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showInkAnnotation="0" autoCompressPictures="0" defaultThemeVersion="124226"/>
  <bookViews>
    <workbookView xWindow="0" yWindow="0" windowWidth="9465" windowHeight="6270" tabRatio="649" firstSheet="1" activeTab="3"/>
  </bookViews>
  <sheets>
    <sheet name="Drop-down codes" sheetId="7" state="hidden" r:id="rId1"/>
    <sheet name="ENVISION" sheetId="27" r:id="rId2"/>
    <sheet name="Status" sheetId="29" r:id="rId3"/>
    <sheet name="Country" sheetId="6" r:id="rId4"/>
    <sheet name="Demography" sheetId="4" r:id="rId5"/>
    <sheet name="LF" sheetId="5" r:id="rId6"/>
    <sheet name="Oncho" sheetId="8" r:id="rId7"/>
    <sheet name="Schisto" sheetId="9" r:id="rId8"/>
    <sheet name="STH" sheetId="10" r:id="rId9"/>
    <sheet name="Trachoma" sheetId="11" r:id="rId10"/>
    <sheet name="Version" sheetId="15" r:id="rId11"/>
    <sheet name="Detailed Summary" sheetId="28" r:id="rId12"/>
    <sheet name="Summary" sheetId="34" r:id="rId13"/>
  </sheets>
  <externalReferences>
    <externalReference r:id="rId14"/>
  </externalReferences>
  <definedNames>
    <definedName name="_xlnm._FilterDatabase" localSheetId="4" hidden="1">Demography!$A$15:$N$15</definedName>
    <definedName name="_xlnm._FilterDatabase" localSheetId="11" hidden="1">'Detailed Summary'!$B$6:$CC$6</definedName>
    <definedName name="_xlnm._FilterDatabase" localSheetId="5" hidden="1">LF!$B$13:$BA$1115</definedName>
    <definedName name="_xlnm._FilterDatabase" localSheetId="6" hidden="1">Oncho!$B$13:$BS$1115</definedName>
    <definedName name="_xlnm._FilterDatabase" localSheetId="7" hidden="1">Schisto!$B$15:$BG$15</definedName>
    <definedName name="_xlnm._FilterDatabase" localSheetId="8" hidden="1">STH!$B$15:$CT$1117</definedName>
    <definedName name="_xlnm._FilterDatabase" localSheetId="9" hidden="1">Trachoma!$B$18:$BG$1120</definedName>
    <definedName name="ADMINISTRATIVE_UNIT_ONCHO_SCHISTO_PREVALENCE">'Drop-down codes'!$B$105:$B$108</definedName>
    <definedName name="ADMINISTRATIVE_UNIT_PREVALENCE_TRACHOMA">'Drop-down codes'!$B$197:$B$200</definedName>
    <definedName name="Administrative_Unit_Trachoma">'Drop-down codes'!$B$197:$B$200</definedName>
    <definedName name="Completed_Mapping">'Drop-down codes'!$B$257:$B$260</definedName>
    <definedName name="DISEASE">'[1]Drop downs'!$B$64:$B$70</definedName>
    <definedName name="DISEASE_DISTRIBUTION_LF_ONCHO">'Drop-down codes'!$B$27:$B$33</definedName>
    <definedName name="DISEASE_DISTRIBUTION_ONCHO">'Drop-down codes'!$B$125:$B$131</definedName>
    <definedName name="DISEASE_DISTRIBUTION_SCHISTO">'Drop-down codes'!$B$133:$B$147</definedName>
    <definedName name="Disease_Distribution_STH">'Drop-down codes'!$B$164:$B$176</definedName>
    <definedName name="Disease_Distribution_Trachoma">'Drop-down codes'!$B$185:$B$195</definedName>
    <definedName name="DONOR_NAME">'[1]Drop downs'!$B$82:$B$89</definedName>
    <definedName name="DRUG">'[1]Drop downs'!$B$72:$B$80</definedName>
    <definedName name="ENVISION">"PROJECT_NAME"</definedName>
    <definedName name="Frequency_MDA_STH">'Drop-down codes'!$B$178:$B$183</definedName>
    <definedName name="MDA_TYPE_LF">'Drop-down codes'!$B$46:$B$50</definedName>
    <definedName name="MDA_TYPE_ONCHO">'Drop-down codes'!$B$52:$B$55</definedName>
    <definedName name="MDA_Type_Schisto">'Drop-down codes'!$B$57:$B$63</definedName>
    <definedName name="MDA_Type_STH">'Drop-down codes'!$B$65:$B$73</definedName>
    <definedName name="MDA_Type_Trachoma">'Drop-down codes'!$B$75:$B$79</definedName>
    <definedName name="MONTH" localSheetId="1">'Drop-down codes'!$B$81:$B$93</definedName>
    <definedName name="MONTH">'Drop-down codes'!$B$81:$B$93</definedName>
    <definedName name="Objective_of_next_planned_TAS">'Drop-down codes'!$B$267:$B$270</definedName>
    <definedName name="Partners">'Drop-down codes'!$B$279:$B$294</definedName>
    <definedName name="PERIOD_OF_STOCK_OUT">'Drop-down codes'!$B$249:$B$255</definedName>
    <definedName name="Project_name" localSheetId="1">'Drop-down codes'!$B$7:$B$12</definedName>
    <definedName name="Project_name">'Drop-down codes'!$B$7:$B$12</definedName>
    <definedName name="REPORTING_PERIOD" localSheetId="1">'Drop-down codes'!$B$21:$B$25</definedName>
    <definedName name="REPORTING_PERIOD">'Drop-down codes'!$B$21:$B$25</definedName>
    <definedName name="Schisto_Frequency_of_MDA">'Drop-down codes'!$B$149:$B$154</definedName>
    <definedName name="STOCK_OUT_DRUG_LF">'Drop-down codes'!$B$217:$B$223</definedName>
    <definedName name="STOCK_OUT_DRUG_ONCHO">'Drop-down codes'!$B$225:$B$227</definedName>
    <definedName name="Stock_Out_Drug_Schisto">'Drop-down codes'!$B$229:$B$234</definedName>
    <definedName name="Stock_Out_Drug_STH">'Drop-down codes'!$B$236:$B$242</definedName>
    <definedName name="Stock_Out_Drug_Trachoma">'Drop-down codes'!$B$244:$B$247</definedName>
    <definedName name="STOCK_OUT_DURING_MDA">'Drop-down codes'!$B$212:$B$215</definedName>
    <definedName name="Stop_District_MDA_Trachoma">'Drop-down codes'!$B$202:$B$205</definedName>
    <definedName name="Tab_status">'Drop-down codes'!$B$262:$B$265</definedName>
    <definedName name="TT_Indicator">'Drop-down codes'!$B$207:$B$210</definedName>
    <definedName name="TYPE_OF_ASSESSMENT">'[1]Drop downs'!$B$25:$B$40</definedName>
    <definedName name="Type_of_prevalence_survey_conducted__STH">'Drop-down codes'!$B$296:$B$298</definedName>
    <definedName name="TYPE_OF_PREVALENCE_SURVEY_LF">'Drop-down codes'!$B$35:$B$40</definedName>
    <definedName name="TYPE_OF_PREVALENCE_SURVEY_ONCHO">'Drop-down codes'!$B$42:$B$44</definedName>
    <definedName name="Type_of_Prevalence_Survey_Schisto">'Drop-down codes'!$B$156:$B$162</definedName>
    <definedName name="USAID_FUNDED">'[1]Drop downs'!$B$56:$B$62</definedName>
    <definedName name="USAID_FUNDING">'Drop-down codes'!$B$95:$B$102</definedName>
    <definedName name="Worksheets_status">'Drop-down codes'!$B$272:$B$277</definedName>
    <definedName name="YEAR_OF_WORKBOOK" localSheetId="1">'Drop-down codes'!$B$14:$B$19</definedName>
    <definedName name="YEAR_OF_WORKBOOK">'Drop-down codes'!$B$14:$B$19</definedName>
    <definedName name="YES_NO">'[1]Drop downs'!$B$125:$B$127</definedName>
  </definedNames>
  <calcPr calcId="152511"/>
</workbook>
</file>

<file path=xl/calcChain.xml><?xml version="1.0" encoding="utf-8"?>
<calcChain xmlns="http://schemas.openxmlformats.org/spreadsheetml/2006/main">
  <c r="B11" i="28" l="1"/>
  <c r="C11" i="28"/>
  <c r="D11" i="28"/>
  <c r="F11" i="28"/>
  <c r="G11" i="28"/>
  <c r="H11" i="28"/>
  <c r="I11" i="28"/>
  <c r="J11" i="28"/>
  <c r="K11" i="28"/>
  <c r="L11" i="28"/>
  <c r="M11" i="28"/>
  <c r="N11" i="28"/>
  <c r="O11" i="28"/>
  <c r="P11" i="28"/>
  <c r="Q11" i="28"/>
  <c r="S11" i="28"/>
  <c r="T11" i="28"/>
  <c r="U11" i="28"/>
  <c r="V11" i="28"/>
  <c r="W11" i="28"/>
  <c r="X11" i="28"/>
  <c r="Y11" i="28"/>
  <c r="Z11" i="28"/>
  <c r="CA11" i="28" s="1"/>
  <c r="AA11" i="28"/>
  <c r="AB11" i="28"/>
  <c r="AD11" i="28"/>
  <c r="AE11" i="28"/>
  <c r="BU11" i="28" s="1"/>
  <c r="AF11" i="28"/>
  <c r="AG11" i="28"/>
  <c r="AH11" i="28"/>
  <c r="AI11" i="28"/>
  <c r="AJ11" i="28"/>
  <c r="AK11" i="28"/>
  <c r="AL11" i="28"/>
  <c r="AM11" i="28"/>
  <c r="AO11" i="28"/>
  <c r="AP11" i="28"/>
  <c r="AQ11" i="28"/>
  <c r="AR11" i="28"/>
  <c r="AS11" i="28"/>
  <c r="AT11" i="28"/>
  <c r="AU11" i="28"/>
  <c r="AV11" i="28"/>
  <c r="AW11" i="28"/>
  <c r="AX11" i="28"/>
  <c r="AY11" i="28"/>
  <c r="AZ11" i="28"/>
  <c r="BA11" i="28"/>
  <c r="BB11" i="28"/>
  <c r="BC11" i="28"/>
  <c r="BD11" i="28"/>
  <c r="BE11" i="28"/>
  <c r="BF11" i="28"/>
  <c r="BG11" i="28"/>
  <c r="BI11" i="28"/>
  <c r="BJ11" i="28"/>
  <c r="BK11" i="28"/>
  <c r="BL11" i="28"/>
  <c r="BM11" i="28"/>
  <c r="BN11" i="28"/>
  <c r="BO11" i="28"/>
  <c r="BP11" i="28"/>
  <c r="BQ11" i="28"/>
  <c r="BR11" i="28"/>
  <c r="B12" i="28"/>
  <c r="C12" i="28"/>
  <c r="D12" i="28"/>
  <c r="F12" i="28"/>
  <c r="G12" i="28"/>
  <c r="H12" i="28"/>
  <c r="I12" i="28"/>
  <c r="J12" i="28"/>
  <c r="K12" i="28"/>
  <c r="L12" i="28"/>
  <c r="M12" i="28"/>
  <c r="N12" i="28"/>
  <c r="O12" i="28"/>
  <c r="P12" i="28"/>
  <c r="Q12" i="28"/>
  <c r="S12" i="28"/>
  <c r="T12" i="28"/>
  <c r="U12" i="28"/>
  <c r="V12" i="28"/>
  <c r="W12" i="28"/>
  <c r="X12" i="28"/>
  <c r="Y12" i="28"/>
  <c r="Z12" i="28"/>
  <c r="AA12" i="28"/>
  <c r="AB12" i="28"/>
  <c r="AD12" i="28"/>
  <c r="AE12" i="28"/>
  <c r="AF12" i="28"/>
  <c r="AG12" i="28"/>
  <c r="AH12" i="28"/>
  <c r="AI12" i="28"/>
  <c r="AJ12" i="28"/>
  <c r="AK12" i="28"/>
  <c r="AL12" i="28"/>
  <c r="AM12" i="28"/>
  <c r="AO12" i="28"/>
  <c r="AP12" i="28"/>
  <c r="AQ12" i="28"/>
  <c r="AR12" i="28"/>
  <c r="AS12" i="28"/>
  <c r="AT12" i="28"/>
  <c r="AU12" i="28"/>
  <c r="AV12" i="28"/>
  <c r="BX12" i="28" s="1"/>
  <c r="AW12" i="28"/>
  <c r="AX12" i="28"/>
  <c r="AY12" i="28"/>
  <c r="AZ12" i="28"/>
  <c r="BA12" i="28"/>
  <c r="BB12" i="28"/>
  <c r="BC12" i="28"/>
  <c r="BD12" i="28"/>
  <c r="BE12" i="28"/>
  <c r="BF12" i="28"/>
  <c r="CB12" i="28" s="1"/>
  <c r="BG12" i="28"/>
  <c r="BI12" i="28"/>
  <c r="BT12" i="28" s="1"/>
  <c r="BJ12" i="28"/>
  <c r="BK12" i="28"/>
  <c r="BL12" i="28"/>
  <c r="BM12" i="28"/>
  <c r="BN12" i="28"/>
  <c r="BO12" i="28"/>
  <c r="BP12" i="28"/>
  <c r="BQ12" i="28"/>
  <c r="BR12" i="28"/>
  <c r="BY12" i="28"/>
  <c r="B13" i="28"/>
  <c r="C13" i="28"/>
  <c r="D13" i="28"/>
  <c r="F13" i="28"/>
  <c r="G13" i="28"/>
  <c r="H13" i="28"/>
  <c r="I13" i="28"/>
  <c r="BW13" i="28" s="1"/>
  <c r="J13" i="28"/>
  <c r="K13" i="28"/>
  <c r="L13" i="28"/>
  <c r="M13" i="28"/>
  <c r="N13" i="28"/>
  <c r="O13" i="28"/>
  <c r="P13" i="28"/>
  <c r="Q13" i="28"/>
  <c r="S13" i="28"/>
  <c r="T13" i="28"/>
  <c r="U13" i="28"/>
  <c r="V13" i="28"/>
  <c r="W13" i="28"/>
  <c r="X13" i="28"/>
  <c r="Y13" i="28"/>
  <c r="Z13" i="28"/>
  <c r="CA13" i="28" s="1"/>
  <c r="AA13" i="28"/>
  <c r="AB13" i="28"/>
  <c r="AD13" i="28"/>
  <c r="AE13" i="28"/>
  <c r="BU13" i="28" s="1"/>
  <c r="AF13" i="28"/>
  <c r="AG13" i="28"/>
  <c r="AH13" i="28"/>
  <c r="AI13" i="28"/>
  <c r="AJ13" i="28"/>
  <c r="AK13" i="28"/>
  <c r="AL13" i="28"/>
  <c r="AM13" i="28"/>
  <c r="AO13" i="28"/>
  <c r="AP13" i="28"/>
  <c r="AQ13" i="28"/>
  <c r="AR13" i="28"/>
  <c r="AS13" i="28"/>
  <c r="AT13" i="28"/>
  <c r="AU13" i="28"/>
  <c r="AV13" i="28"/>
  <c r="AW13" i="28"/>
  <c r="AX13" i="28"/>
  <c r="AY13" i="28"/>
  <c r="AZ13" i="28"/>
  <c r="BA13" i="28"/>
  <c r="BB13" i="28"/>
  <c r="BC13" i="28"/>
  <c r="BD13" i="28"/>
  <c r="BE13" i="28"/>
  <c r="BF13" i="28"/>
  <c r="BG13" i="28"/>
  <c r="BI13" i="28"/>
  <c r="BJ13" i="28"/>
  <c r="BK13" i="28"/>
  <c r="BL13" i="28"/>
  <c r="BM13" i="28"/>
  <c r="BN13" i="28"/>
  <c r="BO13" i="28"/>
  <c r="BP13" i="28"/>
  <c r="BQ13" i="28"/>
  <c r="BR13" i="28"/>
  <c r="BV13" i="28"/>
  <c r="BZ13" i="28"/>
  <c r="B14" i="28"/>
  <c r="C14" i="28"/>
  <c r="D14" i="28"/>
  <c r="F14" i="28"/>
  <c r="G14" i="28"/>
  <c r="H14" i="28"/>
  <c r="I14" i="28"/>
  <c r="J14" i="28"/>
  <c r="K14" i="28"/>
  <c r="L14" i="28"/>
  <c r="M14" i="28"/>
  <c r="N14" i="28"/>
  <c r="O14" i="28"/>
  <c r="P14" i="28"/>
  <c r="Q14" i="28"/>
  <c r="S14" i="28"/>
  <c r="T14" i="28"/>
  <c r="U14" i="28"/>
  <c r="V14" i="28"/>
  <c r="W14" i="28"/>
  <c r="X14" i="28"/>
  <c r="Y14" i="28"/>
  <c r="Z14" i="28"/>
  <c r="AA14" i="28"/>
  <c r="AB14" i="28"/>
  <c r="AD14" i="28"/>
  <c r="AE14" i="28"/>
  <c r="AF14" i="28"/>
  <c r="AG14" i="28"/>
  <c r="AH14" i="28"/>
  <c r="AI14" i="28"/>
  <c r="AJ14" i="28"/>
  <c r="AK14" i="28"/>
  <c r="AL14" i="28"/>
  <c r="AM14" i="28"/>
  <c r="AO14" i="28"/>
  <c r="AP14" i="28"/>
  <c r="AQ14" i="28"/>
  <c r="AR14" i="28"/>
  <c r="AS14" i="28"/>
  <c r="AT14" i="28"/>
  <c r="AU14" i="28"/>
  <c r="AV14" i="28"/>
  <c r="AW14" i="28"/>
  <c r="AX14" i="28"/>
  <c r="AY14" i="28"/>
  <c r="AZ14" i="28"/>
  <c r="BA14" i="28"/>
  <c r="BB14" i="28"/>
  <c r="BC14" i="28"/>
  <c r="BD14" i="28"/>
  <c r="BE14" i="28"/>
  <c r="BF14" i="28"/>
  <c r="BG14" i="28"/>
  <c r="BI14" i="28"/>
  <c r="BJ14" i="28"/>
  <c r="BU14" i="28" s="1"/>
  <c r="BK14" i="28"/>
  <c r="BL14" i="28"/>
  <c r="BM14" i="28"/>
  <c r="BN14" i="28"/>
  <c r="BO14" i="28"/>
  <c r="BP14" i="28"/>
  <c r="BQ14" i="28"/>
  <c r="BR14" i="28"/>
  <c r="B15" i="28"/>
  <c r="C15" i="28"/>
  <c r="D15" i="28"/>
  <c r="F15" i="28"/>
  <c r="G15" i="28"/>
  <c r="H15" i="28"/>
  <c r="I15" i="28"/>
  <c r="J15" i="28"/>
  <c r="K15" i="28"/>
  <c r="L15" i="28"/>
  <c r="M15" i="28"/>
  <c r="N15" i="28"/>
  <c r="O15" i="28"/>
  <c r="P15" i="28"/>
  <c r="Q15" i="28"/>
  <c r="S15" i="28"/>
  <c r="T15" i="28"/>
  <c r="U15" i="28"/>
  <c r="V15" i="28"/>
  <c r="W15" i="28"/>
  <c r="X15" i="28"/>
  <c r="Y15" i="28"/>
  <c r="Z15" i="28"/>
  <c r="AA15" i="28"/>
  <c r="AB15" i="28"/>
  <c r="AD15" i="28"/>
  <c r="AE15" i="28"/>
  <c r="BU15" i="28" s="1"/>
  <c r="AF15" i="28"/>
  <c r="AG15" i="28"/>
  <c r="AH15" i="28"/>
  <c r="AI15" i="28"/>
  <c r="AJ15" i="28"/>
  <c r="AK15" i="28"/>
  <c r="AL15" i="28"/>
  <c r="AM15" i="28"/>
  <c r="AO15" i="28"/>
  <c r="AP15" i="28"/>
  <c r="AQ15" i="28"/>
  <c r="AR15" i="28"/>
  <c r="AS15" i="28"/>
  <c r="AT15" i="28"/>
  <c r="AU15" i="28"/>
  <c r="AV15" i="28"/>
  <c r="AW15" i="28"/>
  <c r="AX15" i="28"/>
  <c r="AY15" i="28"/>
  <c r="AZ15" i="28"/>
  <c r="BA15" i="28"/>
  <c r="BB15" i="28"/>
  <c r="BC15" i="28"/>
  <c r="BD15" i="28"/>
  <c r="BZ15" i="28" s="1"/>
  <c r="BE15" i="28"/>
  <c r="BF15" i="28"/>
  <c r="BG15" i="28"/>
  <c r="BI15" i="28"/>
  <c r="BJ15" i="28"/>
  <c r="BK15" i="28"/>
  <c r="BL15" i="28"/>
  <c r="BM15" i="28"/>
  <c r="BN15" i="28"/>
  <c r="BO15" i="28"/>
  <c r="BP15" i="28"/>
  <c r="BQ15" i="28"/>
  <c r="BR15" i="28"/>
  <c r="CA15" i="28"/>
  <c r="B16" i="28"/>
  <c r="C16" i="28"/>
  <c r="D16" i="28"/>
  <c r="F16" i="28"/>
  <c r="G16" i="28"/>
  <c r="H16" i="28"/>
  <c r="I16" i="28"/>
  <c r="J16" i="28"/>
  <c r="K16" i="28"/>
  <c r="L16" i="28"/>
  <c r="M16" i="28"/>
  <c r="N16" i="28"/>
  <c r="O16" i="28"/>
  <c r="P16" i="28"/>
  <c r="Q16" i="28"/>
  <c r="S16" i="28"/>
  <c r="T16" i="28"/>
  <c r="U16" i="28"/>
  <c r="V16" i="28"/>
  <c r="W16" i="28"/>
  <c r="X16" i="28"/>
  <c r="Y16" i="28"/>
  <c r="Z16" i="28"/>
  <c r="AA16" i="28"/>
  <c r="AB16" i="28"/>
  <c r="AD16" i="28"/>
  <c r="BT16" i="28" s="1"/>
  <c r="AE16" i="28"/>
  <c r="AF16" i="28"/>
  <c r="AG16" i="28"/>
  <c r="AH16" i="28"/>
  <c r="AI16" i="28"/>
  <c r="AJ16" i="28"/>
  <c r="AK16" i="28"/>
  <c r="AL16" i="28"/>
  <c r="CB16" i="28" s="1"/>
  <c r="AM16" i="28"/>
  <c r="AO16" i="28"/>
  <c r="AP16" i="28"/>
  <c r="AQ16" i="28"/>
  <c r="AR16" i="28"/>
  <c r="AS16" i="28"/>
  <c r="AT16" i="28"/>
  <c r="AU16" i="28"/>
  <c r="AV16" i="28"/>
  <c r="AW16" i="28"/>
  <c r="AX16" i="28"/>
  <c r="AY16" i="28"/>
  <c r="AZ16" i="28"/>
  <c r="BA16" i="28"/>
  <c r="BB16" i="28"/>
  <c r="BC16" i="28"/>
  <c r="BY16" i="28" s="1"/>
  <c r="BD16" i="28"/>
  <c r="BE16" i="28"/>
  <c r="BF16" i="28"/>
  <c r="BG16" i="28"/>
  <c r="BI16" i="28"/>
  <c r="BJ16" i="28"/>
  <c r="BK16" i="28"/>
  <c r="BL16" i="28"/>
  <c r="BM16" i="28"/>
  <c r="BN16" i="28"/>
  <c r="BO16" i="28"/>
  <c r="BP16" i="28"/>
  <c r="BQ16" i="28"/>
  <c r="BR16" i="28"/>
  <c r="BX16" i="28"/>
  <c r="B17" i="28"/>
  <c r="C17" i="28"/>
  <c r="D17" i="28"/>
  <c r="F17" i="28"/>
  <c r="G17" i="28"/>
  <c r="H17" i="28"/>
  <c r="BV17" i="28" s="1"/>
  <c r="I17" i="28"/>
  <c r="J17" i="28"/>
  <c r="K17" i="28"/>
  <c r="L17" i="28"/>
  <c r="M17" i="28"/>
  <c r="N17" i="28"/>
  <c r="O17" i="28"/>
  <c r="P17" i="28"/>
  <c r="Q17" i="28"/>
  <c r="S17" i="28"/>
  <c r="T17" i="28"/>
  <c r="U17" i="28"/>
  <c r="V17" i="28"/>
  <c r="W17" i="28"/>
  <c r="X17" i="28"/>
  <c r="Y17" i="28"/>
  <c r="BZ17" i="28" s="1"/>
  <c r="Z17" i="28"/>
  <c r="AA17" i="28"/>
  <c r="AB17" i="28"/>
  <c r="AD17" i="28"/>
  <c r="AE17" i="28"/>
  <c r="AF17" i="28"/>
  <c r="AG17" i="28"/>
  <c r="AH17" i="28"/>
  <c r="AI17" i="28"/>
  <c r="AJ17" i="28"/>
  <c r="AK17" i="28"/>
  <c r="AL17" i="28"/>
  <c r="AM17" i="28"/>
  <c r="AO17" i="28"/>
  <c r="AP17" i="28"/>
  <c r="AQ17" i="28"/>
  <c r="AR17" i="28"/>
  <c r="AS17" i="28"/>
  <c r="AT17" i="28"/>
  <c r="AU17" i="28"/>
  <c r="AV17" i="28"/>
  <c r="AW17" i="28"/>
  <c r="AX17" i="28"/>
  <c r="AY17" i="28"/>
  <c r="AZ17" i="28"/>
  <c r="BA17" i="28"/>
  <c r="BB17" i="28"/>
  <c r="BC17" i="28"/>
  <c r="BD17" i="28"/>
  <c r="BE17" i="28"/>
  <c r="BF17" i="28"/>
  <c r="BG17" i="28"/>
  <c r="BI17" i="28"/>
  <c r="BJ17" i="28"/>
  <c r="BK17" i="28"/>
  <c r="BL17" i="28"/>
  <c r="BM17" i="28"/>
  <c r="BN17" i="28"/>
  <c r="BO17" i="28"/>
  <c r="BP17" i="28"/>
  <c r="BQ17" i="28"/>
  <c r="BR17" i="28"/>
  <c r="BW17" i="28"/>
  <c r="B18" i="28"/>
  <c r="C18" i="28"/>
  <c r="D18" i="28"/>
  <c r="F18" i="28"/>
  <c r="G18" i="28"/>
  <c r="H18" i="28"/>
  <c r="I18" i="28"/>
  <c r="J18" i="28"/>
  <c r="K18" i="28"/>
  <c r="L18" i="28"/>
  <c r="M18" i="28"/>
  <c r="N18" i="28"/>
  <c r="O18" i="28"/>
  <c r="P18" i="28"/>
  <c r="Q18" i="28"/>
  <c r="S18" i="28"/>
  <c r="T18" i="28"/>
  <c r="U18" i="28"/>
  <c r="V18" i="28"/>
  <c r="W18" i="28"/>
  <c r="X18" i="28"/>
  <c r="Y18" i="28"/>
  <c r="Z18" i="28"/>
  <c r="AA18" i="28"/>
  <c r="AB18" i="28"/>
  <c r="AD18" i="28"/>
  <c r="AE18" i="28"/>
  <c r="AF18" i="28"/>
  <c r="AG18" i="28"/>
  <c r="AH18" i="28"/>
  <c r="AI18" i="28"/>
  <c r="AJ18" i="28"/>
  <c r="AK18" i="28"/>
  <c r="AL18" i="28"/>
  <c r="AM18" i="28"/>
  <c r="AO18" i="28"/>
  <c r="AP18" i="28"/>
  <c r="AQ18" i="28"/>
  <c r="AR18" i="28"/>
  <c r="AS18" i="28"/>
  <c r="AT18" i="28"/>
  <c r="AU18" i="28"/>
  <c r="AV18" i="28"/>
  <c r="AW18" i="28"/>
  <c r="AX18" i="28"/>
  <c r="AY18" i="28"/>
  <c r="AZ18" i="28"/>
  <c r="BA18" i="28"/>
  <c r="BB18" i="28"/>
  <c r="BC18" i="28"/>
  <c r="BD18" i="28"/>
  <c r="BE18" i="28"/>
  <c r="BF18" i="28"/>
  <c r="BG18" i="28"/>
  <c r="BI18" i="28"/>
  <c r="BT18" i="28" s="1"/>
  <c r="BJ18" i="28"/>
  <c r="BK18" i="28"/>
  <c r="BL18" i="28"/>
  <c r="BM18" i="28"/>
  <c r="BN18" i="28"/>
  <c r="BO18" i="28"/>
  <c r="BP18" i="28"/>
  <c r="BQ18" i="28"/>
  <c r="BR18" i="28"/>
  <c r="B19" i="28"/>
  <c r="C19" i="28"/>
  <c r="D19" i="28"/>
  <c r="F19" i="28"/>
  <c r="G19" i="28"/>
  <c r="H19" i="28"/>
  <c r="I19" i="28"/>
  <c r="J19" i="28"/>
  <c r="K19" i="28"/>
  <c r="L19" i="28"/>
  <c r="M19" i="28"/>
  <c r="N19" i="28"/>
  <c r="O19" i="28"/>
  <c r="P19" i="28"/>
  <c r="Q19" i="28"/>
  <c r="S19" i="28"/>
  <c r="T19" i="28"/>
  <c r="U19" i="28"/>
  <c r="V19" i="28"/>
  <c r="W19" i="28"/>
  <c r="X19" i="28"/>
  <c r="Y19" i="28"/>
  <c r="BZ19" i="28" s="1"/>
  <c r="Z19" i="28"/>
  <c r="AA19" i="28"/>
  <c r="AB19" i="28"/>
  <c r="AD19" i="28"/>
  <c r="AE19" i="28"/>
  <c r="AF19" i="28"/>
  <c r="AG19" i="28"/>
  <c r="AH19" i="28"/>
  <c r="AI19" i="28"/>
  <c r="AJ19" i="28"/>
  <c r="AK19" i="28"/>
  <c r="AL19" i="28"/>
  <c r="AM19" i="28"/>
  <c r="AO19" i="28"/>
  <c r="AP19" i="28"/>
  <c r="AQ19" i="28"/>
  <c r="AR19" i="28"/>
  <c r="AS19" i="28"/>
  <c r="AT19" i="28"/>
  <c r="AU19" i="28"/>
  <c r="AV19" i="28"/>
  <c r="AW19" i="28"/>
  <c r="AX19" i="28"/>
  <c r="AY19" i="28"/>
  <c r="AZ19" i="28"/>
  <c r="BA19" i="28"/>
  <c r="BB19" i="28"/>
  <c r="BC19" i="28"/>
  <c r="BD19" i="28"/>
  <c r="BE19" i="28"/>
  <c r="BF19" i="28"/>
  <c r="BG19" i="28"/>
  <c r="BI19" i="28"/>
  <c r="BJ19" i="28"/>
  <c r="BK19" i="28"/>
  <c r="BL19" i="28"/>
  <c r="BM19" i="28"/>
  <c r="BN19" i="28"/>
  <c r="BO19" i="28"/>
  <c r="BP19" i="28"/>
  <c r="BQ19" i="28"/>
  <c r="BR19" i="28"/>
  <c r="CA19" i="28"/>
  <c r="B20" i="28"/>
  <c r="C20" i="28"/>
  <c r="D20" i="28"/>
  <c r="F20" i="28"/>
  <c r="BT20" i="28" s="1"/>
  <c r="G20" i="28"/>
  <c r="H20" i="28"/>
  <c r="I20" i="28"/>
  <c r="J20" i="28"/>
  <c r="K20" i="28"/>
  <c r="L20" i="28"/>
  <c r="M20" i="28"/>
  <c r="N20" i="28"/>
  <c r="O20" i="28"/>
  <c r="P20" i="28"/>
  <c r="Q20" i="28"/>
  <c r="S20" i="28"/>
  <c r="T20" i="28"/>
  <c r="U20" i="28"/>
  <c r="V20" i="28"/>
  <c r="W20" i="28"/>
  <c r="BX20" i="28" s="1"/>
  <c r="X20" i="28"/>
  <c r="Y20" i="28"/>
  <c r="Z20" i="28"/>
  <c r="AA20" i="28"/>
  <c r="AB20" i="28"/>
  <c r="AD20" i="28"/>
  <c r="AE20" i="28"/>
  <c r="AF20" i="28"/>
  <c r="AG20" i="28"/>
  <c r="AH20" i="28"/>
  <c r="AI20" i="28"/>
  <c r="AJ20" i="28"/>
  <c r="AK20" i="28"/>
  <c r="AL20" i="28"/>
  <c r="AM20" i="28"/>
  <c r="AO20" i="28"/>
  <c r="AP20" i="28"/>
  <c r="AQ20" i="28"/>
  <c r="AR20" i="28"/>
  <c r="AS20" i="28"/>
  <c r="AT20" i="28"/>
  <c r="AU20" i="28"/>
  <c r="AV20" i="28"/>
  <c r="AW20" i="28"/>
  <c r="AX20" i="28"/>
  <c r="AY20" i="28"/>
  <c r="AZ20" i="28"/>
  <c r="BA20" i="28"/>
  <c r="BB20" i="28"/>
  <c r="BC20" i="28"/>
  <c r="BD20" i="28"/>
  <c r="BE20" i="28"/>
  <c r="BF20" i="28"/>
  <c r="BG20" i="28"/>
  <c r="BI20" i="28"/>
  <c r="BJ20" i="28"/>
  <c r="BK20" i="28"/>
  <c r="BL20" i="28"/>
  <c r="BM20" i="28"/>
  <c r="BN20" i="28"/>
  <c r="BY20" i="28" s="1"/>
  <c r="BO20" i="28"/>
  <c r="BP20" i="28"/>
  <c r="BQ20" i="28"/>
  <c r="BR20" i="28"/>
  <c r="CB20" i="28"/>
  <c r="B21" i="28"/>
  <c r="C21" i="28"/>
  <c r="D21" i="28"/>
  <c r="F21" i="28"/>
  <c r="G21" i="28"/>
  <c r="H21" i="28"/>
  <c r="I21" i="28"/>
  <c r="J21" i="28"/>
  <c r="K21" i="28"/>
  <c r="L21" i="28"/>
  <c r="M21" i="28"/>
  <c r="N21" i="28"/>
  <c r="BZ21" i="28" s="1"/>
  <c r="O21" i="28"/>
  <c r="P21" i="28"/>
  <c r="Q21" i="28"/>
  <c r="S21" i="28"/>
  <c r="T21" i="28"/>
  <c r="U21" i="28"/>
  <c r="V21" i="28"/>
  <c r="W21" i="28"/>
  <c r="X21" i="28"/>
  <c r="Y21" i="28"/>
  <c r="Z21" i="28"/>
  <c r="AA21" i="28"/>
  <c r="AB21" i="28"/>
  <c r="AD21" i="28"/>
  <c r="AE21" i="28"/>
  <c r="AF21" i="28"/>
  <c r="BV21" i="28" s="1"/>
  <c r="AG21" i="28"/>
  <c r="AH21" i="28"/>
  <c r="AI21" i="28"/>
  <c r="AJ21" i="28"/>
  <c r="AK21" i="28"/>
  <c r="AL21" i="28"/>
  <c r="AM21" i="28"/>
  <c r="AO21" i="28"/>
  <c r="AP21" i="28"/>
  <c r="AQ21" i="28"/>
  <c r="AR21" i="28"/>
  <c r="AS21" i="28"/>
  <c r="AT21" i="28"/>
  <c r="AU21" i="28"/>
  <c r="AV21" i="28"/>
  <c r="AW21" i="28"/>
  <c r="AX21" i="28"/>
  <c r="AY21" i="28"/>
  <c r="AZ21" i="28"/>
  <c r="BA21" i="28"/>
  <c r="BB21" i="28"/>
  <c r="BC21" i="28"/>
  <c r="BD21" i="28"/>
  <c r="BE21" i="28"/>
  <c r="BF21" i="28"/>
  <c r="BG21" i="28"/>
  <c r="BI21" i="28"/>
  <c r="BJ21" i="28"/>
  <c r="BK21" i="28"/>
  <c r="BL21" i="28"/>
  <c r="BM21" i="28"/>
  <c r="BN21" i="28"/>
  <c r="BO21" i="28"/>
  <c r="BP21" i="28"/>
  <c r="BQ21" i="28"/>
  <c r="BR21" i="28"/>
  <c r="BW21" i="28"/>
  <c r="B22" i="28"/>
  <c r="C22" i="28"/>
  <c r="D22" i="28"/>
  <c r="F22" i="28"/>
  <c r="G22" i="28"/>
  <c r="H22" i="28"/>
  <c r="I22" i="28"/>
  <c r="J22" i="28"/>
  <c r="K22" i="28"/>
  <c r="L22" i="28"/>
  <c r="M22" i="28"/>
  <c r="N22" i="28"/>
  <c r="O22" i="28"/>
  <c r="P22" i="28"/>
  <c r="Q22" i="28"/>
  <c r="S22" i="28"/>
  <c r="T22" i="28"/>
  <c r="U22" i="28"/>
  <c r="V22" i="28"/>
  <c r="W22" i="28"/>
  <c r="X22" i="28"/>
  <c r="BY22" i="28" s="1"/>
  <c r="Y22" i="28"/>
  <c r="Z22" i="28"/>
  <c r="AA22" i="28"/>
  <c r="AB22" i="28"/>
  <c r="AD22" i="28"/>
  <c r="AE22" i="28"/>
  <c r="AF22" i="28"/>
  <c r="AG22" i="28"/>
  <c r="BW22" i="28" s="1"/>
  <c r="AH22" i="28"/>
  <c r="BX22" i="28" s="1"/>
  <c r="AI22" i="28"/>
  <c r="AJ22" i="28"/>
  <c r="AK22" i="28"/>
  <c r="AL22" i="28"/>
  <c r="AM22" i="28"/>
  <c r="AO22" i="28"/>
  <c r="AP22" i="28"/>
  <c r="AQ22" i="28"/>
  <c r="AR22" i="28"/>
  <c r="AS22" i="28"/>
  <c r="AT22" i="28"/>
  <c r="AU22" i="28"/>
  <c r="AV22" i="28"/>
  <c r="AW22" i="28"/>
  <c r="AX22" i="28"/>
  <c r="AY22" i="28"/>
  <c r="AZ22" i="28"/>
  <c r="BA22" i="28"/>
  <c r="BB22" i="28"/>
  <c r="BC22" i="28"/>
  <c r="BD22" i="28"/>
  <c r="BE22" i="28"/>
  <c r="BF22" i="28"/>
  <c r="CB22" i="28" s="1"/>
  <c r="BG22" i="28"/>
  <c r="BI22" i="28"/>
  <c r="BJ22" i="28"/>
  <c r="BK22" i="28"/>
  <c r="BL22" i="28"/>
  <c r="BM22" i="28"/>
  <c r="BN22" i="28"/>
  <c r="BO22" i="28"/>
  <c r="BP22" i="28"/>
  <c r="BQ22" i="28"/>
  <c r="BR22" i="28"/>
  <c r="BT22" i="28"/>
  <c r="CC22" i="28"/>
  <c r="B23" i="28"/>
  <c r="C23" i="28"/>
  <c r="D23" i="28"/>
  <c r="F23" i="28"/>
  <c r="G23" i="28"/>
  <c r="H23" i="28"/>
  <c r="I23" i="28"/>
  <c r="J23" i="28"/>
  <c r="K23" i="28"/>
  <c r="L23" i="28"/>
  <c r="M23" i="28"/>
  <c r="N23" i="28"/>
  <c r="O23" i="28"/>
  <c r="P23" i="28"/>
  <c r="Q23" i="28"/>
  <c r="S23" i="28"/>
  <c r="T23" i="28"/>
  <c r="U23" i="28"/>
  <c r="V23" i="28"/>
  <c r="W23" i="28"/>
  <c r="X23" i="28"/>
  <c r="Y23" i="28"/>
  <c r="Z23" i="28"/>
  <c r="CA23" i="28" s="1"/>
  <c r="AA23" i="28"/>
  <c r="AB23" i="28"/>
  <c r="AD23" i="28"/>
  <c r="AE23" i="28"/>
  <c r="AF23" i="28"/>
  <c r="BV23" i="28" s="1"/>
  <c r="AG23" i="28"/>
  <c r="AH23" i="28"/>
  <c r="AI23" i="28"/>
  <c r="AJ23" i="28"/>
  <c r="AK23" i="28"/>
  <c r="AL23" i="28"/>
  <c r="AM23" i="28"/>
  <c r="AO23" i="28"/>
  <c r="AP23" i="28"/>
  <c r="AQ23" i="28"/>
  <c r="AR23" i="28"/>
  <c r="AS23" i="28"/>
  <c r="AT23" i="28"/>
  <c r="AU23" i="28"/>
  <c r="AV23" i="28"/>
  <c r="AW23" i="28"/>
  <c r="AX23" i="28"/>
  <c r="AY23" i="28"/>
  <c r="AZ23" i="28"/>
  <c r="BA23" i="28"/>
  <c r="BB23" i="28"/>
  <c r="BC23" i="28"/>
  <c r="BD23" i="28"/>
  <c r="BE23" i="28"/>
  <c r="BF23" i="28"/>
  <c r="BG23" i="28"/>
  <c r="BI23" i="28"/>
  <c r="BJ23" i="28"/>
  <c r="BK23" i="28"/>
  <c r="BL23" i="28"/>
  <c r="BM23" i="28"/>
  <c r="BN23" i="28"/>
  <c r="BO23" i="28"/>
  <c r="BP23" i="28"/>
  <c r="BQ23" i="28"/>
  <c r="BR23" i="28"/>
  <c r="B24" i="28"/>
  <c r="C24" i="28"/>
  <c r="D24" i="28"/>
  <c r="F24" i="28"/>
  <c r="BT24" i="28" s="1"/>
  <c r="G24" i="28"/>
  <c r="H24" i="28"/>
  <c r="I24" i="28"/>
  <c r="J24" i="28"/>
  <c r="BX24" i="28" s="1"/>
  <c r="K24" i="28"/>
  <c r="L24" i="28"/>
  <c r="M24" i="28"/>
  <c r="N24" i="28"/>
  <c r="O24" i="28"/>
  <c r="P24" i="28"/>
  <c r="Q24" i="28"/>
  <c r="S24" i="28"/>
  <c r="T24" i="28"/>
  <c r="U24" i="28"/>
  <c r="V24" i="28"/>
  <c r="W24" i="28"/>
  <c r="X24" i="28"/>
  <c r="Y24" i="28"/>
  <c r="Z24" i="28"/>
  <c r="AA24" i="28"/>
  <c r="AB24" i="28"/>
  <c r="AD24" i="28"/>
  <c r="AE24" i="28"/>
  <c r="AF24" i="28"/>
  <c r="AG24" i="28"/>
  <c r="AH24" i="28"/>
  <c r="AI24" i="28"/>
  <c r="AJ24" i="28"/>
  <c r="AK24" i="28"/>
  <c r="AL24" i="28"/>
  <c r="AM24" i="28"/>
  <c r="AO24" i="28"/>
  <c r="AP24" i="28"/>
  <c r="AQ24" i="28"/>
  <c r="AR24" i="28"/>
  <c r="AS24" i="28"/>
  <c r="AT24" i="28"/>
  <c r="AU24" i="28"/>
  <c r="AV24" i="28"/>
  <c r="AW24" i="28"/>
  <c r="AX24" i="28"/>
  <c r="AY24" i="28"/>
  <c r="AZ24" i="28"/>
  <c r="BA24" i="28"/>
  <c r="BB24" i="28"/>
  <c r="BC24" i="28"/>
  <c r="BD24" i="28"/>
  <c r="BE24" i="28"/>
  <c r="BF24" i="28"/>
  <c r="BG24" i="28"/>
  <c r="BI24" i="28"/>
  <c r="BJ24" i="28"/>
  <c r="BK24" i="28"/>
  <c r="BL24" i="28"/>
  <c r="BM24" i="28"/>
  <c r="BN24" i="28"/>
  <c r="BO24" i="28"/>
  <c r="BP24" i="28"/>
  <c r="BQ24" i="28"/>
  <c r="CB24" i="28" s="1"/>
  <c r="BR24" i="28"/>
  <c r="BY24" i="28"/>
  <c r="B25" i="28"/>
  <c r="C25" i="28"/>
  <c r="D25" i="28"/>
  <c r="F25" i="28"/>
  <c r="G25" i="28"/>
  <c r="H25" i="28"/>
  <c r="I25" i="28"/>
  <c r="BW25" i="28" s="1"/>
  <c r="J25" i="28"/>
  <c r="K25" i="28"/>
  <c r="L25" i="28"/>
  <c r="M25" i="28"/>
  <c r="N25" i="28"/>
  <c r="O25" i="28"/>
  <c r="P25" i="28"/>
  <c r="Q25" i="28"/>
  <c r="S25" i="28"/>
  <c r="T25" i="28"/>
  <c r="U25" i="28"/>
  <c r="V25" i="28"/>
  <c r="W25" i="28"/>
  <c r="X25" i="28"/>
  <c r="Y25" i="28"/>
  <c r="Z25" i="28"/>
  <c r="CA25" i="28" s="1"/>
  <c r="AA25" i="28"/>
  <c r="AB25" i="28"/>
  <c r="AD25" i="28"/>
  <c r="AE25" i="28"/>
  <c r="BU25" i="28" s="1"/>
  <c r="AF25" i="28"/>
  <c r="BV25" i="28" s="1"/>
  <c r="AG25" i="28"/>
  <c r="AH25" i="28"/>
  <c r="AI25" i="28"/>
  <c r="AJ25" i="28"/>
  <c r="AK25" i="28"/>
  <c r="AL25" i="28"/>
  <c r="AM25" i="28"/>
  <c r="AO25" i="28"/>
  <c r="AP25" i="28"/>
  <c r="AQ25" i="28"/>
  <c r="AR25" i="28"/>
  <c r="AS25" i="28"/>
  <c r="AT25" i="28"/>
  <c r="AU25" i="28"/>
  <c r="AV25" i="28"/>
  <c r="AW25" i="28"/>
  <c r="AX25" i="28"/>
  <c r="AY25" i="28"/>
  <c r="AZ25" i="28"/>
  <c r="BA25" i="28"/>
  <c r="BB25" i="28"/>
  <c r="BC25" i="28"/>
  <c r="BD25" i="28"/>
  <c r="BE25" i="28"/>
  <c r="BF25" i="28"/>
  <c r="BG25" i="28"/>
  <c r="BI25" i="28"/>
  <c r="BJ25" i="28"/>
  <c r="BK25" i="28"/>
  <c r="BL25" i="28"/>
  <c r="BM25" i="28"/>
  <c r="BN25" i="28"/>
  <c r="BO25" i="28"/>
  <c r="BP25" i="28"/>
  <c r="BQ25" i="28"/>
  <c r="BR25" i="28"/>
  <c r="BZ25" i="28"/>
  <c r="B26" i="28"/>
  <c r="C26" i="28"/>
  <c r="D26" i="28"/>
  <c r="F26" i="28"/>
  <c r="G26" i="28"/>
  <c r="H26" i="28"/>
  <c r="I26" i="28"/>
  <c r="J26" i="28"/>
  <c r="K26" i="28"/>
  <c r="L26" i="28"/>
  <c r="M26" i="28"/>
  <c r="N26" i="28"/>
  <c r="O26" i="28"/>
  <c r="P26" i="28"/>
  <c r="Q26" i="28"/>
  <c r="S26" i="28"/>
  <c r="T26" i="28"/>
  <c r="U26" i="28"/>
  <c r="V26" i="28"/>
  <c r="W26" i="28"/>
  <c r="X26" i="28"/>
  <c r="Y26" i="28"/>
  <c r="Z26" i="28"/>
  <c r="AA26" i="28"/>
  <c r="CB26" i="28" s="1"/>
  <c r="AB26" i="28"/>
  <c r="CC26" i="28" s="1"/>
  <c r="AD26" i="28"/>
  <c r="AE26" i="28"/>
  <c r="AF26" i="28"/>
  <c r="AG26" i="28"/>
  <c r="AH26" i="28"/>
  <c r="AI26" i="28"/>
  <c r="AJ26" i="28"/>
  <c r="AK26" i="28"/>
  <c r="AL26" i="28"/>
  <c r="AM26" i="28"/>
  <c r="AO26" i="28"/>
  <c r="AP26" i="28"/>
  <c r="AQ26" i="28"/>
  <c r="AR26" i="28"/>
  <c r="AS26" i="28"/>
  <c r="AT26" i="28"/>
  <c r="AU26" i="28"/>
  <c r="AV26" i="28"/>
  <c r="AW26" i="28"/>
  <c r="AX26" i="28"/>
  <c r="AY26" i="28"/>
  <c r="AZ26" i="28"/>
  <c r="BA26" i="28"/>
  <c r="BB26" i="28"/>
  <c r="BC26" i="28"/>
  <c r="BD26" i="28"/>
  <c r="BE26" i="28"/>
  <c r="BF26" i="28"/>
  <c r="BG26" i="28"/>
  <c r="BI26" i="28"/>
  <c r="BJ26" i="28"/>
  <c r="BU26" i="28" s="1"/>
  <c r="BK26" i="28"/>
  <c r="BL26" i="28"/>
  <c r="BM26" i="28"/>
  <c r="BN26" i="28"/>
  <c r="BO26" i="28"/>
  <c r="BP26" i="28"/>
  <c r="BQ26" i="28"/>
  <c r="BR26" i="28"/>
  <c r="B27" i="28"/>
  <c r="C27" i="28"/>
  <c r="D27" i="28"/>
  <c r="F27" i="28"/>
  <c r="G27" i="28"/>
  <c r="H27" i="28"/>
  <c r="I27" i="28"/>
  <c r="J27" i="28"/>
  <c r="K27" i="28"/>
  <c r="L27" i="28"/>
  <c r="M27" i="28"/>
  <c r="N27" i="28"/>
  <c r="O27" i="28"/>
  <c r="P27" i="28"/>
  <c r="Q27" i="28"/>
  <c r="S27" i="28"/>
  <c r="T27" i="28"/>
  <c r="U27" i="28"/>
  <c r="V27" i="28"/>
  <c r="W27" i="28"/>
  <c r="X27" i="28"/>
  <c r="Y27" i="28"/>
  <c r="Z27" i="28"/>
  <c r="AA27" i="28"/>
  <c r="AB27" i="28"/>
  <c r="AD27" i="28"/>
  <c r="AE27" i="28"/>
  <c r="AF27" i="28"/>
  <c r="AG27" i="28"/>
  <c r="AH27" i="28"/>
  <c r="AI27" i="28"/>
  <c r="AJ27" i="28"/>
  <c r="AK27" i="28"/>
  <c r="AL27" i="28"/>
  <c r="AM27" i="28"/>
  <c r="AO27" i="28"/>
  <c r="AP27" i="28"/>
  <c r="AQ27" i="28"/>
  <c r="AR27" i="28"/>
  <c r="AS27" i="28"/>
  <c r="AT27" i="28"/>
  <c r="AU27" i="28"/>
  <c r="AV27" i="28"/>
  <c r="AW27" i="28"/>
  <c r="AX27" i="28"/>
  <c r="AY27" i="28"/>
  <c r="AZ27" i="28"/>
  <c r="BA27" i="28"/>
  <c r="BB27" i="28"/>
  <c r="BC27" i="28"/>
  <c r="BD27" i="28"/>
  <c r="BE27" i="28"/>
  <c r="BF27" i="28"/>
  <c r="BG27" i="28"/>
  <c r="BI27" i="28"/>
  <c r="BJ27" i="28"/>
  <c r="BK27" i="28"/>
  <c r="BL27" i="28"/>
  <c r="BM27" i="28"/>
  <c r="BN27" i="28"/>
  <c r="BO27" i="28"/>
  <c r="BP27" i="28"/>
  <c r="BQ27" i="28"/>
  <c r="BR27" i="28"/>
  <c r="B28" i="28"/>
  <c r="C28" i="28"/>
  <c r="D28" i="28"/>
  <c r="F28" i="28"/>
  <c r="G28" i="28"/>
  <c r="H28" i="28"/>
  <c r="I28" i="28"/>
  <c r="J28" i="28"/>
  <c r="K28" i="28"/>
  <c r="L28" i="28"/>
  <c r="M28" i="28"/>
  <c r="N28" i="28"/>
  <c r="O28" i="28"/>
  <c r="P28" i="28"/>
  <c r="CB28" i="28" s="1"/>
  <c r="Q28" i="28"/>
  <c r="S28" i="28"/>
  <c r="T28" i="28"/>
  <c r="U28" i="28"/>
  <c r="V28" i="28"/>
  <c r="W28" i="28"/>
  <c r="X28" i="28"/>
  <c r="BY28" i="28" s="1"/>
  <c r="Y28" i="28"/>
  <c r="Z28" i="28"/>
  <c r="AA28" i="28"/>
  <c r="AB28" i="28"/>
  <c r="CC28" i="28" s="1"/>
  <c r="AD28" i="28"/>
  <c r="AE28" i="28"/>
  <c r="AF28" i="28"/>
  <c r="AG28" i="28"/>
  <c r="BW28" i="28" s="1"/>
  <c r="AH28" i="28"/>
  <c r="AI28" i="28"/>
  <c r="AJ28" i="28"/>
  <c r="AK28" i="28"/>
  <c r="AL28" i="28"/>
  <c r="AM28" i="28"/>
  <c r="AO28" i="28"/>
  <c r="AP28" i="28"/>
  <c r="AQ28" i="28"/>
  <c r="AR28" i="28"/>
  <c r="AS28" i="28"/>
  <c r="AT28" i="28"/>
  <c r="AU28" i="28"/>
  <c r="AV28" i="28"/>
  <c r="AW28" i="28"/>
  <c r="AX28" i="28"/>
  <c r="AY28" i="28"/>
  <c r="AZ28" i="28"/>
  <c r="BA28" i="28"/>
  <c r="BB28" i="28"/>
  <c r="BC28" i="28"/>
  <c r="BD28" i="28"/>
  <c r="BE28" i="28"/>
  <c r="BF28" i="28"/>
  <c r="BG28" i="28"/>
  <c r="BI28" i="28"/>
  <c r="BJ28" i="28"/>
  <c r="BK28" i="28"/>
  <c r="BL28" i="28"/>
  <c r="BM28" i="28"/>
  <c r="BN28" i="28"/>
  <c r="BO28" i="28"/>
  <c r="BP28" i="28"/>
  <c r="BQ28" i="28"/>
  <c r="BR28" i="28"/>
  <c r="BT28" i="28"/>
  <c r="BX28" i="28"/>
  <c r="B29" i="28"/>
  <c r="C29" i="28"/>
  <c r="D29" i="28"/>
  <c r="F29" i="28"/>
  <c r="G29" i="28"/>
  <c r="H29" i="28"/>
  <c r="I29" i="28"/>
  <c r="J29" i="28"/>
  <c r="K29" i="28"/>
  <c r="L29" i="28"/>
  <c r="M29" i="28"/>
  <c r="N29" i="28"/>
  <c r="O29" i="28"/>
  <c r="P29" i="28"/>
  <c r="Q29" i="28"/>
  <c r="S29" i="28"/>
  <c r="T29" i="28"/>
  <c r="U29" i="28"/>
  <c r="V29" i="28"/>
  <c r="W29" i="28"/>
  <c r="X29" i="28"/>
  <c r="Y29" i="28"/>
  <c r="Z29" i="28"/>
  <c r="AA29" i="28"/>
  <c r="AB29" i="28"/>
  <c r="AD29" i="28"/>
  <c r="AE29" i="28"/>
  <c r="AF29" i="28"/>
  <c r="AG29" i="28"/>
  <c r="BW29" i="28" s="1"/>
  <c r="AH29" i="28"/>
  <c r="AI29" i="28"/>
  <c r="AJ29" i="28"/>
  <c r="AK29" i="28"/>
  <c r="AL29" i="28"/>
  <c r="AM29" i="28"/>
  <c r="AO29" i="28"/>
  <c r="AP29" i="28"/>
  <c r="AQ29" i="28"/>
  <c r="AR29" i="28"/>
  <c r="AS29" i="28"/>
  <c r="AT29" i="28"/>
  <c r="AU29" i="28"/>
  <c r="AV29" i="28"/>
  <c r="AW29" i="28"/>
  <c r="AX29" i="28"/>
  <c r="AY29" i="28"/>
  <c r="AZ29" i="28"/>
  <c r="BA29" i="28"/>
  <c r="BB29" i="28"/>
  <c r="BC29" i="28"/>
  <c r="BD29" i="28"/>
  <c r="BE29" i="28"/>
  <c r="BF29" i="28"/>
  <c r="BG29" i="28"/>
  <c r="BI29" i="28"/>
  <c r="BJ29" i="28"/>
  <c r="BK29" i="28"/>
  <c r="BL29" i="28"/>
  <c r="BM29" i="28"/>
  <c r="BN29" i="28"/>
  <c r="BO29" i="28"/>
  <c r="BZ29" i="28" s="1"/>
  <c r="BP29" i="28"/>
  <c r="BQ29" i="28"/>
  <c r="BR29" i="28"/>
  <c r="BV29" i="28"/>
  <c r="B30" i="28"/>
  <c r="C30" i="28"/>
  <c r="D30" i="28"/>
  <c r="F30" i="28"/>
  <c r="G30" i="28"/>
  <c r="H30" i="28"/>
  <c r="I30" i="28"/>
  <c r="J30" i="28"/>
  <c r="K30" i="28"/>
  <c r="L30" i="28"/>
  <c r="M30" i="28"/>
  <c r="N30" i="28"/>
  <c r="O30" i="28"/>
  <c r="P30" i="28"/>
  <c r="Q30" i="28"/>
  <c r="S30" i="28"/>
  <c r="T30" i="28"/>
  <c r="U30" i="28"/>
  <c r="V30" i="28"/>
  <c r="W30" i="28"/>
  <c r="X30" i="28"/>
  <c r="Y30" i="28"/>
  <c r="BZ30" i="28" s="1"/>
  <c r="Z30" i="28"/>
  <c r="AA30" i="28"/>
  <c r="AB30" i="28"/>
  <c r="AD30" i="28"/>
  <c r="BT30" i="28" s="1"/>
  <c r="AE30" i="28"/>
  <c r="BU30" i="28" s="1"/>
  <c r="AF30" i="28"/>
  <c r="AG30" i="28"/>
  <c r="AH30" i="28"/>
  <c r="BX30" i="28" s="1"/>
  <c r="AI30" i="28"/>
  <c r="AJ30" i="28"/>
  <c r="AK30" i="28"/>
  <c r="AL30" i="28"/>
  <c r="AM30" i="28"/>
  <c r="AO30" i="28"/>
  <c r="AP30" i="28"/>
  <c r="AQ30" i="28"/>
  <c r="AR30" i="28"/>
  <c r="AS30" i="28"/>
  <c r="AT30" i="28"/>
  <c r="AU30" i="28"/>
  <c r="AV30" i="28"/>
  <c r="AW30" i="28"/>
  <c r="AX30" i="28"/>
  <c r="AY30" i="28"/>
  <c r="AZ30" i="28"/>
  <c r="BA30" i="28"/>
  <c r="BB30" i="28"/>
  <c r="BC30" i="28"/>
  <c r="BD30" i="28"/>
  <c r="BE30" i="28"/>
  <c r="BF30" i="28"/>
  <c r="BG30" i="28"/>
  <c r="BI30" i="28"/>
  <c r="BJ30" i="28"/>
  <c r="BK30" i="28"/>
  <c r="BL30" i="28"/>
  <c r="BM30" i="28"/>
  <c r="BN30" i="28"/>
  <c r="BO30" i="28"/>
  <c r="BP30" i="28"/>
  <c r="BQ30" i="28"/>
  <c r="BR30" i="28"/>
  <c r="B31" i="28"/>
  <c r="C31" i="28"/>
  <c r="D31" i="28"/>
  <c r="F31" i="28"/>
  <c r="G31" i="28"/>
  <c r="H31" i="28"/>
  <c r="I31" i="28"/>
  <c r="J31" i="28"/>
  <c r="K31" i="28"/>
  <c r="L31" i="28"/>
  <c r="M31" i="28"/>
  <c r="N31" i="28"/>
  <c r="O31" i="28"/>
  <c r="P31" i="28"/>
  <c r="Q31" i="28"/>
  <c r="S31" i="28"/>
  <c r="T31" i="28"/>
  <c r="U31" i="28"/>
  <c r="V31" i="28"/>
  <c r="W31" i="28"/>
  <c r="X31" i="28"/>
  <c r="Y31" i="28"/>
  <c r="Z31" i="28"/>
  <c r="AA31" i="28"/>
  <c r="AB31" i="28"/>
  <c r="AD31" i="28"/>
  <c r="AE31" i="28"/>
  <c r="AF31" i="28"/>
  <c r="AG31" i="28"/>
  <c r="AH31" i="28"/>
  <c r="AI31" i="28"/>
  <c r="AJ31" i="28"/>
  <c r="AK31" i="28"/>
  <c r="AL31" i="28"/>
  <c r="AM31" i="28"/>
  <c r="AO31" i="28"/>
  <c r="AP31" i="28"/>
  <c r="AQ31" i="28"/>
  <c r="AR31" i="28"/>
  <c r="AS31" i="28"/>
  <c r="AT31" i="28"/>
  <c r="AU31" i="28"/>
  <c r="AV31" i="28"/>
  <c r="AW31" i="28"/>
  <c r="AX31" i="28"/>
  <c r="AY31" i="28"/>
  <c r="AZ31" i="28"/>
  <c r="BA31" i="28"/>
  <c r="BB31" i="28"/>
  <c r="BC31" i="28"/>
  <c r="BD31" i="28"/>
  <c r="BE31" i="28"/>
  <c r="BF31" i="28"/>
  <c r="BG31" i="28"/>
  <c r="BI31" i="28"/>
  <c r="BJ31" i="28"/>
  <c r="BK31" i="28"/>
  <c r="BL31" i="28"/>
  <c r="BM31" i="28"/>
  <c r="BN31" i="28"/>
  <c r="BO31" i="28"/>
  <c r="BP31" i="28"/>
  <c r="BQ31" i="28"/>
  <c r="BR31" i="28"/>
  <c r="CA31" i="28"/>
  <c r="B32" i="28"/>
  <c r="C32" i="28"/>
  <c r="D32" i="28"/>
  <c r="F32" i="28"/>
  <c r="G32" i="28"/>
  <c r="H32" i="28"/>
  <c r="I32" i="28"/>
  <c r="J32" i="28"/>
  <c r="BX32" i="28" s="1"/>
  <c r="K32" i="28"/>
  <c r="L32" i="28"/>
  <c r="M32" i="28"/>
  <c r="N32" i="28"/>
  <c r="O32" i="28"/>
  <c r="P32" i="28"/>
  <c r="Q32" i="28"/>
  <c r="S32" i="28"/>
  <c r="T32" i="28"/>
  <c r="U32" i="28"/>
  <c r="V32" i="28"/>
  <c r="W32" i="28"/>
  <c r="X32" i="28"/>
  <c r="BY32" i="28" s="1"/>
  <c r="Y32" i="28"/>
  <c r="Z32" i="28"/>
  <c r="AA32" i="28"/>
  <c r="AB32" i="28"/>
  <c r="AD32" i="28"/>
  <c r="AE32" i="28"/>
  <c r="AF32" i="28"/>
  <c r="AG32" i="28"/>
  <c r="BW32" i="28" s="1"/>
  <c r="AH32" i="28"/>
  <c r="AI32" i="28"/>
  <c r="AJ32" i="28"/>
  <c r="AK32" i="28"/>
  <c r="AL32" i="28"/>
  <c r="AM32" i="28"/>
  <c r="AO32" i="28"/>
  <c r="BT32" i="28" s="1"/>
  <c r="AP32" i="28"/>
  <c r="AQ32" i="28"/>
  <c r="AR32" i="28"/>
  <c r="AS32" i="28"/>
  <c r="AT32" i="28"/>
  <c r="AU32" i="28"/>
  <c r="AV32" i="28"/>
  <c r="AW32" i="28"/>
  <c r="AX32" i="28"/>
  <c r="AY32" i="28"/>
  <c r="AZ32" i="28"/>
  <c r="BA32" i="28"/>
  <c r="BB32" i="28"/>
  <c r="BC32" i="28"/>
  <c r="BD32" i="28"/>
  <c r="BE32" i="28"/>
  <c r="BF32" i="28"/>
  <c r="BG32" i="28"/>
  <c r="BI32" i="28"/>
  <c r="BJ32" i="28"/>
  <c r="BK32" i="28"/>
  <c r="BL32" i="28"/>
  <c r="BM32" i="28"/>
  <c r="BN32" i="28"/>
  <c r="BO32" i="28"/>
  <c r="BP32" i="28"/>
  <c r="BQ32" i="28"/>
  <c r="BR32" i="28"/>
  <c r="CB32" i="28"/>
  <c r="B33" i="28"/>
  <c r="C33" i="28"/>
  <c r="D33" i="28"/>
  <c r="F33" i="28"/>
  <c r="G33" i="28"/>
  <c r="H33" i="28"/>
  <c r="I33" i="28"/>
  <c r="J33" i="28"/>
  <c r="K33" i="28"/>
  <c r="L33" i="28"/>
  <c r="M33" i="28"/>
  <c r="N33" i="28"/>
  <c r="BZ33" i="28" s="1"/>
  <c r="O33" i="28"/>
  <c r="P33" i="28"/>
  <c r="Q33" i="28"/>
  <c r="S33" i="28"/>
  <c r="T33" i="28"/>
  <c r="U33" i="28"/>
  <c r="V33" i="28"/>
  <c r="W33" i="28"/>
  <c r="X33" i="28"/>
  <c r="Y33" i="28"/>
  <c r="Z33" i="28"/>
  <c r="AA33" i="28"/>
  <c r="AB33" i="28"/>
  <c r="AD33" i="28"/>
  <c r="AE33" i="28"/>
  <c r="AF33" i="28"/>
  <c r="AG33" i="28"/>
  <c r="BW33" i="28" s="1"/>
  <c r="AH33" i="28"/>
  <c r="AI33" i="28"/>
  <c r="AJ33" i="28"/>
  <c r="AK33" i="28"/>
  <c r="AL33" i="28"/>
  <c r="AM33" i="28"/>
  <c r="AO33" i="28"/>
  <c r="AP33" i="28"/>
  <c r="AQ33" i="28"/>
  <c r="AR33" i="28"/>
  <c r="AS33" i="28"/>
  <c r="AT33" i="28"/>
  <c r="AU33" i="28"/>
  <c r="AV33" i="28"/>
  <c r="AW33" i="28"/>
  <c r="AX33" i="28"/>
  <c r="AY33" i="28"/>
  <c r="AZ33" i="28"/>
  <c r="BA33" i="28"/>
  <c r="BB33" i="28"/>
  <c r="BC33" i="28"/>
  <c r="BD33" i="28"/>
  <c r="BE33" i="28"/>
  <c r="BF33" i="28"/>
  <c r="BG33" i="28"/>
  <c r="BI33" i="28"/>
  <c r="BJ33" i="28"/>
  <c r="BK33" i="28"/>
  <c r="BL33" i="28"/>
  <c r="BM33" i="28"/>
  <c r="BN33" i="28"/>
  <c r="BO33" i="28"/>
  <c r="BP33" i="28"/>
  <c r="BQ33" i="28"/>
  <c r="BR33" i="28"/>
  <c r="BV33" i="28"/>
  <c r="B34" i="28"/>
  <c r="C34" i="28"/>
  <c r="D34" i="28"/>
  <c r="F34" i="28"/>
  <c r="G34" i="28"/>
  <c r="H34" i="28"/>
  <c r="I34" i="28"/>
  <c r="J34" i="28"/>
  <c r="K34" i="28"/>
  <c r="L34" i="28"/>
  <c r="M34" i="28"/>
  <c r="N34" i="28"/>
  <c r="O34" i="28"/>
  <c r="P34" i="28"/>
  <c r="Q34" i="28"/>
  <c r="S34" i="28"/>
  <c r="T34" i="28"/>
  <c r="U34" i="28"/>
  <c r="V34" i="28"/>
  <c r="W34" i="28"/>
  <c r="X34" i="28"/>
  <c r="Y34" i="28"/>
  <c r="Z34" i="28"/>
  <c r="AA34" i="28"/>
  <c r="AB34" i="28"/>
  <c r="AD34" i="28"/>
  <c r="AE34" i="28"/>
  <c r="AF34" i="28"/>
  <c r="AG34" i="28"/>
  <c r="BW34" i="28" s="1"/>
  <c r="AH34" i="28"/>
  <c r="BX34" i="28" s="1"/>
  <c r="AI34" i="28"/>
  <c r="AJ34" i="28"/>
  <c r="AK34" i="28"/>
  <c r="AL34" i="28"/>
  <c r="AM34" i="28"/>
  <c r="AO34" i="28"/>
  <c r="AP34" i="28"/>
  <c r="AQ34" i="28"/>
  <c r="AR34" i="28"/>
  <c r="AS34" i="28"/>
  <c r="AT34" i="28"/>
  <c r="AU34" i="28"/>
  <c r="AV34" i="28"/>
  <c r="AW34" i="28"/>
  <c r="AX34" i="28"/>
  <c r="AY34" i="28"/>
  <c r="AZ34" i="28"/>
  <c r="BA34" i="28"/>
  <c r="BB34" i="28"/>
  <c r="BC34" i="28"/>
  <c r="BD34" i="28"/>
  <c r="BE34" i="28"/>
  <c r="BF34" i="28"/>
  <c r="BG34" i="28"/>
  <c r="BI34" i="28"/>
  <c r="BJ34" i="28"/>
  <c r="BK34" i="28"/>
  <c r="BL34" i="28"/>
  <c r="BM34" i="28"/>
  <c r="BN34" i="28"/>
  <c r="BO34" i="28"/>
  <c r="BP34" i="28"/>
  <c r="BQ34" i="28"/>
  <c r="BR34" i="28"/>
  <c r="BT34" i="28"/>
  <c r="B35" i="28"/>
  <c r="C35" i="28"/>
  <c r="D35" i="28"/>
  <c r="F35" i="28"/>
  <c r="G35" i="28"/>
  <c r="H35" i="28"/>
  <c r="I35" i="28"/>
  <c r="J35" i="28"/>
  <c r="K35" i="28"/>
  <c r="L35" i="28"/>
  <c r="M35" i="28"/>
  <c r="N35" i="28"/>
  <c r="O35" i="28"/>
  <c r="CA35" i="28" s="1"/>
  <c r="P35" i="28"/>
  <c r="Q35" i="28"/>
  <c r="S35" i="28"/>
  <c r="T35" i="28"/>
  <c r="U35" i="28"/>
  <c r="V35" i="28"/>
  <c r="W35" i="28"/>
  <c r="X35" i="28"/>
  <c r="Y35" i="28"/>
  <c r="Z35" i="28"/>
  <c r="AA35" i="28"/>
  <c r="AB35" i="28"/>
  <c r="AD35" i="28"/>
  <c r="AE35" i="28"/>
  <c r="AF35" i="28"/>
  <c r="AG35" i="28"/>
  <c r="AH35" i="28"/>
  <c r="AI35" i="28"/>
  <c r="AJ35" i="28"/>
  <c r="AK35" i="28"/>
  <c r="AL35" i="28"/>
  <c r="AM35" i="28"/>
  <c r="AO35" i="28"/>
  <c r="AP35" i="28"/>
  <c r="AQ35" i="28"/>
  <c r="AR35" i="28"/>
  <c r="AS35" i="28"/>
  <c r="AT35" i="28"/>
  <c r="AU35" i="28"/>
  <c r="AV35" i="28"/>
  <c r="AW35" i="28"/>
  <c r="AX35" i="28"/>
  <c r="AY35" i="28"/>
  <c r="AZ35" i="28"/>
  <c r="BA35" i="28"/>
  <c r="BB35" i="28"/>
  <c r="BC35" i="28"/>
  <c r="BD35" i="28"/>
  <c r="BE35" i="28"/>
  <c r="BF35" i="28"/>
  <c r="BG35" i="28"/>
  <c r="BI35" i="28"/>
  <c r="BJ35" i="28"/>
  <c r="BK35" i="28"/>
  <c r="BL35" i="28"/>
  <c r="BM35" i="28"/>
  <c r="BN35" i="28"/>
  <c r="BO35" i="28"/>
  <c r="BP35" i="28"/>
  <c r="BQ35" i="28"/>
  <c r="BR35" i="28"/>
  <c r="BZ35" i="28"/>
  <c r="B36" i="28"/>
  <c r="C36" i="28"/>
  <c r="D36" i="28"/>
  <c r="F36" i="28"/>
  <c r="G36" i="28"/>
  <c r="H36" i="28"/>
  <c r="I36" i="28"/>
  <c r="J36" i="28"/>
  <c r="K36" i="28"/>
  <c r="L36" i="28"/>
  <c r="M36" i="28"/>
  <c r="N36" i="28"/>
  <c r="O36" i="28"/>
  <c r="P36" i="28"/>
  <c r="CB36" i="28" s="1"/>
  <c r="Q36" i="28"/>
  <c r="S36" i="28"/>
  <c r="T36" i="28"/>
  <c r="U36" i="28"/>
  <c r="V36" i="28"/>
  <c r="W36" i="28"/>
  <c r="X36" i="28"/>
  <c r="Y36" i="28"/>
  <c r="Z36" i="28"/>
  <c r="AA36" i="28"/>
  <c r="AB36" i="28"/>
  <c r="AD36" i="28"/>
  <c r="BT36" i="28" s="1"/>
  <c r="AE36" i="28"/>
  <c r="AF36" i="28"/>
  <c r="AG36" i="28"/>
  <c r="AH36" i="28"/>
  <c r="AI36" i="28"/>
  <c r="AJ36" i="28"/>
  <c r="AK36" i="28"/>
  <c r="AL36" i="28"/>
  <c r="AM36" i="28"/>
  <c r="AO36" i="28"/>
  <c r="AP36" i="28"/>
  <c r="AQ36" i="28"/>
  <c r="AR36" i="28"/>
  <c r="AS36" i="28"/>
  <c r="AT36" i="28"/>
  <c r="AU36" i="28"/>
  <c r="AV36" i="28"/>
  <c r="AW36" i="28"/>
  <c r="AX36" i="28"/>
  <c r="AY36" i="28"/>
  <c r="AZ36" i="28"/>
  <c r="BA36" i="28"/>
  <c r="BB36" i="28"/>
  <c r="BC36" i="28"/>
  <c r="BD36" i="28"/>
  <c r="BE36" i="28"/>
  <c r="BF36" i="28"/>
  <c r="BG36" i="28"/>
  <c r="BI36" i="28"/>
  <c r="BJ36" i="28"/>
  <c r="BK36" i="28"/>
  <c r="BL36" i="28"/>
  <c r="BM36" i="28"/>
  <c r="BN36" i="28"/>
  <c r="BO36" i="28"/>
  <c r="BP36" i="28"/>
  <c r="BQ36" i="28"/>
  <c r="BR36" i="28"/>
  <c r="BX36" i="28"/>
  <c r="BY36" i="28"/>
  <c r="B37" i="28"/>
  <c r="C37" i="28"/>
  <c r="D37" i="28"/>
  <c r="F37" i="28"/>
  <c r="G37" i="28"/>
  <c r="H37" i="28"/>
  <c r="BV37" i="28" s="1"/>
  <c r="I37" i="28"/>
  <c r="J37" i="28"/>
  <c r="K37" i="28"/>
  <c r="L37" i="28"/>
  <c r="M37" i="28"/>
  <c r="N37" i="28"/>
  <c r="O37" i="28"/>
  <c r="P37" i="28"/>
  <c r="Q37" i="28"/>
  <c r="S37" i="28"/>
  <c r="T37" i="28"/>
  <c r="U37" i="28"/>
  <c r="V37" i="28"/>
  <c r="W37" i="28"/>
  <c r="X37" i="28"/>
  <c r="Y37" i="28"/>
  <c r="Z37" i="28"/>
  <c r="AA37" i="28"/>
  <c r="AB37" i="28"/>
  <c r="AD37" i="28"/>
  <c r="AE37" i="28"/>
  <c r="BU37" i="28" s="1"/>
  <c r="AF37" i="28"/>
  <c r="AG37" i="28"/>
  <c r="AH37" i="28"/>
  <c r="AI37" i="28"/>
  <c r="AJ37" i="28"/>
  <c r="AK37" i="28"/>
  <c r="AL37" i="28"/>
  <c r="AM37" i="28"/>
  <c r="AO37" i="28"/>
  <c r="AP37" i="28"/>
  <c r="AQ37" i="28"/>
  <c r="AR37" i="28"/>
  <c r="AS37" i="28"/>
  <c r="AT37" i="28"/>
  <c r="AU37" i="28"/>
  <c r="AV37" i="28"/>
  <c r="AW37" i="28"/>
  <c r="AX37" i="28"/>
  <c r="AY37" i="28"/>
  <c r="AZ37" i="28"/>
  <c r="BA37" i="28"/>
  <c r="BB37" i="28"/>
  <c r="BC37" i="28"/>
  <c r="BD37" i="28"/>
  <c r="BE37" i="28"/>
  <c r="BF37" i="28"/>
  <c r="BG37" i="28"/>
  <c r="BI37" i="28"/>
  <c r="BJ37" i="28"/>
  <c r="BK37" i="28"/>
  <c r="BL37" i="28"/>
  <c r="BM37" i="28"/>
  <c r="BN37" i="28"/>
  <c r="BO37" i="28"/>
  <c r="BP37" i="28"/>
  <c r="BQ37" i="28"/>
  <c r="BR37" i="28"/>
  <c r="BW37" i="28"/>
  <c r="BZ37" i="28"/>
  <c r="B38" i="28"/>
  <c r="C38" i="28"/>
  <c r="D38" i="28"/>
  <c r="F38" i="28"/>
  <c r="BT38" i="28" s="1"/>
  <c r="G38" i="28"/>
  <c r="H38" i="28"/>
  <c r="I38" i="28"/>
  <c r="J38" i="28"/>
  <c r="K38" i="28"/>
  <c r="L38" i="28"/>
  <c r="M38" i="28"/>
  <c r="N38" i="28"/>
  <c r="O38" i="28"/>
  <c r="P38" i="28"/>
  <c r="Q38" i="28"/>
  <c r="CC38" i="28" s="1"/>
  <c r="S38" i="28"/>
  <c r="T38" i="28"/>
  <c r="U38" i="28"/>
  <c r="V38" i="28"/>
  <c r="W38" i="28"/>
  <c r="X38" i="28"/>
  <c r="Y38" i="28"/>
  <c r="Z38" i="28"/>
  <c r="AA38" i="28"/>
  <c r="AB38" i="28"/>
  <c r="AD38" i="28"/>
  <c r="AE38" i="28"/>
  <c r="AF38" i="28"/>
  <c r="AG38" i="28"/>
  <c r="AH38" i="28"/>
  <c r="AI38" i="28"/>
  <c r="AJ38" i="28"/>
  <c r="AK38" i="28"/>
  <c r="AL38" i="28"/>
  <c r="AM38" i="28"/>
  <c r="AO38" i="28"/>
  <c r="AP38" i="28"/>
  <c r="AQ38" i="28"/>
  <c r="AR38" i="28"/>
  <c r="AS38" i="28"/>
  <c r="AT38" i="28"/>
  <c r="AU38" i="28"/>
  <c r="AV38" i="28"/>
  <c r="AW38" i="28"/>
  <c r="AX38" i="28"/>
  <c r="AY38" i="28"/>
  <c r="AZ38" i="28"/>
  <c r="BA38" i="28"/>
  <c r="BB38" i="28"/>
  <c r="BC38" i="28"/>
  <c r="BD38" i="28"/>
  <c r="BE38" i="28"/>
  <c r="BF38" i="28"/>
  <c r="BG38" i="28"/>
  <c r="BI38" i="28"/>
  <c r="BJ38" i="28"/>
  <c r="BK38" i="28"/>
  <c r="BL38" i="28"/>
  <c r="BM38" i="28"/>
  <c r="BN38" i="28"/>
  <c r="BO38" i="28"/>
  <c r="BP38" i="28"/>
  <c r="BQ38" i="28"/>
  <c r="BR38" i="28"/>
  <c r="B39" i="28"/>
  <c r="C39" i="28"/>
  <c r="D39" i="28"/>
  <c r="F39" i="28"/>
  <c r="G39" i="28"/>
  <c r="H39" i="28"/>
  <c r="I39" i="28"/>
  <c r="J39" i="28"/>
  <c r="K39" i="28"/>
  <c r="L39" i="28"/>
  <c r="M39" i="28"/>
  <c r="N39" i="28"/>
  <c r="O39" i="28"/>
  <c r="P39" i="28"/>
  <c r="Q39" i="28"/>
  <c r="S39" i="28"/>
  <c r="T39" i="28"/>
  <c r="U39" i="28"/>
  <c r="V39" i="28"/>
  <c r="W39" i="28"/>
  <c r="X39" i="28"/>
  <c r="Y39" i="28"/>
  <c r="Z39" i="28"/>
  <c r="AA39" i="28"/>
  <c r="AB39" i="28"/>
  <c r="AD39" i="28"/>
  <c r="AE39" i="28"/>
  <c r="AF39" i="28"/>
  <c r="AG39" i="28"/>
  <c r="AH39" i="28"/>
  <c r="AI39" i="28"/>
  <c r="AJ39" i="28"/>
  <c r="AK39" i="28"/>
  <c r="AL39" i="28"/>
  <c r="AM39" i="28"/>
  <c r="AO39" i="28"/>
  <c r="AP39" i="28"/>
  <c r="AQ39" i="28"/>
  <c r="AR39" i="28"/>
  <c r="AS39" i="28"/>
  <c r="AT39" i="28"/>
  <c r="AU39" i="28"/>
  <c r="AV39" i="28"/>
  <c r="AW39" i="28"/>
  <c r="AX39" i="28"/>
  <c r="AY39" i="28"/>
  <c r="AZ39" i="28"/>
  <c r="BA39" i="28"/>
  <c r="BB39" i="28"/>
  <c r="BC39" i="28"/>
  <c r="BD39" i="28"/>
  <c r="BE39" i="28"/>
  <c r="BF39" i="28"/>
  <c r="BG39" i="28"/>
  <c r="BI39" i="28"/>
  <c r="BJ39" i="28"/>
  <c r="BK39" i="28"/>
  <c r="BL39" i="28"/>
  <c r="BM39" i="28"/>
  <c r="BN39" i="28"/>
  <c r="BO39" i="28"/>
  <c r="BP39" i="28"/>
  <c r="BQ39" i="28"/>
  <c r="BR39" i="28"/>
  <c r="B40" i="28"/>
  <c r="C40" i="28"/>
  <c r="D40" i="28"/>
  <c r="F40" i="28"/>
  <c r="G40" i="28"/>
  <c r="H40" i="28"/>
  <c r="I40" i="28"/>
  <c r="J40" i="28"/>
  <c r="K40" i="28"/>
  <c r="L40" i="28"/>
  <c r="M40" i="28"/>
  <c r="N40" i="28"/>
  <c r="O40" i="28"/>
  <c r="P40" i="28"/>
  <c r="CB40" i="28" s="1"/>
  <c r="Q40" i="28"/>
  <c r="S40" i="28"/>
  <c r="T40" i="28"/>
  <c r="U40" i="28"/>
  <c r="V40" i="28"/>
  <c r="W40" i="28"/>
  <c r="X40" i="28"/>
  <c r="BY40" i="28" s="1"/>
  <c r="Y40" i="28"/>
  <c r="Z40" i="28"/>
  <c r="AA40" i="28"/>
  <c r="AB40" i="28"/>
  <c r="CC40" i="28" s="1"/>
  <c r="AD40" i="28"/>
  <c r="AE40" i="28"/>
  <c r="AF40" i="28"/>
  <c r="AG40" i="28"/>
  <c r="BW40" i="28" s="1"/>
  <c r="AH40" i="28"/>
  <c r="AI40" i="28"/>
  <c r="AJ40" i="28"/>
  <c r="AK40" i="28"/>
  <c r="AL40" i="28"/>
  <c r="AM40" i="28"/>
  <c r="AO40" i="28"/>
  <c r="AP40" i="28"/>
  <c r="AQ40" i="28"/>
  <c r="AR40" i="28"/>
  <c r="AS40" i="28"/>
  <c r="AT40" i="28"/>
  <c r="AU40" i="28"/>
  <c r="AV40" i="28"/>
  <c r="AW40" i="28"/>
  <c r="AX40" i="28"/>
  <c r="AY40" i="28"/>
  <c r="AZ40" i="28"/>
  <c r="BA40" i="28"/>
  <c r="BB40" i="28"/>
  <c r="BC40" i="28"/>
  <c r="BD40" i="28"/>
  <c r="BE40" i="28"/>
  <c r="BF40" i="28"/>
  <c r="BG40" i="28"/>
  <c r="BI40" i="28"/>
  <c r="BJ40" i="28"/>
  <c r="BK40" i="28"/>
  <c r="BL40" i="28"/>
  <c r="BM40" i="28"/>
  <c r="BN40" i="28"/>
  <c r="BO40" i="28"/>
  <c r="BP40" i="28"/>
  <c r="BQ40" i="28"/>
  <c r="BR40" i="28"/>
  <c r="BT40" i="28"/>
  <c r="BX40" i="28"/>
  <c r="B41" i="28"/>
  <c r="C41" i="28"/>
  <c r="D41" i="28"/>
  <c r="F41" i="28"/>
  <c r="G41" i="28"/>
  <c r="H41" i="28"/>
  <c r="I41" i="28"/>
  <c r="J41" i="28"/>
  <c r="K41" i="28"/>
  <c r="L41" i="28"/>
  <c r="M41" i="28"/>
  <c r="N41" i="28"/>
  <c r="O41" i="28"/>
  <c r="P41" i="28"/>
  <c r="Q41" i="28"/>
  <c r="S41" i="28"/>
  <c r="T41" i="28"/>
  <c r="U41" i="28"/>
  <c r="V41" i="28"/>
  <c r="W41" i="28"/>
  <c r="X41" i="28"/>
  <c r="Y41" i="28"/>
  <c r="BZ41" i="28" s="1"/>
  <c r="Z41" i="28"/>
  <c r="AA41" i="28"/>
  <c r="AB41" i="28"/>
  <c r="AD41" i="28"/>
  <c r="AE41" i="28"/>
  <c r="AF41" i="28"/>
  <c r="AG41" i="28"/>
  <c r="BW41" i="28" s="1"/>
  <c r="AH41" i="28"/>
  <c r="AI41" i="28"/>
  <c r="AJ41" i="28"/>
  <c r="AK41" i="28"/>
  <c r="AL41" i="28"/>
  <c r="AM41" i="28"/>
  <c r="AO41" i="28"/>
  <c r="AP41" i="28"/>
  <c r="AQ41" i="28"/>
  <c r="AR41" i="28"/>
  <c r="AS41" i="28"/>
  <c r="AT41" i="28"/>
  <c r="AU41" i="28"/>
  <c r="AV41" i="28"/>
  <c r="AW41" i="28"/>
  <c r="AX41" i="28"/>
  <c r="AY41" i="28"/>
  <c r="AZ41" i="28"/>
  <c r="BA41" i="28"/>
  <c r="BB41" i="28"/>
  <c r="BC41" i="28"/>
  <c r="BD41" i="28"/>
  <c r="BE41" i="28"/>
  <c r="BF41" i="28"/>
  <c r="BG41" i="28"/>
  <c r="BI41" i="28"/>
  <c r="BJ41" i="28"/>
  <c r="BK41" i="28"/>
  <c r="BL41" i="28"/>
  <c r="BM41" i="28"/>
  <c r="BN41" i="28"/>
  <c r="BO41" i="28"/>
  <c r="BP41" i="28"/>
  <c r="BQ41" i="28"/>
  <c r="BR41" i="28"/>
  <c r="BV41" i="28"/>
  <c r="B42" i="28"/>
  <c r="C42" i="28"/>
  <c r="D42" i="28"/>
  <c r="F42" i="28"/>
  <c r="G42" i="28"/>
  <c r="H42" i="28"/>
  <c r="I42" i="28"/>
  <c r="J42" i="28"/>
  <c r="K42" i="28"/>
  <c r="L42" i="28"/>
  <c r="M42" i="28"/>
  <c r="N42" i="28"/>
  <c r="O42" i="28"/>
  <c r="P42" i="28"/>
  <c r="Q42" i="28"/>
  <c r="S42" i="28"/>
  <c r="T42" i="28"/>
  <c r="U42" i="28"/>
  <c r="V42" i="28"/>
  <c r="W42" i="28"/>
  <c r="X42" i="28"/>
  <c r="Y42" i="28"/>
  <c r="Z42" i="28"/>
  <c r="AA42" i="28"/>
  <c r="AB42" i="28"/>
  <c r="AD42" i="28"/>
  <c r="BT42" i="28" s="1"/>
  <c r="AE42" i="28"/>
  <c r="BU42" i="28" s="1"/>
  <c r="AF42" i="28"/>
  <c r="AG42" i="28"/>
  <c r="AH42" i="28"/>
  <c r="BX42" i="28" s="1"/>
  <c r="AI42" i="28"/>
  <c r="AJ42" i="28"/>
  <c r="AK42" i="28"/>
  <c r="AL42" i="28"/>
  <c r="AM42" i="28"/>
  <c r="AO42" i="28"/>
  <c r="AP42" i="28"/>
  <c r="AQ42" i="28"/>
  <c r="AR42" i="28"/>
  <c r="AS42" i="28"/>
  <c r="AT42" i="28"/>
  <c r="AU42" i="28"/>
  <c r="AV42" i="28"/>
  <c r="AW42" i="28"/>
  <c r="AX42" i="28"/>
  <c r="AY42" i="28"/>
  <c r="AZ42" i="28"/>
  <c r="BA42" i="28"/>
  <c r="BB42" i="28"/>
  <c r="BC42" i="28"/>
  <c r="BD42" i="28"/>
  <c r="BE42" i="28"/>
  <c r="BF42" i="28"/>
  <c r="BG42" i="28"/>
  <c r="BI42" i="28"/>
  <c r="BJ42" i="28"/>
  <c r="BK42" i="28"/>
  <c r="BL42" i="28"/>
  <c r="BM42" i="28"/>
  <c r="BN42" i="28"/>
  <c r="BO42" i="28"/>
  <c r="BP42" i="28"/>
  <c r="BQ42" i="28"/>
  <c r="BR42" i="28"/>
  <c r="BY42" i="28"/>
  <c r="BZ42" i="28"/>
  <c r="B43" i="28"/>
  <c r="C43" i="28"/>
  <c r="D43" i="28"/>
  <c r="F43" i="28"/>
  <c r="BT43" i="28" s="1"/>
  <c r="G43" i="28"/>
  <c r="H43" i="28"/>
  <c r="I43" i="28"/>
  <c r="J43" i="28"/>
  <c r="K43" i="28"/>
  <c r="L43" i="28"/>
  <c r="M43" i="28"/>
  <c r="N43" i="28"/>
  <c r="O43" i="28"/>
  <c r="P43" i="28"/>
  <c r="Q43" i="28"/>
  <c r="S43" i="28"/>
  <c r="T43" i="28"/>
  <c r="U43" i="28"/>
  <c r="V43" i="28"/>
  <c r="W43" i="28"/>
  <c r="X43" i="28"/>
  <c r="Y43" i="28"/>
  <c r="Z43" i="28"/>
  <c r="CA43" i="28" s="1"/>
  <c r="AA43" i="28"/>
  <c r="AB43" i="28"/>
  <c r="AD43" i="28"/>
  <c r="AE43" i="28"/>
  <c r="AF43" i="28"/>
  <c r="BV43" i="28" s="1"/>
  <c r="AG43" i="28"/>
  <c r="AH43" i="28"/>
  <c r="AI43" i="28"/>
  <c r="AJ43" i="28"/>
  <c r="AK43" i="28"/>
  <c r="AL43" i="28"/>
  <c r="AM43" i="28"/>
  <c r="AO43" i="28"/>
  <c r="AP43" i="28"/>
  <c r="AQ43" i="28"/>
  <c r="AR43" i="28"/>
  <c r="AS43" i="28"/>
  <c r="AT43" i="28"/>
  <c r="AU43" i="28"/>
  <c r="AV43" i="28"/>
  <c r="AW43" i="28"/>
  <c r="AX43" i="28"/>
  <c r="AY43" i="28"/>
  <c r="AZ43" i="28"/>
  <c r="BA43" i="28"/>
  <c r="BB43" i="28"/>
  <c r="BC43" i="28"/>
  <c r="BD43" i="28"/>
  <c r="BE43" i="28"/>
  <c r="BF43" i="28"/>
  <c r="BG43" i="28"/>
  <c r="BI43" i="28"/>
  <c r="BJ43" i="28"/>
  <c r="BK43" i="28"/>
  <c r="BL43" i="28"/>
  <c r="BM43" i="28"/>
  <c r="BN43" i="28"/>
  <c r="BO43" i="28"/>
  <c r="BP43" i="28"/>
  <c r="BQ43" i="28"/>
  <c r="BR43" i="28"/>
  <c r="BZ43" i="28"/>
  <c r="B44" i="28"/>
  <c r="C44" i="28"/>
  <c r="D44" i="28"/>
  <c r="F44" i="28"/>
  <c r="G44" i="28"/>
  <c r="H44" i="28"/>
  <c r="I44" i="28"/>
  <c r="J44" i="28"/>
  <c r="K44" i="28"/>
  <c r="L44" i="28"/>
  <c r="M44" i="28"/>
  <c r="N44" i="28"/>
  <c r="O44" i="28"/>
  <c r="P44" i="28"/>
  <c r="Q44" i="28"/>
  <c r="S44" i="28"/>
  <c r="T44" i="28"/>
  <c r="U44" i="28"/>
  <c r="V44" i="28"/>
  <c r="W44" i="28"/>
  <c r="X44" i="28"/>
  <c r="Y44" i="28"/>
  <c r="Z44" i="28"/>
  <c r="AA44" i="28"/>
  <c r="AB44" i="28"/>
  <c r="AD44" i="28"/>
  <c r="AE44" i="28"/>
  <c r="BU44" i="28" s="1"/>
  <c r="AF44" i="28"/>
  <c r="BV44" i="28" s="1"/>
  <c r="AG44" i="28"/>
  <c r="AH44" i="28"/>
  <c r="AI44" i="28"/>
  <c r="AJ44" i="28"/>
  <c r="AK44" i="28"/>
  <c r="AL44" i="28"/>
  <c r="AM44" i="28"/>
  <c r="AO44" i="28"/>
  <c r="AP44" i="28"/>
  <c r="AQ44" i="28"/>
  <c r="AR44" i="28"/>
  <c r="AS44" i="28"/>
  <c r="AT44" i="28"/>
  <c r="AU44" i="28"/>
  <c r="AV44" i="28"/>
  <c r="AW44" i="28"/>
  <c r="AX44" i="28"/>
  <c r="AY44" i="28"/>
  <c r="AZ44" i="28"/>
  <c r="BA44" i="28"/>
  <c r="BB44" i="28"/>
  <c r="BC44" i="28"/>
  <c r="BD44" i="28"/>
  <c r="BZ44" i="28" s="1"/>
  <c r="BE44" i="28"/>
  <c r="BF44" i="28"/>
  <c r="BG44" i="28"/>
  <c r="BI44" i="28"/>
  <c r="BJ44" i="28"/>
  <c r="BK44" i="28"/>
  <c r="BL44" i="28"/>
  <c r="BM44" i="28"/>
  <c r="BN44" i="28"/>
  <c r="BO44" i="28"/>
  <c r="BP44" i="28"/>
  <c r="BQ44" i="28"/>
  <c r="CB44" i="28" s="1"/>
  <c r="BR44" i="28"/>
  <c r="B45" i="28"/>
  <c r="C45" i="28"/>
  <c r="D45" i="28"/>
  <c r="F45" i="28"/>
  <c r="G45" i="28"/>
  <c r="H45" i="28"/>
  <c r="BV45" i="28" s="1"/>
  <c r="I45" i="28"/>
  <c r="J45" i="28"/>
  <c r="K45" i="28"/>
  <c r="L45" i="28"/>
  <c r="M45" i="28"/>
  <c r="N45" i="28"/>
  <c r="O45" i="28"/>
  <c r="P45" i="28"/>
  <c r="Q45" i="28"/>
  <c r="S45" i="28"/>
  <c r="T45" i="28"/>
  <c r="U45" i="28"/>
  <c r="V45" i="28"/>
  <c r="W45" i="28"/>
  <c r="X45" i="28"/>
  <c r="Y45" i="28"/>
  <c r="Z45" i="28"/>
  <c r="AA45" i="28"/>
  <c r="AB45" i="28"/>
  <c r="AD45" i="28"/>
  <c r="AE45" i="28"/>
  <c r="BU45" i="28" s="1"/>
  <c r="AF45" i="28"/>
  <c r="AG45" i="28"/>
  <c r="AH45" i="28"/>
  <c r="AI45" i="28"/>
  <c r="AJ45" i="28"/>
  <c r="AK45" i="28"/>
  <c r="AL45" i="28"/>
  <c r="AM45" i="28"/>
  <c r="AO45" i="28"/>
  <c r="AP45" i="28"/>
  <c r="AQ45" i="28"/>
  <c r="AR45" i="28"/>
  <c r="AS45" i="28"/>
  <c r="AT45" i="28"/>
  <c r="AU45" i="28"/>
  <c r="AV45" i="28"/>
  <c r="AW45" i="28"/>
  <c r="AX45" i="28"/>
  <c r="AY45" i="28"/>
  <c r="AZ45" i="28"/>
  <c r="BA45" i="28"/>
  <c r="BB45" i="28"/>
  <c r="BC45" i="28"/>
  <c r="BD45" i="28"/>
  <c r="BE45" i="28"/>
  <c r="BF45" i="28"/>
  <c r="BG45" i="28"/>
  <c r="BI45" i="28"/>
  <c r="BJ45" i="28"/>
  <c r="BK45" i="28"/>
  <c r="BL45" i="28"/>
  <c r="BM45" i="28"/>
  <c r="BN45" i="28"/>
  <c r="BO45" i="28"/>
  <c r="BP45" i="28"/>
  <c r="BQ45" i="28"/>
  <c r="BR45" i="28"/>
  <c r="B46" i="28"/>
  <c r="C46" i="28"/>
  <c r="D46" i="28"/>
  <c r="F46" i="28"/>
  <c r="G46" i="28"/>
  <c r="H46" i="28"/>
  <c r="I46" i="28"/>
  <c r="J46" i="28"/>
  <c r="K46" i="28"/>
  <c r="L46" i="28"/>
  <c r="M46" i="28"/>
  <c r="N46" i="28"/>
  <c r="O46" i="28"/>
  <c r="P46" i="28"/>
  <c r="CB46" i="28" s="1"/>
  <c r="Q46" i="28"/>
  <c r="S46" i="28"/>
  <c r="T46" i="28"/>
  <c r="U46" i="28"/>
  <c r="V46" i="28"/>
  <c r="W46" i="28"/>
  <c r="X46" i="28"/>
  <c r="BY46" i="28" s="1"/>
  <c r="Y46" i="28"/>
  <c r="Z46" i="28"/>
  <c r="AA46" i="28"/>
  <c r="AB46" i="28"/>
  <c r="CC46" i="28" s="1"/>
  <c r="AD46" i="28"/>
  <c r="AE46" i="28"/>
  <c r="AF46" i="28"/>
  <c r="AG46" i="28"/>
  <c r="BW46" i="28" s="1"/>
  <c r="AH46" i="28"/>
  <c r="BX46" i="28" s="1"/>
  <c r="AI46" i="28"/>
  <c r="AJ46" i="28"/>
  <c r="AK46" i="28"/>
  <c r="AL46" i="28"/>
  <c r="AM46" i="28"/>
  <c r="AO46" i="28"/>
  <c r="AP46" i="28"/>
  <c r="AQ46" i="28"/>
  <c r="AR46" i="28"/>
  <c r="AS46" i="28"/>
  <c r="AT46" i="28"/>
  <c r="AU46" i="28"/>
  <c r="AV46" i="28"/>
  <c r="AW46" i="28"/>
  <c r="AX46" i="28"/>
  <c r="AY46" i="28"/>
  <c r="AZ46" i="28"/>
  <c r="BA46" i="28"/>
  <c r="BB46" i="28"/>
  <c r="BC46" i="28"/>
  <c r="BD46" i="28"/>
  <c r="BE46" i="28"/>
  <c r="BF46" i="28"/>
  <c r="BG46" i="28"/>
  <c r="BI46" i="28"/>
  <c r="BJ46" i="28"/>
  <c r="BK46" i="28"/>
  <c r="BL46" i="28"/>
  <c r="BM46" i="28"/>
  <c r="BN46" i="28"/>
  <c r="BO46" i="28"/>
  <c r="BP46" i="28"/>
  <c r="BQ46" i="28"/>
  <c r="BR46" i="28"/>
  <c r="BT46" i="28"/>
  <c r="B47" i="28"/>
  <c r="C47" i="28"/>
  <c r="D47" i="28"/>
  <c r="F47" i="28"/>
  <c r="G47" i="28"/>
  <c r="H47" i="28"/>
  <c r="I47" i="28"/>
  <c r="J47" i="28"/>
  <c r="K47" i="28"/>
  <c r="L47" i="28"/>
  <c r="M47" i="28"/>
  <c r="N47" i="28"/>
  <c r="O47" i="28"/>
  <c r="P47" i="28"/>
  <c r="Q47" i="28"/>
  <c r="S47" i="28"/>
  <c r="T47" i="28"/>
  <c r="U47" i="28"/>
  <c r="V47" i="28"/>
  <c r="W47" i="28"/>
  <c r="X47" i="28"/>
  <c r="Y47" i="28"/>
  <c r="Z47" i="28"/>
  <c r="AA47" i="28"/>
  <c r="AB47" i="28"/>
  <c r="CC47" i="28" s="1"/>
  <c r="AD47" i="28"/>
  <c r="AE47" i="28"/>
  <c r="AF47" i="28"/>
  <c r="AG47" i="28"/>
  <c r="AH47" i="28"/>
  <c r="AI47" i="28"/>
  <c r="AJ47" i="28"/>
  <c r="AK47" i="28"/>
  <c r="AL47" i="28"/>
  <c r="AM47" i="28"/>
  <c r="AO47" i="28"/>
  <c r="AP47" i="28"/>
  <c r="AQ47" i="28"/>
  <c r="AR47" i="28"/>
  <c r="AS47" i="28"/>
  <c r="AT47" i="28"/>
  <c r="AU47" i="28"/>
  <c r="AV47" i="28"/>
  <c r="AW47" i="28"/>
  <c r="AX47" i="28"/>
  <c r="AY47" i="28"/>
  <c r="AZ47" i="28"/>
  <c r="BA47" i="28"/>
  <c r="BB47" i="28"/>
  <c r="BC47" i="28"/>
  <c r="BD47" i="28"/>
  <c r="BE47" i="28"/>
  <c r="BF47" i="28"/>
  <c r="BG47" i="28"/>
  <c r="BI47" i="28"/>
  <c r="BJ47" i="28"/>
  <c r="BK47" i="28"/>
  <c r="BV47" i="28" s="1"/>
  <c r="BL47" i="28"/>
  <c r="BM47" i="28"/>
  <c r="BN47" i="28"/>
  <c r="BO47" i="28"/>
  <c r="BP47" i="28"/>
  <c r="BQ47" i="28"/>
  <c r="BR47" i="28"/>
  <c r="BU47" i="28"/>
  <c r="B48" i="28"/>
  <c r="C48" i="28"/>
  <c r="D48" i="28"/>
  <c r="F48" i="28"/>
  <c r="G48" i="28"/>
  <c r="H48" i="28"/>
  <c r="I48" i="28"/>
  <c r="J48" i="28"/>
  <c r="K48" i="28"/>
  <c r="L48" i="28"/>
  <c r="M48" i="28"/>
  <c r="N48" i="28"/>
  <c r="O48" i="28"/>
  <c r="P48" i="28"/>
  <c r="Q48" i="28"/>
  <c r="S48" i="28"/>
  <c r="T48" i="28"/>
  <c r="U48" i="28"/>
  <c r="V48" i="28"/>
  <c r="W48" i="28"/>
  <c r="X48" i="28"/>
  <c r="Y48" i="28"/>
  <c r="Z48" i="28"/>
  <c r="AA48" i="28"/>
  <c r="AB48" i="28"/>
  <c r="AD48" i="28"/>
  <c r="AE48" i="28"/>
  <c r="AF48" i="28"/>
  <c r="AG48" i="28"/>
  <c r="AH48" i="28"/>
  <c r="AI48" i="28"/>
  <c r="AJ48" i="28"/>
  <c r="AK48" i="28"/>
  <c r="AL48" i="28"/>
  <c r="AM48" i="28"/>
  <c r="AO48" i="28"/>
  <c r="AP48" i="28"/>
  <c r="AQ48" i="28"/>
  <c r="AR48" i="28"/>
  <c r="AS48" i="28"/>
  <c r="AT48" i="28"/>
  <c r="AU48" i="28"/>
  <c r="AV48" i="28"/>
  <c r="AW48" i="28"/>
  <c r="AX48" i="28"/>
  <c r="AY48" i="28"/>
  <c r="AZ48" i="28"/>
  <c r="BA48" i="28"/>
  <c r="BB48" i="28"/>
  <c r="BC48" i="28"/>
  <c r="BD48" i="28"/>
  <c r="BE48" i="28"/>
  <c r="BF48" i="28"/>
  <c r="BG48" i="28"/>
  <c r="BI48" i="28"/>
  <c r="BJ48" i="28"/>
  <c r="BK48" i="28"/>
  <c r="BL48" i="28"/>
  <c r="BM48" i="28"/>
  <c r="BN48" i="28"/>
  <c r="BO48" i="28"/>
  <c r="BP48" i="28"/>
  <c r="BQ48" i="28"/>
  <c r="BR48" i="28"/>
  <c r="B49" i="28"/>
  <c r="C49" i="28"/>
  <c r="D49" i="28"/>
  <c r="F49" i="28"/>
  <c r="G49" i="28"/>
  <c r="H49" i="28"/>
  <c r="BV49" i="28" s="1"/>
  <c r="I49" i="28"/>
  <c r="J49" i="28"/>
  <c r="K49" i="28"/>
  <c r="L49" i="28"/>
  <c r="M49" i="28"/>
  <c r="N49" i="28"/>
  <c r="O49" i="28"/>
  <c r="P49" i="28"/>
  <c r="Q49" i="28"/>
  <c r="S49" i="28"/>
  <c r="T49" i="28"/>
  <c r="U49" i="28"/>
  <c r="V49" i="28"/>
  <c r="W49" i="28"/>
  <c r="X49" i="28"/>
  <c r="Y49" i="28"/>
  <c r="Z49" i="28"/>
  <c r="AA49" i="28"/>
  <c r="AB49" i="28"/>
  <c r="AD49" i="28"/>
  <c r="AE49" i="28"/>
  <c r="BU49" i="28" s="1"/>
  <c r="AF49" i="28"/>
  <c r="AG49" i="28"/>
  <c r="AH49" i="28"/>
  <c r="AI49" i="28"/>
  <c r="AJ49" i="28"/>
  <c r="AK49" i="28"/>
  <c r="AL49" i="28"/>
  <c r="AM49" i="28"/>
  <c r="AO49" i="28"/>
  <c r="AP49" i="28"/>
  <c r="AQ49" i="28"/>
  <c r="AR49" i="28"/>
  <c r="AS49" i="28"/>
  <c r="AT49" i="28"/>
  <c r="AU49" i="28"/>
  <c r="AV49" i="28"/>
  <c r="AW49" i="28"/>
  <c r="AX49" i="28"/>
  <c r="AY49" i="28"/>
  <c r="AZ49" i="28"/>
  <c r="BA49" i="28"/>
  <c r="BB49" i="28"/>
  <c r="BC49" i="28"/>
  <c r="BD49" i="28"/>
  <c r="BE49" i="28"/>
  <c r="BF49" i="28"/>
  <c r="BG49" i="28"/>
  <c r="BI49" i="28"/>
  <c r="BJ49" i="28"/>
  <c r="BK49" i="28"/>
  <c r="BL49" i="28"/>
  <c r="BM49" i="28"/>
  <c r="BN49" i="28"/>
  <c r="BO49" i="28"/>
  <c r="BP49" i="28"/>
  <c r="BQ49" i="28"/>
  <c r="BR49" i="28"/>
  <c r="BY49" i="28"/>
  <c r="B50" i="28"/>
  <c r="C50" i="28"/>
  <c r="D50" i="28"/>
  <c r="F50" i="28"/>
  <c r="G50" i="28"/>
  <c r="H50" i="28"/>
  <c r="I50" i="28"/>
  <c r="J50" i="28"/>
  <c r="BX50" i="28" s="1"/>
  <c r="K50" i="28"/>
  <c r="L50" i="28"/>
  <c r="M50" i="28"/>
  <c r="N50" i="28"/>
  <c r="O50" i="28"/>
  <c r="P50" i="28"/>
  <c r="Q50" i="28"/>
  <c r="S50" i="28"/>
  <c r="T50" i="28"/>
  <c r="U50" i="28"/>
  <c r="V50" i="28"/>
  <c r="W50" i="28"/>
  <c r="X50" i="28"/>
  <c r="Y50" i="28"/>
  <c r="Z50" i="28"/>
  <c r="AA50" i="28"/>
  <c r="AB50" i="28"/>
  <c r="AD50" i="28"/>
  <c r="AE50" i="28"/>
  <c r="AF50" i="28"/>
  <c r="AG50" i="28"/>
  <c r="BW50" i="28" s="1"/>
  <c r="AH50" i="28"/>
  <c r="AI50" i="28"/>
  <c r="AJ50" i="28"/>
  <c r="AK50" i="28"/>
  <c r="AL50" i="28"/>
  <c r="AM50" i="28"/>
  <c r="AO50" i="28"/>
  <c r="AP50" i="28"/>
  <c r="AQ50" i="28"/>
  <c r="AR50" i="28"/>
  <c r="AS50" i="28"/>
  <c r="AT50" i="28"/>
  <c r="AU50" i="28"/>
  <c r="AV50" i="28"/>
  <c r="AW50" i="28"/>
  <c r="AX50" i="28"/>
  <c r="AY50" i="28"/>
  <c r="AZ50" i="28"/>
  <c r="BA50" i="28"/>
  <c r="BB50" i="28"/>
  <c r="BC50" i="28"/>
  <c r="BD50" i="28"/>
  <c r="BE50" i="28"/>
  <c r="BF50" i="28"/>
  <c r="BG50" i="28"/>
  <c r="BI50" i="28"/>
  <c r="BJ50" i="28"/>
  <c r="BK50" i="28"/>
  <c r="BL50" i="28"/>
  <c r="BM50" i="28"/>
  <c r="BN50" i="28"/>
  <c r="BO50" i="28"/>
  <c r="BP50" i="28"/>
  <c r="BQ50" i="28"/>
  <c r="BR50" i="28"/>
  <c r="BT50" i="28"/>
  <c r="CB50" i="28"/>
  <c r="B51" i="28"/>
  <c r="C51" i="28"/>
  <c r="D51" i="28"/>
  <c r="F51" i="28"/>
  <c r="G51" i="28"/>
  <c r="H51" i="28"/>
  <c r="I51" i="28"/>
  <c r="J51" i="28"/>
  <c r="K51" i="28"/>
  <c r="L51" i="28"/>
  <c r="M51" i="28"/>
  <c r="N51" i="28"/>
  <c r="O51" i="28"/>
  <c r="P51" i="28"/>
  <c r="Q51" i="28"/>
  <c r="S51" i="28"/>
  <c r="T51" i="28"/>
  <c r="U51" i="28"/>
  <c r="V51" i="28"/>
  <c r="W51" i="28"/>
  <c r="X51" i="28"/>
  <c r="Y51" i="28"/>
  <c r="Z51" i="28"/>
  <c r="AA51" i="28"/>
  <c r="AB51" i="28"/>
  <c r="CC51" i="28" s="1"/>
  <c r="AD51" i="28"/>
  <c r="AE51" i="28"/>
  <c r="AF51" i="28"/>
  <c r="BV51" i="28" s="1"/>
  <c r="AG51" i="28"/>
  <c r="AH51" i="28"/>
  <c r="AI51" i="28"/>
  <c r="AJ51" i="28"/>
  <c r="AK51" i="28"/>
  <c r="AL51" i="28"/>
  <c r="AM51" i="28"/>
  <c r="AO51" i="28"/>
  <c r="AP51" i="28"/>
  <c r="AQ51" i="28"/>
  <c r="AR51" i="28"/>
  <c r="AS51" i="28"/>
  <c r="AT51" i="28"/>
  <c r="AU51" i="28"/>
  <c r="AV51" i="28"/>
  <c r="AW51" i="28"/>
  <c r="AX51" i="28"/>
  <c r="AY51" i="28"/>
  <c r="AZ51" i="28"/>
  <c r="BA51" i="28"/>
  <c r="BB51" i="28"/>
  <c r="BC51" i="28"/>
  <c r="BD51" i="28"/>
  <c r="BE51" i="28"/>
  <c r="BF51" i="28"/>
  <c r="BG51" i="28"/>
  <c r="BI51" i="28"/>
  <c r="BJ51" i="28"/>
  <c r="BK51" i="28"/>
  <c r="BL51" i="28"/>
  <c r="BM51" i="28"/>
  <c r="BN51" i="28"/>
  <c r="BO51" i="28"/>
  <c r="BP51" i="28"/>
  <c r="BQ51" i="28"/>
  <c r="BR51" i="28"/>
  <c r="BU51" i="28"/>
  <c r="B52" i="28"/>
  <c r="C52" i="28"/>
  <c r="D52" i="28"/>
  <c r="F52" i="28"/>
  <c r="G52" i="28"/>
  <c r="H52" i="28"/>
  <c r="I52" i="28"/>
  <c r="J52" i="28"/>
  <c r="K52" i="28"/>
  <c r="L52" i="28"/>
  <c r="M52" i="28"/>
  <c r="N52" i="28"/>
  <c r="O52" i="28"/>
  <c r="P52" i="28"/>
  <c r="Q52" i="28"/>
  <c r="S52" i="28"/>
  <c r="T52" i="28"/>
  <c r="U52" i="28"/>
  <c r="V52" i="28"/>
  <c r="W52" i="28"/>
  <c r="X52" i="28"/>
  <c r="Y52" i="28"/>
  <c r="Z52" i="28"/>
  <c r="AA52" i="28"/>
  <c r="AB52" i="28"/>
  <c r="AD52" i="28"/>
  <c r="AE52" i="28"/>
  <c r="AF52" i="28"/>
  <c r="AG52" i="28"/>
  <c r="AH52" i="28"/>
  <c r="AI52" i="28"/>
  <c r="AJ52" i="28"/>
  <c r="AK52" i="28"/>
  <c r="AL52" i="28"/>
  <c r="AM52" i="28"/>
  <c r="AO52" i="28"/>
  <c r="AP52" i="28"/>
  <c r="AQ52" i="28"/>
  <c r="AR52" i="28"/>
  <c r="AS52" i="28"/>
  <c r="AT52" i="28"/>
  <c r="AU52" i="28"/>
  <c r="AV52" i="28"/>
  <c r="AW52" i="28"/>
  <c r="AX52" i="28"/>
  <c r="AY52" i="28"/>
  <c r="AZ52" i="28"/>
  <c r="BA52" i="28"/>
  <c r="BB52" i="28"/>
  <c r="BC52" i="28"/>
  <c r="BD52" i="28"/>
  <c r="BE52" i="28"/>
  <c r="BF52" i="28"/>
  <c r="BG52" i="28"/>
  <c r="BI52" i="28"/>
  <c r="BJ52" i="28"/>
  <c r="BK52" i="28"/>
  <c r="BL52" i="28"/>
  <c r="BM52" i="28"/>
  <c r="BN52" i="28"/>
  <c r="BO52" i="28"/>
  <c r="BP52" i="28"/>
  <c r="BQ52" i="28"/>
  <c r="BR52" i="28"/>
  <c r="CA52" i="28"/>
  <c r="B53" i="28"/>
  <c r="C53" i="28"/>
  <c r="D53" i="28"/>
  <c r="F53" i="28"/>
  <c r="G53" i="28"/>
  <c r="H53" i="28"/>
  <c r="I53" i="28"/>
  <c r="J53" i="28"/>
  <c r="K53" i="28"/>
  <c r="L53" i="28"/>
  <c r="M53" i="28"/>
  <c r="N53" i="28"/>
  <c r="O53" i="28"/>
  <c r="P53" i="28"/>
  <c r="Q53" i="28"/>
  <c r="S53" i="28"/>
  <c r="T53" i="28"/>
  <c r="U53" i="28"/>
  <c r="V53" i="28"/>
  <c r="W53" i="28"/>
  <c r="X53" i="28"/>
  <c r="Y53" i="28"/>
  <c r="Z53" i="28"/>
  <c r="AA53" i="28"/>
  <c r="AB53" i="28"/>
  <c r="AD53" i="28"/>
  <c r="AE53" i="28"/>
  <c r="AF53" i="28"/>
  <c r="AG53" i="28"/>
  <c r="AH53" i="28"/>
  <c r="AI53" i="28"/>
  <c r="AJ53" i="28"/>
  <c r="AK53" i="28"/>
  <c r="AL53" i="28"/>
  <c r="AM53" i="28"/>
  <c r="AO53" i="28"/>
  <c r="AP53" i="28"/>
  <c r="AQ53" i="28"/>
  <c r="AR53" i="28"/>
  <c r="AS53" i="28"/>
  <c r="AT53" i="28"/>
  <c r="AU53" i="28"/>
  <c r="AV53" i="28"/>
  <c r="AW53" i="28"/>
  <c r="AX53" i="28"/>
  <c r="AY53" i="28"/>
  <c r="AZ53" i="28"/>
  <c r="BA53" i="28"/>
  <c r="BB53" i="28"/>
  <c r="BC53" i="28"/>
  <c r="BD53" i="28"/>
  <c r="BE53" i="28"/>
  <c r="BF53" i="28"/>
  <c r="BG53" i="28"/>
  <c r="BI53" i="28"/>
  <c r="BJ53" i="28"/>
  <c r="BK53" i="28"/>
  <c r="BL53" i="28"/>
  <c r="BM53" i="28"/>
  <c r="BN53" i="28"/>
  <c r="BO53" i="28"/>
  <c r="BP53" i="28"/>
  <c r="BQ53" i="28"/>
  <c r="BR53" i="28"/>
  <c r="BV53" i="28"/>
  <c r="B54" i="28"/>
  <c r="C54" i="28"/>
  <c r="D54" i="28"/>
  <c r="F54" i="28"/>
  <c r="BT54" i="28" s="1"/>
  <c r="G54" i="28"/>
  <c r="H54" i="28"/>
  <c r="I54" i="28"/>
  <c r="BW54" i="28" s="1"/>
  <c r="J54" i="28"/>
  <c r="BX54" i="28" s="1"/>
  <c r="K54" i="28"/>
  <c r="L54" i="28"/>
  <c r="M54" i="28"/>
  <c r="N54" i="28"/>
  <c r="O54" i="28"/>
  <c r="P54" i="28"/>
  <c r="Q54" i="28"/>
  <c r="S54" i="28"/>
  <c r="T54" i="28"/>
  <c r="U54" i="28"/>
  <c r="V54" i="28"/>
  <c r="W54" i="28"/>
  <c r="X54" i="28"/>
  <c r="Y54" i="28"/>
  <c r="Z54" i="28"/>
  <c r="AA54" i="28"/>
  <c r="AB54" i="28"/>
  <c r="AD54" i="28"/>
  <c r="AE54" i="28"/>
  <c r="AF54" i="28"/>
  <c r="AG54" i="28"/>
  <c r="AH54" i="28"/>
  <c r="AI54" i="28"/>
  <c r="AJ54" i="28"/>
  <c r="AK54" i="28"/>
  <c r="AL54" i="28"/>
  <c r="AM54" i="28"/>
  <c r="AO54" i="28"/>
  <c r="AP54" i="28"/>
  <c r="AQ54" i="28"/>
  <c r="AR54" i="28"/>
  <c r="AS54" i="28"/>
  <c r="AT54" i="28"/>
  <c r="AU54" i="28"/>
  <c r="AV54" i="28"/>
  <c r="AW54" i="28"/>
  <c r="AX54" i="28"/>
  <c r="AY54" i="28"/>
  <c r="AZ54" i="28"/>
  <c r="BA54" i="28"/>
  <c r="BB54" i="28"/>
  <c r="BC54" i="28"/>
  <c r="BD54" i="28"/>
  <c r="BE54" i="28"/>
  <c r="BF54" i="28"/>
  <c r="BG54" i="28"/>
  <c r="BI54" i="28"/>
  <c r="BJ54" i="28"/>
  <c r="BK54" i="28"/>
  <c r="BL54" i="28"/>
  <c r="BM54" i="28"/>
  <c r="BN54" i="28"/>
  <c r="BO54" i="28"/>
  <c r="BP54" i="28"/>
  <c r="BQ54" i="28"/>
  <c r="BR54" i="28"/>
  <c r="CB54" i="28"/>
  <c r="B55" i="28"/>
  <c r="C55" i="28"/>
  <c r="D55" i="28"/>
  <c r="F55" i="28"/>
  <c r="G55" i="28"/>
  <c r="H55" i="28"/>
  <c r="I55" i="28"/>
  <c r="J55" i="28"/>
  <c r="K55" i="28"/>
  <c r="L55" i="28"/>
  <c r="M55" i="28"/>
  <c r="N55" i="28"/>
  <c r="O55" i="28"/>
  <c r="P55" i="28"/>
  <c r="Q55" i="28"/>
  <c r="S55" i="28"/>
  <c r="T55" i="28"/>
  <c r="U55" i="28"/>
  <c r="V55" i="28"/>
  <c r="W55" i="28"/>
  <c r="X55" i="28"/>
  <c r="Y55" i="28"/>
  <c r="Z55" i="28"/>
  <c r="AA55" i="28"/>
  <c r="AB55" i="28"/>
  <c r="AD55" i="28"/>
  <c r="AE55" i="28"/>
  <c r="BU55" i="28" s="1"/>
  <c r="AF55" i="28"/>
  <c r="BV55" i="28" s="1"/>
  <c r="AG55" i="28"/>
  <c r="AH55" i="28"/>
  <c r="AI55" i="28"/>
  <c r="AJ55" i="28"/>
  <c r="AK55" i="28"/>
  <c r="AL55" i="28"/>
  <c r="AM55" i="28"/>
  <c r="AO55" i="28"/>
  <c r="AP55" i="28"/>
  <c r="AQ55" i="28"/>
  <c r="AR55" i="28"/>
  <c r="AS55" i="28"/>
  <c r="AT55" i="28"/>
  <c r="AU55" i="28"/>
  <c r="AV55" i="28"/>
  <c r="AW55" i="28"/>
  <c r="AX55" i="28"/>
  <c r="AY55" i="28"/>
  <c r="AZ55" i="28"/>
  <c r="BA55" i="28"/>
  <c r="BB55" i="28"/>
  <c r="BC55" i="28"/>
  <c r="BD55" i="28"/>
  <c r="BE55" i="28"/>
  <c r="BF55" i="28"/>
  <c r="BG55" i="28"/>
  <c r="BI55" i="28"/>
  <c r="BJ55" i="28"/>
  <c r="BK55" i="28"/>
  <c r="BL55" i="28"/>
  <c r="BM55" i="28"/>
  <c r="BN55" i="28"/>
  <c r="BO55" i="28"/>
  <c r="BP55" i="28"/>
  <c r="BQ55" i="28"/>
  <c r="BR55" i="28"/>
  <c r="CC55" i="28" s="1"/>
  <c r="B56" i="28"/>
  <c r="C56" i="28"/>
  <c r="D56" i="28"/>
  <c r="F56" i="28"/>
  <c r="G56" i="28"/>
  <c r="H56" i="28"/>
  <c r="I56" i="28"/>
  <c r="J56" i="28"/>
  <c r="K56" i="28"/>
  <c r="L56" i="28"/>
  <c r="M56" i="28"/>
  <c r="N56" i="28"/>
  <c r="O56" i="28"/>
  <c r="P56" i="28"/>
  <c r="Q56" i="28"/>
  <c r="S56" i="28"/>
  <c r="T56" i="28"/>
  <c r="U56" i="28"/>
  <c r="V56" i="28"/>
  <c r="W56" i="28"/>
  <c r="X56" i="28"/>
  <c r="Y56" i="28"/>
  <c r="Z56" i="28"/>
  <c r="AA56" i="28"/>
  <c r="AB56" i="28"/>
  <c r="AD56" i="28"/>
  <c r="AE56" i="28"/>
  <c r="AF56" i="28"/>
  <c r="AG56" i="28"/>
  <c r="BW56" i="28" s="1"/>
  <c r="AH56" i="28"/>
  <c r="AI56" i="28"/>
  <c r="AJ56" i="28"/>
  <c r="AK56" i="28"/>
  <c r="AL56" i="28"/>
  <c r="AM56" i="28"/>
  <c r="AO56" i="28"/>
  <c r="AP56" i="28"/>
  <c r="AQ56" i="28"/>
  <c r="AR56" i="28"/>
  <c r="AS56" i="28"/>
  <c r="AT56" i="28"/>
  <c r="AU56" i="28"/>
  <c r="AV56" i="28"/>
  <c r="AW56" i="28"/>
  <c r="AX56" i="28"/>
  <c r="AY56" i="28"/>
  <c r="AZ56" i="28"/>
  <c r="BA56" i="28"/>
  <c r="BB56" i="28"/>
  <c r="BC56" i="28"/>
  <c r="BD56" i="28"/>
  <c r="BE56" i="28"/>
  <c r="BF56" i="28"/>
  <c r="BG56" i="28"/>
  <c r="BI56" i="28"/>
  <c r="BJ56" i="28"/>
  <c r="BK56" i="28"/>
  <c r="BL56" i="28"/>
  <c r="BM56" i="28"/>
  <c r="BN56" i="28"/>
  <c r="BO56" i="28"/>
  <c r="BP56" i="28"/>
  <c r="BQ56" i="28"/>
  <c r="BR56" i="28"/>
  <c r="B57" i="28"/>
  <c r="C57" i="28"/>
  <c r="D57" i="28"/>
  <c r="F57" i="28"/>
  <c r="G57" i="28"/>
  <c r="H57" i="28"/>
  <c r="I57" i="28"/>
  <c r="J57" i="28"/>
  <c r="K57" i="28"/>
  <c r="L57" i="28"/>
  <c r="M57" i="28"/>
  <c r="N57" i="28"/>
  <c r="O57" i="28"/>
  <c r="P57" i="28"/>
  <c r="Q57" i="28"/>
  <c r="S57" i="28"/>
  <c r="T57" i="28"/>
  <c r="U57" i="28"/>
  <c r="V57" i="28"/>
  <c r="W57" i="28"/>
  <c r="X57" i="28"/>
  <c r="Y57" i="28"/>
  <c r="Z57" i="28"/>
  <c r="AA57" i="28"/>
  <c r="AB57" i="28"/>
  <c r="AD57" i="28"/>
  <c r="AE57" i="28"/>
  <c r="AF57" i="28"/>
  <c r="BV57" i="28" s="1"/>
  <c r="AG57" i="28"/>
  <c r="AH57" i="28"/>
  <c r="AI57" i="28"/>
  <c r="AJ57" i="28"/>
  <c r="AK57" i="28"/>
  <c r="AL57" i="28"/>
  <c r="AM57" i="28"/>
  <c r="AO57" i="28"/>
  <c r="AP57" i="28"/>
  <c r="AQ57" i="28"/>
  <c r="AR57" i="28"/>
  <c r="AS57" i="28"/>
  <c r="AT57" i="28"/>
  <c r="AU57" i="28"/>
  <c r="AV57" i="28"/>
  <c r="AW57" i="28"/>
  <c r="AX57" i="28"/>
  <c r="AY57" i="28"/>
  <c r="AZ57" i="28"/>
  <c r="BA57" i="28"/>
  <c r="BB57" i="28"/>
  <c r="BC57" i="28"/>
  <c r="BD57" i="28"/>
  <c r="BE57" i="28"/>
  <c r="BF57" i="28"/>
  <c r="BG57" i="28"/>
  <c r="BI57" i="28"/>
  <c r="BJ57" i="28"/>
  <c r="BK57" i="28"/>
  <c r="BL57" i="28"/>
  <c r="BM57" i="28"/>
  <c r="BN57" i="28"/>
  <c r="BO57" i="28"/>
  <c r="BP57" i="28"/>
  <c r="BQ57" i="28"/>
  <c r="BR57" i="28"/>
  <c r="B58" i="28"/>
  <c r="C58" i="28"/>
  <c r="D58" i="28"/>
  <c r="F58" i="28"/>
  <c r="G58" i="28"/>
  <c r="H58" i="28"/>
  <c r="I58" i="28"/>
  <c r="J58" i="28"/>
  <c r="K58" i="28"/>
  <c r="L58" i="28"/>
  <c r="M58" i="28"/>
  <c r="N58" i="28"/>
  <c r="O58" i="28"/>
  <c r="P58" i="28"/>
  <c r="Q58" i="28"/>
  <c r="S58" i="28"/>
  <c r="T58" i="28"/>
  <c r="U58" i="28"/>
  <c r="V58" i="28"/>
  <c r="W58" i="28"/>
  <c r="X58" i="28"/>
  <c r="Y58" i="28"/>
  <c r="Z58" i="28"/>
  <c r="AA58" i="28"/>
  <c r="AB58" i="28"/>
  <c r="AD58" i="28"/>
  <c r="AE58" i="28"/>
  <c r="AF58" i="28"/>
  <c r="AG58" i="28"/>
  <c r="AH58" i="28"/>
  <c r="AI58" i="28"/>
  <c r="AJ58" i="28"/>
  <c r="AK58" i="28"/>
  <c r="AL58" i="28"/>
  <c r="AM58" i="28"/>
  <c r="AO58" i="28"/>
  <c r="AP58" i="28"/>
  <c r="AQ58" i="28"/>
  <c r="AR58" i="28"/>
  <c r="AS58" i="28"/>
  <c r="AT58" i="28"/>
  <c r="AU58" i="28"/>
  <c r="AV58" i="28"/>
  <c r="BX58" i="28" s="1"/>
  <c r="AW58" i="28"/>
  <c r="AX58" i="28"/>
  <c r="AY58" i="28"/>
  <c r="AZ58" i="28"/>
  <c r="BA58" i="28"/>
  <c r="BB58" i="28"/>
  <c r="BC58" i="28"/>
  <c r="BD58" i="28"/>
  <c r="BE58" i="28"/>
  <c r="BF58" i="28"/>
  <c r="BG58" i="28"/>
  <c r="BI58" i="28"/>
  <c r="BJ58" i="28"/>
  <c r="BK58" i="28"/>
  <c r="BL58" i="28"/>
  <c r="BM58" i="28"/>
  <c r="BN58" i="28"/>
  <c r="BO58" i="28"/>
  <c r="BP58" i="28"/>
  <c r="BQ58" i="28"/>
  <c r="CB58" i="28" s="1"/>
  <c r="BR58" i="28"/>
  <c r="B59" i="28"/>
  <c r="C59" i="28"/>
  <c r="D59" i="28"/>
  <c r="F59" i="28"/>
  <c r="G59" i="28"/>
  <c r="H59" i="28"/>
  <c r="I59" i="28"/>
  <c r="J59" i="28"/>
  <c r="K59" i="28"/>
  <c r="L59" i="28"/>
  <c r="M59" i="28"/>
  <c r="N59" i="28"/>
  <c r="O59" i="28"/>
  <c r="P59" i="28"/>
  <c r="Q59" i="28"/>
  <c r="CC59" i="28" s="1"/>
  <c r="S59" i="28"/>
  <c r="T59" i="28"/>
  <c r="U59" i="28"/>
  <c r="V59" i="28"/>
  <c r="W59" i="28"/>
  <c r="X59" i="28"/>
  <c r="Y59" i="28"/>
  <c r="Z59" i="28"/>
  <c r="AA59" i="28"/>
  <c r="AB59" i="28"/>
  <c r="AD59" i="28"/>
  <c r="AE59" i="28"/>
  <c r="BU59" i="28" s="1"/>
  <c r="AF59" i="28"/>
  <c r="BV59" i="28" s="1"/>
  <c r="AG59" i="28"/>
  <c r="AH59" i="28"/>
  <c r="AI59" i="28"/>
  <c r="AJ59" i="28"/>
  <c r="AK59" i="28"/>
  <c r="AL59" i="28"/>
  <c r="AM59" i="28"/>
  <c r="AO59" i="28"/>
  <c r="AP59" i="28"/>
  <c r="AQ59" i="28"/>
  <c r="AR59" i="28"/>
  <c r="AS59" i="28"/>
  <c r="AT59" i="28"/>
  <c r="AU59" i="28"/>
  <c r="AV59" i="28"/>
  <c r="AW59" i="28"/>
  <c r="AX59" i="28"/>
  <c r="AY59" i="28"/>
  <c r="AZ59" i="28"/>
  <c r="BA59" i="28"/>
  <c r="BB59" i="28"/>
  <c r="BC59" i="28"/>
  <c r="BD59" i="28"/>
  <c r="BE59" i="28"/>
  <c r="BF59" i="28"/>
  <c r="BG59" i="28"/>
  <c r="BI59" i="28"/>
  <c r="BJ59" i="28"/>
  <c r="BK59" i="28"/>
  <c r="BL59" i="28"/>
  <c r="BM59" i="28"/>
  <c r="BN59" i="28"/>
  <c r="BO59" i="28"/>
  <c r="BP59" i="28"/>
  <c r="BQ59" i="28"/>
  <c r="BR59" i="28"/>
  <c r="B60" i="28"/>
  <c r="C60" i="28"/>
  <c r="D60" i="28"/>
  <c r="F60" i="28"/>
  <c r="G60" i="28"/>
  <c r="H60" i="28"/>
  <c r="I60" i="28"/>
  <c r="J60" i="28"/>
  <c r="K60" i="28"/>
  <c r="L60" i="28"/>
  <c r="M60" i="28"/>
  <c r="N60" i="28"/>
  <c r="O60" i="28"/>
  <c r="P60" i="28"/>
  <c r="Q60" i="28"/>
  <c r="S60" i="28"/>
  <c r="T60" i="28"/>
  <c r="U60" i="28"/>
  <c r="V60" i="28"/>
  <c r="W60" i="28"/>
  <c r="X60" i="28"/>
  <c r="Y60" i="28"/>
  <c r="Z60" i="28"/>
  <c r="AA60" i="28"/>
  <c r="CB60" i="28" s="1"/>
  <c r="AB60" i="28"/>
  <c r="AD60" i="28"/>
  <c r="AE60" i="28"/>
  <c r="AF60" i="28"/>
  <c r="AG60" i="28"/>
  <c r="BW60" i="28" s="1"/>
  <c r="AH60" i="28"/>
  <c r="AI60" i="28"/>
  <c r="AJ60" i="28"/>
  <c r="AK60" i="28"/>
  <c r="AL60" i="28"/>
  <c r="AM60" i="28"/>
  <c r="AO60" i="28"/>
  <c r="AP60" i="28"/>
  <c r="AQ60" i="28"/>
  <c r="AR60" i="28"/>
  <c r="AS60" i="28"/>
  <c r="AT60" i="28"/>
  <c r="AU60" i="28"/>
  <c r="AV60" i="28"/>
  <c r="AW60" i="28"/>
  <c r="AX60" i="28"/>
  <c r="AY60" i="28"/>
  <c r="AZ60" i="28"/>
  <c r="BA60" i="28"/>
  <c r="BB60" i="28"/>
  <c r="BC60" i="28"/>
  <c r="BD60" i="28"/>
  <c r="BE60" i="28"/>
  <c r="CA60" i="28" s="1"/>
  <c r="BF60" i="28"/>
  <c r="BG60" i="28"/>
  <c r="BI60" i="28"/>
  <c r="BJ60" i="28"/>
  <c r="BK60" i="28"/>
  <c r="BL60" i="28"/>
  <c r="BM60" i="28"/>
  <c r="BN60" i="28"/>
  <c r="BY60" i="28" s="1"/>
  <c r="BO60" i="28"/>
  <c r="BP60" i="28"/>
  <c r="BQ60" i="28"/>
  <c r="BR60" i="28"/>
  <c r="B61" i="28"/>
  <c r="C61" i="28"/>
  <c r="D61" i="28"/>
  <c r="F61" i="28"/>
  <c r="G61" i="28"/>
  <c r="H61" i="28"/>
  <c r="I61" i="28"/>
  <c r="J61" i="28"/>
  <c r="K61" i="28"/>
  <c r="L61" i="28"/>
  <c r="M61" i="28"/>
  <c r="N61" i="28"/>
  <c r="O61" i="28"/>
  <c r="P61" i="28"/>
  <c r="Q61" i="28"/>
  <c r="S61" i="28"/>
  <c r="T61" i="28"/>
  <c r="U61" i="28"/>
  <c r="V61" i="28"/>
  <c r="W61" i="28"/>
  <c r="X61" i="28"/>
  <c r="Y61" i="28"/>
  <c r="Z61" i="28"/>
  <c r="CA61" i="28" s="1"/>
  <c r="AA61" i="28"/>
  <c r="AB61" i="28"/>
  <c r="AD61" i="28"/>
  <c r="AE61" i="28"/>
  <c r="BU61" i="28" s="1"/>
  <c r="AF61" i="28"/>
  <c r="BV61" i="28" s="1"/>
  <c r="AG61" i="28"/>
  <c r="AH61" i="28"/>
  <c r="AI61" i="28"/>
  <c r="AJ61" i="28"/>
  <c r="AK61" i="28"/>
  <c r="AL61" i="28"/>
  <c r="AM61" i="28"/>
  <c r="AO61" i="28"/>
  <c r="AP61" i="28"/>
  <c r="AQ61" i="28"/>
  <c r="AR61" i="28"/>
  <c r="AS61" i="28"/>
  <c r="AT61" i="28"/>
  <c r="AU61" i="28"/>
  <c r="AV61" i="28"/>
  <c r="AW61" i="28"/>
  <c r="AX61" i="28"/>
  <c r="AY61" i="28"/>
  <c r="AZ61" i="28"/>
  <c r="BA61" i="28"/>
  <c r="BB61" i="28"/>
  <c r="BC61" i="28"/>
  <c r="BD61" i="28"/>
  <c r="BE61" i="28"/>
  <c r="BF61" i="28"/>
  <c r="BG61" i="28"/>
  <c r="BI61" i="28"/>
  <c r="BJ61" i="28"/>
  <c r="BK61" i="28"/>
  <c r="BL61" i="28"/>
  <c r="BM61" i="28"/>
  <c r="BN61" i="28"/>
  <c r="BO61" i="28"/>
  <c r="BP61" i="28"/>
  <c r="BQ61" i="28"/>
  <c r="BR61" i="28"/>
  <c r="BZ61" i="28"/>
  <c r="B62" i="28"/>
  <c r="C62" i="28"/>
  <c r="D62" i="28"/>
  <c r="F62" i="28"/>
  <c r="G62" i="28"/>
  <c r="H62" i="28"/>
  <c r="I62" i="28"/>
  <c r="J62" i="28"/>
  <c r="K62" i="28"/>
  <c r="L62" i="28"/>
  <c r="M62" i="28"/>
  <c r="N62" i="28"/>
  <c r="O62" i="28"/>
  <c r="P62" i="28"/>
  <c r="Q62" i="28"/>
  <c r="S62" i="28"/>
  <c r="T62" i="28"/>
  <c r="U62" i="28"/>
  <c r="V62" i="28"/>
  <c r="W62" i="28"/>
  <c r="X62" i="28"/>
  <c r="Y62" i="28"/>
  <c r="Z62" i="28"/>
  <c r="CA62" i="28" s="1"/>
  <c r="AA62" i="28"/>
  <c r="AB62" i="28"/>
  <c r="AD62" i="28"/>
  <c r="AE62" i="28"/>
  <c r="BU62" i="28" s="1"/>
  <c r="AF62" i="28"/>
  <c r="AG62" i="28"/>
  <c r="AH62" i="28"/>
  <c r="AI62" i="28"/>
  <c r="AJ62" i="28"/>
  <c r="AK62" i="28"/>
  <c r="AL62" i="28"/>
  <c r="AM62" i="28"/>
  <c r="AO62" i="28"/>
  <c r="AP62" i="28"/>
  <c r="AQ62" i="28"/>
  <c r="AR62" i="28"/>
  <c r="AS62" i="28"/>
  <c r="AT62" i="28"/>
  <c r="AU62" i="28"/>
  <c r="AV62" i="28"/>
  <c r="AW62" i="28"/>
  <c r="AX62" i="28"/>
  <c r="AY62" i="28"/>
  <c r="AZ62" i="28"/>
  <c r="BA62" i="28"/>
  <c r="BB62" i="28"/>
  <c r="BC62" i="28"/>
  <c r="BD62" i="28"/>
  <c r="BE62" i="28"/>
  <c r="BF62" i="28"/>
  <c r="BG62" i="28"/>
  <c r="BI62" i="28"/>
  <c r="BJ62" i="28"/>
  <c r="BK62" i="28"/>
  <c r="BL62" i="28"/>
  <c r="BM62" i="28"/>
  <c r="BN62" i="28"/>
  <c r="BO62" i="28"/>
  <c r="BP62" i="28"/>
  <c r="BQ62" i="28"/>
  <c r="BR62" i="28"/>
  <c r="B63" i="28"/>
  <c r="C63" i="28"/>
  <c r="D63" i="28"/>
  <c r="F63" i="28"/>
  <c r="G63" i="28"/>
  <c r="H63" i="28"/>
  <c r="I63" i="28"/>
  <c r="J63" i="28"/>
  <c r="K63" i="28"/>
  <c r="L63" i="28"/>
  <c r="M63" i="28"/>
  <c r="N63" i="28"/>
  <c r="O63" i="28"/>
  <c r="P63" i="28"/>
  <c r="Q63" i="28"/>
  <c r="S63" i="28"/>
  <c r="T63" i="28"/>
  <c r="U63" i="28"/>
  <c r="V63" i="28"/>
  <c r="W63" i="28"/>
  <c r="X63" i="28"/>
  <c r="Y63" i="28"/>
  <c r="Z63" i="28"/>
  <c r="AA63" i="28"/>
  <c r="AB63" i="28"/>
  <c r="AD63" i="28"/>
  <c r="AE63" i="28"/>
  <c r="AF63" i="28"/>
  <c r="AG63" i="28"/>
  <c r="AH63" i="28"/>
  <c r="AI63" i="28"/>
  <c r="AJ63" i="28"/>
  <c r="AK63" i="28"/>
  <c r="AL63" i="28"/>
  <c r="AM63" i="28"/>
  <c r="AO63" i="28"/>
  <c r="AP63" i="28"/>
  <c r="AQ63" i="28"/>
  <c r="AR63" i="28"/>
  <c r="AS63" i="28"/>
  <c r="AT63" i="28"/>
  <c r="AU63" i="28"/>
  <c r="AV63" i="28"/>
  <c r="AW63" i="28"/>
  <c r="AX63" i="28"/>
  <c r="AY63" i="28"/>
  <c r="AZ63" i="28"/>
  <c r="BA63" i="28"/>
  <c r="BB63" i="28"/>
  <c r="BC63" i="28"/>
  <c r="BD63" i="28"/>
  <c r="BE63" i="28"/>
  <c r="BF63" i="28"/>
  <c r="BG63" i="28"/>
  <c r="BI63" i="28"/>
  <c r="BJ63" i="28"/>
  <c r="BK63" i="28"/>
  <c r="BL63" i="28"/>
  <c r="BM63" i="28"/>
  <c r="BN63" i="28"/>
  <c r="BO63" i="28"/>
  <c r="BP63" i="28"/>
  <c r="BQ63" i="28"/>
  <c r="BR63" i="28"/>
  <c r="CA63" i="28"/>
  <c r="B64" i="28"/>
  <c r="C64" i="28"/>
  <c r="D64" i="28"/>
  <c r="F64" i="28"/>
  <c r="G64" i="28"/>
  <c r="H64" i="28"/>
  <c r="I64" i="28"/>
  <c r="J64" i="28"/>
  <c r="K64" i="28"/>
  <c r="L64" i="28"/>
  <c r="M64" i="28"/>
  <c r="N64" i="28"/>
  <c r="O64" i="28"/>
  <c r="P64" i="28"/>
  <c r="Q64" i="28"/>
  <c r="S64" i="28"/>
  <c r="T64" i="28"/>
  <c r="U64" i="28"/>
  <c r="V64" i="28"/>
  <c r="W64" i="28"/>
  <c r="X64" i="28"/>
  <c r="Y64" i="28"/>
  <c r="Z64" i="28"/>
  <c r="AA64" i="28"/>
  <c r="AB64" i="28"/>
  <c r="AD64" i="28"/>
  <c r="AE64" i="28"/>
  <c r="AF64" i="28"/>
  <c r="BV64" i="28" s="1"/>
  <c r="AG64" i="28"/>
  <c r="BW64" i="28" s="1"/>
  <c r="AH64" i="28"/>
  <c r="AI64" i="28"/>
  <c r="AJ64" i="28"/>
  <c r="AK64" i="28"/>
  <c r="AL64" i="28"/>
  <c r="AM64" i="28"/>
  <c r="AO64" i="28"/>
  <c r="AP64" i="28"/>
  <c r="AQ64" i="28"/>
  <c r="AR64" i="28"/>
  <c r="AS64" i="28"/>
  <c r="AT64" i="28"/>
  <c r="AU64" i="28"/>
  <c r="AV64" i="28"/>
  <c r="AW64" i="28"/>
  <c r="AX64" i="28"/>
  <c r="AY64" i="28"/>
  <c r="AZ64" i="28"/>
  <c r="BA64" i="28"/>
  <c r="BB64" i="28"/>
  <c r="BC64" i="28"/>
  <c r="BD64" i="28"/>
  <c r="BE64" i="28"/>
  <c r="CA64" i="28" s="1"/>
  <c r="BF64" i="28"/>
  <c r="BG64" i="28"/>
  <c r="BI64" i="28"/>
  <c r="BJ64" i="28"/>
  <c r="BU64" i="28" s="1"/>
  <c r="BK64" i="28"/>
  <c r="BL64" i="28"/>
  <c r="BM64" i="28"/>
  <c r="BN64" i="28"/>
  <c r="BY64" i="28" s="1"/>
  <c r="BO64" i="28"/>
  <c r="BP64" i="28"/>
  <c r="BQ64" i="28"/>
  <c r="BR64" i="28"/>
  <c r="CC64" i="28" s="1"/>
  <c r="B65" i="28"/>
  <c r="C65" i="28"/>
  <c r="D65" i="28"/>
  <c r="F65" i="28"/>
  <c r="G65" i="28"/>
  <c r="H65" i="28"/>
  <c r="I65" i="28"/>
  <c r="J65" i="28"/>
  <c r="K65" i="28"/>
  <c r="L65" i="28"/>
  <c r="M65" i="28"/>
  <c r="N65" i="28"/>
  <c r="O65" i="28"/>
  <c r="P65" i="28"/>
  <c r="Q65" i="28"/>
  <c r="S65" i="28"/>
  <c r="T65" i="28"/>
  <c r="U65" i="28"/>
  <c r="V65" i="28"/>
  <c r="W65" i="28"/>
  <c r="X65" i="28"/>
  <c r="Y65" i="28"/>
  <c r="Z65" i="28"/>
  <c r="AA65" i="28"/>
  <c r="AB65" i="28"/>
  <c r="AD65" i="28"/>
  <c r="AE65" i="28"/>
  <c r="AF65" i="28"/>
  <c r="AG65" i="28"/>
  <c r="BW65" i="28" s="1"/>
  <c r="AH65" i="28"/>
  <c r="AI65" i="28"/>
  <c r="AJ65" i="28"/>
  <c r="AK65" i="28"/>
  <c r="AL65" i="28"/>
  <c r="AM65" i="28"/>
  <c r="AO65" i="28"/>
  <c r="AP65" i="28"/>
  <c r="AQ65" i="28"/>
  <c r="AR65" i="28"/>
  <c r="AS65" i="28"/>
  <c r="AT65" i="28"/>
  <c r="AU65" i="28"/>
  <c r="AV65" i="28"/>
  <c r="AW65" i="28"/>
  <c r="AX65" i="28"/>
  <c r="AY65" i="28"/>
  <c r="AZ65" i="28"/>
  <c r="BA65" i="28"/>
  <c r="BB65" i="28"/>
  <c r="BC65" i="28"/>
  <c r="BD65" i="28"/>
  <c r="BE65" i="28"/>
  <c r="BF65" i="28"/>
  <c r="BG65" i="28"/>
  <c r="BI65" i="28"/>
  <c r="BJ65" i="28"/>
  <c r="BK65" i="28"/>
  <c r="BL65" i="28"/>
  <c r="BM65" i="28"/>
  <c r="BN65" i="28"/>
  <c r="BO65" i="28"/>
  <c r="BP65" i="28"/>
  <c r="BQ65" i="28"/>
  <c r="BR65" i="28"/>
  <c r="B66" i="28"/>
  <c r="C66" i="28"/>
  <c r="D66" i="28"/>
  <c r="F66" i="28"/>
  <c r="G66" i="28"/>
  <c r="H66" i="28"/>
  <c r="I66" i="28"/>
  <c r="J66" i="28"/>
  <c r="K66" i="28"/>
  <c r="L66" i="28"/>
  <c r="M66" i="28"/>
  <c r="N66" i="28"/>
  <c r="O66" i="28"/>
  <c r="P66" i="28"/>
  <c r="Q66" i="28"/>
  <c r="S66" i="28"/>
  <c r="T66" i="28"/>
  <c r="U66" i="28"/>
  <c r="V66" i="28"/>
  <c r="W66" i="28"/>
  <c r="X66" i="28"/>
  <c r="Y66" i="28"/>
  <c r="BZ66" i="28" s="1"/>
  <c r="Z66" i="28"/>
  <c r="AA66" i="28"/>
  <c r="AB66" i="28"/>
  <c r="AD66" i="28"/>
  <c r="AE66" i="28"/>
  <c r="BU66" i="28" s="1"/>
  <c r="AF66" i="28"/>
  <c r="AG66" i="28"/>
  <c r="AH66" i="28"/>
  <c r="AI66" i="28"/>
  <c r="AJ66" i="28"/>
  <c r="AK66" i="28"/>
  <c r="AL66" i="28"/>
  <c r="AM66" i="28"/>
  <c r="AO66" i="28"/>
  <c r="AP66" i="28"/>
  <c r="AQ66" i="28"/>
  <c r="AR66" i="28"/>
  <c r="AS66" i="28"/>
  <c r="AT66" i="28"/>
  <c r="AU66" i="28"/>
  <c r="AV66" i="28"/>
  <c r="AW66" i="28"/>
  <c r="AX66" i="28"/>
  <c r="AY66" i="28"/>
  <c r="AZ66" i="28"/>
  <c r="BA66" i="28"/>
  <c r="BB66" i="28"/>
  <c r="BC66" i="28"/>
  <c r="BD66" i="28"/>
  <c r="BE66" i="28"/>
  <c r="BF66" i="28"/>
  <c r="BG66" i="28"/>
  <c r="BI66" i="28"/>
  <c r="BJ66" i="28"/>
  <c r="BK66" i="28"/>
  <c r="BL66" i="28"/>
  <c r="BM66" i="28"/>
  <c r="BN66" i="28"/>
  <c r="BO66" i="28"/>
  <c r="BP66" i="28"/>
  <c r="CA66" i="28" s="1"/>
  <c r="BQ66" i="28"/>
  <c r="BR66" i="28"/>
  <c r="B67" i="28"/>
  <c r="C67" i="28"/>
  <c r="D67" i="28"/>
  <c r="F67" i="28"/>
  <c r="G67" i="28"/>
  <c r="H67" i="28"/>
  <c r="I67" i="28"/>
  <c r="J67" i="28"/>
  <c r="K67" i="28"/>
  <c r="L67" i="28"/>
  <c r="M67" i="28"/>
  <c r="N67" i="28"/>
  <c r="O67" i="28"/>
  <c r="P67" i="28"/>
  <c r="Q67" i="28"/>
  <c r="S67" i="28"/>
  <c r="T67" i="28"/>
  <c r="U67" i="28"/>
  <c r="V67" i="28"/>
  <c r="W67" i="28"/>
  <c r="X67" i="28"/>
  <c r="Y67" i="28"/>
  <c r="Z67" i="28"/>
  <c r="AA67" i="28"/>
  <c r="AB67" i="28"/>
  <c r="AD67" i="28"/>
  <c r="AE67" i="28"/>
  <c r="BU67" i="28" s="1"/>
  <c r="AF67" i="28"/>
  <c r="AG67" i="28"/>
  <c r="AH67" i="28"/>
  <c r="AI67" i="28"/>
  <c r="AJ67" i="28"/>
  <c r="AK67" i="28"/>
  <c r="AL67" i="28"/>
  <c r="AM67" i="28"/>
  <c r="AO67" i="28"/>
  <c r="AP67" i="28"/>
  <c r="AQ67" i="28"/>
  <c r="AR67" i="28"/>
  <c r="AS67" i="28"/>
  <c r="AT67" i="28"/>
  <c r="AU67" i="28"/>
  <c r="AV67" i="28"/>
  <c r="AW67" i="28"/>
  <c r="AX67" i="28"/>
  <c r="AY67" i="28"/>
  <c r="AZ67" i="28"/>
  <c r="BA67" i="28"/>
  <c r="BB67" i="28"/>
  <c r="BC67" i="28"/>
  <c r="BD67" i="28"/>
  <c r="BE67" i="28"/>
  <c r="BF67" i="28"/>
  <c r="BG67" i="28"/>
  <c r="BI67" i="28"/>
  <c r="BJ67" i="28"/>
  <c r="BK67" i="28"/>
  <c r="BL67" i="28"/>
  <c r="BM67" i="28"/>
  <c r="BN67" i="28"/>
  <c r="BO67" i="28"/>
  <c r="BP67" i="28"/>
  <c r="BQ67" i="28"/>
  <c r="BR67" i="28"/>
  <c r="B68" i="28"/>
  <c r="C68" i="28"/>
  <c r="D68" i="28"/>
  <c r="F68" i="28"/>
  <c r="G68" i="28"/>
  <c r="H68" i="28"/>
  <c r="I68" i="28"/>
  <c r="J68" i="28"/>
  <c r="K68" i="28"/>
  <c r="L68" i="28"/>
  <c r="M68" i="28"/>
  <c r="N68" i="28"/>
  <c r="O68" i="28"/>
  <c r="P68" i="28"/>
  <c r="Q68" i="28"/>
  <c r="S68" i="28"/>
  <c r="T68" i="28"/>
  <c r="U68" i="28"/>
  <c r="V68" i="28"/>
  <c r="W68" i="28"/>
  <c r="X68" i="28"/>
  <c r="Y68" i="28"/>
  <c r="BZ68" i="28" s="1"/>
  <c r="Z68" i="28"/>
  <c r="AA68" i="28"/>
  <c r="AB68" i="28"/>
  <c r="AD68" i="28"/>
  <c r="AE68" i="28"/>
  <c r="AF68" i="28"/>
  <c r="AG68" i="28"/>
  <c r="AH68" i="28"/>
  <c r="AI68" i="28"/>
  <c r="AJ68" i="28"/>
  <c r="AK68" i="28"/>
  <c r="AL68" i="28"/>
  <c r="AM68" i="28"/>
  <c r="AO68" i="28"/>
  <c r="AP68" i="28"/>
  <c r="AQ68" i="28"/>
  <c r="AR68" i="28"/>
  <c r="AS68" i="28"/>
  <c r="AT68" i="28"/>
  <c r="AU68" i="28"/>
  <c r="BW68" i="28" s="1"/>
  <c r="AV68" i="28"/>
  <c r="AW68" i="28"/>
  <c r="AX68" i="28"/>
  <c r="AY68" i="28"/>
  <c r="AZ68" i="28"/>
  <c r="BA68" i="28"/>
  <c r="BB68" i="28"/>
  <c r="BC68" i="28"/>
  <c r="BD68" i="28"/>
  <c r="BE68" i="28"/>
  <c r="BF68" i="28"/>
  <c r="BG68" i="28"/>
  <c r="BI68" i="28"/>
  <c r="BJ68" i="28"/>
  <c r="BK68" i="28"/>
  <c r="BL68" i="28"/>
  <c r="BM68" i="28"/>
  <c r="BN68" i="28"/>
  <c r="BO68" i="28"/>
  <c r="BP68" i="28"/>
  <c r="BQ68" i="28"/>
  <c r="BR68" i="28"/>
  <c r="BY68" i="28"/>
  <c r="B69" i="28"/>
  <c r="C69" i="28"/>
  <c r="D69" i="28"/>
  <c r="F69" i="28"/>
  <c r="G69" i="28"/>
  <c r="H69" i="28"/>
  <c r="I69" i="28"/>
  <c r="J69" i="28"/>
  <c r="K69" i="28"/>
  <c r="L69" i="28"/>
  <c r="M69" i="28"/>
  <c r="N69" i="28"/>
  <c r="O69" i="28"/>
  <c r="P69" i="28"/>
  <c r="Q69" i="28"/>
  <c r="S69" i="28"/>
  <c r="T69" i="28"/>
  <c r="U69" i="28"/>
  <c r="V69" i="28"/>
  <c r="W69" i="28"/>
  <c r="X69" i="28"/>
  <c r="Y69" i="28"/>
  <c r="Z69" i="28"/>
  <c r="AA69" i="28"/>
  <c r="AB69" i="28"/>
  <c r="AD69" i="28"/>
  <c r="AE69" i="28"/>
  <c r="BU69" i="28" s="1"/>
  <c r="AF69" i="28"/>
  <c r="AG69" i="28"/>
  <c r="AH69" i="28"/>
  <c r="AI69" i="28"/>
  <c r="AJ69" i="28"/>
  <c r="AK69" i="28"/>
  <c r="AL69" i="28"/>
  <c r="AM69" i="28"/>
  <c r="AO69" i="28"/>
  <c r="AP69" i="28"/>
  <c r="AQ69" i="28"/>
  <c r="AR69" i="28"/>
  <c r="AS69" i="28"/>
  <c r="AT69" i="28"/>
  <c r="AU69" i="28"/>
  <c r="AV69" i="28"/>
  <c r="AW69" i="28"/>
  <c r="AX69" i="28"/>
  <c r="AY69" i="28"/>
  <c r="AZ69" i="28"/>
  <c r="BA69" i="28"/>
  <c r="BB69" i="28"/>
  <c r="BC69" i="28"/>
  <c r="BD69" i="28"/>
  <c r="BE69" i="28"/>
  <c r="BF69" i="28"/>
  <c r="BG69" i="28"/>
  <c r="BI69" i="28"/>
  <c r="BJ69" i="28"/>
  <c r="BK69" i="28"/>
  <c r="BL69" i="28"/>
  <c r="BM69" i="28"/>
  <c r="BN69" i="28"/>
  <c r="BO69" i="28"/>
  <c r="BP69" i="28"/>
  <c r="BQ69" i="28"/>
  <c r="BR69" i="28"/>
  <c r="B70" i="28"/>
  <c r="C70" i="28"/>
  <c r="D70" i="28"/>
  <c r="F70" i="28"/>
  <c r="G70" i="28"/>
  <c r="H70" i="28"/>
  <c r="I70" i="28"/>
  <c r="J70" i="28"/>
  <c r="K70" i="28"/>
  <c r="L70" i="28"/>
  <c r="M70" i="28"/>
  <c r="N70" i="28"/>
  <c r="O70" i="28"/>
  <c r="P70" i="28"/>
  <c r="Q70" i="28"/>
  <c r="S70" i="28"/>
  <c r="T70" i="28"/>
  <c r="U70" i="28"/>
  <c r="V70" i="28"/>
  <c r="W70" i="28"/>
  <c r="X70" i="28"/>
  <c r="Y70" i="28"/>
  <c r="Z70" i="28"/>
  <c r="AA70" i="28"/>
  <c r="AB70" i="28"/>
  <c r="AD70" i="28"/>
  <c r="AE70" i="28"/>
  <c r="AF70" i="28"/>
  <c r="AG70" i="28"/>
  <c r="AH70" i="28"/>
  <c r="AI70" i="28"/>
  <c r="AJ70" i="28"/>
  <c r="AK70" i="28"/>
  <c r="AL70" i="28"/>
  <c r="AM70" i="28"/>
  <c r="AO70" i="28"/>
  <c r="AP70" i="28"/>
  <c r="AQ70" i="28"/>
  <c r="AR70" i="28"/>
  <c r="AS70" i="28"/>
  <c r="AT70" i="28"/>
  <c r="AU70" i="28"/>
  <c r="AV70" i="28"/>
  <c r="AW70" i="28"/>
  <c r="AX70" i="28"/>
  <c r="AY70" i="28"/>
  <c r="AZ70" i="28"/>
  <c r="BA70" i="28"/>
  <c r="BB70" i="28"/>
  <c r="BC70" i="28"/>
  <c r="BY70" i="28" s="1"/>
  <c r="BD70" i="28"/>
  <c r="BE70" i="28"/>
  <c r="BF70" i="28"/>
  <c r="BG70" i="28"/>
  <c r="CC70" i="28" s="1"/>
  <c r="BI70" i="28"/>
  <c r="BJ70" i="28"/>
  <c r="BK70" i="28"/>
  <c r="BL70" i="28"/>
  <c r="BM70" i="28"/>
  <c r="BN70" i="28"/>
  <c r="BO70" i="28"/>
  <c r="BP70" i="28"/>
  <c r="CA70" i="28" s="1"/>
  <c r="BQ70" i="28"/>
  <c r="BR70" i="28"/>
  <c r="BU70" i="28"/>
  <c r="BV70" i="28"/>
  <c r="B71" i="28"/>
  <c r="C71" i="28"/>
  <c r="D71" i="28"/>
  <c r="F71" i="28"/>
  <c r="G71" i="28"/>
  <c r="H71" i="28"/>
  <c r="I71" i="28"/>
  <c r="J71" i="28"/>
  <c r="K71" i="28"/>
  <c r="L71" i="28"/>
  <c r="M71" i="28"/>
  <c r="N71" i="28"/>
  <c r="O71" i="28"/>
  <c r="P71" i="28"/>
  <c r="Q71" i="28"/>
  <c r="S71" i="28"/>
  <c r="T71" i="28"/>
  <c r="U71" i="28"/>
  <c r="V71" i="28"/>
  <c r="W71" i="28"/>
  <c r="X71" i="28"/>
  <c r="Y71" i="28"/>
  <c r="Z71" i="28"/>
  <c r="AA71" i="28"/>
  <c r="AB71" i="28"/>
  <c r="AD71" i="28"/>
  <c r="AE71" i="28"/>
  <c r="AF71" i="28"/>
  <c r="AG71" i="28"/>
  <c r="AH71" i="28"/>
  <c r="AI71" i="28"/>
  <c r="AJ71" i="28"/>
  <c r="AK71" i="28"/>
  <c r="AL71" i="28"/>
  <c r="AM71" i="28"/>
  <c r="AO71" i="28"/>
  <c r="AP71" i="28"/>
  <c r="AQ71" i="28"/>
  <c r="AR71" i="28"/>
  <c r="AS71" i="28"/>
  <c r="AT71" i="28"/>
  <c r="AU71" i="28"/>
  <c r="AV71" i="28"/>
  <c r="AW71" i="28"/>
  <c r="AX71" i="28"/>
  <c r="AY71" i="28"/>
  <c r="AZ71" i="28"/>
  <c r="BA71" i="28"/>
  <c r="BB71" i="28"/>
  <c r="BC71" i="28"/>
  <c r="BD71" i="28"/>
  <c r="BE71" i="28"/>
  <c r="BF71" i="28"/>
  <c r="BG71" i="28"/>
  <c r="BI71" i="28"/>
  <c r="BJ71" i="28"/>
  <c r="BK71" i="28"/>
  <c r="BL71" i="28"/>
  <c r="BM71" i="28"/>
  <c r="BN71" i="28"/>
  <c r="BO71" i="28"/>
  <c r="BP71" i="28"/>
  <c r="BQ71" i="28"/>
  <c r="BR71" i="28"/>
  <c r="B72" i="28"/>
  <c r="C72" i="28"/>
  <c r="D72" i="28"/>
  <c r="F72" i="28"/>
  <c r="G72" i="28"/>
  <c r="H72" i="28"/>
  <c r="I72" i="28"/>
  <c r="J72" i="28"/>
  <c r="K72" i="28"/>
  <c r="L72" i="28"/>
  <c r="M72" i="28"/>
  <c r="N72" i="28"/>
  <c r="O72" i="28"/>
  <c r="P72" i="28"/>
  <c r="Q72" i="28"/>
  <c r="S72" i="28"/>
  <c r="T72" i="28"/>
  <c r="U72" i="28"/>
  <c r="V72" i="28"/>
  <c r="W72" i="28"/>
  <c r="X72" i="28"/>
  <c r="Y72" i="28"/>
  <c r="Z72" i="28"/>
  <c r="AA72" i="28"/>
  <c r="AB72" i="28"/>
  <c r="AD72" i="28"/>
  <c r="AE72" i="28"/>
  <c r="AF72" i="28"/>
  <c r="AG72" i="28"/>
  <c r="AH72" i="28"/>
  <c r="AI72" i="28"/>
  <c r="AJ72" i="28"/>
  <c r="AK72" i="28"/>
  <c r="AL72" i="28"/>
  <c r="AM72" i="28"/>
  <c r="AO72" i="28"/>
  <c r="AP72" i="28"/>
  <c r="AQ72" i="28"/>
  <c r="AR72" i="28"/>
  <c r="AS72" i="28"/>
  <c r="AT72" i="28"/>
  <c r="AU72" i="28"/>
  <c r="AV72" i="28"/>
  <c r="AW72" i="28"/>
  <c r="AX72" i="28"/>
  <c r="AY72" i="28"/>
  <c r="AZ72" i="28"/>
  <c r="BA72" i="28"/>
  <c r="BB72" i="28"/>
  <c r="BC72" i="28"/>
  <c r="BD72" i="28"/>
  <c r="BE72" i="28"/>
  <c r="BF72" i="28"/>
  <c r="BG72" i="28"/>
  <c r="BI72" i="28"/>
  <c r="BJ72" i="28"/>
  <c r="BK72" i="28"/>
  <c r="BL72" i="28"/>
  <c r="BW72" i="28" s="1"/>
  <c r="BM72" i="28"/>
  <c r="BN72" i="28"/>
  <c r="BO72" i="28"/>
  <c r="BP72" i="28"/>
  <c r="CA72" i="28" s="1"/>
  <c r="BQ72" i="28"/>
  <c r="BR72" i="28"/>
  <c r="B73" i="28"/>
  <c r="C73" i="28"/>
  <c r="D73" i="28"/>
  <c r="F73" i="28"/>
  <c r="G73" i="28"/>
  <c r="H73" i="28"/>
  <c r="I73" i="28"/>
  <c r="J73" i="28"/>
  <c r="K73" i="28"/>
  <c r="L73" i="28"/>
  <c r="M73" i="28"/>
  <c r="N73" i="28"/>
  <c r="O73" i="28"/>
  <c r="P73" i="28"/>
  <c r="Q73" i="28"/>
  <c r="S73" i="28"/>
  <c r="T73" i="28"/>
  <c r="U73" i="28"/>
  <c r="V73" i="28"/>
  <c r="W73" i="28"/>
  <c r="X73" i="28"/>
  <c r="Y73" i="28"/>
  <c r="Z73" i="28"/>
  <c r="AA73" i="28"/>
  <c r="AB73" i="28"/>
  <c r="CC73" i="28" s="1"/>
  <c r="AD73" i="28"/>
  <c r="AE73" i="28"/>
  <c r="AF73" i="28"/>
  <c r="AG73" i="28"/>
  <c r="AH73" i="28"/>
  <c r="AI73" i="28"/>
  <c r="AJ73" i="28"/>
  <c r="AK73" i="28"/>
  <c r="AL73" i="28"/>
  <c r="AM73" i="28"/>
  <c r="AO73" i="28"/>
  <c r="AP73" i="28"/>
  <c r="AQ73" i="28"/>
  <c r="AR73" i="28"/>
  <c r="AS73" i="28"/>
  <c r="AT73" i="28"/>
  <c r="AU73" i="28"/>
  <c r="AV73" i="28"/>
  <c r="AW73" i="28"/>
  <c r="AX73" i="28"/>
  <c r="AY73" i="28"/>
  <c r="AZ73" i="28"/>
  <c r="BA73" i="28"/>
  <c r="BB73" i="28"/>
  <c r="BC73" i="28"/>
  <c r="BD73" i="28"/>
  <c r="BE73" i="28"/>
  <c r="CA73" i="28" s="1"/>
  <c r="BF73" i="28"/>
  <c r="BG73" i="28"/>
  <c r="BI73" i="28"/>
  <c r="BJ73" i="28"/>
  <c r="BU73" i="28" s="1"/>
  <c r="BK73" i="28"/>
  <c r="BL73" i="28"/>
  <c r="BM73" i="28"/>
  <c r="BN73" i="28"/>
  <c r="BO73" i="28"/>
  <c r="BP73" i="28"/>
  <c r="BQ73" i="28"/>
  <c r="BR73" i="28"/>
  <c r="BW73" i="28"/>
  <c r="B74" i="28"/>
  <c r="C74" i="28"/>
  <c r="D74" i="28"/>
  <c r="F74" i="28"/>
  <c r="G74" i="28"/>
  <c r="H74" i="28"/>
  <c r="I74" i="28"/>
  <c r="J74" i="28"/>
  <c r="K74" i="28"/>
  <c r="L74" i="28"/>
  <c r="M74" i="28"/>
  <c r="BY74" i="28" s="1"/>
  <c r="N74" i="28"/>
  <c r="O74" i="28"/>
  <c r="P74" i="28"/>
  <c r="Q74" i="28"/>
  <c r="S74" i="28"/>
  <c r="T74" i="28"/>
  <c r="U74" i="28"/>
  <c r="V74" i="28"/>
  <c r="W74" i="28"/>
  <c r="X74" i="28"/>
  <c r="Y74" i="28"/>
  <c r="Z74" i="28"/>
  <c r="AA74" i="28"/>
  <c r="AB74" i="28"/>
  <c r="AD74" i="28"/>
  <c r="AE74" i="28"/>
  <c r="BU74" i="28" s="1"/>
  <c r="AF74" i="28"/>
  <c r="AG74" i="28"/>
  <c r="AH74" i="28"/>
  <c r="AI74" i="28"/>
  <c r="AJ74" i="28"/>
  <c r="AK74" i="28"/>
  <c r="AL74" i="28"/>
  <c r="AM74" i="28"/>
  <c r="AO74" i="28"/>
  <c r="AP74" i="28"/>
  <c r="AQ74" i="28"/>
  <c r="AR74" i="28"/>
  <c r="AS74" i="28"/>
  <c r="AT74" i="28"/>
  <c r="AU74" i="28"/>
  <c r="AV74" i="28"/>
  <c r="AW74" i="28"/>
  <c r="AX74" i="28"/>
  <c r="AY74" i="28"/>
  <c r="AZ74" i="28"/>
  <c r="BA74" i="28"/>
  <c r="BB74" i="28"/>
  <c r="BC74" i="28"/>
  <c r="BD74" i="28"/>
  <c r="BE74" i="28"/>
  <c r="BF74" i="28"/>
  <c r="BG74" i="28"/>
  <c r="BI74" i="28"/>
  <c r="BJ74" i="28"/>
  <c r="BK74" i="28"/>
  <c r="BL74" i="28"/>
  <c r="BM74" i="28"/>
  <c r="BN74" i="28"/>
  <c r="BO74" i="28"/>
  <c r="BP74" i="28"/>
  <c r="BQ74" i="28"/>
  <c r="BR74" i="28"/>
  <c r="CC74" i="28"/>
  <c r="B75" i="28"/>
  <c r="C75" i="28"/>
  <c r="D75" i="28"/>
  <c r="F75" i="28"/>
  <c r="G75" i="28"/>
  <c r="H75" i="28"/>
  <c r="I75" i="28"/>
  <c r="J75" i="28"/>
  <c r="K75" i="28"/>
  <c r="L75" i="28"/>
  <c r="M75" i="28"/>
  <c r="N75" i="28"/>
  <c r="O75" i="28"/>
  <c r="P75" i="28"/>
  <c r="Q75" i="28"/>
  <c r="S75" i="28"/>
  <c r="T75" i="28"/>
  <c r="U75" i="28"/>
  <c r="V75" i="28"/>
  <c r="W75" i="28"/>
  <c r="X75" i="28"/>
  <c r="Y75" i="28"/>
  <c r="Z75" i="28"/>
  <c r="AA75" i="28"/>
  <c r="AB75" i="28"/>
  <c r="CC75" i="28" s="1"/>
  <c r="AD75" i="28"/>
  <c r="AE75" i="28"/>
  <c r="AF75" i="28"/>
  <c r="AG75" i="28"/>
  <c r="BW75" i="28" s="1"/>
  <c r="AH75" i="28"/>
  <c r="AI75" i="28"/>
  <c r="AJ75" i="28"/>
  <c r="AK75" i="28"/>
  <c r="AL75" i="28"/>
  <c r="AM75" i="28"/>
  <c r="AO75" i="28"/>
  <c r="AP75" i="28"/>
  <c r="AQ75" i="28"/>
  <c r="AR75" i="28"/>
  <c r="AS75" i="28"/>
  <c r="AT75" i="28"/>
  <c r="AU75" i="28"/>
  <c r="AV75" i="28"/>
  <c r="AW75" i="28"/>
  <c r="AX75" i="28"/>
  <c r="AY75" i="28"/>
  <c r="AZ75" i="28"/>
  <c r="BA75" i="28"/>
  <c r="BB75" i="28"/>
  <c r="BC75" i="28"/>
  <c r="BD75" i="28"/>
  <c r="BE75" i="28"/>
  <c r="BF75" i="28"/>
  <c r="BG75" i="28"/>
  <c r="BI75" i="28"/>
  <c r="BJ75" i="28"/>
  <c r="BK75" i="28"/>
  <c r="BL75" i="28"/>
  <c r="BM75" i="28"/>
  <c r="BN75" i="28"/>
  <c r="BO75" i="28"/>
  <c r="BP75" i="28"/>
  <c r="BQ75" i="28"/>
  <c r="BR75" i="28"/>
  <c r="BY75" i="28"/>
  <c r="B76" i="28"/>
  <c r="C76" i="28"/>
  <c r="D76" i="28"/>
  <c r="F76" i="28"/>
  <c r="G76" i="28"/>
  <c r="H76" i="28"/>
  <c r="I76" i="28"/>
  <c r="BW76" i="28" s="1"/>
  <c r="J76" i="28"/>
  <c r="K76" i="28"/>
  <c r="L76" i="28"/>
  <c r="M76" i="28"/>
  <c r="N76" i="28"/>
  <c r="O76" i="28"/>
  <c r="P76" i="28"/>
  <c r="Q76" i="28"/>
  <c r="S76" i="28"/>
  <c r="T76" i="28"/>
  <c r="U76" i="28"/>
  <c r="V76" i="28"/>
  <c r="W76" i="28"/>
  <c r="X76" i="28"/>
  <c r="Y76" i="28"/>
  <c r="Z76" i="28"/>
  <c r="AA76" i="28"/>
  <c r="AB76" i="28"/>
  <c r="AD76" i="28"/>
  <c r="AE76" i="28"/>
  <c r="AF76" i="28"/>
  <c r="AG76" i="28"/>
  <c r="AH76" i="28"/>
  <c r="AI76" i="28"/>
  <c r="AJ76" i="28"/>
  <c r="AK76" i="28"/>
  <c r="AL76" i="28"/>
  <c r="AM76" i="28"/>
  <c r="AO76" i="28"/>
  <c r="AP76" i="28"/>
  <c r="AQ76" i="28"/>
  <c r="AR76" i="28"/>
  <c r="AS76" i="28"/>
  <c r="AT76" i="28"/>
  <c r="AU76" i="28"/>
  <c r="AV76" i="28"/>
  <c r="AW76" i="28"/>
  <c r="AX76" i="28"/>
  <c r="AY76" i="28"/>
  <c r="AZ76" i="28"/>
  <c r="BA76" i="28"/>
  <c r="BB76" i="28"/>
  <c r="BC76" i="28"/>
  <c r="BD76" i="28"/>
  <c r="BE76" i="28"/>
  <c r="BF76" i="28"/>
  <c r="BG76" i="28"/>
  <c r="BI76" i="28"/>
  <c r="BJ76" i="28"/>
  <c r="BK76" i="28"/>
  <c r="BL76" i="28"/>
  <c r="BM76" i="28"/>
  <c r="BN76" i="28"/>
  <c r="BO76" i="28"/>
  <c r="BP76" i="28"/>
  <c r="BQ76" i="28"/>
  <c r="BR76" i="28"/>
  <c r="BY76" i="28"/>
  <c r="BZ76" i="28"/>
  <c r="B77" i="28"/>
  <c r="C77" i="28"/>
  <c r="D77" i="28"/>
  <c r="F77" i="28"/>
  <c r="BT77" i="28" s="1"/>
  <c r="G77" i="28"/>
  <c r="H77" i="28"/>
  <c r="I77" i="28"/>
  <c r="J77" i="28"/>
  <c r="K77" i="28"/>
  <c r="L77" i="28"/>
  <c r="M77" i="28"/>
  <c r="BY77" i="28" s="1"/>
  <c r="N77" i="28"/>
  <c r="O77" i="28"/>
  <c r="P77" i="28"/>
  <c r="Q77" i="28"/>
  <c r="S77" i="28"/>
  <c r="T77" i="28"/>
  <c r="U77" i="28"/>
  <c r="V77" i="28"/>
  <c r="W77" i="28"/>
  <c r="X77" i="28"/>
  <c r="Y77" i="28"/>
  <c r="Z77" i="28"/>
  <c r="AA77" i="28"/>
  <c r="AB77" i="28"/>
  <c r="AD77" i="28"/>
  <c r="AE77" i="28"/>
  <c r="AF77" i="28"/>
  <c r="AG77" i="28"/>
  <c r="AH77" i="28"/>
  <c r="AI77" i="28"/>
  <c r="AJ77" i="28"/>
  <c r="AK77" i="28"/>
  <c r="AL77" i="28"/>
  <c r="AM77" i="28"/>
  <c r="AO77" i="28"/>
  <c r="AP77" i="28"/>
  <c r="AQ77" i="28"/>
  <c r="AR77" i="28"/>
  <c r="AS77" i="28"/>
  <c r="AT77" i="28"/>
  <c r="AU77" i="28"/>
  <c r="AV77" i="28"/>
  <c r="AW77" i="28"/>
  <c r="AX77" i="28"/>
  <c r="AY77" i="28"/>
  <c r="AZ77" i="28"/>
  <c r="BA77" i="28"/>
  <c r="BB77" i="28"/>
  <c r="BC77" i="28"/>
  <c r="BD77" i="28"/>
  <c r="BE77" i="28"/>
  <c r="CA77" i="28" s="1"/>
  <c r="BF77" i="28"/>
  <c r="BG77" i="28"/>
  <c r="BI77" i="28"/>
  <c r="BJ77" i="28"/>
  <c r="BK77" i="28"/>
  <c r="BL77" i="28"/>
  <c r="BM77" i="28"/>
  <c r="BN77" i="28"/>
  <c r="BO77" i="28"/>
  <c r="BP77" i="28"/>
  <c r="BQ77" i="28"/>
  <c r="BR77" i="28"/>
  <c r="B78" i="28"/>
  <c r="C78" i="28"/>
  <c r="D78" i="28"/>
  <c r="F78" i="28"/>
  <c r="G78" i="28"/>
  <c r="H78" i="28"/>
  <c r="I78" i="28"/>
  <c r="J78" i="28"/>
  <c r="K78" i="28"/>
  <c r="L78" i="28"/>
  <c r="M78" i="28"/>
  <c r="N78" i="28"/>
  <c r="BZ78" i="28" s="1"/>
  <c r="O78" i="28"/>
  <c r="P78" i="28"/>
  <c r="Q78" i="28"/>
  <c r="S78" i="28"/>
  <c r="T78" i="28"/>
  <c r="U78" i="28"/>
  <c r="V78" i="28"/>
  <c r="W78" i="28"/>
  <c r="X78" i="28"/>
  <c r="Y78" i="28"/>
  <c r="Z78" i="28"/>
  <c r="AA78" i="28"/>
  <c r="AB78" i="28"/>
  <c r="AD78" i="28"/>
  <c r="AE78" i="28"/>
  <c r="AF78" i="28"/>
  <c r="BV78" i="28" s="1"/>
  <c r="AG78" i="28"/>
  <c r="AH78" i="28"/>
  <c r="AI78" i="28"/>
  <c r="AJ78" i="28"/>
  <c r="AK78" i="28"/>
  <c r="CA78" i="28" s="1"/>
  <c r="AL78" i="28"/>
  <c r="AM78" i="28"/>
  <c r="AO78" i="28"/>
  <c r="AP78" i="28"/>
  <c r="AQ78" i="28"/>
  <c r="AR78" i="28"/>
  <c r="AS78" i="28"/>
  <c r="AT78" i="28"/>
  <c r="AU78" i="28"/>
  <c r="AV78" i="28"/>
  <c r="AW78" i="28"/>
  <c r="AX78" i="28"/>
  <c r="AY78" i="28"/>
  <c r="AZ78" i="28"/>
  <c r="BA78" i="28"/>
  <c r="BB78" i="28"/>
  <c r="BC78" i="28"/>
  <c r="BD78" i="28"/>
  <c r="BE78" i="28"/>
  <c r="BF78" i="28"/>
  <c r="BG78" i="28"/>
  <c r="BI78" i="28"/>
  <c r="BJ78" i="28"/>
  <c r="BK78" i="28"/>
  <c r="BL78" i="28"/>
  <c r="BM78" i="28"/>
  <c r="BN78" i="28"/>
  <c r="BO78" i="28"/>
  <c r="BP78" i="28"/>
  <c r="BQ78" i="28"/>
  <c r="BR78" i="28"/>
  <c r="BU78" i="28"/>
  <c r="B79" i="28"/>
  <c r="C79" i="28"/>
  <c r="D79" i="28"/>
  <c r="F79" i="28"/>
  <c r="G79" i="28"/>
  <c r="H79" i="28"/>
  <c r="I79" i="28"/>
  <c r="J79" i="28"/>
  <c r="K79" i="28"/>
  <c r="L79" i="28"/>
  <c r="M79" i="28"/>
  <c r="N79" i="28"/>
  <c r="O79" i="28"/>
  <c r="CA79" i="28" s="1"/>
  <c r="P79" i="28"/>
  <c r="Q79" i="28"/>
  <c r="S79" i="28"/>
  <c r="T79" i="28"/>
  <c r="U79" i="28"/>
  <c r="V79" i="28"/>
  <c r="W79" i="28"/>
  <c r="X79" i="28"/>
  <c r="Y79" i="28"/>
  <c r="Z79" i="28"/>
  <c r="AA79" i="28"/>
  <c r="AB79" i="28"/>
  <c r="CC79" i="28" s="1"/>
  <c r="AD79" i="28"/>
  <c r="AE79" i="28"/>
  <c r="AF79" i="28"/>
  <c r="AG79" i="28"/>
  <c r="BW79" i="28" s="1"/>
  <c r="AH79" i="28"/>
  <c r="AI79" i="28"/>
  <c r="AJ79" i="28"/>
  <c r="AK79" i="28"/>
  <c r="AL79" i="28"/>
  <c r="AM79" i="28"/>
  <c r="AO79" i="28"/>
  <c r="AP79" i="28"/>
  <c r="AQ79" i="28"/>
  <c r="AR79" i="28"/>
  <c r="AS79" i="28"/>
  <c r="AT79" i="28"/>
  <c r="AU79" i="28"/>
  <c r="AV79" i="28"/>
  <c r="AW79" i="28"/>
  <c r="AX79" i="28"/>
  <c r="AY79" i="28"/>
  <c r="AZ79" i="28"/>
  <c r="BA79" i="28"/>
  <c r="BB79" i="28"/>
  <c r="BC79" i="28"/>
  <c r="BD79" i="28"/>
  <c r="BE79" i="28"/>
  <c r="BF79" i="28"/>
  <c r="CB79" i="28" s="1"/>
  <c r="BG79" i="28"/>
  <c r="BI79" i="28"/>
  <c r="BJ79" i="28"/>
  <c r="BK79" i="28"/>
  <c r="BL79" i="28"/>
  <c r="BM79" i="28"/>
  <c r="BN79" i="28"/>
  <c r="BO79" i="28"/>
  <c r="BP79" i="28"/>
  <c r="BQ79" i="28"/>
  <c r="BR79" i="28"/>
  <c r="BU79" i="28"/>
  <c r="B80" i="28"/>
  <c r="C80" i="28"/>
  <c r="D80" i="28"/>
  <c r="F80" i="28"/>
  <c r="G80" i="28"/>
  <c r="H80" i="28"/>
  <c r="I80" i="28"/>
  <c r="J80" i="28"/>
  <c r="K80" i="28"/>
  <c r="L80" i="28"/>
  <c r="M80" i="28"/>
  <c r="N80" i="28"/>
  <c r="O80" i="28"/>
  <c r="CA80" i="28" s="1"/>
  <c r="P80" i="28"/>
  <c r="Q80" i="28"/>
  <c r="S80" i="28"/>
  <c r="T80" i="28"/>
  <c r="U80" i="28"/>
  <c r="V80" i="28"/>
  <c r="W80" i="28"/>
  <c r="X80" i="28"/>
  <c r="Y80" i="28"/>
  <c r="Z80" i="28"/>
  <c r="AA80" i="28"/>
  <c r="AB80" i="28"/>
  <c r="AD80" i="28"/>
  <c r="AE80" i="28"/>
  <c r="AF80" i="28"/>
  <c r="AG80" i="28"/>
  <c r="AH80" i="28"/>
  <c r="AI80" i="28"/>
  <c r="AJ80" i="28"/>
  <c r="AK80" i="28"/>
  <c r="AL80" i="28"/>
  <c r="AM80" i="28"/>
  <c r="AO80" i="28"/>
  <c r="AP80" i="28"/>
  <c r="AQ80" i="28"/>
  <c r="AR80" i="28"/>
  <c r="AS80" i="28"/>
  <c r="AT80" i="28"/>
  <c r="AU80" i="28"/>
  <c r="AV80" i="28"/>
  <c r="AW80" i="28"/>
  <c r="AX80" i="28"/>
  <c r="AY80" i="28"/>
  <c r="AZ80" i="28"/>
  <c r="BA80" i="28"/>
  <c r="BB80" i="28"/>
  <c r="BC80" i="28"/>
  <c r="BD80" i="28"/>
  <c r="BE80" i="28"/>
  <c r="BF80" i="28"/>
  <c r="BG80" i="28"/>
  <c r="BI80" i="28"/>
  <c r="BJ80" i="28"/>
  <c r="BK80" i="28"/>
  <c r="BL80" i="28"/>
  <c r="BM80" i="28"/>
  <c r="BN80" i="28"/>
  <c r="BO80" i="28"/>
  <c r="BP80" i="28"/>
  <c r="BQ80" i="28"/>
  <c r="BR80" i="28"/>
  <c r="BV80" i="28"/>
  <c r="B81" i="28"/>
  <c r="C81" i="28"/>
  <c r="D81" i="28"/>
  <c r="F81" i="28"/>
  <c r="G81" i="28"/>
  <c r="H81" i="28"/>
  <c r="I81" i="28"/>
  <c r="BW81" i="28" s="1"/>
  <c r="J81" i="28"/>
  <c r="K81" i="28"/>
  <c r="L81" i="28"/>
  <c r="M81" i="28"/>
  <c r="N81" i="28"/>
  <c r="O81" i="28"/>
  <c r="P81" i="28"/>
  <c r="Q81" i="28"/>
  <c r="S81" i="28"/>
  <c r="T81" i="28"/>
  <c r="U81" i="28"/>
  <c r="V81" i="28"/>
  <c r="W81" i="28"/>
  <c r="X81" i="28"/>
  <c r="Y81" i="28"/>
  <c r="Z81" i="28"/>
  <c r="AA81" i="28"/>
  <c r="AB81" i="28"/>
  <c r="AD81" i="28"/>
  <c r="AE81" i="28"/>
  <c r="AF81" i="28"/>
  <c r="AG81" i="28"/>
  <c r="AH81" i="28"/>
  <c r="AI81" i="28"/>
  <c r="AJ81" i="28"/>
  <c r="AK81" i="28"/>
  <c r="AL81" i="28"/>
  <c r="AM81" i="28"/>
  <c r="AO81" i="28"/>
  <c r="AP81" i="28"/>
  <c r="AQ81" i="28"/>
  <c r="AR81" i="28"/>
  <c r="AS81" i="28"/>
  <c r="AT81" i="28"/>
  <c r="AU81" i="28"/>
  <c r="AV81" i="28"/>
  <c r="AW81" i="28"/>
  <c r="AX81" i="28"/>
  <c r="AY81" i="28"/>
  <c r="AZ81" i="28"/>
  <c r="BA81" i="28"/>
  <c r="BB81" i="28"/>
  <c r="BC81" i="28"/>
  <c r="BD81" i="28"/>
  <c r="BE81" i="28"/>
  <c r="BF81" i="28"/>
  <c r="BG81" i="28"/>
  <c r="BI81" i="28"/>
  <c r="BJ81" i="28"/>
  <c r="BK81" i="28"/>
  <c r="BL81" i="28"/>
  <c r="BM81" i="28"/>
  <c r="BN81" i="28"/>
  <c r="BO81" i="28"/>
  <c r="BP81" i="28"/>
  <c r="BQ81" i="28"/>
  <c r="CB81" i="28" s="1"/>
  <c r="BR81" i="28"/>
  <c r="CC81" i="28"/>
  <c r="B82" i="28"/>
  <c r="C82" i="28"/>
  <c r="D82" i="28"/>
  <c r="F82" i="28"/>
  <c r="G82" i="28"/>
  <c r="H82" i="28"/>
  <c r="I82" i="28"/>
  <c r="J82" i="28"/>
  <c r="K82" i="28"/>
  <c r="L82" i="28"/>
  <c r="M82" i="28"/>
  <c r="N82" i="28"/>
  <c r="O82" i="28"/>
  <c r="P82" i="28"/>
  <c r="Q82" i="28"/>
  <c r="S82" i="28"/>
  <c r="T82" i="28"/>
  <c r="U82" i="28"/>
  <c r="V82" i="28"/>
  <c r="W82" i="28"/>
  <c r="X82" i="28"/>
  <c r="Y82" i="28"/>
  <c r="Z82" i="28"/>
  <c r="AA82" i="28"/>
  <c r="AB82" i="28"/>
  <c r="AD82" i="28"/>
  <c r="AE82" i="28"/>
  <c r="AF82" i="28"/>
  <c r="BV82" i="28" s="1"/>
  <c r="AG82" i="28"/>
  <c r="AH82" i="28"/>
  <c r="AI82" i="28"/>
  <c r="AJ82" i="28"/>
  <c r="AK82" i="28"/>
  <c r="AL82" i="28"/>
  <c r="AM82" i="28"/>
  <c r="AO82" i="28"/>
  <c r="AP82" i="28"/>
  <c r="AQ82" i="28"/>
  <c r="AR82" i="28"/>
  <c r="AS82" i="28"/>
  <c r="AT82" i="28"/>
  <c r="AU82" i="28"/>
  <c r="AV82" i="28"/>
  <c r="AW82" i="28"/>
  <c r="AX82" i="28"/>
  <c r="AY82" i="28"/>
  <c r="AZ82" i="28"/>
  <c r="BA82" i="28"/>
  <c r="BB82" i="28"/>
  <c r="BC82" i="28"/>
  <c r="BD82" i="28"/>
  <c r="BE82" i="28"/>
  <c r="BF82" i="28"/>
  <c r="BG82" i="28"/>
  <c r="BI82" i="28"/>
  <c r="BJ82" i="28"/>
  <c r="BK82" i="28"/>
  <c r="BL82" i="28"/>
  <c r="BM82" i="28"/>
  <c r="BN82" i="28"/>
  <c r="BO82" i="28"/>
  <c r="BP82" i="28"/>
  <c r="BQ82" i="28"/>
  <c r="BR82" i="28"/>
  <c r="CC82" i="28" s="1"/>
  <c r="B83" i="28"/>
  <c r="C83" i="28"/>
  <c r="D83" i="28"/>
  <c r="F83" i="28"/>
  <c r="G83" i="28"/>
  <c r="H83" i="28"/>
  <c r="I83" i="28"/>
  <c r="J83" i="28"/>
  <c r="K83" i="28"/>
  <c r="L83" i="28"/>
  <c r="M83" i="28"/>
  <c r="N83" i="28"/>
  <c r="O83" i="28"/>
  <c r="P83" i="28"/>
  <c r="Q83" i="28"/>
  <c r="S83" i="28"/>
  <c r="T83" i="28"/>
  <c r="U83" i="28"/>
  <c r="V83" i="28"/>
  <c r="W83" i="28"/>
  <c r="X83" i="28"/>
  <c r="Y83" i="28"/>
  <c r="Z83" i="28"/>
  <c r="AA83" i="28"/>
  <c r="AB83" i="28"/>
  <c r="AD83" i="28"/>
  <c r="AE83" i="28"/>
  <c r="AF83" i="28"/>
  <c r="AG83" i="28"/>
  <c r="AH83" i="28"/>
  <c r="AI83" i="28"/>
  <c r="AJ83" i="28"/>
  <c r="AK83" i="28"/>
  <c r="AL83" i="28"/>
  <c r="AM83" i="28"/>
  <c r="AO83" i="28"/>
  <c r="AP83" i="28"/>
  <c r="AQ83" i="28"/>
  <c r="AR83" i="28"/>
  <c r="AS83" i="28"/>
  <c r="AT83" i="28"/>
  <c r="AU83" i="28"/>
  <c r="AV83" i="28"/>
  <c r="AW83" i="28"/>
  <c r="AX83" i="28"/>
  <c r="AY83" i="28"/>
  <c r="AZ83" i="28"/>
  <c r="BA83" i="28"/>
  <c r="BB83" i="28"/>
  <c r="BC83" i="28"/>
  <c r="BD83" i="28"/>
  <c r="BE83" i="28"/>
  <c r="BF83" i="28"/>
  <c r="BG83" i="28"/>
  <c r="BI83" i="28"/>
  <c r="BJ83" i="28"/>
  <c r="BK83" i="28"/>
  <c r="BL83" i="28"/>
  <c r="BM83" i="28"/>
  <c r="BN83" i="28"/>
  <c r="BO83" i="28"/>
  <c r="BP83" i="28"/>
  <c r="BQ83" i="28"/>
  <c r="BR83" i="28"/>
  <c r="B84" i="28"/>
  <c r="C84" i="28"/>
  <c r="D84" i="28"/>
  <c r="F84" i="28"/>
  <c r="G84" i="28"/>
  <c r="H84" i="28"/>
  <c r="I84" i="28"/>
  <c r="BW84" i="28" s="1"/>
  <c r="J84" i="28"/>
  <c r="K84" i="28"/>
  <c r="L84" i="28"/>
  <c r="M84" i="28"/>
  <c r="N84" i="28"/>
  <c r="O84" i="28"/>
  <c r="P84" i="28"/>
  <c r="Q84" i="28"/>
  <c r="S84" i="28"/>
  <c r="T84" i="28"/>
  <c r="U84" i="28"/>
  <c r="V84" i="28"/>
  <c r="W84" i="28"/>
  <c r="X84" i="28"/>
  <c r="Y84" i="28"/>
  <c r="Z84" i="28"/>
  <c r="AA84" i="28"/>
  <c r="AB84" i="28"/>
  <c r="AD84" i="28"/>
  <c r="AE84" i="28"/>
  <c r="AF84" i="28"/>
  <c r="AG84" i="28"/>
  <c r="AH84" i="28"/>
  <c r="AI84" i="28"/>
  <c r="AJ84" i="28"/>
  <c r="AK84" i="28"/>
  <c r="AL84" i="28"/>
  <c r="AM84" i="28"/>
  <c r="AO84" i="28"/>
  <c r="AP84" i="28"/>
  <c r="AQ84" i="28"/>
  <c r="AR84" i="28"/>
  <c r="AS84" i="28"/>
  <c r="AT84" i="28"/>
  <c r="AU84" i="28"/>
  <c r="AV84" i="28"/>
  <c r="AW84" i="28"/>
  <c r="AX84" i="28"/>
  <c r="AY84" i="28"/>
  <c r="AZ84" i="28"/>
  <c r="BA84" i="28"/>
  <c r="BB84" i="28"/>
  <c r="BC84" i="28"/>
  <c r="BD84" i="28"/>
  <c r="BE84" i="28"/>
  <c r="BF84" i="28"/>
  <c r="BG84" i="28"/>
  <c r="BI84" i="28"/>
  <c r="BJ84" i="28"/>
  <c r="BK84" i="28"/>
  <c r="BL84" i="28"/>
  <c r="BM84" i="28"/>
  <c r="BN84" i="28"/>
  <c r="BO84" i="28"/>
  <c r="BP84" i="28"/>
  <c r="BQ84" i="28"/>
  <c r="BR84" i="28"/>
  <c r="B85" i="28"/>
  <c r="C85" i="28"/>
  <c r="D85" i="28"/>
  <c r="F85" i="28"/>
  <c r="G85" i="28"/>
  <c r="H85" i="28"/>
  <c r="I85" i="28"/>
  <c r="J85" i="28"/>
  <c r="K85" i="28"/>
  <c r="L85" i="28"/>
  <c r="M85" i="28"/>
  <c r="N85" i="28"/>
  <c r="O85" i="28"/>
  <c r="P85" i="28"/>
  <c r="Q85" i="28"/>
  <c r="S85" i="28"/>
  <c r="T85" i="28"/>
  <c r="U85" i="28"/>
  <c r="V85" i="28"/>
  <c r="W85" i="28"/>
  <c r="X85" i="28"/>
  <c r="Y85" i="28"/>
  <c r="Z85" i="28"/>
  <c r="AA85" i="28"/>
  <c r="AB85" i="28"/>
  <c r="AD85" i="28"/>
  <c r="AE85" i="28"/>
  <c r="AF85" i="28"/>
  <c r="AG85" i="28"/>
  <c r="AH85" i="28"/>
  <c r="BX85" i="28" s="1"/>
  <c r="AI85" i="28"/>
  <c r="AJ85" i="28"/>
  <c r="AK85" i="28"/>
  <c r="AL85" i="28"/>
  <c r="AM85" i="28"/>
  <c r="AO85" i="28"/>
  <c r="AP85" i="28"/>
  <c r="AQ85" i="28"/>
  <c r="AR85" i="28"/>
  <c r="AS85" i="28"/>
  <c r="AT85" i="28"/>
  <c r="AU85" i="28"/>
  <c r="AV85" i="28"/>
  <c r="AW85" i="28"/>
  <c r="AX85" i="28"/>
  <c r="AY85" i="28"/>
  <c r="AZ85" i="28"/>
  <c r="BA85" i="28"/>
  <c r="BB85" i="28"/>
  <c r="BC85" i="28"/>
  <c r="BD85" i="28"/>
  <c r="BE85" i="28"/>
  <c r="BF85" i="28"/>
  <c r="BG85" i="28"/>
  <c r="BI85" i="28"/>
  <c r="BJ85" i="28"/>
  <c r="BK85" i="28"/>
  <c r="BL85" i="28"/>
  <c r="BM85" i="28"/>
  <c r="BN85" i="28"/>
  <c r="BO85" i="28"/>
  <c r="BP85" i="28"/>
  <c r="BQ85" i="28"/>
  <c r="BR85" i="28"/>
  <c r="BT85" i="28"/>
  <c r="BY85" i="28"/>
  <c r="B86" i="28"/>
  <c r="C86" i="28"/>
  <c r="D86" i="28"/>
  <c r="F86" i="28"/>
  <c r="G86" i="28"/>
  <c r="H86" i="28"/>
  <c r="I86" i="28"/>
  <c r="J86" i="28"/>
  <c r="K86" i="28"/>
  <c r="L86" i="28"/>
  <c r="M86" i="28"/>
  <c r="N86" i="28"/>
  <c r="O86" i="28"/>
  <c r="P86" i="28"/>
  <c r="Q86" i="28"/>
  <c r="S86" i="28"/>
  <c r="T86" i="28"/>
  <c r="U86" i="28"/>
  <c r="V86" i="28"/>
  <c r="W86" i="28"/>
  <c r="X86" i="28"/>
  <c r="Y86" i="28"/>
  <c r="Z86" i="28"/>
  <c r="AA86" i="28"/>
  <c r="AB86" i="28"/>
  <c r="AD86" i="28"/>
  <c r="AE86" i="28"/>
  <c r="AF86" i="28"/>
  <c r="BV86" i="28" s="1"/>
  <c r="AG86" i="28"/>
  <c r="AH86" i="28"/>
  <c r="AI86" i="28"/>
  <c r="AJ86" i="28"/>
  <c r="AK86" i="28"/>
  <c r="AL86" i="28"/>
  <c r="AM86" i="28"/>
  <c r="AO86" i="28"/>
  <c r="AP86" i="28"/>
  <c r="AQ86" i="28"/>
  <c r="AR86" i="28"/>
  <c r="AS86" i="28"/>
  <c r="AT86" i="28"/>
  <c r="AU86" i="28"/>
  <c r="AV86" i="28"/>
  <c r="AW86" i="28"/>
  <c r="AX86" i="28"/>
  <c r="AY86" i="28"/>
  <c r="AZ86" i="28"/>
  <c r="BA86" i="28"/>
  <c r="BB86" i="28"/>
  <c r="BC86" i="28"/>
  <c r="BD86" i="28"/>
  <c r="BE86" i="28"/>
  <c r="CA86" i="28" s="1"/>
  <c r="BF86" i="28"/>
  <c r="BG86" i="28"/>
  <c r="BI86" i="28"/>
  <c r="BJ86" i="28"/>
  <c r="BU86" i="28" s="1"/>
  <c r="BK86" i="28"/>
  <c r="BL86" i="28"/>
  <c r="BM86" i="28"/>
  <c r="BN86" i="28"/>
  <c r="BO86" i="28"/>
  <c r="BP86" i="28"/>
  <c r="BQ86" i="28"/>
  <c r="BR86" i="28"/>
  <c r="B87" i="28"/>
  <c r="C87" i="28"/>
  <c r="D87" i="28"/>
  <c r="F87" i="28"/>
  <c r="G87" i="28"/>
  <c r="H87" i="28"/>
  <c r="I87" i="28"/>
  <c r="J87" i="28"/>
  <c r="K87" i="28"/>
  <c r="L87" i="28"/>
  <c r="M87" i="28"/>
  <c r="N87" i="28"/>
  <c r="O87" i="28"/>
  <c r="P87" i="28"/>
  <c r="Q87" i="28"/>
  <c r="S87" i="28"/>
  <c r="T87" i="28"/>
  <c r="U87" i="28"/>
  <c r="V87" i="28"/>
  <c r="W87" i="28"/>
  <c r="X87" i="28"/>
  <c r="Y87" i="28"/>
  <c r="Z87" i="28"/>
  <c r="AA87" i="28"/>
  <c r="AB87" i="28"/>
  <c r="AD87" i="28"/>
  <c r="AE87" i="28"/>
  <c r="AF87" i="28"/>
  <c r="AG87" i="28"/>
  <c r="AH87" i="28"/>
  <c r="AI87" i="28"/>
  <c r="AJ87" i="28"/>
  <c r="AK87" i="28"/>
  <c r="AL87" i="28"/>
  <c r="AM87" i="28"/>
  <c r="AO87" i="28"/>
  <c r="AP87" i="28"/>
  <c r="AQ87" i="28"/>
  <c r="AR87" i="28"/>
  <c r="AS87" i="28"/>
  <c r="AT87" i="28"/>
  <c r="AU87" i="28"/>
  <c r="AV87" i="28"/>
  <c r="AW87" i="28"/>
  <c r="AX87" i="28"/>
  <c r="AY87" i="28"/>
  <c r="AZ87" i="28"/>
  <c r="BA87" i="28"/>
  <c r="BB87" i="28"/>
  <c r="BC87" i="28"/>
  <c r="BD87" i="28"/>
  <c r="BE87" i="28"/>
  <c r="BF87" i="28"/>
  <c r="BG87" i="28"/>
  <c r="BI87" i="28"/>
  <c r="BT87" i="28" s="1"/>
  <c r="BJ87" i="28"/>
  <c r="BK87" i="28"/>
  <c r="BL87" i="28"/>
  <c r="BM87" i="28"/>
  <c r="BN87" i="28"/>
  <c r="BO87" i="28"/>
  <c r="BP87" i="28"/>
  <c r="BQ87" i="28"/>
  <c r="BR87" i="28"/>
  <c r="CA87" i="28"/>
  <c r="B88" i="28"/>
  <c r="C88" i="28"/>
  <c r="D88" i="28"/>
  <c r="F88" i="28"/>
  <c r="G88" i="28"/>
  <c r="H88" i="28"/>
  <c r="I88" i="28"/>
  <c r="J88" i="28"/>
  <c r="K88" i="28"/>
  <c r="L88" i="28"/>
  <c r="M88" i="28"/>
  <c r="N88" i="28"/>
  <c r="O88" i="28"/>
  <c r="P88" i="28"/>
  <c r="Q88" i="28"/>
  <c r="S88" i="28"/>
  <c r="T88" i="28"/>
  <c r="U88" i="28"/>
  <c r="V88" i="28"/>
  <c r="W88" i="28"/>
  <c r="X88" i="28"/>
  <c r="Y88" i="28"/>
  <c r="Z88" i="28"/>
  <c r="AA88" i="28"/>
  <c r="AB88" i="28"/>
  <c r="AD88" i="28"/>
  <c r="AE88" i="28"/>
  <c r="AF88" i="28"/>
  <c r="AG88" i="28"/>
  <c r="BW88" i="28" s="1"/>
  <c r="AH88" i="28"/>
  <c r="AI88" i="28"/>
  <c r="AJ88" i="28"/>
  <c r="AK88" i="28"/>
  <c r="AL88" i="28"/>
  <c r="AM88" i="28"/>
  <c r="AO88" i="28"/>
  <c r="AP88" i="28"/>
  <c r="AQ88" i="28"/>
  <c r="AR88" i="28"/>
  <c r="AS88" i="28"/>
  <c r="AT88" i="28"/>
  <c r="AU88" i="28"/>
  <c r="AV88" i="28"/>
  <c r="AW88" i="28"/>
  <c r="AX88" i="28"/>
  <c r="AY88" i="28"/>
  <c r="AZ88" i="28"/>
  <c r="BA88" i="28"/>
  <c r="BB88" i="28"/>
  <c r="BC88" i="28"/>
  <c r="BD88" i="28"/>
  <c r="BE88" i="28"/>
  <c r="BF88" i="28"/>
  <c r="BG88" i="28"/>
  <c r="BI88" i="28"/>
  <c r="BJ88" i="28"/>
  <c r="BK88" i="28"/>
  <c r="BL88" i="28"/>
  <c r="BM88" i="28"/>
  <c r="BN88" i="28"/>
  <c r="BO88" i="28"/>
  <c r="BP88" i="28"/>
  <c r="BQ88" i="28"/>
  <c r="BR88" i="28"/>
  <c r="BV88" i="28"/>
  <c r="B89" i="28"/>
  <c r="C89" i="28"/>
  <c r="D89" i="28"/>
  <c r="F89" i="28"/>
  <c r="G89" i="28"/>
  <c r="H89" i="28"/>
  <c r="I89" i="28"/>
  <c r="J89" i="28"/>
  <c r="K89" i="28"/>
  <c r="L89" i="28"/>
  <c r="M89" i="28"/>
  <c r="N89" i="28"/>
  <c r="O89" i="28"/>
  <c r="P89" i="28"/>
  <c r="Q89" i="28"/>
  <c r="CC89" i="28" s="1"/>
  <c r="S89" i="28"/>
  <c r="T89" i="28"/>
  <c r="U89" i="28"/>
  <c r="V89" i="28"/>
  <c r="W89" i="28"/>
  <c r="X89" i="28"/>
  <c r="Y89" i="28"/>
  <c r="Z89" i="28"/>
  <c r="AA89" i="28"/>
  <c r="AB89" i="28"/>
  <c r="AD89" i="28"/>
  <c r="AE89" i="28"/>
  <c r="BU89" i="28" s="1"/>
  <c r="AF89" i="28"/>
  <c r="AG89" i="28"/>
  <c r="AH89" i="28"/>
  <c r="AI89" i="28"/>
  <c r="AJ89" i="28"/>
  <c r="AK89" i="28"/>
  <c r="AL89" i="28"/>
  <c r="AM89" i="28"/>
  <c r="AO89" i="28"/>
  <c r="AP89" i="28"/>
  <c r="AQ89" i="28"/>
  <c r="AR89" i="28"/>
  <c r="AS89" i="28"/>
  <c r="AT89" i="28"/>
  <c r="AU89" i="28"/>
  <c r="AV89" i="28"/>
  <c r="AW89" i="28"/>
  <c r="AX89" i="28"/>
  <c r="AY89" i="28"/>
  <c r="AZ89" i="28"/>
  <c r="BA89" i="28"/>
  <c r="BB89" i="28"/>
  <c r="BC89" i="28"/>
  <c r="BD89" i="28"/>
  <c r="BE89" i="28"/>
  <c r="BF89" i="28"/>
  <c r="BG89" i="28"/>
  <c r="BI89" i="28"/>
  <c r="BJ89" i="28"/>
  <c r="BK89" i="28"/>
  <c r="BL89" i="28"/>
  <c r="BM89" i="28"/>
  <c r="BN89" i="28"/>
  <c r="BO89" i="28"/>
  <c r="BP89" i="28"/>
  <c r="CA89" i="28" s="1"/>
  <c r="BQ89" i="28"/>
  <c r="BR89" i="28"/>
  <c r="BW89" i="28"/>
  <c r="CB89" i="28"/>
  <c r="B90" i="28"/>
  <c r="C90" i="28"/>
  <c r="D90" i="28"/>
  <c r="F90" i="28"/>
  <c r="G90" i="28"/>
  <c r="H90" i="28"/>
  <c r="I90" i="28"/>
  <c r="J90" i="28"/>
  <c r="K90" i="28"/>
  <c r="L90" i="28"/>
  <c r="M90" i="28"/>
  <c r="N90" i="28"/>
  <c r="O90" i="28"/>
  <c r="P90" i="28"/>
  <c r="Q90" i="28"/>
  <c r="S90" i="28"/>
  <c r="T90" i="28"/>
  <c r="U90" i="28"/>
  <c r="V90" i="28"/>
  <c r="W90" i="28"/>
  <c r="X90" i="28"/>
  <c r="Y90" i="28"/>
  <c r="Z90" i="28"/>
  <c r="AA90" i="28"/>
  <c r="AB90" i="28"/>
  <c r="AD90" i="28"/>
  <c r="AE90" i="28"/>
  <c r="BU90" i="28" s="1"/>
  <c r="AF90" i="28"/>
  <c r="AG90" i="28"/>
  <c r="AH90" i="28"/>
  <c r="AI90" i="28"/>
  <c r="AJ90" i="28"/>
  <c r="AK90" i="28"/>
  <c r="AL90" i="28"/>
  <c r="AM90" i="28"/>
  <c r="AO90" i="28"/>
  <c r="AP90" i="28"/>
  <c r="AQ90" i="28"/>
  <c r="AR90" i="28"/>
  <c r="AS90" i="28"/>
  <c r="AT90" i="28"/>
  <c r="AU90" i="28"/>
  <c r="AV90" i="28"/>
  <c r="AW90" i="28"/>
  <c r="AX90" i="28"/>
  <c r="AY90" i="28"/>
  <c r="AZ90" i="28"/>
  <c r="BA90" i="28"/>
  <c r="BB90" i="28"/>
  <c r="BC90" i="28"/>
  <c r="BD90" i="28"/>
  <c r="BE90" i="28"/>
  <c r="BF90" i="28"/>
  <c r="BG90" i="28"/>
  <c r="BI90" i="28"/>
  <c r="BJ90" i="28"/>
  <c r="BK90" i="28"/>
  <c r="BL90" i="28"/>
  <c r="BM90" i="28"/>
  <c r="BN90" i="28"/>
  <c r="BO90" i="28"/>
  <c r="BP90" i="28"/>
  <c r="BQ90" i="28"/>
  <c r="BR90" i="28"/>
  <c r="B91" i="28"/>
  <c r="C91" i="28"/>
  <c r="D91" i="28"/>
  <c r="F91" i="28"/>
  <c r="G91" i="28"/>
  <c r="H91" i="28"/>
  <c r="I91" i="28"/>
  <c r="J91" i="28"/>
  <c r="K91" i="28"/>
  <c r="L91" i="28"/>
  <c r="M91" i="28"/>
  <c r="N91" i="28"/>
  <c r="O91" i="28"/>
  <c r="P91" i="28"/>
  <c r="Q91" i="28"/>
  <c r="CC91" i="28" s="1"/>
  <c r="S91" i="28"/>
  <c r="T91" i="28"/>
  <c r="U91" i="28"/>
  <c r="V91" i="28"/>
  <c r="BW91" i="28" s="1"/>
  <c r="W91" i="28"/>
  <c r="X91" i="28"/>
  <c r="Y91" i="28"/>
  <c r="Z91" i="28"/>
  <c r="AA91" i="28"/>
  <c r="AB91" i="28"/>
  <c r="AD91" i="28"/>
  <c r="AE91" i="28"/>
  <c r="AF91" i="28"/>
  <c r="AG91" i="28"/>
  <c r="AH91" i="28"/>
  <c r="AI91" i="28"/>
  <c r="AJ91" i="28"/>
  <c r="AK91" i="28"/>
  <c r="AL91" i="28"/>
  <c r="AM91" i="28"/>
  <c r="AO91" i="28"/>
  <c r="AP91" i="28"/>
  <c r="AQ91" i="28"/>
  <c r="AR91" i="28"/>
  <c r="AS91" i="28"/>
  <c r="AT91" i="28"/>
  <c r="AU91" i="28"/>
  <c r="AV91" i="28"/>
  <c r="BX91" i="28" s="1"/>
  <c r="AW91" i="28"/>
  <c r="AX91" i="28"/>
  <c r="AY91" i="28"/>
  <c r="AZ91" i="28"/>
  <c r="BA91" i="28"/>
  <c r="BB91" i="28"/>
  <c r="BC91" i="28"/>
  <c r="BD91" i="28"/>
  <c r="BE91" i="28"/>
  <c r="BF91" i="28"/>
  <c r="BG91" i="28"/>
  <c r="BI91" i="28"/>
  <c r="BJ91" i="28"/>
  <c r="BK91" i="28"/>
  <c r="BL91" i="28"/>
  <c r="BM91" i="28"/>
  <c r="BN91" i="28"/>
  <c r="BO91" i="28"/>
  <c r="BP91" i="28"/>
  <c r="BQ91" i="28"/>
  <c r="BR91" i="28"/>
  <c r="BY91" i="28"/>
  <c r="B92" i="28"/>
  <c r="C92" i="28"/>
  <c r="D92" i="28"/>
  <c r="F92" i="28"/>
  <c r="G92" i="28"/>
  <c r="H92" i="28"/>
  <c r="I92" i="28"/>
  <c r="J92" i="28"/>
  <c r="K92" i="28"/>
  <c r="L92" i="28"/>
  <c r="M92" i="28"/>
  <c r="N92" i="28"/>
  <c r="O92" i="28"/>
  <c r="P92" i="28"/>
  <c r="Q92" i="28"/>
  <c r="S92" i="28"/>
  <c r="T92" i="28"/>
  <c r="U92" i="28"/>
  <c r="V92" i="28"/>
  <c r="BW92" i="28" s="1"/>
  <c r="W92" i="28"/>
  <c r="X92" i="28"/>
  <c r="Y92" i="28"/>
  <c r="Z92" i="28"/>
  <c r="AA92" i="28"/>
  <c r="AB92" i="28"/>
  <c r="AD92" i="28"/>
  <c r="AE92" i="28"/>
  <c r="AF92" i="28"/>
  <c r="AG92" i="28"/>
  <c r="AH92" i="28"/>
  <c r="AI92" i="28"/>
  <c r="AJ92" i="28"/>
  <c r="AK92" i="28"/>
  <c r="AL92" i="28"/>
  <c r="AM92" i="28"/>
  <c r="AO92" i="28"/>
  <c r="AP92" i="28"/>
  <c r="AQ92" i="28"/>
  <c r="AR92" i="28"/>
  <c r="AS92" i="28"/>
  <c r="AT92" i="28"/>
  <c r="AU92" i="28"/>
  <c r="AV92" i="28"/>
  <c r="AW92" i="28"/>
  <c r="AX92" i="28"/>
  <c r="AY92" i="28"/>
  <c r="AZ92" i="28"/>
  <c r="BA92" i="28"/>
  <c r="BB92" i="28"/>
  <c r="BC92" i="28"/>
  <c r="BD92" i="28"/>
  <c r="BZ92" i="28" s="1"/>
  <c r="BE92" i="28"/>
  <c r="BF92" i="28"/>
  <c r="BG92" i="28"/>
  <c r="BI92" i="28"/>
  <c r="BJ92" i="28"/>
  <c r="BK92" i="28"/>
  <c r="BL92" i="28"/>
  <c r="BM92" i="28"/>
  <c r="BN92" i="28"/>
  <c r="BO92" i="28"/>
  <c r="BP92" i="28"/>
  <c r="BQ92" i="28"/>
  <c r="BR92" i="28"/>
  <c r="B93" i="28"/>
  <c r="C93" i="28"/>
  <c r="D93" i="28"/>
  <c r="F93" i="28"/>
  <c r="G93" i="28"/>
  <c r="H93" i="28"/>
  <c r="I93" i="28"/>
  <c r="J93" i="28"/>
  <c r="K93" i="28"/>
  <c r="L93" i="28"/>
  <c r="M93" i="28"/>
  <c r="N93" i="28"/>
  <c r="O93" i="28"/>
  <c r="P93" i="28"/>
  <c r="Q93" i="28"/>
  <c r="S93" i="28"/>
  <c r="T93" i="28"/>
  <c r="U93" i="28"/>
  <c r="V93" i="28"/>
  <c r="W93" i="28"/>
  <c r="X93" i="28"/>
  <c r="BY93" i="28" s="1"/>
  <c r="Y93" i="28"/>
  <c r="Z93" i="28"/>
  <c r="AA93" i="28"/>
  <c r="AB93" i="28"/>
  <c r="CC93" i="28" s="1"/>
  <c r="AD93" i="28"/>
  <c r="AE93" i="28"/>
  <c r="AF93" i="28"/>
  <c r="AG93" i="28"/>
  <c r="BW93" i="28" s="1"/>
  <c r="AH93" i="28"/>
  <c r="AI93" i="28"/>
  <c r="AJ93" i="28"/>
  <c r="AK93" i="28"/>
  <c r="AL93" i="28"/>
  <c r="AM93" i="28"/>
  <c r="AO93" i="28"/>
  <c r="AP93" i="28"/>
  <c r="AQ93" i="28"/>
  <c r="AR93" i="28"/>
  <c r="AS93" i="28"/>
  <c r="AT93" i="28"/>
  <c r="AU93" i="28"/>
  <c r="AV93" i="28"/>
  <c r="AW93" i="28"/>
  <c r="AX93" i="28"/>
  <c r="AY93" i="28"/>
  <c r="AZ93" i="28"/>
  <c r="BA93" i="28"/>
  <c r="BB93" i="28"/>
  <c r="BC93" i="28"/>
  <c r="BD93" i="28"/>
  <c r="BE93" i="28"/>
  <c r="BF93" i="28"/>
  <c r="BG93" i="28"/>
  <c r="BI93" i="28"/>
  <c r="BJ93" i="28"/>
  <c r="BK93" i="28"/>
  <c r="BL93" i="28"/>
  <c r="BM93" i="28"/>
  <c r="BN93" i="28"/>
  <c r="BO93" i="28"/>
  <c r="BP93" i="28"/>
  <c r="BQ93" i="28"/>
  <c r="BR93" i="28"/>
  <c r="BX93" i="28"/>
  <c r="B94" i="28"/>
  <c r="C94" i="28"/>
  <c r="D94" i="28"/>
  <c r="F94" i="28"/>
  <c r="G94" i="28"/>
  <c r="H94" i="28"/>
  <c r="I94" i="28"/>
  <c r="J94" i="28"/>
  <c r="K94" i="28"/>
  <c r="L94" i="28"/>
  <c r="M94" i="28"/>
  <c r="N94" i="28"/>
  <c r="O94" i="28"/>
  <c r="P94" i="28"/>
  <c r="Q94" i="28"/>
  <c r="S94" i="28"/>
  <c r="T94" i="28"/>
  <c r="U94" i="28"/>
  <c r="V94" i="28"/>
  <c r="W94" i="28"/>
  <c r="X94" i="28"/>
  <c r="Y94" i="28"/>
  <c r="Z94" i="28"/>
  <c r="CA94" i="28" s="1"/>
  <c r="AA94" i="28"/>
  <c r="AB94" i="28"/>
  <c r="AD94" i="28"/>
  <c r="AE94" i="28"/>
  <c r="BU94" i="28" s="1"/>
  <c r="AF94" i="28"/>
  <c r="AG94" i="28"/>
  <c r="AH94" i="28"/>
  <c r="AI94" i="28"/>
  <c r="AJ94" i="28"/>
  <c r="AK94" i="28"/>
  <c r="AL94" i="28"/>
  <c r="AM94" i="28"/>
  <c r="AO94" i="28"/>
  <c r="AP94" i="28"/>
  <c r="AQ94" i="28"/>
  <c r="AR94" i="28"/>
  <c r="AS94" i="28"/>
  <c r="AT94" i="28"/>
  <c r="AU94" i="28"/>
  <c r="AV94" i="28"/>
  <c r="AW94" i="28"/>
  <c r="AX94" i="28"/>
  <c r="AY94" i="28"/>
  <c r="AZ94" i="28"/>
  <c r="BA94" i="28"/>
  <c r="BB94" i="28"/>
  <c r="BC94" i="28"/>
  <c r="BD94" i="28"/>
  <c r="BE94" i="28"/>
  <c r="BF94" i="28"/>
  <c r="BG94" i="28"/>
  <c r="BI94" i="28"/>
  <c r="BJ94" i="28"/>
  <c r="BK94" i="28"/>
  <c r="BL94" i="28"/>
  <c r="BM94" i="28"/>
  <c r="BN94" i="28"/>
  <c r="BO94" i="28"/>
  <c r="BP94" i="28"/>
  <c r="BQ94" i="28"/>
  <c r="BR94" i="28"/>
  <c r="BV94" i="28"/>
  <c r="BZ94" i="28"/>
  <c r="B95" i="28"/>
  <c r="C95" i="28"/>
  <c r="D95" i="28"/>
  <c r="F95" i="28"/>
  <c r="G95" i="28"/>
  <c r="H95" i="28"/>
  <c r="I95" i="28"/>
  <c r="J95" i="28"/>
  <c r="K95" i="28"/>
  <c r="L95" i="28"/>
  <c r="M95" i="28"/>
  <c r="N95" i="28"/>
  <c r="O95" i="28"/>
  <c r="P95" i="28"/>
  <c r="Q95" i="28"/>
  <c r="S95" i="28"/>
  <c r="T95" i="28"/>
  <c r="U95" i="28"/>
  <c r="V95" i="28"/>
  <c r="W95" i="28"/>
  <c r="X95" i="28"/>
  <c r="Y95" i="28"/>
  <c r="Z95" i="28"/>
  <c r="AA95" i="28"/>
  <c r="AB95" i="28"/>
  <c r="AD95" i="28"/>
  <c r="AE95" i="28"/>
  <c r="BU95" i="28" s="1"/>
  <c r="AF95" i="28"/>
  <c r="AG95" i="28"/>
  <c r="AH95" i="28"/>
  <c r="AI95" i="28"/>
  <c r="AJ95" i="28"/>
  <c r="AK95" i="28"/>
  <c r="AL95" i="28"/>
  <c r="AM95" i="28"/>
  <c r="AO95" i="28"/>
  <c r="AP95" i="28"/>
  <c r="AQ95" i="28"/>
  <c r="AR95" i="28"/>
  <c r="AS95" i="28"/>
  <c r="AT95" i="28"/>
  <c r="AU95" i="28"/>
  <c r="AV95" i="28"/>
  <c r="AW95" i="28"/>
  <c r="AX95" i="28"/>
  <c r="AY95" i="28"/>
  <c r="AZ95" i="28"/>
  <c r="BA95" i="28"/>
  <c r="BB95" i="28"/>
  <c r="BC95" i="28"/>
  <c r="BD95" i="28"/>
  <c r="BE95" i="28"/>
  <c r="BF95" i="28"/>
  <c r="BG95" i="28"/>
  <c r="BI95" i="28"/>
  <c r="BJ95" i="28"/>
  <c r="BK95" i="28"/>
  <c r="BL95" i="28"/>
  <c r="BM95" i="28"/>
  <c r="BN95" i="28"/>
  <c r="BO95" i="28"/>
  <c r="BP95" i="28"/>
  <c r="BQ95" i="28"/>
  <c r="BR95" i="28"/>
  <c r="CA95" i="28"/>
  <c r="B96" i="28"/>
  <c r="C96" i="28"/>
  <c r="D96" i="28"/>
  <c r="F96" i="28"/>
  <c r="G96" i="28"/>
  <c r="H96" i="28"/>
  <c r="I96" i="28"/>
  <c r="J96" i="28"/>
  <c r="K96" i="28"/>
  <c r="L96" i="28"/>
  <c r="M96" i="28"/>
  <c r="N96" i="28"/>
  <c r="O96" i="28"/>
  <c r="P96" i="28"/>
  <c r="Q96" i="28"/>
  <c r="S96" i="28"/>
  <c r="T96" i="28"/>
  <c r="U96" i="28"/>
  <c r="V96" i="28"/>
  <c r="W96" i="28"/>
  <c r="X96" i="28"/>
  <c r="Y96" i="28"/>
  <c r="Z96" i="28"/>
  <c r="AA96" i="28"/>
  <c r="AB96" i="28"/>
  <c r="AD96" i="28"/>
  <c r="AE96" i="28"/>
  <c r="AF96" i="28"/>
  <c r="AG96" i="28"/>
  <c r="AH96" i="28"/>
  <c r="AI96" i="28"/>
  <c r="AJ96" i="28"/>
  <c r="AK96" i="28"/>
  <c r="AL96" i="28"/>
  <c r="AM96" i="28"/>
  <c r="AO96" i="28"/>
  <c r="AP96" i="28"/>
  <c r="AQ96" i="28"/>
  <c r="AR96" i="28"/>
  <c r="AS96" i="28"/>
  <c r="AT96" i="28"/>
  <c r="AU96" i="28"/>
  <c r="AV96" i="28"/>
  <c r="AW96" i="28"/>
  <c r="AX96" i="28"/>
  <c r="AY96" i="28"/>
  <c r="AZ96" i="28"/>
  <c r="BA96" i="28"/>
  <c r="BB96" i="28"/>
  <c r="BC96" i="28"/>
  <c r="BD96" i="28"/>
  <c r="BE96" i="28"/>
  <c r="BF96" i="28"/>
  <c r="BG96" i="28"/>
  <c r="BI96" i="28"/>
  <c r="BJ96" i="28"/>
  <c r="BK96" i="28"/>
  <c r="BL96" i="28"/>
  <c r="BM96" i="28"/>
  <c r="BN96" i="28"/>
  <c r="BO96" i="28"/>
  <c r="BP96" i="28"/>
  <c r="BQ96" i="28"/>
  <c r="BR96" i="28"/>
  <c r="CA96" i="28"/>
  <c r="B97" i="28"/>
  <c r="C97" i="28"/>
  <c r="D97" i="28"/>
  <c r="F97" i="28"/>
  <c r="G97" i="28"/>
  <c r="H97" i="28"/>
  <c r="I97" i="28"/>
  <c r="J97" i="28"/>
  <c r="BX97" i="28" s="1"/>
  <c r="K97" i="28"/>
  <c r="L97" i="28"/>
  <c r="M97" i="28"/>
  <c r="N97" i="28"/>
  <c r="O97" i="28"/>
  <c r="P97" i="28"/>
  <c r="Q97" i="28"/>
  <c r="S97" i="28"/>
  <c r="T97" i="28"/>
  <c r="U97" i="28"/>
  <c r="V97" i="28"/>
  <c r="BW97" i="28" s="1"/>
  <c r="W97" i="28"/>
  <c r="X97" i="28"/>
  <c r="Y97" i="28"/>
  <c r="Z97" i="28"/>
  <c r="AA97" i="28"/>
  <c r="AB97" i="28"/>
  <c r="AD97" i="28"/>
  <c r="AE97" i="28"/>
  <c r="AF97" i="28"/>
  <c r="AG97" i="28"/>
  <c r="AH97" i="28"/>
  <c r="AI97" i="28"/>
  <c r="AJ97" i="28"/>
  <c r="AK97" i="28"/>
  <c r="AL97" i="28"/>
  <c r="AM97" i="28"/>
  <c r="AO97" i="28"/>
  <c r="AP97" i="28"/>
  <c r="AQ97" i="28"/>
  <c r="AR97" i="28"/>
  <c r="AS97" i="28"/>
  <c r="AT97" i="28"/>
  <c r="AU97" i="28"/>
  <c r="AV97" i="28"/>
  <c r="AW97" i="28"/>
  <c r="AX97" i="28"/>
  <c r="AY97" i="28"/>
  <c r="AZ97" i="28"/>
  <c r="BA97" i="28"/>
  <c r="BB97" i="28"/>
  <c r="BC97" i="28"/>
  <c r="BD97" i="28"/>
  <c r="BE97" i="28"/>
  <c r="BF97" i="28"/>
  <c r="BG97" i="28"/>
  <c r="BI97" i="28"/>
  <c r="BJ97" i="28"/>
  <c r="BK97" i="28"/>
  <c r="BL97" i="28"/>
  <c r="BM97" i="28"/>
  <c r="BN97" i="28"/>
  <c r="BY97" i="28" s="1"/>
  <c r="BO97" i="28"/>
  <c r="BP97" i="28"/>
  <c r="BQ97" i="28"/>
  <c r="BR97" i="28"/>
  <c r="CB97" i="28"/>
  <c r="CC97" i="28"/>
  <c r="B98" i="28"/>
  <c r="C98" i="28"/>
  <c r="D98" i="28"/>
  <c r="F98" i="28"/>
  <c r="G98" i="28"/>
  <c r="H98" i="28"/>
  <c r="I98" i="28"/>
  <c r="J98" i="28"/>
  <c r="K98" i="28"/>
  <c r="L98" i="28"/>
  <c r="M98" i="28"/>
  <c r="N98" i="28"/>
  <c r="O98" i="28"/>
  <c r="P98" i="28"/>
  <c r="Q98" i="28"/>
  <c r="S98" i="28"/>
  <c r="T98" i="28"/>
  <c r="U98" i="28"/>
  <c r="V98" i="28"/>
  <c r="BW98" i="28" s="1"/>
  <c r="W98" i="28"/>
  <c r="X98" i="28"/>
  <c r="Y98" i="28"/>
  <c r="Z98" i="28"/>
  <c r="AA98" i="28"/>
  <c r="CB98" i="28" s="1"/>
  <c r="AB98" i="28"/>
  <c r="AD98" i="28"/>
  <c r="AE98" i="28"/>
  <c r="AF98" i="28"/>
  <c r="BV98" i="28" s="1"/>
  <c r="AG98" i="28"/>
  <c r="AH98" i="28"/>
  <c r="AI98" i="28"/>
  <c r="AJ98" i="28"/>
  <c r="AK98" i="28"/>
  <c r="AL98" i="28"/>
  <c r="AM98" i="28"/>
  <c r="AO98" i="28"/>
  <c r="AP98" i="28"/>
  <c r="AQ98" i="28"/>
  <c r="AR98" i="28"/>
  <c r="AS98" i="28"/>
  <c r="AT98" i="28"/>
  <c r="AU98" i="28"/>
  <c r="AV98" i="28"/>
  <c r="AW98" i="28"/>
  <c r="AX98" i="28"/>
  <c r="AY98" i="28"/>
  <c r="AZ98" i="28"/>
  <c r="BA98" i="28"/>
  <c r="BB98" i="28"/>
  <c r="BC98" i="28"/>
  <c r="BD98" i="28"/>
  <c r="BE98" i="28"/>
  <c r="BF98" i="28"/>
  <c r="BG98" i="28"/>
  <c r="BI98" i="28"/>
  <c r="BJ98" i="28"/>
  <c r="BK98" i="28"/>
  <c r="BL98" i="28"/>
  <c r="BM98" i="28"/>
  <c r="BN98" i="28"/>
  <c r="BO98" i="28"/>
  <c r="BP98" i="28"/>
  <c r="BQ98" i="28"/>
  <c r="BR98" i="28"/>
  <c r="B99" i="28"/>
  <c r="C99" i="28"/>
  <c r="D99" i="28"/>
  <c r="F99" i="28"/>
  <c r="G99" i="28"/>
  <c r="H99" i="28"/>
  <c r="I99" i="28"/>
  <c r="J99" i="28"/>
  <c r="K99" i="28"/>
  <c r="L99" i="28"/>
  <c r="M99" i="28"/>
  <c r="N99" i="28"/>
  <c r="O99" i="28"/>
  <c r="P99" i="28"/>
  <c r="Q99" i="28"/>
  <c r="S99" i="28"/>
  <c r="T99" i="28"/>
  <c r="U99" i="28"/>
  <c r="V99" i="28"/>
  <c r="W99" i="28"/>
  <c r="X99" i="28"/>
  <c r="Y99" i="28"/>
  <c r="Z99" i="28"/>
  <c r="AA99" i="28"/>
  <c r="AB99" i="28"/>
  <c r="AD99" i="28"/>
  <c r="AE99" i="28"/>
  <c r="AF99" i="28"/>
  <c r="AG99" i="28"/>
  <c r="AH99" i="28"/>
  <c r="AI99" i="28"/>
  <c r="AJ99" i="28"/>
  <c r="AK99" i="28"/>
  <c r="AL99" i="28"/>
  <c r="AM99" i="28"/>
  <c r="AO99" i="28"/>
  <c r="AP99" i="28"/>
  <c r="AQ99" i="28"/>
  <c r="AR99" i="28"/>
  <c r="AS99" i="28"/>
  <c r="AT99" i="28"/>
  <c r="AU99" i="28"/>
  <c r="AV99" i="28"/>
  <c r="AW99" i="28"/>
  <c r="AX99" i="28"/>
  <c r="AY99" i="28"/>
  <c r="AZ99" i="28"/>
  <c r="BA99" i="28"/>
  <c r="BB99" i="28"/>
  <c r="BC99" i="28"/>
  <c r="BD99" i="28"/>
  <c r="BE99" i="28"/>
  <c r="BF99" i="28"/>
  <c r="BG99" i="28"/>
  <c r="BI99" i="28"/>
  <c r="BJ99" i="28"/>
  <c r="BK99" i="28"/>
  <c r="BL99" i="28"/>
  <c r="BM99" i="28"/>
  <c r="BN99" i="28"/>
  <c r="BO99" i="28"/>
  <c r="BP99" i="28"/>
  <c r="BQ99" i="28"/>
  <c r="BR99" i="28"/>
  <c r="BV99" i="28"/>
  <c r="B100" i="28"/>
  <c r="C100" i="28"/>
  <c r="D100" i="28"/>
  <c r="F100" i="28"/>
  <c r="G100" i="28"/>
  <c r="H100" i="28"/>
  <c r="I100" i="28"/>
  <c r="J100" i="28"/>
  <c r="BX100" i="28" s="1"/>
  <c r="K100" i="28"/>
  <c r="L100" i="28"/>
  <c r="M100" i="28"/>
  <c r="N100" i="28"/>
  <c r="O100" i="28"/>
  <c r="P100" i="28"/>
  <c r="Q100" i="28"/>
  <c r="S100" i="28"/>
  <c r="T100" i="28"/>
  <c r="U100" i="28"/>
  <c r="V100" i="28"/>
  <c r="W100" i="28"/>
  <c r="X100" i="28"/>
  <c r="Y100" i="28"/>
  <c r="Z100" i="28"/>
  <c r="AA100" i="28"/>
  <c r="AB100" i="28"/>
  <c r="CC100" i="28" s="1"/>
  <c r="AD100" i="28"/>
  <c r="AE100" i="28"/>
  <c r="AF100" i="28"/>
  <c r="AG100" i="28"/>
  <c r="AH100" i="28"/>
  <c r="AI100" i="28"/>
  <c r="AJ100" i="28"/>
  <c r="AK100" i="28"/>
  <c r="AL100" i="28"/>
  <c r="AM100" i="28"/>
  <c r="AO100" i="28"/>
  <c r="AP100" i="28"/>
  <c r="AQ100" i="28"/>
  <c r="AR100" i="28"/>
  <c r="AS100" i="28"/>
  <c r="AT100" i="28"/>
  <c r="AU100" i="28"/>
  <c r="AV100" i="28"/>
  <c r="AW100" i="28"/>
  <c r="AX100" i="28"/>
  <c r="AY100" i="28"/>
  <c r="AZ100" i="28"/>
  <c r="BA100" i="28"/>
  <c r="BB100" i="28"/>
  <c r="BC100" i="28"/>
  <c r="BD100" i="28"/>
  <c r="BE100" i="28"/>
  <c r="BF100" i="28"/>
  <c r="CB100" i="28" s="1"/>
  <c r="BG100" i="28"/>
  <c r="BI100" i="28"/>
  <c r="BJ100" i="28"/>
  <c r="BK100" i="28"/>
  <c r="BL100" i="28"/>
  <c r="BM100" i="28"/>
  <c r="BN100" i="28"/>
  <c r="BO100" i="28"/>
  <c r="BP100" i="28"/>
  <c r="BQ100" i="28"/>
  <c r="BR100" i="28"/>
  <c r="BT100" i="28"/>
  <c r="B101" i="28"/>
  <c r="C101" i="28"/>
  <c r="D101" i="28"/>
  <c r="F101" i="28"/>
  <c r="G101" i="28"/>
  <c r="H101" i="28"/>
  <c r="I101" i="28"/>
  <c r="J101" i="28"/>
  <c r="K101" i="28"/>
  <c r="L101" i="28"/>
  <c r="M101" i="28"/>
  <c r="N101" i="28"/>
  <c r="O101" i="28"/>
  <c r="P101" i="28"/>
  <c r="Q101" i="28"/>
  <c r="S101" i="28"/>
  <c r="T101" i="28"/>
  <c r="U101" i="28"/>
  <c r="V101" i="28"/>
  <c r="W101" i="28"/>
  <c r="X101" i="28"/>
  <c r="Y101" i="28"/>
  <c r="Z101" i="28"/>
  <c r="CA101" i="28" s="1"/>
  <c r="AA101" i="28"/>
  <c r="AB101" i="28"/>
  <c r="AD101" i="28"/>
  <c r="AE101" i="28"/>
  <c r="AF101" i="28"/>
  <c r="AG101" i="28"/>
  <c r="AH101" i="28"/>
  <c r="AI101" i="28"/>
  <c r="AJ101" i="28"/>
  <c r="AK101" i="28"/>
  <c r="AL101" i="28"/>
  <c r="AM101" i="28"/>
  <c r="AO101" i="28"/>
  <c r="AP101" i="28"/>
  <c r="AQ101" i="28"/>
  <c r="AR101" i="28"/>
  <c r="AS101" i="28"/>
  <c r="AT101" i="28"/>
  <c r="AU101" i="28"/>
  <c r="AV101" i="28"/>
  <c r="AW101" i="28"/>
  <c r="AX101" i="28"/>
  <c r="AY101" i="28"/>
  <c r="AZ101" i="28"/>
  <c r="BA101" i="28"/>
  <c r="BB101" i="28"/>
  <c r="BC101" i="28"/>
  <c r="BD101" i="28"/>
  <c r="BZ101" i="28" s="1"/>
  <c r="BE101" i="28"/>
  <c r="BF101" i="28"/>
  <c r="BG101" i="28"/>
  <c r="BI101" i="28"/>
  <c r="BJ101" i="28"/>
  <c r="BK101" i="28"/>
  <c r="BL101" i="28"/>
  <c r="BM101" i="28"/>
  <c r="BN101" i="28"/>
  <c r="BO101" i="28"/>
  <c r="BP101" i="28"/>
  <c r="BQ101" i="28"/>
  <c r="BR101" i="28"/>
  <c r="BV101" i="28"/>
  <c r="B102" i="28"/>
  <c r="C102" i="28"/>
  <c r="D102" i="28"/>
  <c r="F102" i="28"/>
  <c r="G102" i="28"/>
  <c r="H102" i="28"/>
  <c r="I102" i="28"/>
  <c r="J102" i="28"/>
  <c r="K102" i="28"/>
  <c r="L102" i="28"/>
  <c r="M102" i="28"/>
  <c r="N102" i="28"/>
  <c r="O102" i="28"/>
  <c r="P102" i="28"/>
  <c r="Q102" i="28"/>
  <c r="S102" i="28"/>
  <c r="T102" i="28"/>
  <c r="U102" i="28"/>
  <c r="V102" i="28"/>
  <c r="W102" i="28"/>
  <c r="X102" i="28"/>
  <c r="Y102" i="28"/>
  <c r="Z102" i="28"/>
  <c r="AA102" i="28"/>
  <c r="AB102" i="28"/>
  <c r="AD102" i="28"/>
  <c r="AE102" i="28"/>
  <c r="AF102" i="28"/>
  <c r="AG102" i="28"/>
  <c r="AH102" i="28"/>
  <c r="AI102" i="28"/>
  <c r="AJ102" i="28"/>
  <c r="AK102" i="28"/>
  <c r="AL102" i="28"/>
  <c r="AM102" i="28"/>
  <c r="AO102" i="28"/>
  <c r="AP102" i="28"/>
  <c r="AQ102" i="28"/>
  <c r="AR102" i="28"/>
  <c r="AS102" i="28"/>
  <c r="AT102" i="28"/>
  <c r="AU102" i="28"/>
  <c r="AV102" i="28"/>
  <c r="AW102" i="28"/>
  <c r="AX102" i="28"/>
  <c r="AY102" i="28"/>
  <c r="AZ102" i="28"/>
  <c r="BA102" i="28"/>
  <c r="BB102" i="28"/>
  <c r="BC102" i="28"/>
  <c r="BD102" i="28"/>
  <c r="BE102" i="28"/>
  <c r="BF102" i="28"/>
  <c r="BG102" i="28"/>
  <c r="BI102" i="28"/>
  <c r="BJ102" i="28"/>
  <c r="BK102" i="28"/>
  <c r="BL102" i="28"/>
  <c r="BM102" i="28"/>
  <c r="BN102" i="28"/>
  <c r="BO102" i="28"/>
  <c r="BP102" i="28"/>
  <c r="BQ102" i="28"/>
  <c r="BR102" i="28"/>
  <c r="BT102" i="28"/>
  <c r="BX102" i="28"/>
  <c r="B103" i="28"/>
  <c r="C103" i="28"/>
  <c r="D103" i="28"/>
  <c r="F103" i="28"/>
  <c r="G103" i="28"/>
  <c r="H103" i="28"/>
  <c r="I103" i="28"/>
  <c r="J103" i="28"/>
  <c r="K103" i="28"/>
  <c r="L103" i="28"/>
  <c r="M103" i="28"/>
  <c r="N103" i="28"/>
  <c r="BZ103" i="28" s="1"/>
  <c r="O103" i="28"/>
  <c r="P103" i="28"/>
  <c r="Q103" i="28"/>
  <c r="S103" i="28"/>
  <c r="T103" i="28"/>
  <c r="U103" i="28"/>
  <c r="V103" i="28"/>
  <c r="W103" i="28"/>
  <c r="X103" i="28"/>
  <c r="Y103" i="28"/>
  <c r="Z103" i="28"/>
  <c r="AA103" i="28"/>
  <c r="CB103" i="28" s="1"/>
  <c r="AB103" i="28"/>
  <c r="AD103" i="28"/>
  <c r="AE103" i="28"/>
  <c r="AF103" i="28"/>
  <c r="BV103" i="28" s="1"/>
  <c r="AG103" i="28"/>
  <c r="AH103" i="28"/>
  <c r="AI103" i="28"/>
  <c r="AJ103" i="28"/>
  <c r="AK103" i="28"/>
  <c r="AL103" i="28"/>
  <c r="AM103" i="28"/>
  <c r="AO103" i="28"/>
  <c r="AP103" i="28"/>
  <c r="AQ103" i="28"/>
  <c r="AR103" i="28"/>
  <c r="AS103" i="28"/>
  <c r="AT103" i="28"/>
  <c r="AU103" i="28"/>
  <c r="AV103" i="28"/>
  <c r="AW103" i="28"/>
  <c r="AX103" i="28"/>
  <c r="AY103" i="28"/>
  <c r="AZ103" i="28"/>
  <c r="BA103" i="28"/>
  <c r="BB103" i="28"/>
  <c r="BC103" i="28"/>
  <c r="BD103" i="28"/>
  <c r="BE103" i="28"/>
  <c r="BF103" i="28"/>
  <c r="BG103" i="28"/>
  <c r="BI103" i="28"/>
  <c r="BJ103" i="28"/>
  <c r="BK103" i="28"/>
  <c r="BL103" i="28"/>
  <c r="BM103" i="28"/>
  <c r="BN103" i="28"/>
  <c r="BO103" i="28"/>
  <c r="BP103" i="28"/>
  <c r="BQ103" i="28"/>
  <c r="BR103" i="28"/>
  <c r="B104" i="28"/>
  <c r="C104" i="28"/>
  <c r="D104" i="28"/>
  <c r="F104" i="28"/>
  <c r="G104" i="28"/>
  <c r="H104" i="28"/>
  <c r="I104" i="28"/>
  <c r="J104" i="28"/>
  <c r="K104" i="28"/>
  <c r="L104" i="28"/>
  <c r="M104" i="28"/>
  <c r="N104" i="28"/>
  <c r="O104" i="28"/>
  <c r="P104" i="28"/>
  <c r="CB104" i="28" s="1"/>
  <c r="Q104" i="28"/>
  <c r="S104" i="28"/>
  <c r="T104" i="28"/>
  <c r="U104" i="28"/>
  <c r="V104" i="28"/>
  <c r="W104" i="28"/>
  <c r="X104" i="28"/>
  <c r="Y104" i="28"/>
  <c r="Z104" i="28"/>
  <c r="AA104" i="28"/>
  <c r="AB104" i="28"/>
  <c r="AD104" i="28"/>
  <c r="AE104" i="28"/>
  <c r="AF104" i="28"/>
  <c r="AG104" i="28"/>
  <c r="AH104" i="28"/>
  <c r="AI104" i="28"/>
  <c r="AJ104" i="28"/>
  <c r="AK104" i="28"/>
  <c r="AL104" i="28"/>
  <c r="AM104" i="28"/>
  <c r="AO104" i="28"/>
  <c r="AP104" i="28"/>
  <c r="AQ104" i="28"/>
  <c r="AR104" i="28"/>
  <c r="AS104" i="28"/>
  <c r="AT104" i="28"/>
  <c r="AU104" i="28"/>
  <c r="AV104" i="28"/>
  <c r="AW104" i="28"/>
  <c r="AX104" i="28"/>
  <c r="AY104" i="28"/>
  <c r="AZ104" i="28"/>
  <c r="BA104" i="28"/>
  <c r="BB104" i="28"/>
  <c r="BC104" i="28"/>
  <c r="BD104" i="28"/>
  <c r="BE104" i="28"/>
  <c r="BF104" i="28"/>
  <c r="BG104" i="28"/>
  <c r="BI104" i="28"/>
  <c r="BJ104" i="28"/>
  <c r="BK104" i="28"/>
  <c r="BL104" i="28"/>
  <c r="BM104" i="28"/>
  <c r="BN104" i="28"/>
  <c r="BO104" i="28"/>
  <c r="BP104" i="28"/>
  <c r="BQ104" i="28"/>
  <c r="BR104" i="28"/>
  <c r="BT104" i="28"/>
  <c r="BX104" i="28"/>
  <c r="B105" i="28"/>
  <c r="C105" i="28"/>
  <c r="D105" i="28"/>
  <c r="F105" i="28"/>
  <c r="G105" i="28"/>
  <c r="H105" i="28"/>
  <c r="BV105" i="28" s="1"/>
  <c r="I105" i="28"/>
  <c r="J105" i="28"/>
  <c r="K105" i="28"/>
  <c r="L105" i="28"/>
  <c r="M105" i="28"/>
  <c r="N105" i="28"/>
  <c r="O105" i="28"/>
  <c r="P105" i="28"/>
  <c r="Q105" i="28"/>
  <c r="S105" i="28"/>
  <c r="T105" i="28"/>
  <c r="U105" i="28"/>
  <c r="V105" i="28"/>
  <c r="W105" i="28"/>
  <c r="X105" i="28"/>
  <c r="Y105" i="28"/>
  <c r="Z105" i="28"/>
  <c r="AA105" i="28"/>
  <c r="AB105" i="28"/>
  <c r="AD105" i="28"/>
  <c r="AE105" i="28"/>
  <c r="AF105" i="28"/>
  <c r="AG105" i="28"/>
  <c r="AH105" i="28"/>
  <c r="AI105" i="28"/>
  <c r="AJ105" i="28"/>
  <c r="AK105" i="28"/>
  <c r="AL105" i="28"/>
  <c r="AM105" i="28"/>
  <c r="AO105" i="28"/>
  <c r="AP105" i="28"/>
  <c r="AQ105" i="28"/>
  <c r="AR105" i="28"/>
  <c r="AS105" i="28"/>
  <c r="AT105" i="28"/>
  <c r="AU105" i="28"/>
  <c r="AV105" i="28"/>
  <c r="AW105" i="28"/>
  <c r="AX105" i="28"/>
  <c r="AY105" i="28"/>
  <c r="AZ105" i="28"/>
  <c r="BA105" i="28"/>
  <c r="BB105" i="28"/>
  <c r="BC105" i="28"/>
  <c r="BD105" i="28"/>
  <c r="BZ105" i="28" s="1"/>
  <c r="BE105" i="28"/>
  <c r="BF105" i="28"/>
  <c r="BG105" i="28"/>
  <c r="BI105" i="28"/>
  <c r="BJ105" i="28"/>
  <c r="BK105" i="28"/>
  <c r="BL105" i="28"/>
  <c r="BM105" i="28"/>
  <c r="BN105" i="28"/>
  <c r="BO105" i="28"/>
  <c r="BP105" i="28"/>
  <c r="BQ105" i="28"/>
  <c r="BR105" i="28"/>
  <c r="B106" i="28"/>
  <c r="C106" i="28"/>
  <c r="D106" i="28"/>
  <c r="F106" i="28"/>
  <c r="G106" i="28"/>
  <c r="H106" i="28"/>
  <c r="I106" i="28"/>
  <c r="J106" i="28"/>
  <c r="K106" i="28"/>
  <c r="L106" i="28"/>
  <c r="M106" i="28"/>
  <c r="N106" i="28"/>
  <c r="O106" i="28"/>
  <c r="P106" i="28"/>
  <c r="CB106" i="28" s="1"/>
  <c r="Q106" i="28"/>
  <c r="S106" i="28"/>
  <c r="T106" i="28"/>
  <c r="U106" i="28"/>
  <c r="V106" i="28"/>
  <c r="W106" i="28"/>
  <c r="X106" i="28"/>
  <c r="Y106" i="28"/>
  <c r="Z106" i="28"/>
  <c r="AA106" i="28"/>
  <c r="AB106" i="28"/>
  <c r="AD106" i="28"/>
  <c r="AE106" i="28"/>
  <c r="AF106" i="28"/>
  <c r="AG106" i="28"/>
  <c r="AH106" i="28"/>
  <c r="AI106" i="28"/>
  <c r="AJ106" i="28"/>
  <c r="AK106" i="28"/>
  <c r="AL106" i="28"/>
  <c r="AM106" i="28"/>
  <c r="AO106" i="28"/>
  <c r="AP106" i="28"/>
  <c r="AQ106" i="28"/>
  <c r="AR106" i="28"/>
  <c r="AS106" i="28"/>
  <c r="AT106" i="28"/>
  <c r="AU106" i="28"/>
  <c r="AV106" i="28"/>
  <c r="AW106" i="28"/>
  <c r="AX106" i="28"/>
  <c r="AY106" i="28"/>
  <c r="AZ106" i="28"/>
  <c r="BA106" i="28"/>
  <c r="BB106" i="28"/>
  <c r="BC106" i="28"/>
  <c r="BD106" i="28"/>
  <c r="BE106" i="28"/>
  <c r="BF106" i="28"/>
  <c r="BG106" i="28"/>
  <c r="BI106" i="28"/>
  <c r="BJ106" i="28"/>
  <c r="BK106" i="28"/>
  <c r="BL106" i="28"/>
  <c r="BM106" i="28"/>
  <c r="BN106" i="28"/>
  <c r="BO106" i="28"/>
  <c r="BP106" i="28"/>
  <c r="BQ106" i="28"/>
  <c r="BR106" i="28"/>
  <c r="BT106" i="28"/>
  <c r="BX106" i="28"/>
  <c r="B107" i="28"/>
  <c r="C107" i="28"/>
  <c r="D107" i="28"/>
  <c r="F107" i="28"/>
  <c r="G107" i="28"/>
  <c r="H107" i="28"/>
  <c r="BV107" i="28" s="1"/>
  <c r="I107" i="28"/>
  <c r="J107" i="28"/>
  <c r="K107" i="28"/>
  <c r="L107" i="28"/>
  <c r="M107" i="28"/>
  <c r="N107" i="28"/>
  <c r="O107" i="28"/>
  <c r="P107" i="28"/>
  <c r="Q107" i="28"/>
  <c r="S107" i="28"/>
  <c r="T107" i="28"/>
  <c r="U107" i="28"/>
  <c r="V107" i="28"/>
  <c r="W107" i="28"/>
  <c r="X107" i="28"/>
  <c r="Y107" i="28"/>
  <c r="Z107" i="28"/>
  <c r="CA107" i="28" s="1"/>
  <c r="AA107" i="28"/>
  <c r="AB107" i="28"/>
  <c r="AD107" i="28"/>
  <c r="AE107" i="28"/>
  <c r="AF107" i="28"/>
  <c r="AG107" i="28"/>
  <c r="AH107" i="28"/>
  <c r="AI107" i="28"/>
  <c r="AJ107" i="28"/>
  <c r="AK107" i="28"/>
  <c r="AL107" i="28"/>
  <c r="AM107" i="28"/>
  <c r="AO107" i="28"/>
  <c r="AP107" i="28"/>
  <c r="AQ107" i="28"/>
  <c r="AR107" i="28"/>
  <c r="AS107" i="28"/>
  <c r="AT107" i="28"/>
  <c r="AU107" i="28"/>
  <c r="AV107" i="28"/>
  <c r="AW107" i="28"/>
  <c r="AX107" i="28"/>
  <c r="AY107" i="28"/>
  <c r="AZ107" i="28"/>
  <c r="BA107" i="28"/>
  <c r="BB107" i="28"/>
  <c r="BC107" i="28"/>
  <c r="BD107" i="28"/>
  <c r="BZ107" i="28" s="1"/>
  <c r="BE107" i="28"/>
  <c r="BF107" i="28"/>
  <c r="BG107" i="28"/>
  <c r="BI107" i="28"/>
  <c r="BJ107" i="28"/>
  <c r="BK107" i="28"/>
  <c r="BL107" i="28"/>
  <c r="BM107" i="28"/>
  <c r="BN107" i="28"/>
  <c r="BO107" i="28"/>
  <c r="BP107" i="28"/>
  <c r="BQ107" i="28"/>
  <c r="BR107" i="28"/>
  <c r="B108" i="28"/>
  <c r="C108" i="28"/>
  <c r="D108" i="28"/>
  <c r="F108" i="28"/>
  <c r="G108" i="28"/>
  <c r="H108" i="28"/>
  <c r="I108" i="28"/>
  <c r="J108" i="28"/>
  <c r="K108" i="28"/>
  <c r="L108" i="28"/>
  <c r="M108" i="28"/>
  <c r="N108" i="28"/>
  <c r="O108" i="28"/>
  <c r="P108" i="28"/>
  <c r="Q108" i="28"/>
  <c r="S108" i="28"/>
  <c r="T108" i="28"/>
  <c r="U108" i="28"/>
  <c r="V108" i="28"/>
  <c r="W108" i="28"/>
  <c r="X108" i="28"/>
  <c r="Y108" i="28"/>
  <c r="Z108" i="28"/>
  <c r="AA108" i="28"/>
  <c r="AB108" i="28"/>
  <c r="AD108" i="28"/>
  <c r="AE108" i="28"/>
  <c r="AF108" i="28"/>
  <c r="AG108" i="28"/>
  <c r="AH108" i="28"/>
  <c r="AI108" i="28"/>
  <c r="AJ108" i="28"/>
  <c r="AK108" i="28"/>
  <c r="AL108" i="28"/>
  <c r="AM108" i="28"/>
  <c r="AO108" i="28"/>
  <c r="AP108" i="28"/>
  <c r="AQ108" i="28"/>
  <c r="AR108" i="28"/>
  <c r="AS108" i="28"/>
  <c r="AT108" i="28"/>
  <c r="AU108" i="28"/>
  <c r="AV108" i="28"/>
  <c r="AW108" i="28"/>
  <c r="AX108" i="28"/>
  <c r="AY108" i="28"/>
  <c r="AZ108" i="28"/>
  <c r="BA108" i="28"/>
  <c r="BB108" i="28"/>
  <c r="BC108" i="28"/>
  <c r="BD108" i="28"/>
  <c r="BE108" i="28"/>
  <c r="BF108" i="28"/>
  <c r="BG108" i="28"/>
  <c r="BI108" i="28"/>
  <c r="BJ108" i="28"/>
  <c r="BK108" i="28"/>
  <c r="BL108" i="28"/>
  <c r="BM108" i="28"/>
  <c r="BN108" i="28"/>
  <c r="BO108" i="28"/>
  <c r="BP108" i="28"/>
  <c r="BQ108" i="28"/>
  <c r="BR108" i="28"/>
  <c r="BT108" i="28"/>
  <c r="BX108" i="28"/>
  <c r="B109" i="28"/>
  <c r="C109" i="28"/>
  <c r="D109" i="28"/>
  <c r="F109" i="28"/>
  <c r="G109" i="28"/>
  <c r="H109" i="28"/>
  <c r="I109" i="28"/>
  <c r="J109" i="28"/>
  <c r="K109" i="28"/>
  <c r="L109" i="28"/>
  <c r="M109" i="28"/>
  <c r="N109" i="28"/>
  <c r="O109" i="28"/>
  <c r="P109" i="28"/>
  <c r="Q109" i="28"/>
  <c r="S109" i="28"/>
  <c r="T109" i="28"/>
  <c r="U109" i="28"/>
  <c r="V109" i="28"/>
  <c r="W109" i="28"/>
  <c r="X109" i="28"/>
  <c r="Y109" i="28"/>
  <c r="Z109" i="28"/>
  <c r="AA109" i="28"/>
  <c r="AB109" i="28"/>
  <c r="AD109" i="28"/>
  <c r="AE109" i="28"/>
  <c r="AF109" i="28"/>
  <c r="BV109" i="28" s="1"/>
  <c r="AG109" i="28"/>
  <c r="AH109" i="28"/>
  <c r="AI109" i="28"/>
  <c r="AJ109" i="28"/>
  <c r="AK109" i="28"/>
  <c r="AL109" i="28"/>
  <c r="AM109" i="28"/>
  <c r="AO109" i="28"/>
  <c r="AP109" i="28"/>
  <c r="AQ109" i="28"/>
  <c r="AR109" i="28"/>
  <c r="AS109" i="28"/>
  <c r="AT109" i="28"/>
  <c r="AU109" i="28"/>
  <c r="AV109" i="28"/>
  <c r="AW109" i="28"/>
  <c r="AX109" i="28"/>
  <c r="AY109" i="28"/>
  <c r="AZ109" i="28"/>
  <c r="BA109" i="28"/>
  <c r="BB109" i="28"/>
  <c r="BC109" i="28"/>
  <c r="BD109" i="28"/>
  <c r="BZ109" i="28" s="1"/>
  <c r="BE109" i="28"/>
  <c r="BF109" i="28"/>
  <c r="BG109" i="28"/>
  <c r="BI109" i="28"/>
  <c r="BJ109" i="28"/>
  <c r="BK109" i="28"/>
  <c r="BL109" i="28"/>
  <c r="BM109" i="28"/>
  <c r="BN109" i="28"/>
  <c r="BO109" i="28"/>
  <c r="BP109" i="28"/>
  <c r="BQ109" i="28"/>
  <c r="BR109" i="28"/>
  <c r="B110" i="28"/>
  <c r="C110" i="28"/>
  <c r="D110" i="28"/>
  <c r="F110" i="28"/>
  <c r="G110" i="28"/>
  <c r="H110" i="28"/>
  <c r="I110" i="28"/>
  <c r="J110" i="28"/>
  <c r="K110" i="28"/>
  <c r="L110" i="28"/>
  <c r="M110" i="28"/>
  <c r="N110" i="28"/>
  <c r="O110" i="28"/>
  <c r="P110" i="28"/>
  <c r="Q110" i="28"/>
  <c r="S110" i="28"/>
  <c r="T110" i="28"/>
  <c r="U110" i="28"/>
  <c r="V110" i="28"/>
  <c r="W110" i="28"/>
  <c r="X110" i="28"/>
  <c r="Y110" i="28"/>
  <c r="Z110" i="28"/>
  <c r="AA110" i="28"/>
  <c r="AB110" i="28"/>
  <c r="AD110" i="28"/>
  <c r="BT110" i="28" s="1"/>
  <c r="AE110" i="28"/>
  <c r="AF110" i="28"/>
  <c r="AG110" i="28"/>
  <c r="AH110" i="28"/>
  <c r="AI110" i="28"/>
  <c r="AJ110" i="28"/>
  <c r="AK110" i="28"/>
  <c r="AL110" i="28"/>
  <c r="AM110" i="28"/>
  <c r="AO110" i="28"/>
  <c r="AP110" i="28"/>
  <c r="AQ110" i="28"/>
  <c r="AR110" i="28"/>
  <c r="AS110" i="28"/>
  <c r="AT110" i="28"/>
  <c r="AU110" i="28"/>
  <c r="AV110" i="28"/>
  <c r="AW110" i="28"/>
  <c r="AX110" i="28"/>
  <c r="AY110" i="28"/>
  <c r="AZ110" i="28"/>
  <c r="BA110" i="28"/>
  <c r="BB110" i="28"/>
  <c r="BC110" i="28"/>
  <c r="BD110" i="28"/>
  <c r="BE110" i="28"/>
  <c r="BF110" i="28"/>
  <c r="BG110" i="28"/>
  <c r="BI110" i="28"/>
  <c r="BJ110" i="28"/>
  <c r="BK110" i="28"/>
  <c r="BL110" i="28"/>
  <c r="BM110" i="28"/>
  <c r="BX110" i="28" s="1"/>
  <c r="BN110" i="28"/>
  <c r="BO110" i="28"/>
  <c r="BP110" i="28"/>
  <c r="BQ110" i="28"/>
  <c r="BR110" i="28"/>
  <c r="B111" i="28"/>
  <c r="C111" i="28"/>
  <c r="D111" i="28"/>
  <c r="F111" i="28"/>
  <c r="G111" i="28"/>
  <c r="H111" i="28"/>
  <c r="I111" i="28"/>
  <c r="J111" i="28"/>
  <c r="K111" i="28"/>
  <c r="L111" i="28"/>
  <c r="M111" i="28"/>
  <c r="N111" i="28"/>
  <c r="BZ111" i="28" s="1"/>
  <c r="O111" i="28"/>
  <c r="P111" i="28"/>
  <c r="Q111" i="28"/>
  <c r="S111" i="28"/>
  <c r="T111" i="28"/>
  <c r="U111" i="28"/>
  <c r="V111" i="28"/>
  <c r="W111" i="28"/>
  <c r="X111" i="28"/>
  <c r="Y111" i="28"/>
  <c r="Z111" i="28"/>
  <c r="AA111" i="28"/>
  <c r="AB111" i="28"/>
  <c r="AD111" i="28"/>
  <c r="AE111" i="28"/>
  <c r="AF111" i="28"/>
  <c r="AG111" i="28"/>
  <c r="AH111" i="28"/>
  <c r="AI111" i="28"/>
  <c r="AJ111" i="28"/>
  <c r="AK111" i="28"/>
  <c r="AL111" i="28"/>
  <c r="AM111" i="28"/>
  <c r="AO111" i="28"/>
  <c r="AP111" i="28"/>
  <c r="AQ111" i="28"/>
  <c r="AR111" i="28"/>
  <c r="AS111" i="28"/>
  <c r="AT111" i="28"/>
  <c r="AU111" i="28"/>
  <c r="AV111" i="28"/>
  <c r="AW111" i="28"/>
  <c r="AX111" i="28"/>
  <c r="AY111" i="28"/>
  <c r="AZ111" i="28"/>
  <c r="BA111" i="28"/>
  <c r="BB111" i="28"/>
  <c r="BC111" i="28"/>
  <c r="BD111" i="28"/>
  <c r="BE111" i="28"/>
  <c r="BF111" i="28"/>
  <c r="BG111" i="28"/>
  <c r="BI111" i="28"/>
  <c r="BJ111" i="28"/>
  <c r="BK111" i="28"/>
  <c r="BL111" i="28"/>
  <c r="BM111" i="28"/>
  <c r="BN111" i="28"/>
  <c r="BO111" i="28"/>
  <c r="BP111" i="28"/>
  <c r="BQ111" i="28"/>
  <c r="BR111" i="28"/>
  <c r="BW111" i="28"/>
  <c r="B112" i="28"/>
  <c r="C112" i="28"/>
  <c r="D112" i="28"/>
  <c r="F112" i="28"/>
  <c r="G112" i="28"/>
  <c r="H112" i="28"/>
  <c r="I112" i="28"/>
  <c r="J112" i="28"/>
  <c r="K112" i="28"/>
  <c r="L112" i="28"/>
  <c r="M112" i="28"/>
  <c r="N112" i="28"/>
  <c r="O112" i="28"/>
  <c r="P112" i="28"/>
  <c r="Q112" i="28"/>
  <c r="S112" i="28"/>
  <c r="T112" i="28"/>
  <c r="U112" i="28"/>
  <c r="V112" i="28"/>
  <c r="W112" i="28"/>
  <c r="X112" i="28"/>
  <c r="Y112" i="28"/>
  <c r="Z112" i="28"/>
  <c r="AA112" i="28"/>
  <c r="AB112" i="28"/>
  <c r="AD112" i="28"/>
  <c r="AE112" i="28"/>
  <c r="BU112" i="28" s="1"/>
  <c r="AF112" i="28"/>
  <c r="AG112" i="28"/>
  <c r="AH112" i="28"/>
  <c r="AI112" i="28"/>
  <c r="AJ112" i="28"/>
  <c r="AK112" i="28"/>
  <c r="AL112" i="28"/>
  <c r="AM112" i="28"/>
  <c r="AO112" i="28"/>
  <c r="AP112" i="28"/>
  <c r="AQ112" i="28"/>
  <c r="AR112" i="28"/>
  <c r="AS112" i="28"/>
  <c r="AT112" i="28"/>
  <c r="AU112" i="28"/>
  <c r="AV112" i="28"/>
  <c r="AW112" i="28"/>
  <c r="AX112" i="28"/>
  <c r="AY112" i="28"/>
  <c r="AZ112" i="28"/>
  <c r="BA112" i="28"/>
  <c r="BB112" i="28"/>
  <c r="BC112" i="28"/>
  <c r="BD112" i="28"/>
  <c r="BE112" i="28"/>
  <c r="BF112" i="28"/>
  <c r="BG112" i="28"/>
  <c r="BI112" i="28"/>
  <c r="BJ112" i="28"/>
  <c r="BK112" i="28"/>
  <c r="BL112" i="28"/>
  <c r="BM112" i="28"/>
  <c r="BX112" i="28" s="1"/>
  <c r="BN112" i="28"/>
  <c r="BO112" i="28"/>
  <c r="BP112" i="28"/>
  <c r="BQ112" i="28"/>
  <c r="BR112" i="28"/>
  <c r="CC112" i="28"/>
  <c r="B113" i="28"/>
  <c r="C113" i="28"/>
  <c r="D113" i="28"/>
  <c r="F113" i="28"/>
  <c r="G113" i="28"/>
  <c r="H113" i="28"/>
  <c r="I113" i="28"/>
  <c r="J113" i="28"/>
  <c r="K113" i="28"/>
  <c r="L113" i="28"/>
  <c r="M113" i="28"/>
  <c r="N113" i="28"/>
  <c r="O113" i="28"/>
  <c r="P113" i="28"/>
  <c r="Q113" i="28"/>
  <c r="S113" i="28"/>
  <c r="T113" i="28"/>
  <c r="U113" i="28"/>
  <c r="V113" i="28"/>
  <c r="W113" i="28"/>
  <c r="X113" i="28"/>
  <c r="Y113" i="28"/>
  <c r="Z113" i="28"/>
  <c r="AA113" i="28"/>
  <c r="AB113" i="28"/>
  <c r="AD113" i="28"/>
  <c r="AE113" i="28"/>
  <c r="AF113" i="28"/>
  <c r="BV113" i="28" s="1"/>
  <c r="AG113" i="28"/>
  <c r="AH113" i="28"/>
  <c r="AI113" i="28"/>
  <c r="AJ113" i="28"/>
  <c r="AK113" i="28"/>
  <c r="AL113" i="28"/>
  <c r="AM113" i="28"/>
  <c r="AO113" i="28"/>
  <c r="AP113" i="28"/>
  <c r="AQ113" i="28"/>
  <c r="AR113" i="28"/>
  <c r="AS113" i="28"/>
  <c r="AT113" i="28"/>
  <c r="AU113" i="28"/>
  <c r="AV113" i="28"/>
  <c r="AW113" i="28"/>
  <c r="AX113" i="28"/>
  <c r="AY113" i="28"/>
  <c r="AZ113" i="28"/>
  <c r="BA113" i="28"/>
  <c r="BB113" i="28"/>
  <c r="BC113" i="28"/>
  <c r="BD113" i="28"/>
  <c r="BE113" i="28"/>
  <c r="CA113" i="28" s="1"/>
  <c r="BF113" i="28"/>
  <c r="BG113" i="28"/>
  <c r="BI113" i="28"/>
  <c r="BJ113" i="28"/>
  <c r="BK113" i="28"/>
  <c r="BL113" i="28"/>
  <c r="BM113" i="28"/>
  <c r="BN113" i="28"/>
  <c r="BO113" i="28"/>
  <c r="BP113" i="28"/>
  <c r="BQ113" i="28"/>
  <c r="BR113" i="28"/>
  <c r="B114" i="28"/>
  <c r="C114" i="28"/>
  <c r="D114" i="28"/>
  <c r="F114" i="28"/>
  <c r="BT114" i="28" s="1"/>
  <c r="G114" i="28"/>
  <c r="H114" i="28"/>
  <c r="I114" i="28"/>
  <c r="J114" i="28"/>
  <c r="BX114" i="28" s="1"/>
  <c r="K114" i="28"/>
  <c r="L114" i="28"/>
  <c r="M114" i="28"/>
  <c r="N114" i="28"/>
  <c r="O114" i="28"/>
  <c r="P114" i="28"/>
  <c r="Q114" i="28"/>
  <c r="S114" i="28"/>
  <c r="T114" i="28"/>
  <c r="U114" i="28"/>
  <c r="V114" i="28"/>
  <c r="W114" i="28"/>
  <c r="X114" i="28"/>
  <c r="Y114" i="28"/>
  <c r="Z114" i="28"/>
  <c r="AA114" i="28"/>
  <c r="AB114" i="28"/>
  <c r="AD114" i="28"/>
  <c r="AE114" i="28"/>
  <c r="AF114" i="28"/>
  <c r="AG114" i="28"/>
  <c r="AH114" i="28"/>
  <c r="AI114" i="28"/>
  <c r="AJ114" i="28"/>
  <c r="AK114" i="28"/>
  <c r="AL114" i="28"/>
  <c r="AM114" i="28"/>
  <c r="AO114" i="28"/>
  <c r="AP114" i="28"/>
  <c r="AQ114" i="28"/>
  <c r="AR114" i="28"/>
  <c r="AS114" i="28"/>
  <c r="AT114" i="28"/>
  <c r="AU114" i="28"/>
  <c r="AV114" i="28"/>
  <c r="AW114" i="28"/>
  <c r="AX114" i="28"/>
  <c r="AY114" i="28"/>
  <c r="AZ114" i="28"/>
  <c r="BA114" i="28"/>
  <c r="BB114" i="28"/>
  <c r="BC114" i="28"/>
  <c r="BD114" i="28"/>
  <c r="BE114" i="28"/>
  <c r="BF114" i="28"/>
  <c r="BG114" i="28"/>
  <c r="BI114" i="28"/>
  <c r="BJ114" i="28"/>
  <c r="BK114" i="28"/>
  <c r="BL114" i="28"/>
  <c r="BM114" i="28"/>
  <c r="BN114" i="28"/>
  <c r="BO114" i="28"/>
  <c r="BP114" i="28"/>
  <c r="BQ114" i="28"/>
  <c r="BR114" i="28"/>
  <c r="BY114" i="28"/>
  <c r="CB114" i="28"/>
  <c r="B115" i="28"/>
  <c r="C115" i="28"/>
  <c r="D115" i="28"/>
  <c r="F115" i="28"/>
  <c r="G115" i="28"/>
  <c r="H115" i="28"/>
  <c r="I115" i="28"/>
  <c r="J115" i="28"/>
  <c r="K115" i="28"/>
  <c r="L115" i="28"/>
  <c r="M115" i="28"/>
  <c r="N115" i="28"/>
  <c r="O115" i="28"/>
  <c r="P115" i="28"/>
  <c r="Q115" i="28"/>
  <c r="S115" i="28"/>
  <c r="T115" i="28"/>
  <c r="U115" i="28"/>
  <c r="V115" i="28"/>
  <c r="W115" i="28"/>
  <c r="X115" i="28"/>
  <c r="Y115" i="28"/>
  <c r="Z115" i="28"/>
  <c r="AA115" i="28"/>
  <c r="AB115" i="28"/>
  <c r="AD115" i="28"/>
  <c r="AE115" i="28"/>
  <c r="AF115" i="28"/>
  <c r="BV115" i="28" s="1"/>
  <c r="AG115" i="28"/>
  <c r="AH115" i="28"/>
  <c r="AI115" i="28"/>
  <c r="AJ115" i="28"/>
  <c r="AK115" i="28"/>
  <c r="AL115" i="28"/>
  <c r="AM115" i="28"/>
  <c r="AO115" i="28"/>
  <c r="AP115" i="28"/>
  <c r="AQ115" i="28"/>
  <c r="AR115" i="28"/>
  <c r="AS115" i="28"/>
  <c r="AT115" i="28"/>
  <c r="AU115" i="28"/>
  <c r="AV115" i="28"/>
  <c r="AW115" i="28"/>
  <c r="AX115" i="28"/>
  <c r="AY115" i="28"/>
  <c r="AZ115" i="28"/>
  <c r="BA115" i="28"/>
  <c r="BB115" i="28"/>
  <c r="BC115" i="28"/>
  <c r="BD115" i="28"/>
  <c r="BZ115" i="28" s="1"/>
  <c r="BE115" i="28"/>
  <c r="BF115" i="28"/>
  <c r="BG115" i="28"/>
  <c r="BI115" i="28"/>
  <c r="BJ115" i="28"/>
  <c r="BK115" i="28"/>
  <c r="BL115" i="28"/>
  <c r="BM115" i="28"/>
  <c r="BN115" i="28"/>
  <c r="BO115" i="28"/>
  <c r="BP115" i="28"/>
  <c r="BQ115" i="28"/>
  <c r="BR115" i="28"/>
  <c r="B116" i="28"/>
  <c r="C116" i="28"/>
  <c r="D116" i="28"/>
  <c r="F116" i="28"/>
  <c r="G116" i="28"/>
  <c r="H116" i="28"/>
  <c r="I116" i="28"/>
  <c r="J116" i="28"/>
  <c r="K116" i="28"/>
  <c r="L116" i="28"/>
  <c r="M116" i="28"/>
  <c r="N116" i="28"/>
  <c r="O116" i="28"/>
  <c r="P116" i="28"/>
  <c r="Q116" i="28"/>
  <c r="S116" i="28"/>
  <c r="T116" i="28"/>
  <c r="U116" i="28"/>
  <c r="V116" i="28"/>
  <c r="W116" i="28"/>
  <c r="X116" i="28"/>
  <c r="Y116" i="28"/>
  <c r="Z116" i="28"/>
  <c r="AA116" i="28"/>
  <c r="AB116" i="28"/>
  <c r="AD116" i="28"/>
  <c r="AE116" i="28"/>
  <c r="BU116" i="28" s="1"/>
  <c r="AF116" i="28"/>
  <c r="AG116" i="28"/>
  <c r="AH116" i="28"/>
  <c r="AI116" i="28"/>
  <c r="AJ116" i="28"/>
  <c r="AK116" i="28"/>
  <c r="AL116" i="28"/>
  <c r="AM116" i="28"/>
  <c r="AO116" i="28"/>
  <c r="AP116" i="28"/>
  <c r="AQ116" i="28"/>
  <c r="AR116" i="28"/>
  <c r="AS116" i="28"/>
  <c r="AT116" i="28"/>
  <c r="AU116" i="28"/>
  <c r="AV116" i="28"/>
  <c r="AW116" i="28"/>
  <c r="AX116" i="28"/>
  <c r="AY116" i="28"/>
  <c r="AZ116" i="28"/>
  <c r="BA116" i="28"/>
  <c r="BB116" i="28"/>
  <c r="BC116" i="28"/>
  <c r="BY116" i="28" s="1"/>
  <c r="BD116" i="28"/>
  <c r="BE116" i="28"/>
  <c r="BF116" i="28"/>
  <c r="BG116" i="28"/>
  <c r="CC116" i="28" s="1"/>
  <c r="BI116" i="28"/>
  <c r="BJ116" i="28"/>
  <c r="BK116" i="28"/>
  <c r="BL116" i="28"/>
  <c r="BM116" i="28"/>
  <c r="BN116" i="28"/>
  <c r="BO116" i="28"/>
  <c r="BP116" i="28"/>
  <c r="BQ116" i="28"/>
  <c r="BR116" i="28"/>
  <c r="BX116" i="28"/>
  <c r="B117" i="28"/>
  <c r="C117" i="28"/>
  <c r="D117" i="28"/>
  <c r="F117" i="28"/>
  <c r="G117" i="28"/>
  <c r="H117" i="28"/>
  <c r="I117" i="28"/>
  <c r="J117" i="28"/>
  <c r="K117" i="28"/>
  <c r="L117" i="28"/>
  <c r="M117" i="28"/>
  <c r="N117" i="28"/>
  <c r="O117" i="28"/>
  <c r="P117" i="28"/>
  <c r="Q117" i="28"/>
  <c r="S117" i="28"/>
  <c r="T117" i="28"/>
  <c r="U117" i="28"/>
  <c r="V117" i="28"/>
  <c r="W117" i="28"/>
  <c r="X117" i="28"/>
  <c r="Y117" i="28"/>
  <c r="Z117" i="28"/>
  <c r="AA117" i="28"/>
  <c r="AB117" i="28"/>
  <c r="AD117" i="28"/>
  <c r="AE117" i="28"/>
  <c r="AF117" i="28"/>
  <c r="BV117" i="28" s="1"/>
  <c r="AG117" i="28"/>
  <c r="AH117" i="28"/>
  <c r="AI117" i="28"/>
  <c r="AJ117" i="28"/>
  <c r="AK117" i="28"/>
  <c r="AL117" i="28"/>
  <c r="AM117" i="28"/>
  <c r="AO117" i="28"/>
  <c r="AP117" i="28"/>
  <c r="AQ117" i="28"/>
  <c r="AR117" i="28"/>
  <c r="AS117" i="28"/>
  <c r="AT117" i="28"/>
  <c r="AU117" i="28"/>
  <c r="AV117" i="28"/>
  <c r="AW117" i="28"/>
  <c r="AX117" i="28"/>
  <c r="AY117" i="28"/>
  <c r="AZ117" i="28"/>
  <c r="BA117" i="28"/>
  <c r="BB117" i="28"/>
  <c r="BC117" i="28"/>
  <c r="BD117" i="28"/>
  <c r="BE117" i="28"/>
  <c r="BF117" i="28"/>
  <c r="BG117" i="28"/>
  <c r="BI117" i="28"/>
  <c r="BJ117" i="28"/>
  <c r="BK117" i="28"/>
  <c r="BL117" i="28"/>
  <c r="BM117" i="28"/>
  <c r="BN117" i="28"/>
  <c r="BO117" i="28"/>
  <c r="BP117" i="28"/>
  <c r="BQ117" i="28"/>
  <c r="BR117" i="28"/>
  <c r="B118" i="28"/>
  <c r="C118" i="28"/>
  <c r="D118" i="28"/>
  <c r="F118" i="28"/>
  <c r="G118" i="28"/>
  <c r="H118" i="28"/>
  <c r="I118" i="28"/>
  <c r="J118" i="28"/>
  <c r="K118" i="28"/>
  <c r="L118" i="28"/>
  <c r="M118" i="28"/>
  <c r="N118" i="28"/>
  <c r="O118" i="28"/>
  <c r="P118" i="28"/>
  <c r="CB118" i="28" s="1"/>
  <c r="Q118" i="28"/>
  <c r="S118" i="28"/>
  <c r="T118" i="28"/>
  <c r="U118" i="28"/>
  <c r="V118" i="28"/>
  <c r="W118" i="28"/>
  <c r="X118" i="28"/>
  <c r="Y118" i="28"/>
  <c r="Z118" i="28"/>
  <c r="AA118" i="28"/>
  <c r="AB118" i="28"/>
  <c r="AD118" i="28"/>
  <c r="BT118" i="28" s="1"/>
  <c r="AE118" i="28"/>
  <c r="AF118" i="28"/>
  <c r="AG118" i="28"/>
  <c r="AH118" i="28"/>
  <c r="AI118" i="28"/>
  <c r="AJ118" i="28"/>
  <c r="AK118" i="28"/>
  <c r="AL118" i="28"/>
  <c r="AM118" i="28"/>
  <c r="AO118" i="28"/>
  <c r="AP118" i="28"/>
  <c r="AQ118" i="28"/>
  <c r="AR118" i="28"/>
  <c r="AS118" i="28"/>
  <c r="AT118" i="28"/>
  <c r="AU118" i="28"/>
  <c r="AV118" i="28"/>
  <c r="AW118" i="28"/>
  <c r="AX118" i="28"/>
  <c r="AY118" i="28"/>
  <c r="AZ118" i="28"/>
  <c r="BA118" i="28"/>
  <c r="BB118" i="28"/>
  <c r="BC118" i="28"/>
  <c r="BY118" i="28" s="1"/>
  <c r="BD118" i="28"/>
  <c r="BE118" i="28"/>
  <c r="BF118" i="28"/>
  <c r="BG118" i="28"/>
  <c r="BI118" i="28"/>
  <c r="BJ118" i="28"/>
  <c r="BK118" i="28"/>
  <c r="BL118" i="28"/>
  <c r="BM118" i="28"/>
  <c r="BN118" i="28"/>
  <c r="BO118" i="28"/>
  <c r="BP118" i="28"/>
  <c r="BQ118" i="28"/>
  <c r="BR118" i="28"/>
  <c r="BX118" i="28"/>
  <c r="B119" i="28"/>
  <c r="C119" i="28"/>
  <c r="D119" i="28"/>
  <c r="F119" i="28"/>
  <c r="G119" i="28"/>
  <c r="H119" i="28"/>
  <c r="BV119" i="28" s="1"/>
  <c r="I119" i="28"/>
  <c r="J119" i="28"/>
  <c r="K119" i="28"/>
  <c r="L119" i="28"/>
  <c r="M119" i="28"/>
  <c r="N119" i="28"/>
  <c r="O119" i="28"/>
  <c r="P119" i="28"/>
  <c r="Q119" i="28"/>
  <c r="S119" i="28"/>
  <c r="T119" i="28"/>
  <c r="U119" i="28"/>
  <c r="V119" i="28"/>
  <c r="W119" i="28"/>
  <c r="X119" i="28"/>
  <c r="Y119" i="28"/>
  <c r="Z119" i="28"/>
  <c r="AA119" i="28"/>
  <c r="AB119" i="28"/>
  <c r="AD119" i="28"/>
  <c r="AE119" i="28"/>
  <c r="BU119" i="28" s="1"/>
  <c r="AF119" i="28"/>
  <c r="AG119" i="28"/>
  <c r="AH119" i="28"/>
  <c r="AI119" i="28"/>
  <c r="AJ119" i="28"/>
  <c r="AK119" i="28"/>
  <c r="AL119" i="28"/>
  <c r="AM119" i="28"/>
  <c r="AO119" i="28"/>
  <c r="AP119" i="28"/>
  <c r="AQ119" i="28"/>
  <c r="AR119" i="28"/>
  <c r="AS119" i="28"/>
  <c r="AT119" i="28"/>
  <c r="AU119" i="28"/>
  <c r="AV119" i="28"/>
  <c r="AW119" i="28"/>
  <c r="AX119" i="28"/>
  <c r="AY119" i="28"/>
  <c r="AZ119" i="28"/>
  <c r="BA119" i="28"/>
  <c r="BB119" i="28"/>
  <c r="BC119" i="28"/>
  <c r="BD119" i="28"/>
  <c r="BE119" i="28"/>
  <c r="BF119" i="28"/>
  <c r="BG119" i="28"/>
  <c r="BI119" i="28"/>
  <c r="BJ119" i="28"/>
  <c r="BK119" i="28"/>
  <c r="BL119" i="28"/>
  <c r="BM119" i="28"/>
  <c r="BN119" i="28"/>
  <c r="BO119" i="28"/>
  <c r="BP119" i="28"/>
  <c r="BQ119" i="28"/>
  <c r="BR119" i="28"/>
  <c r="BZ119" i="28"/>
  <c r="B120" i="28"/>
  <c r="C120" i="28"/>
  <c r="D120" i="28"/>
  <c r="F120" i="28"/>
  <c r="G120" i="28"/>
  <c r="H120" i="28"/>
  <c r="I120" i="28"/>
  <c r="J120" i="28"/>
  <c r="BX120" i="28" s="1"/>
  <c r="K120" i="28"/>
  <c r="L120" i="28"/>
  <c r="M120" i="28"/>
  <c r="N120" i="28"/>
  <c r="O120" i="28"/>
  <c r="P120" i="28"/>
  <c r="Q120" i="28"/>
  <c r="S120" i="28"/>
  <c r="T120" i="28"/>
  <c r="U120" i="28"/>
  <c r="V120" i="28"/>
  <c r="W120" i="28"/>
  <c r="X120" i="28"/>
  <c r="Y120" i="28"/>
  <c r="Z120" i="28"/>
  <c r="AA120" i="28"/>
  <c r="AB120" i="28"/>
  <c r="CC120" i="28" s="1"/>
  <c r="AD120" i="28"/>
  <c r="AE120" i="28"/>
  <c r="AF120" i="28"/>
  <c r="AG120" i="28"/>
  <c r="AH120" i="28"/>
  <c r="AI120" i="28"/>
  <c r="AJ120" i="28"/>
  <c r="AK120" i="28"/>
  <c r="AL120" i="28"/>
  <c r="AM120" i="28"/>
  <c r="AO120" i="28"/>
  <c r="AP120" i="28"/>
  <c r="AQ120" i="28"/>
  <c r="AR120" i="28"/>
  <c r="AS120" i="28"/>
  <c r="AT120" i="28"/>
  <c r="AU120" i="28"/>
  <c r="AV120" i="28"/>
  <c r="AW120" i="28"/>
  <c r="AX120" i="28"/>
  <c r="AY120" i="28"/>
  <c r="AZ120" i="28"/>
  <c r="BA120" i="28"/>
  <c r="BB120" i="28"/>
  <c r="BC120" i="28"/>
  <c r="BD120" i="28"/>
  <c r="BE120" i="28"/>
  <c r="BF120" i="28"/>
  <c r="BG120" i="28"/>
  <c r="BI120" i="28"/>
  <c r="BJ120" i="28"/>
  <c r="BK120" i="28"/>
  <c r="BL120" i="28"/>
  <c r="BM120" i="28"/>
  <c r="BN120" i="28"/>
  <c r="BO120" i="28"/>
  <c r="BP120" i="28"/>
  <c r="BQ120" i="28"/>
  <c r="BR120" i="28"/>
  <c r="BU120" i="28"/>
  <c r="B121" i="28"/>
  <c r="C121" i="28"/>
  <c r="D121" i="28"/>
  <c r="F121" i="28"/>
  <c r="G121" i="28"/>
  <c r="H121" i="28"/>
  <c r="BV121" i="28" s="1"/>
  <c r="I121" i="28"/>
  <c r="J121" i="28"/>
  <c r="K121" i="28"/>
  <c r="L121" i="28"/>
  <c r="M121" i="28"/>
  <c r="N121" i="28"/>
  <c r="O121" i="28"/>
  <c r="P121" i="28"/>
  <c r="Q121" i="28"/>
  <c r="S121" i="28"/>
  <c r="T121" i="28"/>
  <c r="U121" i="28"/>
  <c r="V121" i="28"/>
  <c r="W121" i="28"/>
  <c r="X121" i="28"/>
  <c r="Y121" i="28"/>
  <c r="Z121" i="28"/>
  <c r="AA121" i="28"/>
  <c r="AB121" i="28"/>
  <c r="AD121" i="28"/>
  <c r="AE121" i="28"/>
  <c r="AF121" i="28"/>
  <c r="AG121" i="28"/>
  <c r="AH121" i="28"/>
  <c r="AI121" i="28"/>
  <c r="AJ121" i="28"/>
  <c r="AK121" i="28"/>
  <c r="AL121" i="28"/>
  <c r="AM121" i="28"/>
  <c r="AO121" i="28"/>
  <c r="AP121" i="28"/>
  <c r="AQ121" i="28"/>
  <c r="AR121" i="28"/>
  <c r="AS121" i="28"/>
  <c r="AT121" i="28"/>
  <c r="AU121" i="28"/>
  <c r="AV121" i="28"/>
  <c r="AW121" i="28"/>
  <c r="AX121" i="28"/>
  <c r="AY121" i="28"/>
  <c r="AZ121" i="28"/>
  <c r="BA121" i="28"/>
  <c r="BB121" i="28"/>
  <c r="BC121" i="28"/>
  <c r="BD121" i="28"/>
  <c r="BE121" i="28"/>
  <c r="BF121" i="28"/>
  <c r="BG121" i="28"/>
  <c r="BI121" i="28"/>
  <c r="BJ121" i="28"/>
  <c r="BK121" i="28"/>
  <c r="BL121" i="28"/>
  <c r="BM121" i="28"/>
  <c r="BN121" i="28"/>
  <c r="BO121" i="28"/>
  <c r="BP121" i="28"/>
  <c r="BQ121" i="28"/>
  <c r="BR121" i="28"/>
  <c r="B122" i="28"/>
  <c r="C122" i="28"/>
  <c r="D122" i="28"/>
  <c r="F122" i="28"/>
  <c r="G122" i="28"/>
  <c r="H122" i="28"/>
  <c r="I122" i="28"/>
  <c r="J122" i="28"/>
  <c r="BX122" i="28" s="1"/>
  <c r="K122" i="28"/>
  <c r="L122" i="28"/>
  <c r="M122" i="28"/>
  <c r="N122" i="28"/>
  <c r="O122" i="28"/>
  <c r="P122" i="28"/>
  <c r="Q122" i="28"/>
  <c r="S122" i="28"/>
  <c r="T122" i="28"/>
  <c r="U122" i="28"/>
  <c r="V122" i="28"/>
  <c r="W122" i="28"/>
  <c r="X122" i="28"/>
  <c r="BY122" i="28" s="1"/>
  <c r="Y122" i="28"/>
  <c r="Z122" i="28"/>
  <c r="AA122" i="28"/>
  <c r="AB122" i="28"/>
  <c r="CC122" i="28" s="1"/>
  <c r="AD122" i="28"/>
  <c r="AE122" i="28"/>
  <c r="AF122" i="28"/>
  <c r="AG122" i="28"/>
  <c r="BW122" i="28" s="1"/>
  <c r="AH122" i="28"/>
  <c r="AI122" i="28"/>
  <c r="AJ122" i="28"/>
  <c r="AK122" i="28"/>
  <c r="AL122" i="28"/>
  <c r="AM122" i="28"/>
  <c r="AO122" i="28"/>
  <c r="AP122" i="28"/>
  <c r="AQ122" i="28"/>
  <c r="AR122" i="28"/>
  <c r="AS122" i="28"/>
  <c r="AT122" i="28"/>
  <c r="AU122" i="28"/>
  <c r="AV122" i="28"/>
  <c r="AW122" i="28"/>
  <c r="AX122" i="28"/>
  <c r="AY122" i="28"/>
  <c r="AZ122" i="28"/>
  <c r="BA122" i="28"/>
  <c r="BB122" i="28"/>
  <c r="BC122" i="28"/>
  <c r="BD122" i="28"/>
  <c r="BE122" i="28"/>
  <c r="BF122" i="28"/>
  <c r="CB122" i="28" s="1"/>
  <c r="BG122" i="28"/>
  <c r="BI122" i="28"/>
  <c r="BJ122" i="28"/>
  <c r="BK122" i="28"/>
  <c r="BL122" i="28"/>
  <c r="BM122" i="28"/>
  <c r="BN122" i="28"/>
  <c r="BO122" i="28"/>
  <c r="BP122" i="28"/>
  <c r="BQ122" i="28"/>
  <c r="BR122" i="28"/>
  <c r="BT122" i="28"/>
  <c r="B123" i="28"/>
  <c r="C123" i="28"/>
  <c r="D123" i="28"/>
  <c r="F123" i="28"/>
  <c r="G123" i="28"/>
  <c r="H123" i="28"/>
  <c r="BV123" i="28" s="1"/>
  <c r="I123" i="28"/>
  <c r="J123" i="28"/>
  <c r="K123" i="28"/>
  <c r="L123" i="28"/>
  <c r="M123" i="28"/>
  <c r="N123" i="28"/>
  <c r="O123" i="28"/>
  <c r="P123" i="28"/>
  <c r="Q123" i="28"/>
  <c r="S123" i="28"/>
  <c r="T123" i="28"/>
  <c r="U123" i="28"/>
  <c r="V123" i="28"/>
  <c r="W123" i="28"/>
  <c r="X123" i="28"/>
  <c r="Y123" i="28"/>
  <c r="Z123" i="28"/>
  <c r="AA123" i="28"/>
  <c r="AB123" i="28"/>
  <c r="AD123" i="28"/>
  <c r="AE123" i="28"/>
  <c r="AF123" i="28"/>
  <c r="AG123" i="28"/>
  <c r="AH123" i="28"/>
  <c r="AI123" i="28"/>
  <c r="AJ123" i="28"/>
  <c r="AK123" i="28"/>
  <c r="AL123" i="28"/>
  <c r="AM123" i="28"/>
  <c r="AO123" i="28"/>
  <c r="AP123" i="28"/>
  <c r="AQ123" i="28"/>
  <c r="AR123" i="28"/>
  <c r="AS123" i="28"/>
  <c r="AT123" i="28"/>
  <c r="AU123" i="28"/>
  <c r="AV123" i="28"/>
  <c r="AW123" i="28"/>
  <c r="AX123" i="28"/>
  <c r="AY123" i="28"/>
  <c r="AZ123" i="28"/>
  <c r="BA123" i="28"/>
  <c r="BB123" i="28"/>
  <c r="BC123" i="28"/>
  <c r="BD123" i="28"/>
  <c r="BE123" i="28"/>
  <c r="BF123" i="28"/>
  <c r="BG123" i="28"/>
  <c r="BI123" i="28"/>
  <c r="BJ123" i="28"/>
  <c r="BK123" i="28"/>
  <c r="BL123" i="28"/>
  <c r="BM123" i="28"/>
  <c r="BN123" i="28"/>
  <c r="BO123" i="28"/>
  <c r="BP123" i="28"/>
  <c r="BQ123" i="28"/>
  <c r="BR123" i="28"/>
  <c r="BZ123" i="28"/>
  <c r="B124" i="28"/>
  <c r="C124" i="28"/>
  <c r="D124" i="28"/>
  <c r="F124" i="28"/>
  <c r="G124" i="28"/>
  <c r="H124" i="28"/>
  <c r="I124" i="28"/>
  <c r="J124" i="28"/>
  <c r="K124" i="28"/>
  <c r="L124" i="28"/>
  <c r="M124" i="28"/>
  <c r="N124" i="28"/>
  <c r="O124" i="28"/>
  <c r="P124" i="28"/>
  <c r="Q124" i="28"/>
  <c r="S124" i="28"/>
  <c r="T124" i="28"/>
  <c r="U124" i="28"/>
  <c r="V124" i="28"/>
  <c r="W124" i="28"/>
  <c r="X124" i="28"/>
  <c r="Y124" i="28"/>
  <c r="Z124" i="28"/>
  <c r="AA124" i="28"/>
  <c r="AB124" i="28"/>
  <c r="AD124" i="28"/>
  <c r="AE124" i="28"/>
  <c r="AF124" i="28"/>
  <c r="AG124" i="28"/>
  <c r="AH124" i="28"/>
  <c r="AI124" i="28"/>
  <c r="AJ124" i="28"/>
  <c r="AK124" i="28"/>
  <c r="AL124" i="28"/>
  <c r="AM124" i="28"/>
  <c r="AO124" i="28"/>
  <c r="AP124" i="28"/>
  <c r="AQ124" i="28"/>
  <c r="AR124" i="28"/>
  <c r="AS124" i="28"/>
  <c r="AT124" i="28"/>
  <c r="AU124" i="28"/>
  <c r="AV124" i="28"/>
  <c r="AW124" i="28"/>
  <c r="AX124" i="28"/>
  <c r="AY124" i="28"/>
  <c r="AZ124" i="28"/>
  <c r="BA124" i="28"/>
  <c r="BB124" i="28"/>
  <c r="BC124" i="28"/>
  <c r="BD124" i="28"/>
  <c r="BE124" i="28"/>
  <c r="BF124" i="28"/>
  <c r="BG124" i="28"/>
  <c r="BI124" i="28"/>
  <c r="BJ124" i="28"/>
  <c r="BK124" i="28"/>
  <c r="BL124" i="28"/>
  <c r="BM124" i="28"/>
  <c r="BN124" i="28"/>
  <c r="BO124" i="28"/>
  <c r="BP124" i="28"/>
  <c r="BQ124" i="28"/>
  <c r="BR124" i="28"/>
  <c r="CC124" i="28" s="1"/>
  <c r="B125" i="28"/>
  <c r="C125" i="28"/>
  <c r="D125" i="28"/>
  <c r="F125" i="28"/>
  <c r="G125" i="28"/>
  <c r="H125" i="28"/>
  <c r="I125" i="28"/>
  <c r="J125" i="28"/>
  <c r="K125" i="28"/>
  <c r="L125" i="28"/>
  <c r="M125" i="28"/>
  <c r="N125" i="28"/>
  <c r="O125" i="28"/>
  <c r="P125" i="28"/>
  <c r="Q125" i="28"/>
  <c r="S125" i="28"/>
  <c r="T125" i="28"/>
  <c r="U125" i="28"/>
  <c r="V125" i="28"/>
  <c r="W125" i="28"/>
  <c r="X125" i="28"/>
  <c r="Y125" i="28"/>
  <c r="Z125" i="28"/>
  <c r="AA125" i="28"/>
  <c r="AB125" i="28"/>
  <c r="AD125" i="28"/>
  <c r="AE125" i="28"/>
  <c r="AF125" i="28"/>
  <c r="AG125" i="28"/>
  <c r="AH125" i="28"/>
  <c r="AI125" i="28"/>
  <c r="AJ125" i="28"/>
  <c r="AK125" i="28"/>
  <c r="AL125" i="28"/>
  <c r="AM125" i="28"/>
  <c r="AO125" i="28"/>
  <c r="AP125" i="28"/>
  <c r="AQ125" i="28"/>
  <c r="AR125" i="28"/>
  <c r="AS125" i="28"/>
  <c r="AT125" i="28"/>
  <c r="AU125" i="28"/>
  <c r="AV125" i="28"/>
  <c r="AW125" i="28"/>
  <c r="AX125" i="28"/>
  <c r="AY125" i="28"/>
  <c r="AZ125" i="28"/>
  <c r="BA125" i="28"/>
  <c r="BB125" i="28"/>
  <c r="BC125" i="28"/>
  <c r="BD125" i="28"/>
  <c r="BE125" i="28"/>
  <c r="CA125" i="28" s="1"/>
  <c r="BF125" i="28"/>
  <c r="BG125" i="28"/>
  <c r="BI125" i="28"/>
  <c r="BJ125" i="28"/>
  <c r="BK125" i="28"/>
  <c r="BL125" i="28"/>
  <c r="BM125" i="28"/>
  <c r="BN125" i="28"/>
  <c r="BO125" i="28"/>
  <c r="BP125" i="28"/>
  <c r="BQ125" i="28"/>
  <c r="BR125" i="28"/>
  <c r="BV125" i="28"/>
  <c r="B126" i="28"/>
  <c r="C126" i="28"/>
  <c r="D126" i="28"/>
  <c r="F126" i="28"/>
  <c r="BT126" i="28" s="1"/>
  <c r="G126" i="28"/>
  <c r="H126" i="28"/>
  <c r="I126" i="28"/>
  <c r="J126" i="28"/>
  <c r="BX126" i="28" s="1"/>
  <c r="K126" i="28"/>
  <c r="L126" i="28"/>
  <c r="M126" i="28"/>
  <c r="N126" i="28"/>
  <c r="O126" i="28"/>
  <c r="P126" i="28"/>
  <c r="Q126" i="28"/>
  <c r="S126" i="28"/>
  <c r="T126" i="28"/>
  <c r="U126" i="28"/>
  <c r="V126" i="28"/>
  <c r="W126" i="28"/>
  <c r="X126" i="28"/>
  <c r="Y126" i="28"/>
  <c r="Z126" i="28"/>
  <c r="AA126" i="28"/>
  <c r="AB126" i="28"/>
  <c r="AD126" i="28"/>
  <c r="AE126" i="28"/>
  <c r="AF126" i="28"/>
  <c r="AG126" i="28"/>
  <c r="AH126" i="28"/>
  <c r="AI126" i="28"/>
  <c r="AJ126" i="28"/>
  <c r="AK126" i="28"/>
  <c r="AL126" i="28"/>
  <c r="AM126" i="28"/>
  <c r="AO126" i="28"/>
  <c r="AP126" i="28"/>
  <c r="AQ126" i="28"/>
  <c r="AR126" i="28"/>
  <c r="AS126" i="28"/>
  <c r="AT126" i="28"/>
  <c r="AU126" i="28"/>
  <c r="AV126" i="28"/>
  <c r="AW126" i="28"/>
  <c r="AX126" i="28"/>
  <c r="AY126" i="28"/>
  <c r="AZ126" i="28"/>
  <c r="BA126" i="28"/>
  <c r="BB126" i="28"/>
  <c r="BC126" i="28"/>
  <c r="BD126" i="28"/>
  <c r="BE126" i="28"/>
  <c r="BF126" i="28"/>
  <c r="BG126" i="28"/>
  <c r="BI126" i="28"/>
  <c r="BJ126" i="28"/>
  <c r="BK126" i="28"/>
  <c r="BL126" i="28"/>
  <c r="BM126" i="28"/>
  <c r="BN126" i="28"/>
  <c r="BO126" i="28"/>
  <c r="BP126" i="28"/>
  <c r="BQ126" i="28"/>
  <c r="BR126" i="28"/>
  <c r="BY126" i="28"/>
  <c r="B127" i="28"/>
  <c r="C127" i="28"/>
  <c r="D127" i="28"/>
  <c r="F127" i="28"/>
  <c r="G127" i="28"/>
  <c r="H127" i="28"/>
  <c r="I127" i="28"/>
  <c r="J127" i="28"/>
  <c r="K127" i="28"/>
  <c r="L127" i="28"/>
  <c r="M127" i="28"/>
  <c r="N127" i="28"/>
  <c r="BZ127" i="28" s="1"/>
  <c r="O127" i="28"/>
  <c r="P127" i="28"/>
  <c r="Q127" i="28"/>
  <c r="S127" i="28"/>
  <c r="T127" i="28"/>
  <c r="U127" i="28"/>
  <c r="V127" i="28"/>
  <c r="W127" i="28"/>
  <c r="X127" i="28"/>
  <c r="Y127" i="28"/>
  <c r="Z127" i="28"/>
  <c r="AA127" i="28"/>
  <c r="AB127" i="28"/>
  <c r="AD127" i="28"/>
  <c r="AE127" i="28"/>
  <c r="AF127" i="28"/>
  <c r="BV127" i="28" s="1"/>
  <c r="AG127" i="28"/>
  <c r="AH127" i="28"/>
  <c r="AI127" i="28"/>
  <c r="AJ127" i="28"/>
  <c r="AK127" i="28"/>
  <c r="AL127" i="28"/>
  <c r="AM127" i="28"/>
  <c r="AO127" i="28"/>
  <c r="AP127" i="28"/>
  <c r="AQ127" i="28"/>
  <c r="AR127" i="28"/>
  <c r="AS127" i="28"/>
  <c r="AT127" i="28"/>
  <c r="AU127" i="28"/>
  <c r="AV127" i="28"/>
  <c r="AW127" i="28"/>
  <c r="AX127" i="28"/>
  <c r="AY127" i="28"/>
  <c r="AZ127" i="28"/>
  <c r="BA127" i="28"/>
  <c r="BB127" i="28"/>
  <c r="BC127" i="28"/>
  <c r="BD127" i="28"/>
  <c r="BE127" i="28"/>
  <c r="BF127" i="28"/>
  <c r="BG127" i="28"/>
  <c r="BI127" i="28"/>
  <c r="BJ127" i="28"/>
  <c r="BK127" i="28"/>
  <c r="BL127" i="28"/>
  <c r="BM127" i="28"/>
  <c r="BN127" i="28"/>
  <c r="BO127" i="28"/>
  <c r="BP127" i="28"/>
  <c r="BQ127" i="28"/>
  <c r="BR127" i="28"/>
  <c r="B128" i="28"/>
  <c r="C128" i="28"/>
  <c r="D128" i="28"/>
  <c r="F128" i="28"/>
  <c r="G128" i="28"/>
  <c r="H128" i="28"/>
  <c r="I128" i="28"/>
  <c r="J128" i="28"/>
  <c r="K128" i="28"/>
  <c r="L128" i="28"/>
  <c r="M128" i="28"/>
  <c r="N128" i="28"/>
  <c r="O128" i="28"/>
  <c r="P128" i="28"/>
  <c r="Q128" i="28"/>
  <c r="S128" i="28"/>
  <c r="T128" i="28"/>
  <c r="U128" i="28"/>
  <c r="V128" i="28"/>
  <c r="W128" i="28"/>
  <c r="X128" i="28"/>
  <c r="Y128" i="28"/>
  <c r="Z128" i="28"/>
  <c r="AA128" i="28"/>
  <c r="AB128" i="28"/>
  <c r="AD128" i="28"/>
  <c r="BT128" i="28" s="1"/>
  <c r="AE128" i="28"/>
  <c r="BU128" i="28" s="1"/>
  <c r="AF128" i="28"/>
  <c r="AG128" i="28"/>
  <c r="AH128" i="28"/>
  <c r="AI128" i="28"/>
  <c r="AJ128" i="28"/>
  <c r="AK128" i="28"/>
  <c r="AL128" i="28"/>
  <c r="AM128" i="28"/>
  <c r="AO128" i="28"/>
  <c r="AP128" i="28"/>
  <c r="AQ128" i="28"/>
  <c r="AR128" i="28"/>
  <c r="AS128" i="28"/>
  <c r="AT128" i="28"/>
  <c r="AU128" i="28"/>
  <c r="AV128" i="28"/>
  <c r="AW128" i="28"/>
  <c r="AX128" i="28"/>
  <c r="AY128" i="28"/>
  <c r="AZ128" i="28"/>
  <c r="BA128" i="28"/>
  <c r="BB128" i="28"/>
  <c r="BC128" i="28"/>
  <c r="BD128" i="28"/>
  <c r="BE128" i="28"/>
  <c r="BF128" i="28"/>
  <c r="BG128" i="28"/>
  <c r="CC128" i="28" s="1"/>
  <c r="BI128" i="28"/>
  <c r="BJ128" i="28"/>
  <c r="BK128" i="28"/>
  <c r="BL128" i="28"/>
  <c r="BM128" i="28"/>
  <c r="BN128" i="28"/>
  <c r="BO128" i="28"/>
  <c r="BP128" i="28"/>
  <c r="BQ128" i="28"/>
  <c r="BR128" i="28"/>
  <c r="BX128" i="28"/>
  <c r="B129" i="28"/>
  <c r="C129" i="28"/>
  <c r="D129" i="28"/>
  <c r="F129" i="28"/>
  <c r="G129" i="28"/>
  <c r="H129" i="28"/>
  <c r="I129" i="28"/>
  <c r="J129" i="28"/>
  <c r="K129" i="28"/>
  <c r="L129" i="28"/>
  <c r="M129" i="28"/>
  <c r="N129" i="28"/>
  <c r="O129" i="28"/>
  <c r="P129" i="28"/>
  <c r="Q129" i="28"/>
  <c r="S129" i="28"/>
  <c r="T129" i="28"/>
  <c r="U129" i="28"/>
  <c r="V129" i="28"/>
  <c r="W129" i="28"/>
  <c r="X129" i="28"/>
  <c r="Y129" i="28"/>
  <c r="Z129" i="28"/>
  <c r="AA129" i="28"/>
  <c r="AB129" i="28"/>
  <c r="AD129" i="28"/>
  <c r="AE129" i="28"/>
  <c r="AF129" i="28"/>
  <c r="BV129" i="28" s="1"/>
  <c r="AG129" i="28"/>
  <c r="AH129" i="28"/>
  <c r="AI129" i="28"/>
  <c r="AJ129" i="28"/>
  <c r="AK129" i="28"/>
  <c r="AL129" i="28"/>
  <c r="AM129" i="28"/>
  <c r="AO129" i="28"/>
  <c r="AP129" i="28"/>
  <c r="AQ129" i="28"/>
  <c r="AR129" i="28"/>
  <c r="AS129" i="28"/>
  <c r="AT129" i="28"/>
  <c r="AU129" i="28"/>
  <c r="AV129" i="28"/>
  <c r="AW129" i="28"/>
  <c r="AX129" i="28"/>
  <c r="AY129" i="28"/>
  <c r="AZ129" i="28"/>
  <c r="BA129" i="28"/>
  <c r="BB129" i="28"/>
  <c r="BC129" i="28"/>
  <c r="BD129" i="28"/>
  <c r="BE129" i="28"/>
  <c r="BF129" i="28"/>
  <c r="BG129" i="28"/>
  <c r="BI129" i="28"/>
  <c r="BJ129" i="28"/>
  <c r="BK129" i="28"/>
  <c r="BL129" i="28"/>
  <c r="BM129" i="28"/>
  <c r="BN129" i="28"/>
  <c r="BO129" i="28"/>
  <c r="BP129" i="28"/>
  <c r="BQ129" i="28"/>
  <c r="BR129" i="28"/>
  <c r="B130" i="28"/>
  <c r="C130" i="28"/>
  <c r="D130" i="28"/>
  <c r="F130" i="28"/>
  <c r="G130" i="28"/>
  <c r="H130" i="28"/>
  <c r="I130" i="28"/>
  <c r="J130" i="28"/>
  <c r="K130" i="28"/>
  <c r="L130" i="28"/>
  <c r="M130" i="28"/>
  <c r="N130" i="28"/>
  <c r="O130" i="28"/>
  <c r="P130" i="28"/>
  <c r="Q130" i="28"/>
  <c r="S130" i="28"/>
  <c r="T130" i="28"/>
  <c r="U130" i="28"/>
  <c r="V130" i="28"/>
  <c r="W130" i="28"/>
  <c r="X130" i="28"/>
  <c r="Y130" i="28"/>
  <c r="Z130" i="28"/>
  <c r="AA130" i="28"/>
  <c r="AB130" i="28"/>
  <c r="AD130" i="28"/>
  <c r="BT130" i="28" s="1"/>
  <c r="AE130" i="28"/>
  <c r="AF130" i="28"/>
  <c r="AG130" i="28"/>
  <c r="AH130" i="28"/>
  <c r="AI130" i="28"/>
  <c r="AJ130" i="28"/>
  <c r="AK130" i="28"/>
  <c r="AL130" i="28"/>
  <c r="AM130" i="28"/>
  <c r="AO130" i="28"/>
  <c r="AP130" i="28"/>
  <c r="AQ130" i="28"/>
  <c r="AR130" i="28"/>
  <c r="AS130" i="28"/>
  <c r="AT130" i="28"/>
  <c r="AU130" i="28"/>
  <c r="AV130" i="28"/>
  <c r="AW130" i="28"/>
  <c r="AX130" i="28"/>
  <c r="AY130" i="28"/>
  <c r="AZ130" i="28"/>
  <c r="BA130" i="28"/>
  <c r="BB130" i="28"/>
  <c r="BC130" i="28"/>
  <c r="BY130" i="28" s="1"/>
  <c r="BD130" i="28"/>
  <c r="BE130" i="28"/>
  <c r="BF130" i="28"/>
  <c r="BG130" i="28"/>
  <c r="BI130" i="28"/>
  <c r="BJ130" i="28"/>
  <c r="BK130" i="28"/>
  <c r="BL130" i="28"/>
  <c r="BM130" i="28"/>
  <c r="BN130" i="28"/>
  <c r="BO130" i="28"/>
  <c r="BP130" i="28"/>
  <c r="BQ130" i="28"/>
  <c r="BR130" i="28"/>
  <c r="BX130" i="28"/>
  <c r="B131" i="28"/>
  <c r="C131" i="28"/>
  <c r="D131" i="28"/>
  <c r="F131" i="28"/>
  <c r="G131" i="28"/>
  <c r="H131" i="28"/>
  <c r="I131" i="28"/>
  <c r="BW131" i="28" s="1"/>
  <c r="J131" i="28"/>
  <c r="K131" i="28"/>
  <c r="L131" i="28"/>
  <c r="M131" i="28"/>
  <c r="N131" i="28"/>
  <c r="O131" i="28"/>
  <c r="P131" i="28"/>
  <c r="Q131" i="28"/>
  <c r="S131" i="28"/>
  <c r="T131" i="28"/>
  <c r="U131" i="28"/>
  <c r="V131" i="28"/>
  <c r="W131" i="28"/>
  <c r="X131" i="28"/>
  <c r="Y131" i="28"/>
  <c r="Z131" i="28"/>
  <c r="CA131" i="28" s="1"/>
  <c r="AA131" i="28"/>
  <c r="AB131" i="28"/>
  <c r="AD131" i="28"/>
  <c r="AE131" i="28"/>
  <c r="BU131" i="28" s="1"/>
  <c r="AF131" i="28"/>
  <c r="AG131" i="28"/>
  <c r="AH131" i="28"/>
  <c r="AI131" i="28"/>
  <c r="AJ131" i="28"/>
  <c r="AK131" i="28"/>
  <c r="AL131" i="28"/>
  <c r="AM131" i="28"/>
  <c r="AO131" i="28"/>
  <c r="AP131" i="28"/>
  <c r="AQ131" i="28"/>
  <c r="AR131" i="28"/>
  <c r="AS131" i="28"/>
  <c r="AT131" i="28"/>
  <c r="AU131" i="28"/>
  <c r="AV131" i="28"/>
  <c r="AW131" i="28"/>
  <c r="AX131" i="28"/>
  <c r="AY131" i="28"/>
  <c r="AZ131" i="28"/>
  <c r="BA131" i="28"/>
  <c r="BB131" i="28"/>
  <c r="BC131" i="28"/>
  <c r="BD131" i="28"/>
  <c r="BE131" i="28"/>
  <c r="BF131" i="28"/>
  <c r="BG131" i="28"/>
  <c r="BI131" i="28"/>
  <c r="BJ131" i="28"/>
  <c r="BK131" i="28"/>
  <c r="BL131" i="28"/>
  <c r="BM131" i="28"/>
  <c r="BN131" i="28"/>
  <c r="BO131" i="28"/>
  <c r="BP131" i="28"/>
  <c r="BQ131" i="28"/>
  <c r="BR131" i="28"/>
  <c r="BV131" i="28"/>
  <c r="BZ131" i="28"/>
  <c r="B132" i="28"/>
  <c r="C132" i="28"/>
  <c r="D132" i="28"/>
  <c r="F132" i="28"/>
  <c r="G132" i="28"/>
  <c r="H132" i="28"/>
  <c r="I132" i="28"/>
  <c r="J132" i="28"/>
  <c r="BX132" i="28" s="1"/>
  <c r="K132" i="28"/>
  <c r="L132" i="28"/>
  <c r="M132" i="28"/>
  <c r="N132" i="28"/>
  <c r="O132" i="28"/>
  <c r="P132" i="28"/>
  <c r="Q132" i="28"/>
  <c r="S132" i="28"/>
  <c r="T132" i="28"/>
  <c r="U132" i="28"/>
  <c r="V132" i="28"/>
  <c r="W132" i="28"/>
  <c r="X132" i="28"/>
  <c r="Y132" i="28"/>
  <c r="Z132" i="28"/>
  <c r="AA132" i="28"/>
  <c r="AB132" i="28"/>
  <c r="AD132" i="28"/>
  <c r="AE132" i="28"/>
  <c r="AF132" i="28"/>
  <c r="AG132" i="28"/>
  <c r="AH132" i="28"/>
  <c r="AI132" i="28"/>
  <c r="AJ132" i="28"/>
  <c r="AK132" i="28"/>
  <c r="AL132" i="28"/>
  <c r="AM132" i="28"/>
  <c r="AO132" i="28"/>
  <c r="AP132" i="28"/>
  <c r="AQ132" i="28"/>
  <c r="AR132" i="28"/>
  <c r="AS132" i="28"/>
  <c r="AT132" i="28"/>
  <c r="AU132" i="28"/>
  <c r="AV132" i="28"/>
  <c r="AW132" i="28"/>
  <c r="AX132" i="28"/>
  <c r="AY132" i="28"/>
  <c r="AZ132" i="28"/>
  <c r="BA132" i="28"/>
  <c r="BB132" i="28"/>
  <c r="BC132" i="28"/>
  <c r="BD132" i="28"/>
  <c r="BE132" i="28"/>
  <c r="BF132" i="28"/>
  <c r="BG132" i="28"/>
  <c r="BI132" i="28"/>
  <c r="BJ132" i="28"/>
  <c r="BU132" i="28" s="1"/>
  <c r="BK132" i="28"/>
  <c r="BL132" i="28"/>
  <c r="BM132" i="28"/>
  <c r="BN132" i="28"/>
  <c r="BO132" i="28"/>
  <c r="BP132" i="28"/>
  <c r="BQ132" i="28"/>
  <c r="BR132" i="28"/>
  <c r="CC132" i="28" s="1"/>
  <c r="B133" i="28"/>
  <c r="C133" i="28"/>
  <c r="D133" i="28"/>
  <c r="F133" i="28"/>
  <c r="G133" i="28"/>
  <c r="H133" i="28"/>
  <c r="I133" i="28"/>
  <c r="J133" i="28"/>
  <c r="K133" i="28"/>
  <c r="L133" i="28"/>
  <c r="M133" i="28"/>
  <c r="N133" i="28"/>
  <c r="O133" i="28"/>
  <c r="P133" i="28"/>
  <c r="Q133" i="28"/>
  <c r="S133" i="28"/>
  <c r="T133" i="28"/>
  <c r="U133" i="28"/>
  <c r="V133" i="28"/>
  <c r="W133" i="28"/>
  <c r="X133" i="28"/>
  <c r="Y133" i="28"/>
  <c r="Z133" i="28"/>
  <c r="AA133" i="28"/>
  <c r="AB133" i="28"/>
  <c r="AD133" i="28"/>
  <c r="AE133" i="28"/>
  <c r="AF133" i="28"/>
  <c r="AG133" i="28"/>
  <c r="AH133" i="28"/>
  <c r="AI133" i="28"/>
  <c r="AJ133" i="28"/>
  <c r="AK133" i="28"/>
  <c r="AL133" i="28"/>
  <c r="AM133" i="28"/>
  <c r="AO133" i="28"/>
  <c r="AP133" i="28"/>
  <c r="AQ133" i="28"/>
  <c r="AR133" i="28"/>
  <c r="AS133" i="28"/>
  <c r="AT133" i="28"/>
  <c r="AU133" i="28"/>
  <c r="AV133" i="28"/>
  <c r="AW133" i="28"/>
  <c r="AX133" i="28"/>
  <c r="AY133" i="28"/>
  <c r="AZ133" i="28"/>
  <c r="BA133" i="28"/>
  <c r="BB133" i="28"/>
  <c r="BC133" i="28"/>
  <c r="BD133" i="28"/>
  <c r="BE133" i="28"/>
  <c r="BF133" i="28"/>
  <c r="BG133" i="28"/>
  <c r="BI133" i="28"/>
  <c r="BJ133" i="28"/>
  <c r="BK133" i="28"/>
  <c r="BL133" i="28"/>
  <c r="BM133" i="28"/>
  <c r="BN133" i="28"/>
  <c r="BO133" i="28"/>
  <c r="BP133" i="28"/>
  <c r="BQ133" i="28"/>
  <c r="BR133" i="28"/>
  <c r="B134" i="28"/>
  <c r="C134" i="28"/>
  <c r="D134" i="28"/>
  <c r="F134" i="28"/>
  <c r="G134" i="28"/>
  <c r="H134" i="28"/>
  <c r="I134" i="28"/>
  <c r="J134" i="28"/>
  <c r="K134" i="28"/>
  <c r="L134" i="28"/>
  <c r="M134" i="28"/>
  <c r="N134" i="28"/>
  <c r="O134" i="28"/>
  <c r="P134" i="28"/>
  <c r="Q134" i="28"/>
  <c r="S134" i="28"/>
  <c r="T134" i="28"/>
  <c r="U134" i="28"/>
  <c r="V134" i="28"/>
  <c r="W134" i="28"/>
  <c r="X134" i="28"/>
  <c r="BY134" i="28" s="1"/>
  <c r="Y134" i="28"/>
  <c r="Z134" i="28"/>
  <c r="AA134" i="28"/>
  <c r="AB134" i="28"/>
  <c r="CC134" i="28" s="1"/>
  <c r="AD134" i="28"/>
  <c r="AE134" i="28"/>
  <c r="AF134" i="28"/>
  <c r="AG134" i="28"/>
  <c r="BW134" i="28" s="1"/>
  <c r="AH134" i="28"/>
  <c r="AI134" i="28"/>
  <c r="AJ134" i="28"/>
  <c r="AK134" i="28"/>
  <c r="AL134" i="28"/>
  <c r="AM134" i="28"/>
  <c r="AO134" i="28"/>
  <c r="AP134" i="28"/>
  <c r="AQ134" i="28"/>
  <c r="AR134" i="28"/>
  <c r="AS134" i="28"/>
  <c r="AT134" i="28"/>
  <c r="AU134" i="28"/>
  <c r="AV134" i="28"/>
  <c r="AW134" i="28"/>
  <c r="AX134" i="28"/>
  <c r="AY134" i="28"/>
  <c r="AZ134" i="28"/>
  <c r="BA134" i="28"/>
  <c r="BB134" i="28"/>
  <c r="BC134" i="28"/>
  <c r="BD134" i="28"/>
  <c r="BE134" i="28"/>
  <c r="BF134" i="28"/>
  <c r="CB134" i="28" s="1"/>
  <c r="BG134" i="28"/>
  <c r="BI134" i="28"/>
  <c r="BJ134" i="28"/>
  <c r="BK134" i="28"/>
  <c r="BL134" i="28"/>
  <c r="BM134" i="28"/>
  <c r="BN134" i="28"/>
  <c r="BO134" i="28"/>
  <c r="BP134" i="28"/>
  <c r="BQ134" i="28"/>
  <c r="BR134" i="28"/>
  <c r="BT134" i="28"/>
  <c r="BX134" i="28"/>
  <c r="B135" i="28"/>
  <c r="C135" i="28"/>
  <c r="D135" i="28"/>
  <c r="F135" i="28"/>
  <c r="G135" i="28"/>
  <c r="H135" i="28"/>
  <c r="BV135" i="28" s="1"/>
  <c r="I135" i="28"/>
  <c r="J135" i="28"/>
  <c r="K135" i="28"/>
  <c r="L135" i="28"/>
  <c r="M135" i="28"/>
  <c r="N135" i="28"/>
  <c r="O135" i="28"/>
  <c r="P135" i="28"/>
  <c r="Q135" i="28"/>
  <c r="S135" i="28"/>
  <c r="T135" i="28"/>
  <c r="U135" i="28"/>
  <c r="V135" i="28"/>
  <c r="W135" i="28"/>
  <c r="X135" i="28"/>
  <c r="Y135" i="28"/>
  <c r="BZ135" i="28" s="1"/>
  <c r="Z135" i="28"/>
  <c r="AA135" i="28"/>
  <c r="AB135" i="28"/>
  <c r="AD135" i="28"/>
  <c r="AE135" i="28"/>
  <c r="BU135" i="28" s="1"/>
  <c r="AF135" i="28"/>
  <c r="AG135" i="28"/>
  <c r="AH135" i="28"/>
  <c r="AI135" i="28"/>
  <c r="AJ135" i="28"/>
  <c r="AK135" i="28"/>
  <c r="AL135" i="28"/>
  <c r="AM135" i="28"/>
  <c r="AO135" i="28"/>
  <c r="AP135" i="28"/>
  <c r="AQ135" i="28"/>
  <c r="AR135" i="28"/>
  <c r="AS135" i="28"/>
  <c r="AT135" i="28"/>
  <c r="AU135" i="28"/>
  <c r="AV135" i="28"/>
  <c r="AW135" i="28"/>
  <c r="AX135" i="28"/>
  <c r="AY135" i="28"/>
  <c r="AZ135" i="28"/>
  <c r="BA135" i="28"/>
  <c r="BB135" i="28"/>
  <c r="BC135" i="28"/>
  <c r="BD135" i="28"/>
  <c r="BE135" i="28"/>
  <c r="BF135" i="28"/>
  <c r="BG135" i="28"/>
  <c r="BI135" i="28"/>
  <c r="BJ135" i="28"/>
  <c r="BK135" i="28"/>
  <c r="BL135" i="28"/>
  <c r="BM135" i="28"/>
  <c r="BN135" i="28"/>
  <c r="BO135" i="28"/>
  <c r="BP135" i="28"/>
  <c r="BQ135" i="28"/>
  <c r="BR135" i="28"/>
  <c r="BW135" i="28"/>
  <c r="B136" i="28"/>
  <c r="C136" i="28"/>
  <c r="D136" i="28"/>
  <c r="F136" i="28"/>
  <c r="G136" i="28"/>
  <c r="H136" i="28"/>
  <c r="I136" i="28"/>
  <c r="J136" i="28"/>
  <c r="K136" i="28"/>
  <c r="L136" i="28"/>
  <c r="M136" i="28"/>
  <c r="N136" i="28"/>
  <c r="O136" i="28"/>
  <c r="P136" i="28"/>
  <c r="Q136" i="28"/>
  <c r="S136" i="28"/>
  <c r="T136" i="28"/>
  <c r="U136" i="28"/>
  <c r="V136" i="28"/>
  <c r="W136" i="28"/>
  <c r="X136" i="28"/>
  <c r="Y136" i="28"/>
  <c r="Z136" i="28"/>
  <c r="AA136" i="28"/>
  <c r="AB136" i="28"/>
  <c r="AD136" i="28"/>
  <c r="AE136" i="28"/>
  <c r="BU136" i="28" s="1"/>
  <c r="AF136" i="28"/>
  <c r="AG136" i="28"/>
  <c r="AH136" i="28"/>
  <c r="AI136" i="28"/>
  <c r="AJ136" i="28"/>
  <c r="AK136" i="28"/>
  <c r="AL136" i="28"/>
  <c r="AM136" i="28"/>
  <c r="AO136" i="28"/>
  <c r="AP136" i="28"/>
  <c r="AQ136" i="28"/>
  <c r="AR136" i="28"/>
  <c r="AS136" i="28"/>
  <c r="AT136" i="28"/>
  <c r="AU136" i="28"/>
  <c r="AV136" i="28"/>
  <c r="BX136" i="28" s="1"/>
  <c r="AW136" i="28"/>
  <c r="AX136" i="28"/>
  <c r="AY136" i="28"/>
  <c r="AZ136" i="28"/>
  <c r="BA136" i="28"/>
  <c r="BB136" i="28"/>
  <c r="BC136" i="28"/>
  <c r="BD136" i="28"/>
  <c r="BE136" i="28"/>
  <c r="BF136" i="28"/>
  <c r="BG136" i="28"/>
  <c r="BI136" i="28"/>
  <c r="BJ136" i="28"/>
  <c r="BK136" i="28"/>
  <c r="BL136" i="28"/>
  <c r="BM136" i="28"/>
  <c r="BN136" i="28"/>
  <c r="BO136" i="28"/>
  <c r="BP136" i="28"/>
  <c r="BQ136" i="28"/>
  <c r="BR136" i="28"/>
  <c r="CC136" i="28"/>
  <c r="B137" i="28"/>
  <c r="C137" i="28"/>
  <c r="D137" i="28"/>
  <c r="F137" i="28"/>
  <c r="G137" i="28"/>
  <c r="H137" i="28"/>
  <c r="I137" i="28"/>
  <c r="J137" i="28"/>
  <c r="K137" i="28"/>
  <c r="L137" i="28"/>
  <c r="M137" i="28"/>
  <c r="N137" i="28"/>
  <c r="O137" i="28"/>
  <c r="P137" i="28"/>
  <c r="Q137" i="28"/>
  <c r="S137" i="28"/>
  <c r="T137" i="28"/>
  <c r="U137" i="28"/>
  <c r="V137" i="28"/>
  <c r="W137" i="28"/>
  <c r="X137" i="28"/>
  <c r="Y137" i="28"/>
  <c r="Z137" i="28"/>
  <c r="AA137" i="28"/>
  <c r="AB137" i="28"/>
  <c r="AD137" i="28"/>
  <c r="AE137" i="28"/>
  <c r="AF137" i="28"/>
  <c r="BV137" i="28" s="1"/>
  <c r="AG137" i="28"/>
  <c r="AH137" i="28"/>
  <c r="AI137" i="28"/>
  <c r="AJ137" i="28"/>
  <c r="AK137" i="28"/>
  <c r="AL137" i="28"/>
  <c r="AM137" i="28"/>
  <c r="AO137" i="28"/>
  <c r="AP137" i="28"/>
  <c r="AQ137" i="28"/>
  <c r="AR137" i="28"/>
  <c r="AS137" i="28"/>
  <c r="AT137" i="28"/>
  <c r="AU137" i="28"/>
  <c r="AV137" i="28"/>
  <c r="AW137" i="28"/>
  <c r="AX137" i="28"/>
  <c r="AY137" i="28"/>
  <c r="AZ137" i="28"/>
  <c r="BA137" i="28"/>
  <c r="BB137" i="28"/>
  <c r="BC137" i="28"/>
  <c r="BD137" i="28"/>
  <c r="BE137" i="28"/>
  <c r="CA137" i="28" s="1"/>
  <c r="BF137" i="28"/>
  <c r="BG137" i="28"/>
  <c r="BI137" i="28"/>
  <c r="BJ137" i="28"/>
  <c r="BK137" i="28"/>
  <c r="BL137" i="28"/>
  <c r="BM137" i="28"/>
  <c r="BN137" i="28"/>
  <c r="BO137" i="28"/>
  <c r="BP137" i="28"/>
  <c r="BQ137" i="28"/>
  <c r="BR137" i="28"/>
  <c r="B138" i="28"/>
  <c r="C138" i="28"/>
  <c r="D138" i="28"/>
  <c r="F138" i="28"/>
  <c r="G138" i="28"/>
  <c r="H138" i="28"/>
  <c r="I138" i="28"/>
  <c r="J138" i="28"/>
  <c r="K138" i="28"/>
  <c r="L138" i="28"/>
  <c r="M138" i="28"/>
  <c r="N138" i="28"/>
  <c r="O138" i="28"/>
  <c r="P138" i="28"/>
  <c r="Q138" i="28"/>
  <c r="S138" i="28"/>
  <c r="T138" i="28"/>
  <c r="U138" i="28"/>
  <c r="V138" i="28"/>
  <c r="W138" i="28"/>
  <c r="X138" i="28"/>
  <c r="Y138" i="28"/>
  <c r="Z138" i="28"/>
  <c r="AA138" i="28"/>
  <c r="AB138" i="28"/>
  <c r="AD138" i="28"/>
  <c r="AE138" i="28"/>
  <c r="AF138" i="28"/>
  <c r="AG138" i="28"/>
  <c r="AH138" i="28"/>
  <c r="AI138" i="28"/>
  <c r="AJ138" i="28"/>
  <c r="AK138" i="28"/>
  <c r="AL138" i="28"/>
  <c r="AM138" i="28"/>
  <c r="AO138" i="28"/>
  <c r="AP138" i="28"/>
  <c r="AQ138" i="28"/>
  <c r="AR138" i="28"/>
  <c r="AS138" i="28"/>
  <c r="AT138" i="28"/>
  <c r="AU138" i="28"/>
  <c r="AV138" i="28"/>
  <c r="BX138" i="28" s="1"/>
  <c r="AW138" i="28"/>
  <c r="AX138" i="28"/>
  <c r="AY138" i="28"/>
  <c r="AZ138" i="28"/>
  <c r="BA138" i="28"/>
  <c r="BB138" i="28"/>
  <c r="BC138" i="28"/>
  <c r="BD138" i="28"/>
  <c r="BE138" i="28"/>
  <c r="BF138" i="28"/>
  <c r="BG138" i="28"/>
  <c r="BI138" i="28"/>
  <c r="BT138" i="28" s="1"/>
  <c r="BJ138" i="28"/>
  <c r="BK138" i="28"/>
  <c r="BL138" i="28"/>
  <c r="BM138" i="28"/>
  <c r="BN138" i="28"/>
  <c r="BO138" i="28"/>
  <c r="BP138" i="28"/>
  <c r="BQ138" i="28"/>
  <c r="BR138" i="28"/>
  <c r="BY138" i="28"/>
  <c r="B139" i="28"/>
  <c r="C139" i="28"/>
  <c r="D139" i="28"/>
  <c r="F139" i="28"/>
  <c r="G139" i="28"/>
  <c r="H139" i="28"/>
  <c r="I139" i="28"/>
  <c r="J139" i="28"/>
  <c r="K139" i="28"/>
  <c r="L139" i="28"/>
  <c r="M139" i="28"/>
  <c r="N139" i="28"/>
  <c r="O139" i="28"/>
  <c r="P139" i="28"/>
  <c r="Q139" i="28"/>
  <c r="S139" i="28"/>
  <c r="T139" i="28"/>
  <c r="U139" i="28"/>
  <c r="V139" i="28"/>
  <c r="W139" i="28"/>
  <c r="X139" i="28"/>
  <c r="Y139" i="28"/>
  <c r="Z139" i="28"/>
  <c r="AA139" i="28"/>
  <c r="AB139" i="28"/>
  <c r="AD139" i="28"/>
  <c r="AE139" i="28"/>
  <c r="AF139" i="28"/>
  <c r="AG139" i="28"/>
  <c r="AH139" i="28"/>
  <c r="AI139" i="28"/>
  <c r="AJ139" i="28"/>
  <c r="AK139" i="28"/>
  <c r="AL139" i="28"/>
  <c r="AM139" i="28"/>
  <c r="AO139" i="28"/>
  <c r="AP139" i="28"/>
  <c r="AQ139" i="28"/>
  <c r="AR139" i="28"/>
  <c r="AS139" i="28"/>
  <c r="AT139" i="28"/>
  <c r="AU139" i="28"/>
  <c r="AV139" i="28"/>
  <c r="AW139" i="28"/>
  <c r="AX139" i="28"/>
  <c r="AY139" i="28"/>
  <c r="AZ139" i="28"/>
  <c r="BA139" i="28"/>
  <c r="BB139" i="28"/>
  <c r="BC139" i="28"/>
  <c r="BD139" i="28"/>
  <c r="BE139" i="28"/>
  <c r="CA139" i="28" s="1"/>
  <c r="BF139" i="28"/>
  <c r="BG139" i="28"/>
  <c r="BI139" i="28"/>
  <c r="BJ139" i="28"/>
  <c r="BK139" i="28"/>
  <c r="BL139" i="28"/>
  <c r="BM139" i="28"/>
  <c r="BN139" i="28"/>
  <c r="BO139" i="28"/>
  <c r="BP139" i="28"/>
  <c r="BQ139" i="28"/>
  <c r="BR139" i="28"/>
  <c r="B140" i="28"/>
  <c r="C140" i="28"/>
  <c r="D140" i="28"/>
  <c r="F140" i="28"/>
  <c r="G140" i="28"/>
  <c r="H140" i="28"/>
  <c r="I140" i="28"/>
  <c r="J140" i="28"/>
  <c r="K140" i="28"/>
  <c r="L140" i="28"/>
  <c r="M140" i="28"/>
  <c r="N140" i="28"/>
  <c r="O140" i="28"/>
  <c r="P140" i="28"/>
  <c r="Q140" i="28"/>
  <c r="CC140" i="28" s="1"/>
  <c r="S140" i="28"/>
  <c r="T140" i="28"/>
  <c r="U140" i="28"/>
  <c r="V140" i="28"/>
  <c r="W140" i="28"/>
  <c r="X140" i="28"/>
  <c r="Y140" i="28"/>
  <c r="Z140" i="28"/>
  <c r="AA140" i="28"/>
  <c r="AB140" i="28"/>
  <c r="AD140" i="28"/>
  <c r="AE140" i="28"/>
  <c r="AF140" i="28"/>
  <c r="AG140" i="28"/>
  <c r="AH140" i="28"/>
  <c r="AI140" i="28"/>
  <c r="AJ140" i="28"/>
  <c r="AK140" i="28"/>
  <c r="AL140" i="28"/>
  <c r="AM140" i="28"/>
  <c r="AO140" i="28"/>
  <c r="AP140" i="28"/>
  <c r="AQ140" i="28"/>
  <c r="AR140" i="28"/>
  <c r="AS140" i="28"/>
  <c r="AT140" i="28"/>
  <c r="AU140" i="28"/>
  <c r="AV140" i="28"/>
  <c r="BX140" i="28" s="1"/>
  <c r="AW140" i="28"/>
  <c r="AX140" i="28"/>
  <c r="AY140" i="28"/>
  <c r="AZ140" i="28"/>
  <c r="BA140" i="28"/>
  <c r="BB140" i="28"/>
  <c r="BC140" i="28"/>
  <c r="BD140" i="28"/>
  <c r="BE140" i="28"/>
  <c r="BF140" i="28"/>
  <c r="BG140" i="28"/>
  <c r="BI140" i="28"/>
  <c r="BJ140" i="28"/>
  <c r="BK140" i="28"/>
  <c r="BL140" i="28"/>
  <c r="BM140" i="28"/>
  <c r="BN140" i="28"/>
  <c r="BO140" i="28"/>
  <c r="BP140" i="28"/>
  <c r="BQ140" i="28"/>
  <c r="BR140" i="28"/>
  <c r="BW140" i="28"/>
  <c r="CB140" i="28"/>
  <c r="B141" i="28"/>
  <c r="C141" i="28"/>
  <c r="D141" i="28"/>
  <c r="F141" i="28"/>
  <c r="G141" i="28"/>
  <c r="H141" i="28"/>
  <c r="I141" i="28"/>
  <c r="J141" i="28"/>
  <c r="K141" i="28"/>
  <c r="L141" i="28"/>
  <c r="M141" i="28"/>
  <c r="N141" i="28"/>
  <c r="O141" i="28"/>
  <c r="P141" i="28"/>
  <c r="Q141" i="28"/>
  <c r="S141" i="28"/>
  <c r="T141" i="28"/>
  <c r="U141" i="28"/>
  <c r="V141" i="28"/>
  <c r="W141" i="28"/>
  <c r="X141" i="28"/>
  <c r="Y141" i="28"/>
  <c r="Z141" i="28"/>
  <c r="CA141" i="28" s="1"/>
  <c r="AA141" i="28"/>
  <c r="AB141" i="28"/>
  <c r="AD141" i="28"/>
  <c r="AE141" i="28"/>
  <c r="BU141" i="28" s="1"/>
  <c r="AF141" i="28"/>
  <c r="AG141" i="28"/>
  <c r="AH141" i="28"/>
  <c r="AI141" i="28"/>
  <c r="BY141" i="28" s="1"/>
  <c r="AJ141" i="28"/>
  <c r="AK141" i="28"/>
  <c r="AL141" i="28"/>
  <c r="AM141" i="28"/>
  <c r="CC141" i="28" s="1"/>
  <c r="AO141" i="28"/>
  <c r="AP141" i="28"/>
  <c r="AQ141" i="28"/>
  <c r="AR141" i="28"/>
  <c r="AS141" i="28"/>
  <c r="AT141" i="28"/>
  <c r="AU141" i="28"/>
  <c r="AV141" i="28"/>
  <c r="AW141" i="28"/>
  <c r="AX141" i="28"/>
  <c r="AY141" i="28"/>
  <c r="AZ141" i="28"/>
  <c r="BA141" i="28"/>
  <c r="BB141" i="28"/>
  <c r="BC141" i="28"/>
  <c r="BD141" i="28"/>
  <c r="BE141" i="28"/>
  <c r="BF141" i="28"/>
  <c r="BG141" i="28"/>
  <c r="BI141" i="28"/>
  <c r="BJ141" i="28"/>
  <c r="BK141" i="28"/>
  <c r="BL141" i="28"/>
  <c r="BM141" i="28"/>
  <c r="BN141" i="28"/>
  <c r="BO141" i="28"/>
  <c r="BP141" i="28"/>
  <c r="BQ141" i="28"/>
  <c r="BR141" i="28"/>
  <c r="B142" i="28"/>
  <c r="C142" i="28"/>
  <c r="D142" i="28"/>
  <c r="F142" i="28"/>
  <c r="G142" i="28"/>
  <c r="H142" i="28"/>
  <c r="I142" i="28"/>
  <c r="J142" i="28"/>
  <c r="K142" i="28"/>
  <c r="L142" i="28"/>
  <c r="M142" i="28"/>
  <c r="N142" i="28"/>
  <c r="O142" i="28"/>
  <c r="P142" i="28"/>
  <c r="Q142" i="28"/>
  <c r="S142" i="28"/>
  <c r="T142" i="28"/>
  <c r="U142" i="28"/>
  <c r="V142" i="28"/>
  <c r="W142" i="28"/>
  <c r="X142" i="28"/>
  <c r="Y142" i="28"/>
  <c r="Z142" i="28"/>
  <c r="AA142" i="28"/>
  <c r="AB142" i="28"/>
  <c r="AD142" i="28"/>
  <c r="AE142" i="28"/>
  <c r="AF142" i="28"/>
  <c r="AG142" i="28"/>
  <c r="AH142" i="28"/>
  <c r="AI142" i="28"/>
  <c r="AJ142" i="28"/>
  <c r="AK142" i="28"/>
  <c r="AL142" i="28"/>
  <c r="AM142" i="28"/>
  <c r="AO142" i="28"/>
  <c r="AP142" i="28"/>
  <c r="AQ142" i="28"/>
  <c r="AR142" i="28"/>
  <c r="AS142" i="28"/>
  <c r="AT142" i="28"/>
  <c r="AU142" i="28"/>
  <c r="AV142" i="28"/>
  <c r="AW142" i="28"/>
  <c r="AX142" i="28"/>
  <c r="AY142" i="28"/>
  <c r="AZ142" i="28"/>
  <c r="BA142" i="28"/>
  <c r="BB142" i="28"/>
  <c r="BC142" i="28"/>
  <c r="BD142" i="28"/>
  <c r="BE142" i="28"/>
  <c r="BF142" i="28"/>
  <c r="BG142" i="28"/>
  <c r="CC142" i="28" s="1"/>
  <c r="BI142" i="28"/>
  <c r="BJ142" i="28"/>
  <c r="BK142" i="28"/>
  <c r="BL142" i="28"/>
  <c r="BM142" i="28"/>
  <c r="BN142" i="28"/>
  <c r="BO142" i="28"/>
  <c r="BP142" i="28"/>
  <c r="BQ142" i="28"/>
  <c r="BR142" i="28"/>
  <c r="B143" i="28"/>
  <c r="C143" i="28"/>
  <c r="D143" i="28"/>
  <c r="F143" i="28"/>
  <c r="G143" i="28"/>
  <c r="H143" i="28"/>
  <c r="I143" i="28"/>
  <c r="J143" i="28"/>
  <c r="K143" i="28"/>
  <c r="L143" i="28"/>
  <c r="M143" i="28"/>
  <c r="N143" i="28"/>
  <c r="O143" i="28"/>
  <c r="P143" i="28"/>
  <c r="Q143" i="28"/>
  <c r="S143" i="28"/>
  <c r="T143" i="28"/>
  <c r="U143" i="28"/>
  <c r="V143" i="28"/>
  <c r="W143" i="28"/>
  <c r="X143" i="28"/>
  <c r="Y143" i="28"/>
  <c r="Z143" i="28"/>
  <c r="AA143" i="28"/>
  <c r="AB143" i="28"/>
  <c r="AD143" i="28"/>
  <c r="AE143" i="28"/>
  <c r="AF143" i="28"/>
  <c r="AG143" i="28"/>
  <c r="AH143" i="28"/>
  <c r="AI143" i="28"/>
  <c r="AJ143" i="28"/>
  <c r="AK143" i="28"/>
  <c r="AL143" i="28"/>
  <c r="AM143" i="28"/>
  <c r="AO143" i="28"/>
  <c r="AP143" i="28"/>
  <c r="AQ143" i="28"/>
  <c r="AR143" i="28"/>
  <c r="AS143" i="28"/>
  <c r="AT143" i="28"/>
  <c r="AU143" i="28"/>
  <c r="AV143" i="28"/>
  <c r="AW143" i="28"/>
  <c r="AX143" i="28"/>
  <c r="AY143" i="28"/>
  <c r="AZ143" i="28"/>
  <c r="BA143" i="28"/>
  <c r="BB143" i="28"/>
  <c r="BC143" i="28"/>
  <c r="BD143" i="28"/>
  <c r="BE143" i="28"/>
  <c r="BF143" i="28"/>
  <c r="BG143" i="28"/>
  <c r="BI143" i="28"/>
  <c r="BJ143" i="28"/>
  <c r="BK143" i="28"/>
  <c r="BL143" i="28"/>
  <c r="BM143" i="28"/>
  <c r="BN143" i="28"/>
  <c r="BY143" i="28" s="1"/>
  <c r="BO143" i="28"/>
  <c r="BP143" i="28"/>
  <c r="BQ143" i="28"/>
  <c r="BR143" i="28"/>
  <c r="BW143" i="28"/>
  <c r="B144" i="28"/>
  <c r="C144" i="28"/>
  <c r="D144" i="28"/>
  <c r="F144" i="28"/>
  <c r="G144" i="28"/>
  <c r="H144" i="28"/>
  <c r="I144" i="28"/>
  <c r="J144" i="28"/>
  <c r="K144" i="28"/>
  <c r="L144" i="28"/>
  <c r="M144" i="28"/>
  <c r="N144" i="28"/>
  <c r="O144" i="28"/>
  <c r="P144" i="28"/>
  <c r="Q144" i="28"/>
  <c r="S144" i="28"/>
  <c r="T144" i="28"/>
  <c r="U144" i="28"/>
  <c r="V144" i="28"/>
  <c r="W144" i="28"/>
  <c r="X144" i="28"/>
  <c r="Y144" i="28"/>
  <c r="Z144" i="28"/>
  <c r="AA144" i="28"/>
  <c r="AB144" i="28"/>
  <c r="AD144" i="28"/>
  <c r="AE144" i="28"/>
  <c r="AF144" i="28"/>
  <c r="AG144" i="28"/>
  <c r="AH144" i="28"/>
  <c r="AI144" i="28"/>
  <c r="AJ144" i="28"/>
  <c r="AK144" i="28"/>
  <c r="AL144" i="28"/>
  <c r="AM144" i="28"/>
  <c r="AO144" i="28"/>
  <c r="AP144" i="28"/>
  <c r="AQ144" i="28"/>
  <c r="AR144" i="28"/>
  <c r="AS144" i="28"/>
  <c r="AT144" i="28"/>
  <c r="AU144" i="28"/>
  <c r="AV144" i="28"/>
  <c r="AW144" i="28"/>
  <c r="AX144" i="28"/>
  <c r="AY144" i="28"/>
  <c r="AZ144" i="28"/>
  <c r="BA144" i="28"/>
  <c r="BB144" i="28"/>
  <c r="BC144" i="28"/>
  <c r="BD144" i="28"/>
  <c r="BE144" i="28"/>
  <c r="CA144" i="28" s="1"/>
  <c r="BF144" i="28"/>
  <c r="BG144" i="28"/>
  <c r="BI144" i="28"/>
  <c r="BJ144" i="28"/>
  <c r="BU144" i="28" s="1"/>
  <c r="BK144" i="28"/>
  <c r="BL144" i="28"/>
  <c r="BM144" i="28"/>
  <c r="BN144" i="28"/>
  <c r="BY144" i="28" s="1"/>
  <c r="BO144" i="28"/>
  <c r="BP144" i="28"/>
  <c r="BQ144" i="28"/>
  <c r="BR144" i="28"/>
  <c r="B145" i="28"/>
  <c r="C145" i="28"/>
  <c r="D145" i="28"/>
  <c r="F145" i="28"/>
  <c r="G145" i="28"/>
  <c r="H145" i="28"/>
  <c r="I145" i="28"/>
  <c r="J145" i="28"/>
  <c r="K145" i="28"/>
  <c r="L145" i="28"/>
  <c r="M145" i="28"/>
  <c r="N145" i="28"/>
  <c r="O145" i="28"/>
  <c r="P145" i="28"/>
  <c r="Q145" i="28"/>
  <c r="S145" i="28"/>
  <c r="T145" i="28"/>
  <c r="U145" i="28"/>
  <c r="V145" i="28"/>
  <c r="W145" i="28"/>
  <c r="X145" i="28"/>
  <c r="Y145" i="28"/>
  <c r="Z145" i="28"/>
  <c r="AA145" i="28"/>
  <c r="AB145" i="28"/>
  <c r="AD145" i="28"/>
  <c r="AE145" i="28"/>
  <c r="AF145" i="28"/>
  <c r="AG145" i="28"/>
  <c r="AH145" i="28"/>
  <c r="AI145" i="28"/>
  <c r="AJ145" i="28"/>
  <c r="AK145" i="28"/>
  <c r="AL145" i="28"/>
  <c r="AM145" i="28"/>
  <c r="AO145" i="28"/>
  <c r="AP145" i="28"/>
  <c r="AQ145" i="28"/>
  <c r="AR145" i="28"/>
  <c r="AS145" i="28"/>
  <c r="AT145" i="28"/>
  <c r="AU145" i="28"/>
  <c r="AV145" i="28"/>
  <c r="AW145" i="28"/>
  <c r="AX145" i="28"/>
  <c r="AY145" i="28"/>
  <c r="AZ145" i="28"/>
  <c r="BA145" i="28"/>
  <c r="BB145" i="28"/>
  <c r="BC145" i="28"/>
  <c r="BD145" i="28"/>
  <c r="BE145" i="28"/>
  <c r="BF145" i="28"/>
  <c r="BG145" i="28"/>
  <c r="BI145" i="28"/>
  <c r="BJ145" i="28"/>
  <c r="BK145" i="28"/>
  <c r="BV145" i="28" s="1"/>
  <c r="BL145" i="28"/>
  <c r="BM145" i="28"/>
  <c r="BN145" i="28"/>
  <c r="BO145" i="28"/>
  <c r="BZ145" i="28" s="1"/>
  <c r="BP145" i="28"/>
  <c r="BQ145" i="28"/>
  <c r="BR145" i="28"/>
  <c r="BU145" i="28"/>
  <c r="CA145" i="28"/>
  <c r="B146" i="28"/>
  <c r="C146" i="28"/>
  <c r="D146" i="28"/>
  <c r="F146" i="28"/>
  <c r="G146" i="28"/>
  <c r="H146" i="28"/>
  <c r="I146" i="28"/>
  <c r="J146" i="28"/>
  <c r="K146" i="28"/>
  <c r="L146" i="28"/>
  <c r="M146" i="28"/>
  <c r="N146" i="28"/>
  <c r="O146" i="28"/>
  <c r="P146" i="28"/>
  <c r="Q146" i="28"/>
  <c r="S146" i="28"/>
  <c r="T146" i="28"/>
  <c r="U146" i="28"/>
  <c r="V146" i="28"/>
  <c r="W146" i="28"/>
  <c r="X146" i="28"/>
  <c r="Y146" i="28"/>
  <c r="Z146" i="28"/>
  <c r="AA146" i="28"/>
  <c r="AB146" i="28"/>
  <c r="AD146" i="28"/>
  <c r="AE146" i="28"/>
  <c r="AF146" i="28"/>
  <c r="AG146" i="28"/>
  <c r="AH146" i="28"/>
  <c r="AI146" i="28"/>
  <c r="AJ146" i="28"/>
  <c r="AK146" i="28"/>
  <c r="AL146" i="28"/>
  <c r="AM146" i="28"/>
  <c r="AO146" i="28"/>
  <c r="AP146" i="28"/>
  <c r="AQ146" i="28"/>
  <c r="AR146" i="28"/>
  <c r="AS146" i="28"/>
  <c r="AT146" i="28"/>
  <c r="AU146" i="28"/>
  <c r="AV146" i="28"/>
  <c r="AW146" i="28"/>
  <c r="AX146" i="28"/>
  <c r="AY146" i="28"/>
  <c r="AZ146" i="28"/>
  <c r="BA146" i="28"/>
  <c r="BB146" i="28"/>
  <c r="BC146" i="28"/>
  <c r="BD146" i="28"/>
  <c r="BE146" i="28"/>
  <c r="BF146" i="28"/>
  <c r="CB146" i="28" s="1"/>
  <c r="BG146" i="28"/>
  <c r="BI146" i="28"/>
  <c r="BJ146" i="28"/>
  <c r="BK146" i="28"/>
  <c r="BL146" i="28"/>
  <c r="BM146" i="28"/>
  <c r="BN146" i="28"/>
  <c r="BO146" i="28"/>
  <c r="BP146" i="28"/>
  <c r="BQ146" i="28"/>
  <c r="BR146" i="28"/>
  <c r="BU146" i="28"/>
  <c r="BW146" i="28"/>
  <c r="CA146" i="28"/>
  <c r="B147" i="28"/>
  <c r="C147" i="28"/>
  <c r="D147" i="28"/>
  <c r="F147" i="28"/>
  <c r="G147" i="28"/>
  <c r="H147" i="28"/>
  <c r="I147" i="28"/>
  <c r="J147" i="28"/>
  <c r="K147" i="28"/>
  <c r="L147" i="28"/>
  <c r="M147" i="28"/>
  <c r="N147" i="28"/>
  <c r="O147" i="28"/>
  <c r="P147" i="28"/>
  <c r="Q147" i="28"/>
  <c r="S147" i="28"/>
  <c r="T147" i="28"/>
  <c r="U147" i="28"/>
  <c r="V147" i="28"/>
  <c r="W147" i="28"/>
  <c r="X147" i="28"/>
  <c r="Y147" i="28"/>
  <c r="Z147" i="28"/>
  <c r="AA147" i="28"/>
  <c r="AB147" i="28"/>
  <c r="AD147" i="28"/>
  <c r="AE147" i="28"/>
  <c r="AF147" i="28"/>
  <c r="AG147" i="28"/>
  <c r="AH147" i="28"/>
  <c r="AI147" i="28"/>
  <c r="AJ147" i="28"/>
  <c r="AK147" i="28"/>
  <c r="AL147" i="28"/>
  <c r="AM147" i="28"/>
  <c r="AO147" i="28"/>
  <c r="AP147" i="28"/>
  <c r="AQ147" i="28"/>
  <c r="AR147" i="28"/>
  <c r="AS147" i="28"/>
  <c r="AT147" i="28"/>
  <c r="AU147" i="28"/>
  <c r="AV147" i="28"/>
  <c r="AW147" i="28"/>
  <c r="AX147" i="28"/>
  <c r="AY147" i="28"/>
  <c r="AZ147" i="28"/>
  <c r="BA147" i="28"/>
  <c r="BB147" i="28"/>
  <c r="BC147" i="28"/>
  <c r="BD147" i="28"/>
  <c r="BE147" i="28"/>
  <c r="BF147" i="28"/>
  <c r="BG147" i="28"/>
  <c r="BI147" i="28"/>
  <c r="BJ147" i="28"/>
  <c r="BK147" i="28"/>
  <c r="BL147" i="28"/>
  <c r="BM147" i="28"/>
  <c r="BN147" i="28"/>
  <c r="BO147" i="28"/>
  <c r="BP147" i="28"/>
  <c r="BQ147" i="28"/>
  <c r="BR147" i="28"/>
  <c r="B148" i="28"/>
  <c r="C148" i="28"/>
  <c r="D148" i="28"/>
  <c r="F148" i="28"/>
  <c r="G148" i="28"/>
  <c r="H148" i="28"/>
  <c r="I148" i="28"/>
  <c r="J148" i="28"/>
  <c r="K148" i="28"/>
  <c r="L148" i="28"/>
  <c r="M148" i="28"/>
  <c r="N148" i="28"/>
  <c r="O148" i="28"/>
  <c r="P148" i="28"/>
  <c r="Q148" i="28"/>
  <c r="S148" i="28"/>
  <c r="T148" i="28"/>
  <c r="U148" i="28"/>
  <c r="V148" i="28"/>
  <c r="W148" i="28"/>
  <c r="X148" i="28"/>
  <c r="Y148" i="28"/>
  <c r="Z148" i="28"/>
  <c r="AA148" i="28"/>
  <c r="AB148" i="28"/>
  <c r="AD148" i="28"/>
  <c r="AE148" i="28"/>
  <c r="AF148" i="28"/>
  <c r="AG148" i="28"/>
  <c r="AH148" i="28"/>
  <c r="AI148" i="28"/>
  <c r="AJ148" i="28"/>
  <c r="AK148" i="28"/>
  <c r="AL148" i="28"/>
  <c r="AM148" i="28"/>
  <c r="AO148" i="28"/>
  <c r="AP148" i="28"/>
  <c r="AQ148" i="28"/>
  <c r="AR148" i="28"/>
  <c r="AS148" i="28"/>
  <c r="AT148" i="28"/>
  <c r="AU148" i="28"/>
  <c r="AV148" i="28"/>
  <c r="AW148" i="28"/>
  <c r="AX148" i="28"/>
  <c r="AY148" i="28"/>
  <c r="AZ148" i="28"/>
  <c r="BA148" i="28"/>
  <c r="BB148" i="28"/>
  <c r="BC148" i="28"/>
  <c r="BD148" i="28"/>
  <c r="BE148" i="28"/>
  <c r="BF148" i="28"/>
  <c r="BG148" i="28"/>
  <c r="BI148" i="28"/>
  <c r="BJ148" i="28"/>
  <c r="BK148" i="28"/>
  <c r="BL148" i="28"/>
  <c r="BM148" i="28"/>
  <c r="BN148" i="28"/>
  <c r="BO148" i="28"/>
  <c r="BP148" i="28"/>
  <c r="BQ148" i="28"/>
  <c r="BR148" i="28"/>
  <c r="BW148" i="28"/>
  <c r="B149" i="28"/>
  <c r="C149" i="28"/>
  <c r="D149" i="28"/>
  <c r="F149" i="28"/>
  <c r="G149" i="28"/>
  <c r="H149" i="28"/>
  <c r="I149" i="28"/>
  <c r="J149" i="28"/>
  <c r="K149" i="28"/>
  <c r="L149" i="28"/>
  <c r="M149" i="28"/>
  <c r="N149" i="28"/>
  <c r="O149" i="28"/>
  <c r="P149" i="28"/>
  <c r="Q149" i="28"/>
  <c r="S149" i="28"/>
  <c r="T149" i="28"/>
  <c r="U149" i="28"/>
  <c r="V149" i="28"/>
  <c r="W149" i="28"/>
  <c r="X149" i="28"/>
  <c r="Y149" i="28"/>
  <c r="Z149" i="28"/>
  <c r="AA149" i="28"/>
  <c r="AB149" i="28"/>
  <c r="AD149" i="28"/>
  <c r="AE149" i="28"/>
  <c r="AF149" i="28"/>
  <c r="AG149" i="28"/>
  <c r="AH149" i="28"/>
  <c r="AI149" i="28"/>
  <c r="AJ149" i="28"/>
  <c r="AK149" i="28"/>
  <c r="AL149" i="28"/>
  <c r="AM149" i="28"/>
  <c r="AO149" i="28"/>
  <c r="AP149" i="28"/>
  <c r="AQ149" i="28"/>
  <c r="AR149" i="28"/>
  <c r="AS149" i="28"/>
  <c r="AT149" i="28"/>
  <c r="AU149" i="28"/>
  <c r="AV149" i="28"/>
  <c r="AW149" i="28"/>
  <c r="AX149" i="28"/>
  <c r="AY149" i="28"/>
  <c r="AZ149" i="28"/>
  <c r="BA149" i="28"/>
  <c r="BB149" i="28"/>
  <c r="BC149" i="28"/>
  <c r="BD149" i="28"/>
  <c r="BE149" i="28"/>
  <c r="BF149" i="28"/>
  <c r="BG149" i="28"/>
  <c r="CC149" i="28" s="1"/>
  <c r="BI149" i="28"/>
  <c r="BJ149" i="28"/>
  <c r="BK149" i="28"/>
  <c r="BL149" i="28"/>
  <c r="BM149" i="28"/>
  <c r="BN149" i="28"/>
  <c r="BO149" i="28"/>
  <c r="BP149" i="28"/>
  <c r="BQ149" i="28"/>
  <c r="BR149" i="28"/>
  <c r="B150" i="28"/>
  <c r="C150" i="28"/>
  <c r="D150" i="28"/>
  <c r="F150" i="28"/>
  <c r="G150" i="28"/>
  <c r="H150" i="28"/>
  <c r="I150" i="28"/>
  <c r="J150" i="28"/>
  <c r="K150" i="28"/>
  <c r="L150" i="28"/>
  <c r="M150" i="28"/>
  <c r="N150" i="28"/>
  <c r="O150" i="28"/>
  <c r="P150" i="28"/>
  <c r="Q150" i="28"/>
  <c r="S150" i="28"/>
  <c r="T150" i="28"/>
  <c r="U150" i="28"/>
  <c r="V150" i="28"/>
  <c r="W150" i="28"/>
  <c r="X150" i="28"/>
  <c r="Y150" i="28"/>
  <c r="Z150" i="28"/>
  <c r="AA150" i="28"/>
  <c r="AB150" i="28"/>
  <c r="AD150" i="28"/>
  <c r="AE150" i="28"/>
  <c r="AF150" i="28"/>
  <c r="AG150" i="28"/>
  <c r="BW150" i="28" s="1"/>
  <c r="AH150" i="28"/>
  <c r="AI150" i="28"/>
  <c r="AJ150" i="28"/>
  <c r="AK150" i="28"/>
  <c r="AL150" i="28"/>
  <c r="AM150" i="28"/>
  <c r="AO150" i="28"/>
  <c r="AP150" i="28"/>
  <c r="AQ150" i="28"/>
  <c r="AR150" i="28"/>
  <c r="AS150" i="28"/>
  <c r="AT150" i="28"/>
  <c r="AU150" i="28"/>
  <c r="AV150" i="28"/>
  <c r="AW150" i="28"/>
  <c r="AX150" i="28"/>
  <c r="AY150" i="28"/>
  <c r="AZ150" i="28"/>
  <c r="BA150" i="28"/>
  <c r="BB150" i="28"/>
  <c r="BC150" i="28"/>
  <c r="BD150" i="28"/>
  <c r="BE150" i="28"/>
  <c r="BF150" i="28"/>
  <c r="BG150" i="28"/>
  <c r="BI150" i="28"/>
  <c r="BJ150" i="28"/>
  <c r="BK150" i="28"/>
  <c r="BL150" i="28"/>
  <c r="BM150" i="28"/>
  <c r="BN150" i="28"/>
  <c r="BO150" i="28"/>
  <c r="BP150" i="28"/>
  <c r="BQ150" i="28"/>
  <c r="BR150" i="28"/>
  <c r="B151" i="28"/>
  <c r="C151" i="28"/>
  <c r="D151" i="28"/>
  <c r="F151" i="28"/>
  <c r="G151" i="28"/>
  <c r="H151" i="28"/>
  <c r="I151" i="28"/>
  <c r="J151" i="28"/>
  <c r="K151" i="28"/>
  <c r="L151" i="28"/>
  <c r="M151" i="28"/>
  <c r="N151" i="28"/>
  <c r="O151" i="28"/>
  <c r="P151" i="28"/>
  <c r="Q151" i="28"/>
  <c r="S151" i="28"/>
  <c r="T151" i="28"/>
  <c r="U151" i="28"/>
  <c r="V151" i="28"/>
  <c r="W151" i="28"/>
  <c r="X151" i="28"/>
  <c r="Y151" i="28"/>
  <c r="Z151" i="28"/>
  <c r="AA151" i="28"/>
  <c r="AB151" i="28"/>
  <c r="AD151" i="28"/>
  <c r="AE151" i="28"/>
  <c r="AF151" i="28"/>
  <c r="AG151" i="28"/>
  <c r="AH151" i="28"/>
  <c r="AI151" i="28"/>
  <c r="AJ151" i="28"/>
  <c r="AK151" i="28"/>
  <c r="AL151" i="28"/>
  <c r="AM151" i="28"/>
  <c r="AO151" i="28"/>
  <c r="AP151" i="28"/>
  <c r="AQ151" i="28"/>
  <c r="AR151" i="28"/>
  <c r="AS151" i="28"/>
  <c r="AT151" i="28"/>
  <c r="AU151" i="28"/>
  <c r="AV151" i="28"/>
  <c r="AW151" i="28"/>
  <c r="AX151" i="28"/>
  <c r="AY151" i="28"/>
  <c r="AZ151" i="28"/>
  <c r="BA151" i="28"/>
  <c r="BB151" i="28"/>
  <c r="BC151" i="28"/>
  <c r="BD151" i="28"/>
  <c r="BZ151" i="28" s="1"/>
  <c r="BE151" i="28"/>
  <c r="BF151" i="28"/>
  <c r="BG151" i="28"/>
  <c r="BI151" i="28"/>
  <c r="BJ151" i="28"/>
  <c r="BK151" i="28"/>
  <c r="BL151" i="28"/>
  <c r="BM151" i="28"/>
  <c r="BN151" i="28"/>
  <c r="BY151" i="28" s="1"/>
  <c r="BO151" i="28"/>
  <c r="BP151" i="28"/>
  <c r="BQ151" i="28"/>
  <c r="BR151" i="28"/>
  <c r="CC151" i="28" s="1"/>
  <c r="BW151" i="28"/>
  <c r="B152" i="28"/>
  <c r="C152" i="28"/>
  <c r="D152" i="28"/>
  <c r="F152" i="28"/>
  <c r="G152" i="28"/>
  <c r="H152" i="28"/>
  <c r="I152" i="28"/>
  <c r="J152" i="28"/>
  <c r="K152" i="28"/>
  <c r="L152" i="28"/>
  <c r="M152" i="28"/>
  <c r="N152" i="28"/>
  <c r="O152" i="28"/>
  <c r="P152" i="28"/>
  <c r="Q152" i="28"/>
  <c r="S152" i="28"/>
  <c r="T152" i="28"/>
  <c r="U152" i="28"/>
  <c r="V152" i="28"/>
  <c r="W152" i="28"/>
  <c r="X152" i="28"/>
  <c r="Y152" i="28"/>
  <c r="Z152" i="28"/>
  <c r="AA152" i="28"/>
  <c r="AB152" i="28"/>
  <c r="AD152" i="28"/>
  <c r="AE152" i="28"/>
  <c r="AF152" i="28"/>
  <c r="AG152" i="28"/>
  <c r="AH152" i="28"/>
  <c r="AI152" i="28"/>
  <c r="AJ152" i="28"/>
  <c r="AK152" i="28"/>
  <c r="AL152" i="28"/>
  <c r="AM152" i="28"/>
  <c r="AO152" i="28"/>
  <c r="AP152" i="28"/>
  <c r="AQ152" i="28"/>
  <c r="AR152" i="28"/>
  <c r="AS152" i="28"/>
  <c r="AT152" i="28"/>
  <c r="AU152" i="28"/>
  <c r="AV152" i="28"/>
  <c r="AW152" i="28"/>
  <c r="AX152" i="28"/>
  <c r="AY152" i="28"/>
  <c r="AZ152" i="28"/>
  <c r="BA152" i="28"/>
  <c r="BB152" i="28"/>
  <c r="BC152" i="28"/>
  <c r="BD152" i="28"/>
  <c r="BE152" i="28"/>
  <c r="BF152" i="28"/>
  <c r="BG152" i="28"/>
  <c r="BI152" i="28"/>
  <c r="BJ152" i="28"/>
  <c r="BK152" i="28"/>
  <c r="BL152" i="28"/>
  <c r="BM152" i="28"/>
  <c r="BN152" i="28"/>
  <c r="BO152" i="28"/>
  <c r="BP152" i="28"/>
  <c r="BQ152" i="28"/>
  <c r="BR152" i="28"/>
  <c r="BT152" i="28"/>
  <c r="B153" i="28"/>
  <c r="C153" i="28"/>
  <c r="D153" i="28"/>
  <c r="F153" i="28"/>
  <c r="G153" i="28"/>
  <c r="H153" i="28"/>
  <c r="I153" i="28"/>
  <c r="J153" i="28"/>
  <c r="K153" i="28"/>
  <c r="L153" i="28"/>
  <c r="M153" i="28"/>
  <c r="N153" i="28"/>
  <c r="BZ153" i="28" s="1"/>
  <c r="O153" i="28"/>
  <c r="P153" i="28"/>
  <c r="Q153" i="28"/>
  <c r="S153" i="28"/>
  <c r="T153" i="28"/>
  <c r="U153" i="28"/>
  <c r="V153" i="28"/>
  <c r="W153" i="28"/>
  <c r="X153" i="28"/>
  <c r="Y153" i="28"/>
  <c r="Z153" i="28"/>
  <c r="AA153" i="28"/>
  <c r="AB153" i="28"/>
  <c r="AD153" i="28"/>
  <c r="AE153" i="28"/>
  <c r="AF153" i="28"/>
  <c r="AG153" i="28"/>
  <c r="AH153" i="28"/>
  <c r="AI153" i="28"/>
  <c r="AJ153" i="28"/>
  <c r="AK153" i="28"/>
  <c r="AL153" i="28"/>
  <c r="AM153" i="28"/>
  <c r="AO153" i="28"/>
  <c r="AP153" i="28"/>
  <c r="AQ153" i="28"/>
  <c r="AR153" i="28"/>
  <c r="AS153" i="28"/>
  <c r="AT153" i="28"/>
  <c r="AU153" i="28"/>
  <c r="AV153" i="28"/>
  <c r="AW153" i="28"/>
  <c r="AX153" i="28"/>
  <c r="AY153" i="28"/>
  <c r="AZ153" i="28"/>
  <c r="BA153" i="28"/>
  <c r="BB153" i="28"/>
  <c r="BC153" i="28"/>
  <c r="BD153" i="28"/>
  <c r="BE153" i="28"/>
  <c r="BF153" i="28"/>
  <c r="BG153" i="28"/>
  <c r="BI153" i="28"/>
  <c r="BJ153" i="28"/>
  <c r="BK153" i="28"/>
  <c r="BL153" i="28"/>
  <c r="BM153" i="28"/>
  <c r="BN153" i="28"/>
  <c r="BO153" i="28"/>
  <c r="BP153" i="28"/>
  <c r="BQ153" i="28"/>
  <c r="BR153" i="28"/>
  <c r="BU153" i="28"/>
  <c r="BV153" i="28"/>
  <c r="CA153" i="28"/>
  <c r="B154" i="28"/>
  <c r="C154" i="28"/>
  <c r="D154" i="28"/>
  <c r="F154" i="28"/>
  <c r="G154" i="28"/>
  <c r="H154" i="28"/>
  <c r="I154" i="28"/>
  <c r="J154" i="28"/>
  <c r="K154" i="28"/>
  <c r="L154" i="28"/>
  <c r="M154" i="28"/>
  <c r="N154" i="28"/>
  <c r="O154" i="28"/>
  <c r="P154" i="28"/>
  <c r="Q154" i="28"/>
  <c r="S154" i="28"/>
  <c r="T154" i="28"/>
  <c r="U154" i="28"/>
  <c r="V154" i="28"/>
  <c r="W154" i="28"/>
  <c r="X154" i="28"/>
  <c r="Y154" i="28"/>
  <c r="Z154" i="28"/>
  <c r="AA154" i="28"/>
  <c r="AB154" i="28"/>
  <c r="AD154" i="28"/>
  <c r="BT154" i="28" s="1"/>
  <c r="AE154" i="28"/>
  <c r="AF154" i="28"/>
  <c r="AG154" i="28"/>
  <c r="AH154" i="28"/>
  <c r="BX154" i="28" s="1"/>
  <c r="AI154" i="28"/>
  <c r="AJ154" i="28"/>
  <c r="AK154" i="28"/>
  <c r="CA154" i="28" s="1"/>
  <c r="AL154" i="28"/>
  <c r="AM154" i="28"/>
  <c r="AO154" i="28"/>
  <c r="AP154" i="28"/>
  <c r="AQ154" i="28"/>
  <c r="AR154" i="28"/>
  <c r="AS154" i="28"/>
  <c r="AT154" i="28"/>
  <c r="AU154" i="28"/>
  <c r="AV154" i="28"/>
  <c r="AW154" i="28"/>
  <c r="AX154" i="28"/>
  <c r="AY154" i="28"/>
  <c r="AZ154" i="28"/>
  <c r="BA154" i="28"/>
  <c r="BB154" i="28"/>
  <c r="BC154" i="28"/>
  <c r="BY154" i="28" s="1"/>
  <c r="BD154" i="28"/>
  <c r="BE154" i="28"/>
  <c r="BF154" i="28"/>
  <c r="BG154" i="28"/>
  <c r="BI154" i="28"/>
  <c r="BJ154" i="28"/>
  <c r="BK154" i="28"/>
  <c r="BL154" i="28"/>
  <c r="BM154" i="28"/>
  <c r="BN154" i="28"/>
  <c r="BO154" i="28"/>
  <c r="BP154" i="28"/>
  <c r="BQ154" i="28"/>
  <c r="BR154" i="28"/>
  <c r="BU154" i="28"/>
  <c r="BW154" i="28"/>
  <c r="CB154" i="28"/>
  <c r="B155" i="28"/>
  <c r="C155" i="28"/>
  <c r="D155" i="28"/>
  <c r="F155" i="28"/>
  <c r="G155" i="28"/>
  <c r="H155" i="28"/>
  <c r="I155" i="28"/>
  <c r="J155" i="28"/>
  <c r="K155" i="28"/>
  <c r="L155" i="28"/>
  <c r="M155" i="28"/>
  <c r="N155" i="28"/>
  <c r="O155" i="28"/>
  <c r="P155" i="28"/>
  <c r="Q155" i="28"/>
  <c r="S155" i="28"/>
  <c r="T155" i="28"/>
  <c r="U155" i="28"/>
  <c r="V155" i="28"/>
  <c r="W155" i="28"/>
  <c r="X155" i="28"/>
  <c r="Y155" i="28"/>
  <c r="Z155" i="28"/>
  <c r="AA155" i="28"/>
  <c r="AB155" i="28"/>
  <c r="CC155" i="28" s="1"/>
  <c r="AD155" i="28"/>
  <c r="AE155" i="28"/>
  <c r="AF155" i="28"/>
  <c r="AG155" i="28"/>
  <c r="AH155" i="28"/>
  <c r="AI155" i="28"/>
  <c r="AJ155" i="28"/>
  <c r="AK155" i="28"/>
  <c r="AL155" i="28"/>
  <c r="AM155" i="28"/>
  <c r="AO155" i="28"/>
  <c r="AP155" i="28"/>
  <c r="AQ155" i="28"/>
  <c r="AR155" i="28"/>
  <c r="AS155" i="28"/>
  <c r="AT155" i="28"/>
  <c r="AU155" i="28"/>
  <c r="AV155" i="28"/>
  <c r="AW155" i="28"/>
  <c r="AX155" i="28"/>
  <c r="AY155" i="28"/>
  <c r="AZ155" i="28"/>
  <c r="BA155" i="28"/>
  <c r="BB155" i="28"/>
  <c r="BC155" i="28"/>
  <c r="BD155" i="28"/>
  <c r="BE155" i="28"/>
  <c r="BF155" i="28"/>
  <c r="BG155" i="28"/>
  <c r="BI155" i="28"/>
  <c r="BJ155" i="28"/>
  <c r="BK155" i="28"/>
  <c r="BL155" i="28"/>
  <c r="BM155" i="28"/>
  <c r="BN155" i="28"/>
  <c r="BO155" i="28"/>
  <c r="BP155" i="28"/>
  <c r="BQ155" i="28"/>
  <c r="BR155" i="28"/>
  <c r="BV155" i="28"/>
  <c r="CA155" i="28"/>
  <c r="B156" i="28"/>
  <c r="C156" i="28"/>
  <c r="D156" i="28"/>
  <c r="F156" i="28"/>
  <c r="G156" i="28"/>
  <c r="H156" i="28"/>
  <c r="I156" i="28"/>
  <c r="J156" i="28"/>
  <c r="K156" i="28"/>
  <c r="L156" i="28"/>
  <c r="M156" i="28"/>
  <c r="N156" i="28"/>
  <c r="O156" i="28"/>
  <c r="P156" i="28"/>
  <c r="Q156" i="28"/>
  <c r="S156" i="28"/>
  <c r="T156" i="28"/>
  <c r="U156" i="28"/>
  <c r="V156" i="28"/>
  <c r="W156" i="28"/>
  <c r="X156" i="28"/>
  <c r="Y156" i="28"/>
  <c r="Z156" i="28"/>
  <c r="AA156" i="28"/>
  <c r="AB156" i="28"/>
  <c r="AD156" i="28"/>
  <c r="AE156" i="28"/>
  <c r="AF156" i="28"/>
  <c r="AG156" i="28"/>
  <c r="AH156" i="28"/>
  <c r="AI156" i="28"/>
  <c r="AJ156" i="28"/>
  <c r="AK156" i="28"/>
  <c r="AL156" i="28"/>
  <c r="AM156" i="28"/>
  <c r="AO156" i="28"/>
  <c r="AP156" i="28"/>
  <c r="AQ156" i="28"/>
  <c r="AR156" i="28"/>
  <c r="AS156" i="28"/>
  <c r="AT156" i="28"/>
  <c r="AU156" i="28"/>
  <c r="AV156" i="28"/>
  <c r="AW156" i="28"/>
  <c r="AX156" i="28"/>
  <c r="AY156" i="28"/>
  <c r="AZ156" i="28"/>
  <c r="BA156" i="28"/>
  <c r="BB156" i="28"/>
  <c r="BC156" i="28"/>
  <c r="BD156" i="28"/>
  <c r="BE156" i="28"/>
  <c r="BF156" i="28"/>
  <c r="BG156" i="28"/>
  <c r="BI156" i="28"/>
  <c r="BJ156" i="28"/>
  <c r="BK156" i="28"/>
  <c r="BL156" i="28"/>
  <c r="BW156" i="28" s="1"/>
  <c r="BM156" i="28"/>
  <c r="BN156" i="28"/>
  <c r="BO156" i="28"/>
  <c r="BP156" i="28"/>
  <c r="BQ156" i="28"/>
  <c r="BR156" i="28"/>
  <c r="CC156" i="28"/>
  <c r="B157" i="28"/>
  <c r="C157" i="28"/>
  <c r="D157" i="28"/>
  <c r="F157" i="28"/>
  <c r="G157" i="28"/>
  <c r="H157" i="28"/>
  <c r="I157" i="28"/>
  <c r="J157" i="28"/>
  <c r="K157" i="28"/>
  <c r="L157" i="28"/>
  <c r="M157" i="28"/>
  <c r="N157" i="28"/>
  <c r="O157" i="28"/>
  <c r="P157" i="28"/>
  <c r="Q157" i="28"/>
  <c r="S157" i="28"/>
  <c r="T157" i="28"/>
  <c r="U157" i="28"/>
  <c r="V157" i="28"/>
  <c r="W157" i="28"/>
  <c r="X157" i="28"/>
  <c r="Y157" i="28"/>
  <c r="Z157" i="28"/>
  <c r="AA157" i="28"/>
  <c r="AB157" i="28"/>
  <c r="AD157" i="28"/>
  <c r="AE157" i="28"/>
  <c r="AF157" i="28"/>
  <c r="AG157" i="28"/>
  <c r="AH157" i="28"/>
  <c r="AI157" i="28"/>
  <c r="AJ157" i="28"/>
  <c r="AK157" i="28"/>
  <c r="AL157" i="28"/>
  <c r="AM157" i="28"/>
  <c r="AO157" i="28"/>
  <c r="AP157" i="28"/>
  <c r="AQ157" i="28"/>
  <c r="AR157" i="28"/>
  <c r="AS157" i="28"/>
  <c r="AT157" i="28"/>
  <c r="AU157" i="28"/>
  <c r="AV157" i="28"/>
  <c r="AW157" i="28"/>
  <c r="AX157" i="28"/>
  <c r="AY157" i="28"/>
  <c r="AZ157" i="28"/>
  <c r="BA157" i="28"/>
  <c r="BB157" i="28"/>
  <c r="BC157" i="28"/>
  <c r="BD157" i="28"/>
  <c r="BE157" i="28"/>
  <c r="BF157" i="28"/>
  <c r="BG157" i="28"/>
  <c r="BI157" i="28"/>
  <c r="BJ157" i="28"/>
  <c r="BK157" i="28"/>
  <c r="BL157" i="28"/>
  <c r="BM157" i="28"/>
  <c r="BN157" i="28"/>
  <c r="BO157" i="28"/>
  <c r="BP157" i="28"/>
  <c r="BQ157" i="28"/>
  <c r="BR157" i="28"/>
  <c r="CC157" i="28" s="1"/>
  <c r="BW157" i="28"/>
  <c r="B158" i="28"/>
  <c r="C158" i="28"/>
  <c r="D158" i="28"/>
  <c r="F158" i="28"/>
  <c r="G158" i="28"/>
  <c r="H158" i="28"/>
  <c r="I158" i="28"/>
  <c r="J158" i="28"/>
  <c r="K158" i="28"/>
  <c r="L158" i="28"/>
  <c r="M158" i="28"/>
  <c r="N158" i="28"/>
  <c r="O158" i="28"/>
  <c r="P158" i="28"/>
  <c r="Q158" i="28"/>
  <c r="S158" i="28"/>
  <c r="BT158" i="28" s="1"/>
  <c r="T158" i="28"/>
  <c r="U158" i="28"/>
  <c r="V158" i="28"/>
  <c r="W158" i="28"/>
  <c r="X158" i="28"/>
  <c r="Y158" i="28"/>
  <c r="Z158" i="28"/>
  <c r="AA158" i="28"/>
  <c r="AB158" i="28"/>
  <c r="AD158" i="28"/>
  <c r="AE158" i="28"/>
  <c r="AF158" i="28"/>
  <c r="AG158" i="28"/>
  <c r="AH158" i="28"/>
  <c r="AI158" i="28"/>
  <c r="AJ158" i="28"/>
  <c r="AK158" i="28"/>
  <c r="AL158" i="28"/>
  <c r="AM158" i="28"/>
  <c r="AO158" i="28"/>
  <c r="AP158" i="28"/>
  <c r="AQ158" i="28"/>
  <c r="AR158" i="28"/>
  <c r="AS158" i="28"/>
  <c r="AT158" i="28"/>
  <c r="AU158" i="28"/>
  <c r="AV158" i="28"/>
  <c r="BX158" i="28" s="1"/>
  <c r="AW158" i="28"/>
  <c r="AX158" i="28"/>
  <c r="AY158" i="28"/>
  <c r="AZ158" i="28"/>
  <c r="BA158" i="28"/>
  <c r="BB158" i="28"/>
  <c r="BC158" i="28"/>
  <c r="BD158" i="28"/>
  <c r="BE158" i="28"/>
  <c r="BF158" i="28"/>
  <c r="BG158" i="28"/>
  <c r="BI158" i="28"/>
  <c r="BJ158" i="28"/>
  <c r="BK158" i="28"/>
  <c r="BL158" i="28"/>
  <c r="BM158" i="28"/>
  <c r="BN158" i="28"/>
  <c r="BO158" i="28"/>
  <c r="BP158" i="28"/>
  <c r="BQ158" i="28"/>
  <c r="BR158" i="28"/>
  <c r="B159" i="28"/>
  <c r="C159" i="28"/>
  <c r="D159" i="28"/>
  <c r="F159" i="28"/>
  <c r="G159" i="28"/>
  <c r="H159" i="28"/>
  <c r="I159" i="28"/>
  <c r="J159" i="28"/>
  <c r="K159" i="28"/>
  <c r="L159" i="28"/>
  <c r="M159" i="28"/>
  <c r="N159" i="28"/>
  <c r="O159" i="28"/>
  <c r="P159" i="28"/>
  <c r="Q159" i="28"/>
  <c r="S159" i="28"/>
  <c r="T159" i="28"/>
  <c r="U159" i="28"/>
  <c r="V159" i="28"/>
  <c r="W159" i="28"/>
  <c r="X159" i="28"/>
  <c r="Y159" i="28"/>
  <c r="BZ159" i="28" s="1"/>
  <c r="Z159" i="28"/>
  <c r="AA159" i="28"/>
  <c r="AB159" i="28"/>
  <c r="AD159" i="28"/>
  <c r="AE159" i="28"/>
  <c r="AF159" i="28"/>
  <c r="AG159" i="28"/>
  <c r="AH159" i="28"/>
  <c r="AI159" i="28"/>
  <c r="AJ159" i="28"/>
  <c r="AK159" i="28"/>
  <c r="AL159" i="28"/>
  <c r="AM159" i="28"/>
  <c r="AO159" i="28"/>
  <c r="AP159" i="28"/>
  <c r="AQ159" i="28"/>
  <c r="AR159" i="28"/>
  <c r="AS159" i="28"/>
  <c r="AT159" i="28"/>
  <c r="AU159" i="28"/>
  <c r="AV159" i="28"/>
  <c r="AW159" i="28"/>
  <c r="AX159" i="28"/>
  <c r="AY159" i="28"/>
  <c r="AZ159" i="28"/>
  <c r="BA159" i="28"/>
  <c r="BB159" i="28"/>
  <c r="BC159" i="28"/>
  <c r="BD159" i="28"/>
  <c r="BE159" i="28"/>
  <c r="BF159" i="28"/>
  <c r="BG159" i="28"/>
  <c r="BI159" i="28"/>
  <c r="BJ159" i="28"/>
  <c r="BK159" i="28"/>
  <c r="BL159" i="28"/>
  <c r="BM159" i="28"/>
  <c r="BN159" i="28"/>
  <c r="BO159" i="28"/>
  <c r="BP159" i="28"/>
  <c r="BQ159" i="28"/>
  <c r="BR159" i="28"/>
  <c r="BU159" i="28"/>
  <c r="BW159" i="28"/>
  <c r="B160" i="28"/>
  <c r="C160" i="28"/>
  <c r="D160" i="28"/>
  <c r="F160" i="28"/>
  <c r="G160" i="28"/>
  <c r="H160" i="28"/>
  <c r="I160" i="28"/>
  <c r="J160" i="28"/>
  <c r="K160" i="28"/>
  <c r="L160" i="28"/>
  <c r="M160" i="28"/>
  <c r="N160" i="28"/>
  <c r="O160" i="28"/>
  <c r="P160" i="28"/>
  <c r="Q160" i="28"/>
  <c r="S160" i="28"/>
  <c r="T160" i="28"/>
  <c r="U160" i="28"/>
  <c r="V160" i="28"/>
  <c r="W160" i="28"/>
  <c r="X160" i="28"/>
  <c r="Y160" i="28"/>
  <c r="Z160" i="28"/>
  <c r="AA160" i="28"/>
  <c r="AB160" i="28"/>
  <c r="AD160" i="28"/>
  <c r="AE160" i="28"/>
  <c r="AF160" i="28"/>
  <c r="AG160" i="28"/>
  <c r="AH160" i="28"/>
  <c r="AI160" i="28"/>
  <c r="AJ160" i="28"/>
  <c r="AK160" i="28"/>
  <c r="AL160" i="28"/>
  <c r="AM160" i="28"/>
  <c r="AO160" i="28"/>
  <c r="AP160" i="28"/>
  <c r="AQ160" i="28"/>
  <c r="AR160" i="28"/>
  <c r="AS160" i="28"/>
  <c r="AT160" i="28"/>
  <c r="AU160" i="28"/>
  <c r="AV160" i="28"/>
  <c r="AW160" i="28"/>
  <c r="AX160" i="28"/>
  <c r="AY160" i="28"/>
  <c r="AZ160" i="28"/>
  <c r="BA160" i="28"/>
  <c r="BB160" i="28"/>
  <c r="BC160" i="28"/>
  <c r="BD160" i="28"/>
  <c r="BE160" i="28"/>
  <c r="BF160" i="28"/>
  <c r="BG160" i="28"/>
  <c r="BI160" i="28"/>
  <c r="BJ160" i="28"/>
  <c r="BK160" i="28"/>
  <c r="BL160" i="28"/>
  <c r="BM160" i="28"/>
  <c r="BN160" i="28"/>
  <c r="BO160" i="28"/>
  <c r="BP160" i="28"/>
  <c r="BQ160" i="28"/>
  <c r="BR160" i="28"/>
  <c r="BU160" i="28"/>
  <c r="B161" i="28"/>
  <c r="C161" i="28"/>
  <c r="D161" i="28"/>
  <c r="F161" i="28"/>
  <c r="G161" i="28"/>
  <c r="H161" i="28"/>
  <c r="I161" i="28"/>
  <c r="J161" i="28"/>
  <c r="K161" i="28"/>
  <c r="L161" i="28"/>
  <c r="M161" i="28"/>
  <c r="N161" i="28"/>
  <c r="O161" i="28"/>
  <c r="P161" i="28"/>
  <c r="Q161" i="28"/>
  <c r="S161" i="28"/>
  <c r="T161" i="28"/>
  <c r="U161" i="28"/>
  <c r="V161" i="28"/>
  <c r="W161" i="28"/>
  <c r="X161" i="28"/>
  <c r="Y161" i="28"/>
  <c r="Z161" i="28"/>
  <c r="AA161" i="28"/>
  <c r="AB161" i="28"/>
  <c r="AD161" i="28"/>
  <c r="AE161" i="28"/>
  <c r="AF161" i="28"/>
  <c r="AG161" i="28"/>
  <c r="AH161" i="28"/>
  <c r="AI161" i="28"/>
  <c r="AJ161" i="28"/>
  <c r="AK161" i="28"/>
  <c r="AL161" i="28"/>
  <c r="AM161" i="28"/>
  <c r="AO161" i="28"/>
  <c r="AP161" i="28"/>
  <c r="AQ161" i="28"/>
  <c r="AR161" i="28"/>
  <c r="AS161" i="28"/>
  <c r="AT161" i="28"/>
  <c r="AU161" i="28"/>
  <c r="AV161" i="28"/>
  <c r="AW161" i="28"/>
  <c r="AX161" i="28"/>
  <c r="AY161" i="28"/>
  <c r="AZ161" i="28"/>
  <c r="BA161" i="28"/>
  <c r="BB161" i="28"/>
  <c r="BC161" i="28"/>
  <c r="BY161" i="28" s="1"/>
  <c r="BD161" i="28"/>
  <c r="BE161" i="28"/>
  <c r="BF161" i="28"/>
  <c r="BG161" i="28"/>
  <c r="CC161" i="28" s="1"/>
  <c r="BI161" i="28"/>
  <c r="BJ161" i="28"/>
  <c r="BK161" i="28"/>
  <c r="BL161" i="28"/>
  <c r="BM161" i="28"/>
  <c r="BN161" i="28"/>
  <c r="BO161" i="28"/>
  <c r="BP161" i="28"/>
  <c r="CA161" i="28" s="1"/>
  <c r="BQ161" i="28"/>
  <c r="BR161" i="28"/>
  <c r="BU161" i="28"/>
  <c r="BV161" i="28"/>
  <c r="B162" i="28"/>
  <c r="C162" i="28"/>
  <c r="D162" i="28"/>
  <c r="F162" i="28"/>
  <c r="G162" i="28"/>
  <c r="H162" i="28"/>
  <c r="I162" i="28"/>
  <c r="J162" i="28"/>
  <c r="K162" i="28"/>
  <c r="L162" i="28"/>
  <c r="M162" i="28"/>
  <c r="N162" i="28"/>
  <c r="O162" i="28"/>
  <c r="P162" i="28"/>
  <c r="Q162" i="28"/>
  <c r="S162" i="28"/>
  <c r="T162" i="28"/>
  <c r="U162" i="28"/>
  <c r="V162" i="28"/>
  <c r="W162" i="28"/>
  <c r="X162" i="28"/>
  <c r="Y162" i="28"/>
  <c r="Z162" i="28"/>
  <c r="AA162" i="28"/>
  <c r="AB162" i="28"/>
  <c r="AD162" i="28"/>
  <c r="AE162" i="28"/>
  <c r="BU162" i="28" s="1"/>
  <c r="AF162" i="28"/>
  <c r="AG162" i="28"/>
  <c r="AH162" i="28"/>
  <c r="AI162" i="28"/>
  <c r="AJ162" i="28"/>
  <c r="AK162" i="28"/>
  <c r="AL162" i="28"/>
  <c r="AM162" i="28"/>
  <c r="AO162" i="28"/>
  <c r="AP162" i="28"/>
  <c r="AQ162" i="28"/>
  <c r="AR162" i="28"/>
  <c r="AS162" i="28"/>
  <c r="AT162" i="28"/>
  <c r="AU162" i="28"/>
  <c r="AV162" i="28"/>
  <c r="AW162" i="28"/>
  <c r="AX162" i="28"/>
  <c r="AY162" i="28"/>
  <c r="AZ162" i="28"/>
  <c r="BA162" i="28"/>
  <c r="BB162" i="28"/>
  <c r="BC162" i="28"/>
  <c r="BD162" i="28"/>
  <c r="BE162" i="28"/>
  <c r="BF162" i="28"/>
  <c r="BG162" i="28"/>
  <c r="BI162" i="28"/>
  <c r="BJ162" i="28"/>
  <c r="BK162" i="28"/>
  <c r="BL162" i="28"/>
  <c r="BM162" i="28"/>
  <c r="BN162" i="28"/>
  <c r="BO162" i="28"/>
  <c r="BP162" i="28"/>
  <c r="BQ162" i="28"/>
  <c r="BR162" i="28"/>
  <c r="BW162" i="28"/>
  <c r="B163" i="28"/>
  <c r="C163" i="28"/>
  <c r="D163" i="28"/>
  <c r="F163" i="28"/>
  <c r="G163" i="28"/>
  <c r="H163" i="28"/>
  <c r="I163" i="28"/>
  <c r="J163" i="28"/>
  <c r="K163" i="28"/>
  <c r="L163" i="28"/>
  <c r="M163" i="28"/>
  <c r="N163" i="28"/>
  <c r="O163" i="28"/>
  <c r="P163" i="28"/>
  <c r="Q163" i="28"/>
  <c r="S163" i="28"/>
  <c r="T163" i="28"/>
  <c r="U163" i="28"/>
  <c r="V163" i="28"/>
  <c r="W163" i="28"/>
  <c r="X163" i="28"/>
  <c r="Y163" i="28"/>
  <c r="Z163" i="28"/>
  <c r="AA163" i="28"/>
  <c r="AB163" i="28"/>
  <c r="AD163" i="28"/>
  <c r="AE163" i="28"/>
  <c r="AF163" i="28"/>
  <c r="AG163" i="28"/>
  <c r="AH163" i="28"/>
  <c r="AI163" i="28"/>
  <c r="AJ163" i="28"/>
  <c r="AK163" i="28"/>
  <c r="AL163" i="28"/>
  <c r="AM163" i="28"/>
  <c r="AO163" i="28"/>
  <c r="AP163" i="28"/>
  <c r="AQ163" i="28"/>
  <c r="AR163" i="28"/>
  <c r="AS163" i="28"/>
  <c r="AT163" i="28"/>
  <c r="AU163" i="28"/>
  <c r="AV163" i="28"/>
  <c r="AW163" i="28"/>
  <c r="AX163" i="28"/>
  <c r="AY163" i="28"/>
  <c r="AZ163" i="28"/>
  <c r="BA163" i="28"/>
  <c r="BB163" i="28"/>
  <c r="BC163" i="28"/>
  <c r="BD163" i="28"/>
  <c r="BE163" i="28"/>
  <c r="BF163" i="28"/>
  <c r="BG163" i="28"/>
  <c r="CC163" i="28" s="1"/>
  <c r="BI163" i="28"/>
  <c r="BJ163" i="28"/>
  <c r="BK163" i="28"/>
  <c r="BL163" i="28"/>
  <c r="BM163" i="28"/>
  <c r="BN163" i="28"/>
  <c r="BO163" i="28"/>
  <c r="BP163" i="28"/>
  <c r="CA163" i="28" s="1"/>
  <c r="BQ163" i="28"/>
  <c r="BR163" i="28"/>
  <c r="BV163" i="28"/>
  <c r="BW163" i="28"/>
  <c r="B164" i="28"/>
  <c r="C164" i="28"/>
  <c r="D164" i="28"/>
  <c r="F164" i="28"/>
  <c r="G164" i="28"/>
  <c r="H164" i="28"/>
  <c r="I164" i="28"/>
  <c r="BW164" i="28" s="1"/>
  <c r="J164" i="28"/>
  <c r="K164" i="28"/>
  <c r="L164" i="28"/>
  <c r="M164" i="28"/>
  <c r="N164" i="28"/>
  <c r="O164" i="28"/>
  <c r="P164" i="28"/>
  <c r="Q164" i="28"/>
  <c r="S164" i="28"/>
  <c r="T164" i="28"/>
  <c r="U164" i="28"/>
  <c r="V164" i="28"/>
  <c r="W164" i="28"/>
  <c r="X164" i="28"/>
  <c r="Y164" i="28"/>
  <c r="Z164" i="28"/>
  <c r="AA164" i="28"/>
  <c r="AB164" i="28"/>
  <c r="AD164" i="28"/>
  <c r="AE164" i="28"/>
  <c r="AF164" i="28"/>
  <c r="AG164" i="28"/>
  <c r="AH164" i="28"/>
  <c r="AI164" i="28"/>
  <c r="AJ164" i="28"/>
  <c r="AK164" i="28"/>
  <c r="AL164" i="28"/>
  <c r="AM164" i="28"/>
  <c r="AO164" i="28"/>
  <c r="AP164" i="28"/>
  <c r="AQ164" i="28"/>
  <c r="AR164" i="28"/>
  <c r="AS164" i="28"/>
  <c r="AT164" i="28"/>
  <c r="AU164" i="28"/>
  <c r="AV164" i="28"/>
  <c r="BX164" i="28" s="1"/>
  <c r="AW164" i="28"/>
  <c r="AX164" i="28"/>
  <c r="AY164" i="28"/>
  <c r="AZ164" i="28"/>
  <c r="BA164" i="28"/>
  <c r="BB164" i="28"/>
  <c r="BC164" i="28"/>
  <c r="BD164" i="28"/>
  <c r="BE164" i="28"/>
  <c r="CA164" i="28" s="1"/>
  <c r="BF164" i="28"/>
  <c r="BG164" i="28"/>
  <c r="BI164" i="28"/>
  <c r="BJ164" i="28"/>
  <c r="BU164" i="28" s="1"/>
  <c r="BK164" i="28"/>
  <c r="BL164" i="28"/>
  <c r="BM164" i="28"/>
  <c r="BN164" i="28"/>
  <c r="BO164" i="28"/>
  <c r="BP164" i="28"/>
  <c r="BQ164" i="28"/>
  <c r="BR164" i="28"/>
  <c r="CC164" i="28" s="1"/>
  <c r="B165" i="28"/>
  <c r="C165" i="28"/>
  <c r="D165" i="28"/>
  <c r="F165" i="28"/>
  <c r="G165" i="28"/>
  <c r="H165" i="28"/>
  <c r="I165" i="28"/>
  <c r="J165" i="28"/>
  <c r="K165" i="28"/>
  <c r="L165" i="28"/>
  <c r="M165" i="28"/>
  <c r="N165" i="28"/>
  <c r="O165" i="28"/>
  <c r="P165" i="28"/>
  <c r="Q165" i="28"/>
  <c r="S165" i="28"/>
  <c r="T165" i="28"/>
  <c r="U165" i="28"/>
  <c r="V165" i="28"/>
  <c r="W165" i="28"/>
  <c r="X165" i="28"/>
  <c r="BY165" i="28" s="1"/>
  <c r="Y165" i="28"/>
  <c r="Z165" i="28"/>
  <c r="AA165" i="28"/>
  <c r="AB165" i="28"/>
  <c r="AD165" i="28"/>
  <c r="AE165" i="28"/>
  <c r="AF165" i="28"/>
  <c r="AG165" i="28"/>
  <c r="AH165" i="28"/>
  <c r="AI165" i="28"/>
  <c r="AJ165" i="28"/>
  <c r="AK165" i="28"/>
  <c r="AL165" i="28"/>
  <c r="AM165" i="28"/>
  <c r="AO165" i="28"/>
  <c r="AP165" i="28"/>
  <c r="AQ165" i="28"/>
  <c r="AR165" i="28"/>
  <c r="AS165" i="28"/>
  <c r="AT165" i="28"/>
  <c r="AU165" i="28"/>
  <c r="AV165" i="28"/>
  <c r="AW165" i="28"/>
  <c r="AX165" i="28"/>
  <c r="AY165" i="28"/>
  <c r="AZ165" i="28"/>
  <c r="BA165" i="28"/>
  <c r="BB165" i="28"/>
  <c r="BC165" i="28"/>
  <c r="BD165" i="28"/>
  <c r="BE165" i="28"/>
  <c r="BF165" i="28"/>
  <c r="BG165" i="28"/>
  <c r="BI165" i="28"/>
  <c r="BJ165" i="28"/>
  <c r="BK165" i="28"/>
  <c r="BL165" i="28"/>
  <c r="BM165" i="28"/>
  <c r="BN165" i="28"/>
  <c r="BO165" i="28"/>
  <c r="BP165" i="28"/>
  <c r="BQ165" i="28"/>
  <c r="BR165" i="28"/>
  <c r="CC165" i="28" s="1"/>
  <c r="BW165" i="28"/>
  <c r="B166" i="28"/>
  <c r="C166" i="28"/>
  <c r="D166" i="28"/>
  <c r="F166" i="28"/>
  <c r="G166" i="28"/>
  <c r="H166" i="28"/>
  <c r="I166" i="28"/>
  <c r="J166" i="28"/>
  <c r="K166" i="28"/>
  <c r="L166" i="28"/>
  <c r="M166" i="28"/>
  <c r="N166" i="28"/>
  <c r="O166" i="28"/>
  <c r="P166" i="28"/>
  <c r="Q166" i="28"/>
  <c r="S166" i="28"/>
  <c r="T166" i="28"/>
  <c r="U166" i="28"/>
  <c r="V166" i="28"/>
  <c r="W166" i="28"/>
  <c r="X166" i="28"/>
  <c r="Y166" i="28"/>
  <c r="Z166" i="28"/>
  <c r="AA166" i="28"/>
  <c r="AB166" i="28"/>
  <c r="AD166" i="28"/>
  <c r="AE166" i="28"/>
  <c r="AF166" i="28"/>
  <c r="AG166" i="28"/>
  <c r="AH166" i="28"/>
  <c r="AI166" i="28"/>
  <c r="AJ166" i="28"/>
  <c r="AK166" i="28"/>
  <c r="AL166" i="28"/>
  <c r="AM166" i="28"/>
  <c r="AO166" i="28"/>
  <c r="AP166" i="28"/>
  <c r="AQ166" i="28"/>
  <c r="AR166" i="28"/>
  <c r="AS166" i="28"/>
  <c r="AT166" i="28"/>
  <c r="AU166" i="28"/>
  <c r="AV166" i="28"/>
  <c r="AW166" i="28"/>
  <c r="AX166" i="28"/>
  <c r="AY166" i="28"/>
  <c r="AZ166" i="28"/>
  <c r="BA166" i="28"/>
  <c r="BB166" i="28"/>
  <c r="BC166" i="28"/>
  <c r="BD166" i="28"/>
  <c r="BE166" i="28"/>
  <c r="BF166" i="28"/>
  <c r="BG166" i="28"/>
  <c r="BI166" i="28"/>
  <c r="BT166" i="28" s="1"/>
  <c r="BJ166" i="28"/>
  <c r="BK166" i="28"/>
  <c r="BL166" i="28"/>
  <c r="BM166" i="28"/>
  <c r="BX166" i="28" s="1"/>
  <c r="BN166" i="28"/>
  <c r="BO166" i="28"/>
  <c r="BP166" i="28"/>
  <c r="BQ166" i="28"/>
  <c r="BR166" i="28"/>
  <c r="BY166" i="28"/>
  <c r="B167" i="28"/>
  <c r="C167" i="28"/>
  <c r="D167" i="28"/>
  <c r="F167" i="28"/>
  <c r="G167" i="28"/>
  <c r="H167" i="28"/>
  <c r="I167" i="28"/>
  <c r="J167" i="28"/>
  <c r="K167" i="28"/>
  <c r="L167" i="28"/>
  <c r="M167" i="28"/>
  <c r="N167" i="28"/>
  <c r="O167" i="28"/>
  <c r="P167" i="28"/>
  <c r="Q167" i="28"/>
  <c r="S167" i="28"/>
  <c r="T167" i="28"/>
  <c r="U167" i="28"/>
  <c r="V167" i="28"/>
  <c r="W167" i="28"/>
  <c r="X167" i="28"/>
  <c r="Y167" i="28"/>
  <c r="Z167" i="28"/>
  <c r="AA167" i="28"/>
  <c r="AB167" i="28"/>
  <c r="AD167" i="28"/>
  <c r="AE167" i="28"/>
  <c r="BU167" i="28" s="1"/>
  <c r="AF167" i="28"/>
  <c r="BV167" i="28" s="1"/>
  <c r="AG167" i="28"/>
  <c r="AH167" i="28"/>
  <c r="AI167" i="28"/>
  <c r="AJ167" i="28"/>
  <c r="AK167" i="28"/>
  <c r="AL167" i="28"/>
  <c r="AM167" i="28"/>
  <c r="AO167" i="28"/>
  <c r="AP167" i="28"/>
  <c r="AQ167" i="28"/>
  <c r="AR167" i="28"/>
  <c r="AS167" i="28"/>
  <c r="AT167" i="28"/>
  <c r="AU167" i="28"/>
  <c r="AV167" i="28"/>
  <c r="AW167" i="28"/>
  <c r="AX167" i="28"/>
  <c r="AY167" i="28"/>
  <c r="AZ167" i="28"/>
  <c r="BA167" i="28"/>
  <c r="BB167" i="28"/>
  <c r="BC167" i="28"/>
  <c r="BD167" i="28"/>
  <c r="BE167" i="28"/>
  <c r="CA167" i="28" s="1"/>
  <c r="BF167" i="28"/>
  <c r="BG167" i="28"/>
  <c r="BI167" i="28"/>
  <c r="BJ167" i="28"/>
  <c r="BK167" i="28"/>
  <c r="BL167" i="28"/>
  <c r="BM167" i="28"/>
  <c r="BN167" i="28"/>
  <c r="BO167" i="28"/>
  <c r="BP167" i="28"/>
  <c r="BQ167" i="28"/>
  <c r="BR167" i="28"/>
  <c r="CC167" i="28" s="1"/>
  <c r="BW167" i="28"/>
  <c r="BY167" i="28"/>
  <c r="BZ167" i="28"/>
  <c r="B168" i="28"/>
  <c r="C168" i="28"/>
  <c r="D168" i="28"/>
  <c r="F168" i="28"/>
  <c r="G168" i="28"/>
  <c r="H168" i="28"/>
  <c r="I168" i="28"/>
  <c r="J168" i="28"/>
  <c r="K168" i="28"/>
  <c r="L168" i="28"/>
  <c r="M168" i="28"/>
  <c r="N168" i="28"/>
  <c r="O168" i="28"/>
  <c r="P168" i="28"/>
  <c r="Q168" i="28"/>
  <c r="S168" i="28"/>
  <c r="T168" i="28"/>
  <c r="U168" i="28"/>
  <c r="V168" i="28"/>
  <c r="W168" i="28"/>
  <c r="X168" i="28"/>
  <c r="Y168" i="28"/>
  <c r="Z168" i="28"/>
  <c r="AA168" i="28"/>
  <c r="AB168" i="28"/>
  <c r="AD168" i="28"/>
  <c r="AE168" i="28"/>
  <c r="BU168" i="28" s="1"/>
  <c r="AF168" i="28"/>
  <c r="AG168" i="28"/>
  <c r="AH168" i="28"/>
  <c r="AI168" i="28"/>
  <c r="AJ168" i="28"/>
  <c r="AK168" i="28"/>
  <c r="AL168" i="28"/>
  <c r="AM168" i="28"/>
  <c r="AO168" i="28"/>
  <c r="AP168" i="28"/>
  <c r="AQ168" i="28"/>
  <c r="AR168" i="28"/>
  <c r="AS168" i="28"/>
  <c r="AT168" i="28"/>
  <c r="AU168" i="28"/>
  <c r="AV168" i="28"/>
  <c r="AW168" i="28"/>
  <c r="AX168" i="28"/>
  <c r="AY168" i="28"/>
  <c r="AZ168" i="28"/>
  <c r="BA168" i="28"/>
  <c r="BB168" i="28"/>
  <c r="BC168" i="28"/>
  <c r="BD168" i="28"/>
  <c r="BE168" i="28"/>
  <c r="BF168" i="28"/>
  <c r="BG168" i="28"/>
  <c r="BI168" i="28"/>
  <c r="BJ168" i="28"/>
  <c r="BK168" i="28"/>
  <c r="BL168" i="28"/>
  <c r="BM168" i="28"/>
  <c r="BN168" i="28"/>
  <c r="BO168" i="28"/>
  <c r="BP168" i="28"/>
  <c r="BQ168" i="28"/>
  <c r="BR168" i="28"/>
  <c r="BX168" i="28"/>
  <c r="B169" i="28"/>
  <c r="C169" i="28"/>
  <c r="D169" i="28"/>
  <c r="F169" i="28"/>
  <c r="G169" i="28"/>
  <c r="H169" i="28"/>
  <c r="I169" i="28"/>
  <c r="J169" i="28"/>
  <c r="K169" i="28"/>
  <c r="L169" i="28"/>
  <c r="M169" i="28"/>
  <c r="N169" i="28"/>
  <c r="O169" i="28"/>
  <c r="P169" i="28"/>
  <c r="Q169" i="28"/>
  <c r="S169" i="28"/>
  <c r="T169" i="28"/>
  <c r="U169" i="28"/>
  <c r="V169" i="28"/>
  <c r="W169" i="28"/>
  <c r="X169" i="28"/>
  <c r="Y169" i="28"/>
  <c r="Z169" i="28"/>
  <c r="AA169" i="28"/>
  <c r="AB169" i="28"/>
  <c r="AD169" i="28"/>
  <c r="AE169" i="28"/>
  <c r="AF169" i="28"/>
  <c r="AG169" i="28"/>
  <c r="AH169" i="28"/>
  <c r="AI169" i="28"/>
  <c r="AJ169" i="28"/>
  <c r="AK169" i="28"/>
  <c r="AL169" i="28"/>
  <c r="AM169" i="28"/>
  <c r="AO169" i="28"/>
  <c r="AP169" i="28"/>
  <c r="AQ169" i="28"/>
  <c r="AR169" i="28"/>
  <c r="AS169" i="28"/>
  <c r="AT169" i="28"/>
  <c r="AU169" i="28"/>
  <c r="AV169" i="28"/>
  <c r="AW169" i="28"/>
  <c r="AX169" i="28"/>
  <c r="AY169" i="28"/>
  <c r="AZ169" i="28"/>
  <c r="BA169" i="28"/>
  <c r="BB169" i="28"/>
  <c r="BC169" i="28"/>
  <c r="BD169" i="28"/>
  <c r="BE169" i="28"/>
  <c r="BF169" i="28"/>
  <c r="BG169" i="28"/>
  <c r="BI169" i="28"/>
  <c r="BJ169" i="28"/>
  <c r="BK169" i="28"/>
  <c r="BL169" i="28"/>
  <c r="BM169" i="28"/>
  <c r="BN169" i="28"/>
  <c r="BO169" i="28"/>
  <c r="BP169" i="28"/>
  <c r="BQ169" i="28"/>
  <c r="BR169" i="28"/>
  <c r="B170" i="28"/>
  <c r="C170" i="28"/>
  <c r="D170" i="28"/>
  <c r="F170" i="28"/>
  <c r="G170" i="28"/>
  <c r="H170" i="28"/>
  <c r="I170" i="28"/>
  <c r="J170" i="28"/>
  <c r="K170" i="28"/>
  <c r="L170" i="28"/>
  <c r="M170" i="28"/>
  <c r="N170" i="28"/>
  <c r="O170" i="28"/>
  <c r="P170" i="28"/>
  <c r="Q170" i="28"/>
  <c r="S170" i="28"/>
  <c r="T170" i="28"/>
  <c r="U170" i="28"/>
  <c r="V170" i="28"/>
  <c r="W170" i="28"/>
  <c r="X170" i="28"/>
  <c r="Y170" i="28"/>
  <c r="Z170" i="28"/>
  <c r="AA170" i="28"/>
  <c r="AB170" i="28"/>
  <c r="AD170" i="28"/>
  <c r="AE170" i="28"/>
  <c r="AF170" i="28"/>
  <c r="AG170" i="28"/>
  <c r="AH170" i="28"/>
  <c r="AI170" i="28"/>
  <c r="AJ170" i="28"/>
  <c r="AK170" i="28"/>
  <c r="AL170" i="28"/>
  <c r="AM170" i="28"/>
  <c r="AO170" i="28"/>
  <c r="AP170" i="28"/>
  <c r="AQ170" i="28"/>
  <c r="AR170" i="28"/>
  <c r="AS170" i="28"/>
  <c r="AT170" i="28"/>
  <c r="AU170" i="28"/>
  <c r="AV170" i="28"/>
  <c r="AW170" i="28"/>
  <c r="AX170" i="28"/>
  <c r="AY170" i="28"/>
  <c r="AZ170" i="28"/>
  <c r="BA170" i="28"/>
  <c r="BB170" i="28"/>
  <c r="BC170" i="28"/>
  <c r="BD170" i="28"/>
  <c r="BE170" i="28"/>
  <c r="BF170" i="28"/>
  <c r="CB170" i="28" s="1"/>
  <c r="BG170" i="28"/>
  <c r="BI170" i="28"/>
  <c r="BJ170" i="28"/>
  <c r="BK170" i="28"/>
  <c r="BL170" i="28"/>
  <c r="BM170" i="28"/>
  <c r="BN170" i="28"/>
  <c r="BO170" i="28"/>
  <c r="BP170" i="28"/>
  <c r="BQ170" i="28"/>
  <c r="BR170" i="28"/>
  <c r="BT170" i="28"/>
  <c r="BX170" i="28"/>
  <c r="B171" i="28"/>
  <c r="C171" i="28"/>
  <c r="D171" i="28"/>
  <c r="F171" i="28"/>
  <c r="G171" i="28"/>
  <c r="H171" i="28"/>
  <c r="BV171" i="28" s="1"/>
  <c r="I171" i="28"/>
  <c r="J171" i="28"/>
  <c r="K171" i="28"/>
  <c r="L171" i="28"/>
  <c r="M171" i="28"/>
  <c r="N171" i="28"/>
  <c r="O171" i="28"/>
  <c r="P171" i="28"/>
  <c r="Q171" i="28"/>
  <c r="S171" i="28"/>
  <c r="T171" i="28"/>
  <c r="U171" i="28"/>
  <c r="V171" i="28"/>
  <c r="W171" i="28"/>
  <c r="X171" i="28"/>
  <c r="Y171" i="28"/>
  <c r="Z171" i="28"/>
  <c r="CA171" i="28" s="1"/>
  <c r="AA171" i="28"/>
  <c r="AB171" i="28"/>
  <c r="AD171" i="28"/>
  <c r="AE171" i="28"/>
  <c r="BU171" i="28" s="1"/>
  <c r="AF171" i="28"/>
  <c r="AG171" i="28"/>
  <c r="AH171" i="28"/>
  <c r="AI171" i="28"/>
  <c r="AJ171" i="28"/>
  <c r="AK171" i="28"/>
  <c r="AL171" i="28"/>
  <c r="AM171" i="28"/>
  <c r="AO171" i="28"/>
  <c r="AP171" i="28"/>
  <c r="AQ171" i="28"/>
  <c r="AR171" i="28"/>
  <c r="AS171" i="28"/>
  <c r="AT171" i="28"/>
  <c r="AU171" i="28"/>
  <c r="AV171" i="28"/>
  <c r="AW171" i="28"/>
  <c r="AX171" i="28"/>
  <c r="AY171" i="28"/>
  <c r="AZ171" i="28"/>
  <c r="BA171" i="28"/>
  <c r="BB171" i="28"/>
  <c r="BC171" i="28"/>
  <c r="BD171" i="28"/>
  <c r="BE171" i="28"/>
  <c r="BF171" i="28"/>
  <c r="BG171" i="28"/>
  <c r="BI171" i="28"/>
  <c r="BJ171" i="28"/>
  <c r="BK171" i="28"/>
  <c r="BL171" i="28"/>
  <c r="BM171" i="28"/>
  <c r="BN171" i="28"/>
  <c r="BO171" i="28"/>
  <c r="BP171" i="28"/>
  <c r="BQ171" i="28"/>
  <c r="BR171" i="28"/>
  <c r="BW171" i="28"/>
  <c r="BZ171" i="28"/>
  <c r="B172" i="28"/>
  <c r="C172" i="28"/>
  <c r="D172" i="28"/>
  <c r="F172" i="28"/>
  <c r="G172" i="28"/>
  <c r="H172" i="28"/>
  <c r="I172" i="28"/>
  <c r="J172" i="28"/>
  <c r="BX172" i="28" s="1"/>
  <c r="K172" i="28"/>
  <c r="L172" i="28"/>
  <c r="M172" i="28"/>
  <c r="N172" i="28"/>
  <c r="O172" i="28"/>
  <c r="P172" i="28"/>
  <c r="Q172" i="28"/>
  <c r="S172" i="28"/>
  <c r="T172" i="28"/>
  <c r="U172" i="28"/>
  <c r="V172" i="28"/>
  <c r="W172" i="28"/>
  <c r="X172" i="28"/>
  <c r="Y172" i="28"/>
  <c r="Z172" i="28"/>
  <c r="AA172" i="28"/>
  <c r="AB172" i="28"/>
  <c r="AD172" i="28"/>
  <c r="AE172" i="28"/>
  <c r="AF172" i="28"/>
  <c r="AG172" i="28"/>
  <c r="AH172" i="28"/>
  <c r="AI172" i="28"/>
  <c r="AJ172" i="28"/>
  <c r="AK172" i="28"/>
  <c r="AL172" i="28"/>
  <c r="AM172" i="28"/>
  <c r="AO172" i="28"/>
  <c r="AP172" i="28"/>
  <c r="AQ172" i="28"/>
  <c r="AR172" i="28"/>
  <c r="AS172" i="28"/>
  <c r="AT172" i="28"/>
  <c r="AU172" i="28"/>
  <c r="AV172" i="28"/>
  <c r="AW172" i="28"/>
  <c r="AX172" i="28"/>
  <c r="AY172" i="28"/>
  <c r="AZ172" i="28"/>
  <c r="BA172" i="28"/>
  <c r="BB172" i="28"/>
  <c r="BC172" i="28"/>
  <c r="BD172" i="28"/>
  <c r="BE172" i="28"/>
  <c r="BF172" i="28"/>
  <c r="BG172" i="28"/>
  <c r="BI172" i="28"/>
  <c r="BJ172" i="28"/>
  <c r="BU172" i="28" s="1"/>
  <c r="BK172" i="28"/>
  <c r="BL172" i="28"/>
  <c r="BM172" i="28"/>
  <c r="BN172" i="28"/>
  <c r="BO172" i="28"/>
  <c r="BP172" i="28"/>
  <c r="BQ172" i="28"/>
  <c r="BR172" i="28"/>
  <c r="B173" i="28"/>
  <c r="C173" i="28"/>
  <c r="D173" i="28"/>
  <c r="F173" i="28"/>
  <c r="G173" i="28"/>
  <c r="H173" i="28"/>
  <c r="I173" i="28"/>
  <c r="J173" i="28"/>
  <c r="K173" i="28"/>
  <c r="L173" i="28"/>
  <c r="M173" i="28"/>
  <c r="N173" i="28"/>
  <c r="O173" i="28"/>
  <c r="P173" i="28"/>
  <c r="Q173" i="28"/>
  <c r="S173" i="28"/>
  <c r="T173" i="28"/>
  <c r="U173" i="28"/>
  <c r="V173" i="28"/>
  <c r="W173" i="28"/>
  <c r="X173" i="28"/>
  <c r="Y173" i="28"/>
  <c r="Z173" i="28"/>
  <c r="AA173" i="28"/>
  <c r="AB173" i="28"/>
  <c r="AD173" i="28"/>
  <c r="AE173" i="28"/>
  <c r="AF173" i="28"/>
  <c r="AG173" i="28"/>
  <c r="AH173" i="28"/>
  <c r="AI173" i="28"/>
  <c r="AJ173" i="28"/>
  <c r="AK173" i="28"/>
  <c r="AL173" i="28"/>
  <c r="AM173" i="28"/>
  <c r="AO173" i="28"/>
  <c r="AP173" i="28"/>
  <c r="AQ173" i="28"/>
  <c r="AR173" i="28"/>
  <c r="AS173" i="28"/>
  <c r="AT173" i="28"/>
  <c r="AU173" i="28"/>
  <c r="AV173" i="28"/>
  <c r="AW173" i="28"/>
  <c r="AX173" i="28"/>
  <c r="AY173" i="28"/>
  <c r="AZ173" i="28"/>
  <c r="BA173" i="28"/>
  <c r="BB173" i="28"/>
  <c r="BC173" i="28"/>
  <c r="BD173" i="28"/>
  <c r="BE173" i="28"/>
  <c r="BF173" i="28"/>
  <c r="BG173" i="28"/>
  <c r="BI173" i="28"/>
  <c r="BJ173" i="28"/>
  <c r="BK173" i="28"/>
  <c r="BL173" i="28"/>
  <c r="BM173" i="28"/>
  <c r="BN173" i="28"/>
  <c r="BO173" i="28"/>
  <c r="BP173" i="28"/>
  <c r="BQ173" i="28"/>
  <c r="BR173" i="28"/>
  <c r="B174" i="28"/>
  <c r="C174" i="28"/>
  <c r="D174" i="28"/>
  <c r="F174" i="28"/>
  <c r="G174" i="28"/>
  <c r="H174" i="28"/>
  <c r="I174" i="28"/>
  <c r="J174" i="28"/>
  <c r="K174" i="28"/>
  <c r="L174" i="28"/>
  <c r="M174" i="28"/>
  <c r="N174" i="28"/>
  <c r="O174" i="28"/>
  <c r="P174" i="28"/>
  <c r="Q174" i="28"/>
  <c r="S174" i="28"/>
  <c r="T174" i="28"/>
  <c r="U174" i="28"/>
  <c r="V174" i="28"/>
  <c r="W174" i="28"/>
  <c r="X174" i="28"/>
  <c r="Y174" i="28"/>
  <c r="Z174" i="28"/>
  <c r="AA174" i="28"/>
  <c r="AB174" i="28"/>
  <c r="AD174" i="28"/>
  <c r="AE174" i="28"/>
  <c r="AF174" i="28"/>
  <c r="AG174" i="28"/>
  <c r="AH174" i="28"/>
  <c r="AI174" i="28"/>
  <c r="AJ174" i="28"/>
  <c r="AK174" i="28"/>
  <c r="AL174" i="28"/>
  <c r="AM174" i="28"/>
  <c r="AO174" i="28"/>
  <c r="AP174" i="28"/>
  <c r="AQ174" i="28"/>
  <c r="AR174" i="28"/>
  <c r="AS174" i="28"/>
  <c r="AT174" i="28"/>
  <c r="AU174" i="28"/>
  <c r="AV174" i="28"/>
  <c r="AW174" i="28"/>
  <c r="AX174" i="28"/>
  <c r="AY174" i="28"/>
  <c r="AZ174" i="28"/>
  <c r="BA174" i="28"/>
  <c r="BB174" i="28"/>
  <c r="BC174" i="28"/>
  <c r="BD174" i="28"/>
  <c r="BE174" i="28"/>
  <c r="BF174" i="28"/>
  <c r="CB174" i="28" s="1"/>
  <c r="BG174" i="28"/>
  <c r="BI174" i="28"/>
  <c r="BJ174" i="28"/>
  <c r="BK174" i="28"/>
  <c r="BL174" i="28"/>
  <c r="BM174" i="28"/>
  <c r="BN174" i="28"/>
  <c r="BO174" i="28"/>
  <c r="BP174" i="28"/>
  <c r="BQ174" i="28"/>
  <c r="BR174" i="28"/>
  <c r="BT174" i="28"/>
  <c r="BX174" i="28"/>
  <c r="B175" i="28"/>
  <c r="C175" i="28"/>
  <c r="D175" i="28"/>
  <c r="F175" i="28"/>
  <c r="G175" i="28"/>
  <c r="H175" i="28"/>
  <c r="I175" i="28"/>
  <c r="BW175" i="28" s="1"/>
  <c r="J175" i="28"/>
  <c r="K175" i="28"/>
  <c r="L175" i="28"/>
  <c r="M175" i="28"/>
  <c r="N175" i="28"/>
  <c r="O175" i="28"/>
  <c r="P175" i="28"/>
  <c r="Q175" i="28"/>
  <c r="S175" i="28"/>
  <c r="T175" i="28"/>
  <c r="U175" i="28"/>
  <c r="V175" i="28"/>
  <c r="W175" i="28"/>
  <c r="X175" i="28"/>
  <c r="Y175" i="28"/>
  <c r="Z175" i="28"/>
  <c r="AA175" i="28"/>
  <c r="AB175" i="28"/>
  <c r="AD175" i="28"/>
  <c r="AE175" i="28"/>
  <c r="AF175" i="28"/>
  <c r="AG175" i="28"/>
  <c r="AH175" i="28"/>
  <c r="AI175" i="28"/>
  <c r="AJ175" i="28"/>
  <c r="AK175" i="28"/>
  <c r="AL175" i="28"/>
  <c r="AM175" i="28"/>
  <c r="AO175" i="28"/>
  <c r="AP175" i="28"/>
  <c r="AQ175" i="28"/>
  <c r="AR175" i="28"/>
  <c r="AS175" i="28"/>
  <c r="AT175" i="28"/>
  <c r="AU175" i="28"/>
  <c r="AV175" i="28"/>
  <c r="AW175" i="28"/>
  <c r="AX175" i="28"/>
  <c r="AY175" i="28"/>
  <c r="AZ175" i="28"/>
  <c r="BA175" i="28"/>
  <c r="BB175" i="28"/>
  <c r="BC175" i="28"/>
  <c r="BD175" i="28"/>
  <c r="BE175" i="28"/>
  <c r="BF175" i="28"/>
  <c r="BG175" i="28"/>
  <c r="BI175" i="28"/>
  <c r="BJ175" i="28"/>
  <c r="BK175" i="28"/>
  <c r="BL175" i="28"/>
  <c r="BM175" i="28"/>
  <c r="BN175" i="28"/>
  <c r="BO175" i="28"/>
  <c r="BP175" i="28"/>
  <c r="BQ175" i="28"/>
  <c r="BR175" i="28"/>
  <c r="BV175" i="28"/>
  <c r="BZ175" i="28"/>
  <c r="B176" i="28"/>
  <c r="C176" i="28"/>
  <c r="D176" i="28"/>
  <c r="F176" i="28"/>
  <c r="G176" i="28"/>
  <c r="H176" i="28"/>
  <c r="I176" i="28"/>
  <c r="J176" i="28"/>
  <c r="K176" i="28"/>
  <c r="L176" i="28"/>
  <c r="M176" i="28"/>
  <c r="N176" i="28"/>
  <c r="O176" i="28"/>
  <c r="P176" i="28"/>
  <c r="Q176" i="28"/>
  <c r="S176" i="28"/>
  <c r="T176" i="28"/>
  <c r="U176" i="28"/>
  <c r="V176" i="28"/>
  <c r="W176" i="28"/>
  <c r="X176" i="28"/>
  <c r="Y176" i="28"/>
  <c r="Z176" i="28"/>
  <c r="AA176" i="28"/>
  <c r="AB176" i="28"/>
  <c r="AD176" i="28"/>
  <c r="AE176" i="28"/>
  <c r="AF176" i="28"/>
  <c r="AG176" i="28"/>
  <c r="AH176" i="28"/>
  <c r="AI176" i="28"/>
  <c r="AJ176" i="28"/>
  <c r="AK176" i="28"/>
  <c r="AL176" i="28"/>
  <c r="AM176" i="28"/>
  <c r="AO176" i="28"/>
  <c r="AP176" i="28"/>
  <c r="AQ176" i="28"/>
  <c r="AR176" i="28"/>
  <c r="AS176" i="28"/>
  <c r="AT176" i="28"/>
  <c r="AU176" i="28"/>
  <c r="AV176" i="28"/>
  <c r="AW176" i="28"/>
  <c r="AX176" i="28"/>
  <c r="AY176" i="28"/>
  <c r="AZ176" i="28"/>
  <c r="BA176" i="28"/>
  <c r="BB176" i="28"/>
  <c r="BC176" i="28"/>
  <c r="BD176" i="28"/>
  <c r="BE176" i="28"/>
  <c r="BF176" i="28"/>
  <c r="BG176" i="28"/>
  <c r="BI176" i="28"/>
  <c r="BJ176" i="28"/>
  <c r="BK176" i="28"/>
  <c r="BL176" i="28"/>
  <c r="BM176" i="28"/>
  <c r="BN176" i="28"/>
  <c r="BO176" i="28"/>
  <c r="BP176" i="28"/>
  <c r="BQ176" i="28"/>
  <c r="BR176" i="28"/>
  <c r="BU176" i="28"/>
  <c r="BX176" i="28"/>
  <c r="B177" i="28"/>
  <c r="C177" i="28"/>
  <c r="D177" i="28"/>
  <c r="F177" i="28"/>
  <c r="G177" i="28"/>
  <c r="H177" i="28"/>
  <c r="I177" i="28"/>
  <c r="J177" i="28"/>
  <c r="K177" i="28"/>
  <c r="L177" i="28"/>
  <c r="M177" i="28"/>
  <c r="N177" i="28"/>
  <c r="O177" i="28"/>
  <c r="P177" i="28"/>
  <c r="Q177" i="28"/>
  <c r="S177" i="28"/>
  <c r="T177" i="28"/>
  <c r="U177" i="28"/>
  <c r="V177" i="28"/>
  <c r="W177" i="28"/>
  <c r="X177" i="28"/>
  <c r="Y177" i="28"/>
  <c r="Z177" i="28"/>
  <c r="AA177" i="28"/>
  <c r="AB177" i="28"/>
  <c r="AD177" i="28"/>
  <c r="AE177" i="28"/>
  <c r="AF177" i="28"/>
  <c r="AG177" i="28"/>
  <c r="AH177" i="28"/>
  <c r="AI177" i="28"/>
  <c r="AJ177" i="28"/>
  <c r="AK177" i="28"/>
  <c r="AL177" i="28"/>
  <c r="AM177" i="28"/>
  <c r="AO177" i="28"/>
  <c r="AP177" i="28"/>
  <c r="AQ177" i="28"/>
  <c r="AR177" i="28"/>
  <c r="AS177" i="28"/>
  <c r="AT177" i="28"/>
  <c r="AU177" i="28"/>
  <c r="AV177" i="28"/>
  <c r="AW177" i="28"/>
  <c r="AX177" i="28"/>
  <c r="AY177" i="28"/>
  <c r="AZ177" i="28"/>
  <c r="BA177" i="28"/>
  <c r="BB177" i="28"/>
  <c r="BC177" i="28"/>
  <c r="BD177" i="28"/>
  <c r="BE177" i="28"/>
  <c r="BF177" i="28"/>
  <c r="BG177" i="28"/>
  <c r="BI177" i="28"/>
  <c r="BJ177" i="28"/>
  <c r="BK177" i="28"/>
  <c r="BL177" i="28"/>
  <c r="BM177" i="28"/>
  <c r="BN177" i="28"/>
  <c r="BO177" i="28"/>
  <c r="BP177" i="28"/>
  <c r="BQ177" i="28"/>
  <c r="BR177" i="28"/>
  <c r="B178" i="28"/>
  <c r="C178" i="28"/>
  <c r="D178" i="28"/>
  <c r="F178" i="28"/>
  <c r="BT178" i="28" s="1"/>
  <c r="G178" i="28"/>
  <c r="H178" i="28"/>
  <c r="I178" i="28"/>
  <c r="J178" i="28"/>
  <c r="K178" i="28"/>
  <c r="L178" i="28"/>
  <c r="M178" i="28"/>
  <c r="N178" i="28"/>
  <c r="O178" i="28"/>
  <c r="P178" i="28"/>
  <c r="Q178" i="28"/>
  <c r="S178" i="28"/>
  <c r="T178" i="28"/>
  <c r="U178" i="28"/>
  <c r="V178" i="28"/>
  <c r="W178" i="28"/>
  <c r="X178" i="28"/>
  <c r="Y178" i="28"/>
  <c r="Z178" i="28"/>
  <c r="AA178" i="28"/>
  <c r="AB178" i="28"/>
  <c r="AD178" i="28"/>
  <c r="AE178" i="28"/>
  <c r="AF178" i="28"/>
  <c r="AG178" i="28"/>
  <c r="AH178" i="28"/>
  <c r="AI178" i="28"/>
  <c r="AJ178" i="28"/>
  <c r="AK178" i="28"/>
  <c r="AL178" i="28"/>
  <c r="AM178" i="28"/>
  <c r="AO178" i="28"/>
  <c r="AP178" i="28"/>
  <c r="AQ178" i="28"/>
  <c r="AR178" i="28"/>
  <c r="AS178" i="28"/>
  <c r="AT178" i="28"/>
  <c r="AU178" i="28"/>
  <c r="AV178" i="28"/>
  <c r="BX178" i="28" s="1"/>
  <c r="AW178" i="28"/>
  <c r="AX178" i="28"/>
  <c r="AY178" i="28"/>
  <c r="AZ178" i="28"/>
  <c r="BA178" i="28"/>
  <c r="BB178" i="28"/>
  <c r="BC178" i="28"/>
  <c r="BD178" i="28"/>
  <c r="BE178" i="28"/>
  <c r="BF178" i="28"/>
  <c r="BG178" i="28"/>
  <c r="BI178" i="28"/>
  <c r="BJ178" i="28"/>
  <c r="BK178" i="28"/>
  <c r="BL178" i="28"/>
  <c r="BM178" i="28"/>
  <c r="BN178" i="28"/>
  <c r="BO178" i="28"/>
  <c r="BP178" i="28"/>
  <c r="BQ178" i="28"/>
  <c r="BR178" i="28"/>
  <c r="B179" i="28"/>
  <c r="C179" i="28"/>
  <c r="D179" i="28"/>
  <c r="F179" i="28"/>
  <c r="G179" i="28"/>
  <c r="H179" i="28"/>
  <c r="I179" i="28"/>
  <c r="J179" i="28"/>
  <c r="K179" i="28"/>
  <c r="L179" i="28"/>
  <c r="M179" i="28"/>
  <c r="N179" i="28"/>
  <c r="BZ179" i="28" s="1"/>
  <c r="O179" i="28"/>
  <c r="P179" i="28"/>
  <c r="Q179" i="28"/>
  <c r="S179" i="28"/>
  <c r="T179" i="28"/>
  <c r="U179" i="28"/>
  <c r="V179" i="28"/>
  <c r="W179" i="28"/>
  <c r="X179" i="28"/>
  <c r="Y179" i="28"/>
  <c r="Z179" i="28"/>
  <c r="AA179" i="28"/>
  <c r="AB179" i="28"/>
  <c r="AD179" i="28"/>
  <c r="AE179" i="28"/>
  <c r="AF179" i="28"/>
  <c r="AG179" i="28"/>
  <c r="BW179" i="28" s="1"/>
  <c r="AH179" i="28"/>
  <c r="AI179" i="28"/>
  <c r="AJ179" i="28"/>
  <c r="AK179" i="28"/>
  <c r="AL179" i="28"/>
  <c r="AM179" i="28"/>
  <c r="AO179" i="28"/>
  <c r="AP179" i="28"/>
  <c r="AQ179" i="28"/>
  <c r="AR179" i="28"/>
  <c r="AS179" i="28"/>
  <c r="AT179" i="28"/>
  <c r="AU179" i="28"/>
  <c r="AV179" i="28"/>
  <c r="AW179" i="28"/>
  <c r="AX179" i="28"/>
  <c r="AY179" i="28"/>
  <c r="AZ179" i="28"/>
  <c r="BA179" i="28"/>
  <c r="BB179" i="28"/>
  <c r="BC179" i="28"/>
  <c r="BD179" i="28"/>
  <c r="BE179" i="28"/>
  <c r="BF179" i="28"/>
  <c r="BG179" i="28"/>
  <c r="BI179" i="28"/>
  <c r="BJ179" i="28"/>
  <c r="BK179" i="28"/>
  <c r="BL179" i="28"/>
  <c r="BM179" i="28"/>
  <c r="BN179" i="28"/>
  <c r="BO179" i="28"/>
  <c r="BP179" i="28"/>
  <c r="BQ179" i="28"/>
  <c r="BR179" i="28"/>
  <c r="BV179" i="28"/>
  <c r="B180" i="28"/>
  <c r="C180" i="28"/>
  <c r="D180" i="28"/>
  <c r="F180" i="28"/>
  <c r="G180" i="28"/>
  <c r="H180" i="28"/>
  <c r="I180" i="28"/>
  <c r="J180" i="28"/>
  <c r="K180" i="28"/>
  <c r="L180" i="28"/>
  <c r="M180" i="28"/>
  <c r="N180" i="28"/>
  <c r="O180" i="28"/>
  <c r="P180" i="28"/>
  <c r="Q180" i="28"/>
  <c r="S180" i="28"/>
  <c r="T180" i="28"/>
  <c r="U180" i="28"/>
  <c r="V180" i="28"/>
  <c r="W180" i="28"/>
  <c r="X180" i="28"/>
  <c r="Y180" i="28"/>
  <c r="Z180" i="28"/>
  <c r="AA180" i="28"/>
  <c r="AB180" i="28"/>
  <c r="AD180" i="28"/>
  <c r="BT180" i="28" s="1"/>
  <c r="AE180" i="28"/>
  <c r="AF180" i="28"/>
  <c r="AG180" i="28"/>
  <c r="AH180" i="28"/>
  <c r="AI180" i="28"/>
  <c r="AJ180" i="28"/>
  <c r="AK180" i="28"/>
  <c r="AL180" i="28"/>
  <c r="AM180" i="28"/>
  <c r="AO180" i="28"/>
  <c r="AP180" i="28"/>
  <c r="AQ180" i="28"/>
  <c r="AR180" i="28"/>
  <c r="AS180" i="28"/>
  <c r="AT180" i="28"/>
  <c r="AU180" i="28"/>
  <c r="AV180" i="28"/>
  <c r="AW180" i="28"/>
  <c r="AX180" i="28"/>
  <c r="AY180" i="28"/>
  <c r="AZ180" i="28"/>
  <c r="BA180" i="28"/>
  <c r="BB180" i="28"/>
  <c r="BC180" i="28"/>
  <c r="BD180" i="28"/>
  <c r="BE180" i="28"/>
  <c r="BF180" i="28"/>
  <c r="BG180" i="28"/>
  <c r="CC180" i="28" s="1"/>
  <c r="BI180" i="28"/>
  <c r="BJ180" i="28"/>
  <c r="BK180" i="28"/>
  <c r="BL180" i="28"/>
  <c r="BM180" i="28"/>
  <c r="BN180" i="28"/>
  <c r="BO180" i="28"/>
  <c r="BP180" i="28"/>
  <c r="BQ180" i="28"/>
  <c r="BR180" i="28"/>
  <c r="BU180" i="28"/>
  <c r="BX180" i="28"/>
  <c r="B181" i="28"/>
  <c r="C181" i="28"/>
  <c r="D181" i="28"/>
  <c r="F181" i="28"/>
  <c r="G181" i="28"/>
  <c r="H181" i="28"/>
  <c r="I181" i="28"/>
  <c r="J181" i="28"/>
  <c r="K181" i="28"/>
  <c r="L181" i="28"/>
  <c r="M181" i="28"/>
  <c r="N181" i="28"/>
  <c r="O181" i="28"/>
  <c r="P181" i="28"/>
  <c r="Q181" i="28"/>
  <c r="S181" i="28"/>
  <c r="T181" i="28"/>
  <c r="U181" i="28"/>
  <c r="V181" i="28"/>
  <c r="W181" i="28"/>
  <c r="X181" i="28"/>
  <c r="Y181" i="28"/>
  <c r="Z181" i="28"/>
  <c r="AA181" i="28"/>
  <c r="CB181" i="28" s="1"/>
  <c r="AB181" i="28"/>
  <c r="AD181" i="28"/>
  <c r="AE181" i="28"/>
  <c r="AF181" i="28"/>
  <c r="BV181" i="28" s="1"/>
  <c r="AG181" i="28"/>
  <c r="AH181" i="28"/>
  <c r="AI181" i="28"/>
  <c r="AJ181" i="28"/>
  <c r="AK181" i="28"/>
  <c r="AL181" i="28"/>
  <c r="AM181" i="28"/>
  <c r="AO181" i="28"/>
  <c r="AP181" i="28"/>
  <c r="AQ181" i="28"/>
  <c r="AR181" i="28"/>
  <c r="AS181" i="28"/>
  <c r="AT181" i="28"/>
  <c r="AU181" i="28"/>
  <c r="AV181" i="28"/>
  <c r="AW181" i="28"/>
  <c r="AX181" i="28"/>
  <c r="AY181" i="28"/>
  <c r="AZ181" i="28"/>
  <c r="BA181" i="28"/>
  <c r="BB181" i="28"/>
  <c r="BC181" i="28"/>
  <c r="BD181" i="28"/>
  <c r="BE181" i="28"/>
  <c r="CA181" i="28" s="1"/>
  <c r="BF181" i="28"/>
  <c r="BG181" i="28"/>
  <c r="BI181" i="28"/>
  <c r="BJ181" i="28"/>
  <c r="BK181" i="28"/>
  <c r="BL181" i="28"/>
  <c r="BM181" i="28"/>
  <c r="BN181" i="28"/>
  <c r="BO181" i="28"/>
  <c r="BP181" i="28"/>
  <c r="BQ181" i="28"/>
  <c r="BR181" i="28"/>
  <c r="B182" i="28"/>
  <c r="C182" i="28"/>
  <c r="D182" i="28"/>
  <c r="F182" i="28"/>
  <c r="G182" i="28"/>
  <c r="H182" i="28"/>
  <c r="I182" i="28"/>
  <c r="J182" i="28"/>
  <c r="BX182" i="28" s="1"/>
  <c r="K182" i="28"/>
  <c r="L182" i="28"/>
  <c r="M182" i="28"/>
  <c r="N182" i="28"/>
  <c r="O182" i="28"/>
  <c r="P182" i="28"/>
  <c r="Q182" i="28"/>
  <c r="S182" i="28"/>
  <c r="T182" i="28"/>
  <c r="U182" i="28"/>
  <c r="V182" i="28"/>
  <c r="W182" i="28"/>
  <c r="X182" i="28"/>
  <c r="Y182" i="28"/>
  <c r="Z182" i="28"/>
  <c r="AA182" i="28"/>
  <c r="AB182" i="28"/>
  <c r="AD182" i="28"/>
  <c r="AE182" i="28"/>
  <c r="AF182" i="28"/>
  <c r="AG182" i="28"/>
  <c r="BW182" i="28" s="1"/>
  <c r="AH182" i="28"/>
  <c r="AI182" i="28"/>
  <c r="AJ182" i="28"/>
  <c r="AK182" i="28"/>
  <c r="AL182" i="28"/>
  <c r="AM182" i="28"/>
  <c r="AO182" i="28"/>
  <c r="AP182" i="28"/>
  <c r="AQ182" i="28"/>
  <c r="AR182" i="28"/>
  <c r="AS182" i="28"/>
  <c r="AT182" i="28"/>
  <c r="AU182" i="28"/>
  <c r="AV182" i="28"/>
  <c r="AW182" i="28"/>
  <c r="AX182" i="28"/>
  <c r="AY182" i="28"/>
  <c r="AZ182" i="28"/>
  <c r="BA182" i="28"/>
  <c r="BB182" i="28"/>
  <c r="BC182" i="28"/>
  <c r="BD182" i="28"/>
  <c r="BE182" i="28"/>
  <c r="BF182" i="28"/>
  <c r="CB182" i="28" s="1"/>
  <c r="BG182" i="28"/>
  <c r="BI182" i="28"/>
  <c r="BJ182" i="28"/>
  <c r="BK182" i="28"/>
  <c r="BL182" i="28"/>
  <c r="BM182" i="28"/>
  <c r="BN182" i="28"/>
  <c r="BO182" i="28"/>
  <c r="BP182" i="28"/>
  <c r="BQ182" i="28"/>
  <c r="BR182" i="28"/>
  <c r="BT182" i="28"/>
  <c r="B183" i="28"/>
  <c r="C183" i="28"/>
  <c r="D183" i="28"/>
  <c r="F183" i="28"/>
  <c r="G183" i="28"/>
  <c r="H183" i="28"/>
  <c r="I183" i="28"/>
  <c r="J183" i="28"/>
  <c r="K183" i="28"/>
  <c r="L183" i="28"/>
  <c r="M183" i="28"/>
  <c r="N183" i="28"/>
  <c r="O183" i="28"/>
  <c r="P183" i="28"/>
  <c r="Q183" i="28"/>
  <c r="S183" i="28"/>
  <c r="T183" i="28"/>
  <c r="U183" i="28"/>
  <c r="V183" i="28"/>
  <c r="W183" i="28"/>
  <c r="X183" i="28"/>
  <c r="Y183" i="28"/>
  <c r="Z183" i="28"/>
  <c r="AA183" i="28"/>
  <c r="AB183" i="28"/>
  <c r="AD183" i="28"/>
  <c r="AE183" i="28"/>
  <c r="BU183" i="28" s="1"/>
  <c r="AF183" i="28"/>
  <c r="AG183" i="28"/>
  <c r="AH183" i="28"/>
  <c r="AI183" i="28"/>
  <c r="AJ183" i="28"/>
  <c r="AK183" i="28"/>
  <c r="AL183" i="28"/>
  <c r="AM183" i="28"/>
  <c r="AO183" i="28"/>
  <c r="AP183" i="28"/>
  <c r="AQ183" i="28"/>
  <c r="BV183" i="28" s="1"/>
  <c r="AR183" i="28"/>
  <c r="AS183" i="28"/>
  <c r="AT183" i="28"/>
  <c r="AU183" i="28"/>
  <c r="AV183" i="28"/>
  <c r="AW183" i="28"/>
  <c r="AX183" i="28"/>
  <c r="AY183" i="28"/>
  <c r="AZ183" i="28"/>
  <c r="BA183" i="28"/>
  <c r="BB183" i="28"/>
  <c r="BC183" i="28"/>
  <c r="BD183" i="28"/>
  <c r="BE183" i="28"/>
  <c r="BF183" i="28"/>
  <c r="BG183" i="28"/>
  <c r="BI183" i="28"/>
  <c r="BJ183" i="28"/>
  <c r="BK183" i="28"/>
  <c r="BL183" i="28"/>
  <c r="BM183" i="28"/>
  <c r="BN183" i="28"/>
  <c r="BO183" i="28"/>
  <c r="BP183" i="28"/>
  <c r="BQ183" i="28"/>
  <c r="BR183" i="28"/>
  <c r="BW183" i="28"/>
  <c r="BZ183" i="28"/>
  <c r="B184" i="28"/>
  <c r="C184" i="28"/>
  <c r="D184" i="28"/>
  <c r="F184" i="28"/>
  <c r="G184" i="28"/>
  <c r="H184" i="28"/>
  <c r="I184" i="28"/>
  <c r="J184" i="28"/>
  <c r="K184" i="28"/>
  <c r="L184" i="28"/>
  <c r="M184" i="28"/>
  <c r="N184" i="28"/>
  <c r="O184" i="28"/>
  <c r="P184" i="28"/>
  <c r="Q184" i="28"/>
  <c r="S184" i="28"/>
  <c r="T184" i="28"/>
  <c r="U184" i="28"/>
  <c r="V184" i="28"/>
  <c r="W184" i="28"/>
  <c r="X184" i="28"/>
  <c r="Y184" i="28"/>
  <c r="Z184" i="28"/>
  <c r="AA184" i="28"/>
  <c r="AB184" i="28"/>
  <c r="AD184" i="28"/>
  <c r="AE184" i="28"/>
  <c r="BU184" i="28" s="1"/>
  <c r="AF184" i="28"/>
  <c r="AG184" i="28"/>
  <c r="AH184" i="28"/>
  <c r="AI184" i="28"/>
  <c r="AJ184" i="28"/>
  <c r="AK184" i="28"/>
  <c r="AL184" i="28"/>
  <c r="AM184" i="28"/>
  <c r="AO184" i="28"/>
  <c r="AP184" i="28"/>
  <c r="AQ184" i="28"/>
  <c r="AR184" i="28"/>
  <c r="AS184" i="28"/>
  <c r="AT184" i="28"/>
  <c r="AU184" i="28"/>
  <c r="AV184" i="28"/>
  <c r="BX184" i="28" s="1"/>
  <c r="AW184" i="28"/>
  <c r="AX184" i="28"/>
  <c r="AY184" i="28"/>
  <c r="AZ184" i="28"/>
  <c r="BA184" i="28"/>
  <c r="BB184" i="28"/>
  <c r="BC184" i="28"/>
  <c r="BD184" i="28"/>
  <c r="BE184" i="28"/>
  <c r="BF184" i="28"/>
  <c r="BG184" i="28"/>
  <c r="BI184" i="28"/>
  <c r="BJ184" i="28"/>
  <c r="BK184" i="28"/>
  <c r="BL184" i="28"/>
  <c r="BM184" i="28"/>
  <c r="BN184" i="28"/>
  <c r="BO184" i="28"/>
  <c r="BP184" i="28"/>
  <c r="BQ184" i="28"/>
  <c r="BR184" i="28"/>
  <c r="B185" i="28"/>
  <c r="C185" i="28"/>
  <c r="D185" i="28"/>
  <c r="F185" i="28"/>
  <c r="G185" i="28"/>
  <c r="H185" i="28"/>
  <c r="I185" i="28"/>
  <c r="J185" i="28"/>
  <c r="K185" i="28"/>
  <c r="L185" i="28"/>
  <c r="M185" i="28"/>
  <c r="N185" i="28"/>
  <c r="O185" i="28"/>
  <c r="P185" i="28"/>
  <c r="Q185" i="28"/>
  <c r="S185" i="28"/>
  <c r="T185" i="28"/>
  <c r="U185" i="28"/>
  <c r="V185" i="28"/>
  <c r="W185" i="28"/>
  <c r="X185" i="28"/>
  <c r="Y185" i="28"/>
  <c r="Z185" i="28"/>
  <c r="AA185" i="28"/>
  <c r="AB185" i="28"/>
  <c r="AD185" i="28"/>
  <c r="AE185" i="28"/>
  <c r="AF185" i="28"/>
  <c r="AG185" i="28"/>
  <c r="AH185" i="28"/>
  <c r="AI185" i="28"/>
  <c r="AJ185" i="28"/>
  <c r="AK185" i="28"/>
  <c r="AL185" i="28"/>
  <c r="AM185" i="28"/>
  <c r="AO185" i="28"/>
  <c r="AP185" i="28"/>
  <c r="AQ185" i="28"/>
  <c r="AR185" i="28"/>
  <c r="AS185" i="28"/>
  <c r="AT185" i="28"/>
  <c r="AU185" i="28"/>
  <c r="AV185" i="28"/>
  <c r="AW185" i="28"/>
  <c r="AX185" i="28"/>
  <c r="AY185" i="28"/>
  <c r="AZ185" i="28"/>
  <c r="BA185" i="28"/>
  <c r="BB185" i="28"/>
  <c r="BC185" i="28"/>
  <c r="BD185" i="28"/>
  <c r="BE185" i="28"/>
  <c r="BF185" i="28"/>
  <c r="BG185" i="28"/>
  <c r="BI185" i="28"/>
  <c r="BJ185" i="28"/>
  <c r="BK185" i="28"/>
  <c r="BL185" i="28"/>
  <c r="BM185" i="28"/>
  <c r="BN185" i="28"/>
  <c r="BO185" i="28"/>
  <c r="BP185" i="28"/>
  <c r="BQ185" i="28"/>
  <c r="BR185" i="28"/>
  <c r="B186" i="28"/>
  <c r="C186" i="28"/>
  <c r="D186" i="28"/>
  <c r="F186" i="28"/>
  <c r="G186" i="28"/>
  <c r="H186" i="28"/>
  <c r="I186" i="28"/>
  <c r="J186" i="28"/>
  <c r="K186" i="28"/>
  <c r="L186" i="28"/>
  <c r="M186" i="28"/>
  <c r="N186" i="28"/>
  <c r="O186" i="28"/>
  <c r="P186" i="28"/>
  <c r="Q186" i="28"/>
  <c r="S186" i="28"/>
  <c r="T186" i="28"/>
  <c r="U186" i="28"/>
  <c r="V186" i="28"/>
  <c r="W186" i="28"/>
  <c r="X186" i="28"/>
  <c r="BY186" i="28" s="1"/>
  <c r="Y186" i="28"/>
  <c r="Z186" i="28"/>
  <c r="AA186" i="28"/>
  <c r="AB186" i="28"/>
  <c r="CC186" i="28" s="1"/>
  <c r="AD186" i="28"/>
  <c r="AE186" i="28"/>
  <c r="AF186" i="28"/>
  <c r="AG186" i="28"/>
  <c r="AH186" i="28"/>
  <c r="AI186" i="28"/>
  <c r="AJ186" i="28"/>
  <c r="AK186" i="28"/>
  <c r="AL186" i="28"/>
  <c r="AM186" i="28"/>
  <c r="AO186" i="28"/>
  <c r="AP186" i="28"/>
  <c r="AQ186" i="28"/>
  <c r="AR186" i="28"/>
  <c r="AS186" i="28"/>
  <c r="AT186" i="28"/>
  <c r="AU186" i="28"/>
  <c r="AV186" i="28"/>
  <c r="AW186" i="28"/>
  <c r="AX186" i="28"/>
  <c r="AY186" i="28"/>
  <c r="AZ186" i="28"/>
  <c r="BA186" i="28"/>
  <c r="BB186" i="28"/>
  <c r="BC186" i="28"/>
  <c r="BD186" i="28"/>
  <c r="BE186" i="28"/>
  <c r="BF186" i="28"/>
  <c r="CB186" i="28" s="1"/>
  <c r="BG186" i="28"/>
  <c r="BI186" i="28"/>
  <c r="BJ186" i="28"/>
  <c r="BK186" i="28"/>
  <c r="BL186" i="28"/>
  <c r="BM186" i="28"/>
  <c r="BN186" i="28"/>
  <c r="BO186" i="28"/>
  <c r="BP186" i="28"/>
  <c r="BQ186" i="28"/>
  <c r="BR186" i="28"/>
  <c r="BT186" i="28"/>
  <c r="BX186" i="28"/>
  <c r="B187" i="28"/>
  <c r="C187" i="28"/>
  <c r="D187" i="28"/>
  <c r="F187" i="28"/>
  <c r="G187" i="28"/>
  <c r="H187" i="28"/>
  <c r="BV187" i="28" s="1"/>
  <c r="I187" i="28"/>
  <c r="J187" i="28"/>
  <c r="K187" i="28"/>
  <c r="L187" i="28"/>
  <c r="M187" i="28"/>
  <c r="N187" i="28"/>
  <c r="O187" i="28"/>
  <c r="P187" i="28"/>
  <c r="Q187" i="28"/>
  <c r="S187" i="28"/>
  <c r="T187" i="28"/>
  <c r="U187" i="28"/>
  <c r="V187" i="28"/>
  <c r="BW187" i="28" s="1"/>
  <c r="W187" i="28"/>
  <c r="X187" i="28"/>
  <c r="Y187" i="28"/>
  <c r="Z187" i="28"/>
  <c r="CA187" i="28" s="1"/>
  <c r="AA187" i="28"/>
  <c r="AB187" i="28"/>
  <c r="AD187" i="28"/>
  <c r="AE187" i="28"/>
  <c r="AF187" i="28"/>
  <c r="AG187" i="28"/>
  <c r="AH187" i="28"/>
  <c r="AI187" i="28"/>
  <c r="AJ187" i="28"/>
  <c r="AK187" i="28"/>
  <c r="AL187" i="28"/>
  <c r="AM187" i="28"/>
  <c r="AO187" i="28"/>
  <c r="AP187" i="28"/>
  <c r="AQ187" i="28"/>
  <c r="AR187" i="28"/>
  <c r="AS187" i="28"/>
  <c r="AT187" i="28"/>
  <c r="AU187" i="28"/>
  <c r="AV187" i="28"/>
  <c r="AW187" i="28"/>
  <c r="AX187" i="28"/>
  <c r="AY187" i="28"/>
  <c r="AZ187" i="28"/>
  <c r="BA187" i="28"/>
  <c r="BB187" i="28"/>
  <c r="BC187" i="28"/>
  <c r="BD187" i="28"/>
  <c r="BZ187" i="28" s="1"/>
  <c r="BE187" i="28"/>
  <c r="BF187" i="28"/>
  <c r="BG187" i="28"/>
  <c r="BI187" i="28"/>
  <c r="BJ187" i="28"/>
  <c r="BK187" i="28"/>
  <c r="BL187" i="28"/>
  <c r="BM187" i="28"/>
  <c r="BN187" i="28"/>
  <c r="BO187" i="28"/>
  <c r="BP187" i="28"/>
  <c r="BQ187" i="28"/>
  <c r="BR187" i="28"/>
  <c r="B188" i="28"/>
  <c r="C188" i="28"/>
  <c r="D188" i="28"/>
  <c r="F188" i="28"/>
  <c r="G188" i="28"/>
  <c r="H188" i="28"/>
  <c r="I188" i="28"/>
  <c r="J188" i="28"/>
  <c r="K188" i="28"/>
  <c r="L188" i="28"/>
  <c r="M188" i="28"/>
  <c r="N188" i="28"/>
  <c r="O188" i="28"/>
  <c r="P188" i="28"/>
  <c r="Q188" i="28"/>
  <c r="S188" i="28"/>
  <c r="T188" i="28"/>
  <c r="U188" i="28"/>
  <c r="V188" i="28"/>
  <c r="W188" i="28"/>
  <c r="X188" i="28"/>
  <c r="Y188" i="28"/>
  <c r="Z188" i="28"/>
  <c r="AA188" i="28"/>
  <c r="AB188" i="28"/>
  <c r="AD188" i="28"/>
  <c r="AE188" i="28"/>
  <c r="AF188" i="28"/>
  <c r="AG188" i="28"/>
  <c r="AH188" i="28"/>
  <c r="AI188" i="28"/>
  <c r="AJ188" i="28"/>
  <c r="AK188" i="28"/>
  <c r="AL188" i="28"/>
  <c r="AM188" i="28"/>
  <c r="AO188" i="28"/>
  <c r="AP188" i="28"/>
  <c r="AQ188" i="28"/>
  <c r="AR188" i="28"/>
  <c r="AS188" i="28"/>
  <c r="AT188" i="28"/>
  <c r="AU188" i="28"/>
  <c r="AV188" i="28"/>
  <c r="AW188" i="28"/>
  <c r="AX188" i="28"/>
  <c r="AY188" i="28"/>
  <c r="AZ188" i="28"/>
  <c r="BA188" i="28"/>
  <c r="BB188" i="28"/>
  <c r="BC188" i="28"/>
  <c r="BD188" i="28"/>
  <c r="BE188" i="28"/>
  <c r="BF188" i="28"/>
  <c r="BG188" i="28"/>
  <c r="BI188" i="28"/>
  <c r="BJ188" i="28"/>
  <c r="BK188" i="28"/>
  <c r="BL188" i="28"/>
  <c r="BM188" i="28"/>
  <c r="BN188" i="28"/>
  <c r="BO188" i="28"/>
  <c r="BP188" i="28"/>
  <c r="BQ188" i="28"/>
  <c r="BR188" i="28"/>
  <c r="BU188" i="28"/>
  <c r="B189" i="28"/>
  <c r="C189" i="28"/>
  <c r="D189" i="28"/>
  <c r="F189" i="28"/>
  <c r="G189" i="28"/>
  <c r="H189" i="28"/>
  <c r="I189" i="28"/>
  <c r="J189" i="28"/>
  <c r="K189" i="28"/>
  <c r="L189" i="28"/>
  <c r="M189" i="28"/>
  <c r="N189" i="28"/>
  <c r="O189" i="28"/>
  <c r="P189" i="28"/>
  <c r="Q189" i="28"/>
  <c r="S189" i="28"/>
  <c r="T189" i="28"/>
  <c r="U189" i="28"/>
  <c r="V189" i="28"/>
  <c r="W189" i="28"/>
  <c r="X189" i="28"/>
  <c r="Y189" i="28"/>
  <c r="Z189" i="28"/>
  <c r="AA189" i="28"/>
  <c r="AB189" i="28"/>
  <c r="AD189" i="28"/>
  <c r="AE189" i="28"/>
  <c r="AF189" i="28"/>
  <c r="AG189" i="28"/>
  <c r="AH189" i="28"/>
  <c r="AI189" i="28"/>
  <c r="AJ189" i="28"/>
  <c r="AK189" i="28"/>
  <c r="AL189" i="28"/>
  <c r="AM189" i="28"/>
  <c r="AO189" i="28"/>
  <c r="AP189" i="28"/>
  <c r="AQ189" i="28"/>
  <c r="AR189" i="28"/>
  <c r="AS189" i="28"/>
  <c r="AT189" i="28"/>
  <c r="AU189" i="28"/>
  <c r="AV189" i="28"/>
  <c r="AW189" i="28"/>
  <c r="AX189" i="28"/>
  <c r="AY189" i="28"/>
  <c r="AZ189" i="28"/>
  <c r="BA189" i="28"/>
  <c r="BB189" i="28"/>
  <c r="BC189" i="28"/>
  <c r="BD189" i="28"/>
  <c r="BE189" i="28"/>
  <c r="BF189" i="28"/>
  <c r="BG189" i="28"/>
  <c r="BI189" i="28"/>
  <c r="BJ189" i="28"/>
  <c r="BK189" i="28"/>
  <c r="BL189" i="28"/>
  <c r="BM189" i="28"/>
  <c r="BN189" i="28"/>
  <c r="BO189" i="28"/>
  <c r="BP189" i="28"/>
  <c r="BQ189" i="28"/>
  <c r="BR189" i="28"/>
  <c r="B190" i="28"/>
  <c r="C190" i="28"/>
  <c r="D190" i="28"/>
  <c r="F190" i="28"/>
  <c r="G190" i="28"/>
  <c r="H190" i="28"/>
  <c r="I190" i="28"/>
  <c r="J190" i="28"/>
  <c r="K190" i="28"/>
  <c r="L190" i="28"/>
  <c r="M190" i="28"/>
  <c r="N190" i="28"/>
  <c r="O190" i="28"/>
  <c r="P190" i="28"/>
  <c r="Q190" i="28"/>
  <c r="S190" i="28"/>
  <c r="T190" i="28"/>
  <c r="U190" i="28"/>
  <c r="V190" i="28"/>
  <c r="W190" i="28"/>
  <c r="X190" i="28"/>
  <c r="Y190" i="28"/>
  <c r="Z190" i="28"/>
  <c r="AA190" i="28"/>
  <c r="AB190" i="28"/>
  <c r="AD190" i="28"/>
  <c r="AE190" i="28"/>
  <c r="AF190" i="28"/>
  <c r="AG190" i="28"/>
  <c r="AH190" i="28"/>
  <c r="AI190" i="28"/>
  <c r="AJ190" i="28"/>
  <c r="AK190" i="28"/>
  <c r="AL190" i="28"/>
  <c r="AM190" i="28"/>
  <c r="AO190" i="28"/>
  <c r="AP190" i="28"/>
  <c r="AQ190" i="28"/>
  <c r="AR190" i="28"/>
  <c r="AS190" i="28"/>
  <c r="AT190" i="28"/>
  <c r="AU190" i="28"/>
  <c r="AV190" i="28"/>
  <c r="AW190" i="28"/>
  <c r="AX190" i="28"/>
  <c r="AY190" i="28"/>
  <c r="AZ190" i="28"/>
  <c r="BA190" i="28"/>
  <c r="BB190" i="28"/>
  <c r="BC190" i="28"/>
  <c r="BD190" i="28"/>
  <c r="BE190" i="28"/>
  <c r="BF190" i="28"/>
  <c r="BG190" i="28"/>
  <c r="BI190" i="28"/>
  <c r="BJ190" i="28"/>
  <c r="BK190" i="28"/>
  <c r="BL190" i="28"/>
  <c r="BM190" i="28"/>
  <c r="BX190" i="28" s="1"/>
  <c r="BN190" i="28"/>
  <c r="BO190" i="28"/>
  <c r="BP190" i="28"/>
  <c r="BQ190" i="28"/>
  <c r="BR190" i="28"/>
  <c r="BT190" i="28"/>
  <c r="B191" i="28"/>
  <c r="C191" i="28"/>
  <c r="D191" i="28"/>
  <c r="F191" i="28"/>
  <c r="G191" i="28"/>
  <c r="H191" i="28"/>
  <c r="I191" i="28"/>
  <c r="J191" i="28"/>
  <c r="K191" i="28"/>
  <c r="L191" i="28"/>
  <c r="M191" i="28"/>
  <c r="N191" i="28"/>
  <c r="O191" i="28"/>
  <c r="P191" i="28"/>
  <c r="Q191" i="28"/>
  <c r="S191" i="28"/>
  <c r="T191" i="28"/>
  <c r="U191" i="28"/>
  <c r="V191" i="28"/>
  <c r="W191" i="28"/>
  <c r="X191" i="28"/>
  <c r="Y191" i="28"/>
  <c r="Z191" i="28"/>
  <c r="AA191" i="28"/>
  <c r="AB191" i="28"/>
  <c r="AD191" i="28"/>
  <c r="AE191" i="28"/>
  <c r="AF191" i="28"/>
  <c r="AG191" i="28"/>
  <c r="BW191" i="28" s="1"/>
  <c r="AH191" i="28"/>
  <c r="AI191" i="28"/>
  <c r="AJ191" i="28"/>
  <c r="AK191" i="28"/>
  <c r="AL191" i="28"/>
  <c r="AM191" i="28"/>
  <c r="AO191" i="28"/>
  <c r="AP191" i="28"/>
  <c r="AQ191" i="28"/>
  <c r="AR191" i="28"/>
  <c r="AS191" i="28"/>
  <c r="AT191" i="28"/>
  <c r="AU191" i="28"/>
  <c r="AV191" i="28"/>
  <c r="AW191" i="28"/>
  <c r="AX191" i="28"/>
  <c r="AY191" i="28"/>
  <c r="AZ191" i="28"/>
  <c r="BA191" i="28"/>
  <c r="BB191" i="28"/>
  <c r="BC191" i="28"/>
  <c r="BD191" i="28"/>
  <c r="BE191" i="28"/>
  <c r="BF191" i="28"/>
  <c r="BG191" i="28"/>
  <c r="BI191" i="28"/>
  <c r="BJ191" i="28"/>
  <c r="BK191" i="28"/>
  <c r="BL191" i="28"/>
  <c r="BM191" i="28"/>
  <c r="BN191" i="28"/>
  <c r="BO191" i="28"/>
  <c r="BP191" i="28"/>
  <c r="BQ191" i="28"/>
  <c r="BR191" i="28"/>
  <c r="BV191" i="28"/>
  <c r="BZ191" i="28"/>
  <c r="B192" i="28"/>
  <c r="C192" i="28"/>
  <c r="D192" i="28"/>
  <c r="F192" i="28"/>
  <c r="G192" i="28"/>
  <c r="H192" i="28"/>
  <c r="I192" i="28"/>
  <c r="J192" i="28"/>
  <c r="K192" i="28"/>
  <c r="L192" i="28"/>
  <c r="M192" i="28"/>
  <c r="N192" i="28"/>
  <c r="O192" i="28"/>
  <c r="P192" i="28"/>
  <c r="Q192" i="28"/>
  <c r="S192" i="28"/>
  <c r="T192" i="28"/>
  <c r="U192" i="28"/>
  <c r="V192" i="28"/>
  <c r="W192" i="28"/>
  <c r="X192" i="28"/>
  <c r="Y192" i="28"/>
  <c r="Z192" i="28"/>
  <c r="AA192" i="28"/>
  <c r="AB192" i="28"/>
  <c r="AD192" i="28"/>
  <c r="AE192" i="28"/>
  <c r="AF192" i="28"/>
  <c r="AG192" i="28"/>
  <c r="AH192" i="28"/>
  <c r="AI192" i="28"/>
  <c r="AJ192" i="28"/>
  <c r="AK192" i="28"/>
  <c r="AL192" i="28"/>
  <c r="AM192" i="28"/>
  <c r="AO192" i="28"/>
  <c r="AP192" i="28"/>
  <c r="AQ192" i="28"/>
  <c r="AR192" i="28"/>
  <c r="AS192" i="28"/>
  <c r="AT192" i="28"/>
  <c r="AU192" i="28"/>
  <c r="AV192" i="28"/>
  <c r="AW192" i="28"/>
  <c r="AX192" i="28"/>
  <c r="AY192" i="28"/>
  <c r="AZ192" i="28"/>
  <c r="BA192" i="28"/>
  <c r="BB192" i="28"/>
  <c r="BC192" i="28"/>
  <c r="BD192" i="28"/>
  <c r="BE192" i="28"/>
  <c r="BF192" i="28"/>
  <c r="BG192" i="28"/>
  <c r="CC192" i="28" s="1"/>
  <c r="BI192" i="28"/>
  <c r="BJ192" i="28"/>
  <c r="BK192" i="28"/>
  <c r="BL192" i="28"/>
  <c r="BM192" i="28"/>
  <c r="BN192" i="28"/>
  <c r="BO192" i="28"/>
  <c r="BP192" i="28"/>
  <c r="BQ192" i="28"/>
  <c r="BR192" i="28"/>
  <c r="BU192" i="28"/>
  <c r="BX192" i="28"/>
  <c r="B193" i="28"/>
  <c r="C193" i="28"/>
  <c r="D193" i="28"/>
  <c r="F193" i="28"/>
  <c r="G193" i="28"/>
  <c r="H193" i="28"/>
  <c r="I193" i="28"/>
  <c r="J193" i="28"/>
  <c r="K193" i="28"/>
  <c r="L193" i="28"/>
  <c r="M193" i="28"/>
  <c r="N193" i="28"/>
  <c r="O193" i="28"/>
  <c r="P193" i="28"/>
  <c r="Q193" i="28"/>
  <c r="S193" i="28"/>
  <c r="T193" i="28"/>
  <c r="U193" i="28"/>
  <c r="V193" i="28"/>
  <c r="W193" i="28"/>
  <c r="X193" i="28"/>
  <c r="Y193" i="28"/>
  <c r="Z193" i="28"/>
  <c r="AA193" i="28"/>
  <c r="AB193" i="28"/>
  <c r="AD193" i="28"/>
  <c r="AE193" i="28"/>
  <c r="AF193" i="28"/>
  <c r="BV193" i="28" s="1"/>
  <c r="AG193" i="28"/>
  <c r="AH193" i="28"/>
  <c r="AI193" i="28"/>
  <c r="AJ193" i="28"/>
  <c r="AK193" i="28"/>
  <c r="AL193" i="28"/>
  <c r="AM193" i="28"/>
  <c r="AO193" i="28"/>
  <c r="AP193" i="28"/>
  <c r="AQ193" i="28"/>
  <c r="AR193" i="28"/>
  <c r="AS193" i="28"/>
  <c r="AT193" i="28"/>
  <c r="AU193" i="28"/>
  <c r="AV193" i="28"/>
  <c r="AW193" i="28"/>
  <c r="AX193" i="28"/>
  <c r="AY193" i="28"/>
  <c r="AZ193" i="28"/>
  <c r="BA193" i="28"/>
  <c r="BB193" i="28"/>
  <c r="BC193" i="28"/>
  <c r="BD193" i="28"/>
  <c r="BE193" i="28"/>
  <c r="CA193" i="28" s="1"/>
  <c r="BF193" i="28"/>
  <c r="BG193" i="28"/>
  <c r="BI193" i="28"/>
  <c r="BJ193" i="28"/>
  <c r="BK193" i="28"/>
  <c r="BL193" i="28"/>
  <c r="BM193" i="28"/>
  <c r="BN193" i="28"/>
  <c r="BO193" i="28"/>
  <c r="BP193" i="28"/>
  <c r="BQ193" i="28"/>
  <c r="BR193" i="28"/>
  <c r="B194" i="28"/>
  <c r="C194" i="28"/>
  <c r="D194" i="28"/>
  <c r="F194" i="28"/>
  <c r="G194" i="28"/>
  <c r="H194" i="28"/>
  <c r="I194" i="28"/>
  <c r="J194" i="28"/>
  <c r="K194" i="28"/>
  <c r="L194" i="28"/>
  <c r="M194" i="28"/>
  <c r="N194" i="28"/>
  <c r="O194" i="28"/>
  <c r="P194" i="28"/>
  <c r="Q194" i="28"/>
  <c r="S194" i="28"/>
  <c r="T194" i="28"/>
  <c r="U194" i="28"/>
  <c r="V194" i="28"/>
  <c r="W194" i="28"/>
  <c r="X194" i="28"/>
  <c r="Y194" i="28"/>
  <c r="Z194" i="28"/>
  <c r="AA194" i="28"/>
  <c r="AB194" i="28"/>
  <c r="AD194" i="28"/>
  <c r="AE194" i="28"/>
  <c r="AF194" i="28"/>
  <c r="AG194" i="28"/>
  <c r="AH194" i="28"/>
  <c r="AI194" i="28"/>
  <c r="AJ194" i="28"/>
  <c r="AK194" i="28"/>
  <c r="AL194" i="28"/>
  <c r="AM194" i="28"/>
  <c r="AO194" i="28"/>
  <c r="AP194" i="28"/>
  <c r="AQ194" i="28"/>
  <c r="AR194" i="28"/>
  <c r="AS194" i="28"/>
  <c r="AT194" i="28"/>
  <c r="AU194" i="28"/>
  <c r="AV194" i="28"/>
  <c r="AW194" i="28"/>
  <c r="AX194" i="28"/>
  <c r="AY194" i="28"/>
  <c r="AZ194" i="28"/>
  <c r="BA194" i="28"/>
  <c r="BB194" i="28"/>
  <c r="BC194" i="28"/>
  <c r="BD194" i="28"/>
  <c r="BE194" i="28"/>
  <c r="BF194" i="28"/>
  <c r="BG194" i="28"/>
  <c r="BI194" i="28"/>
  <c r="BJ194" i="28"/>
  <c r="BK194" i="28"/>
  <c r="BL194" i="28"/>
  <c r="BM194" i="28"/>
  <c r="BN194" i="28"/>
  <c r="BO194" i="28"/>
  <c r="BP194" i="28"/>
  <c r="BQ194" i="28"/>
  <c r="BR194" i="28"/>
  <c r="BT194" i="28"/>
  <c r="BX194" i="28"/>
  <c r="B195" i="28"/>
  <c r="C195" i="28"/>
  <c r="D195" i="28"/>
  <c r="F195" i="28"/>
  <c r="G195" i="28"/>
  <c r="H195" i="28"/>
  <c r="I195" i="28"/>
  <c r="J195" i="28"/>
  <c r="K195" i="28"/>
  <c r="L195" i="28"/>
  <c r="M195" i="28"/>
  <c r="N195" i="28"/>
  <c r="O195" i="28"/>
  <c r="P195" i="28"/>
  <c r="Q195" i="28"/>
  <c r="S195" i="28"/>
  <c r="T195" i="28"/>
  <c r="U195" i="28"/>
  <c r="V195" i="28"/>
  <c r="W195" i="28"/>
  <c r="X195" i="28"/>
  <c r="Y195" i="28"/>
  <c r="Z195" i="28"/>
  <c r="AA195" i="28"/>
  <c r="AB195" i="28"/>
  <c r="AD195" i="28"/>
  <c r="AE195" i="28"/>
  <c r="AF195" i="28"/>
  <c r="AG195" i="28"/>
  <c r="AH195" i="28"/>
  <c r="AI195" i="28"/>
  <c r="AJ195" i="28"/>
  <c r="AK195" i="28"/>
  <c r="AL195" i="28"/>
  <c r="AM195" i="28"/>
  <c r="AO195" i="28"/>
  <c r="AP195" i="28"/>
  <c r="AQ195" i="28"/>
  <c r="AR195" i="28"/>
  <c r="AS195" i="28"/>
  <c r="AT195" i="28"/>
  <c r="AU195" i="28"/>
  <c r="AV195" i="28"/>
  <c r="AW195" i="28"/>
  <c r="AX195" i="28"/>
  <c r="AY195" i="28"/>
  <c r="AZ195" i="28"/>
  <c r="BA195" i="28"/>
  <c r="BB195" i="28"/>
  <c r="BC195" i="28"/>
  <c r="BD195" i="28"/>
  <c r="BE195" i="28"/>
  <c r="BF195" i="28"/>
  <c r="BG195" i="28"/>
  <c r="BI195" i="28"/>
  <c r="BJ195" i="28"/>
  <c r="BK195" i="28"/>
  <c r="BL195" i="28"/>
  <c r="BM195" i="28"/>
  <c r="BN195" i="28"/>
  <c r="BO195" i="28"/>
  <c r="BP195" i="28"/>
  <c r="BQ195" i="28"/>
  <c r="BR195" i="28"/>
  <c r="BV195" i="28"/>
  <c r="BW195" i="28"/>
  <c r="BZ195" i="28"/>
  <c r="B196" i="28"/>
  <c r="C196" i="28"/>
  <c r="D196" i="28"/>
  <c r="F196" i="28"/>
  <c r="G196" i="28"/>
  <c r="H196" i="28"/>
  <c r="I196" i="28"/>
  <c r="J196" i="28"/>
  <c r="K196" i="28"/>
  <c r="L196" i="28"/>
  <c r="M196" i="28"/>
  <c r="N196" i="28"/>
  <c r="O196" i="28"/>
  <c r="P196" i="28"/>
  <c r="Q196" i="28"/>
  <c r="S196" i="28"/>
  <c r="T196" i="28"/>
  <c r="U196" i="28"/>
  <c r="V196" i="28"/>
  <c r="W196" i="28"/>
  <c r="X196" i="28"/>
  <c r="Y196" i="28"/>
  <c r="Z196" i="28"/>
  <c r="AA196" i="28"/>
  <c r="AB196" i="28"/>
  <c r="AD196" i="28"/>
  <c r="AE196" i="28"/>
  <c r="AF196" i="28"/>
  <c r="AG196" i="28"/>
  <c r="AH196" i="28"/>
  <c r="AI196" i="28"/>
  <c r="AJ196" i="28"/>
  <c r="AK196" i="28"/>
  <c r="AL196" i="28"/>
  <c r="AM196" i="28"/>
  <c r="AO196" i="28"/>
  <c r="AP196" i="28"/>
  <c r="AQ196" i="28"/>
  <c r="AR196" i="28"/>
  <c r="AS196" i="28"/>
  <c r="AT196" i="28"/>
  <c r="AU196" i="28"/>
  <c r="AV196" i="28"/>
  <c r="AW196" i="28"/>
  <c r="AX196" i="28"/>
  <c r="AY196" i="28"/>
  <c r="AZ196" i="28"/>
  <c r="BA196" i="28"/>
  <c r="BB196" i="28"/>
  <c r="BC196" i="28"/>
  <c r="BD196" i="28"/>
  <c r="BE196" i="28"/>
  <c r="BF196" i="28"/>
  <c r="BG196" i="28"/>
  <c r="CC196" i="28" s="1"/>
  <c r="BI196" i="28"/>
  <c r="BJ196" i="28"/>
  <c r="BK196" i="28"/>
  <c r="BL196" i="28"/>
  <c r="BM196" i="28"/>
  <c r="BN196" i="28"/>
  <c r="BO196" i="28"/>
  <c r="BP196" i="28"/>
  <c r="BQ196" i="28"/>
  <c r="BR196" i="28"/>
  <c r="BU196" i="28"/>
  <c r="BX196" i="28"/>
  <c r="B197" i="28"/>
  <c r="C197" i="28"/>
  <c r="D197" i="28"/>
  <c r="F197" i="28"/>
  <c r="G197" i="28"/>
  <c r="H197" i="28"/>
  <c r="I197" i="28"/>
  <c r="J197" i="28"/>
  <c r="K197" i="28"/>
  <c r="L197" i="28"/>
  <c r="M197" i="28"/>
  <c r="N197" i="28"/>
  <c r="O197" i="28"/>
  <c r="P197" i="28"/>
  <c r="Q197" i="28"/>
  <c r="S197" i="28"/>
  <c r="T197" i="28"/>
  <c r="U197" i="28"/>
  <c r="V197" i="28"/>
  <c r="W197" i="28"/>
  <c r="X197" i="28"/>
  <c r="Y197" i="28"/>
  <c r="Z197" i="28"/>
  <c r="AA197" i="28"/>
  <c r="AB197" i="28"/>
  <c r="AD197" i="28"/>
  <c r="AE197" i="28"/>
  <c r="AF197" i="28"/>
  <c r="AG197" i="28"/>
  <c r="AH197" i="28"/>
  <c r="AI197" i="28"/>
  <c r="AJ197" i="28"/>
  <c r="AK197" i="28"/>
  <c r="AL197" i="28"/>
  <c r="AM197" i="28"/>
  <c r="AO197" i="28"/>
  <c r="AP197" i="28"/>
  <c r="AQ197" i="28"/>
  <c r="AR197" i="28"/>
  <c r="AS197" i="28"/>
  <c r="AT197" i="28"/>
  <c r="AU197" i="28"/>
  <c r="AV197" i="28"/>
  <c r="AW197" i="28"/>
  <c r="AX197" i="28"/>
  <c r="AY197" i="28"/>
  <c r="AZ197" i="28"/>
  <c r="BA197" i="28"/>
  <c r="BB197" i="28"/>
  <c r="BC197" i="28"/>
  <c r="BD197" i="28"/>
  <c r="BE197" i="28"/>
  <c r="CA197" i="28" s="1"/>
  <c r="BF197" i="28"/>
  <c r="BG197" i="28"/>
  <c r="BI197" i="28"/>
  <c r="BJ197" i="28"/>
  <c r="BK197" i="28"/>
  <c r="BL197" i="28"/>
  <c r="BM197" i="28"/>
  <c r="BN197" i="28"/>
  <c r="BO197" i="28"/>
  <c r="BP197" i="28"/>
  <c r="BQ197" i="28"/>
  <c r="BR197" i="28"/>
  <c r="B198" i="28"/>
  <c r="C198" i="28"/>
  <c r="D198" i="28"/>
  <c r="F198" i="28"/>
  <c r="G198" i="28"/>
  <c r="H198" i="28"/>
  <c r="I198" i="28"/>
  <c r="J198" i="28"/>
  <c r="K198" i="28"/>
  <c r="L198" i="28"/>
  <c r="M198" i="28"/>
  <c r="N198" i="28"/>
  <c r="O198" i="28"/>
  <c r="P198" i="28"/>
  <c r="Q198" i="28"/>
  <c r="S198" i="28"/>
  <c r="T198" i="28"/>
  <c r="U198" i="28"/>
  <c r="V198" i="28"/>
  <c r="W198" i="28"/>
  <c r="X198" i="28"/>
  <c r="Y198" i="28"/>
  <c r="Z198" i="28"/>
  <c r="AA198" i="28"/>
  <c r="AB198" i="28"/>
  <c r="AD198" i="28"/>
  <c r="AE198" i="28"/>
  <c r="AF198" i="28"/>
  <c r="AG198" i="28"/>
  <c r="AH198" i="28"/>
  <c r="AI198" i="28"/>
  <c r="AJ198" i="28"/>
  <c r="AK198" i="28"/>
  <c r="AL198" i="28"/>
  <c r="AM198" i="28"/>
  <c r="AO198" i="28"/>
  <c r="AP198" i="28"/>
  <c r="AQ198" i="28"/>
  <c r="AR198" i="28"/>
  <c r="AS198" i="28"/>
  <c r="AT198" i="28"/>
  <c r="AU198" i="28"/>
  <c r="AV198" i="28"/>
  <c r="BX198" i="28" s="1"/>
  <c r="AW198" i="28"/>
  <c r="AX198" i="28"/>
  <c r="AY198" i="28"/>
  <c r="AZ198" i="28"/>
  <c r="BA198" i="28"/>
  <c r="BB198" i="28"/>
  <c r="BC198" i="28"/>
  <c r="BD198" i="28"/>
  <c r="BE198" i="28"/>
  <c r="BF198" i="28"/>
  <c r="CB198" i="28" s="1"/>
  <c r="BG198" i="28"/>
  <c r="BI198" i="28"/>
  <c r="BJ198" i="28"/>
  <c r="BK198" i="28"/>
  <c r="BL198" i="28"/>
  <c r="BM198" i="28"/>
  <c r="BN198" i="28"/>
  <c r="BO198" i="28"/>
  <c r="BP198" i="28"/>
  <c r="BQ198" i="28"/>
  <c r="BR198" i="28"/>
  <c r="BT198" i="28"/>
  <c r="B199" i="28"/>
  <c r="C199" i="28"/>
  <c r="D199" i="28"/>
  <c r="F199" i="28"/>
  <c r="G199" i="28"/>
  <c r="H199" i="28"/>
  <c r="I199" i="28"/>
  <c r="J199" i="28"/>
  <c r="K199" i="28"/>
  <c r="L199" i="28"/>
  <c r="M199" i="28"/>
  <c r="N199" i="28"/>
  <c r="O199" i="28"/>
  <c r="P199" i="28"/>
  <c r="Q199" i="28"/>
  <c r="S199" i="28"/>
  <c r="T199" i="28"/>
  <c r="U199" i="28"/>
  <c r="V199" i="28"/>
  <c r="W199" i="28"/>
  <c r="X199" i="28"/>
  <c r="Y199" i="28"/>
  <c r="Z199" i="28"/>
  <c r="AA199" i="28"/>
  <c r="AB199" i="28"/>
  <c r="AD199" i="28"/>
  <c r="AE199" i="28"/>
  <c r="AF199" i="28"/>
  <c r="AG199" i="28"/>
  <c r="AH199" i="28"/>
  <c r="AI199" i="28"/>
  <c r="AJ199" i="28"/>
  <c r="AK199" i="28"/>
  <c r="AL199" i="28"/>
  <c r="AM199" i="28"/>
  <c r="AO199" i="28"/>
  <c r="AP199" i="28"/>
  <c r="AQ199" i="28"/>
  <c r="AR199" i="28"/>
  <c r="AS199" i="28"/>
  <c r="AT199" i="28"/>
  <c r="AU199" i="28"/>
  <c r="AV199" i="28"/>
  <c r="AW199" i="28"/>
  <c r="AX199" i="28"/>
  <c r="AY199" i="28"/>
  <c r="AZ199" i="28"/>
  <c r="BA199" i="28"/>
  <c r="BB199" i="28"/>
  <c r="BC199" i="28"/>
  <c r="BD199" i="28"/>
  <c r="BE199" i="28"/>
  <c r="BF199" i="28"/>
  <c r="BG199" i="28"/>
  <c r="BI199" i="28"/>
  <c r="BJ199" i="28"/>
  <c r="BK199" i="28"/>
  <c r="BL199" i="28"/>
  <c r="BM199" i="28"/>
  <c r="BN199" i="28"/>
  <c r="BO199" i="28"/>
  <c r="BP199" i="28"/>
  <c r="BQ199" i="28"/>
  <c r="BR199" i="28"/>
  <c r="BV199" i="28"/>
  <c r="BW199" i="28"/>
  <c r="BZ199" i="28"/>
  <c r="B200" i="28"/>
  <c r="C200" i="28"/>
  <c r="D200" i="28"/>
  <c r="F200" i="28"/>
  <c r="G200" i="28"/>
  <c r="H200" i="28"/>
  <c r="I200" i="28"/>
  <c r="J200" i="28"/>
  <c r="K200" i="28"/>
  <c r="L200" i="28"/>
  <c r="M200" i="28"/>
  <c r="N200" i="28"/>
  <c r="O200" i="28"/>
  <c r="P200" i="28"/>
  <c r="Q200" i="28"/>
  <c r="S200" i="28"/>
  <c r="T200" i="28"/>
  <c r="U200" i="28"/>
  <c r="V200" i="28"/>
  <c r="W200" i="28"/>
  <c r="X200" i="28"/>
  <c r="Y200" i="28"/>
  <c r="Z200" i="28"/>
  <c r="AA200" i="28"/>
  <c r="AB200" i="28"/>
  <c r="AD200" i="28"/>
  <c r="AE200" i="28"/>
  <c r="BU200" i="28" s="1"/>
  <c r="AF200" i="28"/>
  <c r="AG200" i="28"/>
  <c r="AH200" i="28"/>
  <c r="AI200" i="28"/>
  <c r="AJ200" i="28"/>
  <c r="AK200" i="28"/>
  <c r="AL200" i="28"/>
  <c r="AM200" i="28"/>
  <c r="AO200" i="28"/>
  <c r="AP200" i="28"/>
  <c r="AQ200" i="28"/>
  <c r="AR200" i="28"/>
  <c r="AS200" i="28"/>
  <c r="AT200" i="28"/>
  <c r="AU200" i="28"/>
  <c r="AV200" i="28"/>
  <c r="AW200" i="28"/>
  <c r="AX200" i="28"/>
  <c r="AY200" i="28"/>
  <c r="AZ200" i="28"/>
  <c r="BA200" i="28"/>
  <c r="BB200" i="28"/>
  <c r="BC200" i="28"/>
  <c r="BD200" i="28"/>
  <c r="BE200" i="28"/>
  <c r="BF200" i="28"/>
  <c r="BG200" i="28"/>
  <c r="CC200" i="28" s="1"/>
  <c r="BI200" i="28"/>
  <c r="BJ200" i="28"/>
  <c r="BK200" i="28"/>
  <c r="BL200" i="28"/>
  <c r="BM200" i="28"/>
  <c r="BN200" i="28"/>
  <c r="BO200" i="28"/>
  <c r="BP200" i="28"/>
  <c r="BQ200" i="28"/>
  <c r="BR200" i="28"/>
  <c r="BX200" i="28"/>
  <c r="B201" i="28"/>
  <c r="C201" i="28"/>
  <c r="D201" i="28"/>
  <c r="F201" i="28"/>
  <c r="G201" i="28"/>
  <c r="H201" i="28"/>
  <c r="I201" i="28"/>
  <c r="J201" i="28"/>
  <c r="K201" i="28"/>
  <c r="L201" i="28"/>
  <c r="M201" i="28"/>
  <c r="N201" i="28"/>
  <c r="O201" i="28"/>
  <c r="P201" i="28"/>
  <c r="Q201" i="28"/>
  <c r="S201" i="28"/>
  <c r="T201" i="28"/>
  <c r="U201" i="28"/>
  <c r="V201" i="28"/>
  <c r="W201" i="28"/>
  <c r="X201" i="28"/>
  <c r="Y201" i="28"/>
  <c r="Z201" i="28"/>
  <c r="AA201" i="28"/>
  <c r="AB201" i="28"/>
  <c r="AD201" i="28"/>
  <c r="AE201" i="28"/>
  <c r="AF201" i="28"/>
  <c r="AG201" i="28"/>
  <c r="AH201" i="28"/>
  <c r="AI201" i="28"/>
  <c r="AJ201" i="28"/>
  <c r="AK201" i="28"/>
  <c r="AL201" i="28"/>
  <c r="AM201" i="28"/>
  <c r="AO201" i="28"/>
  <c r="AP201" i="28"/>
  <c r="AQ201" i="28"/>
  <c r="AR201" i="28"/>
  <c r="AS201" i="28"/>
  <c r="AT201" i="28"/>
  <c r="AU201" i="28"/>
  <c r="AV201" i="28"/>
  <c r="AW201" i="28"/>
  <c r="AX201" i="28"/>
  <c r="AY201" i="28"/>
  <c r="AZ201" i="28"/>
  <c r="BA201" i="28"/>
  <c r="BB201" i="28"/>
  <c r="BC201" i="28"/>
  <c r="BD201" i="28"/>
  <c r="BE201" i="28"/>
  <c r="CA201" i="28" s="1"/>
  <c r="BF201" i="28"/>
  <c r="BG201" i="28"/>
  <c r="BI201" i="28"/>
  <c r="BJ201" i="28"/>
  <c r="BK201" i="28"/>
  <c r="BL201" i="28"/>
  <c r="BM201" i="28"/>
  <c r="BN201" i="28"/>
  <c r="BO201" i="28"/>
  <c r="BP201" i="28"/>
  <c r="BQ201" i="28"/>
  <c r="BR201" i="28"/>
  <c r="B202" i="28"/>
  <c r="C202" i="28"/>
  <c r="D202" i="28"/>
  <c r="F202" i="28"/>
  <c r="G202" i="28"/>
  <c r="H202" i="28"/>
  <c r="I202" i="28"/>
  <c r="J202" i="28"/>
  <c r="K202" i="28"/>
  <c r="L202" i="28"/>
  <c r="M202" i="28"/>
  <c r="N202" i="28"/>
  <c r="O202" i="28"/>
  <c r="P202" i="28"/>
  <c r="Q202" i="28"/>
  <c r="S202" i="28"/>
  <c r="T202" i="28"/>
  <c r="U202" i="28"/>
  <c r="V202" i="28"/>
  <c r="W202" i="28"/>
  <c r="X202" i="28"/>
  <c r="Y202" i="28"/>
  <c r="Z202" i="28"/>
  <c r="AA202" i="28"/>
  <c r="AB202" i="28"/>
  <c r="AD202" i="28"/>
  <c r="AE202" i="28"/>
  <c r="AF202" i="28"/>
  <c r="AG202" i="28"/>
  <c r="AH202" i="28"/>
  <c r="AI202" i="28"/>
  <c r="AJ202" i="28"/>
  <c r="AK202" i="28"/>
  <c r="AL202" i="28"/>
  <c r="AM202" i="28"/>
  <c r="AO202" i="28"/>
  <c r="AP202" i="28"/>
  <c r="AQ202" i="28"/>
  <c r="AR202" i="28"/>
  <c r="AS202" i="28"/>
  <c r="AT202" i="28"/>
  <c r="AU202" i="28"/>
  <c r="AV202" i="28"/>
  <c r="AW202" i="28"/>
  <c r="AX202" i="28"/>
  <c r="AY202" i="28"/>
  <c r="AZ202" i="28"/>
  <c r="BA202" i="28"/>
  <c r="BB202" i="28"/>
  <c r="BC202" i="28"/>
  <c r="BD202" i="28"/>
  <c r="BE202" i="28"/>
  <c r="BF202" i="28"/>
  <c r="CB202" i="28" s="1"/>
  <c r="BG202" i="28"/>
  <c r="BI202" i="28"/>
  <c r="BJ202" i="28"/>
  <c r="BK202" i="28"/>
  <c r="BL202" i="28"/>
  <c r="BM202" i="28"/>
  <c r="BN202" i="28"/>
  <c r="BO202" i="28"/>
  <c r="BP202" i="28"/>
  <c r="BQ202" i="28"/>
  <c r="BR202" i="28"/>
  <c r="BT202" i="28"/>
  <c r="BX202" i="28"/>
  <c r="B203" i="28"/>
  <c r="C203" i="28"/>
  <c r="D203" i="28"/>
  <c r="F203" i="28"/>
  <c r="G203" i="28"/>
  <c r="H203" i="28"/>
  <c r="BV203" i="28" s="1"/>
  <c r="I203" i="28"/>
  <c r="J203" i="28"/>
  <c r="K203" i="28"/>
  <c r="L203" i="28"/>
  <c r="M203" i="28"/>
  <c r="N203" i="28"/>
  <c r="O203" i="28"/>
  <c r="P203" i="28"/>
  <c r="Q203" i="28"/>
  <c r="S203" i="28"/>
  <c r="T203" i="28"/>
  <c r="U203" i="28"/>
  <c r="V203" i="28"/>
  <c r="W203" i="28"/>
  <c r="X203" i="28"/>
  <c r="Y203" i="28"/>
  <c r="Z203" i="28"/>
  <c r="AA203" i="28"/>
  <c r="AB203" i="28"/>
  <c r="AD203" i="28"/>
  <c r="AE203" i="28"/>
  <c r="AF203" i="28"/>
  <c r="AG203" i="28"/>
  <c r="AH203" i="28"/>
  <c r="AI203" i="28"/>
  <c r="AJ203" i="28"/>
  <c r="AK203" i="28"/>
  <c r="AL203" i="28"/>
  <c r="AM203" i="28"/>
  <c r="AO203" i="28"/>
  <c r="AP203" i="28"/>
  <c r="AQ203" i="28"/>
  <c r="AR203" i="28"/>
  <c r="AS203" i="28"/>
  <c r="AT203" i="28"/>
  <c r="AU203" i="28"/>
  <c r="AV203" i="28"/>
  <c r="AW203" i="28"/>
  <c r="AX203" i="28"/>
  <c r="AY203" i="28"/>
  <c r="AZ203" i="28"/>
  <c r="BA203" i="28"/>
  <c r="BB203" i="28"/>
  <c r="BC203" i="28"/>
  <c r="BD203" i="28"/>
  <c r="BE203" i="28"/>
  <c r="BF203" i="28"/>
  <c r="BG203" i="28"/>
  <c r="BI203" i="28"/>
  <c r="BJ203" i="28"/>
  <c r="BK203" i="28"/>
  <c r="BL203" i="28"/>
  <c r="BM203" i="28"/>
  <c r="BN203" i="28"/>
  <c r="BO203" i="28"/>
  <c r="BP203" i="28"/>
  <c r="BQ203" i="28"/>
  <c r="BR203" i="28"/>
  <c r="BW203" i="28"/>
  <c r="BZ203" i="28"/>
  <c r="B204" i="28"/>
  <c r="C204" i="28"/>
  <c r="D204" i="28"/>
  <c r="F204" i="28"/>
  <c r="G204" i="28"/>
  <c r="H204" i="28"/>
  <c r="I204" i="28"/>
  <c r="J204" i="28"/>
  <c r="BX204" i="28" s="1"/>
  <c r="K204" i="28"/>
  <c r="L204" i="28"/>
  <c r="M204" i="28"/>
  <c r="N204" i="28"/>
  <c r="O204" i="28"/>
  <c r="P204" i="28"/>
  <c r="Q204" i="28"/>
  <c r="S204" i="28"/>
  <c r="T204" i="28"/>
  <c r="U204" i="28"/>
  <c r="V204" i="28"/>
  <c r="W204" i="28"/>
  <c r="X204" i="28"/>
  <c r="Y204" i="28"/>
  <c r="Z204" i="28"/>
  <c r="AA204" i="28"/>
  <c r="AB204" i="28"/>
  <c r="AD204" i="28"/>
  <c r="AE204" i="28"/>
  <c r="AF204" i="28"/>
  <c r="AG204" i="28"/>
  <c r="AH204" i="28"/>
  <c r="AI204" i="28"/>
  <c r="AJ204" i="28"/>
  <c r="AK204" i="28"/>
  <c r="AL204" i="28"/>
  <c r="AM204" i="28"/>
  <c r="AO204" i="28"/>
  <c r="AP204" i="28"/>
  <c r="AQ204" i="28"/>
  <c r="AR204" i="28"/>
  <c r="AS204" i="28"/>
  <c r="AT204" i="28"/>
  <c r="AU204" i="28"/>
  <c r="AV204" i="28"/>
  <c r="AW204" i="28"/>
  <c r="AX204" i="28"/>
  <c r="AY204" i="28"/>
  <c r="AZ204" i="28"/>
  <c r="BA204" i="28"/>
  <c r="BB204" i="28"/>
  <c r="BC204" i="28"/>
  <c r="BD204" i="28"/>
  <c r="BE204" i="28"/>
  <c r="BF204" i="28"/>
  <c r="BG204" i="28"/>
  <c r="BI204" i="28"/>
  <c r="BJ204" i="28"/>
  <c r="BU204" i="28" s="1"/>
  <c r="BK204" i="28"/>
  <c r="BL204" i="28"/>
  <c r="BM204" i="28"/>
  <c r="BN204" i="28"/>
  <c r="BO204" i="28"/>
  <c r="BP204" i="28"/>
  <c r="BQ204" i="28"/>
  <c r="BR204" i="28"/>
  <c r="B205" i="28"/>
  <c r="C205" i="28"/>
  <c r="D205" i="28"/>
  <c r="F205" i="28"/>
  <c r="G205" i="28"/>
  <c r="H205" i="28"/>
  <c r="I205" i="28"/>
  <c r="J205" i="28"/>
  <c r="K205" i="28"/>
  <c r="L205" i="28"/>
  <c r="M205" i="28"/>
  <c r="N205" i="28"/>
  <c r="O205" i="28"/>
  <c r="P205" i="28"/>
  <c r="Q205" i="28"/>
  <c r="S205" i="28"/>
  <c r="T205" i="28"/>
  <c r="U205" i="28"/>
  <c r="V205" i="28"/>
  <c r="W205" i="28"/>
  <c r="X205" i="28"/>
  <c r="Y205" i="28"/>
  <c r="Z205" i="28"/>
  <c r="AA205" i="28"/>
  <c r="AB205" i="28"/>
  <c r="AD205" i="28"/>
  <c r="AE205" i="28"/>
  <c r="AF205" i="28"/>
  <c r="AG205" i="28"/>
  <c r="AH205" i="28"/>
  <c r="AI205" i="28"/>
  <c r="AJ205" i="28"/>
  <c r="AK205" i="28"/>
  <c r="AL205" i="28"/>
  <c r="AM205" i="28"/>
  <c r="AO205" i="28"/>
  <c r="AP205" i="28"/>
  <c r="AQ205" i="28"/>
  <c r="AR205" i="28"/>
  <c r="AS205" i="28"/>
  <c r="AT205" i="28"/>
  <c r="AU205" i="28"/>
  <c r="AV205" i="28"/>
  <c r="AW205" i="28"/>
  <c r="AX205" i="28"/>
  <c r="AY205" i="28"/>
  <c r="AZ205" i="28"/>
  <c r="BA205" i="28"/>
  <c r="BB205" i="28"/>
  <c r="BC205" i="28"/>
  <c r="BD205" i="28"/>
  <c r="BE205" i="28"/>
  <c r="BF205" i="28"/>
  <c r="BG205" i="28"/>
  <c r="BI205" i="28"/>
  <c r="BJ205" i="28"/>
  <c r="BK205" i="28"/>
  <c r="BL205" i="28"/>
  <c r="BM205" i="28"/>
  <c r="BN205" i="28"/>
  <c r="BO205" i="28"/>
  <c r="BP205" i="28"/>
  <c r="BQ205" i="28"/>
  <c r="BR205" i="28"/>
  <c r="B206" i="28"/>
  <c r="C206" i="28"/>
  <c r="D206" i="28"/>
  <c r="F206" i="28"/>
  <c r="G206" i="28"/>
  <c r="H206" i="28"/>
  <c r="I206" i="28"/>
  <c r="J206" i="28"/>
  <c r="K206" i="28"/>
  <c r="L206" i="28"/>
  <c r="M206" i="28"/>
  <c r="N206" i="28"/>
  <c r="O206" i="28"/>
  <c r="P206" i="28"/>
  <c r="Q206" i="28"/>
  <c r="S206" i="28"/>
  <c r="T206" i="28"/>
  <c r="U206" i="28"/>
  <c r="V206" i="28"/>
  <c r="W206" i="28"/>
  <c r="X206" i="28"/>
  <c r="Y206" i="28"/>
  <c r="Z206" i="28"/>
  <c r="AA206" i="28"/>
  <c r="AB206" i="28"/>
  <c r="AD206" i="28"/>
  <c r="AE206" i="28"/>
  <c r="AF206" i="28"/>
  <c r="AG206" i="28"/>
  <c r="AH206" i="28"/>
  <c r="AI206" i="28"/>
  <c r="AJ206" i="28"/>
  <c r="AK206" i="28"/>
  <c r="AL206" i="28"/>
  <c r="AM206" i="28"/>
  <c r="AO206" i="28"/>
  <c r="AP206" i="28"/>
  <c r="AQ206" i="28"/>
  <c r="AR206" i="28"/>
  <c r="AS206" i="28"/>
  <c r="AT206" i="28"/>
  <c r="AU206" i="28"/>
  <c r="AV206" i="28"/>
  <c r="AW206" i="28"/>
  <c r="AX206" i="28"/>
  <c r="AY206" i="28"/>
  <c r="AZ206" i="28"/>
  <c r="BA206" i="28"/>
  <c r="BB206" i="28"/>
  <c r="BC206" i="28"/>
  <c r="BD206" i="28"/>
  <c r="BE206" i="28"/>
  <c r="BF206" i="28"/>
  <c r="CB206" i="28" s="1"/>
  <c r="BG206" i="28"/>
  <c r="BI206" i="28"/>
  <c r="BJ206" i="28"/>
  <c r="BK206" i="28"/>
  <c r="BL206" i="28"/>
  <c r="BM206" i="28"/>
  <c r="BN206" i="28"/>
  <c r="BO206" i="28"/>
  <c r="BP206" i="28"/>
  <c r="BQ206" i="28"/>
  <c r="BR206" i="28"/>
  <c r="BT206" i="28"/>
  <c r="BX206" i="28"/>
  <c r="B207" i="28"/>
  <c r="C207" i="28"/>
  <c r="D207" i="28"/>
  <c r="F207" i="28"/>
  <c r="G207" i="28"/>
  <c r="H207" i="28"/>
  <c r="I207" i="28"/>
  <c r="BW207" i="28" s="1"/>
  <c r="J207" i="28"/>
  <c r="K207" i="28"/>
  <c r="L207" i="28"/>
  <c r="M207" i="28"/>
  <c r="N207" i="28"/>
  <c r="O207" i="28"/>
  <c r="P207" i="28"/>
  <c r="Q207" i="28"/>
  <c r="S207" i="28"/>
  <c r="T207" i="28"/>
  <c r="U207" i="28"/>
  <c r="V207" i="28"/>
  <c r="W207" i="28"/>
  <c r="X207" i="28"/>
  <c r="Y207" i="28"/>
  <c r="Z207" i="28"/>
  <c r="AA207" i="28"/>
  <c r="AB207" i="28"/>
  <c r="AD207" i="28"/>
  <c r="AE207" i="28"/>
  <c r="AF207" i="28"/>
  <c r="AG207" i="28"/>
  <c r="AH207" i="28"/>
  <c r="AI207" i="28"/>
  <c r="AJ207" i="28"/>
  <c r="AK207" i="28"/>
  <c r="AL207" i="28"/>
  <c r="AM207" i="28"/>
  <c r="AO207" i="28"/>
  <c r="AP207" i="28"/>
  <c r="AQ207" i="28"/>
  <c r="AR207" i="28"/>
  <c r="AS207" i="28"/>
  <c r="AT207" i="28"/>
  <c r="AU207" i="28"/>
  <c r="AV207" i="28"/>
  <c r="AW207" i="28"/>
  <c r="AX207" i="28"/>
  <c r="AY207" i="28"/>
  <c r="AZ207" i="28"/>
  <c r="BA207" i="28"/>
  <c r="BB207" i="28"/>
  <c r="BC207" i="28"/>
  <c r="BD207" i="28"/>
  <c r="BE207" i="28"/>
  <c r="BF207" i="28"/>
  <c r="BG207" i="28"/>
  <c r="BI207" i="28"/>
  <c r="BJ207" i="28"/>
  <c r="BK207" i="28"/>
  <c r="BL207" i="28"/>
  <c r="BM207" i="28"/>
  <c r="BN207" i="28"/>
  <c r="BO207" i="28"/>
  <c r="BP207" i="28"/>
  <c r="BQ207" i="28"/>
  <c r="BR207" i="28"/>
  <c r="BV207" i="28"/>
  <c r="BZ207" i="28"/>
  <c r="B208" i="28"/>
  <c r="C208" i="28"/>
  <c r="D208" i="28"/>
  <c r="F208" i="28"/>
  <c r="G208" i="28"/>
  <c r="H208" i="28"/>
  <c r="I208" i="28"/>
  <c r="J208" i="28"/>
  <c r="K208" i="28"/>
  <c r="L208" i="28"/>
  <c r="M208" i="28"/>
  <c r="N208" i="28"/>
  <c r="O208" i="28"/>
  <c r="P208" i="28"/>
  <c r="Q208" i="28"/>
  <c r="S208" i="28"/>
  <c r="T208" i="28"/>
  <c r="U208" i="28"/>
  <c r="V208" i="28"/>
  <c r="W208" i="28"/>
  <c r="X208" i="28"/>
  <c r="Y208" i="28"/>
  <c r="Z208" i="28"/>
  <c r="AA208" i="28"/>
  <c r="AB208" i="28"/>
  <c r="AD208" i="28"/>
  <c r="AE208" i="28"/>
  <c r="AF208" i="28"/>
  <c r="AG208" i="28"/>
  <c r="AH208" i="28"/>
  <c r="AI208" i="28"/>
  <c r="AJ208" i="28"/>
  <c r="AK208" i="28"/>
  <c r="AL208" i="28"/>
  <c r="AM208" i="28"/>
  <c r="AO208" i="28"/>
  <c r="AP208" i="28"/>
  <c r="AQ208" i="28"/>
  <c r="AR208" i="28"/>
  <c r="AS208" i="28"/>
  <c r="AT208" i="28"/>
  <c r="AU208" i="28"/>
  <c r="AV208" i="28"/>
  <c r="AW208" i="28"/>
  <c r="AX208" i="28"/>
  <c r="AY208" i="28"/>
  <c r="AZ208" i="28"/>
  <c r="BA208" i="28"/>
  <c r="BB208" i="28"/>
  <c r="BC208" i="28"/>
  <c r="BD208" i="28"/>
  <c r="BE208" i="28"/>
  <c r="BF208" i="28"/>
  <c r="BG208" i="28"/>
  <c r="BI208" i="28"/>
  <c r="BJ208" i="28"/>
  <c r="BK208" i="28"/>
  <c r="BL208" i="28"/>
  <c r="BM208" i="28"/>
  <c r="BN208" i="28"/>
  <c r="BO208" i="28"/>
  <c r="BP208" i="28"/>
  <c r="BQ208" i="28"/>
  <c r="BR208" i="28"/>
  <c r="BU208" i="28"/>
  <c r="BX208" i="28"/>
  <c r="B209" i="28"/>
  <c r="C209" i="28"/>
  <c r="D209" i="28"/>
  <c r="F209" i="28"/>
  <c r="G209" i="28"/>
  <c r="H209" i="28"/>
  <c r="I209" i="28"/>
  <c r="J209" i="28"/>
  <c r="K209" i="28"/>
  <c r="L209" i="28"/>
  <c r="M209" i="28"/>
  <c r="N209" i="28"/>
  <c r="O209" i="28"/>
  <c r="P209" i="28"/>
  <c r="Q209" i="28"/>
  <c r="S209" i="28"/>
  <c r="T209" i="28"/>
  <c r="U209" i="28"/>
  <c r="V209" i="28"/>
  <c r="W209" i="28"/>
  <c r="X209" i="28"/>
  <c r="Y209" i="28"/>
  <c r="Z209" i="28"/>
  <c r="AA209" i="28"/>
  <c r="AB209" i="28"/>
  <c r="AD209" i="28"/>
  <c r="AE209" i="28"/>
  <c r="AF209" i="28"/>
  <c r="BV209" i="28" s="1"/>
  <c r="AG209" i="28"/>
  <c r="AH209" i="28"/>
  <c r="AI209" i="28"/>
  <c r="AJ209" i="28"/>
  <c r="AK209" i="28"/>
  <c r="AL209" i="28"/>
  <c r="AM209" i="28"/>
  <c r="AO209" i="28"/>
  <c r="AP209" i="28"/>
  <c r="AQ209" i="28"/>
  <c r="AR209" i="28"/>
  <c r="AS209" i="28"/>
  <c r="AT209" i="28"/>
  <c r="AU209" i="28"/>
  <c r="AV209" i="28"/>
  <c r="AW209" i="28"/>
  <c r="AX209" i="28"/>
  <c r="AY209" i="28"/>
  <c r="AZ209" i="28"/>
  <c r="BA209" i="28"/>
  <c r="BB209" i="28"/>
  <c r="BC209" i="28"/>
  <c r="BD209" i="28"/>
  <c r="BE209" i="28"/>
  <c r="CA209" i="28" s="1"/>
  <c r="BF209" i="28"/>
  <c r="BG209" i="28"/>
  <c r="BI209" i="28"/>
  <c r="BJ209" i="28"/>
  <c r="BK209" i="28"/>
  <c r="BL209" i="28"/>
  <c r="BM209" i="28"/>
  <c r="BN209" i="28"/>
  <c r="BO209" i="28"/>
  <c r="BP209" i="28"/>
  <c r="BQ209" i="28"/>
  <c r="BR209" i="28"/>
  <c r="B210" i="28"/>
  <c r="C210" i="28"/>
  <c r="D210" i="28"/>
  <c r="F210" i="28"/>
  <c r="BT210" i="28" s="1"/>
  <c r="G210" i="28"/>
  <c r="H210" i="28"/>
  <c r="I210" i="28"/>
  <c r="J210" i="28"/>
  <c r="K210" i="28"/>
  <c r="L210" i="28"/>
  <c r="M210" i="28"/>
  <c r="N210" i="28"/>
  <c r="O210" i="28"/>
  <c r="P210" i="28"/>
  <c r="Q210" i="28"/>
  <c r="S210" i="28"/>
  <c r="T210" i="28"/>
  <c r="U210" i="28"/>
  <c r="V210" i="28"/>
  <c r="W210" i="28"/>
  <c r="X210" i="28"/>
  <c r="Y210" i="28"/>
  <c r="Z210" i="28"/>
  <c r="AA210" i="28"/>
  <c r="AB210" i="28"/>
  <c r="AD210" i="28"/>
  <c r="AE210" i="28"/>
  <c r="AF210" i="28"/>
  <c r="AG210" i="28"/>
  <c r="AH210" i="28"/>
  <c r="AI210" i="28"/>
  <c r="AJ210" i="28"/>
  <c r="AK210" i="28"/>
  <c r="AL210" i="28"/>
  <c r="AM210" i="28"/>
  <c r="AO210" i="28"/>
  <c r="AP210" i="28"/>
  <c r="AQ210" i="28"/>
  <c r="AR210" i="28"/>
  <c r="AS210" i="28"/>
  <c r="AT210" i="28"/>
  <c r="AU210" i="28"/>
  <c r="AV210" i="28"/>
  <c r="AW210" i="28"/>
  <c r="AX210" i="28"/>
  <c r="AY210" i="28"/>
  <c r="AZ210" i="28"/>
  <c r="BA210" i="28"/>
  <c r="BB210" i="28"/>
  <c r="BC210" i="28"/>
  <c r="BD210" i="28"/>
  <c r="BE210" i="28"/>
  <c r="BF210" i="28"/>
  <c r="BG210" i="28"/>
  <c r="BI210" i="28"/>
  <c r="BJ210" i="28"/>
  <c r="BK210" i="28"/>
  <c r="BL210" i="28"/>
  <c r="BM210" i="28"/>
  <c r="BX210" i="28" s="1"/>
  <c r="BN210" i="28"/>
  <c r="BO210" i="28"/>
  <c r="BP210" i="28"/>
  <c r="BQ210" i="28"/>
  <c r="BR210" i="28"/>
  <c r="B211" i="28"/>
  <c r="C211" i="28"/>
  <c r="D211" i="28"/>
  <c r="F211" i="28"/>
  <c r="G211" i="28"/>
  <c r="H211" i="28"/>
  <c r="I211" i="28"/>
  <c r="J211" i="28"/>
  <c r="K211" i="28"/>
  <c r="L211" i="28"/>
  <c r="M211" i="28"/>
  <c r="N211" i="28"/>
  <c r="O211" i="28"/>
  <c r="P211" i="28"/>
  <c r="Q211" i="28"/>
  <c r="S211" i="28"/>
  <c r="T211" i="28"/>
  <c r="U211" i="28"/>
  <c r="V211" i="28"/>
  <c r="W211" i="28"/>
  <c r="X211" i="28"/>
  <c r="Y211" i="28"/>
  <c r="BZ211" i="28" s="1"/>
  <c r="Z211" i="28"/>
  <c r="AA211" i="28"/>
  <c r="AB211" i="28"/>
  <c r="AD211" i="28"/>
  <c r="AE211" i="28"/>
  <c r="AF211" i="28"/>
  <c r="AG211" i="28"/>
  <c r="AH211" i="28"/>
  <c r="AI211" i="28"/>
  <c r="AJ211" i="28"/>
  <c r="AK211" i="28"/>
  <c r="AL211" i="28"/>
  <c r="AM211" i="28"/>
  <c r="AO211" i="28"/>
  <c r="AP211" i="28"/>
  <c r="AQ211" i="28"/>
  <c r="AR211" i="28"/>
  <c r="AS211" i="28"/>
  <c r="AT211" i="28"/>
  <c r="AU211" i="28"/>
  <c r="AV211" i="28"/>
  <c r="AW211" i="28"/>
  <c r="AX211" i="28"/>
  <c r="AY211" i="28"/>
  <c r="AZ211" i="28"/>
  <c r="BA211" i="28"/>
  <c r="BB211" i="28"/>
  <c r="BC211" i="28"/>
  <c r="BD211" i="28"/>
  <c r="BE211" i="28"/>
  <c r="BF211" i="28"/>
  <c r="BG211" i="28"/>
  <c r="BI211" i="28"/>
  <c r="BJ211" i="28"/>
  <c r="BK211" i="28"/>
  <c r="BL211" i="28"/>
  <c r="BM211" i="28"/>
  <c r="BN211" i="28"/>
  <c r="BO211" i="28"/>
  <c r="BP211" i="28"/>
  <c r="BQ211" i="28"/>
  <c r="BR211" i="28"/>
  <c r="BV211" i="28"/>
  <c r="BW211" i="28"/>
  <c r="B212" i="28"/>
  <c r="C212" i="28"/>
  <c r="D212" i="28"/>
  <c r="F212" i="28"/>
  <c r="G212" i="28"/>
  <c r="H212" i="28"/>
  <c r="I212" i="28"/>
  <c r="J212" i="28"/>
  <c r="K212" i="28"/>
  <c r="L212" i="28"/>
  <c r="M212" i="28"/>
  <c r="N212" i="28"/>
  <c r="O212" i="28"/>
  <c r="P212" i="28"/>
  <c r="Q212" i="28"/>
  <c r="S212" i="28"/>
  <c r="T212" i="28"/>
  <c r="U212" i="28"/>
  <c r="V212" i="28"/>
  <c r="W212" i="28"/>
  <c r="X212" i="28"/>
  <c r="Y212" i="28"/>
  <c r="Z212" i="28"/>
  <c r="AA212" i="28"/>
  <c r="AB212" i="28"/>
  <c r="AD212" i="28"/>
  <c r="AE212" i="28"/>
  <c r="AF212" i="28"/>
  <c r="AG212" i="28"/>
  <c r="AH212" i="28"/>
  <c r="AI212" i="28"/>
  <c r="AJ212" i="28"/>
  <c r="AK212" i="28"/>
  <c r="AL212" i="28"/>
  <c r="AM212" i="28"/>
  <c r="AO212" i="28"/>
  <c r="AP212" i="28"/>
  <c r="AQ212" i="28"/>
  <c r="AR212" i="28"/>
  <c r="AS212" i="28"/>
  <c r="AT212" i="28"/>
  <c r="AU212" i="28"/>
  <c r="AV212" i="28"/>
  <c r="AW212" i="28"/>
  <c r="AX212" i="28"/>
  <c r="AY212" i="28"/>
  <c r="AZ212" i="28"/>
  <c r="BA212" i="28"/>
  <c r="BB212" i="28"/>
  <c r="BC212" i="28"/>
  <c r="BD212" i="28"/>
  <c r="BE212" i="28"/>
  <c r="BF212" i="28"/>
  <c r="BG212" i="28"/>
  <c r="CC212" i="28" s="1"/>
  <c r="BI212" i="28"/>
  <c r="BJ212" i="28"/>
  <c r="BK212" i="28"/>
  <c r="BL212" i="28"/>
  <c r="BM212" i="28"/>
  <c r="BN212" i="28"/>
  <c r="BO212" i="28"/>
  <c r="BP212" i="28"/>
  <c r="BQ212" i="28"/>
  <c r="BR212" i="28"/>
  <c r="BU212" i="28"/>
  <c r="BX212" i="28"/>
  <c r="B213" i="28"/>
  <c r="C213" i="28"/>
  <c r="D213" i="28"/>
  <c r="F213" i="28"/>
  <c r="G213" i="28"/>
  <c r="H213" i="28"/>
  <c r="I213" i="28"/>
  <c r="J213" i="28"/>
  <c r="K213" i="28"/>
  <c r="L213" i="28"/>
  <c r="M213" i="28"/>
  <c r="N213" i="28"/>
  <c r="O213" i="28"/>
  <c r="P213" i="28"/>
  <c r="Q213" i="28"/>
  <c r="S213" i="28"/>
  <c r="T213" i="28"/>
  <c r="U213" i="28"/>
  <c r="V213" i="28"/>
  <c r="W213" i="28"/>
  <c r="X213" i="28"/>
  <c r="Y213" i="28"/>
  <c r="Z213" i="28"/>
  <c r="AA213" i="28"/>
  <c r="AB213" i="28"/>
  <c r="AD213" i="28"/>
  <c r="AE213" i="28"/>
  <c r="AF213" i="28"/>
  <c r="AG213" i="28"/>
  <c r="AH213" i="28"/>
  <c r="AI213" i="28"/>
  <c r="AJ213" i="28"/>
  <c r="AK213" i="28"/>
  <c r="AL213" i="28"/>
  <c r="AM213" i="28"/>
  <c r="AO213" i="28"/>
  <c r="AP213" i="28"/>
  <c r="AQ213" i="28"/>
  <c r="AR213" i="28"/>
  <c r="AS213" i="28"/>
  <c r="AT213" i="28"/>
  <c r="AU213" i="28"/>
  <c r="AV213" i="28"/>
  <c r="AW213" i="28"/>
  <c r="AX213" i="28"/>
  <c r="AY213" i="28"/>
  <c r="AZ213" i="28"/>
  <c r="BA213" i="28"/>
  <c r="BB213" i="28"/>
  <c r="BC213" i="28"/>
  <c r="BD213" i="28"/>
  <c r="BE213" i="28"/>
  <c r="CA213" i="28" s="1"/>
  <c r="BF213" i="28"/>
  <c r="BG213" i="28"/>
  <c r="BI213" i="28"/>
  <c r="BJ213" i="28"/>
  <c r="BK213" i="28"/>
  <c r="BL213" i="28"/>
  <c r="BM213" i="28"/>
  <c r="BN213" i="28"/>
  <c r="BO213" i="28"/>
  <c r="BP213" i="28"/>
  <c r="BQ213" i="28"/>
  <c r="BR213" i="28"/>
  <c r="B214" i="28"/>
  <c r="C214" i="28"/>
  <c r="D214" i="28"/>
  <c r="F214" i="28"/>
  <c r="G214" i="28"/>
  <c r="H214" i="28"/>
  <c r="I214" i="28"/>
  <c r="J214" i="28"/>
  <c r="BX214" i="28" s="1"/>
  <c r="K214" i="28"/>
  <c r="L214" i="28"/>
  <c r="M214" i="28"/>
  <c r="N214" i="28"/>
  <c r="O214" i="28"/>
  <c r="P214" i="28"/>
  <c r="Q214" i="28"/>
  <c r="S214" i="28"/>
  <c r="T214" i="28"/>
  <c r="U214" i="28"/>
  <c r="V214" i="28"/>
  <c r="W214" i="28"/>
  <c r="X214" i="28"/>
  <c r="Y214" i="28"/>
  <c r="Z214" i="28"/>
  <c r="AA214" i="28"/>
  <c r="AB214" i="28"/>
  <c r="AD214" i="28"/>
  <c r="AE214" i="28"/>
  <c r="AF214" i="28"/>
  <c r="AG214" i="28"/>
  <c r="AH214" i="28"/>
  <c r="AI214" i="28"/>
  <c r="AJ214" i="28"/>
  <c r="AK214" i="28"/>
  <c r="AL214" i="28"/>
  <c r="AM214" i="28"/>
  <c r="AO214" i="28"/>
  <c r="AP214" i="28"/>
  <c r="AQ214" i="28"/>
  <c r="AR214" i="28"/>
  <c r="AS214" i="28"/>
  <c r="AT214" i="28"/>
  <c r="AU214" i="28"/>
  <c r="AV214" i="28"/>
  <c r="AW214" i="28"/>
  <c r="AX214" i="28"/>
  <c r="AY214" i="28"/>
  <c r="AZ214" i="28"/>
  <c r="BA214" i="28"/>
  <c r="BB214" i="28"/>
  <c r="BC214" i="28"/>
  <c r="BD214" i="28"/>
  <c r="BE214" i="28"/>
  <c r="BF214" i="28"/>
  <c r="CB214" i="28" s="1"/>
  <c r="BG214" i="28"/>
  <c r="BI214" i="28"/>
  <c r="BJ214" i="28"/>
  <c r="BK214" i="28"/>
  <c r="BL214" i="28"/>
  <c r="BM214" i="28"/>
  <c r="BN214" i="28"/>
  <c r="BO214" i="28"/>
  <c r="BP214" i="28"/>
  <c r="BQ214" i="28"/>
  <c r="BR214" i="28"/>
  <c r="BT214" i="28"/>
  <c r="B215" i="28"/>
  <c r="C215" i="28"/>
  <c r="D215" i="28"/>
  <c r="F215" i="28"/>
  <c r="G215" i="28"/>
  <c r="H215" i="28"/>
  <c r="I215" i="28"/>
  <c r="J215" i="28"/>
  <c r="K215" i="28"/>
  <c r="L215" i="28"/>
  <c r="M215" i="28"/>
  <c r="N215" i="28"/>
  <c r="O215" i="28"/>
  <c r="P215" i="28"/>
  <c r="Q215" i="28"/>
  <c r="S215" i="28"/>
  <c r="T215" i="28"/>
  <c r="U215" i="28"/>
  <c r="V215" i="28"/>
  <c r="W215" i="28"/>
  <c r="X215" i="28"/>
  <c r="Y215" i="28"/>
  <c r="Z215" i="28"/>
  <c r="AA215" i="28"/>
  <c r="AB215" i="28"/>
  <c r="AD215" i="28"/>
  <c r="AE215" i="28"/>
  <c r="AF215" i="28"/>
  <c r="AG215" i="28"/>
  <c r="AH215" i="28"/>
  <c r="AI215" i="28"/>
  <c r="AJ215" i="28"/>
  <c r="AK215" i="28"/>
  <c r="AL215" i="28"/>
  <c r="AM215" i="28"/>
  <c r="AO215" i="28"/>
  <c r="AP215" i="28"/>
  <c r="AQ215" i="28"/>
  <c r="AR215" i="28"/>
  <c r="AS215" i="28"/>
  <c r="AT215" i="28"/>
  <c r="AU215" i="28"/>
  <c r="AV215" i="28"/>
  <c r="AW215" i="28"/>
  <c r="AX215" i="28"/>
  <c r="AY215" i="28"/>
  <c r="AZ215" i="28"/>
  <c r="BA215" i="28"/>
  <c r="BB215" i="28"/>
  <c r="BC215" i="28"/>
  <c r="BD215" i="28"/>
  <c r="BE215" i="28"/>
  <c r="BF215" i="28"/>
  <c r="BG215" i="28"/>
  <c r="BI215" i="28"/>
  <c r="BJ215" i="28"/>
  <c r="BK215" i="28"/>
  <c r="BL215" i="28"/>
  <c r="BM215" i="28"/>
  <c r="BN215" i="28"/>
  <c r="BO215" i="28"/>
  <c r="BP215" i="28"/>
  <c r="BQ215" i="28"/>
  <c r="BR215" i="28"/>
  <c r="BV215" i="28"/>
  <c r="BW215" i="28"/>
  <c r="BZ215" i="28"/>
  <c r="B216" i="28"/>
  <c r="C216" i="28"/>
  <c r="D216" i="28"/>
  <c r="F216" i="28"/>
  <c r="G216" i="28"/>
  <c r="H216" i="28"/>
  <c r="I216" i="28"/>
  <c r="J216" i="28"/>
  <c r="K216" i="28"/>
  <c r="L216" i="28"/>
  <c r="M216" i="28"/>
  <c r="N216" i="28"/>
  <c r="O216" i="28"/>
  <c r="P216" i="28"/>
  <c r="Q216" i="28"/>
  <c r="S216" i="28"/>
  <c r="T216" i="28"/>
  <c r="U216" i="28"/>
  <c r="V216" i="28"/>
  <c r="W216" i="28"/>
  <c r="X216" i="28"/>
  <c r="Y216" i="28"/>
  <c r="Z216" i="28"/>
  <c r="AA216" i="28"/>
  <c r="AB216" i="28"/>
  <c r="AD216" i="28"/>
  <c r="AE216" i="28"/>
  <c r="BU216" i="28" s="1"/>
  <c r="AF216" i="28"/>
  <c r="AG216" i="28"/>
  <c r="AH216" i="28"/>
  <c r="AI216" i="28"/>
  <c r="AJ216" i="28"/>
  <c r="AK216" i="28"/>
  <c r="AL216" i="28"/>
  <c r="AM216" i="28"/>
  <c r="AO216" i="28"/>
  <c r="AP216" i="28"/>
  <c r="AQ216" i="28"/>
  <c r="AR216" i="28"/>
  <c r="AS216" i="28"/>
  <c r="AT216" i="28"/>
  <c r="AU216" i="28"/>
  <c r="AV216" i="28"/>
  <c r="BX216" i="28" s="1"/>
  <c r="AW216" i="28"/>
  <c r="AX216" i="28"/>
  <c r="AY216" i="28"/>
  <c r="AZ216" i="28"/>
  <c r="BA216" i="28"/>
  <c r="BB216" i="28"/>
  <c r="BC216" i="28"/>
  <c r="BD216" i="28"/>
  <c r="BE216" i="28"/>
  <c r="BF216" i="28"/>
  <c r="BG216" i="28"/>
  <c r="BI216" i="28"/>
  <c r="BJ216" i="28"/>
  <c r="BK216" i="28"/>
  <c r="BL216" i="28"/>
  <c r="BM216" i="28"/>
  <c r="BN216" i="28"/>
  <c r="BO216" i="28"/>
  <c r="BP216" i="28"/>
  <c r="BQ216" i="28"/>
  <c r="BR216" i="28"/>
  <c r="B217" i="28"/>
  <c r="C217" i="28"/>
  <c r="D217" i="28"/>
  <c r="F217" i="28"/>
  <c r="G217" i="28"/>
  <c r="H217" i="28"/>
  <c r="I217" i="28"/>
  <c r="J217" i="28"/>
  <c r="K217" i="28"/>
  <c r="L217" i="28"/>
  <c r="M217" i="28"/>
  <c r="N217" i="28"/>
  <c r="O217" i="28"/>
  <c r="P217" i="28"/>
  <c r="Q217" i="28"/>
  <c r="S217" i="28"/>
  <c r="T217" i="28"/>
  <c r="U217" i="28"/>
  <c r="V217" i="28"/>
  <c r="W217" i="28"/>
  <c r="X217" i="28"/>
  <c r="Y217" i="28"/>
  <c r="Z217" i="28"/>
  <c r="AA217" i="28"/>
  <c r="AB217" i="28"/>
  <c r="AD217" i="28"/>
  <c r="AE217" i="28"/>
  <c r="AF217" i="28"/>
  <c r="AG217" i="28"/>
  <c r="AH217" i="28"/>
  <c r="AI217" i="28"/>
  <c r="AJ217" i="28"/>
  <c r="AK217" i="28"/>
  <c r="AL217" i="28"/>
  <c r="AM217" i="28"/>
  <c r="AO217" i="28"/>
  <c r="AP217" i="28"/>
  <c r="AQ217" i="28"/>
  <c r="AR217" i="28"/>
  <c r="AS217" i="28"/>
  <c r="AT217" i="28"/>
  <c r="AU217" i="28"/>
  <c r="AV217" i="28"/>
  <c r="AW217" i="28"/>
  <c r="AX217" i="28"/>
  <c r="AY217" i="28"/>
  <c r="AZ217" i="28"/>
  <c r="BA217" i="28"/>
  <c r="BB217" i="28"/>
  <c r="BC217" i="28"/>
  <c r="BD217" i="28"/>
  <c r="BE217" i="28"/>
  <c r="BF217" i="28"/>
  <c r="BG217" i="28"/>
  <c r="BI217" i="28"/>
  <c r="BJ217" i="28"/>
  <c r="BK217" i="28"/>
  <c r="BL217" i="28"/>
  <c r="BM217" i="28"/>
  <c r="BN217" i="28"/>
  <c r="BO217" i="28"/>
  <c r="BP217" i="28"/>
  <c r="BQ217" i="28"/>
  <c r="BR217" i="28"/>
  <c r="B218" i="28"/>
  <c r="C218" i="28"/>
  <c r="D218" i="28"/>
  <c r="F218" i="28"/>
  <c r="G218" i="28"/>
  <c r="H218" i="28"/>
  <c r="I218" i="28"/>
  <c r="J218" i="28"/>
  <c r="K218" i="28"/>
  <c r="L218" i="28"/>
  <c r="M218" i="28"/>
  <c r="N218" i="28"/>
  <c r="O218" i="28"/>
  <c r="P218" i="28"/>
  <c r="Q218" i="28"/>
  <c r="S218" i="28"/>
  <c r="T218" i="28"/>
  <c r="U218" i="28"/>
  <c r="V218" i="28"/>
  <c r="W218" i="28"/>
  <c r="X218" i="28"/>
  <c r="Y218" i="28"/>
  <c r="Z218" i="28"/>
  <c r="AA218" i="28"/>
  <c r="AB218" i="28"/>
  <c r="CC218" i="28" s="1"/>
  <c r="AD218" i="28"/>
  <c r="AE218" i="28"/>
  <c r="AF218" i="28"/>
  <c r="AG218" i="28"/>
  <c r="AH218" i="28"/>
  <c r="AI218" i="28"/>
  <c r="AJ218" i="28"/>
  <c r="AK218" i="28"/>
  <c r="AL218" i="28"/>
  <c r="AM218" i="28"/>
  <c r="AO218" i="28"/>
  <c r="AP218" i="28"/>
  <c r="AQ218" i="28"/>
  <c r="AR218" i="28"/>
  <c r="AS218" i="28"/>
  <c r="AT218" i="28"/>
  <c r="AU218" i="28"/>
  <c r="AV218" i="28"/>
  <c r="AW218" i="28"/>
  <c r="AX218" i="28"/>
  <c r="AY218" i="28"/>
  <c r="AZ218" i="28"/>
  <c r="BA218" i="28"/>
  <c r="BB218" i="28"/>
  <c r="BC218" i="28"/>
  <c r="BD218" i="28"/>
  <c r="BE218" i="28"/>
  <c r="BF218" i="28"/>
  <c r="CB218" i="28" s="1"/>
  <c r="BG218" i="28"/>
  <c r="BI218" i="28"/>
  <c r="BJ218" i="28"/>
  <c r="BK218" i="28"/>
  <c r="BL218" i="28"/>
  <c r="BM218" i="28"/>
  <c r="BN218" i="28"/>
  <c r="BO218" i="28"/>
  <c r="BP218" i="28"/>
  <c r="BQ218" i="28"/>
  <c r="BR218" i="28"/>
  <c r="BT218" i="28"/>
  <c r="BX218" i="28"/>
  <c r="B219" i="28"/>
  <c r="C219" i="28"/>
  <c r="D219" i="28"/>
  <c r="F219" i="28"/>
  <c r="G219" i="28"/>
  <c r="H219" i="28"/>
  <c r="BV219" i="28" s="1"/>
  <c r="I219" i="28"/>
  <c r="J219" i="28"/>
  <c r="K219" i="28"/>
  <c r="L219" i="28"/>
  <c r="M219" i="28"/>
  <c r="N219" i="28"/>
  <c r="O219" i="28"/>
  <c r="P219" i="28"/>
  <c r="Q219" i="28"/>
  <c r="S219" i="28"/>
  <c r="T219" i="28"/>
  <c r="U219" i="28"/>
  <c r="V219" i="28"/>
  <c r="BW219" i="28" s="1"/>
  <c r="W219" i="28"/>
  <c r="X219" i="28"/>
  <c r="Y219" i="28"/>
  <c r="Z219" i="28"/>
  <c r="CA219" i="28" s="1"/>
  <c r="AA219" i="28"/>
  <c r="AB219" i="28"/>
  <c r="AD219" i="28"/>
  <c r="AE219" i="28"/>
  <c r="AF219" i="28"/>
  <c r="AG219" i="28"/>
  <c r="AH219" i="28"/>
  <c r="AI219" i="28"/>
  <c r="AJ219" i="28"/>
  <c r="AK219" i="28"/>
  <c r="AL219" i="28"/>
  <c r="AM219" i="28"/>
  <c r="AO219" i="28"/>
  <c r="AP219" i="28"/>
  <c r="AQ219" i="28"/>
  <c r="AR219" i="28"/>
  <c r="AS219" i="28"/>
  <c r="AT219" i="28"/>
  <c r="AU219" i="28"/>
  <c r="AV219" i="28"/>
  <c r="AW219" i="28"/>
  <c r="AX219" i="28"/>
  <c r="AY219" i="28"/>
  <c r="AZ219" i="28"/>
  <c r="BA219" i="28"/>
  <c r="BB219" i="28"/>
  <c r="BC219" i="28"/>
  <c r="BD219" i="28"/>
  <c r="BE219" i="28"/>
  <c r="BF219" i="28"/>
  <c r="BG219" i="28"/>
  <c r="BI219" i="28"/>
  <c r="BJ219" i="28"/>
  <c r="BK219" i="28"/>
  <c r="BL219" i="28"/>
  <c r="BM219" i="28"/>
  <c r="BN219" i="28"/>
  <c r="BO219" i="28"/>
  <c r="BP219" i="28"/>
  <c r="BQ219" i="28"/>
  <c r="BR219" i="28"/>
  <c r="BZ219" i="28"/>
  <c r="B220" i="28"/>
  <c r="C220" i="28"/>
  <c r="D220" i="28"/>
  <c r="F220" i="28"/>
  <c r="G220" i="28"/>
  <c r="H220" i="28"/>
  <c r="I220" i="28"/>
  <c r="J220" i="28"/>
  <c r="BX220" i="28" s="1"/>
  <c r="K220" i="28"/>
  <c r="L220" i="28"/>
  <c r="M220" i="28"/>
  <c r="N220" i="28"/>
  <c r="O220" i="28"/>
  <c r="P220" i="28"/>
  <c r="Q220" i="28"/>
  <c r="S220" i="28"/>
  <c r="T220" i="28"/>
  <c r="U220" i="28"/>
  <c r="V220" i="28"/>
  <c r="W220" i="28"/>
  <c r="X220" i="28"/>
  <c r="Y220" i="28"/>
  <c r="Z220" i="28"/>
  <c r="AA220" i="28"/>
  <c r="AB220" i="28"/>
  <c r="AD220" i="28"/>
  <c r="AE220" i="28"/>
  <c r="AF220" i="28"/>
  <c r="AG220" i="28"/>
  <c r="AH220" i="28"/>
  <c r="AI220" i="28"/>
  <c r="AJ220" i="28"/>
  <c r="AK220" i="28"/>
  <c r="AL220" i="28"/>
  <c r="AM220" i="28"/>
  <c r="AO220" i="28"/>
  <c r="AP220" i="28"/>
  <c r="AQ220" i="28"/>
  <c r="AR220" i="28"/>
  <c r="AS220" i="28"/>
  <c r="AT220" i="28"/>
  <c r="AU220" i="28"/>
  <c r="AV220" i="28"/>
  <c r="AW220" i="28"/>
  <c r="AX220" i="28"/>
  <c r="AY220" i="28"/>
  <c r="AZ220" i="28"/>
  <c r="BA220" i="28"/>
  <c r="BB220" i="28"/>
  <c r="BC220" i="28"/>
  <c r="BD220" i="28"/>
  <c r="BE220" i="28"/>
  <c r="BF220" i="28"/>
  <c r="BG220" i="28"/>
  <c r="BI220" i="28"/>
  <c r="BJ220" i="28"/>
  <c r="BU220" i="28" s="1"/>
  <c r="BK220" i="28"/>
  <c r="BL220" i="28"/>
  <c r="BM220" i="28"/>
  <c r="BN220" i="28"/>
  <c r="BO220" i="28"/>
  <c r="BP220" i="28"/>
  <c r="BQ220" i="28"/>
  <c r="BR220" i="28"/>
  <c r="B221" i="28"/>
  <c r="C221" i="28"/>
  <c r="D221" i="28"/>
  <c r="F221" i="28"/>
  <c r="G221" i="28"/>
  <c r="H221" i="28"/>
  <c r="I221" i="28"/>
  <c r="J221" i="28"/>
  <c r="K221" i="28"/>
  <c r="L221" i="28"/>
  <c r="M221" i="28"/>
  <c r="N221" i="28"/>
  <c r="O221" i="28"/>
  <c r="P221" i="28"/>
  <c r="Q221" i="28"/>
  <c r="S221" i="28"/>
  <c r="T221" i="28"/>
  <c r="U221" i="28"/>
  <c r="V221" i="28"/>
  <c r="W221" i="28"/>
  <c r="X221" i="28"/>
  <c r="Y221" i="28"/>
  <c r="Z221" i="28"/>
  <c r="AA221" i="28"/>
  <c r="AB221" i="28"/>
  <c r="AD221" i="28"/>
  <c r="AE221" i="28"/>
  <c r="AF221" i="28"/>
  <c r="AG221" i="28"/>
  <c r="AH221" i="28"/>
  <c r="AI221" i="28"/>
  <c r="AJ221" i="28"/>
  <c r="AK221" i="28"/>
  <c r="AL221" i="28"/>
  <c r="AM221" i="28"/>
  <c r="AO221" i="28"/>
  <c r="AP221" i="28"/>
  <c r="AQ221" i="28"/>
  <c r="AR221" i="28"/>
  <c r="AS221" i="28"/>
  <c r="AT221" i="28"/>
  <c r="AU221" i="28"/>
  <c r="AV221" i="28"/>
  <c r="AW221" i="28"/>
  <c r="AX221" i="28"/>
  <c r="AY221" i="28"/>
  <c r="AZ221" i="28"/>
  <c r="BA221" i="28"/>
  <c r="BB221" i="28"/>
  <c r="BC221" i="28"/>
  <c r="BD221" i="28"/>
  <c r="BE221" i="28"/>
  <c r="BF221" i="28"/>
  <c r="BG221" i="28"/>
  <c r="BI221" i="28"/>
  <c r="BJ221" i="28"/>
  <c r="BK221" i="28"/>
  <c r="BL221" i="28"/>
  <c r="BM221" i="28"/>
  <c r="BN221" i="28"/>
  <c r="BO221" i="28"/>
  <c r="BP221" i="28"/>
  <c r="BQ221" i="28"/>
  <c r="BR221" i="28"/>
  <c r="B222" i="28"/>
  <c r="C222" i="28"/>
  <c r="D222" i="28"/>
  <c r="F222" i="28"/>
  <c r="G222" i="28"/>
  <c r="H222" i="28"/>
  <c r="I222" i="28"/>
  <c r="J222" i="28"/>
  <c r="K222" i="28"/>
  <c r="L222" i="28"/>
  <c r="M222" i="28"/>
  <c r="N222" i="28"/>
  <c r="O222" i="28"/>
  <c r="P222" i="28"/>
  <c r="Q222" i="28"/>
  <c r="S222" i="28"/>
  <c r="T222" i="28"/>
  <c r="U222" i="28"/>
  <c r="V222" i="28"/>
  <c r="W222" i="28"/>
  <c r="X222" i="28"/>
  <c r="Y222" i="28"/>
  <c r="Z222" i="28"/>
  <c r="AA222" i="28"/>
  <c r="AB222" i="28"/>
  <c r="AD222" i="28"/>
  <c r="AE222" i="28"/>
  <c r="AF222" i="28"/>
  <c r="AG222" i="28"/>
  <c r="AH222" i="28"/>
  <c r="AI222" i="28"/>
  <c r="AJ222" i="28"/>
  <c r="AK222" i="28"/>
  <c r="AL222" i="28"/>
  <c r="AM222" i="28"/>
  <c r="AO222" i="28"/>
  <c r="AP222" i="28"/>
  <c r="AQ222" i="28"/>
  <c r="AR222" i="28"/>
  <c r="AS222" i="28"/>
  <c r="AT222" i="28"/>
  <c r="AU222" i="28"/>
  <c r="AV222" i="28"/>
  <c r="AW222" i="28"/>
  <c r="AX222" i="28"/>
  <c r="AY222" i="28"/>
  <c r="AZ222" i="28"/>
  <c r="BA222" i="28"/>
  <c r="BB222" i="28"/>
  <c r="BC222" i="28"/>
  <c r="BD222" i="28"/>
  <c r="BE222" i="28"/>
  <c r="BF222" i="28"/>
  <c r="BG222" i="28"/>
  <c r="BI222" i="28"/>
  <c r="BJ222" i="28"/>
  <c r="BK222" i="28"/>
  <c r="BL222" i="28"/>
  <c r="BM222" i="28"/>
  <c r="BN222" i="28"/>
  <c r="BO222" i="28"/>
  <c r="BP222" i="28"/>
  <c r="BQ222" i="28"/>
  <c r="BR222" i="28"/>
  <c r="BT222" i="28"/>
  <c r="BX222" i="28"/>
  <c r="B223" i="28"/>
  <c r="C223" i="28"/>
  <c r="D223" i="28"/>
  <c r="F223" i="28"/>
  <c r="G223" i="28"/>
  <c r="H223" i="28"/>
  <c r="I223" i="28"/>
  <c r="BW223" i="28" s="1"/>
  <c r="J223" i="28"/>
  <c r="K223" i="28"/>
  <c r="L223" i="28"/>
  <c r="M223" i="28"/>
  <c r="N223" i="28"/>
  <c r="O223" i="28"/>
  <c r="P223" i="28"/>
  <c r="Q223" i="28"/>
  <c r="S223" i="28"/>
  <c r="T223" i="28"/>
  <c r="U223" i="28"/>
  <c r="V223" i="28"/>
  <c r="W223" i="28"/>
  <c r="X223" i="28"/>
  <c r="Y223" i="28"/>
  <c r="Z223" i="28"/>
  <c r="AA223" i="28"/>
  <c r="AB223" i="28"/>
  <c r="AD223" i="28"/>
  <c r="AE223" i="28"/>
  <c r="AF223" i="28"/>
  <c r="BV223" i="28" s="1"/>
  <c r="AG223" i="28"/>
  <c r="AH223" i="28"/>
  <c r="AI223" i="28"/>
  <c r="AJ223" i="28"/>
  <c r="AK223" i="28"/>
  <c r="AL223" i="28"/>
  <c r="AM223" i="28"/>
  <c r="AO223" i="28"/>
  <c r="AP223" i="28"/>
  <c r="AQ223" i="28"/>
  <c r="AR223" i="28"/>
  <c r="AS223" i="28"/>
  <c r="AT223" i="28"/>
  <c r="AU223" i="28"/>
  <c r="AV223" i="28"/>
  <c r="AW223" i="28"/>
  <c r="AX223" i="28"/>
  <c r="AY223" i="28"/>
  <c r="AZ223" i="28"/>
  <c r="BA223" i="28"/>
  <c r="BB223" i="28"/>
  <c r="BC223" i="28"/>
  <c r="BD223" i="28"/>
  <c r="BE223" i="28"/>
  <c r="BF223" i="28"/>
  <c r="BG223" i="28"/>
  <c r="BI223" i="28"/>
  <c r="BJ223" i="28"/>
  <c r="BK223" i="28"/>
  <c r="BL223" i="28"/>
  <c r="BM223" i="28"/>
  <c r="BN223" i="28"/>
  <c r="BO223" i="28"/>
  <c r="BP223" i="28"/>
  <c r="BQ223" i="28"/>
  <c r="BR223" i="28"/>
  <c r="BZ223" i="28"/>
  <c r="B224" i="28"/>
  <c r="C224" i="28"/>
  <c r="D224" i="28"/>
  <c r="F224" i="28"/>
  <c r="G224" i="28"/>
  <c r="H224" i="28"/>
  <c r="I224" i="28"/>
  <c r="J224" i="28"/>
  <c r="K224" i="28"/>
  <c r="L224" i="28"/>
  <c r="M224" i="28"/>
  <c r="N224" i="28"/>
  <c r="O224" i="28"/>
  <c r="P224" i="28"/>
  <c r="Q224" i="28"/>
  <c r="S224" i="28"/>
  <c r="T224" i="28"/>
  <c r="U224" i="28"/>
  <c r="V224" i="28"/>
  <c r="W224" i="28"/>
  <c r="X224" i="28"/>
  <c r="Y224" i="28"/>
  <c r="Z224" i="28"/>
  <c r="AA224" i="28"/>
  <c r="AB224" i="28"/>
  <c r="AD224" i="28"/>
  <c r="AE224" i="28"/>
  <c r="AF224" i="28"/>
  <c r="AG224" i="28"/>
  <c r="AH224" i="28"/>
  <c r="AI224" i="28"/>
  <c r="AJ224" i="28"/>
  <c r="AK224" i="28"/>
  <c r="AL224" i="28"/>
  <c r="AM224" i="28"/>
  <c r="AO224" i="28"/>
  <c r="AP224" i="28"/>
  <c r="AQ224" i="28"/>
  <c r="AR224" i="28"/>
  <c r="AS224" i="28"/>
  <c r="AT224" i="28"/>
  <c r="AU224" i="28"/>
  <c r="AV224" i="28"/>
  <c r="AW224" i="28"/>
  <c r="AX224" i="28"/>
  <c r="AY224" i="28"/>
  <c r="AZ224" i="28"/>
  <c r="BA224" i="28"/>
  <c r="BB224" i="28"/>
  <c r="BC224" i="28"/>
  <c r="BD224" i="28"/>
  <c r="BE224" i="28"/>
  <c r="BF224" i="28"/>
  <c r="BG224" i="28"/>
  <c r="BI224" i="28"/>
  <c r="BJ224" i="28"/>
  <c r="BK224" i="28"/>
  <c r="BL224" i="28"/>
  <c r="BM224" i="28"/>
  <c r="BN224" i="28"/>
  <c r="BO224" i="28"/>
  <c r="BP224" i="28"/>
  <c r="BQ224" i="28"/>
  <c r="BR224" i="28"/>
  <c r="BU224" i="28"/>
  <c r="BX224" i="28"/>
  <c r="B225" i="28"/>
  <c r="C225" i="28"/>
  <c r="D225" i="28"/>
  <c r="F225" i="28"/>
  <c r="G225" i="28"/>
  <c r="H225" i="28"/>
  <c r="I225" i="28"/>
  <c r="J225" i="28"/>
  <c r="K225" i="28"/>
  <c r="L225" i="28"/>
  <c r="M225" i="28"/>
  <c r="N225" i="28"/>
  <c r="O225" i="28"/>
  <c r="P225" i="28"/>
  <c r="Q225" i="28"/>
  <c r="S225" i="28"/>
  <c r="T225" i="28"/>
  <c r="U225" i="28"/>
  <c r="V225" i="28"/>
  <c r="W225" i="28"/>
  <c r="X225" i="28"/>
  <c r="Y225" i="28"/>
  <c r="Z225" i="28"/>
  <c r="AA225" i="28"/>
  <c r="AB225" i="28"/>
  <c r="AD225" i="28"/>
  <c r="AE225" i="28"/>
  <c r="AF225" i="28"/>
  <c r="BV225" i="28" s="1"/>
  <c r="AG225" i="28"/>
  <c r="AH225" i="28"/>
  <c r="AI225" i="28"/>
  <c r="AJ225" i="28"/>
  <c r="AK225" i="28"/>
  <c r="AL225" i="28"/>
  <c r="AM225" i="28"/>
  <c r="AO225" i="28"/>
  <c r="AP225" i="28"/>
  <c r="AQ225" i="28"/>
  <c r="AR225" i="28"/>
  <c r="AS225" i="28"/>
  <c r="AT225" i="28"/>
  <c r="AU225" i="28"/>
  <c r="AV225" i="28"/>
  <c r="AW225" i="28"/>
  <c r="AX225" i="28"/>
  <c r="AY225" i="28"/>
  <c r="AZ225" i="28"/>
  <c r="BA225" i="28"/>
  <c r="BB225" i="28"/>
  <c r="BC225" i="28"/>
  <c r="BD225" i="28"/>
  <c r="BE225" i="28"/>
  <c r="BF225" i="28"/>
  <c r="BG225" i="28"/>
  <c r="BI225" i="28"/>
  <c r="BJ225" i="28"/>
  <c r="BK225" i="28"/>
  <c r="BL225" i="28"/>
  <c r="BM225" i="28"/>
  <c r="BN225" i="28"/>
  <c r="BO225" i="28"/>
  <c r="BP225" i="28"/>
  <c r="BQ225" i="28"/>
  <c r="BR225" i="28"/>
  <c r="B226" i="28"/>
  <c r="C226" i="28"/>
  <c r="D226" i="28"/>
  <c r="F226" i="28"/>
  <c r="BT226" i="28" s="1"/>
  <c r="G226" i="28"/>
  <c r="H226" i="28"/>
  <c r="I226" i="28"/>
  <c r="J226" i="28"/>
  <c r="K226" i="28"/>
  <c r="L226" i="28"/>
  <c r="M226" i="28"/>
  <c r="N226" i="28"/>
  <c r="O226" i="28"/>
  <c r="P226" i="28"/>
  <c r="Q226" i="28"/>
  <c r="S226" i="28"/>
  <c r="T226" i="28"/>
  <c r="U226" i="28"/>
  <c r="V226" i="28"/>
  <c r="W226" i="28"/>
  <c r="X226" i="28"/>
  <c r="Y226" i="28"/>
  <c r="Z226" i="28"/>
  <c r="AA226" i="28"/>
  <c r="AB226" i="28"/>
  <c r="AD226" i="28"/>
  <c r="AE226" i="28"/>
  <c r="AF226" i="28"/>
  <c r="AG226" i="28"/>
  <c r="AH226" i="28"/>
  <c r="AI226" i="28"/>
  <c r="AJ226" i="28"/>
  <c r="AK226" i="28"/>
  <c r="AL226" i="28"/>
  <c r="AM226" i="28"/>
  <c r="AO226" i="28"/>
  <c r="AP226" i="28"/>
  <c r="AQ226" i="28"/>
  <c r="AR226" i="28"/>
  <c r="AS226" i="28"/>
  <c r="AT226" i="28"/>
  <c r="AU226" i="28"/>
  <c r="AV226" i="28"/>
  <c r="BX226" i="28" s="1"/>
  <c r="AW226" i="28"/>
  <c r="AX226" i="28"/>
  <c r="AY226" i="28"/>
  <c r="AZ226" i="28"/>
  <c r="BA226" i="28"/>
  <c r="BB226" i="28"/>
  <c r="BC226" i="28"/>
  <c r="BD226" i="28"/>
  <c r="BE226" i="28"/>
  <c r="BF226" i="28"/>
  <c r="BG226" i="28"/>
  <c r="BI226" i="28"/>
  <c r="BJ226" i="28"/>
  <c r="BK226" i="28"/>
  <c r="BL226" i="28"/>
  <c r="BM226" i="28"/>
  <c r="BN226" i="28"/>
  <c r="BO226" i="28"/>
  <c r="BP226" i="28"/>
  <c r="BQ226" i="28"/>
  <c r="BR226" i="28"/>
  <c r="B227" i="28"/>
  <c r="C227" i="28"/>
  <c r="D227" i="28"/>
  <c r="F227" i="28"/>
  <c r="G227" i="28"/>
  <c r="H227" i="28"/>
  <c r="I227" i="28"/>
  <c r="J227" i="28"/>
  <c r="K227" i="28"/>
  <c r="L227" i="28"/>
  <c r="M227" i="28"/>
  <c r="N227" i="28"/>
  <c r="BZ227" i="28" s="1"/>
  <c r="O227" i="28"/>
  <c r="P227" i="28"/>
  <c r="Q227" i="28"/>
  <c r="S227" i="28"/>
  <c r="T227" i="28"/>
  <c r="U227" i="28"/>
  <c r="V227" i="28"/>
  <c r="W227" i="28"/>
  <c r="X227" i="28"/>
  <c r="Y227" i="28"/>
  <c r="Z227" i="28"/>
  <c r="AA227" i="28"/>
  <c r="AB227" i="28"/>
  <c r="AD227" i="28"/>
  <c r="AE227" i="28"/>
  <c r="AF227" i="28"/>
  <c r="AG227" i="28"/>
  <c r="BW227" i="28" s="1"/>
  <c r="AH227" i="28"/>
  <c r="AI227" i="28"/>
  <c r="AJ227" i="28"/>
  <c r="AK227" i="28"/>
  <c r="AL227" i="28"/>
  <c r="AM227" i="28"/>
  <c r="AO227" i="28"/>
  <c r="AP227" i="28"/>
  <c r="AQ227" i="28"/>
  <c r="AR227" i="28"/>
  <c r="AS227" i="28"/>
  <c r="AT227" i="28"/>
  <c r="AU227" i="28"/>
  <c r="AV227" i="28"/>
  <c r="AW227" i="28"/>
  <c r="AX227" i="28"/>
  <c r="AY227" i="28"/>
  <c r="AZ227" i="28"/>
  <c r="BA227" i="28"/>
  <c r="BB227" i="28"/>
  <c r="BC227" i="28"/>
  <c r="BD227" i="28"/>
  <c r="BE227" i="28"/>
  <c r="BF227" i="28"/>
  <c r="BG227" i="28"/>
  <c r="BI227" i="28"/>
  <c r="BJ227" i="28"/>
  <c r="BK227" i="28"/>
  <c r="BL227" i="28"/>
  <c r="BM227" i="28"/>
  <c r="BN227" i="28"/>
  <c r="BO227" i="28"/>
  <c r="BP227" i="28"/>
  <c r="BQ227" i="28"/>
  <c r="BR227" i="28"/>
  <c r="BV227" i="28"/>
  <c r="B228" i="28"/>
  <c r="C228" i="28"/>
  <c r="D228" i="28"/>
  <c r="F228" i="28"/>
  <c r="G228" i="28"/>
  <c r="H228" i="28"/>
  <c r="I228" i="28"/>
  <c r="J228" i="28"/>
  <c r="K228" i="28"/>
  <c r="L228" i="28"/>
  <c r="M228" i="28"/>
  <c r="N228" i="28"/>
  <c r="O228" i="28"/>
  <c r="P228" i="28"/>
  <c r="Q228" i="28"/>
  <c r="S228" i="28"/>
  <c r="T228" i="28"/>
  <c r="U228" i="28"/>
  <c r="V228" i="28"/>
  <c r="W228" i="28"/>
  <c r="X228" i="28"/>
  <c r="Y228" i="28"/>
  <c r="BZ228" i="28" s="1"/>
  <c r="Z228" i="28"/>
  <c r="AA228" i="28"/>
  <c r="AB228" i="28"/>
  <c r="AD228" i="28"/>
  <c r="BT228" i="28" s="1"/>
  <c r="AE228" i="28"/>
  <c r="AF228" i="28"/>
  <c r="AG228" i="28"/>
  <c r="AH228" i="28"/>
  <c r="AI228" i="28"/>
  <c r="AJ228" i="28"/>
  <c r="AK228" i="28"/>
  <c r="AL228" i="28"/>
  <c r="AM228" i="28"/>
  <c r="AO228" i="28"/>
  <c r="AP228" i="28"/>
  <c r="AQ228" i="28"/>
  <c r="AR228" i="28"/>
  <c r="AS228" i="28"/>
  <c r="AT228" i="28"/>
  <c r="AU228" i="28"/>
  <c r="AV228" i="28"/>
  <c r="AW228" i="28"/>
  <c r="AX228" i="28"/>
  <c r="AY228" i="28"/>
  <c r="AZ228" i="28"/>
  <c r="BA228" i="28"/>
  <c r="BB228" i="28"/>
  <c r="BC228" i="28"/>
  <c r="BD228" i="28"/>
  <c r="BE228" i="28"/>
  <c r="BF228" i="28"/>
  <c r="BG228" i="28"/>
  <c r="CC228" i="28" s="1"/>
  <c r="BI228" i="28"/>
  <c r="BJ228" i="28"/>
  <c r="BK228" i="28"/>
  <c r="BL228" i="28"/>
  <c r="BM228" i="28"/>
  <c r="BN228" i="28"/>
  <c r="BO228" i="28"/>
  <c r="BP228" i="28"/>
  <c r="BQ228" i="28"/>
  <c r="BR228" i="28"/>
  <c r="BU228" i="28"/>
  <c r="BX228" i="28"/>
  <c r="B229" i="28"/>
  <c r="C229" i="28"/>
  <c r="D229" i="28"/>
  <c r="F229" i="28"/>
  <c r="G229" i="28"/>
  <c r="H229" i="28"/>
  <c r="I229" i="28"/>
  <c r="J229" i="28"/>
  <c r="K229" i="28"/>
  <c r="L229" i="28"/>
  <c r="M229" i="28"/>
  <c r="N229" i="28"/>
  <c r="O229" i="28"/>
  <c r="P229" i="28"/>
  <c r="Q229" i="28"/>
  <c r="S229" i="28"/>
  <c r="T229" i="28"/>
  <c r="U229" i="28"/>
  <c r="V229" i="28"/>
  <c r="W229" i="28"/>
  <c r="X229" i="28"/>
  <c r="Y229" i="28"/>
  <c r="Z229" i="28"/>
  <c r="AA229" i="28"/>
  <c r="CB229" i="28" s="1"/>
  <c r="AB229" i="28"/>
  <c r="AD229" i="28"/>
  <c r="AE229" i="28"/>
  <c r="AF229" i="28"/>
  <c r="BV229" i="28" s="1"/>
  <c r="AG229" i="28"/>
  <c r="AH229" i="28"/>
  <c r="AI229" i="28"/>
  <c r="AJ229" i="28"/>
  <c r="AK229" i="28"/>
  <c r="AL229" i="28"/>
  <c r="AM229" i="28"/>
  <c r="AO229" i="28"/>
  <c r="AP229" i="28"/>
  <c r="AQ229" i="28"/>
  <c r="AR229" i="28"/>
  <c r="AS229" i="28"/>
  <c r="AT229" i="28"/>
  <c r="AU229" i="28"/>
  <c r="AV229" i="28"/>
  <c r="AW229" i="28"/>
  <c r="AX229" i="28"/>
  <c r="AY229" i="28"/>
  <c r="AZ229" i="28"/>
  <c r="BA229" i="28"/>
  <c r="BB229" i="28"/>
  <c r="BC229" i="28"/>
  <c r="BD229" i="28"/>
  <c r="BE229" i="28"/>
  <c r="CA229" i="28" s="1"/>
  <c r="BF229" i="28"/>
  <c r="BG229" i="28"/>
  <c r="BI229" i="28"/>
  <c r="BJ229" i="28"/>
  <c r="BK229" i="28"/>
  <c r="BL229" i="28"/>
  <c r="BM229" i="28"/>
  <c r="BN229" i="28"/>
  <c r="BO229" i="28"/>
  <c r="BP229" i="28"/>
  <c r="BQ229" i="28"/>
  <c r="BR229" i="28"/>
  <c r="B230" i="28"/>
  <c r="C230" i="28"/>
  <c r="D230" i="28"/>
  <c r="F230" i="28"/>
  <c r="G230" i="28"/>
  <c r="H230" i="28"/>
  <c r="I230" i="28"/>
  <c r="J230" i="28"/>
  <c r="BX230" i="28" s="1"/>
  <c r="K230" i="28"/>
  <c r="L230" i="28"/>
  <c r="M230" i="28"/>
  <c r="N230" i="28"/>
  <c r="O230" i="28"/>
  <c r="P230" i="28"/>
  <c r="Q230" i="28"/>
  <c r="S230" i="28"/>
  <c r="BT230" i="28" s="1"/>
  <c r="T230" i="28"/>
  <c r="U230" i="28"/>
  <c r="V230" i="28"/>
  <c r="W230" i="28"/>
  <c r="X230" i="28"/>
  <c r="Y230" i="28"/>
  <c r="Z230" i="28"/>
  <c r="AA230" i="28"/>
  <c r="AB230" i="28"/>
  <c r="AD230" i="28"/>
  <c r="AE230" i="28"/>
  <c r="AF230" i="28"/>
  <c r="AG230" i="28"/>
  <c r="AH230" i="28"/>
  <c r="AI230" i="28"/>
  <c r="AJ230" i="28"/>
  <c r="AK230" i="28"/>
  <c r="AL230" i="28"/>
  <c r="AM230" i="28"/>
  <c r="AO230" i="28"/>
  <c r="AP230" i="28"/>
  <c r="AQ230" i="28"/>
  <c r="AR230" i="28"/>
  <c r="AS230" i="28"/>
  <c r="AT230" i="28"/>
  <c r="AU230" i="28"/>
  <c r="AV230" i="28"/>
  <c r="AW230" i="28"/>
  <c r="AX230" i="28"/>
  <c r="AY230" i="28"/>
  <c r="AZ230" i="28"/>
  <c r="BA230" i="28"/>
  <c r="BB230" i="28"/>
  <c r="BC230" i="28"/>
  <c r="BD230" i="28"/>
  <c r="BE230" i="28"/>
  <c r="BF230" i="28"/>
  <c r="BG230" i="28"/>
  <c r="BI230" i="28"/>
  <c r="BJ230" i="28"/>
  <c r="BK230" i="28"/>
  <c r="BL230" i="28"/>
  <c r="BM230" i="28"/>
  <c r="BN230" i="28"/>
  <c r="BO230" i="28"/>
  <c r="BP230" i="28"/>
  <c r="BQ230" i="28"/>
  <c r="BR230" i="28"/>
  <c r="B231" i="28"/>
  <c r="C231" i="28"/>
  <c r="D231" i="28"/>
  <c r="F231" i="28"/>
  <c r="G231" i="28"/>
  <c r="H231" i="28"/>
  <c r="BV231" i="28" s="1"/>
  <c r="I231" i="28"/>
  <c r="J231" i="28"/>
  <c r="K231" i="28"/>
  <c r="L231" i="28"/>
  <c r="M231" i="28"/>
  <c r="N231" i="28"/>
  <c r="O231" i="28"/>
  <c r="P231" i="28"/>
  <c r="Q231" i="28"/>
  <c r="S231" i="28"/>
  <c r="T231" i="28"/>
  <c r="U231" i="28"/>
  <c r="V231" i="28"/>
  <c r="W231" i="28"/>
  <c r="X231" i="28"/>
  <c r="Y231" i="28"/>
  <c r="Z231" i="28"/>
  <c r="AA231" i="28"/>
  <c r="AB231" i="28"/>
  <c r="AD231" i="28"/>
  <c r="AE231" i="28"/>
  <c r="AF231" i="28"/>
  <c r="AG231" i="28"/>
  <c r="AH231" i="28"/>
  <c r="AI231" i="28"/>
  <c r="AJ231" i="28"/>
  <c r="AK231" i="28"/>
  <c r="AL231" i="28"/>
  <c r="AM231" i="28"/>
  <c r="AO231" i="28"/>
  <c r="AP231" i="28"/>
  <c r="AQ231" i="28"/>
  <c r="AR231" i="28"/>
  <c r="AS231" i="28"/>
  <c r="AT231" i="28"/>
  <c r="AU231" i="28"/>
  <c r="AV231" i="28"/>
  <c r="AW231" i="28"/>
  <c r="AX231" i="28"/>
  <c r="AY231" i="28"/>
  <c r="AZ231" i="28"/>
  <c r="BA231" i="28"/>
  <c r="BB231" i="28"/>
  <c r="BC231" i="28"/>
  <c r="BD231" i="28"/>
  <c r="BE231" i="28"/>
  <c r="BF231" i="28"/>
  <c r="BG231" i="28"/>
  <c r="BI231" i="28"/>
  <c r="BJ231" i="28"/>
  <c r="BK231" i="28"/>
  <c r="BL231" i="28"/>
  <c r="BM231" i="28"/>
  <c r="BN231" i="28"/>
  <c r="BO231" i="28"/>
  <c r="BP231" i="28"/>
  <c r="CA231" i="28" s="1"/>
  <c r="BQ231" i="28"/>
  <c r="CB231" i="28" s="1"/>
  <c r="BR231" i="28"/>
  <c r="BW231" i="28"/>
  <c r="B232" i="28"/>
  <c r="C232" i="28"/>
  <c r="D232" i="28"/>
  <c r="F232" i="28"/>
  <c r="G232" i="28"/>
  <c r="H232" i="28"/>
  <c r="BV232" i="28" s="1"/>
  <c r="I232" i="28"/>
  <c r="J232" i="28"/>
  <c r="K232" i="28"/>
  <c r="L232" i="28"/>
  <c r="M232" i="28"/>
  <c r="N232" i="28"/>
  <c r="O232" i="28"/>
  <c r="P232" i="28"/>
  <c r="Q232" i="28"/>
  <c r="S232" i="28"/>
  <c r="T232" i="28"/>
  <c r="U232" i="28"/>
  <c r="V232" i="28"/>
  <c r="W232" i="28"/>
  <c r="X232" i="28"/>
  <c r="Y232" i="28"/>
  <c r="Z232" i="28"/>
  <c r="AA232" i="28"/>
  <c r="AB232" i="28"/>
  <c r="AD232" i="28"/>
  <c r="AE232" i="28"/>
  <c r="BU232" i="28" s="1"/>
  <c r="AF232" i="28"/>
  <c r="AG232" i="28"/>
  <c r="AH232" i="28"/>
  <c r="AI232" i="28"/>
  <c r="AJ232" i="28"/>
  <c r="AK232" i="28"/>
  <c r="AL232" i="28"/>
  <c r="AM232" i="28"/>
  <c r="AO232" i="28"/>
  <c r="AP232" i="28"/>
  <c r="AQ232" i="28"/>
  <c r="AR232" i="28"/>
  <c r="AS232" i="28"/>
  <c r="AT232" i="28"/>
  <c r="AU232" i="28"/>
  <c r="AV232" i="28"/>
  <c r="BX232" i="28" s="1"/>
  <c r="AW232" i="28"/>
  <c r="AX232" i="28"/>
  <c r="AY232" i="28"/>
  <c r="AZ232" i="28"/>
  <c r="BA232" i="28"/>
  <c r="BB232" i="28"/>
  <c r="BC232" i="28"/>
  <c r="BD232" i="28"/>
  <c r="BZ232" i="28" s="1"/>
  <c r="BE232" i="28"/>
  <c r="BF232" i="28"/>
  <c r="BG232" i="28"/>
  <c r="BI232" i="28"/>
  <c r="BJ232" i="28"/>
  <c r="BK232" i="28"/>
  <c r="BL232" i="28"/>
  <c r="BM232" i="28"/>
  <c r="BN232" i="28"/>
  <c r="BO232" i="28"/>
  <c r="BP232" i="28"/>
  <c r="BQ232" i="28"/>
  <c r="BR232" i="28"/>
  <c r="CB232" i="28"/>
  <c r="B233" i="28"/>
  <c r="C233" i="28"/>
  <c r="D233" i="28"/>
  <c r="F233" i="28"/>
  <c r="G233" i="28"/>
  <c r="H233" i="28"/>
  <c r="I233" i="28"/>
  <c r="J233" i="28"/>
  <c r="BX233" i="28" s="1"/>
  <c r="K233" i="28"/>
  <c r="L233" i="28"/>
  <c r="M233" i="28"/>
  <c r="N233" i="28"/>
  <c r="O233" i="28"/>
  <c r="P233" i="28"/>
  <c r="Q233" i="28"/>
  <c r="S233" i="28"/>
  <c r="T233" i="28"/>
  <c r="U233" i="28"/>
  <c r="V233" i="28"/>
  <c r="W233" i="28"/>
  <c r="X233" i="28"/>
  <c r="Y233" i="28"/>
  <c r="Z233" i="28"/>
  <c r="AA233" i="28"/>
  <c r="CB233" i="28" s="1"/>
  <c r="AB233" i="28"/>
  <c r="AD233" i="28"/>
  <c r="AE233" i="28"/>
  <c r="AF233" i="28"/>
  <c r="BV233" i="28" s="1"/>
  <c r="AG233" i="28"/>
  <c r="AH233" i="28"/>
  <c r="AI233" i="28"/>
  <c r="AJ233" i="28"/>
  <c r="AK233" i="28"/>
  <c r="AL233" i="28"/>
  <c r="AM233" i="28"/>
  <c r="AO233" i="28"/>
  <c r="AP233" i="28"/>
  <c r="AQ233" i="28"/>
  <c r="AR233" i="28"/>
  <c r="AS233" i="28"/>
  <c r="AT233" i="28"/>
  <c r="AU233" i="28"/>
  <c r="AV233" i="28"/>
  <c r="AW233" i="28"/>
  <c r="AX233" i="28"/>
  <c r="AY233" i="28"/>
  <c r="AZ233" i="28"/>
  <c r="BA233" i="28"/>
  <c r="BB233" i="28"/>
  <c r="BC233" i="28"/>
  <c r="BD233" i="28"/>
  <c r="BE233" i="28"/>
  <c r="BF233" i="28"/>
  <c r="BG233" i="28"/>
  <c r="BI233" i="28"/>
  <c r="BJ233" i="28"/>
  <c r="BK233" i="28"/>
  <c r="BL233" i="28"/>
  <c r="BM233" i="28"/>
  <c r="BN233" i="28"/>
  <c r="BO233" i="28"/>
  <c r="BP233" i="28"/>
  <c r="BQ233" i="28"/>
  <c r="BR233" i="28"/>
  <c r="BW233" i="28"/>
  <c r="B234" i="28"/>
  <c r="C234" i="28"/>
  <c r="D234" i="28"/>
  <c r="F234" i="28"/>
  <c r="G234" i="28"/>
  <c r="H234" i="28"/>
  <c r="I234" i="28"/>
  <c r="J234" i="28"/>
  <c r="K234" i="28"/>
  <c r="L234" i="28"/>
  <c r="M234" i="28"/>
  <c r="N234" i="28"/>
  <c r="O234" i="28"/>
  <c r="P234" i="28"/>
  <c r="Q234" i="28"/>
  <c r="S234" i="28"/>
  <c r="T234" i="28"/>
  <c r="U234" i="28"/>
  <c r="V234" i="28"/>
  <c r="W234" i="28"/>
  <c r="X234" i="28"/>
  <c r="BY234" i="28" s="1"/>
  <c r="Y234" i="28"/>
  <c r="Z234" i="28"/>
  <c r="AA234" i="28"/>
  <c r="AB234" i="28"/>
  <c r="CC234" i="28" s="1"/>
  <c r="AD234" i="28"/>
  <c r="AE234" i="28"/>
  <c r="AF234" i="28"/>
  <c r="AG234" i="28"/>
  <c r="AH234" i="28"/>
  <c r="AI234" i="28"/>
  <c r="AJ234" i="28"/>
  <c r="AK234" i="28"/>
  <c r="AL234" i="28"/>
  <c r="AM234" i="28"/>
  <c r="AO234" i="28"/>
  <c r="AP234" i="28"/>
  <c r="AQ234" i="28"/>
  <c r="AR234" i="28"/>
  <c r="AS234" i="28"/>
  <c r="AT234" i="28"/>
  <c r="AU234" i="28"/>
  <c r="AV234" i="28"/>
  <c r="AW234" i="28"/>
  <c r="AX234" i="28"/>
  <c r="AY234" i="28"/>
  <c r="AZ234" i="28"/>
  <c r="BA234" i="28"/>
  <c r="BB234" i="28"/>
  <c r="BC234" i="28"/>
  <c r="BD234" i="28"/>
  <c r="BE234" i="28"/>
  <c r="BF234" i="28"/>
  <c r="CB234" i="28" s="1"/>
  <c r="BG234" i="28"/>
  <c r="BI234" i="28"/>
  <c r="BJ234" i="28"/>
  <c r="BK234" i="28"/>
  <c r="BV234" i="28" s="1"/>
  <c r="BL234" i="28"/>
  <c r="BM234" i="28"/>
  <c r="BN234" i="28"/>
  <c r="BO234" i="28"/>
  <c r="BP234" i="28"/>
  <c r="BQ234" i="28"/>
  <c r="BR234" i="28"/>
  <c r="BT234" i="28"/>
  <c r="BX234" i="28"/>
  <c r="B235" i="28"/>
  <c r="C235" i="28"/>
  <c r="D235" i="28"/>
  <c r="F235" i="28"/>
  <c r="G235" i="28"/>
  <c r="H235" i="28"/>
  <c r="I235" i="28"/>
  <c r="J235" i="28"/>
  <c r="K235" i="28"/>
  <c r="L235" i="28"/>
  <c r="M235" i="28"/>
  <c r="N235" i="28"/>
  <c r="O235" i="28"/>
  <c r="P235" i="28"/>
  <c r="Q235" i="28"/>
  <c r="S235" i="28"/>
  <c r="T235" i="28"/>
  <c r="U235" i="28"/>
  <c r="V235" i="28"/>
  <c r="W235" i="28"/>
  <c r="X235" i="28"/>
  <c r="Y235" i="28"/>
  <c r="Z235" i="28"/>
  <c r="AA235" i="28"/>
  <c r="AB235" i="28"/>
  <c r="AD235" i="28"/>
  <c r="AE235" i="28"/>
  <c r="AF235" i="28"/>
  <c r="AG235" i="28"/>
  <c r="BW235" i="28" s="1"/>
  <c r="AH235" i="28"/>
  <c r="AI235" i="28"/>
  <c r="AJ235" i="28"/>
  <c r="AK235" i="28"/>
  <c r="AL235" i="28"/>
  <c r="AM235" i="28"/>
  <c r="AO235" i="28"/>
  <c r="AP235" i="28"/>
  <c r="AQ235" i="28"/>
  <c r="AR235" i="28"/>
  <c r="AS235" i="28"/>
  <c r="AT235" i="28"/>
  <c r="AU235" i="28"/>
  <c r="AV235" i="28"/>
  <c r="AW235" i="28"/>
  <c r="AX235" i="28"/>
  <c r="AY235" i="28"/>
  <c r="AZ235" i="28"/>
  <c r="BA235" i="28"/>
  <c r="BB235" i="28"/>
  <c r="BC235" i="28"/>
  <c r="BD235" i="28"/>
  <c r="BE235" i="28"/>
  <c r="BF235" i="28"/>
  <c r="BG235" i="28"/>
  <c r="BI235" i="28"/>
  <c r="BJ235" i="28"/>
  <c r="BK235" i="28"/>
  <c r="BL235" i="28"/>
  <c r="BM235" i="28"/>
  <c r="BN235" i="28"/>
  <c r="BO235" i="28"/>
  <c r="BZ235" i="28" s="1"/>
  <c r="BP235" i="28"/>
  <c r="BQ235" i="28"/>
  <c r="BR235" i="28"/>
  <c r="BX235" i="28"/>
  <c r="B236" i="28"/>
  <c r="C236" i="28"/>
  <c r="D236" i="28"/>
  <c r="F236" i="28"/>
  <c r="BT236" i="28" s="1"/>
  <c r="G236" i="28"/>
  <c r="H236" i="28"/>
  <c r="I236" i="28"/>
  <c r="J236" i="28"/>
  <c r="K236" i="28"/>
  <c r="L236" i="28"/>
  <c r="M236" i="28"/>
  <c r="BY236" i="28" s="1"/>
  <c r="N236" i="28"/>
  <c r="O236" i="28"/>
  <c r="P236" i="28"/>
  <c r="Q236" i="28"/>
  <c r="S236" i="28"/>
  <c r="T236" i="28"/>
  <c r="U236" i="28"/>
  <c r="V236" i="28"/>
  <c r="W236" i="28"/>
  <c r="X236" i="28"/>
  <c r="Y236" i="28"/>
  <c r="Z236" i="28"/>
  <c r="AA236" i="28"/>
  <c r="AB236" i="28"/>
  <c r="AD236" i="28"/>
  <c r="AE236" i="28"/>
  <c r="AF236" i="28"/>
  <c r="AG236" i="28"/>
  <c r="AH236" i="28"/>
  <c r="AI236" i="28"/>
  <c r="AJ236" i="28"/>
  <c r="AK236" i="28"/>
  <c r="AL236" i="28"/>
  <c r="AM236" i="28"/>
  <c r="AO236" i="28"/>
  <c r="AP236" i="28"/>
  <c r="AQ236" i="28"/>
  <c r="AR236" i="28"/>
  <c r="AS236" i="28"/>
  <c r="AT236" i="28"/>
  <c r="AU236" i="28"/>
  <c r="AV236" i="28"/>
  <c r="AW236" i="28"/>
  <c r="AX236" i="28"/>
  <c r="AY236" i="28"/>
  <c r="AZ236" i="28"/>
  <c r="BA236" i="28"/>
  <c r="BB236" i="28"/>
  <c r="BC236" i="28"/>
  <c r="BD236" i="28"/>
  <c r="BE236" i="28"/>
  <c r="BF236" i="28"/>
  <c r="BG236" i="28"/>
  <c r="BI236" i="28"/>
  <c r="BJ236" i="28"/>
  <c r="BK236" i="28"/>
  <c r="BL236" i="28"/>
  <c r="BM236" i="28"/>
  <c r="BN236" i="28"/>
  <c r="BO236" i="28"/>
  <c r="BP236" i="28"/>
  <c r="BQ236" i="28"/>
  <c r="BR236" i="28"/>
  <c r="BZ236" i="28"/>
  <c r="B237" i="28"/>
  <c r="C237" i="28"/>
  <c r="D237" i="28"/>
  <c r="F237" i="28"/>
  <c r="BT237" i="28" s="1"/>
  <c r="G237" i="28"/>
  <c r="H237" i="28"/>
  <c r="I237" i="28"/>
  <c r="J237" i="28"/>
  <c r="BX237" i="28" s="1"/>
  <c r="K237" i="28"/>
  <c r="L237" i="28"/>
  <c r="M237" i="28"/>
  <c r="N237" i="28"/>
  <c r="BZ237" i="28" s="1"/>
  <c r="O237" i="28"/>
  <c r="P237" i="28"/>
  <c r="Q237" i="28"/>
  <c r="S237" i="28"/>
  <c r="T237" i="28"/>
  <c r="U237" i="28"/>
  <c r="V237" i="28"/>
  <c r="W237" i="28"/>
  <c r="X237" i="28"/>
  <c r="Y237" i="28"/>
  <c r="Z237" i="28"/>
  <c r="AA237" i="28"/>
  <c r="CB237" i="28" s="1"/>
  <c r="AB237" i="28"/>
  <c r="AD237" i="28"/>
  <c r="AE237" i="28"/>
  <c r="AF237" i="28"/>
  <c r="AG237" i="28"/>
  <c r="BW237" i="28" s="1"/>
  <c r="AH237" i="28"/>
  <c r="AI237" i="28"/>
  <c r="AJ237" i="28"/>
  <c r="AK237" i="28"/>
  <c r="AL237" i="28"/>
  <c r="AM237" i="28"/>
  <c r="AO237" i="28"/>
  <c r="AP237" i="28"/>
  <c r="AQ237" i="28"/>
  <c r="AR237" i="28"/>
  <c r="AS237" i="28"/>
  <c r="AT237" i="28"/>
  <c r="AU237" i="28"/>
  <c r="AV237" i="28"/>
  <c r="AW237" i="28"/>
  <c r="AX237" i="28"/>
  <c r="AY237" i="28"/>
  <c r="AZ237" i="28"/>
  <c r="BA237" i="28"/>
  <c r="BB237" i="28"/>
  <c r="BC237" i="28"/>
  <c r="BD237" i="28"/>
  <c r="BE237" i="28"/>
  <c r="BF237" i="28"/>
  <c r="BG237" i="28"/>
  <c r="BI237" i="28"/>
  <c r="BJ237" i="28"/>
  <c r="BK237" i="28"/>
  <c r="BL237" i="28"/>
  <c r="BM237" i="28"/>
  <c r="BN237" i="28"/>
  <c r="BO237" i="28"/>
  <c r="BP237" i="28"/>
  <c r="BQ237" i="28"/>
  <c r="BR237" i="28"/>
  <c r="CA237" i="28"/>
  <c r="B238" i="28"/>
  <c r="C238" i="28"/>
  <c r="D238" i="28"/>
  <c r="F238" i="28"/>
  <c r="G238" i="28"/>
  <c r="H238" i="28"/>
  <c r="I238" i="28"/>
  <c r="J238" i="28"/>
  <c r="K238" i="28"/>
  <c r="L238" i="28"/>
  <c r="M238" i="28"/>
  <c r="N238" i="28"/>
  <c r="O238" i="28"/>
  <c r="P238" i="28"/>
  <c r="Q238" i="28"/>
  <c r="S238" i="28"/>
  <c r="T238" i="28"/>
  <c r="U238" i="28"/>
  <c r="V238" i="28"/>
  <c r="W238" i="28"/>
  <c r="X238" i="28"/>
  <c r="Y238" i="28"/>
  <c r="Z238" i="28"/>
  <c r="AA238" i="28"/>
  <c r="AB238" i="28"/>
  <c r="AD238" i="28"/>
  <c r="AE238" i="28"/>
  <c r="AF238" i="28"/>
  <c r="AG238" i="28"/>
  <c r="AH238" i="28"/>
  <c r="AI238" i="28"/>
  <c r="AJ238" i="28"/>
  <c r="AK238" i="28"/>
  <c r="AL238" i="28"/>
  <c r="AM238" i="28"/>
  <c r="AO238" i="28"/>
  <c r="AP238" i="28"/>
  <c r="AQ238" i="28"/>
  <c r="AR238" i="28"/>
  <c r="AS238" i="28"/>
  <c r="AT238" i="28"/>
  <c r="AU238" i="28"/>
  <c r="AV238" i="28"/>
  <c r="AW238" i="28"/>
  <c r="AX238" i="28"/>
  <c r="AY238" i="28"/>
  <c r="AZ238" i="28"/>
  <c r="BA238" i="28"/>
  <c r="BB238" i="28"/>
  <c r="BC238" i="28"/>
  <c r="BD238" i="28"/>
  <c r="BE238" i="28"/>
  <c r="BF238" i="28"/>
  <c r="BG238" i="28"/>
  <c r="BI238" i="28"/>
  <c r="BJ238" i="28"/>
  <c r="BK238" i="28"/>
  <c r="BL238" i="28"/>
  <c r="BM238" i="28"/>
  <c r="BN238" i="28"/>
  <c r="BO238" i="28"/>
  <c r="BP238" i="28"/>
  <c r="BQ238" i="28"/>
  <c r="BR238" i="28"/>
  <c r="B239" i="28"/>
  <c r="C239" i="28"/>
  <c r="D239" i="28"/>
  <c r="F239" i="28"/>
  <c r="G239" i="28"/>
  <c r="H239" i="28"/>
  <c r="I239" i="28"/>
  <c r="J239" i="28"/>
  <c r="K239" i="28"/>
  <c r="L239" i="28"/>
  <c r="M239" i="28"/>
  <c r="N239" i="28"/>
  <c r="O239" i="28"/>
  <c r="P239" i="28"/>
  <c r="Q239" i="28"/>
  <c r="S239" i="28"/>
  <c r="T239" i="28"/>
  <c r="U239" i="28"/>
  <c r="V239" i="28"/>
  <c r="BW239" i="28" s="1"/>
  <c r="W239" i="28"/>
  <c r="X239" i="28"/>
  <c r="Y239" i="28"/>
  <c r="Z239" i="28"/>
  <c r="AA239" i="28"/>
  <c r="AB239" i="28"/>
  <c r="AD239" i="28"/>
  <c r="AE239" i="28"/>
  <c r="AF239" i="28"/>
  <c r="BV239" i="28" s="1"/>
  <c r="AG239" i="28"/>
  <c r="AH239" i="28"/>
  <c r="AI239" i="28"/>
  <c r="AJ239" i="28"/>
  <c r="AK239" i="28"/>
  <c r="AL239" i="28"/>
  <c r="AM239" i="28"/>
  <c r="AO239" i="28"/>
  <c r="AP239" i="28"/>
  <c r="AQ239" i="28"/>
  <c r="AR239" i="28"/>
  <c r="AS239" i="28"/>
  <c r="AT239" i="28"/>
  <c r="AU239" i="28"/>
  <c r="AV239" i="28"/>
  <c r="AW239" i="28"/>
  <c r="AX239" i="28"/>
  <c r="AY239" i="28"/>
  <c r="AZ239" i="28"/>
  <c r="BA239" i="28"/>
  <c r="BB239" i="28"/>
  <c r="BC239" i="28"/>
  <c r="BD239" i="28"/>
  <c r="BE239" i="28"/>
  <c r="CA239" i="28" s="1"/>
  <c r="BF239" i="28"/>
  <c r="BG239" i="28"/>
  <c r="BI239" i="28"/>
  <c r="BJ239" i="28"/>
  <c r="BK239" i="28"/>
  <c r="BL239" i="28"/>
  <c r="BM239" i="28"/>
  <c r="BN239" i="28"/>
  <c r="BO239" i="28"/>
  <c r="BP239" i="28"/>
  <c r="BQ239" i="28"/>
  <c r="BR239" i="28"/>
  <c r="B240" i="28"/>
  <c r="C240" i="28"/>
  <c r="D240" i="28"/>
  <c r="F240" i="28"/>
  <c r="G240" i="28"/>
  <c r="H240" i="28"/>
  <c r="I240" i="28"/>
  <c r="J240" i="28"/>
  <c r="K240" i="28"/>
  <c r="L240" i="28"/>
  <c r="M240" i="28"/>
  <c r="N240" i="28"/>
  <c r="O240" i="28"/>
  <c r="P240" i="28"/>
  <c r="CB240" i="28" s="1"/>
  <c r="Q240" i="28"/>
  <c r="S240" i="28"/>
  <c r="T240" i="28"/>
  <c r="U240" i="28"/>
  <c r="V240" i="28"/>
  <c r="W240" i="28"/>
  <c r="X240" i="28"/>
  <c r="Y240" i="28"/>
  <c r="Z240" i="28"/>
  <c r="AA240" i="28"/>
  <c r="AB240" i="28"/>
  <c r="AD240" i="28"/>
  <c r="BT240" i="28" s="1"/>
  <c r="AE240" i="28"/>
  <c r="AF240" i="28"/>
  <c r="AG240" i="28"/>
  <c r="AH240" i="28"/>
  <c r="AI240" i="28"/>
  <c r="AJ240" i="28"/>
  <c r="AK240" i="28"/>
  <c r="AL240" i="28"/>
  <c r="AM240" i="28"/>
  <c r="AO240" i="28"/>
  <c r="AP240" i="28"/>
  <c r="AQ240" i="28"/>
  <c r="AR240" i="28"/>
  <c r="AS240" i="28"/>
  <c r="AT240" i="28"/>
  <c r="AU240" i="28"/>
  <c r="AV240" i="28"/>
  <c r="AW240" i="28"/>
  <c r="AX240" i="28"/>
  <c r="AY240" i="28"/>
  <c r="AZ240" i="28"/>
  <c r="BA240" i="28"/>
  <c r="BB240" i="28"/>
  <c r="BC240" i="28"/>
  <c r="BD240" i="28"/>
  <c r="BE240" i="28"/>
  <c r="BF240" i="28"/>
  <c r="BG240" i="28"/>
  <c r="BI240" i="28"/>
  <c r="BJ240" i="28"/>
  <c r="BK240" i="28"/>
  <c r="BL240" i="28"/>
  <c r="BM240" i="28"/>
  <c r="BN240" i="28"/>
  <c r="BO240" i="28"/>
  <c r="BP240" i="28"/>
  <c r="BQ240" i="28"/>
  <c r="BR240" i="28"/>
  <c r="BV240" i="28"/>
  <c r="BX240" i="28"/>
  <c r="B241" i="28"/>
  <c r="C241" i="28"/>
  <c r="D241" i="28"/>
  <c r="F241" i="28"/>
  <c r="G241" i="28"/>
  <c r="H241" i="28"/>
  <c r="I241" i="28"/>
  <c r="J241" i="28"/>
  <c r="K241" i="28"/>
  <c r="L241" i="28"/>
  <c r="M241" i="28"/>
  <c r="N241" i="28"/>
  <c r="O241" i="28"/>
  <c r="P241" i="28"/>
  <c r="Q241" i="28"/>
  <c r="S241" i="28"/>
  <c r="T241" i="28"/>
  <c r="U241" i="28"/>
  <c r="V241" i="28"/>
  <c r="W241" i="28"/>
  <c r="X241" i="28"/>
  <c r="Y241" i="28"/>
  <c r="Z241" i="28"/>
  <c r="AA241" i="28"/>
  <c r="AB241" i="28"/>
  <c r="AD241" i="28"/>
  <c r="AE241" i="28"/>
  <c r="AF241" i="28"/>
  <c r="AG241" i="28"/>
  <c r="AH241" i="28"/>
  <c r="AI241" i="28"/>
  <c r="AJ241" i="28"/>
  <c r="AK241" i="28"/>
  <c r="AL241" i="28"/>
  <c r="AM241" i="28"/>
  <c r="AO241" i="28"/>
  <c r="AP241" i="28"/>
  <c r="AQ241" i="28"/>
  <c r="AR241" i="28"/>
  <c r="AS241" i="28"/>
  <c r="AT241" i="28"/>
  <c r="AU241" i="28"/>
  <c r="AV241" i="28"/>
  <c r="AW241" i="28"/>
  <c r="AX241" i="28"/>
  <c r="AY241" i="28"/>
  <c r="AZ241" i="28"/>
  <c r="BA241" i="28"/>
  <c r="BB241" i="28"/>
  <c r="BC241" i="28"/>
  <c r="BD241" i="28"/>
  <c r="BE241" i="28"/>
  <c r="BF241" i="28"/>
  <c r="BG241" i="28"/>
  <c r="BI241" i="28"/>
  <c r="BJ241" i="28"/>
  <c r="BK241" i="28"/>
  <c r="BL241" i="28"/>
  <c r="BM241" i="28"/>
  <c r="BN241" i="28"/>
  <c r="BO241" i="28"/>
  <c r="BP241" i="28"/>
  <c r="BQ241" i="28"/>
  <c r="BR241" i="28"/>
  <c r="B242" i="28"/>
  <c r="C242" i="28"/>
  <c r="D242" i="28"/>
  <c r="F242" i="28"/>
  <c r="G242" i="28"/>
  <c r="H242" i="28"/>
  <c r="I242" i="28"/>
  <c r="J242" i="28"/>
  <c r="K242" i="28"/>
  <c r="L242" i="28"/>
  <c r="M242" i="28"/>
  <c r="N242" i="28"/>
  <c r="O242" i="28"/>
  <c r="P242" i="28"/>
  <c r="CB242" i="28" s="1"/>
  <c r="Q242" i="28"/>
  <c r="S242" i="28"/>
  <c r="T242" i="28"/>
  <c r="U242" i="28"/>
  <c r="V242" i="28"/>
  <c r="W242" i="28"/>
  <c r="X242" i="28"/>
  <c r="Y242" i="28"/>
  <c r="Z242" i="28"/>
  <c r="AA242" i="28"/>
  <c r="AB242" i="28"/>
  <c r="AD242" i="28"/>
  <c r="BT242" i="28" s="1"/>
  <c r="AE242" i="28"/>
  <c r="AF242" i="28"/>
  <c r="AG242" i="28"/>
  <c r="AH242" i="28"/>
  <c r="AI242" i="28"/>
  <c r="AJ242" i="28"/>
  <c r="AK242" i="28"/>
  <c r="AL242" i="28"/>
  <c r="AM242" i="28"/>
  <c r="AO242" i="28"/>
  <c r="AP242" i="28"/>
  <c r="AQ242" i="28"/>
  <c r="AR242" i="28"/>
  <c r="AS242" i="28"/>
  <c r="AT242" i="28"/>
  <c r="AU242" i="28"/>
  <c r="AV242" i="28"/>
  <c r="AW242" i="28"/>
  <c r="AX242" i="28"/>
  <c r="AY242" i="28"/>
  <c r="AZ242" i="28"/>
  <c r="BA242" i="28"/>
  <c r="BB242" i="28"/>
  <c r="BC242" i="28"/>
  <c r="BY242" i="28" s="1"/>
  <c r="BD242" i="28"/>
  <c r="BE242" i="28"/>
  <c r="BF242" i="28"/>
  <c r="BG242" i="28"/>
  <c r="CC242" i="28" s="1"/>
  <c r="BI242" i="28"/>
  <c r="BJ242" i="28"/>
  <c r="BK242" i="28"/>
  <c r="BL242" i="28"/>
  <c r="BM242" i="28"/>
  <c r="BN242" i="28"/>
  <c r="BO242" i="28"/>
  <c r="BP242" i="28"/>
  <c r="BQ242" i="28"/>
  <c r="BR242" i="28"/>
  <c r="BX242" i="28"/>
  <c r="B243" i="28"/>
  <c r="C243" i="28"/>
  <c r="D243" i="28"/>
  <c r="F243" i="28"/>
  <c r="G243" i="28"/>
  <c r="H243" i="28"/>
  <c r="I243" i="28"/>
  <c r="J243" i="28"/>
  <c r="K243" i="28"/>
  <c r="L243" i="28"/>
  <c r="M243" i="28"/>
  <c r="N243" i="28"/>
  <c r="O243" i="28"/>
  <c r="P243" i="28"/>
  <c r="Q243" i="28"/>
  <c r="S243" i="28"/>
  <c r="T243" i="28"/>
  <c r="U243" i="28"/>
  <c r="V243" i="28"/>
  <c r="W243" i="28"/>
  <c r="X243" i="28"/>
  <c r="Y243" i="28"/>
  <c r="Z243" i="28"/>
  <c r="AA243" i="28"/>
  <c r="AB243" i="28"/>
  <c r="AD243" i="28"/>
  <c r="AE243" i="28"/>
  <c r="AF243" i="28"/>
  <c r="AG243" i="28"/>
  <c r="AH243" i="28"/>
  <c r="AI243" i="28"/>
  <c r="AJ243" i="28"/>
  <c r="AK243" i="28"/>
  <c r="AL243" i="28"/>
  <c r="AM243" i="28"/>
  <c r="AO243" i="28"/>
  <c r="AP243" i="28"/>
  <c r="AQ243" i="28"/>
  <c r="AR243" i="28"/>
  <c r="AS243" i="28"/>
  <c r="AT243" i="28"/>
  <c r="AU243" i="28"/>
  <c r="AV243" i="28"/>
  <c r="AW243" i="28"/>
  <c r="AX243" i="28"/>
  <c r="AY243" i="28"/>
  <c r="AZ243" i="28"/>
  <c r="BA243" i="28"/>
  <c r="BB243" i="28"/>
  <c r="BC243" i="28"/>
  <c r="BD243" i="28"/>
  <c r="BE243" i="28"/>
  <c r="BF243" i="28"/>
  <c r="BG243" i="28"/>
  <c r="BI243" i="28"/>
  <c r="BJ243" i="28"/>
  <c r="BK243" i="28"/>
  <c r="BL243" i="28"/>
  <c r="BM243" i="28"/>
  <c r="BN243" i="28"/>
  <c r="BO243" i="28"/>
  <c r="BP243" i="28"/>
  <c r="BQ243" i="28"/>
  <c r="BR243" i="28"/>
  <c r="B244" i="28"/>
  <c r="C244" i="28"/>
  <c r="D244" i="28"/>
  <c r="F244" i="28"/>
  <c r="G244" i="28"/>
  <c r="H244" i="28"/>
  <c r="I244" i="28"/>
  <c r="J244" i="28"/>
  <c r="K244" i="28"/>
  <c r="L244" i="28"/>
  <c r="M244" i="28"/>
  <c r="N244" i="28"/>
  <c r="O244" i="28"/>
  <c r="P244" i="28"/>
  <c r="Q244" i="28"/>
  <c r="S244" i="28"/>
  <c r="T244" i="28"/>
  <c r="U244" i="28"/>
  <c r="V244" i="28"/>
  <c r="W244" i="28"/>
  <c r="X244" i="28"/>
  <c r="Y244" i="28"/>
  <c r="Z244" i="28"/>
  <c r="AA244" i="28"/>
  <c r="AB244" i="28"/>
  <c r="AD244" i="28"/>
  <c r="BT244" i="28" s="1"/>
  <c r="AE244" i="28"/>
  <c r="AF244" i="28"/>
  <c r="AG244" i="28"/>
  <c r="AH244" i="28"/>
  <c r="AI244" i="28"/>
  <c r="AJ244" i="28"/>
  <c r="AK244" i="28"/>
  <c r="AL244" i="28"/>
  <c r="AM244" i="28"/>
  <c r="AO244" i="28"/>
  <c r="AP244" i="28"/>
  <c r="AQ244" i="28"/>
  <c r="AR244" i="28"/>
  <c r="AS244" i="28"/>
  <c r="AT244" i="28"/>
  <c r="AU244" i="28"/>
  <c r="AV244" i="28"/>
  <c r="AW244" i="28"/>
  <c r="AX244" i="28"/>
  <c r="AY244" i="28"/>
  <c r="AZ244" i="28"/>
  <c r="BA244" i="28"/>
  <c r="BB244" i="28"/>
  <c r="BC244" i="28"/>
  <c r="BD244" i="28"/>
  <c r="BE244" i="28"/>
  <c r="BF244" i="28"/>
  <c r="BG244" i="28"/>
  <c r="BI244" i="28"/>
  <c r="BJ244" i="28"/>
  <c r="BK244" i="28"/>
  <c r="BL244" i="28"/>
  <c r="BM244" i="28"/>
  <c r="BN244" i="28"/>
  <c r="BO244" i="28"/>
  <c r="BP244" i="28"/>
  <c r="BQ244" i="28"/>
  <c r="BR244" i="28"/>
  <c r="BU244" i="28"/>
  <c r="BX244" i="28"/>
  <c r="B245" i="28"/>
  <c r="C245" i="28"/>
  <c r="D245" i="28"/>
  <c r="F245" i="28"/>
  <c r="G245" i="28"/>
  <c r="H245" i="28"/>
  <c r="I245" i="28"/>
  <c r="BW245" i="28" s="1"/>
  <c r="J245" i="28"/>
  <c r="K245" i="28"/>
  <c r="L245" i="28"/>
  <c r="M245" i="28"/>
  <c r="N245" i="28"/>
  <c r="O245" i="28"/>
  <c r="P245" i="28"/>
  <c r="Q245" i="28"/>
  <c r="S245" i="28"/>
  <c r="T245" i="28"/>
  <c r="U245" i="28"/>
  <c r="V245" i="28"/>
  <c r="W245" i="28"/>
  <c r="X245" i="28"/>
  <c r="Y245" i="28"/>
  <c r="Z245" i="28"/>
  <c r="CA245" i="28" s="1"/>
  <c r="AA245" i="28"/>
  <c r="AB245" i="28"/>
  <c r="AD245" i="28"/>
  <c r="AE245" i="28"/>
  <c r="AF245" i="28"/>
  <c r="BV245" i="28" s="1"/>
  <c r="AG245" i="28"/>
  <c r="AH245" i="28"/>
  <c r="AI245" i="28"/>
  <c r="AJ245" i="28"/>
  <c r="AK245" i="28"/>
  <c r="AL245" i="28"/>
  <c r="AM245" i="28"/>
  <c r="AO245" i="28"/>
  <c r="AP245" i="28"/>
  <c r="AQ245" i="28"/>
  <c r="AR245" i="28"/>
  <c r="AS245" i="28"/>
  <c r="AT245" i="28"/>
  <c r="AU245" i="28"/>
  <c r="AV245" i="28"/>
  <c r="AW245" i="28"/>
  <c r="AX245" i="28"/>
  <c r="AY245" i="28"/>
  <c r="AZ245" i="28"/>
  <c r="BA245" i="28"/>
  <c r="BB245" i="28"/>
  <c r="BC245" i="28"/>
  <c r="BD245" i="28"/>
  <c r="BE245" i="28"/>
  <c r="BF245" i="28"/>
  <c r="BG245" i="28"/>
  <c r="BI245" i="28"/>
  <c r="BJ245" i="28"/>
  <c r="BK245" i="28"/>
  <c r="BL245" i="28"/>
  <c r="BM245" i="28"/>
  <c r="BN245" i="28"/>
  <c r="BO245" i="28"/>
  <c r="BP245" i="28"/>
  <c r="BQ245" i="28"/>
  <c r="BR245" i="28"/>
  <c r="B246" i="28"/>
  <c r="C246" i="28"/>
  <c r="D246" i="28"/>
  <c r="F246" i="28"/>
  <c r="G246" i="28"/>
  <c r="H246" i="28"/>
  <c r="I246" i="28"/>
  <c r="J246" i="28"/>
  <c r="K246" i="28"/>
  <c r="L246" i="28"/>
  <c r="M246" i="28"/>
  <c r="N246" i="28"/>
  <c r="O246" i="28"/>
  <c r="P246" i="28"/>
  <c r="Q246" i="28"/>
  <c r="S246" i="28"/>
  <c r="T246" i="28"/>
  <c r="U246" i="28"/>
  <c r="V246" i="28"/>
  <c r="W246" i="28"/>
  <c r="X246" i="28"/>
  <c r="BY246" i="28" s="1"/>
  <c r="Y246" i="28"/>
  <c r="Z246" i="28"/>
  <c r="AA246" i="28"/>
  <c r="AB246" i="28"/>
  <c r="CC246" i="28" s="1"/>
  <c r="AD246" i="28"/>
  <c r="AE246" i="28"/>
  <c r="AF246" i="28"/>
  <c r="AG246" i="28"/>
  <c r="BW246" i="28" s="1"/>
  <c r="AH246" i="28"/>
  <c r="BX246" i="28" s="1"/>
  <c r="AI246" i="28"/>
  <c r="AJ246" i="28"/>
  <c r="AK246" i="28"/>
  <c r="AL246" i="28"/>
  <c r="AM246" i="28"/>
  <c r="AO246" i="28"/>
  <c r="AP246" i="28"/>
  <c r="AQ246" i="28"/>
  <c r="AR246" i="28"/>
  <c r="AS246" i="28"/>
  <c r="AT246" i="28"/>
  <c r="AU246" i="28"/>
  <c r="AV246" i="28"/>
  <c r="AW246" i="28"/>
  <c r="AX246" i="28"/>
  <c r="AY246" i="28"/>
  <c r="AZ246" i="28"/>
  <c r="BA246" i="28"/>
  <c r="BB246" i="28"/>
  <c r="BC246" i="28"/>
  <c r="BD246" i="28"/>
  <c r="BE246" i="28"/>
  <c r="BF246" i="28"/>
  <c r="CB246" i="28" s="1"/>
  <c r="BG246" i="28"/>
  <c r="BI246" i="28"/>
  <c r="BJ246" i="28"/>
  <c r="BK246" i="28"/>
  <c r="BL246" i="28"/>
  <c r="BM246" i="28"/>
  <c r="BN246" i="28"/>
  <c r="BO246" i="28"/>
  <c r="BP246" i="28"/>
  <c r="BQ246" i="28"/>
  <c r="BR246" i="28"/>
  <c r="BT246" i="28"/>
  <c r="B247" i="28"/>
  <c r="C247" i="28"/>
  <c r="D247" i="28"/>
  <c r="F247" i="28"/>
  <c r="G247" i="28"/>
  <c r="H247" i="28"/>
  <c r="I247" i="28"/>
  <c r="BW247" i="28" s="1"/>
  <c r="J247" i="28"/>
  <c r="K247" i="28"/>
  <c r="L247" i="28"/>
  <c r="M247" i="28"/>
  <c r="N247" i="28"/>
  <c r="BZ247" i="28" s="1"/>
  <c r="O247" i="28"/>
  <c r="P247" i="28"/>
  <c r="Q247" i="28"/>
  <c r="S247" i="28"/>
  <c r="T247" i="28"/>
  <c r="U247" i="28"/>
  <c r="V247" i="28"/>
  <c r="W247" i="28"/>
  <c r="X247" i="28"/>
  <c r="Y247" i="28"/>
  <c r="Z247" i="28"/>
  <c r="CA247" i="28" s="1"/>
  <c r="AA247" i="28"/>
  <c r="AB247" i="28"/>
  <c r="AD247" i="28"/>
  <c r="AE247" i="28"/>
  <c r="BU247" i="28" s="1"/>
  <c r="AF247" i="28"/>
  <c r="BV247" i="28" s="1"/>
  <c r="AG247" i="28"/>
  <c r="AH247" i="28"/>
  <c r="AI247" i="28"/>
  <c r="AJ247" i="28"/>
  <c r="AK247" i="28"/>
  <c r="AL247" i="28"/>
  <c r="AM247" i="28"/>
  <c r="AO247" i="28"/>
  <c r="AP247" i="28"/>
  <c r="AQ247" i="28"/>
  <c r="AR247" i="28"/>
  <c r="AS247" i="28"/>
  <c r="AT247" i="28"/>
  <c r="AU247" i="28"/>
  <c r="AV247" i="28"/>
  <c r="AW247" i="28"/>
  <c r="AX247" i="28"/>
  <c r="AY247" i="28"/>
  <c r="AZ247" i="28"/>
  <c r="BA247" i="28"/>
  <c r="BB247" i="28"/>
  <c r="BC247" i="28"/>
  <c r="BD247" i="28"/>
  <c r="BE247" i="28"/>
  <c r="BF247" i="28"/>
  <c r="BG247" i="28"/>
  <c r="BI247" i="28"/>
  <c r="BJ247" i="28"/>
  <c r="BK247" i="28"/>
  <c r="BL247" i="28"/>
  <c r="BM247" i="28"/>
  <c r="BN247" i="28"/>
  <c r="BO247" i="28"/>
  <c r="BP247" i="28"/>
  <c r="BQ247" i="28"/>
  <c r="BR247" i="28"/>
  <c r="B248" i="28"/>
  <c r="C248" i="28"/>
  <c r="D248" i="28"/>
  <c r="F248" i="28"/>
  <c r="G248" i="28"/>
  <c r="H248" i="28"/>
  <c r="I248" i="28"/>
  <c r="J248" i="28"/>
  <c r="K248" i="28"/>
  <c r="L248" i="28"/>
  <c r="M248" i="28"/>
  <c r="N248" i="28"/>
  <c r="O248" i="28"/>
  <c r="P248" i="28"/>
  <c r="Q248" i="28"/>
  <c r="S248" i="28"/>
  <c r="T248" i="28"/>
  <c r="U248" i="28"/>
  <c r="V248" i="28"/>
  <c r="W248" i="28"/>
  <c r="X248" i="28"/>
  <c r="Y248" i="28"/>
  <c r="Z248" i="28"/>
  <c r="AA248" i="28"/>
  <c r="AB248" i="28"/>
  <c r="CC248" i="28" s="1"/>
  <c r="AD248" i="28"/>
  <c r="BT248" i="28" s="1"/>
  <c r="AE248" i="28"/>
  <c r="AF248" i="28"/>
  <c r="AG248" i="28"/>
  <c r="AH248" i="28"/>
  <c r="AI248" i="28"/>
  <c r="AJ248" i="28"/>
  <c r="AK248" i="28"/>
  <c r="AL248" i="28"/>
  <c r="AM248" i="28"/>
  <c r="AO248" i="28"/>
  <c r="AP248" i="28"/>
  <c r="AQ248" i="28"/>
  <c r="AR248" i="28"/>
  <c r="AS248" i="28"/>
  <c r="AT248" i="28"/>
  <c r="AU248" i="28"/>
  <c r="AV248" i="28"/>
  <c r="AW248" i="28"/>
  <c r="AX248" i="28"/>
  <c r="AY248" i="28"/>
  <c r="AZ248" i="28"/>
  <c r="BA248" i="28"/>
  <c r="BB248" i="28"/>
  <c r="BC248" i="28"/>
  <c r="BD248" i="28"/>
  <c r="BE248" i="28"/>
  <c r="BF248" i="28"/>
  <c r="BG248" i="28"/>
  <c r="BI248" i="28"/>
  <c r="BJ248" i="28"/>
  <c r="BK248" i="28"/>
  <c r="BL248" i="28"/>
  <c r="BM248" i="28"/>
  <c r="BN248" i="28"/>
  <c r="BO248" i="28"/>
  <c r="BP248" i="28"/>
  <c r="BQ248" i="28"/>
  <c r="BR248" i="28"/>
  <c r="BU248" i="28"/>
  <c r="BX248" i="28"/>
  <c r="B249" i="28"/>
  <c r="C249" i="28"/>
  <c r="D249" i="28"/>
  <c r="F249" i="28"/>
  <c r="G249" i="28"/>
  <c r="H249" i="28"/>
  <c r="I249" i="28"/>
  <c r="BW249" i="28" s="1"/>
  <c r="J249" i="28"/>
  <c r="K249" i="28"/>
  <c r="L249" i="28"/>
  <c r="M249" i="28"/>
  <c r="N249" i="28"/>
  <c r="O249" i="28"/>
  <c r="P249" i="28"/>
  <c r="Q249" i="28"/>
  <c r="S249" i="28"/>
  <c r="T249" i="28"/>
  <c r="U249" i="28"/>
  <c r="V249" i="28"/>
  <c r="W249" i="28"/>
  <c r="X249" i="28"/>
  <c r="Y249" i="28"/>
  <c r="Z249" i="28"/>
  <c r="AA249" i="28"/>
  <c r="AB249" i="28"/>
  <c r="AD249" i="28"/>
  <c r="AE249" i="28"/>
  <c r="AF249" i="28"/>
  <c r="AG249" i="28"/>
  <c r="AH249" i="28"/>
  <c r="AI249" i="28"/>
  <c r="AJ249" i="28"/>
  <c r="AK249" i="28"/>
  <c r="AL249" i="28"/>
  <c r="AM249" i="28"/>
  <c r="AO249" i="28"/>
  <c r="AP249" i="28"/>
  <c r="AQ249" i="28"/>
  <c r="AR249" i="28"/>
  <c r="AS249" i="28"/>
  <c r="AT249" i="28"/>
  <c r="AU249" i="28"/>
  <c r="AV249" i="28"/>
  <c r="AW249" i="28"/>
  <c r="AX249" i="28"/>
  <c r="AY249" i="28"/>
  <c r="AZ249" i="28"/>
  <c r="BA249" i="28"/>
  <c r="BB249" i="28"/>
  <c r="BC249" i="28"/>
  <c r="BD249" i="28"/>
  <c r="BE249" i="28"/>
  <c r="BF249" i="28"/>
  <c r="BG249" i="28"/>
  <c r="BI249" i="28"/>
  <c r="BJ249" i="28"/>
  <c r="BK249" i="28"/>
  <c r="BL249" i="28"/>
  <c r="BM249" i="28"/>
  <c r="BN249" i="28"/>
  <c r="BO249" i="28"/>
  <c r="BP249" i="28"/>
  <c r="BQ249" i="28"/>
  <c r="BR249" i="28"/>
  <c r="CA249" i="28"/>
  <c r="B250" i="28"/>
  <c r="C250" i="28"/>
  <c r="D250" i="28"/>
  <c r="F250" i="28"/>
  <c r="G250" i="28"/>
  <c r="H250" i="28"/>
  <c r="I250" i="28"/>
  <c r="J250" i="28"/>
  <c r="K250" i="28"/>
  <c r="L250" i="28"/>
  <c r="M250" i="28"/>
  <c r="N250" i="28"/>
  <c r="O250" i="28"/>
  <c r="P250" i="28"/>
  <c r="Q250" i="28"/>
  <c r="S250" i="28"/>
  <c r="T250" i="28"/>
  <c r="U250" i="28"/>
  <c r="V250" i="28"/>
  <c r="W250" i="28"/>
  <c r="X250" i="28"/>
  <c r="Y250" i="28"/>
  <c r="Z250" i="28"/>
  <c r="AA250" i="28"/>
  <c r="AB250" i="28"/>
  <c r="AD250" i="28"/>
  <c r="AE250" i="28"/>
  <c r="AF250" i="28"/>
  <c r="AG250" i="28"/>
  <c r="BW250" i="28" s="1"/>
  <c r="AH250" i="28"/>
  <c r="AI250" i="28"/>
  <c r="AJ250" i="28"/>
  <c r="AK250" i="28"/>
  <c r="AL250" i="28"/>
  <c r="AM250" i="28"/>
  <c r="AO250" i="28"/>
  <c r="AP250" i="28"/>
  <c r="AQ250" i="28"/>
  <c r="AR250" i="28"/>
  <c r="AS250" i="28"/>
  <c r="AT250" i="28"/>
  <c r="AU250" i="28"/>
  <c r="AV250" i="28"/>
  <c r="AW250" i="28"/>
  <c r="AX250" i="28"/>
  <c r="AY250" i="28"/>
  <c r="AZ250" i="28"/>
  <c r="BA250" i="28"/>
  <c r="BB250" i="28"/>
  <c r="BC250" i="28"/>
  <c r="BD250" i="28"/>
  <c r="BE250" i="28"/>
  <c r="BF250" i="28"/>
  <c r="CB250" i="28" s="1"/>
  <c r="BG250" i="28"/>
  <c r="BI250" i="28"/>
  <c r="BJ250" i="28"/>
  <c r="BK250" i="28"/>
  <c r="BL250" i="28"/>
  <c r="BM250" i="28"/>
  <c r="BN250" i="28"/>
  <c r="BO250" i="28"/>
  <c r="BP250" i="28"/>
  <c r="BQ250" i="28"/>
  <c r="BR250" i="28"/>
  <c r="BT250" i="28"/>
  <c r="B251" i="28"/>
  <c r="C251" i="28"/>
  <c r="D251" i="28"/>
  <c r="F251" i="28"/>
  <c r="G251" i="28"/>
  <c r="H251" i="28"/>
  <c r="I251" i="28"/>
  <c r="BW251" i="28" s="1"/>
  <c r="J251" i="28"/>
  <c r="K251" i="28"/>
  <c r="L251" i="28"/>
  <c r="M251" i="28"/>
  <c r="N251" i="28"/>
  <c r="BZ251" i="28" s="1"/>
  <c r="O251" i="28"/>
  <c r="P251" i="28"/>
  <c r="Q251" i="28"/>
  <c r="S251" i="28"/>
  <c r="T251" i="28"/>
  <c r="U251" i="28"/>
  <c r="V251" i="28"/>
  <c r="W251" i="28"/>
  <c r="X251" i="28"/>
  <c r="Y251" i="28"/>
  <c r="Z251" i="28"/>
  <c r="CA251" i="28" s="1"/>
  <c r="AA251" i="28"/>
  <c r="AB251" i="28"/>
  <c r="AD251" i="28"/>
  <c r="AE251" i="28"/>
  <c r="BU251" i="28" s="1"/>
  <c r="AF251" i="28"/>
  <c r="BV251" i="28" s="1"/>
  <c r="AG251" i="28"/>
  <c r="AH251" i="28"/>
  <c r="AI251" i="28"/>
  <c r="AJ251" i="28"/>
  <c r="AK251" i="28"/>
  <c r="AL251" i="28"/>
  <c r="AM251" i="28"/>
  <c r="AO251" i="28"/>
  <c r="AP251" i="28"/>
  <c r="AQ251" i="28"/>
  <c r="AR251" i="28"/>
  <c r="AS251" i="28"/>
  <c r="AT251" i="28"/>
  <c r="AU251" i="28"/>
  <c r="AV251" i="28"/>
  <c r="AW251" i="28"/>
  <c r="AX251" i="28"/>
  <c r="AY251" i="28"/>
  <c r="AZ251" i="28"/>
  <c r="BA251" i="28"/>
  <c r="BB251" i="28"/>
  <c r="BC251" i="28"/>
  <c r="BD251" i="28"/>
  <c r="BE251" i="28"/>
  <c r="BF251" i="28"/>
  <c r="BG251" i="28"/>
  <c r="BI251" i="28"/>
  <c r="BJ251" i="28"/>
  <c r="BK251" i="28"/>
  <c r="BL251" i="28"/>
  <c r="BM251" i="28"/>
  <c r="BN251" i="28"/>
  <c r="BO251" i="28"/>
  <c r="BP251" i="28"/>
  <c r="BQ251" i="28"/>
  <c r="BR251" i="28"/>
  <c r="B252" i="28"/>
  <c r="C252" i="28"/>
  <c r="D252" i="28"/>
  <c r="F252" i="28"/>
  <c r="G252" i="28"/>
  <c r="H252" i="28"/>
  <c r="I252" i="28"/>
  <c r="J252" i="28"/>
  <c r="K252" i="28"/>
  <c r="L252" i="28"/>
  <c r="M252" i="28"/>
  <c r="N252" i="28"/>
  <c r="O252" i="28"/>
  <c r="P252" i="28"/>
  <c r="Q252" i="28"/>
  <c r="S252" i="28"/>
  <c r="T252" i="28"/>
  <c r="U252" i="28"/>
  <c r="V252" i="28"/>
  <c r="W252" i="28"/>
  <c r="X252" i="28"/>
  <c r="Y252" i="28"/>
  <c r="Z252" i="28"/>
  <c r="AA252" i="28"/>
  <c r="AB252" i="28"/>
  <c r="CC252" i="28" s="1"/>
  <c r="AD252" i="28"/>
  <c r="BT252" i="28" s="1"/>
  <c r="AE252" i="28"/>
  <c r="AF252" i="28"/>
  <c r="AG252" i="28"/>
  <c r="AH252" i="28"/>
  <c r="AI252" i="28"/>
  <c r="AJ252" i="28"/>
  <c r="AK252" i="28"/>
  <c r="AL252" i="28"/>
  <c r="AM252" i="28"/>
  <c r="AO252" i="28"/>
  <c r="AP252" i="28"/>
  <c r="AQ252" i="28"/>
  <c r="AR252" i="28"/>
  <c r="AS252" i="28"/>
  <c r="AT252" i="28"/>
  <c r="AU252" i="28"/>
  <c r="AV252" i="28"/>
  <c r="AW252" i="28"/>
  <c r="AX252" i="28"/>
  <c r="AY252" i="28"/>
  <c r="AZ252" i="28"/>
  <c r="BA252" i="28"/>
  <c r="BB252" i="28"/>
  <c r="BC252" i="28"/>
  <c r="BY252" i="28" s="1"/>
  <c r="BD252" i="28"/>
  <c r="BE252" i="28"/>
  <c r="BF252" i="28"/>
  <c r="BG252" i="28"/>
  <c r="BI252" i="28"/>
  <c r="BJ252" i="28"/>
  <c r="BK252" i="28"/>
  <c r="BL252" i="28"/>
  <c r="BM252" i="28"/>
  <c r="BN252" i="28"/>
  <c r="BO252" i="28"/>
  <c r="BP252" i="28"/>
  <c r="BQ252" i="28"/>
  <c r="BR252" i="28"/>
  <c r="BU252" i="28"/>
  <c r="BX252" i="28"/>
  <c r="B253" i="28"/>
  <c r="C253" i="28"/>
  <c r="D253" i="28"/>
  <c r="F253" i="28"/>
  <c r="G253" i="28"/>
  <c r="H253" i="28"/>
  <c r="BV253" i="28" s="1"/>
  <c r="I253" i="28"/>
  <c r="J253" i="28"/>
  <c r="K253" i="28"/>
  <c r="L253" i="28"/>
  <c r="M253" i="28"/>
  <c r="N253" i="28"/>
  <c r="O253" i="28"/>
  <c r="P253" i="28"/>
  <c r="Q253" i="28"/>
  <c r="S253" i="28"/>
  <c r="T253" i="28"/>
  <c r="U253" i="28"/>
  <c r="V253" i="28"/>
  <c r="W253" i="28"/>
  <c r="X253" i="28"/>
  <c r="Y253" i="28"/>
  <c r="Z253" i="28"/>
  <c r="AA253" i="28"/>
  <c r="AB253" i="28"/>
  <c r="AD253" i="28"/>
  <c r="AE253" i="28"/>
  <c r="AF253" i="28"/>
  <c r="AG253" i="28"/>
  <c r="AH253" i="28"/>
  <c r="AI253" i="28"/>
  <c r="AJ253" i="28"/>
  <c r="AK253" i="28"/>
  <c r="AL253" i="28"/>
  <c r="AM253" i="28"/>
  <c r="AO253" i="28"/>
  <c r="AP253" i="28"/>
  <c r="AQ253" i="28"/>
  <c r="AR253" i="28"/>
  <c r="AS253" i="28"/>
  <c r="AT253" i="28"/>
  <c r="AU253" i="28"/>
  <c r="AV253" i="28"/>
  <c r="AW253" i="28"/>
  <c r="AX253" i="28"/>
  <c r="AY253" i="28"/>
  <c r="AZ253" i="28"/>
  <c r="BA253" i="28"/>
  <c r="BB253" i="28"/>
  <c r="BC253" i="28"/>
  <c r="BD253" i="28"/>
  <c r="BE253" i="28"/>
  <c r="BF253" i="28"/>
  <c r="BG253" i="28"/>
  <c r="BI253" i="28"/>
  <c r="BJ253" i="28"/>
  <c r="BK253" i="28"/>
  <c r="BL253" i="28"/>
  <c r="BM253" i="28"/>
  <c r="BN253" i="28"/>
  <c r="BO253" i="28"/>
  <c r="BP253" i="28"/>
  <c r="BQ253" i="28"/>
  <c r="BR253" i="28"/>
  <c r="BW253" i="28"/>
  <c r="B254" i="28"/>
  <c r="C254" i="28"/>
  <c r="D254" i="28"/>
  <c r="F254" i="28"/>
  <c r="G254" i="28"/>
  <c r="H254" i="28"/>
  <c r="I254" i="28"/>
  <c r="J254" i="28"/>
  <c r="K254" i="28"/>
  <c r="L254" i="28"/>
  <c r="M254" i="28"/>
  <c r="N254" i="28"/>
  <c r="O254" i="28"/>
  <c r="P254" i="28"/>
  <c r="Q254" i="28"/>
  <c r="S254" i="28"/>
  <c r="T254" i="28"/>
  <c r="U254" i="28"/>
  <c r="V254" i="28"/>
  <c r="W254" i="28"/>
  <c r="X254" i="28"/>
  <c r="BY254" i="28" s="1"/>
  <c r="Y254" i="28"/>
  <c r="Z254" i="28"/>
  <c r="AA254" i="28"/>
  <c r="AB254" i="28"/>
  <c r="AD254" i="28"/>
  <c r="AE254" i="28"/>
  <c r="AF254" i="28"/>
  <c r="AG254" i="28"/>
  <c r="BW254" i="28" s="1"/>
  <c r="AH254" i="28"/>
  <c r="AI254" i="28"/>
  <c r="AJ254" i="28"/>
  <c r="AK254" i="28"/>
  <c r="AL254" i="28"/>
  <c r="AM254" i="28"/>
  <c r="AO254" i="28"/>
  <c r="AP254" i="28"/>
  <c r="AQ254" i="28"/>
  <c r="AR254" i="28"/>
  <c r="AS254" i="28"/>
  <c r="AT254" i="28"/>
  <c r="AU254" i="28"/>
  <c r="AV254" i="28"/>
  <c r="AW254" i="28"/>
  <c r="AX254" i="28"/>
  <c r="AY254" i="28"/>
  <c r="AZ254" i="28"/>
  <c r="BA254" i="28"/>
  <c r="BB254" i="28"/>
  <c r="BC254" i="28"/>
  <c r="BD254" i="28"/>
  <c r="BE254" i="28"/>
  <c r="BF254" i="28"/>
  <c r="CB254" i="28" s="1"/>
  <c r="BG254" i="28"/>
  <c r="BI254" i="28"/>
  <c r="BJ254" i="28"/>
  <c r="BK254" i="28"/>
  <c r="BL254" i="28"/>
  <c r="BM254" i="28"/>
  <c r="BN254" i="28"/>
  <c r="BO254" i="28"/>
  <c r="BP254" i="28"/>
  <c r="BQ254" i="28"/>
  <c r="BR254" i="28"/>
  <c r="BT254" i="28"/>
  <c r="B255" i="28"/>
  <c r="C255" i="28"/>
  <c r="D255" i="28"/>
  <c r="F255" i="28"/>
  <c r="G255" i="28"/>
  <c r="H255" i="28"/>
  <c r="I255" i="28"/>
  <c r="J255" i="28"/>
  <c r="K255" i="28"/>
  <c r="L255" i="28"/>
  <c r="M255" i="28"/>
  <c r="N255" i="28"/>
  <c r="O255" i="28"/>
  <c r="P255" i="28"/>
  <c r="Q255" i="28"/>
  <c r="S255" i="28"/>
  <c r="T255" i="28"/>
  <c r="U255" i="28"/>
  <c r="V255" i="28"/>
  <c r="W255" i="28"/>
  <c r="X255" i="28"/>
  <c r="Y255" i="28"/>
  <c r="BZ255" i="28" s="1"/>
  <c r="Z255" i="28"/>
  <c r="CA255" i="28" s="1"/>
  <c r="AA255" i="28"/>
  <c r="AB255" i="28"/>
  <c r="AD255" i="28"/>
  <c r="AE255" i="28"/>
  <c r="BU255" i="28" s="1"/>
  <c r="AF255" i="28"/>
  <c r="AG255" i="28"/>
  <c r="AH255" i="28"/>
  <c r="AI255" i="28"/>
  <c r="AJ255" i="28"/>
  <c r="AK255" i="28"/>
  <c r="AL255" i="28"/>
  <c r="AM255" i="28"/>
  <c r="AO255" i="28"/>
  <c r="AP255" i="28"/>
  <c r="AQ255" i="28"/>
  <c r="AR255" i="28"/>
  <c r="AS255" i="28"/>
  <c r="AT255" i="28"/>
  <c r="AU255" i="28"/>
  <c r="AV255" i="28"/>
  <c r="AW255" i="28"/>
  <c r="AX255" i="28"/>
  <c r="AY255" i="28"/>
  <c r="AZ255" i="28"/>
  <c r="BA255" i="28"/>
  <c r="BB255" i="28"/>
  <c r="BC255" i="28"/>
  <c r="BD255" i="28"/>
  <c r="BE255" i="28"/>
  <c r="BF255" i="28"/>
  <c r="BG255" i="28"/>
  <c r="BI255" i="28"/>
  <c r="BJ255" i="28"/>
  <c r="BK255" i="28"/>
  <c r="BL255" i="28"/>
  <c r="BM255" i="28"/>
  <c r="BN255" i="28"/>
  <c r="BO255" i="28"/>
  <c r="BP255" i="28"/>
  <c r="BQ255" i="28"/>
  <c r="BR255" i="28"/>
  <c r="B256" i="28"/>
  <c r="C256" i="28"/>
  <c r="D256" i="28"/>
  <c r="F256" i="28"/>
  <c r="G256" i="28"/>
  <c r="H256" i="28"/>
  <c r="I256" i="28"/>
  <c r="J256" i="28"/>
  <c r="K256" i="28"/>
  <c r="L256" i="28"/>
  <c r="M256" i="28"/>
  <c r="N256" i="28"/>
  <c r="O256" i="28"/>
  <c r="P256" i="28"/>
  <c r="Q256" i="28"/>
  <c r="S256" i="28"/>
  <c r="T256" i="28"/>
  <c r="U256" i="28"/>
  <c r="V256" i="28"/>
  <c r="W256" i="28"/>
  <c r="X256" i="28"/>
  <c r="Y256" i="28"/>
  <c r="BZ256" i="28" s="1"/>
  <c r="Z256" i="28"/>
  <c r="AA256" i="28"/>
  <c r="AB256" i="28"/>
  <c r="AD256" i="28"/>
  <c r="BT256" i="28" s="1"/>
  <c r="AE256" i="28"/>
  <c r="AF256" i="28"/>
  <c r="AG256" i="28"/>
  <c r="AH256" i="28"/>
  <c r="AI256" i="28"/>
  <c r="AJ256" i="28"/>
  <c r="AK256" i="28"/>
  <c r="AL256" i="28"/>
  <c r="AM256" i="28"/>
  <c r="AO256" i="28"/>
  <c r="AP256" i="28"/>
  <c r="AQ256" i="28"/>
  <c r="AR256" i="28"/>
  <c r="AS256" i="28"/>
  <c r="AT256" i="28"/>
  <c r="AU256" i="28"/>
  <c r="AV256" i="28"/>
  <c r="AW256" i="28"/>
  <c r="AX256" i="28"/>
  <c r="AY256" i="28"/>
  <c r="AZ256" i="28"/>
  <c r="BA256" i="28"/>
  <c r="BB256" i="28"/>
  <c r="BC256" i="28"/>
  <c r="BY256" i="28" s="1"/>
  <c r="BD256" i="28"/>
  <c r="BE256" i="28"/>
  <c r="BF256" i="28"/>
  <c r="BG256" i="28"/>
  <c r="CC256" i="28" s="1"/>
  <c r="BI256" i="28"/>
  <c r="BJ256" i="28"/>
  <c r="BK256" i="28"/>
  <c r="BL256" i="28"/>
  <c r="BM256" i="28"/>
  <c r="BN256" i="28"/>
  <c r="BO256" i="28"/>
  <c r="BP256" i="28"/>
  <c r="BQ256" i="28"/>
  <c r="BR256" i="28"/>
  <c r="BU256" i="28"/>
  <c r="BX256" i="28"/>
  <c r="B257" i="28"/>
  <c r="C257" i="28"/>
  <c r="D257" i="28"/>
  <c r="F257" i="28"/>
  <c r="G257" i="28"/>
  <c r="H257" i="28"/>
  <c r="I257" i="28"/>
  <c r="BW257" i="28" s="1"/>
  <c r="J257" i="28"/>
  <c r="K257" i="28"/>
  <c r="L257" i="28"/>
  <c r="M257" i="28"/>
  <c r="N257" i="28"/>
  <c r="O257" i="28"/>
  <c r="P257" i="28"/>
  <c r="Q257" i="28"/>
  <c r="S257" i="28"/>
  <c r="T257" i="28"/>
  <c r="U257" i="28"/>
  <c r="V257" i="28"/>
  <c r="W257" i="28"/>
  <c r="X257" i="28"/>
  <c r="Y257" i="28"/>
  <c r="Z257" i="28"/>
  <c r="AA257" i="28"/>
  <c r="CB257" i="28" s="1"/>
  <c r="AB257" i="28"/>
  <c r="AD257" i="28"/>
  <c r="AE257" i="28"/>
  <c r="AF257" i="28"/>
  <c r="BV257" i="28" s="1"/>
  <c r="AG257" i="28"/>
  <c r="AH257" i="28"/>
  <c r="AI257" i="28"/>
  <c r="AJ257" i="28"/>
  <c r="AK257" i="28"/>
  <c r="AL257" i="28"/>
  <c r="AM257" i="28"/>
  <c r="AO257" i="28"/>
  <c r="AP257" i="28"/>
  <c r="AQ257" i="28"/>
  <c r="AR257" i="28"/>
  <c r="AS257" i="28"/>
  <c r="AT257" i="28"/>
  <c r="AU257" i="28"/>
  <c r="AV257" i="28"/>
  <c r="AW257" i="28"/>
  <c r="AX257" i="28"/>
  <c r="AY257" i="28"/>
  <c r="AZ257" i="28"/>
  <c r="BA257" i="28"/>
  <c r="BB257" i="28"/>
  <c r="BC257" i="28"/>
  <c r="BD257" i="28"/>
  <c r="BE257" i="28"/>
  <c r="CA257" i="28" s="1"/>
  <c r="BF257" i="28"/>
  <c r="BG257" i="28"/>
  <c r="BI257" i="28"/>
  <c r="BJ257" i="28"/>
  <c r="BK257" i="28"/>
  <c r="BL257" i="28"/>
  <c r="BM257" i="28"/>
  <c r="BN257" i="28"/>
  <c r="BO257" i="28"/>
  <c r="BP257" i="28"/>
  <c r="BQ257" i="28"/>
  <c r="BR257" i="28"/>
  <c r="B258" i="28"/>
  <c r="C258" i="28"/>
  <c r="D258" i="28"/>
  <c r="F258" i="28"/>
  <c r="G258" i="28"/>
  <c r="H258" i="28"/>
  <c r="I258" i="28"/>
  <c r="J258" i="28"/>
  <c r="K258" i="28"/>
  <c r="L258" i="28"/>
  <c r="M258" i="28"/>
  <c r="N258" i="28"/>
  <c r="O258" i="28"/>
  <c r="P258" i="28"/>
  <c r="Q258" i="28"/>
  <c r="S258" i="28"/>
  <c r="T258" i="28"/>
  <c r="U258" i="28"/>
  <c r="V258" i="28"/>
  <c r="W258" i="28"/>
  <c r="X258" i="28"/>
  <c r="BY258" i="28" s="1"/>
  <c r="Y258" i="28"/>
  <c r="Z258" i="28"/>
  <c r="AA258" i="28"/>
  <c r="CB258" i="28" s="1"/>
  <c r="AB258" i="28"/>
  <c r="CC258" i="28" s="1"/>
  <c r="AD258" i="28"/>
  <c r="AE258" i="28"/>
  <c r="AF258" i="28"/>
  <c r="AG258" i="28"/>
  <c r="BW258" i="28" s="1"/>
  <c r="AH258" i="28"/>
  <c r="AI258" i="28"/>
  <c r="AJ258" i="28"/>
  <c r="AK258" i="28"/>
  <c r="AL258" i="28"/>
  <c r="AM258" i="28"/>
  <c r="AO258" i="28"/>
  <c r="AP258" i="28"/>
  <c r="AQ258" i="28"/>
  <c r="AR258" i="28"/>
  <c r="AS258" i="28"/>
  <c r="AT258" i="28"/>
  <c r="AU258" i="28"/>
  <c r="AV258" i="28"/>
  <c r="AW258" i="28"/>
  <c r="AX258" i="28"/>
  <c r="AY258" i="28"/>
  <c r="AZ258" i="28"/>
  <c r="BA258" i="28"/>
  <c r="BB258" i="28"/>
  <c r="BC258" i="28"/>
  <c r="BD258" i="28"/>
  <c r="BE258" i="28"/>
  <c r="BF258" i="28"/>
  <c r="BG258" i="28"/>
  <c r="BI258" i="28"/>
  <c r="BJ258" i="28"/>
  <c r="BK258" i="28"/>
  <c r="BL258" i="28"/>
  <c r="BM258" i="28"/>
  <c r="BN258" i="28"/>
  <c r="BO258" i="28"/>
  <c r="BP258" i="28"/>
  <c r="BQ258" i="28"/>
  <c r="BR258" i="28"/>
  <c r="BT258" i="28"/>
  <c r="B259" i="28"/>
  <c r="C259" i="28"/>
  <c r="D259" i="28"/>
  <c r="F259" i="28"/>
  <c r="G259" i="28"/>
  <c r="H259" i="28"/>
  <c r="I259" i="28"/>
  <c r="J259" i="28"/>
  <c r="K259" i="28"/>
  <c r="L259" i="28"/>
  <c r="M259" i="28"/>
  <c r="N259" i="28"/>
  <c r="O259" i="28"/>
  <c r="P259" i="28"/>
  <c r="Q259" i="28"/>
  <c r="S259" i="28"/>
  <c r="T259" i="28"/>
  <c r="U259" i="28"/>
  <c r="V259" i="28"/>
  <c r="W259" i="28"/>
  <c r="X259" i="28"/>
  <c r="Y259" i="28"/>
  <c r="Z259" i="28"/>
  <c r="AA259" i="28"/>
  <c r="AB259" i="28"/>
  <c r="AD259" i="28"/>
  <c r="AE259" i="28"/>
  <c r="AF259" i="28"/>
  <c r="AG259" i="28"/>
  <c r="AH259" i="28"/>
  <c r="AI259" i="28"/>
  <c r="AJ259" i="28"/>
  <c r="AK259" i="28"/>
  <c r="AL259" i="28"/>
  <c r="AM259" i="28"/>
  <c r="AO259" i="28"/>
  <c r="AP259" i="28"/>
  <c r="AQ259" i="28"/>
  <c r="AR259" i="28"/>
  <c r="AS259" i="28"/>
  <c r="AT259" i="28"/>
  <c r="AU259" i="28"/>
  <c r="AV259" i="28"/>
  <c r="AW259" i="28"/>
  <c r="AX259" i="28"/>
  <c r="AY259" i="28"/>
  <c r="AZ259" i="28"/>
  <c r="BA259" i="28"/>
  <c r="BB259" i="28"/>
  <c r="BC259" i="28"/>
  <c r="BD259" i="28"/>
  <c r="BE259" i="28"/>
  <c r="BF259" i="28"/>
  <c r="BG259" i="28"/>
  <c r="BI259" i="28"/>
  <c r="BJ259" i="28"/>
  <c r="BK259" i="28"/>
  <c r="BL259" i="28"/>
  <c r="BM259" i="28"/>
  <c r="BN259" i="28"/>
  <c r="BO259" i="28"/>
  <c r="BP259" i="28"/>
  <c r="BQ259" i="28"/>
  <c r="BR259" i="28"/>
  <c r="B260" i="28"/>
  <c r="C260" i="28"/>
  <c r="D260" i="28"/>
  <c r="F260" i="28"/>
  <c r="G260" i="28"/>
  <c r="H260" i="28"/>
  <c r="I260" i="28"/>
  <c r="J260" i="28"/>
  <c r="K260" i="28"/>
  <c r="L260" i="28"/>
  <c r="M260" i="28"/>
  <c r="N260" i="28"/>
  <c r="O260" i="28"/>
  <c r="P260" i="28"/>
  <c r="Q260" i="28"/>
  <c r="S260" i="28"/>
  <c r="T260" i="28"/>
  <c r="U260" i="28"/>
  <c r="V260" i="28"/>
  <c r="W260" i="28"/>
  <c r="X260" i="28"/>
  <c r="Y260" i="28"/>
  <c r="BZ260" i="28" s="1"/>
  <c r="Z260" i="28"/>
  <c r="AA260" i="28"/>
  <c r="AB260" i="28"/>
  <c r="AD260" i="28"/>
  <c r="BT260" i="28" s="1"/>
  <c r="AE260" i="28"/>
  <c r="AF260" i="28"/>
  <c r="AG260" i="28"/>
  <c r="AH260" i="28"/>
  <c r="AI260" i="28"/>
  <c r="AJ260" i="28"/>
  <c r="AK260" i="28"/>
  <c r="AL260" i="28"/>
  <c r="AM260" i="28"/>
  <c r="AO260" i="28"/>
  <c r="AP260" i="28"/>
  <c r="AQ260" i="28"/>
  <c r="AR260" i="28"/>
  <c r="AS260" i="28"/>
  <c r="AT260" i="28"/>
  <c r="AU260" i="28"/>
  <c r="AV260" i="28"/>
  <c r="AW260" i="28"/>
  <c r="AX260" i="28"/>
  <c r="AY260" i="28"/>
  <c r="AZ260" i="28"/>
  <c r="BA260" i="28"/>
  <c r="BB260" i="28"/>
  <c r="BC260" i="28"/>
  <c r="BY260" i="28" s="1"/>
  <c r="BD260" i="28"/>
  <c r="BE260" i="28"/>
  <c r="BF260" i="28"/>
  <c r="BG260" i="28"/>
  <c r="CC260" i="28" s="1"/>
  <c r="BI260" i="28"/>
  <c r="BJ260" i="28"/>
  <c r="BK260" i="28"/>
  <c r="BL260" i="28"/>
  <c r="BM260" i="28"/>
  <c r="BN260" i="28"/>
  <c r="BO260" i="28"/>
  <c r="BP260" i="28"/>
  <c r="BQ260" i="28"/>
  <c r="BR260" i="28"/>
  <c r="BU260" i="28"/>
  <c r="BX260" i="28"/>
  <c r="B261" i="28"/>
  <c r="C261" i="28"/>
  <c r="D261" i="28"/>
  <c r="F261" i="28"/>
  <c r="G261" i="28"/>
  <c r="H261" i="28"/>
  <c r="I261" i="28"/>
  <c r="BW261" i="28" s="1"/>
  <c r="J261" i="28"/>
  <c r="K261" i="28"/>
  <c r="L261" i="28"/>
  <c r="M261" i="28"/>
  <c r="N261" i="28"/>
  <c r="O261" i="28"/>
  <c r="P261" i="28"/>
  <c r="Q261" i="28"/>
  <c r="S261" i="28"/>
  <c r="T261" i="28"/>
  <c r="U261" i="28"/>
  <c r="V261" i="28"/>
  <c r="W261" i="28"/>
  <c r="X261" i="28"/>
  <c r="Y261" i="28"/>
  <c r="Z261" i="28"/>
  <c r="AA261" i="28"/>
  <c r="CB261" i="28" s="1"/>
  <c r="AB261" i="28"/>
  <c r="AD261" i="28"/>
  <c r="AE261" i="28"/>
  <c r="AF261" i="28"/>
  <c r="BV261" i="28" s="1"/>
  <c r="AG261" i="28"/>
  <c r="AH261" i="28"/>
  <c r="AI261" i="28"/>
  <c r="AJ261" i="28"/>
  <c r="AK261" i="28"/>
  <c r="AL261" i="28"/>
  <c r="AM261" i="28"/>
  <c r="AO261" i="28"/>
  <c r="AP261" i="28"/>
  <c r="AQ261" i="28"/>
  <c r="AR261" i="28"/>
  <c r="AS261" i="28"/>
  <c r="AT261" i="28"/>
  <c r="AU261" i="28"/>
  <c r="AV261" i="28"/>
  <c r="AW261" i="28"/>
  <c r="AX261" i="28"/>
  <c r="AY261" i="28"/>
  <c r="AZ261" i="28"/>
  <c r="BA261" i="28"/>
  <c r="BB261" i="28"/>
  <c r="BC261" i="28"/>
  <c r="BD261" i="28"/>
  <c r="BE261" i="28"/>
  <c r="CA261" i="28" s="1"/>
  <c r="BF261" i="28"/>
  <c r="BG261" i="28"/>
  <c r="BI261" i="28"/>
  <c r="BJ261" i="28"/>
  <c r="BK261" i="28"/>
  <c r="BL261" i="28"/>
  <c r="BM261" i="28"/>
  <c r="BN261" i="28"/>
  <c r="BO261" i="28"/>
  <c r="BP261" i="28"/>
  <c r="BQ261" i="28"/>
  <c r="BR261" i="28"/>
  <c r="B262" i="28"/>
  <c r="C262" i="28"/>
  <c r="D262" i="28"/>
  <c r="F262" i="28"/>
  <c r="G262" i="28"/>
  <c r="H262" i="28"/>
  <c r="I262" i="28"/>
  <c r="J262" i="28"/>
  <c r="K262" i="28"/>
  <c r="L262" i="28"/>
  <c r="M262" i="28"/>
  <c r="N262" i="28"/>
  <c r="O262" i="28"/>
  <c r="P262" i="28"/>
  <c r="Q262" i="28"/>
  <c r="S262" i="28"/>
  <c r="T262" i="28"/>
  <c r="U262" i="28"/>
  <c r="V262" i="28"/>
  <c r="W262" i="28"/>
  <c r="X262" i="28"/>
  <c r="BY262" i="28" s="1"/>
  <c r="Y262" i="28"/>
  <c r="Z262" i="28"/>
  <c r="AA262" i="28"/>
  <c r="AB262" i="28"/>
  <c r="CC262" i="28" s="1"/>
  <c r="AD262" i="28"/>
  <c r="AE262" i="28"/>
  <c r="AF262" i="28"/>
  <c r="AG262" i="28"/>
  <c r="BW262" i="28" s="1"/>
  <c r="AH262" i="28"/>
  <c r="AI262" i="28"/>
  <c r="AJ262" i="28"/>
  <c r="AK262" i="28"/>
  <c r="AL262" i="28"/>
  <c r="AM262" i="28"/>
  <c r="AO262" i="28"/>
  <c r="AP262" i="28"/>
  <c r="AQ262" i="28"/>
  <c r="AR262" i="28"/>
  <c r="AS262" i="28"/>
  <c r="AT262" i="28"/>
  <c r="AU262" i="28"/>
  <c r="AV262" i="28"/>
  <c r="AW262" i="28"/>
  <c r="AX262" i="28"/>
  <c r="AY262" i="28"/>
  <c r="AZ262" i="28"/>
  <c r="BA262" i="28"/>
  <c r="BB262" i="28"/>
  <c r="BC262" i="28"/>
  <c r="BD262" i="28"/>
  <c r="BE262" i="28"/>
  <c r="BF262" i="28"/>
  <c r="BG262" i="28"/>
  <c r="BI262" i="28"/>
  <c r="BJ262" i="28"/>
  <c r="BK262" i="28"/>
  <c r="BL262" i="28"/>
  <c r="BM262" i="28"/>
  <c r="BN262" i="28"/>
  <c r="BO262" i="28"/>
  <c r="BP262" i="28"/>
  <c r="BQ262" i="28"/>
  <c r="BR262" i="28"/>
  <c r="BT262" i="28"/>
  <c r="B263" i="28"/>
  <c r="C263" i="28"/>
  <c r="D263" i="28"/>
  <c r="F263" i="28"/>
  <c r="G263" i="28"/>
  <c r="H263" i="28"/>
  <c r="I263" i="28"/>
  <c r="J263" i="28"/>
  <c r="K263" i="28"/>
  <c r="L263" i="28"/>
  <c r="M263" i="28"/>
  <c r="N263" i="28"/>
  <c r="O263" i="28"/>
  <c r="P263" i="28"/>
  <c r="Q263" i="28"/>
  <c r="S263" i="28"/>
  <c r="T263" i="28"/>
  <c r="U263" i="28"/>
  <c r="V263" i="28"/>
  <c r="W263" i="28"/>
  <c r="X263" i="28"/>
  <c r="Y263" i="28"/>
  <c r="Z263" i="28"/>
  <c r="AA263" i="28"/>
  <c r="AB263" i="28"/>
  <c r="AD263" i="28"/>
  <c r="AE263" i="28"/>
  <c r="AF263" i="28"/>
  <c r="AG263" i="28"/>
  <c r="AH263" i="28"/>
  <c r="AI263" i="28"/>
  <c r="AJ263" i="28"/>
  <c r="AK263" i="28"/>
  <c r="AL263" i="28"/>
  <c r="AM263" i="28"/>
  <c r="AO263" i="28"/>
  <c r="AP263" i="28"/>
  <c r="AQ263" i="28"/>
  <c r="AR263" i="28"/>
  <c r="AS263" i="28"/>
  <c r="AT263" i="28"/>
  <c r="AU263" i="28"/>
  <c r="AV263" i="28"/>
  <c r="AW263" i="28"/>
  <c r="AX263" i="28"/>
  <c r="AY263" i="28"/>
  <c r="AZ263" i="28"/>
  <c r="BA263" i="28"/>
  <c r="BB263" i="28"/>
  <c r="BC263" i="28"/>
  <c r="BD263" i="28"/>
  <c r="BZ263" i="28" s="1"/>
  <c r="BE263" i="28"/>
  <c r="BF263" i="28"/>
  <c r="BG263" i="28"/>
  <c r="BI263" i="28"/>
  <c r="BJ263" i="28"/>
  <c r="BK263" i="28"/>
  <c r="BL263" i="28"/>
  <c r="BW263" i="28" s="1"/>
  <c r="BM263" i="28"/>
  <c r="BN263" i="28"/>
  <c r="BO263" i="28"/>
  <c r="BP263" i="28"/>
  <c r="BQ263" i="28"/>
  <c r="BR263" i="28"/>
  <c r="B264" i="28"/>
  <c r="C264" i="28"/>
  <c r="D264" i="28"/>
  <c r="F264" i="28"/>
  <c r="G264" i="28"/>
  <c r="H264" i="28"/>
  <c r="I264" i="28"/>
  <c r="J264" i="28"/>
  <c r="K264" i="28"/>
  <c r="L264" i="28"/>
  <c r="M264" i="28"/>
  <c r="N264" i="28"/>
  <c r="O264" i="28"/>
  <c r="P264" i="28"/>
  <c r="Q264" i="28"/>
  <c r="S264" i="28"/>
  <c r="T264" i="28"/>
  <c r="U264" i="28"/>
  <c r="V264" i="28"/>
  <c r="W264" i="28"/>
  <c r="X264" i="28"/>
  <c r="Y264" i="28"/>
  <c r="Z264" i="28"/>
  <c r="AA264" i="28"/>
  <c r="AB264" i="28"/>
  <c r="AD264" i="28"/>
  <c r="AE264" i="28"/>
  <c r="BU264" i="28" s="1"/>
  <c r="AF264" i="28"/>
  <c r="AG264" i="28"/>
  <c r="AH264" i="28"/>
  <c r="AI264" i="28"/>
  <c r="AJ264" i="28"/>
  <c r="AK264" i="28"/>
  <c r="AL264" i="28"/>
  <c r="AM264" i="28"/>
  <c r="AO264" i="28"/>
  <c r="AP264" i="28"/>
  <c r="AQ264" i="28"/>
  <c r="AR264" i="28"/>
  <c r="AS264" i="28"/>
  <c r="AT264" i="28"/>
  <c r="AU264" i="28"/>
  <c r="AV264" i="28"/>
  <c r="AW264" i="28"/>
  <c r="AX264" i="28"/>
  <c r="AY264" i="28"/>
  <c r="AZ264" i="28"/>
  <c r="BA264" i="28"/>
  <c r="BB264" i="28"/>
  <c r="BC264" i="28"/>
  <c r="BY264" i="28" s="1"/>
  <c r="BD264" i="28"/>
  <c r="BE264" i="28"/>
  <c r="BF264" i="28"/>
  <c r="BG264" i="28"/>
  <c r="CC264" i="28" s="1"/>
  <c r="BI264" i="28"/>
  <c r="BJ264" i="28"/>
  <c r="BK264" i="28"/>
  <c r="BL264" i="28"/>
  <c r="BM264" i="28"/>
  <c r="BN264" i="28"/>
  <c r="BO264" i="28"/>
  <c r="BP264" i="28"/>
  <c r="BQ264" i="28"/>
  <c r="BR264" i="28"/>
  <c r="BX264" i="28"/>
  <c r="B265" i="28"/>
  <c r="C265" i="28"/>
  <c r="D265" i="28"/>
  <c r="F265" i="28"/>
  <c r="G265" i="28"/>
  <c r="H265" i="28"/>
  <c r="I265" i="28"/>
  <c r="BW265" i="28" s="1"/>
  <c r="J265" i="28"/>
  <c r="K265" i="28"/>
  <c r="L265" i="28"/>
  <c r="M265" i="28"/>
  <c r="N265" i="28"/>
  <c r="O265" i="28"/>
  <c r="P265" i="28"/>
  <c r="Q265" i="28"/>
  <c r="S265" i="28"/>
  <c r="T265" i="28"/>
  <c r="U265" i="28"/>
  <c r="V265" i="28"/>
  <c r="W265" i="28"/>
  <c r="X265" i="28"/>
  <c r="Y265" i="28"/>
  <c r="Z265" i="28"/>
  <c r="AA265" i="28"/>
  <c r="AB265" i="28"/>
  <c r="AD265" i="28"/>
  <c r="AE265" i="28"/>
  <c r="AF265" i="28"/>
  <c r="BV265" i="28" s="1"/>
  <c r="AG265" i="28"/>
  <c r="AH265" i="28"/>
  <c r="AI265" i="28"/>
  <c r="AJ265" i="28"/>
  <c r="AK265" i="28"/>
  <c r="AL265" i="28"/>
  <c r="AM265" i="28"/>
  <c r="AO265" i="28"/>
  <c r="AP265" i="28"/>
  <c r="AQ265" i="28"/>
  <c r="AR265" i="28"/>
  <c r="AS265" i="28"/>
  <c r="AT265" i="28"/>
  <c r="AU265" i="28"/>
  <c r="AV265" i="28"/>
  <c r="AW265" i="28"/>
  <c r="AX265" i="28"/>
  <c r="AY265" i="28"/>
  <c r="AZ265" i="28"/>
  <c r="BA265" i="28"/>
  <c r="BB265" i="28"/>
  <c r="BC265" i="28"/>
  <c r="BD265" i="28"/>
  <c r="BE265" i="28"/>
  <c r="CA265" i="28" s="1"/>
  <c r="BF265" i="28"/>
  <c r="BG265" i="28"/>
  <c r="BI265" i="28"/>
  <c r="BJ265" i="28"/>
  <c r="BK265" i="28"/>
  <c r="BL265" i="28"/>
  <c r="BM265" i="28"/>
  <c r="BN265" i="28"/>
  <c r="BO265" i="28"/>
  <c r="BP265" i="28"/>
  <c r="BQ265" i="28"/>
  <c r="BR265" i="28"/>
  <c r="B266" i="28"/>
  <c r="C266" i="28"/>
  <c r="D266" i="28"/>
  <c r="F266" i="28"/>
  <c r="G266" i="28"/>
  <c r="H266" i="28"/>
  <c r="I266" i="28"/>
  <c r="J266" i="28"/>
  <c r="K266" i="28"/>
  <c r="L266" i="28"/>
  <c r="M266" i="28"/>
  <c r="N266" i="28"/>
  <c r="O266" i="28"/>
  <c r="P266" i="28"/>
  <c r="Q266" i="28"/>
  <c r="S266" i="28"/>
  <c r="T266" i="28"/>
  <c r="U266" i="28"/>
  <c r="V266" i="28"/>
  <c r="W266" i="28"/>
  <c r="X266" i="28"/>
  <c r="Y266" i="28"/>
  <c r="Z266" i="28"/>
  <c r="AA266" i="28"/>
  <c r="AB266" i="28"/>
  <c r="AD266" i="28"/>
  <c r="BT266" i="28" s="1"/>
  <c r="AE266" i="28"/>
  <c r="AF266" i="28"/>
  <c r="AG266" i="28"/>
  <c r="AH266" i="28"/>
  <c r="AI266" i="28"/>
  <c r="AJ266" i="28"/>
  <c r="AK266" i="28"/>
  <c r="AL266" i="28"/>
  <c r="AM266" i="28"/>
  <c r="AO266" i="28"/>
  <c r="AP266" i="28"/>
  <c r="AQ266" i="28"/>
  <c r="AR266" i="28"/>
  <c r="AS266" i="28"/>
  <c r="AT266" i="28"/>
  <c r="AU266" i="28"/>
  <c r="AV266" i="28"/>
  <c r="AW266" i="28"/>
  <c r="AX266" i="28"/>
  <c r="AY266" i="28"/>
  <c r="AZ266" i="28"/>
  <c r="BA266" i="28"/>
  <c r="BB266" i="28"/>
  <c r="BC266" i="28"/>
  <c r="BD266" i="28"/>
  <c r="BE266" i="28"/>
  <c r="BF266" i="28"/>
  <c r="BG266" i="28"/>
  <c r="BI266" i="28"/>
  <c r="BJ266" i="28"/>
  <c r="BK266" i="28"/>
  <c r="BL266" i="28"/>
  <c r="BM266" i="28"/>
  <c r="BN266" i="28"/>
  <c r="BO266" i="28"/>
  <c r="BP266" i="28"/>
  <c r="BQ266" i="28"/>
  <c r="BR266" i="28"/>
  <c r="B267" i="28"/>
  <c r="C267" i="28"/>
  <c r="D267" i="28"/>
  <c r="F267" i="28"/>
  <c r="G267" i="28"/>
  <c r="H267" i="28"/>
  <c r="I267" i="28"/>
  <c r="J267" i="28"/>
  <c r="K267" i="28"/>
  <c r="L267" i="28"/>
  <c r="M267" i="28"/>
  <c r="N267" i="28"/>
  <c r="O267" i="28"/>
  <c r="P267" i="28"/>
  <c r="Q267" i="28"/>
  <c r="S267" i="28"/>
  <c r="T267" i="28"/>
  <c r="U267" i="28"/>
  <c r="V267" i="28"/>
  <c r="W267" i="28"/>
  <c r="X267" i="28"/>
  <c r="Y267" i="28"/>
  <c r="Z267" i="28"/>
  <c r="AA267" i="28"/>
  <c r="AB267" i="28"/>
  <c r="AD267" i="28"/>
  <c r="AE267" i="28"/>
  <c r="AF267" i="28"/>
  <c r="AG267" i="28"/>
  <c r="AH267" i="28"/>
  <c r="AI267" i="28"/>
  <c r="AJ267" i="28"/>
  <c r="AK267" i="28"/>
  <c r="AL267" i="28"/>
  <c r="AM267" i="28"/>
  <c r="AO267" i="28"/>
  <c r="AP267" i="28"/>
  <c r="AQ267" i="28"/>
  <c r="AR267" i="28"/>
  <c r="AS267" i="28"/>
  <c r="AT267" i="28"/>
  <c r="AU267" i="28"/>
  <c r="AV267" i="28"/>
  <c r="AW267" i="28"/>
  <c r="AX267" i="28"/>
  <c r="AY267" i="28"/>
  <c r="AZ267" i="28"/>
  <c r="BA267" i="28"/>
  <c r="BB267" i="28"/>
  <c r="BC267" i="28"/>
  <c r="BD267" i="28"/>
  <c r="BE267" i="28"/>
  <c r="BF267" i="28"/>
  <c r="BG267" i="28"/>
  <c r="BI267" i="28"/>
  <c r="BJ267" i="28"/>
  <c r="BK267" i="28"/>
  <c r="BL267" i="28"/>
  <c r="BM267" i="28"/>
  <c r="BN267" i="28"/>
  <c r="BO267" i="28"/>
  <c r="BZ267" i="28" s="1"/>
  <c r="BP267" i="28"/>
  <c r="BQ267" i="28"/>
  <c r="BR267" i="28"/>
  <c r="BW267" i="28"/>
  <c r="B268" i="28"/>
  <c r="C268" i="28"/>
  <c r="D268" i="28"/>
  <c r="F268" i="28"/>
  <c r="G268" i="28"/>
  <c r="H268" i="28"/>
  <c r="I268" i="28"/>
  <c r="J268" i="28"/>
  <c r="K268" i="28"/>
  <c r="L268" i="28"/>
  <c r="M268" i="28"/>
  <c r="N268" i="28"/>
  <c r="O268" i="28"/>
  <c r="P268" i="28"/>
  <c r="Q268" i="28"/>
  <c r="S268" i="28"/>
  <c r="T268" i="28"/>
  <c r="U268" i="28"/>
  <c r="V268" i="28"/>
  <c r="W268" i="28"/>
  <c r="X268" i="28"/>
  <c r="Y268" i="28"/>
  <c r="Z268" i="28"/>
  <c r="AA268" i="28"/>
  <c r="AB268" i="28"/>
  <c r="AD268" i="28"/>
  <c r="AE268" i="28"/>
  <c r="BU268" i="28" s="1"/>
  <c r="AF268" i="28"/>
  <c r="AG268" i="28"/>
  <c r="AH268" i="28"/>
  <c r="AI268" i="28"/>
  <c r="AJ268" i="28"/>
  <c r="AK268" i="28"/>
  <c r="AL268" i="28"/>
  <c r="AM268" i="28"/>
  <c r="AO268" i="28"/>
  <c r="AP268" i="28"/>
  <c r="AQ268" i="28"/>
  <c r="AR268" i="28"/>
  <c r="AS268" i="28"/>
  <c r="AT268" i="28"/>
  <c r="AU268" i="28"/>
  <c r="AV268" i="28"/>
  <c r="BX268" i="28" s="1"/>
  <c r="AW268" i="28"/>
  <c r="AX268" i="28"/>
  <c r="AY268" i="28"/>
  <c r="AZ268" i="28"/>
  <c r="BA268" i="28"/>
  <c r="BB268" i="28"/>
  <c r="BC268" i="28"/>
  <c r="BD268" i="28"/>
  <c r="BE268" i="28"/>
  <c r="BF268" i="28"/>
  <c r="BG268" i="28"/>
  <c r="BI268" i="28"/>
  <c r="BJ268" i="28"/>
  <c r="BK268" i="28"/>
  <c r="BL268" i="28"/>
  <c r="BM268" i="28"/>
  <c r="BN268" i="28"/>
  <c r="BO268" i="28"/>
  <c r="BP268" i="28"/>
  <c r="BQ268" i="28"/>
  <c r="BR268" i="28"/>
  <c r="CC268" i="28"/>
  <c r="B269" i="28"/>
  <c r="C269" i="28"/>
  <c r="D269" i="28"/>
  <c r="F269" i="28"/>
  <c r="G269" i="28"/>
  <c r="H269" i="28"/>
  <c r="I269" i="28"/>
  <c r="J269" i="28"/>
  <c r="K269" i="28"/>
  <c r="L269" i="28"/>
  <c r="M269" i="28"/>
  <c r="N269" i="28"/>
  <c r="O269" i="28"/>
  <c r="P269" i="28"/>
  <c r="Q269" i="28"/>
  <c r="S269" i="28"/>
  <c r="T269" i="28"/>
  <c r="U269" i="28"/>
  <c r="V269" i="28"/>
  <c r="W269" i="28"/>
  <c r="X269" i="28"/>
  <c r="Y269" i="28"/>
  <c r="Z269" i="28"/>
  <c r="AA269" i="28"/>
  <c r="CB269" i="28" s="1"/>
  <c r="AB269" i="28"/>
  <c r="AD269" i="28"/>
  <c r="AE269" i="28"/>
  <c r="AF269" i="28"/>
  <c r="BV269" i="28" s="1"/>
  <c r="AG269" i="28"/>
  <c r="BW269" i="28" s="1"/>
  <c r="AH269" i="28"/>
  <c r="AI269" i="28"/>
  <c r="AJ269" i="28"/>
  <c r="AK269" i="28"/>
  <c r="AL269" i="28"/>
  <c r="AM269" i="28"/>
  <c r="AO269" i="28"/>
  <c r="AP269" i="28"/>
  <c r="AQ269" i="28"/>
  <c r="AR269" i="28"/>
  <c r="AS269" i="28"/>
  <c r="AT269" i="28"/>
  <c r="AU269" i="28"/>
  <c r="AV269" i="28"/>
  <c r="AW269" i="28"/>
  <c r="AX269" i="28"/>
  <c r="AY269" i="28"/>
  <c r="AZ269" i="28"/>
  <c r="BA269" i="28"/>
  <c r="BB269" i="28"/>
  <c r="BC269" i="28"/>
  <c r="BD269" i="28"/>
  <c r="BE269" i="28"/>
  <c r="CA269" i="28" s="1"/>
  <c r="BF269" i="28"/>
  <c r="BG269" i="28"/>
  <c r="BI269" i="28"/>
  <c r="BJ269" i="28"/>
  <c r="BK269" i="28"/>
  <c r="BL269" i="28"/>
  <c r="BM269" i="28"/>
  <c r="BN269" i="28"/>
  <c r="BO269" i="28"/>
  <c r="BP269" i="28"/>
  <c r="BQ269" i="28"/>
  <c r="BR269" i="28"/>
  <c r="B270" i="28"/>
  <c r="C270" i="28"/>
  <c r="D270" i="28"/>
  <c r="F270" i="28"/>
  <c r="G270" i="28"/>
  <c r="H270" i="28"/>
  <c r="I270" i="28"/>
  <c r="J270" i="28"/>
  <c r="K270" i="28"/>
  <c r="L270" i="28"/>
  <c r="M270" i="28"/>
  <c r="N270" i="28"/>
  <c r="O270" i="28"/>
  <c r="P270" i="28"/>
  <c r="Q270" i="28"/>
  <c r="S270" i="28"/>
  <c r="T270" i="28"/>
  <c r="U270" i="28"/>
  <c r="V270" i="28"/>
  <c r="W270" i="28"/>
  <c r="X270" i="28"/>
  <c r="Y270" i="28"/>
  <c r="Z270" i="28"/>
  <c r="AA270" i="28"/>
  <c r="AB270" i="28"/>
  <c r="AD270" i="28"/>
  <c r="BT270" i="28" s="1"/>
  <c r="AE270" i="28"/>
  <c r="AF270" i="28"/>
  <c r="AG270" i="28"/>
  <c r="AH270" i="28"/>
  <c r="BX270" i="28" s="1"/>
  <c r="AI270" i="28"/>
  <c r="AJ270" i="28"/>
  <c r="AK270" i="28"/>
  <c r="AL270" i="28"/>
  <c r="AM270" i="28"/>
  <c r="AO270" i="28"/>
  <c r="AP270" i="28"/>
  <c r="AQ270" i="28"/>
  <c r="AR270" i="28"/>
  <c r="AS270" i="28"/>
  <c r="AT270" i="28"/>
  <c r="AU270" i="28"/>
  <c r="AV270" i="28"/>
  <c r="AW270" i="28"/>
  <c r="AX270" i="28"/>
  <c r="AY270" i="28"/>
  <c r="AZ270" i="28"/>
  <c r="BA270" i="28"/>
  <c r="BB270" i="28"/>
  <c r="BC270" i="28"/>
  <c r="BD270" i="28"/>
  <c r="BE270" i="28"/>
  <c r="BF270" i="28"/>
  <c r="BG270" i="28"/>
  <c r="BI270" i="28"/>
  <c r="BJ270" i="28"/>
  <c r="BK270" i="28"/>
  <c r="BL270" i="28"/>
  <c r="BM270" i="28"/>
  <c r="BN270" i="28"/>
  <c r="BO270" i="28"/>
  <c r="BP270" i="28"/>
  <c r="BQ270" i="28"/>
  <c r="BR270" i="28"/>
  <c r="BY270" i="28"/>
  <c r="B271" i="28"/>
  <c r="C271" i="28"/>
  <c r="D271" i="28"/>
  <c r="F271" i="28"/>
  <c r="G271" i="28"/>
  <c r="H271" i="28"/>
  <c r="I271" i="28"/>
  <c r="J271" i="28"/>
  <c r="K271" i="28"/>
  <c r="L271" i="28"/>
  <c r="M271" i="28"/>
  <c r="N271" i="28"/>
  <c r="O271" i="28"/>
  <c r="P271" i="28"/>
  <c r="Q271" i="28"/>
  <c r="S271" i="28"/>
  <c r="T271" i="28"/>
  <c r="U271" i="28"/>
  <c r="V271" i="28"/>
  <c r="W271" i="28"/>
  <c r="X271" i="28"/>
  <c r="Y271" i="28"/>
  <c r="Z271" i="28"/>
  <c r="AA271" i="28"/>
  <c r="AB271" i="28"/>
  <c r="AD271" i="28"/>
  <c r="AE271" i="28"/>
  <c r="AF271" i="28"/>
  <c r="BV271" i="28" s="1"/>
  <c r="AG271" i="28"/>
  <c r="AH271" i="28"/>
  <c r="AI271" i="28"/>
  <c r="AJ271" i="28"/>
  <c r="BZ271" i="28" s="1"/>
  <c r="AK271" i="28"/>
  <c r="AL271" i="28"/>
  <c r="AM271" i="28"/>
  <c r="AO271" i="28"/>
  <c r="AP271" i="28"/>
  <c r="AQ271" i="28"/>
  <c r="AR271" i="28"/>
  <c r="AS271" i="28"/>
  <c r="AT271" i="28"/>
  <c r="AU271" i="28"/>
  <c r="AV271" i="28"/>
  <c r="AW271" i="28"/>
  <c r="AX271" i="28"/>
  <c r="AY271" i="28"/>
  <c r="AZ271" i="28"/>
  <c r="BA271" i="28"/>
  <c r="BB271" i="28"/>
  <c r="BC271" i="28"/>
  <c r="BD271" i="28"/>
  <c r="BE271" i="28"/>
  <c r="BF271" i="28"/>
  <c r="BG271" i="28"/>
  <c r="BI271" i="28"/>
  <c r="BJ271" i="28"/>
  <c r="BK271" i="28"/>
  <c r="BL271" i="28"/>
  <c r="BM271" i="28"/>
  <c r="BN271" i="28"/>
  <c r="BO271" i="28"/>
  <c r="BP271" i="28"/>
  <c r="BQ271" i="28"/>
  <c r="BR271" i="28"/>
  <c r="B272" i="28"/>
  <c r="C272" i="28"/>
  <c r="D272" i="28"/>
  <c r="F272" i="28"/>
  <c r="G272" i="28"/>
  <c r="H272" i="28"/>
  <c r="I272" i="28"/>
  <c r="J272" i="28"/>
  <c r="K272" i="28"/>
  <c r="L272" i="28"/>
  <c r="M272" i="28"/>
  <c r="N272" i="28"/>
  <c r="O272" i="28"/>
  <c r="P272" i="28"/>
  <c r="Q272" i="28"/>
  <c r="S272" i="28"/>
  <c r="T272" i="28"/>
  <c r="U272" i="28"/>
  <c r="V272" i="28"/>
  <c r="W272" i="28"/>
  <c r="X272" i="28"/>
  <c r="Y272" i="28"/>
  <c r="Z272" i="28"/>
  <c r="AA272" i="28"/>
  <c r="AB272" i="28"/>
  <c r="AD272" i="28"/>
  <c r="AE272" i="28"/>
  <c r="BU272" i="28" s="1"/>
  <c r="AF272" i="28"/>
  <c r="AG272" i="28"/>
  <c r="AH272" i="28"/>
  <c r="AI272" i="28"/>
  <c r="AJ272" i="28"/>
  <c r="AK272" i="28"/>
  <c r="AL272" i="28"/>
  <c r="AM272" i="28"/>
  <c r="AO272" i="28"/>
  <c r="AP272" i="28"/>
  <c r="AQ272" i="28"/>
  <c r="AR272" i="28"/>
  <c r="AS272" i="28"/>
  <c r="AT272" i="28"/>
  <c r="AU272" i="28"/>
  <c r="AV272" i="28"/>
  <c r="BX272" i="28" s="1"/>
  <c r="AW272" i="28"/>
  <c r="AX272" i="28"/>
  <c r="AY272" i="28"/>
  <c r="AZ272" i="28"/>
  <c r="BA272" i="28"/>
  <c r="BB272" i="28"/>
  <c r="BC272" i="28"/>
  <c r="BD272" i="28"/>
  <c r="BE272" i="28"/>
  <c r="BF272" i="28"/>
  <c r="BG272" i="28"/>
  <c r="BI272" i="28"/>
  <c r="BJ272" i="28"/>
  <c r="BK272" i="28"/>
  <c r="BL272" i="28"/>
  <c r="BM272" i="28"/>
  <c r="BN272" i="28"/>
  <c r="BO272" i="28"/>
  <c r="BP272" i="28"/>
  <c r="BQ272" i="28"/>
  <c r="BR272" i="28"/>
  <c r="CC272" i="28"/>
  <c r="B273" i="28"/>
  <c r="C273" i="28"/>
  <c r="D273" i="28"/>
  <c r="F273" i="28"/>
  <c r="G273" i="28"/>
  <c r="H273" i="28"/>
  <c r="I273" i="28"/>
  <c r="BW273" i="28" s="1"/>
  <c r="J273" i="28"/>
  <c r="K273" i="28"/>
  <c r="L273" i="28"/>
  <c r="M273" i="28"/>
  <c r="N273" i="28"/>
  <c r="O273" i="28"/>
  <c r="P273" i="28"/>
  <c r="Q273" i="28"/>
  <c r="S273" i="28"/>
  <c r="T273" i="28"/>
  <c r="U273" i="28"/>
  <c r="V273" i="28"/>
  <c r="W273" i="28"/>
  <c r="X273" i="28"/>
  <c r="Y273" i="28"/>
  <c r="Z273" i="28"/>
  <c r="AA273" i="28"/>
  <c r="CB273" i="28" s="1"/>
  <c r="AB273" i="28"/>
  <c r="AD273" i="28"/>
  <c r="AE273" i="28"/>
  <c r="AF273" i="28"/>
  <c r="BV273" i="28" s="1"/>
  <c r="AG273" i="28"/>
  <c r="AH273" i="28"/>
  <c r="AI273" i="28"/>
  <c r="AJ273" i="28"/>
  <c r="AK273" i="28"/>
  <c r="AL273" i="28"/>
  <c r="AM273" i="28"/>
  <c r="AO273" i="28"/>
  <c r="AP273" i="28"/>
  <c r="AQ273" i="28"/>
  <c r="AR273" i="28"/>
  <c r="AS273" i="28"/>
  <c r="AT273" i="28"/>
  <c r="AU273" i="28"/>
  <c r="AV273" i="28"/>
  <c r="AW273" i="28"/>
  <c r="AX273" i="28"/>
  <c r="AY273" i="28"/>
  <c r="AZ273" i="28"/>
  <c r="BA273" i="28"/>
  <c r="BB273" i="28"/>
  <c r="BC273" i="28"/>
  <c r="BD273" i="28"/>
  <c r="BE273" i="28"/>
  <c r="CA273" i="28" s="1"/>
  <c r="BF273" i="28"/>
  <c r="BG273" i="28"/>
  <c r="BI273" i="28"/>
  <c r="BJ273" i="28"/>
  <c r="BK273" i="28"/>
  <c r="BL273" i="28"/>
  <c r="BM273" i="28"/>
  <c r="BN273" i="28"/>
  <c r="BO273" i="28"/>
  <c r="BP273" i="28"/>
  <c r="BQ273" i="28"/>
  <c r="BR273" i="28"/>
  <c r="B274" i="28"/>
  <c r="C274" i="28"/>
  <c r="D274" i="28"/>
  <c r="F274" i="28"/>
  <c r="G274" i="28"/>
  <c r="H274" i="28"/>
  <c r="I274" i="28"/>
  <c r="J274" i="28"/>
  <c r="K274" i="28"/>
  <c r="L274" i="28"/>
  <c r="M274" i="28"/>
  <c r="N274" i="28"/>
  <c r="O274" i="28"/>
  <c r="P274" i="28"/>
  <c r="Q274" i="28"/>
  <c r="S274" i="28"/>
  <c r="T274" i="28"/>
  <c r="U274" i="28"/>
  <c r="V274" i="28"/>
  <c r="W274" i="28"/>
  <c r="X274" i="28"/>
  <c r="Y274" i="28"/>
  <c r="Z274" i="28"/>
  <c r="AA274" i="28"/>
  <c r="AB274" i="28"/>
  <c r="AD274" i="28"/>
  <c r="BT274" i="28" s="1"/>
  <c r="AE274" i="28"/>
  <c r="AF274" i="28"/>
  <c r="AG274" i="28"/>
  <c r="AH274" i="28"/>
  <c r="AI274" i="28"/>
  <c r="AJ274" i="28"/>
  <c r="AK274" i="28"/>
  <c r="AL274" i="28"/>
  <c r="AM274" i="28"/>
  <c r="AO274" i="28"/>
  <c r="AP274" i="28"/>
  <c r="AQ274" i="28"/>
  <c r="AR274" i="28"/>
  <c r="AS274" i="28"/>
  <c r="AT274" i="28"/>
  <c r="AU274" i="28"/>
  <c r="AV274" i="28"/>
  <c r="AW274" i="28"/>
  <c r="AX274" i="28"/>
  <c r="AY274" i="28"/>
  <c r="AZ274" i="28"/>
  <c r="BA274" i="28"/>
  <c r="BB274" i="28"/>
  <c r="BC274" i="28"/>
  <c r="BY274" i="28" s="1"/>
  <c r="BD274" i="28"/>
  <c r="BE274" i="28"/>
  <c r="BF274" i="28"/>
  <c r="BG274" i="28"/>
  <c r="BI274" i="28"/>
  <c r="BJ274" i="28"/>
  <c r="BK274" i="28"/>
  <c r="BL274" i="28"/>
  <c r="BM274" i="28"/>
  <c r="BN274" i="28"/>
  <c r="BO274" i="28"/>
  <c r="BP274" i="28"/>
  <c r="BQ274" i="28"/>
  <c r="BR274" i="28"/>
  <c r="BX274" i="28"/>
  <c r="B275" i="28"/>
  <c r="C275" i="28"/>
  <c r="D275" i="28"/>
  <c r="F275" i="28"/>
  <c r="BT275" i="28" s="1"/>
  <c r="G275" i="28"/>
  <c r="H275" i="28"/>
  <c r="I275" i="28"/>
  <c r="J275" i="28"/>
  <c r="K275" i="28"/>
  <c r="L275" i="28"/>
  <c r="M275" i="28"/>
  <c r="N275" i="28"/>
  <c r="O275" i="28"/>
  <c r="P275" i="28"/>
  <c r="Q275" i="28"/>
  <c r="S275" i="28"/>
  <c r="T275" i="28"/>
  <c r="U275" i="28"/>
  <c r="V275" i="28"/>
  <c r="W275" i="28"/>
  <c r="X275" i="28"/>
  <c r="Y275" i="28"/>
  <c r="Z275" i="28"/>
  <c r="AA275" i="28"/>
  <c r="AB275" i="28"/>
  <c r="AD275" i="28"/>
  <c r="AE275" i="28"/>
  <c r="AF275" i="28"/>
  <c r="AG275" i="28"/>
  <c r="AH275" i="28"/>
  <c r="AI275" i="28"/>
  <c r="AJ275" i="28"/>
  <c r="AK275" i="28"/>
  <c r="AL275" i="28"/>
  <c r="AM275" i="28"/>
  <c r="AO275" i="28"/>
  <c r="AP275" i="28"/>
  <c r="AQ275" i="28"/>
  <c r="AR275" i="28"/>
  <c r="AS275" i="28"/>
  <c r="AT275" i="28"/>
  <c r="AU275" i="28"/>
  <c r="AV275" i="28"/>
  <c r="BX275" i="28" s="1"/>
  <c r="AW275" i="28"/>
  <c r="AX275" i="28"/>
  <c r="AY275" i="28"/>
  <c r="AZ275" i="28"/>
  <c r="BA275" i="28"/>
  <c r="BB275" i="28"/>
  <c r="BC275" i="28"/>
  <c r="BD275" i="28"/>
  <c r="BE275" i="28"/>
  <c r="BF275" i="28"/>
  <c r="BG275" i="28"/>
  <c r="BI275" i="28"/>
  <c r="BJ275" i="28"/>
  <c r="BK275" i="28"/>
  <c r="BL275" i="28"/>
  <c r="BM275" i="28"/>
  <c r="BN275" i="28"/>
  <c r="BO275" i="28"/>
  <c r="BP275" i="28"/>
  <c r="BQ275" i="28"/>
  <c r="BR275" i="28"/>
  <c r="BZ275" i="28"/>
  <c r="B276" i="28"/>
  <c r="C276" i="28"/>
  <c r="D276" i="28"/>
  <c r="F276" i="28"/>
  <c r="G276" i="28"/>
  <c r="H276" i="28"/>
  <c r="I276" i="28"/>
  <c r="J276" i="28"/>
  <c r="K276" i="28"/>
  <c r="L276" i="28"/>
  <c r="M276" i="28"/>
  <c r="BY276" i="28" s="1"/>
  <c r="N276" i="28"/>
  <c r="BZ276" i="28" s="1"/>
  <c r="O276" i="28"/>
  <c r="P276" i="28"/>
  <c r="Q276" i="28"/>
  <c r="S276" i="28"/>
  <c r="T276" i="28"/>
  <c r="U276" i="28"/>
  <c r="V276" i="28"/>
  <c r="W276" i="28"/>
  <c r="X276" i="28"/>
  <c r="Y276" i="28"/>
  <c r="Z276" i="28"/>
  <c r="AA276" i="28"/>
  <c r="AB276" i="28"/>
  <c r="AD276" i="28"/>
  <c r="AE276" i="28"/>
  <c r="AF276" i="28"/>
  <c r="AG276" i="28"/>
  <c r="AH276" i="28"/>
  <c r="AI276" i="28"/>
  <c r="AJ276" i="28"/>
  <c r="AK276" i="28"/>
  <c r="AL276" i="28"/>
  <c r="AM276" i="28"/>
  <c r="AO276" i="28"/>
  <c r="AP276" i="28"/>
  <c r="AQ276" i="28"/>
  <c r="AR276" i="28"/>
  <c r="AS276" i="28"/>
  <c r="AT276" i="28"/>
  <c r="AU276" i="28"/>
  <c r="AV276" i="28"/>
  <c r="AW276" i="28"/>
  <c r="AX276" i="28"/>
  <c r="AY276" i="28"/>
  <c r="AZ276" i="28"/>
  <c r="BA276" i="28"/>
  <c r="BB276" i="28"/>
  <c r="BC276" i="28"/>
  <c r="BD276" i="28"/>
  <c r="BE276" i="28"/>
  <c r="BF276" i="28"/>
  <c r="BG276" i="28"/>
  <c r="BI276" i="28"/>
  <c r="BJ276" i="28"/>
  <c r="BU276" i="28" s="1"/>
  <c r="BK276" i="28"/>
  <c r="BL276" i="28"/>
  <c r="BM276" i="28"/>
  <c r="BN276" i="28"/>
  <c r="BO276" i="28"/>
  <c r="BP276" i="28"/>
  <c r="BQ276" i="28"/>
  <c r="BR276" i="28"/>
  <c r="B277" i="28"/>
  <c r="C277" i="28"/>
  <c r="D277" i="28"/>
  <c r="F277" i="28"/>
  <c r="G277" i="28"/>
  <c r="H277" i="28"/>
  <c r="I277" i="28"/>
  <c r="J277" i="28"/>
  <c r="K277" i="28"/>
  <c r="L277" i="28"/>
  <c r="M277" i="28"/>
  <c r="N277" i="28"/>
  <c r="BZ277" i="28" s="1"/>
  <c r="O277" i="28"/>
  <c r="CA277" i="28" s="1"/>
  <c r="P277" i="28"/>
  <c r="Q277" i="28"/>
  <c r="S277" i="28"/>
  <c r="T277" i="28"/>
  <c r="U277" i="28"/>
  <c r="V277" i="28"/>
  <c r="W277" i="28"/>
  <c r="X277" i="28"/>
  <c r="Y277" i="28"/>
  <c r="Z277" i="28"/>
  <c r="AA277" i="28"/>
  <c r="AB277" i="28"/>
  <c r="AD277" i="28"/>
  <c r="AE277" i="28"/>
  <c r="AF277" i="28"/>
  <c r="AG277" i="28"/>
  <c r="BW277" i="28" s="1"/>
  <c r="AH277" i="28"/>
  <c r="AI277" i="28"/>
  <c r="AJ277" i="28"/>
  <c r="AK277" i="28"/>
  <c r="AL277" i="28"/>
  <c r="AM277" i="28"/>
  <c r="AO277" i="28"/>
  <c r="AP277" i="28"/>
  <c r="AQ277" i="28"/>
  <c r="AR277" i="28"/>
  <c r="AS277" i="28"/>
  <c r="AT277" i="28"/>
  <c r="AU277" i="28"/>
  <c r="AV277" i="28"/>
  <c r="AW277" i="28"/>
  <c r="AX277" i="28"/>
  <c r="AY277" i="28"/>
  <c r="AZ277" i="28"/>
  <c r="BA277" i="28"/>
  <c r="BB277" i="28"/>
  <c r="BC277" i="28"/>
  <c r="BD277" i="28"/>
  <c r="BE277" i="28"/>
  <c r="BF277" i="28"/>
  <c r="CB277" i="28" s="1"/>
  <c r="BG277" i="28"/>
  <c r="BI277" i="28"/>
  <c r="BJ277" i="28"/>
  <c r="BK277" i="28"/>
  <c r="BV277" i="28" s="1"/>
  <c r="BL277" i="28"/>
  <c r="BM277" i="28"/>
  <c r="BN277" i="28"/>
  <c r="BO277" i="28"/>
  <c r="BP277" i="28"/>
  <c r="BQ277" i="28"/>
  <c r="BR277" i="28"/>
  <c r="BT277" i="28"/>
  <c r="B278" i="28"/>
  <c r="C278" i="28"/>
  <c r="D278" i="28"/>
  <c r="F278" i="28"/>
  <c r="G278" i="28"/>
  <c r="H278" i="28"/>
  <c r="I278" i="28"/>
  <c r="J278" i="28"/>
  <c r="K278" i="28"/>
  <c r="L278" i="28"/>
  <c r="M278" i="28"/>
  <c r="N278" i="28"/>
  <c r="O278" i="28"/>
  <c r="P278" i="28"/>
  <c r="Q278" i="28"/>
  <c r="S278" i="28"/>
  <c r="T278" i="28"/>
  <c r="U278" i="28"/>
  <c r="V278" i="28"/>
  <c r="W278" i="28"/>
  <c r="BX278" i="28" s="1"/>
  <c r="X278" i="28"/>
  <c r="BY278" i="28" s="1"/>
  <c r="Y278" i="28"/>
  <c r="Z278" i="28"/>
  <c r="AA278" i="28"/>
  <c r="AB278" i="28"/>
  <c r="AD278" i="28"/>
  <c r="AE278" i="28"/>
  <c r="AF278" i="28"/>
  <c r="AG278" i="28"/>
  <c r="AH278" i="28"/>
  <c r="AI278" i="28"/>
  <c r="AJ278" i="28"/>
  <c r="BZ278" i="28" s="1"/>
  <c r="AK278" i="28"/>
  <c r="AL278" i="28"/>
  <c r="AM278" i="28"/>
  <c r="AO278" i="28"/>
  <c r="AP278" i="28"/>
  <c r="AQ278" i="28"/>
  <c r="AR278" i="28"/>
  <c r="AS278" i="28"/>
  <c r="AT278" i="28"/>
  <c r="AU278" i="28"/>
  <c r="AV278" i="28"/>
  <c r="AW278" i="28"/>
  <c r="AX278" i="28"/>
  <c r="AY278" i="28"/>
  <c r="AZ278" i="28"/>
  <c r="BA278" i="28"/>
  <c r="BB278" i="28"/>
  <c r="BC278" i="28"/>
  <c r="BD278" i="28"/>
  <c r="BE278" i="28"/>
  <c r="BF278" i="28"/>
  <c r="BG278" i="28"/>
  <c r="BI278" i="28"/>
  <c r="BJ278" i="28"/>
  <c r="BK278" i="28"/>
  <c r="BL278" i="28"/>
  <c r="BM278" i="28"/>
  <c r="BN278" i="28"/>
  <c r="BO278" i="28"/>
  <c r="BP278" i="28"/>
  <c r="BQ278" i="28"/>
  <c r="BR278" i="28"/>
  <c r="BV278" i="28"/>
  <c r="B279" i="28"/>
  <c r="C279" i="28"/>
  <c r="D279" i="28"/>
  <c r="F279" i="28"/>
  <c r="G279" i="28"/>
  <c r="H279" i="28"/>
  <c r="I279" i="28"/>
  <c r="J279" i="28"/>
  <c r="K279" i="28"/>
  <c r="L279" i="28"/>
  <c r="M279" i="28"/>
  <c r="N279" i="28"/>
  <c r="O279" i="28"/>
  <c r="P279" i="28"/>
  <c r="CB279" i="28" s="1"/>
  <c r="Q279" i="28"/>
  <c r="S279" i="28"/>
  <c r="T279" i="28"/>
  <c r="U279" i="28"/>
  <c r="V279" i="28"/>
  <c r="W279" i="28"/>
  <c r="X279" i="28"/>
  <c r="Y279" i="28"/>
  <c r="Z279" i="28"/>
  <c r="AA279" i="28"/>
  <c r="AB279" i="28"/>
  <c r="AD279" i="28"/>
  <c r="BT279" i="28" s="1"/>
  <c r="AE279" i="28"/>
  <c r="AF279" i="28"/>
  <c r="AG279" i="28"/>
  <c r="AH279" i="28"/>
  <c r="BX279" i="28" s="1"/>
  <c r="AI279" i="28"/>
  <c r="AJ279" i="28"/>
  <c r="AK279" i="28"/>
  <c r="AL279" i="28"/>
  <c r="AM279" i="28"/>
  <c r="AO279" i="28"/>
  <c r="AP279" i="28"/>
  <c r="AQ279" i="28"/>
  <c r="AR279" i="28"/>
  <c r="AS279" i="28"/>
  <c r="AT279" i="28"/>
  <c r="AU279" i="28"/>
  <c r="AV279" i="28"/>
  <c r="AW279" i="28"/>
  <c r="AX279" i="28"/>
  <c r="AY279" i="28"/>
  <c r="AZ279" i="28"/>
  <c r="BA279" i="28"/>
  <c r="BB279" i="28"/>
  <c r="BC279" i="28"/>
  <c r="BD279" i="28"/>
  <c r="BE279" i="28"/>
  <c r="BF279" i="28"/>
  <c r="BG279" i="28"/>
  <c r="BI279" i="28"/>
  <c r="BJ279" i="28"/>
  <c r="BK279" i="28"/>
  <c r="BL279" i="28"/>
  <c r="BM279" i="28"/>
  <c r="BN279" i="28"/>
  <c r="BO279" i="28"/>
  <c r="BP279" i="28"/>
  <c r="BQ279" i="28"/>
  <c r="BR279" i="28"/>
  <c r="BW279" i="28"/>
  <c r="B280" i="28"/>
  <c r="C280" i="28"/>
  <c r="D280" i="28"/>
  <c r="F280" i="28"/>
  <c r="G280" i="28"/>
  <c r="H280" i="28"/>
  <c r="I280" i="28"/>
  <c r="J280" i="28"/>
  <c r="K280" i="28"/>
  <c r="L280" i="28"/>
  <c r="M280" i="28"/>
  <c r="N280" i="28"/>
  <c r="O280" i="28"/>
  <c r="P280" i="28"/>
  <c r="Q280" i="28"/>
  <c r="S280" i="28"/>
  <c r="T280" i="28"/>
  <c r="U280" i="28"/>
  <c r="V280" i="28"/>
  <c r="W280" i="28"/>
  <c r="X280" i="28"/>
  <c r="Y280" i="28"/>
  <c r="BZ280" i="28" s="1"/>
  <c r="Z280" i="28"/>
  <c r="AA280" i="28"/>
  <c r="AB280" i="28"/>
  <c r="AD280" i="28"/>
  <c r="AE280" i="28"/>
  <c r="AF280" i="28"/>
  <c r="AG280" i="28"/>
  <c r="AH280" i="28"/>
  <c r="AI280" i="28"/>
  <c r="AJ280" i="28"/>
  <c r="AK280" i="28"/>
  <c r="AL280" i="28"/>
  <c r="AM280" i="28"/>
  <c r="AO280" i="28"/>
  <c r="AP280" i="28"/>
  <c r="AQ280" i="28"/>
  <c r="AR280" i="28"/>
  <c r="AS280" i="28"/>
  <c r="AT280" i="28"/>
  <c r="AU280" i="28"/>
  <c r="AV280" i="28"/>
  <c r="AW280" i="28"/>
  <c r="AX280" i="28"/>
  <c r="AY280" i="28"/>
  <c r="AZ280" i="28"/>
  <c r="BA280" i="28"/>
  <c r="BB280" i="28"/>
  <c r="BC280" i="28"/>
  <c r="BY280" i="28" s="1"/>
  <c r="BD280" i="28"/>
  <c r="BE280" i="28"/>
  <c r="BF280" i="28"/>
  <c r="BG280" i="28"/>
  <c r="CC280" i="28" s="1"/>
  <c r="BI280" i="28"/>
  <c r="BJ280" i="28"/>
  <c r="BK280" i="28"/>
  <c r="BL280" i="28"/>
  <c r="BM280" i="28"/>
  <c r="BN280" i="28"/>
  <c r="BO280" i="28"/>
  <c r="BP280" i="28"/>
  <c r="BQ280" i="28"/>
  <c r="BR280" i="28"/>
  <c r="BU280" i="28"/>
  <c r="BV280" i="28"/>
  <c r="B281" i="28"/>
  <c r="C281" i="28"/>
  <c r="D281" i="28"/>
  <c r="F281" i="28"/>
  <c r="G281" i="28"/>
  <c r="H281" i="28"/>
  <c r="I281" i="28"/>
  <c r="J281" i="28"/>
  <c r="K281" i="28"/>
  <c r="L281" i="28"/>
  <c r="M281" i="28"/>
  <c r="N281" i="28"/>
  <c r="O281" i="28"/>
  <c r="P281" i="28"/>
  <c r="Q281" i="28"/>
  <c r="S281" i="28"/>
  <c r="T281" i="28"/>
  <c r="U281" i="28"/>
  <c r="V281" i="28"/>
  <c r="W281" i="28"/>
  <c r="X281" i="28"/>
  <c r="Y281" i="28"/>
  <c r="Z281" i="28"/>
  <c r="AA281" i="28"/>
  <c r="AB281" i="28"/>
  <c r="AD281" i="28"/>
  <c r="AE281" i="28"/>
  <c r="AF281" i="28"/>
  <c r="AG281" i="28"/>
  <c r="AH281" i="28"/>
  <c r="AI281" i="28"/>
  <c r="AJ281" i="28"/>
  <c r="AK281" i="28"/>
  <c r="AL281" i="28"/>
  <c r="AM281" i="28"/>
  <c r="AO281" i="28"/>
  <c r="AP281" i="28"/>
  <c r="AQ281" i="28"/>
  <c r="AR281" i="28"/>
  <c r="AS281" i="28"/>
  <c r="AT281" i="28"/>
  <c r="AU281" i="28"/>
  <c r="AV281" i="28"/>
  <c r="AW281" i="28"/>
  <c r="AX281" i="28"/>
  <c r="AY281" i="28"/>
  <c r="AZ281" i="28"/>
  <c r="BA281" i="28"/>
  <c r="BB281" i="28"/>
  <c r="BC281" i="28"/>
  <c r="BD281" i="28"/>
  <c r="BE281" i="28"/>
  <c r="BF281" i="28"/>
  <c r="BG281" i="28"/>
  <c r="BI281" i="28"/>
  <c r="BJ281" i="28"/>
  <c r="BK281" i="28"/>
  <c r="BL281" i="28"/>
  <c r="BM281" i="28"/>
  <c r="BN281" i="28"/>
  <c r="BO281" i="28"/>
  <c r="BP281" i="28"/>
  <c r="BQ281" i="28"/>
  <c r="BR281" i="28"/>
  <c r="B282" i="28"/>
  <c r="C282" i="28"/>
  <c r="D282" i="28"/>
  <c r="F282" i="28"/>
  <c r="G282" i="28"/>
  <c r="H282" i="28"/>
  <c r="BV282" i="28" s="1"/>
  <c r="I282" i="28"/>
  <c r="J282" i="28"/>
  <c r="K282" i="28"/>
  <c r="L282" i="28"/>
  <c r="M282" i="28"/>
  <c r="N282" i="28"/>
  <c r="O282" i="28"/>
  <c r="P282" i="28"/>
  <c r="Q282" i="28"/>
  <c r="S282" i="28"/>
  <c r="T282" i="28"/>
  <c r="U282" i="28"/>
  <c r="V282" i="28"/>
  <c r="W282" i="28"/>
  <c r="X282" i="28"/>
  <c r="Y282" i="28"/>
  <c r="Z282" i="28"/>
  <c r="CA282" i="28" s="1"/>
  <c r="AA282" i="28"/>
  <c r="AB282" i="28"/>
  <c r="AD282" i="28"/>
  <c r="AE282" i="28"/>
  <c r="BU282" i="28" s="1"/>
  <c r="AF282" i="28"/>
  <c r="AG282" i="28"/>
  <c r="AH282" i="28"/>
  <c r="AI282" i="28"/>
  <c r="AJ282" i="28"/>
  <c r="AK282" i="28"/>
  <c r="AL282" i="28"/>
  <c r="AM282" i="28"/>
  <c r="AO282" i="28"/>
  <c r="AP282" i="28"/>
  <c r="AQ282" i="28"/>
  <c r="AR282" i="28"/>
  <c r="AS282" i="28"/>
  <c r="AT282" i="28"/>
  <c r="AU282" i="28"/>
  <c r="AV282" i="28"/>
  <c r="AW282" i="28"/>
  <c r="AX282" i="28"/>
  <c r="AY282" i="28"/>
  <c r="AZ282" i="28"/>
  <c r="BA282" i="28"/>
  <c r="BB282" i="28"/>
  <c r="BC282" i="28"/>
  <c r="BD282" i="28"/>
  <c r="BZ282" i="28" s="1"/>
  <c r="BE282" i="28"/>
  <c r="BF282" i="28"/>
  <c r="BG282" i="28"/>
  <c r="BI282" i="28"/>
  <c r="BJ282" i="28"/>
  <c r="BK282" i="28"/>
  <c r="BL282" i="28"/>
  <c r="BM282" i="28"/>
  <c r="BN282" i="28"/>
  <c r="BO282" i="28"/>
  <c r="BP282" i="28"/>
  <c r="BQ282" i="28"/>
  <c r="BR282" i="28"/>
  <c r="B283" i="28"/>
  <c r="C283" i="28"/>
  <c r="D283" i="28"/>
  <c r="F283" i="28"/>
  <c r="G283" i="28"/>
  <c r="H283" i="28"/>
  <c r="I283" i="28"/>
  <c r="J283" i="28"/>
  <c r="BX283" i="28" s="1"/>
  <c r="K283" i="28"/>
  <c r="L283" i="28"/>
  <c r="M283" i="28"/>
  <c r="N283" i="28"/>
  <c r="O283" i="28"/>
  <c r="P283" i="28"/>
  <c r="Q283" i="28"/>
  <c r="S283" i="28"/>
  <c r="T283" i="28"/>
  <c r="U283" i="28"/>
  <c r="V283" i="28"/>
  <c r="W283" i="28"/>
  <c r="X283" i="28"/>
  <c r="BY283" i="28" s="1"/>
  <c r="Y283" i="28"/>
  <c r="Z283" i="28"/>
  <c r="AA283" i="28"/>
  <c r="AB283" i="28"/>
  <c r="CC283" i="28" s="1"/>
  <c r="AD283" i="28"/>
  <c r="AE283" i="28"/>
  <c r="AF283" i="28"/>
  <c r="AG283" i="28"/>
  <c r="BW283" i="28" s="1"/>
  <c r="AH283" i="28"/>
  <c r="AI283" i="28"/>
  <c r="AJ283" i="28"/>
  <c r="AK283" i="28"/>
  <c r="AL283" i="28"/>
  <c r="AM283" i="28"/>
  <c r="AO283" i="28"/>
  <c r="AP283" i="28"/>
  <c r="AQ283" i="28"/>
  <c r="AR283" i="28"/>
  <c r="AS283" i="28"/>
  <c r="AT283" i="28"/>
  <c r="AU283" i="28"/>
  <c r="AV283" i="28"/>
  <c r="AW283" i="28"/>
  <c r="AX283" i="28"/>
  <c r="AY283" i="28"/>
  <c r="AZ283" i="28"/>
  <c r="BA283" i="28"/>
  <c r="BB283" i="28"/>
  <c r="BC283" i="28"/>
  <c r="BD283" i="28"/>
  <c r="BE283" i="28"/>
  <c r="BF283" i="28"/>
  <c r="CB283" i="28" s="1"/>
  <c r="BG283" i="28"/>
  <c r="BI283" i="28"/>
  <c r="BJ283" i="28"/>
  <c r="BK283" i="28"/>
  <c r="BL283" i="28"/>
  <c r="BM283" i="28"/>
  <c r="BN283" i="28"/>
  <c r="BO283" i="28"/>
  <c r="BP283" i="28"/>
  <c r="BQ283" i="28"/>
  <c r="BR283" i="28"/>
  <c r="BT283" i="28"/>
  <c r="B284" i="28"/>
  <c r="C284" i="28"/>
  <c r="D284" i="28"/>
  <c r="F284" i="28"/>
  <c r="G284" i="28"/>
  <c r="H284" i="28"/>
  <c r="I284" i="28"/>
  <c r="J284" i="28"/>
  <c r="K284" i="28"/>
  <c r="L284" i="28"/>
  <c r="M284" i="28"/>
  <c r="N284" i="28"/>
  <c r="O284" i="28"/>
  <c r="P284" i="28"/>
  <c r="Q284" i="28"/>
  <c r="S284" i="28"/>
  <c r="T284" i="28"/>
  <c r="U284" i="28"/>
  <c r="V284" i="28"/>
  <c r="W284" i="28"/>
  <c r="X284" i="28"/>
  <c r="Y284" i="28"/>
  <c r="Z284" i="28"/>
  <c r="AA284" i="28"/>
  <c r="AB284" i="28"/>
  <c r="AD284" i="28"/>
  <c r="AE284" i="28"/>
  <c r="AF284" i="28"/>
  <c r="AG284" i="28"/>
  <c r="AH284" i="28"/>
  <c r="AI284" i="28"/>
  <c r="AJ284" i="28"/>
  <c r="AK284" i="28"/>
  <c r="AL284" i="28"/>
  <c r="AM284" i="28"/>
  <c r="AO284" i="28"/>
  <c r="AP284" i="28"/>
  <c r="AQ284" i="28"/>
  <c r="AR284" i="28"/>
  <c r="AS284" i="28"/>
  <c r="AT284" i="28"/>
  <c r="AU284" i="28"/>
  <c r="AV284" i="28"/>
  <c r="AW284" i="28"/>
  <c r="AX284" i="28"/>
  <c r="AY284" i="28"/>
  <c r="AZ284" i="28"/>
  <c r="BA284" i="28"/>
  <c r="BB284" i="28"/>
  <c r="BC284" i="28"/>
  <c r="BD284" i="28"/>
  <c r="BE284" i="28"/>
  <c r="BF284" i="28"/>
  <c r="BG284" i="28"/>
  <c r="BI284" i="28"/>
  <c r="BJ284" i="28"/>
  <c r="BK284" i="28"/>
  <c r="BV284" i="28" s="1"/>
  <c r="BL284" i="28"/>
  <c r="BM284" i="28"/>
  <c r="BN284" i="28"/>
  <c r="BO284" i="28"/>
  <c r="BP284" i="28"/>
  <c r="BQ284" i="28"/>
  <c r="BR284" i="28"/>
  <c r="BU284" i="28"/>
  <c r="B285" i="28"/>
  <c r="C285" i="28"/>
  <c r="D285" i="28"/>
  <c r="F285" i="28"/>
  <c r="G285" i="28"/>
  <c r="H285" i="28"/>
  <c r="I285" i="28"/>
  <c r="J285" i="28"/>
  <c r="K285" i="28"/>
  <c r="L285" i="28"/>
  <c r="M285" i="28"/>
  <c r="N285" i="28"/>
  <c r="O285" i="28"/>
  <c r="P285" i="28"/>
  <c r="Q285" i="28"/>
  <c r="S285" i="28"/>
  <c r="BT285" i="28" s="1"/>
  <c r="T285" i="28"/>
  <c r="U285" i="28"/>
  <c r="V285" i="28"/>
  <c r="W285" i="28"/>
  <c r="X285" i="28"/>
  <c r="Y285" i="28"/>
  <c r="Z285" i="28"/>
  <c r="CA285" i="28" s="1"/>
  <c r="AA285" i="28"/>
  <c r="AB285" i="28"/>
  <c r="AD285" i="28"/>
  <c r="AE285" i="28"/>
  <c r="AF285" i="28"/>
  <c r="AG285" i="28"/>
  <c r="AH285" i="28"/>
  <c r="AI285" i="28"/>
  <c r="AJ285" i="28"/>
  <c r="AK285" i="28"/>
  <c r="AL285" i="28"/>
  <c r="AM285" i="28"/>
  <c r="AO285" i="28"/>
  <c r="AP285" i="28"/>
  <c r="AQ285" i="28"/>
  <c r="AR285" i="28"/>
  <c r="AS285" i="28"/>
  <c r="AT285" i="28"/>
  <c r="AU285" i="28"/>
  <c r="AV285" i="28"/>
  <c r="AW285" i="28"/>
  <c r="AX285" i="28"/>
  <c r="AY285" i="28"/>
  <c r="AZ285" i="28"/>
  <c r="BA285" i="28"/>
  <c r="BB285" i="28"/>
  <c r="BC285" i="28"/>
  <c r="BD285" i="28"/>
  <c r="BE285" i="28"/>
  <c r="BF285" i="28"/>
  <c r="BG285" i="28"/>
  <c r="BI285" i="28"/>
  <c r="BJ285" i="28"/>
  <c r="BK285" i="28"/>
  <c r="BL285" i="28"/>
  <c r="BM285" i="28"/>
  <c r="BN285" i="28"/>
  <c r="BO285" i="28"/>
  <c r="BP285" i="28"/>
  <c r="BQ285" i="28"/>
  <c r="BR285" i="28"/>
  <c r="CB285" i="28"/>
  <c r="B286" i="28"/>
  <c r="C286" i="28"/>
  <c r="D286" i="28"/>
  <c r="F286" i="28"/>
  <c r="G286" i="28"/>
  <c r="H286" i="28"/>
  <c r="I286" i="28"/>
  <c r="J286" i="28"/>
  <c r="K286" i="28"/>
  <c r="L286" i="28"/>
  <c r="M286" i="28"/>
  <c r="N286" i="28"/>
  <c r="O286" i="28"/>
  <c r="P286" i="28"/>
  <c r="Q286" i="28"/>
  <c r="S286" i="28"/>
  <c r="T286" i="28"/>
  <c r="U286" i="28"/>
  <c r="V286" i="28"/>
  <c r="W286" i="28"/>
  <c r="X286" i="28"/>
  <c r="Y286" i="28"/>
  <c r="Z286" i="28"/>
  <c r="AA286" i="28"/>
  <c r="AB286" i="28"/>
  <c r="AD286" i="28"/>
  <c r="AE286" i="28"/>
  <c r="AF286" i="28"/>
  <c r="BV286" i="28" s="1"/>
  <c r="AG286" i="28"/>
  <c r="AH286" i="28"/>
  <c r="AI286" i="28"/>
  <c r="AJ286" i="28"/>
  <c r="AK286" i="28"/>
  <c r="AL286" i="28"/>
  <c r="AM286" i="28"/>
  <c r="AO286" i="28"/>
  <c r="AP286" i="28"/>
  <c r="AQ286" i="28"/>
  <c r="AR286" i="28"/>
  <c r="AS286" i="28"/>
  <c r="AT286" i="28"/>
  <c r="AU286" i="28"/>
  <c r="AV286" i="28"/>
  <c r="AW286" i="28"/>
  <c r="AX286" i="28"/>
  <c r="AY286" i="28"/>
  <c r="AZ286" i="28"/>
  <c r="BA286" i="28"/>
  <c r="BB286" i="28"/>
  <c r="BC286" i="28"/>
  <c r="BD286" i="28"/>
  <c r="BE286" i="28"/>
  <c r="BF286" i="28"/>
  <c r="BG286" i="28"/>
  <c r="BI286" i="28"/>
  <c r="BJ286" i="28"/>
  <c r="BK286" i="28"/>
  <c r="BL286" i="28"/>
  <c r="BM286" i="28"/>
  <c r="BN286" i="28"/>
  <c r="BO286" i="28"/>
  <c r="BP286" i="28"/>
  <c r="BQ286" i="28"/>
  <c r="BR286" i="28"/>
  <c r="B287" i="28"/>
  <c r="C287" i="28"/>
  <c r="D287" i="28"/>
  <c r="F287" i="28"/>
  <c r="G287" i="28"/>
  <c r="H287" i="28"/>
  <c r="I287" i="28"/>
  <c r="BW287" i="28" s="1"/>
  <c r="J287" i="28"/>
  <c r="K287" i="28"/>
  <c r="L287" i="28"/>
  <c r="M287" i="28"/>
  <c r="N287" i="28"/>
  <c r="O287" i="28"/>
  <c r="P287" i="28"/>
  <c r="Q287" i="28"/>
  <c r="S287" i="28"/>
  <c r="T287" i="28"/>
  <c r="U287" i="28"/>
  <c r="V287" i="28"/>
  <c r="W287" i="28"/>
  <c r="X287" i="28"/>
  <c r="Y287" i="28"/>
  <c r="Z287" i="28"/>
  <c r="AA287" i="28"/>
  <c r="AB287" i="28"/>
  <c r="AD287" i="28"/>
  <c r="AE287" i="28"/>
  <c r="AF287" i="28"/>
  <c r="AG287" i="28"/>
  <c r="AH287" i="28"/>
  <c r="AI287" i="28"/>
  <c r="AJ287" i="28"/>
  <c r="AK287" i="28"/>
  <c r="AL287" i="28"/>
  <c r="AM287" i="28"/>
  <c r="AO287" i="28"/>
  <c r="AP287" i="28"/>
  <c r="AQ287" i="28"/>
  <c r="AR287" i="28"/>
  <c r="AS287" i="28"/>
  <c r="AT287" i="28"/>
  <c r="AU287" i="28"/>
  <c r="AV287" i="28"/>
  <c r="AW287" i="28"/>
  <c r="AX287" i="28"/>
  <c r="AY287" i="28"/>
  <c r="AZ287" i="28"/>
  <c r="BA287" i="28"/>
  <c r="BB287" i="28"/>
  <c r="BC287" i="28"/>
  <c r="BD287" i="28"/>
  <c r="BE287" i="28"/>
  <c r="BF287" i="28"/>
  <c r="BG287" i="28"/>
  <c r="BI287" i="28"/>
  <c r="BT287" i="28" s="1"/>
  <c r="BJ287" i="28"/>
  <c r="BK287" i="28"/>
  <c r="BL287" i="28"/>
  <c r="BM287" i="28"/>
  <c r="BN287" i="28"/>
  <c r="BO287" i="28"/>
  <c r="BP287" i="28"/>
  <c r="BQ287" i="28"/>
  <c r="CB287" i="28" s="1"/>
  <c r="BR287" i="28"/>
  <c r="BX287" i="28"/>
  <c r="B288" i="28"/>
  <c r="C288" i="28"/>
  <c r="D288" i="28"/>
  <c r="F288" i="28"/>
  <c r="G288" i="28"/>
  <c r="H288" i="28"/>
  <c r="I288" i="28"/>
  <c r="J288" i="28"/>
  <c r="K288" i="28"/>
  <c r="L288" i="28"/>
  <c r="M288" i="28"/>
  <c r="N288" i="28"/>
  <c r="O288" i="28"/>
  <c r="P288" i="28"/>
  <c r="Q288" i="28"/>
  <c r="S288" i="28"/>
  <c r="T288" i="28"/>
  <c r="U288" i="28"/>
  <c r="V288" i="28"/>
  <c r="W288" i="28"/>
  <c r="X288" i="28"/>
  <c r="Y288" i="28"/>
  <c r="Z288" i="28"/>
  <c r="AA288" i="28"/>
  <c r="AB288" i="28"/>
  <c r="AD288" i="28"/>
  <c r="AE288" i="28"/>
  <c r="BU288" i="28" s="1"/>
  <c r="AF288" i="28"/>
  <c r="AG288" i="28"/>
  <c r="AH288" i="28"/>
  <c r="AI288" i="28"/>
  <c r="AJ288" i="28"/>
  <c r="AK288" i="28"/>
  <c r="AL288" i="28"/>
  <c r="AM288" i="28"/>
  <c r="AO288" i="28"/>
  <c r="AP288" i="28"/>
  <c r="AQ288" i="28"/>
  <c r="AR288" i="28"/>
  <c r="AS288" i="28"/>
  <c r="AT288" i="28"/>
  <c r="AU288" i="28"/>
  <c r="AV288" i="28"/>
  <c r="AW288" i="28"/>
  <c r="AX288" i="28"/>
  <c r="AY288" i="28"/>
  <c r="AZ288" i="28"/>
  <c r="BA288" i="28"/>
  <c r="BB288" i="28"/>
  <c r="BC288" i="28"/>
  <c r="BD288" i="28"/>
  <c r="BE288" i="28"/>
  <c r="BF288" i="28"/>
  <c r="BG288" i="28"/>
  <c r="BI288" i="28"/>
  <c r="BJ288" i="28"/>
  <c r="BK288" i="28"/>
  <c r="BL288" i="28"/>
  <c r="BM288" i="28"/>
  <c r="BN288" i="28"/>
  <c r="BO288" i="28"/>
  <c r="BP288" i="28"/>
  <c r="BQ288" i="28"/>
  <c r="BR288" i="28"/>
  <c r="BV288" i="28"/>
  <c r="CC288" i="28"/>
  <c r="B289" i="28"/>
  <c r="C289" i="28"/>
  <c r="D289" i="28"/>
  <c r="F289" i="28"/>
  <c r="BT289" i="28" s="1"/>
  <c r="G289" i="28"/>
  <c r="H289" i="28"/>
  <c r="I289" i="28"/>
  <c r="J289" i="28"/>
  <c r="K289" i="28"/>
  <c r="L289" i="28"/>
  <c r="M289" i="28"/>
  <c r="N289" i="28"/>
  <c r="O289" i="28"/>
  <c r="P289" i="28"/>
  <c r="Q289" i="28"/>
  <c r="S289" i="28"/>
  <c r="T289" i="28"/>
  <c r="U289" i="28"/>
  <c r="V289" i="28"/>
  <c r="W289" i="28"/>
  <c r="X289" i="28"/>
  <c r="Y289" i="28"/>
  <c r="Z289" i="28"/>
  <c r="AA289" i="28"/>
  <c r="AB289" i="28"/>
  <c r="AD289" i="28"/>
  <c r="AE289" i="28"/>
  <c r="AF289" i="28"/>
  <c r="AG289" i="28"/>
  <c r="AH289" i="28"/>
  <c r="AI289" i="28"/>
  <c r="AJ289" i="28"/>
  <c r="AK289" i="28"/>
  <c r="AL289" i="28"/>
  <c r="AM289" i="28"/>
  <c r="AO289" i="28"/>
  <c r="AP289" i="28"/>
  <c r="AQ289" i="28"/>
  <c r="AR289" i="28"/>
  <c r="AS289" i="28"/>
  <c r="AT289" i="28"/>
  <c r="AU289" i="28"/>
  <c r="AV289" i="28"/>
  <c r="AW289" i="28"/>
  <c r="AX289" i="28"/>
  <c r="AY289" i="28"/>
  <c r="AZ289" i="28"/>
  <c r="BA289" i="28"/>
  <c r="BB289" i="28"/>
  <c r="BC289" i="28"/>
  <c r="BD289" i="28"/>
  <c r="BE289" i="28"/>
  <c r="BF289" i="28"/>
  <c r="BG289" i="28"/>
  <c r="BI289" i="28"/>
  <c r="BJ289" i="28"/>
  <c r="BK289" i="28"/>
  <c r="BL289" i="28"/>
  <c r="BM289" i="28"/>
  <c r="BN289" i="28"/>
  <c r="BO289" i="28"/>
  <c r="BP289" i="28"/>
  <c r="BQ289" i="28"/>
  <c r="BR289" i="28"/>
  <c r="B290" i="28"/>
  <c r="C290" i="28"/>
  <c r="D290" i="28"/>
  <c r="F290" i="28"/>
  <c r="G290" i="28"/>
  <c r="H290" i="28"/>
  <c r="I290" i="28"/>
  <c r="J290" i="28"/>
  <c r="K290" i="28"/>
  <c r="L290" i="28"/>
  <c r="M290" i="28"/>
  <c r="BY290" i="28" s="1"/>
  <c r="N290" i="28"/>
  <c r="O290" i="28"/>
  <c r="P290" i="28"/>
  <c r="Q290" i="28"/>
  <c r="S290" i="28"/>
  <c r="T290" i="28"/>
  <c r="U290" i="28"/>
  <c r="V290" i="28"/>
  <c r="W290" i="28"/>
  <c r="X290" i="28"/>
  <c r="Y290" i="28"/>
  <c r="Z290" i="28"/>
  <c r="CA290" i="28" s="1"/>
  <c r="AA290" i="28"/>
  <c r="AB290" i="28"/>
  <c r="AD290" i="28"/>
  <c r="AE290" i="28"/>
  <c r="BU290" i="28" s="1"/>
  <c r="AF290" i="28"/>
  <c r="AG290" i="28"/>
  <c r="AH290" i="28"/>
  <c r="AI290" i="28"/>
  <c r="AJ290" i="28"/>
  <c r="AK290" i="28"/>
  <c r="AL290" i="28"/>
  <c r="AM290" i="28"/>
  <c r="AO290" i="28"/>
  <c r="AP290" i="28"/>
  <c r="AQ290" i="28"/>
  <c r="AR290" i="28"/>
  <c r="AS290" i="28"/>
  <c r="AT290" i="28"/>
  <c r="AU290" i="28"/>
  <c r="AV290" i="28"/>
  <c r="AW290" i="28"/>
  <c r="AX290" i="28"/>
  <c r="AY290" i="28"/>
  <c r="AZ290" i="28"/>
  <c r="BA290" i="28"/>
  <c r="BB290" i="28"/>
  <c r="BC290" i="28"/>
  <c r="BD290" i="28"/>
  <c r="BE290" i="28"/>
  <c r="BF290" i="28"/>
  <c r="BG290" i="28"/>
  <c r="BI290" i="28"/>
  <c r="BJ290" i="28"/>
  <c r="BK290" i="28"/>
  <c r="BL290" i="28"/>
  <c r="BM290" i="28"/>
  <c r="BN290" i="28"/>
  <c r="BO290" i="28"/>
  <c r="BP290" i="28"/>
  <c r="BQ290" i="28"/>
  <c r="BR290" i="28"/>
  <c r="BV290" i="28"/>
  <c r="BZ290" i="28"/>
  <c r="B291" i="28"/>
  <c r="C291" i="28"/>
  <c r="D291" i="28"/>
  <c r="F291" i="28"/>
  <c r="BT291" i="28" s="1"/>
  <c r="G291" i="28"/>
  <c r="H291" i="28"/>
  <c r="I291" i="28"/>
  <c r="J291" i="28"/>
  <c r="BX291" i="28" s="1"/>
  <c r="K291" i="28"/>
  <c r="L291" i="28"/>
  <c r="M291" i="28"/>
  <c r="N291" i="28"/>
  <c r="O291" i="28"/>
  <c r="P291" i="28"/>
  <c r="Q291" i="28"/>
  <c r="S291" i="28"/>
  <c r="T291" i="28"/>
  <c r="U291" i="28"/>
  <c r="V291" i="28"/>
  <c r="W291" i="28"/>
  <c r="X291" i="28"/>
  <c r="Y291" i="28"/>
  <c r="Z291" i="28"/>
  <c r="AA291" i="28"/>
  <c r="AB291" i="28"/>
  <c r="AD291" i="28"/>
  <c r="AE291" i="28"/>
  <c r="AF291" i="28"/>
  <c r="AG291" i="28"/>
  <c r="AH291" i="28"/>
  <c r="AI291" i="28"/>
  <c r="AJ291" i="28"/>
  <c r="AK291" i="28"/>
  <c r="AL291" i="28"/>
  <c r="AM291" i="28"/>
  <c r="AO291" i="28"/>
  <c r="AP291" i="28"/>
  <c r="AQ291" i="28"/>
  <c r="AR291" i="28"/>
  <c r="AS291" i="28"/>
  <c r="AT291" i="28"/>
  <c r="AU291" i="28"/>
  <c r="AV291" i="28"/>
  <c r="AW291" i="28"/>
  <c r="AX291" i="28"/>
  <c r="AY291" i="28"/>
  <c r="AZ291" i="28"/>
  <c r="BA291" i="28"/>
  <c r="BB291" i="28"/>
  <c r="BC291" i="28"/>
  <c r="BD291" i="28"/>
  <c r="BE291" i="28"/>
  <c r="BF291" i="28"/>
  <c r="BG291" i="28"/>
  <c r="BI291" i="28"/>
  <c r="BJ291" i="28"/>
  <c r="BK291" i="28"/>
  <c r="BL291" i="28"/>
  <c r="BM291" i="28"/>
  <c r="BN291" i="28"/>
  <c r="BO291" i="28"/>
  <c r="BP291" i="28"/>
  <c r="BQ291" i="28"/>
  <c r="BR291" i="28"/>
  <c r="BW291" i="28"/>
  <c r="CB291" i="28"/>
  <c r="B292" i="28"/>
  <c r="C292" i="28"/>
  <c r="D292" i="28"/>
  <c r="F292" i="28"/>
  <c r="G292" i="28"/>
  <c r="H292" i="28"/>
  <c r="I292" i="28"/>
  <c r="J292" i="28"/>
  <c r="K292" i="28"/>
  <c r="L292" i="28"/>
  <c r="M292" i="28"/>
  <c r="N292" i="28"/>
  <c r="O292" i="28"/>
  <c r="P292" i="28"/>
  <c r="Q292" i="28"/>
  <c r="S292" i="28"/>
  <c r="T292" i="28"/>
  <c r="U292" i="28"/>
  <c r="V292" i="28"/>
  <c r="W292" i="28"/>
  <c r="X292" i="28"/>
  <c r="Y292" i="28"/>
  <c r="Z292" i="28"/>
  <c r="AA292" i="28"/>
  <c r="AB292" i="28"/>
  <c r="AD292" i="28"/>
  <c r="AE292" i="28"/>
  <c r="AF292" i="28"/>
  <c r="BV292" i="28" s="1"/>
  <c r="AG292" i="28"/>
  <c r="AH292" i="28"/>
  <c r="AI292" i="28"/>
  <c r="AJ292" i="28"/>
  <c r="AK292" i="28"/>
  <c r="AL292" i="28"/>
  <c r="AM292" i="28"/>
  <c r="AO292" i="28"/>
  <c r="AP292" i="28"/>
  <c r="AQ292" i="28"/>
  <c r="AR292" i="28"/>
  <c r="AS292" i="28"/>
  <c r="AT292" i="28"/>
  <c r="AU292" i="28"/>
  <c r="AV292" i="28"/>
  <c r="AW292" i="28"/>
  <c r="AX292" i="28"/>
  <c r="AY292" i="28"/>
  <c r="AZ292" i="28"/>
  <c r="BA292" i="28"/>
  <c r="BB292" i="28"/>
  <c r="BC292" i="28"/>
  <c r="BD292" i="28"/>
  <c r="BE292" i="28"/>
  <c r="BF292" i="28"/>
  <c r="BG292" i="28"/>
  <c r="CC292" i="28" s="1"/>
  <c r="BI292" i="28"/>
  <c r="BJ292" i="28"/>
  <c r="BU292" i="28" s="1"/>
  <c r="BK292" i="28"/>
  <c r="BL292" i="28"/>
  <c r="BM292" i="28"/>
  <c r="BN292" i="28"/>
  <c r="BO292" i="28"/>
  <c r="BP292" i="28"/>
  <c r="BQ292" i="28"/>
  <c r="BR292" i="28"/>
  <c r="B293" i="28"/>
  <c r="C293" i="28"/>
  <c r="D293" i="28"/>
  <c r="F293" i="28"/>
  <c r="G293" i="28"/>
  <c r="H293" i="28"/>
  <c r="I293" i="28"/>
  <c r="J293" i="28"/>
  <c r="K293" i="28"/>
  <c r="L293" i="28"/>
  <c r="M293" i="28"/>
  <c r="N293" i="28"/>
  <c r="O293" i="28"/>
  <c r="P293" i="28"/>
  <c r="Q293" i="28"/>
  <c r="S293" i="28"/>
  <c r="T293" i="28"/>
  <c r="U293" i="28"/>
  <c r="V293" i="28"/>
  <c r="W293" i="28"/>
  <c r="X293" i="28"/>
  <c r="Y293" i="28"/>
  <c r="Z293" i="28"/>
  <c r="AA293" i="28"/>
  <c r="AB293" i="28"/>
  <c r="AD293" i="28"/>
  <c r="AE293" i="28"/>
  <c r="AF293" i="28"/>
  <c r="AG293" i="28"/>
  <c r="BW293" i="28" s="1"/>
  <c r="AH293" i="28"/>
  <c r="AI293" i="28"/>
  <c r="AJ293" i="28"/>
  <c r="AK293" i="28"/>
  <c r="AL293" i="28"/>
  <c r="AM293" i="28"/>
  <c r="AO293" i="28"/>
  <c r="AP293" i="28"/>
  <c r="AQ293" i="28"/>
  <c r="AR293" i="28"/>
  <c r="AS293" i="28"/>
  <c r="AT293" i="28"/>
  <c r="AU293" i="28"/>
  <c r="AV293" i="28"/>
  <c r="AW293" i="28"/>
  <c r="AX293" i="28"/>
  <c r="AY293" i="28"/>
  <c r="AZ293" i="28"/>
  <c r="BA293" i="28"/>
  <c r="BB293" i="28"/>
  <c r="BC293" i="28"/>
  <c r="BD293" i="28"/>
  <c r="BE293" i="28"/>
  <c r="BF293" i="28"/>
  <c r="BG293" i="28"/>
  <c r="BI293" i="28"/>
  <c r="BJ293" i="28"/>
  <c r="BK293" i="28"/>
  <c r="BL293" i="28"/>
  <c r="BM293" i="28"/>
  <c r="BN293" i="28"/>
  <c r="BO293" i="28"/>
  <c r="BP293" i="28"/>
  <c r="BQ293" i="28"/>
  <c r="BR293" i="28"/>
  <c r="B294" i="28"/>
  <c r="C294" i="28"/>
  <c r="D294" i="28"/>
  <c r="F294" i="28"/>
  <c r="G294" i="28"/>
  <c r="H294" i="28"/>
  <c r="I294" i="28"/>
  <c r="J294" i="28"/>
  <c r="K294" i="28"/>
  <c r="L294" i="28"/>
  <c r="M294" i="28"/>
  <c r="N294" i="28"/>
  <c r="O294" i="28"/>
  <c r="P294" i="28"/>
  <c r="Q294" i="28"/>
  <c r="S294" i="28"/>
  <c r="T294" i="28"/>
  <c r="U294" i="28"/>
  <c r="V294" i="28"/>
  <c r="W294" i="28"/>
  <c r="X294" i="28"/>
  <c r="BY294" i="28" s="1"/>
  <c r="Y294" i="28"/>
  <c r="Z294" i="28"/>
  <c r="AA294" i="28"/>
  <c r="AB294" i="28"/>
  <c r="AD294" i="28"/>
  <c r="AE294" i="28"/>
  <c r="AF294" i="28"/>
  <c r="AG294" i="28"/>
  <c r="AH294" i="28"/>
  <c r="AI294" i="28"/>
  <c r="AJ294" i="28"/>
  <c r="AK294" i="28"/>
  <c r="AL294" i="28"/>
  <c r="AM294" i="28"/>
  <c r="AO294" i="28"/>
  <c r="AP294" i="28"/>
  <c r="AQ294" i="28"/>
  <c r="AR294" i="28"/>
  <c r="AS294" i="28"/>
  <c r="AT294" i="28"/>
  <c r="AU294" i="28"/>
  <c r="AV294" i="28"/>
  <c r="AW294" i="28"/>
  <c r="AX294" i="28"/>
  <c r="AY294" i="28"/>
  <c r="AZ294" i="28"/>
  <c r="BA294" i="28"/>
  <c r="BB294" i="28"/>
  <c r="BC294" i="28"/>
  <c r="BD294" i="28"/>
  <c r="BE294" i="28"/>
  <c r="BF294" i="28"/>
  <c r="BG294" i="28"/>
  <c r="BI294" i="28"/>
  <c r="BJ294" i="28"/>
  <c r="BK294" i="28"/>
  <c r="BL294" i="28"/>
  <c r="BM294" i="28"/>
  <c r="BN294" i="28"/>
  <c r="BO294" i="28"/>
  <c r="BZ294" i="28" s="1"/>
  <c r="BP294" i="28"/>
  <c r="BQ294" i="28"/>
  <c r="BR294" i="28"/>
  <c r="BV294" i="28"/>
  <c r="B295" i="28"/>
  <c r="C295" i="28"/>
  <c r="D295" i="28"/>
  <c r="F295" i="28"/>
  <c r="G295" i="28"/>
  <c r="H295" i="28"/>
  <c r="I295" i="28"/>
  <c r="J295" i="28"/>
  <c r="K295" i="28"/>
  <c r="L295" i="28"/>
  <c r="M295" i="28"/>
  <c r="N295" i="28"/>
  <c r="O295" i="28"/>
  <c r="P295" i="28"/>
  <c r="Q295" i="28"/>
  <c r="S295" i="28"/>
  <c r="T295" i="28"/>
  <c r="U295" i="28"/>
  <c r="V295" i="28"/>
  <c r="W295" i="28"/>
  <c r="X295" i="28"/>
  <c r="Y295" i="28"/>
  <c r="Z295" i="28"/>
  <c r="AA295" i="28"/>
  <c r="AB295" i="28"/>
  <c r="AD295" i="28"/>
  <c r="BT295" i="28" s="1"/>
  <c r="AE295" i="28"/>
  <c r="AF295" i="28"/>
  <c r="AG295" i="28"/>
  <c r="AH295" i="28"/>
  <c r="BX295" i="28" s="1"/>
  <c r="AI295" i="28"/>
  <c r="AJ295" i="28"/>
  <c r="AK295" i="28"/>
  <c r="AL295" i="28"/>
  <c r="CB295" i="28" s="1"/>
  <c r="AM295" i="28"/>
  <c r="AO295" i="28"/>
  <c r="AP295" i="28"/>
  <c r="AQ295" i="28"/>
  <c r="AR295" i="28"/>
  <c r="AS295" i="28"/>
  <c r="AT295" i="28"/>
  <c r="AU295" i="28"/>
  <c r="AV295" i="28"/>
  <c r="AW295" i="28"/>
  <c r="AX295" i="28"/>
  <c r="AY295" i="28"/>
  <c r="AZ295" i="28"/>
  <c r="BA295" i="28"/>
  <c r="BB295" i="28"/>
  <c r="BC295" i="28"/>
  <c r="BD295" i="28"/>
  <c r="BE295" i="28"/>
  <c r="BF295" i="28"/>
  <c r="BG295" i="28"/>
  <c r="BI295" i="28"/>
  <c r="BJ295" i="28"/>
  <c r="BK295" i="28"/>
  <c r="BL295" i="28"/>
  <c r="BM295" i="28"/>
  <c r="BN295" i="28"/>
  <c r="BO295" i="28"/>
  <c r="BP295" i="28"/>
  <c r="BQ295" i="28"/>
  <c r="BR295" i="28"/>
  <c r="BW295" i="28"/>
  <c r="B296" i="28"/>
  <c r="C296" i="28"/>
  <c r="D296" i="28"/>
  <c r="F296" i="28"/>
  <c r="G296" i="28"/>
  <c r="H296" i="28"/>
  <c r="I296" i="28"/>
  <c r="J296" i="28"/>
  <c r="K296" i="28"/>
  <c r="L296" i="28"/>
  <c r="M296" i="28"/>
  <c r="N296" i="28"/>
  <c r="O296" i="28"/>
  <c r="P296" i="28"/>
  <c r="Q296" i="28"/>
  <c r="S296" i="28"/>
  <c r="T296" i="28"/>
  <c r="U296" i="28"/>
  <c r="V296" i="28"/>
  <c r="W296" i="28"/>
  <c r="X296" i="28"/>
  <c r="Y296" i="28"/>
  <c r="BZ296" i="28" s="1"/>
  <c r="Z296" i="28"/>
  <c r="AA296" i="28"/>
  <c r="AB296" i="28"/>
  <c r="AD296" i="28"/>
  <c r="AE296" i="28"/>
  <c r="AF296" i="28"/>
  <c r="AG296" i="28"/>
  <c r="AH296" i="28"/>
  <c r="AI296" i="28"/>
  <c r="AJ296" i="28"/>
  <c r="AK296" i="28"/>
  <c r="AL296" i="28"/>
  <c r="AM296" i="28"/>
  <c r="AO296" i="28"/>
  <c r="AP296" i="28"/>
  <c r="AQ296" i="28"/>
  <c r="AR296" i="28"/>
  <c r="AS296" i="28"/>
  <c r="AT296" i="28"/>
  <c r="AU296" i="28"/>
  <c r="AV296" i="28"/>
  <c r="AW296" i="28"/>
  <c r="AX296" i="28"/>
  <c r="AY296" i="28"/>
  <c r="AZ296" i="28"/>
  <c r="BA296" i="28"/>
  <c r="BB296" i="28"/>
  <c r="BC296" i="28"/>
  <c r="BY296" i="28" s="1"/>
  <c r="BD296" i="28"/>
  <c r="BE296" i="28"/>
  <c r="BF296" i="28"/>
  <c r="BG296" i="28"/>
  <c r="CC296" i="28" s="1"/>
  <c r="BI296" i="28"/>
  <c r="BJ296" i="28"/>
  <c r="BK296" i="28"/>
  <c r="BL296" i="28"/>
  <c r="BM296" i="28"/>
  <c r="BN296" i="28"/>
  <c r="BO296" i="28"/>
  <c r="BP296" i="28"/>
  <c r="BQ296" i="28"/>
  <c r="BR296" i="28"/>
  <c r="BU296" i="28"/>
  <c r="BV296" i="28"/>
  <c r="B297" i="28"/>
  <c r="C297" i="28"/>
  <c r="D297" i="28"/>
  <c r="F297" i="28"/>
  <c r="G297" i="28"/>
  <c r="H297" i="28"/>
  <c r="I297" i="28"/>
  <c r="J297" i="28"/>
  <c r="K297" i="28"/>
  <c r="L297" i="28"/>
  <c r="M297" i="28"/>
  <c r="N297" i="28"/>
  <c r="O297" i="28"/>
  <c r="P297" i="28"/>
  <c r="Q297" i="28"/>
  <c r="S297" i="28"/>
  <c r="T297" i="28"/>
  <c r="U297" i="28"/>
  <c r="V297" i="28"/>
  <c r="W297" i="28"/>
  <c r="X297" i="28"/>
  <c r="Y297" i="28"/>
  <c r="Z297" i="28"/>
  <c r="AA297" i="28"/>
  <c r="CB297" i="28" s="1"/>
  <c r="AB297" i="28"/>
  <c r="AD297" i="28"/>
  <c r="AE297" i="28"/>
  <c r="AF297" i="28"/>
  <c r="AG297" i="28"/>
  <c r="AH297" i="28"/>
  <c r="AI297" i="28"/>
  <c r="AJ297" i="28"/>
  <c r="AK297" i="28"/>
  <c r="AL297" i="28"/>
  <c r="AM297" i="28"/>
  <c r="AO297" i="28"/>
  <c r="AP297" i="28"/>
  <c r="AQ297" i="28"/>
  <c r="AR297" i="28"/>
  <c r="AS297" i="28"/>
  <c r="AT297" i="28"/>
  <c r="AU297" i="28"/>
  <c r="AV297" i="28"/>
  <c r="AW297" i="28"/>
  <c r="AX297" i="28"/>
  <c r="AY297" i="28"/>
  <c r="AZ297" i="28"/>
  <c r="BA297" i="28"/>
  <c r="BB297" i="28"/>
  <c r="BC297" i="28"/>
  <c r="BD297" i="28"/>
  <c r="BE297" i="28"/>
  <c r="CA297" i="28" s="1"/>
  <c r="BF297" i="28"/>
  <c r="BG297" i="28"/>
  <c r="BI297" i="28"/>
  <c r="BJ297" i="28"/>
  <c r="BK297" i="28"/>
  <c r="BL297" i="28"/>
  <c r="BM297" i="28"/>
  <c r="BN297" i="28"/>
  <c r="BO297" i="28"/>
  <c r="BP297" i="28"/>
  <c r="BQ297" i="28"/>
  <c r="BR297" i="28"/>
  <c r="B298" i="28"/>
  <c r="C298" i="28"/>
  <c r="D298" i="28"/>
  <c r="F298" i="28"/>
  <c r="G298" i="28"/>
  <c r="H298" i="28"/>
  <c r="I298" i="28"/>
  <c r="J298" i="28"/>
  <c r="K298" i="28"/>
  <c r="L298" i="28"/>
  <c r="M298" i="28"/>
  <c r="N298" i="28"/>
  <c r="O298" i="28"/>
  <c r="P298" i="28"/>
  <c r="Q298" i="28"/>
  <c r="S298" i="28"/>
  <c r="T298" i="28"/>
  <c r="U298" i="28"/>
  <c r="V298" i="28"/>
  <c r="W298" i="28"/>
  <c r="X298" i="28"/>
  <c r="Y298" i="28"/>
  <c r="Z298" i="28"/>
  <c r="CA298" i="28" s="1"/>
  <c r="AA298" i="28"/>
  <c r="AB298" i="28"/>
  <c r="AD298" i="28"/>
  <c r="AE298" i="28"/>
  <c r="BU298" i="28" s="1"/>
  <c r="AF298" i="28"/>
  <c r="AG298" i="28"/>
  <c r="AH298" i="28"/>
  <c r="AI298" i="28"/>
  <c r="AJ298" i="28"/>
  <c r="AK298" i="28"/>
  <c r="AL298" i="28"/>
  <c r="AM298" i="28"/>
  <c r="AO298" i="28"/>
  <c r="AP298" i="28"/>
  <c r="AQ298" i="28"/>
  <c r="AR298" i="28"/>
  <c r="AS298" i="28"/>
  <c r="AT298" i="28"/>
  <c r="AU298" i="28"/>
  <c r="AV298" i="28"/>
  <c r="AW298" i="28"/>
  <c r="AX298" i="28"/>
  <c r="AY298" i="28"/>
  <c r="AZ298" i="28"/>
  <c r="BA298" i="28"/>
  <c r="BB298" i="28"/>
  <c r="BC298" i="28"/>
  <c r="BD298" i="28"/>
  <c r="BZ298" i="28" s="1"/>
  <c r="BE298" i="28"/>
  <c r="BF298" i="28"/>
  <c r="BG298" i="28"/>
  <c r="BI298" i="28"/>
  <c r="BJ298" i="28"/>
  <c r="BK298" i="28"/>
  <c r="BL298" i="28"/>
  <c r="BM298" i="28"/>
  <c r="BN298" i="28"/>
  <c r="BO298" i="28"/>
  <c r="BP298" i="28"/>
  <c r="BQ298" i="28"/>
  <c r="BR298" i="28"/>
  <c r="BV298" i="28"/>
  <c r="B299" i="28"/>
  <c r="C299" i="28"/>
  <c r="D299" i="28"/>
  <c r="F299" i="28"/>
  <c r="G299" i="28"/>
  <c r="H299" i="28"/>
  <c r="I299" i="28"/>
  <c r="J299" i="28"/>
  <c r="K299" i="28"/>
  <c r="L299" i="28"/>
  <c r="M299" i="28"/>
  <c r="N299" i="28"/>
  <c r="O299" i="28"/>
  <c r="P299" i="28"/>
  <c r="Q299" i="28"/>
  <c r="S299" i="28"/>
  <c r="T299" i="28"/>
  <c r="U299" i="28"/>
  <c r="V299" i="28"/>
  <c r="W299" i="28"/>
  <c r="X299" i="28"/>
  <c r="BY299" i="28" s="1"/>
  <c r="Y299" i="28"/>
  <c r="Z299" i="28"/>
  <c r="AA299" i="28"/>
  <c r="AB299" i="28"/>
  <c r="CC299" i="28" s="1"/>
  <c r="AD299" i="28"/>
  <c r="AE299" i="28"/>
  <c r="AF299" i="28"/>
  <c r="AG299" i="28"/>
  <c r="BW299" i="28" s="1"/>
  <c r="AH299" i="28"/>
  <c r="AI299" i="28"/>
  <c r="AJ299" i="28"/>
  <c r="AK299" i="28"/>
  <c r="AL299" i="28"/>
  <c r="AM299" i="28"/>
  <c r="AO299" i="28"/>
  <c r="AP299" i="28"/>
  <c r="AQ299" i="28"/>
  <c r="AR299" i="28"/>
  <c r="AS299" i="28"/>
  <c r="AT299" i="28"/>
  <c r="AU299" i="28"/>
  <c r="AV299" i="28"/>
  <c r="AW299" i="28"/>
  <c r="AX299" i="28"/>
  <c r="AY299" i="28"/>
  <c r="AZ299" i="28"/>
  <c r="BA299" i="28"/>
  <c r="BB299" i="28"/>
  <c r="BC299" i="28"/>
  <c r="BD299" i="28"/>
  <c r="BE299" i="28"/>
  <c r="BF299" i="28"/>
  <c r="CB299" i="28" s="1"/>
  <c r="BG299" i="28"/>
  <c r="BI299" i="28"/>
  <c r="BJ299" i="28"/>
  <c r="BK299" i="28"/>
  <c r="BL299" i="28"/>
  <c r="BM299" i="28"/>
  <c r="BN299" i="28"/>
  <c r="BO299" i="28"/>
  <c r="BP299" i="28"/>
  <c r="BQ299" i="28"/>
  <c r="BR299" i="28"/>
  <c r="BT299" i="28"/>
  <c r="BX299" i="28"/>
  <c r="B300" i="28"/>
  <c r="C300" i="28"/>
  <c r="D300" i="28"/>
  <c r="F300" i="28"/>
  <c r="G300" i="28"/>
  <c r="H300" i="28"/>
  <c r="I300" i="28"/>
  <c r="J300" i="28"/>
  <c r="K300" i="28"/>
  <c r="L300" i="28"/>
  <c r="M300" i="28"/>
  <c r="N300" i="28"/>
  <c r="O300" i="28"/>
  <c r="P300" i="28"/>
  <c r="Q300" i="28"/>
  <c r="S300" i="28"/>
  <c r="T300" i="28"/>
  <c r="U300" i="28"/>
  <c r="V300" i="28"/>
  <c r="W300" i="28"/>
  <c r="X300" i="28"/>
  <c r="Y300" i="28"/>
  <c r="Z300" i="28"/>
  <c r="AA300" i="28"/>
  <c r="AB300" i="28"/>
  <c r="AD300" i="28"/>
  <c r="AE300" i="28"/>
  <c r="AF300" i="28"/>
  <c r="AG300" i="28"/>
  <c r="AH300" i="28"/>
  <c r="AI300" i="28"/>
  <c r="AJ300" i="28"/>
  <c r="AK300" i="28"/>
  <c r="AL300" i="28"/>
  <c r="AM300" i="28"/>
  <c r="AO300" i="28"/>
  <c r="AP300" i="28"/>
  <c r="AQ300" i="28"/>
  <c r="AR300" i="28"/>
  <c r="AS300" i="28"/>
  <c r="AT300" i="28"/>
  <c r="AU300" i="28"/>
  <c r="AV300" i="28"/>
  <c r="AW300" i="28"/>
  <c r="AX300" i="28"/>
  <c r="AY300" i="28"/>
  <c r="AZ300" i="28"/>
  <c r="BA300" i="28"/>
  <c r="BB300" i="28"/>
  <c r="BC300" i="28"/>
  <c r="BD300" i="28"/>
  <c r="BE300" i="28"/>
  <c r="BF300" i="28"/>
  <c r="BG300" i="28"/>
  <c r="BI300" i="28"/>
  <c r="BJ300" i="28"/>
  <c r="BK300" i="28"/>
  <c r="BV300" i="28" s="1"/>
  <c r="BL300" i="28"/>
  <c r="BM300" i="28"/>
  <c r="BN300" i="28"/>
  <c r="BO300" i="28"/>
  <c r="BP300" i="28"/>
  <c r="BQ300" i="28"/>
  <c r="BR300" i="28"/>
  <c r="BU300" i="28"/>
  <c r="B301" i="28"/>
  <c r="C301" i="28"/>
  <c r="D301" i="28"/>
  <c r="F301" i="28"/>
  <c r="G301" i="28"/>
  <c r="H301" i="28"/>
  <c r="I301" i="28"/>
  <c r="J301" i="28"/>
  <c r="K301" i="28"/>
  <c r="L301" i="28"/>
  <c r="M301" i="28"/>
  <c r="N301" i="28"/>
  <c r="O301" i="28"/>
  <c r="P301" i="28"/>
  <c r="Q301" i="28"/>
  <c r="S301" i="28"/>
  <c r="T301" i="28"/>
  <c r="U301" i="28"/>
  <c r="V301" i="28"/>
  <c r="W301" i="28"/>
  <c r="X301" i="28"/>
  <c r="Y301" i="28"/>
  <c r="Z301" i="28"/>
  <c r="CA301" i="28" s="1"/>
  <c r="AA301" i="28"/>
  <c r="AB301" i="28"/>
  <c r="AD301" i="28"/>
  <c r="AE301" i="28"/>
  <c r="AF301" i="28"/>
  <c r="AG301" i="28"/>
  <c r="AH301" i="28"/>
  <c r="AI301" i="28"/>
  <c r="AJ301" i="28"/>
  <c r="AK301" i="28"/>
  <c r="AL301" i="28"/>
  <c r="AM301" i="28"/>
  <c r="AO301" i="28"/>
  <c r="AP301" i="28"/>
  <c r="AQ301" i="28"/>
  <c r="AR301" i="28"/>
  <c r="AS301" i="28"/>
  <c r="AT301" i="28"/>
  <c r="AU301" i="28"/>
  <c r="AV301" i="28"/>
  <c r="AW301" i="28"/>
  <c r="AX301" i="28"/>
  <c r="AY301" i="28"/>
  <c r="AZ301" i="28"/>
  <c r="BA301" i="28"/>
  <c r="BB301" i="28"/>
  <c r="BC301" i="28"/>
  <c r="BD301" i="28"/>
  <c r="BE301" i="28"/>
  <c r="BF301" i="28"/>
  <c r="BG301" i="28"/>
  <c r="BI301" i="28"/>
  <c r="BT301" i="28" s="1"/>
  <c r="BJ301" i="28"/>
  <c r="BK301" i="28"/>
  <c r="BL301" i="28"/>
  <c r="BM301" i="28"/>
  <c r="BN301" i="28"/>
  <c r="BO301" i="28"/>
  <c r="BP301" i="28"/>
  <c r="BQ301" i="28"/>
  <c r="BR301" i="28"/>
  <c r="CB301" i="28"/>
  <c r="B302" i="28"/>
  <c r="C302" i="28"/>
  <c r="D302" i="28"/>
  <c r="F302" i="28"/>
  <c r="G302" i="28"/>
  <c r="H302" i="28"/>
  <c r="I302" i="28"/>
  <c r="J302" i="28"/>
  <c r="K302" i="28"/>
  <c r="L302" i="28"/>
  <c r="M302" i="28"/>
  <c r="N302" i="28"/>
  <c r="O302" i="28"/>
  <c r="P302" i="28"/>
  <c r="Q302" i="28"/>
  <c r="S302" i="28"/>
  <c r="T302" i="28"/>
  <c r="U302" i="28"/>
  <c r="V302" i="28"/>
  <c r="W302" i="28"/>
  <c r="X302" i="28"/>
  <c r="Y302" i="28"/>
  <c r="Z302" i="28"/>
  <c r="AA302" i="28"/>
  <c r="AB302" i="28"/>
  <c r="AD302" i="28"/>
  <c r="AE302" i="28"/>
  <c r="AF302" i="28"/>
  <c r="BV302" i="28" s="1"/>
  <c r="AG302" i="28"/>
  <c r="AH302" i="28"/>
  <c r="AI302" i="28"/>
  <c r="AJ302" i="28"/>
  <c r="BZ302" i="28" s="1"/>
  <c r="AK302" i="28"/>
  <c r="AL302" i="28"/>
  <c r="AM302" i="28"/>
  <c r="AO302" i="28"/>
  <c r="AP302" i="28"/>
  <c r="AQ302" i="28"/>
  <c r="AR302" i="28"/>
  <c r="AS302" i="28"/>
  <c r="AT302" i="28"/>
  <c r="AU302" i="28"/>
  <c r="AV302" i="28"/>
  <c r="AW302" i="28"/>
  <c r="AX302" i="28"/>
  <c r="AY302" i="28"/>
  <c r="AZ302" i="28"/>
  <c r="BA302" i="28"/>
  <c r="BB302" i="28"/>
  <c r="BC302" i="28"/>
  <c r="BD302" i="28"/>
  <c r="BE302" i="28"/>
  <c r="BF302" i="28"/>
  <c r="BG302" i="28"/>
  <c r="BI302" i="28"/>
  <c r="BJ302" i="28"/>
  <c r="BK302" i="28"/>
  <c r="BL302" i="28"/>
  <c r="BM302" i="28"/>
  <c r="BN302" i="28"/>
  <c r="BO302" i="28"/>
  <c r="BP302" i="28"/>
  <c r="BQ302" i="28"/>
  <c r="BR302" i="28"/>
  <c r="B303" i="28"/>
  <c r="C303" i="28"/>
  <c r="D303" i="28"/>
  <c r="F303" i="28"/>
  <c r="G303" i="28"/>
  <c r="H303" i="28"/>
  <c r="I303" i="28"/>
  <c r="J303" i="28"/>
  <c r="K303" i="28"/>
  <c r="L303" i="28"/>
  <c r="M303" i="28"/>
  <c r="N303" i="28"/>
  <c r="O303" i="28"/>
  <c r="P303" i="28"/>
  <c r="Q303" i="28"/>
  <c r="S303" i="28"/>
  <c r="T303" i="28"/>
  <c r="U303" i="28"/>
  <c r="V303" i="28"/>
  <c r="W303" i="28"/>
  <c r="X303" i="28"/>
  <c r="Y303" i="28"/>
  <c r="Z303" i="28"/>
  <c r="AA303" i="28"/>
  <c r="AB303" i="28"/>
  <c r="AD303" i="28"/>
  <c r="BT303" i="28" s="1"/>
  <c r="AE303" i="28"/>
  <c r="AF303" i="28"/>
  <c r="AG303" i="28"/>
  <c r="AH303" i="28"/>
  <c r="BX303" i="28" s="1"/>
  <c r="AI303" i="28"/>
  <c r="AJ303" i="28"/>
  <c r="AK303" i="28"/>
  <c r="AL303" i="28"/>
  <c r="CB303" i="28" s="1"/>
  <c r="AM303" i="28"/>
  <c r="AO303" i="28"/>
  <c r="AP303" i="28"/>
  <c r="AQ303" i="28"/>
  <c r="AR303" i="28"/>
  <c r="AS303" i="28"/>
  <c r="AT303" i="28"/>
  <c r="AU303" i="28"/>
  <c r="AV303" i="28"/>
  <c r="AW303" i="28"/>
  <c r="AX303" i="28"/>
  <c r="AY303" i="28"/>
  <c r="AZ303" i="28"/>
  <c r="BA303" i="28"/>
  <c r="BB303" i="28"/>
  <c r="BC303" i="28"/>
  <c r="BD303" i="28"/>
  <c r="BE303" i="28"/>
  <c r="BF303" i="28"/>
  <c r="BG303" i="28"/>
  <c r="BI303" i="28"/>
  <c r="BJ303" i="28"/>
  <c r="BK303" i="28"/>
  <c r="BL303" i="28"/>
  <c r="BM303" i="28"/>
  <c r="BN303" i="28"/>
  <c r="BO303" i="28"/>
  <c r="BP303" i="28"/>
  <c r="BQ303" i="28"/>
  <c r="BR303" i="28"/>
  <c r="BW303" i="28"/>
  <c r="B304" i="28"/>
  <c r="C304" i="28"/>
  <c r="D304" i="28"/>
  <c r="F304" i="28"/>
  <c r="G304" i="28"/>
  <c r="H304" i="28"/>
  <c r="I304" i="28"/>
  <c r="J304" i="28"/>
  <c r="K304" i="28"/>
  <c r="L304" i="28"/>
  <c r="M304" i="28"/>
  <c r="N304" i="28"/>
  <c r="O304" i="28"/>
  <c r="P304" i="28"/>
  <c r="Q304" i="28"/>
  <c r="S304" i="28"/>
  <c r="T304" i="28"/>
  <c r="U304" i="28"/>
  <c r="V304" i="28"/>
  <c r="W304" i="28"/>
  <c r="X304" i="28"/>
  <c r="Y304" i="28"/>
  <c r="BZ304" i="28" s="1"/>
  <c r="Z304" i="28"/>
  <c r="AA304" i="28"/>
  <c r="AB304" i="28"/>
  <c r="AD304" i="28"/>
  <c r="AE304" i="28"/>
  <c r="AF304" i="28"/>
  <c r="AG304" i="28"/>
  <c r="AH304" i="28"/>
  <c r="AI304" i="28"/>
  <c r="AJ304" i="28"/>
  <c r="AK304" i="28"/>
  <c r="AL304" i="28"/>
  <c r="AM304" i="28"/>
  <c r="AO304" i="28"/>
  <c r="AP304" i="28"/>
  <c r="AQ304" i="28"/>
  <c r="AR304" i="28"/>
  <c r="AS304" i="28"/>
  <c r="AT304" i="28"/>
  <c r="AU304" i="28"/>
  <c r="AV304" i="28"/>
  <c r="AW304" i="28"/>
  <c r="AX304" i="28"/>
  <c r="AY304" i="28"/>
  <c r="AZ304" i="28"/>
  <c r="BA304" i="28"/>
  <c r="BB304" i="28"/>
  <c r="BC304" i="28"/>
  <c r="BY304" i="28" s="1"/>
  <c r="BD304" i="28"/>
  <c r="BE304" i="28"/>
  <c r="BF304" i="28"/>
  <c r="BG304" i="28"/>
  <c r="CC304" i="28" s="1"/>
  <c r="BI304" i="28"/>
  <c r="BJ304" i="28"/>
  <c r="BK304" i="28"/>
  <c r="BL304" i="28"/>
  <c r="BM304" i="28"/>
  <c r="BN304" i="28"/>
  <c r="BO304" i="28"/>
  <c r="BP304" i="28"/>
  <c r="BQ304" i="28"/>
  <c r="BR304" i="28"/>
  <c r="BU304" i="28"/>
  <c r="BV304" i="28"/>
  <c r="B305" i="28"/>
  <c r="C305" i="28"/>
  <c r="D305" i="28"/>
  <c r="F305" i="28"/>
  <c r="G305" i="28"/>
  <c r="H305" i="28"/>
  <c r="I305" i="28"/>
  <c r="J305" i="28"/>
  <c r="K305" i="28"/>
  <c r="L305" i="28"/>
  <c r="M305" i="28"/>
  <c r="N305" i="28"/>
  <c r="O305" i="28"/>
  <c r="P305" i="28"/>
  <c r="Q305" i="28"/>
  <c r="S305" i="28"/>
  <c r="T305" i="28"/>
  <c r="U305" i="28"/>
  <c r="V305" i="28"/>
  <c r="W305" i="28"/>
  <c r="X305" i="28"/>
  <c r="Y305" i="28"/>
  <c r="Z305" i="28"/>
  <c r="AA305" i="28"/>
  <c r="AB305" i="28"/>
  <c r="AD305" i="28"/>
  <c r="AE305" i="28"/>
  <c r="AF305" i="28"/>
  <c r="AG305" i="28"/>
  <c r="AH305" i="28"/>
  <c r="AI305" i="28"/>
  <c r="AJ305" i="28"/>
  <c r="AK305" i="28"/>
  <c r="AL305" i="28"/>
  <c r="AM305" i="28"/>
  <c r="AO305" i="28"/>
  <c r="AP305" i="28"/>
  <c r="AQ305" i="28"/>
  <c r="AR305" i="28"/>
  <c r="AS305" i="28"/>
  <c r="AT305" i="28"/>
  <c r="AU305" i="28"/>
  <c r="AV305" i="28"/>
  <c r="AW305" i="28"/>
  <c r="AX305" i="28"/>
  <c r="AY305" i="28"/>
  <c r="AZ305" i="28"/>
  <c r="BA305" i="28"/>
  <c r="BB305" i="28"/>
  <c r="BC305" i="28"/>
  <c r="BD305" i="28"/>
  <c r="BE305" i="28"/>
  <c r="BF305" i="28"/>
  <c r="BG305" i="28"/>
  <c r="BI305" i="28"/>
  <c r="BT305" i="28" s="1"/>
  <c r="BJ305" i="28"/>
  <c r="BK305" i="28"/>
  <c r="BL305" i="28"/>
  <c r="BM305" i="28"/>
  <c r="BN305" i="28"/>
  <c r="BO305" i="28"/>
  <c r="BP305" i="28"/>
  <c r="BQ305" i="28"/>
  <c r="BR305" i="28"/>
  <c r="B306" i="28"/>
  <c r="C306" i="28"/>
  <c r="D306" i="28"/>
  <c r="F306" i="28"/>
  <c r="G306" i="28"/>
  <c r="H306" i="28"/>
  <c r="BV306" i="28" s="1"/>
  <c r="I306" i="28"/>
  <c r="J306" i="28"/>
  <c r="K306" i="28"/>
  <c r="L306" i="28"/>
  <c r="M306" i="28"/>
  <c r="N306" i="28"/>
  <c r="O306" i="28"/>
  <c r="P306" i="28"/>
  <c r="Q306" i="28"/>
  <c r="S306" i="28"/>
  <c r="T306" i="28"/>
  <c r="U306" i="28"/>
  <c r="V306" i="28"/>
  <c r="W306" i="28"/>
  <c r="X306" i="28"/>
  <c r="Y306" i="28"/>
  <c r="BZ306" i="28" s="1"/>
  <c r="Z306" i="28"/>
  <c r="AA306" i="28"/>
  <c r="AB306" i="28"/>
  <c r="AD306" i="28"/>
  <c r="AE306" i="28"/>
  <c r="AF306" i="28"/>
  <c r="AG306" i="28"/>
  <c r="AH306" i="28"/>
  <c r="AI306" i="28"/>
  <c r="AJ306" i="28"/>
  <c r="AK306" i="28"/>
  <c r="AL306" i="28"/>
  <c r="AM306" i="28"/>
  <c r="AO306" i="28"/>
  <c r="AP306" i="28"/>
  <c r="AQ306" i="28"/>
  <c r="AR306" i="28"/>
  <c r="AS306" i="28"/>
  <c r="AT306" i="28"/>
  <c r="AU306" i="28"/>
  <c r="AV306" i="28"/>
  <c r="AW306" i="28"/>
  <c r="AX306" i="28"/>
  <c r="AY306" i="28"/>
  <c r="AZ306" i="28"/>
  <c r="BA306" i="28"/>
  <c r="BB306" i="28"/>
  <c r="BC306" i="28"/>
  <c r="BD306" i="28"/>
  <c r="BE306" i="28"/>
  <c r="BF306" i="28"/>
  <c r="BG306" i="28"/>
  <c r="BI306" i="28"/>
  <c r="BJ306" i="28"/>
  <c r="BK306" i="28"/>
  <c r="BL306" i="28"/>
  <c r="BM306" i="28"/>
  <c r="BN306" i="28"/>
  <c r="BO306" i="28"/>
  <c r="BP306" i="28"/>
  <c r="BQ306" i="28"/>
  <c r="BR306" i="28"/>
  <c r="BY306" i="28"/>
  <c r="B307" i="28"/>
  <c r="C307" i="28"/>
  <c r="D307" i="28"/>
  <c r="F307" i="28"/>
  <c r="G307" i="28"/>
  <c r="H307" i="28"/>
  <c r="I307" i="28"/>
  <c r="J307" i="28"/>
  <c r="K307" i="28"/>
  <c r="L307" i="28"/>
  <c r="M307" i="28"/>
  <c r="N307" i="28"/>
  <c r="O307" i="28"/>
  <c r="P307" i="28"/>
  <c r="Q307" i="28"/>
  <c r="S307" i="28"/>
  <c r="T307" i="28"/>
  <c r="U307" i="28"/>
  <c r="V307" i="28"/>
  <c r="BW307" i="28" s="1"/>
  <c r="W307" i="28"/>
  <c r="X307" i="28"/>
  <c r="Y307" i="28"/>
  <c r="Z307" i="28"/>
  <c r="AA307" i="28"/>
  <c r="AB307" i="28"/>
  <c r="AD307" i="28"/>
  <c r="AE307" i="28"/>
  <c r="AF307" i="28"/>
  <c r="AG307" i="28"/>
  <c r="AH307" i="28"/>
  <c r="AI307" i="28"/>
  <c r="AJ307" i="28"/>
  <c r="AK307" i="28"/>
  <c r="AL307" i="28"/>
  <c r="AM307" i="28"/>
  <c r="AO307" i="28"/>
  <c r="AP307" i="28"/>
  <c r="AQ307" i="28"/>
  <c r="AR307" i="28"/>
  <c r="AS307" i="28"/>
  <c r="AT307" i="28"/>
  <c r="AU307" i="28"/>
  <c r="AV307" i="28"/>
  <c r="AW307" i="28"/>
  <c r="AX307" i="28"/>
  <c r="AY307" i="28"/>
  <c r="AZ307" i="28"/>
  <c r="BA307" i="28"/>
  <c r="BB307" i="28"/>
  <c r="BC307" i="28"/>
  <c r="BD307" i="28"/>
  <c r="BE307" i="28"/>
  <c r="BF307" i="28"/>
  <c r="CB307" i="28" s="1"/>
  <c r="BG307" i="28"/>
  <c r="BI307" i="28"/>
  <c r="BT307" i="28" s="1"/>
  <c r="BJ307" i="28"/>
  <c r="BK307" i="28"/>
  <c r="BL307" i="28"/>
  <c r="BM307" i="28"/>
  <c r="BN307" i="28"/>
  <c r="BO307" i="28"/>
  <c r="BP307" i="28"/>
  <c r="BQ307" i="28"/>
  <c r="BR307" i="28"/>
  <c r="BX307" i="28"/>
  <c r="B308" i="28"/>
  <c r="C308" i="28"/>
  <c r="D308" i="28"/>
  <c r="F308" i="28"/>
  <c r="G308" i="28"/>
  <c r="H308" i="28"/>
  <c r="I308" i="28"/>
  <c r="J308" i="28"/>
  <c r="K308" i="28"/>
  <c r="L308" i="28"/>
  <c r="M308" i="28"/>
  <c r="N308" i="28"/>
  <c r="O308" i="28"/>
  <c r="P308" i="28"/>
  <c r="Q308" i="28"/>
  <c r="S308" i="28"/>
  <c r="T308" i="28"/>
  <c r="U308" i="28"/>
  <c r="V308" i="28"/>
  <c r="W308" i="28"/>
  <c r="X308" i="28"/>
  <c r="Y308" i="28"/>
  <c r="Z308" i="28"/>
  <c r="AA308" i="28"/>
  <c r="AB308" i="28"/>
  <c r="AD308" i="28"/>
  <c r="AE308" i="28"/>
  <c r="AF308" i="28"/>
  <c r="AG308" i="28"/>
  <c r="AH308" i="28"/>
  <c r="AI308" i="28"/>
  <c r="AJ308" i="28"/>
  <c r="AK308" i="28"/>
  <c r="AL308" i="28"/>
  <c r="AM308" i="28"/>
  <c r="AO308" i="28"/>
  <c r="AP308" i="28"/>
  <c r="AQ308" i="28"/>
  <c r="AR308" i="28"/>
  <c r="AS308" i="28"/>
  <c r="AT308" i="28"/>
  <c r="AU308" i="28"/>
  <c r="AV308" i="28"/>
  <c r="AW308" i="28"/>
  <c r="AX308" i="28"/>
  <c r="AY308" i="28"/>
  <c r="AZ308" i="28"/>
  <c r="BA308" i="28"/>
  <c r="BB308" i="28"/>
  <c r="BC308" i="28"/>
  <c r="BD308" i="28"/>
  <c r="BE308" i="28"/>
  <c r="BF308" i="28"/>
  <c r="BG308" i="28"/>
  <c r="BI308" i="28"/>
  <c r="BJ308" i="28"/>
  <c r="BK308" i="28"/>
  <c r="BV308" i="28" s="1"/>
  <c r="BL308" i="28"/>
  <c r="BM308" i="28"/>
  <c r="BN308" i="28"/>
  <c r="BO308" i="28"/>
  <c r="BP308" i="28"/>
  <c r="BQ308" i="28"/>
  <c r="BR308" i="28"/>
  <c r="BU308" i="28"/>
  <c r="CC308" i="28"/>
  <c r="B309" i="28"/>
  <c r="C309" i="28"/>
  <c r="D309" i="28"/>
  <c r="F309" i="28"/>
  <c r="G309" i="28"/>
  <c r="H309" i="28"/>
  <c r="I309" i="28"/>
  <c r="J309" i="28"/>
  <c r="K309" i="28"/>
  <c r="L309" i="28"/>
  <c r="M309" i="28"/>
  <c r="N309" i="28"/>
  <c r="O309" i="28"/>
  <c r="P309" i="28"/>
  <c r="Q309" i="28"/>
  <c r="S309" i="28"/>
  <c r="T309" i="28"/>
  <c r="U309" i="28"/>
  <c r="V309" i="28"/>
  <c r="W309" i="28"/>
  <c r="X309" i="28"/>
  <c r="Y309" i="28"/>
  <c r="Z309" i="28"/>
  <c r="AA309" i="28"/>
  <c r="AB309" i="28"/>
  <c r="AD309" i="28"/>
  <c r="AE309" i="28"/>
  <c r="AF309" i="28"/>
  <c r="AG309" i="28"/>
  <c r="AH309" i="28"/>
  <c r="AI309" i="28"/>
  <c r="AJ309" i="28"/>
  <c r="AK309" i="28"/>
  <c r="AL309" i="28"/>
  <c r="AM309" i="28"/>
  <c r="AO309" i="28"/>
  <c r="AP309" i="28"/>
  <c r="AQ309" i="28"/>
  <c r="AR309" i="28"/>
  <c r="AS309" i="28"/>
  <c r="AT309" i="28"/>
  <c r="AU309" i="28"/>
  <c r="AV309" i="28"/>
  <c r="AW309" i="28"/>
  <c r="AX309" i="28"/>
  <c r="AY309" i="28"/>
  <c r="AZ309" i="28"/>
  <c r="BA309" i="28"/>
  <c r="BB309" i="28"/>
  <c r="BC309" i="28"/>
  <c r="BD309" i="28"/>
  <c r="BE309" i="28"/>
  <c r="BF309" i="28"/>
  <c r="BG309" i="28"/>
  <c r="BI309" i="28"/>
  <c r="BJ309" i="28"/>
  <c r="BK309" i="28"/>
  <c r="BL309" i="28"/>
  <c r="BM309" i="28"/>
  <c r="BN309" i="28"/>
  <c r="BO309" i="28"/>
  <c r="BP309" i="28"/>
  <c r="BQ309" i="28"/>
  <c r="BR309" i="28"/>
  <c r="B310" i="28"/>
  <c r="C310" i="28"/>
  <c r="D310" i="28"/>
  <c r="F310" i="28"/>
  <c r="G310" i="28"/>
  <c r="H310" i="28"/>
  <c r="I310" i="28"/>
  <c r="J310" i="28"/>
  <c r="K310" i="28"/>
  <c r="L310" i="28"/>
  <c r="M310" i="28"/>
  <c r="N310" i="28"/>
  <c r="O310" i="28"/>
  <c r="P310" i="28"/>
  <c r="Q310" i="28"/>
  <c r="S310" i="28"/>
  <c r="T310" i="28"/>
  <c r="U310" i="28"/>
  <c r="BV310" i="28" s="1"/>
  <c r="V310" i="28"/>
  <c r="W310" i="28"/>
  <c r="X310" i="28"/>
  <c r="Y310" i="28"/>
  <c r="Z310" i="28"/>
  <c r="AA310" i="28"/>
  <c r="AB310" i="28"/>
  <c r="AD310" i="28"/>
  <c r="AE310" i="28"/>
  <c r="AF310" i="28"/>
  <c r="AG310" i="28"/>
  <c r="AH310" i="28"/>
  <c r="AI310" i="28"/>
  <c r="AJ310" i="28"/>
  <c r="AK310" i="28"/>
  <c r="AL310" i="28"/>
  <c r="AM310" i="28"/>
  <c r="AO310" i="28"/>
  <c r="AP310" i="28"/>
  <c r="AQ310" i="28"/>
  <c r="AR310" i="28"/>
  <c r="AS310" i="28"/>
  <c r="AT310" i="28"/>
  <c r="AU310" i="28"/>
  <c r="AV310" i="28"/>
  <c r="AW310" i="28"/>
  <c r="AX310" i="28"/>
  <c r="AY310" i="28"/>
  <c r="AZ310" i="28"/>
  <c r="BA310" i="28"/>
  <c r="BB310" i="28"/>
  <c r="BC310" i="28"/>
  <c r="BD310" i="28"/>
  <c r="BE310" i="28"/>
  <c r="BF310" i="28"/>
  <c r="BG310" i="28"/>
  <c r="BI310" i="28"/>
  <c r="BJ310" i="28"/>
  <c r="BK310" i="28"/>
  <c r="BL310" i="28"/>
  <c r="BM310" i="28"/>
  <c r="BN310" i="28"/>
  <c r="BO310" i="28"/>
  <c r="BP310" i="28"/>
  <c r="BQ310" i="28"/>
  <c r="BR310" i="28"/>
  <c r="BY310" i="28"/>
  <c r="BZ310" i="28"/>
  <c r="B311" i="28"/>
  <c r="C311" i="28"/>
  <c r="D311" i="28"/>
  <c r="F311" i="28"/>
  <c r="G311" i="28"/>
  <c r="H311" i="28"/>
  <c r="I311" i="28"/>
  <c r="J311" i="28"/>
  <c r="K311" i="28"/>
  <c r="L311" i="28"/>
  <c r="M311" i="28"/>
  <c r="N311" i="28"/>
  <c r="O311" i="28"/>
  <c r="P311" i="28"/>
  <c r="Q311" i="28"/>
  <c r="S311" i="28"/>
  <c r="T311" i="28"/>
  <c r="U311" i="28"/>
  <c r="V311" i="28"/>
  <c r="BW311" i="28" s="1"/>
  <c r="W311" i="28"/>
  <c r="X311" i="28"/>
  <c r="BY311" i="28" s="1"/>
  <c r="Y311" i="28"/>
  <c r="Z311" i="28"/>
  <c r="AA311" i="28"/>
  <c r="AB311" i="28"/>
  <c r="CC311" i="28" s="1"/>
  <c r="AD311" i="28"/>
  <c r="AE311" i="28"/>
  <c r="AF311" i="28"/>
  <c r="AG311" i="28"/>
  <c r="AH311" i="28"/>
  <c r="AI311" i="28"/>
  <c r="AJ311" i="28"/>
  <c r="AK311" i="28"/>
  <c r="AL311" i="28"/>
  <c r="AM311" i="28"/>
  <c r="AO311" i="28"/>
  <c r="AP311" i="28"/>
  <c r="AQ311" i="28"/>
  <c r="AR311" i="28"/>
  <c r="AS311" i="28"/>
  <c r="AT311" i="28"/>
  <c r="AU311" i="28"/>
  <c r="AV311" i="28"/>
  <c r="AW311" i="28"/>
  <c r="AX311" i="28"/>
  <c r="AY311" i="28"/>
  <c r="AZ311" i="28"/>
  <c r="BA311" i="28"/>
  <c r="BB311" i="28"/>
  <c r="BC311" i="28"/>
  <c r="BD311" i="28"/>
  <c r="BE311" i="28"/>
  <c r="BF311" i="28"/>
  <c r="CB311" i="28" s="1"/>
  <c r="BG311" i="28"/>
  <c r="BI311" i="28"/>
  <c r="BJ311" i="28"/>
  <c r="BK311" i="28"/>
  <c r="BL311" i="28"/>
  <c r="BM311" i="28"/>
  <c r="BN311" i="28"/>
  <c r="BO311" i="28"/>
  <c r="BP311" i="28"/>
  <c r="BQ311" i="28"/>
  <c r="BR311" i="28"/>
  <c r="BT311" i="28"/>
  <c r="BX311" i="28"/>
  <c r="B312" i="28"/>
  <c r="C312" i="28"/>
  <c r="D312" i="28"/>
  <c r="F312" i="28"/>
  <c r="G312" i="28"/>
  <c r="H312" i="28"/>
  <c r="I312" i="28"/>
  <c r="J312" i="28"/>
  <c r="K312" i="28"/>
  <c r="L312" i="28"/>
  <c r="M312" i="28"/>
  <c r="N312" i="28"/>
  <c r="O312" i="28"/>
  <c r="P312" i="28"/>
  <c r="Q312" i="28"/>
  <c r="S312" i="28"/>
  <c r="T312" i="28"/>
  <c r="U312" i="28"/>
  <c r="V312" i="28"/>
  <c r="W312" i="28"/>
  <c r="X312" i="28"/>
  <c r="Y312" i="28"/>
  <c r="Z312" i="28"/>
  <c r="AA312" i="28"/>
  <c r="AB312" i="28"/>
  <c r="AD312" i="28"/>
  <c r="AE312" i="28"/>
  <c r="AF312" i="28"/>
  <c r="AG312" i="28"/>
  <c r="AH312" i="28"/>
  <c r="AI312" i="28"/>
  <c r="AJ312" i="28"/>
  <c r="AK312" i="28"/>
  <c r="AL312" i="28"/>
  <c r="AM312" i="28"/>
  <c r="AO312" i="28"/>
  <c r="AP312" i="28"/>
  <c r="AQ312" i="28"/>
  <c r="AR312" i="28"/>
  <c r="AS312" i="28"/>
  <c r="AT312" i="28"/>
  <c r="AU312" i="28"/>
  <c r="AV312" i="28"/>
  <c r="AW312" i="28"/>
  <c r="AX312" i="28"/>
  <c r="AY312" i="28"/>
  <c r="AZ312" i="28"/>
  <c r="BA312" i="28"/>
  <c r="BB312" i="28"/>
  <c r="BC312" i="28"/>
  <c r="BD312" i="28"/>
  <c r="BE312" i="28"/>
  <c r="BF312" i="28"/>
  <c r="BG312" i="28"/>
  <c r="BI312" i="28"/>
  <c r="BJ312" i="28"/>
  <c r="BK312" i="28"/>
  <c r="BV312" i="28" s="1"/>
  <c r="BL312" i="28"/>
  <c r="BM312" i="28"/>
  <c r="BN312" i="28"/>
  <c r="BO312" i="28"/>
  <c r="BP312" i="28"/>
  <c r="BQ312" i="28"/>
  <c r="BR312" i="28"/>
  <c r="BU312" i="28"/>
  <c r="B313" i="28"/>
  <c r="C313" i="28"/>
  <c r="D313" i="28"/>
  <c r="F313" i="28"/>
  <c r="G313" i="28"/>
  <c r="H313" i="28"/>
  <c r="I313" i="28"/>
  <c r="J313" i="28"/>
  <c r="K313" i="28"/>
  <c r="L313" i="28"/>
  <c r="M313" i="28"/>
  <c r="N313" i="28"/>
  <c r="O313" i="28"/>
  <c r="P313" i="28"/>
  <c r="Q313" i="28"/>
  <c r="S313" i="28"/>
  <c r="T313" i="28"/>
  <c r="U313" i="28"/>
  <c r="V313" i="28"/>
  <c r="W313" i="28"/>
  <c r="X313" i="28"/>
  <c r="Y313" i="28"/>
  <c r="Z313" i="28"/>
  <c r="AA313" i="28"/>
  <c r="AB313" i="28"/>
  <c r="AD313" i="28"/>
  <c r="AE313" i="28"/>
  <c r="AF313" i="28"/>
  <c r="AG313" i="28"/>
  <c r="AH313" i="28"/>
  <c r="AI313" i="28"/>
  <c r="AJ313" i="28"/>
  <c r="AK313" i="28"/>
  <c r="AL313" i="28"/>
  <c r="AM313" i="28"/>
  <c r="AO313" i="28"/>
  <c r="AP313" i="28"/>
  <c r="AQ313" i="28"/>
  <c r="AR313" i="28"/>
  <c r="AS313" i="28"/>
  <c r="AT313" i="28"/>
  <c r="AU313" i="28"/>
  <c r="AV313" i="28"/>
  <c r="AW313" i="28"/>
  <c r="AX313" i="28"/>
  <c r="AY313" i="28"/>
  <c r="AZ313" i="28"/>
  <c r="BA313" i="28"/>
  <c r="BB313" i="28"/>
  <c r="BC313" i="28"/>
  <c r="BD313" i="28"/>
  <c r="BE313" i="28"/>
  <c r="BF313" i="28"/>
  <c r="BG313" i="28"/>
  <c r="BI313" i="28"/>
  <c r="BJ313" i="28"/>
  <c r="BK313" i="28"/>
  <c r="BL313" i="28"/>
  <c r="BM313" i="28"/>
  <c r="BN313" i="28"/>
  <c r="BO313" i="28"/>
  <c r="BP313" i="28"/>
  <c r="BQ313" i="28"/>
  <c r="CB313" i="28" s="1"/>
  <c r="BR313" i="28"/>
  <c r="B314" i="28"/>
  <c r="C314" i="28"/>
  <c r="D314" i="28"/>
  <c r="F314" i="28"/>
  <c r="G314" i="28"/>
  <c r="H314" i="28"/>
  <c r="I314" i="28"/>
  <c r="J314" i="28"/>
  <c r="K314" i="28"/>
  <c r="L314" i="28"/>
  <c r="M314" i="28"/>
  <c r="N314" i="28"/>
  <c r="O314" i="28"/>
  <c r="P314" i="28"/>
  <c r="Q314" i="28"/>
  <c r="S314" i="28"/>
  <c r="T314" i="28"/>
  <c r="U314" i="28"/>
  <c r="BV314" i="28" s="1"/>
  <c r="V314" i="28"/>
  <c r="W314" i="28"/>
  <c r="X314" i="28"/>
  <c r="Y314" i="28"/>
  <c r="Z314" i="28"/>
  <c r="AA314" i="28"/>
  <c r="AB314" i="28"/>
  <c r="AD314" i="28"/>
  <c r="AE314" i="28"/>
  <c r="AF314" i="28"/>
  <c r="AG314" i="28"/>
  <c r="AH314" i="28"/>
  <c r="AI314" i="28"/>
  <c r="AJ314" i="28"/>
  <c r="AK314" i="28"/>
  <c r="AL314" i="28"/>
  <c r="AM314" i="28"/>
  <c r="AO314" i="28"/>
  <c r="AP314" i="28"/>
  <c r="AQ314" i="28"/>
  <c r="AR314" i="28"/>
  <c r="AS314" i="28"/>
  <c r="AT314" i="28"/>
  <c r="AU314" i="28"/>
  <c r="AV314" i="28"/>
  <c r="AW314" i="28"/>
  <c r="AX314" i="28"/>
  <c r="AY314" i="28"/>
  <c r="AZ314" i="28"/>
  <c r="BA314" i="28"/>
  <c r="BB314" i="28"/>
  <c r="BC314" i="28"/>
  <c r="BD314" i="28"/>
  <c r="BE314" i="28"/>
  <c r="BF314" i="28"/>
  <c r="BG314" i="28"/>
  <c r="BI314" i="28"/>
  <c r="BJ314" i="28"/>
  <c r="BK314" i="28"/>
  <c r="BL314" i="28"/>
  <c r="BM314" i="28"/>
  <c r="BN314" i="28"/>
  <c r="BO314" i="28"/>
  <c r="BP314" i="28"/>
  <c r="BQ314" i="28"/>
  <c r="BR314" i="28"/>
  <c r="BZ314" i="28"/>
  <c r="B315" i="28"/>
  <c r="C315" i="28"/>
  <c r="D315" i="28"/>
  <c r="F315" i="28"/>
  <c r="G315" i="28"/>
  <c r="H315" i="28"/>
  <c r="I315" i="28"/>
  <c r="J315" i="28"/>
  <c r="K315" i="28"/>
  <c r="L315" i="28"/>
  <c r="M315" i="28"/>
  <c r="N315" i="28"/>
  <c r="O315" i="28"/>
  <c r="P315" i="28"/>
  <c r="Q315" i="28"/>
  <c r="S315" i="28"/>
  <c r="T315" i="28"/>
  <c r="U315" i="28"/>
  <c r="V315" i="28"/>
  <c r="W315" i="28"/>
  <c r="BX315" i="28" s="1"/>
  <c r="X315" i="28"/>
  <c r="Y315" i="28"/>
  <c r="Z315" i="28"/>
  <c r="AA315" i="28"/>
  <c r="AB315" i="28"/>
  <c r="AD315" i="28"/>
  <c r="AE315" i="28"/>
  <c r="AF315" i="28"/>
  <c r="AG315" i="28"/>
  <c r="AH315" i="28"/>
  <c r="AI315" i="28"/>
  <c r="AJ315" i="28"/>
  <c r="AK315" i="28"/>
  <c r="AL315" i="28"/>
  <c r="AM315" i="28"/>
  <c r="AO315" i="28"/>
  <c r="AP315" i="28"/>
  <c r="AQ315" i="28"/>
  <c r="AR315" i="28"/>
  <c r="AS315" i="28"/>
  <c r="AT315" i="28"/>
  <c r="AU315" i="28"/>
  <c r="AV315" i="28"/>
  <c r="AW315" i="28"/>
  <c r="AX315" i="28"/>
  <c r="AY315" i="28"/>
  <c r="AZ315" i="28"/>
  <c r="BA315" i="28"/>
  <c r="BB315" i="28"/>
  <c r="BC315" i="28"/>
  <c r="BD315" i="28"/>
  <c r="BE315" i="28"/>
  <c r="BF315" i="28"/>
  <c r="BG315" i="28"/>
  <c r="BI315" i="28"/>
  <c r="BJ315" i="28"/>
  <c r="BK315" i="28"/>
  <c r="BL315" i="28"/>
  <c r="BM315" i="28"/>
  <c r="BN315" i="28"/>
  <c r="BO315" i="28"/>
  <c r="BP315" i="28"/>
  <c r="BQ315" i="28"/>
  <c r="BR315" i="28"/>
  <c r="BT315" i="28"/>
  <c r="BW315" i="28"/>
  <c r="CB315" i="28"/>
  <c r="B316" i="28"/>
  <c r="C316" i="28"/>
  <c r="D316" i="28"/>
  <c r="F316" i="28"/>
  <c r="G316" i="28"/>
  <c r="H316" i="28"/>
  <c r="I316" i="28"/>
  <c r="J316" i="28"/>
  <c r="K316" i="28"/>
  <c r="L316" i="28"/>
  <c r="M316" i="28"/>
  <c r="N316" i="28"/>
  <c r="O316" i="28"/>
  <c r="P316" i="28"/>
  <c r="Q316" i="28"/>
  <c r="S316" i="28"/>
  <c r="T316" i="28"/>
  <c r="U316" i="28"/>
  <c r="V316" i="28"/>
  <c r="W316" i="28"/>
  <c r="X316" i="28"/>
  <c r="Y316" i="28"/>
  <c r="Z316" i="28"/>
  <c r="AA316" i="28"/>
  <c r="AB316" i="28"/>
  <c r="AD316" i="28"/>
  <c r="AE316" i="28"/>
  <c r="AF316" i="28"/>
  <c r="AG316" i="28"/>
  <c r="AH316" i="28"/>
  <c r="AI316" i="28"/>
  <c r="AJ316" i="28"/>
  <c r="AK316" i="28"/>
  <c r="AL316" i="28"/>
  <c r="AM316" i="28"/>
  <c r="AO316" i="28"/>
  <c r="AP316" i="28"/>
  <c r="AQ316" i="28"/>
  <c r="AR316" i="28"/>
  <c r="AS316" i="28"/>
  <c r="AT316" i="28"/>
  <c r="AU316" i="28"/>
  <c r="AV316" i="28"/>
  <c r="AW316" i="28"/>
  <c r="AX316" i="28"/>
  <c r="AY316" i="28"/>
  <c r="AZ316" i="28"/>
  <c r="BA316" i="28"/>
  <c r="BB316" i="28"/>
  <c r="BC316" i="28"/>
  <c r="BY316" i="28" s="1"/>
  <c r="BD316" i="28"/>
  <c r="BE316" i="28"/>
  <c r="BF316" i="28"/>
  <c r="BG316" i="28"/>
  <c r="CC316" i="28" s="1"/>
  <c r="BI316" i="28"/>
  <c r="BJ316" i="28"/>
  <c r="BK316" i="28"/>
  <c r="BL316" i="28"/>
  <c r="BM316" i="28"/>
  <c r="BN316" i="28"/>
  <c r="BO316" i="28"/>
  <c r="BP316" i="28"/>
  <c r="BQ316" i="28"/>
  <c r="BR316" i="28"/>
  <c r="BU316" i="28"/>
  <c r="BV316" i="28"/>
  <c r="B317" i="28"/>
  <c r="C317" i="28"/>
  <c r="D317" i="28"/>
  <c r="F317" i="28"/>
  <c r="G317" i="28"/>
  <c r="H317" i="28"/>
  <c r="I317" i="28"/>
  <c r="J317" i="28"/>
  <c r="K317" i="28"/>
  <c r="L317" i="28"/>
  <c r="M317" i="28"/>
  <c r="N317" i="28"/>
  <c r="O317" i="28"/>
  <c r="P317" i="28"/>
  <c r="Q317" i="28"/>
  <c r="S317" i="28"/>
  <c r="BT317" i="28" s="1"/>
  <c r="T317" i="28"/>
  <c r="U317" i="28"/>
  <c r="V317" i="28"/>
  <c r="W317" i="28"/>
  <c r="X317" i="28"/>
  <c r="Y317" i="28"/>
  <c r="Z317" i="28"/>
  <c r="AA317" i="28"/>
  <c r="AB317" i="28"/>
  <c r="AD317" i="28"/>
  <c r="AE317" i="28"/>
  <c r="AF317" i="28"/>
  <c r="AG317" i="28"/>
  <c r="AH317" i="28"/>
  <c r="AI317" i="28"/>
  <c r="AJ317" i="28"/>
  <c r="AK317" i="28"/>
  <c r="AL317" i="28"/>
  <c r="AM317" i="28"/>
  <c r="AO317" i="28"/>
  <c r="AP317" i="28"/>
  <c r="AQ317" i="28"/>
  <c r="AR317" i="28"/>
  <c r="AS317" i="28"/>
  <c r="AT317" i="28"/>
  <c r="AU317" i="28"/>
  <c r="AV317" i="28"/>
  <c r="AW317" i="28"/>
  <c r="AX317" i="28"/>
  <c r="AY317" i="28"/>
  <c r="AZ317" i="28"/>
  <c r="BA317" i="28"/>
  <c r="BB317" i="28"/>
  <c r="BC317" i="28"/>
  <c r="BD317" i="28"/>
  <c r="BE317" i="28"/>
  <c r="BF317" i="28"/>
  <c r="BG317" i="28"/>
  <c r="BI317" i="28"/>
  <c r="BJ317" i="28"/>
  <c r="BK317" i="28"/>
  <c r="BL317" i="28"/>
  <c r="BM317" i="28"/>
  <c r="BN317" i="28"/>
  <c r="BO317" i="28"/>
  <c r="BP317" i="28"/>
  <c r="BQ317" i="28"/>
  <c r="BR317" i="28"/>
  <c r="CA317" i="28"/>
  <c r="CB317" i="28"/>
  <c r="B318" i="28"/>
  <c r="C318" i="28"/>
  <c r="D318" i="28"/>
  <c r="F318" i="28"/>
  <c r="G318" i="28"/>
  <c r="H318" i="28"/>
  <c r="I318" i="28"/>
  <c r="J318" i="28"/>
  <c r="K318" i="28"/>
  <c r="L318" i="28"/>
  <c r="M318" i="28"/>
  <c r="N318" i="28"/>
  <c r="O318" i="28"/>
  <c r="P318" i="28"/>
  <c r="Q318" i="28"/>
  <c r="S318" i="28"/>
  <c r="T318" i="28"/>
  <c r="U318" i="28"/>
  <c r="V318" i="28"/>
  <c r="W318" i="28"/>
  <c r="X318" i="28"/>
  <c r="Y318" i="28"/>
  <c r="Z318" i="28"/>
  <c r="AA318" i="28"/>
  <c r="AB318" i="28"/>
  <c r="AD318" i="28"/>
  <c r="AE318" i="28"/>
  <c r="AF318" i="28"/>
  <c r="AG318" i="28"/>
  <c r="AH318" i="28"/>
  <c r="AI318" i="28"/>
  <c r="AJ318" i="28"/>
  <c r="AK318" i="28"/>
  <c r="AL318" i="28"/>
  <c r="AM318" i="28"/>
  <c r="AO318" i="28"/>
  <c r="AP318" i="28"/>
  <c r="AQ318" i="28"/>
  <c r="AR318" i="28"/>
  <c r="AS318" i="28"/>
  <c r="AT318" i="28"/>
  <c r="AU318" i="28"/>
  <c r="AV318" i="28"/>
  <c r="AW318" i="28"/>
  <c r="AX318" i="28"/>
  <c r="AY318" i="28"/>
  <c r="AZ318" i="28"/>
  <c r="BA318" i="28"/>
  <c r="BB318" i="28"/>
  <c r="BC318" i="28"/>
  <c r="BD318" i="28"/>
  <c r="BZ318" i="28" s="1"/>
  <c r="BE318" i="28"/>
  <c r="BF318" i="28"/>
  <c r="BG318" i="28"/>
  <c r="BI318" i="28"/>
  <c r="BJ318" i="28"/>
  <c r="BK318" i="28"/>
  <c r="BL318" i="28"/>
  <c r="BM318" i="28"/>
  <c r="BN318" i="28"/>
  <c r="BO318" i="28"/>
  <c r="BP318" i="28"/>
  <c r="BQ318" i="28"/>
  <c r="BR318" i="28"/>
  <c r="BV318" i="28"/>
  <c r="B319" i="28"/>
  <c r="C319" i="28"/>
  <c r="D319" i="28"/>
  <c r="F319" i="28"/>
  <c r="G319" i="28"/>
  <c r="H319" i="28"/>
  <c r="I319" i="28"/>
  <c r="J319" i="28"/>
  <c r="K319" i="28"/>
  <c r="L319" i="28"/>
  <c r="M319" i="28"/>
  <c r="N319" i="28"/>
  <c r="O319" i="28"/>
  <c r="P319" i="28"/>
  <c r="Q319" i="28"/>
  <c r="S319" i="28"/>
  <c r="T319" i="28"/>
  <c r="U319" i="28"/>
  <c r="V319" i="28"/>
  <c r="W319" i="28"/>
  <c r="X319" i="28"/>
  <c r="Y319" i="28"/>
  <c r="Z319" i="28"/>
  <c r="AA319" i="28"/>
  <c r="AB319" i="28"/>
  <c r="CC319" i="28" s="1"/>
  <c r="AD319" i="28"/>
  <c r="AE319" i="28"/>
  <c r="AF319" i="28"/>
  <c r="AG319" i="28"/>
  <c r="BW319" i="28" s="1"/>
  <c r="AH319" i="28"/>
  <c r="AI319" i="28"/>
  <c r="AJ319" i="28"/>
  <c r="AK319" i="28"/>
  <c r="AL319" i="28"/>
  <c r="AM319" i="28"/>
  <c r="AO319" i="28"/>
  <c r="AP319" i="28"/>
  <c r="AQ319" i="28"/>
  <c r="AR319" i="28"/>
  <c r="AS319" i="28"/>
  <c r="AT319" i="28"/>
  <c r="AU319" i="28"/>
  <c r="AV319" i="28"/>
  <c r="AW319" i="28"/>
  <c r="AX319" i="28"/>
  <c r="AY319" i="28"/>
  <c r="AZ319" i="28"/>
  <c r="BA319" i="28"/>
  <c r="BB319" i="28"/>
  <c r="BC319" i="28"/>
  <c r="BD319" i="28"/>
  <c r="BE319" i="28"/>
  <c r="BF319" i="28"/>
  <c r="CB319" i="28" s="1"/>
  <c r="BG319" i="28"/>
  <c r="BI319" i="28"/>
  <c r="BJ319" i="28"/>
  <c r="BK319" i="28"/>
  <c r="BL319" i="28"/>
  <c r="BM319" i="28"/>
  <c r="BN319" i="28"/>
  <c r="BO319" i="28"/>
  <c r="BP319" i="28"/>
  <c r="BQ319" i="28"/>
  <c r="BR319" i="28"/>
  <c r="BT319" i="28"/>
  <c r="BX319" i="28"/>
  <c r="B320" i="28"/>
  <c r="C320" i="28"/>
  <c r="D320" i="28"/>
  <c r="F320" i="28"/>
  <c r="G320" i="28"/>
  <c r="H320" i="28"/>
  <c r="I320" i="28"/>
  <c r="J320" i="28"/>
  <c r="K320" i="28"/>
  <c r="L320" i="28"/>
  <c r="M320" i="28"/>
  <c r="N320" i="28"/>
  <c r="O320" i="28"/>
  <c r="P320" i="28"/>
  <c r="Q320" i="28"/>
  <c r="S320" i="28"/>
  <c r="T320" i="28"/>
  <c r="U320" i="28"/>
  <c r="V320" i="28"/>
  <c r="W320" i="28"/>
  <c r="X320" i="28"/>
  <c r="Y320" i="28"/>
  <c r="Z320" i="28"/>
  <c r="AA320" i="28"/>
  <c r="AB320" i="28"/>
  <c r="AD320" i="28"/>
  <c r="AE320" i="28"/>
  <c r="AF320" i="28"/>
  <c r="AG320" i="28"/>
  <c r="AH320" i="28"/>
  <c r="AI320" i="28"/>
  <c r="AJ320" i="28"/>
  <c r="AK320" i="28"/>
  <c r="AL320" i="28"/>
  <c r="AM320" i="28"/>
  <c r="AO320" i="28"/>
  <c r="AP320" i="28"/>
  <c r="AQ320" i="28"/>
  <c r="AR320" i="28"/>
  <c r="AS320" i="28"/>
  <c r="AT320" i="28"/>
  <c r="AU320" i="28"/>
  <c r="AV320" i="28"/>
  <c r="AW320" i="28"/>
  <c r="AX320" i="28"/>
  <c r="AY320" i="28"/>
  <c r="AZ320" i="28"/>
  <c r="BA320" i="28"/>
  <c r="BB320" i="28"/>
  <c r="BC320" i="28"/>
  <c r="BD320" i="28"/>
  <c r="BE320" i="28"/>
  <c r="BF320" i="28"/>
  <c r="BG320" i="28"/>
  <c r="BI320" i="28"/>
  <c r="BJ320" i="28"/>
  <c r="BK320" i="28"/>
  <c r="BV320" i="28" s="1"/>
  <c r="BL320" i="28"/>
  <c r="BM320" i="28"/>
  <c r="BN320" i="28"/>
  <c r="BO320" i="28"/>
  <c r="BP320" i="28"/>
  <c r="BQ320" i="28"/>
  <c r="BR320" i="28"/>
  <c r="BU320" i="28"/>
  <c r="CC320" i="28"/>
  <c r="B321" i="28"/>
  <c r="C321" i="28"/>
  <c r="D321" i="28"/>
  <c r="F321" i="28"/>
  <c r="G321" i="28"/>
  <c r="H321" i="28"/>
  <c r="I321" i="28"/>
  <c r="J321" i="28"/>
  <c r="K321" i="28"/>
  <c r="L321" i="28"/>
  <c r="M321" i="28"/>
  <c r="N321" i="28"/>
  <c r="O321" i="28"/>
  <c r="P321" i="28"/>
  <c r="Q321" i="28"/>
  <c r="S321" i="28"/>
  <c r="T321" i="28"/>
  <c r="U321" i="28"/>
  <c r="V321" i="28"/>
  <c r="W321" i="28"/>
  <c r="X321" i="28"/>
  <c r="Y321" i="28"/>
  <c r="Z321" i="28"/>
  <c r="AA321" i="28"/>
  <c r="AB321" i="28"/>
  <c r="AD321" i="28"/>
  <c r="BT321" i="28" s="1"/>
  <c r="AE321" i="28"/>
  <c r="AF321" i="28"/>
  <c r="AG321" i="28"/>
  <c r="AH321" i="28"/>
  <c r="AI321" i="28"/>
  <c r="AJ321" i="28"/>
  <c r="AK321" i="28"/>
  <c r="AL321" i="28"/>
  <c r="AM321" i="28"/>
  <c r="AO321" i="28"/>
  <c r="AP321" i="28"/>
  <c r="AQ321" i="28"/>
  <c r="AR321" i="28"/>
  <c r="AS321" i="28"/>
  <c r="AT321" i="28"/>
  <c r="AU321" i="28"/>
  <c r="AV321" i="28"/>
  <c r="AW321" i="28"/>
  <c r="AX321" i="28"/>
  <c r="AY321" i="28"/>
  <c r="AZ321" i="28"/>
  <c r="BA321" i="28"/>
  <c r="BB321" i="28"/>
  <c r="BC321" i="28"/>
  <c r="BD321" i="28"/>
  <c r="BE321" i="28"/>
  <c r="BF321" i="28"/>
  <c r="BG321" i="28"/>
  <c r="BI321" i="28"/>
  <c r="BJ321" i="28"/>
  <c r="BK321" i="28"/>
  <c r="BL321" i="28"/>
  <c r="BM321" i="28"/>
  <c r="BN321" i="28"/>
  <c r="BO321" i="28"/>
  <c r="BP321" i="28"/>
  <c r="BQ321" i="28"/>
  <c r="BR321" i="28"/>
  <c r="B322" i="28"/>
  <c r="C322" i="28"/>
  <c r="D322" i="28"/>
  <c r="F322" i="28"/>
  <c r="G322" i="28"/>
  <c r="H322" i="28"/>
  <c r="I322" i="28"/>
  <c r="J322" i="28"/>
  <c r="K322" i="28"/>
  <c r="L322" i="28"/>
  <c r="M322" i="28"/>
  <c r="N322" i="28"/>
  <c r="O322" i="28"/>
  <c r="P322" i="28"/>
  <c r="Q322" i="28"/>
  <c r="S322" i="28"/>
  <c r="T322" i="28"/>
  <c r="U322" i="28"/>
  <c r="V322" i="28"/>
  <c r="W322" i="28"/>
  <c r="X322" i="28"/>
  <c r="Y322" i="28"/>
  <c r="Z322" i="28"/>
  <c r="AA322" i="28"/>
  <c r="AB322" i="28"/>
  <c r="AD322" i="28"/>
  <c r="AE322" i="28"/>
  <c r="AF322" i="28"/>
  <c r="AG322" i="28"/>
  <c r="AH322" i="28"/>
  <c r="AI322" i="28"/>
  <c r="BY322" i="28" s="1"/>
  <c r="AJ322" i="28"/>
  <c r="AK322" i="28"/>
  <c r="AL322" i="28"/>
  <c r="AM322" i="28"/>
  <c r="AO322" i="28"/>
  <c r="AP322" i="28"/>
  <c r="AQ322" i="28"/>
  <c r="AR322" i="28"/>
  <c r="AS322" i="28"/>
  <c r="AT322" i="28"/>
  <c r="AU322" i="28"/>
  <c r="AV322" i="28"/>
  <c r="AW322" i="28"/>
  <c r="AX322" i="28"/>
  <c r="AY322" i="28"/>
  <c r="AZ322" i="28"/>
  <c r="BA322" i="28"/>
  <c r="BB322" i="28"/>
  <c r="BC322" i="28"/>
  <c r="BD322" i="28"/>
  <c r="BE322" i="28"/>
  <c r="BF322" i="28"/>
  <c r="BG322" i="28"/>
  <c r="BI322" i="28"/>
  <c r="BJ322" i="28"/>
  <c r="BK322" i="28"/>
  <c r="BL322" i="28"/>
  <c r="BM322" i="28"/>
  <c r="BN322" i="28"/>
  <c r="BO322" i="28"/>
  <c r="BP322" i="28"/>
  <c r="BQ322" i="28"/>
  <c r="BR322" i="28"/>
  <c r="BV322" i="28"/>
  <c r="BZ322" i="28"/>
  <c r="B323" i="28"/>
  <c r="C323" i="28"/>
  <c r="D323" i="28"/>
  <c r="F323" i="28"/>
  <c r="G323" i="28"/>
  <c r="H323" i="28"/>
  <c r="I323" i="28"/>
  <c r="J323" i="28"/>
  <c r="K323" i="28"/>
  <c r="L323" i="28"/>
  <c r="M323" i="28"/>
  <c r="N323" i="28"/>
  <c r="O323" i="28"/>
  <c r="P323" i="28"/>
  <c r="Q323" i="28"/>
  <c r="S323" i="28"/>
  <c r="T323" i="28"/>
  <c r="U323" i="28"/>
  <c r="V323" i="28"/>
  <c r="W323" i="28"/>
  <c r="X323" i="28"/>
  <c r="Y323" i="28"/>
  <c r="Z323" i="28"/>
  <c r="AA323" i="28"/>
  <c r="AB323" i="28"/>
  <c r="AD323" i="28"/>
  <c r="BT323" i="28" s="1"/>
  <c r="AE323" i="28"/>
  <c r="AF323" i="28"/>
  <c r="AG323" i="28"/>
  <c r="AH323" i="28"/>
  <c r="BX323" i="28" s="1"/>
  <c r="AI323" i="28"/>
  <c r="AJ323" i="28"/>
  <c r="AK323" i="28"/>
  <c r="AL323" i="28"/>
  <c r="AM323" i="28"/>
  <c r="AO323" i="28"/>
  <c r="AP323" i="28"/>
  <c r="AQ323" i="28"/>
  <c r="AR323" i="28"/>
  <c r="AS323" i="28"/>
  <c r="AT323" i="28"/>
  <c r="AU323" i="28"/>
  <c r="AV323" i="28"/>
  <c r="AW323" i="28"/>
  <c r="AX323" i="28"/>
  <c r="AY323" i="28"/>
  <c r="AZ323" i="28"/>
  <c r="BA323" i="28"/>
  <c r="BB323" i="28"/>
  <c r="BC323" i="28"/>
  <c r="BD323" i="28"/>
  <c r="BE323" i="28"/>
  <c r="BF323" i="28"/>
  <c r="BG323" i="28"/>
  <c r="BI323" i="28"/>
  <c r="BJ323" i="28"/>
  <c r="BK323" i="28"/>
  <c r="BL323" i="28"/>
  <c r="BM323" i="28"/>
  <c r="BN323" i="28"/>
  <c r="BO323" i="28"/>
  <c r="BP323" i="28"/>
  <c r="BQ323" i="28"/>
  <c r="BR323" i="28"/>
  <c r="BW323" i="28"/>
  <c r="CB323" i="28"/>
  <c r="B324" i="28"/>
  <c r="C324" i="28"/>
  <c r="D324" i="28"/>
  <c r="F324" i="28"/>
  <c r="G324" i="28"/>
  <c r="H324" i="28"/>
  <c r="I324" i="28"/>
  <c r="J324" i="28"/>
  <c r="K324" i="28"/>
  <c r="L324" i="28"/>
  <c r="M324" i="28"/>
  <c r="N324" i="28"/>
  <c r="O324" i="28"/>
  <c r="P324" i="28"/>
  <c r="Q324" i="28"/>
  <c r="S324" i="28"/>
  <c r="T324" i="28"/>
  <c r="U324" i="28"/>
  <c r="V324" i="28"/>
  <c r="W324" i="28"/>
  <c r="X324" i="28"/>
  <c r="Y324" i="28"/>
  <c r="BZ324" i="28" s="1"/>
  <c r="Z324" i="28"/>
  <c r="AA324" i="28"/>
  <c r="AB324" i="28"/>
  <c r="AD324" i="28"/>
  <c r="AE324" i="28"/>
  <c r="AF324" i="28"/>
  <c r="AG324" i="28"/>
  <c r="AH324" i="28"/>
  <c r="AI324" i="28"/>
  <c r="AJ324" i="28"/>
  <c r="AK324" i="28"/>
  <c r="AL324" i="28"/>
  <c r="AM324" i="28"/>
  <c r="AO324" i="28"/>
  <c r="AP324" i="28"/>
  <c r="AQ324" i="28"/>
  <c r="AR324" i="28"/>
  <c r="AS324" i="28"/>
  <c r="AT324" i="28"/>
  <c r="AU324" i="28"/>
  <c r="AV324" i="28"/>
  <c r="AW324" i="28"/>
  <c r="AX324" i="28"/>
  <c r="AY324" i="28"/>
  <c r="AZ324" i="28"/>
  <c r="BA324" i="28"/>
  <c r="BB324" i="28"/>
  <c r="BC324" i="28"/>
  <c r="BY324" i="28" s="1"/>
  <c r="BD324" i="28"/>
  <c r="BE324" i="28"/>
  <c r="BF324" i="28"/>
  <c r="BG324" i="28"/>
  <c r="CC324" i="28" s="1"/>
  <c r="BI324" i="28"/>
  <c r="BJ324" i="28"/>
  <c r="BU324" i="28" s="1"/>
  <c r="BK324" i="28"/>
  <c r="BL324" i="28"/>
  <c r="BM324" i="28"/>
  <c r="BN324" i="28"/>
  <c r="BO324" i="28"/>
  <c r="BP324" i="28"/>
  <c r="BQ324" i="28"/>
  <c r="BR324" i="28"/>
  <c r="BV324" i="28"/>
  <c r="B325" i="28"/>
  <c r="C325" i="28"/>
  <c r="D325" i="28"/>
  <c r="F325" i="28"/>
  <c r="G325" i="28"/>
  <c r="H325" i="28"/>
  <c r="I325" i="28"/>
  <c r="J325" i="28"/>
  <c r="K325" i="28"/>
  <c r="L325" i="28"/>
  <c r="M325" i="28"/>
  <c r="N325" i="28"/>
  <c r="O325" i="28"/>
  <c r="P325" i="28"/>
  <c r="Q325" i="28"/>
  <c r="S325" i="28"/>
  <c r="T325" i="28"/>
  <c r="U325" i="28"/>
  <c r="V325" i="28"/>
  <c r="W325" i="28"/>
  <c r="X325" i="28"/>
  <c r="Y325" i="28"/>
  <c r="Z325" i="28"/>
  <c r="AA325" i="28"/>
  <c r="AB325" i="28"/>
  <c r="AD325" i="28"/>
  <c r="AE325" i="28"/>
  <c r="AF325" i="28"/>
  <c r="AG325" i="28"/>
  <c r="AH325" i="28"/>
  <c r="AI325" i="28"/>
  <c r="AJ325" i="28"/>
  <c r="AK325" i="28"/>
  <c r="AL325" i="28"/>
  <c r="AM325" i="28"/>
  <c r="AO325" i="28"/>
  <c r="AP325" i="28"/>
  <c r="AQ325" i="28"/>
  <c r="AR325" i="28"/>
  <c r="AS325" i="28"/>
  <c r="AT325" i="28"/>
  <c r="AU325" i="28"/>
  <c r="AV325" i="28"/>
  <c r="AW325" i="28"/>
  <c r="AX325" i="28"/>
  <c r="AY325" i="28"/>
  <c r="AZ325" i="28"/>
  <c r="BA325" i="28"/>
  <c r="BB325" i="28"/>
  <c r="BC325" i="28"/>
  <c r="BD325" i="28"/>
  <c r="BE325" i="28"/>
  <c r="BF325" i="28"/>
  <c r="BG325" i="28"/>
  <c r="BI325" i="28"/>
  <c r="BJ325" i="28"/>
  <c r="BK325" i="28"/>
  <c r="BL325" i="28"/>
  <c r="BM325" i="28"/>
  <c r="BN325" i="28"/>
  <c r="BO325" i="28"/>
  <c r="BP325" i="28"/>
  <c r="BQ325" i="28"/>
  <c r="BR325" i="28"/>
  <c r="B326" i="28"/>
  <c r="C326" i="28"/>
  <c r="D326" i="28"/>
  <c r="F326" i="28"/>
  <c r="G326" i="28"/>
  <c r="H326" i="28"/>
  <c r="I326" i="28"/>
  <c r="J326" i="28"/>
  <c r="K326" i="28"/>
  <c r="L326" i="28"/>
  <c r="M326" i="28"/>
  <c r="N326" i="28"/>
  <c r="O326" i="28"/>
  <c r="P326" i="28"/>
  <c r="Q326" i="28"/>
  <c r="S326" i="28"/>
  <c r="T326" i="28"/>
  <c r="U326" i="28"/>
  <c r="V326" i="28"/>
  <c r="W326" i="28"/>
  <c r="X326" i="28"/>
  <c r="Y326" i="28"/>
  <c r="Z326" i="28"/>
  <c r="CA326" i="28" s="1"/>
  <c r="AA326" i="28"/>
  <c r="AB326" i="28"/>
  <c r="AD326" i="28"/>
  <c r="AE326" i="28"/>
  <c r="BU326" i="28" s="1"/>
  <c r="AF326" i="28"/>
  <c r="AG326" i="28"/>
  <c r="AH326" i="28"/>
  <c r="AI326" i="28"/>
  <c r="BY326" i="28" s="1"/>
  <c r="AJ326" i="28"/>
  <c r="AK326" i="28"/>
  <c r="AL326" i="28"/>
  <c r="AM326" i="28"/>
  <c r="AO326" i="28"/>
  <c r="AP326" i="28"/>
  <c r="AQ326" i="28"/>
  <c r="AR326" i="28"/>
  <c r="AS326" i="28"/>
  <c r="AT326" i="28"/>
  <c r="AU326" i="28"/>
  <c r="AV326" i="28"/>
  <c r="AW326" i="28"/>
  <c r="AX326" i="28"/>
  <c r="AY326" i="28"/>
  <c r="AZ326" i="28"/>
  <c r="BA326" i="28"/>
  <c r="BB326" i="28"/>
  <c r="BC326" i="28"/>
  <c r="BD326" i="28"/>
  <c r="BE326" i="28"/>
  <c r="BF326" i="28"/>
  <c r="BG326" i="28"/>
  <c r="BI326" i="28"/>
  <c r="BJ326" i="28"/>
  <c r="BK326" i="28"/>
  <c r="BL326" i="28"/>
  <c r="BM326" i="28"/>
  <c r="BN326" i="28"/>
  <c r="BO326" i="28"/>
  <c r="BP326" i="28"/>
  <c r="BQ326" i="28"/>
  <c r="BR326" i="28"/>
  <c r="BV326" i="28"/>
  <c r="BZ326" i="28"/>
  <c r="B327" i="28"/>
  <c r="C327" i="28"/>
  <c r="D327" i="28"/>
  <c r="F327" i="28"/>
  <c r="G327" i="28"/>
  <c r="H327" i="28"/>
  <c r="I327" i="28"/>
  <c r="J327" i="28"/>
  <c r="BX327" i="28" s="1"/>
  <c r="K327" i="28"/>
  <c r="L327" i="28"/>
  <c r="M327" i="28"/>
  <c r="N327" i="28"/>
  <c r="O327" i="28"/>
  <c r="P327" i="28"/>
  <c r="Q327" i="28"/>
  <c r="S327" i="28"/>
  <c r="T327" i="28"/>
  <c r="U327" i="28"/>
  <c r="V327" i="28"/>
  <c r="W327" i="28"/>
  <c r="X327" i="28"/>
  <c r="Y327" i="28"/>
  <c r="Z327" i="28"/>
  <c r="AA327" i="28"/>
  <c r="AB327" i="28"/>
  <c r="AD327" i="28"/>
  <c r="AE327" i="28"/>
  <c r="AF327" i="28"/>
  <c r="AG327" i="28"/>
  <c r="AH327" i="28"/>
  <c r="AI327" i="28"/>
  <c r="AJ327" i="28"/>
  <c r="AK327" i="28"/>
  <c r="AL327" i="28"/>
  <c r="AM327" i="28"/>
  <c r="AO327" i="28"/>
  <c r="BT327" i="28" s="1"/>
  <c r="AP327" i="28"/>
  <c r="AQ327" i="28"/>
  <c r="AR327" i="28"/>
  <c r="AS327" i="28"/>
  <c r="AT327" i="28"/>
  <c r="AU327" i="28"/>
  <c r="AV327" i="28"/>
  <c r="AW327" i="28"/>
  <c r="AX327" i="28"/>
  <c r="AY327" i="28"/>
  <c r="AZ327" i="28"/>
  <c r="BA327" i="28"/>
  <c r="BB327" i="28"/>
  <c r="BC327" i="28"/>
  <c r="BD327" i="28"/>
  <c r="BE327" i="28"/>
  <c r="BF327" i="28"/>
  <c r="BG327" i="28"/>
  <c r="BI327" i="28"/>
  <c r="BJ327" i="28"/>
  <c r="BK327" i="28"/>
  <c r="BL327" i="28"/>
  <c r="BM327" i="28"/>
  <c r="BN327" i="28"/>
  <c r="BO327" i="28"/>
  <c r="BP327" i="28"/>
  <c r="BQ327" i="28"/>
  <c r="BR327" i="28"/>
  <c r="BW327" i="28"/>
  <c r="CB327" i="28"/>
  <c r="B328" i="28"/>
  <c r="C328" i="28"/>
  <c r="D328" i="28"/>
  <c r="F328" i="28"/>
  <c r="G328" i="28"/>
  <c r="H328" i="28"/>
  <c r="I328" i="28"/>
  <c r="J328" i="28"/>
  <c r="K328" i="28"/>
  <c r="L328" i="28"/>
  <c r="M328" i="28"/>
  <c r="N328" i="28"/>
  <c r="O328" i="28"/>
  <c r="P328" i="28"/>
  <c r="Q328" i="28"/>
  <c r="S328" i="28"/>
  <c r="T328" i="28"/>
  <c r="U328" i="28"/>
  <c r="V328" i="28"/>
  <c r="W328" i="28"/>
  <c r="X328" i="28"/>
  <c r="Y328" i="28"/>
  <c r="Z328" i="28"/>
  <c r="AA328" i="28"/>
  <c r="AB328" i="28"/>
  <c r="AD328" i="28"/>
  <c r="AE328" i="28"/>
  <c r="AF328" i="28"/>
  <c r="AG328" i="28"/>
  <c r="AH328" i="28"/>
  <c r="AI328" i="28"/>
  <c r="AJ328" i="28"/>
  <c r="AK328" i="28"/>
  <c r="AL328" i="28"/>
  <c r="AM328" i="28"/>
  <c r="AO328" i="28"/>
  <c r="AP328" i="28"/>
  <c r="AQ328" i="28"/>
  <c r="AR328" i="28"/>
  <c r="AS328" i="28"/>
  <c r="AT328" i="28"/>
  <c r="AU328" i="28"/>
  <c r="AV328" i="28"/>
  <c r="AW328" i="28"/>
  <c r="AX328" i="28"/>
  <c r="AY328" i="28"/>
  <c r="AZ328" i="28"/>
  <c r="BA328" i="28"/>
  <c r="BB328" i="28"/>
  <c r="BC328" i="28"/>
  <c r="BD328" i="28"/>
  <c r="BE328" i="28"/>
  <c r="BF328" i="28"/>
  <c r="BG328" i="28"/>
  <c r="CC328" i="28" s="1"/>
  <c r="BI328" i="28"/>
  <c r="BJ328" i="28"/>
  <c r="BU328" i="28" s="1"/>
  <c r="BK328" i="28"/>
  <c r="BL328" i="28"/>
  <c r="BM328" i="28"/>
  <c r="BN328" i="28"/>
  <c r="BO328" i="28"/>
  <c r="BP328" i="28"/>
  <c r="BQ328" i="28"/>
  <c r="BR328" i="28"/>
  <c r="BV328" i="28"/>
  <c r="B329" i="28"/>
  <c r="C329" i="28"/>
  <c r="D329" i="28"/>
  <c r="F329" i="28"/>
  <c r="G329" i="28"/>
  <c r="H329" i="28"/>
  <c r="I329" i="28"/>
  <c r="J329" i="28"/>
  <c r="K329" i="28"/>
  <c r="L329" i="28"/>
  <c r="M329" i="28"/>
  <c r="N329" i="28"/>
  <c r="O329" i="28"/>
  <c r="P329" i="28"/>
  <c r="Q329" i="28"/>
  <c r="S329" i="28"/>
  <c r="T329" i="28"/>
  <c r="U329" i="28"/>
  <c r="V329" i="28"/>
  <c r="W329" i="28"/>
  <c r="X329" i="28"/>
  <c r="Y329" i="28"/>
  <c r="Z329" i="28"/>
  <c r="AA329" i="28"/>
  <c r="CB329" i="28" s="1"/>
  <c r="AB329" i="28"/>
  <c r="AD329" i="28"/>
  <c r="AE329" i="28"/>
  <c r="AF329" i="28"/>
  <c r="AG329" i="28"/>
  <c r="AH329" i="28"/>
  <c r="AI329" i="28"/>
  <c r="AJ329" i="28"/>
  <c r="AK329" i="28"/>
  <c r="AL329" i="28"/>
  <c r="AM329" i="28"/>
  <c r="AO329" i="28"/>
  <c r="AP329" i="28"/>
  <c r="AQ329" i="28"/>
  <c r="AR329" i="28"/>
  <c r="AS329" i="28"/>
  <c r="AT329" i="28"/>
  <c r="AU329" i="28"/>
  <c r="AV329" i="28"/>
  <c r="AW329" i="28"/>
  <c r="AX329" i="28"/>
  <c r="AY329" i="28"/>
  <c r="AZ329" i="28"/>
  <c r="BA329" i="28"/>
  <c r="BB329" i="28"/>
  <c r="BC329" i="28"/>
  <c r="BD329" i="28"/>
  <c r="BE329" i="28"/>
  <c r="CA329" i="28" s="1"/>
  <c r="BF329" i="28"/>
  <c r="BG329" i="28"/>
  <c r="BI329" i="28"/>
  <c r="BJ329" i="28"/>
  <c r="BK329" i="28"/>
  <c r="BL329" i="28"/>
  <c r="BM329" i="28"/>
  <c r="BN329" i="28"/>
  <c r="BO329" i="28"/>
  <c r="BP329" i="28"/>
  <c r="BQ329" i="28"/>
  <c r="BR329" i="28"/>
  <c r="B330" i="28"/>
  <c r="C330" i="28"/>
  <c r="D330" i="28"/>
  <c r="F330" i="28"/>
  <c r="G330" i="28"/>
  <c r="H330" i="28"/>
  <c r="I330" i="28"/>
  <c r="J330" i="28"/>
  <c r="K330" i="28"/>
  <c r="L330" i="28"/>
  <c r="M330" i="28"/>
  <c r="N330" i="28"/>
  <c r="O330" i="28"/>
  <c r="P330" i="28"/>
  <c r="Q330" i="28"/>
  <c r="S330" i="28"/>
  <c r="T330" i="28"/>
  <c r="U330" i="28"/>
  <c r="V330" i="28"/>
  <c r="W330" i="28"/>
  <c r="X330" i="28"/>
  <c r="Y330" i="28"/>
  <c r="Z330" i="28"/>
  <c r="CA330" i="28" s="1"/>
  <c r="AA330" i="28"/>
  <c r="AB330" i="28"/>
  <c r="AD330" i="28"/>
  <c r="AE330" i="28"/>
  <c r="BU330" i="28" s="1"/>
  <c r="AF330" i="28"/>
  <c r="AG330" i="28"/>
  <c r="AH330" i="28"/>
  <c r="AI330" i="28"/>
  <c r="AJ330" i="28"/>
  <c r="AK330" i="28"/>
  <c r="AL330" i="28"/>
  <c r="AM330" i="28"/>
  <c r="AO330" i="28"/>
  <c r="AP330" i="28"/>
  <c r="AQ330" i="28"/>
  <c r="AR330" i="28"/>
  <c r="AS330" i="28"/>
  <c r="AT330" i="28"/>
  <c r="AU330" i="28"/>
  <c r="AV330" i="28"/>
  <c r="AW330" i="28"/>
  <c r="AX330" i="28"/>
  <c r="AY330" i="28"/>
  <c r="AZ330" i="28"/>
  <c r="BA330" i="28"/>
  <c r="BB330" i="28"/>
  <c r="BC330" i="28"/>
  <c r="BD330" i="28"/>
  <c r="BZ330" i="28" s="1"/>
  <c r="BE330" i="28"/>
  <c r="BF330" i="28"/>
  <c r="BG330" i="28"/>
  <c r="BI330" i="28"/>
  <c r="BJ330" i="28"/>
  <c r="BK330" i="28"/>
  <c r="BL330" i="28"/>
  <c r="BM330" i="28"/>
  <c r="BN330" i="28"/>
  <c r="BO330" i="28"/>
  <c r="BP330" i="28"/>
  <c r="BQ330" i="28"/>
  <c r="BR330" i="28"/>
  <c r="BV330" i="28"/>
  <c r="B331" i="28"/>
  <c r="C331" i="28"/>
  <c r="D331" i="28"/>
  <c r="F331" i="28"/>
  <c r="G331" i="28"/>
  <c r="H331" i="28"/>
  <c r="I331" i="28"/>
  <c r="J331" i="28"/>
  <c r="K331" i="28"/>
  <c r="L331" i="28"/>
  <c r="M331" i="28"/>
  <c r="N331" i="28"/>
  <c r="O331" i="28"/>
  <c r="P331" i="28"/>
  <c r="Q331" i="28"/>
  <c r="S331" i="28"/>
  <c r="T331" i="28"/>
  <c r="U331" i="28"/>
  <c r="V331" i="28"/>
  <c r="W331" i="28"/>
  <c r="X331" i="28"/>
  <c r="BY331" i="28" s="1"/>
  <c r="Y331" i="28"/>
  <c r="Z331" i="28"/>
  <c r="AA331" i="28"/>
  <c r="AB331" i="28"/>
  <c r="CC331" i="28" s="1"/>
  <c r="AD331" i="28"/>
  <c r="AE331" i="28"/>
  <c r="AF331" i="28"/>
  <c r="AG331" i="28"/>
  <c r="BW331" i="28" s="1"/>
  <c r="AH331" i="28"/>
  <c r="AI331" i="28"/>
  <c r="AJ331" i="28"/>
  <c r="AK331" i="28"/>
  <c r="AL331" i="28"/>
  <c r="AM331" i="28"/>
  <c r="AO331" i="28"/>
  <c r="AP331" i="28"/>
  <c r="AQ331" i="28"/>
  <c r="AR331" i="28"/>
  <c r="AS331" i="28"/>
  <c r="AT331" i="28"/>
  <c r="AU331" i="28"/>
  <c r="AV331" i="28"/>
  <c r="AW331" i="28"/>
  <c r="AX331" i="28"/>
  <c r="AY331" i="28"/>
  <c r="AZ331" i="28"/>
  <c r="BA331" i="28"/>
  <c r="BB331" i="28"/>
  <c r="BC331" i="28"/>
  <c r="BD331" i="28"/>
  <c r="BE331" i="28"/>
  <c r="BF331" i="28"/>
  <c r="CB331" i="28" s="1"/>
  <c r="BG331" i="28"/>
  <c r="BI331" i="28"/>
  <c r="BJ331" i="28"/>
  <c r="BK331" i="28"/>
  <c r="BL331" i="28"/>
  <c r="BM331" i="28"/>
  <c r="BN331" i="28"/>
  <c r="BO331" i="28"/>
  <c r="BP331" i="28"/>
  <c r="BQ331" i="28"/>
  <c r="BR331" i="28"/>
  <c r="BT331" i="28"/>
  <c r="BX331" i="28"/>
  <c r="B332" i="28"/>
  <c r="C332" i="28"/>
  <c r="D332" i="28"/>
  <c r="F332" i="28"/>
  <c r="G332" i="28"/>
  <c r="H332" i="28"/>
  <c r="I332" i="28"/>
  <c r="J332" i="28"/>
  <c r="K332" i="28"/>
  <c r="L332" i="28"/>
  <c r="M332" i="28"/>
  <c r="N332" i="28"/>
  <c r="O332" i="28"/>
  <c r="P332" i="28"/>
  <c r="Q332" i="28"/>
  <c r="S332" i="28"/>
  <c r="T332" i="28"/>
  <c r="U332" i="28"/>
  <c r="V332" i="28"/>
  <c r="W332" i="28"/>
  <c r="X332" i="28"/>
  <c r="Y332" i="28"/>
  <c r="Z332" i="28"/>
  <c r="AA332" i="28"/>
  <c r="AB332" i="28"/>
  <c r="AD332" i="28"/>
  <c r="AE332" i="28"/>
  <c r="AF332" i="28"/>
  <c r="AG332" i="28"/>
  <c r="AH332" i="28"/>
  <c r="AI332" i="28"/>
  <c r="AJ332" i="28"/>
  <c r="AK332" i="28"/>
  <c r="AL332" i="28"/>
  <c r="AM332" i="28"/>
  <c r="AO332" i="28"/>
  <c r="AP332" i="28"/>
  <c r="AQ332" i="28"/>
  <c r="AR332" i="28"/>
  <c r="AS332" i="28"/>
  <c r="AT332" i="28"/>
  <c r="AU332" i="28"/>
  <c r="AV332" i="28"/>
  <c r="AW332" i="28"/>
  <c r="AX332" i="28"/>
  <c r="AY332" i="28"/>
  <c r="AZ332" i="28"/>
  <c r="BA332" i="28"/>
  <c r="BB332" i="28"/>
  <c r="BC332" i="28"/>
  <c r="BD332" i="28"/>
  <c r="BE332" i="28"/>
  <c r="BF332" i="28"/>
  <c r="BG332" i="28"/>
  <c r="BI332" i="28"/>
  <c r="BJ332" i="28"/>
  <c r="BK332" i="28"/>
  <c r="BV332" i="28" s="1"/>
  <c r="BL332" i="28"/>
  <c r="BM332" i="28"/>
  <c r="BN332" i="28"/>
  <c r="BO332" i="28"/>
  <c r="BP332" i="28"/>
  <c r="BQ332" i="28"/>
  <c r="BR332" i="28"/>
  <c r="BU332" i="28"/>
  <c r="B333" i="28"/>
  <c r="C333" i="28"/>
  <c r="D333" i="28"/>
  <c r="F333" i="28"/>
  <c r="G333" i="28"/>
  <c r="H333" i="28"/>
  <c r="I333" i="28"/>
  <c r="J333" i="28"/>
  <c r="K333" i="28"/>
  <c r="L333" i="28"/>
  <c r="M333" i="28"/>
  <c r="N333" i="28"/>
  <c r="O333" i="28"/>
  <c r="P333" i="28"/>
  <c r="Q333" i="28"/>
  <c r="S333" i="28"/>
  <c r="T333" i="28"/>
  <c r="U333" i="28"/>
  <c r="V333" i="28"/>
  <c r="W333" i="28"/>
  <c r="X333" i="28"/>
  <c r="Y333" i="28"/>
  <c r="Z333" i="28"/>
  <c r="CA333" i="28" s="1"/>
  <c r="AA333" i="28"/>
  <c r="AB333" i="28"/>
  <c r="AD333" i="28"/>
  <c r="AE333" i="28"/>
  <c r="AF333" i="28"/>
  <c r="AG333" i="28"/>
  <c r="AH333" i="28"/>
  <c r="AI333" i="28"/>
  <c r="AJ333" i="28"/>
  <c r="AK333" i="28"/>
  <c r="AL333" i="28"/>
  <c r="AM333" i="28"/>
  <c r="AO333" i="28"/>
  <c r="AP333" i="28"/>
  <c r="AQ333" i="28"/>
  <c r="AR333" i="28"/>
  <c r="AS333" i="28"/>
  <c r="AT333" i="28"/>
  <c r="AU333" i="28"/>
  <c r="AV333" i="28"/>
  <c r="AW333" i="28"/>
  <c r="AX333" i="28"/>
  <c r="AY333" i="28"/>
  <c r="AZ333" i="28"/>
  <c r="BA333" i="28"/>
  <c r="BB333" i="28"/>
  <c r="BC333" i="28"/>
  <c r="BD333" i="28"/>
  <c r="BE333" i="28"/>
  <c r="BF333" i="28"/>
  <c r="BG333" i="28"/>
  <c r="BI333" i="28"/>
  <c r="BT333" i="28" s="1"/>
  <c r="BJ333" i="28"/>
  <c r="BK333" i="28"/>
  <c r="BL333" i="28"/>
  <c r="BM333" i="28"/>
  <c r="BN333" i="28"/>
  <c r="BO333" i="28"/>
  <c r="BP333" i="28"/>
  <c r="BQ333" i="28"/>
  <c r="BR333" i="28"/>
  <c r="CB333" i="28"/>
  <c r="B334" i="28"/>
  <c r="C334" i="28"/>
  <c r="D334" i="28"/>
  <c r="F334" i="28"/>
  <c r="G334" i="28"/>
  <c r="H334" i="28"/>
  <c r="I334" i="28"/>
  <c r="J334" i="28"/>
  <c r="K334" i="28"/>
  <c r="L334" i="28"/>
  <c r="M334" i="28"/>
  <c r="N334" i="28"/>
  <c r="O334" i="28"/>
  <c r="P334" i="28"/>
  <c r="Q334" i="28"/>
  <c r="S334" i="28"/>
  <c r="T334" i="28"/>
  <c r="U334" i="28"/>
  <c r="V334" i="28"/>
  <c r="W334" i="28"/>
  <c r="X334" i="28"/>
  <c r="Y334" i="28"/>
  <c r="Z334" i="28"/>
  <c r="AA334" i="28"/>
  <c r="AB334" i="28"/>
  <c r="AD334" i="28"/>
  <c r="AE334" i="28"/>
  <c r="AF334" i="28"/>
  <c r="BV334" i="28" s="1"/>
  <c r="AG334" i="28"/>
  <c r="AH334" i="28"/>
  <c r="AI334" i="28"/>
  <c r="AJ334" i="28"/>
  <c r="AK334" i="28"/>
  <c r="AL334" i="28"/>
  <c r="AM334" i="28"/>
  <c r="AO334" i="28"/>
  <c r="AP334" i="28"/>
  <c r="AQ334" i="28"/>
  <c r="AR334" i="28"/>
  <c r="AS334" i="28"/>
  <c r="AT334" i="28"/>
  <c r="AU334" i="28"/>
  <c r="AV334" i="28"/>
  <c r="AW334" i="28"/>
  <c r="AX334" i="28"/>
  <c r="AY334" i="28"/>
  <c r="AZ334" i="28"/>
  <c r="BA334" i="28"/>
  <c r="BB334" i="28"/>
  <c r="BC334" i="28"/>
  <c r="BD334" i="28"/>
  <c r="BE334" i="28"/>
  <c r="BF334" i="28"/>
  <c r="BG334" i="28"/>
  <c r="BI334" i="28"/>
  <c r="BJ334" i="28"/>
  <c r="BK334" i="28"/>
  <c r="BL334" i="28"/>
  <c r="BM334" i="28"/>
  <c r="BN334" i="28"/>
  <c r="BO334" i="28"/>
  <c r="BP334" i="28"/>
  <c r="BQ334" i="28"/>
  <c r="BR334" i="28"/>
  <c r="B335" i="28"/>
  <c r="C335" i="28"/>
  <c r="D335" i="28"/>
  <c r="F335" i="28"/>
  <c r="G335" i="28"/>
  <c r="H335" i="28"/>
  <c r="I335" i="28"/>
  <c r="BW335" i="28" s="1"/>
  <c r="J335" i="28"/>
  <c r="K335" i="28"/>
  <c r="L335" i="28"/>
  <c r="M335" i="28"/>
  <c r="N335" i="28"/>
  <c r="O335" i="28"/>
  <c r="P335" i="28"/>
  <c r="Q335" i="28"/>
  <c r="S335" i="28"/>
  <c r="T335" i="28"/>
  <c r="U335" i="28"/>
  <c r="V335" i="28"/>
  <c r="W335" i="28"/>
  <c r="X335" i="28"/>
  <c r="Y335" i="28"/>
  <c r="Z335" i="28"/>
  <c r="AA335" i="28"/>
  <c r="AB335" i="28"/>
  <c r="AD335" i="28"/>
  <c r="AE335" i="28"/>
  <c r="AF335" i="28"/>
  <c r="AG335" i="28"/>
  <c r="AH335" i="28"/>
  <c r="AI335" i="28"/>
  <c r="AJ335" i="28"/>
  <c r="AK335" i="28"/>
  <c r="AL335" i="28"/>
  <c r="AM335" i="28"/>
  <c r="AO335" i="28"/>
  <c r="AP335" i="28"/>
  <c r="AQ335" i="28"/>
  <c r="AR335" i="28"/>
  <c r="AS335" i="28"/>
  <c r="AT335" i="28"/>
  <c r="AU335" i="28"/>
  <c r="AV335" i="28"/>
  <c r="AW335" i="28"/>
  <c r="AX335" i="28"/>
  <c r="AY335" i="28"/>
  <c r="AZ335" i="28"/>
  <c r="BA335" i="28"/>
  <c r="BB335" i="28"/>
  <c r="BC335" i="28"/>
  <c r="BD335" i="28"/>
  <c r="BE335" i="28"/>
  <c r="BF335" i="28"/>
  <c r="CB335" i="28" s="1"/>
  <c r="BG335" i="28"/>
  <c r="BI335" i="28"/>
  <c r="BJ335" i="28"/>
  <c r="BK335" i="28"/>
  <c r="BL335" i="28"/>
  <c r="BM335" i="28"/>
  <c r="BN335" i="28"/>
  <c r="BO335" i="28"/>
  <c r="BP335" i="28"/>
  <c r="BQ335" i="28"/>
  <c r="BR335" i="28"/>
  <c r="BT335" i="28"/>
  <c r="BX335" i="28"/>
  <c r="B336" i="28"/>
  <c r="C336" i="28"/>
  <c r="D336" i="28"/>
  <c r="F336" i="28"/>
  <c r="G336" i="28"/>
  <c r="H336" i="28"/>
  <c r="I336" i="28"/>
  <c r="J336" i="28"/>
  <c r="K336" i="28"/>
  <c r="L336" i="28"/>
  <c r="M336" i="28"/>
  <c r="N336" i="28"/>
  <c r="O336" i="28"/>
  <c r="P336" i="28"/>
  <c r="Q336" i="28"/>
  <c r="S336" i="28"/>
  <c r="T336" i="28"/>
  <c r="U336" i="28"/>
  <c r="V336" i="28"/>
  <c r="W336" i="28"/>
  <c r="X336" i="28"/>
  <c r="Y336" i="28"/>
  <c r="Z336" i="28"/>
  <c r="AA336" i="28"/>
  <c r="AB336" i="28"/>
  <c r="AD336" i="28"/>
  <c r="AE336" i="28"/>
  <c r="AF336" i="28"/>
  <c r="AG336" i="28"/>
  <c r="AH336" i="28"/>
  <c r="AI336" i="28"/>
  <c r="AJ336" i="28"/>
  <c r="AK336" i="28"/>
  <c r="AL336" i="28"/>
  <c r="AM336" i="28"/>
  <c r="AO336" i="28"/>
  <c r="AP336" i="28"/>
  <c r="AQ336" i="28"/>
  <c r="AR336" i="28"/>
  <c r="AS336" i="28"/>
  <c r="AT336" i="28"/>
  <c r="AU336" i="28"/>
  <c r="AV336" i="28"/>
  <c r="AW336" i="28"/>
  <c r="AX336" i="28"/>
  <c r="AY336" i="28"/>
  <c r="AZ336" i="28"/>
  <c r="BA336" i="28"/>
  <c r="BB336" i="28"/>
  <c r="BC336" i="28"/>
  <c r="BD336" i="28"/>
  <c r="BE336" i="28"/>
  <c r="BF336" i="28"/>
  <c r="BG336" i="28"/>
  <c r="BI336" i="28"/>
  <c r="BJ336" i="28"/>
  <c r="BK336" i="28"/>
  <c r="BV336" i="28" s="1"/>
  <c r="BL336" i="28"/>
  <c r="BM336" i="28"/>
  <c r="BN336" i="28"/>
  <c r="BO336" i="28"/>
  <c r="BP336" i="28"/>
  <c r="BQ336" i="28"/>
  <c r="BR336" i="28"/>
  <c r="BU336" i="28"/>
  <c r="CC336" i="28"/>
  <c r="B337" i="28"/>
  <c r="C337" i="28"/>
  <c r="D337" i="28"/>
  <c r="F337" i="28"/>
  <c r="BT337" i="28" s="1"/>
  <c r="G337" i="28"/>
  <c r="H337" i="28"/>
  <c r="I337" i="28"/>
  <c r="J337" i="28"/>
  <c r="K337" i="28"/>
  <c r="L337" i="28"/>
  <c r="M337" i="28"/>
  <c r="N337" i="28"/>
  <c r="O337" i="28"/>
  <c r="P337" i="28"/>
  <c r="Q337" i="28"/>
  <c r="S337" i="28"/>
  <c r="T337" i="28"/>
  <c r="U337" i="28"/>
  <c r="V337" i="28"/>
  <c r="W337" i="28"/>
  <c r="X337" i="28"/>
  <c r="Y337" i="28"/>
  <c r="Z337" i="28"/>
  <c r="AA337" i="28"/>
  <c r="AB337" i="28"/>
  <c r="AD337" i="28"/>
  <c r="AE337" i="28"/>
  <c r="AF337" i="28"/>
  <c r="AG337" i="28"/>
  <c r="AH337" i="28"/>
  <c r="AI337" i="28"/>
  <c r="AJ337" i="28"/>
  <c r="AK337" i="28"/>
  <c r="AL337" i="28"/>
  <c r="AM337" i="28"/>
  <c r="AO337" i="28"/>
  <c r="AP337" i="28"/>
  <c r="AQ337" i="28"/>
  <c r="AR337" i="28"/>
  <c r="AS337" i="28"/>
  <c r="AT337" i="28"/>
  <c r="AU337" i="28"/>
  <c r="AV337" i="28"/>
  <c r="AW337" i="28"/>
  <c r="AX337" i="28"/>
  <c r="AY337" i="28"/>
  <c r="AZ337" i="28"/>
  <c r="BA337" i="28"/>
  <c r="BB337" i="28"/>
  <c r="BC337" i="28"/>
  <c r="BD337" i="28"/>
  <c r="BE337" i="28"/>
  <c r="BF337" i="28"/>
  <c r="BG337" i="28"/>
  <c r="BI337" i="28"/>
  <c r="BJ337" i="28"/>
  <c r="BK337" i="28"/>
  <c r="BL337" i="28"/>
  <c r="BM337" i="28"/>
  <c r="BN337" i="28"/>
  <c r="BO337" i="28"/>
  <c r="BP337" i="28"/>
  <c r="BQ337" i="28"/>
  <c r="BR337" i="28"/>
  <c r="B338" i="28"/>
  <c r="C338" i="28"/>
  <c r="D338" i="28"/>
  <c r="F338" i="28"/>
  <c r="G338" i="28"/>
  <c r="H338" i="28"/>
  <c r="I338" i="28"/>
  <c r="J338" i="28"/>
  <c r="K338" i="28"/>
  <c r="L338" i="28"/>
  <c r="M338" i="28"/>
  <c r="BY338" i="28" s="1"/>
  <c r="N338" i="28"/>
  <c r="O338" i="28"/>
  <c r="P338" i="28"/>
  <c r="Q338" i="28"/>
  <c r="S338" i="28"/>
  <c r="T338" i="28"/>
  <c r="U338" i="28"/>
  <c r="V338" i="28"/>
  <c r="W338" i="28"/>
  <c r="X338" i="28"/>
  <c r="Y338" i="28"/>
  <c r="Z338" i="28"/>
  <c r="AA338" i="28"/>
  <c r="AB338" i="28"/>
  <c r="AD338" i="28"/>
  <c r="AE338" i="28"/>
  <c r="AF338" i="28"/>
  <c r="AG338" i="28"/>
  <c r="AH338" i="28"/>
  <c r="AI338" i="28"/>
  <c r="AJ338" i="28"/>
  <c r="AK338" i="28"/>
  <c r="AL338" i="28"/>
  <c r="AM338" i="28"/>
  <c r="AO338" i="28"/>
  <c r="AP338" i="28"/>
  <c r="AQ338" i="28"/>
  <c r="AR338" i="28"/>
  <c r="AS338" i="28"/>
  <c r="AT338" i="28"/>
  <c r="AU338" i="28"/>
  <c r="AV338" i="28"/>
  <c r="AW338" i="28"/>
  <c r="AX338" i="28"/>
  <c r="AY338" i="28"/>
  <c r="AZ338" i="28"/>
  <c r="BA338" i="28"/>
  <c r="BB338" i="28"/>
  <c r="BC338" i="28"/>
  <c r="BD338" i="28"/>
  <c r="BE338" i="28"/>
  <c r="BF338" i="28"/>
  <c r="BG338" i="28"/>
  <c r="BI338" i="28"/>
  <c r="BJ338" i="28"/>
  <c r="BK338" i="28"/>
  <c r="BL338" i="28"/>
  <c r="BM338" i="28"/>
  <c r="BN338" i="28"/>
  <c r="BO338" i="28"/>
  <c r="BP338" i="28"/>
  <c r="BQ338" i="28"/>
  <c r="BR338" i="28"/>
  <c r="BV338" i="28"/>
  <c r="BZ338" i="28"/>
  <c r="B339" i="28"/>
  <c r="C339" i="28"/>
  <c r="D339" i="28"/>
  <c r="F339" i="28"/>
  <c r="BT339" i="28" s="1"/>
  <c r="G339" i="28"/>
  <c r="H339" i="28"/>
  <c r="I339" i="28"/>
  <c r="J339" i="28"/>
  <c r="BX339" i="28" s="1"/>
  <c r="K339" i="28"/>
  <c r="L339" i="28"/>
  <c r="M339" i="28"/>
  <c r="N339" i="28"/>
  <c r="O339" i="28"/>
  <c r="P339" i="28"/>
  <c r="Q339" i="28"/>
  <c r="S339" i="28"/>
  <c r="T339" i="28"/>
  <c r="U339" i="28"/>
  <c r="V339" i="28"/>
  <c r="W339" i="28"/>
  <c r="X339" i="28"/>
  <c r="Y339" i="28"/>
  <c r="Z339" i="28"/>
  <c r="AA339" i="28"/>
  <c r="AB339" i="28"/>
  <c r="AD339" i="28"/>
  <c r="AE339" i="28"/>
  <c r="AF339" i="28"/>
  <c r="AG339" i="28"/>
  <c r="AH339" i="28"/>
  <c r="AI339" i="28"/>
  <c r="AJ339" i="28"/>
  <c r="AK339" i="28"/>
  <c r="AL339" i="28"/>
  <c r="AM339" i="28"/>
  <c r="AO339" i="28"/>
  <c r="AP339" i="28"/>
  <c r="AQ339" i="28"/>
  <c r="AR339" i="28"/>
  <c r="AS339" i="28"/>
  <c r="AT339" i="28"/>
  <c r="AU339" i="28"/>
  <c r="AV339" i="28"/>
  <c r="AW339" i="28"/>
  <c r="AX339" i="28"/>
  <c r="AY339" i="28"/>
  <c r="AZ339" i="28"/>
  <c r="BA339" i="28"/>
  <c r="BB339" i="28"/>
  <c r="BC339" i="28"/>
  <c r="BD339" i="28"/>
  <c r="BE339" i="28"/>
  <c r="BF339" i="28"/>
  <c r="BG339" i="28"/>
  <c r="BI339" i="28"/>
  <c r="BJ339" i="28"/>
  <c r="BK339" i="28"/>
  <c r="BL339" i="28"/>
  <c r="BM339" i="28"/>
  <c r="BN339" i="28"/>
  <c r="BO339" i="28"/>
  <c r="BP339" i="28"/>
  <c r="BQ339" i="28"/>
  <c r="BR339" i="28"/>
  <c r="BW339" i="28"/>
  <c r="CB339" i="28"/>
  <c r="B340" i="28"/>
  <c r="C340" i="28"/>
  <c r="D340" i="28"/>
  <c r="F340" i="28"/>
  <c r="G340" i="28"/>
  <c r="H340" i="28"/>
  <c r="I340" i="28"/>
  <c r="J340" i="28"/>
  <c r="K340" i="28"/>
  <c r="L340" i="28"/>
  <c r="M340" i="28"/>
  <c r="N340" i="28"/>
  <c r="O340" i="28"/>
  <c r="P340" i="28"/>
  <c r="Q340" i="28"/>
  <c r="S340" i="28"/>
  <c r="T340" i="28"/>
  <c r="U340" i="28"/>
  <c r="V340" i="28"/>
  <c r="W340" i="28"/>
  <c r="X340" i="28"/>
  <c r="Y340" i="28"/>
  <c r="BZ340" i="28" s="1"/>
  <c r="Z340" i="28"/>
  <c r="AA340" i="28"/>
  <c r="AB340" i="28"/>
  <c r="AD340" i="28"/>
  <c r="AE340" i="28"/>
  <c r="AF340" i="28"/>
  <c r="AG340" i="28"/>
  <c r="AH340" i="28"/>
  <c r="AI340" i="28"/>
  <c r="AJ340" i="28"/>
  <c r="AK340" i="28"/>
  <c r="AL340" i="28"/>
  <c r="AM340" i="28"/>
  <c r="AO340" i="28"/>
  <c r="AP340" i="28"/>
  <c r="AQ340" i="28"/>
  <c r="AR340" i="28"/>
  <c r="AS340" i="28"/>
  <c r="AT340" i="28"/>
  <c r="AU340" i="28"/>
  <c r="AV340" i="28"/>
  <c r="AW340" i="28"/>
  <c r="AX340" i="28"/>
  <c r="AY340" i="28"/>
  <c r="AZ340" i="28"/>
  <c r="BA340" i="28"/>
  <c r="BB340" i="28"/>
  <c r="BC340" i="28"/>
  <c r="BY340" i="28" s="1"/>
  <c r="BD340" i="28"/>
  <c r="BE340" i="28"/>
  <c r="BF340" i="28"/>
  <c r="BG340" i="28"/>
  <c r="CC340" i="28" s="1"/>
  <c r="BI340" i="28"/>
  <c r="BJ340" i="28"/>
  <c r="BU340" i="28" s="1"/>
  <c r="BK340" i="28"/>
  <c r="BL340" i="28"/>
  <c r="BM340" i="28"/>
  <c r="BN340" i="28"/>
  <c r="BO340" i="28"/>
  <c r="BP340" i="28"/>
  <c r="BQ340" i="28"/>
  <c r="BR340" i="28"/>
  <c r="BV340" i="28"/>
  <c r="B341" i="28"/>
  <c r="C341" i="28"/>
  <c r="D341" i="28"/>
  <c r="F341" i="28"/>
  <c r="G341" i="28"/>
  <c r="H341" i="28"/>
  <c r="I341" i="28"/>
  <c r="J341" i="28"/>
  <c r="K341" i="28"/>
  <c r="L341" i="28"/>
  <c r="M341" i="28"/>
  <c r="N341" i="28"/>
  <c r="O341" i="28"/>
  <c r="P341" i="28"/>
  <c r="Q341" i="28"/>
  <c r="S341" i="28"/>
  <c r="T341" i="28"/>
  <c r="U341" i="28"/>
  <c r="V341" i="28"/>
  <c r="W341" i="28"/>
  <c r="X341" i="28"/>
  <c r="Y341" i="28"/>
  <c r="Z341" i="28"/>
  <c r="AA341" i="28"/>
  <c r="AB341" i="28"/>
  <c r="AD341" i="28"/>
  <c r="AE341" i="28"/>
  <c r="AF341" i="28"/>
  <c r="AG341" i="28"/>
  <c r="AH341" i="28"/>
  <c r="AI341" i="28"/>
  <c r="AJ341" i="28"/>
  <c r="AK341" i="28"/>
  <c r="AL341" i="28"/>
  <c r="AM341" i="28"/>
  <c r="AO341" i="28"/>
  <c r="AP341" i="28"/>
  <c r="AQ341" i="28"/>
  <c r="AR341" i="28"/>
  <c r="AS341" i="28"/>
  <c r="AT341" i="28"/>
  <c r="AU341" i="28"/>
  <c r="AV341" i="28"/>
  <c r="AW341" i="28"/>
  <c r="AX341" i="28"/>
  <c r="AY341" i="28"/>
  <c r="AZ341" i="28"/>
  <c r="BA341" i="28"/>
  <c r="BB341" i="28"/>
  <c r="BC341" i="28"/>
  <c r="BD341" i="28"/>
  <c r="BE341" i="28"/>
  <c r="BF341" i="28"/>
  <c r="BG341" i="28"/>
  <c r="BI341" i="28"/>
  <c r="BJ341" i="28"/>
  <c r="BK341" i="28"/>
  <c r="BL341" i="28"/>
  <c r="BM341" i="28"/>
  <c r="BN341" i="28"/>
  <c r="BO341" i="28"/>
  <c r="BP341" i="28"/>
  <c r="BQ341" i="28"/>
  <c r="BR341" i="28"/>
  <c r="B342" i="28"/>
  <c r="C342" i="28"/>
  <c r="D342" i="28"/>
  <c r="F342" i="28"/>
  <c r="G342" i="28"/>
  <c r="H342" i="28"/>
  <c r="I342" i="28"/>
  <c r="J342" i="28"/>
  <c r="K342" i="28"/>
  <c r="L342" i="28"/>
  <c r="M342" i="28"/>
  <c r="BY342" i="28" s="1"/>
  <c r="N342" i="28"/>
  <c r="O342" i="28"/>
  <c r="P342" i="28"/>
  <c r="Q342" i="28"/>
  <c r="S342" i="28"/>
  <c r="T342" i="28"/>
  <c r="U342" i="28"/>
  <c r="V342" i="28"/>
  <c r="W342" i="28"/>
  <c r="X342" i="28"/>
  <c r="Y342" i="28"/>
  <c r="Z342" i="28"/>
  <c r="CA342" i="28" s="1"/>
  <c r="AA342" i="28"/>
  <c r="AB342" i="28"/>
  <c r="AD342" i="28"/>
  <c r="AE342" i="28"/>
  <c r="BU342" i="28" s="1"/>
  <c r="AF342" i="28"/>
  <c r="AG342" i="28"/>
  <c r="AH342" i="28"/>
  <c r="AI342" i="28"/>
  <c r="AJ342" i="28"/>
  <c r="AK342" i="28"/>
  <c r="AL342" i="28"/>
  <c r="AM342" i="28"/>
  <c r="AO342" i="28"/>
  <c r="AP342" i="28"/>
  <c r="AQ342" i="28"/>
  <c r="AR342" i="28"/>
  <c r="AS342" i="28"/>
  <c r="AT342" i="28"/>
  <c r="AU342" i="28"/>
  <c r="AV342" i="28"/>
  <c r="AW342" i="28"/>
  <c r="AX342" i="28"/>
  <c r="AY342" i="28"/>
  <c r="AZ342" i="28"/>
  <c r="BA342" i="28"/>
  <c r="BB342" i="28"/>
  <c r="BC342" i="28"/>
  <c r="BD342" i="28"/>
  <c r="BE342" i="28"/>
  <c r="BF342" i="28"/>
  <c r="BG342" i="28"/>
  <c r="BI342" i="28"/>
  <c r="BJ342" i="28"/>
  <c r="BK342" i="28"/>
  <c r="BL342" i="28"/>
  <c r="BM342" i="28"/>
  <c r="BN342" i="28"/>
  <c r="BO342" i="28"/>
  <c r="BP342" i="28"/>
  <c r="BQ342" i="28"/>
  <c r="BR342" i="28"/>
  <c r="BV342" i="28"/>
  <c r="BZ342" i="28"/>
  <c r="B343" i="28"/>
  <c r="C343" i="28"/>
  <c r="D343" i="28"/>
  <c r="F343" i="28"/>
  <c r="BT343" i="28" s="1"/>
  <c r="G343" i="28"/>
  <c r="H343" i="28"/>
  <c r="I343" i="28"/>
  <c r="J343" i="28"/>
  <c r="BX343" i="28" s="1"/>
  <c r="K343" i="28"/>
  <c r="L343" i="28"/>
  <c r="M343" i="28"/>
  <c r="N343" i="28"/>
  <c r="O343" i="28"/>
  <c r="P343" i="28"/>
  <c r="Q343" i="28"/>
  <c r="S343" i="28"/>
  <c r="T343" i="28"/>
  <c r="U343" i="28"/>
  <c r="V343" i="28"/>
  <c r="W343" i="28"/>
  <c r="X343" i="28"/>
  <c r="Y343" i="28"/>
  <c r="Z343" i="28"/>
  <c r="AA343" i="28"/>
  <c r="AB343" i="28"/>
  <c r="AD343" i="28"/>
  <c r="AE343" i="28"/>
  <c r="AF343" i="28"/>
  <c r="AG343" i="28"/>
  <c r="AH343" i="28"/>
  <c r="AI343" i="28"/>
  <c r="AJ343" i="28"/>
  <c r="AK343" i="28"/>
  <c r="AL343" i="28"/>
  <c r="AM343" i="28"/>
  <c r="AO343" i="28"/>
  <c r="AP343" i="28"/>
  <c r="AQ343" i="28"/>
  <c r="AR343" i="28"/>
  <c r="AS343" i="28"/>
  <c r="AT343" i="28"/>
  <c r="AU343" i="28"/>
  <c r="AV343" i="28"/>
  <c r="AW343" i="28"/>
  <c r="AX343" i="28"/>
  <c r="AY343" i="28"/>
  <c r="AZ343" i="28"/>
  <c r="BA343" i="28"/>
  <c r="BB343" i="28"/>
  <c r="BC343" i="28"/>
  <c r="BD343" i="28"/>
  <c r="BE343" i="28"/>
  <c r="BF343" i="28"/>
  <c r="BG343" i="28"/>
  <c r="BI343" i="28"/>
  <c r="BJ343" i="28"/>
  <c r="BK343" i="28"/>
  <c r="BL343" i="28"/>
  <c r="BM343" i="28"/>
  <c r="BN343" i="28"/>
  <c r="BO343" i="28"/>
  <c r="BP343" i="28"/>
  <c r="BQ343" i="28"/>
  <c r="BR343" i="28"/>
  <c r="BW343" i="28"/>
  <c r="CB343" i="28"/>
  <c r="B344" i="28"/>
  <c r="C344" i="28"/>
  <c r="D344" i="28"/>
  <c r="F344" i="28"/>
  <c r="G344" i="28"/>
  <c r="H344" i="28"/>
  <c r="I344" i="28"/>
  <c r="J344" i="28"/>
  <c r="K344" i="28"/>
  <c r="L344" i="28"/>
  <c r="M344" i="28"/>
  <c r="N344" i="28"/>
  <c r="O344" i="28"/>
  <c r="P344" i="28"/>
  <c r="Q344" i="28"/>
  <c r="S344" i="28"/>
  <c r="T344" i="28"/>
  <c r="U344" i="28"/>
  <c r="V344" i="28"/>
  <c r="W344" i="28"/>
  <c r="X344" i="28"/>
  <c r="Y344" i="28"/>
  <c r="Z344" i="28"/>
  <c r="AA344" i="28"/>
  <c r="AB344" i="28"/>
  <c r="AD344" i="28"/>
  <c r="AE344" i="28"/>
  <c r="AF344" i="28"/>
  <c r="AG344" i="28"/>
  <c r="AH344" i="28"/>
  <c r="AI344" i="28"/>
  <c r="AJ344" i="28"/>
  <c r="AK344" i="28"/>
  <c r="AL344" i="28"/>
  <c r="AM344" i="28"/>
  <c r="AO344" i="28"/>
  <c r="AP344" i="28"/>
  <c r="AQ344" i="28"/>
  <c r="AR344" i="28"/>
  <c r="AS344" i="28"/>
  <c r="AT344" i="28"/>
  <c r="AU344" i="28"/>
  <c r="AV344" i="28"/>
  <c r="AW344" i="28"/>
  <c r="AX344" i="28"/>
  <c r="AY344" i="28"/>
  <c r="AZ344" i="28"/>
  <c r="BA344" i="28"/>
  <c r="BB344" i="28"/>
  <c r="BC344" i="28"/>
  <c r="BD344" i="28"/>
  <c r="BE344" i="28"/>
  <c r="BF344" i="28"/>
  <c r="BG344" i="28"/>
  <c r="CC344" i="28" s="1"/>
  <c r="BI344" i="28"/>
  <c r="BJ344" i="28"/>
  <c r="BU344" i="28" s="1"/>
  <c r="BK344" i="28"/>
  <c r="BL344" i="28"/>
  <c r="BM344" i="28"/>
  <c r="BN344" i="28"/>
  <c r="BO344" i="28"/>
  <c r="BP344" i="28"/>
  <c r="BQ344" i="28"/>
  <c r="BR344" i="28"/>
  <c r="BV344" i="28"/>
  <c r="B345" i="28"/>
  <c r="C345" i="28"/>
  <c r="D345" i="28"/>
  <c r="F345" i="28"/>
  <c r="G345" i="28"/>
  <c r="H345" i="28"/>
  <c r="I345" i="28"/>
  <c r="J345" i="28"/>
  <c r="K345" i="28"/>
  <c r="L345" i="28"/>
  <c r="M345" i="28"/>
  <c r="N345" i="28"/>
  <c r="O345" i="28"/>
  <c r="P345" i="28"/>
  <c r="CB345" i="28" s="1"/>
  <c r="Q345" i="28"/>
  <c r="S345" i="28"/>
  <c r="T345" i="28"/>
  <c r="U345" i="28"/>
  <c r="V345" i="28"/>
  <c r="W345" i="28"/>
  <c r="X345" i="28"/>
  <c r="Y345" i="28"/>
  <c r="Z345" i="28"/>
  <c r="AA345" i="28"/>
  <c r="AB345" i="28"/>
  <c r="AD345" i="28"/>
  <c r="AE345" i="28"/>
  <c r="AF345" i="28"/>
  <c r="AG345" i="28"/>
  <c r="AH345" i="28"/>
  <c r="AI345" i="28"/>
  <c r="AJ345" i="28"/>
  <c r="AK345" i="28"/>
  <c r="AL345" i="28"/>
  <c r="AM345" i="28"/>
  <c r="AO345" i="28"/>
  <c r="AP345" i="28"/>
  <c r="AQ345" i="28"/>
  <c r="AR345" i="28"/>
  <c r="AS345" i="28"/>
  <c r="AT345" i="28"/>
  <c r="AU345" i="28"/>
  <c r="AV345" i="28"/>
  <c r="AW345" i="28"/>
  <c r="AX345" i="28"/>
  <c r="AY345" i="28"/>
  <c r="AZ345" i="28"/>
  <c r="BA345" i="28"/>
  <c r="BB345" i="28"/>
  <c r="BC345" i="28"/>
  <c r="BD345" i="28"/>
  <c r="BE345" i="28"/>
  <c r="CA345" i="28" s="1"/>
  <c r="BF345" i="28"/>
  <c r="BG345" i="28"/>
  <c r="BI345" i="28"/>
  <c r="BJ345" i="28"/>
  <c r="BK345" i="28"/>
  <c r="BL345" i="28"/>
  <c r="BM345" i="28"/>
  <c r="BN345" i="28"/>
  <c r="BO345" i="28"/>
  <c r="BP345" i="28"/>
  <c r="BQ345" i="28"/>
  <c r="BR345" i="28"/>
  <c r="B346" i="28"/>
  <c r="C346" i="28"/>
  <c r="D346" i="28"/>
  <c r="F346" i="28"/>
  <c r="G346" i="28"/>
  <c r="H346" i="28"/>
  <c r="I346" i="28"/>
  <c r="J346" i="28"/>
  <c r="K346" i="28"/>
  <c r="L346" i="28"/>
  <c r="M346" i="28"/>
  <c r="N346" i="28"/>
  <c r="O346" i="28"/>
  <c r="P346" i="28"/>
  <c r="Q346" i="28"/>
  <c r="S346" i="28"/>
  <c r="T346" i="28"/>
  <c r="U346" i="28"/>
  <c r="V346" i="28"/>
  <c r="W346" i="28"/>
  <c r="X346" i="28"/>
  <c r="Y346" i="28"/>
  <c r="Z346" i="28"/>
  <c r="CA346" i="28" s="1"/>
  <c r="AA346" i="28"/>
  <c r="AB346" i="28"/>
  <c r="AD346" i="28"/>
  <c r="AE346" i="28"/>
  <c r="BU346" i="28" s="1"/>
  <c r="AF346" i="28"/>
  <c r="AG346" i="28"/>
  <c r="AH346" i="28"/>
  <c r="AI346" i="28"/>
  <c r="AJ346" i="28"/>
  <c r="AK346" i="28"/>
  <c r="AL346" i="28"/>
  <c r="AM346" i="28"/>
  <c r="AO346" i="28"/>
  <c r="AP346" i="28"/>
  <c r="AQ346" i="28"/>
  <c r="AR346" i="28"/>
  <c r="AS346" i="28"/>
  <c r="AT346" i="28"/>
  <c r="AU346" i="28"/>
  <c r="AV346" i="28"/>
  <c r="AW346" i="28"/>
  <c r="AX346" i="28"/>
  <c r="AY346" i="28"/>
  <c r="AZ346" i="28"/>
  <c r="BA346" i="28"/>
  <c r="BB346" i="28"/>
  <c r="BC346" i="28"/>
  <c r="BD346" i="28"/>
  <c r="BZ346" i="28" s="1"/>
  <c r="BE346" i="28"/>
  <c r="BF346" i="28"/>
  <c r="BG346" i="28"/>
  <c r="BI346" i="28"/>
  <c r="BJ346" i="28"/>
  <c r="BK346" i="28"/>
  <c r="BL346" i="28"/>
  <c r="BM346" i="28"/>
  <c r="BN346" i="28"/>
  <c r="BO346" i="28"/>
  <c r="BP346" i="28"/>
  <c r="BQ346" i="28"/>
  <c r="BR346" i="28"/>
  <c r="BV346" i="28"/>
  <c r="B347" i="28"/>
  <c r="C347" i="28"/>
  <c r="D347" i="28"/>
  <c r="F347" i="28"/>
  <c r="G347" i="28"/>
  <c r="H347" i="28"/>
  <c r="I347" i="28"/>
  <c r="BW347" i="28" s="1"/>
  <c r="J347" i="28"/>
  <c r="K347" i="28"/>
  <c r="L347" i="28"/>
  <c r="M347" i="28"/>
  <c r="N347" i="28"/>
  <c r="O347" i="28"/>
  <c r="P347" i="28"/>
  <c r="Q347" i="28"/>
  <c r="S347" i="28"/>
  <c r="T347" i="28"/>
  <c r="U347" i="28"/>
  <c r="V347" i="28"/>
  <c r="W347" i="28"/>
  <c r="X347" i="28"/>
  <c r="BY347" i="28" s="1"/>
  <c r="Y347" i="28"/>
  <c r="Z347" i="28"/>
  <c r="AA347" i="28"/>
  <c r="AB347" i="28"/>
  <c r="CC347" i="28" s="1"/>
  <c r="AD347" i="28"/>
  <c r="AE347" i="28"/>
  <c r="AF347" i="28"/>
  <c r="AG347" i="28"/>
  <c r="AH347" i="28"/>
  <c r="AI347" i="28"/>
  <c r="AJ347" i="28"/>
  <c r="AK347" i="28"/>
  <c r="AL347" i="28"/>
  <c r="AM347" i="28"/>
  <c r="AO347" i="28"/>
  <c r="AP347" i="28"/>
  <c r="AQ347" i="28"/>
  <c r="AR347" i="28"/>
  <c r="AS347" i="28"/>
  <c r="AT347" i="28"/>
  <c r="AU347" i="28"/>
  <c r="AV347" i="28"/>
  <c r="AW347" i="28"/>
  <c r="AX347" i="28"/>
  <c r="AY347" i="28"/>
  <c r="AZ347" i="28"/>
  <c r="BA347" i="28"/>
  <c r="BB347" i="28"/>
  <c r="BC347" i="28"/>
  <c r="BD347" i="28"/>
  <c r="BE347" i="28"/>
  <c r="BF347" i="28"/>
  <c r="CB347" i="28" s="1"/>
  <c r="BG347" i="28"/>
  <c r="BI347" i="28"/>
  <c r="BJ347" i="28"/>
  <c r="BK347" i="28"/>
  <c r="BL347" i="28"/>
  <c r="BM347" i="28"/>
  <c r="BN347" i="28"/>
  <c r="BO347" i="28"/>
  <c r="BP347" i="28"/>
  <c r="BQ347" i="28"/>
  <c r="BR347" i="28"/>
  <c r="BT347" i="28"/>
  <c r="BX347" i="28"/>
  <c r="B348" i="28"/>
  <c r="C348" i="28"/>
  <c r="D348" i="28"/>
  <c r="F348" i="28"/>
  <c r="G348" i="28"/>
  <c r="H348" i="28"/>
  <c r="I348" i="28"/>
  <c r="J348" i="28"/>
  <c r="K348" i="28"/>
  <c r="L348" i="28"/>
  <c r="M348" i="28"/>
  <c r="N348" i="28"/>
  <c r="O348" i="28"/>
  <c r="P348" i="28"/>
  <c r="Q348" i="28"/>
  <c r="S348" i="28"/>
  <c r="T348" i="28"/>
  <c r="U348" i="28"/>
  <c r="V348" i="28"/>
  <c r="W348" i="28"/>
  <c r="X348" i="28"/>
  <c r="Y348" i="28"/>
  <c r="Z348" i="28"/>
  <c r="AA348" i="28"/>
  <c r="AB348" i="28"/>
  <c r="AD348" i="28"/>
  <c r="AE348" i="28"/>
  <c r="AF348" i="28"/>
  <c r="AG348" i="28"/>
  <c r="AH348" i="28"/>
  <c r="AI348" i="28"/>
  <c r="AJ348" i="28"/>
  <c r="AK348" i="28"/>
  <c r="AL348" i="28"/>
  <c r="AM348" i="28"/>
  <c r="AO348" i="28"/>
  <c r="AP348" i="28"/>
  <c r="AQ348" i="28"/>
  <c r="AR348" i="28"/>
  <c r="AS348" i="28"/>
  <c r="AT348" i="28"/>
  <c r="AU348" i="28"/>
  <c r="AV348" i="28"/>
  <c r="AW348" i="28"/>
  <c r="AX348" i="28"/>
  <c r="AY348" i="28"/>
  <c r="AZ348" i="28"/>
  <c r="BA348" i="28"/>
  <c r="BB348" i="28"/>
  <c r="BC348" i="28"/>
  <c r="BD348" i="28"/>
  <c r="BE348" i="28"/>
  <c r="BF348" i="28"/>
  <c r="BG348" i="28"/>
  <c r="BI348" i="28"/>
  <c r="BJ348" i="28"/>
  <c r="BK348" i="28"/>
  <c r="BV348" i="28" s="1"/>
  <c r="BL348" i="28"/>
  <c r="BM348" i="28"/>
  <c r="BN348" i="28"/>
  <c r="BO348" i="28"/>
  <c r="BP348" i="28"/>
  <c r="BQ348" i="28"/>
  <c r="BR348" i="28"/>
  <c r="BU348" i="28"/>
  <c r="B349" i="28"/>
  <c r="C349" i="28"/>
  <c r="D349" i="28"/>
  <c r="F349" i="28"/>
  <c r="G349" i="28"/>
  <c r="H349" i="28"/>
  <c r="I349" i="28"/>
  <c r="J349" i="28"/>
  <c r="K349" i="28"/>
  <c r="L349" i="28"/>
  <c r="M349" i="28"/>
  <c r="N349" i="28"/>
  <c r="O349" i="28"/>
  <c r="CA349" i="28" s="1"/>
  <c r="P349" i="28"/>
  <c r="Q349" i="28"/>
  <c r="S349" i="28"/>
  <c r="T349" i="28"/>
  <c r="U349" i="28"/>
  <c r="V349" i="28"/>
  <c r="W349" i="28"/>
  <c r="X349" i="28"/>
  <c r="Y349" i="28"/>
  <c r="Z349" i="28"/>
  <c r="AA349" i="28"/>
  <c r="AB349" i="28"/>
  <c r="AD349" i="28"/>
  <c r="AE349" i="28"/>
  <c r="AF349" i="28"/>
  <c r="AG349" i="28"/>
  <c r="AH349" i="28"/>
  <c r="AI349" i="28"/>
  <c r="AJ349" i="28"/>
  <c r="AK349" i="28"/>
  <c r="AL349" i="28"/>
  <c r="AM349" i="28"/>
  <c r="AO349" i="28"/>
  <c r="AP349" i="28"/>
  <c r="AQ349" i="28"/>
  <c r="AR349" i="28"/>
  <c r="AS349" i="28"/>
  <c r="AT349" i="28"/>
  <c r="AU349" i="28"/>
  <c r="AV349" i="28"/>
  <c r="AW349" i="28"/>
  <c r="AX349" i="28"/>
  <c r="AY349" i="28"/>
  <c r="AZ349" i="28"/>
  <c r="BA349" i="28"/>
  <c r="BB349" i="28"/>
  <c r="BC349" i="28"/>
  <c r="BD349" i="28"/>
  <c r="BE349" i="28"/>
  <c r="BF349" i="28"/>
  <c r="BG349" i="28"/>
  <c r="BI349" i="28"/>
  <c r="BT349" i="28" s="1"/>
  <c r="BJ349" i="28"/>
  <c r="BK349" i="28"/>
  <c r="BL349" i="28"/>
  <c r="BM349" i="28"/>
  <c r="BN349" i="28"/>
  <c r="BO349" i="28"/>
  <c r="BP349" i="28"/>
  <c r="BQ349" i="28"/>
  <c r="BR349" i="28"/>
  <c r="CB349" i="28"/>
  <c r="B350" i="28"/>
  <c r="C350" i="28"/>
  <c r="D350" i="28"/>
  <c r="F350" i="28"/>
  <c r="G350" i="28"/>
  <c r="H350" i="28"/>
  <c r="BV350" i="28" s="1"/>
  <c r="I350" i="28"/>
  <c r="J350" i="28"/>
  <c r="K350" i="28"/>
  <c r="L350" i="28"/>
  <c r="M350" i="28"/>
  <c r="N350" i="28"/>
  <c r="O350" i="28"/>
  <c r="P350" i="28"/>
  <c r="Q350" i="28"/>
  <c r="S350" i="28"/>
  <c r="T350" i="28"/>
  <c r="U350" i="28"/>
  <c r="V350" i="28"/>
  <c r="W350" i="28"/>
  <c r="X350" i="28"/>
  <c r="Y350" i="28"/>
  <c r="Z350" i="28"/>
  <c r="AA350" i="28"/>
  <c r="AB350" i="28"/>
  <c r="AD350" i="28"/>
  <c r="AE350" i="28"/>
  <c r="AF350" i="28"/>
  <c r="AG350" i="28"/>
  <c r="AH350" i="28"/>
  <c r="AI350" i="28"/>
  <c r="AJ350" i="28"/>
  <c r="AK350" i="28"/>
  <c r="AL350" i="28"/>
  <c r="AM350" i="28"/>
  <c r="AO350" i="28"/>
  <c r="AP350" i="28"/>
  <c r="AQ350" i="28"/>
  <c r="AR350" i="28"/>
  <c r="AS350" i="28"/>
  <c r="AT350" i="28"/>
  <c r="AU350" i="28"/>
  <c r="AV350" i="28"/>
  <c r="AW350" i="28"/>
  <c r="AX350" i="28"/>
  <c r="AY350" i="28"/>
  <c r="AZ350" i="28"/>
  <c r="BA350" i="28"/>
  <c r="BB350" i="28"/>
  <c r="BC350" i="28"/>
  <c r="BD350" i="28"/>
  <c r="BE350" i="28"/>
  <c r="BF350" i="28"/>
  <c r="BG350" i="28"/>
  <c r="BI350" i="28"/>
  <c r="BJ350" i="28"/>
  <c r="BK350" i="28"/>
  <c r="BL350" i="28"/>
  <c r="BM350" i="28"/>
  <c r="BN350" i="28"/>
  <c r="BO350" i="28"/>
  <c r="BP350" i="28"/>
  <c r="BQ350" i="28"/>
  <c r="BR350" i="28"/>
  <c r="B351" i="28"/>
  <c r="C351" i="28"/>
  <c r="D351" i="28"/>
  <c r="F351" i="28"/>
  <c r="G351" i="28"/>
  <c r="H351" i="28"/>
  <c r="I351" i="28"/>
  <c r="BW351" i="28" s="1"/>
  <c r="J351" i="28"/>
  <c r="K351" i="28"/>
  <c r="L351" i="28"/>
  <c r="M351" i="28"/>
  <c r="N351" i="28"/>
  <c r="O351" i="28"/>
  <c r="P351" i="28"/>
  <c r="Q351" i="28"/>
  <c r="S351" i="28"/>
  <c r="T351" i="28"/>
  <c r="U351" i="28"/>
  <c r="V351" i="28"/>
  <c r="W351" i="28"/>
  <c r="X351" i="28"/>
  <c r="Y351" i="28"/>
  <c r="Z351" i="28"/>
  <c r="AA351" i="28"/>
  <c r="AB351" i="28"/>
  <c r="AD351" i="28"/>
  <c r="AE351" i="28"/>
  <c r="AF351" i="28"/>
  <c r="AG351" i="28"/>
  <c r="AH351" i="28"/>
  <c r="AI351" i="28"/>
  <c r="AJ351" i="28"/>
  <c r="AK351" i="28"/>
  <c r="AL351" i="28"/>
  <c r="AM351" i="28"/>
  <c r="AO351" i="28"/>
  <c r="AP351" i="28"/>
  <c r="AQ351" i="28"/>
  <c r="AR351" i="28"/>
  <c r="AS351" i="28"/>
  <c r="AT351" i="28"/>
  <c r="AU351" i="28"/>
  <c r="AV351" i="28"/>
  <c r="AW351" i="28"/>
  <c r="AX351" i="28"/>
  <c r="AY351" i="28"/>
  <c r="AZ351" i="28"/>
  <c r="BA351" i="28"/>
  <c r="BB351" i="28"/>
  <c r="BC351" i="28"/>
  <c r="BD351" i="28"/>
  <c r="BE351" i="28"/>
  <c r="BF351" i="28"/>
  <c r="CB351" i="28" s="1"/>
  <c r="BG351" i="28"/>
  <c r="BI351" i="28"/>
  <c r="BJ351" i="28"/>
  <c r="BK351" i="28"/>
  <c r="BL351" i="28"/>
  <c r="BM351" i="28"/>
  <c r="BN351" i="28"/>
  <c r="BO351" i="28"/>
  <c r="BP351" i="28"/>
  <c r="BQ351" i="28"/>
  <c r="BR351" i="28"/>
  <c r="BT351" i="28"/>
  <c r="BX351" i="28"/>
  <c r="B352" i="28"/>
  <c r="C352" i="28"/>
  <c r="D352" i="28"/>
  <c r="F352" i="28"/>
  <c r="G352" i="28"/>
  <c r="H352" i="28"/>
  <c r="I352" i="28"/>
  <c r="J352" i="28"/>
  <c r="K352" i="28"/>
  <c r="L352" i="28"/>
  <c r="M352" i="28"/>
  <c r="N352" i="28"/>
  <c r="O352" i="28"/>
  <c r="P352" i="28"/>
  <c r="Q352" i="28"/>
  <c r="S352" i="28"/>
  <c r="T352" i="28"/>
  <c r="U352" i="28"/>
  <c r="V352" i="28"/>
  <c r="W352" i="28"/>
  <c r="X352" i="28"/>
  <c r="Y352" i="28"/>
  <c r="Z352" i="28"/>
  <c r="AA352" i="28"/>
  <c r="AB352" i="28"/>
  <c r="AD352" i="28"/>
  <c r="AE352" i="28"/>
  <c r="AF352" i="28"/>
  <c r="AG352" i="28"/>
  <c r="AH352" i="28"/>
  <c r="AI352" i="28"/>
  <c r="AJ352" i="28"/>
  <c r="AK352" i="28"/>
  <c r="AL352" i="28"/>
  <c r="AM352" i="28"/>
  <c r="AO352" i="28"/>
  <c r="AP352" i="28"/>
  <c r="AQ352" i="28"/>
  <c r="AR352" i="28"/>
  <c r="AS352" i="28"/>
  <c r="AT352" i="28"/>
  <c r="AU352" i="28"/>
  <c r="AV352" i="28"/>
  <c r="AW352" i="28"/>
  <c r="AX352" i="28"/>
  <c r="AY352" i="28"/>
  <c r="AZ352" i="28"/>
  <c r="BA352" i="28"/>
  <c r="BB352" i="28"/>
  <c r="BC352" i="28"/>
  <c r="BD352" i="28"/>
  <c r="BE352" i="28"/>
  <c r="BF352" i="28"/>
  <c r="BG352" i="28"/>
  <c r="BI352" i="28"/>
  <c r="BJ352" i="28"/>
  <c r="BK352" i="28"/>
  <c r="BV352" i="28" s="1"/>
  <c r="BL352" i="28"/>
  <c r="BM352" i="28"/>
  <c r="BN352" i="28"/>
  <c r="BO352" i="28"/>
  <c r="BP352" i="28"/>
  <c r="BQ352" i="28"/>
  <c r="BR352" i="28"/>
  <c r="BU352" i="28"/>
  <c r="CC352" i="28"/>
  <c r="B353" i="28"/>
  <c r="C353" i="28"/>
  <c r="D353" i="28"/>
  <c r="F353" i="28"/>
  <c r="BT353" i="28" s="1"/>
  <c r="G353" i="28"/>
  <c r="H353" i="28"/>
  <c r="I353" i="28"/>
  <c r="J353" i="28"/>
  <c r="K353" i="28"/>
  <c r="L353" i="28"/>
  <c r="M353" i="28"/>
  <c r="N353" i="28"/>
  <c r="O353" i="28"/>
  <c r="P353" i="28"/>
  <c r="Q353" i="28"/>
  <c r="S353" i="28"/>
  <c r="T353" i="28"/>
  <c r="U353" i="28"/>
  <c r="V353" i="28"/>
  <c r="W353" i="28"/>
  <c r="X353" i="28"/>
  <c r="Y353" i="28"/>
  <c r="Z353" i="28"/>
  <c r="AA353" i="28"/>
  <c r="AB353" i="28"/>
  <c r="AD353" i="28"/>
  <c r="AE353" i="28"/>
  <c r="AF353" i="28"/>
  <c r="AG353" i="28"/>
  <c r="AH353" i="28"/>
  <c r="AI353" i="28"/>
  <c r="AJ353" i="28"/>
  <c r="AK353" i="28"/>
  <c r="AL353" i="28"/>
  <c r="AM353" i="28"/>
  <c r="AO353" i="28"/>
  <c r="AP353" i="28"/>
  <c r="AQ353" i="28"/>
  <c r="AR353" i="28"/>
  <c r="AS353" i="28"/>
  <c r="AT353" i="28"/>
  <c r="AU353" i="28"/>
  <c r="AV353" i="28"/>
  <c r="AW353" i="28"/>
  <c r="AX353" i="28"/>
  <c r="AY353" i="28"/>
  <c r="AZ353" i="28"/>
  <c r="BA353" i="28"/>
  <c r="BB353" i="28"/>
  <c r="BC353" i="28"/>
  <c r="BD353" i="28"/>
  <c r="BE353" i="28"/>
  <c r="BF353" i="28"/>
  <c r="BG353" i="28"/>
  <c r="BI353" i="28"/>
  <c r="BJ353" i="28"/>
  <c r="BK353" i="28"/>
  <c r="BL353" i="28"/>
  <c r="BM353" i="28"/>
  <c r="BN353" i="28"/>
  <c r="BO353" i="28"/>
  <c r="BP353" i="28"/>
  <c r="BQ353" i="28"/>
  <c r="BR353" i="28"/>
  <c r="B354" i="28"/>
  <c r="C354" i="28"/>
  <c r="D354" i="28"/>
  <c r="F354" i="28"/>
  <c r="G354" i="28"/>
  <c r="H354" i="28"/>
  <c r="I354" i="28"/>
  <c r="J354" i="28"/>
  <c r="K354" i="28"/>
  <c r="L354" i="28"/>
  <c r="M354" i="28"/>
  <c r="BY354" i="28" s="1"/>
  <c r="N354" i="28"/>
  <c r="O354" i="28"/>
  <c r="P354" i="28"/>
  <c r="Q354" i="28"/>
  <c r="S354" i="28"/>
  <c r="T354" i="28"/>
  <c r="U354" i="28"/>
  <c r="V354" i="28"/>
  <c r="W354" i="28"/>
  <c r="X354" i="28"/>
  <c r="Y354" i="28"/>
  <c r="Z354" i="28"/>
  <c r="AA354" i="28"/>
  <c r="AB354" i="28"/>
  <c r="AD354" i="28"/>
  <c r="AE354" i="28"/>
  <c r="AF354" i="28"/>
  <c r="AG354" i="28"/>
  <c r="AH354" i="28"/>
  <c r="AI354" i="28"/>
  <c r="AJ354" i="28"/>
  <c r="AK354" i="28"/>
  <c r="AL354" i="28"/>
  <c r="AM354" i="28"/>
  <c r="AO354" i="28"/>
  <c r="AP354" i="28"/>
  <c r="AQ354" i="28"/>
  <c r="AR354" i="28"/>
  <c r="AS354" i="28"/>
  <c r="AT354" i="28"/>
  <c r="AU354" i="28"/>
  <c r="AV354" i="28"/>
  <c r="AW354" i="28"/>
  <c r="AX354" i="28"/>
  <c r="AY354" i="28"/>
  <c r="AZ354" i="28"/>
  <c r="BA354" i="28"/>
  <c r="BB354" i="28"/>
  <c r="BC354" i="28"/>
  <c r="BD354" i="28"/>
  <c r="BE354" i="28"/>
  <c r="BF354" i="28"/>
  <c r="BG354" i="28"/>
  <c r="BI354" i="28"/>
  <c r="BJ354" i="28"/>
  <c r="BK354" i="28"/>
  <c r="BL354" i="28"/>
  <c r="BM354" i="28"/>
  <c r="BN354" i="28"/>
  <c r="BO354" i="28"/>
  <c r="BP354" i="28"/>
  <c r="BQ354" i="28"/>
  <c r="BR354" i="28"/>
  <c r="BV354" i="28"/>
  <c r="BZ354" i="28"/>
  <c r="B355" i="28"/>
  <c r="C355" i="28"/>
  <c r="D355" i="28"/>
  <c r="F355" i="28"/>
  <c r="BT355" i="28" s="1"/>
  <c r="G355" i="28"/>
  <c r="H355" i="28"/>
  <c r="I355" i="28"/>
  <c r="J355" i="28"/>
  <c r="BX355" i="28" s="1"/>
  <c r="K355" i="28"/>
  <c r="L355" i="28"/>
  <c r="M355" i="28"/>
  <c r="N355" i="28"/>
  <c r="O355" i="28"/>
  <c r="P355" i="28"/>
  <c r="Q355" i="28"/>
  <c r="S355" i="28"/>
  <c r="T355" i="28"/>
  <c r="U355" i="28"/>
  <c r="V355" i="28"/>
  <c r="W355" i="28"/>
  <c r="X355" i="28"/>
  <c r="Y355" i="28"/>
  <c r="Z355" i="28"/>
  <c r="AA355" i="28"/>
  <c r="AB355" i="28"/>
  <c r="AD355" i="28"/>
  <c r="AE355" i="28"/>
  <c r="AF355" i="28"/>
  <c r="AG355" i="28"/>
  <c r="AH355" i="28"/>
  <c r="AI355" i="28"/>
  <c r="AJ355" i="28"/>
  <c r="AK355" i="28"/>
  <c r="AL355" i="28"/>
  <c r="AM355" i="28"/>
  <c r="AO355" i="28"/>
  <c r="AP355" i="28"/>
  <c r="AQ355" i="28"/>
  <c r="AR355" i="28"/>
  <c r="AS355" i="28"/>
  <c r="AT355" i="28"/>
  <c r="AU355" i="28"/>
  <c r="AV355" i="28"/>
  <c r="AW355" i="28"/>
  <c r="AX355" i="28"/>
  <c r="AY355" i="28"/>
  <c r="AZ355" i="28"/>
  <c r="BA355" i="28"/>
  <c r="BB355" i="28"/>
  <c r="BC355" i="28"/>
  <c r="BD355" i="28"/>
  <c r="BE355" i="28"/>
  <c r="BF355" i="28"/>
  <c r="BG355" i="28"/>
  <c r="BI355" i="28"/>
  <c r="BJ355" i="28"/>
  <c r="BK355" i="28"/>
  <c r="BL355" i="28"/>
  <c r="BM355" i="28"/>
  <c r="BN355" i="28"/>
  <c r="BO355" i="28"/>
  <c r="BP355" i="28"/>
  <c r="BQ355" i="28"/>
  <c r="BR355" i="28"/>
  <c r="BW355" i="28"/>
  <c r="CB355" i="28"/>
  <c r="B356" i="28"/>
  <c r="C356" i="28"/>
  <c r="D356" i="28"/>
  <c r="F356" i="28"/>
  <c r="G356" i="28"/>
  <c r="H356" i="28"/>
  <c r="I356" i="28"/>
  <c r="J356" i="28"/>
  <c r="K356" i="28"/>
  <c r="L356" i="28"/>
  <c r="M356" i="28"/>
  <c r="N356" i="28"/>
  <c r="O356" i="28"/>
  <c r="P356" i="28"/>
  <c r="Q356" i="28"/>
  <c r="S356" i="28"/>
  <c r="T356" i="28"/>
  <c r="U356" i="28"/>
  <c r="V356" i="28"/>
  <c r="W356" i="28"/>
  <c r="X356" i="28"/>
  <c r="Y356" i="28"/>
  <c r="BZ356" i="28" s="1"/>
  <c r="Z356" i="28"/>
  <c r="AA356" i="28"/>
  <c r="AB356" i="28"/>
  <c r="AD356" i="28"/>
  <c r="AE356" i="28"/>
  <c r="AF356" i="28"/>
  <c r="AG356" i="28"/>
  <c r="AH356" i="28"/>
  <c r="AI356" i="28"/>
  <c r="AJ356" i="28"/>
  <c r="AK356" i="28"/>
  <c r="AL356" i="28"/>
  <c r="AM356" i="28"/>
  <c r="AO356" i="28"/>
  <c r="AP356" i="28"/>
  <c r="AQ356" i="28"/>
  <c r="AR356" i="28"/>
  <c r="AS356" i="28"/>
  <c r="AT356" i="28"/>
  <c r="AU356" i="28"/>
  <c r="AV356" i="28"/>
  <c r="AW356" i="28"/>
  <c r="AX356" i="28"/>
  <c r="AY356" i="28"/>
  <c r="AZ356" i="28"/>
  <c r="BA356" i="28"/>
  <c r="BB356" i="28"/>
  <c r="BC356" i="28"/>
  <c r="BY356" i="28" s="1"/>
  <c r="BD356" i="28"/>
  <c r="BE356" i="28"/>
  <c r="BF356" i="28"/>
  <c r="BG356" i="28"/>
  <c r="CC356" i="28" s="1"/>
  <c r="BI356" i="28"/>
  <c r="BJ356" i="28"/>
  <c r="BU356" i="28" s="1"/>
  <c r="BK356" i="28"/>
  <c r="BL356" i="28"/>
  <c r="BM356" i="28"/>
  <c r="BN356" i="28"/>
  <c r="BO356" i="28"/>
  <c r="BP356" i="28"/>
  <c r="BQ356" i="28"/>
  <c r="BR356" i="28"/>
  <c r="BV356" i="28"/>
  <c r="B357" i="28"/>
  <c r="C357" i="28"/>
  <c r="D357" i="28"/>
  <c r="F357" i="28"/>
  <c r="G357" i="28"/>
  <c r="H357" i="28"/>
  <c r="I357" i="28"/>
  <c r="J357" i="28"/>
  <c r="K357" i="28"/>
  <c r="L357" i="28"/>
  <c r="M357" i="28"/>
  <c r="N357" i="28"/>
  <c r="O357" i="28"/>
  <c r="P357" i="28"/>
  <c r="Q357" i="28"/>
  <c r="S357" i="28"/>
  <c r="T357" i="28"/>
  <c r="U357" i="28"/>
  <c r="V357" i="28"/>
  <c r="W357" i="28"/>
  <c r="X357" i="28"/>
  <c r="Y357" i="28"/>
  <c r="Z357" i="28"/>
  <c r="AA357" i="28"/>
  <c r="AB357" i="28"/>
  <c r="AD357" i="28"/>
  <c r="AE357" i="28"/>
  <c r="AF357" i="28"/>
  <c r="AG357" i="28"/>
  <c r="AH357" i="28"/>
  <c r="AI357" i="28"/>
  <c r="AJ357" i="28"/>
  <c r="AK357" i="28"/>
  <c r="AL357" i="28"/>
  <c r="AM357" i="28"/>
  <c r="AO357" i="28"/>
  <c r="AP357" i="28"/>
  <c r="AQ357" i="28"/>
  <c r="AR357" i="28"/>
  <c r="AS357" i="28"/>
  <c r="AT357" i="28"/>
  <c r="AU357" i="28"/>
  <c r="AV357" i="28"/>
  <c r="AW357" i="28"/>
  <c r="AX357" i="28"/>
  <c r="AY357" i="28"/>
  <c r="AZ357" i="28"/>
  <c r="BA357" i="28"/>
  <c r="BB357" i="28"/>
  <c r="BC357" i="28"/>
  <c r="BD357" i="28"/>
  <c r="BE357" i="28"/>
  <c r="BF357" i="28"/>
  <c r="BG357" i="28"/>
  <c r="BI357" i="28"/>
  <c r="BJ357" i="28"/>
  <c r="BK357" i="28"/>
  <c r="BL357" i="28"/>
  <c r="BM357" i="28"/>
  <c r="BN357" i="28"/>
  <c r="BO357" i="28"/>
  <c r="BP357" i="28"/>
  <c r="BQ357" i="28"/>
  <c r="BR357" i="28"/>
  <c r="B358" i="28"/>
  <c r="C358" i="28"/>
  <c r="D358" i="28"/>
  <c r="F358" i="28"/>
  <c r="G358" i="28"/>
  <c r="H358" i="28"/>
  <c r="I358" i="28"/>
  <c r="J358" i="28"/>
  <c r="K358" i="28"/>
  <c r="L358" i="28"/>
  <c r="M358" i="28"/>
  <c r="BY358" i="28" s="1"/>
  <c r="N358" i="28"/>
  <c r="O358" i="28"/>
  <c r="P358" i="28"/>
  <c r="Q358" i="28"/>
  <c r="S358" i="28"/>
  <c r="T358" i="28"/>
  <c r="U358" i="28"/>
  <c r="V358" i="28"/>
  <c r="W358" i="28"/>
  <c r="X358" i="28"/>
  <c r="Y358" i="28"/>
  <c r="Z358" i="28"/>
  <c r="CA358" i="28" s="1"/>
  <c r="AA358" i="28"/>
  <c r="AB358" i="28"/>
  <c r="AD358" i="28"/>
  <c r="AE358" i="28"/>
  <c r="BU358" i="28" s="1"/>
  <c r="AF358" i="28"/>
  <c r="AG358" i="28"/>
  <c r="AH358" i="28"/>
  <c r="AI358" i="28"/>
  <c r="AJ358" i="28"/>
  <c r="AK358" i="28"/>
  <c r="AL358" i="28"/>
  <c r="AM358" i="28"/>
  <c r="AO358" i="28"/>
  <c r="AP358" i="28"/>
  <c r="AQ358" i="28"/>
  <c r="AR358" i="28"/>
  <c r="AS358" i="28"/>
  <c r="AT358" i="28"/>
  <c r="AU358" i="28"/>
  <c r="AV358" i="28"/>
  <c r="AW358" i="28"/>
  <c r="AX358" i="28"/>
  <c r="AY358" i="28"/>
  <c r="AZ358" i="28"/>
  <c r="BA358" i="28"/>
  <c r="BB358" i="28"/>
  <c r="BC358" i="28"/>
  <c r="BD358" i="28"/>
  <c r="BE358" i="28"/>
  <c r="BF358" i="28"/>
  <c r="BG358" i="28"/>
  <c r="BI358" i="28"/>
  <c r="BJ358" i="28"/>
  <c r="BK358" i="28"/>
  <c r="BL358" i="28"/>
  <c r="BM358" i="28"/>
  <c r="BN358" i="28"/>
  <c r="BO358" i="28"/>
  <c r="BP358" i="28"/>
  <c r="BQ358" i="28"/>
  <c r="BR358" i="28"/>
  <c r="BV358" i="28"/>
  <c r="BZ358" i="28"/>
  <c r="B359" i="28"/>
  <c r="C359" i="28"/>
  <c r="D359" i="28"/>
  <c r="F359" i="28"/>
  <c r="BT359" i="28" s="1"/>
  <c r="G359" i="28"/>
  <c r="H359" i="28"/>
  <c r="I359" i="28"/>
  <c r="J359" i="28"/>
  <c r="BX359" i="28" s="1"/>
  <c r="K359" i="28"/>
  <c r="L359" i="28"/>
  <c r="M359" i="28"/>
  <c r="N359" i="28"/>
  <c r="O359" i="28"/>
  <c r="P359" i="28"/>
  <c r="Q359" i="28"/>
  <c r="S359" i="28"/>
  <c r="T359" i="28"/>
  <c r="U359" i="28"/>
  <c r="V359" i="28"/>
  <c r="W359" i="28"/>
  <c r="X359" i="28"/>
  <c r="Y359" i="28"/>
  <c r="Z359" i="28"/>
  <c r="AA359" i="28"/>
  <c r="AB359" i="28"/>
  <c r="AD359" i="28"/>
  <c r="AE359" i="28"/>
  <c r="AF359" i="28"/>
  <c r="AG359" i="28"/>
  <c r="AH359" i="28"/>
  <c r="AI359" i="28"/>
  <c r="AJ359" i="28"/>
  <c r="AK359" i="28"/>
  <c r="AL359" i="28"/>
  <c r="AM359" i="28"/>
  <c r="AO359" i="28"/>
  <c r="AP359" i="28"/>
  <c r="AQ359" i="28"/>
  <c r="AR359" i="28"/>
  <c r="AS359" i="28"/>
  <c r="AT359" i="28"/>
  <c r="AU359" i="28"/>
  <c r="AV359" i="28"/>
  <c r="AW359" i="28"/>
  <c r="AX359" i="28"/>
  <c r="AY359" i="28"/>
  <c r="AZ359" i="28"/>
  <c r="BA359" i="28"/>
  <c r="BB359" i="28"/>
  <c r="BC359" i="28"/>
  <c r="BD359" i="28"/>
  <c r="BE359" i="28"/>
  <c r="BF359" i="28"/>
  <c r="BG359" i="28"/>
  <c r="BI359" i="28"/>
  <c r="BJ359" i="28"/>
  <c r="BK359" i="28"/>
  <c r="BL359" i="28"/>
  <c r="BM359" i="28"/>
  <c r="BN359" i="28"/>
  <c r="BO359" i="28"/>
  <c r="BP359" i="28"/>
  <c r="BQ359" i="28"/>
  <c r="BR359" i="28"/>
  <c r="BW359" i="28"/>
  <c r="CB359" i="28"/>
  <c r="B360" i="28"/>
  <c r="C360" i="28"/>
  <c r="D360" i="28"/>
  <c r="F360" i="28"/>
  <c r="G360" i="28"/>
  <c r="H360" i="28"/>
  <c r="I360" i="28"/>
  <c r="J360" i="28"/>
  <c r="K360" i="28"/>
  <c r="L360" i="28"/>
  <c r="M360" i="28"/>
  <c r="N360" i="28"/>
  <c r="O360" i="28"/>
  <c r="P360" i="28"/>
  <c r="Q360" i="28"/>
  <c r="S360" i="28"/>
  <c r="T360" i="28"/>
  <c r="U360" i="28"/>
  <c r="V360" i="28"/>
  <c r="W360" i="28"/>
  <c r="X360" i="28"/>
  <c r="Y360" i="28"/>
  <c r="Z360" i="28"/>
  <c r="AA360" i="28"/>
  <c r="AB360" i="28"/>
  <c r="AD360" i="28"/>
  <c r="AE360" i="28"/>
  <c r="AF360" i="28"/>
  <c r="AG360" i="28"/>
  <c r="AH360" i="28"/>
  <c r="AI360" i="28"/>
  <c r="AJ360" i="28"/>
  <c r="AK360" i="28"/>
  <c r="AL360" i="28"/>
  <c r="AM360" i="28"/>
  <c r="AO360" i="28"/>
  <c r="AP360" i="28"/>
  <c r="AQ360" i="28"/>
  <c r="AR360" i="28"/>
  <c r="AS360" i="28"/>
  <c r="AT360" i="28"/>
  <c r="AU360" i="28"/>
  <c r="AV360" i="28"/>
  <c r="AW360" i="28"/>
  <c r="AX360" i="28"/>
  <c r="AY360" i="28"/>
  <c r="AZ360" i="28"/>
  <c r="BA360" i="28"/>
  <c r="BB360" i="28"/>
  <c r="BC360" i="28"/>
  <c r="BD360" i="28"/>
  <c r="BE360" i="28"/>
  <c r="BF360" i="28"/>
  <c r="BG360" i="28"/>
  <c r="CC360" i="28" s="1"/>
  <c r="BI360" i="28"/>
  <c r="BJ360" i="28"/>
  <c r="BU360" i="28" s="1"/>
  <c r="BK360" i="28"/>
  <c r="BL360" i="28"/>
  <c r="BM360" i="28"/>
  <c r="BN360" i="28"/>
  <c r="BO360" i="28"/>
  <c r="BP360" i="28"/>
  <c r="BQ360" i="28"/>
  <c r="BR360" i="28"/>
  <c r="BV360" i="28"/>
  <c r="B361" i="28"/>
  <c r="C361" i="28"/>
  <c r="D361" i="28"/>
  <c r="F361" i="28"/>
  <c r="G361" i="28"/>
  <c r="H361" i="28"/>
  <c r="I361" i="28"/>
  <c r="J361" i="28"/>
  <c r="K361" i="28"/>
  <c r="L361" i="28"/>
  <c r="M361" i="28"/>
  <c r="N361" i="28"/>
  <c r="O361" i="28"/>
  <c r="P361" i="28"/>
  <c r="CB361" i="28" s="1"/>
  <c r="Q361" i="28"/>
  <c r="S361" i="28"/>
  <c r="T361" i="28"/>
  <c r="U361" i="28"/>
  <c r="V361" i="28"/>
  <c r="W361" i="28"/>
  <c r="X361" i="28"/>
  <c r="Y361" i="28"/>
  <c r="Z361" i="28"/>
  <c r="AA361" i="28"/>
  <c r="AB361" i="28"/>
  <c r="AD361" i="28"/>
  <c r="AE361" i="28"/>
  <c r="AF361" i="28"/>
  <c r="AG361" i="28"/>
  <c r="AH361" i="28"/>
  <c r="AI361" i="28"/>
  <c r="AJ361" i="28"/>
  <c r="AK361" i="28"/>
  <c r="AL361" i="28"/>
  <c r="AM361" i="28"/>
  <c r="AO361" i="28"/>
  <c r="AP361" i="28"/>
  <c r="AQ361" i="28"/>
  <c r="AR361" i="28"/>
  <c r="AS361" i="28"/>
  <c r="AT361" i="28"/>
  <c r="AU361" i="28"/>
  <c r="AV361" i="28"/>
  <c r="AW361" i="28"/>
  <c r="AX361" i="28"/>
  <c r="AY361" i="28"/>
  <c r="AZ361" i="28"/>
  <c r="BA361" i="28"/>
  <c r="BB361" i="28"/>
  <c r="BC361" i="28"/>
  <c r="BD361" i="28"/>
  <c r="BE361" i="28"/>
  <c r="CA361" i="28" s="1"/>
  <c r="BF361" i="28"/>
  <c r="BG361" i="28"/>
  <c r="BI361" i="28"/>
  <c r="BJ361" i="28"/>
  <c r="BK361" i="28"/>
  <c r="BL361" i="28"/>
  <c r="BM361" i="28"/>
  <c r="BN361" i="28"/>
  <c r="BO361" i="28"/>
  <c r="BP361" i="28"/>
  <c r="BQ361" i="28"/>
  <c r="BR361" i="28"/>
  <c r="B362" i="28"/>
  <c r="C362" i="28"/>
  <c r="D362" i="28"/>
  <c r="F362" i="28"/>
  <c r="G362" i="28"/>
  <c r="H362" i="28"/>
  <c r="I362" i="28"/>
  <c r="J362" i="28"/>
  <c r="K362" i="28"/>
  <c r="L362" i="28"/>
  <c r="M362" i="28"/>
  <c r="N362" i="28"/>
  <c r="O362" i="28"/>
  <c r="P362" i="28"/>
  <c r="Q362" i="28"/>
  <c r="S362" i="28"/>
  <c r="T362" i="28"/>
  <c r="U362" i="28"/>
  <c r="V362" i="28"/>
  <c r="W362" i="28"/>
  <c r="X362" i="28"/>
  <c r="Y362" i="28"/>
  <c r="Z362" i="28"/>
  <c r="CA362" i="28" s="1"/>
  <c r="AA362" i="28"/>
  <c r="AB362" i="28"/>
  <c r="AD362" i="28"/>
  <c r="AE362" i="28"/>
  <c r="BU362" i="28" s="1"/>
  <c r="AF362" i="28"/>
  <c r="AG362" i="28"/>
  <c r="AH362" i="28"/>
  <c r="AI362" i="28"/>
  <c r="AJ362" i="28"/>
  <c r="AK362" i="28"/>
  <c r="AL362" i="28"/>
  <c r="AM362" i="28"/>
  <c r="AO362" i="28"/>
  <c r="AP362" i="28"/>
  <c r="AQ362" i="28"/>
  <c r="AR362" i="28"/>
  <c r="AS362" i="28"/>
  <c r="AT362" i="28"/>
  <c r="AU362" i="28"/>
  <c r="AV362" i="28"/>
  <c r="AW362" i="28"/>
  <c r="AX362" i="28"/>
  <c r="AY362" i="28"/>
  <c r="AZ362" i="28"/>
  <c r="BA362" i="28"/>
  <c r="BB362" i="28"/>
  <c r="BC362" i="28"/>
  <c r="BD362" i="28"/>
  <c r="BZ362" i="28" s="1"/>
  <c r="BE362" i="28"/>
  <c r="BF362" i="28"/>
  <c r="BG362" i="28"/>
  <c r="BI362" i="28"/>
  <c r="BJ362" i="28"/>
  <c r="BK362" i="28"/>
  <c r="BL362" i="28"/>
  <c r="BM362" i="28"/>
  <c r="BN362" i="28"/>
  <c r="BO362" i="28"/>
  <c r="BP362" i="28"/>
  <c r="BQ362" i="28"/>
  <c r="BR362" i="28"/>
  <c r="BV362" i="28"/>
  <c r="B363" i="28"/>
  <c r="C363" i="28"/>
  <c r="D363" i="28"/>
  <c r="F363" i="28"/>
  <c r="G363" i="28"/>
  <c r="H363" i="28"/>
  <c r="I363" i="28"/>
  <c r="BW363" i="28" s="1"/>
  <c r="J363" i="28"/>
  <c r="K363" i="28"/>
  <c r="L363" i="28"/>
  <c r="M363" i="28"/>
  <c r="N363" i="28"/>
  <c r="O363" i="28"/>
  <c r="P363" i="28"/>
  <c r="Q363" i="28"/>
  <c r="S363" i="28"/>
  <c r="T363" i="28"/>
  <c r="U363" i="28"/>
  <c r="V363" i="28"/>
  <c r="W363" i="28"/>
  <c r="X363" i="28"/>
  <c r="BY363" i="28" s="1"/>
  <c r="Y363" i="28"/>
  <c r="Z363" i="28"/>
  <c r="AA363" i="28"/>
  <c r="AB363" i="28"/>
  <c r="CC363" i="28" s="1"/>
  <c r="AD363" i="28"/>
  <c r="AE363" i="28"/>
  <c r="AF363" i="28"/>
  <c r="AG363" i="28"/>
  <c r="AH363" i="28"/>
  <c r="AI363" i="28"/>
  <c r="AJ363" i="28"/>
  <c r="AK363" i="28"/>
  <c r="AL363" i="28"/>
  <c r="AM363" i="28"/>
  <c r="AO363" i="28"/>
  <c r="AP363" i="28"/>
  <c r="AQ363" i="28"/>
  <c r="AR363" i="28"/>
  <c r="AS363" i="28"/>
  <c r="AT363" i="28"/>
  <c r="AU363" i="28"/>
  <c r="AV363" i="28"/>
  <c r="AW363" i="28"/>
  <c r="AX363" i="28"/>
  <c r="AY363" i="28"/>
  <c r="AZ363" i="28"/>
  <c r="BA363" i="28"/>
  <c r="BB363" i="28"/>
  <c r="BC363" i="28"/>
  <c r="BD363" i="28"/>
  <c r="BE363" i="28"/>
  <c r="BF363" i="28"/>
  <c r="CB363" i="28" s="1"/>
  <c r="BG363" i="28"/>
  <c r="BI363" i="28"/>
  <c r="BJ363" i="28"/>
  <c r="BK363" i="28"/>
  <c r="BL363" i="28"/>
  <c r="BM363" i="28"/>
  <c r="BN363" i="28"/>
  <c r="BO363" i="28"/>
  <c r="BP363" i="28"/>
  <c r="BQ363" i="28"/>
  <c r="BR363" i="28"/>
  <c r="BT363" i="28"/>
  <c r="BX363" i="28"/>
  <c r="B364" i="28"/>
  <c r="C364" i="28"/>
  <c r="D364" i="28"/>
  <c r="F364" i="28"/>
  <c r="G364" i="28"/>
  <c r="H364" i="28"/>
  <c r="I364" i="28"/>
  <c r="J364" i="28"/>
  <c r="K364" i="28"/>
  <c r="L364" i="28"/>
  <c r="M364" i="28"/>
  <c r="N364" i="28"/>
  <c r="O364" i="28"/>
  <c r="P364" i="28"/>
  <c r="Q364" i="28"/>
  <c r="S364" i="28"/>
  <c r="T364" i="28"/>
  <c r="U364" i="28"/>
  <c r="V364" i="28"/>
  <c r="W364" i="28"/>
  <c r="X364" i="28"/>
  <c r="Y364" i="28"/>
  <c r="Z364" i="28"/>
  <c r="AA364" i="28"/>
  <c r="AB364" i="28"/>
  <c r="AD364" i="28"/>
  <c r="AE364" i="28"/>
  <c r="AF364" i="28"/>
  <c r="AG364" i="28"/>
  <c r="AH364" i="28"/>
  <c r="AI364" i="28"/>
  <c r="AJ364" i="28"/>
  <c r="AK364" i="28"/>
  <c r="AL364" i="28"/>
  <c r="AM364" i="28"/>
  <c r="AO364" i="28"/>
  <c r="AP364" i="28"/>
  <c r="AQ364" i="28"/>
  <c r="AR364" i="28"/>
  <c r="AS364" i="28"/>
  <c r="AT364" i="28"/>
  <c r="AU364" i="28"/>
  <c r="AV364" i="28"/>
  <c r="AW364" i="28"/>
  <c r="AX364" i="28"/>
  <c r="AY364" i="28"/>
  <c r="AZ364" i="28"/>
  <c r="BA364" i="28"/>
  <c r="BB364" i="28"/>
  <c r="BC364" i="28"/>
  <c r="BD364" i="28"/>
  <c r="BE364" i="28"/>
  <c r="BF364" i="28"/>
  <c r="BG364" i="28"/>
  <c r="BI364" i="28"/>
  <c r="BJ364" i="28"/>
  <c r="BK364" i="28"/>
  <c r="BV364" i="28" s="1"/>
  <c r="BL364" i="28"/>
  <c r="BM364" i="28"/>
  <c r="BN364" i="28"/>
  <c r="BO364" i="28"/>
  <c r="BP364" i="28"/>
  <c r="BQ364" i="28"/>
  <c r="BR364" i="28"/>
  <c r="BU364" i="28"/>
  <c r="B365" i="28"/>
  <c r="C365" i="28"/>
  <c r="D365" i="28"/>
  <c r="F365" i="28"/>
  <c r="G365" i="28"/>
  <c r="H365" i="28"/>
  <c r="I365" i="28"/>
  <c r="J365" i="28"/>
  <c r="K365" i="28"/>
  <c r="L365" i="28"/>
  <c r="M365" i="28"/>
  <c r="N365" i="28"/>
  <c r="O365" i="28"/>
  <c r="CA365" i="28" s="1"/>
  <c r="P365" i="28"/>
  <c r="Q365" i="28"/>
  <c r="S365" i="28"/>
  <c r="T365" i="28"/>
  <c r="U365" i="28"/>
  <c r="V365" i="28"/>
  <c r="W365" i="28"/>
  <c r="X365" i="28"/>
  <c r="Y365" i="28"/>
  <c r="Z365" i="28"/>
  <c r="AA365" i="28"/>
  <c r="AB365" i="28"/>
  <c r="AD365" i="28"/>
  <c r="AE365" i="28"/>
  <c r="AF365" i="28"/>
  <c r="AG365" i="28"/>
  <c r="AH365" i="28"/>
  <c r="AI365" i="28"/>
  <c r="AJ365" i="28"/>
  <c r="AK365" i="28"/>
  <c r="AL365" i="28"/>
  <c r="AM365" i="28"/>
  <c r="AO365" i="28"/>
  <c r="AP365" i="28"/>
  <c r="AQ365" i="28"/>
  <c r="AR365" i="28"/>
  <c r="AS365" i="28"/>
  <c r="AT365" i="28"/>
  <c r="AU365" i="28"/>
  <c r="AV365" i="28"/>
  <c r="AW365" i="28"/>
  <c r="AX365" i="28"/>
  <c r="AY365" i="28"/>
  <c r="AZ365" i="28"/>
  <c r="BA365" i="28"/>
  <c r="BB365" i="28"/>
  <c r="BC365" i="28"/>
  <c r="BD365" i="28"/>
  <c r="BE365" i="28"/>
  <c r="BF365" i="28"/>
  <c r="BG365" i="28"/>
  <c r="BI365" i="28"/>
  <c r="BT365" i="28" s="1"/>
  <c r="BJ365" i="28"/>
  <c r="BK365" i="28"/>
  <c r="BL365" i="28"/>
  <c r="BM365" i="28"/>
  <c r="BN365" i="28"/>
  <c r="BO365" i="28"/>
  <c r="BP365" i="28"/>
  <c r="BQ365" i="28"/>
  <c r="BR365" i="28"/>
  <c r="CB365" i="28"/>
  <c r="B366" i="28"/>
  <c r="C366" i="28"/>
  <c r="D366" i="28"/>
  <c r="F366" i="28"/>
  <c r="G366" i="28"/>
  <c r="H366" i="28"/>
  <c r="BV366" i="28" s="1"/>
  <c r="I366" i="28"/>
  <c r="J366" i="28"/>
  <c r="K366" i="28"/>
  <c r="L366" i="28"/>
  <c r="M366" i="28"/>
  <c r="N366" i="28"/>
  <c r="O366" i="28"/>
  <c r="P366" i="28"/>
  <c r="Q366" i="28"/>
  <c r="S366" i="28"/>
  <c r="T366" i="28"/>
  <c r="U366" i="28"/>
  <c r="V366" i="28"/>
  <c r="W366" i="28"/>
  <c r="X366" i="28"/>
  <c r="Y366" i="28"/>
  <c r="Z366" i="28"/>
  <c r="AA366" i="28"/>
  <c r="AB366" i="28"/>
  <c r="AD366" i="28"/>
  <c r="AE366" i="28"/>
  <c r="AF366" i="28"/>
  <c r="AG366" i="28"/>
  <c r="AH366" i="28"/>
  <c r="AI366" i="28"/>
  <c r="AJ366" i="28"/>
  <c r="AK366" i="28"/>
  <c r="AL366" i="28"/>
  <c r="AM366" i="28"/>
  <c r="AO366" i="28"/>
  <c r="AP366" i="28"/>
  <c r="AQ366" i="28"/>
  <c r="AR366" i="28"/>
  <c r="AS366" i="28"/>
  <c r="AT366" i="28"/>
  <c r="AU366" i="28"/>
  <c r="AV366" i="28"/>
  <c r="AW366" i="28"/>
  <c r="AX366" i="28"/>
  <c r="AY366" i="28"/>
  <c r="AZ366" i="28"/>
  <c r="BA366" i="28"/>
  <c r="BB366" i="28"/>
  <c r="BC366" i="28"/>
  <c r="BD366" i="28"/>
  <c r="BE366" i="28"/>
  <c r="BF366" i="28"/>
  <c r="BG366" i="28"/>
  <c r="BI366" i="28"/>
  <c r="BJ366" i="28"/>
  <c r="BK366" i="28"/>
  <c r="BL366" i="28"/>
  <c r="BM366" i="28"/>
  <c r="BN366" i="28"/>
  <c r="BO366" i="28"/>
  <c r="BP366" i="28"/>
  <c r="BQ366" i="28"/>
  <c r="BR366" i="28"/>
  <c r="BZ366" i="28"/>
  <c r="B367" i="28"/>
  <c r="C367" i="28"/>
  <c r="D367" i="28"/>
  <c r="F367" i="28"/>
  <c r="BT367" i="28" s="1"/>
  <c r="G367" i="28"/>
  <c r="H367" i="28"/>
  <c r="I367" i="28"/>
  <c r="J367" i="28"/>
  <c r="BX367" i="28" s="1"/>
  <c r="K367" i="28"/>
  <c r="L367" i="28"/>
  <c r="M367" i="28"/>
  <c r="N367" i="28"/>
  <c r="O367" i="28"/>
  <c r="P367" i="28"/>
  <c r="Q367" i="28"/>
  <c r="S367" i="28"/>
  <c r="T367" i="28"/>
  <c r="U367" i="28"/>
  <c r="V367" i="28"/>
  <c r="W367" i="28"/>
  <c r="X367" i="28"/>
  <c r="Y367" i="28"/>
  <c r="Z367" i="28"/>
  <c r="AA367" i="28"/>
  <c r="AB367" i="28"/>
  <c r="AD367" i="28"/>
  <c r="AE367" i="28"/>
  <c r="AF367" i="28"/>
  <c r="AG367" i="28"/>
  <c r="AH367" i="28"/>
  <c r="AI367" i="28"/>
  <c r="AJ367" i="28"/>
  <c r="AK367" i="28"/>
  <c r="AL367" i="28"/>
  <c r="AM367" i="28"/>
  <c r="AO367" i="28"/>
  <c r="AP367" i="28"/>
  <c r="AQ367" i="28"/>
  <c r="AR367" i="28"/>
  <c r="AS367" i="28"/>
  <c r="AT367" i="28"/>
  <c r="AU367" i="28"/>
  <c r="AV367" i="28"/>
  <c r="AW367" i="28"/>
  <c r="AX367" i="28"/>
  <c r="AY367" i="28"/>
  <c r="AZ367" i="28"/>
  <c r="BA367" i="28"/>
  <c r="BB367" i="28"/>
  <c r="BC367" i="28"/>
  <c r="BD367" i="28"/>
  <c r="BE367" i="28"/>
  <c r="BF367" i="28"/>
  <c r="BG367" i="28"/>
  <c r="BI367" i="28"/>
  <c r="BJ367" i="28"/>
  <c r="BK367" i="28"/>
  <c r="BL367" i="28"/>
  <c r="BM367" i="28"/>
  <c r="BN367" i="28"/>
  <c r="BO367" i="28"/>
  <c r="BP367" i="28"/>
  <c r="BQ367" i="28"/>
  <c r="BR367" i="28"/>
  <c r="BW367" i="28"/>
  <c r="CB367" i="28"/>
  <c r="B368" i="28"/>
  <c r="C368" i="28"/>
  <c r="D368" i="28"/>
  <c r="F368" i="28"/>
  <c r="G368" i="28"/>
  <c r="H368" i="28"/>
  <c r="I368" i="28"/>
  <c r="J368" i="28"/>
  <c r="K368" i="28"/>
  <c r="L368" i="28"/>
  <c r="M368" i="28"/>
  <c r="N368" i="28"/>
  <c r="O368" i="28"/>
  <c r="P368" i="28"/>
  <c r="Q368" i="28"/>
  <c r="S368" i="28"/>
  <c r="T368" i="28"/>
  <c r="U368" i="28"/>
  <c r="V368" i="28"/>
  <c r="W368" i="28"/>
  <c r="X368" i="28"/>
  <c r="Y368" i="28"/>
  <c r="BZ368" i="28" s="1"/>
  <c r="Z368" i="28"/>
  <c r="AA368" i="28"/>
  <c r="AB368" i="28"/>
  <c r="AD368" i="28"/>
  <c r="AE368" i="28"/>
  <c r="AF368" i="28"/>
  <c r="AG368" i="28"/>
  <c r="AH368" i="28"/>
  <c r="AI368" i="28"/>
  <c r="AJ368" i="28"/>
  <c r="AK368" i="28"/>
  <c r="AL368" i="28"/>
  <c r="AM368" i="28"/>
  <c r="AO368" i="28"/>
  <c r="AP368" i="28"/>
  <c r="AQ368" i="28"/>
  <c r="AR368" i="28"/>
  <c r="AS368" i="28"/>
  <c r="AT368" i="28"/>
  <c r="AU368" i="28"/>
  <c r="AV368" i="28"/>
  <c r="AW368" i="28"/>
  <c r="AX368" i="28"/>
  <c r="AY368" i="28"/>
  <c r="AZ368" i="28"/>
  <c r="BA368" i="28"/>
  <c r="BB368" i="28"/>
  <c r="BC368" i="28"/>
  <c r="BY368" i="28" s="1"/>
  <c r="BD368" i="28"/>
  <c r="BE368" i="28"/>
  <c r="BF368" i="28"/>
  <c r="BG368" i="28"/>
  <c r="CC368" i="28" s="1"/>
  <c r="BI368" i="28"/>
  <c r="BJ368" i="28"/>
  <c r="BU368" i="28" s="1"/>
  <c r="BK368" i="28"/>
  <c r="BL368" i="28"/>
  <c r="BM368" i="28"/>
  <c r="BN368" i="28"/>
  <c r="BO368" i="28"/>
  <c r="BP368" i="28"/>
  <c r="BQ368" i="28"/>
  <c r="BR368" i="28"/>
  <c r="BV368" i="28"/>
  <c r="B369" i="28"/>
  <c r="C369" i="28"/>
  <c r="D369" i="28"/>
  <c r="F369" i="28"/>
  <c r="G369" i="28"/>
  <c r="H369" i="28"/>
  <c r="I369" i="28"/>
  <c r="J369" i="28"/>
  <c r="K369" i="28"/>
  <c r="L369" i="28"/>
  <c r="M369" i="28"/>
  <c r="N369" i="28"/>
  <c r="O369" i="28"/>
  <c r="P369" i="28"/>
  <c r="Q369" i="28"/>
  <c r="S369" i="28"/>
  <c r="T369" i="28"/>
  <c r="U369" i="28"/>
  <c r="V369" i="28"/>
  <c r="W369" i="28"/>
  <c r="X369" i="28"/>
  <c r="Y369" i="28"/>
  <c r="Z369" i="28"/>
  <c r="AA369" i="28"/>
  <c r="AB369" i="28"/>
  <c r="AD369" i="28"/>
  <c r="AE369" i="28"/>
  <c r="AF369" i="28"/>
  <c r="AG369" i="28"/>
  <c r="AH369" i="28"/>
  <c r="AI369" i="28"/>
  <c r="AJ369" i="28"/>
  <c r="AK369" i="28"/>
  <c r="AL369" i="28"/>
  <c r="AM369" i="28"/>
  <c r="AO369" i="28"/>
  <c r="AP369" i="28"/>
  <c r="AQ369" i="28"/>
  <c r="AR369" i="28"/>
  <c r="AS369" i="28"/>
  <c r="AT369" i="28"/>
  <c r="AU369" i="28"/>
  <c r="AV369" i="28"/>
  <c r="AW369" i="28"/>
  <c r="AX369" i="28"/>
  <c r="AY369" i="28"/>
  <c r="AZ369" i="28"/>
  <c r="BA369" i="28"/>
  <c r="BB369" i="28"/>
  <c r="BC369" i="28"/>
  <c r="BD369" i="28"/>
  <c r="BE369" i="28"/>
  <c r="BF369" i="28"/>
  <c r="BG369" i="28"/>
  <c r="BI369" i="28"/>
  <c r="BT369" i="28" s="1"/>
  <c r="BJ369" i="28"/>
  <c r="BK369" i="28"/>
  <c r="BL369" i="28"/>
  <c r="BM369" i="28"/>
  <c r="BN369" i="28"/>
  <c r="BO369" i="28"/>
  <c r="BP369" i="28"/>
  <c r="BQ369" i="28"/>
  <c r="BR369" i="28"/>
  <c r="B370" i="28"/>
  <c r="C370" i="28"/>
  <c r="D370" i="28"/>
  <c r="F370" i="28"/>
  <c r="G370" i="28"/>
  <c r="H370" i="28"/>
  <c r="BV370" i="28" s="1"/>
  <c r="I370" i="28"/>
  <c r="J370" i="28"/>
  <c r="K370" i="28"/>
  <c r="L370" i="28"/>
  <c r="M370" i="28"/>
  <c r="N370" i="28"/>
  <c r="BZ370" i="28" s="1"/>
  <c r="O370" i="28"/>
  <c r="P370" i="28"/>
  <c r="Q370" i="28"/>
  <c r="S370" i="28"/>
  <c r="T370" i="28"/>
  <c r="U370" i="28"/>
  <c r="V370" i="28"/>
  <c r="W370" i="28"/>
  <c r="X370" i="28"/>
  <c r="Y370" i="28"/>
  <c r="Z370" i="28"/>
  <c r="AA370" i="28"/>
  <c r="AB370" i="28"/>
  <c r="AD370" i="28"/>
  <c r="AE370" i="28"/>
  <c r="AF370" i="28"/>
  <c r="AG370" i="28"/>
  <c r="AH370" i="28"/>
  <c r="AI370" i="28"/>
  <c r="AJ370" i="28"/>
  <c r="AK370" i="28"/>
  <c r="AL370" i="28"/>
  <c r="AM370" i="28"/>
  <c r="AO370" i="28"/>
  <c r="AP370" i="28"/>
  <c r="AQ370" i="28"/>
  <c r="AR370" i="28"/>
  <c r="AS370" i="28"/>
  <c r="AT370" i="28"/>
  <c r="AU370" i="28"/>
  <c r="AV370" i="28"/>
  <c r="AW370" i="28"/>
  <c r="AX370" i="28"/>
  <c r="AY370" i="28"/>
  <c r="AZ370" i="28"/>
  <c r="BA370" i="28"/>
  <c r="BB370" i="28"/>
  <c r="BC370" i="28"/>
  <c r="BD370" i="28"/>
  <c r="BE370" i="28"/>
  <c r="BF370" i="28"/>
  <c r="BG370" i="28"/>
  <c r="BI370" i="28"/>
  <c r="BJ370" i="28"/>
  <c r="BK370" i="28"/>
  <c r="BL370" i="28"/>
  <c r="BM370" i="28"/>
  <c r="BN370" i="28"/>
  <c r="BO370" i="28"/>
  <c r="BP370" i="28"/>
  <c r="BQ370" i="28"/>
  <c r="BR370" i="28"/>
  <c r="BY370" i="28"/>
  <c r="B371" i="28"/>
  <c r="C371" i="28"/>
  <c r="D371" i="28"/>
  <c r="F371" i="28"/>
  <c r="G371" i="28"/>
  <c r="H371" i="28"/>
  <c r="I371" i="28"/>
  <c r="BW371" i="28" s="1"/>
  <c r="J371" i="28"/>
  <c r="K371" i="28"/>
  <c r="L371" i="28"/>
  <c r="M371" i="28"/>
  <c r="N371" i="28"/>
  <c r="O371" i="28"/>
  <c r="P371" i="28"/>
  <c r="Q371" i="28"/>
  <c r="S371" i="28"/>
  <c r="T371" i="28"/>
  <c r="U371" i="28"/>
  <c r="V371" i="28"/>
  <c r="W371" i="28"/>
  <c r="X371" i="28"/>
  <c r="Y371" i="28"/>
  <c r="Z371" i="28"/>
  <c r="AA371" i="28"/>
  <c r="AB371" i="28"/>
  <c r="AD371" i="28"/>
  <c r="AE371" i="28"/>
  <c r="AF371" i="28"/>
  <c r="AG371" i="28"/>
  <c r="AH371" i="28"/>
  <c r="AI371" i="28"/>
  <c r="AJ371" i="28"/>
  <c r="AK371" i="28"/>
  <c r="AL371" i="28"/>
  <c r="AM371" i="28"/>
  <c r="AO371" i="28"/>
  <c r="AP371" i="28"/>
  <c r="AQ371" i="28"/>
  <c r="AR371" i="28"/>
  <c r="AS371" i="28"/>
  <c r="AT371" i="28"/>
  <c r="AU371" i="28"/>
  <c r="AV371" i="28"/>
  <c r="AW371" i="28"/>
  <c r="AX371" i="28"/>
  <c r="AY371" i="28"/>
  <c r="AZ371" i="28"/>
  <c r="BA371" i="28"/>
  <c r="BB371" i="28"/>
  <c r="BC371" i="28"/>
  <c r="BD371" i="28"/>
  <c r="BE371" i="28"/>
  <c r="BF371" i="28"/>
  <c r="CB371" i="28" s="1"/>
  <c r="BG371" i="28"/>
  <c r="BI371" i="28"/>
  <c r="BT371" i="28" s="1"/>
  <c r="BJ371" i="28"/>
  <c r="BK371" i="28"/>
  <c r="BL371" i="28"/>
  <c r="BM371" i="28"/>
  <c r="BN371" i="28"/>
  <c r="BO371" i="28"/>
  <c r="BP371" i="28"/>
  <c r="BQ371" i="28"/>
  <c r="BR371" i="28"/>
  <c r="BX371" i="28"/>
  <c r="B372" i="28"/>
  <c r="C372" i="28"/>
  <c r="D372" i="28"/>
  <c r="F372" i="28"/>
  <c r="G372" i="28"/>
  <c r="H372" i="28"/>
  <c r="I372" i="28"/>
  <c r="J372" i="28"/>
  <c r="K372" i="28"/>
  <c r="L372" i="28"/>
  <c r="M372" i="28"/>
  <c r="N372" i="28"/>
  <c r="O372" i="28"/>
  <c r="P372" i="28"/>
  <c r="Q372" i="28"/>
  <c r="S372" i="28"/>
  <c r="T372" i="28"/>
  <c r="U372" i="28"/>
  <c r="V372" i="28"/>
  <c r="W372" i="28"/>
  <c r="X372" i="28"/>
  <c r="Y372" i="28"/>
  <c r="Z372" i="28"/>
  <c r="AA372" i="28"/>
  <c r="AB372" i="28"/>
  <c r="AD372" i="28"/>
  <c r="AE372" i="28"/>
  <c r="AF372" i="28"/>
  <c r="AG372" i="28"/>
  <c r="AH372" i="28"/>
  <c r="AI372" i="28"/>
  <c r="AJ372" i="28"/>
  <c r="AK372" i="28"/>
  <c r="AL372" i="28"/>
  <c r="AM372" i="28"/>
  <c r="AO372" i="28"/>
  <c r="AP372" i="28"/>
  <c r="AQ372" i="28"/>
  <c r="AR372" i="28"/>
  <c r="AS372" i="28"/>
  <c r="AT372" i="28"/>
  <c r="AU372" i="28"/>
  <c r="AV372" i="28"/>
  <c r="AW372" i="28"/>
  <c r="AX372" i="28"/>
  <c r="AY372" i="28"/>
  <c r="AZ372" i="28"/>
  <c r="BA372" i="28"/>
  <c r="BB372" i="28"/>
  <c r="BC372" i="28"/>
  <c r="BD372" i="28"/>
  <c r="BE372" i="28"/>
  <c r="BF372" i="28"/>
  <c r="BG372" i="28"/>
  <c r="BI372" i="28"/>
  <c r="BJ372" i="28"/>
  <c r="BK372" i="28"/>
  <c r="BV372" i="28" s="1"/>
  <c r="BL372" i="28"/>
  <c r="BM372" i="28"/>
  <c r="BN372" i="28"/>
  <c r="BO372" i="28"/>
  <c r="BP372" i="28"/>
  <c r="BQ372" i="28"/>
  <c r="BR372" i="28"/>
  <c r="BU372" i="28"/>
  <c r="CC372" i="28"/>
  <c r="B373" i="28"/>
  <c r="C373" i="28"/>
  <c r="D373" i="28"/>
  <c r="F373" i="28"/>
  <c r="G373" i="28"/>
  <c r="H373" i="28"/>
  <c r="I373" i="28"/>
  <c r="J373" i="28"/>
  <c r="K373" i="28"/>
  <c r="L373" i="28"/>
  <c r="M373" i="28"/>
  <c r="N373" i="28"/>
  <c r="O373" i="28"/>
  <c r="P373" i="28"/>
  <c r="Q373" i="28"/>
  <c r="S373" i="28"/>
  <c r="T373" i="28"/>
  <c r="U373" i="28"/>
  <c r="V373" i="28"/>
  <c r="W373" i="28"/>
  <c r="X373" i="28"/>
  <c r="Y373" i="28"/>
  <c r="Z373" i="28"/>
  <c r="AA373" i="28"/>
  <c r="CB373" i="28" s="1"/>
  <c r="AB373" i="28"/>
  <c r="AD373" i="28"/>
  <c r="AE373" i="28"/>
  <c r="AF373" i="28"/>
  <c r="AG373" i="28"/>
  <c r="AH373" i="28"/>
  <c r="AI373" i="28"/>
  <c r="AJ373" i="28"/>
  <c r="AK373" i="28"/>
  <c r="AL373" i="28"/>
  <c r="AM373" i="28"/>
  <c r="AO373" i="28"/>
  <c r="AP373" i="28"/>
  <c r="AQ373" i="28"/>
  <c r="AR373" i="28"/>
  <c r="AS373" i="28"/>
  <c r="AT373" i="28"/>
  <c r="AU373" i="28"/>
  <c r="AV373" i="28"/>
  <c r="AW373" i="28"/>
  <c r="AX373" i="28"/>
  <c r="AY373" i="28"/>
  <c r="AZ373" i="28"/>
  <c r="BA373" i="28"/>
  <c r="BB373" i="28"/>
  <c r="BC373" i="28"/>
  <c r="BD373" i="28"/>
  <c r="BE373" i="28"/>
  <c r="BF373" i="28"/>
  <c r="BG373" i="28"/>
  <c r="BI373" i="28"/>
  <c r="BJ373" i="28"/>
  <c r="BK373" i="28"/>
  <c r="BL373" i="28"/>
  <c r="BM373" i="28"/>
  <c r="BN373" i="28"/>
  <c r="BO373" i="28"/>
  <c r="BP373" i="28"/>
  <c r="BQ373" i="28"/>
  <c r="BR373" i="28"/>
  <c r="B374" i="28"/>
  <c r="C374" i="28"/>
  <c r="D374" i="28"/>
  <c r="F374" i="28"/>
  <c r="G374" i="28"/>
  <c r="H374" i="28"/>
  <c r="BV374" i="28" s="1"/>
  <c r="I374" i="28"/>
  <c r="J374" i="28"/>
  <c r="K374" i="28"/>
  <c r="L374" i="28"/>
  <c r="M374" i="28"/>
  <c r="N374" i="28"/>
  <c r="BZ374" i="28" s="1"/>
  <c r="O374" i="28"/>
  <c r="P374" i="28"/>
  <c r="Q374" i="28"/>
  <c r="S374" i="28"/>
  <c r="T374" i="28"/>
  <c r="U374" i="28"/>
  <c r="V374" i="28"/>
  <c r="W374" i="28"/>
  <c r="X374" i="28"/>
  <c r="Y374" i="28"/>
  <c r="Z374" i="28"/>
  <c r="AA374" i="28"/>
  <c r="AB374" i="28"/>
  <c r="AD374" i="28"/>
  <c r="AE374" i="28"/>
  <c r="AF374" i="28"/>
  <c r="AG374" i="28"/>
  <c r="AH374" i="28"/>
  <c r="AI374" i="28"/>
  <c r="AJ374" i="28"/>
  <c r="AK374" i="28"/>
  <c r="AL374" i="28"/>
  <c r="AM374" i="28"/>
  <c r="AO374" i="28"/>
  <c r="AP374" i="28"/>
  <c r="AQ374" i="28"/>
  <c r="AR374" i="28"/>
  <c r="AS374" i="28"/>
  <c r="AT374" i="28"/>
  <c r="AU374" i="28"/>
  <c r="AV374" i="28"/>
  <c r="AW374" i="28"/>
  <c r="AX374" i="28"/>
  <c r="AY374" i="28"/>
  <c r="AZ374" i="28"/>
  <c r="BA374" i="28"/>
  <c r="BB374" i="28"/>
  <c r="BC374" i="28"/>
  <c r="BD374" i="28"/>
  <c r="BE374" i="28"/>
  <c r="BF374" i="28"/>
  <c r="BG374" i="28"/>
  <c r="BI374" i="28"/>
  <c r="BJ374" i="28"/>
  <c r="BK374" i="28"/>
  <c r="BL374" i="28"/>
  <c r="BM374" i="28"/>
  <c r="BN374" i="28"/>
  <c r="BO374" i="28"/>
  <c r="BP374" i="28"/>
  <c r="BQ374" i="28"/>
  <c r="BR374" i="28"/>
  <c r="BY374" i="28"/>
  <c r="B375" i="28"/>
  <c r="C375" i="28"/>
  <c r="D375" i="28"/>
  <c r="F375" i="28"/>
  <c r="G375" i="28"/>
  <c r="H375" i="28"/>
  <c r="I375" i="28"/>
  <c r="BW375" i="28" s="1"/>
  <c r="J375" i="28"/>
  <c r="K375" i="28"/>
  <c r="L375" i="28"/>
  <c r="M375" i="28"/>
  <c r="N375" i="28"/>
  <c r="O375" i="28"/>
  <c r="P375" i="28"/>
  <c r="Q375" i="28"/>
  <c r="S375" i="28"/>
  <c r="T375" i="28"/>
  <c r="U375" i="28"/>
  <c r="V375" i="28"/>
  <c r="W375" i="28"/>
  <c r="X375" i="28"/>
  <c r="Y375" i="28"/>
  <c r="Z375" i="28"/>
  <c r="AA375" i="28"/>
  <c r="AB375" i="28"/>
  <c r="CC375" i="28" s="1"/>
  <c r="AD375" i="28"/>
  <c r="AE375" i="28"/>
  <c r="AF375" i="28"/>
  <c r="AG375" i="28"/>
  <c r="AH375" i="28"/>
  <c r="AI375" i="28"/>
  <c r="AJ375" i="28"/>
  <c r="AK375" i="28"/>
  <c r="AL375" i="28"/>
  <c r="AM375" i="28"/>
  <c r="AO375" i="28"/>
  <c r="AP375" i="28"/>
  <c r="AQ375" i="28"/>
  <c r="AR375" i="28"/>
  <c r="AS375" i="28"/>
  <c r="AT375" i="28"/>
  <c r="AU375" i="28"/>
  <c r="AV375" i="28"/>
  <c r="AW375" i="28"/>
  <c r="AX375" i="28"/>
  <c r="AY375" i="28"/>
  <c r="AZ375" i="28"/>
  <c r="BA375" i="28"/>
  <c r="BB375" i="28"/>
  <c r="BC375" i="28"/>
  <c r="BD375" i="28"/>
  <c r="BE375" i="28"/>
  <c r="BF375" i="28"/>
  <c r="CB375" i="28" s="1"/>
  <c r="BG375" i="28"/>
  <c r="BI375" i="28"/>
  <c r="BJ375" i="28"/>
  <c r="BK375" i="28"/>
  <c r="BL375" i="28"/>
  <c r="BM375" i="28"/>
  <c r="BN375" i="28"/>
  <c r="BO375" i="28"/>
  <c r="BP375" i="28"/>
  <c r="BQ375" i="28"/>
  <c r="BR375" i="28"/>
  <c r="BT375" i="28"/>
  <c r="BX375" i="28"/>
  <c r="B376" i="28"/>
  <c r="C376" i="28"/>
  <c r="D376" i="28"/>
  <c r="F376" i="28"/>
  <c r="G376" i="28"/>
  <c r="H376" i="28"/>
  <c r="I376" i="28"/>
  <c r="J376" i="28"/>
  <c r="K376" i="28"/>
  <c r="L376" i="28"/>
  <c r="M376" i="28"/>
  <c r="N376" i="28"/>
  <c r="O376" i="28"/>
  <c r="P376" i="28"/>
  <c r="Q376" i="28"/>
  <c r="S376" i="28"/>
  <c r="T376" i="28"/>
  <c r="U376" i="28"/>
  <c r="V376" i="28"/>
  <c r="W376" i="28"/>
  <c r="X376" i="28"/>
  <c r="Y376" i="28"/>
  <c r="Z376" i="28"/>
  <c r="AA376" i="28"/>
  <c r="AB376" i="28"/>
  <c r="AD376" i="28"/>
  <c r="AE376" i="28"/>
  <c r="AF376" i="28"/>
  <c r="AG376" i="28"/>
  <c r="AH376" i="28"/>
  <c r="AI376" i="28"/>
  <c r="AJ376" i="28"/>
  <c r="AK376" i="28"/>
  <c r="AL376" i="28"/>
  <c r="AM376" i="28"/>
  <c r="AO376" i="28"/>
  <c r="AP376" i="28"/>
  <c r="AQ376" i="28"/>
  <c r="AR376" i="28"/>
  <c r="AS376" i="28"/>
  <c r="AT376" i="28"/>
  <c r="AU376" i="28"/>
  <c r="AV376" i="28"/>
  <c r="AW376" i="28"/>
  <c r="AX376" i="28"/>
  <c r="AY376" i="28"/>
  <c r="AZ376" i="28"/>
  <c r="BA376" i="28"/>
  <c r="BB376" i="28"/>
  <c r="BC376" i="28"/>
  <c r="BD376" i="28"/>
  <c r="BE376" i="28"/>
  <c r="BF376" i="28"/>
  <c r="BG376" i="28"/>
  <c r="BI376" i="28"/>
  <c r="BJ376" i="28"/>
  <c r="BK376" i="28"/>
  <c r="BV376" i="28" s="1"/>
  <c r="BL376" i="28"/>
  <c r="BM376" i="28"/>
  <c r="BN376" i="28"/>
  <c r="BO376" i="28"/>
  <c r="BP376" i="28"/>
  <c r="BQ376" i="28"/>
  <c r="BR376" i="28"/>
  <c r="BU376" i="28"/>
  <c r="B377" i="28"/>
  <c r="C377" i="28"/>
  <c r="D377" i="28"/>
  <c r="F377" i="28"/>
  <c r="G377" i="28"/>
  <c r="H377" i="28"/>
  <c r="I377" i="28"/>
  <c r="J377" i="28"/>
  <c r="K377" i="28"/>
  <c r="L377" i="28"/>
  <c r="M377" i="28"/>
  <c r="N377" i="28"/>
  <c r="O377" i="28"/>
  <c r="P377" i="28"/>
  <c r="Q377" i="28"/>
  <c r="S377" i="28"/>
  <c r="T377" i="28"/>
  <c r="U377" i="28"/>
  <c r="V377" i="28"/>
  <c r="W377" i="28"/>
  <c r="X377" i="28"/>
  <c r="Y377" i="28"/>
  <c r="Z377" i="28"/>
  <c r="AA377" i="28"/>
  <c r="AB377" i="28"/>
  <c r="AD377" i="28"/>
  <c r="AE377" i="28"/>
  <c r="AF377" i="28"/>
  <c r="AG377" i="28"/>
  <c r="AH377" i="28"/>
  <c r="AI377" i="28"/>
  <c r="AJ377" i="28"/>
  <c r="AK377" i="28"/>
  <c r="AL377" i="28"/>
  <c r="AM377" i="28"/>
  <c r="AO377" i="28"/>
  <c r="AP377" i="28"/>
  <c r="AQ377" i="28"/>
  <c r="AR377" i="28"/>
  <c r="AS377" i="28"/>
  <c r="AT377" i="28"/>
  <c r="AU377" i="28"/>
  <c r="AV377" i="28"/>
  <c r="AW377" i="28"/>
  <c r="AX377" i="28"/>
  <c r="AY377" i="28"/>
  <c r="AZ377" i="28"/>
  <c r="BA377" i="28"/>
  <c r="BB377" i="28"/>
  <c r="BC377" i="28"/>
  <c r="BD377" i="28"/>
  <c r="BE377" i="28"/>
  <c r="BF377" i="28"/>
  <c r="BG377" i="28"/>
  <c r="BI377" i="28"/>
  <c r="BJ377" i="28"/>
  <c r="BK377" i="28"/>
  <c r="BL377" i="28"/>
  <c r="BM377" i="28"/>
  <c r="BN377" i="28"/>
  <c r="BO377" i="28"/>
  <c r="BP377" i="28"/>
  <c r="BQ377" i="28"/>
  <c r="CB377" i="28" s="1"/>
  <c r="BR377" i="28"/>
  <c r="B378" i="28"/>
  <c r="C378" i="28"/>
  <c r="D378" i="28"/>
  <c r="F378" i="28"/>
  <c r="G378" i="28"/>
  <c r="H378" i="28"/>
  <c r="BV378" i="28" s="1"/>
  <c r="I378" i="28"/>
  <c r="J378" i="28"/>
  <c r="K378" i="28"/>
  <c r="L378" i="28"/>
  <c r="M378" i="28"/>
  <c r="N378" i="28"/>
  <c r="O378" i="28"/>
  <c r="P378" i="28"/>
  <c r="Q378" i="28"/>
  <c r="S378" i="28"/>
  <c r="T378" i="28"/>
  <c r="U378" i="28"/>
  <c r="V378" i="28"/>
  <c r="W378" i="28"/>
  <c r="X378" i="28"/>
  <c r="Y378" i="28"/>
  <c r="Z378" i="28"/>
  <c r="AA378" i="28"/>
  <c r="AB378" i="28"/>
  <c r="AD378" i="28"/>
  <c r="AE378" i="28"/>
  <c r="AF378" i="28"/>
  <c r="AG378" i="28"/>
  <c r="AH378" i="28"/>
  <c r="AI378" i="28"/>
  <c r="AJ378" i="28"/>
  <c r="AK378" i="28"/>
  <c r="AL378" i="28"/>
  <c r="AM378" i="28"/>
  <c r="AO378" i="28"/>
  <c r="AP378" i="28"/>
  <c r="AQ378" i="28"/>
  <c r="AR378" i="28"/>
  <c r="AS378" i="28"/>
  <c r="AT378" i="28"/>
  <c r="AU378" i="28"/>
  <c r="AV378" i="28"/>
  <c r="AW378" i="28"/>
  <c r="AX378" i="28"/>
  <c r="AY378" i="28"/>
  <c r="AZ378" i="28"/>
  <c r="BA378" i="28"/>
  <c r="BB378" i="28"/>
  <c r="BC378" i="28"/>
  <c r="BD378" i="28"/>
  <c r="BE378" i="28"/>
  <c r="BF378" i="28"/>
  <c r="BG378" i="28"/>
  <c r="BI378" i="28"/>
  <c r="BJ378" i="28"/>
  <c r="BK378" i="28"/>
  <c r="BL378" i="28"/>
  <c r="BM378" i="28"/>
  <c r="BN378" i="28"/>
  <c r="BO378" i="28"/>
  <c r="BP378" i="28"/>
  <c r="BQ378" i="28"/>
  <c r="BR378" i="28"/>
  <c r="BZ378" i="28"/>
  <c r="B379" i="28"/>
  <c r="C379" i="28"/>
  <c r="D379" i="28"/>
  <c r="F379" i="28"/>
  <c r="BT379" i="28" s="1"/>
  <c r="G379" i="28"/>
  <c r="H379" i="28"/>
  <c r="I379" i="28"/>
  <c r="J379" i="28"/>
  <c r="BX379" i="28" s="1"/>
  <c r="K379" i="28"/>
  <c r="L379" i="28"/>
  <c r="M379" i="28"/>
  <c r="N379" i="28"/>
  <c r="O379" i="28"/>
  <c r="P379" i="28"/>
  <c r="Q379" i="28"/>
  <c r="S379" i="28"/>
  <c r="T379" i="28"/>
  <c r="U379" i="28"/>
  <c r="V379" i="28"/>
  <c r="W379" i="28"/>
  <c r="X379" i="28"/>
  <c r="Y379" i="28"/>
  <c r="Z379" i="28"/>
  <c r="AA379" i="28"/>
  <c r="AB379" i="28"/>
  <c r="AD379" i="28"/>
  <c r="AE379" i="28"/>
  <c r="AF379" i="28"/>
  <c r="AG379" i="28"/>
  <c r="AH379" i="28"/>
  <c r="AI379" i="28"/>
  <c r="AJ379" i="28"/>
  <c r="AK379" i="28"/>
  <c r="AL379" i="28"/>
  <c r="AM379" i="28"/>
  <c r="AO379" i="28"/>
  <c r="AP379" i="28"/>
  <c r="AQ379" i="28"/>
  <c r="AR379" i="28"/>
  <c r="AS379" i="28"/>
  <c r="AT379" i="28"/>
  <c r="AU379" i="28"/>
  <c r="AV379" i="28"/>
  <c r="AW379" i="28"/>
  <c r="AX379" i="28"/>
  <c r="AY379" i="28"/>
  <c r="AZ379" i="28"/>
  <c r="BA379" i="28"/>
  <c r="BB379" i="28"/>
  <c r="BC379" i="28"/>
  <c r="BD379" i="28"/>
  <c r="BE379" i="28"/>
  <c r="BF379" i="28"/>
  <c r="BG379" i="28"/>
  <c r="BI379" i="28"/>
  <c r="BJ379" i="28"/>
  <c r="BK379" i="28"/>
  <c r="BL379" i="28"/>
  <c r="BM379" i="28"/>
  <c r="BN379" i="28"/>
  <c r="BO379" i="28"/>
  <c r="BP379" i="28"/>
  <c r="BQ379" i="28"/>
  <c r="BR379" i="28"/>
  <c r="BW379" i="28"/>
  <c r="CB379" i="28"/>
  <c r="B380" i="28"/>
  <c r="C380" i="28"/>
  <c r="D380" i="28"/>
  <c r="F380" i="28"/>
  <c r="G380" i="28"/>
  <c r="H380" i="28"/>
  <c r="I380" i="28"/>
  <c r="J380" i="28"/>
  <c r="K380" i="28"/>
  <c r="L380" i="28"/>
  <c r="M380" i="28"/>
  <c r="N380" i="28"/>
  <c r="O380" i="28"/>
  <c r="P380" i="28"/>
  <c r="Q380" i="28"/>
  <c r="S380" i="28"/>
  <c r="T380" i="28"/>
  <c r="U380" i="28"/>
  <c r="V380" i="28"/>
  <c r="W380" i="28"/>
  <c r="X380" i="28"/>
  <c r="Y380" i="28"/>
  <c r="BZ380" i="28" s="1"/>
  <c r="Z380" i="28"/>
  <c r="AA380" i="28"/>
  <c r="AB380" i="28"/>
  <c r="AD380" i="28"/>
  <c r="AE380" i="28"/>
  <c r="AF380" i="28"/>
  <c r="AG380" i="28"/>
  <c r="AH380" i="28"/>
  <c r="AI380" i="28"/>
  <c r="AJ380" i="28"/>
  <c r="AK380" i="28"/>
  <c r="AL380" i="28"/>
  <c r="AM380" i="28"/>
  <c r="AO380" i="28"/>
  <c r="AP380" i="28"/>
  <c r="AQ380" i="28"/>
  <c r="AR380" i="28"/>
  <c r="AS380" i="28"/>
  <c r="AT380" i="28"/>
  <c r="AU380" i="28"/>
  <c r="AV380" i="28"/>
  <c r="AW380" i="28"/>
  <c r="AX380" i="28"/>
  <c r="AY380" i="28"/>
  <c r="AZ380" i="28"/>
  <c r="BA380" i="28"/>
  <c r="BB380" i="28"/>
  <c r="BC380" i="28"/>
  <c r="BY380" i="28" s="1"/>
  <c r="BD380" i="28"/>
  <c r="BE380" i="28"/>
  <c r="BF380" i="28"/>
  <c r="BG380" i="28"/>
  <c r="CC380" i="28" s="1"/>
  <c r="BI380" i="28"/>
  <c r="BJ380" i="28"/>
  <c r="BU380" i="28" s="1"/>
  <c r="BK380" i="28"/>
  <c r="BL380" i="28"/>
  <c r="BM380" i="28"/>
  <c r="BN380" i="28"/>
  <c r="BO380" i="28"/>
  <c r="BP380" i="28"/>
  <c r="BQ380" i="28"/>
  <c r="BR380" i="28"/>
  <c r="BV380" i="28"/>
  <c r="B381" i="28"/>
  <c r="C381" i="28"/>
  <c r="D381" i="28"/>
  <c r="F381" i="28"/>
  <c r="G381" i="28"/>
  <c r="H381" i="28"/>
  <c r="I381" i="28"/>
  <c r="J381" i="28"/>
  <c r="K381" i="28"/>
  <c r="L381" i="28"/>
  <c r="M381" i="28"/>
  <c r="N381" i="28"/>
  <c r="O381" i="28"/>
  <c r="P381" i="28"/>
  <c r="CB381" i="28" s="1"/>
  <c r="Q381" i="28"/>
  <c r="S381" i="28"/>
  <c r="T381" i="28"/>
  <c r="U381" i="28"/>
  <c r="V381" i="28"/>
  <c r="W381" i="28"/>
  <c r="X381" i="28"/>
  <c r="Y381" i="28"/>
  <c r="Z381" i="28"/>
  <c r="AA381" i="28"/>
  <c r="AB381" i="28"/>
  <c r="AD381" i="28"/>
  <c r="AE381" i="28"/>
  <c r="AF381" i="28"/>
  <c r="AG381" i="28"/>
  <c r="AH381" i="28"/>
  <c r="AI381" i="28"/>
  <c r="AJ381" i="28"/>
  <c r="AK381" i="28"/>
  <c r="AL381" i="28"/>
  <c r="AM381" i="28"/>
  <c r="AO381" i="28"/>
  <c r="AP381" i="28"/>
  <c r="AQ381" i="28"/>
  <c r="AR381" i="28"/>
  <c r="AS381" i="28"/>
  <c r="AT381" i="28"/>
  <c r="AU381" i="28"/>
  <c r="AV381" i="28"/>
  <c r="AW381" i="28"/>
  <c r="AX381" i="28"/>
  <c r="AY381" i="28"/>
  <c r="AZ381" i="28"/>
  <c r="BA381" i="28"/>
  <c r="BB381" i="28"/>
  <c r="BC381" i="28"/>
  <c r="BD381" i="28"/>
  <c r="BE381" i="28"/>
  <c r="CA381" i="28" s="1"/>
  <c r="BF381" i="28"/>
  <c r="BG381" i="28"/>
  <c r="BI381" i="28"/>
  <c r="BJ381" i="28"/>
  <c r="BK381" i="28"/>
  <c r="BL381" i="28"/>
  <c r="BM381" i="28"/>
  <c r="BN381" i="28"/>
  <c r="BO381" i="28"/>
  <c r="BP381" i="28"/>
  <c r="BQ381" i="28"/>
  <c r="BR381" i="28"/>
  <c r="B382" i="28"/>
  <c r="C382" i="28"/>
  <c r="D382" i="28"/>
  <c r="F382" i="28"/>
  <c r="G382" i="28"/>
  <c r="H382" i="28"/>
  <c r="I382" i="28"/>
  <c r="J382" i="28"/>
  <c r="K382" i="28"/>
  <c r="L382" i="28"/>
  <c r="M382" i="28"/>
  <c r="N382" i="28"/>
  <c r="O382" i="28"/>
  <c r="P382" i="28"/>
  <c r="Q382" i="28"/>
  <c r="S382" i="28"/>
  <c r="T382" i="28"/>
  <c r="U382" i="28"/>
  <c r="V382" i="28"/>
  <c r="W382" i="28"/>
  <c r="X382" i="28"/>
  <c r="Y382" i="28"/>
  <c r="Z382" i="28"/>
  <c r="CA382" i="28" s="1"/>
  <c r="AA382" i="28"/>
  <c r="AB382" i="28"/>
  <c r="AD382" i="28"/>
  <c r="AE382" i="28"/>
  <c r="BU382" i="28" s="1"/>
  <c r="AF382" i="28"/>
  <c r="AG382" i="28"/>
  <c r="AH382" i="28"/>
  <c r="AI382" i="28"/>
  <c r="AJ382" i="28"/>
  <c r="AK382" i="28"/>
  <c r="AL382" i="28"/>
  <c r="AM382" i="28"/>
  <c r="AO382" i="28"/>
  <c r="AP382" i="28"/>
  <c r="AQ382" i="28"/>
  <c r="AR382" i="28"/>
  <c r="AS382" i="28"/>
  <c r="AT382" i="28"/>
  <c r="AU382" i="28"/>
  <c r="AV382" i="28"/>
  <c r="AW382" i="28"/>
  <c r="AX382" i="28"/>
  <c r="AY382" i="28"/>
  <c r="AZ382" i="28"/>
  <c r="BA382" i="28"/>
  <c r="BB382" i="28"/>
  <c r="BC382" i="28"/>
  <c r="BD382" i="28"/>
  <c r="BZ382" i="28" s="1"/>
  <c r="BE382" i="28"/>
  <c r="BF382" i="28"/>
  <c r="BG382" i="28"/>
  <c r="BI382" i="28"/>
  <c r="BJ382" i="28"/>
  <c r="BK382" i="28"/>
  <c r="BL382" i="28"/>
  <c r="BM382" i="28"/>
  <c r="BN382" i="28"/>
  <c r="BO382" i="28"/>
  <c r="BP382" i="28"/>
  <c r="BQ382" i="28"/>
  <c r="BR382" i="28"/>
  <c r="BV382" i="28"/>
  <c r="B383" i="28"/>
  <c r="C383" i="28"/>
  <c r="D383" i="28"/>
  <c r="F383" i="28"/>
  <c r="BT383" i="28" s="1"/>
  <c r="G383" i="28"/>
  <c r="H383" i="28"/>
  <c r="I383" i="28"/>
  <c r="J383" i="28"/>
  <c r="BX383" i="28" s="1"/>
  <c r="K383" i="28"/>
  <c r="L383" i="28"/>
  <c r="M383" i="28"/>
  <c r="N383" i="28"/>
  <c r="O383" i="28"/>
  <c r="P383" i="28"/>
  <c r="Q383" i="28"/>
  <c r="S383" i="28"/>
  <c r="T383" i="28"/>
  <c r="U383" i="28"/>
  <c r="V383" i="28"/>
  <c r="W383" i="28"/>
  <c r="X383" i="28"/>
  <c r="Y383" i="28"/>
  <c r="Z383" i="28"/>
  <c r="AA383" i="28"/>
  <c r="AB383" i="28"/>
  <c r="AD383" i="28"/>
  <c r="AE383" i="28"/>
  <c r="AF383" i="28"/>
  <c r="AG383" i="28"/>
  <c r="AH383" i="28"/>
  <c r="AI383" i="28"/>
  <c r="AJ383" i="28"/>
  <c r="AK383" i="28"/>
  <c r="AL383" i="28"/>
  <c r="AM383" i="28"/>
  <c r="AO383" i="28"/>
  <c r="AP383" i="28"/>
  <c r="AQ383" i="28"/>
  <c r="AR383" i="28"/>
  <c r="AS383" i="28"/>
  <c r="AT383" i="28"/>
  <c r="AU383" i="28"/>
  <c r="AV383" i="28"/>
  <c r="AW383" i="28"/>
  <c r="AX383" i="28"/>
  <c r="AY383" i="28"/>
  <c r="AZ383" i="28"/>
  <c r="BA383" i="28"/>
  <c r="BB383" i="28"/>
  <c r="BC383" i="28"/>
  <c r="BD383" i="28"/>
  <c r="BE383" i="28"/>
  <c r="BF383" i="28"/>
  <c r="BG383" i="28"/>
  <c r="BI383" i="28"/>
  <c r="BJ383" i="28"/>
  <c r="BK383" i="28"/>
  <c r="BL383" i="28"/>
  <c r="BM383" i="28"/>
  <c r="BN383" i="28"/>
  <c r="BO383" i="28"/>
  <c r="BP383" i="28"/>
  <c r="BQ383" i="28"/>
  <c r="BR383" i="28"/>
  <c r="BW383" i="28"/>
  <c r="CB383" i="28"/>
  <c r="B384" i="28"/>
  <c r="C384" i="28"/>
  <c r="D384" i="28"/>
  <c r="F384" i="28"/>
  <c r="G384" i="28"/>
  <c r="H384" i="28"/>
  <c r="I384" i="28"/>
  <c r="J384" i="28"/>
  <c r="K384" i="28"/>
  <c r="L384" i="28"/>
  <c r="M384" i="28"/>
  <c r="N384" i="28"/>
  <c r="O384" i="28"/>
  <c r="P384" i="28"/>
  <c r="Q384" i="28"/>
  <c r="S384" i="28"/>
  <c r="T384" i="28"/>
  <c r="U384" i="28"/>
  <c r="V384" i="28"/>
  <c r="W384" i="28"/>
  <c r="X384" i="28"/>
  <c r="Y384" i="28"/>
  <c r="BZ384" i="28" s="1"/>
  <c r="Z384" i="28"/>
  <c r="AA384" i="28"/>
  <c r="AB384" i="28"/>
  <c r="AD384" i="28"/>
  <c r="AE384" i="28"/>
  <c r="AF384" i="28"/>
  <c r="AG384" i="28"/>
  <c r="AH384" i="28"/>
  <c r="AI384" i="28"/>
  <c r="AJ384" i="28"/>
  <c r="AK384" i="28"/>
  <c r="AL384" i="28"/>
  <c r="AM384" i="28"/>
  <c r="AO384" i="28"/>
  <c r="AP384" i="28"/>
  <c r="AQ384" i="28"/>
  <c r="AR384" i="28"/>
  <c r="AS384" i="28"/>
  <c r="AT384" i="28"/>
  <c r="AU384" i="28"/>
  <c r="AV384" i="28"/>
  <c r="AW384" i="28"/>
  <c r="AX384" i="28"/>
  <c r="AY384" i="28"/>
  <c r="AZ384" i="28"/>
  <c r="BA384" i="28"/>
  <c r="BB384" i="28"/>
  <c r="BC384" i="28"/>
  <c r="BY384" i="28" s="1"/>
  <c r="BD384" i="28"/>
  <c r="BE384" i="28"/>
  <c r="BF384" i="28"/>
  <c r="BG384" i="28"/>
  <c r="CC384" i="28" s="1"/>
  <c r="BI384" i="28"/>
  <c r="BJ384" i="28"/>
  <c r="BU384" i="28" s="1"/>
  <c r="BK384" i="28"/>
  <c r="BL384" i="28"/>
  <c r="BM384" i="28"/>
  <c r="BN384" i="28"/>
  <c r="BO384" i="28"/>
  <c r="BP384" i="28"/>
  <c r="BQ384" i="28"/>
  <c r="BR384" i="28"/>
  <c r="BV384" i="28"/>
  <c r="B385" i="28"/>
  <c r="C385" i="28"/>
  <c r="D385" i="28"/>
  <c r="F385" i="28"/>
  <c r="G385" i="28"/>
  <c r="H385" i="28"/>
  <c r="I385" i="28"/>
  <c r="J385" i="28"/>
  <c r="K385" i="28"/>
  <c r="L385" i="28"/>
  <c r="M385" i="28"/>
  <c r="N385" i="28"/>
  <c r="O385" i="28"/>
  <c r="P385" i="28"/>
  <c r="Q385" i="28"/>
  <c r="S385" i="28"/>
  <c r="T385" i="28"/>
  <c r="U385" i="28"/>
  <c r="V385" i="28"/>
  <c r="W385" i="28"/>
  <c r="X385" i="28"/>
  <c r="Y385" i="28"/>
  <c r="Z385" i="28"/>
  <c r="AA385" i="28"/>
  <c r="AB385" i="28"/>
  <c r="AD385" i="28"/>
  <c r="AE385" i="28"/>
  <c r="AF385" i="28"/>
  <c r="AG385" i="28"/>
  <c r="AH385" i="28"/>
  <c r="AI385" i="28"/>
  <c r="AJ385" i="28"/>
  <c r="AK385" i="28"/>
  <c r="AL385" i="28"/>
  <c r="AM385" i="28"/>
  <c r="AO385" i="28"/>
  <c r="AP385" i="28"/>
  <c r="AQ385" i="28"/>
  <c r="AR385" i="28"/>
  <c r="AS385" i="28"/>
  <c r="AT385" i="28"/>
  <c r="AU385" i="28"/>
  <c r="AV385" i="28"/>
  <c r="AW385" i="28"/>
  <c r="AX385" i="28"/>
  <c r="AY385" i="28"/>
  <c r="AZ385" i="28"/>
  <c r="BA385" i="28"/>
  <c r="BB385" i="28"/>
  <c r="BC385" i="28"/>
  <c r="BD385" i="28"/>
  <c r="BE385" i="28"/>
  <c r="BF385" i="28"/>
  <c r="BG385" i="28"/>
  <c r="BI385" i="28"/>
  <c r="BT385" i="28" s="1"/>
  <c r="BJ385" i="28"/>
  <c r="BK385" i="28"/>
  <c r="BL385" i="28"/>
  <c r="BM385" i="28"/>
  <c r="BN385" i="28"/>
  <c r="BO385" i="28"/>
  <c r="BP385" i="28"/>
  <c r="BQ385" i="28"/>
  <c r="BR385" i="28"/>
  <c r="B386" i="28"/>
  <c r="C386" i="28"/>
  <c r="D386" i="28"/>
  <c r="F386" i="28"/>
  <c r="G386" i="28"/>
  <c r="H386" i="28"/>
  <c r="BV386" i="28" s="1"/>
  <c r="I386" i="28"/>
  <c r="J386" i="28"/>
  <c r="K386" i="28"/>
  <c r="L386" i="28"/>
  <c r="M386" i="28"/>
  <c r="N386" i="28"/>
  <c r="BZ386" i="28" s="1"/>
  <c r="O386" i="28"/>
  <c r="P386" i="28"/>
  <c r="Q386" i="28"/>
  <c r="S386" i="28"/>
  <c r="T386" i="28"/>
  <c r="U386" i="28"/>
  <c r="V386" i="28"/>
  <c r="W386" i="28"/>
  <c r="X386" i="28"/>
  <c r="Y386" i="28"/>
  <c r="Z386" i="28"/>
  <c r="AA386" i="28"/>
  <c r="AB386" i="28"/>
  <c r="AD386" i="28"/>
  <c r="AE386" i="28"/>
  <c r="AF386" i="28"/>
  <c r="AG386" i="28"/>
  <c r="AH386" i="28"/>
  <c r="AI386" i="28"/>
  <c r="AJ386" i="28"/>
  <c r="AK386" i="28"/>
  <c r="AL386" i="28"/>
  <c r="AM386" i="28"/>
  <c r="AO386" i="28"/>
  <c r="AP386" i="28"/>
  <c r="AQ386" i="28"/>
  <c r="AR386" i="28"/>
  <c r="AS386" i="28"/>
  <c r="AT386" i="28"/>
  <c r="AU386" i="28"/>
  <c r="AV386" i="28"/>
  <c r="AW386" i="28"/>
  <c r="AX386" i="28"/>
  <c r="AY386" i="28"/>
  <c r="AZ386" i="28"/>
  <c r="BA386" i="28"/>
  <c r="BB386" i="28"/>
  <c r="BC386" i="28"/>
  <c r="BD386" i="28"/>
  <c r="BE386" i="28"/>
  <c r="BF386" i="28"/>
  <c r="BG386" i="28"/>
  <c r="BI386" i="28"/>
  <c r="BJ386" i="28"/>
  <c r="BK386" i="28"/>
  <c r="BL386" i="28"/>
  <c r="BM386" i="28"/>
  <c r="BN386" i="28"/>
  <c r="BO386" i="28"/>
  <c r="BP386" i="28"/>
  <c r="BQ386" i="28"/>
  <c r="BR386" i="28"/>
  <c r="BY386" i="28"/>
  <c r="B387" i="28"/>
  <c r="C387" i="28"/>
  <c r="D387" i="28"/>
  <c r="F387" i="28"/>
  <c r="G387" i="28"/>
  <c r="H387" i="28"/>
  <c r="I387" i="28"/>
  <c r="BW387" i="28" s="1"/>
  <c r="J387" i="28"/>
  <c r="K387" i="28"/>
  <c r="L387" i="28"/>
  <c r="M387" i="28"/>
  <c r="N387" i="28"/>
  <c r="O387" i="28"/>
  <c r="P387" i="28"/>
  <c r="Q387" i="28"/>
  <c r="S387" i="28"/>
  <c r="T387" i="28"/>
  <c r="U387" i="28"/>
  <c r="V387" i="28"/>
  <c r="W387" i="28"/>
  <c r="X387" i="28"/>
  <c r="Y387" i="28"/>
  <c r="Z387" i="28"/>
  <c r="AA387" i="28"/>
  <c r="AB387" i="28"/>
  <c r="AD387" i="28"/>
  <c r="AE387" i="28"/>
  <c r="AF387" i="28"/>
  <c r="AG387" i="28"/>
  <c r="AH387" i="28"/>
  <c r="AI387" i="28"/>
  <c r="AJ387" i="28"/>
  <c r="AK387" i="28"/>
  <c r="AL387" i="28"/>
  <c r="AM387" i="28"/>
  <c r="AO387" i="28"/>
  <c r="AP387" i="28"/>
  <c r="AQ387" i="28"/>
  <c r="AR387" i="28"/>
  <c r="AS387" i="28"/>
  <c r="AT387" i="28"/>
  <c r="AU387" i="28"/>
  <c r="AV387" i="28"/>
  <c r="AW387" i="28"/>
  <c r="AX387" i="28"/>
  <c r="AY387" i="28"/>
  <c r="AZ387" i="28"/>
  <c r="BA387" i="28"/>
  <c r="BB387" i="28"/>
  <c r="BC387" i="28"/>
  <c r="BD387" i="28"/>
  <c r="BE387" i="28"/>
  <c r="BF387" i="28"/>
  <c r="CB387" i="28" s="1"/>
  <c r="BG387" i="28"/>
  <c r="BI387" i="28"/>
  <c r="BT387" i="28" s="1"/>
  <c r="BJ387" i="28"/>
  <c r="BK387" i="28"/>
  <c r="BL387" i="28"/>
  <c r="BM387" i="28"/>
  <c r="BN387" i="28"/>
  <c r="BO387" i="28"/>
  <c r="BP387" i="28"/>
  <c r="BQ387" i="28"/>
  <c r="BR387" i="28"/>
  <c r="BX387" i="28"/>
  <c r="B388" i="28"/>
  <c r="C388" i="28"/>
  <c r="D388" i="28"/>
  <c r="F388" i="28"/>
  <c r="G388" i="28"/>
  <c r="H388" i="28"/>
  <c r="I388" i="28"/>
  <c r="J388" i="28"/>
  <c r="K388" i="28"/>
  <c r="L388" i="28"/>
  <c r="M388" i="28"/>
  <c r="N388" i="28"/>
  <c r="O388" i="28"/>
  <c r="P388" i="28"/>
  <c r="Q388" i="28"/>
  <c r="S388" i="28"/>
  <c r="T388" i="28"/>
  <c r="U388" i="28"/>
  <c r="V388" i="28"/>
  <c r="W388" i="28"/>
  <c r="X388" i="28"/>
  <c r="Y388" i="28"/>
  <c r="Z388" i="28"/>
  <c r="AA388" i="28"/>
  <c r="AB388" i="28"/>
  <c r="AD388" i="28"/>
  <c r="AE388" i="28"/>
  <c r="AF388" i="28"/>
  <c r="AG388" i="28"/>
  <c r="AH388" i="28"/>
  <c r="AI388" i="28"/>
  <c r="AJ388" i="28"/>
  <c r="AK388" i="28"/>
  <c r="AL388" i="28"/>
  <c r="AM388" i="28"/>
  <c r="AO388" i="28"/>
  <c r="AP388" i="28"/>
  <c r="AQ388" i="28"/>
  <c r="AR388" i="28"/>
  <c r="AS388" i="28"/>
  <c r="AT388" i="28"/>
  <c r="AU388" i="28"/>
  <c r="AV388" i="28"/>
  <c r="AW388" i="28"/>
  <c r="AX388" i="28"/>
  <c r="AY388" i="28"/>
  <c r="AZ388" i="28"/>
  <c r="BA388" i="28"/>
  <c r="BB388" i="28"/>
  <c r="BC388" i="28"/>
  <c r="BD388" i="28"/>
  <c r="BE388" i="28"/>
  <c r="BF388" i="28"/>
  <c r="BG388" i="28"/>
  <c r="BI388" i="28"/>
  <c r="BJ388" i="28"/>
  <c r="BK388" i="28"/>
  <c r="BV388" i="28" s="1"/>
  <c r="BL388" i="28"/>
  <c r="BM388" i="28"/>
  <c r="BN388" i="28"/>
  <c r="BO388" i="28"/>
  <c r="BP388" i="28"/>
  <c r="BQ388" i="28"/>
  <c r="BR388" i="28"/>
  <c r="BU388" i="28"/>
  <c r="CC388" i="28"/>
  <c r="B389" i="28"/>
  <c r="C389" i="28"/>
  <c r="D389" i="28"/>
  <c r="F389" i="28"/>
  <c r="G389" i="28"/>
  <c r="H389" i="28"/>
  <c r="I389" i="28"/>
  <c r="J389" i="28"/>
  <c r="K389" i="28"/>
  <c r="L389" i="28"/>
  <c r="M389" i="28"/>
  <c r="N389" i="28"/>
  <c r="O389" i="28"/>
  <c r="P389" i="28"/>
  <c r="Q389" i="28"/>
  <c r="S389" i="28"/>
  <c r="T389" i="28"/>
  <c r="U389" i="28"/>
  <c r="V389" i="28"/>
  <c r="W389" i="28"/>
  <c r="X389" i="28"/>
  <c r="Y389" i="28"/>
  <c r="Z389" i="28"/>
  <c r="AA389" i="28"/>
  <c r="CB389" i="28" s="1"/>
  <c r="AB389" i="28"/>
  <c r="AD389" i="28"/>
  <c r="AE389" i="28"/>
  <c r="AF389" i="28"/>
  <c r="AG389" i="28"/>
  <c r="AH389" i="28"/>
  <c r="AI389" i="28"/>
  <c r="AJ389" i="28"/>
  <c r="AK389" i="28"/>
  <c r="AL389" i="28"/>
  <c r="AM389" i="28"/>
  <c r="AO389" i="28"/>
  <c r="AP389" i="28"/>
  <c r="AQ389" i="28"/>
  <c r="AR389" i="28"/>
  <c r="AS389" i="28"/>
  <c r="AT389" i="28"/>
  <c r="AU389" i="28"/>
  <c r="AV389" i="28"/>
  <c r="AW389" i="28"/>
  <c r="AX389" i="28"/>
  <c r="AY389" i="28"/>
  <c r="AZ389" i="28"/>
  <c r="BA389" i="28"/>
  <c r="BB389" i="28"/>
  <c r="BC389" i="28"/>
  <c r="BD389" i="28"/>
  <c r="BE389" i="28"/>
  <c r="BF389" i="28"/>
  <c r="BG389" i="28"/>
  <c r="BI389" i="28"/>
  <c r="BJ389" i="28"/>
  <c r="BK389" i="28"/>
  <c r="BL389" i="28"/>
  <c r="BM389" i="28"/>
  <c r="BN389" i="28"/>
  <c r="BO389" i="28"/>
  <c r="BP389" i="28"/>
  <c r="BQ389" i="28"/>
  <c r="BR389" i="28"/>
  <c r="B390" i="28"/>
  <c r="C390" i="28"/>
  <c r="D390" i="28"/>
  <c r="F390" i="28"/>
  <c r="G390" i="28"/>
  <c r="H390" i="28"/>
  <c r="BV390" i="28" s="1"/>
  <c r="I390" i="28"/>
  <c r="J390" i="28"/>
  <c r="K390" i="28"/>
  <c r="L390" i="28"/>
  <c r="M390" i="28"/>
  <c r="N390" i="28"/>
  <c r="BZ390" i="28" s="1"/>
  <c r="O390" i="28"/>
  <c r="P390" i="28"/>
  <c r="Q390" i="28"/>
  <c r="S390" i="28"/>
  <c r="T390" i="28"/>
  <c r="U390" i="28"/>
  <c r="V390" i="28"/>
  <c r="W390" i="28"/>
  <c r="X390" i="28"/>
  <c r="Y390" i="28"/>
  <c r="Z390" i="28"/>
  <c r="AA390" i="28"/>
  <c r="AB390" i="28"/>
  <c r="AD390" i="28"/>
  <c r="AE390" i="28"/>
  <c r="AF390" i="28"/>
  <c r="AG390" i="28"/>
  <c r="AH390" i="28"/>
  <c r="AI390" i="28"/>
  <c r="AJ390" i="28"/>
  <c r="AK390" i="28"/>
  <c r="AL390" i="28"/>
  <c r="AM390" i="28"/>
  <c r="AO390" i="28"/>
  <c r="AP390" i="28"/>
  <c r="AQ390" i="28"/>
  <c r="AR390" i="28"/>
  <c r="AS390" i="28"/>
  <c r="AT390" i="28"/>
  <c r="AU390" i="28"/>
  <c r="AV390" i="28"/>
  <c r="AW390" i="28"/>
  <c r="AX390" i="28"/>
  <c r="AY390" i="28"/>
  <c r="AZ390" i="28"/>
  <c r="BA390" i="28"/>
  <c r="BB390" i="28"/>
  <c r="BC390" i="28"/>
  <c r="BD390" i="28"/>
  <c r="BE390" i="28"/>
  <c r="BF390" i="28"/>
  <c r="BG390" i="28"/>
  <c r="BI390" i="28"/>
  <c r="BJ390" i="28"/>
  <c r="BK390" i="28"/>
  <c r="BL390" i="28"/>
  <c r="BM390" i="28"/>
  <c r="BN390" i="28"/>
  <c r="BO390" i="28"/>
  <c r="BP390" i="28"/>
  <c r="BQ390" i="28"/>
  <c r="BR390" i="28"/>
  <c r="BY390" i="28"/>
  <c r="B391" i="28"/>
  <c r="C391" i="28"/>
  <c r="D391" i="28"/>
  <c r="F391" i="28"/>
  <c r="G391" i="28"/>
  <c r="H391" i="28"/>
  <c r="I391" i="28"/>
  <c r="BW391" i="28" s="1"/>
  <c r="J391" i="28"/>
  <c r="K391" i="28"/>
  <c r="L391" i="28"/>
  <c r="M391" i="28"/>
  <c r="N391" i="28"/>
  <c r="O391" i="28"/>
  <c r="P391" i="28"/>
  <c r="Q391" i="28"/>
  <c r="S391" i="28"/>
  <c r="T391" i="28"/>
  <c r="U391" i="28"/>
  <c r="V391" i="28"/>
  <c r="W391" i="28"/>
  <c r="X391" i="28"/>
  <c r="Y391" i="28"/>
  <c r="Z391" i="28"/>
  <c r="AA391" i="28"/>
  <c r="AB391" i="28"/>
  <c r="CC391" i="28" s="1"/>
  <c r="AD391" i="28"/>
  <c r="AE391" i="28"/>
  <c r="AF391" i="28"/>
  <c r="AG391" i="28"/>
  <c r="AH391" i="28"/>
  <c r="AI391" i="28"/>
  <c r="AJ391" i="28"/>
  <c r="AK391" i="28"/>
  <c r="AL391" i="28"/>
  <c r="AM391" i="28"/>
  <c r="AO391" i="28"/>
  <c r="AP391" i="28"/>
  <c r="AQ391" i="28"/>
  <c r="AR391" i="28"/>
  <c r="AS391" i="28"/>
  <c r="AT391" i="28"/>
  <c r="AU391" i="28"/>
  <c r="AV391" i="28"/>
  <c r="AW391" i="28"/>
  <c r="AX391" i="28"/>
  <c r="AY391" i="28"/>
  <c r="AZ391" i="28"/>
  <c r="BA391" i="28"/>
  <c r="BB391" i="28"/>
  <c r="BC391" i="28"/>
  <c r="BD391" i="28"/>
  <c r="BE391" i="28"/>
  <c r="BF391" i="28"/>
  <c r="CB391" i="28" s="1"/>
  <c r="BG391" i="28"/>
  <c r="BI391" i="28"/>
  <c r="BJ391" i="28"/>
  <c r="BK391" i="28"/>
  <c r="BL391" i="28"/>
  <c r="BM391" i="28"/>
  <c r="BN391" i="28"/>
  <c r="BO391" i="28"/>
  <c r="BP391" i="28"/>
  <c r="BQ391" i="28"/>
  <c r="BR391" i="28"/>
  <c r="BT391" i="28"/>
  <c r="BX391" i="28"/>
  <c r="B392" i="28"/>
  <c r="C392" i="28"/>
  <c r="D392" i="28"/>
  <c r="F392" i="28"/>
  <c r="G392" i="28"/>
  <c r="H392" i="28"/>
  <c r="I392" i="28"/>
  <c r="J392" i="28"/>
  <c r="K392" i="28"/>
  <c r="L392" i="28"/>
  <c r="M392" i="28"/>
  <c r="N392" i="28"/>
  <c r="O392" i="28"/>
  <c r="P392" i="28"/>
  <c r="Q392" i="28"/>
  <c r="S392" i="28"/>
  <c r="T392" i="28"/>
  <c r="U392" i="28"/>
  <c r="V392" i="28"/>
  <c r="W392" i="28"/>
  <c r="X392" i="28"/>
  <c r="Y392" i="28"/>
  <c r="Z392" i="28"/>
  <c r="AA392" i="28"/>
  <c r="AB392" i="28"/>
  <c r="AD392" i="28"/>
  <c r="AE392" i="28"/>
  <c r="AF392" i="28"/>
  <c r="AG392" i="28"/>
  <c r="AH392" i="28"/>
  <c r="AI392" i="28"/>
  <c r="AJ392" i="28"/>
  <c r="AK392" i="28"/>
  <c r="AL392" i="28"/>
  <c r="AM392" i="28"/>
  <c r="AO392" i="28"/>
  <c r="AP392" i="28"/>
  <c r="AQ392" i="28"/>
  <c r="AR392" i="28"/>
  <c r="AS392" i="28"/>
  <c r="AT392" i="28"/>
  <c r="AU392" i="28"/>
  <c r="AV392" i="28"/>
  <c r="AW392" i="28"/>
  <c r="AX392" i="28"/>
  <c r="AY392" i="28"/>
  <c r="AZ392" i="28"/>
  <c r="BA392" i="28"/>
  <c r="BB392" i="28"/>
  <c r="BC392" i="28"/>
  <c r="BD392" i="28"/>
  <c r="BE392" i="28"/>
  <c r="BF392" i="28"/>
  <c r="BG392" i="28"/>
  <c r="BI392" i="28"/>
  <c r="BJ392" i="28"/>
  <c r="BK392" i="28"/>
  <c r="BV392" i="28" s="1"/>
  <c r="BL392" i="28"/>
  <c r="BM392" i="28"/>
  <c r="BN392" i="28"/>
  <c r="BO392" i="28"/>
  <c r="BP392" i="28"/>
  <c r="BQ392" i="28"/>
  <c r="BR392" i="28"/>
  <c r="BU392" i="28"/>
  <c r="B393" i="28"/>
  <c r="C393" i="28"/>
  <c r="D393" i="28"/>
  <c r="F393" i="28"/>
  <c r="G393" i="28"/>
  <c r="H393" i="28"/>
  <c r="I393" i="28"/>
  <c r="J393" i="28"/>
  <c r="K393" i="28"/>
  <c r="L393" i="28"/>
  <c r="M393" i="28"/>
  <c r="N393" i="28"/>
  <c r="O393" i="28"/>
  <c r="P393" i="28"/>
  <c r="Q393" i="28"/>
  <c r="S393" i="28"/>
  <c r="T393" i="28"/>
  <c r="U393" i="28"/>
  <c r="V393" i="28"/>
  <c r="W393" i="28"/>
  <c r="X393" i="28"/>
  <c r="Y393" i="28"/>
  <c r="Z393" i="28"/>
  <c r="AA393" i="28"/>
  <c r="AB393" i="28"/>
  <c r="AD393" i="28"/>
  <c r="AE393" i="28"/>
  <c r="AF393" i="28"/>
  <c r="AG393" i="28"/>
  <c r="AH393" i="28"/>
  <c r="AI393" i="28"/>
  <c r="AJ393" i="28"/>
  <c r="AK393" i="28"/>
  <c r="AL393" i="28"/>
  <c r="AM393" i="28"/>
  <c r="AO393" i="28"/>
  <c r="AP393" i="28"/>
  <c r="AQ393" i="28"/>
  <c r="AR393" i="28"/>
  <c r="AS393" i="28"/>
  <c r="AT393" i="28"/>
  <c r="AU393" i="28"/>
  <c r="AV393" i="28"/>
  <c r="AW393" i="28"/>
  <c r="AX393" i="28"/>
  <c r="AY393" i="28"/>
  <c r="AZ393" i="28"/>
  <c r="BA393" i="28"/>
  <c r="BB393" i="28"/>
  <c r="BC393" i="28"/>
  <c r="BD393" i="28"/>
  <c r="BE393" i="28"/>
  <c r="BF393" i="28"/>
  <c r="BG393" i="28"/>
  <c r="BI393" i="28"/>
  <c r="BJ393" i="28"/>
  <c r="BK393" i="28"/>
  <c r="BL393" i="28"/>
  <c r="BM393" i="28"/>
  <c r="BN393" i="28"/>
  <c r="BO393" i="28"/>
  <c r="BP393" i="28"/>
  <c r="BQ393" i="28"/>
  <c r="CB393" i="28" s="1"/>
  <c r="BR393" i="28"/>
  <c r="B394" i="28"/>
  <c r="C394" i="28"/>
  <c r="D394" i="28"/>
  <c r="F394" i="28"/>
  <c r="G394" i="28"/>
  <c r="H394" i="28"/>
  <c r="BV394" i="28" s="1"/>
  <c r="I394" i="28"/>
  <c r="J394" i="28"/>
  <c r="K394" i="28"/>
  <c r="L394" i="28"/>
  <c r="M394" i="28"/>
  <c r="N394" i="28"/>
  <c r="O394" i="28"/>
  <c r="P394" i="28"/>
  <c r="Q394" i="28"/>
  <c r="S394" i="28"/>
  <c r="T394" i="28"/>
  <c r="U394" i="28"/>
  <c r="V394" i="28"/>
  <c r="W394" i="28"/>
  <c r="X394" i="28"/>
  <c r="Y394" i="28"/>
  <c r="Z394" i="28"/>
  <c r="AA394" i="28"/>
  <c r="AB394" i="28"/>
  <c r="AD394" i="28"/>
  <c r="AE394" i="28"/>
  <c r="AF394" i="28"/>
  <c r="AG394" i="28"/>
  <c r="AH394" i="28"/>
  <c r="AI394" i="28"/>
  <c r="AJ394" i="28"/>
  <c r="AK394" i="28"/>
  <c r="AL394" i="28"/>
  <c r="AM394" i="28"/>
  <c r="AO394" i="28"/>
  <c r="AP394" i="28"/>
  <c r="AQ394" i="28"/>
  <c r="AR394" i="28"/>
  <c r="AS394" i="28"/>
  <c r="AT394" i="28"/>
  <c r="AU394" i="28"/>
  <c r="AV394" i="28"/>
  <c r="AW394" i="28"/>
  <c r="AX394" i="28"/>
  <c r="AY394" i="28"/>
  <c r="AZ394" i="28"/>
  <c r="BA394" i="28"/>
  <c r="BB394" i="28"/>
  <c r="BC394" i="28"/>
  <c r="BD394" i="28"/>
  <c r="BE394" i="28"/>
  <c r="BF394" i="28"/>
  <c r="BG394" i="28"/>
  <c r="BI394" i="28"/>
  <c r="BJ394" i="28"/>
  <c r="BK394" i="28"/>
  <c r="BL394" i="28"/>
  <c r="BM394" i="28"/>
  <c r="BN394" i="28"/>
  <c r="BO394" i="28"/>
  <c r="BP394" i="28"/>
  <c r="BQ394" i="28"/>
  <c r="BR394" i="28"/>
  <c r="BZ394" i="28"/>
  <c r="B395" i="28"/>
  <c r="C395" i="28"/>
  <c r="D395" i="28"/>
  <c r="F395" i="28"/>
  <c r="BT395" i="28" s="1"/>
  <c r="G395" i="28"/>
  <c r="H395" i="28"/>
  <c r="I395" i="28"/>
  <c r="J395" i="28"/>
  <c r="BX395" i="28" s="1"/>
  <c r="K395" i="28"/>
  <c r="L395" i="28"/>
  <c r="M395" i="28"/>
  <c r="N395" i="28"/>
  <c r="O395" i="28"/>
  <c r="P395" i="28"/>
  <c r="Q395" i="28"/>
  <c r="S395" i="28"/>
  <c r="T395" i="28"/>
  <c r="U395" i="28"/>
  <c r="V395" i="28"/>
  <c r="W395" i="28"/>
  <c r="X395" i="28"/>
  <c r="Y395" i="28"/>
  <c r="Z395" i="28"/>
  <c r="AA395" i="28"/>
  <c r="AB395" i="28"/>
  <c r="AD395" i="28"/>
  <c r="AE395" i="28"/>
  <c r="AF395" i="28"/>
  <c r="AG395" i="28"/>
  <c r="AH395" i="28"/>
  <c r="AI395" i="28"/>
  <c r="AJ395" i="28"/>
  <c r="AK395" i="28"/>
  <c r="AL395" i="28"/>
  <c r="AM395" i="28"/>
  <c r="AO395" i="28"/>
  <c r="AP395" i="28"/>
  <c r="AQ395" i="28"/>
  <c r="AR395" i="28"/>
  <c r="AS395" i="28"/>
  <c r="AT395" i="28"/>
  <c r="AU395" i="28"/>
  <c r="AV395" i="28"/>
  <c r="AW395" i="28"/>
  <c r="AX395" i="28"/>
  <c r="AY395" i="28"/>
  <c r="AZ395" i="28"/>
  <c r="BA395" i="28"/>
  <c r="BB395" i="28"/>
  <c r="BC395" i="28"/>
  <c r="BD395" i="28"/>
  <c r="BE395" i="28"/>
  <c r="BF395" i="28"/>
  <c r="BG395" i="28"/>
  <c r="BI395" i="28"/>
  <c r="BJ395" i="28"/>
  <c r="BK395" i="28"/>
  <c r="BL395" i="28"/>
  <c r="BM395" i="28"/>
  <c r="BN395" i="28"/>
  <c r="BO395" i="28"/>
  <c r="BP395" i="28"/>
  <c r="BQ395" i="28"/>
  <c r="BR395" i="28"/>
  <c r="BW395" i="28"/>
  <c r="CB395" i="28"/>
  <c r="B396" i="28"/>
  <c r="C396" i="28"/>
  <c r="D396" i="28"/>
  <c r="F396" i="28"/>
  <c r="G396" i="28"/>
  <c r="H396" i="28"/>
  <c r="I396" i="28"/>
  <c r="J396" i="28"/>
  <c r="K396" i="28"/>
  <c r="L396" i="28"/>
  <c r="M396" i="28"/>
  <c r="N396" i="28"/>
  <c r="O396" i="28"/>
  <c r="P396" i="28"/>
  <c r="Q396" i="28"/>
  <c r="S396" i="28"/>
  <c r="T396" i="28"/>
  <c r="U396" i="28"/>
  <c r="V396" i="28"/>
  <c r="W396" i="28"/>
  <c r="X396" i="28"/>
  <c r="Y396" i="28"/>
  <c r="BZ396" i="28" s="1"/>
  <c r="Z396" i="28"/>
  <c r="AA396" i="28"/>
  <c r="AB396" i="28"/>
  <c r="AD396" i="28"/>
  <c r="AE396" i="28"/>
  <c r="AF396" i="28"/>
  <c r="AG396" i="28"/>
  <c r="AH396" i="28"/>
  <c r="AI396" i="28"/>
  <c r="AJ396" i="28"/>
  <c r="AK396" i="28"/>
  <c r="AL396" i="28"/>
  <c r="AM396" i="28"/>
  <c r="AO396" i="28"/>
  <c r="AP396" i="28"/>
  <c r="AQ396" i="28"/>
  <c r="AR396" i="28"/>
  <c r="AS396" i="28"/>
  <c r="AT396" i="28"/>
  <c r="AU396" i="28"/>
  <c r="AV396" i="28"/>
  <c r="AW396" i="28"/>
  <c r="AX396" i="28"/>
  <c r="AY396" i="28"/>
  <c r="AZ396" i="28"/>
  <c r="BA396" i="28"/>
  <c r="BB396" i="28"/>
  <c r="BC396" i="28"/>
  <c r="BY396" i="28" s="1"/>
  <c r="BD396" i="28"/>
  <c r="BE396" i="28"/>
  <c r="BF396" i="28"/>
  <c r="BG396" i="28"/>
  <c r="CC396" i="28" s="1"/>
  <c r="BI396" i="28"/>
  <c r="BJ396" i="28"/>
  <c r="BU396" i="28" s="1"/>
  <c r="BK396" i="28"/>
  <c r="BL396" i="28"/>
  <c r="BM396" i="28"/>
  <c r="BN396" i="28"/>
  <c r="BO396" i="28"/>
  <c r="BP396" i="28"/>
  <c r="BQ396" i="28"/>
  <c r="BR396" i="28"/>
  <c r="BV396" i="28"/>
  <c r="B397" i="28"/>
  <c r="C397" i="28"/>
  <c r="D397" i="28"/>
  <c r="F397" i="28"/>
  <c r="BT397" i="28" s="1"/>
  <c r="G397" i="28"/>
  <c r="H397" i="28"/>
  <c r="I397" i="28"/>
  <c r="J397" i="28"/>
  <c r="K397" i="28"/>
  <c r="L397" i="28"/>
  <c r="M397" i="28"/>
  <c r="N397" i="28"/>
  <c r="O397" i="28"/>
  <c r="P397" i="28"/>
  <c r="CB397" i="28" s="1"/>
  <c r="Q397" i="28"/>
  <c r="S397" i="28"/>
  <c r="T397" i="28"/>
  <c r="U397" i="28"/>
  <c r="V397" i="28"/>
  <c r="W397" i="28"/>
  <c r="X397" i="28"/>
  <c r="Y397" i="28"/>
  <c r="Z397" i="28"/>
  <c r="AA397" i="28"/>
  <c r="AB397" i="28"/>
  <c r="AD397" i="28"/>
  <c r="AE397" i="28"/>
  <c r="AF397" i="28"/>
  <c r="AG397" i="28"/>
  <c r="AH397" i="28"/>
  <c r="AI397" i="28"/>
  <c r="AJ397" i="28"/>
  <c r="AK397" i="28"/>
  <c r="AL397" i="28"/>
  <c r="AM397" i="28"/>
  <c r="AO397" i="28"/>
  <c r="AP397" i="28"/>
  <c r="AQ397" i="28"/>
  <c r="AR397" i="28"/>
  <c r="AS397" i="28"/>
  <c r="AT397" i="28"/>
  <c r="AU397" i="28"/>
  <c r="AV397" i="28"/>
  <c r="AW397" i="28"/>
  <c r="AX397" i="28"/>
  <c r="AY397" i="28"/>
  <c r="AZ397" i="28"/>
  <c r="BA397" i="28"/>
  <c r="BB397" i="28"/>
  <c r="BC397" i="28"/>
  <c r="BD397" i="28"/>
  <c r="BE397" i="28"/>
  <c r="CA397" i="28" s="1"/>
  <c r="BF397" i="28"/>
  <c r="BG397" i="28"/>
  <c r="BI397" i="28"/>
  <c r="BJ397" i="28"/>
  <c r="BK397" i="28"/>
  <c r="BL397" i="28"/>
  <c r="BM397" i="28"/>
  <c r="BN397" i="28"/>
  <c r="BO397" i="28"/>
  <c r="BP397" i="28"/>
  <c r="BQ397" i="28"/>
  <c r="BR397" i="28"/>
  <c r="B398" i="28"/>
  <c r="C398" i="28"/>
  <c r="D398" i="28"/>
  <c r="F398" i="28"/>
  <c r="G398" i="28"/>
  <c r="H398" i="28"/>
  <c r="I398" i="28"/>
  <c r="J398" i="28"/>
  <c r="K398" i="28"/>
  <c r="L398" i="28"/>
  <c r="M398" i="28"/>
  <c r="N398" i="28"/>
  <c r="O398" i="28"/>
  <c r="P398" i="28"/>
  <c r="Q398" i="28"/>
  <c r="S398" i="28"/>
  <c r="T398" i="28"/>
  <c r="U398" i="28"/>
  <c r="V398" i="28"/>
  <c r="W398" i="28"/>
  <c r="X398" i="28"/>
  <c r="Y398" i="28"/>
  <c r="Z398" i="28"/>
  <c r="AA398" i="28"/>
  <c r="AB398" i="28"/>
  <c r="AD398" i="28"/>
  <c r="AE398" i="28"/>
  <c r="AF398" i="28"/>
  <c r="AG398" i="28"/>
  <c r="AH398" i="28"/>
  <c r="AI398" i="28"/>
  <c r="AJ398" i="28"/>
  <c r="AK398" i="28"/>
  <c r="AL398" i="28"/>
  <c r="AM398" i="28"/>
  <c r="AO398" i="28"/>
  <c r="AP398" i="28"/>
  <c r="AQ398" i="28"/>
  <c r="AR398" i="28"/>
  <c r="AS398" i="28"/>
  <c r="AT398" i="28"/>
  <c r="AU398" i="28"/>
  <c r="AV398" i="28"/>
  <c r="AW398" i="28"/>
  <c r="AX398" i="28"/>
  <c r="AY398" i="28"/>
  <c r="AZ398" i="28"/>
  <c r="BA398" i="28"/>
  <c r="BB398" i="28"/>
  <c r="BC398" i="28"/>
  <c r="BD398" i="28"/>
  <c r="BE398" i="28"/>
  <c r="BF398" i="28"/>
  <c r="BG398" i="28"/>
  <c r="BI398" i="28"/>
  <c r="BJ398" i="28"/>
  <c r="BK398" i="28"/>
  <c r="BL398" i="28"/>
  <c r="BM398" i="28"/>
  <c r="BN398" i="28"/>
  <c r="BO398" i="28"/>
  <c r="BP398" i="28"/>
  <c r="BQ398" i="28"/>
  <c r="BR398" i="28"/>
  <c r="BV398" i="28"/>
  <c r="B399" i="28"/>
  <c r="C399" i="28"/>
  <c r="D399" i="28"/>
  <c r="F399" i="28"/>
  <c r="BT399" i="28" s="1"/>
  <c r="G399" i="28"/>
  <c r="H399" i="28"/>
  <c r="I399" i="28"/>
  <c r="J399" i="28"/>
  <c r="BX399" i="28" s="1"/>
  <c r="K399" i="28"/>
  <c r="L399" i="28"/>
  <c r="M399" i="28"/>
  <c r="N399" i="28"/>
  <c r="O399" i="28"/>
  <c r="P399" i="28"/>
  <c r="Q399" i="28"/>
  <c r="S399" i="28"/>
  <c r="T399" i="28"/>
  <c r="U399" i="28"/>
  <c r="V399" i="28"/>
  <c r="W399" i="28"/>
  <c r="X399" i="28"/>
  <c r="Y399" i="28"/>
  <c r="Z399" i="28"/>
  <c r="AA399" i="28"/>
  <c r="AB399" i="28"/>
  <c r="AD399" i="28"/>
  <c r="AE399" i="28"/>
  <c r="AF399" i="28"/>
  <c r="AG399" i="28"/>
  <c r="AH399" i="28"/>
  <c r="AI399" i="28"/>
  <c r="AJ399" i="28"/>
  <c r="AK399" i="28"/>
  <c r="AL399" i="28"/>
  <c r="AM399" i="28"/>
  <c r="AO399" i="28"/>
  <c r="AP399" i="28"/>
  <c r="AQ399" i="28"/>
  <c r="AR399" i="28"/>
  <c r="AS399" i="28"/>
  <c r="AT399" i="28"/>
  <c r="AU399" i="28"/>
  <c r="AV399" i="28"/>
  <c r="AW399" i="28"/>
  <c r="AX399" i="28"/>
  <c r="AY399" i="28"/>
  <c r="AZ399" i="28"/>
  <c r="BA399" i="28"/>
  <c r="BB399" i="28"/>
  <c r="BC399" i="28"/>
  <c r="BD399" i="28"/>
  <c r="BE399" i="28"/>
  <c r="BF399" i="28"/>
  <c r="BG399" i="28"/>
  <c r="BI399" i="28"/>
  <c r="BJ399" i="28"/>
  <c r="BK399" i="28"/>
  <c r="BL399" i="28"/>
  <c r="BM399" i="28"/>
  <c r="BN399" i="28"/>
  <c r="BO399" i="28"/>
  <c r="BP399" i="28"/>
  <c r="BQ399" i="28"/>
  <c r="BR399" i="28"/>
  <c r="BW399" i="28"/>
  <c r="CB399" i="28"/>
  <c r="B400" i="28"/>
  <c r="C400" i="28"/>
  <c r="D400" i="28"/>
  <c r="F400" i="28"/>
  <c r="G400" i="28"/>
  <c r="H400" i="28"/>
  <c r="I400" i="28"/>
  <c r="J400" i="28"/>
  <c r="K400" i="28"/>
  <c r="L400" i="28"/>
  <c r="M400" i="28"/>
  <c r="N400" i="28"/>
  <c r="O400" i="28"/>
  <c r="P400" i="28"/>
  <c r="Q400" i="28"/>
  <c r="S400" i="28"/>
  <c r="T400" i="28"/>
  <c r="U400" i="28"/>
  <c r="V400" i="28"/>
  <c r="W400" i="28"/>
  <c r="X400" i="28"/>
  <c r="Y400" i="28"/>
  <c r="BZ400" i="28" s="1"/>
  <c r="Z400" i="28"/>
  <c r="AA400" i="28"/>
  <c r="AB400" i="28"/>
  <c r="AD400" i="28"/>
  <c r="AE400" i="28"/>
  <c r="AF400" i="28"/>
  <c r="AG400" i="28"/>
  <c r="AH400" i="28"/>
  <c r="AI400" i="28"/>
  <c r="AJ400" i="28"/>
  <c r="AK400" i="28"/>
  <c r="AL400" i="28"/>
  <c r="AM400" i="28"/>
  <c r="AO400" i="28"/>
  <c r="AP400" i="28"/>
  <c r="AQ400" i="28"/>
  <c r="AR400" i="28"/>
  <c r="AS400" i="28"/>
  <c r="AT400" i="28"/>
  <c r="AU400" i="28"/>
  <c r="AV400" i="28"/>
  <c r="AW400" i="28"/>
  <c r="AX400" i="28"/>
  <c r="AY400" i="28"/>
  <c r="AZ400" i="28"/>
  <c r="BA400" i="28"/>
  <c r="BB400" i="28"/>
  <c r="BC400" i="28"/>
  <c r="BY400" i="28" s="1"/>
  <c r="BD400" i="28"/>
  <c r="BE400" i="28"/>
  <c r="BF400" i="28"/>
  <c r="BG400" i="28"/>
  <c r="CC400" i="28" s="1"/>
  <c r="BI400" i="28"/>
  <c r="BJ400" i="28"/>
  <c r="BU400" i="28" s="1"/>
  <c r="BK400" i="28"/>
  <c r="BL400" i="28"/>
  <c r="BM400" i="28"/>
  <c r="BN400" i="28"/>
  <c r="BO400" i="28"/>
  <c r="BP400" i="28"/>
  <c r="BQ400" i="28"/>
  <c r="BR400" i="28"/>
  <c r="BV400" i="28"/>
  <c r="B401" i="28"/>
  <c r="C401" i="28"/>
  <c r="D401" i="28"/>
  <c r="F401" i="28"/>
  <c r="G401" i="28"/>
  <c r="H401" i="28"/>
  <c r="I401" i="28"/>
  <c r="J401" i="28"/>
  <c r="K401" i="28"/>
  <c r="L401" i="28"/>
  <c r="M401" i="28"/>
  <c r="N401" i="28"/>
  <c r="O401" i="28"/>
  <c r="P401" i="28"/>
  <c r="Q401" i="28"/>
  <c r="S401" i="28"/>
  <c r="T401" i="28"/>
  <c r="U401" i="28"/>
  <c r="V401" i="28"/>
  <c r="W401" i="28"/>
  <c r="X401" i="28"/>
  <c r="Y401" i="28"/>
  <c r="Z401" i="28"/>
  <c r="AA401" i="28"/>
  <c r="AB401" i="28"/>
  <c r="AD401" i="28"/>
  <c r="AE401" i="28"/>
  <c r="AF401" i="28"/>
  <c r="AG401" i="28"/>
  <c r="BW401" i="28" s="1"/>
  <c r="AH401" i="28"/>
  <c r="AI401" i="28"/>
  <c r="AJ401" i="28"/>
  <c r="AK401" i="28"/>
  <c r="AL401" i="28"/>
  <c r="AM401" i="28"/>
  <c r="AO401" i="28"/>
  <c r="AP401" i="28"/>
  <c r="AQ401" i="28"/>
  <c r="AR401" i="28"/>
  <c r="AS401" i="28"/>
  <c r="AT401" i="28"/>
  <c r="AU401" i="28"/>
  <c r="AV401" i="28"/>
  <c r="AW401" i="28"/>
  <c r="AX401" i="28"/>
  <c r="AY401" i="28"/>
  <c r="AZ401" i="28"/>
  <c r="BA401" i="28"/>
  <c r="BB401" i="28"/>
  <c r="BC401" i="28"/>
  <c r="BD401" i="28"/>
  <c r="BE401" i="28"/>
  <c r="BF401" i="28"/>
  <c r="BG401" i="28"/>
  <c r="BI401" i="28"/>
  <c r="BJ401" i="28"/>
  <c r="BK401" i="28"/>
  <c r="BL401" i="28"/>
  <c r="BM401" i="28"/>
  <c r="BN401" i="28"/>
  <c r="BO401" i="28"/>
  <c r="BP401" i="28"/>
  <c r="BQ401" i="28"/>
  <c r="BR401" i="28"/>
  <c r="BT401" i="28"/>
  <c r="B402" i="28"/>
  <c r="C402" i="28"/>
  <c r="D402" i="28"/>
  <c r="F402" i="28"/>
  <c r="G402" i="28"/>
  <c r="H402" i="28"/>
  <c r="BV402" i="28" s="1"/>
  <c r="I402" i="28"/>
  <c r="J402" i="28"/>
  <c r="K402" i="28"/>
  <c r="L402" i="28"/>
  <c r="M402" i="28"/>
  <c r="N402" i="28"/>
  <c r="BZ402" i="28" s="1"/>
  <c r="O402" i="28"/>
  <c r="P402" i="28"/>
  <c r="Q402" i="28"/>
  <c r="S402" i="28"/>
  <c r="T402" i="28"/>
  <c r="U402" i="28"/>
  <c r="V402" i="28"/>
  <c r="W402" i="28"/>
  <c r="X402" i="28"/>
  <c r="Y402" i="28"/>
  <c r="Z402" i="28"/>
  <c r="AA402" i="28"/>
  <c r="AB402" i="28"/>
  <c r="AD402" i="28"/>
  <c r="AE402" i="28"/>
  <c r="AF402" i="28"/>
  <c r="AG402" i="28"/>
  <c r="AH402" i="28"/>
  <c r="AI402" i="28"/>
  <c r="AJ402" i="28"/>
  <c r="AK402" i="28"/>
  <c r="AL402" i="28"/>
  <c r="AM402" i="28"/>
  <c r="AO402" i="28"/>
  <c r="AP402" i="28"/>
  <c r="AQ402" i="28"/>
  <c r="AR402" i="28"/>
  <c r="AS402" i="28"/>
  <c r="AT402" i="28"/>
  <c r="AU402" i="28"/>
  <c r="AV402" i="28"/>
  <c r="AW402" i="28"/>
  <c r="AX402" i="28"/>
  <c r="AY402" i="28"/>
  <c r="AZ402" i="28"/>
  <c r="BA402" i="28"/>
  <c r="BB402" i="28"/>
  <c r="BC402" i="28"/>
  <c r="BD402" i="28"/>
  <c r="BE402" i="28"/>
  <c r="BF402" i="28"/>
  <c r="BG402" i="28"/>
  <c r="BI402" i="28"/>
  <c r="BJ402" i="28"/>
  <c r="BK402" i="28"/>
  <c r="BL402" i="28"/>
  <c r="BM402" i="28"/>
  <c r="BN402" i="28"/>
  <c r="BO402" i="28"/>
  <c r="BP402" i="28"/>
  <c r="BQ402" i="28"/>
  <c r="BR402" i="28"/>
  <c r="BY402" i="28"/>
  <c r="B403" i="28"/>
  <c r="C403" i="28"/>
  <c r="D403" i="28"/>
  <c r="F403" i="28"/>
  <c r="G403" i="28"/>
  <c r="H403" i="28"/>
  <c r="I403" i="28"/>
  <c r="BW403" i="28" s="1"/>
  <c r="J403" i="28"/>
  <c r="K403" i="28"/>
  <c r="L403" i="28"/>
  <c r="M403" i="28"/>
  <c r="N403" i="28"/>
  <c r="O403" i="28"/>
  <c r="P403" i="28"/>
  <c r="Q403" i="28"/>
  <c r="S403" i="28"/>
  <c r="T403" i="28"/>
  <c r="U403" i="28"/>
  <c r="V403" i="28"/>
  <c r="W403" i="28"/>
  <c r="X403" i="28"/>
  <c r="Y403" i="28"/>
  <c r="Z403" i="28"/>
  <c r="AA403" i="28"/>
  <c r="AB403" i="28"/>
  <c r="AD403" i="28"/>
  <c r="AE403" i="28"/>
  <c r="AF403" i="28"/>
  <c r="AG403" i="28"/>
  <c r="AH403" i="28"/>
  <c r="AI403" i="28"/>
  <c r="AJ403" i="28"/>
  <c r="AK403" i="28"/>
  <c r="AL403" i="28"/>
  <c r="AM403" i="28"/>
  <c r="AO403" i="28"/>
  <c r="AP403" i="28"/>
  <c r="AQ403" i="28"/>
  <c r="AR403" i="28"/>
  <c r="AS403" i="28"/>
  <c r="AT403" i="28"/>
  <c r="AU403" i="28"/>
  <c r="AV403" i="28"/>
  <c r="AW403" i="28"/>
  <c r="AX403" i="28"/>
  <c r="AY403" i="28"/>
  <c r="AZ403" i="28"/>
  <c r="BA403" i="28"/>
  <c r="BB403" i="28"/>
  <c r="BC403" i="28"/>
  <c r="BD403" i="28"/>
  <c r="BE403" i="28"/>
  <c r="BF403" i="28"/>
  <c r="CB403" i="28" s="1"/>
  <c r="BG403" i="28"/>
  <c r="BI403" i="28"/>
  <c r="BJ403" i="28"/>
  <c r="BK403" i="28"/>
  <c r="BL403" i="28"/>
  <c r="BM403" i="28"/>
  <c r="BN403" i="28"/>
  <c r="BO403" i="28"/>
  <c r="BP403" i="28"/>
  <c r="BQ403" i="28"/>
  <c r="BR403" i="28"/>
  <c r="BT403" i="28"/>
  <c r="BX403" i="28"/>
  <c r="B404" i="28"/>
  <c r="C404" i="28"/>
  <c r="D404" i="28"/>
  <c r="F404" i="28"/>
  <c r="G404" i="28"/>
  <c r="H404" i="28"/>
  <c r="I404" i="28"/>
  <c r="J404" i="28"/>
  <c r="K404" i="28"/>
  <c r="L404" i="28"/>
  <c r="M404" i="28"/>
  <c r="N404" i="28"/>
  <c r="O404" i="28"/>
  <c r="P404" i="28"/>
  <c r="Q404" i="28"/>
  <c r="S404" i="28"/>
  <c r="T404" i="28"/>
  <c r="U404" i="28"/>
  <c r="V404" i="28"/>
  <c r="W404" i="28"/>
  <c r="X404" i="28"/>
  <c r="Y404" i="28"/>
  <c r="Z404" i="28"/>
  <c r="AA404" i="28"/>
  <c r="AB404" i="28"/>
  <c r="AD404" i="28"/>
  <c r="AE404" i="28"/>
  <c r="AF404" i="28"/>
  <c r="AG404" i="28"/>
  <c r="AH404" i="28"/>
  <c r="AI404" i="28"/>
  <c r="AJ404" i="28"/>
  <c r="AK404" i="28"/>
  <c r="AL404" i="28"/>
  <c r="AM404" i="28"/>
  <c r="AO404" i="28"/>
  <c r="AP404" i="28"/>
  <c r="AQ404" i="28"/>
  <c r="AR404" i="28"/>
  <c r="AS404" i="28"/>
  <c r="AT404" i="28"/>
  <c r="AU404" i="28"/>
  <c r="AV404" i="28"/>
  <c r="AW404" i="28"/>
  <c r="AX404" i="28"/>
  <c r="AY404" i="28"/>
  <c r="AZ404" i="28"/>
  <c r="BA404" i="28"/>
  <c r="BB404" i="28"/>
  <c r="BC404" i="28"/>
  <c r="BD404" i="28"/>
  <c r="BE404" i="28"/>
  <c r="BF404" i="28"/>
  <c r="BG404" i="28"/>
  <c r="BI404" i="28"/>
  <c r="BJ404" i="28"/>
  <c r="BK404" i="28"/>
  <c r="BV404" i="28" s="1"/>
  <c r="BL404" i="28"/>
  <c r="BM404" i="28"/>
  <c r="BN404" i="28"/>
  <c r="BO404" i="28"/>
  <c r="BP404" i="28"/>
  <c r="BQ404" i="28"/>
  <c r="BR404" i="28"/>
  <c r="BU404" i="28"/>
  <c r="CC404" i="28"/>
  <c r="B405" i="28"/>
  <c r="C405" i="28"/>
  <c r="D405" i="28"/>
  <c r="F405" i="28"/>
  <c r="G405" i="28"/>
  <c r="H405" i="28"/>
  <c r="I405" i="28"/>
  <c r="J405" i="28"/>
  <c r="K405" i="28"/>
  <c r="L405" i="28"/>
  <c r="M405" i="28"/>
  <c r="N405" i="28"/>
  <c r="O405" i="28"/>
  <c r="P405" i="28"/>
  <c r="Q405" i="28"/>
  <c r="S405" i="28"/>
  <c r="T405" i="28"/>
  <c r="U405" i="28"/>
  <c r="V405" i="28"/>
  <c r="W405" i="28"/>
  <c r="X405" i="28"/>
  <c r="Y405" i="28"/>
  <c r="Z405" i="28"/>
  <c r="AA405" i="28"/>
  <c r="AB405" i="28"/>
  <c r="AD405" i="28"/>
  <c r="AE405" i="28"/>
  <c r="AF405" i="28"/>
  <c r="AG405" i="28"/>
  <c r="AH405" i="28"/>
  <c r="AI405" i="28"/>
  <c r="AJ405" i="28"/>
  <c r="AK405" i="28"/>
  <c r="AL405" i="28"/>
  <c r="AM405" i="28"/>
  <c r="AO405" i="28"/>
  <c r="AP405" i="28"/>
  <c r="AQ405" i="28"/>
  <c r="AR405" i="28"/>
  <c r="AS405" i="28"/>
  <c r="AT405" i="28"/>
  <c r="AU405" i="28"/>
  <c r="AV405" i="28"/>
  <c r="AW405" i="28"/>
  <c r="AX405" i="28"/>
  <c r="AY405" i="28"/>
  <c r="AZ405" i="28"/>
  <c r="BA405" i="28"/>
  <c r="BB405" i="28"/>
  <c r="BC405" i="28"/>
  <c r="BD405" i="28"/>
  <c r="BE405" i="28"/>
  <c r="BF405" i="28"/>
  <c r="BG405" i="28"/>
  <c r="BI405" i="28"/>
  <c r="BJ405" i="28"/>
  <c r="BK405" i="28"/>
  <c r="BL405" i="28"/>
  <c r="BM405" i="28"/>
  <c r="BN405" i="28"/>
  <c r="BO405" i="28"/>
  <c r="BP405" i="28"/>
  <c r="BQ405" i="28"/>
  <c r="BR405" i="28"/>
  <c r="B406" i="28"/>
  <c r="C406" i="28"/>
  <c r="D406" i="28"/>
  <c r="F406" i="28"/>
  <c r="G406" i="28"/>
  <c r="H406" i="28"/>
  <c r="BV406" i="28" s="1"/>
  <c r="I406" i="28"/>
  <c r="J406" i="28"/>
  <c r="K406" i="28"/>
  <c r="L406" i="28"/>
  <c r="M406" i="28"/>
  <c r="N406" i="28"/>
  <c r="BZ406" i="28" s="1"/>
  <c r="O406" i="28"/>
  <c r="P406" i="28"/>
  <c r="Q406" i="28"/>
  <c r="S406" i="28"/>
  <c r="T406" i="28"/>
  <c r="U406" i="28"/>
  <c r="V406" i="28"/>
  <c r="W406" i="28"/>
  <c r="X406" i="28"/>
  <c r="Y406" i="28"/>
  <c r="Z406" i="28"/>
  <c r="AA406" i="28"/>
  <c r="AB406" i="28"/>
  <c r="AD406" i="28"/>
  <c r="AE406" i="28"/>
  <c r="AF406" i="28"/>
  <c r="AG406" i="28"/>
  <c r="AH406" i="28"/>
  <c r="AI406" i="28"/>
  <c r="AJ406" i="28"/>
  <c r="AK406" i="28"/>
  <c r="AL406" i="28"/>
  <c r="AM406" i="28"/>
  <c r="AO406" i="28"/>
  <c r="AP406" i="28"/>
  <c r="AQ406" i="28"/>
  <c r="AR406" i="28"/>
  <c r="AS406" i="28"/>
  <c r="AT406" i="28"/>
  <c r="AU406" i="28"/>
  <c r="AV406" i="28"/>
  <c r="AW406" i="28"/>
  <c r="AX406" i="28"/>
  <c r="AY406" i="28"/>
  <c r="AZ406" i="28"/>
  <c r="BA406" i="28"/>
  <c r="BB406" i="28"/>
  <c r="BC406" i="28"/>
  <c r="BD406" i="28"/>
  <c r="BE406" i="28"/>
  <c r="BF406" i="28"/>
  <c r="BG406" i="28"/>
  <c r="BI406" i="28"/>
  <c r="BJ406" i="28"/>
  <c r="BK406" i="28"/>
  <c r="BL406" i="28"/>
  <c r="BM406" i="28"/>
  <c r="BN406" i="28"/>
  <c r="BO406" i="28"/>
  <c r="BP406" i="28"/>
  <c r="BQ406" i="28"/>
  <c r="BR406" i="28"/>
  <c r="BY406" i="28"/>
  <c r="B407" i="28"/>
  <c r="C407" i="28"/>
  <c r="D407" i="28"/>
  <c r="F407" i="28"/>
  <c r="G407" i="28"/>
  <c r="H407" i="28"/>
  <c r="I407" i="28"/>
  <c r="BW407" i="28" s="1"/>
  <c r="J407" i="28"/>
  <c r="K407" i="28"/>
  <c r="L407" i="28"/>
  <c r="M407" i="28"/>
  <c r="N407" i="28"/>
  <c r="O407" i="28"/>
  <c r="P407" i="28"/>
  <c r="Q407" i="28"/>
  <c r="S407" i="28"/>
  <c r="T407" i="28"/>
  <c r="U407" i="28"/>
  <c r="V407" i="28"/>
  <c r="W407" i="28"/>
  <c r="X407" i="28"/>
  <c r="Y407" i="28"/>
  <c r="Z407" i="28"/>
  <c r="AA407" i="28"/>
  <c r="AB407" i="28"/>
  <c r="CC407" i="28" s="1"/>
  <c r="AD407" i="28"/>
  <c r="AE407" i="28"/>
  <c r="AF407" i="28"/>
  <c r="AG407" i="28"/>
  <c r="AH407" i="28"/>
  <c r="AI407" i="28"/>
  <c r="AJ407" i="28"/>
  <c r="AK407" i="28"/>
  <c r="AL407" i="28"/>
  <c r="AM407" i="28"/>
  <c r="AO407" i="28"/>
  <c r="AP407" i="28"/>
  <c r="AQ407" i="28"/>
  <c r="AR407" i="28"/>
  <c r="AS407" i="28"/>
  <c r="AT407" i="28"/>
  <c r="AU407" i="28"/>
  <c r="AV407" i="28"/>
  <c r="AW407" i="28"/>
  <c r="AX407" i="28"/>
  <c r="AY407" i="28"/>
  <c r="AZ407" i="28"/>
  <c r="BA407" i="28"/>
  <c r="BB407" i="28"/>
  <c r="BC407" i="28"/>
  <c r="BD407" i="28"/>
  <c r="BE407" i="28"/>
  <c r="BF407" i="28"/>
  <c r="CB407" i="28" s="1"/>
  <c r="BG407" i="28"/>
  <c r="BI407" i="28"/>
  <c r="BJ407" i="28"/>
  <c r="BK407" i="28"/>
  <c r="BL407" i="28"/>
  <c r="BM407" i="28"/>
  <c r="BN407" i="28"/>
  <c r="BO407" i="28"/>
  <c r="BP407" i="28"/>
  <c r="BQ407" i="28"/>
  <c r="BR407" i="28"/>
  <c r="BT407" i="28"/>
  <c r="BX407" i="28"/>
  <c r="B408" i="28"/>
  <c r="C408" i="28"/>
  <c r="D408" i="28"/>
  <c r="F408" i="28"/>
  <c r="G408" i="28"/>
  <c r="H408" i="28"/>
  <c r="I408" i="28"/>
  <c r="J408" i="28"/>
  <c r="K408" i="28"/>
  <c r="L408" i="28"/>
  <c r="M408" i="28"/>
  <c r="N408" i="28"/>
  <c r="O408" i="28"/>
  <c r="P408" i="28"/>
  <c r="Q408" i="28"/>
  <c r="S408" i="28"/>
  <c r="T408" i="28"/>
  <c r="U408" i="28"/>
  <c r="V408" i="28"/>
  <c r="W408" i="28"/>
  <c r="X408" i="28"/>
  <c r="Y408" i="28"/>
  <c r="Z408" i="28"/>
  <c r="AA408" i="28"/>
  <c r="AB408" i="28"/>
  <c r="AD408" i="28"/>
  <c r="AE408" i="28"/>
  <c r="AF408" i="28"/>
  <c r="AG408" i="28"/>
  <c r="AH408" i="28"/>
  <c r="AI408" i="28"/>
  <c r="AJ408" i="28"/>
  <c r="AK408" i="28"/>
  <c r="AL408" i="28"/>
  <c r="AM408" i="28"/>
  <c r="AO408" i="28"/>
  <c r="AP408" i="28"/>
  <c r="AQ408" i="28"/>
  <c r="AR408" i="28"/>
  <c r="AS408" i="28"/>
  <c r="AT408" i="28"/>
  <c r="AU408" i="28"/>
  <c r="AV408" i="28"/>
  <c r="AW408" i="28"/>
  <c r="AX408" i="28"/>
  <c r="AY408" i="28"/>
  <c r="AZ408" i="28"/>
  <c r="BA408" i="28"/>
  <c r="BB408" i="28"/>
  <c r="BC408" i="28"/>
  <c r="BD408" i="28"/>
  <c r="BE408" i="28"/>
  <c r="BF408" i="28"/>
  <c r="BG408" i="28"/>
  <c r="BI408" i="28"/>
  <c r="BJ408" i="28"/>
  <c r="BK408" i="28"/>
  <c r="BV408" i="28" s="1"/>
  <c r="BL408" i="28"/>
  <c r="BM408" i="28"/>
  <c r="BN408" i="28"/>
  <c r="BO408" i="28"/>
  <c r="BP408" i="28"/>
  <c r="BQ408" i="28"/>
  <c r="BR408" i="28"/>
  <c r="BU408" i="28"/>
  <c r="B409" i="28"/>
  <c r="C409" i="28"/>
  <c r="D409" i="28"/>
  <c r="F409" i="28"/>
  <c r="G409" i="28"/>
  <c r="H409" i="28"/>
  <c r="I409" i="28"/>
  <c r="J409" i="28"/>
  <c r="K409" i="28"/>
  <c r="L409" i="28"/>
  <c r="M409" i="28"/>
  <c r="N409" i="28"/>
  <c r="O409" i="28"/>
  <c r="P409" i="28"/>
  <c r="Q409" i="28"/>
  <c r="S409" i="28"/>
  <c r="T409" i="28"/>
  <c r="U409" i="28"/>
  <c r="V409" i="28"/>
  <c r="W409" i="28"/>
  <c r="X409" i="28"/>
  <c r="Y409" i="28"/>
  <c r="Z409" i="28"/>
  <c r="AA409" i="28"/>
  <c r="AB409" i="28"/>
  <c r="AD409" i="28"/>
  <c r="AE409" i="28"/>
  <c r="AF409" i="28"/>
  <c r="AG409" i="28"/>
  <c r="BW409" i="28" s="1"/>
  <c r="AH409" i="28"/>
  <c r="AI409" i="28"/>
  <c r="AJ409" i="28"/>
  <c r="AK409" i="28"/>
  <c r="AL409" i="28"/>
  <c r="AM409" i="28"/>
  <c r="AO409" i="28"/>
  <c r="AP409" i="28"/>
  <c r="AQ409" i="28"/>
  <c r="AR409" i="28"/>
  <c r="AS409" i="28"/>
  <c r="AT409" i="28"/>
  <c r="AU409" i="28"/>
  <c r="AV409" i="28"/>
  <c r="AW409" i="28"/>
  <c r="AX409" i="28"/>
  <c r="AY409" i="28"/>
  <c r="AZ409" i="28"/>
  <c r="BA409" i="28"/>
  <c r="BB409" i="28"/>
  <c r="BC409" i="28"/>
  <c r="BD409" i="28"/>
  <c r="BE409" i="28"/>
  <c r="BF409" i="28"/>
  <c r="BG409" i="28"/>
  <c r="BI409" i="28"/>
  <c r="BJ409" i="28"/>
  <c r="BK409" i="28"/>
  <c r="BL409" i="28"/>
  <c r="BM409" i="28"/>
  <c r="BN409" i="28"/>
  <c r="BO409" i="28"/>
  <c r="BP409" i="28"/>
  <c r="BQ409" i="28"/>
  <c r="BR409" i="28"/>
  <c r="CB409" i="28"/>
  <c r="B410" i="28"/>
  <c r="C410" i="28"/>
  <c r="D410" i="28"/>
  <c r="F410" i="28"/>
  <c r="G410" i="28"/>
  <c r="H410" i="28"/>
  <c r="BV410" i="28" s="1"/>
  <c r="I410" i="28"/>
  <c r="J410" i="28"/>
  <c r="K410" i="28"/>
  <c r="L410" i="28"/>
  <c r="M410" i="28"/>
  <c r="N410" i="28"/>
  <c r="O410" i="28"/>
  <c r="P410" i="28"/>
  <c r="Q410" i="28"/>
  <c r="S410" i="28"/>
  <c r="T410" i="28"/>
  <c r="U410" i="28"/>
  <c r="V410" i="28"/>
  <c r="W410" i="28"/>
  <c r="X410" i="28"/>
  <c r="Y410" i="28"/>
  <c r="Z410" i="28"/>
  <c r="AA410" i="28"/>
  <c r="AB410" i="28"/>
  <c r="AD410" i="28"/>
  <c r="AE410" i="28"/>
  <c r="AF410" i="28"/>
  <c r="AG410" i="28"/>
  <c r="AH410" i="28"/>
  <c r="AI410" i="28"/>
  <c r="AJ410" i="28"/>
  <c r="AK410" i="28"/>
  <c r="AL410" i="28"/>
  <c r="AM410" i="28"/>
  <c r="AO410" i="28"/>
  <c r="AP410" i="28"/>
  <c r="AQ410" i="28"/>
  <c r="AR410" i="28"/>
  <c r="AS410" i="28"/>
  <c r="AT410" i="28"/>
  <c r="AU410" i="28"/>
  <c r="AV410" i="28"/>
  <c r="AW410" i="28"/>
  <c r="AX410" i="28"/>
  <c r="AY410" i="28"/>
  <c r="AZ410" i="28"/>
  <c r="BA410" i="28"/>
  <c r="BB410" i="28"/>
  <c r="BC410" i="28"/>
  <c r="BD410" i="28"/>
  <c r="BE410" i="28"/>
  <c r="BF410" i="28"/>
  <c r="BG410" i="28"/>
  <c r="BI410" i="28"/>
  <c r="BJ410" i="28"/>
  <c r="BK410" i="28"/>
  <c r="BL410" i="28"/>
  <c r="BM410" i="28"/>
  <c r="BN410" i="28"/>
  <c r="BO410" i="28"/>
  <c r="BP410" i="28"/>
  <c r="BQ410" i="28"/>
  <c r="BR410" i="28"/>
  <c r="BZ410" i="28"/>
  <c r="B411" i="28"/>
  <c r="C411" i="28"/>
  <c r="D411" i="28"/>
  <c r="F411" i="28"/>
  <c r="BT411" i="28" s="1"/>
  <c r="G411" i="28"/>
  <c r="H411" i="28"/>
  <c r="I411" i="28"/>
  <c r="J411" i="28"/>
  <c r="BX411" i="28" s="1"/>
  <c r="K411" i="28"/>
  <c r="L411" i="28"/>
  <c r="M411" i="28"/>
  <c r="N411" i="28"/>
  <c r="O411" i="28"/>
  <c r="P411" i="28"/>
  <c r="Q411" i="28"/>
  <c r="S411" i="28"/>
  <c r="T411" i="28"/>
  <c r="U411" i="28"/>
  <c r="V411" i="28"/>
  <c r="W411" i="28"/>
  <c r="X411" i="28"/>
  <c r="Y411" i="28"/>
  <c r="Z411" i="28"/>
  <c r="AA411" i="28"/>
  <c r="AB411" i="28"/>
  <c r="AD411" i="28"/>
  <c r="AE411" i="28"/>
  <c r="AF411" i="28"/>
  <c r="AG411" i="28"/>
  <c r="AH411" i="28"/>
  <c r="AI411" i="28"/>
  <c r="AJ411" i="28"/>
  <c r="AK411" i="28"/>
  <c r="AL411" i="28"/>
  <c r="AM411" i="28"/>
  <c r="AO411" i="28"/>
  <c r="AP411" i="28"/>
  <c r="AQ411" i="28"/>
  <c r="AR411" i="28"/>
  <c r="AS411" i="28"/>
  <c r="AT411" i="28"/>
  <c r="AU411" i="28"/>
  <c r="AV411" i="28"/>
  <c r="AW411" i="28"/>
  <c r="AX411" i="28"/>
  <c r="AY411" i="28"/>
  <c r="AZ411" i="28"/>
  <c r="BA411" i="28"/>
  <c r="BB411" i="28"/>
  <c r="BC411" i="28"/>
  <c r="BD411" i="28"/>
  <c r="BE411" i="28"/>
  <c r="BF411" i="28"/>
  <c r="BG411" i="28"/>
  <c r="BI411" i="28"/>
  <c r="BJ411" i="28"/>
  <c r="BK411" i="28"/>
  <c r="BL411" i="28"/>
  <c r="BM411" i="28"/>
  <c r="BN411" i="28"/>
  <c r="BO411" i="28"/>
  <c r="BP411" i="28"/>
  <c r="BQ411" i="28"/>
  <c r="BR411" i="28"/>
  <c r="BW411" i="28"/>
  <c r="CB411" i="28"/>
  <c r="B412" i="28"/>
  <c r="C412" i="28"/>
  <c r="D412" i="28"/>
  <c r="F412" i="28"/>
  <c r="G412" i="28"/>
  <c r="H412" i="28"/>
  <c r="I412" i="28"/>
  <c r="J412" i="28"/>
  <c r="K412" i="28"/>
  <c r="L412" i="28"/>
  <c r="M412" i="28"/>
  <c r="N412" i="28"/>
  <c r="O412" i="28"/>
  <c r="P412" i="28"/>
  <c r="Q412" i="28"/>
  <c r="S412" i="28"/>
  <c r="T412" i="28"/>
  <c r="U412" i="28"/>
  <c r="V412" i="28"/>
  <c r="W412" i="28"/>
  <c r="X412" i="28"/>
  <c r="Y412" i="28"/>
  <c r="BZ412" i="28" s="1"/>
  <c r="Z412" i="28"/>
  <c r="AA412" i="28"/>
  <c r="AB412" i="28"/>
  <c r="AD412" i="28"/>
  <c r="AE412" i="28"/>
  <c r="AF412" i="28"/>
  <c r="AG412" i="28"/>
  <c r="AH412" i="28"/>
  <c r="AI412" i="28"/>
  <c r="AJ412" i="28"/>
  <c r="AK412" i="28"/>
  <c r="AL412" i="28"/>
  <c r="AM412" i="28"/>
  <c r="AO412" i="28"/>
  <c r="AP412" i="28"/>
  <c r="AQ412" i="28"/>
  <c r="AR412" i="28"/>
  <c r="AS412" i="28"/>
  <c r="AT412" i="28"/>
  <c r="AU412" i="28"/>
  <c r="AV412" i="28"/>
  <c r="AW412" i="28"/>
  <c r="AX412" i="28"/>
  <c r="AY412" i="28"/>
  <c r="AZ412" i="28"/>
  <c r="BA412" i="28"/>
  <c r="BB412" i="28"/>
  <c r="BC412" i="28"/>
  <c r="BY412" i="28" s="1"/>
  <c r="BD412" i="28"/>
  <c r="BE412" i="28"/>
  <c r="BF412" i="28"/>
  <c r="BG412" i="28"/>
  <c r="CC412" i="28" s="1"/>
  <c r="BI412" i="28"/>
  <c r="BJ412" i="28"/>
  <c r="BU412" i="28" s="1"/>
  <c r="BK412" i="28"/>
  <c r="BL412" i="28"/>
  <c r="BM412" i="28"/>
  <c r="BN412" i="28"/>
  <c r="BO412" i="28"/>
  <c r="BP412" i="28"/>
  <c r="BQ412" i="28"/>
  <c r="BR412" i="28"/>
  <c r="BV412" i="28"/>
  <c r="B413" i="28"/>
  <c r="C413" i="28"/>
  <c r="D413" i="28"/>
  <c r="F413" i="28"/>
  <c r="BT413" i="28" s="1"/>
  <c r="G413" i="28"/>
  <c r="H413" i="28"/>
  <c r="I413" i="28"/>
  <c r="J413" i="28"/>
  <c r="K413" i="28"/>
  <c r="L413" i="28"/>
  <c r="M413" i="28"/>
  <c r="N413" i="28"/>
  <c r="O413" i="28"/>
  <c r="P413" i="28"/>
  <c r="CB413" i="28" s="1"/>
  <c r="Q413" i="28"/>
  <c r="S413" i="28"/>
  <c r="T413" i="28"/>
  <c r="U413" i="28"/>
  <c r="V413" i="28"/>
  <c r="W413" i="28"/>
  <c r="X413" i="28"/>
  <c r="Y413" i="28"/>
  <c r="Z413" i="28"/>
  <c r="AA413" i="28"/>
  <c r="AB413" i="28"/>
  <c r="AD413" i="28"/>
  <c r="AE413" i="28"/>
  <c r="AF413" i="28"/>
  <c r="AG413" i="28"/>
  <c r="AH413" i="28"/>
  <c r="AI413" i="28"/>
  <c r="AJ413" i="28"/>
  <c r="AK413" i="28"/>
  <c r="AL413" i="28"/>
  <c r="AM413" i="28"/>
  <c r="AO413" i="28"/>
  <c r="AP413" i="28"/>
  <c r="AQ413" i="28"/>
  <c r="AR413" i="28"/>
  <c r="AS413" i="28"/>
  <c r="AT413" i="28"/>
  <c r="AU413" i="28"/>
  <c r="AV413" i="28"/>
  <c r="AW413" i="28"/>
  <c r="AX413" i="28"/>
  <c r="AY413" i="28"/>
  <c r="AZ413" i="28"/>
  <c r="BA413" i="28"/>
  <c r="BB413" i="28"/>
  <c r="BC413" i="28"/>
  <c r="BD413" i="28"/>
  <c r="BE413" i="28"/>
  <c r="CA413" i="28" s="1"/>
  <c r="BF413" i="28"/>
  <c r="BG413" i="28"/>
  <c r="BI413" i="28"/>
  <c r="BJ413" i="28"/>
  <c r="BK413" i="28"/>
  <c r="BL413" i="28"/>
  <c r="BM413" i="28"/>
  <c r="BN413" i="28"/>
  <c r="BO413" i="28"/>
  <c r="BP413" i="28"/>
  <c r="BQ413" i="28"/>
  <c r="BR413" i="28"/>
  <c r="B414" i="28"/>
  <c r="C414" i="28"/>
  <c r="D414" i="28"/>
  <c r="F414" i="28"/>
  <c r="G414" i="28"/>
  <c r="H414" i="28"/>
  <c r="I414" i="28"/>
  <c r="J414" i="28"/>
  <c r="K414" i="28"/>
  <c r="L414" i="28"/>
  <c r="M414" i="28"/>
  <c r="N414" i="28"/>
  <c r="O414" i="28"/>
  <c r="P414" i="28"/>
  <c r="Q414" i="28"/>
  <c r="S414" i="28"/>
  <c r="T414" i="28"/>
  <c r="U414" i="28"/>
  <c r="V414" i="28"/>
  <c r="W414" i="28"/>
  <c r="X414" i="28"/>
  <c r="Y414" i="28"/>
  <c r="Z414" i="28"/>
  <c r="AA414" i="28"/>
  <c r="AB414" i="28"/>
  <c r="AD414" i="28"/>
  <c r="AE414" i="28"/>
  <c r="AF414" i="28"/>
  <c r="AG414" i="28"/>
  <c r="AH414" i="28"/>
  <c r="AI414" i="28"/>
  <c r="AJ414" i="28"/>
  <c r="AK414" i="28"/>
  <c r="AL414" i="28"/>
  <c r="AM414" i="28"/>
  <c r="AO414" i="28"/>
  <c r="AP414" i="28"/>
  <c r="AQ414" i="28"/>
  <c r="AR414" i="28"/>
  <c r="AS414" i="28"/>
  <c r="AT414" i="28"/>
  <c r="AU414" i="28"/>
  <c r="AV414" i="28"/>
  <c r="AW414" i="28"/>
  <c r="AX414" i="28"/>
  <c r="AY414" i="28"/>
  <c r="AZ414" i="28"/>
  <c r="BA414" i="28"/>
  <c r="BB414" i="28"/>
  <c r="BC414" i="28"/>
  <c r="BD414" i="28"/>
  <c r="BE414" i="28"/>
  <c r="BF414" i="28"/>
  <c r="BG414" i="28"/>
  <c r="BI414" i="28"/>
  <c r="BJ414" i="28"/>
  <c r="BK414" i="28"/>
  <c r="BL414" i="28"/>
  <c r="BM414" i="28"/>
  <c r="BN414" i="28"/>
  <c r="BO414" i="28"/>
  <c r="BP414" i="28"/>
  <c r="BQ414" i="28"/>
  <c r="BR414" i="28"/>
  <c r="BV414" i="28"/>
  <c r="B415" i="28"/>
  <c r="C415" i="28"/>
  <c r="D415" i="28"/>
  <c r="F415" i="28"/>
  <c r="BT415" i="28" s="1"/>
  <c r="G415" i="28"/>
  <c r="H415" i="28"/>
  <c r="I415" i="28"/>
  <c r="J415" i="28"/>
  <c r="BX415" i="28" s="1"/>
  <c r="K415" i="28"/>
  <c r="L415" i="28"/>
  <c r="M415" i="28"/>
  <c r="N415" i="28"/>
  <c r="O415" i="28"/>
  <c r="P415" i="28"/>
  <c r="Q415" i="28"/>
  <c r="S415" i="28"/>
  <c r="T415" i="28"/>
  <c r="U415" i="28"/>
  <c r="V415" i="28"/>
  <c r="W415" i="28"/>
  <c r="X415" i="28"/>
  <c r="Y415" i="28"/>
  <c r="Z415" i="28"/>
  <c r="AA415" i="28"/>
  <c r="AB415" i="28"/>
  <c r="AD415" i="28"/>
  <c r="AE415" i="28"/>
  <c r="AF415" i="28"/>
  <c r="AG415" i="28"/>
  <c r="AH415" i="28"/>
  <c r="AI415" i="28"/>
  <c r="AJ415" i="28"/>
  <c r="AK415" i="28"/>
  <c r="AL415" i="28"/>
  <c r="AM415" i="28"/>
  <c r="AO415" i="28"/>
  <c r="AP415" i="28"/>
  <c r="AQ415" i="28"/>
  <c r="AR415" i="28"/>
  <c r="AS415" i="28"/>
  <c r="AT415" i="28"/>
  <c r="AU415" i="28"/>
  <c r="AV415" i="28"/>
  <c r="AW415" i="28"/>
  <c r="AX415" i="28"/>
  <c r="AY415" i="28"/>
  <c r="AZ415" i="28"/>
  <c r="BA415" i="28"/>
  <c r="BB415" i="28"/>
  <c r="BC415" i="28"/>
  <c r="BD415" i="28"/>
  <c r="BE415" i="28"/>
  <c r="BF415" i="28"/>
  <c r="BG415" i="28"/>
  <c r="BI415" i="28"/>
  <c r="BJ415" i="28"/>
  <c r="BK415" i="28"/>
  <c r="BL415" i="28"/>
  <c r="BM415" i="28"/>
  <c r="BN415" i="28"/>
  <c r="BO415" i="28"/>
  <c r="BP415" i="28"/>
  <c r="BQ415" i="28"/>
  <c r="BR415" i="28"/>
  <c r="BW415" i="28"/>
  <c r="CB415" i="28"/>
  <c r="B416" i="28"/>
  <c r="C416" i="28"/>
  <c r="D416" i="28"/>
  <c r="F416" i="28"/>
  <c r="G416" i="28"/>
  <c r="H416" i="28"/>
  <c r="I416" i="28"/>
  <c r="J416" i="28"/>
  <c r="K416" i="28"/>
  <c r="L416" i="28"/>
  <c r="M416" i="28"/>
  <c r="N416" i="28"/>
  <c r="O416" i="28"/>
  <c r="P416" i="28"/>
  <c r="Q416" i="28"/>
  <c r="S416" i="28"/>
  <c r="T416" i="28"/>
  <c r="U416" i="28"/>
  <c r="V416" i="28"/>
  <c r="W416" i="28"/>
  <c r="X416" i="28"/>
  <c r="Y416" i="28"/>
  <c r="Z416" i="28"/>
  <c r="AA416" i="28"/>
  <c r="AB416" i="28"/>
  <c r="AD416" i="28"/>
  <c r="AE416" i="28"/>
  <c r="AF416" i="28"/>
  <c r="AG416" i="28"/>
  <c r="AH416" i="28"/>
  <c r="AI416" i="28"/>
  <c r="AJ416" i="28"/>
  <c r="AK416" i="28"/>
  <c r="AL416" i="28"/>
  <c r="AM416" i="28"/>
  <c r="AO416" i="28"/>
  <c r="AP416" i="28"/>
  <c r="AQ416" i="28"/>
  <c r="AR416" i="28"/>
  <c r="AS416" i="28"/>
  <c r="AT416" i="28"/>
  <c r="AU416" i="28"/>
  <c r="AV416" i="28"/>
  <c r="AW416" i="28"/>
  <c r="AX416" i="28"/>
  <c r="AY416" i="28"/>
  <c r="AZ416" i="28"/>
  <c r="BA416" i="28"/>
  <c r="BB416" i="28"/>
  <c r="BC416" i="28"/>
  <c r="BY416" i="28" s="1"/>
  <c r="BD416" i="28"/>
  <c r="BE416" i="28"/>
  <c r="BF416" i="28"/>
  <c r="BG416" i="28"/>
  <c r="CC416" i="28" s="1"/>
  <c r="BI416" i="28"/>
  <c r="BJ416" i="28"/>
  <c r="BU416" i="28" s="1"/>
  <c r="BK416" i="28"/>
  <c r="BL416" i="28"/>
  <c r="BM416" i="28"/>
  <c r="BN416" i="28"/>
  <c r="BO416" i="28"/>
  <c r="BP416" i="28"/>
  <c r="BQ416" i="28"/>
  <c r="BR416" i="28"/>
  <c r="BV416" i="28"/>
  <c r="B417" i="28"/>
  <c r="C417" i="28"/>
  <c r="D417" i="28"/>
  <c r="F417" i="28"/>
  <c r="G417" i="28"/>
  <c r="H417" i="28"/>
  <c r="I417" i="28"/>
  <c r="J417" i="28"/>
  <c r="K417" i="28"/>
  <c r="L417" i="28"/>
  <c r="M417" i="28"/>
  <c r="N417" i="28"/>
  <c r="O417" i="28"/>
  <c r="P417" i="28"/>
  <c r="Q417" i="28"/>
  <c r="S417" i="28"/>
  <c r="T417" i="28"/>
  <c r="U417" i="28"/>
  <c r="V417" i="28"/>
  <c r="W417" i="28"/>
  <c r="X417" i="28"/>
  <c r="Y417" i="28"/>
  <c r="Z417" i="28"/>
  <c r="AA417" i="28"/>
  <c r="AB417" i="28"/>
  <c r="AD417" i="28"/>
  <c r="AE417" i="28"/>
  <c r="AF417" i="28"/>
  <c r="AG417" i="28"/>
  <c r="BW417" i="28" s="1"/>
  <c r="AH417" i="28"/>
  <c r="AI417" i="28"/>
  <c r="AJ417" i="28"/>
  <c r="AK417" i="28"/>
  <c r="AL417" i="28"/>
  <c r="AM417" i="28"/>
  <c r="AO417" i="28"/>
  <c r="AP417" i="28"/>
  <c r="AQ417" i="28"/>
  <c r="AR417" i="28"/>
  <c r="AS417" i="28"/>
  <c r="AT417" i="28"/>
  <c r="AU417" i="28"/>
  <c r="AV417" i="28"/>
  <c r="AW417" i="28"/>
  <c r="AX417" i="28"/>
  <c r="AY417" i="28"/>
  <c r="AZ417" i="28"/>
  <c r="BA417" i="28"/>
  <c r="BB417" i="28"/>
  <c r="BC417" i="28"/>
  <c r="BD417" i="28"/>
  <c r="BE417" i="28"/>
  <c r="BF417" i="28"/>
  <c r="BG417" i="28"/>
  <c r="BI417" i="28"/>
  <c r="BJ417" i="28"/>
  <c r="BK417" i="28"/>
  <c r="BL417" i="28"/>
  <c r="BM417" i="28"/>
  <c r="BN417" i="28"/>
  <c r="BO417" i="28"/>
  <c r="BP417" i="28"/>
  <c r="BQ417" i="28"/>
  <c r="BR417" i="28"/>
  <c r="BT417" i="28"/>
  <c r="B418" i="28"/>
  <c r="C418" i="28"/>
  <c r="D418" i="28"/>
  <c r="F418" i="28"/>
  <c r="G418" i="28"/>
  <c r="H418" i="28"/>
  <c r="BV418" i="28" s="1"/>
  <c r="I418" i="28"/>
  <c r="J418" i="28"/>
  <c r="K418" i="28"/>
  <c r="L418" i="28"/>
  <c r="M418" i="28"/>
  <c r="N418" i="28"/>
  <c r="BZ418" i="28" s="1"/>
  <c r="O418" i="28"/>
  <c r="P418" i="28"/>
  <c r="Q418" i="28"/>
  <c r="S418" i="28"/>
  <c r="T418" i="28"/>
  <c r="U418" i="28"/>
  <c r="V418" i="28"/>
  <c r="W418" i="28"/>
  <c r="X418" i="28"/>
  <c r="Y418" i="28"/>
  <c r="Z418" i="28"/>
  <c r="AA418" i="28"/>
  <c r="AB418" i="28"/>
  <c r="AD418" i="28"/>
  <c r="AE418" i="28"/>
  <c r="AF418" i="28"/>
  <c r="AG418" i="28"/>
  <c r="AH418" i="28"/>
  <c r="AI418" i="28"/>
  <c r="AJ418" i="28"/>
  <c r="AK418" i="28"/>
  <c r="AL418" i="28"/>
  <c r="AM418" i="28"/>
  <c r="AO418" i="28"/>
  <c r="AP418" i="28"/>
  <c r="AQ418" i="28"/>
  <c r="AR418" i="28"/>
  <c r="AS418" i="28"/>
  <c r="AT418" i="28"/>
  <c r="AU418" i="28"/>
  <c r="AV418" i="28"/>
  <c r="AW418" i="28"/>
  <c r="AX418" i="28"/>
  <c r="AY418" i="28"/>
  <c r="AZ418" i="28"/>
  <c r="BA418" i="28"/>
  <c r="BB418" i="28"/>
  <c r="BC418" i="28"/>
  <c r="BD418" i="28"/>
  <c r="BE418" i="28"/>
  <c r="BF418" i="28"/>
  <c r="BG418" i="28"/>
  <c r="BI418" i="28"/>
  <c r="BJ418" i="28"/>
  <c r="BK418" i="28"/>
  <c r="BL418" i="28"/>
  <c r="BM418" i="28"/>
  <c r="BN418" i="28"/>
  <c r="BO418" i="28"/>
  <c r="BP418" i="28"/>
  <c r="BQ418" i="28"/>
  <c r="BR418" i="28"/>
  <c r="BY418" i="28"/>
  <c r="B419" i="28"/>
  <c r="C419" i="28"/>
  <c r="D419" i="28"/>
  <c r="F419" i="28"/>
  <c r="G419" i="28"/>
  <c r="H419" i="28"/>
  <c r="I419" i="28"/>
  <c r="BW419" i="28" s="1"/>
  <c r="J419" i="28"/>
  <c r="K419" i="28"/>
  <c r="L419" i="28"/>
  <c r="M419" i="28"/>
  <c r="N419" i="28"/>
  <c r="O419" i="28"/>
  <c r="P419" i="28"/>
  <c r="Q419" i="28"/>
  <c r="S419" i="28"/>
  <c r="T419" i="28"/>
  <c r="U419" i="28"/>
  <c r="V419" i="28"/>
  <c r="W419" i="28"/>
  <c r="X419" i="28"/>
  <c r="Y419" i="28"/>
  <c r="Z419" i="28"/>
  <c r="AA419" i="28"/>
  <c r="AB419" i="28"/>
  <c r="CC419" i="28" s="1"/>
  <c r="AD419" i="28"/>
  <c r="AE419" i="28"/>
  <c r="AF419" i="28"/>
  <c r="AG419" i="28"/>
  <c r="AH419" i="28"/>
  <c r="AI419" i="28"/>
  <c r="AJ419" i="28"/>
  <c r="AK419" i="28"/>
  <c r="AL419" i="28"/>
  <c r="AM419" i="28"/>
  <c r="AO419" i="28"/>
  <c r="AP419" i="28"/>
  <c r="AQ419" i="28"/>
  <c r="AR419" i="28"/>
  <c r="AS419" i="28"/>
  <c r="AT419" i="28"/>
  <c r="AU419" i="28"/>
  <c r="AV419" i="28"/>
  <c r="AW419" i="28"/>
  <c r="AX419" i="28"/>
  <c r="AY419" i="28"/>
  <c r="AZ419" i="28"/>
  <c r="BA419" i="28"/>
  <c r="BB419" i="28"/>
  <c r="BC419" i="28"/>
  <c r="BD419" i="28"/>
  <c r="BE419" i="28"/>
  <c r="BF419" i="28"/>
  <c r="CB419" i="28" s="1"/>
  <c r="BG419" i="28"/>
  <c r="BI419" i="28"/>
  <c r="BJ419" i="28"/>
  <c r="BK419" i="28"/>
  <c r="BL419" i="28"/>
  <c r="BM419" i="28"/>
  <c r="BN419" i="28"/>
  <c r="BO419" i="28"/>
  <c r="BP419" i="28"/>
  <c r="BQ419" i="28"/>
  <c r="BR419" i="28"/>
  <c r="BT419" i="28"/>
  <c r="BX419" i="28"/>
  <c r="B420" i="28"/>
  <c r="C420" i="28"/>
  <c r="D420" i="28"/>
  <c r="F420" i="28"/>
  <c r="G420" i="28"/>
  <c r="H420" i="28"/>
  <c r="I420" i="28"/>
  <c r="J420" i="28"/>
  <c r="K420" i="28"/>
  <c r="L420" i="28"/>
  <c r="M420" i="28"/>
  <c r="N420" i="28"/>
  <c r="O420" i="28"/>
  <c r="P420" i="28"/>
  <c r="Q420" i="28"/>
  <c r="S420" i="28"/>
  <c r="T420" i="28"/>
  <c r="U420" i="28"/>
  <c r="V420" i="28"/>
  <c r="W420" i="28"/>
  <c r="X420" i="28"/>
  <c r="Y420" i="28"/>
  <c r="Z420" i="28"/>
  <c r="AA420" i="28"/>
  <c r="AB420" i="28"/>
  <c r="AD420" i="28"/>
  <c r="AE420" i="28"/>
  <c r="AF420" i="28"/>
  <c r="AG420" i="28"/>
  <c r="AH420" i="28"/>
  <c r="AI420" i="28"/>
  <c r="AJ420" i="28"/>
  <c r="AK420" i="28"/>
  <c r="AL420" i="28"/>
  <c r="AM420" i="28"/>
  <c r="AO420" i="28"/>
  <c r="AP420" i="28"/>
  <c r="AQ420" i="28"/>
  <c r="AR420" i="28"/>
  <c r="AS420" i="28"/>
  <c r="AT420" i="28"/>
  <c r="AU420" i="28"/>
  <c r="AV420" i="28"/>
  <c r="AW420" i="28"/>
  <c r="AX420" i="28"/>
  <c r="AY420" i="28"/>
  <c r="AZ420" i="28"/>
  <c r="BA420" i="28"/>
  <c r="BB420" i="28"/>
  <c r="BC420" i="28"/>
  <c r="BD420" i="28"/>
  <c r="BE420" i="28"/>
  <c r="BF420" i="28"/>
  <c r="BG420" i="28"/>
  <c r="BI420" i="28"/>
  <c r="BJ420" i="28"/>
  <c r="BK420" i="28"/>
  <c r="BV420" i="28" s="1"/>
  <c r="BL420" i="28"/>
  <c r="BM420" i="28"/>
  <c r="BN420" i="28"/>
  <c r="BO420" i="28"/>
  <c r="BP420" i="28"/>
  <c r="BQ420" i="28"/>
  <c r="BR420" i="28"/>
  <c r="BU420" i="28"/>
  <c r="CC420" i="28"/>
  <c r="B421" i="28"/>
  <c r="C421" i="28"/>
  <c r="D421" i="28"/>
  <c r="F421" i="28"/>
  <c r="G421" i="28"/>
  <c r="H421" i="28"/>
  <c r="I421" i="28"/>
  <c r="J421" i="28"/>
  <c r="K421" i="28"/>
  <c r="L421" i="28"/>
  <c r="M421" i="28"/>
  <c r="N421" i="28"/>
  <c r="O421" i="28"/>
  <c r="P421" i="28"/>
  <c r="Q421" i="28"/>
  <c r="S421" i="28"/>
  <c r="T421" i="28"/>
  <c r="U421" i="28"/>
  <c r="V421" i="28"/>
  <c r="W421" i="28"/>
  <c r="X421" i="28"/>
  <c r="Y421" i="28"/>
  <c r="Z421" i="28"/>
  <c r="AA421" i="28"/>
  <c r="AB421" i="28"/>
  <c r="AD421" i="28"/>
  <c r="AE421" i="28"/>
  <c r="AF421" i="28"/>
  <c r="AG421" i="28"/>
  <c r="AH421" i="28"/>
  <c r="AI421" i="28"/>
  <c r="AJ421" i="28"/>
  <c r="AK421" i="28"/>
  <c r="AL421" i="28"/>
  <c r="AM421" i="28"/>
  <c r="AO421" i="28"/>
  <c r="AP421" i="28"/>
  <c r="AQ421" i="28"/>
  <c r="AR421" i="28"/>
  <c r="AS421" i="28"/>
  <c r="AT421" i="28"/>
  <c r="AU421" i="28"/>
  <c r="AV421" i="28"/>
  <c r="AW421" i="28"/>
  <c r="AX421" i="28"/>
  <c r="AY421" i="28"/>
  <c r="AZ421" i="28"/>
  <c r="BA421" i="28"/>
  <c r="BB421" i="28"/>
  <c r="BC421" i="28"/>
  <c r="BD421" i="28"/>
  <c r="BE421" i="28"/>
  <c r="BF421" i="28"/>
  <c r="BG421" i="28"/>
  <c r="BI421" i="28"/>
  <c r="BJ421" i="28"/>
  <c r="BK421" i="28"/>
  <c r="BL421" i="28"/>
  <c r="BM421" i="28"/>
  <c r="BN421" i="28"/>
  <c r="BO421" i="28"/>
  <c r="BP421" i="28"/>
  <c r="BQ421" i="28"/>
  <c r="BR421" i="28"/>
  <c r="B422" i="28"/>
  <c r="C422" i="28"/>
  <c r="D422" i="28"/>
  <c r="F422" i="28"/>
  <c r="G422" i="28"/>
  <c r="H422" i="28"/>
  <c r="BV422" i="28" s="1"/>
  <c r="I422" i="28"/>
  <c r="J422" i="28"/>
  <c r="K422" i="28"/>
  <c r="L422" i="28"/>
  <c r="M422" i="28"/>
  <c r="N422" i="28"/>
  <c r="BZ422" i="28" s="1"/>
  <c r="O422" i="28"/>
  <c r="P422" i="28"/>
  <c r="Q422" i="28"/>
  <c r="S422" i="28"/>
  <c r="T422" i="28"/>
  <c r="U422" i="28"/>
  <c r="V422" i="28"/>
  <c r="W422" i="28"/>
  <c r="X422" i="28"/>
  <c r="Y422" i="28"/>
  <c r="Z422" i="28"/>
  <c r="AA422" i="28"/>
  <c r="AB422" i="28"/>
  <c r="AD422" i="28"/>
  <c r="AE422" i="28"/>
  <c r="AF422" i="28"/>
  <c r="AG422" i="28"/>
  <c r="AH422" i="28"/>
  <c r="AI422" i="28"/>
  <c r="AJ422" i="28"/>
  <c r="AK422" i="28"/>
  <c r="AL422" i="28"/>
  <c r="AM422" i="28"/>
  <c r="AO422" i="28"/>
  <c r="AP422" i="28"/>
  <c r="AQ422" i="28"/>
  <c r="AR422" i="28"/>
  <c r="AS422" i="28"/>
  <c r="AT422" i="28"/>
  <c r="AU422" i="28"/>
  <c r="AV422" i="28"/>
  <c r="AW422" i="28"/>
  <c r="AX422" i="28"/>
  <c r="AY422" i="28"/>
  <c r="AZ422" i="28"/>
  <c r="BA422" i="28"/>
  <c r="BB422" i="28"/>
  <c r="BC422" i="28"/>
  <c r="BD422" i="28"/>
  <c r="BE422" i="28"/>
  <c r="BF422" i="28"/>
  <c r="BG422" i="28"/>
  <c r="BI422" i="28"/>
  <c r="BJ422" i="28"/>
  <c r="BK422" i="28"/>
  <c r="BL422" i="28"/>
  <c r="BM422" i="28"/>
  <c r="BN422" i="28"/>
  <c r="BO422" i="28"/>
  <c r="BP422" i="28"/>
  <c r="BQ422" i="28"/>
  <c r="BR422" i="28"/>
  <c r="BY422" i="28"/>
  <c r="B423" i="28"/>
  <c r="C423" i="28"/>
  <c r="D423" i="28"/>
  <c r="F423" i="28"/>
  <c r="G423" i="28"/>
  <c r="H423" i="28"/>
  <c r="I423" i="28"/>
  <c r="BW423" i="28" s="1"/>
  <c r="J423" i="28"/>
  <c r="K423" i="28"/>
  <c r="L423" i="28"/>
  <c r="M423" i="28"/>
  <c r="N423" i="28"/>
  <c r="O423" i="28"/>
  <c r="P423" i="28"/>
  <c r="Q423" i="28"/>
  <c r="S423" i="28"/>
  <c r="T423" i="28"/>
  <c r="U423" i="28"/>
  <c r="V423" i="28"/>
  <c r="W423" i="28"/>
  <c r="X423" i="28"/>
  <c r="Y423" i="28"/>
  <c r="Z423" i="28"/>
  <c r="AA423" i="28"/>
  <c r="AB423" i="28"/>
  <c r="AD423" i="28"/>
  <c r="AE423" i="28"/>
  <c r="AF423" i="28"/>
  <c r="AG423" i="28"/>
  <c r="AH423" i="28"/>
  <c r="AI423" i="28"/>
  <c r="AJ423" i="28"/>
  <c r="AK423" i="28"/>
  <c r="AL423" i="28"/>
  <c r="AM423" i="28"/>
  <c r="AO423" i="28"/>
  <c r="AP423" i="28"/>
  <c r="AQ423" i="28"/>
  <c r="AR423" i="28"/>
  <c r="AS423" i="28"/>
  <c r="AT423" i="28"/>
  <c r="AU423" i="28"/>
  <c r="AV423" i="28"/>
  <c r="AW423" i="28"/>
  <c r="AX423" i="28"/>
  <c r="AY423" i="28"/>
  <c r="AZ423" i="28"/>
  <c r="BA423" i="28"/>
  <c r="BB423" i="28"/>
  <c r="BC423" i="28"/>
  <c r="BD423" i="28"/>
  <c r="BE423" i="28"/>
  <c r="BF423" i="28"/>
  <c r="CB423" i="28" s="1"/>
  <c r="BG423" i="28"/>
  <c r="BI423" i="28"/>
  <c r="BJ423" i="28"/>
  <c r="BK423" i="28"/>
  <c r="BL423" i="28"/>
  <c r="BM423" i="28"/>
  <c r="BN423" i="28"/>
  <c r="BO423" i="28"/>
  <c r="BP423" i="28"/>
  <c r="BQ423" i="28"/>
  <c r="BR423" i="28"/>
  <c r="BT423" i="28"/>
  <c r="BX423" i="28"/>
  <c r="B424" i="28"/>
  <c r="C424" i="28"/>
  <c r="D424" i="28"/>
  <c r="F424" i="28"/>
  <c r="G424" i="28"/>
  <c r="H424" i="28"/>
  <c r="I424" i="28"/>
  <c r="J424" i="28"/>
  <c r="K424" i="28"/>
  <c r="L424" i="28"/>
  <c r="M424" i="28"/>
  <c r="N424" i="28"/>
  <c r="O424" i="28"/>
  <c r="P424" i="28"/>
  <c r="Q424" i="28"/>
  <c r="S424" i="28"/>
  <c r="T424" i="28"/>
  <c r="U424" i="28"/>
  <c r="V424" i="28"/>
  <c r="W424" i="28"/>
  <c r="X424" i="28"/>
  <c r="Y424" i="28"/>
  <c r="Z424" i="28"/>
  <c r="AA424" i="28"/>
  <c r="AB424" i="28"/>
  <c r="AD424" i="28"/>
  <c r="AE424" i="28"/>
  <c r="AF424" i="28"/>
  <c r="AG424" i="28"/>
  <c r="AH424" i="28"/>
  <c r="AI424" i="28"/>
  <c r="AJ424" i="28"/>
  <c r="AK424" i="28"/>
  <c r="AL424" i="28"/>
  <c r="AM424" i="28"/>
  <c r="AO424" i="28"/>
  <c r="AP424" i="28"/>
  <c r="AQ424" i="28"/>
  <c r="AR424" i="28"/>
  <c r="AS424" i="28"/>
  <c r="AT424" i="28"/>
  <c r="AU424" i="28"/>
  <c r="AV424" i="28"/>
  <c r="AW424" i="28"/>
  <c r="AX424" i="28"/>
  <c r="AY424" i="28"/>
  <c r="AZ424" i="28"/>
  <c r="BA424" i="28"/>
  <c r="BB424" i="28"/>
  <c r="BC424" i="28"/>
  <c r="BD424" i="28"/>
  <c r="BE424" i="28"/>
  <c r="BF424" i="28"/>
  <c r="BG424" i="28"/>
  <c r="BI424" i="28"/>
  <c r="BJ424" i="28"/>
  <c r="BK424" i="28"/>
  <c r="BV424" i="28" s="1"/>
  <c r="BL424" i="28"/>
  <c r="BM424" i="28"/>
  <c r="BN424" i="28"/>
  <c r="BO424" i="28"/>
  <c r="BP424" i="28"/>
  <c r="BQ424" i="28"/>
  <c r="BR424" i="28"/>
  <c r="BU424" i="28"/>
  <c r="B425" i="28"/>
  <c r="C425" i="28"/>
  <c r="D425" i="28"/>
  <c r="F425" i="28"/>
  <c r="G425" i="28"/>
  <c r="H425" i="28"/>
  <c r="I425" i="28"/>
  <c r="J425" i="28"/>
  <c r="K425" i="28"/>
  <c r="L425" i="28"/>
  <c r="M425" i="28"/>
  <c r="N425" i="28"/>
  <c r="O425" i="28"/>
  <c r="P425" i="28"/>
  <c r="Q425" i="28"/>
  <c r="S425" i="28"/>
  <c r="T425" i="28"/>
  <c r="U425" i="28"/>
  <c r="V425" i="28"/>
  <c r="W425" i="28"/>
  <c r="X425" i="28"/>
  <c r="Y425" i="28"/>
  <c r="Z425" i="28"/>
  <c r="AA425" i="28"/>
  <c r="AB425" i="28"/>
  <c r="AD425" i="28"/>
  <c r="AE425" i="28"/>
  <c r="AF425" i="28"/>
  <c r="AG425" i="28"/>
  <c r="BW425" i="28" s="1"/>
  <c r="AH425" i="28"/>
  <c r="AI425" i="28"/>
  <c r="AJ425" i="28"/>
  <c r="AK425" i="28"/>
  <c r="AL425" i="28"/>
  <c r="AM425" i="28"/>
  <c r="AO425" i="28"/>
  <c r="AP425" i="28"/>
  <c r="AQ425" i="28"/>
  <c r="AR425" i="28"/>
  <c r="AS425" i="28"/>
  <c r="AT425" i="28"/>
  <c r="AU425" i="28"/>
  <c r="AV425" i="28"/>
  <c r="AW425" i="28"/>
  <c r="AX425" i="28"/>
  <c r="AY425" i="28"/>
  <c r="AZ425" i="28"/>
  <c r="BA425" i="28"/>
  <c r="BB425" i="28"/>
  <c r="BC425" i="28"/>
  <c r="BD425" i="28"/>
  <c r="BE425" i="28"/>
  <c r="BF425" i="28"/>
  <c r="BG425" i="28"/>
  <c r="BI425" i="28"/>
  <c r="BJ425" i="28"/>
  <c r="BK425" i="28"/>
  <c r="BL425" i="28"/>
  <c r="BM425" i="28"/>
  <c r="BN425" i="28"/>
  <c r="BO425" i="28"/>
  <c r="BP425" i="28"/>
  <c r="BQ425" i="28"/>
  <c r="BR425" i="28"/>
  <c r="CB425" i="28"/>
  <c r="B426" i="28"/>
  <c r="C426" i="28"/>
  <c r="D426" i="28"/>
  <c r="F426" i="28"/>
  <c r="G426" i="28"/>
  <c r="H426" i="28"/>
  <c r="BV426" i="28" s="1"/>
  <c r="I426" i="28"/>
  <c r="J426" i="28"/>
  <c r="K426" i="28"/>
  <c r="L426" i="28"/>
  <c r="M426" i="28"/>
  <c r="N426" i="28"/>
  <c r="O426" i="28"/>
  <c r="P426" i="28"/>
  <c r="Q426" i="28"/>
  <c r="S426" i="28"/>
  <c r="T426" i="28"/>
  <c r="U426" i="28"/>
  <c r="V426" i="28"/>
  <c r="W426" i="28"/>
  <c r="X426" i="28"/>
  <c r="Y426" i="28"/>
  <c r="Z426" i="28"/>
  <c r="AA426" i="28"/>
  <c r="AB426" i="28"/>
  <c r="AD426" i="28"/>
  <c r="AE426" i="28"/>
  <c r="AF426" i="28"/>
  <c r="AG426" i="28"/>
  <c r="AH426" i="28"/>
  <c r="AI426" i="28"/>
  <c r="AJ426" i="28"/>
  <c r="AK426" i="28"/>
  <c r="AL426" i="28"/>
  <c r="AM426" i="28"/>
  <c r="AO426" i="28"/>
  <c r="AP426" i="28"/>
  <c r="AQ426" i="28"/>
  <c r="AR426" i="28"/>
  <c r="AS426" i="28"/>
  <c r="AT426" i="28"/>
  <c r="AU426" i="28"/>
  <c r="AV426" i="28"/>
  <c r="AW426" i="28"/>
  <c r="AX426" i="28"/>
  <c r="AY426" i="28"/>
  <c r="AZ426" i="28"/>
  <c r="BA426" i="28"/>
  <c r="BB426" i="28"/>
  <c r="BC426" i="28"/>
  <c r="BD426" i="28"/>
  <c r="BE426" i="28"/>
  <c r="BF426" i="28"/>
  <c r="BG426" i="28"/>
  <c r="BI426" i="28"/>
  <c r="BJ426" i="28"/>
  <c r="BK426" i="28"/>
  <c r="BL426" i="28"/>
  <c r="BM426" i="28"/>
  <c r="BN426" i="28"/>
  <c r="BO426" i="28"/>
  <c r="BP426" i="28"/>
  <c r="BQ426" i="28"/>
  <c r="BR426" i="28"/>
  <c r="BZ426" i="28"/>
  <c r="B427" i="28"/>
  <c r="C427" i="28"/>
  <c r="D427" i="28"/>
  <c r="F427" i="28"/>
  <c r="BT427" i="28" s="1"/>
  <c r="G427" i="28"/>
  <c r="H427" i="28"/>
  <c r="I427" i="28"/>
  <c r="J427" i="28"/>
  <c r="BX427" i="28" s="1"/>
  <c r="K427" i="28"/>
  <c r="L427" i="28"/>
  <c r="M427" i="28"/>
  <c r="N427" i="28"/>
  <c r="O427" i="28"/>
  <c r="P427" i="28"/>
  <c r="Q427" i="28"/>
  <c r="S427" i="28"/>
  <c r="T427" i="28"/>
  <c r="U427" i="28"/>
  <c r="V427" i="28"/>
  <c r="W427" i="28"/>
  <c r="X427" i="28"/>
  <c r="Y427" i="28"/>
  <c r="Z427" i="28"/>
  <c r="AA427" i="28"/>
  <c r="AB427" i="28"/>
  <c r="AD427" i="28"/>
  <c r="AE427" i="28"/>
  <c r="AF427" i="28"/>
  <c r="AG427" i="28"/>
  <c r="AH427" i="28"/>
  <c r="AI427" i="28"/>
  <c r="AJ427" i="28"/>
  <c r="AK427" i="28"/>
  <c r="AL427" i="28"/>
  <c r="AM427" i="28"/>
  <c r="AO427" i="28"/>
  <c r="AP427" i="28"/>
  <c r="AQ427" i="28"/>
  <c r="AR427" i="28"/>
  <c r="AS427" i="28"/>
  <c r="AT427" i="28"/>
  <c r="AU427" i="28"/>
  <c r="AV427" i="28"/>
  <c r="AW427" i="28"/>
  <c r="AX427" i="28"/>
  <c r="AY427" i="28"/>
  <c r="AZ427" i="28"/>
  <c r="BA427" i="28"/>
  <c r="BB427" i="28"/>
  <c r="BC427" i="28"/>
  <c r="BD427" i="28"/>
  <c r="BE427" i="28"/>
  <c r="BF427" i="28"/>
  <c r="BG427" i="28"/>
  <c r="BI427" i="28"/>
  <c r="BJ427" i="28"/>
  <c r="BK427" i="28"/>
  <c r="BL427" i="28"/>
  <c r="BM427" i="28"/>
  <c r="BN427" i="28"/>
  <c r="BO427" i="28"/>
  <c r="BP427" i="28"/>
  <c r="BQ427" i="28"/>
  <c r="BR427" i="28"/>
  <c r="BW427" i="28"/>
  <c r="CB427" i="28"/>
  <c r="B428" i="28"/>
  <c r="C428" i="28"/>
  <c r="D428" i="28"/>
  <c r="F428" i="28"/>
  <c r="G428" i="28"/>
  <c r="H428" i="28"/>
  <c r="I428" i="28"/>
  <c r="J428" i="28"/>
  <c r="K428" i="28"/>
  <c r="L428" i="28"/>
  <c r="M428" i="28"/>
  <c r="N428" i="28"/>
  <c r="O428" i="28"/>
  <c r="P428" i="28"/>
  <c r="Q428" i="28"/>
  <c r="S428" i="28"/>
  <c r="T428" i="28"/>
  <c r="U428" i="28"/>
  <c r="V428" i="28"/>
  <c r="W428" i="28"/>
  <c r="X428" i="28"/>
  <c r="Y428" i="28"/>
  <c r="BZ428" i="28" s="1"/>
  <c r="Z428" i="28"/>
  <c r="AA428" i="28"/>
  <c r="AB428" i="28"/>
  <c r="AD428" i="28"/>
  <c r="AE428" i="28"/>
  <c r="AF428" i="28"/>
  <c r="AG428" i="28"/>
  <c r="AH428" i="28"/>
  <c r="AI428" i="28"/>
  <c r="AJ428" i="28"/>
  <c r="AK428" i="28"/>
  <c r="AL428" i="28"/>
  <c r="AM428" i="28"/>
  <c r="AO428" i="28"/>
  <c r="AP428" i="28"/>
  <c r="AQ428" i="28"/>
  <c r="AR428" i="28"/>
  <c r="AS428" i="28"/>
  <c r="AT428" i="28"/>
  <c r="AU428" i="28"/>
  <c r="AV428" i="28"/>
  <c r="AW428" i="28"/>
  <c r="AX428" i="28"/>
  <c r="AY428" i="28"/>
  <c r="AZ428" i="28"/>
  <c r="BA428" i="28"/>
  <c r="BB428" i="28"/>
  <c r="BC428" i="28"/>
  <c r="BY428" i="28" s="1"/>
  <c r="BD428" i="28"/>
  <c r="BE428" i="28"/>
  <c r="BF428" i="28"/>
  <c r="BG428" i="28"/>
  <c r="CC428" i="28" s="1"/>
  <c r="BI428" i="28"/>
  <c r="BJ428" i="28"/>
  <c r="BU428" i="28" s="1"/>
  <c r="BK428" i="28"/>
  <c r="BL428" i="28"/>
  <c r="BM428" i="28"/>
  <c r="BN428" i="28"/>
  <c r="BO428" i="28"/>
  <c r="BP428" i="28"/>
  <c r="BQ428" i="28"/>
  <c r="BR428" i="28"/>
  <c r="BV428" i="28"/>
  <c r="B429" i="28"/>
  <c r="C429" i="28"/>
  <c r="D429" i="28"/>
  <c r="F429" i="28"/>
  <c r="BT429" i="28" s="1"/>
  <c r="G429" i="28"/>
  <c r="H429" i="28"/>
  <c r="I429" i="28"/>
  <c r="J429" i="28"/>
  <c r="K429" i="28"/>
  <c r="L429" i="28"/>
  <c r="M429" i="28"/>
  <c r="N429" i="28"/>
  <c r="O429" i="28"/>
  <c r="P429" i="28"/>
  <c r="CB429" i="28" s="1"/>
  <c r="Q429" i="28"/>
  <c r="S429" i="28"/>
  <c r="T429" i="28"/>
  <c r="U429" i="28"/>
  <c r="V429" i="28"/>
  <c r="W429" i="28"/>
  <c r="X429" i="28"/>
  <c r="Y429" i="28"/>
  <c r="Z429" i="28"/>
  <c r="AA429" i="28"/>
  <c r="AB429" i="28"/>
  <c r="AD429" i="28"/>
  <c r="AE429" i="28"/>
  <c r="AF429" i="28"/>
  <c r="AG429" i="28"/>
  <c r="AH429" i="28"/>
  <c r="AI429" i="28"/>
  <c r="AJ429" i="28"/>
  <c r="AK429" i="28"/>
  <c r="AL429" i="28"/>
  <c r="AM429" i="28"/>
  <c r="AO429" i="28"/>
  <c r="AP429" i="28"/>
  <c r="AQ429" i="28"/>
  <c r="AR429" i="28"/>
  <c r="AS429" i="28"/>
  <c r="AT429" i="28"/>
  <c r="AU429" i="28"/>
  <c r="AV429" i="28"/>
  <c r="AW429" i="28"/>
  <c r="AX429" i="28"/>
  <c r="AY429" i="28"/>
  <c r="AZ429" i="28"/>
  <c r="BA429" i="28"/>
  <c r="BB429" i="28"/>
  <c r="BC429" i="28"/>
  <c r="BD429" i="28"/>
  <c r="BE429" i="28"/>
  <c r="CA429" i="28" s="1"/>
  <c r="BF429" i="28"/>
  <c r="BG429" i="28"/>
  <c r="BI429" i="28"/>
  <c r="BJ429" i="28"/>
  <c r="BK429" i="28"/>
  <c r="BL429" i="28"/>
  <c r="BM429" i="28"/>
  <c r="BN429" i="28"/>
  <c r="BO429" i="28"/>
  <c r="BP429" i="28"/>
  <c r="BQ429" i="28"/>
  <c r="BR429" i="28"/>
  <c r="B430" i="28"/>
  <c r="C430" i="28"/>
  <c r="D430" i="28"/>
  <c r="F430" i="28"/>
  <c r="G430" i="28"/>
  <c r="H430" i="28"/>
  <c r="I430" i="28"/>
  <c r="J430" i="28"/>
  <c r="K430" i="28"/>
  <c r="L430" i="28"/>
  <c r="M430" i="28"/>
  <c r="N430" i="28"/>
  <c r="O430" i="28"/>
  <c r="P430" i="28"/>
  <c r="Q430" i="28"/>
  <c r="S430" i="28"/>
  <c r="T430" i="28"/>
  <c r="U430" i="28"/>
  <c r="V430" i="28"/>
  <c r="W430" i="28"/>
  <c r="X430" i="28"/>
  <c r="Y430" i="28"/>
  <c r="Z430" i="28"/>
  <c r="AA430" i="28"/>
  <c r="AB430" i="28"/>
  <c r="AD430" i="28"/>
  <c r="AE430" i="28"/>
  <c r="AF430" i="28"/>
  <c r="AG430" i="28"/>
  <c r="AH430" i="28"/>
  <c r="AI430" i="28"/>
  <c r="AJ430" i="28"/>
  <c r="AK430" i="28"/>
  <c r="AL430" i="28"/>
  <c r="AM430" i="28"/>
  <c r="AO430" i="28"/>
  <c r="AP430" i="28"/>
  <c r="AQ430" i="28"/>
  <c r="AR430" i="28"/>
  <c r="AS430" i="28"/>
  <c r="AT430" i="28"/>
  <c r="AU430" i="28"/>
  <c r="AV430" i="28"/>
  <c r="AW430" i="28"/>
  <c r="AX430" i="28"/>
  <c r="AY430" i="28"/>
  <c r="AZ430" i="28"/>
  <c r="BA430" i="28"/>
  <c r="BB430" i="28"/>
  <c r="BC430" i="28"/>
  <c r="BD430" i="28"/>
  <c r="BZ430" i="28" s="1"/>
  <c r="BE430" i="28"/>
  <c r="BF430" i="28"/>
  <c r="BG430" i="28"/>
  <c r="BI430" i="28"/>
  <c r="BJ430" i="28"/>
  <c r="BK430" i="28"/>
  <c r="BL430" i="28"/>
  <c r="BM430" i="28"/>
  <c r="BN430" i="28"/>
  <c r="BO430" i="28"/>
  <c r="BP430" i="28"/>
  <c r="BQ430" i="28"/>
  <c r="BR430" i="28"/>
  <c r="BV430" i="28"/>
  <c r="B431" i="28"/>
  <c r="C431" i="28"/>
  <c r="D431" i="28"/>
  <c r="F431" i="28"/>
  <c r="G431" i="28"/>
  <c r="H431" i="28"/>
  <c r="I431" i="28"/>
  <c r="BW431" i="28" s="1"/>
  <c r="J431" i="28"/>
  <c r="K431" i="28"/>
  <c r="L431" i="28"/>
  <c r="M431" i="28"/>
  <c r="N431" i="28"/>
  <c r="O431" i="28"/>
  <c r="P431" i="28"/>
  <c r="Q431" i="28"/>
  <c r="S431" i="28"/>
  <c r="T431" i="28"/>
  <c r="U431" i="28"/>
  <c r="V431" i="28"/>
  <c r="W431" i="28"/>
  <c r="X431" i="28"/>
  <c r="Y431" i="28"/>
  <c r="Z431" i="28"/>
  <c r="AA431" i="28"/>
  <c r="AB431" i="28"/>
  <c r="AD431" i="28"/>
  <c r="AE431" i="28"/>
  <c r="AF431" i="28"/>
  <c r="AG431" i="28"/>
  <c r="AH431" i="28"/>
  <c r="AI431" i="28"/>
  <c r="AJ431" i="28"/>
  <c r="AK431" i="28"/>
  <c r="AL431" i="28"/>
  <c r="AM431" i="28"/>
  <c r="AO431" i="28"/>
  <c r="AP431" i="28"/>
  <c r="AQ431" i="28"/>
  <c r="AR431" i="28"/>
  <c r="AS431" i="28"/>
  <c r="AT431" i="28"/>
  <c r="AU431" i="28"/>
  <c r="AV431" i="28"/>
  <c r="AW431" i="28"/>
  <c r="AX431" i="28"/>
  <c r="AY431" i="28"/>
  <c r="AZ431" i="28"/>
  <c r="BA431" i="28"/>
  <c r="BB431" i="28"/>
  <c r="BC431" i="28"/>
  <c r="BD431" i="28"/>
  <c r="BE431" i="28"/>
  <c r="BF431" i="28"/>
  <c r="CB431" i="28" s="1"/>
  <c r="BG431" i="28"/>
  <c r="BI431" i="28"/>
  <c r="BT431" i="28" s="1"/>
  <c r="BJ431" i="28"/>
  <c r="BK431" i="28"/>
  <c r="BL431" i="28"/>
  <c r="BM431" i="28"/>
  <c r="BN431" i="28"/>
  <c r="BO431" i="28"/>
  <c r="BP431" i="28"/>
  <c r="BQ431" i="28"/>
  <c r="BR431" i="28"/>
  <c r="BX431" i="28"/>
  <c r="B432" i="28"/>
  <c r="C432" i="28"/>
  <c r="D432" i="28"/>
  <c r="F432" i="28"/>
  <c r="G432" i="28"/>
  <c r="H432" i="28"/>
  <c r="I432" i="28"/>
  <c r="J432" i="28"/>
  <c r="K432" i="28"/>
  <c r="L432" i="28"/>
  <c r="M432" i="28"/>
  <c r="N432" i="28"/>
  <c r="O432" i="28"/>
  <c r="P432" i="28"/>
  <c r="Q432" i="28"/>
  <c r="S432" i="28"/>
  <c r="T432" i="28"/>
  <c r="U432" i="28"/>
  <c r="V432" i="28"/>
  <c r="W432" i="28"/>
  <c r="X432" i="28"/>
  <c r="Y432" i="28"/>
  <c r="Z432" i="28"/>
  <c r="AA432" i="28"/>
  <c r="AB432" i="28"/>
  <c r="AD432" i="28"/>
  <c r="AE432" i="28"/>
  <c r="AF432" i="28"/>
  <c r="AG432" i="28"/>
  <c r="AH432" i="28"/>
  <c r="AI432" i="28"/>
  <c r="AJ432" i="28"/>
  <c r="AK432" i="28"/>
  <c r="AL432" i="28"/>
  <c r="AM432" i="28"/>
  <c r="AO432" i="28"/>
  <c r="AP432" i="28"/>
  <c r="AQ432" i="28"/>
  <c r="AR432" i="28"/>
  <c r="AS432" i="28"/>
  <c r="AT432" i="28"/>
  <c r="AU432" i="28"/>
  <c r="AV432" i="28"/>
  <c r="AW432" i="28"/>
  <c r="AX432" i="28"/>
  <c r="AY432" i="28"/>
  <c r="AZ432" i="28"/>
  <c r="BA432" i="28"/>
  <c r="BB432" i="28"/>
  <c r="BC432" i="28"/>
  <c r="BD432" i="28"/>
  <c r="BE432" i="28"/>
  <c r="BF432" i="28"/>
  <c r="BG432" i="28"/>
  <c r="BI432" i="28"/>
  <c r="BJ432" i="28"/>
  <c r="BK432" i="28"/>
  <c r="BV432" i="28" s="1"/>
  <c r="BL432" i="28"/>
  <c r="BM432" i="28"/>
  <c r="BN432" i="28"/>
  <c r="BO432" i="28"/>
  <c r="BP432" i="28"/>
  <c r="BQ432" i="28"/>
  <c r="BR432" i="28"/>
  <c r="BU432" i="28"/>
  <c r="CC432" i="28"/>
  <c r="B433" i="28"/>
  <c r="C433" i="28"/>
  <c r="D433" i="28"/>
  <c r="F433" i="28"/>
  <c r="BT433" i="28" s="1"/>
  <c r="G433" i="28"/>
  <c r="H433" i="28"/>
  <c r="I433" i="28"/>
  <c r="J433" i="28"/>
  <c r="K433" i="28"/>
  <c r="L433" i="28"/>
  <c r="M433" i="28"/>
  <c r="N433" i="28"/>
  <c r="O433" i="28"/>
  <c r="P433" i="28"/>
  <c r="Q433" i="28"/>
  <c r="S433" i="28"/>
  <c r="T433" i="28"/>
  <c r="U433" i="28"/>
  <c r="V433" i="28"/>
  <c r="W433" i="28"/>
  <c r="X433" i="28"/>
  <c r="Y433" i="28"/>
  <c r="Z433" i="28"/>
  <c r="AA433" i="28"/>
  <c r="AB433" i="28"/>
  <c r="AD433" i="28"/>
  <c r="AE433" i="28"/>
  <c r="AF433" i="28"/>
  <c r="AG433" i="28"/>
  <c r="AH433" i="28"/>
  <c r="AI433" i="28"/>
  <c r="AJ433" i="28"/>
  <c r="AK433" i="28"/>
  <c r="AL433" i="28"/>
  <c r="AM433" i="28"/>
  <c r="AO433" i="28"/>
  <c r="AP433" i="28"/>
  <c r="AQ433" i="28"/>
  <c r="AR433" i="28"/>
  <c r="AS433" i="28"/>
  <c r="AT433" i="28"/>
  <c r="AU433" i="28"/>
  <c r="AV433" i="28"/>
  <c r="AW433" i="28"/>
  <c r="AX433" i="28"/>
  <c r="AY433" i="28"/>
  <c r="AZ433" i="28"/>
  <c r="BA433" i="28"/>
  <c r="BB433" i="28"/>
  <c r="BC433" i="28"/>
  <c r="BD433" i="28"/>
  <c r="BE433" i="28"/>
  <c r="BF433" i="28"/>
  <c r="BG433" i="28"/>
  <c r="BI433" i="28"/>
  <c r="BJ433" i="28"/>
  <c r="BK433" i="28"/>
  <c r="BL433" i="28"/>
  <c r="BM433" i="28"/>
  <c r="BN433" i="28"/>
  <c r="BO433" i="28"/>
  <c r="BP433" i="28"/>
  <c r="BQ433" i="28"/>
  <c r="BR433" i="28"/>
  <c r="B434" i="28"/>
  <c r="C434" i="28"/>
  <c r="D434" i="28"/>
  <c r="F434" i="28"/>
  <c r="G434" i="28"/>
  <c r="H434" i="28"/>
  <c r="I434" i="28"/>
  <c r="J434" i="28"/>
  <c r="K434" i="28"/>
  <c r="L434" i="28"/>
  <c r="M434" i="28"/>
  <c r="BY434" i="28" s="1"/>
  <c r="N434" i="28"/>
  <c r="O434" i="28"/>
  <c r="P434" i="28"/>
  <c r="Q434" i="28"/>
  <c r="S434" i="28"/>
  <c r="T434" i="28"/>
  <c r="U434" i="28"/>
  <c r="V434" i="28"/>
  <c r="W434" i="28"/>
  <c r="X434" i="28"/>
  <c r="Y434" i="28"/>
  <c r="Z434" i="28"/>
  <c r="AA434" i="28"/>
  <c r="AB434" i="28"/>
  <c r="AD434" i="28"/>
  <c r="AE434" i="28"/>
  <c r="AF434" i="28"/>
  <c r="AG434" i="28"/>
  <c r="AH434" i="28"/>
  <c r="AI434" i="28"/>
  <c r="AJ434" i="28"/>
  <c r="AK434" i="28"/>
  <c r="AL434" i="28"/>
  <c r="AM434" i="28"/>
  <c r="AO434" i="28"/>
  <c r="AP434" i="28"/>
  <c r="AQ434" i="28"/>
  <c r="AR434" i="28"/>
  <c r="AS434" i="28"/>
  <c r="AT434" i="28"/>
  <c r="AU434" i="28"/>
  <c r="AV434" i="28"/>
  <c r="AW434" i="28"/>
  <c r="AX434" i="28"/>
  <c r="AY434" i="28"/>
  <c r="AZ434" i="28"/>
  <c r="BA434" i="28"/>
  <c r="BB434" i="28"/>
  <c r="BC434" i="28"/>
  <c r="BD434" i="28"/>
  <c r="BE434" i="28"/>
  <c r="BF434" i="28"/>
  <c r="BG434" i="28"/>
  <c r="BI434" i="28"/>
  <c r="BJ434" i="28"/>
  <c r="BK434" i="28"/>
  <c r="BL434" i="28"/>
  <c r="BM434" i="28"/>
  <c r="BN434" i="28"/>
  <c r="BO434" i="28"/>
  <c r="BP434" i="28"/>
  <c r="BQ434" i="28"/>
  <c r="BR434" i="28"/>
  <c r="BV434" i="28"/>
  <c r="BZ434" i="28"/>
  <c r="B435" i="28"/>
  <c r="C435" i="28"/>
  <c r="D435" i="28"/>
  <c r="F435" i="28"/>
  <c r="BT435" i="28" s="1"/>
  <c r="G435" i="28"/>
  <c r="H435" i="28"/>
  <c r="I435" i="28"/>
  <c r="J435" i="28"/>
  <c r="BX435" i="28" s="1"/>
  <c r="K435" i="28"/>
  <c r="L435" i="28"/>
  <c r="M435" i="28"/>
  <c r="N435" i="28"/>
  <c r="O435" i="28"/>
  <c r="P435" i="28"/>
  <c r="Q435" i="28"/>
  <c r="S435" i="28"/>
  <c r="T435" i="28"/>
  <c r="U435" i="28"/>
  <c r="V435" i="28"/>
  <c r="W435" i="28"/>
  <c r="X435" i="28"/>
  <c r="Y435" i="28"/>
  <c r="Z435" i="28"/>
  <c r="AA435" i="28"/>
  <c r="AB435" i="28"/>
  <c r="AD435" i="28"/>
  <c r="AE435" i="28"/>
  <c r="AF435" i="28"/>
  <c r="AG435" i="28"/>
  <c r="AH435" i="28"/>
  <c r="AI435" i="28"/>
  <c r="AJ435" i="28"/>
  <c r="AK435" i="28"/>
  <c r="AL435" i="28"/>
  <c r="AM435" i="28"/>
  <c r="AO435" i="28"/>
  <c r="AP435" i="28"/>
  <c r="AQ435" i="28"/>
  <c r="AR435" i="28"/>
  <c r="AS435" i="28"/>
  <c r="AT435" i="28"/>
  <c r="AU435" i="28"/>
  <c r="AV435" i="28"/>
  <c r="AW435" i="28"/>
  <c r="AX435" i="28"/>
  <c r="AY435" i="28"/>
  <c r="AZ435" i="28"/>
  <c r="BA435" i="28"/>
  <c r="BB435" i="28"/>
  <c r="BC435" i="28"/>
  <c r="BD435" i="28"/>
  <c r="BE435" i="28"/>
  <c r="BF435" i="28"/>
  <c r="BG435" i="28"/>
  <c r="BI435" i="28"/>
  <c r="BJ435" i="28"/>
  <c r="BK435" i="28"/>
  <c r="BL435" i="28"/>
  <c r="BM435" i="28"/>
  <c r="BN435" i="28"/>
  <c r="BO435" i="28"/>
  <c r="BP435" i="28"/>
  <c r="BQ435" i="28"/>
  <c r="BR435" i="28"/>
  <c r="BW435" i="28"/>
  <c r="CB435" i="28"/>
  <c r="B436" i="28"/>
  <c r="C436" i="28"/>
  <c r="D436" i="28"/>
  <c r="F436" i="28"/>
  <c r="G436" i="28"/>
  <c r="H436" i="28"/>
  <c r="I436" i="28"/>
  <c r="J436" i="28"/>
  <c r="K436" i="28"/>
  <c r="L436" i="28"/>
  <c r="M436" i="28"/>
  <c r="N436" i="28"/>
  <c r="O436" i="28"/>
  <c r="P436" i="28"/>
  <c r="Q436" i="28"/>
  <c r="S436" i="28"/>
  <c r="T436" i="28"/>
  <c r="U436" i="28"/>
  <c r="V436" i="28"/>
  <c r="W436" i="28"/>
  <c r="X436" i="28"/>
  <c r="Y436" i="28"/>
  <c r="BZ436" i="28" s="1"/>
  <c r="Z436" i="28"/>
  <c r="AA436" i="28"/>
  <c r="AB436" i="28"/>
  <c r="AD436" i="28"/>
  <c r="AE436" i="28"/>
  <c r="AF436" i="28"/>
  <c r="AG436" i="28"/>
  <c r="AH436" i="28"/>
  <c r="AI436" i="28"/>
  <c r="AJ436" i="28"/>
  <c r="AK436" i="28"/>
  <c r="AL436" i="28"/>
  <c r="AM436" i="28"/>
  <c r="AO436" i="28"/>
  <c r="AP436" i="28"/>
  <c r="AQ436" i="28"/>
  <c r="AR436" i="28"/>
  <c r="AS436" i="28"/>
  <c r="AT436" i="28"/>
  <c r="AU436" i="28"/>
  <c r="AV436" i="28"/>
  <c r="AW436" i="28"/>
  <c r="AX436" i="28"/>
  <c r="AY436" i="28"/>
  <c r="AZ436" i="28"/>
  <c r="BA436" i="28"/>
  <c r="BB436" i="28"/>
  <c r="BC436" i="28"/>
  <c r="BY436" i="28" s="1"/>
  <c r="BD436" i="28"/>
  <c r="BE436" i="28"/>
  <c r="BF436" i="28"/>
  <c r="BG436" i="28"/>
  <c r="CC436" i="28" s="1"/>
  <c r="BI436" i="28"/>
  <c r="BJ436" i="28"/>
  <c r="BU436" i="28" s="1"/>
  <c r="BK436" i="28"/>
  <c r="BL436" i="28"/>
  <c r="BM436" i="28"/>
  <c r="BN436" i="28"/>
  <c r="BO436" i="28"/>
  <c r="BP436" i="28"/>
  <c r="BQ436" i="28"/>
  <c r="BR436" i="28"/>
  <c r="BV436" i="28"/>
  <c r="B437" i="28"/>
  <c r="C437" i="28"/>
  <c r="D437" i="28"/>
  <c r="F437" i="28"/>
  <c r="G437" i="28"/>
  <c r="H437" i="28"/>
  <c r="I437" i="28"/>
  <c r="J437" i="28"/>
  <c r="K437" i="28"/>
  <c r="L437" i="28"/>
  <c r="M437" i="28"/>
  <c r="N437" i="28"/>
  <c r="O437" i="28"/>
  <c r="P437" i="28"/>
  <c r="Q437" i="28"/>
  <c r="S437" i="28"/>
  <c r="T437" i="28"/>
  <c r="U437" i="28"/>
  <c r="V437" i="28"/>
  <c r="W437" i="28"/>
  <c r="X437" i="28"/>
  <c r="Y437" i="28"/>
  <c r="Z437" i="28"/>
  <c r="AA437" i="28"/>
  <c r="AB437" i="28"/>
  <c r="AD437" i="28"/>
  <c r="AE437" i="28"/>
  <c r="AF437" i="28"/>
  <c r="AG437" i="28"/>
  <c r="AH437" i="28"/>
  <c r="AI437" i="28"/>
  <c r="AJ437" i="28"/>
  <c r="AK437" i="28"/>
  <c r="AL437" i="28"/>
  <c r="AM437" i="28"/>
  <c r="AO437" i="28"/>
  <c r="AP437" i="28"/>
  <c r="AQ437" i="28"/>
  <c r="AR437" i="28"/>
  <c r="AS437" i="28"/>
  <c r="AT437" i="28"/>
  <c r="AU437" i="28"/>
  <c r="AV437" i="28"/>
  <c r="AW437" i="28"/>
  <c r="AX437" i="28"/>
  <c r="AY437" i="28"/>
  <c r="AZ437" i="28"/>
  <c r="BA437" i="28"/>
  <c r="BB437" i="28"/>
  <c r="BC437" i="28"/>
  <c r="BD437" i="28"/>
  <c r="BE437" i="28"/>
  <c r="BF437" i="28"/>
  <c r="BG437" i="28"/>
  <c r="BI437" i="28"/>
  <c r="BJ437" i="28"/>
  <c r="BK437" i="28"/>
  <c r="BL437" i="28"/>
  <c r="BM437" i="28"/>
  <c r="BN437" i="28"/>
  <c r="BO437" i="28"/>
  <c r="BP437" i="28"/>
  <c r="BQ437" i="28"/>
  <c r="BR437" i="28"/>
  <c r="B438" i="28"/>
  <c r="C438" i="28"/>
  <c r="D438" i="28"/>
  <c r="F438" i="28"/>
  <c r="G438" i="28"/>
  <c r="H438" i="28"/>
  <c r="I438" i="28"/>
  <c r="J438" i="28"/>
  <c r="K438" i="28"/>
  <c r="L438" i="28"/>
  <c r="M438" i="28"/>
  <c r="BY438" i="28" s="1"/>
  <c r="N438" i="28"/>
  <c r="O438" i="28"/>
  <c r="P438" i="28"/>
  <c r="Q438" i="28"/>
  <c r="S438" i="28"/>
  <c r="T438" i="28"/>
  <c r="U438" i="28"/>
  <c r="V438" i="28"/>
  <c r="W438" i="28"/>
  <c r="X438" i="28"/>
  <c r="Y438" i="28"/>
  <c r="Z438" i="28"/>
  <c r="CA438" i="28" s="1"/>
  <c r="AA438" i="28"/>
  <c r="AB438" i="28"/>
  <c r="AD438" i="28"/>
  <c r="AE438" i="28"/>
  <c r="BU438" i="28" s="1"/>
  <c r="AF438" i="28"/>
  <c r="AG438" i="28"/>
  <c r="AH438" i="28"/>
  <c r="AI438" i="28"/>
  <c r="AJ438" i="28"/>
  <c r="AK438" i="28"/>
  <c r="AL438" i="28"/>
  <c r="AM438" i="28"/>
  <c r="AO438" i="28"/>
  <c r="AP438" i="28"/>
  <c r="AQ438" i="28"/>
  <c r="AR438" i="28"/>
  <c r="AS438" i="28"/>
  <c r="AT438" i="28"/>
  <c r="AU438" i="28"/>
  <c r="AV438" i="28"/>
  <c r="AW438" i="28"/>
  <c r="AX438" i="28"/>
  <c r="AY438" i="28"/>
  <c r="AZ438" i="28"/>
  <c r="BA438" i="28"/>
  <c r="BB438" i="28"/>
  <c r="BC438" i="28"/>
  <c r="BD438" i="28"/>
  <c r="BE438" i="28"/>
  <c r="BF438" i="28"/>
  <c r="BG438" i="28"/>
  <c r="BI438" i="28"/>
  <c r="BJ438" i="28"/>
  <c r="BK438" i="28"/>
  <c r="BL438" i="28"/>
  <c r="BM438" i="28"/>
  <c r="BN438" i="28"/>
  <c r="BO438" i="28"/>
  <c r="BP438" i="28"/>
  <c r="BQ438" i="28"/>
  <c r="BR438" i="28"/>
  <c r="BV438" i="28"/>
  <c r="BZ438" i="28"/>
  <c r="B439" i="28"/>
  <c r="C439" i="28"/>
  <c r="D439" i="28"/>
  <c r="F439" i="28"/>
  <c r="BT439" i="28" s="1"/>
  <c r="G439" i="28"/>
  <c r="H439" i="28"/>
  <c r="I439" i="28"/>
  <c r="J439" i="28"/>
  <c r="BX439" i="28" s="1"/>
  <c r="K439" i="28"/>
  <c r="L439" i="28"/>
  <c r="M439" i="28"/>
  <c r="N439" i="28"/>
  <c r="O439" i="28"/>
  <c r="P439" i="28"/>
  <c r="Q439" i="28"/>
  <c r="S439" i="28"/>
  <c r="T439" i="28"/>
  <c r="U439" i="28"/>
  <c r="V439" i="28"/>
  <c r="W439" i="28"/>
  <c r="X439" i="28"/>
  <c r="Y439" i="28"/>
  <c r="Z439" i="28"/>
  <c r="AA439" i="28"/>
  <c r="AB439" i="28"/>
  <c r="AD439" i="28"/>
  <c r="AE439" i="28"/>
  <c r="AF439" i="28"/>
  <c r="AG439" i="28"/>
  <c r="AH439" i="28"/>
  <c r="AI439" i="28"/>
  <c r="AJ439" i="28"/>
  <c r="AK439" i="28"/>
  <c r="AL439" i="28"/>
  <c r="AM439" i="28"/>
  <c r="AO439" i="28"/>
  <c r="AP439" i="28"/>
  <c r="AQ439" i="28"/>
  <c r="AR439" i="28"/>
  <c r="AS439" i="28"/>
  <c r="AT439" i="28"/>
  <c r="AU439" i="28"/>
  <c r="AV439" i="28"/>
  <c r="AW439" i="28"/>
  <c r="AX439" i="28"/>
  <c r="AY439" i="28"/>
  <c r="AZ439" i="28"/>
  <c r="BA439" i="28"/>
  <c r="BB439" i="28"/>
  <c r="BC439" i="28"/>
  <c r="BD439" i="28"/>
  <c r="BE439" i="28"/>
  <c r="BF439" i="28"/>
  <c r="BG439" i="28"/>
  <c r="BI439" i="28"/>
  <c r="BJ439" i="28"/>
  <c r="BK439" i="28"/>
  <c r="BL439" i="28"/>
  <c r="BM439" i="28"/>
  <c r="BN439" i="28"/>
  <c r="BO439" i="28"/>
  <c r="BP439" i="28"/>
  <c r="BQ439" i="28"/>
  <c r="BR439" i="28"/>
  <c r="BW439" i="28"/>
  <c r="CB439" i="28"/>
  <c r="B440" i="28"/>
  <c r="C440" i="28"/>
  <c r="D440" i="28"/>
  <c r="F440" i="28"/>
  <c r="G440" i="28"/>
  <c r="H440" i="28"/>
  <c r="I440" i="28"/>
  <c r="J440" i="28"/>
  <c r="K440" i="28"/>
  <c r="L440" i="28"/>
  <c r="M440" i="28"/>
  <c r="N440" i="28"/>
  <c r="O440" i="28"/>
  <c r="P440" i="28"/>
  <c r="Q440" i="28"/>
  <c r="S440" i="28"/>
  <c r="T440" i="28"/>
  <c r="U440" i="28"/>
  <c r="V440" i="28"/>
  <c r="W440" i="28"/>
  <c r="X440" i="28"/>
  <c r="Y440" i="28"/>
  <c r="Z440" i="28"/>
  <c r="AA440" i="28"/>
  <c r="AB440" i="28"/>
  <c r="AD440" i="28"/>
  <c r="AE440" i="28"/>
  <c r="AF440" i="28"/>
  <c r="AG440" i="28"/>
  <c r="AH440" i="28"/>
  <c r="AI440" i="28"/>
  <c r="AJ440" i="28"/>
  <c r="AK440" i="28"/>
  <c r="AL440" i="28"/>
  <c r="AM440" i="28"/>
  <c r="AO440" i="28"/>
  <c r="AP440" i="28"/>
  <c r="AQ440" i="28"/>
  <c r="AR440" i="28"/>
  <c r="AS440" i="28"/>
  <c r="AT440" i="28"/>
  <c r="AU440" i="28"/>
  <c r="AV440" i="28"/>
  <c r="AW440" i="28"/>
  <c r="AX440" i="28"/>
  <c r="AY440" i="28"/>
  <c r="AZ440" i="28"/>
  <c r="BA440" i="28"/>
  <c r="BB440" i="28"/>
  <c r="BC440" i="28"/>
  <c r="BY440" i="28" s="1"/>
  <c r="BD440" i="28"/>
  <c r="BE440" i="28"/>
  <c r="BF440" i="28"/>
  <c r="BG440" i="28"/>
  <c r="CC440" i="28" s="1"/>
  <c r="BI440" i="28"/>
  <c r="BJ440" i="28"/>
  <c r="BU440" i="28" s="1"/>
  <c r="BK440" i="28"/>
  <c r="BL440" i="28"/>
  <c r="BM440" i="28"/>
  <c r="BN440" i="28"/>
  <c r="BO440" i="28"/>
  <c r="BP440" i="28"/>
  <c r="BQ440" i="28"/>
  <c r="BR440" i="28"/>
  <c r="BV440" i="28"/>
  <c r="B441" i="28"/>
  <c r="C441" i="28"/>
  <c r="D441" i="28"/>
  <c r="F441" i="28"/>
  <c r="G441" i="28"/>
  <c r="H441" i="28"/>
  <c r="I441" i="28"/>
  <c r="J441" i="28"/>
  <c r="K441" i="28"/>
  <c r="L441" i="28"/>
  <c r="M441" i="28"/>
  <c r="N441" i="28"/>
  <c r="O441" i="28"/>
  <c r="P441" i="28"/>
  <c r="CB441" i="28" s="1"/>
  <c r="Q441" i="28"/>
  <c r="S441" i="28"/>
  <c r="T441" i="28"/>
  <c r="U441" i="28"/>
  <c r="V441" i="28"/>
  <c r="W441" i="28"/>
  <c r="X441" i="28"/>
  <c r="Y441" i="28"/>
  <c r="Z441" i="28"/>
  <c r="AA441" i="28"/>
  <c r="AB441" i="28"/>
  <c r="AD441" i="28"/>
  <c r="AE441" i="28"/>
  <c r="AF441" i="28"/>
  <c r="AG441" i="28"/>
  <c r="AH441" i="28"/>
  <c r="AI441" i="28"/>
  <c r="AJ441" i="28"/>
  <c r="AK441" i="28"/>
  <c r="AL441" i="28"/>
  <c r="AM441" i="28"/>
  <c r="AO441" i="28"/>
  <c r="AP441" i="28"/>
  <c r="AQ441" i="28"/>
  <c r="AR441" i="28"/>
  <c r="AS441" i="28"/>
  <c r="AT441" i="28"/>
  <c r="AU441" i="28"/>
  <c r="AV441" i="28"/>
  <c r="AW441" i="28"/>
  <c r="AX441" i="28"/>
  <c r="AY441" i="28"/>
  <c r="AZ441" i="28"/>
  <c r="BA441" i="28"/>
  <c r="BB441" i="28"/>
  <c r="BC441" i="28"/>
  <c r="BD441" i="28"/>
  <c r="BE441" i="28"/>
  <c r="CA441" i="28" s="1"/>
  <c r="BF441" i="28"/>
  <c r="BG441" i="28"/>
  <c r="BI441" i="28"/>
  <c r="BJ441" i="28"/>
  <c r="BK441" i="28"/>
  <c r="BL441" i="28"/>
  <c r="BM441" i="28"/>
  <c r="BN441" i="28"/>
  <c r="BO441" i="28"/>
  <c r="BP441" i="28"/>
  <c r="BQ441" i="28"/>
  <c r="BR441" i="28"/>
  <c r="B442" i="28"/>
  <c r="C442" i="28"/>
  <c r="D442" i="28"/>
  <c r="F442" i="28"/>
  <c r="G442" i="28"/>
  <c r="H442" i="28"/>
  <c r="I442" i="28"/>
  <c r="J442" i="28"/>
  <c r="K442" i="28"/>
  <c r="L442" i="28"/>
  <c r="M442" i="28"/>
  <c r="N442" i="28"/>
  <c r="O442" i="28"/>
  <c r="P442" i="28"/>
  <c r="Q442" i="28"/>
  <c r="S442" i="28"/>
  <c r="T442" i="28"/>
  <c r="U442" i="28"/>
  <c r="V442" i="28"/>
  <c r="W442" i="28"/>
  <c r="X442" i="28"/>
  <c r="Y442" i="28"/>
  <c r="Z442" i="28"/>
  <c r="CA442" i="28" s="1"/>
  <c r="AA442" i="28"/>
  <c r="AB442" i="28"/>
  <c r="AD442" i="28"/>
  <c r="AE442" i="28"/>
  <c r="BU442" i="28" s="1"/>
  <c r="AF442" i="28"/>
  <c r="AG442" i="28"/>
  <c r="AH442" i="28"/>
  <c r="AI442" i="28"/>
  <c r="AJ442" i="28"/>
  <c r="AK442" i="28"/>
  <c r="AL442" i="28"/>
  <c r="AM442" i="28"/>
  <c r="AO442" i="28"/>
  <c r="AP442" i="28"/>
  <c r="AQ442" i="28"/>
  <c r="AR442" i="28"/>
  <c r="AS442" i="28"/>
  <c r="AT442" i="28"/>
  <c r="AU442" i="28"/>
  <c r="AV442" i="28"/>
  <c r="AW442" i="28"/>
  <c r="AX442" i="28"/>
  <c r="AY442" i="28"/>
  <c r="AZ442" i="28"/>
  <c r="BA442" i="28"/>
  <c r="BB442" i="28"/>
  <c r="BC442" i="28"/>
  <c r="BD442" i="28"/>
  <c r="BZ442" i="28" s="1"/>
  <c r="BE442" i="28"/>
  <c r="BF442" i="28"/>
  <c r="BG442" i="28"/>
  <c r="BI442" i="28"/>
  <c r="BJ442" i="28"/>
  <c r="BK442" i="28"/>
  <c r="BL442" i="28"/>
  <c r="BM442" i="28"/>
  <c r="BN442" i="28"/>
  <c r="BO442" i="28"/>
  <c r="BP442" i="28"/>
  <c r="BQ442" i="28"/>
  <c r="BR442" i="28"/>
  <c r="BV442" i="28"/>
  <c r="B443" i="28"/>
  <c r="C443" i="28"/>
  <c r="D443" i="28"/>
  <c r="F443" i="28"/>
  <c r="G443" i="28"/>
  <c r="H443" i="28"/>
  <c r="I443" i="28"/>
  <c r="BW443" i="28" s="1"/>
  <c r="J443" i="28"/>
  <c r="K443" i="28"/>
  <c r="L443" i="28"/>
  <c r="M443" i="28"/>
  <c r="N443" i="28"/>
  <c r="O443" i="28"/>
  <c r="P443" i="28"/>
  <c r="Q443" i="28"/>
  <c r="S443" i="28"/>
  <c r="T443" i="28"/>
  <c r="U443" i="28"/>
  <c r="V443" i="28"/>
  <c r="W443" i="28"/>
  <c r="X443" i="28"/>
  <c r="Y443" i="28"/>
  <c r="Z443" i="28"/>
  <c r="AA443" i="28"/>
  <c r="AB443" i="28"/>
  <c r="CC443" i="28" s="1"/>
  <c r="AD443" i="28"/>
  <c r="AE443" i="28"/>
  <c r="AF443" i="28"/>
  <c r="AG443" i="28"/>
  <c r="AH443" i="28"/>
  <c r="AI443" i="28"/>
  <c r="AJ443" i="28"/>
  <c r="AK443" i="28"/>
  <c r="AL443" i="28"/>
  <c r="AM443" i="28"/>
  <c r="AO443" i="28"/>
  <c r="AP443" i="28"/>
  <c r="AQ443" i="28"/>
  <c r="AR443" i="28"/>
  <c r="AS443" i="28"/>
  <c r="AT443" i="28"/>
  <c r="AU443" i="28"/>
  <c r="AV443" i="28"/>
  <c r="AW443" i="28"/>
  <c r="AX443" i="28"/>
  <c r="AY443" i="28"/>
  <c r="AZ443" i="28"/>
  <c r="BA443" i="28"/>
  <c r="BB443" i="28"/>
  <c r="BC443" i="28"/>
  <c r="BD443" i="28"/>
  <c r="BE443" i="28"/>
  <c r="BF443" i="28"/>
  <c r="CB443" i="28" s="1"/>
  <c r="BG443" i="28"/>
  <c r="BI443" i="28"/>
  <c r="BJ443" i="28"/>
  <c r="BK443" i="28"/>
  <c r="BL443" i="28"/>
  <c r="BM443" i="28"/>
  <c r="BN443" i="28"/>
  <c r="BO443" i="28"/>
  <c r="BP443" i="28"/>
  <c r="BQ443" i="28"/>
  <c r="BR443" i="28"/>
  <c r="BT443" i="28"/>
  <c r="BX443" i="28"/>
  <c r="B444" i="28"/>
  <c r="C444" i="28"/>
  <c r="D444" i="28"/>
  <c r="F444" i="28"/>
  <c r="G444" i="28"/>
  <c r="H444" i="28"/>
  <c r="I444" i="28"/>
  <c r="J444" i="28"/>
  <c r="K444" i="28"/>
  <c r="L444" i="28"/>
  <c r="M444" i="28"/>
  <c r="N444" i="28"/>
  <c r="O444" i="28"/>
  <c r="P444" i="28"/>
  <c r="Q444" i="28"/>
  <c r="S444" i="28"/>
  <c r="T444" i="28"/>
  <c r="U444" i="28"/>
  <c r="V444" i="28"/>
  <c r="W444" i="28"/>
  <c r="X444" i="28"/>
  <c r="Y444" i="28"/>
  <c r="Z444" i="28"/>
  <c r="AA444" i="28"/>
  <c r="AB444" i="28"/>
  <c r="AD444" i="28"/>
  <c r="AE444" i="28"/>
  <c r="AF444" i="28"/>
  <c r="AG444" i="28"/>
  <c r="AH444" i="28"/>
  <c r="AI444" i="28"/>
  <c r="AJ444" i="28"/>
  <c r="AK444" i="28"/>
  <c r="AL444" i="28"/>
  <c r="AM444" i="28"/>
  <c r="AO444" i="28"/>
  <c r="AP444" i="28"/>
  <c r="AQ444" i="28"/>
  <c r="AR444" i="28"/>
  <c r="AS444" i="28"/>
  <c r="AT444" i="28"/>
  <c r="AU444" i="28"/>
  <c r="AV444" i="28"/>
  <c r="AW444" i="28"/>
  <c r="AX444" i="28"/>
  <c r="AY444" i="28"/>
  <c r="AZ444" i="28"/>
  <c r="BA444" i="28"/>
  <c r="BB444" i="28"/>
  <c r="BC444" i="28"/>
  <c r="BD444" i="28"/>
  <c r="BE444" i="28"/>
  <c r="BF444" i="28"/>
  <c r="BG444" i="28"/>
  <c r="BI444" i="28"/>
  <c r="BJ444" i="28"/>
  <c r="BK444" i="28"/>
  <c r="BV444" i="28" s="1"/>
  <c r="BL444" i="28"/>
  <c r="BM444" i="28"/>
  <c r="BN444" i="28"/>
  <c r="BO444" i="28"/>
  <c r="BP444" i="28"/>
  <c r="BQ444" i="28"/>
  <c r="BR444" i="28"/>
  <c r="BU444" i="28"/>
  <c r="B445" i="28"/>
  <c r="C445" i="28"/>
  <c r="D445" i="28"/>
  <c r="F445" i="28"/>
  <c r="G445" i="28"/>
  <c r="H445" i="28"/>
  <c r="I445" i="28"/>
  <c r="J445" i="28"/>
  <c r="K445" i="28"/>
  <c r="L445" i="28"/>
  <c r="M445" i="28"/>
  <c r="N445" i="28"/>
  <c r="O445" i="28"/>
  <c r="CA445" i="28" s="1"/>
  <c r="P445" i="28"/>
  <c r="Q445" i="28"/>
  <c r="S445" i="28"/>
  <c r="T445" i="28"/>
  <c r="U445" i="28"/>
  <c r="V445" i="28"/>
  <c r="W445" i="28"/>
  <c r="X445" i="28"/>
  <c r="Y445" i="28"/>
  <c r="Z445" i="28"/>
  <c r="AA445" i="28"/>
  <c r="AB445" i="28"/>
  <c r="AD445" i="28"/>
  <c r="AE445" i="28"/>
  <c r="AF445" i="28"/>
  <c r="AG445" i="28"/>
  <c r="BW445" i="28" s="1"/>
  <c r="AH445" i="28"/>
  <c r="AI445" i="28"/>
  <c r="AJ445" i="28"/>
  <c r="AK445" i="28"/>
  <c r="AL445" i="28"/>
  <c r="AM445" i="28"/>
  <c r="AO445" i="28"/>
  <c r="AP445" i="28"/>
  <c r="AQ445" i="28"/>
  <c r="AR445" i="28"/>
  <c r="AS445" i="28"/>
  <c r="AT445" i="28"/>
  <c r="AU445" i="28"/>
  <c r="AV445" i="28"/>
  <c r="AW445" i="28"/>
  <c r="AX445" i="28"/>
  <c r="AY445" i="28"/>
  <c r="AZ445" i="28"/>
  <c r="BA445" i="28"/>
  <c r="BB445" i="28"/>
  <c r="BC445" i="28"/>
  <c r="BD445" i="28"/>
  <c r="BE445" i="28"/>
  <c r="BF445" i="28"/>
  <c r="BG445" i="28"/>
  <c r="BI445" i="28"/>
  <c r="BJ445" i="28"/>
  <c r="BK445" i="28"/>
  <c r="BL445" i="28"/>
  <c r="BM445" i="28"/>
  <c r="BN445" i="28"/>
  <c r="BO445" i="28"/>
  <c r="BP445" i="28"/>
  <c r="BQ445" i="28"/>
  <c r="BR445" i="28"/>
  <c r="BT445" i="28"/>
  <c r="CB445" i="28"/>
  <c r="B446" i="28"/>
  <c r="C446" i="28"/>
  <c r="D446" i="28"/>
  <c r="F446" i="28"/>
  <c r="G446" i="28"/>
  <c r="H446" i="28"/>
  <c r="BV446" i="28" s="1"/>
  <c r="I446" i="28"/>
  <c r="J446" i="28"/>
  <c r="K446" i="28"/>
  <c r="L446" i="28"/>
  <c r="M446" i="28"/>
  <c r="N446" i="28"/>
  <c r="O446" i="28"/>
  <c r="P446" i="28"/>
  <c r="Q446" i="28"/>
  <c r="S446" i="28"/>
  <c r="T446" i="28"/>
  <c r="U446" i="28"/>
  <c r="V446" i="28"/>
  <c r="W446" i="28"/>
  <c r="X446" i="28"/>
  <c r="Y446" i="28"/>
  <c r="Z446" i="28"/>
  <c r="AA446" i="28"/>
  <c r="AB446" i="28"/>
  <c r="AD446" i="28"/>
  <c r="AE446" i="28"/>
  <c r="AF446" i="28"/>
  <c r="AG446" i="28"/>
  <c r="AH446" i="28"/>
  <c r="AI446" i="28"/>
  <c r="AJ446" i="28"/>
  <c r="AK446" i="28"/>
  <c r="AL446" i="28"/>
  <c r="AM446" i="28"/>
  <c r="AO446" i="28"/>
  <c r="AP446" i="28"/>
  <c r="AQ446" i="28"/>
  <c r="AR446" i="28"/>
  <c r="AS446" i="28"/>
  <c r="AT446" i="28"/>
  <c r="AU446" i="28"/>
  <c r="AV446" i="28"/>
  <c r="AW446" i="28"/>
  <c r="AX446" i="28"/>
  <c r="AY446" i="28"/>
  <c r="AZ446" i="28"/>
  <c r="BA446" i="28"/>
  <c r="BB446" i="28"/>
  <c r="BC446" i="28"/>
  <c r="BD446" i="28"/>
  <c r="BE446" i="28"/>
  <c r="BF446" i="28"/>
  <c r="BG446" i="28"/>
  <c r="BI446" i="28"/>
  <c r="BJ446" i="28"/>
  <c r="BK446" i="28"/>
  <c r="BL446" i="28"/>
  <c r="BM446" i="28"/>
  <c r="BN446" i="28"/>
  <c r="BO446" i="28"/>
  <c r="BP446" i="28"/>
  <c r="BQ446" i="28"/>
  <c r="BR446" i="28"/>
  <c r="BZ446" i="28"/>
  <c r="B447" i="28"/>
  <c r="C447" i="28"/>
  <c r="D447" i="28"/>
  <c r="F447" i="28"/>
  <c r="BT447" i="28" s="1"/>
  <c r="G447" i="28"/>
  <c r="H447" i="28"/>
  <c r="I447" i="28"/>
  <c r="J447" i="28"/>
  <c r="BX447" i="28" s="1"/>
  <c r="K447" i="28"/>
  <c r="L447" i="28"/>
  <c r="M447" i="28"/>
  <c r="N447" i="28"/>
  <c r="O447" i="28"/>
  <c r="P447" i="28"/>
  <c r="Q447" i="28"/>
  <c r="S447" i="28"/>
  <c r="T447" i="28"/>
  <c r="U447" i="28"/>
  <c r="V447" i="28"/>
  <c r="W447" i="28"/>
  <c r="X447" i="28"/>
  <c r="Y447" i="28"/>
  <c r="Z447" i="28"/>
  <c r="AA447" i="28"/>
  <c r="AB447" i="28"/>
  <c r="AD447" i="28"/>
  <c r="AE447" i="28"/>
  <c r="AF447" i="28"/>
  <c r="AG447" i="28"/>
  <c r="AH447" i="28"/>
  <c r="AI447" i="28"/>
  <c r="AJ447" i="28"/>
  <c r="AK447" i="28"/>
  <c r="AL447" i="28"/>
  <c r="AM447" i="28"/>
  <c r="AO447" i="28"/>
  <c r="AP447" i="28"/>
  <c r="AQ447" i="28"/>
  <c r="AR447" i="28"/>
  <c r="AS447" i="28"/>
  <c r="AT447" i="28"/>
  <c r="AU447" i="28"/>
  <c r="AV447" i="28"/>
  <c r="AW447" i="28"/>
  <c r="AX447" i="28"/>
  <c r="AY447" i="28"/>
  <c r="AZ447" i="28"/>
  <c r="BA447" i="28"/>
  <c r="BB447" i="28"/>
  <c r="BC447" i="28"/>
  <c r="BD447" i="28"/>
  <c r="BE447" i="28"/>
  <c r="BF447" i="28"/>
  <c r="BG447" i="28"/>
  <c r="BI447" i="28"/>
  <c r="BJ447" i="28"/>
  <c r="BK447" i="28"/>
  <c r="BL447" i="28"/>
  <c r="BM447" i="28"/>
  <c r="BN447" i="28"/>
  <c r="BO447" i="28"/>
  <c r="BP447" i="28"/>
  <c r="BQ447" i="28"/>
  <c r="BR447" i="28"/>
  <c r="BW447" i="28"/>
  <c r="CB447" i="28"/>
  <c r="B448" i="28"/>
  <c r="C448" i="28"/>
  <c r="D448" i="28"/>
  <c r="F448" i="28"/>
  <c r="G448" i="28"/>
  <c r="H448" i="28"/>
  <c r="I448" i="28"/>
  <c r="J448" i="28"/>
  <c r="K448" i="28"/>
  <c r="L448" i="28"/>
  <c r="M448" i="28"/>
  <c r="N448" i="28"/>
  <c r="O448" i="28"/>
  <c r="P448" i="28"/>
  <c r="Q448" i="28"/>
  <c r="S448" i="28"/>
  <c r="T448" i="28"/>
  <c r="U448" i="28"/>
  <c r="V448" i="28"/>
  <c r="W448" i="28"/>
  <c r="X448" i="28"/>
  <c r="Y448" i="28"/>
  <c r="BZ448" i="28" s="1"/>
  <c r="Z448" i="28"/>
  <c r="AA448" i="28"/>
  <c r="AB448" i="28"/>
  <c r="AD448" i="28"/>
  <c r="AE448" i="28"/>
  <c r="AF448" i="28"/>
  <c r="AG448" i="28"/>
  <c r="AH448" i="28"/>
  <c r="AI448" i="28"/>
  <c r="AJ448" i="28"/>
  <c r="AK448" i="28"/>
  <c r="AL448" i="28"/>
  <c r="AM448" i="28"/>
  <c r="AO448" i="28"/>
  <c r="AP448" i="28"/>
  <c r="AQ448" i="28"/>
  <c r="AR448" i="28"/>
  <c r="AS448" i="28"/>
  <c r="AT448" i="28"/>
  <c r="AU448" i="28"/>
  <c r="AV448" i="28"/>
  <c r="AW448" i="28"/>
  <c r="AX448" i="28"/>
  <c r="AY448" i="28"/>
  <c r="AZ448" i="28"/>
  <c r="BA448" i="28"/>
  <c r="BB448" i="28"/>
  <c r="BC448" i="28"/>
  <c r="BY448" i="28" s="1"/>
  <c r="BD448" i="28"/>
  <c r="BE448" i="28"/>
  <c r="BF448" i="28"/>
  <c r="BG448" i="28"/>
  <c r="CC448" i="28" s="1"/>
  <c r="BI448" i="28"/>
  <c r="BJ448" i="28"/>
  <c r="BU448" i="28" s="1"/>
  <c r="BK448" i="28"/>
  <c r="BL448" i="28"/>
  <c r="BM448" i="28"/>
  <c r="BN448" i="28"/>
  <c r="BO448" i="28"/>
  <c r="BP448" i="28"/>
  <c r="BQ448" i="28"/>
  <c r="BR448" i="28"/>
  <c r="BV448" i="28"/>
  <c r="B449" i="28"/>
  <c r="C449" i="28"/>
  <c r="D449" i="28"/>
  <c r="F449" i="28"/>
  <c r="G449" i="28"/>
  <c r="H449" i="28"/>
  <c r="I449" i="28"/>
  <c r="J449" i="28"/>
  <c r="K449" i="28"/>
  <c r="L449" i="28"/>
  <c r="M449" i="28"/>
  <c r="N449" i="28"/>
  <c r="O449" i="28"/>
  <c r="P449" i="28"/>
  <c r="Q449" i="28"/>
  <c r="S449" i="28"/>
  <c r="T449" i="28"/>
  <c r="U449" i="28"/>
  <c r="V449" i="28"/>
  <c r="W449" i="28"/>
  <c r="X449" i="28"/>
  <c r="Y449" i="28"/>
  <c r="Z449" i="28"/>
  <c r="AA449" i="28"/>
  <c r="AB449" i="28"/>
  <c r="AD449" i="28"/>
  <c r="AE449" i="28"/>
  <c r="AF449" i="28"/>
  <c r="AG449" i="28"/>
  <c r="BW449" i="28" s="1"/>
  <c r="AH449" i="28"/>
  <c r="AI449" i="28"/>
  <c r="AJ449" i="28"/>
  <c r="AK449" i="28"/>
  <c r="AL449" i="28"/>
  <c r="AM449" i="28"/>
  <c r="AO449" i="28"/>
  <c r="AP449" i="28"/>
  <c r="AQ449" i="28"/>
  <c r="AR449" i="28"/>
  <c r="AS449" i="28"/>
  <c r="AT449" i="28"/>
  <c r="AU449" i="28"/>
  <c r="AV449" i="28"/>
  <c r="AW449" i="28"/>
  <c r="AX449" i="28"/>
  <c r="AY449" i="28"/>
  <c r="AZ449" i="28"/>
  <c r="BA449" i="28"/>
  <c r="BB449" i="28"/>
  <c r="BC449" i="28"/>
  <c r="BD449" i="28"/>
  <c r="BE449" i="28"/>
  <c r="BF449" i="28"/>
  <c r="BG449" i="28"/>
  <c r="BI449" i="28"/>
  <c r="BJ449" i="28"/>
  <c r="BK449" i="28"/>
  <c r="BL449" i="28"/>
  <c r="BM449" i="28"/>
  <c r="BN449" i="28"/>
  <c r="BO449" i="28"/>
  <c r="BP449" i="28"/>
  <c r="BQ449" i="28"/>
  <c r="BR449" i="28"/>
  <c r="BT449" i="28"/>
  <c r="B450" i="28"/>
  <c r="C450" i="28"/>
  <c r="D450" i="28"/>
  <c r="F450" i="28"/>
  <c r="G450" i="28"/>
  <c r="H450" i="28"/>
  <c r="I450" i="28"/>
  <c r="J450" i="28"/>
  <c r="K450" i="28"/>
  <c r="L450" i="28"/>
  <c r="M450" i="28"/>
  <c r="N450" i="28"/>
  <c r="O450" i="28"/>
  <c r="P450" i="28"/>
  <c r="Q450" i="28"/>
  <c r="S450" i="28"/>
  <c r="T450" i="28"/>
  <c r="U450" i="28"/>
  <c r="V450" i="28"/>
  <c r="W450" i="28"/>
  <c r="X450" i="28"/>
  <c r="Y450" i="28"/>
  <c r="BZ450" i="28" s="1"/>
  <c r="Z450" i="28"/>
  <c r="AA450" i="28"/>
  <c r="AB450" i="28"/>
  <c r="AD450" i="28"/>
  <c r="AE450" i="28"/>
  <c r="AF450" i="28"/>
  <c r="AG450" i="28"/>
  <c r="AH450" i="28"/>
  <c r="AI450" i="28"/>
  <c r="AJ450" i="28"/>
  <c r="AK450" i="28"/>
  <c r="AL450" i="28"/>
  <c r="AM450" i="28"/>
  <c r="AO450" i="28"/>
  <c r="AP450" i="28"/>
  <c r="AQ450" i="28"/>
  <c r="AR450" i="28"/>
  <c r="AS450" i="28"/>
  <c r="AT450" i="28"/>
  <c r="AU450" i="28"/>
  <c r="AV450" i="28"/>
  <c r="AW450" i="28"/>
  <c r="AX450" i="28"/>
  <c r="AY450" i="28"/>
  <c r="AZ450" i="28"/>
  <c r="BA450" i="28"/>
  <c r="BB450" i="28"/>
  <c r="BC450" i="28"/>
  <c r="BY450" i="28" s="1"/>
  <c r="BD450" i="28"/>
  <c r="BE450" i="28"/>
  <c r="BF450" i="28"/>
  <c r="BG450" i="28"/>
  <c r="BI450" i="28"/>
  <c r="BJ450" i="28"/>
  <c r="BK450" i="28"/>
  <c r="BL450" i="28"/>
  <c r="BM450" i="28"/>
  <c r="BN450" i="28"/>
  <c r="BO450" i="28"/>
  <c r="BP450" i="28"/>
  <c r="BQ450" i="28"/>
  <c r="BR450" i="28"/>
  <c r="B451" i="28"/>
  <c r="C451" i="28"/>
  <c r="D451" i="28"/>
  <c r="F451" i="28"/>
  <c r="BT451" i="28" s="1"/>
  <c r="G451" i="28"/>
  <c r="H451" i="28"/>
  <c r="I451" i="28"/>
  <c r="J451" i="28"/>
  <c r="BX451" i="28" s="1"/>
  <c r="K451" i="28"/>
  <c r="L451" i="28"/>
  <c r="M451" i="28"/>
  <c r="N451" i="28"/>
  <c r="O451" i="28"/>
  <c r="P451" i="28"/>
  <c r="Q451" i="28"/>
  <c r="S451" i="28"/>
  <c r="T451" i="28"/>
  <c r="U451" i="28"/>
  <c r="V451" i="28"/>
  <c r="W451" i="28"/>
  <c r="X451" i="28"/>
  <c r="Y451" i="28"/>
  <c r="Z451" i="28"/>
  <c r="AA451" i="28"/>
  <c r="AB451" i="28"/>
  <c r="AD451" i="28"/>
  <c r="AE451" i="28"/>
  <c r="AF451" i="28"/>
  <c r="AG451" i="28"/>
  <c r="AH451" i="28"/>
  <c r="AI451" i="28"/>
  <c r="AJ451" i="28"/>
  <c r="AK451" i="28"/>
  <c r="AL451" i="28"/>
  <c r="AM451" i="28"/>
  <c r="AO451" i="28"/>
  <c r="AP451" i="28"/>
  <c r="AQ451" i="28"/>
  <c r="AR451" i="28"/>
  <c r="AS451" i="28"/>
  <c r="AT451" i="28"/>
  <c r="AU451" i="28"/>
  <c r="AV451" i="28"/>
  <c r="AW451" i="28"/>
  <c r="AX451" i="28"/>
  <c r="AY451" i="28"/>
  <c r="AZ451" i="28"/>
  <c r="BA451" i="28"/>
  <c r="BB451" i="28"/>
  <c r="BC451" i="28"/>
  <c r="BD451" i="28"/>
  <c r="BE451" i="28"/>
  <c r="BF451" i="28"/>
  <c r="BG451" i="28"/>
  <c r="BI451" i="28"/>
  <c r="BJ451" i="28"/>
  <c r="BK451" i="28"/>
  <c r="BL451" i="28"/>
  <c r="BM451" i="28"/>
  <c r="BN451" i="28"/>
  <c r="BO451" i="28"/>
  <c r="BP451" i="28"/>
  <c r="BQ451" i="28"/>
  <c r="BR451" i="28"/>
  <c r="BW451" i="28"/>
  <c r="CB451" i="28"/>
  <c r="B452" i="28"/>
  <c r="C452" i="28"/>
  <c r="D452" i="28"/>
  <c r="F452" i="28"/>
  <c r="G452" i="28"/>
  <c r="H452" i="28"/>
  <c r="I452" i="28"/>
  <c r="J452" i="28"/>
  <c r="K452" i="28"/>
  <c r="L452" i="28"/>
  <c r="M452" i="28"/>
  <c r="N452" i="28"/>
  <c r="BZ452" i="28" s="1"/>
  <c r="O452" i="28"/>
  <c r="P452" i="28"/>
  <c r="Q452" i="28"/>
  <c r="S452" i="28"/>
  <c r="T452" i="28"/>
  <c r="U452" i="28"/>
  <c r="V452" i="28"/>
  <c r="W452" i="28"/>
  <c r="X452" i="28"/>
  <c r="Y452" i="28"/>
  <c r="Z452" i="28"/>
  <c r="AA452" i="28"/>
  <c r="AB452" i="28"/>
  <c r="AD452" i="28"/>
  <c r="AE452" i="28"/>
  <c r="AF452" i="28"/>
  <c r="AG452" i="28"/>
  <c r="AH452" i="28"/>
  <c r="AI452" i="28"/>
  <c r="AJ452" i="28"/>
  <c r="AK452" i="28"/>
  <c r="AL452" i="28"/>
  <c r="AM452" i="28"/>
  <c r="AO452" i="28"/>
  <c r="AP452" i="28"/>
  <c r="AQ452" i="28"/>
  <c r="AR452" i="28"/>
  <c r="AS452" i="28"/>
  <c r="AT452" i="28"/>
  <c r="AU452" i="28"/>
  <c r="AV452" i="28"/>
  <c r="AW452" i="28"/>
  <c r="AX452" i="28"/>
  <c r="AY452" i="28"/>
  <c r="AZ452" i="28"/>
  <c r="BA452" i="28"/>
  <c r="BB452" i="28"/>
  <c r="BC452" i="28"/>
  <c r="BY452" i="28" s="1"/>
  <c r="BD452" i="28"/>
  <c r="BE452" i="28"/>
  <c r="BF452" i="28"/>
  <c r="BG452" i="28"/>
  <c r="CC452" i="28" s="1"/>
  <c r="BI452" i="28"/>
  <c r="BJ452" i="28"/>
  <c r="BU452" i="28" s="1"/>
  <c r="BK452" i="28"/>
  <c r="BL452" i="28"/>
  <c r="BM452" i="28"/>
  <c r="BN452" i="28"/>
  <c r="BO452" i="28"/>
  <c r="BP452" i="28"/>
  <c r="BQ452" i="28"/>
  <c r="BR452" i="28"/>
  <c r="BV452" i="28"/>
  <c r="B453" i="28"/>
  <c r="C453" i="28"/>
  <c r="D453" i="28"/>
  <c r="F453" i="28"/>
  <c r="G453" i="28"/>
  <c r="H453" i="28"/>
  <c r="I453" i="28"/>
  <c r="J453" i="28"/>
  <c r="K453" i="28"/>
  <c r="L453" i="28"/>
  <c r="M453" i="28"/>
  <c r="N453" i="28"/>
  <c r="O453" i="28"/>
  <c r="P453" i="28"/>
  <c r="Q453" i="28"/>
  <c r="S453" i="28"/>
  <c r="T453" i="28"/>
  <c r="U453" i="28"/>
  <c r="V453" i="28"/>
  <c r="W453" i="28"/>
  <c r="X453" i="28"/>
  <c r="Y453" i="28"/>
  <c r="Z453" i="28"/>
  <c r="AA453" i="28"/>
  <c r="AB453" i="28"/>
  <c r="AD453" i="28"/>
  <c r="AE453" i="28"/>
  <c r="AF453" i="28"/>
  <c r="AG453" i="28"/>
  <c r="AH453" i="28"/>
  <c r="AI453" i="28"/>
  <c r="AJ453" i="28"/>
  <c r="AK453" i="28"/>
  <c r="AL453" i="28"/>
  <c r="AM453" i="28"/>
  <c r="AO453" i="28"/>
  <c r="AP453" i="28"/>
  <c r="AQ453" i="28"/>
  <c r="AR453" i="28"/>
  <c r="AS453" i="28"/>
  <c r="AT453" i="28"/>
  <c r="AU453" i="28"/>
  <c r="AV453" i="28"/>
  <c r="AW453" i="28"/>
  <c r="AX453" i="28"/>
  <c r="AY453" i="28"/>
  <c r="AZ453" i="28"/>
  <c r="BA453" i="28"/>
  <c r="BB453" i="28"/>
  <c r="BC453" i="28"/>
  <c r="BD453" i="28"/>
  <c r="BE453" i="28"/>
  <c r="CA453" i="28" s="1"/>
  <c r="BF453" i="28"/>
  <c r="BG453" i="28"/>
  <c r="BI453" i="28"/>
  <c r="BJ453" i="28"/>
  <c r="BK453" i="28"/>
  <c r="BL453" i="28"/>
  <c r="BM453" i="28"/>
  <c r="BN453" i="28"/>
  <c r="BO453" i="28"/>
  <c r="BP453" i="28"/>
  <c r="BQ453" i="28"/>
  <c r="BR453" i="28"/>
  <c r="CB453" i="28"/>
  <c r="B454" i="28"/>
  <c r="C454" i="28"/>
  <c r="D454" i="28"/>
  <c r="F454" i="28"/>
  <c r="G454" i="28"/>
  <c r="H454" i="28"/>
  <c r="I454" i="28"/>
  <c r="J454" i="28"/>
  <c r="K454" i="28"/>
  <c r="L454" i="28"/>
  <c r="M454" i="28"/>
  <c r="N454" i="28"/>
  <c r="BZ454" i="28" s="1"/>
  <c r="O454" i="28"/>
  <c r="P454" i="28"/>
  <c r="Q454" i="28"/>
  <c r="S454" i="28"/>
  <c r="T454" i="28"/>
  <c r="U454" i="28"/>
  <c r="V454" i="28"/>
  <c r="W454" i="28"/>
  <c r="X454" i="28"/>
  <c r="Y454" i="28"/>
  <c r="Z454" i="28"/>
  <c r="AA454" i="28"/>
  <c r="AB454" i="28"/>
  <c r="AD454" i="28"/>
  <c r="AE454" i="28"/>
  <c r="AF454" i="28"/>
  <c r="AG454" i="28"/>
  <c r="AH454" i="28"/>
  <c r="AI454" i="28"/>
  <c r="AJ454" i="28"/>
  <c r="AK454" i="28"/>
  <c r="AL454" i="28"/>
  <c r="AM454" i="28"/>
  <c r="AO454" i="28"/>
  <c r="AP454" i="28"/>
  <c r="AQ454" i="28"/>
  <c r="AR454" i="28"/>
  <c r="AS454" i="28"/>
  <c r="AT454" i="28"/>
  <c r="AU454" i="28"/>
  <c r="AV454" i="28"/>
  <c r="AW454" i="28"/>
  <c r="AX454" i="28"/>
  <c r="AY454" i="28"/>
  <c r="AZ454" i="28"/>
  <c r="BA454" i="28"/>
  <c r="BB454" i="28"/>
  <c r="BC454" i="28"/>
  <c r="BD454" i="28"/>
  <c r="BE454" i="28"/>
  <c r="BF454" i="28"/>
  <c r="BG454" i="28"/>
  <c r="BI454" i="28"/>
  <c r="BJ454" i="28"/>
  <c r="BK454" i="28"/>
  <c r="BL454" i="28"/>
  <c r="BM454" i="28"/>
  <c r="BN454" i="28"/>
  <c r="BO454" i="28"/>
  <c r="BP454" i="28"/>
  <c r="BQ454" i="28"/>
  <c r="BR454" i="28"/>
  <c r="B455" i="28"/>
  <c r="C455" i="28"/>
  <c r="D455" i="28"/>
  <c r="F455" i="28"/>
  <c r="G455" i="28"/>
  <c r="H455" i="28"/>
  <c r="I455" i="28"/>
  <c r="J455" i="28"/>
  <c r="K455" i="28"/>
  <c r="L455" i="28"/>
  <c r="M455" i="28"/>
  <c r="N455" i="28"/>
  <c r="O455" i="28"/>
  <c r="P455" i="28"/>
  <c r="Q455" i="28"/>
  <c r="S455" i="28"/>
  <c r="T455" i="28"/>
  <c r="U455" i="28"/>
  <c r="V455" i="28"/>
  <c r="W455" i="28"/>
  <c r="X455" i="28"/>
  <c r="Y455" i="28"/>
  <c r="Z455" i="28"/>
  <c r="AA455" i="28"/>
  <c r="AB455" i="28"/>
  <c r="AD455" i="28"/>
  <c r="AE455" i="28"/>
  <c r="AF455" i="28"/>
  <c r="AG455" i="28"/>
  <c r="BW455" i="28" s="1"/>
  <c r="AH455" i="28"/>
  <c r="AI455" i="28"/>
  <c r="AJ455" i="28"/>
  <c r="AK455" i="28"/>
  <c r="AL455" i="28"/>
  <c r="AM455" i="28"/>
  <c r="AO455" i="28"/>
  <c r="AP455" i="28"/>
  <c r="AQ455" i="28"/>
  <c r="AR455" i="28"/>
  <c r="AS455" i="28"/>
  <c r="AT455" i="28"/>
  <c r="AU455" i="28"/>
  <c r="AV455" i="28"/>
  <c r="BX455" i="28" s="1"/>
  <c r="AW455" i="28"/>
  <c r="AX455" i="28"/>
  <c r="AY455" i="28"/>
  <c r="AZ455" i="28"/>
  <c r="BA455" i="28"/>
  <c r="BB455" i="28"/>
  <c r="BC455" i="28"/>
  <c r="BD455" i="28"/>
  <c r="BE455" i="28"/>
  <c r="BF455" i="28"/>
  <c r="BG455" i="28"/>
  <c r="BI455" i="28"/>
  <c r="BJ455" i="28"/>
  <c r="BK455" i="28"/>
  <c r="BL455" i="28"/>
  <c r="BM455" i="28"/>
  <c r="BN455" i="28"/>
  <c r="BO455" i="28"/>
  <c r="BP455" i="28"/>
  <c r="BQ455" i="28"/>
  <c r="BR455" i="28"/>
  <c r="BT455" i="28"/>
  <c r="CB455" i="28"/>
  <c r="B456" i="28"/>
  <c r="C456" i="28"/>
  <c r="D456" i="28"/>
  <c r="F456" i="28"/>
  <c r="G456" i="28"/>
  <c r="H456" i="28"/>
  <c r="I456" i="28"/>
  <c r="J456" i="28"/>
  <c r="K456" i="28"/>
  <c r="L456" i="28"/>
  <c r="M456" i="28"/>
  <c r="N456" i="28"/>
  <c r="BZ456" i="28" s="1"/>
  <c r="O456" i="28"/>
  <c r="P456" i="28"/>
  <c r="Q456" i="28"/>
  <c r="S456" i="28"/>
  <c r="T456" i="28"/>
  <c r="U456" i="28"/>
  <c r="V456" i="28"/>
  <c r="W456" i="28"/>
  <c r="X456" i="28"/>
  <c r="Y456" i="28"/>
  <c r="Z456" i="28"/>
  <c r="AA456" i="28"/>
  <c r="AB456" i="28"/>
  <c r="AD456" i="28"/>
  <c r="AE456" i="28"/>
  <c r="AF456" i="28"/>
  <c r="AG456" i="28"/>
  <c r="AH456" i="28"/>
  <c r="AI456" i="28"/>
  <c r="AJ456" i="28"/>
  <c r="AK456" i="28"/>
  <c r="AL456" i="28"/>
  <c r="AM456" i="28"/>
  <c r="AO456" i="28"/>
  <c r="AP456" i="28"/>
  <c r="AQ456" i="28"/>
  <c r="AR456" i="28"/>
  <c r="AS456" i="28"/>
  <c r="AT456" i="28"/>
  <c r="AU456" i="28"/>
  <c r="AV456" i="28"/>
  <c r="AW456" i="28"/>
  <c r="AX456" i="28"/>
  <c r="AY456" i="28"/>
  <c r="AZ456" i="28"/>
  <c r="BA456" i="28"/>
  <c r="BB456" i="28"/>
  <c r="BC456" i="28"/>
  <c r="BD456" i="28"/>
  <c r="BE456" i="28"/>
  <c r="BF456" i="28"/>
  <c r="BG456" i="28"/>
  <c r="CC456" i="28" s="1"/>
  <c r="BI456" i="28"/>
  <c r="BJ456" i="28"/>
  <c r="BU456" i="28" s="1"/>
  <c r="BK456" i="28"/>
  <c r="BL456" i="28"/>
  <c r="BM456" i="28"/>
  <c r="BN456" i="28"/>
  <c r="BO456" i="28"/>
  <c r="BP456" i="28"/>
  <c r="BQ456" i="28"/>
  <c r="BR456" i="28"/>
  <c r="BV456" i="28"/>
  <c r="B457" i="28"/>
  <c r="C457" i="28"/>
  <c r="D457" i="28"/>
  <c r="F457" i="28"/>
  <c r="G457" i="28"/>
  <c r="H457" i="28"/>
  <c r="I457" i="28"/>
  <c r="J457" i="28"/>
  <c r="K457" i="28"/>
  <c r="L457" i="28"/>
  <c r="M457" i="28"/>
  <c r="N457" i="28"/>
  <c r="O457" i="28"/>
  <c r="P457" i="28"/>
  <c r="Q457" i="28"/>
  <c r="S457" i="28"/>
  <c r="T457" i="28"/>
  <c r="U457" i="28"/>
  <c r="V457" i="28"/>
  <c r="W457" i="28"/>
  <c r="X457" i="28"/>
  <c r="Y457" i="28"/>
  <c r="Z457" i="28"/>
  <c r="AA457" i="28"/>
  <c r="AB457" i="28"/>
  <c r="AD457" i="28"/>
  <c r="AE457" i="28"/>
  <c r="AF457" i="28"/>
  <c r="AG457" i="28"/>
  <c r="AH457" i="28"/>
  <c r="AI457" i="28"/>
  <c r="AJ457" i="28"/>
  <c r="AK457" i="28"/>
  <c r="AL457" i="28"/>
  <c r="AM457" i="28"/>
  <c r="AO457" i="28"/>
  <c r="AP457" i="28"/>
  <c r="AQ457" i="28"/>
  <c r="AR457" i="28"/>
  <c r="AS457" i="28"/>
  <c r="AT457" i="28"/>
  <c r="AU457" i="28"/>
  <c r="AV457" i="28"/>
  <c r="AW457" i="28"/>
  <c r="AX457" i="28"/>
  <c r="AY457" i="28"/>
  <c r="AZ457" i="28"/>
  <c r="BA457" i="28"/>
  <c r="BB457" i="28"/>
  <c r="BC457" i="28"/>
  <c r="BD457" i="28"/>
  <c r="BE457" i="28"/>
  <c r="BF457" i="28"/>
  <c r="BG457" i="28"/>
  <c r="BI457" i="28"/>
  <c r="BJ457" i="28"/>
  <c r="BK457" i="28"/>
  <c r="BL457" i="28"/>
  <c r="BM457" i="28"/>
  <c r="BN457" i="28"/>
  <c r="BO457" i="28"/>
  <c r="BP457" i="28"/>
  <c r="BQ457" i="28"/>
  <c r="BR457" i="28"/>
  <c r="B458" i="28"/>
  <c r="C458" i="28"/>
  <c r="D458" i="28"/>
  <c r="F458" i="28"/>
  <c r="G458" i="28"/>
  <c r="H458" i="28"/>
  <c r="BV458" i="28" s="1"/>
  <c r="I458" i="28"/>
  <c r="J458" i="28"/>
  <c r="K458" i="28"/>
  <c r="L458" i="28"/>
  <c r="M458" i="28"/>
  <c r="N458" i="28"/>
  <c r="O458" i="28"/>
  <c r="P458" i="28"/>
  <c r="Q458" i="28"/>
  <c r="S458" i="28"/>
  <c r="T458" i="28"/>
  <c r="U458" i="28"/>
  <c r="V458" i="28"/>
  <c r="W458" i="28"/>
  <c r="X458" i="28"/>
  <c r="Y458" i="28"/>
  <c r="Z458" i="28"/>
  <c r="AA458" i="28"/>
  <c r="AB458" i="28"/>
  <c r="AD458" i="28"/>
  <c r="AE458" i="28"/>
  <c r="AF458" i="28"/>
  <c r="AG458" i="28"/>
  <c r="AH458" i="28"/>
  <c r="AI458" i="28"/>
  <c r="AJ458" i="28"/>
  <c r="AK458" i="28"/>
  <c r="AL458" i="28"/>
  <c r="AM458" i="28"/>
  <c r="AO458" i="28"/>
  <c r="AP458" i="28"/>
  <c r="AQ458" i="28"/>
  <c r="AR458" i="28"/>
  <c r="AS458" i="28"/>
  <c r="AT458" i="28"/>
  <c r="AU458" i="28"/>
  <c r="AV458" i="28"/>
  <c r="AW458" i="28"/>
  <c r="AX458" i="28"/>
  <c r="AY458" i="28"/>
  <c r="AZ458" i="28"/>
  <c r="BA458" i="28"/>
  <c r="BB458" i="28"/>
  <c r="BC458" i="28"/>
  <c r="BD458" i="28"/>
  <c r="BE458" i="28"/>
  <c r="BF458" i="28"/>
  <c r="BG458" i="28"/>
  <c r="BI458" i="28"/>
  <c r="BJ458" i="28"/>
  <c r="BK458" i="28"/>
  <c r="BL458" i="28"/>
  <c r="BM458" i="28"/>
  <c r="BN458" i="28"/>
  <c r="BO458" i="28"/>
  <c r="BP458" i="28"/>
  <c r="BQ458" i="28"/>
  <c r="BR458" i="28"/>
  <c r="BZ458" i="28"/>
  <c r="B459" i="28"/>
  <c r="C459" i="28"/>
  <c r="D459" i="28"/>
  <c r="F459" i="28"/>
  <c r="BT459" i="28" s="1"/>
  <c r="G459" i="28"/>
  <c r="H459" i="28"/>
  <c r="I459" i="28"/>
  <c r="J459" i="28"/>
  <c r="K459" i="28"/>
  <c r="L459" i="28"/>
  <c r="M459" i="28"/>
  <c r="N459" i="28"/>
  <c r="O459" i="28"/>
  <c r="P459" i="28"/>
  <c r="Q459" i="28"/>
  <c r="S459" i="28"/>
  <c r="T459" i="28"/>
  <c r="U459" i="28"/>
  <c r="V459" i="28"/>
  <c r="W459" i="28"/>
  <c r="X459" i="28"/>
  <c r="Y459" i="28"/>
  <c r="Z459" i="28"/>
  <c r="AA459" i="28"/>
  <c r="AB459" i="28"/>
  <c r="AD459" i="28"/>
  <c r="AE459" i="28"/>
  <c r="AF459" i="28"/>
  <c r="AG459" i="28"/>
  <c r="AH459" i="28"/>
  <c r="AI459" i="28"/>
  <c r="AJ459" i="28"/>
  <c r="AK459" i="28"/>
  <c r="AL459" i="28"/>
  <c r="AM459" i="28"/>
  <c r="AO459" i="28"/>
  <c r="AP459" i="28"/>
  <c r="AQ459" i="28"/>
  <c r="AR459" i="28"/>
  <c r="AS459" i="28"/>
  <c r="AT459" i="28"/>
  <c r="AU459" i="28"/>
  <c r="AV459" i="28"/>
  <c r="AW459" i="28"/>
  <c r="AX459" i="28"/>
  <c r="AY459" i="28"/>
  <c r="AZ459" i="28"/>
  <c r="BA459" i="28"/>
  <c r="BB459" i="28"/>
  <c r="BC459" i="28"/>
  <c r="BD459" i="28"/>
  <c r="BE459" i="28"/>
  <c r="BF459" i="28"/>
  <c r="BG459" i="28"/>
  <c r="BI459" i="28"/>
  <c r="BJ459" i="28"/>
  <c r="BK459" i="28"/>
  <c r="BL459" i="28"/>
  <c r="BM459" i="28"/>
  <c r="BN459" i="28"/>
  <c r="BO459" i="28"/>
  <c r="BP459" i="28"/>
  <c r="BQ459" i="28"/>
  <c r="BR459" i="28"/>
  <c r="BX459" i="28"/>
  <c r="B460" i="28"/>
  <c r="C460" i="28"/>
  <c r="D460" i="28"/>
  <c r="F460" i="28"/>
  <c r="G460" i="28"/>
  <c r="H460" i="28"/>
  <c r="I460" i="28"/>
  <c r="J460" i="28"/>
  <c r="K460" i="28"/>
  <c r="L460" i="28"/>
  <c r="M460" i="28"/>
  <c r="N460" i="28"/>
  <c r="O460" i="28"/>
  <c r="P460" i="28"/>
  <c r="Q460" i="28"/>
  <c r="S460" i="28"/>
  <c r="T460" i="28"/>
  <c r="U460" i="28"/>
  <c r="V460" i="28"/>
  <c r="W460" i="28"/>
  <c r="X460" i="28"/>
  <c r="Y460" i="28"/>
  <c r="Z460" i="28"/>
  <c r="AA460" i="28"/>
  <c r="AB460" i="28"/>
  <c r="AD460" i="28"/>
  <c r="AE460" i="28"/>
  <c r="AF460" i="28"/>
  <c r="AG460" i="28"/>
  <c r="AH460" i="28"/>
  <c r="AI460" i="28"/>
  <c r="AJ460" i="28"/>
  <c r="AK460" i="28"/>
  <c r="AL460" i="28"/>
  <c r="AM460" i="28"/>
  <c r="AO460" i="28"/>
  <c r="AP460" i="28"/>
  <c r="AQ460" i="28"/>
  <c r="AR460" i="28"/>
  <c r="AS460" i="28"/>
  <c r="AT460" i="28"/>
  <c r="AU460" i="28"/>
  <c r="AV460" i="28"/>
  <c r="AW460" i="28"/>
  <c r="AX460" i="28"/>
  <c r="AY460" i="28"/>
  <c r="AZ460" i="28"/>
  <c r="BA460" i="28"/>
  <c r="BB460" i="28"/>
  <c r="BC460" i="28"/>
  <c r="BD460" i="28"/>
  <c r="BE460" i="28"/>
  <c r="BF460" i="28"/>
  <c r="BG460" i="28"/>
  <c r="BI460" i="28"/>
  <c r="BJ460" i="28"/>
  <c r="BK460" i="28"/>
  <c r="BL460" i="28"/>
  <c r="BM460" i="28"/>
  <c r="BN460" i="28"/>
  <c r="BO460" i="28"/>
  <c r="BP460" i="28"/>
  <c r="BQ460" i="28"/>
  <c r="BR460" i="28"/>
  <c r="B461" i="28"/>
  <c r="C461" i="28"/>
  <c r="D461" i="28"/>
  <c r="F461" i="28"/>
  <c r="BT461" i="28" s="1"/>
  <c r="G461" i="28"/>
  <c r="H461" i="28"/>
  <c r="I461" i="28"/>
  <c r="J461" i="28"/>
  <c r="K461" i="28"/>
  <c r="L461" i="28"/>
  <c r="M461" i="28"/>
  <c r="N461" i="28"/>
  <c r="O461" i="28"/>
  <c r="P461" i="28"/>
  <c r="Q461" i="28"/>
  <c r="S461" i="28"/>
  <c r="T461" i="28"/>
  <c r="U461" i="28"/>
  <c r="V461" i="28"/>
  <c r="W461" i="28"/>
  <c r="X461" i="28"/>
  <c r="Y461" i="28"/>
  <c r="Z461" i="28"/>
  <c r="AA461" i="28"/>
  <c r="AB461" i="28"/>
  <c r="AD461" i="28"/>
  <c r="AE461" i="28"/>
  <c r="AF461" i="28"/>
  <c r="AG461" i="28"/>
  <c r="AH461" i="28"/>
  <c r="BX461" i="28" s="1"/>
  <c r="AI461" i="28"/>
  <c r="AJ461" i="28"/>
  <c r="AK461" i="28"/>
  <c r="AL461" i="28"/>
  <c r="AM461" i="28"/>
  <c r="CC461" i="28" s="1"/>
  <c r="AO461" i="28"/>
  <c r="AP461" i="28"/>
  <c r="AQ461" i="28"/>
  <c r="AR461" i="28"/>
  <c r="AS461" i="28"/>
  <c r="AT461" i="28"/>
  <c r="AU461" i="28"/>
  <c r="AV461" i="28"/>
  <c r="AW461" i="28"/>
  <c r="AX461" i="28"/>
  <c r="AY461" i="28"/>
  <c r="AZ461" i="28"/>
  <c r="BA461" i="28"/>
  <c r="BB461" i="28"/>
  <c r="BC461" i="28"/>
  <c r="BD461" i="28"/>
  <c r="BE461" i="28"/>
  <c r="BF461" i="28"/>
  <c r="BG461" i="28"/>
  <c r="BI461" i="28"/>
  <c r="BJ461" i="28"/>
  <c r="BK461" i="28"/>
  <c r="BL461" i="28"/>
  <c r="BM461" i="28"/>
  <c r="BN461" i="28"/>
  <c r="BO461" i="28"/>
  <c r="BP461" i="28"/>
  <c r="BQ461" i="28"/>
  <c r="BR461" i="28"/>
  <c r="BW461" i="28"/>
  <c r="CB461" i="28"/>
  <c r="B462" i="28"/>
  <c r="C462" i="28"/>
  <c r="D462" i="28"/>
  <c r="F462" i="28"/>
  <c r="G462" i="28"/>
  <c r="H462" i="28"/>
  <c r="I462" i="28"/>
  <c r="J462" i="28"/>
  <c r="K462" i="28"/>
  <c r="L462" i="28"/>
  <c r="M462" i="28"/>
  <c r="N462" i="28"/>
  <c r="O462" i="28"/>
  <c r="P462" i="28"/>
  <c r="Q462" i="28"/>
  <c r="S462" i="28"/>
  <c r="T462" i="28"/>
  <c r="U462" i="28"/>
  <c r="V462" i="28"/>
  <c r="W462" i="28"/>
  <c r="X462" i="28"/>
  <c r="Y462" i="28"/>
  <c r="Z462" i="28"/>
  <c r="AA462" i="28"/>
  <c r="AB462" i="28"/>
  <c r="AD462" i="28"/>
  <c r="AE462" i="28"/>
  <c r="AF462" i="28"/>
  <c r="AG462" i="28"/>
  <c r="AH462" i="28"/>
  <c r="AI462" i="28"/>
  <c r="AJ462" i="28"/>
  <c r="AK462" i="28"/>
  <c r="AL462" i="28"/>
  <c r="AM462" i="28"/>
  <c r="AO462" i="28"/>
  <c r="AP462" i="28"/>
  <c r="AQ462" i="28"/>
  <c r="AR462" i="28"/>
  <c r="AS462" i="28"/>
  <c r="AT462" i="28"/>
  <c r="AU462" i="28"/>
  <c r="AV462" i="28"/>
  <c r="AW462" i="28"/>
  <c r="AX462" i="28"/>
  <c r="AY462" i="28"/>
  <c r="AZ462" i="28"/>
  <c r="BA462" i="28"/>
  <c r="BB462" i="28"/>
  <c r="BC462" i="28"/>
  <c r="BD462" i="28"/>
  <c r="BE462" i="28"/>
  <c r="BF462" i="28"/>
  <c r="BG462" i="28"/>
  <c r="BI462" i="28"/>
  <c r="BJ462" i="28"/>
  <c r="BK462" i="28"/>
  <c r="BL462" i="28"/>
  <c r="BM462" i="28"/>
  <c r="BN462" i="28"/>
  <c r="BO462" i="28"/>
  <c r="BP462" i="28"/>
  <c r="BQ462" i="28"/>
  <c r="BR462" i="28"/>
  <c r="B463" i="28"/>
  <c r="C463" i="28"/>
  <c r="D463" i="28"/>
  <c r="F463" i="28"/>
  <c r="G463" i="28"/>
  <c r="H463" i="28"/>
  <c r="I463" i="28"/>
  <c r="J463" i="28"/>
  <c r="K463" i="28"/>
  <c r="L463" i="28"/>
  <c r="M463" i="28"/>
  <c r="N463" i="28"/>
  <c r="O463" i="28"/>
  <c r="P463" i="28"/>
  <c r="Q463" i="28"/>
  <c r="S463" i="28"/>
  <c r="T463" i="28"/>
  <c r="U463" i="28"/>
  <c r="V463" i="28"/>
  <c r="W463" i="28"/>
  <c r="X463" i="28"/>
  <c r="Y463" i="28"/>
  <c r="Z463" i="28"/>
  <c r="AA463" i="28"/>
  <c r="AB463" i="28"/>
  <c r="AD463" i="28"/>
  <c r="AE463" i="28"/>
  <c r="AF463" i="28"/>
  <c r="AG463" i="28"/>
  <c r="AH463" i="28"/>
  <c r="AI463" i="28"/>
  <c r="AJ463" i="28"/>
  <c r="AK463" i="28"/>
  <c r="AL463" i="28"/>
  <c r="AM463" i="28"/>
  <c r="AO463" i="28"/>
  <c r="AP463" i="28"/>
  <c r="AQ463" i="28"/>
  <c r="AR463" i="28"/>
  <c r="AS463" i="28"/>
  <c r="AT463" i="28"/>
  <c r="AU463" i="28"/>
  <c r="AV463" i="28"/>
  <c r="BX463" i="28" s="1"/>
  <c r="AW463" i="28"/>
  <c r="AX463" i="28"/>
  <c r="AY463" i="28"/>
  <c r="AZ463" i="28"/>
  <c r="BA463" i="28"/>
  <c r="BB463" i="28"/>
  <c r="BC463" i="28"/>
  <c r="BD463" i="28"/>
  <c r="BE463" i="28"/>
  <c r="BF463" i="28"/>
  <c r="BG463" i="28"/>
  <c r="BI463" i="28"/>
  <c r="BJ463" i="28"/>
  <c r="BK463" i="28"/>
  <c r="BL463" i="28"/>
  <c r="BM463" i="28"/>
  <c r="BN463" i="28"/>
  <c r="BO463" i="28"/>
  <c r="BP463" i="28"/>
  <c r="BQ463" i="28"/>
  <c r="BR463" i="28"/>
  <c r="BU463" i="28"/>
  <c r="CC463" i="28"/>
  <c r="B464" i="28"/>
  <c r="C464" i="28"/>
  <c r="D464" i="28"/>
  <c r="F464" i="28"/>
  <c r="G464" i="28"/>
  <c r="H464" i="28"/>
  <c r="I464" i="28"/>
  <c r="J464" i="28"/>
  <c r="K464" i="28"/>
  <c r="L464" i="28"/>
  <c r="M464" i="28"/>
  <c r="N464" i="28"/>
  <c r="O464" i="28"/>
  <c r="P464" i="28"/>
  <c r="Q464" i="28"/>
  <c r="S464" i="28"/>
  <c r="T464" i="28"/>
  <c r="U464" i="28"/>
  <c r="V464" i="28"/>
  <c r="W464" i="28"/>
  <c r="X464" i="28"/>
  <c r="Y464" i="28"/>
  <c r="Z464" i="28"/>
  <c r="AA464" i="28"/>
  <c r="AB464" i="28"/>
  <c r="AD464" i="28"/>
  <c r="AE464" i="28"/>
  <c r="AF464" i="28"/>
  <c r="AG464" i="28"/>
  <c r="AH464" i="28"/>
  <c r="AI464" i="28"/>
  <c r="AJ464" i="28"/>
  <c r="AK464" i="28"/>
  <c r="AL464" i="28"/>
  <c r="AM464" i="28"/>
  <c r="AO464" i="28"/>
  <c r="AP464" i="28"/>
  <c r="AQ464" i="28"/>
  <c r="AR464" i="28"/>
  <c r="AS464" i="28"/>
  <c r="AT464" i="28"/>
  <c r="AU464" i="28"/>
  <c r="AV464" i="28"/>
  <c r="AW464" i="28"/>
  <c r="AX464" i="28"/>
  <c r="AY464" i="28"/>
  <c r="AZ464" i="28"/>
  <c r="BA464" i="28"/>
  <c r="BB464" i="28"/>
  <c r="BC464" i="28"/>
  <c r="BD464" i="28"/>
  <c r="BE464" i="28"/>
  <c r="CA464" i="28" s="1"/>
  <c r="BF464" i="28"/>
  <c r="BG464" i="28"/>
  <c r="BI464" i="28"/>
  <c r="BJ464" i="28"/>
  <c r="BU464" i="28" s="1"/>
  <c r="BK464" i="28"/>
  <c r="BL464" i="28"/>
  <c r="BM464" i="28"/>
  <c r="BN464" i="28"/>
  <c r="BO464" i="28"/>
  <c r="BP464" i="28"/>
  <c r="BQ464" i="28"/>
  <c r="BR464" i="28"/>
  <c r="B465" i="28"/>
  <c r="C465" i="28"/>
  <c r="D465" i="28"/>
  <c r="F465" i="28"/>
  <c r="G465" i="28"/>
  <c r="H465" i="28"/>
  <c r="I465" i="28"/>
  <c r="J465" i="28"/>
  <c r="K465" i="28"/>
  <c r="L465" i="28"/>
  <c r="M465" i="28"/>
  <c r="N465" i="28"/>
  <c r="O465" i="28"/>
  <c r="CA465" i="28" s="1"/>
  <c r="P465" i="28"/>
  <c r="Q465" i="28"/>
  <c r="S465" i="28"/>
  <c r="T465" i="28"/>
  <c r="U465" i="28"/>
  <c r="V465" i="28"/>
  <c r="W465" i="28"/>
  <c r="X465" i="28"/>
  <c r="Y465" i="28"/>
  <c r="Z465" i="28"/>
  <c r="AA465" i="28"/>
  <c r="AB465" i="28"/>
  <c r="CC465" i="28" s="1"/>
  <c r="AD465" i="28"/>
  <c r="AE465" i="28"/>
  <c r="AF465" i="28"/>
  <c r="AG465" i="28"/>
  <c r="BW465" i="28" s="1"/>
  <c r="AH465" i="28"/>
  <c r="AI465" i="28"/>
  <c r="AJ465" i="28"/>
  <c r="AK465" i="28"/>
  <c r="AL465" i="28"/>
  <c r="AM465" i="28"/>
  <c r="AO465" i="28"/>
  <c r="AP465" i="28"/>
  <c r="AQ465" i="28"/>
  <c r="AR465" i="28"/>
  <c r="AS465" i="28"/>
  <c r="AT465" i="28"/>
  <c r="AU465" i="28"/>
  <c r="AV465" i="28"/>
  <c r="AW465" i="28"/>
  <c r="AX465" i="28"/>
  <c r="AY465" i="28"/>
  <c r="AZ465" i="28"/>
  <c r="BA465" i="28"/>
  <c r="BB465" i="28"/>
  <c r="BC465" i="28"/>
  <c r="BD465" i="28"/>
  <c r="BE465" i="28"/>
  <c r="BF465" i="28"/>
  <c r="CB465" i="28" s="1"/>
  <c r="BG465" i="28"/>
  <c r="BI465" i="28"/>
  <c r="BJ465" i="28"/>
  <c r="BK465" i="28"/>
  <c r="BL465" i="28"/>
  <c r="BM465" i="28"/>
  <c r="BN465" i="28"/>
  <c r="BO465" i="28"/>
  <c r="BP465" i="28"/>
  <c r="BQ465" i="28"/>
  <c r="BR465" i="28"/>
  <c r="BT465" i="28"/>
  <c r="B466" i="28"/>
  <c r="C466" i="28"/>
  <c r="D466" i="28"/>
  <c r="F466" i="28"/>
  <c r="G466" i="28"/>
  <c r="H466" i="28"/>
  <c r="I466" i="28"/>
  <c r="J466" i="28"/>
  <c r="K466" i="28"/>
  <c r="L466" i="28"/>
  <c r="M466" i="28"/>
  <c r="N466" i="28"/>
  <c r="O466" i="28"/>
  <c r="CA466" i="28" s="1"/>
  <c r="P466" i="28"/>
  <c r="Q466" i="28"/>
  <c r="S466" i="28"/>
  <c r="T466" i="28"/>
  <c r="U466" i="28"/>
  <c r="V466" i="28"/>
  <c r="W466" i="28"/>
  <c r="X466" i="28"/>
  <c r="Y466" i="28"/>
  <c r="Z466" i="28"/>
  <c r="AA466" i="28"/>
  <c r="AB466" i="28"/>
  <c r="AD466" i="28"/>
  <c r="AE466" i="28"/>
  <c r="AF466" i="28"/>
  <c r="AG466" i="28"/>
  <c r="AH466" i="28"/>
  <c r="AI466" i="28"/>
  <c r="AJ466" i="28"/>
  <c r="AK466" i="28"/>
  <c r="AL466" i="28"/>
  <c r="AM466" i="28"/>
  <c r="AO466" i="28"/>
  <c r="AP466" i="28"/>
  <c r="AQ466" i="28"/>
  <c r="AR466" i="28"/>
  <c r="AS466" i="28"/>
  <c r="AT466" i="28"/>
  <c r="AU466" i="28"/>
  <c r="AV466" i="28"/>
  <c r="AW466" i="28"/>
  <c r="AX466" i="28"/>
  <c r="AY466" i="28"/>
  <c r="AZ466" i="28"/>
  <c r="BA466" i="28"/>
  <c r="BB466" i="28"/>
  <c r="BC466" i="28"/>
  <c r="BD466" i="28"/>
  <c r="BE466" i="28"/>
  <c r="BF466" i="28"/>
  <c r="BG466" i="28"/>
  <c r="BI466" i="28"/>
  <c r="BJ466" i="28"/>
  <c r="BK466" i="28"/>
  <c r="BV466" i="28" s="1"/>
  <c r="BL466" i="28"/>
  <c r="BM466" i="28"/>
  <c r="BN466" i="28"/>
  <c r="BO466" i="28"/>
  <c r="BP466" i="28"/>
  <c r="BQ466" i="28"/>
  <c r="BR466" i="28"/>
  <c r="BU466" i="28"/>
  <c r="BW466" i="28"/>
  <c r="CC466" i="28"/>
  <c r="B467" i="28"/>
  <c r="C467" i="28"/>
  <c r="D467" i="28"/>
  <c r="F467" i="28"/>
  <c r="G467" i="28"/>
  <c r="H467" i="28"/>
  <c r="I467" i="28"/>
  <c r="J467" i="28"/>
  <c r="K467" i="28"/>
  <c r="L467" i="28"/>
  <c r="M467" i="28"/>
  <c r="N467" i="28"/>
  <c r="O467" i="28"/>
  <c r="P467" i="28"/>
  <c r="Q467" i="28"/>
  <c r="S467" i="28"/>
  <c r="T467" i="28"/>
  <c r="U467" i="28"/>
  <c r="V467" i="28"/>
  <c r="W467" i="28"/>
  <c r="X467" i="28"/>
  <c r="Y467" i="28"/>
  <c r="Z467" i="28"/>
  <c r="AA467" i="28"/>
  <c r="AB467" i="28"/>
  <c r="AD467" i="28"/>
  <c r="AE467" i="28"/>
  <c r="AF467" i="28"/>
  <c r="AG467" i="28"/>
  <c r="AH467" i="28"/>
  <c r="AI467" i="28"/>
  <c r="AJ467" i="28"/>
  <c r="AK467" i="28"/>
  <c r="AL467" i="28"/>
  <c r="AM467" i="28"/>
  <c r="AO467" i="28"/>
  <c r="AP467" i="28"/>
  <c r="AQ467" i="28"/>
  <c r="AR467" i="28"/>
  <c r="AS467" i="28"/>
  <c r="AT467" i="28"/>
  <c r="AU467" i="28"/>
  <c r="BW467" i="28" s="1"/>
  <c r="AV467" i="28"/>
  <c r="AW467" i="28"/>
  <c r="AX467" i="28"/>
  <c r="AY467" i="28"/>
  <c r="AZ467" i="28"/>
  <c r="BA467" i="28"/>
  <c r="BB467" i="28"/>
  <c r="BC467" i="28"/>
  <c r="BD467" i="28"/>
  <c r="BE467" i="28"/>
  <c r="CA467" i="28" s="1"/>
  <c r="BF467" i="28"/>
  <c r="BG467" i="28"/>
  <c r="BI467" i="28"/>
  <c r="BJ467" i="28"/>
  <c r="BU467" i="28" s="1"/>
  <c r="BK467" i="28"/>
  <c r="BL467" i="28"/>
  <c r="BM467" i="28"/>
  <c r="BN467" i="28"/>
  <c r="BO467" i="28"/>
  <c r="BP467" i="28"/>
  <c r="BQ467" i="28"/>
  <c r="BR467" i="28"/>
  <c r="BX467" i="28"/>
  <c r="B468" i="28"/>
  <c r="C468" i="28"/>
  <c r="D468" i="28"/>
  <c r="F468" i="28"/>
  <c r="G468" i="28"/>
  <c r="H468" i="28"/>
  <c r="I468" i="28"/>
  <c r="J468" i="28"/>
  <c r="K468" i="28"/>
  <c r="L468" i="28"/>
  <c r="M468" i="28"/>
  <c r="N468" i="28"/>
  <c r="O468" i="28"/>
  <c r="P468" i="28"/>
  <c r="Q468" i="28"/>
  <c r="S468" i="28"/>
  <c r="T468" i="28"/>
  <c r="U468" i="28"/>
  <c r="V468" i="28"/>
  <c r="W468" i="28"/>
  <c r="X468" i="28"/>
  <c r="Y468" i="28"/>
  <c r="Z468" i="28"/>
  <c r="AA468" i="28"/>
  <c r="AB468" i="28"/>
  <c r="AD468" i="28"/>
  <c r="AE468" i="28"/>
  <c r="BU468" i="28" s="1"/>
  <c r="AF468" i="28"/>
  <c r="AG468" i="28"/>
  <c r="AH468" i="28"/>
  <c r="AI468" i="28"/>
  <c r="AJ468" i="28"/>
  <c r="AK468" i="28"/>
  <c r="AL468" i="28"/>
  <c r="AM468" i="28"/>
  <c r="AO468" i="28"/>
  <c r="AP468" i="28"/>
  <c r="AQ468" i="28"/>
  <c r="AR468" i="28"/>
  <c r="AS468" i="28"/>
  <c r="AT468" i="28"/>
  <c r="AU468" i="28"/>
  <c r="AV468" i="28"/>
  <c r="AW468" i="28"/>
  <c r="AX468" i="28"/>
  <c r="AY468" i="28"/>
  <c r="AZ468" i="28"/>
  <c r="BA468" i="28"/>
  <c r="BB468" i="28"/>
  <c r="BC468" i="28"/>
  <c r="BD468" i="28"/>
  <c r="BE468" i="28"/>
  <c r="BF468" i="28"/>
  <c r="BG468" i="28"/>
  <c r="BI468" i="28"/>
  <c r="BJ468" i="28"/>
  <c r="BK468" i="28"/>
  <c r="BL468" i="28"/>
  <c r="BM468" i="28"/>
  <c r="BN468" i="28"/>
  <c r="BO468" i="28"/>
  <c r="BP468" i="28"/>
  <c r="BQ468" i="28"/>
  <c r="BR468" i="28"/>
  <c r="BW468" i="28"/>
  <c r="B469" i="28"/>
  <c r="C469" i="28"/>
  <c r="D469" i="28"/>
  <c r="F469" i="28"/>
  <c r="BT469" i="28" s="1"/>
  <c r="G469" i="28"/>
  <c r="H469" i="28"/>
  <c r="I469" i="28"/>
  <c r="J469" i="28"/>
  <c r="K469" i="28"/>
  <c r="L469" i="28"/>
  <c r="M469" i="28"/>
  <c r="N469" i="28"/>
  <c r="O469" i="28"/>
  <c r="P469" i="28"/>
  <c r="Q469" i="28"/>
  <c r="S469" i="28"/>
  <c r="T469" i="28"/>
  <c r="U469" i="28"/>
  <c r="V469" i="28"/>
  <c r="W469" i="28"/>
  <c r="X469" i="28"/>
  <c r="Y469" i="28"/>
  <c r="Z469" i="28"/>
  <c r="AA469" i="28"/>
  <c r="AB469" i="28"/>
  <c r="AD469" i="28"/>
  <c r="AE469" i="28"/>
  <c r="AF469" i="28"/>
  <c r="AG469" i="28"/>
  <c r="AH469" i="28"/>
  <c r="AI469" i="28"/>
  <c r="AJ469" i="28"/>
  <c r="AK469" i="28"/>
  <c r="AL469" i="28"/>
  <c r="AM469" i="28"/>
  <c r="AO469" i="28"/>
  <c r="AP469" i="28"/>
  <c r="AQ469" i="28"/>
  <c r="AR469" i="28"/>
  <c r="AS469" i="28"/>
  <c r="AT469" i="28"/>
  <c r="AU469" i="28"/>
  <c r="AV469" i="28"/>
  <c r="AW469" i="28"/>
  <c r="AX469" i="28"/>
  <c r="AY469" i="28"/>
  <c r="AZ469" i="28"/>
  <c r="BA469" i="28"/>
  <c r="BB469" i="28"/>
  <c r="BC469" i="28"/>
  <c r="BY469" i="28" s="1"/>
  <c r="BD469" i="28"/>
  <c r="BE469" i="28"/>
  <c r="BF469" i="28"/>
  <c r="BG469" i="28"/>
  <c r="CC469" i="28" s="1"/>
  <c r="BI469" i="28"/>
  <c r="BJ469" i="28"/>
  <c r="BK469" i="28"/>
  <c r="BL469" i="28"/>
  <c r="BM469" i="28"/>
  <c r="BN469" i="28"/>
  <c r="BO469" i="28"/>
  <c r="BP469" i="28"/>
  <c r="BQ469" i="28"/>
  <c r="BR469" i="28"/>
  <c r="BW469" i="28"/>
  <c r="B470" i="28"/>
  <c r="C470" i="28"/>
  <c r="D470" i="28"/>
  <c r="F470" i="28"/>
  <c r="G470" i="28"/>
  <c r="H470" i="28"/>
  <c r="I470" i="28"/>
  <c r="J470" i="28"/>
  <c r="K470" i="28"/>
  <c r="L470" i="28"/>
  <c r="M470" i="28"/>
  <c r="N470" i="28"/>
  <c r="O470" i="28"/>
  <c r="P470" i="28"/>
  <c r="Q470" i="28"/>
  <c r="S470" i="28"/>
  <c r="T470" i="28"/>
  <c r="U470" i="28"/>
  <c r="V470" i="28"/>
  <c r="W470" i="28"/>
  <c r="X470" i="28"/>
  <c r="Y470" i="28"/>
  <c r="Z470" i="28"/>
  <c r="AA470" i="28"/>
  <c r="AB470" i="28"/>
  <c r="AD470" i="28"/>
  <c r="AE470" i="28"/>
  <c r="AF470" i="28"/>
  <c r="AG470" i="28"/>
  <c r="AH470" i="28"/>
  <c r="AI470" i="28"/>
  <c r="AJ470" i="28"/>
  <c r="AK470" i="28"/>
  <c r="AL470" i="28"/>
  <c r="AM470" i="28"/>
  <c r="AO470" i="28"/>
  <c r="AP470" i="28"/>
  <c r="AQ470" i="28"/>
  <c r="AR470" i="28"/>
  <c r="AS470" i="28"/>
  <c r="AT470" i="28"/>
  <c r="AU470" i="28"/>
  <c r="BW470" i="28" s="1"/>
  <c r="AV470" i="28"/>
  <c r="AW470" i="28"/>
  <c r="AX470" i="28"/>
  <c r="AY470" i="28"/>
  <c r="AZ470" i="28"/>
  <c r="BA470" i="28"/>
  <c r="BB470" i="28"/>
  <c r="BC470" i="28"/>
  <c r="BD470" i="28"/>
  <c r="BE470" i="28"/>
  <c r="BF470" i="28"/>
  <c r="BG470" i="28"/>
  <c r="BI470" i="28"/>
  <c r="BJ470" i="28"/>
  <c r="BK470" i="28"/>
  <c r="BL470" i="28"/>
  <c r="BM470" i="28"/>
  <c r="BN470" i="28"/>
  <c r="BO470" i="28"/>
  <c r="BP470" i="28"/>
  <c r="BQ470" i="28"/>
  <c r="BR470" i="28"/>
  <c r="BY470" i="28"/>
  <c r="B471" i="28"/>
  <c r="C471" i="28"/>
  <c r="D471" i="28"/>
  <c r="F471" i="28"/>
  <c r="G471" i="28"/>
  <c r="H471" i="28"/>
  <c r="I471" i="28"/>
  <c r="J471" i="28"/>
  <c r="K471" i="28"/>
  <c r="L471" i="28"/>
  <c r="M471" i="28"/>
  <c r="N471" i="28"/>
  <c r="O471" i="28"/>
  <c r="P471" i="28"/>
  <c r="Q471" i="28"/>
  <c r="S471" i="28"/>
  <c r="T471" i="28"/>
  <c r="U471" i="28"/>
  <c r="V471" i="28"/>
  <c r="W471" i="28"/>
  <c r="X471" i="28"/>
  <c r="Y471" i="28"/>
  <c r="Z471" i="28"/>
  <c r="AA471" i="28"/>
  <c r="AB471" i="28"/>
  <c r="AD471" i="28"/>
  <c r="AE471" i="28"/>
  <c r="AF471" i="28"/>
  <c r="AG471" i="28"/>
  <c r="AH471" i="28"/>
  <c r="AI471" i="28"/>
  <c r="AJ471" i="28"/>
  <c r="AK471" i="28"/>
  <c r="AL471" i="28"/>
  <c r="AM471" i="28"/>
  <c r="AO471" i="28"/>
  <c r="AP471" i="28"/>
  <c r="AQ471" i="28"/>
  <c r="AR471" i="28"/>
  <c r="AS471" i="28"/>
  <c r="AT471" i="28"/>
  <c r="AU471" i="28"/>
  <c r="AV471" i="28"/>
  <c r="AW471" i="28"/>
  <c r="AX471" i="28"/>
  <c r="AY471" i="28"/>
  <c r="AZ471" i="28"/>
  <c r="BA471" i="28"/>
  <c r="BB471" i="28"/>
  <c r="BC471" i="28"/>
  <c r="BD471" i="28"/>
  <c r="BE471" i="28"/>
  <c r="BF471" i="28"/>
  <c r="BG471" i="28"/>
  <c r="BI471" i="28"/>
  <c r="BJ471" i="28"/>
  <c r="BU471" i="28" s="1"/>
  <c r="BK471" i="28"/>
  <c r="BL471" i="28"/>
  <c r="BM471" i="28"/>
  <c r="BN471" i="28"/>
  <c r="BO471" i="28"/>
  <c r="BP471" i="28"/>
  <c r="BQ471" i="28"/>
  <c r="BR471" i="28"/>
  <c r="B472" i="28"/>
  <c r="C472" i="28"/>
  <c r="D472" i="28"/>
  <c r="F472" i="28"/>
  <c r="G472" i="28"/>
  <c r="H472" i="28"/>
  <c r="I472" i="28"/>
  <c r="J472" i="28"/>
  <c r="K472" i="28"/>
  <c r="L472" i="28"/>
  <c r="M472" i="28"/>
  <c r="BY472" i="28" s="1"/>
  <c r="N472" i="28"/>
  <c r="O472" i="28"/>
  <c r="P472" i="28"/>
  <c r="Q472" i="28"/>
  <c r="S472" i="28"/>
  <c r="T472" i="28"/>
  <c r="U472" i="28"/>
  <c r="V472" i="28"/>
  <c r="W472" i="28"/>
  <c r="X472" i="28"/>
  <c r="Y472" i="28"/>
  <c r="Z472" i="28"/>
  <c r="AA472" i="28"/>
  <c r="AB472" i="28"/>
  <c r="AD472" i="28"/>
  <c r="AE472" i="28"/>
  <c r="AF472" i="28"/>
  <c r="AG472" i="28"/>
  <c r="AH472" i="28"/>
  <c r="AI472" i="28"/>
  <c r="AJ472" i="28"/>
  <c r="AK472" i="28"/>
  <c r="AL472" i="28"/>
  <c r="AM472" i="28"/>
  <c r="AO472" i="28"/>
  <c r="AP472" i="28"/>
  <c r="AQ472" i="28"/>
  <c r="AR472" i="28"/>
  <c r="AS472" i="28"/>
  <c r="AT472" i="28"/>
  <c r="AU472" i="28"/>
  <c r="AV472" i="28"/>
  <c r="AW472" i="28"/>
  <c r="AX472" i="28"/>
  <c r="AY472" i="28"/>
  <c r="AZ472" i="28"/>
  <c r="BA472" i="28"/>
  <c r="BB472" i="28"/>
  <c r="BC472" i="28"/>
  <c r="BD472" i="28"/>
  <c r="BE472" i="28"/>
  <c r="BF472" i="28"/>
  <c r="BG472" i="28"/>
  <c r="BI472" i="28"/>
  <c r="BJ472" i="28"/>
  <c r="BK472" i="28"/>
  <c r="BL472" i="28"/>
  <c r="BM472" i="28"/>
  <c r="BN472" i="28"/>
  <c r="BO472" i="28"/>
  <c r="BP472" i="28"/>
  <c r="BQ472" i="28"/>
  <c r="BR472" i="28"/>
  <c r="BU472" i="28"/>
  <c r="CA472" i="28"/>
  <c r="B473" i="28"/>
  <c r="C473" i="28"/>
  <c r="D473" i="28"/>
  <c r="F473" i="28"/>
  <c r="G473" i="28"/>
  <c r="H473" i="28"/>
  <c r="I473" i="28"/>
  <c r="J473" i="28"/>
  <c r="K473" i="28"/>
  <c r="L473" i="28"/>
  <c r="M473" i="28"/>
  <c r="N473" i="28"/>
  <c r="O473" i="28"/>
  <c r="P473" i="28"/>
  <c r="Q473" i="28"/>
  <c r="S473" i="28"/>
  <c r="T473" i="28"/>
  <c r="U473" i="28"/>
  <c r="V473" i="28"/>
  <c r="W473" i="28"/>
  <c r="X473" i="28"/>
  <c r="Y473" i="28"/>
  <c r="Z473" i="28"/>
  <c r="AA473" i="28"/>
  <c r="AB473" i="28"/>
  <c r="AD473" i="28"/>
  <c r="BT473" i="28" s="1"/>
  <c r="AE473" i="28"/>
  <c r="AF473" i="28"/>
  <c r="AG473" i="28"/>
  <c r="AH473" i="28"/>
  <c r="BX473" i="28" s="1"/>
  <c r="AI473" i="28"/>
  <c r="AJ473" i="28"/>
  <c r="AK473" i="28"/>
  <c r="AL473" i="28"/>
  <c r="AM473" i="28"/>
  <c r="AO473" i="28"/>
  <c r="AP473" i="28"/>
  <c r="AQ473" i="28"/>
  <c r="AR473" i="28"/>
  <c r="AS473" i="28"/>
  <c r="AT473" i="28"/>
  <c r="AU473" i="28"/>
  <c r="AV473" i="28"/>
  <c r="AW473" i="28"/>
  <c r="AX473" i="28"/>
  <c r="AY473" i="28"/>
  <c r="AZ473" i="28"/>
  <c r="BA473" i="28"/>
  <c r="BB473" i="28"/>
  <c r="BC473" i="28"/>
  <c r="BY473" i="28" s="1"/>
  <c r="BD473" i="28"/>
  <c r="BE473" i="28"/>
  <c r="BF473" i="28"/>
  <c r="BG473" i="28"/>
  <c r="BI473" i="28"/>
  <c r="BJ473" i="28"/>
  <c r="BU473" i="28" s="1"/>
  <c r="BK473" i="28"/>
  <c r="BL473" i="28"/>
  <c r="BM473" i="28"/>
  <c r="BN473" i="28"/>
  <c r="BO473" i="28"/>
  <c r="BP473" i="28"/>
  <c r="CA473" i="28" s="1"/>
  <c r="BQ473" i="28"/>
  <c r="BR473" i="28"/>
  <c r="BW473" i="28"/>
  <c r="B474" i="28"/>
  <c r="C474" i="28"/>
  <c r="D474" i="28"/>
  <c r="F474" i="28"/>
  <c r="G474" i="28"/>
  <c r="H474" i="28"/>
  <c r="I474" i="28"/>
  <c r="J474" i="28"/>
  <c r="K474" i="28"/>
  <c r="L474" i="28"/>
  <c r="M474" i="28"/>
  <c r="N474" i="28"/>
  <c r="O474" i="28"/>
  <c r="P474" i="28"/>
  <c r="Q474" i="28"/>
  <c r="S474" i="28"/>
  <c r="T474" i="28"/>
  <c r="U474" i="28"/>
  <c r="V474" i="28"/>
  <c r="W474" i="28"/>
  <c r="X474" i="28"/>
  <c r="Y474" i="28"/>
  <c r="Z474" i="28"/>
  <c r="AA474" i="28"/>
  <c r="AB474" i="28"/>
  <c r="AD474" i="28"/>
  <c r="AE474" i="28"/>
  <c r="AF474" i="28"/>
  <c r="AG474" i="28"/>
  <c r="AH474" i="28"/>
  <c r="AI474" i="28"/>
  <c r="AJ474" i="28"/>
  <c r="AK474" i="28"/>
  <c r="AL474" i="28"/>
  <c r="AM474" i="28"/>
  <c r="AO474" i="28"/>
  <c r="AP474" i="28"/>
  <c r="AQ474" i="28"/>
  <c r="AR474" i="28"/>
  <c r="AS474" i="28"/>
  <c r="AT474" i="28"/>
  <c r="AU474" i="28"/>
  <c r="AV474" i="28"/>
  <c r="AW474" i="28"/>
  <c r="AX474" i="28"/>
  <c r="AY474" i="28"/>
  <c r="AZ474" i="28"/>
  <c r="BA474" i="28"/>
  <c r="BB474" i="28"/>
  <c r="BC474" i="28"/>
  <c r="BD474" i="28"/>
  <c r="BE474" i="28"/>
  <c r="BF474" i="28"/>
  <c r="BG474" i="28"/>
  <c r="CC474" i="28" s="1"/>
  <c r="BI474" i="28"/>
  <c r="BJ474" i="28"/>
  <c r="BU474" i="28" s="1"/>
  <c r="BK474" i="28"/>
  <c r="BL474" i="28"/>
  <c r="BM474" i="28"/>
  <c r="BN474" i="28"/>
  <c r="BO474" i="28"/>
  <c r="BP474" i="28"/>
  <c r="BQ474" i="28"/>
  <c r="BR474" i="28"/>
  <c r="BV474" i="28"/>
  <c r="B475" i="28"/>
  <c r="C475" i="28"/>
  <c r="D475" i="28"/>
  <c r="F475" i="28"/>
  <c r="G475" i="28"/>
  <c r="H475" i="28"/>
  <c r="I475" i="28"/>
  <c r="J475" i="28"/>
  <c r="K475" i="28"/>
  <c r="L475" i="28"/>
  <c r="M475" i="28"/>
  <c r="N475" i="28"/>
  <c r="O475" i="28"/>
  <c r="P475" i="28"/>
  <c r="Q475" i="28"/>
  <c r="S475" i="28"/>
  <c r="T475" i="28"/>
  <c r="U475" i="28"/>
  <c r="V475" i="28"/>
  <c r="W475" i="28"/>
  <c r="X475" i="28"/>
  <c r="Y475" i="28"/>
  <c r="Z475" i="28"/>
  <c r="AA475" i="28"/>
  <c r="AB475" i="28"/>
  <c r="AD475" i="28"/>
  <c r="AE475" i="28"/>
  <c r="AF475" i="28"/>
  <c r="AG475" i="28"/>
  <c r="AH475" i="28"/>
  <c r="AI475" i="28"/>
  <c r="AJ475" i="28"/>
  <c r="AK475" i="28"/>
  <c r="AL475" i="28"/>
  <c r="AM475" i="28"/>
  <c r="AO475" i="28"/>
  <c r="AP475" i="28"/>
  <c r="AQ475" i="28"/>
  <c r="AR475" i="28"/>
  <c r="AS475" i="28"/>
  <c r="AT475" i="28"/>
  <c r="AU475" i="28"/>
  <c r="AV475" i="28"/>
  <c r="AW475" i="28"/>
  <c r="AX475" i="28"/>
  <c r="AY475" i="28"/>
  <c r="AZ475" i="28"/>
  <c r="BA475" i="28"/>
  <c r="BB475" i="28"/>
  <c r="BC475" i="28"/>
  <c r="BD475" i="28"/>
  <c r="BE475" i="28"/>
  <c r="BF475" i="28"/>
  <c r="CB475" i="28" s="1"/>
  <c r="BG475" i="28"/>
  <c r="BI475" i="28"/>
  <c r="BJ475" i="28"/>
  <c r="BK475" i="28"/>
  <c r="BL475" i="28"/>
  <c r="BM475" i="28"/>
  <c r="BN475" i="28"/>
  <c r="BO475" i="28"/>
  <c r="BP475" i="28"/>
  <c r="BQ475" i="28"/>
  <c r="BR475" i="28"/>
  <c r="BW475" i="28"/>
  <c r="B476" i="28"/>
  <c r="C476" i="28"/>
  <c r="D476" i="28"/>
  <c r="F476" i="28"/>
  <c r="G476" i="28"/>
  <c r="H476" i="28"/>
  <c r="I476" i="28"/>
  <c r="J476" i="28"/>
  <c r="K476" i="28"/>
  <c r="L476" i="28"/>
  <c r="M476" i="28"/>
  <c r="N476" i="28"/>
  <c r="O476" i="28"/>
  <c r="P476" i="28"/>
  <c r="Q476" i="28"/>
  <c r="S476" i="28"/>
  <c r="T476" i="28"/>
  <c r="U476" i="28"/>
  <c r="V476" i="28"/>
  <c r="W476" i="28"/>
  <c r="X476" i="28"/>
  <c r="Y476" i="28"/>
  <c r="Z476" i="28"/>
  <c r="AA476" i="28"/>
  <c r="AB476" i="28"/>
  <c r="AD476" i="28"/>
  <c r="AE476" i="28"/>
  <c r="AF476" i="28"/>
  <c r="AG476" i="28"/>
  <c r="AH476" i="28"/>
  <c r="AI476" i="28"/>
  <c r="AJ476" i="28"/>
  <c r="AK476" i="28"/>
  <c r="AL476" i="28"/>
  <c r="AM476" i="28"/>
  <c r="AO476" i="28"/>
  <c r="AP476" i="28"/>
  <c r="AQ476" i="28"/>
  <c r="AR476" i="28"/>
  <c r="AS476" i="28"/>
  <c r="AT476" i="28"/>
  <c r="AU476" i="28"/>
  <c r="AV476" i="28"/>
  <c r="BX476" i="28" s="1"/>
  <c r="AW476" i="28"/>
  <c r="AX476" i="28"/>
  <c r="AY476" i="28"/>
  <c r="AZ476" i="28"/>
  <c r="BA476" i="28"/>
  <c r="BB476" i="28"/>
  <c r="BC476" i="28"/>
  <c r="BD476" i="28"/>
  <c r="BZ476" i="28" s="1"/>
  <c r="BE476" i="28"/>
  <c r="BF476" i="28"/>
  <c r="BG476" i="28"/>
  <c r="BI476" i="28"/>
  <c r="BJ476" i="28"/>
  <c r="BK476" i="28"/>
  <c r="BL476" i="28"/>
  <c r="BM476" i="28"/>
  <c r="BN476" i="28"/>
  <c r="BO476" i="28"/>
  <c r="BP476" i="28"/>
  <c r="BQ476" i="28"/>
  <c r="BR476" i="28"/>
  <c r="BT476" i="28"/>
  <c r="BY476" i="28"/>
  <c r="B477" i="28"/>
  <c r="C477" i="28"/>
  <c r="D477" i="28"/>
  <c r="F477" i="28"/>
  <c r="G477" i="28"/>
  <c r="H477" i="28"/>
  <c r="I477" i="28"/>
  <c r="J477" i="28"/>
  <c r="K477" i="28"/>
  <c r="L477" i="28"/>
  <c r="M477" i="28"/>
  <c r="N477" i="28"/>
  <c r="O477" i="28"/>
  <c r="CA477" i="28" s="1"/>
  <c r="P477" i="28"/>
  <c r="Q477" i="28"/>
  <c r="S477" i="28"/>
  <c r="T477" i="28"/>
  <c r="U477" i="28"/>
  <c r="V477" i="28"/>
  <c r="W477" i="28"/>
  <c r="X477" i="28"/>
  <c r="Y477" i="28"/>
  <c r="Z477" i="28"/>
  <c r="AA477" i="28"/>
  <c r="AB477" i="28"/>
  <c r="AD477" i="28"/>
  <c r="AE477" i="28"/>
  <c r="AF477" i="28"/>
  <c r="AG477" i="28"/>
  <c r="BW477" i="28" s="1"/>
  <c r="AH477" i="28"/>
  <c r="AI477" i="28"/>
  <c r="AJ477" i="28"/>
  <c r="AK477" i="28"/>
  <c r="AL477" i="28"/>
  <c r="AM477" i="28"/>
  <c r="AO477" i="28"/>
  <c r="AP477" i="28"/>
  <c r="AQ477" i="28"/>
  <c r="AR477" i="28"/>
  <c r="AS477" i="28"/>
  <c r="AT477" i="28"/>
  <c r="AU477" i="28"/>
  <c r="AV477" i="28"/>
  <c r="AW477" i="28"/>
  <c r="AX477" i="28"/>
  <c r="AY477" i="28"/>
  <c r="AZ477" i="28"/>
  <c r="BA477" i="28"/>
  <c r="BB477" i="28"/>
  <c r="BC477" i="28"/>
  <c r="BD477" i="28"/>
  <c r="BE477" i="28"/>
  <c r="BF477" i="28"/>
  <c r="BG477" i="28"/>
  <c r="BI477" i="28"/>
  <c r="BJ477" i="28"/>
  <c r="BK477" i="28"/>
  <c r="BV477" i="28" s="1"/>
  <c r="BL477" i="28"/>
  <c r="BM477" i="28"/>
  <c r="BN477" i="28"/>
  <c r="BO477" i="28"/>
  <c r="BZ477" i="28" s="1"/>
  <c r="BP477" i="28"/>
  <c r="BQ477" i="28"/>
  <c r="BR477" i="28"/>
  <c r="BT477" i="28"/>
  <c r="BX477" i="28"/>
  <c r="B478" i="28"/>
  <c r="C478" i="28"/>
  <c r="D478" i="28"/>
  <c r="F478" i="28"/>
  <c r="G478" i="28"/>
  <c r="H478" i="28"/>
  <c r="I478" i="28"/>
  <c r="J478" i="28"/>
  <c r="K478" i="28"/>
  <c r="L478" i="28"/>
  <c r="M478" i="28"/>
  <c r="N478" i="28"/>
  <c r="O478" i="28"/>
  <c r="P478" i="28"/>
  <c r="Q478" i="28"/>
  <c r="S478" i="28"/>
  <c r="T478" i="28"/>
  <c r="U478" i="28"/>
  <c r="V478" i="28"/>
  <c r="W478" i="28"/>
  <c r="X478" i="28"/>
  <c r="BY478" i="28" s="1"/>
  <c r="Y478" i="28"/>
  <c r="Z478" i="28"/>
  <c r="AA478" i="28"/>
  <c r="AB478" i="28"/>
  <c r="AD478" i="28"/>
  <c r="AE478" i="28"/>
  <c r="AF478" i="28"/>
  <c r="AG478" i="28"/>
  <c r="AH478" i="28"/>
  <c r="AI478" i="28"/>
  <c r="AJ478" i="28"/>
  <c r="AK478" i="28"/>
  <c r="AL478" i="28"/>
  <c r="AM478" i="28"/>
  <c r="AO478" i="28"/>
  <c r="AP478" i="28"/>
  <c r="AQ478" i="28"/>
  <c r="AR478" i="28"/>
  <c r="AS478" i="28"/>
  <c r="AT478" i="28"/>
  <c r="AU478" i="28"/>
  <c r="AV478" i="28"/>
  <c r="AW478" i="28"/>
  <c r="AX478" i="28"/>
  <c r="AY478" i="28"/>
  <c r="AZ478" i="28"/>
  <c r="BA478" i="28"/>
  <c r="BB478" i="28"/>
  <c r="BC478" i="28"/>
  <c r="BD478" i="28"/>
  <c r="BZ478" i="28" s="1"/>
  <c r="BE478" i="28"/>
  <c r="BF478" i="28"/>
  <c r="CB478" i="28" s="1"/>
  <c r="BG478" i="28"/>
  <c r="BI478" i="28"/>
  <c r="BJ478" i="28"/>
  <c r="BK478" i="28"/>
  <c r="BL478" i="28"/>
  <c r="BM478" i="28"/>
  <c r="BN478" i="28"/>
  <c r="BO478" i="28"/>
  <c r="BP478" i="28"/>
  <c r="BQ478" i="28"/>
  <c r="BR478" i="28"/>
  <c r="BT478" i="28"/>
  <c r="B479" i="28"/>
  <c r="C479" i="28"/>
  <c r="D479" i="28"/>
  <c r="F479" i="28"/>
  <c r="G479" i="28"/>
  <c r="H479" i="28"/>
  <c r="I479" i="28"/>
  <c r="J479" i="28"/>
  <c r="K479" i="28"/>
  <c r="L479" i="28"/>
  <c r="M479" i="28"/>
  <c r="N479" i="28"/>
  <c r="O479" i="28"/>
  <c r="P479" i="28"/>
  <c r="Q479" i="28"/>
  <c r="S479" i="28"/>
  <c r="T479" i="28"/>
  <c r="U479" i="28"/>
  <c r="V479" i="28"/>
  <c r="W479" i="28"/>
  <c r="X479" i="28"/>
  <c r="Y479" i="28"/>
  <c r="Z479" i="28"/>
  <c r="CA479" i="28" s="1"/>
  <c r="AA479" i="28"/>
  <c r="AB479" i="28"/>
  <c r="AD479" i="28"/>
  <c r="AE479" i="28"/>
  <c r="AF479" i="28"/>
  <c r="AG479" i="28"/>
  <c r="AH479" i="28"/>
  <c r="AI479" i="28"/>
  <c r="AJ479" i="28"/>
  <c r="AK479" i="28"/>
  <c r="AL479" i="28"/>
  <c r="AM479" i="28"/>
  <c r="AO479" i="28"/>
  <c r="AP479" i="28"/>
  <c r="AQ479" i="28"/>
  <c r="AR479" i="28"/>
  <c r="AS479" i="28"/>
  <c r="AT479" i="28"/>
  <c r="AU479" i="28"/>
  <c r="AV479" i="28"/>
  <c r="AW479" i="28"/>
  <c r="AX479" i="28"/>
  <c r="AY479" i="28"/>
  <c r="AZ479" i="28"/>
  <c r="BA479" i="28"/>
  <c r="BB479" i="28"/>
  <c r="BC479" i="28"/>
  <c r="BD479" i="28"/>
  <c r="BZ479" i="28" s="1"/>
  <c r="BE479" i="28"/>
  <c r="BF479" i="28"/>
  <c r="BG479" i="28"/>
  <c r="BI479" i="28"/>
  <c r="BT479" i="28" s="1"/>
  <c r="BJ479" i="28"/>
  <c r="BK479" i="28"/>
  <c r="BV479" i="28" s="1"/>
  <c r="BL479" i="28"/>
  <c r="BM479" i="28"/>
  <c r="BN479" i="28"/>
  <c r="BO479" i="28"/>
  <c r="BP479" i="28"/>
  <c r="BQ479" i="28"/>
  <c r="BR479" i="28"/>
  <c r="BW479" i="28"/>
  <c r="B480" i="28"/>
  <c r="C480" i="28"/>
  <c r="D480" i="28"/>
  <c r="F480" i="28"/>
  <c r="G480" i="28"/>
  <c r="H480" i="28"/>
  <c r="I480" i="28"/>
  <c r="J480" i="28"/>
  <c r="K480" i="28"/>
  <c r="L480" i="28"/>
  <c r="M480" i="28"/>
  <c r="N480" i="28"/>
  <c r="O480" i="28"/>
  <c r="P480" i="28"/>
  <c r="CB480" i="28" s="1"/>
  <c r="Q480" i="28"/>
  <c r="S480" i="28"/>
  <c r="T480" i="28"/>
  <c r="U480" i="28"/>
  <c r="V480" i="28"/>
  <c r="W480" i="28"/>
  <c r="X480" i="28"/>
  <c r="Y480" i="28"/>
  <c r="BZ480" i="28" s="1"/>
  <c r="Z480" i="28"/>
  <c r="AA480" i="28"/>
  <c r="AB480" i="28"/>
  <c r="AD480" i="28"/>
  <c r="BT480" i="28" s="1"/>
  <c r="AE480" i="28"/>
  <c r="AF480" i="28"/>
  <c r="AG480" i="28"/>
  <c r="AH480" i="28"/>
  <c r="BX480" i="28" s="1"/>
  <c r="AI480" i="28"/>
  <c r="AJ480" i="28"/>
  <c r="AK480" i="28"/>
  <c r="AL480" i="28"/>
  <c r="AM480" i="28"/>
  <c r="AO480" i="28"/>
  <c r="AP480" i="28"/>
  <c r="AQ480" i="28"/>
  <c r="AR480" i="28"/>
  <c r="AS480" i="28"/>
  <c r="AT480" i="28"/>
  <c r="AU480" i="28"/>
  <c r="AV480" i="28"/>
  <c r="AW480" i="28"/>
  <c r="AX480" i="28"/>
  <c r="AY480" i="28"/>
  <c r="AZ480" i="28"/>
  <c r="BA480" i="28"/>
  <c r="BB480" i="28"/>
  <c r="BC480" i="28"/>
  <c r="BD480" i="28"/>
  <c r="BE480" i="28"/>
  <c r="BF480" i="28"/>
  <c r="BG480" i="28"/>
  <c r="CC480" i="28" s="1"/>
  <c r="BI480" i="28"/>
  <c r="BJ480" i="28"/>
  <c r="BU480" i="28" s="1"/>
  <c r="BK480" i="28"/>
  <c r="BL480" i="28"/>
  <c r="BM480" i="28"/>
  <c r="BN480" i="28"/>
  <c r="BO480" i="28"/>
  <c r="BP480" i="28"/>
  <c r="BQ480" i="28"/>
  <c r="BR480" i="28"/>
  <c r="BV480" i="28"/>
  <c r="B481" i="28"/>
  <c r="C481" i="28"/>
  <c r="D481" i="28"/>
  <c r="F481" i="28"/>
  <c r="G481" i="28"/>
  <c r="H481" i="28"/>
  <c r="I481" i="28"/>
  <c r="J481" i="28"/>
  <c r="BX481" i="28" s="1"/>
  <c r="K481" i="28"/>
  <c r="L481" i="28"/>
  <c r="M481" i="28"/>
  <c r="N481" i="28"/>
  <c r="O481" i="28"/>
  <c r="P481" i="28"/>
  <c r="Q481" i="28"/>
  <c r="S481" i="28"/>
  <c r="T481" i="28"/>
  <c r="U481" i="28"/>
  <c r="V481" i="28"/>
  <c r="W481" i="28"/>
  <c r="X481" i="28"/>
  <c r="Y481" i="28"/>
  <c r="Z481" i="28"/>
  <c r="AA481" i="28"/>
  <c r="AB481" i="28"/>
  <c r="AD481" i="28"/>
  <c r="AE481" i="28"/>
  <c r="AF481" i="28"/>
  <c r="AG481" i="28"/>
  <c r="AH481" i="28"/>
  <c r="AI481" i="28"/>
  <c r="AJ481" i="28"/>
  <c r="AK481" i="28"/>
  <c r="AL481" i="28"/>
  <c r="AM481" i="28"/>
  <c r="AO481" i="28"/>
  <c r="AP481" i="28"/>
  <c r="AQ481" i="28"/>
  <c r="AR481" i="28"/>
  <c r="AS481" i="28"/>
  <c r="AT481" i="28"/>
  <c r="AU481" i="28"/>
  <c r="AV481" i="28"/>
  <c r="AW481" i="28"/>
  <c r="AX481" i="28"/>
  <c r="AY481" i="28"/>
  <c r="AZ481" i="28"/>
  <c r="BA481" i="28"/>
  <c r="BB481" i="28"/>
  <c r="BC481" i="28"/>
  <c r="BD481" i="28"/>
  <c r="BE481" i="28"/>
  <c r="BF481" i="28"/>
  <c r="BG481" i="28"/>
  <c r="BI481" i="28"/>
  <c r="BJ481" i="28"/>
  <c r="BK481" i="28"/>
  <c r="BL481" i="28"/>
  <c r="BM481" i="28"/>
  <c r="BN481" i="28"/>
  <c r="BO481" i="28"/>
  <c r="BP481" i="28"/>
  <c r="BQ481" i="28"/>
  <c r="BR481" i="28"/>
  <c r="B482" i="28"/>
  <c r="C482" i="28"/>
  <c r="D482" i="28"/>
  <c r="F482" i="28"/>
  <c r="G482" i="28"/>
  <c r="H482" i="28"/>
  <c r="I482" i="28"/>
  <c r="J482" i="28"/>
  <c r="K482" i="28"/>
  <c r="L482" i="28"/>
  <c r="M482" i="28"/>
  <c r="N482" i="28"/>
  <c r="O482" i="28"/>
  <c r="P482" i="28"/>
  <c r="Q482" i="28"/>
  <c r="S482" i="28"/>
  <c r="T482" i="28"/>
  <c r="U482" i="28"/>
  <c r="V482" i="28"/>
  <c r="W482" i="28"/>
  <c r="X482" i="28"/>
  <c r="Y482" i="28"/>
  <c r="Z482" i="28"/>
  <c r="AA482" i="28"/>
  <c r="AB482" i="28"/>
  <c r="CC482" i="28" s="1"/>
  <c r="AD482" i="28"/>
  <c r="AE482" i="28"/>
  <c r="AF482" i="28"/>
  <c r="AG482" i="28"/>
  <c r="AH482" i="28"/>
  <c r="AI482" i="28"/>
  <c r="AJ482" i="28"/>
  <c r="AK482" i="28"/>
  <c r="AL482" i="28"/>
  <c r="AM482" i="28"/>
  <c r="AO482" i="28"/>
  <c r="AP482" i="28"/>
  <c r="AQ482" i="28"/>
  <c r="AR482" i="28"/>
  <c r="AS482" i="28"/>
  <c r="AT482" i="28"/>
  <c r="AU482" i="28"/>
  <c r="AV482" i="28"/>
  <c r="BX482" i="28" s="1"/>
  <c r="AW482" i="28"/>
  <c r="AX482" i="28"/>
  <c r="AY482" i="28"/>
  <c r="AZ482" i="28"/>
  <c r="BA482" i="28"/>
  <c r="BB482" i="28"/>
  <c r="BC482" i="28"/>
  <c r="BD482" i="28"/>
  <c r="BE482" i="28"/>
  <c r="BF482" i="28"/>
  <c r="BG482" i="28"/>
  <c r="BI482" i="28"/>
  <c r="BT482" i="28" s="1"/>
  <c r="BJ482" i="28"/>
  <c r="BK482" i="28"/>
  <c r="BL482" i="28"/>
  <c r="BM482" i="28"/>
  <c r="BN482" i="28"/>
  <c r="BO482" i="28"/>
  <c r="BP482" i="28"/>
  <c r="BQ482" i="28"/>
  <c r="BR482" i="28"/>
  <c r="BV482" i="28"/>
  <c r="B483" i="28"/>
  <c r="C483" i="28"/>
  <c r="D483" i="28"/>
  <c r="F483" i="28"/>
  <c r="G483" i="28"/>
  <c r="H483" i="28"/>
  <c r="I483" i="28"/>
  <c r="J483" i="28"/>
  <c r="K483" i="28"/>
  <c r="L483" i="28"/>
  <c r="M483" i="28"/>
  <c r="N483" i="28"/>
  <c r="BZ483" i="28" s="1"/>
  <c r="O483" i="28"/>
  <c r="P483" i="28"/>
  <c r="Q483" i="28"/>
  <c r="S483" i="28"/>
  <c r="T483" i="28"/>
  <c r="U483" i="28"/>
  <c r="V483" i="28"/>
  <c r="W483" i="28"/>
  <c r="X483" i="28"/>
  <c r="Y483" i="28"/>
  <c r="Z483" i="28"/>
  <c r="AA483" i="28"/>
  <c r="AB483" i="28"/>
  <c r="AD483" i="28"/>
  <c r="AE483" i="28"/>
  <c r="AF483" i="28"/>
  <c r="AG483" i="28"/>
  <c r="AH483" i="28"/>
  <c r="AI483" i="28"/>
  <c r="AJ483" i="28"/>
  <c r="AK483" i="28"/>
  <c r="AL483" i="28"/>
  <c r="AM483" i="28"/>
  <c r="AO483" i="28"/>
  <c r="AP483" i="28"/>
  <c r="AQ483" i="28"/>
  <c r="AR483" i="28"/>
  <c r="AS483" i="28"/>
  <c r="AT483" i="28"/>
  <c r="AU483" i="28"/>
  <c r="AV483" i="28"/>
  <c r="AW483" i="28"/>
  <c r="AX483" i="28"/>
  <c r="AY483" i="28"/>
  <c r="AZ483" i="28"/>
  <c r="BA483" i="28"/>
  <c r="BB483" i="28"/>
  <c r="BC483" i="28"/>
  <c r="BD483" i="28"/>
  <c r="BE483" i="28"/>
  <c r="BF483" i="28"/>
  <c r="BG483" i="28"/>
  <c r="BI483" i="28"/>
  <c r="BJ483" i="28"/>
  <c r="BK483" i="28"/>
  <c r="BL483" i="28"/>
  <c r="BM483" i="28"/>
  <c r="BN483" i="28"/>
  <c r="BO483" i="28"/>
  <c r="BP483" i="28"/>
  <c r="BQ483" i="28"/>
  <c r="BR483" i="28"/>
  <c r="B484" i="28"/>
  <c r="C484" i="28"/>
  <c r="D484" i="28"/>
  <c r="F484" i="28"/>
  <c r="G484" i="28"/>
  <c r="BU484" i="28" s="1"/>
  <c r="H484" i="28"/>
  <c r="I484" i="28"/>
  <c r="J484" i="28"/>
  <c r="K484" i="28"/>
  <c r="L484" i="28"/>
  <c r="M484" i="28"/>
  <c r="BY484" i="28" s="1"/>
  <c r="N484" i="28"/>
  <c r="O484" i="28"/>
  <c r="P484" i="28"/>
  <c r="Q484" i="28"/>
  <c r="CC484" i="28" s="1"/>
  <c r="S484" i="28"/>
  <c r="T484" i="28"/>
  <c r="U484" i="28"/>
  <c r="V484" i="28"/>
  <c r="W484" i="28"/>
  <c r="X484" i="28"/>
  <c r="Y484" i="28"/>
  <c r="Z484" i="28"/>
  <c r="AA484" i="28"/>
  <c r="AB484" i="28"/>
  <c r="AD484" i="28"/>
  <c r="AE484" i="28"/>
  <c r="AF484" i="28"/>
  <c r="AG484" i="28"/>
  <c r="AH484" i="28"/>
  <c r="AI484" i="28"/>
  <c r="AJ484" i="28"/>
  <c r="AK484" i="28"/>
  <c r="AL484" i="28"/>
  <c r="AM484" i="28"/>
  <c r="AO484" i="28"/>
  <c r="AP484" i="28"/>
  <c r="AQ484" i="28"/>
  <c r="AR484" i="28"/>
  <c r="AS484" i="28"/>
  <c r="AT484" i="28"/>
  <c r="AU484" i="28"/>
  <c r="AV484" i="28"/>
  <c r="AW484" i="28"/>
  <c r="AX484" i="28"/>
  <c r="AY484" i="28"/>
  <c r="AZ484" i="28"/>
  <c r="BA484" i="28"/>
  <c r="BB484" i="28"/>
  <c r="BC484" i="28"/>
  <c r="BD484" i="28"/>
  <c r="BE484" i="28"/>
  <c r="BF484" i="28"/>
  <c r="BG484" i="28"/>
  <c r="BI484" i="28"/>
  <c r="BJ484" i="28"/>
  <c r="BK484" i="28"/>
  <c r="BL484" i="28"/>
  <c r="BM484" i="28"/>
  <c r="BN484" i="28"/>
  <c r="BO484" i="28"/>
  <c r="BP484" i="28"/>
  <c r="BQ484" i="28"/>
  <c r="BR484" i="28"/>
  <c r="BT484" i="28"/>
  <c r="BX484" i="28"/>
  <c r="BZ484" i="28"/>
  <c r="B485" i="28"/>
  <c r="C485" i="28"/>
  <c r="D485" i="28"/>
  <c r="F485" i="28"/>
  <c r="G485" i="28"/>
  <c r="H485" i="28"/>
  <c r="I485" i="28"/>
  <c r="J485" i="28"/>
  <c r="K485" i="28"/>
  <c r="L485" i="28"/>
  <c r="M485" i="28"/>
  <c r="N485" i="28"/>
  <c r="O485" i="28"/>
  <c r="CA485" i="28" s="1"/>
  <c r="P485" i="28"/>
  <c r="Q485" i="28"/>
  <c r="S485" i="28"/>
  <c r="T485" i="28"/>
  <c r="U485" i="28"/>
  <c r="V485" i="28"/>
  <c r="W485" i="28"/>
  <c r="X485" i="28"/>
  <c r="Y485" i="28"/>
  <c r="Z485" i="28"/>
  <c r="AA485" i="28"/>
  <c r="AB485" i="28"/>
  <c r="AD485" i="28"/>
  <c r="AE485" i="28"/>
  <c r="AF485" i="28"/>
  <c r="AG485" i="28"/>
  <c r="AH485" i="28"/>
  <c r="AI485" i="28"/>
  <c r="AJ485" i="28"/>
  <c r="AK485" i="28"/>
  <c r="AL485" i="28"/>
  <c r="AM485" i="28"/>
  <c r="AO485" i="28"/>
  <c r="AP485" i="28"/>
  <c r="AQ485" i="28"/>
  <c r="AR485" i="28"/>
  <c r="AS485" i="28"/>
  <c r="AT485" i="28"/>
  <c r="AU485" i="28"/>
  <c r="AV485" i="28"/>
  <c r="AW485" i="28"/>
  <c r="AX485" i="28"/>
  <c r="AY485" i="28"/>
  <c r="AZ485" i="28"/>
  <c r="BA485" i="28"/>
  <c r="BB485" i="28"/>
  <c r="BC485" i="28"/>
  <c r="BD485" i="28"/>
  <c r="BE485" i="28"/>
  <c r="BF485" i="28"/>
  <c r="BG485" i="28"/>
  <c r="BI485" i="28"/>
  <c r="BT485" i="28" s="1"/>
  <c r="BJ485" i="28"/>
  <c r="BK485" i="28"/>
  <c r="BV485" i="28" s="1"/>
  <c r="BL485" i="28"/>
  <c r="BM485" i="28"/>
  <c r="BN485" i="28"/>
  <c r="BO485" i="28"/>
  <c r="BP485" i="28"/>
  <c r="BQ485" i="28"/>
  <c r="BR485" i="28"/>
  <c r="B486" i="28"/>
  <c r="C486" i="28"/>
  <c r="D486" i="28"/>
  <c r="F486" i="28"/>
  <c r="G486" i="28"/>
  <c r="H486" i="28"/>
  <c r="I486" i="28"/>
  <c r="J486" i="28"/>
  <c r="K486" i="28"/>
  <c r="L486" i="28"/>
  <c r="M486" i="28"/>
  <c r="BY486" i="28" s="1"/>
  <c r="N486" i="28"/>
  <c r="O486" i="28"/>
  <c r="P486" i="28"/>
  <c r="Q486" i="28"/>
  <c r="S486" i="28"/>
  <c r="T486" i="28"/>
  <c r="U486" i="28"/>
  <c r="V486" i="28"/>
  <c r="W486" i="28"/>
  <c r="X486" i="28"/>
  <c r="Y486" i="28"/>
  <c r="Z486" i="28"/>
  <c r="AA486" i="28"/>
  <c r="AB486" i="28"/>
  <c r="AD486" i="28"/>
  <c r="AE486" i="28"/>
  <c r="AF486" i="28"/>
  <c r="AG486" i="28"/>
  <c r="AH486" i="28"/>
  <c r="AI486" i="28"/>
  <c r="AJ486" i="28"/>
  <c r="AK486" i="28"/>
  <c r="AL486" i="28"/>
  <c r="AM486" i="28"/>
  <c r="AO486" i="28"/>
  <c r="AP486" i="28"/>
  <c r="AQ486" i="28"/>
  <c r="AR486" i="28"/>
  <c r="AS486" i="28"/>
  <c r="AT486" i="28"/>
  <c r="AU486" i="28"/>
  <c r="AV486" i="28"/>
  <c r="AW486" i="28"/>
  <c r="AX486" i="28"/>
  <c r="AY486" i="28"/>
  <c r="AZ486" i="28"/>
  <c r="BA486" i="28"/>
  <c r="BB486" i="28"/>
  <c r="BC486" i="28"/>
  <c r="BD486" i="28"/>
  <c r="BE486" i="28"/>
  <c r="BF486" i="28"/>
  <c r="CB486" i="28" s="1"/>
  <c r="BG486" i="28"/>
  <c r="BI486" i="28"/>
  <c r="BJ486" i="28"/>
  <c r="BK486" i="28"/>
  <c r="BV486" i="28" s="1"/>
  <c r="BL486" i="28"/>
  <c r="BM486" i="28"/>
  <c r="BN486" i="28"/>
  <c r="BO486" i="28"/>
  <c r="BZ486" i="28" s="1"/>
  <c r="BP486" i="28"/>
  <c r="BQ486" i="28"/>
  <c r="BR486" i="28"/>
  <c r="BT486" i="28"/>
  <c r="B487" i="28"/>
  <c r="C487" i="28"/>
  <c r="D487" i="28"/>
  <c r="F487" i="28"/>
  <c r="G487" i="28"/>
  <c r="H487" i="28"/>
  <c r="BV487" i="28" s="1"/>
  <c r="I487" i="28"/>
  <c r="J487" i="28"/>
  <c r="K487" i="28"/>
  <c r="L487" i="28"/>
  <c r="M487" i="28"/>
  <c r="N487" i="28"/>
  <c r="O487" i="28"/>
  <c r="P487" i="28"/>
  <c r="CB487" i="28" s="1"/>
  <c r="Q487" i="28"/>
  <c r="S487" i="28"/>
  <c r="T487" i="28"/>
  <c r="U487" i="28"/>
  <c r="V487" i="28"/>
  <c r="W487" i="28"/>
  <c r="X487" i="28"/>
  <c r="Y487" i="28"/>
  <c r="Z487" i="28"/>
  <c r="AA487" i="28"/>
  <c r="AB487" i="28"/>
  <c r="AD487" i="28"/>
  <c r="AE487" i="28"/>
  <c r="AF487" i="28"/>
  <c r="AG487" i="28"/>
  <c r="AH487" i="28"/>
  <c r="AI487" i="28"/>
  <c r="AJ487" i="28"/>
  <c r="AK487" i="28"/>
  <c r="AL487" i="28"/>
  <c r="AM487" i="28"/>
  <c r="AO487" i="28"/>
  <c r="AP487" i="28"/>
  <c r="AQ487" i="28"/>
  <c r="AR487" i="28"/>
  <c r="AS487" i="28"/>
  <c r="AT487" i="28"/>
  <c r="AU487" i="28"/>
  <c r="AV487" i="28"/>
  <c r="AW487" i="28"/>
  <c r="AX487" i="28"/>
  <c r="AY487" i="28"/>
  <c r="AZ487" i="28"/>
  <c r="BA487" i="28"/>
  <c r="BB487" i="28"/>
  <c r="BC487" i="28"/>
  <c r="BD487" i="28"/>
  <c r="BE487" i="28"/>
  <c r="BF487" i="28"/>
  <c r="BG487" i="28"/>
  <c r="BI487" i="28"/>
  <c r="BJ487" i="28"/>
  <c r="BK487" i="28"/>
  <c r="BL487" i="28"/>
  <c r="BM487" i="28"/>
  <c r="BN487" i="28"/>
  <c r="BO487" i="28"/>
  <c r="BP487" i="28"/>
  <c r="BQ487" i="28"/>
  <c r="BR487" i="28"/>
  <c r="BW487" i="28"/>
  <c r="B488" i="28"/>
  <c r="C488" i="28"/>
  <c r="D488" i="28"/>
  <c r="F488" i="28"/>
  <c r="G488" i="28"/>
  <c r="H488" i="28"/>
  <c r="I488" i="28"/>
  <c r="J488" i="28"/>
  <c r="K488" i="28"/>
  <c r="L488" i="28"/>
  <c r="M488" i="28"/>
  <c r="N488" i="28"/>
  <c r="O488" i="28"/>
  <c r="P488" i="28"/>
  <c r="Q488" i="28"/>
  <c r="S488" i="28"/>
  <c r="T488" i="28"/>
  <c r="U488" i="28"/>
  <c r="V488" i="28"/>
  <c r="W488" i="28"/>
  <c r="X488" i="28"/>
  <c r="Y488" i="28"/>
  <c r="Z488" i="28"/>
  <c r="AA488" i="28"/>
  <c r="AB488" i="28"/>
  <c r="AD488" i="28"/>
  <c r="AE488" i="28"/>
  <c r="BU488" i="28" s="1"/>
  <c r="AF488" i="28"/>
  <c r="AG488" i="28"/>
  <c r="AH488" i="28"/>
  <c r="AI488" i="28"/>
  <c r="AJ488" i="28"/>
  <c r="AK488" i="28"/>
  <c r="AL488" i="28"/>
  <c r="AM488" i="28"/>
  <c r="AO488" i="28"/>
  <c r="AP488" i="28"/>
  <c r="AQ488" i="28"/>
  <c r="AR488" i="28"/>
  <c r="AS488" i="28"/>
  <c r="AT488" i="28"/>
  <c r="AU488" i="28"/>
  <c r="AV488" i="28"/>
  <c r="AW488" i="28"/>
  <c r="AX488" i="28"/>
  <c r="AY488" i="28"/>
  <c r="AZ488" i="28"/>
  <c r="BA488" i="28"/>
  <c r="BB488" i="28"/>
  <c r="BC488" i="28"/>
  <c r="BD488" i="28"/>
  <c r="BZ488" i="28" s="1"/>
  <c r="BE488" i="28"/>
  <c r="BF488" i="28"/>
  <c r="BG488" i="28"/>
  <c r="BI488" i="28"/>
  <c r="BJ488" i="28"/>
  <c r="BK488" i="28"/>
  <c r="BV488" i="28" s="1"/>
  <c r="BL488" i="28"/>
  <c r="BM488" i="28"/>
  <c r="BN488" i="28"/>
  <c r="BO488" i="28"/>
  <c r="BP488" i="28"/>
  <c r="BQ488" i="28"/>
  <c r="CB488" i="28" s="1"/>
  <c r="BR488" i="28"/>
  <c r="BX488" i="28"/>
  <c r="B489" i="28"/>
  <c r="C489" i="28"/>
  <c r="D489" i="28"/>
  <c r="F489" i="28"/>
  <c r="G489" i="28"/>
  <c r="H489" i="28"/>
  <c r="BV489" i="28" s="1"/>
  <c r="I489" i="28"/>
  <c r="J489" i="28"/>
  <c r="BX489" i="28" s="1"/>
  <c r="K489" i="28"/>
  <c r="L489" i="28"/>
  <c r="M489" i="28"/>
  <c r="N489" i="28"/>
  <c r="O489" i="28"/>
  <c r="P489" i="28"/>
  <c r="Q489" i="28"/>
  <c r="S489" i="28"/>
  <c r="T489" i="28"/>
  <c r="U489" i="28"/>
  <c r="V489" i="28"/>
  <c r="W489" i="28"/>
  <c r="X489" i="28"/>
  <c r="Y489" i="28"/>
  <c r="Z489" i="28"/>
  <c r="AA489" i="28"/>
  <c r="AB489" i="28"/>
  <c r="AD489" i="28"/>
  <c r="AE489" i="28"/>
  <c r="AF489" i="28"/>
  <c r="AG489" i="28"/>
  <c r="AH489" i="28"/>
  <c r="AI489" i="28"/>
  <c r="AJ489" i="28"/>
  <c r="AK489" i="28"/>
  <c r="AL489" i="28"/>
  <c r="AM489" i="28"/>
  <c r="AO489" i="28"/>
  <c r="AP489" i="28"/>
  <c r="AQ489" i="28"/>
  <c r="AR489" i="28"/>
  <c r="AS489" i="28"/>
  <c r="AT489" i="28"/>
  <c r="AU489" i="28"/>
  <c r="AV489" i="28"/>
  <c r="AW489" i="28"/>
  <c r="AX489" i="28"/>
  <c r="AY489" i="28"/>
  <c r="AZ489" i="28"/>
  <c r="BA489" i="28"/>
  <c r="BB489" i="28"/>
  <c r="BC489" i="28"/>
  <c r="BD489" i="28"/>
  <c r="BE489" i="28"/>
  <c r="BF489" i="28"/>
  <c r="BG489" i="28"/>
  <c r="BI489" i="28"/>
  <c r="BJ489" i="28"/>
  <c r="BK489" i="28"/>
  <c r="BL489" i="28"/>
  <c r="BM489" i="28"/>
  <c r="BN489" i="28"/>
  <c r="BO489" i="28"/>
  <c r="BP489" i="28"/>
  <c r="BQ489" i="28"/>
  <c r="BR489" i="28"/>
  <c r="BW489" i="28"/>
  <c r="B490" i="28"/>
  <c r="C490" i="28"/>
  <c r="D490" i="28"/>
  <c r="F490" i="28"/>
  <c r="G490" i="28"/>
  <c r="H490" i="28"/>
  <c r="I490" i="28"/>
  <c r="J490" i="28"/>
  <c r="K490" i="28"/>
  <c r="L490" i="28"/>
  <c r="M490" i="28"/>
  <c r="N490" i="28"/>
  <c r="O490" i="28"/>
  <c r="P490" i="28"/>
  <c r="Q490" i="28"/>
  <c r="S490" i="28"/>
  <c r="T490" i="28"/>
  <c r="U490" i="28"/>
  <c r="V490" i="28"/>
  <c r="W490" i="28"/>
  <c r="X490" i="28"/>
  <c r="Y490" i="28"/>
  <c r="Z490" i="28"/>
  <c r="AA490" i="28"/>
  <c r="AB490" i="28"/>
  <c r="AD490" i="28"/>
  <c r="AE490" i="28"/>
  <c r="AF490" i="28"/>
  <c r="AG490" i="28"/>
  <c r="AH490" i="28"/>
  <c r="AI490" i="28"/>
  <c r="AJ490" i="28"/>
  <c r="AK490" i="28"/>
  <c r="AL490" i="28"/>
  <c r="AM490" i="28"/>
  <c r="CC490" i="28" s="1"/>
  <c r="AO490" i="28"/>
  <c r="AP490" i="28"/>
  <c r="AQ490" i="28"/>
  <c r="AR490" i="28"/>
  <c r="AS490" i="28"/>
  <c r="AT490" i="28"/>
  <c r="AU490" i="28"/>
  <c r="AV490" i="28"/>
  <c r="AW490" i="28"/>
  <c r="AX490" i="28"/>
  <c r="AY490" i="28"/>
  <c r="AZ490" i="28"/>
  <c r="BA490" i="28"/>
  <c r="BB490" i="28"/>
  <c r="BC490" i="28"/>
  <c r="BD490" i="28"/>
  <c r="BE490" i="28"/>
  <c r="BF490" i="28"/>
  <c r="CB490" i="28" s="1"/>
  <c r="BG490" i="28"/>
  <c r="BI490" i="28"/>
  <c r="BT490" i="28" s="1"/>
  <c r="BJ490" i="28"/>
  <c r="BK490" i="28"/>
  <c r="BV490" i="28" s="1"/>
  <c r="BL490" i="28"/>
  <c r="BM490" i="28"/>
  <c r="BN490" i="28"/>
  <c r="BO490" i="28"/>
  <c r="BP490" i="28"/>
  <c r="BQ490" i="28"/>
  <c r="BR490" i="28"/>
  <c r="BX490" i="28"/>
  <c r="B491" i="28"/>
  <c r="C491" i="28"/>
  <c r="D491" i="28"/>
  <c r="F491" i="28"/>
  <c r="G491" i="28"/>
  <c r="H491" i="28"/>
  <c r="I491" i="28"/>
  <c r="J491" i="28"/>
  <c r="K491" i="28"/>
  <c r="L491" i="28"/>
  <c r="M491" i="28"/>
  <c r="N491" i="28"/>
  <c r="BZ491" i="28" s="1"/>
  <c r="O491" i="28"/>
  <c r="P491" i="28"/>
  <c r="Q491" i="28"/>
  <c r="S491" i="28"/>
  <c r="T491" i="28"/>
  <c r="U491" i="28"/>
  <c r="V491" i="28"/>
  <c r="W491" i="28"/>
  <c r="X491" i="28"/>
  <c r="Y491" i="28"/>
  <c r="Z491" i="28"/>
  <c r="AA491" i="28"/>
  <c r="AB491" i="28"/>
  <c r="AD491" i="28"/>
  <c r="AE491" i="28"/>
  <c r="AF491" i="28"/>
  <c r="AG491" i="28"/>
  <c r="AH491" i="28"/>
  <c r="AI491" i="28"/>
  <c r="AJ491" i="28"/>
  <c r="AK491" i="28"/>
  <c r="AL491" i="28"/>
  <c r="AM491" i="28"/>
  <c r="AO491" i="28"/>
  <c r="AP491" i="28"/>
  <c r="AQ491" i="28"/>
  <c r="AR491" i="28"/>
  <c r="AS491" i="28"/>
  <c r="AT491" i="28"/>
  <c r="AU491" i="28"/>
  <c r="AV491" i="28"/>
  <c r="AW491" i="28"/>
  <c r="AX491" i="28"/>
  <c r="AY491" i="28"/>
  <c r="AZ491" i="28"/>
  <c r="BA491" i="28"/>
  <c r="BB491" i="28"/>
  <c r="BC491" i="28"/>
  <c r="BD491" i="28"/>
  <c r="BE491" i="28"/>
  <c r="BF491" i="28"/>
  <c r="BG491" i="28"/>
  <c r="BI491" i="28"/>
  <c r="BJ491" i="28"/>
  <c r="BK491" i="28"/>
  <c r="BL491" i="28"/>
  <c r="BM491" i="28"/>
  <c r="BN491" i="28"/>
  <c r="BO491" i="28"/>
  <c r="BP491" i="28"/>
  <c r="BQ491" i="28"/>
  <c r="BR491" i="28"/>
  <c r="B492" i="28"/>
  <c r="C492" i="28"/>
  <c r="D492" i="28"/>
  <c r="F492" i="28"/>
  <c r="G492" i="28"/>
  <c r="H492" i="28"/>
  <c r="I492" i="28"/>
  <c r="J492" i="28"/>
  <c r="K492" i="28"/>
  <c r="L492" i="28"/>
  <c r="M492" i="28"/>
  <c r="N492" i="28"/>
  <c r="O492" i="28"/>
  <c r="P492" i="28"/>
  <c r="Q492" i="28"/>
  <c r="S492" i="28"/>
  <c r="T492" i="28"/>
  <c r="U492" i="28"/>
  <c r="V492" i="28"/>
  <c r="W492" i="28"/>
  <c r="X492" i="28"/>
  <c r="Y492" i="28"/>
  <c r="Z492" i="28"/>
  <c r="AA492" i="28"/>
  <c r="AB492" i="28"/>
  <c r="AD492" i="28"/>
  <c r="AE492" i="28"/>
  <c r="AF492" i="28"/>
  <c r="AG492" i="28"/>
  <c r="AH492" i="28"/>
  <c r="AI492" i="28"/>
  <c r="AJ492" i="28"/>
  <c r="AK492" i="28"/>
  <c r="AL492" i="28"/>
  <c r="AM492" i="28"/>
  <c r="AO492" i="28"/>
  <c r="AP492" i="28"/>
  <c r="AQ492" i="28"/>
  <c r="AR492" i="28"/>
  <c r="AS492" i="28"/>
  <c r="AT492" i="28"/>
  <c r="AU492" i="28"/>
  <c r="AV492" i="28"/>
  <c r="BX492" i="28" s="1"/>
  <c r="AW492" i="28"/>
  <c r="AX492" i="28"/>
  <c r="AY492" i="28"/>
  <c r="AZ492" i="28"/>
  <c r="BA492" i="28"/>
  <c r="BB492" i="28"/>
  <c r="BC492" i="28"/>
  <c r="BD492" i="28"/>
  <c r="BE492" i="28"/>
  <c r="BF492" i="28"/>
  <c r="BG492" i="28"/>
  <c r="BI492" i="28"/>
  <c r="BJ492" i="28"/>
  <c r="BK492" i="28"/>
  <c r="BL492" i="28"/>
  <c r="BM492" i="28"/>
  <c r="BN492" i="28"/>
  <c r="BO492" i="28"/>
  <c r="BP492" i="28"/>
  <c r="BQ492" i="28"/>
  <c r="BR492" i="28"/>
  <c r="BU492" i="28"/>
  <c r="CC492" i="28"/>
  <c r="B493" i="28"/>
  <c r="C493" i="28"/>
  <c r="D493" i="28"/>
  <c r="F493" i="28"/>
  <c r="BT493" i="28" s="1"/>
  <c r="G493" i="28"/>
  <c r="H493" i="28"/>
  <c r="I493" i="28"/>
  <c r="J493" i="28"/>
  <c r="K493" i="28"/>
  <c r="L493" i="28"/>
  <c r="M493" i="28"/>
  <c r="N493" i="28"/>
  <c r="O493" i="28"/>
  <c r="P493" i="28"/>
  <c r="Q493" i="28"/>
  <c r="S493" i="28"/>
  <c r="T493" i="28"/>
  <c r="U493" i="28"/>
  <c r="V493" i="28"/>
  <c r="W493" i="28"/>
  <c r="X493" i="28"/>
  <c r="Y493" i="28"/>
  <c r="Z493" i="28"/>
  <c r="AA493" i="28"/>
  <c r="AB493" i="28"/>
  <c r="AD493" i="28"/>
  <c r="AE493" i="28"/>
  <c r="AF493" i="28"/>
  <c r="AG493" i="28"/>
  <c r="AH493" i="28"/>
  <c r="AI493" i="28"/>
  <c r="AJ493" i="28"/>
  <c r="AK493" i="28"/>
  <c r="AL493" i="28"/>
  <c r="AM493" i="28"/>
  <c r="AO493" i="28"/>
  <c r="AP493" i="28"/>
  <c r="AQ493" i="28"/>
  <c r="AR493" i="28"/>
  <c r="AS493" i="28"/>
  <c r="AT493" i="28"/>
  <c r="AU493" i="28"/>
  <c r="AV493" i="28"/>
  <c r="AW493" i="28"/>
  <c r="AX493" i="28"/>
  <c r="AY493" i="28"/>
  <c r="AZ493" i="28"/>
  <c r="BA493" i="28"/>
  <c r="BB493" i="28"/>
  <c r="BC493" i="28"/>
  <c r="BD493" i="28"/>
  <c r="BE493" i="28"/>
  <c r="BF493" i="28"/>
  <c r="BG493" i="28"/>
  <c r="BI493" i="28"/>
  <c r="BJ493" i="28"/>
  <c r="BK493" i="28"/>
  <c r="BL493" i="28"/>
  <c r="BM493" i="28"/>
  <c r="BN493" i="28"/>
  <c r="BO493" i="28"/>
  <c r="BP493" i="28"/>
  <c r="BQ493" i="28"/>
  <c r="BR493" i="28"/>
  <c r="B494" i="28"/>
  <c r="C494" i="28"/>
  <c r="D494" i="28"/>
  <c r="F494" i="28"/>
  <c r="G494" i="28"/>
  <c r="H494" i="28"/>
  <c r="I494" i="28"/>
  <c r="J494" i="28"/>
  <c r="K494" i="28"/>
  <c r="L494" i="28"/>
  <c r="M494" i="28"/>
  <c r="BY494" i="28" s="1"/>
  <c r="N494" i="28"/>
  <c r="O494" i="28"/>
  <c r="P494" i="28"/>
  <c r="Q494" i="28"/>
  <c r="S494" i="28"/>
  <c r="T494" i="28"/>
  <c r="U494" i="28"/>
  <c r="V494" i="28"/>
  <c r="W494" i="28"/>
  <c r="X494" i="28"/>
  <c r="Y494" i="28"/>
  <c r="Z494" i="28"/>
  <c r="AA494" i="28"/>
  <c r="AB494" i="28"/>
  <c r="AD494" i="28"/>
  <c r="AE494" i="28"/>
  <c r="AF494" i="28"/>
  <c r="AG494" i="28"/>
  <c r="AH494" i="28"/>
  <c r="AI494" i="28"/>
  <c r="AJ494" i="28"/>
  <c r="AK494" i="28"/>
  <c r="AL494" i="28"/>
  <c r="AM494" i="28"/>
  <c r="AO494" i="28"/>
  <c r="AP494" i="28"/>
  <c r="AQ494" i="28"/>
  <c r="AR494" i="28"/>
  <c r="AS494" i="28"/>
  <c r="AT494" i="28"/>
  <c r="AU494" i="28"/>
  <c r="AV494" i="28"/>
  <c r="AW494" i="28"/>
  <c r="AX494" i="28"/>
  <c r="AY494" i="28"/>
  <c r="AZ494" i="28"/>
  <c r="BA494" i="28"/>
  <c r="BB494" i="28"/>
  <c r="BC494" i="28"/>
  <c r="BD494" i="28"/>
  <c r="BE494" i="28"/>
  <c r="BF494" i="28"/>
  <c r="CB494" i="28" s="1"/>
  <c r="BG494" i="28"/>
  <c r="BI494" i="28"/>
  <c r="BT494" i="28" s="1"/>
  <c r="BJ494" i="28"/>
  <c r="BK494" i="28"/>
  <c r="BL494" i="28"/>
  <c r="BM494" i="28"/>
  <c r="BN494" i="28"/>
  <c r="BO494" i="28"/>
  <c r="BP494" i="28"/>
  <c r="BQ494" i="28"/>
  <c r="BR494" i="28"/>
  <c r="BV494" i="28"/>
  <c r="B495" i="28"/>
  <c r="C495" i="28"/>
  <c r="D495" i="28"/>
  <c r="F495" i="28"/>
  <c r="G495" i="28"/>
  <c r="H495" i="28"/>
  <c r="I495" i="28"/>
  <c r="J495" i="28"/>
  <c r="K495" i="28"/>
  <c r="L495" i="28"/>
  <c r="M495" i="28"/>
  <c r="N495" i="28"/>
  <c r="O495" i="28"/>
  <c r="P495" i="28"/>
  <c r="Q495" i="28"/>
  <c r="S495" i="28"/>
  <c r="T495" i="28"/>
  <c r="U495" i="28"/>
  <c r="V495" i="28"/>
  <c r="W495" i="28"/>
  <c r="X495" i="28"/>
  <c r="Y495" i="28"/>
  <c r="Z495" i="28"/>
  <c r="AA495" i="28"/>
  <c r="AB495" i="28"/>
  <c r="AD495" i="28"/>
  <c r="AE495" i="28"/>
  <c r="AF495" i="28"/>
  <c r="AG495" i="28"/>
  <c r="AH495" i="28"/>
  <c r="AI495" i="28"/>
  <c r="AJ495" i="28"/>
  <c r="AK495" i="28"/>
  <c r="AL495" i="28"/>
  <c r="AM495" i="28"/>
  <c r="AO495" i="28"/>
  <c r="AP495" i="28"/>
  <c r="AQ495" i="28"/>
  <c r="AR495" i="28"/>
  <c r="AS495" i="28"/>
  <c r="AT495" i="28"/>
  <c r="AU495" i="28"/>
  <c r="AV495" i="28"/>
  <c r="AW495" i="28"/>
  <c r="AX495" i="28"/>
  <c r="AY495" i="28"/>
  <c r="AZ495" i="28"/>
  <c r="BA495" i="28"/>
  <c r="BB495" i="28"/>
  <c r="BC495" i="28"/>
  <c r="BD495" i="28"/>
  <c r="BZ495" i="28" s="1"/>
  <c r="BE495" i="28"/>
  <c r="BF495" i="28"/>
  <c r="CB495" i="28" s="1"/>
  <c r="BG495" i="28"/>
  <c r="BI495" i="28"/>
  <c r="BT495" i="28" s="1"/>
  <c r="BJ495" i="28"/>
  <c r="BK495" i="28"/>
  <c r="BV495" i="28" s="1"/>
  <c r="BL495" i="28"/>
  <c r="BM495" i="28"/>
  <c r="BN495" i="28"/>
  <c r="BO495" i="28"/>
  <c r="BP495" i="28"/>
  <c r="BQ495" i="28"/>
  <c r="BR495" i="28"/>
  <c r="CA495" i="28"/>
  <c r="B496" i="28"/>
  <c r="C496" i="28"/>
  <c r="D496" i="28"/>
  <c r="F496" i="28"/>
  <c r="G496" i="28"/>
  <c r="H496" i="28"/>
  <c r="I496" i="28"/>
  <c r="J496" i="28"/>
  <c r="K496" i="28"/>
  <c r="L496" i="28"/>
  <c r="M496" i="28"/>
  <c r="N496" i="28"/>
  <c r="O496" i="28"/>
  <c r="P496" i="28"/>
  <c r="Q496" i="28"/>
  <c r="S496" i="28"/>
  <c r="T496" i="28"/>
  <c r="U496" i="28"/>
  <c r="V496" i="28"/>
  <c r="W496" i="28"/>
  <c r="X496" i="28"/>
  <c r="Y496" i="28"/>
  <c r="Z496" i="28"/>
  <c r="AA496" i="28"/>
  <c r="AB496" i="28"/>
  <c r="AD496" i="28"/>
  <c r="AE496" i="28"/>
  <c r="BU496" i="28" s="1"/>
  <c r="AF496" i="28"/>
  <c r="AG496" i="28"/>
  <c r="AH496" i="28"/>
  <c r="AI496" i="28"/>
  <c r="AJ496" i="28"/>
  <c r="AK496" i="28"/>
  <c r="AL496" i="28"/>
  <c r="AM496" i="28"/>
  <c r="AO496" i="28"/>
  <c r="AP496" i="28"/>
  <c r="AQ496" i="28"/>
  <c r="AR496" i="28"/>
  <c r="AS496" i="28"/>
  <c r="AT496" i="28"/>
  <c r="AU496" i="28"/>
  <c r="AV496" i="28"/>
  <c r="BX496" i="28" s="1"/>
  <c r="AW496" i="28"/>
  <c r="AX496" i="28"/>
  <c r="AY496" i="28"/>
  <c r="AZ496" i="28"/>
  <c r="BA496" i="28"/>
  <c r="BB496" i="28"/>
  <c r="BC496" i="28"/>
  <c r="BD496" i="28"/>
  <c r="BE496" i="28"/>
  <c r="BF496" i="28"/>
  <c r="BG496" i="28"/>
  <c r="BI496" i="28"/>
  <c r="BJ496" i="28"/>
  <c r="BK496" i="28"/>
  <c r="BL496" i="28"/>
  <c r="BM496" i="28"/>
  <c r="BN496" i="28"/>
  <c r="BO496" i="28"/>
  <c r="BP496" i="28"/>
  <c r="BQ496" i="28"/>
  <c r="CB496" i="28" s="1"/>
  <c r="BR496" i="28"/>
  <c r="BV496" i="28"/>
  <c r="BZ496" i="28"/>
  <c r="B497" i="28"/>
  <c r="C497" i="28"/>
  <c r="D497" i="28"/>
  <c r="F497" i="28"/>
  <c r="G497" i="28"/>
  <c r="H497" i="28"/>
  <c r="BV497" i="28" s="1"/>
  <c r="I497" i="28"/>
  <c r="J497" i="28"/>
  <c r="BX497" i="28" s="1"/>
  <c r="K497" i="28"/>
  <c r="L497" i="28"/>
  <c r="M497" i="28"/>
  <c r="N497" i="28"/>
  <c r="O497" i="28"/>
  <c r="P497" i="28"/>
  <c r="Q497" i="28"/>
  <c r="S497" i="28"/>
  <c r="T497" i="28"/>
  <c r="U497" i="28"/>
  <c r="V497" i="28"/>
  <c r="W497" i="28"/>
  <c r="X497" i="28"/>
  <c r="Y497" i="28"/>
  <c r="Z497" i="28"/>
  <c r="AA497" i="28"/>
  <c r="AB497" i="28"/>
  <c r="AD497" i="28"/>
  <c r="AE497" i="28"/>
  <c r="AF497" i="28"/>
  <c r="AG497" i="28"/>
  <c r="AH497" i="28"/>
  <c r="AI497" i="28"/>
  <c r="AJ497" i="28"/>
  <c r="AK497" i="28"/>
  <c r="AL497" i="28"/>
  <c r="AM497" i="28"/>
  <c r="AO497" i="28"/>
  <c r="AP497" i="28"/>
  <c r="AQ497" i="28"/>
  <c r="AR497" i="28"/>
  <c r="AS497" i="28"/>
  <c r="AT497" i="28"/>
  <c r="AU497" i="28"/>
  <c r="AV497" i="28"/>
  <c r="AW497" i="28"/>
  <c r="AX497" i="28"/>
  <c r="AY497" i="28"/>
  <c r="AZ497" i="28"/>
  <c r="BA497" i="28"/>
  <c r="BB497" i="28"/>
  <c r="BC497" i="28"/>
  <c r="BD497" i="28"/>
  <c r="BE497" i="28"/>
  <c r="BF497" i="28"/>
  <c r="BG497" i="28"/>
  <c r="BI497" i="28"/>
  <c r="BJ497" i="28"/>
  <c r="BK497" i="28"/>
  <c r="BL497" i="28"/>
  <c r="BM497" i="28"/>
  <c r="BN497" i="28"/>
  <c r="BO497" i="28"/>
  <c r="BP497" i="28"/>
  <c r="BQ497" i="28"/>
  <c r="BR497" i="28"/>
  <c r="BW497" i="28"/>
  <c r="CB497" i="28"/>
  <c r="B498" i="28"/>
  <c r="C498" i="28"/>
  <c r="D498" i="28"/>
  <c r="F498" i="28"/>
  <c r="BT498" i="28" s="1"/>
  <c r="G498" i="28"/>
  <c r="H498" i="28"/>
  <c r="I498" i="28"/>
  <c r="J498" i="28"/>
  <c r="K498" i="28"/>
  <c r="L498" i="28"/>
  <c r="M498" i="28"/>
  <c r="N498" i="28"/>
  <c r="O498" i="28"/>
  <c r="P498" i="28"/>
  <c r="CB498" i="28" s="1"/>
  <c r="Q498" i="28"/>
  <c r="S498" i="28"/>
  <c r="T498" i="28"/>
  <c r="U498" i="28"/>
  <c r="V498" i="28"/>
  <c r="W498" i="28"/>
  <c r="X498" i="28"/>
  <c r="Y498" i="28"/>
  <c r="Z498" i="28"/>
  <c r="AA498" i="28"/>
  <c r="AB498" i="28"/>
  <c r="AD498" i="28"/>
  <c r="AE498" i="28"/>
  <c r="AF498" i="28"/>
  <c r="AG498" i="28"/>
  <c r="AH498" i="28"/>
  <c r="AI498" i="28"/>
  <c r="AJ498" i="28"/>
  <c r="AK498" i="28"/>
  <c r="AL498" i="28"/>
  <c r="AM498" i="28"/>
  <c r="AO498" i="28"/>
  <c r="AP498" i="28"/>
  <c r="AQ498" i="28"/>
  <c r="AR498" i="28"/>
  <c r="AS498" i="28"/>
  <c r="AT498" i="28"/>
  <c r="AU498" i="28"/>
  <c r="AV498" i="28"/>
  <c r="AW498" i="28"/>
  <c r="AX498" i="28"/>
  <c r="AY498" i="28"/>
  <c r="AZ498" i="28"/>
  <c r="BA498" i="28"/>
  <c r="BB498" i="28"/>
  <c r="BC498" i="28"/>
  <c r="BD498" i="28"/>
  <c r="BE498" i="28"/>
  <c r="BF498" i="28"/>
  <c r="BG498" i="28"/>
  <c r="BI498" i="28"/>
  <c r="BJ498" i="28"/>
  <c r="BK498" i="28"/>
  <c r="BL498" i="28"/>
  <c r="BM498" i="28"/>
  <c r="BN498" i="28"/>
  <c r="BO498" i="28"/>
  <c r="BP498" i="28"/>
  <c r="BQ498" i="28"/>
  <c r="BR498" i="28"/>
  <c r="BX498" i="28"/>
  <c r="B499" i="28"/>
  <c r="C499" i="28"/>
  <c r="D499" i="28"/>
  <c r="F499" i="28"/>
  <c r="G499" i="28"/>
  <c r="H499" i="28"/>
  <c r="I499" i="28"/>
  <c r="J499" i="28"/>
  <c r="K499" i="28"/>
  <c r="L499" i="28"/>
  <c r="M499" i="28"/>
  <c r="N499" i="28"/>
  <c r="O499" i="28"/>
  <c r="P499" i="28"/>
  <c r="Q499" i="28"/>
  <c r="S499" i="28"/>
  <c r="T499" i="28"/>
  <c r="U499" i="28"/>
  <c r="V499" i="28"/>
  <c r="W499" i="28"/>
  <c r="X499" i="28"/>
  <c r="Y499" i="28"/>
  <c r="Z499" i="28"/>
  <c r="AA499" i="28"/>
  <c r="AB499" i="28"/>
  <c r="AD499" i="28"/>
  <c r="AE499" i="28"/>
  <c r="AF499" i="28"/>
  <c r="AG499" i="28"/>
  <c r="AH499" i="28"/>
  <c r="AI499" i="28"/>
  <c r="AJ499" i="28"/>
  <c r="AK499" i="28"/>
  <c r="AL499" i="28"/>
  <c r="AM499" i="28"/>
  <c r="AO499" i="28"/>
  <c r="AP499" i="28"/>
  <c r="AQ499" i="28"/>
  <c r="AR499" i="28"/>
  <c r="AS499" i="28"/>
  <c r="AT499" i="28"/>
  <c r="AU499" i="28"/>
  <c r="AV499" i="28"/>
  <c r="AW499" i="28"/>
  <c r="AX499" i="28"/>
  <c r="AY499" i="28"/>
  <c r="AZ499" i="28"/>
  <c r="BA499" i="28"/>
  <c r="BB499" i="28"/>
  <c r="BC499" i="28"/>
  <c r="BD499" i="28"/>
  <c r="BE499" i="28"/>
  <c r="BF499" i="28"/>
  <c r="BG499" i="28"/>
  <c r="BI499" i="28"/>
  <c r="BJ499" i="28"/>
  <c r="BK499" i="28"/>
  <c r="BL499" i="28"/>
  <c r="BM499" i="28"/>
  <c r="BN499" i="28"/>
  <c r="BO499" i="28"/>
  <c r="BP499" i="28"/>
  <c r="BQ499" i="28"/>
  <c r="BR499" i="28"/>
  <c r="BX499" i="28"/>
  <c r="B500" i="28"/>
  <c r="C500" i="28"/>
  <c r="D500" i="28"/>
  <c r="F500" i="28"/>
  <c r="G500" i="28"/>
  <c r="H500" i="28"/>
  <c r="I500" i="28"/>
  <c r="J500" i="28"/>
  <c r="K500" i="28"/>
  <c r="L500" i="28"/>
  <c r="M500" i="28"/>
  <c r="N500" i="28"/>
  <c r="O500" i="28"/>
  <c r="P500" i="28"/>
  <c r="Q500" i="28"/>
  <c r="S500" i="28"/>
  <c r="T500" i="28"/>
  <c r="U500" i="28"/>
  <c r="V500" i="28"/>
  <c r="W500" i="28"/>
  <c r="X500" i="28"/>
  <c r="Y500" i="28"/>
  <c r="Z500" i="28"/>
  <c r="AA500" i="28"/>
  <c r="AB500" i="28"/>
  <c r="AD500" i="28"/>
  <c r="AE500" i="28"/>
  <c r="AF500" i="28"/>
  <c r="AG500" i="28"/>
  <c r="AH500" i="28"/>
  <c r="BX500" i="28" s="1"/>
  <c r="AI500" i="28"/>
  <c r="AJ500" i="28"/>
  <c r="AK500" i="28"/>
  <c r="AL500" i="28"/>
  <c r="AM500" i="28"/>
  <c r="AO500" i="28"/>
  <c r="AP500" i="28"/>
  <c r="AQ500" i="28"/>
  <c r="AR500" i="28"/>
  <c r="AS500" i="28"/>
  <c r="AT500" i="28"/>
  <c r="AU500" i="28"/>
  <c r="AV500" i="28"/>
  <c r="AW500" i="28"/>
  <c r="AX500" i="28"/>
  <c r="AY500" i="28"/>
  <c r="AZ500" i="28"/>
  <c r="BA500" i="28"/>
  <c r="BB500" i="28"/>
  <c r="BC500" i="28"/>
  <c r="BD500" i="28"/>
  <c r="BE500" i="28"/>
  <c r="BF500" i="28"/>
  <c r="BG500" i="28"/>
  <c r="BI500" i="28"/>
  <c r="BJ500" i="28"/>
  <c r="BU500" i="28" s="1"/>
  <c r="BK500" i="28"/>
  <c r="BL500" i="28"/>
  <c r="BM500" i="28"/>
  <c r="BN500" i="28"/>
  <c r="BO500" i="28"/>
  <c r="BP500" i="28"/>
  <c r="BQ500" i="28"/>
  <c r="BR500" i="28"/>
  <c r="CC500" i="28"/>
  <c r="B501" i="28"/>
  <c r="C501" i="28"/>
  <c r="D501" i="28"/>
  <c r="F501" i="28"/>
  <c r="G501" i="28"/>
  <c r="H501" i="28"/>
  <c r="I501" i="28"/>
  <c r="J501" i="28"/>
  <c r="K501" i="28"/>
  <c r="L501" i="28"/>
  <c r="M501" i="28"/>
  <c r="N501" i="28"/>
  <c r="O501" i="28"/>
  <c r="P501" i="28"/>
  <c r="Q501" i="28"/>
  <c r="S501" i="28"/>
  <c r="T501" i="28"/>
  <c r="U501" i="28"/>
  <c r="V501" i="28"/>
  <c r="W501" i="28"/>
  <c r="X501" i="28"/>
  <c r="Y501" i="28"/>
  <c r="Z501" i="28"/>
  <c r="AA501" i="28"/>
  <c r="CB501" i="28" s="1"/>
  <c r="AB501" i="28"/>
  <c r="AD501" i="28"/>
  <c r="AE501" i="28"/>
  <c r="AF501" i="28"/>
  <c r="BV501" i="28" s="1"/>
  <c r="AG501" i="28"/>
  <c r="AH501" i="28"/>
  <c r="AI501" i="28"/>
  <c r="AJ501" i="28"/>
  <c r="AK501" i="28"/>
  <c r="AL501" i="28"/>
  <c r="AM501" i="28"/>
  <c r="AO501" i="28"/>
  <c r="AP501" i="28"/>
  <c r="AQ501" i="28"/>
  <c r="AR501" i="28"/>
  <c r="AS501" i="28"/>
  <c r="AT501" i="28"/>
  <c r="AU501" i="28"/>
  <c r="AV501" i="28"/>
  <c r="AW501" i="28"/>
  <c r="AX501" i="28"/>
  <c r="AY501" i="28"/>
  <c r="AZ501" i="28"/>
  <c r="BA501" i="28"/>
  <c r="BB501" i="28"/>
  <c r="BC501" i="28"/>
  <c r="BD501" i="28"/>
  <c r="BE501" i="28"/>
  <c r="CA501" i="28" s="1"/>
  <c r="BF501" i="28"/>
  <c r="BG501" i="28"/>
  <c r="BI501" i="28"/>
  <c r="BJ501" i="28"/>
  <c r="BK501" i="28"/>
  <c r="BL501" i="28"/>
  <c r="BM501" i="28"/>
  <c r="BN501" i="28"/>
  <c r="BO501" i="28"/>
  <c r="BP501" i="28"/>
  <c r="BQ501" i="28"/>
  <c r="BR501" i="28"/>
  <c r="B502" i="28"/>
  <c r="C502" i="28"/>
  <c r="D502" i="28"/>
  <c r="F502" i="28"/>
  <c r="G502" i="28"/>
  <c r="H502" i="28"/>
  <c r="BV502" i="28" s="1"/>
  <c r="I502" i="28"/>
  <c r="J502" i="28"/>
  <c r="K502" i="28"/>
  <c r="L502" i="28"/>
  <c r="M502" i="28"/>
  <c r="N502" i="28"/>
  <c r="O502" i="28"/>
  <c r="P502" i="28"/>
  <c r="Q502" i="28"/>
  <c r="S502" i="28"/>
  <c r="T502" i="28"/>
  <c r="U502" i="28"/>
  <c r="V502" i="28"/>
  <c r="W502" i="28"/>
  <c r="X502" i="28"/>
  <c r="Y502" i="28"/>
  <c r="Z502" i="28"/>
  <c r="AA502" i="28"/>
  <c r="AB502" i="28"/>
  <c r="AD502" i="28"/>
  <c r="AE502" i="28"/>
  <c r="AF502" i="28"/>
  <c r="AG502" i="28"/>
  <c r="AH502" i="28"/>
  <c r="AI502" i="28"/>
  <c r="AJ502" i="28"/>
  <c r="AK502" i="28"/>
  <c r="AL502" i="28"/>
  <c r="AM502" i="28"/>
  <c r="AO502" i="28"/>
  <c r="AP502" i="28"/>
  <c r="AQ502" i="28"/>
  <c r="AR502" i="28"/>
  <c r="AS502" i="28"/>
  <c r="AT502" i="28"/>
  <c r="AU502" i="28"/>
  <c r="AV502" i="28"/>
  <c r="AW502" i="28"/>
  <c r="AX502" i="28"/>
  <c r="AY502" i="28"/>
  <c r="AZ502" i="28"/>
  <c r="BA502" i="28"/>
  <c r="BB502" i="28"/>
  <c r="BC502" i="28"/>
  <c r="BD502" i="28"/>
  <c r="BE502" i="28"/>
  <c r="BF502" i="28"/>
  <c r="BG502" i="28"/>
  <c r="BI502" i="28"/>
  <c r="BJ502" i="28"/>
  <c r="BK502" i="28"/>
  <c r="BL502" i="28"/>
  <c r="BM502" i="28"/>
  <c r="BN502" i="28"/>
  <c r="BO502" i="28"/>
  <c r="BP502" i="28"/>
  <c r="BQ502" i="28"/>
  <c r="BR502" i="28"/>
  <c r="B503" i="28"/>
  <c r="C503" i="28"/>
  <c r="D503" i="28"/>
  <c r="F503" i="28"/>
  <c r="G503" i="28"/>
  <c r="H503" i="28"/>
  <c r="I503" i="28"/>
  <c r="J503" i="28"/>
  <c r="K503" i="28"/>
  <c r="L503" i="28"/>
  <c r="M503" i="28"/>
  <c r="N503" i="28"/>
  <c r="O503" i="28"/>
  <c r="CA503" i="28" s="1"/>
  <c r="P503" i="28"/>
  <c r="Q503" i="28"/>
  <c r="S503" i="28"/>
  <c r="T503" i="28"/>
  <c r="U503" i="28"/>
  <c r="V503" i="28"/>
  <c r="W503" i="28"/>
  <c r="X503" i="28"/>
  <c r="Y503" i="28"/>
  <c r="Z503" i="28"/>
  <c r="AA503" i="28"/>
  <c r="AB503" i="28"/>
  <c r="AD503" i="28"/>
  <c r="AE503" i="28"/>
  <c r="AF503" i="28"/>
  <c r="AG503" i="28"/>
  <c r="BW503" i="28" s="1"/>
  <c r="AH503" i="28"/>
  <c r="AI503" i="28"/>
  <c r="AJ503" i="28"/>
  <c r="AK503" i="28"/>
  <c r="AL503" i="28"/>
  <c r="AM503" i="28"/>
  <c r="AO503" i="28"/>
  <c r="AP503" i="28"/>
  <c r="AQ503" i="28"/>
  <c r="AR503" i="28"/>
  <c r="AS503" i="28"/>
  <c r="AT503" i="28"/>
  <c r="AU503" i="28"/>
  <c r="AV503" i="28"/>
  <c r="AW503" i="28"/>
  <c r="AX503" i="28"/>
  <c r="AY503" i="28"/>
  <c r="AZ503" i="28"/>
  <c r="BA503" i="28"/>
  <c r="BB503" i="28"/>
  <c r="BC503" i="28"/>
  <c r="BD503" i="28"/>
  <c r="BE503" i="28"/>
  <c r="BF503" i="28"/>
  <c r="CB503" i="28" s="1"/>
  <c r="BG503" i="28"/>
  <c r="BI503" i="28"/>
  <c r="BJ503" i="28"/>
  <c r="BK503" i="28"/>
  <c r="BV503" i="28" s="1"/>
  <c r="BL503" i="28"/>
  <c r="BM503" i="28"/>
  <c r="BN503" i="28"/>
  <c r="BO503" i="28"/>
  <c r="BZ503" i="28" s="1"/>
  <c r="BP503" i="28"/>
  <c r="BQ503" i="28"/>
  <c r="BR503" i="28"/>
  <c r="BT503" i="28"/>
  <c r="B504" i="28"/>
  <c r="C504" i="28"/>
  <c r="D504" i="28"/>
  <c r="F504" i="28"/>
  <c r="G504" i="28"/>
  <c r="H504" i="28"/>
  <c r="I504" i="28"/>
  <c r="J504" i="28"/>
  <c r="K504" i="28"/>
  <c r="L504" i="28"/>
  <c r="M504" i="28"/>
  <c r="N504" i="28"/>
  <c r="O504" i="28"/>
  <c r="P504" i="28"/>
  <c r="Q504" i="28"/>
  <c r="S504" i="28"/>
  <c r="T504" i="28"/>
  <c r="U504" i="28"/>
  <c r="V504" i="28"/>
  <c r="W504" i="28"/>
  <c r="X504" i="28"/>
  <c r="Y504" i="28"/>
  <c r="Z504" i="28"/>
  <c r="AA504" i="28"/>
  <c r="AB504" i="28"/>
  <c r="AD504" i="28"/>
  <c r="AE504" i="28"/>
  <c r="BU504" i="28" s="1"/>
  <c r="AF504" i="28"/>
  <c r="AG504" i="28"/>
  <c r="AH504" i="28"/>
  <c r="AI504" i="28"/>
  <c r="AJ504" i="28"/>
  <c r="AK504" i="28"/>
  <c r="AL504" i="28"/>
  <c r="AM504" i="28"/>
  <c r="AO504" i="28"/>
  <c r="AP504" i="28"/>
  <c r="AQ504" i="28"/>
  <c r="AR504" i="28"/>
  <c r="AS504" i="28"/>
  <c r="AT504" i="28"/>
  <c r="AU504" i="28"/>
  <c r="AV504" i="28"/>
  <c r="BX504" i="28" s="1"/>
  <c r="AW504" i="28"/>
  <c r="AX504" i="28"/>
  <c r="AY504" i="28"/>
  <c r="AZ504" i="28"/>
  <c r="BA504" i="28"/>
  <c r="BB504" i="28"/>
  <c r="BC504" i="28"/>
  <c r="BD504" i="28"/>
  <c r="BE504" i="28"/>
  <c r="BF504" i="28"/>
  <c r="BG504" i="28"/>
  <c r="BI504" i="28"/>
  <c r="BJ504" i="28"/>
  <c r="BK504" i="28"/>
  <c r="BL504" i="28"/>
  <c r="BM504" i="28"/>
  <c r="BN504" i="28"/>
  <c r="BO504" i="28"/>
  <c r="BP504" i="28"/>
  <c r="BQ504" i="28"/>
  <c r="BR504" i="28"/>
  <c r="BV504" i="28"/>
  <c r="B505" i="28"/>
  <c r="C505" i="28"/>
  <c r="D505" i="28"/>
  <c r="F505" i="28"/>
  <c r="G505" i="28"/>
  <c r="H505" i="28"/>
  <c r="I505" i="28"/>
  <c r="J505" i="28"/>
  <c r="K505" i="28"/>
  <c r="L505" i="28"/>
  <c r="M505" i="28"/>
  <c r="N505" i="28"/>
  <c r="O505" i="28"/>
  <c r="CA505" i="28" s="1"/>
  <c r="P505" i="28"/>
  <c r="Q505" i="28"/>
  <c r="S505" i="28"/>
  <c r="T505" i="28"/>
  <c r="U505" i="28"/>
  <c r="V505" i="28"/>
  <c r="W505" i="28"/>
  <c r="X505" i="28"/>
  <c r="Y505" i="28"/>
  <c r="Z505" i="28"/>
  <c r="AA505" i="28"/>
  <c r="AB505" i="28"/>
  <c r="AD505" i="28"/>
  <c r="AE505" i="28"/>
  <c r="AF505" i="28"/>
  <c r="AG505" i="28"/>
  <c r="AH505" i="28"/>
  <c r="AI505" i="28"/>
  <c r="AJ505" i="28"/>
  <c r="AK505" i="28"/>
  <c r="AL505" i="28"/>
  <c r="AM505" i="28"/>
  <c r="AO505" i="28"/>
  <c r="AP505" i="28"/>
  <c r="AQ505" i="28"/>
  <c r="AR505" i="28"/>
  <c r="AS505" i="28"/>
  <c r="AT505" i="28"/>
  <c r="AU505" i="28"/>
  <c r="AV505" i="28"/>
  <c r="AW505" i="28"/>
  <c r="AX505" i="28"/>
  <c r="AY505" i="28"/>
  <c r="AZ505" i="28"/>
  <c r="BA505" i="28"/>
  <c r="BB505" i="28"/>
  <c r="BC505" i="28"/>
  <c r="BD505" i="28"/>
  <c r="BE505" i="28"/>
  <c r="BF505" i="28"/>
  <c r="CB505" i="28" s="1"/>
  <c r="BG505" i="28"/>
  <c r="BI505" i="28"/>
  <c r="BJ505" i="28"/>
  <c r="BK505" i="28"/>
  <c r="BL505" i="28"/>
  <c r="BM505" i="28"/>
  <c r="BN505" i="28"/>
  <c r="BO505" i="28"/>
  <c r="BP505" i="28"/>
  <c r="BQ505" i="28"/>
  <c r="BR505" i="28"/>
  <c r="BV505" i="28"/>
  <c r="B506" i="28"/>
  <c r="C506" i="28"/>
  <c r="D506" i="28"/>
  <c r="F506" i="28"/>
  <c r="G506" i="28"/>
  <c r="H506" i="28"/>
  <c r="I506" i="28"/>
  <c r="J506" i="28"/>
  <c r="BX506" i="28" s="1"/>
  <c r="K506" i="28"/>
  <c r="L506" i="28"/>
  <c r="M506" i="28"/>
  <c r="N506" i="28"/>
  <c r="O506" i="28"/>
  <c r="P506" i="28"/>
  <c r="Q506" i="28"/>
  <c r="S506" i="28"/>
  <c r="T506" i="28"/>
  <c r="U506" i="28"/>
  <c r="V506" i="28"/>
  <c r="W506" i="28"/>
  <c r="X506" i="28"/>
  <c r="Y506" i="28"/>
  <c r="Z506" i="28"/>
  <c r="AA506" i="28"/>
  <c r="AB506" i="28"/>
  <c r="AD506" i="28"/>
  <c r="AE506" i="28"/>
  <c r="AF506" i="28"/>
  <c r="AG506" i="28"/>
  <c r="AH506" i="28"/>
  <c r="AI506" i="28"/>
  <c r="AJ506" i="28"/>
  <c r="AK506" i="28"/>
  <c r="AL506" i="28"/>
  <c r="AM506" i="28"/>
  <c r="AO506" i="28"/>
  <c r="AP506" i="28"/>
  <c r="AQ506" i="28"/>
  <c r="AR506" i="28"/>
  <c r="AS506" i="28"/>
  <c r="AT506" i="28"/>
  <c r="AU506" i="28"/>
  <c r="AV506" i="28"/>
  <c r="AW506" i="28"/>
  <c r="AX506" i="28"/>
  <c r="AY506" i="28"/>
  <c r="AZ506" i="28"/>
  <c r="BA506" i="28"/>
  <c r="BB506" i="28"/>
  <c r="BC506" i="28"/>
  <c r="BD506" i="28"/>
  <c r="BE506" i="28"/>
  <c r="BF506" i="28"/>
  <c r="BG506" i="28"/>
  <c r="BI506" i="28"/>
  <c r="BJ506" i="28"/>
  <c r="BK506" i="28"/>
  <c r="BL506" i="28"/>
  <c r="BM506" i="28"/>
  <c r="BN506" i="28"/>
  <c r="BO506" i="28"/>
  <c r="BP506" i="28"/>
  <c r="BQ506" i="28"/>
  <c r="BR506" i="28"/>
  <c r="BY506" i="28"/>
  <c r="B507" i="28"/>
  <c r="C507" i="28"/>
  <c r="D507" i="28"/>
  <c r="F507" i="28"/>
  <c r="BT507" i="28" s="1"/>
  <c r="G507" i="28"/>
  <c r="H507" i="28"/>
  <c r="I507" i="28"/>
  <c r="J507" i="28"/>
  <c r="BX507" i="28" s="1"/>
  <c r="K507" i="28"/>
  <c r="L507" i="28"/>
  <c r="M507" i="28"/>
  <c r="N507" i="28"/>
  <c r="O507" i="28"/>
  <c r="P507" i="28"/>
  <c r="Q507" i="28"/>
  <c r="S507" i="28"/>
  <c r="T507" i="28"/>
  <c r="U507" i="28"/>
  <c r="V507" i="28"/>
  <c r="W507" i="28"/>
  <c r="X507" i="28"/>
  <c r="Y507" i="28"/>
  <c r="Z507" i="28"/>
  <c r="AA507" i="28"/>
  <c r="AB507" i="28"/>
  <c r="AD507" i="28"/>
  <c r="AE507" i="28"/>
  <c r="AF507" i="28"/>
  <c r="AG507" i="28"/>
  <c r="AH507" i="28"/>
  <c r="AI507" i="28"/>
  <c r="AJ507" i="28"/>
  <c r="AK507" i="28"/>
  <c r="AL507" i="28"/>
  <c r="AM507" i="28"/>
  <c r="AO507" i="28"/>
  <c r="AP507" i="28"/>
  <c r="AQ507" i="28"/>
  <c r="AR507" i="28"/>
  <c r="AS507" i="28"/>
  <c r="AT507" i="28"/>
  <c r="AU507" i="28"/>
  <c r="AV507" i="28"/>
  <c r="AW507" i="28"/>
  <c r="AX507" i="28"/>
  <c r="AY507" i="28"/>
  <c r="AZ507" i="28"/>
  <c r="BA507" i="28"/>
  <c r="BB507" i="28"/>
  <c r="BC507" i="28"/>
  <c r="BD507" i="28"/>
  <c r="BE507" i="28"/>
  <c r="BF507" i="28"/>
  <c r="BG507" i="28"/>
  <c r="BI507" i="28"/>
  <c r="BJ507" i="28"/>
  <c r="BK507" i="28"/>
  <c r="BL507" i="28"/>
  <c r="BM507" i="28"/>
  <c r="BN507" i="28"/>
  <c r="BO507" i="28"/>
  <c r="BP507" i="28"/>
  <c r="BQ507" i="28"/>
  <c r="BR507" i="28"/>
  <c r="BW507" i="28"/>
  <c r="CB507" i="28"/>
  <c r="B508" i="28"/>
  <c r="C508" i="28"/>
  <c r="D508" i="28"/>
  <c r="F508" i="28"/>
  <c r="BT508" i="28" s="1"/>
  <c r="G508" i="28"/>
  <c r="H508" i="28"/>
  <c r="I508" i="28"/>
  <c r="J508" i="28"/>
  <c r="K508" i="28"/>
  <c r="L508" i="28"/>
  <c r="M508" i="28"/>
  <c r="N508" i="28"/>
  <c r="O508" i="28"/>
  <c r="P508" i="28"/>
  <c r="Q508" i="28"/>
  <c r="S508" i="28"/>
  <c r="T508" i="28"/>
  <c r="U508" i="28"/>
  <c r="V508" i="28"/>
  <c r="W508" i="28"/>
  <c r="X508" i="28"/>
  <c r="Y508" i="28"/>
  <c r="Z508" i="28"/>
  <c r="AA508" i="28"/>
  <c r="AB508" i="28"/>
  <c r="AD508" i="28"/>
  <c r="AE508" i="28"/>
  <c r="AF508" i="28"/>
  <c r="AG508" i="28"/>
  <c r="AH508" i="28"/>
  <c r="BX508" i="28" s="1"/>
  <c r="AI508" i="28"/>
  <c r="AJ508" i="28"/>
  <c r="AK508" i="28"/>
  <c r="AL508" i="28"/>
  <c r="AM508" i="28"/>
  <c r="AO508" i="28"/>
  <c r="AP508" i="28"/>
  <c r="AQ508" i="28"/>
  <c r="AR508" i="28"/>
  <c r="AS508" i="28"/>
  <c r="AT508" i="28"/>
  <c r="AU508" i="28"/>
  <c r="AV508" i="28"/>
  <c r="AW508" i="28"/>
  <c r="AX508" i="28"/>
  <c r="AY508" i="28"/>
  <c r="AZ508" i="28"/>
  <c r="BA508" i="28"/>
  <c r="BB508" i="28"/>
  <c r="BC508" i="28"/>
  <c r="BD508" i="28"/>
  <c r="BE508" i="28"/>
  <c r="BF508" i="28"/>
  <c r="BG508" i="28"/>
  <c r="BI508" i="28"/>
  <c r="BJ508" i="28"/>
  <c r="BK508" i="28"/>
  <c r="BL508" i="28"/>
  <c r="BM508" i="28"/>
  <c r="BN508" i="28"/>
  <c r="BO508" i="28"/>
  <c r="BP508" i="28"/>
  <c r="BQ508" i="28"/>
  <c r="BR508" i="28"/>
  <c r="B509" i="28"/>
  <c r="C509" i="28"/>
  <c r="D509" i="28"/>
  <c r="F509" i="28"/>
  <c r="G509" i="28"/>
  <c r="H509" i="28"/>
  <c r="I509" i="28"/>
  <c r="J509" i="28"/>
  <c r="K509" i="28"/>
  <c r="L509" i="28"/>
  <c r="M509" i="28"/>
  <c r="N509" i="28"/>
  <c r="O509" i="28"/>
  <c r="P509" i="28"/>
  <c r="Q509" i="28"/>
  <c r="S509" i="28"/>
  <c r="T509" i="28"/>
  <c r="U509" i="28"/>
  <c r="V509" i="28"/>
  <c r="W509" i="28"/>
  <c r="X509" i="28"/>
  <c r="Y509" i="28"/>
  <c r="Z509" i="28"/>
  <c r="AA509" i="28"/>
  <c r="AB509" i="28"/>
  <c r="AD509" i="28"/>
  <c r="AE509" i="28"/>
  <c r="AF509" i="28"/>
  <c r="AG509" i="28"/>
  <c r="BW509" i="28" s="1"/>
  <c r="AH509" i="28"/>
  <c r="AI509" i="28"/>
  <c r="AJ509" i="28"/>
  <c r="AK509" i="28"/>
  <c r="AL509" i="28"/>
  <c r="AM509" i="28"/>
  <c r="AO509" i="28"/>
  <c r="AP509" i="28"/>
  <c r="AQ509" i="28"/>
  <c r="AR509" i="28"/>
  <c r="AS509" i="28"/>
  <c r="AT509" i="28"/>
  <c r="AU509" i="28"/>
  <c r="AV509" i="28"/>
  <c r="BX509" i="28" s="1"/>
  <c r="AW509" i="28"/>
  <c r="AX509" i="28"/>
  <c r="AY509" i="28"/>
  <c r="AZ509" i="28"/>
  <c r="BA509" i="28"/>
  <c r="BB509" i="28"/>
  <c r="BC509" i="28"/>
  <c r="BD509" i="28"/>
  <c r="BE509" i="28"/>
  <c r="BF509" i="28"/>
  <c r="BG509" i="28"/>
  <c r="BI509" i="28"/>
  <c r="BJ509" i="28"/>
  <c r="BK509" i="28"/>
  <c r="BL509" i="28"/>
  <c r="BM509" i="28"/>
  <c r="BN509" i="28"/>
  <c r="BO509" i="28"/>
  <c r="BZ509" i="28" s="1"/>
  <c r="BP509" i="28"/>
  <c r="BQ509" i="28"/>
  <c r="BR509" i="28"/>
  <c r="BV509" i="28"/>
  <c r="B510" i="28"/>
  <c r="C510" i="28"/>
  <c r="D510" i="28"/>
  <c r="F510" i="28"/>
  <c r="G510" i="28"/>
  <c r="H510" i="28"/>
  <c r="I510" i="28"/>
  <c r="J510" i="28"/>
  <c r="K510" i="28"/>
  <c r="L510" i="28"/>
  <c r="M510" i="28"/>
  <c r="N510" i="28"/>
  <c r="O510" i="28"/>
  <c r="P510" i="28"/>
  <c r="Q510" i="28"/>
  <c r="S510" i="28"/>
  <c r="T510" i="28"/>
  <c r="U510" i="28"/>
  <c r="V510" i="28"/>
  <c r="W510" i="28"/>
  <c r="X510" i="28"/>
  <c r="Y510" i="28"/>
  <c r="BZ510" i="28" s="1"/>
  <c r="Z510" i="28"/>
  <c r="AA510" i="28"/>
  <c r="AB510" i="28"/>
  <c r="AD510" i="28"/>
  <c r="BT510" i="28" s="1"/>
  <c r="AE510" i="28"/>
  <c r="AF510" i="28"/>
  <c r="AG510" i="28"/>
  <c r="AH510" i="28"/>
  <c r="BX510" i="28" s="1"/>
  <c r="AI510" i="28"/>
  <c r="AJ510" i="28"/>
  <c r="AK510" i="28"/>
  <c r="AL510" i="28"/>
  <c r="AM510" i="28"/>
  <c r="AO510" i="28"/>
  <c r="AP510" i="28"/>
  <c r="AQ510" i="28"/>
  <c r="AR510" i="28"/>
  <c r="AS510" i="28"/>
  <c r="AT510" i="28"/>
  <c r="AU510" i="28"/>
  <c r="AV510" i="28"/>
  <c r="AW510" i="28"/>
  <c r="AX510" i="28"/>
  <c r="AY510" i="28"/>
  <c r="AZ510" i="28"/>
  <c r="BA510" i="28"/>
  <c r="BB510" i="28"/>
  <c r="BC510" i="28"/>
  <c r="BD510" i="28"/>
  <c r="BE510" i="28"/>
  <c r="BF510" i="28"/>
  <c r="BG510" i="28"/>
  <c r="BI510" i="28"/>
  <c r="BJ510" i="28"/>
  <c r="BU510" i="28" s="1"/>
  <c r="BK510" i="28"/>
  <c r="BL510" i="28"/>
  <c r="BM510" i="28"/>
  <c r="BN510" i="28"/>
  <c r="BO510" i="28"/>
  <c r="BP510" i="28"/>
  <c r="BQ510" i="28"/>
  <c r="BR510" i="28"/>
  <c r="CB510" i="28"/>
  <c r="B511" i="28"/>
  <c r="C511" i="28"/>
  <c r="D511" i="28"/>
  <c r="F511" i="28"/>
  <c r="G511" i="28"/>
  <c r="H511" i="28"/>
  <c r="I511" i="28"/>
  <c r="J511" i="28"/>
  <c r="K511" i="28"/>
  <c r="L511" i="28"/>
  <c r="M511" i="28"/>
  <c r="N511" i="28"/>
  <c r="O511" i="28"/>
  <c r="P511" i="28"/>
  <c r="Q511" i="28"/>
  <c r="S511" i="28"/>
  <c r="T511" i="28"/>
  <c r="U511" i="28"/>
  <c r="V511" i="28"/>
  <c r="W511" i="28"/>
  <c r="X511" i="28"/>
  <c r="Y511" i="28"/>
  <c r="Z511" i="28"/>
  <c r="AA511" i="28"/>
  <c r="AB511" i="28"/>
  <c r="AD511" i="28"/>
  <c r="AE511" i="28"/>
  <c r="AF511" i="28"/>
  <c r="AG511" i="28"/>
  <c r="AH511" i="28"/>
  <c r="AI511" i="28"/>
  <c r="AJ511" i="28"/>
  <c r="AK511" i="28"/>
  <c r="AL511" i="28"/>
  <c r="AM511" i="28"/>
  <c r="AO511" i="28"/>
  <c r="AP511" i="28"/>
  <c r="AQ511" i="28"/>
  <c r="AR511" i="28"/>
  <c r="AS511" i="28"/>
  <c r="AT511" i="28"/>
  <c r="AU511" i="28"/>
  <c r="BW511" i="28" s="1"/>
  <c r="AV511" i="28"/>
  <c r="AW511" i="28"/>
  <c r="AX511" i="28"/>
  <c r="AY511" i="28"/>
  <c r="AZ511" i="28"/>
  <c r="BA511" i="28"/>
  <c r="BB511" i="28"/>
  <c r="BC511" i="28"/>
  <c r="BD511" i="28"/>
  <c r="BE511" i="28"/>
  <c r="BF511" i="28"/>
  <c r="BG511" i="28"/>
  <c r="BI511" i="28"/>
  <c r="BJ511" i="28"/>
  <c r="BK511" i="28"/>
  <c r="BL511" i="28"/>
  <c r="BM511" i="28"/>
  <c r="BN511" i="28"/>
  <c r="BO511" i="28"/>
  <c r="BP511" i="28"/>
  <c r="BQ511" i="28"/>
  <c r="BR511" i="28"/>
  <c r="BZ511" i="28"/>
  <c r="B512" i="28"/>
  <c r="C512" i="28"/>
  <c r="D512" i="28"/>
  <c r="F512" i="28"/>
  <c r="G512" i="28"/>
  <c r="H512" i="28"/>
  <c r="I512" i="28"/>
  <c r="J512" i="28"/>
  <c r="K512" i="28"/>
  <c r="L512" i="28"/>
  <c r="M512" i="28"/>
  <c r="N512" i="28"/>
  <c r="O512" i="28"/>
  <c r="P512" i="28"/>
  <c r="Q512" i="28"/>
  <c r="S512" i="28"/>
  <c r="T512" i="28"/>
  <c r="U512" i="28"/>
  <c r="V512" i="28"/>
  <c r="W512" i="28"/>
  <c r="X512" i="28"/>
  <c r="Y512" i="28"/>
  <c r="BZ512" i="28" s="1"/>
  <c r="Z512" i="28"/>
  <c r="AA512" i="28"/>
  <c r="AB512" i="28"/>
  <c r="AD512" i="28"/>
  <c r="BT512" i="28" s="1"/>
  <c r="AE512" i="28"/>
  <c r="AF512" i="28"/>
  <c r="AG512" i="28"/>
  <c r="AH512" i="28"/>
  <c r="BX512" i="28" s="1"/>
  <c r="AI512" i="28"/>
  <c r="AJ512" i="28"/>
  <c r="AK512" i="28"/>
  <c r="AL512" i="28"/>
  <c r="AM512" i="28"/>
  <c r="AO512" i="28"/>
  <c r="AP512" i="28"/>
  <c r="AQ512" i="28"/>
  <c r="AR512" i="28"/>
  <c r="AS512" i="28"/>
  <c r="AT512" i="28"/>
  <c r="AU512" i="28"/>
  <c r="AV512" i="28"/>
  <c r="AW512" i="28"/>
  <c r="AX512" i="28"/>
  <c r="AY512" i="28"/>
  <c r="AZ512" i="28"/>
  <c r="BA512" i="28"/>
  <c r="BB512" i="28"/>
  <c r="BC512" i="28"/>
  <c r="BD512" i="28"/>
  <c r="BE512" i="28"/>
  <c r="BF512" i="28"/>
  <c r="BG512" i="28"/>
  <c r="CC512" i="28" s="1"/>
  <c r="BI512" i="28"/>
  <c r="BJ512" i="28"/>
  <c r="BU512" i="28" s="1"/>
  <c r="BK512" i="28"/>
  <c r="BL512" i="28"/>
  <c r="BM512" i="28"/>
  <c r="BN512" i="28"/>
  <c r="BO512" i="28"/>
  <c r="BP512" i="28"/>
  <c r="BQ512" i="28"/>
  <c r="BR512" i="28"/>
  <c r="BV512" i="28"/>
  <c r="B513" i="28"/>
  <c r="C513" i="28"/>
  <c r="D513" i="28"/>
  <c r="F513" i="28"/>
  <c r="G513" i="28"/>
  <c r="H513" i="28"/>
  <c r="I513" i="28"/>
  <c r="J513" i="28"/>
  <c r="K513" i="28"/>
  <c r="L513" i="28"/>
  <c r="M513" i="28"/>
  <c r="N513" i="28"/>
  <c r="O513" i="28"/>
  <c r="P513" i="28"/>
  <c r="Q513" i="28"/>
  <c r="S513" i="28"/>
  <c r="T513" i="28"/>
  <c r="U513" i="28"/>
  <c r="V513" i="28"/>
  <c r="W513" i="28"/>
  <c r="X513" i="28"/>
  <c r="Y513" i="28"/>
  <c r="Z513" i="28"/>
  <c r="AA513" i="28"/>
  <c r="AB513" i="28"/>
  <c r="AD513" i="28"/>
  <c r="AE513" i="28"/>
  <c r="AF513" i="28"/>
  <c r="BV513" i="28" s="1"/>
  <c r="AG513" i="28"/>
  <c r="AH513" i="28"/>
  <c r="AI513" i="28"/>
  <c r="AJ513" i="28"/>
  <c r="AK513" i="28"/>
  <c r="AL513" i="28"/>
  <c r="AM513" i="28"/>
  <c r="AO513" i="28"/>
  <c r="AP513" i="28"/>
  <c r="AQ513" i="28"/>
  <c r="AR513" i="28"/>
  <c r="AS513" i="28"/>
  <c r="AT513" i="28"/>
  <c r="AU513" i="28"/>
  <c r="BW513" i="28" s="1"/>
  <c r="AV513" i="28"/>
  <c r="AW513" i="28"/>
  <c r="AX513" i="28"/>
  <c r="AY513" i="28"/>
  <c r="AZ513" i="28"/>
  <c r="BA513" i="28"/>
  <c r="BB513" i="28"/>
  <c r="BC513" i="28"/>
  <c r="BD513" i="28"/>
  <c r="BE513" i="28"/>
  <c r="BF513" i="28"/>
  <c r="BG513" i="28"/>
  <c r="BI513" i="28"/>
  <c r="BJ513" i="28"/>
  <c r="BK513" i="28"/>
  <c r="BL513" i="28"/>
  <c r="BM513" i="28"/>
  <c r="BN513" i="28"/>
  <c r="BY513" i="28" s="1"/>
  <c r="BO513" i="28"/>
  <c r="BP513" i="28"/>
  <c r="BQ513" i="28"/>
  <c r="BR513" i="28"/>
  <c r="CC513" i="28" s="1"/>
  <c r="B514" i="28"/>
  <c r="C514" i="28"/>
  <c r="D514" i="28"/>
  <c r="F514" i="28"/>
  <c r="G514" i="28"/>
  <c r="H514" i="28"/>
  <c r="I514" i="28"/>
  <c r="J514" i="28"/>
  <c r="K514" i="28"/>
  <c r="L514" i="28"/>
  <c r="M514" i="28"/>
  <c r="N514" i="28"/>
  <c r="O514" i="28"/>
  <c r="P514" i="28"/>
  <c r="Q514" i="28"/>
  <c r="S514" i="28"/>
  <c r="T514" i="28"/>
  <c r="U514" i="28"/>
  <c r="V514" i="28"/>
  <c r="W514" i="28"/>
  <c r="X514" i="28"/>
  <c r="Y514" i="28"/>
  <c r="Z514" i="28"/>
  <c r="AA514" i="28"/>
  <c r="AB514" i="28"/>
  <c r="AD514" i="28"/>
  <c r="AE514" i="28"/>
  <c r="AF514" i="28"/>
  <c r="AG514" i="28"/>
  <c r="AH514" i="28"/>
  <c r="AI514" i="28"/>
  <c r="AJ514" i="28"/>
  <c r="AK514" i="28"/>
  <c r="AL514" i="28"/>
  <c r="AM514" i="28"/>
  <c r="AO514" i="28"/>
  <c r="AP514" i="28"/>
  <c r="AQ514" i="28"/>
  <c r="AR514" i="28"/>
  <c r="AS514" i="28"/>
  <c r="AT514" i="28"/>
  <c r="AU514" i="28"/>
  <c r="AV514" i="28"/>
  <c r="BX514" i="28" s="1"/>
  <c r="AW514" i="28"/>
  <c r="AX514" i="28"/>
  <c r="AY514" i="28"/>
  <c r="AZ514" i="28"/>
  <c r="BA514" i="28"/>
  <c r="BB514" i="28"/>
  <c r="BC514" i="28"/>
  <c r="BD514" i="28"/>
  <c r="BE514" i="28"/>
  <c r="BF514" i="28"/>
  <c r="BG514" i="28"/>
  <c r="BI514" i="28"/>
  <c r="BT514" i="28" s="1"/>
  <c r="BJ514" i="28"/>
  <c r="BK514" i="28"/>
  <c r="BL514" i="28"/>
  <c r="BM514" i="28"/>
  <c r="BN514" i="28"/>
  <c r="BO514" i="28"/>
  <c r="BP514" i="28"/>
  <c r="BQ514" i="28"/>
  <c r="BR514" i="28"/>
  <c r="B515" i="28"/>
  <c r="C515" i="28"/>
  <c r="D515" i="28"/>
  <c r="F515" i="28"/>
  <c r="G515" i="28"/>
  <c r="H515" i="28"/>
  <c r="I515" i="28"/>
  <c r="J515" i="28"/>
  <c r="K515" i="28"/>
  <c r="L515" i="28"/>
  <c r="M515" i="28"/>
  <c r="N515" i="28"/>
  <c r="O515" i="28"/>
  <c r="P515" i="28"/>
  <c r="Q515" i="28"/>
  <c r="S515" i="28"/>
  <c r="T515" i="28"/>
  <c r="U515" i="28"/>
  <c r="V515" i="28"/>
  <c r="W515" i="28"/>
  <c r="X515" i="28"/>
  <c r="Y515" i="28"/>
  <c r="Z515" i="28"/>
  <c r="AA515" i="28"/>
  <c r="AB515" i="28"/>
  <c r="AD515" i="28"/>
  <c r="AE515" i="28"/>
  <c r="AF515" i="28"/>
  <c r="AG515" i="28"/>
  <c r="AH515" i="28"/>
  <c r="AI515" i="28"/>
  <c r="AJ515" i="28"/>
  <c r="AK515" i="28"/>
  <c r="AL515" i="28"/>
  <c r="AM515" i="28"/>
  <c r="AO515" i="28"/>
  <c r="AP515" i="28"/>
  <c r="AQ515" i="28"/>
  <c r="AR515" i="28"/>
  <c r="AS515" i="28"/>
  <c r="AT515" i="28"/>
  <c r="AU515" i="28"/>
  <c r="AV515" i="28"/>
  <c r="AW515" i="28"/>
  <c r="AX515" i="28"/>
  <c r="AY515" i="28"/>
  <c r="AZ515" i="28"/>
  <c r="BA515" i="28"/>
  <c r="BB515" i="28"/>
  <c r="BC515" i="28"/>
  <c r="BD515" i="28"/>
  <c r="BE515" i="28"/>
  <c r="BF515" i="28"/>
  <c r="BG515" i="28"/>
  <c r="BI515" i="28"/>
  <c r="BJ515" i="28"/>
  <c r="BK515" i="28"/>
  <c r="BL515" i="28"/>
  <c r="BM515" i="28"/>
  <c r="BN515" i="28"/>
  <c r="BO515" i="28"/>
  <c r="BP515" i="28"/>
  <c r="BQ515" i="28"/>
  <c r="BR515" i="28"/>
  <c r="BY515" i="28"/>
  <c r="B516" i="28"/>
  <c r="C516" i="28"/>
  <c r="D516" i="28"/>
  <c r="F516" i="28"/>
  <c r="BT516" i="28" s="1"/>
  <c r="G516" i="28"/>
  <c r="H516" i="28"/>
  <c r="I516" i="28"/>
  <c r="J516" i="28"/>
  <c r="K516" i="28"/>
  <c r="L516" i="28"/>
  <c r="M516" i="28"/>
  <c r="N516" i="28"/>
  <c r="O516" i="28"/>
  <c r="P516" i="28"/>
  <c r="Q516" i="28"/>
  <c r="S516" i="28"/>
  <c r="T516" i="28"/>
  <c r="U516" i="28"/>
  <c r="V516" i="28"/>
  <c r="W516" i="28"/>
  <c r="X516" i="28"/>
  <c r="Y516" i="28"/>
  <c r="Z516" i="28"/>
  <c r="AA516" i="28"/>
  <c r="AB516" i="28"/>
  <c r="AD516" i="28"/>
  <c r="AE516" i="28"/>
  <c r="AF516" i="28"/>
  <c r="AG516" i="28"/>
  <c r="AH516" i="28"/>
  <c r="AI516" i="28"/>
  <c r="AJ516" i="28"/>
  <c r="AK516" i="28"/>
  <c r="AL516" i="28"/>
  <c r="AM516" i="28"/>
  <c r="AO516" i="28"/>
  <c r="AP516" i="28"/>
  <c r="AQ516" i="28"/>
  <c r="AR516" i="28"/>
  <c r="AS516" i="28"/>
  <c r="AT516" i="28"/>
  <c r="AU516" i="28"/>
  <c r="AV516" i="28"/>
  <c r="AW516" i="28"/>
  <c r="AX516" i="28"/>
  <c r="AY516" i="28"/>
  <c r="AZ516" i="28"/>
  <c r="BA516" i="28"/>
  <c r="BB516" i="28"/>
  <c r="BC516" i="28"/>
  <c r="BD516" i="28"/>
  <c r="BE516" i="28"/>
  <c r="BF516" i="28"/>
  <c r="BG516" i="28"/>
  <c r="BI516" i="28"/>
  <c r="BJ516" i="28"/>
  <c r="BK516" i="28"/>
  <c r="BL516" i="28"/>
  <c r="BM516" i="28"/>
  <c r="BN516" i="28"/>
  <c r="BY516" i="28" s="1"/>
  <c r="BO516" i="28"/>
  <c r="BP516" i="28"/>
  <c r="BQ516" i="28"/>
  <c r="BR516" i="28"/>
  <c r="B517" i="28"/>
  <c r="C517" i="28"/>
  <c r="D517" i="28"/>
  <c r="F517" i="28"/>
  <c r="G517" i="28"/>
  <c r="H517" i="28"/>
  <c r="I517" i="28"/>
  <c r="J517" i="28"/>
  <c r="K517" i="28"/>
  <c r="L517" i="28"/>
  <c r="M517" i="28"/>
  <c r="N517" i="28"/>
  <c r="BZ517" i="28" s="1"/>
  <c r="O517" i="28"/>
  <c r="P517" i="28"/>
  <c r="Q517" i="28"/>
  <c r="S517" i="28"/>
  <c r="T517" i="28"/>
  <c r="U517" i="28"/>
  <c r="V517" i="28"/>
  <c r="W517" i="28"/>
  <c r="X517" i="28"/>
  <c r="Y517" i="28"/>
  <c r="Z517" i="28"/>
  <c r="AA517" i="28"/>
  <c r="AB517" i="28"/>
  <c r="AD517" i="28"/>
  <c r="AE517" i="28"/>
  <c r="AF517" i="28"/>
  <c r="AG517" i="28"/>
  <c r="AH517" i="28"/>
  <c r="AI517" i="28"/>
  <c r="AJ517" i="28"/>
  <c r="AK517" i="28"/>
  <c r="AL517" i="28"/>
  <c r="AM517" i="28"/>
  <c r="AO517" i="28"/>
  <c r="AP517" i="28"/>
  <c r="AQ517" i="28"/>
  <c r="AR517" i="28"/>
  <c r="AS517" i="28"/>
  <c r="AT517" i="28"/>
  <c r="AU517" i="28"/>
  <c r="AV517" i="28"/>
  <c r="AW517" i="28"/>
  <c r="AX517" i="28"/>
  <c r="AY517" i="28"/>
  <c r="AZ517" i="28"/>
  <c r="BA517" i="28"/>
  <c r="BB517" i="28"/>
  <c r="BC517" i="28"/>
  <c r="BD517" i="28"/>
  <c r="BE517" i="28"/>
  <c r="BF517" i="28"/>
  <c r="BG517" i="28"/>
  <c r="CC517" i="28" s="1"/>
  <c r="BI517" i="28"/>
  <c r="BJ517" i="28"/>
  <c r="BU517" i="28" s="1"/>
  <c r="BK517" i="28"/>
  <c r="BL517" i="28"/>
  <c r="BM517" i="28"/>
  <c r="BN517" i="28"/>
  <c r="BO517" i="28"/>
  <c r="BP517" i="28"/>
  <c r="CA517" i="28" s="1"/>
  <c r="BQ517" i="28"/>
  <c r="BR517" i="28"/>
  <c r="BV517" i="28"/>
  <c r="B518" i="28"/>
  <c r="C518" i="28"/>
  <c r="D518" i="28"/>
  <c r="F518" i="28"/>
  <c r="G518" i="28"/>
  <c r="H518" i="28"/>
  <c r="I518" i="28"/>
  <c r="BW518" i="28" s="1"/>
  <c r="J518" i="28"/>
  <c r="K518" i="28"/>
  <c r="L518" i="28"/>
  <c r="M518" i="28"/>
  <c r="N518" i="28"/>
  <c r="O518" i="28"/>
  <c r="P518" i="28"/>
  <c r="Q518" i="28"/>
  <c r="S518" i="28"/>
  <c r="T518" i="28"/>
  <c r="U518" i="28"/>
  <c r="V518" i="28"/>
  <c r="W518" i="28"/>
  <c r="X518" i="28"/>
  <c r="Y518" i="28"/>
  <c r="Z518" i="28"/>
  <c r="AA518" i="28"/>
  <c r="AB518" i="28"/>
  <c r="AD518" i="28"/>
  <c r="AE518" i="28"/>
  <c r="BU518" i="28" s="1"/>
  <c r="AF518" i="28"/>
  <c r="AG518" i="28"/>
  <c r="AH518" i="28"/>
  <c r="AI518" i="28"/>
  <c r="AJ518" i="28"/>
  <c r="AK518" i="28"/>
  <c r="AL518" i="28"/>
  <c r="AM518" i="28"/>
  <c r="AO518" i="28"/>
  <c r="AP518" i="28"/>
  <c r="AQ518" i="28"/>
  <c r="AR518" i="28"/>
  <c r="AS518" i="28"/>
  <c r="AT518" i="28"/>
  <c r="AU518" i="28"/>
  <c r="AV518" i="28"/>
  <c r="AW518" i="28"/>
  <c r="AX518" i="28"/>
  <c r="AY518" i="28"/>
  <c r="AZ518" i="28"/>
  <c r="BA518" i="28"/>
  <c r="BB518" i="28"/>
  <c r="BC518" i="28"/>
  <c r="BD518" i="28"/>
  <c r="BE518" i="28"/>
  <c r="BF518" i="28"/>
  <c r="BG518" i="28"/>
  <c r="BI518" i="28"/>
  <c r="BJ518" i="28"/>
  <c r="BK518" i="28"/>
  <c r="BL518" i="28"/>
  <c r="BM518" i="28"/>
  <c r="BN518" i="28"/>
  <c r="BO518" i="28"/>
  <c r="BP518" i="28"/>
  <c r="BQ518" i="28"/>
  <c r="BR518" i="28"/>
  <c r="CA518" i="28"/>
  <c r="B519" i="28"/>
  <c r="C519" i="28"/>
  <c r="D519" i="28"/>
  <c r="F519" i="28"/>
  <c r="G519" i="28"/>
  <c r="H519" i="28"/>
  <c r="BV519" i="28" s="1"/>
  <c r="I519" i="28"/>
  <c r="J519" i="28"/>
  <c r="K519" i="28"/>
  <c r="L519" i="28"/>
  <c r="M519" i="28"/>
  <c r="N519" i="28"/>
  <c r="O519" i="28"/>
  <c r="P519" i="28"/>
  <c r="Q519" i="28"/>
  <c r="S519" i="28"/>
  <c r="T519" i="28"/>
  <c r="U519" i="28"/>
  <c r="V519" i="28"/>
  <c r="W519" i="28"/>
  <c r="X519" i="28"/>
  <c r="Y519" i="28"/>
  <c r="Z519" i="28"/>
  <c r="AA519" i="28"/>
  <c r="AB519" i="28"/>
  <c r="AD519" i="28"/>
  <c r="AE519" i="28"/>
  <c r="AF519" i="28"/>
  <c r="AG519" i="28"/>
  <c r="AH519" i="28"/>
  <c r="AI519" i="28"/>
  <c r="AJ519" i="28"/>
  <c r="AK519" i="28"/>
  <c r="AL519" i="28"/>
  <c r="AM519" i="28"/>
  <c r="AO519" i="28"/>
  <c r="AP519" i="28"/>
  <c r="AQ519" i="28"/>
  <c r="AR519" i="28"/>
  <c r="AS519" i="28"/>
  <c r="AT519" i="28"/>
  <c r="AU519" i="28"/>
  <c r="AV519" i="28"/>
  <c r="AW519" i="28"/>
  <c r="AX519" i="28"/>
  <c r="AY519" i="28"/>
  <c r="AZ519" i="28"/>
  <c r="BA519" i="28"/>
  <c r="BB519" i="28"/>
  <c r="BC519" i="28"/>
  <c r="BD519" i="28"/>
  <c r="BE519" i="28"/>
  <c r="BF519" i="28"/>
  <c r="BG519" i="28"/>
  <c r="BI519" i="28"/>
  <c r="BJ519" i="28"/>
  <c r="BK519" i="28"/>
  <c r="BL519" i="28"/>
  <c r="BM519" i="28"/>
  <c r="BN519" i="28"/>
  <c r="BO519" i="28"/>
  <c r="BP519" i="28"/>
  <c r="BQ519" i="28"/>
  <c r="BR519" i="28"/>
  <c r="B520" i="28"/>
  <c r="C520" i="28"/>
  <c r="D520" i="28"/>
  <c r="F520" i="28"/>
  <c r="G520" i="28"/>
  <c r="H520" i="28"/>
  <c r="I520" i="28"/>
  <c r="J520" i="28"/>
  <c r="K520" i="28"/>
  <c r="L520" i="28"/>
  <c r="M520" i="28"/>
  <c r="N520" i="28"/>
  <c r="O520" i="28"/>
  <c r="P520" i="28"/>
  <c r="Q520" i="28"/>
  <c r="CC520" i="28" s="1"/>
  <c r="S520" i="28"/>
  <c r="T520" i="28"/>
  <c r="U520" i="28"/>
  <c r="V520" i="28"/>
  <c r="W520" i="28"/>
  <c r="X520" i="28"/>
  <c r="Y520" i="28"/>
  <c r="Z520" i="28"/>
  <c r="AA520" i="28"/>
  <c r="AB520" i="28"/>
  <c r="AD520" i="28"/>
  <c r="AE520" i="28"/>
  <c r="AF520" i="28"/>
  <c r="AG520" i="28"/>
  <c r="AH520" i="28"/>
  <c r="AI520" i="28"/>
  <c r="AJ520" i="28"/>
  <c r="AK520" i="28"/>
  <c r="AL520" i="28"/>
  <c r="AM520" i="28"/>
  <c r="AO520" i="28"/>
  <c r="AP520" i="28"/>
  <c r="AQ520" i="28"/>
  <c r="AR520" i="28"/>
  <c r="AS520" i="28"/>
  <c r="AT520" i="28"/>
  <c r="AU520" i="28"/>
  <c r="AV520" i="28"/>
  <c r="BX520" i="28" s="1"/>
  <c r="AW520" i="28"/>
  <c r="AX520" i="28"/>
  <c r="AY520" i="28"/>
  <c r="AZ520" i="28"/>
  <c r="BA520" i="28"/>
  <c r="BB520" i="28"/>
  <c r="BC520" i="28"/>
  <c r="BD520" i="28"/>
  <c r="BE520" i="28"/>
  <c r="BF520" i="28"/>
  <c r="BG520" i="28"/>
  <c r="BI520" i="28"/>
  <c r="BJ520" i="28"/>
  <c r="BK520" i="28"/>
  <c r="BL520" i="28"/>
  <c r="BM520" i="28"/>
  <c r="BN520" i="28"/>
  <c r="BO520" i="28"/>
  <c r="BP520" i="28"/>
  <c r="BQ520" i="28"/>
  <c r="BR520" i="28"/>
  <c r="BW520" i="28"/>
  <c r="CB520" i="28"/>
  <c r="B521" i="28"/>
  <c r="C521" i="28"/>
  <c r="D521" i="28"/>
  <c r="F521" i="28"/>
  <c r="G521" i="28"/>
  <c r="H521" i="28"/>
  <c r="I521" i="28"/>
  <c r="J521" i="28"/>
  <c r="K521" i="28"/>
  <c r="L521" i="28"/>
  <c r="M521" i="28"/>
  <c r="N521" i="28"/>
  <c r="O521" i="28"/>
  <c r="P521" i="28"/>
  <c r="Q521" i="28"/>
  <c r="S521" i="28"/>
  <c r="T521" i="28"/>
  <c r="U521" i="28"/>
  <c r="V521" i="28"/>
  <c r="W521" i="28"/>
  <c r="X521" i="28"/>
  <c r="Y521" i="28"/>
  <c r="Z521" i="28"/>
  <c r="CA521" i="28" s="1"/>
  <c r="AA521" i="28"/>
  <c r="AB521" i="28"/>
  <c r="AD521" i="28"/>
  <c r="AE521" i="28"/>
  <c r="BU521" i="28" s="1"/>
  <c r="AF521" i="28"/>
  <c r="AG521" i="28"/>
  <c r="AH521" i="28"/>
  <c r="AI521" i="28"/>
  <c r="AJ521" i="28"/>
  <c r="AK521" i="28"/>
  <c r="AL521" i="28"/>
  <c r="AM521" i="28"/>
  <c r="AO521" i="28"/>
  <c r="AP521" i="28"/>
  <c r="AQ521" i="28"/>
  <c r="AR521" i="28"/>
  <c r="AS521" i="28"/>
  <c r="AT521" i="28"/>
  <c r="AU521" i="28"/>
  <c r="AV521" i="28"/>
  <c r="AW521" i="28"/>
  <c r="AX521" i="28"/>
  <c r="AY521" i="28"/>
  <c r="AZ521" i="28"/>
  <c r="BA521" i="28"/>
  <c r="BB521" i="28"/>
  <c r="BC521" i="28"/>
  <c r="BD521" i="28"/>
  <c r="BE521" i="28"/>
  <c r="BF521" i="28"/>
  <c r="BG521" i="28"/>
  <c r="BI521" i="28"/>
  <c r="BJ521" i="28"/>
  <c r="BK521" i="28"/>
  <c r="BL521" i="28"/>
  <c r="BM521" i="28"/>
  <c r="BN521" i="28"/>
  <c r="BO521" i="28"/>
  <c r="BP521" i="28"/>
  <c r="BQ521" i="28"/>
  <c r="BR521" i="28"/>
  <c r="CC521" i="28"/>
  <c r="B522" i="28"/>
  <c r="C522" i="28"/>
  <c r="D522" i="28"/>
  <c r="F522" i="28"/>
  <c r="G522" i="28"/>
  <c r="H522" i="28"/>
  <c r="I522" i="28"/>
  <c r="J522" i="28"/>
  <c r="K522" i="28"/>
  <c r="L522" i="28"/>
  <c r="M522" i="28"/>
  <c r="N522" i="28"/>
  <c r="O522" i="28"/>
  <c r="P522" i="28"/>
  <c r="Q522" i="28"/>
  <c r="S522" i="28"/>
  <c r="T522" i="28"/>
  <c r="U522" i="28"/>
  <c r="V522" i="28"/>
  <c r="W522" i="28"/>
  <c r="X522" i="28"/>
  <c r="Y522" i="28"/>
  <c r="Z522" i="28"/>
  <c r="AA522" i="28"/>
  <c r="AB522" i="28"/>
  <c r="AD522" i="28"/>
  <c r="AE522" i="28"/>
  <c r="AF522" i="28"/>
  <c r="AG522" i="28"/>
  <c r="AH522" i="28"/>
  <c r="AI522" i="28"/>
  <c r="AJ522" i="28"/>
  <c r="AK522" i="28"/>
  <c r="AL522" i="28"/>
  <c r="AM522" i="28"/>
  <c r="AO522" i="28"/>
  <c r="AP522" i="28"/>
  <c r="AQ522" i="28"/>
  <c r="AR522" i="28"/>
  <c r="AS522" i="28"/>
  <c r="AT522" i="28"/>
  <c r="AU522" i="28"/>
  <c r="AV522" i="28"/>
  <c r="AW522" i="28"/>
  <c r="AX522" i="28"/>
  <c r="AY522" i="28"/>
  <c r="AZ522" i="28"/>
  <c r="BA522" i="28"/>
  <c r="BB522" i="28"/>
  <c r="BC522" i="28"/>
  <c r="BD522" i="28"/>
  <c r="BE522" i="28"/>
  <c r="BF522" i="28"/>
  <c r="BG522" i="28"/>
  <c r="BI522" i="28"/>
  <c r="BJ522" i="28"/>
  <c r="BK522" i="28"/>
  <c r="BL522" i="28"/>
  <c r="BM522" i="28"/>
  <c r="BN522" i="28"/>
  <c r="BO522" i="28"/>
  <c r="BP522" i="28"/>
  <c r="BQ522" i="28"/>
  <c r="BR522" i="28"/>
  <c r="B523" i="28"/>
  <c r="C523" i="28"/>
  <c r="D523" i="28"/>
  <c r="F523" i="28"/>
  <c r="G523" i="28"/>
  <c r="H523" i="28"/>
  <c r="I523" i="28"/>
  <c r="J523" i="28"/>
  <c r="K523" i="28"/>
  <c r="L523" i="28"/>
  <c r="M523" i="28"/>
  <c r="N523" i="28"/>
  <c r="O523" i="28"/>
  <c r="P523" i="28"/>
  <c r="Q523" i="28"/>
  <c r="S523" i="28"/>
  <c r="T523" i="28"/>
  <c r="U523" i="28"/>
  <c r="V523" i="28"/>
  <c r="W523" i="28"/>
  <c r="X523" i="28"/>
  <c r="Y523" i="28"/>
  <c r="Z523" i="28"/>
  <c r="AA523" i="28"/>
  <c r="AB523" i="28"/>
  <c r="AD523" i="28"/>
  <c r="AE523" i="28"/>
  <c r="AF523" i="28"/>
  <c r="AG523" i="28"/>
  <c r="AH523" i="28"/>
  <c r="AI523" i="28"/>
  <c r="AJ523" i="28"/>
  <c r="AK523" i="28"/>
  <c r="AL523" i="28"/>
  <c r="AM523" i="28"/>
  <c r="AO523" i="28"/>
  <c r="AP523" i="28"/>
  <c r="AQ523" i="28"/>
  <c r="AR523" i="28"/>
  <c r="AS523" i="28"/>
  <c r="AT523" i="28"/>
  <c r="AU523" i="28"/>
  <c r="AV523" i="28"/>
  <c r="AW523" i="28"/>
  <c r="AX523" i="28"/>
  <c r="AY523" i="28"/>
  <c r="AZ523" i="28"/>
  <c r="BA523" i="28"/>
  <c r="BB523" i="28"/>
  <c r="BC523" i="28"/>
  <c r="BD523" i="28"/>
  <c r="BE523" i="28"/>
  <c r="CA523" i="28" s="1"/>
  <c r="BF523" i="28"/>
  <c r="BG523" i="28"/>
  <c r="BI523" i="28"/>
  <c r="BJ523" i="28"/>
  <c r="BU523" i="28" s="1"/>
  <c r="BK523" i="28"/>
  <c r="BL523" i="28"/>
  <c r="BM523" i="28"/>
  <c r="BN523" i="28"/>
  <c r="BY523" i="28" s="1"/>
  <c r="BO523" i="28"/>
  <c r="BP523" i="28"/>
  <c r="BQ523" i="28"/>
  <c r="BR523" i="28"/>
  <c r="B524" i="28"/>
  <c r="C524" i="28"/>
  <c r="D524" i="28"/>
  <c r="F524" i="28"/>
  <c r="BT524" i="28" s="1"/>
  <c r="G524" i="28"/>
  <c r="H524" i="28"/>
  <c r="I524" i="28"/>
  <c r="J524" i="28"/>
  <c r="K524" i="28"/>
  <c r="L524" i="28"/>
  <c r="M524" i="28"/>
  <c r="N524" i="28"/>
  <c r="O524" i="28"/>
  <c r="P524" i="28"/>
  <c r="Q524" i="28"/>
  <c r="S524" i="28"/>
  <c r="T524" i="28"/>
  <c r="U524" i="28"/>
  <c r="V524" i="28"/>
  <c r="W524" i="28"/>
  <c r="X524" i="28"/>
  <c r="Y524" i="28"/>
  <c r="Z524" i="28"/>
  <c r="AA524" i="28"/>
  <c r="AB524" i="28"/>
  <c r="AD524" i="28"/>
  <c r="AE524" i="28"/>
  <c r="AF524" i="28"/>
  <c r="AG524" i="28"/>
  <c r="AH524" i="28"/>
  <c r="AI524" i="28"/>
  <c r="AJ524" i="28"/>
  <c r="AK524" i="28"/>
  <c r="AL524" i="28"/>
  <c r="AM524" i="28"/>
  <c r="AO524" i="28"/>
  <c r="AP524" i="28"/>
  <c r="AQ524" i="28"/>
  <c r="AR524" i="28"/>
  <c r="AS524" i="28"/>
  <c r="AT524" i="28"/>
  <c r="AU524" i="28"/>
  <c r="AV524" i="28"/>
  <c r="AW524" i="28"/>
  <c r="AX524" i="28"/>
  <c r="AY524" i="28"/>
  <c r="AZ524" i="28"/>
  <c r="BA524" i="28"/>
  <c r="BB524" i="28"/>
  <c r="BC524" i="28"/>
  <c r="BD524" i="28"/>
  <c r="BE524" i="28"/>
  <c r="BF524" i="28"/>
  <c r="BG524" i="28"/>
  <c r="BI524" i="28"/>
  <c r="BJ524" i="28"/>
  <c r="BK524" i="28"/>
  <c r="BL524" i="28"/>
  <c r="BM524" i="28"/>
  <c r="BN524" i="28"/>
  <c r="BO524" i="28"/>
  <c r="BP524" i="28"/>
  <c r="BQ524" i="28"/>
  <c r="BR524" i="28"/>
  <c r="B525" i="28"/>
  <c r="C525" i="28"/>
  <c r="D525" i="28"/>
  <c r="F525" i="28"/>
  <c r="G525" i="28"/>
  <c r="H525" i="28"/>
  <c r="I525" i="28"/>
  <c r="J525" i="28"/>
  <c r="K525" i="28"/>
  <c r="L525" i="28"/>
  <c r="M525" i="28"/>
  <c r="N525" i="28"/>
  <c r="O525" i="28"/>
  <c r="P525" i="28"/>
  <c r="Q525" i="28"/>
  <c r="S525" i="28"/>
  <c r="T525" i="28"/>
  <c r="U525" i="28"/>
  <c r="V525" i="28"/>
  <c r="W525" i="28"/>
  <c r="X525" i="28"/>
  <c r="Y525" i="28"/>
  <c r="Z525" i="28"/>
  <c r="CA525" i="28" s="1"/>
  <c r="AA525" i="28"/>
  <c r="AB525" i="28"/>
  <c r="AD525" i="28"/>
  <c r="AE525" i="28"/>
  <c r="BU525" i="28" s="1"/>
  <c r="AF525" i="28"/>
  <c r="BV525" i="28" s="1"/>
  <c r="AG525" i="28"/>
  <c r="AH525" i="28"/>
  <c r="AI525" i="28"/>
  <c r="AJ525" i="28"/>
  <c r="AK525" i="28"/>
  <c r="AL525" i="28"/>
  <c r="AM525" i="28"/>
  <c r="AO525" i="28"/>
  <c r="AP525" i="28"/>
  <c r="AQ525" i="28"/>
  <c r="AR525" i="28"/>
  <c r="AS525" i="28"/>
  <c r="AT525" i="28"/>
  <c r="AU525" i="28"/>
  <c r="AV525" i="28"/>
  <c r="AW525" i="28"/>
  <c r="AX525" i="28"/>
  <c r="AY525" i="28"/>
  <c r="AZ525" i="28"/>
  <c r="BA525" i="28"/>
  <c r="BB525" i="28"/>
  <c r="BC525" i="28"/>
  <c r="BD525" i="28"/>
  <c r="BE525" i="28"/>
  <c r="BF525" i="28"/>
  <c r="BG525" i="28"/>
  <c r="BI525" i="28"/>
  <c r="BJ525" i="28"/>
  <c r="BK525" i="28"/>
  <c r="BL525" i="28"/>
  <c r="BM525" i="28"/>
  <c r="BN525" i="28"/>
  <c r="BO525" i="28"/>
  <c r="BP525" i="28"/>
  <c r="BQ525" i="28"/>
  <c r="BR525" i="28"/>
  <c r="BZ525" i="28"/>
  <c r="B526" i="28"/>
  <c r="C526" i="28"/>
  <c r="D526" i="28"/>
  <c r="F526" i="28"/>
  <c r="G526" i="28"/>
  <c r="H526" i="28"/>
  <c r="I526" i="28"/>
  <c r="BW526" i="28" s="1"/>
  <c r="J526" i="28"/>
  <c r="K526" i="28"/>
  <c r="L526" i="28"/>
  <c r="M526" i="28"/>
  <c r="N526" i="28"/>
  <c r="O526" i="28"/>
  <c r="P526" i="28"/>
  <c r="Q526" i="28"/>
  <c r="S526" i="28"/>
  <c r="T526" i="28"/>
  <c r="U526" i="28"/>
  <c r="V526" i="28"/>
  <c r="W526" i="28"/>
  <c r="X526" i="28"/>
  <c r="Y526" i="28"/>
  <c r="Z526" i="28"/>
  <c r="AA526" i="28"/>
  <c r="AB526" i="28"/>
  <c r="AD526" i="28"/>
  <c r="AE526" i="28"/>
  <c r="BU526" i="28" s="1"/>
  <c r="AF526" i="28"/>
  <c r="AG526" i="28"/>
  <c r="AH526" i="28"/>
  <c r="AI526" i="28"/>
  <c r="AJ526" i="28"/>
  <c r="AK526" i="28"/>
  <c r="AL526" i="28"/>
  <c r="AM526" i="28"/>
  <c r="AO526" i="28"/>
  <c r="AP526" i="28"/>
  <c r="AQ526" i="28"/>
  <c r="AR526" i="28"/>
  <c r="AS526" i="28"/>
  <c r="AT526" i="28"/>
  <c r="AU526" i="28"/>
  <c r="AV526" i="28"/>
  <c r="AW526" i="28"/>
  <c r="AX526" i="28"/>
  <c r="AY526" i="28"/>
  <c r="AZ526" i="28"/>
  <c r="BA526" i="28"/>
  <c r="BB526" i="28"/>
  <c r="BC526" i="28"/>
  <c r="BD526" i="28"/>
  <c r="BE526" i="28"/>
  <c r="BF526" i="28"/>
  <c r="BG526" i="28"/>
  <c r="BI526" i="28"/>
  <c r="BJ526" i="28"/>
  <c r="BK526" i="28"/>
  <c r="BL526" i="28"/>
  <c r="BM526" i="28"/>
  <c r="BN526" i="28"/>
  <c r="BO526" i="28"/>
  <c r="BP526" i="28"/>
  <c r="BQ526" i="28"/>
  <c r="CB526" i="28" s="1"/>
  <c r="BR526" i="28"/>
  <c r="CA526" i="28"/>
  <c r="B527" i="28"/>
  <c r="C527" i="28"/>
  <c r="D527" i="28"/>
  <c r="F527" i="28"/>
  <c r="G527" i="28"/>
  <c r="H527" i="28"/>
  <c r="I527" i="28"/>
  <c r="J527" i="28"/>
  <c r="K527" i="28"/>
  <c r="L527" i="28"/>
  <c r="M527" i="28"/>
  <c r="N527" i="28"/>
  <c r="O527" i="28"/>
  <c r="P527" i="28"/>
  <c r="Q527" i="28"/>
  <c r="S527" i="28"/>
  <c r="T527" i="28"/>
  <c r="U527" i="28"/>
  <c r="V527" i="28"/>
  <c r="W527" i="28"/>
  <c r="X527" i="28"/>
  <c r="Y527" i="28"/>
  <c r="Z527" i="28"/>
  <c r="CA527" i="28" s="1"/>
  <c r="AA527" i="28"/>
  <c r="AB527" i="28"/>
  <c r="AD527" i="28"/>
  <c r="AE527" i="28"/>
  <c r="BU527" i="28" s="1"/>
  <c r="AF527" i="28"/>
  <c r="BV527" i="28" s="1"/>
  <c r="AG527" i="28"/>
  <c r="AH527" i="28"/>
  <c r="AI527" i="28"/>
  <c r="AJ527" i="28"/>
  <c r="AK527" i="28"/>
  <c r="AL527" i="28"/>
  <c r="AM527" i="28"/>
  <c r="AO527" i="28"/>
  <c r="AP527" i="28"/>
  <c r="AQ527" i="28"/>
  <c r="AR527" i="28"/>
  <c r="AS527" i="28"/>
  <c r="AT527" i="28"/>
  <c r="AU527" i="28"/>
  <c r="AV527" i="28"/>
  <c r="AW527" i="28"/>
  <c r="AX527" i="28"/>
  <c r="AY527" i="28"/>
  <c r="AZ527" i="28"/>
  <c r="BA527" i="28"/>
  <c r="BB527" i="28"/>
  <c r="BC527" i="28"/>
  <c r="BD527" i="28"/>
  <c r="BE527" i="28"/>
  <c r="BF527" i="28"/>
  <c r="BG527" i="28"/>
  <c r="BI527" i="28"/>
  <c r="BJ527" i="28"/>
  <c r="BK527" i="28"/>
  <c r="BL527" i="28"/>
  <c r="BM527" i="28"/>
  <c r="BN527" i="28"/>
  <c r="BO527" i="28"/>
  <c r="BP527" i="28"/>
  <c r="BQ527" i="28"/>
  <c r="BR527" i="28"/>
  <c r="B528" i="28"/>
  <c r="C528" i="28"/>
  <c r="D528" i="28"/>
  <c r="F528" i="28"/>
  <c r="G528" i="28"/>
  <c r="H528" i="28"/>
  <c r="I528" i="28"/>
  <c r="J528" i="28"/>
  <c r="K528" i="28"/>
  <c r="L528" i="28"/>
  <c r="M528" i="28"/>
  <c r="N528" i="28"/>
  <c r="O528" i="28"/>
  <c r="P528" i="28"/>
  <c r="Q528" i="28"/>
  <c r="S528" i="28"/>
  <c r="T528" i="28"/>
  <c r="U528" i="28"/>
  <c r="V528" i="28"/>
  <c r="W528" i="28"/>
  <c r="X528" i="28"/>
  <c r="Y528" i="28"/>
  <c r="Z528" i="28"/>
  <c r="AA528" i="28"/>
  <c r="AB528" i="28"/>
  <c r="CC528" i="28" s="1"/>
  <c r="AD528" i="28"/>
  <c r="AE528" i="28"/>
  <c r="AF528" i="28"/>
  <c r="AG528" i="28"/>
  <c r="AH528" i="28"/>
  <c r="AI528" i="28"/>
  <c r="AJ528" i="28"/>
  <c r="AK528" i="28"/>
  <c r="AL528" i="28"/>
  <c r="AM528" i="28"/>
  <c r="AO528" i="28"/>
  <c r="AP528" i="28"/>
  <c r="AQ528" i="28"/>
  <c r="AR528" i="28"/>
  <c r="AS528" i="28"/>
  <c r="AT528" i="28"/>
  <c r="AU528" i="28"/>
  <c r="AV528" i="28"/>
  <c r="AW528" i="28"/>
  <c r="AX528" i="28"/>
  <c r="AY528" i="28"/>
  <c r="AZ528" i="28"/>
  <c r="BA528" i="28"/>
  <c r="BB528" i="28"/>
  <c r="BC528" i="28"/>
  <c r="BD528" i="28"/>
  <c r="BE528" i="28"/>
  <c r="BF528" i="28"/>
  <c r="CB528" i="28" s="1"/>
  <c r="BG528" i="28"/>
  <c r="BI528" i="28"/>
  <c r="BJ528" i="28"/>
  <c r="BK528" i="28"/>
  <c r="BL528" i="28"/>
  <c r="BM528" i="28"/>
  <c r="BN528" i="28"/>
  <c r="BO528" i="28"/>
  <c r="BP528" i="28"/>
  <c r="BQ528" i="28"/>
  <c r="BR528" i="28"/>
  <c r="BW528" i="28"/>
  <c r="B529" i="28"/>
  <c r="C529" i="28"/>
  <c r="D529" i="28"/>
  <c r="F529" i="28"/>
  <c r="G529" i="28"/>
  <c r="H529" i="28"/>
  <c r="I529" i="28"/>
  <c r="BW529" i="28" s="1"/>
  <c r="J529" i="28"/>
  <c r="K529" i="28"/>
  <c r="L529" i="28"/>
  <c r="M529" i="28"/>
  <c r="N529" i="28"/>
  <c r="O529" i="28"/>
  <c r="P529" i="28"/>
  <c r="Q529" i="28"/>
  <c r="S529" i="28"/>
  <c r="T529" i="28"/>
  <c r="U529" i="28"/>
  <c r="V529" i="28"/>
  <c r="W529" i="28"/>
  <c r="X529" i="28"/>
  <c r="Y529" i="28"/>
  <c r="Z529" i="28"/>
  <c r="AA529" i="28"/>
  <c r="AB529" i="28"/>
  <c r="AD529" i="28"/>
  <c r="AE529" i="28"/>
  <c r="BU529" i="28" s="1"/>
  <c r="AF529" i="28"/>
  <c r="AG529" i="28"/>
  <c r="AH529" i="28"/>
  <c r="AI529" i="28"/>
  <c r="AJ529" i="28"/>
  <c r="AK529" i="28"/>
  <c r="AL529" i="28"/>
  <c r="AM529" i="28"/>
  <c r="AO529" i="28"/>
  <c r="AP529" i="28"/>
  <c r="AQ529" i="28"/>
  <c r="AR529" i="28"/>
  <c r="AS529" i="28"/>
  <c r="AT529" i="28"/>
  <c r="AU529" i="28"/>
  <c r="AV529" i="28"/>
  <c r="AW529" i="28"/>
  <c r="AX529" i="28"/>
  <c r="AY529" i="28"/>
  <c r="AZ529" i="28"/>
  <c r="BA529" i="28"/>
  <c r="BB529" i="28"/>
  <c r="BC529" i="28"/>
  <c r="BD529" i="28"/>
  <c r="BE529" i="28"/>
  <c r="BF529" i="28"/>
  <c r="BG529" i="28"/>
  <c r="BI529" i="28"/>
  <c r="BJ529" i="28"/>
  <c r="BK529" i="28"/>
  <c r="BL529" i="28"/>
  <c r="BM529" i="28"/>
  <c r="BN529" i="28"/>
  <c r="BO529" i="28"/>
  <c r="BP529" i="28"/>
  <c r="BQ529" i="28"/>
  <c r="BR529" i="28"/>
  <c r="CC529" i="28"/>
  <c r="B530" i="28"/>
  <c r="C530" i="28"/>
  <c r="D530" i="28"/>
  <c r="F530" i="28"/>
  <c r="G530" i="28"/>
  <c r="H530" i="28"/>
  <c r="I530" i="28"/>
  <c r="J530" i="28"/>
  <c r="BX530" i="28" s="1"/>
  <c r="K530" i="28"/>
  <c r="L530" i="28"/>
  <c r="M530" i="28"/>
  <c r="N530" i="28"/>
  <c r="O530" i="28"/>
  <c r="P530" i="28"/>
  <c r="Q530" i="28"/>
  <c r="S530" i="28"/>
  <c r="T530" i="28"/>
  <c r="U530" i="28"/>
  <c r="V530" i="28"/>
  <c r="W530" i="28"/>
  <c r="X530" i="28"/>
  <c r="Y530" i="28"/>
  <c r="Z530" i="28"/>
  <c r="AA530" i="28"/>
  <c r="AB530" i="28"/>
  <c r="CC530" i="28" s="1"/>
  <c r="AD530" i="28"/>
  <c r="AE530" i="28"/>
  <c r="AF530" i="28"/>
  <c r="AG530" i="28"/>
  <c r="BW530" i="28" s="1"/>
  <c r="AH530" i="28"/>
  <c r="AI530" i="28"/>
  <c r="AJ530" i="28"/>
  <c r="AK530" i="28"/>
  <c r="AL530" i="28"/>
  <c r="AM530" i="28"/>
  <c r="AO530" i="28"/>
  <c r="AP530" i="28"/>
  <c r="AQ530" i="28"/>
  <c r="AR530" i="28"/>
  <c r="AS530" i="28"/>
  <c r="AT530" i="28"/>
  <c r="AU530" i="28"/>
  <c r="AV530" i="28"/>
  <c r="AW530" i="28"/>
  <c r="AX530" i="28"/>
  <c r="AY530" i="28"/>
  <c r="AZ530" i="28"/>
  <c r="BA530" i="28"/>
  <c r="BB530" i="28"/>
  <c r="BC530" i="28"/>
  <c r="BD530" i="28"/>
  <c r="BE530" i="28"/>
  <c r="BF530" i="28"/>
  <c r="BG530" i="28"/>
  <c r="BI530" i="28"/>
  <c r="BJ530" i="28"/>
  <c r="BK530" i="28"/>
  <c r="BL530" i="28"/>
  <c r="BM530" i="28"/>
  <c r="BN530" i="28"/>
  <c r="BO530" i="28"/>
  <c r="BP530" i="28"/>
  <c r="BQ530" i="28"/>
  <c r="BR530" i="28"/>
  <c r="B531" i="28"/>
  <c r="C531" i="28"/>
  <c r="D531" i="28"/>
  <c r="F531" i="28"/>
  <c r="G531" i="28"/>
  <c r="H531" i="28"/>
  <c r="I531" i="28"/>
  <c r="J531" i="28"/>
  <c r="K531" i="28"/>
  <c r="L531" i="28"/>
  <c r="M531" i="28"/>
  <c r="BY531" i="28" s="1"/>
  <c r="N531" i="28"/>
  <c r="O531" i="28"/>
  <c r="P531" i="28"/>
  <c r="Q531" i="28"/>
  <c r="S531" i="28"/>
  <c r="T531" i="28"/>
  <c r="U531" i="28"/>
  <c r="V531" i="28"/>
  <c r="W531" i="28"/>
  <c r="X531" i="28"/>
  <c r="Y531" i="28"/>
  <c r="Z531" i="28"/>
  <c r="AA531" i="28"/>
  <c r="AB531" i="28"/>
  <c r="AD531" i="28"/>
  <c r="AE531" i="28"/>
  <c r="AF531" i="28"/>
  <c r="AG531" i="28"/>
  <c r="AH531" i="28"/>
  <c r="AI531" i="28"/>
  <c r="AJ531" i="28"/>
  <c r="AK531" i="28"/>
  <c r="AL531" i="28"/>
  <c r="AM531" i="28"/>
  <c r="AO531" i="28"/>
  <c r="AP531" i="28"/>
  <c r="AQ531" i="28"/>
  <c r="AR531" i="28"/>
  <c r="AS531" i="28"/>
  <c r="AT531" i="28"/>
  <c r="AU531" i="28"/>
  <c r="AV531" i="28"/>
  <c r="AW531" i="28"/>
  <c r="AX531" i="28"/>
  <c r="AY531" i="28"/>
  <c r="AZ531" i="28"/>
  <c r="BA531" i="28"/>
  <c r="BB531" i="28"/>
  <c r="BC531" i="28"/>
  <c r="BD531" i="28"/>
  <c r="BE531" i="28"/>
  <c r="BF531" i="28"/>
  <c r="BG531" i="28"/>
  <c r="CC531" i="28" s="1"/>
  <c r="BI531" i="28"/>
  <c r="BJ531" i="28"/>
  <c r="BK531" i="28"/>
  <c r="BL531" i="28"/>
  <c r="BM531" i="28"/>
  <c r="BN531" i="28"/>
  <c r="BO531" i="28"/>
  <c r="BP531" i="28"/>
  <c r="BQ531" i="28"/>
  <c r="BR531" i="28"/>
  <c r="B532" i="28"/>
  <c r="C532" i="28"/>
  <c r="D532" i="28"/>
  <c r="F532" i="28"/>
  <c r="G532" i="28"/>
  <c r="H532" i="28"/>
  <c r="I532" i="28"/>
  <c r="J532" i="28"/>
  <c r="K532" i="28"/>
  <c r="L532" i="28"/>
  <c r="M532" i="28"/>
  <c r="N532" i="28"/>
  <c r="O532" i="28"/>
  <c r="P532" i="28"/>
  <c r="Q532" i="28"/>
  <c r="S532" i="28"/>
  <c r="T532" i="28"/>
  <c r="U532" i="28"/>
  <c r="V532" i="28"/>
  <c r="W532" i="28"/>
  <c r="X532" i="28"/>
  <c r="BY532" i="28" s="1"/>
  <c r="Y532" i="28"/>
  <c r="Z532" i="28"/>
  <c r="AA532" i="28"/>
  <c r="AB532" i="28"/>
  <c r="CC532" i="28" s="1"/>
  <c r="AD532" i="28"/>
  <c r="AE532" i="28"/>
  <c r="AF532" i="28"/>
  <c r="AG532" i="28"/>
  <c r="BW532" i="28" s="1"/>
  <c r="AH532" i="28"/>
  <c r="BX532" i="28" s="1"/>
  <c r="AI532" i="28"/>
  <c r="AJ532" i="28"/>
  <c r="AK532" i="28"/>
  <c r="AL532" i="28"/>
  <c r="AM532" i="28"/>
  <c r="AO532" i="28"/>
  <c r="AP532" i="28"/>
  <c r="AQ532" i="28"/>
  <c r="AR532" i="28"/>
  <c r="AS532" i="28"/>
  <c r="AT532" i="28"/>
  <c r="AU532" i="28"/>
  <c r="AV532" i="28"/>
  <c r="AW532" i="28"/>
  <c r="AX532" i="28"/>
  <c r="AY532" i="28"/>
  <c r="AZ532" i="28"/>
  <c r="BA532" i="28"/>
  <c r="BB532" i="28"/>
  <c r="BC532" i="28"/>
  <c r="BD532" i="28"/>
  <c r="BE532" i="28"/>
  <c r="BF532" i="28"/>
  <c r="BG532" i="28"/>
  <c r="BI532" i="28"/>
  <c r="BJ532" i="28"/>
  <c r="BK532" i="28"/>
  <c r="BL532" i="28"/>
  <c r="BM532" i="28"/>
  <c r="BN532" i="28"/>
  <c r="BO532" i="28"/>
  <c r="BP532" i="28"/>
  <c r="BQ532" i="28"/>
  <c r="BR532" i="28"/>
  <c r="BT532" i="28"/>
  <c r="B533" i="28"/>
  <c r="C533" i="28"/>
  <c r="D533" i="28"/>
  <c r="F533" i="28"/>
  <c r="G533" i="28"/>
  <c r="H533" i="28"/>
  <c r="I533" i="28"/>
  <c r="J533" i="28"/>
  <c r="K533" i="28"/>
  <c r="L533" i="28"/>
  <c r="M533" i="28"/>
  <c r="N533" i="28"/>
  <c r="O533" i="28"/>
  <c r="P533" i="28"/>
  <c r="Q533" i="28"/>
  <c r="S533" i="28"/>
  <c r="T533" i="28"/>
  <c r="U533" i="28"/>
  <c r="V533" i="28"/>
  <c r="W533" i="28"/>
  <c r="X533" i="28"/>
  <c r="Y533" i="28"/>
  <c r="Z533" i="28"/>
  <c r="AA533" i="28"/>
  <c r="AB533" i="28"/>
  <c r="AD533" i="28"/>
  <c r="AE533" i="28"/>
  <c r="BU533" i="28" s="1"/>
  <c r="AF533" i="28"/>
  <c r="BV533" i="28" s="1"/>
  <c r="AG533" i="28"/>
  <c r="AH533" i="28"/>
  <c r="AI533" i="28"/>
  <c r="AJ533" i="28"/>
  <c r="AK533" i="28"/>
  <c r="AL533" i="28"/>
  <c r="AM533" i="28"/>
  <c r="AO533" i="28"/>
  <c r="AP533" i="28"/>
  <c r="AQ533" i="28"/>
  <c r="AR533" i="28"/>
  <c r="AS533" i="28"/>
  <c r="AT533" i="28"/>
  <c r="AU533" i="28"/>
  <c r="AV533" i="28"/>
  <c r="AW533" i="28"/>
  <c r="AX533" i="28"/>
  <c r="AY533" i="28"/>
  <c r="AZ533" i="28"/>
  <c r="BA533" i="28"/>
  <c r="BB533" i="28"/>
  <c r="BC533" i="28"/>
  <c r="BD533" i="28"/>
  <c r="BE533" i="28"/>
  <c r="BF533" i="28"/>
  <c r="BG533" i="28"/>
  <c r="BI533" i="28"/>
  <c r="BJ533" i="28"/>
  <c r="BK533" i="28"/>
  <c r="BL533" i="28"/>
  <c r="BM533" i="28"/>
  <c r="BN533" i="28"/>
  <c r="BO533" i="28"/>
  <c r="BP533" i="28"/>
  <c r="BQ533" i="28"/>
  <c r="BR533" i="28"/>
  <c r="BZ533" i="28"/>
  <c r="B534" i="28"/>
  <c r="C534" i="28"/>
  <c r="D534" i="28"/>
  <c r="F534" i="28"/>
  <c r="G534" i="28"/>
  <c r="H534" i="28"/>
  <c r="I534" i="28"/>
  <c r="J534" i="28"/>
  <c r="K534" i="28"/>
  <c r="L534" i="28"/>
  <c r="M534" i="28"/>
  <c r="N534" i="28"/>
  <c r="O534" i="28"/>
  <c r="CA534" i="28" s="1"/>
  <c r="P534" i="28"/>
  <c r="Q534" i="28"/>
  <c r="S534" i="28"/>
  <c r="T534" i="28"/>
  <c r="U534" i="28"/>
  <c r="V534" i="28"/>
  <c r="W534" i="28"/>
  <c r="X534" i="28"/>
  <c r="Y534" i="28"/>
  <c r="Z534" i="28"/>
  <c r="AA534" i="28"/>
  <c r="AB534" i="28"/>
  <c r="AD534" i="28"/>
  <c r="AE534" i="28"/>
  <c r="AF534" i="28"/>
  <c r="AG534" i="28"/>
  <c r="BW534" i="28" s="1"/>
  <c r="AH534" i="28"/>
  <c r="AI534" i="28"/>
  <c r="AJ534" i="28"/>
  <c r="AK534" i="28"/>
  <c r="AL534" i="28"/>
  <c r="AM534" i="28"/>
  <c r="AO534" i="28"/>
  <c r="AP534" i="28"/>
  <c r="AQ534" i="28"/>
  <c r="AR534" i="28"/>
  <c r="AS534" i="28"/>
  <c r="AT534" i="28"/>
  <c r="AU534" i="28"/>
  <c r="AV534" i="28"/>
  <c r="AW534" i="28"/>
  <c r="AX534" i="28"/>
  <c r="AY534" i="28"/>
  <c r="AZ534" i="28"/>
  <c r="BA534" i="28"/>
  <c r="BB534" i="28"/>
  <c r="BC534" i="28"/>
  <c r="BD534" i="28"/>
  <c r="BE534" i="28"/>
  <c r="BF534" i="28"/>
  <c r="BG534" i="28"/>
  <c r="BI534" i="28"/>
  <c r="BJ534" i="28"/>
  <c r="BU534" i="28" s="1"/>
  <c r="BK534" i="28"/>
  <c r="BL534" i="28"/>
  <c r="BM534" i="28"/>
  <c r="BN534" i="28"/>
  <c r="BO534" i="28"/>
  <c r="BP534" i="28"/>
  <c r="BQ534" i="28"/>
  <c r="BR534" i="28"/>
  <c r="B535" i="28"/>
  <c r="C535" i="28"/>
  <c r="D535" i="28"/>
  <c r="F535" i="28"/>
  <c r="G535" i="28"/>
  <c r="H535" i="28"/>
  <c r="I535" i="28"/>
  <c r="J535" i="28"/>
  <c r="K535" i="28"/>
  <c r="L535" i="28"/>
  <c r="M535" i="28"/>
  <c r="N535" i="28"/>
  <c r="O535" i="28"/>
  <c r="CA535" i="28" s="1"/>
  <c r="P535" i="28"/>
  <c r="Q535" i="28"/>
  <c r="S535" i="28"/>
  <c r="T535" i="28"/>
  <c r="U535" i="28"/>
  <c r="V535" i="28"/>
  <c r="W535" i="28"/>
  <c r="X535" i="28"/>
  <c r="Y535" i="28"/>
  <c r="Z535" i="28"/>
  <c r="AA535" i="28"/>
  <c r="AB535" i="28"/>
  <c r="AD535" i="28"/>
  <c r="AE535" i="28"/>
  <c r="AF535" i="28"/>
  <c r="AG535" i="28"/>
  <c r="AH535" i="28"/>
  <c r="AI535" i="28"/>
  <c r="AJ535" i="28"/>
  <c r="AK535" i="28"/>
  <c r="AL535" i="28"/>
  <c r="AM535" i="28"/>
  <c r="AO535" i="28"/>
  <c r="AP535" i="28"/>
  <c r="AQ535" i="28"/>
  <c r="AR535" i="28"/>
  <c r="AS535" i="28"/>
  <c r="AT535" i="28"/>
  <c r="AU535" i="28"/>
  <c r="AV535" i="28"/>
  <c r="AW535" i="28"/>
  <c r="AX535" i="28"/>
  <c r="AY535" i="28"/>
  <c r="AZ535" i="28"/>
  <c r="BA535" i="28"/>
  <c r="BB535" i="28"/>
  <c r="BC535" i="28"/>
  <c r="BD535" i="28"/>
  <c r="BE535" i="28"/>
  <c r="BF535" i="28"/>
  <c r="BG535" i="28"/>
  <c r="BI535" i="28"/>
  <c r="BJ535" i="28"/>
  <c r="BK535" i="28"/>
  <c r="BL535" i="28"/>
  <c r="BM535" i="28"/>
  <c r="BN535" i="28"/>
  <c r="BO535" i="28"/>
  <c r="BP535" i="28"/>
  <c r="BQ535" i="28"/>
  <c r="BR535" i="28"/>
  <c r="BV535" i="28"/>
  <c r="B536" i="28"/>
  <c r="C536" i="28"/>
  <c r="D536" i="28"/>
  <c r="F536" i="28"/>
  <c r="G536" i="28"/>
  <c r="H536" i="28"/>
  <c r="I536" i="28"/>
  <c r="BW536" i="28" s="1"/>
  <c r="J536" i="28"/>
  <c r="BX536" i="28" s="1"/>
  <c r="K536" i="28"/>
  <c r="L536" i="28"/>
  <c r="M536" i="28"/>
  <c r="N536" i="28"/>
  <c r="O536" i="28"/>
  <c r="P536" i="28"/>
  <c r="Q536" i="28"/>
  <c r="CC536" i="28" s="1"/>
  <c r="S536" i="28"/>
  <c r="T536" i="28"/>
  <c r="U536" i="28"/>
  <c r="V536" i="28"/>
  <c r="W536" i="28"/>
  <c r="X536" i="28"/>
  <c r="Y536" i="28"/>
  <c r="Z536" i="28"/>
  <c r="AA536" i="28"/>
  <c r="AB536" i="28"/>
  <c r="AD536" i="28"/>
  <c r="AE536" i="28"/>
  <c r="AF536" i="28"/>
  <c r="AG536" i="28"/>
  <c r="AH536" i="28"/>
  <c r="AI536" i="28"/>
  <c r="AJ536" i="28"/>
  <c r="AK536" i="28"/>
  <c r="AL536" i="28"/>
  <c r="AM536" i="28"/>
  <c r="AO536" i="28"/>
  <c r="AP536" i="28"/>
  <c r="AQ536" i="28"/>
  <c r="AR536" i="28"/>
  <c r="AS536" i="28"/>
  <c r="AT536" i="28"/>
  <c r="AU536" i="28"/>
  <c r="AV536" i="28"/>
  <c r="AW536" i="28"/>
  <c r="AX536" i="28"/>
  <c r="AY536" i="28"/>
  <c r="AZ536" i="28"/>
  <c r="BA536" i="28"/>
  <c r="BB536" i="28"/>
  <c r="BC536" i="28"/>
  <c r="BD536" i="28"/>
  <c r="BE536" i="28"/>
  <c r="BF536" i="28"/>
  <c r="BG536" i="28"/>
  <c r="BI536" i="28"/>
  <c r="BJ536" i="28"/>
  <c r="BK536" i="28"/>
  <c r="BL536" i="28"/>
  <c r="BM536" i="28"/>
  <c r="BN536" i="28"/>
  <c r="BO536" i="28"/>
  <c r="BP536" i="28"/>
  <c r="BQ536" i="28"/>
  <c r="BR536" i="28"/>
  <c r="CB536" i="28"/>
  <c r="B537" i="28"/>
  <c r="C537" i="28"/>
  <c r="D537" i="28"/>
  <c r="F537" i="28"/>
  <c r="G537" i="28"/>
  <c r="H537" i="28"/>
  <c r="I537" i="28"/>
  <c r="J537" i="28"/>
  <c r="K537" i="28"/>
  <c r="L537" i="28"/>
  <c r="M537" i="28"/>
  <c r="N537" i="28"/>
  <c r="O537" i="28"/>
  <c r="P537" i="28"/>
  <c r="Q537" i="28"/>
  <c r="CC537" i="28" s="1"/>
  <c r="S537" i="28"/>
  <c r="T537" i="28"/>
  <c r="U537" i="28"/>
  <c r="V537" i="28"/>
  <c r="W537" i="28"/>
  <c r="X537" i="28"/>
  <c r="Y537" i="28"/>
  <c r="Z537" i="28"/>
  <c r="CA537" i="28" s="1"/>
  <c r="AA537" i="28"/>
  <c r="AB537" i="28"/>
  <c r="AD537" i="28"/>
  <c r="AE537" i="28"/>
  <c r="BU537" i="28" s="1"/>
  <c r="AF537" i="28"/>
  <c r="BV537" i="28" s="1"/>
  <c r="AG537" i="28"/>
  <c r="AH537" i="28"/>
  <c r="AI537" i="28"/>
  <c r="AJ537" i="28"/>
  <c r="AK537" i="28"/>
  <c r="AL537" i="28"/>
  <c r="AM537" i="28"/>
  <c r="AO537" i="28"/>
  <c r="AP537" i="28"/>
  <c r="AQ537" i="28"/>
  <c r="AR537" i="28"/>
  <c r="AS537" i="28"/>
  <c r="AT537" i="28"/>
  <c r="AU537" i="28"/>
  <c r="AV537" i="28"/>
  <c r="AW537" i="28"/>
  <c r="AX537" i="28"/>
  <c r="AY537" i="28"/>
  <c r="AZ537" i="28"/>
  <c r="BA537" i="28"/>
  <c r="BB537" i="28"/>
  <c r="BC537" i="28"/>
  <c r="BD537" i="28"/>
  <c r="BE537" i="28"/>
  <c r="BF537" i="28"/>
  <c r="BG537" i="28"/>
  <c r="BI537" i="28"/>
  <c r="BJ537" i="28"/>
  <c r="BK537" i="28"/>
  <c r="BL537" i="28"/>
  <c r="BM537" i="28"/>
  <c r="BN537" i="28"/>
  <c r="BO537" i="28"/>
  <c r="BP537" i="28"/>
  <c r="BQ537" i="28"/>
  <c r="BR537" i="28"/>
  <c r="B538" i="28"/>
  <c r="C538" i="28"/>
  <c r="D538" i="28"/>
  <c r="F538" i="28"/>
  <c r="G538" i="28"/>
  <c r="H538" i="28"/>
  <c r="I538" i="28"/>
  <c r="J538" i="28"/>
  <c r="K538" i="28"/>
  <c r="L538" i="28"/>
  <c r="M538" i="28"/>
  <c r="N538" i="28"/>
  <c r="O538" i="28"/>
  <c r="P538" i="28"/>
  <c r="Q538" i="28"/>
  <c r="CC538" i="28" s="1"/>
  <c r="S538" i="28"/>
  <c r="T538" i="28"/>
  <c r="U538" i="28"/>
  <c r="V538" i="28"/>
  <c r="W538" i="28"/>
  <c r="X538" i="28"/>
  <c r="Y538" i="28"/>
  <c r="Z538" i="28"/>
  <c r="AA538" i="28"/>
  <c r="AB538" i="28"/>
  <c r="AD538" i="28"/>
  <c r="AE538" i="28"/>
  <c r="AF538" i="28"/>
  <c r="AG538" i="28"/>
  <c r="AH538" i="28"/>
  <c r="AI538" i="28"/>
  <c r="AJ538" i="28"/>
  <c r="AK538" i="28"/>
  <c r="AL538" i="28"/>
  <c r="AM538" i="28"/>
  <c r="AO538" i="28"/>
  <c r="AP538" i="28"/>
  <c r="AQ538" i="28"/>
  <c r="AR538" i="28"/>
  <c r="AS538" i="28"/>
  <c r="AT538" i="28"/>
  <c r="AU538" i="28"/>
  <c r="AV538" i="28"/>
  <c r="AW538" i="28"/>
  <c r="AX538" i="28"/>
  <c r="AY538" i="28"/>
  <c r="AZ538" i="28"/>
  <c r="BA538" i="28"/>
  <c r="BB538" i="28"/>
  <c r="BC538" i="28"/>
  <c r="BD538" i="28"/>
  <c r="BE538" i="28"/>
  <c r="BF538" i="28"/>
  <c r="BG538" i="28"/>
  <c r="BI538" i="28"/>
  <c r="BJ538" i="28"/>
  <c r="BK538" i="28"/>
  <c r="BL538" i="28"/>
  <c r="BM538" i="28"/>
  <c r="BN538" i="28"/>
  <c r="BO538" i="28"/>
  <c r="BP538" i="28"/>
  <c r="BQ538" i="28"/>
  <c r="BR538" i="28"/>
  <c r="B539" i="28"/>
  <c r="C539" i="28"/>
  <c r="D539" i="28"/>
  <c r="F539" i="28"/>
  <c r="G539" i="28"/>
  <c r="H539" i="28"/>
  <c r="I539" i="28"/>
  <c r="J539" i="28"/>
  <c r="K539" i="28"/>
  <c r="L539" i="28"/>
  <c r="M539" i="28"/>
  <c r="N539" i="28"/>
  <c r="O539" i="28"/>
  <c r="P539" i="28"/>
  <c r="Q539" i="28"/>
  <c r="S539" i="28"/>
  <c r="T539" i="28"/>
  <c r="U539" i="28"/>
  <c r="V539" i="28"/>
  <c r="W539" i="28"/>
  <c r="X539" i="28"/>
  <c r="Y539" i="28"/>
  <c r="Z539" i="28"/>
  <c r="AA539" i="28"/>
  <c r="AB539" i="28"/>
  <c r="AD539" i="28"/>
  <c r="AE539" i="28"/>
  <c r="AF539" i="28"/>
  <c r="AG539" i="28"/>
  <c r="AH539" i="28"/>
  <c r="AI539" i="28"/>
  <c r="AJ539" i="28"/>
  <c r="AK539" i="28"/>
  <c r="AL539" i="28"/>
  <c r="AM539" i="28"/>
  <c r="AO539" i="28"/>
  <c r="AP539" i="28"/>
  <c r="AQ539" i="28"/>
  <c r="AR539" i="28"/>
  <c r="AS539" i="28"/>
  <c r="AT539" i="28"/>
  <c r="AU539" i="28"/>
  <c r="AV539" i="28"/>
  <c r="AW539" i="28"/>
  <c r="AX539" i="28"/>
  <c r="AY539" i="28"/>
  <c r="AZ539" i="28"/>
  <c r="BA539" i="28"/>
  <c r="BB539" i="28"/>
  <c r="BC539" i="28"/>
  <c r="BD539" i="28"/>
  <c r="BE539" i="28"/>
  <c r="BF539" i="28"/>
  <c r="BG539" i="28"/>
  <c r="BI539" i="28"/>
  <c r="BJ539" i="28"/>
  <c r="BK539" i="28"/>
  <c r="BL539" i="28"/>
  <c r="BM539" i="28"/>
  <c r="BN539" i="28"/>
  <c r="BO539" i="28"/>
  <c r="BP539" i="28"/>
  <c r="BQ539" i="28"/>
  <c r="BR539" i="28"/>
  <c r="B540" i="28"/>
  <c r="C540" i="28"/>
  <c r="D540" i="28"/>
  <c r="F540" i="28"/>
  <c r="G540" i="28"/>
  <c r="H540" i="28"/>
  <c r="I540" i="28"/>
  <c r="J540" i="28"/>
  <c r="K540" i="28"/>
  <c r="L540" i="28"/>
  <c r="M540" i="28"/>
  <c r="N540" i="28"/>
  <c r="O540" i="28"/>
  <c r="P540" i="28"/>
  <c r="Q540" i="28"/>
  <c r="S540" i="28"/>
  <c r="T540" i="28"/>
  <c r="U540" i="28"/>
  <c r="V540" i="28"/>
  <c r="W540" i="28"/>
  <c r="X540" i="28"/>
  <c r="BY540" i="28" s="1"/>
  <c r="Y540" i="28"/>
  <c r="Z540" i="28"/>
  <c r="AA540" i="28"/>
  <c r="AB540" i="28"/>
  <c r="CC540" i="28" s="1"/>
  <c r="AD540" i="28"/>
  <c r="AE540" i="28"/>
  <c r="AF540" i="28"/>
  <c r="AG540" i="28"/>
  <c r="BW540" i="28" s="1"/>
  <c r="AH540" i="28"/>
  <c r="BX540" i="28" s="1"/>
  <c r="AI540" i="28"/>
  <c r="AJ540" i="28"/>
  <c r="AK540" i="28"/>
  <c r="AL540" i="28"/>
  <c r="AM540" i="28"/>
  <c r="AO540" i="28"/>
  <c r="AP540" i="28"/>
  <c r="AQ540" i="28"/>
  <c r="AR540" i="28"/>
  <c r="AS540" i="28"/>
  <c r="AT540" i="28"/>
  <c r="AU540" i="28"/>
  <c r="AV540" i="28"/>
  <c r="AW540" i="28"/>
  <c r="AX540" i="28"/>
  <c r="AY540" i="28"/>
  <c r="AZ540" i="28"/>
  <c r="BA540" i="28"/>
  <c r="BB540" i="28"/>
  <c r="BC540" i="28"/>
  <c r="BD540" i="28"/>
  <c r="BE540" i="28"/>
  <c r="BF540" i="28"/>
  <c r="BG540" i="28"/>
  <c r="BI540" i="28"/>
  <c r="BJ540" i="28"/>
  <c r="BK540" i="28"/>
  <c r="BL540" i="28"/>
  <c r="BM540" i="28"/>
  <c r="BN540" i="28"/>
  <c r="BO540" i="28"/>
  <c r="BP540" i="28"/>
  <c r="BQ540" i="28"/>
  <c r="BR540" i="28"/>
  <c r="BT540" i="28"/>
  <c r="B541" i="28"/>
  <c r="C541" i="28"/>
  <c r="D541" i="28"/>
  <c r="F541" i="28"/>
  <c r="G541" i="28"/>
  <c r="H541" i="28"/>
  <c r="I541" i="28"/>
  <c r="J541" i="28"/>
  <c r="K541" i="28"/>
  <c r="L541" i="28"/>
  <c r="M541" i="28"/>
  <c r="N541" i="28"/>
  <c r="BZ541" i="28" s="1"/>
  <c r="O541" i="28"/>
  <c r="P541" i="28"/>
  <c r="Q541" i="28"/>
  <c r="S541" i="28"/>
  <c r="T541" i="28"/>
  <c r="U541" i="28"/>
  <c r="V541" i="28"/>
  <c r="W541" i="28"/>
  <c r="X541" i="28"/>
  <c r="Y541" i="28"/>
  <c r="Z541" i="28"/>
  <c r="AA541" i="28"/>
  <c r="AB541" i="28"/>
  <c r="AD541" i="28"/>
  <c r="AE541" i="28"/>
  <c r="AF541" i="28"/>
  <c r="BV541" i="28" s="1"/>
  <c r="AG541" i="28"/>
  <c r="AH541" i="28"/>
  <c r="AI541" i="28"/>
  <c r="AJ541" i="28"/>
  <c r="AK541" i="28"/>
  <c r="AL541" i="28"/>
  <c r="AM541" i="28"/>
  <c r="AO541" i="28"/>
  <c r="AP541" i="28"/>
  <c r="AQ541" i="28"/>
  <c r="AR541" i="28"/>
  <c r="AS541" i="28"/>
  <c r="AT541" i="28"/>
  <c r="AU541" i="28"/>
  <c r="AV541" i="28"/>
  <c r="AW541" i="28"/>
  <c r="AX541" i="28"/>
  <c r="AY541" i="28"/>
  <c r="AZ541" i="28"/>
  <c r="BA541" i="28"/>
  <c r="BB541" i="28"/>
  <c r="BC541" i="28"/>
  <c r="BD541" i="28"/>
  <c r="BE541" i="28"/>
  <c r="BF541" i="28"/>
  <c r="BG541" i="28"/>
  <c r="BI541" i="28"/>
  <c r="BJ541" i="28"/>
  <c r="BU541" i="28" s="1"/>
  <c r="BK541" i="28"/>
  <c r="BL541" i="28"/>
  <c r="BM541" i="28"/>
  <c r="BN541" i="28"/>
  <c r="BO541" i="28"/>
  <c r="BP541" i="28"/>
  <c r="BQ541" i="28"/>
  <c r="BR541" i="28"/>
  <c r="CA541" i="28"/>
  <c r="B542" i="28"/>
  <c r="C542" i="28"/>
  <c r="D542" i="28"/>
  <c r="F542" i="28"/>
  <c r="G542" i="28"/>
  <c r="H542" i="28"/>
  <c r="I542" i="28"/>
  <c r="J542" i="28"/>
  <c r="K542" i="28"/>
  <c r="L542" i="28"/>
  <c r="M542" i="28"/>
  <c r="N542" i="28"/>
  <c r="O542" i="28"/>
  <c r="CA542" i="28" s="1"/>
  <c r="P542" i="28"/>
  <c r="Q542" i="28"/>
  <c r="S542" i="28"/>
  <c r="T542" i="28"/>
  <c r="U542" i="28"/>
  <c r="V542" i="28"/>
  <c r="W542" i="28"/>
  <c r="X542" i="28"/>
  <c r="Y542" i="28"/>
  <c r="Z542" i="28"/>
  <c r="AA542" i="28"/>
  <c r="AB542" i="28"/>
  <c r="AD542" i="28"/>
  <c r="AE542" i="28"/>
  <c r="AF542" i="28"/>
  <c r="AG542" i="28"/>
  <c r="BW542" i="28" s="1"/>
  <c r="AH542" i="28"/>
  <c r="AI542" i="28"/>
  <c r="AJ542" i="28"/>
  <c r="AK542" i="28"/>
  <c r="AL542" i="28"/>
  <c r="AM542" i="28"/>
  <c r="AO542" i="28"/>
  <c r="AP542" i="28"/>
  <c r="AQ542" i="28"/>
  <c r="AR542" i="28"/>
  <c r="AS542" i="28"/>
  <c r="AT542" i="28"/>
  <c r="AU542" i="28"/>
  <c r="AV542" i="28"/>
  <c r="AW542" i="28"/>
  <c r="AX542" i="28"/>
  <c r="AY542" i="28"/>
  <c r="AZ542" i="28"/>
  <c r="BA542" i="28"/>
  <c r="BB542" i="28"/>
  <c r="BC542" i="28"/>
  <c r="BD542" i="28"/>
  <c r="BE542" i="28"/>
  <c r="BF542" i="28"/>
  <c r="BG542" i="28"/>
  <c r="BI542" i="28"/>
  <c r="BJ542" i="28"/>
  <c r="BU542" i="28" s="1"/>
  <c r="BK542" i="28"/>
  <c r="BL542" i="28"/>
  <c r="BM542" i="28"/>
  <c r="BN542" i="28"/>
  <c r="BO542" i="28"/>
  <c r="BP542" i="28"/>
  <c r="BQ542" i="28"/>
  <c r="BR542" i="28"/>
  <c r="CB542" i="28"/>
  <c r="B543" i="28"/>
  <c r="C543" i="28"/>
  <c r="D543" i="28"/>
  <c r="F543" i="28"/>
  <c r="G543" i="28"/>
  <c r="H543" i="28"/>
  <c r="I543" i="28"/>
  <c r="J543" i="28"/>
  <c r="K543" i="28"/>
  <c r="L543" i="28"/>
  <c r="M543" i="28"/>
  <c r="N543" i="28"/>
  <c r="O543" i="28"/>
  <c r="P543" i="28"/>
  <c r="Q543" i="28"/>
  <c r="S543" i="28"/>
  <c r="T543" i="28"/>
  <c r="U543" i="28"/>
  <c r="V543" i="28"/>
  <c r="W543" i="28"/>
  <c r="X543" i="28"/>
  <c r="Y543" i="28"/>
  <c r="Z543" i="28"/>
  <c r="AA543" i="28"/>
  <c r="AB543" i="28"/>
  <c r="AD543" i="28"/>
  <c r="AE543" i="28"/>
  <c r="AF543" i="28"/>
  <c r="BV543" i="28" s="1"/>
  <c r="AG543" i="28"/>
  <c r="AH543" i="28"/>
  <c r="AI543" i="28"/>
  <c r="AJ543" i="28"/>
  <c r="AK543" i="28"/>
  <c r="CA543" i="28" s="1"/>
  <c r="AL543" i="28"/>
  <c r="AM543" i="28"/>
  <c r="AO543" i="28"/>
  <c r="AP543" i="28"/>
  <c r="AQ543" i="28"/>
  <c r="AR543" i="28"/>
  <c r="AS543" i="28"/>
  <c r="AT543" i="28"/>
  <c r="AU543" i="28"/>
  <c r="AV543" i="28"/>
  <c r="AW543" i="28"/>
  <c r="AX543" i="28"/>
  <c r="AY543" i="28"/>
  <c r="AZ543" i="28"/>
  <c r="BA543" i="28"/>
  <c r="BB543" i="28"/>
  <c r="BC543" i="28"/>
  <c r="BD543" i="28"/>
  <c r="BE543" i="28"/>
  <c r="BF543" i="28"/>
  <c r="BG543" i="28"/>
  <c r="BI543" i="28"/>
  <c r="BJ543" i="28"/>
  <c r="BK543" i="28"/>
  <c r="BL543" i="28"/>
  <c r="BM543" i="28"/>
  <c r="BN543" i="28"/>
  <c r="BO543" i="28"/>
  <c r="BP543" i="28"/>
  <c r="BQ543" i="28"/>
  <c r="BR543" i="28"/>
  <c r="B544" i="28"/>
  <c r="C544" i="28"/>
  <c r="D544" i="28"/>
  <c r="F544" i="28"/>
  <c r="G544" i="28"/>
  <c r="H544" i="28"/>
  <c r="I544" i="28"/>
  <c r="BW544" i="28" s="1"/>
  <c r="J544" i="28"/>
  <c r="K544" i="28"/>
  <c r="L544" i="28"/>
  <c r="M544" i="28"/>
  <c r="N544" i="28"/>
  <c r="O544" i="28"/>
  <c r="P544" i="28"/>
  <c r="Q544" i="28"/>
  <c r="S544" i="28"/>
  <c r="T544" i="28"/>
  <c r="U544" i="28"/>
  <c r="V544" i="28"/>
  <c r="W544" i="28"/>
  <c r="X544" i="28"/>
  <c r="Y544" i="28"/>
  <c r="Z544" i="28"/>
  <c r="AA544" i="28"/>
  <c r="AB544" i="28"/>
  <c r="AD544" i="28"/>
  <c r="AE544" i="28"/>
  <c r="AF544" i="28"/>
  <c r="AG544" i="28"/>
  <c r="AH544" i="28"/>
  <c r="AI544" i="28"/>
  <c r="AJ544" i="28"/>
  <c r="AK544" i="28"/>
  <c r="AL544" i="28"/>
  <c r="AM544" i="28"/>
  <c r="AO544" i="28"/>
  <c r="AP544" i="28"/>
  <c r="AQ544" i="28"/>
  <c r="AR544" i="28"/>
  <c r="AS544" i="28"/>
  <c r="AT544" i="28"/>
  <c r="AU544" i="28"/>
  <c r="AV544" i="28"/>
  <c r="AW544" i="28"/>
  <c r="AX544" i="28"/>
  <c r="AY544" i="28"/>
  <c r="AZ544" i="28"/>
  <c r="BA544" i="28"/>
  <c r="BB544" i="28"/>
  <c r="BC544" i="28"/>
  <c r="BD544" i="28"/>
  <c r="BE544" i="28"/>
  <c r="BF544" i="28"/>
  <c r="BG544" i="28"/>
  <c r="CC544" i="28" s="1"/>
  <c r="BI544" i="28"/>
  <c r="BJ544" i="28"/>
  <c r="BK544" i="28"/>
  <c r="BL544" i="28"/>
  <c r="BM544" i="28"/>
  <c r="BN544" i="28"/>
  <c r="BO544" i="28"/>
  <c r="BP544" i="28"/>
  <c r="BQ544" i="28"/>
  <c r="BR544" i="28"/>
  <c r="CB544" i="28"/>
  <c r="B545" i="28"/>
  <c r="C545" i="28"/>
  <c r="D545" i="28"/>
  <c r="F545" i="28"/>
  <c r="G545" i="28"/>
  <c r="H545" i="28"/>
  <c r="I545" i="28"/>
  <c r="BW545" i="28" s="1"/>
  <c r="J545" i="28"/>
  <c r="K545" i="28"/>
  <c r="L545" i="28"/>
  <c r="M545" i="28"/>
  <c r="N545" i="28"/>
  <c r="O545" i="28"/>
  <c r="P545" i="28"/>
  <c r="Q545" i="28"/>
  <c r="CC545" i="28" s="1"/>
  <c r="S545" i="28"/>
  <c r="T545" i="28"/>
  <c r="U545" i="28"/>
  <c r="V545" i="28"/>
  <c r="W545" i="28"/>
  <c r="X545" i="28"/>
  <c r="Y545" i="28"/>
  <c r="Z545" i="28"/>
  <c r="CA545" i="28" s="1"/>
  <c r="AA545" i="28"/>
  <c r="AB545" i="28"/>
  <c r="AD545" i="28"/>
  <c r="AE545" i="28"/>
  <c r="BU545" i="28" s="1"/>
  <c r="AF545" i="28"/>
  <c r="BV545" i="28" s="1"/>
  <c r="AG545" i="28"/>
  <c r="AH545" i="28"/>
  <c r="AI545" i="28"/>
  <c r="AJ545" i="28"/>
  <c r="AK545" i="28"/>
  <c r="AL545" i="28"/>
  <c r="AM545" i="28"/>
  <c r="AO545" i="28"/>
  <c r="AP545" i="28"/>
  <c r="AQ545" i="28"/>
  <c r="AR545" i="28"/>
  <c r="AS545" i="28"/>
  <c r="AT545" i="28"/>
  <c r="AU545" i="28"/>
  <c r="AV545" i="28"/>
  <c r="AW545" i="28"/>
  <c r="AX545" i="28"/>
  <c r="AY545" i="28"/>
  <c r="AZ545" i="28"/>
  <c r="BA545" i="28"/>
  <c r="BB545" i="28"/>
  <c r="BC545" i="28"/>
  <c r="BD545" i="28"/>
  <c r="BE545" i="28"/>
  <c r="BF545" i="28"/>
  <c r="BG545" i="28"/>
  <c r="BI545" i="28"/>
  <c r="BJ545" i="28"/>
  <c r="BK545" i="28"/>
  <c r="BL545" i="28"/>
  <c r="BM545" i="28"/>
  <c r="BN545" i="28"/>
  <c r="BO545" i="28"/>
  <c r="BP545" i="28"/>
  <c r="BQ545" i="28"/>
  <c r="BR545" i="28"/>
  <c r="B546" i="28"/>
  <c r="C546" i="28"/>
  <c r="D546" i="28"/>
  <c r="F546" i="28"/>
  <c r="G546" i="28"/>
  <c r="H546" i="28"/>
  <c r="I546" i="28"/>
  <c r="J546" i="28"/>
  <c r="K546" i="28"/>
  <c r="L546" i="28"/>
  <c r="M546" i="28"/>
  <c r="N546" i="28"/>
  <c r="O546" i="28"/>
  <c r="P546" i="28"/>
  <c r="Q546" i="28"/>
  <c r="S546" i="28"/>
  <c r="T546" i="28"/>
  <c r="U546" i="28"/>
  <c r="V546" i="28"/>
  <c r="W546" i="28"/>
  <c r="X546" i="28"/>
  <c r="BY546" i="28" s="1"/>
  <c r="Y546" i="28"/>
  <c r="Z546" i="28"/>
  <c r="AA546" i="28"/>
  <c r="AB546" i="28"/>
  <c r="CC546" i="28" s="1"/>
  <c r="AD546" i="28"/>
  <c r="AE546" i="28"/>
  <c r="AF546" i="28"/>
  <c r="AG546" i="28"/>
  <c r="BW546" i="28" s="1"/>
  <c r="AH546" i="28"/>
  <c r="AI546" i="28"/>
  <c r="AJ546" i="28"/>
  <c r="AK546" i="28"/>
  <c r="AL546" i="28"/>
  <c r="AM546" i="28"/>
  <c r="AO546" i="28"/>
  <c r="AP546" i="28"/>
  <c r="AQ546" i="28"/>
  <c r="AR546" i="28"/>
  <c r="AS546" i="28"/>
  <c r="AT546" i="28"/>
  <c r="AU546" i="28"/>
  <c r="AV546" i="28"/>
  <c r="AW546" i="28"/>
  <c r="AX546" i="28"/>
  <c r="AY546" i="28"/>
  <c r="AZ546" i="28"/>
  <c r="BA546" i="28"/>
  <c r="BB546" i="28"/>
  <c r="BC546" i="28"/>
  <c r="BD546" i="28"/>
  <c r="BE546" i="28"/>
  <c r="BF546" i="28"/>
  <c r="BG546" i="28"/>
  <c r="BI546" i="28"/>
  <c r="BJ546" i="28"/>
  <c r="BK546" i="28"/>
  <c r="BL546" i="28"/>
  <c r="BM546" i="28"/>
  <c r="BN546" i="28"/>
  <c r="BO546" i="28"/>
  <c r="BP546" i="28"/>
  <c r="BQ546" i="28"/>
  <c r="BR546" i="28"/>
  <c r="BX546" i="28"/>
  <c r="B547" i="28"/>
  <c r="C547" i="28"/>
  <c r="D547" i="28"/>
  <c r="F547" i="28"/>
  <c r="G547" i="28"/>
  <c r="H547" i="28"/>
  <c r="I547" i="28"/>
  <c r="BW547" i="28" s="1"/>
  <c r="J547" i="28"/>
  <c r="K547" i="28"/>
  <c r="L547" i="28"/>
  <c r="M547" i="28"/>
  <c r="N547" i="28"/>
  <c r="BZ547" i="28" s="1"/>
  <c r="O547" i="28"/>
  <c r="P547" i="28"/>
  <c r="Q547" i="28"/>
  <c r="S547" i="28"/>
  <c r="T547" i="28"/>
  <c r="U547" i="28"/>
  <c r="V547" i="28"/>
  <c r="W547" i="28"/>
  <c r="X547" i="28"/>
  <c r="Y547" i="28"/>
  <c r="Z547" i="28"/>
  <c r="AA547" i="28"/>
  <c r="AB547" i="28"/>
  <c r="AD547" i="28"/>
  <c r="AE547" i="28"/>
  <c r="AF547" i="28"/>
  <c r="BV547" i="28" s="1"/>
  <c r="AG547" i="28"/>
  <c r="AH547" i="28"/>
  <c r="AI547" i="28"/>
  <c r="AJ547" i="28"/>
  <c r="AK547" i="28"/>
  <c r="AL547" i="28"/>
  <c r="AM547" i="28"/>
  <c r="AO547" i="28"/>
  <c r="AP547" i="28"/>
  <c r="AQ547" i="28"/>
  <c r="AR547" i="28"/>
  <c r="AS547" i="28"/>
  <c r="AT547" i="28"/>
  <c r="AU547" i="28"/>
  <c r="AV547" i="28"/>
  <c r="AW547" i="28"/>
  <c r="AX547" i="28"/>
  <c r="AY547" i="28"/>
  <c r="AZ547" i="28"/>
  <c r="BA547" i="28"/>
  <c r="BB547" i="28"/>
  <c r="BC547" i="28"/>
  <c r="BD547" i="28"/>
  <c r="BE547" i="28"/>
  <c r="BF547" i="28"/>
  <c r="BG547" i="28"/>
  <c r="BI547" i="28"/>
  <c r="BJ547" i="28"/>
  <c r="BK547" i="28"/>
  <c r="BL547" i="28"/>
  <c r="BM547" i="28"/>
  <c r="BN547" i="28"/>
  <c r="BO547" i="28"/>
  <c r="BP547" i="28"/>
  <c r="BQ547" i="28"/>
  <c r="BR547" i="28"/>
  <c r="B548" i="28"/>
  <c r="C548" i="28"/>
  <c r="D548" i="28"/>
  <c r="F548" i="28"/>
  <c r="G548" i="28"/>
  <c r="H548" i="28"/>
  <c r="I548" i="28"/>
  <c r="J548" i="28"/>
  <c r="K548" i="28"/>
  <c r="L548" i="28"/>
  <c r="M548" i="28"/>
  <c r="N548" i="28"/>
  <c r="O548" i="28"/>
  <c r="P548" i="28"/>
  <c r="Q548" i="28"/>
  <c r="S548" i="28"/>
  <c r="T548" i="28"/>
  <c r="U548" i="28"/>
  <c r="V548" i="28"/>
  <c r="W548" i="28"/>
  <c r="X548" i="28"/>
  <c r="Y548" i="28"/>
  <c r="Z548" i="28"/>
  <c r="AA548" i="28"/>
  <c r="AB548" i="28"/>
  <c r="AD548" i="28"/>
  <c r="BT548" i="28" s="1"/>
  <c r="AE548" i="28"/>
  <c r="AF548" i="28"/>
  <c r="AG548" i="28"/>
  <c r="AH548" i="28"/>
  <c r="BX548" i="28" s="1"/>
  <c r="AI548" i="28"/>
  <c r="AJ548" i="28"/>
  <c r="AK548" i="28"/>
  <c r="AL548" i="28"/>
  <c r="AM548" i="28"/>
  <c r="AO548" i="28"/>
  <c r="AP548" i="28"/>
  <c r="AQ548" i="28"/>
  <c r="AR548" i="28"/>
  <c r="AS548" i="28"/>
  <c r="AT548" i="28"/>
  <c r="AU548" i="28"/>
  <c r="AV548" i="28"/>
  <c r="AW548" i="28"/>
  <c r="AX548" i="28"/>
  <c r="AY548" i="28"/>
  <c r="AZ548" i="28"/>
  <c r="BA548" i="28"/>
  <c r="BB548" i="28"/>
  <c r="BC548" i="28"/>
  <c r="BD548" i="28"/>
  <c r="BE548" i="28"/>
  <c r="BF548" i="28"/>
  <c r="BG548" i="28"/>
  <c r="BI548" i="28"/>
  <c r="BJ548" i="28"/>
  <c r="BK548" i="28"/>
  <c r="BL548" i="28"/>
  <c r="BM548" i="28"/>
  <c r="BN548" i="28"/>
  <c r="BO548" i="28"/>
  <c r="BP548" i="28"/>
  <c r="BQ548" i="28"/>
  <c r="BR548" i="28"/>
  <c r="BU548" i="28"/>
  <c r="B549" i="28"/>
  <c r="C549" i="28"/>
  <c r="D549" i="28"/>
  <c r="F549" i="28"/>
  <c r="G549" i="28"/>
  <c r="H549" i="28"/>
  <c r="I549" i="28"/>
  <c r="J549" i="28"/>
  <c r="K549" i="28"/>
  <c r="L549" i="28"/>
  <c r="M549" i="28"/>
  <c r="N549" i="28"/>
  <c r="O549" i="28"/>
  <c r="P549" i="28"/>
  <c r="Q549" i="28"/>
  <c r="S549" i="28"/>
  <c r="T549" i="28"/>
  <c r="U549" i="28"/>
  <c r="V549" i="28"/>
  <c r="W549" i="28"/>
  <c r="X549" i="28"/>
  <c r="Y549" i="28"/>
  <c r="Z549" i="28"/>
  <c r="AA549" i="28"/>
  <c r="AB549" i="28"/>
  <c r="AD549" i="28"/>
  <c r="AE549" i="28"/>
  <c r="AF549" i="28"/>
  <c r="BV549" i="28" s="1"/>
  <c r="AG549" i="28"/>
  <c r="AH549" i="28"/>
  <c r="AI549" i="28"/>
  <c r="AJ549" i="28"/>
  <c r="AK549" i="28"/>
  <c r="AL549" i="28"/>
  <c r="AM549" i="28"/>
  <c r="AO549" i="28"/>
  <c r="AP549" i="28"/>
  <c r="AQ549" i="28"/>
  <c r="AR549" i="28"/>
  <c r="AS549" i="28"/>
  <c r="AT549" i="28"/>
  <c r="AU549" i="28"/>
  <c r="AV549" i="28"/>
  <c r="AW549" i="28"/>
  <c r="AX549" i="28"/>
  <c r="AY549" i="28"/>
  <c r="AZ549" i="28"/>
  <c r="BA549" i="28"/>
  <c r="BB549" i="28"/>
  <c r="BC549" i="28"/>
  <c r="BD549" i="28"/>
  <c r="BE549" i="28"/>
  <c r="BF549" i="28"/>
  <c r="BG549" i="28"/>
  <c r="BI549" i="28"/>
  <c r="BJ549" i="28"/>
  <c r="BU549" i="28" s="1"/>
  <c r="BK549" i="28"/>
  <c r="BL549" i="28"/>
  <c r="BM549" i="28"/>
  <c r="BN549" i="28"/>
  <c r="BO549" i="28"/>
  <c r="BP549" i="28"/>
  <c r="BQ549" i="28"/>
  <c r="BR549" i="28"/>
  <c r="B550" i="28"/>
  <c r="C550" i="28"/>
  <c r="D550" i="28"/>
  <c r="F550" i="28"/>
  <c r="G550" i="28"/>
  <c r="H550" i="28"/>
  <c r="I550" i="28"/>
  <c r="J550" i="28"/>
  <c r="K550" i="28"/>
  <c r="L550" i="28"/>
  <c r="M550" i="28"/>
  <c r="N550" i="28"/>
  <c r="O550" i="28"/>
  <c r="P550" i="28"/>
  <c r="Q550" i="28"/>
  <c r="S550" i="28"/>
  <c r="T550" i="28"/>
  <c r="U550" i="28"/>
  <c r="V550" i="28"/>
  <c r="W550" i="28"/>
  <c r="X550" i="28"/>
  <c r="Y550" i="28"/>
  <c r="Z550" i="28"/>
  <c r="AA550" i="28"/>
  <c r="AB550" i="28"/>
  <c r="AD550" i="28"/>
  <c r="AE550" i="28"/>
  <c r="BU550" i="28" s="1"/>
  <c r="AF550" i="28"/>
  <c r="AG550" i="28"/>
  <c r="AH550" i="28"/>
  <c r="BX550" i="28" s="1"/>
  <c r="AI550" i="28"/>
  <c r="AJ550" i="28"/>
  <c r="AK550" i="28"/>
  <c r="AL550" i="28"/>
  <c r="AM550" i="28"/>
  <c r="AO550" i="28"/>
  <c r="AP550" i="28"/>
  <c r="AQ550" i="28"/>
  <c r="AR550" i="28"/>
  <c r="AS550" i="28"/>
  <c r="AT550" i="28"/>
  <c r="AU550" i="28"/>
  <c r="AV550" i="28"/>
  <c r="AW550" i="28"/>
  <c r="AX550" i="28"/>
  <c r="AY550" i="28"/>
  <c r="AZ550" i="28"/>
  <c r="BA550" i="28"/>
  <c r="BB550" i="28"/>
  <c r="BC550" i="28"/>
  <c r="BY550" i="28" s="1"/>
  <c r="BD550" i="28"/>
  <c r="BE550" i="28"/>
  <c r="BF550" i="28"/>
  <c r="BG550" i="28"/>
  <c r="BI550" i="28"/>
  <c r="BJ550" i="28"/>
  <c r="BK550" i="28"/>
  <c r="BL550" i="28"/>
  <c r="BM550" i="28"/>
  <c r="BN550" i="28"/>
  <c r="BO550" i="28"/>
  <c r="BP550" i="28"/>
  <c r="CA550" i="28" s="1"/>
  <c r="BQ550" i="28"/>
  <c r="BR550" i="28"/>
  <c r="BW550" i="28"/>
  <c r="B551" i="28"/>
  <c r="C551" i="28"/>
  <c r="D551" i="28"/>
  <c r="F551" i="28"/>
  <c r="G551" i="28"/>
  <c r="H551" i="28"/>
  <c r="I551" i="28"/>
  <c r="J551" i="28"/>
  <c r="K551" i="28"/>
  <c r="L551" i="28"/>
  <c r="M551" i="28"/>
  <c r="N551" i="28"/>
  <c r="O551" i="28"/>
  <c r="P551" i="28"/>
  <c r="Q551" i="28"/>
  <c r="S551" i="28"/>
  <c r="T551" i="28"/>
  <c r="U551" i="28"/>
  <c r="V551" i="28"/>
  <c r="W551" i="28"/>
  <c r="X551" i="28"/>
  <c r="Y551" i="28"/>
  <c r="Z551" i="28"/>
  <c r="AA551" i="28"/>
  <c r="AB551" i="28"/>
  <c r="AD551" i="28"/>
  <c r="AE551" i="28"/>
  <c r="AF551" i="28"/>
  <c r="AG551" i="28"/>
  <c r="AH551" i="28"/>
  <c r="AI551" i="28"/>
  <c r="AJ551" i="28"/>
  <c r="AK551" i="28"/>
  <c r="AL551" i="28"/>
  <c r="AM551" i="28"/>
  <c r="AO551" i="28"/>
  <c r="AP551" i="28"/>
  <c r="AQ551" i="28"/>
  <c r="AR551" i="28"/>
  <c r="AS551" i="28"/>
  <c r="AT551" i="28"/>
  <c r="AU551" i="28"/>
  <c r="AV551" i="28"/>
  <c r="AW551" i="28"/>
  <c r="AX551" i="28"/>
  <c r="AY551" i="28"/>
  <c r="AZ551" i="28"/>
  <c r="BA551" i="28"/>
  <c r="BB551" i="28"/>
  <c r="BC551" i="28"/>
  <c r="BD551" i="28"/>
  <c r="BE551" i="28"/>
  <c r="BF551" i="28"/>
  <c r="BG551" i="28"/>
  <c r="BI551" i="28"/>
  <c r="BJ551" i="28"/>
  <c r="BK551" i="28"/>
  <c r="BL551" i="28"/>
  <c r="BM551" i="28"/>
  <c r="BN551" i="28"/>
  <c r="BO551" i="28"/>
  <c r="BP551" i="28"/>
  <c r="BQ551" i="28"/>
  <c r="BR551" i="28"/>
  <c r="B552" i="28"/>
  <c r="C552" i="28"/>
  <c r="D552" i="28"/>
  <c r="F552" i="28"/>
  <c r="G552" i="28"/>
  <c r="H552" i="28"/>
  <c r="I552" i="28"/>
  <c r="J552" i="28"/>
  <c r="BX552" i="28" s="1"/>
  <c r="K552" i="28"/>
  <c r="L552" i="28"/>
  <c r="M552" i="28"/>
  <c r="N552" i="28"/>
  <c r="O552" i="28"/>
  <c r="P552" i="28"/>
  <c r="Q552" i="28"/>
  <c r="S552" i="28"/>
  <c r="T552" i="28"/>
  <c r="U552" i="28"/>
  <c r="V552" i="28"/>
  <c r="W552" i="28"/>
  <c r="X552" i="28"/>
  <c r="Y552" i="28"/>
  <c r="Z552" i="28"/>
  <c r="AA552" i="28"/>
  <c r="CB552" i="28" s="1"/>
  <c r="AB552" i="28"/>
  <c r="CC552" i="28" s="1"/>
  <c r="AD552" i="28"/>
  <c r="AE552" i="28"/>
  <c r="AF552" i="28"/>
  <c r="AG552" i="28"/>
  <c r="AH552" i="28"/>
  <c r="AI552" i="28"/>
  <c r="AJ552" i="28"/>
  <c r="AK552" i="28"/>
  <c r="AL552" i="28"/>
  <c r="AM552" i="28"/>
  <c r="AO552" i="28"/>
  <c r="AP552" i="28"/>
  <c r="AQ552" i="28"/>
  <c r="AR552" i="28"/>
  <c r="AS552" i="28"/>
  <c r="AT552" i="28"/>
  <c r="AU552" i="28"/>
  <c r="AV552" i="28"/>
  <c r="AW552" i="28"/>
  <c r="AX552" i="28"/>
  <c r="AY552" i="28"/>
  <c r="AZ552" i="28"/>
  <c r="BA552" i="28"/>
  <c r="BB552" i="28"/>
  <c r="BC552" i="28"/>
  <c r="BD552" i="28"/>
  <c r="BE552" i="28"/>
  <c r="CA552" i="28" s="1"/>
  <c r="BF552" i="28"/>
  <c r="BG552" i="28"/>
  <c r="BI552" i="28"/>
  <c r="BJ552" i="28"/>
  <c r="BU552" i="28" s="1"/>
  <c r="BK552" i="28"/>
  <c r="BL552" i="28"/>
  <c r="BM552" i="28"/>
  <c r="BN552" i="28"/>
  <c r="BO552" i="28"/>
  <c r="BP552" i="28"/>
  <c r="BQ552" i="28"/>
  <c r="BR552" i="28"/>
  <c r="BW552" i="28"/>
  <c r="B553" i="28"/>
  <c r="C553" i="28"/>
  <c r="D553" i="28"/>
  <c r="F553" i="28"/>
  <c r="G553" i="28"/>
  <c r="H553" i="28"/>
  <c r="I553" i="28"/>
  <c r="J553" i="28"/>
  <c r="K553" i="28"/>
  <c r="L553" i="28"/>
  <c r="M553" i="28"/>
  <c r="N553" i="28"/>
  <c r="O553" i="28"/>
  <c r="P553" i="28"/>
  <c r="Q553" i="28"/>
  <c r="S553" i="28"/>
  <c r="T553" i="28"/>
  <c r="U553" i="28"/>
  <c r="V553" i="28"/>
  <c r="W553" i="28"/>
  <c r="X553" i="28"/>
  <c r="BY553" i="28" s="1"/>
  <c r="Y553" i="28"/>
  <c r="Z553" i="28"/>
  <c r="AA553" i="28"/>
  <c r="AB553" i="28"/>
  <c r="AD553" i="28"/>
  <c r="AE553" i="28"/>
  <c r="AF553" i="28"/>
  <c r="AG553" i="28"/>
  <c r="AH553" i="28"/>
  <c r="AI553" i="28"/>
  <c r="AJ553" i="28"/>
  <c r="AK553" i="28"/>
  <c r="AL553" i="28"/>
  <c r="AM553" i="28"/>
  <c r="AO553" i="28"/>
  <c r="AP553" i="28"/>
  <c r="AQ553" i="28"/>
  <c r="AR553" i="28"/>
  <c r="AS553" i="28"/>
  <c r="AT553" i="28"/>
  <c r="AU553" i="28"/>
  <c r="AV553" i="28"/>
  <c r="AW553" i="28"/>
  <c r="AX553" i="28"/>
  <c r="AY553" i="28"/>
  <c r="AZ553" i="28"/>
  <c r="BA553" i="28"/>
  <c r="BB553" i="28"/>
  <c r="BC553" i="28"/>
  <c r="BD553" i="28"/>
  <c r="BE553" i="28"/>
  <c r="BF553" i="28"/>
  <c r="BG553" i="28"/>
  <c r="BI553" i="28"/>
  <c r="BJ553" i="28"/>
  <c r="BK553" i="28"/>
  <c r="BL553" i="28"/>
  <c r="BM553" i="28"/>
  <c r="BN553" i="28"/>
  <c r="BO553" i="28"/>
  <c r="BP553" i="28"/>
  <c r="BQ553" i="28"/>
  <c r="BR553" i="28"/>
  <c r="BW553" i="28"/>
  <c r="B554" i="28"/>
  <c r="C554" i="28"/>
  <c r="D554" i="28"/>
  <c r="F554" i="28"/>
  <c r="BT554" i="28" s="1"/>
  <c r="G554" i="28"/>
  <c r="H554" i="28"/>
  <c r="I554" i="28"/>
  <c r="J554" i="28"/>
  <c r="BX554" i="28" s="1"/>
  <c r="K554" i="28"/>
  <c r="L554" i="28"/>
  <c r="M554" i="28"/>
  <c r="N554" i="28"/>
  <c r="O554" i="28"/>
  <c r="P554" i="28"/>
  <c r="Q554" i="28"/>
  <c r="S554" i="28"/>
  <c r="T554" i="28"/>
  <c r="U554" i="28"/>
  <c r="V554" i="28"/>
  <c r="W554" i="28"/>
  <c r="X554" i="28"/>
  <c r="Y554" i="28"/>
  <c r="Z554" i="28"/>
  <c r="AA554" i="28"/>
  <c r="AB554" i="28"/>
  <c r="AD554" i="28"/>
  <c r="AE554" i="28"/>
  <c r="AF554" i="28"/>
  <c r="AG554" i="28"/>
  <c r="AH554" i="28"/>
  <c r="AI554" i="28"/>
  <c r="AJ554" i="28"/>
  <c r="AK554" i="28"/>
  <c r="AL554" i="28"/>
  <c r="AM554" i="28"/>
  <c r="AO554" i="28"/>
  <c r="AP554" i="28"/>
  <c r="AQ554" i="28"/>
  <c r="AR554" i="28"/>
  <c r="AS554" i="28"/>
  <c r="AT554" i="28"/>
  <c r="AU554" i="28"/>
  <c r="AV554" i="28"/>
  <c r="AW554" i="28"/>
  <c r="AX554" i="28"/>
  <c r="AY554" i="28"/>
  <c r="AZ554" i="28"/>
  <c r="BA554" i="28"/>
  <c r="BB554" i="28"/>
  <c r="BC554" i="28"/>
  <c r="BD554" i="28"/>
  <c r="BE554" i="28"/>
  <c r="BF554" i="28"/>
  <c r="BG554" i="28"/>
  <c r="BI554" i="28"/>
  <c r="BJ554" i="28"/>
  <c r="BK554" i="28"/>
  <c r="BL554" i="28"/>
  <c r="BM554" i="28"/>
  <c r="BN554" i="28"/>
  <c r="BO554" i="28"/>
  <c r="BP554" i="28"/>
  <c r="BQ554" i="28"/>
  <c r="BR554" i="28"/>
  <c r="BY554" i="28"/>
  <c r="B555" i="28"/>
  <c r="C555" i="28"/>
  <c r="D555" i="28"/>
  <c r="F555" i="28"/>
  <c r="G555" i="28"/>
  <c r="H555" i="28"/>
  <c r="I555" i="28"/>
  <c r="J555" i="28"/>
  <c r="K555" i="28"/>
  <c r="L555" i="28"/>
  <c r="M555" i="28"/>
  <c r="N555" i="28"/>
  <c r="O555" i="28"/>
  <c r="P555" i="28"/>
  <c r="Q555" i="28"/>
  <c r="S555" i="28"/>
  <c r="T555" i="28"/>
  <c r="U555" i="28"/>
  <c r="V555" i="28"/>
  <c r="W555" i="28"/>
  <c r="X555" i="28"/>
  <c r="BY555" i="28" s="1"/>
  <c r="Y555" i="28"/>
  <c r="Z555" i="28"/>
  <c r="AA555" i="28"/>
  <c r="AB555" i="28"/>
  <c r="AD555" i="28"/>
  <c r="AE555" i="28"/>
  <c r="AF555" i="28"/>
  <c r="BV555" i="28" s="1"/>
  <c r="AG555" i="28"/>
  <c r="BW555" i="28" s="1"/>
  <c r="AH555" i="28"/>
  <c r="AI555" i="28"/>
  <c r="AJ555" i="28"/>
  <c r="AK555" i="28"/>
  <c r="AL555" i="28"/>
  <c r="AM555" i="28"/>
  <c r="AO555" i="28"/>
  <c r="AP555" i="28"/>
  <c r="AQ555" i="28"/>
  <c r="AR555" i="28"/>
  <c r="AS555" i="28"/>
  <c r="AT555" i="28"/>
  <c r="AU555" i="28"/>
  <c r="AV555" i="28"/>
  <c r="AW555" i="28"/>
  <c r="AX555" i="28"/>
  <c r="AY555" i="28"/>
  <c r="AZ555" i="28"/>
  <c r="BA555" i="28"/>
  <c r="BB555" i="28"/>
  <c r="BC555" i="28"/>
  <c r="BD555" i="28"/>
  <c r="BE555" i="28"/>
  <c r="BF555" i="28"/>
  <c r="BG555" i="28"/>
  <c r="BI555" i="28"/>
  <c r="BJ555" i="28"/>
  <c r="BU555" i="28" s="1"/>
  <c r="BK555" i="28"/>
  <c r="BL555" i="28"/>
  <c r="BM555" i="28"/>
  <c r="BN555" i="28"/>
  <c r="BO555" i="28"/>
  <c r="BP555" i="28"/>
  <c r="BQ555" i="28"/>
  <c r="BR555" i="28"/>
  <c r="CC555" i="28" s="1"/>
  <c r="BZ555" i="28"/>
  <c r="B556" i="28"/>
  <c r="C556" i="28"/>
  <c r="D556" i="28"/>
  <c r="F556" i="28"/>
  <c r="G556" i="28"/>
  <c r="H556" i="28"/>
  <c r="I556" i="28"/>
  <c r="J556" i="28"/>
  <c r="K556" i="28"/>
  <c r="L556" i="28"/>
  <c r="M556" i="28"/>
  <c r="N556" i="28"/>
  <c r="O556" i="28"/>
  <c r="P556" i="28"/>
  <c r="Q556" i="28"/>
  <c r="S556" i="28"/>
  <c r="T556" i="28"/>
  <c r="U556" i="28"/>
  <c r="V556" i="28"/>
  <c r="W556" i="28"/>
  <c r="X556" i="28"/>
  <c r="BY556" i="28" s="1"/>
  <c r="Y556" i="28"/>
  <c r="Z556" i="28"/>
  <c r="AA556" i="28"/>
  <c r="AB556" i="28"/>
  <c r="AD556" i="28"/>
  <c r="AE556" i="28"/>
  <c r="AF556" i="28"/>
  <c r="AG556" i="28"/>
  <c r="BW556" i="28" s="1"/>
  <c r="AH556" i="28"/>
  <c r="AI556" i="28"/>
  <c r="AJ556" i="28"/>
  <c r="AK556" i="28"/>
  <c r="AL556" i="28"/>
  <c r="AM556" i="28"/>
  <c r="AO556" i="28"/>
  <c r="AP556" i="28"/>
  <c r="AQ556" i="28"/>
  <c r="AR556" i="28"/>
  <c r="AS556" i="28"/>
  <c r="AT556" i="28"/>
  <c r="AU556" i="28"/>
  <c r="AV556" i="28"/>
  <c r="AW556" i="28"/>
  <c r="AX556" i="28"/>
  <c r="AY556" i="28"/>
  <c r="AZ556" i="28"/>
  <c r="BA556" i="28"/>
  <c r="BB556" i="28"/>
  <c r="BC556" i="28"/>
  <c r="BD556" i="28"/>
  <c r="BE556" i="28"/>
  <c r="BF556" i="28"/>
  <c r="BG556" i="28"/>
  <c r="BI556" i="28"/>
  <c r="BJ556" i="28"/>
  <c r="BK556" i="28"/>
  <c r="BL556" i="28"/>
  <c r="BM556" i="28"/>
  <c r="BN556" i="28"/>
  <c r="BO556" i="28"/>
  <c r="BP556" i="28"/>
  <c r="BQ556" i="28"/>
  <c r="BR556" i="28"/>
  <c r="BT556" i="28"/>
  <c r="B557" i="28"/>
  <c r="C557" i="28"/>
  <c r="D557" i="28"/>
  <c r="F557" i="28"/>
  <c r="G557" i="28"/>
  <c r="H557" i="28"/>
  <c r="I557" i="28"/>
  <c r="J557" i="28"/>
  <c r="K557" i="28"/>
  <c r="L557" i="28"/>
  <c r="M557" i="28"/>
  <c r="N557" i="28"/>
  <c r="O557" i="28"/>
  <c r="P557" i="28"/>
  <c r="Q557" i="28"/>
  <c r="S557" i="28"/>
  <c r="T557" i="28"/>
  <c r="U557" i="28"/>
  <c r="V557" i="28"/>
  <c r="W557" i="28"/>
  <c r="X557" i="28"/>
  <c r="Y557" i="28"/>
  <c r="Z557" i="28"/>
  <c r="AA557" i="28"/>
  <c r="AB557" i="28"/>
  <c r="AD557" i="28"/>
  <c r="AE557" i="28"/>
  <c r="BU557" i="28" s="1"/>
  <c r="AF557" i="28"/>
  <c r="AG557" i="28"/>
  <c r="AH557" i="28"/>
  <c r="AI557" i="28"/>
  <c r="AJ557" i="28"/>
  <c r="AK557" i="28"/>
  <c r="AL557" i="28"/>
  <c r="AM557" i="28"/>
  <c r="AO557" i="28"/>
  <c r="AP557" i="28"/>
  <c r="AQ557" i="28"/>
  <c r="AR557" i="28"/>
  <c r="AS557" i="28"/>
  <c r="AT557" i="28"/>
  <c r="AU557" i="28"/>
  <c r="AV557" i="28"/>
  <c r="AW557" i="28"/>
  <c r="AX557" i="28"/>
  <c r="AY557" i="28"/>
  <c r="AZ557" i="28"/>
  <c r="BA557" i="28"/>
  <c r="BB557" i="28"/>
  <c r="BC557" i="28"/>
  <c r="BY557" i="28" s="1"/>
  <c r="BD557" i="28"/>
  <c r="BE557" i="28"/>
  <c r="BF557" i="28"/>
  <c r="BG557" i="28"/>
  <c r="CC557" i="28" s="1"/>
  <c r="BI557" i="28"/>
  <c r="BJ557" i="28"/>
  <c r="BK557" i="28"/>
  <c r="BL557" i="28"/>
  <c r="BM557" i="28"/>
  <c r="BN557" i="28"/>
  <c r="BO557" i="28"/>
  <c r="BP557" i="28"/>
  <c r="CA557" i="28" s="1"/>
  <c r="BQ557" i="28"/>
  <c r="BR557" i="28"/>
  <c r="BV557" i="28"/>
  <c r="BZ557" i="28"/>
  <c r="B558" i="28"/>
  <c r="C558" i="28"/>
  <c r="D558" i="28"/>
  <c r="F558" i="28"/>
  <c r="G558" i="28"/>
  <c r="H558" i="28"/>
  <c r="I558" i="28"/>
  <c r="BW558" i="28" s="1"/>
  <c r="J558" i="28"/>
  <c r="K558" i="28"/>
  <c r="L558" i="28"/>
  <c r="M558" i="28"/>
  <c r="N558" i="28"/>
  <c r="O558" i="28"/>
  <c r="P558" i="28"/>
  <c r="Q558" i="28"/>
  <c r="S558" i="28"/>
  <c r="T558" i="28"/>
  <c r="U558" i="28"/>
  <c r="V558" i="28"/>
  <c r="W558" i="28"/>
  <c r="X558" i="28"/>
  <c r="Y558" i="28"/>
  <c r="Z558" i="28"/>
  <c r="AA558" i="28"/>
  <c r="AB558" i="28"/>
  <c r="AD558" i="28"/>
  <c r="AE558" i="28"/>
  <c r="BU558" i="28" s="1"/>
  <c r="AF558" i="28"/>
  <c r="AG558" i="28"/>
  <c r="AH558" i="28"/>
  <c r="AI558" i="28"/>
  <c r="AJ558" i="28"/>
  <c r="AK558" i="28"/>
  <c r="AL558" i="28"/>
  <c r="AM558" i="28"/>
  <c r="AO558" i="28"/>
  <c r="AP558" i="28"/>
  <c r="AQ558" i="28"/>
  <c r="AR558" i="28"/>
  <c r="AS558" i="28"/>
  <c r="AT558" i="28"/>
  <c r="AU558" i="28"/>
  <c r="AV558" i="28"/>
  <c r="AW558" i="28"/>
  <c r="AX558" i="28"/>
  <c r="AY558" i="28"/>
  <c r="AZ558" i="28"/>
  <c r="BA558" i="28"/>
  <c r="BB558" i="28"/>
  <c r="BC558" i="28"/>
  <c r="BD558" i="28"/>
  <c r="BE558" i="28"/>
  <c r="BF558" i="28"/>
  <c r="BG558" i="28"/>
  <c r="BI558" i="28"/>
  <c r="BJ558" i="28"/>
  <c r="BK558" i="28"/>
  <c r="BL558" i="28"/>
  <c r="BM558" i="28"/>
  <c r="BN558" i="28"/>
  <c r="BO558" i="28"/>
  <c r="BP558" i="28"/>
  <c r="BQ558" i="28"/>
  <c r="BR558" i="28"/>
  <c r="CA558" i="28"/>
  <c r="B559" i="28"/>
  <c r="C559" i="28"/>
  <c r="D559" i="28"/>
  <c r="F559" i="28"/>
  <c r="G559" i="28"/>
  <c r="H559" i="28"/>
  <c r="I559" i="28"/>
  <c r="J559" i="28"/>
  <c r="K559" i="28"/>
  <c r="L559" i="28"/>
  <c r="M559" i="28"/>
  <c r="N559" i="28"/>
  <c r="O559" i="28"/>
  <c r="CA559" i="28" s="1"/>
  <c r="P559" i="28"/>
  <c r="Q559" i="28"/>
  <c r="S559" i="28"/>
  <c r="T559" i="28"/>
  <c r="U559" i="28"/>
  <c r="V559" i="28"/>
  <c r="W559" i="28"/>
  <c r="X559" i="28"/>
  <c r="Y559" i="28"/>
  <c r="Z559" i="28"/>
  <c r="AA559" i="28"/>
  <c r="AB559" i="28"/>
  <c r="AD559" i="28"/>
  <c r="AE559" i="28"/>
  <c r="AF559" i="28"/>
  <c r="AG559" i="28"/>
  <c r="AH559" i="28"/>
  <c r="AI559" i="28"/>
  <c r="AJ559" i="28"/>
  <c r="AK559" i="28"/>
  <c r="AL559" i="28"/>
  <c r="AM559" i="28"/>
  <c r="AO559" i="28"/>
  <c r="AP559" i="28"/>
  <c r="AQ559" i="28"/>
  <c r="AR559" i="28"/>
  <c r="AS559" i="28"/>
  <c r="AT559" i="28"/>
  <c r="AU559" i="28"/>
  <c r="AV559" i="28"/>
  <c r="AW559" i="28"/>
  <c r="AX559" i="28"/>
  <c r="AY559" i="28"/>
  <c r="AZ559" i="28"/>
  <c r="BA559" i="28"/>
  <c r="BB559" i="28"/>
  <c r="BC559" i="28"/>
  <c r="BD559" i="28"/>
  <c r="BE559" i="28"/>
  <c r="BF559" i="28"/>
  <c r="BG559" i="28"/>
  <c r="BI559" i="28"/>
  <c r="BJ559" i="28"/>
  <c r="BK559" i="28"/>
  <c r="BL559" i="28"/>
  <c r="BM559" i="28"/>
  <c r="BN559" i="28"/>
  <c r="BO559" i="28"/>
  <c r="BP559" i="28"/>
  <c r="BQ559" i="28"/>
  <c r="BR559" i="28"/>
  <c r="BV559" i="28"/>
  <c r="B560" i="28"/>
  <c r="C560" i="28"/>
  <c r="D560" i="28"/>
  <c r="F560" i="28"/>
  <c r="G560" i="28"/>
  <c r="H560" i="28"/>
  <c r="I560" i="28"/>
  <c r="BW560" i="28" s="1"/>
  <c r="J560" i="28"/>
  <c r="K560" i="28"/>
  <c r="L560" i="28"/>
  <c r="M560" i="28"/>
  <c r="N560" i="28"/>
  <c r="O560" i="28"/>
  <c r="P560" i="28"/>
  <c r="Q560" i="28"/>
  <c r="CC560" i="28" s="1"/>
  <c r="S560" i="28"/>
  <c r="T560" i="28"/>
  <c r="U560" i="28"/>
  <c r="V560" i="28"/>
  <c r="W560" i="28"/>
  <c r="X560" i="28"/>
  <c r="Y560" i="28"/>
  <c r="Z560" i="28"/>
  <c r="AA560" i="28"/>
  <c r="AB560" i="28"/>
  <c r="AD560" i="28"/>
  <c r="AE560" i="28"/>
  <c r="AF560" i="28"/>
  <c r="AG560" i="28"/>
  <c r="AH560" i="28"/>
  <c r="AI560" i="28"/>
  <c r="AJ560" i="28"/>
  <c r="AK560" i="28"/>
  <c r="AL560" i="28"/>
  <c r="AM560" i="28"/>
  <c r="AO560" i="28"/>
  <c r="AP560" i="28"/>
  <c r="AQ560" i="28"/>
  <c r="AR560" i="28"/>
  <c r="AS560" i="28"/>
  <c r="AT560" i="28"/>
  <c r="AU560" i="28"/>
  <c r="AV560" i="28"/>
  <c r="AW560" i="28"/>
  <c r="AX560" i="28"/>
  <c r="AY560" i="28"/>
  <c r="AZ560" i="28"/>
  <c r="BA560" i="28"/>
  <c r="BB560" i="28"/>
  <c r="BC560" i="28"/>
  <c r="BY560" i="28" s="1"/>
  <c r="BD560" i="28"/>
  <c r="BE560" i="28"/>
  <c r="BF560" i="28"/>
  <c r="BG560" i="28"/>
  <c r="BI560" i="28"/>
  <c r="BJ560" i="28"/>
  <c r="BK560" i="28"/>
  <c r="BL560" i="28"/>
  <c r="BM560" i="28"/>
  <c r="BN560" i="28"/>
  <c r="BO560" i="28"/>
  <c r="BP560" i="28"/>
  <c r="BQ560" i="28"/>
  <c r="BR560" i="28"/>
  <c r="BX560" i="28"/>
  <c r="CB560" i="28"/>
  <c r="B561" i="28"/>
  <c r="C561" i="28"/>
  <c r="D561" i="28"/>
  <c r="F561" i="28"/>
  <c r="G561" i="28"/>
  <c r="H561" i="28"/>
  <c r="I561" i="28"/>
  <c r="J561" i="28"/>
  <c r="K561" i="28"/>
  <c r="L561" i="28"/>
  <c r="M561" i="28"/>
  <c r="N561" i="28"/>
  <c r="O561" i="28"/>
  <c r="P561" i="28"/>
  <c r="Q561" i="28"/>
  <c r="S561" i="28"/>
  <c r="T561" i="28"/>
  <c r="U561" i="28"/>
  <c r="V561" i="28"/>
  <c r="W561" i="28"/>
  <c r="X561" i="28"/>
  <c r="Y561" i="28"/>
  <c r="Z561" i="28"/>
  <c r="AA561" i="28"/>
  <c r="AB561" i="28"/>
  <c r="AD561" i="28"/>
  <c r="AE561" i="28"/>
  <c r="BU561" i="28" s="1"/>
  <c r="AF561" i="28"/>
  <c r="AG561" i="28"/>
  <c r="AH561" i="28"/>
  <c r="AI561" i="28"/>
  <c r="AJ561" i="28"/>
  <c r="AK561" i="28"/>
  <c r="AL561" i="28"/>
  <c r="AM561" i="28"/>
  <c r="AO561" i="28"/>
  <c r="AP561" i="28"/>
  <c r="AQ561" i="28"/>
  <c r="AR561" i="28"/>
  <c r="AS561" i="28"/>
  <c r="AT561" i="28"/>
  <c r="AU561" i="28"/>
  <c r="AV561" i="28"/>
  <c r="AW561" i="28"/>
  <c r="AX561" i="28"/>
  <c r="AY561" i="28"/>
  <c r="AZ561" i="28"/>
  <c r="BA561" i="28"/>
  <c r="BB561" i="28"/>
  <c r="BC561" i="28"/>
  <c r="BD561" i="28"/>
  <c r="BE561" i="28"/>
  <c r="BF561" i="28"/>
  <c r="BG561" i="28"/>
  <c r="BI561" i="28"/>
  <c r="BJ561" i="28"/>
  <c r="BK561" i="28"/>
  <c r="BL561" i="28"/>
  <c r="BM561" i="28"/>
  <c r="BN561" i="28"/>
  <c r="BO561" i="28"/>
  <c r="BP561" i="28"/>
  <c r="BQ561" i="28"/>
  <c r="BR561" i="28"/>
  <c r="B562" i="28"/>
  <c r="C562" i="28"/>
  <c r="D562" i="28"/>
  <c r="F562" i="28"/>
  <c r="G562" i="28"/>
  <c r="H562" i="28"/>
  <c r="I562" i="28"/>
  <c r="J562" i="28"/>
  <c r="K562" i="28"/>
  <c r="L562" i="28"/>
  <c r="M562" i="28"/>
  <c r="N562" i="28"/>
  <c r="O562" i="28"/>
  <c r="P562" i="28"/>
  <c r="Q562" i="28"/>
  <c r="CC562" i="28" s="1"/>
  <c r="S562" i="28"/>
  <c r="T562" i="28"/>
  <c r="U562" i="28"/>
  <c r="V562" i="28"/>
  <c r="W562" i="28"/>
  <c r="X562" i="28"/>
  <c r="Y562" i="28"/>
  <c r="Z562" i="28"/>
  <c r="AA562" i="28"/>
  <c r="AB562" i="28"/>
  <c r="AD562" i="28"/>
  <c r="AE562" i="28"/>
  <c r="AF562" i="28"/>
  <c r="AG562" i="28"/>
  <c r="AH562" i="28"/>
  <c r="AI562" i="28"/>
  <c r="AJ562" i="28"/>
  <c r="AK562" i="28"/>
  <c r="AL562" i="28"/>
  <c r="AM562" i="28"/>
  <c r="AO562" i="28"/>
  <c r="AP562" i="28"/>
  <c r="AQ562" i="28"/>
  <c r="AR562" i="28"/>
  <c r="AS562" i="28"/>
  <c r="AT562" i="28"/>
  <c r="AU562" i="28"/>
  <c r="AV562" i="28"/>
  <c r="AW562" i="28"/>
  <c r="AX562" i="28"/>
  <c r="AY562" i="28"/>
  <c r="AZ562" i="28"/>
  <c r="BA562" i="28"/>
  <c r="BB562" i="28"/>
  <c r="BC562" i="28"/>
  <c r="BD562" i="28"/>
  <c r="BE562" i="28"/>
  <c r="BF562" i="28"/>
  <c r="BG562" i="28"/>
  <c r="BI562" i="28"/>
  <c r="BJ562" i="28"/>
  <c r="BK562" i="28"/>
  <c r="BL562" i="28"/>
  <c r="BM562" i="28"/>
  <c r="BN562" i="28"/>
  <c r="BO562" i="28"/>
  <c r="BP562" i="28"/>
  <c r="BQ562" i="28"/>
  <c r="BR562" i="28"/>
  <c r="B563" i="28"/>
  <c r="C563" i="28"/>
  <c r="D563" i="28"/>
  <c r="F563" i="28"/>
  <c r="G563" i="28"/>
  <c r="H563" i="28"/>
  <c r="I563" i="28"/>
  <c r="J563" i="28"/>
  <c r="K563" i="28"/>
  <c r="L563" i="28"/>
  <c r="M563" i="28"/>
  <c r="N563" i="28"/>
  <c r="O563" i="28"/>
  <c r="P563" i="28"/>
  <c r="Q563" i="28"/>
  <c r="S563" i="28"/>
  <c r="T563" i="28"/>
  <c r="U563" i="28"/>
  <c r="V563" i="28"/>
  <c r="W563" i="28"/>
  <c r="X563" i="28"/>
  <c r="Y563" i="28"/>
  <c r="Z563" i="28"/>
  <c r="AA563" i="28"/>
  <c r="AB563" i="28"/>
  <c r="AD563" i="28"/>
  <c r="AE563" i="28"/>
  <c r="AF563" i="28"/>
  <c r="AG563" i="28"/>
  <c r="AH563" i="28"/>
  <c r="AI563" i="28"/>
  <c r="AJ563" i="28"/>
  <c r="AK563" i="28"/>
  <c r="AL563" i="28"/>
  <c r="AM563" i="28"/>
  <c r="AO563" i="28"/>
  <c r="AP563" i="28"/>
  <c r="AQ563" i="28"/>
  <c r="AR563" i="28"/>
  <c r="AS563" i="28"/>
  <c r="AT563" i="28"/>
  <c r="AU563" i="28"/>
  <c r="AV563" i="28"/>
  <c r="AW563" i="28"/>
  <c r="AX563" i="28"/>
  <c r="AY563" i="28"/>
  <c r="AZ563" i="28"/>
  <c r="BA563" i="28"/>
  <c r="BB563" i="28"/>
  <c r="BC563" i="28"/>
  <c r="BD563" i="28"/>
  <c r="BE563" i="28"/>
  <c r="BF563" i="28"/>
  <c r="BG563" i="28"/>
  <c r="BI563" i="28"/>
  <c r="BJ563" i="28"/>
  <c r="BK563" i="28"/>
  <c r="BL563" i="28"/>
  <c r="BM563" i="28"/>
  <c r="BN563" i="28"/>
  <c r="BO563" i="28"/>
  <c r="BZ563" i="28" s="1"/>
  <c r="BP563" i="28"/>
  <c r="BQ563" i="28"/>
  <c r="BR563" i="28"/>
  <c r="BW563" i="28"/>
  <c r="B564" i="28"/>
  <c r="C564" i="28"/>
  <c r="D564" i="28"/>
  <c r="F564" i="28"/>
  <c r="G564" i="28"/>
  <c r="H564" i="28"/>
  <c r="I564" i="28"/>
  <c r="J564" i="28"/>
  <c r="K564" i="28"/>
  <c r="L564" i="28"/>
  <c r="M564" i="28"/>
  <c r="N564" i="28"/>
  <c r="O564" i="28"/>
  <c r="P564" i="28"/>
  <c r="Q564" i="28"/>
  <c r="S564" i="28"/>
  <c r="T564" i="28"/>
  <c r="U564" i="28"/>
  <c r="V564" i="28"/>
  <c r="W564" i="28"/>
  <c r="X564" i="28"/>
  <c r="Y564" i="28"/>
  <c r="Z564" i="28"/>
  <c r="CA564" i="28" s="1"/>
  <c r="AA564" i="28"/>
  <c r="AB564" i="28"/>
  <c r="AD564" i="28"/>
  <c r="AE564" i="28"/>
  <c r="BU564" i="28" s="1"/>
  <c r="AF564" i="28"/>
  <c r="AG564" i="28"/>
  <c r="AH564" i="28"/>
  <c r="AI564" i="28"/>
  <c r="AJ564" i="28"/>
  <c r="AK564" i="28"/>
  <c r="AL564" i="28"/>
  <c r="AM564" i="28"/>
  <c r="AO564" i="28"/>
  <c r="AP564" i="28"/>
  <c r="AQ564" i="28"/>
  <c r="AR564" i="28"/>
  <c r="AS564" i="28"/>
  <c r="AT564" i="28"/>
  <c r="AU564" i="28"/>
  <c r="AV564" i="28"/>
  <c r="AW564" i="28"/>
  <c r="AX564" i="28"/>
  <c r="AY564" i="28"/>
  <c r="AZ564" i="28"/>
  <c r="BA564" i="28"/>
  <c r="BB564" i="28"/>
  <c r="BC564" i="28"/>
  <c r="BD564" i="28"/>
  <c r="BE564" i="28"/>
  <c r="BF564" i="28"/>
  <c r="BG564" i="28"/>
  <c r="BI564" i="28"/>
  <c r="BJ564" i="28"/>
  <c r="BK564" i="28"/>
  <c r="BL564" i="28"/>
  <c r="BM564" i="28"/>
  <c r="BN564" i="28"/>
  <c r="BO564" i="28"/>
  <c r="BP564" i="28"/>
  <c r="BQ564" i="28"/>
  <c r="BR564" i="28"/>
  <c r="B565" i="28"/>
  <c r="C565" i="28"/>
  <c r="D565" i="28"/>
  <c r="F565" i="28"/>
  <c r="G565" i="28"/>
  <c r="H565" i="28"/>
  <c r="I565" i="28"/>
  <c r="J565" i="28"/>
  <c r="K565" i="28"/>
  <c r="L565" i="28"/>
  <c r="M565" i="28"/>
  <c r="N565" i="28"/>
  <c r="O565" i="28"/>
  <c r="CA565" i="28" s="1"/>
  <c r="P565" i="28"/>
  <c r="Q565" i="28"/>
  <c r="S565" i="28"/>
  <c r="T565" i="28"/>
  <c r="U565" i="28"/>
  <c r="V565" i="28"/>
  <c r="W565" i="28"/>
  <c r="X565" i="28"/>
  <c r="Y565" i="28"/>
  <c r="Z565" i="28"/>
  <c r="AA565" i="28"/>
  <c r="AB565" i="28"/>
  <c r="AD565" i="28"/>
  <c r="AE565" i="28"/>
  <c r="AF565" i="28"/>
  <c r="AG565" i="28"/>
  <c r="AH565" i="28"/>
  <c r="AI565" i="28"/>
  <c r="AJ565" i="28"/>
  <c r="AK565" i="28"/>
  <c r="AL565" i="28"/>
  <c r="AM565" i="28"/>
  <c r="AO565" i="28"/>
  <c r="AP565" i="28"/>
  <c r="AQ565" i="28"/>
  <c r="AR565" i="28"/>
  <c r="AS565" i="28"/>
  <c r="AT565" i="28"/>
  <c r="AU565" i="28"/>
  <c r="AV565" i="28"/>
  <c r="AW565" i="28"/>
  <c r="AX565" i="28"/>
  <c r="AY565" i="28"/>
  <c r="AZ565" i="28"/>
  <c r="BA565" i="28"/>
  <c r="BB565" i="28"/>
  <c r="BC565" i="28"/>
  <c r="BY565" i="28" s="1"/>
  <c r="BD565" i="28"/>
  <c r="BE565" i="28"/>
  <c r="BF565" i="28"/>
  <c r="BG565" i="28"/>
  <c r="CC565" i="28" s="1"/>
  <c r="BI565" i="28"/>
  <c r="BJ565" i="28"/>
  <c r="BK565" i="28"/>
  <c r="BL565" i="28"/>
  <c r="BM565" i="28"/>
  <c r="BN565" i="28"/>
  <c r="BO565" i="28"/>
  <c r="BP565" i="28"/>
  <c r="BQ565" i="28"/>
  <c r="BR565" i="28"/>
  <c r="BU565" i="28"/>
  <c r="BV565" i="28"/>
  <c r="B566" i="28"/>
  <c r="C566" i="28"/>
  <c r="D566" i="28"/>
  <c r="F566" i="28"/>
  <c r="G566" i="28"/>
  <c r="H566" i="28"/>
  <c r="I566" i="28"/>
  <c r="J566" i="28"/>
  <c r="K566" i="28"/>
  <c r="L566" i="28"/>
  <c r="M566" i="28"/>
  <c r="N566" i="28"/>
  <c r="O566" i="28"/>
  <c r="P566" i="28"/>
  <c r="Q566" i="28"/>
  <c r="S566" i="28"/>
  <c r="T566" i="28"/>
  <c r="U566" i="28"/>
  <c r="V566" i="28"/>
  <c r="W566" i="28"/>
  <c r="X566" i="28"/>
  <c r="Y566" i="28"/>
  <c r="Z566" i="28"/>
  <c r="AA566" i="28"/>
  <c r="AB566" i="28"/>
  <c r="AD566" i="28"/>
  <c r="AE566" i="28"/>
  <c r="BU566" i="28" s="1"/>
  <c r="AF566" i="28"/>
  <c r="AG566" i="28"/>
  <c r="AH566" i="28"/>
  <c r="AI566" i="28"/>
  <c r="AJ566" i="28"/>
  <c r="AK566" i="28"/>
  <c r="AL566" i="28"/>
  <c r="AM566" i="28"/>
  <c r="AO566" i="28"/>
  <c r="AP566" i="28"/>
  <c r="AQ566" i="28"/>
  <c r="AR566" i="28"/>
  <c r="AS566" i="28"/>
  <c r="AT566" i="28"/>
  <c r="AU566" i="28"/>
  <c r="AV566" i="28"/>
  <c r="AW566" i="28"/>
  <c r="AX566" i="28"/>
  <c r="AY566" i="28"/>
  <c r="AZ566" i="28"/>
  <c r="BA566" i="28"/>
  <c r="BB566" i="28"/>
  <c r="BC566" i="28"/>
  <c r="BY566" i="28" s="1"/>
  <c r="BD566" i="28"/>
  <c r="BE566" i="28"/>
  <c r="BF566" i="28"/>
  <c r="BG566" i="28"/>
  <c r="BI566" i="28"/>
  <c r="BJ566" i="28"/>
  <c r="BK566" i="28"/>
  <c r="BL566" i="28"/>
  <c r="BM566" i="28"/>
  <c r="BN566" i="28"/>
  <c r="BO566" i="28"/>
  <c r="BP566" i="28"/>
  <c r="CA566" i="28" s="1"/>
  <c r="BQ566" i="28"/>
  <c r="BR566" i="28"/>
  <c r="BW566" i="28"/>
  <c r="CB566" i="28"/>
  <c r="B567" i="28"/>
  <c r="C567" i="28"/>
  <c r="D567" i="28"/>
  <c r="F567" i="28"/>
  <c r="G567" i="28"/>
  <c r="H567" i="28"/>
  <c r="I567" i="28"/>
  <c r="BW567" i="28" s="1"/>
  <c r="J567" i="28"/>
  <c r="K567" i="28"/>
  <c r="L567" i="28"/>
  <c r="M567" i="28"/>
  <c r="N567" i="28"/>
  <c r="O567" i="28"/>
  <c r="P567" i="28"/>
  <c r="Q567" i="28"/>
  <c r="CC567" i="28" s="1"/>
  <c r="S567" i="28"/>
  <c r="T567" i="28"/>
  <c r="U567" i="28"/>
  <c r="V567" i="28"/>
  <c r="W567" i="28"/>
  <c r="X567" i="28"/>
  <c r="Y567" i="28"/>
  <c r="Z567" i="28"/>
  <c r="AA567" i="28"/>
  <c r="AB567" i="28"/>
  <c r="AD567" i="28"/>
  <c r="AE567" i="28"/>
  <c r="BU567" i="28" s="1"/>
  <c r="AF567" i="28"/>
  <c r="AG567" i="28"/>
  <c r="AH567" i="28"/>
  <c r="AI567" i="28"/>
  <c r="AJ567" i="28"/>
  <c r="AK567" i="28"/>
  <c r="AL567" i="28"/>
  <c r="AM567" i="28"/>
  <c r="AO567" i="28"/>
  <c r="AP567" i="28"/>
  <c r="AQ567" i="28"/>
  <c r="AR567" i="28"/>
  <c r="AS567" i="28"/>
  <c r="AT567" i="28"/>
  <c r="AU567" i="28"/>
  <c r="AV567" i="28"/>
  <c r="AW567" i="28"/>
  <c r="AX567" i="28"/>
  <c r="AY567" i="28"/>
  <c r="AZ567" i="28"/>
  <c r="BA567" i="28"/>
  <c r="BB567" i="28"/>
  <c r="BC567" i="28"/>
  <c r="BD567" i="28"/>
  <c r="BE567" i="28"/>
  <c r="BF567" i="28"/>
  <c r="BG567" i="28"/>
  <c r="BI567" i="28"/>
  <c r="BJ567" i="28"/>
  <c r="BK567" i="28"/>
  <c r="BL567" i="28"/>
  <c r="BM567" i="28"/>
  <c r="BN567" i="28"/>
  <c r="BO567" i="28"/>
  <c r="BP567" i="28"/>
  <c r="BQ567" i="28"/>
  <c r="BR567" i="28"/>
  <c r="B568" i="28"/>
  <c r="C568" i="28"/>
  <c r="D568" i="28"/>
  <c r="F568" i="28"/>
  <c r="G568" i="28"/>
  <c r="H568" i="28"/>
  <c r="I568" i="28"/>
  <c r="J568" i="28"/>
  <c r="K568" i="28"/>
  <c r="L568" i="28"/>
  <c r="M568" i="28"/>
  <c r="N568" i="28"/>
  <c r="O568" i="28"/>
  <c r="P568" i="28"/>
  <c r="Q568" i="28"/>
  <c r="S568" i="28"/>
  <c r="T568" i="28"/>
  <c r="U568" i="28"/>
  <c r="V568" i="28"/>
  <c r="W568" i="28"/>
  <c r="X568" i="28"/>
  <c r="Y568" i="28"/>
  <c r="Z568" i="28"/>
  <c r="AA568" i="28"/>
  <c r="AB568" i="28"/>
  <c r="CC568" i="28" s="1"/>
  <c r="AD568" i="28"/>
  <c r="AE568" i="28"/>
  <c r="AF568" i="28"/>
  <c r="AG568" i="28"/>
  <c r="AH568" i="28"/>
  <c r="AI568" i="28"/>
  <c r="AJ568" i="28"/>
  <c r="AK568" i="28"/>
  <c r="AL568" i="28"/>
  <c r="AM568" i="28"/>
  <c r="AO568" i="28"/>
  <c r="AP568" i="28"/>
  <c r="AQ568" i="28"/>
  <c r="AR568" i="28"/>
  <c r="AS568" i="28"/>
  <c r="AT568" i="28"/>
  <c r="AU568" i="28"/>
  <c r="AV568" i="28"/>
  <c r="AW568" i="28"/>
  <c r="AX568" i="28"/>
  <c r="AY568" i="28"/>
  <c r="AZ568" i="28"/>
  <c r="BA568" i="28"/>
  <c r="BB568" i="28"/>
  <c r="BC568" i="28"/>
  <c r="BD568" i="28"/>
  <c r="BE568" i="28"/>
  <c r="BF568" i="28"/>
  <c r="BG568" i="28"/>
  <c r="BI568" i="28"/>
  <c r="BJ568" i="28"/>
  <c r="BK568" i="28"/>
  <c r="BL568" i="28"/>
  <c r="BM568" i="28"/>
  <c r="BN568" i="28"/>
  <c r="BO568" i="28"/>
  <c r="BP568" i="28"/>
  <c r="BQ568" i="28"/>
  <c r="BR568" i="28"/>
  <c r="BW568" i="28"/>
  <c r="B569" i="28"/>
  <c r="C569" i="28"/>
  <c r="D569" i="28"/>
  <c r="F569" i="28"/>
  <c r="G569" i="28"/>
  <c r="H569" i="28"/>
  <c r="I569" i="28"/>
  <c r="J569" i="28"/>
  <c r="K569" i="28"/>
  <c r="L569" i="28"/>
  <c r="M569" i="28"/>
  <c r="N569" i="28"/>
  <c r="O569" i="28"/>
  <c r="P569" i="28"/>
  <c r="Q569" i="28"/>
  <c r="S569" i="28"/>
  <c r="T569" i="28"/>
  <c r="U569" i="28"/>
  <c r="V569" i="28"/>
  <c r="W569" i="28"/>
  <c r="X569" i="28"/>
  <c r="Y569" i="28"/>
  <c r="Z569" i="28"/>
  <c r="AA569" i="28"/>
  <c r="AB569" i="28"/>
  <c r="AD569" i="28"/>
  <c r="AE569" i="28"/>
  <c r="AF569" i="28"/>
  <c r="BV569" i="28" s="1"/>
  <c r="AG569" i="28"/>
  <c r="AH569" i="28"/>
  <c r="AI569" i="28"/>
  <c r="AJ569" i="28"/>
  <c r="AK569" i="28"/>
  <c r="AL569" i="28"/>
  <c r="AM569" i="28"/>
  <c r="AO569" i="28"/>
  <c r="AP569" i="28"/>
  <c r="AQ569" i="28"/>
  <c r="AR569" i="28"/>
  <c r="AS569" i="28"/>
  <c r="AT569" i="28"/>
  <c r="AU569" i="28"/>
  <c r="AV569" i="28"/>
  <c r="AW569" i="28"/>
  <c r="AX569" i="28"/>
  <c r="AY569" i="28"/>
  <c r="AZ569" i="28"/>
  <c r="BA569" i="28"/>
  <c r="BB569" i="28"/>
  <c r="BC569" i="28"/>
  <c r="BD569" i="28"/>
  <c r="BE569" i="28"/>
  <c r="BF569" i="28"/>
  <c r="BG569" i="28"/>
  <c r="BI569" i="28"/>
  <c r="BJ569" i="28"/>
  <c r="BK569" i="28"/>
  <c r="BL569" i="28"/>
  <c r="BM569" i="28"/>
  <c r="BN569" i="28"/>
  <c r="BO569" i="28"/>
  <c r="BP569" i="28"/>
  <c r="BQ569" i="28"/>
  <c r="BR569" i="28"/>
  <c r="B570" i="28"/>
  <c r="C570" i="28"/>
  <c r="D570" i="28"/>
  <c r="F570" i="28"/>
  <c r="BT570" i="28" s="1"/>
  <c r="G570" i="28"/>
  <c r="H570" i="28"/>
  <c r="I570" i="28"/>
  <c r="J570" i="28"/>
  <c r="K570" i="28"/>
  <c r="L570" i="28"/>
  <c r="M570" i="28"/>
  <c r="N570" i="28"/>
  <c r="O570" i="28"/>
  <c r="P570" i="28"/>
  <c r="Q570" i="28"/>
  <c r="S570" i="28"/>
  <c r="T570" i="28"/>
  <c r="U570" i="28"/>
  <c r="V570" i="28"/>
  <c r="W570" i="28"/>
  <c r="X570" i="28"/>
  <c r="Y570" i="28"/>
  <c r="Z570" i="28"/>
  <c r="AA570" i="28"/>
  <c r="AB570" i="28"/>
  <c r="AD570" i="28"/>
  <c r="AE570" i="28"/>
  <c r="AF570" i="28"/>
  <c r="AG570" i="28"/>
  <c r="AH570" i="28"/>
  <c r="AI570" i="28"/>
  <c r="AJ570" i="28"/>
  <c r="AK570" i="28"/>
  <c r="AL570" i="28"/>
  <c r="AM570" i="28"/>
  <c r="AO570" i="28"/>
  <c r="AP570" i="28"/>
  <c r="AQ570" i="28"/>
  <c r="AR570" i="28"/>
  <c r="AS570" i="28"/>
  <c r="AT570" i="28"/>
  <c r="AU570" i="28"/>
  <c r="AV570" i="28"/>
  <c r="AW570" i="28"/>
  <c r="AX570" i="28"/>
  <c r="AY570" i="28"/>
  <c r="AZ570" i="28"/>
  <c r="BA570" i="28"/>
  <c r="BB570" i="28"/>
  <c r="BC570" i="28"/>
  <c r="BD570" i="28"/>
  <c r="BE570" i="28"/>
  <c r="BF570" i="28"/>
  <c r="BG570" i="28"/>
  <c r="BI570" i="28"/>
  <c r="BJ570" i="28"/>
  <c r="BK570" i="28"/>
  <c r="BL570" i="28"/>
  <c r="BM570" i="28"/>
  <c r="BN570" i="28"/>
  <c r="BO570" i="28"/>
  <c r="BP570" i="28"/>
  <c r="BQ570" i="28"/>
  <c r="BR570" i="28"/>
  <c r="B571" i="28"/>
  <c r="C571" i="28"/>
  <c r="D571" i="28"/>
  <c r="F571" i="28"/>
  <c r="G571" i="28"/>
  <c r="H571" i="28"/>
  <c r="I571" i="28"/>
  <c r="J571" i="28"/>
  <c r="K571" i="28"/>
  <c r="L571" i="28"/>
  <c r="M571" i="28"/>
  <c r="N571" i="28"/>
  <c r="O571" i="28"/>
  <c r="P571" i="28"/>
  <c r="Q571" i="28"/>
  <c r="S571" i="28"/>
  <c r="T571" i="28"/>
  <c r="U571" i="28"/>
  <c r="V571" i="28"/>
  <c r="W571" i="28"/>
  <c r="X571" i="28"/>
  <c r="Y571" i="28"/>
  <c r="BZ571" i="28" s="1"/>
  <c r="Z571" i="28"/>
  <c r="AA571" i="28"/>
  <c r="AB571" i="28"/>
  <c r="AD571" i="28"/>
  <c r="AE571" i="28"/>
  <c r="BU571" i="28" s="1"/>
  <c r="AF571" i="28"/>
  <c r="AG571" i="28"/>
  <c r="AH571" i="28"/>
  <c r="AI571" i="28"/>
  <c r="AJ571" i="28"/>
  <c r="AK571" i="28"/>
  <c r="AL571" i="28"/>
  <c r="AM571" i="28"/>
  <c r="AO571" i="28"/>
  <c r="AP571" i="28"/>
  <c r="AQ571" i="28"/>
  <c r="AR571" i="28"/>
  <c r="AS571" i="28"/>
  <c r="AT571" i="28"/>
  <c r="AU571" i="28"/>
  <c r="AV571" i="28"/>
  <c r="AW571" i="28"/>
  <c r="AX571" i="28"/>
  <c r="AY571" i="28"/>
  <c r="AZ571" i="28"/>
  <c r="BA571" i="28"/>
  <c r="BB571" i="28"/>
  <c r="BC571" i="28"/>
  <c r="BY571" i="28" s="1"/>
  <c r="BD571" i="28"/>
  <c r="BE571" i="28"/>
  <c r="BF571" i="28"/>
  <c r="BG571" i="28"/>
  <c r="BI571" i="28"/>
  <c r="BJ571" i="28"/>
  <c r="BK571" i="28"/>
  <c r="BL571" i="28"/>
  <c r="BM571" i="28"/>
  <c r="BN571" i="28"/>
  <c r="BO571" i="28"/>
  <c r="BP571" i="28"/>
  <c r="BQ571" i="28"/>
  <c r="BR571" i="28"/>
  <c r="BW571" i="28"/>
  <c r="B572" i="28"/>
  <c r="C572" i="28"/>
  <c r="D572" i="28"/>
  <c r="F572" i="28"/>
  <c r="G572" i="28"/>
  <c r="H572" i="28"/>
  <c r="I572" i="28"/>
  <c r="J572" i="28"/>
  <c r="K572" i="28"/>
  <c r="L572" i="28"/>
  <c r="M572" i="28"/>
  <c r="N572" i="28"/>
  <c r="O572" i="28"/>
  <c r="P572" i="28"/>
  <c r="Q572" i="28"/>
  <c r="S572" i="28"/>
  <c r="T572" i="28"/>
  <c r="U572" i="28"/>
  <c r="V572" i="28"/>
  <c r="W572" i="28"/>
  <c r="X572" i="28"/>
  <c r="Y572" i="28"/>
  <c r="Z572" i="28"/>
  <c r="AA572" i="28"/>
  <c r="AB572" i="28"/>
  <c r="AD572" i="28"/>
  <c r="BT572" i="28" s="1"/>
  <c r="AE572" i="28"/>
  <c r="AF572" i="28"/>
  <c r="AG572" i="28"/>
  <c r="AH572" i="28"/>
  <c r="BX572" i="28" s="1"/>
  <c r="AI572" i="28"/>
  <c r="AJ572" i="28"/>
  <c r="AK572" i="28"/>
  <c r="AL572" i="28"/>
  <c r="AM572" i="28"/>
  <c r="AO572" i="28"/>
  <c r="AP572" i="28"/>
  <c r="AQ572" i="28"/>
  <c r="AR572" i="28"/>
  <c r="AS572" i="28"/>
  <c r="AT572" i="28"/>
  <c r="AU572" i="28"/>
  <c r="AV572" i="28"/>
  <c r="AW572" i="28"/>
  <c r="AX572" i="28"/>
  <c r="AY572" i="28"/>
  <c r="AZ572" i="28"/>
  <c r="BA572" i="28"/>
  <c r="BB572" i="28"/>
  <c r="BC572" i="28"/>
  <c r="BD572" i="28"/>
  <c r="BE572" i="28"/>
  <c r="BF572" i="28"/>
  <c r="BG572" i="28"/>
  <c r="BI572" i="28"/>
  <c r="BJ572" i="28"/>
  <c r="BK572" i="28"/>
  <c r="BL572" i="28"/>
  <c r="BM572" i="28"/>
  <c r="BN572" i="28"/>
  <c r="BO572" i="28"/>
  <c r="BP572" i="28"/>
  <c r="BQ572" i="28"/>
  <c r="BR572" i="28"/>
  <c r="B573" i="28"/>
  <c r="C573" i="28"/>
  <c r="D573" i="28"/>
  <c r="F573" i="28"/>
  <c r="G573" i="28"/>
  <c r="H573" i="28"/>
  <c r="I573" i="28"/>
  <c r="J573" i="28"/>
  <c r="K573" i="28"/>
  <c r="L573" i="28"/>
  <c r="M573" i="28"/>
  <c r="N573" i="28"/>
  <c r="O573" i="28"/>
  <c r="CA573" i="28" s="1"/>
  <c r="P573" i="28"/>
  <c r="Q573" i="28"/>
  <c r="S573" i="28"/>
  <c r="T573" i="28"/>
  <c r="U573" i="28"/>
  <c r="V573" i="28"/>
  <c r="W573" i="28"/>
  <c r="X573" i="28"/>
  <c r="Y573" i="28"/>
  <c r="BZ573" i="28" s="1"/>
  <c r="Z573" i="28"/>
  <c r="AA573" i="28"/>
  <c r="AB573" i="28"/>
  <c r="AD573" i="28"/>
  <c r="AE573" i="28"/>
  <c r="AF573" i="28"/>
  <c r="AG573" i="28"/>
  <c r="AH573" i="28"/>
  <c r="AI573" i="28"/>
  <c r="AJ573" i="28"/>
  <c r="AK573" i="28"/>
  <c r="AL573" i="28"/>
  <c r="AM573" i="28"/>
  <c r="AO573" i="28"/>
  <c r="AP573" i="28"/>
  <c r="AQ573" i="28"/>
  <c r="AR573" i="28"/>
  <c r="AS573" i="28"/>
  <c r="AT573" i="28"/>
  <c r="AU573" i="28"/>
  <c r="AV573" i="28"/>
  <c r="AW573" i="28"/>
  <c r="AX573" i="28"/>
  <c r="AY573" i="28"/>
  <c r="AZ573" i="28"/>
  <c r="BA573" i="28"/>
  <c r="BB573" i="28"/>
  <c r="BC573" i="28"/>
  <c r="BD573" i="28"/>
  <c r="BE573" i="28"/>
  <c r="BF573" i="28"/>
  <c r="BG573" i="28"/>
  <c r="BI573" i="28"/>
  <c r="BJ573" i="28"/>
  <c r="BK573" i="28"/>
  <c r="BV573" i="28" s="1"/>
  <c r="BL573" i="28"/>
  <c r="BM573" i="28"/>
  <c r="BN573" i="28"/>
  <c r="BO573" i="28"/>
  <c r="BP573" i="28"/>
  <c r="BQ573" i="28"/>
  <c r="BR573" i="28"/>
  <c r="BU573" i="28"/>
  <c r="B574" i="28"/>
  <c r="C574" i="28"/>
  <c r="D574" i="28"/>
  <c r="F574" i="28"/>
  <c r="G574" i="28"/>
  <c r="H574" i="28"/>
  <c r="I574" i="28"/>
  <c r="J574" i="28"/>
  <c r="K574" i="28"/>
  <c r="L574" i="28"/>
  <c r="M574" i="28"/>
  <c r="N574" i="28"/>
  <c r="O574" i="28"/>
  <c r="CA574" i="28" s="1"/>
  <c r="P574" i="28"/>
  <c r="CB574" i="28" s="1"/>
  <c r="Q574" i="28"/>
  <c r="S574" i="28"/>
  <c r="T574" i="28"/>
  <c r="U574" i="28"/>
  <c r="V574" i="28"/>
  <c r="W574" i="28"/>
  <c r="X574" i="28"/>
  <c r="Y574" i="28"/>
  <c r="Z574" i="28"/>
  <c r="AA574" i="28"/>
  <c r="AB574" i="28"/>
  <c r="AD574" i="28"/>
  <c r="BT574" i="28" s="1"/>
  <c r="AE574" i="28"/>
  <c r="AF574" i="28"/>
  <c r="AG574" i="28"/>
  <c r="AH574" i="28"/>
  <c r="BX574" i="28" s="1"/>
  <c r="AI574" i="28"/>
  <c r="AJ574" i="28"/>
  <c r="AK574" i="28"/>
  <c r="AL574" i="28"/>
  <c r="AM574" i="28"/>
  <c r="AO574" i="28"/>
  <c r="AP574" i="28"/>
  <c r="AQ574" i="28"/>
  <c r="AR574" i="28"/>
  <c r="AS574" i="28"/>
  <c r="AT574" i="28"/>
  <c r="AU574" i="28"/>
  <c r="AV574" i="28"/>
  <c r="AW574" i="28"/>
  <c r="AX574" i="28"/>
  <c r="AY574" i="28"/>
  <c r="AZ574" i="28"/>
  <c r="BA574" i="28"/>
  <c r="BB574" i="28"/>
  <c r="BC574" i="28"/>
  <c r="BY574" i="28" s="1"/>
  <c r="BD574" i="28"/>
  <c r="BE574" i="28"/>
  <c r="BF574" i="28"/>
  <c r="BG574" i="28"/>
  <c r="BI574" i="28"/>
  <c r="BJ574" i="28"/>
  <c r="BK574" i="28"/>
  <c r="BL574" i="28"/>
  <c r="BM574" i="28"/>
  <c r="BN574" i="28"/>
  <c r="BO574" i="28"/>
  <c r="BP574" i="28"/>
  <c r="BQ574" i="28"/>
  <c r="BR574" i="28"/>
  <c r="BU574" i="28"/>
  <c r="BW574" i="28"/>
  <c r="B575" i="28"/>
  <c r="C575" i="28"/>
  <c r="D575" i="28"/>
  <c r="F575" i="28"/>
  <c r="G575" i="28"/>
  <c r="H575" i="28"/>
  <c r="I575" i="28"/>
  <c r="J575" i="28"/>
  <c r="K575" i="28"/>
  <c r="L575" i="28"/>
  <c r="M575" i="28"/>
  <c r="N575" i="28"/>
  <c r="O575" i="28"/>
  <c r="P575" i="28"/>
  <c r="Q575" i="28"/>
  <c r="S575" i="28"/>
  <c r="T575" i="28"/>
  <c r="U575" i="28"/>
  <c r="V575" i="28"/>
  <c r="W575" i="28"/>
  <c r="X575" i="28"/>
  <c r="Y575" i="28"/>
  <c r="Z575" i="28"/>
  <c r="AA575" i="28"/>
  <c r="AB575" i="28"/>
  <c r="AD575" i="28"/>
  <c r="AE575" i="28"/>
  <c r="AF575" i="28"/>
  <c r="AG575" i="28"/>
  <c r="AH575" i="28"/>
  <c r="AI575" i="28"/>
  <c r="AJ575" i="28"/>
  <c r="AK575" i="28"/>
  <c r="AL575" i="28"/>
  <c r="AM575" i="28"/>
  <c r="AO575" i="28"/>
  <c r="AP575" i="28"/>
  <c r="AQ575" i="28"/>
  <c r="AR575" i="28"/>
  <c r="AS575" i="28"/>
  <c r="AT575" i="28"/>
  <c r="AU575" i="28"/>
  <c r="AV575" i="28"/>
  <c r="AW575" i="28"/>
  <c r="AX575" i="28"/>
  <c r="AY575" i="28"/>
  <c r="AZ575" i="28"/>
  <c r="BA575" i="28"/>
  <c r="BB575" i="28"/>
  <c r="BC575" i="28"/>
  <c r="BD575" i="28"/>
  <c r="BE575" i="28"/>
  <c r="BF575" i="28"/>
  <c r="BG575" i="28"/>
  <c r="BI575" i="28"/>
  <c r="BJ575" i="28"/>
  <c r="BK575" i="28"/>
  <c r="BL575" i="28"/>
  <c r="BM575" i="28"/>
  <c r="BN575" i="28"/>
  <c r="BO575" i="28"/>
  <c r="BP575" i="28"/>
  <c r="BQ575" i="28"/>
  <c r="BR575" i="28"/>
  <c r="BV575" i="28"/>
  <c r="CA575" i="28"/>
  <c r="B576" i="28"/>
  <c r="C576" i="28"/>
  <c r="D576" i="28"/>
  <c r="F576" i="28"/>
  <c r="G576" i="28"/>
  <c r="H576" i="28"/>
  <c r="I576" i="28"/>
  <c r="BW576" i="28" s="1"/>
  <c r="J576" i="28"/>
  <c r="K576" i="28"/>
  <c r="L576" i="28"/>
  <c r="M576" i="28"/>
  <c r="N576" i="28"/>
  <c r="O576" i="28"/>
  <c r="P576" i="28"/>
  <c r="Q576" i="28"/>
  <c r="S576" i="28"/>
  <c r="T576" i="28"/>
  <c r="U576" i="28"/>
  <c r="V576" i="28"/>
  <c r="W576" i="28"/>
  <c r="X576" i="28"/>
  <c r="Y576" i="28"/>
  <c r="Z576" i="28"/>
  <c r="AA576" i="28"/>
  <c r="CB576" i="28" s="1"/>
  <c r="AB576" i="28"/>
  <c r="AD576" i="28"/>
  <c r="AE576" i="28"/>
  <c r="AF576" i="28"/>
  <c r="AG576" i="28"/>
  <c r="AH576" i="28"/>
  <c r="AI576" i="28"/>
  <c r="AJ576" i="28"/>
  <c r="AK576" i="28"/>
  <c r="AL576" i="28"/>
  <c r="AM576" i="28"/>
  <c r="AO576" i="28"/>
  <c r="AP576" i="28"/>
  <c r="AQ576" i="28"/>
  <c r="AR576" i="28"/>
  <c r="AS576" i="28"/>
  <c r="AT576" i="28"/>
  <c r="AU576" i="28"/>
  <c r="AV576" i="28"/>
  <c r="AW576" i="28"/>
  <c r="AX576" i="28"/>
  <c r="AY576" i="28"/>
  <c r="AZ576" i="28"/>
  <c r="BA576" i="28"/>
  <c r="BB576" i="28"/>
  <c r="BC576" i="28"/>
  <c r="BD576" i="28"/>
  <c r="BE576" i="28"/>
  <c r="CA576" i="28" s="1"/>
  <c r="BF576" i="28"/>
  <c r="BG576" i="28"/>
  <c r="BI576" i="28"/>
  <c r="BJ576" i="28"/>
  <c r="BU576" i="28" s="1"/>
  <c r="BK576" i="28"/>
  <c r="BL576" i="28"/>
  <c r="BM576" i="28"/>
  <c r="BN576" i="28"/>
  <c r="BO576" i="28"/>
  <c r="BP576" i="28"/>
  <c r="BQ576" i="28"/>
  <c r="BR576" i="28"/>
  <c r="CC576" i="28"/>
  <c r="B577" i="28"/>
  <c r="C577" i="28"/>
  <c r="D577" i="28"/>
  <c r="F577" i="28"/>
  <c r="G577" i="28"/>
  <c r="H577" i="28"/>
  <c r="I577" i="28"/>
  <c r="J577" i="28"/>
  <c r="K577" i="28"/>
  <c r="L577" i="28"/>
  <c r="M577" i="28"/>
  <c r="N577" i="28"/>
  <c r="O577" i="28"/>
  <c r="P577" i="28"/>
  <c r="Q577" i="28"/>
  <c r="S577" i="28"/>
  <c r="T577" i="28"/>
  <c r="U577" i="28"/>
  <c r="V577" i="28"/>
  <c r="W577" i="28"/>
  <c r="X577" i="28"/>
  <c r="Y577" i="28"/>
  <c r="Z577" i="28"/>
  <c r="AA577" i="28"/>
  <c r="AB577" i="28"/>
  <c r="CC577" i="28" s="1"/>
  <c r="AD577" i="28"/>
  <c r="AE577" i="28"/>
  <c r="AF577" i="28"/>
  <c r="AG577" i="28"/>
  <c r="AH577" i="28"/>
  <c r="AI577" i="28"/>
  <c r="AJ577" i="28"/>
  <c r="AK577" i="28"/>
  <c r="AL577" i="28"/>
  <c r="AM577" i="28"/>
  <c r="AO577" i="28"/>
  <c r="AP577" i="28"/>
  <c r="AQ577" i="28"/>
  <c r="AR577" i="28"/>
  <c r="AS577" i="28"/>
  <c r="AT577" i="28"/>
  <c r="AU577" i="28"/>
  <c r="AV577" i="28"/>
  <c r="AW577" i="28"/>
  <c r="AX577" i="28"/>
  <c r="AY577" i="28"/>
  <c r="AZ577" i="28"/>
  <c r="BA577" i="28"/>
  <c r="BB577" i="28"/>
  <c r="BC577" i="28"/>
  <c r="BD577" i="28"/>
  <c r="BE577" i="28"/>
  <c r="BF577" i="28"/>
  <c r="BG577" i="28"/>
  <c r="BI577" i="28"/>
  <c r="BJ577" i="28"/>
  <c r="BK577" i="28"/>
  <c r="BL577" i="28"/>
  <c r="BM577" i="28"/>
  <c r="BN577" i="28"/>
  <c r="BO577" i="28"/>
  <c r="BP577" i="28"/>
  <c r="BQ577" i="28"/>
  <c r="BR577" i="28"/>
  <c r="BW577" i="28"/>
  <c r="B578" i="28"/>
  <c r="C578" i="28"/>
  <c r="D578" i="28"/>
  <c r="F578" i="28"/>
  <c r="G578" i="28"/>
  <c r="H578" i="28"/>
  <c r="I578" i="28"/>
  <c r="J578" i="28"/>
  <c r="K578" i="28"/>
  <c r="L578" i="28"/>
  <c r="M578" i="28"/>
  <c r="N578" i="28"/>
  <c r="O578" i="28"/>
  <c r="P578" i="28"/>
  <c r="Q578" i="28"/>
  <c r="S578" i="28"/>
  <c r="T578" i="28"/>
  <c r="U578" i="28"/>
  <c r="V578" i="28"/>
  <c r="W578" i="28"/>
  <c r="X578" i="28"/>
  <c r="Y578" i="28"/>
  <c r="Z578" i="28"/>
  <c r="AA578" i="28"/>
  <c r="AB578" i="28"/>
  <c r="AD578" i="28"/>
  <c r="BT578" i="28" s="1"/>
  <c r="AE578" i="28"/>
  <c r="AF578" i="28"/>
  <c r="AG578" i="28"/>
  <c r="AH578" i="28"/>
  <c r="AI578" i="28"/>
  <c r="AJ578" i="28"/>
  <c r="AK578" i="28"/>
  <c r="AL578" i="28"/>
  <c r="AM578" i="28"/>
  <c r="AO578" i="28"/>
  <c r="AP578" i="28"/>
  <c r="AQ578" i="28"/>
  <c r="AR578" i="28"/>
  <c r="AS578" i="28"/>
  <c r="AT578" i="28"/>
  <c r="AU578" i="28"/>
  <c r="AV578" i="28"/>
  <c r="AW578" i="28"/>
  <c r="AX578" i="28"/>
  <c r="AY578" i="28"/>
  <c r="AZ578" i="28"/>
  <c r="BA578" i="28"/>
  <c r="BB578" i="28"/>
  <c r="BC578" i="28"/>
  <c r="BD578" i="28"/>
  <c r="BE578" i="28"/>
  <c r="BF578" i="28"/>
  <c r="BG578" i="28"/>
  <c r="CC578" i="28" s="1"/>
  <c r="BI578" i="28"/>
  <c r="BJ578" i="28"/>
  <c r="BK578" i="28"/>
  <c r="BL578" i="28"/>
  <c r="BM578" i="28"/>
  <c r="BN578" i="28"/>
  <c r="BO578" i="28"/>
  <c r="BP578" i="28"/>
  <c r="BQ578" i="28"/>
  <c r="BR578" i="28"/>
  <c r="BX578" i="28"/>
  <c r="B579" i="28"/>
  <c r="C579" i="28"/>
  <c r="D579" i="28"/>
  <c r="F579" i="28"/>
  <c r="G579" i="28"/>
  <c r="H579" i="28"/>
  <c r="I579" i="28"/>
  <c r="BW579" i="28" s="1"/>
  <c r="J579" i="28"/>
  <c r="K579" i="28"/>
  <c r="L579" i="28"/>
  <c r="M579" i="28"/>
  <c r="N579" i="28"/>
  <c r="BZ579" i="28" s="1"/>
  <c r="O579" i="28"/>
  <c r="P579" i="28"/>
  <c r="Q579" i="28"/>
  <c r="S579" i="28"/>
  <c r="T579" i="28"/>
  <c r="U579" i="28"/>
  <c r="V579" i="28"/>
  <c r="W579" i="28"/>
  <c r="X579" i="28"/>
  <c r="Y579" i="28"/>
  <c r="Z579" i="28"/>
  <c r="AA579" i="28"/>
  <c r="AB579" i="28"/>
  <c r="AD579" i="28"/>
  <c r="AE579" i="28"/>
  <c r="AF579" i="28"/>
  <c r="BV579" i="28" s="1"/>
  <c r="AG579" i="28"/>
  <c r="AH579" i="28"/>
  <c r="AI579" i="28"/>
  <c r="AJ579" i="28"/>
  <c r="AK579" i="28"/>
  <c r="AL579" i="28"/>
  <c r="AM579" i="28"/>
  <c r="AO579" i="28"/>
  <c r="AP579" i="28"/>
  <c r="AQ579" i="28"/>
  <c r="AR579" i="28"/>
  <c r="AS579" i="28"/>
  <c r="AT579" i="28"/>
  <c r="AU579" i="28"/>
  <c r="AV579" i="28"/>
  <c r="AW579" i="28"/>
  <c r="AX579" i="28"/>
  <c r="AY579" i="28"/>
  <c r="AZ579" i="28"/>
  <c r="BA579" i="28"/>
  <c r="BB579" i="28"/>
  <c r="BC579" i="28"/>
  <c r="BD579" i="28"/>
  <c r="BE579" i="28"/>
  <c r="BF579" i="28"/>
  <c r="BG579" i="28"/>
  <c r="BI579" i="28"/>
  <c r="BJ579" i="28"/>
  <c r="BU579" i="28" s="1"/>
  <c r="BK579" i="28"/>
  <c r="BL579" i="28"/>
  <c r="BM579" i="28"/>
  <c r="BN579" i="28"/>
  <c r="BY579" i="28" s="1"/>
  <c r="BO579" i="28"/>
  <c r="BP579" i="28"/>
  <c r="BQ579" i="28"/>
  <c r="BR579" i="28"/>
  <c r="CC579" i="28" s="1"/>
  <c r="B580" i="28"/>
  <c r="C580" i="28"/>
  <c r="D580" i="28"/>
  <c r="F580" i="28"/>
  <c r="G580" i="28"/>
  <c r="H580" i="28"/>
  <c r="I580" i="28"/>
  <c r="J580" i="28"/>
  <c r="K580" i="28"/>
  <c r="L580" i="28"/>
  <c r="M580" i="28"/>
  <c r="N580" i="28"/>
  <c r="O580" i="28"/>
  <c r="P580" i="28"/>
  <c r="Q580" i="28"/>
  <c r="S580" i="28"/>
  <c r="T580" i="28"/>
  <c r="U580" i="28"/>
  <c r="V580" i="28"/>
  <c r="W580" i="28"/>
  <c r="X580" i="28"/>
  <c r="Y580" i="28"/>
  <c r="Z580" i="28"/>
  <c r="AA580" i="28"/>
  <c r="AB580" i="28"/>
  <c r="AD580" i="28"/>
  <c r="BT580" i="28" s="1"/>
  <c r="AE580" i="28"/>
  <c r="AF580" i="28"/>
  <c r="AG580" i="28"/>
  <c r="AH580" i="28"/>
  <c r="BX580" i="28" s="1"/>
  <c r="AI580" i="28"/>
  <c r="AJ580" i="28"/>
  <c r="AK580" i="28"/>
  <c r="AL580" i="28"/>
  <c r="AM580" i="28"/>
  <c r="AO580" i="28"/>
  <c r="AP580" i="28"/>
  <c r="AQ580" i="28"/>
  <c r="AR580" i="28"/>
  <c r="AS580" i="28"/>
  <c r="AT580" i="28"/>
  <c r="AU580" i="28"/>
  <c r="AV580" i="28"/>
  <c r="AW580" i="28"/>
  <c r="AX580" i="28"/>
  <c r="AY580" i="28"/>
  <c r="AZ580" i="28"/>
  <c r="BA580" i="28"/>
  <c r="BB580" i="28"/>
  <c r="BC580" i="28"/>
  <c r="BD580" i="28"/>
  <c r="BE580" i="28"/>
  <c r="BF580" i="28"/>
  <c r="BG580" i="28"/>
  <c r="BI580" i="28"/>
  <c r="BJ580" i="28"/>
  <c r="BK580" i="28"/>
  <c r="BL580" i="28"/>
  <c r="BM580" i="28"/>
  <c r="BN580" i="28"/>
  <c r="BO580" i="28"/>
  <c r="BP580" i="28"/>
  <c r="CA580" i="28" s="1"/>
  <c r="BQ580" i="28"/>
  <c r="BR580" i="28"/>
  <c r="BU580" i="28"/>
  <c r="B581" i="28"/>
  <c r="C581" i="28"/>
  <c r="D581" i="28"/>
  <c r="F581" i="28"/>
  <c r="G581" i="28"/>
  <c r="H581" i="28"/>
  <c r="I581" i="28"/>
  <c r="J581" i="28"/>
  <c r="K581" i="28"/>
  <c r="L581" i="28"/>
  <c r="M581" i="28"/>
  <c r="N581" i="28"/>
  <c r="O581" i="28"/>
  <c r="P581" i="28"/>
  <c r="Q581" i="28"/>
  <c r="S581" i="28"/>
  <c r="T581" i="28"/>
  <c r="U581" i="28"/>
  <c r="V581" i="28"/>
  <c r="W581" i="28"/>
  <c r="X581" i="28"/>
  <c r="Y581" i="28"/>
  <c r="Z581" i="28"/>
  <c r="AA581" i="28"/>
  <c r="AB581" i="28"/>
  <c r="AD581" i="28"/>
  <c r="AE581" i="28"/>
  <c r="AF581" i="28"/>
  <c r="BV581" i="28" s="1"/>
  <c r="AG581" i="28"/>
  <c r="AH581" i="28"/>
  <c r="AI581" i="28"/>
  <c r="AJ581" i="28"/>
  <c r="AK581" i="28"/>
  <c r="AL581" i="28"/>
  <c r="AM581" i="28"/>
  <c r="AO581" i="28"/>
  <c r="AP581" i="28"/>
  <c r="AQ581" i="28"/>
  <c r="AR581" i="28"/>
  <c r="AS581" i="28"/>
  <c r="AT581" i="28"/>
  <c r="AU581" i="28"/>
  <c r="AV581" i="28"/>
  <c r="AW581" i="28"/>
  <c r="AX581" i="28"/>
  <c r="AY581" i="28"/>
  <c r="AZ581" i="28"/>
  <c r="BA581" i="28"/>
  <c r="BB581" i="28"/>
  <c r="BC581" i="28"/>
  <c r="BD581" i="28"/>
  <c r="BE581" i="28"/>
  <c r="BF581" i="28"/>
  <c r="BG581" i="28"/>
  <c r="BI581" i="28"/>
  <c r="BJ581" i="28"/>
  <c r="BK581" i="28"/>
  <c r="BL581" i="28"/>
  <c r="BM581" i="28"/>
  <c r="BN581" i="28"/>
  <c r="BO581" i="28"/>
  <c r="BP581" i="28"/>
  <c r="BQ581" i="28"/>
  <c r="BR581" i="28"/>
  <c r="BU581" i="28"/>
  <c r="B582" i="28"/>
  <c r="C582" i="28"/>
  <c r="D582" i="28"/>
  <c r="F582" i="28"/>
  <c r="G582" i="28"/>
  <c r="H582" i="28"/>
  <c r="I582" i="28"/>
  <c r="J582" i="28"/>
  <c r="K582" i="28"/>
  <c r="L582" i="28"/>
  <c r="M582" i="28"/>
  <c r="N582" i="28"/>
  <c r="O582" i="28"/>
  <c r="P582" i="28"/>
  <c r="Q582" i="28"/>
  <c r="S582" i="28"/>
  <c r="T582" i="28"/>
  <c r="U582" i="28"/>
  <c r="V582" i="28"/>
  <c r="W582" i="28"/>
  <c r="X582" i="28"/>
  <c r="Y582" i="28"/>
  <c r="Z582" i="28"/>
  <c r="AA582" i="28"/>
  <c r="AB582" i="28"/>
  <c r="AD582" i="28"/>
  <c r="AE582" i="28"/>
  <c r="BU582" i="28" s="1"/>
  <c r="AF582" i="28"/>
  <c r="AG582" i="28"/>
  <c r="AH582" i="28"/>
  <c r="AI582" i="28"/>
  <c r="AJ582" i="28"/>
  <c r="AK582" i="28"/>
  <c r="AL582" i="28"/>
  <c r="AM582" i="28"/>
  <c r="AO582" i="28"/>
  <c r="AP582" i="28"/>
  <c r="AQ582" i="28"/>
  <c r="AR582" i="28"/>
  <c r="AS582" i="28"/>
  <c r="AT582" i="28"/>
  <c r="AU582" i="28"/>
  <c r="AV582" i="28"/>
  <c r="AW582" i="28"/>
  <c r="AX582" i="28"/>
  <c r="AY582" i="28"/>
  <c r="AZ582" i="28"/>
  <c r="BA582" i="28"/>
  <c r="BB582" i="28"/>
  <c r="BC582" i="28"/>
  <c r="BD582" i="28"/>
  <c r="BE582" i="28"/>
  <c r="BF582" i="28"/>
  <c r="BG582" i="28"/>
  <c r="BI582" i="28"/>
  <c r="BJ582" i="28"/>
  <c r="BK582" i="28"/>
  <c r="BL582" i="28"/>
  <c r="BM582" i="28"/>
  <c r="BN582" i="28"/>
  <c r="BO582" i="28"/>
  <c r="BP582" i="28"/>
  <c r="CA582" i="28" s="1"/>
  <c r="BQ582" i="28"/>
  <c r="BR582" i="28"/>
  <c r="BW582" i="28"/>
  <c r="B583" i="28"/>
  <c r="C583" i="28"/>
  <c r="D583" i="28"/>
  <c r="F583" i="28"/>
  <c r="G583" i="28"/>
  <c r="H583" i="28"/>
  <c r="I583" i="28"/>
  <c r="J583" i="28"/>
  <c r="K583" i="28"/>
  <c r="L583" i="28"/>
  <c r="M583" i="28"/>
  <c r="N583" i="28"/>
  <c r="O583" i="28"/>
  <c r="P583" i="28"/>
  <c r="Q583" i="28"/>
  <c r="S583" i="28"/>
  <c r="T583" i="28"/>
  <c r="U583" i="28"/>
  <c r="V583" i="28"/>
  <c r="W583" i="28"/>
  <c r="X583" i="28"/>
  <c r="Y583" i="28"/>
  <c r="Z583" i="28"/>
  <c r="AA583" i="28"/>
  <c r="AB583" i="28"/>
  <c r="AD583" i="28"/>
  <c r="AE583" i="28"/>
  <c r="AF583" i="28"/>
  <c r="AG583" i="28"/>
  <c r="AH583" i="28"/>
  <c r="AI583" i="28"/>
  <c r="AJ583" i="28"/>
  <c r="AK583" i="28"/>
  <c r="AL583" i="28"/>
  <c r="AM583" i="28"/>
  <c r="AO583" i="28"/>
  <c r="AP583" i="28"/>
  <c r="AQ583" i="28"/>
  <c r="AR583" i="28"/>
  <c r="AS583" i="28"/>
  <c r="AT583" i="28"/>
  <c r="AU583" i="28"/>
  <c r="AV583" i="28"/>
  <c r="AW583" i="28"/>
  <c r="AX583" i="28"/>
  <c r="AY583" i="28"/>
  <c r="AZ583" i="28"/>
  <c r="BA583" i="28"/>
  <c r="BB583" i="28"/>
  <c r="BC583" i="28"/>
  <c r="BD583" i="28"/>
  <c r="BE583" i="28"/>
  <c r="BF583" i="28"/>
  <c r="BG583" i="28"/>
  <c r="BI583" i="28"/>
  <c r="BJ583" i="28"/>
  <c r="BK583" i="28"/>
  <c r="BL583" i="28"/>
  <c r="BM583" i="28"/>
  <c r="BN583" i="28"/>
  <c r="BO583" i="28"/>
  <c r="BP583" i="28"/>
  <c r="BQ583" i="28"/>
  <c r="BR583" i="28"/>
  <c r="BW583" i="28"/>
  <c r="B584" i="28"/>
  <c r="C584" i="28"/>
  <c r="D584" i="28"/>
  <c r="F584" i="28"/>
  <c r="G584" i="28"/>
  <c r="H584" i="28"/>
  <c r="I584" i="28"/>
  <c r="BW584" i="28" s="1"/>
  <c r="J584" i="28"/>
  <c r="BX584" i="28" s="1"/>
  <c r="K584" i="28"/>
  <c r="L584" i="28"/>
  <c r="M584" i="28"/>
  <c r="N584" i="28"/>
  <c r="O584" i="28"/>
  <c r="P584" i="28"/>
  <c r="Q584" i="28"/>
  <c r="S584" i="28"/>
  <c r="T584" i="28"/>
  <c r="U584" i="28"/>
  <c r="V584" i="28"/>
  <c r="W584" i="28"/>
  <c r="X584" i="28"/>
  <c r="Y584" i="28"/>
  <c r="Z584" i="28"/>
  <c r="AA584" i="28"/>
  <c r="AB584" i="28"/>
  <c r="AD584" i="28"/>
  <c r="AE584" i="28"/>
  <c r="AF584" i="28"/>
  <c r="AG584" i="28"/>
  <c r="AH584" i="28"/>
  <c r="AI584" i="28"/>
  <c r="AJ584" i="28"/>
  <c r="AK584" i="28"/>
  <c r="AL584" i="28"/>
  <c r="AM584" i="28"/>
  <c r="AO584" i="28"/>
  <c r="AP584" i="28"/>
  <c r="AQ584" i="28"/>
  <c r="AR584" i="28"/>
  <c r="AS584" i="28"/>
  <c r="AT584" i="28"/>
  <c r="AU584" i="28"/>
  <c r="AV584" i="28"/>
  <c r="AW584" i="28"/>
  <c r="AX584" i="28"/>
  <c r="AY584" i="28"/>
  <c r="AZ584" i="28"/>
  <c r="BA584" i="28"/>
  <c r="BB584" i="28"/>
  <c r="BC584" i="28"/>
  <c r="BD584" i="28"/>
  <c r="BE584" i="28"/>
  <c r="CA584" i="28" s="1"/>
  <c r="BF584" i="28"/>
  <c r="BG584" i="28"/>
  <c r="BI584" i="28"/>
  <c r="BJ584" i="28"/>
  <c r="BU584" i="28" s="1"/>
  <c r="BK584" i="28"/>
  <c r="BL584" i="28"/>
  <c r="BM584" i="28"/>
  <c r="BN584" i="28"/>
  <c r="BO584" i="28"/>
  <c r="BP584" i="28"/>
  <c r="BQ584" i="28"/>
  <c r="BR584" i="28"/>
  <c r="CC584" i="28" s="1"/>
  <c r="B585" i="28"/>
  <c r="C585" i="28"/>
  <c r="D585" i="28"/>
  <c r="F585" i="28"/>
  <c r="G585" i="28"/>
  <c r="H585" i="28"/>
  <c r="I585" i="28"/>
  <c r="J585" i="28"/>
  <c r="K585" i="28"/>
  <c r="L585" i="28"/>
  <c r="M585" i="28"/>
  <c r="N585" i="28"/>
  <c r="O585" i="28"/>
  <c r="P585" i="28"/>
  <c r="Q585" i="28"/>
  <c r="S585" i="28"/>
  <c r="T585" i="28"/>
  <c r="U585" i="28"/>
  <c r="V585" i="28"/>
  <c r="W585" i="28"/>
  <c r="X585" i="28"/>
  <c r="BY585" i="28" s="1"/>
  <c r="Y585" i="28"/>
  <c r="Z585" i="28"/>
  <c r="AA585" i="28"/>
  <c r="AB585" i="28"/>
  <c r="AD585" i="28"/>
  <c r="AE585" i="28"/>
  <c r="AF585" i="28"/>
  <c r="AG585" i="28"/>
  <c r="AH585" i="28"/>
  <c r="AI585" i="28"/>
  <c r="AJ585" i="28"/>
  <c r="AK585" i="28"/>
  <c r="AL585" i="28"/>
  <c r="AM585" i="28"/>
  <c r="AO585" i="28"/>
  <c r="AP585" i="28"/>
  <c r="AQ585" i="28"/>
  <c r="AR585" i="28"/>
  <c r="AS585" i="28"/>
  <c r="AT585" i="28"/>
  <c r="AU585" i="28"/>
  <c r="AV585" i="28"/>
  <c r="AW585" i="28"/>
  <c r="AX585" i="28"/>
  <c r="AY585" i="28"/>
  <c r="AZ585" i="28"/>
  <c r="BA585" i="28"/>
  <c r="BB585" i="28"/>
  <c r="BC585" i="28"/>
  <c r="BD585" i="28"/>
  <c r="BE585" i="28"/>
  <c r="BF585" i="28"/>
  <c r="BG585" i="28"/>
  <c r="BI585" i="28"/>
  <c r="BJ585" i="28"/>
  <c r="BK585" i="28"/>
  <c r="BL585" i="28"/>
  <c r="BM585" i="28"/>
  <c r="BN585" i="28"/>
  <c r="BO585" i="28"/>
  <c r="BP585" i="28"/>
  <c r="BQ585" i="28"/>
  <c r="BR585" i="28"/>
  <c r="CC585" i="28" s="1"/>
  <c r="BW585" i="28"/>
  <c r="B586" i="28"/>
  <c r="C586" i="28"/>
  <c r="D586" i="28"/>
  <c r="F586" i="28"/>
  <c r="G586" i="28"/>
  <c r="H586" i="28"/>
  <c r="I586" i="28"/>
  <c r="J586" i="28"/>
  <c r="K586" i="28"/>
  <c r="L586" i="28"/>
  <c r="M586" i="28"/>
  <c r="N586" i="28"/>
  <c r="O586" i="28"/>
  <c r="P586" i="28"/>
  <c r="Q586" i="28"/>
  <c r="S586" i="28"/>
  <c r="T586" i="28"/>
  <c r="U586" i="28"/>
  <c r="V586" i="28"/>
  <c r="W586" i="28"/>
  <c r="X586" i="28"/>
  <c r="Y586" i="28"/>
  <c r="Z586" i="28"/>
  <c r="AA586" i="28"/>
  <c r="AB586" i="28"/>
  <c r="AD586" i="28"/>
  <c r="BT586" i="28" s="1"/>
  <c r="AE586" i="28"/>
  <c r="AF586" i="28"/>
  <c r="AG586" i="28"/>
  <c r="AH586" i="28"/>
  <c r="AI586" i="28"/>
  <c r="AJ586" i="28"/>
  <c r="AK586" i="28"/>
  <c r="AL586" i="28"/>
  <c r="AM586" i="28"/>
  <c r="AO586" i="28"/>
  <c r="AP586" i="28"/>
  <c r="AQ586" i="28"/>
  <c r="AR586" i="28"/>
  <c r="AS586" i="28"/>
  <c r="AT586" i="28"/>
  <c r="AU586" i="28"/>
  <c r="AV586" i="28"/>
  <c r="AW586" i="28"/>
  <c r="AX586" i="28"/>
  <c r="AY586" i="28"/>
  <c r="AZ586" i="28"/>
  <c r="BA586" i="28"/>
  <c r="BB586" i="28"/>
  <c r="BC586" i="28"/>
  <c r="BD586" i="28"/>
  <c r="BE586" i="28"/>
  <c r="BF586" i="28"/>
  <c r="BG586" i="28"/>
  <c r="BI586" i="28"/>
  <c r="BJ586" i="28"/>
  <c r="BK586" i="28"/>
  <c r="BL586" i="28"/>
  <c r="BM586" i="28"/>
  <c r="BX586" i="28" s="1"/>
  <c r="BN586" i="28"/>
  <c r="BO586" i="28"/>
  <c r="BP586" i="28"/>
  <c r="BQ586" i="28"/>
  <c r="BR586" i="28"/>
  <c r="BY586" i="28"/>
  <c r="B587" i="28"/>
  <c r="C587" i="28"/>
  <c r="D587" i="28"/>
  <c r="F587" i="28"/>
  <c r="G587" i="28"/>
  <c r="H587" i="28"/>
  <c r="I587" i="28"/>
  <c r="BW587" i="28" s="1"/>
  <c r="J587" i="28"/>
  <c r="K587" i="28"/>
  <c r="L587" i="28"/>
  <c r="M587" i="28"/>
  <c r="N587" i="28"/>
  <c r="O587" i="28"/>
  <c r="P587" i="28"/>
  <c r="Q587" i="28"/>
  <c r="S587" i="28"/>
  <c r="T587" i="28"/>
  <c r="U587" i="28"/>
  <c r="V587" i="28"/>
  <c r="W587" i="28"/>
  <c r="X587" i="28"/>
  <c r="Y587" i="28"/>
  <c r="Z587" i="28"/>
  <c r="AA587" i="28"/>
  <c r="AB587" i="28"/>
  <c r="AD587" i="28"/>
  <c r="AE587" i="28"/>
  <c r="BU587" i="28" s="1"/>
  <c r="AF587" i="28"/>
  <c r="BV587" i="28" s="1"/>
  <c r="AG587" i="28"/>
  <c r="AH587" i="28"/>
  <c r="AI587" i="28"/>
  <c r="AJ587" i="28"/>
  <c r="AK587" i="28"/>
  <c r="AL587" i="28"/>
  <c r="AM587" i="28"/>
  <c r="AO587" i="28"/>
  <c r="AP587" i="28"/>
  <c r="AQ587" i="28"/>
  <c r="AR587" i="28"/>
  <c r="AS587" i="28"/>
  <c r="AT587" i="28"/>
  <c r="AU587" i="28"/>
  <c r="AV587" i="28"/>
  <c r="AW587" i="28"/>
  <c r="AX587" i="28"/>
  <c r="AY587" i="28"/>
  <c r="AZ587" i="28"/>
  <c r="BA587" i="28"/>
  <c r="BB587" i="28"/>
  <c r="BC587" i="28"/>
  <c r="BD587" i="28"/>
  <c r="BE587" i="28"/>
  <c r="BF587" i="28"/>
  <c r="BG587" i="28"/>
  <c r="BI587" i="28"/>
  <c r="BJ587" i="28"/>
  <c r="BK587" i="28"/>
  <c r="BL587" i="28"/>
  <c r="BM587" i="28"/>
  <c r="BN587" i="28"/>
  <c r="BO587" i="28"/>
  <c r="BP587" i="28"/>
  <c r="BQ587" i="28"/>
  <c r="BR587" i="28"/>
  <c r="CC587" i="28" s="1"/>
  <c r="BY587" i="28"/>
  <c r="BZ587" i="28"/>
  <c r="B588" i="28"/>
  <c r="C588" i="28"/>
  <c r="D588" i="28"/>
  <c r="F588" i="28"/>
  <c r="BT588" i="28" s="1"/>
  <c r="G588" i="28"/>
  <c r="H588" i="28"/>
  <c r="I588" i="28"/>
  <c r="J588" i="28"/>
  <c r="K588" i="28"/>
  <c r="L588" i="28"/>
  <c r="M588" i="28"/>
  <c r="BY588" i="28" s="1"/>
  <c r="N588" i="28"/>
  <c r="O588" i="28"/>
  <c r="P588" i="28"/>
  <c r="Q588" i="28"/>
  <c r="S588" i="28"/>
  <c r="T588" i="28"/>
  <c r="U588" i="28"/>
  <c r="V588" i="28"/>
  <c r="W588" i="28"/>
  <c r="X588" i="28"/>
  <c r="Y588" i="28"/>
  <c r="Z588" i="28"/>
  <c r="AA588" i="28"/>
  <c r="AB588" i="28"/>
  <c r="AD588" i="28"/>
  <c r="AE588" i="28"/>
  <c r="AF588" i="28"/>
  <c r="AG588" i="28"/>
  <c r="AH588" i="28"/>
  <c r="AI588" i="28"/>
  <c r="AJ588" i="28"/>
  <c r="AK588" i="28"/>
  <c r="AL588" i="28"/>
  <c r="AM588" i="28"/>
  <c r="AO588" i="28"/>
  <c r="AP588" i="28"/>
  <c r="AQ588" i="28"/>
  <c r="AR588" i="28"/>
  <c r="AS588" i="28"/>
  <c r="AT588" i="28"/>
  <c r="AU588" i="28"/>
  <c r="AV588" i="28"/>
  <c r="AW588" i="28"/>
  <c r="AX588" i="28"/>
  <c r="AY588" i="28"/>
  <c r="AZ588" i="28"/>
  <c r="BA588" i="28"/>
  <c r="BB588" i="28"/>
  <c r="BC588" i="28"/>
  <c r="BD588" i="28"/>
  <c r="BE588" i="28"/>
  <c r="BF588" i="28"/>
  <c r="BG588" i="28"/>
  <c r="BI588" i="28"/>
  <c r="BJ588" i="28"/>
  <c r="BK588" i="28"/>
  <c r="BL588" i="28"/>
  <c r="BM588" i="28"/>
  <c r="BN588" i="28"/>
  <c r="BO588" i="28"/>
  <c r="BP588" i="28"/>
  <c r="BQ588" i="28"/>
  <c r="BR588" i="28"/>
  <c r="B589" i="28"/>
  <c r="C589" i="28"/>
  <c r="D589" i="28"/>
  <c r="F589" i="28"/>
  <c r="G589" i="28"/>
  <c r="H589" i="28"/>
  <c r="I589" i="28"/>
  <c r="J589" i="28"/>
  <c r="K589" i="28"/>
  <c r="L589" i="28"/>
  <c r="M589" i="28"/>
  <c r="N589" i="28"/>
  <c r="O589" i="28"/>
  <c r="P589" i="28"/>
  <c r="Q589" i="28"/>
  <c r="S589" i="28"/>
  <c r="T589" i="28"/>
  <c r="U589" i="28"/>
  <c r="V589" i="28"/>
  <c r="W589" i="28"/>
  <c r="X589" i="28"/>
  <c r="Y589" i="28"/>
  <c r="BZ589" i="28" s="1"/>
  <c r="Z589" i="28"/>
  <c r="AA589" i="28"/>
  <c r="AB589" i="28"/>
  <c r="AD589" i="28"/>
  <c r="AE589" i="28"/>
  <c r="AF589" i="28"/>
  <c r="AG589" i="28"/>
  <c r="AH589" i="28"/>
  <c r="AI589" i="28"/>
  <c r="AJ589" i="28"/>
  <c r="AK589" i="28"/>
  <c r="AL589" i="28"/>
  <c r="AM589" i="28"/>
  <c r="AO589" i="28"/>
  <c r="AP589" i="28"/>
  <c r="AQ589" i="28"/>
  <c r="AR589" i="28"/>
  <c r="AS589" i="28"/>
  <c r="AT589" i="28"/>
  <c r="AU589" i="28"/>
  <c r="AV589" i="28"/>
  <c r="AW589" i="28"/>
  <c r="AX589" i="28"/>
  <c r="AY589" i="28"/>
  <c r="AZ589" i="28"/>
  <c r="BA589" i="28"/>
  <c r="BB589" i="28"/>
  <c r="BC589" i="28"/>
  <c r="BY589" i="28" s="1"/>
  <c r="BD589" i="28"/>
  <c r="BE589" i="28"/>
  <c r="BF589" i="28"/>
  <c r="BG589" i="28"/>
  <c r="CC589" i="28" s="1"/>
  <c r="BI589" i="28"/>
  <c r="BJ589" i="28"/>
  <c r="BK589" i="28"/>
  <c r="BL589" i="28"/>
  <c r="BM589" i="28"/>
  <c r="BN589" i="28"/>
  <c r="BO589" i="28"/>
  <c r="BP589" i="28"/>
  <c r="CA589" i="28" s="1"/>
  <c r="BQ589" i="28"/>
  <c r="BR589" i="28"/>
  <c r="BU589" i="28"/>
  <c r="BV589" i="28"/>
  <c r="B590" i="28"/>
  <c r="C590" i="28"/>
  <c r="D590" i="28"/>
  <c r="F590" i="28"/>
  <c r="G590" i="28"/>
  <c r="H590" i="28"/>
  <c r="I590" i="28"/>
  <c r="J590" i="28"/>
  <c r="K590" i="28"/>
  <c r="L590" i="28"/>
  <c r="M590" i="28"/>
  <c r="N590" i="28"/>
  <c r="O590" i="28"/>
  <c r="P590" i="28"/>
  <c r="Q590" i="28"/>
  <c r="S590" i="28"/>
  <c r="T590" i="28"/>
  <c r="U590" i="28"/>
  <c r="V590" i="28"/>
  <c r="W590" i="28"/>
  <c r="X590" i="28"/>
  <c r="Y590" i="28"/>
  <c r="Z590" i="28"/>
  <c r="AA590" i="28"/>
  <c r="AB590" i="28"/>
  <c r="AD590" i="28"/>
  <c r="AE590" i="28"/>
  <c r="BU590" i="28" s="1"/>
  <c r="AF590" i="28"/>
  <c r="AG590" i="28"/>
  <c r="AH590" i="28"/>
  <c r="AI590" i="28"/>
  <c r="AJ590" i="28"/>
  <c r="AK590" i="28"/>
  <c r="AL590" i="28"/>
  <c r="AM590" i="28"/>
  <c r="AO590" i="28"/>
  <c r="AP590" i="28"/>
  <c r="AQ590" i="28"/>
  <c r="AR590" i="28"/>
  <c r="AS590" i="28"/>
  <c r="AT590" i="28"/>
  <c r="AU590" i="28"/>
  <c r="AV590" i="28"/>
  <c r="AW590" i="28"/>
  <c r="AX590" i="28"/>
  <c r="AY590" i="28"/>
  <c r="AZ590" i="28"/>
  <c r="BA590" i="28"/>
  <c r="BB590" i="28"/>
  <c r="BC590" i="28"/>
  <c r="BY590" i="28" s="1"/>
  <c r="BD590" i="28"/>
  <c r="BE590" i="28"/>
  <c r="BF590" i="28"/>
  <c r="BG590" i="28"/>
  <c r="BI590" i="28"/>
  <c r="BJ590" i="28"/>
  <c r="BK590" i="28"/>
  <c r="BL590" i="28"/>
  <c r="BM590" i="28"/>
  <c r="BN590" i="28"/>
  <c r="BO590" i="28"/>
  <c r="BP590" i="28"/>
  <c r="BQ590" i="28"/>
  <c r="BR590" i="28"/>
  <c r="BW590" i="28"/>
  <c r="CA590" i="28"/>
  <c r="B591" i="28"/>
  <c r="C591" i="28"/>
  <c r="D591" i="28"/>
  <c r="F591" i="28"/>
  <c r="G591" i="28"/>
  <c r="H591" i="28"/>
  <c r="I591" i="28"/>
  <c r="J591" i="28"/>
  <c r="K591" i="28"/>
  <c r="L591" i="28"/>
  <c r="M591" i="28"/>
  <c r="N591" i="28"/>
  <c r="O591" i="28"/>
  <c r="P591" i="28"/>
  <c r="Q591" i="28"/>
  <c r="S591" i="28"/>
  <c r="T591" i="28"/>
  <c r="U591" i="28"/>
  <c r="V591" i="28"/>
  <c r="W591" i="28"/>
  <c r="X591" i="28"/>
  <c r="Y591" i="28"/>
  <c r="Z591" i="28"/>
  <c r="AA591" i="28"/>
  <c r="AB591" i="28"/>
  <c r="AD591" i="28"/>
  <c r="AE591" i="28"/>
  <c r="BU591" i="28" s="1"/>
  <c r="AF591" i="28"/>
  <c r="BV591" i="28" s="1"/>
  <c r="AG591" i="28"/>
  <c r="AH591" i="28"/>
  <c r="AI591" i="28"/>
  <c r="AJ591" i="28"/>
  <c r="AK591" i="28"/>
  <c r="AL591" i="28"/>
  <c r="AM591" i="28"/>
  <c r="AO591" i="28"/>
  <c r="AP591" i="28"/>
  <c r="AQ591" i="28"/>
  <c r="AR591" i="28"/>
  <c r="AS591" i="28"/>
  <c r="AT591" i="28"/>
  <c r="AU591" i="28"/>
  <c r="AV591" i="28"/>
  <c r="AW591" i="28"/>
  <c r="AX591" i="28"/>
  <c r="AY591" i="28"/>
  <c r="AZ591" i="28"/>
  <c r="BA591" i="28"/>
  <c r="BB591" i="28"/>
  <c r="BC591" i="28"/>
  <c r="BD591" i="28"/>
  <c r="BE591" i="28"/>
  <c r="BF591" i="28"/>
  <c r="BG591" i="28"/>
  <c r="BI591" i="28"/>
  <c r="BJ591" i="28"/>
  <c r="BK591" i="28"/>
  <c r="BL591" i="28"/>
  <c r="BM591" i="28"/>
  <c r="BN591" i="28"/>
  <c r="BO591" i="28"/>
  <c r="BP591" i="28"/>
  <c r="BQ591" i="28"/>
  <c r="BR591" i="28"/>
  <c r="B592" i="28"/>
  <c r="C592" i="28"/>
  <c r="D592" i="28"/>
  <c r="F592" i="28"/>
  <c r="G592" i="28"/>
  <c r="H592" i="28"/>
  <c r="I592" i="28"/>
  <c r="BW592" i="28" s="1"/>
  <c r="J592" i="28"/>
  <c r="K592" i="28"/>
  <c r="L592" i="28"/>
  <c r="M592" i="28"/>
  <c r="N592" i="28"/>
  <c r="O592" i="28"/>
  <c r="P592" i="28"/>
  <c r="Q592" i="28"/>
  <c r="CC592" i="28" s="1"/>
  <c r="S592" i="28"/>
  <c r="T592" i="28"/>
  <c r="U592" i="28"/>
  <c r="V592" i="28"/>
  <c r="W592" i="28"/>
  <c r="X592" i="28"/>
  <c r="Y592" i="28"/>
  <c r="Z592" i="28"/>
  <c r="AA592" i="28"/>
  <c r="AB592" i="28"/>
  <c r="AD592" i="28"/>
  <c r="AE592" i="28"/>
  <c r="AF592" i="28"/>
  <c r="AG592" i="28"/>
  <c r="AH592" i="28"/>
  <c r="AI592" i="28"/>
  <c r="AJ592" i="28"/>
  <c r="AK592" i="28"/>
  <c r="AL592" i="28"/>
  <c r="AM592" i="28"/>
  <c r="AO592" i="28"/>
  <c r="AP592" i="28"/>
  <c r="AQ592" i="28"/>
  <c r="AR592" i="28"/>
  <c r="AS592" i="28"/>
  <c r="AT592" i="28"/>
  <c r="AU592" i="28"/>
  <c r="AV592" i="28"/>
  <c r="AW592" i="28"/>
  <c r="AX592" i="28"/>
  <c r="AY592" i="28"/>
  <c r="AZ592" i="28"/>
  <c r="BA592" i="28"/>
  <c r="BB592" i="28"/>
  <c r="BC592" i="28"/>
  <c r="BY592" i="28" s="1"/>
  <c r="BD592" i="28"/>
  <c r="BE592" i="28"/>
  <c r="BF592" i="28"/>
  <c r="BG592" i="28"/>
  <c r="BI592" i="28"/>
  <c r="BJ592" i="28"/>
  <c r="BK592" i="28"/>
  <c r="BL592" i="28"/>
  <c r="BM592" i="28"/>
  <c r="BN592" i="28"/>
  <c r="BO592" i="28"/>
  <c r="BP592" i="28"/>
  <c r="BQ592" i="28"/>
  <c r="BR592" i="28"/>
  <c r="BX592" i="28"/>
  <c r="CB592" i="28"/>
  <c r="B593" i="28"/>
  <c r="C593" i="28"/>
  <c r="D593" i="28"/>
  <c r="F593" i="28"/>
  <c r="G593" i="28"/>
  <c r="H593" i="28"/>
  <c r="I593" i="28"/>
  <c r="J593" i="28"/>
  <c r="K593" i="28"/>
  <c r="L593" i="28"/>
  <c r="M593" i="28"/>
  <c r="N593" i="28"/>
  <c r="O593" i="28"/>
  <c r="P593" i="28"/>
  <c r="Q593" i="28"/>
  <c r="CC593" i="28" s="1"/>
  <c r="S593" i="28"/>
  <c r="T593" i="28"/>
  <c r="U593" i="28"/>
  <c r="V593" i="28"/>
  <c r="W593" i="28"/>
  <c r="X593" i="28"/>
  <c r="Y593" i="28"/>
  <c r="Z593" i="28"/>
  <c r="AA593" i="28"/>
  <c r="AB593" i="28"/>
  <c r="AD593" i="28"/>
  <c r="AE593" i="28"/>
  <c r="BU593" i="28" s="1"/>
  <c r="AF593" i="28"/>
  <c r="AG593" i="28"/>
  <c r="AH593" i="28"/>
  <c r="AI593" i="28"/>
  <c r="AJ593" i="28"/>
  <c r="AK593" i="28"/>
  <c r="AL593" i="28"/>
  <c r="AM593" i="28"/>
  <c r="AO593" i="28"/>
  <c r="AP593" i="28"/>
  <c r="AQ593" i="28"/>
  <c r="AR593" i="28"/>
  <c r="AS593" i="28"/>
  <c r="AT593" i="28"/>
  <c r="AU593" i="28"/>
  <c r="AV593" i="28"/>
  <c r="AW593" i="28"/>
  <c r="AX593" i="28"/>
  <c r="AY593" i="28"/>
  <c r="AZ593" i="28"/>
  <c r="BA593" i="28"/>
  <c r="BB593" i="28"/>
  <c r="BC593" i="28"/>
  <c r="BD593" i="28"/>
  <c r="BE593" i="28"/>
  <c r="BF593" i="28"/>
  <c r="BG593" i="28"/>
  <c r="BI593" i="28"/>
  <c r="BJ593" i="28"/>
  <c r="BK593" i="28"/>
  <c r="BL593" i="28"/>
  <c r="BM593" i="28"/>
  <c r="BN593" i="28"/>
  <c r="BO593" i="28"/>
  <c r="BP593" i="28"/>
  <c r="BQ593" i="28"/>
  <c r="BR593" i="28"/>
  <c r="B594" i="28"/>
  <c r="C594" i="28"/>
  <c r="D594" i="28"/>
  <c r="F594" i="28"/>
  <c r="G594" i="28"/>
  <c r="H594" i="28"/>
  <c r="I594" i="28"/>
  <c r="J594" i="28"/>
  <c r="K594" i="28"/>
  <c r="L594" i="28"/>
  <c r="M594" i="28"/>
  <c r="N594" i="28"/>
  <c r="O594" i="28"/>
  <c r="P594" i="28"/>
  <c r="Q594" i="28"/>
  <c r="S594" i="28"/>
  <c r="T594" i="28"/>
  <c r="U594" i="28"/>
  <c r="V594" i="28"/>
  <c r="W594" i="28"/>
  <c r="X594" i="28"/>
  <c r="Y594" i="28"/>
  <c r="Z594" i="28"/>
  <c r="AA594" i="28"/>
  <c r="AB594" i="28"/>
  <c r="AD594" i="28"/>
  <c r="AE594" i="28"/>
  <c r="AF594" i="28"/>
  <c r="AG594" i="28"/>
  <c r="AH594" i="28"/>
  <c r="AI594" i="28"/>
  <c r="AJ594" i="28"/>
  <c r="AK594" i="28"/>
  <c r="AL594" i="28"/>
  <c r="AM594" i="28"/>
  <c r="AO594" i="28"/>
  <c r="AP594" i="28"/>
  <c r="AQ594" i="28"/>
  <c r="AR594" i="28"/>
  <c r="AS594" i="28"/>
  <c r="AT594" i="28"/>
  <c r="AU594" i="28"/>
  <c r="AV594" i="28"/>
  <c r="AW594" i="28"/>
  <c r="AX594" i="28"/>
  <c r="AY594" i="28"/>
  <c r="AZ594" i="28"/>
  <c r="BA594" i="28"/>
  <c r="BB594" i="28"/>
  <c r="BC594" i="28"/>
  <c r="BD594" i="28"/>
  <c r="BE594" i="28"/>
  <c r="BF594" i="28"/>
  <c r="BG594" i="28"/>
  <c r="BI594" i="28"/>
  <c r="BJ594" i="28"/>
  <c r="BK594" i="28"/>
  <c r="BL594" i="28"/>
  <c r="BM594" i="28"/>
  <c r="BN594" i="28"/>
  <c r="BO594" i="28"/>
  <c r="BP594" i="28"/>
  <c r="BQ594" i="28"/>
  <c r="BR594" i="28"/>
  <c r="CC594" i="28"/>
  <c r="B595" i="28"/>
  <c r="C595" i="28"/>
  <c r="D595" i="28"/>
  <c r="F595" i="28"/>
  <c r="G595" i="28"/>
  <c r="H595" i="28"/>
  <c r="I595" i="28"/>
  <c r="J595" i="28"/>
  <c r="K595" i="28"/>
  <c r="L595" i="28"/>
  <c r="M595" i="28"/>
  <c r="N595" i="28"/>
  <c r="O595" i="28"/>
  <c r="P595" i="28"/>
  <c r="Q595" i="28"/>
  <c r="S595" i="28"/>
  <c r="T595" i="28"/>
  <c r="U595" i="28"/>
  <c r="V595" i="28"/>
  <c r="W595" i="28"/>
  <c r="X595" i="28"/>
  <c r="Y595" i="28"/>
  <c r="Z595" i="28"/>
  <c r="AA595" i="28"/>
  <c r="AB595" i="28"/>
  <c r="AD595" i="28"/>
  <c r="AE595" i="28"/>
  <c r="AF595" i="28"/>
  <c r="AG595" i="28"/>
  <c r="AH595" i="28"/>
  <c r="AI595" i="28"/>
  <c r="AJ595" i="28"/>
  <c r="AK595" i="28"/>
  <c r="AL595" i="28"/>
  <c r="AM595" i="28"/>
  <c r="AO595" i="28"/>
  <c r="AP595" i="28"/>
  <c r="AQ595" i="28"/>
  <c r="AR595" i="28"/>
  <c r="AS595" i="28"/>
  <c r="AT595" i="28"/>
  <c r="AU595" i="28"/>
  <c r="AV595" i="28"/>
  <c r="AW595" i="28"/>
  <c r="AX595" i="28"/>
  <c r="AY595" i="28"/>
  <c r="AZ595" i="28"/>
  <c r="BA595" i="28"/>
  <c r="BB595" i="28"/>
  <c r="BC595" i="28"/>
  <c r="BD595" i="28"/>
  <c r="BE595" i="28"/>
  <c r="BF595" i="28"/>
  <c r="BG595" i="28"/>
  <c r="BI595" i="28"/>
  <c r="BJ595" i="28"/>
  <c r="BU595" i="28" s="1"/>
  <c r="BK595" i="28"/>
  <c r="BL595" i="28"/>
  <c r="BM595" i="28"/>
  <c r="BN595" i="28"/>
  <c r="BY595" i="28" s="1"/>
  <c r="BO595" i="28"/>
  <c r="BP595" i="28"/>
  <c r="BQ595" i="28"/>
  <c r="BR595" i="28"/>
  <c r="CC595" i="28" s="1"/>
  <c r="BW595" i="28"/>
  <c r="B596" i="28"/>
  <c r="C596" i="28"/>
  <c r="D596" i="28"/>
  <c r="F596" i="28"/>
  <c r="G596" i="28"/>
  <c r="H596" i="28"/>
  <c r="I596" i="28"/>
  <c r="J596" i="28"/>
  <c r="K596" i="28"/>
  <c r="L596" i="28"/>
  <c r="M596" i="28"/>
  <c r="N596" i="28"/>
  <c r="O596" i="28"/>
  <c r="P596" i="28"/>
  <c r="Q596" i="28"/>
  <c r="S596" i="28"/>
  <c r="T596" i="28"/>
  <c r="U596" i="28"/>
  <c r="V596" i="28"/>
  <c r="W596" i="28"/>
  <c r="X596" i="28"/>
  <c r="Y596" i="28"/>
  <c r="Z596" i="28"/>
  <c r="CA596" i="28" s="1"/>
  <c r="AA596" i="28"/>
  <c r="AB596" i="28"/>
  <c r="AD596" i="28"/>
  <c r="AE596" i="28"/>
  <c r="BU596" i="28" s="1"/>
  <c r="AF596" i="28"/>
  <c r="AG596" i="28"/>
  <c r="AH596" i="28"/>
  <c r="AI596" i="28"/>
  <c r="AJ596" i="28"/>
  <c r="AK596" i="28"/>
  <c r="AL596" i="28"/>
  <c r="AM596" i="28"/>
  <c r="AO596" i="28"/>
  <c r="AP596" i="28"/>
  <c r="AQ596" i="28"/>
  <c r="AR596" i="28"/>
  <c r="AS596" i="28"/>
  <c r="AT596" i="28"/>
  <c r="AU596" i="28"/>
  <c r="AV596" i="28"/>
  <c r="AW596" i="28"/>
  <c r="AX596" i="28"/>
  <c r="AY596" i="28"/>
  <c r="AZ596" i="28"/>
  <c r="BA596" i="28"/>
  <c r="BB596" i="28"/>
  <c r="BC596" i="28"/>
  <c r="BD596" i="28"/>
  <c r="BE596" i="28"/>
  <c r="BF596" i="28"/>
  <c r="BG596" i="28"/>
  <c r="BI596" i="28"/>
  <c r="BJ596" i="28"/>
  <c r="BK596" i="28"/>
  <c r="BL596" i="28"/>
  <c r="BM596" i="28"/>
  <c r="BN596" i="28"/>
  <c r="BO596" i="28"/>
  <c r="BP596" i="28"/>
  <c r="BQ596" i="28"/>
  <c r="BR596" i="28"/>
  <c r="B597" i="28"/>
  <c r="C597" i="28"/>
  <c r="D597" i="28"/>
  <c r="F597" i="28"/>
  <c r="G597" i="28"/>
  <c r="H597" i="28"/>
  <c r="I597" i="28"/>
  <c r="J597" i="28"/>
  <c r="K597" i="28"/>
  <c r="L597" i="28"/>
  <c r="M597" i="28"/>
  <c r="N597" i="28"/>
  <c r="O597" i="28"/>
  <c r="CA597" i="28" s="1"/>
  <c r="P597" i="28"/>
  <c r="Q597" i="28"/>
  <c r="S597" i="28"/>
  <c r="T597" i="28"/>
  <c r="U597" i="28"/>
  <c r="V597" i="28"/>
  <c r="W597" i="28"/>
  <c r="X597" i="28"/>
  <c r="Y597" i="28"/>
  <c r="Z597" i="28"/>
  <c r="AA597" i="28"/>
  <c r="AB597" i="28"/>
  <c r="AD597" i="28"/>
  <c r="AE597" i="28"/>
  <c r="AF597" i="28"/>
  <c r="AG597" i="28"/>
  <c r="AH597" i="28"/>
  <c r="AI597" i="28"/>
  <c r="AJ597" i="28"/>
  <c r="AK597" i="28"/>
  <c r="AL597" i="28"/>
  <c r="AM597" i="28"/>
  <c r="AO597" i="28"/>
  <c r="AP597" i="28"/>
  <c r="AQ597" i="28"/>
  <c r="AR597" i="28"/>
  <c r="AS597" i="28"/>
  <c r="AT597" i="28"/>
  <c r="AU597" i="28"/>
  <c r="AV597" i="28"/>
  <c r="AW597" i="28"/>
  <c r="AX597" i="28"/>
  <c r="AY597" i="28"/>
  <c r="AZ597" i="28"/>
  <c r="BA597" i="28"/>
  <c r="BB597" i="28"/>
  <c r="BC597" i="28"/>
  <c r="BD597" i="28"/>
  <c r="BE597" i="28"/>
  <c r="BF597" i="28"/>
  <c r="BG597" i="28"/>
  <c r="BI597" i="28"/>
  <c r="BJ597" i="28"/>
  <c r="BK597" i="28"/>
  <c r="BV597" i="28" s="1"/>
  <c r="BL597" i="28"/>
  <c r="BM597" i="28"/>
  <c r="BN597" i="28"/>
  <c r="BO597" i="28"/>
  <c r="BP597" i="28"/>
  <c r="BQ597" i="28"/>
  <c r="BR597" i="28"/>
  <c r="BU597" i="28"/>
  <c r="B598" i="28"/>
  <c r="C598" i="28"/>
  <c r="D598" i="28"/>
  <c r="F598" i="28"/>
  <c r="G598" i="28"/>
  <c r="H598" i="28"/>
  <c r="I598" i="28"/>
  <c r="J598" i="28"/>
  <c r="K598" i="28"/>
  <c r="L598" i="28"/>
  <c r="M598" i="28"/>
  <c r="N598" i="28"/>
  <c r="O598" i="28"/>
  <c r="P598" i="28"/>
  <c r="Q598" i="28"/>
  <c r="S598" i="28"/>
  <c r="T598" i="28"/>
  <c r="U598" i="28"/>
  <c r="V598" i="28"/>
  <c r="W598" i="28"/>
  <c r="X598" i="28"/>
  <c r="Y598" i="28"/>
  <c r="Z598" i="28"/>
  <c r="AA598" i="28"/>
  <c r="AB598" i="28"/>
  <c r="AD598" i="28"/>
  <c r="AE598" i="28"/>
  <c r="BU598" i="28" s="1"/>
  <c r="AF598" i="28"/>
  <c r="AG598" i="28"/>
  <c r="AH598" i="28"/>
  <c r="AI598" i="28"/>
  <c r="AJ598" i="28"/>
  <c r="AK598" i="28"/>
  <c r="AL598" i="28"/>
  <c r="AM598" i="28"/>
  <c r="AO598" i="28"/>
  <c r="AP598" i="28"/>
  <c r="AQ598" i="28"/>
  <c r="AR598" i="28"/>
  <c r="AS598" i="28"/>
  <c r="AT598" i="28"/>
  <c r="AU598" i="28"/>
  <c r="AV598" i="28"/>
  <c r="AW598" i="28"/>
  <c r="AX598" i="28"/>
  <c r="AY598" i="28"/>
  <c r="AZ598" i="28"/>
  <c r="BA598" i="28"/>
  <c r="BB598" i="28"/>
  <c r="BC598" i="28"/>
  <c r="BY598" i="28" s="1"/>
  <c r="BD598" i="28"/>
  <c r="BE598" i="28"/>
  <c r="BF598" i="28"/>
  <c r="BG598" i="28"/>
  <c r="BI598" i="28"/>
  <c r="BJ598" i="28"/>
  <c r="BK598" i="28"/>
  <c r="BL598" i="28"/>
  <c r="BM598" i="28"/>
  <c r="BN598" i="28"/>
  <c r="BO598" i="28"/>
  <c r="BP598" i="28"/>
  <c r="CA598" i="28" s="1"/>
  <c r="BQ598" i="28"/>
  <c r="BR598" i="28"/>
  <c r="BW598" i="28"/>
  <c r="CB598" i="28"/>
  <c r="B599" i="28"/>
  <c r="C599" i="28"/>
  <c r="D599" i="28"/>
  <c r="F599" i="28"/>
  <c r="G599" i="28"/>
  <c r="H599" i="28"/>
  <c r="I599" i="28"/>
  <c r="BW599" i="28" s="1"/>
  <c r="J599" i="28"/>
  <c r="K599" i="28"/>
  <c r="L599" i="28"/>
  <c r="M599" i="28"/>
  <c r="N599" i="28"/>
  <c r="O599" i="28"/>
  <c r="P599" i="28"/>
  <c r="Q599" i="28"/>
  <c r="CC599" i="28" s="1"/>
  <c r="S599" i="28"/>
  <c r="T599" i="28"/>
  <c r="U599" i="28"/>
  <c r="V599" i="28"/>
  <c r="W599" i="28"/>
  <c r="X599" i="28"/>
  <c r="Y599" i="28"/>
  <c r="Z599" i="28"/>
  <c r="AA599" i="28"/>
  <c r="AB599" i="28"/>
  <c r="AD599" i="28"/>
  <c r="AE599" i="28"/>
  <c r="AF599" i="28"/>
  <c r="AG599" i="28"/>
  <c r="AH599" i="28"/>
  <c r="AI599" i="28"/>
  <c r="AJ599" i="28"/>
  <c r="AK599" i="28"/>
  <c r="AL599" i="28"/>
  <c r="AM599" i="28"/>
  <c r="AO599" i="28"/>
  <c r="AP599" i="28"/>
  <c r="AQ599" i="28"/>
  <c r="AR599" i="28"/>
  <c r="AS599" i="28"/>
  <c r="AT599" i="28"/>
  <c r="AU599" i="28"/>
  <c r="AV599" i="28"/>
  <c r="AW599" i="28"/>
  <c r="AX599" i="28"/>
  <c r="AY599" i="28"/>
  <c r="AZ599" i="28"/>
  <c r="BA599" i="28"/>
  <c r="BB599" i="28"/>
  <c r="BC599" i="28"/>
  <c r="BD599" i="28"/>
  <c r="BE599" i="28"/>
  <c r="BF599" i="28"/>
  <c r="BG599" i="28"/>
  <c r="BI599" i="28"/>
  <c r="BJ599" i="28"/>
  <c r="BK599" i="28"/>
  <c r="BL599" i="28"/>
  <c r="BM599" i="28"/>
  <c r="BN599" i="28"/>
  <c r="BO599" i="28"/>
  <c r="BP599" i="28"/>
  <c r="BQ599" i="28"/>
  <c r="BR599" i="28"/>
  <c r="B600" i="28"/>
  <c r="C600" i="28"/>
  <c r="D600" i="28"/>
  <c r="F600" i="28"/>
  <c r="G600" i="28"/>
  <c r="H600" i="28"/>
  <c r="I600" i="28"/>
  <c r="J600" i="28"/>
  <c r="K600" i="28"/>
  <c r="L600" i="28"/>
  <c r="M600" i="28"/>
  <c r="N600" i="28"/>
  <c r="O600" i="28"/>
  <c r="P600" i="28"/>
  <c r="Q600" i="28"/>
  <c r="S600" i="28"/>
  <c r="T600" i="28"/>
  <c r="U600" i="28"/>
  <c r="V600" i="28"/>
  <c r="W600" i="28"/>
  <c r="X600" i="28"/>
  <c r="Y600" i="28"/>
  <c r="Z600" i="28"/>
  <c r="AA600" i="28"/>
  <c r="AB600" i="28"/>
  <c r="AD600" i="28"/>
  <c r="AE600" i="28"/>
  <c r="AF600" i="28"/>
  <c r="AG600" i="28"/>
  <c r="AH600" i="28"/>
  <c r="AI600" i="28"/>
  <c r="AJ600" i="28"/>
  <c r="AK600" i="28"/>
  <c r="AL600" i="28"/>
  <c r="AM600" i="28"/>
  <c r="AO600" i="28"/>
  <c r="AP600" i="28"/>
  <c r="AQ600" i="28"/>
  <c r="AR600" i="28"/>
  <c r="AS600" i="28"/>
  <c r="AT600" i="28"/>
  <c r="AU600" i="28"/>
  <c r="BW600" i="28" s="1"/>
  <c r="AV600" i="28"/>
  <c r="AW600" i="28"/>
  <c r="AX600" i="28"/>
  <c r="AY600" i="28"/>
  <c r="AZ600" i="28"/>
  <c r="BA600" i="28"/>
  <c r="BB600" i="28"/>
  <c r="BC600" i="28"/>
  <c r="BD600" i="28"/>
  <c r="BE600" i="28"/>
  <c r="BF600" i="28"/>
  <c r="BG600" i="28"/>
  <c r="BI600" i="28"/>
  <c r="BJ600" i="28"/>
  <c r="BK600" i="28"/>
  <c r="BL600" i="28"/>
  <c r="BM600" i="28"/>
  <c r="BN600" i="28"/>
  <c r="BO600" i="28"/>
  <c r="BP600" i="28"/>
  <c r="BQ600" i="28"/>
  <c r="BR600" i="28"/>
  <c r="B601" i="28"/>
  <c r="C601" i="28"/>
  <c r="D601" i="28"/>
  <c r="F601" i="28"/>
  <c r="G601" i="28"/>
  <c r="H601" i="28"/>
  <c r="I601" i="28"/>
  <c r="J601" i="28"/>
  <c r="K601" i="28"/>
  <c r="L601" i="28"/>
  <c r="M601" i="28"/>
  <c r="N601" i="28"/>
  <c r="O601" i="28"/>
  <c r="P601" i="28"/>
  <c r="Q601" i="28"/>
  <c r="S601" i="28"/>
  <c r="T601" i="28"/>
  <c r="U601" i="28"/>
  <c r="V601" i="28"/>
  <c r="W601" i="28"/>
  <c r="X601" i="28"/>
  <c r="Y601" i="28"/>
  <c r="Z601" i="28"/>
  <c r="AA601" i="28"/>
  <c r="AB601" i="28"/>
  <c r="AD601" i="28"/>
  <c r="AE601" i="28"/>
  <c r="AF601" i="28"/>
  <c r="AG601" i="28"/>
  <c r="AH601" i="28"/>
  <c r="AI601" i="28"/>
  <c r="AJ601" i="28"/>
  <c r="AK601" i="28"/>
  <c r="AL601" i="28"/>
  <c r="AM601" i="28"/>
  <c r="AO601" i="28"/>
  <c r="AP601" i="28"/>
  <c r="AQ601" i="28"/>
  <c r="AR601" i="28"/>
  <c r="AS601" i="28"/>
  <c r="AT601" i="28"/>
  <c r="AU601" i="28"/>
  <c r="AV601" i="28"/>
  <c r="AW601" i="28"/>
  <c r="AX601" i="28"/>
  <c r="AY601" i="28"/>
  <c r="AZ601" i="28"/>
  <c r="BA601" i="28"/>
  <c r="BB601" i="28"/>
  <c r="BC601" i="28"/>
  <c r="BD601" i="28"/>
  <c r="BE601" i="28"/>
  <c r="BF601" i="28"/>
  <c r="BG601" i="28"/>
  <c r="BI601" i="28"/>
  <c r="BJ601" i="28"/>
  <c r="BK601" i="28"/>
  <c r="BL601" i="28"/>
  <c r="BM601" i="28"/>
  <c r="BN601" i="28"/>
  <c r="BO601" i="28"/>
  <c r="BP601" i="28"/>
  <c r="BQ601" i="28"/>
  <c r="BR601" i="28"/>
  <c r="B602" i="28"/>
  <c r="C602" i="28"/>
  <c r="D602" i="28"/>
  <c r="F602" i="28"/>
  <c r="G602" i="28"/>
  <c r="H602" i="28"/>
  <c r="I602" i="28"/>
  <c r="J602" i="28"/>
  <c r="K602" i="28"/>
  <c r="L602" i="28"/>
  <c r="M602" i="28"/>
  <c r="N602" i="28"/>
  <c r="O602" i="28"/>
  <c r="P602" i="28"/>
  <c r="Q602" i="28"/>
  <c r="S602" i="28"/>
  <c r="T602" i="28"/>
  <c r="U602" i="28"/>
  <c r="V602" i="28"/>
  <c r="W602" i="28"/>
  <c r="X602" i="28"/>
  <c r="BY602" i="28" s="1"/>
  <c r="Y602" i="28"/>
  <c r="Z602" i="28"/>
  <c r="AA602" i="28"/>
  <c r="AB602" i="28"/>
  <c r="CC602" i="28" s="1"/>
  <c r="AD602" i="28"/>
  <c r="AE602" i="28"/>
  <c r="AF602" i="28"/>
  <c r="AG602" i="28"/>
  <c r="BW602" i="28" s="1"/>
  <c r="AH602" i="28"/>
  <c r="AI602" i="28"/>
  <c r="AJ602" i="28"/>
  <c r="AK602" i="28"/>
  <c r="AL602" i="28"/>
  <c r="AM602" i="28"/>
  <c r="AO602" i="28"/>
  <c r="AP602" i="28"/>
  <c r="AQ602" i="28"/>
  <c r="AR602" i="28"/>
  <c r="AS602" i="28"/>
  <c r="AT602" i="28"/>
  <c r="AU602" i="28"/>
  <c r="AV602" i="28"/>
  <c r="AW602" i="28"/>
  <c r="AX602" i="28"/>
  <c r="AY602" i="28"/>
  <c r="AZ602" i="28"/>
  <c r="BA602" i="28"/>
  <c r="BB602" i="28"/>
  <c r="BC602" i="28"/>
  <c r="BD602" i="28"/>
  <c r="BE602" i="28"/>
  <c r="BF602" i="28"/>
  <c r="BG602" i="28"/>
  <c r="BI602" i="28"/>
  <c r="BJ602" i="28"/>
  <c r="BK602" i="28"/>
  <c r="BL602" i="28"/>
  <c r="BM602" i="28"/>
  <c r="BN602" i="28"/>
  <c r="BO602" i="28"/>
  <c r="BP602" i="28"/>
  <c r="BQ602" i="28"/>
  <c r="BR602" i="28"/>
  <c r="BT602" i="28"/>
  <c r="B603" i="28"/>
  <c r="C603" i="28"/>
  <c r="D603" i="28"/>
  <c r="F603" i="28"/>
  <c r="G603" i="28"/>
  <c r="H603" i="28"/>
  <c r="I603" i="28"/>
  <c r="BW603" i="28" s="1"/>
  <c r="J603" i="28"/>
  <c r="K603" i="28"/>
  <c r="L603" i="28"/>
  <c r="M603" i="28"/>
  <c r="N603" i="28"/>
  <c r="O603" i="28"/>
  <c r="P603" i="28"/>
  <c r="Q603" i="28"/>
  <c r="S603" i="28"/>
  <c r="T603" i="28"/>
  <c r="U603" i="28"/>
  <c r="V603" i="28"/>
  <c r="W603" i="28"/>
  <c r="X603" i="28"/>
  <c r="Y603" i="28"/>
  <c r="Z603" i="28"/>
  <c r="AA603" i="28"/>
  <c r="AB603" i="28"/>
  <c r="AD603" i="28"/>
  <c r="AE603" i="28"/>
  <c r="BU603" i="28" s="1"/>
  <c r="AF603" i="28"/>
  <c r="BV603" i="28" s="1"/>
  <c r="AG603" i="28"/>
  <c r="AH603" i="28"/>
  <c r="AI603" i="28"/>
  <c r="AJ603" i="28"/>
  <c r="AK603" i="28"/>
  <c r="AL603" i="28"/>
  <c r="AM603" i="28"/>
  <c r="AO603" i="28"/>
  <c r="AP603" i="28"/>
  <c r="AQ603" i="28"/>
  <c r="AR603" i="28"/>
  <c r="AS603" i="28"/>
  <c r="AT603" i="28"/>
  <c r="AU603" i="28"/>
  <c r="AV603" i="28"/>
  <c r="AW603" i="28"/>
  <c r="AX603" i="28"/>
  <c r="AY603" i="28"/>
  <c r="AZ603" i="28"/>
  <c r="BA603" i="28"/>
  <c r="BB603" i="28"/>
  <c r="BC603" i="28"/>
  <c r="BD603" i="28"/>
  <c r="BE603" i="28"/>
  <c r="BF603" i="28"/>
  <c r="BG603" i="28"/>
  <c r="BI603" i="28"/>
  <c r="BJ603" i="28"/>
  <c r="BK603" i="28"/>
  <c r="BL603" i="28"/>
  <c r="BM603" i="28"/>
  <c r="BN603" i="28"/>
  <c r="BY603" i="28" s="1"/>
  <c r="BO603" i="28"/>
  <c r="BP603" i="28"/>
  <c r="BQ603" i="28"/>
  <c r="BR603" i="28"/>
  <c r="CC603" i="28" s="1"/>
  <c r="BZ603" i="28"/>
  <c r="B604" i="28"/>
  <c r="C604" i="28"/>
  <c r="D604" i="28"/>
  <c r="F604" i="28"/>
  <c r="BT604" i="28" s="1"/>
  <c r="G604" i="28"/>
  <c r="H604" i="28"/>
  <c r="I604" i="28"/>
  <c r="J604" i="28"/>
  <c r="K604" i="28"/>
  <c r="L604" i="28"/>
  <c r="M604" i="28"/>
  <c r="N604" i="28"/>
  <c r="O604" i="28"/>
  <c r="P604" i="28"/>
  <c r="Q604" i="28"/>
  <c r="S604" i="28"/>
  <c r="T604" i="28"/>
  <c r="U604" i="28"/>
  <c r="V604" i="28"/>
  <c r="W604" i="28"/>
  <c r="X604" i="28"/>
  <c r="Y604" i="28"/>
  <c r="Z604" i="28"/>
  <c r="AA604" i="28"/>
  <c r="AB604" i="28"/>
  <c r="AD604" i="28"/>
  <c r="AE604" i="28"/>
  <c r="AF604" i="28"/>
  <c r="AG604" i="28"/>
  <c r="AH604" i="28"/>
  <c r="AI604" i="28"/>
  <c r="AJ604" i="28"/>
  <c r="AK604" i="28"/>
  <c r="AL604" i="28"/>
  <c r="AM604" i="28"/>
  <c r="AO604" i="28"/>
  <c r="AP604" i="28"/>
  <c r="AQ604" i="28"/>
  <c r="AR604" i="28"/>
  <c r="AS604" i="28"/>
  <c r="AT604" i="28"/>
  <c r="AU604" i="28"/>
  <c r="AV604" i="28"/>
  <c r="AW604" i="28"/>
  <c r="AX604" i="28"/>
  <c r="AY604" i="28"/>
  <c r="AZ604" i="28"/>
  <c r="BA604" i="28"/>
  <c r="BB604" i="28"/>
  <c r="BC604" i="28"/>
  <c r="BD604" i="28"/>
  <c r="BE604" i="28"/>
  <c r="BF604" i="28"/>
  <c r="BG604" i="28"/>
  <c r="BI604" i="28"/>
  <c r="BJ604" i="28"/>
  <c r="BK604" i="28"/>
  <c r="BL604" i="28"/>
  <c r="BM604" i="28"/>
  <c r="BN604" i="28"/>
  <c r="BO604" i="28"/>
  <c r="BP604" i="28"/>
  <c r="BQ604" i="28"/>
  <c r="BR604" i="28"/>
  <c r="B605" i="28"/>
  <c r="C605" i="28"/>
  <c r="D605" i="28"/>
  <c r="F605" i="28"/>
  <c r="G605" i="28"/>
  <c r="H605" i="28"/>
  <c r="I605" i="28"/>
  <c r="J605" i="28"/>
  <c r="K605" i="28"/>
  <c r="L605" i="28"/>
  <c r="M605" i="28"/>
  <c r="N605" i="28"/>
  <c r="O605" i="28"/>
  <c r="P605" i="28"/>
  <c r="Q605" i="28"/>
  <c r="S605" i="28"/>
  <c r="T605" i="28"/>
  <c r="U605" i="28"/>
  <c r="V605" i="28"/>
  <c r="W605" i="28"/>
  <c r="X605" i="28"/>
  <c r="Y605" i="28"/>
  <c r="Z605" i="28"/>
  <c r="CA605" i="28" s="1"/>
  <c r="AA605" i="28"/>
  <c r="AB605" i="28"/>
  <c r="AD605" i="28"/>
  <c r="AE605" i="28"/>
  <c r="BU605" i="28" s="1"/>
  <c r="AF605" i="28"/>
  <c r="AG605" i="28"/>
  <c r="AH605" i="28"/>
  <c r="AI605" i="28"/>
  <c r="AJ605" i="28"/>
  <c r="AK605" i="28"/>
  <c r="AL605" i="28"/>
  <c r="AM605" i="28"/>
  <c r="AO605" i="28"/>
  <c r="AP605" i="28"/>
  <c r="AQ605" i="28"/>
  <c r="AR605" i="28"/>
  <c r="AS605" i="28"/>
  <c r="AT605" i="28"/>
  <c r="AU605" i="28"/>
  <c r="AV605" i="28"/>
  <c r="AW605" i="28"/>
  <c r="AX605" i="28"/>
  <c r="AY605" i="28"/>
  <c r="AZ605" i="28"/>
  <c r="BA605" i="28"/>
  <c r="BB605" i="28"/>
  <c r="BC605" i="28"/>
  <c r="BD605" i="28"/>
  <c r="BE605" i="28"/>
  <c r="BF605" i="28"/>
  <c r="BG605" i="28"/>
  <c r="BI605" i="28"/>
  <c r="BJ605" i="28"/>
  <c r="BK605" i="28"/>
  <c r="BL605" i="28"/>
  <c r="BM605" i="28"/>
  <c r="BN605" i="28"/>
  <c r="BO605" i="28"/>
  <c r="BP605" i="28"/>
  <c r="BQ605" i="28"/>
  <c r="BR605" i="28"/>
  <c r="BV605" i="28"/>
  <c r="BZ605" i="28"/>
  <c r="B606" i="28"/>
  <c r="C606" i="28"/>
  <c r="D606" i="28"/>
  <c r="F606" i="28"/>
  <c r="G606" i="28"/>
  <c r="H606" i="28"/>
  <c r="I606" i="28"/>
  <c r="J606" i="28"/>
  <c r="K606" i="28"/>
  <c r="L606" i="28"/>
  <c r="M606" i="28"/>
  <c r="N606" i="28"/>
  <c r="O606" i="28"/>
  <c r="P606" i="28"/>
  <c r="CB606" i="28" s="1"/>
  <c r="Q606" i="28"/>
  <c r="S606" i="28"/>
  <c r="T606" i="28"/>
  <c r="U606" i="28"/>
  <c r="V606" i="28"/>
  <c r="W606" i="28"/>
  <c r="X606" i="28"/>
  <c r="Y606" i="28"/>
  <c r="Z606" i="28"/>
  <c r="AA606" i="28"/>
  <c r="AB606" i="28"/>
  <c r="AD606" i="28"/>
  <c r="AE606" i="28"/>
  <c r="BU606" i="28" s="1"/>
  <c r="AF606" i="28"/>
  <c r="AG606" i="28"/>
  <c r="AH606" i="28"/>
  <c r="AI606" i="28"/>
  <c r="AJ606" i="28"/>
  <c r="AK606" i="28"/>
  <c r="AL606" i="28"/>
  <c r="AM606" i="28"/>
  <c r="AO606" i="28"/>
  <c r="AP606" i="28"/>
  <c r="AQ606" i="28"/>
  <c r="AR606" i="28"/>
  <c r="AS606" i="28"/>
  <c r="AT606" i="28"/>
  <c r="AU606" i="28"/>
  <c r="AV606" i="28"/>
  <c r="AW606" i="28"/>
  <c r="AX606" i="28"/>
  <c r="AY606" i="28"/>
  <c r="AZ606" i="28"/>
  <c r="BA606" i="28"/>
  <c r="BB606" i="28"/>
  <c r="BC606" i="28"/>
  <c r="BD606" i="28"/>
  <c r="BE606" i="28"/>
  <c r="BF606" i="28"/>
  <c r="BG606" i="28"/>
  <c r="BI606" i="28"/>
  <c r="BJ606" i="28"/>
  <c r="BK606" i="28"/>
  <c r="BL606" i="28"/>
  <c r="BM606" i="28"/>
  <c r="BN606" i="28"/>
  <c r="BO606" i="28"/>
  <c r="BP606" i="28"/>
  <c r="BQ606" i="28"/>
  <c r="BR606" i="28"/>
  <c r="BW606" i="28"/>
  <c r="CA606" i="28"/>
  <c r="B607" i="28"/>
  <c r="C607" i="28"/>
  <c r="D607" i="28"/>
  <c r="F607" i="28"/>
  <c r="G607" i="28"/>
  <c r="H607" i="28"/>
  <c r="BV607" i="28" s="1"/>
  <c r="I607" i="28"/>
  <c r="J607" i="28"/>
  <c r="K607" i="28"/>
  <c r="L607" i="28"/>
  <c r="M607" i="28"/>
  <c r="N607" i="28"/>
  <c r="O607" i="28"/>
  <c r="P607" i="28"/>
  <c r="Q607" i="28"/>
  <c r="S607" i="28"/>
  <c r="T607" i="28"/>
  <c r="U607" i="28"/>
  <c r="V607" i="28"/>
  <c r="W607" i="28"/>
  <c r="X607" i="28"/>
  <c r="Y607" i="28"/>
  <c r="Z607" i="28"/>
  <c r="AA607" i="28"/>
  <c r="AB607" i="28"/>
  <c r="AD607" i="28"/>
  <c r="AE607" i="28"/>
  <c r="BU607" i="28" s="1"/>
  <c r="AF607" i="28"/>
  <c r="AG607" i="28"/>
  <c r="AH607" i="28"/>
  <c r="AI607" i="28"/>
  <c r="AJ607" i="28"/>
  <c r="AK607" i="28"/>
  <c r="AL607" i="28"/>
  <c r="AM607" i="28"/>
  <c r="AO607" i="28"/>
  <c r="AP607" i="28"/>
  <c r="AQ607" i="28"/>
  <c r="AR607" i="28"/>
  <c r="AS607" i="28"/>
  <c r="AT607" i="28"/>
  <c r="AU607" i="28"/>
  <c r="AV607" i="28"/>
  <c r="AW607" i="28"/>
  <c r="AX607" i="28"/>
  <c r="AY607" i="28"/>
  <c r="AZ607" i="28"/>
  <c r="BA607" i="28"/>
  <c r="BB607" i="28"/>
  <c r="BC607" i="28"/>
  <c r="BD607" i="28"/>
  <c r="BE607" i="28"/>
  <c r="BF607" i="28"/>
  <c r="BG607" i="28"/>
  <c r="BI607" i="28"/>
  <c r="BJ607" i="28"/>
  <c r="BK607" i="28"/>
  <c r="BL607" i="28"/>
  <c r="BM607" i="28"/>
  <c r="BN607" i="28"/>
  <c r="BO607" i="28"/>
  <c r="BP607" i="28"/>
  <c r="BQ607" i="28"/>
  <c r="BR607" i="28"/>
  <c r="CA607" i="28"/>
  <c r="B608" i="28"/>
  <c r="C608" i="28"/>
  <c r="D608" i="28"/>
  <c r="F608" i="28"/>
  <c r="G608" i="28"/>
  <c r="H608" i="28"/>
  <c r="I608" i="28"/>
  <c r="J608" i="28"/>
  <c r="K608" i="28"/>
  <c r="L608" i="28"/>
  <c r="M608" i="28"/>
  <c r="N608" i="28"/>
  <c r="O608" i="28"/>
  <c r="P608" i="28"/>
  <c r="Q608" i="28"/>
  <c r="S608" i="28"/>
  <c r="T608" i="28"/>
  <c r="U608" i="28"/>
  <c r="V608" i="28"/>
  <c r="W608" i="28"/>
  <c r="X608" i="28"/>
  <c r="Y608" i="28"/>
  <c r="Z608" i="28"/>
  <c r="AA608" i="28"/>
  <c r="CB608" i="28" s="1"/>
  <c r="AB608" i="28"/>
  <c r="CC608" i="28" s="1"/>
  <c r="AD608" i="28"/>
  <c r="AE608" i="28"/>
  <c r="AF608" i="28"/>
  <c r="AG608" i="28"/>
  <c r="AH608" i="28"/>
  <c r="AI608" i="28"/>
  <c r="AJ608" i="28"/>
  <c r="AK608" i="28"/>
  <c r="AL608" i="28"/>
  <c r="AM608" i="28"/>
  <c r="AO608" i="28"/>
  <c r="AP608" i="28"/>
  <c r="AQ608" i="28"/>
  <c r="AR608" i="28"/>
  <c r="AS608" i="28"/>
  <c r="AT608" i="28"/>
  <c r="AU608" i="28"/>
  <c r="AV608" i="28"/>
  <c r="AW608" i="28"/>
  <c r="AX608" i="28"/>
  <c r="AY608" i="28"/>
  <c r="AZ608" i="28"/>
  <c r="BA608" i="28"/>
  <c r="BB608" i="28"/>
  <c r="BC608" i="28"/>
  <c r="BD608" i="28"/>
  <c r="BE608" i="28"/>
  <c r="BF608" i="28"/>
  <c r="BG608" i="28"/>
  <c r="BI608" i="28"/>
  <c r="BJ608" i="28"/>
  <c r="BK608" i="28"/>
  <c r="BL608" i="28"/>
  <c r="BM608" i="28"/>
  <c r="BN608" i="28"/>
  <c r="BO608" i="28"/>
  <c r="BP608" i="28"/>
  <c r="BQ608" i="28"/>
  <c r="BR608" i="28"/>
  <c r="BW608" i="28"/>
  <c r="B609" i="28"/>
  <c r="C609" i="28"/>
  <c r="D609" i="28"/>
  <c r="F609" i="28"/>
  <c r="G609" i="28"/>
  <c r="H609" i="28"/>
  <c r="I609" i="28"/>
  <c r="J609" i="28"/>
  <c r="K609" i="28"/>
  <c r="L609" i="28"/>
  <c r="M609" i="28"/>
  <c r="N609" i="28"/>
  <c r="O609" i="28"/>
  <c r="P609" i="28"/>
  <c r="Q609" i="28"/>
  <c r="S609" i="28"/>
  <c r="T609" i="28"/>
  <c r="U609" i="28"/>
  <c r="V609" i="28"/>
  <c r="W609" i="28"/>
  <c r="X609" i="28"/>
  <c r="Y609" i="28"/>
  <c r="Z609" i="28"/>
  <c r="AA609" i="28"/>
  <c r="AB609" i="28"/>
  <c r="AD609" i="28"/>
  <c r="AE609" i="28"/>
  <c r="AF609" i="28"/>
  <c r="AG609" i="28"/>
  <c r="AH609" i="28"/>
  <c r="AI609" i="28"/>
  <c r="AJ609" i="28"/>
  <c r="AK609" i="28"/>
  <c r="AL609" i="28"/>
  <c r="AM609" i="28"/>
  <c r="AO609" i="28"/>
  <c r="AP609" i="28"/>
  <c r="AQ609" i="28"/>
  <c r="AR609" i="28"/>
  <c r="AS609" i="28"/>
  <c r="AT609" i="28"/>
  <c r="AU609" i="28"/>
  <c r="AV609" i="28"/>
  <c r="AW609" i="28"/>
  <c r="AX609" i="28"/>
  <c r="AY609" i="28"/>
  <c r="AZ609" i="28"/>
  <c r="BA609" i="28"/>
  <c r="BB609" i="28"/>
  <c r="BC609" i="28"/>
  <c r="BD609" i="28"/>
  <c r="BE609" i="28"/>
  <c r="BF609" i="28"/>
  <c r="BG609" i="28"/>
  <c r="BI609" i="28"/>
  <c r="BJ609" i="28"/>
  <c r="BK609" i="28"/>
  <c r="BL609" i="28"/>
  <c r="BW609" i="28" s="1"/>
  <c r="BM609" i="28"/>
  <c r="BN609" i="28"/>
  <c r="BO609" i="28"/>
  <c r="BP609" i="28"/>
  <c r="BQ609" i="28"/>
  <c r="BR609" i="28"/>
  <c r="CC609" i="28"/>
  <c r="B610" i="28"/>
  <c r="C610" i="28"/>
  <c r="D610" i="28"/>
  <c r="F610" i="28"/>
  <c r="G610" i="28"/>
  <c r="H610" i="28"/>
  <c r="I610" i="28"/>
  <c r="J610" i="28"/>
  <c r="BX610" i="28" s="1"/>
  <c r="K610" i="28"/>
  <c r="L610" i="28"/>
  <c r="M610" i="28"/>
  <c r="N610" i="28"/>
  <c r="O610" i="28"/>
  <c r="P610" i="28"/>
  <c r="Q610" i="28"/>
  <c r="CC610" i="28" s="1"/>
  <c r="S610" i="28"/>
  <c r="T610" i="28"/>
  <c r="U610" i="28"/>
  <c r="V610" i="28"/>
  <c r="W610" i="28"/>
  <c r="X610" i="28"/>
  <c r="Y610" i="28"/>
  <c r="Z610" i="28"/>
  <c r="AA610" i="28"/>
  <c r="AB610" i="28"/>
  <c r="AD610" i="28"/>
  <c r="AE610" i="28"/>
  <c r="AF610" i="28"/>
  <c r="AG610" i="28"/>
  <c r="AH610" i="28"/>
  <c r="AI610" i="28"/>
  <c r="AJ610" i="28"/>
  <c r="AK610" i="28"/>
  <c r="AL610" i="28"/>
  <c r="AM610" i="28"/>
  <c r="AO610" i="28"/>
  <c r="AP610" i="28"/>
  <c r="AQ610" i="28"/>
  <c r="AR610" i="28"/>
  <c r="AS610" i="28"/>
  <c r="AT610" i="28"/>
  <c r="AU610" i="28"/>
  <c r="AV610" i="28"/>
  <c r="AW610" i="28"/>
  <c r="AX610" i="28"/>
  <c r="AY610" i="28"/>
  <c r="AZ610" i="28"/>
  <c r="BA610" i="28"/>
  <c r="BB610" i="28"/>
  <c r="BC610" i="28"/>
  <c r="BD610" i="28"/>
  <c r="BE610" i="28"/>
  <c r="BF610" i="28"/>
  <c r="BG610" i="28"/>
  <c r="BI610" i="28"/>
  <c r="BJ610" i="28"/>
  <c r="BK610" i="28"/>
  <c r="BL610" i="28"/>
  <c r="BM610" i="28"/>
  <c r="BN610" i="28"/>
  <c r="BO610" i="28"/>
  <c r="BP610" i="28"/>
  <c r="BQ610" i="28"/>
  <c r="BR610" i="28"/>
  <c r="B611" i="28"/>
  <c r="C611" i="28"/>
  <c r="D611" i="28"/>
  <c r="F611" i="28"/>
  <c r="G611" i="28"/>
  <c r="H611" i="28"/>
  <c r="I611" i="28"/>
  <c r="J611" i="28"/>
  <c r="K611" i="28"/>
  <c r="L611" i="28"/>
  <c r="M611" i="28"/>
  <c r="N611" i="28"/>
  <c r="O611" i="28"/>
  <c r="P611" i="28"/>
  <c r="Q611" i="28"/>
  <c r="S611" i="28"/>
  <c r="T611" i="28"/>
  <c r="U611" i="28"/>
  <c r="V611" i="28"/>
  <c r="W611" i="28"/>
  <c r="X611" i="28"/>
  <c r="Y611" i="28"/>
  <c r="Z611" i="28"/>
  <c r="AA611" i="28"/>
  <c r="AB611" i="28"/>
  <c r="AD611" i="28"/>
  <c r="AE611" i="28"/>
  <c r="AF611" i="28"/>
  <c r="AG611" i="28"/>
  <c r="AH611" i="28"/>
  <c r="AI611" i="28"/>
  <c r="AJ611" i="28"/>
  <c r="AK611" i="28"/>
  <c r="AL611" i="28"/>
  <c r="AM611" i="28"/>
  <c r="AO611" i="28"/>
  <c r="AP611" i="28"/>
  <c r="AQ611" i="28"/>
  <c r="AR611" i="28"/>
  <c r="AS611" i="28"/>
  <c r="AT611" i="28"/>
  <c r="AU611" i="28"/>
  <c r="AV611" i="28"/>
  <c r="AW611" i="28"/>
  <c r="AX611" i="28"/>
  <c r="AY611" i="28"/>
  <c r="AZ611" i="28"/>
  <c r="BA611" i="28"/>
  <c r="BB611" i="28"/>
  <c r="BC611" i="28"/>
  <c r="BD611" i="28"/>
  <c r="BE611" i="28"/>
  <c r="BF611" i="28"/>
  <c r="BG611" i="28"/>
  <c r="BI611" i="28"/>
  <c r="BJ611" i="28"/>
  <c r="BK611" i="28"/>
  <c r="BL611" i="28"/>
  <c r="BW611" i="28" s="1"/>
  <c r="BM611" i="28"/>
  <c r="BN611" i="28"/>
  <c r="BO611" i="28"/>
  <c r="BP611" i="28"/>
  <c r="BQ611" i="28"/>
  <c r="BR611" i="28"/>
  <c r="BZ611" i="28"/>
  <c r="B612" i="28"/>
  <c r="C612" i="28"/>
  <c r="D612" i="28"/>
  <c r="F612" i="28"/>
  <c r="G612" i="28"/>
  <c r="H612" i="28"/>
  <c r="I612" i="28"/>
  <c r="J612" i="28"/>
  <c r="K612" i="28"/>
  <c r="L612" i="28"/>
  <c r="M612" i="28"/>
  <c r="N612" i="28"/>
  <c r="O612" i="28"/>
  <c r="P612" i="28"/>
  <c r="Q612" i="28"/>
  <c r="S612" i="28"/>
  <c r="T612" i="28"/>
  <c r="U612" i="28"/>
  <c r="V612" i="28"/>
  <c r="W612" i="28"/>
  <c r="X612" i="28"/>
  <c r="Y612" i="28"/>
  <c r="Z612" i="28"/>
  <c r="AA612" i="28"/>
  <c r="AB612" i="28"/>
  <c r="AD612" i="28"/>
  <c r="AE612" i="28"/>
  <c r="BU612" i="28" s="1"/>
  <c r="AF612" i="28"/>
  <c r="AG612" i="28"/>
  <c r="AH612" i="28"/>
  <c r="AI612" i="28"/>
  <c r="AJ612" i="28"/>
  <c r="AK612" i="28"/>
  <c r="AL612" i="28"/>
  <c r="AM612" i="28"/>
  <c r="AO612" i="28"/>
  <c r="AP612" i="28"/>
  <c r="AQ612" i="28"/>
  <c r="AR612" i="28"/>
  <c r="AS612" i="28"/>
  <c r="AT612" i="28"/>
  <c r="AU612" i="28"/>
  <c r="AV612" i="28"/>
  <c r="AW612" i="28"/>
  <c r="AX612" i="28"/>
  <c r="AY612" i="28"/>
  <c r="AZ612" i="28"/>
  <c r="BA612" i="28"/>
  <c r="BB612" i="28"/>
  <c r="BC612" i="28"/>
  <c r="BD612" i="28"/>
  <c r="BE612" i="28"/>
  <c r="BF612" i="28"/>
  <c r="BG612" i="28"/>
  <c r="BI612" i="28"/>
  <c r="BJ612" i="28"/>
  <c r="BK612" i="28"/>
  <c r="BL612" i="28"/>
  <c r="BM612" i="28"/>
  <c r="BN612" i="28"/>
  <c r="BO612" i="28"/>
  <c r="BP612" i="28"/>
  <c r="BQ612" i="28"/>
  <c r="BR612" i="28"/>
  <c r="B613" i="28"/>
  <c r="C613" i="28"/>
  <c r="D613" i="28"/>
  <c r="F613" i="28"/>
  <c r="G613" i="28"/>
  <c r="H613" i="28"/>
  <c r="I613" i="28"/>
  <c r="J613" i="28"/>
  <c r="K613" i="28"/>
  <c r="L613" i="28"/>
  <c r="M613" i="28"/>
  <c r="N613" i="28"/>
  <c r="O613" i="28"/>
  <c r="P613" i="28"/>
  <c r="Q613" i="28"/>
  <c r="S613" i="28"/>
  <c r="T613" i="28"/>
  <c r="U613" i="28"/>
  <c r="V613" i="28"/>
  <c r="W613" i="28"/>
  <c r="X613" i="28"/>
  <c r="Y613" i="28"/>
  <c r="Z613" i="28"/>
  <c r="AA613" i="28"/>
  <c r="AB613" i="28"/>
  <c r="AD613" i="28"/>
  <c r="AE613" i="28"/>
  <c r="BU613" i="28" s="1"/>
  <c r="AF613" i="28"/>
  <c r="AG613" i="28"/>
  <c r="AH613" i="28"/>
  <c r="AI613" i="28"/>
  <c r="AJ613" i="28"/>
  <c r="AK613" i="28"/>
  <c r="AL613" i="28"/>
  <c r="AM613" i="28"/>
  <c r="AO613" i="28"/>
  <c r="AP613" i="28"/>
  <c r="AQ613" i="28"/>
  <c r="AR613" i="28"/>
  <c r="AS613" i="28"/>
  <c r="AT613" i="28"/>
  <c r="AU613" i="28"/>
  <c r="AV613" i="28"/>
  <c r="AW613" i="28"/>
  <c r="AX613" i="28"/>
  <c r="AY613" i="28"/>
  <c r="AZ613" i="28"/>
  <c r="BA613" i="28"/>
  <c r="BB613" i="28"/>
  <c r="BC613" i="28"/>
  <c r="BY613" i="28" s="1"/>
  <c r="BD613" i="28"/>
  <c r="BE613" i="28"/>
  <c r="BF613" i="28"/>
  <c r="BG613" i="28"/>
  <c r="CC613" i="28" s="1"/>
  <c r="BI613" i="28"/>
  <c r="BJ613" i="28"/>
  <c r="BK613" i="28"/>
  <c r="BL613" i="28"/>
  <c r="BM613" i="28"/>
  <c r="BN613" i="28"/>
  <c r="BO613" i="28"/>
  <c r="BP613" i="28"/>
  <c r="CA613" i="28" s="1"/>
  <c r="BQ613" i="28"/>
  <c r="BR613" i="28"/>
  <c r="BV613" i="28"/>
  <c r="B614" i="28"/>
  <c r="C614" i="28"/>
  <c r="D614" i="28"/>
  <c r="F614" i="28"/>
  <c r="G614" i="28"/>
  <c r="H614" i="28"/>
  <c r="I614" i="28"/>
  <c r="J614" i="28"/>
  <c r="K614" i="28"/>
  <c r="L614" i="28"/>
  <c r="M614" i="28"/>
  <c r="N614" i="28"/>
  <c r="O614" i="28"/>
  <c r="P614" i="28"/>
  <c r="Q614" i="28"/>
  <c r="S614" i="28"/>
  <c r="T614" i="28"/>
  <c r="U614" i="28"/>
  <c r="V614" i="28"/>
  <c r="W614" i="28"/>
  <c r="X614" i="28"/>
  <c r="Y614" i="28"/>
  <c r="Z614" i="28"/>
  <c r="AA614" i="28"/>
  <c r="AB614" i="28"/>
  <c r="AD614" i="28"/>
  <c r="AE614" i="28"/>
  <c r="AF614" i="28"/>
  <c r="AG614" i="28"/>
  <c r="BW614" i="28" s="1"/>
  <c r="AH614" i="28"/>
  <c r="AI614" i="28"/>
  <c r="AJ614" i="28"/>
  <c r="AK614" i="28"/>
  <c r="AL614" i="28"/>
  <c r="AM614" i="28"/>
  <c r="AO614" i="28"/>
  <c r="AP614" i="28"/>
  <c r="AQ614" i="28"/>
  <c r="AR614" i="28"/>
  <c r="AS614" i="28"/>
  <c r="AT614" i="28"/>
  <c r="AU614" i="28"/>
  <c r="AV614" i="28"/>
  <c r="AW614" i="28"/>
  <c r="AX614" i="28"/>
  <c r="AY614" i="28"/>
  <c r="AZ614" i="28"/>
  <c r="BA614" i="28"/>
  <c r="BB614" i="28"/>
  <c r="BC614" i="28"/>
  <c r="BD614" i="28"/>
  <c r="BE614" i="28"/>
  <c r="BF614" i="28"/>
  <c r="BG614" i="28"/>
  <c r="BI614" i="28"/>
  <c r="BJ614" i="28"/>
  <c r="BK614" i="28"/>
  <c r="BL614" i="28"/>
  <c r="BM614" i="28"/>
  <c r="BN614" i="28"/>
  <c r="BO614" i="28"/>
  <c r="BP614" i="28"/>
  <c r="BQ614" i="28"/>
  <c r="BR614" i="28"/>
  <c r="BU614" i="28"/>
  <c r="B615" i="28"/>
  <c r="C615" i="28"/>
  <c r="D615" i="28"/>
  <c r="F615" i="28"/>
  <c r="G615" i="28"/>
  <c r="H615" i="28"/>
  <c r="I615" i="28"/>
  <c r="J615" i="28"/>
  <c r="K615" i="28"/>
  <c r="L615" i="28"/>
  <c r="M615" i="28"/>
  <c r="N615" i="28"/>
  <c r="O615" i="28"/>
  <c r="P615" i="28"/>
  <c r="Q615" i="28"/>
  <c r="S615" i="28"/>
  <c r="T615" i="28"/>
  <c r="U615" i="28"/>
  <c r="V615" i="28"/>
  <c r="W615" i="28"/>
  <c r="X615" i="28"/>
  <c r="Y615" i="28"/>
  <c r="Z615" i="28"/>
  <c r="AA615" i="28"/>
  <c r="AB615" i="28"/>
  <c r="AD615" i="28"/>
  <c r="AE615" i="28"/>
  <c r="BU615" i="28" s="1"/>
  <c r="AF615" i="28"/>
  <c r="AG615" i="28"/>
  <c r="AH615" i="28"/>
  <c r="AI615" i="28"/>
  <c r="AJ615" i="28"/>
  <c r="AK615" i="28"/>
  <c r="AL615" i="28"/>
  <c r="AM615" i="28"/>
  <c r="AO615" i="28"/>
  <c r="AP615" i="28"/>
  <c r="AQ615" i="28"/>
  <c r="AR615" i="28"/>
  <c r="AS615" i="28"/>
  <c r="AT615" i="28"/>
  <c r="AU615" i="28"/>
  <c r="AV615" i="28"/>
  <c r="AW615" i="28"/>
  <c r="AX615" i="28"/>
  <c r="AY615" i="28"/>
  <c r="AZ615" i="28"/>
  <c r="BA615" i="28"/>
  <c r="BB615" i="28"/>
  <c r="BC615" i="28"/>
  <c r="BD615" i="28"/>
  <c r="BE615" i="28"/>
  <c r="BF615" i="28"/>
  <c r="BG615" i="28"/>
  <c r="CC615" i="28" s="1"/>
  <c r="BI615" i="28"/>
  <c r="BJ615" i="28"/>
  <c r="BK615" i="28"/>
  <c r="BL615" i="28"/>
  <c r="BM615" i="28"/>
  <c r="BN615" i="28"/>
  <c r="BO615" i="28"/>
  <c r="BP615" i="28"/>
  <c r="CA615" i="28" s="1"/>
  <c r="BQ615" i="28"/>
  <c r="BR615" i="28"/>
  <c r="B616" i="28"/>
  <c r="C616" i="28"/>
  <c r="D616" i="28"/>
  <c r="F616" i="28"/>
  <c r="G616" i="28"/>
  <c r="H616" i="28"/>
  <c r="I616" i="28"/>
  <c r="BW616" i="28" s="1"/>
  <c r="J616" i="28"/>
  <c r="K616" i="28"/>
  <c r="L616" i="28"/>
  <c r="M616" i="28"/>
  <c r="N616" i="28"/>
  <c r="O616" i="28"/>
  <c r="P616" i="28"/>
  <c r="Q616" i="28"/>
  <c r="S616" i="28"/>
  <c r="T616" i="28"/>
  <c r="U616" i="28"/>
  <c r="V616" i="28"/>
  <c r="W616" i="28"/>
  <c r="X616" i="28"/>
  <c r="Y616" i="28"/>
  <c r="Z616" i="28"/>
  <c r="AA616" i="28"/>
  <c r="AB616" i="28"/>
  <c r="AD616" i="28"/>
  <c r="AE616" i="28"/>
  <c r="AF616" i="28"/>
  <c r="AG616" i="28"/>
  <c r="AH616" i="28"/>
  <c r="AI616" i="28"/>
  <c r="AJ616" i="28"/>
  <c r="AK616" i="28"/>
  <c r="AL616" i="28"/>
  <c r="AM616" i="28"/>
  <c r="AO616" i="28"/>
  <c r="AP616" i="28"/>
  <c r="AQ616" i="28"/>
  <c r="AR616" i="28"/>
  <c r="AS616" i="28"/>
  <c r="AT616" i="28"/>
  <c r="AU616" i="28"/>
  <c r="AV616" i="28"/>
  <c r="AW616" i="28"/>
  <c r="AX616" i="28"/>
  <c r="AY616" i="28"/>
  <c r="AZ616" i="28"/>
  <c r="BA616" i="28"/>
  <c r="BB616" i="28"/>
  <c r="BC616" i="28"/>
  <c r="BY616" i="28" s="1"/>
  <c r="BD616" i="28"/>
  <c r="BE616" i="28"/>
  <c r="BF616" i="28"/>
  <c r="BG616" i="28"/>
  <c r="CC616" i="28" s="1"/>
  <c r="BI616" i="28"/>
  <c r="BJ616" i="28"/>
  <c r="BK616" i="28"/>
  <c r="BL616" i="28"/>
  <c r="BM616" i="28"/>
  <c r="BN616" i="28"/>
  <c r="BO616" i="28"/>
  <c r="BP616" i="28"/>
  <c r="BQ616" i="28"/>
  <c r="BR616" i="28"/>
  <c r="BX616" i="28"/>
  <c r="B617" i="28"/>
  <c r="C617" i="28"/>
  <c r="D617" i="28"/>
  <c r="F617" i="28"/>
  <c r="G617" i="28"/>
  <c r="H617" i="28"/>
  <c r="I617" i="28"/>
  <c r="BW617" i="28" s="1"/>
  <c r="J617" i="28"/>
  <c r="K617" i="28"/>
  <c r="L617" i="28"/>
  <c r="M617" i="28"/>
  <c r="BY617" i="28" s="1"/>
  <c r="N617" i="28"/>
  <c r="O617" i="28"/>
  <c r="P617" i="28"/>
  <c r="Q617" i="28"/>
  <c r="S617" i="28"/>
  <c r="T617" i="28"/>
  <c r="U617" i="28"/>
  <c r="V617" i="28"/>
  <c r="W617" i="28"/>
  <c r="X617" i="28"/>
  <c r="Y617" i="28"/>
  <c r="Z617" i="28"/>
  <c r="AA617" i="28"/>
  <c r="AB617" i="28"/>
  <c r="AD617" i="28"/>
  <c r="AE617" i="28"/>
  <c r="AF617" i="28"/>
  <c r="BV617" i="28" s="1"/>
  <c r="AG617" i="28"/>
  <c r="AH617" i="28"/>
  <c r="AI617" i="28"/>
  <c r="AJ617" i="28"/>
  <c r="AK617" i="28"/>
  <c r="AL617" i="28"/>
  <c r="AM617" i="28"/>
  <c r="AO617" i="28"/>
  <c r="AP617" i="28"/>
  <c r="AQ617" i="28"/>
  <c r="AR617" i="28"/>
  <c r="AS617" i="28"/>
  <c r="AT617" i="28"/>
  <c r="AU617" i="28"/>
  <c r="AV617" i="28"/>
  <c r="AW617" i="28"/>
  <c r="AX617" i="28"/>
  <c r="AY617" i="28"/>
  <c r="AZ617" i="28"/>
  <c r="BA617" i="28"/>
  <c r="BB617" i="28"/>
  <c r="BC617" i="28"/>
  <c r="BD617" i="28"/>
  <c r="BE617" i="28"/>
  <c r="BF617" i="28"/>
  <c r="BG617" i="28"/>
  <c r="BI617" i="28"/>
  <c r="BJ617" i="28"/>
  <c r="BK617" i="28"/>
  <c r="BL617" i="28"/>
  <c r="BM617" i="28"/>
  <c r="BN617" i="28"/>
  <c r="BO617" i="28"/>
  <c r="BP617" i="28"/>
  <c r="BQ617" i="28"/>
  <c r="BR617" i="28"/>
  <c r="CC617" i="28" s="1"/>
  <c r="B618" i="28"/>
  <c r="C618" i="28"/>
  <c r="D618" i="28"/>
  <c r="F618" i="28"/>
  <c r="G618" i="28"/>
  <c r="H618" i="28"/>
  <c r="I618" i="28"/>
  <c r="J618" i="28"/>
  <c r="K618" i="28"/>
  <c r="L618" i="28"/>
  <c r="M618" i="28"/>
  <c r="N618" i="28"/>
  <c r="O618" i="28"/>
  <c r="P618" i="28"/>
  <c r="Q618" i="28"/>
  <c r="S618" i="28"/>
  <c r="T618" i="28"/>
  <c r="U618" i="28"/>
  <c r="V618" i="28"/>
  <c r="W618" i="28"/>
  <c r="X618" i="28"/>
  <c r="Y618" i="28"/>
  <c r="Z618" i="28"/>
  <c r="AA618" i="28"/>
  <c r="AB618" i="28"/>
  <c r="CC618" i="28" s="1"/>
  <c r="AD618" i="28"/>
  <c r="AE618" i="28"/>
  <c r="AF618" i="28"/>
  <c r="AG618" i="28"/>
  <c r="BW618" i="28" s="1"/>
  <c r="AH618" i="28"/>
  <c r="AI618" i="28"/>
  <c r="AJ618" i="28"/>
  <c r="AK618" i="28"/>
  <c r="AL618" i="28"/>
  <c r="AM618" i="28"/>
  <c r="AO618" i="28"/>
  <c r="AP618" i="28"/>
  <c r="AQ618" i="28"/>
  <c r="AR618" i="28"/>
  <c r="AS618" i="28"/>
  <c r="AT618" i="28"/>
  <c r="AU618" i="28"/>
  <c r="AV618" i="28"/>
  <c r="AW618" i="28"/>
  <c r="AX618" i="28"/>
  <c r="AY618" i="28"/>
  <c r="AZ618" i="28"/>
  <c r="BA618" i="28"/>
  <c r="BB618" i="28"/>
  <c r="BC618" i="28"/>
  <c r="BD618" i="28"/>
  <c r="BE618" i="28"/>
  <c r="BF618" i="28"/>
  <c r="BG618" i="28"/>
  <c r="BI618" i="28"/>
  <c r="BJ618" i="28"/>
  <c r="BK618" i="28"/>
  <c r="BL618" i="28"/>
  <c r="BM618" i="28"/>
  <c r="BN618" i="28"/>
  <c r="BO618" i="28"/>
  <c r="BP618" i="28"/>
  <c r="BQ618" i="28"/>
  <c r="BR618" i="28"/>
  <c r="BT618" i="28"/>
  <c r="BX618" i="28"/>
  <c r="B619" i="28"/>
  <c r="C619" i="28"/>
  <c r="D619" i="28"/>
  <c r="F619" i="28"/>
  <c r="G619" i="28"/>
  <c r="H619" i="28"/>
  <c r="I619" i="28"/>
  <c r="BW619" i="28" s="1"/>
  <c r="J619" i="28"/>
  <c r="K619" i="28"/>
  <c r="L619" i="28"/>
  <c r="M619" i="28"/>
  <c r="N619" i="28"/>
  <c r="O619" i="28"/>
  <c r="P619" i="28"/>
  <c r="Q619" i="28"/>
  <c r="S619" i="28"/>
  <c r="T619" i="28"/>
  <c r="U619" i="28"/>
  <c r="V619" i="28"/>
  <c r="W619" i="28"/>
  <c r="X619" i="28"/>
  <c r="Y619" i="28"/>
  <c r="Z619" i="28"/>
  <c r="CA619" i="28" s="1"/>
  <c r="AA619" i="28"/>
  <c r="AB619" i="28"/>
  <c r="AD619" i="28"/>
  <c r="AE619" i="28"/>
  <c r="BU619" i="28" s="1"/>
  <c r="AF619" i="28"/>
  <c r="BV619" i="28" s="1"/>
  <c r="AG619" i="28"/>
  <c r="AH619" i="28"/>
  <c r="AI619" i="28"/>
  <c r="AJ619" i="28"/>
  <c r="AK619" i="28"/>
  <c r="AL619" i="28"/>
  <c r="AM619" i="28"/>
  <c r="AO619" i="28"/>
  <c r="AP619" i="28"/>
  <c r="AQ619" i="28"/>
  <c r="AR619" i="28"/>
  <c r="AS619" i="28"/>
  <c r="AT619" i="28"/>
  <c r="AU619" i="28"/>
  <c r="AV619" i="28"/>
  <c r="AW619" i="28"/>
  <c r="AX619" i="28"/>
  <c r="AY619" i="28"/>
  <c r="AZ619" i="28"/>
  <c r="BA619" i="28"/>
  <c r="BB619" i="28"/>
  <c r="BC619" i="28"/>
  <c r="BD619" i="28"/>
  <c r="BZ619" i="28" s="1"/>
  <c r="BE619" i="28"/>
  <c r="BF619" i="28"/>
  <c r="BG619" i="28"/>
  <c r="BI619" i="28"/>
  <c r="BJ619" i="28"/>
  <c r="BK619" i="28"/>
  <c r="BL619" i="28"/>
  <c r="BM619" i="28"/>
  <c r="BN619" i="28"/>
  <c r="BO619" i="28"/>
  <c r="BP619" i="28"/>
  <c r="BQ619" i="28"/>
  <c r="BR619" i="28"/>
  <c r="BY619" i="28"/>
  <c r="B620" i="28"/>
  <c r="C620" i="28"/>
  <c r="D620" i="28"/>
  <c r="F620" i="28"/>
  <c r="BT620" i="28" s="1"/>
  <c r="G620" i="28"/>
  <c r="H620" i="28"/>
  <c r="I620" i="28"/>
  <c r="J620" i="28"/>
  <c r="K620" i="28"/>
  <c r="L620" i="28"/>
  <c r="M620" i="28"/>
  <c r="N620" i="28"/>
  <c r="O620" i="28"/>
  <c r="P620" i="28"/>
  <c r="Q620" i="28"/>
  <c r="S620" i="28"/>
  <c r="T620" i="28"/>
  <c r="U620" i="28"/>
  <c r="V620" i="28"/>
  <c r="W620" i="28"/>
  <c r="X620" i="28"/>
  <c r="Y620" i="28"/>
  <c r="Z620" i="28"/>
  <c r="AA620" i="28"/>
  <c r="AB620" i="28"/>
  <c r="AD620" i="28"/>
  <c r="AE620" i="28"/>
  <c r="AF620" i="28"/>
  <c r="AG620" i="28"/>
  <c r="AH620" i="28"/>
  <c r="AI620" i="28"/>
  <c r="AJ620" i="28"/>
  <c r="AK620" i="28"/>
  <c r="AL620" i="28"/>
  <c r="AM620" i="28"/>
  <c r="AO620" i="28"/>
  <c r="AP620" i="28"/>
  <c r="AQ620" i="28"/>
  <c r="AR620" i="28"/>
  <c r="AS620" i="28"/>
  <c r="AT620" i="28"/>
  <c r="AU620" i="28"/>
  <c r="AV620" i="28"/>
  <c r="AW620" i="28"/>
  <c r="AX620" i="28"/>
  <c r="AY620" i="28"/>
  <c r="AZ620" i="28"/>
  <c r="BA620" i="28"/>
  <c r="BB620" i="28"/>
  <c r="BC620" i="28"/>
  <c r="BD620" i="28"/>
  <c r="BE620" i="28"/>
  <c r="BF620" i="28"/>
  <c r="BG620" i="28"/>
  <c r="BI620" i="28"/>
  <c r="BJ620" i="28"/>
  <c r="BK620" i="28"/>
  <c r="BL620" i="28"/>
  <c r="BM620" i="28"/>
  <c r="BN620" i="28"/>
  <c r="BO620" i="28"/>
  <c r="BP620" i="28"/>
  <c r="BQ620" i="28"/>
  <c r="BR620" i="28"/>
  <c r="B621" i="28"/>
  <c r="C621" i="28"/>
  <c r="D621" i="28"/>
  <c r="F621" i="28"/>
  <c r="G621" i="28"/>
  <c r="H621" i="28"/>
  <c r="I621" i="28"/>
  <c r="J621" i="28"/>
  <c r="K621" i="28"/>
  <c r="L621" i="28"/>
  <c r="M621" i="28"/>
  <c r="N621" i="28"/>
  <c r="O621" i="28"/>
  <c r="P621" i="28"/>
  <c r="Q621" i="28"/>
  <c r="S621" i="28"/>
  <c r="T621" i="28"/>
  <c r="U621" i="28"/>
  <c r="V621" i="28"/>
  <c r="W621" i="28"/>
  <c r="X621" i="28"/>
  <c r="Y621" i="28"/>
  <c r="Z621" i="28"/>
  <c r="AA621" i="28"/>
  <c r="AB621" i="28"/>
  <c r="AD621" i="28"/>
  <c r="AE621" i="28"/>
  <c r="BU621" i="28" s="1"/>
  <c r="AF621" i="28"/>
  <c r="AG621" i="28"/>
  <c r="AH621" i="28"/>
  <c r="AI621" i="28"/>
  <c r="AJ621" i="28"/>
  <c r="AK621" i="28"/>
  <c r="AL621" i="28"/>
  <c r="AM621" i="28"/>
  <c r="AO621" i="28"/>
  <c r="AP621" i="28"/>
  <c r="AQ621" i="28"/>
  <c r="AR621" i="28"/>
  <c r="AS621" i="28"/>
  <c r="AT621" i="28"/>
  <c r="AU621" i="28"/>
  <c r="AV621" i="28"/>
  <c r="AW621" i="28"/>
  <c r="AX621" i="28"/>
  <c r="AY621" i="28"/>
  <c r="AZ621" i="28"/>
  <c r="BA621" i="28"/>
  <c r="BB621" i="28"/>
  <c r="BC621" i="28"/>
  <c r="BY621" i="28" s="1"/>
  <c r="BD621" i="28"/>
  <c r="BE621" i="28"/>
  <c r="BF621" i="28"/>
  <c r="BG621" i="28"/>
  <c r="CC621" i="28" s="1"/>
  <c r="BI621" i="28"/>
  <c r="BJ621" i="28"/>
  <c r="BK621" i="28"/>
  <c r="BL621" i="28"/>
  <c r="BM621" i="28"/>
  <c r="BN621" i="28"/>
  <c r="BO621" i="28"/>
  <c r="BP621" i="28"/>
  <c r="CA621" i="28" s="1"/>
  <c r="BQ621" i="28"/>
  <c r="BR621" i="28"/>
  <c r="BV621" i="28"/>
  <c r="BZ621" i="28"/>
  <c r="B622" i="28"/>
  <c r="C622" i="28"/>
  <c r="D622" i="28"/>
  <c r="F622" i="28"/>
  <c r="G622" i="28"/>
  <c r="H622" i="28"/>
  <c r="I622" i="28"/>
  <c r="BW622" i="28" s="1"/>
  <c r="J622" i="28"/>
  <c r="K622" i="28"/>
  <c r="L622" i="28"/>
  <c r="M622" i="28"/>
  <c r="N622" i="28"/>
  <c r="O622" i="28"/>
  <c r="P622" i="28"/>
  <c r="Q622" i="28"/>
  <c r="S622" i="28"/>
  <c r="T622" i="28"/>
  <c r="U622" i="28"/>
  <c r="V622" i="28"/>
  <c r="W622" i="28"/>
  <c r="X622" i="28"/>
  <c r="Y622" i="28"/>
  <c r="Z622" i="28"/>
  <c r="AA622" i="28"/>
  <c r="AB622" i="28"/>
  <c r="AD622" i="28"/>
  <c r="AE622" i="28"/>
  <c r="BU622" i="28" s="1"/>
  <c r="AF622" i="28"/>
  <c r="AG622" i="28"/>
  <c r="AH622" i="28"/>
  <c r="AI622" i="28"/>
  <c r="AJ622" i="28"/>
  <c r="AK622" i="28"/>
  <c r="AL622" i="28"/>
  <c r="AM622" i="28"/>
  <c r="AO622" i="28"/>
  <c r="AP622" i="28"/>
  <c r="AQ622" i="28"/>
  <c r="AR622" i="28"/>
  <c r="AS622" i="28"/>
  <c r="AT622" i="28"/>
  <c r="AU622" i="28"/>
  <c r="AV622" i="28"/>
  <c r="AW622" i="28"/>
  <c r="AX622" i="28"/>
  <c r="AY622" i="28"/>
  <c r="AZ622" i="28"/>
  <c r="BA622" i="28"/>
  <c r="BB622" i="28"/>
  <c r="BC622" i="28"/>
  <c r="BD622" i="28"/>
  <c r="BE622" i="28"/>
  <c r="BF622" i="28"/>
  <c r="BG622" i="28"/>
  <c r="BI622" i="28"/>
  <c r="BJ622" i="28"/>
  <c r="BK622" i="28"/>
  <c r="BL622" i="28"/>
  <c r="BM622" i="28"/>
  <c r="BN622" i="28"/>
  <c r="BO622" i="28"/>
  <c r="BP622" i="28"/>
  <c r="BQ622" i="28"/>
  <c r="BR622" i="28"/>
  <c r="CA622" i="28"/>
  <c r="B623" i="28"/>
  <c r="C623" i="28"/>
  <c r="D623" i="28"/>
  <c r="F623" i="28"/>
  <c r="G623" i="28"/>
  <c r="H623" i="28"/>
  <c r="I623" i="28"/>
  <c r="J623" i="28"/>
  <c r="K623" i="28"/>
  <c r="L623" i="28"/>
  <c r="M623" i="28"/>
  <c r="N623" i="28"/>
  <c r="O623" i="28"/>
  <c r="P623" i="28"/>
  <c r="Q623" i="28"/>
  <c r="S623" i="28"/>
  <c r="T623" i="28"/>
  <c r="U623" i="28"/>
  <c r="V623" i="28"/>
  <c r="W623" i="28"/>
  <c r="X623" i="28"/>
  <c r="Y623" i="28"/>
  <c r="Z623" i="28"/>
  <c r="AA623" i="28"/>
  <c r="AB623" i="28"/>
  <c r="AD623" i="28"/>
  <c r="AE623" i="28"/>
  <c r="AF623" i="28"/>
  <c r="BV623" i="28" s="1"/>
  <c r="AG623" i="28"/>
  <c r="AH623" i="28"/>
  <c r="AI623" i="28"/>
  <c r="AJ623" i="28"/>
  <c r="AK623" i="28"/>
  <c r="AL623" i="28"/>
  <c r="AM623" i="28"/>
  <c r="AO623" i="28"/>
  <c r="AP623" i="28"/>
  <c r="AQ623" i="28"/>
  <c r="AR623" i="28"/>
  <c r="AS623" i="28"/>
  <c r="AT623" i="28"/>
  <c r="AU623" i="28"/>
  <c r="AV623" i="28"/>
  <c r="AW623" i="28"/>
  <c r="AX623" i="28"/>
  <c r="AY623" i="28"/>
  <c r="AZ623" i="28"/>
  <c r="BA623" i="28"/>
  <c r="BB623" i="28"/>
  <c r="BC623" i="28"/>
  <c r="BD623" i="28"/>
  <c r="BE623" i="28"/>
  <c r="BF623" i="28"/>
  <c r="BG623" i="28"/>
  <c r="BI623" i="28"/>
  <c r="BJ623" i="28"/>
  <c r="BK623" i="28"/>
  <c r="BL623" i="28"/>
  <c r="BM623" i="28"/>
  <c r="BN623" i="28"/>
  <c r="BO623" i="28"/>
  <c r="BP623" i="28"/>
  <c r="BQ623" i="28"/>
  <c r="BR623" i="28"/>
  <c r="B624" i="28"/>
  <c r="C624" i="28"/>
  <c r="D624" i="28"/>
  <c r="F624" i="28"/>
  <c r="G624" i="28"/>
  <c r="H624" i="28"/>
  <c r="I624" i="28"/>
  <c r="BW624" i="28" s="1"/>
  <c r="J624" i="28"/>
  <c r="BX624" i="28" s="1"/>
  <c r="K624" i="28"/>
  <c r="L624" i="28"/>
  <c r="M624" i="28"/>
  <c r="N624" i="28"/>
  <c r="O624" i="28"/>
  <c r="P624" i="28"/>
  <c r="Q624" i="28"/>
  <c r="CC624" i="28" s="1"/>
  <c r="S624" i="28"/>
  <c r="T624" i="28"/>
  <c r="U624" i="28"/>
  <c r="V624" i="28"/>
  <c r="W624" i="28"/>
  <c r="X624" i="28"/>
  <c r="Y624" i="28"/>
  <c r="Z624" i="28"/>
  <c r="AA624" i="28"/>
  <c r="AB624" i="28"/>
  <c r="AD624" i="28"/>
  <c r="AE624" i="28"/>
  <c r="AF624" i="28"/>
  <c r="AG624" i="28"/>
  <c r="AH624" i="28"/>
  <c r="AI624" i="28"/>
  <c r="AJ624" i="28"/>
  <c r="AK624" i="28"/>
  <c r="AL624" i="28"/>
  <c r="AM624" i="28"/>
  <c r="AO624" i="28"/>
  <c r="AP624" i="28"/>
  <c r="AQ624" i="28"/>
  <c r="AR624" i="28"/>
  <c r="AS624" i="28"/>
  <c r="AT624" i="28"/>
  <c r="AU624" i="28"/>
  <c r="AV624" i="28"/>
  <c r="AW624" i="28"/>
  <c r="AX624" i="28"/>
  <c r="AY624" i="28"/>
  <c r="AZ624" i="28"/>
  <c r="BA624" i="28"/>
  <c r="BB624" i="28"/>
  <c r="BC624" i="28"/>
  <c r="BD624" i="28"/>
  <c r="BE624" i="28"/>
  <c r="BF624" i="28"/>
  <c r="BG624" i="28"/>
  <c r="BI624" i="28"/>
  <c r="BJ624" i="28"/>
  <c r="BK624" i="28"/>
  <c r="BL624" i="28"/>
  <c r="BM624" i="28"/>
  <c r="BN624" i="28"/>
  <c r="BO624" i="28"/>
  <c r="BP624" i="28"/>
  <c r="BQ624" i="28"/>
  <c r="BR624" i="28"/>
  <c r="CB624" i="28"/>
  <c r="B625" i="28"/>
  <c r="C625" i="28"/>
  <c r="D625" i="28"/>
  <c r="F625" i="28"/>
  <c r="G625" i="28"/>
  <c r="H625" i="28"/>
  <c r="I625" i="28"/>
  <c r="BW625" i="28" s="1"/>
  <c r="J625" i="28"/>
  <c r="K625" i="28"/>
  <c r="L625" i="28"/>
  <c r="M625" i="28"/>
  <c r="N625" i="28"/>
  <c r="O625" i="28"/>
  <c r="P625" i="28"/>
  <c r="Q625" i="28"/>
  <c r="S625" i="28"/>
  <c r="T625" i="28"/>
  <c r="U625" i="28"/>
  <c r="V625" i="28"/>
  <c r="W625" i="28"/>
  <c r="X625" i="28"/>
  <c r="Y625" i="28"/>
  <c r="Z625" i="28"/>
  <c r="CA625" i="28" s="1"/>
  <c r="AA625" i="28"/>
  <c r="AB625" i="28"/>
  <c r="AD625" i="28"/>
  <c r="AE625" i="28"/>
  <c r="BU625" i="28" s="1"/>
  <c r="AF625" i="28"/>
  <c r="BV625" i="28" s="1"/>
  <c r="AG625" i="28"/>
  <c r="AH625" i="28"/>
  <c r="AI625" i="28"/>
  <c r="AJ625" i="28"/>
  <c r="AK625" i="28"/>
  <c r="AL625" i="28"/>
  <c r="AM625" i="28"/>
  <c r="AO625" i="28"/>
  <c r="AP625" i="28"/>
  <c r="AQ625" i="28"/>
  <c r="AR625" i="28"/>
  <c r="AS625" i="28"/>
  <c r="AT625" i="28"/>
  <c r="AU625" i="28"/>
  <c r="AV625" i="28"/>
  <c r="AW625" i="28"/>
  <c r="AX625" i="28"/>
  <c r="AY625" i="28"/>
  <c r="AZ625" i="28"/>
  <c r="BA625" i="28"/>
  <c r="BB625" i="28"/>
  <c r="BC625" i="28"/>
  <c r="BD625" i="28"/>
  <c r="BE625" i="28"/>
  <c r="BF625" i="28"/>
  <c r="BG625" i="28"/>
  <c r="BI625" i="28"/>
  <c r="BJ625" i="28"/>
  <c r="BK625" i="28"/>
  <c r="BL625" i="28"/>
  <c r="BM625" i="28"/>
  <c r="BN625" i="28"/>
  <c r="BO625" i="28"/>
  <c r="BP625" i="28"/>
  <c r="BQ625" i="28"/>
  <c r="BR625" i="28"/>
  <c r="B626" i="28"/>
  <c r="C626" i="28"/>
  <c r="D626" i="28"/>
  <c r="F626" i="28"/>
  <c r="G626" i="28"/>
  <c r="H626" i="28"/>
  <c r="I626" i="28"/>
  <c r="J626" i="28"/>
  <c r="K626" i="28"/>
  <c r="L626" i="28"/>
  <c r="M626" i="28"/>
  <c r="N626" i="28"/>
  <c r="O626" i="28"/>
  <c r="P626" i="28"/>
  <c r="Q626" i="28"/>
  <c r="S626" i="28"/>
  <c r="T626" i="28"/>
  <c r="U626" i="28"/>
  <c r="V626" i="28"/>
  <c r="W626" i="28"/>
  <c r="X626" i="28"/>
  <c r="Y626" i="28"/>
  <c r="Z626" i="28"/>
  <c r="AA626" i="28"/>
  <c r="AB626" i="28"/>
  <c r="AD626" i="28"/>
  <c r="AE626" i="28"/>
  <c r="AF626" i="28"/>
  <c r="AG626" i="28"/>
  <c r="AH626" i="28"/>
  <c r="BX626" i="28" s="1"/>
  <c r="AI626" i="28"/>
  <c r="AJ626" i="28"/>
  <c r="AK626" i="28"/>
  <c r="AL626" i="28"/>
  <c r="AM626" i="28"/>
  <c r="AO626" i="28"/>
  <c r="AP626" i="28"/>
  <c r="AQ626" i="28"/>
  <c r="AR626" i="28"/>
  <c r="AS626" i="28"/>
  <c r="AT626" i="28"/>
  <c r="AU626" i="28"/>
  <c r="AV626" i="28"/>
  <c r="AW626" i="28"/>
  <c r="AX626" i="28"/>
  <c r="AY626" i="28"/>
  <c r="AZ626" i="28"/>
  <c r="BA626" i="28"/>
  <c r="BB626" i="28"/>
  <c r="BC626" i="28"/>
  <c r="BD626" i="28"/>
  <c r="BE626" i="28"/>
  <c r="BF626" i="28"/>
  <c r="BG626" i="28"/>
  <c r="BI626" i="28"/>
  <c r="BJ626" i="28"/>
  <c r="BK626" i="28"/>
  <c r="BL626" i="28"/>
  <c r="BM626" i="28"/>
  <c r="BN626" i="28"/>
  <c r="BO626" i="28"/>
  <c r="BP626" i="28"/>
  <c r="BQ626" i="28"/>
  <c r="BR626" i="28"/>
  <c r="CC626" i="28"/>
  <c r="B627" i="28"/>
  <c r="C627" i="28"/>
  <c r="D627" i="28"/>
  <c r="F627" i="28"/>
  <c r="G627" i="28"/>
  <c r="H627" i="28"/>
  <c r="I627" i="28"/>
  <c r="J627" i="28"/>
  <c r="K627" i="28"/>
  <c r="L627" i="28"/>
  <c r="M627" i="28"/>
  <c r="N627" i="28"/>
  <c r="O627" i="28"/>
  <c r="P627" i="28"/>
  <c r="Q627" i="28"/>
  <c r="S627" i="28"/>
  <c r="T627" i="28"/>
  <c r="U627" i="28"/>
  <c r="V627" i="28"/>
  <c r="W627" i="28"/>
  <c r="X627" i="28"/>
  <c r="Y627" i="28"/>
  <c r="Z627" i="28"/>
  <c r="AA627" i="28"/>
  <c r="AB627" i="28"/>
  <c r="AD627" i="28"/>
  <c r="AE627" i="28"/>
  <c r="AF627" i="28"/>
  <c r="BV627" i="28" s="1"/>
  <c r="AG627" i="28"/>
  <c r="AH627" i="28"/>
  <c r="AI627" i="28"/>
  <c r="AJ627" i="28"/>
  <c r="AK627" i="28"/>
  <c r="AL627" i="28"/>
  <c r="AM627" i="28"/>
  <c r="AO627" i="28"/>
  <c r="AP627" i="28"/>
  <c r="AQ627" i="28"/>
  <c r="AR627" i="28"/>
  <c r="AS627" i="28"/>
  <c r="AT627" i="28"/>
  <c r="AU627" i="28"/>
  <c r="AV627" i="28"/>
  <c r="AW627" i="28"/>
  <c r="AX627" i="28"/>
  <c r="AY627" i="28"/>
  <c r="AZ627" i="28"/>
  <c r="BA627" i="28"/>
  <c r="BB627" i="28"/>
  <c r="BC627" i="28"/>
  <c r="BD627" i="28"/>
  <c r="BE627" i="28"/>
  <c r="BF627" i="28"/>
  <c r="BG627" i="28"/>
  <c r="BI627" i="28"/>
  <c r="BJ627" i="28"/>
  <c r="BU627" i="28" s="1"/>
  <c r="BK627" i="28"/>
  <c r="BL627" i="28"/>
  <c r="BM627" i="28"/>
  <c r="BN627" i="28"/>
  <c r="BY627" i="28" s="1"/>
  <c r="BO627" i="28"/>
  <c r="BP627" i="28"/>
  <c r="BQ627" i="28"/>
  <c r="BR627" i="28"/>
  <c r="CC627" i="28" s="1"/>
  <c r="BW627" i="28"/>
  <c r="B628" i="28"/>
  <c r="C628" i="28"/>
  <c r="D628" i="28"/>
  <c r="F628" i="28"/>
  <c r="G628" i="28"/>
  <c r="H628" i="28"/>
  <c r="I628" i="28"/>
  <c r="J628" i="28"/>
  <c r="K628" i="28"/>
  <c r="L628" i="28"/>
  <c r="M628" i="28"/>
  <c r="N628" i="28"/>
  <c r="O628" i="28"/>
  <c r="P628" i="28"/>
  <c r="Q628" i="28"/>
  <c r="S628" i="28"/>
  <c r="T628" i="28"/>
  <c r="U628" i="28"/>
  <c r="V628" i="28"/>
  <c r="W628" i="28"/>
  <c r="X628" i="28"/>
  <c r="Y628" i="28"/>
  <c r="Z628" i="28"/>
  <c r="CA628" i="28" s="1"/>
  <c r="AA628" i="28"/>
  <c r="AB628" i="28"/>
  <c r="AD628" i="28"/>
  <c r="AE628" i="28"/>
  <c r="BU628" i="28" s="1"/>
  <c r="AF628" i="28"/>
  <c r="AG628" i="28"/>
  <c r="AH628" i="28"/>
  <c r="AI628" i="28"/>
  <c r="AJ628" i="28"/>
  <c r="AK628" i="28"/>
  <c r="AL628" i="28"/>
  <c r="AM628" i="28"/>
  <c r="AO628" i="28"/>
  <c r="AP628" i="28"/>
  <c r="AQ628" i="28"/>
  <c r="AR628" i="28"/>
  <c r="AS628" i="28"/>
  <c r="AT628" i="28"/>
  <c r="AU628" i="28"/>
  <c r="AV628" i="28"/>
  <c r="AW628" i="28"/>
  <c r="AX628" i="28"/>
  <c r="AY628" i="28"/>
  <c r="AZ628" i="28"/>
  <c r="BA628" i="28"/>
  <c r="BB628" i="28"/>
  <c r="BC628" i="28"/>
  <c r="BD628" i="28"/>
  <c r="BE628" i="28"/>
  <c r="BF628" i="28"/>
  <c r="BG628" i="28"/>
  <c r="BI628" i="28"/>
  <c r="BJ628" i="28"/>
  <c r="BK628" i="28"/>
  <c r="BL628" i="28"/>
  <c r="BM628" i="28"/>
  <c r="BN628" i="28"/>
  <c r="BO628" i="28"/>
  <c r="BP628" i="28"/>
  <c r="BQ628" i="28"/>
  <c r="BR628" i="28"/>
  <c r="B629" i="28"/>
  <c r="C629" i="28"/>
  <c r="D629" i="28"/>
  <c r="F629" i="28"/>
  <c r="G629" i="28"/>
  <c r="H629" i="28"/>
  <c r="I629" i="28"/>
  <c r="J629" i="28"/>
  <c r="K629" i="28"/>
  <c r="L629" i="28"/>
  <c r="M629" i="28"/>
  <c r="N629" i="28"/>
  <c r="O629" i="28"/>
  <c r="CA629" i="28" s="1"/>
  <c r="P629" i="28"/>
  <c r="Q629" i="28"/>
  <c r="S629" i="28"/>
  <c r="T629" i="28"/>
  <c r="U629" i="28"/>
  <c r="V629" i="28"/>
  <c r="W629" i="28"/>
  <c r="X629" i="28"/>
  <c r="Y629" i="28"/>
  <c r="Z629" i="28"/>
  <c r="AA629" i="28"/>
  <c r="AB629" i="28"/>
  <c r="AD629" i="28"/>
  <c r="AE629" i="28"/>
  <c r="AF629" i="28"/>
  <c r="AG629" i="28"/>
  <c r="AH629" i="28"/>
  <c r="AI629" i="28"/>
  <c r="AJ629" i="28"/>
  <c r="AK629" i="28"/>
  <c r="AL629" i="28"/>
  <c r="AM629" i="28"/>
  <c r="AO629" i="28"/>
  <c r="AP629" i="28"/>
  <c r="AQ629" i="28"/>
  <c r="AR629" i="28"/>
  <c r="AS629" i="28"/>
  <c r="AT629" i="28"/>
  <c r="AU629" i="28"/>
  <c r="AV629" i="28"/>
  <c r="AW629" i="28"/>
  <c r="AX629" i="28"/>
  <c r="AY629" i="28"/>
  <c r="AZ629" i="28"/>
  <c r="BA629" i="28"/>
  <c r="BB629" i="28"/>
  <c r="BC629" i="28"/>
  <c r="BD629" i="28"/>
  <c r="BE629" i="28"/>
  <c r="BF629" i="28"/>
  <c r="BG629" i="28"/>
  <c r="CC629" i="28" s="1"/>
  <c r="BI629" i="28"/>
  <c r="BJ629" i="28"/>
  <c r="BK629" i="28"/>
  <c r="BL629" i="28"/>
  <c r="BM629" i="28"/>
  <c r="BN629" i="28"/>
  <c r="BO629" i="28"/>
  <c r="BP629" i="28"/>
  <c r="BQ629" i="28"/>
  <c r="BR629" i="28"/>
  <c r="BU629" i="28"/>
  <c r="BV629" i="28"/>
  <c r="B630" i="28"/>
  <c r="C630" i="28"/>
  <c r="D630" i="28"/>
  <c r="F630" i="28"/>
  <c r="G630" i="28"/>
  <c r="H630" i="28"/>
  <c r="I630" i="28"/>
  <c r="BW630" i="28" s="1"/>
  <c r="J630" i="28"/>
  <c r="K630" i="28"/>
  <c r="L630" i="28"/>
  <c r="M630" i="28"/>
  <c r="N630" i="28"/>
  <c r="O630" i="28"/>
  <c r="P630" i="28"/>
  <c r="Q630" i="28"/>
  <c r="S630" i="28"/>
  <c r="T630" i="28"/>
  <c r="U630" i="28"/>
  <c r="V630" i="28"/>
  <c r="W630" i="28"/>
  <c r="X630" i="28"/>
  <c r="Y630" i="28"/>
  <c r="Z630" i="28"/>
  <c r="AA630" i="28"/>
  <c r="AB630" i="28"/>
  <c r="AD630" i="28"/>
  <c r="AE630" i="28"/>
  <c r="BU630" i="28" s="1"/>
  <c r="AF630" i="28"/>
  <c r="AG630" i="28"/>
  <c r="AH630" i="28"/>
  <c r="AI630" i="28"/>
  <c r="AJ630" i="28"/>
  <c r="AK630" i="28"/>
  <c r="AL630" i="28"/>
  <c r="AM630" i="28"/>
  <c r="AO630" i="28"/>
  <c r="AP630" i="28"/>
  <c r="AQ630" i="28"/>
  <c r="AR630" i="28"/>
  <c r="AS630" i="28"/>
  <c r="AT630" i="28"/>
  <c r="AU630" i="28"/>
  <c r="AV630" i="28"/>
  <c r="AW630" i="28"/>
  <c r="AX630" i="28"/>
  <c r="AY630" i="28"/>
  <c r="AZ630" i="28"/>
  <c r="BA630" i="28"/>
  <c r="BB630" i="28"/>
  <c r="BC630" i="28"/>
  <c r="BD630" i="28"/>
  <c r="BE630" i="28"/>
  <c r="BF630" i="28"/>
  <c r="BG630" i="28"/>
  <c r="BI630" i="28"/>
  <c r="BJ630" i="28"/>
  <c r="BK630" i="28"/>
  <c r="BL630" i="28"/>
  <c r="BM630" i="28"/>
  <c r="BN630" i="28"/>
  <c r="BO630" i="28"/>
  <c r="BP630" i="28"/>
  <c r="BQ630" i="28"/>
  <c r="BR630" i="28"/>
  <c r="B631" i="28"/>
  <c r="C631" i="28"/>
  <c r="D631" i="28"/>
  <c r="F631" i="28"/>
  <c r="G631" i="28"/>
  <c r="H631" i="28"/>
  <c r="I631" i="28"/>
  <c r="J631" i="28"/>
  <c r="K631" i="28"/>
  <c r="L631" i="28"/>
  <c r="M631" i="28"/>
  <c r="N631" i="28"/>
  <c r="O631" i="28"/>
  <c r="P631" i="28"/>
  <c r="Q631" i="28"/>
  <c r="S631" i="28"/>
  <c r="T631" i="28"/>
  <c r="U631" i="28"/>
  <c r="V631" i="28"/>
  <c r="W631" i="28"/>
  <c r="X631" i="28"/>
  <c r="Y631" i="28"/>
  <c r="Z631" i="28"/>
  <c r="AA631" i="28"/>
  <c r="AB631" i="28"/>
  <c r="CC631" i="28" s="1"/>
  <c r="AD631" i="28"/>
  <c r="AE631" i="28"/>
  <c r="AF631" i="28"/>
  <c r="AG631" i="28"/>
  <c r="AH631" i="28"/>
  <c r="AI631" i="28"/>
  <c r="AJ631" i="28"/>
  <c r="AK631" i="28"/>
  <c r="AL631" i="28"/>
  <c r="AM631" i="28"/>
  <c r="AO631" i="28"/>
  <c r="AP631" i="28"/>
  <c r="AQ631" i="28"/>
  <c r="AR631" i="28"/>
  <c r="AS631" i="28"/>
  <c r="AT631" i="28"/>
  <c r="AU631" i="28"/>
  <c r="AV631" i="28"/>
  <c r="AW631" i="28"/>
  <c r="AX631" i="28"/>
  <c r="AY631" i="28"/>
  <c r="AZ631" i="28"/>
  <c r="BA631" i="28"/>
  <c r="BB631" i="28"/>
  <c r="BC631" i="28"/>
  <c r="BD631" i="28"/>
  <c r="BE631" i="28"/>
  <c r="BF631" i="28"/>
  <c r="BG631" i="28"/>
  <c r="BI631" i="28"/>
  <c r="BJ631" i="28"/>
  <c r="BK631" i="28"/>
  <c r="BL631" i="28"/>
  <c r="BM631" i="28"/>
  <c r="BN631" i="28"/>
  <c r="BO631" i="28"/>
  <c r="BP631" i="28"/>
  <c r="BQ631" i="28"/>
  <c r="BR631" i="28"/>
  <c r="BW631" i="28"/>
  <c r="B632" i="28"/>
  <c r="C632" i="28"/>
  <c r="D632" i="28"/>
  <c r="F632" i="28"/>
  <c r="G632" i="28"/>
  <c r="H632" i="28"/>
  <c r="I632" i="28"/>
  <c r="BW632" i="28" s="1"/>
  <c r="J632" i="28"/>
  <c r="K632" i="28"/>
  <c r="L632" i="28"/>
  <c r="M632" i="28"/>
  <c r="N632" i="28"/>
  <c r="O632" i="28"/>
  <c r="P632" i="28"/>
  <c r="Q632" i="28"/>
  <c r="S632" i="28"/>
  <c r="T632" i="28"/>
  <c r="U632" i="28"/>
  <c r="V632" i="28"/>
  <c r="W632" i="28"/>
  <c r="X632" i="28"/>
  <c r="Y632" i="28"/>
  <c r="Z632" i="28"/>
  <c r="AA632" i="28"/>
  <c r="AB632" i="28"/>
  <c r="AD632" i="28"/>
  <c r="AE632" i="28"/>
  <c r="AF632" i="28"/>
  <c r="AG632" i="28"/>
  <c r="AH632" i="28"/>
  <c r="AI632" i="28"/>
  <c r="AJ632" i="28"/>
  <c r="AK632" i="28"/>
  <c r="AL632" i="28"/>
  <c r="AM632" i="28"/>
  <c r="AO632" i="28"/>
  <c r="AP632" i="28"/>
  <c r="AQ632" i="28"/>
  <c r="AR632" i="28"/>
  <c r="AS632" i="28"/>
  <c r="AT632" i="28"/>
  <c r="AU632" i="28"/>
  <c r="AV632" i="28"/>
  <c r="AW632" i="28"/>
  <c r="AX632" i="28"/>
  <c r="AY632" i="28"/>
  <c r="AZ632" i="28"/>
  <c r="BA632" i="28"/>
  <c r="BB632" i="28"/>
  <c r="BC632" i="28"/>
  <c r="BD632" i="28"/>
  <c r="BE632" i="28"/>
  <c r="BF632" i="28"/>
  <c r="BG632" i="28"/>
  <c r="BI632" i="28"/>
  <c r="BJ632" i="28"/>
  <c r="BK632" i="28"/>
  <c r="BL632" i="28"/>
  <c r="BM632" i="28"/>
  <c r="BN632" i="28"/>
  <c r="BO632" i="28"/>
  <c r="BP632" i="28"/>
  <c r="BQ632" i="28"/>
  <c r="BR632" i="28"/>
  <c r="B633" i="28"/>
  <c r="C633" i="28"/>
  <c r="D633" i="28"/>
  <c r="F633" i="28"/>
  <c r="G633" i="28"/>
  <c r="H633" i="28"/>
  <c r="I633" i="28"/>
  <c r="J633" i="28"/>
  <c r="K633" i="28"/>
  <c r="L633" i="28"/>
  <c r="M633" i="28"/>
  <c r="N633" i="28"/>
  <c r="O633" i="28"/>
  <c r="P633" i="28"/>
  <c r="Q633" i="28"/>
  <c r="S633" i="28"/>
  <c r="T633" i="28"/>
  <c r="U633" i="28"/>
  <c r="V633" i="28"/>
  <c r="W633" i="28"/>
  <c r="X633" i="28"/>
  <c r="Y633" i="28"/>
  <c r="Z633" i="28"/>
  <c r="AA633" i="28"/>
  <c r="AB633" i="28"/>
  <c r="AD633" i="28"/>
  <c r="AE633" i="28"/>
  <c r="AF633" i="28"/>
  <c r="AG633" i="28"/>
  <c r="AH633" i="28"/>
  <c r="AI633" i="28"/>
  <c r="AJ633" i="28"/>
  <c r="AK633" i="28"/>
  <c r="AL633" i="28"/>
  <c r="AM633" i="28"/>
  <c r="AO633" i="28"/>
  <c r="AP633" i="28"/>
  <c r="AQ633" i="28"/>
  <c r="AR633" i="28"/>
  <c r="AS633" i="28"/>
  <c r="AT633" i="28"/>
  <c r="AU633" i="28"/>
  <c r="AV633" i="28"/>
  <c r="AW633" i="28"/>
  <c r="AX633" i="28"/>
  <c r="AY633" i="28"/>
  <c r="AZ633" i="28"/>
  <c r="BA633" i="28"/>
  <c r="BB633" i="28"/>
  <c r="BC633" i="28"/>
  <c r="BD633" i="28"/>
  <c r="BE633" i="28"/>
  <c r="BF633" i="28"/>
  <c r="BG633" i="28"/>
  <c r="BI633" i="28"/>
  <c r="BJ633" i="28"/>
  <c r="BK633" i="28"/>
  <c r="BL633" i="28"/>
  <c r="BM633" i="28"/>
  <c r="BN633" i="28"/>
  <c r="BO633" i="28"/>
  <c r="BP633" i="28"/>
  <c r="BQ633" i="28"/>
  <c r="BR633" i="28"/>
  <c r="BY633" i="28"/>
  <c r="B634" i="28"/>
  <c r="C634" i="28"/>
  <c r="D634" i="28"/>
  <c r="F634" i="28"/>
  <c r="G634" i="28"/>
  <c r="H634" i="28"/>
  <c r="I634" i="28"/>
  <c r="J634" i="28"/>
  <c r="K634" i="28"/>
  <c r="L634" i="28"/>
  <c r="M634" i="28"/>
  <c r="N634" i="28"/>
  <c r="O634" i="28"/>
  <c r="P634" i="28"/>
  <c r="Q634" i="28"/>
  <c r="S634" i="28"/>
  <c r="T634" i="28"/>
  <c r="U634" i="28"/>
  <c r="V634" i="28"/>
  <c r="W634" i="28"/>
  <c r="X634" i="28"/>
  <c r="Y634" i="28"/>
  <c r="Z634" i="28"/>
  <c r="AA634" i="28"/>
  <c r="AB634" i="28"/>
  <c r="AD634" i="28"/>
  <c r="AE634" i="28"/>
  <c r="AF634" i="28"/>
  <c r="AG634" i="28"/>
  <c r="BW634" i="28" s="1"/>
  <c r="AH634" i="28"/>
  <c r="AI634" i="28"/>
  <c r="AJ634" i="28"/>
  <c r="AK634" i="28"/>
  <c r="AL634" i="28"/>
  <c r="AM634" i="28"/>
  <c r="AO634" i="28"/>
  <c r="AP634" i="28"/>
  <c r="AQ634" i="28"/>
  <c r="AR634" i="28"/>
  <c r="AS634" i="28"/>
  <c r="AT634" i="28"/>
  <c r="AU634" i="28"/>
  <c r="AV634" i="28"/>
  <c r="AW634" i="28"/>
  <c r="AX634" i="28"/>
  <c r="AY634" i="28"/>
  <c r="AZ634" i="28"/>
  <c r="BA634" i="28"/>
  <c r="BB634" i="28"/>
  <c r="BC634" i="28"/>
  <c r="BD634" i="28"/>
  <c r="BE634" i="28"/>
  <c r="BF634" i="28"/>
  <c r="BG634" i="28"/>
  <c r="BI634" i="28"/>
  <c r="BJ634" i="28"/>
  <c r="BK634" i="28"/>
  <c r="BL634" i="28"/>
  <c r="BM634" i="28"/>
  <c r="BN634" i="28"/>
  <c r="BO634" i="28"/>
  <c r="BP634" i="28"/>
  <c r="BQ634" i="28"/>
  <c r="BR634" i="28"/>
  <c r="B635" i="28"/>
  <c r="C635" i="28"/>
  <c r="D635" i="28"/>
  <c r="F635" i="28"/>
  <c r="G635" i="28"/>
  <c r="H635" i="28"/>
  <c r="I635" i="28"/>
  <c r="J635" i="28"/>
  <c r="K635" i="28"/>
  <c r="L635" i="28"/>
  <c r="M635" i="28"/>
  <c r="N635" i="28"/>
  <c r="O635" i="28"/>
  <c r="P635" i="28"/>
  <c r="Q635" i="28"/>
  <c r="S635" i="28"/>
  <c r="T635" i="28"/>
  <c r="U635" i="28"/>
  <c r="V635" i="28"/>
  <c r="W635" i="28"/>
  <c r="X635" i="28"/>
  <c r="Y635" i="28"/>
  <c r="Z635" i="28"/>
  <c r="CA635" i="28" s="1"/>
  <c r="AA635" i="28"/>
  <c r="AB635" i="28"/>
  <c r="AD635" i="28"/>
  <c r="AE635" i="28"/>
  <c r="BU635" i="28" s="1"/>
  <c r="AF635" i="28"/>
  <c r="BV635" i="28" s="1"/>
  <c r="AG635" i="28"/>
  <c r="AH635" i="28"/>
  <c r="AI635" i="28"/>
  <c r="AJ635" i="28"/>
  <c r="AK635" i="28"/>
  <c r="AL635" i="28"/>
  <c r="AM635" i="28"/>
  <c r="AO635" i="28"/>
  <c r="AP635" i="28"/>
  <c r="AQ635" i="28"/>
  <c r="AR635" i="28"/>
  <c r="AS635" i="28"/>
  <c r="AT635" i="28"/>
  <c r="AU635" i="28"/>
  <c r="AV635" i="28"/>
  <c r="AW635" i="28"/>
  <c r="AX635" i="28"/>
  <c r="AY635" i="28"/>
  <c r="AZ635" i="28"/>
  <c r="BA635" i="28"/>
  <c r="BB635" i="28"/>
  <c r="BC635" i="28"/>
  <c r="BD635" i="28"/>
  <c r="BZ635" i="28" s="1"/>
  <c r="BE635" i="28"/>
  <c r="BF635" i="28"/>
  <c r="BG635" i="28"/>
  <c r="BI635" i="28"/>
  <c r="BJ635" i="28"/>
  <c r="BK635" i="28"/>
  <c r="BL635" i="28"/>
  <c r="BM635" i="28"/>
  <c r="BN635" i="28"/>
  <c r="BO635" i="28"/>
  <c r="BP635" i="28"/>
  <c r="BQ635" i="28"/>
  <c r="BR635" i="28"/>
  <c r="BY635" i="28"/>
  <c r="B636" i="28"/>
  <c r="C636" i="28"/>
  <c r="D636" i="28"/>
  <c r="F636" i="28"/>
  <c r="BT636" i="28" s="1"/>
  <c r="G636" i="28"/>
  <c r="H636" i="28"/>
  <c r="I636" i="28"/>
  <c r="J636" i="28"/>
  <c r="K636" i="28"/>
  <c r="L636" i="28"/>
  <c r="M636" i="28"/>
  <c r="N636" i="28"/>
  <c r="O636" i="28"/>
  <c r="P636" i="28"/>
  <c r="Q636" i="28"/>
  <c r="S636" i="28"/>
  <c r="T636" i="28"/>
  <c r="U636" i="28"/>
  <c r="V636" i="28"/>
  <c r="W636" i="28"/>
  <c r="X636" i="28"/>
  <c r="Y636" i="28"/>
  <c r="Z636" i="28"/>
  <c r="AA636" i="28"/>
  <c r="AB636" i="28"/>
  <c r="AD636" i="28"/>
  <c r="AE636" i="28"/>
  <c r="AF636" i="28"/>
  <c r="AG636" i="28"/>
  <c r="AH636" i="28"/>
  <c r="AI636" i="28"/>
  <c r="AJ636" i="28"/>
  <c r="AK636" i="28"/>
  <c r="AL636" i="28"/>
  <c r="AM636" i="28"/>
  <c r="AO636" i="28"/>
  <c r="AP636" i="28"/>
  <c r="AQ636" i="28"/>
  <c r="AR636" i="28"/>
  <c r="AS636" i="28"/>
  <c r="AT636" i="28"/>
  <c r="AU636" i="28"/>
  <c r="AV636" i="28"/>
  <c r="AW636" i="28"/>
  <c r="AX636" i="28"/>
  <c r="AY636" i="28"/>
  <c r="AZ636" i="28"/>
  <c r="BA636" i="28"/>
  <c r="BB636" i="28"/>
  <c r="BC636" i="28"/>
  <c r="BD636" i="28"/>
  <c r="BE636" i="28"/>
  <c r="BF636" i="28"/>
  <c r="BG636" i="28"/>
  <c r="BI636" i="28"/>
  <c r="BJ636" i="28"/>
  <c r="BK636" i="28"/>
  <c r="BL636" i="28"/>
  <c r="BM636" i="28"/>
  <c r="BN636" i="28"/>
  <c r="BO636" i="28"/>
  <c r="BP636" i="28"/>
  <c r="BQ636" i="28"/>
  <c r="BR636" i="28"/>
  <c r="B637" i="28"/>
  <c r="C637" i="28"/>
  <c r="D637" i="28"/>
  <c r="F637" i="28"/>
  <c r="G637" i="28"/>
  <c r="H637" i="28"/>
  <c r="BV637" i="28" s="1"/>
  <c r="I637" i="28"/>
  <c r="J637" i="28"/>
  <c r="K637" i="28"/>
  <c r="L637" i="28"/>
  <c r="M637" i="28"/>
  <c r="N637" i="28"/>
  <c r="O637" i="28"/>
  <c r="P637" i="28"/>
  <c r="Q637" i="28"/>
  <c r="S637" i="28"/>
  <c r="T637" i="28"/>
  <c r="U637" i="28"/>
  <c r="V637" i="28"/>
  <c r="W637" i="28"/>
  <c r="X637" i="28"/>
  <c r="Y637" i="28"/>
  <c r="BZ637" i="28" s="1"/>
  <c r="Z637" i="28"/>
  <c r="CA637" i="28" s="1"/>
  <c r="AA637" i="28"/>
  <c r="AB637" i="28"/>
  <c r="AD637" i="28"/>
  <c r="AE637" i="28"/>
  <c r="BU637" i="28" s="1"/>
  <c r="AF637" i="28"/>
  <c r="AG637" i="28"/>
  <c r="AH637" i="28"/>
  <c r="AI637" i="28"/>
  <c r="AJ637" i="28"/>
  <c r="AK637" i="28"/>
  <c r="AL637" i="28"/>
  <c r="AM637" i="28"/>
  <c r="AO637" i="28"/>
  <c r="AP637" i="28"/>
  <c r="AQ637" i="28"/>
  <c r="AR637" i="28"/>
  <c r="AS637" i="28"/>
  <c r="AT637" i="28"/>
  <c r="AU637" i="28"/>
  <c r="AV637" i="28"/>
  <c r="AW637" i="28"/>
  <c r="AX637" i="28"/>
  <c r="AY637" i="28"/>
  <c r="AZ637" i="28"/>
  <c r="BA637" i="28"/>
  <c r="BB637" i="28"/>
  <c r="BC637" i="28"/>
  <c r="BY637" i="28" s="1"/>
  <c r="BD637" i="28"/>
  <c r="BE637" i="28"/>
  <c r="BF637" i="28"/>
  <c r="BG637" i="28"/>
  <c r="CC637" i="28" s="1"/>
  <c r="BI637" i="28"/>
  <c r="BJ637" i="28"/>
  <c r="BK637" i="28"/>
  <c r="BL637" i="28"/>
  <c r="BM637" i="28"/>
  <c r="BN637" i="28"/>
  <c r="BO637" i="28"/>
  <c r="BP637" i="28"/>
  <c r="BQ637" i="28"/>
  <c r="BR637" i="28"/>
  <c r="B638" i="28"/>
  <c r="C638" i="28"/>
  <c r="D638" i="28"/>
  <c r="F638" i="28"/>
  <c r="G638" i="28"/>
  <c r="H638" i="28"/>
  <c r="I638" i="28"/>
  <c r="J638" i="28"/>
  <c r="K638" i="28"/>
  <c r="L638" i="28"/>
  <c r="M638" i="28"/>
  <c r="N638" i="28"/>
  <c r="O638" i="28"/>
  <c r="P638" i="28"/>
  <c r="Q638" i="28"/>
  <c r="S638" i="28"/>
  <c r="T638" i="28"/>
  <c r="U638" i="28"/>
  <c r="V638" i="28"/>
  <c r="W638" i="28"/>
  <c r="X638" i="28"/>
  <c r="Y638" i="28"/>
  <c r="Z638" i="28"/>
  <c r="AA638" i="28"/>
  <c r="AB638" i="28"/>
  <c r="AD638" i="28"/>
  <c r="BT638" i="28" s="1"/>
  <c r="AE638" i="28"/>
  <c r="BU638" i="28" s="1"/>
  <c r="AF638" i="28"/>
  <c r="AG638" i="28"/>
  <c r="AH638" i="28"/>
  <c r="BX638" i="28" s="1"/>
  <c r="AI638" i="28"/>
  <c r="AJ638" i="28"/>
  <c r="AK638" i="28"/>
  <c r="AL638" i="28"/>
  <c r="AM638" i="28"/>
  <c r="AO638" i="28"/>
  <c r="AP638" i="28"/>
  <c r="AQ638" i="28"/>
  <c r="AR638" i="28"/>
  <c r="AS638" i="28"/>
  <c r="AT638" i="28"/>
  <c r="AU638" i="28"/>
  <c r="BW638" i="28" s="1"/>
  <c r="AV638" i="28"/>
  <c r="AW638" i="28"/>
  <c r="AX638" i="28"/>
  <c r="AY638" i="28"/>
  <c r="AZ638" i="28"/>
  <c r="BA638" i="28"/>
  <c r="BB638" i="28"/>
  <c r="BC638" i="28"/>
  <c r="BY638" i="28" s="1"/>
  <c r="BD638" i="28"/>
  <c r="BE638" i="28"/>
  <c r="BF638" i="28"/>
  <c r="BG638" i="28"/>
  <c r="BI638" i="28"/>
  <c r="BJ638" i="28"/>
  <c r="BK638" i="28"/>
  <c r="BL638" i="28"/>
  <c r="BM638" i="28"/>
  <c r="BN638" i="28"/>
  <c r="BO638" i="28"/>
  <c r="BP638" i="28"/>
  <c r="CA638" i="28" s="1"/>
  <c r="BQ638" i="28"/>
  <c r="BR638" i="28"/>
  <c r="B639" i="28"/>
  <c r="C639" i="28"/>
  <c r="D639" i="28"/>
  <c r="F639" i="28"/>
  <c r="G639" i="28"/>
  <c r="H639" i="28"/>
  <c r="I639" i="28"/>
  <c r="J639" i="28"/>
  <c r="K639" i="28"/>
  <c r="L639" i="28"/>
  <c r="M639" i="28"/>
  <c r="N639" i="28"/>
  <c r="O639" i="28"/>
  <c r="P639" i="28"/>
  <c r="Q639" i="28"/>
  <c r="S639" i="28"/>
  <c r="T639" i="28"/>
  <c r="U639" i="28"/>
  <c r="V639" i="28"/>
  <c r="W639" i="28"/>
  <c r="X639" i="28"/>
  <c r="Y639" i="28"/>
  <c r="Z639" i="28"/>
  <c r="AA639" i="28"/>
  <c r="AB639" i="28"/>
  <c r="AD639" i="28"/>
  <c r="AE639" i="28"/>
  <c r="BU639" i="28" s="1"/>
  <c r="AF639" i="28"/>
  <c r="AG639" i="28"/>
  <c r="AH639" i="28"/>
  <c r="AI639" i="28"/>
  <c r="AJ639" i="28"/>
  <c r="AK639" i="28"/>
  <c r="AL639" i="28"/>
  <c r="AM639" i="28"/>
  <c r="AO639" i="28"/>
  <c r="AP639" i="28"/>
  <c r="AQ639" i="28"/>
  <c r="AR639" i="28"/>
  <c r="AS639" i="28"/>
  <c r="AT639" i="28"/>
  <c r="AU639" i="28"/>
  <c r="AV639" i="28"/>
  <c r="AW639" i="28"/>
  <c r="AX639" i="28"/>
  <c r="AY639" i="28"/>
  <c r="AZ639" i="28"/>
  <c r="BA639" i="28"/>
  <c r="BB639" i="28"/>
  <c r="BC639" i="28"/>
  <c r="BD639" i="28"/>
  <c r="BE639" i="28"/>
  <c r="BF639" i="28"/>
  <c r="BG639" i="28"/>
  <c r="CC639" i="28" s="1"/>
  <c r="BI639" i="28"/>
  <c r="BJ639" i="28"/>
  <c r="BK639" i="28"/>
  <c r="BL639" i="28"/>
  <c r="BM639" i="28"/>
  <c r="BN639" i="28"/>
  <c r="BO639" i="28"/>
  <c r="BP639" i="28"/>
  <c r="BQ639" i="28"/>
  <c r="BR639" i="28"/>
  <c r="B640" i="28"/>
  <c r="C640" i="28"/>
  <c r="D640" i="28"/>
  <c r="F640" i="28"/>
  <c r="G640" i="28"/>
  <c r="H640" i="28"/>
  <c r="I640" i="28"/>
  <c r="J640" i="28"/>
  <c r="K640" i="28"/>
  <c r="L640" i="28"/>
  <c r="M640" i="28"/>
  <c r="N640" i="28"/>
  <c r="O640" i="28"/>
  <c r="P640" i="28"/>
  <c r="Q640" i="28"/>
  <c r="S640" i="28"/>
  <c r="T640" i="28"/>
  <c r="U640" i="28"/>
  <c r="V640" i="28"/>
  <c r="W640" i="28"/>
  <c r="X640" i="28"/>
  <c r="Y640" i="28"/>
  <c r="Z640" i="28"/>
  <c r="AA640" i="28"/>
  <c r="AB640" i="28"/>
  <c r="AD640" i="28"/>
  <c r="AE640" i="28"/>
  <c r="AF640" i="28"/>
  <c r="AG640" i="28"/>
  <c r="AH640" i="28"/>
  <c r="AI640" i="28"/>
  <c r="AJ640" i="28"/>
  <c r="AK640" i="28"/>
  <c r="AL640" i="28"/>
  <c r="AM640" i="28"/>
  <c r="AO640" i="28"/>
  <c r="AP640" i="28"/>
  <c r="AQ640" i="28"/>
  <c r="AR640" i="28"/>
  <c r="AS640" i="28"/>
  <c r="AT640" i="28"/>
  <c r="AU640" i="28"/>
  <c r="AV640" i="28"/>
  <c r="AW640" i="28"/>
  <c r="AX640" i="28"/>
  <c r="AY640" i="28"/>
  <c r="AZ640" i="28"/>
  <c r="BA640" i="28"/>
  <c r="BB640" i="28"/>
  <c r="BC640" i="28"/>
  <c r="BD640" i="28"/>
  <c r="BE640" i="28"/>
  <c r="BF640" i="28"/>
  <c r="BG640" i="28"/>
  <c r="BI640" i="28"/>
  <c r="BJ640" i="28"/>
  <c r="BK640" i="28"/>
  <c r="BL640" i="28"/>
  <c r="BM640" i="28"/>
  <c r="BN640" i="28"/>
  <c r="BO640" i="28"/>
  <c r="BP640" i="28"/>
  <c r="BQ640" i="28"/>
  <c r="BR640" i="28"/>
  <c r="CC640" i="28" s="1"/>
  <c r="BW640" i="28"/>
  <c r="B641" i="28"/>
  <c r="C641" i="28"/>
  <c r="D641" i="28"/>
  <c r="F641" i="28"/>
  <c r="G641" i="28"/>
  <c r="H641" i="28"/>
  <c r="I641" i="28"/>
  <c r="J641" i="28"/>
  <c r="K641" i="28"/>
  <c r="L641" i="28"/>
  <c r="M641" i="28"/>
  <c r="N641" i="28"/>
  <c r="O641" i="28"/>
  <c r="P641" i="28"/>
  <c r="Q641" i="28"/>
  <c r="S641" i="28"/>
  <c r="T641" i="28"/>
  <c r="U641" i="28"/>
  <c r="V641" i="28"/>
  <c r="W641" i="28"/>
  <c r="X641" i="28"/>
  <c r="Y641" i="28"/>
  <c r="Z641" i="28"/>
  <c r="CA641" i="28" s="1"/>
  <c r="AA641" i="28"/>
  <c r="AB641" i="28"/>
  <c r="AD641" i="28"/>
  <c r="AE641" i="28"/>
  <c r="BU641" i="28" s="1"/>
  <c r="AF641" i="28"/>
  <c r="AG641" i="28"/>
  <c r="AH641" i="28"/>
  <c r="AI641" i="28"/>
  <c r="AJ641" i="28"/>
  <c r="AK641" i="28"/>
  <c r="AL641" i="28"/>
  <c r="AM641" i="28"/>
  <c r="AO641" i="28"/>
  <c r="AP641" i="28"/>
  <c r="AQ641" i="28"/>
  <c r="AR641" i="28"/>
  <c r="AS641" i="28"/>
  <c r="AT641" i="28"/>
  <c r="AU641" i="28"/>
  <c r="AV641" i="28"/>
  <c r="AW641" i="28"/>
  <c r="AX641" i="28"/>
  <c r="AY641" i="28"/>
  <c r="AZ641" i="28"/>
  <c r="BA641" i="28"/>
  <c r="BB641" i="28"/>
  <c r="BC641" i="28"/>
  <c r="BD641" i="28"/>
  <c r="BE641" i="28"/>
  <c r="BF641" i="28"/>
  <c r="BG641" i="28"/>
  <c r="BI641" i="28"/>
  <c r="BJ641" i="28"/>
  <c r="BK641" i="28"/>
  <c r="BL641" i="28"/>
  <c r="BM641" i="28"/>
  <c r="BN641" i="28"/>
  <c r="BO641" i="28"/>
  <c r="BP641" i="28"/>
  <c r="BQ641" i="28"/>
  <c r="BR641" i="28"/>
  <c r="B642" i="28"/>
  <c r="C642" i="28"/>
  <c r="D642" i="28"/>
  <c r="F642" i="28"/>
  <c r="G642" i="28"/>
  <c r="H642" i="28"/>
  <c r="I642" i="28"/>
  <c r="J642" i="28"/>
  <c r="K642" i="28"/>
  <c r="L642" i="28"/>
  <c r="M642" i="28"/>
  <c r="N642" i="28"/>
  <c r="O642" i="28"/>
  <c r="P642" i="28"/>
  <c r="Q642" i="28"/>
  <c r="S642" i="28"/>
  <c r="T642" i="28"/>
  <c r="U642" i="28"/>
  <c r="V642" i="28"/>
  <c r="W642" i="28"/>
  <c r="X642" i="28"/>
  <c r="Y642" i="28"/>
  <c r="Z642" i="28"/>
  <c r="AA642" i="28"/>
  <c r="AB642" i="28"/>
  <c r="AD642" i="28"/>
  <c r="AE642" i="28"/>
  <c r="AF642" i="28"/>
  <c r="AG642" i="28"/>
  <c r="AH642" i="28"/>
  <c r="AI642" i="28"/>
  <c r="AJ642" i="28"/>
  <c r="AK642" i="28"/>
  <c r="AL642" i="28"/>
  <c r="AM642" i="28"/>
  <c r="AO642" i="28"/>
  <c r="AP642" i="28"/>
  <c r="AQ642" i="28"/>
  <c r="AR642" i="28"/>
  <c r="AS642" i="28"/>
  <c r="AT642" i="28"/>
  <c r="AU642" i="28"/>
  <c r="AV642" i="28"/>
  <c r="AW642" i="28"/>
  <c r="AX642" i="28"/>
  <c r="AY642" i="28"/>
  <c r="AZ642" i="28"/>
  <c r="BA642" i="28"/>
  <c r="BB642" i="28"/>
  <c r="BC642" i="28"/>
  <c r="BD642" i="28"/>
  <c r="BE642" i="28"/>
  <c r="BF642" i="28"/>
  <c r="BG642" i="28"/>
  <c r="BI642" i="28"/>
  <c r="BJ642" i="28"/>
  <c r="BK642" i="28"/>
  <c r="BL642" i="28"/>
  <c r="BM642" i="28"/>
  <c r="BN642" i="28"/>
  <c r="BO642" i="28"/>
  <c r="BP642" i="28"/>
  <c r="BQ642" i="28"/>
  <c r="BR642" i="28"/>
  <c r="B643" i="28"/>
  <c r="C643" i="28"/>
  <c r="D643" i="28"/>
  <c r="F643" i="28"/>
  <c r="G643" i="28"/>
  <c r="H643" i="28"/>
  <c r="I643" i="28"/>
  <c r="J643" i="28"/>
  <c r="K643" i="28"/>
  <c r="L643" i="28"/>
  <c r="M643" i="28"/>
  <c r="N643" i="28"/>
  <c r="O643" i="28"/>
  <c r="P643" i="28"/>
  <c r="Q643" i="28"/>
  <c r="S643" i="28"/>
  <c r="T643" i="28"/>
  <c r="U643" i="28"/>
  <c r="V643" i="28"/>
  <c r="W643" i="28"/>
  <c r="X643" i="28"/>
  <c r="Y643" i="28"/>
  <c r="Z643" i="28"/>
  <c r="AA643" i="28"/>
  <c r="AB643" i="28"/>
  <c r="AD643" i="28"/>
  <c r="AE643" i="28"/>
  <c r="AF643" i="28"/>
  <c r="AG643" i="28"/>
  <c r="AH643" i="28"/>
  <c r="AI643" i="28"/>
  <c r="AJ643" i="28"/>
  <c r="AK643" i="28"/>
  <c r="AL643" i="28"/>
  <c r="AM643" i="28"/>
  <c r="AO643" i="28"/>
  <c r="AP643" i="28"/>
  <c r="AQ643" i="28"/>
  <c r="AR643" i="28"/>
  <c r="AS643" i="28"/>
  <c r="AT643" i="28"/>
  <c r="AU643" i="28"/>
  <c r="BW643" i="28" s="1"/>
  <c r="AV643" i="28"/>
  <c r="AW643" i="28"/>
  <c r="AX643" i="28"/>
  <c r="AY643" i="28"/>
  <c r="AZ643" i="28"/>
  <c r="BA643" i="28"/>
  <c r="BB643" i="28"/>
  <c r="BC643" i="28"/>
  <c r="BD643" i="28"/>
  <c r="BE643" i="28"/>
  <c r="BF643" i="28"/>
  <c r="BG643" i="28"/>
  <c r="BI643" i="28"/>
  <c r="BJ643" i="28"/>
  <c r="BK643" i="28"/>
  <c r="BL643" i="28"/>
  <c r="BM643" i="28"/>
  <c r="BN643" i="28"/>
  <c r="BO643" i="28"/>
  <c r="BP643" i="28"/>
  <c r="BQ643" i="28"/>
  <c r="BR643" i="28"/>
  <c r="B644" i="28"/>
  <c r="C644" i="28"/>
  <c r="D644" i="28"/>
  <c r="F644" i="28"/>
  <c r="G644" i="28"/>
  <c r="H644" i="28"/>
  <c r="I644" i="28"/>
  <c r="J644" i="28"/>
  <c r="K644" i="28"/>
  <c r="L644" i="28"/>
  <c r="M644" i="28"/>
  <c r="N644" i="28"/>
  <c r="O644" i="28"/>
  <c r="P644" i="28"/>
  <c r="Q644" i="28"/>
  <c r="S644" i="28"/>
  <c r="T644" i="28"/>
  <c r="U644" i="28"/>
  <c r="V644" i="28"/>
  <c r="W644" i="28"/>
  <c r="X644" i="28"/>
  <c r="BY644" i="28" s="1"/>
  <c r="Y644" i="28"/>
  <c r="Z644" i="28"/>
  <c r="AA644" i="28"/>
  <c r="AB644" i="28"/>
  <c r="CC644" i="28" s="1"/>
  <c r="AD644" i="28"/>
  <c r="AE644" i="28"/>
  <c r="AF644" i="28"/>
  <c r="AG644" i="28"/>
  <c r="BW644" i="28" s="1"/>
  <c r="AH644" i="28"/>
  <c r="AI644" i="28"/>
  <c r="AJ644" i="28"/>
  <c r="AK644" i="28"/>
  <c r="AL644" i="28"/>
  <c r="AM644" i="28"/>
  <c r="AO644" i="28"/>
  <c r="AP644" i="28"/>
  <c r="AQ644" i="28"/>
  <c r="AR644" i="28"/>
  <c r="AS644" i="28"/>
  <c r="AT644" i="28"/>
  <c r="AU644" i="28"/>
  <c r="AV644" i="28"/>
  <c r="AW644" i="28"/>
  <c r="AX644" i="28"/>
  <c r="AY644" i="28"/>
  <c r="AZ644" i="28"/>
  <c r="BA644" i="28"/>
  <c r="BB644" i="28"/>
  <c r="BC644" i="28"/>
  <c r="BD644" i="28"/>
  <c r="BE644" i="28"/>
  <c r="BF644" i="28"/>
  <c r="BG644" i="28"/>
  <c r="BI644" i="28"/>
  <c r="BJ644" i="28"/>
  <c r="BK644" i="28"/>
  <c r="BL644" i="28"/>
  <c r="BM644" i="28"/>
  <c r="BN644" i="28"/>
  <c r="BO644" i="28"/>
  <c r="BP644" i="28"/>
  <c r="BQ644" i="28"/>
  <c r="BR644" i="28"/>
  <c r="BT644" i="28"/>
  <c r="B645" i="28"/>
  <c r="C645" i="28"/>
  <c r="D645" i="28"/>
  <c r="F645" i="28"/>
  <c r="G645" i="28"/>
  <c r="H645" i="28"/>
  <c r="I645" i="28"/>
  <c r="J645" i="28"/>
  <c r="K645" i="28"/>
  <c r="L645" i="28"/>
  <c r="M645" i="28"/>
  <c r="N645" i="28"/>
  <c r="O645" i="28"/>
  <c r="P645" i="28"/>
  <c r="Q645" i="28"/>
  <c r="S645" i="28"/>
  <c r="T645" i="28"/>
  <c r="U645" i="28"/>
  <c r="V645" i="28"/>
  <c r="W645" i="28"/>
  <c r="X645" i="28"/>
  <c r="Y645" i="28"/>
  <c r="BZ645" i="28" s="1"/>
  <c r="Z645" i="28"/>
  <c r="AA645" i="28"/>
  <c r="AB645" i="28"/>
  <c r="AD645" i="28"/>
  <c r="AE645" i="28"/>
  <c r="BU645" i="28" s="1"/>
  <c r="AF645" i="28"/>
  <c r="AG645" i="28"/>
  <c r="AH645" i="28"/>
  <c r="AI645" i="28"/>
  <c r="AJ645" i="28"/>
  <c r="AK645" i="28"/>
  <c r="AL645" i="28"/>
  <c r="AM645" i="28"/>
  <c r="AO645" i="28"/>
  <c r="AP645" i="28"/>
  <c r="AQ645" i="28"/>
  <c r="AR645" i="28"/>
  <c r="AS645" i="28"/>
  <c r="AT645" i="28"/>
  <c r="AU645" i="28"/>
  <c r="AV645" i="28"/>
  <c r="AW645" i="28"/>
  <c r="AX645" i="28"/>
  <c r="AY645" i="28"/>
  <c r="AZ645" i="28"/>
  <c r="BA645" i="28"/>
  <c r="BB645" i="28"/>
  <c r="BC645" i="28"/>
  <c r="BY645" i="28" s="1"/>
  <c r="BD645" i="28"/>
  <c r="BE645" i="28"/>
  <c r="BF645" i="28"/>
  <c r="BG645" i="28"/>
  <c r="CC645" i="28" s="1"/>
  <c r="BI645" i="28"/>
  <c r="BJ645" i="28"/>
  <c r="BK645" i="28"/>
  <c r="BL645" i="28"/>
  <c r="BM645" i="28"/>
  <c r="BN645" i="28"/>
  <c r="BO645" i="28"/>
  <c r="BP645" i="28"/>
  <c r="CA645" i="28" s="1"/>
  <c r="BQ645" i="28"/>
  <c r="BR645" i="28"/>
  <c r="B646" i="28"/>
  <c r="C646" i="28"/>
  <c r="D646" i="28"/>
  <c r="F646" i="28"/>
  <c r="G646" i="28"/>
  <c r="H646" i="28"/>
  <c r="I646" i="28"/>
  <c r="J646" i="28"/>
  <c r="K646" i="28"/>
  <c r="L646" i="28"/>
  <c r="M646" i="28"/>
  <c r="N646" i="28"/>
  <c r="O646" i="28"/>
  <c r="P646" i="28"/>
  <c r="Q646" i="28"/>
  <c r="S646" i="28"/>
  <c r="T646" i="28"/>
  <c r="U646" i="28"/>
  <c r="V646" i="28"/>
  <c r="W646" i="28"/>
  <c r="X646" i="28"/>
  <c r="Y646" i="28"/>
  <c r="Z646" i="28"/>
  <c r="AA646" i="28"/>
  <c r="AB646" i="28"/>
  <c r="CC646" i="28" s="1"/>
  <c r="AD646" i="28"/>
  <c r="AE646" i="28"/>
  <c r="AF646" i="28"/>
  <c r="AG646" i="28"/>
  <c r="BW646" i="28" s="1"/>
  <c r="AH646" i="28"/>
  <c r="AI646" i="28"/>
  <c r="AJ646" i="28"/>
  <c r="AK646" i="28"/>
  <c r="AL646" i="28"/>
  <c r="AM646" i="28"/>
  <c r="AO646" i="28"/>
  <c r="AP646" i="28"/>
  <c r="AQ646" i="28"/>
  <c r="AR646" i="28"/>
  <c r="AS646" i="28"/>
  <c r="AT646" i="28"/>
  <c r="AU646" i="28"/>
  <c r="AV646" i="28"/>
  <c r="AW646" i="28"/>
  <c r="AX646" i="28"/>
  <c r="AY646" i="28"/>
  <c r="AZ646" i="28"/>
  <c r="BA646" i="28"/>
  <c r="BB646" i="28"/>
  <c r="BC646" i="28"/>
  <c r="BD646" i="28"/>
  <c r="BE646" i="28"/>
  <c r="BF646" i="28"/>
  <c r="BG646" i="28"/>
  <c r="BI646" i="28"/>
  <c r="BJ646" i="28"/>
  <c r="BK646" i="28"/>
  <c r="BL646" i="28"/>
  <c r="BM646" i="28"/>
  <c r="BN646" i="28"/>
  <c r="BO646" i="28"/>
  <c r="BP646" i="28"/>
  <c r="BQ646" i="28"/>
  <c r="BR646" i="28"/>
  <c r="BU646" i="28"/>
  <c r="B647" i="28"/>
  <c r="C647" i="28"/>
  <c r="D647" i="28"/>
  <c r="F647" i="28"/>
  <c r="G647" i="28"/>
  <c r="H647" i="28"/>
  <c r="I647" i="28"/>
  <c r="J647" i="28"/>
  <c r="K647" i="28"/>
  <c r="L647" i="28"/>
  <c r="M647" i="28"/>
  <c r="N647" i="28"/>
  <c r="O647" i="28"/>
  <c r="P647" i="28"/>
  <c r="Q647" i="28"/>
  <c r="S647" i="28"/>
  <c r="T647" i="28"/>
  <c r="U647" i="28"/>
  <c r="V647" i="28"/>
  <c r="W647" i="28"/>
  <c r="X647" i="28"/>
  <c r="Y647" i="28"/>
  <c r="Z647" i="28"/>
  <c r="AA647" i="28"/>
  <c r="AB647" i="28"/>
  <c r="AD647" i="28"/>
  <c r="AE647" i="28"/>
  <c r="BU647" i="28" s="1"/>
  <c r="AF647" i="28"/>
  <c r="AG647" i="28"/>
  <c r="AH647" i="28"/>
  <c r="AI647" i="28"/>
  <c r="AJ647" i="28"/>
  <c r="AK647" i="28"/>
  <c r="AL647" i="28"/>
  <c r="AM647" i="28"/>
  <c r="AO647" i="28"/>
  <c r="AP647" i="28"/>
  <c r="AQ647" i="28"/>
  <c r="AR647" i="28"/>
  <c r="AS647" i="28"/>
  <c r="AT647" i="28"/>
  <c r="AU647" i="28"/>
  <c r="AV647" i="28"/>
  <c r="AW647" i="28"/>
  <c r="AX647" i="28"/>
  <c r="AY647" i="28"/>
  <c r="AZ647" i="28"/>
  <c r="BA647" i="28"/>
  <c r="BB647" i="28"/>
  <c r="BC647" i="28"/>
  <c r="BD647" i="28"/>
  <c r="BE647" i="28"/>
  <c r="BF647" i="28"/>
  <c r="BG647" i="28"/>
  <c r="BI647" i="28"/>
  <c r="BJ647" i="28"/>
  <c r="BK647" i="28"/>
  <c r="BL647" i="28"/>
  <c r="BM647" i="28"/>
  <c r="BN647" i="28"/>
  <c r="BO647" i="28"/>
  <c r="BP647" i="28"/>
  <c r="BQ647" i="28"/>
  <c r="BR647" i="28"/>
  <c r="B648" i="28"/>
  <c r="C648" i="28"/>
  <c r="D648" i="28"/>
  <c r="F648" i="28"/>
  <c r="G648" i="28"/>
  <c r="H648" i="28"/>
  <c r="I648" i="28"/>
  <c r="J648" i="28"/>
  <c r="K648" i="28"/>
  <c r="L648" i="28"/>
  <c r="M648" i="28"/>
  <c r="N648" i="28"/>
  <c r="O648" i="28"/>
  <c r="P648" i="28"/>
  <c r="Q648" i="28"/>
  <c r="CC648" i="28" s="1"/>
  <c r="S648" i="28"/>
  <c r="T648" i="28"/>
  <c r="U648" i="28"/>
  <c r="V648" i="28"/>
  <c r="W648" i="28"/>
  <c r="X648" i="28"/>
  <c r="Y648" i="28"/>
  <c r="Z648" i="28"/>
  <c r="AA648" i="28"/>
  <c r="AB648" i="28"/>
  <c r="AD648" i="28"/>
  <c r="AE648" i="28"/>
  <c r="AF648" i="28"/>
  <c r="AG648" i="28"/>
  <c r="AH648" i="28"/>
  <c r="AI648" i="28"/>
  <c r="AJ648" i="28"/>
  <c r="AK648" i="28"/>
  <c r="AL648" i="28"/>
  <c r="AM648" i="28"/>
  <c r="AO648" i="28"/>
  <c r="AP648" i="28"/>
  <c r="AQ648" i="28"/>
  <c r="AR648" i="28"/>
  <c r="AS648" i="28"/>
  <c r="AT648" i="28"/>
  <c r="AU648" i="28"/>
  <c r="AV648" i="28"/>
  <c r="AW648" i="28"/>
  <c r="AX648" i="28"/>
  <c r="AY648" i="28"/>
  <c r="AZ648" i="28"/>
  <c r="BA648" i="28"/>
  <c r="BB648" i="28"/>
  <c r="BC648" i="28"/>
  <c r="BD648" i="28"/>
  <c r="BE648" i="28"/>
  <c r="BF648" i="28"/>
  <c r="BG648" i="28"/>
  <c r="BI648" i="28"/>
  <c r="BJ648" i="28"/>
  <c r="BK648" i="28"/>
  <c r="BL648" i="28"/>
  <c r="BM648" i="28"/>
  <c r="BN648" i="28"/>
  <c r="BO648" i="28"/>
  <c r="BP648" i="28"/>
  <c r="BQ648" i="28"/>
  <c r="BR648" i="28"/>
  <c r="B649" i="28"/>
  <c r="C649" i="28"/>
  <c r="D649" i="28"/>
  <c r="F649" i="28"/>
  <c r="G649" i="28"/>
  <c r="H649" i="28"/>
  <c r="I649" i="28"/>
  <c r="BW649" i="28" s="1"/>
  <c r="J649" i="28"/>
  <c r="K649" i="28"/>
  <c r="L649" i="28"/>
  <c r="M649" i="28"/>
  <c r="N649" i="28"/>
  <c r="O649" i="28"/>
  <c r="P649" i="28"/>
  <c r="Q649" i="28"/>
  <c r="S649" i="28"/>
  <c r="T649" i="28"/>
  <c r="U649" i="28"/>
  <c r="V649" i="28"/>
  <c r="W649" i="28"/>
  <c r="X649" i="28"/>
  <c r="Y649" i="28"/>
  <c r="Z649" i="28"/>
  <c r="AA649" i="28"/>
  <c r="AB649" i="28"/>
  <c r="AD649" i="28"/>
  <c r="AE649" i="28"/>
  <c r="AF649" i="28"/>
  <c r="BV649" i="28" s="1"/>
  <c r="AG649" i="28"/>
  <c r="AH649" i="28"/>
  <c r="AI649" i="28"/>
  <c r="AJ649" i="28"/>
  <c r="AK649" i="28"/>
  <c r="AL649" i="28"/>
  <c r="AM649" i="28"/>
  <c r="AO649" i="28"/>
  <c r="AP649" i="28"/>
  <c r="AQ649" i="28"/>
  <c r="AR649" i="28"/>
  <c r="AS649" i="28"/>
  <c r="AT649" i="28"/>
  <c r="AU649" i="28"/>
  <c r="AV649" i="28"/>
  <c r="AW649" i="28"/>
  <c r="AX649" i="28"/>
  <c r="AY649" i="28"/>
  <c r="AZ649" i="28"/>
  <c r="BA649" i="28"/>
  <c r="BB649" i="28"/>
  <c r="BC649" i="28"/>
  <c r="BD649" i="28"/>
  <c r="BE649" i="28"/>
  <c r="BF649" i="28"/>
  <c r="BG649" i="28"/>
  <c r="BI649" i="28"/>
  <c r="BJ649" i="28"/>
  <c r="BK649" i="28"/>
  <c r="BL649" i="28"/>
  <c r="BM649" i="28"/>
  <c r="BN649" i="28"/>
  <c r="BY649" i="28" s="1"/>
  <c r="BO649" i="28"/>
  <c r="BP649" i="28"/>
  <c r="BQ649" i="28"/>
  <c r="BR649" i="28"/>
  <c r="CC649" i="28" s="1"/>
  <c r="B650" i="28"/>
  <c r="C650" i="28"/>
  <c r="D650" i="28"/>
  <c r="F650" i="28"/>
  <c r="G650" i="28"/>
  <c r="H650" i="28"/>
  <c r="I650" i="28"/>
  <c r="J650" i="28"/>
  <c r="K650" i="28"/>
  <c r="L650" i="28"/>
  <c r="M650" i="28"/>
  <c r="N650" i="28"/>
  <c r="O650" i="28"/>
  <c r="P650" i="28"/>
  <c r="Q650" i="28"/>
  <c r="S650" i="28"/>
  <c r="T650" i="28"/>
  <c r="U650" i="28"/>
  <c r="V650" i="28"/>
  <c r="W650" i="28"/>
  <c r="X650" i="28"/>
  <c r="Y650" i="28"/>
  <c r="Z650" i="28"/>
  <c r="AA650" i="28"/>
  <c r="AB650" i="28"/>
  <c r="AD650" i="28"/>
  <c r="BT650" i="28" s="1"/>
  <c r="AE650" i="28"/>
  <c r="AF650" i="28"/>
  <c r="AG650" i="28"/>
  <c r="AH650" i="28"/>
  <c r="AI650" i="28"/>
  <c r="AJ650" i="28"/>
  <c r="AK650" i="28"/>
  <c r="AL650" i="28"/>
  <c r="AM650" i="28"/>
  <c r="AO650" i="28"/>
  <c r="AP650" i="28"/>
  <c r="AQ650" i="28"/>
  <c r="AR650" i="28"/>
  <c r="AS650" i="28"/>
  <c r="AT650" i="28"/>
  <c r="AU650" i="28"/>
  <c r="AV650" i="28"/>
  <c r="AW650" i="28"/>
  <c r="AX650" i="28"/>
  <c r="AY650" i="28"/>
  <c r="AZ650" i="28"/>
  <c r="BA650" i="28"/>
  <c r="BB650" i="28"/>
  <c r="BC650" i="28"/>
  <c r="BD650" i="28"/>
  <c r="BE650" i="28"/>
  <c r="BF650" i="28"/>
  <c r="BG650" i="28"/>
  <c r="BI650" i="28"/>
  <c r="BJ650" i="28"/>
  <c r="BK650" i="28"/>
  <c r="BL650" i="28"/>
  <c r="BM650" i="28"/>
  <c r="BN650" i="28"/>
  <c r="BO650" i="28"/>
  <c r="BP650" i="28"/>
  <c r="BQ650" i="28"/>
  <c r="BR650" i="28"/>
  <c r="B651" i="28"/>
  <c r="C651" i="28"/>
  <c r="D651" i="28"/>
  <c r="F651" i="28"/>
  <c r="G651" i="28"/>
  <c r="H651" i="28"/>
  <c r="I651" i="28"/>
  <c r="BW651" i="28" s="1"/>
  <c r="J651" i="28"/>
  <c r="K651" i="28"/>
  <c r="L651" i="28"/>
  <c r="M651" i="28"/>
  <c r="N651" i="28"/>
  <c r="O651" i="28"/>
  <c r="P651" i="28"/>
  <c r="Q651" i="28"/>
  <c r="S651" i="28"/>
  <c r="T651" i="28"/>
  <c r="U651" i="28"/>
  <c r="V651" i="28"/>
  <c r="W651" i="28"/>
  <c r="X651" i="28"/>
  <c r="BY651" i="28" s="1"/>
  <c r="Y651" i="28"/>
  <c r="Z651" i="28"/>
  <c r="AA651" i="28"/>
  <c r="AB651" i="28"/>
  <c r="AD651" i="28"/>
  <c r="AE651" i="28"/>
  <c r="AF651" i="28"/>
  <c r="AG651" i="28"/>
  <c r="AH651" i="28"/>
  <c r="AI651" i="28"/>
  <c r="AJ651" i="28"/>
  <c r="AK651" i="28"/>
  <c r="AL651" i="28"/>
  <c r="AM651" i="28"/>
  <c r="AO651" i="28"/>
  <c r="AP651" i="28"/>
  <c r="AQ651" i="28"/>
  <c r="AR651" i="28"/>
  <c r="AS651" i="28"/>
  <c r="AT651" i="28"/>
  <c r="AU651" i="28"/>
  <c r="AV651" i="28"/>
  <c r="AW651" i="28"/>
  <c r="AX651" i="28"/>
  <c r="AY651" i="28"/>
  <c r="AZ651" i="28"/>
  <c r="BA651" i="28"/>
  <c r="BB651" i="28"/>
  <c r="BC651" i="28"/>
  <c r="BD651" i="28"/>
  <c r="BE651" i="28"/>
  <c r="BF651" i="28"/>
  <c r="BG651" i="28"/>
  <c r="BI651" i="28"/>
  <c r="BJ651" i="28"/>
  <c r="BK651" i="28"/>
  <c r="BL651" i="28"/>
  <c r="BM651" i="28"/>
  <c r="BN651" i="28"/>
  <c r="BO651" i="28"/>
  <c r="BZ651" i="28" s="1"/>
  <c r="BP651" i="28"/>
  <c r="BQ651" i="28"/>
  <c r="BR651" i="28"/>
  <c r="BU651" i="28"/>
  <c r="B652" i="28"/>
  <c r="C652" i="28"/>
  <c r="D652" i="28"/>
  <c r="F652" i="28"/>
  <c r="G652" i="28"/>
  <c r="H652" i="28"/>
  <c r="I652" i="28"/>
  <c r="J652" i="28"/>
  <c r="K652" i="28"/>
  <c r="L652" i="28"/>
  <c r="M652" i="28"/>
  <c r="N652" i="28"/>
  <c r="O652" i="28"/>
  <c r="P652" i="28"/>
  <c r="Q652" i="28"/>
  <c r="S652" i="28"/>
  <c r="T652" i="28"/>
  <c r="U652" i="28"/>
  <c r="V652" i="28"/>
  <c r="W652" i="28"/>
  <c r="X652" i="28"/>
  <c r="Y652" i="28"/>
  <c r="Z652" i="28"/>
  <c r="AA652" i="28"/>
  <c r="AB652" i="28"/>
  <c r="CC652" i="28" s="1"/>
  <c r="AD652" i="28"/>
  <c r="AE652" i="28"/>
  <c r="AF652" i="28"/>
  <c r="AG652" i="28"/>
  <c r="BW652" i="28" s="1"/>
  <c r="AH652" i="28"/>
  <c r="AI652" i="28"/>
  <c r="AJ652" i="28"/>
  <c r="AK652" i="28"/>
  <c r="AL652" i="28"/>
  <c r="AM652" i="28"/>
  <c r="AO652" i="28"/>
  <c r="AP652" i="28"/>
  <c r="AQ652" i="28"/>
  <c r="AR652" i="28"/>
  <c r="AS652" i="28"/>
  <c r="AT652" i="28"/>
  <c r="AU652" i="28"/>
  <c r="AV652" i="28"/>
  <c r="AW652" i="28"/>
  <c r="AX652" i="28"/>
  <c r="AY652" i="28"/>
  <c r="AZ652" i="28"/>
  <c r="BA652" i="28"/>
  <c r="BB652" i="28"/>
  <c r="BC652" i="28"/>
  <c r="BD652" i="28"/>
  <c r="BE652" i="28"/>
  <c r="BF652" i="28"/>
  <c r="BG652" i="28"/>
  <c r="BI652" i="28"/>
  <c r="BJ652" i="28"/>
  <c r="BK652" i="28"/>
  <c r="BL652" i="28"/>
  <c r="BM652" i="28"/>
  <c r="BN652" i="28"/>
  <c r="BO652" i="28"/>
  <c r="BP652" i="28"/>
  <c r="BQ652" i="28"/>
  <c r="BR652" i="28"/>
  <c r="BT652" i="28"/>
  <c r="B653" i="28"/>
  <c r="C653" i="28"/>
  <c r="D653" i="28"/>
  <c r="F653" i="28"/>
  <c r="G653" i="28"/>
  <c r="H653" i="28"/>
  <c r="I653" i="28"/>
  <c r="J653" i="28"/>
  <c r="K653" i="28"/>
  <c r="L653" i="28"/>
  <c r="M653" i="28"/>
  <c r="N653" i="28"/>
  <c r="O653" i="28"/>
  <c r="P653" i="28"/>
  <c r="Q653" i="28"/>
  <c r="S653" i="28"/>
  <c r="T653" i="28"/>
  <c r="U653" i="28"/>
  <c r="V653" i="28"/>
  <c r="W653" i="28"/>
  <c r="X653" i="28"/>
  <c r="Y653" i="28"/>
  <c r="Z653" i="28"/>
  <c r="AA653" i="28"/>
  <c r="AB653" i="28"/>
  <c r="AD653" i="28"/>
  <c r="AE653" i="28"/>
  <c r="BU653" i="28" s="1"/>
  <c r="AF653" i="28"/>
  <c r="AG653" i="28"/>
  <c r="AH653" i="28"/>
  <c r="AI653" i="28"/>
  <c r="AJ653" i="28"/>
  <c r="AK653" i="28"/>
  <c r="AL653" i="28"/>
  <c r="AM653" i="28"/>
  <c r="AO653" i="28"/>
  <c r="AP653" i="28"/>
  <c r="AQ653" i="28"/>
  <c r="AR653" i="28"/>
  <c r="AS653" i="28"/>
  <c r="AT653" i="28"/>
  <c r="AU653" i="28"/>
  <c r="AV653" i="28"/>
  <c r="AW653" i="28"/>
  <c r="AX653" i="28"/>
  <c r="AY653" i="28"/>
  <c r="AZ653" i="28"/>
  <c r="BA653" i="28"/>
  <c r="BB653" i="28"/>
  <c r="BC653" i="28"/>
  <c r="BD653" i="28"/>
  <c r="BE653" i="28"/>
  <c r="BF653" i="28"/>
  <c r="BG653" i="28"/>
  <c r="BI653" i="28"/>
  <c r="BJ653" i="28"/>
  <c r="BK653" i="28"/>
  <c r="BL653" i="28"/>
  <c r="BM653" i="28"/>
  <c r="BN653" i="28"/>
  <c r="BO653" i="28"/>
  <c r="BP653" i="28"/>
  <c r="BQ653" i="28"/>
  <c r="BR653" i="28"/>
  <c r="BV653" i="28"/>
  <c r="B654" i="28"/>
  <c r="C654" i="28"/>
  <c r="D654" i="28"/>
  <c r="F654" i="28"/>
  <c r="G654" i="28"/>
  <c r="H654" i="28"/>
  <c r="I654" i="28"/>
  <c r="BW654" i="28" s="1"/>
  <c r="J654" i="28"/>
  <c r="K654" i="28"/>
  <c r="L654" i="28"/>
  <c r="M654" i="28"/>
  <c r="N654" i="28"/>
  <c r="O654" i="28"/>
  <c r="P654" i="28"/>
  <c r="Q654" i="28"/>
  <c r="S654" i="28"/>
  <c r="T654" i="28"/>
  <c r="U654" i="28"/>
  <c r="V654" i="28"/>
  <c r="W654" i="28"/>
  <c r="X654" i="28"/>
  <c r="Y654" i="28"/>
  <c r="Z654" i="28"/>
  <c r="AA654" i="28"/>
  <c r="AB654" i="28"/>
  <c r="CC654" i="28" s="1"/>
  <c r="AD654" i="28"/>
  <c r="AE654" i="28"/>
  <c r="AF654" i="28"/>
  <c r="AG654" i="28"/>
  <c r="AH654" i="28"/>
  <c r="AI654" i="28"/>
  <c r="AJ654" i="28"/>
  <c r="AK654" i="28"/>
  <c r="AL654" i="28"/>
  <c r="AM654" i="28"/>
  <c r="AO654" i="28"/>
  <c r="AP654" i="28"/>
  <c r="AQ654" i="28"/>
  <c r="AR654" i="28"/>
  <c r="AS654" i="28"/>
  <c r="AT654" i="28"/>
  <c r="AU654" i="28"/>
  <c r="AV654" i="28"/>
  <c r="AW654" i="28"/>
  <c r="AX654" i="28"/>
  <c r="AY654" i="28"/>
  <c r="AZ654" i="28"/>
  <c r="BA654" i="28"/>
  <c r="BB654" i="28"/>
  <c r="BC654" i="28"/>
  <c r="BD654" i="28"/>
  <c r="BE654" i="28"/>
  <c r="BF654" i="28"/>
  <c r="BG654" i="28"/>
  <c r="BI654" i="28"/>
  <c r="BJ654" i="28"/>
  <c r="BK654" i="28"/>
  <c r="BL654" i="28"/>
  <c r="BM654" i="28"/>
  <c r="BN654" i="28"/>
  <c r="BO654" i="28"/>
  <c r="BP654" i="28"/>
  <c r="BQ654" i="28"/>
  <c r="BR654" i="28"/>
  <c r="BU654" i="28"/>
  <c r="B655" i="28"/>
  <c r="C655" i="28"/>
  <c r="D655" i="28"/>
  <c r="F655" i="28"/>
  <c r="G655" i="28"/>
  <c r="H655" i="28"/>
  <c r="I655" i="28"/>
  <c r="J655" i="28"/>
  <c r="K655" i="28"/>
  <c r="L655" i="28"/>
  <c r="M655" i="28"/>
  <c r="N655" i="28"/>
  <c r="O655" i="28"/>
  <c r="P655" i="28"/>
  <c r="Q655" i="28"/>
  <c r="S655" i="28"/>
  <c r="T655" i="28"/>
  <c r="U655" i="28"/>
  <c r="V655" i="28"/>
  <c r="W655" i="28"/>
  <c r="X655" i="28"/>
  <c r="Y655" i="28"/>
  <c r="BZ655" i="28" s="1"/>
  <c r="Z655" i="28"/>
  <c r="AA655" i="28"/>
  <c r="AB655" i="28"/>
  <c r="AD655" i="28"/>
  <c r="AE655" i="28"/>
  <c r="AF655" i="28"/>
  <c r="AG655" i="28"/>
  <c r="AH655" i="28"/>
  <c r="AI655" i="28"/>
  <c r="AJ655" i="28"/>
  <c r="AK655" i="28"/>
  <c r="AL655" i="28"/>
  <c r="AM655" i="28"/>
  <c r="AO655" i="28"/>
  <c r="AP655" i="28"/>
  <c r="AQ655" i="28"/>
  <c r="AR655" i="28"/>
  <c r="AS655" i="28"/>
  <c r="AT655" i="28"/>
  <c r="AU655" i="28"/>
  <c r="AV655" i="28"/>
  <c r="AW655" i="28"/>
  <c r="AX655" i="28"/>
  <c r="AY655" i="28"/>
  <c r="AZ655" i="28"/>
  <c r="BA655" i="28"/>
  <c r="BB655" i="28"/>
  <c r="BC655" i="28"/>
  <c r="BD655" i="28"/>
  <c r="BE655" i="28"/>
  <c r="BF655" i="28"/>
  <c r="BG655" i="28"/>
  <c r="BI655" i="28"/>
  <c r="BJ655" i="28"/>
  <c r="BK655" i="28"/>
  <c r="BL655" i="28"/>
  <c r="BM655" i="28"/>
  <c r="BN655" i="28"/>
  <c r="BO655" i="28"/>
  <c r="BP655" i="28"/>
  <c r="CA655" i="28" s="1"/>
  <c r="BQ655" i="28"/>
  <c r="BR655" i="28"/>
  <c r="B656" i="28"/>
  <c r="C656" i="28"/>
  <c r="D656" i="28"/>
  <c r="F656" i="28"/>
  <c r="G656" i="28"/>
  <c r="H656" i="28"/>
  <c r="I656" i="28"/>
  <c r="J656" i="28"/>
  <c r="K656" i="28"/>
  <c r="L656" i="28"/>
  <c r="M656" i="28"/>
  <c r="N656" i="28"/>
  <c r="O656" i="28"/>
  <c r="P656" i="28"/>
  <c r="Q656" i="28"/>
  <c r="S656" i="28"/>
  <c r="T656" i="28"/>
  <c r="U656" i="28"/>
  <c r="V656" i="28"/>
  <c r="W656" i="28"/>
  <c r="X656" i="28"/>
  <c r="Y656" i="28"/>
  <c r="Z656" i="28"/>
  <c r="AA656" i="28"/>
  <c r="AB656" i="28"/>
  <c r="AD656" i="28"/>
  <c r="AE656" i="28"/>
  <c r="AF656" i="28"/>
  <c r="AG656" i="28"/>
  <c r="AH656" i="28"/>
  <c r="BX656" i="28" s="1"/>
  <c r="AI656" i="28"/>
  <c r="AJ656" i="28"/>
  <c r="AK656" i="28"/>
  <c r="AL656" i="28"/>
  <c r="AM656" i="28"/>
  <c r="AO656" i="28"/>
  <c r="AP656" i="28"/>
  <c r="AQ656" i="28"/>
  <c r="AR656" i="28"/>
  <c r="AS656" i="28"/>
  <c r="AT656" i="28"/>
  <c r="AU656" i="28"/>
  <c r="AV656" i="28"/>
  <c r="AW656" i="28"/>
  <c r="AX656" i="28"/>
  <c r="AY656" i="28"/>
  <c r="AZ656" i="28"/>
  <c r="BA656" i="28"/>
  <c r="BB656" i="28"/>
  <c r="BC656" i="28"/>
  <c r="BY656" i="28" s="1"/>
  <c r="BD656" i="28"/>
  <c r="BE656" i="28"/>
  <c r="BF656" i="28"/>
  <c r="BG656" i="28"/>
  <c r="BI656" i="28"/>
  <c r="BJ656" i="28"/>
  <c r="BK656" i="28"/>
  <c r="BL656" i="28"/>
  <c r="BM656" i="28"/>
  <c r="BN656" i="28"/>
  <c r="BO656" i="28"/>
  <c r="BP656" i="28"/>
  <c r="BQ656" i="28"/>
  <c r="BR656" i="28"/>
  <c r="B657" i="28"/>
  <c r="C657" i="28"/>
  <c r="D657" i="28"/>
  <c r="F657" i="28"/>
  <c r="G657" i="28"/>
  <c r="H657" i="28"/>
  <c r="I657" i="28"/>
  <c r="J657" i="28"/>
  <c r="K657" i="28"/>
  <c r="L657" i="28"/>
  <c r="M657" i="28"/>
  <c r="N657" i="28"/>
  <c r="O657" i="28"/>
  <c r="P657" i="28"/>
  <c r="Q657" i="28"/>
  <c r="S657" i="28"/>
  <c r="T657" i="28"/>
  <c r="U657" i="28"/>
  <c r="V657" i="28"/>
  <c r="W657" i="28"/>
  <c r="X657" i="28"/>
  <c r="Y657" i="28"/>
  <c r="Z657" i="28"/>
  <c r="AA657" i="28"/>
  <c r="AB657" i="28"/>
  <c r="AD657" i="28"/>
  <c r="AE657" i="28"/>
  <c r="AF657" i="28"/>
  <c r="AG657" i="28"/>
  <c r="AH657" i="28"/>
  <c r="AI657" i="28"/>
  <c r="AJ657" i="28"/>
  <c r="AK657" i="28"/>
  <c r="AL657" i="28"/>
  <c r="AM657" i="28"/>
  <c r="AO657" i="28"/>
  <c r="AP657" i="28"/>
  <c r="AQ657" i="28"/>
  <c r="AR657" i="28"/>
  <c r="AS657" i="28"/>
  <c r="AT657" i="28"/>
  <c r="AU657" i="28"/>
  <c r="AV657" i="28"/>
  <c r="AW657" i="28"/>
  <c r="AX657" i="28"/>
  <c r="AY657" i="28"/>
  <c r="AZ657" i="28"/>
  <c r="BA657" i="28"/>
  <c r="BB657" i="28"/>
  <c r="BC657" i="28"/>
  <c r="BD657" i="28"/>
  <c r="BE657" i="28"/>
  <c r="BF657" i="28"/>
  <c r="BG657" i="28"/>
  <c r="BI657" i="28"/>
  <c r="BJ657" i="28"/>
  <c r="BK657" i="28"/>
  <c r="BL657" i="28"/>
  <c r="BM657" i="28"/>
  <c r="BN657" i="28"/>
  <c r="BO657" i="28"/>
  <c r="BP657" i="28"/>
  <c r="BQ657" i="28"/>
  <c r="BR657" i="28"/>
  <c r="B658" i="28"/>
  <c r="C658" i="28"/>
  <c r="D658" i="28"/>
  <c r="F658" i="28"/>
  <c r="G658" i="28"/>
  <c r="H658" i="28"/>
  <c r="I658" i="28"/>
  <c r="J658" i="28"/>
  <c r="K658" i="28"/>
  <c r="L658" i="28"/>
  <c r="M658" i="28"/>
  <c r="N658" i="28"/>
  <c r="O658" i="28"/>
  <c r="P658" i="28"/>
  <c r="Q658" i="28"/>
  <c r="S658" i="28"/>
  <c r="T658" i="28"/>
  <c r="U658" i="28"/>
  <c r="V658" i="28"/>
  <c r="W658" i="28"/>
  <c r="X658" i="28"/>
  <c r="Y658" i="28"/>
  <c r="Z658" i="28"/>
  <c r="AA658" i="28"/>
  <c r="AB658" i="28"/>
  <c r="AD658" i="28"/>
  <c r="AE658" i="28"/>
  <c r="AF658" i="28"/>
  <c r="AG658" i="28"/>
  <c r="AH658" i="28"/>
  <c r="AI658" i="28"/>
  <c r="AJ658" i="28"/>
  <c r="AK658" i="28"/>
  <c r="AL658" i="28"/>
  <c r="AM658" i="28"/>
  <c r="AO658" i="28"/>
  <c r="AP658" i="28"/>
  <c r="AQ658" i="28"/>
  <c r="AR658" i="28"/>
  <c r="AS658" i="28"/>
  <c r="AT658" i="28"/>
  <c r="AU658" i="28"/>
  <c r="AV658" i="28"/>
  <c r="AW658" i="28"/>
  <c r="AX658" i="28"/>
  <c r="AY658" i="28"/>
  <c r="AZ658" i="28"/>
  <c r="BA658" i="28"/>
  <c r="BB658" i="28"/>
  <c r="BC658" i="28"/>
  <c r="BD658" i="28"/>
  <c r="BE658" i="28"/>
  <c r="BF658" i="28"/>
  <c r="BG658" i="28"/>
  <c r="BI658" i="28"/>
  <c r="BJ658" i="28"/>
  <c r="BK658" i="28"/>
  <c r="BL658" i="28"/>
  <c r="BM658" i="28"/>
  <c r="BN658" i="28"/>
  <c r="BO658" i="28"/>
  <c r="BP658" i="28"/>
  <c r="BQ658" i="28"/>
  <c r="BR658" i="28"/>
  <c r="B659" i="28"/>
  <c r="C659" i="28"/>
  <c r="D659" i="28"/>
  <c r="F659" i="28"/>
  <c r="G659" i="28"/>
  <c r="H659" i="28"/>
  <c r="I659" i="28"/>
  <c r="J659" i="28"/>
  <c r="K659" i="28"/>
  <c r="L659" i="28"/>
  <c r="M659" i="28"/>
  <c r="N659" i="28"/>
  <c r="O659" i="28"/>
  <c r="P659" i="28"/>
  <c r="Q659" i="28"/>
  <c r="S659" i="28"/>
  <c r="T659" i="28"/>
  <c r="U659" i="28"/>
  <c r="V659" i="28"/>
  <c r="W659" i="28"/>
  <c r="X659" i="28"/>
  <c r="Y659" i="28"/>
  <c r="Z659" i="28"/>
  <c r="AA659" i="28"/>
  <c r="AB659" i="28"/>
  <c r="AD659" i="28"/>
  <c r="AE659" i="28"/>
  <c r="AF659" i="28"/>
  <c r="AG659" i="28"/>
  <c r="AH659" i="28"/>
  <c r="AI659" i="28"/>
  <c r="AJ659" i="28"/>
  <c r="AK659" i="28"/>
  <c r="AL659" i="28"/>
  <c r="AM659" i="28"/>
  <c r="AO659" i="28"/>
  <c r="AP659" i="28"/>
  <c r="AQ659" i="28"/>
  <c r="AR659" i="28"/>
  <c r="AS659" i="28"/>
  <c r="AT659" i="28"/>
  <c r="AU659" i="28"/>
  <c r="AV659" i="28"/>
  <c r="AW659" i="28"/>
  <c r="AX659" i="28"/>
  <c r="AY659" i="28"/>
  <c r="AZ659" i="28"/>
  <c r="BA659" i="28"/>
  <c r="BB659" i="28"/>
  <c r="BC659" i="28"/>
  <c r="BD659" i="28"/>
  <c r="BE659" i="28"/>
  <c r="BF659" i="28"/>
  <c r="BG659" i="28"/>
  <c r="BI659" i="28"/>
  <c r="BJ659" i="28"/>
  <c r="BK659" i="28"/>
  <c r="BL659" i="28"/>
  <c r="BM659" i="28"/>
  <c r="BN659" i="28"/>
  <c r="BO659" i="28"/>
  <c r="BP659" i="28"/>
  <c r="BQ659" i="28"/>
  <c r="BR659" i="28"/>
  <c r="BZ659" i="28"/>
  <c r="B660" i="28"/>
  <c r="C660" i="28"/>
  <c r="D660" i="28"/>
  <c r="F660" i="28"/>
  <c r="G660" i="28"/>
  <c r="H660" i="28"/>
  <c r="I660" i="28"/>
  <c r="J660" i="28"/>
  <c r="K660" i="28"/>
  <c r="L660" i="28"/>
  <c r="M660" i="28"/>
  <c r="N660" i="28"/>
  <c r="O660" i="28"/>
  <c r="P660" i="28"/>
  <c r="Q660" i="28"/>
  <c r="S660" i="28"/>
  <c r="T660" i="28"/>
  <c r="U660" i="28"/>
  <c r="V660" i="28"/>
  <c r="W660" i="28"/>
  <c r="X660" i="28"/>
  <c r="Y660" i="28"/>
  <c r="Z660" i="28"/>
  <c r="AA660" i="28"/>
  <c r="AB660" i="28"/>
  <c r="AD660" i="28"/>
  <c r="AE660" i="28"/>
  <c r="AF660" i="28"/>
  <c r="AG660" i="28"/>
  <c r="AH660" i="28"/>
  <c r="AI660" i="28"/>
  <c r="AJ660" i="28"/>
  <c r="AK660" i="28"/>
  <c r="AL660" i="28"/>
  <c r="AM660" i="28"/>
  <c r="AO660" i="28"/>
  <c r="AP660" i="28"/>
  <c r="AQ660" i="28"/>
  <c r="AR660" i="28"/>
  <c r="AS660" i="28"/>
  <c r="AT660" i="28"/>
  <c r="AU660" i="28"/>
  <c r="AV660" i="28"/>
  <c r="AW660" i="28"/>
  <c r="AX660" i="28"/>
  <c r="AY660" i="28"/>
  <c r="AZ660" i="28"/>
  <c r="BA660" i="28"/>
  <c r="BB660" i="28"/>
  <c r="BC660" i="28"/>
  <c r="BD660" i="28"/>
  <c r="BE660" i="28"/>
  <c r="BF660" i="28"/>
  <c r="BG660" i="28"/>
  <c r="BI660" i="28"/>
  <c r="BJ660" i="28"/>
  <c r="BK660" i="28"/>
  <c r="BL660" i="28"/>
  <c r="BM660" i="28"/>
  <c r="BN660" i="28"/>
  <c r="BO660" i="28"/>
  <c r="BP660" i="28"/>
  <c r="BQ660" i="28"/>
  <c r="BR660" i="28"/>
  <c r="B661" i="28"/>
  <c r="C661" i="28"/>
  <c r="D661" i="28"/>
  <c r="F661" i="28"/>
  <c r="G661" i="28"/>
  <c r="H661" i="28"/>
  <c r="I661" i="28"/>
  <c r="J661" i="28"/>
  <c r="K661" i="28"/>
  <c r="L661" i="28"/>
  <c r="M661" i="28"/>
  <c r="N661" i="28"/>
  <c r="BZ661" i="28" s="1"/>
  <c r="O661" i="28"/>
  <c r="P661" i="28"/>
  <c r="Q661" i="28"/>
  <c r="S661" i="28"/>
  <c r="T661" i="28"/>
  <c r="U661" i="28"/>
  <c r="V661" i="28"/>
  <c r="W661" i="28"/>
  <c r="X661" i="28"/>
  <c r="Y661" i="28"/>
  <c r="Z661" i="28"/>
  <c r="AA661" i="28"/>
  <c r="AB661" i="28"/>
  <c r="AD661" i="28"/>
  <c r="AE661" i="28"/>
  <c r="AF661" i="28"/>
  <c r="AG661" i="28"/>
  <c r="AH661" i="28"/>
  <c r="AI661" i="28"/>
  <c r="AJ661" i="28"/>
  <c r="AK661" i="28"/>
  <c r="AL661" i="28"/>
  <c r="AM661" i="28"/>
  <c r="AO661" i="28"/>
  <c r="AP661" i="28"/>
  <c r="AQ661" i="28"/>
  <c r="AR661" i="28"/>
  <c r="AS661" i="28"/>
  <c r="AT661" i="28"/>
  <c r="AU661" i="28"/>
  <c r="AV661" i="28"/>
  <c r="AW661" i="28"/>
  <c r="AX661" i="28"/>
  <c r="AY661" i="28"/>
  <c r="AZ661" i="28"/>
  <c r="BA661" i="28"/>
  <c r="BB661" i="28"/>
  <c r="BC661" i="28"/>
  <c r="BY661" i="28" s="1"/>
  <c r="BD661" i="28"/>
  <c r="BE661" i="28"/>
  <c r="BF661" i="28"/>
  <c r="BG661" i="28"/>
  <c r="CC661" i="28" s="1"/>
  <c r="BI661" i="28"/>
  <c r="BJ661" i="28"/>
  <c r="BK661" i="28"/>
  <c r="BL661" i="28"/>
  <c r="BM661" i="28"/>
  <c r="BN661" i="28"/>
  <c r="BO661" i="28"/>
  <c r="BP661" i="28"/>
  <c r="CA661" i="28" s="1"/>
  <c r="BQ661" i="28"/>
  <c r="BR661" i="28"/>
  <c r="BU661" i="28"/>
  <c r="BV661" i="28"/>
  <c r="B662" i="28"/>
  <c r="C662" i="28"/>
  <c r="D662" i="28"/>
  <c r="F662" i="28"/>
  <c r="G662" i="28"/>
  <c r="H662" i="28"/>
  <c r="I662" i="28"/>
  <c r="J662" i="28"/>
  <c r="K662" i="28"/>
  <c r="L662" i="28"/>
  <c r="M662" i="28"/>
  <c r="N662" i="28"/>
  <c r="O662" i="28"/>
  <c r="P662" i="28"/>
  <c r="Q662" i="28"/>
  <c r="S662" i="28"/>
  <c r="T662" i="28"/>
  <c r="U662" i="28"/>
  <c r="V662" i="28"/>
  <c r="W662" i="28"/>
  <c r="X662" i="28"/>
  <c r="Y662" i="28"/>
  <c r="Z662" i="28"/>
  <c r="CA662" i="28" s="1"/>
  <c r="AA662" i="28"/>
  <c r="AB662" i="28"/>
  <c r="AD662" i="28"/>
  <c r="AE662" i="28"/>
  <c r="BU662" i="28" s="1"/>
  <c r="AF662" i="28"/>
  <c r="AG662" i="28"/>
  <c r="AH662" i="28"/>
  <c r="AI662" i="28"/>
  <c r="AJ662" i="28"/>
  <c r="AK662" i="28"/>
  <c r="AL662" i="28"/>
  <c r="AM662" i="28"/>
  <c r="AO662" i="28"/>
  <c r="AP662" i="28"/>
  <c r="AQ662" i="28"/>
  <c r="AR662" i="28"/>
  <c r="AS662" i="28"/>
  <c r="AT662" i="28"/>
  <c r="AU662" i="28"/>
  <c r="AV662" i="28"/>
  <c r="AW662" i="28"/>
  <c r="AX662" i="28"/>
  <c r="AY662" i="28"/>
  <c r="AZ662" i="28"/>
  <c r="BA662" i="28"/>
  <c r="BB662" i="28"/>
  <c r="BC662" i="28"/>
  <c r="BD662" i="28"/>
  <c r="BE662" i="28"/>
  <c r="BF662" i="28"/>
  <c r="BG662" i="28"/>
  <c r="BI662" i="28"/>
  <c r="BJ662" i="28"/>
  <c r="BK662" i="28"/>
  <c r="BL662" i="28"/>
  <c r="BM662" i="28"/>
  <c r="BN662" i="28"/>
  <c r="BO662" i="28"/>
  <c r="BP662" i="28"/>
  <c r="BQ662" i="28"/>
  <c r="BR662" i="28"/>
  <c r="B663" i="28"/>
  <c r="C663" i="28"/>
  <c r="D663" i="28"/>
  <c r="F663" i="28"/>
  <c r="G663" i="28"/>
  <c r="H663" i="28"/>
  <c r="I663" i="28"/>
  <c r="J663" i="28"/>
  <c r="K663" i="28"/>
  <c r="L663" i="28"/>
  <c r="M663" i="28"/>
  <c r="N663" i="28"/>
  <c r="O663" i="28"/>
  <c r="P663" i="28"/>
  <c r="Q663" i="28"/>
  <c r="S663" i="28"/>
  <c r="T663" i="28"/>
  <c r="U663" i="28"/>
  <c r="V663" i="28"/>
  <c r="W663" i="28"/>
  <c r="X663" i="28"/>
  <c r="Y663" i="28"/>
  <c r="Z663" i="28"/>
  <c r="AA663" i="28"/>
  <c r="AB663" i="28"/>
  <c r="AD663" i="28"/>
  <c r="AE663" i="28"/>
  <c r="AF663" i="28"/>
  <c r="AG663" i="28"/>
  <c r="AH663" i="28"/>
  <c r="AI663" i="28"/>
  <c r="AJ663" i="28"/>
  <c r="AK663" i="28"/>
  <c r="AL663" i="28"/>
  <c r="AM663" i="28"/>
  <c r="AO663" i="28"/>
  <c r="AP663" i="28"/>
  <c r="AQ663" i="28"/>
  <c r="AR663" i="28"/>
  <c r="AS663" i="28"/>
  <c r="AT663" i="28"/>
  <c r="AU663" i="28"/>
  <c r="AV663" i="28"/>
  <c r="AW663" i="28"/>
  <c r="AX663" i="28"/>
  <c r="AY663" i="28"/>
  <c r="AZ663" i="28"/>
  <c r="BA663" i="28"/>
  <c r="BB663" i="28"/>
  <c r="BC663" i="28"/>
  <c r="BD663" i="28"/>
  <c r="BE663" i="28"/>
  <c r="BF663" i="28"/>
  <c r="BG663" i="28"/>
  <c r="BI663" i="28"/>
  <c r="BJ663" i="28"/>
  <c r="BK663" i="28"/>
  <c r="BL663" i="28"/>
  <c r="BM663" i="28"/>
  <c r="BN663" i="28"/>
  <c r="BO663" i="28"/>
  <c r="BP663" i="28"/>
  <c r="BQ663" i="28"/>
  <c r="BR663" i="28"/>
  <c r="B664" i="28"/>
  <c r="C664" i="28"/>
  <c r="D664" i="28"/>
  <c r="F664" i="28"/>
  <c r="G664" i="28"/>
  <c r="H664" i="28"/>
  <c r="I664" i="28"/>
  <c r="BW664" i="28" s="1"/>
  <c r="J664" i="28"/>
  <c r="K664" i="28"/>
  <c r="L664" i="28"/>
  <c r="M664" i="28"/>
  <c r="N664" i="28"/>
  <c r="O664" i="28"/>
  <c r="P664" i="28"/>
  <c r="Q664" i="28"/>
  <c r="S664" i="28"/>
  <c r="T664" i="28"/>
  <c r="U664" i="28"/>
  <c r="V664" i="28"/>
  <c r="W664" i="28"/>
  <c r="X664" i="28"/>
  <c r="Y664" i="28"/>
  <c r="Z664" i="28"/>
  <c r="AA664" i="28"/>
  <c r="CB664" i="28" s="1"/>
  <c r="AB664" i="28"/>
  <c r="AD664" i="28"/>
  <c r="AE664" i="28"/>
  <c r="AF664" i="28"/>
  <c r="AG664" i="28"/>
  <c r="AH664" i="28"/>
  <c r="AI664" i="28"/>
  <c r="AJ664" i="28"/>
  <c r="AK664" i="28"/>
  <c r="AL664" i="28"/>
  <c r="AM664" i="28"/>
  <c r="AO664" i="28"/>
  <c r="AP664" i="28"/>
  <c r="AQ664" i="28"/>
  <c r="AR664" i="28"/>
  <c r="AS664" i="28"/>
  <c r="AT664" i="28"/>
  <c r="AU664" i="28"/>
  <c r="AV664" i="28"/>
  <c r="AW664" i="28"/>
  <c r="AX664" i="28"/>
  <c r="AY664" i="28"/>
  <c r="AZ664" i="28"/>
  <c r="BA664" i="28"/>
  <c r="BB664" i="28"/>
  <c r="BC664" i="28"/>
  <c r="BD664" i="28"/>
  <c r="BE664" i="28"/>
  <c r="CA664" i="28" s="1"/>
  <c r="BF664" i="28"/>
  <c r="BG664" i="28"/>
  <c r="BI664" i="28"/>
  <c r="BJ664" i="28"/>
  <c r="BU664" i="28" s="1"/>
  <c r="BK664" i="28"/>
  <c r="BL664" i="28"/>
  <c r="BM664" i="28"/>
  <c r="BN664" i="28"/>
  <c r="BO664" i="28"/>
  <c r="BP664" i="28"/>
  <c r="BQ664" i="28"/>
  <c r="BR664" i="28"/>
  <c r="CC664" i="28" s="1"/>
  <c r="B665" i="28"/>
  <c r="C665" i="28"/>
  <c r="D665" i="28"/>
  <c r="F665" i="28"/>
  <c r="G665" i="28"/>
  <c r="H665" i="28"/>
  <c r="I665" i="28"/>
  <c r="J665" i="28"/>
  <c r="K665" i="28"/>
  <c r="L665" i="28"/>
  <c r="M665" i="28"/>
  <c r="N665" i="28"/>
  <c r="O665" i="28"/>
  <c r="P665" i="28"/>
  <c r="Q665" i="28"/>
  <c r="S665" i="28"/>
  <c r="T665" i="28"/>
  <c r="U665" i="28"/>
  <c r="V665" i="28"/>
  <c r="W665" i="28"/>
  <c r="X665" i="28"/>
  <c r="Y665" i="28"/>
  <c r="Z665" i="28"/>
  <c r="AA665" i="28"/>
  <c r="AB665" i="28"/>
  <c r="AD665" i="28"/>
  <c r="AE665" i="28"/>
  <c r="AF665" i="28"/>
  <c r="AG665" i="28"/>
  <c r="AH665" i="28"/>
  <c r="AI665" i="28"/>
  <c r="AJ665" i="28"/>
  <c r="AK665" i="28"/>
  <c r="AL665" i="28"/>
  <c r="AM665" i="28"/>
  <c r="AO665" i="28"/>
  <c r="AP665" i="28"/>
  <c r="AQ665" i="28"/>
  <c r="AR665" i="28"/>
  <c r="AS665" i="28"/>
  <c r="AT665" i="28"/>
  <c r="AU665" i="28"/>
  <c r="AV665" i="28"/>
  <c r="AW665" i="28"/>
  <c r="AX665" i="28"/>
  <c r="AY665" i="28"/>
  <c r="AZ665" i="28"/>
  <c r="BA665" i="28"/>
  <c r="BB665" i="28"/>
  <c r="BC665" i="28"/>
  <c r="BD665" i="28"/>
  <c r="BE665" i="28"/>
  <c r="BF665" i="28"/>
  <c r="BG665" i="28"/>
  <c r="BI665" i="28"/>
  <c r="BJ665" i="28"/>
  <c r="BK665" i="28"/>
  <c r="BL665" i="28"/>
  <c r="BM665" i="28"/>
  <c r="BN665" i="28"/>
  <c r="BO665" i="28"/>
  <c r="BP665" i="28"/>
  <c r="BQ665" i="28"/>
  <c r="BR665" i="28"/>
  <c r="B666" i="28"/>
  <c r="C666" i="28"/>
  <c r="D666" i="28"/>
  <c r="F666" i="28"/>
  <c r="G666" i="28"/>
  <c r="H666" i="28"/>
  <c r="I666" i="28"/>
  <c r="J666" i="28"/>
  <c r="K666" i="28"/>
  <c r="L666" i="28"/>
  <c r="M666" i="28"/>
  <c r="N666" i="28"/>
  <c r="O666" i="28"/>
  <c r="P666" i="28"/>
  <c r="Q666" i="28"/>
  <c r="S666" i="28"/>
  <c r="T666" i="28"/>
  <c r="U666" i="28"/>
  <c r="V666" i="28"/>
  <c r="W666" i="28"/>
  <c r="X666" i="28"/>
  <c r="Y666" i="28"/>
  <c r="Z666" i="28"/>
  <c r="AA666" i="28"/>
  <c r="AB666" i="28"/>
  <c r="AD666" i="28"/>
  <c r="AE666" i="28"/>
  <c r="AF666" i="28"/>
  <c r="AG666" i="28"/>
  <c r="AH666" i="28"/>
  <c r="AI666" i="28"/>
  <c r="AJ666" i="28"/>
  <c r="AK666" i="28"/>
  <c r="AL666" i="28"/>
  <c r="AM666" i="28"/>
  <c r="AO666" i="28"/>
  <c r="AP666" i="28"/>
  <c r="AQ666" i="28"/>
  <c r="AR666" i="28"/>
  <c r="AS666" i="28"/>
  <c r="AT666" i="28"/>
  <c r="AU666" i="28"/>
  <c r="AV666" i="28"/>
  <c r="AW666" i="28"/>
  <c r="AX666" i="28"/>
  <c r="AY666" i="28"/>
  <c r="AZ666" i="28"/>
  <c r="BA666" i="28"/>
  <c r="BB666" i="28"/>
  <c r="BC666" i="28"/>
  <c r="BD666" i="28"/>
  <c r="BE666" i="28"/>
  <c r="BF666" i="28"/>
  <c r="BG666" i="28"/>
  <c r="BI666" i="28"/>
  <c r="BJ666" i="28"/>
  <c r="BK666" i="28"/>
  <c r="BL666" i="28"/>
  <c r="BM666" i="28"/>
  <c r="BN666" i="28"/>
  <c r="BO666" i="28"/>
  <c r="BP666" i="28"/>
  <c r="BQ666" i="28"/>
  <c r="BR666" i="28"/>
  <c r="BX666" i="28"/>
  <c r="B667" i="28"/>
  <c r="C667" i="28"/>
  <c r="D667" i="28"/>
  <c r="F667" i="28"/>
  <c r="G667" i="28"/>
  <c r="H667" i="28"/>
  <c r="I667" i="28"/>
  <c r="J667" i="28"/>
  <c r="K667" i="28"/>
  <c r="L667" i="28"/>
  <c r="M667" i="28"/>
  <c r="N667" i="28"/>
  <c r="O667" i="28"/>
  <c r="P667" i="28"/>
  <c r="Q667" i="28"/>
  <c r="S667" i="28"/>
  <c r="T667" i="28"/>
  <c r="U667" i="28"/>
  <c r="V667" i="28"/>
  <c r="W667" i="28"/>
  <c r="X667" i="28"/>
  <c r="Y667" i="28"/>
  <c r="Z667" i="28"/>
  <c r="AA667" i="28"/>
  <c r="AB667" i="28"/>
  <c r="AD667" i="28"/>
  <c r="AE667" i="28"/>
  <c r="AF667" i="28"/>
  <c r="BV667" i="28" s="1"/>
  <c r="AG667" i="28"/>
  <c r="AH667" i="28"/>
  <c r="AI667" i="28"/>
  <c r="AJ667" i="28"/>
  <c r="AK667" i="28"/>
  <c r="AL667" i="28"/>
  <c r="AM667" i="28"/>
  <c r="AO667" i="28"/>
  <c r="AP667" i="28"/>
  <c r="AQ667" i="28"/>
  <c r="AR667" i="28"/>
  <c r="AS667" i="28"/>
  <c r="AT667" i="28"/>
  <c r="AU667" i="28"/>
  <c r="AV667" i="28"/>
  <c r="AW667" i="28"/>
  <c r="AX667" i="28"/>
  <c r="AY667" i="28"/>
  <c r="AZ667" i="28"/>
  <c r="BA667" i="28"/>
  <c r="BB667" i="28"/>
  <c r="BC667" i="28"/>
  <c r="BD667" i="28"/>
  <c r="BE667" i="28"/>
  <c r="BF667" i="28"/>
  <c r="BG667" i="28"/>
  <c r="BI667" i="28"/>
  <c r="BJ667" i="28"/>
  <c r="BK667" i="28"/>
  <c r="BL667" i="28"/>
  <c r="BM667" i="28"/>
  <c r="BN667" i="28"/>
  <c r="BY667" i="28" s="1"/>
  <c r="BO667" i="28"/>
  <c r="BP667" i="28"/>
  <c r="BQ667" i="28"/>
  <c r="BR667" i="28"/>
  <c r="CC667" i="28" s="1"/>
  <c r="BW667" i="28"/>
  <c r="B668" i="28"/>
  <c r="C668" i="28"/>
  <c r="D668" i="28"/>
  <c r="F668" i="28"/>
  <c r="G668" i="28"/>
  <c r="H668" i="28"/>
  <c r="I668" i="28"/>
  <c r="J668" i="28"/>
  <c r="K668" i="28"/>
  <c r="L668" i="28"/>
  <c r="M668" i="28"/>
  <c r="N668" i="28"/>
  <c r="O668" i="28"/>
  <c r="P668" i="28"/>
  <c r="Q668" i="28"/>
  <c r="S668" i="28"/>
  <c r="T668" i="28"/>
  <c r="U668" i="28"/>
  <c r="V668" i="28"/>
  <c r="W668" i="28"/>
  <c r="X668" i="28"/>
  <c r="Y668" i="28"/>
  <c r="Z668" i="28"/>
  <c r="AA668" i="28"/>
  <c r="AB668" i="28"/>
  <c r="AD668" i="28"/>
  <c r="AE668" i="28"/>
  <c r="AF668" i="28"/>
  <c r="AG668" i="28"/>
  <c r="AH668" i="28"/>
  <c r="AI668" i="28"/>
  <c r="AJ668" i="28"/>
  <c r="AK668" i="28"/>
  <c r="AL668" i="28"/>
  <c r="AM668" i="28"/>
  <c r="AO668" i="28"/>
  <c r="AP668" i="28"/>
  <c r="AQ668" i="28"/>
  <c r="AR668" i="28"/>
  <c r="AS668" i="28"/>
  <c r="AT668" i="28"/>
  <c r="AU668" i="28"/>
  <c r="AV668" i="28"/>
  <c r="AW668" i="28"/>
  <c r="AX668" i="28"/>
  <c r="AY668" i="28"/>
  <c r="AZ668" i="28"/>
  <c r="BA668" i="28"/>
  <c r="BB668" i="28"/>
  <c r="BC668" i="28"/>
  <c r="BD668" i="28"/>
  <c r="BE668" i="28"/>
  <c r="BF668" i="28"/>
  <c r="BG668" i="28"/>
  <c r="BI668" i="28"/>
  <c r="BJ668" i="28"/>
  <c r="BK668" i="28"/>
  <c r="BL668" i="28"/>
  <c r="BM668" i="28"/>
  <c r="BN668" i="28"/>
  <c r="BO668" i="28"/>
  <c r="BP668" i="28"/>
  <c r="BQ668" i="28"/>
  <c r="BR668" i="28"/>
  <c r="BU668" i="28"/>
  <c r="B669" i="28"/>
  <c r="C669" i="28"/>
  <c r="D669" i="28"/>
  <c r="F669" i="28"/>
  <c r="G669" i="28"/>
  <c r="H669" i="28"/>
  <c r="I669" i="28"/>
  <c r="J669" i="28"/>
  <c r="K669" i="28"/>
  <c r="L669" i="28"/>
  <c r="M669" i="28"/>
  <c r="N669" i="28"/>
  <c r="O669" i="28"/>
  <c r="P669" i="28"/>
  <c r="Q669" i="28"/>
  <c r="S669" i="28"/>
  <c r="T669" i="28"/>
  <c r="U669" i="28"/>
  <c r="V669" i="28"/>
  <c r="W669" i="28"/>
  <c r="X669" i="28"/>
  <c r="Y669" i="28"/>
  <c r="Z669" i="28"/>
  <c r="AA669" i="28"/>
  <c r="AB669" i="28"/>
  <c r="AD669" i="28"/>
  <c r="AE669" i="28"/>
  <c r="BU669" i="28" s="1"/>
  <c r="AF669" i="28"/>
  <c r="BV669" i="28" s="1"/>
  <c r="AG669" i="28"/>
  <c r="AH669" i="28"/>
  <c r="AI669" i="28"/>
  <c r="AJ669" i="28"/>
  <c r="AK669" i="28"/>
  <c r="AL669" i="28"/>
  <c r="AM669" i="28"/>
  <c r="AO669" i="28"/>
  <c r="AP669" i="28"/>
  <c r="AQ669" i="28"/>
  <c r="AR669" i="28"/>
  <c r="AS669" i="28"/>
  <c r="AT669" i="28"/>
  <c r="AU669" i="28"/>
  <c r="AV669" i="28"/>
  <c r="AW669" i="28"/>
  <c r="AX669" i="28"/>
  <c r="AY669" i="28"/>
  <c r="AZ669" i="28"/>
  <c r="BA669" i="28"/>
  <c r="BB669" i="28"/>
  <c r="BC669" i="28"/>
  <c r="BD669" i="28"/>
  <c r="BE669" i="28"/>
  <c r="BF669" i="28"/>
  <c r="BG669" i="28"/>
  <c r="BI669" i="28"/>
  <c r="BJ669" i="28"/>
  <c r="BK669" i="28"/>
  <c r="BL669" i="28"/>
  <c r="BM669" i="28"/>
  <c r="BN669" i="28"/>
  <c r="BO669" i="28"/>
  <c r="BP669" i="28"/>
  <c r="BQ669" i="28"/>
  <c r="BR669" i="28"/>
  <c r="B670" i="28"/>
  <c r="C670" i="28"/>
  <c r="D670" i="28"/>
  <c r="F670" i="28"/>
  <c r="G670" i="28"/>
  <c r="H670" i="28"/>
  <c r="I670" i="28"/>
  <c r="J670" i="28"/>
  <c r="K670" i="28"/>
  <c r="L670" i="28"/>
  <c r="M670" i="28"/>
  <c r="N670" i="28"/>
  <c r="O670" i="28"/>
  <c r="P670" i="28"/>
  <c r="Q670" i="28"/>
  <c r="S670" i="28"/>
  <c r="T670" i="28"/>
  <c r="U670" i="28"/>
  <c r="V670" i="28"/>
  <c r="W670" i="28"/>
  <c r="X670" i="28"/>
  <c r="Y670" i="28"/>
  <c r="Z670" i="28"/>
  <c r="AA670" i="28"/>
  <c r="AB670" i="28"/>
  <c r="AD670" i="28"/>
  <c r="BT670" i="28" s="1"/>
  <c r="AE670" i="28"/>
  <c r="AF670" i="28"/>
  <c r="AG670" i="28"/>
  <c r="AH670" i="28"/>
  <c r="BX670" i="28" s="1"/>
  <c r="AI670" i="28"/>
  <c r="AJ670" i="28"/>
  <c r="AK670" i="28"/>
  <c r="AL670" i="28"/>
  <c r="AM670" i="28"/>
  <c r="AO670" i="28"/>
  <c r="AP670" i="28"/>
  <c r="AQ670" i="28"/>
  <c r="AR670" i="28"/>
  <c r="AS670" i="28"/>
  <c r="AT670" i="28"/>
  <c r="AU670" i="28"/>
  <c r="BW670" i="28" s="1"/>
  <c r="AV670" i="28"/>
  <c r="AW670" i="28"/>
  <c r="AX670" i="28"/>
  <c r="AY670" i="28"/>
  <c r="AZ670" i="28"/>
  <c r="BA670" i="28"/>
  <c r="BB670" i="28"/>
  <c r="BC670" i="28"/>
  <c r="BY670" i="28" s="1"/>
  <c r="BD670" i="28"/>
  <c r="BE670" i="28"/>
  <c r="BF670" i="28"/>
  <c r="BG670" i="28"/>
  <c r="BI670" i="28"/>
  <c r="BJ670" i="28"/>
  <c r="BU670" i="28" s="1"/>
  <c r="BK670" i="28"/>
  <c r="BL670" i="28"/>
  <c r="BM670" i="28"/>
  <c r="BN670" i="28"/>
  <c r="BO670" i="28"/>
  <c r="BP670" i="28"/>
  <c r="CA670" i="28" s="1"/>
  <c r="BQ670" i="28"/>
  <c r="BR670" i="28"/>
  <c r="B671" i="28"/>
  <c r="C671" i="28"/>
  <c r="D671" i="28"/>
  <c r="F671" i="28"/>
  <c r="G671" i="28"/>
  <c r="H671" i="28"/>
  <c r="I671" i="28"/>
  <c r="J671" i="28"/>
  <c r="K671" i="28"/>
  <c r="L671" i="28"/>
  <c r="M671" i="28"/>
  <c r="N671" i="28"/>
  <c r="O671" i="28"/>
  <c r="P671" i="28"/>
  <c r="Q671" i="28"/>
  <c r="S671" i="28"/>
  <c r="T671" i="28"/>
  <c r="U671" i="28"/>
  <c r="V671" i="28"/>
  <c r="W671" i="28"/>
  <c r="X671" i="28"/>
  <c r="Y671" i="28"/>
  <c r="Z671" i="28"/>
  <c r="AA671" i="28"/>
  <c r="AB671" i="28"/>
  <c r="AD671" i="28"/>
  <c r="AE671" i="28"/>
  <c r="AF671" i="28"/>
  <c r="AG671" i="28"/>
  <c r="AH671" i="28"/>
  <c r="AI671" i="28"/>
  <c r="AJ671" i="28"/>
  <c r="AK671" i="28"/>
  <c r="AL671" i="28"/>
  <c r="AM671" i="28"/>
  <c r="AO671" i="28"/>
  <c r="AP671" i="28"/>
  <c r="AQ671" i="28"/>
  <c r="AR671" i="28"/>
  <c r="AS671" i="28"/>
  <c r="AT671" i="28"/>
  <c r="AU671" i="28"/>
  <c r="BW671" i="28" s="1"/>
  <c r="AV671" i="28"/>
  <c r="AW671" i="28"/>
  <c r="AX671" i="28"/>
  <c r="AY671" i="28"/>
  <c r="AZ671" i="28"/>
  <c r="BA671" i="28"/>
  <c r="BB671" i="28"/>
  <c r="BC671" i="28"/>
  <c r="BD671" i="28"/>
  <c r="BE671" i="28"/>
  <c r="BF671" i="28"/>
  <c r="BG671" i="28"/>
  <c r="BI671" i="28"/>
  <c r="BJ671" i="28"/>
  <c r="BK671" i="28"/>
  <c r="BL671" i="28"/>
  <c r="BM671" i="28"/>
  <c r="BN671" i="28"/>
  <c r="BO671" i="28"/>
  <c r="BP671" i="28"/>
  <c r="BQ671" i="28"/>
  <c r="BR671" i="28"/>
  <c r="B672" i="28"/>
  <c r="C672" i="28"/>
  <c r="D672" i="28"/>
  <c r="F672" i="28"/>
  <c r="G672" i="28"/>
  <c r="H672" i="28"/>
  <c r="I672" i="28"/>
  <c r="J672" i="28"/>
  <c r="K672" i="28"/>
  <c r="L672" i="28"/>
  <c r="M672" i="28"/>
  <c r="N672" i="28"/>
  <c r="O672" i="28"/>
  <c r="P672" i="28"/>
  <c r="Q672" i="28"/>
  <c r="S672" i="28"/>
  <c r="T672" i="28"/>
  <c r="U672" i="28"/>
  <c r="V672" i="28"/>
  <c r="W672" i="28"/>
  <c r="X672" i="28"/>
  <c r="Y672" i="28"/>
  <c r="Z672" i="28"/>
  <c r="AA672" i="28"/>
  <c r="AB672" i="28"/>
  <c r="AD672" i="28"/>
  <c r="AE672" i="28"/>
  <c r="AF672" i="28"/>
  <c r="AG672" i="28"/>
  <c r="AH672" i="28"/>
  <c r="AI672" i="28"/>
  <c r="AJ672" i="28"/>
  <c r="AK672" i="28"/>
  <c r="AL672" i="28"/>
  <c r="AM672" i="28"/>
  <c r="AO672" i="28"/>
  <c r="AP672" i="28"/>
  <c r="AQ672" i="28"/>
  <c r="AR672" i="28"/>
  <c r="AS672" i="28"/>
  <c r="AT672" i="28"/>
  <c r="AU672" i="28"/>
  <c r="AV672" i="28"/>
  <c r="AW672" i="28"/>
  <c r="AX672" i="28"/>
  <c r="AY672" i="28"/>
  <c r="AZ672" i="28"/>
  <c r="BA672" i="28"/>
  <c r="BB672" i="28"/>
  <c r="BC672" i="28"/>
  <c r="BD672" i="28"/>
  <c r="BE672" i="28"/>
  <c r="BF672" i="28"/>
  <c r="BG672" i="28"/>
  <c r="BI672" i="28"/>
  <c r="BJ672" i="28"/>
  <c r="BK672" i="28"/>
  <c r="BL672" i="28"/>
  <c r="BM672" i="28"/>
  <c r="BN672" i="28"/>
  <c r="BO672" i="28"/>
  <c r="BP672" i="28"/>
  <c r="BQ672" i="28"/>
  <c r="BR672" i="28"/>
  <c r="CC672" i="28"/>
  <c r="B673" i="28"/>
  <c r="C673" i="28"/>
  <c r="D673" i="28"/>
  <c r="F673" i="28"/>
  <c r="G673" i="28"/>
  <c r="H673" i="28"/>
  <c r="I673" i="28"/>
  <c r="BW673" i="28" s="1"/>
  <c r="J673" i="28"/>
  <c r="K673" i="28"/>
  <c r="L673" i="28"/>
  <c r="M673" i="28"/>
  <c r="N673" i="28"/>
  <c r="O673" i="28"/>
  <c r="P673" i="28"/>
  <c r="Q673" i="28"/>
  <c r="S673" i="28"/>
  <c r="T673" i="28"/>
  <c r="U673" i="28"/>
  <c r="V673" i="28"/>
  <c r="W673" i="28"/>
  <c r="X673" i="28"/>
  <c r="Y673" i="28"/>
  <c r="Z673" i="28"/>
  <c r="AA673" i="28"/>
  <c r="AB673" i="28"/>
  <c r="AD673" i="28"/>
  <c r="AE673" i="28"/>
  <c r="AF673" i="28"/>
  <c r="BV673" i="28" s="1"/>
  <c r="AG673" i="28"/>
  <c r="AH673" i="28"/>
  <c r="AI673" i="28"/>
  <c r="AJ673" i="28"/>
  <c r="AK673" i="28"/>
  <c r="AL673" i="28"/>
  <c r="AM673" i="28"/>
  <c r="AO673" i="28"/>
  <c r="AP673" i="28"/>
  <c r="AQ673" i="28"/>
  <c r="AR673" i="28"/>
  <c r="AS673" i="28"/>
  <c r="AT673" i="28"/>
  <c r="AU673" i="28"/>
  <c r="AV673" i="28"/>
  <c r="AW673" i="28"/>
  <c r="AX673" i="28"/>
  <c r="AY673" i="28"/>
  <c r="AZ673" i="28"/>
  <c r="BA673" i="28"/>
  <c r="BB673" i="28"/>
  <c r="BC673" i="28"/>
  <c r="BD673" i="28"/>
  <c r="BE673" i="28"/>
  <c r="BF673" i="28"/>
  <c r="BG673" i="28"/>
  <c r="BI673" i="28"/>
  <c r="BJ673" i="28"/>
  <c r="BK673" i="28"/>
  <c r="BL673" i="28"/>
  <c r="BM673" i="28"/>
  <c r="BN673" i="28"/>
  <c r="BY673" i="28" s="1"/>
  <c r="BO673" i="28"/>
  <c r="BP673" i="28"/>
  <c r="BQ673" i="28"/>
  <c r="BR673" i="28"/>
  <c r="CC673" i="28" s="1"/>
  <c r="B674" i="28"/>
  <c r="C674" i="28"/>
  <c r="D674" i="28"/>
  <c r="F674" i="28"/>
  <c r="BT674" i="28" s="1"/>
  <c r="G674" i="28"/>
  <c r="H674" i="28"/>
  <c r="I674" i="28"/>
  <c r="J674" i="28"/>
  <c r="K674" i="28"/>
  <c r="L674" i="28"/>
  <c r="M674" i="28"/>
  <c r="N674" i="28"/>
  <c r="O674" i="28"/>
  <c r="P674" i="28"/>
  <c r="Q674" i="28"/>
  <c r="S674" i="28"/>
  <c r="T674" i="28"/>
  <c r="U674" i="28"/>
  <c r="V674" i="28"/>
  <c r="W674" i="28"/>
  <c r="X674" i="28"/>
  <c r="BY674" i="28" s="1"/>
  <c r="Y674" i="28"/>
  <c r="Z674" i="28"/>
  <c r="AA674" i="28"/>
  <c r="AB674" i="28"/>
  <c r="AD674" i="28"/>
  <c r="AE674" i="28"/>
  <c r="AF674" i="28"/>
  <c r="AG674" i="28"/>
  <c r="AH674" i="28"/>
  <c r="AI674" i="28"/>
  <c r="AJ674" i="28"/>
  <c r="AK674" i="28"/>
  <c r="AL674" i="28"/>
  <c r="AM674" i="28"/>
  <c r="AO674" i="28"/>
  <c r="AP674" i="28"/>
  <c r="AQ674" i="28"/>
  <c r="AR674" i="28"/>
  <c r="AS674" i="28"/>
  <c r="AT674" i="28"/>
  <c r="AU674" i="28"/>
  <c r="AV674" i="28"/>
  <c r="AW674" i="28"/>
  <c r="AX674" i="28"/>
  <c r="AY674" i="28"/>
  <c r="AZ674" i="28"/>
  <c r="BA674" i="28"/>
  <c r="BB674" i="28"/>
  <c r="BC674" i="28"/>
  <c r="BD674" i="28"/>
  <c r="BE674" i="28"/>
  <c r="BF674" i="28"/>
  <c r="BG674" i="28"/>
  <c r="BI674" i="28"/>
  <c r="BJ674" i="28"/>
  <c r="BK674" i="28"/>
  <c r="BL674" i="28"/>
  <c r="BM674" i="28"/>
  <c r="BN674" i="28"/>
  <c r="BO674" i="28"/>
  <c r="BP674" i="28"/>
  <c r="BQ674" i="28"/>
  <c r="BR674" i="28"/>
  <c r="BX674" i="28"/>
  <c r="B675" i="28"/>
  <c r="C675" i="28"/>
  <c r="D675" i="28"/>
  <c r="F675" i="28"/>
  <c r="G675" i="28"/>
  <c r="H675" i="28"/>
  <c r="I675" i="28"/>
  <c r="J675" i="28"/>
  <c r="K675" i="28"/>
  <c r="L675" i="28"/>
  <c r="M675" i="28"/>
  <c r="BY675" i="28" s="1"/>
  <c r="N675" i="28"/>
  <c r="O675" i="28"/>
  <c r="P675" i="28"/>
  <c r="Q675" i="28"/>
  <c r="S675" i="28"/>
  <c r="T675" i="28"/>
  <c r="U675" i="28"/>
  <c r="V675" i="28"/>
  <c r="W675" i="28"/>
  <c r="X675" i="28"/>
  <c r="Y675" i="28"/>
  <c r="Z675" i="28"/>
  <c r="CA675" i="28" s="1"/>
  <c r="AA675" i="28"/>
  <c r="AB675" i="28"/>
  <c r="AD675" i="28"/>
  <c r="AE675" i="28"/>
  <c r="BU675" i="28" s="1"/>
  <c r="AF675" i="28"/>
  <c r="AG675" i="28"/>
  <c r="AH675" i="28"/>
  <c r="AI675" i="28"/>
  <c r="AJ675" i="28"/>
  <c r="AK675" i="28"/>
  <c r="AL675" i="28"/>
  <c r="AM675" i="28"/>
  <c r="AO675" i="28"/>
  <c r="AP675" i="28"/>
  <c r="AQ675" i="28"/>
  <c r="AR675" i="28"/>
  <c r="AS675" i="28"/>
  <c r="AT675" i="28"/>
  <c r="AU675" i="28"/>
  <c r="AV675" i="28"/>
  <c r="AW675" i="28"/>
  <c r="AX675" i="28"/>
  <c r="AY675" i="28"/>
  <c r="AZ675" i="28"/>
  <c r="BA675" i="28"/>
  <c r="BB675" i="28"/>
  <c r="BC675" i="28"/>
  <c r="BD675" i="28"/>
  <c r="BE675" i="28"/>
  <c r="BF675" i="28"/>
  <c r="BG675" i="28"/>
  <c r="BI675" i="28"/>
  <c r="BJ675" i="28"/>
  <c r="BK675" i="28"/>
  <c r="BL675" i="28"/>
  <c r="BM675" i="28"/>
  <c r="BN675" i="28"/>
  <c r="BO675" i="28"/>
  <c r="BP675" i="28"/>
  <c r="BQ675" i="28"/>
  <c r="BR675" i="28"/>
  <c r="B676" i="28"/>
  <c r="C676" i="28"/>
  <c r="D676" i="28"/>
  <c r="F676" i="28"/>
  <c r="G676" i="28"/>
  <c r="H676" i="28"/>
  <c r="I676" i="28"/>
  <c r="J676" i="28"/>
  <c r="K676" i="28"/>
  <c r="L676" i="28"/>
  <c r="M676" i="28"/>
  <c r="N676" i="28"/>
  <c r="O676" i="28"/>
  <c r="P676" i="28"/>
  <c r="Q676" i="28"/>
  <c r="S676" i="28"/>
  <c r="T676" i="28"/>
  <c r="U676" i="28"/>
  <c r="V676" i="28"/>
  <c r="W676" i="28"/>
  <c r="X676" i="28"/>
  <c r="Y676" i="28"/>
  <c r="Z676" i="28"/>
  <c r="AA676" i="28"/>
  <c r="AB676" i="28"/>
  <c r="AD676" i="28"/>
  <c r="AE676" i="28"/>
  <c r="AF676" i="28"/>
  <c r="AG676" i="28"/>
  <c r="AH676" i="28"/>
  <c r="AI676" i="28"/>
  <c r="AJ676" i="28"/>
  <c r="AK676" i="28"/>
  <c r="AL676" i="28"/>
  <c r="AM676" i="28"/>
  <c r="AO676" i="28"/>
  <c r="AP676" i="28"/>
  <c r="AQ676" i="28"/>
  <c r="AR676" i="28"/>
  <c r="AS676" i="28"/>
  <c r="AT676" i="28"/>
  <c r="AU676" i="28"/>
  <c r="AV676" i="28"/>
  <c r="AW676" i="28"/>
  <c r="AX676" i="28"/>
  <c r="AY676" i="28"/>
  <c r="AZ676" i="28"/>
  <c r="BA676" i="28"/>
  <c r="BB676" i="28"/>
  <c r="BC676" i="28"/>
  <c r="BD676" i="28"/>
  <c r="BE676" i="28"/>
  <c r="BF676" i="28"/>
  <c r="BG676" i="28"/>
  <c r="BI676" i="28"/>
  <c r="BT676" i="28" s="1"/>
  <c r="BJ676" i="28"/>
  <c r="BK676" i="28"/>
  <c r="BL676" i="28"/>
  <c r="BM676" i="28"/>
  <c r="BN676" i="28"/>
  <c r="BO676" i="28"/>
  <c r="BP676" i="28"/>
  <c r="BQ676" i="28"/>
  <c r="BR676" i="28"/>
  <c r="B677" i="28"/>
  <c r="C677" i="28"/>
  <c r="D677" i="28"/>
  <c r="F677" i="28"/>
  <c r="G677" i="28"/>
  <c r="H677" i="28"/>
  <c r="I677" i="28"/>
  <c r="J677" i="28"/>
  <c r="K677" i="28"/>
  <c r="L677" i="28"/>
  <c r="M677" i="28"/>
  <c r="N677" i="28"/>
  <c r="O677" i="28"/>
  <c r="P677" i="28"/>
  <c r="Q677" i="28"/>
  <c r="S677" i="28"/>
  <c r="T677" i="28"/>
  <c r="U677" i="28"/>
  <c r="V677" i="28"/>
  <c r="W677" i="28"/>
  <c r="X677" i="28"/>
  <c r="Y677" i="28"/>
  <c r="Z677" i="28"/>
  <c r="AA677" i="28"/>
  <c r="AB677" i="28"/>
  <c r="AD677" i="28"/>
  <c r="AE677" i="28"/>
  <c r="AF677" i="28"/>
  <c r="BV677" i="28" s="1"/>
  <c r="AG677" i="28"/>
  <c r="AH677" i="28"/>
  <c r="AI677" i="28"/>
  <c r="AJ677" i="28"/>
  <c r="AK677" i="28"/>
  <c r="AL677" i="28"/>
  <c r="AM677" i="28"/>
  <c r="AO677" i="28"/>
  <c r="AP677" i="28"/>
  <c r="AQ677" i="28"/>
  <c r="AR677" i="28"/>
  <c r="AS677" i="28"/>
  <c r="AT677" i="28"/>
  <c r="AU677" i="28"/>
  <c r="AV677" i="28"/>
  <c r="AW677" i="28"/>
  <c r="AX677" i="28"/>
  <c r="AY677" i="28"/>
  <c r="AZ677" i="28"/>
  <c r="BA677" i="28"/>
  <c r="BB677" i="28"/>
  <c r="BC677" i="28"/>
  <c r="BD677" i="28"/>
  <c r="BE677" i="28"/>
  <c r="BF677" i="28"/>
  <c r="BG677" i="28"/>
  <c r="BI677" i="28"/>
  <c r="BJ677" i="28"/>
  <c r="BK677" i="28"/>
  <c r="BL677" i="28"/>
  <c r="BM677" i="28"/>
  <c r="BN677" i="28"/>
  <c r="BO677" i="28"/>
  <c r="BZ677" i="28" s="1"/>
  <c r="BP677" i="28"/>
  <c r="BQ677" i="28"/>
  <c r="BR677" i="28"/>
  <c r="BU677" i="28"/>
  <c r="B678" i="28"/>
  <c r="C678" i="28"/>
  <c r="D678" i="28"/>
  <c r="F678" i="28"/>
  <c r="G678" i="28"/>
  <c r="H678" i="28"/>
  <c r="I678" i="28"/>
  <c r="J678" i="28"/>
  <c r="K678" i="28"/>
  <c r="L678" i="28"/>
  <c r="M678" i="28"/>
  <c r="N678" i="28"/>
  <c r="O678" i="28"/>
  <c r="P678" i="28"/>
  <c r="Q678" i="28"/>
  <c r="S678" i="28"/>
  <c r="T678" i="28"/>
  <c r="U678" i="28"/>
  <c r="V678" i="28"/>
  <c r="W678" i="28"/>
  <c r="X678" i="28"/>
  <c r="Y678" i="28"/>
  <c r="Z678" i="28"/>
  <c r="AA678" i="28"/>
  <c r="AB678" i="28"/>
  <c r="AD678" i="28"/>
  <c r="BT678" i="28" s="1"/>
  <c r="AE678" i="28"/>
  <c r="AF678" i="28"/>
  <c r="AG678" i="28"/>
  <c r="AH678" i="28"/>
  <c r="BX678" i="28" s="1"/>
  <c r="AI678" i="28"/>
  <c r="AJ678" i="28"/>
  <c r="AK678" i="28"/>
  <c r="CA678" i="28" s="1"/>
  <c r="AL678" i="28"/>
  <c r="AM678" i="28"/>
  <c r="AO678" i="28"/>
  <c r="AP678" i="28"/>
  <c r="AQ678" i="28"/>
  <c r="AR678" i="28"/>
  <c r="AS678" i="28"/>
  <c r="AT678" i="28"/>
  <c r="AU678" i="28"/>
  <c r="AV678" i="28"/>
  <c r="AW678" i="28"/>
  <c r="AX678" i="28"/>
  <c r="AY678" i="28"/>
  <c r="AZ678" i="28"/>
  <c r="BA678" i="28"/>
  <c r="BB678" i="28"/>
  <c r="BC678" i="28"/>
  <c r="BY678" i="28" s="1"/>
  <c r="BD678" i="28"/>
  <c r="BE678" i="28"/>
  <c r="BF678" i="28"/>
  <c r="BG678" i="28"/>
  <c r="BI678" i="28"/>
  <c r="BJ678" i="28"/>
  <c r="BU678" i="28" s="1"/>
  <c r="BK678" i="28"/>
  <c r="BL678" i="28"/>
  <c r="BM678" i="28"/>
  <c r="BN678" i="28"/>
  <c r="BO678" i="28"/>
  <c r="BP678" i="28"/>
  <c r="BQ678" i="28"/>
  <c r="BR678" i="28"/>
  <c r="BW678" i="28"/>
  <c r="B679" i="28"/>
  <c r="C679" i="28"/>
  <c r="D679" i="28"/>
  <c r="F679" i="28"/>
  <c r="G679" i="28"/>
  <c r="H679" i="28"/>
  <c r="I679" i="28"/>
  <c r="J679" i="28"/>
  <c r="K679" i="28"/>
  <c r="L679" i="28"/>
  <c r="M679" i="28"/>
  <c r="N679" i="28"/>
  <c r="O679" i="28"/>
  <c r="P679" i="28"/>
  <c r="Q679" i="28"/>
  <c r="S679" i="28"/>
  <c r="T679" i="28"/>
  <c r="U679" i="28"/>
  <c r="V679" i="28"/>
  <c r="W679" i="28"/>
  <c r="X679" i="28"/>
  <c r="Y679" i="28"/>
  <c r="Z679" i="28"/>
  <c r="CA679" i="28" s="1"/>
  <c r="AA679" i="28"/>
  <c r="AB679" i="28"/>
  <c r="AD679" i="28"/>
  <c r="AE679" i="28"/>
  <c r="BU679" i="28" s="1"/>
  <c r="AF679" i="28"/>
  <c r="AG679" i="28"/>
  <c r="AH679" i="28"/>
  <c r="AI679" i="28"/>
  <c r="AJ679" i="28"/>
  <c r="AK679" i="28"/>
  <c r="AL679" i="28"/>
  <c r="AM679" i="28"/>
  <c r="AO679" i="28"/>
  <c r="AP679" i="28"/>
  <c r="AQ679" i="28"/>
  <c r="AR679" i="28"/>
  <c r="AS679" i="28"/>
  <c r="AT679" i="28"/>
  <c r="AU679" i="28"/>
  <c r="AV679" i="28"/>
  <c r="AW679" i="28"/>
  <c r="AX679" i="28"/>
  <c r="AY679" i="28"/>
  <c r="AZ679" i="28"/>
  <c r="BA679" i="28"/>
  <c r="BB679" i="28"/>
  <c r="BC679" i="28"/>
  <c r="BD679" i="28"/>
  <c r="BE679" i="28"/>
  <c r="BF679" i="28"/>
  <c r="BG679" i="28"/>
  <c r="BI679" i="28"/>
  <c r="BJ679" i="28"/>
  <c r="BK679" i="28"/>
  <c r="BL679" i="28"/>
  <c r="BM679" i="28"/>
  <c r="BN679" i="28"/>
  <c r="BO679" i="28"/>
  <c r="BP679" i="28"/>
  <c r="BQ679" i="28"/>
  <c r="BR679" i="28"/>
  <c r="B680" i="28"/>
  <c r="C680" i="28"/>
  <c r="D680" i="28"/>
  <c r="F680" i="28"/>
  <c r="G680" i="28"/>
  <c r="H680" i="28"/>
  <c r="I680" i="28"/>
  <c r="J680" i="28"/>
  <c r="K680" i="28"/>
  <c r="L680" i="28"/>
  <c r="M680" i="28"/>
  <c r="N680" i="28"/>
  <c r="O680" i="28"/>
  <c r="P680" i="28"/>
  <c r="Q680" i="28"/>
  <c r="S680" i="28"/>
  <c r="T680" i="28"/>
  <c r="U680" i="28"/>
  <c r="V680" i="28"/>
  <c r="W680" i="28"/>
  <c r="X680" i="28"/>
  <c r="Y680" i="28"/>
  <c r="Z680" i="28"/>
  <c r="AA680" i="28"/>
  <c r="AB680" i="28"/>
  <c r="AD680" i="28"/>
  <c r="AE680" i="28"/>
  <c r="AF680" i="28"/>
  <c r="AG680" i="28"/>
  <c r="AH680" i="28"/>
  <c r="AI680" i="28"/>
  <c r="AJ680" i="28"/>
  <c r="AK680" i="28"/>
  <c r="AL680" i="28"/>
  <c r="AM680" i="28"/>
  <c r="AO680" i="28"/>
  <c r="AP680" i="28"/>
  <c r="AQ680" i="28"/>
  <c r="AR680" i="28"/>
  <c r="AS680" i="28"/>
  <c r="AT680" i="28"/>
  <c r="AU680" i="28"/>
  <c r="AV680" i="28"/>
  <c r="AW680" i="28"/>
  <c r="AX680" i="28"/>
  <c r="AY680" i="28"/>
  <c r="AZ680" i="28"/>
  <c r="BA680" i="28"/>
  <c r="BB680" i="28"/>
  <c r="BC680" i="28"/>
  <c r="BY680" i="28" s="1"/>
  <c r="BD680" i="28"/>
  <c r="BE680" i="28"/>
  <c r="BF680" i="28"/>
  <c r="BG680" i="28"/>
  <c r="CC680" i="28" s="1"/>
  <c r="BI680" i="28"/>
  <c r="BJ680" i="28"/>
  <c r="BU680" i="28" s="1"/>
  <c r="BK680" i="28"/>
  <c r="BL680" i="28"/>
  <c r="BM680" i="28"/>
  <c r="BN680" i="28"/>
  <c r="BO680" i="28"/>
  <c r="BP680" i="28"/>
  <c r="BQ680" i="28"/>
  <c r="BR680" i="28"/>
  <c r="BX680" i="28"/>
  <c r="B681" i="28"/>
  <c r="C681" i="28"/>
  <c r="D681" i="28"/>
  <c r="F681" i="28"/>
  <c r="G681" i="28"/>
  <c r="H681" i="28"/>
  <c r="I681" i="28"/>
  <c r="J681" i="28"/>
  <c r="K681" i="28"/>
  <c r="L681" i="28"/>
  <c r="M681" i="28"/>
  <c r="N681" i="28"/>
  <c r="O681" i="28"/>
  <c r="P681" i="28"/>
  <c r="Q681" i="28"/>
  <c r="S681" i="28"/>
  <c r="T681" i="28"/>
  <c r="U681" i="28"/>
  <c r="V681" i="28"/>
  <c r="W681" i="28"/>
  <c r="X681" i="28"/>
  <c r="Y681" i="28"/>
  <c r="Z681" i="28"/>
  <c r="AA681" i="28"/>
  <c r="AB681" i="28"/>
  <c r="AD681" i="28"/>
  <c r="AE681" i="28"/>
  <c r="AF681" i="28"/>
  <c r="AG681" i="28"/>
  <c r="AH681" i="28"/>
  <c r="AI681" i="28"/>
  <c r="AJ681" i="28"/>
  <c r="AK681" i="28"/>
  <c r="AL681" i="28"/>
  <c r="AM681" i="28"/>
  <c r="AO681" i="28"/>
  <c r="AP681" i="28"/>
  <c r="AQ681" i="28"/>
  <c r="AR681" i="28"/>
  <c r="AS681" i="28"/>
  <c r="AT681" i="28"/>
  <c r="AU681" i="28"/>
  <c r="AV681" i="28"/>
  <c r="AW681" i="28"/>
  <c r="AX681" i="28"/>
  <c r="AY681" i="28"/>
  <c r="AZ681" i="28"/>
  <c r="BA681" i="28"/>
  <c r="BB681" i="28"/>
  <c r="BC681" i="28"/>
  <c r="BD681" i="28"/>
  <c r="BE681" i="28"/>
  <c r="BF681" i="28"/>
  <c r="BG681" i="28"/>
  <c r="CC681" i="28" s="1"/>
  <c r="BI681" i="28"/>
  <c r="BJ681" i="28"/>
  <c r="BK681" i="28"/>
  <c r="BL681" i="28"/>
  <c r="BM681" i="28"/>
  <c r="BN681" i="28"/>
  <c r="BO681" i="28"/>
  <c r="BP681" i="28"/>
  <c r="BQ681" i="28"/>
  <c r="BR681" i="28"/>
  <c r="B682" i="28"/>
  <c r="C682" i="28"/>
  <c r="D682" i="28"/>
  <c r="F682" i="28"/>
  <c r="G682" i="28"/>
  <c r="H682" i="28"/>
  <c r="I682" i="28"/>
  <c r="J682" i="28"/>
  <c r="K682" i="28"/>
  <c r="L682" i="28"/>
  <c r="M682" i="28"/>
  <c r="N682" i="28"/>
  <c r="O682" i="28"/>
  <c r="P682" i="28"/>
  <c r="Q682" i="28"/>
  <c r="S682" i="28"/>
  <c r="T682" i="28"/>
  <c r="U682" i="28"/>
  <c r="V682" i="28"/>
  <c r="W682" i="28"/>
  <c r="X682" i="28"/>
  <c r="Y682" i="28"/>
  <c r="Z682" i="28"/>
  <c r="AA682" i="28"/>
  <c r="AB682" i="28"/>
  <c r="AD682" i="28"/>
  <c r="AE682" i="28"/>
  <c r="AF682" i="28"/>
  <c r="AG682" i="28"/>
  <c r="BW682" i="28" s="1"/>
  <c r="AH682" i="28"/>
  <c r="AI682" i="28"/>
  <c r="AJ682" i="28"/>
  <c r="AK682" i="28"/>
  <c r="AL682" i="28"/>
  <c r="AM682" i="28"/>
  <c r="AO682" i="28"/>
  <c r="AP682" i="28"/>
  <c r="AQ682" i="28"/>
  <c r="AR682" i="28"/>
  <c r="AS682" i="28"/>
  <c r="AT682" i="28"/>
  <c r="AU682" i="28"/>
  <c r="AV682" i="28"/>
  <c r="AW682" i="28"/>
  <c r="AX682" i="28"/>
  <c r="AY682" i="28"/>
  <c r="AZ682" i="28"/>
  <c r="BA682" i="28"/>
  <c r="BB682" i="28"/>
  <c r="BC682" i="28"/>
  <c r="BD682" i="28"/>
  <c r="BE682" i="28"/>
  <c r="BF682" i="28"/>
  <c r="BG682" i="28"/>
  <c r="BI682" i="28"/>
  <c r="BJ682" i="28"/>
  <c r="BK682" i="28"/>
  <c r="BL682" i="28"/>
  <c r="BM682" i="28"/>
  <c r="BN682" i="28"/>
  <c r="BO682" i="28"/>
  <c r="BP682" i="28"/>
  <c r="BQ682" i="28"/>
  <c r="BR682" i="28"/>
  <c r="B683" i="28"/>
  <c r="C683" i="28"/>
  <c r="D683" i="28"/>
  <c r="F683" i="28"/>
  <c r="G683" i="28"/>
  <c r="H683" i="28"/>
  <c r="I683" i="28"/>
  <c r="J683" i="28"/>
  <c r="K683" i="28"/>
  <c r="L683" i="28"/>
  <c r="M683" i="28"/>
  <c r="N683" i="28"/>
  <c r="O683" i="28"/>
  <c r="P683" i="28"/>
  <c r="Q683" i="28"/>
  <c r="S683" i="28"/>
  <c r="T683" i="28"/>
  <c r="U683" i="28"/>
  <c r="V683" i="28"/>
  <c r="W683" i="28"/>
  <c r="X683" i="28"/>
  <c r="Y683" i="28"/>
  <c r="Z683" i="28"/>
  <c r="AA683" i="28"/>
  <c r="AB683" i="28"/>
  <c r="AD683" i="28"/>
  <c r="AE683" i="28"/>
  <c r="AF683" i="28"/>
  <c r="AG683" i="28"/>
  <c r="AH683" i="28"/>
  <c r="AI683" i="28"/>
  <c r="AJ683" i="28"/>
  <c r="AK683" i="28"/>
  <c r="AL683" i="28"/>
  <c r="AM683" i="28"/>
  <c r="AO683" i="28"/>
  <c r="AP683" i="28"/>
  <c r="AQ683" i="28"/>
  <c r="AR683" i="28"/>
  <c r="AS683" i="28"/>
  <c r="AT683" i="28"/>
  <c r="AU683" i="28"/>
  <c r="AV683" i="28"/>
  <c r="AW683" i="28"/>
  <c r="AX683" i="28"/>
  <c r="AY683" i="28"/>
  <c r="AZ683" i="28"/>
  <c r="BA683" i="28"/>
  <c r="BB683" i="28"/>
  <c r="BC683" i="28"/>
  <c r="BD683" i="28"/>
  <c r="BE683" i="28"/>
  <c r="BF683" i="28"/>
  <c r="BG683" i="28"/>
  <c r="BI683" i="28"/>
  <c r="BJ683" i="28"/>
  <c r="BK683" i="28"/>
  <c r="BL683" i="28"/>
  <c r="BM683" i="28"/>
  <c r="BN683" i="28"/>
  <c r="BO683" i="28"/>
  <c r="BP683" i="28"/>
  <c r="BQ683" i="28"/>
  <c r="BR683" i="28"/>
  <c r="BW683" i="28"/>
  <c r="B684" i="28"/>
  <c r="C684" i="28"/>
  <c r="D684" i="28"/>
  <c r="F684" i="28"/>
  <c r="G684" i="28"/>
  <c r="H684" i="28"/>
  <c r="I684" i="28"/>
  <c r="J684" i="28"/>
  <c r="K684" i="28"/>
  <c r="L684" i="28"/>
  <c r="M684" i="28"/>
  <c r="N684" i="28"/>
  <c r="O684" i="28"/>
  <c r="P684" i="28"/>
  <c r="Q684" i="28"/>
  <c r="S684" i="28"/>
  <c r="T684" i="28"/>
  <c r="U684" i="28"/>
  <c r="V684" i="28"/>
  <c r="W684" i="28"/>
  <c r="X684" i="28"/>
  <c r="Y684" i="28"/>
  <c r="Z684" i="28"/>
  <c r="CA684" i="28" s="1"/>
  <c r="AA684" i="28"/>
  <c r="AB684" i="28"/>
  <c r="AD684" i="28"/>
  <c r="AE684" i="28"/>
  <c r="BU684" i="28" s="1"/>
  <c r="AF684" i="28"/>
  <c r="AG684" i="28"/>
  <c r="AH684" i="28"/>
  <c r="AI684" i="28"/>
  <c r="AJ684" i="28"/>
  <c r="AK684" i="28"/>
  <c r="AL684" i="28"/>
  <c r="AM684" i="28"/>
  <c r="AO684" i="28"/>
  <c r="AP684" i="28"/>
  <c r="AQ684" i="28"/>
  <c r="AR684" i="28"/>
  <c r="AS684" i="28"/>
  <c r="AT684" i="28"/>
  <c r="AU684" i="28"/>
  <c r="AV684" i="28"/>
  <c r="AW684" i="28"/>
  <c r="AX684" i="28"/>
  <c r="AY684" i="28"/>
  <c r="AZ684" i="28"/>
  <c r="BA684" i="28"/>
  <c r="BB684" i="28"/>
  <c r="BC684" i="28"/>
  <c r="BD684" i="28"/>
  <c r="BE684" i="28"/>
  <c r="BF684" i="28"/>
  <c r="BG684" i="28"/>
  <c r="BI684" i="28"/>
  <c r="BJ684" i="28"/>
  <c r="BK684" i="28"/>
  <c r="BL684" i="28"/>
  <c r="BM684" i="28"/>
  <c r="BN684" i="28"/>
  <c r="BO684" i="28"/>
  <c r="BP684" i="28"/>
  <c r="BQ684" i="28"/>
  <c r="BR684" i="28"/>
  <c r="B685" i="28"/>
  <c r="C685" i="28"/>
  <c r="D685" i="28"/>
  <c r="F685" i="28"/>
  <c r="G685" i="28"/>
  <c r="H685" i="28"/>
  <c r="I685" i="28"/>
  <c r="J685" i="28"/>
  <c r="K685" i="28"/>
  <c r="L685" i="28"/>
  <c r="M685" i="28"/>
  <c r="N685" i="28"/>
  <c r="O685" i="28"/>
  <c r="P685" i="28"/>
  <c r="Q685" i="28"/>
  <c r="S685" i="28"/>
  <c r="T685" i="28"/>
  <c r="U685" i="28"/>
  <c r="V685" i="28"/>
  <c r="W685" i="28"/>
  <c r="X685" i="28"/>
  <c r="Y685" i="28"/>
  <c r="Z685" i="28"/>
  <c r="AA685" i="28"/>
  <c r="AB685" i="28"/>
  <c r="AD685" i="28"/>
  <c r="AE685" i="28"/>
  <c r="BU685" i="28" s="1"/>
  <c r="AF685" i="28"/>
  <c r="BV685" i="28" s="1"/>
  <c r="AG685" i="28"/>
  <c r="AH685" i="28"/>
  <c r="AI685" i="28"/>
  <c r="AJ685" i="28"/>
  <c r="AK685" i="28"/>
  <c r="AL685" i="28"/>
  <c r="AM685" i="28"/>
  <c r="AO685" i="28"/>
  <c r="AP685" i="28"/>
  <c r="AQ685" i="28"/>
  <c r="AR685" i="28"/>
  <c r="AS685" i="28"/>
  <c r="AT685" i="28"/>
  <c r="AU685" i="28"/>
  <c r="AV685" i="28"/>
  <c r="AW685" i="28"/>
  <c r="AX685" i="28"/>
  <c r="AY685" i="28"/>
  <c r="AZ685" i="28"/>
  <c r="BA685" i="28"/>
  <c r="BB685" i="28"/>
  <c r="BC685" i="28"/>
  <c r="BD685" i="28"/>
  <c r="BE685" i="28"/>
  <c r="BF685" i="28"/>
  <c r="BG685" i="28"/>
  <c r="BI685" i="28"/>
  <c r="BJ685" i="28"/>
  <c r="BK685" i="28"/>
  <c r="BL685" i="28"/>
  <c r="BM685" i="28"/>
  <c r="BN685" i="28"/>
  <c r="BO685" i="28"/>
  <c r="BP685" i="28"/>
  <c r="BQ685" i="28"/>
  <c r="BR685" i="28"/>
  <c r="CA685" i="28"/>
  <c r="B686" i="28"/>
  <c r="C686" i="28"/>
  <c r="D686" i="28"/>
  <c r="F686" i="28"/>
  <c r="G686" i="28"/>
  <c r="H686" i="28"/>
  <c r="I686" i="28"/>
  <c r="J686" i="28"/>
  <c r="K686" i="28"/>
  <c r="L686" i="28"/>
  <c r="M686" i="28"/>
  <c r="N686" i="28"/>
  <c r="O686" i="28"/>
  <c r="P686" i="28"/>
  <c r="Q686" i="28"/>
  <c r="S686" i="28"/>
  <c r="T686" i="28"/>
  <c r="U686" i="28"/>
  <c r="V686" i="28"/>
  <c r="W686" i="28"/>
  <c r="X686" i="28"/>
  <c r="Y686" i="28"/>
  <c r="Z686" i="28"/>
  <c r="AA686" i="28"/>
  <c r="AB686" i="28"/>
  <c r="AD686" i="28"/>
  <c r="AE686" i="28"/>
  <c r="AF686" i="28"/>
  <c r="AG686" i="28"/>
  <c r="AH686" i="28"/>
  <c r="AI686" i="28"/>
  <c r="AJ686" i="28"/>
  <c r="AK686" i="28"/>
  <c r="AL686" i="28"/>
  <c r="AM686" i="28"/>
  <c r="AO686" i="28"/>
  <c r="AP686" i="28"/>
  <c r="AQ686" i="28"/>
  <c r="AR686" i="28"/>
  <c r="AS686" i="28"/>
  <c r="AT686" i="28"/>
  <c r="AU686" i="28"/>
  <c r="AV686" i="28"/>
  <c r="AW686" i="28"/>
  <c r="AX686" i="28"/>
  <c r="AY686" i="28"/>
  <c r="AZ686" i="28"/>
  <c r="BA686" i="28"/>
  <c r="BB686" i="28"/>
  <c r="BC686" i="28"/>
  <c r="BD686" i="28"/>
  <c r="BE686" i="28"/>
  <c r="BF686" i="28"/>
  <c r="BG686" i="28"/>
  <c r="BI686" i="28"/>
  <c r="BJ686" i="28"/>
  <c r="BK686" i="28"/>
  <c r="BL686" i="28"/>
  <c r="BM686" i="28"/>
  <c r="BN686" i="28"/>
  <c r="BO686" i="28"/>
  <c r="BP686" i="28"/>
  <c r="BQ686" i="28"/>
  <c r="BR686" i="28"/>
  <c r="BW686" i="28"/>
  <c r="B687" i="28"/>
  <c r="C687" i="28"/>
  <c r="D687" i="28"/>
  <c r="F687" i="28"/>
  <c r="G687" i="28"/>
  <c r="H687" i="28"/>
  <c r="I687" i="28"/>
  <c r="J687" i="28"/>
  <c r="K687" i="28"/>
  <c r="L687" i="28"/>
  <c r="M687" i="28"/>
  <c r="N687" i="28"/>
  <c r="O687" i="28"/>
  <c r="P687" i="28"/>
  <c r="Q687" i="28"/>
  <c r="CC687" i="28" s="1"/>
  <c r="S687" i="28"/>
  <c r="T687" i="28"/>
  <c r="U687" i="28"/>
  <c r="V687" i="28"/>
  <c r="W687" i="28"/>
  <c r="X687" i="28"/>
  <c r="Y687" i="28"/>
  <c r="Z687" i="28"/>
  <c r="AA687" i="28"/>
  <c r="AB687" i="28"/>
  <c r="AD687" i="28"/>
  <c r="AE687" i="28"/>
  <c r="AF687" i="28"/>
  <c r="AG687" i="28"/>
  <c r="AH687" i="28"/>
  <c r="AI687" i="28"/>
  <c r="AJ687" i="28"/>
  <c r="AK687" i="28"/>
  <c r="AL687" i="28"/>
  <c r="AM687" i="28"/>
  <c r="AO687" i="28"/>
  <c r="AP687" i="28"/>
  <c r="AQ687" i="28"/>
  <c r="AR687" i="28"/>
  <c r="AS687" i="28"/>
  <c r="AT687" i="28"/>
  <c r="AU687" i="28"/>
  <c r="AV687" i="28"/>
  <c r="AW687" i="28"/>
  <c r="AX687" i="28"/>
  <c r="AY687" i="28"/>
  <c r="AZ687" i="28"/>
  <c r="BA687" i="28"/>
  <c r="BB687" i="28"/>
  <c r="BC687" i="28"/>
  <c r="BD687" i="28"/>
  <c r="BE687" i="28"/>
  <c r="BF687" i="28"/>
  <c r="BG687" i="28"/>
  <c r="BI687" i="28"/>
  <c r="BJ687" i="28"/>
  <c r="BK687" i="28"/>
  <c r="BL687" i="28"/>
  <c r="BM687" i="28"/>
  <c r="BN687" i="28"/>
  <c r="BO687" i="28"/>
  <c r="BP687" i="28"/>
  <c r="BQ687" i="28"/>
  <c r="BR687" i="28"/>
  <c r="BW687" i="28"/>
  <c r="B688" i="28"/>
  <c r="C688" i="28"/>
  <c r="D688" i="28"/>
  <c r="F688" i="28"/>
  <c r="G688" i="28"/>
  <c r="H688" i="28"/>
  <c r="I688" i="28"/>
  <c r="J688" i="28"/>
  <c r="K688" i="28"/>
  <c r="L688" i="28"/>
  <c r="M688" i="28"/>
  <c r="N688" i="28"/>
  <c r="O688" i="28"/>
  <c r="P688" i="28"/>
  <c r="Q688" i="28"/>
  <c r="S688" i="28"/>
  <c r="T688" i="28"/>
  <c r="U688" i="28"/>
  <c r="V688" i="28"/>
  <c r="W688" i="28"/>
  <c r="X688" i="28"/>
  <c r="Y688" i="28"/>
  <c r="Z688" i="28"/>
  <c r="AA688" i="28"/>
  <c r="AB688" i="28"/>
  <c r="AD688" i="28"/>
  <c r="AE688" i="28"/>
  <c r="AF688" i="28"/>
  <c r="AG688" i="28"/>
  <c r="AH688" i="28"/>
  <c r="AI688" i="28"/>
  <c r="AJ688" i="28"/>
  <c r="AK688" i="28"/>
  <c r="AL688" i="28"/>
  <c r="AM688" i="28"/>
  <c r="AO688" i="28"/>
  <c r="AP688" i="28"/>
  <c r="AQ688" i="28"/>
  <c r="AR688" i="28"/>
  <c r="AS688" i="28"/>
  <c r="AT688" i="28"/>
  <c r="AU688" i="28"/>
  <c r="AV688" i="28"/>
  <c r="AW688" i="28"/>
  <c r="AX688" i="28"/>
  <c r="AY688" i="28"/>
  <c r="AZ688" i="28"/>
  <c r="BA688" i="28"/>
  <c r="BB688" i="28"/>
  <c r="BC688" i="28"/>
  <c r="BD688" i="28"/>
  <c r="BE688" i="28"/>
  <c r="BF688" i="28"/>
  <c r="BG688" i="28"/>
  <c r="BI688" i="28"/>
  <c r="BJ688" i="28"/>
  <c r="BK688" i="28"/>
  <c r="BL688" i="28"/>
  <c r="BM688" i="28"/>
  <c r="BN688" i="28"/>
  <c r="BO688" i="28"/>
  <c r="BP688" i="28"/>
  <c r="BQ688" i="28"/>
  <c r="BR688" i="28"/>
  <c r="B689" i="28"/>
  <c r="C689" i="28"/>
  <c r="D689" i="28"/>
  <c r="F689" i="28"/>
  <c r="G689" i="28"/>
  <c r="H689" i="28"/>
  <c r="I689" i="28"/>
  <c r="J689" i="28"/>
  <c r="K689" i="28"/>
  <c r="L689" i="28"/>
  <c r="M689" i="28"/>
  <c r="N689" i="28"/>
  <c r="O689" i="28"/>
  <c r="P689" i="28"/>
  <c r="Q689" i="28"/>
  <c r="S689" i="28"/>
  <c r="T689" i="28"/>
  <c r="U689" i="28"/>
  <c r="V689" i="28"/>
  <c r="W689" i="28"/>
  <c r="X689" i="28"/>
  <c r="Y689" i="28"/>
  <c r="Z689" i="28"/>
  <c r="AA689" i="28"/>
  <c r="AB689" i="28"/>
  <c r="AD689" i="28"/>
  <c r="AE689" i="28"/>
  <c r="AF689" i="28"/>
  <c r="AG689" i="28"/>
  <c r="AH689" i="28"/>
  <c r="AI689" i="28"/>
  <c r="AJ689" i="28"/>
  <c r="AK689" i="28"/>
  <c r="AL689" i="28"/>
  <c r="AM689" i="28"/>
  <c r="AO689" i="28"/>
  <c r="AP689" i="28"/>
  <c r="AQ689" i="28"/>
  <c r="AR689" i="28"/>
  <c r="AS689" i="28"/>
  <c r="AT689" i="28"/>
  <c r="AU689" i="28"/>
  <c r="AV689" i="28"/>
  <c r="AW689" i="28"/>
  <c r="AX689" i="28"/>
  <c r="AY689" i="28"/>
  <c r="AZ689" i="28"/>
  <c r="BA689" i="28"/>
  <c r="BB689" i="28"/>
  <c r="BC689" i="28"/>
  <c r="BD689" i="28"/>
  <c r="BE689" i="28"/>
  <c r="BF689" i="28"/>
  <c r="BG689" i="28"/>
  <c r="BI689" i="28"/>
  <c r="BJ689" i="28"/>
  <c r="BK689" i="28"/>
  <c r="BL689" i="28"/>
  <c r="BM689" i="28"/>
  <c r="BN689" i="28"/>
  <c r="BO689" i="28"/>
  <c r="BP689" i="28"/>
  <c r="BQ689" i="28"/>
  <c r="BR689" i="28"/>
  <c r="B690" i="28"/>
  <c r="C690" i="28"/>
  <c r="D690" i="28"/>
  <c r="F690" i="28"/>
  <c r="G690" i="28"/>
  <c r="H690" i="28"/>
  <c r="I690" i="28"/>
  <c r="J690" i="28"/>
  <c r="K690" i="28"/>
  <c r="L690" i="28"/>
  <c r="M690" i="28"/>
  <c r="N690" i="28"/>
  <c r="O690" i="28"/>
  <c r="P690" i="28"/>
  <c r="Q690" i="28"/>
  <c r="S690" i="28"/>
  <c r="T690" i="28"/>
  <c r="U690" i="28"/>
  <c r="V690" i="28"/>
  <c r="W690" i="28"/>
  <c r="X690" i="28"/>
  <c r="Y690" i="28"/>
  <c r="Z690" i="28"/>
  <c r="AA690" i="28"/>
  <c r="AB690" i="28"/>
  <c r="AD690" i="28"/>
  <c r="AE690" i="28"/>
  <c r="AF690" i="28"/>
  <c r="AG690" i="28"/>
  <c r="AH690" i="28"/>
  <c r="AI690" i="28"/>
  <c r="AJ690" i="28"/>
  <c r="AK690" i="28"/>
  <c r="AL690" i="28"/>
  <c r="AM690" i="28"/>
  <c r="AO690" i="28"/>
  <c r="AP690" i="28"/>
  <c r="AQ690" i="28"/>
  <c r="AR690" i="28"/>
  <c r="AS690" i="28"/>
  <c r="AT690" i="28"/>
  <c r="AU690" i="28"/>
  <c r="AV690" i="28"/>
  <c r="AW690" i="28"/>
  <c r="AX690" i="28"/>
  <c r="AY690" i="28"/>
  <c r="AZ690" i="28"/>
  <c r="BA690" i="28"/>
  <c r="BB690" i="28"/>
  <c r="BC690" i="28"/>
  <c r="BD690" i="28"/>
  <c r="BE690" i="28"/>
  <c r="BF690" i="28"/>
  <c r="BG690" i="28"/>
  <c r="BI690" i="28"/>
  <c r="BJ690" i="28"/>
  <c r="BK690" i="28"/>
  <c r="BL690" i="28"/>
  <c r="BM690" i="28"/>
  <c r="BN690" i="28"/>
  <c r="BO690" i="28"/>
  <c r="BP690" i="28"/>
  <c r="BQ690" i="28"/>
  <c r="BR690" i="28"/>
  <c r="B691" i="28"/>
  <c r="C691" i="28"/>
  <c r="D691" i="28"/>
  <c r="F691" i="28"/>
  <c r="G691" i="28"/>
  <c r="H691" i="28"/>
  <c r="I691" i="28"/>
  <c r="BW691" i="28" s="1"/>
  <c r="J691" i="28"/>
  <c r="K691" i="28"/>
  <c r="L691" i="28"/>
  <c r="M691" i="28"/>
  <c r="N691" i="28"/>
  <c r="O691" i="28"/>
  <c r="P691" i="28"/>
  <c r="Q691" i="28"/>
  <c r="S691" i="28"/>
  <c r="T691" i="28"/>
  <c r="U691" i="28"/>
  <c r="V691" i="28"/>
  <c r="W691" i="28"/>
  <c r="X691" i="28"/>
  <c r="BY691" i="28" s="1"/>
  <c r="Y691" i="28"/>
  <c r="Z691" i="28"/>
  <c r="AA691" i="28"/>
  <c r="AB691" i="28"/>
  <c r="AD691" i="28"/>
  <c r="AE691" i="28"/>
  <c r="AF691" i="28"/>
  <c r="AG691" i="28"/>
  <c r="AH691" i="28"/>
  <c r="AI691" i="28"/>
  <c r="AJ691" i="28"/>
  <c r="AK691" i="28"/>
  <c r="AL691" i="28"/>
  <c r="AM691" i="28"/>
  <c r="AO691" i="28"/>
  <c r="AP691" i="28"/>
  <c r="AQ691" i="28"/>
  <c r="AR691" i="28"/>
  <c r="AS691" i="28"/>
  <c r="AT691" i="28"/>
  <c r="AU691" i="28"/>
  <c r="AV691" i="28"/>
  <c r="AW691" i="28"/>
  <c r="AX691" i="28"/>
  <c r="AY691" i="28"/>
  <c r="AZ691" i="28"/>
  <c r="BA691" i="28"/>
  <c r="BB691" i="28"/>
  <c r="BC691" i="28"/>
  <c r="BD691" i="28"/>
  <c r="BZ691" i="28" s="1"/>
  <c r="BE691" i="28"/>
  <c r="BF691" i="28"/>
  <c r="BG691" i="28"/>
  <c r="BI691" i="28"/>
  <c r="BJ691" i="28"/>
  <c r="BK691" i="28"/>
  <c r="BL691" i="28"/>
  <c r="BM691" i="28"/>
  <c r="BN691" i="28"/>
  <c r="BO691" i="28"/>
  <c r="BP691" i="28"/>
  <c r="BQ691" i="28"/>
  <c r="BR691" i="28"/>
  <c r="BU691" i="28"/>
  <c r="B692" i="28"/>
  <c r="C692" i="28"/>
  <c r="D692" i="28"/>
  <c r="F692" i="28"/>
  <c r="G692" i="28"/>
  <c r="H692" i="28"/>
  <c r="I692" i="28"/>
  <c r="J692" i="28"/>
  <c r="K692" i="28"/>
  <c r="L692" i="28"/>
  <c r="M692" i="28"/>
  <c r="N692" i="28"/>
  <c r="O692" i="28"/>
  <c r="P692" i="28"/>
  <c r="Q692" i="28"/>
  <c r="S692" i="28"/>
  <c r="T692" i="28"/>
  <c r="U692" i="28"/>
  <c r="V692" i="28"/>
  <c r="W692" i="28"/>
  <c r="X692" i="28"/>
  <c r="BY692" i="28" s="1"/>
  <c r="Y692" i="28"/>
  <c r="Z692" i="28"/>
  <c r="AA692" i="28"/>
  <c r="AB692" i="28"/>
  <c r="CC692" i="28" s="1"/>
  <c r="AD692" i="28"/>
  <c r="AE692" i="28"/>
  <c r="AF692" i="28"/>
  <c r="AG692" i="28"/>
  <c r="BW692" i="28" s="1"/>
  <c r="AH692" i="28"/>
  <c r="AI692" i="28"/>
  <c r="AJ692" i="28"/>
  <c r="AK692" i="28"/>
  <c r="AL692" i="28"/>
  <c r="AM692" i="28"/>
  <c r="AO692" i="28"/>
  <c r="AP692" i="28"/>
  <c r="AQ692" i="28"/>
  <c r="AR692" i="28"/>
  <c r="AS692" i="28"/>
  <c r="AT692" i="28"/>
  <c r="AU692" i="28"/>
  <c r="AV692" i="28"/>
  <c r="AW692" i="28"/>
  <c r="AX692" i="28"/>
  <c r="AY692" i="28"/>
  <c r="AZ692" i="28"/>
  <c r="BA692" i="28"/>
  <c r="BB692" i="28"/>
  <c r="BC692" i="28"/>
  <c r="BD692" i="28"/>
  <c r="BE692" i="28"/>
  <c r="BF692" i="28"/>
  <c r="BG692" i="28"/>
  <c r="BI692" i="28"/>
  <c r="BJ692" i="28"/>
  <c r="BK692" i="28"/>
  <c r="BL692" i="28"/>
  <c r="BM692" i="28"/>
  <c r="BN692" i="28"/>
  <c r="BO692" i="28"/>
  <c r="BP692" i="28"/>
  <c r="BQ692" i="28"/>
  <c r="BR692" i="28"/>
  <c r="BT692" i="28"/>
  <c r="B693" i="28"/>
  <c r="C693" i="28"/>
  <c r="D693" i="28"/>
  <c r="F693" i="28"/>
  <c r="G693" i="28"/>
  <c r="H693" i="28"/>
  <c r="I693" i="28"/>
  <c r="J693" i="28"/>
  <c r="K693" i="28"/>
  <c r="L693" i="28"/>
  <c r="M693" i="28"/>
  <c r="N693" i="28"/>
  <c r="O693" i="28"/>
  <c r="P693" i="28"/>
  <c r="Q693" i="28"/>
  <c r="S693" i="28"/>
  <c r="T693" i="28"/>
  <c r="U693" i="28"/>
  <c r="V693" i="28"/>
  <c r="W693" i="28"/>
  <c r="X693" i="28"/>
  <c r="Y693" i="28"/>
  <c r="Z693" i="28"/>
  <c r="AA693" i="28"/>
  <c r="AB693" i="28"/>
  <c r="AD693" i="28"/>
  <c r="AE693" i="28"/>
  <c r="AF693" i="28"/>
  <c r="BV693" i="28" s="1"/>
  <c r="AG693" i="28"/>
  <c r="AH693" i="28"/>
  <c r="AI693" i="28"/>
  <c r="AJ693" i="28"/>
  <c r="AK693" i="28"/>
  <c r="AL693" i="28"/>
  <c r="AM693" i="28"/>
  <c r="AO693" i="28"/>
  <c r="AP693" i="28"/>
  <c r="AQ693" i="28"/>
  <c r="AR693" i="28"/>
  <c r="AS693" i="28"/>
  <c r="AT693" i="28"/>
  <c r="AU693" i="28"/>
  <c r="AV693" i="28"/>
  <c r="AW693" i="28"/>
  <c r="AX693" i="28"/>
  <c r="AY693" i="28"/>
  <c r="AZ693" i="28"/>
  <c r="BA693" i="28"/>
  <c r="BB693" i="28"/>
  <c r="BC693" i="28"/>
  <c r="BD693" i="28"/>
  <c r="BE693" i="28"/>
  <c r="CA693" i="28" s="1"/>
  <c r="BF693" i="28"/>
  <c r="BG693" i="28"/>
  <c r="BI693" i="28"/>
  <c r="BJ693" i="28"/>
  <c r="BU693" i="28" s="1"/>
  <c r="BK693" i="28"/>
  <c r="BL693" i="28"/>
  <c r="BM693" i="28"/>
  <c r="BN693" i="28"/>
  <c r="BO693" i="28"/>
  <c r="BP693" i="28"/>
  <c r="BQ693" i="28"/>
  <c r="BR693" i="28"/>
  <c r="B694" i="28"/>
  <c r="C694" i="28"/>
  <c r="D694" i="28"/>
  <c r="F694" i="28"/>
  <c r="G694" i="28"/>
  <c r="H694" i="28"/>
  <c r="I694" i="28"/>
  <c r="J694" i="28"/>
  <c r="K694" i="28"/>
  <c r="L694" i="28"/>
  <c r="M694" i="28"/>
  <c r="N694" i="28"/>
  <c r="O694" i="28"/>
  <c r="P694" i="28"/>
  <c r="Q694" i="28"/>
  <c r="S694" i="28"/>
  <c r="T694" i="28"/>
  <c r="U694" i="28"/>
  <c r="V694" i="28"/>
  <c r="W694" i="28"/>
  <c r="X694" i="28"/>
  <c r="Y694" i="28"/>
  <c r="Z694" i="28"/>
  <c r="AA694" i="28"/>
  <c r="CB694" i="28" s="1"/>
  <c r="AB694" i="28"/>
  <c r="AD694" i="28"/>
  <c r="AE694" i="28"/>
  <c r="AF694" i="28"/>
  <c r="AG694" i="28"/>
  <c r="AH694" i="28"/>
  <c r="AI694" i="28"/>
  <c r="AJ694" i="28"/>
  <c r="AK694" i="28"/>
  <c r="AL694" i="28"/>
  <c r="AM694" i="28"/>
  <c r="AO694" i="28"/>
  <c r="AP694" i="28"/>
  <c r="AQ694" i="28"/>
  <c r="AR694" i="28"/>
  <c r="AS694" i="28"/>
  <c r="AT694" i="28"/>
  <c r="AU694" i="28"/>
  <c r="AV694" i="28"/>
  <c r="AW694" i="28"/>
  <c r="AX694" i="28"/>
  <c r="AY694" i="28"/>
  <c r="AZ694" i="28"/>
  <c r="BA694" i="28"/>
  <c r="BB694" i="28"/>
  <c r="BC694" i="28"/>
  <c r="BD694" i="28"/>
  <c r="BE694" i="28"/>
  <c r="CA694" i="28" s="1"/>
  <c r="BF694" i="28"/>
  <c r="BG694" i="28"/>
  <c r="BI694" i="28"/>
  <c r="BJ694" i="28"/>
  <c r="BU694" i="28" s="1"/>
  <c r="BK694" i="28"/>
  <c r="BL694" i="28"/>
  <c r="BM694" i="28"/>
  <c r="BN694" i="28"/>
  <c r="BO694" i="28"/>
  <c r="BP694" i="28"/>
  <c r="BQ694" i="28"/>
  <c r="BR694" i="28"/>
  <c r="BW694" i="28"/>
  <c r="B695" i="28"/>
  <c r="C695" i="28"/>
  <c r="D695" i="28"/>
  <c r="F695" i="28"/>
  <c r="G695" i="28"/>
  <c r="H695" i="28"/>
  <c r="BV695" i="28" s="1"/>
  <c r="I695" i="28"/>
  <c r="J695" i="28"/>
  <c r="K695" i="28"/>
  <c r="L695" i="28"/>
  <c r="M695" i="28"/>
  <c r="N695" i="28"/>
  <c r="O695" i="28"/>
  <c r="P695" i="28"/>
  <c r="Q695" i="28"/>
  <c r="S695" i="28"/>
  <c r="T695" i="28"/>
  <c r="U695" i="28"/>
  <c r="V695" i="28"/>
  <c r="W695" i="28"/>
  <c r="X695" i="28"/>
  <c r="Y695" i="28"/>
  <c r="Z695" i="28"/>
  <c r="AA695" i="28"/>
  <c r="AB695" i="28"/>
  <c r="AD695" i="28"/>
  <c r="AE695" i="28"/>
  <c r="AF695" i="28"/>
  <c r="AG695" i="28"/>
  <c r="AH695" i="28"/>
  <c r="AI695" i="28"/>
  <c r="AJ695" i="28"/>
  <c r="AK695" i="28"/>
  <c r="AL695" i="28"/>
  <c r="AM695" i="28"/>
  <c r="AO695" i="28"/>
  <c r="AP695" i="28"/>
  <c r="AQ695" i="28"/>
  <c r="AR695" i="28"/>
  <c r="AS695" i="28"/>
  <c r="AT695" i="28"/>
  <c r="AU695" i="28"/>
  <c r="AV695" i="28"/>
  <c r="AW695" i="28"/>
  <c r="AX695" i="28"/>
  <c r="AY695" i="28"/>
  <c r="AZ695" i="28"/>
  <c r="BA695" i="28"/>
  <c r="BB695" i="28"/>
  <c r="BC695" i="28"/>
  <c r="BD695" i="28"/>
  <c r="BE695" i="28"/>
  <c r="CA695" i="28" s="1"/>
  <c r="BF695" i="28"/>
  <c r="BG695" i="28"/>
  <c r="BI695" i="28"/>
  <c r="BJ695" i="28"/>
  <c r="BK695" i="28"/>
  <c r="BL695" i="28"/>
  <c r="BM695" i="28"/>
  <c r="BN695" i="28"/>
  <c r="BO695" i="28"/>
  <c r="BP695" i="28"/>
  <c r="BQ695" i="28"/>
  <c r="BR695" i="28"/>
  <c r="B696" i="28"/>
  <c r="C696" i="28"/>
  <c r="D696" i="28"/>
  <c r="F696" i="28"/>
  <c r="G696" i="28"/>
  <c r="H696" i="28"/>
  <c r="I696" i="28"/>
  <c r="J696" i="28"/>
  <c r="K696" i="28"/>
  <c r="L696" i="28"/>
  <c r="M696" i="28"/>
  <c r="N696" i="28"/>
  <c r="O696" i="28"/>
  <c r="P696" i="28"/>
  <c r="Q696" i="28"/>
  <c r="S696" i="28"/>
  <c r="T696" i="28"/>
  <c r="U696" i="28"/>
  <c r="V696" i="28"/>
  <c r="W696" i="28"/>
  <c r="X696" i="28"/>
  <c r="Y696" i="28"/>
  <c r="Z696" i="28"/>
  <c r="AA696" i="28"/>
  <c r="AB696" i="28"/>
  <c r="AD696" i="28"/>
  <c r="AE696" i="28"/>
  <c r="AF696" i="28"/>
  <c r="AG696" i="28"/>
  <c r="AH696" i="28"/>
  <c r="AI696" i="28"/>
  <c r="AJ696" i="28"/>
  <c r="AK696" i="28"/>
  <c r="AL696" i="28"/>
  <c r="AM696" i="28"/>
  <c r="AO696" i="28"/>
  <c r="AP696" i="28"/>
  <c r="AQ696" i="28"/>
  <c r="AR696" i="28"/>
  <c r="AS696" i="28"/>
  <c r="AT696" i="28"/>
  <c r="AU696" i="28"/>
  <c r="AV696" i="28"/>
  <c r="AW696" i="28"/>
  <c r="AX696" i="28"/>
  <c r="AY696" i="28"/>
  <c r="AZ696" i="28"/>
  <c r="BA696" i="28"/>
  <c r="BB696" i="28"/>
  <c r="BC696" i="28"/>
  <c r="BD696" i="28"/>
  <c r="BE696" i="28"/>
  <c r="BF696" i="28"/>
  <c r="BG696" i="28"/>
  <c r="BI696" i="28"/>
  <c r="BJ696" i="28"/>
  <c r="BU696" i="28" s="1"/>
  <c r="BK696" i="28"/>
  <c r="BL696" i="28"/>
  <c r="BM696" i="28"/>
  <c r="BN696" i="28"/>
  <c r="BO696" i="28"/>
  <c r="BP696" i="28"/>
  <c r="CA696" i="28" s="1"/>
  <c r="BQ696" i="28"/>
  <c r="BR696" i="28"/>
  <c r="BW696" i="28"/>
  <c r="B697" i="28"/>
  <c r="C697" i="28"/>
  <c r="D697" i="28"/>
  <c r="F697" i="28"/>
  <c r="BT697" i="28" s="1"/>
  <c r="G697" i="28"/>
  <c r="H697" i="28"/>
  <c r="I697" i="28"/>
  <c r="J697" i="28"/>
  <c r="K697" i="28"/>
  <c r="L697" i="28"/>
  <c r="M697" i="28"/>
  <c r="N697" i="28"/>
  <c r="O697" i="28"/>
  <c r="P697" i="28"/>
  <c r="Q697" i="28"/>
  <c r="S697" i="28"/>
  <c r="T697" i="28"/>
  <c r="U697" i="28"/>
  <c r="V697" i="28"/>
  <c r="W697" i="28"/>
  <c r="X697" i="28"/>
  <c r="Y697" i="28"/>
  <c r="Z697" i="28"/>
  <c r="AA697" i="28"/>
  <c r="AB697" i="28"/>
  <c r="AD697" i="28"/>
  <c r="AE697" i="28"/>
  <c r="AF697" i="28"/>
  <c r="AG697" i="28"/>
  <c r="AH697" i="28"/>
  <c r="AI697" i="28"/>
  <c r="AJ697" i="28"/>
  <c r="AK697" i="28"/>
  <c r="AL697" i="28"/>
  <c r="AM697" i="28"/>
  <c r="AO697" i="28"/>
  <c r="AP697" i="28"/>
  <c r="AQ697" i="28"/>
  <c r="AR697" i="28"/>
  <c r="AS697" i="28"/>
  <c r="AT697" i="28"/>
  <c r="AU697" i="28"/>
  <c r="AV697" i="28"/>
  <c r="AW697" i="28"/>
  <c r="AX697" i="28"/>
  <c r="AY697" i="28"/>
  <c r="AZ697" i="28"/>
  <c r="BA697" i="28"/>
  <c r="BB697" i="28"/>
  <c r="BC697" i="28"/>
  <c r="BD697" i="28"/>
  <c r="BE697" i="28"/>
  <c r="BF697" i="28"/>
  <c r="BG697" i="28"/>
  <c r="BI697" i="28"/>
  <c r="BJ697" i="28"/>
  <c r="BK697" i="28"/>
  <c r="BL697" i="28"/>
  <c r="BM697" i="28"/>
  <c r="BN697" i="28"/>
  <c r="BO697" i="28"/>
  <c r="BP697" i="28"/>
  <c r="BQ697" i="28"/>
  <c r="BR697" i="28"/>
  <c r="BX697" i="28"/>
  <c r="B698" i="28"/>
  <c r="C698" i="28"/>
  <c r="D698" i="28"/>
  <c r="F698" i="28"/>
  <c r="G698" i="28"/>
  <c r="H698" i="28"/>
  <c r="I698" i="28"/>
  <c r="J698" i="28"/>
  <c r="K698" i="28"/>
  <c r="L698" i="28"/>
  <c r="M698" i="28"/>
  <c r="N698" i="28"/>
  <c r="O698" i="28"/>
  <c r="P698" i="28"/>
  <c r="Q698" i="28"/>
  <c r="S698" i="28"/>
  <c r="T698" i="28"/>
  <c r="U698" i="28"/>
  <c r="V698" i="28"/>
  <c r="W698" i="28"/>
  <c r="X698" i="28"/>
  <c r="Y698" i="28"/>
  <c r="Z698" i="28"/>
  <c r="CA698" i="28" s="1"/>
  <c r="AA698" i="28"/>
  <c r="AB698" i="28"/>
  <c r="AD698" i="28"/>
  <c r="AE698" i="28"/>
  <c r="BU698" i="28" s="1"/>
  <c r="AF698" i="28"/>
  <c r="AG698" i="28"/>
  <c r="AH698" i="28"/>
  <c r="AI698" i="28"/>
  <c r="AJ698" i="28"/>
  <c r="AK698" i="28"/>
  <c r="AL698" i="28"/>
  <c r="AM698" i="28"/>
  <c r="AO698" i="28"/>
  <c r="AP698" i="28"/>
  <c r="AQ698" i="28"/>
  <c r="AR698" i="28"/>
  <c r="AS698" i="28"/>
  <c r="AT698" i="28"/>
  <c r="AU698" i="28"/>
  <c r="AV698" i="28"/>
  <c r="AW698" i="28"/>
  <c r="AX698" i="28"/>
  <c r="AY698" i="28"/>
  <c r="AZ698" i="28"/>
  <c r="BA698" i="28"/>
  <c r="BB698" i="28"/>
  <c r="BC698" i="28"/>
  <c r="BD698" i="28"/>
  <c r="BZ698" i="28" s="1"/>
  <c r="BE698" i="28"/>
  <c r="BF698" i="28"/>
  <c r="BG698" i="28"/>
  <c r="BI698" i="28"/>
  <c r="BJ698" i="28"/>
  <c r="BK698" i="28"/>
  <c r="BL698" i="28"/>
  <c r="BM698" i="28"/>
  <c r="BN698" i="28"/>
  <c r="BO698" i="28"/>
  <c r="BP698" i="28"/>
  <c r="BQ698" i="28"/>
  <c r="BR698" i="28"/>
  <c r="BV698" i="28"/>
  <c r="B699" i="28"/>
  <c r="C699" i="28"/>
  <c r="D699" i="28"/>
  <c r="F699" i="28"/>
  <c r="G699" i="28"/>
  <c r="H699" i="28"/>
  <c r="I699" i="28"/>
  <c r="J699" i="28"/>
  <c r="K699" i="28"/>
  <c r="L699" i="28"/>
  <c r="M699" i="28"/>
  <c r="N699" i="28"/>
  <c r="O699" i="28"/>
  <c r="P699" i="28"/>
  <c r="Q699" i="28"/>
  <c r="S699" i="28"/>
  <c r="T699" i="28"/>
  <c r="U699" i="28"/>
  <c r="V699" i="28"/>
  <c r="W699" i="28"/>
  <c r="X699" i="28"/>
  <c r="BY699" i="28" s="1"/>
  <c r="Y699" i="28"/>
  <c r="Z699" i="28"/>
  <c r="AA699" i="28"/>
  <c r="AB699" i="28"/>
  <c r="CC699" i="28" s="1"/>
  <c r="AD699" i="28"/>
  <c r="AE699" i="28"/>
  <c r="AF699" i="28"/>
  <c r="AG699" i="28"/>
  <c r="BW699" i="28" s="1"/>
  <c r="AH699" i="28"/>
  <c r="AI699" i="28"/>
  <c r="AJ699" i="28"/>
  <c r="AK699" i="28"/>
  <c r="AL699" i="28"/>
  <c r="AM699" i="28"/>
  <c r="AO699" i="28"/>
  <c r="AP699" i="28"/>
  <c r="AQ699" i="28"/>
  <c r="AR699" i="28"/>
  <c r="AS699" i="28"/>
  <c r="AT699" i="28"/>
  <c r="AU699" i="28"/>
  <c r="AV699" i="28"/>
  <c r="BX699" i="28" s="1"/>
  <c r="AW699" i="28"/>
  <c r="AX699" i="28"/>
  <c r="AY699" i="28"/>
  <c r="AZ699" i="28"/>
  <c r="BA699" i="28"/>
  <c r="BB699" i="28"/>
  <c r="BC699" i="28"/>
  <c r="BD699" i="28"/>
  <c r="BE699" i="28"/>
  <c r="BF699" i="28"/>
  <c r="CB699" i="28" s="1"/>
  <c r="BG699" i="28"/>
  <c r="BI699" i="28"/>
  <c r="BJ699" i="28"/>
  <c r="BK699" i="28"/>
  <c r="BL699" i="28"/>
  <c r="BM699" i="28"/>
  <c r="BN699" i="28"/>
  <c r="BO699" i="28"/>
  <c r="BP699" i="28"/>
  <c r="BQ699" i="28"/>
  <c r="BR699" i="28"/>
  <c r="BT699" i="28"/>
  <c r="B700" i="28"/>
  <c r="C700" i="28"/>
  <c r="D700" i="28"/>
  <c r="F700" i="28"/>
  <c r="G700" i="28"/>
  <c r="H700" i="28"/>
  <c r="I700" i="28"/>
  <c r="J700" i="28"/>
  <c r="K700" i="28"/>
  <c r="L700" i="28"/>
  <c r="M700" i="28"/>
  <c r="N700" i="28"/>
  <c r="O700" i="28"/>
  <c r="P700" i="28"/>
  <c r="Q700" i="28"/>
  <c r="S700" i="28"/>
  <c r="T700" i="28"/>
  <c r="U700" i="28"/>
  <c r="V700" i="28"/>
  <c r="W700" i="28"/>
  <c r="X700" i="28"/>
  <c r="Y700" i="28"/>
  <c r="Z700" i="28"/>
  <c r="AA700" i="28"/>
  <c r="AB700" i="28"/>
  <c r="AD700" i="28"/>
  <c r="AE700" i="28"/>
  <c r="AF700" i="28"/>
  <c r="AG700" i="28"/>
  <c r="AH700" i="28"/>
  <c r="AI700" i="28"/>
  <c r="AJ700" i="28"/>
  <c r="AK700" i="28"/>
  <c r="AL700" i="28"/>
  <c r="AM700" i="28"/>
  <c r="AO700" i="28"/>
  <c r="AP700" i="28"/>
  <c r="AQ700" i="28"/>
  <c r="AR700" i="28"/>
  <c r="AS700" i="28"/>
  <c r="AT700" i="28"/>
  <c r="AU700" i="28"/>
  <c r="AV700" i="28"/>
  <c r="AW700" i="28"/>
  <c r="AX700" i="28"/>
  <c r="AY700" i="28"/>
  <c r="AZ700" i="28"/>
  <c r="BA700" i="28"/>
  <c r="BB700" i="28"/>
  <c r="BC700" i="28"/>
  <c r="BD700" i="28"/>
  <c r="BE700" i="28"/>
  <c r="BF700" i="28"/>
  <c r="BG700" i="28"/>
  <c r="BI700" i="28"/>
  <c r="BJ700" i="28"/>
  <c r="BK700" i="28"/>
  <c r="BL700" i="28"/>
  <c r="BM700" i="28"/>
  <c r="BN700" i="28"/>
  <c r="BO700" i="28"/>
  <c r="BP700" i="28"/>
  <c r="BQ700" i="28"/>
  <c r="BR700" i="28"/>
  <c r="BZ700" i="28"/>
  <c r="B701" i="28"/>
  <c r="C701" i="28"/>
  <c r="D701" i="28"/>
  <c r="F701" i="28"/>
  <c r="G701" i="28"/>
  <c r="H701" i="28"/>
  <c r="I701" i="28"/>
  <c r="J701" i="28"/>
  <c r="K701" i="28"/>
  <c r="L701" i="28"/>
  <c r="M701" i="28"/>
  <c r="N701" i="28"/>
  <c r="O701" i="28"/>
  <c r="P701" i="28"/>
  <c r="Q701" i="28"/>
  <c r="S701" i="28"/>
  <c r="T701" i="28"/>
  <c r="U701" i="28"/>
  <c r="V701" i="28"/>
  <c r="W701" i="28"/>
  <c r="X701" i="28"/>
  <c r="Y701" i="28"/>
  <c r="Z701" i="28"/>
  <c r="AA701" i="28"/>
  <c r="AB701" i="28"/>
  <c r="AD701" i="28"/>
  <c r="AE701" i="28"/>
  <c r="AF701" i="28"/>
  <c r="AG701" i="28"/>
  <c r="AH701" i="28"/>
  <c r="AI701" i="28"/>
  <c r="AJ701" i="28"/>
  <c r="AK701" i="28"/>
  <c r="AL701" i="28"/>
  <c r="AM701" i="28"/>
  <c r="AO701" i="28"/>
  <c r="AP701" i="28"/>
  <c r="AQ701" i="28"/>
  <c r="AR701" i="28"/>
  <c r="AS701" i="28"/>
  <c r="AT701" i="28"/>
  <c r="AU701" i="28"/>
  <c r="AV701" i="28"/>
  <c r="AW701" i="28"/>
  <c r="AX701" i="28"/>
  <c r="AY701" i="28"/>
  <c r="AZ701" i="28"/>
  <c r="BA701" i="28"/>
  <c r="BB701" i="28"/>
  <c r="BC701" i="28"/>
  <c r="BD701" i="28"/>
  <c r="BE701" i="28"/>
  <c r="BF701" i="28"/>
  <c r="BG701" i="28"/>
  <c r="BI701" i="28"/>
  <c r="BJ701" i="28"/>
  <c r="BK701" i="28"/>
  <c r="BL701" i="28"/>
  <c r="BM701" i="28"/>
  <c r="BN701" i="28"/>
  <c r="BO701" i="28"/>
  <c r="BP701" i="28"/>
  <c r="BQ701" i="28"/>
  <c r="BR701" i="28"/>
  <c r="B702" i="28"/>
  <c r="C702" i="28"/>
  <c r="D702" i="28"/>
  <c r="F702" i="28"/>
  <c r="G702" i="28"/>
  <c r="H702" i="28"/>
  <c r="I702" i="28"/>
  <c r="J702" i="28"/>
  <c r="K702" i="28"/>
  <c r="L702" i="28"/>
  <c r="M702" i="28"/>
  <c r="N702" i="28"/>
  <c r="O702" i="28"/>
  <c r="P702" i="28"/>
  <c r="Q702" i="28"/>
  <c r="S702" i="28"/>
  <c r="T702" i="28"/>
  <c r="U702" i="28"/>
  <c r="V702" i="28"/>
  <c r="W702" i="28"/>
  <c r="X702" i="28"/>
  <c r="Y702" i="28"/>
  <c r="Z702" i="28"/>
  <c r="AA702" i="28"/>
  <c r="AB702" i="28"/>
  <c r="AD702" i="28"/>
  <c r="AE702" i="28"/>
  <c r="AF702" i="28"/>
  <c r="AG702" i="28"/>
  <c r="AH702" i="28"/>
  <c r="AI702" i="28"/>
  <c r="AJ702" i="28"/>
  <c r="AK702" i="28"/>
  <c r="AL702" i="28"/>
  <c r="AM702" i="28"/>
  <c r="AO702" i="28"/>
  <c r="AP702" i="28"/>
  <c r="AQ702" i="28"/>
  <c r="AR702" i="28"/>
  <c r="AS702" i="28"/>
  <c r="AT702" i="28"/>
  <c r="AU702" i="28"/>
  <c r="AV702" i="28"/>
  <c r="AW702" i="28"/>
  <c r="AX702" i="28"/>
  <c r="AY702" i="28"/>
  <c r="AZ702" i="28"/>
  <c r="BA702" i="28"/>
  <c r="BB702" i="28"/>
  <c r="BC702" i="28"/>
  <c r="BD702" i="28"/>
  <c r="BE702" i="28"/>
  <c r="BF702" i="28"/>
  <c r="BG702" i="28"/>
  <c r="BI702" i="28"/>
  <c r="BJ702" i="28"/>
  <c r="BK702" i="28"/>
  <c r="BL702" i="28"/>
  <c r="BM702" i="28"/>
  <c r="BN702" i="28"/>
  <c r="BO702" i="28"/>
  <c r="BP702" i="28"/>
  <c r="BQ702" i="28"/>
  <c r="BR702" i="28"/>
  <c r="BZ702" i="28"/>
  <c r="B703" i="28"/>
  <c r="C703" i="28"/>
  <c r="D703" i="28"/>
  <c r="F703" i="28"/>
  <c r="G703" i="28"/>
  <c r="H703" i="28"/>
  <c r="I703" i="28"/>
  <c r="J703" i="28"/>
  <c r="K703" i="28"/>
  <c r="L703" i="28"/>
  <c r="M703" i="28"/>
  <c r="N703" i="28"/>
  <c r="O703" i="28"/>
  <c r="P703" i="28"/>
  <c r="Q703" i="28"/>
  <c r="S703" i="28"/>
  <c r="T703" i="28"/>
  <c r="U703" i="28"/>
  <c r="V703" i="28"/>
  <c r="W703" i="28"/>
  <c r="X703" i="28"/>
  <c r="Y703" i="28"/>
  <c r="Z703" i="28"/>
  <c r="AA703" i="28"/>
  <c r="AB703" i="28"/>
  <c r="AD703" i="28"/>
  <c r="AE703" i="28"/>
  <c r="AF703" i="28"/>
  <c r="AG703" i="28"/>
  <c r="AH703" i="28"/>
  <c r="AI703" i="28"/>
  <c r="AJ703" i="28"/>
  <c r="AK703" i="28"/>
  <c r="AL703" i="28"/>
  <c r="AM703" i="28"/>
  <c r="AO703" i="28"/>
  <c r="AP703" i="28"/>
  <c r="AQ703" i="28"/>
  <c r="AR703" i="28"/>
  <c r="AS703" i="28"/>
  <c r="AT703" i="28"/>
  <c r="AU703" i="28"/>
  <c r="AV703" i="28"/>
  <c r="AW703" i="28"/>
  <c r="AX703" i="28"/>
  <c r="AY703" i="28"/>
  <c r="AZ703" i="28"/>
  <c r="BA703" i="28"/>
  <c r="BB703" i="28"/>
  <c r="BC703" i="28"/>
  <c r="BD703" i="28"/>
  <c r="BE703" i="28"/>
  <c r="BF703" i="28"/>
  <c r="BG703" i="28"/>
  <c r="BI703" i="28"/>
  <c r="BJ703" i="28"/>
  <c r="BK703" i="28"/>
  <c r="BL703" i="28"/>
  <c r="BM703" i="28"/>
  <c r="BN703" i="28"/>
  <c r="BO703" i="28"/>
  <c r="BP703" i="28"/>
  <c r="BQ703" i="28"/>
  <c r="BR703" i="28"/>
  <c r="B704" i="28"/>
  <c r="C704" i="28"/>
  <c r="D704" i="28"/>
  <c r="F704" i="28"/>
  <c r="G704" i="28"/>
  <c r="H704" i="28"/>
  <c r="I704" i="28"/>
  <c r="J704" i="28"/>
  <c r="K704" i="28"/>
  <c r="L704" i="28"/>
  <c r="M704" i="28"/>
  <c r="N704" i="28"/>
  <c r="O704" i="28"/>
  <c r="P704" i="28"/>
  <c r="Q704" i="28"/>
  <c r="S704" i="28"/>
  <c r="T704" i="28"/>
  <c r="U704" i="28"/>
  <c r="V704" i="28"/>
  <c r="W704" i="28"/>
  <c r="X704" i="28"/>
  <c r="Y704" i="28"/>
  <c r="Z704" i="28"/>
  <c r="AA704" i="28"/>
  <c r="AB704" i="28"/>
  <c r="AD704" i="28"/>
  <c r="AE704" i="28"/>
  <c r="AF704" i="28"/>
  <c r="AG704" i="28"/>
  <c r="AH704" i="28"/>
  <c r="AI704" i="28"/>
  <c r="AJ704" i="28"/>
  <c r="AK704" i="28"/>
  <c r="AL704" i="28"/>
  <c r="AM704" i="28"/>
  <c r="AO704" i="28"/>
  <c r="AP704" i="28"/>
  <c r="AQ704" i="28"/>
  <c r="AR704" i="28"/>
  <c r="AS704" i="28"/>
  <c r="AT704" i="28"/>
  <c r="AU704" i="28"/>
  <c r="AV704" i="28"/>
  <c r="AW704" i="28"/>
  <c r="AX704" i="28"/>
  <c r="AY704" i="28"/>
  <c r="AZ704" i="28"/>
  <c r="BA704" i="28"/>
  <c r="BB704" i="28"/>
  <c r="BC704" i="28"/>
  <c r="BD704" i="28"/>
  <c r="BZ704" i="28" s="1"/>
  <c r="BE704" i="28"/>
  <c r="BF704" i="28"/>
  <c r="BG704" i="28"/>
  <c r="BI704" i="28"/>
  <c r="BJ704" i="28"/>
  <c r="BK704" i="28"/>
  <c r="BL704" i="28"/>
  <c r="BM704" i="28"/>
  <c r="BN704" i="28"/>
  <c r="BO704" i="28"/>
  <c r="BP704" i="28"/>
  <c r="BQ704" i="28"/>
  <c r="BR704" i="28"/>
  <c r="BV704" i="28"/>
  <c r="B705" i="28"/>
  <c r="C705" i="28"/>
  <c r="D705" i="28"/>
  <c r="F705" i="28"/>
  <c r="G705" i="28"/>
  <c r="H705" i="28"/>
  <c r="I705" i="28"/>
  <c r="J705" i="28"/>
  <c r="K705" i="28"/>
  <c r="L705" i="28"/>
  <c r="M705" i="28"/>
  <c r="N705" i="28"/>
  <c r="O705" i="28"/>
  <c r="P705" i="28"/>
  <c r="Q705" i="28"/>
  <c r="S705" i="28"/>
  <c r="T705" i="28"/>
  <c r="U705" i="28"/>
  <c r="V705" i="28"/>
  <c r="W705" i="28"/>
  <c r="X705" i="28"/>
  <c r="Y705" i="28"/>
  <c r="Z705" i="28"/>
  <c r="AA705" i="28"/>
  <c r="AB705" i="28"/>
  <c r="AD705" i="28"/>
  <c r="AE705" i="28"/>
  <c r="AF705" i="28"/>
  <c r="AG705" i="28"/>
  <c r="AH705" i="28"/>
  <c r="AI705" i="28"/>
  <c r="AJ705" i="28"/>
  <c r="AK705" i="28"/>
  <c r="AL705" i="28"/>
  <c r="AM705" i="28"/>
  <c r="AO705" i="28"/>
  <c r="AP705" i="28"/>
  <c r="AQ705" i="28"/>
  <c r="AR705" i="28"/>
  <c r="AS705" i="28"/>
  <c r="AT705" i="28"/>
  <c r="AU705" i="28"/>
  <c r="AV705" i="28"/>
  <c r="AW705" i="28"/>
  <c r="AX705" i="28"/>
  <c r="AY705" i="28"/>
  <c r="AZ705" i="28"/>
  <c r="BA705" i="28"/>
  <c r="BB705" i="28"/>
  <c r="BC705" i="28"/>
  <c r="BD705" i="28"/>
  <c r="BE705" i="28"/>
  <c r="BF705" i="28"/>
  <c r="BG705" i="28"/>
  <c r="BI705" i="28"/>
  <c r="BT705" i="28" s="1"/>
  <c r="BJ705" i="28"/>
  <c r="BK705" i="28"/>
  <c r="BL705" i="28"/>
  <c r="BM705" i="28"/>
  <c r="BN705" i="28"/>
  <c r="BO705" i="28"/>
  <c r="BP705" i="28"/>
  <c r="BQ705" i="28"/>
  <c r="CB705" i="28" s="1"/>
  <c r="BR705" i="28"/>
  <c r="B706" i="28"/>
  <c r="C706" i="28"/>
  <c r="D706" i="28"/>
  <c r="F706" i="28"/>
  <c r="G706" i="28"/>
  <c r="H706" i="28"/>
  <c r="BV706" i="28" s="1"/>
  <c r="I706" i="28"/>
  <c r="J706" i="28"/>
  <c r="K706" i="28"/>
  <c r="L706" i="28"/>
  <c r="M706" i="28"/>
  <c r="N706" i="28"/>
  <c r="O706" i="28"/>
  <c r="P706" i="28"/>
  <c r="Q706" i="28"/>
  <c r="S706" i="28"/>
  <c r="T706" i="28"/>
  <c r="U706" i="28"/>
  <c r="V706" i="28"/>
  <c r="W706" i="28"/>
  <c r="X706" i="28"/>
  <c r="Y706" i="28"/>
  <c r="Z706" i="28"/>
  <c r="AA706" i="28"/>
  <c r="AB706" i="28"/>
  <c r="AD706" i="28"/>
  <c r="AE706" i="28"/>
  <c r="AF706" i="28"/>
  <c r="AG706" i="28"/>
  <c r="AH706" i="28"/>
  <c r="AI706" i="28"/>
  <c r="AJ706" i="28"/>
  <c r="AK706" i="28"/>
  <c r="AL706" i="28"/>
  <c r="AM706" i="28"/>
  <c r="AO706" i="28"/>
  <c r="AP706" i="28"/>
  <c r="AQ706" i="28"/>
  <c r="AR706" i="28"/>
  <c r="AS706" i="28"/>
  <c r="AT706" i="28"/>
  <c r="AU706" i="28"/>
  <c r="AV706" i="28"/>
  <c r="AW706" i="28"/>
  <c r="AX706" i="28"/>
  <c r="AY706" i="28"/>
  <c r="AZ706" i="28"/>
  <c r="BA706" i="28"/>
  <c r="BB706" i="28"/>
  <c r="BC706" i="28"/>
  <c r="BD706" i="28"/>
  <c r="BE706" i="28"/>
  <c r="BF706" i="28"/>
  <c r="BG706" i="28"/>
  <c r="BI706" i="28"/>
  <c r="BJ706" i="28"/>
  <c r="BK706" i="28"/>
  <c r="BL706" i="28"/>
  <c r="BM706" i="28"/>
  <c r="BN706" i="28"/>
  <c r="BO706" i="28"/>
  <c r="BP706" i="28"/>
  <c r="BQ706" i="28"/>
  <c r="BR706" i="28"/>
  <c r="B707" i="28"/>
  <c r="C707" i="28"/>
  <c r="D707" i="28"/>
  <c r="F707" i="28"/>
  <c r="G707" i="28"/>
  <c r="H707" i="28"/>
  <c r="I707" i="28"/>
  <c r="J707" i="28"/>
  <c r="K707" i="28"/>
  <c r="L707" i="28"/>
  <c r="M707" i="28"/>
  <c r="N707" i="28"/>
  <c r="O707" i="28"/>
  <c r="P707" i="28"/>
  <c r="Q707" i="28"/>
  <c r="S707" i="28"/>
  <c r="T707" i="28"/>
  <c r="U707" i="28"/>
  <c r="V707" i="28"/>
  <c r="W707" i="28"/>
  <c r="X707" i="28"/>
  <c r="Y707" i="28"/>
  <c r="Z707" i="28"/>
  <c r="AA707" i="28"/>
  <c r="AB707" i="28"/>
  <c r="AD707" i="28"/>
  <c r="AE707" i="28"/>
  <c r="AF707" i="28"/>
  <c r="AG707" i="28"/>
  <c r="AH707" i="28"/>
  <c r="AI707" i="28"/>
  <c r="AJ707" i="28"/>
  <c r="AK707" i="28"/>
  <c r="AL707" i="28"/>
  <c r="AM707" i="28"/>
  <c r="AO707" i="28"/>
  <c r="AP707" i="28"/>
  <c r="AQ707" i="28"/>
  <c r="AR707" i="28"/>
  <c r="AS707" i="28"/>
  <c r="AT707" i="28"/>
  <c r="AU707" i="28"/>
  <c r="AV707" i="28"/>
  <c r="AW707" i="28"/>
  <c r="AX707" i="28"/>
  <c r="AY707" i="28"/>
  <c r="AZ707" i="28"/>
  <c r="BA707" i="28"/>
  <c r="BB707" i="28"/>
  <c r="BC707" i="28"/>
  <c r="BD707" i="28"/>
  <c r="BE707" i="28"/>
  <c r="BF707" i="28"/>
  <c r="BG707" i="28"/>
  <c r="BI707" i="28"/>
  <c r="BJ707" i="28"/>
  <c r="BK707" i="28"/>
  <c r="BL707" i="28"/>
  <c r="BM707" i="28"/>
  <c r="BN707" i="28"/>
  <c r="BO707" i="28"/>
  <c r="BP707" i="28"/>
  <c r="BQ707" i="28"/>
  <c r="BR707" i="28"/>
  <c r="BX707" i="28"/>
  <c r="B708" i="28"/>
  <c r="C708" i="28"/>
  <c r="D708" i="28"/>
  <c r="F708" i="28"/>
  <c r="G708" i="28"/>
  <c r="H708" i="28"/>
  <c r="I708" i="28"/>
  <c r="J708" i="28"/>
  <c r="K708" i="28"/>
  <c r="L708" i="28"/>
  <c r="M708" i="28"/>
  <c r="N708" i="28"/>
  <c r="O708" i="28"/>
  <c r="P708" i="28"/>
  <c r="Q708" i="28"/>
  <c r="S708" i="28"/>
  <c r="T708" i="28"/>
  <c r="U708" i="28"/>
  <c r="V708" i="28"/>
  <c r="W708" i="28"/>
  <c r="X708" i="28"/>
  <c r="Y708" i="28"/>
  <c r="Z708" i="28"/>
  <c r="CA708" i="28" s="1"/>
  <c r="AA708" i="28"/>
  <c r="AB708" i="28"/>
  <c r="AD708" i="28"/>
  <c r="AE708" i="28"/>
  <c r="BU708" i="28" s="1"/>
  <c r="AF708" i="28"/>
  <c r="AG708" i="28"/>
  <c r="AH708" i="28"/>
  <c r="AI708" i="28"/>
  <c r="AJ708" i="28"/>
  <c r="AK708" i="28"/>
  <c r="AL708" i="28"/>
  <c r="AM708" i="28"/>
  <c r="AO708" i="28"/>
  <c r="AP708" i="28"/>
  <c r="AQ708" i="28"/>
  <c r="AR708" i="28"/>
  <c r="AS708" i="28"/>
  <c r="AT708" i="28"/>
  <c r="AU708" i="28"/>
  <c r="AV708" i="28"/>
  <c r="AW708" i="28"/>
  <c r="AX708" i="28"/>
  <c r="AY708" i="28"/>
  <c r="AZ708" i="28"/>
  <c r="BA708" i="28"/>
  <c r="BB708" i="28"/>
  <c r="BC708" i="28"/>
  <c r="BD708" i="28"/>
  <c r="BZ708" i="28" s="1"/>
  <c r="BE708" i="28"/>
  <c r="BF708" i="28"/>
  <c r="BG708" i="28"/>
  <c r="BI708" i="28"/>
  <c r="BJ708" i="28"/>
  <c r="BK708" i="28"/>
  <c r="BL708" i="28"/>
  <c r="BM708" i="28"/>
  <c r="BN708" i="28"/>
  <c r="BO708" i="28"/>
  <c r="BP708" i="28"/>
  <c r="BQ708" i="28"/>
  <c r="BR708" i="28"/>
  <c r="BV708" i="28"/>
  <c r="B709" i="28"/>
  <c r="C709" i="28"/>
  <c r="D709" i="28"/>
  <c r="F709" i="28"/>
  <c r="G709" i="28"/>
  <c r="H709" i="28"/>
  <c r="I709" i="28"/>
  <c r="J709" i="28"/>
  <c r="K709" i="28"/>
  <c r="L709" i="28"/>
  <c r="M709" i="28"/>
  <c r="N709" i="28"/>
  <c r="O709" i="28"/>
  <c r="P709" i="28"/>
  <c r="Q709" i="28"/>
  <c r="S709" i="28"/>
  <c r="T709" i="28"/>
  <c r="U709" i="28"/>
  <c r="V709" i="28"/>
  <c r="W709" i="28"/>
  <c r="X709" i="28"/>
  <c r="BY709" i="28" s="1"/>
  <c r="Y709" i="28"/>
  <c r="Z709" i="28"/>
  <c r="AA709" i="28"/>
  <c r="AB709" i="28"/>
  <c r="CC709" i="28" s="1"/>
  <c r="AD709" i="28"/>
  <c r="AE709" i="28"/>
  <c r="AF709" i="28"/>
  <c r="AG709" i="28"/>
  <c r="BW709" i="28" s="1"/>
  <c r="AH709" i="28"/>
  <c r="AI709" i="28"/>
  <c r="AJ709" i="28"/>
  <c r="AK709" i="28"/>
  <c r="AL709" i="28"/>
  <c r="AM709" i="28"/>
  <c r="AO709" i="28"/>
  <c r="AP709" i="28"/>
  <c r="AQ709" i="28"/>
  <c r="AR709" i="28"/>
  <c r="AS709" i="28"/>
  <c r="AT709" i="28"/>
  <c r="AU709" i="28"/>
  <c r="AV709" i="28"/>
  <c r="BX709" i="28" s="1"/>
  <c r="AW709" i="28"/>
  <c r="AX709" i="28"/>
  <c r="AY709" i="28"/>
  <c r="AZ709" i="28"/>
  <c r="BA709" i="28"/>
  <c r="BB709" i="28"/>
  <c r="BC709" i="28"/>
  <c r="BD709" i="28"/>
  <c r="BE709" i="28"/>
  <c r="BF709" i="28"/>
  <c r="CB709" i="28" s="1"/>
  <c r="BG709" i="28"/>
  <c r="BI709" i="28"/>
  <c r="BJ709" i="28"/>
  <c r="BK709" i="28"/>
  <c r="BL709" i="28"/>
  <c r="BM709" i="28"/>
  <c r="BN709" i="28"/>
  <c r="BO709" i="28"/>
  <c r="BP709" i="28"/>
  <c r="BQ709" i="28"/>
  <c r="BR709" i="28"/>
  <c r="BT709" i="28"/>
  <c r="B710" i="28"/>
  <c r="C710" i="28"/>
  <c r="D710" i="28"/>
  <c r="F710" i="28"/>
  <c r="G710" i="28"/>
  <c r="H710" i="28"/>
  <c r="I710" i="28"/>
  <c r="J710" i="28"/>
  <c r="K710" i="28"/>
  <c r="L710" i="28"/>
  <c r="M710" i="28"/>
  <c r="N710" i="28"/>
  <c r="O710" i="28"/>
  <c r="P710" i="28"/>
  <c r="Q710" i="28"/>
  <c r="S710" i="28"/>
  <c r="T710" i="28"/>
  <c r="U710" i="28"/>
  <c r="V710" i="28"/>
  <c r="W710" i="28"/>
  <c r="X710" i="28"/>
  <c r="Y710" i="28"/>
  <c r="Z710" i="28"/>
  <c r="CA710" i="28" s="1"/>
  <c r="AA710" i="28"/>
  <c r="AB710" i="28"/>
  <c r="AD710" i="28"/>
  <c r="AE710" i="28"/>
  <c r="BU710" i="28" s="1"/>
  <c r="AF710" i="28"/>
  <c r="AG710" i="28"/>
  <c r="AH710" i="28"/>
  <c r="AI710" i="28"/>
  <c r="AJ710" i="28"/>
  <c r="AK710" i="28"/>
  <c r="AL710" i="28"/>
  <c r="AM710" i="28"/>
  <c r="AO710" i="28"/>
  <c r="AP710" i="28"/>
  <c r="AQ710" i="28"/>
  <c r="AR710" i="28"/>
  <c r="AS710" i="28"/>
  <c r="AT710" i="28"/>
  <c r="AU710" i="28"/>
  <c r="AV710" i="28"/>
  <c r="AW710" i="28"/>
  <c r="AX710" i="28"/>
  <c r="AY710" i="28"/>
  <c r="AZ710" i="28"/>
  <c r="BA710" i="28"/>
  <c r="BB710" i="28"/>
  <c r="BC710" i="28"/>
  <c r="BD710" i="28"/>
  <c r="BZ710" i="28" s="1"/>
  <c r="BE710" i="28"/>
  <c r="BF710" i="28"/>
  <c r="BG710" i="28"/>
  <c r="BI710" i="28"/>
  <c r="BJ710" i="28"/>
  <c r="BK710" i="28"/>
  <c r="BL710" i="28"/>
  <c r="BM710" i="28"/>
  <c r="BN710" i="28"/>
  <c r="BO710" i="28"/>
  <c r="BP710" i="28"/>
  <c r="BQ710" i="28"/>
  <c r="BR710" i="28"/>
  <c r="BV710" i="28"/>
  <c r="B711" i="28"/>
  <c r="C711" i="28"/>
  <c r="D711" i="28"/>
  <c r="F711" i="28"/>
  <c r="G711" i="28"/>
  <c r="H711" i="28"/>
  <c r="I711" i="28"/>
  <c r="J711" i="28"/>
  <c r="K711" i="28"/>
  <c r="L711" i="28"/>
  <c r="M711" i="28"/>
  <c r="N711" i="28"/>
  <c r="O711" i="28"/>
  <c r="P711" i="28"/>
  <c r="Q711" i="28"/>
  <c r="S711" i="28"/>
  <c r="T711" i="28"/>
  <c r="U711" i="28"/>
  <c r="V711" i="28"/>
  <c r="W711" i="28"/>
  <c r="X711" i="28"/>
  <c r="BY711" i="28" s="1"/>
  <c r="Y711" i="28"/>
  <c r="Z711" i="28"/>
  <c r="AA711" i="28"/>
  <c r="AB711" i="28"/>
  <c r="CC711" i="28" s="1"/>
  <c r="AD711" i="28"/>
  <c r="AE711" i="28"/>
  <c r="AF711" i="28"/>
  <c r="AG711" i="28"/>
  <c r="BW711" i="28" s="1"/>
  <c r="AH711" i="28"/>
  <c r="AI711" i="28"/>
  <c r="AJ711" i="28"/>
  <c r="AK711" i="28"/>
  <c r="AL711" i="28"/>
  <c r="AM711" i="28"/>
  <c r="AO711" i="28"/>
  <c r="AP711" i="28"/>
  <c r="AQ711" i="28"/>
  <c r="AR711" i="28"/>
  <c r="AS711" i="28"/>
  <c r="AT711" i="28"/>
  <c r="AU711" i="28"/>
  <c r="AV711" i="28"/>
  <c r="BX711" i="28" s="1"/>
  <c r="AW711" i="28"/>
  <c r="AX711" i="28"/>
  <c r="AY711" i="28"/>
  <c r="AZ711" i="28"/>
  <c r="BA711" i="28"/>
  <c r="BB711" i="28"/>
  <c r="BC711" i="28"/>
  <c r="BD711" i="28"/>
  <c r="BE711" i="28"/>
  <c r="BF711" i="28"/>
  <c r="CB711" i="28" s="1"/>
  <c r="BG711" i="28"/>
  <c r="BI711" i="28"/>
  <c r="BJ711" i="28"/>
  <c r="BK711" i="28"/>
  <c r="BL711" i="28"/>
  <c r="BM711" i="28"/>
  <c r="BN711" i="28"/>
  <c r="BO711" i="28"/>
  <c r="BP711" i="28"/>
  <c r="BQ711" i="28"/>
  <c r="BR711" i="28"/>
  <c r="BT711" i="28"/>
  <c r="B712" i="28"/>
  <c r="C712" i="28"/>
  <c r="D712" i="28"/>
  <c r="F712" i="28"/>
  <c r="G712" i="28"/>
  <c r="H712" i="28"/>
  <c r="I712" i="28"/>
  <c r="J712" i="28"/>
  <c r="K712" i="28"/>
  <c r="L712" i="28"/>
  <c r="M712" i="28"/>
  <c r="N712" i="28"/>
  <c r="O712" i="28"/>
  <c r="P712" i="28"/>
  <c r="Q712" i="28"/>
  <c r="S712" i="28"/>
  <c r="T712" i="28"/>
  <c r="U712" i="28"/>
  <c r="V712" i="28"/>
  <c r="W712" i="28"/>
  <c r="X712" i="28"/>
  <c r="Y712" i="28"/>
  <c r="Z712" i="28"/>
  <c r="AA712" i="28"/>
  <c r="AB712" i="28"/>
  <c r="AD712" i="28"/>
  <c r="AE712" i="28"/>
  <c r="AF712" i="28"/>
  <c r="AG712" i="28"/>
  <c r="AH712" i="28"/>
  <c r="AI712" i="28"/>
  <c r="AJ712" i="28"/>
  <c r="AK712" i="28"/>
  <c r="AL712" i="28"/>
  <c r="AM712" i="28"/>
  <c r="AO712" i="28"/>
  <c r="AP712" i="28"/>
  <c r="AQ712" i="28"/>
  <c r="AR712" i="28"/>
  <c r="AS712" i="28"/>
  <c r="AT712" i="28"/>
  <c r="AU712" i="28"/>
  <c r="AV712" i="28"/>
  <c r="AW712" i="28"/>
  <c r="AX712" i="28"/>
  <c r="AY712" i="28"/>
  <c r="AZ712" i="28"/>
  <c r="BA712" i="28"/>
  <c r="BB712" i="28"/>
  <c r="BC712" i="28"/>
  <c r="BD712" i="28"/>
  <c r="BE712" i="28"/>
  <c r="BF712" i="28"/>
  <c r="BG712" i="28"/>
  <c r="BI712" i="28"/>
  <c r="BJ712" i="28"/>
  <c r="BK712" i="28"/>
  <c r="BL712" i="28"/>
  <c r="BM712" i="28"/>
  <c r="BN712" i="28"/>
  <c r="BO712" i="28"/>
  <c r="BP712" i="28"/>
  <c r="BQ712" i="28"/>
  <c r="BR712" i="28"/>
  <c r="BZ712" i="28"/>
  <c r="B713" i="28"/>
  <c r="C713" i="28"/>
  <c r="D713" i="28"/>
  <c r="F713" i="28"/>
  <c r="G713" i="28"/>
  <c r="H713" i="28"/>
  <c r="I713" i="28"/>
  <c r="J713" i="28"/>
  <c r="K713" i="28"/>
  <c r="L713" i="28"/>
  <c r="M713" i="28"/>
  <c r="N713" i="28"/>
  <c r="O713" i="28"/>
  <c r="P713" i="28"/>
  <c r="Q713" i="28"/>
  <c r="S713" i="28"/>
  <c r="T713" i="28"/>
  <c r="U713" i="28"/>
  <c r="V713" i="28"/>
  <c r="W713" i="28"/>
  <c r="X713" i="28"/>
  <c r="Y713" i="28"/>
  <c r="Z713" i="28"/>
  <c r="AA713" i="28"/>
  <c r="AB713" i="28"/>
  <c r="AD713" i="28"/>
  <c r="AE713" i="28"/>
  <c r="AF713" i="28"/>
  <c r="AG713" i="28"/>
  <c r="AH713" i="28"/>
  <c r="AI713" i="28"/>
  <c r="AJ713" i="28"/>
  <c r="AK713" i="28"/>
  <c r="AL713" i="28"/>
  <c r="AM713" i="28"/>
  <c r="AO713" i="28"/>
  <c r="AP713" i="28"/>
  <c r="AQ713" i="28"/>
  <c r="AR713" i="28"/>
  <c r="AS713" i="28"/>
  <c r="AT713" i="28"/>
  <c r="AU713" i="28"/>
  <c r="AV713" i="28"/>
  <c r="AW713" i="28"/>
  <c r="AX713" i="28"/>
  <c r="AY713" i="28"/>
  <c r="AZ713" i="28"/>
  <c r="BA713" i="28"/>
  <c r="BB713" i="28"/>
  <c r="BC713" i="28"/>
  <c r="BD713" i="28"/>
  <c r="BE713" i="28"/>
  <c r="BF713" i="28"/>
  <c r="BG713" i="28"/>
  <c r="BI713" i="28"/>
  <c r="BJ713" i="28"/>
  <c r="BK713" i="28"/>
  <c r="BL713" i="28"/>
  <c r="BM713" i="28"/>
  <c r="BN713" i="28"/>
  <c r="BO713" i="28"/>
  <c r="BP713" i="28"/>
  <c r="BQ713" i="28"/>
  <c r="BR713" i="28"/>
  <c r="B714" i="28"/>
  <c r="C714" i="28"/>
  <c r="D714" i="28"/>
  <c r="F714" i="28"/>
  <c r="G714" i="28"/>
  <c r="H714" i="28"/>
  <c r="I714" i="28"/>
  <c r="J714" i="28"/>
  <c r="K714" i="28"/>
  <c r="L714" i="28"/>
  <c r="M714" i="28"/>
  <c r="N714" i="28"/>
  <c r="O714" i="28"/>
  <c r="P714" i="28"/>
  <c r="Q714" i="28"/>
  <c r="S714" i="28"/>
  <c r="T714" i="28"/>
  <c r="U714" i="28"/>
  <c r="V714" i="28"/>
  <c r="W714" i="28"/>
  <c r="X714" i="28"/>
  <c r="Y714" i="28"/>
  <c r="Z714" i="28"/>
  <c r="AA714" i="28"/>
  <c r="AB714" i="28"/>
  <c r="AD714" i="28"/>
  <c r="AE714" i="28"/>
  <c r="AF714" i="28"/>
  <c r="AG714" i="28"/>
  <c r="AH714" i="28"/>
  <c r="AI714" i="28"/>
  <c r="AJ714" i="28"/>
  <c r="AK714" i="28"/>
  <c r="AL714" i="28"/>
  <c r="AM714" i="28"/>
  <c r="AO714" i="28"/>
  <c r="AP714" i="28"/>
  <c r="AQ714" i="28"/>
  <c r="AR714" i="28"/>
  <c r="AS714" i="28"/>
  <c r="AT714" i="28"/>
  <c r="AU714" i="28"/>
  <c r="AV714" i="28"/>
  <c r="AW714" i="28"/>
  <c r="AX714" i="28"/>
  <c r="AY714" i="28"/>
  <c r="AZ714" i="28"/>
  <c r="BA714" i="28"/>
  <c r="BB714" i="28"/>
  <c r="BC714" i="28"/>
  <c r="BD714" i="28"/>
  <c r="BZ714" i="28" s="1"/>
  <c r="BE714" i="28"/>
  <c r="BF714" i="28"/>
  <c r="BG714" i="28"/>
  <c r="BI714" i="28"/>
  <c r="BJ714" i="28"/>
  <c r="BK714" i="28"/>
  <c r="BL714" i="28"/>
  <c r="BM714" i="28"/>
  <c r="BN714" i="28"/>
  <c r="BO714" i="28"/>
  <c r="BP714" i="28"/>
  <c r="BQ714" i="28"/>
  <c r="BR714" i="28"/>
  <c r="BV714" i="28"/>
  <c r="B715" i="28"/>
  <c r="C715" i="28"/>
  <c r="D715" i="28"/>
  <c r="F715" i="28"/>
  <c r="G715" i="28"/>
  <c r="H715" i="28"/>
  <c r="I715" i="28"/>
  <c r="J715" i="28"/>
  <c r="K715" i="28"/>
  <c r="L715" i="28"/>
  <c r="M715" i="28"/>
  <c r="N715" i="28"/>
  <c r="O715" i="28"/>
  <c r="P715" i="28"/>
  <c r="Q715" i="28"/>
  <c r="S715" i="28"/>
  <c r="T715" i="28"/>
  <c r="U715" i="28"/>
  <c r="V715" i="28"/>
  <c r="W715" i="28"/>
  <c r="X715" i="28"/>
  <c r="Y715" i="28"/>
  <c r="Z715" i="28"/>
  <c r="AA715" i="28"/>
  <c r="AB715" i="28"/>
  <c r="AD715" i="28"/>
  <c r="AE715" i="28"/>
  <c r="AF715" i="28"/>
  <c r="AG715" i="28"/>
  <c r="AH715" i="28"/>
  <c r="AI715" i="28"/>
  <c r="AJ715" i="28"/>
  <c r="AK715" i="28"/>
  <c r="AL715" i="28"/>
  <c r="AM715" i="28"/>
  <c r="AO715" i="28"/>
  <c r="AP715" i="28"/>
  <c r="AQ715" i="28"/>
  <c r="AR715" i="28"/>
  <c r="AS715" i="28"/>
  <c r="AT715" i="28"/>
  <c r="AU715" i="28"/>
  <c r="AV715" i="28"/>
  <c r="AW715" i="28"/>
  <c r="AX715" i="28"/>
  <c r="AY715" i="28"/>
  <c r="AZ715" i="28"/>
  <c r="BA715" i="28"/>
  <c r="BB715" i="28"/>
  <c r="BC715" i="28"/>
  <c r="BD715" i="28"/>
  <c r="BE715" i="28"/>
  <c r="BF715" i="28"/>
  <c r="BG715" i="28"/>
  <c r="BI715" i="28"/>
  <c r="BT715" i="28" s="1"/>
  <c r="BJ715" i="28"/>
  <c r="BK715" i="28"/>
  <c r="BL715" i="28"/>
  <c r="BM715" i="28"/>
  <c r="BN715" i="28"/>
  <c r="BO715" i="28"/>
  <c r="BP715" i="28"/>
  <c r="BQ715" i="28"/>
  <c r="CB715" i="28" s="1"/>
  <c r="BR715" i="28"/>
  <c r="B716" i="28"/>
  <c r="C716" i="28"/>
  <c r="D716" i="28"/>
  <c r="F716" i="28"/>
  <c r="G716" i="28"/>
  <c r="H716" i="28"/>
  <c r="BV716" i="28" s="1"/>
  <c r="I716" i="28"/>
  <c r="J716" i="28"/>
  <c r="K716" i="28"/>
  <c r="L716" i="28"/>
  <c r="M716" i="28"/>
  <c r="N716" i="28"/>
  <c r="O716" i="28"/>
  <c r="P716" i="28"/>
  <c r="Q716" i="28"/>
  <c r="S716" i="28"/>
  <c r="T716" i="28"/>
  <c r="U716" i="28"/>
  <c r="V716" i="28"/>
  <c r="W716" i="28"/>
  <c r="X716" i="28"/>
  <c r="Y716" i="28"/>
  <c r="Z716" i="28"/>
  <c r="AA716" i="28"/>
  <c r="AB716" i="28"/>
  <c r="AD716" i="28"/>
  <c r="AE716" i="28"/>
  <c r="AF716" i="28"/>
  <c r="AG716" i="28"/>
  <c r="AH716" i="28"/>
  <c r="AI716" i="28"/>
  <c r="AJ716" i="28"/>
  <c r="AK716" i="28"/>
  <c r="AL716" i="28"/>
  <c r="AM716" i="28"/>
  <c r="AO716" i="28"/>
  <c r="AP716" i="28"/>
  <c r="AQ716" i="28"/>
  <c r="AR716" i="28"/>
  <c r="AS716" i="28"/>
  <c r="AT716" i="28"/>
  <c r="AU716" i="28"/>
  <c r="AV716" i="28"/>
  <c r="AW716" i="28"/>
  <c r="AX716" i="28"/>
  <c r="AY716" i="28"/>
  <c r="AZ716" i="28"/>
  <c r="BA716" i="28"/>
  <c r="BB716" i="28"/>
  <c r="BC716" i="28"/>
  <c r="BD716" i="28"/>
  <c r="BE716" i="28"/>
  <c r="BF716" i="28"/>
  <c r="BG716" i="28"/>
  <c r="BI716" i="28"/>
  <c r="BJ716" i="28"/>
  <c r="BK716" i="28"/>
  <c r="BL716" i="28"/>
  <c r="BM716" i="28"/>
  <c r="BN716" i="28"/>
  <c r="BO716" i="28"/>
  <c r="BP716" i="28"/>
  <c r="BQ716" i="28"/>
  <c r="BR716" i="28"/>
  <c r="B717" i="28"/>
  <c r="C717" i="28"/>
  <c r="D717" i="28"/>
  <c r="F717" i="28"/>
  <c r="G717" i="28"/>
  <c r="H717" i="28"/>
  <c r="I717" i="28"/>
  <c r="J717" i="28"/>
  <c r="K717" i="28"/>
  <c r="L717" i="28"/>
  <c r="M717" i="28"/>
  <c r="N717" i="28"/>
  <c r="O717" i="28"/>
  <c r="P717" i="28"/>
  <c r="Q717" i="28"/>
  <c r="S717" i="28"/>
  <c r="T717" i="28"/>
  <c r="U717" i="28"/>
  <c r="V717" i="28"/>
  <c r="W717" i="28"/>
  <c r="X717" i="28"/>
  <c r="Y717" i="28"/>
  <c r="Z717" i="28"/>
  <c r="AA717" i="28"/>
  <c r="AB717" i="28"/>
  <c r="AD717" i="28"/>
  <c r="AE717" i="28"/>
  <c r="AF717" i="28"/>
  <c r="AG717" i="28"/>
  <c r="AH717" i="28"/>
  <c r="AI717" i="28"/>
  <c r="AJ717" i="28"/>
  <c r="AK717" i="28"/>
  <c r="AL717" i="28"/>
  <c r="AM717" i="28"/>
  <c r="AO717" i="28"/>
  <c r="AP717" i="28"/>
  <c r="AQ717" i="28"/>
  <c r="AR717" i="28"/>
  <c r="AS717" i="28"/>
  <c r="AT717" i="28"/>
  <c r="AU717" i="28"/>
  <c r="AV717" i="28"/>
  <c r="AW717" i="28"/>
  <c r="AX717" i="28"/>
  <c r="AY717" i="28"/>
  <c r="AZ717" i="28"/>
  <c r="BA717" i="28"/>
  <c r="BB717" i="28"/>
  <c r="BC717" i="28"/>
  <c r="BD717" i="28"/>
  <c r="BE717" i="28"/>
  <c r="BF717" i="28"/>
  <c r="BG717" i="28"/>
  <c r="BI717" i="28"/>
  <c r="BJ717" i="28"/>
  <c r="BK717" i="28"/>
  <c r="BL717" i="28"/>
  <c r="BM717" i="28"/>
  <c r="BN717" i="28"/>
  <c r="BO717" i="28"/>
  <c r="BP717" i="28"/>
  <c r="BQ717" i="28"/>
  <c r="BR717" i="28"/>
  <c r="BX717" i="28"/>
  <c r="B718" i="28"/>
  <c r="C718" i="28"/>
  <c r="D718" i="28"/>
  <c r="F718" i="28"/>
  <c r="G718" i="28"/>
  <c r="H718" i="28"/>
  <c r="I718" i="28"/>
  <c r="J718" i="28"/>
  <c r="K718" i="28"/>
  <c r="L718" i="28"/>
  <c r="M718" i="28"/>
  <c r="N718" i="28"/>
  <c r="O718" i="28"/>
  <c r="P718" i="28"/>
  <c r="Q718" i="28"/>
  <c r="S718" i="28"/>
  <c r="T718" i="28"/>
  <c r="U718" i="28"/>
  <c r="V718" i="28"/>
  <c r="W718" i="28"/>
  <c r="X718" i="28"/>
  <c r="Y718" i="28"/>
  <c r="Z718" i="28"/>
  <c r="AA718" i="28"/>
  <c r="AB718" i="28"/>
  <c r="AD718" i="28"/>
  <c r="AE718" i="28"/>
  <c r="AF718" i="28"/>
  <c r="AG718" i="28"/>
  <c r="AH718" i="28"/>
  <c r="AI718" i="28"/>
  <c r="AJ718" i="28"/>
  <c r="AK718" i="28"/>
  <c r="AL718" i="28"/>
  <c r="AM718" i="28"/>
  <c r="AO718" i="28"/>
  <c r="AP718" i="28"/>
  <c r="AQ718" i="28"/>
  <c r="AR718" i="28"/>
  <c r="AS718" i="28"/>
  <c r="AT718" i="28"/>
  <c r="AU718" i="28"/>
  <c r="AV718" i="28"/>
  <c r="AW718" i="28"/>
  <c r="AX718" i="28"/>
  <c r="AY718" i="28"/>
  <c r="AZ718" i="28"/>
  <c r="BA718" i="28"/>
  <c r="BB718" i="28"/>
  <c r="BC718" i="28"/>
  <c r="BD718" i="28"/>
  <c r="BE718" i="28"/>
  <c r="BF718" i="28"/>
  <c r="BG718" i="28"/>
  <c r="BI718" i="28"/>
  <c r="BJ718" i="28"/>
  <c r="BK718" i="28"/>
  <c r="BL718" i="28"/>
  <c r="BM718" i="28"/>
  <c r="BN718" i="28"/>
  <c r="BO718" i="28"/>
  <c r="BP718" i="28"/>
  <c r="BQ718" i="28"/>
  <c r="BR718" i="28"/>
  <c r="B719" i="28"/>
  <c r="C719" i="28"/>
  <c r="D719" i="28"/>
  <c r="F719" i="28"/>
  <c r="BT719" i="28" s="1"/>
  <c r="G719" i="28"/>
  <c r="H719" i="28"/>
  <c r="I719" i="28"/>
  <c r="J719" i="28"/>
  <c r="K719" i="28"/>
  <c r="L719" i="28"/>
  <c r="M719" i="28"/>
  <c r="N719" i="28"/>
  <c r="O719" i="28"/>
  <c r="P719" i="28"/>
  <c r="Q719" i="28"/>
  <c r="S719" i="28"/>
  <c r="T719" i="28"/>
  <c r="U719" i="28"/>
  <c r="V719" i="28"/>
  <c r="W719" i="28"/>
  <c r="X719" i="28"/>
  <c r="Y719" i="28"/>
  <c r="Z719" i="28"/>
  <c r="AA719" i="28"/>
  <c r="AB719" i="28"/>
  <c r="AD719" i="28"/>
  <c r="AE719" i="28"/>
  <c r="AF719" i="28"/>
  <c r="AG719" i="28"/>
  <c r="AH719" i="28"/>
  <c r="AI719" i="28"/>
  <c r="AJ719" i="28"/>
  <c r="AK719" i="28"/>
  <c r="AL719" i="28"/>
  <c r="AM719" i="28"/>
  <c r="AO719" i="28"/>
  <c r="AP719" i="28"/>
  <c r="AQ719" i="28"/>
  <c r="AR719" i="28"/>
  <c r="AS719" i="28"/>
  <c r="AT719" i="28"/>
  <c r="AU719" i="28"/>
  <c r="AV719" i="28"/>
  <c r="AW719" i="28"/>
  <c r="AX719" i="28"/>
  <c r="AY719" i="28"/>
  <c r="AZ719" i="28"/>
  <c r="BA719" i="28"/>
  <c r="BB719" i="28"/>
  <c r="BC719" i="28"/>
  <c r="BD719" i="28"/>
  <c r="BE719" i="28"/>
  <c r="BF719" i="28"/>
  <c r="BG719" i="28"/>
  <c r="BI719" i="28"/>
  <c r="BJ719" i="28"/>
  <c r="BK719" i="28"/>
  <c r="BL719" i="28"/>
  <c r="BM719" i="28"/>
  <c r="BN719" i="28"/>
  <c r="BO719" i="28"/>
  <c r="BP719" i="28"/>
  <c r="BQ719" i="28"/>
  <c r="BR719" i="28"/>
  <c r="BX719" i="28"/>
  <c r="B720" i="28"/>
  <c r="C720" i="28"/>
  <c r="D720" i="28"/>
  <c r="F720" i="28"/>
  <c r="G720" i="28"/>
  <c r="H720" i="28"/>
  <c r="I720" i="28"/>
  <c r="J720" i="28"/>
  <c r="K720" i="28"/>
  <c r="L720" i="28"/>
  <c r="M720" i="28"/>
  <c r="N720" i="28"/>
  <c r="O720" i="28"/>
  <c r="P720" i="28"/>
  <c r="Q720" i="28"/>
  <c r="S720" i="28"/>
  <c r="T720" i="28"/>
  <c r="U720" i="28"/>
  <c r="V720" i="28"/>
  <c r="W720" i="28"/>
  <c r="X720" i="28"/>
  <c r="Y720" i="28"/>
  <c r="Z720" i="28"/>
  <c r="CA720" i="28" s="1"/>
  <c r="AA720" i="28"/>
  <c r="AB720" i="28"/>
  <c r="AD720" i="28"/>
  <c r="AE720" i="28"/>
  <c r="BU720" i="28" s="1"/>
  <c r="AF720" i="28"/>
  <c r="AG720" i="28"/>
  <c r="AH720" i="28"/>
  <c r="AI720" i="28"/>
  <c r="AJ720" i="28"/>
  <c r="AK720" i="28"/>
  <c r="AL720" i="28"/>
  <c r="AM720" i="28"/>
  <c r="AO720" i="28"/>
  <c r="AP720" i="28"/>
  <c r="AQ720" i="28"/>
  <c r="AR720" i="28"/>
  <c r="AS720" i="28"/>
  <c r="AT720" i="28"/>
  <c r="AU720" i="28"/>
  <c r="AV720" i="28"/>
  <c r="AW720" i="28"/>
  <c r="AX720" i="28"/>
  <c r="AY720" i="28"/>
  <c r="AZ720" i="28"/>
  <c r="BA720" i="28"/>
  <c r="BB720" i="28"/>
  <c r="BC720" i="28"/>
  <c r="BD720" i="28"/>
  <c r="BZ720" i="28" s="1"/>
  <c r="BE720" i="28"/>
  <c r="BF720" i="28"/>
  <c r="BG720" i="28"/>
  <c r="BI720" i="28"/>
  <c r="BJ720" i="28"/>
  <c r="BK720" i="28"/>
  <c r="BL720" i="28"/>
  <c r="BM720" i="28"/>
  <c r="BN720" i="28"/>
  <c r="BO720" i="28"/>
  <c r="BP720" i="28"/>
  <c r="BQ720" i="28"/>
  <c r="BR720" i="28"/>
  <c r="BV720" i="28"/>
  <c r="B721" i="28"/>
  <c r="C721" i="28"/>
  <c r="D721" i="28"/>
  <c r="F721" i="28"/>
  <c r="G721" i="28"/>
  <c r="H721" i="28"/>
  <c r="I721" i="28"/>
  <c r="J721" i="28"/>
  <c r="K721" i="28"/>
  <c r="L721" i="28"/>
  <c r="M721" i="28"/>
  <c r="N721" i="28"/>
  <c r="O721" i="28"/>
  <c r="P721" i="28"/>
  <c r="Q721" i="28"/>
  <c r="S721" i="28"/>
  <c r="T721" i="28"/>
  <c r="U721" i="28"/>
  <c r="V721" i="28"/>
  <c r="W721" i="28"/>
  <c r="BX721" i="28" s="1"/>
  <c r="X721" i="28"/>
  <c r="BY721" i="28" s="1"/>
  <c r="Y721" i="28"/>
  <c r="Z721" i="28"/>
  <c r="AA721" i="28"/>
  <c r="AB721" i="28"/>
  <c r="CC721" i="28" s="1"/>
  <c r="AD721" i="28"/>
  <c r="AE721" i="28"/>
  <c r="AF721" i="28"/>
  <c r="AG721" i="28"/>
  <c r="BW721" i="28" s="1"/>
  <c r="AH721" i="28"/>
  <c r="AI721" i="28"/>
  <c r="AJ721" i="28"/>
  <c r="AK721" i="28"/>
  <c r="AL721" i="28"/>
  <c r="AM721" i="28"/>
  <c r="AO721" i="28"/>
  <c r="AP721" i="28"/>
  <c r="AQ721" i="28"/>
  <c r="AR721" i="28"/>
  <c r="AS721" i="28"/>
  <c r="AT721" i="28"/>
  <c r="AU721" i="28"/>
  <c r="AV721" i="28"/>
  <c r="AW721" i="28"/>
  <c r="AX721" i="28"/>
  <c r="AY721" i="28"/>
  <c r="AZ721" i="28"/>
  <c r="BA721" i="28"/>
  <c r="BB721" i="28"/>
  <c r="BC721" i="28"/>
  <c r="BD721" i="28"/>
  <c r="BE721" i="28"/>
  <c r="BF721" i="28"/>
  <c r="CB721" i="28" s="1"/>
  <c r="BG721" i="28"/>
  <c r="BI721" i="28"/>
  <c r="BJ721" i="28"/>
  <c r="BK721" i="28"/>
  <c r="BL721" i="28"/>
  <c r="BM721" i="28"/>
  <c r="BN721" i="28"/>
  <c r="BO721" i="28"/>
  <c r="BP721" i="28"/>
  <c r="BQ721" i="28"/>
  <c r="BR721" i="28"/>
  <c r="BT721" i="28"/>
  <c r="B722" i="28"/>
  <c r="C722" i="28"/>
  <c r="D722" i="28"/>
  <c r="F722" i="28"/>
  <c r="G722" i="28"/>
  <c r="H722" i="28"/>
  <c r="I722" i="28"/>
  <c r="J722" i="28"/>
  <c r="K722" i="28"/>
  <c r="L722" i="28"/>
  <c r="M722" i="28"/>
  <c r="N722" i="28"/>
  <c r="O722" i="28"/>
  <c r="P722" i="28"/>
  <c r="Q722" i="28"/>
  <c r="S722" i="28"/>
  <c r="T722" i="28"/>
  <c r="U722" i="28"/>
  <c r="V722" i="28"/>
  <c r="W722" i="28"/>
  <c r="X722" i="28"/>
  <c r="Y722" i="28"/>
  <c r="Z722" i="28"/>
  <c r="AA722" i="28"/>
  <c r="AB722" i="28"/>
  <c r="AD722" i="28"/>
  <c r="AE722" i="28"/>
  <c r="AF722" i="28"/>
  <c r="AG722" i="28"/>
  <c r="AH722" i="28"/>
  <c r="AI722" i="28"/>
  <c r="AJ722" i="28"/>
  <c r="AK722" i="28"/>
  <c r="AL722" i="28"/>
  <c r="AM722" i="28"/>
  <c r="AO722" i="28"/>
  <c r="AP722" i="28"/>
  <c r="AQ722" i="28"/>
  <c r="AR722" i="28"/>
  <c r="AS722" i="28"/>
  <c r="AT722" i="28"/>
  <c r="AU722" i="28"/>
  <c r="AV722" i="28"/>
  <c r="AW722" i="28"/>
  <c r="AX722" i="28"/>
  <c r="AY722" i="28"/>
  <c r="AZ722" i="28"/>
  <c r="BA722" i="28"/>
  <c r="BB722" i="28"/>
  <c r="BC722" i="28"/>
  <c r="BD722" i="28"/>
  <c r="BE722" i="28"/>
  <c r="BF722" i="28"/>
  <c r="BG722" i="28"/>
  <c r="BI722" i="28"/>
  <c r="BJ722" i="28"/>
  <c r="BK722" i="28"/>
  <c r="BL722" i="28"/>
  <c r="BM722" i="28"/>
  <c r="BN722" i="28"/>
  <c r="BO722" i="28"/>
  <c r="BP722" i="28"/>
  <c r="BQ722" i="28"/>
  <c r="BR722" i="28"/>
  <c r="BZ722" i="28"/>
  <c r="B723" i="28"/>
  <c r="C723" i="28"/>
  <c r="D723" i="28"/>
  <c r="F723" i="28"/>
  <c r="G723" i="28"/>
  <c r="H723" i="28"/>
  <c r="I723" i="28"/>
  <c r="J723" i="28"/>
  <c r="K723" i="28"/>
  <c r="L723" i="28"/>
  <c r="M723" i="28"/>
  <c r="N723" i="28"/>
  <c r="O723" i="28"/>
  <c r="P723" i="28"/>
  <c r="Q723" i="28"/>
  <c r="S723" i="28"/>
  <c r="T723" i="28"/>
  <c r="U723" i="28"/>
  <c r="V723" i="28"/>
  <c r="W723" i="28"/>
  <c r="X723" i="28"/>
  <c r="Y723" i="28"/>
  <c r="Z723" i="28"/>
  <c r="AA723" i="28"/>
  <c r="AB723" i="28"/>
  <c r="AD723" i="28"/>
  <c r="AE723" i="28"/>
  <c r="AF723" i="28"/>
  <c r="AG723" i="28"/>
  <c r="AH723" i="28"/>
  <c r="AI723" i="28"/>
  <c r="AJ723" i="28"/>
  <c r="AK723" i="28"/>
  <c r="AL723" i="28"/>
  <c r="AM723" i="28"/>
  <c r="AO723" i="28"/>
  <c r="AP723" i="28"/>
  <c r="AQ723" i="28"/>
  <c r="AR723" i="28"/>
  <c r="AS723" i="28"/>
  <c r="AT723" i="28"/>
  <c r="AU723" i="28"/>
  <c r="AV723" i="28"/>
  <c r="AW723" i="28"/>
  <c r="AX723" i="28"/>
  <c r="AY723" i="28"/>
  <c r="AZ723" i="28"/>
  <c r="BA723" i="28"/>
  <c r="BB723" i="28"/>
  <c r="BC723" i="28"/>
  <c r="BD723" i="28"/>
  <c r="BE723" i="28"/>
  <c r="BF723" i="28"/>
  <c r="BG723" i="28"/>
  <c r="BI723" i="28"/>
  <c r="BJ723" i="28"/>
  <c r="BK723" i="28"/>
  <c r="BL723" i="28"/>
  <c r="BM723" i="28"/>
  <c r="BN723" i="28"/>
  <c r="BO723" i="28"/>
  <c r="BP723" i="28"/>
  <c r="BQ723" i="28"/>
  <c r="BR723" i="28"/>
  <c r="B724" i="28"/>
  <c r="C724" i="28"/>
  <c r="D724" i="28"/>
  <c r="F724" i="28"/>
  <c r="G724" i="28"/>
  <c r="H724" i="28"/>
  <c r="I724" i="28"/>
  <c r="J724" i="28"/>
  <c r="K724" i="28"/>
  <c r="L724" i="28"/>
  <c r="M724" i="28"/>
  <c r="N724" i="28"/>
  <c r="O724" i="28"/>
  <c r="P724" i="28"/>
  <c r="Q724" i="28"/>
  <c r="S724" i="28"/>
  <c r="T724" i="28"/>
  <c r="U724" i="28"/>
  <c r="V724" i="28"/>
  <c r="W724" i="28"/>
  <c r="X724" i="28"/>
  <c r="Y724" i="28"/>
  <c r="Z724" i="28"/>
  <c r="AA724" i="28"/>
  <c r="AB724" i="28"/>
  <c r="AD724" i="28"/>
  <c r="AE724" i="28"/>
  <c r="AF724" i="28"/>
  <c r="AG724" i="28"/>
  <c r="AH724" i="28"/>
  <c r="AI724" i="28"/>
  <c r="AJ724" i="28"/>
  <c r="AK724" i="28"/>
  <c r="AL724" i="28"/>
  <c r="AM724" i="28"/>
  <c r="AO724" i="28"/>
  <c r="AP724" i="28"/>
  <c r="AQ724" i="28"/>
  <c r="AR724" i="28"/>
  <c r="AS724" i="28"/>
  <c r="AT724" i="28"/>
  <c r="AU724" i="28"/>
  <c r="AV724" i="28"/>
  <c r="AW724" i="28"/>
  <c r="AX724" i="28"/>
  <c r="AY724" i="28"/>
  <c r="AZ724" i="28"/>
  <c r="BA724" i="28"/>
  <c r="BB724" i="28"/>
  <c r="BC724" i="28"/>
  <c r="BD724" i="28"/>
  <c r="BE724" i="28"/>
  <c r="BF724" i="28"/>
  <c r="BG724" i="28"/>
  <c r="BI724" i="28"/>
  <c r="BJ724" i="28"/>
  <c r="BK724" i="28"/>
  <c r="BL724" i="28"/>
  <c r="BM724" i="28"/>
  <c r="BN724" i="28"/>
  <c r="BO724" i="28"/>
  <c r="BP724" i="28"/>
  <c r="BQ724" i="28"/>
  <c r="BR724" i="28"/>
  <c r="BV724" i="28"/>
  <c r="B725" i="28"/>
  <c r="C725" i="28"/>
  <c r="D725" i="28"/>
  <c r="F725" i="28"/>
  <c r="G725" i="28"/>
  <c r="H725" i="28"/>
  <c r="I725" i="28"/>
  <c r="J725" i="28"/>
  <c r="K725" i="28"/>
  <c r="L725" i="28"/>
  <c r="M725" i="28"/>
  <c r="N725" i="28"/>
  <c r="O725" i="28"/>
  <c r="P725" i="28"/>
  <c r="Q725" i="28"/>
  <c r="S725" i="28"/>
  <c r="T725" i="28"/>
  <c r="U725" i="28"/>
  <c r="V725" i="28"/>
  <c r="W725" i="28"/>
  <c r="X725" i="28"/>
  <c r="Y725" i="28"/>
  <c r="Z725" i="28"/>
  <c r="AA725" i="28"/>
  <c r="AB725" i="28"/>
  <c r="AD725" i="28"/>
  <c r="AE725" i="28"/>
  <c r="AF725" i="28"/>
  <c r="AG725" i="28"/>
  <c r="AH725" i="28"/>
  <c r="AI725" i="28"/>
  <c r="AJ725" i="28"/>
  <c r="AK725" i="28"/>
  <c r="AL725" i="28"/>
  <c r="AM725" i="28"/>
  <c r="AO725" i="28"/>
  <c r="AP725" i="28"/>
  <c r="AQ725" i="28"/>
  <c r="AR725" i="28"/>
  <c r="AS725" i="28"/>
  <c r="AT725" i="28"/>
  <c r="AU725" i="28"/>
  <c r="AV725" i="28"/>
  <c r="AW725" i="28"/>
  <c r="AX725" i="28"/>
  <c r="AY725" i="28"/>
  <c r="AZ725" i="28"/>
  <c r="BA725" i="28"/>
  <c r="BB725" i="28"/>
  <c r="BC725" i="28"/>
  <c r="BD725" i="28"/>
  <c r="BE725" i="28"/>
  <c r="BF725" i="28"/>
  <c r="BG725" i="28"/>
  <c r="BI725" i="28"/>
  <c r="BT725" i="28" s="1"/>
  <c r="BJ725" i="28"/>
  <c r="BK725" i="28"/>
  <c r="BL725" i="28"/>
  <c r="BM725" i="28"/>
  <c r="BN725" i="28"/>
  <c r="BO725" i="28"/>
  <c r="BP725" i="28"/>
  <c r="BQ725" i="28"/>
  <c r="BR725" i="28"/>
  <c r="B726" i="28"/>
  <c r="C726" i="28"/>
  <c r="D726" i="28"/>
  <c r="F726" i="28"/>
  <c r="G726" i="28"/>
  <c r="H726" i="28"/>
  <c r="I726" i="28"/>
  <c r="J726" i="28"/>
  <c r="K726" i="28"/>
  <c r="L726" i="28"/>
  <c r="M726" i="28"/>
  <c r="N726" i="28"/>
  <c r="O726" i="28"/>
  <c r="P726" i="28"/>
  <c r="Q726" i="28"/>
  <c r="S726" i="28"/>
  <c r="T726" i="28"/>
  <c r="U726" i="28"/>
  <c r="V726" i="28"/>
  <c r="W726" i="28"/>
  <c r="X726" i="28"/>
  <c r="Y726" i="28"/>
  <c r="Z726" i="28"/>
  <c r="AA726" i="28"/>
  <c r="AB726" i="28"/>
  <c r="AD726" i="28"/>
  <c r="AE726" i="28"/>
  <c r="AF726" i="28"/>
  <c r="AG726" i="28"/>
  <c r="AH726" i="28"/>
  <c r="AI726" i="28"/>
  <c r="AJ726" i="28"/>
  <c r="AK726" i="28"/>
  <c r="AL726" i="28"/>
  <c r="AM726" i="28"/>
  <c r="AO726" i="28"/>
  <c r="AP726" i="28"/>
  <c r="AQ726" i="28"/>
  <c r="AR726" i="28"/>
  <c r="AS726" i="28"/>
  <c r="AT726" i="28"/>
  <c r="AU726" i="28"/>
  <c r="AV726" i="28"/>
  <c r="AW726" i="28"/>
  <c r="AX726" i="28"/>
  <c r="AY726" i="28"/>
  <c r="AZ726" i="28"/>
  <c r="BA726" i="28"/>
  <c r="BB726" i="28"/>
  <c r="BC726" i="28"/>
  <c r="BD726" i="28"/>
  <c r="BZ726" i="28" s="1"/>
  <c r="BE726" i="28"/>
  <c r="BF726" i="28"/>
  <c r="BG726" i="28"/>
  <c r="BI726" i="28"/>
  <c r="BJ726" i="28"/>
  <c r="BK726" i="28"/>
  <c r="BL726" i="28"/>
  <c r="BM726" i="28"/>
  <c r="BN726" i="28"/>
  <c r="BO726" i="28"/>
  <c r="BP726" i="28"/>
  <c r="BQ726" i="28"/>
  <c r="BR726" i="28"/>
  <c r="BV726" i="28"/>
  <c r="B727" i="28"/>
  <c r="C727" i="28"/>
  <c r="D727" i="28"/>
  <c r="F727" i="28"/>
  <c r="G727" i="28"/>
  <c r="H727" i="28"/>
  <c r="I727" i="28"/>
  <c r="J727" i="28"/>
  <c r="K727" i="28"/>
  <c r="L727" i="28"/>
  <c r="M727" i="28"/>
  <c r="N727" i="28"/>
  <c r="O727" i="28"/>
  <c r="P727" i="28"/>
  <c r="Q727" i="28"/>
  <c r="S727" i="28"/>
  <c r="T727" i="28"/>
  <c r="U727" i="28"/>
  <c r="V727" i="28"/>
  <c r="W727" i="28"/>
  <c r="X727" i="28"/>
  <c r="Y727" i="28"/>
  <c r="Z727" i="28"/>
  <c r="AA727" i="28"/>
  <c r="AB727" i="28"/>
  <c r="AD727" i="28"/>
  <c r="AE727" i="28"/>
  <c r="AF727" i="28"/>
  <c r="AG727" i="28"/>
  <c r="AH727" i="28"/>
  <c r="AI727" i="28"/>
  <c r="AJ727" i="28"/>
  <c r="AK727" i="28"/>
  <c r="AL727" i="28"/>
  <c r="AM727" i="28"/>
  <c r="AO727" i="28"/>
  <c r="AP727" i="28"/>
  <c r="AQ727" i="28"/>
  <c r="AR727" i="28"/>
  <c r="AS727" i="28"/>
  <c r="AT727" i="28"/>
  <c r="AU727" i="28"/>
  <c r="AV727" i="28"/>
  <c r="AW727" i="28"/>
  <c r="AX727" i="28"/>
  <c r="AY727" i="28"/>
  <c r="AZ727" i="28"/>
  <c r="BA727" i="28"/>
  <c r="BB727" i="28"/>
  <c r="BC727" i="28"/>
  <c r="BD727" i="28"/>
  <c r="BE727" i="28"/>
  <c r="BF727" i="28"/>
  <c r="BG727" i="28"/>
  <c r="BI727" i="28"/>
  <c r="BT727" i="28" s="1"/>
  <c r="BJ727" i="28"/>
  <c r="BK727" i="28"/>
  <c r="BL727" i="28"/>
  <c r="BM727" i="28"/>
  <c r="BN727" i="28"/>
  <c r="BO727" i="28"/>
  <c r="BP727" i="28"/>
  <c r="BQ727" i="28"/>
  <c r="CB727" i="28" s="1"/>
  <c r="BR727" i="28"/>
  <c r="B728" i="28"/>
  <c r="C728" i="28"/>
  <c r="D728" i="28"/>
  <c r="F728" i="28"/>
  <c r="G728" i="28"/>
  <c r="H728" i="28"/>
  <c r="BV728" i="28" s="1"/>
  <c r="I728" i="28"/>
  <c r="J728" i="28"/>
  <c r="K728" i="28"/>
  <c r="L728" i="28"/>
  <c r="M728" i="28"/>
  <c r="N728" i="28"/>
  <c r="O728" i="28"/>
  <c r="P728" i="28"/>
  <c r="Q728" i="28"/>
  <c r="S728" i="28"/>
  <c r="T728" i="28"/>
  <c r="U728" i="28"/>
  <c r="V728" i="28"/>
  <c r="W728" i="28"/>
  <c r="X728" i="28"/>
  <c r="Y728" i="28"/>
  <c r="Z728" i="28"/>
  <c r="AA728" i="28"/>
  <c r="AB728" i="28"/>
  <c r="AD728" i="28"/>
  <c r="AE728" i="28"/>
  <c r="AF728" i="28"/>
  <c r="AG728" i="28"/>
  <c r="AH728" i="28"/>
  <c r="AI728" i="28"/>
  <c r="AJ728" i="28"/>
  <c r="AK728" i="28"/>
  <c r="AL728" i="28"/>
  <c r="AM728" i="28"/>
  <c r="AO728" i="28"/>
  <c r="AP728" i="28"/>
  <c r="AQ728" i="28"/>
  <c r="AR728" i="28"/>
  <c r="AS728" i="28"/>
  <c r="AT728" i="28"/>
  <c r="AU728" i="28"/>
  <c r="AV728" i="28"/>
  <c r="AW728" i="28"/>
  <c r="AX728" i="28"/>
  <c r="AY728" i="28"/>
  <c r="AZ728" i="28"/>
  <c r="BA728" i="28"/>
  <c r="BB728" i="28"/>
  <c r="BC728" i="28"/>
  <c r="BD728" i="28"/>
  <c r="BE728" i="28"/>
  <c r="BF728" i="28"/>
  <c r="BG728" i="28"/>
  <c r="BI728" i="28"/>
  <c r="BJ728" i="28"/>
  <c r="BK728" i="28"/>
  <c r="BL728" i="28"/>
  <c r="BM728" i="28"/>
  <c r="BN728" i="28"/>
  <c r="BO728" i="28"/>
  <c r="BP728" i="28"/>
  <c r="BQ728" i="28"/>
  <c r="BR728" i="28"/>
  <c r="B729" i="28"/>
  <c r="C729" i="28"/>
  <c r="D729" i="28"/>
  <c r="F729" i="28"/>
  <c r="G729" i="28"/>
  <c r="H729" i="28"/>
  <c r="I729" i="28"/>
  <c r="J729" i="28"/>
  <c r="K729" i="28"/>
  <c r="L729" i="28"/>
  <c r="M729" i="28"/>
  <c r="N729" i="28"/>
  <c r="O729" i="28"/>
  <c r="P729" i="28"/>
  <c r="Q729" i="28"/>
  <c r="S729" i="28"/>
  <c r="T729" i="28"/>
  <c r="U729" i="28"/>
  <c r="V729" i="28"/>
  <c r="W729" i="28"/>
  <c r="X729" i="28"/>
  <c r="Y729" i="28"/>
  <c r="Z729" i="28"/>
  <c r="AA729" i="28"/>
  <c r="AB729" i="28"/>
  <c r="AD729" i="28"/>
  <c r="AE729" i="28"/>
  <c r="AF729" i="28"/>
  <c r="AG729" i="28"/>
  <c r="AH729" i="28"/>
  <c r="AI729" i="28"/>
  <c r="AJ729" i="28"/>
  <c r="AK729" i="28"/>
  <c r="AL729" i="28"/>
  <c r="AM729" i="28"/>
  <c r="AO729" i="28"/>
  <c r="AP729" i="28"/>
  <c r="AQ729" i="28"/>
  <c r="AR729" i="28"/>
  <c r="AS729" i="28"/>
  <c r="AT729" i="28"/>
  <c r="AU729" i="28"/>
  <c r="AV729" i="28"/>
  <c r="AW729" i="28"/>
  <c r="AX729" i="28"/>
  <c r="AY729" i="28"/>
  <c r="AZ729" i="28"/>
  <c r="BA729" i="28"/>
  <c r="BB729" i="28"/>
  <c r="BC729" i="28"/>
  <c r="BD729" i="28"/>
  <c r="BE729" i="28"/>
  <c r="BF729" i="28"/>
  <c r="BG729" i="28"/>
  <c r="BI729" i="28"/>
  <c r="BJ729" i="28"/>
  <c r="BK729" i="28"/>
  <c r="BL729" i="28"/>
  <c r="BM729" i="28"/>
  <c r="BN729" i="28"/>
  <c r="BO729" i="28"/>
  <c r="BP729" i="28"/>
  <c r="BQ729" i="28"/>
  <c r="BR729" i="28"/>
  <c r="BX729" i="28"/>
  <c r="B730" i="28"/>
  <c r="C730" i="28"/>
  <c r="D730" i="28"/>
  <c r="F730" i="28"/>
  <c r="G730" i="28"/>
  <c r="H730" i="28"/>
  <c r="I730" i="28"/>
  <c r="J730" i="28"/>
  <c r="K730" i="28"/>
  <c r="L730" i="28"/>
  <c r="M730" i="28"/>
  <c r="N730" i="28"/>
  <c r="O730" i="28"/>
  <c r="P730" i="28"/>
  <c r="Q730" i="28"/>
  <c r="S730" i="28"/>
  <c r="T730" i="28"/>
  <c r="U730" i="28"/>
  <c r="V730" i="28"/>
  <c r="W730" i="28"/>
  <c r="X730" i="28"/>
  <c r="Y730" i="28"/>
  <c r="Z730" i="28"/>
  <c r="CA730" i="28" s="1"/>
  <c r="AA730" i="28"/>
  <c r="AB730" i="28"/>
  <c r="AD730" i="28"/>
  <c r="AE730" i="28"/>
  <c r="BU730" i="28" s="1"/>
  <c r="AF730" i="28"/>
  <c r="AG730" i="28"/>
  <c r="AH730" i="28"/>
  <c r="AI730" i="28"/>
  <c r="AJ730" i="28"/>
  <c r="AK730" i="28"/>
  <c r="AL730" i="28"/>
  <c r="AM730" i="28"/>
  <c r="AO730" i="28"/>
  <c r="AP730" i="28"/>
  <c r="AQ730" i="28"/>
  <c r="AR730" i="28"/>
  <c r="AS730" i="28"/>
  <c r="AT730" i="28"/>
  <c r="AU730" i="28"/>
  <c r="AV730" i="28"/>
  <c r="AW730" i="28"/>
  <c r="AX730" i="28"/>
  <c r="AY730" i="28"/>
  <c r="AZ730" i="28"/>
  <c r="BA730" i="28"/>
  <c r="BB730" i="28"/>
  <c r="BC730" i="28"/>
  <c r="BD730" i="28"/>
  <c r="BZ730" i="28" s="1"/>
  <c r="BE730" i="28"/>
  <c r="BF730" i="28"/>
  <c r="BG730" i="28"/>
  <c r="BI730" i="28"/>
  <c r="BJ730" i="28"/>
  <c r="BK730" i="28"/>
  <c r="BL730" i="28"/>
  <c r="BM730" i="28"/>
  <c r="BN730" i="28"/>
  <c r="BO730" i="28"/>
  <c r="BP730" i="28"/>
  <c r="BQ730" i="28"/>
  <c r="BR730" i="28"/>
  <c r="BV730" i="28"/>
  <c r="B731" i="28"/>
  <c r="C731" i="28"/>
  <c r="D731" i="28"/>
  <c r="F731" i="28"/>
  <c r="G731" i="28"/>
  <c r="H731" i="28"/>
  <c r="I731" i="28"/>
  <c r="J731" i="28"/>
  <c r="K731" i="28"/>
  <c r="L731" i="28"/>
  <c r="M731" i="28"/>
  <c r="N731" i="28"/>
  <c r="O731" i="28"/>
  <c r="P731" i="28"/>
  <c r="Q731" i="28"/>
  <c r="S731" i="28"/>
  <c r="T731" i="28"/>
  <c r="U731" i="28"/>
  <c r="V731" i="28"/>
  <c r="W731" i="28"/>
  <c r="X731" i="28"/>
  <c r="BY731" i="28" s="1"/>
  <c r="Y731" i="28"/>
  <c r="Z731" i="28"/>
  <c r="AA731" i="28"/>
  <c r="AB731" i="28"/>
  <c r="CC731" i="28" s="1"/>
  <c r="AD731" i="28"/>
  <c r="AE731" i="28"/>
  <c r="AF731" i="28"/>
  <c r="AG731" i="28"/>
  <c r="BW731" i="28" s="1"/>
  <c r="AH731" i="28"/>
  <c r="AI731" i="28"/>
  <c r="AJ731" i="28"/>
  <c r="AK731" i="28"/>
  <c r="AL731" i="28"/>
  <c r="AM731" i="28"/>
  <c r="AO731" i="28"/>
  <c r="AP731" i="28"/>
  <c r="AQ731" i="28"/>
  <c r="AR731" i="28"/>
  <c r="AS731" i="28"/>
  <c r="AT731" i="28"/>
  <c r="AU731" i="28"/>
  <c r="AV731" i="28"/>
  <c r="BX731" i="28" s="1"/>
  <c r="AW731" i="28"/>
  <c r="AX731" i="28"/>
  <c r="AY731" i="28"/>
  <c r="AZ731" i="28"/>
  <c r="BA731" i="28"/>
  <c r="BB731" i="28"/>
  <c r="BC731" i="28"/>
  <c r="BD731" i="28"/>
  <c r="BE731" i="28"/>
  <c r="BF731" i="28"/>
  <c r="CB731" i="28" s="1"/>
  <c r="BG731" i="28"/>
  <c r="BI731" i="28"/>
  <c r="BJ731" i="28"/>
  <c r="BK731" i="28"/>
  <c r="BL731" i="28"/>
  <c r="BM731" i="28"/>
  <c r="BN731" i="28"/>
  <c r="BO731" i="28"/>
  <c r="BP731" i="28"/>
  <c r="BQ731" i="28"/>
  <c r="BR731" i="28"/>
  <c r="BT731" i="28"/>
  <c r="B732" i="28"/>
  <c r="C732" i="28"/>
  <c r="D732" i="28"/>
  <c r="F732" i="28"/>
  <c r="G732" i="28"/>
  <c r="H732" i="28"/>
  <c r="I732" i="28"/>
  <c r="J732" i="28"/>
  <c r="K732" i="28"/>
  <c r="L732" i="28"/>
  <c r="M732" i="28"/>
  <c r="N732" i="28"/>
  <c r="O732" i="28"/>
  <c r="P732" i="28"/>
  <c r="Q732" i="28"/>
  <c r="S732" i="28"/>
  <c r="T732" i="28"/>
  <c r="U732" i="28"/>
  <c r="V732" i="28"/>
  <c r="W732" i="28"/>
  <c r="X732" i="28"/>
  <c r="Y732" i="28"/>
  <c r="BZ732" i="28" s="1"/>
  <c r="Z732" i="28"/>
  <c r="AA732" i="28"/>
  <c r="AB732" i="28"/>
  <c r="AD732" i="28"/>
  <c r="AE732" i="28"/>
  <c r="AF732" i="28"/>
  <c r="AG732" i="28"/>
  <c r="AH732" i="28"/>
  <c r="AI732" i="28"/>
  <c r="AJ732" i="28"/>
  <c r="AK732" i="28"/>
  <c r="AL732" i="28"/>
  <c r="AM732" i="28"/>
  <c r="AO732" i="28"/>
  <c r="AP732" i="28"/>
  <c r="AQ732" i="28"/>
  <c r="AR732" i="28"/>
  <c r="AS732" i="28"/>
  <c r="AT732" i="28"/>
  <c r="AU732" i="28"/>
  <c r="AV732" i="28"/>
  <c r="AW732" i="28"/>
  <c r="AX732" i="28"/>
  <c r="AY732" i="28"/>
  <c r="AZ732" i="28"/>
  <c r="BA732" i="28"/>
  <c r="BB732" i="28"/>
  <c r="BC732" i="28"/>
  <c r="BD732" i="28"/>
  <c r="BE732" i="28"/>
  <c r="BF732" i="28"/>
  <c r="BG732" i="28"/>
  <c r="BI732" i="28"/>
  <c r="BJ732" i="28"/>
  <c r="BK732" i="28"/>
  <c r="BL732" i="28"/>
  <c r="BM732" i="28"/>
  <c r="BN732" i="28"/>
  <c r="BO732" i="28"/>
  <c r="BP732" i="28"/>
  <c r="BQ732" i="28"/>
  <c r="BR732" i="28"/>
  <c r="B733" i="28"/>
  <c r="C733" i="28"/>
  <c r="D733" i="28"/>
  <c r="F733" i="28"/>
  <c r="G733" i="28"/>
  <c r="H733" i="28"/>
  <c r="I733" i="28"/>
  <c r="J733" i="28"/>
  <c r="K733" i="28"/>
  <c r="L733" i="28"/>
  <c r="M733" i="28"/>
  <c r="N733" i="28"/>
  <c r="O733" i="28"/>
  <c r="P733" i="28"/>
  <c r="Q733" i="28"/>
  <c r="S733" i="28"/>
  <c r="T733" i="28"/>
  <c r="U733" i="28"/>
  <c r="V733" i="28"/>
  <c r="W733" i="28"/>
  <c r="X733" i="28"/>
  <c r="Y733" i="28"/>
  <c r="Z733" i="28"/>
  <c r="AA733" i="28"/>
  <c r="AB733" i="28"/>
  <c r="AD733" i="28"/>
  <c r="AE733" i="28"/>
  <c r="AF733" i="28"/>
  <c r="AG733" i="28"/>
  <c r="AH733" i="28"/>
  <c r="AI733" i="28"/>
  <c r="AJ733" i="28"/>
  <c r="AK733" i="28"/>
  <c r="AL733" i="28"/>
  <c r="AM733" i="28"/>
  <c r="AO733" i="28"/>
  <c r="AP733" i="28"/>
  <c r="AQ733" i="28"/>
  <c r="AR733" i="28"/>
  <c r="AS733" i="28"/>
  <c r="AT733" i="28"/>
  <c r="AU733" i="28"/>
  <c r="AV733" i="28"/>
  <c r="AW733" i="28"/>
  <c r="AX733" i="28"/>
  <c r="AY733" i="28"/>
  <c r="AZ733" i="28"/>
  <c r="BA733" i="28"/>
  <c r="BB733" i="28"/>
  <c r="BC733" i="28"/>
  <c r="BD733" i="28"/>
  <c r="BE733" i="28"/>
  <c r="BF733" i="28"/>
  <c r="BG733" i="28"/>
  <c r="BI733" i="28"/>
  <c r="BJ733" i="28"/>
  <c r="BK733" i="28"/>
  <c r="BL733" i="28"/>
  <c r="BM733" i="28"/>
  <c r="BN733" i="28"/>
  <c r="BO733" i="28"/>
  <c r="BP733" i="28"/>
  <c r="BQ733" i="28"/>
  <c r="BR733" i="28"/>
  <c r="BX733" i="28"/>
  <c r="B734" i="28"/>
  <c r="C734" i="28"/>
  <c r="D734" i="28"/>
  <c r="F734" i="28"/>
  <c r="G734" i="28"/>
  <c r="H734" i="28"/>
  <c r="I734" i="28"/>
  <c r="J734" i="28"/>
  <c r="K734" i="28"/>
  <c r="L734" i="28"/>
  <c r="M734" i="28"/>
  <c r="N734" i="28"/>
  <c r="BZ734" i="28" s="1"/>
  <c r="O734" i="28"/>
  <c r="P734" i="28"/>
  <c r="Q734" i="28"/>
  <c r="S734" i="28"/>
  <c r="T734" i="28"/>
  <c r="U734" i="28"/>
  <c r="V734" i="28"/>
  <c r="W734" i="28"/>
  <c r="X734" i="28"/>
  <c r="Y734" i="28"/>
  <c r="Z734" i="28"/>
  <c r="AA734" i="28"/>
  <c r="AB734" i="28"/>
  <c r="AD734" i="28"/>
  <c r="AE734" i="28"/>
  <c r="AF734" i="28"/>
  <c r="AG734" i="28"/>
  <c r="AH734" i="28"/>
  <c r="AI734" i="28"/>
  <c r="AJ734" i="28"/>
  <c r="AK734" i="28"/>
  <c r="AL734" i="28"/>
  <c r="AM734" i="28"/>
  <c r="AO734" i="28"/>
  <c r="AP734" i="28"/>
  <c r="AQ734" i="28"/>
  <c r="AR734" i="28"/>
  <c r="AS734" i="28"/>
  <c r="AT734" i="28"/>
  <c r="AU734" i="28"/>
  <c r="AV734" i="28"/>
  <c r="AW734" i="28"/>
  <c r="AX734" i="28"/>
  <c r="AY734" i="28"/>
  <c r="AZ734" i="28"/>
  <c r="BA734" i="28"/>
  <c r="BB734" i="28"/>
  <c r="BC734" i="28"/>
  <c r="BD734" i="28"/>
  <c r="BE734" i="28"/>
  <c r="BF734" i="28"/>
  <c r="BG734" i="28"/>
  <c r="BI734" i="28"/>
  <c r="BJ734" i="28"/>
  <c r="BK734" i="28"/>
  <c r="BL734" i="28"/>
  <c r="BM734" i="28"/>
  <c r="BN734" i="28"/>
  <c r="BO734" i="28"/>
  <c r="BP734" i="28"/>
  <c r="BQ734" i="28"/>
  <c r="BR734" i="28"/>
  <c r="B735" i="28"/>
  <c r="C735" i="28"/>
  <c r="D735" i="28"/>
  <c r="F735" i="28"/>
  <c r="G735" i="28"/>
  <c r="H735" i="28"/>
  <c r="I735" i="28"/>
  <c r="J735" i="28"/>
  <c r="BX735" i="28" s="1"/>
  <c r="K735" i="28"/>
  <c r="L735" i="28"/>
  <c r="M735" i="28"/>
  <c r="N735" i="28"/>
  <c r="O735" i="28"/>
  <c r="P735" i="28"/>
  <c r="Q735" i="28"/>
  <c r="S735" i="28"/>
  <c r="T735" i="28"/>
  <c r="U735" i="28"/>
  <c r="V735" i="28"/>
  <c r="W735" i="28"/>
  <c r="X735" i="28"/>
  <c r="Y735" i="28"/>
  <c r="Z735" i="28"/>
  <c r="AA735" i="28"/>
  <c r="AB735" i="28"/>
  <c r="AD735" i="28"/>
  <c r="AE735" i="28"/>
  <c r="AF735" i="28"/>
  <c r="AG735" i="28"/>
  <c r="AH735" i="28"/>
  <c r="AI735" i="28"/>
  <c r="AJ735" i="28"/>
  <c r="AK735" i="28"/>
  <c r="AL735" i="28"/>
  <c r="AM735" i="28"/>
  <c r="AO735" i="28"/>
  <c r="AP735" i="28"/>
  <c r="AQ735" i="28"/>
  <c r="AR735" i="28"/>
  <c r="AS735" i="28"/>
  <c r="AT735" i="28"/>
  <c r="AU735" i="28"/>
  <c r="AV735" i="28"/>
  <c r="AW735" i="28"/>
  <c r="AX735" i="28"/>
  <c r="AY735" i="28"/>
  <c r="AZ735" i="28"/>
  <c r="BA735" i="28"/>
  <c r="BB735" i="28"/>
  <c r="BC735" i="28"/>
  <c r="BD735" i="28"/>
  <c r="BE735" i="28"/>
  <c r="BF735" i="28"/>
  <c r="BG735" i="28"/>
  <c r="BI735" i="28"/>
  <c r="BJ735" i="28"/>
  <c r="BK735" i="28"/>
  <c r="BL735" i="28"/>
  <c r="BM735" i="28"/>
  <c r="BN735" i="28"/>
  <c r="BO735" i="28"/>
  <c r="BP735" i="28"/>
  <c r="BQ735" i="28"/>
  <c r="BR735" i="28"/>
  <c r="B736" i="28"/>
  <c r="C736" i="28"/>
  <c r="D736" i="28"/>
  <c r="F736" i="28"/>
  <c r="G736" i="28"/>
  <c r="H736" i="28"/>
  <c r="I736" i="28"/>
  <c r="J736" i="28"/>
  <c r="K736" i="28"/>
  <c r="L736" i="28"/>
  <c r="M736" i="28"/>
  <c r="N736" i="28"/>
  <c r="O736" i="28"/>
  <c r="P736" i="28"/>
  <c r="Q736" i="28"/>
  <c r="S736" i="28"/>
  <c r="T736" i="28"/>
  <c r="U736" i="28"/>
  <c r="V736" i="28"/>
  <c r="W736" i="28"/>
  <c r="X736" i="28"/>
  <c r="Y736" i="28"/>
  <c r="Z736" i="28"/>
  <c r="CA736" i="28" s="1"/>
  <c r="AA736" i="28"/>
  <c r="AB736" i="28"/>
  <c r="AD736" i="28"/>
  <c r="AE736" i="28"/>
  <c r="BU736" i="28" s="1"/>
  <c r="AF736" i="28"/>
  <c r="AG736" i="28"/>
  <c r="AH736" i="28"/>
  <c r="AI736" i="28"/>
  <c r="AJ736" i="28"/>
  <c r="AK736" i="28"/>
  <c r="AL736" i="28"/>
  <c r="AM736" i="28"/>
  <c r="AO736" i="28"/>
  <c r="AP736" i="28"/>
  <c r="AQ736" i="28"/>
  <c r="AR736" i="28"/>
  <c r="AS736" i="28"/>
  <c r="AT736" i="28"/>
  <c r="AU736" i="28"/>
  <c r="AV736" i="28"/>
  <c r="AW736" i="28"/>
  <c r="AX736" i="28"/>
  <c r="AY736" i="28"/>
  <c r="AZ736" i="28"/>
  <c r="BA736" i="28"/>
  <c r="BB736" i="28"/>
  <c r="BC736" i="28"/>
  <c r="BD736" i="28"/>
  <c r="BZ736" i="28" s="1"/>
  <c r="BE736" i="28"/>
  <c r="BF736" i="28"/>
  <c r="BG736" i="28"/>
  <c r="BI736" i="28"/>
  <c r="BJ736" i="28"/>
  <c r="BK736" i="28"/>
  <c r="BL736" i="28"/>
  <c r="BM736" i="28"/>
  <c r="BN736" i="28"/>
  <c r="BO736" i="28"/>
  <c r="BP736" i="28"/>
  <c r="BQ736" i="28"/>
  <c r="BR736" i="28"/>
  <c r="BV736" i="28"/>
  <c r="B737" i="28"/>
  <c r="C737" i="28"/>
  <c r="D737" i="28"/>
  <c r="F737" i="28"/>
  <c r="G737" i="28"/>
  <c r="H737" i="28"/>
  <c r="I737" i="28"/>
  <c r="J737" i="28"/>
  <c r="K737" i="28"/>
  <c r="L737" i="28"/>
  <c r="M737" i="28"/>
  <c r="N737" i="28"/>
  <c r="O737" i="28"/>
  <c r="P737" i="28"/>
  <c r="Q737" i="28"/>
  <c r="S737" i="28"/>
  <c r="T737" i="28"/>
  <c r="U737" i="28"/>
  <c r="V737" i="28"/>
  <c r="W737" i="28"/>
  <c r="X737" i="28"/>
  <c r="BY737" i="28" s="1"/>
  <c r="Y737" i="28"/>
  <c r="Z737" i="28"/>
  <c r="AA737" i="28"/>
  <c r="AB737" i="28"/>
  <c r="CC737" i="28" s="1"/>
  <c r="AD737" i="28"/>
  <c r="AE737" i="28"/>
  <c r="AF737" i="28"/>
  <c r="AG737" i="28"/>
  <c r="BW737" i="28" s="1"/>
  <c r="AH737" i="28"/>
  <c r="AI737" i="28"/>
  <c r="AJ737" i="28"/>
  <c r="AK737" i="28"/>
  <c r="AL737" i="28"/>
  <c r="AM737" i="28"/>
  <c r="AO737" i="28"/>
  <c r="AP737" i="28"/>
  <c r="AQ737" i="28"/>
  <c r="AR737" i="28"/>
  <c r="AS737" i="28"/>
  <c r="AT737" i="28"/>
  <c r="AU737" i="28"/>
  <c r="AV737" i="28"/>
  <c r="AW737" i="28"/>
  <c r="AX737" i="28"/>
  <c r="AY737" i="28"/>
  <c r="AZ737" i="28"/>
  <c r="BA737" i="28"/>
  <c r="BB737" i="28"/>
  <c r="BC737" i="28"/>
  <c r="BD737" i="28"/>
  <c r="BE737" i="28"/>
  <c r="BF737" i="28"/>
  <c r="CB737" i="28" s="1"/>
  <c r="BG737" i="28"/>
  <c r="BI737" i="28"/>
  <c r="BJ737" i="28"/>
  <c r="BK737" i="28"/>
  <c r="BL737" i="28"/>
  <c r="BM737" i="28"/>
  <c r="BN737" i="28"/>
  <c r="BO737" i="28"/>
  <c r="BP737" i="28"/>
  <c r="BQ737" i="28"/>
  <c r="BR737" i="28"/>
  <c r="BT737" i="28"/>
  <c r="B738" i="28"/>
  <c r="C738" i="28"/>
  <c r="D738" i="28"/>
  <c r="F738" i="28"/>
  <c r="G738" i="28"/>
  <c r="H738" i="28"/>
  <c r="I738" i="28"/>
  <c r="J738" i="28"/>
  <c r="K738" i="28"/>
  <c r="L738" i="28"/>
  <c r="M738" i="28"/>
  <c r="N738" i="28"/>
  <c r="BZ738" i="28" s="1"/>
  <c r="O738" i="28"/>
  <c r="P738" i="28"/>
  <c r="Q738" i="28"/>
  <c r="S738" i="28"/>
  <c r="T738" i="28"/>
  <c r="U738" i="28"/>
  <c r="V738" i="28"/>
  <c r="W738" i="28"/>
  <c r="X738" i="28"/>
  <c r="Y738" i="28"/>
  <c r="Z738" i="28"/>
  <c r="AA738" i="28"/>
  <c r="AB738" i="28"/>
  <c r="AD738" i="28"/>
  <c r="AE738" i="28"/>
  <c r="AF738" i="28"/>
  <c r="AG738" i="28"/>
  <c r="AH738" i="28"/>
  <c r="AI738" i="28"/>
  <c r="AJ738" i="28"/>
  <c r="AK738" i="28"/>
  <c r="AL738" i="28"/>
  <c r="AM738" i="28"/>
  <c r="AO738" i="28"/>
  <c r="AP738" i="28"/>
  <c r="AQ738" i="28"/>
  <c r="AR738" i="28"/>
  <c r="AS738" i="28"/>
  <c r="AT738" i="28"/>
  <c r="AU738" i="28"/>
  <c r="AV738" i="28"/>
  <c r="AW738" i="28"/>
  <c r="AX738" i="28"/>
  <c r="AY738" i="28"/>
  <c r="AZ738" i="28"/>
  <c r="BA738" i="28"/>
  <c r="BB738" i="28"/>
  <c r="BC738" i="28"/>
  <c r="BD738" i="28"/>
  <c r="BE738" i="28"/>
  <c r="BF738" i="28"/>
  <c r="BG738" i="28"/>
  <c r="BI738" i="28"/>
  <c r="BJ738" i="28"/>
  <c r="BK738" i="28"/>
  <c r="BL738" i="28"/>
  <c r="BM738" i="28"/>
  <c r="BN738" i="28"/>
  <c r="BO738" i="28"/>
  <c r="BP738" i="28"/>
  <c r="BQ738" i="28"/>
  <c r="BR738" i="28"/>
  <c r="B739" i="28"/>
  <c r="C739" i="28"/>
  <c r="D739" i="28"/>
  <c r="F739" i="28"/>
  <c r="G739" i="28"/>
  <c r="H739" i="28"/>
  <c r="I739" i="28"/>
  <c r="J739" i="28"/>
  <c r="K739" i="28"/>
  <c r="L739" i="28"/>
  <c r="M739" i="28"/>
  <c r="N739" i="28"/>
  <c r="O739" i="28"/>
  <c r="P739" i="28"/>
  <c r="Q739" i="28"/>
  <c r="S739" i="28"/>
  <c r="T739" i="28"/>
  <c r="U739" i="28"/>
  <c r="V739" i="28"/>
  <c r="W739" i="28"/>
  <c r="X739" i="28"/>
  <c r="Y739" i="28"/>
  <c r="Z739" i="28"/>
  <c r="AA739" i="28"/>
  <c r="AB739" i="28"/>
  <c r="AD739" i="28"/>
  <c r="AE739" i="28"/>
  <c r="AF739" i="28"/>
  <c r="AG739" i="28"/>
  <c r="AH739" i="28"/>
  <c r="BX739" i="28" s="1"/>
  <c r="AI739" i="28"/>
  <c r="AJ739" i="28"/>
  <c r="AK739" i="28"/>
  <c r="AL739" i="28"/>
  <c r="AM739" i="28"/>
  <c r="AO739" i="28"/>
  <c r="AP739" i="28"/>
  <c r="AQ739" i="28"/>
  <c r="AR739" i="28"/>
  <c r="AS739" i="28"/>
  <c r="AT739" i="28"/>
  <c r="AU739" i="28"/>
  <c r="AV739" i="28"/>
  <c r="AW739" i="28"/>
  <c r="AX739" i="28"/>
  <c r="AY739" i="28"/>
  <c r="AZ739" i="28"/>
  <c r="BA739" i="28"/>
  <c r="BB739" i="28"/>
  <c r="BC739" i="28"/>
  <c r="BD739" i="28"/>
  <c r="BE739" i="28"/>
  <c r="BF739" i="28"/>
  <c r="BG739" i="28"/>
  <c r="BI739" i="28"/>
  <c r="BJ739" i="28"/>
  <c r="BK739" i="28"/>
  <c r="BL739" i="28"/>
  <c r="BM739" i="28"/>
  <c r="BN739" i="28"/>
  <c r="BO739" i="28"/>
  <c r="BP739" i="28"/>
  <c r="BQ739" i="28"/>
  <c r="BR739" i="28"/>
  <c r="B740" i="28"/>
  <c r="C740" i="28"/>
  <c r="D740" i="28"/>
  <c r="F740" i="28"/>
  <c r="G740" i="28"/>
  <c r="H740" i="28"/>
  <c r="I740" i="28"/>
  <c r="J740" i="28"/>
  <c r="K740" i="28"/>
  <c r="L740" i="28"/>
  <c r="M740" i="28"/>
  <c r="N740" i="28"/>
  <c r="O740" i="28"/>
  <c r="P740" i="28"/>
  <c r="Q740" i="28"/>
  <c r="S740" i="28"/>
  <c r="T740" i="28"/>
  <c r="U740" i="28"/>
  <c r="V740" i="28"/>
  <c r="W740" i="28"/>
  <c r="X740" i="28"/>
  <c r="Y740" i="28"/>
  <c r="Z740" i="28"/>
  <c r="AA740" i="28"/>
  <c r="AB740" i="28"/>
  <c r="AD740" i="28"/>
  <c r="AE740" i="28"/>
  <c r="AF740" i="28"/>
  <c r="AG740" i="28"/>
  <c r="AH740" i="28"/>
  <c r="AI740" i="28"/>
  <c r="AJ740" i="28"/>
  <c r="AK740" i="28"/>
  <c r="AL740" i="28"/>
  <c r="AM740" i="28"/>
  <c r="AO740" i="28"/>
  <c r="AP740" i="28"/>
  <c r="AQ740" i="28"/>
  <c r="AR740" i="28"/>
  <c r="AS740" i="28"/>
  <c r="AT740" i="28"/>
  <c r="AU740" i="28"/>
  <c r="AV740" i="28"/>
  <c r="AW740" i="28"/>
  <c r="AX740" i="28"/>
  <c r="AY740" i="28"/>
  <c r="AZ740" i="28"/>
  <c r="BA740" i="28"/>
  <c r="BB740" i="28"/>
  <c r="BC740" i="28"/>
  <c r="BD740" i="28"/>
  <c r="BE740" i="28"/>
  <c r="BF740" i="28"/>
  <c r="BG740" i="28"/>
  <c r="BI740" i="28"/>
  <c r="BJ740" i="28"/>
  <c r="BK740" i="28"/>
  <c r="BL740" i="28"/>
  <c r="BM740" i="28"/>
  <c r="BN740" i="28"/>
  <c r="BO740" i="28"/>
  <c r="BP740" i="28"/>
  <c r="BQ740" i="28"/>
  <c r="BR740" i="28"/>
  <c r="BV740" i="28"/>
  <c r="B741" i="28"/>
  <c r="C741" i="28"/>
  <c r="D741" i="28"/>
  <c r="F741" i="28"/>
  <c r="G741" i="28"/>
  <c r="H741" i="28"/>
  <c r="I741" i="28"/>
  <c r="J741" i="28"/>
  <c r="K741" i="28"/>
  <c r="L741" i="28"/>
  <c r="M741" i="28"/>
  <c r="N741" i="28"/>
  <c r="O741" i="28"/>
  <c r="P741" i="28"/>
  <c r="Q741" i="28"/>
  <c r="S741" i="28"/>
  <c r="T741" i="28"/>
  <c r="U741" i="28"/>
  <c r="V741" i="28"/>
  <c r="W741" i="28"/>
  <c r="X741" i="28"/>
  <c r="BY741" i="28" s="1"/>
  <c r="Y741" i="28"/>
  <c r="Z741" i="28"/>
  <c r="AA741" i="28"/>
  <c r="AB741" i="28"/>
  <c r="CC741" i="28" s="1"/>
  <c r="AD741" i="28"/>
  <c r="AE741" i="28"/>
  <c r="AF741" i="28"/>
  <c r="AG741" i="28"/>
  <c r="BW741" i="28" s="1"/>
  <c r="AH741" i="28"/>
  <c r="AI741" i="28"/>
  <c r="AJ741" i="28"/>
  <c r="AK741" i="28"/>
  <c r="AL741" i="28"/>
  <c r="AM741" i="28"/>
  <c r="AO741" i="28"/>
  <c r="AP741" i="28"/>
  <c r="AQ741" i="28"/>
  <c r="AR741" i="28"/>
  <c r="AS741" i="28"/>
  <c r="AT741" i="28"/>
  <c r="AU741" i="28"/>
  <c r="AV741" i="28"/>
  <c r="AW741" i="28"/>
  <c r="AX741" i="28"/>
  <c r="AY741" i="28"/>
  <c r="AZ741" i="28"/>
  <c r="BA741" i="28"/>
  <c r="BB741" i="28"/>
  <c r="BC741" i="28"/>
  <c r="BD741" i="28"/>
  <c r="BE741" i="28"/>
  <c r="BF741" i="28"/>
  <c r="CB741" i="28" s="1"/>
  <c r="BG741" i="28"/>
  <c r="BI741" i="28"/>
  <c r="BJ741" i="28"/>
  <c r="BK741" i="28"/>
  <c r="BL741" i="28"/>
  <c r="BM741" i="28"/>
  <c r="BN741" i="28"/>
  <c r="BO741" i="28"/>
  <c r="BP741" i="28"/>
  <c r="BQ741" i="28"/>
  <c r="BR741" i="28"/>
  <c r="BT741" i="28"/>
  <c r="B742" i="28"/>
  <c r="C742" i="28"/>
  <c r="D742" i="28"/>
  <c r="F742" i="28"/>
  <c r="G742" i="28"/>
  <c r="H742" i="28"/>
  <c r="I742" i="28"/>
  <c r="J742" i="28"/>
  <c r="K742" i="28"/>
  <c r="L742" i="28"/>
  <c r="M742" i="28"/>
  <c r="N742" i="28"/>
  <c r="O742" i="28"/>
  <c r="P742" i="28"/>
  <c r="Q742" i="28"/>
  <c r="S742" i="28"/>
  <c r="T742" i="28"/>
  <c r="U742" i="28"/>
  <c r="V742" i="28"/>
  <c r="W742" i="28"/>
  <c r="X742" i="28"/>
  <c r="Y742" i="28"/>
  <c r="Z742" i="28"/>
  <c r="CA742" i="28" s="1"/>
  <c r="AA742" i="28"/>
  <c r="AB742" i="28"/>
  <c r="AD742" i="28"/>
  <c r="AE742" i="28"/>
  <c r="BU742" i="28" s="1"/>
  <c r="AF742" i="28"/>
  <c r="AG742" i="28"/>
  <c r="AH742" i="28"/>
  <c r="AI742" i="28"/>
  <c r="AJ742" i="28"/>
  <c r="AK742" i="28"/>
  <c r="AL742" i="28"/>
  <c r="AM742" i="28"/>
  <c r="AO742" i="28"/>
  <c r="AP742" i="28"/>
  <c r="AQ742" i="28"/>
  <c r="AR742" i="28"/>
  <c r="AS742" i="28"/>
  <c r="AT742" i="28"/>
  <c r="AU742" i="28"/>
  <c r="AV742" i="28"/>
  <c r="AW742" i="28"/>
  <c r="AX742" i="28"/>
  <c r="AY742" i="28"/>
  <c r="AZ742" i="28"/>
  <c r="BA742" i="28"/>
  <c r="BB742" i="28"/>
  <c r="BC742" i="28"/>
  <c r="BD742" i="28"/>
  <c r="BZ742" i="28" s="1"/>
  <c r="BE742" i="28"/>
  <c r="BF742" i="28"/>
  <c r="BG742" i="28"/>
  <c r="BI742" i="28"/>
  <c r="BJ742" i="28"/>
  <c r="BK742" i="28"/>
  <c r="BL742" i="28"/>
  <c r="BM742" i="28"/>
  <c r="BN742" i="28"/>
  <c r="BO742" i="28"/>
  <c r="BP742" i="28"/>
  <c r="BQ742" i="28"/>
  <c r="BR742" i="28"/>
  <c r="BV742" i="28"/>
  <c r="B743" i="28"/>
  <c r="C743" i="28"/>
  <c r="D743" i="28"/>
  <c r="F743" i="28"/>
  <c r="G743" i="28"/>
  <c r="H743" i="28"/>
  <c r="I743" i="28"/>
  <c r="J743" i="28"/>
  <c r="K743" i="28"/>
  <c r="L743" i="28"/>
  <c r="M743" i="28"/>
  <c r="N743" i="28"/>
  <c r="O743" i="28"/>
  <c r="P743" i="28"/>
  <c r="Q743" i="28"/>
  <c r="S743" i="28"/>
  <c r="T743" i="28"/>
  <c r="U743" i="28"/>
  <c r="V743" i="28"/>
  <c r="W743" i="28"/>
  <c r="X743" i="28"/>
  <c r="Y743" i="28"/>
  <c r="Z743" i="28"/>
  <c r="AA743" i="28"/>
  <c r="AB743" i="28"/>
  <c r="AD743" i="28"/>
  <c r="AE743" i="28"/>
  <c r="AF743" i="28"/>
  <c r="AG743" i="28"/>
  <c r="AH743" i="28"/>
  <c r="AI743" i="28"/>
  <c r="AJ743" i="28"/>
  <c r="AK743" i="28"/>
  <c r="AL743" i="28"/>
  <c r="AM743" i="28"/>
  <c r="AO743" i="28"/>
  <c r="AP743" i="28"/>
  <c r="AQ743" i="28"/>
  <c r="AR743" i="28"/>
  <c r="AS743" i="28"/>
  <c r="AT743" i="28"/>
  <c r="AU743" i="28"/>
  <c r="AV743" i="28"/>
  <c r="AW743" i="28"/>
  <c r="AX743" i="28"/>
  <c r="AY743" i="28"/>
  <c r="AZ743" i="28"/>
  <c r="BA743" i="28"/>
  <c r="BB743" i="28"/>
  <c r="BC743" i="28"/>
  <c r="BD743" i="28"/>
  <c r="BE743" i="28"/>
  <c r="BF743" i="28"/>
  <c r="BG743" i="28"/>
  <c r="BI743" i="28"/>
  <c r="BT743" i="28" s="1"/>
  <c r="BJ743" i="28"/>
  <c r="BK743" i="28"/>
  <c r="BL743" i="28"/>
  <c r="BM743" i="28"/>
  <c r="BN743" i="28"/>
  <c r="BO743" i="28"/>
  <c r="BP743" i="28"/>
  <c r="BQ743" i="28"/>
  <c r="BR743" i="28"/>
  <c r="CB743" i="28"/>
  <c r="B744" i="28"/>
  <c r="C744" i="28"/>
  <c r="D744" i="28"/>
  <c r="F744" i="28"/>
  <c r="G744" i="28"/>
  <c r="H744" i="28"/>
  <c r="I744" i="28"/>
  <c r="J744" i="28"/>
  <c r="K744" i="28"/>
  <c r="L744" i="28"/>
  <c r="M744" i="28"/>
  <c r="N744" i="28"/>
  <c r="BZ744" i="28" s="1"/>
  <c r="O744" i="28"/>
  <c r="P744" i="28"/>
  <c r="Q744" i="28"/>
  <c r="S744" i="28"/>
  <c r="T744" i="28"/>
  <c r="U744" i="28"/>
  <c r="V744" i="28"/>
  <c r="W744" i="28"/>
  <c r="X744" i="28"/>
  <c r="Y744" i="28"/>
  <c r="Z744" i="28"/>
  <c r="AA744" i="28"/>
  <c r="AB744" i="28"/>
  <c r="AD744" i="28"/>
  <c r="AE744" i="28"/>
  <c r="AF744" i="28"/>
  <c r="AG744" i="28"/>
  <c r="AH744" i="28"/>
  <c r="AI744" i="28"/>
  <c r="AJ744" i="28"/>
  <c r="AK744" i="28"/>
  <c r="AL744" i="28"/>
  <c r="AM744" i="28"/>
  <c r="AO744" i="28"/>
  <c r="AP744" i="28"/>
  <c r="AQ744" i="28"/>
  <c r="AR744" i="28"/>
  <c r="AS744" i="28"/>
  <c r="AT744" i="28"/>
  <c r="AU744" i="28"/>
  <c r="AV744" i="28"/>
  <c r="AW744" i="28"/>
  <c r="AX744" i="28"/>
  <c r="AY744" i="28"/>
  <c r="AZ744" i="28"/>
  <c r="BA744" i="28"/>
  <c r="BB744" i="28"/>
  <c r="BC744" i="28"/>
  <c r="BD744" i="28"/>
  <c r="BE744" i="28"/>
  <c r="BF744" i="28"/>
  <c r="BG744" i="28"/>
  <c r="BI744" i="28"/>
  <c r="BJ744" i="28"/>
  <c r="BK744" i="28"/>
  <c r="BL744" i="28"/>
  <c r="BM744" i="28"/>
  <c r="BN744" i="28"/>
  <c r="BO744" i="28"/>
  <c r="BP744" i="28"/>
  <c r="BQ744" i="28"/>
  <c r="BR744" i="28"/>
  <c r="B745" i="28"/>
  <c r="C745" i="28"/>
  <c r="D745" i="28"/>
  <c r="F745" i="28"/>
  <c r="G745" i="28"/>
  <c r="H745" i="28"/>
  <c r="I745" i="28"/>
  <c r="J745" i="28"/>
  <c r="BX745" i="28" s="1"/>
  <c r="K745" i="28"/>
  <c r="L745" i="28"/>
  <c r="M745" i="28"/>
  <c r="N745" i="28"/>
  <c r="O745" i="28"/>
  <c r="P745" i="28"/>
  <c r="Q745" i="28"/>
  <c r="S745" i="28"/>
  <c r="T745" i="28"/>
  <c r="U745" i="28"/>
  <c r="V745" i="28"/>
  <c r="W745" i="28"/>
  <c r="X745" i="28"/>
  <c r="Y745" i="28"/>
  <c r="Z745" i="28"/>
  <c r="AA745" i="28"/>
  <c r="AB745" i="28"/>
  <c r="AD745" i="28"/>
  <c r="AE745" i="28"/>
  <c r="AF745" i="28"/>
  <c r="AG745" i="28"/>
  <c r="AH745" i="28"/>
  <c r="AI745" i="28"/>
  <c r="AJ745" i="28"/>
  <c r="AK745" i="28"/>
  <c r="AL745" i="28"/>
  <c r="AM745" i="28"/>
  <c r="AO745" i="28"/>
  <c r="AP745" i="28"/>
  <c r="AQ745" i="28"/>
  <c r="AR745" i="28"/>
  <c r="AS745" i="28"/>
  <c r="AT745" i="28"/>
  <c r="AU745" i="28"/>
  <c r="AV745" i="28"/>
  <c r="AW745" i="28"/>
  <c r="AX745" i="28"/>
  <c r="AY745" i="28"/>
  <c r="AZ745" i="28"/>
  <c r="BA745" i="28"/>
  <c r="BB745" i="28"/>
  <c r="BC745" i="28"/>
  <c r="BD745" i="28"/>
  <c r="BE745" i="28"/>
  <c r="BF745" i="28"/>
  <c r="BG745" i="28"/>
  <c r="BI745" i="28"/>
  <c r="BJ745" i="28"/>
  <c r="BK745" i="28"/>
  <c r="BL745" i="28"/>
  <c r="BM745" i="28"/>
  <c r="BN745" i="28"/>
  <c r="BO745" i="28"/>
  <c r="BP745" i="28"/>
  <c r="BQ745" i="28"/>
  <c r="BR745" i="28"/>
  <c r="B746" i="28"/>
  <c r="C746" i="28"/>
  <c r="D746" i="28"/>
  <c r="F746" i="28"/>
  <c r="G746" i="28"/>
  <c r="H746" i="28"/>
  <c r="I746" i="28"/>
  <c r="J746" i="28"/>
  <c r="K746" i="28"/>
  <c r="L746" i="28"/>
  <c r="M746" i="28"/>
  <c r="N746" i="28"/>
  <c r="O746" i="28"/>
  <c r="P746" i="28"/>
  <c r="Q746" i="28"/>
  <c r="S746" i="28"/>
  <c r="T746" i="28"/>
  <c r="U746" i="28"/>
  <c r="V746" i="28"/>
  <c r="W746" i="28"/>
  <c r="X746" i="28"/>
  <c r="Y746" i="28"/>
  <c r="Z746" i="28"/>
  <c r="CA746" i="28" s="1"/>
  <c r="AA746" i="28"/>
  <c r="AB746" i="28"/>
  <c r="AD746" i="28"/>
  <c r="AE746" i="28"/>
  <c r="BU746" i="28" s="1"/>
  <c r="AF746" i="28"/>
  <c r="AG746" i="28"/>
  <c r="AH746" i="28"/>
  <c r="AI746" i="28"/>
  <c r="AJ746" i="28"/>
  <c r="AK746" i="28"/>
  <c r="AL746" i="28"/>
  <c r="AM746" i="28"/>
  <c r="AO746" i="28"/>
  <c r="AP746" i="28"/>
  <c r="AQ746" i="28"/>
  <c r="AR746" i="28"/>
  <c r="AS746" i="28"/>
  <c r="AT746" i="28"/>
  <c r="AU746" i="28"/>
  <c r="AV746" i="28"/>
  <c r="AW746" i="28"/>
  <c r="AX746" i="28"/>
  <c r="AY746" i="28"/>
  <c r="AZ746" i="28"/>
  <c r="BA746" i="28"/>
  <c r="BB746" i="28"/>
  <c r="BC746" i="28"/>
  <c r="BD746" i="28"/>
  <c r="BZ746" i="28" s="1"/>
  <c r="BE746" i="28"/>
  <c r="BF746" i="28"/>
  <c r="BG746" i="28"/>
  <c r="BI746" i="28"/>
  <c r="BJ746" i="28"/>
  <c r="BK746" i="28"/>
  <c r="BL746" i="28"/>
  <c r="BM746" i="28"/>
  <c r="BN746" i="28"/>
  <c r="BO746" i="28"/>
  <c r="BP746" i="28"/>
  <c r="BQ746" i="28"/>
  <c r="BR746" i="28"/>
  <c r="BV746" i="28"/>
  <c r="B747" i="28"/>
  <c r="C747" i="28"/>
  <c r="D747" i="28"/>
  <c r="F747" i="28"/>
  <c r="G747" i="28"/>
  <c r="H747" i="28"/>
  <c r="I747" i="28"/>
  <c r="J747" i="28"/>
  <c r="K747" i="28"/>
  <c r="L747" i="28"/>
  <c r="M747" i="28"/>
  <c r="N747" i="28"/>
  <c r="O747" i="28"/>
  <c r="P747" i="28"/>
  <c r="Q747" i="28"/>
  <c r="S747" i="28"/>
  <c r="T747" i="28"/>
  <c r="U747" i="28"/>
  <c r="V747" i="28"/>
  <c r="W747" i="28"/>
  <c r="X747" i="28"/>
  <c r="BY747" i="28" s="1"/>
  <c r="Y747" i="28"/>
  <c r="Z747" i="28"/>
  <c r="AA747" i="28"/>
  <c r="AB747" i="28"/>
  <c r="CC747" i="28" s="1"/>
  <c r="AD747" i="28"/>
  <c r="AE747" i="28"/>
  <c r="AF747" i="28"/>
  <c r="AG747" i="28"/>
  <c r="BW747" i="28" s="1"/>
  <c r="AH747" i="28"/>
  <c r="AI747" i="28"/>
  <c r="AJ747" i="28"/>
  <c r="AK747" i="28"/>
  <c r="AL747" i="28"/>
  <c r="AM747" i="28"/>
  <c r="AO747" i="28"/>
  <c r="AP747" i="28"/>
  <c r="AQ747" i="28"/>
  <c r="AR747" i="28"/>
  <c r="AS747" i="28"/>
  <c r="AT747" i="28"/>
  <c r="AU747" i="28"/>
  <c r="AV747" i="28"/>
  <c r="AW747" i="28"/>
  <c r="AX747" i="28"/>
  <c r="AY747" i="28"/>
  <c r="AZ747" i="28"/>
  <c r="BA747" i="28"/>
  <c r="BB747" i="28"/>
  <c r="BC747" i="28"/>
  <c r="BD747" i="28"/>
  <c r="BE747" i="28"/>
  <c r="BF747" i="28"/>
  <c r="CB747" i="28" s="1"/>
  <c r="BG747" i="28"/>
  <c r="BI747" i="28"/>
  <c r="BJ747" i="28"/>
  <c r="BK747" i="28"/>
  <c r="BL747" i="28"/>
  <c r="BM747" i="28"/>
  <c r="BN747" i="28"/>
  <c r="BO747" i="28"/>
  <c r="BP747" i="28"/>
  <c r="BQ747" i="28"/>
  <c r="BR747" i="28"/>
  <c r="BT747" i="28"/>
  <c r="B748" i="28"/>
  <c r="C748" i="28"/>
  <c r="D748" i="28"/>
  <c r="F748" i="28"/>
  <c r="G748" i="28"/>
  <c r="H748" i="28"/>
  <c r="I748" i="28"/>
  <c r="J748" i="28"/>
  <c r="K748" i="28"/>
  <c r="L748" i="28"/>
  <c r="M748" i="28"/>
  <c r="N748" i="28"/>
  <c r="BZ748" i="28" s="1"/>
  <c r="O748" i="28"/>
  <c r="P748" i="28"/>
  <c r="Q748" i="28"/>
  <c r="S748" i="28"/>
  <c r="T748" i="28"/>
  <c r="U748" i="28"/>
  <c r="V748" i="28"/>
  <c r="W748" i="28"/>
  <c r="X748" i="28"/>
  <c r="Y748" i="28"/>
  <c r="Z748" i="28"/>
  <c r="AA748" i="28"/>
  <c r="AB748" i="28"/>
  <c r="AD748" i="28"/>
  <c r="AE748" i="28"/>
  <c r="AF748" i="28"/>
  <c r="AG748" i="28"/>
  <c r="AH748" i="28"/>
  <c r="AI748" i="28"/>
  <c r="AJ748" i="28"/>
  <c r="AK748" i="28"/>
  <c r="AL748" i="28"/>
  <c r="AM748" i="28"/>
  <c r="AO748" i="28"/>
  <c r="AP748" i="28"/>
  <c r="AQ748" i="28"/>
  <c r="AR748" i="28"/>
  <c r="AS748" i="28"/>
  <c r="AT748" i="28"/>
  <c r="AU748" i="28"/>
  <c r="AV748" i="28"/>
  <c r="AW748" i="28"/>
  <c r="AX748" i="28"/>
  <c r="AY748" i="28"/>
  <c r="AZ748" i="28"/>
  <c r="BA748" i="28"/>
  <c r="BB748" i="28"/>
  <c r="BC748" i="28"/>
  <c r="BD748" i="28"/>
  <c r="BE748" i="28"/>
  <c r="BF748" i="28"/>
  <c r="BG748" i="28"/>
  <c r="BI748" i="28"/>
  <c r="BJ748" i="28"/>
  <c r="BK748" i="28"/>
  <c r="BL748" i="28"/>
  <c r="BM748" i="28"/>
  <c r="BN748" i="28"/>
  <c r="BO748" i="28"/>
  <c r="BP748" i="28"/>
  <c r="BQ748" i="28"/>
  <c r="BR748" i="28"/>
  <c r="B749" i="28"/>
  <c r="C749" i="28"/>
  <c r="D749" i="28"/>
  <c r="F749" i="28"/>
  <c r="G749" i="28"/>
  <c r="H749" i="28"/>
  <c r="I749" i="28"/>
  <c r="J749" i="28"/>
  <c r="K749" i="28"/>
  <c r="L749" i="28"/>
  <c r="M749" i="28"/>
  <c r="N749" i="28"/>
  <c r="O749" i="28"/>
  <c r="P749" i="28"/>
  <c r="Q749" i="28"/>
  <c r="S749" i="28"/>
  <c r="T749" i="28"/>
  <c r="U749" i="28"/>
  <c r="V749" i="28"/>
  <c r="W749" i="28"/>
  <c r="X749" i="28"/>
  <c r="Y749" i="28"/>
  <c r="Z749" i="28"/>
  <c r="AA749" i="28"/>
  <c r="AB749" i="28"/>
  <c r="AD749" i="28"/>
  <c r="AE749" i="28"/>
  <c r="AF749" i="28"/>
  <c r="AG749" i="28"/>
  <c r="AH749" i="28"/>
  <c r="BX749" i="28" s="1"/>
  <c r="AI749" i="28"/>
  <c r="AJ749" i="28"/>
  <c r="AK749" i="28"/>
  <c r="AL749" i="28"/>
  <c r="AM749" i="28"/>
  <c r="AO749" i="28"/>
  <c r="AP749" i="28"/>
  <c r="AQ749" i="28"/>
  <c r="AR749" i="28"/>
  <c r="AS749" i="28"/>
  <c r="AT749" i="28"/>
  <c r="AU749" i="28"/>
  <c r="AV749" i="28"/>
  <c r="AW749" i="28"/>
  <c r="AX749" i="28"/>
  <c r="AY749" i="28"/>
  <c r="AZ749" i="28"/>
  <c r="BA749" i="28"/>
  <c r="BB749" i="28"/>
  <c r="BC749" i="28"/>
  <c r="BD749" i="28"/>
  <c r="BE749" i="28"/>
  <c r="BF749" i="28"/>
  <c r="BG749" i="28"/>
  <c r="BI749" i="28"/>
  <c r="BJ749" i="28"/>
  <c r="BK749" i="28"/>
  <c r="BL749" i="28"/>
  <c r="BM749" i="28"/>
  <c r="BN749" i="28"/>
  <c r="BO749" i="28"/>
  <c r="BP749" i="28"/>
  <c r="BQ749" i="28"/>
  <c r="BR749" i="28"/>
  <c r="B750" i="28"/>
  <c r="C750" i="28"/>
  <c r="D750" i="28"/>
  <c r="F750" i="28"/>
  <c r="G750" i="28"/>
  <c r="H750" i="28"/>
  <c r="I750" i="28"/>
  <c r="J750" i="28"/>
  <c r="K750" i="28"/>
  <c r="L750" i="28"/>
  <c r="M750" i="28"/>
  <c r="N750" i="28"/>
  <c r="O750" i="28"/>
  <c r="P750" i="28"/>
  <c r="Q750" i="28"/>
  <c r="S750" i="28"/>
  <c r="T750" i="28"/>
  <c r="U750" i="28"/>
  <c r="V750" i="28"/>
  <c r="W750" i="28"/>
  <c r="X750" i="28"/>
  <c r="Y750" i="28"/>
  <c r="Z750" i="28"/>
  <c r="AA750" i="28"/>
  <c r="AB750" i="28"/>
  <c r="AD750" i="28"/>
  <c r="AE750" i="28"/>
  <c r="AF750" i="28"/>
  <c r="AG750" i="28"/>
  <c r="AH750" i="28"/>
  <c r="AI750" i="28"/>
  <c r="AJ750" i="28"/>
  <c r="AK750" i="28"/>
  <c r="AL750" i="28"/>
  <c r="AM750" i="28"/>
  <c r="AO750" i="28"/>
  <c r="AP750" i="28"/>
  <c r="AQ750" i="28"/>
  <c r="AR750" i="28"/>
  <c r="AS750" i="28"/>
  <c r="AT750" i="28"/>
  <c r="AU750" i="28"/>
  <c r="AV750" i="28"/>
  <c r="AW750" i="28"/>
  <c r="AX750" i="28"/>
  <c r="AY750" i="28"/>
  <c r="AZ750" i="28"/>
  <c r="BA750" i="28"/>
  <c r="BB750" i="28"/>
  <c r="BC750" i="28"/>
  <c r="BD750" i="28"/>
  <c r="BE750" i="28"/>
  <c r="BF750" i="28"/>
  <c r="BG750" i="28"/>
  <c r="BI750" i="28"/>
  <c r="BJ750" i="28"/>
  <c r="BK750" i="28"/>
  <c r="BL750" i="28"/>
  <c r="BM750" i="28"/>
  <c r="BN750" i="28"/>
  <c r="BO750" i="28"/>
  <c r="BP750" i="28"/>
  <c r="BQ750" i="28"/>
  <c r="BR750" i="28"/>
  <c r="BZ750" i="28"/>
  <c r="B751" i="28"/>
  <c r="C751" i="28"/>
  <c r="D751" i="28"/>
  <c r="F751" i="28"/>
  <c r="G751" i="28"/>
  <c r="H751" i="28"/>
  <c r="I751" i="28"/>
  <c r="J751" i="28"/>
  <c r="BX751" i="28" s="1"/>
  <c r="K751" i="28"/>
  <c r="L751" i="28"/>
  <c r="M751" i="28"/>
  <c r="N751" i="28"/>
  <c r="O751" i="28"/>
  <c r="P751" i="28"/>
  <c r="Q751" i="28"/>
  <c r="S751" i="28"/>
  <c r="T751" i="28"/>
  <c r="U751" i="28"/>
  <c r="V751" i="28"/>
  <c r="W751" i="28"/>
  <c r="X751" i="28"/>
  <c r="Y751" i="28"/>
  <c r="Z751" i="28"/>
  <c r="AA751" i="28"/>
  <c r="AB751" i="28"/>
  <c r="AD751" i="28"/>
  <c r="AE751" i="28"/>
  <c r="AF751" i="28"/>
  <c r="AG751" i="28"/>
  <c r="AH751" i="28"/>
  <c r="AI751" i="28"/>
  <c r="AJ751" i="28"/>
  <c r="AK751" i="28"/>
  <c r="AL751" i="28"/>
  <c r="AM751" i="28"/>
  <c r="AO751" i="28"/>
  <c r="AP751" i="28"/>
  <c r="AQ751" i="28"/>
  <c r="AR751" i="28"/>
  <c r="AS751" i="28"/>
  <c r="AT751" i="28"/>
  <c r="AU751" i="28"/>
  <c r="AV751" i="28"/>
  <c r="AW751" i="28"/>
  <c r="AX751" i="28"/>
  <c r="AY751" i="28"/>
  <c r="AZ751" i="28"/>
  <c r="BA751" i="28"/>
  <c r="BB751" i="28"/>
  <c r="BC751" i="28"/>
  <c r="BD751" i="28"/>
  <c r="BE751" i="28"/>
  <c r="BF751" i="28"/>
  <c r="BG751" i="28"/>
  <c r="BI751" i="28"/>
  <c r="BJ751" i="28"/>
  <c r="BK751" i="28"/>
  <c r="BL751" i="28"/>
  <c r="BM751" i="28"/>
  <c r="BN751" i="28"/>
  <c r="BO751" i="28"/>
  <c r="BP751" i="28"/>
  <c r="BQ751" i="28"/>
  <c r="BR751" i="28"/>
  <c r="B752" i="28"/>
  <c r="C752" i="28"/>
  <c r="D752" i="28"/>
  <c r="F752" i="28"/>
  <c r="G752" i="28"/>
  <c r="H752" i="28"/>
  <c r="I752" i="28"/>
  <c r="J752" i="28"/>
  <c r="K752" i="28"/>
  <c r="L752" i="28"/>
  <c r="M752" i="28"/>
  <c r="N752" i="28"/>
  <c r="O752" i="28"/>
  <c r="P752" i="28"/>
  <c r="Q752" i="28"/>
  <c r="S752" i="28"/>
  <c r="T752" i="28"/>
  <c r="U752" i="28"/>
  <c r="V752" i="28"/>
  <c r="W752" i="28"/>
  <c r="X752" i="28"/>
  <c r="Y752" i="28"/>
  <c r="Z752" i="28"/>
  <c r="CA752" i="28" s="1"/>
  <c r="AA752" i="28"/>
  <c r="AB752" i="28"/>
  <c r="AD752" i="28"/>
  <c r="AE752" i="28"/>
  <c r="BU752" i="28" s="1"/>
  <c r="AF752" i="28"/>
  <c r="AG752" i="28"/>
  <c r="AH752" i="28"/>
  <c r="AI752" i="28"/>
  <c r="AJ752" i="28"/>
  <c r="AK752" i="28"/>
  <c r="AL752" i="28"/>
  <c r="AM752" i="28"/>
  <c r="AO752" i="28"/>
  <c r="AP752" i="28"/>
  <c r="AQ752" i="28"/>
  <c r="AR752" i="28"/>
  <c r="AS752" i="28"/>
  <c r="AT752" i="28"/>
  <c r="AU752" i="28"/>
  <c r="AV752" i="28"/>
  <c r="AW752" i="28"/>
  <c r="AX752" i="28"/>
  <c r="AY752" i="28"/>
  <c r="AZ752" i="28"/>
  <c r="BA752" i="28"/>
  <c r="BB752" i="28"/>
  <c r="BC752" i="28"/>
  <c r="BD752" i="28"/>
  <c r="BZ752" i="28" s="1"/>
  <c r="BE752" i="28"/>
  <c r="BF752" i="28"/>
  <c r="BG752" i="28"/>
  <c r="BI752" i="28"/>
  <c r="BJ752" i="28"/>
  <c r="BK752" i="28"/>
  <c r="BL752" i="28"/>
  <c r="BM752" i="28"/>
  <c r="BN752" i="28"/>
  <c r="BO752" i="28"/>
  <c r="BP752" i="28"/>
  <c r="BQ752" i="28"/>
  <c r="BR752" i="28"/>
  <c r="BV752" i="28"/>
  <c r="B753" i="28"/>
  <c r="C753" i="28"/>
  <c r="D753" i="28"/>
  <c r="F753" i="28"/>
  <c r="G753" i="28"/>
  <c r="H753" i="28"/>
  <c r="I753" i="28"/>
  <c r="J753" i="28"/>
  <c r="K753" i="28"/>
  <c r="L753" i="28"/>
  <c r="M753" i="28"/>
  <c r="N753" i="28"/>
  <c r="O753" i="28"/>
  <c r="P753" i="28"/>
  <c r="Q753" i="28"/>
  <c r="S753" i="28"/>
  <c r="T753" i="28"/>
  <c r="U753" i="28"/>
  <c r="V753" i="28"/>
  <c r="W753" i="28"/>
  <c r="X753" i="28"/>
  <c r="Y753" i="28"/>
  <c r="Z753" i="28"/>
  <c r="AA753" i="28"/>
  <c r="AB753" i="28"/>
  <c r="AD753" i="28"/>
  <c r="AE753" i="28"/>
  <c r="AF753" i="28"/>
  <c r="AG753" i="28"/>
  <c r="AH753" i="28"/>
  <c r="AI753" i="28"/>
  <c r="AJ753" i="28"/>
  <c r="AK753" i="28"/>
  <c r="AL753" i="28"/>
  <c r="AM753" i="28"/>
  <c r="AO753" i="28"/>
  <c r="AP753" i="28"/>
  <c r="AQ753" i="28"/>
  <c r="AR753" i="28"/>
  <c r="AS753" i="28"/>
  <c r="AT753" i="28"/>
  <c r="AU753" i="28"/>
  <c r="AV753" i="28"/>
  <c r="AW753" i="28"/>
  <c r="AX753" i="28"/>
  <c r="AY753" i="28"/>
  <c r="AZ753" i="28"/>
  <c r="BA753" i="28"/>
  <c r="BB753" i="28"/>
  <c r="BC753" i="28"/>
  <c r="BD753" i="28"/>
  <c r="BE753" i="28"/>
  <c r="BF753" i="28"/>
  <c r="BG753" i="28"/>
  <c r="BI753" i="28"/>
  <c r="BT753" i="28" s="1"/>
  <c r="BJ753" i="28"/>
  <c r="BK753" i="28"/>
  <c r="BL753" i="28"/>
  <c r="BM753" i="28"/>
  <c r="BN753" i="28"/>
  <c r="BO753" i="28"/>
  <c r="BP753" i="28"/>
  <c r="BQ753" i="28"/>
  <c r="BR753" i="28"/>
  <c r="CB753" i="28"/>
  <c r="B754" i="28"/>
  <c r="C754" i="28"/>
  <c r="D754" i="28"/>
  <c r="F754" i="28"/>
  <c r="G754" i="28"/>
  <c r="H754" i="28"/>
  <c r="I754" i="28"/>
  <c r="J754" i="28"/>
  <c r="K754" i="28"/>
  <c r="L754" i="28"/>
  <c r="M754" i="28"/>
  <c r="N754" i="28"/>
  <c r="BZ754" i="28" s="1"/>
  <c r="O754" i="28"/>
  <c r="P754" i="28"/>
  <c r="Q754" i="28"/>
  <c r="S754" i="28"/>
  <c r="T754" i="28"/>
  <c r="U754" i="28"/>
  <c r="V754" i="28"/>
  <c r="W754" i="28"/>
  <c r="X754" i="28"/>
  <c r="Y754" i="28"/>
  <c r="Z754" i="28"/>
  <c r="AA754" i="28"/>
  <c r="AB754" i="28"/>
  <c r="AD754" i="28"/>
  <c r="AE754" i="28"/>
  <c r="AF754" i="28"/>
  <c r="AG754" i="28"/>
  <c r="AH754" i="28"/>
  <c r="AI754" i="28"/>
  <c r="AJ754" i="28"/>
  <c r="AK754" i="28"/>
  <c r="AL754" i="28"/>
  <c r="AM754" i="28"/>
  <c r="AO754" i="28"/>
  <c r="AP754" i="28"/>
  <c r="AQ754" i="28"/>
  <c r="AR754" i="28"/>
  <c r="AS754" i="28"/>
  <c r="AT754" i="28"/>
  <c r="AU754" i="28"/>
  <c r="AV754" i="28"/>
  <c r="AW754" i="28"/>
  <c r="AX754" i="28"/>
  <c r="AY754" i="28"/>
  <c r="AZ754" i="28"/>
  <c r="BA754" i="28"/>
  <c r="BB754" i="28"/>
  <c r="BC754" i="28"/>
  <c r="BD754" i="28"/>
  <c r="BE754" i="28"/>
  <c r="BF754" i="28"/>
  <c r="BG754" i="28"/>
  <c r="BI754" i="28"/>
  <c r="BJ754" i="28"/>
  <c r="BK754" i="28"/>
  <c r="BL754" i="28"/>
  <c r="BM754" i="28"/>
  <c r="BN754" i="28"/>
  <c r="BO754" i="28"/>
  <c r="BP754" i="28"/>
  <c r="BQ754" i="28"/>
  <c r="BR754" i="28"/>
  <c r="B755" i="28"/>
  <c r="C755" i="28"/>
  <c r="D755" i="28"/>
  <c r="F755" i="28"/>
  <c r="G755" i="28"/>
  <c r="H755" i="28"/>
  <c r="I755" i="28"/>
  <c r="J755" i="28"/>
  <c r="BX755" i="28" s="1"/>
  <c r="K755" i="28"/>
  <c r="L755" i="28"/>
  <c r="M755" i="28"/>
  <c r="N755" i="28"/>
  <c r="O755" i="28"/>
  <c r="P755" i="28"/>
  <c r="Q755" i="28"/>
  <c r="S755" i="28"/>
  <c r="T755" i="28"/>
  <c r="U755" i="28"/>
  <c r="V755" i="28"/>
  <c r="W755" i="28"/>
  <c r="X755" i="28"/>
  <c r="Y755" i="28"/>
  <c r="Z755" i="28"/>
  <c r="AA755" i="28"/>
  <c r="AB755" i="28"/>
  <c r="AD755" i="28"/>
  <c r="AE755" i="28"/>
  <c r="AF755" i="28"/>
  <c r="AG755" i="28"/>
  <c r="AH755" i="28"/>
  <c r="AI755" i="28"/>
  <c r="AJ755" i="28"/>
  <c r="AK755" i="28"/>
  <c r="AL755" i="28"/>
  <c r="AM755" i="28"/>
  <c r="AO755" i="28"/>
  <c r="AP755" i="28"/>
  <c r="AQ755" i="28"/>
  <c r="AR755" i="28"/>
  <c r="AS755" i="28"/>
  <c r="AT755" i="28"/>
  <c r="AU755" i="28"/>
  <c r="AV755" i="28"/>
  <c r="AW755" i="28"/>
  <c r="AX755" i="28"/>
  <c r="AY755" i="28"/>
  <c r="AZ755" i="28"/>
  <c r="BA755" i="28"/>
  <c r="BB755" i="28"/>
  <c r="BC755" i="28"/>
  <c r="BD755" i="28"/>
  <c r="BE755" i="28"/>
  <c r="BF755" i="28"/>
  <c r="BG755" i="28"/>
  <c r="BI755" i="28"/>
  <c r="BJ755" i="28"/>
  <c r="BK755" i="28"/>
  <c r="BL755" i="28"/>
  <c r="BM755" i="28"/>
  <c r="BN755" i="28"/>
  <c r="BO755" i="28"/>
  <c r="BP755" i="28"/>
  <c r="BQ755" i="28"/>
  <c r="BR755" i="28"/>
  <c r="B756" i="28"/>
  <c r="C756" i="28"/>
  <c r="D756" i="28"/>
  <c r="F756" i="28"/>
  <c r="G756" i="28"/>
  <c r="H756" i="28"/>
  <c r="I756" i="28"/>
  <c r="J756" i="28"/>
  <c r="K756" i="28"/>
  <c r="L756" i="28"/>
  <c r="M756" i="28"/>
  <c r="N756" i="28"/>
  <c r="O756" i="28"/>
  <c r="P756" i="28"/>
  <c r="Q756" i="28"/>
  <c r="S756" i="28"/>
  <c r="T756" i="28"/>
  <c r="U756" i="28"/>
  <c r="V756" i="28"/>
  <c r="W756" i="28"/>
  <c r="X756" i="28"/>
  <c r="Y756" i="28"/>
  <c r="Z756" i="28"/>
  <c r="CA756" i="28" s="1"/>
  <c r="AA756" i="28"/>
  <c r="AB756" i="28"/>
  <c r="AD756" i="28"/>
  <c r="AE756" i="28"/>
  <c r="BU756" i="28" s="1"/>
  <c r="AF756" i="28"/>
  <c r="AG756" i="28"/>
  <c r="AH756" i="28"/>
  <c r="AI756" i="28"/>
  <c r="AJ756" i="28"/>
  <c r="AK756" i="28"/>
  <c r="AL756" i="28"/>
  <c r="AM756" i="28"/>
  <c r="AO756" i="28"/>
  <c r="AP756" i="28"/>
  <c r="AQ756" i="28"/>
  <c r="AR756" i="28"/>
  <c r="AS756" i="28"/>
  <c r="AT756" i="28"/>
  <c r="AU756" i="28"/>
  <c r="AV756" i="28"/>
  <c r="AW756" i="28"/>
  <c r="AX756" i="28"/>
  <c r="AY756" i="28"/>
  <c r="AZ756" i="28"/>
  <c r="BA756" i="28"/>
  <c r="BB756" i="28"/>
  <c r="BC756" i="28"/>
  <c r="BD756" i="28"/>
  <c r="BZ756" i="28" s="1"/>
  <c r="BE756" i="28"/>
  <c r="BF756" i="28"/>
  <c r="BG756" i="28"/>
  <c r="BI756" i="28"/>
  <c r="BJ756" i="28"/>
  <c r="BK756" i="28"/>
  <c r="BL756" i="28"/>
  <c r="BM756" i="28"/>
  <c r="BN756" i="28"/>
  <c r="BO756" i="28"/>
  <c r="BP756" i="28"/>
  <c r="BQ756" i="28"/>
  <c r="BR756" i="28"/>
  <c r="BV756" i="28"/>
  <c r="B757" i="28"/>
  <c r="C757" i="28"/>
  <c r="D757" i="28"/>
  <c r="F757" i="28"/>
  <c r="G757" i="28"/>
  <c r="H757" i="28"/>
  <c r="I757" i="28"/>
  <c r="J757" i="28"/>
  <c r="K757" i="28"/>
  <c r="L757" i="28"/>
  <c r="M757" i="28"/>
  <c r="N757" i="28"/>
  <c r="O757" i="28"/>
  <c r="P757" i="28"/>
  <c r="Q757" i="28"/>
  <c r="S757" i="28"/>
  <c r="T757" i="28"/>
  <c r="U757" i="28"/>
  <c r="V757" i="28"/>
  <c r="W757" i="28"/>
  <c r="X757" i="28"/>
  <c r="BY757" i="28" s="1"/>
  <c r="Y757" i="28"/>
  <c r="Z757" i="28"/>
  <c r="AA757" i="28"/>
  <c r="AB757" i="28"/>
  <c r="CC757" i="28" s="1"/>
  <c r="AD757" i="28"/>
  <c r="AE757" i="28"/>
  <c r="AF757" i="28"/>
  <c r="AG757" i="28"/>
  <c r="BW757" i="28" s="1"/>
  <c r="AH757" i="28"/>
  <c r="AI757" i="28"/>
  <c r="AJ757" i="28"/>
  <c r="AK757" i="28"/>
  <c r="AL757" i="28"/>
  <c r="AM757" i="28"/>
  <c r="AO757" i="28"/>
  <c r="AP757" i="28"/>
  <c r="AQ757" i="28"/>
  <c r="AR757" i="28"/>
  <c r="AS757" i="28"/>
  <c r="AT757" i="28"/>
  <c r="AU757" i="28"/>
  <c r="AV757" i="28"/>
  <c r="AW757" i="28"/>
  <c r="AX757" i="28"/>
  <c r="AY757" i="28"/>
  <c r="AZ757" i="28"/>
  <c r="BA757" i="28"/>
  <c r="BB757" i="28"/>
  <c r="BC757" i="28"/>
  <c r="BD757" i="28"/>
  <c r="BE757" i="28"/>
  <c r="BF757" i="28"/>
  <c r="CB757" i="28" s="1"/>
  <c r="BG757" i="28"/>
  <c r="BI757" i="28"/>
  <c r="BJ757" i="28"/>
  <c r="BK757" i="28"/>
  <c r="BL757" i="28"/>
  <c r="BM757" i="28"/>
  <c r="BN757" i="28"/>
  <c r="BO757" i="28"/>
  <c r="BP757" i="28"/>
  <c r="BQ757" i="28"/>
  <c r="BR757" i="28"/>
  <c r="BT757" i="28"/>
  <c r="B758" i="28"/>
  <c r="C758" i="28"/>
  <c r="D758" i="28"/>
  <c r="F758" i="28"/>
  <c r="G758" i="28"/>
  <c r="H758" i="28"/>
  <c r="I758" i="28"/>
  <c r="J758" i="28"/>
  <c r="K758" i="28"/>
  <c r="L758" i="28"/>
  <c r="M758" i="28"/>
  <c r="N758" i="28"/>
  <c r="O758" i="28"/>
  <c r="P758" i="28"/>
  <c r="Q758" i="28"/>
  <c r="S758" i="28"/>
  <c r="T758" i="28"/>
  <c r="U758" i="28"/>
  <c r="V758" i="28"/>
  <c r="W758" i="28"/>
  <c r="X758" i="28"/>
  <c r="Y758" i="28"/>
  <c r="Z758" i="28"/>
  <c r="AA758" i="28"/>
  <c r="AB758" i="28"/>
  <c r="AD758" i="28"/>
  <c r="AE758" i="28"/>
  <c r="AF758" i="28"/>
  <c r="AG758" i="28"/>
  <c r="AH758" i="28"/>
  <c r="AI758" i="28"/>
  <c r="AJ758" i="28"/>
  <c r="AK758" i="28"/>
  <c r="AL758" i="28"/>
  <c r="AM758" i="28"/>
  <c r="AO758" i="28"/>
  <c r="AP758" i="28"/>
  <c r="AQ758" i="28"/>
  <c r="AR758" i="28"/>
  <c r="AS758" i="28"/>
  <c r="AT758" i="28"/>
  <c r="AU758" i="28"/>
  <c r="AV758" i="28"/>
  <c r="AW758" i="28"/>
  <c r="AX758" i="28"/>
  <c r="AY758" i="28"/>
  <c r="AZ758" i="28"/>
  <c r="BA758" i="28"/>
  <c r="BB758" i="28"/>
  <c r="BC758" i="28"/>
  <c r="BD758" i="28"/>
  <c r="BE758" i="28"/>
  <c r="BF758" i="28"/>
  <c r="BG758" i="28"/>
  <c r="BI758" i="28"/>
  <c r="BJ758" i="28"/>
  <c r="BK758" i="28"/>
  <c r="BL758" i="28"/>
  <c r="BM758" i="28"/>
  <c r="BN758" i="28"/>
  <c r="BO758" i="28"/>
  <c r="BP758" i="28"/>
  <c r="BQ758" i="28"/>
  <c r="BR758" i="28"/>
  <c r="BV758" i="28"/>
  <c r="B759" i="28"/>
  <c r="C759" i="28"/>
  <c r="D759" i="28"/>
  <c r="F759" i="28"/>
  <c r="G759" i="28"/>
  <c r="H759" i="28"/>
  <c r="I759" i="28"/>
  <c r="J759" i="28"/>
  <c r="K759" i="28"/>
  <c r="L759" i="28"/>
  <c r="M759" i="28"/>
  <c r="N759" i="28"/>
  <c r="O759" i="28"/>
  <c r="P759" i="28"/>
  <c r="Q759" i="28"/>
  <c r="S759" i="28"/>
  <c r="T759" i="28"/>
  <c r="U759" i="28"/>
  <c r="V759" i="28"/>
  <c r="W759" i="28"/>
  <c r="X759" i="28"/>
  <c r="Y759" i="28"/>
  <c r="Z759" i="28"/>
  <c r="AA759" i="28"/>
  <c r="AB759" i="28"/>
  <c r="AD759" i="28"/>
  <c r="AE759" i="28"/>
  <c r="AF759" i="28"/>
  <c r="AG759" i="28"/>
  <c r="AH759" i="28"/>
  <c r="AI759" i="28"/>
  <c r="AJ759" i="28"/>
  <c r="AK759" i="28"/>
  <c r="AL759" i="28"/>
  <c r="AM759" i="28"/>
  <c r="AO759" i="28"/>
  <c r="AP759" i="28"/>
  <c r="AQ759" i="28"/>
  <c r="AR759" i="28"/>
  <c r="AS759" i="28"/>
  <c r="AT759" i="28"/>
  <c r="AU759" i="28"/>
  <c r="AV759" i="28"/>
  <c r="AW759" i="28"/>
  <c r="AX759" i="28"/>
  <c r="AY759" i="28"/>
  <c r="AZ759" i="28"/>
  <c r="BA759" i="28"/>
  <c r="BB759" i="28"/>
  <c r="BC759" i="28"/>
  <c r="BD759" i="28"/>
  <c r="BE759" i="28"/>
  <c r="BF759" i="28"/>
  <c r="CB759" i="28" s="1"/>
  <c r="BG759" i="28"/>
  <c r="BI759" i="28"/>
  <c r="BT759" i="28" s="1"/>
  <c r="BJ759" i="28"/>
  <c r="BK759" i="28"/>
  <c r="BL759" i="28"/>
  <c r="BM759" i="28"/>
  <c r="BN759" i="28"/>
  <c r="BO759" i="28"/>
  <c r="BP759" i="28"/>
  <c r="BQ759" i="28"/>
  <c r="BR759" i="28"/>
  <c r="B760" i="28"/>
  <c r="C760" i="28"/>
  <c r="D760" i="28"/>
  <c r="F760" i="28"/>
  <c r="G760" i="28"/>
  <c r="H760" i="28"/>
  <c r="I760" i="28"/>
  <c r="J760" i="28"/>
  <c r="K760" i="28"/>
  <c r="L760" i="28"/>
  <c r="M760" i="28"/>
  <c r="N760" i="28"/>
  <c r="O760" i="28"/>
  <c r="P760" i="28"/>
  <c r="Q760" i="28"/>
  <c r="S760" i="28"/>
  <c r="T760" i="28"/>
  <c r="U760" i="28"/>
  <c r="V760" i="28"/>
  <c r="W760" i="28"/>
  <c r="X760" i="28"/>
  <c r="Y760" i="28"/>
  <c r="Z760" i="28"/>
  <c r="AA760" i="28"/>
  <c r="AB760" i="28"/>
  <c r="AD760" i="28"/>
  <c r="AE760" i="28"/>
  <c r="AF760" i="28"/>
  <c r="AG760" i="28"/>
  <c r="AH760" i="28"/>
  <c r="AI760" i="28"/>
  <c r="AJ760" i="28"/>
  <c r="AK760" i="28"/>
  <c r="AL760" i="28"/>
  <c r="AM760" i="28"/>
  <c r="AO760" i="28"/>
  <c r="AP760" i="28"/>
  <c r="AQ760" i="28"/>
  <c r="AR760" i="28"/>
  <c r="AS760" i="28"/>
  <c r="AT760" i="28"/>
  <c r="AU760" i="28"/>
  <c r="AV760" i="28"/>
  <c r="AW760" i="28"/>
  <c r="AX760" i="28"/>
  <c r="AY760" i="28"/>
  <c r="AZ760" i="28"/>
  <c r="BA760" i="28"/>
  <c r="BB760" i="28"/>
  <c r="BC760" i="28"/>
  <c r="BD760" i="28"/>
  <c r="BE760" i="28"/>
  <c r="BF760" i="28"/>
  <c r="BG760" i="28"/>
  <c r="BI760" i="28"/>
  <c r="BJ760" i="28"/>
  <c r="BK760" i="28"/>
  <c r="BL760" i="28"/>
  <c r="BM760" i="28"/>
  <c r="BN760" i="28"/>
  <c r="BO760" i="28"/>
  <c r="BP760" i="28"/>
  <c r="BQ760" i="28"/>
  <c r="BR760" i="28"/>
  <c r="BZ760" i="28"/>
  <c r="B761" i="28"/>
  <c r="C761" i="28"/>
  <c r="D761" i="28"/>
  <c r="F761" i="28"/>
  <c r="G761" i="28"/>
  <c r="H761" i="28"/>
  <c r="I761" i="28"/>
  <c r="J761" i="28"/>
  <c r="BX761" i="28" s="1"/>
  <c r="K761" i="28"/>
  <c r="L761" i="28"/>
  <c r="M761" i="28"/>
  <c r="N761" i="28"/>
  <c r="O761" i="28"/>
  <c r="P761" i="28"/>
  <c r="Q761" i="28"/>
  <c r="S761" i="28"/>
  <c r="T761" i="28"/>
  <c r="U761" i="28"/>
  <c r="V761" i="28"/>
  <c r="W761" i="28"/>
  <c r="X761" i="28"/>
  <c r="Y761" i="28"/>
  <c r="Z761" i="28"/>
  <c r="AA761" i="28"/>
  <c r="AB761" i="28"/>
  <c r="AD761" i="28"/>
  <c r="AE761" i="28"/>
  <c r="AF761" i="28"/>
  <c r="AG761" i="28"/>
  <c r="AH761" i="28"/>
  <c r="AI761" i="28"/>
  <c r="AJ761" i="28"/>
  <c r="AK761" i="28"/>
  <c r="AL761" i="28"/>
  <c r="AM761" i="28"/>
  <c r="AO761" i="28"/>
  <c r="AP761" i="28"/>
  <c r="AQ761" i="28"/>
  <c r="AR761" i="28"/>
  <c r="AS761" i="28"/>
  <c r="AT761" i="28"/>
  <c r="AU761" i="28"/>
  <c r="AV761" i="28"/>
  <c r="AW761" i="28"/>
  <c r="AX761" i="28"/>
  <c r="AY761" i="28"/>
  <c r="AZ761" i="28"/>
  <c r="BA761" i="28"/>
  <c r="BB761" i="28"/>
  <c r="BC761" i="28"/>
  <c r="BD761" i="28"/>
  <c r="BE761" i="28"/>
  <c r="BF761" i="28"/>
  <c r="BG761" i="28"/>
  <c r="BI761" i="28"/>
  <c r="BJ761" i="28"/>
  <c r="BK761" i="28"/>
  <c r="BL761" i="28"/>
  <c r="BM761" i="28"/>
  <c r="BN761" i="28"/>
  <c r="BO761" i="28"/>
  <c r="BP761" i="28"/>
  <c r="BQ761" i="28"/>
  <c r="BR761" i="28"/>
  <c r="B762" i="28"/>
  <c r="C762" i="28"/>
  <c r="D762" i="28"/>
  <c r="F762" i="28"/>
  <c r="G762" i="28"/>
  <c r="H762" i="28"/>
  <c r="I762" i="28"/>
  <c r="J762" i="28"/>
  <c r="K762" i="28"/>
  <c r="L762" i="28"/>
  <c r="M762" i="28"/>
  <c r="N762" i="28"/>
  <c r="O762" i="28"/>
  <c r="P762" i="28"/>
  <c r="Q762" i="28"/>
  <c r="S762" i="28"/>
  <c r="T762" i="28"/>
  <c r="U762" i="28"/>
  <c r="V762" i="28"/>
  <c r="W762" i="28"/>
  <c r="X762" i="28"/>
  <c r="Y762" i="28"/>
  <c r="Z762" i="28"/>
  <c r="CA762" i="28" s="1"/>
  <c r="AA762" i="28"/>
  <c r="AB762" i="28"/>
  <c r="AD762" i="28"/>
  <c r="AE762" i="28"/>
  <c r="BU762" i="28" s="1"/>
  <c r="AF762" i="28"/>
  <c r="AG762" i="28"/>
  <c r="AH762" i="28"/>
  <c r="AI762" i="28"/>
  <c r="AJ762" i="28"/>
  <c r="AK762" i="28"/>
  <c r="AL762" i="28"/>
  <c r="AM762" i="28"/>
  <c r="AO762" i="28"/>
  <c r="AP762" i="28"/>
  <c r="AQ762" i="28"/>
  <c r="AR762" i="28"/>
  <c r="AS762" i="28"/>
  <c r="AT762" i="28"/>
  <c r="AU762" i="28"/>
  <c r="AV762" i="28"/>
  <c r="AW762" i="28"/>
  <c r="AX762" i="28"/>
  <c r="AY762" i="28"/>
  <c r="AZ762" i="28"/>
  <c r="BA762" i="28"/>
  <c r="BB762" i="28"/>
  <c r="BC762" i="28"/>
  <c r="BD762" i="28"/>
  <c r="BZ762" i="28" s="1"/>
  <c r="BE762" i="28"/>
  <c r="BF762" i="28"/>
  <c r="BG762" i="28"/>
  <c r="BI762" i="28"/>
  <c r="BJ762" i="28"/>
  <c r="BK762" i="28"/>
  <c r="BL762" i="28"/>
  <c r="BM762" i="28"/>
  <c r="BN762" i="28"/>
  <c r="BO762" i="28"/>
  <c r="BP762" i="28"/>
  <c r="BQ762" i="28"/>
  <c r="BR762" i="28"/>
  <c r="BV762" i="28"/>
  <c r="B763" i="28"/>
  <c r="C763" i="28"/>
  <c r="D763" i="28"/>
  <c r="F763" i="28"/>
  <c r="G763" i="28"/>
  <c r="H763" i="28"/>
  <c r="I763" i="28"/>
  <c r="J763" i="28"/>
  <c r="K763" i="28"/>
  <c r="L763" i="28"/>
  <c r="M763" i="28"/>
  <c r="N763" i="28"/>
  <c r="O763" i="28"/>
  <c r="P763" i="28"/>
  <c r="Q763" i="28"/>
  <c r="S763" i="28"/>
  <c r="T763" i="28"/>
  <c r="U763" i="28"/>
  <c r="V763" i="28"/>
  <c r="W763" i="28"/>
  <c r="X763" i="28"/>
  <c r="Y763" i="28"/>
  <c r="Z763" i="28"/>
  <c r="AA763" i="28"/>
  <c r="AB763" i="28"/>
  <c r="AD763" i="28"/>
  <c r="AE763" i="28"/>
  <c r="AF763" i="28"/>
  <c r="AG763" i="28"/>
  <c r="AH763" i="28"/>
  <c r="AI763" i="28"/>
  <c r="AJ763" i="28"/>
  <c r="AK763" i="28"/>
  <c r="AL763" i="28"/>
  <c r="AM763" i="28"/>
  <c r="AO763" i="28"/>
  <c r="AP763" i="28"/>
  <c r="AQ763" i="28"/>
  <c r="AR763" i="28"/>
  <c r="AS763" i="28"/>
  <c r="AT763" i="28"/>
  <c r="AU763" i="28"/>
  <c r="AV763" i="28"/>
  <c r="AW763" i="28"/>
  <c r="AX763" i="28"/>
  <c r="AY763" i="28"/>
  <c r="AZ763" i="28"/>
  <c r="BA763" i="28"/>
  <c r="BB763" i="28"/>
  <c r="BC763" i="28"/>
  <c r="BD763" i="28"/>
  <c r="BE763" i="28"/>
  <c r="BF763" i="28"/>
  <c r="BG763" i="28"/>
  <c r="BI763" i="28"/>
  <c r="BT763" i="28" s="1"/>
  <c r="BJ763" i="28"/>
  <c r="BK763" i="28"/>
  <c r="BL763" i="28"/>
  <c r="BM763" i="28"/>
  <c r="BN763" i="28"/>
  <c r="BO763" i="28"/>
  <c r="BP763" i="28"/>
  <c r="BQ763" i="28"/>
  <c r="BR763" i="28"/>
  <c r="B764" i="28"/>
  <c r="C764" i="28"/>
  <c r="D764" i="28"/>
  <c r="F764" i="28"/>
  <c r="G764" i="28"/>
  <c r="H764" i="28"/>
  <c r="I764" i="28"/>
  <c r="J764" i="28"/>
  <c r="K764" i="28"/>
  <c r="L764" i="28"/>
  <c r="M764" i="28"/>
  <c r="N764" i="28"/>
  <c r="O764" i="28"/>
  <c r="P764" i="28"/>
  <c r="Q764" i="28"/>
  <c r="S764" i="28"/>
  <c r="T764" i="28"/>
  <c r="U764" i="28"/>
  <c r="V764" i="28"/>
  <c r="W764" i="28"/>
  <c r="X764" i="28"/>
  <c r="Y764" i="28"/>
  <c r="Z764" i="28"/>
  <c r="AA764" i="28"/>
  <c r="AB764" i="28"/>
  <c r="AD764" i="28"/>
  <c r="AE764" i="28"/>
  <c r="AF764" i="28"/>
  <c r="AG764" i="28"/>
  <c r="AH764" i="28"/>
  <c r="AI764" i="28"/>
  <c r="AJ764" i="28"/>
  <c r="AK764" i="28"/>
  <c r="AL764" i="28"/>
  <c r="AM764" i="28"/>
  <c r="AO764" i="28"/>
  <c r="AP764" i="28"/>
  <c r="AQ764" i="28"/>
  <c r="AR764" i="28"/>
  <c r="AS764" i="28"/>
  <c r="AT764" i="28"/>
  <c r="AU764" i="28"/>
  <c r="AV764" i="28"/>
  <c r="AW764" i="28"/>
  <c r="AX764" i="28"/>
  <c r="AY764" i="28"/>
  <c r="AZ764" i="28"/>
  <c r="BA764" i="28"/>
  <c r="BB764" i="28"/>
  <c r="BC764" i="28"/>
  <c r="BD764" i="28"/>
  <c r="BE764" i="28"/>
  <c r="BF764" i="28"/>
  <c r="BG764" i="28"/>
  <c r="BI764" i="28"/>
  <c r="BJ764" i="28"/>
  <c r="BK764" i="28"/>
  <c r="BL764" i="28"/>
  <c r="BM764" i="28"/>
  <c r="BN764" i="28"/>
  <c r="BO764" i="28"/>
  <c r="BP764" i="28"/>
  <c r="BQ764" i="28"/>
  <c r="BR764" i="28"/>
  <c r="BV764" i="28"/>
  <c r="B765" i="28"/>
  <c r="C765" i="28"/>
  <c r="D765" i="28"/>
  <c r="F765" i="28"/>
  <c r="G765" i="28"/>
  <c r="H765" i="28"/>
  <c r="I765" i="28"/>
  <c r="J765" i="28"/>
  <c r="BX765" i="28" s="1"/>
  <c r="K765" i="28"/>
  <c r="L765" i="28"/>
  <c r="M765" i="28"/>
  <c r="N765" i="28"/>
  <c r="O765" i="28"/>
  <c r="P765" i="28"/>
  <c r="Q765" i="28"/>
  <c r="S765" i="28"/>
  <c r="T765" i="28"/>
  <c r="U765" i="28"/>
  <c r="V765" i="28"/>
  <c r="W765" i="28"/>
  <c r="X765" i="28"/>
  <c r="Y765" i="28"/>
  <c r="Z765" i="28"/>
  <c r="AA765" i="28"/>
  <c r="AB765" i="28"/>
  <c r="AD765" i="28"/>
  <c r="AE765" i="28"/>
  <c r="AF765" i="28"/>
  <c r="AG765" i="28"/>
  <c r="AH765" i="28"/>
  <c r="AI765" i="28"/>
  <c r="AJ765" i="28"/>
  <c r="AK765" i="28"/>
  <c r="AL765" i="28"/>
  <c r="AM765" i="28"/>
  <c r="AO765" i="28"/>
  <c r="AP765" i="28"/>
  <c r="AQ765" i="28"/>
  <c r="AR765" i="28"/>
  <c r="AS765" i="28"/>
  <c r="AT765" i="28"/>
  <c r="AU765" i="28"/>
  <c r="AV765" i="28"/>
  <c r="AW765" i="28"/>
  <c r="AX765" i="28"/>
  <c r="AY765" i="28"/>
  <c r="AZ765" i="28"/>
  <c r="BA765" i="28"/>
  <c r="BB765" i="28"/>
  <c r="BC765" i="28"/>
  <c r="BD765" i="28"/>
  <c r="BE765" i="28"/>
  <c r="BF765" i="28"/>
  <c r="BG765" i="28"/>
  <c r="BI765" i="28"/>
  <c r="BJ765" i="28"/>
  <c r="BK765" i="28"/>
  <c r="BL765" i="28"/>
  <c r="BM765" i="28"/>
  <c r="BN765" i="28"/>
  <c r="BO765" i="28"/>
  <c r="BP765" i="28"/>
  <c r="BQ765" i="28"/>
  <c r="BR765" i="28"/>
  <c r="B766" i="28"/>
  <c r="C766" i="28"/>
  <c r="D766" i="28"/>
  <c r="F766" i="28"/>
  <c r="G766" i="28"/>
  <c r="H766" i="28"/>
  <c r="I766" i="28"/>
  <c r="J766" i="28"/>
  <c r="K766" i="28"/>
  <c r="L766" i="28"/>
  <c r="M766" i="28"/>
  <c r="N766" i="28"/>
  <c r="BZ766" i="28" s="1"/>
  <c r="O766" i="28"/>
  <c r="P766" i="28"/>
  <c r="Q766" i="28"/>
  <c r="S766" i="28"/>
  <c r="T766" i="28"/>
  <c r="U766" i="28"/>
  <c r="V766" i="28"/>
  <c r="W766" i="28"/>
  <c r="X766" i="28"/>
  <c r="Y766" i="28"/>
  <c r="Z766" i="28"/>
  <c r="AA766" i="28"/>
  <c r="AB766" i="28"/>
  <c r="AD766" i="28"/>
  <c r="AE766" i="28"/>
  <c r="AF766" i="28"/>
  <c r="AG766" i="28"/>
  <c r="AH766" i="28"/>
  <c r="AI766" i="28"/>
  <c r="AJ766" i="28"/>
  <c r="AK766" i="28"/>
  <c r="AL766" i="28"/>
  <c r="AM766" i="28"/>
  <c r="AO766" i="28"/>
  <c r="AP766" i="28"/>
  <c r="AQ766" i="28"/>
  <c r="AR766" i="28"/>
  <c r="AS766" i="28"/>
  <c r="AT766" i="28"/>
  <c r="AU766" i="28"/>
  <c r="AV766" i="28"/>
  <c r="AW766" i="28"/>
  <c r="AX766" i="28"/>
  <c r="AY766" i="28"/>
  <c r="AZ766" i="28"/>
  <c r="BA766" i="28"/>
  <c r="BB766" i="28"/>
  <c r="BC766" i="28"/>
  <c r="BD766" i="28"/>
  <c r="BE766" i="28"/>
  <c r="BF766" i="28"/>
  <c r="BG766" i="28"/>
  <c r="BI766" i="28"/>
  <c r="BJ766" i="28"/>
  <c r="BK766" i="28"/>
  <c r="BL766" i="28"/>
  <c r="BM766" i="28"/>
  <c r="BN766" i="28"/>
  <c r="BO766" i="28"/>
  <c r="BP766" i="28"/>
  <c r="BQ766" i="28"/>
  <c r="BR766" i="28"/>
  <c r="B767" i="28"/>
  <c r="C767" i="28"/>
  <c r="D767" i="28"/>
  <c r="F767" i="28"/>
  <c r="G767" i="28"/>
  <c r="H767" i="28"/>
  <c r="I767" i="28"/>
  <c r="J767" i="28"/>
  <c r="BX767" i="28" s="1"/>
  <c r="K767" i="28"/>
  <c r="L767" i="28"/>
  <c r="M767" i="28"/>
  <c r="N767" i="28"/>
  <c r="O767" i="28"/>
  <c r="P767" i="28"/>
  <c r="Q767" i="28"/>
  <c r="S767" i="28"/>
  <c r="T767" i="28"/>
  <c r="U767" i="28"/>
  <c r="V767" i="28"/>
  <c r="W767" i="28"/>
  <c r="X767" i="28"/>
  <c r="Y767" i="28"/>
  <c r="Z767" i="28"/>
  <c r="AA767" i="28"/>
  <c r="AB767" i="28"/>
  <c r="AD767" i="28"/>
  <c r="AE767" i="28"/>
  <c r="AF767" i="28"/>
  <c r="AG767" i="28"/>
  <c r="AH767" i="28"/>
  <c r="AI767" i="28"/>
  <c r="AJ767" i="28"/>
  <c r="AK767" i="28"/>
  <c r="AL767" i="28"/>
  <c r="AM767" i="28"/>
  <c r="AO767" i="28"/>
  <c r="AP767" i="28"/>
  <c r="AQ767" i="28"/>
  <c r="AR767" i="28"/>
  <c r="AS767" i="28"/>
  <c r="AT767" i="28"/>
  <c r="AU767" i="28"/>
  <c r="AV767" i="28"/>
  <c r="AW767" i="28"/>
  <c r="AX767" i="28"/>
  <c r="AY767" i="28"/>
  <c r="AZ767" i="28"/>
  <c r="BA767" i="28"/>
  <c r="BB767" i="28"/>
  <c r="BC767" i="28"/>
  <c r="BD767" i="28"/>
  <c r="BE767" i="28"/>
  <c r="BF767" i="28"/>
  <c r="BG767" i="28"/>
  <c r="BI767" i="28"/>
  <c r="BJ767" i="28"/>
  <c r="BK767" i="28"/>
  <c r="BL767" i="28"/>
  <c r="BM767" i="28"/>
  <c r="BN767" i="28"/>
  <c r="BO767" i="28"/>
  <c r="BP767" i="28"/>
  <c r="BQ767" i="28"/>
  <c r="BR767" i="28"/>
  <c r="B768" i="28"/>
  <c r="C768" i="28"/>
  <c r="D768" i="28"/>
  <c r="F768" i="28"/>
  <c r="G768" i="28"/>
  <c r="H768" i="28"/>
  <c r="I768" i="28"/>
  <c r="J768" i="28"/>
  <c r="K768" i="28"/>
  <c r="L768" i="28"/>
  <c r="M768" i="28"/>
  <c r="N768" i="28"/>
  <c r="O768" i="28"/>
  <c r="P768" i="28"/>
  <c r="Q768" i="28"/>
  <c r="S768" i="28"/>
  <c r="T768" i="28"/>
  <c r="U768" i="28"/>
  <c r="V768" i="28"/>
  <c r="W768" i="28"/>
  <c r="X768" i="28"/>
  <c r="Y768" i="28"/>
  <c r="Z768" i="28"/>
  <c r="AA768" i="28"/>
  <c r="AB768" i="28"/>
  <c r="AD768" i="28"/>
  <c r="AE768" i="28"/>
  <c r="AF768" i="28"/>
  <c r="AG768" i="28"/>
  <c r="AH768" i="28"/>
  <c r="AI768" i="28"/>
  <c r="AJ768" i="28"/>
  <c r="AK768" i="28"/>
  <c r="AL768" i="28"/>
  <c r="AM768" i="28"/>
  <c r="AO768" i="28"/>
  <c r="AP768" i="28"/>
  <c r="AQ768" i="28"/>
  <c r="AR768" i="28"/>
  <c r="AS768" i="28"/>
  <c r="AT768" i="28"/>
  <c r="AU768" i="28"/>
  <c r="AV768" i="28"/>
  <c r="AW768" i="28"/>
  <c r="AX768" i="28"/>
  <c r="AY768" i="28"/>
  <c r="AZ768" i="28"/>
  <c r="BA768" i="28"/>
  <c r="BB768" i="28"/>
  <c r="BC768" i="28"/>
  <c r="BD768" i="28"/>
  <c r="BE768" i="28"/>
  <c r="BF768" i="28"/>
  <c r="BG768" i="28"/>
  <c r="BI768" i="28"/>
  <c r="BJ768" i="28"/>
  <c r="BK768" i="28"/>
  <c r="BL768" i="28"/>
  <c r="BM768" i="28"/>
  <c r="BN768" i="28"/>
  <c r="BO768" i="28"/>
  <c r="BP768" i="28"/>
  <c r="BQ768" i="28"/>
  <c r="BR768" i="28"/>
  <c r="BV768" i="28"/>
  <c r="B769" i="28"/>
  <c r="C769" i="28"/>
  <c r="D769" i="28"/>
  <c r="F769" i="28"/>
  <c r="G769" i="28"/>
  <c r="H769" i="28"/>
  <c r="I769" i="28"/>
  <c r="J769" i="28"/>
  <c r="BX769" i="28" s="1"/>
  <c r="K769" i="28"/>
  <c r="L769" i="28"/>
  <c r="M769" i="28"/>
  <c r="N769" i="28"/>
  <c r="O769" i="28"/>
  <c r="P769" i="28"/>
  <c r="Q769" i="28"/>
  <c r="S769" i="28"/>
  <c r="T769" i="28"/>
  <c r="U769" i="28"/>
  <c r="V769" i="28"/>
  <c r="W769" i="28"/>
  <c r="X769" i="28"/>
  <c r="Y769" i="28"/>
  <c r="Z769" i="28"/>
  <c r="AA769" i="28"/>
  <c r="AB769" i="28"/>
  <c r="AD769" i="28"/>
  <c r="AE769" i="28"/>
  <c r="AF769" i="28"/>
  <c r="AG769" i="28"/>
  <c r="AH769" i="28"/>
  <c r="AI769" i="28"/>
  <c r="AJ769" i="28"/>
  <c r="AK769" i="28"/>
  <c r="AL769" i="28"/>
  <c r="AM769" i="28"/>
  <c r="AO769" i="28"/>
  <c r="AP769" i="28"/>
  <c r="AQ769" i="28"/>
  <c r="AR769" i="28"/>
  <c r="AS769" i="28"/>
  <c r="AT769" i="28"/>
  <c r="AU769" i="28"/>
  <c r="AV769" i="28"/>
  <c r="AW769" i="28"/>
  <c r="AX769" i="28"/>
  <c r="AY769" i="28"/>
  <c r="AZ769" i="28"/>
  <c r="BA769" i="28"/>
  <c r="BB769" i="28"/>
  <c r="BC769" i="28"/>
  <c r="BD769" i="28"/>
  <c r="BE769" i="28"/>
  <c r="BF769" i="28"/>
  <c r="BG769" i="28"/>
  <c r="BI769" i="28"/>
  <c r="BJ769" i="28"/>
  <c r="BK769" i="28"/>
  <c r="BL769" i="28"/>
  <c r="BM769" i="28"/>
  <c r="BN769" i="28"/>
  <c r="BO769" i="28"/>
  <c r="BP769" i="28"/>
  <c r="BQ769" i="28"/>
  <c r="BR769" i="28"/>
  <c r="B770" i="28"/>
  <c r="C770" i="28"/>
  <c r="D770" i="28"/>
  <c r="F770" i="28"/>
  <c r="G770" i="28"/>
  <c r="H770" i="28"/>
  <c r="I770" i="28"/>
  <c r="J770" i="28"/>
  <c r="K770" i="28"/>
  <c r="L770" i="28"/>
  <c r="M770" i="28"/>
  <c r="N770" i="28"/>
  <c r="O770" i="28"/>
  <c r="P770" i="28"/>
  <c r="Q770" i="28"/>
  <c r="S770" i="28"/>
  <c r="T770" i="28"/>
  <c r="U770" i="28"/>
  <c r="V770" i="28"/>
  <c r="W770" i="28"/>
  <c r="X770" i="28"/>
  <c r="Y770" i="28"/>
  <c r="Z770" i="28"/>
  <c r="CA770" i="28" s="1"/>
  <c r="AA770" i="28"/>
  <c r="AB770" i="28"/>
  <c r="AD770" i="28"/>
  <c r="AE770" i="28"/>
  <c r="BU770" i="28" s="1"/>
  <c r="AF770" i="28"/>
  <c r="AG770" i="28"/>
  <c r="AH770" i="28"/>
  <c r="AI770" i="28"/>
  <c r="AJ770" i="28"/>
  <c r="AK770" i="28"/>
  <c r="AL770" i="28"/>
  <c r="AM770" i="28"/>
  <c r="AO770" i="28"/>
  <c r="AP770" i="28"/>
  <c r="AQ770" i="28"/>
  <c r="AR770" i="28"/>
  <c r="AS770" i="28"/>
  <c r="AT770" i="28"/>
  <c r="AU770" i="28"/>
  <c r="AV770" i="28"/>
  <c r="AW770" i="28"/>
  <c r="AX770" i="28"/>
  <c r="AY770" i="28"/>
  <c r="AZ770" i="28"/>
  <c r="BA770" i="28"/>
  <c r="BB770" i="28"/>
  <c r="BC770" i="28"/>
  <c r="BD770" i="28"/>
  <c r="BZ770" i="28" s="1"/>
  <c r="BE770" i="28"/>
  <c r="BF770" i="28"/>
  <c r="BG770" i="28"/>
  <c r="BI770" i="28"/>
  <c r="BJ770" i="28"/>
  <c r="BK770" i="28"/>
  <c r="BL770" i="28"/>
  <c r="BM770" i="28"/>
  <c r="BN770" i="28"/>
  <c r="BO770" i="28"/>
  <c r="BP770" i="28"/>
  <c r="BQ770" i="28"/>
  <c r="BR770" i="28"/>
  <c r="BV770" i="28"/>
  <c r="B771" i="28"/>
  <c r="C771" i="28"/>
  <c r="D771" i="28"/>
  <c r="F771" i="28"/>
  <c r="G771" i="28"/>
  <c r="H771" i="28"/>
  <c r="I771" i="28"/>
  <c r="J771" i="28"/>
  <c r="BX771" i="28" s="1"/>
  <c r="K771" i="28"/>
  <c r="L771" i="28"/>
  <c r="M771" i="28"/>
  <c r="N771" i="28"/>
  <c r="O771" i="28"/>
  <c r="P771" i="28"/>
  <c r="Q771" i="28"/>
  <c r="S771" i="28"/>
  <c r="T771" i="28"/>
  <c r="U771" i="28"/>
  <c r="V771" i="28"/>
  <c r="W771" i="28"/>
  <c r="X771" i="28"/>
  <c r="Y771" i="28"/>
  <c r="Z771" i="28"/>
  <c r="AA771" i="28"/>
  <c r="AB771" i="28"/>
  <c r="AD771" i="28"/>
  <c r="AE771" i="28"/>
  <c r="AF771" i="28"/>
  <c r="AG771" i="28"/>
  <c r="AH771" i="28"/>
  <c r="AI771" i="28"/>
  <c r="AJ771" i="28"/>
  <c r="AK771" i="28"/>
  <c r="AL771" i="28"/>
  <c r="AM771" i="28"/>
  <c r="AO771" i="28"/>
  <c r="AP771" i="28"/>
  <c r="AQ771" i="28"/>
  <c r="AR771" i="28"/>
  <c r="AS771" i="28"/>
  <c r="AT771" i="28"/>
  <c r="AU771" i="28"/>
  <c r="AV771" i="28"/>
  <c r="AW771" i="28"/>
  <c r="AX771" i="28"/>
  <c r="AY771" i="28"/>
  <c r="AZ771" i="28"/>
  <c r="BA771" i="28"/>
  <c r="BB771" i="28"/>
  <c r="BC771" i="28"/>
  <c r="BD771" i="28"/>
  <c r="BE771" i="28"/>
  <c r="BF771" i="28"/>
  <c r="BG771" i="28"/>
  <c r="BI771" i="28"/>
  <c r="BT771" i="28" s="1"/>
  <c r="BJ771" i="28"/>
  <c r="BK771" i="28"/>
  <c r="BL771" i="28"/>
  <c r="BM771" i="28"/>
  <c r="BN771" i="28"/>
  <c r="BO771" i="28"/>
  <c r="BP771" i="28"/>
  <c r="BQ771" i="28"/>
  <c r="BR771" i="28"/>
  <c r="B772" i="28"/>
  <c r="C772" i="28"/>
  <c r="D772" i="28"/>
  <c r="F772" i="28"/>
  <c r="G772" i="28"/>
  <c r="H772" i="28"/>
  <c r="I772" i="28"/>
  <c r="J772" i="28"/>
  <c r="K772" i="28"/>
  <c r="L772" i="28"/>
  <c r="M772" i="28"/>
  <c r="N772" i="28"/>
  <c r="O772" i="28"/>
  <c r="P772" i="28"/>
  <c r="Q772" i="28"/>
  <c r="S772" i="28"/>
  <c r="T772" i="28"/>
  <c r="U772" i="28"/>
  <c r="V772" i="28"/>
  <c r="W772" i="28"/>
  <c r="X772" i="28"/>
  <c r="Y772" i="28"/>
  <c r="Z772" i="28"/>
  <c r="AA772" i="28"/>
  <c r="AB772" i="28"/>
  <c r="AD772" i="28"/>
  <c r="AE772" i="28"/>
  <c r="AF772" i="28"/>
  <c r="AG772" i="28"/>
  <c r="AH772" i="28"/>
  <c r="AI772" i="28"/>
  <c r="AJ772" i="28"/>
  <c r="AK772" i="28"/>
  <c r="AL772" i="28"/>
  <c r="AM772" i="28"/>
  <c r="AO772" i="28"/>
  <c r="AP772" i="28"/>
  <c r="AQ772" i="28"/>
  <c r="AR772" i="28"/>
  <c r="AS772" i="28"/>
  <c r="AT772" i="28"/>
  <c r="AU772" i="28"/>
  <c r="AV772" i="28"/>
  <c r="AW772" i="28"/>
  <c r="AX772" i="28"/>
  <c r="AY772" i="28"/>
  <c r="AZ772" i="28"/>
  <c r="BA772" i="28"/>
  <c r="BB772" i="28"/>
  <c r="BC772" i="28"/>
  <c r="BD772" i="28"/>
  <c r="BE772" i="28"/>
  <c r="BF772" i="28"/>
  <c r="BG772" i="28"/>
  <c r="BI772" i="28"/>
  <c r="BJ772" i="28"/>
  <c r="BK772" i="28"/>
  <c r="BL772" i="28"/>
  <c r="BM772" i="28"/>
  <c r="BN772" i="28"/>
  <c r="BO772" i="28"/>
  <c r="BP772" i="28"/>
  <c r="BQ772" i="28"/>
  <c r="BR772" i="28"/>
  <c r="BV772" i="28"/>
  <c r="B773" i="28"/>
  <c r="C773" i="28"/>
  <c r="D773" i="28"/>
  <c r="F773" i="28"/>
  <c r="G773" i="28"/>
  <c r="H773" i="28"/>
  <c r="I773" i="28"/>
  <c r="J773" i="28"/>
  <c r="BX773" i="28" s="1"/>
  <c r="K773" i="28"/>
  <c r="L773" i="28"/>
  <c r="M773" i="28"/>
  <c r="N773" i="28"/>
  <c r="O773" i="28"/>
  <c r="P773" i="28"/>
  <c r="Q773" i="28"/>
  <c r="S773" i="28"/>
  <c r="T773" i="28"/>
  <c r="U773" i="28"/>
  <c r="V773" i="28"/>
  <c r="W773" i="28"/>
  <c r="X773" i="28"/>
  <c r="Y773" i="28"/>
  <c r="Z773" i="28"/>
  <c r="AA773" i="28"/>
  <c r="AB773" i="28"/>
  <c r="AD773" i="28"/>
  <c r="AE773" i="28"/>
  <c r="AF773" i="28"/>
  <c r="AG773" i="28"/>
  <c r="AH773" i="28"/>
  <c r="AI773" i="28"/>
  <c r="AJ773" i="28"/>
  <c r="AK773" i="28"/>
  <c r="AL773" i="28"/>
  <c r="AM773" i="28"/>
  <c r="AO773" i="28"/>
  <c r="AP773" i="28"/>
  <c r="AQ773" i="28"/>
  <c r="AR773" i="28"/>
  <c r="AS773" i="28"/>
  <c r="AT773" i="28"/>
  <c r="AU773" i="28"/>
  <c r="AV773" i="28"/>
  <c r="AW773" i="28"/>
  <c r="AX773" i="28"/>
  <c r="AY773" i="28"/>
  <c r="AZ773" i="28"/>
  <c r="BA773" i="28"/>
  <c r="BB773" i="28"/>
  <c r="BC773" i="28"/>
  <c r="BD773" i="28"/>
  <c r="BE773" i="28"/>
  <c r="BF773" i="28"/>
  <c r="BG773" i="28"/>
  <c r="BI773" i="28"/>
  <c r="BJ773" i="28"/>
  <c r="BK773" i="28"/>
  <c r="BL773" i="28"/>
  <c r="BM773" i="28"/>
  <c r="BN773" i="28"/>
  <c r="BO773" i="28"/>
  <c r="BP773" i="28"/>
  <c r="BQ773" i="28"/>
  <c r="BR773" i="28"/>
  <c r="B774" i="28"/>
  <c r="C774" i="28"/>
  <c r="D774" i="28"/>
  <c r="F774" i="28"/>
  <c r="G774" i="28"/>
  <c r="H774" i="28"/>
  <c r="I774" i="28"/>
  <c r="J774" i="28"/>
  <c r="K774" i="28"/>
  <c r="L774" i="28"/>
  <c r="M774" i="28"/>
  <c r="N774" i="28"/>
  <c r="O774" i="28"/>
  <c r="P774" i="28"/>
  <c r="Q774" i="28"/>
  <c r="S774" i="28"/>
  <c r="T774" i="28"/>
  <c r="U774" i="28"/>
  <c r="V774" i="28"/>
  <c r="W774" i="28"/>
  <c r="X774" i="28"/>
  <c r="Y774" i="28"/>
  <c r="Z774" i="28"/>
  <c r="AA774" i="28"/>
  <c r="AB774" i="28"/>
  <c r="AD774" i="28"/>
  <c r="AE774" i="28"/>
  <c r="AF774" i="28"/>
  <c r="AG774" i="28"/>
  <c r="AH774" i="28"/>
  <c r="AI774" i="28"/>
  <c r="AJ774" i="28"/>
  <c r="AK774" i="28"/>
  <c r="AL774" i="28"/>
  <c r="AM774" i="28"/>
  <c r="AO774" i="28"/>
  <c r="AP774" i="28"/>
  <c r="AQ774" i="28"/>
  <c r="AR774" i="28"/>
  <c r="AS774" i="28"/>
  <c r="AT774" i="28"/>
  <c r="AU774" i="28"/>
  <c r="AV774" i="28"/>
  <c r="AW774" i="28"/>
  <c r="AX774" i="28"/>
  <c r="AY774" i="28"/>
  <c r="AZ774" i="28"/>
  <c r="BA774" i="28"/>
  <c r="BB774" i="28"/>
  <c r="BC774" i="28"/>
  <c r="BD774" i="28"/>
  <c r="BE774" i="28"/>
  <c r="BF774" i="28"/>
  <c r="BG774" i="28"/>
  <c r="BI774" i="28"/>
  <c r="BJ774" i="28"/>
  <c r="BK774" i="28"/>
  <c r="BL774" i="28"/>
  <c r="BM774" i="28"/>
  <c r="BN774" i="28"/>
  <c r="BO774" i="28"/>
  <c r="BP774" i="28"/>
  <c r="BQ774" i="28"/>
  <c r="BR774" i="28"/>
  <c r="BZ774" i="28"/>
  <c r="B775" i="28"/>
  <c r="C775" i="28"/>
  <c r="D775" i="28"/>
  <c r="F775" i="28"/>
  <c r="G775" i="28"/>
  <c r="H775" i="28"/>
  <c r="I775" i="28"/>
  <c r="J775" i="28"/>
  <c r="BX775" i="28" s="1"/>
  <c r="K775" i="28"/>
  <c r="L775" i="28"/>
  <c r="M775" i="28"/>
  <c r="N775" i="28"/>
  <c r="O775" i="28"/>
  <c r="P775" i="28"/>
  <c r="Q775" i="28"/>
  <c r="S775" i="28"/>
  <c r="T775" i="28"/>
  <c r="U775" i="28"/>
  <c r="V775" i="28"/>
  <c r="W775" i="28"/>
  <c r="X775" i="28"/>
  <c r="Y775" i="28"/>
  <c r="Z775" i="28"/>
  <c r="AA775" i="28"/>
  <c r="AB775" i="28"/>
  <c r="AD775" i="28"/>
  <c r="AE775" i="28"/>
  <c r="AF775" i="28"/>
  <c r="AG775" i="28"/>
  <c r="AH775" i="28"/>
  <c r="AI775" i="28"/>
  <c r="AJ775" i="28"/>
  <c r="AK775" i="28"/>
  <c r="AL775" i="28"/>
  <c r="AM775" i="28"/>
  <c r="AO775" i="28"/>
  <c r="AP775" i="28"/>
  <c r="AQ775" i="28"/>
  <c r="AR775" i="28"/>
  <c r="AS775" i="28"/>
  <c r="AT775" i="28"/>
  <c r="AU775" i="28"/>
  <c r="AV775" i="28"/>
  <c r="AW775" i="28"/>
  <c r="AX775" i="28"/>
  <c r="AY775" i="28"/>
  <c r="AZ775" i="28"/>
  <c r="BA775" i="28"/>
  <c r="BB775" i="28"/>
  <c r="BC775" i="28"/>
  <c r="BD775" i="28"/>
  <c r="BE775" i="28"/>
  <c r="BF775" i="28"/>
  <c r="BG775" i="28"/>
  <c r="BI775" i="28"/>
  <c r="BJ775" i="28"/>
  <c r="BK775" i="28"/>
  <c r="BL775" i="28"/>
  <c r="BM775" i="28"/>
  <c r="BN775" i="28"/>
  <c r="BO775" i="28"/>
  <c r="BP775" i="28"/>
  <c r="BQ775" i="28"/>
  <c r="BR775" i="28"/>
  <c r="B776" i="28"/>
  <c r="C776" i="28"/>
  <c r="D776" i="28"/>
  <c r="F776" i="28"/>
  <c r="G776" i="28"/>
  <c r="H776" i="28"/>
  <c r="I776" i="28"/>
  <c r="J776" i="28"/>
  <c r="K776" i="28"/>
  <c r="L776" i="28"/>
  <c r="M776" i="28"/>
  <c r="N776" i="28"/>
  <c r="O776" i="28"/>
  <c r="P776" i="28"/>
  <c r="Q776" i="28"/>
  <c r="S776" i="28"/>
  <c r="T776" i="28"/>
  <c r="U776" i="28"/>
  <c r="V776" i="28"/>
  <c r="W776" i="28"/>
  <c r="X776" i="28"/>
  <c r="Y776" i="28"/>
  <c r="Z776" i="28"/>
  <c r="AA776" i="28"/>
  <c r="AB776" i="28"/>
  <c r="AD776" i="28"/>
  <c r="AE776" i="28"/>
  <c r="AF776" i="28"/>
  <c r="AG776" i="28"/>
  <c r="AH776" i="28"/>
  <c r="AI776" i="28"/>
  <c r="AJ776" i="28"/>
  <c r="AK776" i="28"/>
  <c r="AL776" i="28"/>
  <c r="AM776" i="28"/>
  <c r="AO776" i="28"/>
  <c r="AP776" i="28"/>
  <c r="AQ776" i="28"/>
  <c r="AR776" i="28"/>
  <c r="AS776" i="28"/>
  <c r="AT776" i="28"/>
  <c r="AU776" i="28"/>
  <c r="AV776" i="28"/>
  <c r="AW776" i="28"/>
  <c r="AX776" i="28"/>
  <c r="AY776" i="28"/>
  <c r="AZ776" i="28"/>
  <c r="BA776" i="28"/>
  <c r="BB776" i="28"/>
  <c r="BC776" i="28"/>
  <c r="BD776" i="28"/>
  <c r="BE776" i="28"/>
  <c r="BF776" i="28"/>
  <c r="BG776" i="28"/>
  <c r="BI776" i="28"/>
  <c r="BJ776" i="28"/>
  <c r="BK776" i="28"/>
  <c r="BL776" i="28"/>
  <c r="BM776" i="28"/>
  <c r="BN776" i="28"/>
  <c r="BO776" i="28"/>
  <c r="BP776" i="28"/>
  <c r="BQ776" i="28"/>
  <c r="BR776" i="28"/>
  <c r="BV776" i="28"/>
  <c r="B777" i="28"/>
  <c r="C777" i="28"/>
  <c r="D777" i="28"/>
  <c r="F777" i="28"/>
  <c r="G777" i="28"/>
  <c r="H777" i="28"/>
  <c r="I777" i="28"/>
  <c r="J777" i="28"/>
  <c r="BX777" i="28" s="1"/>
  <c r="K777" i="28"/>
  <c r="L777" i="28"/>
  <c r="M777" i="28"/>
  <c r="N777" i="28"/>
  <c r="O777" i="28"/>
  <c r="P777" i="28"/>
  <c r="Q777" i="28"/>
  <c r="S777" i="28"/>
  <c r="T777" i="28"/>
  <c r="U777" i="28"/>
  <c r="V777" i="28"/>
  <c r="W777" i="28"/>
  <c r="X777" i="28"/>
  <c r="Y777" i="28"/>
  <c r="Z777" i="28"/>
  <c r="AA777" i="28"/>
  <c r="AB777" i="28"/>
  <c r="AD777" i="28"/>
  <c r="AE777" i="28"/>
  <c r="AF777" i="28"/>
  <c r="AG777" i="28"/>
  <c r="AH777" i="28"/>
  <c r="AI777" i="28"/>
  <c r="AJ777" i="28"/>
  <c r="AK777" i="28"/>
  <c r="AL777" i="28"/>
  <c r="AM777" i="28"/>
  <c r="AO777" i="28"/>
  <c r="AP777" i="28"/>
  <c r="AQ777" i="28"/>
  <c r="AR777" i="28"/>
  <c r="AS777" i="28"/>
  <c r="AT777" i="28"/>
  <c r="AU777" i="28"/>
  <c r="AV777" i="28"/>
  <c r="AW777" i="28"/>
  <c r="AX777" i="28"/>
  <c r="AY777" i="28"/>
  <c r="AZ777" i="28"/>
  <c r="BA777" i="28"/>
  <c r="BB777" i="28"/>
  <c r="BC777" i="28"/>
  <c r="BD777" i="28"/>
  <c r="BE777" i="28"/>
  <c r="BF777" i="28"/>
  <c r="BG777" i="28"/>
  <c r="BI777" i="28"/>
  <c r="BJ777" i="28"/>
  <c r="BK777" i="28"/>
  <c r="BL777" i="28"/>
  <c r="BM777" i="28"/>
  <c r="BN777" i="28"/>
  <c r="BO777" i="28"/>
  <c r="BP777" i="28"/>
  <c r="BQ777" i="28"/>
  <c r="BR777" i="28"/>
  <c r="B778" i="28"/>
  <c r="C778" i="28"/>
  <c r="D778" i="28"/>
  <c r="F778" i="28"/>
  <c r="G778" i="28"/>
  <c r="H778" i="28"/>
  <c r="I778" i="28"/>
  <c r="J778" i="28"/>
  <c r="K778" i="28"/>
  <c r="L778" i="28"/>
  <c r="M778" i="28"/>
  <c r="N778" i="28"/>
  <c r="O778" i="28"/>
  <c r="P778" i="28"/>
  <c r="Q778" i="28"/>
  <c r="S778" i="28"/>
  <c r="T778" i="28"/>
  <c r="U778" i="28"/>
  <c r="V778" i="28"/>
  <c r="W778" i="28"/>
  <c r="X778" i="28"/>
  <c r="Y778" i="28"/>
  <c r="Z778" i="28"/>
  <c r="CA778" i="28" s="1"/>
  <c r="AA778" i="28"/>
  <c r="AB778" i="28"/>
  <c r="AD778" i="28"/>
  <c r="AE778" i="28"/>
  <c r="BU778" i="28" s="1"/>
  <c r="AF778" i="28"/>
  <c r="AG778" i="28"/>
  <c r="AH778" i="28"/>
  <c r="AI778" i="28"/>
  <c r="AJ778" i="28"/>
  <c r="AK778" i="28"/>
  <c r="AL778" i="28"/>
  <c r="AM778" i="28"/>
  <c r="AO778" i="28"/>
  <c r="AP778" i="28"/>
  <c r="AQ778" i="28"/>
  <c r="AR778" i="28"/>
  <c r="AS778" i="28"/>
  <c r="AT778" i="28"/>
  <c r="AU778" i="28"/>
  <c r="AV778" i="28"/>
  <c r="AW778" i="28"/>
  <c r="AX778" i="28"/>
  <c r="AY778" i="28"/>
  <c r="AZ778" i="28"/>
  <c r="BA778" i="28"/>
  <c r="BB778" i="28"/>
  <c r="BC778" i="28"/>
  <c r="BD778" i="28"/>
  <c r="BZ778" i="28" s="1"/>
  <c r="BE778" i="28"/>
  <c r="BF778" i="28"/>
  <c r="BG778" i="28"/>
  <c r="BI778" i="28"/>
  <c r="BJ778" i="28"/>
  <c r="BK778" i="28"/>
  <c r="BL778" i="28"/>
  <c r="BM778" i="28"/>
  <c r="BN778" i="28"/>
  <c r="BO778" i="28"/>
  <c r="BP778" i="28"/>
  <c r="BQ778" i="28"/>
  <c r="BR778" i="28"/>
  <c r="BV778" i="28"/>
  <c r="B779" i="28"/>
  <c r="C779" i="28"/>
  <c r="D779" i="28"/>
  <c r="F779" i="28"/>
  <c r="G779" i="28"/>
  <c r="H779" i="28"/>
  <c r="I779" i="28"/>
  <c r="J779" i="28"/>
  <c r="BX779" i="28" s="1"/>
  <c r="K779" i="28"/>
  <c r="L779" i="28"/>
  <c r="M779" i="28"/>
  <c r="N779" i="28"/>
  <c r="O779" i="28"/>
  <c r="P779" i="28"/>
  <c r="Q779" i="28"/>
  <c r="S779" i="28"/>
  <c r="T779" i="28"/>
  <c r="U779" i="28"/>
  <c r="V779" i="28"/>
  <c r="W779" i="28"/>
  <c r="X779" i="28"/>
  <c r="Y779" i="28"/>
  <c r="Z779" i="28"/>
  <c r="AA779" i="28"/>
  <c r="AB779" i="28"/>
  <c r="AD779" i="28"/>
  <c r="AE779" i="28"/>
  <c r="AF779" i="28"/>
  <c r="AG779" i="28"/>
  <c r="AH779" i="28"/>
  <c r="AI779" i="28"/>
  <c r="AJ779" i="28"/>
  <c r="AK779" i="28"/>
  <c r="AL779" i="28"/>
  <c r="AM779" i="28"/>
  <c r="AO779" i="28"/>
  <c r="AP779" i="28"/>
  <c r="AQ779" i="28"/>
  <c r="AR779" i="28"/>
  <c r="AS779" i="28"/>
  <c r="AT779" i="28"/>
  <c r="AU779" i="28"/>
  <c r="AV779" i="28"/>
  <c r="AW779" i="28"/>
  <c r="AX779" i="28"/>
  <c r="AY779" i="28"/>
  <c r="AZ779" i="28"/>
  <c r="BA779" i="28"/>
  <c r="BB779" i="28"/>
  <c r="BC779" i="28"/>
  <c r="BD779" i="28"/>
  <c r="BE779" i="28"/>
  <c r="BF779" i="28"/>
  <c r="BG779" i="28"/>
  <c r="BI779" i="28"/>
  <c r="BT779" i="28" s="1"/>
  <c r="BJ779" i="28"/>
  <c r="BK779" i="28"/>
  <c r="BL779" i="28"/>
  <c r="BM779" i="28"/>
  <c r="BN779" i="28"/>
  <c r="BO779" i="28"/>
  <c r="BP779" i="28"/>
  <c r="BQ779" i="28"/>
  <c r="BR779" i="28"/>
  <c r="B780" i="28"/>
  <c r="C780" i="28"/>
  <c r="D780" i="28"/>
  <c r="F780" i="28"/>
  <c r="G780" i="28"/>
  <c r="H780" i="28"/>
  <c r="I780" i="28"/>
  <c r="J780" i="28"/>
  <c r="K780" i="28"/>
  <c r="L780" i="28"/>
  <c r="M780" i="28"/>
  <c r="N780" i="28"/>
  <c r="O780" i="28"/>
  <c r="P780" i="28"/>
  <c r="Q780" i="28"/>
  <c r="S780" i="28"/>
  <c r="T780" i="28"/>
  <c r="U780" i="28"/>
  <c r="V780" i="28"/>
  <c r="W780" i="28"/>
  <c r="X780" i="28"/>
  <c r="Y780" i="28"/>
  <c r="Z780" i="28"/>
  <c r="AA780" i="28"/>
  <c r="AB780" i="28"/>
  <c r="AD780" i="28"/>
  <c r="AE780" i="28"/>
  <c r="AF780" i="28"/>
  <c r="AG780" i="28"/>
  <c r="AH780" i="28"/>
  <c r="AI780" i="28"/>
  <c r="AJ780" i="28"/>
  <c r="AK780" i="28"/>
  <c r="AL780" i="28"/>
  <c r="AM780" i="28"/>
  <c r="AO780" i="28"/>
  <c r="AP780" i="28"/>
  <c r="AQ780" i="28"/>
  <c r="AR780" i="28"/>
  <c r="AS780" i="28"/>
  <c r="AT780" i="28"/>
  <c r="AU780" i="28"/>
  <c r="AV780" i="28"/>
  <c r="AW780" i="28"/>
  <c r="AX780" i="28"/>
  <c r="AY780" i="28"/>
  <c r="AZ780" i="28"/>
  <c r="BA780" i="28"/>
  <c r="BB780" i="28"/>
  <c r="BC780" i="28"/>
  <c r="BD780" i="28"/>
  <c r="BE780" i="28"/>
  <c r="BF780" i="28"/>
  <c r="BG780" i="28"/>
  <c r="BI780" i="28"/>
  <c r="BJ780" i="28"/>
  <c r="BK780" i="28"/>
  <c r="BL780" i="28"/>
  <c r="BM780" i="28"/>
  <c r="BN780" i="28"/>
  <c r="BO780" i="28"/>
  <c r="BP780" i="28"/>
  <c r="BQ780" i="28"/>
  <c r="BR780" i="28"/>
  <c r="BV780" i="28"/>
  <c r="B781" i="28"/>
  <c r="C781" i="28"/>
  <c r="D781" i="28"/>
  <c r="F781" i="28"/>
  <c r="G781" i="28"/>
  <c r="H781" i="28"/>
  <c r="I781" i="28"/>
  <c r="J781" i="28"/>
  <c r="BX781" i="28" s="1"/>
  <c r="K781" i="28"/>
  <c r="L781" i="28"/>
  <c r="M781" i="28"/>
  <c r="N781" i="28"/>
  <c r="O781" i="28"/>
  <c r="P781" i="28"/>
  <c r="Q781" i="28"/>
  <c r="S781" i="28"/>
  <c r="T781" i="28"/>
  <c r="U781" i="28"/>
  <c r="V781" i="28"/>
  <c r="W781" i="28"/>
  <c r="X781" i="28"/>
  <c r="Y781" i="28"/>
  <c r="Z781" i="28"/>
  <c r="AA781" i="28"/>
  <c r="AB781" i="28"/>
  <c r="AD781" i="28"/>
  <c r="AE781" i="28"/>
  <c r="AF781" i="28"/>
  <c r="AG781" i="28"/>
  <c r="AH781" i="28"/>
  <c r="AI781" i="28"/>
  <c r="AJ781" i="28"/>
  <c r="AK781" i="28"/>
  <c r="AL781" i="28"/>
  <c r="AM781" i="28"/>
  <c r="AO781" i="28"/>
  <c r="AP781" i="28"/>
  <c r="AQ781" i="28"/>
  <c r="AR781" i="28"/>
  <c r="AS781" i="28"/>
  <c r="AT781" i="28"/>
  <c r="AU781" i="28"/>
  <c r="AV781" i="28"/>
  <c r="AW781" i="28"/>
  <c r="AX781" i="28"/>
  <c r="AY781" i="28"/>
  <c r="AZ781" i="28"/>
  <c r="BA781" i="28"/>
  <c r="BB781" i="28"/>
  <c r="BC781" i="28"/>
  <c r="BD781" i="28"/>
  <c r="BE781" i="28"/>
  <c r="BF781" i="28"/>
  <c r="BG781" i="28"/>
  <c r="BI781" i="28"/>
  <c r="BJ781" i="28"/>
  <c r="BK781" i="28"/>
  <c r="BL781" i="28"/>
  <c r="BM781" i="28"/>
  <c r="BN781" i="28"/>
  <c r="BO781" i="28"/>
  <c r="BP781" i="28"/>
  <c r="BQ781" i="28"/>
  <c r="BR781" i="28"/>
  <c r="B782" i="28"/>
  <c r="C782" i="28"/>
  <c r="D782" i="28"/>
  <c r="F782" i="28"/>
  <c r="G782" i="28"/>
  <c r="H782" i="28"/>
  <c r="I782" i="28"/>
  <c r="J782" i="28"/>
  <c r="K782" i="28"/>
  <c r="L782" i="28"/>
  <c r="M782" i="28"/>
  <c r="N782" i="28"/>
  <c r="O782" i="28"/>
  <c r="P782" i="28"/>
  <c r="Q782" i="28"/>
  <c r="S782" i="28"/>
  <c r="T782" i="28"/>
  <c r="U782" i="28"/>
  <c r="V782" i="28"/>
  <c r="W782" i="28"/>
  <c r="X782" i="28"/>
  <c r="Y782" i="28"/>
  <c r="Z782" i="28"/>
  <c r="AA782" i="28"/>
  <c r="AB782" i="28"/>
  <c r="AD782" i="28"/>
  <c r="AE782" i="28"/>
  <c r="AF782" i="28"/>
  <c r="AG782" i="28"/>
  <c r="AH782" i="28"/>
  <c r="AI782" i="28"/>
  <c r="AJ782" i="28"/>
  <c r="AK782" i="28"/>
  <c r="AL782" i="28"/>
  <c r="AM782" i="28"/>
  <c r="AO782" i="28"/>
  <c r="AP782" i="28"/>
  <c r="AQ782" i="28"/>
  <c r="AR782" i="28"/>
  <c r="AS782" i="28"/>
  <c r="AT782" i="28"/>
  <c r="AU782" i="28"/>
  <c r="AV782" i="28"/>
  <c r="AW782" i="28"/>
  <c r="AX782" i="28"/>
  <c r="AY782" i="28"/>
  <c r="AZ782" i="28"/>
  <c r="BA782" i="28"/>
  <c r="BB782" i="28"/>
  <c r="BC782" i="28"/>
  <c r="BD782" i="28"/>
  <c r="BE782" i="28"/>
  <c r="BF782" i="28"/>
  <c r="BG782" i="28"/>
  <c r="BI782" i="28"/>
  <c r="BJ782" i="28"/>
  <c r="BK782" i="28"/>
  <c r="BL782" i="28"/>
  <c r="BM782" i="28"/>
  <c r="BN782" i="28"/>
  <c r="BO782" i="28"/>
  <c r="BP782" i="28"/>
  <c r="BQ782" i="28"/>
  <c r="BR782" i="28"/>
  <c r="BZ782" i="28"/>
  <c r="B783" i="28"/>
  <c r="C783" i="28"/>
  <c r="D783" i="28"/>
  <c r="F783" i="28"/>
  <c r="G783" i="28"/>
  <c r="H783" i="28"/>
  <c r="I783" i="28"/>
  <c r="J783" i="28"/>
  <c r="BX783" i="28" s="1"/>
  <c r="K783" i="28"/>
  <c r="L783" i="28"/>
  <c r="M783" i="28"/>
  <c r="N783" i="28"/>
  <c r="O783" i="28"/>
  <c r="P783" i="28"/>
  <c r="Q783" i="28"/>
  <c r="S783" i="28"/>
  <c r="T783" i="28"/>
  <c r="U783" i="28"/>
  <c r="V783" i="28"/>
  <c r="W783" i="28"/>
  <c r="X783" i="28"/>
  <c r="Y783" i="28"/>
  <c r="Z783" i="28"/>
  <c r="AA783" i="28"/>
  <c r="AB783" i="28"/>
  <c r="AD783" i="28"/>
  <c r="AE783" i="28"/>
  <c r="AF783" i="28"/>
  <c r="AG783" i="28"/>
  <c r="AH783" i="28"/>
  <c r="AI783" i="28"/>
  <c r="AJ783" i="28"/>
  <c r="AK783" i="28"/>
  <c r="AL783" i="28"/>
  <c r="AM783" i="28"/>
  <c r="AO783" i="28"/>
  <c r="AP783" i="28"/>
  <c r="AQ783" i="28"/>
  <c r="AR783" i="28"/>
  <c r="AS783" i="28"/>
  <c r="AT783" i="28"/>
  <c r="AU783" i="28"/>
  <c r="AV783" i="28"/>
  <c r="AW783" i="28"/>
  <c r="AX783" i="28"/>
  <c r="AY783" i="28"/>
  <c r="AZ783" i="28"/>
  <c r="BA783" i="28"/>
  <c r="BB783" i="28"/>
  <c r="BC783" i="28"/>
  <c r="BD783" i="28"/>
  <c r="BE783" i="28"/>
  <c r="BF783" i="28"/>
  <c r="BG783" i="28"/>
  <c r="BI783" i="28"/>
  <c r="BJ783" i="28"/>
  <c r="BK783" i="28"/>
  <c r="BL783" i="28"/>
  <c r="BM783" i="28"/>
  <c r="BN783" i="28"/>
  <c r="BO783" i="28"/>
  <c r="BP783" i="28"/>
  <c r="BQ783" i="28"/>
  <c r="BR783" i="28"/>
  <c r="B784" i="28"/>
  <c r="C784" i="28"/>
  <c r="D784" i="28"/>
  <c r="F784" i="28"/>
  <c r="G784" i="28"/>
  <c r="H784" i="28"/>
  <c r="I784" i="28"/>
  <c r="J784" i="28"/>
  <c r="K784" i="28"/>
  <c r="L784" i="28"/>
  <c r="M784" i="28"/>
  <c r="N784" i="28"/>
  <c r="O784" i="28"/>
  <c r="P784" i="28"/>
  <c r="Q784" i="28"/>
  <c r="S784" i="28"/>
  <c r="T784" i="28"/>
  <c r="U784" i="28"/>
  <c r="V784" i="28"/>
  <c r="W784" i="28"/>
  <c r="X784" i="28"/>
  <c r="Y784" i="28"/>
  <c r="Z784" i="28"/>
  <c r="AA784" i="28"/>
  <c r="AB784" i="28"/>
  <c r="AD784" i="28"/>
  <c r="AE784" i="28"/>
  <c r="AF784" i="28"/>
  <c r="AG784" i="28"/>
  <c r="AH784" i="28"/>
  <c r="AI784" i="28"/>
  <c r="AJ784" i="28"/>
  <c r="AK784" i="28"/>
  <c r="AL784" i="28"/>
  <c r="AM784" i="28"/>
  <c r="AO784" i="28"/>
  <c r="AP784" i="28"/>
  <c r="AQ784" i="28"/>
  <c r="AR784" i="28"/>
  <c r="AS784" i="28"/>
  <c r="AT784" i="28"/>
  <c r="AU784" i="28"/>
  <c r="AV784" i="28"/>
  <c r="AW784" i="28"/>
  <c r="AX784" i="28"/>
  <c r="AY784" i="28"/>
  <c r="AZ784" i="28"/>
  <c r="BA784" i="28"/>
  <c r="BB784" i="28"/>
  <c r="BC784" i="28"/>
  <c r="BD784" i="28"/>
  <c r="BE784" i="28"/>
  <c r="BF784" i="28"/>
  <c r="BG784" i="28"/>
  <c r="BI784" i="28"/>
  <c r="BJ784" i="28"/>
  <c r="BK784" i="28"/>
  <c r="BL784" i="28"/>
  <c r="BM784" i="28"/>
  <c r="BN784" i="28"/>
  <c r="BO784" i="28"/>
  <c r="BP784" i="28"/>
  <c r="BQ784" i="28"/>
  <c r="BR784" i="28"/>
  <c r="BV784" i="28"/>
  <c r="B785" i="28"/>
  <c r="C785" i="28"/>
  <c r="D785" i="28"/>
  <c r="F785" i="28"/>
  <c r="G785" i="28"/>
  <c r="H785" i="28"/>
  <c r="I785" i="28"/>
  <c r="J785" i="28"/>
  <c r="BX785" i="28" s="1"/>
  <c r="K785" i="28"/>
  <c r="L785" i="28"/>
  <c r="M785" i="28"/>
  <c r="N785" i="28"/>
  <c r="O785" i="28"/>
  <c r="P785" i="28"/>
  <c r="Q785" i="28"/>
  <c r="S785" i="28"/>
  <c r="T785" i="28"/>
  <c r="U785" i="28"/>
  <c r="V785" i="28"/>
  <c r="W785" i="28"/>
  <c r="X785" i="28"/>
  <c r="Y785" i="28"/>
  <c r="Z785" i="28"/>
  <c r="AA785" i="28"/>
  <c r="AB785" i="28"/>
  <c r="AD785" i="28"/>
  <c r="AE785" i="28"/>
  <c r="AF785" i="28"/>
  <c r="AG785" i="28"/>
  <c r="AH785" i="28"/>
  <c r="AI785" i="28"/>
  <c r="AJ785" i="28"/>
  <c r="AK785" i="28"/>
  <c r="AL785" i="28"/>
  <c r="AM785" i="28"/>
  <c r="AO785" i="28"/>
  <c r="AP785" i="28"/>
  <c r="AQ785" i="28"/>
  <c r="AR785" i="28"/>
  <c r="AS785" i="28"/>
  <c r="AT785" i="28"/>
  <c r="AU785" i="28"/>
  <c r="AV785" i="28"/>
  <c r="AW785" i="28"/>
  <c r="AX785" i="28"/>
  <c r="AY785" i="28"/>
  <c r="AZ785" i="28"/>
  <c r="BA785" i="28"/>
  <c r="BB785" i="28"/>
  <c r="BC785" i="28"/>
  <c r="BD785" i="28"/>
  <c r="BE785" i="28"/>
  <c r="BF785" i="28"/>
  <c r="BG785" i="28"/>
  <c r="BI785" i="28"/>
  <c r="BJ785" i="28"/>
  <c r="BK785" i="28"/>
  <c r="BL785" i="28"/>
  <c r="BM785" i="28"/>
  <c r="BN785" i="28"/>
  <c r="BO785" i="28"/>
  <c r="BP785" i="28"/>
  <c r="BQ785" i="28"/>
  <c r="BR785" i="28"/>
  <c r="B786" i="28"/>
  <c r="C786" i="28"/>
  <c r="D786" i="28"/>
  <c r="F786" i="28"/>
  <c r="G786" i="28"/>
  <c r="H786" i="28"/>
  <c r="I786" i="28"/>
  <c r="J786" i="28"/>
  <c r="K786" i="28"/>
  <c r="L786" i="28"/>
  <c r="M786" i="28"/>
  <c r="N786" i="28"/>
  <c r="O786" i="28"/>
  <c r="P786" i="28"/>
  <c r="Q786" i="28"/>
  <c r="S786" i="28"/>
  <c r="T786" i="28"/>
  <c r="U786" i="28"/>
  <c r="V786" i="28"/>
  <c r="W786" i="28"/>
  <c r="X786" i="28"/>
  <c r="Y786" i="28"/>
  <c r="Z786" i="28"/>
  <c r="CA786" i="28" s="1"/>
  <c r="AA786" i="28"/>
  <c r="AB786" i="28"/>
  <c r="AD786" i="28"/>
  <c r="AE786" i="28"/>
  <c r="BU786" i="28" s="1"/>
  <c r="AF786" i="28"/>
  <c r="AG786" i="28"/>
  <c r="AH786" i="28"/>
  <c r="AI786" i="28"/>
  <c r="AJ786" i="28"/>
  <c r="AK786" i="28"/>
  <c r="AL786" i="28"/>
  <c r="AM786" i="28"/>
  <c r="AO786" i="28"/>
  <c r="AP786" i="28"/>
  <c r="AQ786" i="28"/>
  <c r="AR786" i="28"/>
  <c r="AS786" i="28"/>
  <c r="AT786" i="28"/>
  <c r="AU786" i="28"/>
  <c r="AV786" i="28"/>
  <c r="AW786" i="28"/>
  <c r="AX786" i="28"/>
  <c r="AY786" i="28"/>
  <c r="AZ786" i="28"/>
  <c r="BA786" i="28"/>
  <c r="BB786" i="28"/>
  <c r="BC786" i="28"/>
  <c r="BD786" i="28"/>
  <c r="BZ786" i="28" s="1"/>
  <c r="BE786" i="28"/>
  <c r="BF786" i="28"/>
  <c r="BG786" i="28"/>
  <c r="BI786" i="28"/>
  <c r="BJ786" i="28"/>
  <c r="BK786" i="28"/>
  <c r="BL786" i="28"/>
  <c r="BM786" i="28"/>
  <c r="BN786" i="28"/>
  <c r="BO786" i="28"/>
  <c r="BP786" i="28"/>
  <c r="BQ786" i="28"/>
  <c r="BR786" i="28"/>
  <c r="BV786" i="28"/>
  <c r="B787" i="28"/>
  <c r="C787" i="28"/>
  <c r="D787" i="28"/>
  <c r="F787" i="28"/>
  <c r="G787" i="28"/>
  <c r="H787" i="28"/>
  <c r="I787" i="28"/>
  <c r="J787" i="28"/>
  <c r="BX787" i="28" s="1"/>
  <c r="K787" i="28"/>
  <c r="L787" i="28"/>
  <c r="M787" i="28"/>
  <c r="N787" i="28"/>
  <c r="O787" i="28"/>
  <c r="P787" i="28"/>
  <c r="Q787" i="28"/>
  <c r="S787" i="28"/>
  <c r="T787" i="28"/>
  <c r="U787" i="28"/>
  <c r="V787" i="28"/>
  <c r="W787" i="28"/>
  <c r="X787" i="28"/>
  <c r="Y787" i="28"/>
  <c r="Z787" i="28"/>
  <c r="AA787" i="28"/>
  <c r="AB787" i="28"/>
  <c r="AD787" i="28"/>
  <c r="AE787" i="28"/>
  <c r="AF787" i="28"/>
  <c r="AG787" i="28"/>
  <c r="AH787" i="28"/>
  <c r="AI787" i="28"/>
  <c r="AJ787" i="28"/>
  <c r="AK787" i="28"/>
  <c r="AL787" i="28"/>
  <c r="AM787" i="28"/>
  <c r="AO787" i="28"/>
  <c r="AP787" i="28"/>
  <c r="AQ787" i="28"/>
  <c r="AR787" i="28"/>
  <c r="AS787" i="28"/>
  <c r="AT787" i="28"/>
  <c r="AU787" i="28"/>
  <c r="AV787" i="28"/>
  <c r="AW787" i="28"/>
  <c r="AX787" i="28"/>
  <c r="AY787" i="28"/>
  <c r="AZ787" i="28"/>
  <c r="BA787" i="28"/>
  <c r="BB787" i="28"/>
  <c r="BC787" i="28"/>
  <c r="BD787" i="28"/>
  <c r="BE787" i="28"/>
  <c r="BF787" i="28"/>
  <c r="BG787" i="28"/>
  <c r="BI787" i="28"/>
  <c r="BT787" i="28" s="1"/>
  <c r="BJ787" i="28"/>
  <c r="BK787" i="28"/>
  <c r="BL787" i="28"/>
  <c r="BM787" i="28"/>
  <c r="BN787" i="28"/>
  <c r="BO787" i="28"/>
  <c r="BP787" i="28"/>
  <c r="BQ787" i="28"/>
  <c r="BR787" i="28"/>
  <c r="B788" i="28"/>
  <c r="C788" i="28"/>
  <c r="D788" i="28"/>
  <c r="F788" i="28"/>
  <c r="G788" i="28"/>
  <c r="H788" i="28"/>
  <c r="I788" i="28"/>
  <c r="J788" i="28"/>
  <c r="K788" i="28"/>
  <c r="L788" i="28"/>
  <c r="M788" i="28"/>
  <c r="N788" i="28"/>
  <c r="O788" i="28"/>
  <c r="P788" i="28"/>
  <c r="Q788" i="28"/>
  <c r="S788" i="28"/>
  <c r="T788" i="28"/>
  <c r="U788" i="28"/>
  <c r="V788" i="28"/>
  <c r="W788" i="28"/>
  <c r="X788" i="28"/>
  <c r="Y788" i="28"/>
  <c r="Z788" i="28"/>
  <c r="AA788" i="28"/>
  <c r="AB788" i="28"/>
  <c r="AD788" i="28"/>
  <c r="AE788" i="28"/>
  <c r="AF788" i="28"/>
  <c r="AG788" i="28"/>
  <c r="AH788" i="28"/>
  <c r="AI788" i="28"/>
  <c r="AJ788" i="28"/>
  <c r="AK788" i="28"/>
  <c r="AL788" i="28"/>
  <c r="AM788" i="28"/>
  <c r="AO788" i="28"/>
  <c r="AP788" i="28"/>
  <c r="AQ788" i="28"/>
  <c r="AR788" i="28"/>
  <c r="AS788" i="28"/>
  <c r="AT788" i="28"/>
  <c r="AU788" i="28"/>
  <c r="AV788" i="28"/>
  <c r="AW788" i="28"/>
  <c r="AX788" i="28"/>
  <c r="AY788" i="28"/>
  <c r="AZ788" i="28"/>
  <c r="BA788" i="28"/>
  <c r="BB788" i="28"/>
  <c r="BC788" i="28"/>
  <c r="BD788" i="28"/>
  <c r="BE788" i="28"/>
  <c r="BF788" i="28"/>
  <c r="BG788" i="28"/>
  <c r="BI788" i="28"/>
  <c r="BJ788" i="28"/>
  <c r="BK788" i="28"/>
  <c r="BL788" i="28"/>
  <c r="BM788" i="28"/>
  <c r="BN788" i="28"/>
  <c r="BO788" i="28"/>
  <c r="BP788" i="28"/>
  <c r="BQ788" i="28"/>
  <c r="BR788" i="28"/>
  <c r="BV788" i="28"/>
  <c r="B789" i="28"/>
  <c r="C789" i="28"/>
  <c r="D789" i="28"/>
  <c r="F789" i="28"/>
  <c r="G789" i="28"/>
  <c r="H789" i="28"/>
  <c r="I789" i="28"/>
  <c r="J789" i="28"/>
  <c r="BX789" i="28" s="1"/>
  <c r="K789" i="28"/>
  <c r="L789" i="28"/>
  <c r="M789" i="28"/>
  <c r="N789" i="28"/>
  <c r="O789" i="28"/>
  <c r="P789" i="28"/>
  <c r="Q789" i="28"/>
  <c r="S789" i="28"/>
  <c r="T789" i="28"/>
  <c r="U789" i="28"/>
  <c r="V789" i="28"/>
  <c r="W789" i="28"/>
  <c r="X789" i="28"/>
  <c r="Y789" i="28"/>
  <c r="Z789" i="28"/>
  <c r="AA789" i="28"/>
  <c r="AB789" i="28"/>
  <c r="AD789" i="28"/>
  <c r="AE789" i="28"/>
  <c r="AF789" i="28"/>
  <c r="AG789" i="28"/>
  <c r="AH789" i="28"/>
  <c r="AI789" i="28"/>
  <c r="AJ789" i="28"/>
  <c r="AK789" i="28"/>
  <c r="AL789" i="28"/>
  <c r="AM789" i="28"/>
  <c r="AO789" i="28"/>
  <c r="AP789" i="28"/>
  <c r="AQ789" i="28"/>
  <c r="AR789" i="28"/>
  <c r="AS789" i="28"/>
  <c r="AT789" i="28"/>
  <c r="AU789" i="28"/>
  <c r="AV789" i="28"/>
  <c r="AW789" i="28"/>
  <c r="AX789" i="28"/>
  <c r="AY789" i="28"/>
  <c r="AZ789" i="28"/>
  <c r="BA789" i="28"/>
  <c r="BB789" i="28"/>
  <c r="BC789" i="28"/>
  <c r="BD789" i="28"/>
  <c r="BE789" i="28"/>
  <c r="BF789" i="28"/>
  <c r="BG789" i="28"/>
  <c r="BI789" i="28"/>
  <c r="BJ789" i="28"/>
  <c r="BK789" i="28"/>
  <c r="BL789" i="28"/>
  <c r="BM789" i="28"/>
  <c r="BN789" i="28"/>
  <c r="BO789" i="28"/>
  <c r="BP789" i="28"/>
  <c r="BQ789" i="28"/>
  <c r="BR789" i="28"/>
  <c r="B790" i="28"/>
  <c r="C790" i="28"/>
  <c r="D790" i="28"/>
  <c r="F790" i="28"/>
  <c r="G790" i="28"/>
  <c r="H790" i="28"/>
  <c r="I790" i="28"/>
  <c r="J790" i="28"/>
  <c r="K790" i="28"/>
  <c r="L790" i="28"/>
  <c r="M790" i="28"/>
  <c r="N790" i="28"/>
  <c r="O790" i="28"/>
  <c r="P790" i="28"/>
  <c r="Q790" i="28"/>
  <c r="S790" i="28"/>
  <c r="T790" i="28"/>
  <c r="U790" i="28"/>
  <c r="V790" i="28"/>
  <c r="W790" i="28"/>
  <c r="X790" i="28"/>
  <c r="Y790" i="28"/>
  <c r="Z790" i="28"/>
  <c r="AA790" i="28"/>
  <c r="AB790" i="28"/>
  <c r="AD790" i="28"/>
  <c r="AE790" i="28"/>
  <c r="AF790" i="28"/>
  <c r="AG790" i="28"/>
  <c r="AH790" i="28"/>
  <c r="AI790" i="28"/>
  <c r="AJ790" i="28"/>
  <c r="AK790" i="28"/>
  <c r="AL790" i="28"/>
  <c r="AM790" i="28"/>
  <c r="AO790" i="28"/>
  <c r="AP790" i="28"/>
  <c r="AQ790" i="28"/>
  <c r="AR790" i="28"/>
  <c r="AS790" i="28"/>
  <c r="AT790" i="28"/>
  <c r="AU790" i="28"/>
  <c r="AV790" i="28"/>
  <c r="AW790" i="28"/>
  <c r="AX790" i="28"/>
  <c r="AY790" i="28"/>
  <c r="AZ790" i="28"/>
  <c r="BA790" i="28"/>
  <c r="BB790" i="28"/>
  <c r="BC790" i="28"/>
  <c r="BD790" i="28"/>
  <c r="BE790" i="28"/>
  <c r="BF790" i="28"/>
  <c r="BG790" i="28"/>
  <c r="BI790" i="28"/>
  <c r="BJ790" i="28"/>
  <c r="BK790" i="28"/>
  <c r="BL790" i="28"/>
  <c r="BM790" i="28"/>
  <c r="BN790" i="28"/>
  <c r="BO790" i="28"/>
  <c r="BP790" i="28"/>
  <c r="BQ790" i="28"/>
  <c r="BR790" i="28"/>
  <c r="BZ790" i="28"/>
  <c r="B791" i="28"/>
  <c r="C791" i="28"/>
  <c r="D791" i="28"/>
  <c r="F791" i="28"/>
  <c r="G791" i="28"/>
  <c r="H791" i="28"/>
  <c r="I791" i="28"/>
  <c r="J791" i="28"/>
  <c r="K791" i="28"/>
  <c r="L791" i="28"/>
  <c r="M791" i="28"/>
  <c r="N791" i="28"/>
  <c r="O791" i="28"/>
  <c r="P791" i="28"/>
  <c r="Q791" i="28"/>
  <c r="S791" i="28"/>
  <c r="T791" i="28"/>
  <c r="U791" i="28"/>
  <c r="V791" i="28"/>
  <c r="W791" i="28"/>
  <c r="X791" i="28"/>
  <c r="Y791" i="28"/>
  <c r="Z791" i="28"/>
  <c r="AA791" i="28"/>
  <c r="AB791" i="28"/>
  <c r="AD791" i="28"/>
  <c r="BT791" i="28" s="1"/>
  <c r="AE791" i="28"/>
  <c r="AF791" i="28"/>
  <c r="AG791" i="28"/>
  <c r="AH791" i="28"/>
  <c r="BX791" i="28" s="1"/>
  <c r="AI791" i="28"/>
  <c r="AJ791" i="28"/>
  <c r="AK791" i="28"/>
  <c r="AL791" i="28"/>
  <c r="AM791" i="28"/>
  <c r="AO791" i="28"/>
  <c r="AP791" i="28"/>
  <c r="AQ791" i="28"/>
  <c r="AR791" i="28"/>
  <c r="AS791" i="28"/>
  <c r="AT791" i="28"/>
  <c r="AU791" i="28"/>
  <c r="AV791" i="28"/>
  <c r="AW791" i="28"/>
  <c r="AX791" i="28"/>
  <c r="AY791" i="28"/>
  <c r="AZ791" i="28"/>
  <c r="BA791" i="28"/>
  <c r="BB791" i="28"/>
  <c r="BC791" i="28"/>
  <c r="BD791" i="28"/>
  <c r="BE791" i="28"/>
  <c r="BF791" i="28"/>
  <c r="BG791" i="28"/>
  <c r="CC791" i="28" s="1"/>
  <c r="BI791" i="28"/>
  <c r="BJ791" i="28"/>
  <c r="BU791" i="28" s="1"/>
  <c r="BK791" i="28"/>
  <c r="BL791" i="28"/>
  <c r="BM791" i="28"/>
  <c r="BN791" i="28"/>
  <c r="BO791" i="28"/>
  <c r="BP791" i="28"/>
  <c r="BQ791" i="28"/>
  <c r="BR791" i="28"/>
  <c r="CB791" i="28"/>
  <c r="B792" i="28"/>
  <c r="C792" i="28"/>
  <c r="D792" i="28"/>
  <c r="F792" i="28"/>
  <c r="G792" i="28"/>
  <c r="H792" i="28"/>
  <c r="I792" i="28"/>
  <c r="J792" i="28"/>
  <c r="K792" i="28"/>
  <c r="L792" i="28"/>
  <c r="M792" i="28"/>
  <c r="N792" i="28"/>
  <c r="O792" i="28"/>
  <c r="P792" i="28"/>
  <c r="Q792" i="28"/>
  <c r="S792" i="28"/>
  <c r="T792" i="28"/>
  <c r="U792" i="28"/>
  <c r="V792" i="28"/>
  <c r="W792" i="28"/>
  <c r="X792" i="28"/>
  <c r="Y792" i="28"/>
  <c r="Z792" i="28"/>
  <c r="AA792" i="28"/>
  <c r="AB792" i="28"/>
  <c r="AD792" i="28"/>
  <c r="AE792" i="28"/>
  <c r="AF792" i="28"/>
  <c r="AG792" i="28"/>
  <c r="AH792" i="28"/>
  <c r="AI792" i="28"/>
  <c r="AJ792" i="28"/>
  <c r="AK792" i="28"/>
  <c r="AL792" i="28"/>
  <c r="AM792" i="28"/>
  <c r="AO792" i="28"/>
  <c r="AP792" i="28"/>
  <c r="AQ792" i="28"/>
  <c r="AR792" i="28"/>
  <c r="AS792" i="28"/>
  <c r="AT792" i="28"/>
  <c r="AU792" i="28"/>
  <c r="AV792" i="28"/>
  <c r="AW792" i="28"/>
  <c r="AX792" i="28"/>
  <c r="AY792" i="28"/>
  <c r="AZ792" i="28"/>
  <c r="BA792" i="28"/>
  <c r="BB792" i="28"/>
  <c r="BC792" i="28"/>
  <c r="BD792" i="28"/>
  <c r="BE792" i="28"/>
  <c r="BF792" i="28"/>
  <c r="BG792" i="28"/>
  <c r="BI792" i="28"/>
  <c r="BJ792" i="28"/>
  <c r="BK792" i="28"/>
  <c r="BL792" i="28"/>
  <c r="BM792" i="28"/>
  <c r="BN792" i="28"/>
  <c r="BO792" i="28"/>
  <c r="BP792" i="28"/>
  <c r="BQ792" i="28"/>
  <c r="BR792" i="28"/>
  <c r="B793" i="28"/>
  <c r="C793" i="28"/>
  <c r="D793" i="28"/>
  <c r="F793" i="28"/>
  <c r="G793" i="28"/>
  <c r="H793" i="28"/>
  <c r="I793" i="28"/>
  <c r="J793" i="28"/>
  <c r="K793" i="28"/>
  <c r="L793" i="28"/>
  <c r="M793" i="28"/>
  <c r="N793" i="28"/>
  <c r="O793" i="28"/>
  <c r="P793" i="28"/>
  <c r="Q793" i="28"/>
  <c r="S793" i="28"/>
  <c r="T793" i="28"/>
  <c r="U793" i="28"/>
  <c r="V793" i="28"/>
  <c r="W793" i="28"/>
  <c r="X793" i="28"/>
  <c r="Y793" i="28"/>
  <c r="Z793" i="28"/>
  <c r="AA793" i="28"/>
  <c r="AB793" i="28"/>
  <c r="AD793" i="28"/>
  <c r="BT793" i="28" s="1"/>
  <c r="AE793" i="28"/>
  <c r="AF793" i="28"/>
  <c r="AG793" i="28"/>
  <c r="AH793" i="28"/>
  <c r="AI793" i="28"/>
  <c r="AJ793" i="28"/>
  <c r="AK793" i="28"/>
  <c r="AL793" i="28"/>
  <c r="AM793" i="28"/>
  <c r="AO793" i="28"/>
  <c r="AP793" i="28"/>
  <c r="AQ793" i="28"/>
  <c r="AR793" i="28"/>
  <c r="AS793" i="28"/>
  <c r="AT793" i="28"/>
  <c r="AU793" i="28"/>
  <c r="AV793" i="28"/>
  <c r="AW793" i="28"/>
  <c r="AX793" i="28"/>
  <c r="AY793" i="28"/>
  <c r="AZ793" i="28"/>
  <c r="BA793" i="28"/>
  <c r="BB793" i="28"/>
  <c r="BC793" i="28"/>
  <c r="BY793" i="28" s="1"/>
  <c r="BD793" i="28"/>
  <c r="BE793" i="28"/>
  <c r="BF793" i="28"/>
  <c r="BG793" i="28"/>
  <c r="BI793" i="28"/>
  <c r="BJ793" i="28"/>
  <c r="BK793" i="28"/>
  <c r="BL793" i="28"/>
  <c r="BM793" i="28"/>
  <c r="BN793" i="28"/>
  <c r="BO793" i="28"/>
  <c r="BP793" i="28"/>
  <c r="BQ793" i="28"/>
  <c r="BR793" i="28"/>
  <c r="BX793" i="28"/>
  <c r="B794" i="28"/>
  <c r="C794" i="28"/>
  <c r="D794" i="28"/>
  <c r="F794" i="28"/>
  <c r="G794" i="28"/>
  <c r="H794" i="28"/>
  <c r="I794" i="28"/>
  <c r="BW794" i="28" s="1"/>
  <c r="J794" i="28"/>
  <c r="K794" i="28"/>
  <c r="L794" i="28"/>
  <c r="M794" i="28"/>
  <c r="N794" i="28"/>
  <c r="O794" i="28"/>
  <c r="P794" i="28"/>
  <c r="Q794" i="28"/>
  <c r="S794" i="28"/>
  <c r="T794" i="28"/>
  <c r="U794" i="28"/>
  <c r="V794" i="28"/>
  <c r="W794" i="28"/>
  <c r="X794" i="28"/>
  <c r="Y794" i="28"/>
  <c r="Z794" i="28"/>
  <c r="AA794" i="28"/>
  <c r="AB794" i="28"/>
  <c r="AD794" i="28"/>
  <c r="AE794" i="28"/>
  <c r="AF794" i="28"/>
  <c r="AG794" i="28"/>
  <c r="AH794" i="28"/>
  <c r="AI794" i="28"/>
  <c r="AJ794" i="28"/>
  <c r="AK794" i="28"/>
  <c r="AL794" i="28"/>
  <c r="AM794" i="28"/>
  <c r="AO794" i="28"/>
  <c r="AP794" i="28"/>
  <c r="AQ794" i="28"/>
  <c r="AR794" i="28"/>
  <c r="AS794" i="28"/>
  <c r="AT794" i="28"/>
  <c r="AU794" i="28"/>
  <c r="AV794" i="28"/>
  <c r="AW794" i="28"/>
  <c r="AX794" i="28"/>
  <c r="AY794" i="28"/>
  <c r="AZ794" i="28"/>
  <c r="BA794" i="28"/>
  <c r="BB794" i="28"/>
  <c r="BC794" i="28"/>
  <c r="BD794" i="28"/>
  <c r="BE794" i="28"/>
  <c r="BF794" i="28"/>
  <c r="BG794" i="28"/>
  <c r="BI794" i="28"/>
  <c r="BJ794" i="28"/>
  <c r="BK794" i="28"/>
  <c r="BL794" i="28"/>
  <c r="BM794" i="28"/>
  <c r="BN794" i="28"/>
  <c r="BO794" i="28"/>
  <c r="BZ794" i="28" s="1"/>
  <c r="BP794" i="28"/>
  <c r="BQ794" i="28"/>
  <c r="BR794" i="28"/>
  <c r="BV794" i="28"/>
  <c r="B795" i="28"/>
  <c r="C795" i="28"/>
  <c r="D795" i="28"/>
  <c r="F795" i="28"/>
  <c r="BT795" i="28" s="1"/>
  <c r="G795" i="28"/>
  <c r="H795" i="28"/>
  <c r="I795" i="28"/>
  <c r="J795" i="28"/>
  <c r="K795" i="28"/>
  <c r="L795" i="28"/>
  <c r="M795" i="28"/>
  <c r="N795" i="28"/>
  <c r="O795" i="28"/>
  <c r="P795" i="28"/>
  <c r="Q795" i="28"/>
  <c r="S795" i="28"/>
  <c r="T795" i="28"/>
  <c r="U795" i="28"/>
  <c r="V795" i="28"/>
  <c r="W795" i="28"/>
  <c r="X795" i="28"/>
  <c r="Y795" i="28"/>
  <c r="Z795" i="28"/>
  <c r="AA795" i="28"/>
  <c r="AB795" i="28"/>
  <c r="CC795" i="28" s="1"/>
  <c r="AD795" i="28"/>
  <c r="AE795" i="28"/>
  <c r="AF795" i="28"/>
  <c r="AG795" i="28"/>
  <c r="AH795" i="28"/>
  <c r="AI795" i="28"/>
  <c r="AJ795" i="28"/>
  <c r="AK795" i="28"/>
  <c r="AL795" i="28"/>
  <c r="AM795" i="28"/>
  <c r="AO795" i="28"/>
  <c r="AP795" i="28"/>
  <c r="AQ795" i="28"/>
  <c r="AR795" i="28"/>
  <c r="AS795" i="28"/>
  <c r="AT795" i="28"/>
  <c r="AU795" i="28"/>
  <c r="AV795" i="28"/>
  <c r="AW795" i="28"/>
  <c r="AX795" i="28"/>
  <c r="AY795" i="28"/>
  <c r="AZ795" i="28"/>
  <c r="BA795" i="28"/>
  <c r="BB795" i="28"/>
  <c r="BC795" i="28"/>
  <c r="BD795" i="28"/>
  <c r="BE795" i="28"/>
  <c r="BF795" i="28"/>
  <c r="BG795" i="28"/>
  <c r="BI795" i="28"/>
  <c r="BJ795" i="28"/>
  <c r="BK795" i="28"/>
  <c r="BL795" i="28"/>
  <c r="BM795" i="28"/>
  <c r="BN795" i="28"/>
  <c r="BO795" i="28"/>
  <c r="BP795" i="28"/>
  <c r="BQ795" i="28"/>
  <c r="BR795" i="28"/>
  <c r="BX795" i="28"/>
  <c r="B796" i="28"/>
  <c r="C796" i="28"/>
  <c r="D796" i="28"/>
  <c r="F796" i="28"/>
  <c r="G796" i="28"/>
  <c r="H796" i="28"/>
  <c r="I796" i="28"/>
  <c r="J796" i="28"/>
  <c r="K796" i="28"/>
  <c r="L796" i="28"/>
  <c r="M796" i="28"/>
  <c r="N796" i="28"/>
  <c r="O796" i="28"/>
  <c r="P796" i="28"/>
  <c r="Q796" i="28"/>
  <c r="S796" i="28"/>
  <c r="T796" i="28"/>
  <c r="U796" i="28"/>
  <c r="V796" i="28"/>
  <c r="W796" i="28"/>
  <c r="X796" i="28"/>
  <c r="Y796" i="28"/>
  <c r="Z796" i="28"/>
  <c r="AA796" i="28"/>
  <c r="AB796" i="28"/>
  <c r="AD796" i="28"/>
  <c r="AE796" i="28"/>
  <c r="AF796" i="28"/>
  <c r="AG796" i="28"/>
  <c r="AH796" i="28"/>
  <c r="AI796" i="28"/>
  <c r="AJ796" i="28"/>
  <c r="AK796" i="28"/>
  <c r="AL796" i="28"/>
  <c r="AM796" i="28"/>
  <c r="AO796" i="28"/>
  <c r="AP796" i="28"/>
  <c r="AQ796" i="28"/>
  <c r="AR796" i="28"/>
  <c r="AS796" i="28"/>
  <c r="AT796" i="28"/>
  <c r="AU796" i="28"/>
  <c r="AV796" i="28"/>
  <c r="AW796" i="28"/>
  <c r="AX796" i="28"/>
  <c r="AY796" i="28"/>
  <c r="AZ796" i="28"/>
  <c r="BA796" i="28"/>
  <c r="BB796" i="28"/>
  <c r="BC796" i="28"/>
  <c r="BD796" i="28"/>
  <c r="BE796" i="28"/>
  <c r="BF796" i="28"/>
  <c r="BG796" i="28"/>
  <c r="BI796" i="28"/>
  <c r="BJ796" i="28"/>
  <c r="BK796" i="28"/>
  <c r="BL796" i="28"/>
  <c r="BM796" i="28"/>
  <c r="BN796" i="28"/>
  <c r="BO796" i="28"/>
  <c r="BP796" i="28"/>
  <c r="BQ796" i="28"/>
  <c r="BR796" i="28"/>
  <c r="B797" i="28"/>
  <c r="C797" i="28"/>
  <c r="D797" i="28"/>
  <c r="F797" i="28"/>
  <c r="G797" i="28"/>
  <c r="H797" i="28"/>
  <c r="I797" i="28"/>
  <c r="J797" i="28"/>
  <c r="K797" i="28"/>
  <c r="L797" i="28"/>
  <c r="M797" i="28"/>
  <c r="N797" i="28"/>
  <c r="O797" i="28"/>
  <c r="P797" i="28"/>
  <c r="Q797" i="28"/>
  <c r="S797" i="28"/>
  <c r="T797" i="28"/>
  <c r="U797" i="28"/>
  <c r="V797" i="28"/>
  <c r="W797" i="28"/>
  <c r="X797" i="28"/>
  <c r="Y797" i="28"/>
  <c r="Z797" i="28"/>
  <c r="AA797" i="28"/>
  <c r="AB797" i="28"/>
  <c r="AD797" i="28"/>
  <c r="AE797" i="28"/>
  <c r="AF797" i="28"/>
  <c r="AG797" i="28"/>
  <c r="AH797" i="28"/>
  <c r="AI797" i="28"/>
  <c r="AJ797" i="28"/>
  <c r="AK797" i="28"/>
  <c r="AL797" i="28"/>
  <c r="AM797" i="28"/>
  <c r="AO797" i="28"/>
  <c r="AP797" i="28"/>
  <c r="AQ797" i="28"/>
  <c r="AR797" i="28"/>
  <c r="AS797" i="28"/>
  <c r="AT797" i="28"/>
  <c r="AU797" i="28"/>
  <c r="AV797" i="28"/>
  <c r="BX797" i="28" s="1"/>
  <c r="AW797" i="28"/>
  <c r="AX797" i="28"/>
  <c r="AY797" i="28"/>
  <c r="AZ797" i="28"/>
  <c r="BA797" i="28"/>
  <c r="BB797" i="28"/>
  <c r="BC797" i="28"/>
  <c r="BD797" i="28"/>
  <c r="BE797" i="28"/>
  <c r="BF797" i="28"/>
  <c r="BG797" i="28"/>
  <c r="BI797" i="28"/>
  <c r="BT797" i="28" s="1"/>
  <c r="BJ797" i="28"/>
  <c r="BK797" i="28"/>
  <c r="BL797" i="28"/>
  <c r="BM797" i="28"/>
  <c r="BN797" i="28"/>
  <c r="BO797" i="28"/>
  <c r="BP797" i="28"/>
  <c r="BQ797" i="28"/>
  <c r="BR797" i="28"/>
  <c r="B798" i="28"/>
  <c r="C798" i="28"/>
  <c r="D798" i="28"/>
  <c r="F798" i="28"/>
  <c r="G798" i="28"/>
  <c r="H798" i="28"/>
  <c r="I798" i="28"/>
  <c r="J798" i="28"/>
  <c r="K798" i="28"/>
  <c r="L798" i="28"/>
  <c r="M798" i="28"/>
  <c r="N798" i="28"/>
  <c r="BZ798" i="28" s="1"/>
  <c r="O798" i="28"/>
  <c r="P798" i="28"/>
  <c r="Q798" i="28"/>
  <c r="S798" i="28"/>
  <c r="T798" i="28"/>
  <c r="U798" i="28"/>
  <c r="V798" i="28"/>
  <c r="W798" i="28"/>
  <c r="X798" i="28"/>
  <c r="Y798" i="28"/>
  <c r="Z798" i="28"/>
  <c r="AA798" i="28"/>
  <c r="AB798" i="28"/>
  <c r="AD798" i="28"/>
  <c r="AE798" i="28"/>
  <c r="AF798" i="28"/>
  <c r="AG798" i="28"/>
  <c r="AH798" i="28"/>
  <c r="AI798" i="28"/>
  <c r="AJ798" i="28"/>
  <c r="AK798" i="28"/>
  <c r="AL798" i="28"/>
  <c r="AM798" i="28"/>
  <c r="AO798" i="28"/>
  <c r="AP798" i="28"/>
  <c r="AQ798" i="28"/>
  <c r="AR798" i="28"/>
  <c r="AS798" i="28"/>
  <c r="AT798" i="28"/>
  <c r="AU798" i="28"/>
  <c r="AV798" i="28"/>
  <c r="AW798" i="28"/>
  <c r="AX798" i="28"/>
  <c r="AY798" i="28"/>
  <c r="AZ798" i="28"/>
  <c r="BA798" i="28"/>
  <c r="BB798" i="28"/>
  <c r="BC798" i="28"/>
  <c r="BD798" i="28"/>
  <c r="BE798" i="28"/>
  <c r="BF798" i="28"/>
  <c r="BG798" i="28"/>
  <c r="BI798" i="28"/>
  <c r="BJ798" i="28"/>
  <c r="BK798" i="28"/>
  <c r="BL798" i="28"/>
  <c r="BM798" i="28"/>
  <c r="BN798" i="28"/>
  <c r="BO798" i="28"/>
  <c r="BP798" i="28"/>
  <c r="BQ798" i="28"/>
  <c r="BR798" i="28"/>
  <c r="BV798" i="28"/>
  <c r="B799" i="28"/>
  <c r="C799" i="28"/>
  <c r="D799" i="28"/>
  <c r="F799" i="28"/>
  <c r="G799" i="28"/>
  <c r="H799" i="28"/>
  <c r="I799" i="28"/>
  <c r="J799" i="28"/>
  <c r="K799" i="28"/>
  <c r="L799" i="28"/>
  <c r="M799" i="28"/>
  <c r="N799" i="28"/>
  <c r="O799" i="28"/>
  <c r="P799" i="28"/>
  <c r="Q799" i="28"/>
  <c r="S799" i="28"/>
  <c r="T799" i="28"/>
  <c r="U799" i="28"/>
  <c r="V799" i="28"/>
  <c r="W799" i="28"/>
  <c r="X799" i="28"/>
  <c r="Y799" i="28"/>
  <c r="Z799" i="28"/>
  <c r="AA799" i="28"/>
  <c r="AB799" i="28"/>
  <c r="AD799" i="28"/>
  <c r="AE799" i="28"/>
  <c r="BU799" i="28" s="1"/>
  <c r="AF799" i="28"/>
  <c r="AG799" i="28"/>
  <c r="AH799" i="28"/>
  <c r="AI799" i="28"/>
  <c r="AJ799" i="28"/>
  <c r="AK799" i="28"/>
  <c r="AL799" i="28"/>
  <c r="AM799" i="28"/>
  <c r="AO799" i="28"/>
  <c r="AP799" i="28"/>
  <c r="AQ799" i="28"/>
  <c r="AR799" i="28"/>
  <c r="AS799" i="28"/>
  <c r="AT799" i="28"/>
  <c r="AU799" i="28"/>
  <c r="AV799" i="28"/>
  <c r="AW799" i="28"/>
  <c r="AX799" i="28"/>
  <c r="AY799" i="28"/>
  <c r="AZ799" i="28"/>
  <c r="BA799" i="28"/>
  <c r="BB799" i="28"/>
  <c r="BC799" i="28"/>
  <c r="BD799" i="28"/>
  <c r="BE799" i="28"/>
  <c r="BF799" i="28"/>
  <c r="BG799" i="28"/>
  <c r="BI799" i="28"/>
  <c r="BJ799" i="28"/>
  <c r="BK799" i="28"/>
  <c r="BL799" i="28"/>
  <c r="BM799" i="28"/>
  <c r="BN799" i="28"/>
  <c r="BO799" i="28"/>
  <c r="BP799" i="28"/>
  <c r="BQ799" i="28"/>
  <c r="BR799" i="28"/>
  <c r="B800" i="28"/>
  <c r="C800" i="28"/>
  <c r="D800" i="28"/>
  <c r="F800" i="28"/>
  <c r="G800" i="28"/>
  <c r="H800" i="28"/>
  <c r="BV800" i="28" s="1"/>
  <c r="I800" i="28"/>
  <c r="J800" i="28"/>
  <c r="K800" i="28"/>
  <c r="L800" i="28"/>
  <c r="M800" i="28"/>
  <c r="N800" i="28"/>
  <c r="O800" i="28"/>
  <c r="P800" i="28"/>
  <c r="Q800" i="28"/>
  <c r="S800" i="28"/>
  <c r="T800" i="28"/>
  <c r="U800" i="28"/>
  <c r="V800" i="28"/>
  <c r="W800" i="28"/>
  <c r="X800" i="28"/>
  <c r="Y800" i="28"/>
  <c r="Z800" i="28"/>
  <c r="AA800" i="28"/>
  <c r="AB800" i="28"/>
  <c r="AD800" i="28"/>
  <c r="AE800" i="28"/>
  <c r="AF800" i="28"/>
  <c r="AG800" i="28"/>
  <c r="AH800" i="28"/>
  <c r="AI800" i="28"/>
  <c r="AJ800" i="28"/>
  <c r="AK800" i="28"/>
  <c r="AL800" i="28"/>
  <c r="AM800" i="28"/>
  <c r="AO800" i="28"/>
  <c r="AP800" i="28"/>
  <c r="AQ800" i="28"/>
  <c r="AR800" i="28"/>
  <c r="AS800" i="28"/>
  <c r="AT800" i="28"/>
  <c r="AU800" i="28"/>
  <c r="AV800" i="28"/>
  <c r="AW800" i="28"/>
  <c r="AX800" i="28"/>
  <c r="AY800" i="28"/>
  <c r="AZ800" i="28"/>
  <c r="BA800" i="28"/>
  <c r="BB800" i="28"/>
  <c r="BC800" i="28"/>
  <c r="BD800" i="28"/>
  <c r="BE800" i="28"/>
  <c r="BF800" i="28"/>
  <c r="BG800" i="28"/>
  <c r="BI800" i="28"/>
  <c r="BJ800" i="28"/>
  <c r="BK800" i="28"/>
  <c r="BL800" i="28"/>
  <c r="BM800" i="28"/>
  <c r="BN800" i="28"/>
  <c r="BO800" i="28"/>
  <c r="BP800" i="28"/>
  <c r="BQ800" i="28"/>
  <c r="BR800" i="28"/>
  <c r="CA800" i="28"/>
  <c r="B801" i="28"/>
  <c r="C801" i="28"/>
  <c r="D801" i="28"/>
  <c r="F801" i="28"/>
  <c r="BT801" i="28" s="1"/>
  <c r="G801" i="28"/>
  <c r="H801" i="28"/>
  <c r="I801" i="28"/>
  <c r="J801" i="28"/>
  <c r="BX801" i="28" s="1"/>
  <c r="K801" i="28"/>
  <c r="L801" i="28"/>
  <c r="M801" i="28"/>
  <c r="N801" i="28"/>
  <c r="O801" i="28"/>
  <c r="P801" i="28"/>
  <c r="CB801" i="28" s="1"/>
  <c r="Q801" i="28"/>
  <c r="S801" i="28"/>
  <c r="T801" i="28"/>
  <c r="U801" i="28"/>
  <c r="V801" i="28"/>
  <c r="W801" i="28"/>
  <c r="X801" i="28"/>
  <c r="Y801" i="28"/>
  <c r="Z801" i="28"/>
  <c r="AA801" i="28"/>
  <c r="AB801" i="28"/>
  <c r="AD801" i="28"/>
  <c r="AE801" i="28"/>
  <c r="AF801" i="28"/>
  <c r="AG801" i="28"/>
  <c r="AH801" i="28"/>
  <c r="AI801" i="28"/>
  <c r="AJ801" i="28"/>
  <c r="AK801" i="28"/>
  <c r="AL801" i="28"/>
  <c r="AM801" i="28"/>
  <c r="AO801" i="28"/>
  <c r="AP801" i="28"/>
  <c r="AQ801" i="28"/>
  <c r="AR801" i="28"/>
  <c r="AS801" i="28"/>
  <c r="AT801" i="28"/>
  <c r="AU801" i="28"/>
  <c r="AV801" i="28"/>
  <c r="AW801" i="28"/>
  <c r="AX801" i="28"/>
  <c r="AY801" i="28"/>
  <c r="AZ801" i="28"/>
  <c r="BA801" i="28"/>
  <c r="BB801" i="28"/>
  <c r="BC801" i="28"/>
  <c r="BD801" i="28"/>
  <c r="BE801" i="28"/>
  <c r="BF801" i="28"/>
  <c r="BG801" i="28"/>
  <c r="BI801" i="28"/>
  <c r="BJ801" i="28"/>
  <c r="BK801" i="28"/>
  <c r="BL801" i="28"/>
  <c r="BM801" i="28"/>
  <c r="BN801" i="28"/>
  <c r="BO801" i="28"/>
  <c r="BP801" i="28"/>
  <c r="BQ801" i="28"/>
  <c r="BR801" i="28"/>
  <c r="B802" i="28"/>
  <c r="C802" i="28"/>
  <c r="D802" i="28"/>
  <c r="F802" i="28"/>
  <c r="G802" i="28"/>
  <c r="H802" i="28"/>
  <c r="I802" i="28"/>
  <c r="BW802" i="28" s="1"/>
  <c r="J802" i="28"/>
  <c r="K802" i="28"/>
  <c r="L802" i="28"/>
  <c r="M802" i="28"/>
  <c r="N802" i="28"/>
  <c r="O802" i="28"/>
  <c r="P802" i="28"/>
  <c r="Q802" i="28"/>
  <c r="S802" i="28"/>
  <c r="T802" i="28"/>
  <c r="U802" i="28"/>
  <c r="V802" i="28"/>
  <c r="W802" i="28"/>
  <c r="X802" i="28"/>
  <c r="Y802" i="28"/>
  <c r="Z802" i="28"/>
  <c r="AA802" i="28"/>
  <c r="AB802" i="28"/>
  <c r="AD802" i="28"/>
  <c r="AE802" i="28"/>
  <c r="AF802" i="28"/>
  <c r="AG802" i="28"/>
  <c r="AH802" i="28"/>
  <c r="AI802" i="28"/>
  <c r="AJ802" i="28"/>
  <c r="AK802" i="28"/>
  <c r="AL802" i="28"/>
  <c r="AM802" i="28"/>
  <c r="AO802" i="28"/>
  <c r="AP802" i="28"/>
  <c r="AQ802" i="28"/>
  <c r="AR802" i="28"/>
  <c r="AS802" i="28"/>
  <c r="AT802" i="28"/>
  <c r="AU802" i="28"/>
  <c r="AV802" i="28"/>
  <c r="AW802" i="28"/>
  <c r="AX802" i="28"/>
  <c r="AY802" i="28"/>
  <c r="AZ802" i="28"/>
  <c r="BA802" i="28"/>
  <c r="BB802" i="28"/>
  <c r="BC802" i="28"/>
  <c r="BD802" i="28"/>
  <c r="BE802" i="28"/>
  <c r="BF802" i="28"/>
  <c r="BG802" i="28"/>
  <c r="BI802" i="28"/>
  <c r="BJ802" i="28"/>
  <c r="BK802" i="28"/>
  <c r="BL802" i="28"/>
  <c r="BM802" i="28"/>
  <c r="BN802" i="28"/>
  <c r="BO802" i="28"/>
  <c r="BZ802" i="28" s="1"/>
  <c r="BP802" i="28"/>
  <c r="BQ802" i="28"/>
  <c r="BR802" i="28"/>
  <c r="BV802" i="28"/>
  <c r="B803" i="28"/>
  <c r="C803" i="28"/>
  <c r="D803" i="28"/>
  <c r="F803" i="28"/>
  <c r="BT803" i="28" s="1"/>
  <c r="G803" i="28"/>
  <c r="H803" i="28"/>
  <c r="I803" i="28"/>
  <c r="J803" i="28"/>
  <c r="K803" i="28"/>
  <c r="L803" i="28"/>
  <c r="M803" i="28"/>
  <c r="N803" i="28"/>
  <c r="O803" i="28"/>
  <c r="P803" i="28"/>
  <c r="Q803" i="28"/>
  <c r="S803" i="28"/>
  <c r="T803" i="28"/>
  <c r="U803" i="28"/>
  <c r="V803" i="28"/>
  <c r="W803" i="28"/>
  <c r="X803" i="28"/>
  <c r="Y803" i="28"/>
  <c r="Z803" i="28"/>
  <c r="AA803" i="28"/>
  <c r="AB803" i="28"/>
  <c r="CC803" i="28" s="1"/>
  <c r="AD803" i="28"/>
  <c r="AE803" i="28"/>
  <c r="AF803" i="28"/>
  <c r="AG803" i="28"/>
  <c r="AH803" i="28"/>
  <c r="AI803" i="28"/>
  <c r="AJ803" i="28"/>
  <c r="AK803" i="28"/>
  <c r="AL803" i="28"/>
  <c r="AM803" i="28"/>
  <c r="AO803" i="28"/>
  <c r="AP803" i="28"/>
  <c r="AQ803" i="28"/>
  <c r="AR803" i="28"/>
  <c r="AS803" i="28"/>
  <c r="AT803" i="28"/>
  <c r="AU803" i="28"/>
  <c r="AV803" i="28"/>
  <c r="AW803" i="28"/>
  <c r="AX803" i="28"/>
  <c r="AY803" i="28"/>
  <c r="AZ803" i="28"/>
  <c r="BA803" i="28"/>
  <c r="BB803" i="28"/>
  <c r="BC803" i="28"/>
  <c r="BD803" i="28"/>
  <c r="BE803" i="28"/>
  <c r="BF803" i="28"/>
  <c r="BG803" i="28"/>
  <c r="BI803" i="28"/>
  <c r="BJ803" i="28"/>
  <c r="BK803" i="28"/>
  <c r="BL803" i="28"/>
  <c r="BM803" i="28"/>
  <c r="BN803" i="28"/>
  <c r="BO803" i="28"/>
  <c r="BP803" i="28"/>
  <c r="BQ803" i="28"/>
  <c r="BR803" i="28"/>
  <c r="BX803" i="28"/>
  <c r="B804" i="28"/>
  <c r="C804" i="28"/>
  <c r="D804" i="28"/>
  <c r="F804" i="28"/>
  <c r="G804" i="28"/>
  <c r="H804" i="28"/>
  <c r="I804" i="28"/>
  <c r="J804" i="28"/>
  <c r="K804" i="28"/>
  <c r="L804" i="28"/>
  <c r="M804" i="28"/>
  <c r="N804" i="28"/>
  <c r="O804" i="28"/>
  <c r="P804" i="28"/>
  <c r="Q804" i="28"/>
  <c r="S804" i="28"/>
  <c r="T804" i="28"/>
  <c r="U804" i="28"/>
  <c r="V804" i="28"/>
  <c r="W804" i="28"/>
  <c r="X804" i="28"/>
  <c r="Y804" i="28"/>
  <c r="Z804" i="28"/>
  <c r="AA804" i="28"/>
  <c r="AB804" i="28"/>
  <c r="AD804" i="28"/>
  <c r="AE804" i="28"/>
  <c r="AF804" i="28"/>
  <c r="AG804" i="28"/>
  <c r="AH804" i="28"/>
  <c r="AI804" i="28"/>
  <c r="AJ804" i="28"/>
  <c r="AK804" i="28"/>
  <c r="AL804" i="28"/>
  <c r="AM804" i="28"/>
  <c r="AO804" i="28"/>
  <c r="AP804" i="28"/>
  <c r="AQ804" i="28"/>
  <c r="AR804" i="28"/>
  <c r="AS804" i="28"/>
  <c r="AT804" i="28"/>
  <c r="AU804" i="28"/>
  <c r="AV804" i="28"/>
  <c r="AW804" i="28"/>
  <c r="AX804" i="28"/>
  <c r="AY804" i="28"/>
  <c r="AZ804" i="28"/>
  <c r="BA804" i="28"/>
  <c r="BB804" i="28"/>
  <c r="BC804" i="28"/>
  <c r="BD804" i="28"/>
  <c r="BZ804" i="28" s="1"/>
  <c r="BE804" i="28"/>
  <c r="BF804" i="28"/>
  <c r="BG804" i="28"/>
  <c r="BI804" i="28"/>
  <c r="BJ804" i="28"/>
  <c r="BK804" i="28"/>
  <c r="BL804" i="28"/>
  <c r="BM804" i="28"/>
  <c r="BN804" i="28"/>
  <c r="BO804" i="28"/>
  <c r="BP804" i="28"/>
  <c r="BQ804" i="28"/>
  <c r="BR804" i="28"/>
  <c r="B805" i="28"/>
  <c r="C805" i="28"/>
  <c r="D805" i="28"/>
  <c r="F805" i="28"/>
  <c r="BT805" i="28" s="1"/>
  <c r="G805" i="28"/>
  <c r="H805" i="28"/>
  <c r="I805" i="28"/>
  <c r="J805" i="28"/>
  <c r="K805" i="28"/>
  <c r="L805" i="28"/>
  <c r="M805" i="28"/>
  <c r="N805" i="28"/>
  <c r="O805" i="28"/>
  <c r="P805" i="28"/>
  <c r="Q805" i="28"/>
  <c r="S805" i="28"/>
  <c r="T805" i="28"/>
  <c r="U805" i="28"/>
  <c r="V805" i="28"/>
  <c r="W805" i="28"/>
  <c r="X805" i="28"/>
  <c r="BY805" i="28" s="1"/>
  <c r="Y805" i="28"/>
  <c r="Z805" i="28"/>
  <c r="AA805" i="28"/>
  <c r="AB805" i="28"/>
  <c r="AD805" i="28"/>
  <c r="AE805" i="28"/>
  <c r="AF805" i="28"/>
  <c r="AG805" i="28"/>
  <c r="AH805" i="28"/>
  <c r="AI805" i="28"/>
  <c r="AJ805" i="28"/>
  <c r="AK805" i="28"/>
  <c r="AL805" i="28"/>
  <c r="AM805" i="28"/>
  <c r="AO805" i="28"/>
  <c r="AP805" i="28"/>
  <c r="AQ805" i="28"/>
  <c r="AR805" i="28"/>
  <c r="AS805" i="28"/>
  <c r="AT805" i="28"/>
  <c r="AU805" i="28"/>
  <c r="AV805" i="28"/>
  <c r="AW805" i="28"/>
  <c r="AX805" i="28"/>
  <c r="AY805" i="28"/>
  <c r="AZ805" i="28"/>
  <c r="BA805" i="28"/>
  <c r="BB805" i="28"/>
  <c r="BC805" i="28"/>
  <c r="BD805" i="28"/>
  <c r="BE805" i="28"/>
  <c r="BF805" i="28"/>
  <c r="BG805" i="28"/>
  <c r="BI805" i="28"/>
  <c r="BJ805" i="28"/>
  <c r="BK805" i="28"/>
  <c r="BL805" i="28"/>
  <c r="BM805" i="28"/>
  <c r="BN805" i="28"/>
  <c r="BO805" i="28"/>
  <c r="BP805" i="28"/>
  <c r="BQ805" i="28"/>
  <c r="BR805" i="28"/>
  <c r="BX805" i="28"/>
  <c r="B806" i="28"/>
  <c r="C806" i="28"/>
  <c r="D806" i="28"/>
  <c r="F806" i="28"/>
  <c r="G806" i="28"/>
  <c r="H806" i="28"/>
  <c r="I806" i="28"/>
  <c r="J806" i="28"/>
  <c r="K806" i="28"/>
  <c r="L806" i="28"/>
  <c r="M806" i="28"/>
  <c r="N806" i="28"/>
  <c r="O806" i="28"/>
  <c r="P806" i="28"/>
  <c r="Q806" i="28"/>
  <c r="S806" i="28"/>
  <c r="T806" i="28"/>
  <c r="U806" i="28"/>
  <c r="V806" i="28"/>
  <c r="W806" i="28"/>
  <c r="X806" i="28"/>
  <c r="Y806" i="28"/>
  <c r="Z806" i="28"/>
  <c r="CA806" i="28" s="1"/>
  <c r="AA806" i="28"/>
  <c r="AB806" i="28"/>
  <c r="AD806" i="28"/>
  <c r="AE806" i="28"/>
  <c r="BU806" i="28" s="1"/>
  <c r="AF806" i="28"/>
  <c r="AG806" i="28"/>
  <c r="AH806" i="28"/>
  <c r="AI806" i="28"/>
  <c r="AJ806" i="28"/>
  <c r="AK806" i="28"/>
  <c r="AL806" i="28"/>
  <c r="AM806" i="28"/>
  <c r="AO806" i="28"/>
  <c r="AP806" i="28"/>
  <c r="AQ806" i="28"/>
  <c r="AR806" i="28"/>
  <c r="AS806" i="28"/>
  <c r="AT806" i="28"/>
  <c r="AU806" i="28"/>
  <c r="AV806" i="28"/>
  <c r="AW806" i="28"/>
  <c r="AX806" i="28"/>
  <c r="AY806" i="28"/>
  <c r="AZ806" i="28"/>
  <c r="BA806" i="28"/>
  <c r="BB806" i="28"/>
  <c r="BC806" i="28"/>
  <c r="BD806" i="28"/>
  <c r="BZ806" i="28" s="1"/>
  <c r="BE806" i="28"/>
  <c r="BF806" i="28"/>
  <c r="BG806" i="28"/>
  <c r="BI806" i="28"/>
  <c r="BJ806" i="28"/>
  <c r="BK806" i="28"/>
  <c r="BL806" i="28"/>
  <c r="BM806" i="28"/>
  <c r="BN806" i="28"/>
  <c r="BO806" i="28"/>
  <c r="BP806" i="28"/>
  <c r="BQ806" i="28"/>
  <c r="BR806" i="28"/>
  <c r="BV806" i="28"/>
  <c r="B807" i="28"/>
  <c r="C807" i="28"/>
  <c r="D807" i="28"/>
  <c r="F807" i="28"/>
  <c r="G807" i="28"/>
  <c r="H807" i="28"/>
  <c r="I807" i="28"/>
  <c r="J807" i="28"/>
  <c r="K807" i="28"/>
  <c r="L807" i="28"/>
  <c r="M807" i="28"/>
  <c r="N807" i="28"/>
  <c r="O807" i="28"/>
  <c r="P807" i="28"/>
  <c r="Q807" i="28"/>
  <c r="S807" i="28"/>
  <c r="T807" i="28"/>
  <c r="U807" i="28"/>
  <c r="V807" i="28"/>
  <c r="W807" i="28"/>
  <c r="X807" i="28"/>
  <c r="Y807" i="28"/>
  <c r="Z807" i="28"/>
  <c r="AA807" i="28"/>
  <c r="AB807" i="28"/>
  <c r="AD807" i="28"/>
  <c r="BT807" i="28" s="1"/>
  <c r="AE807" i="28"/>
  <c r="AF807" i="28"/>
  <c r="AG807" i="28"/>
  <c r="AH807" i="28"/>
  <c r="BX807" i="28" s="1"/>
  <c r="AI807" i="28"/>
  <c r="AJ807" i="28"/>
  <c r="AK807" i="28"/>
  <c r="AL807" i="28"/>
  <c r="AM807" i="28"/>
  <c r="AO807" i="28"/>
  <c r="AP807" i="28"/>
  <c r="AQ807" i="28"/>
  <c r="AR807" i="28"/>
  <c r="AS807" i="28"/>
  <c r="AT807" i="28"/>
  <c r="AU807" i="28"/>
  <c r="AV807" i="28"/>
  <c r="AW807" i="28"/>
  <c r="AX807" i="28"/>
  <c r="AY807" i="28"/>
  <c r="AZ807" i="28"/>
  <c r="BA807" i="28"/>
  <c r="BB807" i="28"/>
  <c r="BC807" i="28"/>
  <c r="BD807" i="28"/>
  <c r="BE807" i="28"/>
  <c r="BF807" i="28"/>
  <c r="BG807" i="28"/>
  <c r="CC807" i="28" s="1"/>
  <c r="BI807" i="28"/>
  <c r="BJ807" i="28"/>
  <c r="BU807" i="28" s="1"/>
  <c r="BK807" i="28"/>
  <c r="BL807" i="28"/>
  <c r="BM807" i="28"/>
  <c r="BN807" i="28"/>
  <c r="BO807" i="28"/>
  <c r="BP807" i="28"/>
  <c r="BQ807" i="28"/>
  <c r="BR807" i="28"/>
  <c r="CB807" i="28"/>
  <c r="B808" i="28"/>
  <c r="C808" i="28"/>
  <c r="D808" i="28"/>
  <c r="F808" i="28"/>
  <c r="G808" i="28"/>
  <c r="H808" i="28"/>
  <c r="BV808" i="28" s="1"/>
  <c r="I808" i="28"/>
  <c r="J808" i="28"/>
  <c r="K808" i="28"/>
  <c r="L808" i="28"/>
  <c r="M808" i="28"/>
  <c r="N808" i="28"/>
  <c r="O808" i="28"/>
  <c r="P808" i="28"/>
  <c r="Q808" i="28"/>
  <c r="S808" i="28"/>
  <c r="T808" i="28"/>
  <c r="U808" i="28"/>
  <c r="V808" i="28"/>
  <c r="W808" i="28"/>
  <c r="X808" i="28"/>
  <c r="Y808" i="28"/>
  <c r="Z808" i="28"/>
  <c r="AA808" i="28"/>
  <c r="AB808" i="28"/>
  <c r="AD808" i="28"/>
  <c r="AE808" i="28"/>
  <c r="AF808" i="28"/>
  <c r="AG808" i="28"/>
  <c r="AH808" i="28"/>
  <c r="AI808" i="28"/>
  <c r="AJ808" i="28"/>
  <c r="AK808" i="28"/>
  <c r="AL808" i="28"/>
  <c r="AM808" i="28"/>
  <c r="AO808" i="28"/>
  <c r="AP808" i="28"/>
  <c r="AQ808" i="28"/>
  <c r="AR808" i="28"/>
  <c r="AS808" i="28"/>
  <c r="AT808" i="28"/>
  <c r="AU808" i="28"/>
  <c r="AV808" i="28"/>
  <c r="AW808" i="28"/>
  <c r="AX808" i="28"/>
  <c r="AY808" i="28"/>
  <c r="AZ808" i="28"/>
  <c r="BA808" i="28"/>
  <c r="BB808" i="28"/>
  <c r="BC808" i="28"/>
  <c r="BD808" i="28"/>
  <c r="BE808" i="28"/>
  <c r="BF808" i="28"/>
  <c r="BG808" i="28"/>
  <c r="BI808" i="28"/>
  <c r="BJ808" i="28"/>
  <c r="BK808" i="28"/>
  <c r="BL808" i="28"/>
  <c r="BM808" i="28"/>
  <c r="BN808" i="28"/>
  <c r="BO808" i="28"/>
  <c r="BP808" i="28"/>
  <c r="BQ808" i="28"/>
  <c r="BR808" i="28"/>
  <c r="B809" i="28"/>
  <c r="C809" i="28"/>
  <c r="D809" i="28"/>
  <c r="F809" i="28"/>
  <c r="G809" i="28"/>
  <c r="H809" i="28"/>
  <c r="I809" i="28"/>
  <c r="J809" i="28"/>
  <c r="K809" i="28"/>
  <c r="L809" i="28"/>
  <c r="M809" i="28"/>
  <c r="N809" i="28"/>
  <c r="O809" i="28"/>
  <c r="P809" i="28"/>
  <c r="CB809" i="28" s="1"/>
  <c r="Q809" i="28"/>
  <c r="S809" i="28"/>
  <c r="T809" i="28"/>
  <c r="U809" i="28"/>
  <c r="V809" i="28"/>
  <c r="W809" i="28"/>
  <c r="X809" i="28"/>
  <c r="Y809" i="28"/>
  <c r="Z809" i="28"/>
  <c r="AA809" i="28"/>
  <c r="AB809" i="28"/>
  <c r="AD809" i="28"/>
  <c r="AE809" i="28"/>
  <c r="AF809" i="28"/>
  <c r="AG809" i="28"/>
  <c r="AH809" i="28"/>
  <c r="AI809" i="28"/>
  <c r="AJ809" i="28"/>
  <c r="AK809" i="28"/>
  <c r="AL809" i="28"/>
  <c r="AM809" i="28"/>
  <c r="AO809" i="28"/>
  <c r="AP809" i="28"/>
  <c r="AQ809" i="28"/>
  <c r="AR809" i="28"/>
  <c r="AS809" i="28"/>
  <c r="AT809" i="28"/>
  <c r="AU809" i="28"/>
  <c r="AV809" i="28"/>
  <c r="BX809" i="28" s="1"/>
  <c r="AW809" i="28"/>
  <c r="AX809" i="28"/>
  <c r="AY809" i="28"/>
  <c r="AZ809" i="28"/>
  <c r="BA809" i="28"/>
  <c r="BB809" i="28"/>
  <c r="BC809" i="28"/>
  <c r="BD809" i="28"/>
  <c r="BE809" i="28"/>
  <c r="BF809" i="28"/>
  <c r="BG809" i="28"/>
  <c r="BI809" i="28"/>
  <c r="BT809" i="28" s="1"/>
  <c r="BJ809" i="28"/>
  <c r="BK809" i="28"/>
  <c r="BL809" i="28"/>
  <c r="BM809" i="28"/>
  <c r="BN809" i="28"/>
  <c r="BO809" i="28"/>
  <c r="BP809" i="28"/>
  <c r="BQ809" i="28"/>
  <c r="BR809" i="28"/>
  <c r="BY809" i="28"/>
  <c r="B810" i="28"/>
  <c r="C810" i="28"/>
  <c r="D810" i="28"/>
  <c r="F810" i="28"/>
  <c r="G810" i="28"/>
  <c r="H810" i="28"/>
  <c r="I810" i="28"/>
  <c r="BW810" i="28" s="1"/>
  <c r="J810" i="28"/>
  <c r="K810" i="28"/>
  <c r="L810" i="28"/>
  <c r="M810" i="28"/>
  <c r="N810" i="28"/>
  <c r="O810" i="28"/>
  <c r="P810" i="28"/>
  <c r="Q810" i="28"/>
  <c r="S810" i="28"/>
  <c r="T810" i="28"/>
  <c r="U810" i="28"/>
  <c r="V810" i="28"/>
  <c r="W810" i="28"/>
  <c r="X810" i="28"/>
  <c r="Y810" i="28"/>
  <c r="Z810" i="28"/>
  <c r="CA810" i="28" s="1"/>
  <c r="AA810" i="28"/>
  <c r="AB810" i="28"/>
  <c r="AD810" i="28"/>
  <c r="AE810" i="28"/>
  <c r="BU810" i="28" s="1"/>
  <c r="AF810" i="28"/>
  <c r="AG810" i="28"/>
  <c r="AH810" i="28"/>
  <c r="AI810" i="28"/>
  <c r="AJ810" i="28"/>
  <c r="AK810" i="28"/>
  <c r="AL810" i="28"/>
  <c r="AM810" i="28"/>
  <c r="AO810" i="28"/>
  <c r="AP810" i="28"/>
  <c r="AQ810" i="28"/>
  <c r="AR810" i="28"/>
  <c r="AS810" i="28"/>
  <c r="AT810" i="28"/>
  <c r="AU810" i="28"/>
  <c r="AV810" i="28"/>
  <c r="AW810" i="28"/>
  <c r="AX810" i="28"/>
  <c r="AY810" i="28"/>
  <c r="AZ810" i="28"/>
  <c r="BA810" i="28"/>
  <c r="BB810" i="28"/>
  <c r="BC810" i="28"/>
  <c r="BD810" i="28"/>
  <c r="BE810" i="28"/>
  <c r="BF810" i="28"/>
  <c r="BG810" i="28"/>
  <c r="BI810" i="28"/>
  <c r="BJ810" i="28"/>
  <c r="BK810" i="28"/>
  <c r="BL810" i="28"/>
  <c r="BM810" i="28"/>
  <c r="BN810" i="28"/>
  <c r="BO810" i="28"/>
  <c r="BP810" i="28"/>
  <c r="BQ810" i="28"/>
  <c r="BR810" i="28"/>
  <c r="BV810" i="28"/>
  <c r="BZ810" i="28"/>
  <c r="B811" i="28"/>
  <c r="C811" i="28"/>
  <c r="D811" i="28"/>
  <c r="F811" i="28"/>
  <c r="BT811" i="28" s="1"/>
  <c r="G811" i="28"/>
  <c r="H811" i="28"/>
  <c r="I811" i="28"/>
  <c r="J811" i="28"/>
  <c r="BX811" i="28" s="1"/>
  <c r="K811" i="28"/>
  <c r="L811" i="28"/>
  <c r="M811" i="28"/>
  <c r="N811" i="28"/>
  <c r="O811" i="28"/>
  <c r="P811" i="28"/>
  <c r="Q811" i="28"/>
  <c r="S811" i="28"/>
  <c r="T811" i="28"/>
  <c r="U811" i="28"/>
  <c r="V811" i="28"/>
  <c r="W811" i="28"/>
  <c r="X811" i="28"/>
  <c r="Y811" i="28"/>
  <c r="Z811" i="28"/>
  <c r="AA811" i="28"/>
  <c r="AB811" i="28"/>
  <c r="AD811" i="28"/>
  <c r="AE811" i="28"/>
  <c r="AF811" i="28"/>
  <c r="AG811" i="28"/>
  <c r="AH811" i="28"/>
  <c r="AI811" i="28"/>
  <c r="AJ811" i="28"/>
  <c r="AK811" i="28"/>
  <c r="AL811" i="28"/>
  <c r="AM811" i="28"/>
  <c r="AO811" i="28"/>
  <c r="AP811" i="28"/>
  <c r="AQ811" i="28"/>
  <c r="AR811" i="28"/>
  <c r="AS811" i="28"/>
  <c r="AT811" i="28"/>
  <c r="AU811" i="28"/>
  <c r="AV811" i="28"/>
  <c r="AW811" i="28"/>
  <c r="AX811" i="28"/>
  <c r="AY811" i="28"/>
  <c r="AZ811" i="28"/>
  <c r="BA811" i="28"/>
  <c r="BB811" i="28"/>
  <c r="BC811" i="28"/>
  <c r="BD811" i="28"/>
  <c r="BE811" i="28"/>
  <c r="BF811" i="28"/>
  <c r="BG811" i="28"/>
  <c r="CC811" i="28" s="1"/>
  <c r="BI811" i="28"/>
  <c r="BJ811" i="28"/>
  <c r="BK811" i="28"/>
  <c r="BL811" i="28"/>
  <c r="BM811" i="28"/>
  <c r="BN811" i="28"/>
  <c r="BO811" i="28"/>
  <c r="BP811" i="28"/>
  <c r="BQ811" i="28"/>
  <c r="BR811" i="28"/>
  <c r="B812" i="28"/>
  <c r="C812" i="28"/>
  <c r="D812" i="28"/>
  <c r="F812" i="28"/>
  <c r="G812" i="28"/>
  <c r="H812" i="28"/>
  <c r="I812" i="28"/>
  <c r="J812" i="28"/>
  <c r="K812" i="28"/>
  <c r="L812" i="28"/>
  <c r="M812" i="28"/>
  <c r="N812" i="28"/>
  <c r="O812" i="28"/>
  <c r="P812" i="28"/>
  <c r="Q812" i="28"/>
  <c r="S812" i="28"/>
  <c r="T812" i="28"/>
  <c r="U812" i="28"/>
  <c r="V812" i="28"/>
  <c r="W812" i="28"/>
  <c r="X812" i="28"/>
  <c r="Y812" i="28"/>
  <c r="Z812" i="28"/>
  <c r="AA812" i="28"/>
  <c r="AB812" i="28"/>
  <c r="AD812" i="28"/>
  <c r="AE812" i="28"/>
  <c r="AF812" i="28"/>
  <c r="AG812" i="28"/>
  <c r="AH812" i="28"/>
  <c r="AI812" i="28"/>
  <c r="AJ812" i="28"/>
  <c r="AK812" i="28"/>
  <c r="AL812" i="28"/>
  <c r="AM812" i="28"/>
  <c r="AO812" i="28"/>
  <c r="AP812" i="28"/>
  <c r="AQ812" i="28"/>
  <c r="AR812" i="28"/>
  <c r="AS812" i="28"/>
  <c r="AT812" i="28"/>
  <c r="AU812" i="28"/>
  <c r="AV812" i="28"/>
  <c r="AW812" i="28"/>
  <c r="AX812" i="28"/>
  <c r="AY812" i="28"/>
  <c r="AZ812" i="28"/>
  <c r="BA812" i="28"/>
  <c r="BB812" i="28"/>
  <c r="BC812" i="28"/>
  <c r="BD812" i="28"/>
  <c r="BE812" i="28"/>
  <c r="BF812" i="28"/>
  <c r="BG812" i="28"/>
  <c r="BI812" i="28"/>
  <c r="BJ812" i="28"/>
  <c r="BK812" i="28"/>
  <c r="BL812" i="28"/>
  <c r="BM812" i="28"/>
  <c r="BN812" i="28"/>
  <c r="BO812" i="28"/>
  <c r="BP812" i="28"/>
  <c r="BQ812" i="28"/>
  <c r="BR812" i="28"/>
  <c r="B813" i="28"/>
  <c r="C813" i="28"/>
  <c r="D813" i="28"/>
  <c r="F813" i="28"/>
  <c r="G813" i="28"/>
  <c r="H813" i="28"/>
  <c r="I813" i="28"/>
  <c r="J813" i="28"/>
  <c r="BX813" i="28" s="1"/>
  <c r="K813" i="28"/>
  <c r="L813" i="28"/>
  <c r="M813" i="28"/>
  <c r="N813" i="28"/>
  <c r="O813" i="28"/>
  <c r="P813" i="28"/>
  <c r="Q813" i="28"/>
  <c r="S813" i="28"/>
  <c r="T813" i="28"/>
  <c r="U813" i="28"/>
  <c r="V813" i="28"/>
  <c r="W813" i="28"/>
  <c r="X813" i="28"/>
  <c r="BY813" i="28" s="1"/>
  <c r="Y813" i="28"/>
  <c r="Z813" i="28"/>
  <c r="AA813" i="28"/>
  <c r="AB813" i="28"/>
  <c r="CC813" i="28" s="1"/>
  <c r="AD813" i="28"/>
  <c r="AE813" i="28"/>
  <c r="AF813" i="28"/>
  <c r="AG813" i="28"/>
  <c r="BW813" i="28" s="1"/>
  <c r="AH813" i="28"/>
  <c r="AI813" i="28"/>
  <c r="AJ813" i="28"/>
  <c r="AK813" i="28"/>
  <c r="AL813" i="28"/>
  <c r="AM813" i="28"/>
  <c r="AO813" i="28"/>
  <c r="AP813" i="28"/>
  <c r="AQ813" i="28"/>
  <c r="AR813" i="28"/>
  <c r="AS813" i="28"/>
  <c r="AT813" i="28"/>
  <c r="AU813" i="28"/>
  <c r="AV813" i="28"/>
  <c r="AW813" i="28"/>
  <c r="AX813" i="28"/>
  <c r="AY813" i="28"/>
  <c r="AZ813" i="28"/>
  <c r="BA813" i="28"/>
  <c r="BB813" i="28"/>
  <c r="BC813" i="28"/>
  <c r="BD813" i="28"/>
  <c r="BE813" i="28"/>
  <c r="BF813" i="28"/>
  <c r="CB813" i="28" s="1"/>
  <c r="BG813" i="28"/>
  <c r="BI813" i="28"/>
  <c r="BJ813" i="28"/>
  <c r="BK813" i="28"/>
  <c r="BL813" i="28"/>
  <c r="BM813" i="28"/>
  <c r="BN813" i="28"/>
  <c r="BO813" i="28"/>
  <c r="BP813" i="28"/>
  <c r="BQ813" i="28"/>
  <c r="BR813" i="28"/>
  <c r="BT813" i="28"/>
  <c r="B814" i="28"/>
  <c r="C814" i="28"/>
  <c r="D814" i="28"/>
  <c r="F814" i="28"/>
  <c r="G814" i="28"/>
  <c r="H814" i="28"/>
  <c r="I814" i="28"/>
  <c r="J814" i="28"/>
  <c r="K814" i="28"/>
  <c r="L814" i="28"/>
  <c r="M814" i="28"/>
  <c r="N814" i="28"/>
  <c r="O814" i="28"/>
  <c r="P814" i="28"/>
  <c r="Q814" i="28"/>
  <c r="S814" i="28"/>
  <c r="T814" i="28"/>
  <c r="U814" i="28"/>
  <c r="V814" i="28"/>
  <c r="W814" i="28"/>
  <c r="X814" i="28"/>
  <c r="Y814" i="28"/>
  <c r="Z814" i="28"/>
  <c r="CA814" i="28" s="1"/>
  <c r="AA814" i="28"/>
  <c r="AB814" i="28"/>
  <c r="AD814" i="28"/>
  <c r="AE814" i="28"/>
  <c r="BU814" i="28" s="1"/>
  <c r="AF814" i="28"/>
  <c r="AG814" i="28"/>
  <c r="AH814" i="28"/>
  <c r="AI814" i="28"/>
  <c r="AJ814" i="28"/>
  <c r="AK814" i="28"/>
  <c r="AL814" i="28"/>
  <c r="AM814" i="28"/>
  <c r="AO814" i="28"/>
  <c r="AP814" i="28"/>
  <c r="AQ814" i="28"/>
  <c r="AR814" i="28"/>
  <c r="AS814" i="28"/>
  <c r="AT814" i="28"/>
  <c r="AU814" i="28"/>
  <c r="AV814" i="28"/>
  <c r="AW814" i="28"/>
  <c r="AX814" i="28"/>
  <c r="AY814" i="28"/>
  <c r="AZ814" i="28"/>
  <c r="BA814" i="28"/>
  <c r="BB814" i="28"/>
  <c r="BC814" i="28"/>
  <c r="BD814" i="28"/>
  <c r="BZ814" i="28" s="1"/>
  <c r="BE814" i="28"/>
  <c r="BF814" i="28"/>
  <c r="BG814" i="28"/>
  <c r="BI814" i="28"/>
  <c r="BJ814" i="28"/>
  <c r="BK814" i="28"/>
  <c r="BL814" i="28"/>
  <c r="BM814" i="28"/>
  <c r="BN814" i="28"/>
  <c r="BO814" i="28"/>
  <c r="BP814" i="28"/>
  <c r="BQ814" i="28"/>
  <c r="BR814" i="28"/>
  <c r="BV814" i="28"/>
  <c r="B815" i="28"/>
  <c r="C815" i="28"/>
  <c r="D815" i="28"/>
  <c r="F815" i="28"/>
  <c r="G815" i="28"/>
  <c r="H815" i="28"/>
  <c r="I815" i="28"/>
  <c r="J815" i="28"/>
  <c r="K815" i="28"/>
  <c r="L815" i="28"/>
  <c r="M815" i="28"/>
  <c r="N815" i="28"/>
  <c r="O815" i="28"/>
  <c r="P815" i="28"/>
  <c r="Q815" i="28"/>
  <c r="S815" i="28"/>
  <c r="T815" i="28"/>
  <c r="U815" i="28"/>
  <c r="V815" i="28"/>
  <c r="W815" i="28"/>
  <c r="X815" i="28"/>
  <c r="Y815" i="28"/>
  <c r="Z815" i="28"/>
  <c r="AA815" i="28"/>
  <c r="AB815" i="28"/>
  <c r="AD815" i="28"/>
  <c r="AE815" i="28"/>
  <c r="AF815" i="28"/>
  <c r="AG815" i="28"/>
  <c r="AH815" i="28"/>
  <c r="AI815" i="28"/>
  <c r="AJ815" i="28"/>
  <c r="AK815" i="28"/>
  <c r="AL815" i="28"/>
  <c r="AM815" i="28"/>
  <c r="AO815" i="28"/>
  <c r="AP815" i="28"/>
  <c r="AQ815" i="28"/>
  <c r="AR815" i="28"/>
  <c r="AS815" i="28"/>
  <c r="AT815" i="28"/>
  <c r="AU815" i="28"/>
  <c r="AV815" i="28"/>
  <c r="AW815" i="28"/>
  <c r="AX815" i="28"/>
  <c r="AY815" i="28"/>
  <c r="AZ815" i="28"/>
  <c r="BA815" i="28"/>
  <c r="BB815" i="28"/>
  <c r="BC815" i="28"/>
  <c r="BD815" i="28"/>
  <c r="BE815" i="28"/>
  <c r="BF815" i="28"/>
  <c r="BG815" i="28"/>
  <c r="BI815" i="28"/>
  <c r="BJ815" i="28"/>
  <c r="BK815" i="28"/>
  <c r="BL815" i="28"/>
  <c r="BM815" i="28"/>
  <c r="BN815" i="28"/>
  <c r="BO815" i="28"/>
  <c r="BP815" i="28"/>
  <c r="BQ815" i="28"/>
  <c r="BR815" i="28"/>
  <c r="BU815" i="28"/>
  <c r="B816" i="28"/>
  <c r="C816" i="28"/>
  <c r="D816" i="28"/>
  <c r="F816" i="28"/>
  <c r="G816" i="28"/>
  <c r="H816" i="28"/>
  <c r="BV816" i="28" s="1"/>
  <c r="I816" i="28"/>
  <c r="J816" i="28"/>
  <c r="K816" i="28"/>
  <c r="L816" i="28"/>
  <c r="M816" i="28"/>
  <c r="N816" i="28"/>
  <c r="O816" i="28"/>
  <c r="P816" i="28"/>
  <c r="Q816" i="28"/>
  <c r="S816" i="28"/>
  <c r="T816" i="28"/>
  <c r="U816" i="28"/>
  <c r="V816" i="28"/>
  <c r="W816" i="28"/>
  <c r="X816" i="28"/>
  <c r="Y816" i="28"/>
  <c r="Z816" i="28"/>
  <c r="AA816" i="28"/>
  <c r="AB816" i="28"/>
  <c r="AD816" i="28"/>
  <c r="AE816" i="28"/>
  <c r="AF816" i="28"/>
  <c r="AG816" i="28"/>
  <c r="AH816" i="28"/>
  <c r="AI816" i="28"/>
  <c r="AJ816" i="28"/>
  <c r="AK816" i="28"/>
  <c r="AL816" i="28"/>
  <c r="AM816" i="28"/>
  <c r="AO816" i="28"/>
  <c r="AP816" i="28"/>
  <c r="AQ816" i="28"/>
  <c r="AR816" i="28"/>
  <c r="AS816" i="28"/>
  <c r="AT816" i="28"/>
  <c r="AU816" i="28"/>
  <c r="AV816" i="28"/>
  <c r="AW816" i="28"/>
  <c r="AX816" i="28"/>
  <c r="AY816" i="28"/>
  <c r="AZ816" i="28"/>
  <c r="BA816" i="28"/>
  <c r="BB816" i="28"/>
  <c r="BC816" i="28"/>
  <c r="BD816" i="28"/>
  <c r="BE816" i="28"/>
  <c r="CA816" i="28" s="1"/>
  <c r="BF816" i="28"/>
  <c r="BG816" i="28"/>
  <c r="BI816" i="28"/>
  <c r="BJ816" i="28"/>
  <c r="BK816" i="28"/>
  <c r="BL816" i="28"/>
  <c r="BM816" i="28"/>
  <c r="BN816" i="28"/>
  <c r="BO816" i="28"/>
  <c r="BP816" i="28"/>
  <c r="BQ816" i="28"/>
  <c r="BR816" i="28"/>
  <c r="B817" i="28"/>
  <c r="C817" i="28"/>
  <c r="D817" i="28"/>
  <c r="F817" i="28"/>
  <c r="BT817" i="28" s="1"/>
  <c r="G817" i="28"/>
  <c r="H817" i="28"/>
  <c r="I817" i="28"/>
  <c r="J817" i="28"/>
  <c r="K817" i="28"/>
  <c r="L817" i="28"/>
  <c r="M817" i="28"/>
  <c r="N817" i="28"/>
  <c r="O817" i="28"/>
  <c r="P817" i="28"/>
  <c r="CB817" i="28" s="1"/>
  <c r="Q817" i="28"/>
  <c r="S817" i="28"/>
  <c r="T817" i="28"/>
  <c r="U817" i="28"/>
  <c r="V817" i="28"/>
  <c r="W817" i="28"/>
  <c r="X817" i="28"/>
  <c r="Y817" i="28"/>
  <c r="Z817" i="28"/>
  <c r="AA817" i="28"/>
  <c r="AB817" i="28"/>
  <c r="AD817" i="28"/>
  <c r="AE817" i="28"/>
  <c r="AF817" i="28"/>
  <c r="AG817" i="28"/>
  <c r="AH817" i="28"/>
  <c r="AI817" i="28"/>
  <c r="AJ817" i="28"/>
  <c r="AK817" i="28"/>
  <c r="AL817" i="28"/>
  <c r="AM817" i="28"/>
  <c r="AO817" i="28"/>
  <c r="AP817" i="28"/>
  <c r="AQ817" i="28"/>
  <c r="AR817" i="28"/>
  <c r="AS817" i="28"/>
  <c r="AT817" i="28"/>
  <c r="AU817" i="28"/>
  <c r="AV817" i="28"/>
  <c r="AW817" i="28"/>
  <c r="AX817" i="28"/>
  <c r="AY817" i="28"/>
  <c r="AZ817" i="28"/>
  <c r="BA817" i="28"/>
  <c r="BB817" i="28"/>
  <c r="BC817" i="28"/>
  <c r="BD817" i="28"/>
  <c r="BE817" i="28"/>
  <c r="BF817" i="28"/>
  <c r="BG817" i="28"/>
  <c r="BI817" i="28"/>
  <c r="BJ817" i="28"/>
  <c r="BK817" i="28"/>
  <c r="BL817" i="28"/>
  <c r="BM817" i="28"/>
  <c r="BN817" i="28"/>
  <c r="BO817" i="28"/>
  <c r="BP817" i="28"/>
  <c r="BQ817" i="28"/>
  <c r="BR817" i="28"/>
  <c r="BX817" i="28"/>
  <c r="B818" i="28"/>
  <c r="C818" i="28"/>
  <c r="D818" i="28"/>
  <c r="F818" i="28"/>
  <c r="G818" i="28"/>
  <c r="H818" i="28"/>
  <c r="I818" i="28"/>
  <c r="BW818" i="28" s="1"/>
  <c r="J818" i="28"/>
  <c r="K818" i="28"/>
  <c r="L818" i="28"/>
  <c r="M818" i="28"/>
  <c r="N818" i="28"/>
  <c r="O818" i="28"/>
  <c r="P818" i="28"/>
  <c r="Q818" i="28"/>
  <c r="S818" i="28"/>
  <c r="T818" i="28"/>
  <c r="U818" i="28"/>
  <c r="V818" i="28"/>
  <c r="W818" i="28"/>
  <c r="X818" i="28"/>
  <c r="Y818" i="28"/>
  <c r="Z818" i="28"/>
  <c r="CA818" i="28" s="1"/>
  <c r="AA818" i="28"/>
  <c r="AB818" i="28"/>
  <c r="AD818" i="28"/>
  <c r="AE818" i="28"/>
  <c r="BU818" i="28" s="1"/>
  <c r="AF818" i="28"/>
  <c r="AG818" i="28"/>
  <c r="AH818" i="28"/>
  <c r="AI818" i="28"/>
  <c r="AJ818" i="28"/>
  <c r="AK818" i="28"/>
  <c r="AL818" i="28"/>
  <c r="AM818" i="28"/>
  <c r="AO818" i="28"/>
  <c r="AP818" i="28"/>
  <c r="AQ818" i="28"/>
  <c r="AR818" i="28"/>
  <c r="AS818" i="28"/>
  <c r="AT818" i="28"/>
  <c r="AU818" i="28"/>
  <c r="AV818" i="28"/>
  <c r="AW818" i="28"/>
  <c r="AX818" i="28"/>
  <c r="AY818" i="28"/>
  <c r="AZ818" i="28"/>
  <c r="BA818" i="28"/>
  <c r="BB818" i="28"/>
  <c r="BC818" i="28"/>
  <c r="BD818" i="28"/>
  <c r="BE818" i="28"/>
  <c r="BF818" i="28"/>
  <c r="BG818" i="28"/>
  <c r="BI818" i="28"/>
  <c r="BJ818" i="28"/>
  <c r="BK818" i="28"/>
  <c r="BL818" i="28"/>
  <c r="BM818" i="28"/>
  <c r="BN818" i="28"/>
  <c r="BO818" i="28"/>
  <c r="BP818" i="28"/>
  <c r="BQ818" i="28"/>
  <c r="BR818" i="28"/>
  <c r="BV818" i="28"/>
  <c r="BZ818" i="28"/>
  <c r="B819" i="28"/>
  <c r="C819" i="28"/>
  <c r="D819" i="28"/>
  <c r="F819" i="28"/>
  <c r="BT819" i="28" s="1"/>
  <c r="G819" i="28"/>
  <c r="H819" i="28"/>
  <c r="I819" i="28"/>
  <c r="J819" i="28"/>
  <c r="BX819" i="28" s="1"/>
  <c r="K819" i="28"/>
  <c r="L819" i="28"/>
  <c r="M819" i="28"/>
  <c r="N819" i="28"/>
  <c r="O819" i="28"/>
  <c r="P819" i="28"/>
  <c r="Q819" i="28"/>
  <c r="S819" i="28"/>
  <c r="T819" i="28"/>
  <c r="U819" i="28"/>
  <c r="V819" i="28"/>
  <c r="W819" i="28"/>
  <c r="X819" i="28"/>
  <c r="Y819" i="28"/>
  <c r="Z819" i="28"/>
  <c r="AA819" i="28"/>
  <c r="AB819" i="28"/>
  <c r="AD819" i="28"/>
  <c r="AE819" i="28"/>
  <c r="AF819" i="28"/>
  <c r="AG819" i="28"/>
  <c r="AH819" i="28"/>
  <c r="AI819" i="28"/>
  <c r="AJ819" i="28"/>
  <c r="AK819" i="28"/>
  <c r="AL819" i="28"/>
  <c r="AM819" i="28"/>
  <c r="AO819" i="28"/>
  <c r="AP819" i="28"/>
  <c r="AQ819" i="28"/>
  <c r="AR819" i="28"/>
  <c r="AS819" i="28"/>
  <c r="AT819" i="28"/>
  <c r="AU819" i="28"/>
  <c r="AV819" i="28"/>
  <c r="AW819" i="28"/>
  <c r="AX819" i="28"/>
  <c r="AY819" i="28"/>
  <c r="AZ819" i="28"/>
  <c r="BA819" i="28"/>
  <c r="BB819" i="28"/>
  <c r="BC819" i="28"/>
  <c r="BD819" i="28"/>
  <c r="BE819" i="28"/>
  <c r="BF819" i="28"/>
  <c r="BG819" i="28"/>
  <c r="CC819" i="28" s="1"/>
  <c r="BI819" i="28"/>
  <c r="BJ819" i="28"/>
  <c r="BK819" i="28"/>
  <c r="BL819" i="28"/>
  <c r="BM819" i="28"/>
  <c r="BN819" i="28"/>
  <c r="BO819" i="28"/>
  <c r="BP819" i="28"/>
  <c r="BQ819" i="28"/>
  <c r="BR819" i="28"/>
  <c r="B820" i="28"/>
  <c r="C820" i="28"/>
  <c r="D820" i="28"/>
  <c r="F820" i="28"/>
  <c r="G820" i="28"/>
  <c r="H820" i="28"/>
  <c r="I820" i="28"/>
  <c r="J820" i="28"/>
  <c r="K820" i="28"/>
  <c r="L820" i="28"/>
  <c r="M820" i="28"/>
  <c r="N820" i="28"/>
  <c r="O820" i="28"/>
  <c r="P820" i="28"/>
  <c r="Q820" i="28"/>
  <c r="S820" i="28"/>
  <c r="T820" i="28"/>
  <c r="U820" i="28"/>
  <c r="V820" i="28"/>
  <c r="W820" i="28"/>
  <c r="X820" i="28"/>
  <c r="Y820" i="28"/>
  <c r="Z820" i="28"/>
  <c r="AA820" i="28"/>
  <c r="AB820" i="28"/>
  <c r="AD820" i="28"/>
  <c r="AE820" i="28"/>
  <c r="AF820" i="28"/>
  <c r="AG820" i="28"/>
  <c r="AH820" i="28"/>
  <c r="AI820" i="28"/>
  <c r="AJ820" i="28"/>
  <c r="AK820" i="28"/>
  <c r="AL820" i="28"/>
  <c r="AM820" i="28"/>
  <c r="AO820" i="28"/>
  <c r="AP820" i="28"/>
  <c r="AQ820" i="28"/>
  <c r="AR820" i="28"/>
  <c r="AS820" i="28"/>
  <c r="AT820" i="28"/>
  <c r="AU820" i="28"/>
  <c r="AV820" i="28"/>
  <c r="AW820" i="28"/>
  <c r="AX820" i="28"/>
  <c r="AY820" i="28"/>
  <c r="AZ820" i="28"/>
  <c r="BA820" i="28"/>
  <c r="BB820" i="28"/>
  <c r="BC820" i="28"/>
  <c r="BD820" i="28"/>
  <c r="BE820" i="28"/>
  <c r="BF820" i="28"/>
  <c r="BG820" i="28"/>
  <c r="BI820" i="28"/>
  <c r="BJ820" i="28"/>
  <c r="BK820" i="28"/>
  <c r="BL820" i="28"/>
  <c r="BM820" i="28"/>
  <c r="BN820" i="28"/>
  <c r="BO820" i="28"/>
  <c r="BP820" i="28"/>
  <c r="BQ820" i="28"/>
  <c r="BR820" i="28"/>
  <c r="BZ820" i="28"/>
  <c r="B821" i="28"/>
  <c r="C821" i="28"/>
  <c r="D821" i="28"/>
  <c r="F821" i="28"/>
  <c r="BT821" i="28" s="1"/>
  <c r="G821" i="28"/>
  <c r="H821" i="28"/>
  <c r="I821" i="28"/>
  <c r="J821" i="28"/>
  <c r="BX821" i="28" s="1"/>
  <c r="K821" i="28"/>
  <c r="L821" i="28"/>
  <c r="M821" i="28"/>
  <c r="N821" i="28"/>
  <c r="O821" i="28"/>
  <c r="P821" i="28"/>
  <c r="Q821" i="28"/>
  <c r="S821" i="28"/>
  <c r="T821" i="28"/>
  <c r="U821" i="28"/>
  <c r="V821" i="28"/>
  <c r="W821" i="28"/>
  <c r="X821" i="28"/>
  <c r="Y821" i="28"/>
  <c r="Z821" i="28"/>
  <c r="AA821" i="28"/>
  <c r="AB821" i="28"/>
  <c r="AD821" i="28"/>
  <c r="AE821" i="28"/>
  <c r="AF821" i="28"/>
  <c r="AG821" i="28"/>
  <c r="AH821" i="28"/>
  <c r="AI821" i="28"/>
  <c r="AJ821" i="28"/>
  <c r="AK821" i="28"/>
  <c r="AL821" i="28"/>
  <c r="AM821" i="28"/>
  <c r="AO821" i="28"/>
  <c r="AP821" i="28"/>
  <c r="AQ821" i="28"/>
  <c r="AR821" i="28"/>
  <c r="AS821" i="28"/>
  <c r="AT821" i="28"/>
  <c r="AU821" i="28"/>
  <c r="AV821" i="28"/>
  <c r="AW821" i="28"/>
  <c r="AX821" i="28"/>
  <c r="AY821" i="28"/>
  <c r="AZ821" i="28"/>
  <c r="BA821" i="28"/>
  <c r="BB821" i="28"/>
  <c r="BC821" i="28"/>
  <c r="BY821" i="28" s="1"/>
  <c r="BD821" i="28"/>
  <c r="BE821" i="28"/>
  <c r="BF821" i="28"/>
  <c r="BG821" i="28"/>
  <c r="BI821" i="28"/>
  <c r="BJ821" i="28"/>
  <c r="BK821" i="28"/>
  <c r="BL821" i="28"/>
  <c r="BM821" i="28"/>
  <c r="BN821" i="28"/>
  <c r="BO821" i="28"/>
  <c r="BP821" i="28"/>
  <c r="BQ821" i="28"/>
  <c r="BR821" i="28"/>
  <c r="B822" i="28"/>
  <c r="C822" i="28"/>
  <c r="D822" i="28"/>
  <c r="F822" i="28"/>
  <c r="G822" i="28"/>
  <c r="H822" i="28"/>
  <c r="I822" i="28"/>
  <c r="J822" i="28"/>
  <c r="K822" i="28"/>
  <c r="L822" i="28"/>
  <c r="M822" i="28"/>
  <c r="N822" i="28"/>
  <c r="O822" i="28"/>
  <c r="P822" i="28"/>
  <c r="Q822" i="28"/>
  <c r="S822" i="28"/>
  <c r="T822" i="28"/>
  <c r="U822" i="28"/>
  <c r="V822" i="28"/>
  <c r="W822" i="28"/>
  <c r="X822" i="28"/>
  <c r="Y822" i="28"/>
  <c r="Z822" i="28"/>
  <c r="AA822" i="28"/>
  <c r="AB822" i="28"/>
  <c r="AD822" i="28"/>
  <c r="AE822" i="28"/>
  <c r="AF822" i="28"/>
  <c r="AG822" i="28"/>
  <c r="AH822" i="28"/>
  <c r="AI822" i="28"/>
  <c r="AJ822" i="28"/>
  <c r="AK822" i="28"/>
  <c r="AL822" i="28"/>
  <c r="AM822" i="28"/>
  <c r="AO822" i="28"/>
  <c r="AP822" i="28"/>
  <c r="AQ822" i="28"/>
  <c r="AR822" i="28"/>
  <c r="AS822" i="28"/>
  <c r="AT822" i="28"/>
  <c r="AU822" i="28"/>
  <c r="AV822" i="28"/>
  <c r="AW822" i="28"/>
  <c r="AX822" i="28"/>
  <c r="AY822" i="28"/>
  <c r="AZ822" i="28"/>
  <c r="BA822" i="28"/>
  <c r="BB822" i="28"/>
  <c r="BC822" i="28"/>
  <c r="BD822" i="28"/>
  <c r="BE822" i="28"/>
  <c r="BF822" i="28"/>
  <c r="BG822" i="28"/>
  <c r="BI822" i="28"/>
  <c r="BJ822" i="28"/>
  <c r="BK822" i="28"/>
  <c r="BL822" i="28"/>
  <c r="BM822" i="28"/>
  <c r="BN822" i="28"/>
  <c r="BO822" i="28"/>
  <c r="BP822" i="28"/>
  <c r="BQ822" i="28"/>
  <c r="BR822" i="28"/>
  <c r="BV822" i="28"/>
  <c r="B823" i="28"/>
  <c r="C823" i="28"/>
  <c r="D823" i="28"/>
  <c r="F823" i="28"/>
  <c r="G823" i="28"/>
  <c r="H823" i="28"/>
  <c r="I823" i="28"/>
  <c r="J823" i="28"/>
  <c r="K823" i="28"/>
  <c r="L823" i="28"/>
  <c r="M823" i="28"/>
  <c r="N823" i="28"/>
  <c r="O823" i="28"/>
  <c r="P823" i="28"/>
  <c r="Q823" i="28"/>
  <c r="S823" i="28"/>
  <c r="T823" i="28"/>
  <c r="U823" i="28"/>
  <c r="V823" i="28"/>
  <c r="W823" i="28"/>
  <c r="X823" i="28"/>
  <c r="Y823" i="28"/>
  <c r="Z823" i="28"/>
  <c r="AA823" i="28"/>
  <c r="CB823" i="28" s="1"/>
  <c r="AB823" i="28"/>
  <c r="AD823" i="28"/>
  <c r="AE823" i="28"/>
  <c r="BU823" i="28" s="1"/>
  <c r="AF823" i="28"/>
  <c r="AG823" i="28"/>
  <c r="AH823" i="28"/>
  <c r="AI823" i="28"/>
  <c r="AJ823" i="28"/>
  <c r="AK823" i="28"/>
  <c r="AL823" i="28"/>
  <c r="AM823" i="28"/>
  <c r="AO823" i="28"/>
  <c r="AP823" i="28"/>
  <c r="AQ823" i="28"/>
  <c r="AR823" i="28"/>
  <c r="AS823" i="28"/>
  <c r="AT823" i="28"/>
  <c r="AU823" i="28"/>
  <c r="AV823" i="28"/>
  <c r="AW823" i="28"/>
  <c r="AX823" i="28"/>
  <c r="AY823" i="28"/>
  <c r="AZ823" i="28"/>
  <c r="BA823" i="28"/>
  <c r="BB823" i="28"/>
  <c r="BC823" i="28"/>
  <c r="BD823" i="28"/>
  <c r="BE823" i="28"/>
  <c r="BF823" i="28"/>
  <c r="BG823" i="28"/>
  <c r="BI823" i="28"/>
  <c r="BJ823" i="28"/>
  <c r="BK823" i="28"/>
  <c r="BL823" i="28"/>
  <c r="BM823" i="28"/>
  <c r="BN823" i="28"/>
  <c r="BO823" i="28"/>
  <c r="BP823" i="28"/>
  <c r="BQ823" i="28"/>
  <c r="BR823" i="28"/>
  <c r="B824" i="28"/>
  <c r="C824" i="28"/>
  <c r="D824" i="28"/>
  <c r="F824" i="28"/>
  <c r="G824" i="28"/>
  <c r="H824" i="28"/>
  <c r="BV824" i="28" s="1"/>
  <c r="I824" i="28"/>
  <c r="J824" i="28"/>
  <c r="K824" i="28"/>
  <c r="L824" i="28"/>
  <c r="M824" i="28"/>
  <c r="N824" i="28"/>
  <c r="O824" i="28"/>
  <c r="P824" i="28"/>
  <c r="Q824" i="28"/>
  <c r="S824" i="28"/>
  <c r="T824" i="28"/>
  <c r="U824" i="28"/>
  <c r="V824" i="28"/>
  <c r="W824" i="28"/>
  <c r="X824" i="28"/>
  <c r="Y824" i="28"/>
  <c r="Z824" i="28"/>
  <c r="AA824" i="28"/>
  <c r="AB824" i="28"/>
  <c r="AD824" i="28"/>
  <c r="AE824" i="28"/>
  <c r="AF824" i="28"/>
  <c r="AG824" i="28"/>
  <c r="AH824" i="28"/>
  <c r="AI824" i="28"/>
  <c r="AJ824" i="28"/>
  <c r="AK824" i="28"/>
  <c r="AL824" i="28"/>
  <c r="AM824" i="28"/>
  <c r="AO824" i="28"/>
  <c r="AP824" i="28"/>
  <c r="AQ824" i="28"/>
  <c r="AR824" i="28"/>
  <c r="AS824" i="28"/>
  <c r="AT824" i="28"/>
  <c r="AU824" i="28"/>
  <c r="AV824" i="28"/>
  <c r="AW824" i="28"/>
  <c r="AX824" i="28"/>
  <c r="AY824" i="28"/>
  <c r="AZ824" i="28"/>
  <c r="BA824" i="28"/>
  <c r="BB824" i="28"/>
  <c r="BC824" i="28"/>
  <c r="BD824" i="28"/>
  <c r="BE824" i="28"/>
  <c r="BF824" i="28"/>
  <c r="BG824" i="28"/>
  <c r="BI824" i="28"/>
  <c r="BJ824" i="28"/>
  <c r="BK824" i="28"/>
  <c r="BL824" i="28"/>
  <c r="BM824" i="28"/>
  <c r="BN824" i="28"/>
  <c r="BO824" i="28"/>
  <c r="BP824" i="28"/>
  <c r="BQ824" i="28"/>
  <c r="BR824" i="28"/>
  <c r="B825" i="28"/>
  <c r="C825" i="28"/>
  <c r="D825" i="28"/>
  <c r="F825" i="28"/>
  <c r="G825" i="28"/>
  <c r="H825" i="28"/>
  <c r="I825" i="28"/>
  <c r="J825" i="28"/>
  <c r="K825" i="28"/>
  <c r="L825" i="28"/>
  <c r="M825" i="28"/>
  <c r="N825" i="28"/>
  <c r="O825" i="28"/>
  <c r="P825" i="28"/>
  <c r="Q825" i="28"/>
  <c r="S825" i="28"/>
  <c r="T825" i="28"/>
  <c r="U825" i="28"/>
  <c r="V825" i="28"/>
  <c r="W825" i="28"/>
  <c r="X825" i="28"/>
  <c r="BY825" i="28" s="1"/>
  <c r="Y825" i="28"/>
  <c r="Z825" i="28"/>
  <c r="AA825" i="28"/>
  <c r="AB825" i="28"/>
  <c r="CC825" i="28" s="1"/>
  <c r="AD825" i="28"/>
  <c r="AE825" i="28"/>
  <c r="AF825" i="28"/>
  <c r="AG825" i="28"/>
  <c r="BW825" i="28" s="1"/>
  <c r="AH825" i="28"/>
  <c r="AI825" i="28"/>
  <c r="AJ825" i="28"/>
  <c r="AK825" i="28"/>
  <c r="AL825" i="28"/>
  <c r="AM825" i="28"/>
  <c r="AO825" i="28"/>
  <c r="AP825" i="28"/>
  <c r="AQ825" i="28"/>
  <c r="AR825" i="28"/>
  <c r="AS825" i="28"/>
  <c r="AT825" i="28"/>
  <c r="AU825" i="28"/>
  <c r="AV825" i="28"/>
  <c r="BX825" i="28" s="1"/>
  <c r="AW825" i="28"/>
  <c r="AX825" i="28"/>
  <c r="AY825" i="28"/>
  <c r="AZ825" i="28"/>
  <c r="BA825" i="28"/>
  <c r="BB825" i="28"/>
  <c r="BC825" i="28"/>
  <c r="BD825" i="28"/>
  <c r="BE825" i="28"/>
  <c r="BF825" i="28"/>
  <c r="CB825" i="28" s="1"/>
  <c r="BG825" i="28"/>
  <c r="BI825" i="28"/>
  <c r="BJ825" i="28"/>
  <c r="BK825" i="28"/>
  <c r="BL825" i="28"/>
  <c r="BM825" i="28"/>
  <c r="BN825" i="28"/>
  <c r="BO825" i="28"/>
  <c r="BP825" i="28"/>
  <c r="BQ825" i="28"/>
  <c r="BR825" i="28"/>
  <c r="BT825" i="28"/>
  <c r="B826" i="28"/>
  <c r="C826" i="28"/>
  <c r="D826" i="28"/>
  <c r="F826" i="28"/>
  <c r="G826" i="28"/>
  <c r="H826" i="28"/>
  <c r="I826" i="28"/>
  <c r="BW826" i="28" s="1"/>
  <c r="J826" i="28"/>
  <c r="K826" i="28"/>
  <c r="L826" i="28"/>
  <c r="M826" i="28"/>
  <c r="N826" i="28"/>
  <c r="O826" i="28"/>
  <c r="P826" i="28"/>
  <c r="Q826" i="28"/>
  <c r="S826" i="28"/>
  <c r="T826" i="28"/>
  <c r="U826" i="28"/>
  <c r="V826" i="28"/>
  <c r="W826" i="28"/>
  <c r="X826" i="28"/>
  <c r="Y826" i="28"/>
  <c r="Z826" i="28"/>
  <c r="AA826" i="28"/>
  <c r="AB826" i="28"/>
  <c r="AD826" i="28"/>
  <c r="AE826" i="28"/>
  <c r="AF826" i="28"/>
  <c r="AG826" i="28"/>
  <c r="AH826" i="28"/>
  <c r="AI826" i="28"/>
  <c r="AJ826" i="28"/>
  <c r="AK826" i="28"/>
  <c r="AL826" i="28"/>
  <c r="AM826" i="28"/>
  <c r="AO826" i="28"/>
  <c r="AP826" i="28"/>
  <c r="AQ826" i="28"/>
  <c r="AR826" i="28"/>
  <c r="AS826" i="28"/>
  <c r="AT826" i="28"/>
  <c r="AU826" i="28"/>
  <c r="AV826" i="28"/>
  <c r="AW826" i="28"/>
  <c r="AX826" i="28"/>
  <c r="AY826" i="28"/>
  <c r="AZ826" i="28"/>
  <c r="BA826" i="28"/>
  <c r="BB826" i="28"/>
  <c r="BC826" i="28"/>
  <c r="BD826" i="28"/>
  <c r="BE826" i="28"/>
  <c r="BF826" i="28"/>
  <c r="BG826" i="28"/>
  <c r="BI826" i="28"/>
  <c r="BJ826" i="28"/>
  <c r="BK826" i="28"/>
  <c r="BL826" i="28"/>
  <c r="BM826" i="28"/>
  <c r="BN826" i="28"/>
  <c r="BO826" i="28"/>
  <c r="BZ826" i="28" s="1"/>
  <c r="BP826" i="28"/>
  <c r="BQ826" i="28"/>
  <c r="BR826" i="28"/>
  <c r="BV826" i="28"/>
  <c r="B827" i="28"/>
  <c r="C827" i="28"/>
  <c r="D827" i="28"/>
  <c r="F827" i="28"/>
  <c r="BT827" i="28" s="1"/>
  <c r="G827" i="28"/>
  <c r="H827" i="28"/>
  <c r="I827" i="28"/>
  <c r="J827" i="28"/>
  <c r="K827" i="28"/>
  <c r="L827" i="28"/>
  <c r="M827" i="28"/>
  <c r="N827" i="28"/>
  <c r="O827" i="28"/>
  <c r="P827" i="28"/>
  <c r="Q827" i="28"/>
  <c r="S827" i="28"/>
  <c r="T827" i="28"/>
  <c r="U827" i="28"/>
  <c r="V827" i="28"/>
  <c r="W827" i="28"/>
  <c r="X827" i="28"/>
  <c r="Y827" i="28"/>
  <c r="Z827" i="28"/>
  <c r="AA827" i="28"/>
  <c r="AB827" i="28"/>
  <c r="AD827" i="28"/>
  <c r="AE827" i="28"/>
  <c r="AF827" i="28"/>
  <c r="AG827" i="28"/>
  <c r="AH827" i="28"/>
  <c r="AI827" i="28"/>
  <c r="AJ827" i="28"/>
  <c r="AK827" i="28"/>
  <c r="AL827" i="28"/>
  <c r="AM827" i="28"/>
  <c r="AO827" i="28"/>
  <c r="AP827" i="28"/>
  <c r="AQ827" i="28"/>
  <c r="AR827" i="28"/>
  <c r="AS827" i="28"/>
  <c r="AT827" i="28"/>
  <c r="AU827" i="28"/>
  <c r="AV827" i="28"/>
  <c r="AW827" i="28"/>
  <c r="AX827" i="28"/>
  <c r="AY827" i="28"/>
  <c r="AZ827" i="28"/>
  <c r="BA827" i="28"/>
  <c r="BB827" i="28"/>
  <c r="BC827" i="28"/>
  <c r="BD827" i="28"/>
  <c r="BE827" i="28"/>
  <c r="BF827" i="28"/>
  <c r="BG827" i="28"/>
  <c r="CC827" i="28" s="1"/>
  <c r="BI827" i="28"/>
  <c r="BJ827" i="28"/>
  <c r="BK827" i="28"/>
  <c r="BL827" i="28"/>
  <c r="BM827" i="28"/>
  <c r="BN827" i="28"/>
  <c r="BO827" i="28"/>
  <c r="BP827" i="28"/>
  <c r="BQ827" i="28"/>
  <c r="BR827" i="28"/>
  <c r="BX827" i="28"/>
  <c r="B828" i="28"/>
  <c r="C828" i="28"/>
  <c r="D828" i="28"/>
  <c r="F828" i="28"/>
  <c r="G828" i="28"/>
  <c r="H828" i="28"/>
  <c r="I828" i="28"/>
  <c r="J828" i="28"/>
  <c r="K828" i="28"/>
  <c r="L828" i="28"/>
  <c r="M828" i="28"/>
  <c r="N828" i="28"/>
  <c r="O828" i="28"/>
  <c r="P828" i="28"/>
  <c r="Q828" i="28"/>
  <c r="S828" i="28"/>
  <c r="T828" i="28"/>
  <c r="U828" i="28"/>
  <c r="V828" i="28"/>
  <c r="W828" i="28"/>
  <c r="X828" i="28"/>
  <c r="Y828" i="28"/>
  <c r="Z828" i="28"/>
  <c r="AA828" i="28"/>
  <c r="AB828" i="28"/>
  <c r="AD828" i="28"/>
  <c r="AE828" i="28"/>
  <c r="AF828" i="28"/>
  <c r="AG828" i="28"/>
  <c r="AH828" i="28"/>
  <c r="AI828" i="28"/>
  <c r="AJ828" i="28"/>
  <c r="AK828" i="28"/>
  <c r="AL828" i="28"/>
  <c r="AM828" i="28"/>
  <c r="AO828" i="28"/>
  <c r="AP828" i="28"/>
  <c r="AQ828" i="28"/>
  <c r="AR828" i="28"/>
  <c r="AS828" i="28"/>
  <c r="AT828" i="28"/>
  <c r="AU828" i="28"/>
  <c r="AV828" i="28"/>
  <c r="AW828" i="28"/>
  <c r="AX828" i="28"/>
  <c r="AY828" i="28"/>
  <c r="AZ828" i="28"/>
  <c r="BA828" i="28"/>
  <c r="BB828" i="28"/>
  <c r="BC828" i="28"/>
  <c r="BD828" i="28"/>
  <c r="BE828" i="28"/>
  <c r="BF828" i="28"/>
  <c r="BG828" i="28"/>
  <c r="BI828" i="28"/>
  <c r="BJ828" i="28"/>
  <c r="BK828" i="28"/>
  <c r="BL828" i="28"/>
  <c r="BM828" i="28"/>
  <c r="BN828" i="28"/>
  <c r="BO828" i="28"/>
  <c r="BP828" i="28"/>
  <c r="BQ828" i="28"/>
  <c r="BR828" i="28"/>
  <c r="B829" i="28"/>
  <c r="C829" i="28"/>
  <c r="D829" i="28"/>
  <c r="F829" i="28"/>
  <c r="G829" i="28"/>
  <c r="H829" i="28"/>
  <c r="I829" i="28"/>
  <c r="J829" i="28"/>
  <c r="K829" i="28"/>
  <c r="L829" i="28"/>
  <c r="M829" i="28"/>
  <c r="N829" i="28"/>
  <c r="O829" i="28"/>
  <c r="P829" i="28"/>
  <c r="Q829" i="28"/>
  <c r="S829" i="28"/>
  <c r="T829" i="28"/>
  <c r="U829" i="28"/>
  <c r="V829" i="28"/>
  <c r="W829" i="28"/>
  <c r="X829" i="28"/>
  <c r="Y829" i="28"/>
  <c r="Z829" i="28"/>
  <c r="AA829" i="28"/>
  <c r="AB829" i="28"/>
  <c r="AD829" i="28"/>
  <c r="AE829" i="28"/>
  <c r="AF829" i="28"/>
  <c r="AG829" i="28"/>
  <c r="AH829" i="28"/>
  <c r="AI829" i="28"/>
  <c r="AJ829" i="28"/>
  <c r="AK829" i="28"/>
  <c r="AL829" i="28"/>
  <c r="AM829" i="28"/>
  <c r="AO829" i="28"/>
  <c r="AP829" i="28"/>
  <c r="AQ829" i="28"/>
  <c r="AR829" i="28"/>
  <c r="AS829" i="28"/>
  <c r="AT829" i="28"/>
  <c r="AU829" i="28"/>
  <c r="AV829" i="28"/>
  <c r="BX829" i="28" s="1"/>
  <c r="AW829" i="28"/>
  <c r="AX829" i="28"/>
  <c r="AY829" i="28"/>
  <c r="AZ829" i="28"/>
  <c r="BA829" i="28"/>
  <c r="BB829" i="28"/>
  <c r="BC829" i="28"/>
  <c r="BD829" i="28"/>
  <c r="BE829" i="28"/>
  <c r="BF829" i="28"/>
  <c r="BG829" i="28"/>
  <c r="BI829" i="28"/>
  <c r="BT829" i="28" s="1"/>
  <c r="BJ829" i="28"/>
  <c r="BK829" i="28"/>
  <c r="BL829" i="28"/>
  <c r="BM829" i="28"/>
  <c r="BN829" i="28"/>
  <c r="BO829" i="28"/>
  <c r="BP829" i="28"/>
  <c r="BQ829" i="28"/>
  <c r="BR829" i="28"/>
  <c r="B830" i="28"/>
  <c r="C830" i="28"/>
  <c r="D830" i="28"/>
  <c r="F830" i="28"/>
  <c r="G830" i="28"/>
  <c r="H830" i="28"/>
  <c r="I830" i="28"/>
  <c r="J830" i="28"/>
  <c r="K830" i="28"/>
  <c r="L830" i="28"/>
  <c r="M830" i="28"/>
  <c r="N830" i="28"/>
  <c r="O830" i="28"/>
  <c r="P830" i="28"/>
  <c r="Q830" i="28"/>
  <c r="S830" i="28"/>
  <c r="T830" i="28"/>
  <c r="U830" i="28"/>
  <c r="V830" i="28"/>
  <c r="W830" i="28"/>
  <c r="X830" i="28"/>
  <c r="Y830" i="28"/>
  <c r="Z830" i="28"/>
  <c r="AA830" i="28"/>
  <c r="AB830" i="28"/>
  <c r="AD830" i="28"/>
  <c r="AE830" i="28"/>
  <c r="AF830" i="28"/>
  <c r="AG830" i="28"/>
  <c r="AH830" i="28"/>
  <c r="AI830" i="28"/>
  <c r="AJ830" i="28"/>
  <c r="AK830" i="28"/>
  <c r="AL830" i="28"/>
  <c r="AM830" i="28"/>
  <c r="AO830" i="28"/>
  <c r="AP830" i="28"/>
  <c r="AQ830" i="28"/>
  <c r="AR830" i="28"/>
  <c r="AS830" i="28"/>
  <c r="AT830" i="28"/>
  <c r="AU830" i="28"/>
  <c r="AV830" i="28"/>
  <c r="AW830" i="28"/>
  <c r="AX830" i="28"/>
  <c r="AY830" i="28"/>
  <c r="AZ830" i="28"/>
  <c r="BA830" i="28"/>
  <c r="BB830" i="28"/>
  <c r="BC830" i="28"/>
  <c r="BD830" i="28"/>
  <c r="BZ830" i="28" s="1"/>
  <c r="BE830" i="28"/>
  <c r="BF830" i="28"/>
  <c r="BG830" i="28"/>
  <c r="BI830" i="28"/>
  <c r="BJ830" i="28"/>
  <c r="BK830" i="28"/>
  <c r="BL830" i="28"/>
  <c r="BM830" i="28"/>
  <c r="BN830" i="28"/>
  <c r="BO830" i="28"/>
  <c r="BP830" i="28"/>
  <c r="BQ830" i="28"/>
  <c r="BR830" i="28"/>
  <c r="BV830" i="28"/>
  <c r="B831" i="28"/>
  <c r="C831" i="28"/>
  <c r="D831" i="28"/>
  <c r="F831" i="28"/>
  <c r="G831" i="28"/>
  <c r="H831" i="28"/>
  <c r="I831" i="28"/>
  <c r="J831" i="28"/>
  <c r="K831" i="28"/>
  <c r="L831" i="28"/>
  <c r="M831" i="28"/>
  <c r="N831" i="28"/>
  <c r="O831" i="28"/>
  <c r="P831" i="28"/>
  <c r="Q831" i="28"/>
  <c r="S831" i="28"/>
  <c r="T831" i="28"/>
  <c r="U831" i="28"/>
  <c r="V831" i="28"/>
  <c r="W831" i="28"/>
  <c r="X831" i="28"/>
  <c r="Y831" i="28"/>
  <c r="Z831" i="28"/>
  <c r="AA831" i="28"/>
  <c r="AB831" i="28"/>
  <c r="AD831" i="28"/>
  <c r="AE831" i="28"/>
  <c r="BU831" i="28" s="1"/>
  <c r="AF831" i="28"/>
  <c r="AG831" i="28"/>
  <c r="AH831" i="28"/>
  <c r="AI831" i="28"/>
  <c r="AJ831" i="28"/>
  <c r="AK831" i="28"/>
  <c r="AL831" i="28"/>
  <c r="AM831" i="28"/>
  <c r="AO831" i="28"/>
  <c r="AP831" i="28"/>
  <c r="AQ831" i="28"/>
  <c r="AR831" i="28"/>
  <c r="AS831" i="28"/>
  <c r="AT831" i="28"/>
  <c r="AU831" i="28"/>
  <c r="AV831" i="28"/>
  <c r="AW831" i="28"/>
  <c r="AX831" i="28"/>
  <c r="AY831" i="28"/>
  <c r="AZ831" i="28"/>
  <c r="BA831" i="28"/>
  <c r="BB831" i="28"/>
  <c r="BC831" i="28"/>
  <c r="BD831" i="28"/>
  <c r="BE831" i="28"/>
  <c r="BF831" i="28"/>
  <c r="BG831" i="28"/>
  <c r="BI831" i="28"/>
  <c r="BJ831" i="28"/>
  <c r="BK831" i="28"/>
  <c r="BL831" i="28"/>
  <c r="BM831" i="28"/>
  <c r="BN831" i="28"/>
  <c r="BO831" i="28"/>
  <c r="BP831" i="28"/>
  <c r="BQ831" i="28"/>
  <c r="BR831" i="28"/>
  <c r="B832" i="28"/>
  <c r="C832" i="28"/>
  <c r="D832" i="28"/>
  <c r="F832" i="28"/>
  <c r="G832" i="28"/>
  <c r="H832" i="28"/>
  <c r="BV832" i="28" s="1"/>
  <c r="I832" i="28"/>
  <c r="J832" i="28"/>
  <c r="K832" i="28"/>
  <c r="L832" i="28"/>
  <c r="M832" i="28"/>
  <c r="N832" i="28"/>
  <c r="O832" i="28"/>
  <c r="P832" i="28"/>
  <c r="Q832" i="28"/>
  <c r="S832" i="28"/>
  <c r="T832" i="28"/>
  <c r="U832" i="28"/>
  <c r="V832" i="28"/>
  <c r="W832" i="28"/>
  <c r="X832" i="28"/>
  <c r="Y832" i="28"/>
  <c r="Z832" i="28"/>
  <c r="AA832" i="28"/>
  <c r="AB832" i="28"/>
  <c r="AD832" i="28"/>
  <c r="AE832" i="28"/>
  <c r="AF832" i="28"/>
  <c r="AG832" i="28"/>
  <c r="AH832" i="28"/>
  <c r="AI832" i="28"/>
  <c r="AJ832" i="28"/>
  <c r="AK832" i="28"/>
  <c r="AL832" i="28"/>
  <c r="AM832" i="28"/>
  <c r="AO832" i="28"/>
  <c r="AP832" i="28"/>
  <c r="AQ832" i="28"/>
  <c r="AR832" i="28"/>
  <c r="AS832" i="28"/>
  <c r="AT832" i="28"/>
  <c r="AU832" i="28"/>
  <c r="AV832" i="28"/>
  <c r="AW832" i="28"/>
  <c r="AX832" i="28"/>
  <c r="AY832" i="28"/>
  <c r="AZ832" i="28"/>
  <c r="BA832" i="28"/>
  <c r="BB832" i="28"/>
  <c r="BC832" i="28"/>
  <c r="BD832" i="28"/>
  <c r="BE832" i="28"/>
  <c r="BF832" i="28"/>
  <c r="BG832" i="28"/>
  <c r="BI832" i="28"/>
  <c r="BJ832" i="28"/>
  <c r="BK832" i="28"/>
  <c r="BL832" i="28"/>
  <c r="BM832" i="28"/>
  <c r="BN832" i="28"/>
  <c r="BO832" i="28"/>
  <c r="BP832" i="28"/>
  <c r="BQ832" i="28"/>
  <c r="BR832" i="28"/>
  <c r="CA832" i="28"/>
  <c r="B833" i="28"/>
  <c r="C833" i="28"/>
  <c r="D833" i="28"/>
  <c r="F833" i="28"/>
  <c r="BT833" i="28" s="1"/>
  <c r="G833" i="28"/>
  <c r="H833" i="28"/>
  <c r="I833" i="28"/>
  <c r="J833" i="28"/>
  <c r="BX833" i="28" s="1"/>
  <c r="K833" i="28"/>
  <c r="L833" i="28"/>
  <c r="M833" i="28"/>
  <c r="N833" i="28"/>
  <c r="O833" i="28"/>
  <c r="P833" i="28"/>
  <c r="CB833" i="28" s="1"/>
  <c r="Q833" i="28"/>
  <c r="S833" i="28"/>
  <c r="T833" i="28"/>
  <c r="U833" i="28"/>
  <c r="V833" i="28"/>
  <c r="W833" i="28"/>
  <c r="X833" i="28"/>
  <c r="Y833" i="28"/>
  <c r="Z833" i="28"/>
  <c r="AA833" i="28"/>
  <c r="AB833" i="28"/>
  <c r="AD833" i="28"/>
  <c r="AE833" i="28"/>
  <c r="AF833" i="28"/>
  <c r="AG833" i="28"/>
  <c r="AH833" i="28"/>
  <c r="AI833" i="28"/>
  <c r="AJ833" i="28"/>
  <c r="AK833" i="28"/>
  <c r="AL833" i="28"/>
  <c r="AM833" i="28"/>
  <c r="AO833" i="28"/>
  <c r="AP833" i="28"/>
  <c r="AQ833" i="28"/>
  <c r="AR833" i="28"/>
  <c r="AS833" i="28"/>
  <c r="AT833" i="28"/>
  <c r="AU833" i="28"/>
  <c r="AV833" i="28"/>
  <c r="AW833" i="28"/>
  <c r="AX833" i="28"/>
  <c r="AY833" i="28"/>
  <c r="AZ833" i="28"/>
  <c r="BA833" i="28"/>
  <c r="BB833" i="28"/>
  <c r="BC833" i="28"/>
  <c r="BD833" i="28"/>
  <c r="BE833" i="28"/>
  <c r="BF833" i="28"/>
  <c r="BG833" i="28"/>
  <c r="BI833" i="28"/>
  <c r="BJ833" i="28"/>
  <c r="BK833" i="28"/>
  <c r="BL833" i="28"/>
  <c r="BM833" i="28"/>
  <c r="BN833" i="28"/>
  <c r="BO833" i="28"/>
  <c r="BP833" i="28"/>
  <c r="BQ833" i="28"/>
  <c r="BR833" i="28"/>
  <c r="B834" i="28"/>
  <c r="C834" i="28"/>
  <c r="D834" i="28"/>
  <c r="F834" i="28"/>
  <c r="G834" i="28"/>
  <c r="H834" i="28"/>
  <c r="I834" i="28"/>
  <c r="BW834" i="28" s="1"/>
  <c r="J834" i="28"/>
  <c r="K834" i="28"/>
  <c r="L834" i="28"/>
  <c r="M834" i="28"/>
  <c r="N834" i="28"/>
  <c r="O834" i="28"/>
  <c r="P834" i="28"/>
  <c r="Q834" i="28"/>
  <c r="S834" i="28"/>
  <c r="T834" i="28"/>
  <c r="U834" i="28"/>
  <c r="V834" i="28"/>
  <c r="W834" i="28"/>
  <c r="X834" i="28"/>
  <c r="Y834" i="28"/>
  <c r="Z834" i="28"/>
  <c r="AA834" i="28"/>
  <c r="AB834" i="28"/>
  <c r="AD834" i="28"/>
  <c r="AE834" i="28"/>
  <c r="AF834" i="28"/>
  <c r="AG834" i="28"/>
  <c r="AH834" i="28"/>
  <c r="AI834" i="28"/>
  <c r="AJ834" i="28"/>
  <c r="AK834" i="28"/>
  <c r="AL834" i="28"/>
  <c r="AM834" i="28"/>
  <c r="AO834" i="28"/>
  <c r="AP834" i="28"/>
  <c r="AQ834" i="28"/>
  <c r="AR834" i="28"/>
  <c r="AS834" i="28"/>
  <c r="AT834" i="28"/>
  <c r="AU834" i="28"/>
  <c r="AV834" i="28"/>
  <c r="AW834" i="28"/>
  <c r="AX834" i="28"/>
  <c r="AY834" i="28"/>
  <c r="AZ834" i="28"/>
  <c r="BA834" i="28"/>
  <c r="BB834" i="28"/>
  <c r="BC834" i="28"/>
  <c r="BD834" i="28"/>
  <c r="BE834" i="28"/>
  <c r="BF834" i="28"/>
  <c r="BG834" i="28"/>
  <c r="BI834" i="28"/>
  <c r="BJ834" i="28"/>
  <c r="BK834" i="28"/>
  <c r="BL834" i="28"/>
  <c r="BM834" i="28"/>
  <c r="BN834" i="28"/>
  <c r="BO834" i="28"/>
  <c r="BZ834" i="28" s="1"/>
  <c r="BP834" i="28"/>
  <c r="BQ834" i="28"/>
  <c r="BR834" i="28"/>
  <c r="BV834" i="28"/>
  <c r="B835" i="28"/>
  <c r="C835" i="28"/>
  <c r="D835" i="28"/>
  <c r="F835" i="28"/>
  <c r="BT835" i="28" s="1"/>
  <c r="G835" i="28"/>
  <c r="H835" i="28"/>
  <c r="I835" i="28"/>
  <c r="J835" i="28"/>
  <c r="K835" i="28"/>
  <c r="L835" i="28"/>
  <c r="M835" i="28"/>
  <c r="N835" i="28"/>
  <c r="O835" i="28"/>
  <c r="P835" i="28"/>
  <c r="Q835" i="28"/>
  <c r="S835" i="28"/>
  <c r="T835" i="28"/>
  <c r="U835" i="28"/>
  <c r="V835" i="28"/>
  <c r="W835" i="28"/>
  <c r="X835" i="28"/>
  <c r="Y835" i="28"/>
  <c r="Z835" i="28"/>
  <c r="AA835" i="28"/>
  <c r="AB835" i="28"/>
  <c r="AD835" i="28"/>
  <c r="AE835" i="28"/>
  <c r="AF835" i="28"/>
  <c r="AG835" i="28"/>
  <c r="AH835" i="28"/>
  <c r="AI835" i="28"/>
  <c r="AJ835" i="28"/>
  <c r="AK835" i="28"/>
  <c r="AL835" i="28"/>
  <c r="AM835" i="28"/>
  <c r="AO835" i="28"/>
  <c r="AP835" i="28"/>
  <c r="AQ835" i="28"/>
  <c r="AR835" i="28"/>
  <c r="AS835" i="28"/>
  <c r="AT835" i="28"/>
  <c r="AU835" i="28"/>
  <c r="AV835" i="28"/>
  <c r="AW835" i="28"/>
  <c r="AX835" i="28"/>
  <c r="AY835" i="28"/>
  <c r="AZ835" i="28"/>
  <c r="BA835" i="28"/>
  <c r="BB835" i="28"/>
  <c r="BC835" i="28"/>
  <c r="BD835" i="28"/>
  <c r="BE835" i="28"/>
  <c r="BF835" i="28"/>
  <c r="BG835" i="28"/>
  <c r="CC835" i="28" s="1"/>
  <c r="BI835" i="28"/>
  <c r="BJ835" i="28"/>
  <c r="BK835" i="28"/>
  <c r="BL835" i="28"/>
  <c r="BM835" i="28"/>
  <c r="BN835" i="28"/>
  <c r="BO835" i="28"/>
  <c r="BP835" i="28"/>
  <c r="BQ835" i="28"/>
  <c r="BR835" i="28"/>
  <c r="BX835" i="28"/>
  <c r="B836" i="28"/>
  <c r="C836" i="28"/>
  <c r="D836" i="28"/>
  <c r="F836" i="28"/>
  <c r="G836" i="28"/>
  <c r="H836" i="28"/>
  <c r="I836" i="28"/>
  <c r="J836" i="28"/>
  <c r="K836" i="28"/>
  <c r="L836" i="28"/>
  <c r="M836" i="28"/>
  <c r="N836" i="28"/>
  <c r="O836" i="28"/>
  <c r="P836" i="28"/>
  <c r="Q836" i="28"/>
  <c r="S836" i="28"/>
  <c r="T836" i="28"/>
  <c r="U836" i="28"/>
  <c r="V836" i="28"/>
  <c r="W836" i="28"/>
  <c r="X836" i="28"/>
  <c r="Y836" i="28"/>
  <c r="Z836" i="28"/>
  <c r="AA836" i="28"/>
  <c r="AB836" i="28"/>
  <c r="AD836" i="28"/>
  <c r="AE836" i="28"/>
  <c r="AF836" i="28"/>
  <c r="AG836" i="28"/>
  <c r="AH836" i="28"/>
  <c r="AI836" i="28"/>
  <c r="AJ836" i="28"/>
  <c r="AK836" i="28"/>
  <c r="AL836" i="28"/>
  <c r="AM836" i="28"/>
  <c r="AO836" i="28"/>
  <c r="AP836" i="28"/>
  <c r="AQ836" i="28"/>
  <c r="AR836" i="28"/>
  <c r="AS836" i="28"/>
  <c r="AT836" i="28"/>
  <c r="AU836" i="28"/>
  <c r="AV836" i="28"/>
  <c r="AW836" i="28"/>
  <c r="AX836" i="28"/>
  <c r="AY836" i="28"/>
  <c r="AZ836" i="28"/>
  <c r="BA836" i="28"/>
  <c r="BB836" i="28"/>
  <c r="BC836" i="28"/>
  <c r="BD836" i="28"/>
  <c r="BZ836" i="28" s="1"/>
  <c r="BE836" i="28"/>
  <c r="BF836" i="28"/>
  <c r="BG836" i="28"/>
  <c r="BI836" i="28"/>
  <c r="BJ836" i="28"/>
  <c r="BK836" i="28"/>
  <c r="BL836" i="28"/>
  <c r="BM836" i="28"/>
  <c r="BN836" i="28"/>
  <c r="BO836" i="28"/>
  <c r="BP836" i="28"/>
  <c r="BQ836" i="28"/>
  <c r="BR836" i="28"/>
  <c r="B837" i="28"/>
  <c r="C837" i="28"/>
  <c r="D837" i="28"/>
  <c r="F837" i="28"/>
  <c r="BT837" i="28" s="1"/>
  <c r="G837" i="28"/>
  <c r="H837" i="28"/>
  <c r="I837" i="28"/>
  <c r="J837" i="28"/>
  <c r="K837" i="28"/>
  <c r="L837" i="28"/>
  <c r="M837" i="28"/>
  <c r="N837" i="28"/>
  <c r="O837" i="28"/>
  <c r="P837" i="28"/>
  <c r="CB837" i="28" s="1"/>
  <c r="Q837" i="28"/>
  <c r="S837" i="28"/>
  <c r="T837" i="28"/>
  <c r="U837" i="28"/>
  <c r="V837" i="28"/>
  <c r="W837" i="28"/>
  <c r="X837" i="28"/>
  <c r="Y837" i="28"/>
  <c r="Z837" i="28"/>
  <c r="AA837" i="28"/>
  <c r="AB837" i="28"/>
  <c r="AD837" i="28"/>
  <c r="AE837" i="28"/>
  <c r="AF837" i="28"/>
  <c r="AG837" i="28"/>
  <c r="AH837" i="28"/>
  <c r="AI837" i="28"/>
  <c r="AJ837" i="28"/>
  <c r="AK837" i="28"/>
  <c r="AL837" i="28"/>
  <c r="AM837" i="28"/>
  <c r="AO837" i="28"/>
  <c r="AP837" i="28"/>
  <c r="AQ837" i="28"/>
  <c r="AR837" i="28"/>
  <c r="AS837" i="28"/>
  <c r="AT837" i="28"/>
  <c r="AU837" i="28"/>
  <c r="AV837" i="28"/>
  <c r="AW837" i="28"/>
  <c r="AX837" i="28"/>
  <c r="AY837" i="28"/>
  <c r="AZ837" i="28"/>
  <c r="BA837" i="28"/>
  <c r="BB837" i="28"/>
  <c r="BC837" i="28"/>
  <c r="BD837" i="28"/>
  <c r="BE837" i="28"/>
  <c r="BF837" i="28"/>
  <c r="BG837" i="28"/>
  <c r="BI837" i="28"/>
  <c r="BJ837" i="28"/>
  <c r="BK837" i="28"/>
  <c r="BL837" i="28"/>
  <c r="BM837" i="28"/>
  <c r="BN837" i="28"/>
  <c r="BO837" i="28"/>
  <c r="BP837" i="28"/>
  <c r="BQ837" i="28"/>
  <c r="BR837" i="28"/>
  <c r="BX837" i="28"/>
  <c r="B838" i="28"/>
  <c r="C838" i="28"/>
  <c r="D838" i="28"/>
  <c r="F838" i="28"/>
  <c r="G838" i="28"/>
  <c r="H838" i="28"/>
  <c r="I838" i="28"/>
  <c r="J838" i="28"/>
  <c r="K838" i="28"/>
  <c r="L838" i="28"/>
  <c r="M838" i="28"/>
  <c r="N838" i="28"/>
  <c r="O838" i="28"/>
  <c r="P838" i="28"/>
  <c r="Q838" i="28"/>
  <c r="S838" i="28"/>
  <c r="T838" i="28"/>
  <c r="U838" i="28"/>
  <c r="V838" i="28"/>
  <c r="W838" i="28"/>
  <c r="X838" i="28"/>
  <c r="Y838" i="28"/>
  <c r="Z838" i="28"/>
  <c r="CA838" i="28" s="1"/>
  <c r="AA838" i="28"/>
  <c r="AB838" i="28"/>
  <c r="AD838" i="28"/>
  <c r="AE838" i="28"/>
  <c r="AF838" i="28"/>
  <c r="AG838" i="28"/>
  <c r="AH838" i="28"/>
  <c r="AI838" i="28"/>
  <c r="AJ838" i="28"/>
  <c r="AK838" i="28"/>
  <c r="AL838" i="28"/>
  <c r="AM838" i="28"/>
  <c r="AO838" i="28"/>
  <c r="AP838" i="28"/>
  <c r="AQ838" i="28"/>
  <c r="AR838" i="28"/>
  <c r="AS838" i="28"/>
  <c r="AT838" i="28"/>
  <c r="AU838" i="28"/>
  <c r="AV838" i="28"/>
  <c r="AW838" i="28"/>
  <c r="AX838" i="28"/>
  <c r="AY838" i="28"/>
  <c r="AZ838" i="28"/>
  <c r="BA838" i="28"/>
  <c r="BB838" i="28"/>
  <c r="BC838" i="28"/>
  <c r="BD838" i="28"/>
  <c r="BZ838" i="28" s="1"/>
  <c r="BE838" i="28"/>
  <c r="BF838" i="28"/>
  <c r="BG838" i="28"/>
  <c r="BI838" i="28"/>
  <c r="BJ838" i="28"/>
  <c r="BK838" i="28"/>
  <c r="BL838" i="28"/>
  <c r="BM838" i="28"/>
  <c r="BN838" i="28"/>
  <c r="BO838" i="28"/>
  <c r="BP838" i="28"/>
  <c r="BQ838" i="28"/>
  <c r="BR838" i="28"/>
  <c r="BV838" i="28"/>
  <c r="B839" i="28"/>
  <c r="C839" i="28"/>
  <c r="D839" i="28"/>
  <c r="F839" i="28"/>
  <c r="G839" i="28"/>
  <c r="H839" i="28"/>
  <c r="I839" i="28"/>
  <c r="J839" i="28"/>
  <c r="K839" i="28"/>
  <c r="L839" i="28"/>
  <c r="M839" i="28"/>
  <c r="N839" i="28"/>
  <c r="O839" i="28"/>
  <c r="P839" i="28"/>
  <c r="Q839" i="28"/>
  <c r="S839" i="28"/>
  <c r="T839" i="28"/>
  <c r="U839" i="28"/>
  <c r="V839" i="28"/>
  <c r="W839" i="28"/>
  <c r="X839" i="28"/>
  <c r="BY839" i="28" s="1"/>
  <c r="Y839" i="28"/>
  <c r="Z839" i="28"/>
  <c r="AA839" i="28"/>
  <c r="AB839" i="28"/>
  <c r="CC839" i="28" s="1"/>
  <c r="AD839" i="28"/>
  <c r="AE839" i="28"/>
  <c r="AF839" i="28"/>
  <c r="AG839" i="28"/>
  <c r="AH839" i="28"/>
  <c r="AI839" i="28"/>
  <c r="AJ839" i="28"/>
  <c r="AK839" i="28"/>
  <c r="AL839" i="28"/>
  <c r="AM839" i="28"/>
  <c r="AO839" i="28"/>
  <c r="AP839" i="28"/>
  <c r="AQ839" i="28"/>
  <c r="AR839" i="28"/>
  <c r="AS839" i="28"/>
  <c r="AT839" i="28"/>
  <c r="AU839" i="28"/>
  <c r="AV839" i="28"/>
  <c r="BX839" i="28" s="1"/>
  <c r="AW839" i="28"/>
  <c r="AX839" i="28"/>
  <c r="AY839" i="28"/>
  <c r="AZ839" i="28"/>
  <c r="BA839" i="28"/>
  <c r="BB839" i="28"/>
  <c r="BC839" i="28"/>
  <c r="BD839" i="28"/>
  <c r="BE839" i="28"/>
  <c r="BF839" i="28"/>
  <c r="CB839" i="28" s="1"/>
  <c r="BG839" i="28"/>
  <c r="BI839" i="28"/>
  <c r="BJ839" i="28"/>
  <c r="BK839" i="28"/>
  <c r="BL839" i="28"/>
  <c r="BM839" i="28"/>
  <c r="BN839" i="28"/>
  <c r="BO839" i="28"/>
  <c r="BP839" i="28"/>
  <c r="BQ839" i="28"/>
  <c r="BR839" i="28"/>
  <c r="BT839" i="28"/>
  <c r="B840" i="28"/>
  <c r="C840" i="28"/>
  <c r="D840" i="28"/>
  <c r="F840" i="28"/>
  <c r="G840" i="28"/>
  <c r="H840" i="28"/>
  <c r="I840" i="28"/>
  <c r="J840" i="28"/>
  <c r="K840" i="28"/>
  <c r="L840" i="28"/>
  <c r="M840" i="28"/>
  <c r="N840" i="28"/>
  <c r="O840" i="28"/>
  <c r="P840" i="28"/>
  <c r="Q840" i="28"/>
  <c r="S840" i="28"/>
  <c r="T840" i="28"/>
  <c r="U840" i="28"/>
  <c r="V840" i="28"/>
  <c r="W840" i="28"/>
  <c r="X840" i="28"/>
  <c r="Y840" i="28"/>
  <c r="Z840" i="28"/>
  <c r="CA840" i="28" s="1"/>
  <c r="AA840" i="28"/>
  <c r="AB840" i="28"/>
  <c r="AD840" i="28"/>
  <c r="AE840" i="28"/>
  <c r="AF840" i="28"/>
  <c r="AG840" i="28"/>
  <c r="AH840" i="28"/>
  <c r="AI840" i="28"/>
  <c r="AJ840" i="28"/>
  <c r="AK840" i="28"/>
  <c r="AL840" i="28"/>
  <c r="AM840" i="28"/>
  <c r="AO840" i="28"/>
  <c r="AP840" i="28"/>
  <c r="AQ840" i="28"/>
  <c r="AR840" i="28"/>
  <c r="AS840" i="28"/>
  <c r="AT840" i="28"/>
  <c r="AU840" i="28"/>
  <c r="AV840" i="28"/>
  <c r="AW840" i="28"/>
  <c r="AX840" i="28"/>
  <c r="AY840" i="28"/>
  <c r="AZ840" i="28"/>
  <c r="BA840" i="28"/>
  <c r="BB840" i="28"/>
  <c r="BC840" i="28"/>
  <c r="BD840" i="28"/>
  <c r="BZ840" i="28" s="1"/>
  <c r="BE840" i="28"/>
  <c r="BF840" i="28"/>
  <c r="BG840" i="28"/>
  <c r="BI840" i="28"/>
  <c r="BJ840" i="28"/>
  <c r="BK840" i="28"/>
  <c r="BL840" i="28"/>
  <c r="BM840" i="28"/>
  <c r="BN840" i="28"/>
  <c r="BO840" i="28"/>
  <c r="BP840" i="28"/>
  <c r="BQ840" i="28"/>
  <c r="BR840" i="28"/>
  <c r="BV840" i="28"/>
  <c r="B841" i="28"/>
  <c r="C841" i="28"/>
  <c r="D841" i="28"/>
  <c r="F841" i="28"/>
  <c r="G841" i="28"/>
  <c r="H841" i="28"/>
  <c r="I841" i="28"/>
  <c r="J841" i="28"/>
  <c r="K841" i="28"/>
  <c r="L841" i="28"/>
  <c r="M841" i="28"/>
  <c r="N841" i="28"/>
  <c r="O841" i="28"/>
  <c r="P841" i="28"/>
  <c r="Q841" i="28"/>
  <c r="S841" i="28"/>
  <c r="T841" i="28"/>
  <c r="U841" i="28"/>
  <c r="V841" i="28"/>
  <c r="W841" i="28"/>
  <c r="X841" i="28"/>
  <c r="BY841" i="28" s="1"/>
  <c r="Y841" i="28"/>
  <c r="Z841" i="28"/>
  <c r="AA841" i="28"/>
  <c r="AB841" i="28"/>
  <c r="CC841" i="28" s="1"/>
  <c r="AD841" i="28"/>
  <c r="AE841" i="28"/>
  <c r="AF841" i="28"/>
  <c r="AG841" i="28"/>
  <c r="AH841" i="28"/>
  <c r="AI841" i="28"/>
  <c r="AJ841" i="28"/>
  <c r="AK841" i="28"/>
  <c r="AL841" i="28"/>
  <c r="AM841" i="28"/>
  <c r="AO841" i="28"/>
  <c r="AP841" i="28"/>
  <c r="AQ841" i="28"/>
  <c r="AR841" i="28"/>
  <c r="AS841" i="28"/>
  <c r="AT841" i="28"/>
  <c r="AU841" i="28"/>
  <c r="AV841" i="28"/>
  <c r="BX841" i="28" s="1"/>
  <c r="AW841" i="28"/>
  <c r="AX841" i="28"/>
  <c r="AY841" i="28"/>
  <c r="AZ841" i="28"/>
  <c r="BA841" i="28"/>
  <c r="BB841" i="28"/>
  <c r="BC841" i="28"/>
  <c r="BD841" i="28"/>
  <c r="BE841" i="28"/>
  <c r="BF841" i="28"/>
  <c r="CB841" i="28" s="1"/>
  <c r="BG841" i="28"/>
  <c r="BI841" i="28"/>
  <c r="BJ841" i="28"/>
  <c r="BK841" i="28"/>
  <c r="BL841" i="28"/>
  <c r="BM841" i="28"/>
  <c r="BN841" i="28"/>
  <c r="BO841" i="28"/>
  <c r="BP841" i="28"/>
  <c r="BQ841" i="28"/>
  <c r="BR841" i="28"/>
  <c r="BT841" i="28"/>
  <c r="B842" i="28"/>
  <c r="C842" i="28"/>
  <c r="D842" i="28"/>
  <c r="F842" i="28"/>
  <c r="G842" i="28"/>
  <c r="H842" i="28"/>
  <c r="BV842" i="28" s="1"/>
  <c r="I842" i="28"/>
  <c r="J842" i="28"/>
  <c r="K842" i="28"/>
  <c r="L842" i="28"/>
  <c r="M842" i="28"/>
  <c r="N842" i="28"/>
  <c r="O842" i="28"/>
  <c r="P842" i="28"/>
  <c r="Q842" i="28"/>
  <c r="S842" i="28"/>
  <c r="T842" i="28"/>
  <c r="U842" i="28"/>
  <c r="V842" i="28"/>
  <c r="W842" i="28"/>
  <c r="X842" i="28"/>
  <c r="Y842" i="28"/>
  <c r="Z842" i="28"/>
  <c r="AA842" i="28"/>
  <c r="AB842" i="28"/>
  <c r="AD842" i="28"/>
  <c r="AE842" i="28"/>
  <c r="AF842" i="28"/>
  <c r="AG842" i="28"/>
  <c r="AH842" i="28"/>
  <c r="AI842" i="28"/>
  <c r="AJ842" i="28"/>
  <c r="AK842" i="28"/>
  <c r="AL842" i="28"/>
  <c r="AM842" i="28"/>
  <c r="AO842" i="28"/>
  <c r="AP842" i="28"/>
  <c r="AQ842" i="28"/>
  <c r="AR842" i="28"/>
  <c r="AS842" i="28"/>
  <c r="AT842" i="28"/>
  <c r="AU842" i="28"/>
  <c r="AV842" i="28"/>
  <c r="AW842" i="28"/>
  <c r="AX842" i="28"/>
  <c r="AY842" i="28"/>
  <c r="AZ842" i="28"/>
  <c r="BA842" i="28"/>
  <c r="BB842" i="28"/>
  <c r="BC842" i="28"/>
  <c r="BD842" i="28"/>
  <c r="BE842" i="28"/>
  <c r="BF842" i="28"/>
  <c r="BG842" i="28"/>
  <c r="BI842" i="28"/>
  <c r="BJ842" i="28"/>
  <c r="BK842" i="28"/>
  <c r="BL842" i="28"/>
  <c r="BM842" i="28"/>
  <c r="BN842" i="28"/>
  <c r="BO842" i="28"/>
  <c r="BP842" i="28"/>
  <c r="BQ842" i="28"/>
  <c r="BR842" i="28"/>
  <c r="BZ842" i="28"/>
  <c r="B843" i="28"/>
  <c r="C843" i="28"/>
  <c r="D843" i="28"/>
  <c r="F843" i="28"/>
  <c r="BT843" i="28" s="1"/>
  <c r="G843" i="28"/>
  <c r="H843" i="28"/>
  <c r="I843" i="28"/>
  <c r="J843" i="28"/>
  <c r="BX843" i="28" s="1"/>
  <c r="K843" i="28"/>
  <c r="L843" i="28"/>
  <c r="M843" i="28"/>
  <c r="N843" i="28"/>
  <c r="O843" i="28"/>
  <c r="P843" i="28"/>
  <c r="CB843" i="28" s="1"/>
  <c r="Q843" i="28"/>
  <c r="S843" i="28"/>
  <c r="T843" i="28"/>
  <c r="U843" i="28"/>
  <c r="V843" i="28"/>
  <c r="W843" i="28"/>
  <c r="X843" i="28"/>
  <c r="Y843" i="28"/>
  <c r="Z843" i="28"/>
  <c r="AA843" i="28"/>
  <c r="AB843" i="28"/>
  <c r="AD843" i="28"/>
  <c r="AE843" i="28"/>
  <c r="AF843" i="28"/>
  <c r="AG843" i="28"/>
  <c r="AH843" i="28"/>
  <c r="AI843" i="28"/>
  <c r="AJ843" i="28"/>
  <c r="AK843" i="28"/>
  <c r="AL843" i="28"/>
  <c r="AM843" i="28"/>
  <c r="AO843" i="28"/>
  <c r="AP843" i="28"/>
  <c r="AQ843" i="28"/>
  <c r="AR843" i="28"/>
  <c r="AS843" i="28"/>
  <c r="AT843" i="28"/>
  <c r="AU843" i="28"/>
  <c r="AV843" i="28"/>
  <c r="AW843" i="28"/>
  <c r="AX843" i="28"/>
  <c r="AY843" i="28"/>
  <c r="AZ843" i="28"/>
  <c r="BA843" i="28"/>
  <c r="BB843" i="28"/>
  <c r="BC843" i="28"/>
  <c r="BD843" i="28"/>
  <c r="BE843" i="28"/>
  <c r="BF843" i="28"/>
  <c r="BG843" i="28"/>
  <c r="BI843" i="28"/>
  <c r="BJ843" i="28"/>
  <c r="BK843" i="28"/>
  <c r="BL843" i="28"/>
  <c r="BM843" i="28"/>
  <c r="BN843" i="28"/>
  <c r="BO843" i="28"/>
  <c r="BP843" i="28"/>
  <c r="BQ843" i="28"/>
  <c r="BR843" i="28"/>
  <c r="B844" i="28"/>
  <c r="C844" i="28"/>
  <c r="D844" i="28"/>
  <c r="F844" i="28"/>
  <c r="G844" i="28"/>
  <c r="H844" i="28"/>
  <c r="I844" i="28"/>
  <c r="J844" i="28"/>
  <c r="K844" i="28"/>
  <c r="L844" i="28"/>
  <c r="M844" i="28"/>
  <c r="N844" i="28"/>
  <c r="O844" i="28"/>
  <c r="P844" i="28"/>
  <c r="Q844" i="28"/>
  <c r="S844" i="28"/>
  <c r="T844" i="28"/>
  <c r="U844" i="28"/>
  <c r="V844" i="28"/>
  <c r="W844" i="28"/>
  <c r="X844" i="28"/>
  <c r="Y844" i="28"/>
  <c r="Z844" i="28"/>
  <c r="AA844" i="28"/>
  <c r="AB844" i="28"/>
  <c r="AD844" i="28"/>
  <c r="AE844" i="28"/>
  <c r="AF844" i="28"/>
  <c r="AG844" i="28"/>
  <c r="AH844" i="28"/>
  <c r="AI844" i="28"/>
  <c r="AJ844" i="28"/>
  <c r="AK844" i="28"/>
  <c r="AL844" i="28"/>
  <c r="AM844" i="28"/>
  <c r="AO844" i="28"/>
  <c r="AP844" i="28"/>
  <c r="AQ844" i="28"/>
  <c r="AR844" i="28"/>
  <c r="AS844" i="28"/>
  <c r="AT844" i="28"/>
  <c r="AU844" i="28"/>
  <c r="AV844" i="28"/>
  <c r="AW844" i="28"/>
  <c r="AX844" i="28"/>
  <c r="AY844" i="28"/>
  <c r="AZ844" i="28"/>
  <c r="BA844" i="28"/>
  <c r="BB844" i="28"/>
  <c r="BC844" i="28"/>
  <c r="BD844" i="28"/>
  <c r="BZ844" i="28" s="1"/>
  <c r="BE844" i="28"/>
  <c r="BF844" i="28"/>
  <c r="BG844" i="28"/>
  <c r="BI844" i="28"/>
  <c r="BJ844" i="28"/>
  <c r="BK844" i="28"/>
  <c r="BL844" i="28"/>
  <c r="BM844" i="28"/>
  <c r="BN844" i="28"/>
  <c r="BO844" i="28"/>
  <c r="BP844" i="28"/>
  <c r="BQ844" i="28"/>
  <c r="BR844" i="28"/>
  <c r="BV844" i="28"/>
  <c r="B845" i="28"/>
  <c r="C845" i="28"/>
  <c r="D845" i="28"/>
  <c r="F845" i="28"/>
  <c r="G845" i="28"/>
  <c r="H845" i="28"/>
  <c r="I845" i="28"/>
  <c r="J845" i="28"/>
  <c r="K845" i="28"/>
  <c r="L845" i="28"/>
  <c r="M845" i="28"/>
  <c r="N845" i="28"/>
  <c r="O845" i="28"/>
  <c r="P845" i="28"/>
  <c r="Q845" i="28"/>
  <c r="S845" i="28"/>
  <c r="T845" i="28"/>
  <c r="U845" i="28"/>
  <c r="V845" i="28"/>
  <c r="W845" i="28"/>
  <c r="X845" i="28"/>
  <c r="Y845" i="28"/>
  <c r="Z845" i="28"/>
  <c r="AA845" i="28"/>
  <c r="AB845" i="28"/>
  <c r="AD845" i="28"/>
  <c r="AE845" i="28"/>
  <c r="AF845" i="28"/>
  <c r="AG845" i="28"/>
  <c r="AH845" i="28"/>
  <c r="AI845" i="28"/>
  <c r="AJ845" i="28"/>
  <c r="AK845" i="28"/>
  <c r="AL845" i="28"/>
  <c r="AM845" i="28"/>
  <c r="AO845" i="28"/>
  <c r="AP845" i="28"/>
  <c r="AQ845" i="28"/>
  <c r="AR845" i="28"/>
  <c r="AS845" i="28"/>
  <c r="AT845" i="28"/>
  <c r="AU845" i="28"/>
  <c r="AV845" i="28"/>
  <c r="BX845" i="28" s="1"/>
  <c r="AW845" i="28"/>
  <c r="AX845" i="28"/>
  <c r="AY845" i="28"/>
  <c r="AZ845" i="28"/>
  <c r="BA845" i="28"/>
  <c r="BB845" i="28"/>
  <c r="BC845" i="28"/>
  <c r="BD845" i="28"/>
  <c r="BE845" i="28"/>
  <c r="BF845" i="28"/>
  <c r="BG845" i="28"/>
  <c r="BI845" i="28"/>
  <c r="BT845" i="28" s="1"/>
  <c r="BJ845" i="28"/>
  <c r="BK845" i="28"/>
  <c r="BL845" i="28"/>
  <c r="BM845" i="28"/>
  <c r="BN845" i="28"/>
  <c r="BO845" i="28"/>
  <c r="BP845" i="28"/>
  <c r="BQ845" i="28"/>
  <c r="BR845" i="28"/>
  <c r="CB845" i="28"/>
  <c r="B846" i="28"/>
  <c r="C846" i="28"/>
  <c r="D846" i="28"/>
  <c r="F846" i="28"/>
  <c r="G846" i="28"/>
  <c r="H846" i="28"/>
  <c r="BV846" i="28" s="1"/>
  <c r="I846" i="28"/>
  <c r="J846" i="28"/>
  <c r="K846" i="28"/>
  <c r="L846" i="28"/>
  <c r="M846" i="28"/>
  <c r="N846" i="28"/>
  <c r="BZ846" i="28" s="1"/>
  <c r="O846" i="28"/>
  <c r="P846" i="28"/>
  <c r="Q846" i="28"/>
  <c r="S846" i="28"/>
  <c r="T846" i="28"/>
  <c r="U846" i="28"/>
  <c r="V846" i="28"/>
  <c r="W846" i="28"/>
  <c r="X846" i="28"/>
  <c r="Y846" i="28"/>
  <c r="Z846" i="28"/>
  <c r="AA846" i="28"/>
  <c r="AB846" i="28"/>
  <c r="AD846" i="28"/>
  <c r="AE846" i="28"/>
  <c r="AF846" i="28"/>
  <c r="AG846" i="28"/>
  <c r="AH846" i="28"/>
  <c r="AI846" i="28"/>
  <c r="AJ846" i="28"/>
  <c r="AK846" i="28"/>
  <c r="AL846" i="28"/>
  <c r="AM846" i="28"/>
  <c r="AO846" i="28"/>
  <c r="AP846" i="28"/>
  <c r="AQ846" i="28"/>
  <c r="AR846" i="28"/>
  <c r="AS846" i="28"/>
  <c r="AT846" i="28"/>
  <c r="AU846" i="28"/>
  <c r="AV846" i="28"/>
  <c r="AW846" i="28"/>
  <c r="AX846" i="28"/>
  <c r="AY846" i="28"/>
  <c r="AZ846" i="28"/>
  <c r="BA846" i="28"/>
  <c r="BB846" i="28"/>
  <c r="BC846" i="28"/>
  <c r="BD846" i="28"/>
  <c r="BE846" i="28"/>
  <c r="BF846" i="28"/>
  <c r="BG846" i="28"/>
  <c r="BI846" i="28"/>
  <c r="BJ846" i="28"/>
  <c r="BK846" i="28"/>
  <c r="BL846" i="28"/>
  <c r="BM846" i="28"/>
  <c r="BN846" i="28"/>
  <c r="BO846" i="28"/>
  <c r="BP846" i="28"/>
  <c r="BQ846" i="28"/>
  <c r="BR846" i="28"/>
  <c r="B847" i="28"/>
  <c r="C847" i="28"/>
  <c r="D847" i="28"/>
  <c r="F847" i="28"/>
  <c r="BT847" i="28" s="1"/>
  <c r="G847" i="28"/>
  <c r="H847" i="28"/>
  <c r="I847" i="28"/>
  <c r="J847" i="28"/>
  <c r="K847" i="28"/>
  <c r="L847" i="28"/>
  <c r="M847" i="28"/>
  <c r="N847" i="28"/>
  <c r="O847" i="28"/>
  <c r="P847" i="28"/>
  <c r="Q847" i="28"/>
  <c r="S847" i="28"/>
  <c r="T847" i="28"/>
  <c r="U847" i="28"/>
  <c r="V847" i="28"/>
  <c r="W847" i="28"/>
  <c r="X847" i="28"/>
  <c r="Y847" i="28"/>
  <c r="Z847" i="28"/>
  <c r="AA847" i="28"/>
  <c r="AB847" i="28"/>
  <c r="AD847" i="28"/>
  <c r="AE847" i="28"/>
  <c r="AF847" i="28"/>
  <c r="AG847" i="28"/>
  <c r="AH847" i="28"/>
  <c r="AI847" i="28"/>
  <c r="AJ847" i="28"/>
  <c r="AK847" i="28"/>
  <c r="AL847" i="28"/>
  <c r="AM847" i="28"/>
  <c r="AO847" i="28"/>
  <c r="AP847" i="28"/>
  <c r="AQ847" i="28"/>
  <c r="AR847" i="28"/>
  <c r="AS847" i="28"/>
  <c r="AT847" i="28"/>
  <c r="AU847" i="28"/>
  <c r="AV847" i="28"/>
  <c r="AW847" i="28"/>
  <c r="AX847" i="28"/>
  <c r="AY847" i="28"/>
  <c r="AZ847" i="28"/>
  <c r="BA847" i="28"/>
  <c r="BB847" i="28"/>
  <c r="BC847" i="28"/>
  <c r="BD847" i="28"/>
  <c r="BE847" i="28"/>
  <c r="BF847" i="28"/>
  <c r="BG847" i="28"/>
  <c r="BI847" i="28"/>
  <c r="BJ847" i="28"/>
  <c r="BK847" i="28"/>
  <c r="BL847" i="28"/>
  <c r="BM847" i="28"/>
  <c r="BN847" i="28"/>
  <c r="BO847" i="28"/>
  <c r="BP847" i="28"/>
  <c r="BQ847" i="28"/>
  <c r="BR847" i="28"/>
  <c r="BX847" i="28"/>
  <c r="B848" i="28"/>
  <c r="C848" i="28"/>
  <c r="D848" i="28"/>
  <c r="F848" i="28"/>
  <c r="G848" i="28"/>
  <c r="H848" i="28"/>
  <c r="BV848" i="28" s="1"/>
  <c r="I848" i="28"/>
  <c r="J848" i="28"/>
  <c r="K848" i="28"/>
  <c r="L848" i="28"/>
  <c r="M848" i="28"/>
  <c r="N848" i="28"/>
  <c r="BZ848" i="28" s="1"/>
  <c r="O848" i="28"/>
  <c r="P848" i="28"/>
  <c r="Q848" i="28"/>
  <c r="S848" i="28"/>
  <c r="T848" i="28"/>
  <c r="U848" i="28"/>
  <c r="V848" i="28"/>
  <c r="W848" i="28"/>
  <c r="X848" i="28"/>
  <c r="Y848" i="28"/>
  <c r="Z848" i="28"/>
  <c r="AA848" i="28"/>
  <c r="AB848" i="28"/>
  <c r="AD848" i="28"/>
  <c r="AE848" i="28"/>
  <c r="AF848" i="28"/>
  <c r="AG848" i="28"/>
  <c r="AH848" i="28"/>
  <c r="AI848" i="28"/>
  <c r="AJ848" i="28"/>
  <c r="AK848" i="28"/>
  <c r="AL848" i="28"/>
  <c r="AM848" i="28"/>
  <c r="AO848" i="28"/>
  <c r="AP848" i="28"/>
  <c r="AQ848" i="28"/>
  <c r="AR848" i="28"/>
  <c r="AS848" i="28"/>
  <c r="AT848" i="28"/>
  <c r="AU848" i="28"/>
  <c r="AV848" i="28"/>
  <c r="AW848" i="28"/>
  <c r="AX848" i="28"/>
  <c r="AY848" i="28"/>
  <c r="AZ848" i="28"/>
  <c r="BA848" i="28"/>
  <c r="BB848" i="28"/>
  <c r="BC848" i="28"/>
  <c r="BD848" i="28"/>
  <c r="BE848" i="28"/>
  <c r="BF848" i="28"/>
  <c r="BG848" i="28"/>
  <c r="BI848" i="28"/>
  <c r="BJ848" i="28"/>
  <c r="BK848" i="28"/>
  <c r="BL848" i="28"/>
  <c r="BM848" i="28"/>
  <c r="BN848" i="28"/>
  <c r="BO848" i="28"/>
  <c r="BP848" i="28"/>
  <c r="BQ848" i="28"/>
  <c r="BR848" i="28"/>
  <c r="B849" i="28"/>
  <c r="C849" i="28"/>
  <c r="D849" i="28"/>
  <c r="F849" i="28"/>
  <c r="BT849" i="28" s="1"/>
  <c r="G849" i="28"/>
  <c r="H849" i="28"/>
  <c r="I849" i="28"/>
  <c r="J849" i="28"/>
  <c r="K849" i="28"/>
  <c r="L849" i="28"/>
  <c r="M849" i="28"/>
  <c r="N849" i="28"/>
  <c r="O849" i="28"/>
  <c r="P849" i="28"/>
  <c r="CB849" i="28" s="1"/>
  <c r="Q849" i="28"/>
  <c r="S849" i="28"/>
  <c r="T849" i="28"/>
  <c r="U849" i="28"/>
  <c r="V849" i="28"/>
  <c r="W849" i="28"/>
  <c r="X849" i="28"/>
  <c r="Y849" i="28"/>
  <c r="Z849" i="28"/>
  <c r="AA849" i="28"/>
  <c r="AB849" i="28"/>
  <c r="AD849" i="28"/>
  <c r="AE849" i="28"/>
  <c r="AF849" i="28"/>
  <c r="AG849" i="28"/>
  <c r="AH849" i="28"/>
  <c r="AI849" i="28"/>
  <c r="AJ849" i="28"/>
  <c r="AK849" i="28"/>
  <c r="AL849" i="28"/>
  <c r="AM849" i="28"/>
  <c r="AO849" i="28"/>
  <c r="AP849" i="28"/>
  <c r="AQ849" i="28"/>
  <c r="AR849" i="28"/>
  <c r="AS849" i="28"/>
  <c r="AT849" i="28"/>
  <c r="AU849" i="28"/>
  <c r="AV849" i="28"/>
  <c r="AW849" i="28"/>
  <c r="AX849" i="28"/>
  <c r="AY849" i="28"/>
  <c r="AZ849" i="28"/>
  <c r="BA849" i="28"/>
  <c r="BB849" i="28"/>
  <c r="BC849" i="28"/>
  <c r="BD849" i="28"/>
  <c r="BE849" i="28"/>
  <c r="BF849" i="28"/>
  <c r="BG849" i="28"/>
  <c r="BI849" i="28"/>
  <c r="BJ849" i="28"/>
  <c r="BK849" i="28"/>
  <c r="BL849" i="28"/>
  <c r="BM849" i="28"/>
  <c r="BN849" i="28"/>
  <c r="BO849" i="28"/>
  <c r="BP849" i="28"/>
  <c r="BQ849" i="28"/>
  <c r="BR849" i="28"/>
  <c r="BX849" i="28"/>
  <c r="B850" i="28"/>
  <c r="C850" i="28"/>
  <c r="D850" i="28"/>
  <c r="F850" i="28"/>
  <c r="G850" i="28"/>
  <c r="H850" i="28"/>
  <c r="I850" i="28"/>
  <c r="J850" i="28"/>
  <c r="K850" i="28"/>
  <c r="L850" i="28"/>
  <c r="M850" i="28"/>
  <c r="N850" i="28"/>
  <c r="O850" i="28"/>
  <c r="P850" i="28"/>
  <c r="Q850" i="28"/>
  <c r="S850" i="28"/>
  <c r="T850" i="28"/>
  <c r="U850" i="28"/>
  <c r="V850" i="28"/>
  <c r="W850" i="28"/>
  <c r="X850" i="28"/>
  <c r="Y850" i="28"/>
  <c r="Z850" i="28"/>
  <c r="CA850" i="28" s="1"/>
  <c r="AA850" i="28"/>
  <c r="AB850" i="28"/>
  <c r="AD850" i="28"/>
  <c r="AE850" i="28"/>
  <c r="AF850" i="28"/>
  <c r="AG850" i="28"/>
  <c r="AH850" i="28"/>
  <c r="AI850" i="28"/>
  <c r="AJ850" i="28"/>
  <c r="AK850" i="28"/>
  <c r="AL850" i="28"/>
  <c r="AM850" i="28"/>
  <c r="AO850" i="28"/>
  <c r="AP850" i="28"/>
  <c r="AQ850" i="28"/>
  <c r="AR850" i="28"/>
  <c r="AS850" i="28"/>
  <c r="AT850" i="28"/>
  <c r="AU850" i="28"/>
  <c r="AV850" i="28"/>
  <c r="AW850" i="28"/>
  <c r="AX850" i="28"/>
  <c r="AY850" i="28"/>
  <c r="AZ850" i="28"/>
  <c r="BA850" i="28"/>
  <c r="BB850" i="28"/>
  <c r="BC850" i="28"/>
  <c r="BD850" i="28"/>
  <c r="BZ850" i="28" s="1"/>
  <c r="BE850" i="28"/>
  <c r="BF850" i="28"/>
  <c r="BG850" i="28"/>
  <c r="BI850" i="28"/>
  <c r="BJ850" i="28"/>
  <c r="BK850" i="28"/>
  <c r="BL850" i="28"/>
  <c r="BM850" i="28"/>
  <c r="BN850" i="28"/>
  <c r="BO850" i="28"/>
  <c r="BP850" i="28"/>
  <c r="BQ850" i="28"/>
  <c r="BR850" i="28"/>
  <c r="BV850" i="28"/>
  <c r="B851" i="28"/>
  <c r="C851" i="28"/>
  <c r="D851" i="28"/>
  <c r="F851" i="28"/>
  <c r="G851" i="28"/>
  <c r="H851" i="28"/>
  <c r="I851" i="28"/>
  <c r="J851" i="28"/>
  <c r="K851" i="28"/>
  <c r="L851" i="28"/>
  <c r="M851" i="28"/>
  <c r="N851" i="28"/>
  <c r="O851" i="28"/>
  <c r="P851" i="28"/>
  <c r="Q851" i="28"/>
  <c r="S851" i="28"/>
  <c r="T851" i="28"/>
  <c r="U851" i="28"/>
  <c r="V851" i="28"/>
  <c r="W851" i="28"/>
  <c r="X851" i="28"/>
  <c r="BY851" i="28" s="1"/>
  <c r="Y851" i="28"/>
  <c r="Z851" i="28"/>
  <c r="AA851" i="28"/>
  <c r="AB851" i="28"/>
  <c r="CC851" i="28" s="1"/>
  <c r="AD851" i="28"/>
  <c r="AE851" i="28"/>
  <c r="AF851" i="28"/>
  <c r="AG851" i="28"/>
  <c r="AH851" i="28"/>
  <c r="AI851" i="28"/>
  <c r="AJ851" i="28"/>
  <c r="AK851" i="28"/>
  <c r="AL851" i="28"/>
  <c r="AM851" i="28"/>
  <c r="AO851" i="28"/>
  <c r="AP851" i="28"/>
  <c r="AQ851" i="28"/>
  <c r="AR851" i="28"/>
  <c r="AS851" i="28"/>
  <c r="AT851" i="28"/>
  <c r="AU851" i="28"/>
  <c r="AV851" i="28"/>
  <c r="BX851" i="28" s="1"/>
  <c r="AW851" i="28"/>
  <c r="AX851" i="28"/>
  <c r="AY851" i="28"/>
  <c r="AZ851" i="28"/>
  <c r="BA851" i="28"/>
  <c r="BB851" i="28"/>
  <c r="BC851" i="28"/>
  <c r="BD851" i="28"/>
  <c r="BE851" i="28"/>
  <c r="BF851" i="28"/>
  <c r="CB851" i="28" s="1"/>
  <c r="BG851" i="28"/>
  <c r="BI851" i="28"/>
  <c r="BJ851" i="28"/>
  <c r="BK851" i="28"/>
  <c r="BL851" i="28"/>
  <c r="BM851" i="28"/>
  <c r="BN851" i="28"/>
  <c r="BO851" i="28"/>
  <c r="BP851" i="28"/>
  <c r="BQ851" i="28"/>
  <c r="BR851" i="28"/>
  <c r="BT851" i="28"/>
  <c r="B852" i="28"/>
  <c r="C852" i="28"/>
  <c r="D852" i="28"/>
  <c r="F852" i="28"/>
  <c r="G852" i="28"/>
  <c r="H852" i="28"/>
  <c r="BV852" i="28" s="1"/>
  <c r="I852" i="28"/>
  <c r="J852" i="28"/>
  <c r="K852" i="28"/>
  <c r="L852" i="28"/>
  <c r="M852" i="28"/>
  <c r="N852" i="28"/>
  <c r="O852" i="28"/>
  <c r="P852" i="28"/>
  <c r="Q852" i="28"/>
  <c r="S852" i="28"/>
  <c r="T852" i="28"/>
  <c r="U852" i="28"/>
  <c r="V852" i="28"/>
  <c r="W852" i="28"/>
  <c r="X852" i="28"/>
  <c r="Y852" i="28"/>
  <c r="Z852" i="28"/>
  <c r="AA852" i="28"/>
  <c r="AB852" i="28"/>
  <c r="AD852" i="28"/>
  <c r="AE852" i="28"/>
  <c r="AF852" i="28"/>
  <c r="AG852" i="28"/>
  <c r="AH852" i="28"/>
  <c r="AI852" i="28"/>
  <c r="AJ852" i="28"/>
  <c r="AK852" i="28"/>
  <c r="AL852" i="28"/>
  <c r="AM852" i="28"/>
  <c r="AO852" i="28"/>
  <c r="AP852" i="28"/>
  <c r="AQ852" i="28"/>
  <c r="AR852" i="28"/>
  <c r="AS852" i="28"/>
  <c r="AT852" i="28"/>
  <c r="AU852" i="28"/>
  <c r="AV852" i="28"/>
  <c r="AW852" i="28"/>
  <c r="AX852" i="28"/>
  <c r="AY852" i="28"/>
  <c r="AZ852" i="28"/>
  <c r="BA852" i="28"/>
  <c r="BB852" i="28"/>
  <c r="BC852" i="28"/>
  <c r="BD852" i="28"/>
  <c r="BE852" i="28"/>
  <c r="BF852" i="28"/>
  <c r="BG852" i="28"/>
  <c r="BI852" i="28"/>
  <c r="BJ852" i="28"/>
  <c r="BK852" i="28"/>
  <c r="BL852" i="28"/>
  <c r="BM852" i="28"/>
  <c r="BN852" i="28"/>
  <c r="BO852" i="28"/>
  <c r="BP852" i="28"/>
  <c r="BQ852" i="28"/>
  <c r="BR852" i="28"/>
  <c r="BZ852" i="28"/>
  <c r="B853" i="28"/>
  <c r="C853" i="28"/>
  <c r="D853" i="28"/>
  <c r="F853" i="28"/>
  <c r="BT853" i="28" s="1"/>
  <c r="G853" i="28"/>
  <c r="H853" i="28"/>
  <c r="I853" i="28"/>
  <c r="J853" i="28"/>
  <c r="BX853" i="28" s="1"/>
  <c r="K853" i="28"/>
  <c r="L853" i="28"/>
  <c r="M853" i="28"/>
  <c r="N853" i="28"/>
  <c r="O853" i="28"/>
  <c r="P853" i="28"/>
  <c r="CB853" i="28" s="1"/>
  <c r="Q853" i="28"/>
  <c r="S853" i="28"/>
  <c r="T853" i="28"/>
  <c r="U853" i="28"/>
  <c r="V853" i="28"/>
  <c r="W853" i="28"/>
  <c r="X853" i="28"/>
  <c r="Y853" i="28"/>
  <c r="Z853" i="28"/>
  <c r="AA853" i="28"/>
  <c r="AB853" i="28"/>
  <c r="AD853" i="28"/>
  <c r="AE853" i="28"/>
  <c r="AF853" i="28"/>
  <c r="AG853" i="28"/>
  <c r="AH853" i="28"/>
  <c r="AI853" i="28"/>
  <c r="AJ853" i="28"/>
  <c r="AK853" i="28"/>
  <c r="AL853" i="28"/>
  <c r="AM853" i="28"/>
  <c r="AO853" i="28"/>
  <c r="AP853" i="28"/>
  <c r="AQ853" i="28"/>
  <c r="AR853" i="28"/>
  <c r="AS853" i="28"/>
  <c r="AT853" i="28"/>
  <c r="AU853" i="28"/>
  <c r="AV853" i="28"/>
  <c r="AW853" i="28"/>
  <c r="AX853" i="28"/>
  <c r="AY853" i="28"/>
  <c r="AZ853" i="28"/>
  <c r="BA853" i="28"/>
  <c r="BB853" i="28"/>
  <c r="BC853" i="28"/>
  <c r="BD853" i="28"/>
  <c r="BE853" i="28"/>
  <c r="BF853" i="28"/>
  <c r="BG853" i="28"/>
  <c r="BI853" i="28"/>
  <c r="BJ853" i="28"/>
  <c r="BK853" i="28"/>
  <c r="BL853" i="28"/>
  <c r="BM853" i="28"/>
  <c r="BN853" i="28"/>
  <c r="BO853" i="28"/>
  <c r="BP853" i="28"/>
  <c r="BQ853" i="28"/>
  <c r="BR853" i="28"/>
  <c r="B854" i="28"/>
  <c r="C854" i="28"/>
  <c r="D854" i="28"/>
  <c r="F854" i="28"/>
  <c r="G854" i="28"/>
  <c r="H854" i="28"/>
  <c r="I854" i="28"/>
  <c r="J854" i="28"/>
  <c r="K854" i="28"/>
  <c r="L854" i="28"/>
  <c r="M854" i="28"/>
  <c r="N854" i="28"/>
  <c r="O854" i="28"/>
  <c r="P854" i="28"/>
  <c r="Q854" i="28"/>
  <c r="S854" i="28"/>
  <c r="T854" i="28"/>
  <c r="U854" i="28"/>
  <c r="V854" i="28"/>
  <c r="W854" i="28"/>
  <c r="X854" i="28"/>
  <c r="Y854" i="28"/>
  <c r="Z854" i="28"/>
  <c r="AA854" i="28"/>
  <c r="AB854" i="28"/>
  <c r="AD854" i="28"/>
  <c r="AE854" i="28"/>
  <c r="AF854" i="28"/>
  <c r="AG854" i="28"/>
  <c r="AH854" i="28"/>
  <c r="AI854" i="28"/>
  <c r="AJ854" i="28"/>
  <c r="AK854" i="28"/>
  <c r="AL854" i="28"/>
  <c r="AM854" i="28"/>
  <c r="AO854" i="28"/>
  <c r="AP854" i="28"/>
  <c r="AQ854" i="28"/>
  <c r="AR854" i="28"/>
  <c r="AS854" i="28"/>
  <c r="AT854" i="28"/>
  <c r="AU854" i="28"/>
  <c r="AV854" i="28"/>
  <c r="AW854" i="28"/>
  <c r="AX854" i="28"/>
  <c r="AY854" i="28"/>
  <c r="AZ854" i="28"/>
  <c r="BA854" i="28"/>
  <c r="BB854" i="28"/>
  <c r="BC854" i="28"/>
  <c r="BD854" i="28"/>
  <c r="BZ854" i="28" s="1"/>
  <c r="BE854" i="28"/>
  <c r="BF854" i="28"/>
  <c r="BG854" i="28"/>
  <c r="BI854" i="28"/>
  <c r="BJ854" i="28"/>
  <c r="BK854" i="28"/>
  <c r="BL854" i="28"/>
  <c r="BM854" i="28"/>
  <c r="BN854" i="28"/>
  <c r="BO854" i="28"/>
  <c r="BP854" i="28"/>
  <c r="BQ854" i="28"/>
  <c r="BR854" i="28"/>
  <c r="BV854" i="28"/>
  <c r="B855" i="28"/>
  <c r="C855" i="28"/>
  <c r="D855" i="28"/>
  <c r="F855" i="28"/>
  <c r="G855" i="28"/>
  <c r="H855" i="28"/>
  <c r="I855" i="28"/>
  <c r="J855" i="28"/>
  <c r="K855" i="28"/>
  <c r="L855" i="28"/>
  <c r="M855" i="28"/>
  <c r="N855" i="28"/>
  <c r="O855" i="28"/>
  <c r="P855" i="28"/>
  <c r="Q855" i="28"/>
  <c r="S855" i="28"/>
  <c r="T855" i="28"/>
  <c r="U855" i="28"/>
  <c r="V855" i="28"/>
  <c r="W855" i="28"/>
  <c r="X855" i="28"/>
  <c r="Y855" i="28"/>
  <c r="Z855" i="28"/>
  <c r="AA855" i="28"/>
  <c r="AB855" i="28"/>
  <c r="AD855" i="28"/>
  <c r="AE855" i="28"/>
  <c r="AF855" i="28"/>
  <c r="AG855" i="28"/>
  <c r="AH855" i="28"/>
  <c r="AI855" i="28"/>
  <c r="AJ855" i="28"/>
  <c r="AK855" i="28"/>
  <c r="AL855" i="28"/>
  <c r="AM855" i="28"/>
  <c r="AO855" i="28"/>
  <c r="AP855" i="28"/>
  <c r="AQ855" i="28"/>
  <c r="AR855" i="28"/>
  <c r="AS855" i="28"/>
  <c r="AT855" i="28"/>
  <c r="AU855" i="28"/>
  <c r="AV855" i="28"/>
  <c r="BX855" i="28" s="1"/>
  <c r="AW855" i="28"/>
  <c r="AX855" i="28"/>
  <c r="AY855" i="28"/>
  <c r="AZ855" i="28"/>
  <c r="BA855" i="28"/>
  <c r="BB855" i="28"/>
  <c r="BC855" i="28"/>
  <c r="BD855" i="28"/>
  <c r="BE855" i="28"/>
  <c r="BF855" i="28"/>
  <c r="BG855" i="28"/>
  <c r="BI855" i="28"/>
  <c r="BT855" i="28" s="1"/>
  <c r="BJ855" i="28"/>
  <c r="BK855" i="28"/>
  <c r="BL855" i="28"/>
  <c r="BM855" i="28"/>
  <c r="BN855" i="28"/>
  <c r="BO855" i="28"/>
  <c r="BP855" i="28"/>
  <c r="BQ855" i="28"/>
  <c r="BR855" i="28"/>
  <c r="B856" i="28"/>
  <c r="C856" i="28"/>
  <c r="D856" i="28"/>
  <c r="F856" i="28"/>
  <c r="G856" i="28"/>
  <c r="H856" i="28"/>
  <c r="I856" i="28"/>
  <c r="J856" i="28"/>
  <c r="K856" i="28"/>
  <c r="L856" i="28"/>
  <c r="M856" i="28"/>
  <c r="N856" i="28"/>
  <c r="O856" i="28"/>
  <c r="P856" i="28"/>
  <c r="Q856" i="28"/>
  <c r="S856" i="28"/>
  <c r="T856" i="28"/>
  <c r="U856" i="28"/>
  <c r="V856" i="28"/>
  <c r="W856" i="28"/>
  <c r="X856" i="28"/>
  <c r="Y856" i="28"/>
  <c r="Z856" i="28"/>
  <c r="AA856" i="28"/>
  <c r="AB856" i="28"/>
  <c r="AD856" i="28"/>
  <c r="AE856" i="28"/>
  <c r="AF856" i="28"/>
  <c r="AG856" i="28"/>
  <c r="AH856" i="28"/>
  <c r="AI856" i="28"/>
  <c r="AJ856" i="28"/>
  <c r="AK856" i="28"/>
  <c r="AL856" i="28"/>
  <c r="AM856" i="28"/>
  <c r="AO856" i="28"/>
  <c r="AP856" i="28"/>
  <c r="AQ856" i="28"/>
  <c r="AR856" i="28"/>
  <c r="AS856" i="28"/>
  <c r="AT856" i="28"/>
  <c r="AU856" i="28"/>
  <c r="AV856" i="28"/>
  <c r="AW856" i="28"/>
  <c r="AX856" i="28"/>
  <c r="AY856" i="28"/>
  <c r="AZ856" i="28"/>
  <c r="BA856" i="28"/>
  <c r="BB856" i="28"/>
  <c r="BC856" i="28"/>
  <c r="BD856" i="28"/>
  <c r="BZ856" i="28" s="1"/>
  <c r="BE856" i="28"/>
  <c r="BF856" i="28"/>
  <c r="BG856" i="28"/>
  <c r="BI856" i="28"/>
  <c r="BJ856" i="28"/>
  <c r="BK856" i="28"/>
  <c r="BL856" i="28"/>
  <c r="BM856" i="28"/>
  <c r="BN856" i="28"/>
  <c r="BO856" i="28"/>
  <c r="BP856" i="28"/>
  <c r="BQ856" i="28"/>
  <c r="BR856" i="28"/>
  <c r="BV856" i="28"/>
  <c r="B857" i="28"/>
  <c r="C857" i="28"/>
  <c r="D857" i="28"/>
  <c r="F857" i="28"/>
  <c r="G857" i="28"/>
  <c r="H857" i="28"/>
  <c r="I857" i="28"/>
  <c r="J857" i="28"/>
  <c r="K857" i="28"/>
  <c r="L857" i="28"/>
  <c r="M857" i="28"/>
  <c r="N857" i="28"/>
  <c r="O857" i="28"/>
  <c r="P857" i="28"/>
  <c r="Q857" i="28"/>
  <c r="S857" i="28"/>
  <c r="T857" i="28"/>
  <c r="U857" i="28"/>
  <c r="V857" i="28"/>
  <c r="W857" i="28"/>
  <c r="X857" i="28"/>
  <c r="Y857" i="28"/>
  <c r="Z857" i="28"/>
  <c r="AA857" i="28"/>
  <c r="AB857" i="28"/>
  <c r="AD857" i="28"/>
  <c r="AE857" i="28"/>
  <c r="AF857" i="28"/>
  <c r="AG857" i="28"/>
  <c r="AH857" i="28"/>
  <c r="AI857" i="28"/>
  <c r="AJ857" i="28"/>
  <c r="AK857" i="28"/>
  <c r="AL857" i="28"/>
  <c r="AM857" i="28"/>
  <c r="AO857" i="28"/>
  <c r="AP857" i="28"/>
  <c r="AQ857" i="28"/>
  <c r="AR857" i="28"/>
  <c r="AS857" i="28"/>
  <c r="AT857" i="28"/>
  <c r="AU857" i="28"/>
  <c r="AV857" i="28"/>
  <c r="BX857" i="28" s="1"/>
  <c r="AW857" i="28"/>
  <c r="AX857" i="28"/>
  <c r="AY857" i="28"/>
  <c r="AZ857" i="28"/>
  <c r="BA857" i="28"/>
  <c r="BB857" i="28"/>
  <c r="BC857" i="28"/>
  <c r="BD857" i="28"/>
  <c r="BE857" i="28"/>
  <c r="BF857" i="28"/>
  <c r="BG857" i="28"/>
  <c r="BI857" i="28"/>
  <c r="BT857" i="28" s="1"/>
  <c r="BJ857" i="28"/>
  <c r="BK857" i="28"/>
  <c r="BL857" i="28"/>
  <c r="BM857" i="28"/>
  <c r="BN857" i="28"/>
  <c r="BO857" i="28"/>
  <c r="BP857" i="28"/>
  <c r="BQ857" i="28"/>
  <c r="BR857" i="28"/>
  <c r="CB857" i="28"/>
  <c r="B858" i="28"/>
  <c r="C858" i="28"/>
  <c r="D858" i="28"/>
  <c r="F858" i="28"/>
  <c r="G858" i="28"/>
  <c r="H858" i="28"/>
  <c r="BV858" i="28" s="1"/>
  <c r="I858" i="28"/>
  <c r="J858" i="28"/>
  <c r="K858" i="28"/>
  <c r="L858" i="28"/>
  <c r="M858" i="28"/>
  <c r="N858" i="28"/>
  <c r="BZ858" i="28" s="1"/>
  <c r="O858" i="28"/>
  <c r="P858" i="28"/>
  <c r="Q858" i="28"/>
  <c r="S858" i="28"/>
  <c r="T858" i="28"/>
  <c r="U858" i="28"/>
  <c r="V858" i="28"/>
  <c r="W858" i="28"/>
  <c r="X858" i="28"/>
  <c r="Y858" i="28"/>
  <c r="Z858" i="28"/>
  <c r="AA858" i="28"/>
  <c r="AB858" i="28"/>
  <c r="AD858" i="28"/>
  <c r="AE858" i="28"/>
  <c r="AF858" i="28"/>
  <c r="AG858" i="28"/>
  <c r="AH858" i="28"/>
  <c r="AI858" i="28"/>
  <c r="AJ858" i="28"/>
  <c r="AK858" i="28"/>
  <c r="AL858" i="28"/>
  <c r="AM858" i="28"/>
  <c r="AO858" i="28"/>
  <c r="AP858" i="28"/>
  <c r="AQ858" i="28"/>
  <c r="AR858" i="28"/>
  <c r="AS858" i="28"/>
  <c r="AT858" i="28"/>
  <c r="AU858" i="28"/>
  <c r="AV858" i="28"/>
  <c r="AW858" i="28"/>
  <c r="AX858" i="28"/>
  <c r="AY858" i="28"/>
  <c r="AZ858" i="28"/>
  <c r="BA858" i="28"/>
  <c r="BB858" i="28"/>
  <c r="BC858" i="28"/>
  <c r="BD858" i="28"/>
  <c r="BE858" i="28"/>
  <c r="BF858" i="28"/>
  <c r="BG858" i="28"/>
  <c r="BI858" i="28"/>
  <c r="BJ858" i="28"/>
  <c r="BK858" i="28"/>
  <c r="BL858" i="28"/>
  <c r="BM858" i="28"/>
  <c r="BN858" i="28"/>
  <c r="BO858" i="28"/>
  <c r="BP858" i="28"/>
  <c r="BQ858" i="28"/>
  <c r="BR858" i="28"/>
  <c r="B859" i="28"/>
  <c r="C859" i="28"/>
  <c r="D859" i="28"/>
  <c r="F859" i="28"/>
  <c r="BT859" i="28" s="1"/>
  <c r="G859" i="28"/>
  <c r="H859" i="28"/>
  <c r="I859" i="28"/>
  <c r="J859" i="28"/>
  <c r="K859" i="28"/>
  <c r="L859" i="28"/>
  <c r="M859" i="28"/>
  <c r="N859" i="28"/>
  <c r="O859" i="28"/>
  <c r="P859" i="28"/>
  <c r="CB859" i="28" s="1"/>
  <c r="Q859" i="28"/>
  <c r="S859" i="28"/>
  <c r="T859" i="28"/>
  <c r="U859" i="28"/>
  <c r="V859" i="28"/>
  <c r="W859" i="28"/>
  <c r="X859" i="28"/>
  <c r="Y859" i="28"/>
  <c r="Z859" i="28"/>
  <c r="AA859" i="28"/>
  <c r="AB859" i="28"/>
  <c r="AD859" i="28"/>
  <c r="AE859" i="28"/>
  <c r="AF859" i="28"/>
  <c r="AG859" i="28"/>
  <c r="AH859" i="28"/>
  <c r="AI859" i="28"/>
  <c r="AJ859" i="28"/>
  <c r="AK859" i="28"/>
  <c r="AL859" i="28"/>
  <c r="AM859" i="28"/>
  <c r="AO859" i="28"/>
  <c r="AP859" i="28"/>
  <c r="AQ859" i="28"/>
  <c r="AR859" i="28"/>
  <c r="AS859" i="28"/>
  <c r="AT859" i="28"/>
  <c r="AU859" i="28"/>
  <c r="AV859" i="28"/>
  <c r="AW859" i="28"/>
  <c r="AX859" i="28"/>
  <c r="AY859" i="28"/>
  <c r="AZ859" i="28"/>
  <c r="BA859" i="28"/>
  <c r="BB859" i="28"/>
  <c r="BC859" i="28"/>
  <c r="BD859" i="28"/>
  <c r="BE859" i="28"/>
  <c r="BF859" i="28"/>
  <c r="BG859" i="28"/>
  <c r="BI859" i="28"/>
  <c r="BJ859" i="28"/>
  <c r="BK859" i="28"/>
  <c r="BL859" i="28"/>
  <c r="BM859" i="28"/>
  <c r="BN859" i="28"/>
  <c r="BO859" i="28"/>
  <c r="BP859" i="28"/>
  <c r="BQ859" i="28"/>
  <c r="BR859" i="28"/>
  <c r="BX859" i="28"/>
  <c r="B860" i="28"/>
  <c r="C860" i="28"/>
  <c r="D860" i="28"/>
  <c r="F860" i="28"/>
  <c r="G860" i="28"/>
  <c r="H860" i="28"/>
  <c r="I860" i="28"/>
  <c r="J860" i="28"/>
  <c r="K860" i="28"/>
  <c r="L860" i="28"/>
  <c r="M860" i="28"/>
  <c r="N860" i="28"/>
  <c r="O860" i="28"/>
  <c r="P860" i="28"/>
  <c r="Q860" i="28"/>
  <c r="S860" i="28"/>
  <c r="T860" i="28"/>
  <c r="U860" i="28"/>
  <c r="V860" i="28"/>
  <c r="W860" i="28"/>
  <c r="X860" i="28"/>
  <c r="Y860" i="28"/>
  <c r="Z860" i="28"/>
  <c r="CA860" i="28" s="1"/>
  <c r="AA860" i="28"/>
  <c r="AB860" i="28"/>
  <c r="AD860" i="28"/>
  <c r="AE860" i="28"/>
  <c r="AF860" i="28"/>
  <c r="AG860" i="28"/>
  <c r="AH860" i="28"/>
  <c r="AI860" i="28"/>
  <c r="AJ860" i="28"/>
  <c r="AK860" i="28"/>
  <c r="AL860" i="28"/>
  <c r="AM860" i="28"/>
  <c r="AO860" i="28"/>
  <c r="AP860" i="28"/>
  <c r="AQ860" i="28"/>
  <c r="AR860" i="28"/>
  <c r="AS860" i="28"/>
  <c r="AT860" i="28"/>
  <c r="AU860" i="28"/>
  <c r="AV860" i="28"/>
  <c r="AW860" i="28"/>
  <c r="AX860" i="28"/>
  <c r="AY860" i="28"/>
  <c r="AZ860" i="28"/>
  <c r="BA860" i="28"/>
  <c r="BB860" i="28"/>
  <c r="BC860" i="28"/>
  <c r="BD860" i="28"/>
  <c r="BZ860" i="28" s="1"/>
  <c r="BE860" i="28"/>
  <c r="BF860" i="28"/>
  <c r="BG860" i="28"/>
  <c r="BI860" i="28"/>
  <c r="BJ860" i="28"/>
  <c r="BK860" i="28"/>
  <c r="BL860" i="28"/>
  <c r="BM860" i="28"/>
  <c r="BN860" i="28"/>
  <c r="BO860" i="28"/>
  <c r="BP860" i="28"/>
  <c r="BQ860" i="28"/>
  <c r="BR860" i="28"/>
  <c r="BV860" i="28"/>
  <c r="B861" i="28"/>
  <c r="C861" i="28"/>
  <c r="D861" i="28"/>
  <c r="F861" i="28"/>
  <c r="G861" i="28"/>
  <c r="H861" i="28"/>
  <c r="I861" i="28"/>
  <c r="J861" i="28"/>
  <c r="K861" i="28"/>
  <c r="L861" i="28"/>
  <c r="M861" i="28"/>
  <c r="N861" i="28"/>
  <c r="O861" i="28"/>
  <c r="P861" i="28"/>
  <c r="Q861" i="28"/>
  <c r="S861" i="28"/>
  <c r="T861" i="28"/>
  <c r="U861" i="28"/>
  <c r="V861" i="28"/>
  <c r="W861" i="28"/>
  <c r="X861" i="28"/>
  <c r="BY861" i="28" s="1"/>
  <c r="Y861" i="28"/>
  <c r="Z861" i="28"/>
  <c r="AA861" i="28"/>
  <c r="AB861" i="28"/>
  <c r="CC861" i="28" s="1"/>
  <c r="AD861" i="28"/>
  <c r="AE861" i="28"/>
  <c r="AF861" i="28"/>
  <c r="AG861" i="28"/>
  <c r="AH861" i="28"/>
  <c r="AI861" i="28"/>
  <c r="AJ861" i="28"/>
  <c r="AK861" i="28"/>
  <c r="AL861" i="28"/>
  <c r="AM861" i="28"/>
  <c r="AO861" i="28"/>
  <c r="AP861" i="28"/>
  <c r="AQ861" i="28"/>
  <c r="AR861" i="28"/>
  <c r="AS861" i="28"/>
  <c r="AT861" i="28"/>
  <c r="AU861" i="28"/>
  <c r="AV861" i="28"/>
  <c r="BX861" i="28" s="1"/>
  <c r="AW861" i="28"/>
  <c r="AX861" i="28"/>
  <c r="AY861" i="28"/>
  <c r="AZ861" i="28"/>
  <c r="BA861" i="28"/>
  <c r="BB861" i="28"/>
  <c r="BC861" i="28"/>
  <c r="BD861" i="28"/>
  <c r="BE861" i="28"/>
  <c r="BF861" i="28"/>
  <c r="CB861" i="28" s="1"/>
  <c r="BG861" i="28"/>
  <c r="BI861" i="28"/>
  <c r="BJ861" i="28"/>
  <c r="BK861" i="28"/>
  <c r="BL861" i="28"/>
  <c r="BM861" i="28"/>
  <c r="BN861" i="28"/>
  <c r="BO861" i="28"/>
  <c r="BP861" i="28"/>
  <c r="BQ861" i="28"/>
  <c r="BR861" i="28"/>
  <c r="BT861" i="28"/>
  <c r="B862" i="28"/>
  <c r="C862" i="28"/>
  <c r="D862" i="28"/>
  <c r="F862" i="28"/>
  <c r="G862" i="28"/>
  <c r="H862" i="28"/>
  <c r="BV862" i="28" s="1"/>
  <c r="I862" i="28"/>
  <c r="J862" i="28"/>
  <c r="K862" i="28"/>
  <c r="L862" i="28"/>
  <c r="M862" i="28"/>
  <c r="N862" i="28"/>
  <c r="O862" i="28"/>
  <c r="P862" i="28"/>
  <c r="Q862" i="28"/>
  <c r="S862" i="28"/>
  <c r="T862" i="28"/>
  <c r="U862" i="28"/>
  <c r="V862" i="28"/>
  <c r="W862" i="28"/>
  <c r="X862" i="28"/>
  <c r="Y862" i="28"/>
  <c r="Z862" i="28"/>
  <c r="AA862" i="28"/>
  <c r="AB862" i="28"/>
  <c r="AD862" i="28"/>
  <c r="AE862" i="28"/>
  <c r="AF862" i="28"/>
  <c r="AG862" i="28"/>
  <c r="AH862" i="28"/>
  <c r="AI862" i="28"/>
  <c r="AJ862" i="28"/>
  <c r="AK862" i="28"/>
  <c r="AL862" i="28"/>
  <c r="AM862" i="28"/>
  <c r="AO862" i="28"/>
  <c r="AP862" i="28"/>
  <c r="AQ862" i="28"/>
  <c r="AR862" i="28"/>
  <c r="AS862" i="28"/>
  <c r="AT862" i="28"/>
  <c r="AU862" i="28"/>
  <c r="AV862" i="28"/>
  <c r="AW862" i="28"/>
  <c r="AX862" i="28"/>
  <c r="AY862" i="28"/>
  <c r="AZ862" i="28"/>
  <c r="BA862" i="28"/>
  <c r="BB862" i="28"/>
  <c r="BC862" i="28"/>
  <c r="BD862" i="28"/>
  <c r="BE862" i="28"/>
  <c r="BF862" i="28"/>
  <c r="BG862" i="28"/>
  <c r="BI862" i="28"/>
  <c r="BJ862" i="28"/>
  <c r="BK862" i="28"/>
  <c r="BL862" i="28"/>
  <c r="BM862" i="28"/>
  <c r="BN862" i="28"/>
  <c r="BO862" i="28"/>
  <c r="BP862" i="28"/>
  <c r="BQ862" i="28"/>
  <c r="BR862" i="28"/>
  <c r="BZ862" i="28"/>
  <c r="B863" i="28"/>
  <c r="C863" i="28"/>
  <c r="D863" i="28"/>
  <c r="F863" i="28"/>
  <c r="BT863" i="28" s="1"/>
  <c r="G863" i="28"/>
  <c r="H863" i="28"/>
  <c r="I863" i="28"/>
  <c r="J863" i="28"/>
  <c r="BX863" i="28" s="1"/>
  <c r="K863" i="28"/>
  <c r="L863" i="28"/>
  <c r="M863" i="28"/>
  <c r="N863" i="28"/>
  <c r="O863" i="28"/>
  <c r="P863" i="28"/>
  <c r="Q863" i="28"/>
  <c r="S863" i="28"/>
  <c r="T863" i="28"/>
  <c r="U863" i="28"/>
  <c r="V863" i="28"/>
  <c r="W863" i="28"/>
  <c r="X863" i="28"/>
  <c r="Y863" i="28"/>
  <c r="Z863" i="28"/>
  <c r="AA863" i="28"/>
  <c r="AB863" i="28"/>
  <c r="AD863" i="28"/>
  <c r="AE863" i="28"/>
  <c r="AF863" i="28"/>
  <c r="AG863" i="28"/>
  <c r="AH863" i="28"/>
  <c r="AI863" i="28"/>
  <c r="AJ863" i="28"/>
  <c r="AK863" i="28"/>
  <c r="AL863" i="28"/>
  <c r="AM863" i="28"/>
  <c r="AO863" i="28"/>
  <c r="AP863" i="28"/>
  <c r="AQ863" i="28"/>
  <c r="AR863" i="28"/>
  <c r="AS863" i="28"/>
  <c r="AT863" i="28"/>
  <c r="AU863" i="28"/>
  <c r="AV863" i="28"/>
  <c r="AW863" i="28"/>
  <c r="AX863" i="28"/>
  <c r="AY863" i="28"/>
  <c r="AZ863" i="28"/>
  <c r="BA863" i="28"/>
  <c r="BB863" i="28"/>
  <c r="BC863" i="28"/>
  <c r="BD863" i="28"/>
  <c r="BE863" i="28"/>
  <c r="BF863" i="28"/>
  <c r="BG863" i="28"/>
  <c r="BI863" i="28"/>
  <c r="BJ863" i="28"/>
  <c r="BK863" i="28"/>
  <c r="BL863" i="28"/>
  <c r="BM863" i="28"/>
  <c r="BN863" i="28"/>
  <c r="BO863" i="28"/>
  <c r="BP863" i="28"/>
  <c r="BQ863" i="28"/>
  <c r="BR863" i="28"/>
  <c r="B864" i="28"/>
  <c r="C864" i="28"/>
  <c r="D864" i="28"/>
  <c r="F864" i="28"/>
  <c r="G864" i="28"/>
  <c r="H864" i="28"/>
  <c r="BV864" i="28" s="1"/>
  <c r="I864" i="28"/>
  <c r="J864" i="28"/>
  <c r="K864" i="28"/>
  <c r="L864" i="28"/>
  <c r="M864" i="28"/>
  <c r="N864" i="28"/>
  <c r="O864" i="28"/>
  <c r="P864" i="28"/>
  <c r="Q864" i="28"/>
  <c r="S864" i="28"/>
  <c r="T864" i="28"/>
  <c r="U864" i="28"/>
  <c r="V864" i="28"/>
  <c r="W864" i="28"/>
  <c r="X864" i="28"/>
  <c r="Y864" i="28"/>
  <c r="Z864" i="28"/>
  <c r="AA864" i="28"/>
  <c r="AB864" i="28"/>
  <c r="AD864" i="28"/>
  <c r="AE864" i="28"/>
  <c r="AF864" i="28"/>
  <c r="AG864" i="28"/>
  <c r="AH864" i="28"/>
  <c r="AI864" i="28"/>
  <c r="AJ864" i="28"/>
  <c r="AK864" i="28"/>
  <c r="AL864" i="28"/>
  <c r="AM864" i="28"/>
  <c r="AO864" i="28"/>
  <c r="AP864" i="28"/>
  <c r="AQ864" i="28"/>
  <c r="AR864" i="28"/>
  <c r="AS864" i="28"/>
  <c r="AT864" i="28"/>
  <c r="AU864" i="28"/>
  <c r="AV864" i="28"/>
  <c r="AW864" i="28"/>
  <c r="AX864" i="28"/>
  <c r="AY864" i="28"/>
  <c r="AZ864" i="28"/>
  <c r="BA864" i="28"/>
  <c r="BB864" i="28"/>
  <c r="BC864" i="28"/>
  <c r="BD864" i="28"/>
  <c r="BE864" i="28"/>
  <c r="BF864" i="28"/>
  <c r="BG864" i="28"/>
  <c r="BI864" i="28"/>
  <c r="BJ864" i="28"/>
  <c r="BK864" i="28"/>
  <c r="BL864" i="28"/>
  <c r="BM864" i="28"/>
  <c r="BN864" i="28"/>
  <c r="BO864" i="28"/>
  <c r="BP864" i="28"/>
  <c r="BQ864" i="28"/>
  <c r="BR864" i="28"/>
  <c r="BZ864" i="28"/>
  <c r="B865" i="28"/>
  <c r="C865" i="28"/>
  <c r="D865" i="28"/>
  <c r="F865" i="28"/>
  <c r="BT865" i="28" s="1"/>
  <c r="G865" i="28"/>
  <c r="H865" i="28"/>
  <c r="I865" i="28"/>
  <c r="J865" i="28"/>
  <c r="BX865" i="28" s="1"/>
  <c r="K865" i="28"/>
  <c r="L865" i="28"/>
  <c r="M865" i="28"/>
  <c r="N865" i="28"/>
  <c r="O865" i="28"/>
  <c r="P865" i="28"/>
  <c r="CB865" i="28" s="1"/>
  <c r="Q865" i="28"/>
  <c r="S865" i="28"/>
  <c r="T865" i="28"/>
  <c r="U865" i="28"/>
  <c r="V865" i="28"/>
  <c r="W865" i="28"/>
  <c r="X865" i="28"/>
  <c r="Y865" i="28"/>
  <c r="Z865" i="28"/>
  <c r="AA865" i="28"/>
  <c r="AB865" i="28"/>
  <c r="AD865" i="28"/>
  <c r="AE865" i="28"/>
  <c r="AF865" i="28"/>
  <c r="AG865" i="28"/>
  <c r="AH865" i="28"/>
  <c r="AI865" i="28"/>
  <c r="AJ865" i="28"/>
  <c r="AK865" i="28"/>
  <c r="AL865" i="28"/>
  <c r="AM865" i="28"/>
  <c r="AO865" i="28"/>
  <c r="AP865" i="28"/>
  <c r="AQ865" i="28"/>
  <c r="AR865" i="28"/>
  <c r="AS865" i="28"/>
  <c r="AT865" i="28"/>
  <c r="AU865" i="28"/>
  <c r="AV865" i="28"/>
  <c r="AW865" i="28"/>
  <c r="AX865" i="28"/>
  <c r="AY865" i="28"/>
  <c r="AZ865" i="28"/>
  <c r="BA865" i="28"/>
  <c r="BB865" i="28"/>
  <c r="BC865" i="28"/>
  <c r="BD865" i="28"/>
  <c r="BE865" i="28"/>
  <c r="BF865" i="28"/>
  <c r="BG865" i="28"/>
  <c r="BI865" i="28"/>
  <c r="BJ865" i="28"/>
  <c r="BK865" i="28"/>
  <c r="BL865" i="28"/>
  <c r="BM865" i="28"/>
  <c r="BN865" i="28"/>
  <c r="BO865" i="28"/>
  <c r="BP865" i="28"/>
  <c r="BQ865" i="28"/>
  <c r="BR865" i="28"/>
  <c r="B866" i="28"/>
  <c r="C866" i="28"/>
  <c r="D866" i="28"/>
  <c r="F866" i="28"/>
  <c r="G866" i="28"/>
  <c r="H866" i="28"/>
  <c r="I866" i="28"/>
  <c r="J866" i="28"/>
  <c r="K866" i="28"/>
  <c r="L866" i="28"/>
  <c r="M866" i="28"/>
  <c r="N866" i="28"/>
  <c r="O866" i="28"/>
  <c r="P866" i="28"/>
  <c r="Q866" i="28"/>
  <c r="S866" i="28"/>
  <c r="T866" i="28"/>
  <c r="U866" i="28"/>
  <c r="V866" i="28"/>
  <c r="W866" i="28"/>
  <c r="X866" i="28"/>
  <c r="Y866" i="28"/>
  <c r="Z866" i="28"/>
  <c r="AA866" i="28"/>
  <c r="AB866" i="28"/>
  <c r="AD866" i="28"/>
  <c r="AE866" i="28"/>
  <c r="AF866" i="28"/>
  <c r="AG866" i="28"/>
  <c r="AH866" i="28"/>
  <c r="AI866" i="28"/>
  <c r="AJ866" i="28"/>
  <c r="AK866" i="28"/>
  <c r="AL866" i="28"/>
  <c r="AM866" i="28"/>
  <c r="AO866" i="28"/>
  <c r="AP866" i="28"/>
  <c r="AQ866" i="28"/>
  <c r="AR866" i="28"/>
  <c r="AS866" i="28"/>
  <c r="AT866" i="28"/>
  <c r="AU866" i="28"/>
  <c r="AV866" i="28"/>
  <c r="AW866" i="28"/>
  <c r="AX866" i="28"/>
  <c r="AY866" i="28"/>
  <c r="AZ866" i="28"/>
  <c r="BA866" i="28"/>
  <c r="BB866" i="28"/>
  <c r="BC866" i="28"/>
  <c r="BD866" i="28"/>
  <c r="BZ866" i="28" s="1"/>
  <c r="BE866" i="28"/>
  <c r="BF866" i="28"/>
  <c r="BG866" i="28"/>
  <c r="BI866" i="28"/>
  <c r="BJ866" i="28"/>
  <c r="BK866" i="28"/>
  <c r="BL866" i="28"/>
  <c r="BM866" i="28"/>
  <c r="BN866" i="28"/>
  <c r="BO866" i="28"/>
  <c r="BP866" i="28"/>
  <c r="BQ866" i="28"/>
  <c r="BR866" i="28"/>
  <c r="BV866" i="28"/>
  <c r="B867" i="28"/>
  <c r="C867" i="28"/>
  <c r="D867" i="28"/>
  <c r="F867" i="28"/>
  <c r="G867" i="28"/>
  <c r="H867" i="28"/>
  <c r="I867" i="28"/>
  <c r="J867" i="28"/>
  <c r="K867" i="28"/>
  <c r="L867" i="28"/>
  <c r="M867" i="28"/>
  <c r="N867" i="28"/>
  <c r="O867" i="28"/>
  <c r="P867" i="28"/>
  <c r="Q867" i="28"/>
  <c r="S867" i="28"/>
  <c r="T867" i="28"/>
  <c r="U867" i="28"/>
  <c r="V867" i="28"/>
  <c r="W867" i="28"/>
  <c r="X867" i="28"/>
  <c r="Y867" i="28"/>
  <c r="Z867" i="28"/>
  <c r="AA867" i="28"/>
  <c r="AB867" i="28"/>
  <c r="AD867" i="28"/>
  <c r="AE867" i="28"/>
  <c r="AF867" i="28"/>
  <c r="AG867" i="28"/>
  <c r="AH867" i="28"/>
  <c r="AI867" i="28"/>
  <c r="AJ867" i="28"/>
  <c r="AK867" i="28"/>
  <c r="AL867" i="28"/>
  <c r="AM867" i="28"/>
  <c r="AO867" i="28"/>
  <c r="AP867" i="28"/>
  <c r="AQ867" i="28"/>
  <c r="AR867" i="28"/>
  <c r="AS867" i="28"/>
  <c r="AT867" i="28"/>
  <c r="AU867" i="28"/>
  <c r="AV867" i="28"/>
  <c r="BX867" i="28" s="1"/>
  <c r="AW867" i="28"/>
  <c r="AX867" i="28"/>
  <c r="AY867" i="28"/>
  <c r="AZ867" i="28"/>
  <c r="BA867" i="28"/>
  <c r="BB867" i="28"/>
  <c r="BC867" i="28"/>
  <c r="BD867" i="28"/>
  <c r="BE867" i="28"/>
  <c r="BF867" i="28"/>
  <c r="BG867" i="28"/>
  <c r="BI867" i="28"/>
  <c r="BT867" i="28" s="1"/>
  <c r="BJ867" i="28"/>
  <c r="BK867" i="28"/>
  <c r="BL867" i="28"/>
  <c r="BM867" i="28"/>
  <c r="BN867" i="28"/>
  <c r="BO867" i="28"/>
  <c r="BP867" i="28"/>
  <c r="BQ867" i="28"/>
  <c r="BR867" i="28"/>
  <c r="CB867" i="28"/>
  <c r="B868" i="28"/>
  <c r="C868" i="28"/>
  <c r="D868" i="28"/>
  <c r="F868" i="28"/>
  <c r="G868" i="28"/>
  <c r="H868" i="28"/>
  <c r="BV868" i="28" s="1"/>
  <c r="I868" i="28"/>
  <c r="J868" i="28"/>
  <c r="K868" i="28"/>
  <c r="L868" i="28"/>
  <c r="M868" i="28"/>
  <c r="N868" i="28"/>
  <c r="BZ868" i="28" s="1"/>
  <c r="O868" i="28"/>
  <c r="P868" i="28"/>
  <c r="Q868" i="28"/>
  <c r="S868" i="28"/>
  <c r="T868" i="28"/>
  <c r="U868" i="28"/>
  <c r="V868" i="28"/>
  <c r="W868" i="28"/>
  <c r="X868" i="28"/>
  <c r="Y868" i="28"/>
  <c r="Z868" i="28"/>
  <c r="AA868" i="28"/>
  <c r="AB868" i="28"/>
  <c r="AD868" i="28"/>
  <c r="AE868" i="28"/>
  <c r="AF868" i="28"/>
  <c r="AG868" i="28"/>
  <c r="AH868" i="28"/>
  <c r="AI868" i="28"/>
  <c r="AJ868" i="28"/>
  <c r="AK868" i="28"/>
  <c r="AL868" i="28"/>
  <c r="AM868" i="28"/>
  <c r="AO868" i="28"/>
  <c r="AP868" i="28"/>
  <c r="AQ868" i="28"/>
  <c r="AR868" i="28"/>
  <c r="AS868" i="28"/>
  <c r="AT868" i="28"/>
  <c r="AU868" i="28"/>
  <c r="AV868" i="28"/>
  <c r="AW868" i="28"/>
  <c r="AX868" i="28"/>
  <c r="AY868" i="28"/>
  <c r="AZ868" i="28"/>
  <c r="BA868" i="28"/>
  <c r="BB868" i="28"/>
  <c r="BC868" i="28"/>
  <c r="BD868" i="28"/>
  <c r="BE868" i="28"/>
  <c r="BF868" i="28"/>
  <c r="BG868" i="28"/>
  <c r="BI868" i="28"/>
  <c r="BJ868" i="28"/>
  <c r="BK868" i="28"/>
  <c r="BL868" i="28"/>
  <c r="BM868" i="28"/>
  <c r="BN868" i="28"/>
  <c r="BO868" i="28"/>
  <c r="BP868" i="28"/>
  <c r="BQ868" i="28"/>
  <c r="BR868" i="28"/>
  <c r="B869" i="28"/>
  <c r="C869" i="28"/>
  <c r="D869" i="28"/>
  <c r="F869" i="28"/>
  <c r="BT869" i="28" s="1"/>
  <c r="G869" i="28"/>
  <c r="H869" i="28"/>
  <c r="I869" i="28"/>
  <c r="J869" i="28"/>
  <c r="K869" i="28"/>
  <c r="L869" i="28"/>
  <c r="M869" i="28"/>
  <c r="N869" i="28"/>
  <c r="O869" i="28"/>
  <c r="P869" i="28"/>
  <c r="CB869" i="28" s="1"/>
  <c r="Q869" i="28"/>
  <c r="S869" i="28"/>
  <c r="T869" i="28"/>
  <c r="U869" i="28"/>
  <c r="V869" i="28"/>
  <c r="W869" i="28"/>
  <c r="X869" i="28"/>
  <c r="Y869" i="28"/>
  <c r="Z869" i="28"/>
  <c r="AA869" i="28"/>
  <c r="AB869" i="28"/>
  <c r="AD869" i="28"/>
  <c r="AE869" i="28"/>
  <c r="AF869" i="28"/>
  <c r="AG869" i="28"/>
  <c r="AH869" i="28"/>
  <c r="AI869" i="28"/>
  <c r="AJ869" i="28"/>
  <c r="AK869" i="28"/>
  <c r="AL869" i="28"/>
  <c r="AM869" i="28"/>
  <c r="AO869" i="28"/>
  <c r="AP869" i="28"/>
  <c r="AQ869" i="28"/>
  <c r="AR869" i="28"/>
  <c r="AS869" i="28"/>
  <c r="AT869" i="28"/>
  <c r="AU869" i="28"/>
  <c r="AV869" i="28"/>
  <c r="AW869" i="28"/>
  <c r="AX869" i="28"/>
  <c r="AY869" i="28"/>
  <c r="AZ869" i="28"/>
  <c r="BA869" i="28"/>
  <c r="BB869" i="28"/>
  <c r="BC869" i="28"/>
  <c r="BD869" i="28"/>
  <c r="BE869" i="28"/>
  <c r="BF869" i="28"/>
  <c r="BG869" i="28"/>
  <c r="BI869" i="28"/>
  <c r="BJ869" i="28"/>
  <c r="BK869" i="28"/>
  <c r="BL869" i="28"/>
  <c r="BM869" i="28"/>
  <c r="BN869" i="28"/>
  <c r="BO869" i="28"/>
  <c r="BP869" i="28"/>
  <c r="BQ869" i="28"/>
  <c r="BR869" i="28"/>
  <c r="BX869" i="28"/>
  <c r="B870" i="28"/>
  <c r="C870" i="28"/>
  <c r="D870" i="28"/>
  <c r="F870" i="28"/>
  <c r="G870" i="28"/>
  <c r="H870" i="28"/>
  <c r="I870" i="28"/>
  <c r="J870" i="28"/>
  <c r="K870" i="28"/>
  <c r="L870" i="28"/>
  <c r="M870" i="28"/>
  <c r="N870" i="28"/>
  <c r="O870" i="28"/>
  <c r="P870" i="28"/>
  <c r="Q870" i="28"/>
  <c r="S870" i="28"/>
  <c r="T870" i="28"/>
  <c r="U870" i="28"/>
  <c r="V870" i="28"/>
  <c r="W870" i="28"/>
  <c r="X870" i="28"/>
  <c r="Y870" i="28"/>
  <c r="Z870" i="28"/>
  <c r="CA870" i="28" s="1"/>
  <c r="AA870" i="28"/>
  <c r="AB870" i="28"/>
  <c r="AD870" i="28"/>
  <c r="AE870" i="28"/>
  <c r="AF870" i="28"/>
  <c r="AG870" i="28"/>
  <c r="AH870" i="28"/>
  <c r="AI870" i="28"/>
  <c r="AJ870" i="28"/>
  <c r="AK870" i="28"/>
  <c r="AL870" i="28"/>
  <c r="AM870" i="28"/>
  <c r="AO870" i="28"/>
  <c r="AP870" i="28"/>
  <c r="AQ870" i="28"/>
  <c r="AR870" i="28"/>
  <c r="AS870" i="28"/>
  <c r="AT870" i="28"/>
  <c r="AU870" i="28"/>
  <c r="AV870" i="28"/>
  <c r="AW870" i="28"/>
  <c r="AX870" i="28"/>
  <c r="AY870" i="28"/>
  <c r="AZ870" i="28"/>
  <c r="BA870" i="28"/>
  <c r="BB870" i="28"/>
  <c r="BC870" i="28"/>
  <c r="BD870" i="28"/>
  <c r="BZ870" i="28" s="1"/>
  <c r="BE870" i="28"/>
  <c r="BF870" i="28"/>
  <c r="BG870" i="28"/>
  <c r="BI870" i="28"/>
  <c r="BJ870" i="28"/>
  <c r="BK870" i="28"/>
  <c r="BL870" i="28"/>
  <c r="BM870" i="28"/>
  <c r="BN870" i="28"/>
  <c r="BO870" i="28"/>
  <c r="BP870" i="28"/>
  <c r="BQ870" i="28"/>
  <c r="BR870" i="28"/>
  <c r="BV870" i="28"/>
  <c r="B871" i="28"/>
  <c r="C871" i="28"/>
  <c r="D871" i="28"/>
  <c r="F871" i="28"/>
  <c r="G871" i="28"/>
  <c r="H871" i="28"/>
  <c r="I871" i="28"/>
  <c r="J871" i="28"/>
  <c r="K871" i="28"/>
  <c r="L871" i="28"/>
  <c r="M871" i="28"/>
  <c r="N871" i="28"/>
  <c r="O871" i="28"/>
  <c r="P871" i="28"/>
  <c r="Q871" i="28"/>
  <c r="S871" i="28"/>
  <c r="T871" i="28"/>
  <c r="U871" i="28"/>
  <c r="V871" i="28"/>
  <c r="W871" i="28"/>
  <c r="X871" i="28"/>
  <c r="BY871" i="28" s="1"/>
  <c r="Y871" i="28"/>
  <c r="Z871" i="28"/>
  <c r="AA871" i="28"/>
  <c r="AB871" i="28"/>
  <c r="CC871" i="28" s="1"/>
  <c r="AD871" i="28"/>
  <c r="AE871" i="28"/>
  <c r="AF871" i="28"/>
  <c r="AG871" i="28"/>
  <c r="AH871" i="28"/>
  <c r="AI871" i="28"/>
  <c r="AJ871" i="28"/>
  <c r="AK871" i="28"/>
  <c r="AL871" i="28"/>
  <c r="AM871" i="28"/>
  <c r="AO871" i="28"/>
  <c r="AP871" i="28"/>
  <c r="AQ871" i="28"/>
  <c r="AR871" i="28"/>
  <c r="AS871" i="28"/>
  <c r="AT871" i="28"/>
  <c r="AU871" i="28"/>
  <c r="AV871" i="28"/>
  <c r="BX871" i="28" s="1"/>
  <c r="AW871" i="28"/>
  <c r="AX871" i="28"/>
  <c r="AY871" i="28"/>
  <c r="AZ871" i="28"/>
  <c r="BA871" i="28"/>
  <c r="BB871" i="28"/>
  <c r="BC871" i="28"/>
  <c r="BD871" i="28"/>
  <c r="BE871" i="28"/>
  <c r="BF871" i="28"/>
  <c r="CB871" i="28" s="1"/>
  <c r="BG871" i="28"/>
  <c r="BI871" i="28"/>
  <c r="BJ871" i="28"/>
  <c r="BK871" i="28"/>
  <c r="BL871" i="28"/>
  <c r="BM871" i="28"/>
  <c r="BN871" i="28"/>
  <c r="BO871" i="28"/>
  <c r="BP871" i="28"/>
  <c r="BQ871" i="28"/>
  <c r="BR871" i="28"/>
  <c r="BT871" i="28"/>
  <c r="B872" i="28"/>
  <c r="C872" i="28"/>
  <c r="D872" i="28"/>
  <c r="F872" i="28"/>
  <c r="G872" i="28"/>
  <c r="H872" i="28"/>
  <c r="I872" i="28"/>
  <c r="J872" i="28"/>
  <c r="K872" i="28"/>
  <c r="L872" i="28"/>
  <c r="M872" i="28"/>
  <c r="N872" i="28"/>
  <c r="O872" i="28"/>
  <c r="P872" i="28"/>
  <c r="Q872" i="28"/>
  <c r="S872" i="28"/>
  <c r="T872" i="28"/>
  <c r="U872" i="28"/>
  <c r="V872" i="28"/>
  <c r="W872" i="28"/>
  <c r="X872" i="28"/>
  <c r="Y872" i="28"/>
  <c r="Z872" i="28"/>
  <c r="CA872" i="28" s="1"/>
  <c r="AA872" i="28"/>
  <c r="AB872" i="28"/>
  <c r="AD872" i="28"/>
  <c r="AE872" i="28"/>
  <c r="AF872" i="28"/>
  <c r="AG872" i="28"/>
  <c r="AH872" i="28"/>
  <c r="AI872" i="28"/>
  <c r="AJ872" i="28"/>
  <c r="AK872" i="28"/>
  <c r="AL872" i="28"/>
  <c r="AM872" i="28"/>
  <c r="AO872" i="28"/>
  <c r="AP872" i="28"/>
  <c r="AQ872" i="28"/>
  <c r="AR872" i="28"/>
  <c r="AS872" i="28"/>
  <c r="AT872" i="28"/>
  <c r="AU872" i="28"/>
  <c r="AV872" i="28"/>
  <c r="AW872" i="28"/>
  <c r="AX872" i="28"/>
  <c r="AY872" i="28"/>
  <c r="AZ872" i="28"/>
  <c r="BA872" i="28"/>
  <c r="BB872" i="28"/>
  <c r="BC872" i="28"/>
  <c r="BD872" i="28"/>
  <c r="BZ872" i="28" s="1"/>
  <c r="BE872" i="28"/>
  <c r="BF872" i="28"/>
  <c r="BG872" i="28"/>
  <c r="BI872" i="28"/>
  <c r="BJ872" i="28"/>
  <c r="BK872" i="28"/>
  <c r="BL872" i="28"/>
  <c r="BM872" i="28"/>
  <c r="BN872" i="28"/>
  <c r="BO872" i="28"/>
  <c r="BP872" i="28"/>
  <c r="BQ872" i="28"/>
  <c r="BR872" i="28"/>
  <c r="BV872" i="28"/>
  <c r="B873" i="28"/>
  <c r="C873" i="28"/>
  <c r="D873" i="28"/>
  <c r="F873" i="28"/>
  <c r="G873" i="28"/>
  <c r="H873" i="28"/>
  <c r="I873" i="28"/>
  <c r="J873" i="28"/>
  <c r="K873" i="28"/>
  <c r="L873" i="28"/>
  <c r="M873" i="28"/>
  <c r="N873" i="28"/>
  <c r="O873" i="28"/>
  <c r="P873" i="28"/>
  <c r="Q873" i="28"/>
  <c r="S873" i="28"/>
  <c r="T873" i="28"/>
  <c r="U873" i="28"/>
  <c r="V873" i="28"/>
  <c r="W873" i="28"/>
  <c r="X873" i="28"/>
  <c r="BY873" i="28" s="1"/>
  <c r="Y873" i="28"/>
  <c r="Z873" i="28"/>
  <c r="AA873" i="28"/>
  <c r="AB873" i="28"/>
  <c r="CC873" i="28" s="1"/>
  <c r="AD873" i="28"/>
  <c r="AE873" i="28"/>
  <c r="AF873" i="28"/>
  <c r="AG873" i="28"/>
  <c r="AH873" i="28"/>
  <c r="AI873" i="28"/>
  <c r="AJ873" i="28"/>
  <c r="AK873" i="28"/>
  <c r="AL873" i="28"/>
  <c r="AM873" i="28"/>
  <c r="AO873" i="28"/>
  <c r="AP873" i="28"/>
  <c r="AQ873" i="28"/>
  <c r="AR873" i="28"/>
  <c r="AS873" i="28"/>
  <c r="AT873" i="28"/>
  <c r="AU873" i="28"/>
  <c r="AV873" i="28"/>
  <c r="BX873" i="28" s="1"/>
  <c r="AW873" i="28"/>
  <c r="AX873" i="28"/>
  <c r="AY873" i="28"/>
  <c r="AZ873" i="28"/>
  <c r="BA873" i="28"/>
  <c r="BB873" i="28"/>
  <c r="BC873" i="28"/>
  <c r="BD873" i="28"/>
  <c r="BE873" i="28"/>
  <c r="BF873" i="28"/>
  <c r="CB873" i="28" s="1"/>
  <c r="BG873" i="28"/>
  <c r="BI873" i="28"/>
  <c r="BJ873" i="28"/>
  <c r="BK873" i="28"/>
  <c r="BL873" i="28"/>
  <c r="BM873" i="28"/>
  <c r="BN873" i="28"/>
  <c r="BO873" i="28"/>
  <c r="BP873" i="28"/>
  <c r="BQ873" i="28"/>
  <c r="BR873" i="28"/>
  <c r="BT873" i="28"/>
  <c r="B874" i="28"/>
  <c r="C874" i="28"/>
  <c r="D874" i="28"/>
  <c r="F874" i="28"/>
  <c r="G874" i="28"/>
  <c r="H874" i="28"/>
  <c r="BV874" i="28" s="1"/>
  <c r="I874" i="28"/>
  <c r="J874" i="28"/>
  <c r="K874" i="28"/>
  <c r="L874" i="28"/>
  <c r="M874" i="28"/>
  <c r="N874" i="28"/>
  <c r="O874" i="28"/>
  <c r="P874" i="28"/>
  <c r="Q874" i="28"/>
  <c r="S874" i="28"/>
  <c r="T874" i="28"/>
  <c r="U874" i="28"/>
  <c r="V874" i="28"/>
  <c r="W874" i="28"/>
  <c r="X874" i="28"/>
  <c r="Y874" i="28"/>
  <c r="Z874" i="28"/>
  <c r="AA874" i="28"/>
  <c r="AB874" i="28"/>
  <c r="AD874" i="28"/>
  <c r="AE874" i="28"/>
  <c r="AF874" i="28"/>
  <c r="AG874" i="28"/>
  <c r="AH874" i="28"/>
  <c r="AI874" i="28"/>
  <c r="AJ874" i="28"/>
  <c r="AK874" i="28"/>
  <c r="AL874" i="28"/>
  <c r="AM874" i="28"/>
  <c r="AO874" i="28"/>
  <c r="AP874" i="28"/>
  <c r="AQ874" i="28"/>
  <c r="AR874" i="28"/>
  <c r="AS874" i="28"/>
  <c r="AT874" i="28"/>
  <c r="AU874" i="28"/>
  <c r="AV874" i="28"/>
  <c r="AW874" i="28"/>
  <c r="AX874" i="28"/>
  <c r="AY874" i="28"/>
  <c r="AZ874" i="28"/>
  <c r="BA874" i="28"/>
  <c r="BB874" i="28"/>
  <c r="BC874" i="28"/>
  <c r="BD874" i="28"/>
  <c r="BE874" i="28"/>
  <c r="BF874" i="28"/>
  <c r="BG874" i="28"/>
  <c r="BI874" i="28"/>
  <c r="BJ874" i="28"/>
  <c r="BK874" i="28"/>
  <c r="BL874" i="28"/>
  <c r="BM874" i="28"/>
  <c r="BN874" i="28"/>
  <c r="BO874" i="28"/>
  <c r="BP874" i="28"/>
  <c r="BQ874" i="28"/>
  <c r="BR874" i="28"/>
  <c r="BZ874" i="28"/>
  <c r="B875" i="28"/>
  <c r="C875" i="28"/>
  <c r="D875" i="28"/>
  <c r="F875" i="28"/>
  <c r="BT875" i="28" s="1"/>
  <c r="G875" i="28"/>
  <c r="H875" i="28"/>
  <c r="I875" i="28"/>
  <c r="J875" i="28"/>
  <c r="BX875" i="28" s="1"/>
  <c r="K875" i="28"/>
  <c r="L875" i="28"/>
  <c r="M875" i="28"/>
  <c r="N875" i="28"/>
  <c r="O875" i="28"/>
  <c r="P875" i="28"/>
  <c r="CB875" i="28" s="1"/>
  <c r="Q875" i="28"/>
  <c r="S875" i="28"/>
  <c r="T875" i="28"/>
  <c r="U875" i="28"/>
  <c r="V875" i="28"/>
  <c r="W875" i="28"/>
  <c r="X875" i="28"/>
  <c r="Y875" i="28"/>
  <c r="Z875" i="28"/>
  <c r="AA875" i="28"/>
  <c r="AB875" i="28"/>
  <c r="AD875" i="28"/>
  <c r="AE875" i="28"/>
  <c r="AF875" i="28"/>
  <c r="AG875" i="28"/>
  <c r="AH875" i="28"/>
  <c r="AI875" i="28"/>
  <c r="AJ875" i="28"/>
  <c r="AK875" i="28"/>
  <c r="AL875" i="28"/>
  <c r="AM875" i="28"/>
  <c r="AO875" i="28"/>
  <c r="AP875" i="28"/>
  <c r="AQ875" i="28"/>
  <c r="AR875" i="28"/>
  <c r="AS875" i="28"/>
  <c r="AT875" i="28"/>
  <c r="AU875" i="28"/>
  <c r="AV875" i="28"/>
  <c r="AW875" i="28"/>
  <c r="AX875" i="28"/>
  <c r="AY875" i="28"/>
  <c r="AZ875" i="28"/>
  <c r="BA875" i="28"/>
  <c r="BB875" i="28"/>
  <c r="BC875" i="28"/>
  <c r="BD875" i="28"/>
  <c r="BE875" i="28"/>
  <c r="BF875" i="28"/>
  <c r="BG875" i="28"/>
  <c r="BI875" i="28"/>
  <c r="BJ875" i="28"/>
  <c r="BK875" i="28"/>
  <c r="BL875" i="28"/>
  <c r="BM875" i="28"/>
  <c r="BN875" i="28"/>
  <c r="BO875" i="28"/>
  <c r="BP875" i="28"/>
  <c r="BQ875" i="28"/>
  <c r="BR875" i="28"/>
  <c r="B876" i="28"/>
  <c r="C876" i="28"/>
  <c r="D876" i="28"/>
  <c r="F876" i="28"/>
  <c r="G876" i="28"/>
  <c r="H876" i="28"/>
  <c r="I876" i="28"/>
  <c r="J876" i="28"/>
  <c r="K876" i="28"/>
  <c r="L876" i="28"/>
  <c r="M876" i="28"/>
  <c r="N876" i="28"/>
  <c r="O876" i="28"/>
  <c r="P876" i="28"/>
  <c r="Q876" i="28"/>
  <c r="S876" i="28"/>
  <c r="T876" i="28"/>
  <c r="U876" i="28"/>
  <c r="V876" i="28"/>
  <c r="W876" i="28"/>
  <c r="X876" i="28"/>
  <c r="Y876" i="28"/>
  <c r="Z876" i="28"/>
  <c r="AA876" i="28"/>
  <c r="AB876" i="28"/>
  <c r="AD876" i="28"/>
  <c r="AE876" i="28"/>
  <c r="AF876" i="28"/>
  <c r="AG876" i="28"/>
  <c r="AH876" i="28"/>
  <c r="AI876" i="28"/>
  <c r="AJ876" i="28"/>
  <c r="AK876" i="28"/>
  <c r="AL876" i="28"/>
  <c r="AM876" i="28"/>
  <c r="AO876" i="28"/>
  <c r="AP876" i="28"/>
  <c r="AQ876" i="28"/>
  <c r="AR876" i="28"/>
  <c r="AS876" i="28"/>
  <c r="AT876" i="28"/>
  <c r="AU876" i="28"/>
  <c r="AV876" i="28"/>
  <c r="AW876" i="28"/>
  <c r="AX876" i="28"/>
  <c r="AY876" i="28"/>
  <c r="AZ876" i="28"/>
  <c r="BA876" i="28"/>
  <c r="BB876" i="28"/>
  <c r="BC876" i="28"/>
  <c r="BD876" i="28"/>
  <c r="BZ876" i="28" s="1"/>
  <c r="BE876" i="28"/>
  <c r="BF876" i="28"/>
  <c r="BG876" i="28"/>
  <c r="BI876" i="28"/>
  <c r="BJ876" i="28"/>
  <c r="BK876" i="28"/>
  <c r="BL876" i="28"/>
  <c r="BM876" i="28"/>
  <c r="BN876" i="28"/>
  <c r="BO876" i="28"/>
  <c r="BP876" i="28"/>
  <c r="BQ876" i="28"/>
  <c r="BR876" i="28"/>
  <c r="BV876" i="28"/>
  <c r="B877" i="28"/>
  <c r="C877" i="28"/>
  <c r="D877" i="28"/>
  <c r="F877" i="28"/>
  <c r="G877" i="28"/>
  <c r="H877" i="28"/>
  <c r="I877" i="28"/>
  <c r="J877" i="28"/>
  <c r="K877" i="28"/>
  <c r="L877" i="28"/>
  <c r="M877" i="28"/>
  <c r="N877" i="28"/>
  <c r="O877" i="28"/>
  <c r="P877" i="28"/>
  <c r="Q877" i="28"/>
  <c r="S877" i="28"/>
  <c r="T877" i="28"/>
  <c r="U877" i="28"/>
  <c r="V877" i="28"/>
  <c r="W877" i="28"/>
  <c r="X877" i="28"/>
  <c r="Y877" i="28"/>
  <c r="Z877" i="28"/>
  <c r="AA877" i="28"/>
  <c r="AB877" i="28"/>
  <c r="AD877" i="28"/>
  <c r="AE877" i="28"/>
  <c r="AF877" i="28"/>
  <c r="AG877" i="28"/>
  <c r="AH877" i="28"/>
  <c r="AI877" i="28"/>
  <c r="AJ877" i="28"/>
  <c r="AK877" i="28"/>
  <c r="AL877" i="28"/>
  <c r="AM877" i="28"/>
  <c r="AO877" i="28"/>
  <c r="AP877" i="28"/>
  <c r="AQ877" i="28"/>
  <c r="AR877" i="28"/>
  <c r="AS877" i="28"/>
  <c r="AT877" i="28"/>
  <c r="AU877" i="28"/>
  <c r="AV877" i="28"/>
  <c r="BX877" i="28" s="1"/>
  <c r="AW877" i="28"/>
  <c r="AX877" i="28"/>
  <c r="AY877" i="28"/>
  <c r="AZ877" i="28"/>
  <c r="BA877" i="28"/>
  <c r="BB877" i="28"/>
  <c r="BC877" i="28"/>
  <c r="BD877" i="28"/>
  <c r="BE877" i="28"/>
  <c r="BF877" i="28"/>
  <c r="BG877" i="28"/>
  <c r="BI877" i="28"/>
  <c r="BT877" i="28" s="1"/>
  <c r="BJ877" i="28"/>
  <c r="BK877" i="28"/>
  <c r="BL877" i="28"/>
  <c r="BM877" i="28"/>
  <c r="BN877" i="28"/>
  <c r="BO877" i="28"/>
  <c r="BP877" i="28"/>
  <c r="BQ877" i="28"/>
  <c r="BR877" i="28"/>
  <c r="CB877" i="28"/>
  <c r="B878" i="28"/>
  <c r="C878" i="28"/>
  <c r="D878" i="28"/>
  <c r="F878" i="28"/>
  <c r="G878" i="28"/>
  <c r="H878" i="28"/>
  <c r="BV878" i="28" s="1"/>
  <c r="I878" i="28"/>
  <c r="J878" i="28"/>
  <c r="K878" i="28"/>
  <c r="L878" i="28"/>
  <c r="M878" i="28"/>
  <c r="N878" i="28"/>
  <c r="BZ878" i="28" s="1"/>
  <c r="O878" i="28"/>
  <c r="P878" i="28"/>
  <c r="Q878" i="28"/>
  <c r="S878" i="28"/>
  <c r="T878" i="28"/>
  <c r="U878" i="28"/>
  <c r="V878" i="28"/>
  <c r="W878" i="28"/>
  <c r="X878" i="28"/>
  <c r="Y878" i="28"/>
  <c r="Z878" i="28"/>
  <c r="AA878" i="28"/>
  <c r="AB878" i="28"/>
  <c r="AD878" i="28"/>
  <c r="AE878" i="28"/>
  <c r="AF878" i="28"/>
  <c r="AG878" i="28"/>
  <c r="AH878" i="28"/>
  <c r="AI878" i="28"/>
  <c r="AJ878" i="28"/>
  <c r="AK878" i="28"/>
  <c r="AL878" i="28"/>
  <c r="AM878" i="28"/>
  <c r="AO878" i="28"/>
  <c r="AP878" i="28"/>
  <c r="AQ878" i="28"/>
  <c r="AR878" i="28"/>
  <c r="AS878" i="28"/>
  <c r="AT878" i="28"/>
  <c r="AU878" i="28"/>
  <c r="AV878" i="28"/>
  <c r="AW878" i="28"/>
  <c r="AX878" i="28"/>
  <c r="AY878" i="28"/>
  <c r="AZ878" i="28"/>
  <c r="BA878" i="28"/>
  <c r="BB878" i="28"/>
  <c r="BC878" i="28"/>
  <c r="BD878" i="28"/>
  <c r="BE878" i="28"/>
  <c r="BF878" i="28"/>
  <c r="BG878" i="28"/>
  <c r="BI878" i="28"/>
  <c r="BJ878" i="28"/>
  <c r="BK878" i="28"/>
  <c r="BL878" i="28"/>
  <c r="BM878" i="28"/>
  <c r="BN878" i="28"/>
  <c r="BO878" i="28"/>
  <c r="BP878" i="28"/>
  <c r="BQ878" i="28"/>
  <c r="BR878" i="28"/>
  <c r="B879" i="28"/>
  <c r="C879" i="28"/>
  <c r="D879" i="28"/>
  <c r="F879" i="28"/>
  <c r="BT879" i="28" s="1"/>
  <c r="G879" i="28"/>
  <c r="H879" i="28"/>
  <c r="I879" i="28"/>
  <c r="J879" i="28"/>
  <c r="K879" i="28"/>
  <c r="L879" i="28"/>
  <c r="M879" i="28"/>
  <c r="N879" i="28"/>
  <c r="O879" i="28"/>
  <c r="P879" i="28"/>
  <c r="Q879" i="28"/>
  <c r="S879" i="28"/>
  <c r="T879" i="28"/>
  <c r="U879" i="28"/>
  <c r="V879" i="28"/>
  <c r="W879" i="28"/>
  <c r="X879" i="28"/>
  <c r="Y879" i="28"/>
  <c r="Z879" i="28"/>
  <c r="AA879" i="28"/>
  <c r="AB879" i="28"/>
  <c r="AD879" i="28"/>
  <c r="AE879" i="28"/>
  <c r="AF879" i="28"/>
  <c r="AG879" i="28"/>
  <c r="AH879" i="28"/>
  <c r="AI879" i="28"/>
  <c r="AJ879" i="28"/>
  <c r="AK879" i="28"/>
  <c r="AL879" i="28"/>
  <c r="AM879" i="28"/>
  <c r="AO879" i="28"/>
  <c r="AP879" i="28"/>
  <c r="AQ879" i="28"/>
  <c r="AR879" i="28"/>
  <c r="AS879" i="28"/>
  <c r="AT879" i="28"/>
  <c r="AU879" i="28"/>
  <c r="AV879" i="28"/>
  <c r="AW879" i="28"/>
  <c r="AX879" i="28"/>
  <c r="AY879" i="28"/>
  <c r="AZ879" i="28"/>
  <c r="BA879" i="28"/>
  <c r="BB879" i="28"/>
  <c r="BC879" i="28"/>
  <c r="BD879" i="28"/>
  <c r="BE879" i="28"/>
  <c r="BF879" i="28"/>
  <c r="BG879" i="28"/>
  <c r="BI879" i="28"/>
  <c r="BJ879" i="28"/>
  <c r="BK879" i="28"/>
  <c r="BL879" i="28"/>
  <c r="BM879" i="28"/>
  <c r="BN879" i="28"/>
  <c r="BO879" i="28"/>
  <c r="BP879" i="28"/>
  <c r="BQ879" i="28"/>
  <c r="BR879" i="28"/>
  <c r="BX879" i="28"/>
  <c r="B880" i="28"/>
  <c r="C880" i="28"/>
  <c r="D880" i="28"/>
  <c r="F880" i="28"/>
  <c r="G880" i="28"/>
  <c r="H880" i="28"/>
  <c r="BV880" i="28" s="1"/>
  <c r="I880" i="28"/>
  <c r="J880" i="28"/>
  <c r="K880" i="28"/>
  <c r="L880" i="28"/>
  <c r="M880" i="28"/>
  <c r="N880" i="28"/>
  <c r="BZ880" i="28" s="1"/>
  <c r="O880" i="28"/>
  <c r="P880" i="28"/>
  <c r="Q880" i="28"/>
  <c r="S880" i="28"/>
  <c r="T880" i="28"/>
  <c r="U880" i="28"/>
  <c r="V880" i="28"/>
  <c r="W880" i="28"/>
  <c r="X880" i="28"/>
  <c r="Y880" i="28"/>
  <c r="Z880" i="28"/>
  <c r="AA880" i="28"/>
  <c r="AB880" i="28"/>
  <c r="AD880" i="28"/>
  <c r="AE880" i="28"/>
  <c r="AF880" i="28"/>
  <c r="AG880" i="28"/>
  <c r="AH880" i="28"/>
  <c r="AI880" i="28"/>
  <c r="AJ880" i="28"/>
  <c r="AK880" i="28"/>
  <c r="AL880" i="28"/>
  <c r="AM880" i="28"/>
  <c r="AO880" i="28"/>
  <c r="AP880" i="28"/>
  <c r="AQ880" i="28"/>
  <c r="AR880" i="28"/>
  <c r="AS880" i="28"/>
  <c r="AT880" i="28"/>
  <c r="AU880" i="28"/>
  <c r="AV880" i="28"/>
  <c r="AW880" i="28"/>
  <c r="AX880" i="28"/>
  <c r="AY880" i="28"/>
  <c r="AZ880" i="28"/>
  <c r="BA880" i="28"/>
  <c r="BB880" i="28"/>
  <c r="BC880" i="28"/>
  <c r="BD880" i="28"/>
  <c r="BE880" i="28"/>
  <c r="BF880" i="28"/>
  <c r="BG880" i="28"/>
  <c r="BI880" i="28"/>
  <c r="BJ880" i="28"/>
  <c r="BK880" i="28"/>
  <c r="BL880" i="28"/>
  <c r="BM880" i="28"/>
  <c r="BN880" i="28"/>
  <c r="BO880" i="28"/>
  <c r="BP880" i="28"/>
  <c r="BQ880" i="28"/>
  <c r="BR880" i="28"/>
  <c r="B881" i="28"/>
  <c r="C881" i="28"/>
  <c r="D881" i="28"/>
  <c r="F881" i="28"/>
  <c r="BT881" i="28" s="1"/>
  <c r="G881" i="28"/>
  <c r="H881" i="28"/>
  <c r="I881" i="28"/>
  <c r="J881" i="28"/>
  <c r="K881" i="28"/>
  <c r="L881" i="28"/>
  <c r="M881" i="28"/>
  <c r="N881" i="28"/>
  <c r="O881" i="28"/>
  <c r="P881" i="28"/>
  <c r="CB881" i="28" s="1"/>
  <c r="Q881" i="28"/>
  <c r="S881" i="28"/>
  <c r="T881" i="28"/>
  <c r="U881" i="28"/>
  <c r="V881" i="28"/>
  <c r="W881" i="28"/>
  <c r="X881" i="28"/>
  <c r="Y881" i="28"/>
  <c r="Z881" i="28"/>
  <c r="AA881" i="28"/>
  <c r="AB881" i="28"/>
  <c r="AD881" i="28"/>
  <c r="AE881" i="28"/>
  <c r="AF881" i="28"/>
  <c r="AG881" i="28"/>
  <c r="AH881" i="28"/>
  <c r="AI881" i="28"/>
  <c r="AJ881" i="28"/>
  <c r="AK881" i="28"/>
  <c r="AL881" i="28"/>
  <c r="AM881" i="28"/>
  <c r="AO881" i="28"/>
  <c r="AP881" i="28"/>
  <c r="AQ881" i="28"/>
  <c r="AR881" i="28"/>
  <c r="AS881" i="28"/>
  <c r="AT881" i="28"/>
  <c r="AU881" i="28"/>
  <c r="AV881" i="28"/>
  <c r="AW881" i="28"/>
  <c r="AX881" i="28"/>
  <c r="AY881" i="28"/>
  <c r="AZ881" i="28"/>
  <c r="BA881" i="28"/>
  <c r="BB881" i="28"/>
  <c r="BC881" i="28"/>
  <c r="BD881" i="28"/>
  <c r="BE881" i="28"/>
  <c r="BF881" i="28"/>
  <c r="BG881" i="28"/>
  <c r="BI881" i="28"/>
  <c r="BJ881" i="28"/>
  <c r="BK881" i="28"/>
  <c r="BL881" i="28"/>
  <c r="BM881" i="28"/>
  <c r="BN881" i="28"/>
  <c r="BO881" i="28"/>
  <c r="BP881" i="28"/>
  <c r="BQ881" i="28"/>
  <c r="BR881" i="28"/>
  <c r="BX881" i="28"/>
  <c r="B882" i="28"/>
  <c r="C882" i="28"/>
  <c r="D882" i="28"/>
  <c r="F882" i="28"/>
  <c r="G882" i="28"/>
  <c r="H882" i="28"/>
  <c r="I882" i="28"/>
  <c r="J882" i="28"/>
  <c r="K882" i="28"/>
  <c r="L882" i="28"/>
  <c r="M882" i="28"/>
  <c r="N882" i="28"/>
  <c r="O882" i="28"/>
  <c r="P882" i="28"/>
  <c r="Q882" i="28"/>
  <c r="S882" i="28"/>
  <c r="T882" i="28"/>
  <c r="U882" i="28"/>
  <c r="V882" i="28"/>
  <c r="W882" i="28"/>
  <c r="X882" i="28"/>
  <c r="Y882" i="28"/>
  <c r="Z882" i="28"/>
  <c r="CA882" i="28" s="1"/>
  <c r="AA882" i="28"/>
  <c r="AB882" i="28"/>
  <c r="AD882" i="28"/>
  <c r="AE882" i="28"/>
  <c r="BU882" i="28" s="1"/>
  <c r="AF882" i="28"/>
  <c r="AG882" i="28"/>
  <c r="AH882" i="28"/>
  <c r="AI882" i="28"/>
  <c r="AJ882" i="28"/>
  <c r="AK882" i="28"/>
  <c r="AL882" i="28"/>
  <c r="AM882" i="28"/>
  <c r="AO882" i="28"/>
  <c r="AP882" i="28"/>
  <c r="AQ882" i="28"/>
  <c r="AR882" i="28"/>
  <c r="AS882" i="28"/>
  <c r="AT882" i="28"/>
  <c r="AU882" i="28"/>
  <c r="AV882" i="28"/>
  <c r="AW882" i="28"/>
  <c r="AX882" i="28"/>
  <c r="AY882" i="28"/>
  <c r="AZ882" i="28"/>
  <c r="BA882" i="28"/>
  <c r="BB882" i="28"/>
  <c r="BC882" i="28"/>
  <c r="BD882" i="28"/>
  <c r="BZ882" i="28" s="1"/>
  <c r="BE882" i="28"/>
  <c r="BF882" i="28"/>
  <c r="BG882" i="28"/>
  <c r="BI882" i="28"/>
  <c r="BJ882" i="28"/>
  <c r="BK882" i="28"/>
  <c r="BL882" i="28"/>
  <c r="BM882" i="28"/>
  <c r="BN882" i="28"/>
  <c r="BO882" i="28"/>
  <c r="BP882" i="28"/>
  <c r="BQ882" i="28"/>
  <c r="BR882" i="28"/>
  <c r="BV882" i="28"/>
  <c r="B883" i="28"/>
  <c r="C883" i="28"/>
  <c r="D883" i="28"/>
  <c r="F883" i="28"/>
  <c r="G883" i="28"/>
  <c r="H883" i="28"/>
  <c r="I883" i="28"/>
  <c r="J883" i="28"/>
  <c r="BX883" i="28" s="1"/>
  <c r="K883" i="28"/>
  <c r="L883" i="28"/>
  <c r="M883" i="28"/>
  <c r="N883" i="28"/>
  <c r="O883" i="28"/>
  <c r="P883" i="28"/>
  <c r="Q883" i="28"/>
  <c r="S883" i="28"/>
  <c r="T883" i="28"/>
  <c r="U883" i="28"/>
  <c r="V883" i="28"/>
  <c r="W883" i="28"/>
  <c r="X883" i="28"/>
  <c r="BY883" i="28" s="1"/>
  <c r="Y883" i="28"/>
  <c r="Z883" i="28"/>
  <c r="AA883" i="28"/>
  <c r="AB883" i="28"/>
  <c r="CC883" i="28" s="1"/>
  <c r="AD883" i="28"/>
  <c r="AE883" i="28"/>
  <c r="AF883" i="28"/>
  <c r="AG883" i="28"/>
  <c r="BW883" i="28" s="1"/>
  <c r="AH883" i="28"/>
  <c r="AI883" i="28"/>
  <c r="AJ883" i="28"/>
  <c r="AK883" i="28"/>
  <c r="AL883" i="28"/>
  <c r="AM883" i="28"/>
  <c r="AO883" i="28"/>
  <c r="AP883" i="28"/>
  <c r="AQ883" i="28"/>
  <c r="AR883" i="28"/>
  <c r="AS883" i="28"/>
  <c r="AT883" i="28"/>
  <c r="AU883" i="28"/>
  <c r="AV883" i="28"/>
  <c r="AW883" i="28"/>
  <c r="AX883" i="28"/>
  <c r="AY883" i="28"/>
  <c r="AZ883" i="28"/>
  <c r="BA883" i="28"/>
  <c r="BB883" i="28"/>
  <c r="BC883" i="28"/>
  <c r="BD883" i="28"/>
  <c r="BE883" i="28"/>
  <c r="BF883" i="28"/>
  <c r="CB883" i="28" s="1"/>
  <c r="BG883" i="28"/>
  <c r="BI883" i="28"/>
  <c r="BJ883" i="28"/>
  <c r="BK883" i="28"/>
  <c r="BL883" i="28"/>
  <c r="BM883" i="28"/>
  <c r="BN883" i="28"/>
  <c r="BO883" i="28"/>
  <c r="BP883" i="28"/>
  <c r="BQ883" i="28"/>
  <c r="BR883" i="28"/>
  <c r="BT883" i="28"/>
  <c r="B884" i="28"/>
  <c r="C884" i="28"/>
  <c r="D884" i="28"/>
  <c r="F884" i="28"/>
  <c r="G884" i="28"/>
  <c r="H884" i="28"/>
  <c r="BV884" i="28" s="1"/>
  <c r="I884" i="28"/>
  <c r="J884" i="28"/>
  <c r="K884" i="28"/>
  <c r="L884" i="28"/>
  <c r="M884" i="28"/>
  <c r="N884" i="28"/>
  <c r="O884" i="28"/>
  <c r="P884" i="28"/>
  <c r="Q884" i="28"/>
  <c r="S884" i="28"/>
  <c r="T884" i="28"/>
  <c r="U884" i="28"/>
  <c r="V884" i="28"/>
  <c r="W884" i="28"/>
  <c r="X884" i="28"/>
  <c r="Y884" i="28"/>
  <c r="Z884" i="28"/>
  <c r="AA884" i="28"/>
  <c r="AB884" i="28"/>
  <c r="AD884" i="28"/>
  <c r="AE884" i="28"/>
  <c r="AF884" i="28"/>
  <c r="AG884" i="28"/>
  <c r="AH884" i="28"/>
  <c r="AI884" i="28"/>
  <c r="AJ884" i="28"/>
  <c r="AK884" i="28"/>
  <c r="AL884" i="28"/>
  <c r="AM884" i="28"/>
  <c r="AO884" i="28"/>
  <c r="AP884" i="28"/>
  <c r="AQ884" i="28"/>
  <c r="AR884" i="28"/>
  <c r="AS884" i="28"/>
  <c r="AT884" i="28"/>
  <c r="AU884" i="28"/>
  <c r="AV884" i="28"/>
  <c r="AW884" i="28"/>
  <c r="AX884" i="28"/>
  <c r="AY884" i="28"/>
  <c r="AZ884" i="28"/>
  <c r="BA884" i="28"/>
  <c r="BB884" i="28"/>
  <c r="BC884" i="28"/>
  <c r="BD884" i="28"/>
  <c r="BE884" i="28"/>
  <c r="BF884" i="28"/>
  <c r="BG884" i="28"/>
  <c r="BI884" i="28"/>
  <c r="BJ884" i="28"/>
  <c r="BK884" i="28"/>
  <c r="BL884" i="28"/>
  <c r="BM884" i="28"/>
  <c r="BN884" i="28"/>
  <c r="BO884" i="28"/>
  <c r="BP884" i="28"/>
  <c r="BQ884" i="28"/>
  <c r="BR884" i="28"/>
  <c r="BZ884" i="28"/>
  <c r="B885" i="28"/>
  <c r="C885" i="28"/>
  <c r="D885" i="28"/>
  <c r="F885" i="28"/>
  <c r="BT885" i="28" s="1"/>
  <c r="G885" i="28"/>
  <c r="H885" i="28"/>
  <c r="I885" i="28"/>
  <c r="J885" i="28"/>
  <c r="BX885" i="28" s="1"/>
  <c r="K885" i="28"/>
  <c r="L885" i="28"/>
  <c r="M885" i="28"/>
  <c r="N885" i="28"/>
  <c r="O885" i="28"/>
  <c r="P885" i="28"/>
  <c r="CB885" i="28" s="1"/>
  <c r="Q885" i="28"/>
  <c r="S885" i="28"/>
  <c r="T885" i="28"/>
  <c r="U885" i="28"/>
  <c r="V885" i="28"/>
  <c r="W885" i="28"/>
  <c r="X885" i="28"/>
  <c r="Y885" i="28"/>
  <c r="Z885" i="28"/>
  <c r="AA885" i="28"/>
  <c r="AB885" i="28"/>
  <c r="AD885" i="28"/>
  <c r="AE885" i="28"/>
  <c r="AF885" i="28"/>
  <c r="AG885" i="28"/>
  <c r="AH885" i="28"/>
  <c r="AI885" i="28"/>
  <c r="AJ885" i="28"/>
  <c r="AK885" i="28"/>
  <c r="AL885" i="28"/>
  <c r="AM885" i="28"/>
  <c r="AO885" i="28"/>
  <c r="AP885" i="28"/>
  <c r="AQ885" i="28"/>
  <c r="AR885" i="28"/>
  <c r="AS885" i="28"/>
  <c r="AT885" i="28"/>
  <c r="AU885" i="28"/>
  <c r="AV885" i="28"/>
  <c r="AW885" i="28"/>
  <c r="AX885" i="28"/>
  <c r="AY885" i="28"/>
  <c r="AZ885" i="28"/>
  <c r="BA885" i="28"/>
  <c r="BB885" i="28"/>
  <c r="BC885" i="28"/>
  <c r="BD885" i="28"/>
  <c r="BE885" i="28"/>
  <c r="BF885" i="28"/>
  <c r="BG885" i="28"/>
  <c r="BI885" i="28"/>
  <c r="BJ885" i="28"/>
  <c r="BK885" i="28"/>
  <c r="BL885" i="28"/>
  <c r="BM885" i="28"/>
  <c r="BN885" i="28"/>
  <c r="BO885" i="28"/>
  <c r="BP885" i="28"/>
  <c r="BQ885" i="28"/>
  <c r="BR885" i="28"/>
  <c r="B886" i="28"/>
  <c r="C886" i="28"/>
  <c r="D886" i="28"/>
  <c r="F886" i="28"/>
  <c r="G886" i="28"/>
  <c r="H886" i="28"/>
  <c r="I886" i="28"/>
  <c r="J886" i="28"/>
  <c r="K886" i="28"/>
  <c r="L886" i="28"/>
  <c r="M886" i="28"/>
  <c r="N886" i="28"/>
  <c r="O886" i="28"/>
  <c r="P886" i="28"/>
  <c r="Q886" i="28"/>
  <c r="S886" i="28"/>
  <c r="T886" i="28"/>
  <c r="U886" i="28"/>
  <c r="V886" i="28"/>
  <c r="W886" i="28"/>
  <c r="X886" i="28"/>
  <c r="Y886" i="28"/>
  <c r="Z886" i="28"/>
  <c r="AA886" i="28"/>
  <c r="AB886" i="28"/>
  <c r="AD886" i="28"/>
  <c r="AE886" i="28"/>
  <c r="AF886" i="28"/>
  <c r="AG886" i="28"/>
  <c r="AH886" i="28"/>
  <c r="AI886" i="28"/>
  <c r="AJ886" i="28"/>
  <c r="AK886" i="28"/>
  <c r="AL886" i="28"/>
  <c r="AM886" i="28"/>
  <c r="AO886" i="28"/>
  <c r="AP886" i="28"/>
  <c r="AQ886" i="28"/>
  <c r="AR886" i="28"/>
  <c r="AS886" i="28"/>
  <c r="AT886" i="28"/>
  <c r="AU886" i="28"/>
  <c r="AV886" i="28"/>
  <c r="AW886" i="28"/>
  <c r="AX886" i="28"/>
  <c r="AY886" i="28"/>
  <c r="AZ886" i="28"/>
  <c r="BA886" i="28"/>
  <c r="BB886" i="28"/>
  <c r="BC886" i="28"/>
  <c r="BD886" i="28"/>
  <c r="BZ886" i="28" s="1"/>
  <c r="BE886" i="28"/>
  <c r="BF886" i="28"/>
  <c r="BG886" i="28"/>
  <c r="BI886" i="28"/>
  <c r="BJ886" i="28"/>
  <c r="BK886" i="28"/>
  <c r="BL886" i="28"/>
  <c r="BM886" i="28"/>
  <c r="BN886" i="28"/>
  <c r="BO886" i="28"/>
  <c r="BP886" i="28"/>
  <c r="BQ886" i="28"/>
  <c r="BR886" i="28"/>
  <c r="BV886" i="28"/>
  <c r="B887" i="28"/>
  <c r="C887" i="28"/>
  <c r="D887" i="28"/>
  <c r="F887" i="28"/>
  <c r="G887" i="28"/>
  <c r="H887" i="28"/>
  <c r="I887" i="28"/>
  <c r="J887" i="28"/>
  <c r="K887" i="28"/>
  <c r="L887" i="28"/>
  <c r="M887" i="28"/>
  <c r="N887" i="28"/>
  <c r="O887" i="28"/>
  <c r="P887" i="28"/>
  <c r="Q887" i="28"/>
  <c r="S887" i="28"/>
  <c r="T887" i="28"/>
  <c r="U887" i="28"/>
  <c r="V887" i="28"/>
  <c r="W887" i="28"/>
  <c r="X887" i="28"/>
  <c r="Y887" i="28"/>
  <c r="Z887" i="28"/>
  <c r="AA887" i="28"/>
  <c r="AB887" i="28"/>
  <c r="AD887" i="28"/>
  <c r="AE887" i="28"/>
  <c r="AF887" i="28"/>
  <c r="AG887" i="28"/>
  <c r="AH887" i="28"/>
  <c r="AI887" i="28"/>
  <c r="AJ887" i="28"/>
  <c r="AK887" i="28"/>
  <c r="AL887" i="28"/>
  <c r="AM887" i="28"/>
  <c r="AO887" i="28"/>
  <c r="AP887" i="28"/>
  <c r="AQ887" i="28"/>
  <c r="AR887" i="28"/>
  <c r="AS887" i="28"/>
  <c r="AT887" i="28"/>
  <c r="AU887" i="28"/>
  <c r="AV887" i="28"/>
  <c r="BX887" i="28" s="1"/>
  <c r="AW887" i="28"/>
  <c r="AX887" i="28"/>
  <c r="AY887" i="28"/>
  <c r="AZ887" i="28"/>
  <c r="BA887" i="28"/>
  <c r="BB887" i="28"/>
  <c r="BC887" i="28"/>
  <c r="BD887" i="28"/>
  <c r="BE887" i="28"/>
  <c r="BF887" i="28"/>
  <c r="BG887" i="28"/>
  <c r="BI887" i="28"/>
  <c r="BT887" i="28" s="1"/>
  <c r="BJ887" i="28"/>
  <c r="BK887" i="28"/>
  <c r="BL887" i="28"/>
  <c r="BM887" i="28"/>
  <c r="BN887" i="28"/>
  <c r="BO887" i="28"/>
  <c r="BP887" i="28"/>
  <c r="BQ887" i="28"/>
  <c r="BR887" i="28"/>
  <c r="B888" i="28"/>
  <c r="C888" i="28"/>
  <c r="D888" i="28"/>
  <c r="F888" i="28"/>
  <c r="G888" i="28"/>
  <c r="H888" i="28"/>
  <c r="I888" i="28"/>
  <c r="J888" i="28"/>
  <c r="K888" i="28"/>
  <c r="L888" i="28"/>
  <c r="M888" i="28"/>
  <c r="N888" i="28"/>
  <c r="O888" i="28"/>
  <c r="P888" i="28"/>
  <c r="Q888" i="28"/>
  <c r="S888" i="28"/>
  <c r="T888" i="28"/>
  <c r="U888" i="28"/>
  <c r="V888" i="28"/>
  <c r="W888" i="28"/>
  <c r="X888" i="28"/>
  <c r="Y888" i="28"/>
  <c r="Z888" i="28"/>
  <c r="AA888" i="28"/>
  <c r="AB888" i="28"/>
  <c r="AD888" i="28"/>
  <c r="AE888" i="28"/>
  <c r="AF888" i="28"/>
  <c r="AG888" i="28"/>
  <c r="AH888" i="28"/>
  <c r="AI888" i="28"/>
  <c r="AJ888" i="28"/>
  <c r="AK888" i="28"/>
  <c r="AL888" i="28"/>
  <c r="AM888" i="28"/>
  <c r="AO888" i="28"/>
  <c r="AP888" i="28"/>
  <c r="AQ888" i="28"/>
  <c r="AR888" i="28"/>
  <c r="AS888" i="28"/>
  <c r="AT888" i="28"/>
  <c r="AU888" i="28"/>
  <c r="AV888" i="28"/>
  <c r="AW888" i="28"/>
  <c r="AX888" i="28"/>
  <c r="AY888" i="28"/>
  <c r="AZ888" i="28"/>
  <c r="BA888" i="28"/>
  <c r="BB888" i="28"/>
  <c r="BC888" i="28"/>
  <c r="BD888" i="28"/>
  <c r="BZ888" i="28" s="1"/>
  <c r="BE888" i="28"/>
  <c r="BF888" i="28"/>
  <c r="BG888" i="28"/>
  <c r="BI888" i="28"/>
  <c r="BJ888" i="28"/>
  <c r="BK888" i="28"/>
  <c r="BL888" i="28"/>
  <c r="BM888" i="28"/>
  <c r="BN888" i="28"/>
  <c r="BO888" i="28"/>
  <c r="BP888" i="28"/>
  <c r="BQ888" i="28"/>
  <c r="BR888" i="28"/>
  <c r="BV888" i="28"/>
  <c r="B889" i="28"/>
  <c r="C889" i="28"/>
  <c r="D889" i="28"/>
  <c r="F889" i="28"/>
  <c r="G889" i="28"/>
  <c r="H889" i="28"/>
  <c r="I889" i="28"/>
  <c r="J889" i="28"/>
  <c r="K889" i="28"/>
  <c r="L889" i="28"/>
  <c r="M889" i="28"/>
  <c r="N889" i="28"/>
  <c r="O889" i="28"/>
  <c r="P889" i="28"/>
  <c r="Q889" i="28"/>
  <c r="S889" i="28"/>
  <c r="T889" i="28"/>
  <c r="U889" i="28"/>
  <c r="V889" i="28"/>
  <c r="W889" i="28"/>
  <c r="X889" i="28"/>
  <c r="Y889" i="28"/>
  <c r="Z889" i="28"/>
  <c r="AA889" i="28"/>
  <c r="AB889" i="28"/>
  <c r="AD889" i="28"/>
  <c r="AE889" i="28"/>
  <c r="AF889" i="28"/>
  <c r="AG889" i="28"/>
  <c r="AH889" i="28"/>
  <c r="AI889" i="28"/>
  <c r="AJ889" i="28"/>
  <c r="AK889" i="28"/>
  <c r="AL889" i="28"/>
  <c r="AM889" i="28"/>
  <c r="AO889" i="28"/>
  <c r="AP889" i="28"/>
  <c r="AQ889" i="28"/>
  <c r="AR889" i="28"/>
  <c r="AS889" i="28"/>
  <c r="AT889" i="28"/>
  <c r="AU889" i="28"/>
  <c r="AV889" i="28"/>
  <c r="BX889" i="28" s="1"/>
  <c r="AW889" i="28"/>
  <c r="AX889" i="28"/>
  <c r="AY889" i="28"/>
  <c r="AZ889" i="28"/>
  <c r="BA889" i="28"/>
  <c r="BB889" i="28"/>
  <c r="BC889" i="28"/>
  <c r="BD889" i="28"/>
  <c r="BE889" i="28"/>
  <c r="BF889" i="28"/>
  <c r="BG889" i="28"/>
  <c r="BI889" i="28"/>
  <c r="BT889" i="28" s="1"/>
  <c r="BJ889" i="28"/>
  <c r="BK889" i="28"/>
  <c r="BL889" i="28"/>
  <c r="BM889" i="28"/>
  <c r="BN889" i="28"/>
  <c r="BO889" i="28"/>
  <c r="BP889" i="28"/>
  <c r="BQ889" i="28"/>
  <c r="BR889" i="28"/>
  <c r="CB889" i="28"/>
  <c r="B890" i="28"/>
  <c r="C890" i="28"/>
  <c r="D890" i="28"/>
  <c r="F890" i="28"/>
  <c r="G890" i="28"/>
  <c r="H890" i="28"/>
  <c r="BV890" i="28" s="1"/>
  <c r="I890" i="28"/>
  <c r="J890" i="28"/>
  <c r="K890" i="28"/>
  <c r="L890" i="28"/>
  <c r="M890" i="28"/>
  <c r="N890" i="28"/>
  <c r="BZ890" i="28" s="1"/>
  <c r="O890" i="28"/>
  <c r="P890" i="28"/>
  <c r="Q890" i="28"/>
  <c r="S890" i="28"/>
  <c r="T890" i="28"/>
  <c r="U890" i="28"/>
  <c r="V890" i="28"/>
  <c r="W890" i="28"/>
  <c r="X890" i="28"/>
  <c r="Y890" i="28"/>
  <c r="Z890" i="28"/>
  <c r="AA890" i="28"/>
  <c r="AB890" i="28"/>
  <c r="AD890" i="28"/>
  <c r="AE890" i="28"/>
  <c r="AF890" i="28"/>
  <c r="AG890" i="28"/>
  <c r="AH890" i="28"/>
  <c r="AI890" i="28"/>
  <c r="AJ890" i="28"/>
  <c r="AK890" i="28"/>
  <c r="AL890" i="28"/>
  <c r="AM890" i="28"/>
  <c r="AO890" i="28"/>
  <c r="AP890" i="28"/>
  <c r="AQ890" i="28"/>
  <c r="AR890" i="28"/>
  <c r="AS890" i="28"/>
  <c r="AT890" i="28"/>
  <c r="AU890" i="28"/>
  <c r="AV890" i="28"/>
  <c r="AW890" i="28"/>
  <c r="AX890" i="28"/>
  <c r="AY890" i="28"/>
  <c r="AZ890" i="28"/>
  <c r="BA890" i="28"/>
  <c r="BB890" i="28"/>
  <c r="BC890" i="28"/>
  <c r="BD890" i="28"/>
  <c r="BE890" i="28"/>
  <c r="BF890" i="28"/>
  <c r="BG890" i="28"/>
  <c r="BI890" i="28"/>
  <c r="BJ890" i="28"/>
  <c r="BK890" i="28"/>
  <c r="BL890" i="28"/>
  <c r="BM890" i="28"/>
  <c r="BN890" i="28"/>
  <c r="BO890" i="28"/>
  <c r="BP890" i="28"/>
  <c r="BQ890" i="28"/>
  <c r="BR890" i="28"/>
  <c r="B891" i="28"/>
  <c r="C891" i="28"/>
  <c r="D891" i="28"/>
  <c r="F891" i="28"/>
  <c r="BT891" i="28" s="1"/>
  <c r="G891" i="28"/>
  <c r="H891" i="28"/>
  <c r="I891" i="28"/>
  <c r="J891" i="28"/>
  <c r="K891" i="28"/>
  <c r="L891" i="28"/>
  <c r="M891" i="28"/>
  <c r="N891" i="28"/>
  <c r="O891" i="28"/>
  <c r="P891" i="28"/>
  <c r="CB891" i="28" s="1"/>
  <c r="Q891" i="28"/>
  <c r="S891" i="28"/>
  <c r="T891" i="28"/>
  <c r="U891" i="28"/>
  <c r="V891" i="28"/>
  <c r="W891" i="28"/>
  <c r="X891" i="28"/>
  <c r="Y891" i="28"/>
  <c r="Z891" i="28"/>
  <c r="AA891" i="28"/>
  <c r="AB891" i="28"/>
  <c r="AD891" i="28"/>
  <c r="AE891" i="28"/>
  <c r="AF891" i="28"/>
  <c r="AG891" i="28"/>
  <c r="AH891" i="28"/>
  <c r="AI891" i="28"/>
  <c r="AJ891" i="28"/>
  <c r="AK891" i="28"/>
  <c r="AL891" i="28"/>
  <c r="AM891" i="28"/>
  <c r="AO891" i="28"/>
  <c r="AP891" i="28"/>
  <c r="AQ891" i="28"/>
  <c r="AR891" i="28"/>
  <c r="AS891" i="28"/>
  <c r="AT891" i="28"/>
  <c r="AU891" i="28"/>
  <c r="AV891" i="28"/>
  <c r="AW891" i="28"/>
  <c r="AX891" i="28"/>
  <c r="AY891" i="28"/>
  <c r="AZ891" i="28"/>
  <c r="BA891" i="28"/>
  <c r="BB891" i="28"/>
  <c r="BC891" i="28"/>
  <c r="BD891" i="28"/>
  <c r="BE891" i="28"/>
  <c r="BF891" i="28"/>
  <c r="BG891" i="28"/>
  <c r="BI891" i="28"/>
  <c r="BJ891" i="28"/>
  <c r="BK891" i="28"/>
  <c r="BL891" i="28"/>
  <c r="BM891" i="28"/>
  <c r="BN891" i="28"/>
  <c r="BO891" i="28"/>
  <c r="BP891" i="28"/>
  <c r="BQ891" i="28"/>
  <c r="BR891" i="28"/>
  <c r="BX891" i="28"/>
  <c r="B892" i="28"/>
  <c r="C892" i="28"/>
  <c r="D892" i="28"/>
  <c r="F892" i="28"/>
  <c r="G892" i="28"/>
  <c r="H892" i="28"/>
  <c r="I892" i="28"/>
  <c r="J892" i="28"/>
  <c r="K892" i="28"/>
  <c r="L892" i="28"/>
  <c r="M892" i="28"/>
  <c r="N892" i="28"/>
  <c r="O892" i="28"/>
  <c r="P892" i="28"/>
  <c r="Q892" i="28"/>
  <c r="S892" i="28"/>
  <c r="T892" i="28"/>
  <c r="U892" i="28"/>
  <c r="V892" i="28"/>
  <c r="W892" i="28"/>
  <c r="X892" i="28"/>
  <c r="Y892" i="28"/>
  <c r="Z892" i="28"/>
  <c r="CA892" i="28" s="1"/>
  <c r="AA892" i="28"/>
  <c r="AB892" i="28"/>
  <c r="AD892" i="28"/>
  <c r="AE892" i="28"/>
  <c r="AF892" i="28"/>
  <c r="AG892" i="28"/>
  <c r="AH892" i="28"/>
  <c r="AI892" i="28"/>
  <c r="AJ892" i="28"/>
  <c r="AK892" i="28"/>
  <c r="AL892" i="28"/>
  <c r="AM892" i="28"/>
  <c r="AO892" i="28"/>
  <c r="AP892" i="28"/>
  <c r="AQ892" i="28"/>
  <c r="AR892" i="28"/>
  <c r="AS892" i="28"/>
  <c r="AT892" i="28"/>
  <c r="AU892" i="28"/>
  <c r="AV892" i="28"/>
  <c r="AW892" i="28"/>
  <c r="AX892" i="28"/>
  <c r="AY892" i="28"/>
  <c r="AZ892" i="28"/>
  <c r="BA892" i="28"/>
  <c r="BB892" i="28"/>
  <c r="BC892" i="28"/>
  <c r="BD892" i="28"/>
  <c r="BZ892" i="28" s="1"/>
  <c r="BE892" i="28"/>
  <c r="BF892" i="28"/>
  <c r="BG892" i="28"/>
  <c r="BI892" i="28"/>
  <c r="BJ892" i="28"/>
  <c r="BK892" i="28"/>
  <c r="BL892" i="28"/>
  <c r="BM892" i="28"/>
  <c r="BN892" i="28"/>
  <c r="BO892" i="28"/>
  <c r="BP892" i="28"/>
  <c r="BQ892" i="28"/>
  <c r="BR892" i="28"/>
  <c r="BV892" i="28"/>
  <c r="B893" i="28"/>
  <c r="C893" i="28"/>
  <c r="D893" i="28"/>
  <c r="F893" i="28"/>
  <c r="G893" i="28"/>
  <c r="H893" i="28"/>
  <c r="I893" i="28"/>
  <c r="J893" i="28"/>
  <c r="K893" i="28"/>
  <c r="L893" i="28"/>
  <c r="M893" i="28"/>
  <c r="N893" i="28"/>
  <c r="O893" i="28"/>
  <c r="P893" i="28"/>
  <c r="Q893" i="28"/>
  <c r="S893" i="28"/>
  <c r="T893" i="28"/>
  <c r="U893" i="28"/>
  <c r="V893" i="28"/>
  <c r="W893" i="28"/>
  <c r="X893" i="28"/>
  <c r="BY893" i="28" s="1"/>
  <c r="Y893" i="28"/>
  <c r="Z893" i="28"/>
  <c r="AA893" i="28"/>
  <c r="AB893" i="28"/>
  <c r="CC893" i="28" s="1"/>
  <c r="AD893" i="28"/>
  <c r="AE893" i="28"/>
  <c r="AF893" i="28"/>
  <c r="AG893" i="28"/>
  <c r="AH893" i="28"/>
  <c r="AI893" i="28"/>
  <c r="AJ893" i="28"/>
  <c r="AK893" i="28"/>
  <c r="AL893" i="28"/>
  <c r="AM893" i="28"/>
  <c r="AO893" i="28"/>
  <c r="AP893" i="28"/>
  <c r="AQ893" i="28"/>
  <c r="AR893" i="28"/>
  <c r="AS893" i="28"/>
  <c r="AT893" i="28"/>
  <c r="AU893" i="28"/>
  <c r="AV893" i="28"/>
  <c r="BX893" i="28" s="1"/>
  <c r="AW893" i="28"/>
  <c r="AX893" i="28"/>
  <c r="AY893" i="28"/>
  <c r="AZ893" i="28"/>
  <c r="BA893" i="28"/>
  <c r="BB893" i="28"/>
  <c r="BC893" i="28"/>
  <c r="BD893" i="28"/>
  <c r="BE893" i="28"/>
  <c r="BF893" i="28"/>
  <c r="CB893" i="28" s="1"/>
  <c r="BG893" i="28"/>
  <c r="BI893" i="28"/>
  <c r="BJ893" i="28"/>
  <c r="BK893" i="28"/>
  <c r="BL893" i="28"/>
  <c r="BM893" i="28"/>
  <c r="BN893" i="28"/>
  <c r="BO893" i="28"/>
  <c r="BP893" i="28"/>
  <c r="BQ893" i="28"/>
  <c r="BR893" i="28"/>
  <c r="BT893" i="28"/>
  <c r="B894" i="28"/>
  <c r="C894" i="28"/>
  <c r="D894" i="28"/>
  <c r="F894" i="28"/>
  <c r="G894" i="28"/>
  <c r="H894" i="28"/>
  <c r="BV894" i="28" s="1"/>
  <c r="I894" i="28"/>
  <c r="J894" i="28"/>
  <c r="K894" i="28"/>
  <c r="L894" i="28"/>
  <c r="M894" i="28"/>
  <c r="N894" i="28"/>
  <c r="O894" i="28"/>
  <c r="P894" i="28"/>
  <c r="Q894" i="28"/>
  <c r="S894" i="28"/>
  <c r="T894" i="28"/>
  <c r="U894" i="28"/>
  <c r="V894" i="28"/>
  <c r="W894" i="28"/>
  <c r="X894" i="28"/>
  <c r="Y894" i="28"/>
  <c r="Z894" i="28"/>
  <c r="AA894" i="28"/>
  <c r="AB894" i="28"/>
  <c r="AD894" i="28"/>
  <c r="AE894" i="28"/>
  <c r="AF894" i="28"/>
  <c r="AG894" i="28"/>
  <c r="AH894" i="28"/>
  <c r="AI894" i="28"/>
  <c r="AJ894" i="28"/>
  <c r="AK894" i="28"/>
  <c r="AL894" i="28"/>
  <c r="AM894" i="28"/>
  <c r="AO894" i="28"/>
  <c r="AP894" i="28"/>
  <c r="AQ894" i="28"/>
  <c r="AR894" i="28"/>
  <c r="AS894" i="28"/>
  <c r="AT894" i="28"/>
  <c r="AU894" i="28"/>
  <c r="AV894" i="28"/>
  <c r="AW894" i="28"/>
  <c r="AX894" i="28"/>
  <c r="AY894" i="28"/>
  <c r="AZ894" i="28"/>
  <c r="BA894" i="28"/>
  <c r="BB894" i="28"/>
  <c r="BC894" i="28"/>
  <c r="BD894" i="28"/>
  <c r="BE894" i="28"/>
  <c r="BF894" i="28"/>
  <c r="BG894" i="28"/>
  <c r="BI894" i="28"/>
  <c r="BJ894" i="28"/>
  <c r="BK894" i="28"/>
  <c r="BL894" i="28"/>
  <c r="BM894" i="28"/>
  <c r="BN894" i="28"/>
  <c r="BO894" i="28"/>
  <c r="BP894" i="28"/>
  <c r="BQ894" i="28"/>
  <c r="BR894" i="28"/>
  <c r="BZ894" i="28"/>
  <c r="B895" i="28"/>
  <c r="C895" i="28"/>
  <c r="D895" i="28"/>
  <c r="F895" i="28"/>
  <c r="BT895" i="28" s="1"/>
  <c r="G895" i="28"/>
  <c r="H895" i="28"/>
  <c r="I895" i="28"/>
  <c r="J895" i="28"/>
  <c r="BX895" i="28" s="1"/>
  <c r="K895" i="28"/>
  <c r="L895" i="28"/>
  <c r="M895" i="28"/>
  <c r="N895" i="28"/>
  <c r="O895" i="28"/>
  <c r="P895" i="28"/>
  <c r="Q895" i="28"/>
  <c r="S895" i="28"/>
  <c r="T895" i="28"/>
  <c r="U895" i="28"/>
  <c r="V895" i="28"/>
  <c r="W895" i="28"/>
  <c r="X895" i="28"/>
  <c r="Y895" i="28"/>
  <c r="Z895" i="28"/>
  <c r="AA895" i="28"/>
  <c r="AB895" i="28"/>
  <c r="AD895" i="28"/>
  <c r="AE895" i="28"/>
  <c r="AF895" i="28"/>
  <c r="AG895" i="28"/>
  <c r="AH895" i="28"/>
  <c r="AI895" i="28"/>
  <c r="AJ895" i="28"/>
  <c r="AK895" i="28"/>
  <c r="AL895" i="28"/>
  <c r="AM895" i="28"/>
  <c r="AO895" i="28"/>
  <c r="AP895" i="28"/>
  <c r="AQ895" i="28"/>
  <c r="AR895" i="28"/>
  <c r="AS895" i="28"/>
  <c r="AT895" i="28"/>
  <c r="AU895" i="28"/>
  <c r="AV895" i="28"/>
  <c r="AW895" i="28"/>
  <c r="AX895" i="28"/>
  <c r="AY895" i="28"/>
  <c r="AZ895" i="28"/>
  <c r="BA895" i="28"/>
  <c r="BB895" i="28"/>
  <c r="BC895" i="28"/>
  <c r="BD895" i="28"/>
  <c r="BE895" i="28"/>
  <c r="BF895" i="28"/>
  <c r="BG895" i="28"/>
  <c r="BI895" i="28"/>
  <c r="BJ895" i="28"/>
  <c r="BK895" i="28"/>
  <c r="BL895" i="28"/>
  <c r="BM895" i="28"/>
  <c r="BN895" i="28"/>
  <c r="BO895" i="28"/>
  <c r="BP895" i="28"/>
  <c r="BQ895" i="28"/>
  <c r="BR895" i="28"/>
  <c r="B896" i="28"/>
  <c r="C896" i="28"/>
  <c r="D896" i="28"/>
  <c r="F896" i="28"/>
  <c r="G896" i="28"/>
  <c r="H896" i="28"/>
  <c r="BV896" i="28" s="1"/>
  <c r="I896" i="28"/>
  <c r="J896" i="28"/>
  <c r="K896" i="28"/>
  <c r="L896" i="28"/>
  <c r="M896" i="28"/>
  <c r="N896" i="28"/>
  <c r="O896" i="28"/>
  <c r="P896" i="28"/>
  <c r="Q896" i="28"/>
  <c r="S896" i="28"/>
  <c r="T896" i="28"/>
  <c r="U896" i="28"/>
  <c r="V896" i="28"/>
  <c r="W896" i="28"/>
  <c r="X896" i="28"/>
  <c r="Y896" i="28"/>
  <c r="Z896" i="28"/>
  <c r="AA896" i="28"/>
  <c r="AB896" i="28"/>
  <c r="AD896" i="28"/>
  <c r="AE896" i="28"/>
  <c r="AF896" i="28"/>
  <c r="AG896" i="28"/>
  <c r="AH896" i="28"/>
  <c r="AI896" i="28"/>
  <c r="AJ896" i="28"/>
  <c r="AK896" i="28"/>
  <c r="AL896" i="28"/>
  <c r="AM896" i="28"/>
  <c r="AO896" i="28"/>
  <c r="AP896" i="28"/>
  <c r="AQ896" i="28"/>
  <c r="AR896" i="28"/>
  <c r="AS896" i="28"/>
  <c r="AT896" i="28"/>
  <c r="AU896" i="28"/>
  <c r="AV896" i="28"/>
  <c r="AW896" i="28"/>
  <c r="AX896" i="28"/>
  <c r="AY896" i="28"/>
  <c r="AZ896" i="28"/>
  <c r="BA896" i="28"/>
  <c r="BB896" i="28"/>
  <c r="BC896" i="28"/>
  <c r="BD896" i="28"/>
  <c r="BE896" i="28"/>
  <c r="BF896" i="28"/>
  <c r="BG896" i="28"/>
  <c r="BI896" i="28"/>
  <c r="BJ896" i="28"/>
  <c r="BK896" i="28"/>
  <c r="BL896" i="28"/>
  <c r="BM896" i="28"/>
  <c r="BN896" i="28"/>
  <c r="BO896" i="28"/>
  <c r="BP896" i="28"/>
  <c r="BQ896" i="28"/>
  <c r="BR896" i="28"/>
  <c r="BZ896" i="28"/>
  <c r="B897" i="28"/>
  <c r="C897" i="28"/>
  <c r="D897" i="28"/>
  <c r="F897" i="28"/>
  <c r="BT897" i="28" s="1"/>
  <c r="G897" i="28"/>
  <c r="H897" i="28"/>
  <c r="I897" i="28"/>
  <c r="J897" i="28"/>
  <c r="BX897" i="28" s="1"/>
  <c r="K897" i="28"/>
  <c r="L897" i="28"/>
  <c r="M897" i="28"/>
  <c r="N897" i="28"/>
  <c r="O897" i="28"/>
  <c r="P897" i="28"/>
  <c r="CB897" i="28" s="1"/>
  <c r="Q897" i="28"/>
  <c r="S897" i="28"/>
  <c r="T897" i="28"/>
  <c r="U897" i="28"/>
  <c r="V897" i="28"/>
  <c r="W897" i="28"/>
  <c r="X897" i="28"/>
  <c r="Y897" i="28"/>
  <c r="Z897" i="28"/>
  <c r="AA897" i="28"/>
  <c r="AB897" i="28"/>
  <c r="AD897" i="28"/>
  <c r="AE897" i="28"/>
  <c r="AF897" i="28"/>
  <c r="AG897" i="28"/>
  <c r="AH897" i="28"/>
  <c r="AI897" i="28"/>
  <c r="AJ897" i="28"/>
  <c r="AK897" i="28"/>
  <c r="AL897" i="28"/>
  <c r="AM897" i="28"/>
  <c r="AO897" i="28"/>
  <c r="AP897" i="28"/>
  <c r="AQ897" i="28"/>
  <c r="AR897" i="28"/>
  <c r="AS897" i="28"/>
  <c r="AT897" i="28"/>
  <c r="AU897" i="28"/>
  <c r="AV897" i="28"/>
  <c r="AW897" i="28"/>
  <c r="AX897" i="28"/>
  <c r="AY897" i="28"/>
  <c r="AZ897" i="28"/>
  <c r="BA897" i="28"/>
  <c r="BB897" i="28"/>
  <c r="BC897" i="28"/>
  <c r="BD897" i="28"/>
  <c r="BE897" i="28"/>
  <c r="BF897" i="28"/>
  <c r="BG897" i="28"/>
  <c r="BI897" i="28"/>
  <c r="BJ897" i="28"/>
  <c r="BK897" i="28"/>
  <c r="BL897" i="28"/>
  <c r="BM897" i="28"/>
  <c r="BN897" i="28"/>
  <c r="BO897" i="28"/>
  <c r="BP897" i="28"/>
  <c r="BQ897" i="28"/>
  <c r="BR897" i="28"/>
  <c r="B898" i="28"/>
  <c r="C898" i="28"/>
  <c r="D898" i="28"/>
  <c r="F898" i="28"/>
  <c r="G898" i="28"/>
  <c r="H898" i="28"/>
  <c r="I898" i="28"/>
  <c r="J898" i="28"/>
  <c r="K898" i="28"/>
  <c r="L898" i="28"/>
  <c r="M898" i="28"/>
  <c r="N898" i="28"/>
  <c r="O898" i="28"/>
  <c r="P898" i="28"/>
  <c r="Q898" i="28"/>
  <c r="S898" i="28"/>
  <c r="T898" i="28"/>
  <c r="U898" i="28"/>
  <c r="V898" i="28"/>
  <c r="W898" i="28"/>
  <c r="X898" i="28"/>
  <c r="Y898" i="28"/>
  <c r="Z898" i="28"/>
  <c r="AA898" i="28"/>
  <c r="AB898" i="28"/>
  <c r="AD898" i="28"/>
  <c r="AE898" i="28"/>
  <c r="AF898" i="28"/>
  <c r="AG898" i="28"/>
  <c r="AH898" i="28"/>
  <c r="AI898" i="28"/>
  <c r="AJ898" i="28"/>
  <c r="AK898" i="28"/>
  <c r="AL898" i="28"/>
  <c r="AM898" i="28"/>
  <c r="AO898" i="28"/>
  <c r="AP898" i="28"/>
  <c r="AQ898" i="28"/>
  <c r="AR898" i="28"/>
  <c r="AS898" i="28"/>
  <c r="AT898" i="28"/>
  <c r="AU898" i="28"/>
  <c r="AV898" i="28"/>
  <c r="AW898" i="28"/>
  <c r="AX898" i="28"/>
  <c r="AY898" i="28"/>
  <c r="AZ898" i="28"/>
  <c r="BA898" i="28"/>
  <c r="BB898" i="28"/>
  <c r="BC898" i="28"/>
  <c r="BD898" i="28"/>
  <c r="BZ898" i="28" s="1"/>
  <c r="BE898" i="28"/>
  <c r="BF898" i="28"/>
  <c r="BG898" i="28"/>
  <c r="BI898" i="28"/>
  <c r="BJ898" i="28"/>
  <c r="BK898" i="28"/>
  <c r="BL898" i="28"/>
  <c r="BM898" i="28"/>
  <c r="BN898" i="28"/>
  <c r="BO898" i="28"/>
  <c r="BP898" i="28"/>
  <c r="BQ898" i="28"/>
  <c r="BR898" i="28"/>
  <c r="BV898" i="28"/>
  <c r="B899" i="28"/>
  <c r="C899" i="28"/>
  <c r="D899" i="28"/>
  <c r="F899" i="28"/>
  <c r="G899" i="28"/>
  <c r="H899" i="28"/>
  <c r="I899" i="28"/>
  <c r="J899" i="28"/>
  <c r="K899" i="28"/>
  <c r="L899" i="28"/>
  <c r="M899" i="28"/>
  <c r="N899" i="28"/>
  <c r="O899" i="28"/>
  <c r="P899" i="28"/>
  <c r="Q899" i="28"/>
  <c r="S899" i="28"/>
  <c r="T899" i="28"/>
  <c r="U899" i="28"/>
  <c r="V899" i="28"/>
  <c r="W899" i="28"/>
  <c r="X899" i="28"/>
  <c r="Y899" i="28"/>
  <c r="Z899" i="28"/>
  <c r="AA899" i="28"/>
  <c r="AB899" i="28"/>
  <c r="AD899" i="28"/>
  <c r="AE899" i="28"/>
  <c r="AF899" i="28"/>
  <c r="AG899" i="28"/>
  <c r="AH899" i="28"/>
  <c r="AI899" i="28"/>
  <c r="AJ899" i="28"/>
  <c r="AK899" i="28"/>
  <c r="AL899" i="28"/>
  <c r="AM899" i="28"/>
  <c r="AO899" i="28"/>
  <c r="AP899" i="28"/>
  <c r="AQ899" i="28"/>
  <c r="AR899" i="28"/>
  <c r="AS899" i="28"/>
  <c r="AT899" i="28"/>
  <c r="AU899" i="28"/>
  <c r="AV899" i="28"/>
  <c r="BX899" i="28" s="1"/>
  <c r="AW899" i="28"/>
  <c r="AX899" i="28"/>
  <c r="AY899" i="28"/>
  <c r="AZ899" i="28"/>
  <c r="BA899" i="28"/>
  <c r="BB899" i="28"/>
  <c r="BC899" i="28"/>
  <c r="BD899" i="28"/>
  <c r="BE899" i="28"/>
  <c r="BF899" i="28"/>
  <c r="BG899" i="28"/>
  <c r="BI899" i="28"/>
  <c r="BT899" i="28" s="1"/>
  <c r="BJ899" i="28"/>
  <c r="BK899" i="28"/>
  <c r="BL899" i="28"/>
  <c r="BM899" i="28"/>
  <c r="BN899" i="28"/>
  <c r="BO899" i="28"/>
  <c r="BP899" i="28"/>
  <c r="BQ899" i="28"/>
  <c r="BR899" i="28"/>
  <c r="CB899" i="28"/>
  <c r="B900" i="28"/>
  <c r="C900" i="28"/>
  <c r="D900" i="28"/>
  <c r="F900" i="28"/>
  <c r="G900" i="28"/>
  <c r="H900" i="28"/>
  <c r="BV900" i="28" s="1"/>
  <c r="I900" i="28"/>
  <c r="J900" i="28"/>
  <c r="K900" i="28"/>
  <c r="L900" i="28"/>
  <c r="M900" i="28"/>
  <c r="N900" i="28"/>
  <c r="BZ900" i="28" s="1"/>
  <c r="O900" i="28"/>
  <c r="P900" i="28"/>
  <c r="Q900" i="28"/>
  <c r="S900" i="28"/>
  <c r="T900" i="28"/>
  <c r="U900" i="28"/>
  <c r="V900" i="28"/>
  <c r="W900" i="28"/>
  <c r="X900" i="28"/>
  <c r="Y900" i="28"/>
  <c r="Z900" i="28"/>
  <c r="AA900" i="28"/>
  <c r="AB900" i="28"/>
  <c r="AD900" i="28"/>
  <c r="AE900" i="28"/>
  <c r="AF900" i="28"/>
  <c r="AG900" i="28"/>
  <c r="AH900" i="28"/>
  <c r="AI900" i="28"/>
  <c r="AJ900" i="28"/>
  <c r="AK900" i="28"/>
  <c r="AL900" i="28"/>
  <c r="AM900" i="28"/>
  <c r="AO900" i="28"/>
  <c r="AP900" i="28"/>
  <c r="AQ900" i="28"/>
  <c r="AR900" i="28"/>
  <c r="AS900" i="28"/>
  <c r="AT900" i="28"/>
  <c r="AU900" i="28"/>
  <c r="AV900" i="28"/>
  <c r="AW900" i="28"/>
  <c r="AX900" i="28"/>
  <c r="AY900" i="28"/>
  <c r="AZ900" i="28"/>
  <c r="BA900" i="28"/>
  <c r="BB900" i="28"/>
  <c r="BC900" i="28"/>
  <c r="BD900" i="28"/>
  <c r="BE900" i="28"/>
  <c r="BF900" i="28"/>
  <c r="BG900" i="28"/>
  <c r="BI900" i="28"/>
  <c r="BJ900" i="28"/>
  <c r="BK900" i="28"/>
  <c r="BL900" i="28"/>
  <c r="BM900" i="28"/>
  <c r="BN900" i="28"/>
  <c r="BO900" i="28"/>
  <c r="BP900" i="28"/>
  <c r="BQ900" i="28"/>
  <c r="BR900" i="28"/>
  <c r="B901" i="28"/>
  <c r="C901" i="28"/>
  <c r="D901" i="28"/>
  <c r="F901" i="28"/>
  <c r="BT901" i="28" s="1"/>
  <c r="G901" i="28"/>
  <c r="H901" i="28"/>
  <c r="I901" i="28"/>
  <c r="J901" i="28"/>
  <c r="K901" i="28"/>
  <c r="L901" i="28"/>
  <c r="M901" i="28"/>
  <c r="N901" i="28"/>
  <c r="O901" i="28"/>
  <c r="P901" i="28"/>
  <c r="CB901" i="28" s="1"/>
  <c r="Q901" i="28"/>
  <c r="S901" i="28"/>
  <c r="T901" i="28"/>
  <c r="U901" i="28"/>
  <c r="V901" i="28"/>
  <c r="W901" i="28"/>
  <c r="X901" i="28"/>
  <c r="Y901" i="28"/>
  <c r="Z901" i="28"/>
  <c r="AA901" i="28"/>
  <c r="AB901" i="28"/>
  <c r="AD901" i="28"/>
  <c r="AE901" i="28"/>
  <c r="AF901" i="28"/>
  <c r="AG901" i="28"/>
  <c r="AH901" i="28"/>
  <c r="AI901" i="28"/>
  <c r="AJ901" i="28"/>
  <c r="AK901" i="28"/>
  <c r="AL901" i="28"/>
  <c r="AM901" i="28"/>
  <c r="AO901" i="28"/>
  <c r="AP901" i="28"/>
  <c r="AQ901" i="28"/>
  <c r="AR901" i="28"/>
  <c r="AS901" i="28"/>
  <c r="AT901" i="28"/>
  <c r="AU901" i="28"/>
  <c r="AV901" i="28"/>
  <c r="AW901" i="28"/>
  <c r="AX901" i="28"/>
  <c r="AY901" i="28"/>
  <c r="AZ901" i="28"/>
  <c r="BA901" i="28"/>
  <c r="BB901" i="28"/>
  <c r="BC901" i="28"/>
  <c r="BD901" i="28"/>
  <c r="BE901" i="28"/>
  <c r="BF901" i="28"/>
  <c r="BG901" i="28"/>
  <c r="BI901" i="28"/>
  <c r="BJ901" i="28"/>
  <c r="BK901" i="28"/>
  <c r="BL901" i="28"/>
  <c r="BM901" i="28"/>
  <c r="BN901" i="28"/>
  <c r="BO901" i="28"/>
  <c r="BP901" i="28"/>
  <c r="BQ901" i="28"/>
  <c r="BR901" i="28"/>
  <c r="BX901" i="28"/>
  <c r="B902" i="28"/>
  <c r="C902" i="28"/>
  <c r="D902" i="28"/>
  <c r="F902" i="28"/>
  <c r="G902" i="28"/>
  <c r="H902" i="28"/>
  <c r="I902" i="28"/>
  <c r="J902" i="28"/>
  <c r="K902" i="28"/>
  <c r="L902" i="28"/>
  <c r="M902" i="28"/>
  <c r="N902" i="28"/>
  <c r="O902" i="28"/>
  <c r="P902" i="28"/>
  <c r="Q902" i="28"/>
  <c r="S902" i="28"/>
  <c r="T902" i="28"/>
  <c r="U902" i="28"/>
  <c r="V902" i="28"/>
  <c r="W902" i="28"/>
  <c r="X902" i="28"/>
  <c r="Y902" i="28"/>
  <c r="Z902" i="28"/>
  <c r="CA902" i="28" s="1"/>
  <c r="AA902" i="28"/>
  <c r="AB902" i="28"/>
  <c r="AD902" i="28"/>
  <c r="AE902" i="28"/>
  <c r="AF902" i="28"/>
  <c r="AG902" i="28"/>
  <c r="AH902" i="28"/>
  <c r="AI902" i="28"/>
  <c r="AJ902" i="28"/>
  <c r="AK902" i="28"/>
  <c r="AL902" i="28"/>
  <c r="AM902" i="28"/>
  <c r="AO902" i="28"/>
  <c r="AP902" i="28"/>
  <c r="AQ902" i="28"/>
  <c r="AR902" i="28"/>
  <c r="AS902" i="28"/>
  <c r="AT902" i="28"/>
  <c r="AU902" i="28"/>
  <c r="AV902" i="28"/>
  <c r="AW902" i="28"/>
  <c r="AX902" i="28"/>
  <c r="AY902" i="28"/>
  <c r="AZ902" i="28"/>
  <c r="BA902" i="28"/>
  <c r="BB902" i="28"/>
  <c r="BC902" i="28"/>
  <c r="BD902" i="28"/>
  <c r="BZ902" i="28" s="1"/>
  <c r="BE902" i="28"/>
  <c r="BF902" i="28"/>
  <c r="BG902" i="28"/>
  <c r="BI902" i="28"/>
  <c r="BJ902" i="28"/>
  <c r="BK902" i="28"/>
  <c r="BL902" i="28"/>
  <c r="BM902" i="28"/>
  <c r="BN902" i="28"/>
  <c r="BO902" i="28"/>
  <c r="BP902" i="28"/>
  <c r="BQ902" i="28"/>
  <c r="BR902" i="28"/>
  <c r="BV902" i="28"/>
  <c r="B903" i="28"/>
  <c r="C903" i="28"/>
  <c r="D903" i="28"/>
  <c r="F903" i="28"/>
  <c r="G903" i="28"/>
  <c r="H903" i="28"/>
  <c r="I903" i="28"/>
  <c r="J903" i="28"/>
  <c r="K903" i="28"/>
  <c r="L903" i="28"/>
  <c r="M903" i="28"/>
  <c r="N903" i="28"/>
  <c r="O903" i="28"/>
  <c r="P903" i="28"/>
  <c r="Q903" i="28"/>
  <c r="S903" i="28"/>
  <c r="T903" i="28"/>
  <c r="U903" i="28"/>
  <c r="V903" i="28"/>
  <c r="W903" i="28"/>
  <c r="X903" i="28"/>
  <c r="BY903" i="28" s="1"/>
  <c r="Y903" i="28"/>
  <c r="Z903" i="28"/>
  <c r="AA903" i="28"/>
  <c r="AB903" i="28"/>
  <c r="CC903" i="28" s="1"/>
  <c r="AD903" i="28"/>
  <c r="AE903" i="28"/>
  <c r="AF903" i="28"/>
  <c r="AG903" i="28"/>
  <c r="AH903" i="28"/>
  <c r="AI903" i="28"/>
  <c r="AJ903" i="28"/>
  <c r="AK903" i="28"/>
  <c r="AL903" i="28"/>
  <c r="AM903" i="28"/>
  <c r="AO903" i="28"/>
  <c r="AP903" i="28"/>
  <c r="AQ903" i="28"/>
  <c r="AR903" i="28"/>
  <c r="AS903" i="28"/>
  <c r="AT903" i="28"/>
  <c r="AU903" i="28"/>
  <c r="AV903" i="28"/>
  <c r="BX903" i="28" s="1"/>
  <c r="AW903" i="28"/>
  <c r="AX903" i="28"/>
  <c r="AY903" i="28"/>
  <c r="AZ903" i="28"/>
  <c r="BA903" i="28"/>
  <c r="BB903" i="28"/>
  <c r="BC903" i="28"/>
  <c r="BD903" i="28"/>
  <c r="BE903" i="28"/>
  <c r="BF903" i="28"/>
  <c r="CB903" i="28" s="1"/>
  <c r="BG903" i="28"/>
  <c r="BI903" i="28"/>
  <c r="BJ903" i="28"/>
  <c r="BK903" i="28"/>
  <c r="BL903" i="28"/>
  <c r="BM903" i="28"/>
  <c r="BN903" i="28"/>
  <c r="BO903" i="28"/>
  <c r="BP903" i="28"/>
  <c r="BQ903" i="28"/>
  <c r="BR903" i="28"/>
  <c r="BT903" i="28"/>
  <c r="B904" i="28"/>
  <c r="C904" i="28"/>
  <c r="D904" i="28"/>
  <c r="F904" i="28"/>
  <c r="G904" i="28"/>
  <c r="H904" i="28"/>
  <c r="I904" i="28"/>
  <c r="J904" i="28"/>
  <c r="K904" i="28"/>
  <c r="L904" i="28"/>
  <c r="M904" i="28"/>
  <c r="N904" i="28"/>
  <c r="O904" i="28"/>
  <c r="P904" i="28"/>
  <c r="Q904" i="28"/>
  <c r="S904" i="28"/>
  <c r="T904" i="28"/>
  <c r="U904" i="28"/>
  <c r="V904" i="28"/>
  <c r="W904" i="28"/>
  <c r="X904" i="28"/>
  <c r="Y904" i="28"/>
  <c r="Z904" i="28"/>
  <c r="CA904" i="28" s="1"/>
  <c r="AA904" i="28"/>
  <c r="AB904" i="28"/>
  <c r="AD904" i="28"/>
  <c r="AE904" i="28"/>
  <c r="AF904" i="28"/>
  <c r="AG904" i="28"/>
  <c r="AH904" i="28"/>
  <c r="AI904" i="28"/>
  <c r="AJ904" i="28"/>
  <c r="AK904" i="28"/>
  <c r="AL904" i="28"/>
  <c r="AM904" i="28"/>
  <c r="AO904" i="28"/>
  <c r="AP904" i="28"/>
  <c r="AQ904" i="28"/>
  <c r="AR904" i="28"/>
  <c r="AS904" i="28"/>
  <c r="AT904" i="28"/>
  <c r="AU904" i="28"/>
  <c r="AV904" i="28"/>
  <c r="AW904" i="28"/>
  <c r="AX904" i="28"/>
  <c r="AY904" i="28"/>
  <c r="AZ904" i="28"/>
  <c r="BA904" i="28"/>
  <c r="BB904" i="28"/>
  <c r="BC904" i="28"/>
  <c r="BD904" i="28"/>
  <c r="BZ904" i="28" s="1"/>
  <c r="BE904" i="28"/>
  <c r="BF904" i="28"/>
  <c r="BG904" i="28"/>
  <c r="BI904" i="28"/>
  <c r="BJ904" i="28"/>
  <c r="BK904" i="28"/>
  <c r="BL904" i="28"/>
  <c r="BM904" i="28"/>
  <c r="BN904" i="28"/>
  <c r="BO904" i="28"/>
  <c r="BP904" i="28"/>
  <c r="BQ904" i="28"/>
  <c r="BR904" i="28"/>
  <c r="BV904" i="28"/>
  <c r="B905" i="28"/>
  <c r="C905" i="28"/>
  <c r="D905" i="28"/>
  <c r="F905" i="28"/>
  <c r="G905" i="28"/>
  <c r="H905" i="28"/>
  <c r="I905" i="28"/>
  <c r="J905" i="28"/>
  <c r="K905" i="28"/>
  <c r="L905" i="28"/>
  <c r="M905" i="28"/>
  <c r="N905" i="28"/>
  <c r="O905" i="28"/>
  <c r="P905" i="28"/>
  <c r="Q905" i="28"/>
  <c r="S905" i="28"/>
  <c r="T905" i="28"/>
  <c r="U905" i="28"/>
  <c r="V905" i="28"/>
  <c r="W905" i="28"/>
  <c r="X905" i="28"/>
  <c r="BY905" i="28" s="1"/>
  <c r="Y905" i="28"/>
  <c r="Z905" i="28"/>
  <c r="AA905" i="28"/>
  <c r="AB905" i="28"/>
  <c r="CC905" i="28" s="1"/>
  <c r="AD905" i="28"/>
  <c r="AE905" i="28"/>
  <c r="AF905" i="28"/>
  <c r="AG905" i="28"/>
  <c r="AH905" i="28"/>
  <c r="AI905" i="28"/>
  <c r="AJ905" i="28"/>
  <c r="AK905" i="28"/>
  <c r="AL905" i="28"/>
  <c r="AM905" i="28"/>
  <c r="AO905" i="28"/>
  <c r="AP905" i="28"/>
  <c r="AQ905" i="28"/>
  <c r="AR905" i="28"/>
  <c r="AS905" i="28"/>
  <c r="AT905" i="28"/>
  <c r="AU905" i="28"/>
  <c r="AV905" i="28"/>
  <c r="BX905" i="28" s="1"/>
  <c r="AW905" i="28"/>
  <c r="AX905" i="28"/>
  <c r="AY905" i="28"/>
  <c r="AZ905" i="28"/>
  <c r="BA905" i="28"/>
  <c r="BB905" i="28"/>
  <c r="BC905" i="28"/>
  <c r="BD905" i="28"/>
  <c r="BE905" i="28"/>
  <c r="BF905" i="28"/>
  <c r="CB905" i="28" s="1"/>
  <c r="BG905" i="28"/>
  <c r="BI905" i="28"/>
  <c r="BJ905" i="28"/>
  <c r="BK905" i="28"/>
  <c r="BL905" i="28"/>
  <c r="BM905" i="28"/>
  <c r="BN905" i="28"/>
  <c r="BO905" i="28"/>
  <c r="BP905" i="28"/>
  <c r="BQ905" i="28"/>
  <c r="BR905" i="28"/>
  <c r="BT905" i="28"/>
  <c r="B906" i="28"/>
  <c r="C906" i="28"/>
  <c r="D906" i="28"/>
  <c r="F906" i="28"/>
  <c r="G906" i="28"/>
  <c r="H906" i="28"/>
  <c r="BV906" i="28" s="1"/>
  <c r="I906" i="28"/>
  <c r="J906" i="28"/>
  <c r="K906" i="28"/>
  <c r="L906" i="28"/>
  <c r="M906" i="28"/>
  <c r="N906" i="28"/>
  <c r="O906" i="28"/>
  <c r="P906" i="28"/>
  <c r="Q906" i="28"/>
  <c r="S906" i="28"/>
  <c r="T906" i="28"/>
  <c r="U906" i="28"/>
  <c r="V906" i="28"/>
  <c r="W906" i="28"/>
  <c r="X906" i="28"/>
  <c r="Y906" i="28"/>
  <c r="Z906" i="28"/>
  <c r="AA906" i="28"/>
  <c r="AB906" i="28"/>
  <c r="AD906" i="28"/>
  <c r="AE906" i="28"/>
  <c r="AF906" i="28"/>
  <c r="AG906" i="28"/>
  <c r="AH906" i="28"/>
  <c r="AI906" i="28"/>
  <c r="AJ906" i="28"/>
  <c r="AK906" i="28"/>
  <c r="AL906" i="28"/>
  <c r="AM906" i="28"/>
  <c r="AO906" i="28"/>
  <c r="AP906" i="28"/>
  <c r="AQ906" i="28"/>
  <c r="AR906" i="28"/>
  <c r="AS906" i="28"/>
  <c r="AT906" i="28"/>
  <c r="AU906" i="28"/>
  <c r="AV906" i="28"/>
  <c r="AW906" i="28"/>
  <c r="AX906" i="28"/>
  <c r="AY906" i="28"/>
  <c r="AZ906" i="28"/>
  <c r="BA906" i="28"/>
  <c r="BB906" i="28"/>
  <c r="BC906" i="28"/>
  <c r="BD906" i="28"/>
  <c r="BE906" i="28"/>
  <c r="BF906" i="28"/>
  <c r="BG906" i="28"/>
  <c r="BI906" i="28"/>
  <c r="BJ906" i="28"/>
  <c r="BK906" i="28"/>
  <c r="BL906" i="28"/>
  <c r="BM906" i="28"/>
  <c r="BN906" i="28"/>
  <c r="BO906" i="28"/>
  <c r="BP906" i="28"/>
  <c r="BQ906" i="28"/>
  <c r="BR906" i="28"/>
  <c r="BZ906" i="28"/>
  <c r="B907" i="28"/>
  <c r="C907" i="28"/>
  <c r="D907" i="28"/>
  <c r="F907" i="28"/>
  <c r="BT907" i="28" s="1"/>
  <c r="G907" i="28"/>
  <c r="H907" i="28"/>
  <c r="I907" i="28"/>
  <c r="J907" i="28"/>
  <c r="BX907" i="28" s="1"/>
  <c r="K907" i="28"/>
  <c r="L907" i="28"/>
  <c r="M907" i="28"/>
  <c r="N907" i="28"/>
  <c r="O907" i="28"/>
  <c r="P907" i="28"/>
  <c r="CB907" i="28" s="1"/>
  <c r="Q907" i="28"/>
  <c r="S907" i="28"/>
  <c r="T907" i="28"/>
  <c r="U907" i="28"/>
  <c r="V907" i="28"/>
  <c r="W907" i="28"/>
  <c r="X907" i="28"/>
  <c r="Y907" i="28"/>
  <c r="Z907" i="28"/>
  <c r="AA907" i="28"/>
  <c r="AB907" i="28"/>
  <c r="AD907" i="28"/>
  <c r="AE907" i="28"/>
  <c r="AF907" i="28"/>
  <c r="AG907" i="28"/>
  <c r="AH907" i="28"/>
  <c r="AI907" i="28"/>
  <c r="AJ907" i="28"/>
  <c r="AK907" i="28"/>
  <c r="AL907" i="28"/>
  <c r="AM907" i="28"/>
  <c r="AO907" i="28"/>
  <c r="AP907" i="28"/>
  <c r="AQ907" i="28"/>
  <c r="AR907" i="28"/>
  <c r="AS907" i="28"/>
  <c r="AT907" i="28"/>
  <c r="AU907" i="28"/>
  <c r="AV907" i="28"/>
  <c r="AW907" i="28"/>
  <c r="AX907" i="28"/>
  <c r="AY907" i="28"/>
  <c r="AZ907" i="28"/>
  <c r="BA907" i="28"/>
  <c r="BB907" i="28"/>
  <c r="BC907" i="28"/>
  <c r="BD907" i="28"/>
  <c r="BE907" i="28"/>
  <c r="BF907" i="28"/>
  <c r="BG907" i="28"/>
  <c r="BI907" i="28"/>
  <c r="BJ907" i="28"/>
  <c r="BK907" i="28"/>
  <c r="BL907" i="28"/>
  <c r="BM907" i="28"/>
  <c r="BN907" i="28"/>
  <c r="BO907" i="28"/>
  <c r="BP907" i="28"/>
  <c r="BQ907" i="28"/>
  <c r="BR907" i="28"/>
  <c r="B908" i="28"/>
  <c r="C908" i="28"/>
  <c r="D908" i="28"/>
  <c r="F908" i="28"/>
  <c r="G908" i="28"/>
  <c r="H908" i="28"/>
  <c r="I908" i="28"/>
  <c r="J908" i="28"/>
  <c r="K908" i="28"/>
  <c r="L908" i="28"/>
  <c r="M908" i="28"/>
  <c r="N908" i="28"/>
  <c r="O908" i="28"/>
  <c r="P908" i="28"/>
  <c r="Q908" i="28"/>
  <c r="S908" i="28"/>
  <c r="T908" i="28"/>
  <c r="U908" i="28"/>
  <c r="V908" i="28"/>
  <c r="W908" i="28"/>
  <c r="X908" i="28"/>
  <c r="Y908" i="28"/>
  <c r="Z908" i="28"/>
  <c r="AA908" i="28"/>
  <c r="AB908" i="28"/>
  <c r="AD908" i="28"/>
  <c r="AE908" i="28"/>
  <c r="AF908" i="28"/>
  <c r="AG908" i="28"/>
  <c r="AH908" i="28"/>
  <c r="AI908" i="28"/>
  <c r="AJ908" i="28"/>
  <c r="AK908" i="28"/>
  <c r="AL908" i="28"/>
  <c r="AM908" i="28"/>
  <c r="AO908" i="28"/>
  <c r="AP908" i="28"/>
  <c r="AQ908" i="28"/>
  <c r="AR908" i="28"/>
  <c r="AS908" i="28"/>
  <c r="AT908" i="28"/>
  <c r="AU908" i="28"/>
  <c r="AV908" i="28"/>
  <c r="AW908" i="28"/>
  <c r="AX908" i="28"/>
  <c r="AY908" i="28"/>
  <c r="AZ908" i="28"/>
  <c r="BA908" i="28"/>
  <c r="BB908" i="28"/>
  <c r="BC908" i="28"/>
  <c r="BD908" i="28"/>
  <c r="BZ908" i="28" s="1"/>
  <c r="BE908" i="28"/>
  <c r="BF908" i="28"/>
  <c r="BG908" i="28"/>
  <c r="BI908" i="28"/>
  <c r="BJ908" i="28"/>
  <c r="BK908" i="28"/>
  <c r="BL908" i="28"/>
  <c r="BM908" i="28"/>
  <c r="BN908" i="28"/>
  <c r="BO908" i="28"/>
  <c r="BP908" i="28"/>
  <c r="BQ908" i="28"/>
  <c r="BR908" i="28"/>
  <c r="BV908" i="28"/>
  <c r="B909" i="28"/>
  <c r="C909" i="28"/>
  <c r="D909" i="28"/>
  <c r="F909" i="28"/>
  <c r="G909" i="28"/>
  <c r="H909" i="28"/>
  <c r="I909" i="28"/>
  <c r="J909" i="28"/>
  <c r="K909" i="28"/>
  <c r="L909" i="28"/>
  <c r="M909" i="28"/>
  <c r="N909" i="28"/>
  <c r="O909" i="28"/>
  <c r="P909" i="28"/>
  <c r="Q909" i="28"/>
  <c r="S909" i="28"/>
  <c r="T909" i="28"/>
  <c r="U909" i="28"/>
  <c r="V909" i="28"/>
  <c r="W909" i="28"/>
  <c r="X909" i="28"/>
  <c r="Y909" i="28"/>
  <c r="Z909" i="28"/>
  <c r="AA909" i="28"/>
  <c r="AB909" i="28"/>
  <c r="AD909" i="28"/>
  <c r="AE909" i="28"/>
  <c r="AF909" i="28"/>
  <c r="AG909" i="28"/>
  <c r="AH909" i="28"/>
  <c r="AI909" i="28"/>
  <c r="AJ909" i="28"/>
  <c r="AK909" i="28"/>
  <c r="AL909" i="28"/>
  <c r="AM909" i="28"/>
  <c r="AO909" i="28"/>
  <c r="AP909" i="28"/>
  <c r="AQ909" i="28"/>
  <c r="AR909" i="28"/>
  <c r="AS909" i="28"/>
  <c r="AT909" i="28"/>
  <c r="AU909" i="28"/>
  <c r="AV909" i="28"/>
  <c r="BX909" i="28" s="1"/>
  <c r="AW909" i="28"/>
  <c r="AX909" i="28"/>
  <c r="AY909" i="28"/>
  <c r="AZ909" i="28"/>
  <c r="BA909" i="28"/>
  <c r="BB909" i="28"/>
  <c r="BC909" i="28"/>
  <c r="BD909" i="28"/>
  <c r="BE909" i="28"/>
  <c r="BF909" i="28"/>
  <c r="BG909" i="28"/>
  <c r="BI909" i="28"/>
  <c r="BT909" i="28" s="1"/>
  <c r="BJ909" i="28"/>
  <c r="BK909" i="28"/>
  <c r="BL909" i="28"/>
  <c r="BM909" i="28"/>
  <c r="BN909" i="28"/>
  <c r="BO909" i="28"/>
  <c r="BP909" i="28"/>
  <c r="BQ909" i="28"/>
  <c r="BR909" i="28"/>
  <c r="CB909" i="28"/>
  <c r="B910" i="28"/>
  <c r="C910" i="28"/>
  <c r="D910" i="28"/>
  <c r="F910" i="28"/>
  <c r="G910" i="28"/>
  <c r="H910" i="28"/>
  <c r="BV910" i="28" s="1"/>
  <c r="I910" i="28"/>
  <c r="J910" i="28"/>
  <c r="K910" i="28"/>
  <c r="L910" i="28"/>
  <c r="M910" i="28"/>
  <c r="N910" i="28"/>
  <c r="BZ910" i="28" s="1"/>
  <c r="O910" i="28"/>
  <c r="P910" i="28"/>
  <c r="Q910" i="28"/>
  <c r="S910" i="28"/>
  <c r="T910" i="28"/>
  <c r="U910" i="28"/>
  <c r="V910" i="28"/>
  <c r="W910" i="28"/>
  <c r="X910" i="28"/>
  <c r="Y910" i="28"/>
  <c r="Z910" i="28"/>
  <c r="AA910" i="28"/>
  <c r="AB910" i="28"/>
  <c r="AD910" i="28"/>
  <c r="AE910" i="28"/>
  <c r="AF910" i="28"/>
  <c r="AG910" i="28"/>
  <c r="AH910" i="28"/>
  <c r="AI910" i="28"/>
  <c r="AJ910" i="28"/>
  <c r="AK910" i="28"/>
  <c r="AL910" i="28"/>
  <c r="AM910" i="28"/>
  <c r="AO910" i="28"/>
  <c r="AP910" i="28"/>
  <c r="AQ910" i="28"/>
  <c r="AR910" i="28"/>
  <c r="AS910" i="28"/>
  <c r="AT910" i="28"/>
  <c r="AU910" i="28"/>
  <c r="AV910" i="28"/>
  <c r="AW910" i="28"/>
  <c r="AX910" i="28"/>
  <c r="AY910" i="28"/>
  <c r="AZ910" i="28"/>
  <c r="BA910" i="28"/>
  <c r="BB910" i="28"/>
  <c r="BC910" i="28"/>
  <c r="BD910" i="28"/>
  <c r="BE910" i="28"/>
  <c r="BF910" i="28"/>
  <c r="BG910" i="28"/>
  <c r="BI910" i="28"/>
  <c r="BJ910" i="28"/>
  <c r="BK910" i="28"/>
  <c r="BL910" i="28"/>
  <c r="BM910" i="28"/>
  <c r="BN910" i="28"/>
  <c r="BO910" i="28"/>
  <c r="BP910" i="28"/>
  <c r="BQ910" i="28"/>
  <c r="BR910" i="28"/>
  <c r="B911" i="28"/>
  <c r="C911" i="28"/>
  <c r="D911" i="28"/>
  <c r="F911" i="28"/>
  <c r="BT911" i="28" s="1"/>
  <c r="G911" i="28"/>
  <c r="H911" i="28"/>
  <c r="I911" i="28"/>
  <c r="J911" i="28"/>
  <c r="K911" i="28"/>
  <c r="L911" i="28"/>
  <c r="M911" i="28"/>
  <c r="N911" i="28"/>
  <c r="O911" i="28"/>
  <c r="P911" i="28"/>
  <c r="Q911" i="28"/>
  <c r="S911" i="28"/>
  <c r="T911" i="28"/>
  <c r="U911" i="28"/>
  <c r="V911" i="28"/>
  <c r="W911" i="28"/>
  <c r="X911" i="28"/>
  <c r="Y911" i="28"/>
  <c r="Z911" i="28"/>
  <c r="AA911" i="28"/>
  <c r="AB911" i="28"/>
  <c r="AD911" i="28"/>
  <c r="AE911" i="28"/>
  <c r="AF911" i="28"/>
  <c r="AG911" i="28"/>
  <c r="AH911" i="28"/>
  <c r="AI911" i="28"/>
  <c r="AJ911" i="28"/>
  <c r="AK911" i="28"/>
  <c r="AL911" i="28"/>
  <c r="AM911" i="28"/>
  <c r="AO911" i="28"/>
  <c r="AP911" i="28"/>
  <c r="AQ911" i="28"/>
  <c r="AR911" i="28"/>
  <c r="AS911" i="28"/>
  <c r="AT911" i="28"/>
  <c r="AU911" i="28"/>
  <c r="AV911" i="28"/>
  <c r="AW911" i="28"/>
  <c r="AX911" i="28"/>
  <c r="AY911" i="28"/>
  <c r="AZ911" i="28"/>
  <c r="BA911" i="28"/>
  <c r="BB911" i="28"/>
  <c r="BC911" i="28"/>
  <c r="BD911" i="28"/>
  <c r="BE911" i="28"/>
  <c r="BF911" i="28"/>
  <c r="BG911" i="28"/>
  <c r="BI911" i="28"/>
  <c r="BJ911" i="28"/>
  <c r="BK911" i="28"/>
  <c r="BL911" i="28"/>
  <c r="BM911" i="28"/>
  <c r="BN911" i="28"/>
  <c r="BO911" i="28"/>
  <c r="BP911" i="28"/>
  <c r="BQ911" i="28"/>
  <c r="BR911" i="28"/>
  <c r="BX911" i="28"/>
  <c r="B912" i="28"/>
  <c r="C912" i="28"/>
  <c r="D912" i="28"/>
  <c r="F912" i="28"/>
  <c r="G912" i="28"/>
  <c r="H912" i="28"/>
  <c r="BV912" i="28" s="1"/>
  <c r="I912" i="28"/>
  <c r="J912" i="28"/>
  <c r="K912" i="28"/>
  <c r="L912" i="28"/>
  <c r="M912" i="28"/>
  <c r="N912" i="28"/>
  <c r="BZ912" i="28" s="1"/>
  <c r="O912" i="28"/>
  <c r="P912" i="28"/>
  <c r="Q912" i="28"/>
  <c r="S912" i="28"/>
  <c r="T912" i="28"/>
  <c r="U912" i="28"/>
  <c r="V912" i="28"/>
  <c r="W912" i="28"/>
  <c r="X912" i="28"/>
  <c r="Y912" i="28"/>
  <c r="Z912" i="28"/>
  <c r="AA912" i="28"/>
  <c r="AB912" i="28"/>
  <c r="AD912" i="28"/>
  <c r="AE912" i="28"/>
  <c r="AF912" i="28"/>
  <c r="AG912" i="28"/>
  <c r="AH912" i="28"/>
  <c r="AI912" i="28"/>
  <c r="AJ912" i="28"/>
  <c r="AK912" i="28"/>
  <c r="AL912" i="28"/>
  <c r="AM912" i="28"/>
  <c r="AO912" i="28"/>
  <c r="AP912" i="28"/>
  <c r="AQ912" i="28"/>
  <c r="AR912" i="28"/>
  <c r="AS912" i="28"/>
  <c r="AT912" i="28"/>
  <c r="AU912" i="28"/>
  <c r="AV912" i="28"/>
  <c r="AW912" i="28"/>
  <c r="AX912" i="28"/>
  <c r="AY912" i="28"/>
  <c r="AZ912" i="28"/>
  <c r="BA912" i="28"/>
  <c r="BB912" i="28"/>
  <c r="BC912" i="28"/>
  <c r="BD912" i="28"/>
  <c r="BE912" i="28"/>
  <c r="BF912" i="28"/>
  <c r="BG912" i="28"/>
  <c r="BI912" i="28"/>
  <c r="BJ912" i="28"/>
  <c r="BK912" i="28"/>
  <c r="BL912" i="28"/>
  <c r="BM912" i="28"/>
  <c r="BN912" i="28"/>
  <c r="BO912" i="28"/>
  <c r="BP912" i="28"/>
  <c r="BQ912" i="28"/>
  <c r="BR912" i="28"/>
  <c r="B913" i="28"/>
  <c r="C913" i="28"/>
  <c r="D913" i="28"/>
  <c r="F913" i="28"/>
  <c r="BT913" i="28" s="1"/>
  <c r="G913" i="28"/>
  <c r="H913" i="28"/>
  <c r="I913" i="28"/>
  <c r="J913" i="28"/>
  <c r="K913" i="28"/>
  <c r="L913" i="28"/>
  <c r="M913" i="28"/>
  <c r="N913" i="28"/>
  <c r="O913" i="28"/>
  <c r="P913" i="28"/>
  <c r="CB913" i="28" s="1"/>
  <c r="Q913" i="28"/>
  <c r="S913" i="28"/>
  <c r="T913" i="28"/>
  <c r="U913" i="28"/>
  <c r="V913" i="28"/>
  <c r="W913" i="28"/>
  <c r="X913" i="28"/>
  <c r="Y913" i="28"/>
  <c r="Z913" i="28"/>
  <c r="AA913" i="28"/>
  <c r="AB913" i="28"/>
  <c r="AD913" i="28"/>
  <c r="AE913" i="28"/>
  <c r="AF913" i="28"/>
  <c r="AG913" i="28"/>
  <c r="AH913" i="28"/>
  <c r="AI913" i="28"/>
  <c r="AJ913" i="28"/>
  <c r="AK913" i="28"/>
  <c r="AL913" i="28"/>
  <c r="AM913" i="28"/>
  <c r="AO913" i="28"/>
  <c r="AP913" i="28"/>
  <c r="AQ913" i="28"/>
  <c r="AR913" i="28"/>
  <c r="AS913" i="28"/>
  <c r="AT913" i="28"/>
  <c r="AU913" i="28"/>
  <c r="AV913" i="28"/>
  <c r="AW913" i="28"/>
  <c r="AX913" i="28"/>
  <c r="AY913" i="28"/>
  <c r="AZ913" i="28"/>
  <c r="BA913" i="28"/>
  <c r="BB913" i="28"/>
  <c r="BC913" i="28"/>
  <c r="BD913" i="28"/>
  <c r="BE913" i="28"/>
  <c r="BF913" i="28"/>
  <c r="BG913" i="28"/>
  <c r="BI913" i="28"/>
  <c r="BJ913" i="28"/>
  <c r="BK913" i="28"/>
  <c r="BL913" i="28"/>
  <c r="BM913" i="28"/>
  <c r="BN913" i="28"/>
  <c r="BO913" i="28"/>
  <c r="BP913" i="28"/>
  <c r="BQ913" i="28"/>
  <c r="BR913" i="28"/>
  <c r="BX913" i="28"/>
  <c r="B914" i="28"/>
  <c r="C914" i="28"/>
  <c r="D914" i="28"/>
  <c r="F914" i="28"/>
  <c r="G914" i="28"/>
  <c r="H914" i="28"/>
  <c r="I914" i="28"/>
  <c r="J914" i="28"/>
  <c r="K914" i="28"/>
  <c r="L914" i="28"/>
  <c r="M914" i="28"/>
  <c r="N914" i="28"/>
  <c r="O914" i="28"/>
  <c r="P914" i="28"/>
  <c r="Q914" i="28"/>
  <c r="S914" i="28"/>
  <c r="T914" i="28"/>
  <c r="U914" i="28"/>
  <c r="V914" i="28"/>
  <c r="W914" i="28"/>
  <c r="X914" i="28"/>
  <c r="Y914" i="28"/>
  <c r="Z914" i="28"/>
  <c r="CA914" i="28" s="1"/>
  <c r="AA914" i="28"/>
  <c r="AB914" i="28"/>
  <c r="AD914" i="28"/>
  <c r="AE914" i="28"/>
  <c r="AF914" i="28"/>
  <c r="AG914" i="28"/>
  <c r="AH914" i="28"/>
  <c r="AI914" i="28"/>
  <c r="AJ914" i="28"/>
  <c r="AK914" i="28"/>
  <c r="AL914" i="28"/>
  <c r="AM914" i="28"/>
  <c r="AO914" i="28"/>
  <c r="AP914" i="28"/>
  <c r="AQ914" i="28"/>
  <c r="AR914" i="28"/>
  <c r="AS914" i="28"/>
  <c r="AT914" i="28"/>
  <c r="AU914" i="28"/>
  <c r="AV914" i="28"/>
  <c r="AW914" i="28"/>
  <c r="AX914" i="28"/>
  <c r="AY914" i="28"/>
  <c r="AZ914" i="28"/>
  <c r="BA914" i="28"/>
  <c r="BB914" i="28"/>
  <c r="BC914" i="28"/>
  <c r="BD914" i="28"/>
  <c r="BZ914" i="28" s="1"/>
  <c r="BE914" i="28"/>
  <c r="BF914" i="28"/>
  <c r="BG914" i="28"/>
  <c r="BI914" i="28"/>
  <c r="BJ914" i="28"/>
  <c r="BK914" i="28"/>
  <c r="BL914" i="28"/>
  <c r="BM914" i="28"/>
  <c r="BN914" i="28"/>
  <c r="BO914" i="28"/>
  <c r="BP914" i="28"/>
  <c r="BQ914" i="28"/>
  <c r="BR914" i="28"/>
  <c r="BV914" i="28"/>
  <c r="B915" i="28"/>
  <c r="C915" i="28"/>
  <c r="D915" i="28"/>
  <c r="F915" i="28"/>
  <c r="G915" i="28"/>
  <c r="H915" i="28"/>
  <c r="I915" i="28"/>
  <c r="J915" i="28"/>
  <c r="K915" i="28"/>
  <c r="L915" i="28"/>
  <c r="M915" i="28"/>
  <c r="N915" i="28"/>
  <c r="O915" i="28"/>
  <c r="P915" i="28"/>
  <c r="Q915" i="28"/>
  <c r="S915" i="28"/>
  <c r="T915" i="28"/>
  <c r="U915" i="28"/>
  <c r="V915" i="28"/>
  <c r="W915" i="28"/>
  <c r="X915" i="28"/>
  <c r="BY915" i="28" s="1"/>
  <c r="Y915" i="28"/>
  <c r="Z915" i="28"/>
  <c r="AA915" i="28"/>
  <c r="AB915" i="28"/>
  <c r="CC915" i="28" s="1"/>
  <c r="AD915" i="28"/>
  <c r="AE915" i="28"/>
  <c r="AF915" i="28"/>
  <c r="AG915" i="28"/>
  <c r="AH915" i="28"/>
  <c r="AI915" i="28"/>
  <c r="AJ915" i="28"/>
  <c r="AK915" i="28"/>
  <c r="AL915" i="28"/>
  <c r="AM915" i="28"/>
  <c r="AO915" i="28"/>
  <c r="AP915" i="28"/>
  <c r="AQ915" i="28"/>
  <c r="AR915" i="28"/>
  <c r="AS915" i="28"/>
  <c r="AT915" i="28"/>
  <c r="AU915" i="28"/>
  <c r="AV915" i="28"/>
  <c r="BX915" i="28" s="1"/>
  <c r="AW915" i="28"/>
  <c r="AX915" i="28"/>
  <c r="AY915" i="28"/>
  <c r="AZ915" i="28"/>
  <c r="BA915" i="28"/>
  <c r="BB915" i="28"/>
  <c r="BC915" i="28"/>
  <c r="BD915" i="28"/>
  <c r="BE915" i="28"/>
  <c r="BF915" i="28"/>
  <c r="CB915" i="28" s="1"/>
  <c r="BG915" i="28"/>
  <c r="BI915" i="28"/>
  <c r="BJ915" i="28"/>
  <c r="BK915" i="28"/>
  <c r="BL915" i="28"/>
  <c r="BM915" i="28"/>
  <c r="BN915" i="28"/>
  <c r="BO915" i="28"/>
  <c r="BP915" i="28"/>
  <c r="BQ915" i="28"/>
  <c r="BR915" i="28"/>
  <c r="BT915" i="28"/>
  <c r="B916" i="28"/>
  <c r="C916" i="28"/>
  <c r="D916" i="28"/>
  <c r="F916" i="28"/>
  <c r="G916" i="28"/>
  <c r="H916" i="28"/>
  <c r="I916" i="28"/>
  <c r="J916" i="28"/>
  <c r="K916" i="28"/>
  <c r="L916" i="28"/>
  <c r="M916" i="28"/>
  <c r="N916" i="28"/>
  <c r="O916" i="28"/>
  <c r="P916" i="28"/>
  <c r="Q916" i="28"/>
  <c r="S916" i="28"/>
  <c r="T916" i="28"/>
  <c r="U916" i="28"/>
  <c r="V916" i="28"/>
  <c r="W916" i="28"/>
  <c r="X916" i="28"/>
  <c r="Y916" i="28"/>
  <c r="Z916" i="28"/>
  <c r="AA916" i="28"/>
  <c r="AB916" i="28"/>
  <c r="AD916" i="28"/>
  <c r="AE916" i="28"/>
  <c r="AF916" i="28"/>
  <c r="AG916" i="28"/>
  <c r="AH916" i="28"/>
  <c r="AI916" i="28"/>
  <c r="AJ916" i="28"/>
  <c r="AK916" i="28"/>
  <c r="AL916" i="28"/>
  <c r="AM916" i="28"/>
  <c r="AO916" i="28"/>
  <c r="AP916" i="28"/>
  <c r="AQ916" i="28"/>
  <c r="AR916" i="28"/>
  <c r="AS916" i="28"/>
  <c r="AT916" i="28"/>
  <c r="AU916" i="28"/>
  <c r="BW916" i="28" s="1"/>
  <c r="AV916" i="28"/>
  <c r="AW916" i="28"/>
  <c r="AX916" i="28"/>
  <c r="AY916" i="28"/>
  <c r="AZ916" i="28"/>
  <c r="BA916" i="28"/>
  <c r="BB916" i="28"/>
  <c r="BC916" i="28"/>
  <c r="BD916" i="28"/>
  <c r="BE916" i="28"/>
  <c r="BF916" i="28"/>
  <c r="BG916" i="28"/>
  <c r="BI916" i="28"/>
  <c r="BJ916" i="28"/>
  <c r="BK916" i="28"/>
  <c r="BL916" i="28"/>
  <c r="BM916" i="28"/>
  <c r="BN916" i="28"/>
  <c r="BO916" i="28"/>
  <c r="BP916" i="28"/>
  <c r="BQ916" i="28"/>
  <c r="BR916" i="28"/>
  <c r="CB916" i="28"/>
  <c r="B917" i="28"/>
  <c r="C917" i="28"/>
  <c r="D917" i="28"/>
  <c r="F917" i="28"/>
  <c r="G917" i="28"/>
  <c r="H917" i="28"/>
  <c r="I917" i="28"/>
  <c r="J917" i="28"/>
  <c r="BX917" i="28" s="1"/>
  <c r="K917" i="28"/>
  <c r="L917" i="28"/>
  <c r="M917" i="28"/>
  <c r="N917" i="28"/>
  <c r="BZ917" i="28" s="1"/>
  <c r="O917" i="28"/>
  <c r="P917" i="28"/>
  <c r="Q917" i="28"/>
  <c r="S917" i="28"/>
  <c r="T917" i="28"/>
  <c r="U917" i="28"/>
  <c r="V917" i="28"/>
  <c r="W917" i="28"/>
  <c r="X917" i="28"/>
  <c r="Y917" i="28"/>
  <c r="Z917" i="28"/>
  <c r="AA917" i="28"/>
  <c r="AB917" i="28"/>
  <c r="AD917" i="28"/>
  <c r="AE917" i="28"/>
  <c r="AF917" i="28"/>
  <c r="AG917" i="28"/>
  <c r="AH917" i="28"/>
  <c r="AI917" i="28"/>
  <c r="AJ917" i="28"/>
  <c r="AK917" i="28"/>
  <c r="AL917" i="28"/>
  <c r="AM917" i="28"/>
  <c r="AO917" i="28"/>
  <c r="AP917" i="28"/>
  <c r="AQ917" i="28"/>
  <c r="AR917" i="28"/>
  <c r="AS917" i="28"/>
  <c r="AT917" i="28"/>
  <c r="AU917" i="28"/>
  <c r="AV917" i="28"/>
  <c r="AW917" i="28"/>
  <c r="AX917" i="28"/>
  <c r="AY917" i="28"/>
  <c r="AZ917" i="28"/>
  <c r="BA917" i="28"/>
  <c r="BB917" i="28"/>
  <c r="BC917" i="28"/>
  <c r="BD917" i="28"/>
  <c r="BE917" i="28"/>
  <c r="BF917" i="28"/>
  <c r="BG917" i="28"/>
  <c r="BI917" i="28"/>
  <c r="BJ917" i="28"/>
  <c r="BU917" i="28" s="1"/>
  <c r="BK917" i="28"/>
  <c r="BL917" i="28"/>
  <c r="BM917" i="28"/>
  <c r="BN917" i="28"/>
  <c r="BO917" i="28"/>
  <c r="BP917" i="28"/>
  <c r="BQ917" i="28"/>
  <c r="BR917" i="28"/>
  <c r="CC917" i="28"/>
  <c r="B918" i="28"/>
  <c r="C918" i="28"/>
  <c r="D918" i="28"/>
  <c r="F918" i="28"/>
  <c r="G918" i="28"/>
  <c r="H918" i="28"/>
  <c r="I918" i="28"/>
  <c r="J918" i="28"/>
  <c r="BX918" i="28" s="1"/>
  <c r="K918" i="28"/>
  <c r="L918" i="28"/>
  <c r="M918" i="28"/>
  <c r="N918" i="28"/>
  <c r="O918" i="28"/>
  <c r="P918" i="28"/>
  <c r="Q918" i="28"/>
  <c r="S918" i="28"/>
  <c r="T918" i="28"/>
  <c r="U918" i="28"/>
  <c r="V918" i="28"/>
  <c r="W918" i="28"/>
  <c r="X918" i="28"/>
  <c r="Y918" i="28"/>
  <c r="Z918" i="28"/>
  <c r="AA918" i="28"/>
  <c r="CB918" i="28" s="1"/>
  <c r="AB918" i="28"/>
  <c r="AD918" i="28"/>
  <c r="AE918" i="28"/>
  <c r="AF918" i="28"/>
  <c r="BV918" i="28" s="1"/>
  <c r="AG918" i="28"/>
  <c r="AH918" i="28"/>
  <c r="AI918" i="28"/>
  <c r="AJ918" i="28"/>
  <c r="AK918" i="28"/>
  <c r="AL918" i="28"/>
  <c r="AM918" i="28"/>
  <c r="AO918" i="28"/>
  <c r="AP918" i="28"/>
  <c r="AQ918" i="28"/>
  <c r="AR918" i="28"/>
  <c r="AS918" i="28"/>
  <c r="AT918" i="28"/>
  <c r="AU918" i="28"/>
  <c r="BW918" i="28" s="1"/>
  <c r="AV918" i="28"/>
  <c r="AW918" i="28"/>
  <c r="AX918" i="28"/>
  <c r="AY918" i="28"/>
  <c r="AZ918" i="28"/>
  <c r="BA918" i="28"/>
  <c r="BB918" i="28"/>
  <c r="BC918" i="28"/>
  <c r="BD918" i="28"/>
  <c r="BE918" i="28"/>
  <c r="CA918" i="28" s="1"/>
  <c r="BF918" i="28"/>
  <c r="BG918" i="28"/>
  <c r="BI918" i="28"/>
  <c r="BJ918" i="28"/>
  <c r="BK918" i="28"/>
  <c r="BL918" i="28"/>
  <c r="BM918" i="28"/>
  <c r="BN918" i="28"/>
  <c r="BO918" i="28"/>
  <c r="BP918" i="28"/>
  <c r="BQ918" i="28"/>
  <c r="BR918" i="28"/>
  <c r="B919" i="28"/>
  <c r="C919" i="28"/>
  <c r="D919" i="28"/>
  <c r="F919" i="28"/>
  <c r="BT919" i="28" s="1"/>
  <c r="G919" i="28"/>
  <c r="H919" i="28"/>
  <c r="I919" i="28"/>
  <c r="J919" i="28"/>
  <c r="K919" i="28"/>
  <c r="L919" i="28"/>
  <c r="M919" i="28"/>
  <c r="N919" i="28"/>
  <c r="O919" i="28"/>
  <c r="P919" i="28"/>
  <c r="Q919" i="28"/>
  <c r="S919" i="28"/>
  <c r="T919" i="28"/>
  <c r="U919" i="28"/>
  <c r="V919" i="28"/>
  <c r="W919" i="28"/>
  <c r="X919" i="28"/>
  <c r="Y919" i="28"/>
  <c r="Z919" i="28"/>
  <c r="AA919" i="28"/>
  <c r="AB919" i="28"/>
  <c r="AD919" i="28"/>
  <c r="AE919" i="28"/>
  <c r="AF919" i="28"/>
  <c r="AG919" i="28"/>
  <c r="AH919" i="28"/>
  <c r="AI919" i="28"/>
  <c r="AJ919" i="28"/>
  <c r="AK919" i="28"/>
  <c r="AL919" i="28"/>
  <c r="AM919" i="28"/>
  <c r="AO919" i="28"/>
  <c r="AP919" i="28"/>
  <c r="AQ919" i="28"/>
  <c r="AR919" i="28"/>
  <c r="AS919" i="28"/>
  <c r="AT919" i="28"/>
  <c r="AU919" i="28"/>
  <c r="AV919" i="28"/>
  <c r="AW919" i="28"/>
  <c r="AX919" i="28"/>
  <c r="AY919" i="28"/>
  <c r="AZ919" i="28"/>
  <c r="BA919" i="28"/>
  <c r="BB919" i="28"/>
  <c r="BC919" i="28"/>
  <c r="BD919" i="28"/>
  <c r="BE919" i="28"/>
  <c r="BF919" i="28"/>
  <c r="BG919" i="28"/>
  <c r="BI919" i="28"/>
  <c r="BJ919" i="28"/>
  <c r="BK919" i="28"/>
  <c r="BL919" i="28"/>
  <c r="BM919" i="28"/>
  <c r="BN919" i="28"/>
  <c r="BO919" i="28"/>
  <c r="BP919" i="28"/>
  <c r="BQ919" i="28"/>
  <c r="BR919" i="28"/>
  <c r="BY919" i="28"/>
  <c r="B920" i="28"/>
  <c r="C920" i="28"/>
  <c r="D920" i="28"/>
  <c r="F920" i="28"/>
  <c r="BT920" i="28" s="1"/>
  <c r="G920" i="28"/>
  <c r="H920" i="28"/>
  <c r="I920" i="28"/>
  <c r="J920" i="28"/>
  <c r="K920" i="28"/>
  <c r="L920" i="28"/>
  <c r="M920" i="28"/>
  <c r="N920" i="28"/>
  <c r="BZ920" i="28" s="1"/>
  <c r="O920" i="28"/>
  <c r="P920" i="28"/>
  <c r="Q920" i="28"/>
  <c r="S920" i="28"/>
  <c r="T920" i="28"/>
  <c r="U920" i="28"/>
  <c r="V920" i="28"/>
  <c r="W920" i="28"/>
  <c r="X920" i="28"/>
  <c r="Y920" i="28"/>
  <c r="Z920" i="28"/>
  <c r="AA920" i="28"/>
  <c r="AB920" i="28"/>
  <c r="AD920" i="28"/>
  <c r="AE920" i="28"/>
  <c r="AF920" i="28"/>
  <c r="BV920" i="28" s="1"/>
  <c r="AG920" i="28"/>
  <c r="AH920" i="28"/>
  <c r="AI920" i="28"/>
  <c r="AJ920" i="28"/>
  <c r="AK920" i="28"/>
  <c r="AL920" i="28"/>
  <c r="AM920" i="28"/>
  <c r="AO920" i="28"/>
  <c r="AP920" i="28"/>
  <c r="AQ920" i="28"/>
  <c r="AR920" i="28"/>
  <c r="AS920" i="28"/>
  <c r="AT920" i="28"/>
  <c r="AU920" i="28"/>
  <c r="AV920" i="28"/>
  <c r="AW920" i="28"/>
  <c r="AX920" i="28"/>
  <c r="AY920" i="28"/>
  <c r="AZ920" i="28"/>
  <c r="BA920" i="28"/>
  <c r="BB920" i="28"/>
  <c r="BC920" i="28"/>
  <c r="BD920" i="28"/>
  <c r="BE920" i="28"/>
  <c r="BF920" i="28"/>
  <c r="BG920" i="28"/>
  <c r="BI920" i="28"/>
  <c r="BJ920" i="28"/>
  <c r="BK920" i="28"/>
  <c r="BL920" i="28"/>
  <c r="BM920" i="28"/>
  <c r="BN920" i="28"/>
  <c r="BO920" i="28"/>
  <c r="BP920" i="28"/>
  <c r="BQ920" i="28"/>
  <c r="BR920" i="28"/>
  <c r="B921" i="28"/>
  <c r="C921" i="28"/>
  <c r="D921" i="28"/>
  <c r="F921" i="28"/>
  <c r="G921" i="28"/>
  <c r="H921" i="28"/>
  <c r="I921" i="28"/>
  <c r="J921" i="28"/>
  <c r="K921" i="28"/>
  <c r="L921" i="28"/>
  <c r="M921" i="28"/>
  <c r="N921" i="28"/>
  <c r="O921" i="28"/>
  <c r="P921" i="28"/>
  <c r="Q921" i="28"/>
  <c r="S921" i="28"/>
  <c r="T921" i="28"/>
  <c r="U921" i="28"/>
  <c r="V921" i="28"/>
  <c r="W921" i="28"/>
  <c r="X921" i="28"/>
  <c r="Y921" i="28"/>
  <c r="Z921" i="28"/>
  <c r="AA921" i="28"/>
  <c r="AB921" i="28"/>
  <c r="AD921" i="28"/>
  <c r="BT921" i="28" s="1"/>
  <c r="AE921" i="28"/>
  <c r="AF921" i="28"/>
  <c r="AG921" i="28"/>
  <c r="AH921" i="28"/>
  <c r="BX921" i="28" s="1"/>
  <c r="AI921" i="28"/>
  <c r="AJ921" i="28"/>
  <c r="AK921" i="28"/>
  <c r="AL921" i="28"/>
  <c r="AM921" i="28"/>
  <c r="AO921" i="28"/>
  <c r="AP921" i="28"/>
  <c r="AQ921" i="28"/>
  <c r="AR921" i="28"/>
  <c r="AS921" i="28"/>
  <c r="AT921" i="28"/>
  <c r="AU921" i="28"/>
  <c r="AV921" i="28"/>
  <c r="AW921" i="28"/>
  <c r="AX921" i="28"/>
  <c r="AY921" i="28"/>
  <c r="AZ921" i="28"/>
  <c r="BA921" i="28"/>
  <c r="BB921" i="28"/>
  <c r="BC921" i="28"/>
  <c r="BY921" i="28" s="1"/>
  <c r="BD921" i="28"/>
  <c r="BE921" i="28"/>
  <c r="BF921" i="28"/>
  <c r="BG921" i="28"/>
  <c r="CC921" i="28" s="1"/>
  <c r="BI921" i="28"/>
  <c r="BJ921" i="28"/>
  <c r="BU921" i="28" s="1"/>
  <c r="BK921" i="28"/>
  <c r="BL921" i="28"/>
  <c r="BM921" i="28"/>
  <c r="BN921" i="28"/>
  <c r="BO921" i="28"/>
  <c r="BP921" i="28"/>
  <c r="BQ921" i="28"/>
  <c r="BR921" i="28"/>
  <c r="BZ921" i="28"/>
  <c r="B922" i="28"/>
  <c r="C922" i="28"/>
  <c r="D922" i="28"/>
  <c r="F922" i="28"/>
  <c r="G922" i="28"/>
  <c r="H922" i="28"/>
  <c r="BV922" i="28" s="1"/>
  <c r="I922" i="28"/>
  <c r="J922" i="28"/>
  <c r="BX922" i="28" s="1"/>
  <c r="K922" i="28"/>
  <c r="L922" i="28"/>
  <c r="M922" i="28"/>
  <c r="N922" i="28"/>
  <c r="O922" i="28"/>
  <c r="P922" i="28"/>
  <c r="Q922" i="28"/>
  <c r="S922" i="28"/>
  <c r="T922" i="28"/>
  <c r="U922" i="28"/>
  <c r="V922" i="28"/>
  <c r="W922" i="28"/>
  <c r="X922" i="28"/>
  <c r="Y922" i="28"/>
  <c r="Z922" i="28"/>
  <c r="AA922" i="28"/>
  <c r="CB922" i="28" s="1"/>
  <c r="AB922" i="28"/>
  <c r="AD922" i="28"/>
  <c r="AE922" i="28"/>
  <c r="AF922" i="28"/>
  <c r="AG922" i="28"/>
  <c r="AH922" i="28"/>
  <c r="AI922" i="28"/>
  <c r="AJ922" i="28"/>
  <c r="AK922" i="28"/>
  <c r="AL922" i="28"/>
  <c r="AM922" i="28"/>
  <c r="AO922" i="28"/>
  <c r="AP922" i="28"/>
  <c r="AQ922" i="28"/>
  <c r="AR922" i="28"/>
  <c r="AS922" i="28"/>
  <c r="AT922" i="28"/>
  <c r="AU922" i="28"/>
  <c r="AV922" i="28"/>
  <c r="AW922" i="28"/>
  <c r="AX922" i="28"/>
  <c r="AY922" i="28"/>
  <c r="AZ922" i="28"/>
  <c r="BA922" i="28"/>
  <c r="BB922" i="28"/>
  <c r="BC922" i="28"/>
  <c r="BD922" i="28"/>
  <c r="BE922" i="28"/>
  <c r="CA922" i="28" s="1"/>
  <c r="BF922" i="28"/>
  <c r="BG922" i="28"/>
  <c r="BI922" i="28"/>
  <c r="BJ922" i="28"/>
  <c r="BK922" i="28"/>
  <c r="BL922" i="28"/>
  <c r="BM922" i="28"/>
  <c r="BN922" i="28"/>
  <c r="BO922" i="28"/>
  <c r="BP922" i="28"/>
  <c r="BQ922" i="28"/>
  <c r="BR922" i="28"/>
  <c r="B923" i="28"/>
  <c r="C923" i="28"/>
  <c r="D923" i="28"/>
  <c r="F923" i="28"/>
  <c r="G923" i="28"/>
  <c r="H923" i="28"/>
  <c r="I923" i="28"/>
  <c r="J923" i="28"/>
  <c r="K923" i="28"/>
  <c r="L923" i="28"/>
  <c r="M923" i="28"/>
  <c r="N923" i="28"/>
  <c r="O923" i="28"/>
  <c r="P923" i="28"/>
  <c r="Q923" i="28"/>
  <c r="S923" i="28"/>
  <c r="T923" i="28"/>
  <c r="U923" i="28"/>
  <c r="V923" i="28"/>
  <c r="W923" i="28"/>
  <c r="X923" i="28"/>
  <c r="Y923" i="28"/>
  <c r="Z923" i="28"/>
  <c r="AA923" i="28"/>
  <c r="AB923" i="28"/>
  <c r="AD923" i="28"/>
  <c r="AE923" i="28"/>
  <c r="AF923" i="28"/>
  <c r="AG923" i="28"/>
  <c r="AH923" i="28"/>
  <c r="AI923" i="28"/>
  <c r="AJ923" i="28"/>
  <c r="AK923" i="28"/>
  <c r="AL923" i="28"/>
  <c r="AM923" i="28"/>
  <c r="AO923" i="28"/>
  <c r="AP923" i="28"/>
  <c r="AQ923" i="28"/>
  <c r="AR923" i="28"/>
  <c r="AS923" i="28"/>
  <c r="AT923" i="28"/>
  <c r="AU923" i="28"/>
  <c r="AV923" i="28"/>
  <c r="AW923" i="28"/>
  <c r="AX923" i="28"/>
  <c r="AY923" i="28"/>
  <c r="AZ923" i="28"/>
  <c r="BA923" i="28"/>
  <c r="BB923" i="28"/>
  <c r="BC923" i="28"/>
  <c r="BD923" i="28"/>
  <c r="BE923" i="28"/>
  <c r="BF923" i="28"/>
  <c r="BG923" i="28"/>
  <c r="BI923" i="28"/>
  <c r="BT923" i="28" s="1"/>
  <c r="BJ923" i="28"/>
  <c r="BK923" i="28"/>
  <c r="BL923" i="28"/>
  <c r="BM923" i="28"/>
  <c r="BN923" i="28"/>
  <c r="BO923" i="28"/>
  <c r="BP923" i="28"/>
  <c r="BQ923" i="28"/>
  <c r="BR923" i="28"/>
  <c r="BV923" i="28"/>
  <c r="B924" i="28"/>
  <c r="C924" i="28"/>
  <c r="D924" i="28"/>
  <c r="F924" i="28"/>
  <c r="G924" i="28"/>
  <c r="H924" i="28"/>
  <c r="I924" i="28"/>
  <c r="J924" i="28"/>
  <c r="K924" i="28"/>
  <c r="L924" i="28"/>
  <c r="M924" i="28"/>
  <c r="N924" i="28"/>
  <c r="O924" i="28"/>
  <c r="P924" i="28"/>
  <c r="Q924" i="28"/>
  <c r="S924" i="28"/>
  <c r="T924" i="28"/>
  <c r="U924" i="28"/>
  <c r="V924" i="28"/>
  <c r="W924" i="28"/>
  <c r="X924" i="28"/>
  <c r="Y924" i="28"/>
  <c r="Z924" i="28"/>
  <c r="AA924" i="28"/>
  <c r="AB924" i="28"/>
  <c r="AD924" i="28"/>
  <c r="AE924" i="28"/>
  <c r="AF924" i="28"/>
  <c r="AG924" i="28"/>
  <c r="AH924" i="28"/>
  <c r="AI924" i="28"/>
  <c r="AJ924" i="28"/>
  <c r="AK924" i="28"/>
  <c r="AL924" i="28"/>
  <c r="AM924" i="28"/>
  <c r="AO924" i="28"/>
  <c r="AP924" i="28"/>
  <c r="AQ924" i="28"/>
  <c r="AR924" i="28"/>
  <c r="AS924" i="28"/>
  <c r="AT924" i="28"/>
  <c r="AU924" i="28"/>
  <c r="BW924" i="28" s="1"/>
  <c r="AV924" i="28"/>
  <c r="AW924" i="28"/>
  <c r="AX924" i="28"/>
  <c r="AY924" i="28"/>
  <c r="AZ924" i="28"/>
  <c r="BA924" i="28"/>
  <c r="BB924" i="28"/>
  <c r="BC924" i="28"/>
  <c r="BD924" i="28"/>
  <c r="BE924" i="28"/>
  <c r="BF924" i="28"/>
  <c r="BG924" i="28"/>
  <c r="BI924" i="28"/>
  <c r="BJ924" i="28"/>
  <c r="BK924" i="28"/>
  <c r="BL924" i="28"/>
  <c r="BM924" i="28"/>
  <c r="BN924" i="28"/>
  <c r="BO924" i="28"/>
  <c r="BP924" i="28"/>
  <c r="BQ924" i="28"/>
  <c r="BR924" i="28"/>
  <c r="B925" i="28"/>
  <c r="C925" i="28"/>
  <c r="D925" i="28"/>
  <c r="F925" i="28"/>
  <c r="G925" i="28"/>
  <c r="H925" i="28"/>
  <c r="I925" i="28"/>
  <c r="J925" i="28"/>
  <c r="K925" i="28"/>
  <c r="L925" i="28"/>
  <c r="M925" i="28"/>
  <c r="N925" i="28"/>
  <c r="O925" i="28"/>
  <c r="P925" i="28"/>
  <c r="Q925" i="28"/>
  <c r="CC925" i="28" s="1"/>
  <c r="S925" i="28"/>
  <c r="T925" i="28"/>
  <c r="U925" i="28"/>
  <c r="V925" i="28"/>
  <c r="W925" i="28"/>
  <c r="X925" i="28"/>
  <c r="Y925" i="28"/>
  <c r="Z925" i="28"/>
  <c r="AA925" i="28"/>
  <c r="AB925" i="28"/>
  <c r="AD925" i="28"/>
  <c r="AE925" i="28"/>
  <c r="BU925" i="28" s="1"/>
  <c r="AF925" i="28"/>
  <c r="AG925" i="28"/>
  <c r="AH925" i="28"/>
  <c r="AI925" i="28"/>
  <c r="AJ925" i="28"/>
  <c r="AK925" i="28"/>
  <c r="AL925" i="28"/>
  <c r="AM925" i="28"/>
  <c r="AO925" i="28"/>
  <c r="AP925" i="28"/>
  <c r="AQ925" i="28"/>
  <c r="AR925" i="28"/>
  <c r="AS925" i="28"/>
  <c r="AT925" i="28"/>
  <c r="AU925" i="28"/>
  <c r="AV925" i="28"/>
  <c r="BX925" i="28" s="1"/>
  <c r="AW925" i="28"/>
  <c r="AX925" i="28"/>
  <c r="AY925" i="28"/>
  <c r="AZ925" i="28"/>
  <c r="BA925" i="28"/>
  <c r="BB925" i="28"/>
  <c r="BC925" i="28"/>
  <c r="BD925" i="28"/>
  <c r="BE925" i="28"/>
  <c r="BF925" i="28"/>
  <c r="BG925" i="28"/>
  <c r="BI925" i="28"/>
  <c r="BJ925" i="28"/>
  <c r="BK925" i="28"/>
  <c r="BL925" i="28"/>
  <c r="BM925" i="28"/>
  <c r="BN925" i="28"/>
  <c r="BO925" i="28"/>
  <c r="BP925" i="28"/>
  <c r="BQ925" i="28"/>
  <c r="BR925" i="28"/>
  <c r="BZ925" i="28"/>
  <c r="B926" i="28"/>
  <c r="C926" i="28"/>
  <c r="D926" i="28"/>
  <c r="F926" i="28"/>
  <c r="G926" i="28"/>
  <c r="H926" i="28"/>
  <c r="I926" i="28"/>
  <c r="BW926" i="28" s="1"/>
  <c r="J926" i="28"/>
  <c r="K926" i="28"/>
  <c r="L926" i="28"/>
  <c r="M926" i="28"/>
  <c r="N926" i="28"/>
  <c r="O926" i="28"/>
  <c r="P926" i="28"/>
  <c r="Q926" i="28"/>
  <c r="S926" i="28"/>
  <c r="T926" i="28"/>
  <c r="U926" i="28"/>
  <c r="V926" i="28"/>
  <c r="W926" i="28"/>
  <c r="X926" i="28"/>
  <c r="Y926" i="28"/>
  <c r="Z926" i="28"/>
  <c r="AA926" i="28"/>
  <c r="AB926" i="28"/>
  <c r="AD926" i="28"/>
  <c r="AE926" i="28"/>
  <c r="AF926" i="28"/>
  <c r="AG926" i="28"/>
  <c r="AH926" i="28"/>
  <c r="AI926" i="28"/>
  <c r="AJ926" i="28"/>
  <c r="AK926" i="28"/>
  <c r="AL926" i="28"/>
  <c r="AM926" i="28"/>
  <c r="AO926" i="28"/>
  <c r="AP926" i="28"/>
  <c r="AQ926" i="28"/>
  <c r="AR926" i="28"/>
  <c r="AS926" i="28"/>
  <c r="AT926" i="28"/>
  <c r="AU926" i="28"/>
  <c r="AV926" i="28"/>
  <c r="AW926" i="28"/>
  <c r="AX926" i="28"/>
  <c r="AY926" i="28"/>
  <c r="AZ926" i="28"/>
  <c r="BA926" i="28"/>
  <c r="BB926" i="28"/>
  <c r="BC926" i="28"/>
  <c r="BD926" i="28"/>
  <c r="BE926" i="28"/>
  <c r="BF926" i="28"/>
  <c r="BG926" i="28"/>
  <c r="BI926" i="28"/>
  <c r="BJ926" i="28"/>
  <c r="BK926" i="28"/>
  <c r="BL926" i="28"/>
  <c r="BM926" i="28"/>
  <c r="BN926" i="28"/>
  <c r="BO926" i="28"/>
  <c r="BP926" i="28"/>
  <c r="BQ926" i="28"/>
  <c r="BR926" i="28"/>
  <c r="B927" i="28"/>
  <c r="C927" i="28"/>
  <c r="D927" i="28"/>
  <c r="F927" i="28"/>
  <c r="BT927" i="28" s="1"/>
  <c r="G927" i="28"/>
  <c r="H927" i="28"/>
  <c r="I927" i="28"/>
  <c r="J927" i="28"/>
  <c r="K927" i="28"/>
  <c r="L927" i="28"/>
  <c r="M927" i="28"/>
  <c r="N927" i="28"/>
  <c r="O927" i="28"/>
  <c r="P927" i="28"/>
  <c r="Q927" i="28"/>
  <c r="S927" i="28"/>
  <c r="T927" i="28"/>
  <c r="U927" i="28"/>
  <c r="V927" i="28"/>
  <c r="W927" i="28"/>
  <c r="X927" i="28"/>
  <c r="Y927" i="28"/>
  <c r="Z927" i="28"/>
  <c r="AA927" i="28"/>
  <c r="AB927" i="28"/>
  <c r="AD927" i="28"/>
  <c r="AE927" i="28"/>
  <c r="AF927" i="28"/>
  <c r="AG927" i="28"/>
  <c r="AH927" i="28"/>
  <c r="AI927" i="28"/>
  <c r="AJ927" i="28"/>
  <c r="AK927" i="28"/>
  <c r="AL927" i="28"/>
  <c r="AM927" i="28"/>
  <c r="AO927" i="28"/>
  <c r="AP927" i="28"/>
  <c r="AQ927" i="28"/>
  <c r="AR927" i="28"/>
  <c r="AS927" i="28"/>
  <c r="AT927" i="28"/>
  <c r="AU927" i="28"/>
  <c r="AV927" i="28"/>
  <c r="AW927" i="28"/>
  <c r="AX927" i="28"/>
  <c r="AY927" i="28"/>
  <c r="AZ927" i="28"/>
  <c r="BA927" i="28"/>
  <c r="BB927" i="28"/>
  <c r="BC927" i="28"/>
  <c r="BD927" i="28"/>
  <c r="BE927" i="28"/>
  <c r="BF927" i="28"/>
  <c r="BG927" i="28"/>
  <c r="BI927" i="28"/>
  <c r="BJ927" i="28"/>
  <c r="BK927" i="28"/>
  <c r="BL927" i="28"/>
  <c r="BM927" i="28"/>
  <c r="BN927" i="28"/>
  <c r="BO927" i="28"/>
  <c r="BP927" i="28"/>
  <c r="BQ927" i="28"/>
  <c r="BR927" i="28"/>
  <c r="B928" i="28"/>
  <c r="C928" i="28"/>
  <c r="D928" i="28"/>
  <c r="F928" i="28"/>
  <c r="G928" i="28"/>
  <c r="H928" i="28"/>
  <c r="I928" i="28"/>
  <c r="J928" i="28"/>
  <c r="K928" i="28"/>
  <c r="L928" i="28"/>
  <c r="M928" i="28"/>
  <c r="N928" i="28"/>
  <c r="O928" i="28"/>
  <c r="P928" i="28"/>
  <c r="Q928" i="28"/>
  <c r="S928" i="28"/>
  <c r="T928" i="28"/>
  <c r="U928" i="28"/>
  <c r="V928" i="28"/>
  <c r="W928" i="28"/>
  <c r="X928" i="28"/>
  <c r="Y928" i="28"/>
  <c r="Z928" i="28"/>
  <c r="AA928" i="28"/>
  <c r="AB928" i="28"/>
  <c r="AD928" i="28"/>
  <c r="AE928" i="28"/>
  <c r="AF928" i="28"/>
  <c r="AG928" i="28"/>
  <c r="BW928" i="28" s="1"/>
  <c r="AH928" i="28"/>
  <c r="AI928" i="28"/>
  <c r="AJ928" i="28"/>
  <c r="AK928" i="28"/>
  <c r="AL928" i="28"/>
  <c r="AM928" i="28"/>
  <c r="AO928" i="28"/>
  <c r="AP928" i="28"/>
  <c r="AQ928" i="28"/>
  <c r="AR928" i="28"/>
  <c r="AS928" i="28"/>
  <c r="AT928" i="28"/>
  <c r="AU928" i="28"/>
  <c r="AV928" i="28"/>
  <c r="AW928" i="28"/>
  <c r="AX928" i="28"/>
  <c r="AY928" i="28"/>
  <c r="AZ928" i="28"/>
  <c r="BA928" i="28"/>
  <c r="BB928" i="28"/>
  <c r="BC928" i="28"/>
  <c r="BD928" i="28"/>
  <c r="BE928" i="28"/>
  <c r="BF928" i="28"/>
  <c r="CB928" i="28" s="1"/>
  <c r="BG928" i="28"/>
  <c r="BI928" i="28"/>
  <c r="BJ928" i="28"/>
  <c r="BK928" i="28"/>
  <c r="BL928" i="28"/>
  <c r="BM928" i="28"/>
  <c r="BN928" i="28"/>
  <c r="BO928" i="28"/>
  <c r="BZ928" i="28" s="1"/>
  <c r="BP928" i="28"/>
  <c r="BQ928" i="28"/>
  <c r="BR928" i="28"/>
  <c r="BT928" i="28"/>
  <c r="B929" i="28"/>
  <c r="C929" i="28"/>
  <c r="D929" i="28"/>
  <c r="F929" i="28"/>
  <c r="G929" i="28"/>
  <c r="H929" i="28"/>
  <c r="I929" i="28"/>
  <c r="J929" i="28"/>
  <c r="K929" i="28"/>
  <c r="L929" i="28"/>
  <c r="M929" i="28"/>
  <c r="N929" i="28"/>
  <c r="BZ929" i="28" s="1"/>
  <c r="O929" i="28"/>
  <c r="P929" i="28"/>
  <c r="Q929" i="28"/>
  <c r="S929" i="28"/>
  <c r="T929" i="28"/>
  <c r="U929" i="28"/>
  <c r="V929" i="28"/>
  <c r="W929" i="28"/>
  <c r="X929" i="28"/>
  <c r="Y929" i="28"/>
  <c r="Z929" i="28"/>
  <c r="AA929" i="28"/>
  <c r="AB929" i="28"/>
  <c r="AD929" i="28"/>
  <c r="AE929" i="28"/>
  <c r="AF929" i="28"/>
  <c r="AG929" i="28"/>
  <c r="AH929" i="28"/>
  <c r="AI929" i="28"/>
  <c r="AJ929" i="28"/>
  <c r="AK929" i="28"/>
  <c r="AL929" i="28"/>
  <c r="AM929" i="28"/>
  <c r="AO929" i="28"/>
  <c r="AP929" i="28"/>
  <c r="AQ929" i="28"/>
  <c r="AR929" i="28"/>
  <c r="AS929" i="28"/>
  <c r="AT929" i="28"/>
  <c r="AU929" i="28"/>
  <c r="AV929" i="28"/>
  <c r="AW929" i="28"/>
  <c r="AX929" i="28"/>
  <c r="AY929" i="28"/>
  <c r="AZ929" i="28"/>
  <c r="BA929" i="28"/>
  <c r="BB929" i="28"/>
  <c r="BC929" i="28"/>
  <c r="BD929" i="28"/>
  <c r="BE929" i="28"/>
  <c r="BF929" i="28"/>
  <c r="BG929" i="28"/>
  <c r="BI929" i="28"/>
  <c r="BJ929" i="28"/>
  <c r="BU929" i="28" s="1"/>
  <c r="BK929" i="28"/>
  <c r="BL929" i="28"/>
  <c r="BM929" i="28"/>
  <c r="BN929" i="28"/>
  <c r="BO929" i="28"/>
  <c r="BP929" i="28"/>
  <c r="BQ929" i="28"/>
  <c r="BR929" i="28"/>
  <c r="B930" i="28"/>
  <c r="C930" i="28"/>
  <c r="D930" i="28"/>
  <c r="F930" i="28"/>
  <c r="G930" i="28"/>
  <c r="H930" i="28"/>
  <c r="BV930" i="28" s="1"/>
  <c r="I930" i="28"/>
  <c r="J930" i="28"/>
  <c r="K930" i="28"/>
  <c r="L930" i="28"/>
  <c r="M930" i="28"/>
  <c r="N930" i="28"/>
  <c r="O930" i="28"/>
  <c r="P930" i="28"/>
  <c r="Q930" i="28"/>
  <c r="S930" i="28"/>
  <c r="T930" i="28"/>
  <c r="U930" i="28"/>
  <c r="V930" i="28"/>
  <c r="W930" i="28"/>
  <c r="X930" i="28"/>
  <c r="Y930" i="28"/>
  <c r="Z930" i="28"/>
  <c r="AA930" i="28"/>
  <c r="AB930" i="28"/>
  <c r="AD930" i="28"/>
  <c r="AE930" i="28"/>
  <c r="AF930" i="28"/>
  <c r="AG930" i="28"/>
  <c r="AH930" i="28"/>
  <c r="AI930" i="28"/>
  <c r="AJ930" i="28"/>
  <c r="AK930" i="28"/>
  <c r="AL930" i="28"/>
  <c r="AM930" i="28"/>
  <c r="AO930" i="28"/>
  <c r="AP930" i="28"/>
  <c r="AQ930" i="28"/>
  <c r="AR930" i="28"/>
  <c r="AS930" i="28"/>
  <c r="AT930" i="28"/>
  <c r="AU930" i="28"/>
  <c r="AV930" i="28"/>
  <c r="AW930" i="28"/>
  <c r="AX930" i="28"/>
  <c r="AY930" i="28"/>
  <c r="AZ930" i="28"/>
  <c r="BA930" i="28"/>
  <c r="BB930" i="28"/>
  <c r="BC930" i="28"/>
  <c r="BD930" i="28"/>
  <c r="BE930" i="28"/>
  <c r="CA930" i="28" s="1"/>
  <c r="BF930" i="28"/>
  <c r="BG930" i="28"/>
  <c r="BI930" i="28"/>
  <c r="BJ930" i="28"/>
  <c r="BK930" i="28"/>
  <c r="BL930" i="28"/>
  <c r="BM930" i="28"/>
  <c r="BN930" i="28"/>
  <c r="BO930" i="28"/>
  <c r="BP930" i="28"/>
  <c r="BQ930" i="28"/>
  <c r="BR930" i="28"/>
  <c r="BX930" i="28"/>
  <c r="B931" i="28"/>
  <c r="C931" i="28"/>
  <c r="D931" i="28"/>
  <c r="F931" i="28"/>
  <c r="G931" i="28"/>
  <c r="H931" i="28"/>
  <c r="I931" i="28"/>
  <c r="J931" i="28"/>
  <c r="K931" i="28"/>
  <c r="L931" i="28"/>
  <c r="M931" i="28"/>
  <c r="N931" i="28"/>
  <c r="O931" i="28"/>
  <c r="P931" i="28"/>
  <c r="Q931" i="28"/>
  <c r="S931" i="28"/>
  <c r="T931" i="28"/>
  <c r="U931" i="28"/>
  <c r="V931" i="28"/>
  <c r="W931" i="28"/>
  <c r="X931" i="28"/>
  <c r="Y931" i="28"/>
  <c r="Z931" i="28"/>
  <c r="AA931" i="28"/>
  <c r="AB931" i="28"/>
  <c r="AD931" i="28"/>
  <c r="AE931" i="28"/>
  <c r="AF931" i="28"/>
  <c r="AG931" i="28"/>
  <c r="AH931" i="28"/>
  <c r="AI931" i="28"/>
  <c r="AJ931" i="28"/>
  <c r="AK931" i="28"/>
  <c r="AL931" i="28"/>
  <c r="AM931" i="28"/>
  <c r="AO931" i="28"/>
  <c r="AP931" i="28"/>
  <c r="AQ931" i="28"/>
  <c r="AR931" i="28"/>
  <c r="AS931" i="28"/>
  <c r="AT931" i="28"/>
  <c r="AU931" i="28"/>
  <c r="AV931" i="28"/>
  <c r="AW931" i="28"/>
  <c r="AX931" i="28"/>
  <c r="AY931" i="28"/>
  <c r="AZ931" i="28"/>
  <c r="BA931" i="28"/>
  <c r="BB931" i="28"/>
  <c r="BC931" i="28"/>
  <c r="BD931" i="28"/>
  <c r="BZ931" i="28" s="1"/>
  <c r="BE931" i="28"/>
  <c r="BF931" i="28"/>
  <c r="CB931" i="28" s="1"/>
  <c r="BG931" i="28"/>
  <c r="BI931" i="28"/>
  <c r="BT931" i="28" s="1"/>
  <c r="BJ931" i="28"/>
  <c r="BK931" i="28"/>
  <c r="BL931" i="28"/>
  <c r="BM931" i="28"/>
  <c r="BN931" i="28"/>
  <c r="BO931" i="28"/>
  <c r="BP931" i="28"/>
  <c r="BQ931" i="28"/>
  <c r="BR931" i="28"/>
  <c r="BV931" i="28"/>
  <c r="B932" i="28"/>
  <c r="C932" i="28"/>
  <c r="D932" i="28"/>
  <c r="F932" i="28"/>
  <c r="G932" i="28"/>
  <c r="H932" i="28"/>
  <c r="I932" i="28"/>
  <c r="J932" i="28"/>
  <c r="K932" i="28"/>
  <c r="L932" i="28"/>
  <c r="M932" i="28"/>
  <c r="N932" i="28"/>
  <c r="O932" i="28"/>
  <c r="P932" i="28"/>
  <c r="Q932" i="28"/>
  <c r="S932" i="28"/>
  <c r="T932" i="28"/>
  <c r="U932" i="28"/>
  <c r="V932" i="28"/>
  <c r="W932" i="28"/>
  <c r="X932" i="28"/>
  <c r="Y932" i="28"/>
  <c r="Z932" i="28"/>
  <c r="AA932" i="28"/>
  <c r="AB932" i="28"/>
  <c r="AD932" i="28"/>
  <c r="AE932" i="28"/>
  <c r="AF932" i="28"/>
  <c r="AG932" i="28"/>
  <c r="AH932" i="28"/>
  <c r="AI932" i="28"/>
  <c r="AJ932" i="28"/>
  <c r="AK932" i="28"/>
  <c r="AL932" i="28"/>
  <c r="AM932" i="28"/>
  <c r="AO932" i="28"/>
  <c r="AP932" i="28"/>
  <c r="AQ932" i="28"/>
  <c r="AR932" i="28"/>
  <c r="AS932" i="28"/>
  <c r="AT932" i="28"/>
  <c r="AU932" i="28"/>
  <c r="AV932" i="28"/>
  <c r="AW932" i="28"/>
  <c r="AX932" i="28"/>
  <c r="AY932" i="28"/>
  <c r="AZ932" i="28"/>
  <c r="BA932" i="28"/>
  <c r="BB932" i="28"/>
  <c r="BC932" i="28"/>
  <c r="BD932" i="28"/>
  <c r="BE932" i="28"/>
  <c r="BF932" i="28"/>
  <c r="BG932" i="28"/>
  <c r="BI932" i="28"/>
  <c r="BT932" i="28" s="1"/>
  <c r="BJ932" i="28"/>
  <c r="BK932" i="28"/>
  <c r="BV932" i="28" s="1"/>
  <c r="BL932" i="28"/>
  <c r="BM932" i="28"/>
  <c r="BN932" i="28"/>
  <c r="BO932" i="28"/>
  <c r="BP932" i="28"/>
  <c r="BQ932" i="28"/>
  <c r="BR932" i="28"/>
  <c r="CB932" i="28"/>
  <c r="B933" i="28"/>
  <c r="C933" i="28"/>
  <c r="D933" i="28"/>
  <c r="F933" i="28"/>
  <c r="G933" i="28"/>
  <c r="H933" i="28"/>
  <c r="I933" i="28"/>
  <c r="J933" i="28"/>
  <c r="BX933" i="28" s="1"/>
  <c r="K933" i="28"/>
  <c r="L933" i="28"/>
  <c r="M933" i="28"/>
  <c r="N933" i="28"/>
  <c r="BZ933" i="28" s="1"/>
  <c r="O933" i="28"/>
  <c r="P933" i="28"/>
  <c r="Q933" i="28"/>
  <c r="S933" i="28"/>
  <c r="T933" i="28"/>
  <c r="U933" i="28"/>
  <c r="V933" i="28"/>
  <c r="W933" i="28"/>
  <c r="X933" i="28"/>
  <c r="Y933" i="28"/>
  <c r="Z933" i="28"/>
  <c r="AA933" i="28"/>
  <c r="AB933" i="28"/>
  <c r="AD933" i="28"/>
  <c r="AE933" i="28"/>
  <c r="AF933" i="28"/>
  <c r="AG933" i="28"/>
  <c r="AH933" i="28"/>
  <c r="AI933" i="28"/>
  <c r="AJ933" i="28"/>
  <c r="AK933" i="28"/>
  <c r="AL933" i="28"/>
  <c r="AM933" i="28"/>
  <c r="AO933" i="28"/>
  <c r="AP933" i="28"/>
  <c r="AQ933" i="28"/>
  <c r="AR933" i="28"/>
  <c r="AS933" i="28"/>
  <c r="AT933" i="28"/>
  <c r="AU933" i="28"/>
  <c r="AV933" i="28"/>
  <c r="AW933" i="28"/>
  <c r="AX933" i="28"/>
  <c r="AY933" i="28"/>
  <c r="AZ933" i="28"/>
  <c r="BA933" i="28"/>
  <c r="BB933" i="28"/>
  <c r="BC933" i="28"/>
  <c r="BD933" i="28"/>
  <c r="BE933" i="28"/>
  <c r="BF933" i="28"/>
  <c r="BG933" i="28"/>
  <c r="BI933" i="28"/>
  <c r="BJ933" i="28"/>
  <c r="BU933" i="28" s="1"/>
  <c r="BK933" i="28"/>
  <c r="BL933" i="28"/>
  <c r="BM933" i="28"/>
  <c r="BN933" i="28"/>
  <c r="BO933" i="28"/>
  <c r="BP933" i="28"/>
  <c r="BQ933" i="28"/>
  <c r="BR933" i="28"/>
  <c r="CC933" i="28"/>
  <c r="B934" i="28"/>
  <c r="C934" i="28"/>
  <c r="D934" i="28"/>
  <c r="F934" i="28"/>
  <c r="G934" i="28"/>
  <c r="H934" i="28"/>
  <c r="I934" i="28"/>
  <c r="J934" i="28"/>
  <c r="K934" i="28"/>
  <c r="L934" i="28"/>
  <c r="M934" i="28"/>
  <c r="N934" i="28"/>
  <c r="O934" i="28"/>
  <c r="P934" i="28"/>
  <c r="Q934" i="28"/>
  <c r="S934" i="28"/>
  <c r="T934" i="28"/>
  <c r="U934" i="28"/>
  <c r="V934" i="28"/>
  <c r="W934" i="28"/>
  <c r="X934" i="28"/>
  <c r="Y934" i="28"/>
  <c r="Z934" i="28"/>
  <c r="AA934" i="28"/>
  <c r="CB934" i="28" s="1"/>
  <c r="AB934" i="28"/>
  <c r="AD934" i="28"/>
  <c r="AE934" i="28"/>
  <c r="AF934" i="28"/>
  <c r="BV934" i="28" s="1"/>
  <c r="AG934" i="28"/>
  <c r="AH934" i="28"/>
  <c r="AI934" i="28"/>
  <c r="AJ934" i="28"/>
  <c r="AK934" i="28"/>
  <c r="AL934" i="28"/>
  <c r="AM934" i="28"/>
  <c r="AO934" i="28"/>
  <c r="AP934" i="28"/>
  <c r="AQ934" i="28"/>
  <c r="AR934" i="28"/>
  <c r="AS934" i="28"/>
  <c r="AT934" i="28"/>
  <c r="AU934" i="28"/>
  <c r="BW934" i="28" s="1"/>
  <c r="AV934" i="28"/>
  <c r="AW934" i="28"/>
  <c r="AX934" i="28"/>
  <c r="AY934" i="28"/>
  <c r="AZ934" i="28"/>
  <c r="BA934" i="28"/>
  <c r="BB934" i="28"/>
  <c r="BC934" i="28"/>
  <c r="BD934" i="28"/>
  <c r="BE934" i="28"/>
  <c r="CA934" i="28" s="1"/>
  <c r="BF934" i="28"/>
  <c r="BG934" i="28"/>
  <c r="BI934" i="28"/>
  <c r="BJ934" i="28"/>
  <c r="BK934" i="28"/>
  <c r="BL934" i="28"/>
  <c r="BM934" i="28"/>
  <c r="BN934" i="28"/>
  <c r="BO934" i="28"/>
  <c r="BP934" i="28"/>
  <c r="BQ934" i="28"/>
  <c r="BR934" i="28"/>
  <c r="B935" i="28"/>
  <c r="C935" i="28"/>
  <c r="D935" i="28"/>
  <c r="F935" i="28"/>
  <c r="G935" i="28"/>
  <c r="H935" i="28"/>
  <c r="I935" i="28"/>
  <c r="J935" i="28"/>
  <c r="K935" i="28"/>
  <c r="L935" i="28"/>
  <c r="M935" i="28"/>
  <c r="BY935" i="28" s="1"/>
  <c r="N935" i="28"/>
  <c r="O935" i="28"/>
  <c r="P935" i="28"/>
  <c r="Q935" i="28"/>
  <c r="S935" i="28"/>
  <c r="T935" i="28"/>
  <c r="U935" i="28"/>
  <c r="V935" i="28"/>
  <c r="W935" i="28"/>
  <c r="X935" i="28"/>
  <c r="Y935" i="28"/>
  <c r="Z935" i="28"/>
  <c r="AA935" i="28"/>
  <c r="AB935" i="28"/>
  <c r="AD935" i="28"/>
  <c r="AE935" i="28"/>
  <c r="AF935" i="28"/>
  <c r="AG935" i="28"/>
  <c r="AH935" i="28"/>
  <c r="AI935" i="28"/>
  <c r="AJ935" i="28"/>
  <c r="AK935" i="28"/>
  <c r="AL935" i="28"/>
  <c r="AM935" i="28"/>
  <c r="AO935" i="28"/>
  <c r="AP935" i="28"/>
  <c r="AQ935" i="28"/>
  <c r="AR935" i="28"/>
  <c r="AS935" i="28"/>
  <c r="AT935" i="28"/>
  <c r="AU935" i="28"/>
  <c r="AV935" i="28"/>
  <c r="AW935" i="28"/>
  <c r="AX935" i="28"/>
  <c r="AY935" i="28"/>
  <c r="AZ935" i="28"/>
  <c r="BA935" i="28"/>
  <c r="BB935" i="28"/>
  <c r="BC935" i="28"/>
  <c r="BD935" i="28"/>
  <c r="BZ935" i="28" s="1"/>
  <c r="BE935" i="28"/>
  <c r="BF935" i="28"/>
  <c r="BG935" i="28"/>
  <c r="BI935" i="28"/>
  <c r="BT935" i="28" s="1"/>
  <c r="BJ935" i="28"/>
  <c r="BK935" i="28"/>
  <c r="BV935" i="28" s="1"/>
  <c r="BL935" i="28"/>
  <c r="BM935" i="28"/>
  <c r="BN935" i="28"/>
  <c r="BO935" i="28"/>
  <c r="BP935" i="28"/>
  <c r="BQ935" i="28"/>
  <c r="BR935" i="28"/>
  <c r="B936" i="28"/>
  <c r="C936" i="28"/>
  <c r="D936" i="28"/>
  <c r="F936" i="28"/>
  <c r="G936" i="28"/>
  <c r="H936" i="28"/>
  <c r="I936" i="28"/>
  <c r="J936" i="28"/>
  <c r="K936" i="28"/>
  <c r="L936" i="28"/>
  <c r="M936" i="28"/>
  <c r="N936" i="28"/>
  <c r="O936" i="28"/>
  <c r="P936" i="28"/>
  <c r="Q936" i="28"/>
  <c r="S936" i="28"/>
  <c r="T936" i="28"/>
  <c r="U936" i="28"/>
  <c r="V936" i="28"/>
  <c r="W936" i="28"/>
  <c r="X936" i="28"/>
  <c r="Y936" i="28"/>
  <c r="Z936" i="28"/>
  <c r="AA936" i="28"/>
  <c r="AB936" i="28"/>
  <c r="AD936" i="28"/>
  <c r="AE936" i="28"/>
  <c r="AF936" i="28"/>
  <c r="AG936" i="28"/>
  <c r="AH936" i="28"/>
  <c r="AI936" i="28"/>
  <c r="AJ936" i="28"/>
  <c r="AK936" i="28"/>
  <c r="AL936" i="28"/>
  <c r="AM936" i="28"/>
  <c r="AO936" i="28"/>
  <c r="AP936" i="28"/>
  <c r="AQ936" i="28"/>
  <c r="AR936" i="28"/>
  <c r="AS936" i="28"/>
  <c r="AT936" i="28"/>
  <c r="AU936" i="28"/>
  <c r="AV936" i="28"/>
  <c r="BX936" i="28" s="1"/>
  <c r="AW936" i="28"/>
  <c r="AX936" i="28"/>
  <c r="AY936" i="28"/>
  <c r="AZ936" i="28"/>
  <c r="BA936" i="28"/>
  <c r="BB936" i="28"/>
  <c r="BC936" i="28"/>
  <c r="BD936" i="28"/>
  <c r="BE936" i="28"/>
  <c r="BF936" i="28"/>
  <c r="CB936" i="28" s="1"/>
  <c r="BG936" i="28"/>
  <c r="BI936" i="28"/>
  <c r="BJ936" i="28"/>
  <c r="BK936" i="28"/>
  <c r="BV936" i="28" s="1"/>
  <c r="BL936" i="28"/>
  <c r="BM936" i="28"/>
  <c r="BN936" i="28"/>
  <c r="BO936" i="28"/>
  <c r="BZ936" i="28" s="1"/>
  <c r="BP936" i="28"/>
  <c r="BQ936" i="28"/>
  <c r="BR936" i="28"/>
  <c r="BT936" i="28"/>
  <c r="B937" i="28"/>
  <c r="C937" i="28"/>
  <c r="D937" i="28"/>
  <c r="F937" i="28"/>
  <c r="G937" i="28"/>
  <c r="H937" i="28"/>
  <c r="I937" i="28"/>
  <c r="J937" i="28"/>
  <c r="K937" i="28"/>
  <c r="L937" i="28"/>
  <c r="M937" i="28"/>
  <c r="N937" i="28"/>
  <c r="O937" i="28"/>
  <c r="P937" i="28"/>
  <c r="Q937" i="28"/>
  <c r="S937" i="28"/>
  <c r="T937" i="28"/>
  <c r="U937" i="28"/>
  <c r="V937" i="28"/>
  <c r="W937" i="28"/>
  <c r="X937" i="28"/>
  <c r="Y937" i="28"/>
  <c r="Z937" i="28"/>
  <c r="AA937" i="28"/>
  <c r="AB937" i="28"/>
  <c r="AD937" i="28"/>
  <c r="AE937" i="28"/>
  <c r="AF937" i="28"/>
  <c r="AG937" i="28"/>
  <c r="AH937" i="28"/>
  <c r="AI937" i="28"/>
  <c r="AJ937" i="28"/>
  <c r="AK937" i="28"/>
  <c r="AL937" i="28"/>
  <c r="AM937" i="28"/>
  <c r="AO937" i="28"/>
  <c r="AP937" i="28"/>
  <c r="AQ937" i="28"/>
  <c r="AR937" i="28"/>
  <c r="AS937" i="28"/>
  <c r="AT937" i="28"/>
  <c r="AU937" i="28"/>
  <c r="AV937" i="28"/>
  <c r="AW937" i="28"/>
  <c r="AX937" i="28"/>
  <c r="AY937" i="28"/>
  <c r="AZ937" i="28"/>
  <c r="BA937" i="28"/>
  <c r="BB937" i="28"/>
  <c r="BC937" i="28"/>
  <c r="BD937" i="28"/>
  <c r="BZ937" i="28" s="1"/>
  <c r="BE937" i="28"/>
  <c r="BF937" i="28"/>
  <c r="BG937" i="28"/>
  <c r="BI937" i="28"/>
  <c r="BT937" i="28" s="1"/>
  <c r="BJ937" i="28"/>
  <c r="BK937" i="28"/>
  <c r="BL937" i="28"/>
  <c r="BM937" i="28"/>
  <c r="BN937" i="28"/>
  <c r="BO937" i="28"/>
  <c r="BP937" i="28"/>
  <c r="BQ937" i="28"/>
  <c r="CB937" i="28" s="1"/>
  <c r="BR937" i="28"/>
  <c r="BV937" i="28"/>
  <c r="B938" i="28"/>
  <c r="C938" i="28"/>
  <c r="D938" i="28"/>
  <c r="F938" i="28"/>
  <c r="BT938" i="28" s="1"/>
  <c r="G938" i="28"/>
  <c r="H938" i="28"/>
  <c r="I938" i="28"/>
  <c r="J938" i="28"/>
  <c r="K938" i="28"/>
  <c r="L938" i="28"/>
  <c r="M938" i="28"/>
  <c r="N938" i="28"/>
  <c r="O938" i="28"/>
  <c r="P938" i="28"/>
  <c r="CB938" i="28" s="1"/>
  <c r="Q938" i="28"/>
  <c r="S938" i="28"/>
  <c r="T938" i="28"/>
  <c r="U938" i="28"/>
  <c r="V938" i="28"/>
  <c r="W938" i="28"/>
  <c r="X938" i="28"/>
  <c r="Y938" i="28"/>
  <c r="Z938" i="28"/>
  <c r="AA938" i="28"/>
  <c r="AB938" i="28"/>
  <c r="AD938" i="28"/>
  <c r="AE938" i="28"/>
  <c r="AF938" i="28"/>
  <c r="AG938" i="28"/>
  <c r="AH938" i="28"/>
  <c r="AI938" i="28"/>
  <c r="AJ938" i="28"/>
  <c r="AK938" i="28"/>
  <c r="AL938" i="28"/>
  <c r="AM938" i="28"/>
  <c r="AO938" i="28"/>
  <c r="AP938" i="28"/>
  <c r="AQ938" i="28"/>
  <c r="AR938" i="28"/>
  <c r="AS938" i="28"/>
  <c r="AT938" i="28"/>
  <c r="AU938" i="28"/>
  <c r="AV938" i="28"/>
  <c r="AW938" i="28"/>
  <c r="AX938" i="28"/>
  <c r="AY938" i="28"/>
  <c r="AZ938" i="28"/>
  <c r="BA938" i="28"/>
  <c r="BB938" i="28"/>
  <c r="BC938" i="28"/>
  <c r="BD938" i="28"/>
  <c r="BE938" i="28"/>
  <c r="BF938" i="28"/>
  <c r="BG938" i="28"/>
  <c r="BI938" i="28"/>
  <c r="BJ938" i="28"/>
  <c r="BK938" i="28"/>
  <c r="BL938" i="28"/>
  <c r="BM938" i="28"/>
  <c r="BN938" i="28"/>
  <c r="BO938" i="28"/>
  <c r="BP938" i="28"/>
  <c r="BQ938" i="28"/>
  <c r="BR938" i="28"/>
  <c r="BX938" i="28"/>
  <c r="B939" i="28"/>
  <c r="C939" i="28"/>
  <c r="D939" i="28"/>
  <c r="F939" i="28"/>
  <c r="G939" i="28"/>
  <c r="H939" i="28"/>
  <c r="I939" i="28"/>
  <c r="J939" i="28"/>
  <c r="K939" i="28"/>
  <c r="L939" i="28"/>
  <c r="M939" i="28"/>
  <c r="N939" i="28"/>
  <c r="O939" i="28"/>
  <c r="P939" i="28"/>
  <c r="Q939" i="28"/>
  <c r="S939" i="28"/>
  <c r="T939" i="28"/>
  <c r="U939" i="28"/>
  <c r="V939" i="28"/>
  <c r="W939" i="28"/>
  <c r="X939" i="28"/>
  <c r="Y939" i="28"/>
  <c r="Z939" i="28"/>
  <c r="AA939" i="28"/>
  <c r="AB939" i="28"/>
  <c r="AD939" i="28"/>
  <c r="AE939" i="28"/>
  <c r="AF939" i="28"/>
  <c r="AG939" i="28"/>
  <c r="AH939" i="28"/>
  <c r="AI939" i="28"/>
  <c r="AJ939" i="28"/>
  <c r="AK939" i="28"/>
  <c r="AL939" i="28"/>
  <c r="AM939" i="28"/>
  <c r="AO939" i="28"/>
  <c r="AP939" i="28"/>
  <c r="AQ939" i="28"/>
  <c r="AR939" i="28"/>
  <c r="AS939" i="28"/>
  <c r="AT939" i="28"/>
  <c r="AU939" i="28"/>
  <c r="AV939" i="28"/>
  <c r="AW939" i="28"/>
  <c r="AX939" i="28"/>
  <c r="AY939" i="28"/>
  <c r="AZ939" i="28"/>
  <c r="BA939" i="28"/>
  <c r="BB939" i="28"/>
  <c r="BC939" i="28"/>
  <c r="BD939" i="28"/>
  <c r="BZ939" i="28" s="1"/>
  <c r="BE939" i="28"/>
  <c r="BF939" i="28"/>
  <c r="BG939" i="28"/>
  <c r="BI939" i="28"/>
  <c r="BT939" i="28" s="1"/>
  <c r="BJ939" i="28"/>
  <c r="BK939" i="28"/>
  <c r="BL939" i="28"/>
  <c r="BM939" i="28"/>
  <c r="BN939" i="28"/>
  <c r="BO939" i="28"/>
  <c r="BP939" i="28"/>
  <c r="BQ939" i="28"/>
  <c r="CB939" i="28" s="1"/>
  <c r="BR939" i="28"/>
  <c r="BV939" i="28"/>
  <c r="B940" i="28"/>
  <c r="C940" i="28"/>
  <c r="D940" i="28"/>
  <c r="F940" i="28"/>
  <c r="G940" i="28"/>
  <c r="H940" i="28"/>
  <c r="I940" i="28"/>
  <c r="J940" i="28"/>
  <c r="K940" i="28"/>
  <c r="L940" i="28"/>
  <c r="M940" i="28"/>
  <c r="N940" i="28"/>
  <c r="O940" i="28"/>
  <c r="P940" i="28"/>
  <c r="Q940" i="28"/>
  <c r="S940" i="28"/>
  <c r="T940" i="28"/>
  <c r="U940" i="28"/>
  <c r="V940" i="28"/>
  <c r="W940" i="28"/>
  <c r="X940" i="28"/>
  <c r="Y940" i="28"/>
  <c r="Z940" i="28"/>
  <c r="AA940" i="28"/>
  <c r="AB940" i="28"/>
  <c r="AD940" i="28"/>
  <c r="AE940" i="28"/>
  <c r="AF940" i="28"/>
  <c r="AG940" i="28"/>
  <c r="AH940" i="28"/>
  <c r="AI940" i="28"/>
  <c r="AJ940" i="28"/>
  <c r="AK940" i="28"/>
  <c r="AL940" i="28"/>
  <c r="AM940" i="28"/>
  <c r="AO940" i="28"/>
  <c r="AP940" i="28"/>
  <c r="AQ940" i="28"/>
  <c r="AR940" i="28"/>
  <c r="AS940" i="28"/>
  <c r="AT940" i="28"/>
  <c r="AU940" i="28"/>
  <c r="AV940" i="28"/>
  <c r="BX940" i="28" s="1"/>
  <c r="AW940" i="28"/>
  <c r="AX940" i="28"/>
  <c r="AY940" i="28"/>
  <c r="AZ940" i="28"/>
  <c r="BA940" i="28"/>
  <c r="BB940" i="28"/>
  <c r="BC940" i="28"/>
  <c r="BD940" i="28"/>
  <c r="BE940" i="28"/>
  <c r="BF940" i="28"/>
  <c r="CB940" i="28" s="1"/>
  <c r="BG940" i="28"/>
  <c r="BI940" i="28"/>
  <c r="BJ940" i="28"/>
  <c r="BK940" i="28"/>
  <c r="BV940" i="28" s="1"/>
  <c r="BL940" i="28"/>
  <c r="BM940" i="28"/>
  <c r="BN940" i="28"/>
  <c r="BO940" i="28"/>
  <c r="BZ940" i="28" s="1"/>
  <c r="BP940" i="28"/>
  <c r="BQ940" i="28"/>
  <c r="BR940" i="28"/>
  <c r="BT940" i="28"/>
  <c r="B941" i="28"/>
  <c r="C941" i="28"/>
  <c r="D941" i="28"/>
  <c r="F941" i="28"/>
  <c r="G941" i="28"/>
  <c r="H941" i="28"/>
  <c r="BV941" i="28" s="1"/>
  <c r="I941" i="28"/>
  <c r="J941" i="28"/>
  <c r="K941" i="28"/>
  <c r="L941" i="28"/>
  <c r="M941" i="28"/>
  <c r="N941" i="28"/>
  <c r="O941" i="28"/>
  <c r="P941" i="28"/>
  <c r="Q941" i="28"/>
  <c r="S941" i="28"/>
  <c r="T941" i="28"/>
  <c r="U941" i="28"/>
  <c r="V941" i="28"/>
  <c r="W941" i="28"/>
  <c r="X941" i="28"/>
  <c r="Y941" i="28"/>
  <c r="Z941" i="28"/>
  <c r="AA941" i="28"/>
  <c r="AB941" i="28"/>
  <c r="AD941" i="28"/>
  <c r="AE941" i="28"/>
  <c r="AF941" i="28"/>
  <c r="AG941" i="28"/>
  <c r="AH941" i="28"/>
  <c r="AI941" i="28"/>
  <c r="AJ941" i="28"/>
  <c r="AK941" i="28"/>
  <c r="AL941" i="28"/>
  <c r="AM941" i="28"/>
  <c r="AO941" i="28"/>
  <c r="AP941" i="28"/>
  <c r="AQ941" i="28"/>
  <c r="AR941" i="28"/>
  <c r="AS941" i="28"/>
  <c r="AT941" i="28"/>
  <c r="AU941" i="28"/>
  <c r="AV941" i="28"/>
  <c r="AW941" i="28"/>
  <c r="AX941" i="28"/>
  <c r="AY941" i="28"/>
  <c r="AZ941" i="28"/>
  <c r="BA941" i="28"/>
  <c r="BB941" i="28"/>
  <c r="BC941" i="28"/>
  <c r="BD941" i="28"/>
  <c r="BE941" i="28"/>
  <c r="BF941" i="28"/>
  <c r="BG941" i="28"/>
  <c r="BI941" i="28"/>
  <c r="BJ941" i="28"/>
  <c r="BK941" i="28"/>
  <c r="BL941" i="28"/>
  <c r="BM941" i="28"/>
  <c r="BN941" i="28"/>
  <c r="BO941" i="28"/>
  <c r="BP941" i="28"/>
  <c r="BQ941" i="28"/>
  <c r="BR941" i="28"/>
  <c r="B942" i="28"/>
  <c r="C942" i="28"/>
  <c r="D942" i="28"/>
  <c r="F942" i="28"/>
  <c r="G942" i="28"/>
  <c r="H942" i="28"/>
  <c r="I942" i="28"/>
  <c r="J942" i="28"/>
  <c r="K942" i="28"/>
  <c r="L942" i="28"/>
  <c r="M942" i="28"/>
  <c r="N942" i="28"/>
  <c r="O942" i="28"/>
  <c r="P942" i="28"/>
  <c r="Q942" i="28"/>
  <c r="S942" i="28"/>
  <c r="T942" i="28"/>
  <c r="U942" i="28"/>
  <c r="V942" i="28"/>
  <c r="W942" i="28"/>
  <c r="X942" i="28"/>
  <c r="Y942" i="28"/>
  <c r="Z942" i="28"/>
  <c r="AA942" i="28"/>
  <c r="AB942" i="28"/>
  <c r="AD942" i="28"/>
  <c r="AE942" i="28"/>
  <c r="AF942" i="28"/>
  <c r="AG942" i="28"/>
  <c r="AH942" i="28"/>
  <c r="AI942" i="28"/>
  <c r="AJ942" i="28"/>
  <c r="AK942" i="28"/>
  <c r="AL942" i="28"/>
  <c r="AM942" i="28"/>
  <c r="AO942" i="28"/>
  <c r="AP942" i="28"/>
  <c r="AQ942" i="28"/>
  <c r="AR942" i="28"/>
  <c r="AS942" i="28"/>
  <c r="AT942" i="28"/>
  <c r="AU942" i="28"/>
  <c r="AV942" i="28"/>
  <c r="BX942" i="28" s="1"/>
  <c r="AW942" i="28"/>
  <c r="AX942" i="28"/>
  <c r="AY942" i="28"/>
  <c r="AZ942" i="28"/>
  <c r="BA942" i="28"/>
  <c r="BB942" i="28"/>
  <c r="BC942" i="28"/>
  <c r="BD942" i="28"/>
  <c r="BE942" i="28"/>
  <c r="BF942" i="28"/>
  <c r="CB942" i="28" s="1"/>
  <c r="BG942" i="28"/>
  <c r="BI942" i="28"/>
  <c r="BJ942" i="28"/>
  <c r="BK942" i="28"/>
  <c r="BV942" i="28" s="1"/>
  <c r="BL942" i="28"/>
  <c r="BM942" i="28"/>
  <c r="BN942" i="28"/>
  <c r="BO942" i="28"/>
  <c r="BZ942" i="28" s="1"/>
  <c r="BP942" i="28"/>
  <c r="BQ942" i="28"/>
  <c r="BR942" i="28"/>
  <c r="BT942" i="28"/>
  <c r="B943" i="28"/>
  <c r="C943" i="28"/>
  <c r="D943" i="28"/>
  <c r="F943" i="28"/>
  <c r="G943" i="28"/>
  <c r="H943" i="28"/>
  <c r="I943" i="28"/>
  <c r="J943" i="28"/>
  <c r="K943" i="28"/>
  <c r="L943" i="28"/>
  <c r="M943" i="28"/>
  <c r="N943" i="28"/>
  <c r="O943" i="28"/>
  <c r="P943" i="28"/>
  <c r="Q943" i="28"/>
  <c r="S943" i="28"/>
  <c r="T943" i="28"/>
  <c r="U943" i="28"/>
  <c r="V943" i="28"/>
  <c r="W943" i="28"/>
  <c r="X943" i="28"/>
  <c r="Y943" i="28"/>
  <c r="Z943" i="28"/>
  <c r="AA943" i="28"/>
  <c r="AB943" i="28"/>
  <c r="AD943" i="28"/>
  <c r="AE943" i="28"/>
  <c r="AF943" i="28"/>
  <c r="AG943" i="28"/>
  <c r="AH943" i="28"/>
  <c r="AI943" i="28"/>
  <c r="AJ943" i="28"/>
  <c r="AK943" i="28"/>
  <c r="AL943" i="28"/>
  <c r="AM943" i="28"/>
  <c r="AO943" i="28"/>
  <c r="AP943" i="28"/>
  <c r="AQ943" i="28"/>
  <c r="AR943" i="28"/>
  <c r="AS943" i="28"/>
  <c r="AT943" i="28"/>
  <c r="AU943" i="28"/>
  <c r="AV943" i="28"/>
  <c r="AW943" i="28"/>
  <c r="AX943" i="28"/>
  <c r="AY943" i="28"/>
  <c r="AZ943" i="28"/>
  <c r="BA943" i="28"/>
  <c r="BB943" i="28"/>
  <c r="BC943" i="28"/>
  <c r="BD943" i="28"/>
  <c r="BZ943" i="28" s="1"/>
  <c r="BE943" i="28"/>
  <c r="BF943" i="28"/>
  <c r="BG943" i="28"/>
  <c r="BI943" i="28"/>
  <c r="BT943" i="28" s="1"/>
  <c r="BJ943" i="28"/>
  <c r="BK943" i="28"/>
  <c r="BL943" i="28"/>
  <c r="BM943" i="28"/>
  <c r="BN943" i="28"/>
  <c r="BO943" i="28"/>
  <c r="BP943" i="28"/>
  <c r="BQ943" i="28"/>
  <c r="CB943" i="28" s="1"/>
  <c r="BR943" i="28"/>
  <c r="BV943" i="28"/>
  <c r="B944" i="28"/>
  <c r="C944" i="28"/>
  <c r="D944" i="28"/>
  <c r="F944" i="28"/>
  <c r="G944" i="28"/>
  <c r="H944" i="28"/>
  <c r="I944" i="28"/>
  <c r="J944" i="28"/>
  <c r="K944" i="28"/>
  <c r="L944" i="28"/>
  <c r="M944" i="28"/>
  <c r="N944" i="28"/>
  <c r="O944" i="28"/>
  <c r="P944" i="28"/>
  <c r="Q944" i="28"/>
  <c r="S944" i="28"/>
  <c r="T944" i="28"/>
  <c r="U944" i="28"/>
  <c r="V944" i="28"/>
  <c r="W944" i="28"/>
  <c r="X944" i="28"/>
  <c r="Y944" i="28"/>
  <c r="Z944" i="28"/>
  <c r="AA944" i="28"/>
  <c r="AB944" i="28"/>
  <c r="AD944" i="28"/>
  <c r="AE944" i="28"/>
  <c r="AF944" i="28"/>
  <c r="AG944" i="28"/>
  <c r="AH944" i="28"/>
  <c r="AI944" i="28"/>
  <c r="AJ944" i="28"/>
  <c r="AK944" i="28"/>
  <c r="AL944" i="28"/>
  <c r="AM944" i="28"/>
  <c r="AO944" i="28"/>
  <c r="AP944" i="28"/>
  <c r="AQ944" i="28"/>
  <c r="AR944" i="28"/>
  <c r="AS944" i="28"/>
  <c r="AT944" i="28"/>
  <c r="AU944" i="28"/>
  <c r="AV944" i="28"/>
  <c r="BX944" i="28" s="1"/>
  <c r="AW944" i="28"/>
  <c r="AX944" i="28"/>
  <c r="AY944" i="28"/>
  <c r="AZ944" i="28"/>
  <c r="BA944" i="28"/>
  <c r="BB944" i="28"/>
  <c r="BC944" i="28"/>
  <c r="BD944" i="28"/>
  <c r="BE944" i="28"/>
  <c r="BF944" i="28"/>
  <c r="CB944" i="28" s="1"/>
  <c r="BG944" i="28"/>
  <c r="BI944" i="28"/>
  <c r="BJ944" i="28"/>
  <c r="BK944" i="28"/>
  <c r="BV944" i="28" s="1"/>
  <c r="BL944" i="28"/>
  <c r="BM944" i="28"/>
  <c r="BN944" i="28"/>
  <c r="BO944" i="28"/>
  <c r="BZ944" i="28" s="1"/>
  <c r="BP944" i="28"/>
  <c r="BQ944" i="28"/>
  <c r="BR944" i="28"/>
  <c r="BT944" i="28"/>
  <c r="B945" i="28"/>
  <c r="C945" i="28"/>
  <c r="D945" i="28"/>
  <c r="F945" i="28"/>
  <c r="G945" i="28"/>
  <c r="H945" i="28"/>
  <c r="I945" i="28"/>
  <c r="J945" i="28"/>
  <c r="K945" i="28"/>
  <c r="L945" i="28"/>
  <c r="M945" i="28"/>
  <c r="N945" i="28"/>
  <c r="O945" i="28"/>
  <c r="P945" i="28"/>
  <c r="Q945" i="28"/>
  <c r="S945" i="28"/>
  <c r="T945" i="28"/>
  <c r="U945" i="28"/>
  <c r="V945" i="28"/>
  <c r="W945" i="28"/>
  <c r="X945" i="28"/>
  <c r="Y945" i="28"/>
  <c r="Z945" i="28"/>
  <c r="AA945" i="28"/>
  <c r="AB945" i="28"/>
  <c r="AD945" i="28"/>
  <c r="AE945" i="28"/>
  <c r="AF945" i="28"/>
  <c r="AG945" i="28"/>
  <c r="AH945" i="28"/>
  <c r="AI945" i="28"/>
  <c r="AJ945" i="28"/>
  <c r="AK945" i="28"/>
  <c r="AL945" i="28"/>
  <c r="AM945" i="28"/>
  <c r="AO945" i="28"/>
  <c r="AP945" i="28"/>
  <c r="AQ945" i="28"/>
  <c r="AR945" i="28"/>
  <c r="AS945" i="28"/>
  <c r="AT945" i="28"/>
  <c r="AU945" i="28"/>
  <c r="AV945" i="28"/>
  <c r="AW945" i="28"/>
  <c r="AX945" i="28"/>
  <c r="AY945" i="28"/>
  <c r="AZ945" i="28"/>
  <c r="BA945" i="28"/>
  <c r="BB945" i="28"/>
  <c r="BC945" i="28"/>
  <c r="BD945" i="28"/>
  <c r="BZ945" i="28" s="1"/>
  <c r="BE945" i="28"/>
  <c r="BF945" i="28"/>
  <c r="BG945" i="28"/>
  <c r="BI945" i="28"/>
  <c r="BT945" i="28" s="1"/>
  <c r="BJ945" i="28"/>
  <c r="BK945" i="28"/>
  <c r="BL945" i="28"/>
  <c r="BM945" i="28"/>
  <c r="BN945" i="28"/>
  <c r="BO945" i="28"/>
  <c r="BP945" i="28"/>
  <c r="BQ945" i="28"/>
  <c r="CB945" i="28" s="1"/>
  <c r="BR945" i="28"/>
  <c r="BV945" i="28"/>
  <c r="B946" i="28"/>
  <c r="C946" i="28"/>
  <c r="D946" i="28"/>
  <c r="F946" i="28"/>
  <c r="BT946" i="28" s="1"/>
  <c r="G946" i="28"/>
  <c r="H946" i="28"/>
  <c r="I946" i="28"/>
  <c r="J946" i="28"/>
  <c r="K946" i="28"/>
  <c r="L946" i="28"/>
  <c r="M946" i="28"/>
  <c r="N946" i="28"/>
  <c r="O946" i="28"/>
  <c r="P946" i="28"/>
  <c r="CB946" i="28" s="1"/>
  <c r="Q946" i="28"/>
  <c r="S946" i="28"/>
  <c r="T946" i="28"/>
  <c r="U946" i="28"/>
  <c r="V946" i="28"/>
  <c r="W946" i="28"/>
  <c r="X946" i="28"/>
  <c r="Y946" i="28"/>
  <c r="Z946" i="28"/>
  <c r="AA946" i="28"/>
  <c r="AB946" i="28"/>
  <c r="AD946" i="28"/>
  <c r="AE946" i="28"/>
  <c r="AF946" i="28"/>
  <c r="AG946" i="28"/>
  <c r="AH946" i="28"/>
  <c r="AI946" i="28"/>
  <c r="AJ946" i="28"/>
  <c r="AK946" i="28"/>
  <c r="AL946" i="28"/>
  <c r="AM946" i="28"/>
  <c r="AO946" i="28"/>
  <c r="AP946" i="28"/>
  <c r="AQ946" i="28"/>
  <c r="AR946" i="28"/>
  <c r="AS946" i="28"/>
  <c r="AT946" i="28"/>
  <c r="AU946" i="28"/>
  <c r="AV946" i="28"/>
  <c r="AW946" i="28"/>
  <c r="AX946" i="28"/>
  <c r="AY946" i="28"/>
  <c r="AZ946" i="28"/>
  <c r="BA946" i="28"/>
  <c r="BB946" i="28"/>
  <c r="BC946" i="28"/>
  <c r="BD946" i="28"/>
  <c r="BE946" i="28"/>
  <c r="BF946" i="28"/>
  <c r="BG946" i="28"/>
  <c r="BI946" i="28"/>
  <c r="BJ946" i="28"/>
  <c r="BK946" i="28"/>
  <c r="BL946" i="28"/>
  <c r="BM946" i="28"/>
  <c r="BN946" i="28"/>
  <c r="BO946" i="28"/>
  <c r="BP946" i="28"/>
  <c r="BQ946" i="28"/>
  <c r="BR946" i="28"/>
  <c r="BX946" i="28"/>
  <c r="B947" i="28"/>
  <c r="C947" i="28"/>
  <c r="D947" i="28"/>
  <c r="F947" i="28"/>
  <c r="G947" i="28"/>
  <c r="H947" i="28"/>
  <c r="I947" i="28"/>
  <c r="J947" i="28"/>
  <c r="K947" i="28"/>
  <c r="L947" i="28"/>
  <c r="M947" i="28"/>
  <c r="N947" i="28"/>
  <c r="O947" i="28"/>
  <c r="P947" i="28"/>
  <c r="Q947" i="28"/>
  <c r="S947" i="28"/>
  <c r="T947" i="28"/>
  <c r="U947" i="28"/>
  <c r="V947" i="28"/>
  <c r="W947" i="28"/>
  <c r="X947" i="28"/>
  <c r="Y947" i="28"/>
  <c r="Z947" i="28"/>
  <c r="AA947" i="28"/>
  <c r="AB947" i="28"/>
  <c r="AD947" i="28"/>
  <c r="AE947" i="28"/>
  <c r="AF947" i="28"/>
  <c r="AG947" i="28"/>
  <c r="AH947" i="28"/>
  <c r="AI947" i="28"/>
  <c r="AJ947" i="28"/>
  <c r="AK947" i="28"/>
  <c r="AL947" i="28"/>
  <c r="AM947" i="28"/>
  <c r="AO947" i="28"/>
  <c r="AP947" i="28"/>
  <c r="AQ947" i="28"/>
  <c r="AR947" i="28"/>
  <c r="AS947" i="28"/>
  <c r="AT947" i="28"/>
  <c r="AU947" i="28"/>
  <c r="AV947" i="28"/>
  <c r="AW947" i="28"/>
  <c r="AX947" i="28"/>
  <c r="AY947" i="28"/>
  <c r="AZ947" i="28"/>
  <c r="BA947" i="28"/>
  <c r="BB947" i="28"/>
  <c r="BC947" i="28"/>
  <c r="BD947" i="28"/>
  <c r="BZ947" i="28" s="1"/>
  <c r="BE947" i="28"/>
  <c r="BF947" i="28"/>
  <c r="BG947" i="28"/>
  <c r="BI947" i="28"/>
  <c r="BT947" i="28" s="1"/>
  <c r="BJ947" i="28"/>
  <c r="BK947" i="28"/>
  <c r="BL947" i="28"/>
  <c r="BM947" i="28"/>
  <c r="BN947" i="28"/>
  <c r="BO947" i="28"/>
  <c r="BP947" i="28"/>
  <c r="BQ947" i="28"/>
  <c r="CB947" i="28" s="1"/>
  <c r="BR947" i="28"/>
  <c r="BV947" i="28"/>
  <c r="B948" i="28"/>
  <c r="C948" i="28"/>
  <c r="D948" i="28"/>
  <c r="F948" i="28"/>
  <c r="G948" i="28"/>
  <c r="H948" i="28"/>
  <c r="I948" i="28"/>
  <c r="J948" i="28"/>
  <c r="K948" i="28"/>
  <c r="L948" i="28"/>
  <c r="M948" i="28"/>
  <c r="N948" i="28"/>
  <c r="O948" i="28"/>
  <c r="P948" i="28"/>
  <c r="Q948" i="28"/>
  <c r="S948" i="28"/>
  <c r="T948" i="28"/>
  <c r="U948" i="28"/>
  <c r="V948" i="28"/>
  <c r="W948" i="28"/>
  <c r="X948" i="28"/>
  <c r="Y948" i="28"/>
  <c r="Z948" i="28"/>
  <c r="AA948" i="28"/>
  <c r="AB948" i="28"/>
  <c r="AD948" i="28"/>
  <c r="AE948" i="28"/>
  <c r="AF948" i="28"/>
  <c r="AG948" i="28"/>
  <c r="AH948" i="28"/>
  <c r="AI948" i="28"/>
  <c r="AJ948" i="28"/>
  <c r="AK948" i="28"/>
  <c r="AL948" i="28"/>
  <c r="AM948" i="28"/>
  <c r="AO948" i="28"/>
  <c r="AP948" i="28"/>
  <c r="AQ948" i="28"/>
  <c r="AR948" i="28"/>
  <c r="AS948" i="28"/>
  <c r="AT948" i="28"/>
  <c r="AU948" i="28"/>
  <c r="AV948" i="28"/>
  <c r="BX948" i="28" s="1"/>
  <c r="AW948" i="28"/>
  <c r="AX948" i="28"/>
  <c r="AY948" i="28"/>
  <c r="AZ948" i="28"/>
  <c r="BA948" i="28"/>
  <c r="BB948" i="28"/>
  <c r="BC948" i="28"/>
  <c r="BD948" i="28"/>
  <c r="BE948" i="28"/>
  <c r="BF948" i="28"/>
  <c r="CB948" i="28" s="1"/>
  <c r="BG948" i="28"/>
  <c r="BI948" i="28"/>
  <c r="BJ948" i="28"/>
  <c r="BK948" i="28"/>
  <c r="BV948" i="28" s="1"/>
  <c r="BL948" i="28"/>
  <c r="BM948" i="28"/>
  <c r="BN948" i="28"/>
  <c r="BO948" i="28"/>
  <c r="BZ948" i="28" s="1"/>
  <c r="BP948" i="28"/>
  <c r="BQ948" i="28"/>
  <c r="BR948" i="28"/>
  <c r="BT948" i="28"/>
  <c r="B949" i="28"/>
  <c r="C949" i="28"/>
  <c r="D949" i="28"/>
  <c r="F949" i="28"/>
  <c r="G949" i="28"/>
  <c r="H949" i="28"/>
  <c r="BV949" i="28" s="1"/>
  <c r="I949" i="28"/>
  <c r="J949" i="28"/>
  <c r="K949" i="28"/>
  <c r="L949" i="28"/>
  <c r="M949" i="28"/>
  <c r="N949" i="28"/>
  <c r="O949" i="28"/>
  <c r="P949" i="28"/>
  <c r="Q949" i="28"/>
  <c r="S949" i="28"/>
  <c r="T949" i="28"/>
  <c r="U949" i="28"/>
  <c r="V949" i="28"/>
  <c r="W949" i="28"/>
  <c r="X949" i="28"/>
  <c r="Y949" i="28"/>
  <c r="Z949" i="28"/>
  <c r="AA949" i="28"/>
  <c r="AB949" i="28"/>
  <c r="AD949" i="28"/>
  <c r="AE949" i="28"/>
  <c r="AF949" i="28"/>
  <c r="AG949" i="28"/>
  <c r="AH949" i="28"/>
  <c r="AI949" i="28"/>
  <c r="AJ949" i="28"/>
  <c r="AK949" i="28"/>
  <c r="AL949" i="28"/>
  <c r="AM949" i="28"/>
  <c r="AO949" i="28"/>
  <c r="AP949" i="28"/>
  <c r="AQ949" i="28"/>
  <c r="AR949" i="28"/>
  <c r="AS949" i="28"/>
  <c r="AT949" i="28"/>
  <c r="AU949" i="28"/>
  <c r="AV949" i="28"/>
  <c r="AW949" i="28"/>
  <c r="AX949" i="28"/>
  <c r="AY949" i="28"/>
  <c r="AZ949" i="28"/>
  <c r="BA949" i="28"/>
  <c r="BB949" i="28"/>
  <c r="BC949" i="28"/>
  <c r="BD949" i="28"/>
  <c r="BE949" i="28"/>
  <c r="BF949" i="28"/>
  <c r="BG949" i="28"/>
  <c r="BI949" i="28"/>
  <c r="BJ949" i="28"/>
  <c r="BK949" i="28"/>
  <c r="BL949" i="28"/>
  <c r="BM949" i="28"/>
  <c r="BN949" i="28"/>
  <c r="BO949" i="28"/>
  <c r="BP949" i="28"/>
  <c r="BQ949" i="28"/>
  <c r="BR949" i="28"/>
  <c r="B950" i="28"/>
  <c r="C950" i="28"/>
  <c r="D950" i="28"/>
  <c r="F950" i="28"/>
  <c r="G950" i="28"/>
  <c r="H950" i="28"/>
  <c r="I950" i="28"/>
  <c r="J950" i="28"/>
  <c r="K950" i="28"/>
  <c r="L950" i="28"/>
  <c r="M950" i="28"/>
  <c r="N950" i="28"/>
  <c r="O950" i="28"/>
  <c r="P950" i="28"/>
  <c r="Q950" i="28"/>
  <c r="S950" i="28"/>
  <c r="T950" i="28"/>
  <c r="U950" i="28"/>
  <c r="V950" i="28"/>
  <c r="W950" i="28"/>
  <c r="X950" i="28"/>
  <c r="Y950" i="28"/>
  <c r="Z950" i="28"/>
  <c r="AA950" i="28"/>
  <c r="AB950" i="28"/>
  <c r="AD950" i="28"/>
  <c r="AE950" i="28"/>
  <c r="AF950" i="28"/>
  <c r="AG950" i="28"/>
  <c r="AH950" i="28"/>
  <c r="AI950" i="28"/>
  <c r="AJ950" i="28"/>
  <c r="AK950" i="28"/>
  <c r="AL950" i="28"/>
  <c r="AM950" i="28"/>
  <c r="AO950" i="28"/>
  <c r="AP950" i="28"/>
  <c r="AQ950" i="28"/>
  <c r="AR950" i="28"/>
  <c r="AS950" i="28"/>
  <c r="AT950" i="28"/>
  <c r="AU950" i="28"/>
  <c r="AV950" i="28"/>
  <c r="BX950" i="28" s="1"/>
  <c r="AW950" i="28"/>
  <c r="AX950" i="28"/>
  <c r="AY950" i="28"/>
  <c r="AZ950" i="28"/>
  <c r="BA950" i="28"/>
  <c r="BB950" i="28"/>
  <c r="BC950" i="28"/>
  <c r="BD950" i="28"/>
  <c r="BE950" i="28"/>
  <c r="BF950" i="28"/>
  <c r="CB950" i="28" s="1"/>
  <c r="BG950" i="28"/>
  <c r="BI950" i="28"/>
  <c r="BJ950" i="28"/>
  <c r="BK950" i="28"/>
  <c r="BV950" i="28" s="1"/>
  <c r="BL950" i="28"/>
  <c r="BM950" i="28"/>
  <c r="BN950" i="28"/>
  <c r="BO950" i="28"/>
  <c r="BZ950" i="28" s="1"/>
  <c r="BP950" i="28"/>
  <c r="BQ950" i="28"/>
  <c r="BR950" i="28"/>
  <c r="BT950" i="28"/>
  <c r="B951" i="28"/>
  <c r="C951" i="28"/>
  <c r="D951" i="28"/>
  <c r="F951" i="28"/>
  <c r="G951" i="28"/>
  <c r="H951" i="28"/>
  <c r="I951" i="28"/>
  <c r="J951" i="28"/>
  <c r="K951" i="28"/>
  <c r="L951" i="28"/>
  <c r="M951" i="28"/>
  <c r="N951" i="28"/>
  <c r="O951" i="28"/>
  <c r="P951" i="28"/>
  <c r="Q951" i="28"/>
  <c r="S951" i="28"/>
  <c r="T951" i="28"/>
  <c r="U951" i="28"/>
  <c r="V951" i="28"/>
  <c r="W951" i="28"/>
  <c r="X951" i="28"/>
  <c r="Y951" i="28"/>
  <c r="Z951" i="28"/>
  <c r="AA951" i="28"/>
  <c r="AB951" i="28"/>
  <c r="AD951" i="28"/>
  <c r="AE951" i="28"/>
  <c r="AF951" i="28"/>
  <c r="AG951" i="28"/>
  <c r="AH951" i="28"/>
  <c r="AI951" i="28"/>
  <c r="AJ951" i="28"/>
  <c r="AK951" i="28"/>
  <c r="AL951" i="28"/>
  <c r="AM951" i="28"/>
  <c r="AO951" i="28"/>
  <c r="AP951" i="28"/>
  <c r="AQ951" i="28"/>
  <c r="AR951" i="28"/>
  <c r="AS951" i="28"/>
  <c r="AT951" i="28"/>
  <c r="AU951" i="28"/>
  <c r="AV951" i="28"/>
  <c r="AW951" i="28"/>
  <c r="AX951" i="28"/>
  <c r="AY951" i="28"/>
  <c r="AZ951" i="28"/>
  <c r="BA951" i="28"/>
  <c r="BB951" i="28"/>
  <c r="BC951" i="28"/>
  <c r="BD951" i="28"/>
  <c r="BZ951" i="28" s="1"/>
  <c r="BE951" i="28"/>
  <c r="BF951" i="28"/>
  <c r="BG951" i="28"/>
  <c r="BI951" i="28"/>
  <c r="BT951" i="28" s="1"/>
  <c r="BJ951" i="28"/>
  <c r="BK951" i="28"/>
  <c r="BL951" i="28"/>
  <c r="BM951" i="28"/>
  <c r="BN951" i="28"/>
  <c r="BO951" i="28"/>
  <c r="BP951" i="28"/>
  <c r="BQ951" i="28"/>
  <c r="CB951" i="28" s="1"/>
  <c r="BR951" i="28"/>
  <c r="BV951" i="28"/>
  <c r="B952" i="28"/>
  <c r="C952" i="28"/>
  <c r="D952" i="28"/>
  <c r="F952" i="28"/>
  <c r="G952" i="28"/>
  <c r="H952" i="28"/>
  <c r="I952" i="28"/>
  <c r="J952" i="28"/>
  <c r="K952" i="28"/>
  <c r="L952" i="28"/>
  <c r="M952" i="28"/>
  <c r="N952" i="28"/>
  <c r="O952" i="28"/>
  <c r="P952" i="28"/>
  <c r="Q952" i="28"/>
  <c r="S952" i="28"/>
  <c r="T952" i="28"/>
  <c r="U952" i="28"/>
  <c r="V952" i="28"/>
  <c r="W952" i="28"/>
  <c r="X952" i="28"/>
  <c r="Y952" i="28"/>
  <c r="Z952" i="28"/>
  <c r="AA952" i="28"/>
  <c r="AB952" i="28"/>
  <c r="AD952" i="28"/>
  <c r="AE952" i="28"/>
  <c r="AF952" i="28"/>
  <c r="AG952" i="28"/>
  <c r="AH952" i="28"/>
  <c r="AI952" i="28"/>
  <c r="AJ952" i="28"/>
  <c r="AK952" i="28"/>
  <c r="AL952" i="28"/>
  <c r="AM952" i="28"/>
  <c r="AO952" i="28"/>
  <c r="AP952" i="28"/>
  <c r="AQ952" i="28"/>
  <c r="AR952" i="28"/>
  <c r="AS952" i="28"/>
  <c r="AT952" i="28"/>
  <c r="AU952" i="28"/>
  <c r="AV952" i="28"/>
  <c r="BX952" i="28" s="1"/>
  <c r="AW952" i="28"/>
  <c r="AX952" i="28"/>
  <c r="AY952" i="28"/>
  <c r="AZ952" i="28"/>
  <c r="BA952" i="28"/>
  <c r="BB952" i="28"/>
  <c r="BC952" i="28"/>
  <c r="BD952" i="28"/>
  <c r="BE952" i="28"/>
  <c r="BF952" i="28"/>
  <c r="CB952" i="28" s="1"/>
  <c r="BG952" i="28"/>
  <c r="BI952" i="28"/>
  <c r="BJ952" i="28"/>
  <c r="BK952" i="28"/>
  <c r="BV952" i="28" s="1"/>
  <c r="BL952" i="28"/>
  <c r="BM952" i="28"/>
  <c r="BN952" i="28"/>
  <c r="BO952" i="28"/>
  <c r="BZ952" i="28" s="1"/>
  <c r="BP952" i="28"/>
  <c r="BQ952" i="28"/>
  <c r="BR952" i="28"/>
  <c r="BT952" i="28"/>
  <c r="B953" i="28"/>
  <c r="C953" i="28"/>
  <c r="D953" i="28"/>
  <c r="F953" i="28"/>
  <c r="G953" i="28"/>
  <c r="H953" i="28"/>
  <c r="I953" i="28"/>
  <c r="J953" i="28"/>
  <c r="K953" i="28"/>
  <c r="L953" i="28"/>
  <c r="M953" i="28"/>
  <c r="N953" i="28"/>
  <c r="O953" i="28"/>
  <c r="P953" i="28"/>
  <c r="Q953" i="28"/>
  <c r="S953" i="28"/>
  <c r="T953" i="28"/>
  <c r="U953" i="28"/>
  <c r="V953" i="28"/>
  <c r="W953" i="28"/>
  <c r="X953" i="28"/>
  <c r="Y953" i="28"/>
  <c r="Z953" i="28"/>
  <c r="AA953" i="28"/>
  <c r="AB953" i="28"/>
  <c r="AD953" i="28"/>
  <c r="AE953" i="28"/>
  <c r="AF953" i="28"/>
  <c r="AG953" i="28"/>
  <c r="AH953" i="28"/>
  <c r="AI953" i="28"/>
  <c r="AJ953" i="28"/>
  <c r="AK953" i="28"/>
  <c r="AL953" i="28"/>
  <c r="AM953" i="28"/>
  <c r="AO953" i="28"/>
  <c r="AP953" i="28"/>
  <c r="AQ953" i="28"/>
  <c r="AR953" i="28"/>
  <c r="AS953" i="28"/>
  <c r="AT953" i="28"/>
  <c r="AU953" i="28"/>
  <c r="AV953" i="28"/>
  <c r="AW953" i="28"/>
  <c r="AX953" i="28"/>
  <c r="AY953" i="28"/>
  <c r="AZ953" i="28"/>
  <c r="BA953" i="28"/>
  <c r="BB953" i="28"/>
  <c r="BC953" i="28"/>
  <c r="BD953" i="28"/>
  <c r="BZ953" i="28" s="1"/>
  <c r="BE953" i="28"/>
  <c r="BF953" i="28"/>
  <c r="BG953" i="28"/>
  <c r="BI953" i="28"/>
  <c r="BT953" i="28" s="1"/>
  <c r="BJ953" i="28"/>
  <c r="BK953" i="28"/>
  <c r="BL953" i="28"/>
  <c r="BM953" i="28"/>
  <c r="BN953" i="28"/>
  <c r="BO953" i="28"/>
  <c r="BP953" i="28"/>
  <c r="BQ953" i="28"/>
  <c r="CB953" i="28" s="1"/>
  <c r="BR953" i="28"/>
  <c r="BV953" i="28"/>
  <c r="B954" i="28"/>
  <c r="C954" i="28"/>
  <c r="D954" i="28"/>
  <c r="F954" i="28"/>
  <c r="BT954" i="28" s="1"/>
  <c r="G954" i="28"/>
  <c r="H954" i="28"/>
  <c r="I954" i="28"/>
  <c r="J954" i="28"/>
  <c r="K954" i="28"/>
  <c r="L954" i="28"/>
  <c r="M954" i="28"/>
  <c r="N954" i="28"/>
  <c r="O954" i="28"/>
  <c r="P954" i="28"/>
  <c r="CB954" i="28" s="1"/>
  <c r="Q954" i="28"/>
  <c r="S954" i="28"/>
  <c r="T954" i="28"/>
  <c r="U954" i="28"/>
  <c r="V954" i="28"/>
  <c r="W954" i="28"/>
  <c r="X954" i="28"/>
  <c r="Y954" i="28"/>
  <c r="Z954" i="28"/>
  <c r="AA954" i="28"/>
  <c r="AB954" i="28"/>
  <c r="AD954" i="28"/>
  <c r="AE954" i="28"/>
  <c r="AF954" i="28"/>
  <c r="AG954" i="28"/>
  <c r="AH954" i="28"/>
  <c r="AI954" i="28"/>
  <c r="AJ954" i="28"/>
  <c r="AK954" i="28"/>
  <c r="AL954" i="28"/>
  <c r="AM954" i="28"/>
  <c r="AO954" i="28"/>
  <c r="AP954" i="28"/>
  <c r="AQ954" i="28"/>
  <c r="AR954" i="28"/>
  <c r="AS954" i="28"/>
  <c r="AT954" i="28"/>
  <c r="AU954" i="28"/>
  <c r="AV954" i="28"/>
  <c r="AW954" i="28"/>
  <c r="AX954" i="28"/>
  <c r="AY954" i="28"/>
  <c r="AZ954" i="28"/>
  <c r="BA954" i="28"/>
  <c r="BB954" i="28"/>
  <c r="BC954" i="28"/>
  <c r="BD954" i="28"/>
  <c r="BE954" i="28"/>
  <c r="BF954" i="28"/>
  <c r="BG954" i="28"/>
  <c r="BI954" i="28"/>
  <c r="BJ954" i="28"/>
  <c r="BK954" i="28"/>
  <c r="BL954" i="28"/>
  <c r="BM954" i="28"/>
  <c r="BN954" i="28"/>
  <c r="BO954" i="28"/>
  <c r="BP954" i="28"/>
  <c r="BQ954" i="28"/>
  <c r="BR954" i="28"/>
  <c r="BX954" i="28"/>
  <c r="B955" i="28"/>
  <c r="C955" i="28"/>
  <c r="D955" i="28"/>
  <c r="F955" i="28"/>
  <c r="G955" i="28"/>
  <c r="H955" i="28"/>
  <c r="I955" i="28"/>
  <c r="J955" i="28"/>
  <c r="K955" i="28"/>
  <c r="L955" i="28"/>
  <c r="M955" i="28"/>
  <c r="N955" i="28"/>
  <c r="O955" i="28"/>
  <c r="P955" i="28"/>
  <c r="Q955" i="28"/>
  <c r="S955" i="28"/>
  <c r="T955" i="28"/>
  <c r="U955" i="28"/>
  <c r="V955" i="28"/>
  <c r="W955" i="28"/>
  <c r="X955" i="28"/>
  <c r="Y955" i="28"/>
  <c r="Z955" i="28"/>
  <c r="AA955" i="28"/>
  <c r="AB955" i="28"/>
  <c r="AD955" i="28"/>
  <c r="AE955" i="28"/>
  <c r="AF955" i="28"/>
  <c r="AG955" i="28"/>
  <c r="AH955" i="28"/>
  <c r="AI955" i="28"/>
  <c r="AJ955" i="28"/>
  <c r="AK955" i="28"/>
  <c r="AL955" i="28"/>
  <c r="AM955" i="28"/>
  <c r="AO955" i="28"/>
  <c r="AP955" i="28"/>
  <c r="AQ955" i="28"/>
  <c r="AR955" i="28"/>
  <c r="AS955" i="28"/>
  <c r="AT955" i="28"/>
  <c r="AU955" i="28"/>
  <c r="AV955" i="28"/>
  <c r="AW955" i="28"/>
  <c r="AX955" i="28"/>
  <c r="AY955" i="28"/>
  <c r="AZ955" i="28"/>
  <c r="BA955" i="28"/>
  <c r="BB955" i="28"/>
  <c r="BC955" i="28"/>
  <c r="BD955" i="28"/>
  <c r="BZ955" i="28" s="1"/>
  <c r="BE955" i="28"/>
  <c r="BF955" i="28"/>
  <c r="BG955" i="28"/>
  <c r="BI955" i="28"/>
  <c r="BT955" i="28" s="1"/>
  <c r="BJ955" i="28"/>
  <c r="BK955" i="28"/>
  <c r="BL955" i="28"/>
  <c r="BM955" i="28"/>
  <c r="BN955" i="28"/>
  <c r="BO955" i="28"/>
  <c r="BP955" i="28"/>
  <c r="BQ955" i="28"/>
  <c r="CB955" i="28" s="1"/>
  <c r="BR955" i="28"/>
  <c r="BV955" i="28"/>
  <c r="B956" i="28"/>
  <c r="C956" i="28"/>
  <c r="D956" i="28"/>
  <c r="F956" i="28"/>
  <c r="G956" i="28"/>
  <c r="H956" i="28"/>
  <c r="I956" i="28"/>
  <c r="J956" i="28"/>
  <c r="K956" i="28"/>
  <c r="L956" i="28"/>
  <c r="M956" i="28"/>
  <c r="N956" i="28"/>
  <c r="O956" i="28"/>
  <c r="P956" i="28"/>
  <c r="Q956" i="28"/>
  <c r="S956" i="28"/>
  <c r="T956" i="28"/>
  <c r="U956" i="28"/>
  <c r="V956" i="28"/>
  <c r="W956" i="28"/>
  <c r="X956" i="28"/>
  <c r="Y956" i="28"/>
  <c r="Z956" i="28"/>
  <c r="AA956" i="28"/>
  <c r="AB956" i="28"/>
  <c r="AD956" i="28"/>
  <c r="AE956" i="28"/>
  <c r="AF956" i="28"/>
  <c r="AG956" i="28"/>
  <c r="AH956" i="28"/>
  <c r="AI956" i="28"/>
  <c r="AJ956" i="28"/>
  <c r="AK956" i="28"/>
  <c r="AL956" i="28"/>
  <c r="AM956" i="28"/>
  <c r="AO956" i="28"/>
  <c r="AP956" i="28"/>
  <c r="AQ956" i="28"/>
  <c r="AR956" i="28"/>
  <c r="AS956" i="28"/>
  <c r="AT956" i="28"/>
  <c r="AU956" i="28"/>
  <c r="AV956" i="28"/>
  <c r="BX956" i="28" s="1"/>
  <c r="AW956" i="28"/>
  <c r="AX956" i="28"/>
  <c r="AY956" i="28"/>
  <c r="AZ956" i="28"/>
  <c r="BA956" i="28"/>
  <c r="BB956" i="28"/>
  <c r="BC956" i="28"/>
  <c r="BD956" i="28"/>
  <c r="BE956" i="28"/>
  <c r="BF956" i="28"/>
  <c r="CB956" i="28" s="1"/>
  <c r="BG956" i="28"/>
  <c r="BI956" i="28"/>
  <c r="BJ956" i="28"/>
  <c r="BK956" i="28"/>
  <c r="BV956" i="28" s="1"/>
  <c r="BL956" i="28"/>
  <c r="BM956" i="28"/>
  <c r="BN956" i="28"/>
  <c r="BO956" i="28"/>
  <c r="BZ956" i="28" s="1"/>
  <c r="BP956" i="28"/>
  <c r="BQ956" i="28"/>
  <c r="BR956" i="28"/>
  <c r="BT956" i="28"/>
  <c r="B957" i="28"/>
  <c r="C957" i="28"/>
  <c r="D957" i="28"/>
  <c r="F957" i="28"/>
  <c r="G957" i="28"/>
  <c r="H957" i="28"/>
  <c r="BV957" i="28" s="1"/>
  <c r="I957" i="28"/>
  <c r="J957" i="28"/>
  <c r="K957" i="28"/>
  <c r="L957" i="28"/>
  <c r="M957" i="28"/>
  <c r="N957" i="28"/>
  <c r="O957" i="28"/>
  <c r="P957" i="28"/>
  <c r="Q957" i="28"/>
  <c r="S957" i="28"/>
  <c r="T957" i="28"/>
  <c r="U957" i="28"/>
  <c r="V957" i="28"/>
  <c r="W957" i="28"/>
  <c r="X957" i="28"/>
  <c r="Y957" i="28"/>
  <c r="Z957" i="28"/>
  <c r="AA957" i="28"/>
  <c r="AB957" i="28"/>
  <c r="AD957" i="28"/>
  <c r="AE957" i="28"/>
  <c r="AF957" i="28"/>
  <c r="AG957" i="28"/>
  <c r="AH957" i="28"/>
  <c r="AI957" i="28"/>
  <c r="AJ957" i="28"/>
  <c r="AK957" i="28"/>
  <c r="AL957" i="28"/>
  <c r="AM957" i="28"/>
  <c r="AO957" i="28"/>
  <c r="AP957" i="28"/>
  <c r="AQ957" i="28"/>
  <c r="AR957" i="28"/>
  <c r="AS957" i="28"/>
  <c r="AT957" i="28"/>
  <c r="AU957" i="28"/>
  <c r="AV957" i="28"/>
  <c r="AW957" i="28"/>
  <c r="AX957" i="28"/>
  <c r="AY957" i="28"/>
  <c r="AZ957" i="28"/>
  <c r="BA957" i="28"/>
  <c r="BB957" i="28"/>
  <c r="BC957" i="28"/>
  <c r="BD957" i="28"/>
  <c r="BE957" i="28"/>
  <c r="BF957" i="28"/>
  <c r="BG957" i="28"/>
  <c r="BI957" i="28"/>
  <c r="BJ957" i="28"/>
  <c r="BK957" i="28"/>
  <c r="BL957" i="28"/>
  <c r="BM957" i="28"/>
  <c r="BN957" i="28"/>
  <c r="BO957" i="28"/>
  <c r="BP957" i="28"/>
  <c r="BQ957" i="28"/>
  <c r="BR957" i="28"/>
  <c r="B958" i="28"/>
  <c r="C958" i="28"/>
  <c r="D958" i="28"/>
  <c r="F958" i="28"/>
  <c r="G958" i="28"/>
  <c r="H958" i="28"/>
  <c r="I958" i="28"/>
  <c r="J958" i="28"/>
  <c r="K958" i="28"/>
  <c r="L958" i="28"/>
  <c r="M958" i="28"/>
  <c r="N958" i="28"/>
  <c r="O958" i="28"/>
  <c r="P958" i="28"/>
  <c r="Q958" i="28"/>
  <c r="S958" i="28"/>
  <c r="T958" i="28"/>
  <c r="U958" i="28"/>
  <c r="V958" i="28"/>
  <c r="W958" i="28"/>
  <c r="X958" i="28"/>
  <c r="Y958" i="28"/>
  <c r="Z958" i="28"/>
  <c r="AA958" i="28"/>
  <c r="AB958" i="28"/>
  <c r="AD958" i="28"/>
  <c r="AE958" i="28"/>
  <c r="AF958" i="28"/>
  <c r="AG958" i="28"/>
  <c r="AH958" i="28"/>
  <c r="AI958" i="28"/>
  <c r="AJ958" i="28"/>
  <c r="AK958" i="28"/>
  <c r="AL958" i="28"/>
  <c r="AM958" i="28"/>
  <c r="AO958" i="28"/>
  <c r="AP958" i="28"/>
  <c r="AQ958" i="28"/>
  <c r="AR958" i="28"/>
  <c r="AS958" i="28"/>
  <c r="AT958" i="28"/>
  <c r="AU958" i="28"/>
  <c r="AV958" i="28"/>
  <c r="BX958" i="28" s="1"/>
  <c r="AW958" i="28"/>
  <c r="AX958" i="28"/>
  <c r="AY958" i="28"/>
  <c r="AZ958" i="28"/>
  <c r="BA958" i="28"/>
  <c r="BB958" i="28"/>
  <c r="BC958" i="28"/>
  <c r="BD958" i="28"/>
  <c r="BE958" i="28"/>
  <c r="BF958" i="28"/>
  <c r="CB958" i="28" s="1"/>
  <c r="BG958" i="28"/>
  <c r="BI958" i="28"/>
  <c r="BJ958" i="28"/>
  <c r="BK958" i="28"/>
  <c r="BV958" i="28" s="1"/>
  <c r="BL958" i="28"/>
  <c r="BM958" i="28"/>
  <c r="BN958" i="28"/>
  <c r="BO958" i="28"/>
  <c r="BZ958" i="28" s="1"/>
  <c r="BP958" i="28"/>
  <c r="BQ958" i="28"/>
  <c r="BR958" i="28"/>
  <c r="BT958" i="28"/>
  <c r="B959" i="28"/>
  <c r="C959" i="28"/>
  <c r="D959" i="28"/>
  <c r="F959" i="28"/>
  <c r="G959" i="28"/>
  <c r="H959" i="28"/>
  <c r="I959" i="28"/>
  <c r="J959" i="28"/>
  <c r="K959" i="28"/>
  <c r="L959" i="28"/>
  <c r="M959" i="28"/>
  <c r="N959" i="28"/>
  <c r="O959" i="28"/>
  <c r="P959" i="28"/>
  <c r="Q959" i="28"/>
  <c r="S959" i="28"/>
  <c r="T959" i="28"/>
  <c r="U959" i="28"/>
  <c r="V959" i="28"/>
  <c r="W959" i="28"/>
  <c r="X959" i="28"/>
  <c r="Y959" i="28"/>
  <c r="Z959" i="28"/>
  <c r="AA959" i="28"/>
  <c r="AB959" i="28"/>
  <c r="AD959" i="28"/>
  <c r="AE959" i="28"/>
  <c r="AF959" i="28"/>
  <c r="AG959" i="28"/>
  <c r="AH959" i="28"/>
  <c r="AI959" i="28"/>
  <c r="AJ959" i="28"/>
  <c r="AK959" i="28"/>
  <c r="AL959" i="28"/>
  <c r="AM959" i="28"/>
  <c r="AO959" i="28"/>
  <c r="AP959" i="28"/>
  <c r="AQ959" i="28"/>
  <c r="AR959" i="28"/>
  <c r="AS959" i="28"/>
  <c r="AT959" i="28"/>
  <c r="AU959" i="28"/>
  <c r="AV959" i="28"/>
  <c r="AW959" i="28"/>
  <c r="AX959" i="28"/>
  <c r="AY959" i="28"/>
  <c r="AZ959" i="28"/>
  <c r="BA959" i="28"/>
  <c r="BB959" i="28"/>
  <c r="BC959" i="28"/>
  <c r="BD959" i="28"/>
  <c r="BZ959" i="28" s="1"/>
  <c r="BE959" i="28"/>
  <c r="BF959" i="28"/>
  <c r="BG959" i="28"/>
  <c r="BI959" i="28"/>
  <c r="BT959" i="28" s="1"/>
  <c r="BJ959" i="28"/>
  <c r="BK959" i="28"/>
  <c r="BL959" i="28"/>
  <c r="BM959" i="28"/>
  <c r="BN959" i="28"/>
  <c r="BO959" i="28"/>
  <c r="BP959" i="28"/>
  <c r="BQ959" i="28"/>
  <c r="CB959" i="28" s="1"/>
  <c r="BR959" i="28"/>
  <c r="BV959" i="28"/>
  <c r="B960" i="28"/>
  <c r="C960" i="28"/>
  <c r="D960" i="28"/>
  <c r="F960" i="28"/>
  <c r="G960" i="28"/>
  <c r="H960" i="28"/>
  <c r="I960" i="28"/>
  <c r="J960" i="28"/>
  <c r="K960" i="28"/>
  <c r="L960" i="28"/>
  <c r="M960" i="28"/>
  <c r="N960" i="28"/>
  <c r="O960" i="28"/>
  <c r="P960" i="28"/>
  <c r="Q960" i="28"/>
  <c r="S960" i="28"/>
  <c r="T960" i="28"/>
  <c r="U960" i="28"/>
  <c r="V960" i="28"/>
  <c r="W960" i="28"/>
  <c r="X960" i="28"/>
  <c r="Y960" i="28"/>
  <c r="Z960" i="28"/>
  <c r="AA960" i="28"/>
  <c r="AB960" i="28"/>
  <c r="AD960" i="28"/>
  <c r="AE960" i="28"/>
  <c r="AF960" i="28"/>
  <c r="AG960" i="28"/>
  <c r="AH960" i="28"/>
  <c r="AI960" i="28"/>
  <c r="AJ960" i="28"/>
  <c r="AK960" i="28"/>
  <c r="AL960" i="28"/>
  <c r="AM960" i="28"/>
  <c r="AO960" i="28"/>
  <c r="AP960" i="28"/>
  <c r="AQ960" i="28"/>
  <c r="AR960" i="28"/>
  <c r="AS960" i="28"/>
  <c r="AT960" i="28"/>
  <c r="AU960" i="28"/>
  <c r="AV960" i="28"/>
  <c r="BX960" i="28" s="1"/>
  <c r="AW960" i="28"/>
  <c r="AX960" i="28"/>
  <c r="AY960" i="28"/>
  <c r="AZ960" i="28"/>
  <c r="BA960" i="28"/>
  <c r="BB960" i="28"/>
  <c r="BC960" i="28"/>
  <c r="BD960" i="28"/>
  <c r="BE960" i="28"/>
  <c r="BF960" i="28"/>
  <c r="CB960" i="28" s="1"/>
  <c r="BG960" i="28"/>
  <c r="BI960" i="28"/>
  <c r="BJ960" i="28"/>
  <c r="BK960" i="28"/>
  <c r="BV960" i="28" s="1"/>
  <c r="BL960" i="28"/>
  <c r="BM960" i="28"/>
  <c r="BN960" i="28"/>
  <c r="BO960" i="28"/>
  <c r="BZ960" i="28" s="1"/>
  <c r="BP960" i="28"/>
  <c r="BQ960" i="28"/>
  <c r="BR960" i="28"/>
  <c r="BT960" i="28"/>
  <c r="B961" i="28"/>
  <c r="C961" i="28"/>
  <c r="D961" i="28"/>
  <c r="F961" i="28"/>
  <c r="G961" i="28"/>
  <c r="H961" i="28"/>
  <c r="I961" i="28"/>
  <c r="J961" i="28"/>
  <c r="K961" i="28"/>
  <c r="L961" i="28"/>
  <c r="M961" i="28"/>
  <c r="N961" i="28"/>
  <c r="O961" i="28"/>
  <c r="P961" i="28"/>
  <c r="Q961" i="28"/>
  <c r="S961" i="28"/>
  <c r="T961" i="28"/>
  <c r="U961" i="28"/>
  <c r="V961" i="28"/>
  <c r="W961" i="28"/>
  <c r="X961" i="28"/>
  <c r="Y961" i="28"/>
  <c r="Z961" i="28"/>
  <c r="AA961" i="28"/>
  <c r="AB961" i="28"/>
  <c r="AD961" i="28"/>
  <c r="AE961" i="28"/>
  <c r="AF961" i="28"/>
  <c r="AG961" i="28"/>
  <c r="AH961" i="28"/>
  <c r="AI961" i="28"/>
  <c r="AJ961" i="28"/>
  <c r="AK961" i="28"/>
  <c r="AL961" i="28"/>
  <c r="AM961" i="28"/>
  <c r="AO961" i="28"/>
  <c r="AP961" i="28"/>
  <c r="AQ961" i="28"/>
  <c r="AR961" i="28"/>
  <c r="AS961" i="28"/>
  <c r="AT961" i="28"/>
  <c r="AU961" i="28"/>
  <c r="AV961" i="28"/>
  <c r="AW961" i="28"/>
  <c r="AX961" i="28"/>
  <c r="AY961" i="28"/>
  <c r="AZ961" i="28"/>
  <c r="BA961" i="28"/>
  <c r="BB961" i="28"/>
  <c r="BC961" i="28"/>
  <c r="BD961" i="28"/>
  <c r="BZ961" i="28" s="1"/>
  <c r="BE961" i="28"/>
  <c r="BF961" i="28"/>
  <c r="BG961" i="28"/>
  <c r="BI961" i="28"/>
  <c r="BT961" i="28" s="1"/>
  <c r="BJ961" i="28"/>
  <c r="BK961" i="28"/>
  <c r="BL961" i="28"/>
  <c r="BM961" i="28"/>
  <c r="BN961" i="28"/>
  <c r="BO961" i="28"/>
  <c r="BP961" i="28"/>
  <c r="BQ961" i="28"/>
  <c r="CB961" i="28" s="1"/>
  <c r="BR961" i="28"/>
  <c r="BV961" i="28"/>
  <c r="B962" i="28"/>
  <c r="C962" i="28"/>
  <c r="D962" i="28"/>
  <c r="F962" i="28"/>
  <c r="BT962" i="28" s="1"/>
  <c r="G962" i="28"/>
  <c r="H962" i="28"/>
  <c r="I962" i="28"/>
  <c r="J962" i="28"/>
  <c r="K962" i="28"/>
  <c r="L962" i="28"/>
  <c r="M962" i="28"/>
  <c r="N962" i="28"/>
  <c r="O962" i="28"/>
  <c r="P962" i="28"/>
  <c r="CB962" i="28" s="1"/>
  <c r="Q962" i="28"/>
  <c r="S962" i="28"/>
  <c r="T962" i="28"/>
  <c r="U962" i="28"/>
  <c r="V962" i="28"/>
  <c r="W962" i="28"/>
  <c r="X962" i="28"/>
  <c r="Y962" i="28"/>
  <c r="Z962" i="28"/>
  <c r="AA962" i="28"/>
  <c r="AB962" i="28"/>
  <c r="AD962" i="28"/>
  <c r="AE962" i="28"/>
  <c r="AF962" i="28"/>
  <c r="AG962" i="28"/>
  <c r="AH962" i="28"/>
  <c r="AI962" i="28"/>
  <c r="AJ962" i="28"/>
  <c r="AK962" i="28"/>
  <c r="AL962" i="28"/>
  <c r="AM962" i="28"/>
  <c r="AO962" i="28"/>
  <c r="AP962" i="28"/>
  <c r="AQ962" i="28"/>
  <c r="AR962" i="28"/>
  <c r="AS962" i="28"/>
  <c r="AT962" i="28"/>
  <c r="AU962" i="28"/>
  <c r="AV962" i="28"/>
  <c r="AW962" i="28"/>
  <c r="AX962" i="28"/>
  <c r="AY962" i="28"/>
  <c r="AZ962" i="28"/>
  <c r="BA962" i="28"/>
  <c r="BB962" i="28"/>
  <c r="BC962" i="28"/>
  <c r="BD962" i="28"/>
  <c r="BE962" i="28"/>
  <c r="BF962" i="28"/>
  <c r="BG962" i="28"/>
  <c r="BI962" i="28"/>
  <c r="BJ962" i="28"/>
  <c r="BK962" i="28"/>
  <c r="BL962" i="28"/>
  <c r="BM962" i="28"/>
  <c r="BN962" i="28"/>
  <c r="BO962" i="28"/>
  <c r="BP962" i="28"/>
  <c r="BQ962" i="28"/>
  <c r="BR962" i="28"/>
  <c r="BX962" i="28"/>
  <c r="B963" i="28"/>
  <c r="C963" i="28"/>
  <c r="D963" i="28"/>
  <c r="F963" i="28"/>
  <c r="G963" i="28"/>
  <c r="H963" i="28"/>
  <c r="I963" i="28"/>
  <c r="J963" i="28"/>
  <c r="K963" i="28"/>
  <c r="L963" i="28"/>
  <c r="M963" i="28"/>
  <c r="N963" i="28"/>
  <c r="O963" i="28"/>
  <c r="P963" i="28"/>
  <c r="Q963" i="28"/>
  <c r="S963" i="28"/>
  <c r="T963" i="28"/>
  <c r="U963" i="28"/>
  <c r="V963" i="28"/>
  <c r="W963" i="28"/>
  <c r="X963" i="28"/>
  <c r="Y963" i="28"/>
  <c r="Z963" i="28"/>
  <c r="AA963" i="28"/>
  <c r="AB963" i="28"/>
  <c r="AD963" i="28"/>
  <c r="AE963" i="28"/>
  <c r="AF963" i="28"/>
  <c r="AG963" i="28"/>
  <c r="AH963" i="28"/>
  <c r="AI963" i="28"/>
  <c r="AJ963" i="28"/>
  <c r="AK963" i="28"/>
  <c r="AL963" i="28"/>
  <c r="AM963" i="28"/>
  <c r="AO963" i="28"/>
  <c r="AP963" i="28"/>
  <c r="AQ963" i="28"/>
  <c r="AR963" i="28"/>
  <c r="AS963" i="28"/>
  <c r="AT963" i="28"/>
  <c r="AU963" i="28"/>
  <c r="AV963" i="28"/>
  <c r="AW963" i="28"/>
  <c r="AX963" i="28"/>
  <c r="AY963" i="28"/>
  <c r="AZ963" i="28"/>
  <c r="BA963" i="28"/>
  <c r="BB963" i="28"/>
  <c r="BC963" i="28"/>
  <c r="BD963" i="28"/>
  <c r="BZ963" i="28" s="1"/>
  <c r="BE963" i="28"/>
  <c r="BF963" i="28"/>
  <c r="BG963" i="28"/>
  <c r="BI963" i="28"/>
  <c r="BT963" i="28" s="1"/>
  <c r="BJ963" i="28"/>
  <c r="BK963" i="28"/>
  <c r="BL963" i="28"/>
  <c r="BM963" i="28"/>
  <c r="BN963" i="28"/>
  <c r="BO963" i="28"/>
  <c r="BP963" i="28"/>
  <c r="BQ963" i="28"/>
  <c r="CB963" i="28" s="1"/>
  <c r="BR963" i="28"/>
  <c r="BV963" i="28"/>
  <c r="B964" i="28"/>
  <c r="C964" i="28"/>
  <c r="D964" i="28"/>
  <c r="F964" i="28"/>
  <c r="G964" i="28"/>
  <c r="H964" i="28"/>
  <c r="I964" i="28"/>
  <c r="J964" i="28"/>
  <c r="K964" i="28"/>
  <c r="L964" i="28"/>
  <c r="M964" i="28"/>
  <c r="N964" i="28"/>
  <c r="O964" i="28"/>
  <c r="P964" i="28"/>
  <c r="Q964" i="28"/>
  <c r="S964" i="28"/>
  <c r="T964" i="28"/>
  <c r="U964" i="28"/>
  <c r="V964" i="28"/>
  <c r="W964" i="28"/>
  <c r="X964" i="28"/>
  <c r="Y964" i="28"/>
  <c r="Z964" i="28"/>
  <c r="AA964" i="28"/>
  <c r="AB964" i="28"/>
  <c r="AD964" i="28"/>
  <c r="AE964" i="28"/>
  <c r="AF964" i="28"/>
  <c r="AG964" i="28"/>
  <c r="AH964" i="28"/>
  <c r="AI964" i="28"/>
  <c r="AJ964" i="28"/>
  <c r="AK964" i="28"/>
  <c r="AL964" i="28"/>
  <c r="AM964" i="28"/>
  <c r="AO964" i="28"/>
  <c r="AP964" i="28"/>
  <c r="AQ964" i="28"/>
  <c r="AR964" i="28"/>
  <c r="AS964" i="28"/>
  <c r="AT964" i="28"/>
  <c r="AU964" i="28"/>
  <c r="AV964" i="28"/>
  <c r="BX964" i="28" s="1"/>
  <c r="AW964" i="28"/>
  <c r="AX964" i="28"/>
  <c r="AY964" i="28"/>
  <c r="AZ964" i="28"/>
  <c r="BA964" i="28"/>
  <c r="BB964" i="28"/>
  <c r="BC964" i="28"/>
  <c r="BD964" i="28"/>
  <c r="BE964" i="28"/>
  <c r="BF964" i="28"/>
  <c r="CB964" i="28" s="1"/>
  <c r="BG964" i="28"/>
  <c r="BI964" i="28"/>
  <c r="BJ964" i="28"/>
  <c r="BK964" i="28"/>
  <c r="BV964" i="28" s="1"/>
  <c r="BL964" i="28"/>
  <c r="BM964" i="28"/>
  <c r="BN964" i="28"/>
  <c r="BO964" i="28"/>
  <c r="BZ964" i="28" s="1"/>
  <c r="BP964" i="28"/>
  <c r="BQ964" i="28"/>
  <c r="BR964" i="28"/>
  <c r="BT964" i="28"/>
  <c r="B965" i="28"/>
  <c r="C965" i="28"/>
  <c r="D965" i="28"/>
  <c r="F965" i="28"/>
  <c r="G965" i="28"/>
  <c r="H965" i="28"/>
  <c r="BV965" i="28" s="1"/>
  <c r="I965" i="28"/>
  <c r="J965" i="28"/>
  <c r="K965" i="28"/>
  <c r="L965" i="28"/>
  <c r="M965" i="28"/>
  <c r="N965" i="28"/>
  <c r="O965" i="28"/>
  <c r="P965" i="28"/>
  <c r="Q965" i="28"/>
  <c r="S965" i="28"/>
  <c r="T965" i="28"/>
  <c r="U965" i="28"/>
  <c r="V965" i="28"/>
  <c r="W965" i="28"/>
  <c r="X965" i="28"/>
  <c r="Y965" i="28"/>
  <c r="Z965" i="28"/>
  <c r="AA965" i="28"/>
  <c r="AB965" i="28"/>
  <c r="AD965" i="28"/>
  <c r="AE965" i="28"/>
  <c r="AF965" i="28"/>
  <c r="AG965" i="28"/>
  <c r="AH965" i="28"/>
  <c r="AI965" i="28"/>
  <c r="AJ965" i="28"/>
  <c r="AK965" i="28"/>
  <c r="AL965" i="28"/>
  <c r="AM965" i="28"/>
  <c r="AO965" i="28"/>
  <c r="AP965" i="28"/>
  <c r="AQ965" i="28"/>
  <c r="AR965" i="28"/>
  <c r="AS965" i="28"/>
  <c r="AT965" i="28"/>
  <c r="AU965" i="28"/>
  <c r="AV965" i="28"/>
  <c r="AW965" i="28"/>
  <c r="AX965" i="28"/>
  <c r="AY965" i="28"/>
  <c r="AZ965" i="28"/>
  <c r="BA965" i="28"/>
  <c r="BB965" i="28"/>
  <c r="BC965" i="28"/>
  <c r="BD965" i="28"/>
  <c r="BE965" i="28"/>
  <c r="BF965" i="28"/>
  <c r="BG965" i="28"/>
  <c r="BI965" i="28"/>
  <c r="BJ965" i="28"/>
  <c r="BK965" i="28"/>
  <c r="BL965" i="28"/>
  <c r="BM965" i="28"/>
  <c r="BN965" i="28"/>
  <c r="BO965" i="28"/>
  <c r="BP965" i="28"/>
  <c r="BQ965" i="28"/>
  <c r="BR965" i="28"/>
  <c r="B966" i="28"/>
  <c r="C966" i="28"/>
  <c r="D966" i="28"/>
  <c r="F966" i="28"/>
  <c r="G966" i="28"/>
  <c r="H966" i="28"/>
  <c r="I966" i="28"/>
  <c r="J966" i="28"/>
  <c r="K966" i="28"/>
  <c r="L966" i="28"/>
  <c r="M966" i="28"/>
  <c r="N966" i="28"/>
  <c r="O966" i="28"/>
  <c r="P966" i="28"/>
  <c r="Q966" i="28"/>
  <c r="S966" i="28"/>
  <c r="T966" i="28"/>
  <c r="U966" i="28"/>
  <c r="V966" i="28"/>
  <c r="W966" i="28"/>
  <c r="X966" i="28"/>
  <c r="Y966" i="28"/>
  <c r="Z966" i="28"/>
  <c r="AA966" i="28"/>
  <c r="AB966" i="28"/>
  <c r="AD966" i="28"/>
  <c r="AE966" i="28"/>
  <c r="AF966" i="28"/>
  <c r="AG966" i="28"/>
  <c r="AH966" i="28"/>
  <c r="AI966" i="28"/>
  <c r="AJ966" i="28"/>
  <c r="AK966" i="28"/>
  <c r="AL966" i="28"/>
  <c r="AM966" i="28"/>
  <c r="AO966" i="28"/>
  <c r="AP966" i="28"/>
  <c r="AQ966" i="28"/>
  <c r="AR966" i="28"/>
  <c r="AS966" i="28"/>
  <c r="AT966" i="28"/>
  <c r="AU966" i="28"/>
  <c r="AV966" i="28"/>
  <c r="BX966" i="28" s="1"/>
  <c r="AW966" i="28"/>
  <c r="AX966" i="28"/>
  <c r="AY966" i="28"/>
  <c r="AZ966" i="28"/>
  <c r="BA966" i="28"/>
  <c r="BB966" i="28"/>
  <c r="BC966" i="28"/>
  <c r="BD966" i="28"/>
  <c r="BE966" i="28"/>
  <c r="BF966" i="28"/>
  <c r="CB966" i="28" s="1"/>
  <c r="BG966" i="28"/>
  <c r="BI966" i="28"/>
  <c r="BJ966" i="28"/>
  <c r="BK966" i="28"/>
  <c r="BV966" i="28" s="1"/>
  <c r="BL966" i="28"/>
  <c r="BM966" i="28"/>
  <c r="BN966" i="28"/>
  <c r="BO966" i="28"/>
  <c r="BZ966" i="28" s="1"/>
  <c r="BP966" i="28"/>
  <c r="BQ966" i="28"/>
  <c r="BR966" i="28"/>
  <c r="BT966" i="28"/>
  <c r="B967" i="28"/>
  <c r="C967" i="28"/>
  <c r="D967" i="28"/>
  <c r="F967" i="28"/>
  <c r="G967" i="28"/>
  <c r="H967" i="28"/>
  <c r="I967" i="28"/>
  <c r="J967" i="28"/>
  <c r="K967" i="28"/>
  <c r="L967" i="28"/>
  <c r="M967" i="28"/>
  <c r="N967" i="28"/>
  <c r="O967" i="28"/>
  <c r="P967" i="28"/>
  <c r="Q967" i="28"/>
  <c r="S967" i="28"/>
  <c r="T967" i="28"/>
  <c r="U967" i="28"/>
  <c r="V967" i="28"/>
  <c r="W967" i="28"/>
  <c r="X967" i="28"/>
  <c r="Y967" i="28"/>
  <c r="Z967" i="28"/>
  <c r="AA967" i="28"/>
  <c r="AB967" i="28"/>
  <c r="AD967" i="28"/>
  <c r="AE967" i="28"/>
  <c r="AF967" i="28"/>
  <c r="AG967" i="28"/>
  <c r="AH967" i="28"/>
  <c r="AI967" i="28"/>
  <c r="AJ967" i="28"/>
  <c r="AK967" i="28"/>
  <c r="AL967" i="28"/>
  <c r="AM967" i="28"/>
  <c r="AO967" i="28"/>
  <c r="AP967" i="28"/>
  <c r="AQ967" i="28"/>
  <c r="AR967" i="28"/>
  <c r="AS967" i="28"/>
  <c r="AT967" i="28"/>
  <c r="AU967" i="28"/>
  <c r="AV967" i="28"/>
  <c r="AW967" i="28"/>
  <c r="AX967" i="28"/>
  <c r="AY967" i="28"/>
  <c r="AZ967" i="28"/>
  <c r="BA967" i="28"/>
  <c r="BB967" i="28"/>
  <c r="BC967" i="28"/>
  <c r="BD967" i="28"/>
  <c r="BZ967" i="28" s="1"/>
  <c r="BE967" i="28"/>
  <c r="BF967" i="28"/>
  <c r="BG967" i="28"/>
  <c r="BI967" i="28"/>
  <c r="BT967" i="28" s="1"/>
  <c r="BJ967" i="28"/>
  <c r="BK967" i="28"/>
  <c r="BL967" i="28"/>
  <c r="BM967" i="28"/>
  <c r="BN967" i="28"/>
  <c r="BO967" i="28"/>
  <c r="BP967" i="28"/>
  <c r="BQ967" i="28"/>
  <c r="CB967" i="28" s="1"/>
  <c r="BR967" i="28"/>
  <c r="BV967" i="28"/>
  <c r="B968" i="28"/>
  <c r="C968" i="28"/>
  <c r="D968" i="28"/>
  <c r="F968" i="28"/>
  <c r="G968" i="28"/>
  <c r="H968" i="28"/>
  <c r="I968" i="28"/>
  <c r="J968" i="28"/>
  <c r="K968" i="28"/>
  <c r="L968" i="28"/>
  <c r="M968" i="28"/>
  <c r="N968" i="28"/>
  <c r="O968" i="28"/>
  <c r="P968" i="28"/>
  <c r="Q968" i="28"/>
  <c r="S968" i="28"/>
  <c r="T968" i="28"/>
  <c r="U968" i="28"/>
  <c r="V968" i="28"/>
  <c r="W968" i="28"/>
  <c r="X968" i="28"/>
  <c r="Y968" i="28"/>
  <c r="Z968" i="28"/>
  <c r="AA968" i="28"/>
  <c r="AB968" i="28"/>
  <c r="AD968" i="28"/>
  <c r="AE968" i="28"/>
  <c r="AF968" i="28"/>
  <c r="AG968" i="28"/>
  <c r="AH968" i="28"/>
  <c r="AI968" i="28"/>
  <c r="AJ968" i="28"/>
  <c r="AK968" i="28"/>
  <c r="AL968" i="28"/>
  <c r="AM968" i="28"/>
  <c r="AO968" i="28"/>
  <c r="AP968" i="28"/>
  <c r="AQ968" i="28"/>
  <c r="AR968" i="28"/>
  <c r="AS968" i="28"/>
  <c r="AT968" i="28"/>
  <c r="AU968" i="28"/>
  <c r="AV968" i="28"/>
  <c r="BX968" i="28" s="1"/>
  <c r="AW968" i="28"/>
  <c r="AX968" i="28"/>
  <c r="AY968" i="28"/>
  <c r="AZ968" i="28"/>
  <c r="BA968" i="28"/>
  <c r="BB968" i="28"/>
  <c r="BC968" i="28"/>
  <c r="BD968" i="28"/>
  <c r="BE968" i="28"/>
  <c r="BF968" i="28"/>
  <c r="CB968" i="28" s="1"/>
  <c r="BG968" i="28"/>
  <c r="BI968" i="28"/>
  <c r="BJ968" i="28"/>
  <c r="BK968" i="28"/>
  <c r="BV968" i="28" s="1"/>
  <c r="BL968" i="28"/>
  <c r="BM968" i="28"/>
  <c r="BN968" i="28"/>
  <c r="BO968" i="28"/>
  <c r="BZ968" i="28" s="1"/>
  <c r="BP968" i="28"/>
  <c r="BQ968" i="28"/>
  <c r="BR968" i="28"/>
  <c r="BT968" i="28"/>
  <c r="B969" i="28"/>
  <c r="C969" i="28"/>
  <c r="D969" i="28"/>
  <c r="F969" i="28"/>
  <c r="G969" i="28"/>
  <c r="H969" i="28"/>
  <c r="I969" i="28"/>
  <c r="J969" i="28"/>
  <c r="K969" i="28"/>
  <c r="L969" i="28"/>
  <c r="M969" i="28"/>
  <c r="N969" i="28"/>
  <c r="O969" i="28"/>
  <c r="P969" i="28"/>
  <c r="Q969" i="28"/>
  <c r="S969" i="28"/>
  <c r="T969" i="28"/>
  <c r="U969" i="28"/>
  <c r="V969" i="28"/>
  <c r="W969" i="28"/>
  <c r="X969" i="28"/>
  <c r="Y969" i="28"/>
  <c r="Z969" i="28"/>
  <c r="AA969" i="28"/>
  <c r="AB969" i="28"/>
  <c r="AD969" i="28"/>
  <c r="AE969" i="28"/>
  <c r="AF969" i="28"/>
  <c r="AG969" i="28"/>
  <c r="AH969" i="28"/>
  <c r="AI969" i="28"/>
  <c r="AJ969" i="28"/>
  <c r="AK969" i="28"/>
  <c r="AL969" i="28"/>
  <c r="AM969" i="28"/>
  <c r="AO969" i="28"/>
  <c r="AP969" i="28"/>
  <c r="AQ969" i="28"/>
  <c r="AR969" i="28"/>
  <c r="AS969" i="28"/>
  <c r="AT969" i="28"/>
  <c r="AU969" i="28"/>
  <c r="AV969" i="28"/>
  <c r="AW969" i="28"/>
  <c r="AX969" i="28"/>
  <c r="AY969" i="28"/>
  <c r="AZ969" i="28"/>
  <c r="BA969" i="28"/>
  <c r="BB969" i="28"/>
  <c r="BC969" i="28"/>
  <c r="BD969" i="28"/>
  <c r="BZ969" i="28" s="1"/>
  <c r="BE969" i="28"/>
  <c r="BF969" i="28"/>
  <c r="BG969" i="28"/>
  <c r="BI969" i="28"/>
  <c r="BT969" i="28" s="1"/>
  <c r="BJ969" i="28"/>
  <c r="BK969" i="28"/>
  <c r="BL969" i="28"/>
  <c r="BM969" i="28"/>
  <c r="BN969" i="28"/>
  <c r="BO969" i="28"/>
  <c r="BP969" i="28"/>
  <c r="BQ969" i="28"/>
  <c r="CB969" i="28" s="1"/>
  <c r="BR969" i="28"/>
  <c r="BV969" i="28"/>
  <c r="B970" i="28"/>
  <c r="C970" i="28"/>
  <c r="D970" i="28"/>
  <c r="F970" i="28"/>
  <c r="BT970" i="28" s="1"/>
  <c r="G970" i="28"/>
  <c r="H970" i="28"/>
  <c r="I970" i="28"/>
  <c r="J970" i="28"/>
  <c r="K970" i="28"/>
  <c r="L970" i="28"/>
  <c r="M970" i="28"/>
  <c r="N970" i="28"/>
  <c r="O970" i="28"/>
  <c r="P970" i="28"/>
  <c r="CB970" i="28" s="1"/>
  <c r="Q970" i="28"/>
  <c r="S970" i="28"/>
  <c r="T970" i="28"/>
  <c r="U970" i="28"/>
  <c r="V970" i="28"/>
  <c r="W970" i="28"/>
  <c r="X970" i="28"/>
  <c r="Y970" i="28"/>
  <c r="Z970" i="28"/>
  <c r="AA970" i="28"/>
  <c r="AB970" i="28"/>
  <c r="AD970" i="28"/>
  <c r="AE970" i="28"/>
  <c r="AF970" i="28"/>
  <c r="AG970" i="28"/>
  <c r="AH970" i="28"/>
  <c r="AI970" i="28"/>
  <c r="AJ970" i="28"/>
  <c r="AK970" i="28"/>
  <c r="AL970" i="28"/>
  <c r="AM970" i="28"/>
  <c r="AO970" i="28"/>
  <c r="AP970" i="28"/>
  <c r="AQ970" i="28"/>
  <c r="AR970" i="28"/>
  <c r="AS970" i="28"/>
  <c r="AT970" i="28"/>
  <c r="AU970" i="28"/>
  <c r="AV970" i="28"/>
  <c r="AW970" i="28"/>
  <c r="AX970" i="28"/>
  <c r="AY970" i="28"/>
  <c r="AZ970" i="28"/>
  <c r="BA970" i="28"/>
  <c r="BB970" i="28"/>
  <c r="BC970" i="28"/>
  <c r="BD970" i="28"/>
  <c r="BE970" i="28"/>
  <c r="BF970" i="28"/>
  <c r="BG970" i="28"/>
  <c r="BI970" i="28"/>
  <c r="BJ970" i="28"/>
  <c r="BK970" i="28"/>
  <c r="BL970" i="28"/>
  <c r="BM970" i="28"/>
  <c r="BN970" i="28"/>
  <c r="BO970" i="28"/>
  <c r="BP970" i="28"/>
  <c r="BQ970" i="28"/>
  <c r="BR970" i="28"/>
  <c r="BX970" i="28"/>
  <c r="B971" i="28"/>
  <c r="C971" i="28"/>
  <c r="D971" i="28"/>
  <c r="F971" i="28"/>
  <c r="G971" i="28"/>
  <c r="H971" i="28"/>
  <c r="I971" i="28"/>
  <c r="J971" i="28"/>
  <c r="K971" i="28"/>
  <c r="L971" i="28"/>
  <c r="M971" i="28"/>
  <c r="N971" i="28"/>
  <c r="O971" i="28"/>
  <c r="P971" i="28"/>
  <c r="Q971" i="28"/>
  <c r="S971" i="28"/>
  <c r="T971" i="28"/>
  <c r="U971" i="28"/>
  <c r="V971" i="28"/>
  <c r="W971" i="28"/>
  <c r="X971" i="28"/>
  <c r="Y971" i="28"/>
  <c r="Z971" i="28"/>
  <c r="AA971" i="28"/>
  <c r="AB971" i="28"/>
  <c r="AD971" i="28"/>
  <c r="AE971" i="28"/>
  <c r="AF971" i="28"/>
  <c r="AG971" i="28"/>
  <c r="AH971" i="28"/>
  <c r="AI971" i="28"/>
  <c r="AJ971" i="28"/>
  <c r="AK971" i="28"/>
  <c r="AL971" i="28"/>
  <c r="AM971" i="28"/>
  <c r="AO971" i="28"/>
  <c r="AP971" i="28"/>
  <c r="AQ971" i="28"/>
  <c r="AR971" i="28"/>
  <c r="AS971" i="28"/>
  <c r="AT971" i="28"/>
  <c r="AU971" i="28"/>
  <c r="AV971" i="28"/>
  <c r="AW971" i="28"/>
  <c r="AX971" i="28"/>
  <c r="AY971" i="28"/>
  <c r="AZ971" i="28"/>
  <c r="BA971" i="28"/>
  <c r="BB971" i="28"/>
  <c r="BC971" i="28"/>
  <c r="BD971" i="28"/>
  <c r="BZ971" i="28" s="1"/>
  <c r="BE971" i="28"/>
  <c r="BF971" i="28"/>
  <c r="BG971" i="28"/>
  <c r="BI971" i="28"/>
  <c r="BT971" i="28" s="1"/>
  <c r="BJ971" i="28"/>
  <c r="BK971" i="28"/>
  <c r="BL971" i="28"/>
  <c r="BM971" i="28"/>
  <c r="BN971" i="28"/>
  <c r="BO971" i="28"/>
  <c r="BP971" i="28"/>
  <c r="BQ971" i="28"/>
  <c r="CB971" i="28" s="1"/>
  <c r="BR971" i="28"/>
  <c r="BV971" i="28"/>
  <c r="B972" i="28"/>
  <c r="C972" i="28"/>
  <c r="D972" i="28"/>
  <c r="F972" i="28"/>
  <c r="G972" i="28"/>
  <c r="H972" i="28"/>
  <c r="I972" i="28"/>
  <c r="J972" i="28"/>
  <c r="K972" i="28"/>
  <c r="L972" i="28"/>
  <c r="M972" i="28"/>
  <c r="N972" i="28"/>
  <c r="O972" i="28"/>
  <c r="P972" i="28"/>
  <c r="Q972" i="28"/>
  <c r="S972" i="28"/>
  <c r="T972" i="28"/>
  <c r="U972" i="28"/>
  <c r="V972" i="28"/>
  <c r="W972" i="28"/>
  <c r="X972" i="28"/>
  <c r="Y972" i="28"/>
  <c r="Z972" i="28"/>
  <c r="AA972" i="28"/>
  <c r="AB972" i="28"/>
  <c r="AD972" i="28"/>
  <c r="AE972" i="28"/>
  <c r="AF972" i="28"/>
  <c r="AG972" i="28"/>
  <c r="AH972" i="28"/>
  <c r="AI972" i="28"/>
  <c r="AJ972" i="28"/>
  <c r="AK972" i="28"/>
  <c r="AL972" i="28"/>
  <c r="AM972" i="28"/>
  <c r="AO972" i="28"/>
  <c r="AP972" i="28"/>
  <c r="AQ972" i="28"/>
  <c r="AR972" i="28"/>
  <c r="AS972" i="28"/>
  <c r="AT972" i="28"/>
  <c r="AU972" i="28"/>
  <c r="AV972" i="28"/>
  <c r="BX972" i="28" s="1"/>
  <c r="AW972" i="28"/>
  <c r="AX972" i="28"/>
  <c r="AY972" i="28"/>
  <c r="AZ972" i="28"/>
  <c r="BA972" i="28"/>
  <c r="BB972" i="28"/>
  <c r="BC972" i="28"/>
  <c r="BD972" i="28"/>
  <c r="BE972" i="28"/>
  <c r="BF972" i="28"/>
  <c r="CB972" i="28" s="1"/>
  <c r="BG972" i="28"/>
  <c r="BI972" i="28"/>
  <c r="BJ972" i="28"/>
  <c r="BK972" i="28"/>
  <c r="BV972" i="28" s="1"/>
  <c r="BL972" i="28"/>
  <c r="BM972" i="28"/>
  <c r="BN972" i="28"/>
  <c r="BO972" i="28"/>
  <c r="BZ972" i="28" s="1"/>
  <c r="BP972" i="28"/>
  <c r="BQ972" i="28"/>
  <c r="BR972" i="28"/>
  <c r="BT972" i="28"/>
  <c r="B973" i="28"/>
  <c r="C973" i="28"/>
  <c r="D973" i="28"/>
  <c r="F973" i="28"/>
  <c r="G973" i="28"/>
  <c r="H973" i="28"/>
  <c r="BV973" i="28" s="1"/>
  <c r="I973" i="28"/>
  <c r="J973" i="28"/>
  <c r="K973" i="28"/>
  <c r="L973" i="28"/>
  <c r="M973" i="28"/>
  <c r="N973" i="28"/>
  <c r="O973" i="28"/>
  <c r="P973" i="28"/>
  <c r="Q973" i="28"/>
  <c r="S973" i="28"/>
  <c r="T973" i="28"/>
  <c r="U973" i="28"/>
  <c r="V973" i="28"/>
  <c r="W973" i="28"/>
  <c r="X973" i="28"/>
  <c r="Y973" i="28"/>
  <c r="Z973" i="28"/>
  <c r="AA973" i="28"/>
  <c r="AB973" i="28"/>
  <c r="AD973" i="28"/>
  <c r="AE973" i="28"/>
  <c r="AF973" i="28"/>
  <c r="AG973" i="28"/>
  <c r="AH973" i="28"/>
  <c r="AI973" i="28"/>
  <c r="AJ973" i="28"/>
  <c r="AK973" i="28"/>
  <c r="AL973" i="28"/>
  <c r="AM973" i="28"/>
  <c r="AO973" i="28"/>
  <c r="AP973" i="28"/>
  <c r="AQ973" i="28"/>
  <c r="AR973" i="28"/>
  <c r="AS973" i="28"/>
  <c r="AT973" i="28"/>
  <c r="AU973" i="28"/>
  <c r="AV973" i="28"/>
  <c r="AW973" i="28"/>
  <c r="AX973" i="28"/>
  <c r="AY973" i="28"/>
  <c r="AZ973" i="28"/>
  <c r="BA973" i="28"/>
  <c r="BB973" i="28"/>
  <c r="BC973" i="28"/>
  <c r="BD973" i="28"/>
  <c r="BE973" i="28"/>
  <c r="BF973" i="28"/>
  <c r="BG973" i="28"/>
  <c r="BI973" i="28"/>
  <c r="BJ973" i="28"/>
  <c r="BK973" i="28"/>
  <c r="BL973" i="28"/>
  <c r="BM973" i="28"/>
  <c r="BN973" i="28"/>
  <c r="BO973" i="28"/>
  <c r="BP973" i="28"/>
  <c r="BQ973" i="28"/>
  <c r="BR973" i="28"/>
  <c r="B974" i="28"/>
  <c r="C974" i="28"/>
  <c r="D974" i="28"/>
  <c r="F974" i="28"/>
  <c r="G974" i="28"/>
  <c r="H974" i="28"/>
  <c r="I974" i="28"/>
  <c r="J974" i="28"/>
  <c r="K974" i="28"/>
  <c r="L974" i="28"/>
  <c r="M974" i="28"/>
  <c r="N974" i="28"/>
  <c r="O974" i="28"/>
  <c r="P974" i="28"/>
  <c r="Q974" i="28"/>
  <c r="S974" i="28"/>
  <c r="T974" i="28"/>
  <c r="U974" i="28"/>
  <c r="V974" i="28"/>
  <c r="W974" i="28"/>
  <c r="X974" i="28"/>
  <c r="Y974" i="28"/>
  <c r="Z974" i="28"/>
  <c r="AA974" i="28"/>
  <c r="AB974" i="28"/>
  <c r="AD974" i="28"/>
  <c r="AE974" i="28"/>
  <c r="AF974" i="28"/>
  <c r="AG974" i="28"/>
  <c r="AH974" i="28"/>
  <c r="AI974" i="28"/>
  <c r="AJ974" i="28"/>
  <c r="AK974" i="28"/>
  <c r="AL974" i="28"/>
  <c r="AM974" i="28"/>
  <c r="AO974" i="28"/>
  <c r="AP974" i="28"/>
  <c r="AQ974" i="28"/>
  <c r="AR974" i="28"/>
  <c r="AS974" i="28"/>
  <c r="AT974" i="28"/>
  <c r="AU974" i="28"/>
  <c r="AV974" i="28"/>
  <c r="BX974" i="28" s="1"/>
  <c r="AW974" i="28"/>
  <c r="AX974" i="28"/>
  <c r="AY974" i="28"/>
  <c r="AZ974" i="28"/>
  <c r="BA974" i="28"/>
  <c r="BB974" i="28"/>
  <c r="BC974" i="28"/>
  <c r="BD974" i="28"/>
  <c r="BE974" i="28"/>
  <c r="BF974" i="28"/>
  <c r="CB974" i="28" s="1"/>
  <c r="BG974" i="28"/>
  <c r="BI974" i="28"/>
  <c r="BJ974" i="28"/>
  <c r="BK974" i="28"/>
  <c r="BV974" i="28" s="1"/>
  <c r="BL974" i="28"/>
  <c r="BM974" i="28"/>
  <c r="BN974" i="28"/>
  <c r="BO974" i="28"/>
  <c r="BZ974" i="28" s="1"/>
  <c r="BP974" i="28"/>
  <c r="BQ974" i="28"/>
  <c r="BR974" i="28"/>
  <c r="BT974" i="28"/>
  <c r="B975" i="28"/>
  <c r="C975" i="28"/>
  <c r="D975" i="28"/>
  <c r="F975" i="28"/>
  <c r="G975" i="28"/>
  <c r="H975" i="28"/>
  <c r="I975" i="28"/>
  <c r="J975" i="28"/>
  <c r="K975" i="28"/>
  <c r="L975" i="28"/>
  <c r="M975" i="28"/>
  <c r="N975" i="28"/>
  <c r="O975" i="28"/>
  <c r="P975" i="28"/>
  <c r="Q975" i="28"/>
  <c r="S975" i="28"/>
  <c r="T975" i="28"/>
  <c r="U975" i="28"/>
  <c r="V975" i="28"/>
  <c r="W975" i="28"/>
  <c r="X975" i="28"/>
  <c r="Y975" i="28"/>
  <c r="Z975" i="28"/>
  <c r="AA975" i="28"/>
  <c r="AB975" i="28"/>
  <c r="AD975" i="28"/>
  <c r="AE975" i="28"/>
  <c r="AF975" i="28"/>
  <c r="AG975" i="28"/>
  <c r="AH975" i="28"/>
  <c r="AI975" i="28"/>
  <c r="AJ975" i="28"/>
  <c r="AK975" i="28"/>
  <c r="AL975" i="28"/>
  <c r="AM975" i="28"/>
  <c r="AO975" i="28"/>
  <c r="AP975" i="28"/>
  <c r="AQ975" i="28"/>
  <c r="AR975" i="28"/>
  <c r="AS975" i="28"/>
  <c r="AT975" i="28"/>
  <c r="AU975" i="28"/>
  <c r="AV975" i="28"/>
  <c r="AW975" i="28"/>
  <c r="AX975" i="28"/>
  <c r="AY975" i="28"/>
  <c r="AZ975" i="28"/>
  <c r="BA975" i="28"/>
  <c r="BB975" i="28"/>
  <c r="BC975" i="28"/>
  <c r="BD975" i="28"/>
  <c r="BZ975" i="28" s="1"/>
  <c r="BE975" i="28"/>
  <c r="BF975" i="28"/>
  <c r="BG975" i="28"/>
  <c r="BI975" i="28"/>
  <c r="BT975" i="28" s="1"/>
  <c r="BJ975" i="28"/>
  <c r="BK975" i="28"/>
  <c r="BL975" i="28"/>
  <c r="BM975" i="28"/>
  <c r="BN975" i="28"/>
  <c r="BO975" i="28"/>
  <c r="BP975" i="28"/>
  <c r="BQ975" i="28"/>
  <c r="CB975" i="28" s="1"/>
  <c r="BR975" i="28"/>
  <c r="BV975" i="28"/>
  <c r="B976" i="28"/>
  <c r="C976" i="28"/>
  <c r="D976" i="28"/>
  <c r="F976" i="28"/>
  <c r="G976" i="28"/>
  <c r="H976" i="28"/>
  <c r="I976" i="28"/>
  <c r="J976" i="28"/>
  <c r="K976" i="28"/>
  <c r="L976" i="28"/>
  <c r="M976" i="28"/>
  <c r="N976" i="28"/>
  <c r="O976" i="28"/>
  <c r="P976" i="28"/>
  <c r="Q976" i="28"/>
  <c r="S976" i="28"/>
  <c r="T976" i="28"/>
  <c r="U976" i="28"/>
  <c r="V976" i="28"/>
  <c r="W976" i="28"/>
  <c r="X976" i="28"/>
  <c r="Y976" i="28"/>
  <c r="Z976" i="28"/>
  <c r="AA976" i="28"/>
  <c r="AB976" i="28"/>
  <c r="AD976" i="28"/>
  <c r="AE976" i="28"/>
  <c r="AF976" i="28"/>
  <c r="AG976" i="28"/>
  <c r="AH976" i="28"/>
  <c r="AI976" i="28"/>
  <c r="AJ976" i="28"/>
  <c r="AK976" i="28"/>
  <c r="AL976" i="28"/>
  <c r="AM976" i="28"/>
  <c r="AO976" i="28"/>
  <c r="AP976" i="28"/>
  <c r="AQ976" i="28"/>
  <c r="AR976" i="28"/>
  <c r="AS976" i="28"/>
  <c r="AT976" i="28"/>
  <c r="AU976" i="28"/>
  <c r="AV976" i="28"/>
  <c r="BX976" i="28" s="1"/>
  <c r="AW976" i="28"/>
  <c r="AX976" i="28"/>
  <c r="AY976" i="28"/>
  <c r="AZ976" i="28"/>
  <c r="BA976" i="28"/>
  <c r="BB976" i="28"/>
  <c r="BC976" i="28"/>
  <c r="BD976" i="28"/>
  <c r="BE976" i="28"/>
  <c r="BF976" i="28"/>
  <c r="CB976" i="28" s="1"/>
  <c r="BG976" i="28"/>
  <c r="BI976" i="28"/>
  <c r="BJ976" i="28"/>
  <c r="BK976" i="28"/>
  <c r="BV976" i="28" s="1"/>
  <c r="BL976" i="28"/>
  <c r="BM976" i="28"/>
  <c r="BN976" i="28"/>
  <c r="BO976" i="28"/>
  <c r="BZ976" i="28" s="1"/>
  <c r="BP976" i="28"/>
  <c r="BQ976" i="28"/>
  <c r="BR976" i="28"/>
  <c r="BT976" i="28"/>
  <c r="B977" i="28"/>
  <c r="C977" i="28"/>
  <c r="D977" i="28"/>
  <c r="F977" i="28"/>
  <c r="G977" i="28"/>
  <c r="H977" i="28"/>
  <c r="I977" i="28"/>
  <c r="J977" i="28"/>
  <c r="K977" i="28"/>
  <c r="L977" i="28"/>
  <c r="M977" i="28"/>
  <c r="N977" i="28"/>
  <c r="O977" i="28"/>
  <c r="P977" i="28"/>
  <c r="Q977" i="28"/>
  <c r="S977" i="28"/>
  <c r="T977" i="28"/>
  <c r="U977" i="28"/>
  <c r="V977" i="28"/>
  <c r="W977" i="28"/>
  <c r="X977" i="28"/>
  <c r="Y977" i="28"/>
  <c r="Z977" i="28"/>
  <c r="AA977" i="28"/>
  <c r="AB977" i="28"/>
  <c r="AD977" i="28"/>
  <c r="AE977" i="28"/>
  <c r="AF977" i="28"/>
  <c r="AG977" i="28"/>
  <c r="AH977" i="28"/>
  <c r="AI977" i="28"/>
  <c r="AJ977" i="28"/>
  <c r="AK977" i="28"/>
  <c r="AL977" i="28"/>
  <c r="AM977" i="28"/>
  <c r="AO977" i="28"/>
  <c r="AP977" i="28"/>
  <c r="AQ977" i="28"/>
  <c r="AR977" i="28"/>
  <c r="AS977" i="28"/>
  <c r="AT977" i="28"/>
  <c r="AU977" i="28"/>
  <c r="AV977" i="28"/>
  <c r="AW977" i="28"/>
  <c r="AX977" i="28"/>
  <c r="AY977" i="28"/>
  <c r="AZ977" i="28"/>
  <c r="BA977" i="28"/>
  <c r="BB977" i="28"/>
  <c r="BC977" i="28"/>
  <c r="BD977" i="28"/>
  <c r="BZ977" i="28" s="1"/>
  <c r="BE977" i="28"/>
  <c r="BF977" i="28"/>
  <c r="BG977" i="28"/>
  <c r="BI977" i="28"/>
  <c r="BT977" i="28" s="1"/>
  <c r="BJ977" i="28"/>
  <c r="BK977" i="28"/>
  <c r="BL977" i="28"/>
  <c r="BM977" i="28"/>
  <c r="BN977" i="28"/>
  <c r="BO977" i="28"/>
  <c r="BP977" i="28"/>
  <c r="BQ977" i="28"/>
  <c r="CB977" i="28" s="1"/>
  <c r="BR977" i="28"/>
  <c r="BV977" i="28"/>
  <c r="B978" i="28"/>
  <c r="C978" i="28"/>
  <c r="D978" i="28"/>
  <c r="F978" i="28"/>
  <c r="BT978" i="28" s="1"/>
  <c r="G978" i="28"/>
  <c r="H978" i="28"/>
  <c r="I978" i="28"/>
  <c r="J978" i="28"/>
  <c r="K978" i="28"/>
  <c r="L978" i="28"/>
  <c r="M978" i="28"/>
  <c r="N978" i="28"/>
  <c r="O978" i="28"/>
  <c r="P978" i="28"/>
  <c r="CB978" i="28" s="1"/>
  <c r="Q978" i="28"/>
  <c r="S978" i="28"/>
  <c r="T978" i="28"/>
  <c r="U978" i="28"/>
  <c r="V978" i="28"/>
  <c r="W978" i="28"/>
  <c r="X978" i="28"/>
  <c r="Y978" i="28"/>
  <c r="Z978" i="28"/>
  <c r="AA978" i="28"/>
  <c r="AB978" i="28"/>
  <c r="AD978" i="28"/>
  <c r="AE978" i="28"/>
  <c r="AF978" i="28"/>
  <c r="AG978" i="28"/>
  <c r="AH978" i="28"/>
  <c r="AI978" i="28"/>
  <c r="AJ978" i="28"/>
  <c r="AK978" i="28"/>
  <c r="AL978" i="28"/>
  <c r="AM978" i="28"/>
  <c r="AO978" i="28"/>
  <c r="AP978" i="28"/>
  <c r="AQ978" i="28"/>
  <c r="AR978" i="28"/>
  <c r="AS978" i="28"/>
  <c r="AT978" i="28"/>
  <c r="AU978" i="28"/>
  <c r="AV978" i="28"/>
  <c r="AW978" i="28"/>
  <c r="AX978" i="28"/>
  <c r="AY978" i="28"/>
  <c r="AZ978" i="28"/>
  <c r="BA978" i="28"/>
  <c r="BB978" i="28"/>
  <c r="BC978" i="28"/>
  <c r="BD978" i="28"/>
  <c r="BE978" i="28"/>
  <c r="BF978" i="28"/>
  <c r="BG978" i="28"/>
  <c r="BI978" i="28"/>
  <c r="BJ978" i="28"/>
  <c r="BK978" i="28"/>
  <c r="BL978" i="28"/>
  <c r="BM978" i="28"/>
  <c r="BN978" i="28"/>
  <c r="BO978" i="28"/>
  <c r="BP978" i="28"/>
  <c r="BQ978" i="28"/>
  <c r="BR978" i="28"/>
  <c r="BX978" i="28"/>
  <c r="B979" i="28"/>
  <c r="C979" i="28"/>
  <c r="D979" i="28"/>
  <c r="F979" i="28"/>
  <c r="G979" i="28"/>
  <c r="H979" i="28"/>
  <c r="I979" i="28"/>
  <c r="J979" i="28"/>
  <c r="K979" i="28"/>
  <c r="L979" i="28"/>
  <c r="M979" i="28"/>
  <c r="N979" i="28"/>
  <c r="O979" i="28"/>
  <c r="P979" i="28"/>
  <c r="Q979" i="28"/>
  <c r="S979" i="28"/>
  <c r="T979" i="28"/>
  <c r="U979" i="28"/>
  <c r="V979" i="28"/>
  <c r="W979" i="28"/>
  <c r="X979" i="28"/>
  <c r="Y979" i="28"/>
  <c r="Z979" i="28"/>
  <c r="AA979" i="28"/>
  <c r="AB979" i="28"/>
  <c r="AD979" i="28"/>
  <c r="AE979" i="28"/>
  <c r="AF979" i="28"/>
  <c r="AG979" i="28"/>
  <c r="AH979" i="28"/>
  <c r="AI979" i="28"/>
  <c r="AJ979" i="28"/>
  <c r="AK979" i="28"/>
  <c r="AL979" i="28"/>
  <c r="AM979" i="28"/>
  <c r="AO979" i="28"/>
  <c r="AP979" i="28"/>
  <c r="AQ979" i="28"/>
  <c r="AR979" i="28"/>
  <c r="AS979" i="28"/>
  <c r="AT979" i="28"/>
  <c r="AU979" i="28"/>
  <c r="AV979" i="28"/>
  <c r="AW979" i="28"/>
  <c r="AX979" i="28"/>
  <c r="AY979" i="28"/>
  <c r="AZ979" i="28"/>
  <c r="BA979" i="28"/>
  <c r="BB979" i="28"/>
  <c r="BC979" i="28"/>
  <c r="BD979" i="28"/>
  <c r="BZ979" i="28" s="1"/>
  <c r="BE979" i="28"/>
  <c r="BF979" i="28"/>
  <c r="BG979" i="28"/>
  <c r="BI979" i="28"/>
  <c r="BT979" i="28" s="1"/>
  <c r="BJ979" i="28"/>
  <c r="BK979" i="28"/>
  <c r="BL979" i="28"/>
  <c r="BM979" i="28"/>
  <c r="BN979" i="28"/>
  <c r="BO979" i="28"/>
  <c r="BP979" i="28"/>
  <c r="BQ979" i="28"/>
  <c r="CB979" i="28" s="1"/>
  <c r="BR979" i="28"/>
  <c r="BV979" i="28"/>
  <c r="B980" i="28"/>
  <c r="C980" i="28"/>
  <c r="D980" i="28"/>
  <c r="F980" i="28"/>
  <c r="G980" i="28"/>
  <c r="H980" i="28"/>
  <c r="I980" i="28"/>
  <c r="J980" i="28"/>
  <c r="K980" i="28"/>
  <c r="L980" i="28"/>
  <c r="M980" i="28"/>
  <c r="N980" i="28"/>
  <c r="O980" i="28"/>
  <c r="P980" i="28"/>
  <c r="Q980" i="28"/>
  <c r="S980" i="28"/>
  <c r="T980" i="28"/>
  <c r="U980" i="28"/>
  <c r="V980" i="28"/>
  <c r="W980" i="28"/>
  <c r="X980" i="28"/>
  <c r="Y980" i="28"/>
  <c r="Z980" i="28"/>
  <c r="AA980" i="28"/>
  <c r="AB980" i="28"/>
  <c r="AD980" i="28"/>
  <c r="AE980" i="28"/>
  <c r="AF980" i="28"/>
  <c r="AG980" i="28"/>
  <c r="AH980" i="28"/>
  <c r="AI980" i="28"/>
  <c r="AJ980" i="28"/>
  <c r="AK980" i="28"/>
  <c r="AL980" i="28"/>
  <c r="AM980" i="28"/>
  <c r="AO980" i="28"/>
  <c r="AP980" i="28"/>
  <c r="AQ980" i="28"/>
  <c r="AR980" i="28"/>
  <c r="AS980" i="28"/>
  <c r="AT980" i="28"/>
  <c r="AU980" i="28"/>
  <c r="AV980" i="28"/>
  <c r="BX980" i="28" s="1"/>
  <c r="AW980" i="28"/>
  <c r="AX980" i="28"/>
  <c r="AY980" i="28"/>
  <c r="AZ980" i="28"/>
  <c r="BA980" i="28"/>
  <c r="BB980" i="28"/>
  <c r="BC980" i="28"/>
  <c r="BD980" i="28"/>
  <c r="BE980" i="28"/>
  <c r="BF980" i="28"/>
  <c r="CB980" i="28" s="1"/>
  <c r="BG980" i="28"/>
  <c r="BI980" i="28"/>
  <c r="BJ980" i="28"/>
  <c r="BK980" i="28"/>
  <c r="BV980" i="28" s="1"/>
  <c r="BL980" i="28"/>
  <c r="BM980" i="28"/>
  <c r="BN980" i="28"/>
  <c r="BO980" i="28"/>
  <c r="BZ980" i="28" s="1"/>
  <c r="BP980" i="28"/>
  <c r="BQ980" i="28"/>
  <c r="BR980" i="28"/>
  <c r="BT980" i="28"/>
  <c r="B981" i="28"/>
  <c r="C981" i="28"/>
  <c r="D981" i="28"/>
  <c r="F981" i="28"/>
  <c r="G981" i="28"/>
  <c r="H981" i="28"/>
  <c r="BV981" i="28" s="1"/>
  <c r="I981" i="28"/>
  <c r="J981" i="28"/>
  <c r="K981" i="28"/>
  <c r="L981" i="28"/>
  <c r="M981" i="28"/>
  <c r="N981" i="28"/>
  <c r="O981" i="28"/>
  <c r="P981" i="28"/>
  <c r="Q981" i="28"/>
  <c r="S981" i="28"/>
  <c r="T981" i="28"/>
  <c r="U981" i="28"/>
  <c r="V981" i="28"/>
  <c r="W981" i="28"/>
  <c r="X981" i="28"/>
  <c r="Y981" i="28"/>
  <c r="Z981" i="28"/>
  <c r="AA981" i="28"/>
  <c r="AB981" i="28"/>
  <c r="AD981" i="28"/>
  <c r="AE981" i="28"/>
  <c r="AF981" i="28"/>
  <c r="AG981" i="28"/>
  <c r="AH981" i="28"/>
  <c r="AI981" i="28"/>
  <c r="AJ981" i="28"/>
  <c r="AK981" i="28"/>
  <c r="AL981" i="28"/>
  <c r="AM981" i="28"/>
  <c r="AO981" i="28"/>
  <c r="AP981" i="28"/>
  <c r="AQ981" i="28"/>
  <c r="AR981" i="28"/>
  <c r="AS981" i="28"/>
  <c r="AT981" i="28"/>
  <c r="AU981" i="28"/>
  <c r="AV981" i="28"/>
  <c r="AW981" i="28"/>
  <c r="AX981" i="28"/>
  <c r="AY981" i="28"/>
  <c r="AZ981" i="28"/>
  <c r="BA981" i="28"/>
  <c r="BB981" i="28"/>
  <c r="BC981" i="28"/>
  <c r="BD981" i="28"/>
  <c r="BE981" i="28"/>
  <c r="BF981" i="28"/>
  <c r="BG981" i="28"/>
  <c r="BI981" i="28"/>
  <c r="BJ981" i="28"/>
  <c r="BK981" i="28"/>
  <c r="BL981" i="28"/>
  <c r="BM981" i="28"/>
  <c r="BN981" i="28"/>
  <c r="BO981" i="28"/>
  <c r="BP981" i="28"/>
  <c r="BQ981" i="28"/>
  <c r="BR981" i="28"/>
  <c r="B982" i="28"/>
  <c r="C982" i="28"/>
  <c r="D982" i="28"/>
  <c r="F982" i="28"/>
  <c r="G982" i="28"/>
  <c r="H982" i="28"/>
  <c r="I982" i="28"/>
  <c r="J982" i="28"/>
  <c r="K982" i="28"/>
  <c r="L982" i="28"/>
  <c r="M982" i="28"/>
  <c r="N982" i="28"/>
  <c r="O982" i="28"/>
  <c r="P982" i="28"/>
  <c r="Q982" i="28"/>
  <c r="S982" i="28"/>
  <c r="T982" i="28"/>
  <c r="U982" i="28"/>
  <c r="V982" i="28"/>
  <c r="W982" i="28"/>
  <c r="X982" i="28"/>
  <c r="Y982" i="28"/>
  <c r="Z982" i="28"/>
  <c r="AA982" i="28"/>
  <c r="AB982" i="28"/>
  <c r="AD982" i="28"/>
  <c r="AE982" i="28"/>
  <c r="AF982" i="28"/>
  <c r="AG982" i="28"/>
  <c r="AH982" i="28"/>
  <c r="AI982" i="28"/>
  <c r="AJ982" i="28"/>
  <c r="AK982" i="28"/>
  <c r="AL982" i="28"/>
  <c r="AM982" i="28"/>
  <c r="AO982" i="28"/>
  <c r="AP982" i="28"/>
  <c r="AQ982" i="28"/>
  <c r="AR982" i="28"/>
  <c r="AS982" i="28"/>
  <c r="AT982" i="28"/>
  <c r="AU982" i="28"/>
  <c r="AV982" i="28"/>
  <c r="BX982" i="28" s="1"/>
  <c r="AW982" i="28"/>
  <c r="AX982" i="28"/>
  <c r="AY982" i="28"/>
  <c r="AZ982" i="28"/>
  <c r="BA982" i="28"/>
  <c r="BB982" i="28"/>
  <c r="BC982" i="28"/>
  <c r="BD982" i="28"/>
  <c r="BE982" i="28"/>
  <c r="BF982" i="28"/>
  <c r="CB982" i="28" s="1"/>
  <c r="BG982" i="28"/>
  <c r="BI982" i="28"/>
  <c r="BJ982" i="28"/>
  <c r="BK982" i="28"/>
  <c r="BV982" i="28" s="1"/>
  <c r="BL982" i="28"/>
  <c r="BM982" i="28"/>
  <c r="BN982" i="28"/>
  <c r="BO982" i="28"/>
  <c r="BZ982" i="28" s="1"/>
  <c r="BP982" i="28"/>
  <c r="BQ982" i="28"/>
  <c r="BR982" i="28"/>
  <c r="BT982" i="28"/>
  <c r="B983" i="28"/>
  <c r="C983" i="28"/>
  <c r="D983" i="28"/>
  <c r="F983" i="28"/>
  <c r="G983" i="28"/>
  <c r="H983" i="28"/>
  <c r="I983" i="28"/>
  <c r="J983" i="28"/>
  <c r="K983" i="28"/>
  <c r="L983" i="28"/>
  <c r="M983" i="28"/>
  <c r="N983" i="28"/>
  <c r="O983" i="28"/>
  <c r="P983" i="28"/>
  <c r="Q983" i="28"/>
  <c r="S983" i="28"/>
  <c r="T983" i="28"/>
  <c r="U983" i="28"/>
  <c r="V983" i="28"/>
  <c r="W983" i="28"/>
  <c r="X983" i="28"/>
  <c r="Y983" i="28"/>
  <c r="Z983" i="28"/>
  <c r="AA983" i="28"/>
  <c r="AB983" i="28"/>
  <c r="AD983" i="28"/>
  <c r="AE983" i="28"/>
  <c r="AF983" i="28"/>
  <c r="AG983" i="28"/>
  <c r="AH983" i="28"/>
  <c r="AI983" i="28"/>
  <c r="AJ983" i="28"/>
  <c r="AK983" i="28"/>
  <c r="AL983" i="28"/>
  <c r="AM983" i="28"/>
  <c r="AO983" i="28"/>
  <c r="AP983" i="28"/>
  <c r="AQ983" i="28"/>
  <c r="AR983" i="28"/>
  <c r="AS983" i="28"/>
  <c r="AT983" i="28"/>
  <c r="AU983" i="28"/>
  <c r="AV983" i="28"/>
  <c r="AW983" i="28"/>
  <c r="AX983" i="28"/>
  <c r="AY983" i="28"/>
  <c r="AZ983" i="28"/>
  <c r="BA983" i="28"/>
  <c r="BB983" i="28"/>
  <c r="BC983" i="28"/>
  <c r="BD983" i="28"/>
  <c r="BZ983" i="28" s="1"/>
  <c r="BE983" i="28"/>
  <c r="BF983" i="28"/>
  <c r="BG983" i="28"/>
  <c r="BI983" i="28"/>
  <c r="BT983" i="28" s="1"/>
  <c r="BJ983" i="28"/>
  <c r="BK983" i="28"/>
  <c r="BL983" i="28"/>
  <c r="BM983" i="28"/>
  <c r="BN983" i="28"/>
  <c r="BO983" i="28"/>
  <c r="BP983" i="28"/>
  <c r="BQ983" i="28"/>
  <c r="CB983" i="28" s="1"/>
  <c r="BR983" i="28"/>
  <c r="BV983" i="28"/>
  <c r="B984" i="28"/>
  <c r="C984" i="28"/>
  <c r="D984" i="28"/>
  <c r="F984" i="28"/>
  <c r="G984" i="28"/>
  <c r="H984" i="28"/>
  <c r="I984" i="28"/>
  <c r="J984" i="28"/>
  <c r="K984" i="28"/>
  <c r="L984" i="28"/>
  <c r="M984" i="28"/>
  <c r="N984" i="28"/>
  <c r="O984" i="28"/>
  <c r="P984" i="28"/>
  <c r="Q984" i="28"/>
  <c r="S984" i="28"/>
  <c r="T984" i="28"/>
  <c r="U984" i="28"/>
  <c r="V984" i="28"/>
  <c r="W984" i="28"/>
  <c r="X984" i="28"/>
  <c r="Y984" i="28"/>
  <c r="Z984" i="28"/>
  <c r="AA984" i="28"/>
  <c r="AB984" i="28"/>
  <c r="AD984" i="28"/>
  <c r="AE984" i="28"/>
  <c r="AF984" i="28"/>
  <c r="AG984" i="28"/>
  <c r="AH984" i="28"/>
  <c r="AI984" i="28"/>
  <c r="AJ984" i="28"/>
  <c r="AK984" i="28"/>
  <c r="AL984" i="28"/>
  <c r="AM984" i="28"/>
  <c r="AO984" i="28"/>
  <c r="AP984" i="28"/>
  <c r="AQ984" i="28"/>
  <c r="AR984" i="28"/>
  <c r="AS984" i="28"/>
  <c r="AT984" i="28"/>
  <c r="AU984" i="28"/>
  <c r="AV984" i="28"/>
  <c r="BX984" i="28" s="1"/>
  <c r="AW984" i="28"/>
  <c r="AX984" i="28"/>
  <c r="AY984" i="28"/>
  <c r="AZ984" i="28"/>
  <c r="BA984" i="28"/>
  <c r="BB984" i="28"/>
  <c r="BC984" i="28"/>
  <c r="BD984" i="28"/>
  <c r="BE984" i="28"/>
  <c r="BF984" i="28"/>
  <c r="CB984" i="28" s="1"/>
  <c r="BG984" i="28"/>
  <c r="BI984" i="28"/>
  <c r="BJ984" i="28"/>
  <c r="BK984" i="28"/>
  <c r="BV984" i="28" s="1"/>
  <c r="BL984" i="28"/>
  <c r="BM984" i="28"/>
  <c r="BN984" i="28"/>
  <c r="BO984" i="28"/>
  <c r="BZ984" i="28" s="1"/>
  <c r="BP984" i="28"/>
  <c r="BQ984" i="28"/>
  <c r="BR984" i="28"/>
  <c r="BT984" i="28"/>
  <c r="B985" i="28"/>
  <c r="C985" i="28"/>
  <c r="D985" i="28"/>
  <c r="F985" i="28"/>
  <c r="G985" i="28"/>
  <c r="H985" i="28"/>
  <c r="I985" i="28"/>
  <c r="J985" i="28"/>
  <c r="K985" i="28"/>
  <c r="L985" i="28"/>
  <c r="M985" i="28"/>
  <c r="N985" i="28"/>
  <c r="O985" i="28"/>
  <c r="P985" i="28"/>
  <c r="Q985" i="28"/>
  <c r="S985" i="28"/>
  <c r="T985" i="28"/>
  <c r="U985" i="28"/>
  <c r="V985" i="28"/>
  <c r="W985" i="28"/>
  <c r="X985" i="28"/>
  <c r="Y985" i="28"/>
  <c r="Z985" i="28"/>
  <c r="AA985" i="28"/>
  <c r="AB985" i="28"/>
  <c r="AD985" i="28"/>
  <c r="AE985" i="28"/>
  <c r="AF985" i="28"/>
  <c r="AG985" i="28"/>
  <c r="AH985" i="28"/>
  <c r="AI985" i="28"/>
  <c r="AJ985" i="28"/>
  <c r="AK985" i="28"/>
  <c r="AL985" i="28"/>
  <c r="AM985" i="28"/>
  <c r="AO985" i="28"/>
  <c r="AP985" i="28"/>
  <c r="AQ985" i="28"/>
  <c r="AR985" i="28"/>
  <c r="AS985" i="28"/>
  <c r="AT985" i="28"/>
  <c r="AU985" i="28"/>
  <c r="AV985" i="28"/>
  <c r="AW985" i="28"/>
  <c r="AX985" i="28"/>
  <c r="AY985" i="28"/>
  <c r="AZ985" i="28"/>
  <c r="BA985" i="28"/>
  <c r="BB985" i="28"/>
  <c r="BC985" i="28"/>
  <c r="BD985" i="28"/>
  <c r="BZ985" i="28" s="1"/>
  <c r="BE985" i="28"/>
  <c r="BF985" i="28"/>
  <c r="BG985" i="28"/>
  <c r="BI985" i="28"/>
  <c r="BT985" i="28" s="1"/>
  <c r="BJ985" i="28"/>
  <c r="BK985" i="28"/>
  <c r="BL985" i="28"/>
  <c r="BM985" i="28"/>
  <c r="BN985" i="28"/>
  <c r="BO985" i="28"/>
  <c r="BP985" i="28"/>
  <c r="BQ985" i="28"/>
  <c r="CB985" i="28" s="1"/>
  <c r="BR985" i="28"/>
  <c r="BV985" i="28"/>
  <c r="B986" i="28"/>
  <c r="C986" i="28"/>
  <c r="D986" i="28"/>
  <c r="F986" i="28"/>
  <c r="G986" i="28"/>
  <c r="H986" i="28"/>
  <c r="I986" i="28"/>
  <c r="J986" i="28"/>
  <c r="K986" i="28"/>
  <c r="L986" i="28"/>
  <c r="M986" i="28"/>
  <c r="N986" i="28"/>
  <c r="O986" i="28"/>
  <c r="P986" i="28"/>
  <c r="Q986" i="28"/>
  <c r="S986" i="28"/>
  <c r="T986" i="28"/>
  <c r="U986" i="28"/>
  <c r="V986" i="28"/>
  <c r="W986" i="28"/>
  <c r="X986" i="28"/>
  <c r="Y986" i="28"/>
  <c r="Z986" i="28"/>
  <c r="AA986" i="28"/>
  <c r="AB986" i="28"/>
  <c r="AD986" i="28"/>
  <c r="AE986" i="28"/>
  <c r="AF986" i="28"/>
  <c r="AG986" i="28"/>
  <c r="AH986" i="28"/>
  <c r="BX986" i="28" s="1"/>
  <c r="AI986" i="28"/>
  <c r="AJ986" i="28"/>
  <c r="AK986" i="28"/>
  <c r="AL986" i="28"/>
  <c r="AM986" i="28"/>
  <c r="AO986" i="28"/>
  <c r="AP986" i="28"/>
  <c r="AQ986" i="28"/>
  <c r="AR986" i="28"/>
  <c r="AS986" i="28"/>
  <c r="AT986" i="28"/>
  <c r="AU986" i="28"/>
  <c r="AV986" i="28"/>
  <c r="AW986" i="28"/>
  <c r="AX986" i="28"/>
  <c r="AY986" i="28"/>
  <c r="AZ986" i="28"/>
  <c r="BA986" i="28"/>
  <c r="BB986" i="28"/>
  <c r="BC986" i="28"/>
  <c r="BD986" i="28"/>
  <c r="BE986" i="28"/>
  <c r="BF986" i="28"/>
  <c r="BG986" i="28"/>
  <c r="BI986" i="28"/>
  <c r="BJ986" i="28"/>
  <c r="BK986" i="28"/>
  <c r="BL986" i="28"/>
  <c r="BM986" i="28"/>
  <c r="BN986" i="28"/>
  <c r="BO986" i="28"/>
  <c r="BP986" i="28"/>
  <c r="BQ986" i="28"/>
  <c r="BR986" i="28"/>
  <c r="B987" i="28"/>
  <c r="C987" i="28"/>
  <c r="D987" i="28"/>
  <c r="F987" i="28"/>
  <c r="G987" i="28"/>
  <c r="H987" i="28"/>
  <c r="I987" i="28"/>
  <c r="J987" i="28"/>
  <c r="K987" i="28"/>
  <c r="L987" i="28"/>
  <c r="M987" i="28"/>
  <c r="N987" i="28"/>
  <c r="O987" i="28"/>
  <c r="P987" i="28"/>
  <c r="Q987" i="28"/>
  <c r="S987" i="28"/>
  <c r="T987" i="28"/>
  <c r="U987" i="28"/>
  <c r="V987" i="28"/>
  <c r="W987" i="28"/>
  <c r="X987" i="28"/>
  <c r="Y987" i="28"/>
  <c r="Z987" i="28"/>
  <c r="AA987" i="28"/>
  <c r="AB987" i="28"/>
  <c r="AD987" i="28"/>
  <c r="AE987" i="28"/>
  <c r="AF987" i="28"/>
  <c r="AG987" i="28"/>
  <c r="AH987" i="28"/>
  <c r="AI987" i="28"/>
  <c r="AJ987" i="28"/>
  <c r="AK987" i="28"/>
  <c r="AL987" i="28"/>
  <c r="AM987" i="28"/>
  <c r="AO987" i="28"/>
  <c r="AP987" i="28"/>
  <c r="AQ987" i="28"/>
  <c r="AR987" i="28"/>
  <c r="AS987" i="28"/>
  <c r="AT987" i="28"/>
  <c r="AU987" i="28"/>
  <c r="AV987" i="28"/>
  <c r="AW987" i="28"/>
  <c r="AX987" i="28"/>
  <c r="AY987" i="28"/>
  <c r="AZ987" i="28"/>
  <c r="BA987" i="28"/>
  <c r="BB987" i="28"/>
  <c r="BC987" i="28"/>
  <c r="BD987" i="28"/>
  <c r="BZ987" i="28" s="1"/>
  <c r="BE987" i="28"/>
  <c r="BF987" i="28"/>
  <c r="BG987" i="28"/>
  <c r="BI987" i="28"/>
  <c r="BT987" i="28" s="1"/>
  <c r="BJ987" i="28"/>
  <c r="BK987" i="28"/>
  <c r="BL987" i="28"/>
  <c r="BM987" i="28"/>
  <c r="BN987" i="28"/>
  <c r="BO987" i="28"/>
  <c r="BP987" i="28"/>
  <c r="BQ987" i="28"/>
  <c r="CB987" i="28" s="1"/>
  <c r="BR987" i="28"/>
  <c r="BV987" i="28"/>
  <c r="B988" i="28"/>
  <c r="C988" i="28"/>
  <c r="D988" i="28"/>
  <c r="F988" i="28"/>
  <c r="G988" i="28"/>
  <c r="H988" i="28"/>
  <c r="I988" i="28"/>
  <c r="J988" i="28"/>
  <c r="K988" i="28"/>
  <c r="L988" i="28"/>
  <c r="M988" i="28"/>
  <c r="N988" i="28"/>
  <c r="O988" i="28"/>
  <c r="P988" i="28"/>
  <c r="Q988" i="28"/>
  <c r="S988" i="28"/>
  <c r="T988" i="28"/>
  <c r="U988" i="28"/>
  <c r="V988" i="28"/>
  <c r="W988" i="28"/>
  <c r="X988" i="28"/>
  <c r="Y988" i="28"/>
  <c r="Z988" i="28"/>
  <c r="AA988" i="28"/>
  <c r="AB988" i="28"/>
  <c r="AD988" i="28"/>
  <c r="AE988" i="28"/>
  <c r="AF988" i="28"/>
  <c r="AG988" i="28"/>
  <c r="AH988" i="28"/>
  <c r="AI988" i="28"/>
  <c r="AJ988" i="28"/>
  <c r="AK988" i="28"/>
  <c r="AL988" i="28"/>
  <c r="AM988" i="28"/>
  <c r="AO988" i="28"/>
  <c r="AP988" i="28"/>
  <c r="AQ988" i="28"/>
  <c r="AR988" i="28"/>
  <c r="AS988" i="28"/>
  <c r="AT988" i="28"/>
  <c r="AU988" i="28"/>
  <c r="AV988" i="28"/>
  <c r="BX988" i="28" s="1"/>
  <c r="AW988" i="28"/>
  <c r="AX988" i="28"/>
  <c r="AY988" i="28"/>
  <c r="AZ988" i="28"/>
  <c r="BA988" i="28"/>
  <c r="BB988" i="28"/>
  <c r="BC988" i="28"/>
  <c r="BD988" i="28"/>
  <c r="BE988" i="28"/>
  <c r="BF988" i="28"/>
  <c r="CB988" i="28" s="1"/>
  <c r="BG988" i="28"/>
  <c r="BI988" i="28"/>
  <c r="BJ988" i="28"/>
  <c r="BK988" i="28"/>
  <c r="BV988" i="28" s="1"/>
  <c r="BL988" i="28"/>
  <c r="BM988" i="28"/>
  <c r="BN988" i="28"/>
  <c r="BO988" i="28"/>
  <c r="BZ988" i="28" s="1"/>
  <c r="BP988" i="28"/>
  <c r="BQ988" i="28"/>
  <c r="BR988" i="28"/>
  <c r="BT988" i="28"/>
  <c r="B989" i="28"/>
  <c r="C989" i="28"/>
  <c r="D989" i="28"/>
  <c r="F989" i="28"/>
  <c r="G989" i="28"/>
  <c r="H989" i="28"/>
  <c r="I989" i="28"/>
  <c r="J989" i="28"/>
  <c r="K989" i="28"/>
  <c r="L989" i="28"/>
  <c r="M989" i="28"/>
  <c r="N989" i="28"/>
  <c r="O989" i="28"/>
  <c r="P989" i="28"/>
  <c r="Q989" i="28"/>
  <c r="S989" i="28"/>
  <c r="T989" i="28"/>
  <c r="U989" i="28"/>
  <c r="V989" i="28"/>
  <c r="W989" i="28"/>
  <c r="X989" i="28"/>
  <c r="Y989" i="28"/>
  <c r="Z989" i="28"/>
  <c r="AA989" i="28"/>
  <c r="AB989" i="28"/>
  <c r="AD989" i="28"/>
  <c r="AE989" i="28"/>
  <c r="AF989" i="28"/>
  <c r="AG989" i="28"/>
  <c r="AH989" i="28"/>
  <c r="AI989" i="28"/>
  <c r="AJ989" i="28"/>
  <c r="AK989" i="28"/>
  <c r="AL989" i="28"/>
  <c r="AM989" i="28"/>
  <c r="AO989" i="28"/>
  <c r="AP989" i="28"/>
  <c r="AQ989" i="28"/>
  <c r="AR989" i="28"/>
  <c r="AS989" i="28"/>
  <c r="AT989" i="28"/>
  <c r="AU989" i="28"/>
  <c r="AV989" i="28"/>
  <c r="AW989" i="28"/>
  <c r="AX989" i="28"/>
  <c r="AY989" i="28"/>
  <c r="AZ989" i="28"/>
  <c r="BA989" i="28"/>
  <c r="BB989" i="28"/>
  <c r="BC989" i="28"/>
  <c r="BD989" i="28"/>
  <c r="BE989" i="28"/>
  <c r="BF989" i="28"/>
  <c r="BG989" i="28"/>
  <c r="BI989" i="28"/>
  <c r="BJ989" i="28"/>
  <c r="BK989" i="28"/>
  <c r="BL989" i="28"/>
  <c r="BM989" i="28"/>
  <c r="BN989" i="28"/>
  <c r="BO989" i="28"/>
  <c r="BP989" i="28"/>
  <c r="BQ989" i="28"/>
  <c r="BR989" i="28"/>
  <c r="B990" i="28"/>
  <c r="C990" i="28"/>
  <c r="D990" i="28"/>
  <c r="F990" i="28"/>
  <c r="G990" i="28"/>
  <c r="H990" i="28"/>
  <c r="I990" i="28"/>
  <c r="J990" i="28"/>
  <c r="K990" i="28"/>
  <c r="L990" i="28"/>
  <c r="M990" i="28"/>
  <c r="N990" i="28"/>
  <c r="O990" i="28"/>
  <c r="P990" i="28"/>
  <c r="Q990" i="28"/>
  <c r="S990" i="28"/>
  <c r="T990" i="28"/>
  <c r="U990" i="28"/>
  <c r="V990" i="28"/>
  <c r="W990" i="28"/>
  <c r="X990" i="28"/>
  <c r="Y990" i="28"/>
  <c r="Z990" i="28"/>
  <c r="AA990" i="28"/>
  <c r="AB990" i="28"/>
  <c r="AD990" i="28"/>
  <c r="AE990" i="28"/>
  <c r="AF990" i="28"/>
  <c r="AG990" i="28"/>
  <c r="AH990" i="28"/>
  <c r="AI990" i="28"/>
  <c r="AJ990" i="28"/>
  <c r="AK990" i="28"/>
  <c r="AL990" i="28"/>
  <c r="AM990" i="28"/>
  <c r="AO990" i="28"/>
  <c r="AP990" i="28"/>
  <c r="AQ990" i="28"/>
  <c r="AR990" i="28"/>
  <c r="AS990" i="28"/>
  <c r="AT990" i="28"/>
  <c r="AU990" i="28"/>
  <c r="AV990" i="28"/>
  <c r="BX990" i="28" s="1"/>
  <c r="AW990" i="28"/>
  <c r="AX990" i="28"/>
  <c r="AY990" i="28"/>
  <c r="AZ990" i="28"/>
  <c r="BA990" i="28"/>
  <c r="BB990" i="28"/>
  <c r="BC990" i="28"/>
  <c r="BD990" i="28"/>
  <c r="BE990" i="28"/>
  <c r="BF990" i="28"/>
  <c r="CB990" i="28" s="1"/>
  <c r="BG990" i="28"/>
  <c r="BI990" i="28"/>
  <c r="BJ990" i="28"/>
  <c r="BK990" i="28"/>
  <c r="BV990" i="28" s="1"/>
  <c r="BL990" i="28"/>
  <c r="BM990" i="28"/>
  <c r="BN990" i="28"/>
  <c r="BO990" i="28"/>
  <c r="BZ990" i="28" s="1"/>
  <c r="BP990" i="28"/>
  <c r="BQ990" i="28"/>
  <c r="BR990" i="28"/>
  <c r="BT990" i="28"/>
  <c r="B991" i="28"/>
  <c r="C991" i="28"/>
  <c r="D991" i="28"/>
  <c r="F991" i="28"/>
  <c r="G991" i="28"/>
  <c r="H991" i="28"/>
  <c r="I991" i="28"/>
  <c r="J991" i="28"/>
  <c r="K991" i="28"/>
  <c r="L991" i="28"/>
  <c r="M991" i="28"/>
  <c r="N991" i="28"/>
  <c r="O991" i="28"/>
  <c r="P991" i="28"/>
  <c r="Q991" i="28"/>
  <c r="S991" i="28"/>
  <c r="T991" i="28"/>
  <c r="U991" i="28"/>
  <c r="V991" i="28"/>
  <c r="W991" i="28"/>
  <c r="X991" i="28"/>
  <c r="Y991" i="28"/>
  <c r="Z991" i="28"/>
  <c r="AA991" i="28"/>
  <c r="AB991" i="28"/>
  <c r="AD991" i="28"/>
  <c r="AE991" i="28"/>
  <c r="AF991" i="28"/>
  <c r="AG991" i="28"/>
  <c r="AH991" i="28"/>
  <c r="AI991" i="28"/>
  <c r="AJ991" i="28"/>
  <c r="AK991" i="28"/>
  <c r="AL991" i="28"/>
  <c r="AM991" i="28"/>
  <c r="AO991" i="28"/>
  <c r="AP991" i="28"/>
  <c r="AQ991" i="28"/>
  <c r="AR991" i="28"/>
  <c r="AS991" i="28"/>
  <c r="AT991" i="28"/>
  <c r="AU991" i="28"/>
  <c r="AV991" i="28"/>
  <c r="AW991" i="28"/>
  <c r="AX991" i="28"/>
  <c r="AY991" i="28"/>
  <c r="AZ991" i="28"/>
  <c r="BA991" i="28"/>
  <c r="BB991" i="28"/>
  <c r="BC991" i="28"/>
  <c r="BD991" i="28"/>
  <c r="BZ991" i="28" s="1"/>
  <c r="BE991" i="28"/>
  <c r="BF991" i="28"/>
  <c r="BG991" i="28"/>
  <c r="BI991" i="28"/>
  <c r="BT991" i="28" s="1"/>
  <c r="BJ991" i="28"/>
  <c r="BK991" i="28"/>
  <c r="BL991" i="28"/>
  <c r="BM991" i="28"/>
  <c r="BN991" i="28"/>
  <c r="BO991" i="28"/>
  <c r="BP991" i="28"/>
  <c r="BQ991" i="28"/>
  <c r="CB991" i="28" s="1"/>
  <c r="BR991" i="28"/>
  <c r="BV991" i="28"/>
  <c r="B992" i="28"/>
  <c r="C992" i="28"/>
  <c r="D992" i="28"/>
  <c r="F992" i="28"/>
  <c r="G992" i="28"/>
  <c r="H992" i="28"/>
  <c r="I992" i="28"/>
  <c r="J992" i="28"/>
  <c r="K992" i="28"/>
  <c r="L992" i="28"/>
  <c r="M992" i="28"/>
  <c r="N992" i="28"/>
  <c r="O992" i="28"/>
  <c r="P992" i="28"/>
  <c r="Q992" i="28"/>
  <c r="S992" i="28"/>
  <c r="T992" i="28"/>
  <c r="U992" i="28"/>
  <c r="V992" i="28"/>
  <c r="W992" i="28"/>
  <c r="X992" i="28"/>
  <c r="Y992" i="28"/>
  <c r="Z992" i="28"/>
  <c r="AA992" i="28"/>
  <c r="AB992" i="28"/>
  <c r="AD992" i="28"/>
  <c r="AE992" i="28"/>
  <c r="AF992" i="28"/>
  <c r="AG992" i="28"/>
  <c r="AH992" i="28"/>
  <c r="AI992" i="28"/>
  <c r="AJ992" i="28"/>
  <c r="AK992" i="28"/>
  <c r="AL992" i="28"/>
  <c r="AM992" i="28"/>
  <c r="AO992" i="28"/>
  <c r="AP992" i="28"/>
  <c r="AQ992" i="28"/>
  <c r="AR992" i="28"/>
  <c r="AS992" i="28"/>
  <c r="AT992" i="28"/>
  <c r="AU992" i="28"/>
  <c r="AV992" i="28"/>
  <c r="BX992" i="28" s="1"/>
  <c r="AW992" i="28"/>
  <c r="AX992" i="28"/>
  <c r="AY992" i="28"/>
  <c r="AZ992" i="28"/>
  <c r="BA992" i="28"/>
  <c r="BB992" i="28"/>
  <c r="BC992" i="28"/>
  <c r="BD992" i="28"/>
  <c r="BE992" i="28"/>
  <c r="BF992" i="28"/>
  <c r="CB992" i="28" s="1"/>
  <c r="BG992" i="28"/>
  <c r="BI992" i="28"/>
  <c r="BJ992" i="28"/>
  <c r="BK992" i="28"/>
  <c r="BV992" i="28" s="1"/>
  <c r="BL992" i="28"/>
  <c r="BM992" i="28"/>
  <c r="BN992" i="28"/>
  <c r="BO992" i="28"/>
  <c r="BZ992" i="28" s="1"/>
  <c r="BP992" i="28"/>
  <c r="BQ992" i="28"/>
  <c r="BR992" i="28"/>
  <c r="BT992" i="28"/>
  <c r="B993" i="28"/>
  <c r="C993" i="28"/>
  <c r="D993" i="28"/>
  <c r="F993" i="28"/>
  <c r="G993" i="28"/>
  <c r="H993" i="28"/>
  <c r="I993" i="28"/>
  <c r="J993" i="28"/>
  <c r="K993" i="28"/>
  <c r="L993" i="28"/>
  <c r="M993" i="28"/>
  <c r="N993" i="28"/>
  <c r="O993" i="28"/>
  <c r="P993" i="28"/>
  <c r="Q993" i="28"/>
  <c r="S993" i="28"/>
  <c r="T993" i="28"/>
  <c r="U993" i="28"/>
  <c r="V993" i="28"/>
  <c r="W993" i="28"/>
  <c r="X993" i="28"/>
  <c r="Y993" i="28"/>
  <c r="Z993" i="28"/>
  <c r="AA993" i="28"/>
  <c r="AB993" i="28"/>
  <c r="AD993" i="28"/>
  <c r="AE993" i="28"/>
  <c r="AF993" i="28"/>
  <c r="AG993" i="28"/>
  <c r="AH993" i="28"/>
  <c r="AI993" i="28"/>
  <c r="AJ993" i="28"/>
  <c r="AK993" i="28"/>
  <c r="AL993" i="28"/>
  <c r="AM993" i="28"/>
  <c r="AO993" i="28"/>
  <c r="AP993" i="28"/>
  <c r="AQ993" i="28"/>
  <c r="AR993" i="28"/>
  <c r="AS993" i="28"/>
  <c r="AT993" i="28"/>
  <c r="AU993" i="28"/>
  <c r="AV993" i="28"/>
  <c r="AW993" i="28"/>
  <c r="AX993" i="28"/>
  <c r="AY993" i="28"/>
  <c r="AZ993" i="28"/>
  <c r="BA993" i="28"/>
  <c r="BB993" i="28"/>
  <c r="BC993" i="28"/>
  <c r="BD993" i="28"/>
  <c r="BZ993" i="28" s="1"/>
  <c r="BE993" i="28"/>
  <c r="BF993" i="28"/>
  <c r="BG993" i="28"/>
  <c r="BI993" i="28"/>
  <c r="BT993" i="28" s="1"/>
  <c r="BJ993" i="28"/>
  <c r="BK993" i="28"/>
  <c r="BL993" i="28"/>
  <c r="BM993" i="28"/>
  <c r="BN993" i="28"/>
  <c r="BO993" i="28"/>
  <c r="BP993" i="28"/>
  <c r="BQ993" i="28"/>
  <c r="CB993" i="28" s="1"/>
  <c r="BR993" i="28"/>
  <c r="BV993" i="28"/>
  <c r="B994" i="28"/>
  <c r="C994" i="28"/>
  <c r="D994" i="28"/>
  <c r="F994" i="28"/>
  <c r="BT994" i="28" s="1"/>
  <c r="G994" i="28"/>
  <c r="H994" i="28"/>
  <c r="I994" i="28"/>
  <c r="J994" i="28"/>
  <c r="K994" i="28"/>
  <c r="L994" i="28"/>
  <c r="M994" i="28"/>
  <c r="N994" i="28"/>
  <c r="O994" i="28"/>
  <c r="P994" i="28"/>
  <c r="Q994" i="28"/>
  <c r="S994" i="28"/>
  <c r="T994" i="28"/>
  <c r="U994" i="28"/>
  <c r="V994" i="28"/>
  <c r="W994" i="28"/>
  <c r="X994" i="28"/>
  <c r="Y994" i="28"/>
  <c r="Z994" i="28"/>
  <c r="AA994" i="28"/>
  <c r="AB994" i="28"/>
  <c r="AD994" i="28"/>
  <c r="AE994" i="28"/>
  <c r="AF994" i="28"/>
  <c r="AG994" i="28"/>
  <c r="AH994" i="28"/>
  <c r="AI994" i="28"/>
  <c r="AJ994" i="28"/>
  <c r="AK994" i="28"/>
  <c r="AL994" i="28"/>
  <c r="AM994" i="28"/>
  <c r="AO994" i="28"/>
  <c r="AP994" i="28"/>
  <c r="AQ994" i="28"/>
  <c r="AR994" i="28"/>
  <c r="AS994" i="28"/>
  <c r="AT994" i="28"/>
  <c r="AU994" i="28"/>
  <c r="AV994" i="28"/>
  <c r="AW994" i="28"/>
  <c r="AX994" i="28"/>
  <c r="AY994" i="28"/>
  <c r="AZ994" i="28"/>
  <c r="BA994" i="28"/>
  <c r="BB994" i="28"/>
  <c r="BC994" i="28"/>
  <c r="BD994" i="28"/>
  <c r="BE994" i="28"/>
  <c r="BF994" i="28"/>
  <c r="BG994" i="28"/>
  <c r="BI994" i="28"/>
  <c r="BJ994" i="28"/>
  <c r="BK994" i="28"/>
  <c r="BL994" i="28"/>
  <c r="BM994" i="28"/>
  <c r="BN994" i="28"/>
  <c r="BO994" i="28"/>
  <c r="BP994" i="28"/>
  <c r="BQ994" i="28"/>
  <c r="BR994" i="28"/>
  <c r="BX994" i="28"/>
  <c r="B995" i="28"/>
  <c r="C995" i="28"/>
  <c r="D995" i="28"/>
  <c r="F995" i="28"/>
  <c r="G995" i="28"/>
  <c r="H995" i="28"/>
  <c r="I995" i="28"/>
  <c r="J995" i="28"/>
  <c r="K995" i="28"/>
  <c r="L995" i="28"/>
  <c r="M995" i="28"/>
  <c r="N995" i="28"/>
  <c r="O995" i="28"/>
  <c r="P995" i="28"/>
  <c r="Q995" i="28"/>
  <c r="S995" i="28"/>
  <c r="T995" i="28"/>
  <c r="U995" i="28"/>
  <c r="V995" i="28"/>
  <c r="W995" i="28"/>
  <c r="X995" i="28"/>
  <c r="Y995" i="28"/>
  <c r="Z995" i="28"/>
  <c r="AA995" i="28"/>
  <c r="AB995" i="28"/>
  <c r="AD995" i="28"/>
  <c r="AE995" i="28"/>
  <c r="AF995" i="28"/>
  <c r="AG995" i="28"/>
  <c r="AH995" i="28"/>
  <c r="AI995" i="28"/>
  <c r="AJ995" i="28"/>
  <c r="AK995" i="28"/>
  <c r="AL995" i="28"/>
  <c r="AM995" i="28"/>
  <c r="AO995" i="28"/>
  <c r="AP995" i="28"/>
  <c r="AQ995" i="28"/>
  <c r="AR995" i="28"/>
  <c r="AS995" i="28"/>
  <c r="AT995" i="28"/>
  <c r="AU995" i="28"/>
  <c r="AV995" i="28"/>
  <c r="AW995" i="28"/>
  <c r="AX995" i="28"/>
  <c r="AY995" i="28"/>
  <c r="AZ995" i="28"/>
  <c r="BA995" i="28"/>
  <c r="BB995" i="28"/>
  <c r="BC995" i="28"/>
  <c r="BD995" i="28"/>
  <c r="BZ995" i="28" s="1"/>
  <c r="BE995" i="28"/>
  <c r="BF995" i="28"/>
  <c r="BG995" i="28"/>
  <c r="BI995" i="28"/>
  <c r="BT995" i="28" s="1"/>
  <c r="BJ995" i="28"/>
  <c r="BK995" i="28"/>
  <c r="BL995" i="28"/>
  <c r="BM995" i="28"/>
  <c r="BN995" i="28"/>
  <c r="BO995" i="28"/>
  <c r="BP995" i="28"/>
  <c r="BQ995" i="28"/>
  <c r="CB995" i="28" s="1"/>
  <c r="BR995" i="28"/>
  <c r="BV995" i="28"/>
  <c r="B996" i="28"/>
  <c r="C996" i="28"/>
  <c r="D996" i="28"/>
  <c r="F996" i="28"/>
  <c r="G996" i="28"/>
  <c r="H996" i="28"/>
  <c r="I996" i="28"/>
  <c r="J996" i="28"/>
  <c r="K996" i="28"/>
  <c r="L996" i="28"/>
  <c r="M996" i="28"/>
  <c r="N996" i="28"/>
  <c r="O996" i="28"/>
  <c r="P996" i="28"/>
  <c r="Q996" i="28"/>
  <c r="S996" i="28"/>
  <c r="T996" i="28"/>
  <c r="U996" i="28"/>
  <c r="V996" i="28"/>
  <c r="W996" i="28"/>
  <c r="X996" i="28"/>
  <c r="Y996" i="28"/>
  <c r="Z996" i="28"/>
  <c r="AA996" i="28"/>
  <c r="AB996" i="28"/>
  <c r="AD996" i="28"/>
  <c r="AE996" i="28"/>
  <c r="AF996" i="28"/>
  <c r="AG996" i="28"/>
  <c r="AH996" i="28"/>
  <c r="AI996" i="28"/>
  <c r="AJ996" i="28"/>
  <c r="AK996" i="28"/>
  <c r="AL996" i="28"/>
  <c r="AM996" i="28"/>
  <c r="AO996" i="28"/>
  <c r="AP996" i="28"/>
  <c r="AQ996" i="28"/>
  <c r="AR996" i="28"/>
  <c r="AS996" i="28"/>
  <c r="AT996" i="28"/>
  <c r="AU996" i="28"/>
  <c r="AV996" i="28"/>
  <c r="BX996" i="28" s="1"/>
  <c r="AW996" i="28"/>
  <c r="AX996" i="28"/>
  <c r="AY996" i="28"/>
  <c r="AZ996" i="28"/>
  <c r="BA996" i="28"/>
  <c r="BB996" i="28"/>
  <c r="BC996" i="28"/>
  <c r="BD996" i="28"/>
  <c r="BE996" i="28"/>
  <c r="BF996" i="28"/>
  <c r="CB996" i="28" s="1"/>
  <c r="BG996" i="28"/>
  <c r="BI996" i="28"/>
  <c r="BJ996" i="28"/>
  <c r="BK996" i="28"/>
  <c r="BV996" i="28" s="1"/>
  <c r="BL996" i="28"/>
  <c r="BM996" i="28"/>
  <c r="BN996" i="28"/>
  <c r="BO996" i="28"/>
  <c r="BZ996" i="28" s="1"/>
  <c r="BP996" i="28"/>
  <c r="BQ996" i="28"/>
  <c r="BR996" i="28"/>
  <c r="BT996" i="28"/>
  <c r="B997" i="28"/>
  <c r="C997" i="28"/>
  <c r="D997" i="28"/>
  <c r="F997" i="28"/>
  <c r="G997" i="28"/>
  <c r="H997" i="28"/>
  <c r="I997" i="28"/>
  <c r="J997" i="28"/>
  <c r="K997" i="28"/>
  <c r="L997" i="28"/>
  <c r="M997" i="28"/>
  <c r="N997" i="28"/>
  <c r="O997" i="28"/>
  <c r="P997" i="28"/>
  <c r="Q997" i="28"/>
  <c r="S997" i="28"/>
  <c r="T997" i="28"/>
  <c r="U997" i="28"/>
  <c r="V997" i="28"/>
  <c r="W997" i="28"/>
  <c r="X997" i="28"/>
  <c r="Y997" i="28"/>
  <c r="Z997" i="28"/>
  <c r="AA997" i="28"/>
  <c r="AB997" i="28"/>
  <c r="AD997" i="28"/>
  <c r="AE997" i="28"/>
  <c r="AF997" i="28"/>
  <c r="AG997" i="28"/>
  <c r="AH997" i="28"/>
  <c r="AI997" i="28"/>
  <c r="AJ997" i="28"/>
  <c r="AK997" i="28"/>
  <c r="AL997" i="28"/>
  <c r="AM997" i="28"/>
  <c r="AO997" i="28"/>
  <c r="AP997" i="28"/>
  <c r="AQ997" i="28"/>
  <c r="AR997" i="28"/>
  <c r="AS997" i="28"/>
  <c r="AT997" i="28"/>
  <c r="AU997" i="28"/>
  <c r="AV997" i="28"/>
  <c r="AW997" i="28"/>
  <c r="AX997" i="28"/>
  <c r="AY997" i="28"/>
  <c r="AZ997" i="28"/>
  <c r="BA997" i="28"/>
  <c r="BB997" i="28"/>
  <c r="BC997" i="28"/>
  <c r="BD997" i="28"/>
  <c r="BE997" i="28"/>
  <c r="BF997" i="28"/>
  <c r="BG997" i="28"/>
  <c r="BI997" i="28"/>
  <c r="BJ997" i="28"/>
  <c r="BK997" i="28"/>
  <c r="BL997" i="28"/>
  <c r="BM997" i="28"/>
  <c r="BN997" i="28"/>
  <c r="BO997" i="28"/>
  <c r="BP997" i="28"/>
  <c r="BQ997" i="28"/>
  <c r="BR997" i="28"/>
  <c r="B998" i="28"/>
  <c r="C998" i="28"/>
  <c r="D998" i="28"/>
  <c r="F998" i="28"/>
  <c r="G998" i="28"/>
  <c r="H998" i="28"/>
  <c r="I998" i="28"/>
  <c r="J998" i="28"/>
  <c r="K998" i="28"/>
  <c r="L998" i="28"/>
  <c r="M998" i="28"/>
  <c r="N998" i="28"/>
  <c r="O998" i="28"/>
  <c r="P998" i="28"/>
  <c r="Q998" i="28"/>
  <c r="S998" i="28"/>
  <c r="T998" i="28"/>
  <c r="U998" i="28"/>
  <c r="V998" i="28"/>
  <c r="W998" i="28"/>
  <c r="X998" i="28"/>
  <c r="Y998" i="28"/>
  <c r="Z998" i="28"/>
  <c r="AA998" i="28"/>
  <c r="AB998" i="28"/>
  <c r="AD998" i="28"/>
  <c r="AE998" i="28"/>
  <c r="AF998" i="28"/>
  <c r="AG998" i="28"/>
  <c r="AH998" i="28"/>
  <c r="AI998" i="28"/>
  <c r="AJ998" i="28"/>
  <c r="AK998" i="28"/>
  <c r="AL998" i="28"/>
  <c r="AM998" i="28"/>
  <c r="AO998" i="28"/>
  <c r="AP998" i="28"/>
  <c r="AQ998" i="28"/>
  <c r="AR998" i="28"/>
  <c r="AS998" i="28"/>
  <c r="AT998" i="28"/>
  <c r="AU998" i="28"/>
  <c r="AV998" i="28"/>
  <c r="BX998" i="28" s="1"/>
  <c r="AW998" i="28"/>
  <c r="AX998" i="28"/>
  <c r="AY998" i="28"/>
  <c r="AZ998" i="28"/>
  <c r="BA998" i="28"/>
  <c r="BB998" i="28"/>
  <c r="BC998" i="28"/>
  <c r="BD998" i="28"/>
  <c r="BE998" i="28"/>
  <c r="BF998" i="28"/>
  <c r="CB998" i="28" s="1"/>
  <c r="BG998" i="28"/>
  <c r="BI998" i="28"/>
  <c r="BJ998" i="28"/>
  <c r="BK998" i="28"/>
  <c r="BV998" i="28" s="1"/>
  <c r="BL998" i="28"/>
  <c r="BM998" i="28"/>
  <c r="BN998" i="28"/>
  <c r="BO998" i="28"/>
  <c r="BZ998" i="28" s="1"/>
  <c r="BP998" i="28"/>
  <c r="BQ998" i="28"/>
  <c r="BR998" i="28"/>
  <c r="BT998" i="28"/>
  <c r="B999" i="28"/>
  <c r="C999" i="28"/>
  <c r="D999" i="28"/>
  <c r="F999" i="28"/>
  <c r="G999" i="28"/>
  <c r="H999" i="28"/>
  <c r="I999" i="28"/>
  <c r="J999" i="28"/>
  <c r="K999" i="28"/>
  <c r="L999" i="28"/>
  <c r="M999" i="28"/>
  <c r="N999" i="28"/>
  <c r="O999" i="28"/>
  <c r="P999" i="28"/>
  <c r="Q999" i="28"/>
  <c r="S999" i="28"/>
  <c r="T999" i="28"/>
  <c r="U999" i="28"/>
  <c r="V999" i="28"/>
  <c r="W999" i="28"/>
  <c r="X999" i="28"/>
  <c r="Y999" i="28"/>
  <c r="Z999" i="28"/>
  <c r="AA999" i="28"/>
  <c r="AB999" i="28"/>
  <c r="AD999" i="28"/>
  <c r="AE999" i="28"/>
  <c r="AF999" i="28"/>
  <c r="AG999" i="28"/>
  <c r="AH999" i="28"/>
  <c r="AI999" i="28"/>
  <c r="AJ999" i="28"/>
  <c r="AK999" i="28"/>
  <c r="AL999" i="28"/>
  <c r="AM999" i="28"/>
  <c r="AO999" i="28"/>
  <c r="AP999" i="28"/>
  <c r="AQ999" i="28"/>
  <c r="AR999" i="28"/>
  <c r="AS999" i="28"/>
  <c r="AT999" i="28"/>
  <c r="AU999" i="28"/>
  <c r="AV999" i="28"/>
  <c r="AW999" i="28"/>
  <c r="AX999" i="28"/>
  <c r="AY999" i="28"/>
  <c r="AZ999" i="28"/>
  <c r="BA999" i="28"/>
  <c r="BB999" i="28"/>
  <c r="BC999" i="28"/>
  <c r="BD999" i="28"/>
  <c r="BZ999" i="28" s="1"/>
  <c r="BE999" i="28"/>
  <c r="BF999" i="28"/>
  <c r="BG999" i="28"/>
  <c r="BI999" i="28"/>
  <c r="BT999" i="28" s="1"/>
  <c r="BJ999" i="28"/>
  <c r="BK999" i="28"/>
  <c r="BL999" i="28"/>
  <c r="BM999" i="28"/>
  <c r="BN999" i="28"/>
  <c r="BO999" i="28"/>
  <c r="BP999" i="28"/>
  <c r="BQ999" i="28"/>
  <c r="CB999" i="28" s="1"/>
  <c r="BR999" i="28"/>
  <c r="BV999" i="28"/>
  <c r="B1000" i="28"/>
  <c r="C1000" i="28"/>
  <c r="D1000" i="28"/>
  <c r="F1000" i="28"/>
  <c r="G1000" i="28"/>
  <c r="H1000" i="28"/>
  <c r="I1000" i="28"/>
  <c r="J1000" i="28"/>
  <c r="K1000" i="28"/>
  <c r="L1000" i="28"/>
  <c r="M1000" i="28"/>
  <c r="N1000" i="28"/>
  <c r="O1000" i="28"/>
  <c r="P1000" i="28"/>
  <c r="Q1000" i="28"/>
  <c r="S1000" i="28"/>
  <c r="T1000" i="28"/>
  <c r="U1000" i="28"/>
  <c r="V1000" i="28"/>
  <c r="W1000" i="28"/>
  <c r="X1000" i="28"/>
  <c r="Y1000" i="28"/>
  <c r="Z1000" i="28"/>
  <c r="AA1000" i="28"/>
  <c r="AB1000" i="28"/>
  <c r="AD1000" i="28"/>
  <c r="AE1000" i="28"/>
  <c r="AF1000" i="28"/>
  <c r="AG1000" i="28"/>
  <c r="AH1000" i="28"/>
  <c r="AI1000" i="28"/>
  <c r="AJ1000" i="28"/>
  <c r="AK1000" i="28"/>
  <c r="AL1000" i="28"/>
  <c r="AM1000" i="28"/>
  <c r="AO1000" i="28"/>
  <c r="AP1000" i="28"/>
  <c r="AQ1000" i="28"/>
  <c r="AR1000" i="28"/>
  <c r="AS1000" i="28"/>
  <c r="AT1000" i="28"/>
  <c r="AU1000" i="28"/>
  <c r="AV1000" i="28"/>
  <c r="BX1000" i="28" s="1"/>
  <c r="AW1000" i="28"/>
  <c r="AX1000" i="28"/>
  <c r="AY1000" i="28"/>
  <c r="AZ1000" i="28"/>
  <c r="BA1000" i="28"/>
  <c r="BB1000" i="28"/>
  <c r="BC1000" i="28"/>
  <c r="BD1000" i="28"/>
  <c r="BE1000" i="28"/>
  <c r="BF1000" i="28"/>
  <c r="CB1000" i="28" s="1"/>
  <c r="BG1000" i="28"/>
  <c r="BI1000" i="28"/>
  <c r="BJ1000" i="28"/>
  <c r="BK1000" i="28"/>
  <c r="BV1000" i="28" s="1"/>
  <c r="BL1000" i="28"/>
  <c r="BM1000" i="28"/>
  <c r="BN1000" i="28"/>
  <c r="BO1000" i="28"/>
  <c r="BZ1000" i="28" s="1"/>
  <c r="BP1000" i="28"/>
  <c r="BQ1000" i="28"/>
  <c r="BR1000" i="28"/>
  <c r="BT1000" i="28"/>
  <c r="B1001" i="28"/>
  <c r="C1001" i="28"/>
  <c r="D1001" i="28"/>
  <c r="F1001" i="28"/>
  <c r="G1001" i="28"/>
  <c r="H1001" i="28"/>
  <c r="I1001" i="28"/>
  <c r="J1001" i="28"/>
  <c r="K1001" i="28"/>
  <c r="L1001" i="28"/>
  <c r="M1001" i="28"/>
  <c r="N1001" i="28"/>
  <c r="O1001" i="28"/>
  <c r="P1001" i="28"/>
  <c r="Q1001" i="28"/>
  <c r="S1001" i="28"/>
  <c r="T1001" i="28"/>
  <c r="U1001" i="28"/>
  <c r="V1001" i="28"/>
  <c r="W1001" i="28"/>
  <c r="X1001" i="28"/>
  <c r="Y1001" i="28"/>
  <c r="Z1001" i="28"/>
  <c r="AA1001" i="28"/>
  <c r="AB1001" i="28"/>
  <c r="AD1001" i="28"/>
  <c r="AE1001" i="28"/>
  <c r="AF1001" i="28"/>
  <c r="AG1001" i="28"/>
  <c r="AH1001" i="28"/>
  <c r="AI1001" i="28"/>
  <c r="AJ1001" i="28"/>
  <c r="AK1001" i="28"/>
  <c r="AL1001" i="28"/>
  <c r="AM1001" i="28"/>
  <c r="AO1001" i="28"/>
  <c r="AP1001" i="28"/>
  <c r="AQ1001" i="28"/>
  <c r="AR1001" i="28"/>
  <c r="AS1001" i="28"/>
  <c r="AT1001" i="28"/>
  <c r="AU1001" i="28"/>
  <c r="AV1001" i="28"/>
  <c r="AW1001" i="28"/>
  <c r="AX1001" i="28"/>
  <c r="AY1001" i="28"/>
  <c r="AZ1001" i="28"/>
  <c r="BA1001" i="28"/>
  <c r="BB1001" i="28"/>
  <c r="BC1001" i="28"/>
  <c r="BD1001" i="28"/>
  <c r="BZ1001" i="28" s="1"/>
  <c r="BE1001" i="28"/>
  <c r="BF1001" i="28"/>
  <c r="BG1001" i="28"/>
  <c r="BI1001" i="28"/>
  <c r="BT1001" i="28" s="1"/>
  <c r="BJ1001" i="28"/>
  <c r="BK1001" i="28"/>
  <c r="BL1001" i="28"/>
  <c r="BM1001" i="28"/>
  <c r="BN1001" i="28"/>
  <c r="BO1001" i="28"/>
  <c r="BP1001" i="28"/>
  <c r="BQ1001" i="28"/>
  <c r="CB1001" i="28" s="1"/>
  <c r="BR1001" i="28"/>
  <c r="BV1001" i="28"/>
  <c r="B1002" i="28"/>
  <c r="C1002" i="28"/>
  <c r="D1002" i="28"/>
  <c r="F1002" i="28"/>
  <c r="G1002" i="28"/>
  <c r="H1002" i="28"/>
  <c r="I1002" i="28"/>
  <c r="J1002" i="28"/>
  <c r="K1002" i="28"/>
  <c r="L1002" i="28"/>
  <c r="M1002" i="28"/>
  <c r="N1002" i="28"/>
  <c r="O1002" i="28"/>
  <c r="P1002" i="28"/>
  <c r="Q1002" i="28"/>
  <c r="S1002" i="28"/>
  <c r="T1002" i="28"/>
  <c r="U1002" i="28"/>
  <c r="V1002" i="28"/>
  <c r="W1002" i="28"/>
  <c r="X1002" i="28"/>
  <c r="Y1002" i="28"/>
  <c r="Z1002" i="28"/>
  <c r="AA1002" i="28"/>
  <c r="AB1002" i="28"/>
  <c r="AD1002" i="28"/>
  <c r="AE1002" i="28"/>
  <c r="AF1002" i="28"/>
  <c r="AG1002" i="28"/>
  <c r="AH1002" i="28"/>
  <c r="BX1002" i="28" s="1"/>
  <c r="AI1002" i="28"/>
  <c r="AJ1002" i="28"/>
  <c r="AK1002" i="28"/>
  <c r="AL1002" i="28"/>
  <c r="AM1002" i="28"/>
  <c r="AO1002" i="28"/>
  <c r="AP1002" i="28"/>
  <c r="AQ1002" i="28"/>
  <c r="AR1002" i="28"/>
  <c r="AS1002" i="28"/>
  <c r="AT1002" i="28"/>
  <c r="AU1002" i="28"/>
  <c r="AV1002" i="28"/>
  <c r="AW1002" i="28"/>
  <c r="AX1002" i="28"/>
  <c r="AY1002" i="28"/>
  <c r="AZ1002" i="28"/>
  <c r="BA1002" i="28"/>
  <c r="BB1002" i="28"/>
  <c r="BC1002" i="28"/>
  <c r="BD1002" i="28"/>
  <c r="BE1002" i="28"/>
  <c r="BF1002" i="28"/>
  <c r="BG1002" i="28"/>
  <c r="BI1002" i="28"/>
  <c r="BJ1002" i="28"/>
  <c r="BK1002" i="28"/>
  <c r="BL1002" i="28"/>
  <c r="BM1002" i="28"/>
  <c r="BN1002" i="28"/>
  <c r="BO1002" i="28"/>
  <c r="BP1002" i="28"/>
  <c r="BQ1002" i="28"/>
  <c r="BR1002" i="28"/>
  <c r="B1003" i="28"/>
  <c r="C1003" i="28"/>
  <c r="D1003" i="28"/>
  <c r="F1003" i="28"/>
  <c r="G1003" i="28"/>
  <c r="H1003" i="28"/>
  <c r="I1003" i="28"/>
  <c r="J1003" i="28"/>
  <c r="K1003" i="28"/>
  <c r="L1003" i="28"/>
  <c r="M1003" i="28"/>
  <c r="N1003" i="28"/>
  <c r="O1003" i="28"/>
  <c r="P1003" i="28"/>
  <c r="Q1003" i="28"/>
  <c r="S1003" i="28"/>
  <c r="T1003" i="28"/>
  <c r="U1003" i="28"/>
  <c r="V1003" i="28"/>
  <c r="W1003" i="28"/>
  <c r="X1003" i="28"/>
  <c r="Y1003" i="28"/>
  <c r="Z1003" i="28"/>
  <c r="AA1003" i="28"/>
  <c r="AB1003" i="28"/>
  <c r="AD1003" i="28"/>
  <c r="AE1003" i="28"/>
  <c r="AF1003" i="28"/>
  <c r="AG1003" i="28"/>
  <c r="AH1003" i="28"/>
  <c r="AI1003" i="28"/>
  <c r="AJ1003" i="28"/>
  <c r="AK1003" i="28"/>
  <c r="AL1003" i="28"/>
  <c r="AM1003" i="28"/>
  <c r="AO1003" i="28"/>
  <c r="AP1003" i="28"/>
  <c r="AQ1003" i="28"/>
  <c r="AR1003" i="28"/>
  <c r="AS1003" i="28"/>
  <c r="AT1003" i="28"/>
  <c r="AU1003" i="28"/>
  <c r="AV1003" i="28"/>
  <c r="AW1003" i="28"/>
  <c r="AX1003" i="28"/>
  <c r="AY1003" i="28"/>
  <c r="AZ1003" i="28"/>
  <c r="BA1003" i="28"/>
  <c r="BB1003" i="28"/>
  <c r="BC1003" i="28"/>
  <c r="BD1003" i="28"/>
  <c r="BE1003" i="28"/>
  <c r="BF1003" i="28"/>
  <c r="BG1003" i="28"/>
  <c r="BI1003" i="28"/>
  <c r="BT1003" i="28" s="1"/>
  <c r="BJ1003" i="28"/>
  <c r="BK1003" i="28"/>
  <c r="BL1003" i="28"/>
  <c r="BM1003" i="28"/>
  <c r="BN1003" i="28"/>
  <c r="BO1003" i="28"/>
  <c r="BP1003" i="28"/>
  <c r="BQ1003" i="28"/>
  <c r="BR1003" i="28"/>
  <c r="BV1003" i="28"/>
  <c r="B1004" i="28"/>
  <c r="C1004" i="28"/>
  <c r="D1004" i="28"/>
  <c r="F1004" i="28"/>
  <c r="G1004" i="28"/>
  <c r="H1004" i="28"/>
  <c r="I1004" i="28"/>
  <c r="J1004" i="28"/>
  <c r="K1004" i="28"/>
  <c r="L1004" i="28"/>
  <c r="M1004" i="28"/>
  <c r="N1004" i="28"/>
  <c r="O1004" i="28"/>
  <c r="P1004" i="28"/>
  <c r="Q1004" i="28"/>
  <c r="S1004" i="28"/>
  <c r="T1004" i="28"/>
  <c r="U1004" i="28"/>
  <c r="V1004" i="28"/>
  <c r="W1004" i="28"/>
  <c r="X1004" i="28"/>
  <c r="Y1004" i="28"/>
  <c r="Z1004" i="28"/>
  <c r="AA1004" i="28"/>
  <c r="AB1004" i="28"/>
  <c r="AD1004" i="28"/>
  <c r="AE1004" i="28"/>
  <c r="AF1004" i="28"/>
  <c r="AG1004" i="28"/>
  <c r="AH1004" i="28"/>
  <c r="AI1004" i="28"/>
  <c r="AJ1004" i="28"/>
  <c r="AK1004" i="28"/>
  <c r="AL1004" i="28"/>
  <c r="AM1004" i="28"/>
  <c r="AO1004" i="28"/>
  <c r="AP1004" i="28"/>
  <c r="AQ1004" i="28"/>
  <c r="AR1004" i="28"/>
  <c r="AS1004" i="28"/>
  <c r="AT1004" i="28"/>
  <c r="AU1004" i="28"/>
  <c r="AV1004" i="28"/>
  <c r="AW1004" i="28"/>
  <c r="AX1004" i="28"/>
  <c r="AY1004" i="28"/>
  <c r="AZ1004" i="28"/>
  <c r="BA1004" i="28"/>
  <c r="BB1004" i="28"/>
  <c r="BC1004" i="28"/>
  <c r="BD1004" i="28"/>
  <c r="BE1004" i="28"/>
  <c r="BF1004" i="28"/>
  <c r="BG1004" i="28"/>
  <c r="BI1004" i="28"/>
  <c r="BT1004" i="28" s="1"/>
  <c r="BJ1004" i="28"/>
  <c r="BK1004" i="28"/>
  <c r="BV1004" i="28" s="1"/>
  <c r="BL1004" i="28"/>
  <c r="BM1004" i="28"/>
  <c r="BN1004" i="28"/>
  <c r="BO1004" i="28"/>
  <c r="BP1004" i="28"/>
  <c r="BQ1004" i="28"/>
  <c r="BR1004" i="28"/>
  <c r="CB1004" i="28"/>
  <c r="B1005" i="28"/>
  <c r="C1005" i="28"/>
  <c r="D1005" i="28"/>
  <c r="F1005" i="28"/>
  <c r="G1005" i="28"/>
  <c r="H1005" i="28"/>
  <c r="I1005" i="28"/>
  <c r="J1005" i="28"/>
  <c r="K1005" i="28"/>
  <c r="L1005" i="28"/>
  <c r="M1005" i="28"/>
  <c r="N1005" i="28"/>
  <c r="O1005" i="28"/>
  <c r="P1005" i="28"/>
  <c r="Q1005" i="28"/>
  <c r="S1005" i="28"/>
  <c r="T1005" i="28"/>
  <c r="U1005" i="28"/>
  <c r="V1005" i="28"/>
  <c r="W1005" i="28"/>
  <c r="X1005" i="28"/>
  <c r="Y1005" i="28"/>
  <c r="Z1005" i="28"/>
  <c r="AA1005" i="28"/>
  <c r="AB1005" i="28"/>
  <c r="AD1005" i="28"/>
  <c r="AE1005" i="28"/>
  <c r="AF1005" i="28"/>
  <c r="AG1005" i="28"/>
  <c r="AH1005" i="28"/>
  <c r="AI1005" i="28"/>
  <c r="AJ1005" i="28"/>
  <c r="AK1005" i="28"/>
  <c r="AL1005" i="28"/>
  <c r="AM1005" i="28"/>
  <c r="AO1005" i="28"/>
  <c r="AP1005" i="28"/>
  <c r="AQ1005" i="28"/>
  <c r="AR1005" i="28"/>
  <c r="AS1005" i="28"/>
  <c r="AT1005" i="28"/>
  <c r="AU1005" i="28"/>
  <c r="AV1005" i="28"/>
  <c r="AW1005" i="28"/>
  <c r="AX1005" i="28"/>
  <c r="AY1005" i="28"/>
  <c r="AZ1005" i="28"/>
  <c r="BA1005" i="28"/>
  <c r="BB1005" i="28"/>
  <c r="BC1005" i="28"/>
  <c r="BD1005" i="28"/>
  <c r="BE1005" i="28"/>
  <c r="BF1005" i="28"/>
  <c r="BG1005" i="28"/>
  <c r="BI1005" i="28"/>
  <c r="BJ1005" i="28"/>
  <c r="BK1005" i="28"/>
  <c r="BL1005" i="28"/>
  <c r="BM1005" i="28"/>
  <c r="BN1005" i="28"/>
  <c r="BO1005" i="28"/>
  <c r="BP1005" i="28"/>
  <c r="BQ1005" i="28"/>
  <c r="BR1005" i="28"/>
  <c r="B1006" i="28"/>
  <c r="C1006" i="28"/>
  <c r="D1006" i="28"/>
  <c r="F1006" i="28"/>
  <c r="G1006" i="28"/>
  <c r="H1006" i="28"/>
  <c r="I1006" i="28"/>
  <c r="J1006" i="28"/>
  <c r="K1006" i="28"/>
  <c r="L1006" i="28"/>
  <c r="M1006" i="28"/>
  <c r="N1006" i="28"/>
  <c r="O1006" i="28"/>
  <c r="P1006" i="28"/>
  <c r="Q1006" i="28"/>
  <c r="S1006" i="28"/>
  <c r="T1006" i="28"/>
  <c r="U1006" i="28"/>
  <c r="V1006" i="28"/>
  <c r="W1006" i="28"/>
  <c r="X1006" i="28"/>
  <c r="Y1006" i="28"/>
  <c r="Z1006" i="28"/>
  <c r="AA1006" i="28"/>
  <c r="AB1006" i="28"/>
  <c r="AD1006" i="28"/>
  <c r="AE1006" i="28"/>
  <c r="AF1006" i="28"/>
  <c r="AG1006" i="28"/>
  <c r="AH1006" i="28"/>
  <c r="AI1006" i="28"/>
  <c r="AJ1006" i="28"/>
  <c r="AK1006" i="28"/>
  <c r="AL1006" i="28"/>
  <c r="AM1006" i="28"/>
  <c r="AO1006" i="28"/>
  <c r="AP1006" i="28"/>
  <c r="AQ1006" i="28"/>
  <c r="AR1006" i="28"/>
  <c r="AS1006" i="28"/>
  <c r="AT1006" i="28"/>
  <c r="AU1006" i="28"/>
  <c r="AV1006" i="28"/>
  <c r="AW1006" i="28"/>
  <c r="AX1006" i="28"/>
  <c r="AY1006" i="28"/>
  <c r="AZ1006" i="28"/>
  <c r="BA1006" i="28"/>
  <c r="BB1006" i="28"/>
  <c r="BC1006" i="28"/>
  <c r="BD1006" i="28"/>
  <c r="BE1006" i="28"/>
  <c r="BF1006" i="28"/>
  <c r="CB1006" i="28" s="1"/>
  <c r="BG1006" i="28"/>
  <c r="BI1006" i="28"/>
  <c r="BJ1006" i="28"/>
  <c r="BK1006" i="28"/>
  <c r="BV1006" i="28" s="1"/>
  <c r="BL1006" i="28"/>
  <c r="BM1006" i="28"/>
  <c r="BN1006" i="28"/>
  <c r="BO1006" i="28"/>
  <c r="BZ1006" i="28" s="1"/>
  <c r="BP1006" i="28"/>
  <c r="BQ1006" i="28"/>
  <c r="BR1006" i="28"/>
  <c r="BT1006" i="28"/>
  <c r="B1007" i="28"/>
  <c r="C1007" i="28"/>
  <c r="D1007" i="28"/>
  <c r="F1007" i="28"/>
  <c r="G1007" i="28"/>
  <c r="H1007" i="28"/>
  <c r="I1007" i="28"/>
  <c r="J1007" i="28"/>
  <c r="K1007" i="28"/>
  <c r="L1007" i="28"/>
  <c r="M1007" i="28"/>
  <c r="N1007" i="28"/>
  <c r="O1007" i="28"/>
  <c r="P1007" i="28"/>
  <c r="Q1007" i="28"/>
  <c r="S1007" i="28"/>
  <c r="T1007" i="28"/>
  <c r="U1007" i="28"/>
  <c r="V1007" i="28"/>
  <c r="W1007" i="28"/>
  <c r="X1007" i="28"/>
  <c r="Y1007" i="28"/>
  <c r="Z1007" i="28"/>
  <c r="AA1007" i="28"/>
  <c r="AB1007" i="28"/>
  <c r="AD1007" i="28"/>
  <c r="AE1007" i="28"/>
  <c r="AF1007" i="28"/>
  <c r="AG1007" i="28"/>
  <c r="AH1007" i="28"/>
  <c r="AI1007" i="28"/>
  <c r="AJ1007" i="28"/>
  <c r="AK1007" i="28"/>
  <c r="AL1007" i="28"/>
  <c r="AM1007" i="28"/>
  <c r="AO1007" i="28"/>
  <c r="AP1007" i="28"/>
  <c r="AQ1007" i="28"/>
  <c r="AR1007" i="28"/>
  <c r="AS1007" i="28"/>
  <c r="AT1007" i="28"/>
  <c r="AU1007" i="28"/>
  <c r="AV1007" i="28"/>
  <c r="AW1007" i="28"/>
  <c r="AX1007" i="28"/>
  <c r="AY1007" i="28"/>
  <c r="AZ1007" i="28"/>
  <c r="BA1007" i="28"/>
  <c r="BB1007" i="28"/>
  <c r="BC1007" i="28"/>
  <c r="BD1007" i="28"/>
  <c r="BE1007" i="28"/>
  <c r="BF1007" i="28"/>
  <c r="BG1007" i="28"/>
  <c r="BI1007" i="28"/>
  <c r="BT1007" i="28" s="1"/>
  <c r="BJ1007" i="28"/>
  <c r="BK1007" i="28"/>
  <c r="BL1007" i="28"/>
  <c r="BM1007" i="28"/>
  <c r="BN1007" i="28"/>
  <c r="BO1007" i="28"/>
  <c r="BP1007" i="28"/>
  <c r="BQ1007" i="28"/>
  <c r="BR1007" i="28"/>
  <c r="BV1007" i="28"/>
  <c r="B1008" i="28"/>
  <c r="C1008" i="28"/>
  <c r="D1008" i="28"/>
  <c r="F1008" i="28"/>
  <c r="G1008" i="28"/>
  <c r="H1008" i="28"/>
  <c r="I1008" i="28"/>
  <c r="J1008" i="28"/>
  <c r="K1008" i="28"/>
  <c r="L1008" i="28"/>
  <c r="M1008" i="28"/>
  <c r="N1008" i="28"/>
  <c r="O1008" i="28"/>
  <c r="P1008" i="28"/>
  <c r="Q1008" i="28"/>
  <c r="S1008" i="28"/>
  <c r="T1008" i="28"/>
  <c r="U1008" i="28"/>
  <c r="V1008" i="28"/>
  <c r="W1008" i="28"/>
  <c r="X1008" i="28"/>
  <c r="Y1008" i="28"/>
  <c r="Z1008" i="28"/>
  <c r="AA1008" i="28"/>
  <c r="AB1008" i="28"/>
  <c r="AD1008" i="28"/>
  <c r="AE1008" i="28"/>
  <c r="AF1008" i="28"/>
  <c r="AG1008" i="28"/>
  <c r="AH1008" i="28"/>
  <c r="AI1008" i="28"/>
  <c r="AJ1008" i="28"/>
  <c r="AK1008" i="28"/>
  <c r="AL1008" i="28"/>
  <c r="AM1008" i="28"/>
  <c r="AO1008" i="28"/>
  <c r="AP1008" i="28"/>
  <c r="AQ1008" i="28"/>
  <c r="AR1008" i="28"/>
  <c r="AS1008" i="28"/>
  <c r="AT1008" i="28"/>
  <c r="AU1008" i="28"/>
  <c r="AV1008" i="28"/>
  <c r="AW1008" i="28"/>
  <c r="AX1008" i="28"/>
  <c r="AY1008" i="28"/>
  <c r="AZ1008" i="28"/>
  <c r="BA1008" i="28"/>
  <c r="BB1008" i="28"/>
  <c r="BC1008" i="28"/>
  <c r="BD1008" i="28"/>
  <c r="BE1008" i="28"/>
  <c r="BF1008" i="28"/>
  <c r="BG1008" i="28"/>
  <c r="BI1008" i="28"/>
  <c r="BT1008" i="28" s="1"/>
  <c r="BJ1008" i="28"/>
  <c r="BK1008" i="28"/>
  <c r="BV1008" i="28" s="1"/>
  <c r="BL1008" i="28"/>
  <c r="BM1008" i="28"/>
  <c r="BN1008" i="28"/>
  <c r="BO1008" i="28"/>
  <c r="BP1008" i="28"/>
  <c r="BQ1008" i="28"/>
  <c r="BR1008" i="28"/>
  <c r="B1009" i="28"/>
  <c r="C1009" i="28"/>
  <c r="D1009" i="28"/>
  <c r="F1009" i="28"/>
  <c r="G1009" i="28"/>
  <c r="H1009" i="28"/>
  <c r="I1009" i="28"/>
  <c r="J1009" i="28"/>
  <c r="K1009" i="28"/>
  <c r="L1009" i="28"/>
  <c r="M1009" i="28"/>
  <c r="N1009" i="28"/>
  <c r="O1009" i="28"/>
  <c r="P1009" i="28"/>
  <c r="Q1009" i="28"/>
  <c r="S1009" i="28"/>
  <c r="T1009" i="28"/>
  <c r="U1009" i="28"/>
  <c r="V1009" i="28"/>
  <c r="W1009" i="28"/>
  <c r="X1009" i="28"/>
  <c r="Y1009" i="28"/>
  <c r="Z1009" i="28"/>
  <c r="AA1009" i="28"/>
  <c r="AB1009" i="28"/>
  <c r="AD1009" i="28"/>
  <c r="AE1009" i="28"/>
  <c r="AF1009" i="28"/>
  <c r="AG1009" i="28"/>
  <c r="AH1009" i="28"/>
  <c r="AI1009" i="28"/>
  <c r="AJ1009" i="28"/>
  <c r="AK1009" i="28"/>
  <c r="AL1009" i="28"/>
  <c r="AM1009" i="28"/>
  <c r="AO1009" i="28"/>
  <c r="AP1009" i="28"/>
  <c r="AQ1009" i="28"/>
  <c r="AR1009" i="28"/>
  <c r="AS1009" i="28"/>
  <c r="AT1009" i="28"/>
  <c r="AU1009" i="28"/>
  <c r="AV1009" i="28"/>
  <c r="AW1009" i="28"/>
  <c r="AX1009" i="28"/>
  <c r="AY1009" i="28"/>
  <c r="AZ1009" i="28"/>
  <c r="BA1009" i="28"/>
  <c r="BB1009" i="28"/>
  <c r="BC1009" i="28"/>
  <c r="BD1009" i="28"/>
  <c r="BZ1009" i="28" s="1"/>
  <c r="BE1009" i="28"/>
  <c r="BF1009" i="28"/>
  <c r="BG1009" i="28"/>
  <c r="BI1009" i="28"/>
  <c r="BT1009" i="28" s="1"/>
  <c r="BJ1009" i="28"/>
  <c r="BK1009" i="28"/>
  <c r="BL1009" i="28"/>
  <c r="BM1009" i="28"/>
  <c r="BN1009" i="28"/>
  <c r="BO1009" i="28"/>
  <c r="BP1009" i="28"/>
  <c r="BQ1009" i="28"/>
  <c r="CB1009" i="28" s="1"/>
  <c r="BR1009" i="28"/>
  <c r="BV1009" i="28"/>
  <c r="B1010" i="28"/>
  <c r="C1010" i="28"/>
  <c r="D1010" i="28"/>
  <c r="F1010" i="28"/>
  <c r="G1010" i="28"/>
  <c r="H1010" i="28"/>
  <c r="I1010" i="28"/>
  <c r="J1010" i="28"/>
  <c r="BX1010" i="28" s="1"/>
  <c r="K1010" i="28"/>
  <c r="L1010" i="28"/>
  <c r="M1010" i="28"/>
  <c r="N1010" i="28"/>
  <c r="O1010" i="28"/>
  <c r="P1010" i="28"/>
  <c r="Q1010" i="28"/>
  <c r="S1010" i="28"/>
  <c r="T1010" i="28"/>
  <c r="U1010" i="28"/>
  <c r="V1010" i="28"/>
  <c r="W1010" i="28"/>
  <c r="X1010" i="28"/>
  <c r="Y1010" i="28"/>
  <c r="Z1010" i="28"/>
  <c r="AA1010" i="28"/>
  <c r="AB1010" i="28"/>
  <c r="AD1010" i="28"/>
  <c r="AE1010" i="28"/>
  <c r="AF1010" i="28"/>
  <c r="AG1010" i="28"/>
  <c r="AH1010" i="28"/>
  <c r="AI1010" i="28"/>
  <c r="AJ1010" i="28"/>
  <c r="AK1010" i="28"/>
  <c r="AL1010" i="28"/>
  <c r="AM1010" i="28"/>
  <c r="AO1010" i="28"/>
  <c r="AP1010" i="28"/>
  <c r="AQ1010" i="28"/>
  <c r="AR1010" i="28"/>
  <c r="AS1010" i="28"/>
  <c r="AT1010" i="28"/>
  <c r="AU1010" i="28"/>
  <c r="AV1010" i="28"/>
  <c r="AW1010" i="28"/>
  <c r="AX1010" i="28"/>
  <c r="AY1010" i="28"/>
  <c r="AZ1010" i="28"/>
  <c r="BA1010" i="28"/>
  <c r="BB1010" i="28"/>
  <c r="BC1010" i="28"/>
  <c r="BD1010" i="28"/>
  <c r="BE1010" i="28"/>
  <c r="BF1010" i="28"/>
  <c r="BG1010" i="28"/>
  <c r="BI1010" i="28"/>
  <c r="BJ1010" i="28"/>
  <c r="BK1010" i="28"/>
  <c r="BL1010" i="28"/>
  <c r="BM1010" i="28"/>
  <c r="BN1010" i="28"/>
  <c r="BO1010" i="28"/>
  <c r="BP1010" i="28"/>
  <c r="BQ1010" i="28"/>
  <c r="BR1010" i="28"/>
  <c r="B1011" i="28"/>
  <c r="C1011" i="28"/>
  <c r="D1011" i="28"/>
  <c r="F1011" i="28"/>
  <c r="G1011" i="28"/>
  <c r="H1011" i="28"/>
  <c r="I1011" i="28"/>
  <c r="J1011" i="28"/>
  <c r="K1011" i="28"/>
  <c r="L1011" i="28"/>
  <c r="M1011" i="28"/>
  <c r="N1011" i="28"/>
  <c r="O1011" i="28"/>
  <c r="P1011" i="28"/>
  <c r="Q1011" i="28"/>
  <c r="S1011" i="28"/>
  <c r="T1011" i="28"/>
  <c r="U1011" i="28"/>
  <c r="V1011" i="28"/>
  <c r="W1011" i="28"/>
  <c r="X1011" i="28"/>
  <c r="Y1011" i="28"/>
  <c r="Z1011" i="28"/>
  <c r="AA1011" i="28"/>
  <c r="AB1011" i="28"/>
  <c r="AD1011" i="28"/>
  <c r="AE1011" i="28"/>
  <c r="AF1011" i="28"/>
  <c r="AG1011" i="28"/>
  <c r="AH1011" i="28"/>
  <c r="AI1011" i="28"/>
  <c r="AJ1011" i="28"/>
  <c r="AK1011" i="28"/>
  <c r="AL1011" i="28"/>
  <c r="AM1011" i="28"/>
  <c r="AO1011" i="28"/>
  <c r="AP1011" i="28"/>
  <c r="AQ1011" i="28"/>
  <c r="AR1011" i="28"/>
  <c r="AS1011" i="28"/>
  <c r="AT1011" i="28"/>
  <c r="AU1011" i="28"/>
  <c r="AV1011" i="28"/>
  <c r="AW1011" i="28"/>
  <c r="AX1011" i="28"/>
  <c r="AY1011" i="28"/>
  <c r="AZ1011" i="28"/>
  <c r="BA1011" i="28"/>
  <c r="BB1011" i="28"/>
  <c r="BC1011" i="28"/>
  <c r="BD1011" i="28"/>
  <c r="BE1011" i="28"/>
  <c r="BF1011" i="28"/>
  <c r="BG1011" i="28"/>
  <c r="BI1011" i="28"/>
  <c r="BT1011" i="28" s="1"/>
  <c r="BJ1011" i="28"/>
  <c r="BK1011" i="28"/>
  <c r="BL1011" i="28"/>
  <c r="BM1011" i="28"/>
  <c r="BN1011" i="28"/>
  <c r="BO1011" i="28"/>
  <c r="BP1011" i="28"/>
  <c r="BQ1011" i="28"/>
  <c r="BR1011" i="28"/>
  <c r="BV1011" i="28"/>
  <c r="B1012" i="28"/>
  <c r="C1012" i="28"/>
  <c r="D1012" i="28"/>
  <c r="F1012" i="28"/>
  <c r="G1012" i="28"/>
  <c r="H1012" i="28"/>
  <c r="I1012" i="28"/>
  <c r="J1012" i="28"/>
  <c r="K1012" i="28"/>
  <c r="L1012" i="28"/>
  <c r="M1012" i="28"/>
  <c r="N1012" i="28"/>
  <c r="O1012" i="28"/>
  <c r="P1012" i="28"/>
  <c r="Q1012" i="28"/>
  <c r="S1012" i="28"/>
  <c r="T1012" i="28"/>
  <c r="U1012" i="28"/>
  <c r="V1012" i="28"/>
  <c r="W1012" i="28"/>
  <c r="X1012" i="28"/>
  <c r="Y1012" i="28"/>
  <c r="Z1012" i="28"/>
  <c r="AA1012" i="28"/>
  <c r="AB1012" i="28"/>
  <c r="AD1012" i="28"/>
  <c r="AE1012" i="28"/>
  <c r="AF1012" i="28"/>
  <c r="AG1012" i="28"/>
  <c r="AH1012" i="28"/>
  <c r="AI1012" i="28"/>
  <c r="AJ1012" i="28"/>
  <c r="AK1012" i="28"/>
  <c r="AL1012" i="28"/>
  <c r="AM1012" i="28"/>
  <c r="AO1012" i="28"/>
  <c r="AP1012" i="28"/>
  <c r="AQ1012" i="28"/>
  <c r="AR1012" i="28"/>
  <c r="AS1012" i="28"/>
  <c r="AT1012" i="28"/>
  <c r="AU1012" i="28"/>
  <c r="AV1012" i="28"/>
  <c r="AW1012" i="28"/>
  <c r="AX1012" i="28"/>
  <c r="AY1012" i="28"/>
  <c r="AZ1012" i="28"/>
  <c r="BA1012" i="28"/>
  <c r="BB1012" i="28"/>
  <c r="BC1012" i="28"/>
  <c r="BD1012" i="28"/>
  <c r="BE1012" i="28"/>
  <c r="BF1012" i="28"/>
  <c r="BG1012" i="28"/>
  <c r="BI1012" i="28"/>
  <c r="BT1012" i="28" s="1"/>
  <c r="BJ1012" i="28"/>
  <c r="BK1012" i="28"/>
  <c r="BV1012" i="28" s="1"/>
  <c r="BL1012" i="28"/>
  <c r="BM1012" i="28"/>
  <c r="BN1012" i="28"/>
  <c r="BO1012" i="28"/>
  <c r="BP1012" i="28"/>
  <c r="BQ1012" i="28"/>
  <c r="BR1012" i="28"/>
  <c r="CB1012" i="28"/>
  <c r="B1013" i="28"/>
  <c r="C1013" i="28"/>
  <c r="D1013" i="28"/>
  <c r="F1013" i="28"/>
  <c r="G1013" i="28"/>
  <c r="H1013" i="28"/>
  <c r="I1013" i="28"/>
  <c r="J1013" i="28"/>
  <c r="K1013" i="28"/>
  <c r="L1013" i="28"/>
  <c r="M1013" i="28"/>
  <c r="N1013" i="28"/>
  <c r="O1013" i="28"/>
  <c r="P1013" i="28"/>
  <c r="Q1013" i="28"/>
  <c r="S1013" i="28"/>
  <c r="T1013" i="28"/>
  <c r="U1013" i="28"/>
  <c r="V1013" i="28"/>
  <c r="W1013" i="28"/>
  <c r="X1013" i="28"/>
  <c r="Y1013" i="28"/>
  <c r="Z1013" i="28"/>
  <c r="AA1013" i="28"/>
  <c r="AB1013" i="28"/>
  <c r="AD1013" i="28"/>
  <c r="AE1013" i="28"/>
  <c r="AF1013" i="28"/>
  <c r="AG1013" i="28"/>
  <c r="AH1013" i="28"/>
  <c r="AI1013" i="28"/>
  <c r="AJ1013" i="28"/>
  <c r="AK1013" i="28"/>
  <c r="AL1013" i="28"/>
  <c r="AM1013" i="28"/>
  <c r="AO1013" i="28"/>
  <c r="AP1013" i="28"/>
  <c r="AQ1013" i="28"/>
  <c r="AR1013" i="28"/>
  <c r="AS1013" i="28"/>
  <c r="AT1013" i="28"/>
  <c r="AU1013" i="28"/>
  <c r="AV1013" i="28"/>
  <c r="AW1013" i="28"/>
  <c r="AX1013" i="28"/>
  <c r="AY1013" i="28"/>
  <c r="AZ1013" i="28"/>
  <c r="BA1013" i="28"/>
  <c r="BB1013" i="28"/>
  <c r="BC1013" i="28"/>
  <c r="BD1013" i="28"/>
  <c r="BE1013" i="28"/>
  <c r="BF1013" i="28"/>
  <c r="BG1013" i="28"/>
  <c r="BI1013" i="28"/>
  <c r="BJ1013" i="28"/>
  <c r="BK1013" i="28"/>
  <c r="BL1013" i="28"/>
  <c r="BM1013" i="28"/>
  <c r="BN1013" i="28"/>
  <c r="BO1013" i="28"/>
  <c r="BP1013" i="28"/>
  <c r="BQ1013" i="28"/>
  <c r="BR1013" i="28"/>
  <c r="B1014" i="28"/>
  <c r="C1014" i="28"/>
  <c r="D1014" i="28"/>
  <c r="F1014" i="28"/>
  <c r="G1014" i="28"/>
  <c r="H1014" i="28"/>
  <c r="I1014" i="28"/>
  <c r="J1014" i="28"/>
  <c r="K1014" i="28"/>
  <c r="L1014" i="28"/>
  <c r="M1014" i="28"/>
  <c r="N1014" i="28"/>
  <c r="O1014" i="28"/>
  <c r="P1014" i="28"/>
  <c r="Q1014" i="28"/>
  <c r="S1014" i="28"/>
  <c r="T1014" i="28"/>
  <c r="U1014" i="28"/>
  <c r="V1014" i="28"/>
  <c r="W1014" i="28"/>
  <c r="X1014" i="28"/>
  <c r="Y1014" i="28"/>
  <c r="Z1014" i="28"/>
  <c r="AA1014" i="28"/>
  <c r="AB1014" i="28"/>
  <c r="AD1014" i="28"/>
  <c r="AE1014" i="28"/>
  <c r="AF1014" i="28"/>
  <c r="AG1014" i="28"/>
  <c r="AH1014" i="28"/>
  <c r="AI1014" i="28"/>
  <c r="AJ1014" i="28"/>
  <c r="AK1014" i="28"/>
  <c r="AL1014" i="28"/>
  <c r="AM1014" i="28"/>
  <c r="AO1014" i="28"/>
  <c r="AP1014" i="28"/>
  <c r="AQ1014" i="28"/>
  <c r="AR1014" i="28"/>
  <c r="AS1014" i="28"/>
  <c r="AT1014" i="28"/>
  <c r="AU1014" i="28"/>
  <c r="AV1014" i="28"/>
  <c r="AW1014" i="28"/>
  <c r="AX1014" i="28"/>
  <c r="AY1014" i="28"/>
  <c r="AZ1014" i="28"/>
  <c r="BA1014" i="28"/>
  <c r="BB1014" i="28"/>
  <c r="BC1014" i="28"/>
  <c r="BD1014" i="28"/>
  <c r="BE1014" i="28"/>
  <c r="BF1014" i="28"/>
  <c r="CB1014" i="28" s="1"/>
  <c r="BG1014" i="28"/>
  <c r="BI1014" i="28"/>
  <c r="BJ1014" i="28"/>
  <c r="BK1014" i="28"/>
  <c r="BV1014" i="28" s="1"/>
  <c r="BL1014" i="28"/>
  <c r="BM1014" i="28"/>
  <c r="BN1014" i="28"/>
  <c r="BO1014" i="28"/>
  <c r="BZ1014" i="28" s="1"/>
  <c r="BP1014" i="28"/>
  <c r="BQ1014" i="28"/>
  <c r="BR1014" i="28"/>
  <c r="BT1014" i="28"/>
  <c r="B1015" i="28"/>
  <c r="C1015" i="28"/>
  <c r="D1015" i="28"/>
  <c r="F1015" i="28"/>
  <c r="G1015" i="28"/>
  <c r="H1015" i="28"/>
  <c r="I1015" i="28"/>
  <c r="J1015" i="28"/>
  <c r="K1015" i="28"/>
  <c r="L1015" i="28"/>
  <c r="M1015" i="28"/>
  <c r="N1015" i="28"/>
  <c r="O1015" i="28"/>
  <c r="P1015" i="28"/>
  <c r="Q1015" i="28"/>
  <c r="S1015" i="28"/>
  <c r="T1015" i="28"/>
  <c r="U1015" i="28"/>
  <c r="V1015" i="28"/>
  <c r="W1015" i="28"/>
  <c r="X1015" i="28"/>
  <c r="Y1015" i="28"/>
  <c r="Z1015" i="28"/>
  <c r="AA1015" i="28"/>
  <c r="AB1015" i="28"/>
  <c r="AD1015" i="28"/>
  <c r="AE1015" i="28"/>
  <c r="AF1015" i="28"/>
  <c r="AG1015" i="28"/>
  <c r="AH1015" i="28"/>
  <c r="AI1015" i="28"/>
  <c r="AJ1015" i="28"/>
  <c r="AK1015" i="28"/>
  <c r="AL1015" i="28"/>
  <c r="AM1015" i="28"/>
  <c r="AO1015" i="28"/>
  <c r="AP1015" i="28"/>
  <c r="AQ1015" i="28"/>
  <c r="AR1015" i="28"/>
  <c r="AS1015" i="28"/>
  <c r="AT1015" i="28"/>
  <c r="AU1015" i="28"/>
  <c r="AV1015" i="28"/>
  <c r="AW1015" i="28"/>
  <c r="AX1015" i="28"/>
  <c r="AY1015" i="28"/>
  <c r="AZ1015" i="28"/>
  <c r="BA1015" i="28"/>
  <c r="BB1015" i="28"/>
  <c r="BC1015" i="28"/>
  <c r="BD1015" i="28"/>
  <c r="BE1015" i="28"/>
  <c r="BF1015" i="28"/>
  <c r="BG1015" i="28"/>
  <c r="BI1015" i="28"/>
  <c r="BT1015" i="28" s="1"/>
  <c r="BJ1015" i="28"/>
  <c r="BK1015" i="28"/>
  <c r="BL1015" i="28"/>
  <c r="BM1015" i="28"/>
  <c r="BN1015" i="28"/>
  <c r="BO1015" i="28"/>
  <c r="BP1015" i="28"/>
  <c r="BQ1015" i="28"/>
  <c r="BR1015" i="28"/>
  <c r="BV1015" i="28"/>
  <c r="B1016" i="28"/>
  <c r="C1016" i="28"/>
  <c r="D1016" i="28"/>
  <c r="F1016" i="28"/>
  <c r="G1016" i="28"/>
  <c r="H1016" i="28"/>
  <c r="I1016" i="28"/>
  <c r="J1016" i="28"/>
  <c r="K1016" i="28"/>
  <c r="L1016" i="28"/>
  <c r="M1016" i="28"/>
  <c r="N1016" i="28"/>
  <c r="O1016" i="28"/>
  <c r="P1016" i="28"/>
  <c r="Q1016" i="28"/>
  <c r="S1016" i="28"/>
  <c r="T1016" i="28"/>
  <c r="U1016" i="28"/>
  <c r="V1016" i="28"/>
  <c r="W1016" i="28"/>
  <c r="X1016" i="28"/>
  <c r="Y1016" i="28"/>
  <c r="Z1016" i="28"/>
  <c r="AA1016" i="28"/>
  <c r="AB1016" i="28"/>
  <c r="AD1016" i="28"/>
  <c r="AE1016" i="28"/>
  <c r="AF1016" i="28"/>
  <c r="AG1016" i="28"/>
  <c r="AH1016" i="28"/>
  <c r="AI1016" i="28"/>
  <c r="AJ1016" i="28"/>
  <c r="AK1016" i="28"/>
  <c r="AL1016" i="28"/>
  <c r="AM1016" i="28"/>
  <c r="AO1016" i="28"/>
  <c r="AP1016" i="28"/>
  <c r="AQ1016" i="28"/>
  <c r="AR1016" i="28"/>
  <c r="AS1016" i="28"/>
  <c r="AT1016" i="28"/>
  <c r="AU1016" i="28"/>
  <c r="AV1016" i="28"/>
  <c r="AW1016" i="28"/>
  <c r="AX1016" i="28"/>
  <c r="AY1016" i="28"/>
  <c r="AZ1016" i="28"/>
  <c r="BA1016" i="28"/>
  <c r="BB1016" i="28"/>
  <c r="BC1016" i="28"/>
  <c r="BD1016" i="28"/>
  <c r="BE1016" i="28"/>
  <c r="BF1016" i="28"/>
  <c r="BG1016" i="28"/>
  <c r="BI1016" i="28"/>
  <c r="BT1016" i="28" s="1"/>
  <c r="BJ1016" i="28"/>
  <c r="BK1016" i="28"/>
  <c r="BV1016" i="28" s="1"/>
  <c r="BL1016" i="28"/>
  <c r="BM1016" i="28"/>
  <c r="BN1016" i="28"/>
  <c r="BO1016" i="28"/>
  <c r="BP1016" i="28"/>
  <c r="BQ1016" i="28"/>
  <c r="BR1016" i="28"/>
  <c r="B1017" i="28"/>
  <c r="C1017" i="28"/>
  <c r="D1017" i="28"/>
  <c r="F1017" i="28"/>
  <c r="G1017" i="28"/>
  <c r="H1017" i="28"/>
  <c r="I1017" i="28"/>
  <c r="J1017" i="28"/>
  <c r="K1017" i="28"/>
  <c r="L1017" i="28"/>
  <c r="M1017" i="28"/>
  <c r="N1017" i="28"/>
  <c r="O1017" i="28"/>
  <c r="P1017" i="28"/>
  <c r="Q1017" i="28"/>
  <c r="S1017" i="28"/>
  <c r="T1017" i="28"/>
  <c r="U1017" i="28"/>
  <c r="V1017" i="28"/>
  <c r="W1017" i="28"/>
  <c r="X1017" i="28"/>
  <c r="Y1017" i="28"/>
  <c r="Z1017" i="28"/>
  <c r="AA1017" i="28"/>
  <c r="AB1017" i="28"/>
  <c r="AD1017" i="28"/>
  <c r="AE1017" i="28"/>
  <c r="AF1017" i="28"/>
  <c r="AG1017" i="28"/>
  <c r="AH1017" i="28"/>
  <c r="AI1017" i="28"/>
  <c r="AJ1017" i="28"/>
  <c r="AK1017" i="28"/>
  <c r="AL1017" i="28"/>
  <c r="AM1017" i="28"/>
  <c r="AO1017" i="28"/>
  <c r="AP1017" i="28"/>
  <c r="AQ1017" i="28"/>
  <c r="AR1017" i="28"/>
  <c r="AS1017" i="28"/>
  <c r="AT1017" i="28"/>
  <c r="AU1017" i="28"/>
  <c r="AV1017" i="28"/>
  <c r="AW1017" i="28"/>
  <c r="AX1017" i="28"/>
  <c r="AY1017" i="28"/>
  <c r="AZ1017" i="28"/>
  <c r="BA1017" i="28"/>
  <c r="BB1017" i="28"/>
  <c r="BC1017" i="28"/>
  <c r="BD1017" i="28"/>
  <c r="BZ1017" i="28" s="1"/>
  <c r="BE1017" i="28"/>
  <c r="BF1017" i="28"/>
  <c r="BG1017" i="28"/>
  <c r="BI1017" i="28"/>
  <c r="BT1017" i="28" s="1"/>
  <c r="BJ1017" i="28"/>
  <c r="BK1017" i="28"/>
  <c r="BL1017" i="28"/>
  <c r="BM1017" i="28"/>
  <c r="BN1017" i="28"/>
  <c r="BO1017" i="28"/>
  <c r="BP1017" i="28"/>
  <c r="BQ1017" i="28"/>
  <c r="CB1017" i="28" s="1"/>
  <c r="BR1017" i="28"/>
  <c r="BV1017" i="28"/>
  <c r="B1018" i="28"/>
  <c r="C1018" i="28"/>
  <c r="D1018" i="28"/>
  <c r="F1018" i="28"/>
  <c r="G1018" i="28"/>
  <c r="H1018" i="28"/>
  <c r="I1018" i="28"/>
  <c r="J1018" i="28"/>
  <c r="BX1018" i="28" s="1"/>
  <c r="K1018" i="28"/>
  <c r="L1018" i="28"/>
  <c r="M1018" i="28"/>
  <c r="N1018" i="28"/>
  <c r="O1018" i="28"/>
  <c r="P1018" i="28"/>
  <c r="Q1018" i="28"/>
  <c r="S1018" i="28"/>
  <c r="T1018" i="28"/>
  <c r="U1018" i="28"/>
  <c r="V1018" i="28"/>
  <c r="W1018" i="28"/>
  <c r="X1018" i="28"/>
  <c r="Y1018" i="28"/>
  <c r="Z1018" i="28"/>
  <c r="AA1018" i="28"/>
  <c r="AB1018" i="28"/>
  <c r="AD1018" i="28"/>
  <c r="AE1018" i="28"/>
  <c r="AF1018" i="28"/>
  <c r="AG1018" i="28"/>
  <c r="AH1018" i="28"/>
  <c r="AI1018" i="28"/>
  <c r="AJ1018" i="28"/>
  <c r="AK1018" i="28"/>
  <c r="AL1018" i="28"/>
  <c r="AM1018" i="28"/>
  <c r="AO1018" i="28"/>
  <c r="AP1018" i="28"/>
  <c r="AQ1018" i="28"/>
  <c r="AR1018" i="28"/>
  <c r="AS1018" i="28"/>
  <c r="AT1018" i="28"/>
  <c r="AU1018" i="28"/>
  <c r="AV1018" i="28"/>
  <c r="AW1018" i="28"/>
  <c r="AX1018" i="28"/>
  <c r="AY1018" i="28"/>
  <c r="AZ1018" i="28"/>
  <c r="BA1018" i="28"/>
  <c r="BB1018" i="28"/>
  <c r="BC1018" i="28"/>
  <c r="BD1018" i="28"/>
  <c r="BE1018" i="28"/>
  <c r="BF1018" i="28"/>
  <c r="BG1018" i="28"/>
  <c r="BI1018" i="28"/>
  <c r="BJ1018" i="28"/>
  <c r="BK1018" i="28"/>
  <c r="BL1018" i="28"/>
  <c r="BM1018" i="28"/>
  <c r="BN1018" i="28"/>
  <c r="BO1018" i="28"/>
  <c r="BP1018" i="28"/>
  <c r="BQ1018" i="28"/>
  <c r="BR1018" i="28"/>
  <c r="B1019" i="28"/>
  <c r="C1019" i="28"/>
  <c r="D1019" i="28"/>
  <c r="F1019" i="28"/>
  <c r="G1019" i="28"/>
  <c r="H1019" i="28"/>
  <c r="I1019" i="28"/>
  <c r="J1019" i="28"/>
  <c r="K1019" i="28"/>
  <c r="L1019" i="28"/>
  <c r="M1019" i="28"/>
  <c r="N1019" i="28"/>
  <c r="O1019" i="28"/>
  <c r="P1019" i="28"/>
  <c r="Q1019" i="28"/>
  <c r="S1019" i="28"/>
  <c r="T1019" i="28"/>
  <c r="U1019" i="28"/>
  <c r="V1019" i="28"/>
  <c r="W1019" i="28"/>
  <c r="X1019" i="28"/>
  <c r="Y1019" i="28"/>
  <c r="Z1019" i="28"/>
  <c r="AA1019" i="28"/>
  <c r="AB1019" i="28"/>
  <c r="AD1019" i="28"/>
  <c r="AE1019" i="28"/>
  <c r="AF1019" i="28"/>
  <c r="AG1019" i="28"/>
  <c r="AH1019" i="28"/>
  <c r="AI1019" i="28"/>
  <c r="AJ1019" i="28"/>
  <c r="AK1019" i="28"/>
  <c r="AL1019" i="28"/>
  <c r="AM1019" i="28"/>
  <c r="AO1019" i="28"/>
  <c r="AP1019" i="28"/>
  <c r="AQ1019" i="28"/>
  <c r="AR1019" i="28"/>
  <c r="AS1019" i="28"/>
  <c r="AT1019" i="28"/>
  <c r="AU1019" i="28"/>
  <c r="AV1019" i="28"/>
  <c r="AW1019" i="28"/>
  <c r="AX1019" i="28"/>
  <c r="AY1019" i="28"/>
  <c r="AZ1019" i="28"/>
  <c r="BA1019" i="28"/>
  <c r="BB1019" i="28"/>
  <c r="BC1019" i="28"/>
  <c r="BD1019" i="28"/>
  <c r="BE1019" i="28"/>
  <c r="BF1019" i="28"/>
  <c r="BG1019" i="28"/>
  <c r="BI1019" i="28"/>
  <c r="BT1019" i="28" s="1"/>
  <c r="BJ1019" i="28"/>
  <c r="BK1019" i="28"/>
  <c r="BL1019" i="28"/>
  <c r="BM1019" i="28"/>
  <c r="BN1019" i="28"/>
  <c r="BO1019" i="28"/>
  <c r="BP1019" i="28"/>
  <c r="BQ1019" i="28"/>
  <c r="BR1019" i="28"/>
  <c r="BV1019" i="28"/>
  <c r="B1020" i="28"/>
  <c r="C1020" i="28"/>
  <c r="D1020" i="28"/>
  <c r="F1020" i="28"/>
  <c r="G1020" i="28"/>
  <c r="H1020" i="28"/>
  <c r="I1020" i="28"/>
  <c r="J1020" i="28"/>
  <c r="K1020" i="28"/>
  <c r="L1020" i="28"/>
  <c r="M1020" i="28"/>
  <c r="N1020" i="28"/>
  <c r="O1020" i="28"/>
  <c r="P1020" i="28"/>
  <c r="Q1020" i="28"/>
  <c r="S1020" i="28"/>
  <c r="T1020" i="28"/>
  <c r="U1020" i="28"/>
  <c r="V1020" i="28"/>
  <c r="W1020" i="28"/>
  <c r="X1020" i="28"/>
  <c r="Y1020" i="28"/>
  <c r="Z1020" i="28"/>
  <c r="AA1020" i="28"/>
  <c r="AB1020" i="28"/>
  <c r="AD1020" i="28"/>
  <c r="AE1020" i="28"/>
  <c r="AF1020" i="28"/>
  <c r="AG1020" i="28"/>
  <c r="AH1020" i="28"/>
  <c r="AI1020" i="28"/>
  <c r="AJ1020" i="28"/>
  <c r="AK1020" i="28"/>
  <c r="AL1020" i="28"/>
  <c r="AM1020" i="28"/>
  <c r="AO1020" i="28"/>
  <c r="AP1020" i="28"/>
  <c r="AQ1020" i="28"/>
  <c r="AR1020" i="28"/>
  <c r="AS1020" i="28"/>
  <c r="AT1020" i="28"/>
  <c r="AU1020" i="28"/>
  <c r="AV1020" i="28"/>
  <c r="AW1020" i="28"/>
  <c r="AX1020" i="28"/>
  <c r="AY1020" i="28"/>
  <c r="AZ1020" i="28"/>
  <c r="BA1020" i="28"/>
  <c r="BB1020" i="28"/>
  <c r="BC1020" i="28"/>
  <c r="BD1020" i="28"/>
  <c r="BE1020" i="28"/>
  <c r="BF1020" i="28"/>
  <c r="BG1020" i="28"/>
  <c r="BI1020" i="28"/>
  <c r="BT1020" i="28" s="1"/>
  <c r="BJ1020" i="28"/>
  <c r="BK1020" i="28"/>
  <c r="BV1020" i="28" s="1"/>
  <c r="BL1020" i="28"/>
  <c r="BM1020" i="28"/>
  <c r="BN1020" i="28"/>
  <c r="BO1020" i="28"/>
  <c r="BP1020" i="28"/>
  <c r="BQ1020" i="28"/>
  <c r="BR1020" i="28"/>
  <c r="CB1020" i="28"/>
  <c r="B1021" i="28"/>
  <c r="C1021" i="28"/>
  <c r="D1021" i="28"/>
  <c r="F1021" i="28"/>
  <c r="G1021" i="28"/>
  <c r="H1021" i="28"/>
  <c r="I1021" i="28"/>
  <c r="J1021" i="28"/>
  <c r="K1021" i="28"/>
  <c r="L1021" i="28"/>
  <c r="M1021" i="28"/>
  <c r="N1021" i="28"/>
  <c r="O1021" i="28"/>
  <c r="P1021" i="28"/>
  <c r="Q1021" i="28"/>
  <c r="S1021" i="28"/>
  <c r="T1021" i="28"/>
  <c r="U1021" i="28"/>
  <c r="V1021" i="28"/>
  <c r="W1021" i="28"/>
  <c r="X1021" i="28"/>
  <c r="Y1021" i="28"/>
  <c r="Z1021" i="28"/>
  <c r="AA1021" i="28"/>
  <c r="AB1021" i="28"/>
  <c r="AD1021" i="28"/>
  <c r="AE1021" i="28"/>
  <c r="AF1021" i="28"/>
  <c r="AG1021" i="28"/>
  <c r="AH1021" i="28"/>
  <c r="AI1021" i="28"/>
  <c r="AJ1021" i="28"/>
  <c r="AK1021" i="28"/>
  <c r="AL1021" i="28"/>
  <c r="AM1021" i="28"/>
  <c r="AO1021" i="28"/>
  <c r="AP1021" i="28"/>
  <c r="AQ1021" i="28"/>
  <c r="AR1021" i="28"/>
  <c r="AS1021" i="28"/>
  <c r="AT1021" i="28"/>
  <c r="AU1021" i="28"/>
  <c r="AV1021" i="28"/>
  <c r="AW1021" i="28"/>
  <c r="AX1021" i="28"/>
  <c r="AY1021" i="28"/>
  <c r="AZ1021" i="28"/>
  <c r="BA1021" i="28"/>
  <c r="BB1021" i="28"/>
  <c r="BC1021" i="28"/>
  <c r="BD1021" i="28"/>
  <c r="BE1021" i="28"/>
  <c r="BF1021" i="28"/>
  <c r="BG1021" i="28"/>
  <c r="BI1021" i="28"/>
  <c r="BJ1021" i="28"/>
  <c r="BK1021" i="28"/>
  <c r="BL1021" i="28"/>
  <c r="BM1021" i="28"/>
  <c r="BN1021" i="28"/>
  <c r="BO1021" i="28"/>
  <c r="BP1021" i="28"/>
  <c r="BQ1021" i="28"/>
  <c r="BR1021" i="28"/>
  <c r="B1022" i="28"/>
  <c r="C1022" i="28"/>
  <c r="D1022" i="28"/>
  <c r="F1022" i="28"/>
  <c r="G1022" i="28"/>
  <c r="H1022" i="28"/>
  <c r="I1022" i="28"/>
  <c r="J1022" i="28"/>
  <c r="K1022" i="28"/>
  <c r="L1022" i="28"/>
  <c r="M1022" i="28"/>
  <c r="N1022" i="28"/>
  <c r="O1022" i="28"/>
  <c r="P1022" i="28"/>
  <c r="Q1022" i="28"/>
  <c r="S1022" i="28"/>
  <c r="T1022" i="28"/>
  <c r="U1022" i="28"/>
  <c r="V1022" i="28"/>
  <c r="W1022" i="28"/>
  <c r="X1022" i="28"/>
  <c r="Y1022" i="28"/>
  <c r="Z1022" i="28"/>
  <c r="AA1022" i="28"/>
  <c r="AB1022" i="28"/>
  <c r="AD1022" i="28"/>
  <c r="AE1022" i="28"/>
  <c r="AF1022" i="28"/>
  <c r="AG1022" i="28"/>
  <c r="AH1022" i="28"/>
  <c r="AI1022" i="28"/>
  <c r="AJ1022" i="28"/>
  <c r="AK1022" i="28"/>
  <c r="AL1022" i="28"/>
  <c r="AM1022" i="28"/>
  <c r="AO1022" i="28"/>
  <c r="AP1022" i="28"/>
  <c r="AQ1022" i="28"/>
  <c r="AR1022" i="28"/>
  <c r="AS1022" i="28"/>
  <c r="AT1022" i="28"/>
  <c r="AU1022" i="28"/>
  <c r="AV1022" i="28"/>
  <c r="AW1022" i="28"/>
  <c r="AX1022" i="28"/>
  <c r="AY1022" i="28"/>
  <c r="AZ1022" i="28"/>
  <c r="BA1022" i="28"/>
  <c r="BB1022" i="28"/>
  <c r="BC1022" i="28"/>
  <c r="BD1022" i="28"/>
  <c r="BE1022" i="28"/>
  <c r="BF1022" i="28"/>
  <c r="CB1022" i="28" s="1"/>
  <c r="BG1022" i="28"/>
  <c r="BI1022" i="28"/>
  <c r="BJ1022" i="28"/>
  <c r="BK1022" i="28"/>
  <c r="BV1022" i="28" s="1"/>
  <c r="BL1022" i="28"/>
  <c r="BM1022" i="28"/>
  <c r="BN1022" i="28"/>
  <c r="BO1022" i="28"/>
  <c r="BZ1022" i="28" s="1"/>
  <c r="BP1022" i="28"/>
  <c r="BQ1022" i="28"/>
  <c r="BR1022" i="28"/>
  <c r="BT1022" i="28"/>
  <c r="B1023" i="28"/>
  <c r="C1023" i="28"/>
  <c r="D1023" i="28"/>
  <c r="F1023" i="28"/>
  <c r="G1023" i="28"/>
  <c r="H1023" i="28"/>
  <c r="I1023" i="28"/>
  <c r="J1023" i="28"/>
  <c r="K1023" i="28"/>
  <c r="L1023" i="28"/>
  <c r="M1023" i="28"/>
  <c r="N1023" i="28"/>
  <c r="O1023" i="28"/>
  <c r="P1023" i="28"/>
  <c r="Q1023" i="28"/>
  <c r="S1023" i="28"/>
  <c r="T1023" i="28"/>
  <c r="U1023" i="28"/>
  <c r="V1023" i="28"/>
  <c r="W1023" i="28"/>
  <c r="X1023" i="28"/>
  <c r="Y1023" i="28"/>
  <c r="Z1023" i="28"/>
  <c r="AA1023" i="28"/>
  <c r="AB1023" i="28"/>
  <c r="AD1023" i="28"/>
  <c r="AE1023" i="28"/>
  <c r="AF1023" i="28"/>
  <c r="AG1023" i="28"/>
  <c r="AH1023" i="28"/>
  <c r="AI1023" i="28"/>
  <c r="AJ1023" i="28"/>
  <c r="AK1023" i="28"/>
  <c r="AL1023" i="28"/>
  <c r="AM1023" i="28"/>
  <c r="AO1023" i="28"/>
  <c r="AP1023" i="28"/>
  <c r="AQ1023" i="28"/>
  <c r="AR1023" i="28"/>
  <c r="AS1023" i="28"/>
  <c r="AT1023" i="28"/>
  <c r="AU1023" i="28"/>
  <c r="AV1023" i="28"/>
  <c r="AW1023" i="28"/>
  <c r="AX1023" i="28"/>
  <c r="AY1023" i="28"/>
  <c r="AZ1023" i="28"/>
  <c r="BA1023" i="28"/>
  <c r="BB1023" i="28"/>
  <c r="BC1023" i="28"/>
  <c r="BD1023" i="28"/>
  <c r="BE1023" i="28"/>
  <c r="BF1023" i="28"/>
  <c r="BG1023" i="28"/>
  <c r="BI1023" i="28"/>
  <c r="BT1023" i="28" s="1"/>
  <c r="BJ1023" i="28"/>
  <c r="BK1023" i="28"/>
  <c r="BL1023" i="28"/>
  <c r="BM1023" i="28"/>
  <c r="BN1023" i="28"/>
  <c r="BO1023" i="28"/>
  <c r="BP1023" i="28"/>
  <c r="BQ1023" i="28"/>
  <c r="BR1023" i="28"/>
  <c r="BV1023" i="28"/>
  <c r="B1024" i="28"/>
  <c r="C1024" i="28"/>
  <c r="D1024" i="28"/>
  <c r="F1024" i="28"/>
  <c r="G1024" i="28"/>
  <c r="H1024" i="28"/>
  <c r="I1024" i="28"/>
  <c r="J1024" i="28"/>
  <c r="K1024" i="28"/>
  <c r="L1024" i="28"/>
  <c r="M1024" i="28"/>
  <c r="N1024" i="28"/>
  <c r="O1024" i="28"/>
  <c r="P1024" i="28"/>
  <c r="Q1024" i="28"/>
  <c r="S1024" i="28"/>
  <c r="T1024" i="28"/>
  <c r="U1024" i="28"/>
  <c r="V1024" i="28"/>
  <c r="W1024" i="28"/>
  <c r="X1024" i="28"/>
  <c r="Y1024" i="28"/>
  <c r="Z1024" i="28"/>
  <c r="AA1024" i="28"/>
  <c r="AB1024" i="28"/>
  <c r="AD1024" i="28"/>
  <c r="AE1024" i="28"/>
  <c r="AF1024" i="28"/>
  <c r="AG1024" i="28"/>
  <c r="AH1024" i="28"/>
  <c r="AI1024" i="28"/>
  <c r="AJ1024" i="28"/>
  <c r="AK1024" i="28"/>
  <c r="AL1024" i="28"/>
  <c r="AM1024" i="28"/>
  <c r="AO1024" i="28"/>
  <c r="AP1024" i="28"/>
  <c r="AQ1024" i="28"/>
  <c r="AR1024" i="28"/>
  <c r="AS1024" i="28"/>
  <c r="AT1024" i="28"/>
  <c r="AU1024" i="28"/>
  <c r="AV1024" i="28"/>
  <c r="AW1024" i="28"/>
  <c r="AX1024" i="28"/>
  <c r="AY1024" i="28"/>
  <c r="AZ1024" i="28"/>
  <c r="BA1024" i="28"/>
  <c r="BB1024" i="28"/>
  <c r="BC1024" i="28"/>
  <c r="BD1024" i="28"/>
  <c r="BE1024" i="28"/>
  <c r="BF1024" i="28"/>
  <c r="BG1024" i="28"/>
  <c r="BI1024" i="28"/>
  <c r="BT1024" i="28" s="1"/>
  <c r="BJ1024" i="28"/>
  <c r="BK1024" i="28"/>
  <c r="BV1024" i="28" s="1"/>
  <c r="BL1024" i="28"/>
  <c r="BM1024" i="28"/>
  <c r="BN1024" i="28"/>
  <c r="BO1024" i="28"/>
  <c r="BP1024" i="28"/>
  <c r="BQ1024" i="28"/>
  <c r="BR1024" i="28"/>
  <c r="B1025" i="28"/>
  <c r="C1025" i="28"/>
  <c r="D1025" i="28"/>
  <c r="F1025" i="28"/>
  <c r="G1025" i="28"/>
  <c r="H1025" i="28"/>
  <c r="I1025" i="28"/>
  <c r="J1025" i="28"/>
  <c r="K1025" i="28"/>
  <c r="L1025" i="28"/>
  <c r="M1025" i="28"/>
  <c r="N1025" i="28"/>
  <c r="O1025" i="28"/>
  <c r="P1025" i="28"/>
  <c r="Q1025" i="28"/>
  <c r="S1025" i="28"/>
  <c r="T1025" i="28"/>
  <c r="U1025" i="28"/>
  <c r="V1025" i="28"/>
  <c r="W1025" i="28"/>
  <c r="X1025" i="28"/>
  <c r="Y1025" i="28"/>
  <c r="Z1025" i="28"/>
  <c r="AA1025" i="28"/>
  <c r="AB1025" i="28"/>
  <c r="AD1025" i="28"/>
  <c r="AE1025" i="28"/>
  <c r="AF1025" i="28"/>
  <c r="AG1025" i="28"/>
  <c r="AH1025" i="28"/>
  <c r="AI1025" i="28"/>
  <c r="AJ1025" i="28"/>
  <c r="AK1025" i="28"/>
  <c r="AL1025" i="28"/>
  <c r="AM1025" i="28"/>
  <c r="AO1025" i="28"/>
  <c r="AP1025" i="28"/>
  <c r="AQ1025" i="28"/>
  <c r="AR1025" i="28"/>
  <c r="AS1025" i="28"/>
  <c r="AT1025" i="28"/>
  <c r="AU1025" i="28"/>
  <c r="AV1025" i="28"/>
  <c r="AW1025" i="28"/>
  <c r="AX1025" i="28"/>
  <c r="AY1025" i="28"/>
  <c r="AZ1025" i="28"/>
  <c r="BA1025" i="28"/>
  <c r="BB1025" i="28"/>
  <c r="BC1025" i="28"/>
  <c r="BD1025" i="28"/>
  <c r="BZ1025" i="28" s="1"/>
  <c r="BE1025" i="28"/>
  <c r="BF1025" i="28"/>
  <c r="BG1025" i="28"/>
  <c r="BI1025" i="28"/>
  <c r="BT1025" i="28" s="1"/>
  <c r="BJ1025" i="28"/>
  <c r="BK1025" i="28"/>
  <c r="BL1025" i="28"/>
  <c r="BM1025" i="28"/>
  <c r="BN1025" i="28"/>
  <c r="BO1025" i="28"/>
  <c r="BP1025" i="28"/>
  <c r="BQ1025" i="28"/>
  <c r="CB1025" i="28" s="1"/>
  <c r="BR1025" i="28"/>
  <c r="BV1025" i="28"/>
  <c r="B1026" i="28"/>
  <c r="C1026" i="28"/>
  <c r="D1026" i="28"/>
  <c r="F1026" i="28"/>
  <c r="BT1026" i="28" s="1"/>
  <c r="G1026" i="28"/>
  <c r="H1026" i="28"/>
  <c r="I1026" i="28"/>
  <c r="J1026" i="28"/>
  <c r="K1026" i="28"/>
  <c r="L1026" i="28"/>
  <c r="M1026" i="28"/>
  <c r="N1026" i="28"/>
  <c r="O1026" i="28"/>
  <c r="P1026" i="28"/>
  <c r="CB1026" i="28" s="1"/>
  <c r="Q1026" i="28"/>
  <c r="S1026" i="28"/>
  <c r="T1026" i="28"/>
  <c r="U1026" i="28"/>
  <c r="V1026" i="28"/>
  <c r="W1026" i="28"/>
  <c r="X1026" i="28"/>
  <c r="Y1026" i="28"/>
  <c r="Z1026" i="28"/>
  <c r="AA1026" i="28"/>
  <c r="AB1026" i="28"/>
  <c r="AD1026" i="28"/>
  <c r="AE1026" i="28"/>
  <c r="AF1026" i="28"/>
  <c r="AG1026" i="28"/>
  <c r="AH1026" i="28"/>
  <c r="AI1026" i="28"/>
  <c r="AJ1026" i="28"/>
  <c r="AK1026" i="28"/>
  <c r="AL1026" i="28"/>
  <c r="AM1026" i="28"/>
  <c r="AO1026" i="28"/>
  <c r="AP1026" i="28"/>
  <c r="AQ1026" i="28"/>
  <c r="AR1026" i="28"/>
  <c r="AS1026" i="28"/>
  <c r="AT1026" i="28"/>
  <c r="AU1026" i="28"/>
  <c r="AV1026" i="28"/>
  <c r="AW1026" i="28"/>
  <c r="AX1026" i="28"/>
  <c r="AY1026" i="28"/>
  <c r="AZ1026" i="28"/>
  <c r="BA1026" i="28"/>
  <c r="BB1026" i="28"/>
  <c r="BC1026" i="28"/>
  <c r="BD1026" i="28"/>
  <c r="BE1026" i="28"/>
  <c r="BF1026" i="28"/>
  <c r="BG1026" i="28"/>
  <c r="BI1026" i="28"/>
  <c r="BJ1026" i="28"/>
  <c r="BK1026" i="28"/>
  <c r="BL1026" i="28"/>
  <c r="BM1026" i="28"/>
  <c r="BN1026" i="28"/>
  <c r="BO1026" i="28"/>
  <c r="BP1026" i="28"/>
  <c r="BQ1026" i="28"/>
  <c r="BR1026" i="28"/>
  <c r="BX1026" i="28"/>
  <c r="B1027" i="28"/>
  <c r="C1027" i="28"/>
  <c r="D1027" i="28"/>
  <c r="F1027" i="28"/>
  <c r="G1027" i="28"/>
  <c r="H1027" i="28"/>
  <c r="I1027" i="28"/>
  <c r="J1027" i="28"/>
  <c r="K1027" i="28"/>
  <c r="L1027" i="28"/>
  <c r="M1027" i="28"/>
  <c r="N1027" i="28"/>
  <c r="O1027" i="28"/>
  <c r="P1027" i="28"/>
  <c r="Q1027" i="28"/>
  <c r="S1027" i="28"/>
  <c r="T1027" i="28"/>
  <c r="U1027" i="28"/>
  <c r="V1027" i="28"/>
  <c r="W1027" i="28"/>
  <c r="X1027" i="28"/>
  <c r="Y1027" i="28"/>
  <c r="Z1027" i="28"/>
  <c r="AA1027" i="28"/>
  <c r="AB1027" i="28"/>
  <c r="AD1027" i="28"/>
  <c r="AE1027" i="28"/>
  <c r="AF1027" i="28"/>
  <c r="AG1027" i="28"/>
  <c r="AH1027" i="28"/>
  <c r="AI1027" i="28"/>
  <c r="AJ1027" i="28"/>
  <c r="AK1027" i="28"/>
  <c r="AL1027" i="28"/>
  <c r="AM1027" i="28"/>
  <c r="AO1027" i="28"/>
  <c r="AP1027" i="28"/>
  <c r="AQ1027" i="28"/>
  <c r="AR1027" i="28"/>
  <c r="AS1027" i="28"/>
  <c r="AT1027" i="28"/>
  <c r="AU1027" i="28"/>
  <c r="AV1027" i="28"/>
  <c r="AW1027" i="28"/>
  <c r="AX1027" i="28"/>
  <c r="AY1027" i="28"/>
  <c r="AZ1027" i="28"/>
  <c r="BA1027" i="28"/>
  <c r="BB1027" i="28"/>
  <c r="BC1027" i="28"/>
  <c r="BD1027" i="28"/>
  <c r="BZ1027" i="28" s="1"/>
  <c r="BE1027" i="28"/>
  <c r="BF1027" i="28"/>
  <c r="BG1027" i="28"/>
  <c r="BI1027" i="28"/>
  <c r="BT1027" i="28" s="1"/>
  <c r="BJ1027" i="28"/>
  <c r="BK1027" i="28"/>
  <c r="BL1027" i="28"/>
  <c r="BM1027" i="28"/>
  <c r="BN1027" i="28"/>
  <c r="BO1027" i="28"/>
  <c r="BP1027" i="28"/>
  <c r="BQ1027" i="28"/>
  <c r="CB1027" i="28" s="1"/>
  <c r="BR1027" i="28"/>
  <c r="BV1027" i="28"/>
  <c r="B1028" i="28"/>
  <c r="C1028" i="28"/>
  <c r="D1028" i="28"/>
  <c r="F1028" i="28"/>
  <c r="G1028" i="28"/>
  <c r="H1028" i="28"/>
  <c r="I1028" i="28"/>
  <c r="J1028" i="28"/>
  <c r="K1028" i="28"/>
  <c r="L1028" i="28"/>
  <c r="M1028" i="28"/>
  <c r="N1028" i="28"/>
  <c r="O1028" i="28"/>
  <c r="P1028" i="28"/>
  <c r="Q1028" i="28"/>
  <c r="S1028" i="28"/>
  <c r="T1028" i="28"/>
  <c r="U1028" i="28"/>
  <c r="V1028" i="28"/>
  <c r="W1028" i="28"/>
  <c r="X1028" i="28"/>
  <c r="Y1028" i="28"/>
  <c r="Z1028" i="28"/>
  <c r="AA1028" i="28"/>
  <c r="AB1028" i="28"/>
  <c r="AD1028" i="28"/>
  <c r="AE1028" i="28"/>
  <c r="AF1028" i="28"/>
  <c r="AG1028" i="28"/>
  <c r="AH1028" i="28"/>
  <c r="AI1028" i="28"/>
  <c r="AJ1028" i="28"/>
  <c r="AK1028" i="28"/>
  <c r="AL1028" i="28"/>
  <c r="AM1028" i="28"/>
  <c r="AO1028" i="28"/>
  <c r="AP1028" i="28"/>
  <c r="AQ1028" i="28"/>
  <c r="AR1028" i="28"/>
  <c r="AS1028" i="28"/>
  <c r="AT1028" i="28"/>
  <c r="AU1028" i="28"/>
  <c r="AV1028" i="28"/>
  <c r="BX1028" i="28" s="1"/>
  <c r="AW1028" i="28"/>
  <c r="AX1028" i="28"/>
  <c r="AY1028" i="28"/>
  <c r="AZ1028" i="28"/>
  <c r="BA1028" i="28"/>
  <c r="BB1028" i="28"/>
  <c r="BC1028" i="28"/>
  <c r="BD1028" i="28"/>
  <c r="BE1028" i="28"/>
  <c r="BF1028" i="28"/>
  <c r="CB1028" i="28" s="1"/>
  <c r="BG1028" i="28"/>
  <c r="BI1028" i="28"/>
  <c r="BJ1028" i="28"/>
  <c r="BK1028" i="28"/>
  <c r="BV1028" i="28" s="1"/>
  <c r="BL1028" i="28"/>
  <c r="BM1028" i="28"/>
  <c r="BN1028" i="28"/>
  <c r="BO1028" i="28"/>
  <c r="BZ1028" i="28" s="1"/>
  <c r="BP1028" i="28"/>
  <c r="BQ1028" i="28"/>
  <c r="BR1028" i="28"/>
  <c r="BT1028" i="28"/>
  <c r="B1029" i="28"/>
  <c r="C1029" i="28"/>
  <c r="D1029" i="28"/>
  <c r="F1029" i="28"/>
  <c r="G1029" i="28"/>
  <c r="H1029" i="28"/>
  <c r="BV1029" i="28" s="1"/>
  <c r="I1029" i="28"/>
  <c r="J1029" i="28"/>
  <c r="K1029" i="28"/>
  <c r="L1029" i="28"/>
  <c r="M1029" i="28"/>
  <c r="N1029" i="28"/>
  <c r="O1029" i="28"/>
  <c r="P1029" i="28"/>
  <c r="Q1029" i="28"/>
  <c r="S1029" i="28"/>
  <c r="T1029" i="28"/>
  <c r="U1029" i="28"/>
  <c r="V1029" i="28"/>
  <c r="W1029" i="28"/>
  <c r="X1029" i="28"/>
  <c r="Y1029" i="28"/>
  <c r="Z1029" i="28"/>
  <c r="AA1029" i="28"/>
  <c r="AB1029" i="28"/>
  <c r="AD1029" i="28"/>
  <c r="AE1029" i="28"/>
  <c r="AF1029" i="28"/>
  <c r="AG1029" i="28"/>
  <c r="AH1029" i="28"/>
  <c r="AI1029" i="28"/>
  <c r="AJ1029" i="28"/>
  <c r="AK1029" i="28"/>
  <c r="AL1029" i="28"/>
  <c r="AM1029" i="28"/>
  <c r="AO1029" i="28"/>
  <c r="AP1029" i="28"/>
  <c r="AQ1029" i="28"/>
  <c r="AR1029" i="28"/>
  <c r="AS1029" i="28"/>
  <c r="AT1029" i="28"/>
  <c r="AU1029" i="28"/>
  <c r="AV1029" i="28"/>
  <c r="AW1029" i="28"/>
  <c r="AX1029" i="28"/>
  <c r="AY1029" i="28"/>
  <c r="AZ1029" i="28"/>
  <c r="BA1029" i="28"/>
  <c r="BB1029" i="28"/>
  <c r="BC1029" i="28"/>
  <c r="BD1029" i="28"/>
  <c r="BE1029" i="28"/>
  <c r="BF1029" i="28"/>
  <c r="BG1029" i="28"/>
  <c r="BI1029" i="28"/>
  <c r="BJ1029" i="28"/>
  <c r="BK1029" i="28"/>
  <c r="BL1029" i="28"/>
  <c r="BM1029" i="28"/>
  <c r="BN1029" i="28"/>
  <c r="BO1029" i="28"/>
  <c r="BP1029" i="28"/>
  <c r="BQ1029" i="28"/>
  <c r="BR1029" i="28"/>
  <c r="B1030" i="28"/>
  <c r="C1030" i="28"/>
  <c r="D1030" i="28"/>
  <c r="F1030" i="28"/>
  <c r="G1030" i="28"/>
  <c r="H1030" i="28"/>
  <c r="I1030" i="28"/>
  <c r="J1030" i="28"/>
  <c r="K1030" i="28"/>
  <c r="L1030" i="28"/>
  <c r="M1030" i="28"/>
  <c r="N1030" i="28"/>
  <c r="O1030" i="28"/>
  <c r="P1030" i="28"/>
  <c r="Q1030" i="28"/>
  <c r="S1030" i="28"/>
  <c r="T1030" i="28"/>
  <c r="U1030" i="28"/>
  <c r="V1030" i="28"/>
  <c r="W1030" i="28"/>
  <c r="X1030" i="28"/>
  <c r="Y1030" i="28"/>
  <c r="Z1030" i="28"/>
  <c r="AA1030" i="28"/>
  <c r="AB1030" i="28"/>
  <c r="AD1030" i="28"/>
  <c r="AE1030" i="28"/>
  <c r="AF1030" i="28"/>
  <c r="AG1030" i="28"/>
  <c r="AH1030" i="28"/>
  <c r="AI1030" i="28"/>
  <c r="AJ1030" i="28"/>
  <c r="AK1030" i="28"/>
  <c r="AL1030" i="28"/>
  <c r="AM1030" i="28"/>
  <c r="AO1030" i="28"/>
  <c r="AP1030" i="28"/>
  <c r="AQ1030" i="28"/>
  <c r="AR1030" i="28"/>
  <c r="AS1030" i="28"/>
  <c r="AT1030" i="28"/>
  <c r="AU1030" i="28"/>
  <c r="AV1030" i="28"/>
  <c r="BX1030" i="28" s="1"/>
  <c r="AW1030" i="28"/>
  <c r="AX1030" i="28"/>
  <c r="AY1030" i="28"/>
  <c r="AZ1030" i="28"/>
  <c r="BA1030" i="28"/>
  <c r="BB1030" i="28"/>
  <c r="BC1030" i="28"/>
  <c r="BD1030" i="28"/>
  <c r="BE1030" i="28"/>
  <c r="BF1030" i="28"/>
  <c r="CB1030" i="28" s="1"/>
  <c r="BG1030" i="28"/>
  <c r="BI1030" i="28"/>
  <c r="BJ1030" i="28"/>
  <c r="BK1030" i="28"/>
  <c r="BV1030" i="28" s="1"/>
  <c r="BL1030" i="28"/>
  <c r="BM1030" i="28"/>
  <c r="BN1030" i="28"/>
  <c r="BO1030" i="28"/>
  <c r="BZ1030" i="28" s="1"/>
  <c r="BP1030" i="28"/>
  <c r="BQ1030" i="28"/>
  <c r="BR1030" i="28"/>
  <c r="BT1030" i="28"/>
  <c r="B1031" i="28"/>
  <c r="C1031" i="28"/>
  <c r="D1031" i="28"/>
  <c r="F1031" i="28"/>
  <c r="G1031" i="28"/>
  <c r="H1031" i="28"/>
  <c r="I1031" i="28"/>
  <c r="J1031" i="28"/>
  <c r="K1031" i="28"/>
  <c r="L1031" i="28"/>
  <c r="M1031" i="28"/>
  <c r="N1031" i="28"/>
  <c r="O1031" i="28"/>
  <c r="P1031" i="28"/>
  <c r="Q1031" i="28"/>
  <c r="S1031" i="28"/>
  <c r="T1031" i="28"/>
  <c r="U1031" i="28"/>
  <c r="V1031" i="28"/>
  <c r="W1031" i="28"/>
  <c r="X1031" i="28"/>
  <c r="Y1031" i="28"/>
  <c r="Z1031" i="28"/>
  <c r="AA1031" i="28"/>
  <c r="AB1031" i="28"/>
  <c r="AD1031" i="28"/>
  <c r="AE1031" i="28"/>
  <c r="AF1031" i="28"/>
  <c r="AG1031" i="28"/>
  <c r="AH1031" i="28"/>
  <c r="AI1031" i="28"/>
  <c r="AJ1031" i="28"/>
  <c r="AK1031" i="28"/>
  <c r="AL1031" i="28"/>
  <c r="AM1031" i="28"/>
  <c r="AO1031" i="28"/>
  <c r="AP1031" i="28"/>
  <c r="AQ1031" i="28"/>
  <c r="AR1031" i="28"/>
  <c r="AS1031" i="28"/>
  <c r="AT1031" i="28"/>
  <c r="AU1031" i="28"/>
  <c r="AV1031" i="28"/>
  <c r="AW1031" i="28"/>
  <c r="AX1031" i="28"/>
  <c r="AY1031" i="28"/>
  <c r="AZ1031" i="28"/>
  <c r="BA1031" i="28"/>
  <c r="BB1031" i="28"/>
  <c r="BC1031" i="28"/>
  <c r="BD1031" i="28"/>
  <c r="BZ1031" i="28" s="1"/>
  <c r="BE1031" i="28"/>
  <c r="BF1031" i="28"/>
  <c r="BG1031" i="28"/>
  <c r="BI1031" i="28"/>
  <c r="BT1031" i="28" s="1"/>
  <c r="BJ1031" i="28"/>
  <c r="BK1031" i="28"/>
  <c r="BL1031" i="28"/>
  <c r="BM1031" i="28"/>
  <c r="BN1031" i="28"/>
  <c r="BO1031" i="28"/>
  <c r="BP1031" i="28"/>
  <c r="BQ1031" i="28"/>
  <c r="CB1031" i="28" s="1"/>
  <c r="BR1031" i="28"/>
  <c r="BV1031" i="28"/>
  <c r="B1032" i="28"/>
  <c r="C1032" i="28"/>
  <c r="D1032" i="28"/>
  <c r="F1032" i="28"/>
  <c r="G1032" i="28"/>
  <c r="H1032" i="28"/>
  <c r="I1032" i="28"/>
  <c r="J1032" i="28"/>
  <c r="K1032" i="28"/>
  <c r="L1032" i="28"/>
  <c r="M1032" i="28"/>
  <c r="N1032" i="28"/>
  <c r="O1032" i="28"/>
  <c r="P1032" i="28"/>
  <c r="Q1032" i="28"/>
  <c r="S1032" i="28"/>
  <c r="T1032" i="28"/>
  <c r="U1032" i="28"/>
  <c r="V1032" i="28"/>
  <c r="W1032" i="28"/>
  <c r="X1032" i="28"/>
  <c r="Y1032" i="28"/>
  <c r="Z1032" i="28"/>
  <c r="AA1032" i="28"/>
  <c r="AB1032" i="28"/>
  <c r="AD1032" i="28"/>
  <c r="AE1032" i="28"/>
  <c r="AF1032" i="28"/>
  <c r="AG1032" i="28"/>
  <c r="AH1032" i="28"/>
  <c r="AI1032" i="28"/>
  <c r="AJ1032" i="28"/>
  <c r="AK1032" i="28"/>
  <c r="AL1032" i="28"/>
  <c r="AM1032" i="28"/>
  <c r="AO1032" i="28"/>
  <c r="AP1032" i="28"/>
  <c r="AQ1032" i="28"/>
  <c r="AR1032" i="28"/>
  <c r="AS1032" i="28"/>
  <c r="AT1032" i="28"/>
  <c r="AU1032" i="28"/>
  <c r="AV1032" i="28"/>
  <c r="BX1032" i="28" s="1"/>
  <c r="AW1032" i="28"/>
  <c r="AX1032" i="28"/>
  <c r="AY1032" i="28"/>
  <c r="AZ1032" i="28"/>
  <c r="BA1032" i="28"/>
  <c r="BB1032" i="28"/>
  <c r="BC1032" i="28"/>
  <c r="BD1032" i="28"/>
  <c r="BE1032" i="28"/>
  <c r="BF1032" i="28"/>
  <c r="CB1032" i="28" s="1"/>
  <c r="BG1032" i="28"/>
  <c r="BI1032" i="28"/>
  <c r="BJ1032" i="28"/>
  <c r="BK1032" i="28"/>
  <c r="BV1032" i="28" s="1"/>
  <c r="BL1032" i="28"/>
  <c r="BM1032" i="28"/>
  <c r="BN1032" i="28"/>
  <c r="BO1032" i="28"/>
  <c r="BZ1032" i="28" s="1"/>
  <c r="BP1032" i="28"/>
  <c r="BQ1032" i="28"/>
  <c r="BR1032" i="28"/>
  <c r="BT1032" i="28"/>
  <c r="B1033" i="28"/>
  <c r="C1033" i="28"/>
  <c r="D1033" i="28"/>
  <c r="F1033" i="28"/>
  <c r="G1033" i="28"/>
  <c r="H1033" i="28"/>
  <c r="I1033" i="28"/>
  <c r="J1033" i="28"/>
  <c r="K1033" i="28"/>
  <c r="L1033" i="28"/>
  <c r="M1033" i="28"/>
  <c r="N1033" i="28"/>
  <c r="O1033" i="28"/>
  <c r="P1033" i="28"/>
  <c r="Q1033" i="28"/>
  <c r="S1033" i="28"/>
  <c r="T1033" i="28"/>
  <c r="U1033" i="28"/>
  <c r="V1033" i="28"/>
  <c r="W1033" i="28"/>
  <c r="X1033" i="28"/>
  <c r="Y1033" i="28"/>
  <c r="Z1033" i="28"/>
  <c r="AA1033" i="28"/>
  <c r="AB1033" i="28"/>
  <c r="AD1033" i="28"/>
  <c r="AE1033" i="28"/>
  <c r="AF1033" i="28"/>
  <c r="AG1033" i="28"/>
  <c r="AH1033" i="28"/>
  <c r="AI1033" i="28"/>
  <c r="AJ1033" i="28"/>
  <c r="AK1033" i="28"/>
  <c r="AL1033" i="28"/>
  <c r="AM1033" i="28"/>
  <c r="AO1033" i="28"/>
  <c r="AP1033" i="28"/>
  <c r="AQ1033" i="28"/>
  <c r="AR1033" i="28"/>
  <c r="AS1033" i="28"/>
  <c r="AT1033" i="28"/>
  <c r="AU1033" i="28"/>
  <c r="AV1033" i="28"/>
  <c r="AW1033" i="28"/>
  <c r="AX1033" i="28"/>
  <c r="AY1033" i="28"/>
  <c r="AZ1033" i="28"/>
  <c r="BA1033" i="28"/>
  <c r="BB1033" i="28"/>
  <c r="BC1033" i="28"/>
  <c r="BD1033" i="28"/>
  <c r="BZ1033" i="28" s="1"/>
  <c r="BE1033" i="28"/>
  <c r="BF1033" i="28"/>
  <c r="BG1033" i="28"/>
  <c r="BI1033" i="28"/>
  <c r="BT1033" i="28" s="1"/>
  <c r="BJ1033" i="28"/>
  <c r="BK1033" i="28"/>
  <c r="BL1033" i="28"/>
  <c r="BM1033" i="28"/>
  <c r="BN1033" i="28"/>
  <c r="BO1033" i="28"/>
  <c r="BP1033" i="28"/>
  <c r="BQ1033" i="28"/>
  <c r="CB1033" i="28" s="1"/>
  <c r="BR1033" i="28"/>
  <c r="BV1033" i="28"/>
  <c r="B1034" i="28"/>
  <c r="C1034" i="28"/>
  <c r="D1034" i="28"/>
  <c r="F1034" i="28"/>
  <c r="BT1034" i="28" s="1"/>
  <c r="G1034" i="28"/>
  <c r="H1034" i="28"/>
  <c r="I1034" i="28"/>
  <c r="J1034" i="28"/>
  <c r="K1034" i="28"/>
  <c r="L1034" i="28"/>
  <c r="M1034" i="28"/>
  <c r="N1034" i="28"/>
  <c r="O1034" i="28"/>
  <c r="P1034" i="28"/>
  <c r="CB1034" i="28" s="1"/>
  <c r="Q1034" i="28"/>
  <c r="S1034" i="28"/>
  <c r="T1034" i="28"/>
  <c r="U1034" i="28"/>
  <c r="V1034" i="28"/>
  <c r="W1034" i="28"/>
  <c r="X1034" i="28"/>
  <c r="Y1034" i="28"/>
  <c r="Z1034" i="28"/>
  <c r="AA1034" i="28"/>
  <c r="AB1034" i="28"/>
  <c r="AD1034" i="28"/>
  <c r="AE1034" i="28"/>
  <c r="AF1034" i="28"/>
  <c r="AG1034" i="28"/>
  <c r="AH1034" i="28"/>
  <c r="AI1034" i="28"/>
  <c r="AJ1034" i="28"/>
  <c r="AK1034" i="28"/>
  <c r="AL1034" i="28"/>
  <c r="AM1034" i="28"/>
  <c r="AO1034" i="28"/>
  <c r="AP1034" i="28"/>
  <c r="AQ1034" i="28"/>
  <c r="AR1034" i="28"/>
  <c r="AS1034" i="28"/>
  <c r="AT1034" i="28"/>
  <c r="AU1034" i="28"/>
  <c r="AV1034" i="28"/>
  <c r="AW1034" i="28"/>
  <c r="AX1034" i="28"/>
  <c r="AY1034" i="28"/>
  <c r="AZ1034" i="28"/>
  <c r="BA1034" i="28"/>
  <c r="BB1034" i="28"/>
  <c r="BC1034" i="28"/>
  <c r="BD1034" i="28"/>
  <c r="BE1034" i="28"/>
  <c r="BF1034" i="28"/>
  <c r="BG1034" i="28"/>
  <c r="BI1034" i="28"/>
  <c r="BJ1034" i="28"/>
  <c r="BK1034" i="28"/>
  <c r="BL1034" i="28"/>
  <c r="BM1034" i="28"/>
  <c r="BN1034" i="28"/>
  <c r="BO1034" i="28"/>
  <c r="BP1034" i="28"/>
  <c r="BQ1034" i="28"/>
  <c r="BR1034" i="28"/>
  <c r="BX1034" i="28"/>
  <c r="B1035" i="28"/>
  <c r="C1035" i="28"/>
  <c r="D1035" i="28"/>
  <c r="F1035" i="28"/>
  <c r="G1035" i="28"/>
  <c r="H1035" i="28"/>
  <c r="I1035" i="28"/>
  <c r="J1035" i="28"/>
  <c r="K1035" i="28"/>
  <c r="L1035" i="28"/>
  <c r="M1035" i="28"/>
  <c r="N1035" i="28"/>
  <c r="O1035" i="28"/>
  <c r="P1035" i="28"/>
  <c r="Q1035" i="28"/>
  <c r="S1035" i="28"/>
  <c r="T1035" i="28"/>
  <c r="U1035" i="28"/>
  <c r="V1035" i="28"/>
  <c r="W1035" i="28"/>
  <c r="X1035" i="28"/>
  <c r="Y1035" i="28"/>
  <c r="Z1035" i="28"/>
  <c r="AA1035" i="28"/>
  <c r="AB1035" i="28"/>
  <c r="AD1035" i="28"/>
  <c r="AE1035" i="28"/>
  <c r="AF1035" i="28"/>
  <c r="AG1035" i="28"/>
  <c r="AH1035" i="28"/>
  <c r="AI1035" i="28"/>
  <c r="AJ1035" i="28"/>
  <c r="AK1035" i="28"/>
  <c r="AL1035" i="28"/>
  <c r="AM1035" i="28"/>
  <c r="AO1035" i="28"/>
  <c r="AP1035" i="28"/>
  <c r="AQ1035" i="28"/>
  <c r="AR1035" i="28"/>
  <c r="AS1035" i="28"/>
  <c r="AT1035" i="28"/>
  <c r="AU1035" i="28"/>
  <c r="AV1035" i="28"/>
  <c r="AW1035" i="28"/>
  <c r="AX1035" i="28"/>
  <c r="AY1035" i="28"/>
  <c r="AZ1035" i="28"/>
  <c r="BA1035" i="28"/>
  <c r="BB1035" i="28"/>
  <c r="BC1035" i="28"/>
  <c r="BD1035" i="28"/>
  <c r="BZ1035" i="28" s="1"/>
  <c r="BE1035" i="28"/>
  <c r="BF1035" i="28"/>
  <c r="BG1035" i="28"/>
  <c r="BI1035" i="28"/>
  <c r="BT1035" i="28" s="1"/>
  <c r="BJ1035" i="28"/>
  <c r="BK1035" i="28"/>
  <c r="BL1035" i="28"/>
  <c r="BM1035" i="28"/>
  <c r="BN1035" i="28"/>
  <c r="BO1035" i="28"/>
  <c r="BP1035" i="28"/>
  <c r="BQ1035" i="28"/>
  <c r="CB1035" i="28" s="1"/>
  <c r="BR1035" i="28"/>
  <c r="BV1035" i="28"/>
  <c r="B1036" i="28"/>
  <c r="C1036" i="28"/>
  <c r="D1036" i="28"/>
  <c r="F1036" i="28"/>
  <c r="G1036" i="28"/>
  <c r="H1036" i="28"/>
  <c r="I1036" i="28"/>
  <c r="J1036" i="28"/>
  <c r="K1036" i="28"/>
  <c r="L1036" i="28"/>
  <c r="M1036" i="28"/>
  <c r="N1036" i="28"/>
  <c r="O1036" i="28"/>
  <c r="P1036" i="28"/>
  <c r="Q1036" i="28"/>
  <c r="S1036" i="28"/>
  <c r="T1036" i="28"/>
  <c r="U1036" i="28"/>
  <c r="V1036" i="28"/>
  <c r="W1036" i="28"/>
  <c r="X1036" i="28"/>
  <c r="Y1036" i="28"/>
  <c r="Z1036" i="28"/>
  <c r="AA1036" i="28"/>
  <c r="AB1036" i="28"/>
  <c r="AD1036" i="28"/>
  <c r="AE1036" i="28"/>
  <c r="AF1036" i="28"/>
  <c r="AG1036" i="28"/>
  <c r="AH1036" i="28"/>
  <c r="AI1036" i="28"/>
  <c r="AJ1036" i="28"/>
  <c r="AK1036" i="28"/>
  <c r="AL1036" i="28"/>
  <c r="AM1036" i="28"/>
  <c r="AO1036" i="28"/>
  <c r="AP1036" i="28"/>
  <c r="AQ1036" i="28"/>
  <c r="AR1036" i="28"/>
  <c r="AS1036" i="28"/>
  <c r="AT1036" i="28"/>
  <c r="AU1036" i="28"/>
  <c r="AV1036" i="28"/>
  <c r="BX1036" i="28" s="1"/>
  <c r="AW1036" i="28"/>
  <c r="AX1036" i="28"/>
  <c r="AY1036" i="28"/>
  <c r="AZ1036" i="28"/>
  <c r="BA1036" i="28"/>
  <c r="BB1036" i="28"/>
  <c r="BC1036" i="28"/>
  <c r="BD1036" i="28"/>
  <c r="BE1036" i="28"/>
  <c r="BF1036" i="28"/>
  <c r="CB1036" i="28" s="1"/>
  <c r="BG1036" i="28"/>
  <c r="BI1036" i="28"/>
  <c r="BJ1036" i="28"/>
  <c r="BK1036" i="28"/>
  <c r="BV1036" i="28" s="1"/>
  <c r="BL1036" i="28"/>
  <c r="BM1036" i="28"/>
  <c r="BN1036" i="28"/>
  <c r="BO1036" i="28"/>
  <c r="BZ1036" i="28" s="1"/>
  <c r="BP1036" i="28"/>
  <c r="BQ1036" i="28"/>
  <c r="BR1036" i="28"/>
  <c r="BT1036" i="28"/>
  <c r="B1037" i="28"/>
  <c r="C1037" i="28"/>
  <c r="D1037" i="28"/>
  <c r="F1037" i="28"/>
  <c r="G1037" i="28"/>
  <c r="H1037" i="28"/>
  <c r="BV1037" i="28" s="1"/>
  <c r="I1037" i="28"/>
  <c r="J1037" i="28"/>
  <c r="K1037" i="28"/>
  <c r="L1037" i="28"/>
  <c r="M1037" i="28"/>
  <c r="N1037" i="28"/>
  <c r="O1037" i="28"/>
  <c r="P1037" i="28"/>
  <c r="Q1037" i="28"/>
  <c r="S1037" i="28"/>
  <c r="T1037" i="28"/>
  <c r="U1037" i="28"/>
  <c r="V1037" i="28"/>
  <c r="W1037" i="28"/>
  <c r="X1037" i="28"/>
  <c r="Y1037" i="28"/>
  <c r="Z1037" i="28"/>
  <c r="AA1037" i="28"/>
  <c r="AB1037" i="28"/>
  <c r="AD1037" i="28"/>
  <c r="AE1037" i="28"/>
  <c r="AF1037" i="28"/>
  <c r="AG1037" i="28"/>
  <c r="AH1037" i="28"/>
  <c r="AI1037" i="28"/>
  <c r="AJ1037" i="28"/>
  <c r="AK1037" i="28"/>
  <c r="AL1037" i="28"/>
  <c r="AM1037" i="28"/>
  <c r="AO1037" i="28"/>
  <c r="AP1037" i="28"/>
  <c r="AQ1037" i="28"/>
  <c r="AR1037" i="28"/>
  <c r="AS1037" i="28"/>
  <c r="AT1037" i="28"/>
  <c r="AU1037" i="28"/>
  <c r="AV1037" i="28"/>
  <c r="AW1037" i="28"/>
  <c r="AX1037" i="28"/>
  <c r="AY1037" i="28"/>
  <c r="AZ1037" i="28"/>
  <c r="BA1037" i="28"/>
  <c r="BB1037" i="28"/>
  <c r="BC1037" i="28"/>
  <c r="BD1037" i="28"/>
  <c r="BE1037" i="28"/>
  <c r="BF1037" i="28"/>
  <c r="BG1037" i="28"/>
  <c r="BI1037" i="28"/>
  <c r="BJ1037" i="28"/>
  <c r="BK1037" i="28"/>
  <c r="BL1037" i="28"/>
  <c r="BM1037" i="28"/>
  <c r="BN1037" i="28"/>
  <c r="BO1037" i="28"/>
  <c r="BP1037" i="28"/>
  <c r="BQ1037" i="28"/>
  <c r="BR1037" i="28"/>
  <c r="B1038" i="28"/>
  <c r="C1038" i="28"/>
  <c r="D1038" i="28"/>
  <c r="F1038" i="28"/>
  <c r="G1038" i="28"/>
  <c r="H1038" i="28"/>
  <c r="I1038" i="28"/>
  <c r="J1038" i="28"/>
  <c r="K1038" i="28"/>
  <c r="L1038" i="28"/>
  <c r="M1038" i="28"/>
  <c r="N1038" i="28"/>
  <c r="O1038" i="28"/>
  <c r="P1038" i="28"/>
  <c r="Q1038" i="28"/>
  <c r="S1038" i="28"/>
  <c r="T1038" i="28"/>
  <c r="U1038" i="28"/>
  <c r="V1038" i="28"/>
  <c r="W1038" i="28"/>
  <c r="X1038" i="28"/>
  <c r="Y1038" i="28"/>
  <c r="Z1038" i="28"/>
  <c r="AA1038" i="28"/>
  <c r="AB1038" i="28"/>
  <c r="AD1038" i="28"/>
  <c r="AE1038" i="28"/>
  <c r="AF1038" i="28"/>
  <c r="AG1038" i="28"/>
  <c r="AH1038" i="28"/>
  <c r="AI1038" i="28"/>
  <c r="AJ1038" i="28"/>
  <c r="AK1038" i="28"/>
  <c r="AL1038" i="28"/>
  <c r="AM1038" i="28"/>
  <c r="AO1038" i="28"/>
  <c r="AP1038" i="28"/>
  <c r="AQ1038" i="28"/>
  <c r="AR1038" i="28"/>
  <c r="AS1038" i="28"/>
  <c r="AT1038" i="28"/>
  <c r="AU1038" i="28"/>
  <c r="AV1038" i="28"/>
  <c r="BX1038" i="28" s="1"/>
  <c r="AW1038" i="28"/>
  <c r="AX1038" i="28"/>
  <c r="AY1038" i="28"/>
  <c r="AZ1038" i="28"/>
  <c r="BA1038" i="28"/>
  <c r="BB1038" i="28"/>
  <c r="BC1038" i="28"/>
  <c r="BD1038" i="28"/>
  <c r="BE1038" i="28"/>
  <c r="BF1038" i="28"/>
  <c r="CB1038" i="28" s="1"/>
  <c r="BG1038" i="28"/>
  <c r="BI1038" i="28"/>
  <c r="BJ1038" i="28"/>
  <c r="BK1038" i="28"/>
  <c r="BV1038" i="28" s="1"/>
  <c r="BL1038" i="28"/>
  <c r="BM1038" i="28"/>
  <c r="BN1038" i="28"/>
  <c r="BO1038" i="28"/>
  <c r="BZ1038" i="28" s="1"/>
  <c r="BP1038" i="28"/>
  <c r="BQ1038" i="28"/>
  <c r="BR1038" i="28"/>
  <c r="BT1038" i="28"/>
  <c r="B1039" i="28"/>
  <c r="C1039" i="28"/>
  <c r="D1039" i="28"/>
  <c r="F1039" i="28"/>
  <c r="G1039" i="28"/>
  <c r="H1039" i="28"/>
  <c r="I1039" i="28"/>
  <c r="J1039" i="28"/>
  <c r="K1039" i="28"/>
  <c r="L1039" i="28"/>
  <c r="M1039" i="28"/>
  <c r="N1039" i="28"/>
  <c r="O1039" i="28"/>
  <c r="P1039" i="28"/>
  <c r="Q1039" i="28"/>
  <c r="S1039" i="28"/>
  <c r="T1039" i="28"/>
  <c r="U1039" i="28"/>
  <c r="V1039" i="28"/>
  <c r="W1039" i="28"/>
  <c r="X1039" i="28"/>
  <c r="Y1039" i="28"/>
  <c r="Z1039" i="28"/>
  <c r="AA1039" i="28"/>
  <c r="AB1039" i="28"/>
  <c r="AD1039" i="28"/>
  <c r="AE1039" i="28"/>
  <c r="AF1039" i="28"/>
  <c r="AG1039" i="28"/>
  <c r="AH1039" i="28"/>
  <c r="AI1039" i="28"/>
  <c r="AJ1039" i="28"/>
  <c r="AK1039" i="28"/>
  <c r="AL1039" i="28"/>
  <c r="AM1039" i="28"/>
  <c r="AO1039" i="28"/>
  <c r="AP1039" i="28"/>
  <c r="AQ1039" i="28"/>
  <c r="AR1039" i="28"/>
  <c r="AS1039" i="28"/>
  <c r="AT1039" i="28"/>
  <c r="AU1039" i="28"/>
  <c r="AV1039" i="28"/>
  <c r="AW1039" i="28"/>
  <c r="AX1039" i="28"/>
  <c r="AY1039" i="28"/>
  <c r="AZ1039" i="28"/>
  <c r="BA1039" i="28"/>
  <c r="BB1039" i="28"/>
  <c r="BC1039" i="28"/>
  <c r="BD1039" i="28"/>
  <c r="BZ1039" i="28" s="1"/>
  <c r="BE1039" i="28"/>
  <c r="BF1039" i="28"/>
  <c r="BG1039" i="28"/>
  <c r="BI1039" i="28"/>
  <c r="BT1039" i="28" s="1"/>
  <c r="BJ1039" i="28"/>
  <c r="BK1039" i="28"/>
  <c r="BL1039" i="28"/>
  <c r="BM1039" i="28"/>
  <c r="BN1039" i="28"/>
  <c r="BO1039" i="28"/>
  <c r="BP1039" i="28"/>
  <c r="BQ1039" i="28"/>
  <c r="CB1039" i="28" s="1"/>
  <c r="BR1039" i="28"/>
  <c r="BV1039" i="28"/>
  <c r="B1040" i="28"/>
  <c r="C1040" i="28"/>
  <c r="D1040" i="28"/>
  <c r="F1040" i="28"/>
  <c r="G1040" i="28"/>
  <c r="H1040" i="28"/>
  <c r="I1040" i="28"/>
  <c r="J1040" i="28"/>
  <c r="K1040" i="28"/>
  <c r="L1040" i="28"/>
  <c r="M1040" i="28"/>
  <c r="N1040" i="28"/>
  <c r="O1040" i="28"/>
  <c r="P1040" i="28"/>
  <c r="Q1040" i="28"/>
  <c r="S1040" i="28"/>
  <c r="T1040" i="28"/>
  <c r="U1040" i="28"/>
  <c r="V1040" i="28"/>
  <c r="W1040" i="28"/>
  <c r="X1040" i="28"/>
  <c r="Y1040" i="28"/>
  <c r="Z1040" i="28"/>
  <c r="AA1040" i="28"/>
  <c r="AB1040" i="28"/>
  <c r="AD1040" i="28"/>
  <c r="AE1040" i="28"/>
  <c r="AF1040" i="28"/>
  <c r="AG1040" i="28"/>
  <c r="AH1040" i="28"/>
  <c r="AI1040" i="28"/>
  <c r="AJ1040" i="28"/>
  <c r="AK1040" i="28"/>
  <c r="AL1040" i="28"/>
  <c r="AM1040" i="28"/>
  <c r="AO1040" i="28"/>
  <c r="AP1040" i="28"/>
  <c r="AQ1040" i="28"/>
  <c r="AR1040" i="28"/>
  <c r="AS1040" i="28"/>
  <c r="AT1040" i="28"/>
  <c r="AU1040" i="28"/>
  <c r="AV1040" i="28"/>
  <c r="BX1040" i="28" s="1"/>
  <c r="AW1040" i="28"/>
  <c r="AX1040" i="28"/>
  <c r="AY1040" i="28"/>
  <c r="AZ1040" i="28"/>
  <c r="BA1040" i="28"/>
  <c r="BB1040" i="28"/>
  <c r="BC1040" i="28"/>
  <c r="BD1040" i="28"/>
  <c r="BE1040" i="28"/>
  <c r="BF1040" i="28"/>
  <c r="CB1040" i="28" s="1"/>
  <c r="BG1040" i="28"/>
  <c r="BI1040" i="28"/>
  <c r="BJ1040" i="28"/>
  <c r="BK1040" i="28"/>
  <c r="BV1040" i="28" s="1"/>
  <c r="BL1040" i="28"/>
  <c r="BM1040" i="28"/>
  <c r="BN1040" i="28"/>
  <c r="BO1040" i="28"/>
  <c r="BZ1040" i="28" s="1"/>
  <c r="BP1040" i="28"/>
  <c r="BQ1040" i="28"/>
  <c r="BR1040" i="28"/>
  <c r="BT1040" i="28"/>
  <c r="B1041" i="28"/>
  <c r="C1041" i="28"/>
  <c r="D1041" i="28"/>
  <c r="F1041" i="28"/>
  <c r="G1041" i="28"/>
  <c r="H1041" i="28"/>
  <c r="I1041" i="28"/>
  <c r="J1041" i="28"/>
  <c r="K1041" i="28"/>
  <c r="L1041" i="28"/>
  <c r="M1041" i="28"/>
  <c r="N1041" i="28"/>
  <c r="O1041" i="28"/>
  <c r="P1041" i="28"/>
  <c r="Q1041" i="28"/>
  <c r="S1041" i="28"/>
  <c r="T1041" i="28"/>
  <c r="U1041" i="28"/>
  <c r="V1041" i="28"/>
  <c r="W1041" i="28"/>
  <c r="X1041" i="28"/>
  <c r="Y1041" i="28"/>
  <c r="Z1041" i="28"/>
  <c r="AA1041" i="28"/>
  <c r="AB1041" i="28"/>
  <c r="AD1041" i="28"/>
  <c r="AE1041" i="28"/>
  <c r="AF1041" i="28"/>
  <c r="AG1041" i="28"/>
  <c r="AH1041" i="28"/>
  <c r="AI1041" i="28"/>
  <c r="AJ1041" i="28"/>
  <c r="AK1041" i="28"/>
  <c r="AL1041" i="28"/>
  <c r="AM1041" i="28"/>
  <c r="AO1041" i="28"/>
  <c r="AP1041" i="28"/>
  <c r="AQ1041" i="28"/>
  <c r="AR1041" i="28"/>
  <c r="AS1041" i="28"/>
  <c r="AT1041" i="28"/>
  <c r="AU1041" i="28"/>
  <c r="AV1041" i="28"/>
  <c r="AW1041" i="28"/>
  <c r="AX1041" i="28"/>
  <c r="AY1041" i="28"/>
  <c r="AZ1041" i="28"/>
  <c r="BA1041" i="28"/>
  <c r="BB1041" i="28"/>
  <c r="BC1041" i="28"/>
  <c r="BD1041" i="28"/>
  <c r="BZ1041" i="28" s="1"/>
  <c r="BE1041" i="28"/>
  <c r="BF1041" i="28"/>
  <c r="BG1041" i="28"/>
  <c r="BI1041" i="28"/>
  <c r="BT1041" i="28" s="1"/>
  <c r="BJ1041" i="28"/>
  <c r="BK1041" i="28"/>
  <c r="BL1041" i="28"/>
  <c r="BM1041" i="28"/>
  <c r="BN1041" i="28"/>
  <c r="BO1041" i="28"/>
  <c r="BP1041" i="28"/>
  <c r="BQ1041" i="28"/>
  <c r="CB1041" i="28" s="1"/>
  <c r="BR1041" i="28"/>
  <c r="BV1041" i="28"/>
  <c r="B1042" i="28"/>
  <c r="C1042" i="28"/>
  <c r="D1042" i="28"/>
  <c r="F1042" i="28"/>
  <c r="BT1042" i="28" s="1"/>
  <c r="G1042" i="28"/>
  <c r="H1042" i="28"/>
  <c r="I1042" i="28"/>
  <c r="J1042" i="28"/>
  <c r="K1042" i="28"/>
  <c r="L1042" i="28"/>
  <c r="M1042" i="28"/>
  <c r="N1042" i="28"/>
  <c r="O1042" i="28"/>
  <c r="P1042" i="28"/>
  <c r="CB1042" i="28" s="1"/>
  <c r="Q1042" i="28"/>
  <c r="S1042" i="28"/>
  <c r="T1042" i="28"/>
  <c r="U1042" i="28"/>
  <c r="V1042" i="28"/>
  <c r="W1042" i="28"/>
  <c r="X1042" i="28"/>
  <c r="Y1042" i="28"/>
  <c r="Z1042" i="28"/>
  <c r="AA1042" i="28"/>
  <c r="AB1042" i="28"/>
  <c r="AD1042" i="28"/>
  <c r="AE1042" i="28"/>
  <c r="AF1042" i="28"/>
  <c r="AG1042" i="28"/>
  <c r="AH1042" i="28"/>
  <c r="AI1042" i="28"/>
  <c r="AJ1042" i="28"/>
  <c r="AK1042" i="28"/>
  <c r="AL1042" i="28"/>
  <c r="AM1042" i="28"/>
  <c r="AO1042" i="28"/>
  <c r="AP1042" i="28"/>
  <c r="AQ1042" i="28"/>
  <c r="AR1042" i="28"/>
  <c r="AS1042" i="28"/>
  <c r="AT1042" i="28"/>
  <c r="AU1042" i="28"/>
  <c r="AV1042" i="28"/>
  <c r="AW1042" i="28"/>
  <c r="AX1042" i="28"/>
  <c r="AY1042" i="28"/>
  <c r="AZ1042" i="28"/>
  <c r="BA1042" i="28"/>
  <c r="BB1042" i="28"/>
  <c r="BC1042" i="28"/>
  <c r="BD1042" i="28"/>
  <c r="BE1042" i="28"/>
  <c r="BF1042" i="28"/>
  <c r="BG1042" i="28"/>
  <c r="BI1042" i="28"/>
  <c r="BJ1042" i="28"/>
  <c r="BK1042" i="28"/>
  <c r="BL1042" i="28"/>
  <c r="BM1042" i="28"/>
  <c r="BN1042" i="28"/>
  <c r="BO1042" i="28"/>
  <c r="BP1042" i="28"/>
  <c r="BQ1042" i="28"/>
  <c r="BR1042" i="28"/>
  <c r="BX1042" i="28"/>
  <c r="B1043" i="28"/>
  <c r="C1043" i="28"/>
  <c r="D1043" i="28"/>
  <c r="F1043" i="28"/>
  <c r="G1043" i="28"/>
  <c r="H1043" i="28"/>
  <c r="I1043" i="28"/>
  <c r="J1043" i="28"/>
  <c r="K1043" i="28"/>
  <c r="L1043" i="28"/>
  <c r="M1043" i="28"/>
  <c r="N1043" i="28"/>
  <c r="O1043" i="28"/>
  <c r="P1043" i="28"/>
  <c r="Q1043" i="28"/>
  <c r="S1043" i="28"/>
  <c r="T1043" i="28"/>
  <c r="U1043" i="28"/>
  <c r="V1043" i="28"/>
  <c r="W1043" i="28"/>
  <c r="X1043" i="28"/>
  <c r="Y1043" i="28"/>
  <c r="Z1043" i="28"/>
  <c r="AA1043" i="28"/>
  <c r="AB1043" i="28"/>
  <c r="AD1043" i="28"/>
  <c r="AE1043" i="28"/>
  <c r="AF1043" i="28"/>
  <c r="AG1043" i="28"/>
  <c r="AH1043" i="28"/>
  <c r="AI1043" i="28"/>
  <c r="AJ1043" i="28"/>
  <c r="AK1043" i="28"/>
  <c r="AL1043" i="28"/>
  <c r="AM1043" i="28"/>
  <c r="AO1043" i="28"/>
  <c r="AP1043" i="28"/>
  <c r="AQ1043" i="28"/>
  <c r="AR1043" i="28"/>
  <c r="AS1043" i="28"/>
  <c r="AT1043" i="28"/>
  <c r="AU1043" i="28"/>
  <c r="AV1043" i="28"/>
  <c r="AW1043" i="28"/>
  <c r="AX1043" i="28"/>
  <c r="AY1043" i="28"/>
  <c r="AZ1043" i="28"/>
  <c r="BA1043" i="28"/>
  <c r="BB1043" i="28"/>
  <c r="BC1043" i="28"/>
  <c r="BD1043" i="28"/>
  <c r="BZ1043" i="28" s="1"/>
  <c r="BE1043" i="28"/>
  <c r="BF1043" i="28"/>
  <c r="BG1043" i="28"/>
  <c r="BI1043" i="28"/>
  <c r="BT1043" i="28" s="1"/>
  <c r="BJ1043" i="28"/>
  <c r="BK1043" i="28"/>
  <c r="BV1043" i="28" s="1"/>
  <c r="BL1043" i="28"/>
  <c r="BM1043" i="28"/>
  <c r="BN1043" i="28"/>
  <c r="BO1043" i="28"/>
  <c r="BP1043" i="28"/>
  <c r="BQ1043" i="28"/>
  <c r="CB1043" i="28" s="1"/>
  <c r="BR1043" i="28"/>
  <c r="BX1043" i="28"/>
  <c r="B1044" i="28"/>
  <c r="C1044" i="28"/>
  <c r="D1044" i="28"/>
  <c r="F1044" i="28"/>
  <c r="G1044" i="28"/>
  <c r="H1044" i="28"/>
  <c r="I1044" i="28"/>
  <c r="J1044" i="28"/>
  <c r="BX1044" i="28" s="1"/>
  <c r="K1044" i="28"/>
  <c r="L1044" i="28"/>
  <c r="M1044" i="28"/>
  <c r="N1044" i="28"/>
  <c r="O1044" i="28"/>
  <c r="P1044" i="28"/>
  <c r="Q1044" i="28"/>
  <c r="S1044" i="28"/>
  <c r="T1044" i="28"/>
  <c r="U1044" i="28"/>
  <c r="V1044" i="28"/>
  <c r="W1044" i="28"/>
  <c r="X1044" i="28"/>
  <c r="Y1044" i="28"/>
  <c r="Z1044" i="28"/>
  <c r="AA1044" i="28"/>
  <c r="AB1044" i="28"/>
  <c r="AD1044" i="28"/>
  <c r="AE1044" i="28"/>
  <c r="AF1044" i="28"/>
  <c r="AG1044" i="28"/>
  <c r="AH1044" i="28"/>
  <c r="AI1044" i="28"/>
  <c r="AJ1044" i="28"/>
  <c r="AK1044" i="28"/>
  <c r="AL1044" i="28"/>
  <c r="AM1044" i="28"/>
  <c r="AO1044" i="28"/>
  <c r="AP1044" i="28"/>
  <c r="AQ1044" i="28"/>
  <c r="AR1044" i="28"/>
  <c r="AS1044" i="28"/>
  <c r="AT1044" i="28"/>
  <c r="AU1044" i="28"/>
  <c r="AV1044" i="28"/>
  <c r="AW1044" i="28"/>
  <c r="AX1044" i="28"/>
  <c r="AY1044" i="28"/>
  <c r="AZ1044" i="28"/>
  <c r="BA1044" i="28"/>
  <c r="BB1044" i="28"/>
  <c r="BC1044" i="28"/>
  <c r="BD1044" i="28"/>
  <c r="BE1044" i="28"/>
  <c r="BF1044" i="28"/>
  <c r="BG1044" i="28"/>
  <c r="BI1044" i="28"/>
  <c r="BJ1044" i="28"/>
  <c r="BK1044" i="28"/>
  <c r="BL1044" i="28"/>
  <c r="BM1044" i="28"/>
  <c r="BN1044" i="28"/>
  <c r="BO1044" i="28"/>
  <c r="BP1044" i="28"/>
  <c r="BQ1044" i="28"/>
  <c r="BR1044" i="28"/>
  <c r="B1045" i="28"/>
  <c r="C1045" i="28"/>
  <c r="D1045" i="28"/>
  <c r="F1045" i="28"/>
  <c r="G1045" i="28"/>
  <c r="H1045" i="28"/>
  <c r="I1045" i="28"/>
  <c r="J1045" i="28"/>
  <c r="K1045" i="28"/>
  <c r="L1045" i="28"/>
  <c r="M1045" i="28"/>
  <c r="N1045" i="28"/>
  <c r="O1045" i="28"/>
  <c r="P1045" i="28"/>
  <c r="Q1045" i="28"/>
  <c r="S1045" i="28"/>
  <c r="T1045" i="28"/>
  <c r="U1045" i="28"/>
  <c r="V1045" i="28"/>
  <c r="W1045" i="28"/>
  <c r="X1045" i="28"/>
  <c r="Y1045" i="28"/>
  <c r="Z1045" i="28"/>
  <c r="AA1045" i="28"/>
  <c r="AB1045" i="28"/>
  <c r="AD1045" i="28"/>
  <c r="AE1045" i="28"/>
  <c r="AF1045" i="28"/>
  <c r="AG1045" i="28"/>
  <c r="AH1045" i="28"/>
  <c r="AI1045" i="28"/>
  <c r="AJ1045" i="28"/>
  <c r="AK1045" i="28"/>
  <c r="AL1045" i="28"/>
  <c r="AM1045" i="28"/>
  <c r="AO1045" i="28"/>
  <c r="AP1045" i="28"/>
  <c r="AQ1045" i="28"/>
  <c r="AR1045" i="28"/>
  <c r="AS1045" i="28"/>
  <c r="AT1045" i="28"/>
  <c r="AU1045" i="28"/>
  <c r="AV1045" i="28"/>
  <c r="BX1045" i="28" s="1"/>
  <c r="AW1045" i="28"/>
  <c r="AX1045" i="28"/>
  <c r="AY1045" i="28"/>
  <c r="AZ1045" i="28"/>
  <c r="BA1045" i="28"/>
  <c r="BB1045" i="28"/>
  <c r="BC1045" i="28"/>
  <c r="BD1045" i="28"/>
  <c r="BE1045" i="28"/>
  <c r="BF1045" i="28"/>
  <c r="BG1045" i="28"/>
  <c r="BI1045" i="28"/>
  <c r="BT1045" i="28" s="1"/>
  <c r="BJ1045" i="28"/>
  <c r="BK1045" i="28"/>
  <c r="BL1045" i="28"/>
  <c r="BM1045" i="28"/>
  <c r="BN1045" i="28"/>
  <c r="BO1045" i="28"/>
  <c r="BZ1045" i="28" s="1"/>
  <c r="BP1045" i="28"/>
  <c r="BQ1045" i="28"/>
  <c r="BR1045" i="28"/>
  <c r="BV1045" i="28"/>
  <c r="B1046" i="28"/>
  <c r="C1046" i="28"/>
  <c r="D1046" i="28"/>
  <c r="F1046" i="28"/>
  <c r="BT1046" i="28" s="1"/>
  <c r="G1046" i="28"/>
  <c r="H1046" i="28"/>
  <c r="I1046" i="28"/>
  <c r="J1046" i="28"/>
  <c r="K1046" i="28"/>
  <c r="L1046" i="28"/>
  <c r="M1046" i="28"/>
  <c r="N1046" i="28"/>
  <c r="O1046" i="28"/>
  <c r="P1046" i="28"/>
  <c r="CB1046" i="28" s="1"/>
  <c r="Q1046" i="28"/>
  <c r="S1046" i="28"/>
  <c r="T1046" i="28"/>
  <c r="U1046" i="28"/>
  <c r="V1046" i="28"/>
  <c r="W1046" i="28"/>
  <c r="X1046" i="28"/>
  <c r="Y1046" i="28"/>
  <c r="Z1046" i="28"/>
  <c r="AA1046" i="28"/>
  <c r="AB1046" i="28"/>
  <c r="AD1046" i="28"/>
  <c r="AE1046" i="28"/>
  <c r="AF1046" i="28"/>
  <c r="AG1046" i="28"/>
  <c r="AH1046" i="28"/>
  <c r="AI1046" i="28"/>
  <c r="AJ1046" i="28"/>
  <c r="AK1046" i="28"/>
  <c r="AL1046" i="28"/>
  <c r="AM1046" i="28"/>
  <c r="AO1046" i="28"/>
  <c r="AP1046" i="28"/>
  <c r="AQ1046" i="28"/>
  <c r="AR1046" i="28"/>
  <c r="AS1046" i="28"/>
  <c r="AT1046" i="28"/>
  <c r="AU1046" i="28"/>
  <c r="AV1046" i="28"/>
  <c r="AW1046" i="28"/>
  <c r="AX1046" i="28"/>
  <c r="AY1046" i="28"/>
  <c r="AZ1046" i="28"/>
  <c r="BA1046" i="28"/>
  <c r="BB1046" i="28"/>
  <c r="BC1046" i="28"/>
  <c r="BD1046" i="28"/>
  <c r="BE1046" i="28"/>
  <c r="BF1046" i="28"/>
  <c r="BG1046" i="28"/>
  <c r="BI1046" i="28"/>
  <c r="BJ1046" i="28"/>
  <c r="BK1046" i="28"/>
  <c r="BL1046" i="28"/>
  <c r="BM1046" i="28"/>
  <c r="BN1046" i="28"/>
  <c r="BO1046" i="28"/>
  <c r="BP1046" i="28"/>
  <c r="BQ1046" i="28"/>
  <c r="BR1046" i="28"/>
  <c r="BX1046" i="28"/>
  <c r="B1047" i="28"/>
  <c r="C1047" i="28"/>
  <c r="D1047" i="28"/>
  <c r="F1047" i="28"/>
  <c r="G1047" i="28"/>
  <c r="H1047" i="28"/>
  <c r="I1047" i="28"/>
  <c r="J1047" i="28"/>
  <c r="K1047" i="28"/>
  <c r="L1047" i="28"/>
  <c r="M1047" i="28"/>
  <c r="N1047" i="28"/>
  <c r="O1047" i="28"/>
  <c r="P1047" i="28"/>
  <c r="Q1047" i="28"/>
  <c r="S1047" i="28"/>
  <c r="T1047" i="28"/>
  <c r="U1047" i="28"/>
  <c r="V1047" i="28"/>
  <c r="W1047" i="28"/>
  <c r="X1047" i="28"/>
  <c r="Y1047" i="28"/>
  <c r="Z1047" i="28"/>
  <c r="AA1047" i="28"/>
  <c r="AB1047" i="28"/>
  <c r="AD1047" i="28"/>
  <c r="AE1047" i="28"/>
  <c r="AF1047" i="28"/>
  <c r="AG1047" i="28"/>
  <c r="AH1047" i="28"/>
  <c r="AI1047" i="28"/>
  <c r="AJ1047" i="28"/>
  <c r="AK1047" i="28"/>
  <c r="AL1047" i="28"/>
  <c r="AM1047" i="28"/>
  <c r="AO1047" i="28"/>
  <c r="AP1047" i="28"/>
  <c r="AQ1047" i="28"/>
  <c r="AR1047" i="28"/>
  <c r="AS1047" i="28"/>
  <c r="AT1047" i="28"/>
  <c r="AU1047" i="28"/>
  <c r="AV1047" i="28"/>
  <c r="AW1047" i="28"/>
  <c r="AX1047" i="28"/>
  <c r="AY1047" i="28"/>
  <c r="AZ1047" i="28"/>
  <c r="BA1047" i="28"/>
  <c r="BB1047" i="28"/>
  <c r="BC1047" i="28"/>
  <c r="BD1047" i="28"/>
  <c r="BZ1047" i="28" s="1"/>
  <c r="BE1047" i="28"/>
  <c r="BF1047" i="28"/>
  <c r="BG1047" i="28"/>
  <c r="BI1047" i="28"/>
  <c r="BT1047" i="28" s="1"/>
  <c r="BJ1047" i="28"/>
  <c r="BK1047" i="28"/>
  <c r="BV1047" i="28" s="1"/>
  <c r="BL1047" i="28"/>
  <c r="BM1047" i="28"/>
  <c r="BN1047" i="28"/>
  <c r="BO1047" i="28"/>
  <c r="BP1047" i="28"/>
  <c r="BQ1047" i="28"/>
  <c r="CB1047" i="28" s="1"/>
  <c r="BR1047" i="28"/>
  <c r="BX1047" i="28"/>
  <c r="B1048" i="28"/>
  <c r="C1048" i="28"/>
  <c r="D1048" i="28"/>
  <c r="F1048" i="28"/>
  <c r="G1048" i="28"/>
  <c r="H1048" i="28"/>
  <c r="I1048" i="28"/>
  <c r="J1048" i="28"/>
  <c r="BX1048" i="28" s="1"/>
  <c r="K1048" i="28"/>
  <c r="L1048" i="28"/>
  <c r="M1048" i="28"/>
  <c r="N1048" i="28"/>
  <c r="O1048" i="28"/>
  <c r="P1048" i="28"/>
  <c r="Q1048" i="28"/>
  <c r="S1048" i="28"/>
  <c r="T1048" i="28"/>
  <c r="U1048" i="28"/>
  <c r="V1048" i="28"/>
  <c r="W1048" i="28"/>
  <c r="X1048" i="28"/>
  <c r="Y1048" i="28"/>
  <c r="Z1048" i="28"/>
  <c r="AA1048" i="28"/>
  <c r="AB1048" i="28"/>
  <c r="AD1048" i="28"/>
  <c r="AE1048" i="28"/>
  <c r="AF1048" i="28"/>
  <c r="AG1048" i="28"/>
  <c r="AH1048" i="28"/>
  <c r="AI1048" i="28"/>
  <c r="AJ1048" i="28"/>
  <c r="AK1048" i="28"/>
  <c r="AL1048" i="28"/>
  <c r="AM1048" i="28"/>
  <c r="AO1048" i="28"/>
  <c r="AP1048" i="28"/>
  <c r="AQ1048" i="28"/>
  <c r="AR1048" i="28"/>
  <c r="AS1048" i="28"/>
  <c r="AT1048" i="28"/>
  <c r="AU1048" i="28"/>
  <c r="AV1048" i="28"/>
  <c r="AW1048" i="28"/>
  <c r="AX1048" i="28"/>
  <c r="AY1048" i="28"/>
  <c r="AZ1048" i="28"/>
  <c r="BA1048" i="28"/>
  <c r="BB1048" i="28"/>
  <c r="BC1048" i="28"/>
  <c r="BD1048" i="28"/>
  <c r="BE1048" i="28"/>
  <c r="BF1048" i="28"/>
  <c r="BG1048" i="28"/>
  <c r="BI1048" i="28"/>
  <c r="BJ1048" i="28"/>
  <c r="BK1048" i="28"/>
  <c r="BL1048" i="28"/>
  <c r="BM1048" i="28"/>
  <c r="BN1048" i="28"/>
  <c r="BO1048" i="28"/>
  <c r="BP1048" i="28"/>
  <c r="BQ1048" i="28"/>
  <c r="BR1048" i="28"/>
  <c r="B1049" i="28"/>
  <c r="C1049" i="28"/>
  <c r="D1049" i="28"/>
  <c r="F1049" i="28"/>
  <c r="G1049" i="28"/>
  <c r="H1049" i="28"/>
  <c r="I1049" i="28"/>
  <c r="J1049" i="28"/>
  <c r="K1049" i="28"/>
  <c r="L1049" i="28"/>
  <c r="M1049" i="28"/>
  <c r="N1049" i="28"/>
  <c r="O1049" i="28"/>
  <c r="P1049" i="28"/>
  <c r="Q1049" i="28"/>
  <c r="S1049" i="28"/>
  <c r="T1049" i="28"/>
  <c r="U1049" i="28"/>
  <c r="V1049" i="28"/>
  <c r="W1049" i="28"/>
  <c r="X1049" i="28"/>
  <c r="Y1049" i="28"/>
  <c r="Z1049" i="28"/>
  <c r="AA1049" i="28"/>
  <c r="AB1049" i="28"/>
  <c r="AD1049" i="28"/>
  <c r="AE1049" i="28"/>
  <c r="AF1049" i="28"/>
  <c r="AG1049" i="28"/>
  <c r="AH1049" i="28"/>
  <c r="AI1049" i="28"/>
  <c r="AJ1049" i="28"/>
  <c r="AK1049" i="28"/>
  <c r="AL1049" i="28"/>
  <c r="AM1049" i="28"/>
  <c r="AO1049" i="28"/>
  <c r="AP1049" i="28"/>
  <c r="AQ1049" i="28"/>
  <c r="AR1049" i="28"/>
  <c r="AS1049" i="28"/>
  <c r="AT1049" i="28"/>
  <c r="AU1049" i="28"/>
  <c r="AV1049" i="28"/>
  <c r="BX1049" i="28" s="1"/>
  <c r="AW1049" i="28"/>
  <c r="AX1049" i="28"/>
  <c r="AY1049" i="28"/>
  <c r="AZ1049" i="28"/>
  <c r="BA1049" i="28"/>
  <c r="BB1049" i="28"/>
  <c r="BC1049" i="28"/>
  <c r="BD1049" i="28"/>
  <c r="BE1049" i="28"/>
  <c r="BF1049" i="28"/>
  <c r="BG1049" i="28"/>
  <c r="BI1049" i="28"/>
  <c r="BT1049" i="28" s="1"/>
  <c r="BJ1049" i="28"/>
  <c r="BK1049" i="28"/>
  <c r="BL1049" i="28"/>
  <c r="BM1049" i="28"/>
  <c r="BN1049" i="28"/>
  <c r="BO1049" i="28"/>
  <c r="BZ1049" i="28" s="1"/>
  <c r="BP1049" i="28"/>
  <c r="BQ1049" i="28"/>
  <c r="BR1049" i="28"/>
  <c r="BV1049" i="28"/>
  <c r="B1050" i="28"/>
  <c r="C1050" i="28"/>
  <c r="D1050" i="28"/>
  <c r="F1050" i="28"/>
  <c r="BT1050" i="28" s="1"/>
  <c r="G1050" i="28"/>
  <c r="H1050" i="28"/>
  <c r="I1050" i="28"/>
  <c r="J1050" i="28"/>
  <c r="K1050" i="28"/>
  <c r="L1050" i="28"/>
  <c r="M1050" i="28"/>
  <c r="N1050" i="28"/>
  <c r="O1050" i="28"/>
  <c r="P1050" i="28"/>
  <c r="Q1050" i="28"/>
  <c r="S1050" i="28"/>
  <c r="T1050" i="28"/>
  <c r="U1050" i="28"/>
  <c r="V1050" i="28"/>
  <c r="W1050" i="28"/>
  <c r="X1050" i="28"/>
  <c r="Y1050" i="28"/>
  <c r="Z1050" i="28"/>
  <c r="AA1050" i="28"/>
  <c r="AB1050" i="28"/>
  <c r="AD1050" i="28"/>
  <c r="AE1050" i="28"/>
  <c r="AF1050" i="28"/>
  <c r="AG1050" i="28"/>
  <c r="AH1050" i="28"/>
  <c r="AI1050" i="28"/>
  <c r="AJ1050" i="28"/>
  <c r="AK1050" i="28"/>
  <c r="AL1050" i="28"/>
  <c r="AM1050" i="28"/>
  <c r="AO1050" i="28"/>
  <c r="AP1050" i="28"/>
  <c r="AQ1050" i="28"/>
  <c r="AR1050" i="28"/>
  <c r="AS1050" i="28"/>
  <c r="AT1050" i="28"/>
  <c r="AU1050" i="28"/>
  <c r="AV1050" i="28"/>
  <c r="AW1050" i="28"/>
  <c r="AX1050" i="28"/>
  <c r="AY1050" i="28"/>
  <c r="AZ1050" i="28"/>
  <c r="BA1050" i="28"/>
  <c r="BB1050" i="28"/>
  <c r="BC1050" i="28"/>
  <c r="BD1050" i="28"/>
  <c r="BE1050" i="28"/>
  <c r="CA1050" i="28" s="1"/>
  <c r="BF1050" i="28"/>
  <c r="BG1050" i="28"/>
  <c r="BI1050" i="28"/>
  <c r="BJ1050" i="28"/>
  <c r="BK1050" i="28"/>
  <c r="BL1050" i="28"/>
  <c r="BM1050" i="28"/>
  <c r="BN1050" i="28"/>
  <c r="BO1050" i="28"/>
  <c r="BP1050" i="28"/>
  <c r="BQ1050" i="28"/>
  <c r="BR1050" i="28"/>
  <c r="BX1050" i="28"/>
  <c r="B1051" i="28"/>
  <c r="C1051" i="28"/>
  <c r="D1051" i="28"/>
  <c r="F1051" i="28"/>
  <c r="G1051" i="28"/>
  <c r="H1051" i="28"/>
  <c r="I1051" i="28"/>
  <c r="J1051" i="28"/>
  <c r="K1051" i="28"/>
  <c r="L1051" i="28"/>
  <c r="M1051" i="28"/>
  <c r="N1051" i="28"/>
  <c r="O1051" i="28"/>
  <c r="P1051" i="28"/>
  <c r="Q1051" i="28"/>
  <c r="S1051" i="28"/>
  <c r="T1051" i="28"/>
  <c r="U1051" i="28"/>
  <c r="V1051" i="28"/>
  <c r="W1051" i="28"/>
  <c r="X1051" i="28"/>
  <c r="Y1051" i="28"/>
  <c r="Z1051" i="28"/>
  <c r="AA1051" i="28"/>
  <c r="AB1051" i="28"/>
  <c r="AD1051" i="28"/>
  <c r="AE1051" i="28"/>
  <c r="AF1051" i="28"/>
  <c r="AG1051" i="28"/>
  <c r="AH1051" i="28"/>
  <c r="AI1051" i="28"/>
  <c r="AJ1051" i="28"/>
  <c r="AK1051" i="28"/>
  <c r="AL1051" i="28"/>
  <c r="AM1051" i="28"/>
  <c r="AO1051" i="28"/>
  <c r="AP1051" i="28"/>
  <c r="AQ1051" i="28"/>
  <c r="AR1051" i="28"/>
  <c r="AS1051" i="28"/>
  <c r="AT1051" i="28"/>
  <c r="AU1051" i="28"/>
  <c r="AV1051" i="28"/>
  <c r="AW1051" i="28"/>
  <c r="AX1051" i="28"/>
  <c r="AY1051" i="28"/>
  <c r="AZ1051" i="28"/>
  <c r="BA1051" i="28"/>
  <c r="BB1051" i="28"/>
  <c r="BC1051" i="28"/>
  <c r="BD1051" i="28"/>
  <c r="BZ1051" i="28" s="1"/>
  <c r="BE1051" i="28"/>
  <c r="BF1051" i="28"/>
  <c r="CB1051" i="28" s="1"/>
  <c r="BG1051" i="28"/>
  <c r="BI1051" i="28"/>
  <c r="BT1051" i="28" s="1"/>
  <c r="BJ1051" i="28"/>
  <c r="BK1051" i="28"/>
  <c r="BL1051" i="28"/>
  <c r="BM1051" i="28"/>
  <c r="BN1051" i="28"/>
  <c r="BO1051" i="28"/>
  <c r="BP1051" i="28"/>
  <c r="BQ1051" i="28"/>
  <c r="BR1051" i="28"/>
  <c r="BV1051" i="28"/>
  <c r="B1052" i="28"/>
  <c r="C1052" i="28"/>
  <c r="D1052" i="28"/>
  <c r="F1052" i="28"/>
  <c r="G1052" i="28"/>
  <c r="H1052" i="28"/>
  <c r="I1052" i="28"/>
  <c r="J1052" i="28"/>
  <c r="K1052" i="28"/>
  <c r="L1052" i="28"/>
  <c r="M1052" i="28"/>
  <c r="N1052" i="28"/>
  <c r="O1052" i="28"/>
  <c r="P1052" i="28"/>
  <c r="Q1052" i="28"/>
  <c r="S1052" i="28"/>
  <c r="T1052" i="28"/>
  <c r="U1052" i="28"/>
  <c r="V1052" i="28"/>
  <c r="W1052" i="28"/>
  <c r="X1052" i="28"/>
  <c r="Y1052" i="28"/>
  <c r="Z1052" i="28"/>
  <c r="AA1052" i="28"/>
  <c r="AB1052" i="28"/>
  <c r="AD1052" i="28"/>
  <c r="AE1052" i="28"/>
  <c r="AF1052" i="28"/>
  <c r="AG1052" i="28"/>
  <c r="AH1052" i="28"/>
  <c r="AI1052" i="28"/>
  <c r="AJ1052" i="28"/>
  <c r="AK1052" i="28"/>
  <c r="AL1052" i="28"/>
  <c r="AM1052" i="28"/>
  <c r="AO1052" i="28"/>
  <c r="AP1052" i="28"/>
  <c r="AQ1052" i="28"/>
  <c r="AR1052" i="28"/>
  <c r="AS1052" i="28"/>
  <c r="AT1052" i="28"/>
  <c r="AU1052" i="28"/>
  <c r="AV1052" i="28"/>
  <c r="AW1052" i="28"/>
  <c r="AX1052" i="28"/>
  <c r="AY1052" i="28"/>
  <c r="AZ1052" i="28"/>
  <c r="BA1052" i="28"/>
  <c r="BB1052" i="28"/>
  <c r="BC1052" i="28"/>
  <c r="BD1052" i="28"/>
  <c r="BE1052" i="28"/>
  <c r="BF1052" i="28"/>
  <c r="CB1052" i="28" s="1"/>
  <c r="BG1052" i="28"/>
  <c r="BI1052" i="28"/>
  <c r="BT1052" i="28" s="1"/>
  <c r="BJ1052" i="28"/>
  <c r="BK1052" i="28"/>
  <c r="BL1052" i="28"/>
  <c r="BM1052" i="28"/>
  <c r="BN1052" i="28"/>
  <c r="BO1052" i="28"/>
  <c r="BP1052" i="28"/>
  <c r="BQ1052" i="28"/>
  <c r="BR1052" i="28"/>
  <c r="BW1052" i="28"/>
  <c r="B1053" i="28"/>
  <c r="C1053" i="28"/>
  <c r="D1053" i="28"/>
  <c r="F1053" i="28"/>
  <c r="G1053" i="28"/>
  <c r="H1053" i="28"/>
  <c r="I1053" i="28"/>
  <c r="J1053" i="28"/>
  <c r="K1053" i="28"/>
  <c r="L1053" i="28"/>
  <c r="M1053" i="28"/>
  <c r="N1053" i="28"/>
  <c r="O1053" i="28"/>
  <c r="P1053" i="28"/>
  <c r="Q1053" i="28"/>
  <c r="CC1053" i="28" s="1"/>
  <c r="S1053" i="28"/>
  <c r="T1053" i="28"/>
  <c r="U1053" i="28"/>
  <c r="V1053" i="28"/>
  <c r="W1053" i="28"/>
  <c r="X1053" i="28"/>
  <c r="Y1053" i="28"/>
  <c r="Z1053" i="28"/>
  <c r="AA1053" i="28"/>
  <c r="AB1053" i="28"/>
  <c r="AD1053" i="28"/>
  <c r="AE1053" i="28"/>
  <c r="BU1053" i="28" s="1"/>
  <c r="AF1053" i="28"/>
  <c r="AG1053" i="28"/>
  <c r="AH1053" i="28"/>
  <c r="AI1053" i="28"/>
  <c r="AJ1053" i="28"/>
  <c r="AK1053" i="28"/>
  <c r="AL1053" i="28"/>
  <c r="AM1053" i="28"/>
  <c r="AO1053" i="28"/>
  <c r="AP1053" i="28"/>
  <c r="AQ1053" i="28"/>
  <c r="AR1053" i="28"/>
  <c r="AS1053" i="28"/>
  <c r="AT1053" i="28"/>
  <c r="AU1053" i="28"/>
  <c r="AV1053" i="28"/>
  <c r="BX1053" i="28" s="1"/>
  <c r="AW1053" i="28"/>
  <c r="AX1053" i="28"/>
  <c r="AY1053" i="28"/>
  <c r="AZ1053" i="28"/>
  <c r="BA1053" i="28"/>
  <c r="BB1053" i="28"/>
  <c r="BC1053" i="28"/>
  <c r="BD1053" i="28"/>
  <c r="BE1053" i="28"/>
  <c r="BF1053" i="28"/>
  <c r="BG1053" i="28"/>
  <c r="BI1053" i="28"/>
  <c r="BJ1053" i="28"/>
  <c r="BK1053" i="28"/>
  <c r="BL1053" i="28"/>
  <c r="BM1053" i="28"/>
  <c r="BN1053" i="28"/>
  <c r="BO1053" i="28"/>
  <c r="BP1053" i="28"/>
  <c r="BQ1053" i="28"/>
  <c r="BR1053" i="28"/>
  <c r="BZ1053" i="28"/>
  <c r="B1054" i="28"/>
  <c r="C1054" i="28"/>
  <c r="D1054" i="28"/>
  <c r="F1054" i="28"/>
  <c r="G1054" i="28"/>
  <c r="H1054" i="28"/>
  <c r="I1054" i="28"/>
  <c r="J1054" i="28"/>
  <c r="K1054" i="28"/>
  <c r="L1054" i="28"/>
  <c r="M1054" i="28"/>
  <c r="N1054" i="28"/>
  <c r="O1054" i="28"/>
  <c r="P1054" i="28"/>
  <c r="Q1054" i="28"/>
  <c r="S1054" i="28"/>
  <c r="T1054" i="28"/>
  <c r="U1054" i="28"/>
  <c r="V1054" i="28"/>
  <c r="W1054" i="28"/>
  <c r="X1054" i="28"/>
  <c r="Y1054" i="28"/>
  <c r="Z1054" i="28"/>
  <c r="AA1054" i="28"/>
  <c r="AB1054" i="28"/>
  <c r="AD1054" i="28"/>
  <c r="AE1054" i="28"/>
  <c r="AF1054" i="28"/>
  <c r="AG1054" i="28"/>
  <c r="AH1054" i="28"/>
  <c r="AI1054" i="28"/>
  <c r="AJ1054" i="28"/>
  <c r="AK1054" i="28"/>
  <c r="AL1054" i="28"/>
  <c r="AM1054" i="28"/>
  <c r="AO1054" i="28"/>
  <c r="AP1054" i="28"/>
  <c r="AQ1054" i="28"/>
  <c r="AR1054" i="28"/>
  <c r="AS1054" i="28"/>
  <c r="AT1054" i="28"/>
  <c r="AU1054" i="28"/>
  <c r="AV1054" i="28"/>
  <c r="BX1054" i="28" s="1"/>
  <c r="AW1054" i="28"/>
  <c r="AX1054" i="28"/>
  <c r="AY1054" i="28"/>
  <c r="AZ1054" i="28"/>
  <c r="BA1054" i="28"/>
  <c r="BB1054" i="28"/>
  <c r="BC1054" i="28"/>
  <c r="BD1054" i="28"/>
  <c r="BE1054" i="28"/>
  <c r="BF1054" i="28"/>
  <c r="BG1054" i="28"/>
  <c r="BI1054" i="28"/>
  <c r="BJ1054" i="28"/>
  <c r="BK1054" i="28"/>
  <c r="BL1054" i="28"/>
  <c r="BM1054" i="28"/>
  <c r="BN1054" i="28"/>
  <c r="BO1054" i="28"/>
  <c r="BP1054" i="28"/>
  <c r="BQ1054" i="28"/>
  <c r="BR1054" i="28"/>
  <c r="B1055" i="28"/>
  <c r="C1055" i="28"/>
  <c r="D1055" i="28"/>
  <c r="F1055" i="28"/>
  <c r="BT1055" i="28" s="1"/>
  <c r="G1055" i="28"/>
  <c r="H1055" i="28"/>
  <c r="I1055" i="28"/>
  <c r="J1055" i="28"/>
  <c r="K1055" i="28"/>
  <c r="L1055" i="28"/>
  <c r="M1055" i="28"/>
  <c r="N1055" i="28"/>
  <c r="O1055" i="28"/>
  <c r="P1055" i="28"/>
  <c r="Q1055" i="28"/>
  <c r="S1055" i="28"/>
  <c r="T1055" i="28"/>
  <c r="U1055" i="28"/>
  <c r="V1055" i="28"/>
  <c r="W1055" i="28"/>
  <c r="X1055" i="28"/>
  <c r="Y1055" i="28"/>
  <c r="Z1055" i="28"/>
  <c r="AA1055" i="28"/>
  <c r="AB1055" i="28"/>
  <c r="AD1055" i="28"/>
  <c r="AE1055" i="28"/>
  <c r="AF1055" i="28"/>
  <c r="AG1055" i="28"/>
  <c r="AH1055" i="28"/>
  <c r="BX1055" i="28" s="1"/>
  <c r="AI1055" i="28"/>
  <c r="AJ1055" i="28"/>
  <c r="AK1055" i="28"/>
  <c r="AL1055" i="28"/>
  <c r="AM1055" i="28"/>
  <c r="AO1055" i="28"/>
  <c r="AP1055" i="28"/>
  <c r="AQ1055" i="28"/>
  <c r="AR1055" i="28"/>
  <c r="AS1055" i="28"/>
  <c r="AT1055" i="28"/>
  <c r="AU1055" i="28"/>
  <c r="AV1055" i="28"/>
  <c r="AW1055" i="28"/>
  <c r="AX1055" i="28"/>
  <c r="AY1055" i="28"/>
  <c r="AZ1055" i="28"/>
  <c r="BA1055" i="28"/>
  <c r="BB1055" i="28"/>
  <c r="BC1055" i="28"/>
  <c r="BD1055" i="28"/>
  <c r="BE1055" i="28"/>
  <c r="BF1055" i="28"/>
  <c r="BG1055" i="28"/>
  <c r="BI1055" i="28"/>
  <c r="BJ1055" i="28"/>
  <c r="BK1055" i="28"/>
  <c r="BL1055" i="28"/>
  <c r="BM1055" i="28"/>
  <c r="BN1055" i="28"/>
  <c r="BO1055" i="28"/>
  <c r="BP1055" i="28"/>
  <c r="BQ1055" i="28"/>
  <c r="BR1055" i="28"/>
  <c r="BY1055" i="28"/>
  <c r="B1056" i="28"/>
  <c r="C1056" i="28"/>
  <c r="D1056" i="28"/>
  <c r="F1056" i="28"/>
  <c r="BT1056" i="28" s="1"/>
  <c r="G1056" i="28"/>
  <c r="H1056" i="28"/>
  <c r="I1056" i="28"/>
  <c r="J1056" i="28"/>
  <c r="K1056" i="28"/>
  <c r="L1056" i="28"/>
  <c r="M1056" i="28"/>
  <c r="N1056" i="28"/>
  <c r="BZ1056" i="28" s="1"/>
  <c r="O1056" i="28"/>
  <c r="P1056" i="28"/>
  <c r="Q1056" i="28"/>
  <c r="S1056" i="28"/>
  <c r="T1056" i="28"/>
  <c r="U1056" i="28"/>
  <c r="V1056" i="28"/>
  <c r="W1056" i="28"/>
  <c r="X1056" i="28"/>
  <c r="Y1056" i="28"/>
  <c r="Z1056" i="28"/>
  <c r="AA1056" i="28"/>
  <c r="AB1056" i="28"/>
  <c r="AD1056" i="28"/>
  <c r="AE1056" i="28"/>
  <c r="AF1056" i="28"/>
  <c r="AG1056" i="28"/>
  <c r="AH1056" i="28"/>
  <c r="AI1056" i="28"/>
  <c r="AJ1056" i="28"/>
  <c r="AK1056" i="28"/>
  <c r="AL1056" i="28"/>
  <c r="AM1056" i="28"/>
  <c r="AO1056" i="28"/>
  <c r="AP1056" i="28"/>
  <c r="AQ1056" i="28"/>
  <c r="AR1056" i="28"/>
  <c r="AS1056" i="28"/>
  <c r="AT1056" i="28"/>
  <c r="AU1056" i="28"/>
  <c r="AV1056" i="28"/>
  <c r="AW1056" i="28"/>
  <c r="AX1056" i="28"/>
  <c r="AY1056" i="28"/>
  <c r="AZ1056" i="28"/>
  <c r="BA1056" i="28"/>
  <c r="BB1056" i="28"/>
  <c r="BC1056" i="28"/>
  <c r="BD1056" i="28"/>
  <c r="BE1056" i="28"/>
  <c r="BF1056" i="28"/>
  <c r="BG1056" i="28"/>
  <c r="BI1056" i="28"/>
  <c r="BJ1056" i="28"/>
  <c r="BK1056" i="28"/>
  <c r="BL1056" i="28"/>
  <c r="BM1056" i="28"/>
  <c r="BN1056" i="28"/>
  <c r="BO1056" i="28"/>
  <c r="BP1056" i="28"/>
  <c r="BQ1056" i="28"/>
  <c r="BR1056" i="28"/>
  <c r="B1057" i="28"/>
  <c r="C1057" i="28"/>
  <c r="D1057" i="28"/>
  <c r="F1057" i="28"/>
  <c r="G1057" i="28"/>
  <c r="H1057" i="28"/>
  <c r="I1057" i="28"/>
  <c r="J1057" i="28"/>
  <c r="K1057" i="28"/>
  <c r="L1057" i="28"/>
  <c r="M1057" i="28"/>
  <c r="N1057" i="28"/>
  <c r="O1057" i="28"/>
  <c r="P1057" i="28"/>
  <c r="Q1057" i="28"/>
  <c r="S1057" i="28"/>
  <c r="T1057" i="28"/>
  <c r="U1057" i="28"/>
  <c r="V1057" i="28"/>
  <c r="W1057" i="28"/>
  <c r="X1057" i="28"/>
  <c r="Y1057" i="28"/>
  <c r="Z1057" i="28"/>
  <c r="AA1057" i="28"/>
  <c r="AB1057" i="28"/>
  <c r="AD1057" i="28"/>
  <c r="BT1057" i="28" s="1"/>
  <c r="AE1057" i="28"/>
  <c r="AF1057" i="28"/>
  <c r="AG1057" i="28"/>
  <c r="AH1057" i="28"/>
  <c r="BX1057" i="28" s="1"/>
  <c r="AI1057" i="28"/>
  <c r="AJ1057" i="28"/>
  <c r="AK1057" i="28"/>
  <c r="AL1057" i="28"/>
  <c r="AM1057" i="28"/>
  <c r="AO1057" i="28"/>
  <c r="AP1057" i="28"/>
  <c r="AQ1057" i="28"/>
  <c r="AR1057" i="28"/>
  <c r="AS1057" i="28"/>
  <c r="AT1057" i="28"/>
  <c r="AU1057" i="28"/>
  <c r="AV1057" i="28"/>
  <c r="AW1057" i="28"/>
  <c r="AX1057" i="28"/>
  <c r="AY1057" i="28"/>
  <c r="AZ1057" i="28"/>
  <c r="BA1057" i="28"/>
  <c r="BB1057" i="28"/>
  <c r="BC1057" i="28"/>
  <c r="BD1057" i="28"/>
  <c r="BE1057" i="28"/>
  <c r="BF1057" i="28"/>
  <c r="BG1057" i="28"/>
  <c r="CC1057" i="28" s="1"/>
  <c r="BI1057" i="28"/>
  <c r="BJ1057" i="28"/>
  <c r="BU1057" i="28" s="1"/>
  <c r="BK1057" i="28"/>
  <c r="BL1057" i="28"/>
  <c r="BM1057" i="28"/>
  <c r="BN1057" i="28"/>
  <c r="BO1057" i="28"/>
  <c r="BP1057" i="28"/>
  <c r="BQ1057" i="28"/>
  <c r="BR1057" i="28"/>
  <c r="BZ1057" i="28"/>
  <c r="B1058" i="28"/>
  <c r="C1058" i="28"/>
  <c r="D1058" i="28"/>
  <c r="F1058" i="28"/>
  <c r="G1058" i="28"/>
  <c r="H1058" i="28"/>
  <c r="BV1058" i="28" s="1"/>
  <c r="I1058" i="28"/>
  <c r="J1058" i="28"/>
  <c r="BX1058" i="28" s="1"/>
  <c r="K1058" i="28"/>
  <c r="L1058" i="28"/>
  <c r="M1058" i="28"/>
  <c r="N1058" i="28"/>
  <c r="O1058" i="28"/>
  <c r="P1058" i="28"/>
  <c r="Q1058" i="28"/>
  <c r="S1058" i="28"/>
  <c r="T1058" i="28"/>
  <c r="U1058" i="28"/>
  <c r="V1058" i="28"/>
  <c r="W1058" i="28"/>
  <c r="X1058" i="28"/>
  <c r="Y1058" i="28"/>
  <c r="Z1058" i="28"/>
  <c r="AA1058" i="28"/>
  <c r="CB1058" i="28" s="1"/>
  <c r="AB1058" i="28"/>
  <c r="AD1058" i="28"/>
  <c r="AE1058" i="28"/>
  <c r="AF1058" i="28"/>
  <c r="AG1058" i="28"/>
  <c r="AH1058" i="28"/>
  <c r="AI1058" i="28"/>
  <c r="AJ1058" i="28"/>
  <c r="AK1058" i="28"/>
  <c r="AL1058" i="28"/>
  <c r="AM1058" i="28"/>
  <c r="AO1058" i="28"/>
  <c r="AP1058" i="28"/>
  <c r="AQ1058" i="28"/>
  <c r="AR1058" i="28"/>
  <c r="AS1058" i="28"/>
  <c r="AT1058" i="28"/>
  <c r="AU1058" i="28"/>
  <c r="AV1058" i="28"/>
  <c r="AW1058" i="28"/>
  <c r="AX1058" i="28"/>
  <c r="AY1058" i="28"/>
  <c r="AZ1058" i="28"/>
  <c r="BA1058" i="28"/>
  <c r="BB1058" i="28"/>
  <c r="BC1058" i="28"/>
  <c r="BD1058" i="28"/>
  <c r="BE1058" i="28"/>
  <c r="BF1058" i="28"/>
  <c r="BG1058" i="28"/>
  <c r="BI1058" i="28"/>
  <c r="BJ1058" i="28"/>
  <c r="BK1058" i="28"/>
  <c r="BL1058" i="28"/>
  <c r="BM1058" i="28"/>
  <c r="BN1058" i="28"/>
  <c r="BO1058" i="28"/>
  <c r="BP1058" i="28"/>
  <c r="BQ1058" i="28"/>
  <c r="BR1058" i="28"/>
  <c r="BW1058" i="28"/>
  <c r="CA1058" i="28"/>
  <c r="B1059" i="28"/>
  <c r="C1059" i="28"/>
  <c r="D1059" i="28"/>
  <c r="F1059" i="28"/>
  <c r="G1059" i="28"/>
  <c r="H1059" i="28"/>
  <c r="BV1059" i="28" s="1"/>
  <c r="I1059" i="28"/>
  <c r="J1059" i="28"/>
  <c r="K1059" i="28"/>
  <c r="L1059" i="28"/>
  <c r="M1059" i="28"/>
  <c r="N1059" i="28"/>
  <c r="O1059" i="28"/>
  <c r="P1059" i="28"/>
  <c r="Q1059" i="28"/>
  <c r="S1059" i="28"/>
  <c r="T1059" i="28"/>
  <c r="U1059" i="28"/>
  <c r="V1059" i="28"/>
  <c r="W1059" i="28"/>
  <c r="X1059" i="28"/>
  <c r="Y1059" i="28"/>
  <c r="Z1059" i="28"/>
  <c r="AA1059" i="28"/>
  <c r="CB1059" i="28" s="1"/>
  <c r="AB1059" i="28"/>
  <c r="AD1059" i="28"/>
  <c r="AE1059" i="28"/>
  <c r="AF1059" i="28"/>
  <c r="AG1059" i="28"/>
  <c r="AH1059" i="28"/>
  <c r="AI1059" i="28"/>
  <c r="AJ1059" i="28"/>
  <c r="AK1059" i="28"/>
  <c r="AL1059" i="28"/>
  <c r="AM1059" i="28"/>
  <c r="AO1059" i="28"/>
  <c r="AP1059" i="28"/>
  <c r="AQ1059" i="28"/>
  <c r="AR1059" i="28"/>
  <c r="AS1059" i="28"/>
  <c r="AT1059" i="28"/>
  <c r="AU1059" i="28"/>
  <c r="AV1059" i="28"/>
  <c r="AW1059" i="28"/>
  <c r="AX1059" i="28"/>
  <c r="AY1059" i="28"/>
  <c r="AZ1059" i="28"/>
  <c r="BA1059" i="28"/>
  <c r="BB1059" i="28"/>
  <c r="BC1059" i="28"/>
  <c r="BD1059" i="28"/>
  <c r="BE1059" i="28"/>
  <c r="BF1059" i="28"/>
  <c r="BG1059" i="28"/>
  <c r="BI1059" i="28"/>
  <c r="BJ1059" i="28"/>
  <c r="BK1059" i="28"/>
  <c r="BL1059" i="28"/>
  <c r="BM1059" i="28"/>
  <c r="BN1059" i="28"/>
  <c r="BO1059" i="28"/>
  <c r="BP1059" i="28"/>
  <c r="BQ1059" i="28"/>
  <c r="BR1059" i="28"/>
  <c r="B1060" i="28"/>
  <c r="C1060" i="28"/>
  <c r="D1060" i="28"/>
  <c r="F1060" i="28"/>
  <c r="G1060" i="28"/>
  <c r="H1060" i="28"/>
  <c r="I1060" i="28"/>
  <c r="J1060" i="28"/>
  <c r="K1060" i="28"/>
  <c r="L1060" i="28"/>
  <c r="M1060" i="28"/>
  <c r="N1060" i="28"/>
  <c r="O1060" i="28"/>
  <c r="P1060" i="28"/>
  <c r="Q1060" i="28"/>
  <c r="S1060" i="28"/>
  <c r="T1060" i="28"/>
  <c r="U1060" i="28"/>
  <c r="V1060" i="28"/>
  <c r="W1060" i="28"/>
  <c r="X1060" i="28"/>
  <c r="Y1060" i="28"/>
  <c r="Z1060" i="28"/>
  <c r="AA1060" i="28"/>
  <c r="AB1060" i="28"/>
  <c r="AD1060" i="28"/>
  <c r="AE1060" i="28"/>
  <c r="AF1060" i="28"/>
  <c r="AG1060" i="28"/>
  <c r="AH1060" i="28"/>
  <c r="AI1060" i="28"/>
  <c r="AJ1060" i="28"/>
  <c r="AK1060" i="28"/>
  <c r="AL1060" i="28"/>
  <c r="AM1060" i="28"/>
  <c r="AO1060" i="28"/>
  <c r="AP1060" i="28"/>
  <c r="AQ1060" i="28"/>
  <c r="AR1060" i="28"/>
  <c r="AS1060" i="28"/>
  <c r="AT1060" i="28"/>
  <c r="AU1060" i="28"/>
  <c r="BW1060" i="28" s="1"/>
  <c r="AV1060" i="28"/>
  <c r="AW1060" i="28"/>
  <c r="AX1060" i="28"/>
  <c r="AY1060" i="28"/>
  <c r="AZ1060" i="28"/>
  <c r="BA1060" i="28"/>
  <c r="BB1060" i="28"/>
  <c r="BC1060" i="28"/>
  <c r="BD1060" i="28"/>
  <c r="BE1060" i="28"/>
  <c r="BF1060" i="28"/>
  <c r="BG1060" i="28"/>
  <c r="BI1060" i="28"/>
  <c r="BJ1060" i="28"/>
  <c r="BK1060" i="28"/>
  <c r="BL1060" i="28"/>
  <c r="BM1060" i="28"/>
  <c r="BN1060" i="28"/>
  <c r="BO1060" i="28"/>
  <c r="BP1060" i="28"/>
  <c r="BQ1060" i="28"/>
  <c r="BR1060" i="28"/>
  <c r="CB1060" i="28"/>
  <c r="B1061" i="28"/>
  <c r="C1061" i="28"/>
  <c r="D1061" i="28"/>
  <c r="F1061" i="28"/>
  <c r="G1061" i="28"/>
  <c r="H1061" i="28"/>
  <c r="I1061" i="28"/>
  <c r="J1061" i="28"/>
  <c r="BX1061" i="28" s="1"/>
  <c r="K1061" i="28"/>
  <c r="L1061" i="28"/>
  <c r="M1061" i="28"/>
  <c r="N1061" i="28"/>
  <c r="BZ1061" i="28" s="1"/>
  <c r="O1061" i="28"/>
  <c r="P1061" i="28"/>
  <c r="Q1061" i="28"/>
  <c r="S1061" i="28"/>
  <c r="T1061" i="28"/>
  <c r="U1061" i="28"/>
  <c r="V1061" i="28"/>
  <c r="W1061" i="28"/>
  <c r="X1061" i="28"/>
  <c r="Y1061" i="28"/>
  <c r="Z1061" i="28"/>
  <c r="AA1061" i="28"/>
  <c r="AB1061" i="28"/>
  <c r="AD1061" i="28"/>
  <c r="AE1061" i="28"/>
  <c r="AF1061" i="28"/>
  <c r="AG1061" i="28"/>
  <c r="AH1061" i="28"/>
  <c r="AI1061" i="28"/>
  <c r="AJ1061" i="28"/>
  <c r="AK1061" i="28"/>
  <c r="AL1061" i="28"/>
  <c r="AM1061" i="28"/>
  <c r="AO1061" i="28"/>
  <c r="AP1061" i="28"/>
  <c r="AQ1061" i="28"/>
  <c r="AR1061" i="28"/>
  <c r="AS1061" i="28"/>
  <c r="AT1061" i="28"/>
  <c r="AU1061" i="28"/>
  <c r="AV1061" i="28"/>
  <c r="AW1061" i="28"/>
  <c r="AX1061" i="28"/>
  <c r="AY1061" i="28"/>
  <c r="AZ1061" i="28"/>
  <c r="BA1061" i="28"/>
  <c r="BB1061" i="28"/>
  <c r="BC1061" i="28"/>
  <c r="BD1061" i="28"/>
  <c r="BE1061" i="28"/>
  <c r="BF1061" i="28"/>
  <c r="BG1061" i="28"/>
  <c r="BI1061" i="28"/>
  <c r="BJ1061" i="28"/>
  <c r="BU1061" i="28" s="1"/>
  <c r="BK1061" i="28"/>
  <c r="BL1061" i="28"/>
  <c r="BM1061" i="28"/>
  <c r="BN1061" i="28"/>
  <c r="BO1061" i="28"/>
  <c r="BP1061" i="28"/>
  <c r="BQ1061" i="28"/>
  <c r="BR1061" i="28"/>
  <c r="CC1061" i="28"/>
  <c r="B1062" i="28"/>
  <c r="C1062" i="28"/>
  <c r="D1062" i="28"/>
  <c r="F1062" i="28"/>
  <c r="G1062" i="28"/>
  <c r="H1062" i="28"/>
  <c r="I1062" i="28"/>
  <c r="J1062" i="28"/>
  <c r="BX1062" i="28" s="1"/>
  <c r="K1062" i="28"/>
  <c r="L1062" i="28"/>
  <c r="M1062" i="28"/>
  <c r="N1062" i="28"/>
  <c r="O1062" i="28"/>
  <c r="P1062" i="28"/>
  <c r="Q1062" i="28"/>
  <c r="S1062" i="28"/>
  <c r="T1062" i="28"/>
  <c r="U1062" i="28"/>
  <c r="V1062" i="28"/>
  <c r="W1062" i="28"/>
  <c r="X1062" i="28"/>
  <c r="Y1062" i="28"/>
  <c r="Z1062" i="28"/>
  <c r="AA1062" i="28"/>
  <c r="CB1062" i="28" s="1"/>
  <c r="AB1062" i="28"/>
  <c r="AD1062" i="28"/>
  <c r="AE1062" i="28"/>
  <c r="AF1062" i="28"/>
  <c r="BV1062" i="28" s="1"/>
  <c r="AG1062" i="28"/>
  <c r="AH1062" i="28"/>
  <c r="AI1062" i="28"/>
  <c r="AJ1062" i="28"/>
  <c r="AK1062" i="28"/>
  <c r="AL1062" i="28"/>
  <c r="AM1062" i="28"/>
  <c r="AO1062" i="28"/>
  <c r="AP1062" i="28"/>
  <c r="AQ1062" i="28"/>
  <c r="AR1062" i="28"/>
  <c r="AS1062" i="28"/>
  <c r="AT1062" i="28"/>
  <c r="AU1062" i="28"/>
  <c r="AV1062" i="28"/>
  <c r="AW1062" i="28"/>
  <c r="AX1062" i="28"/>
  <c r="AY1062" i="28"/>
  <c r="AZ1062" i="28"/>
  <c r="BA1062" i="28"/>
  <c r="BB1062" i="28"/>
  <c r="BC1062" i="28"/>
  <c r="BD1062" i="28"/>
  <c r="BE1062" i="28"/>
  <c r="CA1062" i="28" s="1"/>
  <c r="BF1062" i="28"/>
  <c r="BG1062" i="28"/>
  <c r="BI1062" i="28"/>
  <c r="BJ1062" i="28"/>
  <c r="BK1062" i="28"/>
  <c r="BL1062" i="28"/>
  <c r="BM1062" i="28"/>
  <c r="BN1062" i="28"/>
  <c r="BO1062" i="28"/>
  <c r="BP1062" i="28"/>
  <c r="BQ1062" i="28"/>
  <c r="BR1062" i="28"/>
  <c r="B1063" i="28"/>
  <c r="C1063" i="28"/>
  <c r="D1063" i="28"/>
  <c r="F1063" i="28"/>
  <c r="G1063" i="28"/>
  <c r="H1063" i="28"/>
  <c r="I1063" i="28"/>
  <c r="J1063" i="28"/>
  <c r="K1063" i="28"/>
  <c r="L1063" i="28"/>
  <c r="M1063" i="28"/>
  <c r="BY1063" i="28" s="1"/>
  <c r="N1063" i="28"/>
  <c r="O1063" i="28"/>
  <c r="P1063" i="28"/>
  <c r="Q1063" i="28"/>
  <c r="S1063" i="28"/>
  <c r="T1063" i="28"/>
  <c r="U1063" i="28"/>
  <c r="V1063" i="28"/>
  <c r="W1063" i="28"/>
  <c r="X1063" i="28"/>
  <c r="Y1063" i="28"/>
  <c r="Z1063" i="28"/>
  <c r="AA1063" i="28"/>
  <c r="AB1063" i="28"/>
  <c r="AD1063" i="28"/>
  <c r="AE1063" i="28"/>
  <c r="AF1063" i="28"/>
  <c r="AG1063" i="28"/>
  <c r="AH1063" i="28"/>
  <c r="AI1063" i="28"/>
  <c r="AJ1063" i="28"/>
  <c r="AK1063" i="28"/>
  <c r="AL1063" i="28"/>
  <c r="AM1063" i="28"/>
  <c r="AO1063" i="28"/>
  <c r="AP1063" i="28"/>
  <c r="AQ1063" i="28"/>
  <c r="AR1063" i="28"/>
  <c r="AS1063" i="28"/>
  <c r="AT1063" i="28"/>
  <c r="AU1063" i="28"/>
  <c r="AV1063" i="28"/>
  <c r="AW1063" i="28"/>
  <c r="AX1063" i="28"/>
  <c r="AY1063" i="28"/>
  <c r="AZ1063" i="28"/>
  <c r="BA1063" i="28"/>
  <c r="BB1063" i="28"/>
  <c r="BC1063" i="28"/>
  <c r="BD1063" i="28"/>
  <c r="BZ1063" i="28" s="1"/>
  <c r="BE1063" i="28"/>
  <c r="BF1063" i="28"/>
  <c r="BG1063" i="28"/>
  <c r="BI1063" i="28"/>
  <c r="BT1063" i="28" s="1"/>
  <c r="BJ1063" i="28"/>
  <c r="BK1063" i="28"/>
  <c r="BV1063" i="28" s="1"/>
  <c r="BL1063" i="28"/>
  <c r="BM1063" i="28"/>
  <c r="BN1063" i="28"/>
  <c r="BO1063" i="28"/>
  <c r="BP1063" i="28"/>
  <c r="BQ1063" i="28"/>
  <c r="BR1063" i="28"/>
  <c r="B1064" i="28"/>
  <c r="C1064" i="28"/>
  <c r="D1064" i="28"/>
  <c r="F1064" i="28"/>
  <c r="G1064" i="28"/>
  <c r="H1064" i="28"/>
  <c r="I1064" i="28"/>
  <c r="J1064" i="28"/>
  <c r="K1064" i="28"/>
  <c r="L1064" i="28"/>
  <c r="M1064" i="28"/>
  <c r="N1064" i="28"/>
  <c r="O1064" i="28"/>
  <c r="P1064" i="28"/>
  <c r="Q1064" i="28"/>
  <c r="S1064" i="28"/>
  <c r="T1064" i="28"/>
  <c r="U1064" i="28"/>
  <c r="V1064" i="28"/>
  <c r="W1064" i="28"/>
  <c r="X1064" i="28"/>
  <c r="Y1064" i="28"/>
  <c r="Z1064" i="28"/>
  <c r="AA1064" i="28"/>
  <c r="AB1064" i="28"/>
  <c r="AD1064" i="28"/>
  <c r="AE1064" i="28"/>
  <c r="AF1064" i="28"/>
  <c r="AG1064" i="28"/>
  <c r="BW1064" i="28" s="1"/>
  <c r="AH1064" i="28"/>
  <c r="AI1064" i="28"/>
  <c r="AJ1064" i="28"/>
  <c r="AK1064" i="28"/>
  <c r="AL1064" i="28"/>
  <c r="AM1064" i="28"/>
  <c r="AO1064" i="28"/>
  <c r="AP1064" i="28"/>
  <c r="AQ1064" i="28"/>
  <c r="AR1064" i="28"/>
  <c r="AS1064" i="28"/>
  <c r="AT1064" i="28"/>
  <c r="AU1064" i="28"/>
  <c r="AV1064" i="28"/>
  <c r="AW1064" i="28"/>
  <c r="AX1064" i="28"/>
  <c r="AY1064" i="28"/>
  <c r="AZ1064" i="28"/>
  <c r="BA1064" i="28"/>
  <c r="BB1064" i="28"/>
  <c r="BC1064" i="28"/>
  <c r="BD1064" i="28"/>
  <c r="BZ1064" i="28" s="1"/>
  <c r="BE1064" i="28"/>
  <c r="BF1064" i="28"/>
  <c r="CB1064" i="28" s="1"/>
  <c r="BG1064" i="28"/>
  <c r="BI1064" i="28"/>
  <c r="BJ1064" i="28"/>
  <c r="BK1064" i="28"/>
  <c r="BV1064" i="28" s="1"/>
  <c r="BL1064" i="28"/>
  <c r="BM1064" i="28"/>
  <c r="BN1064" i="28"/>
  <c r="BO1064" i="28"/>
  <c r="BP1064" i="28"/>
  <c r="BQ1064" i="28"/>
  <c r="BR1064" i="28"/>
  <c r="BT1064" i="28"/>
  <c r="B1065" i="28"/>
  <c r="C1065" i="28"/>
  <c r="D1065" i="28"/>
  <c r="F1065" i="28"/>
  <c r="G1065" i="28"/>
  <c r="H1065" i="28"/>
  <c r="I1065" i="28"/>
  <c r="J1065" i="28"/>
  <c r="K1065" i="28"/>
  <c r="L1065" i="28"/>
  <c r="M1065" i="28"/>
  <c r="N1065" i="28"/>
  <c r="O1065" i="28"/>
  <c r="P1065" i="28"/>
  <c r="Q1065" i="28"/>
  <c r="S1065" i="28"/>
  <c r="T1065" i="28"/>
  <c r="U1065" i="28"/>
  <c r="V1065" i="28"/>
  <c r="W1065" i="28"/>
  <c r="X1065" i="28"/>
  <c r="Y1065" i="28"/>
  <c r="Z1065" i="28"/>
  <c r="AA1065" i="28"/>
  <c r="AB1065" i="28"/>
  <c r="AD1065" i="28"/>
  <c r="AE1065" i="28"/>
  <c r="BU1065" i="28" s="1"/>
  <c r="AF1065" i="28"/>
  <c r="AG1065" i="28"/>
  <c r="AH1065" i="28"/>
  <c r="AI1065" i="28"/>
  <c r="AJ1065" i="28"/>
  <c r="AK1065" i="28"/>
  <c r="AL1065" i="28"/>
  <c r="AM1065" i="28"/>
  <c r="AO1065" i="28"/>
  <c r="AP1065" i="28"/>
  <c r="AQ1065" i="28"/>
  <c r="AR1065" i="28"/>
  <c r="AS1065" i="28"/>
  <c r="AT1065" i="28"/>
  <c r="AU1065" i="28"/>
  <c r="AV1065" i="28"/>
  <c r="AW1065" i="28"/>
  <c r="AX1065" i="28"/>
  <c r="AY1065" i="28"/>
  <c r="AZ1065" i="28"/>
  <c r="BA1065" i="28"/>
  <c r="BB1065" i="28"/>
  <c r="BC1065" i="28"/>
  <c r="BD1065" i="28"/>
  <c r="BZ1065" i="28" s="1"/>
  <c r="BE1065" i="28"/>
  <c r="BF1065" i="28"/>
  <c r="BG1065" i="28"/>
  <c r="BI1065" i="28"/>
  <c r="BJ1065" i="28"/>
  <c r="BK1065" i="28"/>
  <c r="BL1065" i="28"/>
  <c r="BM1065" i="28"/>
  <c r="BN1065" i="28"/>
  <c r="BO1065" i="28"/>
  <c r="BP1065" i="28"/>
  <c r="BQ1065" i="28"/>
  <c r="BR1065" i="28"/>
  <c r="B1066" i="28"/>
  <c r="C1066" i="28"/>
  <c r="D1066" i="28"/>
  <c r="F1066" i="28"/>
  <c r="G1066" i="28"/>
  <c r="H1066" i="28"/>
  <c r="I1066" i="28"/>
  <c r="J1066" i="28"/>
  <c r="K1066" i="28"/>
  <c r="L1066" i="28"/>
  <c r="M1066" i="28"/>
  <c r="N1066" i="28"/>
  <c r="O1066" i="28"/>
  <c r="CA1066" i="28" s="1"/>
  <c r="P1066" i="28"/>
  <c r="Q1066" i="28"/>
  <c r="S1066" i="28"/>
  <c r="T1066" i="28"/>
  <c r="U1066" i="28"/>
  <c r="V1066" i="28"/>
  <c r="W1066" i="28"/>
  <c r="X1066" i="28"/>
  <c r="Y1066" i="28"/>
  <c r="Z1066" i="28"/>
  <c r="AA1066" i="28"/>
  <c r="AB1066" i="28"/>
  <c r="AD1066" i="28"/>
  <c r="AE1066" i="28"/>
  <c r="AF1066" i="28"/>
  <c r="AG1066" i="28"/>
  <c r="BW1066" i="28" s="1"/>
  <c r="AH1066" i="28"/>
  <c r="AI1066" i="28"/>
  <c r="AJ1066" i="28"/>
  <c r="AK1066" i="28"/>
  <c r="AL1066" i="28"/>
  <c r="AM1066" i="28"/>
  <c r="AO1066" i="28"/>
  <c r="AP1066" i="28"/>
  <c r="AQ1066" i="28"/>
  <c r="AR1066" i="28"/>
  <c r="AS1066" i="28"/>
  <c r="AT1066" i="28"/>
  <c r="AU1066" i="28"/>
  <c r="AV1066" i="28"/>
  <c r="AW1066" i="28"/>
  <c r="AX1066" i="28"/>
  <c r="AY1066" i="28"/>
  <c r="AZ1066" i="28"/>
  <c r="BA1066" i="28"/>
  <c r="BB1066" i="28"/>
  <c r="BC1066" i="28"/>
  <c r="BD1066" i="28"/>
  <c r="BE1066" i="28"/>
  <c r="BF1066" i="28"/>
  <c r="BG1066" i="28"/>
  <c r="BI1066" i="28"/>
  <c r="BJ1066" i="28"/>
  <c r="BK1066" i="28"/>
  <c r="BL1066" i="28"/>
  <c r="BM1066" i="28"/>
  <c r="BN1066" i="28"/>
  <c r="BO1066" i="28"/>
  <c r="BP1066" i="28"/>
  <c r="BQ1066" i="28"/>
  <c r="BR1066" i="28"/>
  <c r="BV1066" i="28"/>
  <c r="BX1066" i="28"/>
  <c r="B1067" i="28"/>
  <c r="C1067" i="28"/>
  <c r="D1067" i="28"/>
  <c r="F1067" i="28"/>
  <c r="G1067" i="28"/>
  <c r="H1067" i="28"/>
  <c r="I1067" i="28"/>
  <c r="J1067" i="28"/>
  <c r="K1067" i="28"/>
  <c r="L1067" i="28"/>
  <c r="M1067" i="28"/>
  <c r="N1067" i="28"/>
  <c r="O1067" i="28"/>
  <c r="P1067" i="28"/>
  <c r="Q1067" i="28"/>
  <c r="S1067" i="28"/>
  <c r="T1067" i="28"/>
  <c r="U1067" i="28"/>
  <c r="V1067" i="28"/>
  <c r="W1067" i="28"/>
  <c r="X1067" i="28"/>
  <c r="Y1067" i="28"/>
  <c r="Z1067" i="28"/>
  <c r="AA1067" i="28"/>
  <c r="AB1067" i="28"/>
  <c r="AD1067" i="28"/>
  <c r="AE1067" i="28"/>
  <c r="AF1067" i="28"/>
  <c r="AG1067" i="28"/>
  <c r="AH1067" i="28"/>
  <c r="AI1067" i="28"/>
  <c r="AJ1067" i="28"/>
  <c r="AK1067" i="28"/>
  <c r="AL1067" i="28"/>
  <c r="AM1067" i="28"/>
  <c r="AO1067" i="28"/>
  <c r="AP1067" i="28"/>
  <c r="AQ1067" i="28"/>
  <c r="AR1067" i="28"/>
  <c r="AS1067" i="28"/>
  <c r="AT1067" i="28"/>
  <c r="AU1067" i="28"/>
  <c r="AV1067" i="28"/>
  <c r="AW1067" i="28"/>
  <c r="AX1067" i="28"/>
  <c r="AY1067" i="28"/>
  <c r="AZ1067" i="28"/>
  <c r="BA1067" i="28"/>
  <c r="BB1067" i="28"/>
  <c r="BC1067" i="28"/>
  <c r="BD1067" i="28"/>
  <c r="BE1067" i="28"/>
  <c r="BF1067" i="28"/>
  <c r="CB1067" i="28" s="1"/>
  <c r="BG1067" i="28"/>
  <c r="BI1067" i="28"/>
  <c r="BT1067" i="28" s="1"/>
  <c r="BJ1067" i="28"/>
  <c r="BK1067" i="28"/>
  <c r="BL1067" i="28"/>
  <c r="BM1067" i="28"/>
  <c r="BN1067" i="28"/>
  <c r="BO1067" i="28"/>
  <c r="BP1067" i="28"/>
  <c r="BQ1067" i="28"/>
  <c r="BR1067" i="28"/>
  <c r="BV1067" i="28"/>
  <c r="B1068" i="28"/>
  <c r="C1068" i="28"/>
  <c r="D1068" i="28"/>
  <c r="F1068" i="28"/>
  <c r="G1068" i="28"/>
  <c r="H1068" i="28"/>
  <c r="I1068" i="28"/>
  <c r="BW1068" i="28" s="1"/>
  <c r="J1068" i="28"/>
  <c r="K1068" i="28"/>
  <c r="L1068" i="28"/>
  <c r="M1068" i="28"/>
  <c r="N1068" i="28"/>
  <c r="O1068" i="28"/>
  <c r="P1068" i="28"/>
  <c r="Q1068" i="28"/>
  <c r="S1068" i="28"/>
  <c r="T1068" i="28"/>
  <c r="U1068" i="28"/>
  <c r="V1068" i="28"/>
  <c r="W1068" i="28"/>
  <c r="X1068" i="28"/>
  <c r="Y1068" i="28"/>
  <c r="Z1068" i="28"/>
  <c r="AA1068" i="28"/>
  <c r="AB1068" i="28"/>
  <c r="AD1068" i="28"/>
  <c r="AE1068" i="28"/>
  <c r="AF1068" i="28"/>
  <c r="AG1068" i="28"/>
  <c r="AH1068" i="28"/>
  <c r="AI1068" i="28"/>
  <c r="AJ1068" i="28"/>
  <c r="AK1068" i="28"/>
  <c r="AL1068" i="28"/>
  <c r="AM1068" i="28"/>
  <c r="AO1068" i="28"/>
  <c r="AP1068" i="28"/>
  <c r="AQ1068" i="28"/>
  <c r="AR1068" i="28"/>
  <c r="AS1068" i="28"/>
  <c r="AT1068" i="28"/>
  <c r="AU1068" i="28"/>
  <c r="AV1068" i="28"/>
  <c r="AW1068" i="28"/>
  <c r="AX1068" i="28"/>
  <c r="AY1068" i="28"/>
  <c r="AZ1068" i="28"/>
  <c r="BA1068" i="28"/>
  <c r="BB1068" i="28"/>
  <c r="BC1068" i="28"/>
  <c r="BD1068" i="28"/>
  <c r="BZ1068" i="28" s="1"/>
  <c r="BE1068" i="28"/>
  <c r="BF1068" i="28"/>
  <c r="CB1068" i="28" s="1"/>
  <c r="BG1068" i="28"/>
  <c r="BI1068" i="28"/>
  <c r="BT1068" i="28" s="1"/>
  <c r="BJ1068" i="28"/>
  <c r="BK1068" i="28"/>
  <c r="BL1068" i="28"/>
  <c r="BM1068" i="28"/>
  <c r="BN1068" i="28"/>
  <c r="BO1068" i="28"/>
  <c r="BP1068" i="28"/>
  <c r="BQ1068" i="28"/>
  <c r="BR1068" i="28"/>
  <c r="B1069" i="28"/>
  <c r="C1069" i="28"/>
  <c r="D1069" i="28"/>
  <c r="F1069" i="28"/>
  <c r="G1069" i="28"/>
  <c r="H1069" i="28"/>
  <c r="I1069" i="28"/>
  <c r="J1069" i="28"/>
  <c r="K1069" i="28"/>
  <c r="L1069" i="28"/>
  <c r="M1069" i="28"/>
  <c r="N1069" i="28"/>
  <c r="O1069" i="28"/>
  <c r="P1069" i="28"/>
  <c r="Q1069" i="28"/>
  <c r="CC1069" i="28" s="1"/>
  <c r="S1069" i="28"/>
  <c r="T1069" i="28"/>
  <c r="U1069" i="28"/>
  <c r="V1069" i="28"/>
  <c r="W1069" i="28"/>
  <c r="X1069" i="28"/>
  <c r="Y1069" i="28"/>
  <c r="Z1069" i="28"/>
  <c r="AA1069" i="28"/>
  <c r="AB1069" i="28"/>
  <c r="AD1069" i="28"/>
  <c r="AE1069" i="28"/>
  <c r="AF1069" i="28"/>
  <c r="AG1069" i="28"/>
  <c r="AH1069" i="28"/>
  <c r="AI1069" i="28"/>
  <c r="AJ1069" i="28"/>
  <c r="AK1069" i="28"/>
  <c r="AL1069" i="28"/>
  <c r="AM1069" i="28"/>
  <c r="AO1069" i="28"/>
  <c r="AP1069" i="28"/>
  <c r="AQ1069" i="28"/>
  <c r="AR1069" i="28"/>
  <c r="AS1069" i="28"/>
  <c r="AT1069" i="28"/>
  <c r="AU1069" i="28"/>
  <c r="AV1069" i="28"/>
  <c r="BX1069" i="28" s="1"/>
  <c r="AW1069" i="28"/>
  <c r="AX1069" i="28"/>
  <c r="AY1069" i="28"/>
  <c r="AZ1069" i="28"/>
  <c r="BA1069" i="28"/>
  <c r="BB1069" i="28"/>
  <c r="BC1069" i="28"/>
  <c r="BD1069" i="28"/>
  <c r="BE1069" i="28"/>
  <c r="BF1069" i="28"/>
  <c r="BG1069" i="28"/>
  <c r="BI1069" i="28"/>
  <c r="BJ1069" i="28"/>
  <c r="BK1069" i="28"/>
  <c r="BL1069" i="28"/>
  <c r="BM1069" i="28"/>
  <c r="BN1069" i="28"/>
  <c r="BO1069" i="28"/>
  <c r="BZ1069" i="28" s="1"/>
  <c r="BP1069" i="28"/>
  <c r="BQ1069" i="28"/>
  <c r="BR1069" i="28"/>
  <c r="BU1069" i="28"/>
  <c r="B1070" i="28"/>
  <c r="C1070" i="28"/>
  <c r="D1070" i="28"/>
  <c r="F1070" i="28"/>
  <c r="G1070" i="28"/>
  <c r="H1070" i="28"/>
  <c r="I1070" i="28"/>
  <c r="J1070" i="28"/>
  <c r="K1070" i="28"/>
  <c r="L1070" i="28"/>
  <c r="M1070" i="28"/>
  <c r="N1070" i="28"/>
  <c r="O1070" i="28"/>
  <c r="P1070" i="28"/>
  <c r="Q1070" i="28"/>
  <c r="S1070" i="28"/>
  <c r="T1070" i="28"/>
  <c r="U1070" i="28"/>
  <c r="V1070" i="28"/>
  <c r="W1070" i="28"/>
  <c r="X1070" i="28"/>
  <c r="Y1070" i="28"/>
  <c r="Z1070" i="28"/>
  <c r="AA1070" i="28"/>
  <c r="AB1070" i="28"/>
  <c r="AD1070" i="28"/>
  <c r="AE1070" i="28"/>
  <c r="AF1070" i="28"/>
  <c r="AG1070" i="28"/>
  <c r="BW1070" i="28" s="1"/>
  <c r="AH1070" i="28"/>
  <c r="AI1070" i="28"/>
  <c r="AJ1070" i="28"/>
  <c r="AK1070" i="28"/>
  <c r="AL1070" i="28"/>
  <c r="AM1070" i="28"/>
  <c r="AO1070" i="28"/>
  <c r="AP1070" i="28"/>
  <c r="AQ1070" i="28"/>
  <c r="AR1070" i="28"/>
  <c r="AS1070" i="28"/>
  <c r="AT1070" i="28"/>
  <c r="AU1070" i="28"/>
  <c r="AV1070" i="28"/>
  <c r="AW1070" i="28"/>
  <c r="AX1070" i="28"/>
  <c r="AY1070" i="28"/>
  <c r="AZ1070" i="28"/>
  <c r="BA1070" i="28"/>
  <c r="BB1070" i="28"/>
  <c r="BC1070" i="28"/>
  <c r="BD1070" i="28"/>
  <c r="BE1070" i="28"/>
  <c r="BF1070" i="28"/>
  <c r="BG1070" i="28"/>
  <c r="BI1070" i="28"/>
  <c r="BJ1070" i="28"/>
  <c r="BK1070" i="28"/>
  <c r="BL1070" i="28"/>
  <c r="BM1070" i="28"/>
  <c r="BN1070" i="28"/>
  <c r="BO1070" i="28"/>
  <c r="BP1070" i="28"/>
  <c r="BQ1070" i="28"/>
  <c r="BR1070" i="28"/>
  <c r="BX1070" i="28"/>
  <c r="B1071" i="28"/>
  <c r="C1071" i="28"/>
  <c r="D1071" i="28"/>
  <c r="F1071" i="28"/>
  <c r="BT1071" i="28" s="1"/>
  <c r="G1071" i="28"/>
  <c r="H1071" i="28"/>
  <c r="I1071" i="28"/>
  <c r="J1071" i="28"/>
  <c r="K1071" i="28"/>
  <c r="L1071" i="28"/>
  <c r="M1071" i="28"/>
  <c r="N1071" i="28"/>
  <c r="O1071" i="28"/>
  <c r="P1071" i="28"/>
  <c r="Q1071" i="28"/>
  <c r="S1071" i="28"/>
  <c r="T1071" i="28"/>
  <c r="U1071" i="28"/>
  <c r="V1071" i="28"/>
  <c r="W1071" i="28"/>
  <c r="X1071" i="28"/>
  <c r="Y1071" i="28"/>
  <c r="Z1071" i="28"/>
  <c r="AA1071" i="28"/>
  <c r="AB1071" i="28"/>
  <c r="AD1071" i="28"/>
  <c r="AE1071" i="28"/>
  <c r="AF1071" i="28"/>
  <c r="AG1071" i="28"/>
  <c r="AH1071" i="28"/>
  <c r="AI1071" i="28"/>
  <c r="AJ1071" i="28"/>
  <c r="AK1071" i="28"/>
  <c r="AL1071" i="28"/>
  <c r="AM1071" i="28"/>
  <c r="AO1071" i="28"/>
  <c r="AP1071" i="28"/>
  <c r="AQ1071" i="28"/>
  <c r="AR1071" i="28"/>
  <c r="AS1071" i="28"/>
  <c r="AT1071" i="28"/>
  <c r="AU1071" i="28"/>
  <c r="AV1071" i="28"/>
  <c r="AW1071" i="28"/>
  <c r="AX1071" i="28"/>
  <c r="AY1071" i="28"/>
  <c r="AZ1071" i="28"/>
  <c r="BA1071" i="28"/>
  <c r="BB1071" i="28"/>
  <c r="BC1071" i="28"/>
  <c r="BD1071" i="28"/>
  <c r="BE1071" i="28"/>
  <c r="BF1071" i="28"/>
  <c r="BG1071" i="28"/>
  <c r="BI1071" i="28"/>
  <c r="BJ1071" i="28"/>
  <c r="BK1071" i="28"/>
  <c r="BL1071" i="28"/>
  <c r="BM1071" i="28"/>
  <c r="BN1071" i="28"/>
  <c r="BY1071" i="28" s="1"/>
  <c r="BO1071" i="28"/>
  <c r="BP1071" i="28"/>
  <c r="BQ1071" i="28"/>
  <c r="BR1071" i="28"/>
  <c r="B1072" i="28"/>
  <c r="C1072" i="28"/>
  <c r="D1072" i="28"/>
  <c r="F1072" i="28"/>
  <c r="G1072" i="28"/>
  <c r="H1072" i="28"/>
  <c r="I1072" i="28"/>
  <c r="J1072" i="28"/>
  <c r="K1072" i="28"/>
  <c r="L1072" i="28"/>
  <c r="M1072" i="28"/>
  <c r="N1072" i="28"/>
  <c r="O1072" i="28"/>
  <c r="P1072" i="28"/>
  <c r="Q1072" i="28"/>
  <c r="S1072" i="28"/>
  <c r="T1072" i="28"/>
  <c r="U1072" i="28"/>
  <c r="V1072" i="28"/>
  <c r="W1072" i="28"/>
  <c r="X1072" i="28"/>
  <c r="Y1072" i="28"/>
  <c r="Z1072" i="28"/>
  <c r="AA1072" i="28"/>
  <c r="AB1072" i="28"/>
  <c r="AD1072" i="28"/>
  <c r="BT1072" i="28" s="1"/>
  <c r="AE1072" i="28"/>
  <c r="AF1072" i="28"/>
  <c r="AG1072" i="28"/>
  <c r="AH1072" i="28"/>
  <c r="AI1072" i="28"/>
  <c r="AJ1072" i="28"/>
  <c r="AK1072" i="28"/>
  <c r="AL1072" i="28"/>
  <c r="AM1072" i="28"/>
  <c r="AO1072" i="28"/>
  <c r="AP1072" i="28"/>
  <c r="AQ1072" i="28"/>
  <c r="AR1072" i="28"/>
  <c r="AS1072" i="28"/>
  <c r="AT1072" i="28"/>
  <c r="AU1072" i="28"/>
  <c r="AV1072" i="28"/>
  <c r="AW1072" i="28"/>
  <c r="AX1072" i="28"/>
  <c r="AY1072" i="28"/>
  <c r="AZ1072" i="28"/>
  <c r="BA1072" i="28"/>
  <c r="BB1072" i="28"/>
  <c r="BC1072" i="28"/>
  <c r="BD1072" i="28"/>
  <c r="BE1072" i="28"/>
  <c r="BF1072" i="28"/>
  <c r="BG1072" i="28"/>
  <c r="BI1072" i="28"/>
  <c r="BJ1072" i="28"/>
  <c r="BK1072" i="28"/>
  <c r="BL1072" i="28"/>
  <c r="BM1072" i="28"/>
  <c r="BN1072" i="28"/>
  <c r="BO1072" i="28"/>
  <c r="BP1072" i="28"/>
  <c r="BQ1072" i="28"/>
  <c r="BR1072" i="28"/>
  <c r="BZ1072" i="28"/>
  <c r="B1073" i="28"/>
  <c r="C1073" i="28"/>
  <c r="D1073" i="28"/>
  <c r="F1073" i="28"/>
  <c r="G1073" i="28"/>
  <c r="H1073" i="28"/>
  <c r="I1073" i="28"/>
  <c r="J1073" i="28"/>
  <c r="K1073" i="28"/>
  <c r="L1073" i="28"/>
  <c r="M1073" i="28"/>
  <c r="N1073" i="28"/>
  <c r="BZ1073" i="28" s="1"/>
  <c r="O1073" i="28"/>
  <c r="P1073" i="28"/>
  <c r="Q1073" i="28"/>
  <c r="S1073" i="28"/>
  <c r="T1073" i="28"/>
  <c r="U1073" i="28"/>
  <c r="V1073" i="28"/>
  <c r="W1073" i="28"/>
  <c r="X1073" i="28"/>
  <c r="Y1073" i="28"/>
  <c r="Z1073" i="28"/>
  <c r="AA1073" i="28"/>
  <c r="AB1073" i="28"/>
  <c r="AD1073" i="28"/>
  <c r="AE1073" i="28"/>
  <c r="AF1073" i="28"/>
  <c r="AG1073" i="28"/>
  <c r="AH1073" i="28"/>
  <c r="AI1073" i="28"/>
  <c r="AJ1073" i="28"/>
  <c r="AK1073" i="28"/>
  <c r="AL1073" i="28"/>
  <c r="AM1073" i="28"/>
  <c r="AO1073" i="28"/>
  <c r="AP1073" i="28"/>
  <c r="AQ1073" i="28"/>
  <c r="AR1073" i="28"/>
  <c r="AS1073" i="28"/>
  <c r="AT1073" i="28"/>
  <c r="AU1073" i="28"/>
  <c r="AV1073" i="28"/>
  <c r="AW1073" i="28"/>
  <c r="AX1073" i="28"/>
  <c r="AY1073" i="28"/>
  <c r="AZ1073" i="28"/>
  <c r="BA1073" i="28"/>
  <c r="BB1073" i="28"/>
  <c r="BC1073" i="28"/>
  <c r="BD1073" i="28"/>
  <c r="BE1073" i="28"/>
  <c r="BF1073" i="28"/>
  <c r="BG1073" i="28"/>
  <c r="BI1073" i="28"/>
  <c r="BJ1073" i="28"/>
  <c r="BU1073" i="28" s="1"/>
  <c r="BK1073" i="28"/>
  <c r="BL1073" i="28"/>
  <c r="BM1073" i="28"/>
  <c r="BN1073" i="28"/>
  <c r="BO1073" i="28"/>
  <c r="BP1073" i="28"/>
  <c r="BQ1073" i="28"/>
  <c r="BR1073" i="28"/>
  <c r="B1074" i="28"/>
  <c r="C1074" i="28"/>
  <c r="D1074" i="28"/>
  <c r="F1074" i="28"/>
  <c r="G1074" i="28"/>
  <c r="H1074" i="28"/>
  <c r="BV1074" i="28" s="1"/>
  <c r="I1074" i="28"/>
  <c r="J1074" i="28"/>
  <c r="K1074" i="28"/>
  <c r="L1074" i="28"/>
  <c r="M1074" i="28"/>
  <c r="N1074" i="28"/>
  <c r="O1074" i="28"/>
  <c r="P1074" i="28"/>
  <c r="Q1074" i="28"/>
  <c r="S1074" i="28"/>
  <c r="T1074" i="28"/>
  <c r="U1074" i="28"/>
  <c r="V1074" i="28"/>
  <c r="W1074" i="28"/>
  <c r="X1074" i="28"/>
  <c r="Y1074" i="28"/>
  <c r="Z1074" i="28"/>
  <c r="AA1074" i="28"/>
  <c r="AB1074" i="28"/>
  <c r="AD1074" i="28"/>
  <c r="AE1074" i="28"/>
  <c r="AF1074" i="28"/>
  <c r="AG1074" i="28"/>
  <c r="AH1074" i="28"/>
  <c r="BX1074" i="28" s="1"/>
  <c r="AI1074" i="28"/>
  <c r="AJ1074" i="28"/>
  <c r="AK1074" i="28"/>
  <c r="AL1074" i="28"/>
  <c r="AM1074" i="28"/>
  <c r="AO1074" i="28"/>
  <c r="AP1074" i="28"/>
  <c r="AQ1074" i="28"/>
  <c r="AR1074" i="28"/>
  <c r="AS1074" i="28"/>
  <c r="AT1074" i="28"/>
  <c r="AU1074" i="28"/>
  <c r="AV1074" i="28"/>
  <c r="AW1074" i="28"/>
  <c r="AX1074" i="28"/>
  <c r="AY1074" i="28"/>
  <c r="AZ1074" i="28"/>
  <c r="BA1074" i="28"/>
  <c r="BB1074" i="28"/>
  <c r="BC1074" i="28"/>
  <c r="BD1074" i="28"/>
  <c r="BE1074" i="28"/>
  <c r="BF1074" i="28"/>
  <c r="BG1074" i="28"/>
  <c r="BI1074" i="28"/>
  <c r="BJ1074" i="28"/>
  <c r="BK1074" i="28"/>
  <c r="BL1074" i="28"/>
  <c r="BM1074" i="28"/>
  <c r="BN1074" i="28"/>
  <c r="BO1074" i="28"/>
  <c r="BP1074" i="28"/>
  <c r="CA1074" i="28" s="1"/>
  <c r="BQ1074" i="28"/>
  <c r="BR1074" i="28"/>
  <c r="BW1074" i="28"/>
  <c r="B1075" i="28"/>
  <c r="C1075" i="28"/>
  <c r="D1075" i="28"/>
  <c r="F1075" i="28"/>
  <c r="G1075" i="28"/>
  <c r="H1075" i="28"/>
  <c r="BV1075" i="28" s="1"/>
  <c r="I1075" i="28"/>
  <c r="J1075" i="28"/>
  <c r="K1075" i="28"/>
  <c r="L1075" i="28"/>
  <c r="M1075" i="28"/>
  <c r="N1075" i="28"/>
  <c r="O1075" i="28"/>
  <c r="P1075" i="28"/>
  <c r="Q1075" i="28"/>
  <c r="S1075" i="28"/>
  <c r="T1075" i="28"/>
  <c r="U1075" i="28"/>
  <c r="V1075" i="28"/>
  <c r="W1075" i="28"/>
  <c r="X1075" i="28"/>
  <c r="Y1075" i="28"/>
  <c r="Z1075" i="28"/>
  <c r="AA1075" i="28"/>
  <c r="AB1075" i="28"/>
  <c r="AD1075" i="28"/>
  <c r="AE1075" i="28"/>
  <c r="AF1075" i="28"/>
  <c r="AG1075" i="28"/>
  <c r="AH1075" i="28"/>
  <c r="AI1075" i="28"/>
  <c r="AJ1075" i="28"/>
  <c r="AK1075" i="28"/>
  <c r="AL1075" i="28"/>
  <c r="AM1075" i="28"/>
  <c r="AO1075" i="28"/>
  <c r="AP1075" i="28"/>
  <c r="AQ1075" i="28"/>
  <c r="AR1075" i="28"/>
  <c r="AS1075" i="28"/>
  <c r="AT1075" i="28"/>
  <c r="AU1075" i="28"/>
  <c r="AV1075" i="28"/>
  <c r="AW1075" i="28"/>
  <c r="AX1075" i="28"/>
  <c r="AY1075" i="28"/>
  <c r="AZ1075" i="28"/>
  <c r="BA1075" i="28"/>
  <c r="BB1075" i="28"/>
  <c r="BC1075" i="28"/>
  <c r="BD1075" i="28"/>
  <c r="BE1075" i="28"/>
  <c r="BF1075" i="28"/>
  <c r="BG1075" i="28"/>
  <c r="BI1075" i="28"/>
  <c r="BJ1075" i="28"/>
  <c r="BK1075" i="28"/>
  <c r="BL1075" i="28"/>
  <c r="BM1075" i="28"/>
  <c r="BN1075" i="28"/>
  <c r="BO1075" i="28"/>
  <c r="BP1075" i="28"/>
  <c r="BQ1075" i="28"/>
  <c r="BR1075" i="28"/>
  <c r="CB1075" i="28"/>
  <c r="B1076" i="28"/>
  <c r="C1076" i="28"/>
  <c r="D1076" i="28"/>
  <c r="F1076" i="28"/>
  <c r="G1076" i="28"/>
  <c r="H1076" i="28"/>
  <c r="I1076" i="28"/>
  <c r="J1076" i="28"/>
  <c r="K1076" i="28"/>
  <c r="L1076" i="28"/>
  <c r="M1076" i="28"/>
  <c r="N1076" i="28"/>
  <c r="O1076" i="28"/>
  <c r="P1076" i="28"/>
  <c r="Q1076" i="28"/>
  <c r="S1076" i="28"/>
  <c r="T1076" i="28"/>
  <c r="U1076" i="28"/>
  <c r="V1076" i="28"/>
  <c r="W1076" i="28"/>
  <c r="X1076" i="28"/>
  <c r="Y1076" i="28"/>
  <c r="Z1076" i="28"/>
  <c r="AA1076" i="28"/>
  <c r="CB1076" i="28" s="1"/>
  <c r="AB1076" i="28"/>
  <c r="AD1076" i="28"/>
  <c r="AE1076" i="28"/>
  <c r="AF1076" i="28"/>
  <c r="BV1076" i="28" s="1"/>
  <c r="AG1076" i="28"/>
  <c r="AH1076" i="28"/>
  <c r="AI1076" i="28"/>
  <c r="AJ1076" i="28"/>
  <c r="AK1076" i="28"/>
  <c r="AL1076" i="28"/>
  <c r="AM1076" i="28"/>
  <c r="AO1076" i="28"/>
  <c r="AP1076" i="28"/>
  <c r="AQ1076" i="28"/>
  <c r="AR1076" i="28"/>
  <c r="AS1076" i="28"/>
  <c r="AT1076" i="28"/>
  <c r="AU1076" i="28"/>
  <c r="AV1076" i="28"/>
  <c r="AW1076" i="28"/>
  <c r="AX1076" i="28"/>
  <c r="AY1076" i="28"/>
  <c r="AZ1076" i="28"/>
  <c r="BA1076" i="28"/>
  <c r="BB1076" i="28"/>
  <c r="BC1076" i="28"/>
  <c r="BD1076" i="28"/>
  <c r="BE1076" i="28"/>
  <c r="BF1076" i="28"/>
  <c r="BG1076" i="28"/>
  <c r="BI1076" i="28"/>
  <c r="BJ1076" i="28"/>
  <c r="BK1076" i="28"/>
  <c r="BL1076" i="28"/>
  <c r="BM1076" i="28"/>
  <c r="BN1076" i="28"/>
  <c r="BO1076" i="28"/>
  <c r="BP1076" i="28"/>
  <c r="BQ1076" i="28"/>
  <c r="BR1076" i="28"/>
  <c r="BW1076" i="28"/>
  <c r="B1077" i="28"/>
  <c r="C1077" i="28"/>
  <c r="D1077" i="28"/>
  <c r="F1077" i="28"/>
  <c r="G1077" i="28"/>
  <c r="H1077" i="28"/>
  <c r="I1077" i="28"/>
  <c r="J1077" i="28"/>
  <c r="K1077" i="28"/>
  <c r="L1077" i="28"/>
  <c r="M1077" i="28"/>
  <c r="N1077" i="28"/>
  <c r="O1077" i="28"/>
  <c r="P1077" i="28"/>
  <c r="Q1077" i="28"/>
  <c r="CC1077" i="28" s="1"/>
  <c r="S1077" i="28"/>
  <c r="T1077" i="28"/>
  <c r="U1077" i="28"/>
  <c r="V1077" i="28"/>
  <c r="W1077" i="28"/>
  <c r="X1077" i="28"/>
  <c r="Y1077" i="28"/>
  <c r="BZ1077" i="28" s="1"/>
  <c r="Z1077" i="28"/>
  <c r="AA1077" i="28"/>
  <c r="AB1077" i="28"/>
  <c r="AD1077" i="28"/>
  <c r="BT1077" i="28" s="1"/>
  <c r="AE1077" i="28"/>
  <c r="BU1077" i="28" s="1"/>
  <c r="AF1077" i="28"/>
  <c r="AG1077" i="28"/>
  <c r="AH1077" i="28"/>
  <c r="AI1077" i="28"/>
  <c r="AJ1077" i="28"/>
  <c r="AK1077" i="28"/>
  <c r="AL1077" i="28"/>
  <c r="AM1077" i="28"/>
  <c r="AO1077" i="28"/>
  <c r="AP1077" i="28"/>
  <c r="AQ1077" i="28"/>
  <c r="AR1077" i="28"/>
  <c r="AS1077" i="28"/>
  <c r="AT1077" i="28"/>
  <c r="AU1077" i="28"/>
  <c r="AV1077" i="28"/>
  <c r="AW1077" i="28"/>
  <c r="AX1077" i="28"/>
  <c r="AY1077" i="28"/>
  <c r="AZ1077" i="28"/>
  <c r="BA1077" i="28"/>
  <c r="BB1077" i="28"/>
  <c r="BC1077" i="28"/>
  <c r="BY1077" i="28" s="1"/>
  <c r="BD1077" i="28"/>
  <c r="BE1077" i="28"/>
  <c r="BF1077" i="28"/>
  <c r="BG1077" i="28"/>
  <c r="BI1077" i="28"/>
  <c r="BJ1077" i="28"/>
  <c r="BK1077" i="28"/>
  <c r="BL1077" i="28"/>
  <c r="BM1077" i="28"/>
  <c r="BN1077" i="28"/>
  <c r="BO1077" i="28"/>
  <c r="BP1077" i="28"/>
  <c r="BQ1077" i="28"/>
  <c r="BR1077" i="28"/>
  <c r="BX1077" i="28"/>
  <c r="B1078" i="28"/>
  <c r="C1078" i="28"/>
  <c r="D1078" i="28"/>
  <c r="F1078" i="28"/>
  <c r="G1078" i="28"/>
  <c r="H1078" i="28"/>
  <c r="I1078" i="28"/>
  <c r="J1078" i="28"/>
  <c r="K1078" i="28"/>
  <c r="L1078" i="28"/>
  <c r="M1078" i="28"/>
  <c r="N1078" i="28"/>
  <c r="O1078" i="28"/>
  <c r="P1078" i="28"/>
  <c r="Q1078" i="28"/>
  <c r="S1078" i="28"/>
  <c r="T1078" i="28"/>
  <c r="U1078" i="28"/>
  <c r="V1078" i="28"/>
  <c r="W1078" i="28"/>
  <c r="X1078" i="28"/>
  <c r="Y1078" i="28"/>
  <c r="Z1078" i="28"/>
  <c r="AA1078" i="28"/>
  <c r="AB1078" i="28"/>
  <c r="AD1078" i="28"/>
  <c r="AE1078" i="28"/>
  <c r="AF1078" i="28"/>
  <c r="AG1078" i="28"/>
  <c r="AH1078" i="28"/>
  <c r="BX1078" i="28" s="1"/>
  <c r="AI1078" i="28"/>
  <c r="AJ1078" i="28"/>
  <c r="AK1078" i="28"/>
  <c r="AL1078" i="28"/>
  <c r="AM1078" i="28"/>
  <c r="AO1078" i="28"/>
  <c r="AP1078" i="28"/>
  <c r="AQ1078" i="28"/>
  <c r="AR1078" i="28"/>
  <c r="AS1078" i="28"/>
  <c r="AT1078" i="28"/>
  <c r="AU1078" i="28"/>
  <c r="AV1078" i="28"/>
  <c r="AW1078" i="28"/>
  <c r="AX1078" i="28"/>
  <c r="AY1078" i="28"/>
  <c r="AZ1078" i="28"/>
  <c r="BA1078" i="28"/>
  <c r="BB1078" i="28"/>
  <c r="BC1078" i="28"/>
  <c r="BD1078" i="28"/>
  <c r="BE1078" i="28"/>
  <c r="BF1078" i="28"/>
  <c r="BG1078" i="28"/>
  <c r="BI1078" i="28"/>
  <c r="BJ1078" i="28"/>
  <c r="BK1078" i="28"/>
  <c r="BL1078" i="28"/>
  <c r="BM1078" i="28"/>
  <c r="BN1078" i="28"/>
  <c r="BO1078" i="28"/>
  <c r="BP1078" i="28"/>
  <c r="BQ1078" i="28"/>
  <c r="BR1078" i="28"/>
  <c r="B1079" i="28"/>
  <c r="C1079" i="28"/>
  <c r="D1079" i="28"/>
  <c r="F1079" i="28"/>
  <c r="G1079" i="28"/>
  <c r="H1079" i="28"/>
  <c r="I1079" i="28"/>
  <c r="J1079" i="28"/>
  <c r="K1079" i="28"/>
  <c r="L1079" i="28"/>
  <c r="M1079" i="28"/>
  <c r="N1079" i="28"/>
  <c r="O1079" i="28"/>
  <c r="P1079" i="28"/>
  <c r="Q1079" i="28"/>
  <c r="S1079" i="28"/>
  <c r="T1079" i="28"/>
  <c r="U1079" i="28"/>
  <c r="V1079" i="28"/>
  <c r="W1079" i="28"/>
  <c r="X1079" i="28"/>
  <c r="BY1079" i="28" s="1"/>
  <c r="Y1079" i="28"/>
  <c r="Z1079" i="28"/>
  <c r="AA1079" i="28"/>
  <c r="AB1079" i="28"/>
  <c r="AD1079" i="28"/>
  <c r="AE1079" i="28"/>
  <c r="AF1079" i="28"/>
  <c r="AG1079" i="28"/>
  <c r="AH1079" i="28"/>
  <c r="AI1079" i="28"/>
  <c r="AJ1079" i="28"/>
  <c r="AK1079" i="28"/>
  <c r="AL1079" i="28"/>
  <c r="AM1079" i="28"/>
  <c r="AO1079" i="28"/>
  <c r="AP1079" i="28"/>
  <c r="AQ1079" i="28"/>
  <c r="AR1079" i="28"/>
  <c r="AS1079" i="28"/>
  <c r="AT1079" i="28"/>
  <c r="AU1079" i="28"/>
  <c r="AV1079" i="28"/>
  <c r="AW1079" i="28"/>
  <c r="AX1079" i="28"/>
  <c r="AY1079" i="28"/>
  <c r="AZ1079" i="28"/>
  <c r="BA1079" i="28"/>
  <c r="BB1079" i="28"/>
  <c r="BC1079" i="28"/>
  <c r="BD1079" i="28"/>
  <c r="BE1079" i="28"/>
  <c r="BF1079" i="28"/>
  <c r="CB1079" i="28" s="1"/>
  <c r="BG1079" i="28"/>
  <c r="BI1079" i="28"/>
  <c r="BJ1079" i="28"/>
  <c r="BK1079" i="28"/>
  <c r="BV1079" i="28" s="1"/>
  <c r="BL1079" i="28"/>
  <c r="BM1079" i="28"/>
  <c r="BN1079" i="28"/>
  <c r="BO1079" i="28"/>
  <c r="BP1079" i="28"/>
  <c r="BQ1079" i="28"/>
  <c r="BR1079" i="28"/>
  <c r="BT1079" i="28"/>
  <c r="B1080" i="28"/>
  <c r="C1080" i="28"/>
  <c r="D1080" i="28"/>
  <c r="F1080" i="28"/>
  <c r="G1080" i="28"/>
  <c r="H1080" i="28"/>
  <c r="I1080" i="28"/>
  <c r="J1080" i="28"/>
  <c r="K1080" i="28"/>
  <c r="L1080" i="28"/>
  <c r="M1080" i="28"/>
  <c r="N1080" i="28"/>
  <c r="O1080" i="28"/>
  <c r="P1080" i="28"/>
  <c r="Q1080" i="28"/>
  <c r="S1080" i="28"/>
  <c r="T1080" i="28"/>
  <c r="U1080" i="28"/>
  <c r="V1080" i="28"/>
  <c r="W1080" i="28"/>
  <c r="X1080" i="28"/>
  <c r="Y1080" i="28"/>
  <c r="Z1080" i="28"/>
  <c r="AA1080" i="28"/>
  <c r="AB1080" i="28"/>
  <c r="AD1080" i="28"/>
  <c r="AE1080" i="28"/>
  <c r="AF1080" i="28"/>
  <c r="AG1080" i="28"/>
  <c r="AH1080" i="28"/>
  <c r="AI1080" i="28"/>
  <c r="AJ1080" i="28"/>
  <c r="BZ1080" i="28" s="1"/>
  <c r="AK1080" i="28"/>
  <c r="AL1080" i="28"/>
  <c r="AM1080" i="28"/>
  <c r="AO1080" i="28"/>
  <c r="AP1080" i="28"/>
  <c r="AQ1080" i="28"/>
  <c r="AR1080" i="28"/>
  <c r="AS1080" i="28"/>
  <c r="AT1080" i="28"/>
  <c r="AU1080" i="28"/>
  <c r="AV1080" i="28"/>
  <c r="AW1080" i="28"/>
  <c r="AX1080" i="28"/>
  <c r="AY1080" i="28"/>
  <c r="AZ1080" i="28"/>
  <c r="BA1080" i="28"/>
  <c r="BB1080" i="28"/>
  <c r="BC1080" i="28"/>
  <c r="BD1080" i="28"/>
  <c r="BE1080" i="28"/>
  <c r="BF1080" i="28"/>
  <c r="BG1080" i="28"/>
  <c r="BI1080" i="28"/>
  <c r="BT1080" i="28" s="1"/>
  <c r="BJ1080" i="28"/>
  <c r="BK1080" i="28"/>
  <c r="BV1080" i="28" s="1"/>
  <c r="BL1080" i="28"/>
  <c r="BM1080" i="28"/>
  <c r="BN1080" i="28"/>
  <c r="BO1080" i="28"/>
  <c r="BP1080" i="28"/>
  <c r="BQ1080" i="28"/>
  <c r="BR1080" i="28"/>
  <c r="B1081" i="28"/>
  <c r="C1081" i="28"/>
  <c r="D1081" i="28"/>
  <c r="F1081" i="28"/>
  <c r="G1081" i="28"/>
  <c r="H1081" i="28"/>
  <c r="I1081" i="28"/>
  <c r="J1081" i="28"/>
  <c r="K1081" i="28"/>
  <c r="L1081" i="28"/>
  <c r="M1081" i="28"/>
  <c r="N1081" i="28"/>
  <c r="O1081" i="28"/>
  <c r="P1081" i="28"/>
  <c r="Q1081" i="28"/>
  <c r="S1081" i="28"/>
  <c r="T1081" i="28"/>
  <c r="U1081" i="28"/>
  <c r="V1081" i="28"/>
  <c r="W1081" i="28"/>
  <c r="X1081" i="28"/>
  <c r="Y1081" i="28"/>
  <c r="Z1081" i="28"/>
  <c r="AA1081" i="28"/>
  <c r="AB1081" i="28"/>
  <c r="AD1081" i="28"/>
  <c r="AE1081" i="28"/>
  <c r="AF1081" i="28"/>
  <c r="AG1081" i="28"/>
  <c r="AH1081" i="28"/>
  <c r="AI1081" i="28"/>
  <c r="AJ1081" i="28"/>
  <c r="AK1081" i="28"/>
  <c r="AL1081" i="28"/>
  <c r="AM1081" i="28"/>
  <c r="AO1081" i="28"/>
  <c r="AP1081" i="28"/>
  <c r="AQ1081" i="28"/>
  <c r="AR1081" i="28"/>
  <c r="AS1081" i="28"/>
  <c r="AT1081" i="28"/>
  <c r="AU1081" i="28"/>
  <c r="AV1081" i="28"/>
  <c r="AW1081" i="28"/>
  <c r="AX1081" i="28"/>
  <c r="AY1081" i="28"/>
  <c r="AZ1081" i="28"/>
  <c r="BA1081" i="28"/>
  <c r="BB1081" i="28"/>
  <c r="BC1081" i="28"/>
  <c r="BD1081" i="28"/>
  <c r="BE1081" i="28"/>
  <c r="BF1081" i="28"/>
  <c r="BG1081" i="28"/>
  <c r="BI1081" i="28"/>
  <c r="BJ1081" i="28"/>
  <c r="BK1081" i="28"/>
  <c r="BL1081" i="28"/>
  <c r="BM1081" i="28"/>
  <c r="BN1081" i="28"/>
  <c r="BO1081" i="28"/>
  <c r="BZ1081" i="28" s="1"/>
  <c r="BP1081" i="28"/>
  <c r="BQ1081" i="28"/>
  <c r="BR1081" i="28"/>
  <c r="BU1081" i="28"/>
  <c r="B1082" i="28"/>
  <c r="C1082" i="28"/>
  <c r="D1082" i="28"/>
  <c r="F1082" i="28"/>
  <c r="G1082" i="28"/>
  <c r="H1082" i="28"/>
  <c r="I1082" i="28"/>
  <c r="BW1082" i="28" s="1"/>
  <c r="J1082" i="28"/>
  <c r="K1082" i="28"/>
  <c r="L1082" i="28"/>
  <c r="M1082" i="28"/>
  <c r="N1082" i="28"/>
  <c r="O1082" i="28"/>
  <c r="P1082" i="28"/>
  <c r="Q1082" i="28"/>
  <c r="S1082" i="28"/>
  <c r="T1082" i="28"/>
  <c r="U1082" i="28"/>
  <c r="V1082" i="28"/>
  <c r="W1082" i="28"/>
  <c r="X1082" i="28"/>
  <c r="Y1082" i="28"/>
  <c r="Z1082" i="28"/>
  <c r="CA1082" i="28" s="1"/>
  <c r="AA1082" i="28"/>
  <c r="AB1082" i="28"/>
  <c r="AD1082" i="28"/>
  <c r="AE1082" i="28"/>
  <c r="AF1082" i="28"/>
  <c r="BV1082" i="28" s="1"/>
  <c r="AG1082" i="28"/>
  <c r="AH1082" i="28"/>
  <c r="AI1082" i="28"/>
  <c r="AJ1082" i="28"/>
  <c r="AK1082" i="28"/>
  <c r="AL1082" i="28"/>
  <c r="AM1082" i="28"/>
  <c r="AO1082" i="28"/>
  <c r="AP1082" i="28"/>
  <c r="AQ1082" i="28"/>
  <c r="AR1082" i="28"/>
  <c r="AS1082" i="28"/>
  <c r="AT1082" i="28"/>
  <c r="AU1082" i="28"/>
  <c r="AV1082" i="28"/>
  <c r="AW1082" i="28"/>
  <c r="AX1082" i="28"/>
  <c r="AY1082" i="28"/>
  <c r="AZ1082" i="28"/>
  <c r="BA1082" i="28"/>
  <c r="BB1082" i="28"/>
  <c r="BC1082" i="28"/>
  <c r="BD1082" i="28"/>
  <c r="BE1082" i="28"/>
  <c r="BF1082" i="28"/>
  <c r="BG1082" i="28"/>
  <c r="BI1082" i="28"/>
  <c r="BJ1082" i="28"/>
  <c r="BK1082" i="28"/>
  <c r="BL1082" i="28"/>
  <c r="BM1082" i="28"/>
  <c r="BN1082" i="28"/>
  <c r="BO1082" i="28"/>
  <c r="BP1082" i="28"/>
  <c r="BQ1082" i="28"/>
  <c r="BR1082" i="28"/>
  <c r="BX1082" i="28"/>
  <c r="B1083" i="28"/>
  <c r="C1083" i="28"/>
  <c r="D1083" i="28"/>
  <c r="F1083" i="28"/>
  <c r="G1083" i="28"/>
  <c r="H1083" i="28"/>
  <c r="I1083" i="28"/>
  <c r="J1083" i="28"/>
  <c r="K1083" i="28"/>
  <c r="L1083" i="28"/>
  <c r="M1083" i="28"/>
  <c r="N1083" i="28"/>
  <c r="O1083" i="28"/>
  <c r="P1083" i="28"/>
  <c r="Q1083" i="28"/>
  <c r="S1083" i="28"/>
  <c r="T1083" i="28"/>
  <c r="U1083" i="28"/>
  <c r="V1083" i="28"/>
  <c r="W1083" i="28"/>
  <c r="X1083" i="28"/>
  <c r="Y1083" i="28"/>
  <c r="Z1083" i="28"/>
  <c r="AA1083" i="28"/>
  <c r="CB1083" i="28" s="1"/>
  <c r="AB1083" i="28"/>
  <c r="AD1083" i="28"/>
  <c r="AE1083" i="28"/>
  <c r="AF1083" i="28"/>
  <c r="AG1083" i="28"/>
  <c r="AH1083" i="28"/>
  <c r="AI1083" i="28"/>
  <c r="AJ1083" i="28"/>
  <c r="AK1083" i="28"/>
  <c r="AL1083" i="28"/>
  <c r="AM1083" i="28"/>
  <c r="AO1083" i="28"/>
  <c r="AP1083" i="28"/>
  <c r="AQ1083" i="28"/>
  <c r="AR1083" i="28"/>
  <c r="AS1083" i="28"/>
  <c r="AT1083" i="28"/>
  <c r="AU1083" i="28"/>
  <c r="AV1083" i="28"/>
  <c r="AW1083" i="28"/>
  <c r="AX1083" i="28"/>
  <c r="AY1083" i="28"/>
  <c r="AZ1083" i="28"/>
  <c r="BA1083" i="28"/>
  <c r="BB1083" i="28"/>
  <c r="BC1083" i="28"/>
  <c r="BD1083" i="28"/>
  <c r="BZ1083" i="28" s="1"/>
  <c r="BE1083" i="28"/>
  <c r="BF1083" i="28"/>
  <c r="BG1083" i="28"/>
  <c r="BI1083" i="28"/>
  <c r="BT1083" i="28" s="1"/>
  <c r="BJ1083" i="28"/>
  <c r="BK1083" i="28"/>
  <c r="BL1083" i="28"/>
  <c r="BM1083" i="28"/>
  <c r="BN1083" i="28"/>
  <c r="BO1083" i="28"/>
  <c r="BP1083" i="28"/>
  <c r="BQ1083" i="28"/>
  <c r="BR1083" i="28"/>
  <c r="BV1083" i="28"/>
  <c r="B1084" i="28"/>
  <c r="C1084" i="28"/>
  <c r="D1084" i="28"/>
  <c r="F1084" i="28"/>
  <c r="G1084" i="28"/>
  <c r="H1084" i="28"/>
  <c r="I1084" i="28"/>
  <c r="J1084" i="28"/>
  <c r="K1084" i="28"/>
  <c r="L1084" i="28"/>
  <c r="M1084" i="28"/>
  <c r="N1084" i="28"/>
  <c r="O1084" i="28"/>
  <c r="P1084" i="28"/>
  <c r="Q1084" i="28"/>
  <c r="S1084" i="28"/>
  <c r="T1084" i="28"/>
  <c r="U1084" i="28"/>
  <c r="V1084" i="28"/>
  <c r="W1084" i="28"/>
  <c r="X1084" i="28"/>
  <c r="Y1084" i="28"/>
  <c r="Z1084" i="28"/>
  <c r="AA1084" i="28"/>
  <c r="AB1084" i="28"/>
  <c r="AD1084" i="28"/>
  <c r="AE1084" i="28"/>
  <c r="AF1084" i="28"/>
  <c r="AG1084" i="28"/>
  <c r="AH1084" i="28"/>
  <c r="AI1084" i="28"/>
  <c r="AJ1084" i="28"/>
  <c r="AK1084" i="28"/>
  <c r="AL1084" i="28"/>
  <c r="AM1084" i="28"/>
  <c r="AO1084" i="28"/>
  <c r="AP1084" i="28"/>
  <c r="AQ1084" i="28"/>
  <c r="AR1084" i="28"/>
  <c r="AS1084" i="28"/>
  <c r="AT1084" i="28"/>
  <c r="AU1084" i="28"/>
  <c r="AV1084" i="28"/>
  <c r="AW1084" i="28"/>
  <c r="AX1084" i="28"/>
  <c r="AY1084" i="28"/>
  <c r="AZ1084" i="28"/>
  <c r="BA1084" i="28"/>
  <c r="BB1084" i="28"/>
  <c r="BC1084" i="28"/>
  <c r="BD1084" i="28"/>
  <c r="BE1084" i="28"/>
  <c r="BF1084" i="28"/>
  <c r="CB1084" i="28" s="1"/>
  <c r="BG1084" i="28"/>
  <c r="BI1084" i="28"/>
  <c r="BT1084" i="28" s="1"/>
  <c r="BJ1084" i="28"/>
  <c r="BK1084" i="28"/>
  <c r="BL1084" i="28"/>
  <c r="BM1084" i="28"/>
  <c r="BN1084" i="28"/>
  <c r="BO1084" i="28"/>
  <c r="BP1084" i="28"/>
  <c r="BQ1084" i="28"/>
  <c r="BR1084" i="28"/>
  <c r="BW1084" i="28"/>
  <c r="B1085" i="28"/>
  <c r="C1085" i="28"/>
  <c r="D1085" i="28"/>
  <c r="F1085" i="28"/>
  <c r="G1085" i="28"/>
  <c r="H1085" i="28"/>
  <c r="I1085" i="28"/>
  <c r="J1085" i="28"/>
  <c r="BX1085" i="28" s="1"/>
  <c r="K1085" i="28"/>
  <c r="L1085" i="28"/>
  <c r="M1085" i="28"/>
  <c r="N1085" i="28"/>
  <c r="O1085" i="28"/>
  <c r="P1085" i="28"/>
  <c r="Q1085" i="28"/>
  <c r="CC1085" i="28" s="1"/>
  <c r="S1085" i="28"/>
  <c r="T1085" i="28"/>
  <c r="U1085" i="28"/>
  <c r="V1085" i="28"/>
  <c r="W1085" i="28"/>
  <c r="X1085" i="28"/>
  <c r="Y1085" i="28"/>
  <c r="Z1085" i="28"/>
  <c r="AA1085" i="28"/>
  <c r="AB1085" i="28"/>
  <c r="AD1085" i="28"/>
  <c r="AE1085" i="28"/>
  <c r="BU1085" i="28" s="1"/>
  <c r="AF1085" i="28"/>
  <c r="AG1085" i="28"/>
  <c r="AH1085" i="28"/>
  <c r="AI1085" i="28"/>
  <c r="AJ1085" i="28"/>
  <c r="AK1085" i="28"/>
  <c r="AL1085" i="28"/>
  <c r="AM1085" i="28"/>
  <c r="AO1085" i="28"/>
  <c r="AP1085" i="28"/>
  <c r="AQ1085" i="28"/>
  <c r="AR1085" i="28"/>
  <c r="AS1085" i="28"/>
  <c r="AT1085" i="28"/>
  <c r="AU1085" i="28"/>
  <c r="AV1085" i="28"/>
  <c r="AW1085" i="28"/>
  <c r="AX1085" i="28"/>
  <c r="AY1085" i="28"/>
  <c r="AZ1085" i="28"/>
  <c r="BA1085" i="28"/>
  <c r="BB1085" i="28"/>
  <c r="BC1085" i="28"/>
  <c r="BD1085" i="28"/>
  <c r="BE1085" i="28"/>
  <c r="BF1085" i="28"/>
  <c r="BG1085" i="28"/>
  <c r="BI1085" i="28"/>
  <c r="BJ1085" i="28"/>
  <c r="BK1085" i="28"/>
  <c r="BL1085" i="28"/>
  <c r="BM1085" i="28"/>
  <c r="BN1085" i="28"/>
  <c r="BO1085" i="28"/>
  <c r="BP1085" i="28"/>
  <c r="BQ1085" i="28"/>
  <c r="BR1085" i="28"/>
  <c r="BZ1085" i="28"/>
  <c r="B1086" i="28"/>
  <c r="C1086" i="28"/>
  <c r="D1086" i="28"/>
  <c r="F1086" i="28"/>
  <c r="G1086" i="28"/>
  <c r="H1086" i="28"/>
  <c r="I1086" i="28"/>
  <c r="J1086" i="28"/>
  <c r="K1086" i="28"/>
  <c r="L1086" i="28"/>
  <c r="M1086" i="28"/>
  <c r="N1086" i="28"/>
  <c r="O1086" i="28"/>
  <c r="P1086" i="28"/>
  <c r="Q1086" i="28"/>
  <c r="S1086" i="28"/>
  <c r="T1086" i="28"/>
  <c r="U1086" i="28"/>
  <c r="V1086" i="28"/>
  <c r="W1086" i="28"/>
  <c r="X1086" i="28"/>
  <c r="Y1086" i="28"/>
  <c r="Z1086" i="28"/>
  <c r="AA1086" i="28"/>
  <c r="AB1086" i="28"/>
  <c r="AD1086" i="28"/>
  <c r="AE1086" i="28"/>
  <c r="AF1086" i="28"/>
  <c r="AG1086" i="28"/>
  <c r="AH1086" i="28"/>
  <c r="AI1086" i="28"/>
  <c r="AJ1086" i="28"/>
  <c r="AK1086" i="28"/>
  <c r="AL1086" i="28"/>
  <c r="AM1086" i="28"/>
  <c r="AO1086" i="28"/>
  <c r="AP1086" i="28"/>
  <c r="AQ1086" i="28"/>
  <c r="AR1086" i="28"/>
  <c r="AS1086" i="28"/>
  <c r="AT1086" i="28"/>
  <c r="AU1086" i="28"/>
  <c r="AV1086" i="28"/>
  <c r="BX1086" i="28" s="1"/>
  <c r="AW1086" i="28"/>
  <c r="AX1086" i="28"/>
  <c r="AY1086" i="28"/>
  <c r="AZ1086" i="28"/>
  <c r="BA1086" i="28"/>
  <c r="BB1086" i="28"/>
  <c r="BC1086" i="28"/>
  <c r="BD1086" i="28"/>
  <c r="BE1086" i="28"/>
  <c r="BF1086" i="28"/>
  <c r="BG1086" i="28"/>
  <c r="BI1086" i="28"/>
  <c r="BJ1086" i="28"/>
  <c r="BK1086" i="28"/>
  <c r="BL1086" i="28"/>
  <c r="BM1086" i="28"/>
  <c r="BN1086" i="28"/>
  <c r="BO1086" i="28"/>
  <c r="BP1086" i="28"/>
  <c r="BQ1086" i="28"/>
  <c r="BR1086" i="28"/>
  <c r="B1087" i="28"/>
  <c r="C1087" i="28"/>
  <c r="D1087" i="28"/>
  <c r="F1087" i="28"/>
  <c r="BT1087" i="28" s="1"/>
  <c r="G1087" i="28"/>
  <c r="H1087" i="28"/>
  <c r="I1087" i="28"/>
  <c r="J1087" i="28"/>
  <c r="K1087" i="28"/>
  <c r="L1087" i="28"/>
  <c r="M1087" i="28"/>
  <c r="N1087" i="28"/>
  <c r="O1087" i="28"/>
  <c r="P1087" i="28"/>
  <c r="Q1087" i="28"/>
  <c r="S1087" i="28"/>
  <c r="T1087" i="28"/>
  <c r="U1087" i="28"/>
  <c r="V1087" i="28"/>
  <c r="W1087" i="28"/>
  <c r="X1087" i="28"/>
  <c r="Y1087" i="28"/>
  <c r="Z1087" i="28"/>
  <c r="AA1087" i="28"/>
  <c r="AB1087" i="28"/>
  <c r="AD1087" i="28"/>
  <c r="AE1087" i="28"/>
  <c r="AF1087" i="28"/>
  <c r="AG1087" i="28"/>
  <c r="AH1087" i="28"/>
  <c r="BX1087" i="28" s="1"/>
  <c r="AI1087" i="28"/>
  <c r="AJ1087" i="28"/>
  <c r="AK1087" i="28"/>
  <c r="AL1087" i="28"/>
  <c r="AM1087" i="28"/>
  <c r="AO1087" i="28"/>
  <c r="AP1087" i="28"/>
  <c r="AQ1087" i="28"/>
  <c r="AR1087" i="28"/>
  <c r="AS1087" i="28"/>
  <c r="AT1087" i="28"/>
  <c r="AU1087" i="28"/>
  <c r="AV1087" i="28"/>
  <c r="AW1087" i="28"/>
  <c r="AX1087" i="28"/>
  <c r="AY1087" i="28"/>
  <c r="AZ1087" i="28"/>
  <c r="BA1087" i="28"/>
  <c r="BB1087" i="28"/>
  <c r="BC1087" i="28"/>
  <c r="BD1087" i="28"/>
  <c r="BE1087" i="28"/>
  <c r="BF1087" i="28"/>
  <c r="BG1087" i="28"/>
  <c r="BI1087" i="28"/>
  <c r="BJ1087" i="28"/>
  <c r="BK1087" i="28"/>
  <c r="BL1087" i="28"/>
  <c r="BM1087" i="28"/>
  <c r="BN1087" i="28"/>
  <c r="BO1087" i="28"/>
  <c r="BP1087" i="28"/>
  <c r="BQ1087" i="28"/>
  <c r="BR1087" i="28"/>
  <c r="BY1087" i="28"/>
  <c r="B1088" i="28"/>
  <c r="C1088" i="28"/>
  <c r="D1088" i="28"/>
  <c r="F1088" i="28"/>
  <c r="BT1088" i="28" s="1"/>
  <c r="G1088" i="28"/>
  <c r="H1088" i="28"/>
  <c r="I1088" i="28"/>
  <c r="J1088" i="28"/>
  <c r="K1088" i="28"/>
  <c r="L1088" i="28"/>
  <c r="M1088" i="28"/>
  <c r="N1088" i="28"/>
  <c r="BZ1088" i="28" s="1"/>
  <c r="O1088" i="28"/>
  <c r="P1088" i="28"/>
  <c r="Q1088" i="28"/>
  <c r="S1088" i="28"/>
  <c r="T1088" i="28"/>
  <c r="U1088" i="28"/>
  <c r="V1088" i="28"/>
  <c r="W1088" i="28"/>
  <c r="X1088" i="28"/>
  <c r="Y1088" i="28"/>
  <c r="Z1088" i="28"/>
  <c r="AA1088" i="28"/>
  <c r="AB1088" i="28"/>
  <c r="AD1088" i="28"/>
  <c r="AE1088" i="28"/>
  <c r="AF1088" i="28"/>
  <c r="AG1088" i="28"/>
  <c r="BW1088" i="28" s="1"/>
  <c r="AH1088" i="28"/>
  <c r="AI1088" i="28"/>
  <c r="AJ1088" i="28"/>
  <c r="AK1088" i="28"/>
  <c r="AL1088" i="28"/>
  <c r="AM1088" i="28"/>
  <c r="AO1088" i="28"/>
  <c r="AP1088" i="28"/>
  <c r="AQ1088" i="28"/>
  <c r="AR1088" i="28"/>
  <c r="AS1088" i="28"/>
  <c r="AT1088" i="28"/>
  <c r="AU1088" i="28"/>
  <c r="AV1088" i="28"/>
  <c r="AW1088" i="28"/>
  <c r="AX1088" i="28"/>
  <c r="AY1088" i="28"/>
  <c r="AZ1088" i="28"/>
  <c r="BA1088" i="28"/>
  <c r="BB1088" i="28"/>
  <c r="BC1088" i="28"/>
  <c r="BD1088" i="28"/>
  <c r="BE1088" i="28"/>
  <c r="BF1088" i="28"/>
  <c r="BG1088" i="28"/>
  <c r="BI1088" i="28"/>
  <c r="BJ1088" i="28"/>
  <c r="BK1088" i="28"/>
  <c r="BL1088" i="28"/>
  <c r="BM1088" i="28"/>
  <c r="BN1088" i="28"/>
  <c r="BO1088" i="28"/>
  <c r="BP1088" i="28"/>
  <c r="BQ1088" i="28"/>
  <c r="BR1088" i="28"/>
  <c r="B1089" i="28"/>
  <c r="C1089" i="28"/>
  <c r="D1089" i="28"/>
  <c r="F1089" i="28"/>
  <c r="G1089" i="28"/>
  <c r="H1089" i="28"/>
  <c r="I1089" i="28"/>
  <c r="J1089" i="28"/>
  <c r="K1089" i="28"/>
  <c r="L1089" i="28"/>
  <c r="M1089" i="28"/>
  <c r="N1089" i="28"/>
  <c r="O1089" i="28"/>
  <c r="P1089" i="28"/>
  <c r="Q1089" i="28"/>
  <c r="S1089" i="28"/>
  <c r="T1089" i="28"/>
  <c r="U1089" i="28"/>
  <c r="V1089" i="28"/>
  <c r="W1089" i="28"/>
  <c r="X1089" i="28"/>
  <c r="Y1089" i="28"/>
  <c r="Z1089" i="28"/>
  <c r="AA1089" i="28"/>
  <c r="AB1089" i="28"/>
  <c r="AD1089" i="28"/>
  <c r="BT1089" i="28" s="1"/>
  <c r="AE1089" i="28"/>
  <c r="BU1089" i="28" s="1"/>
  <c r="AF1089" i="28"/>
  <c r="AG1089" i="28"/>
  <c r="AH1089" i="28"/>
  <c r="BX1089" i="28" s="1"/>
  <c r="AI1089" i="28"/>
  <c r="AJ1089" i="28"/>
  <c r="AK1089" i="28"/>
  <c r="AL1089" i="28"/>
  <c r="AM1089" i="28"/>
  <c r="AO1089" i="28"/>
  <c r="AP1089" i="28"/>
  <c r="AQ1089" i="28"/>
  <c r="AR1089" i="28"/>
  <c r="AS1089" i="28"/>
  <c r="AT1089" i="28"/>
  <c r="AU1089" i="28"/>
  <c r="AV1089" i="28"/>
  <c r="AW1089" i="28"/>
  <c r="AX1089" i="28"/>
  <c r="AY1089" i="28"/>
  <c r="AZ1089" i="28"/>
  <c r="BA1089" i="28"/>
  <c r="BB1089" i="28"/>
  <c r="BC1089" i="28"/>
  <c r="BD1089" i="28"/>
  <c r="BE1089" i="28"/>
  <c r="BF1089" i="28"/>
  <c r="BG1089" i="28"/>
  <c r="CC1089" i="28" s="1"/>
  <c r="BI1089" i="28"/>
  <c r="BJ1089" i="28"/>
  <c r="BK1089" i="28"/>
  <c r="BL1089" i="28"/>
  <c r="BM1089" i="28"/>
  <c r="BN1089" i="28"/>
  <c r="BO1089" i="28"/>
  <c r="BP1089" i="28"/>
  <c r="BQ1089" i="28"/>
  <c r="BR1089" i="28"/>
  <c r="BZ1089" i="28"/>
  <c r="B1090" i="28"/>
  <c r="C1090" i="28"/>
  <c r="D1090" i="28"/>
  <c r="F1090" i="28"/>
  <c r="G1090" i="28"/>
  <c r="H1090" i="28"/>
  <c r="I1090" i="28"/>
  <c r="J1090" i="28"/>
  <c r="BX1090" i="28" s="1"/>
  <c r="K1090" i="28"/>
  <c r="L1090" i="28"/>
  <c r="M1090" i="28"/>
  <c r="N1090" i="28"/>
  <c r="O1090" i="28"/>
  <c r="P1090" i="28"/>
  <c r="Q1090" i="28"/>
  <c r="S1090" i="28"/>
  <c r="T1090" i="28"/>
  <c r="U1090" i="28"/>
  <c r="V1090" i="28"/>
  <c r="W1090" i="28"/>
  <c r="X1090" i="28"/>
  <c r="Y1090" i="28"/>
  <c r="Z1090" i="28"/>
  <c r="AA1090" i="28"/>
  <c r="CB1090" i="28" s="1"/>
  <c r="AB1090" i="28"/>
  <c r="AD1090" i="28"/>
  <c r="AE1090" i="28"/>
  <c r="AF1090" i="28"/>
  <c r="BV1090" i="28" s="1"/>
  <c r="AG1090" i="28"/>
  <c r="BW1090" i="28" s="1"/>
  <c r="AH1090" i="28"/>
  <c r="AI1090" i="28"/>
  <c r="AJ1090" i="28"/>
  <c r="AK1090" i="28"/>
  <c r="AL1090" i="28"/>
  <c r="AM1090" i="28"/>
  <c r="AO1090" i="28"/>
  <c r="AP1090" i="28"/>
  <c r="AQ1090" i="28"/>
  <c r="AR1090" i="28"/>
  <c r="AS1090" i="28"/>
  <c r="AT1090" i="28"/>
  <c r="AU1090" i="28"/>
  <c r="AV1090" i="28"/>
  <c r="AW1090" i="28"/>
  <c r="AX1090" i="28"/>
  <c r="AY1090" i="28"/>
  <c r="AZ1090" i="28"/>
  <c r="BA1090" i="28"/>
  <c r="BB1090" i="28"/>
  <c r="BC1090" i="28"/>
  <c r="BD1090" i="28"/>
  <c r="BE1090" i="28"/>
  <c r="BF1090" i="28"/>
  <c r="BG1090" i="28"/>
  <c r="BI1090" i="28"/>
  <c r="BJ1090" i="28"/>
  <c r="BK1090" i="28"/>
  <c r="BL1090" i="28"/>
  <c r="BM1090" i="28"/>
  <c r="BN1090" i="28"/>
  <c r="BO1090" i="28"/>
  <c r="BP1090" i="28"/>
  <c r="BQ1090" i="28"/>
  <c r="BR1090" i="28"/>
  <c r="CA1090" i="28"/>
  <c r="B1091" i="28"/>
  <c r="C1091" i="28"/>
  <c r="D1091" i="28"/>
  <c r="F1091" i="28"/>
  <c r="G1091" i="28"/>
  <c r="H1091" i="28"/>
  <c r="I1091" i="28"/>
  <c r="J1091" i="28"/>
  <c r="K1091" i="28"/>
  <c r="L1091" i="28"/>
  <c r="M1091" i="28"/>
  <c r="N1091" i="28"/>
  <c r="O1091" i="28"/>
  <c r="P1091" i="28"/>
  <c r="Q1091" i="28"/>
  <c r="S1091" i="28"/>
  <c r="T1091" i="28"/>
  <c r="U1091" i="28"/>
  <c r="V1091" i="28"/>
  <c r="W1091" i="28"/>
  <c r="X1091" i="28"/>
  <c r="Y1091" i="28"/>
  <c r="Z1091" i="28"/>
  <c r="AA1091" i="28"/>
  <c r="CB1091" i="28" s="1"/>
  <c r="AB1091" i="28"/>
  <c r="AD1091" i="28"/>
  <c r="AE1091" i="28"/>
  <c r="AF1091" i="28"/>
  <c r="BV1091" i="28" s="1"/>
  <c r="AG1091" i="28"/>
  <c r="AH1091" i="28"/>
  <c r="AI1091" i="28"/>
  <c r="AJ1091" i="28"/>
  <c r="AK1091" i="28"/>
  <c r="AL1091" i="28"/>
  <c r="AM1091" i="28"/>
  <c r="AO1091" i="28"/>
  <c r="AP1091" i="28"/>
  <c r="AQ1091" i="28"/>
  <c r="AR1091" i="28"/>
  <c r="AS1091" i="28"/>
  <c r="AT1091" i="28"/>
  <c r="AU1091" i="28"/>
  <c r="AV1091" i="28"/>
  <c r="AW1091" i="28"/>
  <c r="AX1091" i="28"/>
  <c r="AY1091" i="28"/>
  <c r="AZ1091" i="28"/>
  <c r="BA1091" i="28"/>
  <c r="BB1091" i="28"/>
  <c r="BC1091" i="28"/>
  <c r="BD1091" i="28"/>
  <c r="BE1091" i="28"/>
  <c r="BF1091" i="28"/>
  <c r="BG1091" i="28"/>
  <c r="BI1091" i="28"/>
  <c r="BJ1091" i="28"/>
  <c r="BK1091" i="28"/>
  <c r="BL1091" i="28"/>
  <c r="BM1091" i="28"/>
  <c r="BN1091" i="28"/>
  <c r="BO1091" i="28"/>
  <c r="BP1091" i="28"/>
  <c r="BQ1091" i="28"/>
  <c r="BR1091" i="28"/>
  <c r="B1092" i="28"/>
  <c r="C1092" i="28"/>
  <c r="D1092" i="28"/>
  <c r="F1092" i="28"/>
  <c r="G1092" i="28"/>
  <c r="H1092" i="28"/>
  <c r="I1092" i="28"/>
  <c r="BW1092" i="28" s="1"/>
  <c r="J1092" i="28"/>
  <c r="K1092" i="28"/>
  <c r="L1092" i="28"/>
  <c r="M1092" i="28"/>
  <c r="N1092" i="28"/>
  <c r="O1092" i="28"/>
  <c r="P1092" i="28"/>
  <c r="Q1092" i="28"/>
  <c r="S1092" i="28"/>
  <c r="T1092" i="28"/>
  <c r="U1092" i="28"/>
  <c r="V1092" i="28"/>
  <c r="W1092" i="28"/>
  <c r="X1092" i="28"/>
  <c r="Y1092" i="28"/>
  <c r="Z1092" i="28"/>
  <c r="AA1092" i="28"/>
  <c r="AB1092" i="28"/>
  <c r="AD1092" i="28"/>
  <c r="AE1092" i="28"/>
  <c r="AF1092" i="28"/>
  <c r="AG1092" i="28"/>
  <c r="AH1092" i="28"/>
  <c r="AI1092" i="28"/>
  <c r="AJ1092" i="28"/>
  <c r="AK1092" i="28"/>
  <c r="AL1092" i="28"/>
  <c r="AM1092" i="28"/>
  <c r="AO1092" i="28"/>
  <c r="AP1092" i="28"/>
  <c r="AQ1092" i="28"/>
  <c r="AR1092" i="28"/>
  <c r="AS1092" i="28"/>
  <c r="AT1092" i="28"/>
  <c r="AU1092" i="28"/>
  <c r="AV1092" i="28"/>
  <c r="AW1092" i="28"/>
  <c r="AX1092" i="28"/>
  <c r="AY1092" i="28"/>
  <c r="AZ1092" i="28"/>
  <c r="BA1092" i="28"/>
  <c r="BB1092" i="28"/>
  <c r="BC1092" i="28"/>
  <c r="BD1092" i="28"/>
  <c r="BE1092" i="28"/>
  <c r="BF1092" i="28"/>
  <c r="BG1092" i="28"/>
  <c r="BI1092" i="28"/>
  <c r="BJ1092" i="28"/>
  <c r="BK1092" i="28"/>
  <c r="BL1092" i="28"/>
  <c r="BM1092" i="28"/>
  <c r="BN1092" i="28"/>
  <c r="BO1092" i="28"/>
  <c r="BP1092" i="28"/>
  <c r="BQ1092" i="28"/>
  <c r="BR1092" i="28"/>
  <c r="CB1092" i="28"/>
  <c r="B1093" i="28"/>
  <c r="C1093" i="28"/>
  <c r="D1093" i="28"/>
  <c r="F1093" i="28"/>
  <c r="G1093" i="28"/>
  <c r="H1093" i="28"/>
  <c r="I1093" i="28"/>
  <c r="J1093" i="28"/>
  <c r="BX1093" i="28" s="1"/>
  <c r="K1093" i="28"/>
  <c r="L1093" i="28"/>
  <c r="M1093" i="28"/>
  <c r="N1093" i="28"/>
  <c r="BZ1093" i="28" s="1"/>
  <c r="O1093" i="28"/>
  <c r="P1093" i="28"/>
  <c r="Q1093" i="28"/>
  <c r="S1093" i="28"/>
  <c r="T1093" i="28"/>
  <c r="U1093" i="28"/>
  <c r="V1093" i="28"/>
  <c r="W1093" i="28"/>
  <c r="X1093" i="28"/>
  <c r="Y1093" i="28"/>
  <c r="Z1093" i="28"/>
  <c r="AA1093" i="28"/>
  <c r="AB1093" i="28"/>
  <c r="AD1093" i="28"/>
  <c r="AE1093" i="28"/>
  <c r="AF1093" i="28"/>
  <c r="AG1093" i="28"/>
  <c r="AH1093" i="28"/>
  <c r="AI1093" i="28"/>
  <c r="AJ1093" i="28"/>
  <c r="AK1093" i="28"/>
  <c r="AL1093" i="28"/>
  <c r="AM1093" i="28"/>
  <c r="AO1093" i="28"/>
  <c r="AP1093" i="28"/>
  <c r="AQ1093" i="28"/>
  <c r="AR1093" i="28"/>
  <c r="AS1093" i="28"/>
  <c r="AT1093" i="28"/>
  <c r="AU1093" i="28"/>
  <c r="AV1093" i="28"/>
  <c r="AW1093" i="28"/>
  <c r="AX1093" i="28"/>
  <c r="AY1093" i="28"/>
  <c r="AZ1093" i="28"/>
  <c r="BA1093" i="28"/>
  <c r="BB1093" i="28"/>
  <c r="BC1093" i="28"/>
  <c r="BD1093" i="28"/>
  <c r="BE1093" i="28"/>
  <c r="BF1093" i="28"/>
  <c r="BG1093" i="28"/>
  <c r="BI1093" i="28"/>
  <c r="BJ1093" i="28"/>
  <c r="BU1093" i="28" s="1"/>
  <c r="BK1093" i="28"/>
  <c r="BL1093" i="28"/>
  <c r="BM1093" i="28"/>
  <c r="BN1093" i="28"/>
  <c r="BO1093" i="28"/>
  <c r="BP1093" i="28"/>
  <c r="BQ1093" i="28"/>
  <c r="BR1093" i="28"/>
  <c r="CC1093" i="28"/>
  <c r="B1094" i="28"/>
  <c r="C1094" i="28"/>
  <c r="D1094" i="28"/>
  <c r="F1094" i="28"/>
  <c r="G1094" i="28"/>
  <c r="H1094" i="28"/>
  <c r="I1094" i="28"/>
  <c r="J1094" i="28"/>
  <c r="BX1094" i="28" s="1"/>
  <c r="K1094" i="28"/>
  <c r="L1094" i="28"/>
  <c r="M1094" i="28"/>
  <c r="N1094" i="28"/>
  <c r="O1094" i="28"/>
  <c r="P1094" i="28"/>
  <c r="Q1094" i="28"/>
  <c r="S1094" i="28"/>
  <c r="T1094" i="28"/>
  <c r="U1094" i="28"/>
  <c r="V1094" i="28"/>
  <c r="W1094" i="28"/>
  <c r="X1094" i="28"/>
  <c r="Y1094" i="28"/>
  <c r="Z1094" i="28"/>
  <c r="AA1094" i="28"/>
  <c r="CB1094" i="28" s="1"/>
  <c r="AB1094" i="28"/>
  <c r="AD1094" i="28"/>
  <c r="AE1094" i="28"/>
  <c r="AF1094" i="28"/>
  <c r="BV1094" i="28" s="1"/>
  <c r="AG1094" i="28"/>
  <c r="BW1094" i="28" s="1"/>
  <c r="AH1094" i="28"/>
  <c r="AI1094" i="28"/>
  <c r="AJ1094" i="28"/>
  <c r="AK1094" i="28"/>
  <c r="AL1094" i="28"/>
  <c r="AM1094" i="28"/>
  <c r="AO1094" i="28"/>
  <c r="AP1094" i="28"/>
  <c r="AQ1094" i="28"/>
  <c r="AR1094" i="28"/>
  <c r="AS1094" i="28"/>
  <c r="AT1094" i="28"/>
  <c r="AU1094" i="28"/>
  <c r="AV1094" i="28"/>
  <c r="AW1094" i="28"/>
  <c r="AX1094" i="28"/>
  <c r="AY1094" i="28"/>
  <c r="AZ1094" i="28"/>
  <c r="BA1094" i="28"/>
  <c r="BB1094" i="28"/>
  <c r="BC1094" i="28"/>
  <c r="BD1094" i="28"/>
  <c r="BE1094" i="28"/>
  <c r="CA1094" i="28" s="1"/>
  <c r="BF1094" i="28"/>
  <c r="BG1094" i="28"/>
  <c r="BI1094" i="28"/>
  <c r="BJ1094" i="28"/>
  <c r="BK1094" i="28"/>
  <c r="BL1094" i="28"/>
  <c r="BM1094" i="28"/>
  <c r="BN1094" i="28"/>
  <c r="BO1094" i="28"/>
  <c r="BP1094" i="28"/>
  <c r="BQ1094" i="28"/>
  <c r="BR1094" i="28"/>
  <c r="B1095" i="28"/>
  <c r="C1095" i="28"/>
  <c r="D1095" i="28"/>
  <c r="F1095" i="28"/>
  <c r="BT1095" i="28" s="1"/>
  <c r="G1095" i="28"/>
  <c r="H1095" i="28"/>
  <c r="I1095" i="28"/>
  <c r="J1095" i="28"/>
  <c r="K1095" i="28"/>
  <c r="L1095" i="28"/>
  <c r="M1095" i="28"/>
  <c r="BY1095" i="28" s="1"/>
  <c r="N1095" i="28"/>
  <c r="O1095" i="28"/>
  <c r="P1095" i="28"/>
  <c r="Q1095" i="28"/>
  <c r="S1095" i="28"/>
  <c r="T1095" i="28"/>
  <c r="U1095" i="28"/>
  <c r="V1095" i="28"/>
  <c r="W1095" i="28"/>
  <c r="X1095" i="28"/>
  <c r="Y1095" i="28"/>
  <c r="Z1095" i="28"/>
  <c r="AA1095" i="28"/>
  <c r="AB1095" i="28"/>
  <c r="AD1095" i="28"/>
  <c r="AE1095" i="28"/>
  <c r="AF1095" i="28"/>
  <c r="AG1095" i="28"/>
  <c r="AH1095" i="28"/>
  <c r="AI1095" i="28"/>
  <c r="AJ1095" i="28"/>
  <c r="AK1095" i="28"/>
  <c r="AL1095" i="28"/>
  <c r="AM1095" i="28"/>
  <c r="AO1095" i="28"/>
  <c r="AP1095" i="28"/>
  <c r="AQ1095" i="28"/>
  <c r="AR1095" i="28"/>
  <c r="AS1095" i="28"/>
  <c r="AT1095" i="28"/>
  <c r="AU1095" i="28"/>
  <c r="AV1095" i="28"/>
  <c r="AW1095" i="28"/>
  <c r="AX1095" i="28"/>
  <c r="AY1095" i="28"/>
  <c r="AZ1095" i="28"/>
  <c r="BA1095" i="28"/>
  <c r="BB1095" i="28"/>
  <c r="BC1095" i="28"/>
  <c r="BD1095" i="28"/>
  <c r="BZ1095" i="28" s="1"/>
  <c r="BE1095" i="28"/>
  <c r="BF1095" i="28"/>
  <c r="BG1095" i="28"/>
  <c r="BI1095" i="28"/>
  <c r="BJ1095" i="28"/>
  <c r="BK1095" i="28"/>
  <c r="BL1095" i="28"/>
  <c r="BM1095" i="28"/>
  <c r="BN1095" i="28"/>
  <c r="BO1095" i="28"/>
  <c r="BP1095" i="28"/>
  <c r="BQ1095" i="28"/>
  <c r="BR1095" i="28"/>
  <c r="B1096" i="28"/>
  <c r="C1096" i="28"/>
  <c r="D1096" i="28"/>
  <c r="F1096" i="28"/>
  <c r="G1096" i="28"/>
  <c r="H1096" i="28"/>
  <c r="I1096" i="28"/>
  <c r="J1096" i="28"/>
  <c r="K1096" i="28"/>
  <c r="L1096" i="28"/>
  <c r="M1096" i="28"/>
  <c r="N1096" i="28"/>
  <c r="O1096" i="28"/>
  <c r="P1096" i="28"/>
  <c r="Q1096" i="28"/>
  <c r="S1096" i="28"/>
  <c r="T1096" i="28"/>
  <c r="U1096" i="28"/>
  <c r="V1096" i="28"/>
  <c r="W1096" i="28"/>
  <c r="X1096" i="28"/>
  <c r="Y1096" i="28"/>
  <c r="Z1096" i="28"/>
  <c r="AA1096" i="28"/>
  <c r="AB1096" i="28"/>
  <c r="AD1096" i="28"/>
  <c r="AE1096" i="28"/>
  <c r="AF1096" i="28"/>
  <c r="AG1096" i="28"/>
  <c r="BW1096" i="28" s="1"/>
  <c r="AH1096" i="28"/>
  <c r="AI1096" i="28"/>
  <c r="AJ1096" i="28"/>
  <c r="AK1096" i="28"/>
  <c r="AL1096" i="28"/>
  <c r="AM1096" i="28"/>
  <c r="AO1096" i="28"/>
  <c r="AP1096" i="28"/>
  <c r="AQ1096" i="28"/>
  <c r="AR1096" i="28"/>
  <c r="AS1096" i="28"/>
  <c r="AT1096" i="28"/>
  <c r="AU1096" i="28"/>
  <c r="AV1096" i="28"/>
  <c r="AW1096" i="28"/>
  <c r="AX1096" i="28"/>
  <c r="AY1096" i="28"/>
  <c r="AZ1096" i="28"/>
  <c r="BA1096" i="28"/>
  <c r="BB1096" i="28"/>
  <c r="BC1096" i="28"/>
  <c r="BD1096" i="28"/>
  <c r="BE1096" i="28"/>
  <c r="BF1096" i="28"/>
  <c r="CB1096" i="28" s="1"/>
  <c r="BG1096" i="28"/>
  <c r="BI1096" i="28"/>
  <c r="BJ1096" i="28"/>
  <c r="BK1096" i="28"/>
  <c r="BV1096" i="28" s="1"/>
  <c r="BL1096" i="28"/>
  <c r="BM1096" i="28"/>
  <c r="BN1096" i="28"/>
  <c r="BO1096" i="28"/>
  <c r="BZ1096" i="28" s="1"/>
  <c r="BP1096" i="28"/>
  <c r="BQ1096" i="28"/>
  <c r="BR1096" i="28"/>
  <c r="BT1096" i="28"/>
  <c r="B1097" i="28"/>
  <c r="C1097" i="28"/>
  <c r="D1097" i="28"/>
  <c r="F1097" i="28"/>
  <c r="G1097" i="28"/>
  <c r="H1097" i="28"/>
  <c r="I1097" i="28"/>
  <c r="J1097" i="28"/>
  <c r="K1097" i="28"/>
  <c r="L1097" i="28"/>
  <c r="M1097" i="28"/>
  <c r="N1097" i="28"/>
  <c r="BZ1097" i="28" s="1"/>
  <c r="O1097" i="28"/>
  <c r="P1097" i="28"/>
  <c r="Q1097" i="28"/>
  <c r="S1097" i="28"/>
  <c r="T1097" i="28"/>
  <c r="U1097" i="28"/>
  <c r="V1097" i="28"/>
  <c r="W1097" i="28"/>
  <c r="X1097" i="28"/>
  <c r="Y1097" i="28"/>
  <c r="Z1097" i="28"/>
  <c r="AA1097" i="28"/>
  <c r="AB1097" i="28"/>
  <c r="AD1097" i="28"/>
  <c r="AE1097" i="28"/>
  <c r="BU1097" i="28" s="1"/>
  <c r="AF1097" i="28"/>
  <c r="AG1097" i="28"/>
  <c r="AH1097" i="28"/>
  <c r="AI1097" i="28"/>
  <c r="AJ1097" i="28"/>
  <c r="AK1097" i="28"/>
  <c r="AL1097" i="28"/>
  <c r="AM1097" i="28"/>
  <c r="AO1097" i="28"/>
  <c r="AP1097" i="28"/>
  <c r="AQ1097" i="28"/>
  <c r="AR1097" i="28"/>
  <c r="AS1097" i="28"/>
  <c r="AT1097" i="28"/>
  <c r="AU1097" i="28"/>
  <c r="AV1097" i="28"/>
  <c r="AW1097" i="28"/>
  <c r="AX1097" i="28"/>
  <c r="AY1097" i="28"/>
  <c r="AZ1097" i="28"/>
  <c r="BA1097" i="28"/>
  <c r="BB1097" i="28"/>
  <c r="BC1097" i="28"/>
  <c r="BD1097" i="28"/>
  <c r="BE1097" i="28"/>
  <c r="BF1097" i="28"/>
  <c r="BG1097" i="28"/>
  <c r="BI1097" i="28"/>
  <c r="BJ1097" i="28"/>
  <c r="BK1097" i="28"/>
  <c r="BL1097" i="28"/>
  <c r="BM1097" i="28"/>
  <c r="BN1097" i="28"/>
  <c r="BO1097" i="28"/>
  <c r="BP1097" i="28"/>
  <c r="BQ1097" i="28"/>
  <c r="BR1097" i="28"/>
  <c r="B1098" i="28"/>
  <c r="C1098" i="28"/>
  <c r="D1098" i="28"/>
  <c r="F1098" i="28"/>
  <c r="G1098" i="28"/>
  <c r="H1098" i="28"/>
  <c r="I1098" i="28"/>
  <c r="J1098" i="28"/>
  <c r="K1098" i="28"/>
  <c r="L1098" i="28"/>
  <c r="M1098" i="28"/>
  <c r="N1098" i="28"/>
  <c r="O1098" i="28"/>
  <c r="CA1098" i="28" s="1"/>
  <c r="P1098" i="28"/>
  <c r="Q1098" i="28"/>
  <c r="S1098" i="28"/>
  <c r="T1098" i="28"/>
  <c r="U1098" i="28"/>
  <c r="V1098" i="28"/>
  <c r="W1098" i="28"/>
  <c r="X1098" i="28"/>
  <c r="Y1098" i="28"/>
  <c r="Z1098" i="28"/>
  <c r="AA1098" i="28"/>
  <c r="AB1098" i="28"/>
  <c r="AD1098" i="28"/>
  <c r="AE1098" i="28"/>
  <c r="AF1098" i="28"/>
  <c r="AG1098" i="28"/>
  <c r="BW1098" i="28" s="1"/>
  <c r="AH1098" i="28"/>
  <c r="BX1098" i="28" s="1"/>
  <c r="AI1098" i="28"/>
  <c r="AJ1098" i="28"/>
  <c r="AK1098" i="28"/>
  <c r="AL1098" i="28"/>
  <c r="AM1098" i="28"/>
  <c r="AO1098" i="28"/>
  <c r="AP1098" i="28"/>
  <c r="AQ1098" i="28"/>
  <c r="AR1098" i="28"/>
  <c r="AS1098" i="28"/>
  <c r="AT1098" i="28"/>
  <c r="AU1098" i="28"/>
  <c r="AV1098" i="28"/>
  <c r="AW1098" i="28"/>
  <c r="AX1098" i="28"/>
  <c r="AY1098" i="28"/>
  <c r="AZ1098" i="28"/>
  <c r="BA1098" i="28"/>
  <c r="BB1098" i="28"/>
  <c r="BC1098" i="28"/>
  <c r="BD1098" i="28"/>
  <c r="BE1098" i="28"/>
  <c r="BF1098" i="28"/>
  <c r="BG1098" i="28"/>
  <c r="BI1098" i="28"/>
  <c r="BJ1098" i="28"/>
  <c r="BK1098" i="28"/>
  <c r="BL1098" i="28"/>
  <c r="BM1098" i="28"/>
  <c r="BN1098" i="28"/>
  <c r="BO1098" i="28"/>
  <c r="BP1098" i="28"/>
  <c r="BQ1098" i="28"/>
  <c r="BR1098" i="28"/>
  <c r="BV1098" i="28"/>
  <c r="B1099" i="28"/>
  <c r="C1099" i="28"/>
  <c r="D1099" i="28"/>
  <c r="F1099" i="28"/>
  <c r="G1099" i="28"/>
  <c r="H1099" i="28"/>
  <c r="I1099" i="28"/>
  <c r="J1099" i="28"/>
  <c r="K1099" i="28"/>
  <c r="L1099" i="28"/>
  <c r="M1099" i="28"/>
  <c r="N1099" i="28"/>
  <c r="O1099" i="28"/>
  <c r="P1099" i="28"/>
  <c r="Q1099" i="28"/>
  <c r="S1099" i="28"/>
  <c r="T1099" i="28"/>
  <c r="U1099" i="28"/>
  <c r="V1099" i="28"/>
  <c r="W1099" i="28"/>
  <c r="X1099" i="28"/>
  <c r="Y1099" i="28"/>
  <c r="Z1099" i="28"/>
  <c r="AA1099" i="28"/>
  <c r="AB1099" i="28"/>
  <c r="AD1099" i="28"/>
  <c r="AE1099" i="28"/>
  <c r="AF1099" i="28"/>
  <c r="AG1099" i="28"/>
  <c r="AH1099" i="28"/>
  <c r="AI1099" i="28"/>
  <c r="AJ1099" i="28"/>
  <c r="AK1099" i="28"/>
  <c r="AL1099" i="28"/>
  <c r="AM1099" i="28"/>
  <c r="AO1099" i="28"/>
  <c r="AP1099" i="28"/>
  <c r="AQ1099" i="28"/>
  <c r="AR1099" i="28"/>
  <c r="AS1099" i="28"/>
  <c r="AT1099" i="28"/>
  <c r="AU1099" i="28"/>
  <c r="AV1099" i="28"/>
  <c r="AW1099" i="28"/>
  <c r="AX1099" i="28"/>
  <c r="AY1099" i="28"/>
  <c r="AZ1099" i="28"/>
  <c r="BA1099" i="28"/>
  <c r="BB1099" i="28"/>
  <c r="BC1099" i="28"/>
  <c r="BD1099" i="28"/>
  <c r="BE1099" i="28"/>
  <c r="BF1099" i="28"/>
  <c r="CB1099" i="28" s="1"/>
  <c r="BG1099" i="28"/>
  <c r="BI1099" i="28"/>
  <c r="BJ1099" i="28"/>
  <c r="BK1099" i="28"/>
  <c r="BL1099" i="28"/>
  <c r="BM1099" i="28"/>
  <c r="BN1099" i="28"/>
  <c r="BO1099" i="28"/>
  <c r="BP1099" i="28"/>
  <c r="BQ1099" i="28"/>
  <c r="BR1099" i="28"/>
  <c r="BV1099" i="28"/>
  <c r="B1100" i="28"/>
  <c r="C1100" i="28"/>
  <c r="D1100" i="28"/>
  <c r="F1100" i="28"/>
  <c r="G1100" i="28"/>
  <c r="H1100" i="28"/>
  <c r="I1100" i="28"/>
  <c r="BW1100" i="28" s="1"/>
  <c r="J1100" i="28"/>
  <c r="K1100" i="28"/>
  <c r="L1100" i="28"/>
  <c r="M1100" i="28"/>
  <c r="N1100" i="28"/>
  <c r="O1100" i="28"/>
  <c r="P1100" i="28"/>
  <c r="Q1100" i="28"/>
  <c r="S1100" i="28"/>
  <c r="T1100" i="28"/>
  <c r="U1100" i="28"/>
  <c r="V1100" i="28"/>
  <c r="W1100" i="28"/>
  <c r="X1100" i="28"/>
  <c r="Y1100" i="28"/>
  <c r="Z1100" i="28"/>
  <c r="AA1100" i="28"/>
  <c r="CB1100" i="28" s="1"/>
  <c r="AB1100" i="28"/>
  <c r="AD1100" i="28"/>
  <c r="AE1100" i="28"/>
  <c r="AF1100" i="28"/>
  <c r="BV1100" i="28" s="1"/>
  <c r="AG1100" i="28"/>
  <c r="AH1100" i="28"/>
  <c r="AI1100" i="28"/>
  <c r="AJ1100" i="28"/>
  <c r="AK1100" i="28"/>
  <c r="AL1100" i="28"/>
  <c r="AM1100" i="28"/>
  <c r="AO1100" i="28"/>
  <c r="AP1100" i="28"/>
  <c r="AQ1100" i="28"/>
  <c r="AR1100" i="28"/>
  <c r="AS1100" i="28"/>
  <c r="AT1100" i="28"/>
  <c r="AU1100" i="28"/>
  <c r="AV1100" i="28"/>
  <c r="AW1100" i="28"/>
  <c r="AX1100" i="28"/>
  <c r="AY1100" i="28"/>
  <c r="AZ1100" i="28"/>
  <c r="BA1100" i="28"/>
  <c r="BB1100" i="28"/>
  <c r="BC1100" i="28"/>
  <c r="BD1100" i="28"/>
  <c r="BZ1100" i="28" s="1"/>
  <c r="BE1100" i="28"/>
  <c r="BF1100" i="28"/>
  <c r="BG1100" i="28"/>
  <c r="BI1100" i="28"/>
  <c r="BT1100" i="28" s="1"/>
  <c r="BJ1100" i="28"/>
  <c r="BK1100" i="28"/>
  <c r="BL1100" i="28"/>
  <c r="BM1100" i="28"/>
  <c r="BN1100" i="28"/>
  <c r="BO1100" i="28"/>
  <c r="BP1100" i="28"/>
  <c r="BQ1100" i="28"/>
  <c r="BR1100" i="28"/>
  <c r="B1101" i="28"/>
  <c r="C1101" i="28"/>
  <c r="D1101" i="28"/>
  <c r="F1101" i="28"/>
  <c r="G1101" i="28"/>
  <c r="H1101" i="28"/>
  <c r="I1101" i="28"/>
  <c r="J1101" i="28"/>
  <c r="K1101" i="28"/>
  <c r="L1101" i="28"/>
  <c r="M1101" i="28"/>
  <c r="N1101" i="28"/>
  <c r="O1101" i="28"/>
  <c r="P1101" i="28"/>
  <c r="Q1101" i="28"/>
  <c r="S1101" i="28"/>
  <c r="T1101" i="28"/>
  <c r="U1101" i="28"/>
  <c r="V1101" i="28"/>
  <c r="W1101" i="28"/>
  <c r="X1101" i="28"/>
  <c r="Y1101" i="28"/>
  <c r="BZ1101" i="28" s="1"/>
  <c r="Z1101" i="28"/>
  <c r="AA1101" i="28"/>
  <c r="AB1101" i="28"/>
  <c r="CC1101" i="28" s="1"/>
  <c r="AD1101" i="28"/>
  <c r="BT1101" i="28" s="1"/>
  <c r="AE1101" i="28"/>
  <c r="AF1101" i="28"/>
  <c r="AG1101" i="28"/>
  <c r="AH1101" i="28"/>
  <c r="AI1101" i="28"/>
  <c r="AJ1101" i="28"/>
  <c r="AK1101" i="28"/>
  <c r="AL1101" i="28"/>
  <c r="AM1101" i="28"/>
  <c r="AO1101" i="28"/>
  <c r="AP1101" i="28"/>
  <c r="AQ1101" i="28"/>
  <c r="AR1101" i="28"/>
  <c r="AS1101" i="28"/>
  <c r="AT1101" i="28"/>
  <c r="AU1101" i="28"/>
  <c r="AV1101" i="28"/>
  <c r="AW1101" i="28"/>
  <c r="AX1101" i="28"/>
  <c r="AY1101" i="28"/>
  <c r="AZ1101" i="28"/>
  <c r="BA1101" i="28"/>
  <c r="BB1101" i="28"/>
  <c r="BC1101" i="28"/>
  <c r="BD1101" i="28"/>
  <c r="BE1101" i="28"/>
  <c r="BF1101" i="28"/>
  <c r="BG1101" i="28"/>
  <c r="BI1101" i="28"/>
  <c r="BJ1101" i="28"/>
  <c r="BK1101" i="28"/>
  <c r="BL1101" i="28"/>
  <c r="BM1101" i="28"/>
  <c r="BN1101" i="28"/>
  <c r="BO1101" i="28"/>
  <c r="BP1101" i="28"/>
  <c r="BQ1101" i="28"/>
  <c r="BR1101" i="28"/>
  <c r="BU1101" i="28"/>
  <c r="BX1101" i="28"/>
  <c r="B1102" i="28"/>
  <c r="C1102" i="28"/>
  <c r="D1102" i="28"/>
  <c r="F1102" i="28"/>
  <c r="G1102" i="28"/>
  <c r="H1102" i="28"/>
  <c r="I1102" i="28"/>
  <c r="J1102" i="28"/>
  <c r="K1102" i="28"/>
  <c r="L1102" i="28"/>
  <c r="M1102" i="28"/>
  <c r="N1102" i="28"/>
  <c r="O1102" i="28"/>
  <c r="P1102" i="28"/>
  <c r="Q1102" i="28"/>
  <c r="S1102" i="28"/>
  <c r="T1102" i="28"/>
  <c r="U1102" i="28"/>
  <c r="V1102" i="28"/>
  <c r="W1102" i="28"/>
  <c r="X1102" i="28"/>
  <c r="Y1102" i="28"/>
  <c r="Z1102" i="28"/>
  <c r="AA1102" i="28"/>
  <c r="AB1102" i="28"/>
  <c r="AD1102" i="28"/>
  <c r="AE1102" i="28"/>
  <c r="AF1102" i="28"/>
  <c r="AG1102" i="28"/>
  <c r="BW1102" i="28" s="1"/>
  <c r="AH1102" i="28"/>
  <c r="AI1102" i="28"/>
  <c r="AJ1102" i="28"/>
  <c r="AK1102" i="28"/>
  <c r="AL1102" i="28"/>
  <c r="AM1102" i="28"/>
  <c r="AO1102" i="28"/>
  <c r="AP1102" i="28"/>
  <c r="AQ1102" i="28"/>
  <c r="AR1102" i="28"/>
  <c r="AS1102" i="28"/>
  <c r="AT1102" i="28"/>
  <c r="AU1102" i="28"/>
  <c r="AV1102" i="28"/>
  <c r="AW1102" i="28"/>
  <c r="AX1102" i="28"/>
  <c r="AY1102" i="28"/>
  <c r="AZ1102" i="28"/>
  <c r="BA1102" i="28"/>
  <c r="BB1102" i="28"/>
  <c r="BC1102" i="28"/>
  <c r="BD1102" i="28"/>
  <c r="BE1102" i="28"/>
  <c r="BF1102" i="28"/>
  <c r="BG1102" i="28"/>
  <c r="BI1102" i="28"/>
  <c r="BJ1102" i="28"/>
  <c r="BK1102" i="28"/>
  <c r="BL1102" i="28"/>
  <c r="BM1102" i="28"/>
  <c r="BN1102" i="28"/>
  <c r="BO1102" i="28"/>
  <c r="BP1102" i="28"/>
  <c r="BQ1102" i="28"/>
  <c r="BR1102" i="28"/>
  <c r="BX1102" i="28"/>
  <c r="B1103" i="28"/>
  <c r="C1103" i="28"/>
  <c r="D1103" i="28"/>
  <c r="F1103" i="28"/>
  <c r="BT1103" i="28" s="1"/>
  <c r="G1103" i="28"/>
  <c r="H1103" i="28"/>
  <c r="I1103" i="28"/>
  <c r="J1103" i="28"/>
  <c r="K1103" i="28"/>
  <c r="L1103" i="28"/>
  <c r="M1103" i="28"/>
  <c r="N1103" i="28"/>
  <c r="O1103" i="28"/>
  <c r="P1103" i="28"/>
  <c r="Q1103" i="28"/>
  <c r="S1103" i="28"/>
  <c r="T1103" i="28"/>
  <c r="U1103" i="28"/>
  <c r="V1103" i="28"/>
  <c r="W1103" i="28"/>
  <c r="X1103" i="28"/>
  <c r="BY1103" i="28" s="1"/>
  <c r="Y1103" i="28"/>
  <c r="Z1103" i="28"/>
  <c r="AA1103" i="28"/>
  <c r="AB1103" i="28"/>
  <c r="AD1103" i="28"/>
  <c r="AE1103" i="28"/>
  <c r="AF1103" i="28"/>
  <c r="AG1103" i="28"/>
  <c r="AH1103" i="28"/>
  <c r="AI1103" i="28"/>
  <c r="AJ1103" i="28"/>
  <c r="AK1103" i="28"/>
  <c r="AL1103" i="28"/>
  <c r="AM1103" i="28"/>
  <c r="AO1103" i="28"/>
  <c r="AP1103" i="28"/>
  <c r="AQ1103" i="28"/>
  <c r="AR1103" i="28"/>
  <c r="AS1103" i="28"/>
  <c r="AT1103" i="28"/>
  <c r="AU1103" i="28"/>
  <c r="AV1103" i="28"/>
  <c r="AW1103" i="28"/>
  <c r="AX1103" i="28"/>
  <c r="AY1103" i="28"/>
  <c r="AZ1103" i="28"/>
  <c r="BA1103" i="28"/>
  <c r="BB1103" i="28"/>
  <c r="BC1103" i="28"/>
  <c r="BD1103" i="28"/>
  <c r="BE1103" i="28"/>
  <c r="BF1103" i="28"/>
  <c r="BG1103" i="28"/>
  <c r="BI1103" i="28"/>
  <c r="BJ1103" i="28"/>
  <c r="BK1103" i="28"/>
  <c r="BL1103" i="28"/>
  <c r="BM1103" i="28"/>
  <c r="BN1103" i="28"/>
  <c r="BO1103" i="28"/>
  <c r="BP1103" i="28"/>
  <c r="BQ1103" i="28"/>
  <c r="BR1103" i="28"/>
  <c r="B1104" i="28"/>
  <c r="C1104" i="28"/>
  <c r="D1104" i="28"/>
  <c r="F1104" i="28"/>
  <c r="G1104" i="28"/>
  <c r="H1104" i="28"/>
  <c r="I1104" i="28"/>
  <c r="J1104" i="28"/>
  <c r="K1104" i="28"/>
  <c r="L1104" i="28"/>
  <c r="M1104" i="28"/>
  <c r="N1104" i="28"/>
  <c r="O1104" i="28"/>
  <c r="P1104" i="28"/>
  <c r="Q1104" i="28"/>
  <c r="S1104" i="28"/>
  <c r="T1104" i="28"/>
  <c r="U1104" i="28"/>
  <c r="V1104" i="28"/>
  <c r="W1104" i="28"/>
  <c r="X1104" i="28"/>
  <c r="Y1104" i="28"/>
  <c r="Z1104" i="28"/>
  <c r="AA1104" i="28"/>
  <c r="AB1104" i="28"/>
  <c r="AD1104" i="28"/>
  <c r="BT1104" i="28" s="1"/>
  <c r="AE1104" i="28"/>
  <c r="AF1104" i="28"/>
  <c r="AG1104" i="28"/>
  <c r="AH1104" i="28"/>
  <c r="AI1104" i="28"/>
  <c r="AJ1104" i="28"/>
  <c r="AK1104" i="28"/>
  <c r="AL1104" i="28"/>
  <c r="AM1104" i="28"/>
  <c r="AO1104" i="28"/>
  <c r="AP1104" i="28"/>
  <c r="AQ1104" i="28"/>
  <c r="AR1104" i="28"/>
  <c r="AS1104" i="28"/>
  <c r="AT1104" i="28"/>
  <c r="AU1104" i="28"/>
  <c r="AV1104" i="28"/>
  <c r="AW1104" i="28"/>
  <c r="AX1104" i="28"/>
  <c r="AY1104" i="28"/>
  <c r="AZ1104" i="28"/>
  <c r="BA1104" i="28"/>
  <c r="BB1104" i="28"/>
  <c r="BC1104" i="28"/>
  <c r="BD1104" i="28"/>
  <c r="BE1104" i="28"/>
  <c r="BF1104" i="28"/>
  <c r="BG1104" i="28"/>
  <c r="BI1104" i="28"/>
  <c r="BJ1104" i="28"/>
  <c r="BK1104" i="28"/>
  <c r="BL1104" i="28"/>
  <c r="BM1104" i="28"/>
  <c r="BN1104" i="28"/>
  <c r="BO1104" i="28"/>
  <c r="BP1104" i="28"/>
  <c r="BQ1104" i="28"/>
  <c r="BR1104" i="28"/>
  <c r="BZ1104" i="28"/>
  <c r="B1105" i="28"/>
  <c r="C1105" i="28"/>
  <c r="D1105" i="28"/>
  <c r="F1105" i="28"/>
  <c r="G1105" i="28"/>
  <c r="H1105" i="28"/>
  <c r="I1105" i="28"/>
  <c r="J1105" i="28"/>
  <c r="K1105" i="28"/>
  <c r="L1105" i="28"/>
  <c r="M1105" i="28"/>
  <c r="N1105" i="28"/>
  <c r="BZ1105" i="28" s="1"/>
  <c r="O1105" i="28"/>
  <c r="P1105" i="28"/>
  <c r="Q1105" i="28"/>
  <c r="S1105" i="28"/>
  <c r="T1105" i="28"/>
  <c r="U1105" i="28"/>
  <c r="V1105" i="28"/>
  <c r="W1105" i="28"/>
  <c r="X1105" i="28"/>
  <c r="Y1105" i="28"/>
  <c r="Z1105" i="28"/>
  <c r="AA1105" i="28"/>
  <c r="AB1105" i="28"/>
  <c r="AD1105" i="28"/>
  <c r="AE1105" i="28"/>
  <c r="AF1105" i="28"/>
  <c r="AG1105" i="28"/>
  <c r="AH1105" i="28"/>
  <c r="AI1105" i="28"/>
  <c r="AJ1105" i="28"/>
  <c r="AK1105" i="28"/>
  <c r="AL1105" i="28"/>
  <c r="AM1105" i="28"/>
  <c r="AO1105" i="28"/>
  <c r="AP1105" i="28"/>
  <c r="AQ1105" i="28"/>
  <c r="AR1105" i="28"/>
  <c r="AS1105" i="28"/>
  <c r="AT1105" i="28"/>
  <c r="AU1105" i="28"/>
  <c r="AV1105" i="28"/>
  <c r="AW1105" i="28"/>
  <c r="AX1105" i="28"/>
  <c r="AY1105" i="28"/>
  <c r="AZ1105" i="28"/>
  <c r="BA1105" i="28"/>
  <c r="BB1105" i="28"/>
  <c r="BC1105" i="28"/>
  <c r="BD1105" i="28"/>
  <c r="BE1105" i="28"/>
  <c r="BF1105" i="28"/>
  <c r="BG1105" i="28"/>
  <c r="BI1105" i="28"/>
  <c r="BJ1105" i="28"/>
  <c r="BU1105" i="28" s="1"/>
  <c r="BK1105" i="28"/>
  <c r="BL1105" i="28"/>
  <c r="BM1105" i="28"/>
  <c r="BN1105" i="28"/>
  <c r="BO1105" i="28"/>
  <c r="BP1105" i="28"/>
  <c r="BQ1105" i="28"/>
  <c r="BR1105" i="28"/>
  <c r="B1106" i="28"/>
  <c r="C1106" i="28"/>
  <c r="D1106" i="28"/>
  <c r="F1106" i="28"/>
  <c r="G1106" i="28"/>
  <c r="H1106" i="28"/>
  <c r="BV1106" i="28" s="1"/>
  <c r="I1106" i="28"/>
  <c r="J1106" i="28"/>
  <c r="K1106" i="28"/>
  <c r="L1106" i="28"/>
  <c r="M1106" i="28"/>
  <c r="N1106" i="28"/>
  <c r="O1106" i="28"/>
  <c r="P1106" i="28"/>
  <c r="Q1106" i="28"/>
  <c r="S1106" i="28"/>
  <c r="T1106" i="28"/>
  <c r="U1106" i="28"/>
  <c r="V1106" i="28"/>
  <c r="W1106" i="28"/>
  <c r="X1106" i="28"/>
  <c r="Y1106" i="28"/>
  <c r="Z1106" i="28"/>
  <c r="CA1106" i="28" s="1"/>
  <c r="AA1106" i="28"/>
  <c r="AB1106" i="28"/>
  <c r="AD1106" i="28"/>
  <c r="AE1106" i="28"/>
  <c r="AF1106" i="28"/>
  <c r="AG1106" i="28"/>
  <c r="AH1106" i="28"/>
  <c r="BX1106" i="28" s="1"/>
  <c r="AI1106" i="28"/>
  <c r="AJ1106" i="28"/>
  <c r="AK1106" i="28"/>
  <c r="AL1106" i="28"/>
  <c r="AM1106" i="28"/>
  <c r="AO1106" i="28"/>
  <c r="AP1106" i="28"/>
  <c r="AQ1106" i="28"/>
  <c r="AR1106" i="28"/>
  <c r="AS1106" i="28"/>
  <c r="AT1106" i="28"/>
  <c r="AU1106" i="28"/>
  <c r="AV1106" i="28"/>
  <c r="AW1106" i="28"/>
  <c r="AX1106" i="28"/>
  <c r="AY1106" i="28"/>
  <c r="AZ1106" i="28"/>
  <c r="BA1106" i="28"/>
  <c r="BB1106" i="28"/>
  <c r="BC1106" i="28"/>
  <c r="BD1106" i="28"/>
  <c r="BE1106" i="28"/>
  <c r="BF1106" i="28"/>
  <c r="BG1106" i="28"/>
  <c r="BI1106" i="28"/>
  <c r="BJ1106" i="28"/>
  <c r="BK1106" i="28"/>
  <c r="BL1106" i="28"/>
  <c r="BM1106" i="28"/>
  <c r="BN1106" i="28"/>
  <c r="BO1106" i="28"/>
  <c r="BP1106" i="28"/>
  <c r="BQ1106" i="28"/>
  <c r="BR1106" i="28"/>
  <c r="BW1106" i="28"/>
  <c r="B1107" i="28"/>
  <c r="C1107" i="28"/>
  <c r="D1107" i="28"/>
  <c r="F1107" i="28"/>
  <c r="G1107" i="28"/>
  <c r="H1107" i="28"/>
  <c r="BV1107" i="28" s="1"/>
  <c r="I1107" i="28"/>
  <c r="J1107" i="28"/>
  <c r="K1107" i="28"/>
  <c r="L1107" i="28"/>
  <c r="M1107" i="28"/>
  <c r="N1107" i="28"/>
  <c r="O1107" i="28"/>
  <c r="P1107" i="28"/>
  <c r="Q1107" i="28"/>
  <c r="S1107" i="28"/>
  <c r="T1107" i="28"/>
  <c r="U1107" i="28"/>
  <c r="V1107" i="28"/>
  <c r="W1107" i="28"/>
  <c r="X1107" i="28"/>
  <c r="Y1107" i="28"/>
  <c r="Z1107" i="28"/>
  <c r="AA1107" i="28"/>
  <c r="AB1107" i="28"/>
  <c r="AD1107" i="28"/>
  <c r="AE1107" i="28"/>
  <c r="AF1107" i="28"/>
  <c r="AG1107" i="28"/>
  <c r="AH1107" i="28"/>
  <c r="AI1107" i="28"/>
  <c r="AJ1107" i="28"/>
  <c r="AK1107" i="28"/>
  <c r="AL1107" i="28"/>
  <c r="AM1107" i="28"/>
  <c r="AO1107" i="28"/>
  <c r="AP1107" i="28"/>
  <c r="AQ1107" i="28"/>
  <c r="AR1107" i="28"/>
  <c r="AS1107" i="28"/>
  <c r="AT1107" i="28"/>
  <c r="AU1107" i="28"/>
  <c r="AV1107" i="28"/>
  <c r="AW1107" i="28"/>
  <c r="AX1107" i="28"/>
  <c r="AY1107" i="28"/>
  <c r="AZ1107" i="28"/>
  <c r="BA1107" i="28"/>
  <c r="BB1107" i="28"/>
  <c r="BC1107" i="28"/>
  <c r="BD1107" i="28"/>
  <c r="BE1107" i="28"/>
  <c r="BF1107" i="28"/>
  <c r="BG1107" i="28"/>
  <c r="BI1107" i="28"/>
  <c r="BJ1107" i="28"/>
  <c r="BK1107" i="28"/>
  <c r="BL1107" i="28"/>
  <c r="BM1107" i="28"/>
  <c r="BN1107" i="28"/>
  <c r="BO1107" i="28"/>
  <c r="BP1107" i="28"/>
  <c r="BQ1107" i="28"/>
  <c r="BR1107" i="28"/>
  <c r="CB1107" i="28"/>
  <c r="B1108" i="28"/>
  <c r="C1108" i="28"/>
  <c r="D1108" i="28"/>
  <c r="F1108" i="28"/>
  <c r="G1108" i="28"/>
  <c r="H1108" i="28"/>
  <c r="I1108" i="28"/>
  <c r="J1108" i="28"/>
  <c r="K1108" i="28"/>
  <c r="L1108" i="28"/>
  <c r="M1108" i="28"/>
  <c r="N1108" i="28"/>
  <c r="O1108" i="28"/>
  <c r="P1108" i="28"/>
  <c r="Q1108" i="28"/>
  <c r="S1108" i="28"/>
  <c r="T1108" i="28"/>
  <c r="U1108" i="28"/>
  <c r="V1108" i="28"/>
  <c r="W1108" i="28"/>
  <c r="X1108" i="28"/>
  <c r="Y1108" i="28"/>
  <c r="Z1108" i="28"/>
  <c r="AA1108" i="28"/>
  <c r="CB1108" i="28" s="1"/>
  <c r="AB1108" i="28"/>
  <c r="AD1108" i="28"/>
  <c r="AE1108" i="28"/>
  <c r="AF1108" i="28"/>
  <c r="BV1108" i="28" s="1"/>
  <c r="AG1108" i="28"/>
  <c r="AH1108" i="28"/>
  <c r="AI1108" i="28"/>
  <c r="AJ1108" i="28"/>
  <c r="AK1108" i="28"/>
  <c r="AL1108" i="28"/>
  <c r="AM1108" i="28"/>
  <c r="AO1108" i="28"/>
  <c r="AP1108" i="28"/>
  <c r="AQ1108" i="28"/>
  <c r="AR1108" i="28"/>
  <c r="AS1108" i="28"/>
  <c r="AT1108" i="28"/>
  <c r="AU1108" i="28"/>
  <c r="AV1108" i="28"/>
  <c r="AW1108" i="28"/>
  <c r="AX1108" i="28"/>
  <c r="AY1108" i="28"/>
  <c r="AZ1108" i="28"/>
  <c r="BA1108" i="28"/>
  <c r="BB1108" i="28"/>
  <c r="BC1108" i="28"/>
  <c r="BD1108" i="28"/>
  <c r="BE1108" i="28"/>
  <c r="BF1108" i="28"/>
  <c r="BG1108" i="28"/>
  <c r="BI1108" i="28"/>
  <c r="BJ1108" i="28"/>
  <c r="BK1108" i="28"/>
  <c r="BL1108" i="28"/>
  <c r="BM1108" i="28"/>
  <c r="BN1108" i="28"/>
  <c r="BO1108" i="28"/>
  <c r="BP1108" i="28"/>
  <c r="BQ1108" i="28"/>
  <c r="BR1108" i="28"/>
  <c r="BW1108" i="28"/>
  <c r="BB23" i="11"/>
  <c r="BC23" i="11"/>
  <c r="BD23" i="11"/>
  <c r="BE23" i="11"/>
  <c r="BB24" i="11"/>
  <c r="BC24" i="11"/>
  <c r="BD24" i="11"/>
  <c r="BE24" i="11"/>
  <c r="BB25" i="11"/>
  <c r="BC25" i="11"/>
  <c r="BD25" i="11"/>
  <c r="BE25" i="11"/>
  <c r="BB26" i="11"/>
  <c r="BC26" i="11"/>
  <c r="BD26" i="11"/>
  <c r="BE26" i="11"/>
  <c r="BB27" i="11"/>
  <c r="BC27" i="11"/>
  <c r="BD27" i="11"/>
  <c r="BE27" i="11"/>
  <c r="BB28" i="11"/>
  <c r="BC28" i="11"/>
  <c r="BD28" i="11"/>
  <c r="BE28" i="11"/>
  <c r="BB29" i="11"/>
  <c r="BC29" i="11"/>
  <c r="BD29" i="11"/>
  <c r="BE29" i="11"/>
  <c r="BB30" i="11"/>
  <c r="BC30" i="11"/>
  <c r="BD30" i="11"/>
  <c r="BE30" i="11"/>
  <c r="BB31" i="11"/>
  <c r="BC31" i="11"/>
  <c r="BD31" i="11"/>
  <c r="BE31" i="11"/>
  <c r="BB32" i="11"/>
  <c r="BC32" i="11"/>
  <c r="BD32" i="11"/>
  <c r="BE32" i="11"/>
  <c r="BB33" i="11"/>
  <c r="BC33" i="11"/>
  <c r="BD33" i="11"/>
  <c r="BE33" i="11"/>
  <c r="BB34" i="11"/>
  <c r="BC34" i="11"/>
  <c r="BD34" i="11"/>
  <c r="BE34" i="11"/>
  <c r="BB35" i="11"/>
  <c r="BC35" i="11"/>
  <c r="BD35" i="11"/>
  <c r="BE35" i="11"/>
  <c r="BB36" i="11"/>
  <c r="BC36" i="11"/>
  <c r="BD36" i="11"/>
  <c r="BE36" i="11"/>
  <c r="BB37" i="11"/>
  <c r="BC37" i="11"/>
  <c r="BD37" i="11"/>
  <c r="BE37" i="11"/>
  <c r="BB38" i="11"/>
  <c r="BC38" i="11"/>
  <c r="BD38" i="11"/>
  <c r="BE38" i="11"/>
  <c r="BB39" i="11"/>
  <c r="BC39" i="11"/>
  <c r="BD39" i="11"/>
  <c r="BE39" i="11"/>
  <c r="BB40" i="11"/>
  <c r="BC40" i="11"/>
  <c r="BD40" i="11"/>
  <c r="BE40" i="11"/>
  <c r="BB41" i="11"/>
  <c r="BC41" i="11"/>
  <c r="BD41" i="11"/>
  <c r="BE41" i="11"/>
  <c r="BB42" i="11"/>
  <c r="BC42" i="11"/>
  <c r="BD42" i="11"/>
  <c r="BE42" i="11"/>
  <c r="BB43" i="11"/>
  <c r="BC43" i="11"/>
  <c r="BD43" i="11"/>
  <c r="BE43" i="11"/>
  <c r="BB44" i="11"/>
  <c r="BC44" i="11"/>
  <c r="BD44" i="11"/>
  <c r="BE44" i="11"/>
  <c r="BB45" i="11"/>
  <c r="BC45" i="11"/>
  <c r="BD45" i="11"/>
  <c r="BE45" i="11"/>
  <c r="BB46" i="11"/>
  <c r="BC46" i="11"/>
  <c r="BD46" i="11"/>
  <c r="BE46" i="11"/>
  <c r="BB47" i="11"/>
  <c r="BC47" i="11"/>
  <c r="BD47" i="11"/>
  <c r="BE47" i="11"/>
  <c r="BB48" i="11"/>
  <c r="BC48" i="11"/>
  <c r="BD48" i="11"/>
  <c r="BE48" i="11"/>
  <c r="BB49" i="11"/>
  <c r="BC49" i="11"/>
  <c r="BD49" i="11"/>
  <c r="BE49" i="11"/>
  <c r="BB50" i="11"/>
  <c r="BC50" i="11"/>
  <c r="BD50" i="11"/>
  <c r="BE50" i="11"/>
  <c r="BB51" i="11"/>
  <c r="BC51" i="11"/>
  <c r="BD51" i="11"/>
  <c r="BE51" i="11"/>
  <c r="BB52" i="11"/>
  <c r="BC52" i="11"/>
  <c r="BD52" i="11"/>
  <c r="BE52" i="11"/>
  <c r="BB53" i="11"/>
  <c r="BC53" i="11"/>
  <c r="BD53" i="11"/>
  <c r="BE53" i="11"/>
  <c r="BB54" i="11"/>
  <c r="BC54" i="11"/>
  <c r="BD54" i="11"/>
  <c r="BE54" i="11"/>
  <c r="BB55" i="11"/>
  <c r="BC55" i="11"/>
  <c r="BD55" i="11"/>
  <c r="BE55" i="11"/>
  <c r="BB56" i="11"/>
  <c r="BC56" i="11"/>
  <c r="BD56" i="11"/>
  <c r="BE56" i="11"/>
  <c r="BB57" i="11"/>
  <c r="BC57" i="11"/>
  <c r="BD57" i="11"/>
  <c r="BE57" i="11"/>
  <c r="BB58" i="11"/>
  <c r="BC58" i="11"/>
  <c r="BD58" i="11"/>
  <c r="BE58" i="11"/>
  <c r="BB59" i="11"/>
  <c r="BC59" i="11"/>
  <c r="BD59" i="11"/>
  <c r="BE59" i="11"/>
  <c r="BB60" i="11"/>
  <c r="BC60" i="11"/>
  <c r="BD60" i="11"/>
  <c r="BE60" i="11"/>
  <c r="BB61" i="11"/>
  <c r="BC61" i="11"/>
  <c r="BD61" i="11"/>
  <c r="BE61" i="11"/>
  <c r="BB62" i="11"/>
  <c r="BC62" i="11"/>
  <c r="BD62" i="11"/>
  <c r="BE62" i="11"/>
  <c r="BB63" i="11"/>
  <c r="BC63" i="11"/>
  <c r="BD63" i="11"/>
  <c r="BE63" i="11"/>
  <c r="BB64" i="11"/>
  <c r="BC64" i="11"/>
  <c r="BD64" i="11"/>
  <c r="BE64" i="11"/>
  <c r="BB65" i="11"/>
  <c r="BC65" i="11"/>
  <c r="BD65" i="11"/>
  <c r="BE65" i="11"/>
  <c r="BB66" i="11"/>
  <c r="BC66" i="11"/>
  <c r="BD66" i="11"/>
  <c r="BE66" i="11"/>
  <c r="BB67" i="11"/>
  <c r="BC67" i="11"/>
  <c r="BD67" i="11"/>
  <c r="BE67" i="11"/>
  <c r="BB68" i="11"/>
  <c r="BC68" i="11"/>
  <c r="BD68" i="11"/>
  <c r="BE68" i="11"/>
  <c r="BB69" i="11"/>
  <c r="BC69" i="11"/>
  <c r="BD69" i="11"/>
  <c r="BE69" i="11"/>
  <c r="BB70" i="11"/>
  <c r="BC70" i="11"/>
  <c r="BD70" i="11"/>
  <c r="BE70" i="11"/>
  <c r="BB71" i="11"/>
  <c r="BC71" i="11"/>
  <c r="BD71" i="11"/>
  <c r="BE71" i="11"/>
  <c r="BB72" i="11"/>
  <c r="BC72" i="11"/>
  <c r="BD72" i="11"/>
  <c r="BE72" i="11"/>
  <c r="BB73" i="11"/>
  <c r="BC73" i="11"/>
  <c r="BD73" i="11"/>
  <c r="BE73" i="11"/>
  <c r="BB74" i="11"/>
  <c r="BC74" i="11"/>
  <c r="BD74" i="11"/>
  <c r="BE74" i="11"/>
  <c r="BB75" i="11"/>
  <c r="BC75" i="11"/>
  <c r="BD75" i="11"/>
  <c r="BE75" i="11"/>
  <c r="BB76" i="11"/>
  <c r="BC76" i="11"/>
  <c r="BD76" i="11"/>
  <c r="BE76" i="11"/>
  <c r="BB77" i="11"/>
  <c r="BC77" i="11"/>
  <c r="BD77" i="11"/>
  <c r="BE77" i="11"/>
  <c r="BB78" i="11"/>
  <c r="BC78" i="11"/>
  <c r="BD78" i="11"/>
  <c r="BE78" i="11"/>
  <c r="BB79" i="11"/>
  <c r="BC79" i="11"/>
  <c r="BD79" i="11"/>
  <c r="BE79" i="11"/>
  <c r="BB80" i="11"/>
  <c r="BC80" i="11"/>
  <c r="BD80" i="11"/>
  <c r="BE80" i="11"/>
  <c r="BB81" i="11"/>
  <c r="BC81" i="11"/>
  <c r="BD81" i="11"/>
  <c r="BE81" i="11"/>
  <c r="BB82" i="11"/>
  <c r="BC82" i="11"/>
  <c r="BD82" i="11"/>
  <c r="BE82" i="11"/>
  <c r="BB83" i="11"/>
  <c r="BC83" i="11"/>
  <c r="BD83" i="11"/>
  <c r="BE83" i="11"/>
  <c r="BB84" i="11"/>
  <c r="BC84" i="11"/>
  <c r="BD84" i="11"/>
  <c r="BE84" i="11"/>
  <c r="BB85" i="11"/>
  <c r="BC85" i="11"/>
  <c r="BD85" i="11"/>
  <c r="BE85" i="11"/>
  <c r="BB86" i="11"/>
  <c r="BC86" i="11"/>
  <c r="BD86" i="11"/>
  <c r="BE86" i="11"/>
  <c r="BB87" i="11"/>
  <c r="BC87" i="11"/>
  <c r="BD87" i="11"/>
  <c r="BE87" i="11"/>
  <c r="BB88" i="11"/>
  <c r="BC88" i="11"/>
  <c r="BD88" i="11"/>
  <c r="BE88" i="11"/>
  <c r="BB89" i="11"/>
  <c r="BC89" i="11"/>
  <c r="BD89" i="11"/>
  <c r="BE89" i="11"/>
  <c r="BB90" i="11"/>
  <c r="BC90" i="11"/>
  <c r="BD90" i="11"/>
  <c r="BE90" i="11"/>
  <c r="BB91" i="11"/>
  <c r="BC91" i="11"/>
  <c r="BD91" i="11"/>
  <c r="BE91" i="11"/>
  <c r="BB92" i="11"/>
  <c r="BC92" i="11"/>
  <c r="BD92" i="11"/>
  <c r="BE92" i="11"/>
  <c r="BB93" i="11"/>
  <c r="BC93" i="11"/>
  <c r="BD93" i="11"/>
  <c r="BE93" i="11"/>
  <c r="BB94" i="11"/>
  <c r="BC94" i="11"/>
  <c r="BD94" i="11"/>
  <c r="BE94" i="11"/>
  <c r="BB95" i="11"/>
  <c r="BC95" i="11"/>
  <c r="BD95" i="11"/>
  <c r="BE95" i="11"/>
  <c r="BB96" i="11"/>
  <c r="BC96" i="11"/>
  <c r="BD96" i="11"/>
  <c r="BE96" i="11"/>
  <c r="BB97" i="11"/>
  <c r="BC97" i="11"/>
  <c r="BD97" i="11"/>
  <c r="BE97" i="11"/>
  <c r="BB98" i="11"/>
  <c r="BC98" i="11"/>
  <c r="BD98" i="11"/>
  <c r="BE98" i="11"/>
  <c r="BB99" i="11"/>
  <c r="BC99" i="11"/>
  <c r="BD99" i="11"/>
  <c r="BE99" i="11"/>
  <c r="BB100" i="11"/>
  <c r="BC100" i="11"/>
  <c r="BD100" i="11"/>
  <c r="BE100" i="11"/>
  <c r="BB101" i="11"/>
  <c r="BC101" i="11"/>
  <c r="BD101" i="11"/>
  <c r="BE101" i="11"/>
  <c r="BB102" i="11"/>
  <c r="BC102" i="11"/>
  <c r="BD102" i="11"/>
  <c r="BE102" i="11"/>
  <c r="BB103" i="11"/>
  <c r="BC103" i="11"/>
  <c r="BD103" i="11"/>
  <c r="BE103" i="11"/>
  <c r="BB104" i="11"/>
  <c r="BC104" i="11"/>
  <c r="BD104" i="11"/>
  <c r="BE104" i="11"/>
  <c r="BB105" i="11"/>
  <c r="BC105" i="11"/>
  <c r="BD105" i="11"/>
  <c r="BE105" i="11"/>
  <c r="BB106" i="11"/>
  <c r="BC106" i="11"/>
  <c r="BD106" i="11"/>
  <c r="BE106" i="11"/>
  <c r="BB107" i="11"/>
  <c r="BC107" i="11"/>
  <c r="BD107" i="11"/>
  <c r="BE107" i="11"/>
  <c r="BB108" i="11"/>
  <c r="BC108" i="11"/>
  <c r="BD108" i="11"/>
  <c r="BE108" i="11"/>
  <c r="BB109" i="11"/>
  <c r="BC109" i="11"/>
  <c r="BD109" i="11"/>
  <c r="BE109" i="11"/>
  <c r="BB110" i="11"/>
  <c r="BC110" i="11"/>
  <c r="BD110" i="11"/>
  <c r="BE110" i="11"/>
  <c r="BB111" i="11"/>
  <c r="BC111" i="11"/>
  <c r="BD111" i="11"/>
  <c r="BE111" i="11"/>
  <c r="BB112" i="11"/>
  <c r="BC112" i="11"/>
  <c r="BD112" i="11"/>
  <c r="BE112" i="11"/>
  <c r="BB113" i="11"/>
  <c r="BC113" i="11"/>
  <c r="BD113" i="11"/>
  <c r="BE113" i="11"/>
  <c r="BB114" i="11"/>
  <c r="BC114" i="11"/>
  <c r="BD114" i="11"/>
  <c r="BE114" i="11"/>
  <c r="BB115" i="11"/>
  <c r="BC115" i="11"/>
  <c r="BD115" i="11"/>
  <c r="BE115" i="11"/>
  <c r="BB116" i="11"/>
  <c r="BC116" i="11"/>
  <c r="BD116" i="11"/>
  <c r="BE116" i="11"/>
  <c r="BB117" i="11"/>
  <c r="BC117" i="11"/>
  <c r="BD117" i="11"/>
  <c r="BE117" i="11"/>
  <c r="BB118" i="11"/>
  <c r="BC118" i="11"/>
  <c r="BD118" i="11"/>
  <c r="BE118" i="11"/>
  <c r="BB119" i="11"/>
  <c r="BC119" i="11"/>
  <c r="BD119" i="11"/>
  <c r="BE119" i="11"/>
  <c r="BB120" i="11"/>
  <c r="BC120" i="11"/>
  <c r="BD120" i="11"/>
  <c r="BE120" i="11"/>
  <c r="BB121" i="11"/>
  <c r="BC121" i="11"/>
  <c r="BD121" i="11"/>
  <c r="BE121" i="11"/>
  <c r="BB122" i="11"/>
  <c r="BC122" i="11"/>
  <c r="BD122" i="11"/>
  <c r="BE122" i="11"/>
  <c r="BB123" i="11"/>
  <c r="BC123" i="11"/>
  <c r="BD123" i="11"/>
  <c r="BE123" i="11"/>
  <c r="BB124" i="11"/>
  <c r="BC124" i="11"/>
  <c r="BD124" i="11"/>
  <c r="BE124" i="11"/>
  <c r="BB125" i="11"/>
  <c r="BC125" i="11"/>
  <c r="BD125" i="11"/>
  <c r="BE125" i="11"/>
  <c r="BB126" i="11"/>
  <c r="BC126" i="11"/>
  <c r="BD126" i="11"/>
  <c r="BE126" i="11"/>
  <c r="BB127" i="11"/>
  <c r="BC127" i="11"/>
  <c r="BD127" i="11"/>
  <c r="BE127" i="11"/>
  <c r="BB128" i="11"/>
  <c r="BC128" i="11"/>
  <c r="BD128" i="11"/>
  <c r="BE128" i="11"/>
  <c r="BB129" i="11"/>
  <c r="BC129" i="11"/>
  <c r="BD129" i="11"/>
  <c r="BE129" i="11"/>
  <c r="BB130" i="11"/>
  <c r="BC130" i="11"/>
  <c r="BD130" i="11"/>
  <c r="BE130" i="11"/>
  <c r="BB131" i="11"/>
  <c r="BC131" i="11"/>
  <c r="BD131" i="11"/>
  <c r="BE131" i="11"/>
  <c r="BB132" i="11"/>
  <c r="BC132" i="11"/>
  <c r="BD132" i="11"/>
  <c r="BE132" i="11"/>
  <c r="BB133" i="11"/>
  <c r="BC133" i="11"/>
  <c r="BD133" i="11"/>
  <c r="BE133" i="11"/>
  <c r="BB134" i="11"/>
  <c r="BC134" i="11"/>
  <c r="BD134" i="11"/>
  <c r="BE134" i="11"/>
  <c r="BB135" i="11"/>
  <c r="BC135" i="11"/>
  <c r="BD135" i="11"/>
  <c r="BE135" i="11"/>
  <c r="BB136" i="11"/>
  <c r="BC136" i="11"/>
  <c r="BD136" i="11"/>
  <c r="BE136" i="11"/>
  <c r="BB137" i="11"/>
  <c r="BC137" i="11"/>
  <c r="BD137" i="11"/>
  <c r="BE137" i="11"/>
  <c r="BB138" i="11"/>
  <c r="BC138" i="11"/>
  <c r="BD138" i="11"/>
  <c r="BE138" i="11"/>
  <c r="BB139" i="11"/>
  <c r="BC139" i="11"/>
  <c r="BD139" i="11"/>
  <c r="BE139" i="11"/>
  <c r="BB140" i="11"/>
  <c r="BC140" i="11"/>
  <c r="BD140" i="11"/>
  <c r="BE140" i="11"/>
  <c r="BB141" i="11"/>
  <c r="BC141" i="11"/>
  <c r="BD141" i="11"/>
  <c r="BE141" i="11"/>
  <c r="BB142" i="11"/>
  <c r="BC142" i="11"/>
  <c r="BD142" i="11"/>
  <c r="BE142" i="11"/>
  <c r="BB143" i="11"/>
  <c r="BC143" i="11"/>
  <c r="BD143" i="11"/>
  <c r="BE143" i="11"/>
  <c r="BB144" i="11"/>
  <c r="BC144" i="11"/>
  <c r="BD144" i="11"/>
  <c r="BE144" i="11"/>
  <c r="BB145" i="11"/>
  <c r="BC145" i="11"/>
  <c r="BD145" i="11"/>
  <c r="BE145" i="11"/>
  <c r="BB146" i="11"/>
  <c r="BC146" i="11"/>
  <c r="BD146" i="11"/>
  <c r="BE146" i="11"/>
  <c r="BB147" i="11"/>
  <c r="BC147" i="11"/>
  <c r="BD147" i="11"/>
  <c r="BE147" i="11"/>
  <c r="BB148" i="11"/>
  <c r="BC148" i="11"/>
  <c r="BD148" i="11"/>
  <c r="BE148" i="11"/>
  <c r="BB149" i="11"/>
  <c r="BC149" i="11"/>
  <c r="BD149" i="11"/>
  <c r="BE149" i="11"/>
  <c r="BB150" i="11"/>
  <c r="BC150" i="11"/>
  <c r="BD150" i="11"/>
  <c r="BE150" i="11"/>
  <c r="BB151" i="11"/>
  <c r="BC151" i="11"/>
  <c r="BD151" i="11"/>
  <c r="BE151" i="11"/>
  <c r="BB152" i="11"/>
  <c r="BC152" i="11"/>
  <c r="BD152" i="11"/>
  <c r="BE152" i="11"/>
  <c r="BB153" i="11"/>
  <c r="BC153" i="11"/>
  <c r="BD153" i="11"/>
  <c r="BE153" i="11"/>
  <c r="BB154" i="11"/>
  <c r="BC154" i="11"/>
  <c r="BD154" i="11"/>
  <c r="BE154" i="11"/>
  <c r="BB155" i="11"/>
  <c r="BC155" i="11"/>
  <c r="BD155" i="11"/>
  <c r="BE155" i="11"/>
  <c r="BB156" i="11"/>
  <c r="BC156" i="11"/>
  <c r="BD156" i="11"/>
  <c r="BE156" i="11"/>
  <c r="BB157" i="11"/>
  <c r="BC157" i="11"/>
  <c r="BD157" i="11"/>
  <c r="BE157" i="11"/>
  <c r="BB158" i="11"/>
  <c r="BC158" i="11"/>
  <c r="BD158" i="11"/>
  <c r="BE158" i="11"/>
  <c r="BB159" i="11"/>
  <c r="BC159" i="11"/>
  <c r="BD159" i="11"/>
  <c r="BE159" i="11"/>
  <c r="BB160" i="11"/>
  <c r="BC160" i="11"/>
  <c r="BD160" i="11"/>
  <c r="BE160" i="11"/>
  <c r="BB161" i="11"/>
  <c r="BC161" i="11"/>
  <c r="BD161" i="11"/>
  <c r="BE161" i="11"/>
  <c r="BB162" i="11"/>
  <c r="BC162" i="11"/>
  <c r="BD162" i="11"/>
  <c r="BE162" i="11"/>
  <c r="BB163" i="11"/>
  <c r="BC163" i="11"/>
  <c r="BD163" i="11"/>
  <c r="BE163" i="11"/>
  <c r="BB164" i="11"/>
  <c r="BC164" i="11"/>
  <c r="BD164" i="11"/>
  <c r="BE164" i="11"/>
  <c r="BB165" i="11"/>
  <c r="BC165" i="11"/>
  <c r="BD165" i="11"/>
  <c r="BE165" i="11"/>
  <c r="BB166" i="11"/>
  <c r="BC166" i="11"/>
  <c r="BD166" i="11"/>
  <c r="BE166" i="11"/>
  <c r="BB167" i="11"/>
  <c r="BC167" i="11"/>
  <c r="BD167" i="11"/>
  <c r="BE167" i="11"/>
  <c r="BB168" i="11"/>
  <c r="BC168" i="11"/>
  <c r="BD168" i="11"/>
  <c r="BE168" i="11"/>
  <c r="BB169" i="11"/>
  <c r="BC169" i="11"/>
  <c r="BD169" i="11"/>
  <c r="BE169" i="11"/>
  <c r="BB170" i="11"/>
  <c r="BC170" i="11"/>
  <c r="BD170" i="11"/>
  <c r="BE170" i="11"/>
  <c r="BB171" i="11"/>
  <c r="BC171" i="11"/>
  <c r="BD171" i="11"/>
  <c r="BE171" i="11"/>
  <c r="BB172" i="11"/>
  <c r="BC172" i="11"/>
  <c r="BD172" i="11"/>
  <c r="BE172" i="11"/>
  <c r="BB173" i="11"/>
  <c r="BC173" i="11"/>
  <c r="BD173" i="11"/>
  <c r="BE173" i="11"/>
  <c r="BB174" i="11"/>
  <c r="BC174" i="11"/>
  <c r="BD174" i="11"/>
  <c r="BE174" i="11"/>
  <c r="BB175" i="11"/>
  <c r="BC175" i="11"/>
  <c r="BD175" i="11"/>
  <c r="BE175" i="11"/>
  <c r="BB176" i="11"/>
  <c r="BC176" i="11"/>
  <c r="BD176" i="11"/>
  <c r="BE176" i="11"/>
  <c r="BB177" i="11"/>
  <c r="BC177" i="11"/>
  <c r="BD177" i="11"/>
  <c r="BE177" i="11"/>
  <c r="BB178" i="11"/>
  <c r="BC178" i="11"/>
  <c r="BD178" i="11"/>
  <c r="BE178" i="11"/>
  <c r="BB179" i="11"/>
  <c r="BC179" i="11"/>
  <c r="BD179" i="11"/>
  <c r="BE179" i="11"/>
  <c r="BB180" i="11"/>
  <c r="BC180" i="11"/>
  <c r="BD180" i="11"/>
  <c r="BE180" i="11"/>
  <c r="BB181" i="11"/>
  <c r="BC181" i="11"/>
  <c r="BD181" i="11"/>
  <c r="BE181" i="11"/>
  <c r="BB182" i="11"/>
  <c r="BC182" i="11"/>
  <c r="BD182" i="11"/>
  <c r="BE182" i="11"/>
  <c r="BB183" i="11"/>
  <c r="BC183" i="11"/>
  <c r="BD183" i="11"/>
  <c r="BE183" i="11"/>
  <c r="BB184" i="11"/>
  <c r="BC184" i="11"/>
  <c r="BD184" i="11"/>
  <c r="BE184" i="11"/>
  <c r="BB185" i="11"/>
  <c r="BC185" i="11"/>
  <c r="BD185" i="11"/>
  <c r="BE185" i="11"/>
  <c r="BB186" i="11"/>
  <c r="BC186" i="11"/>
  <c r="BD186" i="11"/>
  <c r="BE186" i="11"/>
  <c r="BB187" i="11"/>
  <c r="BC187" i="11"/>
  <c r="BD187" i="11"/>
  <c r="BE187" i="11"/>
  <c r="BB188" i="11"/>
  <c r="BC188" i="11"/>
  <c r="BD188" i="11"/>
  <c r="BE188" i="11"/>
  <c r="BB189" i="11"/>
  <c r="BC189" i="11"/>
  <c r="BD189" i="11"/>
  <c r="BE189" i="11"/>
  <c r="BB190" i="11"/>
  <c r="BC190" i="11"/>
  <c r="BD190" i="11"/>
  <c r="BE190" i="11"/>
  <c r="BB191" i="11"/>
  <c r="BC191" i="11"/>
  <c r="BD191" i="11"/>
  <c r="BE191" i="11"/>
  <c r="BB192" i="11"/>
  <c r="BC192" i="11"/>
  <c r="BD192" i="11"/>
  <c r="BE192" i="11"/>
  <c r="BB193" i="11"/>
  <c r="BC193" i="11"/>
  <c r="BD193" i="11"/>
  <c r="BE193" i="11"/>
  <c r="BB194" i="11"/>
  <c r="BC194" i="11"/>
  <c r="BD194" i="11"/>
  <c r="BE194" i="11"/>
  <c r="BB195" i="11"/>
  <c r="BC195" i="11"/>
  <c r="BD195" i="11"/>
  <c r="BE195" i="11"/>
  <c r="BB196" i="11"/>
  <c r="BC196" i="11"/>
  <c r="BD196" i="11"/>
  <c r="BE196" i="11"/>
  <c r="BB197" i="11"/>
  <c r="BC197" i="11"/>
  <c r="BD197" i="11"/>
  <c r="BE197" i="11"/>
  <c r="BB198" i="11"/>
  <c r="BC198" i="11"/>
  <c r="BD198" i="11"/>
  <c r="BE198" i="11"/>
  <c r="BB199" i="11"/>
  <c r="BC199" i="11"/>
  <c r="BD199" i="11"/>
  <c r="BE199" i="11"/>
  <c r="BB200" i="11"/>
  <c r="BC200" i="11"/>
  <c r="BD200" i="11"/>
  <c r="BE200" i="11"/>
  <c r="BB201" i="11"/>
  <c r="BC201" i="11"/>
  <c r="BD201" i="11"/>
  <c r="BE201" i="11"/>
  <c r="BB202" i="11"/>
  <c r="BC202" i="11"/>
  <c r="BD202" i="11"/>
  <c r="BE202" i="11"/>
  <c r="BB203" i="11"/>
  <c r="BC203" i="11"/>
  <c r="BD203" i="11"/>
  <c r="BE203" i="11"/>
  <c r="BB204" i="11"/>
  <c r="BC204" i="11"/>
  <c r="BD204" i="11"/>
  <c r="BE204" i="11"/>
  <c r="BB205" i="11"/>
  <c r="BC205" i="11"/>
  <c r="BD205" i="11"/>
  <c r="BE205" i="11"/>
  <c r="BB206" i="11"/>
  <c r="BC206" i="11"/>
  <c r="BD206" i="11"/>
  <c r="BE206" i="11"/>
  <c r="BB207" i="11"/>
  <c r="BC207" i="11"/>
  <c r="BD207" i="11"/>
  <c r="BE207" i="11"/>
  <c r="BB208" i="11"/>
  <c r="BC208" i="11"/>
  <c r="BD208" i="11"/>
  <c r="BE208" i="11"/>
  <c r="BB209" i="11"/>
  <c r="BC209" i="11"/>
  <c r="BD209" i="11"/>
  <c r="BE209" i="11"/>
  <c r="BB210" i="11"/>
  <c r="BC210" i="11"/>
  <c r="BD210" i="11"/>
  <c r="BE210" i="11"/>
  <c r="BB211" i="11"/>
  <c r="BC211" i="11"/>
  <c r="BD211" i="11"/>
  <c r="BE211" i="11"/>
  <c r="BB212" i="11"/>
  <c r="BC212" i="11"/>
  <c r="BD212" i="11"/>
  <c r="BE212" i="11"/>
  <c r="BB213" i="11"/>
  <c r="BC213" i="11"/>
  <c r="BD213" i="11"/>
  <c r="BE213" i="11"/>
  <c r="BB214" i="11"/>
  <c r="BC214" i="11"/>
  <c r="BD214" i="11"/>
  <c r="BE214" i="11"/>
  <c r="BB215" i="11"/>
  <c r="BC215" i="11"/>
  <c r="BD215" i="11"/>
  <c r="BE215" i="11"/>
  <c r="BB216" i="11"/>
  <c r="BC216" i="11"/>
  <c r="BD216" i="11"/>
  <c r="BE216" i="11"/>
  <c r="BB217" i="11"/>
  <c r="BC217" i="11"/>
  <c r="BD217" i="11"/>
  <c r="BE217" i="11"/>
  <c r="BB218" i="11"/>
  <c r="BC218" i="11"/>
  <c r="BD218" i="11"/>
  <c r="BE218" i="11"/>
  <c r="BB219" i="11"/>
  <c r="BC219" i="11"/>
  <c r="BD219" i="11"/>
  <c r="BE219" i="11"/>
  <c r="BB220" i="11"/>
  <c r="BC220" i="11"/>
  <c r="BD220" i="11"/>
  <c r="BE220" i="11"/>
  <c r="BB221" i="11"/>
  <c r="BC221" i="11"/>
  <c r="BD221" i="11"/>
  <c r="BE221" i="11"/>
  <c r="BB222" i="11"/>
  <c r="BC222" i="11"/>
  <c r="BD222" i="11"/>
  <c r="BE222" i="11"/>
  <c r="BB223" i="11"/>
  <c r="BC223" i="11"/>
  <c r="BD223" i="11"/>
  <c r="BE223" i="11"/>
  <c r="BB224" i="11"/>
  <c r="BC224" i="11"/>
  <c r="BD224" i="11"/>
  <c r="BE224" i="11"/>
  <c r="BB225" i="11"/>
  <c r="BC225" i="11"/>
  <c r="BD225" i="11"/>
  <c r="BE225" i="11"/>
  <c r="BB226" i="11"/>
  <c r="BC226" i="11"/>
  <c r="BD226" i="11"/>
  <c r="BE226" i="11"/>
  <c r="BB227" i="11"/>
  <c r="BC227" i="11"/>
  <c r="BD227" i="11"/>
  <c r="BE227" i="11"/>
  <c r="BB228" i="11"/>
  <c r="BC228" i="11"/>
  <c r="BD228" i="11"/>
  <c r="BE228" i="11"/>
  <c r="BB229" i="11"/>
  <c r="BC229" i="11"/>
  <c r="BD229" i="11"/>
  <c r="BE229" i="11"/>
  <c r="BB230" i="11"/>
  <c r="BC230" i="11"/>
  <c r="BD230" i="11"/>
  <c r="BE230" i="11"/>
  <c r="BB231" i="11"/>
  <c r="BC231" i="11"/>
  <c r="BD231" i="11"/>
  <c r="BE231" i="11"/>
  <c r="BB232" i="11"/>
  <c r="BC232" i="11"/>
  <c r="BD232" i="11"/>
  <c r="BE232" i="11"/>
  <c r="BB233" i="11"/>
  <c r="BC233" i="11"/>
  <c r="BD233" i="11"/>
  <c r="BE233" i="11"/>
  <c r="BB234" i="11"/>
  <c r="BC234" i="11"/>
  <c r="BD234" i="11"/>
  <c r="BE234" i="11"/>
  <c r="BB235" i="11"/>
  <c r="BC235" i="11"/>
  <c r="BD235" i="11"/>
  <c r="BE235" i="11"/>
  <c r="BB236" i="11"/>
  <c r="BC236" i="11"/>
  <c r="BD236" i="11"/>
  <c r="BE236" i="11"/>
  <c r="BB237" i="11"/>
  <c r="BC237" i="11"/>
  <c r="BD237" i="11"/>
  <c r="BE237" i="11"/>
  <c r="BB238" i="11"/>
  <c r="BC238" i="11"/>
  <c r="BD238" i="11"/>
  <c r="BE238" i="11"/>
  <c r="BB239" i="11"/>
  <c r="BC239" i="11"/>
  <c r="BD239" i="11"/>
  <c r="BE239" i="11"/>
  <c r="BB240" i="11"/>
  <c r="BC240" i="11"/>
  <c r="BD240" i="11"/>
  <c r="BE240" i="11"/>
  <c r="BB241" i="11"/>
  <c r="BC241" i="11"/>
  <c r="BD241" i="11"/>
  <c r="BE241" i="11"/>
  <c r="BB242" i="11"/>
  <c r="BC242" i="11"/>
  <c r="BD242" i="11"/>
  <c r="BE242" i="11"/>
  <c r="BB243" i="11"/>
  <c r="BC243" i="11"/>
  <c r="BD243" i="11"/>
  <c r="BE243" i="11"/>
  <c r="BB244" i="11"/>
  <c r="BC244" i="11"/>
  <c r="BD244" i="11"/>
  <c r="BE244" i="11"/>
  <c r="BB245" i="11"/>
  <c r="BC245" i="11"/>
  <c r="BD245" i="11"/>
  <c r="BE245" i="11"/>
  <c r="BB246" i="11"/>
  <c r="BC246" i="11"/>
  <c r="BD246" i="11"/>
  <c r="BE246" i="11"/>
  <c r="BB247" i="11"/>
  <c r="BC247" i="11"/>
  <c r="BD247" i="11"/>
  <c r="BE247" i="11"/>
  <c r="BB248" i="11"/>
  <c r="BC248" i="11"/>
  <c r="BD248" i="11"/>
  <c r="BE248" i="11"/>
  <c r="BB249" i="11"/>
  <c r="BC249" i="11"/>
  <c r="BD249" i="11"/>
  <c r="BE249" i="11"/>
  <c r="BB250" i="11"/>
  <c r="BC250" i="11"/>
  <c r="BD250" i="11"/>
  <c r="BE250" i="11"/>
  <c r="BB251" i="11"/>
  <c r="BC251" i="11"/>
  <c r="BD251" i="11"/>
  <c r="BE251" i="11"/>
  <c r="BB252" i="11"/>
  <c r="BC252" i="11"/>
  <c r="BD252" i="11"/>
  <c r="BE252" i="11"/>
  <c r="BB253" i="11"/>
  <c r="BC253" i="11"/>
  <c r="BD253" i="11"/>
  <c r="BE253" i="11"/>
  <c r="BB254" i="11"/>
  <c r="BC254" i="11"/>
  <c r="BD254" i="11"/>
  <c r="BE254" i="11"/>
  <c r="BB255" i="11"/>
  <c r="BC255" i="11"/>
  <c r="BD255" i="11"/>
  <c r="BE255" i="11"/>
  <c r="BB256" i="11"/>
  <c r="BC256" i="11"/>
  <c r="BD256" i="11"/>
  <c r="BE256" i="11"/>
  <c r="BB257" i="11"/>
  <c r="BC257" i="11"/>
  <c r="BD257" i="11"/>
  <c r="BE257" i="11"/>
  <c r="BB258" i="11"/>
  <c r="BC258" i="11"/>
  <c r="BD258" i="11"/>
  <c r="BE258" i="11"/>
  <c r="BB259" i="11"/>
  <c r="BC259" i="11"/>
  <c r="BD259" i="11"/>
  <c r="BE259" i="11"/>
  <c r="BB260" i="11"/>
  <c r="BC260" i="11"/>
  <c r="BD260" i="11"/>
  <c r="BE260" i="11"/>
  <c r="BB261" i="11"/>
  <c r="BC261" i="11"/>
  <c r="BD261" i="11"/>
  <c r="BE261" i="11"/>
  <c r="BB262" i="11"/>
  <c r="BC262" i="11"/>
  <c r="BD262" i="11"/>
  <c r="BE262" i="11"/>
  <c r="BB263" i="11"/>
  <c r="BC263" i="11"/>
  <c r="BD263" i="11"/>
  <c r="BE263" i="11"/>
  <c r="BB264" i="11"/>
  <c r="BC264" i="11"/>
  <c r="BD264" i="11"/>
  <c r="BE264" i="11"/>
  <c r="BB265" i="11"/>
  <c r="BC265" i="11"/>
  <c r="BD265" i="11"/>
  <c r="BE265" i="11"/>
  <c r="BB266" i="11"/>
  <c r="BC266" i="11"/>
  <c r="BD266" i="11"/>
  <c r="BE266" i="11"/>
  <c r="BB267" i="11"/>
  <c r="BC267" i="11"/>
  <c r="BD267" i="11"/>
  <c r="BE267" i="11"/>
  <c r="BB268" i="11"/>
  <c r="BC268" i="11"/>
  <c r="BD268" i="11"/>
  <c r="BE268" i="11"/>
  <c r="BB269" i="11"/>
  <c r="BC269" i="11"/>
  <c r="BD269" i="11"/>
  <c r="BE269" i="11"/>
  <c r="BB270" i="11"/>
  <c r="BC270" i="11"/>
  <c r="BD270" i="11"/>
  <c r="BE270" i="11"/>
  <c r="BB271" i="11"/>
  <c r="BC271" i="11"/>
  <c r="BD271" i="11"/>
  <c r="BE271" i="11"/>
  <c r="BB272" i="11"/>
  <c r="BC272" i="11"/>
  <c r="BD272" i="11"/>
  <c r="BE272" i="11"/>
  <c r="BB273" i="11"/>
  <c r="BC273" i="11"/>
  <c r="BD273" i="11"/>
  <c r="BE273" i="11"/>
  <c r="BB274" i="11"/>
  <c r="BC274" i="11"/>
  <c r="BD274" i="11"/>
  <c r="BE274" i="11"/>
  <c r="BB275" i="11"/>
  <c r="BC275" i="11"/>
  <c r="BD275" i="11"/>
  <c r="BE275" i="11"/>
  <c r="BB276" i="11"/>
  <c r="BC276" i="11"/>
  <c r="BD276" i="11"/>
  <c r="BE276" i="11"/>
  <c r="BB277" i="11"/>
  <c r="BC277" i="11"/>
  <c r="BD277" i="11"/>
  <c r="BE277" i="11"/>
  <c r="BB278" i="11"/>
  <c r="BC278" i="11"/>
  <c r="BD278" i="11"/>
  <c r="BE278" i="11"/>
  <c r="BB279" i="11"/>
  <c r="BC279" i="11"/>
  <c r="BD279" i="11"/>
  <c r="BE279" i="11"/>
  <c r="BB280" i="11"/>
  <c r="BC280" i="11"/>
  <c r="BD280" i="11"/>
  <c r="BE280" i="11"/>
  <c r="BB281" i="11"/>
  <c r="BC281" i="11"/>
  <c r="BD281" i="11"/>
  <c r="BE281" i="11"/>
  <c r="BB282" i="11"/>
  <c r="BC282" i="11"/>
  <c r="BD282" i="11"/>
  <c r="BE282" i="11"/>
  <c r="BB283" i="11"/>
  <c r="BC283" i="11"/>
  <c r="BD283" i="11"/>
  <c r="BE283" i="11"/>
  <c r="BB284" i="11"/>
  <c r="BC284" i="11"/>
  <c r="BD284" i="11"/>
  <c r="BE284" i="11"/>
  <c r="BB285" i="11"/>
  <c r="BC285" i="11"/>
  <c r="BD285" i="11"/>
  <c r="BE285" i="11"/>
  <c r="BB286" i="11"/>
  <c r="BC286" i="11"/>
  <c r="BD286" i="11"/>
  <c r="BE286" i="11"/>
  <c r="BB287" i="11"/>
  <c r="BC287" i="11"/>
  <c r="BD287" i="11"/>
  <c r="BE287" i="11"/>
  <c r="BB288" i="11"/>
  <c r="BC288" i="11"/>
  <c r="BD288" i="11"/>
  <c r="BE288" i="11"/>
  <c r="BB289" i="11"/>
  <c r="BC289" i="11"/>
  <c r="BD289" i="11"/>
  <c r="BE289" i="11"/>
  <c r="BB290" i="11"/>
  <c r="BC290" i="11"/>
  <c r="BD290" i="11"/>
  <c r="BE290" i="11"/>
  <c r="BB291" i="11"/>
  <c r="BC291" i="11"/>
  <c r="BD291" i="11"/>
  <c r="BE291" i="11"/>
  <c r="BB292" i="11"/>
  <c r="BC292" i="11"/>
  <c r="BD292" i="11"/>
  <c r="BE292" i="11"/>
  <c r="BB293" i="11"/>
  <c r="BC293" i="11"/>
  <c r="BD293" i="11"/>
  <c r="BE293" i="11"/>
  <c r="BB294" i="11"/>
  <c r="BC294" i="11"/>
  <c r="BD294" i="11"/>
  <c r="BE294" i="11"/>
  <c r="BB295" i="11"/>
  <c r="BC295" i="11"/>
  <c r="BD295" i="11"/>
  <c r="BE295" i="11"/>
  <c r="BB296" i="11"/>
  <c r="BC296" i="11"/>
  <c r="BD296" i="11"/>
  <c r="BE296" i="11"/>
  <c r="BB297" i="11"/>
  <c r="BC297" i="11"/>
  <c r="BD297" i="11"/>
  <c r="BE297" i="11"/>
  <c r="BB298" i="11"/>
  <c r="BC298" i="11"/>
  <c r="BD298" i="11"/>
  <c r="BE298" i="11"/>
  <c r="BB299" i="11"/>
  <c r="BC299" i="11"/>
  <c r="BD299" i="11"/>
  <c r="BE299" i="11"/>
  <c r="BB300" i="11"/>
  <c r="BC300" i="11"/>
  <c r="BD300" i="11"/>
  <c r="BE300" i="11"/>
  <c r="BB301" i="11"/>
  <c r="BC301" i="11"/>
  <c r="BD301" i="11"/>
  <c r="BE301" i="11"/>
  <c r="BB302" i="11"/>
  <c r="BC302" i="11"/>
  <c r="BD302" i="11"/>
  <c r="BE302" i="11"/>
  <c r="BB303" i="11"/>
  <c r="BC303" i="11"/>
  <c r="BD303" i="11"/>
  <c r="BE303" i="11"/>
  <c r="BB304" i="11"/>
  <c r="BC304" i="11"/>
  <c r="BD304" i="11"/>
  <c r="BE304" i="11"/>
  <c r="BB305" i="11"/>
  <c r="BC305" i="11"/>
  <c r="BD305" i="11"/>
  <c r="BE305" i="11"/>
  <c r="BB306" i="11"/>
  <c r="BC306" i="11"/>
  <c r="BD306" i="11"/>
  <c r="BE306" i="11"/>
  <c r="BB307" i="11"/>
  <c r="BC307" i="11"/>
  <c r="BD307" i="11"/>
  <c r="BE307" i="11"/>
  <c r="BB308" i="11"/>
  <c r="BC308" i="11"/>
  <c r="BD308" i="11"/>
  <c r="BE308" i="11"/>
  <c r="BB309" i="11"/>
  <c r="BC309" i="11"/>
  <c r="BD309" i="11"/>
  <c r="BE309" i="11"/>
  <c r="BB310" i="11"/>
  <c r="BC310" i="11"/>
  <c r="BD310" i="11"/>
  <c r="BE310" i="11"/>
  <c r="BB311" i="11"/>
  <c r="BC311" i="11"/>
  <c r="BD311" i="11"/>
  <c r="BE311" i="11"/>
  <c r="BB312" i="11"/>
  <c r="BC312" i="11"/>
  <c r="BD312" i="11"/>
  <c r="BE312" i="11"/>
  <c r="BB313" i="11"/>
  <c r="BC313" i="11"/>
  <c r="BD313" i="11"/>
  <c r="BE313" i="11"/>
  <c r="BB314" i="11"/>
  <c r="BC314" i="11"/>
  <c r="BD314" i="11"/>
  <c r="BE314" i="11"/>
  <c r="BB315" i="11"/>
  <c r="BC315" i="11"/>
  <c r="BD315" i="11"/>
  <c r="BE315" i="11"/>
  <c r="BB316" i="11"/>
  <c r="BC316" i="11"/>
  <c r="BD316" i="11"/>
  <c r="BE316" i="11"/>
  <c r="BB317" i="11"/>
  <c r="BC317" i="11"/>
  <c r="BD317" i="11"/>
  <c r="BE317" i="11"/>
  <c r="BB318" i="11"/>
  <c r="BC318" i="11"/>
  <c r="BD318" i="11"/>
  <c r="BE318" i="11"/>
  <c r="BB319" i="11"/>
  <c r="BC319" i="11"/>
  <c r="BD319" i="11"/>
  <c r="BE319" i="11"/>
  <c r="BB320" i="11"/>
  <c r="BC320" i="11"/>
  <c r="BD320" i="11"/>
  <c r="BE320" i="11"/>
  <c r="BB321" i="11"/>
  <c r="BC321" i="11"/>
  <c r="BD321" i="11"/>
  <c r="BE321" i="11"/>
  <c r="BB322" i="11"/>
  <c r="BC322" i="11"/>
  <c r="BD322" i="11"/>
  <c r="BE322" i="11"/>
  <c r="BB323" i="11"/>
  <c r="BC323" i="11"/>
  <c r="BD323" i="11"/>
  <c r="BE323" i="11"/>
  <c r="BB324" i="11"/>
  <c r="BC324" i="11"/>
  <c r="BD324" i="11"/>
  <c r="BE324" i="11"/>
  <c r="BB325" i="11"/>
  <c r="BC325" i="11"/>
  <c r="BD325" i="11"/>
  <c r="BE325" i="11"/>
  <c r="BB326" i="11"/>
  <c r="BC326" i="11"/>
  <c r="BD326" i="11"/>
  <c r="BE326" i="11"/>
  <c r="BB327" i="11"/>
  <c r="BC327" i="11"/>
  <c r="BD327" i="11"/>
  <c r="BE327" i="11"/>
  <c r="BB328" i="11"/>
  <c r="BC328" i="11"/>
  <c r="BD328" i="11"/>
  <c r="BE328" i="11"/>
  <c r="BB329" i="11"/>
  <c r="BC329" i="11"/>
  <c r="BD329" i="11"/>
  <c r="BE329" i="11"/>
  <c r="BB330" i="11"/>
  <c r="BC330" i="11"/>
  <c r="BD330" i="11"/>
  <c r="BE330" i="11"/>
  <c r="BB331" i="11"/>
  <c r="BC331" i="11"/>
  <c r="BD331" i="11"/>
  <c r="BE331" i="11"/>
  <c r="BB332" i="11"/>
  <c r="BC332" i="11"/>
  <c r="BD332" i="11"/>
  <c r="BE332" i="11"/>
  <c r="BB333" i="11"/>
  <c r="BC333" i="11"/>
  <c r="BD333" i="11"/>
  <c r="BE333" i="11"/>
  <c r="BB334" i="11"/>
  <c r="BC334" i="11"/>
  <c r="BD334" i="11"/>
  <c r="BE334" i="11"/>
  <c r="BB335" i="11"/>
  <c r="BC335" i="11"/>
  <c r="BD335" i="11"/>
  <c r="BE335" i="11"/>
  <c r="BB336" i="11"/>
  <c r="BC336" i="11"/>
  <c r="BD336" i="11"/>
  <c r="BE336" i="11"/>
  <c r="BB337" i="11"/>
  <c r="BC337" i="11"/>
  <c r="BD337" i="11"/>
  <c r="BE337" i="11"/>
  <c r="BB338" i="11"/>
  <c r="BC338" i="11"/>
  <c r="BD338" i="11"/>
  <c r="BE338" i="11"/>
  <c r="BB339" i="11"/>
  <c r="BC339" i="11"/>
  <c r="BD339" i="11"/>
  <c r="BE339" i="11"/>
  <c r="BB340" i="11"/>
  <c r="BC340" i="11"/>
  <c r="BD340" i="11"/>
  <c r="BE340" i="11"/>
  <c r="BB341" i="11"/>
  <c r="BC341" i="11"/>
  <c r="BD341" i="11"/>
  <c r="BE341" i="11"/>
  <c r="BB342" i="11"/>
  <c r="BC342" i="11"/>
  <c r="BD342" i="11"/>
  <c r="BE342" i="11"/>
  <c r="BB343" i="11"/>
  <c r="BC343" i="11"/>
  <c r="BD343" i="11"/>
  <c r="BE343" i="11"/>
  <c r="BB344" i="11"/>
  <c r="BC344" i="11"/>
  <c r="BD344" i="11"/>
  <c r="BE344" i="11"/>
  <c r="BB345" i="11"/>
  <c r="BC345" i="11"/>
  <c r="BD345" i="11"/>
  <c r="BE345" i="11"/>
  <c r="BB346" i="11"/>
  <c r="BC346" i="11"/>
  <c r="BD346" i="11"/>
  <c r="BE346" i="11"/>
  <c r="BB347" i="11"/>
  <c r="BC347" i="11"/>
  <c r="BD347" i="11"/>
  <c r="BE347" i="11"/>
  <c r="BB348" i="11"/>
  <c r="BC348" i="11"/>
  <c r="BD348" i="11"/>
  <c r="BE348" i="11"/>
  <c r="BB349" i="11"/>
  <c r="BC349" i="11"/>
  <c r="BD349" i="11"/>
  <c r="BE349" i="11"/>
  <c r="BB350" i="11"/>
  <c r="BC350" i="11"/>
  <c r="BD350" i="11"/>
  <c r="BE350" i="11"/>
  <c r="BB351" i="11"/>
  <c r="BC351" i="11"/>
  <c r="BD351" i="11"/>
  <c r="BE351" i="11"/>
  <c r="BB352" i="11"/>
  <c r="BC352" i="11"/>
  <c r="BD352" i="11"/>
  <c r="BE352" i="11"/>
  <c r="BB353" i="11"/>
  <c r="BC353" i="11"/>
  <c r="BD353" i="11"/>
  <c r="BE353" i="11"/>
  <c r="BB354" i="11"/>
  <c r="BC354" i="11"/>
  <c r="BD354" i="11"/>
  <c r="BE354" i="11"/>
  <c r="BB355" i="11"/>
  <c r="BC355" i="11"/>
  <c r="BD355" i="11"/>
  <c r="BE355" i="11"/>
  <c r="BB356" i="11"/>
  <c r="BC356" i="11"/>
  <c r="BD356" i="11"/>
  <c r="BE356" i="11"/>
  <c r="BB357" i="11"/>
  <c r="BC357" i="11"/>
  <c r="BD357" i="11"/>
  <c r="BE357" i="11"/>
  <c r="BB358" i="11"/>
  <c r="BC358" i="11"/>
  <c r="BD358" i="11"/>
  <c r="BE358" i="11"/>
  <c r="BB359" i="11"/>
  <c r="BC359" i="11"/>
  <c r="BD359" i="11"/>
  <c r="BE359" i="11"/>
  <c r="BB360" i="11"/>
  <c r="BC360" i="11"/>
  <c r="BD360" i="11"/>
  <c r="BE360" i="11"/>
  <c r="BB361" i="11"/>
  <c r="BC361" i="11"/>
  <c r="BD361" i="11"/>
  <c r="BE361" i="11"/>
  <c r="BB362" i="11"/>
  <c r="BC362" i="11"/>
  <c r="BD362" i="11"/>
  <c r="BE362" i="11"/>
  <c r="BB363" i="11"/>
  <c r="BC363" i="11"/>
  <c r="BD363" i="11"/>
  <c r="BE363" i="11"/>
  <c r="BB364" i="11"/>
  <c r="BC364" i="11"/>
  <c r="BD364" i="11"/>
  <c r="BE364" i="11"/>
  <c r="BB365" i="11"/>
  <c r="BC365" i="11"/>
  <c r="BD365" i="11"/>
  <c r="BE365" i="11"/>
  <c r="BB366" i="11"/>
  <c r="BC366" i="11"/>
  <c r="BD366" i="11"/>
  <c r="BE366" i="11"/>
  <c r="BB367" i="11"/>
  <c r="BC367" i="11"/>
  <c r="BD367" i="11"/>
  <c r="BE367" i="11"/>
  <c r="BB368" i="11"/>
  <c r="BC368" i="11"/>
  <c r="BD368" i="11"/>
  <c r="BE368" i="11"/>
  <c r="BB369" i="11"/>
  <c r="BC369" i="11"/>
  <c r="BD369" i="11"/>
  <c r="BE369" i="11"/>
  <c r="BB370" i="11"/>
  <c r="BC370" i="11"/>
  <c r="BD370" i="11"/>
  <c r="BE370" i="11"/>
  <c r="BB371" i="11"/>
  <c r="BC371" i="11"/>
  <c r="BD371" i="11"/>
  <c r="BE371" i="11"/>
  <c r="BB372" i="11"/>
  <c r="BC372" i="11"/>
  <c r="BD372" i="11"/>
  <c r="BE372" i="11"/>
  <c r="BB373" i="11"/>
  <c r="BC373" i="11"/>
  <c r="BD373" i="11"/>
  <c r="BE373" i="11"/>
  <c r="BB374" i="11"/>
  <c r="BC374" i="11"/>
  <c r="BD374" i="11"/>
  <c r="BE374" i="11"/>
  <c r="BB375" i="11"/>
  <c r="BC375" i="11"/>
  <c r="BD375" i="11"/>
  <c r="BE375" i="11"/>
  <c r="BB376" i="11"/>
  <c r="BC376" i="11"/>
  <c r="BD376" i="11"/>
  <c r="BE376" i="11"/>
  <c r="BB377" i="11"/>
  <c r="BC377" i="11"/>
  <c r="BD377" i="11"/>
  <c r="BE377" i="11"/>
  <c r="BB378" i="11"/>
  <c r="BC378" i="11"/>
  <c r="BD378" i="11"/>
  <c r="BE378" i="11"/>
  <c r="BB379" i="11"/>
  <c r="BC379" i="11"/>
  <c r="BD379" i="11"/>
  <c r="BE379" i="11"/>
  <c r="BB380" i="11"/>
  <c r="BC380" i="11"/>
  <c r="BD380" i="11"/>
  <c r="BE380" i="11"/>
  <c r="BB381" i="11"/>
  <c r="BC381" i="11"/>
  <c r="BD381" i="11"/>
  <c r="BE381" i="11"/>
  <c r="BB382" i="11"/>
  <c r="BC382" i="11"/>
  <c r="BD382" i="11"/>
  <c r="BE382" i="11"/>
  <c r="BB383" i="11"/>
  <c r="BC383" i="11"/>
  <c r="BD383" i="11"/>
  <c r="BE383" i="11"/>
  <c r="BB384" i="11"/>
  <c r="BC384" i="11"/>
  <c r="BD384" i="11"/>
  <c r="BE384" i="11"/>
  <c r="BB385" i="11"/>
  <c r="BC385" i="11"/>
  <c r="BD385" i="11"/>
  <c r="BE385" i="11"/>
  <c r="BB386" i="11"/>
  <c r="BC386" i="11"/>
  <c r="BD386" i="11"/>
  <c r="BE386" i="11"/>
  <c r="BB387" i="11"/>
  <c r="BC387" i="11"/>
  <c r="BD387" i="11"/>
  <c r="BE387" i="11"/>
  <c r="BB388" i="11"/>
  <c r="BC388" i="11"/>
  <c r="BD388" i="11"/>
  <c r="BE388" i="11"/>
  <c r="BB389" i="11"/>
  <c r="BC389" i="11"/>
  <c r="BD389" i="11"/>
  <c r="BE389" i="11"/>
  <c r="BB390" i="11"/>
  <c r="BC390" i="11"/>
  <c r="BD390" i="11"/>
  <c r="BE390" i="11"/>
  <c r="BB391" i="11"/>
  <c r="BC391" i="11"/>
  <c r="BD391" i="11"/>
  <c r="BE391" i="11"/>
  <c r="BB392" i="11"/>
  <c r="BC392" i="11"/>
  <c r="BD392" i="11"/>
  <c r="BE392" i="11"/>
  <c r="BB393" i="11"/>
  <c r="BC393" i="11"/>
  <c r="BD393" i="11"/>
  <c r="BE393" i="11"/>
  <c r="BB394" i="11"/>
  <c r="BC394" i="11"/>
  <c r="BD394" i="11"/>
  <c r="BE394" i="11"/>
  <c r="BB395" i="11"/>
  <c r="BC395" i="11"/>
  <c r="BD395" i="11"/>
  <c r="BE395" i="11"/>
  <c r="BB396" i="11"/>
  <c r="BC396" i="11"/>
  <c r="BD396" i="11"/>
  <c r="BE396" i="11"/>
  <c r="BB397" i="11"/>
  <c r="BC397" i="11"/>
  <c r="BD397" i="11"/>
  <c r="BE397" i="11"/>
  <c r="BB398" i="11"/>
  <c r="BC398" i="11"/>
  <c r="BD398" i="11"/>
  <c r="BE398" i="11"/>
  <c r="BB399" i="11"/>
  <c r="BC399" i="11"/>
  <c r="BD399" i="11"/>
  <c r="BE399" i="11"/>
  <c r="BB400" i="11"/>
  <c r="BC400" i="11"/>
  <c r="BD400" i="11"/>
  <c r="BE400" i="11"/>
  <c r="BB401" i="11"/>
  <c r="BC401" i="11"/>
  <c r="BD401" i="11"/>
  <c r="BE401" i="11"/>
  <c r="BB402" i="11"/>
  <c r="BC402" i="11"/>
  <c r="BD402" i="11"/>
  <c r="BE402" i="11"/>
  <c r="BB403" i="11"/>
  <c r="BC403" i="11"/>
  <c r="BD403" i="11"/>
  <c r="BE403" i="11"/>
  <c r="BB404" i="11"/>
  <c r="BC404" i="11"/>
  <c r="BD404" i="11"/>
  <c r="BE404" i="11"/>
  <c r="BB405" i="11"/>
  <c r="BC405" i="11"/>
  <c r="BD405" i="11"/>
  <c r="BE405" i="11"/>
  <c r="BB406" i="11"/>
  <c r="BC406" i="11"/>
  <c r="BD406" i="11"/>
  <c r="BE406" i="11"/>
  <c r="BB407" i="11"/>
  <c r="BC407" i="11"/>
  <c r="BD407" i="11"/>
  <c r="BE407" i="11"/>
  <c r="BB408" i="11"/>
  <c r="BC408" i="11"/>
  <c r="BD408" i="11"/>
  <c r="BE408" i="11"/>
  <c r="BB409" i="11"/>
  <c r="BC409" i="11"/>
  <c r="BD409" i="11"/>
  <c r="BE409" i="11"/>
  <c r="BB410" i="11"/>
  <c r="BC410" i="11"/>
  <c r="BD410" i="11"/>
  <c r="BE410" i="11"/>
  <c r="BB411" i="11"/>
  <c r="BC411" i="11"/>
  <c r="BD411" i="11"/>
  <c r="BE411" i="11"/>
  <c r="BB412" i="11"/>
  <c r="BC412" i="11"/>
  <c r="BD412" i="11"/>
  <c r="BE412" i="11"/>
  <c r="BB413" i="11"/>
  <c r="BC413" i="11"/>
  <c r="BD413" i="11"/>
  <c r="BE413" i="11"/>
  <c r="BB414" i="11"/>
  <c r="BC414" i="11"/>
  <c r="BD414" i="11"/>
  <c r="BE414" i="11"/>
  <c r="BB415" i="11"/>
  <c r="BC415" i="11"/>
  <c r="BD415" i="11"/>
  <c r="BE415" i="11"/>
  <c r="BB416" i="11"/>
  <c r="BC416" i="11"/>
  <c r="BD416" i="11"/>
  <c r="BE416" i="11"/>
  <c r="BB417" i="11"/>
  <c r="BC417" i="11"/>
  <c r="BD417" i="11"/>
  <c r="BE417" i="11"/>
  <c r="BB418" i="11"/>
  <c r="BC418" i="11"/>
  <c r="BD418" i="11"/>
  <c r="BE418" i="11"/>
  <c r="BB419" i="11"/>
  <c r="BC419" i="11"/>
  <c r="BD419" i="11"/>
  <c r="BE419" i="11"/>
  <c r="BB420" i="11"/>
  <c r="BC420" i="11"/>
  <c r="BD420" i="11"/>
  <c r="BE420" i="11"/>
  <c r="BB421" i="11"/>
  <c r="BC421" i="11"/>
  <c r="BD421" i="11"/>
  <c r="BE421" i="11"/>
  <c r="BB422" i="11"/>
  <c r="BC422" i="11"/>
  <c r="BD422" i="11"/>
  <c r="BE422" i="11"/>
  <c r="BB423" i="11"/>
  <c r="BC423" i="11"/>
  <c r="BD423" i="11"/>
  <c r="BE423" i="11"/>
  <c r="BB424" i="11"/>
  <c r="BC424" i="11"/>
  <c r="BD424" i="11"/>
  <c r="BE424" i="11"/>
  <c r="BB425" i="11"/>
  <c r="BC425" i="11"/>
  <c r="BD425" i="11"/>
  <c r="BE425" i="11"/>
  <c r="BB426" i="11"/>
  <c r="BC426" i="11"/>
  <c r="BD426" i="11"/>
  <c r="BE426" i="11"/>
  <c r="BB427" i="11"/>
  <c r="BC427" i="11"/>
  <c r="BD427" i="11"/>
  <c r="BE427" i="11"/>
  <c r="BB428" i="11"/>
  <c r="BC428" i="11"/>
  <c r="BD428" i="11"/>
  <c r="BE428" i="11"/>
  <c r="BB429" i="11"/>
  <c r="BC429" i="11"/>
  <c r="BD429" i="11"/>
  <c r="BE429" i="11"/>
  <c r="BB430" i="11"/>
  <c r="BC430" i="11"/>
  <c r="BD430" i="11"/>
  <c r="BE430" i="11"/>
  <c r="BB431" i="11"/>
  <c r="BC431" i="11"/>
  <c r="BD431" i="11"/>
  <c r="BE431" i="11"/>
  <c r="BB432" i="11"/>
  <c r="BC432" i="11"/>
  <c r="BD432" i="11"/>
  <c r="BE432" i="11"/>
  <c r="BB433" i="11"/>
  <c r="BC433" i="11"/>
  <c r="BD433" i="11"/>
  <c r="BE433" i="11"/>
  <c r="BB434" i="11"/>
  <c r="BC434" i="11"/>
  <c r="BD434" i="11"/>
  <c r="BE434" i="11"/>
  <c r="BB435" i="11"/>
  <c r="BC435" i="11"/>
  <c r="BD435" i="11"/>
  <c r="BE435" i="11"/>
  <c r="BB436" i="11"/>
  <c r="BC436" i="11"/>
  <c r="BD436" i="11"/>
  <c r="BE436" i="11"/>
  <c r="BB437" i="11"/>
  <c r="BC437" i="11"/>
  <c r="BD437" i="11"/>
  <c r="BE437" i="11"/>
  <c r="BB438" i="11"/>
  <c r="BC438" i="11"/>
  <c r="BD438" i="11"/>
  <c r="BE438" i="11"/>
  <c r="BB439" i="11"/>
  <c r="BC439" i="11"/>
  <c r="BD439" i="11"/>
  <c r="BE439" i="11"/>
  <c r="BB440" i="11"/>
  <c r="BC440" i="11"/>
  <c r="BD440" i="11"/>
  <c r="BE440" i="11"/>
  <c r="BB441" i="11"/>
  <c r="BC441" i="11"/>
  <c r="BD441" i="11"/>
  <c r="BE441" i="11"/>
  <c r="BB442" i="11"/>
  <c r="BC442" i="11"/>
  <c r="BD442" i="11"/>
  <c r="BE442" i="11"/>
  <c r="BB443" i="11"/>
  <c r="BC443" i="11"/>
  <c r="BD443" i="11"/>
  <c r="BE443" i="11"/>
  <c r="BB444" i="11"/>
  <c r="BC444" i="11"/>
  <c r="BD444" i="11"/>
  <c r="BE444" i="11"/>
  <c r="BB445" i="11"/>
  <c r="BC445" i="11"/>
  <c r="BD445" i="11"/>
  <c r="BE445" i="11"/>
  <c r="BB446" i="11"/>
  <c r="BC446" i="11"/>
  <c r="BD446" i="11"/>
  <c r="BE446" i="11"/>
  <c r="BB447" i="11"/>
  <c r="BC447" i="11"/>
  <c r="BD447" i="11"/>
  <c r="BE447" i="11"/>
  <c r="BB448" i="11"/>
  <c r="BC448" i="11"/>
  <c r="BD448" i="11"/>
  <c r="BE448" i="11"/>
  <c r="BB449" i="11"/>
  <c r="BC449" i="11"/>
  <c r="BD449" i="11"/>
  <c r="BE449" i="11"/>
  <c r="BB450" i="11"/>
  <c r="BC450" i="11"/>
  <c r="BD450" i="11"/>
  <c r="BE450" i="11"/>
  <c r="BB451" i="11"/>
  <c r="BC451" i="11"/>
  <c r="BD451" i="11"/>
  <c r="BE451" i="11"/>
  <c r="BB452" i="11"/>
  <c r="BC452" i="11"/>
  <c r="BD452" i="11"/>
  <c r="BE452" i="11"/>
  <c r="BB453" i="11"/>
  <c r="BC453" i="11"/>
  <c r="BD453" i="11"/>
  <c r="BE453" i="11"/>
  <c r="BB454" i="11"/>
  <c r="BC454" i="11"/>
  <c r="BD454" i="11"/>
  <c r="BE454" i="11"/>
  <c r="BB455" i="11"/>
  <c r="BC455" i="11"/>
  <c r="BD455" i="11"/>
  <c r="BE455" i="11"/>
  <c r="BB456" i="11"/>
  <c r="BC456" i="11"/>
  <c r="BD456" i="11"/>
  <c r="BE456" i="11"/>
  <c r="BB457" i="11"/>
  <c r="BC457" i="11"/>
  <c r="BD457" i="11"/>
  <c r="BE457" i="11"/>
  <c r="BB458" i="11"/>
  <c r="BC458" i="11"/>
  <c r="BD458" i="11"/>
  <c r="BE458" i="11"/>
  <c r="BB459" i="11"/>
  <c r="BC459" i="11"/>
  <c r="BD459" i="11"/>
  <c r="BE459" i="11"/>
  <c r="BB460" i="11"/>
  <c r="BC460" i="11"/>
  <c r="BD460" i="11"/>
  <c r="BE460" i="11"/>
  <c r="BB461" i="11"/>
  <c r="BC461" i="11"/>
  <c r="BD461" i="11"/>
  <c r="BE461" i="11"/>
  <c r="BB462" i="11"/>
  <c r="BC462" i="11"/>
  <c r="BD462" i="11"/>
  <c r="BE462" i="11"/>
  <c r="BB463" i="11"/>
  <c r="BC463" i="11"/>
  <c r="BD463" i="11"/>
  <c r="BE463" i="11"/>
  <c r="BB464" i="11"/>
  <c r="BC464" i="11"/>
  <c r="BD464" i="11"/>
  <c r="BE464" i="11"/>
  <c r="BB465" i="11"/>
  <c r="BC465" i="11"/>
  <c r="BD465" i="11"/>
  <c r="BE465" i="11"/>
  <c r="BB466" i="11"/>
  <c r="BC466" i="11"/>
  <c r="BD466" i="11"/>
  <c r="BE466" i="11"/>
  <c r="BB467" i="11"/>
  <c r="BC467" i="11"/>
  <c r="BD467" i="11"/>
  <c r="BE467" i="11"/>
  <c r="BB468" i="11"/>
  <c r="BC468" i="11"/>
  <c r="BD468" i="11"/>
  <c r="BE468" i="11"/>
  <c r="BB469" i="11"/>
  <c r="BC469" i="11"/>
  <c r="BD469" i="11"/>
  <c r="BE469" i="11"/>
  <c r="BB470" i="11"/>
  <c r="BC470" i="11"/>
  <c r="BD470" i="11"/>
  <c r="BE470" i="11"/>
  <c r="BB471" i="11"/>
  <c r="BC471" i="11"/>
  <c r="BD471" i="11"/>
  <c r="BE471" i="11"/>
  <c r="BB472" i="11"/>
  <c r="BC472" i="11"/>
  <c r="BD472" i="11"/>
  <c r="BE472" i="11"/>
  <c r="BB473" i="11"/>
  <c r="BC473" i="11"/>
  <c r="BD473" i="11"/>
  <c r="BE473" i="11"/>
  <c r="BB474" i="11"/>
  <c r="BC474" i="11"/>
  <c r="BD474" i="11"/>
  <c r="BE474" i="11"/>
  <c r="BB475" i="11"/>
  <c r="BC475" i="11"/>
  <c r="BD475" i="11"/>
  <c r="BE475" i="11"/>
  <c r="BB476" i="11"/>
  <c r="BC476" i="11"/>
  <c r="BD476" i="11"/>
  <c r="BE476" i="11"/>
  <c r="BB477" i="11"/>
  <c r="BC477" i="11"/>
  <c r="BD477" i="11"/>
  <c r="BE477" i="11"/>
  <c r="BB478" i="11"/>
  <c r="BC478" i="11"/>
  <c r="BD478" i="11"/>
  <c r="BE478" i="11"/>
  <c r="BB479" i="11"/>
  <c r="BC479" i="11"/>
  <c r="BD479" i="11"/>
  <c r="BE479" i="11"/>
  <c r="BB480" i="11"/>
  <c r="BC480" i="11"/>
  <c r="BD480" i="11"/>
  <c r="BE480" i="11"/>
  <c r="BB481" i="11"/>
  <c r="BC481" i="11"/>
  <c r="BD481" i="11"/>
  <c r="BE481" i="11"/>
  <c r="BB482" i="11"/>
  <c r="BC482" i="11"/>
  <c r="BD482" i="11"/>
  <c r="BE482" i="11"/>
  <c r="BB483" i="11"/>
  <c r="BC483" i="11"/>
  <c r="BD483" i="11"/>
  <c r="BE483" i="11"/>
  <c r="BB484" i="11"/>
  <c r="BC484" i="11"/>
  <c r="BD484" i="11"/>
  <c r="BE484" i="11"/>
  <c r="BB485" i="11"/>
  <c r="BC485" i="11"/>
  <c r="BD485" i="11"/>
  <c r="BE485" i="11"/>
  <c r="BB486" i="11"/>
  <c r="BC486" i="11"/>
  <c r="BD486" i="11"/>
  <c r="BE486" i="11"/>
  <c r="BB487" i="11"/>
  <c r="BC487" i="11"/>
  <c r="BD487" i="11"/>
  <c r="BE487" i="11"/>
  <c r="BB488" i="11"/>
  <c r="BC488" i="11"/>
  <c r="BD488" i="11"/>
  <c r="BE488" i="11"/>
  <c r="BB489" i="11"/>
  <c r="BC489" i="11"/>
  <c r="BD489" i="11"/>
  <c r="BE489" i="11"/>
  <c r="BB490" i="11"/>
  <c r="BC490" i="11"/>
  <c r="BD490" i="11"/>
  <c r="BE490" i="11"/>
  <c r="BB491" i="11"/>
  <c r="BC491" i="11"/>
  <c r="BD491" i="11"/>
  <c r="BE491" i="11"/>
  <c r="BB492" i="11"/>
  <c r="BC492" i="11"/>
  <c r="BD492" i="11"/>
  <c r="BE492" i="11"/>
  <c r="BB493" i="11"/>
  <c r="BC493" i="11"/>
  <c r="BD493" i="11"/>
  <c r="BE493" i="11"/>
  <c r="BB494" i="11"/>
  <c r="BC494" i="11"/>
  <c r="BD494" i="11"/>
  <c r="BE494" i="11"/>
  <c r="BB495" i="11"/>
  <c r="BC495" i="11"/>
  <c r="BD495" i="11"/>
  <c r="BE495" i="11"/>
  <c r="BB496" i="11"/>
  <c r="BC496" i="11"/>
  <c r="BD496" i="11"/>
  <c r="BE496" i="11"/>
  <c r="BB497" i="11"/>
  <c r="BC497" i="11"/>
  <c r="BD497" i="11"/>
  <c r="BE497" i="11"/>
  <c r="BB498" i="11"/>
  <c r="BC498" i="11"/>
  <c r="BD498" i="11"/>
  <c r="BE498" i="11"/>
  <c r="BB499" i="11"/>
  <c r="BC499" i="11"/>
  <c r="BD499" i="11"/>
  <c r="BE499" i="11"/>
  <c r="BB500" i="11"/>
  <c r="BC500" i="11"/>
  <c r="BD500" i="11"/>
  <c r="BE500" i="11"/>
  <c r="BB501" i="11"/>
  <c r="BC501" i="11"/>
  <c r="BD501" i="11"/>
  <c r="BE501" i="11"/>
  <c r="BB502" i="11"/>
  <c r="BC502" i="11"/>
  <c r="BD502" i="11"/>
  <c r="BE502" i="11"/>
  <c r="BB503" i="11"/>
  <c r="BC503" i="11"/>
  <c r="BD503" i="11"/>
  <c r="BE503" i="11"/>
  <c r="BB504" i="11"/>
  <c r="BC504" i="11"/>
  <c r="BD504" i="11"/>
  <c r="BE504" i="11"/>
  <c r="BB505" i="11"/>
  <c r="BC505" i="11"/>
  <c r="BD505" i="11"/>
  <c r="BE505" i="11"/>
  <c r="BB506" i="11"/>
  <c r="BC506" i="11"/>
  <c r="BD506" i="11"/>
  <c r="BE506" i="11"/>
  <c r="BB507" i="11"/>
  <c r="BC507" i="11"/>
  <c r="BD507" i="11"/>
  <c r="BE507" i="11"/>
  <c r="BB508" i="11"/>
  <c r="BC508" i="11"/>
  <c r="BD508" i="11"/>
  <c r="BE508" i="11"/>
  <c r="BB509" i="11"/>
  <c r="BC509" i="11"/>
  <c r="BD509" i="11"/>
  <c r="BE509" i="11"/>
  <c r="BB510" i="11"/>
  <c r="BC510" i="11"/>
  <c r="BD510" i="11"/>
  <c r="BE510" i="11"/>
  <c r="BB511" i="11"/>
  <c r="BC511" i="11"/>
  <c r="BD511" i="11"/>
  <c r="BE511" i="11"/>
  <c r="BB512" i="11"/>
  <c r="BC512" i="11"/>
  <c r="BD512" i="11"/>
  <c r="BE512" i="11"/>
  <c r="BB513" i="11"/>
  <c r="BC513" i="11"/>
  <c r="BD513" i="11"/>
  <c r="BE513" i="11"/>
  <c r="BB514" i="11"/>
  <c r="BC514" i="11"/>
  <c r="BD514" i="11"/>
  <c r="BE514" i="11"/>
  <c r="BB515" i="11"/>
  <c r="BC515" i="11"/>
  <c r="BD515" i="11"/>
  <c r="BE515" i="11"/>
  <c r="BB516" i="11"/>
  <c r="BC516" i="11"/>
  <c r="BD516" i="11"/>
  <c r="BE516" i="11"/>
  <c r="BB517" i="11"/>
  <c r="BC517" i="11"/>
  <c r="BD517" i="11"/>
  <c r="BE517" i="11"/>
  <c r="BB518" i="11"/>
  <c r="BC518" i="11"/>
  <c r="BD518" i="11"/>
  <c r="BE518" i="11"/>
  <c r="BB519" i="11"/>
  <c r="BC519" i="11"/>
  <c r="BD519" i="11"/>
  <c r="BE519" i="11"/>
  <c r="BB520" i="11"/>
  <c r="BC520" i="11"/>
  <c r="BD520" i="11"/>
  <c r="BE520" i="11"/>
  <c r="BB521" i="11"/>
  <c r="BC521" i="11"/>
  <c r="BD521" i="11"/>
  <c r="BE521" i="11"/>
  <c r="BB522" i="11"/>
  <c r="BC522" i="11"/>
  <c r="BD522" i="11"/>
  <c r="BE522" i="11"/>
  <c r="BB523" i="11"/>
  <c r="BC523" i="11"/>
  <c r="BD523" i="11"/>
  <c r="BE523" i="11"/>
  <c r="BB524" i="11"/>
  <c r="BC524" i="11"/>
  <c r="BD524" i="11"/>
  <c r="BE524" i="11"/>
  <c r="BB525" i="11"/>
  <c r="BC525" i="11"/>
  <c r="BD525" i="11"/>
  <c r="BE525" i="11"/>
  <c r="BB526" i="11"/>
  <c r="BC526" i="11"/>
  <c r="BD526" i="11"/>
  <c r="BE526" i="11"/>
  <c r="BB527" i="11"/>
  <c r="BC527" i="11"/>
  <c r="BD527" i="11"/>
  <c r="BE527" i="11"/>
  <c r="BB528" i="11"/>
  <c r="BC528" i="11"/>
  <c r="BD528" i="11"/>
  <c r="BE528" i="11"/>
  <c r="BB529" i="11"/>
  <c r="BC529" i="11"/>
  <c r="BD529" i="11"/>
  <c r="BE529" i="11"/>
  <c r="BB530" i="11"/>
  <c r="BC530" i="11"/>
  <c r="BD530" i="11"/>
  <c r="BE530" i="11"/>
  <c r="BB531" i="11"/>
  <c r="BC531" i="11"/>
  <c r="BD531" i="11"/>
  <c r="BE531" i="11"/>
  <c r="BB532" i="11"/>
  <c r="BC532" i="11"/>
  <c r="BD532" i="11"/>
  <c r="BE532" i="11"/>
  <c r="BB533" i="11"/>
  <c r="BC533" i="11"/>
  <c r="BD533" i="11"/>
  <c r="BE533" i="11"/>
  <c r="BB534" i="11"/>
  <c r="BC534" i="11"/>
  <c r="BD534" i="11"/>
  <c r="BE534" i="11"/>
  <c r="BB535" i="11"/>
  <c r="BC535" i="11"/>
  <c r="BD535" i="11"/>
  <c r="BE535" i="11"/>
  <c r="BB536" i="11"/>
  <c r="BC536" i="11"/>
  <c r="BD536" i="11"/>
  <c r="BE536" i="11"/>
  <c r="BB537" i="11"/>
  <c r="BC537" i="11"/>
  <c r="BD537" i="11"/>
  <c r="BE537" i="11"/>
  <c r="BB538" i="11"/>
  <c r="BC538" i="11"/>
  <c r="BD538" i="11"/>
  <c r="BE538" i="11"/>
  <c r="BB539" i="11"/>
  <c r="BC539" i="11"/>
  <c r="BD539" i="11"/>
  <c r="BE539" i="11"/>
  <c r="BB540" i="11"/>
  <c r="BC540" i="11"/>
  <c r="BD540" i="11"/>
  <c r="BE540" i="11"/>
  <c r="BB541" i="11"/>
  <c r="BC541" i="11"/>
  <c r="BD541" i="11"/>
  <c r="BE541" i="11"/>
  <c r="BB542" i="11"/>
  <c r="BC542" i="11"/>
  <c r="BD542" i="11"/>
  <c r="BE542" i="11"/>
  <c r="BB543" i="11"/>
  <c r="BC543" i="11"/>
  <c r="BD543" i="11"/>
  <c r="BE543" i="11"/>
  <c r="BB544" i="11"/>
  <c r="BC544" i="11"/>
  <c r="BD544" i="11"/>
  <c r="BE544" i="11"/>
  <c r="BB545" i="11"/>
  <c r="BC545" i="11"/>
  <c r="BD545" i="11"/>
  <c r="BE545" i="11"/>
  <c r="BB546" i="11"/>
  <c r="BC546" i="11"/>
  <c r="BD546" i="11"/>
  <c r="BE546" i="11"/>
  <c r="BB547" i="11"/>
  <c r="BC547" i="11"/>
  <c r="BD547" i="11"/>
  <c r="BE547" i="11"/>
  <c r="BB548" i="11"/>
  <c r="BC548" i="11"/>
  <c r="BD548" i="11"/>
  <c r="BE548" i="11"/>
  <c r="BB549" i="11"/>
  <c r="BC549" i="11"/>
  <c r="BD549" i="11"/>
  <c r="BE549" i="11"/>
  <c r="BB550" i="11"/>
  <c r="BC550" i="11"/>
  <c r="BD550" i="11"/>
  <c r="BE550" i="11"/>
  <c r="BB551" i="11"/>
  <c r="BC551" i="11"/>
  <c r="BD551" i="11"/>
  <c r="BE551" i="11"/>
  <c r="BB552" i="11"/>
  <c r="BC552" i="11"/>
  <c r="BD552" i="11"/>
  <c r="BE552" i="11"/>
  <c r="BB553" i="11"/>
  <c r="BC553" i="11"/>
  <c r="BD553" i="11"/>
  <c r="BE553" i="11"/>
  <c r="BB554" i="11"/>
  <c r="BC554" i="11"/>
  <c r="BD554" i="11"/>
  <c r="BE554" i="11"/>
  <c r="BB555" i="11"/>
  <c r="BC555" i="11"/>
  <c r="BD555" i="11"/>
  <c r="BE555" i="11"/>
  <c r="BB556" i="11"/>
  <c r="BC556" i="11"/>
  <c r="BD556" i="11"/>
  <c r="BE556" i="11"/>
  <c r="BB557" i="11"/>
  <c r="BC557" i="11"/>
  <c r="BD557" i="11"/>
  <c r="BE557" i="11"/>
  <c r="BB558" i="11"/>
  <c r="BC558" i="11"/>
  <c r="BD558" i="11"/>
  <c r="BE558" i="11"/>
  <c r="BB559" i="11"/>
  <c r="BC559" i="11"/>
  <c r="BD559" i="11"/>
  <c r="BE559" i="11"/>
  <c r="BB560" i="11"/>
  <c r="BC560" i="11"/>
  <c r="BD560" i="11"/>
  <c r="BE560" i="11"/>
  <c r="BB561" i="11"/>
  <c r="BC561" i="11"/>
  <c r="BD561" i="11"/>
  <c r="BE561" i="11"/>
  <c r="BB562" i="11"/>
  <c r="BC562" i="11"/>
  <c r="BD562" i="11"/>
  <c r="BE562" i="11"/>
  <c r="BB563" i="11"/>
  <c r="BC563" i="11"/>
  <c r="BD563" i="11"/>
  <c r="BE563" i="11"/>
  <c r="BB564" i="11"/>
  <c r="BC564" i="11"/>
  <c r="BD564" i="11"/>
  <c r="BE564" i="11"/>
  <c r="BB565" i="11"/>
  <c r="BC565" i="11"/>
  <c r="BD565" i="11"/>
  <c r="BE565" i="11"/>
  <c r="BB566" i="11"/>
  <c r="BC566" i="11"/>
  <c r="BD566" i="11"/>
  <c r="BE566" i="11"/>
  <c r="BB567" i="11"/>
  <c r="BC567" i="11"/>
  <c r="BD567" i="11"/>
  <c r="BE567" i="11"/>
  <c r="BB568" i="11"/>
  <c r="BC568" i="11"/>
  <c r="BD568" i="11"/>
  <c r="BE568" i="11"/>
  <c r="BB569" i="11"/>
  <c r="BC569" i="11"/>
  <c r="BD569" i="11"/>
  <c r="BE569" i="11"/>
  <c r="BB570" i="11"/>
  <c r="BC570" i="11"/>
  <c r="BD570" i="11"/>
  <c r="BE570" i="11"/>
  <c r="BB571" i="11"/>
  <c r="BC571" i="11"/>
  <c r="BD571" i="11"/>
  <c r="BE571" i="11"/>
  <c r="BB572" i="11"/>
  <c r="BC572" i="11"/>
  <c r="BD572" i="11"/>
  <c r="BE572" i="11"/>
  <c r="BB573" i="11"/>
  <c r="BC573" i="11"/>
  <c r="BD573" i="11"/>
  <c r="BE573" i="11"/>
  <c r="BB574" i="11"/>
  <c r="BC574" i="11"/>
  <c r="BD574" i="11"/>
  <c r="BE574" i="11"/>
  <c r="BB575" i="11"/>
  <c r="BC575" i="11"/>
  <c r="BD575" i="11"/>
  <c r="BE575" i="11"/>
  <c r="BB576" i="11"/>
  <c r="BC576" i="11"/>
  <c r="BD576" i="11"/>
  <c r="BE576" i="11"/>
  <c r="BB577" i="11"/>
  <c r="BC577" i="11"/>
  <c r="BD577" i="11"/>
  <c r="BE577" i="11"/>
  <c r="BB578" i="11"/>
  <c r="BC578" i="11"/>
  <c r="BD578" i="11"/>
  <c r="BE578" i="11"/>
  <c r="BB579" i="11"/>
  <c r="BC579" i="11"/>
  <c r="BD579" i="11"/>
  <c r="BE579" i="11"/>
  <c r="BB580" i="11"/>
  <c r="BC580" i="11"/>
  <c r="BD580" i="11"/>
  <c r="BE580" i="11"/>
  <c r="BB581" i="11"/>
  <c r="BC581" i="11"/>
  <c r="BD581" i="11"/>
  <c r="BE581" i="11"/>
  <c r="BB582" i="11"/>
  <c r="BC582" i="11"/>
  <c r="BD582" i="11"/>
  <c r="BE582" i="11"/>
  <c r="BB583" i="11"/>
  <c r="BC583" i="11"/>
  <c r="BD583" i="11"/>
  <c r="BE583" i="11"/>
  <c r="BB584" i="11"/>
  <c r="BC584" i="11"/>
  <c r="BD584" i="11"/>
  <c r="BE584" i="11"/>
  <c r="BB585" i="11"/>
  <c r="BC585" i="11"/>
  <c r="BD585" i="11"/>
  <c r="BE585" i="11"/>
  <c r="BB586" i="11"/>
  <c r="BC586" i="11"/>
  <c r="BD586" i="11"/>
  <c r="BE586" i="11"/>
  <c r="BB587" i="11"/>
  <c r="BC587" i="11"/>
  <c r="BD587" i="11"/>
  <c r="BE587" i="11"/>
  <c r="BB588" i="11"/>
  <c r="BC588" i="11"/>
  <c r="BD588" i="11"/>
  <c r="BE588" i="11"/>
  <c r="BB589" i="11"/>
  <c r="BC589" i="11"/>
  <c r="BD589" i="11"/>
  <c r="BE589" i="11"/>
  <c r="BB590" i="11"/>
  <c r="BC590" i="11"/>
  <c r="BD590" i="11"/>
  <c r="BE590" i="11"/>
  <c r="BB591" i="11"/>
  <c r="BC591" i="11"/>
  <c r="BD591" i="11"/>
  <c r="BE591" i="11"/>
  <c r="BB592" i="11"/>
  <c r="BC592" i="11"/>
  <c r="BD592" i="11"/>
  <c r="BE592" i="11"/>
  <c r="BB593" i="11"/>
  <c r="BC593" i="11"/>
  <c r="BD593" i="11"/>
  <c r="BE593" i="11"/>
  <c r="BB594" i="11"/>
  <c r="BC594" i="11"/>
  <c r="BD594" i="11"/>
  <c r="BE594" i="11"/>
  <c r="BB595" i="11"/>
  <c r="BC595" i="11"/>
  <c r="BD595" i="11"/>
  <c r="BE595" i="11"/>
  <c r="BB596" i="11"/>
  <c r="BC596" i="11"/>
  <c r="BD596" i="11"/>
  <c r="BE596" i="11"/>
  <c r="BB597" i="11"/>
  <c r="BC597" i="11"/>
  <c r="BD597" i="11"/>
  <c r="BE597" i="11"/>
  <c r="BB598" i="11"/>
  <c r="BC598" i="11"/>
  <c r="BD598" i="11"/>
  <c r="BE598" i="11"/>
  <c r="BB599" i="11"/>
  <c r="BC599" i="11"/>
  <c r="BD599" i="11"/>
  <c r="BE599" i="11"/>
  <c r="BB600" i="11"/>
  <c r="BC600" i="11"/>
  <c r="BD600" i="11"/>
  <c r="BE600" i="11"/>
  <c r="BB601" i="11"/>
  <c r="BC601" i="11"/>
  <c r="BD601" i="11"/>
  <c r="BE601" i="11"/>
  <c r="BB602" i="11"/>
  <c r="BC602" i="11"/>
  <c r="BD602" i="11"/>
  <c r="BE602" i="11"/>
  <c r="BB603" i="11"/>
  <c r="BC603" i="11"/>
  <c r="BD603" i="11"/>
  <c r="BE603" i="11"/>
  <c r="BB604" i="11"/>
  <c r="BC604" i="11"/>
  <c r="BD604" i="11"/>
  <c r="BE604" i="11"/>
  <c r="BB605" i="11"/>
  <c r="BC605" i="11"/>
  <c r="BD605" i="11"/>
  <c r="BE605" i="11"/>
  <c r="BB606" i="11"/>
  <c r="BC606" i="11"/>
  <c r="BD606" i="11"/>
  <c r="BE606" i="11"/>
  <c r="BB607" i="11"/>
  <c r="BC607" i="11"/>
  <c r="BD607" i="11"/>
  <c r="BE607" i="11"/>
  <c r="BB608" i="11"/>
  <c r="BC608" i="11"/>
  <c r="BD608" i="11"/>
  <c r="BE608" i="11"/>
  <c r="BB609" i="11"/>
  <c r="BC609" i="11"/>
  <c r="BD609" i="11"/>
  <c r="BE609" i="11"/>
  <c r="BB610" i="11"/>
  <c r="BC610" i="11"/>
  <c r="BD610" i="11"/>
  <c r="BE610" i="11"/>
  <c r="BB611" i="11"/>
  <c r="BC611" i="11"/>
  <c r="BD611" i="11"/>
  <c r="BE611" i="11"/>
  <c r="BB612" i="11"/>
  <c r="BC612" i="11"/>
  <c r="BD612" i="11"/>
  <c r="BE612" i="11"/>
  <c r="BB613" i="11"/>
  <c r="BC613" i="11"/>
  <c r="BD613" i="11"/>
  <c r="BE613" i="11"/>
  <c r="BB614" i="11"/>
  <c r="BC614" i="11"/>
  <c r="BD614" i="11"/>
  <c r="BE614" i="11"/>
  <c r="BB615" i="11"/>
  <c r="BC615" i="11"/>
  <c r="BD615" i="11"/>
  <c r="BE615" i="11"/>
  <c r="BB616" i="11"/>
  <c r="BC616" i="11"/>
  <c r="BD616" i="11"/>
  <c r="BE616" i="11"/>
  <c r="BB617" i="11"/>
  <c r="BC617" i="11"/>
  <c r="BD617" i="11"/>
  <c r="BE617" i="11"/>
  <c r="BB618" i="11"/>
  <c r="BC618" i="11"/>
  <c r="BD618" i="11"/>
  <c r="BE618" i="11"/>
  <c r="BB619" i="11"/>
  <c r="BC619" i="11"/>
  <c r="BD619" i="11"/>
  <c r="BE619" i="11"/>
  <c r="BB620" i="11"/>
  <c r="BC620" i="11"/>
  <c r="BD620" i="11"/>
  <c r="BE620" i="11"/>
  <c r="BB621" i="11"/>
  <c r="BC621" i="11"/>
  <c r="BD621" i="11"/>
  <c r="BE621" i="11"/>
  <c r="BB622" i="11"/>
  <c r="BC622" i="11"/>
  <c r="BD622" i="11"/>
  <c r="BE622" i="11"/>
  <c r="BB623" i="11"/>
  <c r="BC623" i="11"/>
  <c r="BD623" i="11"/>
  <c r="BE623" i="11"/>
  <c r="BB624" i="11"/>
  <c r="BC624" i="11"/>
  <c r="BD624" i="11"/>
  <c r="BE624" i="11"/>
  <c r="BB625" i="11"/>
  <c r="BC625" i="11"/>
  <c r="BD625" i="11"/>
  <c r="BE625" i="11"/>
  <c r="BB626" i="11"/>
  <c r="BC626" i="11"/>
  <c r="BD626" i="11"/>
  <c r="BE626" i="11"/>
  <c r="BB627" i="11"/>
  <c r="BC627" i="11"/>
  <c r="BD627" i="11"/>
  <c r="BE627" i="11"/>
  <c r="BB628" i="11"/>
  <c r="BC628" i="11"/>
  <c r="BD628" i="11"/>
  <c r="BE628" i="11"/>
  <c r="BB629" i="11"/>
  <c r="BC629" i="11"/>
  <c r="BD629" i="11"/>
  <c r="BE629" i="11"/>
  <c r="BB630" i="11"/>
  <c r="BC630" i="11"/>
  <c r="BD630" i="11"/>
  <c r="BE630" i="11"/>
  <c r="BB631" i="11"/>
  <c r="BC631" i="11"/>
  <c r="BD631" i="11"/>
  <c r="BE631" i="11"/>
  <c r="BB632" i="11"/>
  <c r="BC632" i="11"/>
  <c r="BD632" i="11"/>
  <c r="BE632" i="11"/>
  <c r="BB633" i="11"/>
  <c r="BC633" i="11"/>
  <c r="BD633" i="11"/>
  <c r="BE633" i="11"/>
  <c r="BB634" i="11"/>
  <c r="BC634" i="11"/>
  <c r="BD634" i="11"/>
  <c r="BE634" i="11"/>
  <c r="BB635" i="11"/>
  <c r="BC635" i="11"/>
  <c r="BD635" i="11"/>
  <c r="BE635" i="11"/>
  <c r="BB636" i="11"/>
  <c r="BC636" i="11"/>
  <c r="BD636" i="11"/>
  <c r="BE636" i="11"/>
  <c r="BB637" i="11"/>
  <c r="BC637" i="11"/>
  <c r="BD637" i="11"/>
  <c r="BE637" i="11"/>
  <c r="BB638" i="11"/>
  <c r="BC638" i="11"/>
  <c r="BD638" i="11"/>
  <c r="BE638" i="11"/>
  <c r="BB639" i="11"/>
  <c r="BC639" i="11"/>
  <c r="BD639" i="11"/>
  <c r="BE639" i="11"/>
  <c r="BB640" i="11"/>
  <c r="BC640" i="11"/>
  <c r="BD640" i="11"/>
  <c r="BE640" i="11"/>
  <c r="BB641" i="11"/>
  <c r="BC641" i="11"/>
  <c r="BD641" i="11"/>
  <c r="BE641" i="11"/>
  <c r="BB642" i="11"/>
  <c r="BC642" i="11"/>
  <c r="BD642" i="11"/>
  <c r="BE642" i="11"/>
  <c r="BB643" i="11"/>
  <c r="BC643" i="11"/>
  <c r="BD643" i="11"/>
  <c r="BE643" i="11"/>
  <c r="BB644" i="11"/>
  <c r="BC644" i="11"/>
  <c r="BD644" i="11"/>
  <c r="BE644" i="11"/>
  <c r="BB645" i="11"/>
  <c r="BC645" i="11"/>
  <c r="BD645" i="11"/>
  <c r="BE645" i="11"/>
  <c r="BB646" i="11"/>
  <c r="BC646" i="11"/>
  <c r="BD646" i="11"/>
  <c r="BE646" i="11"/>
  <c r="BB647" i="11"/>
  <c r="BC647" i="11"/>
  <c r="BD647" i="11"/>
  <c r="BE647" i="11"/>
  <c r="BB648" i="11"/>
  <c r="BC648" i="11"/>
  <c r="BD648" i="11"/>
  <c r="BE648" i="11"/>
  <c r="BB649" i="11"/>
  <c r="BC649" i="11"/>
  <c r="BD649" i="11"/>
  <c r="BE649" i="11"/>
  <c r="BB650" i="11"/>
  <c r="BC650" i="11"/>
  <c r="BD650" i="11"/>
  <c r="BE650" i="11"/>
  <c r="BB651" i="11"/>
  <c r="BC651" i="11"/>
  <c r="BD651" i="11"/>
  <c r="BE651" i="11"/>
  <c r="BB652" i="11"/>
  <c r="BC652" i="11"/>
  <c r="BD652" i="11"/>
  <c r="BE652" i="11"/>
  <c r="BB653" i="11"/>
  <c r="BC653" i="11"/>
  <c r="BD653" i="11"/>
  <c r="BE653" i="11"/>
  <c r="BB654" i="11"/>
  <c r="BC654" i="11"/>
  <c r="BD654" i="11"/>
  <c r="BE654" i="11"/>
  <c r="BB655" i="11"/>
  <c r="BC655" i="11"/>
  <c r="BD655" i="11"/>
  <c r="BE655" i="11"/>
  <c r="BB656" i="11"/>
  <c r="BC656" i="11"/>
  <c r="BD656" i="11"/>
  <c r="BE656" i="11"/>
  <c r="BB657" i="11"/>
  <c r="BC657" i="11"/>
  <c r="BD657" i="11"/>
  <c r="BE657" i="11"/>
  <c r="BB658" i="11"/>
  <c r="BC658" i="11"/>
  <c r="BD658" i="11"/>
  <c r="BE658" i="11"/>
  <c r="BB659" i="11"/>
  <c r="BC659" i="11"/>
  <c r="BD659" i="11"/>
  <c r="BE659" i="11"/>
  <c r="BB660" i="11"/>
  <c r="BC660" i="11"/>
  <c r="BD660" i="11"/>
  <c r="BE660" i="11"/>
  <c r="BB661" i="11"/>
  <c r="BC661" i="11"/>
  <c r="BD661" i="11"/>
  <c r="BE661" i="11"/>
  <c r="BB662" i="11"/>
  <c r="BC662" i="11"/>
  <c r="BD662" i="11"/>
  <c r="BE662" i="11"/>
  <c r="BB663" i="11"/>
  <c r="BC663" i="11"/>
  <c r="BD663" i="11"/>
  <c r="BE663" i="11"/>
  <c r="BB664" i="11"/>
  <c r="BC664" i="11"/>
  <c r="BD664" i="11"/>
  <c r="BE664" i="11"/>
  <c r="BB665" i="11"/>
  <c r="BC665" i="11"/>
  <c r="BD665" i="11"/>
  <c r="BE665" i="11"/>
  <c r="BB666" i="11"/>
  <c r="BC666" i="11"/>
  <c r="BD666" i="11"/>
  <c r="BE666" i="11"/>
  <c r="BB667" i="11"/>
  <c r="BC667" i="11"/>
  <c r="BD667" i="11"/>
  <c r="BE667" i="11"/>
  <c r="BB668" i="11"/>
  <c r="BC668" i="11"/>
  <c r="BD668" i="11"/>
  <c r="BE668" i="11"/>
  <c r="BB669" i="11"/>
  <c r="BC669" i="11"/>
  <c r="BD669" i="11"/>
  <c r="BE669" i="11"/>
  <c r="BB670" i="11"/>
  <c r="BC670" i="11"/>
  <c r="BD670" i="11"/>
  <c r="BE670" i="11"/>
  <c r="BB671" i="11"/>
  <c r="BC671" i="11"/>
  <c r="BD671" i="11"/>
  <c r="BE671" i="11"/>
  <c r="BB672" i="11"/>
  <c r="BC672" i="11"/>
  <c r="BD672" i="11"/>
  <c r="BE672" i="11"/>
  <c r="BB673" i="11"/>
  <c r="BC673" i="11"/>
  <c r="BD673" i="11"/>
  <c r="BE673" i="11"/>
  <c r="BB674" i="11"/>
  <c r="BC674" i="11"/>
  <c r="BD674" i="11"/>
  <c r="BE674" i="11"/>
  <c r="BB675" i="11"/>
  <c r="BC675" i="11"/>
  <c r="BD675" i="11"/>
  <c r="BE675" i="11"/>
  <c r="BB676" i="11"/>
  <c r="BC676" i="11"/>
  <c r="BD676" i="11"/>
  <c r="BE676" i="11"/>
  <c r="BB677" i="11"/>
  <c r="BC677" i="11"/>
  <c r="BD677" i="11"/>
  <c r="BE677" i="11"/>
  <c r="BB678" i="11"/>
  <c r="BC678" i="11"/>
  <c r="BD678" i="11"/>
  <c r="BE678" i="11"/>
  <c r="BB679" i="11"/>
  <c r="BC679" i="11"/>
  <c r="BD679" i="11"/>
  <c r="BE679" i="11"/>
  <c r="BB680" i="11"/>
  <c r="BC680" i="11"/>
  <c r="BD680" i="11"/>
  <c r="BE680" i="11"/>
  <c r="BB681" i="11"/>
  <c r="BC681" i="11"/>
  <c r="BD681" i="11"/>
  <c r="BE681" i="11"/>
  <c r="BB682" i="11"/>
  <c r="BC682" i="11"/>
  <c r="BD682" i="11"/>
  <c r="BE682" i="11"/>
  <c r="BB683" i="11"/>
  <c r="BC683" i="11"/>
  <c r="BD683" i="11"/>
  <c r="BE683" i="11"/>
  <c r="BB684" i="11"/>
  <c r="BC684" i="11"/>
  <c r="BD684" i="11"/>
  <c r="BE684" i="11"/>
  <c r="BB685" i="11"/>
  <c r="BC685" i="11"/>
  <c r="BD685" i="11"/>
  <c r="BE685" i="11"/>
  <c r="BB686" i="11"/>
  <c r="BC686" i="11"/>
  <c r="BD686" i="11"/>
  <c r="BE686" i="11"/>
  <c r="BB687" i="11"/>
  <c r="BC687" i="11"/>
  <c r="BD687" i="11"/>
  <c r="BE687" i="11"/>
  <c r="BB688" i="11"/>
  <c r="BC688" i="11"/>
  <c r="BD688" i="11"/>
  <c r="BE688" i="11"/>
  <c r="BB689" i="11"/>
  <c r="BC689" i="11"/>
  <c r="BD689" i="11"/>
  <c r="BE689" i="11"/>
  <c r="BB690" i="11"/>
  <c r="BC690" i="11"/>
  <c r="BD690" i="11"/>
  <c r="BE690" i="11"/>
  <c r="BB691" i="11"/>
  <c r="BC691" i="11"/>
  <c r="BD691" i="11"/>
  <c r="BE691" i="11"/>
  <c r="BB692" i="11"/>
  <c r="BC692" i="11"/>
  <c r="BD692" i="11"/>
  <c r="BE692" i="11"/>
  <c r="BB693" i="11"/>
  <c r="BC693" i="11"/>
  <c r="BD693" i="11"/>
  <c r="BE693" i="11"/>
  <c r="BB694" i="11"/>
  <c r="BC694" i="11"/>
  <c r="BD694" i="11"/>
  <c r="BE694" i="11"/>
  <c r="BB695" i="11"/>
  <c r="BC695" i="11"/>
  <c r="BD695" i="11"/>
  <c r="BE695" i="11"/>
  <c r="BB696" i="11"/>
  <c r="BC696" i="11"/>
  <c r="BD696" i="11"/>
  <c r="BE696" i="11"/>
  <c r="BB697" i="11"/>
  <c r="BC697" i="11"/>
  <c r="BD697" i="11"/>
  <c r="BE697" i="11"/>
  <c r="BB698" i="11"/>
  <c r="BC698" i="11"/>
  <c r="BD698" i="11"/>
  <c r="BE698" i="11"/>
  <c r="BB699" i="11"/>
  <c r="BC699" i="11"/>
  <c r="BD699" i="11"/>
  <c r="BE699" i="11"/>
  <c r="BB700" i="11"/>
  <c r="BC700" i="11"/>
  <c r="BD700" i="11"/>
  <c r="BE700" i="11"/>
  <c r="BB701" i="11"/>
  <c r="BC701" i="11"/>
  <c r="BD701" i="11"/>
  <c r="BE701" i="11"/>
  <c r="BB702" i="11"/>
  <c r="BC702" i="11"/>
  <c r="BD702" i="11"/>
  <c r="BE702" i="11"/>
  <c r="BB703" i="11"/>
  <c r="BC703" i="11"/>
  <c r="BD703" i="11"/>
  <c r="BE703" i="11"/>
  <c r="BB704" i="11"/>
  <c r="BC704" i="11"/>
  <c r="BD704" i="11"/>
  <c r="BE704" i="11"/>
  <c r="BB705" i="11"/>
  <c r="BC705" i="11"/>
  <c r="BD705" i="11"/>
  <c r="BE705" i="11"/>
  <c r="BB706" i="11"/>
  <c r="BC706" i="11"/>
  <c r="BD706" i="11"/>
  <c r="BE706" i="11"/>
  <c r="BB707" i="11"/>
  <c r="BC707" i="11"/>
  <c r="BD707" i="11"/>
  <c r="BE707" i="11"/>
  <c r="BB708" i="11"/>
  <c r="BC708" i="11"/>
  <c r="BD708" i="11"/>
  <c r="BE708" i="11"/>
  <c r="BB709" i="11"/>
  <c r="BC709" i="11"/>
  <c r="BD709" i="11"/>
  <c r="BE709" i="11"/>
  <c r="BB710" i="11"/>
  <c r="BC710" i="11"/>
  <c r="BD710" i="11"/>
  <c r="BE710" i="11"/>
  <c r="BB711" i="11"/>
  <c r="BC711" i="11"/>
  <c r="BD711" i="11"/>
  <c r="BE711" i="11"/>
  <c r="BB712" i="11"/>
  <c r="BC712" i="11"/>
  <c r="BD712" i="11"/>
  <c r="BE712" i="11"/>
  <c r="BB713" i="11"/>
  <c r="BC713" i="11"/>
  <c r="BD713" i="11"/>
  <c r="BE713" i="11"/>
  <c r="BB714" i="11"/>
  <c r="BC714" i="11"/>
  <c r="BD714" i="11"/>
  <c r="BE714" i="11"/>
  <c r="BB715" i="11"/>
  <c r="BC715" i="11"/>
  <c r="BD715" i="11"/>
  <c r="BE715" i="11"/>
  <c r="BB716" i="11"/>
  <c r="BC716" i="11"/>
  <c r="BD716" i="11"/>
  <c r="BE716" i="11"/>
  <c r="BB717" i="11"/>
  <c r="BC717" i="11"/>
  <c r="BD717" i="11"/>
  <c r="BE717" i="11"/>
  <c r="BB718" i="11"/>
  <c r="BC718" i="11"/>
  <c r="BD718" i="11"/>
  <c r="BE718" i="11"/>
  <c r="BB719" i="11"/>
  <c r="BC719" i="11"/>
  <c r="BD719" i="11"/>
  <c r="BE719" i="11"/>
  <c r="BB720" i="11"/>
  <c r="BC720" i="11"/>
  <c r="BD720" i="11"/>
  <c r="BE720" i="11"/>
  <c r="BB721" i="11"/>
  <c r="BC721" i="11"/>
  <c r="BD721" i="11"/>
  <c r="BE721" i="11"/>
  <c r="BB722" i="11"/>
  <c r="BC722" i="11"/>
  <c r="BD722" i="11"/>
  <c r="BE722" i="11"/>
  <c r="BB723" i="11"/>
  <c r="BC723" i="11"/>
  <c r="BD723" i="11"/>
  <c r="BE723" i="11"/>
  <c r="BB724" i="11"/>
  <c r="BC724" i="11"/>
  <c r="BD724" i="11"/>
  <c r="BE724" i="11"/>
  <c r="BB725" i="11"/>
  <c r="BC725" i="11"/>
  <c r="BD725" i="11"/>
  <c r="BE725" i="11"/>
  <c r="BB726" i="11"/>
  <c r="BC726" i="11"/>
  <c r="BD726" i="11"/>
  <c r="BE726" i="11"/>
  <c r="BB727" i="11"/>
  <c r="BC727" i="11"/>
  <c r="BD727" i="11"/>
  <c r="BE727" i="11"/>
  <c r="BB728" i="11"/>
  <c r="BC728" i="11"/>
  <c r="BD728" i="11"/>
  <c r="BE728" i="11"/>
  <c r="BB729" i="11"/>
  <c r="BC729" i="11"/>
  <c r="BD729" i="11"/>
  <c r="BE729" i="11"/>
  <c r="BB730" i="11"/>
  <c r="BC730" i="11"/>
  <c r="BD730" i="11"/>
  <c r="BE730" i="11"/>
  <c r="BB731" i="11"/>
  <c r="BC731" i="11"/>
  <c r="BD731" i="11"/>
  <c r="BE731" i="11"/>
  <c r="BB732" i="11"/>
  <c r="BC732" i="11"/>
  <c r="BD732" i="11"/>
  <c r="BE732" i="11"/>
  <c r="BB733" i="11"/>
  <c r="BC733" i="11"/>
  <c r="BD733" i="11"/>
  <c r="BE733" i="11"/>
  <c r="BB734" i="11"/>
  <c r="BC734" i="11"/>
  <c r="BD734" i="11"/>
  <c r="BE734" i="11"/>
  <c r="BB735" i="11"/>
  <c r="BC735" i="11"/>
  <c r="BD735" i="11"/>
  <c r="BE735" i="11"/>
  <c r="BB736" i="11"/>
  <c r="BC736" i="11"/>
  <c r="BD736" i="11"/>
  <c r="BE736" i="11"/>
  <c r="BB737" i="11"/>
  <c r="BC737" i="11"/>
  <c r="BD737" i="11"/>
  <c r="BE737" i="11"/>
  <c r="BB738" i="11"/>
  <c r="BC738" i="11"/>
  <c r="BD738" i="11"/>
  <c r="BE738" i="11"/>
  <c r="BB739" i="11"/>
  <c r="BC739" i="11"/>
  <c r="BD739" i="11"/>
  <c r="BE739" i="11"/>
  <c r="BB740" i="11"/>
  <c r="BC740" i="11"/>
  <c r="BD740" i="11"/>
  <c r="BE740" i="11"/>
  <c r="BB741" i="11"/>
  <c r="BC741" i="11"/>
  <c r="BD741" i="11"/>
  <c r="BE741" i="11"/>
  <c r="BB742" i="11"/>
  <c r="BC742" i="11"/>
  <c r="BD742" i="11"/>
  <c r="BE742" i="11"/>
  <c r="BB743" i="11"/>
  <c r="BC743" i="11"/>
  <c r="BD743" i="11"/>
  <c r="BE743" i="11"/>
  <c r="BB744" i="11"/>
  <c r="BC744" i="11"/>
  <c r="BD744" i="11"/>
  <c r="BE744" i="11"/>
  <c r="BB745" i="11"/>
  <c r="BC745" i="11"/>
  <c r="BD745" i="11"/>
  <c r="BE745" i="11"/>
  <c r="BB746" i="11"/>
  <c r="BC746" i="11"/>
  <c r="BD746" i="11"/>
  <c r="BE746" i="11"/>
  <c r="BB747" i="11"/>
  <c r="BC747" i="11"/>
  <c r="BD747" i="11"/>
  <c r="BE747" i="11"/>
  <c r="BB748" i="11"/>
  <c r="BC748" i="11"/>
  <c r="BD748" i="11"/>
  <c r="BE748" i="11"/>
  <c r="BB749" i="11"/>
  <c r="BC749" i="11"/>
  <c r="BD749" i="11"/>
  <c r="BE749" i="11"/>
  <c r="BB750" i="11"/>
  <c r="BC750" i="11"/>
  <c r="BD750" i="11"/>
  <c r="BE750" i="11"/>
  <c r="BB751" i="11"/>
  <c r="BC751" i="11"/>
  <c r="BD751" i="11"/>
  <c r="BE751" i="11"/>
  <c r="BB752" i="11"/>
  <c r="BC752" i="11"/>
  <c r="BD752" i="11"/>
  <c r="BE752" i="11"/>
  <c r="BB753" i="11"/>
  <c r="BC753" i="11"/>
  <c r="BD753" i="11"/>
  <c r="BE753" i="11"/>
  <c r="BB754" i="11"/>
  <c r="BC754" i="11"/>
  <c r="BD754" i="11"/>
  <c r="BE754" i="11"/>
  <c r="BB755" i="11"/>
  <c r="BC755" i="11"/>
  <c r="BD755" i="11"/>
  <c r="BE755" i="11"/>
  <c r="BB756" i="11"/>
  <c r="BC756" i="11"/>
  <c r="BD756" i="11"/>
  <c r="BE756" i="11"/>
  <c r="BB757" i="11"/>
  <c r="BC757" i="11"/>
  <c r="BD757" i="11"/>
  <c r="BE757" i="11"/>
  <c r="BB758" i="11"/>
  <c r="BC758" i="11"/>
  <c r="BD758" i="11"/>
  <c r="BE758" i="11"/>
  <c r="BB759" i="11"/>
  <c r="BC759" i="11"/>
  <c r="BD759" i="11"/>
  <c r="BE759" i="11"/>
  <c r="BB760" i="11"/>
  <c r="BC760" i="11"/>
  <c r="BD760" i="11"/>
  <c r="BE760" i="11"/>
  <c r="BB761" i="11"/>
  <c r="BC761" i="11"/>
  <c r="BD761" i="11"/>
  <c r="BE761" i="11"/>
  <c r="BB762" i="11"/>
  <c r="BC762" i="11"/>
  <c r="BD762" i="11"/>
  <c r="BE762" i="11"/>
  <c r="BB763" i="11"/>
  <c r="BC763" i="11"/>
  <c r="BD763" i="11"/>
  <c r="BE763" i="11"/>
  <c r="BB764" i="11"/>
  <c r="BC764" i="11"/>
  <c r="BD764" i="11"/>
  <c r="BE764" i="11"/>
  <c r="BB765" i="11"/>
  <c r="BC765" i="11"/>
  <c r="BD765" i="11"/>
  <c r="BE765" i="11"/>
  <c r="BB766" i="11"/>
  <c r="BC766" i="11"/>
  <c r="BD766" i="11"/>
  <c r="BE766" i="11"/>
  <c r="BB767" i="11"/>
  <c r="BC767" i="11"/>
  <c r="BD767" i="11"/>
  <c r="BE767" i="11"/>
  <c r="BB768" i="11"/>
  <c r="BC768" i="11"/>
  <c r="BD768" i="11"/>
  <c r="BE768" i="11"/>
  <c r="BB769" i="11"/>
  <c r="BC769" i="11"/>
  <c r="BD769" i="11"/>
  <c r="BE769" i="11"/>
  <c r="BB770" i="11"/>
  <c r="BC770" i="11"/>
  <c r="BD770" i="11"/>
  <c r="BE770" i="11"/>
  <c r="BB771" i="11"/>
  <c r="BC771" i="11"/>
  <c r="BD771" i="11"/>
  <c r="BE771" i="11"/>
  <c r="BB772" i="11"/>
  <c r="BC772" i="11"/>
  <c r="BD772" i="11"/>
  <c r="BE772" i="11"/>
  <c r="BB773" i="11"/>
  <c r="BC773" i="11"/>
  <c r="BD773" i="11"/>
  <c r="BE773" i="11"/>
  <c r="BB774" i="11"/>
  <c r="BC774" i="11"/>
  <c r="BD774" i="11"/>
  <c r="BE774" i="11"/>
  <c r="BB775" i="11"/>
  <c r="BC775" i="11"/>
  <c r="BD775" i="11"/>
  <c r="BE775" i="11"/>
  <c r="BB776" i="11"/>
  <c r="BC776" i="11"/>
  <c r="BD776" i="11"/>
  <c r="BE776" i="11"/>
  <c r="BB777" i="11"/>
  <c r="BC777" i="11"/>
  <c r="BD777" i="11"/>
  <c r="BE777" i="11"/>
  <c r="BB778" i="11"/>
  <c r="BC778" i="11"/>
  <c r="BD778" i="11"/>
  <c r="BE778" i="11"/>
  <c r="BB779" i="11"/>
  <c r="BC779" i="11"/>
  <c r="BD779" i="11"/>
  <c r="BE779" i="11"/>
  <c r="BB780" i="11"/>
  <c r="BC780" i="11"/>
  <c r="BD780" i="11"/>
  <c r="BE780" i="11"/>
  <c r="BB781" i="11"/>
  <c r="BC781" i="11"/>
  <c r="BD781" i="11"/>
  <c r="BE781" i="11"/>
  <c r="BB782" i="11"/>
  <c r="BC782" i="11"/>
  <c r="BD782" i="11"/>
  <c r="BE782" i="11"/>
  <c r="BB783" i="11"/>
  <c r="BC783" i="11"/>
  <c r="BD783" i="11"/>
  <c r="BE783" i="11"/>
  <c r="BB784" i="11"/>
  <c r="BC784" i="11"/>
  <c r="BD784" i="11"/>
  <c r="BE784" i="11"/>
  <c r="BB785" i="11"/>
  <c r="BC785" i="11"/>
  <c r="BD785" i="11"/>
  <c r="BE785" i="11"/>
  <c r="BB786" i="11"/>
  <c r="BC786" i="11"/>
  <c r="BD786" i="11"/>
  <c r="BE786" i="11"/>
  <c r="BB787" i="11"/>
  <c r="BC787" i="11"/>
  <c r="BD787" i="11"/>
  <c r="BE787" i="11"/>
  <c r="BB788" i="11"/>
  <c r="BC788" i="11"/>
  <c r="BD788" i="11"/>
  <c r="BE788" i="11"/>
  <c r="BB789" i="11"/>
  <c r="BC789" i="11"/>
  <c r="BD789" i="11"/>
  <c r="BE789" i="11"/>
  <c r="BB790" i="11"/>
  <c r="BC790" i="11"/>
  <c r="BD790" i="11"/>
  <c r="BE790" i="11"/>
  <c r="BB791" i="11"/>
  <c r="BC791" i="11"/>
  <c r="BD791" i="11"/>
  <c r="BE791" i="11"/>
  <c r="BB792" i="11"/>
  <c r="BC792" i="11"/>
  <c r="BD792" i="11"/>
  <c r="BE792" i="11"/>
  <c r="BB793" i="11"/>
  <c r="BC793" i="11"/>
  <c r="BD793" i="11"/>
  <c r="BE793" i="11"/>
  <c r="BB794" i="11"/>
  <c r="BC794" i="11"/>
  <c r="BD794" i="11"/>
  <c r="BE794" i="11"/>
  <c r="BB795" i="11"/>
  <c r="BC795" i="11"/>
  <c r="BD795" i="11"/>
  <c r="BE795" i="11"/>
  <c r="BB796" i="11"/>
  <c r="BC796" i="11"/>
  <c r="BD796" i="11"/>
  <c r="BE796" i="11"/>
  <c r="BB797" i="11"/>
  <c r="BC797" i="11"/>
  <c r="BD797" i="11"/>
  <c r="BE797" i="11"/>
  <c r="BB798" i="11"/>
  <c r="BC798" i="11"/>
  <c r="BD798" i="11"/>
  <c r="BE798" i="11"/>
  <c r="BB799" i="11"/>
  <c r="BC799" i="11"/>
  <c r="BD799" i="11"/>
  <c r="BE799" i="11"/>
  <c r="BB800" i="11"/>
  <c r="BC800" i="11"/>
  <c r="BD800" i="11"/>
  <c r="BE800" i="11"/>
  <c r="BB801" i="11"/>
  <c r="BC801" i="11"/>
  <c r="BD801" i="11"/>
  <c r="BE801" i="11"/>
  <c r="BB802" i="11"/>
  <c r="BC802" i="11"/>
  <c r="BD802" i="11"/>
  <c r="BE802" i="11"/>
  <c r="BB803" i="11"/>
  <c r="BC803" i="11"/>
  <c r="BD803" i="11"/>
  <c r="BE803" i="11"/>
  <c r="BB804" i="11"/>
  <c r="BC804" i="11"/>
  <c r="BD804" i="11"/>
  <c r="BE804" i="11"/>
  <c r="BB805" i="11"/>
  <c r="BC805" i="11"/>
  <c r="BD805" i="11"/>
  <c r="BE805" i="11"/>
  <c r="BB806" i="11"/>
  <c r="BC806" i="11"/>
  <c r="BD806" i="11"/>
  <c r="BE806" i="11"/>
  <c r="BB807" i="11"/>
  <c r="BC807" i="11"/>
  <c r="BD807" i="11"/>
  <c r="BE807" i="11"/>
  <c r="BB808" i="11"/>
  <c r="BC808" i="11"/>
  <c r="BD808" i="11"/>
  <c r="BE808" i="11"/>
  <c r="BB809" i="11"/>
  <c r="BC809" i="11"/>
  <c r="BD809" i="11"/>
  <c r="BE809" i="11"/>
  <c r="BB810" i="11"/>
  <c r="BC810" i="11"/>
  <c r="BD810" i="11"/>
  <c r="BE810" i="11"/>
  <c r="BB811" i="11"/>
  <c r="BC811" i="11"/>
  <c r="BD811" i="11"/>
  <c r="BE811" i="11"/>
  <c r="BB812" i="11"/>
  <c r="BC812" i="11"/>
  <c r="BD812" i="11"/>
  <c r="BE812" i="11"/>
  <c r="BB813" i="11"/>
  <c r="BC813" i="11"/>
  <c r="BD813" i="11"/>
  <c r="BE813" i="11"/>
  <c r="BB814" i="11"/>
  <c r="BC814" i="11"/>
  <c r="BD814" i="11"/>
  <c r="BE814" i="11"/>
  <c r="BB815" i="11"/>
  <c r="BC815" i="11"/>
  <c r="BD815" i="11"/>
  <c r="BE815" i="11"/>
  <c r="BB816" i="11"/>
  <c r="BC816" i="11"/>
  <c r="BD816" i="11"/>
  <c r="BE816" i="11"/>
  <c r="BB817" i="11"/>
  <c r="BC817" i="11"/>
  <c r="BD817" i="11"/>
  <c r="BE817" i="11"/>
  <c r="BB818" i="11"/>
  <c r="BC818" i="11"/>
  <c r="BD818" i="11"/>
  <c r="BE818" i="11"/>
  <c r="BB819" i="11"/>
  <c r="BC819" i="11"/>
  <c r="BD819" i="11"/>
  <c r="BE819" i="11"/>
  <c r="BB820" i="11"/>
  <c r="BC820" i="11"/>
  <c r="BD820" i="11"/>
  <c r="BE820" i="11"/>
  <c r="BB821" i="11"/>
  <c r="BC821" i="11"/>
  <c r="BD821" i="11"/>
  <c r="BE821" i="11"/>
  <c r="BB822" i="11"/>
  <c r="BC822" i="11"/>
  <c r="BD822" i="11"/>
  <c r="BE822" i="11"/>
  <c r="BB823" i="11"/>
  <c r="BC823" i="11"/>
  <c r="BD823" i="11"/>
  <c r="BE823" i="11"/>
  <c r="BB824" i="11"/>
  <c r="BC824" i="11"/>
  <c r="BD824" i="11"/>
  <c r="BE824" i="11"/>
  <c r="BB825" i="11"/>
  <c r="BC825" i="11"/>
  <c r="BD825" i="11"/>
  <c r="BE825" i="11"/>
  <c r="BB826" i="11"/>
  <c r="BC826" i="11"/>
  <c r="BD826" i="11"/>
  <c r="BE826" i="11"/>
  <c r="BB827" i="11"/>
  <c r="BC827" i="11"/>
  <c r="BD827" i="11"/>
  <c r="BE827" i="11"/>
  <c r="BB828" i="11"/>
  <c r="BC828" i="11"/>
  <c r="BD828" i="11"/>
  <c r="BE828" i="11"/>
  <c r="BB829" i="11"/>
  <c r="BC829" i="11"/>
  <c r="BD829" i="11"/>
  <c r="BE829" i="11"/>
  <c r="BB830" i="11"/>
  <c r="BC830" i="11"/>
  <c r="BD830" i="11"/>
  <c r="BE830" i="11"/>
  <c r="BB831" i="11"/>
  <c r="BC831" i="11"/>
  <c r="BD831" i="11"/>
  <c r="BE831" i="11"/>
  <c r="BB832" i="11"/>
  <c r="BC832" i="11"/>
  <c r="BD832" i="11"/>
  <c r="BE832" i="11"/>
  <c r="BB833" i="11"/>
  <c r="BC833" i="11"/>
  <c r="BD833" i="11"/>
  <c r="BE833" i="11"/>
  <c r="BB834" i="11"/>
  <c r="BC834" i="11"/>
  <c r="BD834" i="11"/>
  <c r="BE834" i="11"/>
  <c r="BB835" i="11"/>
  <c r="BC835" i="11"/>
  <c r="BD835" i="11"/>
  <c r="BE835" i="11"/>
  <c r="BB836" i="11"/>
  <c r="BC836" i="11"/>
  <c r="BD836" i="11"/>
  <c r="BE836" i="11"/>
  <c r="BB837" i="11"/>
  <c r="BC837" i="11"/>
  <c r="BD837" i="11"/>
  <c r="BE837" i="11"/>
  <c r="BB838" i="11"/>
  <c r="BC838" i="11"/>
  <c r="BD838" i="11"/>
  <c r="BE838" i="11"/>
  <c r="BB839" i="11"/>
  <c r="BC839" i="11"/>
  <c r="BD839" i="11"/>
  <c r="BE839" i="11"/>
  <c r="BB840" i="11"/>
  <c r="BC840" i="11"/>
  <c r="BD840" i="11"/>
  <c r="BE840" i="11"/>
  <c r="BB841" i="11"/>
  <c r="BC841" i="11"/>
  <c r="BD841" i="11"/>
  <c r="BE841" i="11"/>
  <c r="BB842" i="11"/>
  <c r="BC842" i="11"/>
  <c r="BD842" i="11"/>
  <c r="BE842" i="11"/>
  <c r="BB843" i="11"/>
  <c r="BC843" i="11"/>
  <c r="BD843" i="11"/>
  <c r="BE843" i="11"/>
  <c r="BB844" i="11"/>
  <c r="BC844" i="11"/>
  <c r="BD844" i="11"/>
  <c r="BE844" i="11"/>
  <c r="BB845" i="11"/>
  <c r="BC845" i="11"/>
  <c r="BD845" i="11"/>
  <c r="BE845" i="11"/>
  <c r="BB846" i="11"/>
  <c r="BC846" i="11"/>
  <c r="BD846" i="11"/>
  <c r="BE846" i="11"/>
  <c r="BB847" i="11"/>
  <c r="BC847" i="11"/>
  <c r="BD847" i="11"/>
  <c r="BE847" i="11"/>
  <c r="BB848" i="11"/>
  <c r="BC848" i="11"/>
  <c r="BD848" i="11"/>
  <c r="BE848" i="11"/>
  <c r="BB849" i="11"/>
  <c r="BC849" i="11"/>
  <c r="BD849" i="11"/>
  <c r="BE849" i="11"/>
  <c r="BB850" i="11"/>
  <c r="BC850" i="11"/>
  <c r="BD850" i="11"/>
  <c r="BE850" i="11"/>
  <c r="BB851" i="11"/>
  <c r="BC851" i="11"/>
  <c r="BD851" i="11"/>
  <c r="BE851" i="11"/>
  <c r="BB852" i="11"/>
  <c r="BC852" i="11"/>
  <c r="BD852" i="11"/>
  <c r="BE852" i="11"/>
  <c r="BB853" i="11"/>
  <c r="BC853" i="11"/>
  <c r="BD853" i="11"/>
  <c r="BE853" i="11"/>
  <c r="BB854" i="11"/>
  <c r="BC854" i="11"/>
  <c r="BD854" i="11"/>
  <c r="BE854" i="11"/>
  <c r="BB855" i="11"/>
  <c r="BC855" i="11"/>
  <c r="BD855" i="11"/>
  <c r="BE855" i="11"/>
  <c r="BB856" i="11"/>
  <c r="BC856" i="11"/>
  <c r="BD856" i="11"/>
  <c r="BE856" i="11"/>
  <c r="BB857" i="11"/>
  <c r="BC857" i="11"/>
  <c r="BD857" i="11"/>
  <c r="BE857" i="11"/>
  <c r="BB858" i="11"/>
  <c r="BC858" i="11"/>
  <c r="BD858" i="11"/>
  <c r="BE858" i="11"/>
  <c r="BB859" i="11"/>
  <c r="BC859" i="11"/>
  <c r="BD859" i="11"/>
  <c r="BE859" i="11"/>
  <c r="BB860" i="11"/>
  <c r="BC860" i="11"/>
  <c r="BD860" i="11"/>
  <c r="BE860" i="11"/>
  <c r="BB861" i="11"/>
  <c r="BC861" i="11"/>
  <c r="BD861" i="11"/>
  <c r="BE861" i="11"/>
  <c r="BB862" i="11"/>
  <c r="BC862" i="11"/>
  <c r="BD862" i="11"/>
  <c r="BE862" i="11"/>
  <c r="BB863" i="11"/>
  <c r="BC863" i="11"/>
  <c r="BD863" i="11"/>
  <c r="BE863" i="11"/>
  <c r="BB864" i="11"/>
  <c r="BC864" i="11"/>
  <c r="BD864" i="11"/>
  <c r="BE864" i="11"/>
  <c r="BB865" i="11"/>
  <c r="BC865" i="11"/>
  <c r="BD865" i="11"/>
  <c r="BE865" i="11"/>
  <c r="BB866" i="11"/>
  <c r="BC866" i="11"/>
  <c r="BD866" i="11"/>
  <c r="BE866" i="11"/>
  <c r="BB867" i="11"/>
  <c r="BC867" i="11"/>
  <c r="BD867" i="11"/>
  <c r="BE867" i="11"/>
  <c r="BB868" i="11"/>
  <c r="BC868" i="11"/>
  <c r="BD868" i="11"/>
  <c r="BE868" i="11"/>
  <c r="BB869" i="11"/>
  <c r="BC869" i="11"/>
  <c r="BD869" i="11"/>
  <c r="BE869" i="11"/>
  <c r="BB870" i="11"/>
  <c r="BC870" i="11"/>
  <c r="BD870" i="11"/>
  <c r="BE870" i="11"/>
  <c r="BB871" i="11"/>
  <c r="BC871" i="11"/>
  <c r="BD871" i="11"/>
  <c r="BE871" i="11"/>
  <c r="BB872" i="11"/>
  <c r="BC872" i="11"/>
  <c r="BD872" i="11"/>
  <c r="BE872" i="11"/>
  <c r="BB873" i="11"/>
  <c r="BC873" i="11"/>
  <c r="BD873" i="11"/>
  <c r="BE873" i="11"/>
  <c r="BB874" i="11"/>
  <c r="BC874" i="11"/>
  <c r="BD874" i="11"/>
  <c r="BE874" i="11"/>
  <c r="BB875" i="11"/>
  <c r="BC875" i="11"/>
  <c r="BD875" i="11"/>
  <c r="BE875" i="11"/>
  <c r="BB876" i="11"/>
  <c r="BC876" i="11"/>
  <c r="BD876" i="11"/>
  <c r="BE876" i="11"/>
  <c r="BB877" i="11"/>
  <c r="BC877" i="11"/>
  <c r="BD877" i="11"/>
  <c r="BE877" i="11"/>
  <c r="BB878" i="11"/>
  <c r="BC878" i="11"/>
  <c r="BD878" i="11"/>
  <c r="BE878" i="11"/>
  <c r="BB879" i="11"/>
  <c r="BC879" i="11"/>
  <c r="BD879" i="11"/>
  <c r="BE879" i="11"/>
  <c r="BB880" i="11"/>
  <c r="BC880" i="11"/>
  <c r="BD880" i="11"/>
  <c r="BE880" i="11"/>
  <c r="BB881" i="11"/>
  <c r="BC881" i="11"/>
  <c r="BD881" i="11"/>
  <c r="BE881" i="11"/>
  <c r="BB882" i="11"/>
  <c r="BC882" i="11"/>
  <c r="BD882" i="11"/>
  <c r="BE882" i="11"/>
  <c r="BB883" i="11"/>
  <c r="BC883" i="11"/>
  <c r="BD883" i="11"/>
  <c r="BE883" i="11"/>
  <c r="BB884" i="11"/>
  <c r="BC884" i="11"/>
  <c r="BD884" i="11"/>
  <c r="BE884" i="11"/>
  <c r="BB885" i="11"/>
  <c r="BC885" i="11"/>
  <c r="BD885" i="11"/>
  <c r="BE885" i="11"/>
  <c r="BB886" i="11"/>
  <c r="BC886" i="11"/>
  <c r="BD886" i="11"/>
  <c r="BE886" i="11"/>
  <c r="BB887" i="11"/>
  <c r="BC887" i="11"/>
  <c r="BD887" i="11"/>
  <c r="BE887" i="11"/>
  <c r="BB888" i="11"/>
  <c r="BC888" i="11"/>
  <c r="BD888" i="11"/>
  <c r="BE888" i="11"/>
  <c r="BB889" i="11"/>
  <c r="BC889" i="11"/>
  <c r="BD889" i="11"/>
  <c r="BE889" i="11"/>
  <c r="BB890" i="11"/>
  <c r="BC890" i="11"/>
  <c r="BD890" i="11"/>
  <c r="BE890" i="11"/>
  <c r="BB891" i="11"/>
  <c r="BC891" i="11"/>
  <c r="BD891" i="11"/>
  <c r="BE891" i="11"/>
  <c r="BB892" i="11"/>
  <c r="BC892" i="11"/>
  <c r="BD892" i="11"/>
  <c r="BE892" i="11"/>
  <c r="BB893" i="11"/>
  <c r="BC893" i="11"/>
  <c r="BD893" i="11"/>
  <c r="BE893" i="11"/>
  <c r="BB894" i="11"/>
  <c r="BC894" i="11"/>
  <c r="BD894" i="11"/>
  <c r="BE894" i="11"/>
  <c r="BB895" i="11"/>
  <c r="BC895" i="11"/>
  <c r="BD895" i="11"/>
  <c r="BE895" i="11"/>
  <c r="BB896" i="11"/>
  <c r="BC896" i="11"/>
  <c r="BD896" i="11"/>
  <c r="BE896" i="11"/>
  <c r="BB897" i="11"/>
  <c r="BC897" i="11"/>
  <c r="BD897" i="11"/>
  <c r="BE897" i="11"/>
  <c r="BB898" i="11"/>
  <c r="BC898" i="11"/>
  <c r="BD898" i="11"/>
  <c r="BE898" i="11"/>
  <c r="BB899" i="11"/>
  <c r="BC899" i="11"/>
  <c r="BD899" i="11"/>
  <c r="BE899" i="11"/>
  <c r="BB900" i="11"/>
  <c r="BC900" i="11"/>
  <c r="BD900" i="11"/>
  <c r="BE900" i="11"/>
  <c r="BB901" i="11"/>
  <c r="BC901" i="11"/>
  <c r="BD901" i="11"/>
  <c r="BE901" i="11"/>
  <c r="BB902" i="11"/>
  <c r="BC902" i="11"/>
  <c r="BD902" i="11"/>
  <c r="BE902" i="11"/>
  <c r="BB903" i="11"/>
  <c r="BC903" i="11"/>
  <c r="BD903" i="11"/>
  <c r="BE903" i="11"/>
  <c r="BB904" i="11"/>
  <c r="BC904" i="11"/>
  <c r="BD904" i="11"/>
  <c r="BE904" i="11"/>
  <c r="BB905" i="11"/>
  <c r="BC905" i="11"/>
  <c r="BD905" i="11"/>
  <c r="BE905" i="11"/>
  <c r="BB906" i="11"/>
  <c r="BC906" i="11"/>
  <c r="BD906" i="11"/>
  <c r="BE906" i="11"/>
  <c r="BB907" i="11"/>
  <c r="BC907" i="11"/>
  <c r="BD907" i="11"/>
  <c r="BE907" i="11"/>
  <c r="BB908" i="11"/>
  <c r="BC908" i="11"/>
  <c r="BD908" i="11"/>
  <c r="BE908" i="11"/>
  <c r="BB909" i="11"/>
  <c r="BC909" i="11"/>
  <c r="BD909" i="11"/>
  <c r="BE909" i="11"/>
  <c r="BB910" i="11"/>
  <c r="BC910" i="11"/>
  <c r="BD910" i="11"/>
  <c r="BE910" i="11"/>
  <c r="BB911" i="11"/>
  <c r="BC911" i="11"/>
  <c r="BD911" i="11"/>
  <c r="BE911" i="11"/>
  <c r="BB912" i="11"/>
  <c r="BC912" i="11"/>
  <c r="BD912" i="11"/>
  <c r="BE912" i="11"/>
  <c r="BB913" i="11"/>
  <c r="BC913" i="11"/>
  <c r="BD913" i="11"/>
  <c r="BE913" i="11"/>
  <c r="BB914" i="11"/>
  <c r="BC914" i="11"/>
  <c r="BD914" i="11"/>
  <c r="BE914" i="11"/>
  <c r="BB915" i="11"/>
  <c r="BC915" i="11"/>
  <c r="BD915" i="11"/>
  <c r="BE915" i="11"/>
  <c r="BB916" i="11"/>
  <c r="BC916" i="11"/>
  <c r="BD916" i="11"/>
  <c r="BE916" i="11"/>
  <c r="BB917" i="11"/>
  <c r="BC917" i="11"/>
  <c r="BD917" i="11"/>
  <c r="BE917" i="11"/>
  <c r="BB918" i="11"/>
  <c r="BC918" i="11"/>
  <c r="BD918" i="11"/>
  <c r="BE918" i="11"/>
  <c r="BB919" i="11"/>
  <c r="BC919" i="11"/>
  <c r="BD919" i="11"/>
  <c r="BE919" i="11"/>
  <c r="BB920" i="11"/>
  <c r="BC920" i="11"/>
  <c r="BD920" i="11"/>
  <c r="BE920" i="11"/>
  <c r="BB921" i="11"/>
  <c r="BC921" i="11"/>
  <c r="BD921" i="11"/>
  <c r="BE921" i="11"/>
  <c r="BB922" i="11"/>
  <c r="BC922" i="11"/>
  <c r="BD922" i="11"/>
  <c r="BE922" i="11"/>
  <c r="BB923" i="11"/>
  <c r="BC923" i="11"/>
  <c r="BD923" i="11"/>
  <c r="BE923" i="11"/>
  <c r="BB924" i="11"/>
  <c r="BC924" i="11"/>
  <c r="BD924" i="11"/>
  <c r="BE924" i="11"/>
  <c r="BB925" i="11"/>
  <c r="BC925" i="11"/>
  <c r="BD925" i="11"/>
  <c r="BE925" i="11"/>
  <c r="BB926" i="11"/>
  <c r="BC926" i="11"/>
  <c r="BD926" i="11"/>
  <c r="BE926" i="11"/>
  <c r="BB927" i="11"/>
  <c r="BC927" i="11"/>
  <c r="BD927" i="11"/>
  <c r="BE927" i="11"/>
  <c r="BB928" i="11"/>
  <c r="BC928" i="11"/>
  <c r="BD928" i="11"/>
  <c r="BE928" i="11"/>
  <c r="BB929" i="11"/>
  <c r="BC929" i="11"/>
  <c r="BD929" i="11"/>
  <c r="BE929" i="11"/>
  <c r="BB930" i="11"/>
  <c r="BC930" i="11"/>
  <c r="BD930" i="11"/>
  <c r="BE930" i="11"/>
  <c r="BB931" i="11"/>
  <c r="BC931" i="11"/>
  <c r="BD931" i="11"/>
  <c r="BE931" i="11"/>
  <c r="BB932" i="11"/>
  <c r="BC932" i="11"/>
  <c r="BD932" i="11"/>
  <c r="BE932" i="11"/>
  <c r="BB933" i="11"/>
  <c r="BC933" i="11"/>
  <c r="BD933" i="11"/>
  <c r="BE933" i="11"/>
  <c r="BB934" i="11"/>
  <c r="BC934" i="11"/>
  <c r="BD934" i="11"/>
  <c r="BE934" i="11"/>
  <c r="BB935" i="11"/>
  <c r="BC935" i="11"/>
  <c r="BD935" i="11"/>
  <c r="BE935" i="11"/>
  <c r="BB936" i="11"/>
  <c r="BC936" i="11"/>
  <c r="BD936" i="11"/>
  <c r="BE936" i="11"/>
  <c r="BB937" i="11"/>
  <c r="BC937" i="11"/>
  <c r="BD937" i="11"/>
  <c r="BE937" i="11"/>
  <c r="BB938" i="11"/>
  <c r="BC938" i="11"/>
  <c r="BD938" i="11"/>
  <c r="BE938" i="11"/>
  <c r="BB939" i="11"/>
  <c r="BC939" i="11"/>
  <c r="BD939" i="11"/>
  <c r="BE939" i="11"/>
  <c r="BB940" i="11"/>
  <c r="BC940" i="11"/>
  <c r="BD940" i="11"/>
  <c r="BE940" i="11"/>
  <c r="BB941" i="11"/>
  <c r="BC941" i="11"/>
  <c r="BD941" i="11"/>
  <c r="BE941" i="11"/>
  <c r="BB942" i="11"/>
  <c r="BC942" i="11"/>
  <c r="BD942" i="11"/>
  <c r="BE942" i="11"/>
  <c r="BB943" i="11"/>
  <c r="BC943" i="11"/>
  <c r="BD943" i="11"/>
  <c r="BE943" i="11"/>
  <c r="BB944" i="11"/>
  <c r="BC944" i="11"/>
  <c r="BD944" i="11"/>
  <c r="BE944" i="11"/>
  <c r="BB945" i="11"/>
  <c r="BC945" i="11"/>
  <c r="BD945" i="11"/>
  <c r="BE945" i="11"/>
  <c r="BB946" i="11"/>
  <c r="BC946" i="11"/>
  <c r="BD946" i="11"/>
  <c r="BE946" i="11"/>
  <c r="BB947" i="11"/>
  <c r="BC947" i="11"/>
  <c r="BD947" i="11"/>
  <c r="BE947" i="11"/>
  <c r="BB948" i="11"/>
  <c r="BC948" i="11"/>
  <c r="BD948" i="11"/>
  <c r="BE948" i="11"/>
  <c r="BB949" i="11"/>
  <c r="BC949" i="11"/>
  <c r="BD949" i="11"/>
  <c r="BE949" i="11"/>
  <c r="BB950" i="11"/>
  <c r="BC950" i="11"/>
  <c r="BD950" i="11"/>
  <c r="BE950" i="11"/>
  <c r="BB951" i="11"/>
  <c r="BC951" i="11"/>
  <c r="BD951" i="11"/>
  <c r="BE951" i="11"/>
  <c r="BB952" i="11"/>
  <c r="BC952" i="11"/>
  <c r="BD952" i="11"/>
  <c r="BE952" i="11"/>
  <c r="BB953" i="11"/>
  <c r="BC953" i="11"/>
  <c r="BD953" i="11"/>
  <c r="BE953" i="11"/>
  <c r="BB954" i="11"/>
  <c r="BC954" i="11"/>
  <c r="BD954" i="11"/>
  <c r="BE954" i="11"/>
  <c r="BB955" i="11"/>
  <c r="BC955" i="11"/>
  <c r="BD955" i="11"/>
  <c r="BE955" i="11"/>
  <c r="BB956" i="11"/>
  <c r="BC956" i="11"/>
  <c r="BD956" i="11"/>
  <c r="BE956" i="11"/>
  <c r="BB957" i="11"/>
  <c r="BC957" i="11"/>
  <c r="BD957" i="11"/>
  <c r="BE957" i="11"/>
  <c r="BB958" i="11"/>
  <c r="BC958" i="11"/>
  <c r="BD958" i="11"/>
  <c r="BE958" i="11"/>
  <c r="BB959" i="11"/>
  <c r="BC959" i="11"/>
  <c r="BD959" i="11"/>
  <c r="BE959" i="11"/>
  <c r="BB960" i="11"/>
  <c r="BC960" i="11"/>
  <c r="BD960" i="11"/>
  <c r="BE960" i="11"/>
  <c r="BB961" i="11"/>
  <c r="BC961" i="11"/>
  <c r="BD961" i="11"/>
  <c r="BE961" i="11"/>
  <c r="BB962" i="11"/>
  <c r="BC962" i="11"/>
  <c r="BD962" i="11"/>
  <c r="BE962" i="11"/>
  <c r="BB963" i="11"/>
  <c r="BC963" i="11"/>
  <c r="BD963" i="11"/>
  <c r="BE963" i="11"/>
  <c r="BB964" i="11"/>
  <c r="BC964" i="11"/>
  <c r="BD964" i="11"/>
  <c r="BE964" i="11"/>
  <c r="BB965" i="11"/>
  <c r="BC965" i="11"/>
  <c r="BD965" i="11"/>
  <c r="BE965" i="11"/>
  <c r="BB966" i="11"/>
  <c r="BC966" i="11"/>
  <c r="BD966" i="11"/>
  <c r="BE966" i="11"/>
  <c r="BB967" i="11"/>
  <c r="BC967" i="11"/>
  <c r="BD967" i="11"/>
  <c r="BE967" i="11"/>
  <c r="BB968" i="11"/>
  <c r="BC968" i="11"/>
  <c r="BD968" i="11"/>
  <c r="BE968" i="11"/>
  <c r="BB969" i="11"/>
  <c r="BC969" i="11"/>
  <c r="BD969" i="11"/>
  <c r="BE969" i="11"/>
  <c r="BB970" i="11"/>
  <c r="BC970" i="11"/>
  <c r="BD970" i="11"/>
  <c r="BE970" i="11"/>
  <c r="BB971" i="11"/>
  <c r="BC971" i="11"/>
  <c r="BD971" i="11"/>
  <c r="BE971" i="11"/>
  <c r="BB972" i="11"/>
  <c r="BC972" i="11"/>
  <c r="BD972" i="11"/>
  <c r="BE972" i="11"/>
  <c r="BB973" i="11"/>
  <c r="BC973" i="11"/>
  <c r="BD973" i="11"/>
  <c r="BE973" i="11"/>
  <c r="BB974" i="11"/>
  <c r="BC974" i="11"/>
  <c r="BD974" i="11"/>
  <c r="BE974" i="11"/>
  <c r="BB975" i="11"/>
  <c r="BC975" i="11"/>
  <c r="BD975" i="11"/>
  <c r="BE975" i="11"/>
  <c r="BB976" i="11"/>
  <c r="BC976" i="11"/>
  <c r="BD976" i="11"/>
  <c r="BE976" i="11"/>
  <c r="BB977" i="11"/>
  <c r="BC977" i="11"/>
  <c r="BD977" i="11"/>
  <c r="BE977" i="11"/>
  <c r="BB978" i="11"/>
  <c r="BC978" i="11"/>
  <c r="BD978" i="11"/>
  <c r="BE978" i="11"/>
  <c r="BB979" i="11"/>
  <c r="BC979" i="11"/>
  <c r="BD979" i="11"/>
  <c r="BE979" i="11"/>
  <c r="BB980" i="11"/>
  <c r="BC980" i="11"/>
  <c r="BD980" i="11"/>
  <c r="BE980" i="11"/>
  <c r="BB981" i="11"/>
  <c r="BC981" i="11"/>
  <c r="BD981" i="11"/>
  <c r="BE981" i="11"/>
  <c r="BB982" i="11"/>
  <c r="BC982" i="11"/>
  <c r="BD982" i="11"/>
  <c r="BE982" i="11"/>
  <c r="BB983" i="11"/>
  <c r="BC983" i="11"/>
  <c r="BD983" i="11"/>
  <c r="BE983" i="11"/>
  <c r="BB984" i="11"/>
  <c r="BC984" i="11"/>
  <c r="BD984" i="11"/>
  <c r="BE984" i="11"/>
  <c r="BB985" i="11"/>
  <c r="BC985" i="11"/>
  <c r="BD985" i="11"/>
  <c r="BE985" i="11"/>
  <c r="BB986" i="11"/>
  <c r="BC986" i="11"/>
  <c r="BD986" i="11"/>
  <c r="BE986" i="11"/>
  <c r="BB987" i="11"/>
  <c r="BC987" i="11"/>
  <c r="BD987" i="11"/>
  <c r="BE987" i="11"/>
  <c r="BB988" i="11"/>
  <c r="BC988" i="11"/>
  <c r="BD988" i="11"/>
  <c r="BE988" i="11"/>
  <c r="BB989" i="11"/>
  <c r="BC989" i="11"/>
  <c r="BD989" i="11"/>
  <c r="BE989" i="11"/>
  <c r="BB990" i="11"/>
  <c r="BC990" i="11"/>
  <c r="BD990" i="11"/>
  <c r="BE990" i="11"/>
  <c r="BB991" i="11"/>
  <c r="BC991" i="11"/>
  <c r="BD991" i="11"/>
  <c r="BE991" i="11"/>
  <c r="BB992" i="11"/>
  <c r="BC992" i="11"/>
  <c r="BD992" i="11"/>
  <c r="BE992" i="11"/>
  <c r="BB993" i="11"/>
  <c r="BC993" i="11"/>
  <c r="BD993" i="11"/>
  <c r="BE993" i="11"/>
  <c r="BB994" i="11"/>
  <c r="BC994" i="11"/>
  <c r="BD994" i="11"/>
  <c r="BE994" i="11"/>
  <c r="BB995" i="11"/>
  <c r="BC995" i="11"/>
  <c r="BD995" i="11"/>
  <c r="BE995" i="11"/>
  <c r="BB996" i="11"/>
  <c r="BC996" i="11"/>
  <c r="BD996" i="11"/>
  <c r="BE996" i="11"/>
  <c r="BB997" i="11"/>
  <c r="BC997" i="11"/>
  <c r="BD997" i="11"/>
  <c r="BE997" i="11"/>
  <c r="BB998" i="11"/>
  <c r="BC998" i="11"/>
  <c r="BD998" i="11"/>
  <c r="BE998" i="11"/>
  <c r="BB999" i="11"/>
  <c r="BC999" i="11"/>
  <c r="BD999" i="11"/>
  <c r="BE999" i="11"/>
  <c r="BB1000" i="11"/>
  <c r="BC1000" i="11"/>
  <c r="BD1000" i="11"/>
  <c r="BE1000" i="11"/>
  <c r="BB1001" i="11"/>
  <c r="BC1001" i="11"/>
  <c r="BD1001" i="11"/>
  <c r="BE1001" i="11"/>
  <c r="BB1002" i="11"/>
  <c r="BC1002" i="11"/>
  <c r="BD1002" i="11"/>
  <c r="BE1002" i="11"/>
  <c r="BB1003" i="11"/>
  <c r="BC1003" i="11"/>
  <c r="BD1003" i="11"/>
  <c r="BE1003" i="11"/>
  <c r="BB1004" i="11"/>
  <c r="BC1004" i="11"/>
  <c r="BD1004" i="11"/>
  <c r="BE1004" i="11"/>
  <c r="BB1005" i="11"/>
  <c r="BC1005" i="11"/>
  <c r="BD1005" i="11"/>
  <c r="BE1005" i="11"/>
  <c r="BB1006" i="11"/>
  <c r="BC1006" i="11"/>
  <c r="BD1006" i="11"/>
  <c r="BE1006" i="11"/>
  <c r="BB1007" i="11"/>
  <c r="BC1007" i="11"/>
  <c r="BD1007" i="11"/>
  <c r="BE1007" i="11"/>
  <c r="BB1008" i="11"/>
  <c r="BC1008" i="11"/>
  <c r="BD1008" i="11"/>
  <c r="BE1008" i="11"/>
  <c r="BB1009" i="11"/>
  <c r="BC1009" i="11"/>
  <c r="BD1009" i="11"/>
  <c r="BE1009" i="11"/>
  <c r="BB1010" i="11"/>
  <c r="BC1010" i="11"/>
  <c r="BD1010" i="11"/>
  <c r="BE1010" i="11"/>
  <c r="BB1011" i="11"/>
  <c r="BC1011" i="11"/>
  <c r="BD1011" i="11"/>
  <c r="BE1011" i="11"/>
  <c r="BB1012" i="11"/>
  <c r="BC1012" i="11"/>
  <c r="BD1012" i="11"/>
  <c r="BE1012" i="11"/>
  <c r="BB1013" i="11"/>
  <c r="BC1013" i="11"/>
  <c r="BD1013" i="11"/>
  <c r="BE1013" i="11"/>
  <c r="BB1014" i="11"/>
  <c r="BC1014" i="11"/>
  <c r="BD1014" i="11"/>
  <c r="BE1014" i="11"/>
  <c r="BB1015" i="11"/>
  <c r="BC1015" i="11"/>
  <c r="BD1015" i="11"/>
  <c r="BE1015" i="11"/>
  <c r="BB1016" i="11"/>
  <c r="BC1016" i="11"/>
  <c r="BD1016" i="11"/>
  <c r="BE1016" i="11"/>
  <c r="BB1017" i="11"/>
  <c r="BC1017" i="11"/>
  <c r="BD1017" i="11"/>
  <c r="BE1017" i="11"/>
  <c r="BB1018" i="11"/>
  <c r="BC1018" i="11"/>
  <c r="BD1018" i="11"/>
  <c r="BE1018" i="11"/>
  <c r="BB1019" i="11"/>
  <c r="BC1019" i="11"/>
  <c r="BD1019" i="11"/>
  <c r="BE1019" i="11"/>
  <c r="BB1020" i="11"/>
  <c r="BC1020" i="11"/>
  <c r="BD1020" i="11"/>
  <c r="BE1020" i="11"/>
  <c r="BB1021" i="11"/>
  <c r="BC1021" i="11"/>
  <c r="BD1021" i="11"/>
  <c r="BE1021" i="11"/>
  <c r="BB1022" i="11"/>
  <c r="BC1022" i="11"/>
  <c r="BD1022" i="11"/>
  <c r="BE1022" i="11"/>
  <c r="BB1023" i="11"/>
  <c r="BC1023" i="11"/>
  <c r="BD1023" i="11"/>
  <c r="BE1023" i="11"/>
  <c r="BB1024" i="11"/>
  <c r="BC1024" i="11"/>
  <c r="BD1024" i="11"/>
  <c r="BE1024" i="11"/>
  <c r="BB1025" i="11"/>
  <c r="BC1025" i="11"/>
  <c r="BD1025" i="11"/>
  <c r="BE1025" i="11"/>
  <c r="BB1026" i="11"/>
  <c r="BC1026" i="11"/>
  <c r="BD1026" i="11"/>
  <c r="BE1026" i="11"/>
  <c r="BB1027" i="11"/>
  <c r="BC1027" i="11"/>
  <c r="BD1027" i="11"/>
  <c r="BE1027" i="11"/>
  <c r="BB1028" i="11"/>
  <c r="BC1028" i="11"/>
  <c r="BD1028" i="11"/>
  <c r="BE1028" i="11"/>
  <c r="BB1029" i="11"/>
  <c r="BC1029" i="11"/>
  <c r="BD1029" i="11"/>
  <c r="BE1029" i="11"/>
  <c r="BB1030" i="11"/>
  <c r="BC1030" i="11"/>
  <c r="BD1030" i="11"/>
  <c r="BE1030" i="11"/>
  <c r="BB1031" i="11"/>
  <c r="BC1031" i="11"/>
  <c r="BD1031" i="11"/>
  <c r="BE1031" i="11"/>
  <c r="BB1032" i="11"/>
  <c r="BC1032" i="11"/>
  <c r="BD1032" i="11"/>
  <c r="BE1032" i="11"/>
  <c r="BB1033" i="11"/>
  <c r="BC1033" i="11"/>
  <c r="BD1033" i="11"/>
  <c r="BE1033" i="11"/>
  <c r="BB1034" i="11"/>
  <c r="BC1034" i="11"/>
  <c r="BD1034" i="11"/>
  <c r="BE1034" i="11"/>
  <c r="BB1035" i="11"/>
  <c r="BC1035" i="11"/>
  <c r="BD1035" i="11"/>
  <c r="BE1035" i="11"/>
  <c r="BB1036" i="11"/>
  <c r="BC1036" i="11"/>
  <c r="BD1036" i="11"/>
  <c r="BE1036" i="11"/>
  <c r="BB1037" i="11"/>
  <c r="BC1037" i="11"/>
  <c r="BD1037" i="11"/>
  <c r="BE1037" i="11"/>
  <c r="BB1038" i="11"/>
  <c r="BC1038" i="11"/>
  <c r="BD1038" i="11"/>
  <c r="BE1038" i="11"/>
  <c r="BB1039" i="11"/>
  <c r="BC1039" i="11"/>
  <c r="BD1039" i="11"/>
  <c r="BE1039" i="11"/>
  <c r="BB1040" i="11"/>
  <c r="BC1040" i="11"/>
  <c r="BD1040" i="11"/>
  <c r="BE1040" i="11"/>
  <c r="BB1041" i="11"/>
  <c r="BC1041" i="11"/>
  <c r="BD1041" i="11"/>
  <c r="BE1041" i="11"/>
  <c r="BB1042" i="11"/>
  <c r="BC1042" i="11"/>
  <c r="BD1042" i="11"/>
  <c r="BE1042" i="11"/>
  <c r="BB1043" i="11"/>
  <c r="BC1043" i="11"/>
  <c r="BD1043" i="11"/>
  <c r="BE1043" i="11"/>
  <c r="BB1044" i="11"/>
  <c r="BC1044" i="11"/>
  <c r="BD1044" i="11"/>
  <c r="BE1044" i="11"/>
  <c r="BB1045" i="11"/>
  <c r="BC1045" i="11"/>
  <c r="BD1045" i="11"/>
  <c r="BE1045" i="11"/>
  <c r="BB1046" i="11"/>
  <c r="BC1046" i="11"/>
  <c r="BD1046" i="11"/>
  <c r="BE1046" i="11"/>
  <c r="BB1047" i="11"/>
  <c r="BC1047" i="11"/>
  <c r="BD1047" i="11"/>
  <c r="BE1047" i="11"/>
  <c r="BB1048" i="11"/>
  <c r="BC1048" i="11"/>
  <c r="BD1048" i="11"/>
  <c r="BE1048" i="11"/>
  <c r="BB1049" i="11"/>
  <c r="BC1049" i="11"/>
  <c r="BD1049" i="11"/>
  <c r="BE1049" i="11"/>
  <c r="BB1050" i="11"/>
  <c r="BC1050" i="11"/>
  <c r="BD1050" i="11"/>
  <c r="BE1050" i="11"/>
  <c r="BB1051" i="11"/>
  <c r="BC1051" i="11"/>
  <c r="BD1051" i="11"/>
  <c r="BE1051" i="11"/>
  <c r="BB1052" i="11"/>
  <c r="BC1052" i="11"/>
  <c r="BD1052" i="11"/>
  <c r="BE1052" i="11"/>
  <c r="BB1053" i="11"/>
  <c r="BC1053" i="11"/>
  <c r="BD1053" i="11"/>
  <c r="BE1053" i="11"/>
  <c r="BB1054" i="11"/>
  <c r="BC1054" i="11"/>
  <c r="BD1054" i="11"/>
  <c r="BE1054" i="11"/>
  <c r="BB1055" i="11"/>
  <c r="BC1055" i="11"/>
  <c r="BD1055" i="11"/>
  <c r="BE1055" i="11"/>
  <c r="BB1056" i="11"/>
  <c r="BC1056" i="11"/>
  <c r="BD1056" i="11"/>
  <c r="BE1056" i="11"/>
  <c r="BB1057" i="11"/>
  <c r="BC1057" i="11"/>
  <c r="BD1057" i="11"/>
  <c r="BE1057" i="11"/>
  <c r="BB1058" i="11"/>
  <c r="BC1058" i="11"/>
  <c r="BD1058" i="11"/>
  <c r="BE1058" i="11"/>
  <c r="BB1059" i="11"/>
  <c r="BC1059" i="11"/>
  <c r="BD1059" i="11"/>
  <c r="BE1059" i="11"/>
  <c r="BB1060" i="11"/>
  <c r="BC1060" i="11"/>
  <c r="BD1060" i="11"/>
  <c r="BE1060" i="11"/>
  <c r="BB1061" i="11"/>
  <c r="BC1061" i="11"/>
  <c r="BD1061" i="11"/>
  <c r="BE1061" i="11"/>
  <c r="BB1062" i="11"/>
  <c r="BC1062" i="11"/>
  <c r="BD1062" i="11"/>
  <c r="BE1062" i="11"/>
  <c r="BB1063" i="11"/>
  <c r="BC1063" i="11"/>
  <c r="BD1063" i="11"/>
  <c r="BE1063" i="11"/>
  <c r="BB1064" i="11"/>
  <c r="BC1064" i="11"/>
  <c r="BD1064" i="11"/>
  <c r="BE1064" i="11"/>
  <c r="BB1065" i="11"/>
  <c r="BC1065" i="11"/>
  <c r="BD1065" i="11"/>
  <c r="BE1065" i="11"/>
  <c r="BB1066" i="11"/>
  <c r="BC1066" i="11"/>
  <c r="BD1066" i="11"/>
  <c r="BE1066" i="11"/>
  <c r="BB1067" i="11"/>
  <c r="BC1067" i="11"/>
  <c r="BD1067" i="11"/>
  <c r="BE1067" i="11"/>
  <c r="BB1068" i="11"/>
  <c r="BC1068" i="11"/>
  <c r="BD1068" i="11"/>
  <c r="BE1068" i="11"/>
  <c r="BB1069" i="11"/>
  <c r="BC1069" i="11"/>
  <c r="BD1069" i="11"/>
  <c r="BE1069" i="11"/>
  <c r="BB1070" i="11"/>
  <c r="BC1070" i="11"/>
  <c r="BD1070" i="11"/>
  <c r="BE1070" i="11"/>
  <c r="BB1071" i="11"/>
  <c r="BC1071" i="11"/>
  <c r="BD1071" i="11"/>
  <c r="BE1071" i="11"/>
  <c r="BB1072" i="11"/>
  <c r="BC1072" i="11"/>
  <c r="BD1072" i="11"/>
  <c r="BE1072" i="11"/>
  <c r="BB1073" i="11"/>
  <c r="BC1073" i="11"/>
  <c r="BD1073" i="11"/>
  <c r="BE1073" i="11"/>
  <c r="BB1074" i="11"/>
  <c r="BC1074" i="11"/>
  <c r="BD1074" i="11"/>
  <c r="BE1074" i="11"/>
  <c r="BB1075" i="11"/>
  <c r="BC1075" i="11"/>
  <c r="BD1075" i="11"/>
  <c r="BE1075" i="11"/>
  <c r="BB1076" i="11"/>
  <c r="BC1076" i="11"/>
  <c r="BD1076" i="11"/>
  <c r="BE1076" i="11"/>
  <c r="BB1077" i="11"/>
  <c r="BC1077" i="11"/>
  <c r="BD1077" i="11"/>
  <c r="BE1077" i="11"/>
  <c r="BB1078" i="11"/>
  <c r="BC1078" i="11"/>
  <c r="BD1078" i="11"/>
  <c r="BE1078" i="11"/>
  <c r="BB1079" i="11"/>
  <c r="BC1079" i="11"/>
  <c r="BD1079" i="11"/>
  <c r="BE1079" i="11"/>
  <c r="BB1080" i="11"/>
  <c r="BC1080" i="11"/>
  <c r="BD1080" i="11"/>
  <c r="BE1080" i="11"/>
  <c r="BB1081" i="11"/>
  <c r="BC1081" i="11"/>
  <c r="BD1081" i="11"/>
  <c r="BE1081" i="11"/>
  <c r="BB1082" i="11"/>
  <c r="BC1082" i="11"/>
  <c r="BD1082" i="11"/>
  <c r="BE1082" i="11"/>
  <c r="BB1083" i="11"/>
  <c r="BC1083" i="11"/>
  <c r="BD1083" i="11"/>
  <c r="BE1083" i="11"/>
  <c r="BB1084" i="11"/>
  <c r="BC1084" i="11"/>
  <c r="BD1084" i="11"/>
  <c r="BE1084" i="11"/>
  <c r="BB1085" i="11"/>
  <c r="BC1085" i="11"/>
  <c r="BD1085" i="11"/>
  <c r="BE1085" i="11"/>
  <c r="BB1086" i="11"/>
  <c r="BC1086" i="11"/>
  <c r="BD1086" i="11"/>
  <c r="BE1086" i="11"/>
  <c r="BB1087" i="11"/>
  <c r="BC1087" i="11"/>
  <c r="BD1087" i="11"/>
  <c r="BE1087" i="11"/>
  <c r="BB1088" i="11"/>
  <c r="BC1088" i="11"/>
  <c r="BD1088" i="11"/>
  <c r="BE1088" i="11"/>
  <c r="BB1089" i="11"/>
  <c r="BC1089" i="11"/>
  <c r="BD1089" i="11"/>
  <c r="BE1089" i="11"/>
  <c r="BB1090" i="11"/>
  <c r="BC1090" i="11"/>
  <c r="BD1090" i="11"/>
  <c r="BE1090" i="11"/>
  <c r="BB1091" i="11"/>
  <c r="BC1091" i="11"/>
  <c r="BD1091" i="11"/>
  <c r="BE1091" i="11"/>
  <c r="BB1092" i="11"/>
  <c r="BC1092" i="11"/>
  <c r="BD1092" i="11"/>
  <c r="BE1092" i="11"/>
  <c r="BB1093" i="11"/>
  <c r="BC1093" i="11"/>
  <c r="BD1093" i="11"/>
  <c r="BE1093" i="11"/>
  <c r="BB1094" i="11"/>
  <c r="BC1094" i="11"/>
  <c r="BD1094" i="11"/>
  <c r="BE1094" i="11"/>
  <c r="BB1095" i="11"/>
  <c r="BC1095" i="11"/>
  <c r="BD1095" i="11"/>
  <c r="BE1095" i="11"/>
  <c r="BB1096" i="11"/>
  <c r="BC1096" i="11"/>
  <c r="BD1096" i="11"/>
  <c r="BE1096" i="11"/>
  <c r="BB1097" i="11"/>
  <c r="BC1097" i="11"/>
  <c r="BD1097" i="11"/>
  <c r="BE1097" i="11"/>
  <c r="BB1098" i="11"/>
  <c r="BC1098" i="11"/>
  <c r="BD1098" i="11"/>
  <c r="BE1098" i="11"/>
  <c r="BB1099" i="11"/>
  <c r="BC1099" i="11"/>
  <c r="BD1099" i="11"/>
  <c r="BE1099" i="11"/>
  <c r="BB1100" i="11"/>
  <c r="BC1100" i="11"/>
  <c r="BD1100" i="11"/>
  <c r="BE1100" i="11"/>
  <c r="BB1101" i="11"/>
  <c r="BC1101" i="11"/>
  <c r="BD1101" i="11"/>
  <c r="BE1101" i="11"/>
  <c r="BB1102" i="11"/>
  <c r="BC1102" i="11"/>
  <c r="BD1102" i="11"/>
  <c r="BE1102" i="11"/>
  <c r="BB1103" i="11"/>
  <c r="BC1103" i="11"/>
  <c r="BD1103" i="11"/>
  <c r="BE1103" i="11"/>
  <c r="BB1104" i="11"/>
  <c r="BC1104" i="11"/>
  <c r="BD1104" i="11"/>
  <c r="BE1104" i="11"/>
  <c r="BB1105" i="11"/>
  <c r="BC1105" i="11"/>
  <c r="BD1105" i="11"/>
  <c r="BE1105" i="11"/>
  <c r="BB1106" i="11"/>
  <c r="BC1106" i="11"/>
  <c r="BD1106" i="11"/>
  <c r="BE1106" i="11"/>
  <c r="BB1107" i="11"/>
  <c r="BC1107" i="11"/>
  <c r="BD1107" i="11"/>
  <c r="BE1107" i="11"/>
  <c r="BB1108" i="11"/>
  <c r="BC1108" i="11"/>
  <c r="BD1108" i="11"/>
  <c r="BE1108" i="11"/>
  <c r="BB1109" i="11"/>
  <c r="BC1109" i="11"/>
  <c r="BD1109" i="11"/>
  <c r="BE1109" i="11"/>
  <c r="BB1110" i="11"/>
  <c r="BC1110" i="11"/>
  <c r="BD1110" i="11"/>
  <c r="BE1110" i="11"/>
  <c r="BB1111" i="11"/>
  <c r="BC1111" i="11"/>
  <c r="BD1111" i="11"/>
  <c r="BE1111" i="11"/>
  <c r="BB1112" i="11"/>
  <c r="BC1112" i="11"/>
  <c r="BD1112" i="11"/>
  <c r="BE1112" i="11"/>
  <c r="BB1113" i="11"/>
  <c r="BC1113" i="11"/>
  <c r="BD1113" i="11"/>
  <c r="BE1113" i="11"/>
  <c r="BB1114" i="11"/>
  <c r="BC1114" i="11"/>
  <c r="BD1114" i="11"/>
  <c r="BE1114" i="11"/>
  <c r="BB1115" i="11"/>
  <c r="BC1115" i="11"/>
  <c r="BD1115" i="11"/>
  <c r="BE1115" i="11"/>
  <c r="BB1116" i="11"/>
  <c r="BC1116" i="11"/>
  <c r="BD1116" i="11"/>
  <c r="BE1116" i="11"/>
  <c r="BB1117" i="11"/>
  <c r="BC1117" i="11"/>
  <c r="BD1117" i="11"/>
  <c r="BE1117" i="11"/>
  <c r="BB1118" i="11"/>
  <c r="BC1118" i="11"/>
  <c r="BD1118" i="11"/>
  <c r="BE1118" i="11"/>
  <c r="BB1119" i="11"/>
  <c r="BC1119" i="11"/>
  <c r="BD1119" i="11"/>
  <c r="BE1119" i="11"/>
  <c r="BB1120" i="11"/>
  <c r="BC1120" i="11"/>
  <c r="BD1120" i="11"/>
  <c r="BE1120" i="11"/>
  <c r="B23" i="11"/>
  <c r="C23" i="11"/>
  <c r="D23" i="11"/>
  <c r="B24" i="11"/>
  <c r="C24" i="11"/>
  <c r="D24" i="11"/>
  <c r="B25" i="11"/>
  <c r="C25" i="11"/>
  <c r="D25" i="11"/>
  <c r="B26" i="11"/>
  <c r="C26" i="11"/>
  <c r="D26" i="11"/>
  <c r="B27" i="11"/>
  <c r="C27" i="11"/>
  <c r="D27" i="11"/>
  <c r="B28" i="11"/>
  <c r="C28" i="11"/>
  <c r="D28" i="11"/>
  <c r="B29" i="11"/>
  <c r="C29" i="11"/>
  <c r="D29" i="11"/>
  <c r="B30" i="11"/>
  <c r="C30" i="11"/>
  <c r="D30" i="11"/>
  <c r="B31" i="11"/>
  <c r="C31" i="11"/>
  <c r="D31" i="11"/>
  <c r="B32" i="11"/>
  <c r="C32" i="11"/>
  <c r="D32" i="11"/>
  <c r="B33" i="11"/>
  <c r="C33" i="11"/>
  <c r="D33" i="11"/>
  <c r="B34" i="11"/>
  <c r="C34" i="11"/>
  <c r="D34" i="11"/>
  <c r="B35" i="11"/>
  <c r="C35" i="11"/>
  <c r="D35" i="11"/>
  <c r="B36" i="11"/>
  <c r="C36" i="11"/>
  <c r="D36" i="11"/>
  <c r="B37" i="11"/>
  <c r="C37" i="11"/>
  <c r="D37" i="11"/>
  <c r="B38" i="11"/>
  <c r="C38" i="11"/>
  <c r="D38" i="11"/>
  <c r="B39" i="11"/>
  <c r="C39" i="11"/>
  <c r="D39" i="11"/>
  <c r="B40" i="11"/>
  <c r="C40" i="11"/>
  <c r="D40" i="11"/>
  <c r="B41" i="11"/>
  <c r="C41" i="11"/>
  <c r="D41" i="11"/>
  <c r="B42" i="11"/>
  <c r="C42" i="11"/>
  <c r="D42" i="11"/>
  <c r="B43" i="11"/>
  <c r="C43" i="11"/>
  <c r="D43" i="11"/>
  <c r="B44" i="11"/>
  <c r="C44" i="11"/>
  <c r="D44" i="11"/>
  <c r="B45" i="11"/>
  <c r="C45" i="11"/>
  <c r="D45" i="11"/>
  <c r="B46" i="11"/>
  <c r="C46" i="11"/>
  <c r="D46" i="11"/>
  <c r="B47" i="11"/>
  <c r="C47" i="11"/>
  <c r="D47" i="11"/>
  <c r="B48" i="11"/>
  <c r="C48" i="11"/>
  <c r="D48" i="11"/>
  <c r="B49" i="11"/>
  <c r="C49" i="11"/>
  <c r="D49" i="11"/>
  <c r="B50" i="11"/>
  <c r="C50" i="11"/>
  <c r="D50" i="11"/>
  <c r="B51" i="11"/>
  <c r="C51" i="11"/>
  <c r="D51" i="11"/>
  <c r="B52" i="11"/>
  <c r="C52" i="11"/>
  <c r="D52" i="11"/>
  <c r="B53" i="11"/>
  <c r="C53" i="11"/>
  <c r="D53" i="11"/>
  <c r="B54" i="11"/>
  <c r="C54" i="11"/>
  <c r="D54" i="11"/>
  <c r="B55" i="11"/>
  <c r="C55" i="11"/>
  <c r="D55" i="11"/>
  <c r="B56" i="11"/>
  <c r="C56" i="11"/>
  <c r="D56" i="11"/>
  <c r="B57" i="11"/>
  <c r="C57" i="11"/>
  <c r="D57" i="11"/>
  <c r="B58" i="11"/>
  <c r="C58" i="11"/>
  <c r="D58" i="11"/>
  <c r="B59" i="11"/>
  <c r="C59" i="11"/>
  <c r="D59" i="11"/>
  <c r="B60" i="11"/>
  <c r="C60" i="11"/>
  <c r="D60" i="11"/>
  <c r="B61" i="11"/>
  <c r="C61" i="11"/>
  <c r="D61" i="11"/>
  <c r="B62" i="11"/>
  <c r="C62" i="11"/>
  <c r="D62" i="11"/>
  <c r="B63" i="11"/>
  <c r="C63" i="11"/>
  <c r="D63" i="11"/>
  <c r="B64" i="11"/>
  <c r="C64" i="11"/>
  <c r="D64" i="11"/>
  <c r="B65" i="11"/>
  <c r="C65" i="11"/>
  <c r="D65" i="11"/>
  <c r="B66" i="11"/>
  <c r="C66" i="11"/>
  <c r="D66" i="11"/>
  <c r="B67" i="11"/>
  <c r="C67" i="11"/>
  <c r="D67" i="11"/>
  <c r="B68" i="11"/>
  <c r="C68" i="11"/>
  <c r="D68" i="11"/>
  <c r="B69" i="11"/>
  <c r="C69" i="11"/>
  <c r="D69" i="11"/>
  <c r="B70" i="11"/>
  <c r="C70" i="11"/>
  <c r="D70" i="11"/>
  <c r="B71" i="11"/>
  <c r="C71" i="11"/>
  <c r="D71" i="11"/>
  <c r="B72" i="11"/>
  <c r="C72" i="11"/>
  <c r="D72" i="11"/>
  <c r="B73" i="11"/>
  <c r="C73" i="11"/>
  <c r="D73" i="11"/>
  <c r="B74" i="11"/>
  <c r="C74" i="11"/>
  <c r="D74" i="11"/>
  <c r="B75" i="11"/>
  <c r="C75" i="11"/>
  <c r="D75" i="11"/>
  <c r="B76" i="11"/>
  <c r="C76" i="11"/>
  <c r="D76" i="11"/>
  <c r="B77" i="11"/>
  <c r="C77" i="11"/>
  <c r="D77" i="11"/>
  <c r="B78" i="11"/>
  <c r="C78" i="11"/>
  <c r="D78" i="11"/>
  <c r="B79" i="11"/>
  <c r="C79" i="11"/>
  <c r="D79" i="11"/>
  <c r="B80" i="11"/>
  <c r="C80" i="11"/>
  <c r="D80" i="11"/>
  <c r="B81" i="11"/>
  <c r="C81" i="11"/>
  <c r="D81" i="11"/>
  <c r="B82" i="11"/>
  <c r="C82" i="11"/>
  <c r="D82" i="11"/>
  <c r="B83" i="11"/>
  <c r="C83" i="11"/>
  <c r="D83" i="11"/>
  <c r="B84" i="11"/>
  <c r="C84" i="11"/>
  <c r="D84" i="11"/>
  <c r="B85" i="11"/>
  <c r="C85" i="11"/>
  <c r="D85" i="11"/>
  <c r="B86" i="11"/>
  <c r="C86" i="11"/>
  <c r="D86" i="11"/>
  <c r="B87" i="11"/>
  <c r="C87" i="11"/>
  <c r="D87" i="11"/>
  <c r="B88" i="11"/>
  <c r="C88" i="11"/>
  <c r="D88" i="11"/>
  <c r="B89" i="11"/>
  <c r="C89" i="11"/>
  <c r="D89" i="11"/>
  <c r="B90" i="11"/>
  <c r="C90" i="11"/>
  <c r="D90" i="11"/>
  <c r="B91" i="11"/>
  <c r="C91" i="11"/>
  <c r="D91" i="11"/>
  <c r="B92" i="11"/>
  <c r="C92" i="11"/>
  <c r="D92" i="11"/>
  <c r="B93" i="11"/>
  <c r="C93" i="11"/>
  <c r="D93" i="11"/>
  <c r="B94" i="11"/>
  <c r="C94" i="11"/>
  <c r="D94" i="11"/>
  <c r="B95" i="11"/>
  <c r="C95" i="11"/>
  <c r="D95" i="11"/>
  <c r="B96" i="11"/>
  <c r="C96" i="11"/>
  <c r="D96" i="11"/>
  <c r="B97" i="11"/>
  <c r="C97" i="11"/>
  <c r="D97" i="11"/>
  <c r="B98" i="11"/>
  <c r="C98" i="11"/>
  <c r="D98" i="11"/>
  <c r="B99" i="11"/>
  <c r="C99" i="11"/>
  <c r="D99" i="11"/>
  <c r="B100" i="11"/>
  <c r="C100" i="11"/>
  <c r="D100" i="11"/>
  <c r="B101" i="11"/>
  <c r="C101" i="11"/>
  <c r="D101" i="11"/>
  <c r="B102" i="11"/>
  <c r="C102" i="11"/>
  <c r="D102" i="11"/>
  <c r="B103" i="11"/>
  <c r="C103" i="11"/>
  <c r="D103" i="11"/>
  <c r="B104" i="11"/>
  <c r="C104" i="11"/>
  <c r="D104" i="11"/>
  <c r="B105" i="11"/>
  <c r="C105" i="11"/>
  <c r="D105" i="11"/>
  <c r="B106" i="11"/>
  <c r="C106" i="11"/>
  <c r="D106" i="11"/>
  <c r="B107" i="11"/>
  <c r="C107" i="11"/>
  <c r="D107" i="11"/>
  <c r="B108" i="11"/>
  <c r="C108" i="11"/>
  <c r="D108" i="11"/>
  <c r="B109" i="11"/>
  <c r="C109" i="11"/>
  <c r="D109" i="11"/>
  <c r="B110" i="11"/>
  <c r="C110" i="11"/>
  <c r="D110" i="11"/>
  <c r="B111" i="11"/>
  <c r="C111" i="11"/>
  <c r="D111" i="11"/>
  <c r="B112" i="11"/>
  <c r="C112" i="11"/>
  <c r="D112" i="11"/>
  <c r="B113" i="11"/>
  <c r="C113" i="11"/>
  <c r="D113" i="11"/>
  <c r="B114" i="11"/>
  <c r="C114" i="11"/>
  <c r="D114" i="11"/>
  <c r="B115" i="11"/>
  <c r="C115" i="11"/>
  <c r="D115" i="11"/>
  <c r="B116" i="11"/>
  <c r="C116" i="11"/>
  <c r="D116" i="11"/>
  <c r="B117" i="11"/>
  <c r="C117" i="11"/>
  <c r="D117" i="11"/>
  <c r="B118" i="11"/>
  <c r="C118" i="11"/>
  <c r="D118" i="11"/>
  <c r="B119" i="11"/>
  <c r="C119" i="11"/>
  <c r="D119" i="11"/>
  <c r="B120" i="11"/>
  <c r="C120" i="11"/>
  <c r="D120" i="11"/>
  <c r="B121" i="11"/>
  <c r="C121" i="11"/>
  <c r="D121" i="11"/>
  <c r="B122" i="11"/>
  <c r="C122" i="11"/>
  <c r="D122" i="11"/>
  <c r="B123" i="11"/>
  <c r="C123" i="11"/>
  <c r="D123" i="11"/>
  <c r="B124" i="11"/>
  <c r="C124" i="11"/>
  <c r="D124" i="11"/>
  <c r="B125" i="11"/>
  <c r="C125" i="11"/>
  <c r="D125" i="11"/>
  <c r="B126" i="11"/>
  <c r="C126" i="11"/>
  <c r="D126" i="11"/>
  <c r="B127" i="11"/>
  <c r="C127" i="11"/>
  <c r="D127" i="11"/>
  <c r="B128" i="11"/>
  <c r="C128" i="11"/>
  <c r="D128" i="11"/>
  <c r="B129" i="11"/>
  <c r="C129" i="11"/>
  <c r="D129" i="11"/>
  <c r="B130" i="11"/>
  <c r="C130" i="11"/>
  <c r="D130" i="11"/>
  <c r="B131" i="11"/>
  <c r="C131" i="11"/>
  <c r="D131" i="11"/>
  <c r="B132" i="11"/>
  <c r="C132" i="11"/>
  <c r="D132" i="11"/>
  <c r="B133" i="11"/>
  <c r="C133" i="11"/>
  <c r="D133" i="11"/>
  <c r="B134" i="11"/>
  <c r="C134" i="11"/>
  <c r="D134" i="11"/>
  <c r="B135" i="11"/>
  <c r="C135" i="11"/>
  <c r="D135" i="11"/>
  <c r="B136" i="11"/>
  <c r="C136" i="11"/>
  <c r="D136" i="11"/>
  <c r="B137" i="11"/>
  <c r="C137" i="11"/>
  <c r="D137" i="11"/>
  <c r="B138" i="11"/>
  <c r="C138" i="11"/>
  <c r="D138" i="11"/>
  <c r="B139" i="11"/>
  <c r="C139" i="11"/>
  <c r="D139" i="11"/>
  <c r="B140" i="11"/>
  <c r="C140" i="11"/>
  <c r="D140" i="11"/>
  <c r="B141" i="11"/>
  <c r="C141" i="11"/>
  <c r="D141" i="11"/>
  <c r="B142" i="11"/>
  <c r="C142" i="11"/>
  <c r="D142" i="11"/>
  <c r="B143" i="11"/>
  <c r="C143" i="11"/>
  <c r="D143" i="11"/>
  <c r="B144" i="11"/>
  <c r="C144" i="11"/>
  <c r="D144" i="11"/>
  <c r="B145" i="11"/>
  <c r="C145" i="11"/>
  <c r="D145" i="11"/>
  <c r="B146" i="11"/>
  <c r="C146" i="11"/>
  <c r="D146" i="11"/>
  <c r="B147" i="11"/>
  <c r="C147" i="11"/>
  <c r="D147" i="11"/>
  <c r="B148" i="11"/>
  <c r="C148" i="11"/>
  <c r="D148" i="11"/>
  <c r="B149" i="11"/>
  <c r="C149" i="11"/>
  <c r="D149" i="11"/>
  <c r="B150" i="11"/>
  <c r="C150" i="11"/>
  <c r="D150" i="11"/>
  <c r="B151" i="11"/>
  <c r="C151" i="11"/>
  <c r="D151" i="11"/>
  <c r="B152" i="11"/>
  <c r="C152" i="11"/>
  <c r="D152" i="11"/>
  <c r="B153" i="11"/>
  <c r="C153" i="11"/>
  <c r="D153" i="11"/>
  <c r="B154" i="11"/>
  <c r="C154" i="11"/>
  <c r="D154" i="11"/>
  <c r="B155" i="11"/>
  <c r="C155" i="11"/>
  <c r="D155" i="11"/>
  <c r="B156" i="11"/>
  <c r="C156" i="11"/>
  <c r="D156" i="11"/>
  <c r="B157" i="11"/>
  <c r="C157" i="11"/>
  <c r="D157" i="11"/>
  <c r="B158" i="11"/>
  <c r="C158" i="11"/>
  <c r="D158" i="11"/>
  <c r="B159" i="11"/>
  <c r="C159" i="11"/>
  <c r="D159" i="11"/>
  <c r="B160" i="11"/>
  <c r="C160" i="11"/>
  <c r="D160" i="11"/>
  <c r="B161" i="11"/>
  <c r="C161" i="11"/>
  <c r="D161" i="11"/>
  <c r="B162" i="11"/>
  <c r="C162" i="11"/>
  <c r="D162" i="11"/>
  <c r="B163" i="11"/>
  <c r="C163" i="11"/>
  <c r="D163" i="11"/>
  <c r="B164" i="11"/>
  <c r="C164" i="11"/>
  <c r="D164" i="11"/>
  <c r="B165" i="11"/>
  <c r="C165" i="11"/>
  <c r="D165" i="11"/>
  <c r="B166" i="11"/>
  <c r="C166" i="11"/>
  <c r="D166" i="11"/>
  <c r="B167" i="11"/>
  <c r="C167" i="11"/>
  <c r="D167" i="11"/>
  <c r="B168" i="11"/>
  <c r="C168" i="11"/>
  <c r="D168" i="11"/>
  <c r="B169" i="11"/>
  <c r="C169" i="11"/>
  <c r="D169" i="11"/>
  <c r="B170" i="11"/>
  <c r="C170" i="11"/>
  <c r="D170" i="11"/>
  <c r="B171" i="11"/>
  <c r="C171" i="11"/>
  <c r="D171" i="11"/>
  <c r="B172" i="11"/>
  <c r="C172" i="11"/>
  <c r="D172" i="11"/>
  <c r="B173" i="11"/>
  <c r="C173" i="11"/>
  <c r="D173" i="11"/>
  <c r="B174" i="11"/>
  <c r="C174" i="11"/>
  <c r="D174" i="11"/>
  <c r="B175" i="11"/>
  <c r="C175" i="11"/>
  <c r="D175" i="11"/>
  <c r="B176" i="11"/>
  <c r="C176" i="11"/>
  <c r="D176" i="11"/>
  <c r="B177" i="11"/>
  <c r="C177" i="11"/>
  <c r="D177" i="11"/>
  <c r="B178" i="11"/>
  <c r="C178" i="11"/>
  <c r="D178" i="11"/>
  <c r="B179" i="11"/>
  <c r="C179" i="11"/>
  <c r="D179" i="11"/>
  <c r="B180" i="11"/>
  <c r="C180" i="11"/>
  <c r="D180" i="11"/>
  <c r="B181" i="11"/>
  <c r="C181" i="11"/>
  <c r="D181" i="11"/>
  <c r="B182" i="11"/>
  <c r="C182" i="11"/>
  <c r="D182" i="11"/>
  <c r="B183" i="11"/>
  <c r="C183" i="11"/>
  <c r="D183" i="11"/>
  <c r="B184" i="11"/>
  <c r="C184" i="11"/>
  <c r="D184" i="11"/>
  <c r="B185" i="11"/>
  <c r="C185" i="11"/>
  <c r="D185" i="11"/>
  <c r="B186" i="11"/>
  <c r="C186" i="11"/>
  <c r="D186" i="11"/>
  <c r="B187" i="11"/>
  <c r="C187" i="11"/>
  <c r="D187" i="11"/>
  <c r="B188" i="11"/>
  <c r="C188" i="11"/>
  <c r="D188" i="11"/>
  <c r="B189" i="11"/>
  <c r="C189" i="11"/>
  <c r="D189" i="11"/>
  <c r="B190" i="11"/>
  <c r="C190" i="11"/>
  <c r="D190" i="11"/>
  <c r="B191" i="11"/>
  <c r="C191" i="11"/>
  <c r="D191" i="11"/>
  <c r="B192" i="11"/>
  <c r="C192" i="11"/>
  <c r="D192" i="11"/>
  <c r="B193" i="11"/>
  <c r="C193" i="11"/>
  <c r="D193" i="11"/>
  <c r="B194" i="11"/>
  <c r="C194" i="11"/>
  <c r="D194" i="11"/>
  <c r="B195" i="11"/>
  <c r="C195" i="11"/>
  <c r="D195" i="11"/>
  <c r="B196" i="11"/>
  <c r="C196" i="11"/>
  <c r="D196" i="11"/>
  <c r="B197" i="11"/>
  <c r="C197" i="11"/>
  <c r="D197" i="11"/>
  <c r="B198" i="11"/>
  <c r="C198" i="11"/>
  <c r="D198" i="11"/>
  <c r="B199" i="11"/>
  <c r="C199" i="11"/>
  <c r="D199" i="11"/>
  <c r="B200" i="11"/>
  <c r="C200" i="11"/>
  <c r="D200" i="11"/>
  <c r="B201" i="11"/>
  <c r="C201" i="11"/>
  <c r="D201" i="11"/>
  <c r="B202" i="11"/>
  <c r="C202" i="11"/>
  <c r="D202" i="11"/>
  <c r="B203" i="11"/>
  <c r="C203" i="11"/>
  <c r="D203" i="11"/>
  <c r="B204" i="11"/>
  <c r="C204" i="11"/>
  <c r="D204" i="11"/>
  <c r="B205" i="11"/>
  <c r="C205" i="11"/>
  <c r="D205" i="11"/>
  <c r="B206" i="11"/>
  <c r="C206" i="11"/>
  <c r="D206" i="11"/>
  <c r="B207" i="11"/>
  <c r="C207" i="11"/>
  <c r="D207" i="11"/>
  <c r="B208" i="11"/>
  <c r="C208" i="11"/>
  <c r="D208" i="11"/>
  <c r="B209" i="11"/>
  <c r="C209" i="11"/>
  <c r="D209" i="11"/>
  <c r="B210" i="11"/>
  <c r="C210" i="11"/>
  <c r="D210" i="11"/>
  <c r="B211" i="11"/>
  <c r="C211" i="11"/>
  <c r="D211" i="11"/>
  <c r="B212" i="11"/>
  <c r="C212" i="11"/>
  <c r="D212" i="11"/>
  <c r="B213" i="11"/>
  <c r="C213" i="11"/>
  <c r="D213" i="11"/>
  <c r="B214" i="11"/>
  <c r="C214" i="11"/>
  <c r="D214" i="11"/>
  <c r="B215" i="11"/>
  <c r="C215" i="11"/>
  <c r="D215" i="11"/>
  <c r="B216" i="11"/>
  <c r="C216" i="11"/>
  <c r="D216" i="11"/>
  <c r="B217" i="11"/>
  <c r="C217" i="11"/>
  <c r="D217" i="11"/>
  <c r="B218" i="11"/>
  <c r="C218" i="11"/>
  <c r="D218" i="11"/>
  <c r="B219" i="11"/>
  <c r="C219" i="11"/>
  <c r="D219" i="11"/>
  <c r="B220" i="11"/>
  <c r="C220" i="11"/>
  <c r="D220" i="11"/>
  <c r="B221" i="11"/>
  <c r="C221" i="11"/>
  <c r="D221" i="11"/>
  <c r="B222" i="11"/>
  <c r="C222" i="11"/>
  <c r="D222" i="11"/>
  <c r="B223" i="11"/>
  <c r="C223" i="11"/>
  <c r="D223" i="11"/>
  <c r="B224" i="11"/>
  <c r="C224" i="11"/>
  <c r="D224" i="11"/>
  <c r="B225" i="11"/>
  <c r="C225" i="11"/>
  <c r="D225" i="11"/>
  <c r="B226" i="11"/>
  <c r="C226" i="11"/>
  <c r="D226" i="11"/>
  <c r="B227" i="11"/>
  <c r="C227" i="11"/>
  <c r="D227" i="11"/>
  <c r="B228" i="11"/>
  <c r="C228" i="11"/>
  <c r="D228" i="11"/>
  <c r="B229" i="11"/>
  <c r="C229" i="11"/>
  <c r="D229" i="11"/>
  <c r="B230" i="11"/>
  <c r="C230" i="11"/>
  <c r="D230" i="11"/>
  <c r="B231" i="11"/>
  <c r="C231" i="11"/>
  <c r="D231" i="11"/>
  <c r="B232" i="11"/>
  <c r="C232" i="11"/>
  <c r="D232" i="11"/>
  <c r="B233" i="11"/>
  <c r="C233" i="11"/>
  <c r="D233" i="11"/>
  <c r="B234" i="11"/>
  <c r="C234" i="11"/>
  <c r="D234" i="11"/>
  <c r="B235" i="11"/>
  <c r="C235" i="11"/>
  <c r="D235" i="11"/>
  <c r="B236" i="11"/>
  <c r="C236" i="11"/>
  <c r="D236" i="11"/>
  <c r="B237" i="11"/>
  <c r="C237" i="11"/>
  <c r="D237" i="11"/>
  <c r="B238" i="11"/>
  <c r="C238" i="11"/>
  <c r="D238" i="11"/>
  <c r="B239" i="11"/>
  <c r="C239" i="11"/>
  <c r="D239" i="11"/>
  <c r="B240" i="11"/>
  <c r="C240" i="11"/>
  <c r="D240" i="11"/>
  <c r="B241" i="11"/>
  <c r="C241" i="11"/>
  <c r="D241" i="11"/>
  <c r="B242" i="11"/>
  <c r="C242" i="11"/>
  <c r="D242" i="11"/>
  <c r="B243" i="11"/>
  <c r="C243" i="11"/>
  <c r="D243" i="11"/>
  <c r="B244" i="11"/>
  <c r="C244" i="11"/>
  <c r="D244" i="11"/>
  <c r="B245" i="11"/>
  <c r="C245" i="11"/>
  <c r="D245" i="11"/>
  <c r="B246" i="11"/>
  <c r="C246" i="11"/>
  <c r="D246" i="11"/>
  <c r="B247" i="11"/>
  <c r="C247" i="11"/>
  <c r="D247" i="11"/>
  <c r="B248" i="11"/>
  <c r="C248" i="11"/>
  <c r="D248" i="11"/>
  <c r="B249" i="11"/>
  <c r="C249" i="11"/>
  <c r="D249" i="11"/>
  <c r="B250" i="11"/>
  <c r="C250" i="11"/>
  <c r="D250" i="11"/>
  <c r="B251" i="11"/>
  <c r="C251" i="11"/>
  <c r="D251" i="11"/>
  <c r="B252" i="11"/>
  <c r="C252" i="11"/>
  <c r="D252" i="11"/>
  <c r="B253" i="11"/>
  <c r="C253" i="11"/>
  <c r="D253" i="11"/>
  <c r="B254" i="11"/>
  <c r="C254" i="11"/>
  <c r="D254" i="11"/>
  <c r="B255" i="11"/>
  <c r="C255" i="11"/>
  <c r="D255" i="11"/>
  <c r="B256" i="11"/>
  <c r="C256" i="11"/>
  <c r="D256" i="11"/>
  <c r="B257" i="11"/>
  <c r="C257" i="11"/>
  <c r="D257" i="11"/>
  <c r="B258" i="11"/>
  <c r="C258" i="11"/>
  <c r="D258" i="11"/>
  <c r="B259" i="11"/>
  <c r="C259" i="11"/>
  <c r="D259" i="11"/>
  <c r="B260" i="11"/>
  <c r="C260" i="11"/>
  <c r="D260" i="11"/>
  <c r="B261" i="11"/>
  <c r="C261" i="11"/>
  <c r="D261" i="11"/>
  <c r="B262" i="11"/>
  <c r="C262" i="11"/>
  <c r="D262" i="11"/>
  <c r="B263" i="11"/>
  <c r="C263" i="11"/>
  <c r="D263" i="11"/>
  <c r="B264" i="11"/>
  <c r="C264" i="11"/>
  <c r="D264" i="11"/>
  <c r="B265" i="11"/>
  <c r="C265" i="11"/>
  <c r="D265" i="11"/>
  <c r="B266" i="11"/>
  <c r="C266" i="11"/>
  <c r="D266" i="11"/>
  <c r="B267" i="11"/>
  <c r="C267" i="11"/>
  <c r="D267" i="11"/>
  <c r="B268" i="11"/>
  <c r="C268" i="11"/>
  <c r="D268" i="11"/>
  <c r="B269" i="11"/>
  <c r="C269" i="11"/>
  <c r="D269" i="11"/>
  <c r="B270" i="11"/>
  <c r="C270" i="11"/>
  <c r="D270" i="11"/>
  <c r="B271" i="11"/>
  <c r="C271" i="11"/>
  <c r="D271" i="11"/>
  <c r="B272" i="11"/>
  <c r="C272" i="11"/>
  <c r="D272" i="11"/>
  <c r="B273" i="11"/>
  <c r="C273" i="11"/>
  <c r="D273" i="11"/>
  <c r="B274" i="11"/>
  <c r="C274" i="11"/>
  <c r="D274" i="11"/>
  <c r="B275" i="11"/>
  <c r="C275" i="11"/>
  <c r="D275" i="11"/>
  <c r="B276" i="11"/>
  <c r="C276" i="11"/>
  <c r="D276" i="11"/>
  <c r="B277" i="11"/>
  <c r="C277" i="11"/>
  <c r="D277" i="11"/>
  <c r="B278" i="11"/>
  <c r="C278" i="11"/>
  <c r="D278" i="11"/>
  <c r="B279" i="11"/>
  <c r="C279" i="11"/>
  <c r="D279" i="11"/>
  <c r="B280" i="11"/>
  <c r="C280" i="11"/>
  <c r="D280" i="11"/>
  <c r="B281" i="11"/>
  <c r="C281" i="11"/>
  <c r="D281" i="11"/>
  <c r="B282" i="11"/>
  <c r="C282" i="11"/>
  <c r="D282" i="11"/>
  <c r="B283" i="11"/>
  <c r="C283" i="11"/>
  <c r="D283" i="11"/>
  <c r="B284" i="11"/>
  <c r="C284" i="11"/>
  <c r="D284" i="11"/>
  <c r="B285" i="11"/>
  <c r="C285" i="11"/>
  <c r="D285" i="11"/>
  <c r="B286" i="11"/>
  <c r="C286" i="11"/>
  <c r="D286" i="11"/>
  <c r="B287" i="11"/>
  <c r="C287" i="11"/>
  <c r="D287" i="11"/>
  <c r="B288" i="11"/>
  <c r="C288" i="11"/>
  <c r="D288" i="11"/>
  <c r="B289" i="11"/>
  <c r="C289" i="11"/>
  <c r="D289" i="11"/>
  <c r="B290" i="11"/>
  <c r="C290" i="11"/>
  <c r="D290" i="11"/>
  <c r="B291" i="11"/>
  <c r="C291" i="11"/>
  <c r="D291" i="11"/>
  <c r="B292" i="11"/>
  <c r="C292" i="11"/>
  <c r="D292" i="11"/>
  <c r="B293" i="11"/>
  <c r="C293" i="11"/>
  <c r="D293" i="11"/>
  <c r="B294" i="11"/>
  <c r="C294" i="11"/>
  <c r="D294" i="11"/>
  <c r="B295" i="11"/>
  <c r="C295" i="11"/>
  <c r="D295" i="11"/>
  <c r="B296" i="11"/>
  <c r="C296" i="11"/>
  <c r="D296" i="11"/>
  <c r="B297" i="11"/>
  <c r="C297" i="11"/>
  <c r="D297" i="11"/>
  <c r="B298" i="11"/>
  <c r="C298" i="11"/>
  <c r="D298" i="11"/>
  <c r="B299" i="11"/>
  <c r="C299" i="11"/>
  <c r="D299" i="11"/>
  <c r="B300" i="11"/>
  <c r="C300" i="11"/>
  <c r="D300" i="11"/>
  <c r="B301" i="11"/>
  <c r="C301" i="11"/>
  <c r="D301" i="11"/>
  <c r="B302" i="11"/>
  <c r="C302" i="11"/>
  <c r="D302" i="11"/>
  <c r="B303" i="11"/>
  <c r="C303" i="11"/>
  <c r="D303" i="11"/>
  <c r="B304" i="11"/>
  <c r="C304" i="11"/>
  <c r="D304" i="11"/>
  <c r="B305" i="11"/>
  <c r="C305" i="11"/>
  <c r="D305" i="11"/>
  <c r="B306" i="11"/>
  <c r="C306" i="11"/>
  <c r="D306" i="11"/>
  <c r="B307" i="11"/>
  <c r="C307" i="11"/>
  <c r="D307" i="11"/>
  <c r="B308" i="11"/>
  <c r="C308" i="11"/>
  <c r="D308" i="11"/>
  <c r="B309" i="11"/>
  <c r="C309" i="11"/>
  <c r="D309" i="11"/>
  <c r="B310" i="11"/>
  <c r="C310" i="11"/>
  <c r="D310" i="11"/>
  <c r="B311" i="11"/>
  <c r="C311" i="11"/>
  <c r="D311" i="11"/>
  <c r="B312" i="11"/>
  <c r="C312" i="11"/>
  <c r="D312" i="11"/>
  <c r="B313" i="11"/>
  <c r="C313" i="11"/>
  <c r="D313" i="11"/>
  <c r="B314" i="11"/>
  <c r="C314" i="11"/>
  <c r="D314" i="11"/>
  <c r="B315" i="11"/>
  <c r="C315" i="11"/>
  <c r="D315" i="11"/>
  <c r="B316" i="11"/>
  <c r="C316" i="11"/>
  <c r="D316" i="11"/>
  <c r="B317" i="11"/>
  <c r="C317" i="11"/>
  <c r="D317" i="11"/>
  <c r="B318" i="11"/>
  <c r="C318" i="11"/>
  <c r="D318" i="11"/>
  <c r="B319" i="11"/>
  <c r="C319" i="11"/>
  <c r="D319" i="11"/>
  <c r="B320" i="11"/>
  <c r="C320" i="11"/>
  <c r="D320" i="11"/>
  <c r="B321" i="11"/>
  <c r="C321" i="11"/>
  <c r="D321" i="11"/>
  <c r="B322" i="11"/>
  <c r="C322" i="11"/>
  <c r="D322" i="11"/>
  <c r="B323" i="11"/>
  <c r="C323" i="11"/>
  <c r="D323" i="11"/>
  <c r="B324" i="11"/>
  <c r="C324" i="11"/>
  <c r="D324" i="11"/>
  <c r="B325" i="11"/>
  <c r="C325" i="11"/>
  <c r="D325" i="11"/>
  <c r="B326" i="11"/>
  <c r="C326" i="11"/>
  <c r="D326" i="11"/>
  <c r="B327" i="11"/>
  <c r="C327" i="11"/>
  <c r="D327" i="11"/>
  <c r="B328" i="11"/>
  <c r="C328" i="11"/>
  <c r="D328" i="11"/>
  <c r="B329" i="11"/>
  <c r="C329" i="11"/>
  <c r="D329" i="11"/>
  <c r="B330" i="11"/>
  <c r="C330" i="11"/>
  <c r="D330" i="11"/>
  <c r="B331" i="11"/>
  <c r="C331" i="11"/>
  <c r="D331" i="11"/>
  <c r="B332" i="11"/>
  <c r="C332" i="11"/>
  <c r="D332" i="11"/>
  <c r="B333" i="11"/>
  <c r="C333" i="11"/>
  <c r="D333" i="11"/>
  <c r="B334" i="11"/>
  <c r="C334" i="11"/>
  <c r="D334" i="11"/>
  <c r="B335" i="11"/>
  <c r="C335" i="11"/>
  <c r="D335" i="11"/>
  <c r="B336" i="11"/>
  <c r="C336" i="11"/>
  <c r="D336" i="11"/>
  <c r="B337" i="11"/>
  <c r="C337" i="11"/>
  <c r="D337" i="11"/>
  <c r="B338" i="11"/>
  <c r="C338" i="11"/>
  <c r="D338" i="11"/>
  <c r="B339" i="11"/>
  <c r="C339" i="11"/>
  <c r="D339" i="11"/>
  <c r="B340" i="11"/>
  <c r="C340" i="11"/>
  <c r="D340" i="11"/>
  <c r="B341" i="11"/>
  <c r="C341" i="11"/>
  <c r="D341" i="11"/>
  <c r="B342" i="11"/>
  <c r="C342" i="11"/>
  <c r="D342" i="11"/>
  <c r="B343" i="11"/>
  <c r="C343" i="11"/>
  <c r="D343" i="11"/>
  <c r="B344" i="11"/>
  <c r="C344" i="11"/>
  <c r="D344" i="11"/>
  <c r="B345" i="11"/>
  <c r="C345" i="11"/>
  <c r="D345" i="11"/>
  <c r="B346" i="11"/>
  <c r="C346" i="11"/>
  <c r="D346" i="11"/>
  <c r="B347" i="11"/>
  <c r="C347" i="11"/>
  <c r="D347" i="11"/>
  <c r="B348" i="11"/>
  <c r="C348" i="11"/>
  <c r="D348" i="11"/>
  <c r="B349" i="11"/>
  <c r="C349" i="11"/>
  <c r="D349" i="11"/>
  <c r="B350" i="11"/>
  <c r="C350" i="11"/>
  <c r="D350" i="11"/>
  <c r="B351" i="11"/>
  <c r="C351" i="11"/>
  <c r="D351" i="11"/>
  <c r="B352" i="11"/>
  <c r="C352" i="11"/>
  <c r="D352" i="11"/>
  <c r="B353" i="11"/>
  <c r="C353" i="11"/>
  <c r="D353" i="11"/>
  <c r="B354" i="11"/>
  <c r="C354" i="11"/>
  <c r="D354" i="11"/>
  <c r="B355" i="11"/>
  <c r="C355" i="11"/>
  <c r="D355" i="11"/>
  <c r="B356" i="11"/>
  <c r="C356" i="11"/>
  <c r="D356" i="11"/>
  <c r="B357" i="11"/>
  <c r="C357" i="11"/>
  <c r="D357" i="11"/>
  <c r="B358" i="11"/>
  <c r="C358" i="11"/>
  <c r="D358" i="11"/>
  <c r="B359" i="11"/>
  <c r="C359" i="11"/>
  <c r="D359" i="11"/>
  <c r="B360" i="11"/>
  <c r="C360" i="11"/>
  <c r="D360" i="11"/>
  <c r="B361" i="11"/>
  <c r="C361" i="11"/>
  <c r="D361" i="11"/>
  <c r="B362" i="11"/>
  <c r="C362" i="11"/>
  <c r="D362" i="11"/>
  <c r="B363" i="11"/>
  <c r="C363" i="11"/>
  <c r="D363" i="11"/>
  <c r="B364" i="11"/>
  <c r="C364" i="11"/>
  <c r="D364" i="11"/>
  <c r="B365" i="11"/>
  <c r="C365" i="11"/>
  <c r="D365" i="11"/>
  <c r="B366" i="11"/>
  <c r="C366" i="11"/>
  <c r="D366" i="11"/>
  <c r="B367" i="11"/>
  <c r="C367" i="11"/>
  <c r="D367" i="11"/>
  <c r="B368" i="11"/>
  <c r="C368" i="11"/>
  <c r="D368" i="11"/>
  <c r="B369" i="11"/>
  <c r="C369" i="11"/>
  <c r="D369" i="11"/>
  <c r="B370" i="11"/>
  <c r="C370" i="11"/>
  <c r="D370" i="11"/>
  <c r="B371" i="11"/>
  <c r="C371" i="11"/>
  <c r="D371" i="11"/>
  <c r="B372" i="11"/>
  <c r="C372" i="11"/>
  <c r="D372" i="11"/>
  <c r="B373" i="11"/>
  <c r="C373" i="11"/>
  <c r="D373" i="11"/>
  <c r="B374" i="11"/>
  <c r="C374" i="11"/>
  <c r="D374" i="11"/>
  <c r="B375" i="11"/>
  <c r="C375" i="11"/>
  <c r="D375" i="11"/>
  <c r="B376" i="11"/>
  <c r="C376" i="11"/>
  <c r="D376" i="11"/>
  <c r="B377" i="11"/>
  <c r="C377" i="11"/>
  <c r="D377" i="11"/>
  <c r="B378" i="11"/>
  <c r="C378" i="11"/>
  <c r="D378" i="11"/>
  <c r="B379" i="11"/>
  <c r="C379" i="11"/>
  <c r="D379" i="11"/>
  <c r="B380" i="11"/>
  <c r="C380" i="11"/>
  <c r="D380" i="11"/>
  <c r="B381" i="11"/>
  <c r="C381" i="11"/>
  <c r="D381" i="11"/>
  <c r="B382" i="11"/>
  <c r="C382" i="11"/>
  <c r="D382" i="11"/>
  <c r="B383" i="11"/>
  <c r="C383" i="11"/>
  <c r="D383" i="11"/>
  <c r="B384" i="11"/>
  <c r="C384" i="11"/>
  <c r="D384" i="11"/>
  <c r="B385" i="11"/>
  <c r="C385" i="11"/>
  <c r="D385" i="11"/>
  <c r="B386" i="11"/>
  <c r="C386" i="11"/>
  <c r="D386" i="11"/>
  <c r="B387" i="11"/>
  <c r="C387" i="11"/>
  <c r="D387" i="11"/>
  <c r="B388" i="11"/>
  <c r="C388" i="11"/>
  <c r="D388" i="11"/>
  <c r="B389" i="11"/>
  <c r="C389" i="11"/>
  <c r="D389" i="11"/>
  <c r="B390" i="11"/>
  <c r="C390" i="11"/>
  <c r="D390" i="11"/>
  <c r="B391" i="11"/>
  <c r="C391" i="11"/>
  <c r="D391" i="11"/>
  <c r="B392" i="11"/>
  <c r="C392" i="11"/>
  <c r="D392" i="11"/>
  <c r="B393" i="11"/>
  <c r="C393" i="11"/>
  <c r="D393" i="11"/>
  <c r="B394" i="11"/>
  <c r="C394" i="11"/>
  <c r="D394" i="11"/>
  <c r="B395" i="11"/>
  <c r="C395" i="11"/>
  <c r="D395" i="11"/>
  <c r="B396" i="11"/>
  <c r="C396" i="11"/>
  <c r="D396" i="11"/>
  <c r="B397" i="11"/>
  <c r="C397" i="11"/>
  <c r="D397" i="11"/>
  <c r="B398" i="11"/>
  <c r="C398" i="11"/>
  <c r="D398" i="11"/>
  <c r="B399" i="11"/>
  <c r="C399" i="11"/>
  <c r="D399" i="11"/>
  <c r="B400" i="11"/>
  <c r="C400" i="11"/>
  <c r="D400" i="11"/>
  <c r="B401" i="11"/>
  <c r="C401" i="11"/>
  <c r="D401" i="11"/>
  <c r="B402" i="11"/>
  <c r="C402" i="11"/>
  <c r="D402" i="11"/>
  <c r="B403" i="11"/>
  <c r="C403" i="11"/>
  <c r="D403" i="11"/>
  <c r="B404" i="11"/>
  <c r="C404" i="11"/>
  <c r="D404" i="11"/>
  <c r="B405" i="11"/>
  <c r="C405" i="11"/>
  <c r="D405" i="11"/>
  <c r="B406" i="11"/>
  <c r="C406" i="11"/>
  <c r="D406" i="11"/>
  <c r="B407" i="11"/>
  <c r="C407" i="11"/>
  <c r="D407" i="11"/>
  <c r="B408" i="11"/>
  <c r="C408" i="11"/>
  <c r="D408" i="11"/>
  <c r="B409" i="11"/>
  <c r="C409" i="11"/>
  <c r="D409" i="11"/>
  <c r="B410" i="11"/>
  <c r="C410" i="11"/>
  <c r="D410" i="11"/>
  <c r="B411" i="11"/>
  <c r="C411" i="11"/>
  <c r="D411" i="11"/>
  <c r="B412" i="11"/>
  <c r="C412" i="11"/>
  <c r="D412" i="11"/>
  <c r="B413" i="11"/>
  <c r="C413" i="11"/>
  <c r="D413" i="11"/>
  <c r="B414" i="11"/>
  <c r="C414" i="11"/>
  <c r="D414" i="11"/>
  <c r="B415" i="11"/>
  <c r="C415" i="11"/>
  <c r="D415" i="11"/>
  <c r="B416" i="11"/>
  <c r="C416" i="11"/>
  <c r="D416" i="11"/>
  <c r="B417" i="11"/>
  <c r="C417" i="11"/>
  <c r="D417" i="11"/>
  <c r="B418" i="11"/>
  <c r="C418" i="11"/>
  <c r="D418" i="11"/>
  <c r="B419" i="11"/>
  <c r="C419" i="11"/>
  <c r="D419" i="11"/>
  <c r="B420" i="11"/>
  <c r="C420" i="11"/>
  <c r="D420" i="11"/>
  <c r="B421" i="11"/>
  <c r="C421" i="11"/>
  <c r="D421" i="11"/>
  <c r="B422" i="11"/>
  <c r="C422" i="11"/>
  <c r="D422" i="11"/>
  <c r="B423" i="11"/>
  <c r="C423" i="11"/>
  <c r="D423" i="11"/>
  <c r="B424" i="11"/>
  <c r="C424" i="11"/>
  <c r="D424" i="11"/>
  <c r="B425" i="11"/>
  <c r="C425" i="11"/>
  <c r="D425" i="11"/>
  <c r="B426" i="11"/>
  <c r="C426" i="11"/>
  <c r="D426" i="11"/>
  <c r="B427" i="11"/>
  <c r="C427" i="11"/>
  <c r="D427" i="11"/>
  <c r="B428" i="11"/>
  <c r="C428" i="11"/>
  <c r="D428" i="11"/>
  <c r="B429" i="11"/>
  <c r="C429" i="11"/>
  <c r="D429" i="11"/>
  <c r="B430" i="11"/>
  <c r="C430" i="11"/>
  <c r="D430" i="11"/>
  <c r="B431" i="11"/>
  <c r="C431" i="11"/>
  <c r="D431" i="11"/>
  <c r="B432" i="11"/>
  <c r="C432" i="11"/>
  <c r="D432" i="11"/>
  <c r="B433" i="11"/>
  <c r="C433" i="11"/>
  <c r="D433" i="11"/>
  <c r="B434" i="11"/>
  <c r="C434" i="11"/>
  <c r="D434" i="11"/>
  <c r="B435" i="11"/>
  <c r="C435" i="11"/>
  <c r="D435" i="11"/>
  <c r="B436" i="11"/>
  <c r="C436" i="11"/>
  <c r="D436" i="11"/>
  <c r="B437" i="11"/>
  <c r="C437" i="11"/>
  <c r="D437" i="11"/>
  <c r="B438" i="11"/>
  <c r="C438" i="11"/>
  <c r="D438" i="11"/>
  <c r="B439" i="11"/>
  <c r="C439" i="11"/>
  <c r="D439" i="11"/>
  <c r="B440" i="11"/>
  <c r="C440" i="11"/>
  <c r="D440" i="11"/>
  <c r="B441" i="11"/>
  <c r="C441" i="11"/>
  <c r="D441" i="11"/>
  <c r="B442" i="11"/>
  <c r="C442" i="11"/>
  <c r="D442" i="11"/>
  <c r="B443" i="11"/>
  <c r="C443" i="11"/>
  <c r="D443" i="11"/>
  <c r="B444" i="11"/>
  <c r="C444" i="11"/>
  <c r="D444" i="11"/>
  <c r="B445" i="11"/>
  <c r="C445" i="11"/>
  <c r="D445" i="11"/>
  <c r="B446" i="11"/>
  <c r="C446" i="11"/>
  <c r="D446" i="11"/>
  <c r="B447" i="11"/>
  <c r="C447" i="11"/>
  <c r="D447" i="11"/>
  <c r="B448" i="11"/>
  <c r="C448" i="11"/>
  <c r="D448" i="11"/>
  <c r="B449" i="11"/>
  <c r="C449" i="11"/>
  <c r="D449" i="11"/>
  <c r="B450" i="11"/>
  <c r="C450" i="11"/>
  <c r="D450" i="11"/>
  <c r="B451" i="11"/>
  <c r="C451" i="11"/>
  <c r="D451" i="11"/>
  <c r="B452" i="11"/>
  <c r="C452" i="11"/>
  <c r="D452" i="11"/>
  <c r="B453" i="11"/>
  <c r="C453" i="11"/>
  <c r="D453" i="11"/>
  <c r="B454" i="11"/>
  <c r="C454" i="11"/>
  <c r="D454" i="11"/>
  <c r="B455" i="11"/>
  <c r="C455" i="11"/>
  <c r="D455" i="11"/>
  <c r="B456" i="11"/>
  <c r="C456" i="11"/>
  <c r="D456" i="11"/>
  <c r="B457" i="11"/>
  <c r="C457" i="11"/>
  <c r="D457" i="11"/>
  <c r="B458" i="11"/>
  <c r="C458" i="11"/>
  <c r="D458" i="11"/>
  <c r="B459" i="11"/>
  <c r="C459" i="11"/>
  <c r="D459" i="11"/>
  <c r="B460" i="11"/>
  <c r="C460" i="11"/>
  <c r="D460" i="11"/>
  <c r="B461" i="11"/>
  <c r="C461" i="11"/>
  <c r="D461" i="11"/>
  <c r="B462" i="11"/>
  <c r="C462" i="11"/>
  <c r="D462" i="11"/>
  <c r="B463" i="11"/>
  <c r="C463" i="11"/>
  <c r="D463" i="11"/>
  <c r="B464" i="11"/>
  <c r="C464" i="11"/>
  <c r="D464" i="11"/>
  <c r="B465" i="11"/>
  <c r="C465" i="11"/>
  <c r="D465" i="11"/>
  <c r="B466" i="11"/>
  <c r="C466" i="11"/>
  <c r="D466" i="11"/>
  <c r="B467" i="11"/>
  <c r="C467" i="11"/>
  <c r="D467" i="11"/>
  <c r="B468" i="11"/>
  <c r="C468" i="11"/>
  <c r="D468" i="11"/>
  <c r="B469" i="11"/>
  <c r="C469" i="11"/>
  <c r="D469" i="11"/>
  <c r="B470" i="11"/>
  <c r="C470" i="11"/>
  <c r="D470" i="11"/>
  <c r="B471" i="11"/>
  <c r="C471" i="11"/>
  <c r="D471" i="11"/>
  <c r="B472" i="11"/>
  <c r="C472" i="11"/>
  <c r="D472" i="11"/>
  <c r="B473" i="11"/>
  <c r="C473" i="11"/>
  <c r="D473" i="11"/>
  <c r="B474" i="11"/>
  <c r="C474" i="11"/>
  <c r="D474" i="11"/>
  <c r="B475" i="11"/>
  <c r="C475" i="11"/>
  <c r="D475" i="11"/>
  <c r="B476" i="11"/>
  <c r="C476" i="11"/>
  <c r="D476" i="11"/>
  <c r="B477" i="11"/>
  <c r="C477" i="11"/>
  <c r="D477" i="11"/>
  <c r="B478" i="11"/>
  <c r="C478" i="11"/>
  <c r="D478" i="11"/>
  <c r="B479" i="11"/>
  <c r="C479" i="11"/>
  <c r="D479" i="11"/>
  <c r="B480" i="11"/>
  <c r="C480" i="11"/>
  <c r="D480" i="11"/>
  <c r="B481" i="11"/>
  <c r="C481" i="11"/>
  <c r="D481" i="11"/>
  <c r="B482" i="11"/>
  <c r="C482" i="11"/>
  <c r="D482" i="11"/>
  <c r="B483" i="11"/>
  <c r="C483" i="11"/>
  <c r="D483" i="11"/>
  <c r="B484" i="11"/>
  <c r="C484" i="11"/>
  <c r="D484" i="11"/>
  <c r="B485" i="11"/>
  <c r="C485" i="11"/>
  <c r="D485" i="11"/>
  <c r="B486" i="11"/>
  <c r="C486" i="11"/>
  <c r="D486" i="11"/>
  <c r="B487" i="11"/>
  <c r="C487" i="11"/>
  <c r="D487" i="11"/>
  <c r="B488" i="11"/>
  <c r="C488" i="11"/>
  <c r="D488" i="11"/>
  <c r="B489" i="11"/>
  <c r="C489" i="11"/>
  <c r="D489" i="11"/>
  <c r="B490" i="11"/>
  <c r="C490" i="11"/>
  <c r="D490" i="11"/>
  <c r="B491" i="11"/>
  <c r="C491" i="11"/>
  <c r="D491" i="11"/>
  <c r="B492" i="11"/>
  <c r="C492" i="11"/>
  <c r="D492" i="11"/>
  <c r="B493" i="11"/>
  <c r="C493" i="11"/>
  <c r="D493" i="11"/>
  <c r="B494" i="11"/>
  <c r="C494" i="11"/>
  <c r="D494" i="11"/>
  <c r="B495" i="11"/>
  <c r="C495" i="11"/>
  <c r="D495" i="11"/>
  <c r="B496" i="11"/>
  <c r="C496" i="11"/>
  <c r="D496" i="11"/>
  <c r="B497" i="11"/>
  <c r="C497" i="11"/>
  <c r="D497" i="11"/>
  <c r="B498" i="11"/>
  <c r="C498" i="11"/>
  <c r="D498" i="11"/>
  <c r="B499" i="11"/>
  <c r="C499" i="11"/>
  <c r="D499" i="11"/>
  <c r="B500" i="11"/>
  <c r="C500" i="11"/>
  <c r="D500" i="11"/>
  <c r="B501" i="11"/>
  <c r="C501" i="11"/>
  <c r="D501" i="11"/>
  <c r="B502" i="11"/>
  <c r="C502" i="11"/>
  <c r="D502" i="11"/>
  <c r="B503" i="11"/>
  <c r="C503" i="11"/>
  <c r="D503" i="11"/>
  <c r="B504" i="11"/>
  <c r="C504" i="11"/>
  <c r="D504" i="11"/>
  <c r="B505" i="11"/>
  <c r="C505" i="11"/>
  <c r="D505" i="11"/>
  <c r="B506" i="11"/>
  <c r="C506" i="11"/>
  <c r="D506" i="11"/>
  <c r="B507" i="11"/>
  <c r="C507" i="11"/>
  <c r="D507" i="11"/>
  <c r="B508" i="11"/>
  <c r="C508" i="11"/>
  <c r="D508" i="11"/>
  <c r="B509" i="11"/>
  <c r="C509" i="11"/>
  <c r="D509" i="11"/>
  <c r="B510" i="11"/>
  <c r="C510" i="11"/>
  <c r="D510" i="11"/>
  <c r="B511" i="11"/>
  <c r="C511" i="11"/>
  <c r="D511" i="11"/>
  <c r="B512" i="11"/>
  <c r="C512" i="11"/>
  <c r="D512" i="11"/>
  <c r="B513" i="11"/>
  <c r="C513" i="11"/>
  <c r="D513" i="11"/>
  <c r="B514" i="11"/>
  <c r="C514" i="11"/>
  <c r="D514" i="11"/>
  <c r="B515" i="11"/>
  <c r="C515" i="11"/>
  <c r="D515" i="11"/>
  <c r="B516" i="11"/>
  <c r="C516" i="11"/>
  <c r="D516" i="11"/>
  <c r="B517" i="11"/>
  <c r="C517" i="11"/>
  <c r="D517" i="11"/>
  <c r="B518" i="11"/>
  <c r="C518" i="11"/>
  <c r="D518" i="11"/>
  <c r="B519" i="11"/>
  <c r="C519" i="11"/>
  <c r="D519" i="11"/>
  <c r="B520" i="11"/>
  <c r="C520" i="11"/>
  <c r="D520" i="11"/>
  <c r="B521" i="11"/>
  <c r="C521" i="11"/>
  <c r="D521" i="11"/>
  <c r="B522" i="11"/>
  <c r="C522" i="11"/>
  <c r="D522" i="11"/>
  <c r="B523" i="11"/>
  <c r="C523" i="11"/>
  <c r="D523" i="11"/>
  <c r="B524" i="11"/>
  <c r="C524" i="11"/>
  <c r="D524" i="11"/>
  <c r="B525" i="11"/>
  <c r="C525" i="11"/>
  <c r="D525" i="11"/>
  <c r="B526" i="11"/>
  <c r="C526" i="11"/>
  <c r="D526" i="11"/>
  <c r="B527" i="11"/>
  <c r="C527" i="11"/>
  <c r="D527" i="11"/>
  <c r="B528" i="11"/>
  <c r="C528" i="11"/>
  <c r="D528" i="11"/>
  <c r="B529" i="11"/>
  <c r="C529" i="11"/>
  <c r="D529" i="11"/>
  <c r="B530" i="11"/>
  <c r="C530" i="11"/>
  <c r="D530" i="11"/>
  <c r="B531" i="11"/>
  <c r="C531" i="11"/>
  <c r="D531" i="11"/>
  <c r="B532" i="11"/>
  <c r="C532" i="11"/>
  <c r="D532" i="11"/>
  <c r="B533" i="11"/>
  <c r="C533" i="11"/>
  <c r="D533" i="11"/>
  <c r="B534" i="11"/>
  <c r="C534" i="11"/>
  <c r="D534" i="11"/>
  <c r="B535" i="11"/>
  <c r="C535" i="11"/>
  <c r="D535" i="11"/>
  <c r="B536" i="11"/>
  <c r="C536" i="11"/>
  <c r="D536" i="11"/>
  <c r="B537" i="11"/>
  <c r="C537" i="11"/>
  <c r="D537" i="11"/>
  <c r="B538" i="11"/>
  <c r="C538" i="11"/>
  <c r="D538" i="11"/>
  <c r="B539" i="11"/>
  <c r="C539" i="11"/>
  <c r="D539" i="11"/>
  <c r="B540" i="11"/>
  <c r="C540" i="11"/>
  <c r="D540" i="11"/>
  <c r="B541" i="11"/>
  <c r="C541" i="11"/>
  <c r="D541" i="11"/>
  <c r="B542" i="11"/>
  <c r="C542" i="11"/>
  <c r="D542" i="11"/>
  <c r="B543" i="11"/>
  <c r="C543" i="11"/>
  <c r="D543" i="11"/>
  <c r="B544" i="11"/>
  <c r="C544" i="11"/>
  <c r="D544" i="11"/>
  <c r="B545" i="11"/>
  <c r="C545" i="11"/>
  <c r="D545" i="11"/>
  <c r="B546" i="11"/>
  <c r="C546" i="11"/>
  <c r="D546" i="11"/>
  <c r="B547" i="11"/>
  <c r="C547" i="11"/>
  <c r="D547" i="11"/>
  <c r="B548" i="11"/>
  <c r="C548" i="11"/>
  <c r="D548" i="11"/>
  <c r="B549" i="11"/>
  <c r="C549" i="11"/>
  <c r="D549" i="11"/>
  <c r="B550" i="11"/>
  <c r="C550" i="11"/>
  <c r="D550" i="11"/>
  <c r="B551" i="11"/>
  <c r="C551" i="11"/>
  <c r="D551" i="11"/>
  <c r="B552" i="11"/>
  <c r="C552" i="11"/>
  <c r="D552" i="11"/>
  <c r="B553" i="11"/>
  <c r="C553" i="11"/>
  <c r="D553" i="11"/>
  <c r="B554" i="11"/>
  <c r="C554" i="11"/>
  <c r="D554" i="11"/>
  <c r="B555" i="11"/>
  <c r="C555" i="11"/>
  <c r="D555" i="11"/>
  <c r="B556" i="11"/>
  <c r="C556" i="11"/>
  <c r="D556" i="11"/>
  <c r="B557" i="11"/>
  <c r="C557" i="11"/>
  <c r="D557" i="11"/>
  <c r="B558" i="11"/>
  <c r="C558" i="11"/>
  <c r="D558" i="11"/>
  <c r="B559" i="11"/>
  <c r="C559" i="11"/>
  <c r="D559" i="11"/>
  <c r="B560" i="11"/>
  <c r="C560" i="11"/>
  <c r="D560" i="11"/>
  <c r="B561" i="11"/>
  <c r="C561" i="11"/>
  <c r="D561" i="11"/>
  <c r="B562" i="11"/>
  <c r="C562" i="11"/>
  <c r="D562" i="11"/>
  <c r="B563" i="11"/>
  <c r="C563" i="11"/>
  <c r="D563" i="11"/>
  <c r="B564" i="11"/>
  <c r="C564" i="11"/>
  <c r="D564" i="11"/>
  <c r="B565" i="11"/>
  <c r="C565" i="11"/>
  <c r="D565" i="11"/>
  <c r="B566" i="11"/>
  <c r="C566" i="11"/>
  <c r="D566" i="11"/>
  <c r="B567" i="11"/>
  <c r="C567" i="11"/>
  <c r="D567" i="11"/>
  <c r="B568" i="11"/>
  <c r="C568" i="11"/>
  <c r="D568" i="11"/>
  <c r="B569" i="11"/>
  <c r="C569" i="11"/>
  <c r="D569" i="11"/>
  <c r="B570" i="11"/>
  <c r="C570" i="11"/>
  <c r="D570" i="11"/>
  <c r="B571" i="11"/>
  <c r="C571" i="11"/>
  <c r="D571" i="11"/>
  <c r="B572" i="11"/>
  <c r="C572" i="11"/>
  <c r="D572" i="11"/>
  <c r="B573" i="11"/>
  <c r="C573" i="11"/>
  <c r="D573" i="11"/>
  <c r="B574" i="11"/>
  <c r="C574" i="11"/>
  <c r="D574" i="11"/>
  <c r="B575" i="11"/>
  <c r="C575" i="11"/>
  <c r="D575" i="11"/>
  <c r="B576" i="11"/>
  <c r="C576" i="11"/>
  <c r="D576" i="11"/>
  <c r="B577" i="11"/>
  <c r="C577" i="11"/>
  <c r="D577" i="11"/>
  <c r="B578" i="11"/>
  <c r="C578" i="11"/>
  <c r="D578" i="11"/>
  <c r="B579" i="11"/>
  <c r="C579" i="11"/>
  <c r="D579" i="11"/>
  <c r="B580" i="11"/>
  <c r="C580" i="11"/>
  <c r="D580" i="11"/>
  <c r="B581" i="11"/>
  <c r="C581" i="11"/>
  <c r="D581" i="11"/>
  <c r="B582" i="11"/>
  <c r="C582" i="11"/>
  <c r="D582" i="11"/>
  <c r="B583" i="11"/>
  <c r="C583" i="11"/>
  <c r="D583" i="11"/>
  <c r="B584" i="11"/>
  <c r="C584" i="11"/>
  <c r="D584" i="11"/>
  <c r="B585" i="11"/>
  <c r="C585" i="11"/>
  <c r="D585" i="11"/>
  <c r="B586" i="11"/>
  <c r="C586" i="11"/>
  <c r="D586" i="11"/>
  <c r="B587" i="11"/>
  <c r="C587" i="11"/>
  <c r="D587" i="11"/>
  <c r="B588" i="11"/>
  <c r="C588" i="11"/>
  <c r="D588" i="11"/>
  <c r="B589" i="11"/>
  <c r="C589" i="11"/>
  <c r="D589" i="11"/>
  <c r="B590" i="11"/>
  <c r="C590" i="11"/>
  <c r="D590" i="11"/>
  <c r="B591" i="11"/>
  <c r="C591" i="11"/>
  <c r="D591" i="11"/>
  <c r="B592" i="11"/>
  <c r="C592" i="11"/>
  <c r="D592" i="11"/>
  <c r="B593" i="11"/>
  <c r="C593" i="11"/>
  <c r="D593" i="11"/>
  <c r="B594" i="11"/>
  <c r="C594" i="11"/>
  <c r="D594" i="11"/>
  <c r="B595" i="11"/>
  <c r="C595" i="11"/>
  <c r="D595" i="11"/>
  <c r="B596" i="11"/>
  <c r="C596" i="11"/>
  <c r="D596" i="11"/>
  <c r="B597" i="11"/>
  <c r="C597" i="11"/>
  <c r="D597" i="11"/>
  <c r="B598" i="11"/>
  <c r="C598" i="11"/>
  <c r="D598" i="11"/>
  <c r="B599" i="11"/>
  <c r="C599" i="11"/>
  <c r="D599" i="11"/>
  <c r="B600" i="11"/>
  <c r="C600" i="11"/>
  <c r="D600" i="11"/>
  <c r="B601" i="11"/>
  <c r="C601" i="11"/>
  <c r="D601" i="11"/>
  <c r="B602" i="11"/>
  <c r="C602" i="11"/>
  <c r="D602" i="11"/>
  <c r="B603" i="11"/>
  <c r="C603" i="11"/>
  <c r="D603" i="11"/>
  <c r="B604" i="11"/>
  <c r="C604" i="11"/>
  <c r="D604" i="11"/>
  <c r="B605" i="11"/>
  <c r="C605" i="11"/>
  <c r="D605" i="11"/>
  <c r="B606" i="11"/>
  <c r="C606" i="11"/>
  <c r="D606" i="11"/>
  <c r="B607" i="11"/>
  <c r="C607" i="11"/>
  <c r="D607" i="11"/>
  <c r="B608" i="11"/>
  <c r="C608" i="11"/>
  <c r="D608" i="11"/>
  <c r="B609" i="11"/>
  <c r="C609" i="11"/>
  <c r="D609" i="11"/>
  <c r="B610" i="11"/>
  <c r="C610" i="11"/>
  <c r="D610" i="11"/>
  <c r="B611" i="11"/>
  <c r="C611" i="11"/>
  <c r="D611" i="11"/>
  <c r="B612" i="11"/>
  <c r="C612" i="11"/>
  <c r="D612" i="11"/>
  <c r="B613" i="11"/>
  <c r="C613" i="11"/>
  <c r="D613" i="11"/>
  <c r="B614" i="11"/>
  <c r="C614" i="11"/>
  <c r="D614" i="11"/>
  <c r="B615" i="11"/>
  <c r="C615" i="11"/>
  <c r="D615" i="11"/>
  <c r="B616" i="11"/>
  <c r="C616" i="11"/>
  <c r="D616" i="11"/>
  <c r="B617" i="11"/>
  <c r="C617" i="11"/>
  <c r="D617" i="11"/>
  <c r="B618" i="11"/>
  <c r="C618" i="11"/>
  <c r="D618" i="11"/>
  <c r="B619" i="11"/>
  <c r="C619" i="11"/>
  <c r="D619" i="11"/>
  <c r="B620" i="11"/>
  <c r="C620" i="11"/>
  <c r="D620" i="11"/>
  <c r="B621" i="11"/>
  <c r="C621" i="11"/>
  <c r="D621" i="11"/>
  <c r="B622" i="11"/>
  <c r="C622" i="11"/>
  <c r="D622" i="11"/>
  <c r="B623" i="11"/>
  <c r="C623" i="11"/>
  <c r="D623" i="11"/>
  <c r="B624" i="11"/>
  <c r="C624" i="11"/>
  <c r="D624" i="11"/>
  <c r="B625" i="11"/>
  <c r="C625" i="11"/>
  <c r="D625" i="11"/>
  <c r="B626" i="11"/>
  <c r="C626" i="11"/>
  <c r="D626" i="11"/>
  <c r="B627" i="11"/>
  <c r="C627" i="11"/>
  <c r="D627" i="11"/>
  <c r="B628" i="11"/>
  <c r="C628" i="11"/>
  <c r="D628" i="11"/>
  <c r="B629" i="11"/>
  <c r="C629" i="11"/>
  <c r="D629" i="11"/>
  <c r="B630" i="11"/>
  <c r="C630" i="11"/>
  <c r="D630" i="11"/>
  <c r="B631" i="11"/>
  <c r="C631" i="11"/>
  <c r="D631" i="11"/>
  <c r="B632" i="11"/>
  <c r="C632" i="11"/>
  <c r="D632" i="11"/>
  <c r="B633" i="11"/>
  <c r="C633" i="11"/>
  <c r="D633" i="11"/>
  <c r="B634" i="11"/>
  <c r="C634" i="11"/>
  <c r="D634" i="11"/>
  <c r="B635" i="11"/>
  <c r="C635" i="11"/>
  <c r="D635" i="11"/>
  <c r="B636" i="11"/>
  <c r="C636" i="11"/>
  <c r="D636" i="11"/>
  <c r="B637" i="11"/>
  <c r="C637" i="11"/>
  <c r="D637" i="11"/>
  <c r="B638" i="11"/>
  <c r="C638" i="11"/>
  <c r="D638" i="11"/>
  <c r="B639" i="11"/>
  <c r="C639" i="11"/>
  <c r="D639" i="11"/>
  <c r="B640" i="11"/>
  <c r="C640" i="11"/>
  <c r="D640" i="11"/>
  <c r="B641" i="11"/>
  <c r="C641" i="11"/>
  <c r="D641" i="11"/>
  <c r="B642" i="11"/>
  <c r="C642" i="11"/>
  <c r="D642" i="11"/>
  <c r="B643" i="11"/>
  <c r="C643" i="11"/>
  <c r="D643" i="11"/>
  <c r="B644" i="11"/>
  <c r="C644" i="11"/>
  <c r="D644" i="11"/>
  <c r="B645" i="11"/>
  <c r="C645" i="11"/>
  <c r="D645" i="11"/>
  <c r="B646" i="11"/>
  <c r="C646" i="11"/>
  <c r="D646" i="11"/>
  <c r="B647" i="11"/>
  <c r="C647" i="11"/>
  <c r="D647" i="11"/>
  <c r="B648" i="11"/>
  <c r="C648" i="11"/>
  <c r="D648" i="11"/>
  <c r="B649" i="11"/>
  <c r="C649" i="11"/>
  <c r="D649" i="11"/>
  <c r="B650" i="11"/>
  <c r="C650" i="11"/>
  <c r="D650" i="11"/>
  <c r="B651" i="11"/>
  <c r="C651" i="11"/>
  <c r="D651" i="11"/>
  <c r="B652" i="11"/>
  <c r="C652" i="11"/>
  <c r="D652" i="11"/>
  <c r="B653" i="11"/>
  <c r="C653" i="11"/>
  <c r="D653" i="11"/>
  <c r="B654" i="11"/>
  <c r="C654" i="11"/>
  <c r="D654" i="11"/>
  <c r="B655" i="11"/>
  <c r="C655" i="11"/>
  <c r="D655" i="11"/>
  <c r="B656" i="11"/>
  <c r="C656" i="11"/>
  <c r="D656" i="11"/>
  <c r="B657" i="11"/>
  <c r="C657" i="11"/>
  <c r="D657" i="11"/>
  <c r="B658" i="11"/>
  <c r="C658" i="11"/>
  <c r="D658" i="11"/>
  <c r="B659" i="11"/>
  <c r="C659" i="11"/>
  <c r="D659" i="11"/>
  <c r="B660" i="11"/>
  <c r="C660" i="11"/>
  <c r="D660" i="11"/>
  <c r="B661" i="11"/>
  <c r="C661" i="11"/>
  <c r="D661" i="11"/>
  <c r="B662" i="11"/>
  <c r="C662" i="11"/>
  <c r="D662" i="11"/>
  <c r="B663" i="11"/>
  <c r="C663" i="11"/>
  <c r="D663" i="11"/>
  <c r="B664" i="11"/>
  <c r="C664" i="11"/>
  <c r="D664" i="11"/>
  <c r="B665" i="11"/>
  <c r="C665" i="11"/>
  <c r="D665" i="11"/>
  <c r="B666" i="11"/>
  <c r="C666" i="11"/>
  <c r="D666" i="11"/>
  <c r="B667" i="11"/>
  <c r="C667" i="11"/>
  <c r="D667" i="11"/>
  <c r="B668" i="11"/>
  <c r="C668" i="11"/>
  <c r="D668" i="11"/>
  <c r="B669" i="11"/>
  <c r="C669" i="11"/>
  <c r="D669" i="11"/>
  <c r="B670" i="11"/>
  <c r="C670" i="11"/>
  <c r="D670" i="11"/>
  <c r="B671" i="11"/>
  <c r="C671" i="11"/>
  <c r="D671" i="11"/>
  <c r="B672" i="11"/>
  <c r="C672" i="11"/>
  <c r="D672" i="11"/>
  <c r="B673" i="11"/>
  <c r="C673" i="11"/>
  <c r="D673" i="11"/>
  <c r="B674" i="11"/>
  <c r="C674" i="11"/>
  <c r="D674" i="11"/>
  <c r="B675" i="11"/>
  <c r="C675" i="11"/>
  <c r="D675" i="11"/>
  <c r="B676" i="11"/>
  <c r="C676" i="11"/>
  <c r="D676" i="11"/>
  <c r="B677" i="11"/>
  <c r="C677" i="11"/>
  <c r="D677" i="11"/>
  <c r="B678" i="11"/>
  <c r="C678" i="11"/>
  <c r="D678" i="11"/>
  <c r="B679" i="11"/>
  <c r="C679" i="11"/>
  <c r="D679" i="11"/>
  <c r="B680" i="11"/>
  <c r="C680" i="11"/>
  <c r="D680" i="11"/>
  <c r="B681" i="11"/>
  <c r="C681" i="11"/>
  <c r="D681" i="11"/>
  <c r="B682" i="11"/>
  <c r="C682" i="11"/>
  <c r="D682" i="11"/>
  <c r="B683" i="11"/>
  <c r="C683" i="11"/>
  <c r="D683" i="11"/>
  <c r="B684" i="11"/>
  <c r="C684" i="11"/>
  <c r="D684" i="11"/>
  <c r="B685" i="11"/>
  <c r="C685" i="11"/>
  <c r="D685" i="11"/>
  <c r="B686" i="11"/>
  <c r="C686" i="11"/>
  <c r="D686" i="11"/>
  <c r="B687" i="11"/>
  <c r="C687" i="11"/>
  <c r="D687" i="11"/>
  <c r="B688" i="11"/>
  <c r="C688" i="11"/>
  <c r="D688" i="11"/>
  <c r="B689" i="11"/>
  <c r="C689" i="11"/>
  <c r="D689" i="11"/>
  <c r="B690" i="11"/>
  <c r="C690" i="11"/>
  <c r="D690" i="11"/>
  <c r="B691" i="11"/>
  <c r="C691" i="11"/>
  <c r="D691" i="11"/>
  <c r="B692" i="11"/>
  <c r="C692" i="11"/>
  <c r="D692" i="11"/>
  <c r="B693" i="11"/>
  <c r="C693" i="11"/>
  <c r="D693" i="11"/>
  <c r="B694" i="11"/>
  <c r="C694" i="11"/>
  <c r="D694" i="11"/>
  <c r="B695" i="11"/>
  <c r="C695" i="11"/>
  <c r="D695" i="11"/>
  <c r="B696" i="11"/>
  <c r="C696" i="11"/>
  <c r="D696" i="11"/>
  <c r="B697" i="11"/>
  <c r="C697" i="11"/>
  <c r="D697" i="11"/>
  <c r="B698" i="11"/>
  <c r="C698" i="11"/>
  <c r="D698" i="11"/>
  <c r="B699" i="11"/>
  <c r="C699" i="11"/>
  <c r="D699" i="11"/>
  <c r="B700" i="11"/>
  <c r="C700" i="11"/>
  <c r="D700" i="11"/>
  <c r="B701" i="11"/>
  <c r="C701" i="11"/>
  <c r="D701" i="11"/>
  <c r="B702" i="11"/>
  <c r="C702" i="11"/>
  <c r="D702" i="11"/>
  <c r="B703" i="11"/>
  <c r="C703" i="11"/>
  <c r="D703" i="11"/>
  <c r="B704" i="11"/>
  <c r="C704" i="11"/>
  <c r="D704" i="11"/>
  <c r="B705" i="11"/>
  <c r="C705" i="11"/>
  <c r="D705" i="11"/>
  <c r="B706" i="11"/>
  <c r="C706" i="11"/>
  <c r="D706" i="11"/>
  <c r="B707" i="11"/>
  <c r="C707" i="11"/>
  <c r="D707" i="11"/>
  <c r="B708" i="11"/>
  <c r="C708" i="11"/>
  <c r="D708" i="11"/>
  <c r="B709" i="11"/>
  <c r="C709" i="11"/>
  <c r="D709" i="11"/>
  <c r="B710" i="11"/>
  <c r="C710" i="11"/>
  <c r="D710" i="11"/>
  <c r="B711" i="11"/>
  <c r="C711" i="11"/>
  <c r="D711" i="11"/>
  <c r="B712" i="11"/>
  <c r="C712" i="11"/>
  <c r="D712" i="11"/>
  <c r="B713" i="11"/>
  <c r="C713" i="11"/>
  <c r="D713" i="11"/>
  <c r="B714" i="11"/>
  <c r="C714" i="11"/>
  <c r="D714" i="11"/>
  <c r="B715" i="11"/>
  <c r="C715" i="11"/>
  <c r="D715" i="11"/>
  <c r="B716" i="11"/>
  <c r="C716" i="11"/>
  <c r="D716" i="11"/>
  <c r="B717" i="11"/>
  <c r="C717" i="11"/>
  <c r="D717" i="11"/>
  <c r="B718" i="11"/>
  <c r="C718" i="11"/>
  <c r="D718" i="11"/>
  <c r="B719" i="11"/>
  <c r="C719" i="11"/>
  <c r="D719" i="11"/>
  <c r="B720" i="11"/>
  <c r="C720" i="11"/>
  <c r="D720" i="11"/>
  <c r="B721" i="11"/>
  <c r="C721" i="11"/>
  <c r="D721" i="11"/>
  <c r="B722" i="11"/>
  <c r="C722" i="11"/>
  <c r="D722" i="11"/>
  <c r="B723" i="11"/>
  <c r="C723" i="11"/>
  <c r="D723" i="11"/>
  <c r="B724" i="11"/>
  <c r="C724" i="11"/>
  <c r="D724" i="11"/>
  <c r="B725" i="11"/>
  <c r="C725" i="11"/>
  <c r="D725" i="11"/>
  <c r="B726" i="11"/>
  <c r="C726" i="11"/>
  <c r="D726" i="11"/>
  <c r="B727" i="11"/>
  <c r="C727" i="11"/>
  <c r="D727" i="11"/>
  <c r="B728" i="11"/>
  <c r="C728" i="11"/>
  <c r="D728" i="11"/>
  <c r="B729" i="11"/>
  <c r="C729" i="11"/>
  <c r="D729" i="11"/>
  <c r="B730" i="11"/>
  <c r="C730" i="11"/>
  <c r="D730" i="11"/>
  <c r="B731" i="11"/>
  <c r="C731" i="11"/>
  <c r="D731" i="11"/>
  <c r="B732" i="11"/>
  <c r="C732" i="11"/>
  <c r="D732" i="11"/>
  <c r="B733" i="11"/>
  <c r="C733" i="11"/>
  <c r="D733" i="11"/>
  <c r="B734" i="11"/>
  <c r="C734" i="11"/>
  <c r="D734" i="11"/>
  <c r="B735" i="11"/>
  <c r="C735" i="11"/>
  <c r="D735" i="11"/>
  <c r="B736" i="11"/>
  <c r="C736" i="11"/>
  <c r="D736" i="11"/>
  <c r="B737" i="11"/>
  <c r="C737" i="11"/>
  <c r="D737" i="11"/>
  <c r="B738" i="11"/>
  <c r="C738" i="11"/>
  <c r="D738" i="11"/>
  <c r="B739" i="11"/>
  <c r="C739" i="11"/>
  <c r="D739" i="11"/>
  <c r="B740" i="11"/>
  <c r="C740" i="11"/>
  <c r="D740" i="11"/>
  <c r="B741" i="11"/>
  <c r="C741" i="11"/>
  <c r="D741" i="11"/>
  <c r="B742" i="11"/>
  <c r="C742" i="11"/>
  <c r="D742" i="11"/>
  <c r="B743" i="11"/>
  <c r="C743" i="11"/>
  <c r="D743" i="11"/>
  <c r="B744" i="11"/>
  <c r="C744" i="11"/>
  <c r="D744" i="11"/>
  <c r="B745" i="11"/>
  <c r="C745" i="11"/>
  <c r="D745" i="11"/>
  <c r="B746" i="11"/>
  <c r="C746" i="11"/>
  <c r="D746" i="11"/>
  <c r="B747" i="11"/>
  <c r="C747" i="11"/>
  <c r="D747" i="11"/>
  <c r="B748" i="11"/>
  <c r="C748" i="11"/>
  <c r="D748" i="11"/>
  <c r="B749" i="11"/>
  <c r="C749" i="11"/>
  <c r="D749" i="11"/>
  <c r="B750" i="11"/>
  <c r="C750" i="11"/>
  <c r="D750" i="11"/>
  <c r="B751" i="11"/>
  <c r="C751" i="11"/>
  <c r="D751" i="11"/>
  <c r="B752" i="11"/>
  <c r="C752" i="11"/>
  <c r="D752" i="11"/>
  <c r="B753" i="11"/>
  <c r="C753" i="11"/>
  <c r="D753" i="11"/>
  <c r="B754" i="11"/>
  <c r="C754" i="11"/>
  <c r="D754" i="11"/>
  <c r="B755" i="11"/>
  <c r="C755" i="11"/>
  <c r="D755" i="11"/>
  <c r="B756" i="11"/>
  <c r="C756" i="11"/>
  <c r="D756" i="11"/>
  <c r="B757" i="11"/>
  <c r="C757" i="11"/>
  <c r="D757" i="11"/>
  <c r="B758" i="11"/>
  <c r="C758" i="11"/>
  <c r="D758" i="11"/>
  <c r="B759" i="11"/>
  <c r="C759" i="11"/>
  <c r="D759" i="11"/>
  <c r="B760" i="11"/>
  <c r="C760" i="11"/>
  <c r="D760" i="11"/>
  <c r="B761" i="11"/>
  <c r="C761" i="11"/>
  <c r="D761" i="11"/>
  <c r="B762" i="11"/>
  <c r="C762" i="11"/>
  <c r="D762" i="11"/>
  <c r="B763" i="11"/>
  <c r="C763" i="11"/>
  <c r="D763" i="11"/>
  <c r="B764" i="11"/>
  <c r="C764" i="11"/>
  <c r="D764" i="11"/>
  <c r="B765" i="11"/>
  <c r="C765" i="11"/>
  <c r="D765" i="11"/>
  <c r="B766" i="11"/>
  <c r="C766" i="11"/>
  <c r="D766" i="11"/>
  <c r="B767" i="11"/>
  <c r="C767" i="11"/>
  <c r="D767" i="11"/>
  <c r="B768" i="11"/>
  <c r="C768" i="11"/>
  <c r="D768" i="11"/>
  <c r="B769" i="11"/>
  <c r="C769" i="11"/>
  <c r="D769" i="11"/>
  <c r="B770" i="11"/>
  <c r="C770" i="11"/>
  <c r="D770" i="11"/>
  <c r="B771" i="11"/>
  <c r="C771" i="11"/>
  <c r="D771" i="11"/>
  <c r="B772" i="11"/>
  <c r="C772" i="11"/>
  <c r="D772" i="11"/>
  <c r="B773" i="11"/>
  <c r="C773" i="11"/>
  <c r="D773" i="11"/>
  <c r="B774" i="11"/>
  <c r="C774" i="11"/>
  <c r="D774" i="11"/>
  <c r="B775" i="11"/>
  <c r="C775" i="11"/>
  <c r="D775" i="11"/>
  <c r="B776" i="11"/>
  <c r="C776" i="11"/>
  <c r="D776" i="11"/>
  <c r="B777" i="11"/>
  <c r="C777" i="11"/>
  <c r="D777" i="11"/>
  <c r="B778" i="11"/>
  <c r="C778" i="11"/>
  <c r="D778" i="11"/>
  <c r="B779" i="11"/>
  <c r="C779" i="11"/>
  <c r="D779" i="11"/>
  <c r="B780" i="11"/>
  <c r="C780" i="11"/>
  <c r="D780" i="11"/>
  <c r="B781" i="11"/>
  <c r="C781" i="11"/>
  <c r="D781" i="11"/>
  <c r="B782" i="11"/>
  <c r="C782" i="11"/>
  <c r="D782" i="11"/>
  <c r="B783" i="11"/>
  <c r="C783" i="11"/>
  <c r="D783" i="11"/>
  <c r="B784" i="11"/>
  <c r="C784" i="11"/>
  <c r="D784" i="11"/>
  <c r="B785" i="11"/>
  <c r="C785" i="11"/>
  <c r="D785" i="11"/>
  <c r="B786" i="11"/>
  <c r="C786" i="11"/>
  <c r="D786" i="11"/>
  <c r="B787" i="11"/>
  <c r="C787" i="11"/>
  <c r="D787" i="11"/>
  <c r="B788" i="11"/>
  <c r="C788" i="11"/>
  <c r="D788" i="11"/>
  <c r="B789" i="11"/>
  <c r="C789" i="11"/>
  <c r="D789" i="11"/>
  <c r="B790" i="11"/>
  <c r="C790" i="11"/>
  <c r="D790" i="11"/>
  <c r="B791" i="11"/>
  <c r="C791" i="11"/>
  <c r="D791" i="11"/>
  <c r="B792" i="11"/>
  <c r="C792" i="11"/>
  <c r="D792" i="11"/>
  <c r="B793" i="11"/>
  <c r="C793" i="11"/>
  <c r="D793" i="11"/>
  <c r="B794" i="11"/>
  <c r="C794" i="11"/>
  <c r="D794" i="11"/>
  <c r="B795" i="11"/>
  <c r="C795" i="11"/>
  <c r="D795" i="11"/>
  <c r="B796" i="11"/>
  <c r="C796" i="11"/>
  <c r="D796" i="11"/>
  <c r="B797" i="11"/>
  <c r="C797" i="11"/>
  <c r="D797" i="11"/>
  <c r="B798" i="11"/>
  <c r="C798" i="11"/>
  <c r="D798" i="11"/>
  <c r="B799" i="11"/>
  <c r="C799" i="11"/>
  <c r="D799" i="11"/>
  <c r="B800" i="11"/>
  <c r="C800" i="11"/>
  <c r="D800" i="11"/>
  <c r="B801" i="11"/>
  <c r="C801" i="11"/>
  <c r="D801" i="11"/>
  <c r="B802" i="11"/>
  <c r="C802" i="11"/>
  <c r="D802" i="11"/>
  <c r="B803" i="11"/>
  <c r="C803" i="11"/>
  <c r="D803" i="11"/>
  <c r="B804" i="11"/>
  <c r="C804" i="11"/>
  <c r="D804" i="11"/>
  <c r="B805" i="11"/>
  <c r="C805" i="11"/>
  <c r="D805" i="11"/>
  <c r="B806" i="11"/>
  <c r="C806" i="11"/>
  <c r="D806" i="11"/>
  <c r="B807" i="11"/>
  <c r="C807" i="11"/>
  <c r="D807" i="11"/>
  <c r="B808" i="11"/>
  <c r="C808" i="11"/>
  <c r="D808" i="11"/>
  <c r="B809" i="11"/>
  <c r="C809" i="11"/>
  <c r="D809" i="11"/>
  <c r="B810" i="11"/>
  <c r="C810" i="11"/>
  <c r="D810" i="11"/>
  <c r="B811" i="11"/>
  <c r="C811" i="11"/>
  <c r="D811" i="11"/>
  <c r="B812" i="11"/>
  <c r="C812" i="11"/>
  <c r="D812" i="11"/>
  <c r="B813" i="11"/>
  <c r="C813" i="11"/>
  <c r="D813" i="11"/>
  <c r="B814" i="11"/>
  <c r="C814" i="11"/>
  <c r="D814" i="11"/>
  <c r="B815" i="11"/>
  <c r="C815" i="11"/>
  <c r="D815" i="11"/>
  <c r="B816" i="11"/>
  <c r="C816" i="11"/>
  <c r="D816" i="11"/>
  <c r="B817" i="11"/>
  <c r="C817" i="11"/>
  <c r="D817" i="11"/>
  <c r="B818" i="11"/>
  <c r="C818" i="11"/>
  <c r="D818" i="11"/>
  <c r="B819" i="11"/>
  <c r="C819" i="11"/>
  <c r="D819" i="11"/>
  <c r="B820" i="11"/>
  <c r="C820" i="11"/>
  <c r="D820" i="11"/>
  <c r="B821" i="11"/>
  <c r="C821" i="11"/>
  <c r="D821" i="11"/>
  <c r="B822" i="11"/>
  <c r="C822" i="11"/>
  <c r="D822" i="11"/>
  <c r="B823" i="11"/>
  <c r="C823" i="11"/>
  <c r="D823" i="11"/>
  <c r="B824" i="11"/>
  <c r="C824" i="11"/>
  <c r="D824" i="11"/>
  <c r="B825" i="11"/>
  <c r="C825" i="11"/>
  <c r="D825" i="11"/>
  <c r="B826" i="11"/>
  <c r="C826" i="11"/>
  <c r="D826" i="11"/>
  <c r="B827" i="11"/>
  <c r="C827" i="11"/>
  <c r="D827" i="11"/>
  <c r="B828" i="11"/>
  <c r="C828" i="11"/>
  <c r="D828" i="11"/>
  <c r="B829" i="11"/>
  <c r="C829" i="11"/>
  <c r="D829" i="11"/>
  <c r="B830" i="11"/>
  <c r="C830" i="11"/>
  <c r="D830" i="11"/>
  <c r="B831" i="11"/>
  <c r="C831" i="11"/>
  <c r="D831" i="11"/>
  <c r="B832" i="11"/>
  <c r="C832" i="11"/>
  <c r="D832" i="11"/>
  <c r="B833" i="11"/>
  <c r="C833" i="11"/>
  <c r="D833" i="11"/>
  <c r="B834" i="11"/>
  <c r="C834" i="11"/>
  <c r="D834" i="11"/>
  <c r="B835" i="11"/>
  <c r="C835" i="11"/>
  <c r="D835" i="11"/>
  <c r="B836" i="11"/>
  <c r="C836" i="11"/>
  <c r="D836" i="11"/>
  <c r="B837" i="11"/>
  <c r="C837" i="11"/>
  <c r="D837" i="11"/>
  <c r="B838" i="11"/>
  <c r="C838" i="11"/>
  <c r="D838" i="11"/>
  <c r="B839" i="11"/>
  <c r="C839" i="11"/>
  <c r="D839" i="11"/>
  <c r="B840" i="11"/>
  <c r="C840" i="11"/>
  <c r="D840" i="11"/>
  <c r="B841" i="11"/>
  <c r="C841" i="11"/>
  <c r="D841" i="11"/>
  <c r="B842" i="11"/>
  <c r="C842" i="11"/>
  <c r="D842" i="11"/>
  <c r="B843" i="11"/>
  <c r="C843" i="11"/>
  <c r="D843" i="11"/>
  <c r="B844" i="11"/>
  <c r="C844" i="11"/>
  <c r="D844" i="11"/>
  <c r="B845" i="11"/>
  <c r="C845" i="11"/>
  <c r="D845" i="11"/>
  <c r="B846" i="11"/>
  <c r="C846" i="11"/>
  <c r="D846" i="11"/>
  <c r="B847" i="11"/>
  <c r="C847" i="11"/>
  <c r="D847" i="11"/>
  <c r="B848" i="11"/>
  <c r="C848" i="11"/>
  <c r="D848" i="11"/>
  <c r="B849" i="11"/>
  <c r="C849" i="11"/>
  <c r="D849" i="11"/>
  <c r="B850" i="11"/>
  <c r="C850" i="11"/>
  <c r="D850" i="11"/>
  <c r="B851" i="11"/>
  <c r="C851" i="11"/>
  <c r="D851" i="11"/>
  <c r="B852" i="11"/>
  <c r="C852" i="11"/>
  <c r="D852" i="11"/>
  <c r="B853" i="11"/>
  <c r="C853" i="11"/>
  <c r="D853" i="11"/>
  <c r="B854" i="11"/>
  <c r="C854" i="11"/>
  <c r="D854" i="11"/>
  <c r="B855" i="11"/>
  <c r="C855" i="11"/>
  <c r="D855" i="11"/>
  <c r="B856" i="11"/>
  <c r="C856" i="11"/>
  <c r="D856" i="11"/>
  <c r="B857" i="11"/>
  <c r="C857" i="11"/>
  <c r="D857" i="11"/>
  <c r="B858" i="11"/>
  <c r="C858" i="11"/>
  <c r="D858" i="11"/>
  <c r="B859" i="11"/>
  <c r="C859" i="11"/>
  <c r="D859" i="11"/>
  <c r="B860" i="11"/>
  <c r="C860" i="11"/>
  <c r="D860" i="11"/>
  <c r="B861" i="11"/>
  <c r="C861" i="11"/>
  <c r="D861" i="11"/>
  <c r="B862" i="11"/>
  <c r="C862" i="11"/>
  <c r="D862" i="11"/>
  <c r="B863" i="11"/>
  <c r="C863" i="11"/>
  <c r="D863" i="11"/>
  <c r="B864" i="11"/>
  <c r="C864" i="11"/>
  <c r="D864" i="11"/>
  <c r="B865" i="11"/>
  <c r="C865" i="11"/>
  <c r="D865" i="11"/>
  <c r="B866" i="11"/>
  <c r="C866" i="11"/>
  <c r="D866" i="11"/>
  <c r="B867" i="11"/>
  <c r="C867" i="11"/>
  <c r="D867" i="11"/>
  <c r="B868" i="11"/>
  <c r="C868" i="11"/>
  <c r="D868" i="11"/>
  <c r="B869" i="11"/>
  <c r="C869" i="11"/>
  <c r="D869" i="11"/>
  <c r="B870" i="11"/>
  <c r="C870" i="11"/>
  <c r="D870" i="11"/>
  <c r="B871" i="11"/>
  <c r="C871" i="11"/>
  <c r="D871" i="11"/>
  <c r="B872" i="11"/>
  <c r="C872" i="11"/>
  <c r="D872" i="11"/>
  <c r="B873" i="11"/>
  <c r="C873" i="11"/>
  <c r="D873" i="11"/>
  <c r="B874" i="11"/>
  <c r="C874" i="11"/>
  <c r="D874" i="11"/>
  <c r="B875" i="11"/>
  <c r="C875" i="11"/>
  <c r="D875" i="11"/>
  <c r="B876" i="11"/>
  <c r="C876" i="11"/>
  <c r="D876" i="11"/>
  <c r="B877" i="11"/>
  <c r="C877" i="11"/>
  <c r="D877" i="11"/>
  <c r="B878" i="11"/>
  <c r="C878" i="11"/>
  <c r="D878" i="11"/>
  <c r="B879" i="11"/>
  <c r="C879" i="11"/>
  <c r="D879" i="11"/>
  <c r="B880" i="11"/>
  <c r="C880" i="11"/>
  <c r="D880" i="11"/>
  <c r="B881" i="11"/>
  <c r="C881" i="11"/>
  <c r="D881" i="11"/>
  <c r="B882" i="11"/>
  <c r="C882" i="11"/>
  <c r="D882" i="11"/>
  <c r="B883" i="11"/>
  <c r="C883" i="11"/>
  <c r="D883" i="11"/>
  <c r="B884" i="11"/>
  <c r="C884" i="11"/>
  <c r="D884" i="11"/>
  <c r="B885" i="11"/>
  <c r="C885" i="11"/>
  <c r="D885" i="11"/>
  <c r="B886" i="11"/>
  <c r="C886" i="11"/>
  <c r="D886" i="11"/>
  <c r="B887" i="11"/>
  <c r="C887" i="11"/>
  <c r="D887" i="11"/>
  <c r="B888" i="11"/>
  <c r="C888" i="11"/>
  <c r="D888" i="11"/>
  <c r="B889" i="11"/>
  <c r="C889" i="11"/>
  <c r="D889" i="11"/>
  <c r="B890" i="11"/>
  <c r="C890" i="11"/>
  <c r="D890" i="11"/>
  <c r="B891" i="11"/>
  <c r="C891" i="11"/>
  <c r="D891" i="11"/>
  <c r="B892" i="11"/>
  <c r="C892" i="11"/>
  <c r="D892" i="11"/>
  <c r="B893" i="11"/>
  <c r="C893" i="11"/>
  <c r="D893" i="11"/>
  <c r="B894" i="11"/>
  <c r="C894" i="11"/>
  <c r="D894" i="11"/>
  <c r="B895" i="11"/>
  <c r="C895" i="11"/>
  <c r="D895" i="11"/>
  <c r="B896" i="11"/>
  <c r="C896" i="11"/>
  <c r="D896" i="11"/>
  <c r="B897" i="11"/>
  <c r="C897" i="11"/>
  <c r="D897" i="11"/>
  <c r="B898" i="11"/>
  <c r="C898" i="11"/>
  <c r="D898" i="11"/>
  <c r="B899" i="11"/>
  <c r="C899" i="11"/>
  <c r="D899" i="11"/>
  <c r="B900" i="11"/>
  <c r="C900" i="11"/>
  <c r="D900" i="11"/>
  <c r="B901" i="11"/>
  <c r="C901" i="11"/>
  <c r="D901" i="11"/>
  <c r="B902" i="11"/>
  <c r="C902" i="11"/>
  <c r="D902" i="11"/>
  <c r="B903" i="11"/>
  <c r="C903" i="11"/>
  <c r="D903" i="11"/>
  <c r="B904" i="11"/>
  <c r="C904" i="11"/>
  <c r="D904" i="11"/>
  <c r="B905" i="11"/>
  <c r="C905" i="11"/>
  <c r="D905" i="11"/>
  <c r="B906" i="11"/>
  <c r="C906" i="11"/>
  <c r="D906" i="11"/>
  <c r="B907" i="11"/>
  <c r="C907" i="11"/>
  <c r="D907" i="11"/>
  <c r="B908" i="11"/>
  <c r="C908" i="11"/>
  <c r="D908" i="11"/>
  <c r="B909" i="11"/>
  <c r="C909" i="11"/>
  <c r="D909" i="11"/>
  <c r="B910" i="11"/>
  <c r="C910" i="11"/>
  <c r="D910" i="11"/>
  <c r="B911" i="11"/>
  <c r="C911" i="11"/>
  <c r="D911" i="11"/>
  <c r="B912" i="11"/>
  <c r="C912" i="11"/>
  <c r="D912" i="11"/>
  <c r="B913" i="11"/>
  <c r="C913" i="11"/>
  <c r="D913" i="11"/>
  <c r="B914" i="11"/>
  <c r="C914" i="11"/>
  <c r="D914" i="11"/>
  <c r="B915" i="11"/>
  <c r="C915" i="11"/>
  <c r="D915" i="11"/>
  <c r="B916" i="11"/>
  <c r="C916" i="11"/>
  <c r="D916" i="11"/>
  <c r="B917" i="11"/>
  <c r="C917" i="11"/>
  <c r="D917" i="11"/>
  <c r="B918" i="11"/>
  <c r="C918" i="11"/>
  <c r="D918" i="11"/>
  <c r="B919" i="11"/>
  <c r="C919" i="11"/>
  <c r="D919" i="11"/>
  <c r="B920" i="11"/>
  <c r="C920" i="11"/>
  <c r="D920" i="11"/>
  <c r="B921" i="11"/>
  <c r="C921" i="11"/>
  <c r="D921" i="11"/>
  <c r="B922" i="11"/>
  <c r="C922" i="11"/>
  <c r="D922" i="11"/>
  <c r="B923" i="11"/>
  <c r="C923" i="11"/>
  <c r="D923" i="11"/>
  <c r="B924" i="11"/>
  <c r="C924" i="11"/>
  <c r="D924" i="11"/>
  <c r="B925" i="11"/>
  <c r="C925" i="11"/>
  <c r="D925" i="11"/>
  <c r="B926" i="11"/>
  <c r="C926" i="11"/>
  <c r="D926" i="11"/>
  <c r="B927" i="11"/>
  <c r="C927" i="11"/>
  <c r="D927" i="11"/>
  <c r="B928" i="11"/>
  <c r="C928" i="11"/>
  <c r="D928" i="11"/>
  <c r="B929" i="11"/>
  <c r="C929" i="11"/>
  <c r="D929" i="11"/>
  <c r="B930" i="11"/>
  <c r="C930" i="11"/>
  <c r="D930" i="11"/>
  <c r="B931" i="11"/>
  <c r="C931" i="11"/>
  <c r="D931" i="11"/>
  <c r="B932" i="11"/>
  <c r="C932" i="11"/>
  <c r="D932" i="11"/>
  <c r="B933" i="11"/>
  <c r="C933" i="11"/>
  <c r="D933" i="11"/>
  <c r="B934" i="11"/>
  <c r="C934" i="11"/>
  <c r="D934" i="11"/>
  <c r="B935" i="11"/>
  <c r="C935" i="11"/>
  <c r="D935" i="11"/>
  <c r="B936" i="11"/>
  <c r="C936" i="11"/>
  <c r="D936" i="11"/>
  <c r="B937" i="11"/>
  <c r="C937" i="11"/>
  <c r="D937" i="11"/>
  <c r="B938" i="11"/>
  <c r="C938" i="11"/>
  <c r="D938" i="11"/>
  <c r="B939" i="11"/>
  <c r="C939" i="11"/>
  <c r="D939" i="11"/>
  <c r="B940" i="11"/>
  <c r="C940" i="11"/>
  <c r="D940" i="11"/>
  <c r="B941" i="11"/>
  <c r="C941" i="11"/>
  <c r="D941" i="11"/>
  <c r="B942" i="11"/>
  <c r="C942" i="11"/>
  <c r="D942" i="11"/>
  <c r="B943" i="11"/>
  <c r="C943" i="11"/>
  <c r="D943" i="11"/>
  <c r="B944" i="11"/>
  <c r="C944" i="11"/>
  <c r="D944" i="11"/>
  <c r="B945" i="11"/>
  <c r="C945" i="11"/>
  <c r="D945" i="11"/>
  <c r="B946" i="11"/>
  <c r="C946" i="11"/>
  <c r="D946" i="11"/>
  <c r="B947" i="11"/>
  <c r="C947" i="11"/>
  <c r="D947" i="11"/>
  <c r="B948" i="11"/>
  <c r="C948" i="11"/>
  <c r="D948" i="11"/>
  <c r="B949" i="11"/>
  <c r="C949" i="11"/>
  <c r="D949" i="11"/>
  <c r="B950" i="11"/>
  <c r="C950" i="11"/>
  <c r="D950" i="11"/>
  <c r="B951" i="11"/>
  <c r="C951" i="11"/>
  <c r="D951" i="11"/>
  <c r="B952" i="11"/>
  <c r="C952" i="11"/>
  <c r="D952" i="11"/>
  <c r="B953" i="11"/>
  <c r="C953" i="11"/>
  <c r="D953" i="11"/>
  <c r="B954" i="11"/>
  <c r="C954" i="11"/>
  <c r="D954" i="11"/>
  <c r="B955" i="11"/>
  <c r="C955" i="11"/>
  <c r="D955" i="11"/>
  <c r="B956" i="11"/>
  <c r="C956" i="11"/>
  <c r="D956" i="11"/>
  <c r="B957" i="11"/>
  <c r="C957" i="11"/>
  <c r="D957" i="11"/>
  <c r="B958" i="11"/>
  <c r="C958" i="11"/>
  <c r="D958" i="11"/>
  <c r="B959" i="11"/>
  <c r="C959" i="11"/>
  <c r="D959" i="11"/>
  <c r="B960" i="11"/>
  <c r="C960" i="11"/>
  <c r="D960" i="11"/>
  <c r="B961" i="11"/>
  <c r="C961" i="11"/>
  <c r="D961" i="11"/>
  <c r="B962" i="11"/>
  <c r="C962" i="11"/>
  <c r="D962" i="11"/>
  <c r="B963" i="11"/>
  <c r="C963" i="11"/>
  <c r="D963" i="11"/>
  <c r="B964" i="11"/>
  <c r="C964" i="11"/>
  <c r="D964" i="11"/>
  <c r="B965" i="11"/>
  <c r="C965" i="11"/>
  <c r="D965" i="11"/>
  <c r="B966" i="11"/>
  <c r="C966" i="11"/>
  <c r="D966" i="11"/>
  <c r="B967" i="11"/>
  <c r="C967" i="11"/>
  <c r="D967" i="11"/>
  <c r="B968" i="11"/>
  <c r="C968" i="11"/>
  <c r="D968" i="11"/>
  <c r="B969" i="11"/>
  <c r="C969" i="11"/>
  <c r="D969" i="11"/>
  <c r="B970" i="11"/>
  <c r="C970" i="11"/>
  <c r="D970" i="11"/>
  <c r="B971" i="11"/>
  <c r="C971" i="11"/>
  <c r="D971" i="11"/>
  <c r="B972" i="11"/>
  <c r="C972" i="11"/>
  <c r="D972" i="11"/>
  <c r="B973" i="11"/>
  <c r="C973" i="11"/>
  <c r="D973" i="11"/>
  <c r="B974" i="11"/>
  <c r="C974" i="11"/>
  <c r="D974" i="11"/>
  <c r="B975" i="11"/>
  <c r="C975" i="11"/>
  <c r="D975" i="11"/>
  <c r="B976" i="11"/>
  <c r="C976" i="11"/>
  <c r="D976" i="11"/>
  <c r="B977" i="11"/>
  <c r="C977" i="11"/>
  <c r="D977" i="11"/>
  <c r="B978" i="11"/>
  <c r="C978" i="11"/>
  <c r="D978" i="11"/>
  <c r="B979" i="11"/>
  <c r="C979" i="11"/>
  <c r="D979" i="11"/>
  <c r="B980" i="11"/>
  <c r="C980" i="11"/>
  <c r="D980" i="11"/>
  <c r="B981" i="11"/>
  <c r="C981" i="11"/>
  <c r="D981" i="11"/>
  <c r="B982" i="11"/>
  <c r="C982" i="11"/>
  <c r="D982" i="11"/>
  <c r="B983" i="11"/>
  <c r="C983" i="11"/>
  <c r="D983" i="11"/>
  <c r="B984" i="11"/>
  <c r="C984" i="11"/>
  <c r="D984" i="11"/>
  <c r="B985" i="11"/>
  <c r="C985" i="11"/>
  <c r="D985" i="11"/>
  <c r="B986" i="11"/>
  <c r="C986" i="11"/>
  <c r="D986" i="11"/>
  <c r="B987" i="11"/>
  <c r="C987" i="11"/>
  <c r="D987" i="11"/>
  <c r="B988" i="11"/>
  <c r="C988" i="11"/>
  <c r="D988" i="11"/>
  <c r="B989" i="11"/>
  <c r="C989" i="11"/>
  <c r="D989" i="11"/>
  <c r="B990" i="11"/>
  <c r="C990" i="11"/>
  <c r="D990" i="11"/>
  <c r="B991" i="11"/>
  <c r="C991" i="11"/>
  <c r="D991" i="11"/>
  <c r="B992" i="11"/>
  <c r="C992" i="11"/>
  <c r="D992" i="11"/>
  <c r="B993" i="11"/>
  <c r="C993" i="11"/>
  <c r="D993" i="11"/>
  <c r="B994" i="11"/>
  <c r="C994" i="11"/>
  <c r="D994" i="11"/>
  <c r="B995" i="11"/>
  <c r="C995" i="11"/>
  <c r="D995" i="11"/>
  <c r="B996" i="11"/>
  <c r="C996" i="11"/>
  <c r="D996" i="11"/>
  <c r="B997" i="11"/>
  <c r="C997" i="11"/>
  <c r="D997" i="11"/>
  <c r="B998" i="11"/>
  <c r="C998" i="11"/>
  <c r="D998" i="11"/>
  <c r="B999" i="11"/>
  <c r="C999" i="11"/>
  <c r="D999" i="11"/>
  <c r="B1000" i="11"/>
  <c r="C1000" i="11"/>
  <c r="D1000" i="11"/>
  <c r="B1001" i="11"/>
  <c r="C1001" i="11"/>
  <c r="D1001" i="11"/>
  <c r="B1002" i="11"/>
  <c r="C1002" i="11"/>
  <c r="D1002" i="11"/>
  <c r="B1003" i="11"/>
  <c r="C1003" i="11"/>
  <c r="D1003" i="11"/>
  <c r="B1004" i="11"/>
  <c r="C1004" i="11"/>
  <c r="D1004" i="11"/>
  <c r="B1005" i="11"/>
  <c r="C1005" i="11"/>
  <c r="D1005" i="11"/>
  <c r="B1006" i="11"/>
  <c r="C1006" i="11"/>
  <c r="D1006" i="11"/>
  <c r="B1007" i="11"/>
  <c r="C1007" i="11"/>
  <c r="D1007" i="11"/>
  <c r="B1008" i="11"/>
  <c r="C1008" i="11"/>
  <c r="D1008" i="11"/>
  <c r="B1009" i="11"/>
  <c r="C1009" i="11"/>
  <c r="D1009" i="11"/>
  <c r="B1010" i="11"/>
  <c r="C1010" i="11"/>
  <c r="D1010" i="11"/>
  <c r="B1011" i="11"/>
  <c r="C1011" i="11"/>
  <c r="D1011" i="11"/>
  <c r="B1012" i="11"/>
  <c r="C1012" i="11"/>
  <c r="D1012" i="11"/>
  <c r="B1013" i="11"/>
  <c r="C1013" i="11"/>
  <c r="D1013" i="11"/>
  <c r="B1014" i="11"/>
  <c r="C1014" i="11"/>
  <c r="D1014" i="11"/>
  <c r="B1015" i="11"/>
  <c r="C1015" i="11"/>
  <c r="D1015" i="11"/>
  <c r="B1016" i="11"/>
  <c r="C1016" i="11"/>
  <c r="D1016" i="11"/>
  <c r="B1017" i="11"/>
  <c r="C1017" i="11"/>
  <c r="D1017" i="11"/>
  <c r="B1018" i="11"/>
  <c r="C1018" i="11"/>
  <c r="D1018" i="11"/>
  <c r="B1019" i="11"/>
  <c r="C1019" i="11"/>
  <c r="D1019" i="11"/>
  <c r="B1020" i="11"/>
  <c r="C1020" i="11"/>
  <c r="D1020" i="11"/>
  <c r="B1021" i="11"/>
  <c r="C1021" i="11"/>
  <c r="D1021" i="11"/>
  <c r="B1022" i="11"/>
  <c r="C1022" i="11"/>
  <c r="D1022" i="11"/>
  <c r="B1023" i="11"/>
  <c r="C1023" i="11"/>
  <c r="D1023" i="11"/>
  <c r="B1024" i="11"/>
  <c r="C1024" i="11"/>
  <c r="D1024" i="11"/>
  <c r="B1025" i="11"/>
  <c r="C1025" i="11"/>
  <c r="D1025" i="11"/>
  <c r="B1026" i="11"/>
  <c r="C1026" i="11"/>
  <c r="D1026" i="11"/>
  <c r="B1027" i="11"/>
  <c r="C1027" i="11"/>
  <c r="D1027" i="11"/>
  <c r="B1028" i="11"/>
  <c r="C1028" i="11"/>
  <c r="D1028" i="11"/>
  <c r="B1029" i="11"/>
  <c r="C1029" i="11"/>
  <c r="D1029" i="11"/>
  <c r="B1030" i="11"/>
  <c r="C1030" i="11"/>
  <c r="D1030" i="11"/>
  <c r="B1031" i="11"/>
  <c r="C1031" i="11"/>
  <c r="D1031" i="11"/>
  <c r="B1032" i="11"/>
  <c r="C1032" i="11"/>
  <c r="D1032" i="11"/>
  <c r="B1033" i="11"/>
  <c r="C1033" i="11"/>
  <c r="D1033" i="11"/>
  <c r="B1034" i="11"/>
  <c r="C1034" i="11"/>
  <c r="D1034" i="11"/>
  <c r="B1035" i="11"/>
  <c r="C1035" i="11"/>
  <c r="D1035" i="11"/>
  <c r="B1036" i="11"/>
  <c r="C1036" i="11"/>
  <c r="D1036" i="11"/>
  <c r="B1037" i="11"/>
  <c r="C1037" i="11"/>
  <c r="D1037" i="11"/>
  <c r="B1038" i="11"/>
  <c r="C1038" i="11"/>
  <c r="D1038" i="11"/>
  <c r="B1039" i="11"/>
  <c r="C1039" i="11"/>
  <c r="D1039" i="11"/>
  <c r="B1040" i="11"/>
  <c r="C1040" i="11"/>
  <c r="D1040" i="11"/>
  <c r="B1041" i="11"/>
  <c r="C1041" i="11"/>
  <c r="D1041" i="11"/>
  <c r="B1042" i="11"/>
  <c r="C1042" i="11"/>
  <c r="D1042" i="11"/>
  <c r="B1043" i="11"/>
  <c r="C1043" i="11"/>
  <c r="D1043" i="11"/>
  <c r="B1044" i="11"/>
  <c r="C1044" i="11"/>
  <c r="D1044" i="11"/>
  <c r="B1045" i="11"/>
  <c r="C1045" i="11"/>
  <c r="D1045" i="11"/>
  <c r="B1046" i="11"/>
  <c r="C1046" i="11"/>
  <c r="D1046" i="11"/>
  <c r="B1047" i="11"/>
  <c r="C1047" i="11"/>
  <c r="D1047" i="11"/>
  <c r="B1048" i="11"/>
  <c r="C1048" i="11"/>
  <c r="D1048" i="11"/>
  <c r="B1049" i="11"/>
  <c r="C1049" i="11"/>
  <c r="D1049" i="11"/>
  <c r="B1050" i="11"/>
  <c r="C1050" i="11"/>
  <c r="D1050" i="11"/>
  <c r="B1051" i="11"/>
  <c r="C1051" i="11"/>
  <c r="D1051" i="11"/>
  <c r="B1052" i="11"/>
  <c r="C1052" i="11"/>
  <c r="D1052" i="11"/>
  <c r="B1053" i="11"/>
  <c r="C1053" i="11"/>
  <c r="D1053" i="11"/>
  <c r="B1054" i="11"/>
  <c r="C1054" i="11"/>
  <c r="D1054" i="11"/>
  <c r="B1055" i="11"/>
  <c r="C1055" i="11"/>
  <c r="D1055" i="11"/>
  <c r="B1056" i="11"/>
  <c r="C1056" i="11"/>
  <c r="D1056" i="11"/>
  <c r="B1057" i="11"/>
  <c r="C1057" i="11"/>
  <c r="D1057" i="11"/>
  <c r="B1058" i="11"/>
  <c r="C1058" i="11"/>
  <c r="D1058" i="11"/>
  <c r="B1059" i="11"/>
  <c r="C1059" i="11"/>
  <c r="D1059" i="11"/>
  <c r="B1060" i="11"/>
  <c r="C1060" i="11"/>
  <c r="D1060" i="11"/>
  <c r="B1061" i="11"/>
  <c r="C1061" i="11"/>
  <c r="D1061" i="11"/>
  <c r="B1062" i="11"/>
  <c r="C1062" i="11"/>
  <c r="D1062" i="11"/>
  <c r="B1063" i="11"/>
  <c r="C1063" i="11"/>
  <c r="D1063" i="11"/>
  <c r="B1064" i="11"/>
  <c r="C1064" i="11"/>
  <c r="D1064" i="11"/>
  <c r="B1065" i="11"/>
  <c r="C1065" i="11"/>
  <c r="D1065" i="11"/>
  <c r="B1066" i="11"/>
  <c r="C1066" i="11"/>
  <c r="D1066" i="11"/>
  <c r="B1067" i="11"/>
  <c r="C1067" i="11"/>
  <c r="D1067" i="11"/>
  <c r="B1068" i="11"/>
  <c r="C1068" i="11"/>
  <c r="D1068" i="11"/>
  <c r="B1069" i="11"/>
  <c r="C1069" i="11"/>
  <c r="D1069" i="11"/>
  <c r="B1070" i="11"/>
  <c r="C1070" i="11"/>
  <c r="D1070" i="11"/>
  <c r="B1071" i="11"/>
  <c r="C1071" i="11"/>
  <c r="D1071" i="11"/>
  <c r="B1072" i="11"/>
  <c r="C1072" i="11"/>
  <c r="D1072" i="11"/>
  <c r="B1073" i="11"/>
  <c r="C1073" i="11"/>
  <c r="D1073" i="11"/>
  <c r="B1074" i="11"/>
  <c r="C1074" i="11"/>
  <c r="D1074" i="11"/>
  <c r="B1075" i="11"/>
  <c r="C1075" i="11"/>
  <c r="D1075" i="11"/>
  <c r="B1076" i="11"/>
  <c r="C1076" i="11"/>
  <c r="D1076" i="11"/>
  <c r="B1077" i="11"/>
  <c r="C1077" i="11"/>
  <c r="D1077" i="11"/>
  <c r="B1078" i="11"/>
  <c r="C1078" i="11"/>
  <c r="D1078" i="11"/>
  <c r="B1079" i="11"/>
  <c r="C1079" i="11"/>
  <c r="D1079" i="11"/>
  <c r="B1080" i="11"/>
  <c r="C1080" i="11"/>
  <c r="D1080" i="11"/>
  <c r="B1081" i="11"/>
  <c r="C1081" i="11"/>
  <c r="D1081" i="11"/>
  <c r="B1082" i="11"/>
  <c r="C1082" i="11"/>
  <c r="D1082" i="11"/>
  <c r="B1083" i="11"/>
  <c r="C1083" i="11"/>
  <c r="D1083" i="11"/>
  <c r="B1084" i="11"/>
  <c r="C1084" i="11"/>
  <c r="D1084" i="11"/>
  <c r="B1085" i="11"/>
  <c r="C1085" i="11"/>
  <c r="D1085" i="11"/>
  <c r="B1086" i="11"/>
  <c r="C1086" i="11"/>
  <c r="D1086" i="11"/>
  <c r="B1087" i="11"/>
  <c r="C1087" i="11"/>
  <c r="D1087" i="11"/>
  <c r="B1088" i="11"/>
  <c r="C1088" i="11"/>
  <c r="D1088" i="11"/>
  <c r="B1089" i="11"/>
  <c r="C1089" i="11"/>
  <c r="D1089" i="11"/>
  <c r="B1090" i="11"/>
  <c r="C1090" i="11"/>
  <c r="D1090" i="11"/>
  <c r="B1091" i="11"/>
  <c r="C1091" i="11"/>
  <c r="D1091" i="11"/>
  <c r="B1092" i="11"/>
  <c r="C1092" i="11"/>
  <c r="D1092" i="11"/>
  <c r="B1093" i="11"/>
  <c r="C1093" i="11"/>
  <c r="D1093" i="11"/>
  <c r="B1094" i="11"/>
  <c r="C1094" i="11"/>
  <c r="D1094" i="11"/>
  <c r="B1095" i="11"/>
  <c r="C1095" i="11"/>
  <c r="D1095" i="11"/>
  <c r="B1096" i="11"/>
  <c r="C1096" i="11"/>
  <c r="D1096" i="11"/>
  <c r="B1097" i="11"/>
  <c r="C1097" i="11"/>
  <c r="D1097" i="11"/>
  <c r="B1098" i="11"/>
  <c r="C1098" i="11"/>
  <c r="D1098" i="11"/>
  <c r="B1099" i="11"/>
  <c r="C1099" i="11"/>
  <c r="D1099" i="11"/>
  <c r="B1100" i="11"/>
  <c r="C1100" i="11"/>
  <c r="D1100" i="11"/>
  <c r="B1101" i="11"/>
  <c r="C1101" i="11"/>
  <c r="D1101" i="11"/>
  <c r="B1102" i="11"/>
  <c r="C1102" i="11"/>
  <c r="D1102" i="11"/>
  <c r="B1103" i="11"/>
  <c r="C1103" i="11"/>
  <c r="D1103" i="11"/>
  <c r="B1104" i="11"/>
  <c r="C1104" i="11"/>
  <c r="D1104" i="11"/>
  <c r="B1105" i="11"/>
  <c r="C1105" i="11"/>
  <c r="D1105" i="11"/>
  <c r="B1106" i="11"/>
  <c r="C1106" i="11"/>
  <c r="D1106" i="11"/>
  <c r="B1107" i="11"/>
  <c r="C1107" i="11"/>
  <c r="D1107" i="11"/>
  <c r="B1108" i="11"/>
  <c r="C1108" i="11"/>
  <c r="D1108" i="11"/>
  <c r="B1109" i="11"/>
  <c r="C1109" i="11"/>
  <c r="D1109" i="11"/>
  <c r="B1110" i="11"/>
  <c r="C1110" i="11"/>
  <c r="D1110" i="11"/>
  <c r="B1111" i="11"/>
  <c r="C1111" i="11"/>
  <c r="D1111" i="11"/>
  <c r="B1112" i="11"/>
  <c r="C1112" i="11"/>
  <c r="D1112" i="11"/>
  <c r="B1113" i="11"/>
  <c r="C1113" i="11"/>
  <c r="D1113" i="11"/>
  <c r="B1114" i="11"/>
  <c r="C1114" i="11"/>
  <c r="D1114" i="11"/>
  <c r="B1115" i="11"/>
  <c r="C1115" i="11"/>
  <c r="D1115" i="11"/>
  <c r="B1116" i="11"/>
  <c r="C1116" i="11"/>
  <c r="D1116" i="11"/>
  <c r="B1117" i="11"/>
  <c r="C1117" i="11"/>
  <c r="D1117" i="11"/>
  <c r="B1118" i="11"/>
  <c r="C1118" i="11"/>
  <c r="D1118" i="11"/>
  <c r="B1119" i="11"/>
  <c r="C1119" i="11"/>
  <c r="D1119" i="11"/>
  <c r="B1120" i="11"/>
  <c r="C1120" i="11"/>
  <c r="D1120" i="11"/>
  <c r="CO20" i="10"/>
  <c r="CP20" i="10"/>
  <c r="CQ20" i="10"/>
  <c r="CR20" i="10"/>
  <c r="CO21" i="10"/>
  <c r="CP21" i="10"/>
  <c r="CQ21" i="10"/>
  <c r="CR21" i="10"/>
  <c r="CO22" i="10"/>
  <c r="CP22" i="10"/>
  <c r="CQ22" i="10"/>
  <c r="CR22" i="10"/>
  <c r="CO23" i="10"/>
  <c r="CP23" i="10"/>
  <c r="CQ23" i="10"/>
  <c r="CR23" i="10"/>
  <c r="CO24" i="10"/>
  <c r="CP24" i="10"/>
  <c r="CQ24" i="10"/>
  <c r="CR24" i="10"/>
  <c r="CO25" i="10"/>
  <c r="CP25" i="10"/>
  <c r="CQ25" i="10"/>
  <c r="CR25" i="10"/>
  <c r="CO26" i="10"/>
  <c r="CP26" i="10"/>
  <c r="CQ26" i="10"/>
  <c r="CR26" i="10"/>
  <c r="CO27" i="10"/>
  <c r="CP27" i="10"/>
  <c r="CQ27" i="10"/>
  <c r="CR27" i="10"/>
  <c r="CO28" i="10"/>
  <c r="CP28" i="10"/>
  <c r="CQ28" i="10"/>
  <c r="CR28" i="10"/>
  <c r="CO29" i="10"/>
  <c r="CP29" i="10"/>
  <c r="CQ29" i="10"/>
  <c r="CR29" i="10"/>
  <c r="CO30" i="10"/>
  <c r="CP30" i="10"/>
  <c r="CQ30" i="10"/>
  <c r="CR30" i="10"/>
  <c r="CO31" i="10"/>
  <c r="CP31" i="10"/>
  <c r="CQ31" i="10"/>
  <c r="CR31" i="10"/>
  <c r="CO32" i="10"/>
  <c r="CP32" i="10"/>
  <c r="CQ32" i="10"/>
  <c r="CR32" i="10"/>
  <c r="CO33" i="10"/>
  <c r="CP33" i="10"/>
  <c r="CQ33" i="10"/>
  <c r="CR33" i="10"/>
  <c r="CO34" i="10"/>
  <c r="CP34" i="10"/>
  <c r="CQ34" i="10"/>
  <c r="CR34" i="10"/>
  <c r="CO35" i="10"/>
  <c r="CP35" i="10"/>
  <c r="CQ35" i="10"/>
  <c r="CR35" i="10"/>
  <c r="CO36" i="10"/>
  <c r="CP36" i="10"/>
  <c r="CQ36" i="10"/>
  <c r="CR36" i="10"/>
  <c r="CO37" i="10"/>
  <c r="CP37" i="10"/>
  <c r="CQ37" i="10"/>
  <c r="CR37" i="10"/>
  <c r="CO38" i="10"/>
  <c r="CP38" i="10"/>
  <c r="CQ38" i="10"/>
  <c r="CR38" i="10"/>
  <c r="CO39" i="10"/>
  <c r="CP39" i="10"/>
  <c r="CQ39" i="10"/>
  <c r="CR39" i="10"/>
  <c r="CO40" i="10"/>
  <c r="CP40" i="10"/>
  <c r="CQ40" i="10"/>
  <c r="CR40" i="10"/>
  <c r="CO41" i="10"/>
  <c r="CP41" i="10"/>
  <c r="CQ41" i="10"/>
  <c r="CR41" i="10"/>
  <c r="CO42" i="10"/>
  <c r="CP42" i="10"/>
  <c r="CQ42" i="10"/>
  <c r="CR42" i="10"/>
  <c r="CO43" i="10"/>
  <c r="CP43" i="10"/>
  <c r="CQ43" i="10"/>
  <c r="CR43" i="10"/>
  <c r="CO44" i="10"/>
  <c r="CP44" i="10"/>
  <c r="CQ44" i="10"/>
  <c r="CR44" i="10"/>
  <c r="CO45" i="10"/>
  <c r="CP45" i="10"/>
  <c r="CQ45" i="10"/>
  <c r="CR45" i="10"/>
  <c r="CO46" i="10"/>
  <c r="CP46" i="10"/>
  <c r="CQ46" i="10"/>
  <c r="CR46" i="10"/>
  <c r="CO47" i="10"/>
  <c r="CP47" i="10"/>
  <c r="CQ47" i="10"/>
  <c r="CR47" i="10"/>
  <c r="CO48" i="10"/>
  <c r="CP48" i="10"/>
  <c r="CQ48" i="10"/>
  <c r="CR48" i="10"/>
  <c r="CO49" i="10"/>
  <c r="CP49" i="10"/>
  <c r="CQ49" i="10"/>
  <c r="CR49" i="10"/>
  <c r="CO50" i="10"/>
  <c r="CP50" i="10"/>
  <c r="CQ50" i="10"/>
  <c r="CR50" i="10"/>
  <c r="CO51" i="10"/>
  <c r="CP51" i="10"/>
  <c r="CQ51" i="10"/>
  <c r="CR51" i="10"/>
  <c r="CO52" i="10"/>
  <c r="CP52" i="10"/>
  <c r="CQ52" i="10"/>
  <c r="CR52" i="10"/>
  <c r="CO53" i="10"/>
  <c r="CP53" i="10"/>
  <c r="CQ53" i="10"/>
  <c r="CR53" i="10"/>
  <c r="CO54" i="10"/>
  <c r="CP54" i="10"/>
  <c r="CQ54" i="10"/>
  <c r="CR54" i="10"/>
  <c r="CO55" i="10"/>
  <c r="CP55" i="10"/>
  <c r="CQ55" i="10"/>
  <c r="CR55" i="10"/>
  <c r="CO56" i="10"/>
  <c r="CP56" i="10"/>
  <c r="CQ56" i="10"/>
  <c r="CR56" i="10"/>
  <c r="CO57" i="10"/>
  <c r="CP57" i="10"/>
  <c r="CQ57" i="10"/>
  <c r="CR57" i="10"/>
  <c r="CO58" i="10"/>
  <c r="CP58" i="10"/>
  <c r="CQ58" i="10"/>
  <c r="CR58" i="10"/>
  <c r="CO59" i="10"/>
  <c r="CP59" i="10"/>
  <c r="CQ59" i="10"/>
  <c r="CR59" i="10"/>
  <c r="CO60" i="10"/>
  <c r="CP60" i="10"/>
  <c r="CQ60" i="10"/>
  <c r="CR60" i="10"/>
  <c r="CO61" i="10"/>
  <c r="CP61" i="10"/>
  <c r="CQ61" i="10"/>
  <c r="CR61" i="10"/>
  <c r="CO62" i="10"/>
  <c r="CP62" i="10"/>
  <c r="CQ62" i="10"/>
  <c r="CR62" i="10"/>
  <c r="CO63" i="10"/>
  <c r="CP63" i="10"/>
  <c r="CQ63" i="10"/>
  <c r="CR63" i="10"/>
  <c r="CO64" i="10"/>
  <c r="CP64" i="10"/>
  <c r="CQ64" i="10"/>
  <c r="CR64" i="10"/>
  <c r="CO65" i="10"/>
  <c r="CP65" i="10"/>
  <c r="CQ65" i="10"/>
  <c r="CR65" i="10"/>
  <c r="CO66" i="10"/>
  <c r="CP66" i="10"/>
  <c r="CQ66" i="10"/>
  <c r="CR66" i="10"/>
  <c r="CO67" i="10"/>
  <c r="CP67" i="10"/>
  <c r="CQ67" i="10"/>
  <c r="CR67" i="10"/>
  <c r="CO68" i="10"/>
  <c r="CP68" i="10"/>
  <c r="CQ68" i="10"/>
  <c r="CR68" i="10"/>
  <c r="CO69" i="10"/>
  <c r="CP69" i="10"/>
  <c r="CQ69" i="10"/>
  <c r="CR69" i="10"/>
  <c r="CO70" i="10"/>
  <c r="CP70" i="10"/>
  <c r="CQ70" i="10"/>
  <c r="CR70" i="10"/>
  <c r="CO71" i="10"/>
  <c r="CP71" i="10"/>
  <c r="CQ71" i="10"/>
  <c r="CR71" i="10"/>
  <c r="CO72" i="10"/>
  <c r="CP72" i="10"/>
  <c r="CQ72" i="10"/>
  <c r="CR72" i="10"/>
  <c r="CO73" i="10"/>
  <c r="CP73" i="10"/>
  <c r="CQ73" i="10"/>
  <c r="CR73" i="10"/>
  <c r="CO74" i="10"/>
  <c r="CP74" i="10"/>
  <c r="CQ74" i="10"/>
  <c r="CR74" i="10"/>
  <c r="CO75" i="10"/>
  <c r="CP75" i="10"/>
  <c r="CQ75" i="10"/>
  <c r="CR75" i="10"/>
  <c r="CO76" i="10"/>
  <c r="CP76" i="10"/>
  <c r="CQ76" i="10"/>
  <c r="CR76" i="10"/>
  <c r="CO77" i="10"/>
  <c r="CP77" i="10"/>
  <c r="CQ77" i="10"/>
  <c r="CR77" i="10"/>
  <c r="CO78" i="10"/>
  <c r="CP78" i="10"/>
  <c r="CQ78" i="10"/>
  <c r="CR78" i="10"/>
  <c r="CO79" i="10"/>
  <c r="CP79" i="10"/>
  <c r="CQ79" i="10"/>
  <c r="CR79" i="10"/>
  <c r="CO80" i="10"/>
  <c r="CP80" i="10"/>
  <c r="CQ80" i="10"/>
  <c r="CR80" i="10"/>
  <c r="CO81" i="10"/>
  <c r="CP81" i="10"/>
  <c r="CQ81" i="10"/>
  <c r="CR81" i="10"/>
  <c r="CO82" i="10"/>
  <c r="CP82" i="10"/>
  <c r="CQ82" i="10"/>
  <c r="CR82" i="10"/>
  <c r="CO83" i="10"/>
  <c r="CP83" i="10"/>
  <c r="CQ83" i="10"/>
  <c r="CR83" i="10"/>
  <c r="CO84" i="10"/>
  <c r="CP84" i="10"/>
  <c r="CQ84" i="10"/>
  <c r="CR84" i="10"/>
  <c r="CO85" i="10"/>
  <c r="CP85" i="10"/>
  <c r="CQ85" i="10"/>
  <c r="CR85" i="10"/>
  <c r="CO86" i="10"/>
  <c r="CP86" i="10"/>
  <c r="CQ86" i="10"/>
  <c r="CR86" i="10"/>
  <c r="CO87" i="10"/>
  <c r="CP87" i="10"/>
  <c r="CQ87" i="10"/>
  <c r="CR87" i="10"/>
  <c r="CO88" i="10"/>
  <c r="CP88" i="10"/>
  <c r="CQ88" i="10"/>
  <c r="CR88" i="10"/>
  <c r="CO89" i="10"/>
  <c r="CP89" i="10"/>
  <c r="CQ89" i="10"/>
  <c r="CR89" i="10"/>
  <c r="CO90" i="10"/>
  <c r="CP90" i="10"/>
  <c r="CQ90" i="10"/>
  <c r="CR90" i="10"/>
  <c r="CO91" i="10"/>
  <c r="CP91" i="10"/>
  <c r="CQ91" i="10"/>
  <c r="CR91" i="10"/>
  <c r="CO92" i="10"/>
  <c r="CP92" i="10"/>
  <c r="CQ92" i="10"/>
  <c r="CR92" i="10"/>
  <c r="CO93" i="10"/>
  <c r="CP93" i="10"/>
  <c r="CQ93" i="10"/>
  <c r="CR93" i="10"/>
  <c r="CO94" i="10"/>
  <c r="CP94" i="10"/>
  <c r="CQ94" i="10"/>
  <c r="CR94" i="10"/>
  <c r="CO95" i="10"/>
  <c r="CP95" i="10"/>
  <c r="CQ95" i="10"/>
  <c r="CR95" i="10"/>
  <c r="CO96" i="10"/>
  <c r="CP96" i="10"/>
  <c r="CQ96" i="10"/>
  <c r="CR96" i="10"/>
  <c r="CO97" i="10"/>
  <c r="CP97" i="10"/>
  <c r="CQ97" i="10"/>
  <c r="CR97" i="10"/>
  <c r="CO98" i="10"/>
  <c r="CP98" i="10"/>
  <c r="CQ98" i="10"/>
  <c r="CR98" i="10"/>
  <c r="CO99" i="10"/>
  <c r="CP99" i="10"/>
  <c r="CQ99" i="10"/>
  <c r="CR99" i="10"/>
  <c r="CO100" i="10"/>
  <c r="CP100" i="10"/>
  <c r="CQ100" i="10"/>
  <c r="CR100" i="10"/>
  <c r="CO101" i="10"/>
  <c r="CP101" i="10"/>
  <c r="CQ101" i="10"/>
  <c r="CR101" i="10"/>
  <c r="CO102" i="10"/>
  <c r="CP102" i="10"/>
  <c r="CQ102" i="10"/>
  <c r="CR102" i="10"/>
  <c r="CO103" i="10"/>
  <c r="CP103" i="10"/>
  <c r="CQ103" i="10"/>
  <c r="CR103" i="10"/>
  <c r="CO104" i="10"/>
  <c r="CP104" i="10"/>
  <c r="CQ104" i="10"/>
  <c r="CR104" i="10"/>
  <c r="CO105" i="10"/>
  <c r="CP105" i="10"/>
  <c r="CQ105" i="10"/>
  <c r="CR105" i="10"/>
  <c r="CO106" i="10"/>
  <c r="CP106" i="10"/>
  <c r="CQ106" i="10"/>
  <c r="CR106" i="10"/>
  <c r="CO107" i="10"/>
  <c r="CP107" i="10"/>
  <c r="CQ107" i="10"/>
  <c r="CR107" i="10"/>
  <c r="CO108" i="10"/>
  <c r="CP108" i="10"/>
  <c r="CQ108" i="10"/>
  <c r="CR108" i="10"/>
  <c r="CO109" i="10"/>
  <c r="CP109" i="10"/>
  <c r="CQ109" i="10"/>
  <c r="CR109" i="10"/>
  <c r="CO110" i="10"/>
  <c r="CP110" i="10"/>
  <c r="CQ110" i="10"/>
  <c r="CR110" i="10"/>
  <c r="CO111" i="10"/>
  <c r="CP111" i="10"/>
  <c r="CQ111" i="10"/>
  <c r="CR111" i="10"/>
  <c r="CO112" i="10"/>
  <c r="CP112" i="10"/>
  <c r="CQ112" i="10"/>
  <c r="CR112" i="10"/>
  <c r="CO113" i="10"/>
  <c r="CP113" i="10"/>
  <c r="CQ113" i="10"/>
  <c r="CR113" i="10"/>
  <c r="CO114" i="10"/>
  <c r="CP114" i="10"/>
  <c r="CQ114" i="10"/>
  <c r="CR114" i="10"/>
  <c r="CO115" i="10"/>
  <c r="CP115" i="10"/>
  <c r="CQ115" i="10"/>
  <c r="CR115" i="10"/>
  <c r="CO116" i="10"/>
  <c r="CP116" i="10"/>
  <c r="CQ116" i="10"/>
  <c r="CR116" i="10"/>
  <c r="CO117" i="10"/>
  <c r="CP117" i="10"/>
  <c r="CQ117" i="10"/>
  <c r="CR117" i="10"/>
  <c r="CO118" i="10"/>
  <c r="CP118" i="10"/>
  <c r="CQ118" i="10"/>
  <c r="CR118" i="10"/>
  <c r="CO119" i="10"/>
  <c r="CP119" i="10"/>
  <c r="CQ119" i="10"/>
  <c r="CR119" i="10"/>
  <c r="CO120" i="10"/>
  <c r="CP120" i="10"/>
  <c r="CQ120" i="10"/>
  <c r="CR120" i="10"/>
  <c r="CO121" i="10"/>
  <c r="CP121" i="10"/>
  <c r="CQ121" i="10"/>
  <c r="CR121" i="10"/>
  <c r="CO122" i="10"/>
  <c r="CP122" i="10"/>
  <c r="CQ122" i="10"/>
  <c r="CR122" i="10"/>
  <c r="CO123" i="10"/>
  <c r="CP123" i="10"/>
  <c r="CQ123" i="10"/>
  <c r="CR123" i="10"/>
  <c r="CO124" i="10"/>
  <c r="CP124" i="10"/>
  <c r="CQ124" i="10"/>
  <c r="CR124" i="10"/>
  <c r="CO125" i="10"/>
  <c r="CP125" i="10"/>
  <c r="CQ125" i="10"/>
  <c r="CR125" i="10"/>
  <c r="CO126" i="10"/>
  <c r="CP126" i="10"/>
  <c r="CQ126" i="10"/>
  <c r="CR126" i="10"/>
  <c r="CO127" i="10"/>
  <c r="CP127" i="10"/>
  <c r="CQ127" i="10"/>
  <c r="CR127" i="10"/>
  <c r="CO128" i="10"/>
  <c r="CP128" i="10"/>
  <c r="CQ128" i="10"/>
  <c r="CR128" i="10"/>
  <c r="CO129" i="10"/>
  <c r="CP129" i="10"/>
  <c r="CQ129" i="10"/>
  <c r="CR129" i="10"/>
  <c r="CO130" i="10"/>
  <c r="CP130" i="10"/>
  <c r="CQ130" i="10"/>
  <c r="CR130" i="10"/>
  <c r="CO131" i="10"/>
  <c r="CP131" i="10"/>
  <c r="CQ131" i="10"/>
  <c r="CR131" i="10"/>
  <c r="CO132" i="10"/>
  <c r="CP132" i="10"/>
  <c r="CQ132" i="10"/>
  <c r="CR132" i="10"/>
  <c r="CO133" i="10"/>
  <c r="CP133" i="10"/>
  <c r="CQ133" i="10"/>
  <c r="CR133" i="10"/>
  <c r="CO134" i="10"/>
  <c r="CP134" i="10"/>
  <c r="CQ134" i="10"/>
  <c r="CR134" i="10"/>
  <c r="CO135" i="10"/>
  <c r="CP135" i="10"/>
  <c r="CQ135" i="10"/>
  <c r="CR135" i="10"/>
  <c r="CO136" i="10"/>
  <c r="CP136" i="10"/>
  <c r="CQ136" i="10"/>
  <c r="CR136" i="10"/>
  <c r="CO137" i="10"/>
  <c r="CP137" i="10"/>
  <c r="CQ137" i="10"/>
  <c r="CR137" i="10"/>
  <c r="CO138" i="10"/>
  <c r="CP138" i="10"/>
  <c r="CQ138" i="10"/>
  <c r="CR138" i="10"/>
  <c r="CO139" i="10"/>
  <c r="CP139" i="10"/>
  <c r="CQ139" i="10"/>
  <c r="CR139" i="10"/>
  <c r="CO140" i="10"/>
  <c r="CP140" i="10"/>
  <c r="CQ140" i="10"/>
  <c r="CR140" i="10"/>
  <c r="CO141" i="10"/>
  <c r="CP141" i="10"/>
  <c r="CQ141" i="10"/>
  <c r="CR141" i="10"/>
  <c r="CO142" i="10"/>
  <c r="CP142" i="10"/>
  <c r="CQ142" i="10"/>
  <c r="CR142" i="10"/>
  <c r="CO143" i="10"/>
  <c r="CP143" i="10"/>
  <c r="CQ143" i="10"/>
  <c r="CR143" i="10"/>
  <c r="CO144" i="10"/>
  <c r="CP144" i="10"/>
  <c r="CQ144" i="10"/>
  <c r="CR144" i="10"/>
  <c r="CO145" i="10"/>
  <c r="CP145" i="10"/>
  <c r="CQ145" i="10"/>
  <c r="CR145" i="10"/>
  <c r="CO146" i="10"/>
  <c r="CP146" i="10"/>
  <c r="CQ146" i="10"/>
  <c r="CR146" i="10"/>
  <c r="CO147" i="10"/>
  <c r="CP147" i="10"/>
  <c r="CQ147" i="10"/>
  <c r="CR147" i="10"/>
  <c r="CO148" i="10"/>
  <c r="CP148" i="10"/>
  <c r="CQ148" i="10"/>
  <c r="CR148" i="10"/>
  <c r="CO149" i="10"/>
  <c r="CP149" i="10"/>
  <c r="CQ149" i="10"/>
  <c r="CR149" i="10"/>
  <c r="CO150" i="10"/>
  <c r="CP150" i="10"/>
  <c r="CQ150" i="10"/>
  <c r="CR150" i="10"/>
  <c r="CO151" i="10"/>
  <c r="CP151" i="10"/>
  <c r="CQ151" i="10"/>
  <c r="CR151" i="10"/>
  <c r="CO152" i="10"/>
  <c r="CP152" i="10"/>
  <c r="CQ152" i="10"/>
  <c r="CR152" i="10"/>
  <c r="CO153" i="10"/>
  <c r="CP153" i="10"/>
  <c r="CQ153" i="10"/>
  <c r="CR153" i="10"/>
  <c r="CO154" i="10"/>
  <c r="CP154" i="10"/>
  <c r="CQ154" i="10"/>
  <c r="CR154" i="10"/>
  <c r="CO155" i="10"/>
  <c r="CP155" i="10"/>
  <c r="CQ155" i="10"/>
  <c r="CR155" i="10"/>
  <c r="CO156" i="10"/>
  <c r="CP156" i="10"/>
  <c r="CQ156" i="10"/>
  <c r="CR156" i="10"/>
  <c r="CO157" i="10"/>
  <c r="CP157" i="10"/>
  <c r="CQ157" i="10"/>
  <c r="CR157" i="10"/>
  <c r="CO158" i="10"/>
  <c r="CP158" i="10"/>
  <c r="CQ158" i="10"/>
  <c r="CR158" i="10"/>
  <c r="CO159" i="10"/>
  <c r="CP159" i="10"/>
  <c r="CQ159" i="10"/>
  <c r="CR159" i="10"/>
  <c r="CO160" i="10"/>
  <c r="CP160" i="10"/>
  <c r="CQ160" i="10"/>
  <c r="CR160" i="10"/>
  <c r="CO161" i="10"/>
  <c r="CP161" i="10"/>
  <c r="CQ161" i="10"/>
  <c r="CR161" i="10"/>
  <c r="CO162" i="10"/>
  <c r="CP162" i="10"/>
  <c r="CQ162" i="10"/>
  <c r="CR162" i="10"/>
  <c r="CO163" i="10"/>
  <c r="CP163" i="10"/>
  <c r="CQ163" i="10"/>
  <c r="CR163" i="10"/>
  <c r="CO164" i="10"/>
  <c r="CP164" i="10"/>
  <c r="CQ164" i="10"/>
  <c r="CR164" i="10"/>
  <c r="CO165" i="10"/>
  <c r="CP165" i="10"/>
  <c r="CQ165" i="10"/>
  <c r="CR165" i="10"/>
  <c r="CO166" i="10"/>
  <c r="CP166" i="10"/>
  <c r="CQ166" i="10"/>
  <c r="CR166" i="10"/>
  <c r="CO167" i="10"/>
  <c r="CP167" i="10"/>
  <c r="CQ167" i="10"/>
  <c r="CR167" i="10"/>
  <c r="CO168" i="10"/>
  <c r="CP168" i="10"/>
  <c r="CQ168" i="10"/>
  <c r="CR168" i="10"/>
  <c r="CO169" i="10"/>
  <c r="CP169" i="10"/>
  <c r="CQ169" i="10"/>
  <c r="CR169" i="10"/>
  <c r="CO170" i="10"/>
  <c r="CP170" i="10"/>
  <c r="CQ170" i="10"/>
  <c r="CR170" i="10"/>
  <c r="CO171" i="10"/>
  <c r="CP171" i="10"/>
  <c r="CQ171" i="10"/>
  <c r="CR171" i="10"/>
  <c r="CO172" i="10"/>
  <c r="CP172" i="10"/>
  <c r="CQ172" i="10"/>
  <c r="CR172" i="10"/>
  <c r="CO173" i="10"/>
  <c r="CP173" i="10"/>
  <c r="CQ173" i="10"/>
  <c r="CR173" i="10"/>
  <c r="CO174" i="10"/>
  <c r="CP174" i="10"/>
  <c r="CQ174" i="10"/>
  <c r="CR174" i="10"/>
  <c r="CO175" i="10"/>
  <c r="CP175" i="10"/>
  <c r="CQ175" i="10"/>
  <c r="CR175" i="10"/>
  <c r="CO176" i="10"/>
  <c r="CP176" i="10"/>
  <c r="CQ176" i="10"/>
  <c r="CR176" i="10"/>
  <c r="CO177" i="10"/>
  <c r="CP177" i="10"/>
  <c r="CQ177" i="10"/>
  <c r="CR177" i="10"/>
  <c r="CO178" i="10"/>
  <c r="CP178" i="10"/>
  <c r="CQ178" i="10"/>
  <c r="CR178" i="10"/>
  <c r="CO179" i="10"/>
  <c r="CP179" i="10"/>
  <c r="CQ179" i="10"/>
  <c r="CR179" i="10"/>
  <c r="CO180" i="10"/>
  <c r="CP180" i="10"/>
  <c r="CQ180" i="10"/>
  <c r="CR180" i="10"/>
  <c r="CO181" i="10"/>
  <c r="CP181" i="10"/>
  <c r="CQ181" i="10"/>
  <c r="CR181" i="10"/>
  <c r="CO182" i="10"/>
  <c r="CP182" i="10"/>
  <c r="CQ182" i="10"/>
  <c r="CR182" i="10"/>
  <c r="CO183" i="10"/>
  <c r="CP183" i="10"/>
  <c r="CQ183" i="10"/>
  <c r="CR183" i="10"/>
  <c r="CO184" i="10"/>
  <c r="CP184" i="10"/>
  <c r="CQ184" i="10"/>
  <c r="CR184" i="10"/>
  <c r="CO185" i="10"/>
  <c r="CP185" i="10"/>
  <c r="CQ185" i="10"/>
  <c r="CR185" i="10"/>
  <c r="CO186" i="10"/>
  <c r="CP186" i="10"/>
  <c r="CQ186" i="10"/>
  <c r="CR186" i="10"/>
  <c r="CO187" i="10"/>
  <c r="CP187" i="10"/>
  <c r="CQ187" i="10"/>
  <c r="CR187" i="10"/>
  <c r="CO188" i="10"/>
  <c r="CP188" i="10"/>
  <c r="CQ188" i="10"/>
  <c r="CR188" i="10"/>
  <c r="CO189" i="10"/>
  <c r="CP189" i="10"/>
  <c r="CQ189" i="10"/>
  <c r="CR189" i="10"/>
  <c r="CO190" i="10"/>
  <c r="CP190" i="10"/>
  <c r="CQ190" i="10"/>
  <c r="CR190" i="10"/>
  <c r="CO191" i="10"/>
  <c r="CP191" i="10"/>
  <c r="CQ191" i="10"/>
  <c r="CR191" i="10"/>
  <c r="CO192" i="10"/>
  <c r="CP192" i="10"/>
  <c r="CQ192" i="10"/>
  <c r="CR192" i="10"/>
  <c r="CO193" i="10"/>
  <c r="CP193" i="10"/>
  <c r="CQ193" i="10"/>
  <c r="CR193" i="10"/>
  <c r="CO194" i="10"/>
  <c r="CP194" i="10"/>
  <c r="CQ194" i="10"/>
  <c r="CR194" i="10"/>
  <c r="CO195" i="10"/>
  <c r="CP195" i="10"/>
  <c r="CQ195" i="10"/>
  <c r="CR195" i="10"/>
  <c r="CO196" i="10"/>
  <c r="CP196" i="10"/>
  <c r="CQ196" i="10"/>
  <c r="CR196" i="10"/>
  <c r="CO197" i="10"/>
  <c r="CP197" i="10"/>
  <c r="CQ197" i="10"/>
  <c r="CR197" i="10"/>
  <c r="CO198" i="10"/>
  <c r="CP198" i="10"/>
  <c r="CQ198" i="10"/>
  <c r="CR198" i="10"/>
  <c r="CO199" i="10"/>
  <c r="CP199" i="10"/>
  <c r="CQ199" i="10"/>
  <c r="CR199" i="10"/>
  <c r="CO200" i="10"/>
  <c r="CP200" i="10"/>
  <c r="CQ200" i="10"/>
  <c r="CR200" i="10"/>
  <c r="CO201" i="10"/>
  <c r="CP201" i="10"/>
  <c r="CQ201" i="10"/>
  <c r="CR201" i="10"/>
  <c r="CO202" i="10"/>
  <c r="CP202" i="10"/>
  <c r="CQ202" i="10"/>
  <c r="CR202" i="10"/>
  <c r="CO203" i="10"/>
  <c r="CP203" i="10"/>
  <c r="CQ203" i="10"/>
  <c r="CR203" i="10"/>
  <c r="CO204" i="10"/>
  <c r="CP204" i="10"/>
  <c r="CQ204" i="10"/>
  <c r="CR204" i="10"/>
  <c r="CO205" i="10"/>
  <c r="CP205" i="10"/>
  <c r="CQ205" i="10"/>
  <c r="CR205" i="10"/>
  <c r="CO206" i="10"/>
  <c r="CP206" i="10"/>
  <c r="CQ206" i="10"/>
  <c r="CR206" i="10"/>
  <c r="CO207" i="10"/>
  <c r="CP207" i="10"/>
  <c r="CQ207" i="10"/>
  <c r="CR207" i="10"/>
  <c r="CO208" i="10"/>
  <c r="CP208" i="10"/>
  <c r="CQ208" i="10"/>
  <c r="CR208" i="10"/>
  <c r="CO209" i="10"/>
  <c r="CP209" i="10"/>
  <c r="CQ209" i="10"/>
  <c r="CR209" i="10"/>
  <c r="CO210" i="10"/>
  <c r="CP210" i="10"/>
  <c r="CQ210" i="10"/>
  <c r="CR210" i="10"/>
  <c r="CO211" i="10"/>
  <c r="CP211" i="10"/>
  <c r="CQ211" i="10"/>
  <c r="CR211" i="10"/>
  <c r="CO212" i="10"/>
  <c r="CP212" i="10"/>
  <c r="CQ212" i="10"/>
  <c r="CR212" i="10"/>
  <c r="CO213" i="10"/>
  <c r="CP213" i="10"/>
  <c r="CQ213" i="10"/>
  <c r="CR213" i="10"/>
  <c r="CO214" i="10"/>
  <c r="CP214" i="10"/>
  <c r="CQ214" i="10"/>
  <c r="CR214" i="10"/>
  <c r="CO215" i="10"/>
  <c r="CP215" i="10"/>
  <c r="CQ215" i="10"/>
  <c r="CR215" i="10"/>
  <c r="CO216" i="10"/>
  <c r="CP216" i="10"/>
  <c r="CQ216" i="10"/>
  <c r="CR216" i="10"/>
  <c r="CO217" i="10"/>
  <c r="CP217" i="10"/>
  <c r="CQ217" i="10"/>
  <c r="CR217" i="10"/>
  <c r="CO218" i="10"/>
  <c r="CP218" i="10"/>
  <c r="CQ218" i="10"/>
  <c r="CR218" i="10"/>
  <c r="CO219" i="10"/>
  <c r="CP219" i="10"/>
  <c r="CQ219" i="10"/>
  <c r="CR219" i="10"/>
  <c r="CO220" i="10"/>
  <c r="CP220" i="10"/>
  <c r="CQ220" i="10"/>
  <c r="CR220" i="10"/>
  <c r="CO221" i="10"/>
  <c r="CP221" i="10"/>
  <c r="CQ221" i="10"/>
  <c r="CR221" i="10"/>
  <c r="CO222" i="10"/>
  <c r="CP222" i="10"/>
  <c r="CQ222" i="10"/>
  <c r="CR222" i="10"/>
  <c r="CO223" i="10"/>
  <c r="CP223" i="10"/>
  <c r="CQ223" i="10"/>
  <c r="CR223" i="10"/>
  <c r="CO224" i="10"/>
  <c r="CP224" i="10"/>
  <c r="CQ224" i="10"/>
  <c r="CR224" i="10"/>
  <c r="CO225" i="10"/>
  <c r="CP225" i="10"/>
  <c r="CQ225" i="10"/>
  <c r="CR225" i="10"/>
  <c r="CO226" i="10"/>
  <c r="CP226" i="10"/>
  <c r="CQ226" i="10"/>
  <c r="CR226" i="10"/>
  <c r="CO227" i="10"/>
  <c r="CP227" i="10"/>
  <c r="CQ227" i="10"/>
  <c r="CR227" i="10"/>
  <c r="CO228" i="10"/>
  <c r="CP228" i="10"/>
  <c r="CQ228" i="10"/>
  <c r="CR228" i="10"/>
  <c r="CO229" i="10"/>
  <c r="CP229" i="10"/>
  <c r="CQ229" i="10"/>
  <c r="CR229" i="10"/>
  <c r="CO230" i="10"/>
  <c r="CP230" i="10"/>
  <c r="CQ230" i="10"/>
  <c r="CR230" i="10"/>
  <c r="CO231" i="10"/>
  <c r="CP231" i="10"/>
  <c r="CQ231" i="10"/>
  <c r="CR231" i="10"/>
  <c r="CO232" i="10"/>
  <c r="CP232" i="10"/>
  <c r="CQ232" i="10"/>
  <c r="CR232" i="10"/>
  <c r="CO233" i="10"/>
  <c r="CP233" i="10"/>
  <c r="CQ233" i="10"/>
  <c r="CR233" i="10"/>
  <c r="CO234" i="10"/>
  <c r="CP234" i="10"/>
  <c r="CQ234" i="10"/>
  <c r="CR234" i="10"/>
  <c r="CO235" i="10"/>
  <c r="CP235" i="10"/>
  <c r="CQ235" i="10"/>
  <c r="CR235" i="10"/>
  <c r="CO236" i="10"/>
  <c r="CP236" i="10"/>
  <c r="CQ236" i="10"/>
  <c r="CR236" i="10"/>
  <c r="CO237" i="10"/>
  <c r="CP237" i="10"/>
  <c r="CQ237" i="10"/>
  <c r="CR237" i="10"/>
  <c r="CO238" i="10"/>
  <c r="CP238" i="10"/>
  <c r="CQ238" i="10"/>
  <c r="CR238" i="10"/>
  <c r="CO239" i="10"/>
  <c r="CP239" i="10"/>
  <c r="CQ239" i="10"/>
  <c r="CR239" i="10"/>
  <c r="CO240" i="10"/>
  <c r="CP240" i="10"/>
  <c r="CQ240" i="10"/>
  <c r="CR240" i="10"/>
  <c r="CO241" i="10"/>
  <c r="CP241" i="10"/>
  <c r="CQ241" i="10"/>
  <c r="CR241" i="10"/>
  <c r="CO242" i="10"/>
  <c r="CP242" i="10"/>
  <c r="CQ242" i="10"/>
  <c r="CR242" i="10"/>
  <c r="CO243" i="10"/>
  <c r="CP243" i="10"/>
  <c r="CQ243" i="10"/>
  <c r="CR243" i="10"/>
  <c r="CO244" i="10"/>
  <c r="CP244" i="10"/>
  <c r="CQ244" i="10"/>
  <c r="CR244" i="10"/>
  <c r="CO245" i="10"/>
  <c r="CP245" i="10"/>
  <c r="CQ245" i="10"/>
  <c r="CR245" i="10"/>
  <c r="CO246" i="10"/>
  <c r="CP246" i="10"/>
  <c r="CQ246" i="10"/>
  <c r="CR246" i="10"/>
  <c r="CO247" i="10"/>
  <c r="CP247" i="10"/>
  <c r="CQ247" i="10"/>
  <c r="CR247" i="10"/>
  <c r="CO248" i="10"/>
  <c r="CP248" i="10"/>
  <c r="CQ248" i="10"/>
  <c r="CR248" i="10"/>
  <c r="CO249" i="10"/>
  <c r="CP249" i="10"/>
  <c r="CQ249" i="10"/>
  <c r="CR249" i="10"/>
  <c r="CO250" i="10"/>
  <c r="CP250" i="10"/>
  <c r="CQ250" i="10"/>
  <c r="CR250" i="10"/>
  <c r="CO251" i="10"/>
  <c r="CP251" i="10"/>
  <c r="CQ251" i="10"/>
  <c r="CR251" i="10"/>
  <c r="CO252" i="10"/>
  <c r="CP252" i="10"/>
  <c r="CQ252" i="10"/>
  <c r="CR252" i="10"/>
  <c r="CO253" i="10"/>
  <c r="CP253" i="10"/>
  <c r="CQ253" i="10"/>
  <c r="CR253" i="10"/>
  <c r="CO254" i="10"/>
  <c r="CP254" i="10"/>
  <c r="CQ254" i="10"/>
  <c r="CR254" i="10"/>
  <c r="CO255" i="10"/>
  <c r="CP255" i="10"/>
  <c r="CQ255" i="10"/>
  <c r="CR255" i="10"/>
  <c r="CO256" i="10"/>
  <c r="CP256" i="10"/>
  <c r="CQ256" i="10"/>
  <c r="CR256" i="10"/>
  <c r="CO257" i="10"/>
  <c r="CP257" i="10"/>
  <c r="CQ257" i="10"/>
  <c r="CR257" i="10"/>
  <c r="CO258" i="10"/>
  <c r="CP258" i="10"/>
  <c r="CQ258" i="10"/>
  <c r="CR258" i="10"/>
  <c r="CO259" i="10"/>
  <c r="CP259" i="10"/>
  <c r="CQ259" i="10"/>
  <c r="CR259" i="10"/>
  <c r="CO260" i="10"/>
  <c r="CP260" i="10"/>
  <c r="CQ260" i="10"/>
  <c r="CR260" i="10"/>
  <c r="CO261" i="10"/>
  <c r="CP261" i="10"/>
  <c r="CQ261" i="10"/>
  <c r="CR261" i="10"/>
  <c r="CO262" i="10"/>
  <c r="CP262" i="10"/>
  <c r="CQ262" i="10"/>
  <c r="CR262" i="10"/>
  <c r="CO263" i="10"/>
  <c r="CP263" i="10"/>
  <c r="CQ263" i="10"/>
  <c r="CR263" i="10"/>
  <c r="CO264" i="10"/>
  <c r="CP264" i="10"/>
  <c r="CQ264" i="10"/>
  <c r="CR264" i="10"/>
  <c r="CO265" i="10"/>
  <c r="CP265" i="10"/>
  <c r="CQ265" i="10"/>
  <c r="CR265" i="10"/>
  <c r="CO266" i="10"/>
  <c r="CP266" i="10"/>
  <c r="CQ266" i="10"/>
  <c r="CR266" i="10"/>
  <c r="CO267" i="10"/>
  <c r="CP267" i="10"/>
  <c r="CQ267" i="10"/>
  <c r="CR267" i="10"/>
  <c r="CO268" i="10"/>
  <c r="CP268" i="10"/>
  <c r="CQ268" i="10"/>
  <c r="CR268" i="10"/>
  <c r="CO269" i="10"/>
  <c r="CP269" i="10"/>
  <c r="CQ269" i="10"/>
  <c r="CR269" i="10"/>
  <c r="CO270" i="10"/>
  <c r="CP270" i="10"/>
  <c r="CQ270" i="10"/>
  <c r="CR270" i="10"/>
  <c r="CO271" i="10"/>
  <c r="CP271" i="10"/>
  <c r="CQ271" i="10"/>
  <c r="CR271" i="10"/>
  <c r="CO272" i="10"/>
  <c r="CP272" i="10"/>
  <c r="CQ272" i="10"/>
  <c r="CR272" i="10"/>
  <c r="CO273" i="10"/>
  <c r="CP273" i="10"/>
  <c r="CQ273" i="10"/>
  <c r="CR273" i="10"/>
  <c r="CO274" i="10"/>
  <c r="CP274" i="10"/>
  <c r="CQ274" i="10"/>
  <c r="CR274" i="10"/>
  <c r="CO275" i="10"/>
  <c r="CP275" i="10"/>
  <c r="CQ275" i="10"/>
  <c r="CR275" i="10"/>
  <c r="CO276" i="10"/>
  <c r="CP276" i="10"/>
  <c r="CQ276" i="10"/>
  <c r="CR276" i="10"/>
  <c r="CO277" i="10"/>
  <c r="CP277" i="10"/>
  <c r="CQ277" i="10"/>
  <c r="CR277" i="10"/>
  <c r="CO278" i="10"/>
  <c r="CP278" i="10"/>
  <c r="CQ278" i="10"/>
  <c r="CR278" i="10"/>
  <c r="CO279" i="10"/>
  <c r="CP279" i="10"/>
  <c r="CQ279" i="10"/>
  <c r="CR279" i="10"/>
  <c r="CO280" i="10"/>
  <c r="CP280" i="10"/>
  <c r="CQ280" i="10"/>
  <c r="CR280" i="10"/>
  <c r="CO281" i="10"/>
  <c r="CP281" i="10"/>
  <c r="CQ281" i="10"/>
  <c r="CR281" i="10"/>
  <c r="CO282" i="10"/>
  <c r="CP282" i="10"/>
  <c r="CQ282" i="10"/>
  <c r="CR282" i="10"/>
  <c r="CO283" i="10"/>
  <c r="CP283" i="10"/>
  <c r="CQ283" i="10"/>
  <c r="CR283" i="10"/>
  <c r="CO284" i="10"/>
  <c r="CP284" i="10"/>
  <c r="CQ284" i="10"/>
  <c r="CR284" i="10"/>
  <c r="CO285" i="10"/>
  <c r="CP285" i="10"/>
  <c r="CQ285" i="10"/>
  <c r="CR285" i="10"/>
  <c r="CO286" i="10"/>
  <c r="CP286" i="10"/>
  <c r="CQ286" i="10"/>
  <c r="CR286" i="10"/>
  <c r="CO287" i="10"/>
  <c r="CP287" i="10"/>
  <c r="CQ287" i="10"/>
  <c r="CR287" i="10"/>
  <c r="CO288" i="10"/>
  <c r="CP288" i="10"/>
  <c r="CQ288" i="10"/>
  <c r="CR288" i="10"/>
  <c r="CO289" i="10"/>
  <c r="CP289" i="10"/>
  <c r="CQ289" i="10"/>
  <c r="CR289" i="10"/>
  <c r="CO290" i="10"/>
  <c r="CP290" i="10"/>
  <c r="CQ290" i="10"/>
  <c r="CR290" i="10"/>
  <c r="CO291" i="10"/>
  <c r="CP291" i="10"/>
  <c r="CQ291" i="10"/>
  <c r="CR291" i="10"/>
  <c r="CO292" i="10"/>
  <c r="CP292" i="10"/>
  <c r="CQ292" i="10"/>
  <c r="CR292" i="10"/>
  <c r="CO293" i="10"/>
  <c r="CP293" i="10"/>
  <c r="CQ293" i="10"/>
  <c r="CR293" i="10"/>
  <c r="CO294" i="10"/>
  <c r="CP294" i="10"/>
  <c r="CQ294" i="10"/>
  <c r="CR294" i="10"/>
  <c r="CO295" i="10"/>
  <c r="CP295" i="10"/>
  <c r="CQ295" i="10"/>
  <c r="CR295" i="10"/>
  <c r="CO296" i="10"/>
  <c r="CP296" i="10"/>
  <c r="CQ296" i="10"/>
  <c r="CR296" i="10"/>
  <c r="CO297" i="10"/>
  <c r="CP297" i="10"/>
  <c r="CQ297" i="10"/>
  <c r="CR297" i="10"/>
  <c r="CO298" i="10"/>
  <c r="CP298" i="10"/>
  <c r="CQ298" i="10"/>
  <c r="CR298" i="10"/>
  <c r="CO299" i="10"/>
  <c r="CP299" i="10"/>
  <c r="CQ299" i="10"/>
  <c r="CR299" i="10"/>
  <c r="CO300" i="10"/>
  <c r="CP300" i="10"/>
  <c r="CQ300" i="10"/>
  <c r="CR300" i="10"/>
  <c r="CO301" i="10"/>
  <c r="CP301" i="10"/>
  <c r="CQ301" i="10"/>
  <c r="CR301" i="10"/>
  <c r="CO302" i="10"/>
  <c r="CP302" i="10"/>
  <c r="CQ302" i="10"/>
  <c r="CR302" i="10"/>
  <c r="CO303" i="10"/>
  <c r="CP303" i="10"/>
  <c r="CQ303" i="10"/>
  <c r="CR303" i="10"/>
  <c r="CO304" i="10"/>
  <c r="CP304" i="10"/>
  <c r="CQ304" i="10"/>
  <c r="CR304" i="10"/>
  <c r="CO305" i="10"/>
  <c r="CP305" i="10"/>
  <c r="CQ305" i="10"/>
  <c r="CR305" i="10"/>
  <c r="CO306" i="10"/>
  <c r="CP306" i="10"/>
  <c r="CQ306" i="10"/>
  <c r="CR306" i="10"/>
  <c r="CO307" i="10"/>
  <c r="CP307" i="10"/>
  <c r="CQ307" i="10"/>
  <c r="CR307" i="10"/>
  <c r="CO308" i="10"/>
  <c r="CP308" i="10"/>
  <c r="CQ308" i="10"/>
  <c r="CR308" i="10"/>
  <c r="CO309" i="10"/>
  <c r="CP309" i="10"/>
  <c r="CQ309" i="10"/>
  <c r="CR309" i="10"/>
  <c r="CO310" i="10"/>
  <c r="CP310" i="10"/>
  <c r="CQ310" i="10"/>
  <c r="CR310" i="10"/>
  <c r="CO311" i="10"/>
  <c r="CP311" i="10"/>
  <c r="CQ311" i="10"/>
  <c r="CR311" i="10"/>
  <c r="CO312" i="10"/>
  <c r="CP312" i="10"/>
  <c r="CQ312" i="10"/>
  <c r="CR312" i="10"/>
  <c r="CO313" i="10"/>
  <c r="CP313" i="10"/>
  <c r="CQ313" i="10"/>
  <c r="CR313" i="10"/>
  <c r="CO314" i="10"/>
  <c r="CP314" i="10"/>
  <c r="CQ314" i="10"/>
  <c r="CR314" i="10"/>
  <c r="CO315" i="10"/>
  <c r="CP315" i="10"/>
  <c r="CQ315" i="10"/>
  <c r="CR315" i="10"/>
  <c r="CO316" i="10"/>
  <c r="CP316" i="10"/>
  <c r="CQ316" i="10"/>
  <c r="CR316" i="10"/>
  <c r="CO317" i="10"/>
  <c r="CP317" i="10"/>
  <c r="CQ317" i="10"/>
  <c r="CR317" i="10"/>
  <c r="CO318" i="10"/>
  <c r="CP318" i="10"/>
  <c r="CQ318" i="10"/>
  <c r="CR318" i="10"/>
  <c r="CO319" i="10"/>
  <c r="CP319" i="10"/>
  <c r="CQ319" i="10"/>
  <c r="CR319" i="10"/>
  <c r="CO320" i="10"/>
  <c r="CP320" i="10"/>
  <c r="CQ320" i="10"/>
  <c r="CR320" i="10"/>
  <c r="CO321" i="10"/>
  <c r="CP321" i="10"/>
  <c r="CQ321" i="10"/>
  <c r="CR321" i="10"/>
  <c r="CO322" i="10"/>
  <c r="CP322" i="10"/>
  <c r="CQ322" i="10"/>
  <c r="CR322" i="10"/>
  <c r="CO323" i="10"/>
  <c r="CP323" i="10"/>
  <c r="CQ323" i="10"/>
  <c r="CR323" i="10"/>
  <c r="CO324" i="10"/>
  <c r="CP324" i="10"/>
  <c r="CQ324" i="10"/>
  <c r="CR324" i="10"/>
  <c r="CO325" i="10"/>
  <c r="CP325" i="10"/>
  <c r="CQ325" i="10"/>
  <c r="CR325" i="10"/>
  <c r="CO326" i="10"/>
  <c r="CP326" i="10"/>
  <c r="CQ326" i="10"/>
  <c r="CR326" i="10"/>
  <c r="CO327" i="10"/>
  <c r="CP327" i="10"/>
  <c r="CQ327" i="10"/>
  <c r="CR327" i="10"/>
  <c r="CO328" i="10"/>
  <c r="CP328" i="10"/>
  <c r="CQ328" i="10"/>
  <c r="CR328" i="10"/>
  <c r="CO329" i="10"/>
  <c r="CP329" i="10"/>
  <c r="CQ329" i="10"/>
  <c r="CR329" i="10"/>
  <c r="CO330" i="10"/>
  <c r="CP330" i="10"/>
  <c r="CQ330" i="10"/>
  <c r="CR330" i="10"/>
  <c r="CO331" i="10"/>
  <c r="CP331" i="10"/>
  <c r="CQ331" i="10"/>
  <c r="CR331" i="10"/>
  <c r="CO332" i="10"/>
  <c r="CP332" i="10"/>
  <c r="CQ332" i="10"/>
  <c r="CR332" i="10"/>
  <c r="CO333" i="10"/>
  <c r="CP333" i="10"/>
  <c r="CQ333" i="10"/>
  <c r="CR333" i="10"/>
  <c r="CO334" i="10"/>
  <c r="CP334" i="10"/>
  <c r="CQ334" i="10"/>
  <c r="CR334" i="10"/>
  <c r="CO335" i="10"/>
  <c r="CP335" i="10"/>
  <c r="CQ335" i="10"/>
  <c r="CR335" i="10"/>
  <c r="CO336" i="10"/>
  <c r="CP336" i="10"/>
  <c r="CQ336" i="10"/>
  <c r="CR336" i="10"/>
  <c r="CO337" i="10"/>
  <c r="CP337" i="10"/>
  <c r="CQ337" i="10"/>
  <c r="CR337" i="10"/>
  <c r="CO338" i="10"/>
  <c r="CP338" i="10"/>
  <c r="CQ338" i="10"/>
  <c r="CR338" i="10"/>
  <c r="CO339" i="10"/>
  <c r="CP339" i="10"/>
  <c r="CQ339" i="10"/>
  <c r="CR339" i="10"/>
  <c r="CO340" i="10"/>
  <c r="CP340" i="10"/>
  <c r="CQ340" i="10"/>
  <c r="CR340" i="10"/>
  <c r="CO341" i="10"/>
  <c r="CP341" i="10"/>
  <c r="CQ341" i="10"/>
  <c r="CR341" i="10"/>
  <c r="CO342" i="10"/>
  <c r="CP342" i="10"/>
  <c r="CQ342" i="10"/>
  <c r="CR342" i="10"/>
  <c r="CO343" i="10"/>
  <c r="CP343" i="10"/>
  <c r="CQ343" i="10"/>
  <c r="CR343" i="10"/>
  <c r="CO344" i="10"/>
  <c r="CP344" i="10"/>
  <c r="CQ344" i="10"/>
  <c r="CR344" i="10"/>
  <c r="CO345" i="10"/>
  <c r="CP345" i="10"/>
  <c r="CQ345" i="10"/>
  <c r="CR345" i="10"/>
  <c r="CO346" i="10"/>
  <c r="CP346" i="10"/>
  <c r="CQ346" i="10"/>
  <c r="CR346" i="10"/>
  <c r="CO347" i="10"/>
  <c r="CP347" i="10"/>
  <c r="CQ347" i="10"/>
  <c r="CR347" i="10"/>
  <c r="CO348" i="10"/>
  <c r="CP348" i="10"/>
  <c r="CQ348" i="10"/>
  <c r="CR348" i="10"/>
  <c r="CO349" i="10"/>
  <c r="CP349" i="10"/>
  <c r="CQ349" i="10"/>
  <c r="CR349" i="10"/>
  <c r="CO350" i="10"/>
  <c r="CP350" i="10"/>
  <c r="CQ350" i="10"/>
  <c r="CR350" i="10"/>
  <c r="CO351" i="10"/>
  <c r="CP351" i="10"/>
  <c r="CQ351" i="10"/>
  <c r="CR351" i="10"/>
  <c r="CO352" i="10"/>
  <c r="CP352" i="10"/>
  <c r="CQ352" i="10"/>
  <c r="CR352" i="10"/>
  <c r="CO353" i="10"/>
  <c r="CP353" i="10"/>
  <c r="CQ353" i="10"/>
  <c r="CR353" i="10"/>
  <c r="CO354" i="10"/>
  <c r="CP354" i="10"/>
  <c r="CQ354" i="10"/>
  <c r="CR354" i="10"/>
  <c r="CO355" i="10"/>
  <c r="CP355" i="10"/>
  <c r="CQ355" i="10"/>
  <c r="CR355" i="10"/>
  <c r="CO356" i="10"/>
  <c r="CP356" i="10"/>
  <c r="CQ356" i="10"/>
  <c r="CR356" i="10"/>
  <c r="CO357" i="10"/>
  <c r="CP357" i="10"/>
  <c r="CQ357" i="10"/>
  <c r="CR357" i="10"/>
  <c r="CO358" i="10"/>
  <c r="CP358" i="10"/>
  <c r="CQ358" i="10"/>
  <c r="CR358" i="10"/>
  <c r="CO359" i="10"/>
  <c r="CP359" i="10"/>
  <c r="CQ359" i="10"/>
  <c r="CR359" i="10"/>
  <c r="CO360" i="10"/>
  <c r="CP360" i="10"/>
  <c r="CQ360" i="10"/>
  <c r="CR360" i="10"/>
  <c r="CO361" i="10"/>
  <c r="CP361" i="10"/>
  <c r="CQ361" i="10"/>
  <c r="CR361" i="10"/>
  <c r="CO362" i="10"/>
  <c r="CP362" i="10"/>
  <c r="CQ362" i="10"/>
  <c r="CR362" i="10"/>
  <c r="CO363" i="10"/>
  <c r="CP363" i="10"/>
  <c r="CQ363" i="10"/>
  <c r="CR363" i="10"/>
  <c r="CO364" i="10"/>
  <c r="CP364" i="10"/>
  <c r="CQ364" i="10"/>
  <c r="CR364" i="10"/>
  <c r="CO365" i="10"/>
  <c r="CP365" i="10"/>
  <c r="CQ365" i="10"/>
  <c r="CR365" i="10"/>
  <c r="CO366" i="10"/>
  <c r="CP366" i="10"/>
  <c r="CQ366" i="10"/>
  <c r="CR366" i="10"/>
  <c r="CO367" i="10"/>
  <c r="CP367" i="10"/>
  <c r="CQ367" i="10"/>
  <c r="CR367" i="10"/>
  <c r="CO368" i="10"/>
  <c r="CP368" i="10"/>
  <c r="CQ368" i="10"/>
  <c r="CR368" i="10"/>
  <c r="CO369" i="10"/>
  <c r="CP369" i="10"/>
  <c r="CQ369" i="10"/>
  <c r="CR369" i="10"/>
  <c r="CO370" i="10"/>
  <c r="CP370" i="10"/>
  <c r="CQ370" i="10"/>
  <c r="CR370" i="10"/>
  <c r="CO371" i="10"/>
  <c r="CP371" i="10"/>
  <c r="CQ371" i="10"/>
  <c r="CR371" i="10"/>
  <c r="CO372" i="10"/>
  <c r="CP372" i="10"/>
  <c r="CQ372" i="10"/>
  <c r="CR372" i="10"/>
  <c r="CO373" i="10"/>
  <c r="CP373" i="10"/>
  <c r="CQ373" i="10"/>
  <c r="CR373" i="10"/>
  <c r="CO374" i="10"/>
  <c r="CP374" i="10"/>
  <c r="CQ374" i="10"/>
  <c r="CR374" i="10"/>
  <c r="CO375" i="10"/>
  <c r="CP375" i="10"/>
  <c r="CQ375" i="10"/>
  <c r="CR375" i="10"/>
  <c r="CO376" i="10"/>
  <c r="CP376" i="10"/>
  <c r="CQ376" i="10"/>
  <c r="CR376" i="10"/>
  <c r="CO377" i="10"/>
  <c r="CP377" i="10"/>
  <c r="CQ377" i="10"/>
  <c r="CR377" i="10"/>
  <c r="CO378" i="10"/>
  <c r="CP378" i="10"/>
  <c r="CQ378" i="10"/>
  <c r="CR378" i="10"/>
  <c r="CO379" i="10"/>
  <c r="CP379" i="10"/>
  <c r="CQ379" i="10"/>
  <c r="CR379" i="10"/>
  <c r="CO380" i="10"/>
  <c r="CP380" i="10"/>
  <c r="CQ380" i="10"/>
  <c r="CR380" i="10"/>
  <c r="CO381" i="10"/>
  <c r="CP381" i="10"/>
  <c r="CQ381" i="10"/>
  <c r="CR381" i="10"/>
  <c r="CO382" i="10"/>
  <c r="CP382" i="10"/>
  <c r="CQ382" i="10"/>
  <c r="CR382" i="10"/>
  <c r="CO383" i="10"/>
  <c r="CP383" i="10"/>
  <c r="CQ383" i="10"/>
  <c r="CR383" i="10"/>
  <c r="CO384" i="10"/>
  <c r="CP384" i="10"/>
  <c r="CQ384" i="10"/>
  <c r="CR384" i="10"/>
  <c r="CO385" i="10"/>
  <c r="CP385" i="10"/>
  <c r="CQ385" i="10"/>
  <c r="CR385" i="10"/>
  <c r="CO386" i="10"/>
  <c r="CP386" i="10"/>
  <c r="CQ386" i="10"/>
  <c r="CR386" i="10"/>
  <c r="CO387" i="10"/>
  <c r="CP387" i="10"/>
  <c r="CQ387" i="10"/>
  <c r="CR387" i="10"/>
  <c r="CO388" i="10"/>
  <c r="CP388" i="10"/>
  <c r="CQ388" i="10"/>
  <c r="CR388" i="10"/>
  <c r="CO389" i="10"/>
  <c r="CP389" i="10"/>
  <c r="CQ389" i="10"/>
  <c r="CR389" i="10"/>
  <c r="CO390" i="10"/>
  <c r="CP390" i="10"/>
  <c r="CQ390" i="10"/>
  <c r="CR390" i="10"/>
  <c r="CO391" i="10"/>
  <c r="CP391" i="10"/>
  <c r="CQ391" i="10"/>
  <c r="CR391" i="10"/>
  <c r="CO392" i="10"/>
  <c r="CP392" i="10"/>
  <c r="CQ392" i="10"/>
  <c r="CR392" i="10"/>
  <c r="CO393" i="10"/>
  <c r="CP393" i="10"/>
  <c r="CQ393" i="10"/>
  <c r="CR393" i="10"/>
  <c r="CO394" i="10"/>
  <c r="CP394" i="10"/>
  <c r="CQ394" i="10"/>
  <c r="CR394" i="10"/>
  <c r="CO395" i="10"/>
  <c r="CP395" i="10"/>
  <c r="CQ395" i="10"/>
  <c r="CR395" i="10"/>
  <c r="CO396" i="10"/>
  <c r="CP396" i="10"/>
  <c r="CQ396" i="10"/>
  <c r="CR396" i="10"/>
  <c r="CO397" i="10"/>
  <c r="CP397" i="10"/>
  <c r="CQ397" i="10"/>
  <c r="CR397" i="10"/>
  <c r="CO398" i="10"/>
  <c r="CP398" i="10"/>
  <c r="CQ398" i="10"/>
  <c r="CR398" i="10"/>
  <c r="CO399" i="10"/>
  <c r="CP399" i="10"/>
  <c r="CQ399" i="10"/>
  <c r="CR399" i="10"/>
  <c r="CO400" i="10"/>
  <c r="CP400" i="10"/>
  <c r="CQ400" i="10"/>
  <c r="CR400" i="10"/>
  <c r="CO401" i="10"/>
  <c r="CP401" i="10"/>
  <c r="CQ401" i="10"/>
  <c r="CR401" i="10"/>
  <c r="CO402" i="10"/>
  <c r="CP402" i="10"/>
  <c r="CQ402" i="10"/>
  <c r="CR402" i="10"/>
  <c r="CO403" i="10"/>
  <c r="CP403" i="10"/>
  <c r="CQ403" i="10"/>
  <c r="CR403" i="10"/>
  <c r="CO404" i="10"/>
  <c r="CP404" i="10"/>
  <c r="CQ404" i="10"/>
  <c r="CR404" i="10"/>
  <c r="CO405" i="10"/>
  <c r="CP405" i="10"/>
  <c r="CQ405" i="10"/>
  <c r="CR405" i="10"/>
  <c r="CO406" i="10"/>
  <c r="CP406" i="10"/>
  <c r="CQ406" i="10"/>
  <c r="CR406" i="10"/>
  <c r="CO407" i="10"/>
  <c r="CP407" i="10"/>
  <c r="CQ407" i="10"/>
  <c r="CR407" i="10"/>
  <c r="CO408" i="10"/>
  <c r="CP408" i="10"/>
  <c r="CQ408" i="10"/>
  <c r="CR408" i="10"/>
  <c r="CO409" i="10"/>
  <c r="CP409" i="10"/>
  <c r="CQ409" i="10"/>
  <c r="CR409" i="10"/>
  <c r="CO410" i="10"/>
  <c r="CP410" i="10"/>
  <c r="CQ410" i="10"/>
  <c r="CR410" i="10"/>
  <c r="CO411" i="10"/>
  <c r="CP411" i="10"/>
  <c r="CQ411" i="10"/>
  <c r="CR411" i="10"/>
  <c r="CO412" i="10"/>
  <c r="CP412" i="10"/>
  <c r="CQ412" i="10"/>
  <c r="CR412" i="10"/>
  <c r="CO413" i="10"/>
  <c r="CP413" i="10"/>
  <c r="CQ413" i="10"/>
  <c r="CR413" i="10"/>
  <c r="CO414" i="10"/>
  <c r="CP414" i="10"/>
  <c r="CQ414" i="10"/>
  <c r="CR414" i="10"/>
  <c r="CO415" i="10"/>
  <c r="CP415" i="10"/>
  <c r="CQ415" i="10"/>
  <c r="CR415" i="10"/>
  <c r="CO416" i="10"/>
  <c r="CP416" i="10"/>
  <c r="CQ416" i="10"/>
  <c r="CR416" i="10"/>
  <c r="CO417" i="10"/>
  <c r="CP417" i="10"/>
  <c r="CQ417" i="10"/>
  <c r="CR417" i="10"/>
  <c r="CO418" i="10"/>
  <c r="CP418" i="10"/>
  <c r="CQ418" i="10"/>
  <c r="CR418" i="10"/>
  <c r="CO419" i="10"/>
  <c r="CP419" i="10"/>
  <c r="CQ419" i="10"/>
  <c r="CR419" i="10"/>
  <c r="CO420" i="10"/>
  <c r="CP420" i="10"/>
  <c r="CQ420" i="10"/>
  <c r="CR420" i="10"/>
  <c r="CO421" i="10"/>
  <c r="CP421" i="10"/>
  <c r="CQ421" i="10"/>
  <c r="CR421" i="10"/>
  <c r="CO422" i="10"/>
  <c r="CP422" i="10"/>
  <c r="CQ422" i="10"/>
  <c r="CR422" i="10"/>
  <c r="CO423" i="10"/>
  <c r="CP423" i="10"/>
  <c r="CQ423" i="10"/>
  <c r="CR423" i="10"/>
  <c r="CO424" i="10"/>
  <c r="CP424" i="10"/>
  <c r="CQ424" i="10"/>
  <c r="CR424" i="10"/>
  <c r="CO425" i="10"/>
  <c r="CP425" i="10"/>
  <c r="CQ425" i="10"/>
  <c r="CR425" i="10"/>
  <c r="CO426" i="10"/>
  <c r="CP426" i="10"/>
  <c r="CQ426" i="10"/>
  <c r="CR426" i="10"/>
  <c r="CO427" i="10"/>
  <c r="CP427" i="10"/>
  <c r="CQ427" i="10"/>
  <c r="CR427" i="10"/>
  <c r="CO428" i="10"/>
  <c r="CP428" i="10"/>
  <c r="CQ428" i="10"/>
  <c r="CR428" i="10"/>
  <c r="CO429" i="10"/>
  <c r="CP429" i="10"/>
  <c r="CQ429" i="10"/>
  <c r="CR429" i="10"/>
  <c r="CO430" i="10"/>
  <c r="CP430" i="10"/>
  <c r="CQ430" i="10"/>
  <c r="CR430" i="10"/>
  <c r="CO431" i="10"/>
  <c r="CP431" i="10"/>
  <c r="CQ431" i="10"/>
  <c r="CR431" i="10"/>
  <c r="CO432" i="10"/>
  <c r="CP432" i="10"/>
  <c r="CQ432" i="10"/>
  <c r="CR432" i="10"/>
  <c r="CO433" i="10"/>
  <c r="CP433" i="10"/>
  <c r="CQ433" i="10"/>
  <c r="CR433" i="10"/>
  <c r="CO434" i="10"/>
  <c r="CP434" i="10"/>
  <c r="CQ434" i="10"/>
  <c r="CR434" i="10"/>
  <c r="CO435" i="10"/>
  <c r="CP435" i="10"/>
  <c r="CQ435" i="10"/>
  <c r="CR435" i="10"/>
  <c r="CO436" i="10"/>
  <c r="CP436" i="10"/>
  <c r="CQ436" i="10"/>
  <c r="CR436" i="10"/>
  <c r="CO437" i="10"/>
  <c r="CP437" i="10"/>
  <c r="CQ437" i="10"/>
  <c r="CR437" i="10"/>
  <c r="CO438" i="10"/>
  <c r="CP438" i="10"/>
  <c r="CQ438" i="10"/>
  <c r="CR438" i="10"/>
  <c r="CO439" i="10"/>
  <c r="CP439" i="10"/>
  <c r="CQ439" i="10"/>
  <c r="CR439" i="10"/>
  <c r="CO440" i="10"/>
  <c r="CP440" i="10"/>
  <c r="CQ440" i="10"/>
  <c r="CR440" i="10"/>
  <c r="CO441" i="10"/>
  <c r="CP441" i="10"/>
  <c r="CQ441" i="10"/>
  <c r="CR441" i="10"/>
  <c r="CO442" i="10"/>
  <c r="CP442" i="10"/>
  <c r="CQ442" i="10"/>
  <c r="CR442" i="10"/>
  <c r="CO443" i="10"/>
  <c r="CP443" i="10"/>
  <c r="CQ443" i="10"/>
  <c r="CR443" i="10"/>
  <c r="CO444" i="10"/>
  <c r="CP444" i="10"/>
  <c r="CQ444" i="10"/>
  <c r="CR444" i="10"/>
  <c r="CO445" i="10"/>
  <c r="CP445" i="10"/>
  <c r="CQ445" i="10"/>
  <c r="CR445" i="10"/>
  <c r="CO446" i="10"/>
  <c r="CP446" i="10"/>
  <c r="CQ446" i="10"/>
  <c r="CR446" i="10"/>
  <c r="CO447" i="10"/>
  <c r="CP447" i="10"/>
  <c r="CQ447" i="10"/>
  <c r="CR447" i="10"/>
  <c r="CO448" i="10"/>
  <c r="CP448" i="10"/>
  <c r="CQ448" i="10"/>
  <c r="CR448" i="10"/>
  <c r="CO449" i="10"/>
  <c r="CP449" i="10"/>
  <c r="CQ449" i="10"/>
  <c r="CR449" i="10"/>
  <c r="CO450" i="10"/>
  <c r="CP450" i="10"/>
  <c r="CQ450" i="10"/>
  <c r="CR450" i="10"/>
  <c r="CO451" i="10"/>
  <c r="CP451" i="10"/>
  <c r="CQ451" i="10"/>
  <c r="CR451" i="10"/>
  <c r="CO452" i="10"/>
  <c r="CP452" i="10"/>
  <c r="CQ452" i="10"/>
  <c r="CR452" i="10"/>
  <c r="CO453" i="10"/>
  <c r="CP453" i="10"/>
  <c r="CQ453" i="10"/>
  <c r="CR453" i="10"/>
  <c r="CO454" i="10"/>
  <c r="CP454" i="10"/>
  <c r="CQ454" i="10"/>
  <c r="CR454" i="10"/>
  <c r="CO455" i="10"/>
  <c r="CP455" i="10"/>
  <c r="CQ455" i="10"/>
  <c r="CR455" i="10"/>
  <c r="CO456" i="10"/>
  <c r="CP456" i="10"/>
  <c r="CQ456" i="10"/>
  <c r="CR456" i="10"/>
  <c r="CO457" i="10"/>
  <c r="CP457" i="10"/>
  <c r="CQ457" i="10"/>
  <c r="CR457" i="10"/>
  <c r="CO458" i="10"/>
  <c r="CP458" i="10"/>
  <c r="CQ458" i="10"/>
  <c r="CR458" i="10"/>
  <c r="CO459" i="10"/>
  <c r="CP459" i="10"/>
  <c r="CQ459" i="10"/>
  <c r="CR459" i="10"/>
  <c r="CO460" i="10"/>
  <c r="CP460" i="10"/>
  <c r="CQ460" i="10"/>
  <c r="CR460" i="10"/>
  <c r="CO461" i="10"/>
  <c r="CP461" i="10"/>
  <c r="CQ461" i="10"/>
  <c r="CR461" i="10"/>
  <c r="CO462" i="10"/>
  <c r="CP462" i="10"/>
  <c r="CQ462" i="10"/>
  <c r="CR462" i="10"/>
  <c r="CO463" i="10"/>
  <c r="CP463" i="10"/>
  <c r="CQ463" i="10"/>
  <c r="CR463" i="10"/>
  <c r="CO464" i="10"/>
  <c r="CP464" i="10"/>
  <c r="CQ464" i="10"/>
  <c r="CR464" i="10"/>
  <c r="CO465" i="10"/>
  <c r="CP465" i="10"/>
  <c r="CQ465" i="10"/>
  <c r="CR465" i="10"/>
  <c r="CO466" i="10"/>
  <c r="CP466" i="10"/>
  <c r="CQ466" i="10"/>
  <c r="CR466" i="10"/>
  <c r="CO467" i="10"/>
  <c r="CP467" i="10"/>
  <c r="CQ467" i="10"/>
  <c r="CR467" i="10"/>
  <c r="CO468" i="10"/>
  <c r="CP468" i="10"/>
  <c r="CQ468" i="10"/>
  <c r="CR468" i="10"/>
  <c r="CO469" i="10"/>
  <c r="CP469" i="10"/>
  <c r="CQ469" i="10"/>
  <c r="CR469" i="10"/>
  <c r="CO470" i="10"/>
  <c r="CP470" i="10"/>
  <c r="CQ470" i="10"/>
  <c r="CR470" i="10"/>
  <c r="CO471" i="10"/>
  <c r="CP471" i="10"/>
  <c r="CQ471" i="10"/>
  <c r="CR471" i="10"/>
  <c r="CO472" i="10"/>
  <c r="CP472" i="10"/>
  <c r="CQ472" i="10"/>
  <c r="CR472" i="10"/>
  <c r="CO473" i="10"/>
  <c r="CP473" i="10"/>
  <c r="CQ473" i="10"/>
  <c r="CR473" i="10"/>
  <c r="CO474" i="10"/>
  <c r="CP474" i="10"/>
  <c r="CQ474" i="10"/>
  <c r="CR474" i="10"/>
  <c r="CO475" i="10"/>
  <c r="CP475" i="10"/>
  <c r="CQ475" i="10"/>
  <c r="CR475" i="10"/>
  <c r="CO476" i="10"/>
  <c r="CP476" i="10"/>
  <c r="CQ476" i="10"/>
  <c r="CR476" i="10"/>
  <c r="CO477" i="10"/>
  <c r="CP477" i="10"/>
  <c r="CQ477" i="10"/>
  <c r="CR477" i="10"/>
  <c r="CO478" i="10"/>
  <c r="CP478" i="10"/>
  <c r="CQ478" i="10"/>
  <c r="CR478" i="10"/>
  <c r="CO479" i="10"/>
  <c r="CP479" i="10"/>
  <c r="CQ479" i="10"/>
  <c r="CR479" i="10"/>
  <c r="CO480" i="10"/>
  <c r="CP480" i="10"/>
  <c r="CQ480" i="10"/>
  <c r="CR480" i="10"/>
  <c r="CO481" i="10"/>
  <c r="CP481" i="10"/>
  <c r="CQ481" i="10"/>
  <c r="CR481" i="10"/>
  <c r="CO482" i="10"/>
  <c r="CP482" i="10"/>
  <c r="CQ482" i="10"/>
  <c r="CR482" i="10"/>
  <c r="CO483" i="10"/>
  <c r="CP483" i="10"/>
  <c r="CQ483" i="10"/>
  <c r="CR483" i="10"/>
  <c r="CO484" i="10"/>
  <c r="CP484" i="10"/>
  <c r="CQ484" i="10"/>
  <c r="CR484" i="10"/>
  <c r="CO485" i="10"/>
  <c r="CP485" i="10"/>
  <c r="CQ485" i="10"/>
  <c r="CR485" i="10"/>
  <c r="CO486" i="10"/>
  <c r="CP486" i="10"/>
  <c r="CQ486" i="10"/>
  <c r="CR486" i="10"/>
  <c r="CO487" i="10"/>
  <c r="CP487" i="10"/>
  <c r="CQ487" i="10"/>
  <c r="CR487" i="10"/>
  <c r="CO488" i="10"/>
  <c r="CP488" i="10"/>
  <c r="CQ488" i="10"/>
  <c r="CR488" i="10"/>
  <c r="CO489" i="10"/>
  <c r="CP489" i="10"/>
  <c r="CQ489" i="10"/>
  <c r="CR489" i="10"/>
  <c r="CO490" i="10"/>
  <c r="CP490" i="10"/>
  <c r="CQ490" i="10"/>
  <c r="CR490" i="10"/>
  <c r="CO491" i="10"/>
  <c r="CP491" i="10"/>
  <c r="CQ491" i="10"/>
  <c r="CR491" i="10"/>
  <c r="CO492" i="10"/>
  <c r="CP492" i="10"/>
  <c r="CQ492" i="10"/>
  <c r="CR492" i="10"/>
  <c r="CO493" i="10"/>
  <c r="CP493" i="10"/>
  <c r="CQ493" i="10"/>
  <c r="CR493" i="10"/>
  <c r="CO494" i="10"/>
  <c r="CP494" i="10"/>
  <c r="CQ494" i="10"/>
  <c r="CR494" i="10"/>
  <c r="CO495" i="10"/>
  <c r="CP495" i="10"/>
  <c r="CQ495" i="10"/>
  <c r="CR495" i="10"/>
  <c r="CO496" i="10"/>
  <c r="CP496" i="10"/>
  <c r="CQ496" i="10"/>
  <c r="CR496" i="10"/>
  <c r="CO497" i="10"/>
  <c r="CP497" i="10"/>
  <c r="CQ497" i="10"/>
  <c r="CR497" i="10"/>
  <c r="CO498" i="10"/>
  <c r="CP498" i="10"/>
  <c r="CQ498" i="10"/>
  <c r="CR498" i="10"/>
  <c r="CO499" i="10"/>
  <c r="CP499" i="10"/>
  <c r="CQ499" i="10"/>
  <c r="CR499" i="10"/>
  <c r="CO500" i="10"/>
  <c r="CP500" i="10"/>
  <c r="CQ500" i="10"/>
  <c r="CR500" i="10"/>
  <c r="CO501" i="10"/>
  <c r="CP501" i="10"/>
  <c r="CQ501" i="10"/>
  <c r="CR501" i="10"/>
  <c r="CO502" i="10"/>
  <c r="CP502" i="10"/>
  <c r="CQ502" i="10"/>
  <c r="CR502" i="10"/>
  <c r="CO503" i="10"/>
  <c r="CP503" i="10"/>
  <c r="CQ503" i="10"/>
  <c r="CR503" i="10"/>
  <c r="CO504" i="10"/>
  <c r="CP504" i="10"/>
  <c r="CQ504" i="10"/>
  <c r="CR504" i="10"/>
  <c r="CO505" i="10"/>
  <c r="CP505" i="10"/>
  <c r="CQ505" i="10"/>
  <c r="CR505" i="10"/>
  <c r="CO506" i="10"/>
  <c r="CP506" i="10"/>
  <c r="CQ506" i="10"/>
  <c r="CR506" i="10"/>
  <c r="CO507" i="10"/>
  <c r="CP507" i="10"/>
  <c r="CQ507" i="10"/>
  <c r="CR507" i="10"/>
  <c r="CO508" i="10"/>
  <c r="CP508" i="10"/>
  <c r="CQ508" i="10"/>
  <c r="CR508" i="10"/>
  <c r="CO509" i="10"/>
  <c r="CP509" i="10"/>
  <c r="CQ509" i="10"/>
  <c r="CR509" i="10"/>
  <c r="CO510" i="10"/>
  <c r="CP510" i="10"/>
  <c r="CQ510" i="10"/>
  <c r="CR510" i="10"/>
  <c r="CO511" i="10"/>
  <c r="CP511" i="10"/>
  <c r="CQ511" i="10"/>
  <c r="CR511" i="10"/>
  <c r="CO512" i="10"/>
  <c r="CP512" i="10"/>
  <c r="CQ512" i="10"/>
  <c r="CR512" i="10"/>
  <c r="CO513" i="10"/>
  <c r="CP513" i="10"/>
  <c r="CQ513" i="10"/>
  <c r="CR513" i="10"/>
  <c r="CO514" i="10"/>
  <c r="CP514" i="10"/>
  <c r="CQ514" i="10"/>
  <c r="CR514" i="10"/>
  <c r="CO515" i="10"/>
  <c r="CP515" i="10"/>
  <c r="CQ515" i="10"/>
  <c r="CR515" i="10"/>
  <c r="CO516" i="10"/>
  <c r="CP516" i="10"/>
  <c r="CQ516" i="10"/>
  <c r="CR516" i="10"/>
  <c r="CO517" i="10"/>
  <c r="CP517" i="10"/>
  <c r="CQ517" i="10"/>
  <c r="CR517" i="10"/>
  <c r="CO518" i="10"/>
  <c r="CP518" i="10"/>
  <c r="CQ518" i="10"/>
  <c r="CR518" i="10"/>
  <c r="CO519" i="10"/>
  <c r="CP519" i="10"/>
  <c r="CQ519" i="10"/>
  <c r="CR519" i="10"/>
  <c r="CO520" i="10"/>
  <c r="CP520" i="10"/>
  <c r="CQ520" i="10"/>
  <c r="CR520" i="10"/>
  <c r="CO521" i="10"/>
  <c r="CP521" i="10"/>
  <c r="CQ521" i="10"/>
  <c r="CR521" i="10"/>
  <c r="CO522" i="10"/>
  <c r="CP522" i="10"/>
  <c r="CQ522" i="10"/>
  <c r="CR522" i="10"/>
  <c r="CO523" i="10"/>
  <c r="CP523" i="10"/>
  <c r="CQ523" i="10"/>
  <c r="CR523" i="10"/>
  <c r="CO524" i="10"/>
  <c r="CP524" i="10"/>
  <c r="CQ524" i="10"/>
  <c r="CR524" i="10"/>
  <c r="CO525" i="10"/>
  <c r="CP525" i="10"/>
  <c r="CQ525" i="10"/>
  <c r="CR525" i="10"/>
  <c r="CO526" i="10"/>
  <c r="CP526" i="10"/>
  <c r="CQ526" i="10"/>
  <c r="CR526" i="10"/>
  <c r="CO527" i="10"/>
  <c r="CP527" i="10"/>
  <c r="CQ527" i="10"/>
  <c r="CR527" i="10"/>
  <c r="CO528" i="10"/>
  <c r="CP528" i="10"/>
  <c r="CQ528" i="10"/>
  <c r="CR528" i="10"/>
  <c r="CO529" i="10"/>
  <c r="CP529" i="10"/>
  <c r="CQ529" i="10"/>
  <c r="CR529" i="10"/>
  <c r="CO530" i="10"/>
  <c r="CP530" i="10"/>
  <c r="CQ530" i="10"/>
  <c r="CR530" i="10"/>
  <c r="CO531" i="10"/>
  <c r="CP531" i="10"/>
  <c r="CQ531" i="10"/>
  <c r="CR531" i="10"/>
  <c r="CO532" i="10"/>
  <c r="CP532" i="10"/>
  <c r="CQ532" i="10"/>
  <c r="CR532" i="10"/>
  <c r="CO533" i="10"/>
  <c r="CP533" i="10"/>
  <c r="CQ533" i="10"/>
  <c r="CR533" i="10"/>
  <c r="CO534" i="10"/>
  <c r="CP534" i="10"/>
  <c r="CQ534" i="10"/>
  <c r="CR534" i="10"/>
  <c r="CO535" i="10"/>
  <c r="CP535" i="10"/>
  <c r="CQ535" i="10"/>
  <c r="CR535" i="10"/>
  <c r="CO536" i="10"/>
  <c r="CP536" i="10"/>
  <c r="CQ536" i="10"/>
  <c r="CR536" i="10"/>
  <c r="CO537" i="10"/>
  <c r="CP537" i="10"/>
  <c r="CQ537" i="10"/>
  <c r="CR537" i="10"/>
  <c r="CO538" i="10"/>
  <c r="CP538" i="10"/>
  <c r="CQ538" i="10"/>
  <c r="CR538" i="10"/>
  <c r="CO539" i="10"/>
  <c r="CP539" i="10"/>
  <c r="CQ539" i="10"/>
  <c r="CR539" i="10"/>
  <c r="CO540" i="10"/>
  <c r="CP540" i="10"/>
  <c r="CQ540" i="10"/>
  <c r="CR540" i="10"/>
  <c r="CO541" i="10"/>
  <c r="CP541" i="10"/>
  <c r="CQ541" i="10"/>
  <c r="CR541" i="10"/>
  <c r="CO542" i="10"/>
  <c r="CP542" i="10"/>
  <c r="CQ542" i="10"/>
  <c r="CR542" i="10"/>
  <c r="CO543" i="10"/>
  <c r="CP543" i="10"/>
  <c r="CQ543" i="10"/>
  <c r="CR543" i="10"/>
  <c r="CO544" i="10"/>
  <c r="CP544" i="10"/>
  <c r="CQ544" i="10"/>
  <c r="CR544" i="10"/>
  <c r="CO545" i="10"/>
  <c r="CP545" i="10"/>
  <c r="CQ545" i="10"/>
  <c r="CR545" i="10"/>
  <c r="CO546" i="10"/>
  <c r="CP546" i="10"/>
  <c r="CQ546" i="10"/>
  <c r="CR546" i="10"/>
  <c r="CO547" i="10"/>
  <c r="CP547" i="10"/>
  <c r="CQ547" i="10"/>
  <c r="CR547" i="10"/>
  <c r="CO548" i="10"/>
  <c r="CP548" i="10"/>
  <c r="CQ548" i="10"/>
  <c r="CR548" i="10"/>
  <c r="CO549" i="10"/>
  <c r="CP549" i="10"/>
  <c r="CQ549" i="10"/>
  <c r="CR549" i="10"/>
  <c r="CO550" i="10"/>
  <c r="CP550" i="10"/>
  <c r="CQ550" i="10"/>
  <c r="CR550" i="10"/>
  <c r="CO551" i="10"/>
  <c r="CP551" i="10"/>
  <c r="CQ551" i="10"/>
  <c r="CR551" i="10"/>
  <c r="CO552" i="10"/>
  <c r="CP552" i="10"/>
  <c r="CQ552" i="10"/>
  <c r="CR552" i="10"/>
  <c r="CO553" i="10"/>
  <c r="CP553" i="10"/>
  <c r="CQ553" i="10"/>
  <c r="CR553" i="10"/>
  <c r="CO554" i="10"/>
  <c r="CP554" i="10"/>
  <c r="CQ554" i="10"/>
  <c r="CR554" i="10"/>
  <c r="CO555" i="10"/>
  <c r="CP555" i="10"/>
  <c r="CQ555" i="10"/>
  <c r="CR555" i="10"/>
  <c r="CO556" i="10"/>
  <c r="CP556" i="10"/>
  <c r="CQ556" i="10"/>
  <c r="CR556" i="10"/>
  <c r="CO557" i="10"/>
  <c r="CP557" i="10"/>
  <c r="CQ557" i="10"/>
  <c r="CR557" i="10"/>
  <c r="CO558" i="10"/>
  <c r="CP558" i="10"/>
  <c r="CQ558" i="10"/>
  <c r="CR558" i="10"/>
  <c r="CO559" i="10"/>
  <c r="CP559" i="10"/>
  <c r="CQ559" i="10"/>
  <c r="CR559" i="10"/>
  <c r="CO560" i="10"/>
  <c r="CP560" i="10"/>
  <c r="CQ560" i="10"/>
  <c r="CR560" i="10"/>
  <c r="CO561" i="10"/>
  <c r="CP561" i="10"/>
  <c r="CQ561" i="10"/>
  <c r="CR561" i="10"/>
  <c r="CO562" i="10"/>
  <c r="CP562" i="10"/>
  <c r="CQ562" i="10"/>
  <c r="CR562" i="10"/>
  <c r="CO563" i="10"/>
  <c r="CP563" i="10"/>
  <c r="CQ563" i="10"/>
  <c r="CR563" i="10"/>
  <c r="CO564" i="10"/>
  <c r="CP564" i="10"/>
  <c r="CQ564" i="10"/>
  <c r="CR564" i="10"/>
  <c r="CO565" i="10"/>
  <c r="CP565" i="10"/>
  <c r="CQ565" i="10"/>
  <c r="CR565" i="10"/>
  <c r="CO566" i="10"/>
  <c r="CP566" i="10"/>
  <c r="CQ566" i="10"/>
  <c r="CR566" i="10"/>
  <c r="CO567" i="10"/>
  <c r="CP567" i="10"/>
  <c r="CQ567" i="10"/>
  <c r="CR567" i="10"/>
  <c r="CO568" i="10"/>
  <c r="CP568" i="10"/>
  <c r="CQ568" i="10"/>
  <c r="CR568" i="10"/>
  <c r="CO569" i="10"/>
  <c r="CP569" i="10"/>
  <c r="CQ569" i="10"/>
  <c r="CR569" i="10"/>
  <c r="CO570" i="10"/>
  <c r="CP570" i="10"/>
  <c r="CQ570" i="10"/>
  <c r="CR570" i="10"/>
  <c r="CO571" i="10"/>
  <c r="CP571" i="10"/>
  <c r="CQ571" i="10"/>
  <c r="CR571" i="10"/>
  <c r="CO572" i="10"/>
  <c r="CP572" i="10"/>
  <c r="CQ572" i="10"/>
  <c r="CR572" i="10"/>
  <c r="CO573" i="10"/>
  <c r="CP573" i="10"/>
  <c r="CQ573" i="10"/>
  <c r="CR573" i="10"/>
  <c r="CO574" i="10"/>
  <c r="CP574" i="10"/>
  <c r="CQ574" i="10"/>
  <c r="CR574" i="10"/>
  <c r="CO575" i="10"/>
  <c r="CP575" i="10"/>
  <c r="CQ575" i="10"/>
  <c r="CR575" i="10"/>
  <c r="CO576" i="10"/>
  <c r="CP576" i="10"/>
  <c r="CQ576" i="10"/>
  <c r="CR576" i="10"/>
  <c r="CO577" i="10"/>
  <c r="CP577" i="10"/>
  <c r="CQ577" i="10"/>
  <c r="CR577" i="10"/>
  <c r="CO578" i="10"/>
  <c r="CP578" i="10"/>
  <c r="CQ578" i="10"/>
  <c r="CR578" i="10"/>
  <c r="CO579" i="10"/>
  <c r="CP579" i="10"/>
  <c r="CQ579" i="10"/>
  <c r="CR579" i="10"/>
  <c r="CO580" i="10"/>
  <c r="CP580" i="10"/>
  <c r="CQ580" i="10"/>
  <c r="CR580" i="10"/>
  <c r="CO581" i="10"/>
  <c r="CP581" i="10"/>
  <c r="CQ581" i="10"/>
  <c r="CR581" i="10"/>
  <c r="CO582" i="10"/>
  <c r="CP582" i="10"/>
  <c r="CQ582" i="10"/>
  <c r="CR582" i="10"/>
  <c r="CO583" i="10"/>
  <c r="CP583" i="10"/>
  <c r="CQ583" i="10"/>
  <c r="CR583" i="10"/>
  <c r="CO584" i="10"/>
  <c r="CP584" i="10"/>
  <c r="CQ584" i="10"/>
  <c r="CR584" i="10"/>
  <c r="CO585" i="10"/>
  <c r="CP585" i="10"/>
  <c r="CQ585" i="10"/>
  <c r="CR585" i="10"/>
  <c r="CO586" i="10"/>
  <c r="CP586" i="10"/>
  <c r="CQ586" i="10"/>
  <c r="CR586" i="10"/>
  <c r="CO587" i="10"/>
  <c r="CP587" i="10"/>
  <c r="CQ587" i="10"/>
  <c r="CR587" i="10"/>
  <c r="CO588" i="10"/>
  <c r="CP588" i="10"/>
  <c r="CQ588" i="10"/>
  <c r="CR588" i="10"/>
  <c r="CO589" i="10"/>
  <c r="CP589" i="10"/>
  <c r="CQ589" i="10"/>
  <c r="CR589" i="10"/>
  <c r="CO590" i="10"/>
  <c r="CP590" i="10"/>
  <c r="CQ590" i="10"/>
  <c r="CR590" i="10"/>
  <c r="CO591" i="10"/>
  <c r="CP591" i="10"/>
  <c r="CQ591" i="10"/>
  <c r="CR591" i="10"/>
  <c r="CO592" i="10"/>
  <c r="CP592" i="10"/>
  <c r="CQ592" i="10"/>
  <c r="CR592" i="10"/>
  <c r="CO593" i="10"/>
  <c r="CP593" i="10"/>
  <c r="CQ593" i="10"/>
  <c r="CR593" i="10"/>
  <c r="CO594" i="10"/>
  <c r="CP594" i="10"/>
  <c r="CQ594" i="10"/>
  <c r="CR594" i="10"/>
  <c r="CO595" i="10"/>
  <c r="CP595" i="10"/>
  <c r="CQ595" i="10"/>
  <c r="CR595" i="10"/>
  <c r="CO596" i="10"/>
  <c r="CP596" i="10"/>
  <c r="CQ596" i="10"/>
  <c r="CR596" i="10"/>
  <c r="CO597" i="10"/>
  <c r="CP597" i="10"/>
  <c r="CQ597" i="10"/>
  <c r="CR597" i="10"/>
  <c r="CO598" i="10"/>
  <c r="CP598" i="10"/>
  <c r="CQ598" i="10"/>
  <c r="CR598" i="10"/>
  <c r="CO599" i="10"/>
  <c r="CP599" i="10"/>
  <c r="CQ599" i="10"/>
  <c r="CR599" i="10"/>
  <c r="CO600" i="10"/>
  <c r="CP600" i="10"/>
  <c r="CQ600" i="10"/>
  <c r="CR600" i="10"/>
  <c r="CO601" i="10"/>
  <c r="CP601" i="10"/>
  <c r="CQ601" i="10"/>
  <c r="CR601" i="10"/>
  <c r="CO602" i="10"/>
  <c r="CP602" i="10"/>
  <c r="CQ602" i="10"/>
  <c r="CR602" i="10"/>
  <c r="CO603" i="10"/>
  <c r="CP603" i="10"/>
  <c r="CQ603" i="10"/>
  <c r="CR603" i="10"/>
  <c r="CO604" i="10"/>
  <c r="CP604" i="10"/>
  <c r="CQ604" i="10"/>
  <c r="CR604" i="10"/>
  <c r="CO605" i="10"/>
  <c r="CP605" i="10"/>
  <c r="CQ605" i="10"/>
  <c r="CR605" i="10"/>
  <c r="CO606" i="10"/>
  <c r="CP606" i="10"/>
  <c r="CQ606" i="10"/>
  <c r="CR606" i="10"/>
  <c r="CO607" i="10"/>
  <c r="CP607" i="10"/>
  <c r="CQ607" i="10"/>
  <c r="CR607" i="10"/>
  <c r="CO608" i="10"/>
  <c r="CP608" i="10"/>
  <c r="CQ608" i="10"/>
  <c r="CR608" i="10"/>
  <c r="CO609" i="10"/>
  <c r="CP609" i="10"/>
  <c r="CQ609" i="10"/>
  <c r="CR609" i="10"/>
  <c r="CO610" i="10"/>
  <c r="CP610" i="10"/>
  <c r="CQ610" i="10"/>
  <c r="CR610" i="10"/>
  <c r="CO611" i="10"/>
  <c r="CP611" i="10"/>
  <c r="CQ611" i="10"/>
  <c r="CR611" i="10"/>
  <c r="CO612" i="10"/>
  <c r="CP612" i="10"/>
  <c r="CQ612" i="10"/>
  <c r="CR612" i="10"/>
  <c r="CO613" i="10"/>
  <c r="CP613" i="10"/>
  <c r="CQ613" i="10"/>
  <c r="CR613" i="10"/>
  <c r="CO614" i="10"/>
  <c r="CP614" i="10"/>
  <c r="CQ614" i="10"/>
  <c r="CR614" i="10"/>
  <c r="CO615" i="10"/>
  <c r="CP615" i="10"/>
  <c r="CQ615" i="10"/>
  <c r="CR615" i="10"/>
  <c r="CO616" i="10"/>
  <c r="CP616" i="10"/>
  <c r="CQ616" i="10"/>
  <c r="CR616" i="10"/>
  <c r="CO617" i="10"/>
  <c r="CP617" i="10"/>
  <c r="CQ617" i="10"/>
  <c r="CR617" i="10"/>
  <c r="CO618" i="10"/>
  <c r="CP618" i="10"/>
  <c r="CQ618" i="10"/>
  <c r="CR618" i="10"/>
  <c r="CO619" i="10"/>
  <c r="CP619" i="10"/>
  <c r="CQ619" i="10"/>
  <c r="CR619" i="10"/>
  <c r="CO620" i="10"/>
  <c r="CP620" i="10"/>
  <c r="CQ620" i="10"/>
  <c r="CR620" i="10"/>
  <c r="CO621" i="10"/>
  <c r="CP621" i="10"/>
  <c r="CQ621" i="10"/>
  <c r="CR621" i="10"/>
  <c r="CO622" i="10"/>
  <c r="CP622" i="10"/>
  <c r="CQ622" i="10"/>
  <c r="CR622" i="10"/>
  <c r="CO623" i="10"/>
  <c r="CP623" i="10"/>
  <c r="CQ623" i="10"/>
  <c r="CR623" i="10"/>
  <c r="CO624" i="10"/>
  <c r="CP624" i="10"/>
  <c r="CQ624" i="10"/>
  <c r="CR624" i="10"/>
  <c r="CO625" i="10"/>
  <c r="CP625" i="10"/>
  <c r="CQ625" i="10"/>
  <c r="CR625" i="10"/>
  <c r="CO626" i="10"/>
  <c r="CP626" i="10"/>
  <c r="CQ626" i="10"/>
  <c r="CR626" i="10"/>
  <c r="CO627" i="10"/>
  <c r="CP627" i="10"/>
  <c r="CQ627" i="10"/>
  <c r="CR627" i="10"/>
  <c r="CO628" i="10"/>
  <c r="CP628" i="10"/>
  <c r="CQ628" i="10"/>
  <c r="CR628" i="10"/>
  <c r="CO629" i="10"/>
  <c r="CP629" i="10"/>
  <c r="CQ629" i="10"/>
  <c r="CR629" i="10"/>
  <c r="CO630" i="10"/>
  <c r="CP630" i="10"/>
  <c r="CQ630" i="10"/>
  <c r="CR630" i="10"/>
  <c r="CO631" i="10"/>
  <c r="CP631" i="10"/>
  <c r="CQ631" i="10"/>
  <c r="CR631" i="10"/>
  <c r="CO632" i="10"/>
  <c r="CP632" i="10"/>
  <c r="CQ632" i="10"/>
  <c r="CR632" i="10"/>
  <c r="CO633" i="10"/>
  <c r="CP633" i="10"/>
  <c r="CQ633" i="10"/>
  <c r="CR633" i="10"/>
  <c r="CO634" i="10"/>
  <c r="CP634" i="10"/>
  <c r="CQ634" i="10"/>
  <c r="CR634" i="10"/>
  <c r="CO635" i="10"/>
  <c r="CP635" i="10"/>
  <c r="CQ635" i="10"/>
  <c r="CR635" i="10"/>
  <c r="CO636" i="10"/>
  <c r="CP636" i="10"/>
  <c r="CQ636" i="10"/>
  <c r="CR636" i="10"/>
  <c r="CO637" i="10"/>
  <c r="CP637" i="10"/>
  <c r="CQ637" i="10"/>
  <c r="CR637" i="10"/>
  <c r="CO638" i="10"/>
  <c r="CP638" i="10"/>
  <c r="CQ638" i="10"/>
  <c r="CR638" i="10"/>
  <c r="CO639" i="10"/>
  <c r="CP639" i="10"/>
  <c r="CQ639" i="10"/>
  <c r="CR639" i="10"/>
  <c r="CO640" i="10"/>
  <c r="CP640" i="10"/>
  <c r="CQ640" i="10"/>
  <c r="CR640" i="10"/>
  <c r="CO641" i="10"/>
  <c r="CP641" i="10"/>
  <c r="CQ641" i="10"/>
  <c r="CR641" i="10"/>
  <c r="CO642" i="10"/>
  <c r="CP642" i="10"/>
  <c r="CQ642" i="10"/>
  <c r="CR642" i="10"/>
  <c r="CO643" i="10"/>
  <c r="CP643" i="10"/>
  <c r="CQ643" i="10"/>
  <c r="CR643" i="10"/>
  <c r="CO644" i="10"/>
  <c r="CP644" i="10"/>
  <c r="CQ644" i="10"/>
  <c r="CR644" i="10"/>
  <c r="CO645" i="10"/>
  <c r="CP645" i="10"/>
  <c r="CQ645" i="10"/>
  <c r="CR645" i="10"/>
  <c r="CO646" i="10"/>
  <c r="CP646" i="10"/>
  <c r="CQ646" i="10"/>
  <c r="CR646" i="10"/>
  <c r="CO647" i="10"/>
  <c r="CP647" i="10"/>
  <c r="CQ647" i="10"/>
  <c r="CR647" i="10"/>
  <c r="CO648" i="10"/>
  <c r="CP648" i="10"/>
  <c r="CQ648" i="10"/>
  <c r="CR648" i="10"/>
  <c r="CO649" i="10"/>
  <c r="CP649" i="10"/>
  <c r="CQ649" i="10"/>
  <c r="CR649" i="10"/>
  <c r="CO650" i="10"/>
  <c r="CP650" i="10"/>
  <c r="CQ650" i="10"/>
  <c r="CR650" i="10"/>
  <c r="CO651" i="10"/>
  <c r="CP651" i="10"/>
  <c r="CQ651" i="10"/>
  <c r="CR651" i="10"/>
  <c r="CO652" i="10"/>
  <c r="CP652" i="10"/>
  <c r="CQ652" i="10"/>
  <c r="CR652" i="10"/>
  <c r="CO653" i="10"/>
  <c r="CP653" i="10"/>
  <c r="CQ653" i="10"/>
  <c r="CR653" i="10"/>
  <c r="CO654" i="10"/>
  <c r="CP654" i="10"/>
  <c r="CQ654" i="10"/>
  <c r="CR654" i="10"/>
  <c r="CO655" i="10"/>
  <c r="CP655" i="10"/>
  <c r="CQ655" i="10"/>
  <c r="CR655" i="10"/>
  <c r="CO656" i="10"/>
  <c r="CP656" i="10"/>
  <c r="CQ656" i="10"/>
  <c r="CR656" i="10"/>
  <c r="CO657" i="10"/>
  <c r="CP657" i="10"/>
  <c r="CQ657" i="10"/>
  <c r="CR657" i="10"/>
  <c r="CO658" i="10"/>
  <c r="CP658" i="10"/>
  <c r="CQ658" i="10"/>
  <c r="CR658" i="10"/>
  <c r="CO659" i="10"/>
  <c r="CP659" i="10"/>
  <c r="CQ659" i="10"/>
  <c r="CR659" i="10"/>
  <c r="CO660" i="10"/>
  <c r="CP660" i="10"/>
  <c r="CQ660" i="10"/>
  <c r="CR660" i="10"/>
  <c r="CO661" i="10"/>
  <c r="CP661" i="10"/>
  <c r="CQ661" i="10"/>
  <c r="CR661" i="10"/>
  <c r="CO662" i="10"/>
  <c r="CP662" i="10"/>
  <c r="CQ662" i="10"/>
  <c r="CR662" i="10"/>
  <c r="CO663" i="10"/>
  <c r="CP663" i="10"/>
  <c r="CQ663" i="10"/>
  <c r="CR663" i="10"/>
  <c r="CO664" i="10"/>
  <c r="CP664" i="10"/>
  <c r="CQ664" i="10"/>
  <c r="CR664" i="10"/>
  <c r="CO665" i="10"/>
  <c r="CP665" i="10"/>
  <c r="CQ665" i="10"/>
  <c r="CR665" i="10"/>
  <c r="CO666" i="10"/>
  <c r="CP666" i="10"/>
  <c r="CQ666" i="10"/>
  <c r="CR666" i="10"/>
  <c r="CO667" i="10"/>
  <c r="CP667" i="10"/>
  <c r="CQ667" i="10"/>
  <c r="CR667" i="10"/>
  <c r="CO668" i="10"/>
  <c r="CP668" i="10"/>
  <c r="CQ668" i="10"/>
  <c r="CR668" i="10"/>
  <c r="CO669" i="10"/>
  <c r="CP669" i="10"/>
  <c r="CQ669" i="10"/>
  <c r="CR669" i="10"/>
  <c r="CO670" i="10"/>
  <c r="CP670" i="10"/>
  <c r="CQ670" i="10"/>
  <c r="CR670" i="10"/>
  <c r="CO671" i="10"/>
  <c r="CP671" i="10"/>
  <c r="CQ671" i="10"/>
  <c r="CR671" i="10"/>
  <c r="CO672" i="10"/>
  <c r="CP672" i="10"/>
  <c r="CQ672" i="10"/>
  <c r="CR672" i="10"/>
  <c r="CO673" i="10"/>
  <c r="CP673" i="10"/>
  <c r="CQ673" i="10"/>
  <c r="CR673" i="10"/>
  <c r="CO674" i="10"/>
  <c r="CP674" i="10"/>
  <c r="CQ674" i="10"/>
  <c r="CR674" i="10"/>
  <c r="CO675" i="10"/>
  <c r="CP675" i="10"/>
  <c r="CQ675" i="10"/>
  <c r="CR675" i="10"/>
  <c r="CO676" i="10"/>
  <c r="CP676" i="10"/>
  <c r="CQ676" i="10"/>
  <c r="CR676" i="10"/>
  <c r="CO677" i="10"/>
  <c r="CP677" i="10"/>
  <c r="CQ677" i="10"/>
  <c r="CR677" i="10"/>
  <c r="CO678" i="10"/>
  <c r="CP678" i="10"/>
  <c r="CQ678" i="10"/>
  <c r="CR678" i="10"/>
  <c r="CO679" i="10"/>
  <c r="CP679" i="10"/>
  <c r="CQ679" i="10"/>
  <c r="CR679" i="10"/>
  <c r="CO680" i="10"/>
  <c r="CP680" i="10"/>
  <c r="CQ680" i="10"/>
  <c r="CR680" i="10"/>
  <c r="CO681" i="10"/>
  <c r="CP681" i="10"/>
  <c r="CQ681" i="10"/>
  <c r="CR681" i="10"/>
  <c r="CO682" i="10"/>
  <c r="CP682" i="10"/>
  <c r="CQ682" i="10"/>
  <c r="CR682" i="10"/>
  <c r="CO683" i="10"/>
  <c r="CP683" i="10"/>
  <c r="CQ683" i="10"/>
  <c r="CR683" i="10"/>
  <c r="CO684" i="10"/>
  <c r="CP684" i="10"/>
  <c r="CQ684" i="10"/>
  <c r="CR684" i="10"/>
  <c r="CO685" i="10"/>
  <c r="CP685" i="10"/>
  <c r="CQ685" i="10"/>
  <c r="CR685" i="10"/>
  <c r="CO686" i="10"/>
  <c r="CP686" i="10"/>
  <c r="CQ686" i="10"/>
  <c r="CR686" i="10"/>
  <c r="CO687" i="10"/>
  <c r="CP687" i="10"/>
  <c r="CQ687" i="10"/>
  <c r="CR687" i="10"/>
  <c r="CO688" i="10"/>
  <c r="CP688" i="10"/>
  <c r="CQ688" i="10"/>
  <c r="CR688" i="10"/>
  <c r="CO689" i="10"/>
  <c r="CP689" i="10"/>
  <c r="CQ689" i="10"/>
  <c r="CR689" i="10"/>
  <c r="CO690" i="10"/>
  <c r="CP690" i="10"/>
  <c r="CQ690" i="10"/>
  <c r="CR690" i="10"/>
  <c r="CO691" i="10"/>
  <c r="CP691" i="10"/>
  <c r="CQ691" i="10"/>
  <c r="CR691" i="10"/>
  <c r="CO692" i="10"/>
  <c r="CP692" i="10"/>
  <c r="CQ692" i="10"/>
  <c r="CR692" i="10"/>
  <c r="CO693" i="10"/>
  <c r="CP693" i="10"/>
  <c r="CQ693" i="10"/>
  <c r="CR693" i="10"/>
  <c r="CO694" i="10"/>
  <c r="CP694" i="10"/>
  <c r="CQ694" i="10"/>
  <c r="CR694" i="10"/>
  <c r="CO695" i="10"/>
  <c r="CP695" i="10"/>
  <c r="CQ695" i="10"/>
  <c r="CR695" i="10"/>
  <c r="CO696" i="10"/>
  <c r="CP696" i="10"/>
  <c r="CQ696" i="10"/>
  <c r="CR696" i="10"/>
  <c r="CO697" i="10"/>
  <c r="CP697" i="10"/>
  <c r="CQ697" i="10"/>
  <c r="CR697" i="10"/>
  <c r="CO698" i="10"/>
  <c r="CP698" i="10"/>
  <c r="CQ698" i="10"/>
  <c r="CR698" i="10"/>
  <c r="CO699" i="10"/>
  <c r="CP699" i="10"/>
  <c r="CQ699" i="10"/>
  <c r="CR699" i="10"/>
  <c r="CO700" i="10"/>
  <c r="CP700" i="10"/>
  <c r="CQ700" i="10"/>
  <c r="CR700" i="10"/>
  <c r="CO701" i="10"/>
  <c r="CP701" i="10"/>
  <c r="CQ701" i="10"/>
  <c r="CR701" i="10"/>
  <c r="CO702" i="10"/>
  <c r="CP702" i="10"/>
  <c r="CQ702" i="10"/>
  <c r="CR702" i="10"/>
  <c r="CO703" i="10"/>
  <c r="CP703" i="10"/>
  <c r="CQ703" i="10"/>
  <c r="CR703" i="10"/>
  <c r="CO704" i="10"/>
  <c r="CP704" i="10"/>
  <c r="CQ704" i="10"/>
  <c r="CR704" i="10"/>
  <c r="CO705" i="10"/>
  <c r="CP705" i="10"/>
  <c r="CQ705" i="10"/>
  <c r="CR705" i="10"/>
  <c r="CO706" i="10"/>
  <c r="CP706" i="10"/>
  <c r="CQ706" i="10"/>
  <c r="CR706" i="10"/>
  <c r="CO707" i="10"/>
  <c r="CP707" i="10"/>
  <c r="CQ707" i="10"/>
  <c r="CR707" i="10"/>
  <c r="CO708" i="10"/>
  <c r="CP708" i="10"/>
  <c r="CQ708" i="10"/>
  <c r="CR708" i="10"/>
  <c r="CO709" i="10"/>
  <c r="CP709" i="10"/>
  <c r="CQ709" i="10"/>
  <c r="CR709" i="10"/>
  <c r="CO710" i="10"/>
  <c r="CP710" i="10"/>
  <c r="CQ710" i="10"/>
  <c r="CR710" i="10"/>
  <c r="CO711" i="10"/>
  <c r="CP711" i="10"/>
  <c r="CQ711" i="10"/>
  <c r="CR711" i="10"/>
  <c r="CO712" i="10"/>
  <c r="CP712" i="10"/>
  <c r="CQ712" i="10"/>
  <c r="CR712" i="10"/>
  <c r="CO713" i="10"/>
  <c r="CP713" i="10"/>
  <c r="CQ713" i="10"/>
  <c r="CR713" i="10"/>
  <c r="CO714" i="10"/>
  <c r="CP714" i="10"/>
  <c r="CQ714" i="10"/>
  <c r="CR714" i="10"/>
  <c r="CO715" i="10"/>
  <c r="CP715" i="10"/>
  <c r="CQ715" i="10"/>
  <c r="CR715" i="10"/>
  <c r="CO716" i="10"/>
  <c r="CP716" i="10"/>
  <c r="CQ716" i="10"/>
  <c r="CR716" i="10"/>
  <c r="CO717" i="10"/>
  <c r="CP717" i="10"/>
  <c r="CQ717" i="10"/>
  <c r="CR717" i="10"/>
  <c r="CO718" i="10"/>
  <c r="CP718" i="10"/>
  <c r="CQ718" i="10"/>
  <c r="CR718" i="10"/>
  <c r="CO719" i="10"/>
  <c r="CP719" i="10"/>
  <c r="CQ719" i="10"/>
  <c r="CR719" i="10"/>
  <c r="CO720" i="10"/>
  <c r="CP720" i="10"/>
  <c r="CQ720" i="10"/>
  <c r="CR720" i="10"/>
  <c r="CO721" i="10"/>
  <c r="CP721" i="10"/>
  <c r="CQ721" i="10"/>
  <c r="CR721" i="10"/>
  <c r="CO722" i="10"/>
  <c r="CP722" i="10"/>
  <c r="CQ722" i="10"/>
  <c r="CR722" i="10"/>
  <c r="CO723" i="10"/>
  <c r="CP723" i="10"/>
  <c r="CQ723" i="10"/>
  <c r="CR723" i="10"/>
  <c r="CO724" i="10"/>
  <c r="CP724" i="10"/>
  <c r="CQ724" i="10"/>
  <c r="CR724" i="10"/>
  <c r="CO725" i="10"/>
  <c r="CP725" i="10"/>
  <c r="CQ725" i="10"/>
  <c r="CR725" i="10"/>
  <c r="CO726" i="10"/>
  <c r="CP726" i="10"/>
  <c r="CQ726" i="10"/>
  <c r="CR726" i="10"/>
  <c r="CO727" i="10"/>
  <c r="CP727" i="10"/>
  <c r="CQ727" i="10"/>
  <c r="CR727" i="10"/>
  <c r="CO728" i="10"/>
  <c r="CP728" i="10"/>
  <c r="CQ728" i="10"/>
  <c r="CR728" i="10"/>
  <c r="CO729" i="10"/>
  <c r="CP729" i="10"/>
  <c r="CQ729" i="10"/>
  <c r="CR729" i="10"/>
  <c r="CO730" i="10"/>
  <c r="CP730" i="10"/>
  <c r="CQ730" i="10"/>
  <c r="CR730" i="10"/>
  <c r="CO731" i="10"/>
  <c r="CP731" i="10"/>
  <c r="CQ731" i="10"/>
  <c r="CR731" i="10"/>
  <c r="CO732" i="10"/>
  <c r="CP732" i="10"/>
  <c r="CQ732" i="10"/>
  <c r="CR732" i="10"/>
  <c r="CO733" i="10"/>
  <c r="CP733" i="10"/>
  <c r="CQ733" i="10"/>
  <c r="CR733" i="10"/>
  <c r="CO734" i="10"/>
  <c r="CP734" i="10"/>
  <c r="CQ734" i="10"/>
  <c r="CR734" i="10"/>
  <c r="CO735" i="10"/>
  <c r="CP735" i="10"/>
  <c r="CQ735" i="10"/>
  <c r="CR735" i="10"/>
  <c r="CO736" i="10"/>
  <c r="CP736" i="10"/>
  <c r="CQ736" i="10"/>
  <c r="CR736" i="10"/>
  <c r="CO737" i="10"/>
  <c r="CP737" i="10"/>
  <c r="CQ737" i="10"/>
  <c r="CR737" i="10"/>
  <c r="CO738" i="10"/>
  <c r="CP738" i="10"/>
  <c r="CQ738" i="10"/>
  <c r="CR738" i="10"/>
  <c r="CO739" i="10"/>
  <c r="CP739" i="10"/>
  <c r="CQ739" i="10"/>
  <c r="CR739" i="10"/>
  <c r="CO740" i="10"/>
  <c r="CP740" i="10"/>
  <c r="CQ740" i="10"/>
  <c r="CR740" i="10"/>
  <c r="CO741" i="10"/>
  <c r="CP741" i="10"/>
  <c r="CQ741" i="10"/>
  <c r="CR741" i="10"/>
  <c r="CO742" i="10"/>
  <c r="CP742" i="10"/>
  <c r="CQ742" i="10"/>
  <c r="CR742" i="10"/>
  <c r="CO743" i="10"/>
  <c r="CP743" i="10"/>
  <c r="CQ743" i="10"/>
  <c r="CR743" i="10"/>
  <c r="CO744" i="10"/>
  <c r="CP744" i="10"/>
  <c r="CQ744" i="10"/>
  <c r="CR744" i="10"/>
  <c r="CO745" i="10"/>
  <c r="CP745" i="10"/>
  <c r="CQ745" i="10"/>
  <c r="CR745" i="10"/>
  <c r="CO746" i="10"/>
  <c r="CP746" i="10"/>
  <c r="CQ746" i="10"/>
  <c r="CR746" i="10"/>
  <c r="CO747" i="10"/>
  <c r="CP747" i="10"/>
  <c r="CQ747" i="10"/>
  <c r="CR747" i="10"/>
  <c r="CO748" i="10"/>
  <c r="CP748" i="10"/>
  <c r="CQ748" i="10"/>
  <c r="CR748" i="10"/>
  <c r="CO749" i="10"/>
  <c r="CP749" i="10"/>
  <c r="CQ749" i="10"/>
  <c r="CR749" i="10"/>
  <c r="CO750" i="10"/>
  <c r="CP750" i="10"/>
  <c r="CQ750" i="10"/>
  <c r="CR750" i="10"/>
  <c r="CO751" i="10"/>
  <c r="CP751" i="10"/>
  <c r="CQ751" i="10"/>
  <c r="CR751" i="10"/>
  <c r="CO752" i="10"/>
  <c r="CP752" i="10"/>
  <c r="CQ752" i="10"/>
  <c r="CR752" i="10"/>
  <c r="CO753" i="10"/>
  <c r="CP753" i="10"/>
  <c r="CQ753" i="10"/>
  <c r="CR753" i="10"/>
  <c r="CO754" i="10"/>
  <c r="CP754" i="10"/>
  <c r="CQ754" i="10"/>
  <c r="CR754" i="10"/>
  <c r="CO755" i="10"/>
  <c r="CP755" i="10"/>
  <c r="CQ755" i="10"/>
  <c r="CR755" i="10"/>
  <c r="CO756" i="10"/>
  <c r="CP756" i="10"/>
  <c r="CQ756" i="10"/>
  <c r="CR756" i="10"/>
  <c r="CO757" i="10"/>
  <c r="CP757" i="10"/>
  <c r="CQ757" i="10"/>
  <c r="CR757" i="10"/>
  <c r="CO758" i="10"/>
  <c r="CP758" i="10"/>
  <c r="CQ758" i="10"/>
  <c r="CR758" i="10"/>
  <c r="CO759" i="10"/>
  <c r="CP759" i="10"/>
  <c r="CQ759" i="10"/>
  <c r="CR759" i="10"/>
  <c r="CO760" i="10"/>
  <c r="CP760" i="10"/>
  <c r="CQ760" i="10"/>
  <c r="CR760" i="10"/>
  <c r="CO761" i="10"/>
  <c r="CP761" i="10"/>
  <c r="CQ761" i="10"/>
  <c r="CR761" i="10"/>
  <c r="CO762" i="10"/>
  <c r="CP762" i="10"/>
  <c r="CQ762" i="10"/>
  <c r="CR762" i="10"/>
  <c r="CO763" i="10"/>
  <c r="CP763" i="10"/>
  <c r="CQ763" i="10"/>
  <c r="CR763" i="10"/>
  <c r="CO764" i="10"/>
  <c r="CP764" i="10"/>
  <c r="CQ764" i="10"/>
  <c r="CR764" i="10"/>
  <c r="CO765" i="10"/>
  <c r="CP765" i="10"/>
  <c r="CQ765" i="10"/>
  <c r="CR765" i="10"/>
  <c r="CO766" i="10"/>
  <c r="CP766" i="10"/>
  <c r="CQ766" i="10"/>
  <c r="CR766" i="10"/>
  <c r="CO767" i="10"/>
  <c r="CP767" i="10"/>
  <c r="CQ767" i="10"/>
  <c r="CR767" i="10"/>
  <c r="CO768" i="10"/>
  <c r="CP768" i="10"/>
  <c r="CQ768" i="10"/>
  <c r="CR768" i="10"/>
  <c r="CO769" i="10"/>
  <c r="CP769" i="10"/>
  <c r="CQ769" i="10"/>
  <c r="CR769" i="10"/>
  <c r="CO770" i="10"/>
  <c r="CP770" i="10"/>
  <c r="CQ770" i="10"/>
  <c r="CR770" i="10"/>
  <c r="CO771" i="10"/>
  <c r="CP771" i="10"/>
  <c r="CQ771" i="10"/>
  <c r="CR771" i="10"/>
  <c r="CO772" i="10"/>
  <c r="CP772" i="10"/>
  <c r="CQ772" i="10"/>
  <c r="CR772" i="10"/>
  <c r="CO773" i="10"/>
  <c r="CP773" i="10"/>
  <c r="CQ773" i="10"/>
  <c r="CR773" i="10"/>
  <c r="CO774" i="10"/>
  <c r="CP774" i="10"/>
  <c r="CQ774" i="10"/>
  <c r="CR774" i="10"/>
  <c r="CO775" i="10"/>
  <c r="CP775" i="10"/>
  <c r="CQ775" i="10"/>
  <c r="CR775" i="10"/>
  <c r="CO776" i="10"/>
  <c r="CP776" i="10"/>
  <c r="CQ776" i="10"/>
  <c r="CR776" i="10"/>
  <c r="CO777" i="10"/>
  <c r="CP777" i="10"/>
  <c r="CQ777" i="10"/>
  <c r="CR777" i="10"/>
  <c r="CO778" i="10"/>
  <c r="CP778" i="10"/>
  <c r="CQ778" i="10"/>
  <c r="CR778" i="10"/>
  <c r="CO779" i="10"/>
  <c r="CP779" i="10"/>
  <c r="CQ779" i="10"/>
  <c r="CR779" i="10"/>
  <c r="CO780" i="10"/>
  <c r="CP780" i="10"/>
  <c r="CQ780" i="10"/>
  <c r="CR780" i="10"/>
  <c r="CO781" i="10"/>
  <c r="CP781" i="10"/>
  <c r="CQ781" i="10"/>
  <c r="CR781" i="10"/>
  <c r="CO782" i="10"/>
  <c r="CP782" i="10"/>
  <c r="CQ782" i="10"/>
  <c r="CR782" i="10"/>
  <c r="CO783" i="10"/>
  <c r="CP783" i="10"/>
  <c r="CQ783" i="10"/>
  <c r="CR783" i="10"/>
  <c r="CO784" i="10"/>
  <c r="CP784" i="10"/>
  <c r="CQ784" i="10"/>
  <c r="CR784" i="10"/>
  <c r="CO785" i="10"/>
  <c r="CP785" i="10"/>
  <c r="CQ785" i="10"/>
  <c r="CR785" i="10"/>
  <c r="CO786" i="10"/>
  <c r="CP786" i="10"/>
  <c r="CQ786" i="10"/>
  <c r="CR786" i="10"/>
  <c r="CO787" i="10"/>
  <c r="CP787" i="10"/>
  <c r="CQ787" i="10"/>
  <c r="CR787" i="10"/>
  <c r="CO788" i="10"/>
  <c r="CP788" i="10"/>
  <c r="CQ788" i="10"/>
  <c r="CR788" i="10"/>
  <c r="CO789" i="10"/>
  <c r="CP789" i="10"/>
  <c r="CQ789" i="10"/>
  <c r="CR789" i="10"/>
  <c r="CO790" i="10"/>
  <c r="CP790" i="10"/>
  <c r="CQ790" i="10"/>
  <c r="CR790" i="10"/>
  <c r="CO791" i="10"/>
  <c r="CP791" i="10"/>
  <c r="CQ791" i="10"/>
  <c r="CR791" i="10"/>
  <c r="CO792" i="10"/>
  <c r="CP792" i="10"/>
  <c r="CQ792" i="10"/>
  <c r="CR792" i="10"/>
  <c r="CO793" i="10"/>
  <c r="CP793" i="10"/>
  <c r="CQ793" i="10"/>
  <c r="CR793" i="10"/>
  <c r="CO794" i="10"/>
  <c r="CP794" i="10"/>
  <c r="CQ794" i="10"/>
  <c r="CR794" i="10"/>
  <c r="CO795" i="10"/>
  <c r="CP795" i="10"/>
  <c r="CQ795" i="10"/>
  <c r="CR795" i="10"/>
  <c r="CO796" i="10"/>
  <c r="CP796" i="10"/>
  <c r="CQ796" i="10"/>
  <c r="CR796" i="10"/>
  <c r="CO797" i="10"/>
  <c r="CP797" i="10"/>
  <c r="CQ797" i="10"/>
  <c r="CR797" i="10"/>
  <c r="CO798" i="10"/>
  <c r="CP798" i="10"/>
  <c r="CQ798" i="10"/>
  <c r="CR798" i="10"/>
  <c r="CO799" i="10"/>
  <c r="CP799" i="10"/>
  <c r="CQ799" i="10"/>
  <c r="CR799" i="10"/>
  <c r="CO800" i="10"/>
  <c r="CP800" i="10"/>
  <c r="CQ800" i="10"/>
  <c r="CR800" i="10"/>
  <c r="CO801" i="10"/>
  <c r="CP801" i="10"/>
  <c r="CQ801" i="10"/>
  <c r="CR801" i="10"/>
  <c r="CO802" i="10"/>
  <c r="CP802" i="10"/>
  <c r="CQ802" i="10"/>
  <c r="CR802" i="10"/>
  <c r="CO803" i="10"/>
  <c r="CP803" i="10"/>
  <c r="CQ803" i="10"/>
  <c r="CR803" i="10"/>
  <c r="CO804" i="10"/>
  <c r="CP804" i="10"/>
  <c r="CQ804" i="10"/>
  <c r="CR804" i="10"/>
  <c r="CO805" i="10"/>
  <c r="CP805" i="10"/>
  <c r="CQ805" i="10"/>
  <c r="CR805" i="10"/>
  <c r="CO806" i="10"/>
  <c r="CP806" i="10"/>
  <c r="CQ806" i="10"/>
  <c r="CR806" i="10"/>
  <c r="CO807" i="10"/>
  <c r="CP807" i="10"/>
  <c r="CQ807" i="10"/>
  <c r="CR807" i="10"/>
  <c r="CO808" i="10"/>
  <c r="CP808" i="10"/>
  <c r="CQ808" i="10"/>
  <c r="CR808" i="10"/>
  <c r="CO809" i="10"/>
  <c r="CP809" i="10"/>
  <c r="CQ809" i="10"/>
  <c r="CR809" i="10"/>
  <c r="CO810" i="10"/>
  <c r="CP810" i="10"/>
  <c r="CQ810" i="10"/>
  <c r="CR810" i="10"/>
  <c r="CO811" i="10"/>
  <c r="CP811" i="10"/>
  <c r="CQ811" i="10"/>
  <c r="CR811" i="10"/>
  <c r="CO812" i="10"/>
  <c r="CP812" i="10"/>
  <c r="CQ812" i="10"/>
  <c r="CR812" i="10"/>
  <c r="CO813" i="10"/>
  <c r="CP813" i="10"/>
  <c r="CQ813" i="10"/>
  <c r="CR813" i="10"/>
  <c r="CO814" i="10"/>
  <c r="CP814" i="10"/>
  <c r="CQ814" i="10"/>
  <c r="CR814" i="10"/>
  <c r="CO815" i="10"/>
  <c r="CP815" i="10"/>
  <c r="CQ815" i="10"/>
  <c r="CR815" i="10"/>
  <c r="CO816" i="10"/>
  <c r="CP816" i="10"/>
  <c r="CQ816" i="10"/>
  <c r="CR816" i="10"/>
  <c r="CO817" i="10"/>
  <c r="CP817" i="10"/>
  <c r="CQ817" i="10"/>
  <c r="CR817" i="10"/>
  <c r="CO818" i="10"/>
  <c r="CP818" i="10"/>
  <c r="CQ818" i="10"/>
  <c r="CR818" i="10"/>
  <c r="CO819" i="10"/>
  <c r="CP819" i="10"/>
  <c r="CQ819" i="10"/>
  <c r="CR819" i="10"/>
  <c r="CO820" i="10"/>
  <c r="CP820" i="10"/>
  <c r="CQ820" i="10"/>
  <c r="CR820" i="10"/>
  <c r="CO821" i="10"/>
  <c r="CP821" i="10"/>
  <c r="CQ821" i="10"/>
  <c r="CR821" i="10"/>
  <c r="CO822" i="10"/>
  <c r="CP822" i="10"/>
  <c r="CQ822" i="10"/>
  <c r="CR822" i="10"/>
  <c r="CO823" i="10"/>
  <c r="CP823" i="10"/>
  <c r="CQ823" i="10"/>
  <c r="CR823" i="10"/>
  <c r="CO824" i="10"/>
  <c r="CP824" i="10"/>
  <c r="CQ824" i="10"/>
  <c r="CR824" i="10"/>
  <c r="CO825" i="10"/>
  <c r="CP825" i="10"/>
  <c r="CQ825" i="10"/>
  <c r="CR825" i="10"/>
  <c r="CO826" i="10"/>
  <c r="CP826" i="10"/>
  <c r="CQ826" i="10"/>
  <c r="CR826" i="10"/>
  <c r="CO827" i="10"/>
  <c r="CP827" i="10"/>
  <c r="CQ827" i="10"/>
  <c r="CR827" i="10"/>
  <c r="CO828" i="10"/>
  <c r="CP828" i="10"/>
  <c r="CQ828" i="10"/>
  <c r="CR828" i="10"/>
  <c r="CO829" i="10"/>
  <c r="CP829" i="10"/>
  <c r="CQ829" i="10"/>
  <c r="CR829" i="10"/>
  <c r="CO830" i="10"/>
  <c r="CP830" i="10"/>
  <c r="CQ830" i="10"/>
  <c r="CR830" i="10"/>
  <c r="CO831" i="10"/>
  <c r="CP831" i="10"/>
  <c r="CQ831" i="10"/>
  <c r="CR831" i="10"/>
  <c r="CO832" i="10"/>
  <c r="CP832" i="10"/>
  <c r="CQ832" i="10"/>
  <c r="CR832" i="10"/>
  <c r="CO833" i="10"/>
  <c r="CP833" i="10"/>
  <c r="CQ833" i="10"/>
  <c r="CR833" i="10"/>
  <c r="CO834" i="10"/>
  <c r="CP834" i="10"/>
  <c r="CQ834" i="10"/>
  <c r="CR834" i="10"/>
  <c r="CO835" i="10"/>
  <c r="CP835" i="10"/>
  <c r="CQ835" i="10"/>
  <c r="CR835" i="10"/>
  <c r="CO836" i="10"/>
  <c r="CP836" i="10"/>
  <c r="CQ836" i="10"/>
  <c r="CR836" i="10"/>
  <c r="CO837" i="10"/>
  <c r="CP837" i="10"/>
  <c r="CQ837" i="10"/>
  <c r="CR837" i="10"/>
  <c r="CO838" i="10"/>
  <c r="CP838" i="10"/>
  <c r="CQ838" i="10"/>
  <c r="CR838" i="10"/>
  <c r="CO839" i="10"/>
  <c r="CP839" i="10"/>
  <c r="CQ839" i="10"/>
  <c r="CR839" i="10"/>
  <c r="CO840" i="10"/>
  <c r="CP840" i="10"/>
  <c r="CQ840" i="10"/>
  <c r="CR840" i="10"/>
  <c r="CO841" i="10"/>
  <c r="CP841" i="10"/>
  <c r="CQ841" i="10"/>
  <c r="CR841" i="10"/>
  <c r="CO842" i="10"/>
  <c r="CP842" i="10"/>
  <c r="CQ842" i="10"/>
  <c r="CR842" i="10"/>
  <c r="CO843" i="10"/>
  <c r="CP843" i="10"/>
  <c r="CQ843" i="10"/>
  <c r="CR843" i="10"/>
  <c r="CO844" i="10"/>
  <c r="CP844" i="10"/>
  <c r="CQ844" i="10"/>
  <c r="CR844" i="10"/>
  <c r="CO845" i="10"/>
  <c r="CP845" i="10"/>
  <c r="CQ845" i="10"/>
  <c r="CR845" i="10"/>
  <c r="CO846" i="10"/>
  <c r="CP846" i="10"/>
  <c r="CQ846" i="10"/>
  <c r="CR846" i="10"/>
  <c r="CO847" i="10"/>
  <c r="CP847" i="10"/>
  <c r="CQ847" i="10"/>
  <c r="CR847" i="10"/>
  <c r="CO848" i="10"/>
  <c r="CP848" i="10"/>
  <c r="CQ848" i="10"/>
  <c r="CR848" i="10"/>
  <c r="CO849" i="10"/>
  <c r="CP849" i="10"/>
  <c r="CQ849" i="10"/>
  <c r="CR849" i="10"/>
  <c r="CO850" i="10"/>
  <c r="CP850" i="10"/>
  <c r="CQ850" i="10"/>
  <c r="CR850" i="10"/>
  <c r="CO851" i="10"/>
  <c r="CP851" i="10"/>
  <c r="CQ851" i="10"/>
  <c r="CR851" i="10"/>
  <c r="CO852" i="10"/>
  <c r="CP852" i="10"/>
  <c r="CQ852" i="10"/>
  <c r="CR852" i="10"/>
  <c r="CO853" i="10"/>
  <c r="CP853" i="10"/>
  <c r="CQ853" i="10"/>
  <c r="CR853" i="10"/>
  <c r="CO854" i="10"/>
  <c r="CP854" i="10"/>
  <c r="CQ854" i="10"/>
  <c r="CR854" i="10"/>
  <c r="CO855" i="10"/>
  <c r="CP855" i="10"/>
  <c r="CQ855" i="10"/>
  <c r="CR855" i="10"/>
  <c r="CO856" i="10"/>
  <c r="CP856" i="10"/>
  <c r="CQ856" i="10"/>
  <c r="CR856" i="10"/>
  <c r="CO857" i="10"/>
  <c r="CP857" i="10"/>
  <c r="CQ857" i="10"/>
  <c r="CR857" i="10"/>
  <c r="CO858" i="10"/>
  <c r="CP858" i="10"/>
  <c r="CQ858" i="10"/>
  <c r="CR858" i="10"/>
  <c r="CO859" i="10"/>
  <c r="CP859" i="10"/>
  <c r="CQ859" i="10"/>
  <c r="CR859" i="10"/>
  <c r="CO860" i="10"/>
  <c r="CP860" i="10"/>
  <c r="CQ860" i="10"/>
  <c r="CR860" i="10"/>
  <c r="CO861" i="10"/>
  <c r="CP861" i="10"/>
  <c r="CQ861" i="10"/>
  <c r="CR861" i="10"/>
  <c r="CO862" i="10"/>
  <c r="CP862" i="10"/>
  <c r="CQ862" i="10"/>
  <c r="CR862" i="10"/>
  <c r="CO863" i="10"/>
  <c r="CP863" i="10"/>
  <c r="CQ863" i="10"/>
  <c r="CR863" i="10"/>
  <c r="CO864" i="10"/>
  <c r="CP864" i="10"/>
  <c r="CQ864" i="10"/>
  <c r="CR864" i="10"/>
  <c r="CO865" i="10"/>
  <c r="CP865" i="10"/>
  <c r="CQ865" i="10"/>
  <c r="CR865" i="10"/>
  <c r="CO866" i="10"/>
  <c r="CP866" i="10"/>
  <c r="CQ866" i="10"/>
  <c r="CR866" i="10"/>
  <c r="CO867" i="10"/>
  <c r="CP867" i="10"/>
  <c r="CQ867" i="10"/>
  <c r="CR867" i="10"/>
  <c r="CO868" i="10"/>
  <c r="CP868" i="10"/>
  <c r="CQ868" i="10"/>
  <c r="CR868" i="10"/>
  <c r="CO869" i="10"/>
  <c r="CP869" i="10"/>
  <c r="CQ869" i="10"/>
  <c r="CR869" i="10"/>
  <c r="CO870" i="10"/>
  <c r="CP870" i="10"/>
  <c r="CQ870" i="10"/>
  <c r="CR870" i="10"/>
  <c r="CO871" i="10"/>
  <c r="CP871" i="10"/>
  <c r="CQ871" i="10"/>
  <c r="CR871" i="10"/>
  <c r="CO872" i="10"/>
  <c r="CP872" i="10"/>
  <c r="CQ872" i="10"/>
  <c r="CR872" i="10"/>
  <c r="CO873" i="10"/>
  <c r="CP873" i="10"/>
  <c r="CQ873" i="10"/>
  <c r="CR873" i="10"/>
  <c r="CO874" i="10"/>
  <c r="CP874" i="10"/>
  <c r="CQ874" i="10"/>
  <c r="CR874" i="10"/>
  <c r="CO875" i="10"/>
  <c r="CP875" i="10"/>
  <c r="CQ875" i="10"/>
  <c r="CR875" i="10"/>
  <c r="CO876" i="10"/>
  <c r="CP876" i="10"/>
  <c r="CQ876" i="10"/>
  <c r="CR876" i="10"/>
  <c r="CO877" i="10"/>
  <c r="CP877" i="10"/>
  <c r="CQ877" i="10"/>
  <c r="CR877" i="10"/>
  <c r="CO878" i="10"/>
  <c r="CP878" i="10"/>
  <c r="CQ878" i="10"/>
  <c r="CR878" i="10"/>
  <c r="CO879" i="10"/>
  <c r="CP879" i="10"/>
  <c r="CQ879" i="10"/>
  <c r="CR879" i="10"/>
  <c r="CO880" i="10"/>
  <c r="CP880" i="10"/>
  <c r="CQ880" i="10"/>
  <c r="CR880" i="10"/>
  <c r="CO881" i="10"/>
  <c r="CP881" i="10"/>
  <c r="CQ881" i="10"/>
  <c r="CR881" i="10"/>
  <c r="CO882" i="10"/>
  <c r="CP882" i="10"/>
  <c r="CQ882" i="10"/>
  <c r="CR882" i="10"/>
  <c r="CO883" i="10"/>
  <c r="CP883" i="10"/>
  <c r="CQ883" i="10"/>
  <c r="CR883" i="10"/>
  <c r="CO884" i="10"/>
  <c r="CP884" i="10"/>
  <c r="CQ884" i="10"/>
  <c r="CR884" i="10"/>
  <c r="CO885" i="10"/>
  <c r="CP885" i="10"/>
  <c r="CQ885" i="10"/>
  <c r="CR885" i="10"/>
  <c r="CO886" i="10"/>
  <c r="CP886" i="10"/>
  <c r="CQ886" i="10"/>
  <c r="CR886" i="10"/>
  <c r="CO887" i="10"/>
  <c r="CP887" i="10"/>
  <c r="CQ887" i="10"/>
  <c r="CR887" i="10"/>
  <c r="CO888" i="10"/>
  <c r="CP888" i="10"/>
  <c r="CQ888" i="10"/>
  <c r="CR888" i="10"/>
  <c r="CO889" i="10"/>
  <c r="CP889" i="10"/>
  <c r="CQ889" i="10"/>
  <c r="CR889" i="10"/>
  <c r="CO890" i="10"/>
  <c r="CP890" i="10"/>
  <c r="CQ890" i="10"/>
  <c r="CR890" i="10"/>
  <c r="CO891" i="10"/>
  <c r="CP891" i="10"/>
  <c r="CQ891" i="10"/>
  <c r="CR891" i="10"/>
  <c r="CO892" i="10"/>
  <c r="CP892" i="10"/>
  <c r="CQ892" i="10"/>
  <c r="CR892" i="10"/>
  <c r="CO893" i="10"/>
  <c r="CP893" i="10"/>
  <c r="CQ893" i="10"/>
  <c r="CR893" i="10"/>
  <c r="CO894" i="10"/>
  <c r="CP894" i="10"/>
  <c r="CQ894" i="10"/>
  <c r="CR894" i="10"/>
  <c r="CO895" i="10"/>
  <c r="CP895" i="10"/>
  <c r="CQ895" i="10"/>
  <c r="CR895" i="10"/>
  <c r="CO896" i="10"/>
  <c r="CP896" i="10"/>
  <c r="CQ896" i="10"/>
  <c r="CR896" i="10"/>
  <c r="CO897" i="10"/>
  <c r="CP897" i="10"/>
  <c r="CQ897" i="10"/>
  <c r="CR897" i="10"/>
  <c r="CO898" i="10"/>
  <c r="CP898" i="10"/>
  <c r="CQ898" i="10"/>
  <c r="CR898" i="10"/>
  <c r="CO899" i="10"/>
  <c r="CP899" i="10"/>
  <c r="CQ899" i="10"/>
  <c r="CR899" i="10"/>
  <c r="CO900" i="10"/>
  <c r="CP900" i="10"/>
  <c r="CQ900" i="10"/>
  <c r="CR900" i="10"/>
  <c r="CO901" i="10"/>
  <c r="CP901" i="10"/>
  <c r="CQ901" i="10"/>
  <c r="CR901" i="10"/>
  <c r="CO902" i="10"/>
  <c r="CP902" i="10"/>
  <c r="CQ902" i="10"/>
  <c r="CR902" i="10"/>
  <c r="CO903" i="10"/>
  <c r="CP903" i="10"/>
  <c r="CQ903" i="10"/>
  <c r="CR903" i="10"/>
  <c r="CO904" i="10"/>
  <c r="CP904" i="10"/>
  <c r="CQ904" i="10"/>
  <c r="CR904" i="10"/>
  <c r="CO905" i="10"/>
  <c r="CP905" i="10"/>
  <c r="CQ905" i="10"/>
  <c r="CR905" i="10"/>
  <c r="CO906" i="10"/>
  <c r="CP906" i="10"/>
  <c r="CQ906" i="10"/>
  <c r="CR906" i="10"/>
  <c r="CO907" i="10"/>
  <c r="CP907" i="10"/>
  <c r="CQ907" i="10"/>
  <c r="CR907" i="10"/>
  <c r="CO908" i="10"/>
  <c r="CP908" i="10"/>
  <c r="CQ908" i="10"/>
  <c r="CR908" i="10"/>
  <c r="CO909" i="10"/>
  <c r="CP909" i="10"/>
  <c r="CQ909" i="10"/>
  <c r="CR909" i="10"/>
  <c r="CO910" i="10"/>
  <c r="CP910" i="10"/>
  <c r="CQ910" i="10"/>
  <c r="CR910" i="10"/>
  <c r="CO911" i="10"/>
  <c r="CP911" i="10"/>
  <c r="CQ911" i="10"/>
  <c r="CR911" i="10"/>
  <c r="CO912" i="10"/>
  <c r="CP912" i="10"/>
  <c r="CQ912" i="10"/>
  <c r="CR912" i="10"/>
  <c r="CO913" i="10"/>
  <c r="CP913" i="10"/>
  <c r="CQ913" i="10"/>
  <c r="CR913" i="10"/>
  <c r="CO914" i="10"/>
  <c r="CP914" i="10"/>
  <c r="CQ914" i="10"/>
  <c r="CR914" i="10"/>
  <c r="CO915" i="10"/>
  <c r="CP915" i="10"/>
  <c r="CQ915" i="10"/>
  <c r="CR915" i="10"/>
  <c r="CO916" i="10"/>
  <c r="CP916" i="10"/>
  <c r="CQ916" i="10"/>
  <c r="CR916" i="10"/>
  <c r="CO917" i="10"/>
  <c r="CP917" i="10"/>
  <c r="CQ917" i="10"/>
  <c r="CR917" i="10"/>
  <c r="CO918" i="10"/>
  <c r="CP918" i="10"/>
  <c r="CQ918" i="10"/>
  <c r="CR918" i="10"/>
  <c r="CO919" i="10"/>
  <c r="CP919" i="10"/>
  <c r="CQ919" i="10"/>
  <c r="CR919" i="10"/>
  <c r="CO920" i="10"/>
  <c r="CP920" i="10"/>
  <c r="CQ920" i="10"/>
  <c r="CR920" i="10"/>
  <c r="CO921" i="10"/>
  <c r="CP921" i="10"/>
  <c r="CQ921" i="10"/>
  <c r="CR921" i="10"/>
  <c r="CO922" i="10"/>
  <c r="CP922" i="10"/>
  <c r="CQ922" i="10"/>
  <c r="CR922" i="10"/>
  <c r="CO923" i="10"/>
  <c r="CP923" i="10"/>
  <c r="CQ923" i="10"/>
  <c r="CR923" i="10"/>
  <c r="CO924" i="10"/>
  <c r="CP924" i="10"/>
  <c r="CQ924" i="10"/>
  <c r="CR924" i="10"/>
  <c r="CO925" i="10"/>
  <c r="CP925" i="10"/>
  <c r="CQ925" i="10"/>
  <c r="CR925" i="10"/>
  <c r="CO926" i="10"/>
  <c r="CP926" i="10"/>
  <c r="CQ926" i="10"/>
  <c r="CR926" i="10"/>
  <c r="CO927" i="10"/>
  <c r="CP927" i="10"/>
  <c r="CQ927" i="10"/>
  <c r="CR927" i="10"/>
  <c r="CO928" i="10"/>
  <c r="CP928" i="10"/>
  <c r="CQ928" i="10"/>
  <c r="CR928" i="10"/>
  <c r="CO929" i="10"/>
  <c r="CP929" i="10"/>
  <c r="CQ929" i="10"/>
  <c r="CR929" i="10"/>
  <c r="CO930" i="10"/>
  <c r="CP930" i="10"/>
  <c r="CQ930" i="10"/>
  <c r="CR930" i="10"/>
  <c r="CO931" i="10"/>
  <c r="CP931" i="10"/>
  <c r="CQ931" i="10"/>
  <c r="CR931" i="10"/>
  <c r="CO932" i="10"/>
  <c r="CP932" i="10"/>
  <c r="CQ932" i="10"/>
  <c r="CR932" i="10"/>
  <c r="CO933" i="10"/>
  <c r="CP933" i="10"/>
  <c r="CQ933" i="10"/>
  <c r="CR933" i="10"/>
  <c r="CO934" i="10"/>
  <c r="CP934" i="10"/>
  <c r="CQ934" i="10"/>
  <c r="CR934" i="10"/>
  <c r="CO935" i="10"/>
  <c r="CP935" i="10"/>
  <c r="CQ935" i="10"/>
  <c r="CR935" i="10"/>
  <c r="CO936" i="10"/>
  <c r="CP936" i="10"/>
  <c r="CQ936" i="10"/>
  <c r="CR936" i="10"/>
  <c r="CO937" i="10"/>
  <c r="CP937" i="10"/>
  <c r="CQ937" i="10"/>
  <c r="CR937" i="10"/>
  <c r="CO938" i="10"/>
  <c r="CP938" i="10"/>
  <c r="CQ938" i="10"/>
  <c r="CR938" i="10"/>
  <c r="CO939" i="10"/>
  <c r="CP939" i="10"/>
  <c r="CQ939" i="10"/>
  <c r="CR939" i="10"/>
  <c r="CO940" i="10"/>
  <c r="CP940" i="10"/>
  <c r="CQ940" i="10"/>
  <c r="CR940" i="10"/>
  <c r="CO941" i="10"/>
  <c r="CP941" i="10"/>
  <c r="CQ941" i="10"/>
  <c r="CR941" i="10"/>
  <c r="CO942" i="10"/>
  <c r="CP942" i="10"/>
  <c r="CQ942" i="10"/>
  <c r="CR942" i="10"/>
  <c r="CO943" i="10"/>
  <c r="CP943" i="10"/>
  <c r="CQ943" i="10"/>
  <c r="CR943" i="10"/>
  <c r="CO944" i="10"/>
  <c r="CP944" i="10"/>
  <c r="CQ944" i="10"/>
  <c r="CR944" i="10"/>
  <c r="CO945" i="10"/>
  <c r="CP945" i="10"/>
  <c r="CQ945" i="10"/>
  <c r="CR945" i="10"/>
  <c r="CO946" i="10"/>
  <c r="CP946" i="10"/>
  <c r="CQ946" i="10"/>
  <c r="CR946" i="10"/>
  <c r="CO947" i="10"/>
  <c r="CP947" i="10"/>
  <c r="CQ947" i="10"/>
  <c r="CR947" i="10"/>
  <c r="CO948" i="10"/>
  <c r="CP948" i="10"/>
  <c r="CQ948" i="10"/>
  <c r="CR948" i="10"/>
  <c r="CO949" i="10"/>
  <c r="CP949" i="10"/>
  <c r="CQ949" i="10"/>
  <c r="CR949" i="10"/>
  <c r="CO950" i="10"/>
  <c r="CP950" i="10"/>
  <c r="CQ950" i="10"/>
  <c r="CR950" i="10"/>
  <c r="CO951" i="10"/>
  <c r="CP951" i="10"/>
  <c r="CQ951" i="10"/>
  <c r="CR951" i="10"/>
  <c r="CO952" i="10"/>
  <c r="CP952" i="10"/>
  <c r="CQ952" i="10"/>
  <c r="CR952" i="10"/>
  <c r="CO953" i="10"/>
  <c r="CP953" i="10"/>
  <c r="CQ953" i="10"/>
  <c r="CR953" i="10"/>
  <c r="CO954" i="10"/>
  <c r="CP954" i="10"/>
  <c r="CQ954" i="10"/>
  <c r="CR954" i="10"/>
  <c r="CO955" i="10"/>
  <c r="CP955" i="10"/>
  <c r="CQ955" i="10"/>
  <c r="CR955" i="10"/>
  <c r="CO956" i="10"/>
  <c r="CP956" i="10"/>
  <c r="CQ956" i="10"/>
  <c r="CR956" i="10"/>
  <c r="CO957" i="10"/>
  <c r="CP957" i="10"/>
  <c r="CQ957" i="10"/>
  <c r="CR957" i="10"/>
  <c r="CO958" i="10"/>
  <c r="CP958" i="10"/>
  <c r="CQ958" i="10"/>
  <c r="CR958" i="10"/>
  <c r="CO959" i="10"/>
  <c r="CP959" i="10"/>
  <c r="CQ959" i="10"/>
  <c r="CR959" i="10"/>
  <c r="CO960" i="10"/>
  <c r="CP960" i="10"/>
  <c r="CQ960" i="10"/>
  <c r="CR960" i="10"/>
  <c r="CO961" i="10"/>
  <c r="CP961" i="10"/>
  <c r="CQ961" i="10"/>
  <c r="CR961" i="10"/>
  <c r="CO962" i="10"/>
  <c r="CP962" i="10"/>
  <c r="CQ962" i="10"/>
  <c r="CR962" i="10"/>
  <c r="CO963" i="10"/>
  <c r="CP963" i="10"/>
  <c r="CQ963" i="10"/>
  <c r="CR963" i="10"/>
  <c r="CO964" i="10"/>
  <c r="CP964" i="10"/>
  <c r="CQ964" i="10"/>
  <c r="CR964" i="10"/>
  <c r="CO965" i="10"/>
  <c r="CP965" i="10"/>
  <c r="CQ965" i="10"/>
  <c r="CR965" i="10"/>
  <c r="CO966" i="10"/>
  <c r="CP966" i="10"/>
  <c r="CQ966" i="10"/>
  <c r="CR966" i="10"/>
  <c r="CO967" i="10"/>
  <c r="CP967" i="10"/>
  <c r="CQ967" i="10"/>
  <c r="CR967" i="10"/>
  <c r="CO968" i="10"/>
  <c r="CP968" i="10"/>
  <c r="CQ968" i="10"/>
  <c r="CR968" i="10"/>
  <c r="CO969" i="10"/>
  <c r="CP969" i="10"/>
  <c r="CQ969" i="10"/>
  <c r="CR969" i="10"/>
  <c r="CO970" i="10"/>
  <c r="CP970" i="10"/>
  <c r="CQ970" i="10"/>
  <c r="CR970" i="10"/>
  <c r="CO971" i="10"/>
  <c r="CP971" i="10"/>
  <c r="CQ971" i="10"/>
  <c r="CR971" i="10"/>
  <c r="CO972" i="10"/>
  <c r="CP972" i="10"/>
  <c r="CQ972" i="10"/>
  <c r="CR972" i="10"/>
  <c r="CO973" i="10"/>
  <c r="CP973" i="10"/>
  <c r="CQ973" i="10"/>
  <c r="CR973" i="10"/>
  <c r="CO974" i="10"/>
  <c r="CP974" i="10"/>
  <c r="CQ974" i="10"/>
  <c r="CR974" i="10"/>
  <c r="CO975" i="10"/>
  <c r="CP975" i="10"/>
  <c r="CQ975" i="10"/>
  <c r="CR975" i="10"/>
  <c r="CO976" i="10"/>
  <c r="CP976" i="10"/>
  <c r="CQ976" i="10"/>
  <c r="CR976" i="10"/>
  <c r="CO977" i="10"/>
  <c r="CP977" i="10"/>
  <c r="CQ977" i="10"/>
  <c r="CR977" i="10"/>
  <c r="CO978" i="10"/>
  <c r="CP978" i="10"/>
  <c r="CQ978" i="10"/>
  <c r="CR978" i="10"/>
  <c r="CO979" i="10"/>
  <c r="CP979" i="10"/>
  <c r="CQ979" i="10"/>
  <c r="CR979" i="10"/>
  <c r="CO980" i="10"/>
  <c r="CP980" i="10"/>
  <c r="CQ980" i="10"/>
  <c r="CR980" i="10"/>
  <c r="CO981" i="10"/>
  <c r="CP981" i="10"/>
  <c r="CQ981" i="10"/>
  <c r="CR981" i="10"/>
  <c r="CO982" i="10"/>
  <c r="CP982" i="10"/>
  <c r="CQ982" i="10"/>
  <c r="CR982" i="10"/>
  <c r="CO983" i="10"/>
  <c r="CP983" i="10"/>
  <c r="CQ983" i="10"/>
  <c r="CR983" i="10"/>
  <c r="CO984" i="10"/>
  <c r="CP984" i="10"/>
  <c r="CQ984" i="10"/>
  <c r="CR984" i="10"/>
  <c r="CO985" i="10"/>
  <c r="CP985" i="10"/>
  <c r="CQ985" i="10"/>
  <c r="CR985" i="10"/>
  <c r="CO986" i="10"/>
  <c r="CP986" i="10"/>
  <c r="CQ986" i="10"/>
  <c r="CR986" i="10"/>
  <c r="CO987" i="10"/>
  <c r="CP987" i="10"/>
  <c r="CQ987" i="10"/>
  <c r="CR987" i="10"/>
  <c r="CO988" i="10"/>
  <c r="CP988" i="10"/>
  <c r="CQ988" i="10"/>
  <c r="CR988" i="10"/>
  <c r="CO989" i="10"/>
  <c r="CP989" i="10"/>
  <c r="CQ989" i="10"/>
  <c r="CR989" i="10"/>
  <c r="CO990" i="10"/>
  <c r="CP990" i="10"/>
  <c r="CQ990" i="10"/>
  <c r="CR990" i="10"/>
  <c r="CO991" i="10"/>
  <c r="CP991" i="10"/>
  <c r="CQ991" i="10"/>
  <c r="CR991" i="10"/>
  <c r="CO992" i="10"/>
  <c r="CP992" i="10"/>
  <c r="CQ992" i="10"/>
  <c r="CR992" i="10"/>
  <c r="CO993" i="10"/>
  <c r="CP993" i="10"/>
  <c r="CQ993" i="10"/>
  <c r="CR993" i="10"/>
  <c r="CO994" i="10"/>
  <c r="CP994" i="10"/>
  <c r="CQ994" i="10"/>
  <c r="CR994" i="10"/>
  <c r="CO995" i="10"/>
  <c r="CP995" i="10"/>
  <c r="CQ995" i="10"/>
  <c r="CR995" i="10"/>
  <c r="CO996" i="10"/>
  <c r="CP996" i="10"/>
  <c r="CQ996" i="10"/>
  <c r="CR996" i="10"/>
  <c r="CO997" i="10"/>
  <c r="CP997" i="10"/>
  <c r="CQ997" i="10"/>
  <c r="CR997" i="10"/>
  <c r="CO998" i="10"/>
  <c r="CP998" i="10"/>
  <c r="CQ998" i="10"/>
  <c r="CR998" i="10"/>
  <c r="CO999" i="10"/>
  <c r="CP999" i="10"/>
  <c r="CQ999" i="10"/>
  <c r="CR999" i="10"/>
  <c r="CO1000" i="10"/>
  <c r="CP1000" i="10"/>
  <c r="CQ1000" i="10"/>
  <c r="CR1000" i="10"/>
  <c r="CO1001" i="10"/>
  <c r="CP1001" i="10"/>
  <c r="CQ1001" i="10"/>
  <c r="CR1001" i="10"/>
  <c r="CO1002" i="10"/>
  <c r="CP1002" i="10"/>
  <c r="CQ1002" i="10"/>
  <c r="CR1002" i="10"/>
  <c r="CO1003" i="10"/>
  <c r="CP1003" i="10"/>
  <c r="CQ1003" i="10"/>
  <c r="CR1003" i="10"/>
  <c r="CO1004" i="10"/>
  <c r="CP1004" i="10"/>
  <c r="CQ1004" i="10"/>
  <c r="CR1004" i="10"/>
  <c r="CO1005" i="10"/>
  <c r="CP1005" i="10"/>
  <c r="CQ1005" i="10"/>
  <c r="CR1005" i="10"/>
  <c r="CO1006" i="10"/>
  <c r="CP1006" i="10"/>
  <c r="CQ1006" i="10"/>
  <c r="CR1006" i="10"/>
  <c r="CO1007" i="10"/>
  <c r="CP1007" i="10"/>
  <c r="CQ1007" i="10"/>
  <c r="CR1007" i="10"/>
  <c r="CO1008" i="10"/>
  <c r="CP1008" i="10"/>
  <c r="CQ1008" i="10"/>
  <c r="CR1008" i="10"/>
  <c r="CO1009" i="10"/>
  <c r="CP1009" i="10"/>
  <c r="CQ1009" i="10"/>
  <c r="CR1009" i="10"/>
  <c r="CO1010" i="10"/>
  <c r="CP1010" i="10"/>
  <c r="CQ1010" i="10"/>
  <c r="CR1010" i="10"/>
  <c r="CO1011" i="10"/>
  <c r="CP1011" i="10"/>
  <c r="CQ1011" i="10"/>
  <c r="CR1011" i="10"/>
  <c r="CO1012" i="10"/>
  <c r="CP1012" i="10"/>
  <c r="CQ1012" i="10"/>
  <c r="CR1012" i="10"/>
  <c r="CO1013" i="10"/>
  <c r="CP1013" i="10"/>
  <c r="CQ1013" i="10"/>
  <c r="CR1013" i="10"/>
  <c r="CO1014" i="10"/>
  <c r="CP1014" i="10"/>
  <c r="CQ1014" i="10"/>
  <c r="CR1014" i="10"/>
  <c r="CO1015" i="10"/>
  <c r="CP1015" i="10"/>
  <c r="CQ1015" i="10"/>
  <c r="CR1015" i="10"/>
  <c r="CO1016" i="10"/>
  <c r="CP1016" i="10"/>
  <c r="CQ1016" i="10"/>
  <c r="CR1016" i="10"/>
  <c r="CO1017" i="10"/>
  <c r="CP1017" i="10"/>
  <c r="CQ1017" i="10"/>
  <c r="CR1017" i="10"/>
  <c r="CO1018" i="10"/>
  <c r="CP1018" i="10"/>
  <c r="CQ1018" i="10"/>
  <c r="CR1018" i="10"/>
  <c r="CO1019" i="10"/>
  <c r="CP1019" i="10"/>
  <c r="CQ1019" i="10"/>
  <c r="CR1019" i="10"/>
  <c r="CO1020" i="10"/>
  <c r="CP1020" i="10"/>
  <c r="CQ1020" i="10"/>
  <c r="CR1020" i="10"/>
  <c r="CO1021" i="10"/>
  <c r="CP1021" i="10"/>
  <c r="CQ1021" i="10"/>
  <c r="CR1021" i="10"/>
  <c r="CO1022" i="10"/>
  <c r="CP1022" i="10"/>
  <c r="CQ1022" i="10"/>
  <c r="CR1022" i="10"/>
  <c r="CO1023" i="10"/>
  <c r="CP1023" i="10"/>
  <c r="CQ1023" i="10"/>
  <c r="CR1023" i="10"/>
  <c r="CO1024" i="10"/>
  <c r="CP1024" i="10"/>
  <c r="CQ1024" i="10"/>
  <c r="CR1024" i="10"/>
  <c r="CO1025" i="10"/>
  <c r="CP1025" i="10"/>
  <c r="CQ1025" i="10"/>
  <c r="CR1025" i="10"/>
  <c r="CO1026" i="10"/>
  <c r="CP1026" i="10"/>
  <c r="CQ1026" i="10"/>
  <c r="CR1026" i="10"/>
  <c r="CO1027" i="10"/>
  <c r="CP1027" i="10"/>
  <c r="CQ1027" i="10"/>
  <c r="CR1027" i="10"/>
  <c r="CO1028" i="10"/>
  <c r="CP1028" i="10"/>
  <c r="CQ1028" i="10"/>
  <c r="CR1028" i="10"/>
  <c r="CO1029" i="10"/>
  <c r="CP1029" i="10"/>
  <c r="CQ1029" i="10"/>
  <c r="CR1029" i="10"/>
  <c r="CO1030" i="10"/>
  <c r="CP1030" i="10"/>
  <c r="CQ1030" i="10"/>
  <c r="CR1030" i="10"/>
  <c r="CO1031" i="10"/>
  <c r="CP1031" i="10"/>
  <c r="CQ1031" i="10"/>
  <c r="CR1031" i="10"/>
  <c r="CO1032" i="10"/>
  <c r="CP1032" i="10"/>
  <c r="CQ1032" i="10"/>
  <c r="CR1032" i="10"/>
  <c r="CO1033" i="10"/>
  <c r="CP1033" i="10"/>
  <c r="CQ1033" i="10"/>
  <c r="CR1033" i="10"/>
  <c r="CO1034" i="10"/>
  <c r="CP1034" i="10"/>
  <c r="CQ1034" i="10"/>
  <c r="CR1034" i="10"/>
  <c r="CO1035" i="10"/>
  <c r="CP1035" i="10"/>
  <c r="CQ1035" i="10"/>
  <c r="CR1035" i="10"/>
  <c r="CO1036" i="10"/>
  <c r="CP1036" i="10"/>
  <c r="CQ1036" i="10"/>
  <c r="CR1036" i="10"/>
  <c r="CO1037" i="10"/>
  <c r="CP1037" i="10"/>
  <c r="CQ1037" i="10"/>
  <c r="CR1037" i="10"/>
  <c r="CO1038" i="10"/>
  <c r="CP1038" i="10"/>
  <c r="CQ1038" i="10"/>
  <c r="CR1038" i="10"/>
  <c r="CO1039" i="10"/>
  <c r="CP1039" i="10"/>
  <c r="CQ1039" i="10"/>
  <c r="CR1039" i="10"/>
  <c r="CO1040" i="10"/>
  <c r="CP1040" i="10"/>
  <c r="CQ1040" i="10"/>
  <c r="CR1040" i="10"/>
  <c r="CO1041" i="10"/>
  <c r="CP1041" i="10"/>
  <c r="CQ1041" i="10"/>
  <c r="CR1041" i="10"/>
  <c r="CO1042" i="10"/>
  <c r="CP1042" i="10"/>
  <c r="CQ1042" i="10"/>
  <c r="CR1042" i="10"/>
  <c r="CO1043" i="10"/>
  <c r="CP1043" i="10"/>
  <c r="CQ1043" i="10"/>
  <c r="CR1043" i="10"/>
  <c r="CO1044" i="10"/>
  <c r="CP1044" i="10"/>
  <c r="CQ1044" i="10"/>
  <c r="CR1044" i="10"/>
  <c r="CO1045" i="10"/>
  <c r="CP1045" i="10"/>
  <c r="CQ1045" i="10"/>
  <c r="CR1045" i="10"/>
  <c r="CO1046" i="10"/>
  <c r="CP1046" i="10"/>
  <c r="CQ1046" i="10"/>
  <c r="CR1046" i="10"/>
  <c r="CO1047" i="10"/>
  <c r="CP1047" i="10"/>
  <c r="CQ1047" i="10"/>
  <c r="CR1047" i="10"/>
  <c r="CO1048" i="10"/>
  <c r="CP1048" i="10"/>
  <c r="CQ1048" i="10"/>
  <c r="CR1048" i="10"/>
  <c r="CO1049" i="10"/>
  <c r="CP1049" i="10"/>
  <c r="CQ1049" i="10"/>
  <c r="CR1049" i="10"/>
  <c r="CO1050" i="10"/>
  <c r="CP1050" i="10"/>
  <c r="CQ1050" i="10"/>
  <c r="CR1050" i="10"/>
  <c r="CO1051" i="10"/>
  <c r="CP1051" i="10"/>
  <c r="CQ1051" i="10"/>
  <c r="CR1051" i="10"/>
  <c r="CO1052" i="10"/>
  <c r="CP1052" i="10"/>
  <c r="CQ1052" i="10"/>
  <c r="CR1052" i="10"/>
  <c r="CO1053" i="10"/>
  <c r="CP1053" i="10"/>
  <c r="CQ1053" i="10"/>
  <c r="CR1053" i="10"/>
  <c r="CO1054" i="10"/>
  <c r="CP1054" i="10"/>
  <c r="CQ1054" i="10"/>
  <c r="CR1054" i="10"/>
  <c r="CO1055" i="10"/>
  <c r="CP1055" i="10"/>
  <c r="CQ1055" i="10"/>
  <c r="CR1055" i="10"/>
  <c r="CO1056" i="10"/>
  <c r="CP1056" i="10"/>
  <c r="CQ1056" i="10"/>
  <c r="CR1056" i="10"/>
  <c r="CO1057" i="10"/>
  <c r="CP1057" i="10"/>
  <c r="CQ1057" i="10"/>
  <c r="CR1057" i="10"/>
  <c r="CO1058" i="10"/>
  <c r="CP1058" i="10"/>
  <c r="CQ1058" i="10"/>
  <c r="CR1058" i="10"/>
  <c r="CO1059" i="10"/>
  <c r="CP1059" i="10"/>
  <c r="CQ1059" i="10"/>
  <c r="CR1059" i="10"/>
  <c r="CO1060" i="10"/>
  <c r="CP1060" i="10"/>
  <c r="CQ1060" i="10"/>
  <c r="CR1060" i="10"/>
  <c r="CO1061" i="10"/>
  <c r="CP1061" i="10"/>
  <c r="CQ1061" i="10"/>
  <c r="CR1061" i="10"/>
  <c r="CO1062" i="10"/>
  <c r="CP1062" i="10"/>
  <c r="CQ1062" i="10"/>
  <c r="CR1062" i="10"/>
  <c r="CO1063" i="10"/>
  <c r="CP1063" i="10"/>
  <c r="CQ1063" i="10"/>
  <c r="CR1063" i="10"/>
  <c r="CO1064" i="10"/>
  <c r="CP1064" i="10"/>
  <c r="CQ1064" i="10"/>
  <c r="CR1064" i="10"/>
  <c r="CO1065" i="10"/>
  <c r="CP1065" i="10"/>
  <c r="CQ1065" i="10"/>
  <c r="CR1065" i="10"/>
  <c r="CO1066" i="10"/>
  <c r="CP1066" i="10"/>
  <c r="CQ1066" i="10"/>
  <c r="CR1066" i="10"/>
  <c r="CO1067" i="10"/>
  <c r="CP1067" i="10"/>
  <c r="CQ1067" i="10"/>
  <c r="CR1067" i="10"/>
  <c r="CO1068" i="10"/>
  <c r="CP1068" i="10"/>
  <c r="CQ1068" i="10"/>
  <c r="CR1068" i="10"/>
  <c r="CO1069" i="10"/>
  <c r="CP1069" i="10"/>
  <c r="CQ1069" i="10"/>
  <c r="CR1069" i="10"/>
  <c r="CO1070" i="10"/>
  <c r="CP1070" i="10"/>
  <c r="CQ1070" i="10"/>
  <c r="CR1070" i="10"/>
  <c r="CO1071" i="10"/>
  <c r="CP1071" i="10"/>
  <c r="CQ1071" i="10"/>
  <c r="CR1071" i="10"/>
  <c r="CO1072" i="10"/>
  <c r="CP1072" i="10"/>
  <c r="CQ1072" i="10"/>
  <c r="CR1072" i="10"/>
  <c r="CO1073" i="10"/>
  <c r="CP1073" i="10"/>
  <c r="CQ1073" i="10"/>
  <c r="CR1073" i="10"/>
  <c r="CO1074" i="10"/>
  <c r="CP1074" i="10"/>
  <c r="CQ1074" i="10"/>
  <c r="CR1074" i="10"/>
  <c r="CO1075" i="10"/>
  <c r="CP1075" i="10"/>
  <c r="CQ1075" i="10"/>
  <c r="CR1075" i="10"/>
  <c r="CO1076" i="10"/>
  <c r="CP1076" i="10"/>
  <c r="CQ1076" i="10"/>
  <c r="CR1076" i="10"/>
  <c r="CO1077" i="10"/>
  <c r="CP1077" i="10"/>
  <c r="CQ1077" i="10"/>
  <c r="CR1077" i="10"/>
  <c r="CO1078" i="10"/>
  <c r="CP1078" i="10"/>
  <c r="CQ1078" i="10"/>
  <c r="CR1078" i="10"/>
  <c r="CO1079" i="10"/>
  <c r="CP1079" i="10"/>
  <c r="CQ1079" i="10"/>
  <c r="CR1079" i="10"/>
  <c r="CO1080" i="10"/>
  <c r="CP1080" i="10"/>
  <c r="CQ1080" i="10"/>
  <c r="CR1080" i="10"/>
  <c r="CO1081" i="10"/>
  <c r="CP1081" i="10"/>
  <c r="CQ1081" i="10"/>
  <c r="CR1081" i="10"/>
  <c r="CO1082" i="10"/>
  <c r="CP1082" i="10"/>
  <c r="CQ1082" i="10"/>
  <c r="CR1082" i="10"/>
  <c r="CO1083" i="10"/>
  <c r="CP1083" i="10"/>
  <c r="CQ1083" i="10"/>
  <c r="CR1083" i="10"/>
  <c r="CO1084" i="10"/>
  <c r="CP1084" i="10"/>
  <c r="CQ1084" i="10"/>
  <c r="CR1084" i="10"/>
  <c r="CO1085" i="10"/>
  <c r="CP1085" i="10"/>
  <c r="CQ1085" i="10"/>
  <c r="CR1085" i="10"/>
  <c r="CO1086" i="10"/>
  <c r="CP1086" i="10"/>
  <c r="CQ1086" i="10"/>
  <c r="CR1086" i="10"/>
  <c r="CO1087" i="10"/>
  <c r="CP1087" i="10"/>
  <c r="CQ1087" i="10"/>
  <c r="CR1087" i="10"/>
  <c r="CO1088" i="10"/>
  <c r="CP1088" i="10"/>
  <c r="CQ1088" i="10"/>
  <c r="CR1088" i="10"/>
  <c r="CO1089" i="10"/>
  <c r="CP1089" i="10"/>
  <c r="CQ1089" i="10"/>
  <c r="CR1089" i="10"/>
  <c r="CO1090" i="10"/>
  <c r="CP1090" i="10"/>
  <c r="CQ1090" i="10"/>
  <c r="CR1090" i="10"/>
  <c r="CO1091" i="10"/>
  <c r="CP1091" i="10"/>
  <c r="CQ1091" i="10"/>
  <c r="CR1091" i="10"/>
  <c r="CO1092" i="10"/>
  <c r="CP1092" i="10"/>
  <c r="CQ1092" i="10"/>
  <c r="CR1092" i="10"/>
  <c r="CO1093" i="10"/>
  <c r="CP1093" i="10"/>
  <c r="CQ1093" i="10"/>
  <c r="CR1093" i="10"/>
  <c r="CO1094" i="10"/>
  <c r="CP1094" i="10"/>
  <c r="CQ1094" i="10"/>
  <c r="CR1094" i="10"/>
  <c r="CO1095" i="10"/>
  <c r="CP1095" i="10"/>
  <c r="CQ1095" i="10"/>
  <c r="CR1095" i="10"/>
  <c r="CO1096" i="10"/>
  <c r="CP1096" i="10"/>
  <c r="CQ1096" i="10"/>
  <c r="CR1096" i="10"/>
  <c r="CO1097" i="10"/>
  <c r="CP1097" i="10"/>
  <c r="CQ1097" i="10"/>
  <c r="CR1097" i="10"/>
  <c r="CO1098" i="10"/>
  <c r="CP1098" i="10"/>
  <c r="CQ1098" i="10"/>
  <c r="CR1098" i="10"/>
  <c r="CO1099" i="10"/>
  <c r="CP1099" i="10"/>
  <c r="CQ1099" i="10"/>
  <c r="CR1099" i="10"/>
  <c r="CO1100" i="10"/>
  <c r="CP1100" i="10"/>
  <c r="CQ1100" i="10"/>
  <c r="CR1100" i="10"/>
  <c r="CO1101" i="10"/>
  <c r="CP1101" i="10"/>
  <c r="CQ1101" i="10"/>
  <c r="CR1101" i="10"/>
  <c r="CO1102" i="10"/>
  <c r="CP1102" i="10"/>
  <c r="CQ1102" i="10"/>
  <c r="CR1102" i="10"/>
  <c r="CO1103" i="10"/>
  <c r="CP1103" i="10"/>
  <c r="CQ1103" i="10"/>
  <c r="CR1103" i="10"/>
  <c r="CO1104" i="10"/>
  <c r="CP1104" i="10"/>
  <c r="CQ1104" i="10"/>
  <c r="CR1104" i="10"/>
  <c r="CO1105" i="10"/>
  <c r="CP1105" i="10"/>
  <c r="CQ1105" i="10"/>
  <c r="CR1105" i="10"/>
  <c r="CO1106" i="10"/>
  <c r="CP1106" i="10"/>
  <c r="CQ1106" i="10"/>
  <c r="CR1106" i="10"/>
  <c r="CO1107" i="10"/>
  <c r="CP1107" i="10"/>
  <c r="CQ1107" i="10"/>
  <c r="CR1107" i="10"/>
  <c r="CO1108" i="10"/>
  <c r="CP1108" i="10"/>
  <c r="CQ1108" i="10"/>
  <c r="CR1108" i="10"/>
  <c r="CO1109" i="10"/>
  <c r="CP1109" i="10"/>
  <c r="CQ1109" i="10"/>
  <c r="CR1109" i="10"/>
  <c r="CO1110" i="10"/>
  <c r="CP1110" i="10"/>
  <c r="CQ1110" i="10"/>
  <c r="CR1110" i="10"/>
  <c r="CO1111" i="10"/>
  <c r="CP1111" i="10"/>
  <c r="CQ1111" i="10"/>
  <c r="CR1111" i="10"/>
  <c r="CO1112" i="10"/>
  <c r="CP1112" i="10"/>
  <c r="CQ1112" i="10"/>
  <c r="CR1112" i="10"/>
  <c r="CO1113" i="10"/>
  <c r="CP1113" i="10"/>
  <c r="CQ1113" i="10"/>
  <c r="CR1113" i="10"/>
  <c r="CO1114" i="10"/>
  <c r="CP1114" i="10"/>
  <c r="CQ1114" i="10"/>
  <c r="CR1114" i="10"/>
  <c r="CO1115" i="10"/>
  <c r="CP1115" i="10"/>
  <c r="CQ1115" i="10"/>
  <c r="CR1115" i="10"/>
  <c r="CO1116" i="10"/>
  <c r="CP1116" i="10"/>
  <c r="CQ1116" i="10"/>
  <c r="CR1116" i="10"/>
  <c r="CO1117" i="10"/>
  <c r="CP1117" i="10"/>
  <c r="CQ1117" i="10"/>
  <c r="CR1117" i="10"/>
  <c r="BG20" i="10"/>
  <c r="BH20" i="10"/>
  <c r="BI20" i="10"/>
  <c r="BJ20" i="10"/>
  <c r="BG21" i="10"/>
  <c r="BH21" i="10"/>
  <c r="BI21" i="10"/>
  <c r="BJ21" i="10"/>
  <c r="BG22" i="10"/>
  <c r="BH22" i="10"/>
  <c r="BI22" i="10"/>
  <c r="BJ22" i="10"/>
  <c r="BG23" i="10"/>
  <c r="BH23" i="10"/>
  <c r="BI23" i="10"/>
  <c r="BJ23" i="10"/>
  <c r="BG24" i="10"/>
  <c r="BH24" i="10"/>
  <c r="BI24" i="10"/>
  <c r="BJ24" i="10"/>
  <c r="BG25" i="10"/>
  <c r="BH25" i="10"/>
  <c r="BI25" i="10"/>
  <c r="BJ25" i="10"/>
  <c r="BG26" i="10"/>
  <c r="BH26" i="10"/>
  <c r="BI26" i="10"/>
  <c r="BJ26" i="10"/>
  <c r="BG27" i="10"/>
  <c r="BH27" i="10"/>
  <c r="BI27" i="10"/>
  <c r="BJ27" i="10"/>
  <c r="BG28" i="10"/>
  <c r="BH28" i="10"/>
  <c r="BI28" i="10"/>
  <c r="BJ28" i="10"/>
  <c r="BG29" i="10"/>
  <c r="BH29" i="10"/>
  <c r="BI29" i="10"/>
  <c r="BJ29" i="10"/>
  <c r="BG30" i="10"/>
  <c r="BH30" i="10"/>
  <c r="BI30" i="10"/>
  <c r="BJ30" i="10"/>
  <c r="BG31" i="10"/>
  <c r="BH31" i="10"/>
  <c r="BI31" i="10"/>
  <c r="BJ31" i="10"/>
  <c r="BG32" i="10"/>
  <c r="BH32" i="10"/>
  <c r="BI32" i="10"/>
  <c r="BJ32" i="10"/>
  <c r="BG33" i="10"/>
  <c r="BH33" i="10"/>
  <c r="BI33" i="10"/>
  <c r="BJ33" i="10"/>
  <c r="BG34" i="10"/>
  <c r="BH34" i="10"/>
  <c r="BI34" i="10"/>
  <c r="BJ34" i="10"/>
  <c r="BG35" i="10"/>
  <c r="BH35" i="10"/>
  <c r="BI35" i="10"/>
  <c r="BJ35" i="10"/>
  <c r="BG36" i="10"/>
  <c r="BH36" i="10"/>
  <c r="BI36" i="10"/>
  <c r="BJ36" i="10"/>
  <c r="BG37" i="10"/>
  <c r="BH37" i="10"/>
  <c r="BI37" i="10"/>
  <c r="BJ37" i="10"/>
  <c r="BG38" i="10"/>
  <c r="BH38" i="10"/>
  <c r="BI38" i="10"/>
  <c r="BJ38" i="10"/>
  <c r="BG39" i="10"/>
  <c r="BH39" i="10"/>
  <c r="BI39" i="10"/>
  <c r="BJ39" i="10"/>
  <c r="BG40" i="10"/>
  <c r="BH40" i="10"/>
  <c r="BI40" i="10"/>
  <c r="BJ40" i="10"/>
  <c r="BG41" i="10"/>
  <c r="BH41" i="10"/>
  <c r="BI41" i="10"/>
  <c r="BJ41" i="10"/>
  <c r="BG42" i="10"/>
  <c r="BH42" i="10"/>
  <c r="BI42" i="10"/>
  <c r="BJ42" i="10"/>
  <c r="BG43" i="10"/>
  <c r="BH43" i="10"/>
  <c r="BI43" i="10"/>
  <c r="BJ43" i="10"/>
  <c r="BG44" i="10"/>
  <c r="BH44" i="10"/>
  <c r="BI44" i="10"/>
  <c r="BJ44" i="10"/>
  <c r="BG45" i="10"/>
  <c r="BH45" i="10"/>
  <c r="BI45" i="10"/>
  <c r="BJ45" i="10"/>
  <c r="BG46" i="10"/>
  <c r="BH46" i="10"/>
  <c r="BI46" i="10"/>
  <c r="BJ46" i="10"/>
  <c r="BG47" i="10"/>
  <c r="BH47" i="10"/>
  <c r="BI47" i="10"/>
  <c r="BJ47" i="10"/>
  <c r="BG48" i="10"/>
  <c r="BH48" i="10"/>
  <c r="BI48" i="10"/>
  <c r="BJ48" i="10"/>
  <c r="BG49" i="10"/>
  <c r="BH49" i="10"/>
  <c r="BI49" i="10"/>
  <c r="BJ49" i="10"/>
  <c r="BG50" i="10"/>
  <c r="BH50" i="10"/>
  <c r="BI50" i="10"/>
  <c r="BJ50" i="10"/>
  <c r="BG51" i="10"/>
  <c r="BH51" i="10"/>
  <c r="BI51" i="10"/>
  <c r="BJ51" i="10"/>
  <c r="BG52" i="10"/>
  <c r="BH52" i="10"/>
  <c r="BI52" i="10"/>
  <c r="BJ52" i="10"/>
  <c r="BG53" i="10"/>
  <c r="BH53" i="10"/>
  <c r="BI53" i="10"/>
  <c r="BJ53" i="10"/>
  <c r="BG54" i="10"/>
  <c r="BH54" i="10"/>
  <c r="BI54" i="10"/>
  <c r="BJ54" i="10"/>
  <c r="BG55" i="10"/>
  <c r="BH55" i="10"/>
  <c r="BI55" i="10"/>
  <c r="BJ55" i="10"/>
  <c r="BG56" i="10"/>
  <c r="BH56" i="10"/>
  <c r="BI56" i="10"/>
  <c r="BJ56" i="10"/>
  <c r="BG57" i="10"/>
  <c r="BH57" i="10"/>
  <c r="BI57" i="10"/>
  <c r="BJ57" i="10"/>
  <c r="BG58" i="10"/>
  <c r="BH58" i="10"/>
  <c r="BI58" i="10"/>
  <c r="BJ58" i="10"/>
  <c r="BG59" i="10"/>
  <c r="BH59" i="10"/>
  <c r="BI59" i="10"/>
  <c r="BJ59" i="10"/>
  <c r="BG60" i="10"/>
  <c r="BH60" i="10"/>
  <c r="BI60" i="10"/>
  <c r="BJ60" i="10"/>
  <c r="BG61" i="10"/>
  <c r="BH61" i="10"/>
  <c r="BI61" i="10"/>
  <c r="BJ61" i="10"/>
  <c r="BG62" i="10"/>
  <c r="BH62" i="10"/>
  <c r="BI62" i="10"/>
  <c r="BJ62" i="10"/>
  <c r="BG63" i="10"/>
  <c r="BH63" i="10"/>
  <c r="BI63" i="10"/>
  <c r="BJ63" i="10"/>
  <c r="BG64" i="10"/>
  <c r="BH64" i="10"/>
  <c r="BI64" i="10"/>
  <c r="BJ64" i="10"/>
  <c r="BG65" i="10"/>
  <c r="BH65" i="10"/>
  <c r="BI65" i="10"/>
  <c r="BJ65" i="10"/>
  <c r="BG66" i="10"/>
  <c r="BH66" i="10"/>
  <c r="BI66" i="10"/>
  <c r="BJ66" i="10"/>
  <c r="BG67" i="10"/>
  <c r="BH67" i="10"/>
  <c r="BI67" i="10"/>
  <c r="BJ67" i="10"/>
  <c r="BG68" i="10"/>
  <c r="BH68" i="10"/>
  <c r="BI68" i="10"/>
  <c r="BJ68" i="10"/>
  <c r="BG69" i="10"/>
  <c r="BH69" i="10"/>
  <c r="BI69" i="10"/>
  <c r="BJ69" i="10"/>
  <c r="BG70" i="10"/>
  <c r="BH70" i="10"/>
  <c r="BI70" i="10"/>
  <c r="BJ70" i="10"/>
  <c r="BG71" i="10"/>
  <c r="BH71" i="10"/>
  <c r="BI71" i="10"/>
  <c r="BJ71" i="10"/>
  <c r="BG72" i="10"/>
  <c r="BH72" i="10"/>
  <c r="BI72" i="10"/>
  <c r="BJ72" i="10"/>
  <c r="BG73" i="10"/>
  <c r="BH73" i="10"/>
  <c r="BI73" i="10"/>
  <c r="BJ73" i="10"/>
  <c r="BG74" i="10"/>
  <c r="BH74" i="10"/>
  <c r="BI74" i="10"/>
  <c r="BJ74" i="10"/>
  <c r="BG75" i="10"/>
  <c r="BH75" i="10"/>
  <c r="BI75" i="10"/>
  <c r="BJ75" i="10"/>
  <c r="BG76" i="10"/>
  <c r="BH76" i="10"/>
  <c r="BI76" i="10"/>
  <c r="BJ76" i="10"/>
  <c r="BG77" i="10"/>
  <c r="BH77" i="10"/>
  <c r="BI77" i="10"/>
  <c r="BJ77" i="10"/>
  <c r="BG78" i="10"/>
  <c r="BH78" i="10"/>
  <c r="BI78" i="10"/>
  <c r="BJ78" i="10"/>
  <c r="BG79" i="10"/>
  <c r="BH79" i="10"/>
  <c r="BI79" i="10"/>
  <c r="BJ79" i="10"/>
  <c r="BG80" i="10"/>
  <c r="BH80" i="10"/>
  <c r="BI80" i="10"/>
  <c r="BJ80" i="10"/>
  <c r="BG81" i="10"/>
  <c r="BH81" i="10"/>
  <c r="BI81" i="10"/>
  <c r="BJ81" i="10"/>
  <c r="BG82" i="10"/>
  <c r="BH82" i="10"/>
  <c r="BI82" i="10"/>
  <c r="BJ82" i="10"/>
  <c r="BG83" i="10"/>
  <c r="BH83" i="10"/>
  <c r="BI83" i="10"/>
  <c r="BJ83" i="10"/>
  <c r="BG84" i="10"/>
  <c r="BH84" i="10"/>
  <c r="BI84" i="10"/>
  <c r="BJ84" i="10"/>
  <c r="BG85" i="10"/>
  <c r="BH85" i="10"/>
  <c r="BI85" i="10"/>
  <c r="BJ85" i="10"/>
  <c r="BG86" i="10"/>
  <c r="BH86" i="10"/>
  <c r="BI86" i="10"/>
  <c r="BJ86" i="10"/>
  <c r="BG87" i="10"/>
  <c r="BH87" i="10"/>
  <c r="BI87" i="10"/>
  <c r="BJ87" i="10"/>
  <c r="BG88" i="10"/>
  <c r="BH88" i="10"/>
  <c r="BI88" i="10"/>
  <c r="BJ88" i="10"/>
  <c r="BG89" i="10"/>
  <c r="BH89" i="10"/>
  <c r="BI89" i="10"/>
  <c r="BJ89" i="10"/>
  <c r="BG90" i="10"/>
  <c r="BH90" i="10"/>
  <c r="BI90" i="10"/>
  <c r="BJ90" i="10"/>
  <c r="BG91" i="10"/>
  <c r="BH91" i="10"/>
  <c r="BI91" i="10"/>
  <c r="BJ91" i="10"/>
  <c r="BG92" i="10"/>
  <c r="BH92" i="10"/>
  <c r="BI92" i="10"/>
  <c r="BJ92" i="10"/>
  <c r="BG93" i="10"/>
  <c r="BH93" i="10"/>
  <c r="BI93" i="10"/>
  <c r="BJ93" i="10"/>
  <c r="BG94" i="10"/>
  <c r="BH94" i="10"/>
  <c r="BI94" i="10"/>
  <c r="BJ94" i="10"/>
  <c r="BG95" i="10"/>
  <c r="BH95" i="10"/>
  <c r="BI95" i="10"/>
  <c r="BJ95" i="10"/>
  <c r="BG96" i="10"/>
  <c r="BH96" i="10"/>
  <c r="BI96" i="10"/>
  <c r="BJ96" i="10"/>
  <c r="BG97" i="10"/>
  <c r="BH97" i="10"/>
  <c r="BI97" i="10"/>
  <c r="BJ97" i="10"/>
  <c r="BG98" i="10"/>
  <c r="BH98" i="10"/>
  <c r="BI98" i="10"/>
  <c r="BJ98" i="10"/>
  <c r="BG99" i="10"/>
  <c r="BH99" i="10"/>
  <c r="BI99" i="10"/>
  <c r="BJ99" i="10"/>
  <c r="BG100" i="10"/>
  <c r="BH100" i="10"/>
  <c r="BI100" i="10"/>
  <c r="BJ100" i="10"/>
  <c r="BG101" i="10"/>
  <c r="BH101" i="10"/>
  <c r="BI101" i="10"/>
  <c r="BJ101" i="10"/>
  <c r="BG102" i="10"/>
  <c r="BH102" i="10"/>
  <c r="BI102" i="10"/>
  <c r="BJ102" i="10"/>
  <c r="BG103" i="10"/>
  <c r="BH103" i="10"/>
  <c r="BI103" i="10"/>
  <c r="BJ103" i="10"/>
  <c r="BG104" i="10"/>
  <c r="BH104" i="10"/>
  <c r="BI104" i="10"/>
  <c r="BJ104" i="10"/>
  <c r="BG105" i="10"/>
  <c r="BH105" i="10"/>
  <c r="BI105" i="10"/>
  <c r="BJ105" i="10"/>
  <c r="BG106" i="10"/>
  <c r="BH106" i="10"/>
  <c r="BI106" i="10"/>
  <c r="BJ106" i="10"/>
  <c r="BG107" i="10"/>
  <c r="BH107" i="10"/>
  <c r="BI107" i="10"/>
  <c r="BJ107" i="10"/>
  <c r="BG108" i="10"/>
  <c r="BH108" i="10"/>
  <c r="BI108" i="10"/>
  <c r="BJ108" i="10"/>
  <c r="BG109" i="10"/>
  <c r="BH109" i="10"/>
  <c r="BI109" i="10"/>
  <c r="BJ109" i="10"/>
  <c r="BG110" i="10"/>
  <c r="BH110" i="10"/>
  <c r="BI110" i="10"/>
  <c r="BJ110" i="10"/>
  <c r="BG111" i="10"/>
  <c r="BH111" i="10"/>
  <c r="BI111" i="10"/>
  <c r="BJ111" i="10"/>
  <c r="BG112" i="10"/>
  <c r="BH112" i="10"/>
  <c r="BI112" i="10"/>
  <c r="BJ112" i="10"/>
  <c r="BG113" i="10"/>
  <c r="BH113" i="10"/>
  <c r="BI113" i="10"/>
  <c r="BJ113" i="10"/>
  <c r="BG114" i="10"/>
  <c r="BH114" i="10"/>
  <c r="BI114" i="10"/>
  <c r="BJ114" i="10"/>
  <c r="BG115" i="10"/>
  <c r="BH115" i="10"/>
  <c r="BI115" i="10"/>
  <c r="BJ115" i="10"/>
  <c r="BG116" i="10"/>
  <c r="BH116" i="10"/>
  <c r="BI116" i="10"/>
  <c r="BJ116" i="10"/>
  <c r="BG117" i="10"/>
  <c r="BH117" i="10"/>
  <c r="BI117" i="10"/>
  <c r="BJ117" i="10"/>
  <c r="BG118" i="10"/>
  <c r="BH118" i="10"/>
  <c r="BI118" i="10"/>
  <c r="BJ118" i="10"/>
  <c r="BG119" i="10"/>
  <c r="BH119" i="10"/>
  <c r="BI119" i="10"/>
  <c r="BJ119" i="10"/>
  <c r="BG120" i="10"/>
  <c r="BH120" i="10"/>
  <c r="BI120" i="10"/>
  <c r="BJ120" i="10"/>
  <c r="BG121" i="10"/>
  <c r="BH121" i="10"/>
  <c r="BI121" i="10"/>
  <c r="BJ121" i="10"/>
  <c r="BG122" i="10"/>
  <c r="BH122" i="10"/>
  <c r="BI122" i="10"/>
  <c r="BJ122" i="10"/>
  <c r="BG123" i="10"/>
  <c r="BH123" i="10"/>
  <c r="BI123" i="10"/>
  <c r="BJ123" i="10"/>
  <c r="BG124" i="10"/>
  <c r="BH124" i="10"/>
  <c r="BI124" i="10"/>
  <c r="BJ124" i="10"/>
  <c r="BG125" i="10"/>
  <c r="BH125" i="10"/>
  <c r="BI125" i="10"/>
  <c r="BJ125" i="10"/>
  <c r="BG126" i="10"/>
  <c r="BH126" i="10"/>
  <c r="BI126" i="10"/>
  <c r="BJ126" i="10"/>
  <c r="BG127" i="10"/>
  <c r="BH127" i="10"/>
  <c r="BI127" i="10"/>
  <c r="BJ127" i="10"/>
  <c r="BG128" i="10"/>
  <c r="BH128" i="10"/>
  <c r="BI128" i="10"/>
  <c r="BJ128" i="10"/>
  <c r="BG129" i="10"/>
  <c r="BH129" i="10"/>
  <c r="BI129" i="10"/>
  <c r="BJ129" i="10"/>
  <c r="BG130" i="10"/>
  <c r="BH130" i="10"/>
  <c r="BI130" i="10"/>
  <c r="BJ130" i="10"/>
  <c r="BG131" i="10"/>
  <c r="BH131" i="10"/>
  <c r="BI131" i="10"/>
  <c r="BJ131" i="10"/>
  <c r="BG132" i="10"/>
  <c r="BH132" i="10"/>
  <c r="BI132" i="10"/>
  <c r="BJ132" i="10"/>
  <c r="BG133" i="10"/>
  <c r="BH133" i="10"/>
  <c r="BI133" i="10"/>
  <c r="BJ133" i="10"/>
  <c r="BG134" i="10"/>
  <c r="BH134" i="10"/>
  <c r="BI134" i="10"/>
  <c r="BJ134" i="10"/>
  <c r="BG135" i="10"/>
  <c r="BH135" i="10"/>
  <c r="BI135" i="10"/>
  <c r="BJ135" i="10"/>
  <c r="BG136" i="10"/>
  <c r="BH136" i="10"/>
  <c r="BI136" i="10"/>
  <c r="BJ136" i="10"/>
  <c r="BG137" i="10"/>
  <c r="BH137" i="10"/>
  <c r="BI137" i="10"/>
  <c r="BJ137" i="10"/>
  <c r="BG138" i="10"/>
  <c r="BH138" i="10"/>
  <c r="BI138" i="10"/>
  <c r="BJ138" i="10"/>
  <c r="BG139" i="10"/>
  <c r="BH139" i="10"/>
  <c r="BI139" i="10"/>
  <c r="BJ139" i="10"/>
  <c r="BG140" i="10"/>
  <c r="BH140" i="10"/>
  <c r="BI140" i="10"/>
  <c r="BJ140" i="10"/>
  <c r="BG141" i="10"/>
  <c r="BH141" i="10"/>
  <c r="BI141" i="10"/>
  <c r="BJ141" i="10"/>
  <c r="BG142" i="10"/>
  <c r="BH142" i="10"/>
  <c r="BI142" i="10"/>
  <c r="BJ142" i="10"/>
  <c r="BG143" i="10"/>
  <c r="BH143" i="10"/>
  <c r="BI143" i="10"/>
  <c r="BJ143" i="10"/>
  <c r="BG144" i="10"/>
  <c r="BH144" i="10"/>
  <c r="BI144" i="10"/>
  <c r="BJ144" i="10"/>
  <c r="BG145" i="10"/>
  <c r="BH145" i="10"/>
  <c r="BI145" i="10"/>
  <c r="BJ145" i="10"/>
  <c r="BG146" i="10"/>
  <c r="BH146" i="10"/>
  <c r="BI146" i="10"/>
  <c r="BJ146" i="10"/>
  <c r="BG147" i="10"/>
  <c r="BH147" i="10"/>
  <c r="BI147" i="10"/>
  <c r="BJ147" i="10"/>
  <c r="BG148" i="10"/>
  <c r="BH148" i="10"/>
  <c r="BI148" i="10"/>
  <c r="BJ148" i="10"/>
  <c r="BG149" i="10"/>
  <c r="BH149" i="10"/>
  <c r="BI149" i="10"/>
  <c r="BJ149" i="10"/>
  <c r="BG150" i="10"/>
  <c r="BH150" i="10"/>
  <c r="BI150" i="10"/>
  <c r="BJ150" i="10"/>
  <c r="BG151" i="10"/>
  <c r="BH151" i="10"/>
  <c r="BI151" i="10"/>
  <c r="BJ151" i="10"/>
  <c r="BG152" i="10"/>
  <c r="BH152" i="10"/>
  <c r="BI152" i="10"/>
  <c r="BJ152" i="10"/>
  <c r="BG153" i="10"/>
  <c r="BH153" i="10"/>
  <c r="BI153" i="10"/>
  <c r="BJ153" i="10"/>
  <c r="BG154" i="10"/>
  <c r="BH154" i="10"/>
  <c r="BI154" i="10"/>
  <c r="BJ154" i="10"/>
  <c r="BG155" i="10"/>
  <c r="BH155" i="10"/>
  <c r="BI155" i="10"/>
  <c r="BJ155" i="10"/>
  <c r="BG156" i="10"/>
  <c r="BH156" i="10"/>
  <c r="BI156" i="10"/>
  <c r="BJ156" i="10"/>
  <c r="BG157" i="10"/>
  <c r="BH157" i="10"/>
  <c r="BI157" i="10"/>
  <c r="BJ157" i="10"/>
  <c r="BG158" i="10"/>
  <c r="BH158" i="10"/>
  <c r="BI158" i="10"/>
  <c r="BJ158" i="10"/>
  <c r="BG159" i="10"/>
  <c r="BH159" i="10"/>
  <c r="BI159" i="10"/>
  <c r="BJ159" i="10"/>
  <c r="BG160" i="10"/>
  <c r="BH160" i="10"/>
  <c r="BI160" i="10"/>
  <c r="BJ160" i="10"/>
  <c r="BG161" i="10"/>
  <c r="BH161" i="10"/>
  <c r="BI161" i="10"/>
  <c r="BJ161" i="10"/>
  <c r="BG162" i="10"/>
  <c r="BH162" i="10"/>
  <c r="BI162" i="10"/>
  <c r="BJ162" i="10"/>
  <c r="BG163" i="10"/>
  <c r="BH163" i="10"/>
  <c r="BI163" i="10"/>
  <c r="BJ163" i="10"/>
  <c r="BG164" i="10"/>
  <c r="BH164" i="10"/>
  <c r="BI164" i="10"/>
  <c r="BJ164" i="10"/>
  <c r="BG165" i="10"/>
  <c r="BH165" i="10"/>
  <c r="BI165" i="10"/>
  <c r="BJ165" i="10"/>
  <c r="BG166" i="10"/>
  <c r="BH166" i="10"/>
  <c r="BI166" i="10"/>
  <c r="BJ166" i="10"/>
  <c r="BG167" i="10"/>
  <c r="BH167" i="10"/>
  <c r="BI167" i="10"/>
  <c r="BJ167" i="10"/>
  <c r="BG168" i="10"/>
  <c r="BH168" i="10"/>
  <c r="BI168" i="10"/>
  <c r="BJ168" i="10"/>
  <c r="BG169" i="10"/>
  <c r="BH169" i="10"/>
  <c r="BI169" i="10"/>
  <c r="BJ169" i="10"/>
  <c r="BG170" i="10"/>
  <c r="BH170" i="10"/>
  <c r="BI170" i="10"/>
  <c r="BJ170" i="10"/>
  <c r="BG171" i="10"/>
  <c r="BH171" i="10"/>
  <c r="BI171" i="10"/>
  <c r="BJ171" i="10"/>
  <c r="BG172" i="10"/>
  <c r="BH172" i="10"/>
  <c r="BI172" i="10"/>
  <c r="BJ172" i="10"/>
  <c r="BG173" i="10"/>
  <c r="BH173" i="10"/>
  <c r="BI173" i="10"/>
  <c r="BJ173" i="10"/>
  <c r="BG174" i="10"/>
  <c r="BH174" i="10"/>
  <c r="BI174" i="10"/>
  <c r="BJ174" i="10"/>
  <c r="BG175" i="10"/>
  <c r="BH175" i="10"/>
  <c r="BI175" i="10"/>
  <c r="BJ175" i="10"/>
  <c r="BG176" i="10"/>
  <c r="BH176" i="10"/>
  <c r="BI176" i="10"/>
  <c r="BJ176" i="10"/>
  <c r="BG177" i="10"/>
  <c r="BH177" i="10"/>
  <c r="BI177" i="10"/>
  <c r="BJ177" i="10"/>
  <c r="BG178" i="10"/>
  <c r="BH178" i="10"/>
  <c r="BI178" i="10"/>
  <c r="BJ178" i="10"/>
  <c r="BG179" i="10"/>
  <c r="BH179" i="10"/>
  <c r="BI179" i="10"/>
  <c r="BJ179" i="10"/>
  <c r="BG180" i="10"/>
  <c r="BH180" i="10"/>
  <c r="BI180" i="10"/>
  <c r="BJ180" i="10"/>
  <c r="BG181" i="10"/>
  <c r="BH181" i="10"/>
  <c r="BI181" i="10"/>
  <c r="BJ181" i="10"/>
  <c r="BG182" i="10"/>
  <c r="BH182" i="10"/>
  <c r="BI182" i="10"/>
  <c r="BJ182" i="10"/>
  <c r="BG183" i="10"/>
  <c r="BH183" i="10"/>
  <c r="BI183" i="10"/>
  <c r="BJ183" i="10"/>
  <c r="BG184" i="10"/>
  <c r="BH184" i="10"/>
  <c r="BI184" i="10"/>
  <c r="BJ184" i="10"/>
  <c r="BG185" i="10"/>
  <c r="BH185" i="10"/>
  <c r="BI185" i="10"/>
  <c r="BJ185" i="10"/>
  <c r="BG186" i="10"/>
  <c r="BH186" i="10"/>
  <c r="BI186" i="10"/>
  <c r="BJ186" i="10"/>
  <c r="BG187" i="10"/>
  <c r="BH187" i="10"/>
  <c r="BI187" i="10"/>
  <c r="BJ187" i="10"/>
  <c r="BG188" i="10"/>
  <c r="BH188" i="10"/>
  <c r="BI188" i="10"/>
  <c r="BJ188" i="10"/>
  <c r="BG189" i="10"/>
  <c r="BH189" i="10"/>
  <c r="BI189" i="10"/>
  <c r="BJ189" i="10"/>
  <c r="BG190" i="10"/>
  <c r="BH190" i="10"/>
  <c r="BI190" i="10"/>
  <c r="BJ190" i="10"/>
  <c r="BG191" i="10"/>
  <c r="BH191" i="10"/>
  <c r="BI191" i="10"/>
  <c r="BJ191" i="10"/>
  <c r="BG192" i="10"/>
  <c r="BH192" i="10"/>
  <c r="BI192" i="10"/>
  <c r="BJ192" i="10"/>
  <c r="BG193" i="10"/>
  <c r="BH193" i="10"/>
  <c r="BI193" i="10"/>
  <c r="BJ193" i="10"/>
  <c r="BG194" i="10"/>
  <c r="BH194" i="10"/>
  <c r="BI194" i="10"/>
  <c r="BJ194" i="10"/>
  <c r="BG195" i="10"/>
  <c r="BH195" i="10"/>
  <c r="BI195" i="10"/>
  <c r="BJ195" i="10"/>
  <c r="BG196" i="10"/>
  <c r="BH196" i="10"/>
  <c r="BI196" i="10"/>
  <c r="BJ196" i="10"/>
  <c r="BG197" i="10"/>
  <c r="BH197" i="10"/>
  <c r="BI197" i="10"/>
  <c r="BJ197" i="10"/>
  <c r="BG198" i="10"/>
  <c r="BH198" i="10"/>
  <c r="BI198" i="10"/>
  <c r="BJ198" i="10"/>
  <c r="BG199" i="10"/>
  <c r="BH199" i="10"/>
  <c r="BI199" i="10"/>
  <c r="BJ199" i="10"/>
  <c r="BG200" i="10"/>
  <c r="BH200" i="10"/>
  <c r="BI200" i="10"/>
  <c r="BJ200" i="10"/>
  <c r="BG201" i="10"/>
  <c r="BH201" i="10"/>
  <c r="BI201" i="10"/>
  <c r="BJ201" i="10"/>
  <c r="BG202" i="10"/>
  <c r="BH202" i="10"/>
  <c r="BI202" i="10"/>
  <c r="BJ202" i="10"/>
  <c r="BG203" i="10"/>
  <c r="BH203" i="10"/>
  <c r="BI203" i="10"/>
  <c r="BJ203" i="10"/>
  <c r="BG204" i="10"/>
  <c r="BH204" i="10"/>
  <c r="BI204" i="10"/>
  <c r="BJ204" i="10"/>
  <c r="BG205" i="10"/>
  <c r="BH205" i="10"/>
  <c r="BI205" i="10"/>
  <c r="BJ205" i="10"/>
  <c r="BG206" i="10"/>
  <c r="BH206" i="10"/>
  <c r="BI206" i="10"/>
  <c r="BJ206" i="10"/>
  <c r="BG207" i="10"/>
  <c r="BH207" i="10"/>
  <c r="BI207" i="10"/>
  <c r="BJ207" i="10"/>
  <c r="BG208" i="10"/>
  <c r="BH208" i="10"/>
  <c r="BI208" i="10"/>
  <c r="BJ208" i="10"/>
  <c r="BG209" i="10"/>
  <c r="BH209" i="10"/>
  <c r="BI209" i="10"/>
  <c r="BJ209" i="10"/>
  <c r="BG210" i="10"/>
  <c r="BH210" i="10"/>
  <c r="BI210" i="10"/>
  <c r="BJ210" i="10"/>
  <c r="BG211" i="10"/>
  <c r="BH211" i="10"/>
  <c r="BI211" i="10"/>
  <c r="BJ211" i="10"/>
  <c r="BG212" i="10"/>
  <c r="BH212" i="10"/>
  <c r="BI212" i="10"/>
  <c r="BJ212" i="10"/>
  <c r="BG213" i="10"/>
  <c r="BH213" i="10"/>
  <c r="BI213" i="10"/>
  <c r="BJ213" i="10"/>
  <c r="BG214" i="10"/>
  <c r="BH214" i="10"/>
  <c r="BI214" i="10"/>
  <c r="BJ214" i="10"/>
  <c r="BG215" i="10"/>
  <c r="BH215" i="10"/>
  <c r="BI215" i="10"/>
  <c r="BJ215" i="10"/>
  <c r="BG216" i="10"/>
  <c r="BH216" i="10"/>
  <c r="BI216" i="10"/>
  <c r="BJ216" i="10"/>
  <c r="BG217" i="10"/>
  <c r="BH217" i="10"/>
  <c r="BI217" i="10"/>
  <c r="BJ217" i="10"/>
  <c r="BG218" i="10"/>
  <c r="BH218" i="10"/>
  <c r="BI218" i="10"/>
  <c r="BJ218" i="10"/>
  <c r="BG219" i="10"/>
  <c r="BH219" i="10"/>
  <c r="BI219" i="10"/>
  <c r="BJ219" i="10"/>
  <c r="BG220" i="10"/>
  <c r="BH220" i="10"/>
  <c r="BI220" i="10"/>
  <c r="BJ220" i="10"/>
  <c r="BG221" i="10"/>
  <c r="BH221" i="10"/>
  <c r="BI221" i="10"/>
  <c r="BJ221" i="10"/>
  <c r="BG222" i="10"/>
  <c r="BH222" i="10"/>
  <c r="BI222" i="10"/>
  <c r="BJ222" i="10"/>
  <c r="BG223" i="10"/>
  <c r="BH223" i="10"/>
  <c r="BI223" i="10"/>
  <c r="BJ223" i="10"/>
  <c r="BG224" i="10"/>
  <c r="BH224" i="10"/>
  <c r="BI224" i="10"/>
  <c r="BJ224" i="10"/>
  <c r="BG225" i="10"/>
  <c r="BH225" i="10"/>
  <c r="BI225" i="10"/>
  <c r="BJ225" i="10"/>
  <c r="BG226" i="10"/>
  <c r="BH226" i="10"/>
  <c r="BI226" i="10"/>
  <c r="BJ226" i="10"/>
  <c r="BG227" i="10"/>
  <c r="BH227" i="10"/>
  <c r="BI227" i="10"/>
  <c r="BJ227" i="10"/>
  <c r="BG228" i="10"/>
  <c r="BH228" i="10"/>
  <c r="BI228" i="10"/>
  <c r="BJ228" i="10"/>
  <c r="BG229" i="10"/>
  <c r="BH229" i="10"/>
  <c r="BI229" i="10"/>
  <c r="BJ229" i="10"/>
  <c r="BG230" i="10"/>
  <c r="BH230" i="10"/>
  <c r="BI230" i="10"/>
  <c r="BJ230" i="10"/>
  <c r="BG231" i="10"/>
  <c r="BH231" i="10"/>
  <c r="BI231" i="10"/>
  <c r="BJ231" i="10"/>
  <c r="BG232" i="10"/>
  <c r="BH232" i="10"/>
  <c r="BI232" i="10"/>
  <c r="BJ232" i="10"/>
  <c r="BG233" i="10"/>
  <c r="BH233" i="10"/>
  <c r="BI233" i="10"/>
  <c r="BJ233" i="10"/>
  <c r="BG234" i="10"/>
  <c r="BH234" i="10"/>
  <c r="BI234" i="10"/>
  <c r="BJ234" i="10"/>
  <c r="BG235" i="10"/>
  <c r="BH235" i="10"/>
  <c r="BI235" i="10"/>
  <c r="BJ235" i="10"/>
  <c r="BG236" i="10"/>
  <c r="BH236" i="10"/>
  <c r="BI236" i="10"/>
  <c r="BJ236" i="10"/>
  <c r="BG237" i="10"/>
  <c r="BH237" i="10"/>
  <c r="BI237" i="10"/>
  <c r="BJ237" i="10"/>
  <c r="BG238" i="10"/>
  <c r="BH238" i="10"/>
  <c r="BI238" i="10"/>
  <c r="BJ238" i="10"/>
  <c r="BG239" i="10"/>
  <c r="BH239" i="10"/>
  <c r="BI239" i="10"/>
  <c r="BJ239" i="10"/>
  <c r="BG240" i="10"/>
  <c r="BH240" i="10"/>
  <c r="BI240" i="10"/>
  <c r="BJ240" i="10"/>
  <c r="BG241" i="10"/>
  <c r="BH241" i="10"/>
  <c r="BI241" i="10"/>
  <c r="BJ241" i="10"/>
  <c r="BG242" i="10"/>
  <c r="BH242" i="10"/>
  <c r="BI242" i="10"/>
  <c r="BJ242" i="10"/>
  <c r="BG243" i="10"/>
  <c r="BH243" i="10"/>
  <c r="BI243" i="10"/>
  <c r="BJ243" i="10"/>
  <c r="BG244" i="10"/>
  <c r="BH244" i="10"/>
  <c r="BI244" i="10"/>
  <c r="BJ244" i="10"/>
  <c r="BG245" i="10"/>
  <c r="BH245" i="10"/>
  <c r="BI245" i="10"/>
  <c r="BJ245" i="10"/>
  <c r="BG246" i="10"/>
  <c r="BH246" i="10"/>
  <c r="BI246" i="10"/>
  <c r="BJ246" i="10"/>
  <c r="BG247" i="10"/>
  <c r="BH247" i="10"/>
  <c r="BI247" i="10"/>
  <c r="BJ247" i="10"/>
  <c r="BG248" i="10"/>
  <c r="BH248" i="10"/>
  <c r="BI248" i="10"/>
  <c r="BJ248" i="10"/>
  <c r="BG249" i="10"/>
  <c r="BH249" i="10"/>
  <c r="BI249" i="10"/>
  <c r="BJ249" i="10"/>
  <c r="BG250" i="10"/>
  <c r="BH250" i="10"/>
  <c r="BI250" i="10"/>
  <c r="BJ250" i="10"/>
  <c r="BG251" i="10"/>
  <c r="BH251" i="10"/>
  <c r="BI251" i="10"/>
  <c r="BJ251" i="10"/>
  <c r="BG252" i="10"/>
  <c r="BH252" i="10"/>
  <c r="BI252" i="10"/>
  <c r="BJ252" i="10"/>
  <c r="BG253" i="10"/>
  <c r="BH253" i="10"/>
  <c r="BI253" i="10"/>
  <c r="BJ253" i="10"/>
  <c r="BG254" i="10"/>
  <c r="BH254" i="10"/>
  <c r="BI254" i="10"/>
  <c r="BJ254" i="10"/>
  <c r="BG255" i="10"/>
  <c r="BH255" i="10"/>
  <c r="BI255" i="10"/>
  <c r="BJ255" i="10"/>
  <c r="BG256" i="10"/>
  <c r="BH256" i="10"/>
  <c r="BI256" i="10"/>
  <c r="BJ256" i="10"/>
  <c r="BG257" i="10"/>
  <c r="BH257" i="10"/>
  <c r="BI257" i="10"/>
  <c r="BJ257" i="10"/>
  <c r="BG258" i="10"/>
  <c r="BH258" i="10"/>
  <c r="BI258" i="10"/>
  <c r="BJ258" i="10"/>
  <c r="BG259" i="10"/>
  <c r="BH259" i="10"/>
  <c r="BI259" i="10"/>
  <c r="BJ259" i="10"/>
  <c r="BG260" i="10"/>
  <c r="BH260" i="10"/>
  <c r="BI260" i="10"/>
  <c r="BJ260" i="10"/>
  <c r="BG261" i="10"/>
  <c r="BH261" i="10"/>
  <c r="BI261" i="10"/>
  <c r="BJ261" i="10"/>
  <c r="BG262" i="10"/>
  <c r="BH262" i="10"/>
  <c r="BI262" i="10"/>
  <c r="BJ262" i="10"/>
  <c r="BG263" i="10"/>
  <c r="BH263" i="10"/>
  <c r="BI263" i="10"/>
  <c r="BJ263" i="10"/>
  <c r="BG264" i="10"/>
  <c r="BH264" i="10"/>
  <c r="BI264" i="10"/>
  <c r="BJ264" i="10"/>
  <c r="BG265" i="10"/>
  <c r="BH265" i="10"/>
  <c r="BI265" i="10"/>
  <c r="BJ265" i="10"/>
  <c r="BG266" i="10"/>
  <c r="BH266" i="10"/>
  <c r="BI266" i="10"/>
  <c r="BJ266" i="10"/>
  <c r="BG267" i="10"/>
  <c r="BH267" i="10"/>
  <c r="BI267" i="10"/>
  <c r="BJ267" i="10"/>
  <c r="BG268" i="10"/>
  <c r="BH268" i="10"/>
  <c r="BI268" i="10"/>
  <c r="BJ268" i="10"/>
  <c r="BG269" i="10"/>
  <c r="BH269" i="10"/>
  <c r="BI269" i="10"/>
  <c r="BJ269" i="10"/>
  <c r="BG270" i="10"/>
  <c r="BH270" i="10"/>
  <c r="BI270" i="10"/>
  <c r="BJ270" i="10"/>
  <c r="BG271" i="10"/>
  <c r="BH271" i="10"/>
  <c r="BI271" i="10"/>
  <c r="BJ271" i="10"/>
  <c r="BG272" i="10"/>
  <c r="BH272" i="10"/>
  <c r="BI272" i="10"/>
  <c r="BJ272" i="10"/>
  <c r="BG273" i="10"/>
  <c r="BH273" i="10"/>
  <c r="BI273" i="10"/>
  <c r="BJ273" i="10"/>
  <c r="BG274" i="10"/>
  <c r="BH274" i="10"/>
  <c r="BI274" i="10"/>
  <c r="BJ274" i="10"/>
  <c r="BG275" i="10"/>
  <c r="BH275" i="10"/>
  <c r="BI275" i="10"/>
  <c r="BJ275" i="10"/>
  <c r="BG276" i="10"/>
  <c r="BH276" i="10"/>
  <c r="BI276" i="10"/>
  <c r="BJ276" i="10"/>
  <c r="BG277" i="10"/>
  <c r="BH277" i="10"/>
  <c r="BI277" i="10"/>
  <c r="BJ277" i="10"/>
  <c r="BG278" i="10"/>
  <c r="BH278" i="10"/>
  <c r="BI278" i="10"/>
  <c r="BJ278" i="10"/>
  <c r="BG279" i="10"/>
  <c r="BH279" i="10"/>
  <c r="BI279" i="10"/>
  <c r="BJ279" i="10"/>
  <c r="BG280" i="10"/>
  <c r="BH280" i="10"/>
  <c r="BI280" i="10"/>
  <c r="BJ280" i="10"/>
  <c r="BG281" i="10"/>
  <c r="BH281" i="10"/>
  <c r="BI281" i="10"/>
  <c r="BJ281" i="10"/>
  <c r="BG282" i="10"/>
  <c r="BH282" i="10"/>
  <c r="BI282" i="10"/>
  <c r="BJ282" i="10"/>
  <c r="BG283" i="10"/>
  <c r="BH283" i="10"/>
  <c r="BI283" i="10"/>
  <c r="BJ283" i="10"/>
  <c r="BG284" i="10"/>
  <c r="BH284" i="10"/>
  <c r="BI284" i="10"/>
  <c r="BJ284" i="10"/>
  <c r="BG285" i="10"/>
  <c r="BH285" i="10"/>
  <c r="BI285" i="10"/>
  <c r="BJ285" i="10"/>
  <c r="BG286" i="10"/>
  <c r="BH286" i="10"/>
  <c r="BI286" i="10"/>
  <c r="BJ286" i="10"/>
  <c r="BG287" i="10"/>
  <c r="BH287" i="10"/>
  <c r="BI287" i="10"/>
  <c r="BJ287" i="10"/>
  <c r="BG288" i="10"/>
  <c r="BH288" i="10"/>
  <c r="BI288" i="10"/>
  <c r="BJ288" i="10"/>
  <c r="BG289" i="10"/>
  <c r="BH289" i="10"/>
  <c r="BI289" i="10"/>
  <c r="BJ289" i="10"/>
  <c r="BG290" i="10"/>
  <c r="BH290" i="10"/>
  <c r="BI290" i="10"/>
  <c r="BJ290" i="10"/>
  <c r="BG291" i="10"/>
  <c r="BH291" i="10"/>
  <c r="BI291" i="10"/>
  <c r="BJ291" i="10"/>
  <c r="BG292" i="10"/>
  <c r="BH292" i="10"/>
  <c r="BI292" i="10"/>
  <c r="BJ292" i="10"/>
  <c r="BG293" i="10"/>
  <c r="BH293" i="10"/>
  <c r="BI293" i="10"/>
  <c r="BJ293" i="10"/>
  <c r="BG294" i="10"/>
  <c r="BH294" i="10"/>
  <c r="BI294" i="10"/>
  <c r="BJ294" i="10"/>
  <c r="BG295" i="10"/>
  <c r="BH295" i="10"/>
  <c r="BI295" i="10"/>
  <c r="BJ295" i="10"/>
  <c r="BG296" i="10"/>
  <c r="BH296" i="10"/>
  <c r="BI296" i="10"/>
  <c r="BJ296" i="10"/>
  <c r="BG297" i="10"/>
  <c r="BH297" i="10"/>
  <c r="BI297" i="10"/>
  <c r="BJ297" i="10"/>
  <c r="BG298" i="10"/>
  <c r="BH298" i="10"/>
  <c r="BI298" i="10"/>
  <c r="BJ298" i="10"/>
  <c r="BG299" i="10"/>
  <c r="BH299" i="10"/>
  <c r="BI299" i="10"/>
  <c r="BJ299" i="10"/>
  <c r="BG300" i="10"/>
  <c r="BH300" i="10"/>
  <c r="BI300" i="10"/>
  <c r="BJ300" i="10"/>
  <c r="BG301" i="10"/>
  <c r="BH301" i="10"/>
  <c r="BI301" i="10"/>
  <c r="BJ301" i="10"/>
  <c r="BG302" i="10"/>
  <c r="BH302" i="10"/>
  <c r="BI302" i="10"/>
  <c r="BJ302" i="10"/>
  <c r="BG303" i="10"/>
  <c r="BH303" i="10"/>
  <c r="BI303" i="10"/>
  <c r="BJ303" i="10"/>
  <c r="BG304" i="10"/>
  <c r="BH304" i="10"/>
  <c r="BI304" i="10"/>
  <c r="BJ304" i="10"/>
  <c r="BG305" i="10"/>
  <c r="BH305" i="10"/>
  <c r="BI305" i="10"/>
  <c r="BJ305" i="10"/>
  <c r="BG306" i="10"/>
  <c r="BH306" i="10"/>
  <c r="BI306" i="10"/>
  <c r="BJ306" i="10"/>
  <c r="BG307" i="10"/>
  <c r="BH307" i="10"/>
  <c r="BI307" i="10"/>
  <c r="BJ307" i="10"/>
  <c r="BG308" i="10"/>
  <c r="BH308" i="10"/>
  <c r="BI308" i="10"/>
  <c r="BJ308" i="10"/>
  <c r="BG309" i="10"/>
  <c r="BH309" i="10"/>
  <c r="BI309" i="10"/>
  <c r="BJ309" i="10"/>
  <c r="BG310" i="10"/>
  <c r="BH310" i="10"/>
  <c r="BI310" i="10"/>
  <c r="BJ310" i="10"/>
  <c r="BG311" i="10"/>
  <c r="BH311" i="10"/>
  <c r="BI311" i="10"/>
  <c r="BJ311" i="10"/>
  <c r="BG312" i="10"/>
  <c r="BH312" i="10"/>
  <c r="BI312" i="10"/>
  <c r="BJ312" i="10"/>
  <c r="BG313" i="10"/>
  <c r="BH313" i="10"/>
  <c r="BI313" i="10"/>
  <c r="BJ313" i="10"/>
  <c r="BG314" i="10"/>
  <c r="BH314" i="10"/>
  <c r="BI314" i="10"/>
  <c r="BJ314" i="10"/>
  <c r="BG315" i="10"/>
  <c r="BH315" i="10"/>
  <c r="BI315" i="10"/>
  <c r="BJ315" i="10"/>
  <c r="BG316" i="10"/>
  <c r="BH316" i="10"/>
  <c r="BI316" i="10"/>
  <c r="BJ316" i="10"/>
  <c r="BG317" i="10"/>
  <c r="BH317" i="10"/>
  <c r="BI317" i="10"/>
  <c r="BJ317" i="10"/>
  <c r="BG318" i="10"/>
  <c r="BH318" i="10"/>
  <c r="BI318" i="10"/>
  <c r="BJ318" i="10"/>
  <c r="BG319" i="10"/>
  <c r="BH319" i="10"/>
  <c r="BI319" i="10"/>
  <c r="BJ319" i="10"/>
  <c r="BG320" i="10"/>
  <c r="BH320" i="10"/>
  <c r="BI320" i="10"/>
  <c r="BJ320" i="10"/>
  <c r="BG321" i="10"/>
  <c r="BH321" i="10"/>
  <c r="BI321" i="10"/>
  <c r="BJ321" i="10"/>
  <c r="BG322" i="10"/>
  <c r="BH322" i="10"/>
  <c r="BI322" i="10"/>
  <c r="BJ322" i="10"/>
  <c r="BG323" i="10"/>
  <c r="BH323" i="10"/>
  <c r="BI323" i="10"/>
  <c r="BJ323" i="10"/>
  <c r="BG324" i="10"/>
  <c r="BH324" i="10"/>
  <c r="BI324" i="10"/>
  <c r="BJ324" i="10"/>
  <c r="BG325" i="10"/>
  <c r="BH325" i="10"/>
  <c r="BI325" i="10"/>
  <c r="BJ325" i="10"/>
  <c r="BG326" i="10"/>
  <c r="BH326" i="10"/>
  <c r="BI326" i="10"/>
  <c r="BJ326" i="10"/>
  <c r="BG327" i="10"/>
  <c r="BH327" i="10"/>
  <c r="BI327" i="10"/>
  <c r="BJ327" i="10"/>
  <c r="BG328" i="10"/>
  <c r="BH328" i="10"/>
  <c r="BI328" i="10"/>
  <c r="BJ328" i="10"/>
  <c r="BG329" i="10"/>
  <c r="BH329" i="10"/>
  <c r="BI329" i="10"/>
  <c r="BJ329" i="10"/>
  <c r="BG330" i="10"/>
  <c r="BH330" i="10"/>
  <c r="BI330" i="10"/>
  <c r="BJ330" i="10"/>
  <c r="BG331" i="10"/>
  <c r="BH331" i="10"/>
  <c r="BI331" i="10"/>
  <c r="BJ331" i="10"/>
  <c r="BG332" i="10"/>
  <c r="BH332" i="10"/>
  <c r="BI332" i="10"/>
  <c r="BJ332" i="10"/>
  <c r="BG333" i="10"/>
  <c r="BH333" i="10"/>
  <c r="BI333" i="10"/>
  <c r="BJ333" i="10"/>
  <c r="BG334" i="10"/>
  <c r="BH334" i="10"/>
  <c r="BI334" i="10"/>
  <c r="BJ334" i="10"/>
  <c r="BG335" i="10"/>
  <c r="BH335" i="10"/>
  <c r="BI335" i="10"/>
  <c r="BJ335" i="10"/>
  <c r="BG336" i="10"/>
  <c r="BH336" i="10"/>
  <c r="BI336" i="10"/>
  <c r="BJ336" i="10"/>
  <c r="BG337" i="10"/>
  <c r="BH337" i="10"/>
  <c r="BI337" i="10"/>
  <c r="BJ337" i="10"/>
  <c r="BG338" i="10"/>
  <c r="BH338" i="10"/>
  <c r="BI338" i="10"/>
  <c r="BJ338" i="10"/>
  <c r="BG339" i="10"/>
  <c r="BH339" i="10"/>
  <c r="BI339" i="10"/>
  <c r="BJ339" i="10"/>
  <c r="BG340" i="10"/>
  <c r="BH340" i="10"/>
  <c r="BI340" i="10"/>
  <c r="BJ340" i="10"/>
  <c r="BG341" i="10"/>
  <c r="BH341" i="10"/>
  <c r="BI341" i="10"/>
  <c r="BJ341" i="10"/>
  <c r="BG342" i="10"/>
  <c r="BH342" i="10"/>
  <c r="BI342" i="10"/>
  <c r="BJ342" i="10"/>
  <c r="BG343" i="10"/>
  <c r="BH343" i="10"/>
  <c r="BI343" i="10"/>
  <c r="BJ343" i="10"/>
  <c r="BG344" i="10"/>
  <c r="BH344" i="10"/>
  <c r="BI344" i="10"/>
  <c r="BJ344" i="10"/>
  <c r="BG345" i="10"/>
  <c r="BH345" i="10"/>
  <c r="BI345" i="10"/>
  <c r="BJ345" i="10"/>
  <c r="BG346" i="10"/>
  <c r="BH346" i="10"/>
  <c r="BI346" i="10"/>
  <c r="BJ346" i="10"/>
  <c r="BG347" i="10"/>
  <c r="BH347" i="10"/>
  <c r="BI347" i="10"/>
  <c r="BJ347" i="10"/>
  <c r="BG348" i="10"/>
  <c r="BH348" i="10"/>
  <c r="BI348" i="10"/>
  <c r="BJ348" i="10"/>
  <c r="BG349" i="10"/>
  <c r="BH349" i="10"/>
  <c r="BI349" i="10"/>
  <c r="BJ349" i="10"/>
  <c r="BG350" i="10"/>
  <c r="BH350" i="10"/>
  <c r="BI350" i="10"/>
  <c r="BJ350" i="10"/>
  <c r="BG351" i="10"/>
  <c r="BH351" i="10"/>
  <c r="BI351" i="10"/>
  <c r="BJ351" i="10"/>
  <c r="BG352" i="10"/>
  <c r="BH352" i="10"/>
  <c r="BI352" i="10"/>
  <c r="BJ352" i="10"/>
  <c r="BG353" i="10"/>
  <c r="BH353" i="10"/>
  <c r="BI353" i="10"/>
  <c r="BJ353" i="10"/>
  <c r="BG354" i="10"/>
  <c r="BH354" i="10"/>
  <c r="BI354" i="10"/>
  <c r="BJ354" i="10"/>
  <c r="BG355" i="10"/>
  <c r="BH355" i="10"/>
  <c r="BI355" i="10"/>
  <c r="BJ355" i="10"/>
  <c r="BG356" i="10"/>
  <c r="BH356" i="10"/>
  <c r="BI356" i="10"/>
  <c r="BJ356" i="10"/>
  <c r="BG357" i="10"/>
  <c r="BH357" i="10"/>
  <c r="BI357" i="10"/>
  <c r="BJ357" i="10"/>
  <c r="BG358" i="10"/>
  <c r="BH358" i="10"/>
  <c r="BI358" i="10"/>
  <c r="BJ358" i="10"/>
  <c r="BG359" i="10"/>
  <c r="BH359" i="10"/>
  <c r="BI359" i="10"/>
  <c r="BJ359" i="10"/>
  <c r="BG360" i="10"/>
  <c r="BH360" i="10"/>
  <c r="BI360" i="10"/>
  <c r="BJ360" i="10"/>
  <c r="BG361" i="10"/>
  <c r="BH361" i="10"/>
  <c r="BI361" i="10"/>
  <c r="BJ361" i="10"/>
  <c r="BG362" i="10"/>
  <c r="BH362" i="10"/>
  <c r="BI362" i="10"/>
  <c r="BJ362" i="10"/>
  <c r="BG363" i="10"/>
  <c r="BH363" i="10"/>
  <c r="BI363" i="10"/>
  <c r="BJ363" i="10"/>
  <c r="BG364" i="10"/>
  <c r="BH364" i="10"/>
  <c r="BI364" i="10"/>
  <c r="BJ364" i="10"/>
  <c r="BG365" i="10"/>
  <c r="BH365" i="10"/>
  <c r="BI365" i="10"/>
  <c r="BJ365" i="10"/>
  <c r="BG366" i="10"/>
  <c r="BH366" i="10"/>
  <c r="BI366" i="10"/>
  <c r="BJ366" i="10"/>
  <c r="BG367" i="10"/>
  <c r="BH367" i="10"/>
  <c r="BI367" i="10"/>
  <c r="BJ367" i="10"/>
  <c r="BG368" i="10"/>
  <c r="BH368" i="10"/>
  <c r="BI368" i="10"/>
  <c r="BJ368" i="10"/>
  <c r="BG369" i="10"/>
  <c r="BH369" i="10"/>
  <c r="BI369" i="10"/>
  <c r="BJ369" i="10"/>
  <c r="BG370" i="10"/>
  <c r="BH370" i="10"/>
  <c r="BI370" i="10"/>
  <c r="BJ370" i="10"/>
  <c r="BG371" i="10"/>
  <c r="BH371" i="10"/>
  <c r="BI371" i="10"/>
  <c r="BJ371" i="10"/>
  <c r="BG372" i="10"/>
  <c r="BH372" i="10"/>
  <c r="BI372" i="10"/>
  <c r="BJ372" i="10"/>
  <c r="BG373" i="10"/>
  <c r="BH373" i="10"/>
  <c r="BI373" i="10"/>
  <c r="BJ373" i="10"/>
  <c r="BG374" i="10"/>
  <c r="BH374" i="10"/>
  <c r="BI374" i="10"/>
  <c r="BJ374" i="10"/>
  <c r="BG375" i="10"/>
  <c r="BH375" i="10"/>
  <c r="BI375" i="10"/>
  <c r="BJ375" i="10"/>
  <c r="BG376" i="10"/>
  <c r="BH376" i="10"/>
  <c r="BI376" i="10"/>
  <c r="BJ376" i="10"/>
  <c r="BG377" i="10"/>
  <c r="BH377" i="10"/>
  <c r="BI377" i="10"/>
  <c r="BJ377" i="10"/>
  <c r="BG378" i="10"/>
  <c r="BH378" i="10"/>
  <c r="BI378" i="10"/>
  <c r="BJ378" i="10"/>
  <c r="BG379" i="10"/>
  <c r="BH379" i="10"/>
  <c r="BI379" i="10"/>
  <c r="BJ379" i="10"/>
  <c r="BG380" i="10"/>
  <c r="BH380" i="10"/>
  <c r="BI380" i="10"/>
  <c r="BJ380" i="10"/>
  <c r="BG381" i="10"/>
  <c r="BH381" i="10"/>
  <c r="BI381" i="10"/>
  <c r="BJ381" i="10"/>
  <c r="BG382" i="10"/>
  <c r="BH382" i="10"/>
  <c r="BI382" i="10"/>
  <c r="BJ382" i="10"/>
  <c r="BG383" i="10"/>
  <c r="BH383" i="10"/>
  <c r="BI383" i="10"/>
  <c r="BJ383" i="10"/>
  <c r="BG384" i="10"/>
  <c r="BH384" i="10"/>
  <c r="BI384" i="10"/>
  <c r="BJ384" i="10"/>
  <c r="BG385" i="10"/>
  <c r="BH385" i="10"/>
  <c r="BI385" i="10"/>
  <c r="BJ385" i="10"/>
  <c r="BG386" i="10"/>
  <c r="BH386" i="10"/>
  <c r="BI386" i="10"/>
  <c r="BJ386" i="10"/>
  <c r="BG387" i="10"/>
  <c r="BH387" i="10"/>
  <c r="BI387" i="10"/>
  <c r="BJ387" i="10"/>
  <c r="BG388" i="10"/>
  <c r="BH388" i="10"/>
  <c r="BI388" i="10"/>
  <c r="BJ388" i="10"/>
  <c r="BG389" i="10"/>
  <c r="BH389" i="10"/>
  <c r="BI389" i="10"/>
  <c r="BJ389" i="10"/>
  <c r="BG390" i="10"/>
  <c r="BH390" i="10"/>
  <c r="BI390" i="10"/>
  <c r="BJ390" i="10"/>
  <c r="BG391" i="10"/>
  <c r="BH391" i="10"/>
  <c r="BI391" i="10"/>
  <c r="BJ391" i="10"/>
  <c r="BG392" i="10"/>
  <c r="BH392" i="10"/>
  <c r="BI392" i="10"/>
  <c r="BJ392" i="10"/>
  <c r="BG393" i="10"/>
  <c r="BH393" i="10"/>
  <c r="BI393" i="10"/>
  <c r="BJ393" i="10"/>
  <c r="BG394" i="10"/>
  <c r="BH394" i="10"/>
  <c r="BI394" i="10"/>
  <c r="BJ394" i="10"/>
  <c r="BG395" i="10"/>
  <c r="BH395" i="10"/>
  <c r="BI395" i="10"/>
  <c r="BJ395" i="10"/>
  <c r="BG396" i="10"/>
  <c r="BH396" i="10"/>
  <c r="BI396" i="10"/>
  <c r="BJ396" i="10"/>
  <c r="BG397" i="10"/>
  <c r="BH397" i="10"/>
  <c r="BI397" i="10"/>
  <c r="BJ397" i="10"/>
  <c r="BG398" i="10"/>
  <c r="BH398" i="10"/>
  <c r="BI398" i="10"/>
  <c r="BJ398" i="10"/>
  <c r="BG399" i="10"/>
  <c r="BH399" i="10"/>
  <c r="BI399" i="10"/>
  <c r="BJ399" i="10"/>
  <c r="BG400" i="10"/>
  <c r="BH400" i="10"/>
  <c r="BI400" i="10"/>
  <c r="BJ400" i="10"/>
  <c r="BG401" i="10"/>
  <c r="BH401" i="10"/>
  <c r="BI401" i="10"/>
  <c r="BJ401" i="10"/>
  <c r="BG402" i="10"/>
  <c r="BH402" i="10"/>
  <c r="BI402" i="10"/>
  <c r="BJ402" i="10"/>
  <c r="BG403" i="10"/>
  <c r="BH403" i="10"/>
  <c r="BI403" i="10"/>
  <c r="BJ403" i="10"/>
  <c r="BG404" i="10"/>
  <c r="BH404" i="10"/>
  <c r="BI404" i="10"/>
  <c r="BJ404" i="10"/>
  <c r="BG405" i="10"/>
  <c r="BH405" i="10"/>
  <c r="BI405" i="10"/>
  <c r="BJ405" i="10"/>
  <c r="BG406" i="10"/>
  <c r="BH406" i="10"/>
  <c r="BI406" i="10"/>
  <c r="BJ406" i="10"/>
  <c r="BG407" i="10"/>
  <c r="BH407" i="10"/>
  <c r="BI407" i="10"/>
  <c r="BJ407" i="10"/>
  <c r="BG408" i="10"/>
  <c r="BH408" i="10"/>
  <c r="BI408" i="10"/>
  <c r="BJ408" i="10"/>
  <c r="BG409" i="10"/>
  <c r="BH409" i="10"/>
  <c r="BI409" i="10"/>
  <c r="BJ409" i="10"/>
  <c r="BG410" i="10"/>
  <c r="BH410" i="10"/>
  <c r="BI410" i="10"/>
  <c r="BJ410" i="10"/>
  <c r="BG411" i="10"/>
  <c r="BH411" i="10"/>
  <c r="BI411" i="10"/>
  <c r="BJ411" i="10"/>
  <c r="BG412" i="10"/>
  <c r="BH412" i="10"/>
  <c r="BI412" i="10"/>
  <c r="BJ412" i="10"/>
  <c r="BG413" i="10"/>
  <c r="BH413" i="10"/>
  <c r="BI413" i="10"/>
  <c r="BJ413" i="10"/>
  <c r="BG414" i="10"/>
  <c r="BH414" i="10"/>
  <c r="BI414" i="10"/>
  <c r="BJ414" i="10"/>
  <c r="BG415" i="10"/>
  <c r="BH415" i="10"/>
  <c r="BI415" i="10"/>
  <c r="BJ415" i="10"/>
  <c r="BG416" i="10"/>
  <c r="BH416" i="10"/>
  <c r="BI416" i="10"/>
  <c r="BJ416" i="10"/>
  <c r="BG417" i="10"/>
  <c r="BH417" i="10"/>
  <c r="BI417" i="10"/>
  <c r="BJ417" i="10"/>
  <c r="BG418" i="10"/>
  <c r="BH418" i="10"/>
  <c r="BI418" i="10"/>
  <c r="BJ418" i="10"/>
  <c r="BG419" i="10"/>
  <c r="BH419" i="10"/>
  <c r="BI419" i="10"/>
  <c r="BJ419" i="10"/>
  <c r="BG420" i="10"/>
  <c r="BH420" i="10"/>
  <c r="BI420" i="10"/>
  <c r="BJ420" i="10"/>
  <c r="BG421" i="10"/>
  <c r="BH421" i="10"/>
  <c r="BI421" i="10"/>
  <c r="BJ421" i="10"/>
  <c r="BG422" i="10"/>
  <c r="BH422" i="10"/>
  <c r="BI422" i="10"/>
  <c r="BJ422" i="10"/>
  <c r="BG423" i="10"/>
  <c r="BH423" i="10"/>
  <c r="BI423" i="10"/>
  <c r="BJ423" i="10"/>
  <c r="BG424" i="10"/>
  <c r="BH424" i="10"/>
  <c r="BI424" i="10"/>
  <c r="BJ424" i="10"/>
  <c r="BG425" i="10"/>
  <c r="BH425" i="10"/>
  <c r="BI425" i="10"/>
  <c r="BJ425" i="10"/>
  <c r="BG426" i="10"/>
  <c r="BH426" i="10"/>
  <c r="BI426" i="10"/>
  <c r="BJ426" i="10"/>
  <c r="BG427" i="10"/>
  <c r="BH427" i="10"/>
  <c r="BI427" i="10"/>
  <c r="BJ427" i="10"/>
  <c r="BG428" i="10"/>
  <c r="BH428" i="10"/>
  <c r="BI428" i="10"/>
  <c r="BJ428" i="10"/>
  <c r="BG429" i="10"/>
  <c r="BH429" i="10"/>
  <c r="BI429" i="10"/>
  <c r="BJ429" i="10"/>
  <c r="BG430" i="10"/>
  <c r="BH430" i="10"/>
  <c r="BI430" i="10"/>
  <c r="BJ430" i="10"/>
  <c r="BG431" i="10"/>
  <c r="BH431" i="10"/>
  <c r="BI431" i="10"/>
  <c r="BJ431" i="10"/>
  <c r="BG432" i="10"/>
  <c r="BH432" i="10"/>
  <c r="BI432" i="10"/>
  <c r="BJ432" i="10"/>
  <c r="BG433" i="10"/>
  <c r="BH433" i="10"/>
  <c r="BI433" i="10"/>
  <c r="BJ433" i="10"/>
  <c r="BG434" i="10"/>
  <c r="BH434" i="10"/>
  <c r="BI434" i="10"/>
  <c r="BJ434" i="10"/>
  <c r="BG435" i="10"/>
  <c r="BH435" i="10"/>
  <c r="BI435" i="10"/>
  <c r="BJ435" i="10"/>
  <c r="BG436" i="10"/>
  <c r="BH436" i="10"/>
  <c r="BI436" i="10"/>
  <c r="BJ436" i="10"/>
  <c r="BG437" i="10"/>
  <c r="BH437" i="10"/>
  <c r="BI437" i="10"/>
  <c r="BJ437" i="10"/>
  <c r="BG438" i="10"/>
  <c r="BH438" i="10"/>
  <c r="BI438" i="10"/>
  <c r="BJ438" i="10"/>
  <c r="BG439" i="10"/>
  <c r="BH439" i="10"/>
  <c r="BI439" i="10"/>
  <c r="BJ439" i="10"/>
  <c r="BG440" i="10"/>
  <c r="BH440" i="10"/>
  <c r="BI440" i="10"/>
  <c r="BJ440" i="10"/>
  <c r="BG441" i="10"/>
  <c r="BH441" i="10"/>
  <c r="BI441" i="10"/>
  <c r="BJ441" i="10"/>
  <c r="BG442" i="10"/>
  <c r="BH442" i="10"/>
  <c r="BI442" i="10"/>
  <c r="BJ442" i="10"/>
  <c r="BG443" i="10"/>
  <c r="BH443" i="10"/>
  <c r="BI443" i="10"/>
  <c r="BJ443" i="10"/>
  <c r="BG444" i="10"/>
  <c r="BH444" i="10"/>
  <c r="BI444" i="10"/>
  <c r="BJ444" i="10"/>
  <c r="BG445" i="10"/>
  <c r="BH445" i="10"/>
  <c r="BI445" i="10"/>
  <c r="BJ445" i="10"/>
  <c r="BG446" i="10"/>
  <c r="BH446" i="10"/>
  <c r="BI446" i="10"/>
  <c r="BJ446" i="10"/>
  <c r="BG447" i="10"/>
  <c r="BH447" i="10"/>
  <c r="BI447" i="10"/>
  <c r="BJ447" i="10"/>
  <c r="BG448" i="10"/>
  <c r="BH448" i="10"/>
  <c r="BI448" i="10"/>
  <c r="BJ448" i="10"/>
  <c r="BG449" i="10"/>
  <c r="BH449" i="10"/>
  <c r="BI449" i="10"/>
  <c r="BJ449" i="10"/>
  <c r="BG450" i="10"/>
  <c r="BH450" i="10"/>
  <c r="BI450" i="10"/>
  <c r="BJ450" i="10"/>
  <c r="BG451" i="10"/>
  <c r="BH451" i="10"/>
  <c r="BI451" i="10"/>
  <c r="BJ451" i="10"/>
  <c r="BG452" i="10"/>
  <c r="BH452" i="10"/>
  <c r="BI452" i="10"/>
  <c r="BJ452" i="10"/>
  <c r="BG453" i="10"/>
  <c r="BH453" i="10"/>
  <c r="BI453" i="10"/>
  <c r="BJ453" i="10"/>
  <c r="BG454" i="10"/>
  <c r="BH454" i="10"/>
  <c r="BI454" i="10"/>
  <c r="BJ454" i="10"/>
  <c r="BG455" i="10"/>
  <c r="BH455" i="10"/>
  <c r="BI455" i="10"/>
  <c r="BJ455" i="10"/>
  <c r="BG456" i="10"/>
  <c r="BH456" i="10"/>
  <c r="BI456" i="10"/>
  <c r="BJ456" i="10"/>
  <c r="BG457" i="10"/>
  <c r="BH457" i="10"/>
  <c r="BI457" i="10"/>
  <c r="BJ457" i="10"/>
  <c r="BG458" i="10"/>
  <c r="BH458" i="10"/>
  <c r="BI458" i="10"/>
  <c r="BJ458" i="10"/>
  <c r="BG459" i="10"/>
  <c r="BH459" i="10"/>
  <c r="BI459" i="10"/>
  <c r="BJ459" i="10"/>
  <c r="BG460" i="10"/>
  <c r="BH460" i="10"/>
  <c r="BI460" i="10"/>
  <c r="BJ460" i="10"/>
  <c r="BG461" i="10"/>
  <c r="BH461" i="10"/>
  <c r="BI461" i="10"/>
  <c r="BJ461" i="10"/>
  <c r="BG462" i="10"/>
  <c r="BH462" i="10"/>
  <c r="BI462" i="10"/>
  <c r="BJ462" i="10"/>
  <c r="BG463" i="10"/>
  <c r="BH463" i="10"/>
  <c r="BI463" i="10"/>
  <c r="BJ463" i="10"/>
  <c r="BG464" i="10"/>
  <c r="BH464" i="10"/>
  <c r="BI464" i="10"/>
  <c r="BJ464" i="10"/>
  <c r="BG465" i="10"/>
  <c r="BH465" i="10"/>
  <c r="BI465" i="10"/>
  <c r="BJ465" i="10"/>
  <c r="BG466" i="10"/>
  <c r="BH466" i="10"/>
  <c r="BI466" i="10"/>
  <c r="BJ466" i="10"/>
  <c r="BG467" i="10"/>
  <c r="BH467" i="10"/>
  <c r="BI467" i="10"/>
  <c r="BJ467" i="10"/>
  <c r="BG468" i="10"/>
  <c r="BH468" i="10"/>
  <c r="BI468" i="10"/>
  <c r="BJ468" i="10"/>
  <c r="BG469" i="10"/>
  <c r="BH469" i="10"/>
  <c r="BI469" i="10"/>
  <c r="BJ469" i="10"/>
  <c r="BG470" i="10"/>
  <c r="BH470" i="10"/>
  <c r="BI470" i="10"/>
  <c r="BJ470" i="10"/>
  <c r="BG471" i="10"/>
  <c r="BH471" i="10"/>
  <c r="BI471" i="10"/>
  <c r="BJ471" i="10"/>
  <c r="BG472" i="10"/>
  <c r="BH472" i="10"/>
  <c r="BI472" i="10"/>
  <c r="BJ472" i="10"/>
  <c r="BG473" i="10"/>
  <c r="BH473" i="10"/>
  <c r="BI473" i="10"/>
  <c r="BJ473" i="10"/>
  <c r="BG474" i="10"/>
  <c r="BH474" i="10"/>
  <c r="BI474" i="10"/>
  <c r="BJ474" i="10"/>
  <c r="BG475" i="10"/>
  <c r="BH475" i="10"/>
  <c r="BI475" i="10"/>
  <c r="BJ475" i="10"/>
  <c r="BG476" i="10"/>
  <c r="BH476" i="10"/>
  <c r="BI476" i="10"/>
  <c r="BJ476" i="10"/>
  <c r="BG477" i="10"/>
  <c r="BH477" i="10"/>
  <c r="BI477" i="10"/>
  <c r="BJ477" i="10"/>
  <c r="BG478" i="10"/>
  <c r="BH478" i="10"/>
  <c r="BI478" i="10"/>
  <c r="BJ478" i="10"/>
  <c r="BG479" i="10"/>
  <c r="BH479" i="10"/>
  <c r="BI479" i="10"/>
  <c r="BJ479" i="10"/>
  <c r="BG480" i="10"/>
  <c r="BH480" i="10"/>
  <c r="BI480" i="10"/>
  <c r="BJ480" i="10"/>
  <c r="BG481" i="10"/>
  <c r="BH481" i="10"/>
  <c r="BI481" i="10"/>
  <c r="BJ481" i="10"/>
  <c r="BG482" i="10"/>
  <c r="BH482" i="10"/>
  <c r="BI482" i="10"/>
  <c r="BJ482" i="10"/>
  <c r="BG483" i="10"/>
  <c r="BH483" i="10"/>
  <c r="BI483" i="10"/>
  <c r="BJ483" i="10"/>
  <c r="BG484" i="10"/>
  <c r="BH484" i="10"/>
  <c r="BI484" i="10"/>
  <c r="BJ484" i="10"/>
  <c r="BG485" i="10"/>
  <c r="BH485" i="10"/>
  <c r="BI485" i="10"/>
  <c r="BJ485" i="10"/>
  <c r="BG486" i="10"/>
  <c r="BH486" i="10"/>
  <c r="BI486" i="10"/>
  <c r="BJ486" i="10"/>
  <c r="BG487" i="10"/>
  <c r="BH487" i="10"/>
  <c r="BI487" i="10"/>
  <c r="BJ487" i="10"/>
  <c r="BG488" i="10"/>
  <c r="BH488" i="10"/>
  <c r="BI488" i="10"/>
  <c r="BJ488" i="10"/>
  <c r="BG489" i="10"/>
  <c r="BH489" i="10"/>
  <c r="BI489" i="10"/>
  <c r="BJ489" i="10"/>
  <c r="BG490" i="10"/>
  <c r="BH490" i="10"/>
  <c r="BI490" i="10"/>
  <c r="BJ490" i="10"/>
  <c r="BG491" i="10"/>
  <c r="BH491" i="10"/>
  <c r="BI491" i="10"/>
  <c r="BJ491" i="10"/>
  <c r="BG492" i="10"/>
  <c r="BH492" i="10"/>
  <c r="BI492" i="10"/>
  <c r="BJ492" i="10"/>
  <c r="BG493" i="10"/>
  <c r="BH493" i="10"/>
  <c r="BI493" i="10"/>
  <c r="BJ493" i="10"/>
  <c r="BG494" i="10"/>
  <c r="BH494" i="10"/>
  <c r="BI494" i="10"/>
  <c r="BJ494" i="10"/>
  <c r="BG495" i="10"/>
  <c r="BH495" i="10"/>
  <c r="BI495" i="10"/>
  <c r="BJ495" i="10"/>
  <c r="BG496" i="10"/>
  <c r="BH496" i="10"/>
  <c r="BI496" i="10"/>
  <c r="BJ496" i="10"/>
  <c r="BG497" i="10"/>
  <c r="BH497" i="10"/>
  <c r="BI497" i="10"/>
  <c r="BJ497" i="10"/>
  <c r="BG498" i="10"/>
  <c r="BH498" i="10"/>
  <c r="BI498" i="10"/>
  <c r="BJ498" i="10"/>
  <c r="BG499" i="10"/>
  <c r="BH499" i="10"/>
  <c r="BI499" i="10"/>
  <c r="BJ499" i="10"/>
  <c r="BG500" i="10"/>
  <c r="BH500" i="10"/>
  <c r="BI500" i="10"/>
  <c r="BJ500" i="10"/>
  <c r="BG501" i="10"/>
  <c r="BH501" i="10"/>
  <c r="BI501" i="10"/>
  <c r="BJ501" i="10"/>
  <c r="BG502" i="10"/>
  <c r="BH502" i="10"/>
  <c r="BI502" i="10"/>
  <c r="BJ502" i="10"/>
  <c r="BG503" i="10"/>
  <c r="BH503" i="10"/>
  <c r="BI503" i="10"/>
  <c r="BJ503" i="10"/>
  <c r="BG504" i="10"/>
  <c r="BH504" i="10"/>
  <c r="BI504" i="10"/>
  <c r="BJ504" i="10"/>
  <c r="BG505" i="10"/>
  <c r="BH505" i="10"/>
  <c r="BI505" i="10"/>
  <c r="BJ505" i="10"/>
  <c r="BG506" i="10"/>
  <c r="BH506" i="10"/>
  <c r="BI506" i="10"/>
  <c r="BJ506" i="10"/>
  <c r="BG507" i="10"/>
  <c r="BH507" i="10"/>
  <c r="BI507" i="10"/>
  <c r="BJ507" i="10"/>
  <c r="BG508" i="10"/>
  <c r="BH508" i="10"/>
  <c r="BI508" i="10"/>
  <c r="BJ508" i="10"/>
  <c r="BG509" i="10"/>
  <c r="BH509" i="10"/>
  <c r="BI509" i="10"/>
  <c r="BJ509" i="10"/>
  <c r="BG510" i="10"/>
  <c r="BH510" i="10"/>
  <c r="BI510" i="10"/>
  <c r="BJ510" i="10"/>
  <c r="BG511" i="10"/>
  <c r="BH511" i="10"/>
  <c r="BI511" i="10"/>
  <c r="BJ511" i="10"/>
  <c r="BG512" i="10"/>
  <c r="BH512" i="10"/>
  <c r="BI512" i="10"/>
  <c r="BJ512" i="10"/>
  <c r="BG513" i="10"/>
  <c r="BH513" i="10"/>
  <c r="BI513" i="10"/>
  <c r="BJ513" i="10"/>
  <c r="BG514" i="10"/>
  <c r="BH514" i="10"/>
  <c r="BI514" i="10"/>
  <c r="BJ514" i="10"/>
  <c r="BG515" i="10"/>
  <c r="BH515" i="10"/>
  <c r="BI515" i="10"/>
  <c r="BJ515" i="10"/>
  <c r="BG516" i="10"/>
  <c r="BH516" i="10"/>
  <c r="BI516" i="10"/>
  <c r="BJ516" i="10"/>
  <c r="BG517" i="10"/>
  <c r="BH517" i="10"/>
  <c r="BI517" i="10"/>
  <c r="BJ517" i="10"/>
  <c r="BG518" i="10"/>
  <c r="BH518" i="10"/>
  <c r="BI518" i="10"/>
  <c r="BJ518" i="10"/>
  <c r="BG519" i="10"/>
  <c r="BH519" i="10"/>
  <c r="BI519" i="10"/>
  <c r="BJ519" i="10"/>
  <c r="BG520" i="10"/>
  <c r="BH520" i="10"/>
  <c r="BI520" i="10"/>
  <c r="BJ520" i="10"/>
  <c r="BG521" i="10"/>
  <c r="BH521" i="10"/>
  <c r="BI521" i="10"/>
  <c r="BJ521" i="10"/>
  <c r="BG522" i="10"/>
  <c r="BH522" i="10"/>
  <c r="BI522" i="10"/>
  <c r="BJ522" i="10"/>
  <c r="BG523" i="10"/>
  <c r="BH523" i="10"/>
  <c r="BI523" i="10"/>
  <c r="BJ523" i="10"/>
  <c r="BG524" i="10"/>
  <c r="BH524" i="10"/>
  <c r="BI524" i="10"/>
  <c r="BJ524" i="10"/>
  <c r="BG525" i="10"/>
  <c r="BH525" i="10"/>
  <c r="BI525" i="10"/>
  <c r="BJ525" i="10"/>
  <c r="BG526" i="10"/>
  <c r="BH526" i="10"/>
  <c r="BI526" i="10"/>
  <c r="BJ526" i="10"/>
  <c r="BG527" i="10"/>
  <c r="BH527" i="10"/>
  <c r="BI527" i="10"/>
  <c r="BJ527" i="10"/>
  <c r="BG528" i="10"/>
  <c r="BH528" i="10"/>
  <c r="BI528" i="10"/>
  <c r="BJ528" i="10"/>
  <c r="BG529" i="10"/>
  <c r="BH529" i="10"/>
  <c r="BI529" i="10"/>
  <c r="BJ529" i="10"/>
  <c r="BG530" i="10"/>
  <c r="BH530" i="10"/>
  <c r="BI530" i="10"/>
  <c r="BJ530" i="10"/>
  <c r="BG531" i="10"/>
  <c r="BH531" i="10"/>
  <c r="BI531" i="10"/>
  <c r="BJ531" i="10"/>
  <c r="BG532" i="10"/>
  <c r="BH532" i="10"/>
  <c r="BI532" i="10"/>
  <c r="BJ532" i="10"/>
  <c r="BG533" i="10"/>
  <c r="BH533" i="10"/>
  <c r="BI533" i="10"/>
  <c r="BJ533" i="10"/>
  <c r="BG534" i="10"/>
  <c r="BH534" i="10"/>
  <c r="BI534" i="10"/>
  <c r="BJ534" i="10"/>
  <c r="BG535" i="10"/>
  <c r="BH535" i="10"/>
  <c r="BI535" i="10"/>
  <c r="BJ535" i="10"/>
  <c r="BG536" i="10"/>
  <c r="BH536" i="10"/>
  <c r="BI536" i="10"/>
  <c r="BJ536" i="10"/>
  <c r="BG537" i="10"/>
  <c r="BH537" i="10"/>
  <c r="BI537" i="10"/>
  <c r="BJ537" i="10"/>
  <c r="BG538" i="10"/>
  <c r="BH538" i="10"/>
  <c r="BI538" i="10"/>
  <c r="BJ538" i="10"/>
  <c r="BG539" i="10"/>
  <c r="BH539" i="10"/>
  <c r="BI539" i="10"/>
  <c r="BJ539" i="10"/>
  <c r="BG540" i="10"/>
  <c r="BH540" i="10"/>
  <c r="BI540" i="10"/>
  <c r="BJ540" i="10"/>
  <c r="BG541" i="10"/>
  <c r="BH541" i="10"/>
  <c r="BI541" i="10"/>
  <c r="BJ541" i="10"/>
  <c r="BG542" i="10"/>
  <c r="BH542" i="10"/>
  <c r="BI542" i="10"/>
  <c r="BJ542" i="10"/>
  <c r="BG543" i="10"/>
  <c r="BH543" i="10"/>
  <c r="BI543" i="10"/>
  <c r="BJ543" i="10"/>
  <c r="BG544" i="10"/>
  <c r="BH544" i="10"/>
  <c r="BI544" i="10"/>
  <c r="BJ544" i="10"/>
  <c r="BG545" i="10"/>
  <c r="BH545" i="10"/>
  <c r="BI545" i="10"/>
  <c r="BJ545" i="10"/>
  <c r="BG546" i="10"/>
  <c r="BH546" i="10"/>
  <c r="BI546" i="10"/>
  <c r="BJ546" i="10"/>
  <c r="BG547" i="10"/>
  <c r="BH547" i="10"/>
  <c r="BI547" i="10"/>
  <c r="BJ547" i="10"/>
  <c r="BG548" i="10"/>
  <c r="BH548" i="10"/>
  <c r="BI548" i="10"/>
  <c r="BJ548" i="10"/>
  <c r="BG549" i="10"/>
  <c r="BH549" i="10"/>
  <c r="BI549" i="10"/>
  <c r="BJ549" i="10"/>
  <c r="BG550" i="10"/>
  <c r="BH550" i="10"/>
  <c r="BI550" i="10"/>
  <c r="BJ550" i="10"/>
  <c r="BG551" i="10"/>
  <c r="BH551" i="10"/>
  <c r="BI551" i="10"/>
  <c r="BJ551" i="10"/>
  <c r="BG552" i="10"/>
  <c r="BH552" i="10"/>
  <c r="BI552" i="10"/>
  <c r="BJ552" i="10"/>
  <c r="BG553" i="10"/>
  <c r="BH553" i="10"/>
  <c r="BI553" i="10"/>
  <c r="BJ553" i="10"/>
  <c r="BG554" i="10"/>
  <c r="BH554" i="10"/>
  <c r="BI554" i="10"/>
  <c r="BJ554" i="10"/>
  <c r="BG555" i="10"/>
  <c r="BH555" i="10"/>
  <c r="BI555" i="10"/>
  <c r="BJ555" i="10"/>
  <c r="BG556" i="10"/>
  <c r="BH556" i="10"/>
  <c r="BI556" i="10"/>
  <c r="BJ556" i="10"/>
  <c r="BG557" i="10"/>
  <c r="BH557" i="10"/>
  <c r="BI557" i="10"/>
  <c r="BJ557" i="10"/>
  <c r="BG558" i="10"/>
  <c r="BH558" i="10"/>
  <c r="BI558" i="10"/>
  <c r="BJ558" i="10"/>
  <c r="BG559" i="10"/>
  <c r="BH559" i="10"/>
  <c r="BI559" i="10"/>
  <c r="BJ559" i="10"/>
  <c r="BG560" i="10"/>
  <c r="BH560" i="10"/>
  <c r="BI560" i="10"/>
  <c r="BJ560" i="10"/>
  <c r="BG561" i="10"/>
  <c r="BH561" i="10"/>
  <c r="BI561" i="10"/>
  <c r="BJ561" i="10"/>
  <c r="BG562" i="10"/>
  <c r="BH562" i="10"/>
  <c r="BI562" i="10"/>
  <c r="BJ562" i="10"/>
  <c r="BG563" i="10"/>
  <c r="BH563" i="10"/>
  <c r="BI563" i="10"/>
  <c r="BJ563" i="10"/>
  <c r="BG564" i="10"/>
  <c r="BH564" i="10"/>
  <c r="BI564" i="10"/>
  <c r="BJ564" i="10"/>
  <c r="BG565" i="10"/>
  <c r="BH565" i="10"/>
  <c r="BI565" i="10"/>
  <c r="BJ565" i="10"/>
  <c r="BG566" i="10"/>
  <c r="BH566" i="10"/>
  <c r="BI566" i="10"/>
  <c r="BJ566" i="10"/>
  <c r="BG567" i="10"/>
  <c r="BH567" i="10"/>
  <c r="BI567" i="10"/>
  <c r="BJ567" i="10"/>
  <c r="BG568" i="10"/>
  <c r="BH568" i="10"/>
  <c r="BI568" i="10"/>
  <c r="BJ568" i="10"/>
  <c r="BG569" i="10"/>
  <c r="BH569" i="10"/>
  <c r="BI569" i="10"/>
  <c r="BJ569" i="10"/>
  <c r="BG570" i="10"/>
  <c r="BH570" i="10"/>
  <c r="BI570" i="10"/>
  <c r="BJ570" i="10"/>
  <c r="BG571" i="10"/>
  <c r="BH571" i="10"/>
  <c r="BI571" i="10"/>
  <c r="BJ571" i="10"/>
  <c r="BG572" i="10"/>
  <c r="BH572" i="10"/>
  <c r="BI572" i="10"/>
  <c r="BJ572" i="10"/>
  <c r="BG573" i="10"/>
  <c r="BH573" i="10"/>
  <c r="BI573" i="10"/>
  <c r="BJ573" i="10"/>
  <c r="BG574" i="10"/>
  <c r="BH574" i="10"/>
  <c r="BI574" i="10"/>
  <c r="BJ574" i="10"/>
  <c r="BG575" i="10"/>
  <c r="BH575" i="10"/>
  <c r="BI575" i="10"/>
  <c r="BJ575" i="10"/>
  <c r="BG576" i="10"/>
  <c r="BH576" i="10"/>
  <c r="BI576" i="10"/>
  <c r="BJ576" i="10"/>
  <c r="BG577" i="10"/>
  <c r="BH577" i="10"/>
  <c r="BI577" i="10"/>
  <c r="BJ577" i="10"/>
  <c r="BG578" i="10"/>
  <c r="BH578" i="10"/>
  <c r="BI578" i="10"/>
  <c r="BJ578" i="10"/>
  <c r="BG579" i="10"/>
  <c r="BH579" i="10"/>
  <c r="BI579" i="10"/>
  <c r="BJ579" i="10"/>
  <c r="BG580" i="10"/>
  <c r="BH580" i="10"/>
  <c r="BI580" i="10"/>
  <c r="BJ580" i="10"/>
  <c r="BG581" i="10"/>
  <c r="BH581" i="10"/>
  <c r="BI581" i="10"/>
  <c r="BJ581" i="10"/>
  <c r="BG582" i="10"/>
  <c r="BH582" i="10"/>
  <c r="BI582" i="10"/>
  <c r="BJ582" i="10"/>
  <c r="BG583" i="10"/>
  <c r="BH583" i="10"/>
  <c r="BI583" i="10"/>
  <c r="BJ583" i="10"/>
  <c r="BG584" i="10"/>
  <c r="BH584" i="10"/>
  <c r="BI584" i="10"/>
  <c r="BJ584" i="10"/>
  <c r="BG585" i="10"/>
  <c r="BH585" i="10"/>
  <c r="BI585" i="10"/>
  <c r="BJ585" i="10"/>
  <c r="BG586" i="10"/>
  <c r="BH586" i="10"/>
  <c r="BI586" i="10"/>
  <c r="BJ586" i="10"/>
  <c r="BG587" i="10"/>
  <c r="BH587" i="10"/>
  <c r="BI587" i="10"/>
  <c r="BJ587" i="10"/>
  <c r="BG588" i="10"/>
  <c r="BH588" i="10"/>
  <c r="BI588" i="10"/>
  <c r="BJ588" i="10"/>
  <c r="BG589" i="10"/>
  <c r="BH589" i="10"/>
  <c r="BI589" i="10"/>
  <c r="BJ589" i="10"/>
  <c r="BG590" i="10"/>
  <c r="BH590" i="10"/>
  <c r="BI590" i="10"/>
  <c r="BJ590" i="10"/>
  <c r="BG591" i="10"/>
  <c r="BH591" i="10"/>
  <c r="BI591" i="10"/>
  <c r="BJ591" i="10"/>
  <c r="BG592" i="10"/>
  <c r="BH592" i="10"/>
  <c r="BI592" i="10"/>
  <c r="BJ592" i="10"/>
  <c r="BG593" i="10"/>
  <c r="BH593" i="10"/>
  <c r="BI593" i="10"/>
  <c r="BJ593" i="10"/>
  <c r="BG594" i="10"/>
  <c r="BH594" i="10"/>
  <c r="BI594" i="10"/>
  <c r="BJ594" i="10"/>
  <c r="BG595" i="10"/>
  <c r="BH595" i="10"/>
  <c r="BI595" i="10"/>
  <c r="BJ595" i="10"/>
  <c r="BG596" i="10"/>
  <c r="BH596" i="10"/>
  <c r="BI596" i="10"/>
  <c r="BJ596" i="10"/>
  <c r="BG597" i="10"/>
  <c r="BH597" i="10"/>
  <c r="BI597" i="10"/>
  <c r="BJ597" i="10"/>
  <c r="BG598" i="10"/>
  <c r="BH598" i="10"/>
  <c r="BI598" i="10"/>
  <c r="BJ598" i="10"/>
  <c r="BG599" i="10"/>
  <c r="BH599" i="10"/>
  <c r="BI599" i="10"/>
  <c r="BJ599" i="10"/>
  <c r="BG600" i="10"/>
  <c r="BH600" i="10"/>
  <c r="BI600" i="10"/>
  <c r="BJ600" i="10"/>
  <c r="BG601" i="10"/>
  <c r="BH601" i="10"/>
  <c r="BI601" i="10"/>
  <c r="BJ601" i="10"/>
  <c r="BG602" i="10"/>
  <c r="BH602" i="10"/>
  <c r="BI602" i="10"/>
  <c r="BJ602" i="10"/>
  <c r="BG603" i="10"/>
  <c r="BH603" i="10"/>
  <c r="BI603" i="10"/>
  <c r="BJ603" i="10"/>
  <c r="BG604" i="10"/>
  <c r="BH604" i="10"/>
  <c r="BI604" i="10"/>
  <c r="BJ604" i="10"/>
  <c r="BG605" i="10"/>
  <c r="BH605" i="10"/>
  <c r="BI605" i="10"/>
  <c r="BJ605" i="10"/>
  <c r="BG606" i="10"/>
  <c r="BH606" i="10"/>
  <c r="BI606" i="10"/>
  <c r="BJ606" i="10"/>
  <c r="BG607" i="10"/>
  <c r="BH607" i="10"/>
  <c r="BI607" i="10"/>
  <c r="BJ607" i="10"/>
  <c r="BG608" i="10"/>
  <c r="BH608" i="10"/>
  <c r="BI608" i="10"/>
  <c r="BJ608" i="10"/>
  <c r="BG609" i="10"/>
  <c r="BH609" i="10"/>
  <c r="BI609" i="10"/>
  <c r="BJ609" i="10"/>
  <c r="BG610" i="10"/>
  <c r="BH610" i="10"/>
  <c r="BI610" i="10"/>
  <c r="BJ610" i="10"/>
  <c r="BG611" i="10"/>
  <c r="BH611" i="10"/>
  <c r="BI611" i="10"/>
  <c r="BJ611" i="10"/>
  <c r="BG612" i="10"/>
  <c r="BH612" i="10"/>
  <c r="BI612" i="10"/>
  <c r="BJ612" i="10"/>
  <c r="BG613" i="10"/>
  <c r="BH613" i="10"/>
  <c r="BI613" i="10"/>
  <c r="BJ613" i="10"/>
  <c r="BG614" i="10"/>
  <c r="BH614" i="10"/>
  <c r="BI614" i="10"/>
  <c r="BJ614" i="10"/>
  <c r="BG615" i="10"/>
  <c r="BH615" i="10"/>
  <c r="BI615" i="10"/>
  <c r="BJ615" i="10"/>
  <c r="BG616" i="10"/>
  <c r="BH616" i="10"/>
  <c r="BI616" i="10"/>
  <c r="BJ616" i="10"/>
  <c r="BG617" i="10"/>
  <c r="BH617" i="10"/>
  <c r="BI617" i="10"/>
  <c r="BJ617" i="10"/>
  <c r="BG618" i="10"/>
  <c r="BH618" i="10"/>
  <c r="BI618" i="10"/>
  <c r="BJ618" i="10"/>
  <c r="BG619" i="10"/>
  <c r="BH619" i="10"/>
  <c r="BI619" i="10"/>
  <c r="BJ619" i="10"/>
  <c r="BG620" i="10"/>
  <c r="BH620" i="10"/>
  <c r="BI620" i="10"/>
  <c r="BJ620" i="10"/>
  <c r="BG621" i="10"/>
  <c r="BH621" i="10"/>
  <c r="BI621" i="10"/>
  <c r="BJ621" i="10"/>
  <c r="BG622" i="10"/>
  <c r="BH622" i="10"/>
  <c r="BI622" i="10"/>
  <c r="BJ622" i="10"/>
  <c r="BG623" i="10"/>
  <c r="BH623" i="10"/>
  <c r="BI623" i="10"/>
  <c r="BJ623" i="10"/>
  <c r="BG624" i="10"/>
  <c r="BH624" i="10"/>
  <c r="BI624" i="10"/>
  <c r="BJ624" i="10"/>
  <c r="BG625" i="10"/>
  <c r="BH625" i="10"/>
  <c r="BI625" i="10"/>
  <c r="BJ625" i="10"/>
  <c r="BG626" i="10"/>
  <c r="BH626" i="10"/>
  <c r="BI626" i="10"/>
  <c r="BJ626" i="10"/>
  <c r="BG627" i="10"/>
  <c r="BH627" i="10"/>
  <c r="BI627" i="10"/>
  <c r="BJ627" i="10"/>
  <c r="BG628" i="10"/>
  <c r="BH628" i="10"/>
  <c r="BI628" i="10"/>
  <c r="BJ628" i="10"/>
  <c r="BG629" i="10"/>
  <c r="BH629" i="10"/>
  <c r="BI629" i="10"/>
  <c r="BJ629" i="10"/>
  <c r="BG630" i="10"/>
  <c r="BH630" i="10"/>
  <c r="BI630" i="10"/>
  <c r="BJ630" i="10"/>
  <c r="BG631" i="10"/>
  <c r="BH631" i="10"/>
  <c r="BI631" i="10"/>
  <c r="BJ631" i="10"/>
  <c r="BG632" i="10"/>
  <c r="BH632" i="10"/>
  <c r="BI632" i="10"/>
  <c r="BJ632" i="10"/>
  <c r="BG633" i="10"/>
  <c r="BH633" i="10"/>
  <c r="BI633" i="10"/>
  <c r="BJ633" i="10"/>
  <c r="BG634" i="10"/>
  <c r="BH634" i="10"/>
  <c r="BI634" i="10"/>
  <c r="BJ634" i="10"/>
  <c r="BG635" i="10"/>
  <c r="BH635" i="10"/>
  <c r="BI635" i="10"/>
  <c r="BJ635" i="10"/>
  <c r="BG636" i="10"/>
  <c r="BH636" i="10"/>
  <c r="BI636" i="10"/>
  <c r="BJ636" i="10"/>
  <c r="BG637" i="10"/>
  <c r="BH637" i="10"/>
  <c r="BI637" i="10"/>
  <c r="BJ637" i="10"/>
  <c r="BG638" i="10"/>
  <c r="BH638" i="10"/>
  <c r="BI638" i="10"/>
  <c r="BJ638" i="10"/>
  <c r="BG639" i="10"/>
  <c r="BH639" i="10"/>
  <c r="BI639" i="10"/>
  <c r="BJ639" i="10"/>
  <c r="BG640" i="10"/>
  <c r="BH640" i="10"/>
  <c r="BI640" i="10"/>
  <c r="BJ640" i="10"/>
  <c r="BG641" i="10"/>
  <c r="BH641" i="10"/>
  <c r="BI641" i="10"/>
  <c r="BJ641" i="10"/>
  <c r="BG642" i="10"/>
  <c r="BH642" i="10"/>
  <c r="BI642" i="10"/>
  <c r="BJ642" i="10"/>
  <c r="BG643" i="10"/>
  <c r="BH643" i="10"/>
  <c r="BI643" i="10"/>
  <c r="BJ643" i="10"/>
  <c r="BG644" i="10"/>
  <c r="BH644" i="10"/>
  <c r="BI644" i="10"/>
  <c r="BJ644" i="10"/>
  <c r="BG645" i="10"/>
  <c r="BH645" i="10"/>
  <c r="BI645" i="10"/>
  <c r="BJ645" i="10"/>
  <c r="BG646" i="10"/>
  <c r="BH646" i="10"/>
  <c r="BI646" i="10"/>
  <c r="BJ646" i="10"/>
  <c r="BG647" i="10"/>
  <c r="BH647" i="10"/>
  <c r="BI647" i="10"/>
  <c r="BJ647" i="10"/>
  <c r="BG648" i="10"/>
  <c r="BH648" i="10"/>
  <c r="BI648" i="10"/>
  <c r="BJ648" i="10"/>
  <c r="BG649" i="10"/>
  <c r="BH649" i="10"/>
  <c r="BI649" i="10"/>
  <c r="BJ649" i="10"/>
  <c r="BG650" i="10"/>
  <c r="BH650" i="10"/>
  <c r="BI650" i="10"/>
  <c r="BJ650" i="10"/>
  <c r="BG651" i="10"/>
  <c r="BH651" i="10"/>
  <c r="BI651" i="10"/>
  <c r="BJ651" i="10"/>
  <c r="BG652" i="10"/>
  <c r="BH652" i="10"/>
  <c r="BI652" i="10"/>
  <c r="BJ652" i="10"/>
  <c r="BG653" i="10"/>
  <c r="BH653" i="10"/>
  <c r="BI653" i="10"/>
  <c r="BJ653" i="10"/>
  <c r="BG654" i="10"/>
  <c r="BH654" i="10"/>
  <c r="BI654" i="10"/>
  <c r="BJ654" i="10"/>
  <c r="BG655" i="10"/>
  <c r="BH655" i="10"/>
  <c r="BI655" i="10"/>
  <c r="BJ655" i="10"/>
  <c r="BG656" i="10"/>
  <c r="BH656" i="10"/>
  <c r="BI656" i="10"/>
  <c r="BJ656" i="10"/>
  <c r="BG657" i="10"/>
  <c r="BH657" i="10"/>
  <c r="BI657" i="10"/>
  <c r="BJ657" i="10"/>
  <c r="BG658" i="10"/>
  <c r="BH658" i="10"/>
  <c r="BI658" i="10"/>
  <c r="BJ658" i="10"/>
  <c r="BG659" i="10"/>
  <c r="BH659" i="10"/>
  <c r="BI659" i="10"/>
  <c r="BJ659" i="10"/>
  <c r="BG660" i="10"/>
  <c r="BH660" i="10"/>
  <c r="BI660" i="10"/>
  <c r="BJ660" i="10"/>
  <c r="BG661" i="10"/>
  <c r="BH661" i="10"/>
  <c r="BI661" i="10"/>
  <c r="BJ661" i="10"/>
  <c r="BG662" i="10"/>
  <c r="BH662" i="10"/>
  <c r="BI662" i="10"/>
  <c r="BJ662" i="10"/>
  <c r="BG663" i="10"/>
  <c r="BH663" i="10"/>
  <c r="BI663" i="10"/>
  <c r="BJ663" i="10"/>
  <c r="BG664" i="10"/>
  <c r="BH664" i="10"/>
  <c r="BI664" i="10"/>
  <c r="BJ664" i="10"/>
  <c r="BG665" i="10"/>
  <c r="BH665" i="10"/>
  <c r="BI665" i="10"/>
  <c r="BJ665" i="10"/>
  <c r="BG666" i="10"/>
  <c r="BH666" i="10"/>
  <c r="BI666" i="10"/>
  <c r="BJ666" i="10"/>
  <c r="BG667" i="10"/>
  <c r="BH667" i="10"/>
  <c r="BI667" i="10"/>
  <c r="BJ667" i="10"/>
  <c r="BG668" i="10"/>
  <c r="BH668" i="10"/>
  <c r="BI668" i="10"/>
  <c r="BJ668" i="10"/>
  <c r="BG669" i="10"/>
  <c r="BH669" i="10"/>
  <c r="BI669" i="10"/>
  <c r="BJ669" i="10"/>
  <c r="BG670" i="10"/>
  <c r="BH670" i="10"/>
  <c r="BI670" i="10"/>
  <c r="BJ670" i="10"/>
  <c r="BG671" i="10"/>
  <c r="BH671" i="10"/>
  <c r="BI671" i="10"/>
  <c r="BJ671" i="10"/>
  <c r="BG672" i="10"/>
  <c r="BH672" i="10"/>
  <c r="BI672" i="10"/>
  <c r="BJ672" i="10"/>
  <c r="BG673" i="10"/>
  <c r="BH673" i="10"/>
  <c r="BI673" i="10"/>
  <c r="BJ673" i="10"/>
  <c r="BG674" i="10"/>
  <c r="BH674" i="10"/>
  <c r="BI674" i="10"/>
  <c r="BJ674" i="10"/>
  <c r="BG675" i="10"/>
  <c r="BH675" i="10"/>
  <c r="BI675" i="10"/>
  <c r="BJ675" i="10"/>
  <c r="BG676" i="10"/>
  <c r="BH676" i="10"/>
  <c r="BI676" i="10"/>
  <c r="BJ676" i="10"/>
  <c r="BG677" i="10"/>
  <c r="BH677" i="10"/>
  <c r="BI677" i="10"/>
  <c r="BJ677" i="10"/>
  <c r="BG678" i="10"/>
  <c r="BH678" i="10"/>
  <c r="BI678" i="10"/>
  <c r="BJ678" i="10"/>
  <c r="BG679" i="10"/>
  <c r="BH679" i="10"/>
  <c r="BI679" i="10"/>
  <c r="BJ679" i="10"/>
  <c r="BG680" i="10"/>
  <c r="BH680" i="10"/>
  <c r="BI680" i="10"/>
  <c r="BJ680" i="10"/>
  <c r="BG681" i="10"/>
  <c r="BH681" i="10"/>
  <c r="BI681" i="10"/>
  <c r="BJ681" i="10"/>
  <c r="BG682" i="10"/>
  <c r="BH682" i="10"/>
  <c r="BI682" i="10"/>
  <c r="BJ682" i="10"/>
  <c r="BG683" i="10"/>
  <c r="BH683" i="10"/>
  <c r="BI683" i="10"/>
  <c r="BJ683" i="10"/>
  <c r="BG684" i="10"/>
  <c r="BH684" i="10"/>
  <c r="BI684" i="10"/>
  <c r="BJ684" i="10"/>
  <c r="BG685" i="10"/>
  <c r="BH685" i="10"/>
  <c r="BI685" i="10"/>
  <c r="BJ685" i="10"/>
  <c r="BG686" i="10"/>
  <c r="BH686" i="10"/>
  <c r="BI686" i="10"/>
  <c r="BJ686" i="10"/>
  <c r="BG687" i="10"/>
  <c r="BH687" i="10"/>
  <c r="BI687" i="10"/>
  <c r="BJ687" i="10"/>
  <c r="BG688" i="10"/>
  <c r="BH688" i="10"/>
  <c r="BI688" i="10"/>
  <c r="BJ688" i="10"/>
  <c r="BG689" i="10"/>
  <c r="BH689" i="10"/>
  <c r="BI689" i="10"/>
  <c r="BJ689" i="10"/>
  <c r="BG690" i="10"/>
  <c r="BH690" i="10"/>
  <c r="BI690" i="10"/>
  <c r="BJ690" i="10"/>
  <c r="BG691" i="10"/>
  <c r="BH691" i="10"/>
  <c r="BI691" i="10"/>
  <c r="BJ691" i="10"/>
  <c r="BG692" i="10"/>
  <c r="BH692" i="10"/>
  <c r="BI692" i="10"/>
  <c r="BJ692" i="10"/>
  <c r="BG693" i="10"/>
  <c r="BH693" i="10"/>
  <c r="BI693" i="10"/>
  <c r="BJ693" i="10"/>
  <c r="BG694" i="10"/>
  <c r="BH694" i="10"/>
  <c r="BI694" i="10"/>
  <c r="BJ694" i="10"/>
  <c r="BG695" i="10"/>
  <c r="BH695" i="10"/>
  <c r="BI695" i="10"/>
  <c r="BJ695" i="10"/>
  <c r="BG696" i="10"/>
  <c r="BH696" i="10"/>
  <c r="BI696" i="10"/>
  <c r="BJ696" i="10"/>
  <c r="BG697" i="10"/>
  <c r="BH697" i="10"/>
  <c r="BI697" i="10"/>
  <c r="BJ697" i="10"/>
  <c r="BG698" i="10"/>
  <c r="BH698" i="10"/>
  <c r="BI698" i="10"/>
  <c r="BJ698" i="10"/>
  <c r="BG699" i="10"/>
  <c r="BH699" i="10"/>
  <c r="BI699" i="10"/>
  <c r="BJ699" i="10"/>
  <c r="BG700" i="10"/>
  <c r="BH700" i="10"/>
  <c r="BI700" i="10"/>
  <c r="BJ700" i="10"/>
  <c r="BG701" i="10"/>
  <c r="BH701" i="10"/>
  <c r="BI701" i="10"/>
  <c r="BJ701" i="10"/>
  <c r="BG702" i="10"/>
  <c r="BH702" i="10"/>
  <c r="BI702" i="10"/>
  <c r="BJ702" i="10"/>
  <c r="BG703" i="10"/>
  <c r="BH703" i="10"/>
  <c r="BI703" i="10"/>
  <c r="BJ703" i="10"/>
  <c r="BG704" i="10"/>
  <c r="BH704" i="10"/>
  <c r="BI704" i="10"/>
  <c r="BJ704" i="10"/>
  <c r="BG705" i="10"/>
  <c r="BH705" i="10"/>
  <c r="BI705" i="10"/>
  <c r="BJ705" i="10"/>
  <c r="BG706" i="10"/>
  <c r="BH706" i="10"/>
  <c r="BI706" i="10"/>
  <c r="BJ706" i="10"/>
  <c r="BG707" i="10"/>
  <c r="BH707" i="10"/>
  <c r="BI707" i="10"/>
  <c r="BJ707" i="10"/>
  <c r="BG708" i="10"/>
  <c r="BH708" i="10"/>
  <c r="BI708" i="10"/>
  <c r="BJ708" i="10"/>
  <c r="BG709" i="10"/>
  <c r="BH709" i="10"/>
  <c r="BI709" i="10"/>
  <c r="BJ709" i="10"/>
  <c r="BG710" i="10"/>
  <c r="BH710" i="10"/>
  <c r="BI710" i="10"/>
  <c r="BJ710" i="10"/>
  <c r="BG711" i="10"/>
  <c r="BH711" i="10"/>
  <c r="BI711" i="10"/>
  <c r="BJ711" i="10"/>
  <c r="BG712" i="10"/>
  <c r="BH712" i="10"/>
  <c r="BI712" i="10"/>
  <c r="BJ712" i="10"/>
  <c r="BG713" i="10"/>
  <c r="BH713" i="10"/>
  <c r="BI713" i="10"/>
  <c r="BJ713" i="10"/>
  <c r="BG714" i="10"/>
  <c r="BH714" i="10"/>
  <c r="BI714" i="10"/>
  <c r="BJ714" i="10"/>
  <c r="BG715" i="10"/>
  <c r="BH715" i="10"/>
  <c r="BI715" i="10"/>
  <c r="BJ715" i="10"/>
  <c r="BG716" i="10"/>
  <c r="BH716" i="10"/>
  <c r="BI716" i="10"/>
  <c r="BJ716" i="10"/>
  <c r="BG717" i="10"/>
  <c r="BH717" i="10"/>
  <c r="BI717" i="10"/>
  <c r="BJ717" i="10"/>
  <c r="BG718" i="10"/>
  <c r="BH718" i="10"/>
  <c r="BI718" i="10"/>
  <c r="BJ718" i="10"/>
  <c r="BG719" i="10"/>
  <c r="BH719" i="10"/>
  <c r="BI719" i="10"/>
  <c r="BJ719" i="10"/>
  <c r="BG720" i="10"/>
  <c r="BH720" i="10"/>
  <c r="BI720" i="10"/>
  <c r="BJ720" i="10"/>
  <c r="BG721" i="10"/>
  <c r="BH721" i="10"/>
  <c r="BI721" i="10"/>
  <c r="BJ721" i="10"/>
  <c r="BG722" i="10"/>
  <c r="BH722" i="10"/>
  <c r="BI722" i="10"/>
  <c r="BJ722" i="10"/>
  <c r="BG723" i="10"/>
  <c r="BH723" i="10"/>
  <c r="BI723" i="10"/>
  <c r="BJ723" i="10"/>
  <c r="BG724" i="10"/>
  <c r="BH724" i="10"/>
  <c r="BI724" i="10"/>
  <c r="BJ724" i="10"/>
  <c r="BG725" i="10"/>
  <c r="BH725" i="10"/>
  <c r="BI725" i="10"/>
  <c r="BJ725" i="10"/>
  <c r="BG726" i="10"/>
  <c r="BH726" i="10"/>
  <c r="BI726" i="10"/>
  <c r="BJ726" i="10"/>
  <c r="BG727" i="10"/>
  <c r="BH727" i="10"/>
  <c r="BI727" i="10"/>
  <c r="BJ727" i="10"/>
  <c r="BG728" i="10"/>
  <c r="BH728" i="10"/>
  <c r="BI728" i="10"/>
  <c r="BJ728" i="10"/>
  <c r="BG729" i="10"/>
  <c r="BH729" i="10"/>
  <c r="BI729" i="10"/>
  <c r="BJ729" i="10"/>
  <c r="BG730" i="10"/>
  <c r="BH730" i="10"/>
  <c r="BI730" i="10"/>
  <c r="BJ730" i="10"/>
  <c r="BG731" i="10"/>
  <c r="BH731" i="10"/>
  <c r="BI731" i="10"/>
  <c r="BJ731" i="10"/>
  <c r="BG732" i="10"/>
  <c r="BH732" i="10"/>
  <c r="BI732" i="10"/>
  <c r="BJ732" i="10"/>
  <c r="BG733" i="10"/>
  <c r="BH733" i="10"/>
  <c r="BI733" i="10"/>
  <c r="BJ733" i="10"/>
  <c r="BG734" i="10"/>
  <c r="BH734" i="10"/>
  <c r="BI734" i="10"/>
  <c r="BJ734" i="10"/>
  <c r="BG735" i="10"/>
  <c r="BH735" i="10"/>
  <c r="BI735" i="10"/>
  <c r="BJ735" i="10"/>
  <c r="BG736" i="10"/>
  <c r="BH736" i="10"/>
  <c r="BI736" i="10"/>
  <c r="BJ736" i="10"/>
  <c r="BG737" i="10"/>
  <c r="BH737" i="10"/>
  <c r="BI737" i="10"/>
  <c r="BJ737" i="10"/>
  <c r="BG738" i="10"/>
  <c r="BH738" i="10"/>
  <c r="BI738" i="10"/>
  <c r="BJ738" i="10"/>
  <c r="BG739" i="10"/>
  <c r="BH739" i="10"/>
  <c r="BI739" i="10"/>
  <c r="BJ739" i="10"/>
  <c r="BG740" i="10"/>
  <c r="BH740" i="10"/>
  <c r="BI740" i="10"/>
  <c r="BJ740" i="10"/>
  <c r="BG741" i="10"/>
  <c r="BH741" i="10"/>
  <c r="BI741" i="10"/>
  <c r="BJ741" i="10"/>
  <c r="BG742" i="10"/>
  <c r="BH742" i="10"/>
  <c r="BI742" i="10"/>
  <c r="BJ742" i="10"/>
  <c r="BG743" i="10"/>
  <c r="BH743" i="10"/>
  <c r="BI743" i="10"/>
  <c r="BJ743" i="10"/>
  <c r="BG744" i="10"/>
  <c r="BH744" i="10"/>
  <c r="BI744" i="10"/>
  <c r="BJ744" i="10"/>
  <c r="BG745" i="10"/>
  <c r="BH745" i="10"/>
  <c r="BI745" i="10"/>
  <c r="BJ745" i="10"/>
  <c r="BG746" i="10"/>
  <c r="BH746" i="10"/>
  <c r="BI746" i="10"/>
  <c r="BJ746" i="10"/>
  <c r="BG747" i="10"/>
  <c r="BH747" i="10"/>
  <c r="BI747" i="10"/>
  <c r="BJ747" i="10"/>
  <c r="BG748" i="10"/>
  <c r="BH748" i="10"/>
  <c r="BI748" i="10"/>
  <c r="BJ748" i="10"/>
  <c r="BG749" i="10"/>
  <c r="BH749" i="10"/>
  <c r="BI749" i="10"/>
  <c r="BJ749" i="10"/>
  <c r="BG750" i="10"/>
  <c r="BH750" i="10"/>
  <c r="BI750" i="10"/>
  <c r="BJ750" i="10"/>
  <c r="BG751" i="10"/>
  <c r="BH751" i="10"/>
  <c r="BI751" i="10"/>
  <c r="BJ751" i="10"/>
  <c r="BG752" i="10"/>
  <c r="BH752" i="10"/>
  <c r="BI752" i="10"/>
  <c r="BJ752" i="10"/>
  <c r="BG753" i="10"/>
  <c r="BH753" i="10"/>
  <c r="BI753" i="10"/>
  <c r="BJ753" i="10"/>
  <c r="BG754" i="10"/>
  <c r="BH754" i="10"/>
  <c r="BI754" i="10"/>
  <c r="BJ754" i="10"/>
  <c r="BG755" i="10"/>
  <c r="BH755" i="10"/>
  <c r="BI755" i="10"/>
  <c r="BJ755" i="10"/>
  <c r="BG756" i="10"/>
  <c r="BH756" i="10"/>
  <c r="BI756" i="10"/>
  <c r="BJ756" i="10"/>
  <c r="BG757" i="10"/>
  <c r="BH757" i="10"/>
  <c r="BI757" i="10"/>
  <c r="BJ757" i="10"/>
  <c r="BG758" i="10"/>
  <c r="BH758" i="10"/>
  <c r="BI758" i="10"/>
  <c r="BJ758" i="10"/>
  <c r="BG759" i="10"/>
  <c r="BH759" i="10"/>
  <c r="BI759" i="10"/>
  <c r="BJ759" i="10"/>
  <c r="BG760" i="10"/>
  <c r="BH760" i="10"/>
  <c r="BI760" i="10"/>
  <c r="BJ760" i="10"/>
  <c r="BG761" i="10"/>
  <c r="BH761" i="10"/>
  <c r="BI761" i="10"/>
  <c r="BJ761" i="10"/>
  <c r="BG762" i="10"/>
  <c r="BH762" i="10"/>
  <c r="BI762" i="10"/>
  <c r="BJ762" i="10"/>
  <c r="BG763" i="10"/>
  <c r="BH763" i="10"/>
  <c r="BI763" i="10"/>
  <c r="BJ763" i="10"/>
  <c r="BG764" i="10"/>
  <c r="BH764" i="10"/>
  <c r="BI764" i="10"/>
  <c r="BJ764" i="10"/>
  <c r="BG765" i="10"/>
  <c r="BH765" i="10"/>
  <c r="BI765" i="10"/>
  <c r="BJ765" i="10"/>
  <c r="BG766" i="10"/>
  <c r="BH766" i="10"/>
  <c r="BI766" i="10"/>
  <c r="BJ766" i="10"/>
  <c r="BG767" i="10"/>
  <c r="BH767" i="10"/>
  <c r="BI767" i="10"/>
  <c r="BJ767" i="10"/>
  <c r="BG768" i="10"/>
  <c r="BH768" i="10"/>
  <c r="BI768" i="10"/>
  <c r="BJ768" i="10"/>
  <c r="BG769" i="10"/>
  <c r="BH769" i="10"/>
  <c r="BI769" i="10"/>
  <c r="BJ769" i="10"/>
  <c r="BG770" i="10"/>
  <c r="BH770" i="10"/>
  <c r="BI770" i="10"/>
  <c r="BJ770" i="10"/>
  <c r="BG771" i="10"/>
  <c r="BH771" i="10"/>
  <c r="BI771" i="10"/>
  <c r="BJ771" i="10"/>
  <c r="BG772" i="10"/>
  <c r="BH772" i="10"/>
  <c r="BI772" i="10"/>
  <c r="BJ772" i="10"/>
  <c r="BG773" i="10"/>
  <c r="BH773" i="10"/>
  <c r="BI773" i="10"/>
  <c r="BJ773" i="10"/>
  <c r="BG774" i="10"/>
  <c r="BH774" i="10"/>
  <c r="BI774" i="10"/>
  <c r="BJ774" i="10"/>
  <c r="BG775" i="10"/>
  <c r="BH775" i="10"/>
  <c r="BI775" i="10"/>
  <c r="BJ775" i="10"/>
  <c r="BG776" i="10"/>
  <c r="BH776" i="10"/>
  <c r="BI776" i="10"/>
  <c r="BJ776" i="10"/>
  <c r="BG777" i="10"/>
  <c r="BH777" i="10"/>
  <c r="BI777" i="10"/>
  <c r="BJ777" i="10"/>
  <c r="BG778" i="10"/>
  <c r="BH778" i="10"/>
  <c r="BI778" i="10"/>
  <c r="BJ778" i="10"/>
  <c r="BG779" i="10"/>
  <c r="BH779" i="10"/>
  <c r="BI779" i="10"/>
  <c r="BJ779" i="10"/>
  <c r="BG780" i="10"/>
  <c r="BH780" i="10"/>
  <c r="BI780" i="10"/>
  <c r="BJ780" i="10"/>
  <c r="BG781" i="10"/>
  <c r="BH781" i="10"/>
  <c r="BI781" i="10"/>
  <c r="BJ781" i="10"/>
  <c r="BG782" i="10"/>
  <c r="BH782" i="10"/>
  <c r="BI782" i="10"/>
  <c r="BJ782" i="10"/>
  <c r="BG783" i="10"/>
  <c r="BH783" i="10"/>
  <c r="BI783" i="10"/>
  <c r="BJ783" i="10"/>
  <c r="BG784" i="10"/>
  <c r="BH784" i="10"/>
  <c r="BI784" i="10"/>
  <c r="BJ784" i="10"/>
  <c r="BG785" i="10"/>
  <c r="BH785" i="10"/>
  <c r="BI785" i="10"/>
  <c r="BJ785" i="10"/>
  <c r="BG786" i="10"/>
  <c r="BH786" i="10"/>
  <c r="BI786" i="10"/>
  <c r="BJ786" i="10"/>
  <c r="BG787" i="10"/>
  <c r="BH787" i="10"/>
  <c r="BI787" i="10"/>
  <c r="BJ787" i="10"/>
  <c r="BG788" i="10"/>
  <c r="BH788" i="10"/>
  <c r="BI788" i="10"/>
  <c r="BJ788" i="10"/>
  <c r="BG789" i="10"/>
  <c r="BH789" i="10"/>
  <c r="BI789" i="10"/>
  <c r="BJ789" i="10"/>
  <c r="BG790" i="10"/>
  <c r="BH790" i="10"/>
  <c r="BI790" i="10"/>
  <c r="BJ790" i="10"/>
  <c r="BG791" i="10"/>
  <c r="BH791" i="10"/>
  <c r="BI791" i="10"/>
  <c r="BJ791" i="10"/>
  <c r="BG792" i="10"/>
  <c r="BH792" i="10"/>
  <c r="BI792" i="10"/>
  <c r="BJ792" i="10"/>
  <c r="BG793" i="10"/>
  <c r="BH793" i="10"/>
  <c r="BI793" i="10"/>
  <c r="BJ793" i="10"/>
  <c r="BG794" i="10"/>
  <c r="BH794" i="10"/>
  <c r="BI794" i="10"/>
  <c r="BJ794" i="10"/>
  <c r="BG795" i="10"/>
  <c r="BH795" i="10"/>
  <c r="BI795" i="10"/>
  <c r="BJ795" i="10"/>
  <c r="BG796" i="10"/>
  <c r="BH796" i="10"/>
  <c r="BI796" i="10"/>
  <c r="BJ796" i="10"/>
  <c r="BG797" i="10"/>
  <c r="BH797" i="10"/>
  <c r="BI797" i="10"/>
  <c r="BJ797" i="10"/>
  <c r="BG798" i="10"/>
  <c r="BH798" i="10"/>
  <c r="BI798" i="10"/>
  <c r="BJ798" i="10"/>
  <c r="BG799" i="10"/>
  <c r="BH799" i="10"/>
  <c r="BI799" i="10"/>
  <c r="BJ799" i="10"/>
  <c r="BG800" i="10"/>
  <c r="BH800" i="10"/>
  <c r="BI800" i="10"/>
  <c r="BJ800" i="10"/>
  <c r="BG801" i="10"/>
  <c r="BH801" i="10"/>
  <c r="BI801" i="10"/>
  <c r="BJ801" i="10"/>
  <c r="BG802" i="10"/>
  <c r="BH802" i="10"/>
  <c r="BI802" i="10"/>
  <c r="BJ802" i="10"/>
  <c r="BG803" i="10"/>
  <c r="BH803" i="10"/>
  <c r="BI803" i="10"/>
  <c r="BJ803" i="10"/>
  <c r="BG804" i="10"/>
  <c r="BH804" i="10"/>
  <c r="BI804" i="10"/>
  <c r="BJ804" i="10"/>
  <c r="BG805" i="10"/>
  <c r="BH805" i="10"/>
  <c r="BI805" i="10"/>
  <c r="BJ805" i="10"/>
  <c r="BG806" i="10"/>
  <c r="BH806" i="10"/>
  <c r="BI806" i="10"/>
  <c r="BJ806" i="10"/>
  <c r="BG807" i="10"/>
  <c r="BH807" i="10"/>
  <c r="BI807" i="10"/>
  <c r="BJ807" i="10"/>
  <c r="BG808" i="10"/>
  <c r="BH808" i="10"/>
  <c r="BI808" i="10"/>
  <c r="BJ808" i="10"/>
  <c r="BG809" i="10"/>
  <c r="BH809" i="10"/>
  <c r="BI809" i="10"/>
  <c r="BJ809" i="10"/>
  <c r="BG810" i="10"/>
  <c r="BH810" i="10"/>
  <c r="BI810" i="10"/>
  <c r="BJ810" i="10"/>
  <c r="BG811" i="10"/>
  <c r="BH811" i="10"/>
  <c r="BI811" i="10"/>
  <c r="BJ811" i="10"/>
  <c r="BG812" i="10"/>
  <c r="BH812" i="10"/>
  <c r="BI812" i="10"/>
  <c r="BJ812" i="10"/>
  <c r="BG813" i="10"/>
  <c r="BH813" i="10"/>
  <c r="BI813" i="10"/>
  <c r="BJ813" i="10"/>
  <c r="BG814" i="10"/>
  <c r="BH814" i="10"/>
  <c r="BI814" i="10"/>
  <c r="BJ814" i="10"/>
  <c r="BG815" i="10"/>
  <c r="BH815" i="10"/>
  <c r="BI815" i="10"/>
  <c r="BJ815" i="10"/>
  <c r="BG816" i="10"/>
  <c r="BH816" i="10"/>
  <c r="BI816" i="10"/>
  <c r="BJ816" i="10"/>
  <c r="BG817" i="10"/>
  <c r="BH817" i="10"/>
  <c r="BI817" i="10"/>
  <c r="BJ817" i="10"/>
  <c r="BG818" i="10"/>
  <c r="BH818" i="10"/>
  <c r="BI818" i="10"/>
  <c r="BJ818" i="10"/>
  <c r="BG819" i="10"/>
  <c r="BH819" i="10"/>
  <c r="BI819" i="10"/>
  <c r="BJ819" i="10"/>
  <c r="BG820" i="10"/>
  <c r="BH820" i="10"/>
  <c r="BI820" i="10"/>
  <c r="BJ820" i="10"/>
  <c r="BG821" i="10"/>
  <c r="BH821" i="10"/>
  <c r="BI821" i="10"/>
  <c r="BJ821" i="10"/>
  <c r="BG822" i="10"/>
  <c r="BH822" i="10"/>
  <c r="BI822" i="10"/>
  <c r="BJ822" i="10"/>
  <c r="BG823" i="10"/>
  <c r="BH823" i="10"/>
  <c r="BI823" i="10"/>
  <c r="BJ823" i="10"/>
  <c r="BG824" i="10"/>
  <c r="BH824" i="10"/>
  <c r="BI824" i="10"/>
  <c r="BJ824" i="10"/>
  <c r="BG825" i="10"/>
  <c r="BH825" i="10"/>
  <c r="BI825" i="10"/>
  <c r="BJ825" i="10"/>
  <c r="BG826" i="10"/>
  <c r="BH826" i="10"/>
  <c r="BI826" i="10"/>
  <c r="BJ826" i="10"/>
  <c r="BG827" i="10"/>
  <c r="BH827" i="10"/>
  <c r="BI827" i="10"/>
  <c r="BJ827" i="10"/>
  <c r="BG828" i="10"/>
  <c r="BH828" i="10"/>
  <c r="BI828" i="10"/>
  <c r="BJ828" i="10"/>
  <c r="BG829" i="10"/>
  <c r="BH829" i="10"/>
  <c r="BI829" i="10"/>
  <c r="BJ829" i="10"/>
  <c r="BG830" i="10"/>
  <c r="BH830" i="10"/>
  <c r="BI830" i="10"/>
  <c r="BJ830" i="10"/>
  <c r="BG831" i="10"/>
  <c r="BH831" i="10"/>
  <c r="BI831" i="10"/>
  <c r="BJ831" i="10"/>
  <c r="BG832" i="10"/>
  <c r="BH832" i="10"/>
  <c r="BI832" i="10"/>
  <c r="BJ832" i="10"/>
  <c r="BG833" i="10"/>
  <c r="BH833" i="10"/>
  <c r="BI833" i="10"/>
  <c r="BJ833" i="10"/>
  <c r="BG834" i="10"/>
  <c r="BH834" i="10"/>
  <c r="BI834" i="10"/>
  <c r="BJ834" i="10"/>
  <c r="BG835" i="10"/>
  <c r="BH835" i="10"/>
  <c r="BI835" i="10"/>
  <c r="BJ835" i="10"/>
  <c r="BG836" i="10"/>
  <c r="BH836" i="10"/>
  <c r="BI836" i="10"/>
  <c r="BJ836" i="10"/>
  <c r="BG837" i="10"/>
  <c r="BH837" i="10"/>
  <c r="BI837" i="10"/>
  <c r="BJ837" i="10"/>
  <c r="BG838" i="10"/>
  <c r="BH838" i="10"/>
  <c r="BI838" i="10"/>
  <c r="BJ838" i="10"/>
  <c r="BG839" i="10"/>
  <c r="BH839" i="10"/>
  <c r="BI839" i="10"/>
  <c r="BJ839" i="10"/>
  <c r="BG840" i="10"/>
  <c r="BH840" i="10"/>
  <c r="BI840" i="10"/>
  <c r="BJ840" i="10"/>
  <c r="BG841" i="10"/>
  <c r="BH841" i="10"/>
  <c r="BI841" i="10"/>
  <c r="BJ841" i="10"/>
  <c r="BG842" i="10"/>
  <c r="BH842" i="10"/>
  <c r="BI842" i="10"/>
  <c r="BJ842" i="10"/>
  <c r="BG843" i="10"/>
  <c r="BH843" i="10"/>
  <c r="BI843" i="10"/>
  <c r="BJ843" i="10"/>
  <c r="BG844" i="10"/>
  <c r="BH844" i="10"/>
  <c r="BI844" i="10"/>
  <c r="BJ844" i="10"/>
  <c r="BG845" i="10"/>
  <c r="BH845" i="10"/>
  <c r="BI845" i="10"/>
  <c r="BJ845" i="10"/>
  <c r="BG846" i="10"/>
  <c r="BH846" i="10"/>
  <c r="BI846" i="10"/>
  <c r="BJ846" i="10"/>
  <c r="BG847" i="10"/>
  <c r="BH847" i="10"/>
  <c r="BI847" i="10"/>
  <c r="BJ847" i="10"/>
  <c r="BG848" i="10"/>
  <c r="BH848" i="10"/>
  <c r="BI848" i="10"/>
  <c r="BJ848" i="10"/>
  <c r="BG849" i="10"/>
  <c r="BH849" i="10"/>
  <c r="BI849" i="10"/>
  <c r="BJ849" i="10"/>
  <c r="BG850" i="10"/>
  <c r="BH850" i="10"/>
  <c r="BI850" i="10"/>
  <c r="BJ850" i="10"/>
  <c r="BG851" i="10"/>
  <c r="BH851" i="10"/>
  <c r="BI851" i="10"/>
  <c r="BJ851" i="10"/>
  <c r="BG852" i="10"/>
  <c r="BH852" i="10"/>
  <c r="BI852" i="10"/>
  <c r="BJ852" i="10"/>
  <c r="BG853" i="10"/>
  <c r="BH853" i="10"/>
  <c r="BI853" i="10"/>
  <c r="BJ853" i="10"/>
  <c r="BG854" i="10"/>
  <c r="BH854" i="10"/>
  <c r="BI854" i="10"/>
  <c r="BJ854" i="10"/>
  <c r="BG855" i="10"/>
  <c r="BH855" i="10"/>
  <c r="BI855" i="10"/>
  <c r="BJ855" i="10"/>
  <c r="BG856" i="10"/>
  <c r="BH856" i="10"/>
  <c r="BI856" i="10"/>
  <c r="BJ856" i="10"/>
  <c r="BG857" i="10"/>
  <c r="BH857" i="10"/>
  <c r="BI857" i="10"/>
  <c r="BJ857" i="10"/>
  <c r="BG858" i="10"/>
  <c r="BH858" i="10"/>
  <c r="BI858" i="10"/>
  <c r="BJ858" i="10"/>
  <c r="BG859" i="10"/>
  <c r="BH859" i="10"/>
  <c r="BI859" i="10"/>
  <c r="BJ859" i="10"/>
  <c r="BG860" i="10"/>
  <c r="BH860" i="10"/>
  <c r="BI860" i="10"/>
  <c r="BJ860" i="10"/>
  <c r="BG861" i="10"/>
  <c r="BH861" i="10"/>
  <c r="BI861" i="10"/>
  <c r="BJ861" i="10"/>
  <c r="BG862" i="10"/>
  <c r="BH862" i="10"/>
  <c r="BI862" i="10"/>
  <c r="BJ862" i="10"/>
  <c r="BG863" i="10"/>
  <c r="BH863" i="10"/>
  <c r="BI863" i="10"/>
  <c r="BJ863" i="10"/>
  <c r="BG864" i="10"/>
  <c r="BH864" i="10"/>
  <c r="BI864" i="10"/>
  <c r="BJ864" i="10"/>
  <c r="BG865" i="10"/>
  <c r="BH865" i="10"/>
  <c r="BI865" i="10"/>
  <c r="BJ865" i="10"/>
  <c r="BG866" i="10"/>
  <c r="BH866" i="10"/>
  <c r="BI866" i="10"/>
  <c r="BJ866" i="10"/>
  <c r="BG867" i="10"/>
  <c r="BH867" i="10"/>
  <c r="BI867" i="10"/>
  <c r="BJ867" i="10"/>
  <c r="BG868" i="10"/>
  <c r="BH868" i="10"/>
  <c r="BI868" i="10"/>
  <c r="BJ868" i="10"/>
  <c r="BG869" i="10"/>
  <c r="BH869" i="10"/>
  <c r="BI869" i="10"/>
  <c r="BJ869" i="10"/>
  <c r="BG870" i="10"/>
  <c r="BH870" i="10"/>
  <c r="BI870" i="10"/>
  <c r="BJ870" i="10"/>
  <c r="BG871" i="10"/>
  <c r="BH871" i="10"/>
  <c r="BI871" i="10"/>
  <c r="BJ871" i="10"/>
  <c r="BG872" i="10"/>
  <c r="BH872" i="10"/>
  <c r="BI872" i="10"/>
  <c r="BJ872" i="10"/>
  <c r="BG873" i="10"/>
  <c r="BH873" i="10"/>
  <c r="BI873" i="10"/>
  <c r="BJ873" i="10"/>
  <c r="BG874" i="10"/>
  <c r="BH874" i="10"/>
  <c r="BI874" i="10"/>
  <c r="BJ874" i="10"/>
  <c r="BG875" i="10"/>
  <c r="BH875" i="10"/>
  <c r="BI875" i="10"/>
  <c r="BJ875" i="10"/>
  <c r="BG876" i="10"/>
  <c r="BH876" i="10"/>
  <c r="BI876" i="10"/>
  <c r="BJ876" i="10"/>
  <c r="BG877" i="10"/>
  <c r="BH877" i="10"/>
  <c r="BI877" i="10"/>
  <c r="BJ877" i="10"/>
  <c r="BG878" i="10"/>
  <c r="BH878" i="10"/>
  <c r="BI878" i="10"/>
  <c r="BJ878" i="10"/>
  <c r="BG879" i="10"/>
  <c r="BH879" i="10"/>
  <c r="BI879" i="10"/>
  <c r="BJ879" i="10"/>
  <c r="BG880" i="10"/>
  <c r="BH880" i="10"/>
  <c r="BI880" i="10"/>
  <c r="BJ880" i="10"/>
  <c r="BG881" i="10"/>
  <c r="BH881" i="10"/>
  <c r="BI881" i="10"/>
  <c r="BJ881" i="10"/>
  <c r="BG882" i="10"/>
  <c r="BH882" i="10"/>
  <c r="BI882" i="10"/>
  <c r="BJ882" i="10"/>
  <c r="BG883" i="10"/>
  <c r="BH883" i="10"/>
  <c r="BI883" i="10"/>
  <c r="BJ883" i="10"/>
  <c r="BG884" i="10"/>
  <c r="BH884" i="10"/>
  <c r="BI884" i="10"/>
  <c r="BJ884" i="10"/>
  <c r="BG885" i="10"/>
  <c r="BH885" i="10"/>
  <c r="BI885" i="10"/>
  <c r="BJ885" i="10"/>
  <c r="BG886" i="10"/>
  <c r="BH886" i="10"/>
  <c r="BI886" i="10"/>
  <c r="BJ886" i="10"/>
  <c r="BG887" i="10"/>
  <c r="BH887" i="10"/>
  <c r="BI887" i="10"/>
  <c r="BJ887" i="10"/>
  <c r="BG888" i="10"/>
  <c r="BH888" i="10"/>
  <c r="BI888" i="10"/>
  <c r="BJ888" i="10"/>
  <c r="BG889" i="10"/>
  <c r="BH889" i="10"/>
  <c r="BI889" i="10"/>
  <c r="BJ889" i="10"/>
  <c r="BG890" i="10"/>
  <c r="BH890" i="10"/>
  <c r="BI890" i="10"/>
  <c r="BJ890" i="10"/>
  <c r="BG891" i="10"/>
  <c r="BH891" i="10"/>
  <c r="BI891" i="10"/>
  <c r="BJ891" i="10"/>
  <c r="BG892" i="10"/>
  <c r="BH892" i="10"/>
  <c r="BI892" i="10"/>
  <c r="BJ892" i="10"/>
  <c r="BG893" i="10"/>
  <c r="BH893" i="10"/>
  <c r="BI893" i="10"/>
  <c r="BJ893" i="10"/>
  <c r="BG894" i="10"/>
  <c r="BH894" i="10"/>
  <c r="BI894" i="10"/>
  <c r="BJ894" i="10"/>
  <c r="BG895" i="10"/>
  <c r="BH895" i="10"/>
  <c r="BI895" i="10"/>
  <c r="BJ895" i="10"/>
  <c r="BG896" i="10"/>
  <c r="BH896" i="10"/>
  <c r="BI896" i="10"/>
  <c r="BJ896" i="10"/>
  <c r="BG897" i="10"/>
  <c r="BH897" i="10"/>
  <c r="BI897" i="10"/>
  <c r="BJ897" i="10"/>
  <c r="BG898" i="10"/>
  <c r="BH898" i="10"/>
  <c r="BI898" i="10"/>
  <c r="BJ898" i="10"/>
  <c r="BG899" i="10"/>
  <c r="BH899" i="10"/>
  <c r="BI899" i="10"/>
  <c r="BJ899" i="10"/>
  <c r="BG900" i="10"/>
  <c r="BH900" i="10"/>
  <c r="BI900" i="10"/>
  <c r="BJ900" i="10"/>
  <c r="BG901" i="10"/>
  <c r="BH901" i="10"/>
  <c r="BI901" i="10"/>
  <c r="BJ901" i="10"/>
  <c r="BG902" i="10"/>
  <c r="BH902" i="10"/>
  <c r="BI902" i="10"/>
  <c r="BJ902" i="10"/>
  <c r="BG903" i="10"/>
  <c r="BH903" i="10"/>
  <c r="BI903" i="10"/>
  <c r="BJ903" i="10"/>
  <c r="BG904" i="10"/>
  <c r="BH904" i="10"/>
  <c r="BI904" i="10"/>
  <c r="BJ904" i="10"/>
  <c r="BG905" i="10"/>
  <c r="BH905" i="10"/>
  <c r="BI905" i="10"/>
  <c r="BJ905" i="10"/>
  <c r="BG906" i="10"/>
  <c r="BH906" i="10"/>
  <c r="BI906" i="10"/>
  <c r="BJ906" i="10"/>
  <c r="BG907" i="10"/>
  <c r="BH907" i="10"/>
  <c r="BI907" i="10"/>
  <c r="BJ907" i="10"/>
  <c r="BG908" i="10"/>
  <c r="BH908" i="10"/>
  <c r="BI908" i="10"/>
  <c r="BJ908" i="10"/>
  <c r="BG909" i="10"/>
  <c r="BH909" i="10"/>
  <c r="BI909" i="10"/>
  <c r="BJ909" i="10"/>
  <c r="BG910" i="10"/>
  <c r="BH910" i="10"/>
  <c r="BI910" i="10"/>
  <c r="BJ910" i="10"/>
  <c r="BG911" i="10"/>
  <c r="BH911" i="10"/>
  <c r="BI911" i="10"/>
  <c r="BJ911" i="10"/>
  <c r="BG912" i="10"/>
  <c r="BH912" i="10"/>
  <c r="BI912" i="10"/>
  <c r="BJ912" i="10"/>
  <c r="BG913" i="10"/>
  <c r="BH913" i="10"/>
  <c r="BI913" i="10"/>
  <c r="BJ913" i="10"/>
  <c r="BG914" i="10"/>
  <c r="BH914" i="10"/>
  <c r="BI914" i="10"/>
  <c r="BJ914" i="10"/>
  <c r="BG915" i="10"/>
  <c r="BH915" i="10"/>
  <c r="BI915" i="10"/>
  <c r="BJ915" i="10"/>
  <c r="BG916" i="10"/>
  <c r="BH916" i="10"/>
  <c r="BI916" i="10"/>
  <c r="BJ916" i="10"/>
  <c r="BG917" i="10"/>
  <c r="BH917" i="10"/>
  <c r="BI917" i="10"/>
  <c r="BJ917" i="10"/>
  <c r="BG918" i="10"/>
  <c r="BH918" i="10"/>
  <c r="BI918" i="10"/>
  <c r="BJ918" i="10"/>
  <c r="BG919" i="10"/>
  <c r="BH919" i="10"/>
  <c r="BI919" i="10"/>
  <c r="BJ919" i="10"/>
  <c r="BG920" i="10"/>
  <c r="BH920" i="10"/>
  <c r="BI920" i="10"/>
  <c r="BJ920" i="10"/>
  <c r="BG921" i="10"/>
  <c r="BH921" i="10"/>
  <c r="BI921" i="10"/>
  <c r="BJ921" i="10"/>
  <c r="BG922" i="10"/>
  <c r="BH922" i="10"/>
  <c r="BI922" i="10"/>
  <c r="BJ922" i="10"/>
  <c r="BG923" i="10"/>
  <c r="BH923" i="10"/>
  <c r="BI923" i="10"/>
  <c r="BJ923" i="10"/>
  <c r="BG924" i="10"/>
  <c r="BH924" i="10"/>
  <c r="BI924" i="10"/>
  <c r="BJ924" i="10"/>
  <c r="BG925" i="10"/>
  <c r="BH925" i="10"/>
  <c r="BI925" i="10"/>
  <c r="BJ925" i="10"/>
  <c r="BG926" i="10"/>
  <c r="BH926" i="10"/>
  <c r="BI926" i="10"/>
  <c r="BJ926" i="10"/>
  <c r="BG927" i="10"/>
  <c r="BH927" i="10"/>
  <c r="BI927" i="10"/>
  <c r="BJ927" i="10"/>
  <c r="BG928" i="10"/>
  <c r="BH928" i="10"/>
  <c r="BI928" i="10"/>
  <c r="BJ928" i="10"/>
  <c r="BG929" i="10"/>
  <c r="BH929" i="10"/>
  <c r="BI929" i="10"/>
  <c r="BJ929" i="10"/>
  <c r="BG930" i="10"/>
  <c r="BH930" i="10"/>
  <c r="BI930" i="10"/>
  <c r="BJ930" i="10"/>
  <c r="BG931" i="10"/>
  <c r="BH931" i="10"/>
  <c r="BI931" i="10"/>
  <c r="BJ931" i="10"/>
  <c r="BG932" i="10"/>
  <c r="BH932" i="10"/>
  <c r="BI932" i="10"/>
  <c r="BJ932" i="10"/>
  <c r="BG933" i="10"/>
  <c r="BH933" i="10"/>
  <c r="BI933" i="10"/>
  <c r="BJ933" i="10"/>
  <c r="BG934" i="10"/>
  <c r="BH934" i="10"/>
  <c r="BI934" i="10"/>
  <c r="BJ934" i="10"/>
  <c r="BG935" i="10"/>
  <c r="BH935" i="10"/>
  <c r="BI935" i="10"/>
  <c r="BJ935" i="10"/>
  <c r="BG936" i="10"/>
  <c r="BH936" i="10"/>
  <c r="BI936" i="10"/>
  <c r="BJ936" i="10"/>
  <c r="BG937" i="10"/>
  <c r="BH937" i="10"/>
  <c r="BI937" i="10"/>
  <c r="BJ937" i="10"/>
  <c r="BG938" i="10"/>
  <c r="BH938" i="10"/>
  <c r="BI938" i="10"/>
  <c r="BJ938" i="10"/>
  <c r="BG939" i="10"/>
  <c r="BH939" i="10"/>
  <c r="BI939" i="10"/>
  <c r="BJ939" i="10"/>
  <c r="BG940" i="10"/>
  <c r="BH940" i="10"/>
  <c r="BI940" i="10"/>
  <c r="BJ940" i="10"/>
  <c r="BG941" i="10"/>
  <c r="BH941" i="10"/>
  <c r="BI941" i="10"/>
  <c r="BJ941" i="10"/>
  <c r="BG942" i="10"/>
  <c r="BH942" i="10"/>
  <c r="BI942" i="10"/>
  <c r="BJ942" i="10"/>
  <c r="BG943" i="10"/>
  <c r="BH943" i="10"/>
  <c r="BI943" i="10"/>
  <c r="BJ943" i="10"/>
  <c r="BG944" i="10"/>
  <c r="BH944" i="10"/>
  <c r="BI944" i="10"/>
  <c r="BJ944" i="10"/>
  <c r="BG945" i="10"/>
  <c r="BH945" i="10"/>
  <c r="BI945" i="10"/>
  <c r="BJ945" i="10"/>
  <c r="BG946" i="10"/>
  <c r="BH946" i="10"/>
  <c r="BI946" i="10"/>
  <c r="BJ946" i="10"/>
  <c r="BG947" i="10"/>
  <c r="BH947" i="10"/>
  <c r="BI947" i="10"/>
  <c r="BJ947" i="10"/>
  <c r="BG948" i="10"/>
  <c r="BH948" i="10"/>
  <c r="BI948" i="10"/>
  <c r="BJ948" i="10"/>
  <c r="BG949" i="10"/>
  <c r="BH949" i="10"/>
  <c r="BI949" i="10"/>
  <c r="BJ949" i="10"/>
  <c r="BG950" i="10"/>
  <c r="BH950" i="10"/>
  <c r="BI950" i="10"/>
  <c r="BJ950" i="10"/>
  <c r="BG951" i="10"/>
  <c r="BH951" i="10"/>
  <c r="BI951" i="10"/>
  <c r="BJ951" i="10"/>
  <c r="BG952" i="10"/>
  <c r="BH952" i="10"/>
  <c r="BI952" i="10"/>
  <c r="BJ952" i="10"/>
  <c r="BG953" i="10"/>
  <c r="BH953" i="10"/>
  <c r="BI953" i="10"/>
  <c r="BJ953" i="10"/>
  <c r="BG954" i="10"/>
  <c r="BH954" i="10"/>
  <c r="BI954" i="10"/>
  <c r="BJ954" i="10"/>
  <c r="BG955" i="10"/>
  <c r="BH955" i="10"/>
  <c r="BI955" i="10"/>
  <c r="BJ955" i="10"/>
  <c r="BG956" i="10"/>
  <c r="BH956" i="10"/>
  <c r="BI956" i="10"/>
  <c r="BJ956" i="10"/>
  <c r="BG957" i="10"/>
  <c r="BH957" i="10"/>
  <c r="BI957" i="10"/>
  <c r="BJ957" i="10"/>
  <c r="BG958" i="10"/>
  <c r="BH958" i="10"/>
  <c r="BI958" i="10"/>
  <c r="BJ958" i="10"/>
  <c r="BG959" i="10"/>
  <c r="BH959" i="10"/>
  <c r="BI959" i="10"/>
  <c r="BJ959" i="10"/>
  <c r="BG960" i="10"/>
  <c r="BH960" i="10"/>
  <c r="BI960" i="10"/>
  <c r="BJ960" i="10"/>
  <c r="BG961" i="10"/>
  <c r="BH961" i="10"/>
  <c r="BI961" i="10"/>
  <c r="BJ961" i="10"/>
  <c r="BG962" i="10"/>
  <c r="BH962" i="10"/>
  <c r="BI962" i="10"/>
  <c r="BJ962" i="10"/>
  <c r="BG963" i="10"/>
  <c r="BH963" i="10"/>
  <c r="BI963" i="10"/>
  <c r="BJ963" i="10"/>
  <c r="BG964" i="10"/>
  <c r="BH964" i="10"/>
  <c r="BI964" i="10"/>
  <c r="BJ964" i="10"/>
  <c r="BG965" i="10"/>
  <c r="BH965" i="10"/>
  <c r="BI965" i="10"/>
  <c r="BJ965" i="10"/>
  <c r="BG966" i="10"/>
  <c r="BH966" i="10"/>
  <c r="BI966" i="10"/>
  <c r="BJ966" i="10"/>
  <c r="BG967" i="10"/>
  <c r="BH967" i="10"/>
  <c r="BI967" i="10"/>
  <c r="BJ967" i="10"/>
  <c r="BG968" i="10"/>
  <c r="BH968" i="10"/>
  <c r="BI968" i="10"/>
  <c r="BJ968" i="10"/>
  <c r="BG969" i="10"/>
  <c r="BH969" i="10"/>
  <c r="BI969" i="10"/>
  <c r="BJ969" i="10"/>
  <c r="BG970" i="10"/>
  <c r="BH970" i="10"/>
  <c r="BI970" i="10"/>
  <c r="BJ970" i="10"/>
  <c r="BG971" i="10"/>
  <c r="BH971" i="10"/>
  <c r="BI971" i="10"/>
  <c r="BJ971" i="10"/>
  <c r="BG972" i="10"/>
  <c r="BH972" i="10"/>
  <c r="BI972" i="10"/>
  <c r="BJ972" i="10"/>
  <c r="BG973" i="10"/>
  <c r="BH973" i="10"/>
  <c r="BI973" i="10"/>
  <c r="BJ973" i="10"/>
  <c r="BG974" i="10"/>
  <c r="BH974" i="10"/>
  <c r="BI974" i="10"/>
  <c r="BJ974" i="10"/>
  <c r="BG975" i="10"/>
  <c r="BH975" i="10"/>
  <c r="BI975" i="10"/>
  <c r="BJ975" i="10"/>
  <c r="BG976" i="10"/>
  <c r="BH976" i="10"/>
  <c r="BI976" i="10"/>
  <c r="BJ976" i="10"/>
  <c r="BG977" i="10"/>
  <c r="BH977" i="10"/>
  <c r="BI977" i="10"/>
  <c r="BJ977" i="10"/>
  <c r="BG978" i="10"/>
  <c r="BH978" i="10"/>
  <c r="BI978" i="10"/>
  <c r="BJ978" i="10"/>
  <c r="BG979" i="10"/>
  <c r="BH979" i="10"/>
  <c r="BI979" i="10"/>
  <c r="BJ979" i="10"/>
  <c r="BG980" i="10"/>
  <c r="BH980" i="10"/>
  <c r="BI980" i="10"/>
  <c r="BJ980" i="10"/>
  <c r="BG981" i="10"/>
  <c r="BH981" i="10"/>
  <c r="BI981" i="10"/>
  <c r="BJ981" i="10"/>
  <c r="BG982" i="10"/>
  <c r="BH982" i="10"/>
  <c r="BI982" i="10"/>
  <c r="BJ982" i="10"/>
  <c r="BG983" i="10"/>
  <c r="BH983" i="10"/>
  <c r="BI983" i="10"/>
  <c r="BJ983" i="10"/>
  <c r="BG984" i="10"/>
  <c r="BH984" i="10"/>
  <c r="BI984" i="10"/>
  <c r="BJ984" i="10"/>
  <c r="BG985" i="10"/>
  <c r="BH985" i="10"/>
  <c r="BI985" i="10"/>
  <c r="BJ985" i="10"/>
  <c r="BG986" i="10"/>
  <c r="BH986" i="10"/>
  <c r="BI986" i="10"/>
  <c r="BJ986" i="10"/>
  <c r="BG987" i="10"/>
  <c r="BH987" i="10"/>
  <c r="BI987" i="10"/>
  <c r="BJ987" i="10"/>
  <c r="BG988" i="10"/>
  <c r="BH988" i="10"/>
  <c r="BI988" i="10"/>
  <c r="BJ988" i="10"/>
  <c r="BG989" i="10"/>
  <c r="BH989" i="10"/>
  <c r="BI989" i="10"/>
  <c r="BJ989" i="10"/>
  <c r="BG990" i="10"/>
  <c r="BH990" i="10"/>
  <c r="BI990" i="10"/>
  <c r="BJ990" i="10"/>
  <c r="BG991" i="10"/>
  <c r="BH991" i="10"/>
  <c r="BI991" i="10"/>
  <c r="BJ991" i="10"/>
  <c r="BG992" i="10"/>
  <c r="BH992" i="10"/>
  <c r="BI992" i="10"/>
  <c r="BJ992" i="10"/>
  <c r="BG993" i="10"/>
  <c r="BH993" i="10"/>
  <c r="BI993" i="10"/>
  <c r="BJ993" i="10"/>
  <c r="BG994" i="10"/>
  <c r="BH994" i="10"/>
  <c r="BI994" i="10"/>
  <c r="BJ994" i="10"/>
  <c r="BG995" i="10"/>
  <c r="BH995" i="10"/>
  <c r="BI995" i="10"/>
  <c r="BJ995" i="10"/>
  <c r="BG996" i="10"/>
  <c r="BH996" i="10"/>
  <c r="BI996" i="10"/>
  <c r="BJ996" i="10"/>
  <c r="BG997" i="10"/>
  <c r="BH997" i="10"/>
  <c r="BI997" i="10"/>
  <c r="BJ997" i="10"/>
  <c r="BG998" i="10"/>
  <c r="BH998" i="10"/>
  <c r="BI998" i="10"/>
  <c r="BJ998" i="10"/>
  <c r="BG999" i="10"/>
  <c r="BH999" i="10"/>
  <c r="BI999" i="10"/>
  <c r="BJ999" i="10"/>
  <c r="BG1000" i="10"/>
  <c r="BH1000" i="10"/>
  <c r="BI1000" i="10"/>
  <c r="BJ1000" i="10"/>
  <c r="BG1001" i="10"/>
  <c r="BH1001" i="10"/>
  <c r="BI1001" i="10"/>
  <c r="BJ1001" i="10"/>
  <c r="BG1002" i="10"/>
  <c r="BH1002" i="10"/>
  <c r="BI1002" i="10"/>
  <c r="BJ1002" i="10"/>
  <c r="BG1003" i="10"/>
  <c r="BH1003" i="10"/>
  <c r="BI1003" i="10"/>
  <c r="BJ1003" i="10"/>
  <c r="BG1004" i="10"/>
  <c r="BH1004" i="10"/>
  <c r="BI1004" i="10"/>
  <c r="BJ1004" i="10"/>
  <c r="BG1005" i="10"/>
  <c r="BH1005" i="10"/>
  <c r="BI1005" i="10"/>
  <c r="BJ1005" i="10"/>
  <c r="BG1006" i="10"/>
  <c r="BH1006" i="10"/>
  <c r="BI1006" i="10"/>
  <c r="BJ1006" i="10"/>
  <c r="BG1007" i="10"/>
  <c r="BH1007" i="10"/>
  <c r="BI1007" i="10"/>
  <c r="BJ1007" i="10"/>
  <c r="BG1008" i="10"/>
  <c r="BH1008" i="10"/>
  <c r="BI1008" i="10"/>
  <c r="BJ1008" i="10"/>
  <c r="BG1009" i="10"/>
  <c r="BH1009" i="10"/>
  <c r="BI1009" i="10"/>
  <c r="BJ1009" i="10"/>
  <c r="BG1010" i="10"/>
  <c r="BH1010" i="10"/>
  <c r="BI1010" i="10"/>
  <c r="BJ1010" i="10"/>
  <c r="BG1011" i="10"/>
  <c r="BH1011" i="10"/>
  <c r="BI1011" i="10"/>
  <c r="BJ1011" i="10"/>
  <c r="BG1012" i="10"/>
  <c r="BH1012" i="10"/>
  <c r="BI1012" i="10"/>
  <c r="BJ1012" i="10"/>
  <c r="BG1013" i="10"/>
  <c r="BH1013" i="10"/>
  <c r="BI1013" i="10"/>
  <c r="BJ1013" i="10"/>
  <c r="BG1014" i="10"/>
  <c r="BH1014" i="10"/>
  <c r="BI1014" i="10"/>
  <c r="BJ1014" i="10"/>
  <c r="BG1015" i="10"/>
  <c r="BH1015" i="10"/>
  <c r="BI1015" i="10"/>
  <c r="BJ1015" i="10"/>
  <c r="BG1016" i="10"/>
  <c r="BH1016" i="10"/>
  <c r="BI1016" i="10"/>
  <c r="BJ1016" i="10"/>
  <c r="BG1017" i="10"/>
  <c r="BH1017" i="10"/>
  <c r="BI1017" i="10"/>
  <c r="BJ1017" i="10"/>
  <c r="BG1018" i="10"/>
  <c r="BH1018" i="10"/>
  <c r="BI1018" i="10"/>
  <c r="BJ1018" i="10"/>
  <c r="BG1019" i="10"/>
  <c r="BH1019" i="10"/>
  <c r="BI1019" i="10"/>
  <c r="BJ1019" i="10"/>
  <c r="BG1020" i="10"/>
  <c r="BH1020" i="10"/>
  <c r="BI1020" i="10"/>
  <c r="BJ1020" i="10"/>
  <c r="BG1021" i="10"/>
  <c r="BH1021" i="10"/>
  <c r="BI1021" i="10"/>
  <c r="BJ1021" i="10"/>
  <c r="BG1022" i="10"/>
  <c r="BH1022" i="10"/>
  <c r="BI1022" i="10"/>
  <c r="BJ1022" i="10"/>
  <c r="BG1023" i="10"/>
  <c r="BH1023" i="10"/>
  <c r="BI1023" i="10"/>
  <c r="BJ1023" i="10"/>
  <c r="BG1024" i="10"/>
  <c r="BH1024" i="10"/>
  <c r="BI1024" i="10"/>
  <c r="BJ1024" i="10"/>
  <c r="BG1025" i="10"/>
  <c r="BH1025" i="10"/>
  <c r="BI1025" i="10"/>
  <c r="BJ1025" i="10"/>
  <c r="BG1026" i="10"/>
  <c r="BH1026" i="10"/>
  <c r="BI1026" i="10"/>
  <c r="BJ1026" i="10"/>
  <c r="BG1027" i="10"/>
  <c r="BH1027" i="10"/>
  <c r="BI1027" i="10"/>
  <c r="BJ1027" i="10"/>
  <c r="BG1028" i="10"/>
  <c r="BH1028" i="10"/>
  <c r="BI1028" i="10"/>
  <c r="BJ1028" i="10"/>
  <c r="BG1029" i="10"/>
  <c r="BH1029" i="10"/>
  <c r="BI1029" i="10"/>
  <c r="BJ1029" i="10"/>
  <c r="BG1030" i="10"/>
  <c r="BH1030" i="10"/>
  <c r="BI1030" i="10"/>
  <c r="BJ1030" i="10"/>
  <c r="BG1031" i="10"/>
  <c r="BH1031" i="10"/>
  <c r="BI1031" i="10"/>
  <c r="BJ1031" i="10"/>
  <c r="BG1032" i="10"/>
  <c r="BH1032" i="10"/>
  <c r="BI1032" i="10"/>
  <c r="BJ1032" i="10"/>
  <c r="BG1033" i="10"/>
  <c r="BH1033" i="10"/>
  <c r="BI1033" i="10"/>
  <c r="BJ1033" i="10"/>
  <c r="BG1034" i="10"/>
  <c r="BH1034" i="10"/>
  <c r="BI1034" i="10"/>
  <c r="BJ1034" i="10"/>
  <c r="BG1035" i="10"/>
  <c r="BH1035" i="10"/>
  <c r="BI1035" i="10"/>
  <c r="BJ1035" i="10"/>
  <c r="BG1036" i="10"/>
  <c r="BH1036" i="10"/>
  <c r="BI1036" i="10"/>
  <c r="BJ1036" i="10"/>
  <c r="BG1037" i="10"/>
  <c r="BH1037" i="10"/>
  <c r="BI1037" i="10"/>
  <c r="BJ1037" i="10"/>
  <c r="BG1038" i="10"/>
  <c r="BH1038" i="10"/>
  <c r="BI1038" i="10"/>
  <c r="BJ1038" i="10"/>
  <c r="BG1039" i="10"/>
  <c r="BH1039" i="10"/>
  <c r="BI1039" i="10"/>
  <c r="BJ1039" i="10"/>
  <c r="BG1040" i="10"/>
  <c r="BH1040" i="10"/>
  <c r="BI1040" i="10"/>
  <c r="BJ1040" i="10"/>
  <c r="BG1041" i="10"/>
  <c r="BH1041" i="10"/>
  <c r="BI1041" i="10"/>
  <c r="BJ1041" i="10"/>
  <c r="BG1042" i="10"/>
  <c r="BH1042" i="10"/>
  <c r="BI1042" i="10"/>
  <c r="BJ1042" i="10"/>
  <c r="BG1043" i="10"/>
  <c r="BH1043" i="10"/>
  <c r="BI1043" i="10"/>
  <c r="BJ1043" i="10"/>
  <c r="BG1044" i="10"/>
  <c r="BH1044" i="10"/>
  <c r="BI1044" i="10"/>
  <c r="BJ1044" i="10"/>
  <c r="BG1045" i="10"/>
  <c r="BH1045" i="10"/>
  <c r="BI1045" i="10"/>
  <c r="BJ1045" i="10"/>
  <c r="BG1046" i="10"/>
  <c r="BH1046" i="10"/>
  <c r="BI1046" i="10"/>
  <c r="BJ1046" i="10"/>
  <c r="BG1047" i="10"/>
  <c r="BH1047" i="10"/>
  <c r="BI1047" i="10"/>
  <c r="BJ1047" i="10"/>
  <c r="BG1048" i="10"/>
  <c r="BH1048" i="10"/>
  <c r="BI1048" i="10"/>
  <c r="BJ1048" i="10"/>
  <c r="BG1049" i="10"/>
  <c r="BH1049" i="10"/>
  <c r="BI1049" i="10"/>
  <c r="BJ1049" i="10"/>
  <c r="BG1050" i="10"/>
  <c r="BH1050" i="10"/>
  <c r="BI1050" i="10"/>
  <c r="BJ1050" i="10"/>
  <c r="BG1051" i="10"/>
  <c r="BH1051" i="10"/>
  <c r="BI1051" i="10"/>
  <c r="BJ1051" i="10"/>
  <c r="BG1052" i="10"/>
  <c r="BH1052" i="10"/>
  <c r="BI1052" i="10"/>
  <c r="BJ1052" i="10"/>
  <c r="BG1053" i="10"/>
  <c r="BH1053" i="10"/>
  <c r="BI1053" i="10"/>
  <c r="BJ1053" i="10"/>
  <c r="BG1054" i="10"/>
  <c r="BH1054" i="10"/>
  <c r="BI1054" i="10"/>
  <c r="BJ1054" i="10"/>
  <c r="BG1055" i="10"/>
  <c r="BH1055" i="10"/>
  <c r="BI1055" i="10"/>
  <c r="BJ1055" i="10"/>
  <c r="BG1056" i="10"/>
  <c r="BH1056" i="10"/>
  <c r="BI1056" i="10"/>
  <c r="BJ1056" i="10"/>
  <c r="BG1057" i="10"/>
  <c r="BH1057" i="10"/>
  <c r="BI1057" i="10"/>
  <c r="BJ1057" i="10"/>
  <c r="BG1058" i="10"/>
  <c r="BH1058" i="10"/>
  <c r="BI1058" i="10"/>
  <c r="BJ1058" i="10"/>
  <c r="BG1059" i="10"/>
  <c r="BH1059" i="10"/>
  <c r="BI1059" i="10"/>
  <c r="BJ1059" i="10"/>
  <c r="BG1060" i="10"/>
  <c r="BH1060" i="10"/>
  <c r="BI1060" i="10"/>
  <c r="BJ1060" i="10"/>
  <c r="BG1061" i="10"/>
  <c r="BH1061" i="10"/>
  <c r="BI1061" i="10"/>
  <c r="BJ1061" i="10"/>
  <c r="BG1062" i="10"/>
  <c r="BH1062" i="10"/>
  <c r="BI1062" i="10"/>
  <c r="BJ1062" i="10"/>
  <c r="BG1063" i="10"/>
  <c r="BH1063" i="10"/>
  <c r="BI1063" i="10"/>
  <c r="BJ1063" i="10"/>
  <c r="BG1064" i="10"/>
  <c r="BH1064" i="10"/>
  <c r="BI1064" i="10"/>
  <c r="BJ1064" i="10"/>
  <c r="BG1065" i="10"/>
  <c r="BH1065" i="10"/>
  <c r="BI1065" i="10"/>
  <c r="BJ1065" i="10"/>
  <c r="BG1066" i="10"/>
  <c r="BH1066" i="10"/>
  <c r="BI1066" i="10"/>
  <c r="BJ1066" i="10"/>
  <c r="BG1067" i="10"/>
  <c r="BH1067" i="10"/>
  <c r="BI1067" i="10"/>
  <c r="BJ1067" i="10"/>
  <c r="BG1068" i="10"/>
  <c r="BH1068" i="10"/>
  <c r="BI1068" i="10"/>
  <c r="BJ1068" i="10"/>
  <c r="BG1069" i="10"/>
  <c r="BH1069" i="10"/>
  <c r="BI1069" i="10"/>
  <c r="BJ1069" i="10"/>
  <c r="BG1070" i="10"/>
  <c r="BH1070" i="10"/>
  <c r="BI1070" i="10"/>
  <c r="BJ1070" i="10"/>
  <c r="BG1071" i="10"/>
  <c r="BH1071" i="10"/>
  <c r="BI1071" i="10"/>
  <c r="BJ1071" i="10"/>
  <c r="BG1072" i="10"/>
  <c r="BH1072" i="10"/>
  <c r="BI1072" i="10"/>
  <c r="BJ1072" i="10"/>
  <c r="BG1073" i="10"/>
  <c r="BH1073" i="10"/>
  <c r="BI1073" i="10"/>
  <c r="BJ1073" i="10"/>
  <c r="BG1074" i="10"/>
  <c r="BH1074" i="10"/>
  <c r="BI1074" i="10"/>
  <c r="BJ1074" i="10"/>
  <c r="BG1075" i="10"/>
  <c r="BH1075" i="10"/>
  <c r="BI1075" i="10"/>
  <c r="BJ1075" i="10"/>
  <c r="BG1076" i="10"/>
  <c r="BH1076" i="10"/>
  <c r="BI1076" i="10"/>
  <c r="BJ1076" i="10"/>
  <c r="BG1077" i="10"/>
  <c r="BH1077" i="10"/>
  <c r="BI1077" i="10"/>
  <c r="BJ1077" i="10"/>
  <c r="BG1078" i="10"/>
  <c r="BH1078" i="10"/>
  <c r="BI1078" i="10"/>
  <c r="BJ1078" i="10"/>
  <c r="BG1079" i="10"/>
  <c r="BH1079" i="10"/>
  <c r="BI1079" i="10"/>
  <c r="BJ1079" i="10"/>
  <c r="BG1080" i="10"/>
  <c r="BH1080" i="10"/>
  <c r="BI1080" i="10"/>
  <c r="BJ1080" i="10"/>
  <c r="BG1081" i="10"/>
  <c r="BH1081" i="10"/>
  <c r="BI1081" i="10"/>
  <c r="BJ1081" i="10"/>
  <c r="BG1082" i="10"/>
  <c r="BH1082" i="10"/>
  <c r="BI1082" i="10"/>
  <c r="BJ1082" i="10"/>
  <c r="BG1083" i="10"/>
  <c r="BH1083" i="10"/>
  <c r="BI1083" i="10"/>
  <c r="BJ1083" i="10"/>
  <c r="BG1084" i="10"/>
  <c r="BH1084" i="10"/>
  <c r="BI1084" i="10"/>
  <c r="BJ1084" i="10"/>
  <c r="BG1085" i="10"/>
  <c r="BH1085" i="10"/>
  <c r="BI1085" i="10"/>
  <c r="BJ1085" i="10"/>
  <c r="BG1086" i="10"/>
  <c r="BH1086" i="10"/>
  <c r="BI1086" i="10"/>
  <c r="BJ1086" i="10"/>
  <c r="BG1087" i="10"/>
  <c r="BH1087" i="10"/>
  <c r="BI1087" i="10"/>
  <c r="BJ1087" i="10"/>
  <c r="BG1088" i="10"/>
  <c r="BH1088" i="10"/>
  <c r="BI1088" i="10"/>
  <c r="BJ1088" i="10"/>
  <c r="BG1089" i="10"/>
  <c r="BH1089" i="10"/>
  <c r="BI1089" i="10"/>
  <c r="BJ1089" i="10"/>
  <c r="BG1090" i="10"/>
  <c r="BH1090" i="10"/>
  <c r="BI1090" i="10"/>
  <c r="BJ1090" i="10"/>
  <c r="BG1091" i="10"/>
  <c r="BH1091" i="10"/>
  <c r="BI1091" i="10"/>
  <c r="BJ1091" i="10"/>
  <c r="BG1092" i="10"/>
  <c r="BH1092" i="10"/>
  <c r="BI1092" i="10"/>
  <c r="BJ1092" i="10"/>
  <c r="BG1093" i="10"/>
  <c r="BH1093" i="10"/>
  <c r="BI1093" i="10"/>
  <c r="BJ1093" i="10"/>
  <c r="BG1094" i="10"/>
  <c r="BH1094" i="10"/>
  <c r="BI1094" i="10"/>
  <c r="BJ1094" i="10"/>
  <c r="BG1095" i="10"/>
  <c r="BH1095" i="10"/>
  <c r="BI1095" i="10"/>
  <c r="BJ1095" i="10"/>
  <c r="BG1096" i="10"/>
  <c r="BH1096" i="10"/>
  <c r="BI1096" i="10"/>
  <c r="BJ1096" i="10"/>
  <c r="BG1097" i="10"/>
  <c r="BH1097" i="10"/>
  <c r="BI1097" i="10"/>
  <c r="BJ1097" i="10"/>
  <c r="BG1098" i="10"/>
  <c r="BH1098" i="10"/>
  <c r="BI1098" i="10"/>
  <c r="BJ1098" i="10"/>
  <c r="BG1099" i="10"/>
  <c r="BH1099" i="10"/>
  <c r="BI1099" i="10"/>
  <c r="BJ1099" i="10"/>
  <c r="BG1100" i="10"/>
  <c r="BH1100" i="10"/>
  <c r="BI1100" i="10"/>
  <c r="BJ1100" i="10"/>
  <c r="BG1101" i="10"/>
  <c r="BH1101" i="10"/>
  <c r="BI1101" i="10"/>
  <c r="BJ1101" i="10"/>
  <c r="BG1102" i="10"/>
  <c r="BH1102" i="10"/>
  <c r="BI1102" i="10"/>
  <c r="BJ1102" i="10"/>
  <c r="BG1103" i="10"/>
  <c r="BH1103" i="10"/>
  <c r="BI1103" i="10"/>
  <c r="BJ1103" i="10"/>
  <c r="BG1104" i="10"/>
  <c r="BH1104" i="10"/>
  <c r="BI1104" i="10"/>
  <c r="BJ1104" i="10"/>
  <c r="BG1105" i="10"/>
  <c r="BH1105" i="10"/>
  <c r="BI1105" i="10"/>
  <c r="BJ1105" i="10"/>
  <c r="BG1106" i="10"/>
  <c r="BH1106" i="10"/>
  <c r="BI1106" i="10"/>
  <c r="BJ1106" i="10"/>
  <c r="BG1107" i="10"/>
  <c r="BH1107" i="10"/>
  <c r="BI1107" i="10"/>
  <c r="BJ1107" i="10"/>
  <c r="BG1108" i="10"/>
  <c r="BH1108" i="10"/>
  <c r="BI1108" i="10"/>
  <c r="BJ1108" i="10"/>
  <c r="BG1109" i="10"/>
  <c r="BH1109" i="10"/>
  <c r="BI1109" i="10"/>
  <c r="BJ1109" i="10"/>
  <c r="BG1110" i="10"/>
  <c r="BH1110" i="10"/>
  <c r="BI1110" i="10"/>
  <c r="BJ1110" i="10"/>
  <c r="BG1111" i="10"/>
  <c r="BH1111" i="10"/>
  <c r="BI1111" i="10"/>
  <c r="BJ1111" i="10"/>
  <c r="BG1112" i="10"/>
  <c r="BH1112" i="10"/>
  <c r="BI1112" i="10"/>
  <c r="BJ1112" i="10"/>
  <c r="BG1113" i="10"/>
  <c r="BH1113" i="10"/>
  <c r="BI1113" i="10"/>
  <c r="BJ1113" i="10"/>
  <c r="BG1114" i="10"/>
  <c r="BH1114" i="10"/>
  <c r="BI1114" i="10"/>
  <c r="BJ1114" i="10"/>
  <c r="BG1115" i="10"/>
  <c r="BH1115" i="10"/>
  <c r="BI1115" i="10"/>
  <c r="BJ1115" i="10"/>
  <c r="BG1116" i="10"/>
  <c r="BH1116" i="10"/>
  <c r="BI1116" i="10"/>
  <c r="BJ1116" i="10"/>
  <c r="BG1117" i="10"/>
  <c r="BH1117" i="10"/>
  <c r="BI1117" i="10"/>
  <c r="BJ1117" i="10"/>
  <c r="B20" i="10"/>
  <c r="C20" i="10"/>
  <c r="D20" i="10"/>
  <c r="E20" i="10"/>
  <c r="F20" i="10"/>
  <c r="B21" i="10"/>
  <c r="C21" i="10"/>
  <c r="D21" i="10"/>
  <c r="E21" i="10"/>
  <c r="F21" i="10"/>
  <c r="B22" i="10"/>
  <c r="C22" i="10"/>
  <c r="D22" i="10"/>
  <c r="E22" i="10"/>
  <c r="F22" i="10"/>
  <c r="B23" i="10"/>
  <c r="C23" i="10"/>
  <c r="D23" i="10"/>
  <c r="E23" i="10"/>
  <c r="F23" i="10"/>
  <c r="B24" i="10"/>
  <c r="C24" i="10"/>
  <c r="D24" i="10"/>
  <c r="E24" i="10"/>
  <c r="F24" i="10"/>
  <c r="B25" i="10"/>
  <c r="C25" i="10"/>
  <c r="D25" i="10"/>
  <c r="E25" i="10"/>
  <c r="F25" i="10"/>
  <c r="B26" i="10"/>
  <c r="C26" i="10"/>
  <c r="D26" i="10"/>
  <c r="E26" i="10"/>
  <c r="F26" i="10"/>
  <c r="B27" i="10"/>
  <c r="C27" i="10"/>
  <c r="D27" i="10"/>
  <c r="E27" i="10"/>
  <c r="F27" i="10"/>
  <c r="B28" i="10"/>
  <c r="C28" i="10"/>
  <c r="D28" i="10"/>
  <c r="E28" i="10"/>
  <c r="F28" i="10"/>
  <c r="B29" i="10"/>
  <c r="C29" i="10"/>
  <c r="D29" i="10"/>
  <c r="E29" i="10"/>
  <c r="F29" i="10"/>
  <c r="B30" i="10"/>
  <c r="C30" i="10"/>
  <c r="D30" i="10"/>
  <c r="E30" i="10"/>
  <c r="F30" i="10"/>
  <c r="B31" i="10"/>
  <c r="C31" i="10"/>
  <c r="D31" i="10"/>
  <c r="E31" i="10"/>
  <c r="F31" i="10"/>
  <c r="B32" i="10"/>
  <c r="C32" i="10"/>
  <c r="D32" i="10"/>
  <c r="E32" i="10"/>
  <c r="F32" i="10"/>
  <c r="B33" i="10"/>
  <c r="C33" i="10"/>
  <c r="D33" i="10"/>
  <c r="E33" i="10"/>
  <c r="F33" i="10"/>
  <c r="B34" i="10"/>
  <c r="C34" i="10"/>
  <c r="D34" i="10"/>
  <c r="E34" i="10"/>
  <c r="F34" i="10"/>
  <c r="B35" i="10"/>
  <c r="C35" i="10"/>
  <c r="D35" i="10"/>
  <c r="E35" i="10"/>
  <c r="F35" i="10"/>
  <c r="B36" i="10"/>
  <c r="C36" i="10"/>
  <c r="D36" i="10"/>
  <c r="E36" i="10"/>
  <c r="F36" i="10"/>
  <c r="B37" i="10"/>
  <c r="C37" i="10"/>
  <c r="D37" i="10"/>
  <c r="E37" i="10"/>
  <c r="F37" i="10"/>
  <c r="B38" i="10"/>
  <c r="C38" i="10"/>
  <c r="D38" i="10"/>
  <c r="E38" i="10"/>
  <c r="F38" i="10"/>
  <c r="B39" i="10"/>
  <c r="C39" i="10"/>
  <c r="D39" i="10"/>
  <c r="E39" i="10"/>
  <c r="F39" i="10"/>
  <c r="B40" i="10"/>
  <c r="C40" i="10"/>
  <c r="D40" i="10"/>
  <c r="E40" i="10"/>
  <c r="F40" i="10"/>
  <c r="B41" i="10"/>
  <c r="C41" i="10"/>
  <c r="D41" i="10"/>
  <c r="E41" i="10"/>
  <c r="F41" i="10"/>
  <c r="B42" i="10"/>
  <c r="C42" i="10"/>
  <c r="D42" i="10"/>
  <c r="E42" i="10"/>
  <c r="F42" i="10"/>
  <c r="B43" i="10"/>
  <c r="C43" i="10"/>
  <c r="D43" i="10"/>
  <c r="E43" i="10"/>
  <c r="F43" i="10"/>
  <c r="B44" i="10"/>
  <c r="C44" i="10"/>
  <c r="D44" i="10"/>
  <c r="E44" i="10"/>
  <c r="F44" i="10"/>
  <c r="B45" i="10"/>
  <c r="C45" i="10"/>
  <c r="D45" i="10"/>
  <c r="E45" i="10"/>
  <c r="F45" i="10"/>
  <c r="B46" i="10"/>
  <c r="C46" i="10"/>
  <c r="D46" i="10"/>
  <c r="E46" i="10"/>
  <c r="F46" i="10"/>
  <c r="B47" i="10"/>
  <c r="C47" i="10"/>
  <c r="D47" i="10"/>
  <c r="E47" i="10"/>
  <c r="F47" i="10"/>
  <c r="B48" i="10"/>
  <c r="C48" i="10"/>
  <c r="D48" i="10"/>
  <c r="E48" i="10"/>
  <c r="F48" i="10"/>
  <c r="B49" i="10"/>
  <c r="C49" i="10"/>
  <c r="D49" i="10"/>
  <c r="E49" i="10"/>
  <c r="F49" i="10"/>
  <c r="B50" i="10"/>
  <c r="C50" i="10"/>
  <c r="D50" i="10"/>
  <c r="E50" i="10"/>
  <c r="F50" i="10"/>
  <c r="B51" i="10"/>
  <c r="C51" i="10"/>
  <c r="D51" i="10"/>
  <c r="E51" i="10"/>
  <c r="F51" i="10"/>
  <c r="B52" i="10"/>
  <c r="C52" i="10"/>
  <c r="D52" i="10"/>
  <c r="E52" i="10"/>
  <c r="F52" i="10"/>
  <c r="B53" i="10"/>
  <c r="C53" i="10"/>
  <c r="D53" i="10"/>
  <c r="E53" i="10"/>
  <c r="F53" i="10"/>
  <c r="B54" i="10"/>
  <c r="C54" i="10"/>
  <c r="D54" i="10"/>
  <c r="E54" i="10"/>
  <c r="F54" i="10"/>
  <c r="B55" i="10"/>
  <c r="C55" i="10"/>
  <c r="D55" i="10"/>
  <c r="E55" i="10"/>
  <c r="F55" i="10"/>
  <c r="B56" i="10"/>
  <c r="C56" i="10"/>
  <c r="D56" i="10"/>
  <c r="E56" i="10"/>
  <c r="F56" i="10"/>
  <c r="B57" i="10"/>
  <c r="C57" i="10"/>
  <c r="D57" i="10"/>
  <c r="E57" i="10"/>
  <c r="F57" i="10"/>
  <c r="B58" i="10"/>
  <c r="C58" i="10"/>
  <c r="D58" i="10"/>
  <c r="E58" i="10"/>
  <c r="F58" i="10"/>
  <c r="B59" i="10"/>
  <c r="C59" i="10"/>
  <c r="D59" i="10"/>
  <c r="E59" i="10"/>
  <c r="F59" i="10"/>
  <c r="B60" i="10"/>
  <c r="C60" i="10"/>
  <c r="D60" i="10"/>
  <c r="E60" i="10"/>
  <c r="F60" i="10"/>
  <c r="B61" i="10"/>
  <c r="C61" i="10"/>
  <c r="D61" i="10"/>
  <c r="E61" i="10"/>
  <c r="F61" i="10"/>
  <c r="B62" i="10"/>
  <c r="C62" i="10"/>
  <c r="D62" i="10"/>
  <c r="E62" i="10"/>
  <c r="F62" i="10"/>
  <c r="B63" i="10"/>
  <c r="C63" i="10"/>
  <c r="D63" i="10"/>
  <c r="E63" i="10"/>
  <c r="F63" i="10"/>
  <c r="B64" i="10"/>
  <c r="C64" i="10"/>
  <c r="D64" i="10"/>
  <c r="E64" i="10"/>
  <c r="F64" i="10"/>
  <c r="B65" i="10"/>
  <c r="C65" i="10"/>
  <c r="D65" i="10"/>
  <c r="E65" i="10"/>
  <c r="F65" i="10"/>
  <c r="B66" i="10"/>
  <c r="C66" i="10"/>
  <c r="D66" i="10"/>
  <c r="E66" i="10"/>
  <c r="F66" i="10"/>
  <c r="B67" i="10"/>
  <c r="C67" i="10"/>
  <c r="D67" i="10"/>
  <c r="E67" i="10"/>
  <c r="F67" i="10"/>
  <c r="B68" i="10"/>
  <c r="C68" i="10"/>
  <c r="D68" i="10"/>
  <c r="E68" i="10"/>
  <c r="F68" i="10"/>
  <c r="B69" i="10"/>
  <c r="C69" i="10"/>
  <c r="D69" i="10"/>
  <c r="E69" i="10"/>
  <c r="F69" i="10"/>
  <c r="B70" i="10"/>
  <c r="C70" i="10"/>
  <c r="D70" i="10"/>
  <c r="E70" i="10"/>
  <c r="F70" i="10"/>
  <c r="B71" i="10"/>
  <c r="C71" i="10"/>
  <c r="D71" i="10"/>
  <c r="E71" i="10"/>
  <c r="F71" i="10"/>
  <c r="B72" i="10"/>
  <c r="C72" i="10"/>
  <c r="D72" i="10"/>
  <c r="E72" i="10"/>
  <c r="F72" i="10"/>
  <c r="B73" i="10"/>
  <c r="C73" i="10"/>
  <c r="D73" i="10"/>
  <c r="E73" i="10"/>
  <c r="F73" i="10"/>
  <c r="B74" i="10"/>
  <c r="C74" i="10"/>
  <c r="D74" i="10"/>
  <c r="E74" i="10"/>
  <c r="F74" i="10"/>
  <c r="B75" i="10"/>
  <c r="C75" i="10"/>
  <c r="D75" i="10"/>
  <c r="E75" i="10"/>
  <c r="F75" i="10"/>
  <c r="B76" i="10"/>
  <c r="C76" i="10"/>
  <c r="D76" i="10"/>
  <c r="E76" i="10"/>
  <c r="F76" i="10"/>
  <c r="B77" i="10"/>
  <c r="C77" i="10"/>
  <c r="D77" i="10"/>
  <c r="E77" i="10"/>
  <c r="F77" i="10"/>
  <c r="B78" i="10"/>
  <c r="C78" i="10"/>
  <c r="D78" i="10"/>
  <c r="E78" i="10"/>
  <c r="F78" i="10"/>
  <c r="B79" i="10"/>
  <c r="C79" i="10"/>
  <c r="D79" i="10"/>
  <c r="E79" i="10"/>
  <c r="F79" i="10"/>
  <c r="B80" i="10"/>
  <c r="C80" i="10"/>
  <c r="D80" i="10"/>
  <c r="E80" i="10"/>
  <c r="F80" i="10"/>
  <c r="B81" i="10"/>
  <c r="C81" i="10"/>
  <c r="D81" i="10"/>
  <c r="E81" i="10"/>
  <c r="F81" i="10"/>
  <c r="B82" i="10"/>
  <c r="C82" i="10"/>
  <c r="D82" i="10"/>
  <c r="E82" i="10"/>
  <c r="F82" i="10"/>
  <c r="B83" i="10"/>
  <c r="C83" i="10"/>
  <c r="D83" i="10"/>
  <c r="E83" i="10"/>
  <c r="F83" i="10"/>
  <c r="B84" i="10"/>
  <c r="C84" i="10"/>
  <c r="D84" i="10"/>
  <c r="E84" i="10"/>
  <c r="F84" i="10"/>
  <c r="B85" i="10"/>
  <c r="C85" i="10"/>
  <c r="D85" i="10"/>
  <c r="E85" i="10"/>
  <c r="F85" i="10"/>
  <c r="B86" i="10"/>
  <c r="C86" i="10"/>
  <c r="D86" i="10"/>
  <c r="E86" i="10"/>
  <c r="F86" i="10"/>
  <c r="B87" i="10"/>
  <c r="C87" i="10"/>
  <c r="D87" i="10"/>
  <c r="E87" i="10"/>
  <c r="F87" i="10"/>
  <c r="B88" i="10"/>
  <c r="C88" i="10"/>
  <c r="D88" i="10"/>
  <c r="E88" i="10"/>
  <c r="F88" i="10"/>
  <c r="B89" i="10"/>
  <c r="C89" i="10"/>
  <c r="D89" i="10"/>
  <c r="E89" i="10"/>
  <c r="F89" i="10"/>
  <c r="B90" i="10"/>
  <c r="C90" i="10"/>
  <c r="D90" i="10"/>
  <c r="E90" i="10"/>
  <c r="F90" i="10"/>
  <c r="B91" i="10"/>
  <c r="C91" i="10"/>
  <c r="D91" i="10"/>
  <c r="E91" i="10"/>
  <c r="F91" i="10"/>
  <c r="B92" i="10"/>
  <c r="C92" i="10"/>
  <c r="D92" i="10"/>
  <c r="E92" i="10"/>
  <c r="F92" i="10"/>
  <c r="B93" i="10"/>
  <c r="C93" i="10"/>
  <c r="D93" i="10"/>
  <c r="E93" i="10"/>
  <c r="F93" i="10"/>
  <c r="B94" i="10"/>
  <c r="C94" i="10"/>
  <c r="D94" i="10"/>
  <c r="E94" i="10"/>
  <c r="F94" i="10"/>
  <c r="B95" i="10"/>
  <c r="C95" i="10"/>
  <c r="D95" i="10"/>
  <c r="E95" i="10"/>
  <c r="F95" i="10"/>
  <c r="B96" i="10"/>
  <c r="C96" i="10"/>
  <c r="D96" i="10"/>
  <c r="E96" i="10"/>
  <c r="F96" i="10"/>
  <c r="B97" i="10"/>
  <c r="C97" i="10"/>
  <c r="D97" i="10"/>
  <c r="E97" i="10"/>
  <c r="F97" i="10"/>
  <c r="B98" i="10"/>
  <c r="C98" i="10"/>
  <c r="D98" i="10"/>
  <c r="E98" i="10"/>
  <c r="F98" i="10"/>
  <c r="B99" i="10"/>
  <c r="C99" i="10"/>
  <c r="D99" i="10"/>
  <c r="E99" i="10"/>
  <c r="F99" i="10"/>
  <c r="B100" i="10"/>
  <c r="C100" i="10"/>
  <c r="D100" i="10"/>
  <c r="E100" i="10"/>
  <c r="F100" i="10"/>
  <c r="B101" i="10"/>
  <c r="C101" i="10"/>
  <c r="D101" i="10"/>
  <c r="E101" i="10"/>
  <c r="F101" i="10"/>
  <c r="B102" i="10"/>
  <c r="C102" i="10"/>
  <c r="D102" i="10"/>
  <c r="E102" i="10"/>
  <c r="F102" i="10"/>
  <c r="B103" i="10"/>
  <c r="C103" i="10"/>
  <c r="D103" i="10"/>
  <c r="E103" i="10"/>
  <c r="F103" i="10"/>
  <c r="B104" i="10"/>
  <c r="C104" i="10"/>
  <c r="D104" i="10"/>
  <c r="E104" i="10"/>
  <c r="F104" i="10"/>
  <c r="B105" i="10"/>
  <c r="C105" i="10"/>
  <c r="D105" i="10"/>
  <c r="E105" i="10"/>
  <c r="F105" i="10"/>
  <c r="B106" i="10"/>
  <c r="C106" i="10"/>
  <c r="D106" i="10"/>
  <c r="E106" i="10"/>
  <c r="F106" i="10"/>
  <c r="B107" i="10"/>
  <c r="C107" i="10"/>
  <c r="D107" i="10"/>
  <c r="E107" i="10"/>
  <c r="F107" i="10"/>
  <c r="B108" i="10"/>
  <c r="C108" i="10"/>
  <c r="D108" i="10"/>
  <c r="E108" i="10"/>
  <c r="F108" i="10"/>
  <c r="B109" i="10"/>
  <c r="C109" i="10"/>
  <c r="D109" i="10"/>
  <c r="E109" i="10"/>
  <c r="F109" i="10"/>
  <c r="B110" i="10"/>
  <c r="C110" i="10"/>
  <c r="D110" i="10"/>
  <c r="E110" i="10"/>
  <c r="F110" i="10"/>
  <c r="B111" i="10"/>
  <c r="C111" i="10"/>
  <c r="D111" i="10"/>
  <c r="E111" i="10"/>
  <c r="F111" i="10"/>
  <c r="B112" i="10"/>
  <c r="C112" i="10"/>
  <c r="D112" i="10"/>
  <c r="E112" i="10"/>
  <c r="F112" i="10"/>
  <c r="B113" i="10"/>
  <c r="C113" i="10"/>
  <c r="D113" i="10"/>
  <c r="E113" i="10"/>
  <c r="F113" i="10"/>
  <c r="B114" i="10"/>
  <c r="C114" i="10"/>
  <c r="D114" i="10"/>
  <c r="E114" i="10"/>
  <c r="F114" i="10"/>
  <c r="B115" i="10"/>
  <c r="C115" i="10"/>
  <c r="D115" i="10"/>
  <c r="E115" i="10"/>
  <c r="F115" i="10"/>
  <c r="B116" i="10"/>
  <c r="C116" i="10"/>
  <c r="D116" i="10"/>
  <c r="E116" i="10"/>
  <c r="F116" i="10"/>
  <c r="B117" i="10"/>
  <c r="C117" i="10"/>
  <c r="D117" i="10"/>
  <c r="E117" i="10"/>
  <c r="F117" i="10"/>
  <c r="B118" i="10"/>
  <c r="C118" i="10"/>
  <c r="D118" i="10"/>
  <c r="E118" i="10"/>
  <c r="F118" i="10"/>
  <c r="B119" i="10"/>
  <c r="C119" i="10"/>
  <c r="D119" i="10"/>
  <c r="E119" i="10"/>
  <c r="F119" i="10"/>
  <c r="B120" i="10"/>
  <c r="C120" i="10"/>
  <c r="D120" i="10"/>
  <c r="E120" i="10"/>
  <c r="F120" i="10"/>
  <c r="B121" i="10"/>
  <c r="C121" i="10"/>
  <c r="D121" i="10"/>
  <c r="E121" i="10"/>
  <c r="F121" i="10"/>
  <c r="B122" i="10"/>
  <c r="C122" i="10"/>
  <c r="D122" i="10"/>
  <c r="E122" i="10"/>
  <c r="F122" i="10"/>
  <c r="B123" i="10"/>
  <c r="C123" i="10"/>
  <c r="D123" i="10"/>
  <c r="E123" i="10"/>
  <c r="F123" i="10"/>
  <c r="B124" i="10"/>
  <c r="C124" i="10"/>
  <c r="D124" i="10"/>
  <c r="E124" i="10"/>
  <c r="F124" i="10"/>
  <c r="B125" i="10"/>
  <c r="C125" i="10"/>
  <c r="D125" i="10"/>
  <c r="E125" i="10"/>
  <c r="F125" i="10"/>
  <c r="B126" i="10"/>
  <c r="C126" i="10"/>
  <c r="D126" i="10"/>
  <c r="E126" i="10"/>
  <c r="F126" i="10"/>
  <c r="B127" i="10"/>
  <c r="C127" i="10"/>
  <c r="D127" i="10"/>
  <c r="E127" i="10"/>
  <c r="F127" i="10"/>
  <c r="B128" i="10"/>
  <c r="C128" i="10"/>
  <c r="D128" i="10"/>
  <c r="E128" i="10"/>
  <c r="F128" i="10"/>
  <c r="B129" i="10"/>
  <c r="C129" i="10"/>
  <c r="D129" i="10"/>
  <c r="E129" i="10"/>
  <c r="F129" i="10"/>
  <c r="B130" i="10"/>
  <c r="C130" i="10"/>
  <c r="D130" i="10"/>
  <c r="E130" i="10"/>
  <c r="F130" i="10"/>
  <c r="B131" i="10"/>
  <c r="C131" i="10"/>
  <c r="D131" i="10"/>
  <c r="E131" i="10"/>
  <c r="F131" i="10"/>
  <c r="B132" i="10"/>
  <c r="C132" i="10"/>
  <c r="D132" i="10"/>
  <c r="E132" i="10"/>
  <c r="F132" i="10"/>
  <c r="B133" i="10"/>
  <c r="C133" i="10"/>
  <c r="D133" i="10"/>
  <c r="E133" i="10"/>
  <c r="F133" i="10"/>
  <c r="B134" i="10"/>
  <c r="C134" i="10"/>
  <c r="D134" i="10"/>
  <c r="E134" i="10"/>
  <c r="F134" i="10"/>
  <c r="B135" i="10"/>
  <c r="C135" i="10"/>
  <c r="D135" i="10"/>
  <c r="E135" i="10"/>
  <c r="F135" i="10"/>
  <c r="B136" i="10"/>
  <c r="C136" i="10"/>
  <c r="D136" i="10"/>
  <c r="E136" i="10"/>
  <c r="F136" i="10"/>
  <c r="B137" i="10"/>
  <c r="C137" i="10"/>
  <c r="D137" i="10"/>
  <c r="E137" i="10"/>
  <c r="F137" i="10"/>
  <c r="B138" i="10"/>
  <c r="C138" i="10"/>
  <c r="D138" i="10"/>
  <c r="E138" i="10"/>
  <c r="F138" i="10"/>
  <c r="B139" i="10"/>
  <c r="C139" i="10"/>
  <c r="D139" i="10"/>
  <c r="E139" i="10"/>
  <c r="F139" i="10"/>
  <c r="B140" i="10"/>
  <c r="C140" i="10"/>
  <c r="D140" i="10"/>
  <c r="E140" i="10"/>
  <c r="F140" i="10"/>
  <c r="B141" i="10"/>
  <c r="C141" i="10"/>
  <c r="D141" i="10"/>
  <c r="E141" i="10"/>
  <c r="F141" i="10"/>
  <c r="B142" i="10"/>
  <c r="C142" i="10"/>
  <c r="D142" i="10"/>
  <c r="E142" i="10"/>
  <c r="F142" i="10"/>
  <c r="B143" i="10"/>
  <c r="C143" i="10"/>
  <c r="D143" i="10"/>
  <c r="E143" i="10"/>
  <c r="F143" i="10"/>
  <c r="B144" i="10"/>
  <c r="C144" i="10"/>
  <c r="D144" i="10"/>
  <c r="E144" i="10"/>
  <c r="F144" i="10"/>
  <c r="B145" i="10"/>
  <c r="C145" i="10"/>
  <c r="D145" i="10"/>
  <c r="E145" i="10"/>
  <c r="F145" i="10"/>
  <c r="B146" i="10"/>
  <c r="C146" i="10"/>
  <c r="D146" i="10"/>
  <c r="E146" i="10"/>
  <c r="F146" i="10"/>
  <c r="B147" i="10"/>
  <c r="C147" i="10"/>
  <c r="D147" i="10"/>
  <c r="E147" i="10"/>
  <c r="F147" i="10"/>
  <c r="B148" i="10"/>
  <c r="C148" i="10"/>
  <c r="D148" i="10"/>
  <c r="E148" i="10"/>
  <c r="F148" i="10"/>
  <c r="B149" i="10"/>
  <c r="C149" i="10"/>
  <c r="D149" i="10"/>
  <c r="E149" i="10"/>
  <c r="F149" i="10"/>
  <c r="B150" i="10"/>
  <c r="C150" i="10"/>
  <c r="D150" i="10"/>
  <c r="E150" i="10"/>
  <c r="F150" i="10"/>
  <c r="B151" i="10"/>
  <c r="C151" i="10"/>
  <c r="D151" i="10"/>
  <c r="E151" i="10"/>
  <c r="F151" i="10"/>
  <c r="B152" i="10"/>
  <c r="C152" i="10"/>
  <c r="D152" i="10"/>
  <c r="E152" i="10"/>
  <c r="F152" i="10"/>
  <c r="B153" i="10"/>
  <c r="C153" i="10"/>
  <c r="D153" i="10"/>
  <c r="E153" i="10"/>
  <c r="F153" i="10"/>
  <c r="B154" i="10"/>
  <c r="C154" i="10"/>
  <c r="D154" i="10"/>
  <c r="E154" i="10"/>
  <c r="F154" i="10"/>
  <c r="B155" i="10"/>
  <c r="C155" i="10"/>
  <c r="D155" i="10"/>
  <c r="E155" i="10"/>
  <c r="F155" i="10"/>
  <c r="B156" i="10"/>
  <c r="C156" i="10"/>
  <c r="D156" i="10"/>
  <c r="E156" i="10"/>
  <c r="F156" i="10"/>
  <c r="B157" i="10"/>
  <c r="C157" i="10"/>
  <c r="D157" i="10"/>
  <c r="E157" i="10"/>
  <c r="F157" i="10"/>
  <c r="B158" i="10"/>
  <c r="C158" i="10"/>
  <c r="D158" i="10"/>
  <c r="E158" i="10"/>
  <c r="F158" i="10"/>
  <c r="B159" i="10"/>
  <c r="C159" i="10"/>
  <c r="D159" i="10"/>
  <c r="E159" i="10"/>
  <c r="F159" i="10"/>
  <c r="B160" i="10"/>
  <c r="C160" i="10"/>
  <c r="D160" i="10"/>
  <c r="E160" i="10"/>
  <c r="F160" i="10"/>
  <c r="B161" i="10"/>
  <c r="C161" i="10"/>
  <c r="D161" i="10"/>
  <c r="E161" i="10"/>
  <c r="F161" i="10"/>
  <c r="B162" i="10"/>
  <c r="C162" i="10"/>
  <c r="D162" i="10"/>
  <c r="E162" i="10"/>
  <c r="F162" i="10"/>
  <c r="B163" i="10"/>
  <c r="C163" i="10"/>
  <c r="D163" i="10"/>
  <c r="E163" i="10"/>
  <c r="F163" i="10"/>
  <c r="B164" i="10"/>
  <c r="C164" i="10"/>
  <c r="D164" i="10"/>
  <c r="E164" i="10"/>
  <c r="F164" i="10"/>
  <c r="B165" i="10"/>
  <c r="C165" i="10"/>
  <c r="D165" i="10"/>
  <c r="E165" i="10"/>
  <c r="F165" i="10"/>
  <c r="B166" i="10"/>
  <c r="C166" i="10"/>
  <c r="D166" i="10"/>
  <c r="E166" i="10"/>
  <c r="F166" i="10"/>
  <c r="B167" i="10"/>
  <c r="C167" i="10"/>
  <c r="D167" i="10"/>
  <c r="E167" i="10"/>
  <c r="F167" i="10"/>
  <c r="B168" i="10"/>
  <c r="C168" i="10"/>
  <c r="D168" i="10"/>
  <c r="E168" i="10"/>
  <c r="F168" i="10"/>
  <c r="B169" i="10"/>
  <c r="C169" i="10"/>
  <c r="D169" i="10"/>
  <c r="E169" i="10"/>
  <c r="F169" i="10"/>
  <c r="B170" i="10"/>
  <c r="C170" i="10"/>
  <c r="D170" i="10"/>
  <c r="E170" i="10"/>
  <c r="F170" i="10"/>
  <c r="B171" i="10"/>
  <c r="C171" i="10"/>
  <c r="D171" i="10"/>
  <c r="E171" i="10"/>
  <c r="F171" i="10"/>
  <c r="B172" i="10"/>
  <c r="C172" i="10"/>
  <c r="D172" i="10"/>
  <c r="E172" i="10"/>
  <c r="F172" i="10"/>
  <c r="B173" i="10"/>
  <c r="C173" i="10"/>
  <c r="D173" i="10"/>
  <c r="E173" i="10"/>
  <c r="F173" i="10"/>
  <c r="B174" i="10"/>
  <c r="C174" i="10"/>
  <c r="D174" i="10"/>
  <c r="E174" i="10"/>
  <c r="F174" i="10"/>
  <c r="B175" i="10"/>
  <c r="C175" i="10"/>
  <c r="D175" i="10"/>
  <c r="E175" i="10"/>
  <c r="F175" i="10"/>
  <c r="B176" i="10"/>
  <c r="C176" i="10"/>
  <c r="D176" i="10"/>
  <c r="E176" i="10"/>
  <c r="F176" i="10"/>
  <c r="B177" i="10"/>
  <c r="C177" i="10"/>
  <c r="D177" i="10"/>
  <c r="E177" i="10"/>
  <c r="F177" i="10"/>
  <c r="B178" i="10"/>
  <c r="C178" i="10"/>
  <c r="D178" i="10"/>
  <c r="E178" i="10"/>
  <c r="F178" i="10"/>
  <c r="B179" i="10"/>
  <c r="C179" i="10"/>
  <c r="D179" i="10"/>
  <c r="E179" i="10"/>
  <c r="F179" i="10"/>
  <c r="B180" i="10"/>
  <c r="C180" i="10"/>
  <c r="D180" i="10"/>
  <c r="E180" i="10"/>
  <c r="F180" i="10"/>
  <c r="B181" i="10"/>
  <c r="C181" i="10"/>
  <c r="D181" i="10"/>
  <c r="E181" i="10"/>
  <c r="F181" i="10"/>
  <c r="B182" i="10"/>
  <c r="C182" i="10"/>
  <c r="D182" i="10"/>
  <c r="E182" i="10"/>
  <c r="F182" i="10"/>
  <c r="B183" i="10"/>
  <c r="C183" i="10"/>
  <c r="D183" i="10"/>
  <c r="E183" i="10"/>
  <c r="F183" i="10"/>
  <c r="B184" i="10"/>
  <c r="C184" i="10"/>
  <c r="D184" i="10"/>
  <c r="E184" i="10"/>
  <c r="F184" i="10"/>
  <c r="B185" i="10"/>
  <c r="C185" i="10"/>
  <c r="D185" i="10"/>
  <c r="E185" i="10"/>
  <c r="F185" i="10"/>
  <c r="B186" i="10"/>
  <c r="C186" i="10"/>
  <c r="D186" i="10"/>
  <c r="E186" i="10"/>
  <c r="F186" i="10"/>
  <c r="B187" i="10"/>
  <c r="C187" i="10"/>
  <c r="D187" i="10"/>
  <c r="E187" i="10"/>
  <c r="F187" i="10"/>
  <c r="B188" i="10"/>
  <c r="C188" i="10"/>
  <c r="D188" i="10"/>
  <c r="E188" i="10"/>
  <c r="F188" i="10"/>
  <c r="B189" i="10"/>
  <c r="C189" i="10"/>
  <c r="D189" i="10"/>
  <c r="E189" i="10"/>
  <c r="F189" i="10"/>
  <c r="B190" i="10"/>
  <c r="C190" i="10"/>
  <c r="D190" i="10"/>
  <c r="E190" i="10"/>
  <c r="F190" i="10"/>
  <c r="B191" i="10"/>
  <c r="C191" i="10"/>
  <c r="D191" i="10"/>
  <c r="E191" i="10"/>
  <c r="F191" i="10"/>
  <c r="B192" i="10"/>
  <c r="C192" i="10"/>
  <c r="D192" i="10"/>
  <c r="E192" i="10"/>
  <c r="F192" i="10"/>
  <c r="B193" i="10"/>
  <c r="C193" i="10"/>
  <c r="D193" i="10"/>
  <c r="E193" i="10"/>
  <c r="F193" i="10"/>
  <c r="B194" i="10"/>
  <c r="C194" i="10"/>
  <c r="D194" i="10"/>
  <c r="E194" i="10"/>
  <c r="F194" i="10"/>
  <c r="B195" i="10"/>
  <c r="C195" i="10"/>
  <c r="D195" i="10"/>
  <c r="E195" i="10"/>
  <c r="F195" i="10"/>
  <c r="B196" i="10"/>
  <c r="C196" i="10"/>
  <c r="D196" i="10"/>
  <c r="E196" i="10"/>
  <c r="F196" i="10"/>
  <c r="B197" i="10"/>
  <c r="C197" i="10"/>
  <c r="D197" i="10"/>
  <c r="E197" i="10"/>
  <c r="F197" i="10"/>
  <c r="B198" i="10"/>
  <c r="C198" i="10"/>
  <c r="D198" i="10"/>
  <c r="E198" i="10"/>
  <c r="F198" i="10"/>
  <c r="B199" i="10"/>
  <c r="C199" i="10"/>
  <c r="D199" i="10"/>
  <c r="E199" i="10"/>
  <c r="F199" i="10"/>
  <c r="B200" i="10"/>
  <c r="C200" i="10"/>
  <c r="D200" i="10"/>
  <c r="E200" i="10"/>
  <c r="F200" i="10"/>
  <c r="B201" i="10"/>
  <c r="C201" i="10"/>
  <c r="D201" i="10"/>
  <c r="E201" i="10"/>
  <c r="F201" i="10"/>
  <c r="B202" i="10"/>
  <c r="C202" i="10"/>
  <c r="D202" i="10"/>
  <c r="E202" i="10"/>
  <c r="F202" i="10"/>
  <c r="B203" i="10"/>
  <c r="C203" i="10"/>
  <c r="D203" i="10"/>
  <c r="E203" i="10"/>
  <c r="F203" i="10"/>
  <c r="B204" i="10"/>
  <c r="C204" i="10"/>
  <c r="D204" i="10"/>
  <c r="E204" i="10"/>
  <c r="F204" i="10"/>
  <c r="B205" i="10"/>
  <c r="C205" i="10"/>
  <c r="D205" i="10"/>
  <c r="E205" i="10"/>
  <c r="F205" i="10"/>
  <c r="B206" i="10"/>
  <c r="C206" i="10"/>
  <c r="D206" i="10"/>
  <c r="E206" i="10"/>
  <c r="F206" i="10"/>
  <c r="B207" i="10"/>
  <c r="C207" i="10"/>
  <c r="D207" i="10"/>
  <c r="E207" i="10"/>
  <c r="F207" i="10"/>
  <c r="B208" i="10"/>
  <c r="C208" i="10"/>
  <c r="D208" i="10"/>
  <c r="E208" i="10"/>
  <c r="F208" i="10"/>
  <c r="B209" i="10"/>
  <c r="C209" i="10"/>
  <c r="D209" i="10"/>
  <c r="E209" i="10"/>
  <c r="F209" i="10"/>
  <c r="B210" i="10"/>
  <c r="C210" i="10"/>
  <c r="D210" i="10"/>
  <c r="E210" i="10"/>
  <c r="F210" i="10"/>
  <c r="B211" i="10"/>
  <c r="C211" i="10"/>
  <c r="D211" i="10"/>
  <c r="E211" i="10"/>
  <c r="F211" i="10"/>
  <c r="B212" i="10"/>
  <c r="C212" i="10"/>
  <c r="D212" i="10"/>
  <c r="E212" i="10"/>
  <c r="F212" i="10"/>
  <c r="B213" i="10"/>
  <c r="C213" i="10"/>
  <c r="D213" i="10"/>
  <c r="E213" i="10"/>
  <c r="F213" i="10"/>
  <c r="B214" i="10"/>
  <c r="C214" i="10"/>
  <c r="D214" i="10"/>
  <c r="E214" i="10"/>
  <c r="F214" i="10"/>
  <c r="B215" i="10"/>
  <c r="C215" i="10"/>
  <c r="D215" i="10"/>
  <c r="E215" i="10"/>
  <c r="F215" i="10"/>
  <c r="B216" i="10"/>
  <c r="C216" i="10"/>
  <c r="D216" i="10"/>
  <c r="E216" i="10"/>
  <c r="F216" i="10"/>
  <c r="B217" i="10"/>
  <c r="C217" i="10"/>
  <c r="D217" i="10"/>
  <c r="E217" i="10"/>
  <c r="F217" i="10"/>
  <c r="B218" i="10"/>
  <c r="C218" i="10"/>
  <c r="D218" i="10"/>
  <c r="E218" i="10"/>
  <c r="F218" i="10"/>
  <c r="B219" i="10"/>
  <c r="C219" i="10"/>
  <c r="D219" i="10"/>
  <c r="E219" i="10"/>
  <c r="F219" i="10"/>
  <c r="B220" i="10"/>
  <c r="C220" i="10"/>
  <c r="D220" i="10"/>
  <c r="E220" i="10"/>
  <c r="F220" i="10"/>
  <c r="B221" i="10"/>
  <c r="C221" i="10"/>
  <c r="D221" i="10"/>
  <c r="E221" i="10"/>
  <c r="F221" i="10"/>
  <c r="B222" i="10"/>
  <c r="C222" i="10"/>
  <c r="D222" i="10"/>
  <c r="E222" i="10"/>
  <c r="F222" i="10"/>
  <c r="B223" i="10"/>
  <c r="C223" i="10"/>
  <c r="D223" i="10"/>
  <c r="E223" i="10"/>
  <c r="F223" i="10"/>
  <c r="B224" i="10"/>
  <c r="C224" i="10"/>
  <c r="D224" i="10"/>
  <c r="E224" i="10"/>
  <c r="F224" i="10"/>
  <c r="B225" i="10"/>
  <c r="C225" i="10"/>
  <c r="D225" i="10"/>
  <c r="E225" i="10"/>
  <c r="F225" i="10"/>
  <c r="B226" i="10"/>
  <c r="C226" i="10"/>
  <c r="D226" i="10"/>
  <c r="E226" i="10"/>
  <c r="F226" i="10"/>
  <c r="B227" i="10"/>
  <c r="C227" i="10"/>
  <c r="D227" i="10"/>
  <c r="E227" i="10"/>
  <c r="F227" i="10"/>
  <c r="B228" i="10"/>
  <c r="C228" i="10"/>
  <c r="D228" i="10"/>
  <c r="E228" i="10"/>
  <c r="F228" i="10"/>
  <c r="B229" i="10"/>
  <c r="C229" i="10"/>
  <c r="D229" i="10"/>
  <c r="E229" i="10"/>
  <c r="F229" i="10"/>
  <c r="B230" i="10"/>
  <c r="C230" i="10"/>
  <c r="D230" i="10"/>
  <c r="E230" i="10"/>
  <c r="F230" i="10"/>
  <c r="B231" i="10"/>
  <c r="C231" i="10"/>
  <c r="D231" i="10"/>
  <c r="E231" i="10"/>
  <c r="F231" i="10"/>
  <c r="B232" i="10"/>
  <c r="C232" i="10"/>
  <c r="D232" i="10"/>
  <c r="E232" i="10"/>
  <c r="F232" i="10"/>
  <c r="B233" i="10"/>
  <c r="C233" i="10"/>
  <c r="D233" i="10"/>
  <c r="E233" i="10"/>
  <c r="F233" i="10"/>
  <c r="B234" i="10"/>
  <c r="C234" i="10"/>
  <c r="D234" i="10"/>
  <c r="E234" i="10"/>
  <c r="F234" i="10"/>
  <c r="B235" i="10"/>
  <c r="C235" i="10"/>
  <c r="D235" i="10"/>
  <c r="E235" i="10"/>
  <c r="F235" i="10"/>
  <c r="B236" i="10"/>
  <c r="C236" i="10"/>
  <c r="D236" i="10"/>
  <c r="E236" i="10"/>
  <c r="F236" i="10"/>
  <c r="B237" i="10"/>
  <c r="C237" i="10"/>
  <c r="D237" i="10"/>
  <c r="E237" i="10"/>
  <c r="F237" i="10"/>
  <c r="B238" i="10"/>
  <c r="C238" i="10"/>
  <c r="D238" i="10"/>
  <c r="E238" i="10"/>
  <c r="F238" i="10"/>
  <c r="B239" i="10"/>
  <c r="C239" i="10"/>
  <c r="D239" i="10"/>
  <c r="E239" i="10"/>
  <c r="F239" i="10"/>
  <c r="B240" i="10"/>
  <c r="C240" i="10"/>
  <c r="D240" i="10"/>
  <c r="E240" i="10"/>
  <c r="F240" i="10"/>
  <c r="B241" i="10"/>
  <c r="C241" i="10"/>
  <c r="D241" i="10"/>
  <c r="E241" i="10"/>
  <c r="F241" i="10"/>
  <c r="B242" i="10"/>
  <c r="C242" i="10"/>
  <c r="D242" i="10"/>
  <c r="E242" i="10"/>
  <c r="F242" i="10"/>
  <c r="B243" i="10"/>
  <c r="C243" i="10"/>
  <c r="D243" i="10"/>
  <c r="E243" i="10"/>
  <c r="F243" i="10"/>
  <c r="B244" i="10"/>
  <c r="C244" i="10"/>
  <c r="D244" i="10"/>
  <c r="E244" i="10"/>
  <c r="F244" i="10"/>
  <c r="B245" i="10"/>
  <c r="C245" i="10"/>
  <c r="D245" i="10"/>
  <c r="E245" i="10"/>
  <c r="F245" i="10"/>
  <c r="B246" i="10"/>
  <c r="C246" i="10"/>
  <c r="D246" i="10"/>
  <c r="E246" i="10"/>
  <c r="F246" i="10"/>
  <c r="B247" i="10"/>
  <c r="C247" i="10"/>
  <c r="D247" i="10"/>
  <c r="E247" i="10"/>
  <c r="F247" i="10"/>
  <c r="B248" i="10"/>
  <c r="C248" i="10"/>
  <c r="D248" i="10"/>
  <c r="E248" i="10"/>
  <c r="F248" i="10"/>
  <c r="B249" i="10"/>
  <c r="C249" i="10"/>
  <c r="D249" i="10"/>
  <c r="E249" i="10"/>
  <c r="F249" i="10"/>
  <c r="B250" i="10"/>
  <c r="C250" i="10"/>
  <c r="D250" i="10"/>
  <c r="E250" i="10"/>
  <c r="F250" i="10"/>
  <c r="B251" i="10"/>
  <c r="C251" i="10"/>
  <c r="D251" i="10"/>
  <c r="E251" i="10"/>
  <c r="F251" i="10"/>
  <c r="B252" i="10"/>
  <c r="C252" i="10"/>
  <c r="D252" i="10"/>
  <c r="E252" i="10"/>
  <c r="F252" i="10"/>
  <c r="B253" i="10"/>
  <c r="C253" i="10"/>
  <c r="D253" i="10"/>
  <c r="E253" i="10"/>
  <c r="F253" i="10"/>
  <c r="B254" i="10"/>
  <c r="C254" i="10"/>
  <c r="D254" i="10"/>
  <c r="E254" i="10"/>
  <c r="F254" i="10"/>
  <c r="B255" i="10"/>
  <c r="C255" i="10"/>
  <c r="D255" i="10"/>
  <c r="E255" i="10"/>
  <c r="F255" i="10"/>
  <c r="B256" i="10"/>
  <c r="C256" i="10"/>
  <c r="D256" i="10"/>
  <c r="E256" i="10"/>
  <c r="F256" i="10"/>
  <c r="B257" i="10"/>
  <c r="C257" i="10"/>
  <c r="D257" i="10"/>
  <c r="E257" i="10"/>
  <c r="F257" i="10"/>
  <c r="B258" i="10"/>
  <c r="C258" i="10"/>
  <c r="D258" i="10"/>
  <c r="E258" i="10"/>
  <c r="F258" i="10"/>
  <c r="B259" i="10"/>
  <c r="C259" i="10"/>
  <c r="D259" i="10"/>
  <c r="E259" i="10"/>
  <c r="F259" i="10"/>
  <c r="B260" i="10"/>
  <c r="C260" i="10"/>
  <c r="D260" i="10"/>
  <c r="E260" i="10"/>
  <c r="F260" i="10"/>
  <c r="B261" i="10"/>
  <c r="C261" i="10"/>
  <c r="D261" i="10"/>
  <c r="E261" i="10"/>
  <c r="F261" i="10"/>
  <c r="B262" i="10"/>
  <c r="C262" i="10"/>
  <c r="D262" i="10"/>
  <c r="E262" i="10"/>
  <c r="F262" i="10"/>
  <c r="B263" i="10"/>
  <c r="C263" i="10"/>
  <c r="D263" i="10"/>
  <c r="E263" i="10"/>
  <c r="F263" i="10"/>
  <c r="B264" i="10"/>
  <c r="C264" i="10"/>
  <c r="D264" i="10"/>
  <c r="E264" i="10"/>
  <c r="F264" i="10"/>
  <c r="B265" i="10"/>
  <c r="C265" i="10"/>
  <c r="D265" i="10"/>
  <c r="E265" i="10"/>
  <c r="F265" i="10"/>
  <c r="B266" i="10"/>
  <c r="C266" i="10"/>
  <c r="D266" i="10"/>
  <c r="E266" i="10"/>
  <c r="F266" i="10"/>
  <c r="B267" i="10"/>
  <c r="C267" i="10"/>
  <c r="D267" i="10"/>
  <c r="E267" i="10"/>
  <c r="F267" i="10"/>
  <c r="B268" i="10"/>
  <c r="C268" i="10"/>
  <c r="D268" i="10"/>
  <c r="E268" i="10"/>
  <c r="F268" i="10"/>
  <c r="B269" i="10"/>
  <c r="C269" i="10"/>
  <c r="D269" i="10"/>
  <c r="E269" i="10"/>
  <c r="F269" i="10"/>
  <c r="B270" i="10"/>
  <c r="C270" i="10"/>
  <c r="D270" i="10"/>
  <c r="E270" i="10"/>
  <c r="F270" i="10"/>
  <c r="B271" i="10"/>
  <c r="C271" i="10"/>
  <c r="D271" i="10"/>
  <c r="E271" i="10"/>
  <c r="F271" i="10"/>
  <c r="B272" i="10"/>
  <c r="C272" i="10"/>
  <c r="D272" i="10"/>
  <c r="E272" i="10"/>
  <c r="F272" i="10"/>
  <c r="B273" i="10"/>
  <c r="C273" i="10"/>
  <c r="D273" i="10"/>
  <c r="E273" i="10"/>
  <c r="F273" i="10"/>
  <c r="B274" i="10"/>
  <c r="C274" i="10"/>
  <c r="D274" i="10"/>
  <c r="E274" i="10"/>
  <c r="F274" i="10"/>
  <c r="B275" i="10"/>
  <c r="C275" i="10"/>
  <c r="D275" i="10"/>
  <c r="E275" i="10"/>
  <c r="F275" i="10"/>
  <c r="B276" i="10"/>
  <c r="C276" i="10"/>
  <c r="D276" i="10"/>
  <c r="E276" i="10"/>
  <c r="F276" i="10"/>
  <c r="B277" i="10"/>
  <c r="C277" i="10"/>
  <c r="D277" i="10"/>
  <c r="E277" i="10"/>
  <c r="F277" i="10"/>
  <c r="B278" i="10"/>
  <c r="C278" i="10"/>
  <c r="D278" i="10"/>
  <c r="E278" i="10"/>
  <c r="F278" i="10"/>
  <c r="B279" i="10"/>
  <c r="C279" i="10"/>
  <c r="D279" i="10"/>
  <c r="E279" i="10"/>
  <c r="F279" i="10"/>
  <c r="B280" i="10"/>
  <c r="C280" i="10"/>
  <c r="D280" i="10"/>
  <c r="E280" i="10"/>
  <c r="F280" i="10"/>
  <c r="B281" i="10"/>
  <c r="C281" i="10"/>
  <c r="D281" i="10"/>
  <c r="E281" i="10"/>
  <c r="F281" i="10"/>
  <c r="B282" i="10"/>
  <c r="C282" i="10"/>
  <c r="D282" i="10"/>
  <c r="E282" i="10"/>
  <c r="F282" i="10"/>
  <c r="B283" i="10"/>
  <c r="C283" i="10"/>
  <c r="D283" i="10"/>
  <c r="E283" i="10"/>
  <c r="F283" i="10"/>
  <c r="B284" i="10"/>
  <c r="C284" i="10"/>
  <c r="D284" i="10"/>
  <c r="E284" i="10"/>
  <c r="F284" i="10"/>
  <c r="B285" i="10"/>
  <c r="C285" i="10"/>
  <c r="D285" i="10"/>
  <c r="E285" i="10"/>
  <c r="F285" i="10"/>
  <c r="B286" i="10"/>
  <c r="C286" i="10"/>
  <c r="D286" i="10"/>
  <c r="E286" i="10"/>
  <c r="F286" i="10"/>
  <c r="B287" i="10"/>
  <c r="C287" i="10"/>
  <c r="D287" i="10"/>
  <c r="E287" i="10"/>
  <c r="F287" i="10"/>
  <c r="B288" i="10"/>
  <c r="C288" i="10"/>
  <c r="D288" i="10"/>
  <c r="E288" i="10"/>
  <c r="F288" i="10"/>
  <c r="B289" i="10"/>
  <c r="C289" i="10"/>
  <c r="D289" i="10"/>
  <c r="E289" i="10"/>
  <c r="F289" i="10"/>
  <c r="B290" i="10"/>
  <c r="C290" i="10"/>
  <c r="D290" i="10"/>
  <c r="E290" i="10"/>
  <c r="F290" i="10"/>
  <c r="B291" i="10"/>
  <c r="C291" i="10"/>
  <c r="D291" i="10"/>
  <c r="E291" i="10"/>
  <c r="F291" i="10"/>
  <c r="B292" i="10"/>
  <c r="C292" i="10"/>
  <c r="D292" i="10"/>
  <c r="E292" i="10"/>
  <c r="F292" i="10"/>
  <c r="B293" i="10"/>
  <c r="C293" i="10"/>
  <c r="D293" i="10"/>
  <c r="E293" i="10"/>
  <c r="F293" i="10"/>
  <c r="B294" i="10"/>
  <c r="C294" i="10"/>
  <c r="D294" i="10"/>
  <c r="E294" i="10"/>
  <c r="F294" i="10"/>
  <c r="B295" i="10"/>
  <c r="C295" i="10"/>
  <c r="D295" i="10"/>
  <c r="E295" i="10"/>
  <c r="F295" i="10"/>
  <c r="B296" i="10"/>
  <c r="C296" i="10"/>
  <c r="D296" i="10"/>
  <c r="E296" i="10"/>
  <c r="F296" i="10"/>
  <c r="B297" i="10"/>
  <c r="C297" i="10"/>
  <c r="D297" i="10"/>
  <c r="E297" i="10"/>
  <c r="F297" i="10"/>
  <c r="B298" i="10"/>
  <c r="C298" i="10"/>
  <c r="D298" i="10"/>
  <c r="E298" i="10"/>
  <c r="F298" i="10"/>
  <c r="B299" i="10"/>
  <c r="C299" i="10"/>
  <c r="D299" i="10"/>
  <c r="E299" i="10"/>
  <c r="F299" i="10"/>
  <c r="B300" i="10"/>
  <c r="C300" i="10"/>
  <c r="D300" i="10"/>
  <c r="E300" i="10"/>
  <c r="F300" i="10"/>
  <c r="B301" i="10"/>
  <c r="C301" i="10"/>
  <c r="D301" i="10"/>
  <c r="E301" i="10"/>
  <c r="F301" i="10"/>
  <c r="B302" i="10"/>
  <c r="C302" i="10"/>
  <c r="D302" i="10"/>
  <c r="E302" i="10"/>
  <c r="F302" i="10"/>
  <c r="B303" i="10"/>
  <c r="C303" i="10"/>
  <c r="D303" i="10"/>
  <c r="E303" i="10"/>
  <c r="F303" i="10"/>
  <c r="B304" i="10"/>
  <c r="C304" i="10"/>
  <c r="D304" i="10"/>
  <c r="E304" i="10"/>
  <c r="F304" i="10"/>
  <c r="B305" i="10"/>
  <c r="C305" i="10"/>
  <c r="D305" i="10"/>
  <c r="E305" i="10"/>
  <c r="F305" i="10"/>
  <c r="B306" i="10"/>
  <c r="C306" i="10"/>
  <c r="D306" i="10"/>
  <c r="E306" i="10"/>
  <c r="F306" i="10"/>
  <c r="B307" i="10"/>
  <c r="C307" i="10"/>
  <c r="D307" i="10"/>
  <c r="E307" i="10"/>
  <c r="F307" i="10"/>
  <c r="B308" i="10"/>
  <c r="C308" i="10"/>
  <c r="D308" i="10"/>
  <c r="E308" i="10"/>
  <c r="F308" i="10"/>
  <c r="B309" i="10"/>
  <c r="C309" i="10"/>
  <c r="D309" i="10"/>
  <c r="E309" i="10"/>
  <c r="F309" i="10"/>
  <c r="B310" i="10"/>
  <c r="C310" i="10"/>
  <c r="D310" i="10"/>
  <c r="E310" i="10"/>
  <c r="F310" i="10"/>
  <c r="B311" i="10"/>
  <c r="C311" i="10"/>
  <c r="D311" i="10"/>
  <c r="E311" i="10"/>
  <c r="F311" i="10"/>
  <c r="B312" i="10"/>
  <c r="C312" i="10"/>
  <c r="D312" i="10"/>
  <c r="E312" i="10"/>
  <c r="F312" i="10"/>
  <c r="B313" i="10"/>
  <c r="C313" i="10"/>
  <c r="D313" i="10"/>
  <c r="E313" i="10"/>
  <c r="F313" i="10"/>
  <c r="B314" i="10"/>
  <c r="C314" i="10"/>
  <c r="D314" i="10"/>
  <c r="E314" i="10"/>
  <c r="F314" i="10"/>
  <c r="B315" i="10"/>
  <c r="C315" i="10"/>
  <c r="D315" i="10"/>
  <c r="E315" i="10"/>
  <c r="F315" i="10"/>
  <c r="B316" i="10"/>
  <c r="C316" i="10"/>
  <c r="D316" i="10"/>
  <c r="E316" i="10"/>
  <c r="F316" i="10"/>
  <c r="B317" i="10"/>
  <c r="C317" i="10"/>
  <c r="D317" i="10"/>
  <c r="E317" i="10"/>
  <c r="F317" i="10"/>
  <c r="B318" i="10"/>
  <c r="C318" i="10"/>
  <c r="D318" i="10"/>
  <c r="E318" i="10"/>
  <c r="F318" i="10"/>
  <c r="B319" i="10"/>
  <c r="C319" i="10"/>
  <c r="D319" i="10"/>
  <c r="E319" i="10"/>
  <c r="F319" i="10"/>
  <c r="B320" i="10"/>
  <c r="C320" i="10"/>
  <c r="D320" i="10"/>
  <c r="E320" i="10"/>
  <c r="F320" i="10"/>
  <c r="B321" i="10"/>
  <c r="C321" i="10"/>
  <c r="D321" i="10"/>
  <c r="E321" i="10"/>
  <c r="F321" i="10"/>
  <c r="B322" i="10"/>
  <c r="C322" i="10"/>
  <c r="D322" i="10"/>
  <c r="E322" i="10"/>
  <c r="F322" i="10"/>
  <c r="B323" i="10"/>
  <c r="C323" i="10"/>
  <c r="D323" i="10"/>
  <c r="E323" i="10"/>
  <c r="F323" i="10"/>
  <c r="B324" i="10"/>
  <c r="C324" i="10"/>
  <c r="D324" i="10"/>
  <c r="E324" i="10"/>
  <c r="F324" i="10"/>
  <c r="B325" i="10"/>
  <c r="C325" i="10"/>
  <c r="D325" i="10"/>
  <c r="E325" i="10"/>
  <c r="F325" i="10"/>
  <c r="B326" i="10"/>
  <c r="C326" i="10"/>
  <c r="D326" i="10"/>
  <c r="E326" i="10"/>
  <c r="F326" i="10"/>
  <c r="B327" i="10"/>
  <c r="C327" i="10"/>
  <c r="D327" i="10"/>
  <c r="E327" i="10"/>
  <c r="F327" i="10"/>
  <c r="B328" i="10"/>
  <c r="C328" i="10"/>
  <c r="D328" i="10"/>
  <c r="E328" i="10"/>
  <c r="F328" i="10"/>
  <c r="B329" i="10"/>
  <c r="C329" i="10"/>
  <c r="D329" i="10"/>
  <c r="E329" i="10"/>
  <c r="F329" i="10"/>
  <c r="B330" i="10"/>
  <c r="C330" i="10"/>
  <c r="D330" i="10"/>
  <c r="E330" i="10"/>
  <c r="F330" i="10"/>
  <c r="B331" i="10"/>
  <c r="C331" i="10"/>
  <c r="D331" i="10"/>
  <c r="E331" i="10"/>
  <c r="F331" i="10"/>
  <c r="B332" i="10"/>
  <c r="C332" i="10"/>
  <c r="D332" i="10"/>
  <c r="E332" i="10"/>
  <c r="F332" i="10"/>
  <c r="B333" i="10"/>
  <c r="C333" i="10"/>
  <c r="D333" i="10"/>
  <c r="E333" i="10"/>
  <c r="F333" i="10"/>
  <c r="B334" i="10"/>
  <c r="C334" i="10"/>
  <c r="D334" i="10"/>
  <c r="E334" i="10"/>
  <c r="F334" i="10"/>
  <c r="B335" i="10"/>
  <c r="C335" i="10"/>
  <c r="D335" i="10"/>
  <c r="E335" i="10"/>
  <c r="F335" i="10"/>
  <c r="B336" i="10"/>
  <c r="C336" i="10"/>
  <c r="D336" i="10"/>
  <c r="E336" i="10"/>
  <c r="F336" i="10"/>
  <c r="B337" i="10"/>
  <c r="C337" i="10"/>
  <c r="D337" i="10"/>
  <c r="E337" i="10"/>
  <c r="F337" i="10"/>
  <c r="B338" i="10"/>
  <c r="C338" i="10"/>
  <c r="D338" i="10"/>
  <c r="E338" i="10"/>
  <c r="F338" i="10"/>
  <c r="B339" i="10"/>
  <c r="C339" i="10"/>
  <c r="D339" i="10"/>
  <c r="E339" i="10"/>
  <c r="F339" i="10"/>
  <c r="B340" i="10"/>
  <c r="C340" i="10"/>
  <c r="D340" i="10"/>
  <c r="E340" i="10"/>
  <c r="F340" i="10"/>
  <c r="B341" i="10"/>
  <c r="C341" i="10"/>
  <c r="D341" i="10"/>
  <c r="E341" i="10"/>
  <c r="F341" i="10"/>
  <c r="B342" i="10"/>
  <c r="C342" i="10"/>
  <c r="D342" i="10"/>
  <c r="E342" i="10"/>
  <c r="F342" i="10"/>
  <c r="B343" i="10"/>
  <c r="C343" i="10"/>
  <c r="D343" i="10"/>
  <c r="E343" i="10"/>
  <c r="F343" i="10"/>
  <c r="B344" i="10"/>
  <c r="C344" i="10"/>
  <c r="D344" i="10"/>
  <c r="E344" i="10"/>
  <c r="F344" i="10"/>
  <c r="B345" i="10"/>
  <c r="C345" i="10"/>
  <c r="D345" i="10"/>
  <c r="E345" i="10"/>
  <c r="F345" i="10"/>
  <c r="B346" i="10"/>
  <c r="C346" i="10"/>
  <c r="D346" i="10"/>
  <c r="E346" i="10"/>
  <c r="F346" i="10"/>
  <c r="B347" i="10"/>
  <c r="C347" i="10"/>
  <c r="D347" i="10"/>
  <c r="E347" i="10"/>
  <c r="F347" i="10"/>
  <c r="B348" i="10"/>
  <c r="C348" i="10"/>
  <c r="D348" i="10"/>
  <c r="E348" i="10"/>
  <c r="F348" i="10"/>
  <c r="B349" i="10"/>
  <c r="C349" i="10"/>
  <c r="D349" i="10"/>
  <c r="E349" i="10"/>
  <c r="F349" i="10"/>
  <c r="B350" i="10"/>
  <c r="C350" i="10"/>
  <c r="D350" i="10"/>
  <c r="E350" i="10"/>
  <c r="F350" i="10"/>
  <c r="B351" i="10"/>
  <c r="C351" i="10"/>
  <c r="D351" i="10"/>
  <c r="E351" i="10"/>
  <c r="F351" i="10"/>
  <c r="B352" i="10"/>
  <c r="C352" i="10"/>
  <c r="D352" i="10"/>
  <c r="E352" i="10"/>
  <c r="F352" i="10"/>
  <c r="B353" i="10"/>
  <c r="C353" i="10"/>
  <c r="D353" i="10"/>
  <c r="E353" i="10"/>
  <c r="F353" i="10"/>
  <c r="B354" i="10"/>
  <c r="C354" i="10"/>
  <c r="D354" i="10"/>
  <c r="E354" i="10"/>
  <c r="F354" i="10"/>
  <c r="B355" i="10"/>
  <c r="C355" i="10"/>
  <c r="D355" i="10"/>
  <c r="E355" i="10"/>
  <c r="F355" i="10"/>
  <c r="B356" i="10"/>
  <c r="C356" i="10"/>
  <c r="D356" i="10"/>
  <c r="E356" i="10"/>
  <c r="F356" i="10"/>
  <c r="B357" i="10"/>
  <c r="C357" i="10"/>
  <c r="D357" i="10"/>
  <c r="E357" i="10"/>
  <c r="F357" i="10"/>
  <c r="B358" i="10"/>
  <c r="C358" i="10"/>
  <c r="D358" i="10"/>
  <c r="E358" i="10"/>
  <c r="F358" i="10"/>
  <c r="B359" i="10"/>
  <c r="C359" i="10"/>
  <c r="D359" i="10"/>
  <c r="E359" i="10"/>
  <c r="F359" i="10"/>
  <c r="B360" i="10"/>
  <c r="C360" i="10"/>
  <c r="D360" i="10"/>
  <c r="E360" i="10"/>
  <c r="F360" i="10"/>
  <c r="B361" i="10"/>
  <c r="C361" i="10"/>
  <c r="D361" i="10"/>
  <c r="E361" i="10"/>
  <c r="F361" i="10"/>
  <c r="B362" i="10"/>
  <c r="C362" i="10"/>
  <c r="D362" i="10"/>
  <c r="E362" i="10"/>
  <c r="F362" i="10"/>
  <c r="B363" i="10"/>
  <c r="C363" i="10"/>
  <c r="D363" i="10"/>
  <c r="E363" i="10"/>
  <c r="F363" i="10"/>
  <c r="B364" i="10"/>
  <c r="C364" i="10"/>
  <c r="D364" i="10"/>
  <c r="E364" i="10"/>
  <c r="F364" i="10"/>
  <c r="B365" i="10"/>
  <c r="C365" i="10"/>
  <c r="D365" i="10"/>
  <c r="E365" i="10"/>
  <c r="F365" i="10"/>
  <c r="B366" i="10"/>
  <c r="C366" i="10"/>
  <c r="D366" i="10"/>
  <c r="E366" i="10"/>
  <c r="F366" i="10"/>
  <c r="B367" i="10"/>
  <c r="C367" i="10"/>
  <c r="D367" i="10"/>
  <c r="E367" i="10"/>
  <c r="F367" i="10"/>
  <c r="B368" i="10"/>
  <c r="C368" i="10"/>
  <c r="D368" i="10"/>
  <c r="E368" i="10"/>
  <c r="F368" i="10"/>
  <c r="B369" i="10"/>
  <c r="C369" i="10"/>
  <c r="D369" i="10"/>
  <c r="E369" i="10"/>
  <c r="F369" i="10"/>
  <c r="B370" i="10"/>
  <c r="C370" i="10"/>
  <c r="D370" i="10"/>
  <c r="E370" i="10"/>
  <c r="F370" i="10"/>
  <c r="B371" i="10"/>
  <c r="C371" i="10"/>
  <c r="D371" i="10"/>
  <c r="E371" i="10"/>
  <c r="F371" i="10"/>
  <c r="B372" i="10"/>
  <c r="C372" i="10"/>
  <c r="D372" i="10"/>
  <c r="E372" i="10"/>
  <c r="F372" i="10"/>
  <c r="B373" i="10"/>
  <c r="C373" i="10"/>
  <c r="D373" i="10"/>
  <c r="E373" i="10"/>
  <c r="F373" i="10"/>
  <c r="B374" i="10"/>
  <c r="C374" i="10"/>
  <c r="D374" i="10"/>
  <c r="E374" i="10"/>
  <c r="F374" i="10"/>
  <c r="B375" i="10"/>
  <c r="C375" i="10"/>
  <c r="D375" i="10"/>
  <c r="E375" i="10"/>
  <c r="F375" i="10"/>
  <c r="B376" i="10"/>
  <c r="C376" i="10"/>
  <c r="D376" i="10"/>
  <c r="E376" i="10"/>
  <c r="F376" i="10"/>
  <c r="B377" i="10"/>
  <c r="C377" i="10"/>
  <c r="D377" i="10"/>
  <c r="E377" i="10"/>
  <c r="F377" i="10"/>
  <c r="B378" i="10"/>
  <c r="C378" i="10"/>
  <c r="D378" i="10"/>
  <c r="E378" i="10"/>
  <c r="F378" i="10"/>
  <c r="B379" i="10"/>
  <c r="C379" i="10"/>
  <c r="D379" i="10"/>
  <c r="E379" i="10"/>
  <c r="F379" i="10"/>
  <c r="B380" i="10"/>
  <c r="C380" i="10"/>
  <c r="D380" i="10"/>
  <c r="E380" i="10"/>
  <c r="F380" i="10"/>
  <c r="B381" i="10"/>
  <c r="C381" i="10"/>
  <c r="D381" i="10"/>
  <c r="E381" i="10"/>
  <c r="F381" i="10"/>
  <c r="B382" i="10"/>
  <c r="C382" i="10"/>
  <c r="D382" i="10"/>
  <c r="E382" i="10"/>
  <c r="F382" i="10"/>
  <c r="B383" i="10"/>
  <c r="C383" i="10"/>
  <c r="D383" i="10"/>
  <c r="E383" i="10"/>
  <c r="F383" i="10"/>
  <c r="B384" i="10"/>
  <c r="C384" i="10"/>
  <c r="D384" i="10"/>
  <c r="E384" i="10"/>
  <c r="F384" i="10"/>
  <c r="B385" i="10"/>
  <c r="C385" i="10"/>
  <c r="D385" i="10"/>
  <c r="E385" i="10"/>
  <c r="F385" i="10"/>
  <c r="B386" i="10"/>
  <c r="C386" i="10"/>
  <c r="D386" i="10"/>
  <c r="E386" i="10"/>
  <c r="F386" i="10"/>
  <c r="B387" i="10"/>
  <c r="C387" i="10"/>
  <c r="D387" i="10"/>
  <c r="E387" i="10"/>
  <c r="F387" i="10"/>
  <c r="B388" i="10"/>
  <c r="C388" i="10"/>
  <c r="D388" i="10"/>
  <c r="E388" i="10"/>
  <c r="F388" i="10"/>
  <c r="B389" i="10"/>
  <c r="C389" i="10"/>
  <c r="D389" i="10"/>
  <c r="E389" i="10"/>
  <c r="F389" i="10"/>
  <c r="B390" i="10"/>
  <c r="C390" i="10"/>
  <c r="D390" i="10"/>
  <c r="E390" i="10"/>
  <c r="F390" i="10"/>
  <c r="B391" i="10"/>
  <c r="C391" i="10"/>
  <c r="D391" i="10"/>
  <c r="E391" i="10"/>
  <c r="F391" i="10"/>
  <c r="B392" i="10"/>
  <c r="C392" i="10"/>
  <c r="D392" i="10"/>
  <c r="E392" i="10"/>
  <c r="F392" i="10"/>
  <c r="B393" i="10"/>
  <c r="C393" i="10"/>
  <c r="D393" i="10"/>
  <c r="E393" i="10"/>
  <c r="F393" i="10"/>
  <c r="B394" i="10"/>
  <c r="C394" i="10"/>
  <c r="D394" i="10"/>
  <c r="E394" i="10"/>
  <c r="F394" i="10"/>
  <c r="B395" i="10"/>
  <c r="C395" i="10"/>
  <c r="D395" i="10"/>
  <c r="E395" i="10"/>
  <c r="F395" i="10"/>
  <c r="B396" i="10"/>
  <c r="C396" i="10"/>
  <c r="D396" i="10"/>
  <c r="E396" i="10"/>
  <c r="F396" i="10"/>
  <c r="B397" i="10"/>
  <c r="C397" i="10"/>
  <c r="D397" i="10"/>
  <c r="E397" i="10"/>
  <c r="F397" i="10"/>
  <c r="B398" i="10"/>
  <c r="C398" i="10"/>
  <c r="D398" i="10"/>
  <c r="E398" i="10"/>
  <c r="F398" i="10"/>
  <c r="B399" i="10"/>
  <c r="C399" i="10"/>
  <c r="D399" i="10"/>
  <c r="E399" i="10"/>
  <c r="F399" i="10"/>
  <c r="B400" i="10"/>
  <c r="C400" i="10"/>
  <c r="D400" i="10"/>
  <c r="E400" i="10"/>
  <c r="F400" i="10"/>
  <c r="B401" i="10"/>
  <c r="C401" i="10"/>
  <c r="D401" i="10"/>
  <c r="E401" i="10"/>
  <c r="F401" i="10"/>
  <c r="B402" i="10"/>
  <c r="C402" i="10"/>
  <c r="D402" i="10"/>
  <c r="E402" i="10"/>
  <c r="F402" i="10"/>
  <c r="B403" i="10"/>
  <c r="C403" i="10"/>
  <c r="D403" i="10"/>
  <c r="E403" i="10"/>
  <c r="F403" i="10"/>
  <c r="B404" i="10"/>
  <c r="C404" i="10"/>
  <c r="D404" i="10"/>
  <c r="E404" i="10"/>
  <c r="F404" i="10"/>
  <c r="B405" i="10"/>
  <c r="C405" i="10"/>
  <c r="D405" i="10"/>
  <c r="E405" i="10"/>
  <c r="F405" i="10"/>
  <c r="B406" i="10"/>
  <c r="C406" i="10"/>
  <c r="D406" i="10"/>
  <c r="E406" i="10"/>
  <c r="F406" i="10"/>
  <c r="B407" i="10"/>
  <c r="C407" i="10"/>
  <c r="D407" i="10"/>
  <c r="E407" i="10"/>
  <c r="F407" i="10"/>
  <c r="B408" i="10"/>
  <c r="C408" i="10"/>
  <c r="D408" i="10"/>
  <c r="E408" i="10"/>
  <c r="F408" i="10"/>
  <c r="B409" i="10"/>
  <c r="C409" i="10"/>
  <c r="D409" i="10"/>
  <c r="E409" i="10"/>
  <c r="F409" i="10"/>
  <c r="B410" i="10"/>
  <c r="C410" i="10"/>
  <c r="D410" i="10"/>
  <c r="E410" i="10"/>
  <c r="F410" i="10"/>
  <c r="B411" i="10"/>
  <c r="C411" i="10"/>
  <c r="D411" i="10"/>
  <c r="E411" i="10"/>
  <c r="F411" i="10"/>
  <c r="B412" i="10"/>
  <c r="C412" i="10"/>
  <c r="D412" i="10"/>
  <c r="E412" i="10"/>
  <c r="F412" i="10"/>
  <c r="B413" i="10"/>
  <c r="C413" i="10"/>
  <c r="D413" i="10"/>
  <c r="E413" i="10"/>
  <c r="F413" i="10"/>
  <c r="B414" i="10"/>
  <c r="C414" i="10"/>
  <c r="D414" i="10"/>
  <c r="E414" i="10"/>
  <c r="F414" i="10"/>
  <c r="B415" i="10"/>
  <c r="C415" i="10"/>
  <c r="D415" i="10"/>
  <c r="E415" i="10"/>
  <c r="F415" i="10"/>
  <c r="B416" i="10"/>
  <c r="C416" i="10"/>
  <c r="D416" i="10"/>
  <c r="E416" i="10"/>
  <c r="F416" i="10"/>
  <c r="B417" i="10"/>
  <c r="C417" i="10"/>
  <c r="D417" i="10"/>
  <c r="E417" i="10"/>
  <c r="F417" i="10"/>
  <c r="B418" i="10"/>
  <c r="C418" i="10"/>
  <c r="D418" i="10"/>
  <c r="E418" i="10"/>
  <c r="F418" i="10"/>
  <c r="B419" i="10"/>
  <c r="C419" i="10"/>
  <c r="D419" i="10"/>
  <c r="E419" i="10"/>
  <c r="F419" i="10"/>
  <c r="B420" i="10"/>
  <c r="C420" i="10"/>
  <c r="D420" i="10"/>
  <c r="E420" i="10"/>
  <c r="F420" i="10"/>
  <c r="B421" i="10"/>
  <c r="C421" i="10"/>
  <c r="D421" i="10"/>
  <c r="E421" i="10"/>
  <c r="F421" i="10"/>
  <c r="B422" i="10"/>
  <c r="C422" i="10"/>
  <c r="D422" i="10"/>
  <c r="E422" i="10"/>
  <c r="F422" i="10"/>
  <c r="B423" i="10"/>
  <c r="C423" i="10"/>
  <c r="D423" i="10"/>
  <c r="E423" i="10"/>
  <c r="F423" i="10"/>
  <c r="B424" i="10"/>
  <c r="C424" i="10"/>
  <c r="D424" i="10"/>
  <c r="E424" i="10"/>
  <c r="F424" i="10"/>
  <c r="B425" i="10"/>
  <c r="C425" i="10"/>
  <c r="D425" i="10"/>
  <c r="E425" i="10"/>
  <c r="F425" i="10"/>
  <c r="B426" i="10"/>
  <c r="C426" i="10"/>
  <c r="D426" i="10"/>
  <c r="E426" i="10"/>
  <c r="F426" i="10"/>
  <c r="B427" i="10"/>
  <c r="C427" i="10"/>
  <c r="D427" i="10"/>
  <c r="E427" i="10"/>
  <c r="F427" i="10"/>
  <c r="B428" i="10"/>
  <c r="C428" i="10"/>
  <c r="D428" i="10"/>
  <c r="E428" i="10"/>
  <c r="F428" i="10"/>
  <c r="B429" i="10"/>
  <c r="C429" i="10"/>
  <c r="D429" i="10"/>
  <c r="E429" i="10"/>
  <c r="F429" i="10"/>
  <c r="B430" i="10"/>
  <c r="C430" i="10"/>
  <c r="D430" i="10"/>
  <c r="E430" i="10"/>
  <c r="F430" i="10"/>
  <c r="B431" i="10"/>
  <c r="C431" i="10"/>
  <c r="D431" i="10"/>
  <c r="E431" i="10"/>
  <c r="F431" i="10"/>
  <c r="B432" i="10"/>
  <c r="C432" i="10"/>
  <c r="D432" i="10"/>
  <c r="E432" i="10"/>
  <c r="F432" i="10"/>
  <c r="B433" i="10"/>
  <c r="C433" i="10"/>
  <c r="D433" i="10"/>
  <c r="E433" i="10"/>
  <c r="F433" i="10"/>
  <c r="B434" i="10"/>
  <c r="C434" i="10"/>
  <c r="D434" i="10"/>
  <c r="E434" i="10"/>
  <c r="F434" i="10"/>
  <c r="B435" i="10"/>
  <c r="C435" i="10"/>
  <c r="D435" i="10"/>
  <c r="E435" i="10"/>
  <c r="F435" i="10"/>
  <c r="B436" i="10"/>
  <c r="C436" i="10"/>
  <c r="D436" i="10"/>
  <c r="E436" i="10"/>
  <c r="F436" i="10"/>
  <c r="B437" i="10"/>
  <c r="C437" i="10"/>
  <c r="D437" i="10"/>
  <c r="E437" i="10"/>
  <c r="F437" i="10"/>
  <c r="B438" i="10"/>
  <c r="C438" i="10"/>
  <c r="D438" i="10"/>
  <c r="E438" i="10"/>
  <c r="F438" i="10"/>
  <c r="B439" i="10"/>
  <c r="C439" i="10"/>
  <c r="D439" i="10"/>
  <c r="E439" i="10"/>
  <c r="F439" i="10"/>
  <c r="B440" i="10"/>
  <c r="C440" i="10"/>
  <c r="D440" i="10"/>
  <c r="E440" i="10"/>
  <c r="F440" i="10"/>
  <c r="B441" i="10"/>
  <c r="C441" i="10"/>
  <c r="D441" i="10"/>
  <c r="E441" i="10"/>
  <c r="F441" i="10"/>
  <c r="B442" i="10"/>
  <c r="C442" i="10"/>
  <c r="D442" i="10"/>
  <c r="E442" i="10"/>
  <c r="F442" i="10"/>
  <c r="B443" i="10"/>
  <c r="C443" i="10"/>
  <c r="D443" i="10"/>
  <c r="E443" i="10"/>
  <c r="F443" i="10"/>
  <c r="B444" i="10"/>
  <c r="C444" i="10"/>
  <c r="D444" i="10"/>
  <c r="E444" i="10"/>
  <c r="F444" i="10"/>
  <c r="B445" i="10"/>
  <c r="C445" i="10"/>
  <c r="D445" i="10"/>
  <c r="E445" i="10"/>
  <c r="F445" i="10"/>
  <c r="B446" i="10"/>
  <c r="C446" i="10"/>
  <c r="D446" i="10"/>
  <c r="E446" i="10"/>
  <c r="F446" i="10"/>
  <c r="B447" i="10"/>
  <c r="C447" i="10"/>
  <c r="D447" i="10"/>
  <c r="E447" i="10"/>
  <c r="F447" i="10"/>
  <c r="B448" i="10"/>
  <c r="C448" i="10"/>
  <c r="D448" i="10"/>
  <c r="E448" i="10"/>
  <c r="F448" i="10"/>
  <c r="B449" i="10"/>
  <c r="C449" i="10"/>
  <c r="D449" i="10"/>
  <c r="E449" i="10"/>
  <c r="F449" i="10"/>
  <c r="B450" i="10"/>
  <c r="C450" i="10"/>
  <c r="D450" i="10"/>
  <c r="E450" i="10"/>
  <c r="F450" i="10"/>
  <c r="B451" i="10"/>
  <c r="C451" i="10"/>
  <c r="D451" i="10"/>
  <c r="E451" i="10"/>
  <c r="F451" i="10"/>
  <c r="B452" i="10"/>
  <c r="C452" i="10"/>
  <c r="D452" i="10"/>
  <c r="E452" i="10"/>
  <c r="F452" i="10"/>
  <c r="B453" i="10"/>
  <c r="C453" i="10"/>
  <c r="D453" i="10"/>
  <c r="E453" i="10"/>
  <c r="F453" i="10"/>
  <c r="B454" i="10"/>
  <c r="C454" i="10"/>
  <c r="D454" i="10"/>
  <c r="E454" i="10"/>
  <c r="F454" i="10"/>
  <c r="B455" i="10"/>
  <c r="C455" i="10"/>
  <c r="D455" i="10"/>
  <c r="E455" i="10"/>
  <c r="F455" i="10"/>
  <c r="B456" i="10"/>
  <c r="C456" i="10"/>
  <c r="D456" i="10"/>
  <c r="E456" i="10"/>
  <c r="F456" i="10"/>
  <c r="B457" i="10"/>
  <c r="C457" i="10"/>
  <c r="D457" i="10"/>
  <c r="E457" i="10"/>
  <c r="F457" i="10"/>
  <c r="B458" i="10"/>
  <c r="C458" i="10"/>
  <c r="D458" i="10"/>
  <c r="E458" i="10"/>
  <c r="F458" i="10"/>
  <c r="B459" i="10"/>
  <c r="C459" i="10"/>
  <c r="D459" i="10"/>
  <c r="E459" i="10"/>
  <c r="F459" i="10"/>
  <c r="B460" i="10"/>
  <c r="C460" i="10"/>
  <c r="D460" i="10"/>
  <c r="E460" i="10"/>
  <c r="F460" i="10"/>
  <c r="B461" i="10"/>
  <c r="C461" i="10"/>
  <c r="D461" i="10"/>
  <c r="E461" i="10"/>
  <c r="F461" i="10"/>
  <c r="B462" i="10"/>
  <c r="C462" i="10"/>
  <c r="D462" i="10"/>
  <c r="E462" i="10"/>
  <c r="F462" i="10"/>
  <c r="B463" i="10"/>
  <c r="C463" i="10"/>
  <c r="D463" i="10"/>
  <c r="E463" i="10"/>
  <c r="F463" i="10"/>
  <c r="B464" i="10"/>
  <c r="C464" i="10"/>
  <c r="D464" i="10"/>
  <c r="E464" i="10"/>
  <c r="F464" i="10"/>
  <c r="B465" i="10"/>
  <c r="C465" i="10"/>
  <c r="D465" i="10"/>
  <c r="E465" i="10"/>
  <c r="F465" i="10"/>
  <c r="B466" i="10"/>
  <c r="C466" i="10"/>
  <c r="D466" i="10"/>
  <c r="E466" i="10"/>
  <c r="F466" i="10"/>
  <c r="B467" i="10"/>
  <c r="C467" i="10"/>
  <c r="D467" i="10"/>
  <c r="E467" i="10"/>
  <c r="F467" i="10"/>
  <c r="B468" i="10"/>
  <c r="C468" i="10"/>
  <c r="D468" i="10"/>
  <c r="E468" i="10"/>
  <c r="F468" i="10"/>
  <c r="B469" i="10"/>
  <c r="C469" i="10"/>
  <c r="D469" i="10"/>
  <c r="E469" i="10"/>
  <c r="F469" i="10"/>
  <c r="B470" i="10"/>
  <c r="C470" i="10"/>
  <c r="D470" i="10"/>
  <c r="E470" i="10"/>
  <c r="F470" i="10"/>
  <c r="B471" i="10"/>
  <c r="C471" i="10"/>
  <c r="D471" i="10"/>
  <c r="E471" i="10"/>
  <c r="F471" i="10"/>
  <c r="B472" i="10"/>
  <c r="C472" i="10"/>
  <c r="D472" i="10"/>
  <c r="E472" i="10"/>
  <c r="F472" i="10"/>
  <c r="B473" i="10"/>
  <c r="C473" i="10"/>
  <c r="D473" i="10"/>
  <c r="E473" i="10"/>
  <c r="F473" i="10"/>
  <c r="B474" i="10"/>
  <c r="C474" i="10"/>
  <c r="D474" i="10"/>
  <c r="E474" i="10"/>
  <c r="F474" i="10"/>
  <c r="B475" i="10"/>
  <c r="C475" i="10"/>
  <c r="D475" i="10"/>
  <c r="E475" i="10"/>
  <c r="F475" i="10"/>
  <c r="B476" i="10"/>
  <c r="C476" i="10"/>
  <c r="D476" i="10"/>
  <c r="E476" i="10"/>
  <c r="F476" i="10"/>
  <c r="B477" i="10"/>
  <c r="C477" i="10"/>
  <c r="D477" i="10"/>
  <c r="E477" i="10"/>
  <c r="F477" i="10"/>
  <c r="B478" i="10"/>
  <c r="C478" i="10"/>
  <c r="D478" i="10"/>
  <c r="E478" i="10"/>
  <c r="F478" i="10"/>
  <c r="B479" i="10"/>
  <c r="C479" i="10"/>
  <c r="D479" i="10"/>
  <c r="E479" i="10"/>
  <c r="F479" i="10"/>
  <c r="B480" i="10"/>
  <c r="C480" i="10"/>
  <c r="D480" i="10"/>
  <c r="E480" i="10"/>
  <c r="F480" i="10"/>
  <c r="B481" i="10"/>
  <c r="C481" i="10"/>
  <c r="D481" i="10"/>
  <c r="E481" i="10"/>
  <c r="F481" i="10"/>
  <c r="B482" i="10"/>
  <c r="C482" i="10"/>
  <c r="D482" i="10"/>
  <c r="E482" i="10"/>
  <c r="F482" i="10"/>
  <c r="B483" i="10"/>
  <c r="C483" i="10"/>
  <c r="D483" i="10"/>
  <c r="E483" i="10"/>
  <c r="F483" i="10"/>
  <c r="B484" i="10"/>
  <c r="C484" i="10"/>
  <c r="D484" i="10"/>
  <c r="E484" i="10"/>
  <c r="F484" i="10"/>
  <c r="B485" i="10"/>
  <c r="C485" i="10"/>
  <c r="D485" i="10"/>
  <c r="E485" i="10"/>
  <c r="F485" i="10"/>
  <c r="B486" i="10"/>
  <c r="C486" i="10"/>
  <c r="D486" i="10"/>
  <c r="E486" i="10"/>
  <c r="F486" i="10"/>
  <c r="B487" i="10"/>
  <c r="C487" i="10"/>
  <c r="D487" i="10"/>
  <c r="E487" i="10"/>
  <c r="F487" i="10"/>
  <c r="B488" i="10"/>
  <c r="C488" i="10"/>
  <c r="D488" i="10"/>
  <c r="E488" i="10"/>
  <c r="F488" i="10"/>
  <c r="B489" i="10"/>
  <c r="C489" i="10"/>
  <c r="D489" i="10"/>
  <c r="E489" i="10"/>
  <c r="F489" i="10"/>
  <c r="B490" i="10"/>
  <c r="C490" i="10"/>
  <c r="D490" i="10"/>
  <c r="E490" i="10"/>
  <c r="F490" i="10"/>
  <c r="B491" i="10"/>
  <c r="C491" i="10"/>
  <c r="D491" i="10"/>
  <c r="E491" i="10"/>
  <c r="F491" i="10"/>
  <c r="B492" i="10"/>
  <c r="C492" i="10"/>
  <c r="D492" i="10"/>
  <c r="E492" i="10"/>
  <c r="F492" i="10"/>
  <c r="B493" i="10"/>
  <c r="C493" i="10"/>
  <c r="D493" i="10"/>
  <c r="E493" i="10"/>
  <c r="F493" i="10"/>
  <c r="B494" i="10"/>
  <c r="C494" i="10"/>
  <c r="D494" i="10"/>
  <c r="E494" i="10"/>
  <c r="F494" i="10"/>
  <c r="B495" i="10"/>
  <c r="C495" i="10"/>
  <c r="D495" i="10"/>
  <c r="E495" i="10"/>
  <c r="F495" i="10"/>
  <c r="B496" i="10"/>
  <c r="C496" i="10"/>
  <c r="D496" i="10"/>
  <c r="E496" i="10"/>
  <c r="F496" i="10"/>
  <c r="B497" i="10"/>
  <c r="C497" i="10"/>
  <c r="D497" i="10"/>
  <c r="E497" i="10"/>
  <c r="F497" i="10"/>
  <c r="B498" i="10"/>
  <c r="C498" i="10"/>
  <c r="D498" i="10"/>
  <c r="E498" i="10"/>
  <c r="F498" i="10"/>
  <c r="B499" i="10"/>
  <c r="C499" i="10"/>
  <c r="D499" i="10"/>
  <c r="E499" i="10"/>
  <c r="F499" i="10"/>
  <c r="B500" i="10"/>
  <c r="C500" i="10"/>
  <c r="D500" i="10"/>
  <c r="E500" i="10"/>
  <c r="F500" i="10"/>
  <c r="B501" i="10"/>
  <c r="C501" i="10"/>
  <c r="D501" i="10"/>
  <c r="E501" i="10"/>
  <c r="F501" i="10"/>
  <c r="B502" i="10"/>
  <c r="C502" i="10"/>
  <c r="D502" i="10"/>
  <c r="E502" i="10"/>
  <c r="F502" i="10"/>
  <c r="B503" i="10"/>
  <c r="C503" i="10"/>
  <c r="D503" i="10"/>
  <c r="E503" i="10"/>
  <c r="F503" i="10"/>
  <c r="B504" i="10"/>
  <c r="C504" i="10"/>
  <c r="D504" i="10"/>
  <c r="E504" i="10"/>
  <c r="F504" i="10"/>
  <c r="B505" i="10"/>
  <c r="C505" i="10"/>
  <c r="D505" i="10"/>
  <c r="E505" i="10"/>
  <c r="F505" i="10"/>
  <c r="B506" i="10"/>
  <c r="C506" i="10"/>
  <c r="D506" i="10"/>
  <c r="E506" i="10"/>
  <c r="F506" i="10"/>
  <c r="B507" i="10"/>
  <c r="C507" i="10"/>
  <c r="D507" i="10"/>
  <c r="E507" i="10"/>
  <c r="F507" i="10"/>
  <c r="B508" i="10"/>
  <c r="C508" i="10"/>
  <c r="D508" i="10"/>
  <c r="E508" i="10"/>
  <c r="F508" i="10"/>
  <c r="B509" i="10"/>
  <c r="C509" i="10"/>
  <c r="D509" i="10"/>
  <c r="E509" i="10"/>
  <c r="F509" i="10"/>
  <c r="B510" i="10"/>
  <c r="C510" i="10"/>
  <c r="D510" i="10"/>
  <c r="E510" i="10"/>
  <c r="F510" i="10"/>
  <c r="B511" i="10"/>
  <c r="C511" i="10"/>
  <c r="D511" i="10"/>
  <c r="E511" i="10"/>
  <c r="F511" i="10"/>
  <c r="B512" i="10"/>
  <c r="C512" i="10"/>
  <c r="D512" i="10"/>
  <c r="E512" i="10"/>
  <c r="F512" i="10"/>
  <c r="B513" i="10"/>
  <c r="C513" i="10"/>
  <c r="D513" i="10"/>
  <c r="E513" i="10"/>
  <c r="F513" i="10"/>
  <c r="B514" i="10"/>
  <c r="C514" i="10"/>
  <c r="D514" i="10"/>
  <c r="E514" i="10"/>
  <c r="F514" i="10"/>
  <c r="B515" i="10"/>
  <c r="C515" i="10"/>
  <c r="D515" i="10"/>
  <c r="E515" i="10"/>
  <c r="F515" i="10"/>
  <c r="B516" i="10"/>
  <c r="C516" i="10"/>
  <c r="D516" i="10"/>
  <c r="E516" i="10"/>
  <c r="F516" i="10"/>
  <c r="B517" i="10"/>
  <c r="C517" i="10"/>
  <c r="D517" i="10"/>
  <c r="E517" i="10"/>
  <c r="F517" i="10"/>
  <c r="B518" i="10"/>
  <c r="C518" i="10"/>
  <c r="D518" i="10"/>
  <c r="E518" i="10"/>
  <c r="F518" i="10"/>
  <c r="B519" i="10"/>
  <c r="C519" i="10"/>
  <c r="D519" i="10"/>
  <c r="E519" i="10"/>
  <c r="F519" i="10"/>
  <c r="B520" i="10"/>
  <c r="C520" i="10"/>
  <c r="D520" i="10"/>
  <c r="E520" i="10"/>
  <c r="F520" i="10"/>
  <c r="B521" i="10"/>
  <c r="C521" i="10"/>
  <c r="D521" i="10"/>
  <c r="E521" i="10"/>
  <c r="F521" i="10"/>
  <c r="B522" i="10"/>
  <c r="C522" i="10"/>
  <c r="D522" i="10"/>
  <c r="E522" i="10"/>
  <c r="F522" i="10"/>
  <c r="B523" i="10"/>
  <c r="C523" i="10"/>
  <c r="D523" i="10"/>
  <c r="E523" i="10"/>
  <c r="F523" i="10"/>
  <c r="B524" i="10"/>
  <c r="C524" i="10"/>
  <c r="D524" i="10"/>
  <c r="E524" i="10"/>
  <c r="F524" i="10"/>
  <c r="B525" i="10"/>
  <c r="C525" i="10"/>
  <c r="D525" i="10"/>
  <c r="E525" i="10"/>
  <c r="F525" i="10"/>
  <c r="B526" i="10"/>
  <c r="C526" i="10"/>
  <c r="D526" i="10"/>
  <c r="E526" i="10"/>
  <c r="F526" i="10"/>
  <c r="B527" i="10"/>
  <c r="C527" i="10"/>
  <c r="D527" i="10"/>
  <c r="E527" i="10"/>
  <c r="F527" i="10"/>
  <c r="B528" i="10"/>
  <c r="C528" i="10"/>
  <c r="D528" i="10"/>
  <c r="E528" i="10"/>
  <c r="F528" i="10"/>
  <c r="B529" i="10"/>
  <c r="C529" i="10"/>
  <c r="D529" i="10"/>
  <c r="E529" i="10"/>
  <c r="F529" i="10"/>
  <c r="B530" i="10"/>
  <c r="C530" i="10"/>
  <c r="D530" i="10"/>
  <c r="E530" i="10"/>
  <c r="F530" i="10"/>
  <c r="B531" i="10"/>
  <c r="C531" i="10"/>
  <c r="D531" i="10"/>
  <c r="E531" i="10"/>
  <c r="F531" i="10"/>
  <c r="B532" i="10"/>
  <c r="C532" i="10"/>
  <c r="D532" i="10"/>
  <c r="E532" i="10"/>
  <c r="F532" i="10"/>
  <c r="B533" i="10"/>
  <c r="C533" i="10"/>
  <c r="D533" i="10"/>
  <c r="E533" i="10"/>
  <c r="F533" i="10"/>
  <c r="B534" i="10"/>
  <c r="C534" i="10"/>
  <c r="D534" i="10"/>
  <c r="E534" i="10"/>
  <c r="F534" i="10"/>
  <c r="B535" i="10"/>
  <c r="C535" i="10"/>
  <c r="D535" i="10"/>
  <c r="E535" i="10"/>
  <c r="F535" i="10"/>
  <c r="B536" i="10"/>
  <c r="C536" i="10"/>
  <c r="D536" i="10"/>
  <c r="E536" i="10"/>
  <c r="F536" i="10"/>
  <c r="B537" i="10"/>
  <c r="C537" i="10"/>
  <c r="D537" i="10"/>
  <c r="E537" i="10"/>
  <c r="F537" i="10"/>
  <c r="B538" i="10"/>
  <c r="C538" i="10"/>
  <c r="D538" i="10"/>
  <c r="E538" i="10"/>
  <c r="F538" i="10"/>
  <c r="B539" i="10"/>
  <c r="C539" i="10"/>
  <c r="D539" i="10"/>
  <c r="E539" i="10"/>
  <c r="F539" i="10"/>
  <c r="B540" i="10"/>
  <c r="C540" i="10"/>
  <c r="D540" i="10"/>
  <c r="E540" i="10"/>
  <c r="F540" i="10"/>
  <c r="B541" i="10"/>
  <c r="C541" i="10"/>
  <c r="D541" i="10"/>
  <c r="E541" i="10"/>
  <c r="F541" i="10"/>
  <c r="B542" i="10"/>
  <c r="C542" i="10"/>
  <c r="D542" i="10"/>
  <c r="E542" i="10"/>
  <c r="F542" i="10"/>
  <c r="B543" i="10"/>
  <c r="C543" i="10"/>
  <c r="D543" i="10"/>
  <c r="E543" i="10"/>
  <c r="F543" i="10"/>
  <c r="B544" i="10"/>
  <c r="C544" i="10"/>
  <c r="D544" i="10"/>
  <c r="E544" i="10"/>
  <c r="F544" i="10"/>
  <c r="B545" i="10"/>
  <c r="C545" i="10"/>
  <c r="D545" i="10"/>
  <c r="E545" i="10"/>
  <c r="F545" i="10"/>
  <c r="B546" i="10"/>
  <c r="C546" i="10"/>
  <c r="D546" i="10"/>
  <c r="E546" i="10"/>
  <c r="F546" i="10"/>
  <c r="B547" i="10"/>
  <c r="C547" i="10"/>
  <c r="D547" i="10"/>
  <c r="E547" i="10"/>
  <c r="F547" i="10"/>
  <c r="B548" i="10"/>
  <c r="C548" i="10"/>
  <c r="D548" i="10"/>
  <c r="E548" i="10"/>
  <c r="F548" i="10"/>
  <c r="B549" i="10"/>
  <c r="C549" i="10"/>
  <c r="D549" i="10"/>
  <c r="E549" i="10"/>
  <c r="F549" i="10"/>
  <c r="B550" i="10"/>
  <c r="C550" i="10"/>
  <c r="D550" i="10"/>
  <c r="E550" i="10"/>
  <c r="F550" i="10"/>
  <c r="B551" i="10"/>
  <c r="C551" i="10"/>
  <c r="D551" i="10"/>
  <c r="E551" i="10"/>
  <c r="F551" i="10"/>
  <c r="B552" i="10"/>
  <c r="C552" i="10"/>
  <c r="D552" i="10"/>
  <c r="E552" i="10"/>
  <c r="F552" i="10"/>
  <c r="B553" i="10"/>
  <c r="C553" i="10"/>
  <c r="D553" i="10"/>
  <c r="E553" i="10"/>
  <c r="F553" i="10"/>
  <c r="B554" i="10"/>
  <c r="C554" i="10"/>
  <c r="D554" i="10"/>
  <c r="E554" i="10"/>
  <c r="F554" i="10"/>
  <c r="B555" i="10"/>
  <c r="C555" i="10"/>
  <c r="D555" i="10"/>
  <c r="E555" i="10"/>
  <c r="F555" i="10"/>
  <c r="B556" i="10"/>
  <c r="C556" i="10"/>
  <c r="D556" i="10"/>
  <c r="E556" i="10"/>
  <c r="F556" i="10"/>
  <c r="B557" i="10"/>
  <c r="C557" i="10"/>
  <c r="D557" i="10"/>
  <c r="E557" i="10"/>
  <c r="F557" i="10"/>
  <c r="B558" i="10"/>
  <c r="C558" i="10"/>
  <c r="D558" i="10"/>
  <c r="E558" i="10"/>
  <c r="F558" i="10"/>
  <c r="B559" i="10"/>
  <c r="C559" i="10"/>
  <c r="D559" i="10"/>
  <c r="E559" i="10"/>
  <c r="F559" i="10"/>
  <c r="B560" i="10"/>
  <c r="C560" i="10"/>
  <c r="D560" i="10"/>
  <c r="E560" i="10"/>
  <c r="F560" i="10"/>
  <c r="B561" i="10"/>
  <c r="C561" i="10"/>
  <c r="D561" i="10"/>
  <c r="E561" i="10"/>
  <c r="F561" i="10"/>
  <c r="B562" i="10"/>
  <c r="C562" i="10"/>
  <c r="D562" i="10"/>
  <c r="E562" i="10"/>
  <c r="F562" i="10"/>
  <c r="B563" i="10"/>
  <c r="C563" i="10"/>
  <c r="D563" i="10"/>
  <c r="E563" i="10"/>
  <c r="F563" i="10"/>
  <c r="B564" i="10"/>
  <c r="C564" i="10"/>
  <c r="D564" i="10"/>
  <c r="E564" i="10"/>
  <c r="F564" i="10"/>
  <c r="B565" i="10"/>
  <c r="C565" i="10"/>
  <c r="D565" i="10"/>
  <c r="E565" i="10"/>
  <c r="F565" i="10"/>
  <c r="B566" i="10"/>
  <c r="C566" i="10"/>
  <c r="D566" i="10"/>
  <c r="E566" i="10"/>
  <c r="F566" i="10"/>
  <c r="B567" i="10"/>
  <c r="C567" i="10"/>
  <c r="D567" i="10"/>
  <c r="E567" i="10"/>
  <c r="F567" i="10"/>
  <c r="B568" i="10"/>
  <c r="C568" i="10"/>
  <c r="D568" i="10"/>
  <c r="E568" i="10"/>
  <c r="F568" i="10"/>
  <c r="B569" i="10"/>
  <c r="C569" i="10"/>
  <c r="D569" i="10"/>
  <c r="E569" i="10"/>
  <c r="F569" i="10"/>
  <c r="B570" i="10"/>
  <c r="C570" i="10"/>
  <c r="D570" i="10"/>
  <c r="E570" i="10"/>
  <c r="F570" i="10"/>
  <c r="B571" i="10"/>
  <c r="C571" i="10"/>
  <c r="D571" i="10"/>
  <c r="E571" i="10"/>
  <c r="F571" i="10"/>
  <c r="B572" i="10"/>
  <c r="C572" i="10"/>
  <c r="D572" i="10"/>
  <c r="E572" i="10"/>
  <c r="F572" i="10"/>
  <c r="B573" i="10"/>
  <c r="C573" i="10"/>
  <c r="D573" i="10"/>
  <c r="E573" i="10"/>
  <c r="F573" i="10"/>
  <c r="B574" i="10"/>
  <c r="C574" i="10"/>
  <c r="D574" i="10"/>
  <c r="E574" i="10"/>
  <c r="F574" i="10"/>
  <c r="B575" i="10"/>
  <c r="C575" i="10"/>
  <c r="D575" i="10"/>
  <c r="E575" i="10"/>
  <c r="F575" i="10"/>
  <c r="B576" i="10"/>
  <c r="C576" i="10"/>
  <c r="D576" i="10"/>
  <c r="E576" i="10"/>
  <c r="F576" i="10"/>
  <c r="B577" i="10"/>
  <c r="C577" i="10"/>
  <c r="D577" i="10"/>
  <c r="E577" i="10"/>
  <c r="F577" i="10"/>
  <c r="B578" i="10"/>
  <c r="C578" i="10"/>
  <c r="D578" i="10"/>
  <c r="E578" i="10"/>
  <c r="F578" i="10"/>
  <c r="B579" i="10"/>
  <c r="C579" i="10"/>
  <c r="D579" i="10"/>
  <c r="E579" i="10"/>
  <c r="F579" i="10"/>
  <c r="B580" i="10"/>
  <c r="C580" i="10"/>
  <c r="D580" i="10"/>
  <c r="E580" i="10"/>
  <c r="F580" i="10"/>
  <c r="B581" i="10"/>
  <c r="C581" i="10"/>
  <c r="D581" i="10"/>
  <c r="E581" i="10"/>
  <c r="F581" i="10"/>
  <c r="B582" i="10"/>
  <c r="C582" i="10"/>
  <c r="D582" i="10"/>
  <c r="E582" i="10"/>
  <c r="F582" i="10"/>
  <c r="B583" i="10"/>
  <c r="C583" i="10"/>
  <c r="D583" i="10"/>
  <c r="E583" i="10"/>
  <c r="F583" i="10"/>
  <c r="B584" i="10"/>
  <c r="C584" i="10"/>
  <c r="D584" i="10"/>
  <c r="E584" i="10"/>
  <c r="F584" i="10"/>
  <c r="B585" i="10"/>
  <c r="C585" i="10"/>
  <c r="D585" i="10"/>
  <c r="E585" i="10"/>
  <c r="F585" i="10"/>
  <c r="B586" i="10"/>
  <c r="C586" i="10"/>
  <c r="D586" i="10"/>
  <c r="E586" i="10"/>
  <c r="F586" i="10"/>
  <c r="B587" i="10"/>
  <c r="C587" i="10"/>
  <c r="D587" i="10"/>
  <c r="E587" i="10"/>
  <c r="F587" i="10"/>
  <c r="B588" i="10"/>
  <c r="C588" i="10"/>
  <c r="D588" i="10"/>
  <c r="E588" i="10"/>
  <c r="F588" i="10"/>
  <c r="B589" i="10"/>
  <c r="C589" i="10"/>
  <c r="D589" i="10"/>
  <c r="E589" i="10"/>
  <c r="F589" i="10"/>
  <c r="B590" i="10"/>
  <c r="C590" i="10"/>
  <c r="D590" i="10"/>
  <c r="E590" i="10"/>
  <c r="F590" i="10"/>
  <c r="B591" i="10"/>
  <c r="C591" i="10"/>
  <c r="D591" i="10"/>
  <c r="E591" i="10"/>
  <c r="F591" i="10"/>
  <c r="B592" i="10"/>
  <c r="C592" i="10"/>
  <c r="D592" i="10"/>
  <c r="E592" i="10"/>
  <c r="F592" i="10"/>
  <c r="B593" i="10"/>
  <c r="C593" i="10"/>
  <c r="D593" i="10"/>
  <c r="E593" i="10"/>
  <c r="F593" i="10"/>
  <c r="B594" i="10"/>
  <c r="C594" i="10"/>
  <c r="D594" i="10"/>
  <c r="E594" i="10"/>
  <c r="F594" i="10"/>
  <c r="B595" i="10"/>
  <c r="C595" i="10"/>
  <c r="D595" i="10"/>
  <c r="E595" i="10"/>
  <c r="F595" i="10"/>
  <c r="B596" i="10"/>
  <c r="C596" i="10"/>
  <c r="D596" i="10"/>
  <c r="E596" i="10"/>
  <c r="F596" i="10"/>
  <c r="B597" i="10"/>
  <c r="C597" i="10"/>
  <c r="D597" i="10"/>
  <c r="E597" i="10"/>
  <c r="F597" i="10"/>
  <c r="B598" i="10"/>
  <c r="C598" i="10"/>
  <c r="D598" i="10"/>
  <c r="E598" i="10"/>
  <c r="F598" i="10"/>
  <c r="B599" i="10"/>
  <c r="C599" i="10"/>
  <c r="D599" i="10"/>
  <c r="E599" i="10"/>
  <c r="F599" i="10"/>
  <c r="B600" i="10"/>
  <c r="C600" i="10"/>
  <c r="D600" i="10"/>
  <c r="E600" i="10"/>
  <c r="F600" i="10"/>
  <c r="B601" i="10"/>
  <c r="C601" i="10"/>
  <c r="D601" i="10"/>
  <c r="E601" i="10"/>
  <c r="F601" i="10"/>
  <c r="B602" i="10"/>
  <c r="C602" i="10"/>
  <c r="D602" i="10"/>
  <c r="E602" i="10"/>
  <c r="F602" i="10"/>
  <c r="B603" i="10"/>
  <c r="C603" i="10"/>
  <c r="D603" i="10"/>
  <c r="E603" i="10"/>
  <c r="F603" i="10"/>
  <c r="B604" i="10"/>
  <c r="C604" i="10"/>
  <c r="D604" i="10"/>
  <c r="E604" i="10"/>
  <c r="F604" i="10"/>
  <c r="B605" i="10"/>
  <c r="C605" i="10"/>
  <c r="D605" i="10"/>
  <c r="E605" i="10"/>
  <c r="F605" i="10"/>
  <c r="B606" i="10"/>
  <c r="C606" i="10"/>
  <c r="D606" i="10"/>
  <c r="E606" i="10"/>
  <c r="F606" i="10"/>
  <c r="B607" i="10"/>
  <c r="C607" i="10"/>
  <c r="D607" i="10"/>
  <c r="E607" i="10"/>
  <c r="F607" i="10"/>
  <c r="B608" i="10"/>
  <c r="C608" i="10"/>
  <c r="D608" i="10"/>
  <c r="E608" i="10"/>
  <c r="F608" i="10"/>
  <c r="B609" i="10"/>
  <c r="C609" i="10"/>
  <c r="D609" i="10"/>
  <c r="E609" i="10"/>
  <c r="F609" i="10"/>
  <c r="B610" i="10"/>
  <c r="C610" i="10"/>
  <c r="D610" i="10"/>
  <c r="E610" i="10"/>
  <c r="F610" i="10"/>
  <c r="B611" i="10"/>
  <c r="C611" i="10"/>
  <c r="D611" i="10"/>
  <c r="E611" i="10"/>
  <c r="F611" i="10"/>
  <c r="B612" i="10"/>
  <c r="C612" i="10"/>
  <c r="D612" i="10"/>
  <c r="E612" i="10"/>
  <c r="F612" i="10"/>
  <c r="B613" i="10"/>
  <c r="C613" i="10"/>
  <c r="D613" i="10"/>
  <c r="E613" i="10"/>
  <c r="F613" i="10"/>
  <c r="B614" i="10"/>
  <c r="C614" i="10"/>
  <c r="D614" i="10"/>
  <c r="E614" i="10"/>
  <c r="F614" i="10"/>
  <c r="B615" i="10"/>
  <c r="C615" i="10"/>
  <c r="D615" i="10"/>
  <c r="E615" i="10"/>
  <c r="F615" i="10"/>
  <c r="B616" i="10"/>
  <c r="C616" i="10"/>
  <c r="D616" i="10"/>
  <c r="E616" i="10"/>
  <c r="F616" i="10"/>
  <c r="B617" i="10"/>
  <c r="C617" i="10"/>
  <c r="D617" i="10"/>
  <c r="E617" i="10"/>
  <c r="F617" i="10"/>
  <c r="B618" i="10"/>
  <c r="C618" i="10"/>
  <c r="D618" i="10"/>
  <c r="E618" i="10"/>
  <c r="F618" i="10"/>
  <c r="B619" i="10"/>
  <c r="C619" i="10"/>
  <c r="D619" i="10"/>
  <c r="E619" i="10"/>
  <c r="F619" i="10"/>
  <c r="B620" i="10"/>
  <c r="C620" i="10"/>
  <c r="D620" i="10"/>
  <c r="E620" i="10"/>
  <c r="F620" i="10"/>
  <c r="B621" i="10"/>
  <c r="C621" i="10"/>
  <c r="D621" i="10"/>
  <c r="E621" i="10"/>
  <c r="F621" i="10"/>
  <c r="B622" i="10"/>
  <c r="C622" i="10"/>
  <c r="D622" i="10"/>
  <c r="E622" i="10"/>
  <c r="F622" i="10"/>
  <c r="B623" i="10"/>
  <c r="C623" i="10"/>
  <c r="D623" i="10"/>
  <c r="E623" i="10"/>
  <c r="F623" i="10"/>
  <c r="B624" i="10"/>
  <c r="C624" i="10"/>
  <c r="D624" i="10"/>
  <c r="E624" i="10"/>
  <c r="F624" i="10"/>
  <c r="B625" i="10"/>
  <c r="C625" i="10"/>
  <c r="D625" i="10"/>
  <c r="E625" i="10"/>
  <c r="F625" i="10"/>
  <c r="B626" i="10"/>
  <c r="C626" i="10"/>
  <c r="D626" i="10"/>
  <c r="E626" i="10"/>
  <c r="F626" i="10"/>
  <c r="B627" i="10"/>
  <c r="C627" i="10"/>
  <c r="D627" i="10"/>
  <c r="E627" i="10"/>
  <c r="F627" i="10"/>
  <c r="B628" i="10"/>
  <c r="C628" i="10"/>
  <c r="D628" i="10"/>
  <c r="E628" i="10"/>
  <c r="F628" i="10"/>
  <c r="B629" i="10"/>
  <c r="C629" i="10"/>
  <c r="D629" i="10"/>
  <c r="E629" i="10"/>
  <c r="F629" i="10"/>
  <c r="B630" i="10"/>
  <c r="C630" i="10"/>
  <c r="D630" i="10"/>
  <c r="E630" i="10"/>
  <c r="F630" i="10"/>
  <c r="B631" i="10"/>
  <c r="C631" i="10"/>
  <c r="D631" i="10"/>
  <c r="E631" i="10"/>
  <c r="F631" i="10"/>
  <c r="B632" i="10"/>
  <c r="C632" i="10"/>
  <c r="D632" i="10"/>
  <c r="E632" i="10"/>
  <c r="F632" i="10"/>
  <c r="B633" i="10"/>
  <c r="C633" i="10"/>
  <c r="D633" i="10"/>
  <c r="E633" i="10"/>
  <c r="F633" i="10"/>
  <c r="B634" i="10"/>
  <c r="C634" i="10"/>
  <c r="D634" i="10"/>
  <c r="E634" i="10"/>
  <c r="F634" i="10"/>
  <c r="B635" i="10"/>
  <c r="C635" i="10"/>
  <c r="D635" i="10"/>
  <c r="E635" i="10"/>
  <c r="F635" i="10"/>
  <c r="B636" i="10"/>
  <c r="C636" i="10"/>
  <c r="D636" i="10"/>
  <c r="E636" i="10"/>
  <c r="F636" i="10"/>
  <c r="B637" i="10"/>
  <c r="C637" i="10"/>
  <c r="D637" i="10"/>
  <c r="E637" i="10"/>
  <c r="F637" i="10"/>
  <c r="B638" i="10"/>
  <c r="C638" i="10"/>
  <c r="D638" i="10"/>
  <c r="E638" i="10"/>
  <c r="F638" i="10"/>
  <c r="B639" i="10"/>
  <c r="C639" i="10"/>
  <c r="D639" i="10"/>
  <c r="E639" i="10"/>
  <c r="F639" i="10"/>
  <c r="B640" i="10"/>
  <c r="C640" i="10"/>
  <c r="D640" i="10"/>
  <c r="E640" i="10"/>
  <c r="F640" i="10"/>
  <c r="B641" i="10"/>
  <c r="C641" i="10"/>
  <c r="D641" i="10"/>
  <c r="E641" i="10"/>
  <c r="F641" i="10"/>
  <c r="B642" i="10"/>
  <c r="C642" i="10"/>
  <c r="D642" i="10"/>
  <c r="E642" i="10"/>
  <c r="F642" i="10"/>
  <c r="B643" i="10"/>
  <c r="C643" i="10"/>
  <c r="D643" i="10"/>
  <c r="E643" i="10"/>
  <c r="F643" i="10"/>
  <c r="B644" i="10"/>
  <c r="C644" i="10"/>
  <c r="D644" i="10"/>
  <c r="E644" i="10"/>
  <c r="F644" i="10"/>
  <c r="B645" i="10"/>
  <c r="C645" i="10"/>
  <c r="D645" i="10"/>
  <c r="E645" i="10"/>
  <c r="F645" i="10"/>
  <c r="B646" i="10"/>
  <c r="C646" i="10"/>
  <c r="D646" i="10"/>
  <c r="E646" i="10"/>
  <c r="F646" i="10"/>
  <c r="B647" i="10"/>
  <c r="C647" i="10"/>
  <c r="D647" i="10"/>
  <c r="E647" i="10"/>
  <c r="F647" i="10"/>
  <c r="B648" i="10"/>
  <c r="C648" i="10"/>
  <c r="D648" i="10"/>
  <c r="E648" i="10"/>
  <c r="F648" i="10"/>
  <c r="B649" i="10"/>
  <c r="C649" i="10"/>
  <c r="D649" i="10"/>
  <c r="E649" i="10"/>
  <c r="F649" i="10"/>
  <c r="B650" i="10"/>
  <c r="C650" i="10"/>
  <c r="D650" i="10"/>
  <c r="E650" i="10"/>
  <c r="F650" i="10"/>
  <c r="B651" i="10"/>
  <c r="C651" i="10"/>
  <c r="D651" i="10"/>
  <c r="E651" i="10"/>
  <c r="F651" i="10"/>
  <c r="B652" i="10"/>
  <c r="C652" i="10"/>
  <c r="D652" i="10"/>
  <c r="E652" i="10"/>
  <c r="F652" i="10"/>
  <c r="B653" i="10"/>
  <c r="C653" i="10"/>
  <c r="D653" i="10"/>
  <c r="E653" i="10"/>
  <c r="F653" i="10"/>
  <c r="B654" i="10"/>
  <c r="C654" i="10"/>
  <c r="D654" i="10"/>
  <c r="E654" i="10"/>
  <c r="F654" i="10"/>
  <c r="B655" i="10"/>
  <c r="C655" i="10"/>
  <c r="D655" i="10"/>
  <c r="E655" i="10"/>
  <c r="F655" i="10"/>
  <c r="B656" i="10"/>
  <c r="C656" i="10"/>
  <c r="D656" i="10"/>
  <c r="E656" i="10"/>
  <c r="F656" i="10"/>
  <c r="B657" i="10"/>
  <c r="C657" i="10"/>
  <c r="D657" i="10"/>
  <c r="E657" i="10"/>
  <c r="F657" i="10"/>
  <c r="B658" i="10"/>
  <c r="C658" i="10"/>
  <c r="D658" i="10"/>
  <c r="E658" i="10"/>
  <c r="F658" i="10"/>
  <c r="B659" i="10"/>
  <c r="C659" i="10"/>
  <c r="D659" i="10"/>
  <c r="E659" i="10"/>
  <c r="F659" i="10"/>
  <c r="B660" i="10"/>
  <c r="C660" i="10"/>
  <c r="D660" i="10"/>
  <c r="E660" i="10"/>
  <c r="F660" i="10"/>
  <c r="B661" i="10"/>
  <c r="C661" i="10"/>
  <c r="D661" i="10"/>
  <c r="E661" i="10"/>
  <c r="F661" i="10"/>
  <c r="B662" i="10"/>
  <c r="C662" i="10"/>
  <c r="D662" i="10"/>
  <c r="E662" i="10"/>
  <c r="F662" i="10"/>
  <c r="B663" i="10"/>
  <c r="C663" i="10"/>
  <c r="D663" i="10"/>
  <c r="E663" i="10"/>
  <c r="F663" i="10"/>
  <c r="B664" i="10"/>
  <c r="C664" i="10"/>
  <c r="D664" i="10"/>
  <c r="E664" i="10"/>
  <c r="F664" i="10"/>
  <c r="B665" i="10"/>
  <c r="C665" i="10"/>
  <c r="D665" i="10"/>
  <c r="E665" i="10"/>
  <c r="F665" i="10"/>
  <c r="B666" i="10"/>
  <c r="C666" i="10"/>
  <c r="D666" i="10"/>
  <c r="E666" i="10"/>
  <c r="F666" i="10"/>
  <c r="B667" i="10"/>
  <c r="C667" i="10"/>
  <c r="D667" i="10"/>
  <c r="E667" i="10"/>
  <c r="F667" i="10"/>
  <c r="B668" i="10"/>
  <c r="C668" i="10"/>
  <c r="D668" i="10"/>
  <c r="E668" i="10"/>
  <c r="F668" i="10"/>
  <c r="B669" i="10"/>
  <c r="C669" i="10"/>
  <c r="D669" i="10"/>
  <c r="E669" i="10"/>
  <c r="F669" i="10"/>
  <c r="B670" i="10"/>
  <c r="C670" i="10"/>
  <c r="D670" i="10"/>
  <c r="E670" i="10"/>
  <c r="F670" i="10"/>
  <c r="B671" i="10"/>
  <c r="C671" i="10"/>
  <c r="D671" i="10"/>
  <c r="E671" i="10"/>
  <c r="F671" i="10"/>
  <c r="B672" i="10"/>
  <c r="C672" i="10"/>
  <c r="D672" i="10"/>
  <c r="E672" i="10"/>
  <c r="F672" i="10"/>
  <c r="B673" i="10"/>
  <c r="C673" i="10"/>
  <c r="D673" i="10"/>
  <c r="E673" i="10"/>
  <c r="F673" i="10"/>
  <c r="B674" i="10"/>
  <c r="C674" i="10"/>
  <c r="D674" i="10"/>
  <c r="E674" i="10"/>
  <c r="F674" i="10"/>
  <c r="B675" i="10"/>
  <c r="C675" i="10"/>
  <c r="D675" i="10"/>
  <c r="E675" i="10"/>
  <c r="F675" i="10"/>
  <c r="B676" i="10"/>
  <c r="C676" i="10"/>
  <c r="D676" i="10"/>
  <c r="E676" i="10"/>
  <c r="F676" i="10"/>
  <c r="B677" i="10"/>
  <c r="C677" i="10"/>
  <c r="D677" i="10"/>
  <c r="E677" i="10"/>
  <c r="F677" i="10"/>
  <c r="B678" i="10"/>
  <c r="C678" i="10"/>
  <c r="D678" i="10"/>
  <c r="E678" i="10"/>
  <c r="F678" i="10"/>
  <c r="B679" i="10"/>
  <c r="C679" i="10"/>
  <c r="D679" i="10"/>
  <c r="E679" i="10"/>
  <c r="F679" i="10"/>
  <c r="B680" i="10"/>
  <c r="C680" i="10"/>
  <c r="D680" i="10"/>
  <c r="E680" i="10"/>
  <c r="F680" i="10"/>
  <c r="B681" i="10"/>
  <c r="C681" i="10"/>
  <c r="D681" i="10"/>
  <c r="E681" i="10"/>
  <c r="F681" i="10"/>
  <c r="B682" i="10"/>
  <c r="C682" i="10"/>
  <c r="D682" i="10"/>
  <c r="E682" i="10"/>
  <c r="F682" i="10"/>
  <c r="B683" i="10"/>
  <c r="C683" i="10"/>
  <c r="D683" i="10"/>
  <c r="E683" i="10"/>
  <c r="F683" i="10"/>
  <c r="B684" i="10"/>
  <c r="C684" i="10"/>
  <c r="D684" i="10"/>
  <c r="E684" i="10"/>
  <c r="F684" i="10"/>
  <c r="B685" i="10"/>
  <c r="C685" i="10"/>
  <c r="D685" i="10"/>
  <c r="E685" i="10"/>
  <c r="F685" i="10"/>
  <c r="B686" i="10"/>
  <c r="C686" i="10"/>
  <c r="D686" i="10"/>
  <c r="E686" i="10"/>
  <c r="F686" i="10"/>
  <c r="B687" i="10"/>
  <c r="C687" i="10"/>
  <c r="D687" i="10"/>
  <c r="E687" i="10"/>
  <c r="F687" i="10"/>
  <c r="B688" i="10"/>
  <c r="C688" i="10"/>
  <c r="D688" i="10"/>
  <c r="E688" i="10"/>
  <c r="F688" i="10"/>
  <c r="B689" i="10"/>
  <c r="C689" i="10"/>
  <c r="D689" i="10"/>
  <c r="E689" i="10"/>
  <c r="F689" i="10"/>
  <c r="B690" i="10"/>
  <c r="C690" i="10"/>
  <c r="D690" i="10"/>
  <c r="E690" i="10"/>
  <c r="F690" i="10"/>
  <c r="B691" i="10"/>
  <c r="C691" i="10"/>
  <c r="D691" i="10"/>
  <c r="E691" i="10"/>
  <c r="F691" i="10"/>
  <c r="B692" i="10"/>
  <c r="C692" i="10"/>
  <c r="D692" i="10"/>
  <c r="E692" i="10"/>
  <c r="F692" i="10"/>
  <c r="B693" i="10"/>
  <c r="C693" i="10"/>
  <c r="D693" i="10"/>
  <c r="E693" i="10"/>
  <c r="F693" i="10"/>
  <c r="B694" i="10"/>
  <c r="C694" i="10"/>
  <c r="D694" i="10"/>
  <c r="E694" i="10"/>
  <c r="F694" i="10"/>
  <c r="B695" i="10"/>
  <c r="C695" i="10"/>
  <c r="D695" i="10"/>
  <c r="E695" i="10"/>
  <c r="F695" i="10"/>
  <c r="B696" i="10"/>
  <c r="C696" i="10"/>
  <c r="D696" i="10"/>
  <c r="E696" i="10"/>
  <c r="F696" i="10"/>
  <c r="B697" i="10"/>
  <c r="C697" i="10"/>
  <c r="D697" i="10"/>
  <c r="E697" i="10"/>
  <c r="F697" i="10"/>
  <c r="B698" i="10"/>
  <c r="C698" i="10"/>
  <c r="D698" i="10"/>
  <c r="E698" i="10"/>
  <c r="F698" i="10"/>
  <c r="B699" i="10"/>
  <c r="C699" i="10"/>
  <c r="D699" i="10"/>
  <c r="E699" i="10"/>
  <c r="F699" i="10"/>
  <c r="B700" i="10"/>
  <c r="C700" i="10"/>
  <c r="D700" i="10"/>
  <c r="E700" i="10"/>
  <c r="F700" i="10"/>
  <c r="B701" i="10"/>
  <c r="C701" i="10"/>
  <c r="D701" i="10"/>
  <c r="E701" i="10"/>
  <c r="F701" i="10"/>
  <c r="B702" i="10"/>
  <c r="C702" i="10"/>
  <c r="D702" i="10"/>
  <c r="E702" i="10"/>
  <c r="F702" i="10"/>
  <c r="B703" i="10"/>
  <c r="C703" i="10"/>
  <c r="D703" i="10"/>
  <c r="E703" i="10"/>
  <c r="F703" i="10"/>
  <c r="B704" i="10"/>
  <c r="C704" i="10"/>
  <c r="D704" i="10"/>
  <c r="E704" i="10"/>
  <c r="F704" i="10"/>
  <c r="B705" i="10"/>
  <c r="C705" i="10"/>
  <c r="D705" i="10"/>
  <c r="E705" i="10"/>
  <c r="F705" i="10"/>
  <c r="B706" i="10"/>
  <c r="C706" i="10"/>
  <c r="D706" i="10"/>
  <c r="E706" i="10"/>
  <c r="F706" i="10"/>
  <c r="B707" i="10"/>
  <c r="C707" i="10"/>
  <c r="D707" i="10"/>
  <c r="E707" i="10"/>
  <c r="F707" i="10"/>
  <c r="B708" i="10"/>
  <c r="C708" i="10"/>
  <c r="D708" i="10"/>
  <c r="E708" i="10"/>
  <c r="F708" i="10"/>
  <c r="B709" i="10"/>
  <c r="C709" i="10"/>
  <c r="D709" i="10"/>
  <c r="E709" i="10"/>
  <c r="F709" i="10"/>
  <c r="B710" i="10"/>
  <c r="C710" i="10"/>
  <c r="D710" i="10"/>
  <c r="E710" i="10"/>
  <c r="F710" i="10"/>
  <c r="B711" i="10"/>
  <c r="C711" i="10"/>
  <c r="D711" i="10"/>
  <c r="E711" i="10"/>
  <c r="F711" i="10"/>
  <c r="B712" i="10"/>
  <c r="C712" i="10"/>
  <c r="D712" i="10"/>
  <c r="E712" i="10"/>
  <c r="F712" i="10"/>
  <c r="B713" i="10"/>
  <c r="C713" i="10"/>
  <c r="D713" i="10"/>
  <c r="E713" i="10"/>
  <c r="F713" i="10"/>
  <c r="B714" i="10"/>
  <c r="C714" i="10"/>
  <c r="D714" i="10"/>
  <c r="E714" i="10"/>
  <c r="F714" i="10"/>
  <c r="B715" i="10"/>
  <c r="C715" i="10"/>
  <c r="D715" i="10"/>
  <c r="E715" i="10"/>
  <c r="F715" i="10"/>
  <c r="B716" i="10"/>
  <c r="C716" i="10"/>
  <c r="D716" i="10"/>
  <c r="E716" i="10"/>
  <c r="F716" i="10"/>
  <c r="B717" i="10"/>
  <c r="C717" i="10"/>
  <c r="D717" i="10"/>
  <c r="E717" i="10"/>
  <c r="F717" i="10"/>
  <c r="B718" i="10"/>
  <c r="C718" i="10"/>
  <c r="D718" i="10"/>
  <c r="E718" i="10"/>
  <c r="F718" i="10"/>
  <c r="B719" i="10"/>
  <c r="C719" i="10"/>
  <c r="D719" i="10"/>
  <c r="E719" i="10"/>
  <c r="F719" i="10"/>
  <c r="B720" i="10"/>
  <c r="C720" i="10"/>
  <c r="D720" i="10"/>
  <c r="E720" i="10"/>
  <c r="F720" i="10"/>
  <c r="B721" i="10"/>
  <c r="C721" i="10"/>
  <c r="D721" i="10"/>
  <c r="E721" i="10"/>
  <c r="F721" i="10"/>
  <c r="B722" i="10"/>
  <c r="C722" i="10"/>
  <c r="D722" i="10"/>
  <c r="E722" i="10"/>
  <c r="F722" i="10"/>
  <c r="B723" i="10"/>
  <c r="C723" i="10"/>
  <c r="D723" i="10"/>
  <c r="E723" i="10"/>
  <c r="F723" i="10"/>
  <c r="B724" i="10"/>
  <c r="C724" i="10"/>
  <c r="D724" i="10"/>
  <c r="E724" i="10"/>
  <c r="F724" i="10"/>
  <c r="B725" i="10"/>
  <c r="C725" i="10"/>
  <c r="D725" i="10"/>
  <c r="E725" i="10"/>
  <c r="F725" i="10"/>
  <c r="B726" i="10"/>
  <c r="C726" i="10"/>
  <c r="D726" i="10"/>
  <c r="E726" i="10"/>
  <c r="F726" i="10"/>
  <c r="B727" i="10"/>
  <c r="C727" i="10"/>
  <c r="D727" i="10"/>
  <c r="E727" i="10"/>
  <c r="F727" i="10"/>
  <c r="B728" i="10"/>
  <c r="C728" i="10"/>
  <c r="D728" i="10"/>
  <c r="E728" i="10"/>
  <c r="F728" i="10"/>
  <c r="B729" i="10"/>
  <c r="C729" i="10"/>
  <c r="D729" i="10"/>
  <c r="E729" i="10"/>
  <c r="F729" i="10"/>
  <c r="B730" i="10"/>
  <c r="C730" i="10"/>
  <c r="D730" i="10"/>
  <c r="E730" i="10"/>
  <c r="F730" i="10"/>
  <c r="B731" i="10"/>
  <c r="C731" i="10"/>
  <c r="D731" i="10"/>
  <c r="E731" i="10"/>
  <c r="F731" i="10"/>
  <c r="B732" i="10"/>
  <c r="C732" i="10"/>
  <c r="D732" i="10"/>
  <c r="E732" i="10"/>
  <c r="F732" i="10"/>
  <c r="B733" i="10"/>
  <c r="C733" i="10"/>
  <c r="D733" i="10"/>
  <c r="E733" i="10"/>
  <c r="F733" i="10"/>
  <c r="B734" i="10"/>
  <c r="C734" i="10"/>
  <c r="D734" i="10"/>
  <c r="E734" i="10"/>
  <c r="F734" i="10"/>
  <c r="B735" i="10"/>
  <c r="C735" i="10"/>
  <c r="D735" i="10"/>
  <c r="E735" i="10"/>
  <c r="F735" i="10"/>
  <c r="B736" i="10"/>
  <c r="C736" i="10"/>
  <c r="D736" i="10"/>
  <c r="E736" i="10"/>
  <c r="F736" i="10"/>
  <c r="B737" i="10"/>
  <c r="C737" i="10"/>
  <c r="D737" i="10"/>
  <c r="E737" i="10"/>
  <c r="F737" i="10"/>
  <c r="B738" i="10"/>
  <c r="C738" i="10"/>
  <c r="D738" i="10"/>
  <c r="E738" i="10"/>
  <c r="F738" i="10"/>
  <c r="B739" i="10"/>
  <c r="C739" i="10"/>
  <c r="D739" i="10"/>
  <c r="E739" i="10"/>
  <c r="F739" i="10"/>
  <c r="B740" i="10"/>
  <c r="C740" i="10"/>
  <c r="D740" i="10"/>
  <c r="E740" i="10"/>
  <c r="F740" i="10"/>
  <c r="B741" i="10"/>
  <c r="C741" i="10"/>
  <c r="D741" i="10"/>
  <c r="E741" i="10"/>
  <c r="F741" i="10"/>
  <c r="B742" i="10"/>
  <c r="C742" i="10"/>
  <c r="D742" i="10"/>
  <c r="E742" i="10"/>
  <c r="F742" i="10"/>
  <c r="B743" i="10"/>
  <c r="C743" i="10"/>
  <c r="D743" i="10"/>
  <c r="E743" i="10"/>
  <c r="F743" i="10"/>
  <c r="B744" i="10"/>
  <c r="C744" i="10"/>
  <c r="D744" i="10"/>
  <c r="E744" i="10"/>
  <c r="F744" i="10"/>
  <c r="B745" i="10"/>
  <c r="C745" i="10"/>
  <c r="D745" i="10"/>
  <c r="E745" i="10"/>
  <c r="F745" i="10"/>
  <c r="B746" i="10"/>
  <c r="C746" i="10"/>
  <c r="D746" i="10"/>
  <c r="E746" i="10"/>
  <c r="F746" i="10"/>
  <c r="B747" i="10"/>
  <c r="C747" i="10"/>
  <c r="D747" i="10"/>
  <c r="E747" i="10"/>
  <c r="F747" i="10"/>
  <c r="B748" i="10"/>
  <c r="C748" i="10"/>
  <c r="D748" i="10"/>
  <c r="E748" i="10"/>
  <c r="F748" i="10"/>
  <c r="B749" i="10"/>
  <c r="C749" i="10"/>
  <c r="D749" i="10"/>
  <c r="E749" i="10"/>
  <c r="F749" i="10"/>
  <c r="B750" i="10"/>
  <c r="C750" i="10"/>
  <c r="D750" i="10"/>
  <c r="E750" i="10"/>
  <c r="F750" i="10"/>
  <c r="B751" i="10"/>
  <c r="C751" i="10"/>
  <c r="D751" i="10"/>
  <c r="E751" i="10"/>
  <c r="F751" i="10"/>
  <c r="B752" i="10"/>
  <c r="C752" i="10"/>
  <c r="D752" i="10"/>
  <c r="E752" i="10"/>
  <c r="F752" i="10"/>
  <c r="B753" i="10"/>
  <c r="C753" i="10"/>
  <c r="D753" i="10"/>
  <c r="E753" i="10"/>
  <c r="F753" i="10"/>
  <c r="B754" i="10"/>
  <c r="C754" i="10"/>
  <c r="D754" i="10"/>
  <c r="E754" i="10"/>
  <c r="F754" i="10"/>
  <c r="B755" i="10"/>
  <c r="C755" i="10"/>
  <c r="D755" i="10"/>
  <c r="E755" i="10"/>
  <c r="F755" i="10"/>
  <c r="B756" i="10"/>
  <c r="C756" i="10"/>
  <c r="D756" i="10"/>
  <c r="E756" i="10"/>
  <c r="F756" i="10"/>
  <c r="B757" i="10"/>
  <c r="C757" i="10"/>
  <c r="D757" i="10"/>
  <c r="E757" i="10"/>
  <c r="F757" i="10"/>
  <c r="B758" i="10"/>
  <c r="C758" i="10"/>
  <c r="D758" i="10"/>
  <c r="E758" i="10"/>
  <c r="F758" i="10"/>
  <c r="B759" i="10"/>
  <c r="C759" i="10"/>
  <c r="D759" i="10"/>
  <c r="E759" i="10"/>
  <c r="F759" i="10"/>
  <c r="B760" i="10"/>
  <c r="C760" i="10"/>
  <c r="D760" i="10"/>
  <c r="E760" i="10"/>
  <c r="F760" i="10"/>
  <c r="B761" i="10"/>
  <c r="C761" i="10"/>
  <c r="D761" i="10"/>
  <c r="E761" i="10"/>
  <c r="F761" i="10"/>
  <c r="B762" i="10"/>
  <c r="C762" i="10"/>
  <c r="D762" i="10"/>
  <c r="E762" i="10"/>
  <c r="F762" i="10"/>
  <c r="B763" i="10"/>
  <c r="C763" i="10"/>
  <c r="D763" i="10"/>
  <c r="E763" i="10"/>
  <c r="F763" i="10"/>
  <c r="B764" i="10"/>
  <c r="C764" i="10"/>
  <c r="D764" i="10"/>
  <c r="E764" i="10"/>
  <c r="F764" i="10"/>
  <c r="B765" i="10"/>
  <c r="C765" i="10"/>
  <c r="D765" i="10"/>
  <c r="E765" i="10"/>
  <c r="F765" i="10"/>
  <c r="B766" i="10"/>
  <c r="C766" i="10"/>
  <c r="D766" i="10"/>
  <c r="E766" i="10"/>
  <c r="F766" i="10"/>
  <c r="B767" i="10"/>
  <c r="C767" i="10"/>
  <c r="D767" i="10"/>
  <c r="E767" i="10"/>
  <c r="F767" i="10"/>
  <c r="B768" i="10"/>
  <c r="C768" i="10"/>
  <c r="D768" i="10"/>
  <c r="E768" i="10"/>
  <c r="F768" i="10"/>
  <c r="B769" i="10"/>
  <c r="C769" i="10"/>
  <c r="D769" i="10"/>
  <c r="E769" i="10"/>
  <c r="F769" i="10"/>
  <c r="B770" i="10"/>
  <c r="C770" i="10"/>
  <c r="D770" i="10"/>
  <c r="E770" i="10"/>
  <c r="F770" i="10"/>
  <c r="B771" i="10"/>
  <c r="C771" i="10"/>
  <c r="D771" i="10"/>
  <c r="E771" i="10"/>
  <c r="F771" i="10"/>
  <c r="B772" i="10"/>
  <c r="C772" i="10"/>
  <c r="D772" i="10"/>
  <c r="E772" i="10"/>
  <c r="F772" i="10"/>
  <c r="B773" i="10"/>
  <c r="C773" i="10"/>
  <c r="D773" i="10"/>
  <c r="E773" i="10"/>
  <c r="F773" i="10"/>
  <c r="B774" i="10"/>
  <c r="C774" i="10"/>
  <c r="D774" i="10"/>
  <c r="E774" i="10"/>
  <c r="F774" i="10"/>
  <c r="B775" i="10"/>
  <c r="C775" i="10"/>
  <c r="D775" i="10"/>
  <c r="E775" i="10"/>
  <c r="F775" i="10"/>
  <c r="B776" i="10"/>
  <c r="C776" i="10"/>
  <c r="D776" i="10"/>
  <c r="E776" i="10"/>
  <c r="F776" i="10"/>
  <c r="B777" i="10"/>
  <c r="C777" i="10"/>
  <c r="D777" i="10"/>
  <c r="E777" i="10"/>
  <c r="F777" i="10"/>
  <c r="B778" i="10"/>
  <c r="C778" i="10"/>
  <c r="D778" i="10"/>
  <c r="E778" i="10"/>
  <c r="F778" i="10"/>
  <c r="B779" i="10"/>
  <c r="C779" i="10"/>
  <c r="D779" i="10"/>
  <c r="E779" i="10"/>
  <c r="F779" i="10"/>
  <c r="B780" i="10"/>
  <c r="C780" i="10"/>
  <c r="D780" i="10"/>
  <c r="E780" i="10"/>
  <c r="F780" i="10"/>
  <c r="B781" i="10"/>
  <c r="C781" i="10"/>
  <c r="D781" i="10"/>
  <c r="E781" i="10"/>
  <c r="F781" i="10"/>
  <c r="B782" i="10"/>
  <c r="C782" i="10"/>
  <c r="D782" i="10"/>
  <c r="E782" i="10"/>
  <c r="F782" i="10"/>
  <c r="B783" i="10"/>
  <c r="C783" i="10"/>
  <c r="D783" i="10"/>
  <c r="E783" i="10"/>
  <c r="F783" i="10"/>
  <c r="B784" i="10"/>
  <c r="C784" i="10"/>
  <c r="D784" i="10"/>
  <c r="E784" i="10"/>
  <c r="F784" i="10"/>
  <c r="B785" i="10"/>
  <c r="C785" i="10"/>
  <c r="D785" i="10"/>
  <c r="E785" i="10"/>
  <c r="F785" i="10"/>
  <c r="B786" i="10"/>
  <c r="C786" i="10"/>
  <c r="D786" i="10"/>
  <c r="E786" i="10"/>
  <c r="F786" i="10"/>
  <c r="B787" i="10"/>
  <c r="C787" i="10"/>
  <c r="D787" i="10"/>
  <c r="E787" i="10"/>
  <c r="F787" i="10"/>
  <c r="B788" i="10"/>
  <c r="C788" i="10"/>
  <c r="D788" i="10"/>
  <c r="E788" i="10"/>
  <c r="F788" i="10"/>
  <c r="B789" i="10"/>
  <c r="C789" i="10"/>
  <c r="D789" i="10"/>
  <c r="E789" i="10"/>
  <c r="F789" i="10"/>
  <c r="B790" i="10"/>
  <c r="C790" i="10"/>
  <c r="D790" i="10"/>
  <c r="E790" i="10"/>
  <c r="F790" i="10"/>
  <c r="B791" i="10"/>
  <c r="C791" i="10"/>
  <c r="D791" i="10"/>
  <c r="E791" i="10"/>
  <c r="F791" i="10"/>
  <c r="B792" i="10"/>
  <c r="C792" i="10"/>
  <c r="D792" i="10"/>
  <c r="E792" i="10"/>
  <c r="F792" i="10"/>
  <c r="B793" i="10"/>
  <c r="C793" i="10"/>
  <c r="D793" i="10"/>
  <c r="E793" i="10"/>
  <c r="F793" i="10"/>
  <c r="B794" i="10"/>
  <c r="C794" i="10"/>
  <c r="D794" i="10"/>
  <c r="E794" i="10"/>
  <c r="F794" i="10"/>
  <c r="B795" i="10"/>
  <c r="C795" i="10"/>
  <c r="D795" i="10"/>
  <c r="E795" i="10"/>
  <c r="F795" i="10"/>
  <c r="B796" i="10"/>
  <c r="C796" i="10"/>
  <c r="D796" i="10"/>
  <c r="E796" i="10"/>
  <c r="F796" i="10"/>
  <c r="B797" i="10"/>
  <c r="C797" i="10"/>
  <c r="D797" i="10"/>
  <c r="E797" i="10"/>
  <c r="F797" i="10"/>
  <c r="B798" i="10"/>
  <c r="C798" i="10"/>
  <c r="D798" i="10"/>
  <c r="E798" i="10"/>
  <c r="F798" i="10"/>
  <c r="B799" i="10"/>
  <c r="C799" i="10"/>
  <c r="D799" i="10"/>
  <c r="E799" i="10"/>
  <c r="F799" i="10"/>
  <c r="B800" i="10"/>
  <c r="C800" i="10"/>
  <c r="D800" i="10"/>
  <c r="E800" i="10"/>
  <c r="F800" i="10"/>
  <c r="B801" i="10"/>
  <c r="C801" i="10"/>
  <c r="D801" i="10"/>
  <c r="E801" i="10"/>
  <c r="F801" i="10"/>
  <c r="B802" i="10"/>
  <c r="C802" i="10"/>
  <c r="D802" i="10"/>
  <c r="E802" i="10"/>
  <c r="F802" i="10"/>
  <c r="B803" i="10"/>
  <c r="C803" i="10"/>
  <c r="D803" i="10"/>
  <c r="E803" i="10"/>
  <c r="F803" i="10"/>
  <c r="B804" i="10"/>
  <c r="C804" i="10"/>
  <c r="D804" i="10"/>
  <c r="E804" i="10"/>
  <c r="F804" i="10"/>
  <c r="B805" i="10"/>
  <c r="C805" i="10"/>
  <c r="D805" i="10"/>
  <c r="E805" i="10"/>
  <c r="F805" i="10"/>
  <c r="B806" i="10"/>
  <c r="C806" i="10"/>
  <c r="D806" i="10"/>
  <c r="E806" i="10"/>
  <c r="F806" i="10"/>
  <c r="B807" i="10"/>
  <c r="C807" i="10"/>
  <c r="D807" i="10"/>
  <c r="E807" i="10"/>
  <c r="F807" i="10"/>
  <c r="B808" i="10"/>
  <c r="C808" i="10"/>
  <c r="D808" i="10"/>
  <c r="E808" i="10"/>
  <c r="F808" i="10"/>
  <c r="B809" i="10"/>
  <c r="C809" i="10"/>
  <c r="D809" i="10"/>
  <c r="E809" i="10"/>
  <c r="F809" i="10"/>
  <c r="B810" i="10"/>
  <c r="C810" i="10"/>
  <c r="D810" i="10"/>
  <c r="E810" i="10"/>
  <c r="F810" i="10"/>
  <c r="B811" i="10"/>
  <c r="C811" i="10"/>
  <c r="D811" i="10"/>
  <c r="E811" i="10"/>
  <c r="F811" i="10"/>
  <c r="B812" i="10"/>
  <c r="C812" i="10"/>
  <c r="D812" i="10"/>
  <c r="E812" i="10"/>
  <c r="F812" i="10"/>
  <c r="B813" i="10"/>
  <c r="C813" i="10"/>
  <c r="D813" i="10"/>
  <c r="E813" i="10"/>
  <c r="F813" i="10"/>
  <c r="B814" i="10"/>
  <c r="C814" i="10"/>
  <c r="D814" i="10"/>
  <c r="E814" i="10"/>
  <c r="F814" i="10"/>
  <c r="B815" i="10"/>
  <c r="C815" i="10"/>
  <c r="D815" i="10"/>
  <c r="E815" i="10"/>
  <c r="F815" i="10"/>
  <c r="B816" i="10"/>
  <c r="C816" i="10"/>
  <c r="D816" i="10"/>
  <c r="E816" i="10"/>
  <c r="F816" i="10"/>
  <c r="B817" i="10"/>
  <c r="C817" i="10"/>
  <c r="D817" i="10"/>
  <c r="E817" i="10"/>
  <c r="F817" i="10"/>
  <c r="B818" i="10"/>
  <c r="C818" i="10"/>
  <c r="D818" i="10"/>
  <c r="E818" i="10"/>
  <c r="F818" i="10"/>
  <c r="B819" i="10"/>
  <c r="C819" i="10"/>
  <c r="D819" i="10"/>
  <c r="E819" i="10"/>
  <c r="F819" i="10"/>
  <c r="B820" i="10"/>
  <c r="C820" i="10"/>
  <c r="D820" i="10"/>
  <c r="E820" i="10"/>
  <c r="F820" i="10"/>
  <c r="B821" i="10"/>
  <c r="C821" i="10"/>
  <c r="D821" i="10"/>
  <c r="E821" i="10"/>
  <c r="F821" i="10"/>
  <c r="B822" i="10"/>
  <c r="C822" i="10"/>
  <c r="D822" i="10"/>
  <c r="E822" i="10"/>
  <c r="F822" i="10"/>
  <c r="B823" i="10"/>
  <c r="C823" i="10"/>
  <c r="D823" i="10"/>
  <c r="E823" i="10"/>
  <c r="F823" i="10"/>
  <c r="B824" i="10"/>
  <c r="C824" i="10"/>
  <c r="D824" i="10"/>
  <c r="E824" i="10"/>
  <c r="F824" i="10"/>
  <c r="B825" i="10"/>
  <c r="C825" i="10"/>
  <c r="D825" i="10"/>
  <c r="E825" i="10"/>
  <c r="F825" i="10"/>
  <c r="B826" i="10"/>
  <c r="C826" i="10"/>
  <c r="D826" i="10"/>
  <c r="E826" i="10"/>
  <c r="F826" i="10"/>
  <c r="B827" i="10"/>
  <c r="C827" i="10"/>
  <c r="D827" i="10"/>
  <c r="E827" i="10"/>
  <c r="F827" i="10"/>
  <c r="B828" i="10"/>
  <c r="C828" i="10"/>
  <c r="D828" i="10"/>
  <c r="E828" i="10"/>
  <c r="F828" i="10"/>
  <c r="B829" i="10"/>
  <c r="C829" i="10"/>
  <c r="D829" i="10"/>
  <c r="E829" i="10"/>
  <c r="F829" i="10"/>
  <c r="B830" i="10"/>
  <c r="C830" i="10"/>
  <c r="D830" i="10"/>
  <c r="E830" i="10"/>
  <c r="F830" i="10"/>
  <c r="B831" i="10"/>
  <c r="C831" i="10"/>
  <c r="D831" i="10"/>
  <c r="E831" i="10"/>
  <c r="F831" i="10"/>
  <c r="B832" i="10"/>
  <c r="C832" i="10"/>
  <c r="D832" i="10"/>
  <c r="E832" i="10"/>
  <c r="F832" i="10"/>
  <c r="B833" i="10"/>
  <c r="C833" i="10"/>
  <c r="D833" i="10"/>
  <c r="E833" i="10"/>
  <c r="F833" i="10"/>
  <c r="B834" i="10"/>
  <c r="C834" i="10"/>
  <c r="D834" i="10"/>
  <c r="E834" i="10"/>
  <c r="F834" i="10"/>
  <c r="B835" i="10"/>
  <c r="C835" i="10"/>
  <c r="D835" i="10"/>
  <c r="E835" i="10"/>
  <c r="F835" i="10"/>
  <c r="B836" i="10"/>
  <c r="C836" i="10"/>
  <c r="D836" i="10"/>
  <c r="E836" i="10"/>
  <c r="F836" i="10"/>
  <c r="B837" i="10"/>
  <c r="C837" i="10"/>
  <c r="D837" i="10"/>
  <c r="E837" i="10"/>
  <c r="F837" i="10"/>
  <c r="B838" i="10"/>
  <c r="C838" i="10"/>
  <c r="D838" i="10"/>
  <c r="E838" i="10"/>
  <c r="F838" i="10"/>
  <c r="B839" i="10"/>
  <c r="C839" i="10"/>
  <c r="D839" i="10"/>
  <c r="E839" i="10"/>
  <c r="F839" i="10"/>
  <c r="B840" i="10"/>
  <c r="C840" i="10"/>
  <c r="D840" i="10"/>
  <c r="E840" i="10"/>
  <c r="F840" i="10"/>
  <c r="B841" i="10"/>
  <c r="C841" i="10"/>
  <c r="D841" i="10"/>
  <c r="E841" i="10"/>
  <c r="F841" i="10"/>
  <c r="B842" i="10"/>
  <c r="C842" i="10"/>
  <c r="D842" i="10"/>
  <c r="E842" i="10"/>
  <c r="F842" i="10"/>
  <c r="B843" i="10"/>
  <c r="C843" i="10"/>
  <c r="D843" i="10"/>
  <c r="E843" i="10"/>
  <c r="F843" i="10"/>
  <c r="B844" i="10"/>
  <c r="C844" i="10"/>
  <c r="D844" i="10"/>
  <c r="E844" i="10"/>
  <c r="F844" i="10"/>
  <c r="B845" i="10"/>
  <c r="C845" i="10"/>
  <c r="D845" i="10"/>
  <c r="E845" i="10"/>
  <c r="F845" i="10"/>
  <c r="B846" i="10"/>
  <c r="C846" i="10"/>
  <c r="D846" i="10"/>
  <c r="E846" i="10"/>
  <c r="F846" i="10"/>
  <c r="B847" i="10"/>
  <c r="C847" i="10"/>
  <c r="D847" i="10"/>
  <c r="E847" i="10"/>
  <c r="F847" i="10"/>
  <c r="B848" i="10"/>
  <c r="C848" i="10"/>
  <c r="D848" i="10"/>
  <c r="E848" i="10"/>
  <c r="F848" i="10"/>
  <c r="B849" i="10"/>
  <c r="C849" i="10"/>
  <c r="D849" i="10"/>
  <c r="E849" i="10"/>
  <c r="F849" i="10"/>
  <c r="B850" i="10"/>
  <c r="C850" i="10"/>
  <c r="D850" i="10"/>
  <c r="E850" i="10"/>
  <c r="F850" i="10"/>
  <c r="B851" i="10"/>
  <c r="C851" i="10"/>
  <c r="D851" i="10"/>
  <c r="E851" i="10"/>
  <c r="F851" i="10"/>
  <c r="B852" i="10"/>
  <c r="C852" i="10"/>
  <c r="D852" i="10"/>
  <c r="E852" i="10"/>
  <c r="F852" i="10"/>
  <c r="B853" i="10"/>
  <c r="C853" i="10"/>
  <c r="D853" i="10"/>
  <c r="E853" i="10"/>
  <c r="F853" i="10"/>
  <c r="B854" i="10"/>
  <c r="C854" i="10"/>
  <c r="D854" i="10"/>
  <c r="E854" i="10"/>
  <c r="F854" i="10"/>
  <c r="B855" i="10"/>
  <c r="C855" i="10"/>
  <c r="D855" i="10"/>
  <c r="E855" i="10"/>
  <c r="F855" i="10"/>
  <c r="B856" i="10"/>
  <c r="C856" i="10"/>
  <c r="D856" i="10"/>
  <c r="E856" i="10"/>
  <c r="F856" i="10"/>
  <c r="B857" i="10"/>
  <c r="C857" i="10"/>
  <c r="D857" i="10"/>
  <c r="E857" i="10"/>
  <c r="F857" i="10"/>
  <c r="B858" i="10"/>
  <c r="C858" i="10"/>
  <c r="D858" i="10"/>
  <c r="E858" i="10"/>
  <c r="F858" i="10"/>
  <c r="B859" i="10"/>
  <c r="C859" i="10"/>
  <c r="D859" i="10"/>
  <c r="E859" i="10"/>
  <c r="F859" i="10"/>
  <c r="B860" i="10"/>
  <c r="C860" i="10"/>
  <c r="D860" i="10"/>
  <c r="E860" i="10"/>
  <c r="F860" i="10"/>
  <c r="B861" i="10"/>
  <c r="C861" i="10"/>
  <c r="D861" i="10"/>
  <c r="E861" i="10"/>
  <c r="F861" i="10"/>
  <c r="B862" i="10"/>
  <c r="C862" i="10"/>
  <c r="D862" i="10"/>
  <c r="E862" i="10"/>
  <c r="F862" i="10"/>
  <c r="B863" i="10"/>
  <c r="C863" i="10"/>
  <c r="D863" i="10"/>
  <c r="E863" i="10"/>
  <c r="F863" i="10"/>
  <c r="B864" i="10"/>
  <c r="C864" i="10"/>
  <c r="D864" i="10"/>
  <c r="E864" i="10"/>
  <c r="F864" i="10"/>
  <c r="B865" i="10"/>
  <c r="C865" i="10"/>
  <c r="D865" i="10"/>
  <c r="E865" i="10"/>
  <c r="F865" i="10"/>
  <c r="B866" i="10"/>
  <c r="C866" i="10"/>
  <c r="D866" i="10"/>
  <c r="E866" i="10"/>
  <c r="F866" i="10"/>
  <c r="B867" i="10"/>
  <c r="C867" i="10"/>
  <c r="D867" i="10"/>
  <c r="E867" i="10"/>
  <c r="F867" i="10"/>
  <c r="B868" i="10"/>
  <c r="C868" i="10"/>
  <c r="D868" i="10"/>
  <c r="E868" i="10"/>
  <c r="F868" i="10"/>
  <c r="B869" i="10"/>
  <c r="C869" i="10"/>
  <c r="D869" i="10"/>
  <c r="E869" i="10"/>
  <c r="F869" i="10"/>
  <c r="B870" i="10"/>
  <c r="C870" i="10"/>
  <c r="D870" i="10"/>
  <c r="E870" i="10"/>
  <c r="F870" i="10"/>
  <c r="B871" i="10"/>
  <c r="C871" i="10"/>
  <c r="D871" i="10"/>
  <c r="E871" i="10"/>
  <c r="F871" i="10"/>
  <c r="B872" i="10"/>
  <c r="C872" i="10"/>
  <c r="D872" i="10"/>
  <c r="E872" i="10"/>
  <c r="F872" i="10"/>
  <c r="B873" i="10"/>
  <c r="C873" i="10"/>
  <c r="D873" i="10"/>
  <c r="E873" i="10"/>
  <c r="F873" i="10"/>
  <c r="B874" i="10"/>
  <c r="C874" i="10"/>
  <c r="D874" i="10"/>
  <c r="E874" i="10"/>
  <c r="F874" i="10"/>
  <c r="B875" i="10"/>
  <c r="C875" i="10"/>
  <c r="D875" i="10"/>
  <c r="E875" i="10"/>
  <c r="F875" i="10"/>
  <c r="B876" i="10"/>
  <c r="C876" i="10"/>
  <c r="D876" i="10"/>
  <c r="E876" i="10"/>
  <c r="F876" i="10"/>
  <c r="B877" i="10"/>
  <c r="C877" i="10"/>
  <c r="D877" i="10"/>
  <c r="E877" i="10"/>
  <c r="F877" i="10"/>
  <c r="B878" i="10"/>
  <c r="C878" i="10"/>
  <c r="D878" i="10"/>
  <c r="E878" i="10"/>
  <c r="F878" i="10"/>
  <c r="B879" i="10"/>
  <c r="C879" i="10"/>
  <c r="D879" i="10"/>
  <c r="E879" i="10"/>
  <c r="F879" i="10"/>
  <c r="B880" i="10"/>
  <c r="C880" i="10"/>
  <c r="D880" i="10"/>
  <c r="E880" i="10"/>
  <c r="F880" i="10"/>
  <c r="B881" i="10"/>
  <c r="C881" i="10"/>
  <c r="D881" i="10"/>
  <c r="E881" i="10"/>
  <c r="F881" i="10"/>
  <c r="B882" i="10"/>
  <c r="C882" i="10"/>
  <c r="D882" i="10"/>
  <c r="E882" i="10"/>
  <c r="F882" i="10"/>
  <c r="B883" i="10"/>
  <c r="C883" i="10"/>
  <c r="D883" i="10"/>
  <c r="E883" i="10"/>
  <c r="F883" i="10"/>
  <c r="B884" i="10"/>
  <c r="C884" i="10"/>
  <c r="D884" i="10"/>
  <c r="E884" i="10"/>
  <c r="F884" i="10"/>
  <c r="B885" i="10"/>
  <c r="C885" i="10"/>
  <c r="D885" i="10"/>
  <c r="E885" i="10"/>
  <c r="F885" i="10"/>
  <c r="B886" i="10"/>
  <c r="C886" i="10"/>
  <c r="D886" i="10"/>
  <c r="E886" i="10"/>
  <c r="F886" i="10"/>
  <c r="B887" i="10"/>
  <c r="C887" i="10"/>
  <c r="D887" i="10"/>
  <c r="E887" i="10"/>
  <c r="F887" i="10"/>
  <c r="B888" i="10"/>
  <c r="C888" i="10"/>
  <c r="D888" i="10"/>
  <c r="E888" i="10"/>
  <c r="F888" i="10"/>
  <c r="B889" i="10"/>
  <c r="C889" i="10"/>
  <c r="D889" i="10"/>
  <c r="E889" i="10"/>
  <c r="F889" i="10"/>
  <c r="B890" i="10"/>
  <c r="C890" i="10"/>
  <c r="D890" i="10"/>
  <c r="E890" i="10"/>
  <c r="F890" i="10"/>
  <c r="B891" i="10"/>
  <c r="C891" i="10"/>
  <c r="D891" i="10"/>
  <c r="E891" i="10"/>
  <c r="F891" i="10"/>
  <c r="B892" i="10"/>
  <c r="C892" i="10"/>
  <c r="D892" i="10"/>
  <c r="E892" i="10"/>
  <c r="F892" i="10"/>
  <c r="B893" i="10"/>
  <c r="C893" i="10"/>
  <c r="D893" i="10"/>
  <c r="E893" i="10"/>
  <c r="F893" i="10"/>
  <c r="B894" i="10"/>
  <c r="C894" i="10"/>
  <c r="D894" i="10"/>
  <c r="E894" i="10"/>
  <c r="F894" i="10"/>
  <c r="B895" i="10"/>
  <c r="C895" i="10"/>
  <c r="D895" i="10"/>
  <c r="E895" i="10"/>
  <c r="F895" i="10"/>
  <c r="B896" i="10"/>
  <c r="C896" i="10"/>
  <c r="D896" i="10"/>
  <c r="E896" i="10"/>
  <c r="F896" i="10"/>
  <c r="B897" i="10"/>
  <c r="C897" i="10"/>
  <c r="D897" i="10"/>
  <c r="E897" i="10"/>
  <c r="F897" i="10"/>
  <c r="B898" i="10"/>
  <c r="C898" i="10"/>
  <c r="D898" i="10"/>
  <c r="E898" i="10"/>
  <c r="F898" i="10"/>
  <c r="B899" i="10"/>
  <c r="C899" i="10"/>
  <c r="D899" i="10"/>
  <c r="E899" i="10"/>
  <c r="F899" i="10"/>
  <c r="B900" i="10"/>
  <c r="C900" i="10"/>
  <c r="D900" i="10"/>
  <c r="E900" i="10"/>
  <c r="F900" i="10"/>
  <c r="B901" i="10"/>
  <c r="C901" i="10"/>
  <c r="D901" i="10"/>
  <c r="E901" i="10"/>
  <c r="F901" i="10"/>
  <c r="B902" i="10"/>
  <c r="C902" i="10"/>
  <c r="D902" i="10"/>
  <c r="E902" i="10"/>
  <c r="F902" i="10"/>
  <c r="B903" i="10"/>
  <c r="C903" i="10"/>
  <c r="D903" i="10"/>
  <c r="E903" i="10"/>
  <c r="F903" i="10"/>
  <c r="B904" i="10"/>
  <c r="C904" i="10"/>
  <c r="D904" i="10"/>
  <c r="E904" i="10"/>
  <c r="F904" i="10"/>
  <c r="B905" i="10"/>
  <c r="C905" i="10"/>
  <c r="D905" i="10"/>
  <c r="E905" i="10"/>
  <c r="F905" i="10"/>
  <c r="B906" i="10"/>
  <c r="C906" i="10"/>
  <c r="D906" i="10"/>
  <c r="E906" i="10"/>
  <c r="F906" i="10"/>
  <c r="B907" i="10"/>
  <c r="C907" i="10"/>
  <c r="D907" i="10"/>
  <c r="E907" i="10"/>
  <c r="F907" i="10"/>
  <c r="B908" i="10"/>
  <c r="C908" i="10"/>
  <c r="D908" i="10"/>
  <c r="E908" i="10"/>
  <c r="F908" i="10"/>
  <c r="B909" i="10"/>
  <c r="C909" i="10"/>
  <c r="D909" i="10"/>
  <c r="E909" i="10"/>
  <c r="F909" i="10"/>
  <c r="B910" i="10"/>
  <c r="C910" i="10"/>
  <c r="D910" i="10"/>
  <c r="E910" i="10"/>
  <c r="F910" i="10"/>
  <c r="B911" i="10"/>
  <c r="C911" i="10"/>
  <c r="D911" i="10"/>
  <c r="E911" i="10"/>
  <c r="F911" i="10"/>
  <c r="B912" i="10"/>
  <c r="C912" i="10"/>
  <c r="D912" i="10"/>
  <c r="E912" i="10"/>
  <c r="F912" i="10"/>
  <c r="B913" i="10"/>
  <c r="C913" i="10"/>
  <c r="D913" i="10"/>
  <c r="E913" i="10"/>
  <c r="F913" i="10"/>
  <c r="B914" i="10"/>
  <c r="C914" i="10"/>
  <c r="D914" i="10"/>
  <c r="E914" i="10"/>
  <c r="F914" i="10"/>
  <c r="B915" i="10"/>
  <c r="C915" i="10"/>
  <c r="D915" i="10"/>
  <c r="E915" i="10"/>
  <c r="F915" i="10"/>
  <c r="B916" i="10"/>
  <c r="C916" i="10"/>
  <c r="D916" i="10"/>
  <c r="E916" i="10"/>
  <c r="F916" i="10"/>
  <c r="B917" i="10"/>
  <c r="C917" i="10"/>
  <c r="D917" i="10"/>
  <c r="E917" i="10"/>
  <c r="F917" i="10"/>
  <c r="B918" i="10"/>
  <c r="C918" i="10"/>
  <c r="D918" i="10"/>
  <c r="E918" i="10"/>
  <c r="F918" i="10"/>
  <c r="B919" i="10"/>
  <c r="C919" i="10"/>
  <c r="D919" i="10"/>
  <c r="E919" i="10"/>
  <c r="F919" i="10"/>
  <c r="B920" i="10"/>
  <c r="C920" i="10"/>
  <c r="D920" i="10"/>
  <c r="E920" i="10"/>
  <c r="F920" i="10"/>
  <c r="B921" i="10"/>
  <c r="C921" i="10"/>
  <c r="D921" i="10"/>
  <c r="E921" i="10"/>
  <c r="F921" i="10"/>
  <c r="B922" i="10"/>
  <c r="C922" i="10"/>
  <c r="D922" i="10"/>
  <c r="E922" i="10"/>
  <c r="F922" i="10"/>
  <c r="B923" i="10"/>
  <c r="C923" i="10"/>
  <c r="D923" i="10"/>
  <c r="E923" i="10"/>
  <c r="F923" i="10"/>
  <c r="B924" i="10"/>
  <c r="C924" i="10"/>
  <c r="D924" i="10"/>
  <c r="E924" i="10"/>
  <c r="F924" i="10"/>
  <c r="B925" i="10"/>
  <c r="C925" i="10"/>
  <c r="D925" i="10"/>
  <c r="E925" i="10"/>
  <c r="F925" i="10"/>
  <c r="B926" i="10"/>
  <c r="C926" i="10"/>
  <c r="D926" i="10"/>
  <c r="E926" i="10"/>
  <c r="F926" i="10"/>
  <c r="B927" i="10"/>
  <c r="C927" i="10"/>
  <c r="D927" i="10"/>
  <c r="E927" i="10"/>
  <c r="F927" i="10"/>
  <c r="B928" i="10"/>
  <c r="C928" i="10"/>
  <c r="D928" i="10"/>
  <c r="E928" i="10"/>
  <c r="F928" i="10"/>
  <c r="B929" i="10"/>
  <c r="C929" i="10"/>
  <c r="D929" i="10"/>
  <c r="E929" i="10"/>
  <c r="F929" i="10"/>
  <c r="B930" i="10"/>
  <c r="C930" i="10"/>
  <c r="D930" i="10"/>
  <c r="E930" i="10"/>
  <c r="F930" i="10"/>
  <c r="B931" i="10"/>
  <c r="C931" i="10"/>
  <c r="D931" i="10"/>
  <c r="E931" i="10"/>
  <c r="F931" i="10"/>
  <c r="B932" i="10"/>
  <c r="C932" i="10"/>
  <c r="D932" i="10"/>
  <c r="E932" i="10"/>
  <c r="F932" i="10"/>
  <c r="B933" i="10"/>
  <c r="C933" i="10"/>
  <c r="D933" i="10"/>
  <c r="E933" i="10"/>
  <c r="F933" i="10"/>
  <c r="B934" i="10"/>
  <c r="C934" i="10"/>
  <c r="D934" i="10"/>
  <c r="E934" i="10"/>
  <c r="F934" i="10"/>
  <c r="B935" i="10"/>
  <c r="C935" i="10"/>
  <c r="D935" i="10"/>
  <c r="E935" i="10"/>
  <c r="F935" i="10"/>
  <c r="B936" i="10"/>
  <c r="C936" i="10"/>
  <c r="D936" i="10"/>
  <c r="E936" i="10"/>
  <c r="F936" i="10"/>
  <c r="B937" i="10"/>
  <c r="C937" i="10"/>
  <c r="D937" i="10"/>
  <c r="E937" i="10"/>
  <c r="F937" i="10"/>
  <c r="B938" i="10"/>
  <c r="C938" i="10"/>
  <c r="D938" i="10"/>
  <c r="E938" i="10"/>
  <c r="F938" i="10"/>
  <c r="B939" i="10"/>
  <c r="C939" i="10"/>
  <c r="D939" i="10"/>
  <c r="E939" i="10"/>
  <c r="F939" i="10"/>
  <c r="B940" i="10"/>
  <c r="C940" i="10"/>
  <c r="D940" i="10"/>
  <c r="E940" i="10"/>
  <c r="F940" i="10"/>
  <c r="B941" i="10"/>
  <c r="C941" i="10"/>
  <c r="D941" i="10"/>
  <c r="E941" i="10"/>
  <c r="F941" i="10"/>
  <c r="B942" i="10"/>
  <c r="C942" i="10"/>
  <c r="D942" i="10"/>
  <c r="E942" i="10"/>
  <c r="F942" i="10"/>
  <c r="B943" i="10"/>
  <c r="C943" i="10"/>
  <c r="D943" i="10"/>
  <c r="E943" i="10"/>
  <c r="F943" i="10"/>
  <c r="B944" i="10"/>
  <c r="C944" i="10"/>
  <c r="D944" i="10"/>
  <c r="E944" i="10"/>
  <c r="F944" i="10"/>
  <c r="B945" i="10"/>
  <c r="C945" i="10"/>
  <c r="D945" i="10"/>
  <c r="E945" i="10"/>
  <c r="F945" i="10"/>
  <c r="B946" i="10"/>
  <c r="C946" i="10"/>
  <c r="D946" i="10"/>
  <c r="E946" i="10"/>
  <c r="F946" i="10"/>
  <c r="B947" i="10"/>
  <c r="C947" i="10"/>
  <c r="D947" i="10"/>
  <c r="E947" i="10"/>
  <c r="F947" i="10"/>
  <c r="B948" i="10"/>
  <c r="C948" i="10"/>
  <c r="D948" i="10"/>
  <c r="E948" i="10"/>
  <c r="F948" i="10"/>
  <c r="B949" i="10"/>
  <c r="C949" i="10"/>
  <c r="D949" i="10"/>
  <c r="E949" i="10"/>
  <c r="F949" i="10"/>
  <c r="B950" i="10"/>
  <c r="C950" i="10"/>
  <c r="D950" i="10"/>
  <c r="E950" i="10"/>
  <c r="F950" i="10"/>
  <c r="B951" i="10"/>
  <c r="C951" i="10"/>
  <c r="D951" i="10"/>
  <c r="E951" i="10"/>
  <c r="F951" i="10"/>
  <c r="B952" i="10"/>
  <c r="C952" i="10"/>
  <c r="D952" i="10"/>
  <c r="E952" i="10"/>
  <c r="F952" i="10"/>
  <c r="B953" i="10"/>
  <c r="C953" i="10"/>
  <c r="D953" i="10"/>
  <c r="E953" i="10"/>
  <c r="F953" i="10"/>
  <c r="B954" i="10"/>
  <c r="C954" i="10"/>
  <c r="D954" i="10"/>
  <c r="E954" i="10"/>
  <c r="F954" i="10"/>
  <c r="B955" i="10"/>
  <c r="C955" i="10"/>
  <c r="D955" i="10"/>
  <c r="E955" i="10"/>
  <c r="F955" i="10"/>
  <c r="B956" i="10"/>
  <c r="C956" i="10"/>
  <c r="D956" i="10"/>
  <c r="E956" i="10"/>
  <c r="F956" i="10"/>
  <c r="B957" i="10"/>
  <c r="C957" i="10"/>
  <c r="D957" i="10"/>
  <c r="E957" i="10"/>
  <c r="F957" i="10"/>
  <c r="B958" i="10"/>
  <c r="C958" i="10"/>
  <c r="D958" i="10"/>
  <c r="E958" i="10"/>
  <c r="F958" i="10"/>
  <c r="B959" i="10"/>
  <c r="C959" i="10"/>
  <c r="D959" i="10"/>
  <c r="E959" i="10"/>
  <c r="F959" i="10"/>
  <c r="B960" i="10"/>
  <c r="C960" i="10"/>
  <c r="D960" i="10"/>
  <c r="E960" i="10"/>
  <c r="F960" i="10"/>
  <c r="B961" i="10"/>
  <c r="C961" i="10"/>
  <c r="D961" i="10"/>
  <c r="E961" i="10"/>
  <c r="F961" i="10"/>
  <c r="B962" i="10"/>
  <c r="C962" i="10"/>
  <c r="D962" i="10"/>
  <c r="E962" i="10"/>
  <c r="F962" i="10"/>
  <c r="B963" i="10"/>
  <c r="C963" i="10"/>
  <c r="D963" i="10"/>
  <c r="E963" i="10"/>
  <c r="F963" i="10"/>
  <c r="B964" i="10"/>
  <c r="C964" i="10"/>
  <c r="D964" i="10"/>
  <c r="E964" i="10"/>
  <c r="F964" i="10"/>
  <c r="B965" i="10"/>
  <c r="C965" i="10"/>
  <c r="D965" i="10"/>
  <c r="E965" i="10"/>
  <c r="F965" i="10"/>
  <c r="B966" i="10"/>
  <c r="C966" i="10"/>
  <c r="D966" i="10"/>
  <c r="E966" i="10"/>
  <c r="F966" i="10"/>
  <c r="B967" i="10"/>
  <c r="C967" i="10"/>
  <c r="D967" i="10"/>
  <c r="E967" i="10"/>
  <c r="F967" i="10"/>
  <c r="B968" i="10"/>
  <c r="C968" i="10"/>
  <c r="D968" i="10"/>
  <c r="E968" i="10"/>
  <c r="F968" i="10"/>
  <c r="B969" i="10"/>
  <c r="C969" i="10"/>
  <c r="D969" i="10"/>
  <c r="E969" i="10"/>
  <c r="F969" i="10"/>
  <c r="B970" i="10"/>
  <c r="C970" i="10"/>
  <c r="D970" i="10"/>
  <c r="E970" i="10"/>
  <c r="F970" i="10"/>
  <c r="B971" i="10"/>
  <c r="C971" i="10"/>
  <c r="D971" i="10"/>
  <c r="E971" i="10"/>
  <c r="F971" i="10"/>
  <c r="B972" i="10"/>
  <c r="C972" i="10"/>
  <c r="D972" i="10"/>
  <c r="E972" i="10"/>
  <c r="F972" i="10"/>
  <c r="B973" i="10"/>
  <c r="C973" i="10"/>
  <c r="D973" i="10"/>
  <c r="E973" i="10"/>
  <c r="F973" i="10"/>
  <c r="B974" i="10"/>
  <c r="C974" i="10"/>
  <c r="D974" i="10"/>
  <c r="E974" i="10"/>
  <c r="F974" i="10"/>
  <c r="B975" i="10"/>
  <c r="C975" i="10"/>
  <c r="D975" i="10"/>
  <c r="E975" i="10"/>
  <c r="F975" i="10"/>
  <c r="B976" i="10"/>
  <c r="C976" i="10"/>
  <c r="D976" i="10"/>
  <c r="E976" i="10"/>
  <c r="F976" i="10"/>
  <c r="B977" i="10"/>
  <c r="C977" i="10"/>
  <c r="D977" i="10"/>
  <c r="E977" i="10"/>
  <c r="F977" i="10"/>
  <c r="B978" i="10"/>
  <c r="C978" i="10"/>
  <c r="D978" i="10"/>
  <c r="E978" i="10"/>
  <c r="F978" i="10"/>
  <c r="B979" i="10"/>
  <c r="C979" i="10"/>
  <c r="D979" i="10"/>
  <c r="E979" i="10"/>
  <c r="F979" i="10"/>
  <c r="B980" i="10"/>
  <c r="C980" i="10"/>
  <c r="D980" i="10"/>
  <c r="E980" i="10"/>
  <c r="F980" i="10"/>
  <c r="B981" i="10"/>
  <c r="C981" i="10"/>
  <c r="D981" i="10"/>
  <c r="E981" i="10"/>
  <c r="F981" i="10"/>
  <c r="B982" i="10"/>
  <c r="C982" i="10"/>
  <c r="D982" i="10"/>
  <c r="E982" i="10"/>
  <c r="F982" i="10"/>
  <c r="B983" i="10"/>
  <c r="C983" i="10"/>
  <c r="D983" i="10"/>
  <c r="E983" i="10"/>
  <c r="F983" i="10"/>
  <c r="B984" i="10"/>
  <c r="C984" i="10"/>
  <c r="D984" i="10"/>
  <c r="E984" i="10"/>
  <c r="F984" i="10"/>
  <c r="B985" i="10"/>
  <c r="C985" i="10"/>
  <c r="D985" i="10"/>
  <c r="E985" i="10"/>
  <c r="F985" i="10"/>
  <c r="B986" i="10"/>
  <c r="C986" i="10"/>
  <c r="D986" i="10"/>
  <c r="E986" i="10"/>
  <c r="F986" i="10"/>
  <c r="B987" i="10"/>
  <c r="C987" i="10"/>
  <c r="D987" i="10"/>
  <c r="E987" i="10"/>
  <c r="F987" i="10"/>
  <c r="B988" i="10"/>
  <c r="C988" i="10"/>
  <c r="D988" i="10"/>
  <c r="E988" i="10"/>
  <c r="F988" i="10"/>
  <c r="B989" i="10"/>
  <c r="C989" i="10"/>
  <c r="D989" i="10"/>
  <c r="E989" i="10"/>
  <c r="F989" i="10"/>
  <c r="B990" i="10"/>
  <c r="C990" i="10"/>
  <c r="D990" i="10"/>
  <c r="E990" i="10"/>
  <c r="F990" i="10"/>
  <c r="B991" i="10"/>
  <c r="C991" i="10"/>
  <c r="D991" i="10"/>
  <c r="E991" i="10"/>
  <c r="F991" i="10"/>
  <c r="B992" i="10"/>
  <c r="C992" i="10"/>
  <c r="D992" i="10"/>
  <c r="E992" i="10"/>
  <c r="F992" i="10"/>
  <c r="B993" i="10"/>
  <c r="C993" i="10"/>
  <c r="D993" i="10"/>
  <c r="E993" i="10"/>
  <c r="F993" i="10"/>
  <c r="B994" i="10"/>
  <c r="C994" i="10"/>
  <c r="D994" i="10"/>
  <c r="E994" i="10"/>
  <c r="F994" i="10"/>
  <c r="B995" i="10"/>
  <c r="C995" i="10"/>
  <c r="D995" i="10"/>
  <c r="E995" i="10"/>
  <c r="F995" i="10"/>
  <c r="B996" i="10"/>
  <c r="C996" i="10"/>
  <c r="D996" i="10"/>
  <c r="E996" i="10"/>
  <c r="F996" i="10"/>
  <c r="B997" i="10"/>
  <c r="C997" i="10"/>
  <c r="D997" i="10"/>
  <c r="E997" i="10"/>
  <c r="F997" i="10"/>
  <c r="B998" i="10"/>
  <c r="C998" i="10"/>
  <c r="D998" i="10"/>
  <c r="E998" i="10"/>
  <c r="F998" i="10"/>
  <c r="B999" i="10"/>
  <c r="C999" i="10"/>
  <c r="D999" i="10"/>
  <c r="E999" i="10"/>
  <c r="F999" i="10"/>
  <c r="B1000" i="10"/>
  <c r="C1000" i="10"/>
  <c r="D1000" i="10"/>
  <c r="E1000" i="10"/>
  <c r="F1000" i="10"/>
  <c r="B1001" i="10"/>
  <c r="C1001" i="10"/>
  <c r="D1001" i="10"/>
  <c r="E1001" i="10"/>
  <c r="F1001" i="10"/>
  <c r="B1002" i="10"/>
  <c r="C1002" i="10"/>
  <c r="D1002" i="10"/>
  <c r="E1002" i="10"/>
  <c r="F1002" i="10"/>
  <c r="B1003" i="10"/>
  <c r="C1003" i="10"/>
  <c r="D1003" i="10"/>
  <c r="E1003" i="10"/>
  <c r="F1003" i="10"/>
  <c r="B1004" i="10"/>
  <c r="C1004" i="10"/>
  <c r="D1004" i="10"/>
  <c r="E1004" i="10"/>
  <c r="F1004" i="10"/>
  <c r="B1005" i="10"/>
  <c r="C1005" i="10"/>
  <c r="D1005" i="10"/>
  <c r="E1005" i="10"/>
  <c r="F1005" i="10"/>
  <c r="B1006" i="10"/>
  <c r="C1006" i="10"/>
  <c r="D1006" i="10"/>
  <c r="E1006" i="10"/>
  <c r="F1006" i="10"/>
  <c r="B1007" i="10"/>
  <c r="C1007" i="10"/>
  <c r="D1007" i="10"/>
  <c r="E1007" i="10"/>
  <c r="F1007" i="10"/>
  <c r="B1008" i="10"/>
  <c r="C1008" i="10"/>
  <c r="D1008" i="10"/>
  <c r="E1008" i="10"/>
  <c r="F1008" i="10"/>
  <c r="B1009" i="10"/>
  <c r="C1009" i="10"/>
  <c r="D1009" i="10"/>
  <c r="E1009" i="10"/>
  <c r="F1009" i="10"/>
  <c r="B1010" i="10"/>
  <c r="C1010" i="10"/>
  <c r="D1010" i="10"/>
  <c r="E1010" i="10"/>
  <c r="F1010" i="10"/>
  <c r="B1011" i="10"/>
  <c r="C1011" i="10"/>
  <c r="D1011" i="10"/>
  <c r="E1011" i="10"/>
  <c r="F1011" i="10"/>
  <c r="B1012" i="10"/>
  <c r="C1012" i="10"/>
  <c r="D1012" i="10"/>
  <c r="E1012" i="10"/>
  <c r="F1012" i="10"/>
  <c r="B1013" i="10"/>
  <c r="C1013" i="10"/>
  <c r="D1013" i="10"/>
  <c r="E1013" i="10"/>
  <c r="F1013" i="10"/>
  <c r="B1014" i="10"/>
  <c r="C1014" i="10"/>
  <c r="D1014" i="10"/>
  <c r="E1014" i="10"/>
  <c r="F1014" i="10"/>
  <c r="B1015" i="10"/>
  <c r="C1015" i="10"/>
  <c r="D1015" i="10"/>
  <c r="E1015" i="10"/>
  <c r="F1015" i="10"/>
  <c r="B1016" i="10"/>
  <c r="C1016" i="10"/>
  <c r="D1016" i="10"/>
  <c r="E1016" i="10"/>
  <c r="F1016" i="10"/>
  <c r="B1017" i="10"/>
  <c r="C1017" i="10"/>
  <c r="D1017" i="10"/>
  <c r="E1017" i="10"/>
  <c r="F1017" i="10"/>
  <c r="B1018" i="10"/>
  <c r="C1018" i="10"/>
  <c r="D1018" i="10"/>
  <c r="E1018" i="10"/>
  <c r="F1018" i="10"/>
  <c r="B1019" i="10"/>
  <c r="C1019" i="10"/>
  <c r="D1019" i="10"/>
  <c r="E1019" i="10"/>
  <c r="F1019" i="10"/>
  <c r="B1020" i="10"/>
  <c r="C1020" i="10"/>
  <c r="D1020" i="10"/>
  <c r="E1020" i="10"/>
  <c r="F1020" i="10"/>
  <c r="B1021" i="10"/>
  <c r="C1021" i="10"/>
  <c r="D1021" i="10"/>
  <c r="E1021" i="10"/>
  <c r="F1021" i="10"/>
  <c r="B1022" i="10"/>
  <c r="C1022" i="10"/>
  <c r="D1022" i="10"/>
  <c r="E1022" i="10"/>
  <c r="F1022" i="10"/>
  <c r="B1023" i="10"/>
  <c r="C1023" i="10"/>
  <c r="D1023" i="10"/>
  <c r="E1023" i="10"/>
  <c r="F1023" i="10"/>
  <c r="B1024" i="10"/>
  <c r="C1024" i="10"/>
  <c r="D1024" i="10"/>
  <c r="E1024" i="10"/>
  <c r="F1024" i="10"/>
  <c r="B1025" i="10"/>
  <c r="C1025" i="10"/>
  <c r="D1025" i="10"/>
  <c r="E1025" i="10"/>
  <c r="F1025" i="10"/>
  <c r="B1026" i="10"/>
  <c r="C1026" i="10"/>
  <c r="D1026" i="10"/>
  <c r="E1026" i="10"/>
  <c r="F1026" i="10"/>
  <c r="B1027" i="10"/>
  <c r="C1027" i="10"/>
  <c r="D1027" i="10"/>
  <c r="E1027" i="10"/>
  <c r="F1027" i="10"/>
  <c r="B1028" i="10"/>
  <c r="C1028" i="10"/>
  <c r="D1028" i="10"/>
  <c r="E1028" i="10"/>
  <c r="F1028" i="10"/>
  <c r="B1029" i="10"/>
  <c r="C1029" i="10"/>
  <c r="D1029" i="10"/>
  <c r="E1029" i="10"/>
  <c r="F1029" i="10"/>
  <c r="B1030" i="10"/>
  <c r="C1030" i="10"/>
  <c r="D1030" i="10"/>
  <c r="E1030" i="10"/>
  <c r="F1030" i="10"/>
  <c r="B1031" i="10"/>
  <c r="C1031" i="10"/>
  <c r="D1031" i="10"/>
  <c r="E1031" i="10"/>
  <c r="F1031" i="10"/>
  <c r="B1032" i="10"/>
  <c r="C1032" i="10"/>
  <c r="D1032" i="10"/>
  <c r="E1032" i="10"/>
  <c r="F1032" i="10"/>
  <c r="B1033" i="10"/>
  <c r="C1033" i="10"/>
  <c r="D1033" i="10"/>
  <c r="E1033" i="10"/>
  <c r="F1033" i="10"/>
  <c r="B1034" i="10"/>
  <c r="C1034" i="10"/>
  <c r="D1034" i="10"/>
  <c r="E1034" i="10"/>
  <c r="F1034" i="10"/>
  <c r="B1035" i="10"/>
  <c r="C1035" i="10"/>
  <c r="D1035" i="10"/>
  <c r="E1035" i="10"/>
  <c r="F1035" i="10"/>
  <c r="B1036" i="10"/>
  <c r="C1036" i="10"/>
  <c r="D1036" i="10"/>
  <c r="E1036" i="10"/>
  <c r="F1036" i="10"/>
  <c r="B1037" i="10"/>
  <c r="C1037" i="10"/>
  <c r="D1037" i="10"/>
  <c r="E1037" i="10"/>
  <c r="F1037" i="10"/>
  <c r="B1038" i="10"/>
  <c r="C1038" i="10"/>
  <c r="D1038" i="10"/>
  <c r="E1038" i="10"/>
  <c r="F1038" i="10"/>
  <c r="B1039" i="10"/>
  <c r="C1039" i="10"/>
  <c r="D1039" i="10"/>
  <c r="E1039" i="10"/>
  <c r="F1039" i="10"/>
  <c r="B1040" i="10"/>
  <c r="C1040" i="10"/>
  <c r="D1040" i="10"/>
  <c r="E1040" i="10"/>
  <c r="F1040" i="10"/>
  <c r="B1041" i="10"/>
  <c r="C1041" i="10"/>
  <c r="D1041" i="10"/>
  <c r="E1041" i="10"/>
  <c r="F1041" i="10"/>
  <c r="B1042" i="10"/>
  <c r="C1042" i="10"/>
  <c r="D1042" i="10"/>
  <c r="E1042" i="10"/>
  <c r="F1042" i="10"/>
  <c r="B1043" i="10"/>
  <c r="C1043" i="10"/>
  <c r="D1043" i="10"/>
  <c r="E1043" i="10"/>
  <c r="F1043" i="10"/>
  <c r="B1044" i="10"/>
  <c r="C1044" i="10"/>
  <c r="D1044" i="10"/>
  <c r="E1044" i="10"/>
  <c r="F1044" i="10"/>
  <c r="B1045" i="10"/>
  <c r="C1045" i="10"/>
  <c r="D1045" i="10"/>
  <c r="E1045" i="10"/>
  <c r="F1045" i="10"/>
  <c r="B1046" i="10"/>
  <c r="C1046" i="10"/>
  <c r="D1046" i="10"/>
  <c r="E1046" i="10"/>
  <c r="F1046" i="10"/>
  <c r="B1047" i="10"/>
  <c r="C1047" i="10"/>
  <c r="D1047" i="10"/>
  <c r="E1047" i="10"/>
  <c r="F1047" i="10"/>
  <c r="B1048" i="10"/>
  <c r="C1048" i="10"/>
  <c r="D1048" i="10"/>
  <c r="E1048" i="10"/>
  <c r="F1048" i="10"/>
  <c r="B1049" i="10"/>
  <c r="C1049" i="10"/>
  <c r="D1049" i="10"/>
  <c r="E1049" i="10"/>
  <c r="F1049" i="10"/>
  <c r="B1050" i="10"/>
  <c r="C1050" i="10"/>
  <c r="D1050" i="10"/>
  <c r="E1050" i="10"/>
  <c r="F1050" i="10"/>
  <c r="B1051" i="10"/>
  <c r="C1051" i="10"/>
  <c r="D1051" i="10"/>
  <c r="E1051" i="10"/>
  <c r="F1051" i="10"/>
  <c r="B1052" i="10"/>
  <c r="C1052" i="10"/>
  <c r="D1052" i="10"/>
  <c r="E1052" i="10"/>
  <c r="F1052" i="10"/>
  <c r="B1053" i="10"/>
  <c r="C1053" i="10"/>
  <c r="D1053" i="10"/>
  <c r="E1053" i="10"/>
  <c r="F1053" i="10"/>
  <c r="B1054" i="10"/>
  <c r="C1054" i="10"/>
  <c r="D1054" i="10"/>
  <c r="E1054" i="10"/>
  <c r="F1054" i="10"/>
  <c r="B1055" i="10"/>
  <c r="C1055" i="10"/>
  <c r="D1055" i="10"/>
  <c r="E1055" i="10"/>
  <c r="F1055" i="10"/>
  <c r="B1056" i="10"/>
  <c r="C1056" i="10"/>
  <c r="D1056" i="10"/>
  <c r="E1056" i="10"/>
  <c r="F1056" i="10"/>
  <c r="B1057" i="10"/>
  <c r="C1057" i="10"/>
  <c r="D1057" i="10"/>
  <c r="E1057" i="10"/>
  <c r="F1057" i="10"/>
  <c r="B1058" i="10"/>
  <c r="C1058" i="10"/>
  <c r="D1058" i="10"/>
  <c r="E1058" i="10"/>
  <c r="F1058" i="10"/>
  <c r="B1059" i="10"/>
  <c r="C1059" i="10"/>
  <c r="D1059" i="10"/>
  <c r="E1059" i="10"/>
  <c r="F1059" i="10"/>
  <c r="B1060" i="10"/>
  <c r="C1060" i="10"/>
  <c r="D1060" i="10"/>
  <c r="E1060" i="10"/>
  <c r="F1060" i="10"/>
  <c r="B1061" i="10"/>
  <c r="C1061" i="10"/>
  <c r="D1061" i="10"/>
  <c r="E1061" i="10"/>
  <c r="F1061" i="10"/>
  <c r="B1062" i="10"/>
  <c r="C1062" i="10"/>
  <c r="D1062" i="10"/>
  <c r="E1062" i="10"/>
  <c r="F1062" i="10"/>
  <c r="B1063" i="10"/>
  <c r="C1063" i="10"/>
  <c r="D1063" i="10"/>
  <c r="E1063" i="10"/>
  <c r="F1063" i="10"/>
  <c r="B1064" i="10"/>
  <c r="C1064" i="10"/>
  <c r="D1064" i="10"/>
  <c r="E1064" i="10"/>
  <c r="F1064" i="10"/>
  <c r="B1065" i="10"/>
  <c r="C1065" i="10"/>
  <c r="D1065" i="10"/>
  <c r="E1065" i="10"/>
  <c r="F1065" i="10"/>
  <c r="B1066" i="10"/>
  <c r="C1066" i="10"/>
  <c r="D1066" i="10"/>
  <c r="E1066" i="10"/>
  <c r="F1066" i="10"/>
  <c r="B1067" i="10"/>
  <c r="C1067" i="10"/>
  <c r="D1067" i="10"/>
  <c r="E1067" i="10"/>
  <c r="F1067" i="10"/>
  <c r="B1068" i="10"/>
  <c r="C1068" i="10"/>
  <c r="D1068" i="10"/>
  <c r="E1068" i="10"/>
  <c r="F1068" i="10"/>
  <c r="B1069" i="10"/>
  <c r="C1069" i="10"/>
  <c r="D1069" i="10"/>
  <c r="E1069" i="10"/>
  <c r="F1069" i="10"/>
  <c r="B1070" i="10"/>
  <c r="C1070" i="10"/>
  <c r="D1070" i="10"/>
  <c r="E1070" i="10"/>
  <c r="F1070" i="10"/>
  <c r="B1071" i="10"/>
  <c r="C1071" i="10"/>
  <c r="D1071" i="10"/>
  <c r="E1071" i="10"/>
  <c r="F1071" i="10"/>
  <c r="B1072" i="10"/>
  <c r="C1072" i="10"/>
  <c r="D1072" i="10"/>
  <c r="E1072" i="10"/>
  <c r="F1072" i="10"/>
  <c r="B1073" i="10"/>
  <c r="C1073" i="10"/>
  <c r="D1073" i="10"/>
  <c r="E1073" i="10"/>
  <c r="F1073" i="10"/>
  <c r="B1074" i="10"/>
  <c r="C1074" i="10"/>
  <c r="D1074" i="10"/>
  <c r="E1074" i="10"/>
  <c r="F1074" i="10"/>
  <c r="B1075" i="10"/>
  <c r="C1075" i="10"/>
  <c r="D1075" i="10"/>
  <c r="E1075" i="10"/>
  <c r="F1075" i="10"/>
  <c r="B1076" i="10"/>
  <c r="C1076" i="10"/>
  <c r="D1076" i="10"/>
  <c r="E1076" i="10"/>
  <c r="F1076" i="10"/>
  <c r="B1077" i="10"/>
  <c r="C1077" i="10"/>
  <c r="D1077" i="10"/>
  <c r="E1077" i="10"/>
  <c r="F1077" i="10"/>
  <c r="B1078" i="10"/>
  <c r="C1078" i="10"/>
  <c r="D1078" i="10"/>
  <c r="E1078" i="10"/>
  <c r="F1078" i="10"/>
  <c r="B1079" i="10"/>
  <c r="C1079" i="10"/>
  <c r="D1079" i="10"/>
  <c r="E1079" i="10"/>
  <c r="F1079" i="10"/>
  <c r="B1080" i="10"/>
  <c r="C1080" i="10"/>
  <c r="D1080" i="10"/>
  <c r="E1080" i="10"/>
  <c r="F1080" i="10"/>
  <c r="B1081" i="10"/>
  <c r="C1081" i="10"/>
  <c r="D1081" i="10"/>
  <c r="E1081" i="10"/>
  <c r="F1081" i="10"/>
  <c r="B1082" i="10"/>
  <c r="C1082" i="10"/>
  <c r="D1082" i="10"/>
  <c r="E1082" i="10"/>
  <c r="F1082" i="10"/>
  <c r="B1083" i="10"/>
  <c r="C1083" i="10"/>
  <c r="D1083" i="10"/>
  <c r="E1083" i="10"/>
  <c r="F1083" i="10"/>
  <c r="B1084" i="10"/>
  <c r="C1084" i="10"/>
  <c r="D1084" i="10"/>
  <c r="E1084" i="10"/>
  <c r="F1084" i="10"/>
  <c r="B1085" i="10"/>
  <c r="C1085" i="10"/>
  <c r="D1085" i="10"/>
  <c r="E1085" i="10"/>
  <c r="F1085" i="10"/>
  <c r="B1086" i="10"/>
  <c r="C1086" i="10"/>
  <c r="D1086" i="10"/>
  <c r="E1086" i="10"/>
  <c r="F1086" i="10"/>
  <c r="B1087" i="10"/>
  <c r="C1087" i="10"/>
  <c r="D1087" i="10"/>
  <c r="E1087" i="10"/>
  <c r="F1087" i="10"/>
  <c r="B1088" i="10"/>
  <c r="C1088" i="10"/>
  <c r="D1088" i="10"/>
  <c r="E1088" i="10"/>
  <c r="F1088" i="10"/>
  <c r="B1089" i="10"/>
  <c r="C1089" i="10"/>
  <c r="D1089" i="10"/>
  <c r="E1089" i="10"/>
  <c r="F1089" i="10"/>
  <c r="B1090" i="10"/>
  <c r="C1090" i="10"/>
  <c r="D1090" i="10"/>
  <c r="E1090" i="10"/>
  <c r="F1090" i="10"/>
  <c r="B1091" i="10"/>
  <c r="C1091" i="10"/>
  <c r="D1091" i="10"/>
  <c r="E1091" i="10"/>
  <c r="F1091" i="10"/>
  <c r="B1092" i="10"/>
  <c r="C1092" i="10"/>
  <c r="D1092" i="10"/>
  <c r="E1092" i="10"/>
  <c r="F1092" i="10"/>
  <c r="B1093" i="10"/>
  <c r="C1093" i="10"/>
  <c r="D1093" i="10"/>
  <c r="E1093" i="10"/>
  <c r="F1093" i="10"/>
  <c r="B1094" i="10"/>
  <c r="C1094" i="10"/>
  <c r="D1094" i="10"/>
  <c r="E1094" i="10"/>
  <c r="F1094" i="10"/>
  <c r="B1095" i="10"/>
  <c r="C1095" i="10"/>
  <c r="D1095" i="10"/>
  <c r="E1095" i="10"/>
  <c r="F1095" i="10"/>
  <c r="B1096" i="10"/>
  <c r="C1096" i="10"/>
  <c r="D1096" i="10"/>
  <c r="E1096" i="10"/>
  <c r="F1096" i="10"/>
  <c r="B1097" i="10"/>
  <c r="C1097" i="10"/>
  <c r="D1097" i="10"/>
  <c r="E1097" i="10"/>
  <c r="F1097" i="10"/>
  <c r="B1098" i="10"/>
  <c r="C1098" i="10"/>
  <c r="D1098" i="10"/>
  <c r="E1098" i="10"/>
  <c r="F1098" i="10"/>
  <c r="B1099" i="10"/>
  <c r="C1099" i="10"/>
  <c r="D1099" i="10"/>
  <c r="E1099" i="10"/>
  <c r="F1099" i="10"/>
  <c r="B1100" i="10"/>
  <c r="C1100" i="10"/>
  <c r="D1100" i="10"/>
  <c r="E1100" i="10"/>
  <c r="F1100" i="10"/>
  <c r="B1101" i="10"/>
  <c r="C1101" i="10"/>
  <c r="D1101" i="10"/>
  <c r="E1101" i="10"/>
  <c r="F1101" i="10"/>
  <c r="B1102" i="10"/>
  <c r="C1102" i="10"/>
  <c r="D1102" i="10"/>
  <c r="E1102" i="10"/>
  <c r="F1102" i="10"/>
  <c r="B1103" i="10"/>
  <c r="C1103" i="10"/>
  <c r="D1103" i="10"/>
  <c r="E1103" i="10"/>
  <c r="F1103" i="10"/>
  <c r="B1104" i="10"/>
  <c r="C1104" i="10"/>
  <c r="D1104" i="10"/>
  <c r="E1104" i="10"/>
  <c r="F1104" i="10"/>
  <c r="B1105" i="10"/>
  <c r="C1105" i="10"/>
  <c r="D1105" i="10"/>
  <c r="E1105" i="10"/>
  <c r="F1105" i="10"/>
  <c r="B1106" i="10"/>
  <c r="C1106" i="10"/>
  <c r="D1106" i="10"/>
  <c r="E1106" i="10"/>
  <c r="F1106" i="10"/>
  <c r="B1107" i="10"/>
  <c r="C1107" i="10"/>
  <c r="D1107" i="10"/>
  <c r="E1107" i="10"/>
  <c r="F1107" i="10"/>
  <c r="B1108" i="10"/>
  <c r="C1108" i="10"/>
  <c r="D1108" i="10"/>
  <c r="E1108" i="10"/>
  <c r="F1108" i="10"/>
  <c r="B1109" i="10"/>
  <c r="C1109" i="10"/>
  <c r="D1109" i="10"/>
  <c r="E1109" i="10"/>
  <c r="F1109" i="10"/>
  <c r="B1110" i="10"/>
  <c r="C1110" i="10"/>
  <c r="D1110" i="10"/>
  <c r="E1110" i="10"/>
  <c r="F1110" i="10"/>
  <c r="B1111" i="10"/>
  <c r="C1111" i="10"/>
  <c r="D1111" i="10"/>
  <c r="E1111" i="10"/>
  <c r="F1111" i="10"/>
  <c r="B1112" i="10"/>
  <c r="C1112" i="10"/>
  <c r="D1112" i="10"/>
  <c r="E1112" i="10"/>
  <c r="F1112" i="10"/>
  <c r="B1113" i="10"/>
  <c r="C1113" i="10"/>
  <c r="D1113" i="10"/>
  <c r="E1113" i="10"/>
  <c r="F1113" i="10"/>
  <c r="B1114" i="10"/>
  <c r="C1114" i="10"/>
  <c r="D1114" i="10"/>
  <c r="E1114" i="10"/>
  <c r="F1114" i="10"/>
  <c r="B1115" i="10"/>
  <c r="C1115" i="10"/>
  <c r="D1115" i="10"/>
  <c r="E1115" i="10"/>
  <c r="F1115" i="10"/>
  <c r="B1116" i="10"/>
  <c r="C1116" i="10"/>
  <c r="D1116" i="10"/>
  <c r="E1116" i="10"/>
  <c r="F1116" i="10"/>
  <c r="B1117" i="10"/>
  <c r="C1117" i="10"/>
  <c r="D1117" i="10"/>
  <c r="E1117" i="10"/>
  <c r="F1117" i="10"/>
  <c r="BB20" i="9"/>
  <c r="BC20" i="9"/>
  <c r="BD20" i="9"/>
  <c r="BE20" i="9"/>
  <c r="BB21" i="9"/>
  <c r="BC21" i="9"/>
  <c r="BD21" i="9"/>
  <c r="BE21" i="9"/>
  <c r="BB22" i="9"/>
  <c r="BC22" i="9"/>
  <c r="BD22" i="9"/>
  <c r="BE22" i="9"/>
  <c r="BB23" i="9"/>
  <c r="BC23" i="9"/>
  <c r="BD23" i="9"/>
  <c r="BE23" i="9"/>
  <c r="BB24" i="9"/>
  <c r="BC24" i="9"/>
  <c r="BD24" i="9"/>
  <c r="BE24" i="9"/>
  <c r="BB25" i="9"/>
  <c r="BC25" i="9"/>
  <c r="BD25" i="9"/>
  <c r="BE25" i="9"/>
  <c r="BB26" i="9"/>
  <c r="BC26" i="9"/>
  <c r="BD26" i="9"/>
  <c r="BE26" i="9"/>
  <c r="BB27" i="9"/>
  <c r="BC27" i="9"/>
  <c r="BD27" i="9"/>
  <c r="BE27" i="9"/>
  <c r="BB28" i="9"/>
  <c r="BC28" i="9"/>
  <c r="BD28" i="9"/>
  <c r="BE28" i="9"/>
  <c r="BB29" i="9"/>
  <c r="BC29" i="9"/>
  <c r="BD29" i="9"/>
  <c r="BE29" i="9"/>
  <c r="BB30" i="9"/>
  <c r="BC30" i="9"/>
  <c r="BD30" i="9"/>
  <c r="BE30" i="9"/>
  <c r="BB31" i="9"/>
  <c r="BC31" i="9"/>
  <c r="BD31" i="9"/>
  <c r="BE31" i="9"/>
  <c r="BB32" i="9"/>
  <c r="BC32" i="9"/>
  <c r="BD32" i="9"/>
  <c r="BE32" i="9"/>
  <c r="BB33" i="9"/>
  <c r="BC33" i="9"/>
  <c r="BD33" i="9"/>
  <c r="BE33" i="9"/>
  <c r="BB34" i="9"/>
  <c r="BC34" i="9"/>
  <c r="BD34" i="9"/>
  <c r="BE34" i="9"/>
  <c r="BB35" i="9"/>
  <c r="BC35" i="9"/>
  <c r="BD35" i="9"/>
  <c r="BE35" i="9"/>
  <c r="BB36" i="9"/>
  <c r="BC36" i="9"/>
  <c r="BD36" i="9"/>
  <c r="BE36" i="9"/>
  <c r="BB37" i="9"/>
  <c r="BC37" i="9"/>
  <c r="BD37" i="9"/>
  <c r="BE37" i="9"/>
  <c r="BB38" i="9"/>
  <c r="BC38" i="9"/>
  <c r="BD38" i="9"/>
  <c r="BE38" i="9"/>
  <c r="BB39" i="9"/>
  <c r="BC39" i="9"/>
  <c r="BD39" i="9"/>
  <c r="BE39" i="9"/>
  <c r="BB40" i="9"/>
  <c r="BC40" i="9"/>
  <c r="BD40" i="9"/>
  <c r="BE40" i="9"/>
  <c r="BB41" i="9"/>
  <c r="BC41" i="9"/>
  <c r="BD41" i="9"/>
  <c r="BE41" i="9"/>
  <c r="BB42" i="9"/>
  <c r="BC42" i="9"/>
  <c r="BD42" i="9"/>
  <c r="BE42" i="9"/>
  <c r="BB43" i="9"/>
  <c r="BC43" i="9"/>
  <c r="BD43" i="9"/>
  <c r="BE43" i="9"/>
  <c r="BB44" i="9"/>
  <c r="BC44" i="9"/>
  <c r="BD44" i="9"/>
  <c r="BE44" i="9"/>
  <c r="BB45" i="9"/>
  <c r="BC45" i="9"/>
  <c r="BD45" i="9"/>
  <c r="BE45" i="9"/>
  <c r="BB46" i="9"/>
  <c r="BC46" i="9"/>
  <c r="BD46" i="9"/>
  <c r="BE46" i="9"/>
  <c r="BB47" i="9"/>
  <c r="BC47" i="9"/>
  <c r="BD47" i="9"/>
  <c r="BE47" i="9"/>
  <c r="BB48" i="9"/>
  <c r="BC48" i="9"/>
  <c r="BD48" i="9"/>
  <c r="BE48" i="9"/>
  <c r="BB49" i="9"/>
  <c r="BC49" i="9"/>
  <c r="BD49" i="9"/>
  <c r="BE49" i="9"/>
  <c r="BB50" i="9"/>
  <c r="BC50" i="9"/>
  <c r="BD50" i="9"/>
  <c r="BE50" i="9"/>
  <c r="BB51" i="9"/>
  <c r="BC51" i="9"/>
  <c r="BD51" i="9"/>
  <c r="BE51" i="9"/>
  <c r="BB52" i="9"/>
  <c r="BC52" i="9"/>
  <c r="BD52" i="9"/>
  <c r="BE52" i="9"/>
  <c r="BB53" i="9"/>
  <c r="BC53" i="9"/>
  <c r="BD53" i="9"/>
  <c r="BE53" i="9"/>
  <c r="BB54" i="9"/>
  <c r="BC54" i="9"/>
  <c r="BD54" i="9"/>
  <c r="BE54" i="9"/>
  <c r="BB55" i="9"/>
  <c r="BC55" i="9"/>
  <c r="BD55" i="9"/>
  <c r="BE55" i="9"/>
  <c r="BB56" i="9"/>
  <c r="BC56" i="9"/>
  <c r="BD56" i="9"/>
  <c r="BE56" i="9"/>
  <c r="BB57" i="9"/>
  <c r="BC57" i="9"/>
  <c r="BD57" i="9"/>
  <c r="BE57" i="9"/>
  <c r="BB58" i="9"/>
  <c r="BC58" i="9"/>
  <c r="BD58" i="9"/>
  <c r="BE58" i="9"/>
  <c r="BB59" i="9"/>
  <c r="BC59" i="9"/>
  <c r="BD59" i="9"/>
  <c r="BE59" i="9"/>
  <c r="BB60" i="9"/>
  <c r="BC60" i="9"/>
  <c r="BD60" i="9"/>
  <c r="BE60" i="9"/>
  <c r="BB61" i="9"/>
  <c r="BC61" i="9"/>
  <c r="BD61" i="9"/>
  <c r="BE61" i="9"/>
  <c r="BB62" i="9"/>
  <c r="BC62" i="9"/>
  <c r="BD62" i="9"/>
  <c r="BE62" i="9"/>
  <c r="BB63" i="9"/>
  <c r="BC63" i="9"/>
  <c r="BD63" i="9"/>
  <c r="BE63" i="9"/>
  <c r="BB64" i="9"/>
  <c r="BC64" i="9"/>
  <c r="BD64" i="9"/>
  <c r="BE64" i="9"/>
  <c r="BB65" i="9"/>
  <c r="BC65" i="9"/>
  <c r="BD65" i="9"/>
  <c r="BE65" i="9"/>
  <c r="BB66" i="9"/>
  <c r="BC66" i="9"/>
  <c r="BD66" i="9"/>
  <c r="BE66" i="9"/>
  <c r="BB67" i="9"/>
  <c r="BC67" i="9"/>
  <c r="BD67" i="9"/>
  <c r="BE67" i="9"/>
  <c r="BB68" i="9"/>
  <c r="BC68" i="9"/>
  <c r="BD68" i="9"/>
  <c r="BE68" i="9"/>
  <c r="BB69" i="9"/>
  <c r="BC69" i="9"/>
  <c r="BD69" i="9"/>
  <c r="BE69" i="9"/>
  <c r="BB70" i="9"/>
  <c r="BC70" i="9"/>
  <c r="BD70" i="9"/>
  <c r="BE70" i="9"/>
  <c r="BB71" i="9"/>
  <c r="BC71" i="9"/>
  <c r="BD71" i="9"/>
  <c r="BE71" i="9"/>
  <c r="BB72" i="9"/>
  <c r="BC72" i="9"/>
  <c r="BD72" i="9"/>
  <c r="BE72" i="9"/>
  <c r="BB73" i="9"/>
  <c r="BC73" i="9"/>
  <c r="BD73" i="9"/>
  <c r="BE73" i="9"/>
  <c r="BB74" i="9"/>
  <c r="BC74" i="9"/>
  <c r="BD74" i="9"/>
  <c r="BE74" i="9"/>
  <c r="BB75" i="9"/>
  <c r="BC75" i="9"/>
  <c r="BD75" i="9"/>
  <c r="BE75" i="9"/>
  <c r="BB76" i="9"/>
  <c r="BC76" i="9"/>
  <c r="BD76" i="9"/>
  <c r="BE76" i="9"/>
  <c r="BB77" i="9"/>
  <c r="BC77" i="9"/>
  <c r="BD77" i="9"/>
  <c r="BE77" i="9"/>
  <c r="BB78" i="9"/>
  <c r="BC78" i="9"/>
  <c r="BD78" i="9"/>
  <c r="BE78" i="9"/>
  <c r="BB79" i="9"/>
  <c r="BC79" i="9"/>
  <c r="BD79" i="9"/>
  <c r="BE79" i="9"/>
  <c r="BB80" i="9"/>
  <c r="BC80" i="9"/>
  <c r="BD80" i="9"/>
  <c r="BE80" i="9"/>
  <c r="BB81" i="9"/>
  <c r="BC81" i="9"/>
  <c r="BD81" i="9"/>
  <c r="BE81" i="9"/>
  <c r="BB82" i="9"/>
  <c r="BC82" i="9"/>
  <c r="BD82" i="9"/>
  <c r="BE82" i="9"/>
  <c r="BB83" i="9"/>
  <c r="BC83" i="9"/>
  <c r="BD83" i="9"/>
  <c r="BE83" i="9"/>
  <c r="BB84" i="9"/>
  <c r="BC84" i="9"/>
  <c r="BD84" i="9"/>
  <c r="BE84" i="9"/>
  <c r="BB85" i="9"/>
  <c r="BC85" i="9"/>
  <c r="BD85" i="9"/>
  <c r="BE85" i="9"/>
  <c r="BB86" i="9"/>
  <c r="BC86" i="9"/>
  <c r="BD86" i="9"/>
  <c r="BE86" i="9"/>
  <c r="BB87" i="9"/>
  <c r="BC87" i="9"/>
  <c r="BD87" i="9"/>
  <c r="BE87" i="9"/>
  <c r="BB88" i="9"/>
  <c r="BC88" i="9"/>
  <c r="BD88" i="9"/>
  <c r="BE88" i="9"/>
  <c r="BB89" i="9"/>
  <c r="BC89" i="9"/>
  <c r="BD89" i="9"/>
  <c r="BE89" i="9"/>
  <c r="BB90" i="9"/>
  <c r="BC90" i="9"/>
  <c r="BD90" i="9"/>
  <c r="BE90" i="9"/>
  <c r="BB91" i="9"/>
  <c r="BC91" i="9"/>
  <c r="BD91" i="9"/>
  <c r="BE91" i="9"/>
  <c r="BB92" i="9"/>
  <c r="BC92" i="9"/>
  <c r="BD92" i="9"/>
  <c r="BE92" i="9"/>
  <c r="BB93" i="9"/>
  <c r="BC93" i="9"/>
  <c r="BD93" i="9"/>
  <c r="BE93" i="9"/>
  <c r="BB94" i="9"/>
  <c r="BC94" i="9"/>
  <c r="BD94" i="9"/>
  <c r="BE94" i="9"/>
  <c r="BB95" i="9"/>
  <c r="BC95" i="9"/>
  <c r="BD95" i="9"/>
  <c r="BE95" i="9"/>
  <c r="BB96" i="9"/>
  <c r="BC96" i="9"/>
  <c r="BD96" i="9"/>
  <c r="BE96" i="9"/>
  <c r="BB97" i="9"/>
  <c r="BC97" i="9"/>
  <c r="BD97" i="9"/>
  <c r="BE97" i="9"/>
  <c r="BB98" i="9"/>
  <c r="BC98" i="9"/>
  <c r="BD98" i="9"/>
  <c r="BE98" i="9"/>
  <c r="BB99" i="9"/>
  <c r="BC99" i="9"/>
  <c r="BD99" i="9"/>
  <c r="BE99" i="9"/>
  <c r="BB100" i="9"/>
  <c r="BC100" i="9"/>
  <c r="BD100" i="9"/>
  <c r="BE100" i="9"/>
  <c r="BB101" i="9"/>
  <c r="BC101" i="9"/>
  <c r="BD101" i="9"/>
  <c r="BE101" i="9"/>
  <c r="BB102" i="9"/>
  <c r="BC102" i="9"/>
  <c r="BD102" i="9"/>
  <c r="BE102" i="9"/>
  <c r="BB103" i="9"/>
  <c r="BC103" i="9"/>
  <c r="BD103" i="9"/>
  <c r="BE103" i="9"/>
  <c r="BB104" i="9"/>
  <c r="BC104" i="9"/>
  <c r="BD104" i="9"/>
  <c r="BE104" i="9"/>
  <c r="BB105" i="9"/>
  <c r="BC105" i="9"/>
  <c r="BD105" i="9"/>
  <c r="BE105" i="9"/>
  <c r="BB106" i="9"/>
  <c r="BC106" i="9"/>
  <c r="BD106" i="9"/>
  <c r="BE106" i="9"/>
  <c r="BB107" i="9"/>
  <c r="BC107" i="9"/>
  <c r="BD107" i="9"/>
  <c r="BE107" i="9"/>
  <c r="BB108" i="9"/>
  <c r="BC108" i="9"/>
  <c r="BD108" i="9"/>
  <c r="BE108" i="9"/>
  <c r="BB109" i="9"/>
  <c r="BC109" i="9"/>
  <c r="BD109" i="9"/>
  <c r="BE109" i="9"/>
  <c r="BB110" i="9"/>
  <c r="BC110" i="9"/>
  <c r="BD110" i="9"/>
  <c r="BE110" i="9"/>
  <c r="BB111" i="9"/>
  <c r="BC111" i="9"/>
  <c r="BD111" i="9"/>
  <c r="BE111" i="9"/>
  <c r="BB112" i="9"/>
  <c r="BC112" i="9"/>
  <c r="BD112" i="9"/>
  <c r="BE112" i="9"/>
  <c r="BB113" i="9"/>
  <c r="BC113" i="9"/>
  <c r="BD113" i="9"/>
  <c r="BE113" i="9"/>
  <c r="BB114" i="9"/>
  <c r="BC114" i="9"/>
  <c r="BD114" i="9"/>
  <c r="BE114" i="9"/>
  <c r="BB115" i="9"/>
  <c r="BC115" i="9"/>
  <c r="BD115" i="9"/>
  <c r="BE115" i="9"/>
  <c r="BB116" i="9"/>
  <c r="BC116" i="9"/>
  <c r="BD116" i="9"/>
  <c r="BE116" i="9"/>
  <c r="BB117" i="9"/>
  <c r="BC117" i="9"/>
  <c r="BD117" i="9"/>
  <c r="BE117" i="9"/>
  <c r="BB118" i="9"/>
  <c r="BC118" i="9"/>
  <c r="BD118" i="9"/>
  <c r="BE118" i="9"/>
  <c r="BB119" i="9"/>
  <c r="BC119" i="9"/>
  <c r="BD119" i="9"/>
  <c r="BE119" i="9"/>
  <c r="BB120" i="9"/>
  <c r="BC120" i="9"/>
  <c r="BD120" i="9"/>
  <c r="BE120" i="9"/>
  <c r="BB121" i="9"/>
  <c r="BC121" i="9"/>
  <c r="BD121" i="9"/>
  <c r="BE121" i="9"/>
  <c r="BB122" i="9"/>
  <c r="BC122" i="9"/>
  <c r="BD122" i="9"/>
  <c r="BE122" i="9"/>
  <c r="BB123" i="9"/>
  <c r="BC123" i="9"/>
  <c r="BD123" i="9"/>
  <c r="BE123" i="9"/>
  <c r="BB124" i="9"/>
  <c r="BC124" i="9"/>
  <c r="BD124" i="9"/>
  <c r="BE124" i="9"/>
  <c r="BB125" i="9"/>
  <c r="BC125" i="9"/>
  <c r="BD125" i="9"/>
  <c r="BE125" i="9"/>
  <c r="BB126" i="9"/>
  <c r="BC126" i="9"/>
  <c r="BD126" i="9"/>
  <c r="BE126" i="9"/>
  <c r="BB127" i="9"/>
  <c r="BC127" i="9"/>
  <c r="BD127" i="9"/>
  <c r="BE127" i="9"/>
  <c r="BB128" i="9"/>
  <c r="BC128" i="9"/>
  <c r="BD128" i="9"/>
  <c r="BE128" i="9"/>
  <c r="BB129" i="9"/>
  <c r="BC129" i="9"/>
  <c r="BD129" i="9"/>
  <c r="BE129" i="9"/>
  <c r="BB130" i="9"/>
  <c r="BC130" i="9"/>
  <c r="BD130" i="9"/>
  <c r="BE130" i="9"/>
  <c r="BB131" i="9"/>
  <c r="BC131" i="9"/>
  <c r="BD131" i="9"/>
  <c r="BE131" i="9"/>
  <c r="BB132" i="9"/>
  <c r="BC132" i="9"/>
  <c r="BD132" i="9"/>
  <c r="BE132" i="9"/>
  <c r="BB133" i="9"/>
  <c r="BC133" i="9"/>
  <c r="BD133" i="9"/>
  <c r="BE133" i="9"/>
  <c r="BB134" i="9"/>
  <c r="BC134" i="9"/>
  <c r="BD134" i="9"/>
  <c r="BE134" i="9"/>
  <c r="BB135" i="9"/>
  <c r="BC135" i="9"/>
  <c r="BD135" i="9"/>
  <c r="BE135" i="9"/>
  <c r="BB136" i="9"/>
  <c r="BC136" i="9"/>
  <c r="BD136" i="9"/>
  <c r="BE136" i="9"/>
  <c r="BB137" i="9"/>
  <c r="BC137" i="9"/>
  <c r="BD137" i="9"/>
  <c r="BE137" i="9"/>
  <c r="BB138" i="9"/>
  <c r="BC138" i="9"/>
  <c r="BD138" i="9"/>
  <c r="BE138" i="9"/>
  <c r="BB139" i="9"/>
  <c r="BC139" i="9"/>
  <c r="BD139" i="9"/>
  <c r="BE139" i="9"/>
  <c r="BB140" i="9"/>
  <c r="BC140" i="9"/>
  <c r="BD140" i="9"/>
  <c r="BE140" i="9"/>
  <c r="BB141" i="9"/>
  <c r="BC141" i="9"/>
  <c r="BD141" i="9"/>
  <c r="BE141" i="9"/>
  <c r="BB142" i="9"/>
  <c r="BC142" i="9"/>
  <c r="BD142" i="9"/>
  <c r="BE142" i="9"/>
  <c r="BB143" i="9"/>
  <c r="BC143" i="9"/>
  <c r="BD143" i="9"/>
  <c r="BE143" i="9"/>
  <c r="BB144" i="9"/>
  <c r="BC144" i="9"/>
  <c r="BD144" i="9"/>
  <c r="BE144" i="9"/>
  <c r="BB145" i="9"/>
  <c r="BC145" i="9"/>
  <c r="BD145" i="9"/>
  <c r="BE145" i="9"/>
  <c r="BB146" i="9"/>
  <c r="BC146" i="9"/>
  <c r="BD146" i="9"/>
  <c r="BE146" i="9"/>
  <c r="BB147" i="9"/>
  <c r="BC147" i="9"/>
  <c r="BD147" i="9"/>
  <c r="BE147" i="9"/>
  <c r="BB148" i="9"/>
  <c r="BC148" i="9"/>
  <c r="BD148" i="9"/>
  <c r="BE148" i="9"/>
  <c r="BB149" i="9"/>
  <c r="BC149" i="9"/>
  <c r="BD149" i="9"/>
  <c r="BE149" i="9"/>
  <c r="BB150" i="9"/>
  <c r="BC150" i="9"/>
  <c r="BD150" i="9"/>
  <c r="BE150" i="9"/>
  <c r="BB151" i="9"/>
  <c r="BC151" i="9"/>
  <c r="BD151" i="9"/>
  <c r="BE151" i="9"/>
  <c r="BB152" i="9"/>
  <c r="BC152" i="9"/>
  <c r="BD152" i="9"/>
  <c r="BE152" i="9"/>
  <c r="BB153" i="9"/>
  <c r="BC153" i="9"/>
  <c r="BD153" i="9"/>
  <c r="BE153" i="9"/>
  <c r="BB154" i="9"/>
  <c r="BC154" i="9"/>
  <c r="BD154" i="9"/>
  <c r="BE154" i="9"/>
  <c r="BB155" i="9"/>
  <c r="BC155" i="9"/>
  <c r="BD155" i="9"/>
  <c r="BE155" i="9"/>
  <c r="BB156" i="9"/>
  <c r="BC156" i="9"/>
  <c r="BD156" i="9"/>
  <c r="BE156" i="9"/>
  <c r="BB157" i="9"/>
  <c r="BC157" i="9"/>
  <c r="BD157" i="9"/>
  <c r="BE157" i="9"/>
  <c r="BB158" i="9"/>
  <c r="BC158" i="9"/>
  <c r="BD158" i="9"/>
  <c r="BE158" i="9"/>
  <c r="BB159" i="9"/>
  <c r="BC159" i="9"/>
  <c r="BD159" i="9"/>
  <c r="BE159" i="9"/>
  <c r="BB160" i="9"/>
  <c r="BC160" i="9"/>
  <c r="BD160" i="9"/>
  <c r="BE160" i="9"/>
  <c r="BB161" i="9"/>
  <c r="BC161" i="9"/>
  <c r="BD161" i="9"/>
  <c r="BE161" i="9"/>
  <c r="BB162" i="9"/>
  <c r="BC162" i="9"/>
  <c r="BD162" i="9"/>
  <c r="BE162" i="9"/>
  <c r="BB163" i="9"/>
  <c r="BC163" i="9"/>
  <c r="BD163" i="9"/>
  <c r="BE163" i="9"/>
  <c r="BB164" i="9"/>
  <c r="BC164" i="9"/>
  <c r="BD164" i="9"/>
  <c r="BE164" i="9"/>
  <c r="BB165" i="9"/>
  <c r="BC165" i="9"/>
  <c r="BD165" i="9"/>
  <c r="BE165" i="9"/>
  <c r="BB166" i="9"/>
  <c r="BC166" i="9"/>
  <c r="BD166" i="9"/>
  <c r="BE166" i="9"/>
  <c r="BB167" i="9"/>
  <c r="BC167" i="9"/>
  <c r="BD167" i="9"/>
  <c r="BE167" i="9"/>
  <c r="BB168" i="9"/>
  <c r="BC168" i="9"/>
  <c r="BD168" i="9"/>
  <c r="BE168" i="9"/>
  <c r="BB169" i="9"/>
  <c r="BC169" i="9"/>
  <c r="BD169" i="9"/>
  <c r="BE169" i="9"/>
  <c r="BB170" i="9"/>
  <c r="BC170" i="9"/>
  <c r="BD170" i="9"/>
  <c r="BE170" i="9"/>
  <c r="BB171" i="9"/>
  <c r="BC171" i="9"/>
  <c r="BD171" i="9"/>
  <c r="BE171" i="9"/>
  <c r="BB172" i="9"/>
  <c r="BC172" i="9"/>
  <c r="BD172" i="9"/>
  <c r="BE172" i="9"/>
  <c r="BB173" i="9"/>
  <c r="BC173" i="9"/>
  <c r="BD173" i="9"/>
  <c r="BE173" i="9"/>
  <c r="BB174" i="9"/>
  <c r="BC174" i="9"/>
  <c r="BD174" i="9"/>
  <c r="BE174" i="9"/>
  <c r="BB175" i="9"/>
  <c r="BC175" i="9"/>
  <c r="BD175" i="9"/>
  <c r="BE175" i="9"/>
  <c r="BB176" i="9"/>
  <c r="BC176" i="9"/>
  <c r="BD176" i="9"/>
  <c r="BE176" i="9"/>
  <c r="BB177" i="9"/>
  <c r="BC177" i="9"/>
  <c r="BD177" i="9"/>
  <c r="BE177" i="9"/>
  <c r="BB178" i="9"/>
  <c r="BC178" i="9"/>
  <c r="BD178" i="9"/>
  <c r="BE178" i="9"/>
  <c r="BB179" i="9"/>
  <c r="BC179" i="9"/>
  <c r="BD179" i="9"/>
  <c r="BE179" i="9"/>
  <c r="BB180" i="9"/>
  <c r="BC180" i="9"/>
  <c r="BD180" i="9"/>
  <c r="BE180" i="9"/>
  <c r="BB181" i="9"/>
  <c r="BC181" i="9"/>
  <c r="BD181" i="9"/>
  <c r="BE181" i="9"/>
  <c r="BB182" i="9"/>
  <c r="BC182" i="9"/>
  <c r="BD182" i="9"/>
  <c r="BE182" i="9"/>
  <c r="BB183" i="9"/>
  <c r="BC183" i="9"/>
  <c r="BD183" i="9"/>
  <c r="BE183" i="9"/>
  <c r="BB184" i="9"/>
  <c r="BC184" i="9"/>
  <c r="BD184" i="9"/>
  <c r="BE184" i="9"/>
  <c r="BB185" i="9"/>
  <c r="BC185" i="9"/>
  <c r="BD185" i="9"/>
  <c r="BE185" i="9"/>
  <c r="BB186" i="9"/>
  <c r="BC186" i="9"/>
  <c r="BD186" i="9"/>
  <c r="BE186" i="9"/>
  <c r="BB187" i="9"/>
  <c r="BC187" i="9"/>
  <c r="BD187" i="9"/>
  <c r="BE187" i="9"/>
  <c r="BB188" i="9"/>
  <c r="BC188" i="9"/>
  <c r="BD188" i="9"/>
  <c r="BE188" i="9"/>
  <c r="BB189" i="9"/>
  <c r="BC189" i="9"/>
  <c r="BD189" i="9"/>
  <c r="BE189" i="9"/>
  <c r="BB190" i="9"/>
  <c r="BC190" i="9"/>
  <c r="BD190" i="9"/>
  <c r="BE190" i="9"/>
  <c r="BB191" i="9"/>
  <c r="BC191" i="9"/>
  <c r="BD191" i="9"/>
  <c r="BE191" i="9"/>
  <c r="BB192" i="9"/>
  <c r="BC192" i="9"/>
  <c r="BD192" i="9"/>
  <c r="BE192" i="9"/>
  <c r="BB193" i="9"/>
  <c r="BC193" i="9"/>
  <c r="BD193" i="9"/>
  <c r="BE193" i="9"/>
  <c r="BB194" i="9"/>
  <c r="BC194" i="9"/>
  <c r="BD194" i="9"/>
  <c r="BE194" i="9"/>
  <c r="BB195" i="9"/>
  <c r="BC195" i="9"/>
  <c r="BD195" i="9"/>
  <c r="BE195" i="9"/>
  <c r="BB196" i="9"/>
  <c r="BC196" i="9"/>
  <c r="BD196" i="9"/>
  <c r="BE196" i="9"/>
  <c r="BB197" i="9"/>
  <c r="BC197" i="9"/>
  <c r="BD197" i="9"/>
  <c r="BE197" i="9"/>
  <c r="BB198" i="9"/>
  <c r="BC198" i="9"/>
  <c r="BD198" i="9"/>
  <c r="BE198" i="9"/>
  <c r="BB199" i="9"/>
  <c r="BC199" i="9"/>
  <c r="BD199" i="9"/>
  <c r="BE199" i="9"/>
  <c r="BB200" i="9"/>
  <c r="BC200" i="9"/>
  <c r="BD200" i="9"/>
  <c r="BE200" i="9"/>
  <c r="BB201" i="9"/>
  <c r="BC201" i="9"/>
  <c r="BD201" i="9"/>
  <c r="BE201" i="9"/>
  <c r="BB202" i="9"/>
  <c r="BC202" i="9"/>
  <c r="BD202" i="9"/>
  <c r="BE202" i="9"/>
  <c r="BB203" i="9"/>
  <c r="BC203" i="9"/>
  <c r="BD203" i="9"/>
  <c r="BE203" i="9"/>
  <c r="BB204" i="9"/>
  <c r="BC204" i="9"/>
  <c r="BD204" i="9"/>
  <c r="BE204" i="9"/>
  <c r="BB205" i="9"/>
  <c r="BC205" i="9"/>
  <c r="BD205" i="9"/>
  <c r="BE205" i="9"/>
  <c r="BB206" i="9"/>
  <c r="BC206" i="9"/>
  <c r="BD206" i="9"/>
  <c r="BE206" i="9"/>
  <c r="BB207" i="9"/>
  <c r="BC207" i="9"/>
  <c r="BD207" i="9"/>
  <c r="BE207" i="9"/>
  <c r="BB208" i="9"/>
  <c r="BC208" i="9"/>
  <c r="BD208" i="9"/>
  <c r="BE208" i="9"/>
  <c r="BB209" i="9"/>
  <c r="BC209" i="9"/>
  <c r="BD209" i="9"/>
  <c r="BE209" i="9"/>
  <c r="BB210" i="9"/>
  <c r="BC210" i="9"/>
  <c r="BD210" i="9"/>
  <c r="BE210" i="9"/>
  <c r="BB211" i="9"/>
  <c r="BC211" i="9"/>
  <c r="BD211" i="9"/>
  <c r="BE211" i="9"/>
  <c r="BB212" i="9"/>
  <c r="BC212" i="9"/>
  <c r="BD212" i="9"/>
  <c r="BE212" i="9"/>
  <c r="BB213" i="9"/>
  <c r="BC213" i="9"/>
  <c r="BD213" i="9"/>
  <c r="BE213" i="9"/>
  <c r="BB214" i="9"/>
  <c r="BC214" i="9"/>
  <c r="BD214" i="9"/>
  <c r="BE214" i="9"/>
  <c r="BB215" i="9"/>
  <c r="BC215" i="9"/>
  <c r="BD215" i="9"/>
  <c r="BE215" i="9"/>
  <c r="BB216" i="9"/>
  <c r="BC216" i="9"/>
  <c r="BD216" i="9"/>
  <c r="BE216" i="9"/>
  <c r="BB217" i="9"/>
  <c r="BC217" i="9"/>
  <c r="BD217" i="9"/>
  <c r="BE217" i="9"/>
  <c r="BB218" i="9"/>
  <c r="BC218" i="9"/>
  <c r="BD218" i="9"/>
  <c r="BE218" i="9"/>
  <c r="BB219" i="9"/>
  <c r="BC219" i="9"/>
  <c r="BD219" i="9"/>
  <c r="BE219" i="9"/>
  <c r="BB220" i="9"/>
  <c r="BC220" i="9"/>
  <c r="BD220" i="9"/>
  <c r="BE220" i="9"/>
  <c r="BB221" i="9"/>
  <c r="BC221" i="9"/>
  <c r="BD221" i="9"/>
  <c r="BE221" i="9"/>
  <c r="BB222" i="9"/>
  <c r="BC222" i="9"/>
  <c r="BD222" i="9"/>
  <c r="BE222" i="9"/>
  <c r="BB223" i="9"/>
  <c r="BC223" i="9"/>
  <c r="BD223" i="9"/>
  <c r="BE223" i="9"/>
  <c r="BB224" i="9"/>
  <c r="BC224" i="9"/>
  <c r="BD224" i="9"/>
  <c r="BE224" i="9"/>
  <c r="BB225" i="9"/>
  <c r="BC225" i="9"/>
  <c r="BD225" i="9"/>
  <c r="BE225" i="9"/>
  <c r="BB226" i="9"/>
  <c r="BC226" i="9"/>
  <c r="BD226" i="9"/>
  <c r="BE226" i="9"/>
  <c r="BB227" i="9"/>
  <c r="BC227" i="9"/>
  <c r="BD227" i="9"/>
  <c r="BE227" i="9"/>
  <c r="BB228" i="9"/>
  <c r="BC228" i="9"/>
  <c r="BD228" i="9"/>
  <c r="BE228" i="9"/>
  <c r="BB229" i="9"/>
  <c r="BC229" i="9"/>
  <c r="BD229" i="9"/>
  <c r="BE229" i="9"/>
  <c r="BB230" i="9"/>
  <c r="BC230" i="9"/>
  <c r="BD230" i="9"/>
  <c r="BE230" i="9"/>
  <c r="BB231" i="9"/>
  <c r="BC231" i="9"/>
  <c r="BD231" i="9"/>
  <c r="BE231" i="9"/>
  <c r="BB232" i="9"/>
  <c r="BC232" i="9"/>
  <c r="BD232" i="9"/>
  <c r="BE232" i="9"/>
  <c r="BB233" i="9"/>
  <c r="BC233" i="9"/>
  <c r="BD233" i="9"/>
  <c r="BE233" i="9"/>
  <c r="BB234" i="9"/>
  <c r="BC234" i="9"/>
  <c r="BD234" i="9"/>
  <c r="BE234" i="9"/>
  <c r="BB235" i="9"/>
  <c r="BC235" i="9"/>
  <c r="BD235" i="9"/>
  <c r="BE235" i="9"/>
  <c r="BB236" i="9"/>
  <c r="BC236" i="9"/>
  <c r="BD236" i="9"/>
  <c r="BE236" i="9"/>
  <c r="BB237" i="9"/>
  <c r="BC237" i="9"/>
  <c r="BD237" i="9"/>
  <c r="BE237" i="9"/>
  <c r="BB238" i="9"/>
  <c r="BC238" i="9"/>
  <c r="BD238" i="9"/>
  <c r="BE238" i="9"/>
  <c r="BB239" i="9"/>
  <c r="BC239" i="9"/>
  <c r="BD239" i="9"/>
  <c r="BE239" i="9"/>
  <c r="BB240" i="9"/>
  <c r="BC240" i="9"/>
  <c r="BD240" i="9"/>
  <c r="BE240" i="9"/>
  <c r="BB241" i="9"/>
  <c r="BC241" i="9"/>
  <c r="BD241" i="9"/>
  <c r="BE241" i="9"/>
  <c r="BB242" i="9"/>
  <c r="BC242" i="9"/>
  <c r="BD242" i="9"/>
  <c r="BE242" i="9"/>
  <c r="BB243" i="9"/>
  <c r="BC243" i="9"/>
  <c r="BD243" i="9"/>
  <c r="BE243" i="9"/>
  <c r="BB244" i="9"/>
  <c r="BC244" i="9"/>
  <c r="BD244" i="9"/>
  <c r="BE244" i="9"/>
  <c r="BB245" i="9"/>
  <c r="BC245" i="9"/>
  <c r="BD245" i="9"/>
  <c r="BE245" i="9"/>
  <c r="BB246" i="9"/>
  <c r="BC246" i="9"/>
  <c r="BD246" i="9"/>
  <c r="BE246" i="9"/>
  <c r="BB247" i="9"/>
  <c r="BC247" i="9"/>
  <c r="BD247" i="9"/>
  <c r="BE247" i="9"/>
  <c r="BB248" i="9"/>
  <c r="BC248" i="9"/>
  <c r="BD248" i="9"/>
  <c r="BE248" i="9"/>
  <c r="BB249" i="9"/>
  <c r="BC249" i="9"/>
  <c r="BD249" i="9"/>
  <c r="BE249" i="9"/>
  <c r="BB250" i="9"/>
  <c r="BC250" i="9"/>
  <c r="BD250" i="9"/>
  <c r="BE250" i="9"/>
  <c r="BB251" i="9"/>
  <c r="BC251" i="9"/>
  <c r="BD251" i="9"/>
  <c r="BE251" i="9"/>
  <c r="BB252" i="9"/>
  <c r="BC252" i="9"/>
  <c r="BD252" i="9"/>
  <c r="BE252" i="9"/>
  <c r="BB253" i="9"/>
  <c r="BC253" i="9"/>
  <c r="BD253" i="9"/>
  <c r="BE253" i="9"/>
  <c r="BB254" i="9"/>
  <c r="BC254" i="9"/>
  <c r="BD254" i="9"/>
  <c r="BE254" i="9"/>
  <c r="BB255" i="9"/>
  <c r="BC255" i="9"/>
  <c r="BD255" i="9"/>
  <c r="BE255" i="9"/>
  <c r="BB256" i="9"/>
  <c r="BC256" i="9"/>
  <c r="BD256" i="9"/>
  <c r="BE256" i="9"/>
  <c r="BB257" i="9"/>
  <c r="BC257" i="9"/>
  <c r="BD257" i="9"/>
  <c r="BE257" i="9"/>
  <c r="BB258" i="9"/>
  <c r="BC258" i="9"/>
  <c r="BD258" i="9"/>
  <c r="BE258" i="9"/>
  <c r="BB259" i="9"/>
  <c r="BC259" i="9"/>
  <c r="BD259" i="9"/>
  <c r="BE259" i="9"/>
  <c r="BB260" i="9"/>
  <c r="BC260" i="9"/>
  <c r="BD260" i="9"/>
  <c r="BE260" i="9"/>
  <c r="BB261" i="9"/>
  <c r="BC261" i="9"/>
  <c r="BD261" i="9"/>
  <c r="BE261" i="9"/>
  <c r="BB262" i="9"/>
  <c r="BC262" i="9"/>
  <c r="BD262" i="9"/>
  <c r="BE262" i="9"/>
  <c r="BB263" i="9"/>
  <c r="BC263" i="9"/>
  <c r="BD263" i="9"/>
  <c r="BE263" i="9"/>
  <c r="BB264" i="9"/>
  <c r="BC264" i="9"/>
  <c r="BD264" i="9"/>
  <c r="BE264" i="9"/>
  <c r="BB265" i="9"/>
  <c r="BC265" i="9"/>
  <c r="BD265" i="9"/>
  <c r="BE265" i="9"/>
  <c r="BB266" i="9"/>
  <c r="BC266" i="9"/>
  <c r="BD266" i="9"/>
  <c r="BE266" i="9"/>
  <c r="BB267" i="9"/>
  <c r="BC267" i="9"/>
  <c r="BD267" i="9"/>
  <c r="BE267" i="9"/>
  <c r="BB268" i="9"/>
  <c r="BC268" i="9"/>
  <c r="BD268" i="9"/>
  <c r="BE268" i="9"/>
  <c r="BB269" i="9"/>
  <c r="BC269" i="9"/>
  <c r="BD269" i="9"/>
  <c r="BE269" i="9"/>
  <c r="BB270" i="9"/>
  <c r="BC270" i="9"/>
  <c r="BD270" i="9"/>
  <c r="BE270" i="9"/>
  <c r="BB271" i="9"/>
  <c r="BC271" i="9"/>
  <c r="BD271" i="9"/>
  <c r="BE271" i="9"/>
  <c r="BB272" i="9"/>
  <c r="BC272" i="9"/>
  <c r="BD272" i="9"/>
  <c r="BE272" i="9"/>
  <c r="BB273" i="9"/>
  <c r="BC273" i="9"/>
  <c r="BD273" i="9"/>
  <c r="BE273" i="9"/>
  <c r="BB274" i="9"/>
  <c r="BC274" i="9"/>
  <c r="BD274" i="9"/>
  <c r="BE274" i="9"/>
  <c r="BB275" i="9"/>
  <c r="BC275" i="9"/>
  <c r="BD275" i="9"/>
  <c r="BE275" i="9"/>
  <c r="BB276" i="9"/>
  <c r="BC276" i="9"/>
  <c r="BD276" i="9"/>
  <c r="BE276" i="9"/>
  <c r="BB277" i="9"/>
  <c r="BC277" i="9"/>
  <c r="BD277" i="9"/>
  <c r="BE277" i="9"/>
  <c r="BB278" i="9"/>
  <c r="BC278" i="9"/>
  <c r="BD278" i="9"/>
  <c r="BE278" i="9"/>
  <c r="BB279" i="9"/>
  <c r="BC279" i="9"/>
  <c r="BD279" i="9"/>
  <c r="BE279" i="9"/>
  <c r="BB280" i="9"/>
  <c r="BC280" i="9"/>
  <c r="BD280" i="9"/>
  <c r="BE280" i="9"/>
  <c r="BB281" i="9"/>
  <c r="BC281" i="9"/>
  <c r="BD281" i="9"/>
  <c r="BE281" i="9"/>
  <c r="BB282" i="9"/>
  <c r="BC282" i="9"/>
  <c r="BD282" i="9"/>
  <c r="BE282" i="9"/>
  <c r="BB283" i="9"/>
  <c r="BC283" i="9"/>
  <c r="BD283" i="9"/>
  <c r="BE283" i="9"/>
  <c r="BB284" i="9"/>
  <c r="BC284" i="9"/>
  <c r="BD284" i="9"/>
  <c r="BE284" i="9"/>
  <c r="BB285" i="9"/>
  <c r="BC285" i="9"/>
  <c r="BD285" i="9"/>
  <c r="BE285" i="9"/>
  <c r="BB286" i="9"/>
  <c r="BC286" i="9"/>
  <c r="BD286" i="9"/>
  <c r="BE286" i="9"/>
  <c r="BB287" i="9"/>
  <c r="BC287" i="9"/>
  <c r="BD287" i="9"/>
  <c r="BE287" i="9"/>
  <c r="BB288" i="9"/>
  <c r="BC288" i="9"/>
  <c r="BD288" i="9"/>
  <c r="BE288" i="9"/>
  <c r="BB289" i="9"/>
  <c r="BC289" i="9"/>
  <c r="BD289" i="9"/>
  <c r="BE289" i="9"/>
  <c r="BB290" i="9"/>
  <c r="BC290" i="9"/>
  <c r="BD290" i="9"/>
  <c r="BE290" i="9"/>
  <c r="BB291" i="9"/>
  <c r="BC291" i="9"/>
  <c r="BD291" i="9"/>
  <c r="BE291" i="9"/>
  <c r="BB292" i="9"/>
  <c r="BC292" i="9"/>
  <c r="BD292" i="9"/>
  <c r="BE292" i="9"/>
  <c r="BB293" i="9"/>
  <c r="BC293" i="9"/>
  <c r="BD293" i="9"/>
  <c r="BE293" i="9"/>
  <c r="BB294" i="9"/>
  <c r="BC294" i="9"/>
  <c r="BD294" i="9"/>
  <c r="BE294" i="9"/>
  <c r="BB295" i="9"/>
  <c r="BC295" i="9"/>
  <c r="BD295" i="9"/>
  <c r="BE295" i="9"/>
  <c r="BB296" i="9"/>
  <c r="BC296" i="9"/>
  <c r="BD296" i="9"/>
  <c r="BE296" i="9"/>
  <c r="BB297" i="9"/>
  <c r="BC297" i="9"/>
  <c r="BD297" i="9"/>
  <c r="BE297" i="9"/>
  <c r="BB298" i="9"/>
  <c r="BC298" i="9"/>
  <c r="BD298" i="9"/>
  <c r="BE298" i="9"/>
  <c r="BB299" i="9"/>
  <c r="BC299" i="9"/>
  <c r="BD299" i="9"/>
  <c r="BE299" i="9"/>
  <c r="BB300" i="9"/>
  <c r="BC300" i="9"/>
  <c r="BD300" i="9"/>
  <c r="BE300" i="9"/>
  <c r="BB301" i="9"/>
  <c r="BC301" i="9"/>
  <c r="BD301" i="9"/>
  <c r="BE301" i="9"/>
  <c r="BB302" i="9"/>
  <c r="BC302" i="9"/>
  <c r="BD302" i="9"/>
  <c r="BE302" i="9"/>
  <c r="BB303" i="9"/>
  <c r="BC303" i="9"/>
  <c r="BD303" i="9"/>
  <c r="BE303" i="9"/>
  <c r="BB304" i="9"/>
  <c r="BC304" i="9"/>
  <c r="BD304" i="9"/>
  <c r="BE304" i="9"/>
  <c r="BB305" i="9"/>
  <c r="BC305" i="9"/>
  <c r="BD305" i="9"/>
  <c r="BE305" i="9"/>
  <c r="BB306" i="9"/>
  <c r="BC306" i="9"/>
  <c r="BD306" i="9"/>
  <c r="BE306" i="9"/>
  <c r="BB307" i="9"/>
  <c r="BC307" i="9"/>
  <c r="BD307" i="9"/>
  <c r="BE307" i="9"/>
  <c r="BB308" i="9"/>
  <c r="BC308" i="9"/>
  <c r="BD308" i="9"/>
  <c r="BE308" i="9"/>
  <c r="BB309" i="9"/>
  <c r="BC309" i="9"/>
  <c r="BD309" i="9"/>
  <c r="BE309" i="9"/>
  <c r="BB310" i="9"/>
  <c r="BC310" i="9"/>
  <c r="BD310" i="9"/>
  <c r="BE310" i="9"/>
  <c r="BB311" i="9"/>
  <c r="BC311" i="9"/>
  <c r="BD311" i="9"/>
  <c r="BE311" i="9"/>
  <c r="BB312" i="9"/>
  <c r="BC312" i="9"/>
  <c r="BD312" i="9"/>
  <c r="BE312" i="9"/>
  <c r="BB313" i="9"/>
  <c r="BC313" i="9"/>
  <c r="BD313" i="9"/>
  <c r="BE313" i="9"/>
  <c r="BB314" i="9"/>
  <c r="BC314" i="9"/>
  <c r="BD314" i="9"/>
  <c r="BE314" i="9"/>
  <c r="BB315" i="9"/>
  <c r="BC315" i="9"/>
  <c r="BD315" i="9"/>
  <c r="BE315" i="9"/>
  <c r="BB316" i="9"/>
  <c r="BC316" i="9"/>
  <c r="BD316" i="9"/>
  <c r="BE316" i="9"/>
  <c r="BB317" i="9"/>
  <c r="BC317" i="9"/>
  <c r="BD317" i="9"/>
  <c r="BE317" i="9"/>
  <c r="BB318" i="9"/>
  <c r="BC318" i="9"/>
  <c r="BD318" i="9"/>
  <c r="BE318" i="9"/>
  <c r="BB319" i="9"/>
  <c r="BC319" i="9"/>
  <c r="BD319" i="9"/>
  <c r="BE319" i="9"/>
  <c r="BB320" i="9"/>
  <c r="BC320" i="9"/>
  <c r="BD320" i="9"/>
  <c r="BE320" i="9"/>
  <c r="BB321" i="9"/>
  <c r="BC321" i="9"/>
  <c r="BD321" i="9"/>
  <c r="BE321" i="9"/>
  <c r="BB322" i="9"/>
  <c r="BC322" i="9"/>
  <c r="BD322" i="9"/>
  <c r="BE322" i="9"/>
  <c r="BB323" i="9"/>
  <c r="BC323" i="9"/>
  <c r="BD323" i="9"/>
  <c r="BE323" i="9"/>
  <c r="BB324" i="9"/>
  <c r="BC324" i="9"/>
  <c r="BD324" i="9"/>
  <c r="BE324" i="9"/>
  <c r="BB325" i="9"/>
  <c r="BC325" i="9"/>
  <c r="BD325" i="9"/>
  <c r="BE325" i="9"/>
  <c r="BB326" i="9"/>
  <c r="BC326" i="9"/>
  <c r="BD326" i="9"/>
  <c r="BE326" i="9"/>
  <c r="BB327" i="9"/>
  <c r="BC327" i="9"/>
  <c r="BD327" i="9"/>
  <c r="BE327" i="9"/>
  <c r="BB328" i="9"/>
  <c r="BC328" i="9"/>
  <c r="BD328" i="9"/>
  <c r="BE328" i="9"/>
  <c r="BB329" i="9"/>
  <c r="BC329" i="9"/>
  <c r="BD329" i="9"/>
  <c r="BE329" i="9"/>
  <c r="BB330" i="9"/>
  <c r="BC330" i="9"/>
  <c r="BD330" i="9"/>
  <c r="BE330" i="9"/>
  <c r="BB331" i="9"/>
  <c r="BC331" i="9"/>
  <c r="BD331" i="9"/>
  <c r="BE331" i="9"/>
  <c r="BB332" i="9"/>
  <c r="BC332" i="9"/>
  <c r="BD332" i="9"/>
  <c r="BE332" i="9"/>
  <c r="BB333" i="9"/>
  <c r="BC333" i="9"/>
  <c r="BD333" i="9"/>
  <c r="BE333" i="9"/>
  <c r="BB334" i="9"/>
  <c r="BC334" i="9"/>
  <c r="BD334" i="9"/>
  <c r="BE334" i="9"/>
  <c r="BB335" i="9"/>
  <c r="BC335" i="9"/>
  <c r="BD335" i="9"/>
  <c r="BE335" i="9"/>
  <c r="BB336" i="9"/>
  <c r="BC336" i="9"/>
  <c r="BD336" i="9"/>
  <c r="BE336" i="9"/>
  <c r="BB337" i="9"/>
  <c r="BC337" i="9"/>
  <c r="BD337" i="9"/>
  <c r="BE337" i="9"/>
  <c r="BB338" i="9"/>
  <c r="BC338" i="9"/>
  <c r="BD338" i="9"/>
  <c r="BE338" i="9"/>
  <c r="BB339" i="9"/>
  <c r="BC339" i="9"/>
  <c r="BD339" i="9"/>
  <c r="BE339" i="9"/>
  <c r="BB340" i="9"/>
  <c r="BC340" i="9"/>
  <c r="BD340" i="9"/>
  <c r="BE340" i="9"/>
  <c r="BB341" i="9"/>
  <c r="BC341" i="9"/>
  <c r="BD341" i="9"/>
  <c r="BE341" i="9"/>
  <c r="BB342" i="9"/>
  <c r="BC342" i="9"/>
  <c r="BD342" i="9"/>
  <c r="BE342" i="9"/>
  <c r="BB343" i="9"/>
  <c r="BC343" i="9"/>
  <c r="BD343" i="9"/>
  <c r="BE343" i="9"/>
  <c r="BB344" i="9"/>
  <c r="BC344" i="9"/>
  <c r="BD344" i="9"/>
  <c r="BE344" i="9"/>
  <c r="BB345" i="9"/>
  <c r="BC345" i="9"/>
  <c r="BD345" i="9"/>
  <c r="BE345" i="9"/>
  <c r="BB346" i="9"/>
  <c r="BC346" i="9"/>
  <c r="BD346" i="9"/>
  <c r="BE346" i="9"/>
  <c r="BB347" i="9"/>
  <c r="BC347" i="9"/>
  <c r="BD347" i="9"/>
  <c r="BE347" i="9"/>
  <c r="BB348" i="9"/>
  <c r="BC348" i="9"/>
  <c r="BD348" i="9"/>
  <c r="BE348" i="9"/>
  <c r="BB349" i="9"/>
  <c r="BC349" i="9"/>
  <c r="BD349" i="9"/>
  <c r="BE349" i="9"/>
  <c r="BB350" i="9"/>
  <c r="BC350" i="9"/>
  <c r="BD350" i="9"/>
  <c r="BE350" i="9"/>
  <c r="BB351" i="9"/>
  <c r="BC351" i="9"/>
  <c r="BD351" i="9"/>
  <c r="BE351" i="9"/>
  <c r="BB352" i="9"/>
  <c r="BC352" i="9"/>
  <c r="BD352" i="9"/>
  <c r="BE352" i="9"/>
  <c r="BB353" i="9"/>
  <c r="BC353" i="9"/>
  <c r="BD353" i="9"/>
  <c r="BE353" i="9"/>
  <c r="BB354" i="9"/>
  <c r="BC354" i="9"/>
  <c r="BD354" i="9"/>
  <c r="BE354" i="9"/>
  <c r="BB355" i="9"/>
  <c r="BC355" i="9"/>
  <c r="BD355" i="9"/>
  <c r="BE355" i="9"/>
  <c r="BB356" i="9"/>
  <c r="BC356" i="9"/>
  <c r="BD356" i="9"/>
  <c r="BE356" i="9"/>
  <c r="BB357" i="9"/>
  <c r="BC357" i="9"/>
  <c r="BD357" i="9"/>
  <c r="BE357" i="9"/>
  <c r="BB358" i="9"/>
  <c r="BC358" i="9"/>
  <c r="BD358" i="9"/>
  <c r="BE358" i="9"/>
  <c r="BB359" i="9"/>
  <c r="BC359" i="9"/>
  <c r="BD359" i="9"/>
  <c r="BE359" i="9"/>
  <c r="BB360" i="9"/>
  <c r="BC360" i="9"/>
  <c r="BD360" i="9"/>
  <c r="BE360" i="9"/>
  <c r="BB361" i="9"/>
  <c r="BC361" i="9"/>
  <c r="BD361" i="9"/>
  <c r="BE361" i="9"/>
  <c r="BB362" i="9"/>
  <c r="BC362" i="9"/>
  <c r="BD362" i="9"/>
  <c r="BE362" i="9"/>
  <c r="BB363" i="9"/>
  <c r="BC363" i="9"/>
  <c r="BD363" i="9"/>
  <c r="BE363" i="9"/>
  <c r="BB364" i="9"/>
  <c r="BC364" i="9"/>
  <c r="BD364" i="9"/>
  <c r="BE364" i="9"/>
  <c r="BB365" i="9"/>
  <c r="BC365" i="9"/>
  <c r="BD365" i="9"/>
  <c r="BE365" i="9"/>
  <c r="BB366" i="9"/>
  <c r="BC366" i="9"/>
  <c r="BD366" i="9"/>
  <c r="BE366" i="9"/>
  <c r="BB367" i="9"/>
  <c r="BC367" i="9"/>
  <c r="BD367" i="9"/>
  <c r="BE367" i="9"/>
  <c r="BB368" i="9"/>
  <c r="BC368" i="9"/>
  <c r="BD368" i="9"/>
  <c r="BE368" i="9"/>
  <c r="BB369" i="9"/>
  <c r="BC369" i="9"/>
  <c r="BD369" i="9"/>
  <c r="BE369" i="9"/>
  <c r="BB370" i="9"/>
  <c r="BC370" i="9"/>
  <c r="BD370" i="9"/>
  <c r="BE370" i="9"/>
  <c r="BB371" i="9"/>
  <c r="BC371" i="9"/>
  <c r="BD371" i="9"/>
  <c r="BE371" i="9"/>
  <c r="BB372" i="9"/>
  <c r="BC372" i="9"/>
  <c r="BD372" i="9"/>
  <c r="BE372" i="9"/>
  <c r="BB373" i="9"/>
  <c r="BC373" i="9"/>
  <c r="BD373" i="9"/>
  <c r="BE373" i="9"/>
  <c r="BB374" i="9"/>
  <c r="BC374" i="9"/>
  <c r="BD374" i="9"/>
  <c r="BE374" i="9"/>
  <c r="BB375" i="9"/>
  <c r="BC375" i="9"/>
  <c r="BD375" i="9"/>
  <c r="BE375" i="9"/>
  <c r="BB376" i="9"/>
  <c r="BC376" i="9"/>
  <c r="BD376" i="9"/>
  <c r="BE376" i="9"/>
  <c r="BB377" i="9"/>
  <c r="BC377" i="9"/>
  <c r="BD377" i="9"/>
  <c r="BE377" i="9"/>
  <c r="BB378" i="9"/>
  <c r="BC378" i="9"/>
  <c r="BD378" i="9"/>
  <c r="BE378" i="9"/>
  <c r="BB379" i="9"/>
  <c r="BC379" i="9"/>
  <c r="BD379" i="9"/>
  <c r="BE379" i="9"/>
  <c r="BB380" i="9"/>
  <c r="BC380" i="9"/>
  <c r="BD380" i="9"/>
  <c r="BE380" i="9"/>
  <c r="BB381" i="9"/>
  <c r="BC381" i="9"/>
  <c r="BD381" i="9"/>
  <c r="BE381" i="9"/>
  <c r="BB382" i="9"/>
  <c r="BC382" i="9"/>
  <c r="BD382" i="9"/>
  <c r="BE382" i="9"/>
  <c r="BB383" i="9"/>
  <c r="BC383" i="9"/>
  <c r="BD383" i="9"/>
  <c r="BE383" i="9"/>
  <c r="BB384" i="9"/>
  <c r="BC384" i="9"/>
  <c r="BD384" i="9"/>
  <c r="BE384" i="9"/>
  <c r="BB385" i="9"/>
  <c r="BC385" i="9"/>
  <c r="BD385" i="9"/>
  <c r="BE385" i="9"/>
  <c r="BB386" i="9"/>
  <c r="BC386" i="9"/>
  <c r="BD386" i="9"/>
  <c r="BE386" i="9"/>
  <c r="BB387" i="9"/>
  <c r="BC387" i="9"/>
  <c r="BD387" i="9"/>
  <c r="BE387" i="9"/>
  <c r="BB388" i="9"/>
  <c r="BC388" i="9"/>
  <c r="BD388" i="9"/>
  <c r="BE388" i="9"/>
  <c r="BB389" i="9"/>
  <c r="BC389" i="9"/>
  <c r="BD389" i="9"/>
  <c r="BE389" i="9"/>
  <c r="BB390" i="9"/>
  <c r="BC390" i="9"/>
  <c r="BD390" i="9"/>
  <c r="BE390" i="9"/>
  <c r="BB391" i="9"/>
  <c r="BC391" i="9"/>
  <c r="BD391" i="9"/>
  <c r="BE391" i="9"/>
  <c r="BB392" i="9"/>
  <c r="BC392" i="9"/>
  <c r="BD392" i="9"/>
  <c r="BE392" i="9"/>
  <c r="BB393" i="9"/>
  <c r="BC393" i="9"/>
  <c r="BD393" i="9"/>
  <c r="BE393" i="9"/>
  <c r="BB394" i="9"/>
  <c r="BC394" i="9"/>
  <c r="BD394" i="9"/>
  <c r="BE394" i="9"/>
  <c r="BB395" i="9"/>
  <c r="BC395" i="9"/>
  <c r="BD395" i="9"/>
  <c r="BE395" i="9"/>
  <c r="BB396" i="9"/>
  <c r="BC396" i="9"/>
  <c r="BD396" i="9"/>
  <c r="BE396" i="9"/>
  <c r="BB397" i="9"/>
  <c r="BC397" i="9"/>
  <c r="BD397" i="9"/>
  <c r="BE397" i="9"/>
  <c r="BB398" i="9"/>
  <c r="BC398" i="9"/>
  <c r="BD398" i="9"/>
  <c r="BE398" i="9"/>
  <c r="BB399" i="9"/>
  <c r="BC399" i="9"/>
  <c r="BD399" i="9"/>
  <c r="BE399" i="9"/>
  <c r="BB400" i="9"/>
  <c r="BC400" i="9"/>
  <c r="BD400" i="9"/>
  <c r="BE400" i="9"/>
  <c r="BB401" i="9"/>
  <c r="BC401" i="9"/>
  <c r="BD401" i="9"/>
  <c r="BE401" i="9"/>
  <c r="BB402" i="9"/>
  <c r="BC402" i="9"/>
  <c r="BD402" i="9"/>
  <c r="BE402" i="9"/>
  <c r="BB403" i="9"/>
  <c r="BC403" i="9"/>
  <c r="BD403" i="9"/>
  <c r="BE403" i="9"/>
  <c r="BB404" i="9"/>
  <c r="BC404" i="9"/>
  <c r="BD404" i="9"/>
  <c r="BE404" i="9"/>
  <c r="BB405" i="9"/>
  <c r="BC405" i="9"/>
  <c r="BD405" i="9"/>
  <c r="BE405" i="9"/>
  <c r="BB406" i="9"/>
  <c r="BC406" i="9"/>
  <c r="BD406" i="9"/>
  <c r="BE406" i="9"/>
  <c r="BB407" i="9"/>
  <c r="BC407" i="9"/>
  <c r="BD407" i="9"/>
  <c r="BE407" i="9"/>
  <c r="BB408" i="9"/>
  <c r="BC408" i="9"/>
  <c r="BD408" i="9"/>
  <c r="BE408" i="9"/>
  <c r="BB409" i="9"/>
  <c r="BC409" i="9"/>
  <c r="BD409" i="9"/>
  <c r="BE409" i="9"/>
  <c r="BB410" i="9"/>
  <c r="BC410" i="9"/>
  <c r="BD410" i="9"/>
  <c r="BE410" i="9"/>
  <c r="BB411" i="9"/>
  <c r="BC411" i="9"/>
  <c r="BD411" i="9"/>
  <c r="BE411" i="9"/>
  <c r="BB412" i="9"/>
  <c r="BC412" i="9"/>
  <c r="BD412" i="9"/>
  <c r="BE412" i="9"/>
  <c r="BB413" i="9"/>
  <c r="BC413" i="9"/>
  <c r="BD413" i="9"/>
  <c r="BE413" i="9"/>
  <c r="BB414" i="9"/>
  <c r="BC414" i="9"/>
  <c r="BD414" i="9"/>
  <c r="BE414" i="9"/>
  <c r="BB415" i="9"/>
  <c r="BC415" i="9"/>
  <c r="BD415" i="9"/>
  <c r="BE415" i="9"/>
  <c r="BB416" i="9"/>
  <c r="BC416" i="9"/>
  <c r="BD416" i="9"/>
  <c r="BE416" i="9"/>
  <c r="BB417" i="9"/>
  <c r="BC417" i="9"/>
  <c r="BD417" i="9"/>
  <c r="BE417" i="9"/>
  <c r="BB418" i="9"/>
  <c r="BC418" i="9"/>
  <c r="BD418" i="9"/>
  <c r="BE418" i="9"/>
  <c r="BB419" i="9"/>
  <c r="BC419" i="9"/>
  <c r="BD419" i="9"/>
  <c r="BE419" i="9"/>
  <c r="BB420" i="9"/>
  <c r="BC420" i="9"/>
  <c r="BD420" i="9"/>
  <c r="BE420" i="9"/>
  <c r="BB421" i="9"/>
  <c r="BC421" i="9"/>
  <c r="BD421" i="9"/>
  <c r="BE421" i="9"/>
  <c r="BB422" i="9"/>
  <c r="BC422" i="9"/>
  <c r="BD422" i="9"/>
  <c r="BE422" i="9"/>
  <c r="BB423" i="9"/>
  <c r="BC423" i="9"/>
  <c r="BD423" i="9"/>
  <c r="BE423" i="9"/>
  <c r="BB424" i="9"/>
  <c r="BC424" i="9"/>
  <c r="BD424" i="9"/>
  <c r="BE424" i="9"/>
  <c r="BB425" i="9"/>
  <c r="BC425" i="9"/>
  <c r="BD425" i="9"/>
  <c r="BE425" i="9"/>
  <c r="BB426" i="9"/>
  <c r="BC426" i="9"/>
  <c r="BD426" i="9"/>
  <c r="BE426" i="9"/>
  <c r="BB427" i="9"/>
  <c r="BC427" i="9"/>
  <c r="BD427" i="9"/>
  <c r="BE427" i="9"/>
  <c r="BB428" i="9"/>
  <c r="BC428" i="9"/>
  <c r="BD428" i="9"/>
  <c r="BE428" i="9"/>
  <c r="BB429" i="9"/>
  <c r="BC429" i="9"/>
  <c r="BD429" i="9"/>
  <c r="BE429" i="9"/>
  <c r="BB430" i="9"/>
  <c r="BC430" i="9"/>
  <c r="BD430" i="9"/>
  <c r="BE430" i="9"/>
  <c r="BB431" i="9"/>
  <c r="BC431" i="9"/>
  <c r="BD431" i="9"/>
  <c r="BE431" i="9"/>
  <c r="BB432" i="9"/>
  <c r="BC432" i="9"/>
  <c r="BD432" i="9"/>
  <c r="BE432" i="9"/>
  <c r="BB433" i="9"/>
  <c r="BC433" i="9"/>
  <c r="BD433" i="9"/>
  <c r="BE433" i="9"/>
  <c r="BB434" i="9"/>
  <c r="BC434" i="9"/>
  <c r="BD434" i="9"/>
  <c r="BE434" i="9"/>
  <c r="BB435" i="9"/>
  <c r="BC435" i="9"/>
  <c r="BD435" i="9"/>
  <c r="BE435" i="9"/>
  <c r="BB436" i="9"/>
  <c r="BC436" i="9"/>
  <c r="BD436" i="9"/>
  <c r="BE436" i="9"/>
  <c r="BB437" i="9"/>
  <c r="BC437" i="9"/>
  <c r="BD437" i="9"/>
  <c r="BE437" i="9"/>
  <c r="BB438" i="9"/>
  <c r="BC438" i="9"/>
  <c r="BD438" i="9"/>
  <c r="BE438" i="9"/>
  <c r="BB439" i="9"/>
  <c r="BC439" i="9"/>
  <c r="BD439" i="9"/>
  <c r="BE439" i="9"/>
  <c r="BB440" i="9"/>
  <c r="BC440" i="9"/>
  <c r="BD440" i="9"/>
  <c r="BE440" i="9"/>
  <c r="BB441" i="9"/>
  <c r="BC441" i="9"/>
  <c r="BD441" i="9"/>
  <c r="BE441" i="9"/>
  <c r="BB442" i="9"/>
  <c r="BC442" i="9"/>
  <c r="BD442" i="9"/>
  <c r="BE442" i="9"/>
  <c r="BB443" i="9"/>
  <c r="BC443" i="9"/>
  <c r="BD443" i="9"/>
  <c r="BE443" i="9"/>
  <c r="BB444" i="9"/>
  <c r="BC444" i="9"/>
  <c r="BD444" i="9"/>
  <c r="BE444" i="9"/>
  <c r="BB445" i="9"/>
  <c r="BC445" i="9"/>
  <c r="BD445" i="9"/>
  <c r="BE445" i="9"/>
  <c r="BB446" i="9"/>
  <c r="BC446" i="9"/>
  <c r="BD446" i="9"/>
  <c r="BE446" i="9"/>
  <c r="BB447" i="9"/>
  <c r="BC447" i="9"/>
  <c r="BD447" i="9"/>
  <c r="BE447" i="9"/>
  <c r="BB448" i="9"/>
  <c r="BC448" i="9"/>
  <c r="BD448" i="9"/>
  <c r="BE448" i="9"/>
  <c r="BB449" i="9"/>
  <c r="BC449" i="9"/>
  <c r="BD449" i="9"/>
  <c r="BE449" i="9"/>
  <c r="BB450" i="9"/>
  <c r="BC450" i="9"/>
  <c r="BD450" i="9"/>
  <c r="BE450" i="9"/>
  <c r="BB451" i="9"/>
  <c r="BC451" i="9"/>
  <c r="BD451" i="9"/>
  <c r="BE451" i="9"/>
  <c r="BB452" i="9"/>
  <c r="BC452" i="9"/>
  <c r="BD452" i="9"/>
  <c r="BE452" i="9"/>
  <c r="BB453" i="9"/>
  <c r="BC453" i="9"/>
  <c r="BD453" i="9"/>
  <c r="BE453" i="9"/>
  <c r="BB454" i="9"/>
  <c r="BC454" i="9"/>
  <c r="BD454" i="9"/>
  <c r="BE454" i="9"/>
  <c r="BB455" i="9"/>
  <c r="BC455" i="9"/>
  <c r="BD455" i="9"/>
  <c r="BE455" i="9"/>
  <c r="BB456" i="9"/>
  <c r="BC456" i="9"/>
  <c r="BD456" i="9"/>
  <c r="BE456" i="9"/>
  <c r="BB457" i="9"/>
  <c r="BC457" i="9"/>
  <c r="BD457" i="9"/>
  <c r="BE457" i="9"/>
  <c r="BB458" i="9"/>
  <c r="BC458" i="9"/>
  <c r="BD458" i="9"/>
  <c r="BE458" i="9"/>
  <c r="BB459" i="9"/>
  <c r="BC459" i="9"/>
  <c r="BD459" i="9"/>
  <c r="BE459" i="9"/>
  <c r="BB460" i="9"/>
  <c r="BC460" i="9"/>
  <c r="BD460" i="9"/>
  <c r="BE460" i="9"/>
  <c r="BB461" i="9"/>
  <c r="BC461" i="9"/>
  <c r="BD461" i="9"/>
  <c r="BE461" i="9"/>
  <c r="BB462" i="9"/>
  <c r="BC462" i="9"/>
  <c r="BD462" i="9"/>
  <c r="BE462" i="9"/>
  <c r="BB463" i="9"/>
  <c r="BC463" i="9"/>
  <c r="BD463" i="9"/>
  <c r="BE463" i="9"/>
  <c r="BB464" i="9"/>
  <c r="BC464" i="9"/>
  <c r="BD464" i="9"/>
  <c r="BE464" i="9"/>
  <c r="BB465" i="9"/>
  <c r="BC465" i="9"/>
  <c r="BD465" i="9"/>
  <c r="BE465" i="9"/>
  <c r="BB466" i="9"/>
  <c r="BC466" i="9"/>
  <c r="BD466" i="9"/>
  <c r="BE466" i="9"/>
  <c r="BB467" i="9"/>
  <c r="BC467" i="9"/>
  <c r="BD467" i="9"/>
  <c r="BE467" i="9"/>
  <c r="BB468" i="9"/>
  <c r="BC468" i="9"/>
  <c r="BD468" i="9"/>
  <c r="BE468" i="9"/>
  <c r="BB469" i="9"/>
  <c r="BC469" i="9"/>
  <c r="BD469" i="9"/>
  <c r="BE469" i="9"/>
  <c r="BB470" i="9"/>
  <c r="BC470" i="9"/>
  <c r="BD470" i="9"/>
  <c r="BE470" i="9"/>
  <c r="BB471" i="9"/>
  <c r="BC471" i="9"/>
  <c r="BD471" i="9"/>
  <c r="BE471" i="9"/>
  <c r="BB472" i="9"/>
  <c r="BC472" i="9"/>
  <c r="BD472" i="9"/>
  <c r="BE472" i="9"/>
  <c r="BB473" i="9"/>
  <c r="BC473" i="9"/>
  <c r="BD473" i="9"/>
  <c r="BE473" i="9"/>
  <c r="BB474" i="9"/>
  <c r="BC474" i="9"/>
  <c r="BD474" i="9"/>
  <c r="BE474" i="9"/>
  <c r="BB475" i="9"/>
  <c r="BC475" i="9"/>
  <c r="BD475" i="9"/>
  <c r="BE475" i="9"/>
  <c r="BB476" i="9"/>
  <c r="BC476" i="9"/>
  <c r="BD476" i="9"/>
  <c r="BE476" i="9"/>
  <c r="BB477" i="9"/>
  <c r="BC477" i="9"/>
  <c r="BD477" i="9"/>
  <c r="BE477" i="9"/>
  <c r="BB478" i="9"/>
  <c r="BC478" i="9"/>
  <c r="BD478" i="9"/>
  <c r="BE478" i="9"/>
  <c r="BB479" i="9"/>
  <c r="BC479" i="9"/>
  <c r="BD479" i="9"/>
  <c r="BE479" i="9"/>
  <c r="BB480" i="9"/>
  <c r="BC480" i="9"/>
  <c r="BD480" i="9"/>
  <c r="BE480" i="9"/>
  <c r="BB481" i="9"/>
  <c r="BC481" i="9"/>
  <c r="BD481" i="9"/>
  <c r="BE481" i="9"/>
  <c r="BB482" i="9"/>
  <c r="BC482" i="9"/>
  <c r="BD482" i="9"/>
  <c r="BE482" i="9"/>
  <c r="BB483" i="9"/>
  <c r="BC483" i="9"/>
  <c r="BD483" i="9"/>
  <c r="BE483" i="9"/>
  <c r="BB484" i="9"/>
  <c r="BC484" i="9"/>
  <c r="BD484" i="9"/>
  <c r="BE484" i="9"/>
  <c r="BB485" i="9"/>
  <c r="BC485" i="9"/>
  <c r="BD485" i="9"/>
  <c r="BE485" i="9"/>
  <c r="BB486" i="9"/>
  <c r="BC486" i="9"/>
  <c r="BD486" i="9"/>
  <c r="BE486" i="9"/>
  <c r="BB487" i="9"/>
  <c r="BC487" i="9"/>
  <c r="BD487" i="9"/>
  <c r="BE487" i="9"/>
  <c r="BB488" i="9"/>
  <c r="BC488" i="9"/>
  <c r="BD488" i="9"/>
  <c r="BE488" i="9"/>
  <c r="BB489" i="9"/>
  <c r="BC489" i="9"/>
  <c r="BD489" i="9"/>
  <c r="BE489" i="9"/>
  <c r="BB490" i="9"/>
  <c r="BC490" i="9"/>
  <c r="BD490" i="9"/>
  <c r="BE490" i="9"/>
  <c r="BB491" i="9"/>
  <c r="BC491" i="9"/>
  <c r="BD491" i="9"/>
  <c r="BE491" i="9"/>
  <c r="BB492" i="9"/>
  <c r="BC492" i="9"/>
  <c r="BD492" i="9"/>
  <c r="BE492" i="9"/>
  <c r="BB493" i="9"/>
  <c r="BC493" i="9"/>
  <c r="BD493" i="9"/>
  <c r="BE493" i="9"/>
  <c r="BB494" i="9"/>
  <c r="BC494" i="9"/>
  <c r="BD494" i="9"/>
  <c r="BE494" i="9"/>
  <c r="BB495" i="9"/>
  <c r="BC495" i="9"/>
  <c r="BD495" i="9"/>
  <c r="BE495" i="9"/>
  <c r="BB496" i="9"/>
  <c r="BC496" i="9"/>
  <c r="BD496" i="9"/>
  <c r="BE496" i="9"/>
  <c r="BB497" i="9"/>
  <c r="BC497" i="9"/>
  <c r="BD497" i="9"/>
  <c r="BE497" i="9"/>
  <c r="BB498" i="9"/>
  <c r="BC498" i="9"/>
  <c r="BD498" i="9"/>
  <c r="BE498" i="9"/>
  <c r="BB499" i="9"/>
  <c r="BC499" i="9"/>
  <c r="BD499" i="9"/>
  <c r="BE499" i="9"/>
  <c r="BB500" i="9"/>
  <c r="BC500" i="9"/>
  <c r="BD500" i="9"/>
  <c r="BE500" i="9"/>
  <c r="BB501" i="9"/>
  <c r="BC501" i="9"/>
  <c r="BD501" i="9"/>
  <c r="BE501" i="9"/>
  <c r="BB502" i="9"/>
  <c r="BC502" i="9"/>
  <c r="BD502" i="9"/>
  <c r="BE502" i="9"/>
  <c r="BB503" i="9"/>
  <c r="BC503" i="9"/>
  <c r="BD503" i="9"/>
  <c r="BE503" i="9"/>
  <c r="BB504" i="9"/>
  <c r="BC504" i="9"/>
  <c r="BD504" i="9"/>
  <c r="BE504" i="9"/>
  <c r="BB505" i="9"/>
  <c r="BC505" i="9"/>
  <c r="BD505" i="9"/>
  <c r="BE505" i="9"/>
  <c r="BB506" i="9"/>
  <c r="BC506" i="9"/>
  <c r="BD506" i="9"/>
  <c r="BE506" i="9"/>
  <c r="BB507" i="9"/>
  <c r="BC507" i="9"/>
  <c r="BD507" i="9"/>
  <c r="BE507" i="9"/>
  <c r="BB508" i="9"/>
  <c r="BC508" i="9"/>
  <c r="BD508" i="9"/>
  <c r="BE508" i="9"/>
  <c r="BB509" i="9"/>
  <c r="BC509" i="9"/>
  <c r="BD509" i="9"/>
  <c r="BE509" i="9"/>
  <c r="BB510" i="9"/>
  <c r="BC510" i="9"/>
  <c r="BD510" i="9"/>
  <c r="BE510" i="9"/>
  <c r="BB511" i="9"/>
  <c r="BC511" i="9"/>
  <c r="BD511" i="9"/>
  <c r="BE511" i="9"/>
  <c r="BB512" i="9"/>
  <c r="BC512" i="9"/>
  <c r="BD512" i="9"/>
  <c r="BE512" i="9"/>
  <c r="BB513" i="9"/>
  <c r="BC513" i="9"/>
  <c r="BD513" i="9"/>
  <c r="BE513" i="9"/>
  <c r="BB514" i="9"/>
  <c r="BC514" i="9"/>
  <c r="BD514" i="9"/>
  <c r="BE514" i="9"/>
  <c r="BB515" i="9"/>
  <c r="BC515" i="9"/>
  <c r="BD515" i="9"/>
  <c r="BE515" i="9"/>
  <c r="BB516" i="9"/>
  <c r="BC516" i="9"/>
  <c r="BD516" i="9"/>
  <c r="BE516" i="9"/>
  <c r="BB517" i="9"/>
  <c r="BC517" i="9"/>
  <c r="BD517" i="9"/>
  <c r="BE517" i="9"/>
  <c r="BB518" i="9"/>
  <c r="BC518" i="9"/>
  <c r="BD518" i="9"/>
  <c r="BE518" i="9"/>
  <c r="BB519" i="9"/>
  <c r="BC519" i="9"/>
  <c r="BD519" i="9"/>
  <c r="BE519" i="9"/>
  <c r="BB520" i="9"/>
  <c r="BC520" i="9"/>
  <c r="BD520" i="9"/>
  <c r="BE520" i="9"/>
  <c r="BB521" i="9"/>
  <c r="BC521" i="9"/>
  <c r="BD521" i="9"/>
  <c r="BE521" i="9"/>
  <c r="BB522" i="9"/>
  <c r="BC522" i="9"/>
  <c r="BD522" i="9"/>
  <c r="BE522" i="9"/>
  <c r="BB523" i="9"/>
  <c r="BC523" i="9"/>
  <c r="BD523" i="9"/>
  <c r="BE523" i="9"/>
  <c r="BB524" i="9"/>
  <c r="BC524" i="9"/>
  <c r="BD524" i="9"/>
  <c r="BE524" i="9"/>
  <c r="BB525" i="9"/>
  <c r="BC525" i="9"/>
  <c r="BD525" i="9"/>
  <c r="BE525" i="9"/>
  <c r="BB526" i="9"/>
  <c r="BC526" i="9"/>
  <c r="BD526" i="9"/>
  <c r="BE526" i="9"/>
  <c r="BB527" i="9"/>
  <c r="BC527" i="9"/>
  <c r="BD527" i="9"/>
  <c r="BE527" i="9"/>
  <c r="BB528" i="9"/>
  <c r="BC528" i="9"/>
  <c r="BD528" i="9"/>
  <c r="BE528" i="9"/>
  <c r="BB529" i="9"/>
  <c r="BC529" i="9"/>
  <c r="BD529" i="9"/>
  <c r="BE529" i="9"/>
  <c r="BB530" i="9"/>
  <c r="BC530" i="9"/>
  <c r="BD530" i="9"/>
  <c r="BE530" i="9"/>
  <c r="BB531" i="9"/>
  <c r="BC531" i="9"/>
  <c r="BD531" i="9"/>
  <c r="BE531" i="9"/>
  <c r="BB532" i="9"/>
  <c r="BC532" i="9"/>
  <c r="BD532" i="9"/>
  <c r="BE532" i="9"/>
  <c r="BB533" i="9"/>
  <c r="BC533" i="9"/>
  <c r="BD533" i="9"/>
  <c r="BE533" i="9"/>
  <c r="BB534" i="9"/>
  <c r="BC534" i="9"/>
  <c r="BD534" i="9"/>
  <c r="BE534" i="9"/>
  <c r="BB535" i="9"/>
  <c r="BC535" i="9"/>
  <c r="BD535" i="9"/>
  <c r="BE535" i="9"/>
  <c r="BB536" i="9"/>
  <c r="BC536" i="9"/>
  <c r="BD536" i="9"/>
  <c r="BE536" i="9"/>
  <c r="BB537" i="9"/>
  <c r="BC537" i="9"/>
  <c r="BD537" i="9"/>
  <c r="BE537" i="9"/>
  <c r="BB538" i="9"/>
  <c r="BC538" i="9"/>
  <c r="BD538" i="9"/>
  <c r="BE538" i="9"/>
  <c r="BB539" i="9"/>
  <c r="BC539" i="9"/>
  <c r="BD539" i="9"/>
  <c r="BE539" i="9"/>
  <c r="BB540" i="9"/>
  <c r="BC540" i="9"/>
  <c r="BD540" i="9"/>
  <c r="BE540" i="9"/>
  <c r="BB541" i="9"/>
  <c r="BC541" i="9"/>
  <c r="BD541" i="9"/>
  <c r="BE541" i="9"/>
  <c r="BB542" i="9"/>
  <c r="BC542" i="9"/>
  <c r="BD542" i="9"/>
  <c r="BE542" i="9"/>
  <c r="BB543" i="9"/>
  <c r="BC543" i="9"/>
  <c r="BD543" i="9"/>
  <c r="BE543" i="9"/>
  <c r="BB544" i="9"/>
  <c r="BC544" i="9"/>
  <c r="BD544" i="9"/>
  <c r="BE544" i="9"/>
  <c r="BB545" i="9"/>
  <c r="BC545" i="9"/>
  <c r="BD545" i="9"/>
  <c r="BE545" i="9"/>
  <c r="BB546" i="9"/>
  <c r="BC546" i="9"/>
  <c r="BD546" i="9"/>
  <c r="BE546" i="9"/>
  <c r="BB547" i="9"/>
  <c r="BC547" i="9"/>
  <c r="BD547" i="9"/>
  <c r="BE547" i="9"/>
  <c r="BB548" i="9"/>
  <c r="BC548" i="9"/>
  <c r="BD548" i="9"/>
  <c r="BE548" i="9"/>
  <c r="BB549" i="9"/>
  <c r="BC549" i="9"/>
  <c r="BD549" i="9"/>
  <c r="BE549" i="9"/>
  <c r="BB550" i="9"/>
  <c r="BC550" i="9"/>
  <c r="BD550" i="9"/>
  <c r="BE550" i="9"/>
  <c r="BB551" i="9"/>
  <c r="BC551" i="9"/>
  <c r="BD551" i="9"/>
  <c r="BE551" i="9"/>
  <c r="BB552" i="9"/>
  <c r="BC552" i="9"/>
  <c r="BD552" i="9"/>
  <c r="BE552" i="9"/>
  <c r="BB553" i="9"/>
  <c r="BC553" i="9"/>
  <c r="BD553" i="9"/>
  <c r="BE553" i="9"/>
  <c r="BB554" i="9"/>
  <c r="BC554" i="9"/>
  <c r="BD554" i="9"/>
  <c r="BE554" i="9"/>
  <c r="BB555" i="9"/>
  <c r="BC555" i="9"/>
  <c r="BD555" i="9"/>
  <c r="BE555" i="9"/>
  <c r="BB556" i="9"/>
  <c r="BC556" i="9"/>
  <c r="BD556" i="9"/>
  <c r="BE556" i="9"/>
  <c r="BB557" i="9"/>
  <c r="BC557" i="9"/>
  <c r="BD557" i="9"/>
  <c r="BE557" i="9"/>
  <c r="BB558" i="9"/>
  <c r="BC558" i="9"/>
  <c r="BD558" i="9"/>
  <c r="BE558" i="9"/>
  <c r="BB559" i="9"/>
  <c r="BC559" i="9"/>
  <c r="BD559" i="9"/>
  <c r="BE559" i="9"/>
  <c r="BB560" i="9"/>
  <c r="BC560" i="9"/>
  <c r="BD560" i="9"/>
  <c r="BE560" i="9"/>
  <c r="BB561" i="9"/>
  <c r="BC561" i="9"/>
  <c r="BD561" i="9"/>
  <c r="BE561" i="9"/>
  <c r="BB562" i="9"/>
  <c r="BC562" i="9"/>
  <c r="BD562" i="9"/>
  <c r="BE562" i="9"/>
  <c r="BB563" i="9"/>
  <c r="BC563" i="9"/>
  <c r="BD563" i="9"/>
  <c r="BE563" i="9"/>
  <c r="BB564" i="9"/>
  <c r="BC564" i="9"/>
  <c r="BD564" i="9"/>
  <c r="BE564" i="9"/>
  <c r="BB565" i="9"/>
  <c r="BC565" i="9"/>
  <c r="BD565" i="9"/>
  <c r="BE565" i="9"/>
  <c r="BB566" i="9"/>
  <c r="BC566" i="9"/>
  <c r="BD566" i="9"/>
  <c r="BE566" i="9"/>
  <c r="BB567" i="9"/>
  <c r="BC567" i="9"/>
  <c r="BD567" i="9"/>
  <c r="BE567" i="9"/>
  <c r="BB568" i="9"/>
  <c r="BC568" i="9"/>
  <c r="BD568" i="9"/>
  <c r="BE568" i="9"/>
  <c r="BB569" i="9"/>
  <c r="BC569" i="9"/>
  <c r="BD569" i="9"/>
  <c r="BE569" i="9"/>
  <c r="BB570" i="9"/>
  <c r="BC570" i="9"/>
  <c r="BD570" i="9"/>
  <c r="BE570" i="9"/>
  <c r="BB571" i="9"/>
  <c r="BC571" i="9"/>
  <c r="BD571" i="9"/>
  <c r="BE571" i="9"/>
  <c r="BB572" i="9"/>
  <c r="BC572" i="9"/>
  <c r="BD572" i="9"/>
  <c r="BE572" i="9"/>
  <c r="BB573" i="9"/>
  <c r="BC573" i="9"/>
  <c r="BD573" i="9"/>
  <c r="BE573" i="9"/>
  <c r="BB574" i="9"/>
  <c r="BC574" i="9"/>
  <c r="BD574" i="9"/>
  <c r="BE574" i="9"/>
  <c r="BB575" i="9"/>
  <c r="BC575" i="9"/>
  <c r="BD575" i="9"/>
  <c r="BE575" i="9"/>
  <c r="BB576" i="9"/>
  <c r="BC576" i="9"/>
  <c r="BD576" i="9"/>
  <c r="BE576" i="9"/>
  <c r="BB577" i="9"/>
  <c r="BC577" i="9"/>
  <c r="BD577" i="9"/>
  <c r="BE577" i="9"/>
  <c r="BB578" i="9"/>
  <c r="BC578" i="9"/>
  <c r="BD578" i="9"/>
  <c r="BE578" i="9"/>
  <c r="BB579" i="9"/>
  <c r="BC579" i="9"/>
  <c r="BD579" i="9"/>
  <c r="BE579" i="9"/>
  <c r="BB580" i="9"/>
  <c r="BC580" i="9"/>
  <c r="BD580" i="9"/>
  <c r="BE580" i="9"/>
  <c r="BB581" i="9"/>
  <c r="BC581" i="9"/>
  <c r="BD581" i="9"/>
  <c r="BE581" i="9"/>
  <c r="BB582" i="9"/>
  <c r="BC582" i="9"/>
  <c r="BD582" i="9"/>
  <c r="BE582" i="9"/>
  <c r="BB583" i="9"/>
  <c r="BC583" i="9"/>
  <c r="BD583" i="9"/>
  <c r="BE583" i="9"/>
  <c r="BB584" i="9"/>
  <c r="BC584" i="9"/>
  <c r="BD584" i="9"/>
  <c r="BE584" i="9"/>
  <c r="BB585" i="9"/>
  <c r="BC585" i="9"/>
  <c r="BD585" i="9"/>
  <c r="BE585" i="9"/>
  <c r="BB586" i="9"/>
  <c r="BC586" i="9"/>
  <c r="BD586" i="9"/>
  <c r="BE586" i="9"/>
  <c r="BB587" i="9"/>
  <c r="BC587" i="9"/>
  <c r="BD587" i="9"/>
  <c r="BE587" i="9"/>
  <c r="BB588" i="9"/>
  <c r="BC588" i="9"/>
  <c r="BD588" i="9"/>
  <c r="BE588" i="9"/>
  <c r="BB589" i="9"/>
  <c r="BC589" i="9"/>
  <c r="BD589" i="9"/>
  <c r="BE589" i="9"/>
  <c r="BB590" i="9"/>
  <c r="BC590" i="9"/>
  <c r="BD590" i="9"/>
  <c r="BE590" i="9"/>
  <c r="BB591" i="9"/>
  <c r="BC591" i="9"/>
  <c r="BD591" i="9"/>
  <c r="BE591" i="9"/>
  <c r="BB592" i="9"/>
  <c r="BC592" i="9"/>
  <c r="BD592" i="9"/>
  <c r="BE592" i="9"/>
  <c r="BB593" i="9"/>
  <c r="BC593" i="9"/>
  <c r="BD593" i="9"/>
  <c r="BE593" i="9"/>
  <c r="BB594" i="9"/>
  <c r="BC594" i="9"/>
  <c r="BD594" i="9"/>
  <c r="BE594" i="9"/>
  <c r="BB595" i="9"/>
  <c r="BC595" i="9"/>
  <c r="BD595" i="9"/>
  <c r="BE595" i="9"/>
  <c r="BB596" i="9"/>
  <c r="BC596" i="9"/>
  <c r="BD596" i="9"/>
  <c r="BE596" i="9"/>
  <c r="BB597" i="9"/>
  <c r="BC597" i="9"/>
  <c r="BD597" i="9"/>
  <c r="BE597" i="9"/>
  <c r="BB598" i="9"/>
  <c r="BC598" i="9"/>
  <c r="BD598" i="9"/>
  <c r="BE598" i="9"/>
  <c r="BB599" i="9"/>
  <c r="BC599" i="9"/>
  <c r="BD599" i="9"/>
  <c r="BE599" i="9"/>
  <c r="BB600" i="9"/>
  <c r="BC600" i="9"/>
  <c r="BD600" i="9"/>
  <c r="BE600" i="9"/>
  <c r="BB601" i="9"/>
  <c r="BC601" i="9"/>
  <c r="BD601" i="9"/>
  <c r="BE601" i="9"/>
  <c r="BB602" i="9"/>
  <c r="BC602" i="9"/>
  <c r="BD602" i="9"/>
  <c r="BE602" i="9"/>
  <c r="BB603" i="9"/>
  <c r="BC603" i="9"/>
  <c r="BD603" i="9"/>
  <c r="BE603" i="9"/>
  <c r="BB604" i="9"/>
  <c r="BC604" i="9"/>
  <c r="BD604" i="9"/>
  <c r="BE604" i="9"/>
  <c r="BB605" i="9"/>
  <c r="BC605" i="9"/>
  <c r="BD605" i="9"/>
  <c r="BE605" i="9"/>
  <c r="BB606" i="9"/>
  <c r="BC606" i="9"/>
  <c r="BD606" i="9"/>
  <c r="BE606" i="9"/>
  <c r="BB607" i="9"/>
  <c r="BC607" i="9"/>
  <c r="BD607" i="9"/>
  <c r="BE607" i="9"/>
  <c r="BB608" i="9"/>
  <c r="BC608" i="9"/>
  <c r="BD608" i="9"/>
  <c r="BE608" i="9"/>
  <c r="BB609" i="9"/>
  <c r="BC609" i="9"/>
  <c r="BD609" i="9"/>
  <c r="BE609" i="9"/>
  <c r="BB610" i="9"/>
  <c r="BC610" i="9"/>
  <c r="BD610" i="9"/>
  <c r="BE610" i="9"/>
  <c r="BB611" i="9"/>
  <c r="BC611" i="9"/>
  <c r="BD611" i="9"/>
  <c r="BE611" i="9"/>
  <c r="BB612" i="9"/>
  <c r="BC612" i="9"/>
  <c r="BD612" i="9"/>
  <c r="BE612" i="9"/>
  <c r="BB613" i="9"/>
  <c r="BC613" i="9"/>
  <c r="BD613" i="9"/>
  <c r="BE613" i="9"/>
  <c r="BB614" i="9"/>
  <c r="BC614" i="9"/>
  <c r="BD614" i="9"/>
  <c r="BE614" i="9"/>
  <c r="BB615" i="9"/>
  <c r="BC615" i="9"/>
  <c r="BD615" i="9"/>
  <c r="BE615" i="9"/>
  <c r="BB616" i="9"/>
  <c r="BC616" i="9"/>
  <c r="BD616" i="9"/>
  <c r="BE616" i="9"/>
  <c r="BB617" i="9"/>
  <c r="BC617" i="9"/>
  <c r="BD617" i="9"/>
  <c r="BE617" i="9"/>
  <c r="BB618" i="9"/>
  <c r="BC618" i="9"/>
  <c r="BD618" i="9"/>
  <c r="BE618" i="9"/>
  <c r="BB619" i="9"/>
  <c r="BC619" i="9"/>
  <c r="BD619" i="9"/>
  <c r="BE619" i="9"/>
  <c r="BB620" i="9"/>
  <c r="BC620" i="9"/>
  <c r="BD620" i="9"/>
  <c r="BE620" i="9"/>
  <c r="BB621" i="9"/>
  <c r="BC621" i="9"/>
  <c r="BD621" i="9"/>
  <c r="BE621" i="9"/>
  <c r="BB622" i="9"/>
  <c r="BC622" i="9"/>
  <c r="BD622" i="9"/>
  <c r="BE622" i="9"/>
  <c r="BB623" i="9"/>
  <c r="BC623" i="9"/>
  <c r="BD623" i="9"/>
  <c r="BE623" i="9"/>
  <c r="BB624" i="9"/>
  <c r="BC624" i="9"/>
  <c r="BD624" i="9"/>
  <c r="BE624" i="9"/>
  <c r="BB625" i="9"/>
  <c r="BC625" i="9"/>
  <c r="BD625" i="9"/>
  <c r="BE625" i="9"/>
  <c r="BB626" i="9"/>
  <c r="BC626" i="9"/>
  <c r="BD626" i="9"/>
  <c r="BE626" i="9"/>
  <c r="BB627" i="9"/>
  <c r="BC627" i="9"/>
  <c r="BD627" i="9"/>
  <c r="BE627" i="9"/>
  <c r="BB628" i="9"/>
  <c r="BC628" i="9"/>
  <c r="BD628" i="9"/>
  <c r="BE628" i="9"/>
  <c r="BB629" i="9"/>
  <c r="BC629" i="9"/>
  <c r="BD629" i="9"/>
  <c r="BE629" i="9"/>
  <c r="BB630" i="9"/>
  <c r="BC630" i="9"/>
  <c r="BD630" i="9"/>
  <c r="BE630" i="9"/>
  <c r="BB631" i="9"/>
  <c r="BC631" i="9"/>
  <c r="BD631" i="9"/>
  <c r="BE631" i="9"/>
  <c r="BB632" i="9"/>
  <c r="BC632" i="9"/>
  <c r="BD632" i="9"/>
  <c r="BE632" i="9"/>
  <c r="BB633" i="9"/>
  <c r="BC633" i="9"/>
  <c r="BD633" i="9"/>
  <c r="BE633" i="9"/>
  <c r="BB634" i="9"/>
  <c r="BC634" i="9"/>
  <c r="BD634" i="9"/>
  <c r="BE634" i="9"/>
  <c r="BB635" i="9"/>
  <c r="BC635" i="9"/>
  <c r="BD635" i="9"/>
  <c r="BE635" i="9"/>
  <c r="BB636" i="9"/>
  <c r="BC636" i="9"/>
  <c r="BD636" i="9"/>
  <c r="BE636" i="9"/>
  <c r="BB637" i="9"/>
  <c r="BC637" i="9"/>
  <c r="BD637" i="9"/>
  <c r="BE637" i="9"/>
  <c r="BB638" i="9"/>
  <c r="BC638" i="9"/>
  <c r="BD638" i="9"/>
  <c r="BE638" i="9"/>
  <c r="BB639" i="9"/>
  <c r="BC639" i="9"/>
  <c r="BD639" i="9"/>
  <c r="BE639" i="9"/>
  <c r="BB640" i="9"/>
  <c r="BC640" i="9"/>
  <c r="BD640" i="9"/>
  <c r="BE640" i="9"/>
  <c r="BB641" i="9"/>
  <c r="BC641" i="9"/>
  <c r="BD641" i="9"/>
  <c r="BE641" i="9"/>
  <c r="BB642" i="9"/>
  <c r="BC642" i="9"/>
  <c r="BD642" i="9"/>
  <c r="BE642" i="9"/>
  <c r="BB643" i="9"/>
  <c r="BC643" i="9"/>
  <c r="BD643" i="9"/>
  <c r="BE643" i="9"/>
  <c r="BB644" i="9"/>
  <c r="BC644" i="9"/>
  <c r="BD644" i="9"/>
  <c r="BE644" i="9"/>
  <c r="BB645" i="9"/>
  <c r="BC645" i="9"/>
  <c r="BD645" i="9"/>
  <c r="BE645" i="9"/>
  <c r="BB646" i="9"/>
  <c r="BC646" i="9"/>
  <c r="BD646" i="9"/>
  <c r="BE646" i="9"/>
  <c r="BB647" i="9"/>
  <c r="BC647" i="9"/>
  <c r="BD647" i="9"/>
  <c r="BE647" i="9"/>
  <c r="BB648" i="9"/>
  <c r="BC648" i="9"/>
  <c r="BD648" i="9"/>
  <c r="BE648" i="9"/>
  <c r="BB649" i="9"/>
  <c r="BC649" i="9"/>
  <c r="BD649" i="9"/>
  <c r="BE649" i="9"/>
  <c r="BB650" i="9"/>
  <c r="BC650" i="9"/>
  <c r="BD650" i="9"/>
  <c r="BE650" i="9"/>
  <c r="BB651" i="9"/>
  <c r="BC651" i="9"/>
  <c r="BD651" i="9"/>
  <c r="BE651" i="9"/>
  <c r="BB652" i="9"/>
  <c r="BC652" i="9"/>
  <c r="BD652" i="9"/>
  <c r="BE652" i="9"/>
  <c r="BB653" i="9"/>
  <c r="BC653" i="9"/>
  <c r="BD653" i="9"/>
  <c r="BE653" i="9"/>
  <c r="BB654" i="9"/>
  <c r="BC654" i="9"/>
  <c r="BD654" i="9"/>
  <c r="BE654" i="9"/>
  <c r="BB655" i="9"/>
  <c r="BC655" i="9"/>
  <c r="BD655" i="9"/>
  <c r="BE655" i="9"/>
  <c r="BB656" i="9"/>
  <c r="BC656" i="9"/>
  <c r="BD656" i="9"/>
  <c r="BE656" i="9"/>
  <c r="BB657" i="9"/>
  <c r="BC657" i="9"/>
  <c r="BD657" i="9"/>
  <c r="BE657" i="9"/>
  <c r="BB658" i="9"/>
  <c r="BC658" i="9"/>
  <c r="BD658" i="9"/>
  <c r="BE658" i="9"/>
  <c r="BB659" i="9"/>
  <c r="BC659" i="9"/>
  <c r="BD659" i="9"/>
  <c r="BE659" i="9"/>
  <c r="BB660" i="9"/>
  <c r="BC660" i="9"/>
  <c r="BD660" i="9"/>
  <c r="BE660" i="9"/>
  <c r="BB661" i="9"/>
  <c r="BC661" i="9"/>
  <c r="BD661" i="9"/>
  <c r="BE661" i="9"/>
  <c r="BB662" i="9"/>
  <c r="BC662" i="9"/>
  <c r="BD662" i="9"/>
  <c r="BE662" i="9"/>
  <c r="BB663" i="9"/>
  <c r="BC663" i="9"/>
  <c r="BD663" i="9"/>
  <c r="BE663" i="9"/>
  <c r="BB664" i="9"/>
  <c r="BC664" i="9"/>
  <c r="BD664" i="9"/>
  <c r="BE664" i="9"/>
  <c r="BB665" i="9"/>
  <c r="BC665" i="9"/>
  <c r="BD665" i="9"/>
  <c r="BE665" i="9"/>
  <c r="BB666" i="9"/>
  <c r="BC666" i="9"/>
  <c r="BD666" i="9"/>
  <c r="BE666" i="9"/>
  <c r="BB667" i="9"/>
  <c r="BC667" i="9"/>
  <c r="BD667" i="9"/>
  <c r="BE667" i="9"/>
  <c r="BB668" i="9"/>
  <c r="BC668" i="9"/>
  <c r="BD668" i="9"/>
  <c r="BE668" i="9"/>
  <c r="BB669" i="9"/>
  <c r="BC669" i="9"/>
  <c r="BD669" i="9"/>
  <c r="BE669" i="9"/>
  <c r="BB670" i="9"/>
  <c r="BC670" i="9"/>
  <c r="BD670" i="9"/>
  <c r="BE670" i="9"/>
  <c r="BB671" i="9"/>
  <c r="BC671" i="9"/>
  <c r="BD671" i="9"/>
  <c r="BE671" i="9"/>
  <c r="BB672" i="9"/>
  <c r="BC672" i="9"/>
  <c r="BD672" i="9"/>
  <c r="BE672" i="9"/>
  <c r="BB673" i="9"/>
  <c r="BC673" i="9"/>
  <c r="BD673" i="9"/>
  <c r="BE673" i="9"/>
  <c r="BB674" i="9"/>
  <c r="BC674" i="9"/>
  <c r="BD674" i="9"/>
  <c r="BE674" i="9"/>
  <c r="BB675" i="9"/>
  <c r="BC675" i="9"/>
  <c r="BD675" i="9"/>
  <c r="BE675" i="9"/>
  <c r="BB676" i="9"/>
  <c r="BC676" i="9"/>
  <c r="BD676" i="9"/>
  <c r="BE676" i="9"/>
  <c r="BB677" i="9"/>
  <c r="BC677" i="9"/>
  <c r="BD677" i="9"/>
  <c r="BE677" i="9"/>
  <c r="BB678" i="9"/>
  <c r="BC678" i="9"/>
  <c r="BD678" i="9"/>
  <c r="BE678" i="9"/>
  <c r="BB679" i="9"/>
  <c r="BC679" i="9"/>
  <c r="BD679" i="9"/>
  <c r="BE679" i="9"/>
  <c r="BB680" i="9"/>
  <c r="BC680" i="9"/>
  <c r="BD680" i="9"/>
  <c r="BE680" i="9"/>
  <c r="BB681" i="9"/>
  <c r="BC681" i="9"/>
  <c r="BD681" i="9"/>
  <c r="BE681" i="9"/>
  <c r="BB682" i="9"/>
  <c r="BC682" i="9"/>
  <c r="BD682" i="9"/>
  <c r="BE682" i="9"/>
  <c r="BB683" i="9"/>
  <c r="BC683" i="9"/>
  <c r="BD683" i="9"/>
  <c r="BE683" i="9"/>
  <c r="BB684" i="9"/>
  <c r="BC684" i="9"/>
  <c r="BD684" i="9"/>
  <c r="BE684" i="9"/>
  <c r="BB685" i="9"/>
  <c r="BC685" i="9"/>
  <c r="BD685" i="9"/>
  <c r="BE685" i="9"/>
  <c r="BB686" i="9"/>
  <c r="BC686" i="9"/>
  <c r="BD686" i="9"/>
  <c r="BE686" i="9"/>
  <c r="BB687" i="9"/>
  <c r="BC687" i="9"/>
  <c r="BD687" i="9"/>
  <c r="BE687" i="9"/>
  <c r="BB688" i="9"/>
  <c r="BC688" i="9"/>
  <c r="BD688" i="9"/>
  <c r="BE688" i="9"/>
  <c r="BB689" i="9"/>
  <c r="BC689" i="9"/>
  <c r="BD689" i="9"/>
  <c r="BE689" i="9"/>
  <c r="BB690" i="9"/>
  <c r="BC690" i="9"/>
  <c r="BD690" i="9"/>
  <c r="BE690" i="9"/>
  <c r="BB691" i="9"/>
  <c r="BC691" i="9"/>
  <c r="BD691" i="9"/>
  <c r="BE691" i="9"/>
  <c r="BB692" i="9"/>
  <c r="BC692" i="9"/>
  <c r="BD692" i="9"/>
  <c r="BE692" i="9"/>
  <c r="BB693" i="9"/>
  <c r="BC693" i="9"/>
  <c r="BD693" i="9"/>
  <c r="BE693" i="9"/>
  <c r="BB694" i="9"/>
  <c r="BC694" i="9"/>
  <c r="BD694" i="9"/>
  <c r="BE694" i="9"/>
  <c r="BB695" i="9"/>
  <c r="BC695" i="9"/>
  <c r="BD695" i="9"/>
  <c r="BE695" i="9"/>
  <c r="BB696" i="9"/>
  <c r="BC696" i="9"/>
  <c r="BD696" i="9"/>
  <c r="BE696" i="9"/>
  <c r="BB697" i="9"/>
  <c r="BC697" i="9"/>
  <c r="BD697" i="9"/>
  <c r="BE697" i="9"/>
  <c r="BB698" i="9"/>
  <c r="BC698" i="9"/>
  <c r="BD698" i="9"/>
  <c r="BE698" i="9"/>
  <c r="BB699" i="9"/>
  <c r="BC699" i="9"/>
  <c r="BD699" i="9"/>
  <c r="BE699" i="9"/>
  <c r="BB700" i="9"/>
  <c r="BC700" i="9"/>
  <c r="BD700" i="9"/>
  <c r="BE700" i="9"/>
  <c r="BB701" i="9"/>
  <c r="BC701" i="9"/>
  <c r="BD701" i="9"/>
  <c r="BE701" i="9"/>
  <c r="BB702" i="9"/>
  <c r="BC702" i="9"/>
  <c r="BD702" i="9"/>
  <c r="BE702" i="9"/>
  <c r="BB703" i="9"/>
  <c r="BC703" i="9"/>
  <c r="BD703" i="9"/>
  <c r="BE703" i="9"/>
  <c r="BB704" i="9"/>
  <c r="BC704" i="9"/>
  <c r="BD704" i="9"/>
  <c r="BE704" i="9"/>
  <c r="BB705" i="9"/>
  <c r="BC705" i="9"/>
  <c r="BD705" i="9"/>
  <c r="BE705" i="9"/>
  <c r="BB706" i="9"/>
  <c r="BC706" i="9"/>
  <c r="BD706" i="9"/>
  <c r="BE706" i="9"/>
  <c r="BB707" i="9"/>
  <c r="BC707" i="9"/>
  <c r="BD707" i="9"/>
  <c r="BE707" i="9"/>
  <c r="BB708" i="9"/>
  <c r="BC708" i="9"/>
  <c r="BD708" i="9"/>
  <c r="BE708" i="9"/>
  <c r="BB709" i="9"/>
  <c r="BC709" i="9"/>
  <c r="BD709" i="9"/>
  <c r="BE709" i="9"/>
  <c r="BB710" i="9"/>
  <c r="BC710" i="9"/>
  <c r="BD710" i="9"/>
  <c r="BE710" i="9"/>
  <c r="BB711" i="9"/>
  <c r="BC711" i="9"/>
  <c r="BD711" i="9"/>
  <c r="BE711" i="9"/>
  <c r="BB712" i="9"/>
  <c r="BC712" i="9"/>
  <c r="BD712" i="9"/>
  <c r="BE712" i="9"/>
  <c r="BB713" i="9"/>
  <c r="BC713" i="9"/>
  <c r="BD713" i="9"/>
  <c r="BE713" i="9"/>
  <c r="BB714" i="9"/>
  <c r="BC714" i="9"/>
  <c r="BD714" i="9"/>
  <c r="BE714" i="9"/>
  <c r="BB715" i="9"/>
  <c r="BC715" i="9"/>
  <c r="BD715" i="9"/>
  <c r="BE715" i="9"/>
  <c r="BB716" i="9"/>
  <c r="BC716" i="9"/>
  <c r="BD716" i="9"/>
  <c r="BE716" i="9"/>
  <c r="BB717" i="9"/>
  <c r="BC717" i="9"/>
  <c r="BD717" i="9"/>
  <c r="BE717" i="9"/>
  <c r="BB718" i="9"/>
  <c r="BC718" i="9"/>
  <c r="BD718" i="9"/>
  <c r="BE718" i="9"/>
  <c r="BB719" i="9"/>
  <c r="BC719" i="9"/>
  <c r="BD719" i="9"/>
  <c r="BE719" i="9"/>
  <c r="BB720" i="9"/>
  <c r="BC720" i="9"/>
  <c r="BD720" i="9"/>
  <c r="BE720" i="9"/>
  <c r="BB721" i="9"/>
  <c r="BC721" i="9"/>
  <c r="BD721" i="9"/>
  <c r="BE721" i="9"/>
  <c r="BB722" i="9"/>
  <c r="BC722" i="9"/>
  <c r="BD722" i="9"/>
  <c r="BE722" i="9"/>
  <c r="BB723" i="9"/>
  <c r="BC723" i="9"/>
  <c r="BD723" i="9"/>
  <c r="BE723" i="9"/>
  <c r="BB724" i="9"/>
  <c r="BC724" i="9"/>
  <c r="BD724" i="9"/>
  <c r="BE724" i="9"/>
  <c r="BB725" i="9"/>
  <c r="BC725" i="9"/>
  <c r="BD725" i="9"/>
  <c r="BE725" i="9"/>
  <c r="BB726" i="9"/>
  <c r="BC726" i="9"/>
  <c r="BD726" i="9"/>
  <c r="BE726" i="9"/>
  <c r="BB727" i="9"/>
  <c r="BC727" i="9"/>
  <c r="BD727" i="9"/>
  <c r="BE727" i="9"/>
  <c r="BB728" i="9"/>
  <c r="BC728" i="9"/>
  <c r="BD728" i="9"/>
  <c r="BE728" i="9"/>
  <c r="BB729" i="9"/>
  <c r="BC729" i="9"/>
  <c r="BD729" i="9"/>
  <c r="BE729" i="9"/>
  <c r="BB730" i="9"/>
  <c r="BC730" i="9"/>
  <c r="BD730" i="9"/>
  <c r="BE730" i="9"/>
  <c r="BB731" i="9"/>
  <c r="BC731" i="9"/>
  <c r="BD731" i="9"/>
  <c r="BE731" i="9"/>
  <c r="BB732" i="9"/>
  <c r="BC732" i="9"/>
  <c r="BD732" i="9"/>
  <c r="BE732" i="9"/>
  <c r="BB733" i="9"/>
  <c r="BC733" i="9"/>
  <c r="BD733" i="9"/>
  <c r="BE733" i="9"/>
  <c r="BB734" i="9"/>
  <c r="BC734" i="9"/>
  <c r="BD734" i="9"/>
  <c r="BE734" i="9"/>
  <c r="BB735" i="9"/>
  <c r="BC735" i="9"/>
  <c r="BD735" i="9"/>
  <c r="BE735" i="9"/>
  <c r="BB736" i="9"/>
  <c r="BC736" i="9"/>
  <c r="BD736" i="9"/>
  <c r="BE736" i="9"/>
  <c r="BB737" i="9"/>
  <c r="BC737" i="9"/>
  <c r="BD737" i="9"/>
  <c r="BE737" i="9"/>
  <c r="BB738" i="9"/>
  <c r="BC738" i="9"/>
  <c r="BD738" i="9"/>
  <c r="BE738" i="9"/>
  <c r="BB739" i="9"/>
  <c r="BC739" i="9"/>
  <c r="BD739" i="9"/>
  <c r="BE739" i="9"/>
  <c r="BB740" i="9"/>
  <c r="BC740" i="9"/>
  <c r="BD740" i="9"/>
  <c r="BE740" i="9"/>
  <c r="BB741" i="9"/>
  <c r="BC741" i="9"/>
  <c r="BD741" i="9"/>
  <c r="BE741" i="9"/>
  <c r="BB742" i="9"/>
  <c r="BC742" i="9"/>
  <c r="BD742" i="9"/>
  <c r="BE742" i="9"/>
  <c r="BB743" i="9"/>
  <c r="BC743" i="9"/>
  <c r="BD743" i="9"/>
  <c r="BE743" i="9"/>
  <c r="BB744" i="9"/>
  <c r="BC744" i="9"/>
  <c r="BD744" i="9"/>
  <c r="BE744" i="9"/>
  <c r="BB745" i="9"/>
  <c r="BC745" i="9"/>
  <c r="BD745" i="9"/>
  <c r="BE745" i="9"/>
  <c r="BB746" i="9"/>
  <c r="BC746" i="9"/>
  <c r="BD746" i="9"/>
  <c r="BE746" i="9"/>
  <c r="BB747" i="9"/>
  <c r="BC747" i="9"/>
  <c r="BD747" i="9"/>
  <c r="BE747" i="9"/>
  <c r="BB748" i="9"/>
  <c r="BC748" i="9"/>
  <c r="BD748" i="9"/>
  <c r="BE748" i="9"/>
  <c r="BB749" i="9"/>
  <c r="BC749" i="9"/>
  <c r="BD749" i="9"/>
  <c r="BE749" i="9"/>
  <c r="BB750" i="9"/>
  <c r="BC750" i="9"/>
  <c r="BD750" i="9"/>
  <c r="BE750" i="9"/>
  <c r="BB751" i="9"/>
  <c r="BC751" i="9"/>
  <c r="BD751" i="9"/>
  <c r="BE751" i="9"/>
  <c r="BB752" i="9"/>
  <c r="BC752" i="9"/>
  <c r="BD752" i="9"/>
  <c r="BE752" i="9"/>
  <c r="BB753" i="9"/>
  <c r="BC753" i="9"/>
  <c r="BD753" i="9"/>
  <c r="BE753" i="9"/>
  <c r="BB754" i="9"/>
  <c r="BC754" i="9"/>
  <c r="BD754" i="9"/>
  <c r="BE754" i="9"/>
  <c r="BB755" i="9"/>
  <c r="BC755" i="9"/>
  <c r="BD755" i="9"/>
  <c r="BE755" i="9"/>
  <c r="BB756" i="9"/>
  <c r="BC756" i="9"/>
  <c r="BD756" i="9"/>
  <c r="BE756" i="9"/>
  <c r="BB757" i="9"/>
  <c r="BC757" i="9"/>
  <c r="BD757" i="9"/>
  <c r="BE757" i="9"/>
  <c r="BB758" i="9"/>
  <c r="BC758" i="9"/>
  <c r="BD758" i="9"/>
  <c r="BE758" i="9"/>
  <c r="BB759" i="9"/>
  <c r="BC759" i="9"/>
  <c r="BD759" i="9"/>
  <c r="BE759" i="9"/>
  <c r="BB760" i="9"/>
  <c r="BC760" i="9"/>
  <c r="BD760" i="9"/>
  <c r="BE760" i="9"/>
  <c r="BB761" i="9"/>
  <c r="BC761" i="9"/>
  <c r="BD761" i="9"/>
  <c r="BE761" i="9"/>
  <c r="BB762" i="9"/>
  <c r="BC762" i="9"/>
  <c r="BD762" i="9"/>
  <c r="BE762" i="9"/>
  <c r="BB763" i="9"/>
  <c r="BC763" i="9"/>
  <c r="BD763" i="9"/>
  <c r="BE763" i="9"/>
  <c r="BB764" i="9"/>
  <c r="BC764" i="9"/>
  <c r="BD764" i="9"/>
  <c r="BE764" i="9"/>
  <c r="BB765" i="9"/>
  <c r="BC765" i="9"/>
  <c r="BD765" i="9"/>
  <c r="BE765" i="9"/>
  <c r="BB766" i="9"/>
  <c r="BC766" i="9"/>
  <c r="BD766" i="9"/>
  <c r="BE766" i="9"/>
  <c r="BB767" i="9"/>
  <c r="BC767" i="9"/>
  <c r="BD767" i="9"/>
  <c r="BE767" i="9"/>
  <c r="BB768" i="9"/>
  <c r="BC768" i="9"/>
  <c r="BD768" i="9"/>
  <c r="BE768" i="9"/>
  <c r="BB769" i="9"/>
  <c r="BC769" i="9"/>
  <c r="BD769" i="9"/>
  <c r="BE769" i="9"/>
  <c r="BB770" i="9"/>
  <c r="BC770" i="9"/>
  <c r="BD770" i="9"/>
  <c r="BE770" i="9"/>
  <c r="BB771" i="9"/>
  <c r="BC771" i="9"/>
  <c r="BD771" i="9"/>
  <c r="BE771" i="9"/>
  <c r="BB772" i="9"/>
  <c r="BC772" i="9"/>
  <c r="BD772" i="9"/>
  <c r="BE772" i="9"/>
  <c r="BB773" i="9"/>
  <c r="BC773" i="9"/>
  <c r="BD773" i="9"/>
  <c r="BE773" i="9"/>
  <c r="BB774" i="9"/>
  <c r="BC774" i="9"/>
  <c r="BD774" i="9"/>
  <c r="BE774" i="9"/>
  <c r="BB775" i="9"/>
  <c r="BC775" i="9"/>
  <c r="BD775" i="9"/>
  <c r="BE775" i="9"/>
  <c r="BB776" i="9"/>
  <c r="BC776" i="9"/>
  <c r="BD776" i="9"/>
  <c r="BE776" i="9"/>
  <c r="BB777" i="9"/>
  <c r="BC777" i="9"/>
  <c r="BD777" i="9"/>
  <c r="BE777" i="9"/>
  <c r="BB778" i="9"/>
  <c r="BC778" i="9"/>
  <c r="BD778" i="9"/>
  <c r="BE778" i="9"/>
  <c r="BB779" i="9"/>
  <c r="BC779" i="9"/>
  <c r="BD779" i="9"/>
  <c r="BE779" i="9"/>
  <c r="BB780" i="9"/>
  <c r="BC780" i="9"/>
  <c r="BD780" i="9"/>
  <c r="BE780" i="9"/>
  <c r="BB781" i="9"/>
  <c r="BC781" i="9"/>
  <c r="BD781" i="9"/>
  <c r="BE781" i="9"/>
  <c r="BB782" i="9"/>
  <c r="BC782" i="9"/>
  <c r="BD782" i="9"/>
  <c r="BE782" i="9"/>
  <c r="BB783" i="9"/>
  <c r="BC783" i="9"/>
  <c r="BD783" i="9"/>
  <c r="BE783" i="9"/>
  <c r="BB784" i="9"/>
  <c r="BC784" i="9"/>
  <c r="BD784" i="9"/>
  <c r="BE784" i="9"/>
  <c r="BB785" i="9"/>
  <c r="BC785" i="9"/>
  <c r="BD785" i="9"/>
  <c r="BE785" i="9"/>
  <c r="BB786" i="9"/>
  <c r="BC786" i="9"/>
  <c r="BD786" i="9"/>
  <c r="BE786" i="9"/>
  <c r="BB787" i="9"/>
  <c r="BC787" i="9"/>
  <c r="BD787" i="9"/>
  <c r="BE787" i="9"/>
  <c r="BB788" i="9"/>
  <c r="BC788" i="9"/>
  <c r="BD788" i="9"/>
  <c r="BE788" i="9"/>
  <c r="BB789" i="9"/>
  <c r="BC789" i="9"/>
  <c r="BD789" i="9"/>
  <c r="BE789" i="9"/>
  <c r="BB790" i="9"/>
  <c r="BC790" i="9"/>
  <c r="BD790" i="9"/>
  <c r="BE790" i="9"/>
  <c r="BB791" i="9"/>
  <c r="BC791" i="9"/>
  <c r="BD791" i="9"/>
  <c r="BE791" i="9"/>
  <c r="BB792" i="9"/>
  <c r="BC792" i="9"/>
  <c r="BD792" i="9"/>
  <c r="BE792" i="9"/>
  <c r="BB793" i="9"/>
  <c r="BC793" i="9"/>
  <c r="BD793" i="9"/>
  <c r="BE793" i="9"/>
  <c r="BB794" i="9"/>
  <c r="BC794" i="9"/>
  <c r="BD794" i="9"/>
  <c r="BE794" i="9"/>
  <c r="BB795" i="9"/>
  <c r="BC795" i="9"/>
  <c r="BD795" i="9"/>
  <c r="BE795" i="9"/>
  <c r="BB796" i="9"/>
  <c r="BC796" i="9"/>
  <c r="BD796" i="9"/>
  <c r="BE796" i="9"/>
  <c r="BB797" i="9"/>
  <c r="BC797" i="9"/>
  <c r="BD797" i="9"/>
  <c r="BE797" i="9"/>
  <c r="BB798" i="9"/>
  <c r="BC798" i="9"/>
  <c r="BD798" i="9"/>
  <c r="BE798" i="9"/>
  <c r="BB799" i="9"/>
  <c r="BC799" i="9"/>
  <c r="BD799" i="9"/>
  <c r="BE799" i="9"/>
  <c r="BB800" i="9"/>
  <c r="BC800" i="9"/>
  <c r="BD800" i="9"/>
  <c r="BE800" i="9"/>
  <c r="BB801" i="9"/>
  <c r="BC801" i="9"/>
  <c r="BD801" i="9"/>
  <c r="BE801" i="9"/>
  <c r="BB802" i="9"/>
  <c r="BC802" i="9"/>
  <c r="BD802" i="9"/>
  <c r="BE802" i="9"/>
  <c r="BB803" i="9"/>
  <c r="BC803" i="9"/>
  <c r="BD803" i="9"/>
  <c r="BE803" i="9"/>
  <c r="BB804" i="9"/>
  <c r="BC804" i="9"/>
  <c r="BD804" i="9"/>
  <c r="BE804" i="9"/>
  <c r="BB805" i="9"/>
  <c r="BC805" i="9"/>
  <c r="BD805" i="9"/>
  <c r="BE805" i="9"/>
  <c r="BB806" i="9"/>
  <c r="BC806" i="9"/>
  <c r="BD806" i="9"/>
  <c r="BE806" i="9"/>
  <c r="BB807" i="9"/>
  <c r="BC807" i="9"/>
  <c r="BD807" i="9"/>
  <c r="BE807" i="9"/>
  <c r="BB808" i="9"/>
  <c r="BC808" i="9"/>
  <c r="BD808" i="9"/>
  <c r="BE808" i="9"/>
  <c r="BB809" i="9"/>
  <c r="BC809" i="9"/>
  <c r="BD809" i="9"/>
  <c r="BE809" i="9"/>
  <c r="BB810" i="9"/>
  <c r="BC810" i="9"/>
  <c r="BD810" i="9"/>
  <c r="BE810" i="9"/>
  <c r="BB811" i="9"/>
  <c r="BC811" i="9"/>
  <c r="BD811" i="9"/>
  <c r="BE811" i="9"/>
  <c r="BB812" i="9"/>
  <c r="BC812" i="9"/>
  <c r="BD812" i="9"/>
  <c r="BE812" i="9"/>
  <c r="BB813" i="9"/>
  <c r="BC813" i="9"/>
  <c r="BD813" i="9"/>
  <c r="BE813" i="9"/>
  <c r="BB814" i="9"/>
  <c r="BC814" i="9"/>
  <c r="BD814" i="9"/>
  <c r="BE814" i="9"/>
  <c r="BB815" i="9"/>
  <c r="BC815" i="9"/>
  <c r="BD815" i="9"/>
  <c r="BE815" i="9"/>
  <c r="BB816" i="9"/>
  <c r="BC816" i="9"/>
  <c r="BD816" i="9"/>
  <c r="BE816" i="9"/>
  <c r="BB817" i="9"/>
  <c r="BC817" i="9"/>
  <c r="BD817" i="9"/>
  <c r="BE817" i="9"/>
  <c r="BB818" i="9"/>
  <c r="BC818" i="9"/>
  <c r="BD818" i="9"/>
  <c r="BE818" i="9"/>
  <c r="BB819" i="9"/>
  <c r="BC819" i="9"/>
  <c r="BD819" i="9"/>
  <c r="BE819" i="9"/>
  <c r="BB820" i="9"/>
  <c r="BC820" i="9"/>
  <c r="BD820" i="9"/>
  <c r="BE820" i="9"/>
  <c r="BB821" i="9"/>
  <c r="BC821" i="9"/>
  <c r="BD821" i="9"/>
  <c r="BE821" i="9"/>
  <c r="BB822" i="9"/>
  <c r="BC822" i="9"/>
  <c r="BD822" i="9"/>
  <c r="BE822" i="9"/>
  <c r="BB823" i="9"/>
  <c r="BC823" i="9"/>
  <c r="BD823" i="9"/>
  <c r="BE823" i="9"/>
  <c r="BB824" i="9"/>
  <c r="BC824" i="9"/>
  <c r="BD824" i="9"/>
  <c r="BE824" i="9"/>
  <c r="BB825" i="9"/>
  <c r="BC825" i="9"/>
  <c r="BD825" i="9"/>
  <c r="BE825" i="9"/>
  <c r="BB826" i="9"/>
  <c r="BC826" i="9"/>
  <c r="BD826" i="9"/>
  <c r="BE826" i="9"/>
  <c r="BB827" i="9"/>
  <c r="BC827" i="9"/>
  <c r="BD827" i="9"/>
  <c r="BE827" i="9"/>
  <c r="BB828" i="9"/>
  <c r="BC828" i="9"/>
  <c r="BD828" i="9"/>
  <c r="BE828" i="9"/>
  <c r="BB829" i="9"/>
  <c r="BC829" i="9"/>
  <c r="BD829" i="9"/>
  <c r="BE829" i="9"/>
  <c r="BB830" i="9"/>
  <c r="BC830" i="9"/>
  <c r="BD830" i="9"/>
  <c r="BE830" i="9"/>
  <c r="BB831" i="9"/>
  <c r="BC831" i="9"/>
  <c r="BD831" i="9"/>
  <c r="BE831" i="9"/>
  <c r="BB832" i="9"/>
  <c r="BC832" i="9"/>
  <c r="BD832" i="9"/>
  <c r="BE832" i="9"/>
  <c r="BB833" i="9"/>
  <c r="BC833" i="9"/>
  <c r="BD833" i="9"/>
  <c r="BE833" i="9"/>
  <c r="BB834" i="9"/>
  <c r="BC834" i="9"/>
  <c r="BD834" i="9"/>
  <c r="BE834" i="9"/>
  <c r="BB835" i="9"/>
  <c r="BC835" i="9"/>
  <c r="BD835" i="9"/>
  <c r="BE835" i="9"/>
  <c r="BB836" i="9"/>
  <c r="BC836" i="9"/>
  <c r="BD836" i="9"/>
  <c r="BE836" i="9"/>
  <c r="BB837" i="9"/>
  <c r="BC837" i="9"/>
  <c r="BD837" i="9"/>
  <c r="BE837" i="9"/>
  <c r="BB838" i="9"/>
  <c r="BC838" i="9"/>
  <c r="BD838" i="9"/>
  <c r="BE838" i="9"/>
  <c r="BB839" i="9"/>
  <c r="BC839" i="9"/>
  <c r="BD839" i="9"/>
  <c r="BE839" i="9"/>
  <c r="BB840" i="9"/>
  <c r="BC840" i="9"/>
  <c r="BD840" i="9"/>
  <c r="BE840" i="9"/>
  <c r="BB841" i="9"/>
  <c r="BC841" i="9"/>
  <c r="BD841" i="9"/>
  <c r="BE841" i="9"/>
  <c r="BB842" i="9"/>
  <c r="BC842" i="9"/>
  <c r="BD842" i="9"/>
  <c r="BE842" i="9"/>
  <c r="BB843" i="9"/>
  <c r="BC843" i="9"/>
  <c r="BD843" i="9"/>
  <c r="BE843" i="9"/>
  <c r="BB844" i="9"/>
  <c r="BC844" i="9"/>
  <c r="BD844" i="9"/>
  <c r="BE844" i="9"/>
  <c r="BB845" i="9"/>
  <c r="BC845" i="9"/>
  <c r="BD845" i="9"/>
  <c r="BE845" i="9"/>
  <c r="BB846" i="9"/>
  <c r="BC846" i="9"/>
  <c r="BD846" i="9"/>
  <c r="BE846" i="9"/>
  <c r="BB847" i="9"/>
  <c r="BC847" i="9"/>
  <c r="BD847" i="9"/>
  <c r="BE847" i="9"/>
  <c r="BB848" i="9"/>
  <c r="BC848" i="9"/>
  <c r="BD848" i="9"/>
  <c r="BE848" i="9"/>
  <c r="BB849" i="9"/>
  <c r="BC849" i="9"/>
  <c r="BD849" i="9"/>
  <c r="BE849" i="9"/>
  <c r="BB850" i="9"/>
  <c r="BC850" i="9"/>
  <c r="BD850" i="9"/>
  <c r="BE850" i="9"/>
  <c r="BB851" i="9"/>
  <c r="BC851" i="9"/>
  <c r="BD851" i="9"/>
  <c r="BE851" i="9"/>
  <c r="BB852" i="9"/>
  <c r="BC852" i="9"/>
  <c r="BD852" i="9"/>
  <c r="BE852" i="9"/>
  <c r="BB853" i="9"/>
  <c r="BC853" i="9"/>
  <c r="BD853" i="9"/>
  <c r="BE853" i="9"/>
  <c r="BB854" i="9"/>
  <c r="BC854" i="9"/>
  <c r="BD854" i="9"/>
  <c r="BE854" i="9"/>
  <c r="BB855" i="9"/>
  <c r="BC855" i="9"/>
  <c r="BD855" i="9"/>
  <c r="BE855" i="9"/>
  <c r="BB856" i="9"/>
  <c r="BC856" i="9"/>
  <c r="BD856" i="9"/>
  <c r="BE856" i="9"/>
  <c r="BB857" i="9"/>
  <c r="BC857" i="9"/>
  <c r="BD857" i="9"/>
  <c r="BE857" i="9"/>
  <c r="BB858" i="9"/>
  <c r="BC858" i="9"/>
  <c r="BD858" i="9"/>
  <c r="BE858" i="9"/>
  <c r="BB859" i="9"/>
  <c r="BC859" i="9"/>
  <c r="BD859" i="9"/>
  <c r="BE859" i="9"/>
  <c r="BB860" i="9"/>
  <c r="BC860" i="9"/>
  <c r="BD860" i="9"/>
  <c r="BE860" i="9"/>
  <c r="BB861" i="9"/>
  <c r="BC861" i="9"/>
  <c r="BD861" i="9"/>
  <c r="BE861" i="9"/>
  <c r="BB862" i="9"/>
  <c r="BC862" i="9"/>
  <c r="BD862" i="9"/>
  <c r="BE862" i="9"/>
  <c r="BB863" i="9"/>
  <c r="BC863" i="9"/>
  <c r="BD863" i="9"/>
  <c r="BE863" i="9"/>
  <c r="BB864" i="9"/>
  <c r="BC864" i="9"/>
  <c r="BD864" i="9"/>
  <c r="BE864" i="9"/>
  <c r="BB865" i="9"/>
  <c r="BC865" i="9"/>
  <c r="BD865" i="9"/>
  <c r="BE865" i="9"/>
  <c r="BB866" i="9"/>
  <c r="BC866" i="9"/>
  <c r="BD866" i="9"/>
  <c r="BE866" i="9"/>
  <c r="BB867" i="9"/>
  <c r="BC867" i="9"/>
  <c r="BD867" i="9"/>
  <c r="BE867" i="9"/>
  <c r="BB868" i="9"/>
  <c r="BC868" i="9"/>
  <c r="BD868" i="9"/>
  <c r="BE868" i="9"/>
  <c r="BB869" i="9"/>
  <c r="BC869" i="9"/>
  <c r="BD869" i="9"/>
  <c r="BE869" i="9"/>
  <c r="BB870" i="9"/>
  <c r="BC870" i="9"/>
  <c r="BD870" i="9"/>
  <c r="BE870" i="9"/>
  <c r="BB871" i="9"/>
  <c r="BC871" i="9"/>
  <c r="BD871" i="9"/>
  <c r="BE871" i="9"/>
  <c r="BB872" i="9"/>
  <c r="BC872" i="9"/>
  <c r="BD872" i="9"/>
  <c r="BE872" i="9"/>
  <c r="BB873" i="9"/>
  <c r="BC873" i="9"/>
  <c r="BD873" i="9"/>
  <c r="BE873" i="9"/>
  <c r="BB874" i="9"/>
  <c r="BC874" i="9"/>
  <c r="BD874" i="9"/>
  <c r="BE874" i="9"/>
  <c r="BB875" i="9"/>
  <c r="BC875" i="9"/>
  <c r="BD875" i="9"/>
  <c r="BE875" i="9"/>
  <c r="BB876" i="9"/>
  <c r="BC876" i="9"/>
  <c r="BD876" i="9"/>
  <c r="BE876" i="9"/>
  <c r="BB877" i="9"/>
  <c r="BC877" i="9"/>
  <c r="BD877" i="9"/>
  <c r="BE877" i="9"/>
  <c r="BB878" i="9"/>
  <c r="BC878" i="9"/>
  <c r="BD878" i="9"/>
  <c r="BE878" i="9"/>
  <c r="BB879" i="9"/>
  <c r="BC879" i="9"/>
  <c r="BD879" i="9"/>
  <c r="BE879" i="9"/>
  <c r="BB880" i="9"/>
  <c r="BC880" i="9"/>
  <c r="BD880" i="9"/>
  <c r="BE880" i="9"/>
  <c r="BB881" i="9"/>
  <c r="BC881" i="9"/>
  <c r="BD881" i="9"/>
  <c r="BE881" i="9"/>
  <c r="BB882" i="9"/>
  <c r="BC882" i="9"/>
  <c r="BD882" i="9"/>
  <c r="BE882" i="9"/>
  <c r="BB883" i="9"/>
  <c r="BC883" i="9"/>
  <c r="BD883" i="9"/>
  <c r="BE883" i="9"/>
  <c r="BB884" i="9"/>
  <c r="BC884" i="9"/>
  <c r="BD884" i="9"/>
  <c r="BE884" i="9"/>
  <c r="BB885" i="9"/>
  <c r="BC885" i="9"/>
  <c r="BD885" i="9"/>
  <c r="BE885" i="9"/>
  <c r="BB886" i="9"/>
  <c r="BC886" i="9"/>
  <c r="BD886" i="9"/>
  <c r="BE886" i="9"/>
  <c r="BB887" i="9"/>
  <c r="BC887" i="9"/>
  <c r="BD887" i="9"/>
  <c r="BE887" i="9"/>
  <c r="BB888" i="9"/>
  <c r="BC888" i="9"/>
  <c r="BD888" i="9"/>
  <c r="BE888" i="9"/>
  <c r="BB889" i="9"/>
  <c r="BC889" i="9"/>
  <c r="BD889" i="9"/>
  <c r="BE889" i="9"/>
  <c r="BB890" i="9"/>
  <c r="BC890" i="9"/>
  <c r="BD890" i="9"/>
  <c r="BE890" i="9"/>
  <c r="BB891" i="9"/>
  <c r="BC891" i="9"/>
  <c r="BD891" i="9"/>
  <c r="BE891" i="9"/>
  <c r="BB892" i="9"/>
  <c r="BC892" i="9"/>
  <c r="BD892" i="9"/>
  <c r="BE892" i="9"/>
  <c r="BB893" i="9"/>
  <c r="BC893" i="9"/>
  <c r="BD893" i="9"/>
  <c r="BE893" i="9"/>
  <c r="BB894" i="9"/>
  <c r="BC894" i="9"/>
  <c r="BD894" i="9"/>
  <c r="BE894" i="9"/>
  <c r="BB895" i="9"/>
  <c r="BC895" i="9"/>
  <c r="BD895" i="9"/>
  <c r="BE895" i="9"/>
  <c r="BB896" i="9"/>
  <c r="BC896" i="9"/>
  <c r="BD896" i="9"/>
  <c r="BE896" i="9"/>
  <c r="BB897" i="9"/>
  <c r="BC897" i="9"/>
  <c r="BD897" i="9"/>
  <c r="BE897" i="9"/>
  <c r="BB898" i="9"/>
  <c r="BC898" i="9"/>
  <c r="BD898" i="9"/>
  <c r="BE898" i="9"/>
  <c r="BB899" i="9"/>
  <c r="BC899" i="9"/>
  <c r="BD899" i="9"/>
  <c r="BE899" i="9"/>
  <c r="BB900" i="9"/>
  <c r="BC900" i="9"/>
  <c r="BD900" i="9"/>
  <c r="BE900" i="9"/>
  <c r="BB901" i="9"/>
  <c r="BC901" i="9"/>
  <c r="BD901" i="9"/>
  <c r="BE901" i="9"/>
  <c r="BB902" i="9"/>
  <c r="BC902" i="9"/>
  <c r="BD902" i="9"/>
  <c r="BE902" i="9"/>
  <c r="BB903" i="9"/>
  <c r="BC903" i="9"/>
  <c r="BD903" i="9"/>
  <c r="BE903" i="9"/>
  <c r="BB904" i="9"/>
  <c r="BC904" i="9"/>
  <c r="BD904" i="9"/>
  <c r="BE904" i="9"/>
  <c r="BB905" i="9"/>
  <c r="BC905" i="9"/>
  <c r="BD905" i="9"/>
  <c r="BE905" i="9"/>
  <c r="BB906" i="9"/>
  <c r="BC906" i="9"/>
  <c r="BD906" i="9"/>
  <c r="BE906" i="9"/>
  <c r="BB907" i="9"/>
  <c r="BC907" i="9"/>
  <c r="BD907" i="9"/>
  <c r="BE907" i="9"/>
  <c r="BB908" i="9"/>
  <c r="BC908" i="9"/>
  <c r="BD908" i="9"/>
  <c r="BE908" i="9"/>
  <c r="BB909" i="9"/>
  <c r="BC909" i="9"/>
  <c r="BD909" i="9"/>
  <c r="BE909" i="9"/>
  <c r="BB910" i="9"/>
  <c r="BC910" i="9"/>
  <c r="BD910" i="9"/>
  <c r="BE910" i="9"/>
  <c r="BB911" i="9"/>
  <c r="BC911" i="9"/>
  <c r="BD911" i="9"/>
  <c r="BE911" i="9"/>
  <c r="BB912" i="9"/>
  <c r="BC912" i="9"/>
  <c r="BD912" i="9"/>
  <c r="BE912" i="9"/>
  <c r="BB913" i="9"/>
  <c r="BC913" i="9"/>
  <c r="BD913" i="9"/>
  <c r="BE913" i="9"/>
  <c r="BB914" i="9"/>
  <c r="BC914" i="9"/>
  <c r="BD914" i="9"/>
  <c r="BE914" i="9"/>
  <c r="BB915" i="9"/>
  <c r="BC915" i="9"/>
  <c r="BD915" i="9"/>
  <c r="BE915" i="9"/>
  <c r="BB916" i="9"/>
  <c r="BC916" i="9"/>
  <c r="BD916" i="9"/>
  <c r="BE916" i="9"/>
  <c r="BB917" i="9"/>
  <c r="BC917" i="9"/>
  <c r="BD917" i="9"/>
  <c r="BE917" i="9"/>
  <c r="BB918" i="9"/>
  <c r="BC918" i="9"/>
  <c r="BD918" i="9"/>
  <c r="BE918" i="9"/>
  <c r="BB919" i="9"/>
  <c r="BC919" i="9"/>
  <c r="BD919" i="9"/>
  <c r="BE919" i="9"/>
  <c r="BB920" i="9"/>
  <c r="BC920" i="9"/>
  <c r="BD920" i="9"/>
  <c r="BE920" i="9"/>
  <c r="BB921" i="9"/>
  <c r="BC921" i="9"/>
  <c r="BD921" i="9"/>
  <c r="BE921" i="9"/>
  <c r="BB922" i="9"/>
  <c r="BC922" i="9"/>
  <c r="BD922" i="9"/>
  <c r="BE922" i="9"/>
  <c r="BB923" i="9"/>
  <c r="BC923" i="9"/>
  <c r="BD923" i="9"/>
  <c r="BE923" i="9"/>
  <c r="BB924" i="9"/>
  <c r="BC924" i="9"/>
  <c r="BD924" i="9"/>
  <c r="BE924" i="9"/>
  <c r="BB925" i="9"/>
  <c r="BC925" i="9"/>
  <c r="BD925" i="9"/>
  <c r="BE925" i="9"/>
  <c r="BB926" i="9"/>
  <c r="BC926" i="9"/>
  <c r="BD926" i="9"/>
  <c r="BE926" i="9"/>
  <c r="BB927" i="9"/>
  <c r="BC927" i="9"/>
  <c r="BD927" i="9"/>
  <c r="BE927" i="9"/>
  <c r="BB928" i="9"/>
  <c r="BC928" i="9"/>
  <c r="BD928" i="9"/>
  <c r="BE928" i="9"/>
  <c r="BB929" i="9"/>
  <c r="BC929" i="9"/>
  <c r="BD929" i="9"/>
  <c r="BE929" i="9"/>
  <c r="BB930" i="9"/>
  <c r="BC930" i="9"/>
  <c r="BD930" i="9"/>
  <c r="BE930" i="9"/>
  <c r="BB931" i="9"/>
  <c r="BC931" i="9"/>
  <c r="BD931" i="9"/>
  <c r="BE931" i="9"/>
  <c r="BB932" i="9"/>
  <c r="BC932" i="9"/>
  <c r="BD932" i="9"/>
  <c r="BE932" i="9"/>
  <c r="BB933" i="9"/>
  <c r="BC933" i="9"/>
  <c r="BD933" i="9"/>
  <c r="BE933" i="9"/>
  <c r="BB934" i="9"/>
  <c r="BC934" i="9"/>
  <c r="BD934" i="9"/>
  <c r="BE934" i="9"/>
  <c r="BB935" i="9"/>
  <c r="BC935" i="9"/>
  <c r="BD935" i="9"/>
  <c r="BE935" i="9"/>
  <c r="BB936" i="9"/>
  <c r="BC936" i="9"/>
  <c r="BD936" i="9"/>
  <c r="BE936" i="9"/>
  <c r="BB937" i="9"/>
  <c r="BC937" i="9"/>
  <c r="BD937" i="9"/>
  <c r="BE937" i="9"/>
  <c r="BB938" i="9"/>
  <c r="BC938" i="9"/>
  <c r="BD938" i="9"/>
  <c r="BE938" i="9"/>
  <c r="BB939" i="9"/>
  <c r="BC939" i="9"/>
  <c r="BD939" i="9"/>
  <c r="BE939" i="9"/>
  <c r="BB940" i="9"/>
  <c r="BC940" i="9"/>
  <c r="BD940" i="9"/>
  <c r="BE940" i="9"/>
  <c r="BB941" i="9"/>
  <c r="BC941" i="9"/>
  <c r="BD941" i="9"/>
  <c r="BE941" i="9"/>
  <c r="BB942" i="9"/>
  <c r="BC942" i="9"/>
  <c r="BD942" i="9"/>
  <c r="BE942" i="9"/>
  <c r="BB943" i="9"/>
  <c r="BC943" i="9"/>
  <c r="BD943" i="9"/>
  <c r="BE943" i="9"/>
  <c r="BB944" i="9"/>
  <c r="BC944" i="9"/>
  <c r="BD944" i="9"/>
  <c r="BE944" i="9"/>
  <c r="BB945" i="9"/>
  <c r="BC945" i="9"/>
  <c r="BD945" i="9"/>
  <c r="BE945" i="9"/>
  <c r="BB946" i="9"/>
  <c r="BC946" i="9"/>
  <c r="BD946" i="9"/>
  <c r="BE946" i="9"/>
  <c r="BB947" i="9"/>
  <c r="BC947" i="9"/>
  <c r="BD947" i="9"/>
  <c r="BE947" i="9"/>
  <c r="BB948" i="9"/>
  <c r="BC948" i="9"/>
  <c r="BD948" i="9"/>
  <c r="BE948" i="9"/>
  <c r="BB949" i="9"/>
  <c r="BC949" i="9"/>
  <c r="BD949" i="9"/>
  <c r="BE949" i="9"/>
  <c r="BB950" i="9"/>
  <c r="BC950" i="9"/>
  <c r="BD950" i="9"/>
  <c r="BE950" i="9"/>
  <c r="BB951" i="9"/>
  <c r="BC951" i="9"/>
  <c r="BD951" i="9"/>
  <c r="BE951" i="9"/>
  <c r="BB952" i="9"/>
  <c r="BC952" i="9"/>
  <c r="BD952" i="9"/>
  <c r="BE952" i="9"/>
  <c r="BB953" i="9"/>
  <c r="BC953" i="9"/>
  <c r="BD953" i="9"/>
  <c r="BE953" i="9"/>
  <c r="BB954" i="9"/>
  <c r="BC954" i="9"/>
  <c r="BD954" i="9"/>
  <c r="BE954" i="9"/>
  <c r="BB955" i="9"/>
  <c r="BC955" i="9"/>
  <c r="BD955" i="9"/>
  <c r="BE955" i="9"/>
  <c r="BB956" i="9"/>
  <c r="BC956" i="9"/>
  <c r="BD956" i="9"/>
  <c r="BE956" i="9"/>
  <c r="BB957" i="9"/>
  <c r="BC957" i="9"/>
  <c r="BD957" i="9"/>
  <c r="BE957" i="9"/>
  <c r="BB958" i="9"/>
  <c r="BC958" i="9"/>
  <c r="BD958" i="9"/>
  <c r="BE958" i="9"/>
  <c r="BB959" i="9"/>
  <c r="BC959" i="9"/>
  <c r="BD959" i="9"/>
  <c r="BE959" i="9"/>
  <c r="BB960" i="9"/>
  <c r="BC960" i="9"/>
  <c r="BD960" i="9"/>
  <c r="BE960" i="9"/>
  <c r="BB961" i="9"/>
  <c r="BC961" i="9"/>
  <c r="BD961" i="9"/>
  <c r="BE961" i="9"/>
  <c r="BB962" i="9"/>
  <c r="BC962" i="9"/>
  <c r="BD962" i="9"/>
  <c r="BE962" i="9"/>
  <c r="BB963" i="9"/>
  <c r="BC963" i="9"/>
  <c r="BD963" i="9"/>
  <c r="BE963" i="9"/>
  <c r="BB964" i="9"/>
  <c r="BC964" i="9"/>
  <c r="BD964" i="9"/>
  <c r="BE964" i="9"/>
  <c r="BB965" i="9"/>
  <c r="BC965" i="9"/>
  <c r="BD965" i="9"/>
  <c r="BE965" i="9"/>
  <c r="BB966" i="9"/>
  <c r="BC966" i="9"/>
  <c r="BD966" i="9"/>
  <c r="BE966" i="9"/>
  <c r="BB967" i="9"/>
  <c r="BC967" i="9"/>
  <c r="BD967" i="9"/>
  <c r="BE967" i="9"/>
  <c r="BB968" i="9"/>
  <c r="BC968" i="9"/>
  <c r="BD968" i="9"/>
  <c r="BE968" i="9"/>
  <c r="BB969" i="9"/>
  <c r="BC969" i="9"/>
  <c r="BD969" i="9"/>
  <c r="BE969" i="9"/>
  <c r="BB970" i="9"/>
  <c r="BC970" i="9"/>
  <c r="BD970" i="9"/>
  <c r="BE970" i="9"/>
  <c r="BB971" i="9"/>
  <c r="BC971" i="9"/>
  <c r="BD971" i="9"/>
  <c r="BE971" i="9"/>
  <c r="BB972" i="9"/>
  <c r="BC972" i="9"/>
  <c r="BD972" i="9"/>
  <c r="BE972" i="9"/>
  <c r="BB973" i="9"/>
  <c r="BC973" i="9"/>
  <c r="BD973" i="9"/>
  <c r="BE973" i="9"/>
  <c r="BB974" i="9"/>
  <c r="BC974" i="9"/>
  <c r="BD974" i="9"/>
  <c r="BE974" i="9"/>
  <c r="BB975" i="9"/>
  <c r="BC975" i="9"/>
  <c r="BD975" i="9"/>
  <c r="BE975" i="9"/>
  <c r="BB976" i="9"/>
  <c r="BC976" i="9"/>
  <c r="BD976" i="9"/>
  <c r="BE976" i="9"/>
  <c r="BB977" i="9"/>
  <c r="BC977" i="9"/>
  <c r="BD977" i="9"/>
  <c r="BE977" i="9"/>
  <c r="BB978" i="9"/>
  <c r="BC978" i="9"/>
  <c r="BD978" i="9"/>
  <c r="BE978" i="9"/>
  <c r="BB979" i="9"/>
  <c r="BC979" i="9"/>
  <c r="BD979" i="9"/>
  <c r="BE979" i="9"/>
  <c r="BB980" i="9"/>
  <c r="BC980" i="9"/>
  <c r="BD980" i="9"/>
  <c r="BE980" i="9"/>
  <c r="BB981" i="9"/>
  <c r="BC981" i="9"/>
  <c r="BD981" i="9"/>
  <c r="BE981" i="9"/>
  <c r="BB982" i="9"/>
  <c r="BC982" i="9"/>
  <c r="BD982" i="9"/>
  <c r="BE982" i="9"/>
  <c r="BB983" i="9"/>
  <c r="BC983" i="9"/>
  <c r="BD983" i="9"/>
  <c r="BE983" i="9"/>
  <c r="BB984" i="9"/>
  <c r="BC984" i="9"/>
  <c r="BD984" i="9"/>
  <c r="BE984" i="9"/>
  <c r="BB985" i="9"/>
  <c r="BC985" i="9"/>
  <c r="BD985" i="9"/>
  <c r="BE985" i="9"/>
  <c r="BB986" i="9"/>
  <c r="BC986" i="9"/>
  <c r="BD986" i="9"/>
  <c r="BE986" i="9"/>
  <c r="BB987" i="9"/>
  <c r="BC987" i="9"/>
  <c r="BD987" i="9"/>
  <c r="BE987" i="9"/>
  <c r="BB988" i="9"/>
  <c r="BC988" i="9"/>
  <c r="BD988" i="9"/>
  <c r="BE988" i="9"/>
  <c r="BB989" i="9"/>
  <c r="BC989" i="9"/>
  <c r="BD989" i="9"/>
  <c r="BE989" i="9"/>
  <c r="BB990" i="9"/>
  <c r="BC990" i="9"/>
  <c r="BD990" i="9"/>
  <c r="BE990" i="9"/>
  <c r="BB991" i="9"/>
  <c r="BC991" i="9"/>
  <c r="BD991" i="9"/>
  <c r="BE991" i="9"/>
  <c r="BB992" i="9"/>
  <c r="BC992" i="9"/>
  <c r="BD992" i="9"/>
  <c r="BE992" i="9"/>
  <c r="BB993" i="9"/>
  <c r="BC993" i="9"/>
  <c r="BD993" i="9"/>
  <c r="BE993" i="9"/>
  <c r="BB994" i="9"/>
  <c r="BC994" i="9"/>
  <c r="BD994" i="9"/>
  <c r="BE994" i="9"/>
  <c r="BB995" i="9"/>
  <c r="BC995" i="9"/>
  <c r="BD995" i="9"/>
  <c r="BE995" i="9"/>
  <c r="BB996" i="9"/>
  <c r="BC996" i="9"/>
  <c r="BD996" i="9"/>
  <c r="BE996" i="9"/>
  <c r="BB997" i="9"/>
  <c r="BC997" i="9"/>
  <c r="BD997" i="9"/>
  <c r="BE997" i="9"/>
  <c r="BB998" i="9"/>
  <c r="BC998" i="9"/>
  <c r="BD998" i="9"/>
  <c r="BE998" i="9"/>
  <c r="BB999" i="9"/>
  <c r="BC999" i="9"/>
  <c r="BD999" i="9"/>
  <c r="BE999" i="9"/>
  <c r="BB1000" i="9"/>
  <c r="BC1000" i="9"/>
  <c r="BD1000" i="9"/>
  <c r="BE1000" i="9"/>
  <c r="BB1001" i="9"/>
  <c r="BC1001" i="9"/>
  <c r="BD1001" i="9"/>
  <c r="BE1001" i="9"/>
  <c r="BB1002" i="9"/>
  <c r="BC1002" i="9"/>
  <c r="BD1002" i="9"/>
  <c r="BE1002" i="9"/>
  <c r="BB1003" i="9"/>
  <c r="BC1003" i="9"/>
  <c r="BD1003" i="9"/>
  <c r="BE1003" i="9"/>
  <c r="BB1004" i="9"/>
  <c r="BC1004" i="9"/>
  <c r="BD1004" i="9"/>
  <c r="BE1004" i="9"/>
  <c r="BB1005" i="9"/>
  <c r="BC1005" i="9"/>
  <c r="BD1005" i="9"/>
  <c r="BE1005" i="9"/>
  <c r="BB1006" i="9"/>
  <c r="BC1006" i="9"/>
  <c r="BD1006" i="9"/>
  <c r="BE1006" i="9"/>
  <c r="BB1007" i="9"/>
  <c r="BC1007" i="9"/>
  <c r="BD1007" i="9"/>
  <c r="BE1007" i="9"/>
  <c r="BB1008" i="9"/>
  <c r="BC1008" i="9"/>
  <c r="BD1008" i="9"/>
  <c r="BE1008" i="9"/>
  <c r="BB1009" i="9"/>
  <c r="BC1009" i="9"/>
  <c r="BD1009" i="9"/>
  <c r="BE1009" i="9"/>
  <c r="BB1010" i="9"/>
  <c r="BC1010" i="9"/>
  <c r="BD1010" i="9"/>
  <c r="BE1010" i="9"/>
  <c r="BB1011" i="9"/>
  <c r="BC1011" i="9"/>
  <c r="BD1011" i="9"/>
  <c r="BE1011" i="9"/>
  <c r="BB1012" i="9"/>
  <c r="BC1012" i="9"/>
  <c r="BD1012" i="9"/>
  <c r="BE1012" i="9"/>
  <c r="BB1013" i="9"/>
  <c r="BC1013" i="9"/>
  <c r="BD1013" i="9"/>
  <c r="BE1013" i="9"/>
  <c r="BB1014" i="9"/>
  <c r="BC1014" i="9"/>
  <c r="BD1014" i="9"/>
  <c r="BE1014" i="9"/>
  <c r="BB1015" i="9"/>
  <c r="BC1015" i="9"/>
  <c r="BD1015" i="9"/>
  <c r="BE1015" i="9"/>
  <c r="BB1016" i="9"/>
  <c r="BC1016" i="9"/>
  <c r="BD1016" i="9"/>
  <c r="BE1016" i="9"/>
  <c r="BB1017" i="9"/>
  <c r="BC1017" i="9"/>
  <c r="BD1017" i="9"/>
  <c r="BE1017" i="9"/>
  <c r="BB1018" i="9"/>
  <c r="BC1018" i="9"/>
  <c r="BD1018" i="9"/>
  <c r="BE1018" i="9"/>
  <c r="BB1019" i="9"/>
  <c r="BC1019" i="9"/>
  <c r="BD1019" i="9"/>
  <c r="BE1019" i="9"/>
  <c r="BB1020" i="9"/>
  <c r="BC1020" i="9"/>
  <c r="BD1020" i="9"/>
  <c r="BE1020" i="9"/>
  <c r="BB1021" i="9"/>
  <c r="BC1021" i="9"/>
  <c r="BD1021" i="9"/>
  <c r="BE1021" i="9"/>
  <c r="BB1022" i="9"/>
  <c r="BC1022" i="9"/>
  <c r="BD1022" i="9"/>
  <c r="BE1022" i="9"/>
  <c r="BB1023" i="9"/>
  <c r="BC1023" i="9"/>
  <c r="BD1023" i="9"/>
  <c r="BE1023" i="9"/>
  <c r="BB1024" i="9"/>
  <c r="BC1024" i="9"/>
  <c r="BD1024" i="9"/>
  <c r="BE1024" i="9"/>
  <c r="BB1025" i="9"/>
  <c r="BC1025" i="9"/>
  <c r="BD1025" i="9"/>
  <c r="BE1025" i="9"/>
  <c r="BB1026" i="9"/>
  <c r="BC1026" i="9"/>
  <c r="BD1026" i="9"/>
  <c r="BE1026" i="9"/>
  <c r="BB1027" i="9"/>
  <c r="BC1027" i="9"/>
  <c r="BD1027" i="9"/>
  <c r="BE1027" i="9"/>
  <c r="BB1028" i="9"/>
  <c r="BC1028" i="9"/>
  <c r="BD1028" i="9"/>
  <c r="BE1028" i="9"/>
  <c r="BB1029" i="9"/>
  <c r="BC1029" i="9"/>
  <c r="BD1029" i="9"/>
  <c r="BE1029" i="9"/>
  <c r="BB1030" i="9"/>
  <c r="BC1030" i="9"/>
  <c r="BD1030" i="9"/>
  <c r="BE1030" i="9"/>
  <c r="BB1031" i="9"/>
  <c r="BC1031" i="9"/>
  <c r="BD1031" i="9"/>
  <c r="BE1031" i="9"/>
  <c r="BB1032" i="9"/>
  <c r="BC1032" i="9"/>
  <c r="BD1032" i="9"/>
  <c r="BE1032" i="9"/>
  <c r="BB1033" i="9"/>
  <c r="BC1033" i="9"/>
  <c r="BD1033" i="9"/>
  <c r="BE1033" i="9"/>
  <c r="BB1034" i="9"/>
  <c r="BC1034" i="9"/>
  <c r="BD1034" i="9"/>
  <c r="BE1034" i="9"/>
  <c r="BB1035" i="9"/>
  <c r="BC1035" i="9"/>
  <c r="BD1035" i="9"/>
  <c r="BE1035" i="9"/>
  <c r="BB1036" i="9"/>
  <c r="BC1036" i="9"/>
  <c r="BD1036" i="9"/>
  <c r="BE1036" i="9"/>
  <c r="BB1037" i="9"/>
  <c r="BC1037" i="9"/>
  <c r="BD1037" i="9"/>
  <c r="BE1037" i="9"/>
  <c r="BB1038" i="9"/>
  <c r="BC1038" i="9"/>
  <c r="BD1038" i="9"/>
  <c r="BE1038" i="9"/>
  <c r="BB1039" i="9"/>
  <c r="BC1039" i="9"/>
  <c r="BD1039" i="9"/>
  <c r="BE1039" i="9"/>
  <c r="BB1040" i="9"/>
  <c r="BC1040" i="9"/>
  <c r="BD1040" i="9"/>
  <c r="BE1040" i="9"/>
  <c r="BB1041" i="9"/>
  <c r="BC1041" i="9"/>
  <c r="BD1041" i="9"/>
  <c r="BE1041" i="9"/>
  <c r="BB1042" i="9"/>
  <c r="BC1042" i="9"/>
  <c r="BD1042" i="9"/>
  <c r="BE1042" i="9"/>
  <c r="BB1043" i="9"/>
  <c r="BC1043" i="9"/>
  <c r="BD1043" i="9"/>
  <c r="BE1043" i="9"/>
  <c r="BB1044" i="9"/>
  <c r="BC1044" i="9"/>
  <c r="BD1044" i="9"/>
  <c r="BE1044" i="9"/>
  <c r="BB1045" i="9"/>
  <c r="BC1045" i="9"/>
  <c r="BD1045" i="9"/>
  <c r="BE1045" i="9"/>
  <c r="BB1046" i="9"/>
  <c r="BC1046" i="9"/>
  <c r="BD1046" i="9"/>
  <c r="BE1046" i="9"/>
  <c r="BB1047" i="9"/>
  <c r="BC1047" i="9"/>
  <c r="BD1047" i="9"/>
  <c r="BE1047" i="9"/>
  <c r="BB1048" i="9"/>
  <c r="BC1048" i="9"/>
  <c r="BD1048" i="9"/>
  <c r="BE1048" i="9"/>
  <c r="BB1049" i="9"/>
  <c r="BC1049" i="9"/>
  <c r="BD1049" i="9"/>
  <c r="BE1049" i="9"/>
  <c r="BB1050" i="9"/>
  <c r="BC1050" i="9"/>
  <c r="BD1050" i="9"/>
  <c r="BE1050" i="9"/>
  <c r="BB1051" i="9"/>
  <c r="BC1051" i="9"/>
  <c r="BD1051" i="9"/>
  <c r="BE1051" i="9"/>
  <c r="BB1052" i="9"/>
  <c r="BC1052" i="9"/>
  <c r="BD1052" i="9"/>
  <c r="BE1052" i="9"/>
  <c r="BB1053" i="9"/>
  <c r="BC1053" i="9"/>
  <c r="BD1053" i="9"/>
  <c r="BE1053" i="9"/>
  <c r="BB1054" i="9"/>
  <c r="BC1054" i="9"/>
  <c r="BD1054" i="9"/>
  <c r="BE1054" i="9"/>
  <c r="BB1055" i="9"/>
  <c r="BC1055" i="9"/>
  <c r="BD1055" i="9"/>
  <c r="BE1055" i="9"/>
  <c r="BB1056" i="9"/>
  <c r="BC1056" i="9"/>
  <c r="BD1056" i="9"/>
  <c r="BE1056" i="9"/>
  <c r="BB1057" i="9"/>
  <c r="BC1057" i="9"/>
  <c r="BD1057" i="9"/>
  <c r="BE1057" i="9"/>
  <c r="BB1058" i="9"/>
  <c r="BC1058" i="9"/>
  <c r="BD1058" i="9"/>
  <c r="BE1058" i="9"/>
  <c r="BB1059" i="9"/>
  <c r="BC1059" i="9"/>
  <c r="BD1059" i="9"/>
  <c r="BE1059" i="9"/>
  <c r="BB1060" i="9"/>
  <c r="BC1060" i="9"/>
  <c r="BD1060" i="9"/>
  <c r="BE1060" i="9"/>
  <c r="BB1061" i="9"/>
  <c r="BC1061" i="9"/>
  <c r="BD1061" i="9"/>
  <c r="BE1061" i="9"/>
  <c r="BB1062" i="9"/>
  <c r="BC1062" i="9"/>
  <c r="BD1062" i="9"/>
  <c r="BE1062" i="9"/>
  <c r="BB1063" i="9"/>
  <c r="BC1063" i="9"/>
  <c r="BD1063" i="9"/>
  <c r="BE1063" i="9"/>
  <c r="BB1064" i="9"/>
  <c r="BC1064" i="9"/>
  <c r="BD1064" i="9"/>
  <c r="BE1064" i="9"/>
  <c r="BB1065" i="9"/>
  <c r="BC1065" i="9"/>
  <c r="BD1065" i="9"/>
  <c r="BE1065" i="9"/>
  <c r="BB1066" i="9"/>
  <c r="BC1066" i="9"/>
  <c r="BD1066" i="9"/>
  <c r="BE1066" i="9"/>
  <c r="BB1067" i="9"/>
  <c r="BC1067" i="9"/>
  <c r="BD1067" i="9"/>
  <c r="BE1067" i="9"/>
  <c r="BB1068" i="9"/>
  <c r="BC1068" i="9"/>
  <c r="BD1068" i="9"/>
  <c r="BE1068" i="9"/>
  <c r="BB1069" i="9"/>
  <c r="BC1069" i="9"/>
  <c r="BD1069" i="9"/>
  <c r="BE1069" i="9"/>
  <c r="BB1070" i="9"/>
  <c r="BC1070" i="9"/>
  <c r="BD1070" i="9"/>
  <c r="BE1070" i="9"/>
  <c r="BB1071" i="9"/>
  <c r="BC1071" i="9"/>
  <c r="BD1071" i="9"/>
  <c r="BE1071" i="9"/>
  <c r="BB1072" i="9"/>
  <c r="BC1072" i="9"/>
  <c r="BD1072" i="9"/>
  <c r="BE1072" i="9"/>
  <c r="BB1073" i="9"/>
  <c r="BC1073" i="9"/>
  <c r="BD1073" i="9"/>
  <c r="BE1073" i="9"/>
  <c r="BB1074" i="9"/>
  <c r="BC1074" i="9"/>
  <c r="BD1074" i="9"/>
  <c r="BE1074" i="9"/>
  <c r="BB1075" i="9"/>
  <c r="BC1075" i="9"/>
  <c r="BD1075" i="9"/>
  <c r="BE1075" i="9"/>
  <c r="BB1076" i="9"/>
  <c r="BC1076" i="9"/>
  <c r="BD1076" i="9"/>
  <c r="BE1076" i="9"/>
  <c r="BB1077" i="9"/>
  <c r="BC1077" i="9"/>
  <c r="BD1077" i="9"/>
  <c r="BE1077" i="9"/>
  <c r="BB1078" i="9"/>
  <c r="BC1078" i="9"/>
  <c r="BD1078" i="9"/>
  <c r="BE1078" i="9"/>
  <c r="BB1079" i="9"/>
  <c r="BC1079" i="9"/>
  <c r="BD1079" i="9"/>
  <c r="BE1079" i="9"/>
  <c r="BB1080" i="9"/>
  <c r="BC1080" i="9"/>
  <c r="BD1080" i="9"/>
  <c r="BE1080" i="9"/>
  <c r="BB1081" i="9"/>
  <c r="BC1081" i="9"/>
  <c r="BD1081" i="9"/>
  <c r="BE1081" i="9"/>
  <c r="BB1082" i="9"/>
  <c r="BC1082" i="9"/>
  <c r="BD1082" i="9"/>
  <c r="BE1082" i="9"/>
  <c r="BB1083" i="9"/>
  <c r="BC1083" i="9"/>
  <c r="BD1083" i="9"/>
  <c r="BE1083" i="9"/>
  <c r="BB1084" i="9"/>
  <c r="BC1084" i="9"/>
  <c r="BD1084" i="9"/>
  <c r="BE1084" i="9"/>
  <c r="BB1085" i="9"/>
  <c r="BC1085" i="9"/>
  <c r="BD1085" i="9"/>
  <c r="BE1085" i="9"/>
  <c r="BB1086" i="9"/>
  <c r="BC1086" i="9"/>
  <c r="BD1086" i="9"/>
  <c r="BE1086" i="9"/>
  <c r="BB1087" i="9"/>
  <c r="BC1087" i="9"/>
  <c r="BD1087" i="9"/>
  <c r="BE1087" i="9"/>
  <c r="BB1088" i="9"/>
  <c r="BC1088" i="9"/>
  <c r="BD1088" i="9"/>
  <c r="BE1088" i="9"/>
  <c r="BB1089" i="9"/>
  <c r="BC1089" i="9"/>
  <c r="BD1089" i="9"/>
  <c r="BE1089" i="9"/>
  <c r="BB1090" i="9"/>
  <c r="BC1090" i="9"/>
  <c r="BD1090" i="9"/>
  <c r="BE1090" i="9"/>
  <c r="BB1091" i="9"/>
  <c r="BC1091" i="9"/>
  <c r="BD1091" i="9"/>
  <c r="BE1091" i="9"/>
  <c r="BB1092" i="9"/>
  <c r="BC1092" i="9"/>
  <c r="BD1092" i="9"/>
  <c r="BE1092" i="9"/>
  <c r="BB1093" i="9"/>
  <c r="BC1093" i="9"/>
  <c r="BD1093" i="9"/>
  <c r="BE1093" i="9"/>
  <c r="BB1094" i="9"/>
  <c r="BC1094" i="9"/>
  <c r="BD1094" i="9"/>
  <c r="BE1094" i="9"/>
  <c r="BB1095" i="9"/>
  <c r="BC1095" i="9"/>
  <c r="BD1095" i="9"/>
  <c r="BE1095" i="9"/>
  <c r="BB1096" i="9"/>
  <c r="BC1096" i="9"/>
  <c r="BD1096" i="9"/>
  <c r="BE1096" i="9"/>
  <c r="BB1097" i="9"/>
  <c r="BC1097" i="9"/>
  <c r="BD1097" i="9"/>
  <c r="BE1097" i="9"/>
  <c r="BB1098" i="9"/>
  <c r="BC1098" i="9"/>
  <c r="BD1098" i="9"/>
  <c r="BE1098" i="9"/>
  <c r="BB1099" i="9"/>
  <c r="BC1099" i="9"/>
  <c r="BD1099" i="9"/>
  <c r="BE1099" i="9"/>
  <c r="BB1100" i="9"/>
  <c r="BC1100" i="9"/>
  <c r="BD1100" i="9"/>
  <c r="BE1100" i="9"/>
  <c r="BB1101" i="9"/>
  <c r="BC1101" i="9"/>
  <c r="BD1101" i="9"/>
  <c r="BE1101" i="9"/>
  <c r="BB1102" i="9"/>
  <c r="BC1102" i="9"/>
  <c r="BD1102" i="9"/>
  <c r="BE1102" i="9"/>
  <c r="BB1103" i="9"/>
  <c r="BC1103" i="9"/>
  <c r="BD1103" i="9"/>
  <c r="BE1103" i="9"/>
  <c r="BB1104" i="9"/>
  <c r="BC1104" i="9"/>
  <c r="BD1104" i="9"/>
  <c r="BE1104" i="9"/>
  <c r="BB1105" i="9"/>
  <c r="BC1105" i="9"/>
  <c r="BD1105" i="9"/>
  <c r="BE1105" i="9"/>
  <c r="BB1106" i="9"/>
  <c r="BC1106" i="9"/>
  <c r="BD1106" i="9"/>
  <c r="BE1106" i="9"/>
  <c r="BB1107" i="9"/>
  <c r="BC1107" i="9"/>
  <c r="BD1107" i="9"/>
  <c r="BE1107" i="9"/>
  <c r="BB1108" i="9"/>
  <c r="BC1108" i="9"/>
  <c r="BD1108" i="9"/>
  <c r="BE1108" i="9"/>
  <c r="BB1109" i="9"/>
  <c r="BC1109" i="9"/>
  <c r="BD1109" i="9"/>
  <c r="BE1109" i="9"/>
  <c r="BB1110" i="9"/>
  <c r="BC1110" i="9"/>
  <c r="BD1110" i="9"/>
  <c r="BE1110" i="9"/>
  <c r="BB1111" i="9"/>
  <c r="BC1111" i="9"/>
  <c r="BD1111" i="9"/>
  <c r="BE1111" i="9"/>
  <c r="BB1112" i="9"/>
  <c r="BC1112" i="9"/>
  <c r="BD1112" i="9"/>
  <c r="BE1112" i="9"/>
  <c r="BB1113" i="9"/>
  <c r="BC1113" i="9"/>
  <c r="BD1113" i="9"/>
  <c r="BE1113" i="9"/>
  <c r="BB1114" i="9"/>
  <c r="BC1114" i="9"/>
  <c r="BD1114" i="9"/>
  <c r="BE1114" i="9"/>
  <c r="BB1115" i="9"/>
  <c r="BC1115" i="9"/>
  <c r="BD1115" i="9"/>
  <c r="BE1115" i="9"/>
  <c r="BB1116" i="9"/>
  <c r="BC1116" i="9"/>
  <c r="BD1116" i="9"/>
  <c r="BE1116" i="9"/>
  <c r="BB1117" i="9"/>
  <c r="BC1117" i="9"/>
  <c r="BD1117" i="9"/>
  <c r="BE1117"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B646" i="9"/>
  <c r="C646" i="9"/>
  <c r="D646" i="9"/>
  <c r="E646" i="9"/>
  <c r="B647" i="9"/>
  <c r="C647" i="9"/>
  <c r="D647" i="9"/>
  <c r="E647" i="9"/>
  <c r="B648" i="9"/>
  <c r="C648" i="9"/>
  <c r="D648" i="9"/>
  <c r="E648" i="9"/>
  <c r="B649" i="9"/>
  <c r="C649" i="9"/>
  <c r="D649" i="9"/>
  <c r="E649" i="9"/>
  <c r="B650" i="9"/>
  <c r="C650" i="9"/>
  <c r="D650" i="9"/>
  <c r="E650" i="9"/>
  <c r="B651" i="9"/>
  <c r="C651" i="9"/>
  <c r="D651" i="9"/>
  <c r="E651" i="9"/>
  <c r="B652" i="9"/>
  <c r="C652" i="9"/>
  <c r="D652" i="9"/>
  <c r="E652" i="9"/>
  <c r="B653" i="9"/>
  <c r="C653" i="9"/>
  <c r="D653" i="9"/>
  <c r="E653" i="9"/>
  <c r="B654" i="9"/>
  <c r="C654" i="9"/>
  <c r="D654" i="9"/>
  <c r="E654" i="9"/>
  <c r="B655" i="9"/>
  <c r="C655" i="9"/>
  <c r="D655" i="9"/>
  <c r="E655" i="9"/>
  <c r="B656" i="9"/>
  <c r="C656" i="9"/>
  <c r="D656" i="9"/>
  <c r="E656" i="9"/>
  <c r="B657" i="9"/>
  <c r="C657" i="9"/>
  <c r="D657" i="9"/>
  <c r="E657" i="9"/>
  <c r="B658" i="9"/>
  <c r="C658" i="9"/>
  <c r="D658" i="9"/>
  <c r="E658" i="9"/>
  <c r="B659" i="9"/>
  <c r="C659" i="9"/>
  <c r="D659" i="9"/>
  <c r="E659" i="9"/>
  <c r="B660" i="9"/>
  <c r="C660" i="9"/>
  <c r="D660" i="9"/>
  <c r="E660" i="9"/>
  <c r="B661" i="9"/>
  <c r="C661" i="9"/>
  <c r="D661" i="9"/>
  <c r="E661" i="9"/>
  <c r="B662" i="9"/>
  <c r="C662" i="9"/>
  <c r="D662" i="9"/>
  <c r="E662" i="9"/>
  <c r="B663" i="9"/>
  <c r="C663" i="9"/>
  <c r="D663" i="9"/>
  <c r="E663" i="9"/>
  <c r="B664" i="9"/>
  <c r="C664" i="9"/>
  <c r="D664" i="9"/>
  <c r="E664" i="9"/>
  <c r="B665" i="9"/>
  <c r="C665" i="9"/>
  <c r="D665" i="9"/>
  <c r="E665" i="9"/>
  <c r="B666" i="9"/>
  <c r="C666" i="9"/>
  <c r="D666" i="9"/>
  <c r="E666" i="9"/>
  <c r="B667" i="9"/>
  <c r="C667" i="9"/>
  <c r="D667" i="9"/>
  <c r="E667" i="9"/>
  <c r="B668" i="9"/>
  <c r="C668" i="9"/>
  <c r="D668" i="9"/>
  <c r="E668" i="9"/>
  <c r="B669" i="9"/>
  <c r="C669" i="9"/>
  <c r="D669" i="9"/>
  <c r="E669" i="9"/>
  <c r="B670" i="9"/>
  <c r="C670" i="9"/>
  <c r="D670" i="9"/>
  <c r="E670" i="9"/>
  <c r="B671" i="9"/>
  <c r="C671" i="9"/>
  <c r="D671" i="9"/>
  <c r="E671" i="9"/>
  <c r="B672" i="9"/>
  <c r="C672" i="9"/>
  <c r="D672" i="9"/>
  <c r="E672" i="9"/>
  <c r="B673" i="9"/>
  <c r="C673" i="9"/>
  <c r="D673" i="9"/>
  <c r="E673" i="9"/>
  <c r="B674" i="9"/>
  <c r="C674" i="9"/>
  <c r="D674" i="9"/>
  <c r="E674" i="9"/>
  <c r="B675" i="9"/>
  <c r="C675" i="9"/>
  <c r="D675" i="9"/>
  <c r="E675" i="9"/>
  <c r="B676" i="9"/>
  <c r="C676" i="9"/>
  <c r="D676" i="9"/>
  <c r="E676" i="9"/>
  <c r="B677" i="9"/>
  <c r="C677" i="9"/>
  <c r="D677" i="9"/>
  <c r="E677" i="9"/>
  <c r="B678" i="9"/>
  <c r="C678" i="9"/>
  <c r="D678" i="9"/>
  <c r="E678" i="9"/>
  <c r="B679" i="9"/>
  <c r="C679" i="9"/>
  <c r="D679" i="9"/>
  <c r="E679" i="9"/>
  <c r="B680" i="9"/>
  <c r="C680" i="9"/>
  <c r="D680" i="9"/>
  <c r="E680" i="9"/>
  <c r="B681" i="9"/>
  <c r="C681" i="9"/>
  <c r="D681" i="9"/>
  <c r="E681" i="9"/>
  <c r="B682" i="9"/>
  <c r="C682" i="9"/>
  <c r="D682" i="9"/>
  <c r="E682" i="9"/>
  <c r="B683" i="9"/>
  <c r="C683" i="9"/>
  <c r="D683" i="9"/>
  <c r="E683" i="9"/>
  <c r="B684" i="9"/>
  <c r="C684" i="9"/>
  <c r="D684" i="9"/>
  <c r="E684" i="9"/>
  <c r="B685" i="9"/>
  <c r="C685" i="9"/>
  <c r="D685" i="9"/>
  <c r="E685" i="9"/>
  <c r="B686" i="9"/>
  <c r="C686" i="9"/>
  <c r="D686" i="9"/>
  <c r="E686" i="9"/>
  <c r="B687" i="9"/>
  <c r="C687" i="9"/>
  <c r="D687" i="9"/>
  <c r="E687" i="9"/>
  <c r="B688" i="9"/>
  <c r="C688" i="9"/>
  <c r="D688" i="9"/>
  <c r="E688" i="9"/>
  <c r="B689" i="9"/>
  <c r="C689" i="9"/>
  <c r="D689" i="9"/>
  <c r="E689" i="9"/>
  <c r="B690" i="9"/>
  <c r="C690" i="9"/>
  <c r="D690" i="9"/>
  <c r="E690" i="9"/>
  <c r="B691" i="9"/>
  <c r="C691" i="9"/>
  <c r="D691" i="9"/>
  <c r="E691" i="9"/>
  <c r="B692" i="9"/>
  <c r="C692" i="9"/>
  <c r="D692" i="9"/>
  <c r="E692" i="9"/>
  <c r="B693" i="9"/>
  <c r="C693" i="9"/>
  <c r="D693" i="9"/>
  <c r="E693" i="9"/>
  <c r="B694" i="9"/>
  <c r="C694" i="9"/>
  <c r="D694" i="9"/>
  <c r="E694" i="9"/>
  <c r="B695" i="9"/>
  <c r="C695" i="9"/>
  <c r="D695" i="9"/>
  <c r="E695" i="9"/>
  <c r="B696" i="9"/>
  <c r="C696" i="9"/>
  <c r="D696" i="9"/>
  <c r="E696" i="9"/>
  <c r="B697" i="9"/>
  <c r="C697" i="9"/>
  <c r="D697" i="9"/>
  <c r="E697" i="9"/>
  <c r="B698" i="9"/>
  <c r="C698" i="9"/>
  <c r="D698" i="9"/>
  <c r="E698" i="9"/>
  <c r="B699" i="9"/>
  <c r="C699" i="9"/>
  <c r="D699" i="9"/>
  <c r="E699" i="9"/>
  <c r="B700" i="9"/>
  <c r="C700" i="9"/>
  <c r="D700" i="9"/>
  <c r="E700" i="9"/>
  <c r="B701" i="9"/>
  <c r="C701" i="9"/>
  <c r="D701" i="9"/>
  <c r="E701" i="9"/>
  <c r="B702" i="9"/>
  <c r="C702" i="9"/>
  <c r="D702" i="9"/>
  <c r="E702" i="9"/>
  <c r="B703" i="9"/>
  <c r="C703" i="9"/>
  <c r="D703" i="9"/>
  <c r="E703" i="9"/>
  <c r="B704" i="9"/>
  <c r="C704" i="9"/>
  <c r="D704" i="9"/>
  <c r="E704" i="9"/>
  <c r="B705" i="9"/>
  <c r="C705" i="9"/>
  <c r="D705" i="9"/>
  <c r="E705" i="9"/>
  <c r="B706" i="9"/>
  <c r="C706" i="9"/>
  <c r="D706" i="9"/>
  <c r="E706" i="9"/>
  <c r="B707" i="9"/>
  <c r="C707" i="9"/>
  <c r="D707" i="9"/>
  <c r="E707" i="9"/>
  <c r="B708" i="9"/>
  <c r="C708" i="9"/>
  <c r="D708" i="9"/>
  <c r="E708" i="9"/>
  <c r="B709" i="9"/>
  <c r="C709" i="9"/>
  <c r="D709" i="9"/>
  <c r="E709" i="9"/>
  <c r="B710" i="9"/>
  <c r="C710" i="9"/>
  <c r="D710" i="9"/>
  <c r="E710" i="9"/>
  <c r="B711" i="9"/>
  <c r="C711" i="9"/>
  <c r="D711" i="9"/>
  <c r="E711" i="9"/>
  <c r="B712" i="9"/>
  <c r="C712" i="9"/>
  <c r="D712" i="9"/>
  <c r="E712" i="9"/>
  <c r="B713" i="9"/>
  <c r="C713" i="9"/>
  <c r="D713" i="9"/>
  <c r="E713" i="9"/>
  <c r="B714" i="9"/>
  <c r="C714" i="9"/>
  <c r="D714" i="9"/>
  <c r="E714" i="9"/>
  <c r="B715" i="9"/>
  <c r="C715" i="9"/>
  <c r="D715" i="9"/>
  <c r="E715" i="9"/>
  <c r="B716" i="9"/>
  <c r="C716" i="9"/>
  <c r="D716" i="9"/>
  <c r="E716" i="9"/>
  <c r="B717" i="9"/>
  <c r="C717" i="9"/>
  <c r="D717" i="9"/>
  <c r="E717" i="9"/>
  <c r="B718" i="9"/>
  <c r="C718" i="9"/>
  <c r="D718" i="9"/>
  <c r="E718" i="9"/>
  <c r="B719" i="9"/>
  <c r="C719" i="9"/>
  <c r="D719" i="9"/>
  <c r="E719" i="9"/>
  <c r="B720" i="9"/>
  <c r="C720" i="9"/>
  <c r="D720" i="9"/>
  <c r="E720" i="9"/>
  <c r="B721" i="9"/>
  <c r="C721" i="9"/>
  <c r="D721" i="9"/>
  <c r="E721" i="9"/>
  <c r="B722" i="9"/>
  <c r="C722" i="9"/>
  <c r="D722" i="9"/>
  <c r="E722" i="9"/>
  <c r="B723" i="9"/>
  <c r="C723" i="9"/>
  <c r="D723" i="9"/>
  <c r="E723" i="9"/>
  <c r="B724" i="9"/>
  <c r="C724" i="9"/>
  <c r="D724" i="9"/>
  <c r="E724" i="9"/>
  <c r="B725" i="9"/>
  <c r="C725" i="9"/>
  <c r="D725" i="9"/>
  <c r="E725" i="9"/>
  <c r="B726" i="9"/>
  <c r="C726" i="9"/>
  <c r="D726" i="9"/>
  <c r="E726" i="9"/>
  <c r="B727" i="9"/>
  <c r="C727" i="9"/>
  <c r="D727" i="9"/>
  <c r="E727" i="9"/>
  <c r="B728" i="9"/>
  <c r="C728" i="9"/>
  <c r="D728" i="9"/>
  <c r="E728" i="9"/>
  <c r="B729" i="9"/>
  <c r="C729" i="9"/>
  <c r="D729" i="9"/>
  <c r="E729" i="9"/>
  <c r="B730" i="9"/>
  <c r="C730" i="9"/>
  <c r="D730" i="9"/>
  <c r="E730" i="9"/>
  <c r="B731" i="9"/>
  <c r="C731" i="9"/>
  <c r="D731" i="9"/>
  <c r="E731" i="9"/>
  <c r="B732" i="9"/>
  <c r="C732" i="9"/>
  <c r="D732" i="9"/>
  <c r="E732" i="9"/>
  <c r="B733" i="9"/>
  <c r="C733" i="9"/>
  <c r="D733" i="9"/>
  <c r="E733" i="9"/>
  <c r="B734" i="9"/>
  <c r="C734" i="9"/>
  <c r="D734" i="9"/>
  <c r="E734" i="9"/>
  <c r="B735" i="9"/>
  <c r="C735" i="9"/>
  <c r="D735" i="9"/>
  <c r="E735" i="9"/>
  <c r="B736" i="9"/>
  <c r="C736" i="9"/>
  <c r="D736" i="9"/>
  <c r="E736" i="9"/>
  <c r="B737" i="9"/>
  <c r="C737" i="9"/>
  <c r="D737" i="9"/>
  <c r="E737" i="9"/>
  <c r="B738" i="9"/>
  <c r="C738" i="9"/>
  <c r="D738" i="9"/>
  <c r="E738" i="9"/>
  <c r="B739" i="9"/>
  <c r="C739" i="9"/>
  <c r="D739" i="9"/>
  <c r="E739" i="9"/>
  <c r="B740" i="9"/>
  <c r="C740" i="9"/>
  <c r="D740" i="9"/>
  <c r="E740" i="9"/>
  <c r="B741" i="9"/>
  <c r="C741" i="9"/>
  <c r="D741" i="9"/>
  <c r="E741" i="9"/>
  <c r="B742" i="9"/>
  <c r="C742" i="9"/>
  <c r="D742" i="9"/>
  <c r="E742" i="9"/>
  <c r="B743" i="9"/>
  <c r="C743" i="9"/>
  <c r="D743" i="9"/>
  <c r="E743" i="9"/>
  <c r="B744" i="9"/>
  <c r="C744" i="9"/>
  <c r="D744" i="9"/>
  <c r="E744" i="9"/>
  <c r="B745" i="9"/>
  <c r="C745" i="9"/>
  <c r="D745" i="9"/>
  <c r="E745" i="9"/>
  <c r="B746" i="9"/>
  <c r="C746" i="9"/>
  <c r="D746" i="9"/>
  <c r="E746" i="9"/>
  <c r="B747" i="9"/>
  <c r="C747" i="9"/>
  <c r="D747" i="9"/>
  <c r="E747" i="9"/>
  <c r="B748" i="9"/>
  <c r="C748" i="9"/>
  <c r="D748" i="9"/>
  <c r="E748" i="9"/>
  <c r="B749" i="9"/>
  <c r="C749" i="9"/>
  <c r="D749" i="9"/>
  <c r="E749" i="9"/>
  <c r="B750" i="9"/>
  <c r="C750" i="9"/>
  <c r="D750" i="9"/>
  <c r="E750" i="9"/>
  <c r="B751" i="9"/>
  <c r="C751" i="9"/>
  <c r="D751" i="9"/>
  <c r="E751" i="9"/>
  <c r="B752" i="9"/>
  <c r="C752" i="9"/>
  <c r="D752" i="9"/>
  <c r="E752" i="9"/>
  <c r="B753" i="9"/>
  <c r="C753" i="9"/>
  <c r="D753" i="9"/>
  <c r="E753" i="9"/>
  <c r="B754" i="9"/>
  <c r="C754" i="9"/>
  <c r="D754" i="9"/>
  <c r="E754" i="9"/>
  <c r="B755" i="9"/>
  <c r="C755" i="9"/>
  <c r="D755" i="9"/>
  <c r="E755" i="9"/>
  <c r="B756" i="9"/>
  <c r="C756" i="9"/>
  <c r="D756" i="9"/>
  <c r="E756" i="9"/>
  <c r="B757" i="9"/>
  <c r="C757" i="9"/>
  <c r="D757" i="9"/>
  <c r="E757" i="9"/>
  <c r="B758" i="9"/>
  <c r="C758" i="9"/>
  <c r="D758" i="9"/>
  <c r="E758" i="9"/>
  <c r="B759" i="9"/>
  <c r="C759" i="9"/>
  <c r="D759" i="9"/>
  <c r="E759" i="9"/>
  <c r="B760" i="9"/>
  <c r="C760" i="9"/>
  <c r="D760" i="9"/>
  <c r="E760" i="9"/>
  <c r="B761" i="9"/>
  <c r="C761" i="9"/>
  <c r="D761" i="9"/>
  <c r="E761" i="9"/>
  <c r="B762" i="9"/>
  <c r="C762" i="9"/>
  <c r="D762" i="9"/>
  <c r="E762" i="9"/>
  <c r="B763" i="9"/>
  <c r="C763" i="9"/>
  <c r="D763" i="9"/>
  <c r="E763" i="9"/>
  <c r="B764" i="9"/>
  <c r="C764" i="9"/>
  <c r="D764" i="9"/>
  <c r="E764" i="9"/>
  <c r="B765" i="9"/>
  <c r="C765" i="9"/>
  <c r="D765" i="9"/>
  <c r="E765" i="9"/>
  <c r="B766" i="9"/>
  <c r="C766" i="9"/>
  <c r="D766" i="9"/>
  <c r="E766" i="9"/>
  <c r="B767" i="9"/>
  <c r="C767" i="9"/>
  <c r="D767" i="9"/>
  <c r="E767" i="9"/>
  <c r="B768" i="9"/>
  <c r="C768" i="9"/>
  <c r="D768" i="9"/>
  <c r="E768" i="9"/>
  <c r="B769" i="9"/>
  <c r="C769" i="9"/>
  <c r="D769" i="9"/>
  <c r="E769" i="9"/>
  <c r="B770" i="9"/>
  <c r="C770" i="9"/>
  <c r="D770" i="9"/>
  <c r="E770" i="9"/>
  <c r="B771" i="9"/>
  <c r="C771" i="9"/>
  <c r="D771" i="9"/>
  <c r="E771" i="9"/>
  <c r="B772" i="9"/>
  <c r="C772" i="9"/>
  <c r="D772" i="9"/>
  <c r="E772" i="9"/>
  <c r="B773" i="9"/>
  <c r="C773" i="9"/>
  <c r="D773" i="9"/>
  <c r="E773" i="9"/>
  <c r="B774" i="9"/>
  <c r="C774" i="9"/>
  <c r="D774" i="9"/>
  <c r="E774" i="9"/>
  <c r="B775" i="9"/>
  <c r="C775" i="9"/>
  <c r="D775" i="9"/>
  <c r="E775" i="9"/>
  <c r="B776" i="9"/>
  <c r="C776" i="9"/>
  <c r="D776" i="9"/>
  <c r="E776" i="9"/>
  <c r="B777" i="9"/>
  <c r="C777" i="9"/>
  <c r="D777" i="9"/>
  <c r="E777" i="9"/>
  <c r="B778" i="9"/>
  <c r="C778" i="9"/>
  <c r="D778" i="9"/>
  <c r="E778" i="9"/>
  <c r="B779" i="9"/>
  <c r="C779" i="9"/>
  <c r="D779" i="9"/>
  <c r="E779" i="9"/>
  <c r="B780" i="9"/>
  <c r="C780" i="9"/>
  <c r="D780" i="9"/>
  <c r="E780" i="9"/>
  <c r="B781" i="9"/>
  <c r="C781" i="9"/>
  <c r="D781" i="9"/>
  <c r="E781" i="9"/>
  <c r="B782" i="9"/>
  <c r="C782" i="9"/>
  <c r="D782" i="9"/>
  <c r="E782" i="9"/>
  <c r="B783" i="9"/>
  <c r="C783" i="9"/>
  <c r="D783" i="9"/>
  <c r="E783" i="9"/>
  <c r="B784" i="9"/>
  <c r="C784" i="9"/>
  <c r="D784" i="9"/>
  <c r="E784" i="9"/>
  <c r="B785" i="9"/>
  <c r="C785" i="9"/>
  <c r="D785" i="9"/>
  <c r="E785" i="9"/>
  <c r="B786" i="9"/>
  <c r="C786" i="9"/>
  <c r="D786" i="9"/>
  <c r="E786" i="9"/>
  <c r="B787" i="9"/>
  <c r="C787" i="9"/>
  <c r="D787" i="9"/>
  <c r="E787" i="9"/>
  <c r="B788" i="9"/>
  <c r="C788" i="9"/>
  <c r="D788" i="9"/>
  <c r="E788" i="9"/>
  <c r="B789" i="9"/>
  <c r="C789" i="9"/>
  <c r="D789" i="9"/>
  <c r="E789" i="9"/>
  <c r="B790" i="9"/>
  <c r="C790" i="9"/>
  <c r="D790" i="9"/>
  <c r="E790" i="9"/>
  <c r="B791" i="9"/>
  <c r="C791" i="9"/>
  <c r="D791" i="9"/>
  <c r="E791" i="9"/>
  <c r="B792" i="9"/>
  <c r="C792" i="9"/>
  <c r="D792" i="9"/>
  <c r="E792" i="9"/>
  <c r="B793" i="9"/>
  <c r="C793" i="9"/>
  <c r="D793" i="9"/>
  <c r="E793" i="9"/>
  <c r="B794" i="9"/>
  <c r="C794" i="9"/>
  <c r="D794" i="9"/>
  <c r="E794" i="9"/>
  <c r="B795" i="9"/>
  <c r="C795" i="9"/>
  <c r="D795" i="9"/>
  <c r="E795" i="9"/>
  <c r="B796" i="9"/>
  <c r="C796" i="9"/>
  <c r="D796" i="9"/>
  <c r="E796" i="9"/>
  <c r="B797" i="9"/>
  <c r="C797" i="9"/>
  <c r="D797" i="9"/>
  <c r="E797" i="9"/>
  <c r="B798" i="9"/>
  <c r="C798" i="9"/>
  <c r="D798" i="9"/>
  <c r="E798" i="9"/>
  <c r="B799" i="9"/>
  <c r="C799" i="9"/>
  <c r="D799" i="9"/>
  <c r="E799" i="9"/>
  <c r="B800" i="9"/>
  <c r="C800" i="9"/>
  <c r="D800" i="9"/>
  <c r="E800" i="9"/>
  <c r="B801" i="9"/>
  <c r="C801" i="9"/>
  <c r="D801" i="9"/>
  <c r="E801" i="9"/>
  <c r="B802" i="9"/>
  <c r="C802" i="9"/>
  <c r="D802" i="9"/>
  <c r="E802" i="9"/>
  <c r="B803" i="9"/>
  <c r="C803" i="9"/>
  <c r="D803" i="9"/>
  <c r="E803" i="9"/>
  <c r="B804" i="9"/>
  <c r="C804" i="9"/>
  <c r="D804" i="9"/>
  <c r="E804" i="9"/>
  <c r="B805" i="9"/>
  <c r="C805" i="9"/>
  <c r="D805" i="9"/>
  <c r="E805" i="9"/>
  <c r="B806" i="9"/>
  <c r="C806" i="9"/>
  <c r="D806" i="9"/>
  <c r="E806" i="9"/>
  <c r="B807" i="9"/>
  <c r="C807" i="9"/>
  <c r="D807" i="9"/>
  <c r="E807" i="9"/>
  <c r="B808" i="9"/>
  <c r="C808" i="9"/>
  <c r="D808" i="9"/>
  <c r="E808" i="9"/>
  <c r="B809" i="9"/>
  <c r="C809" i="9"/>
  <c r="D809" i="9"/>
  <c r="E809" i="9"/>
  <c r="B810" i="9"/>
  <c r="C810" i="9"/>
  <c r="D810" i="9"/>
  <c r="E810" i="9"/>
  <c r="B811" i="9"/>
  <c r="C811" i="9"/>
  <c r="D811" i="9"/>
  <c r="E811" i="9"/>
  <c r="B812" i="9"/>
  <c r="C812" i="9"/>
  <c r="D812" i="9"/>
  <c r="E812" i="9"/>
  <c r="B813" i="9"/>
  <c r="C813" i="9"/>
  <c r="D813" i="9"/>
  <c r="E813" i="9"/>
  <c r="B814" i="9"/>
  <c r="C814" i="9"/>
  <c r="D814" i="9"/>
  <c r="E814" i="9"/>
  <c r="B815" i="9"/>
  <c r="C815" i="9"/>
  <c r="D815" i="9"/>
  <c r="E815" i="9"/>
  <c r="B816" i="9"/>
  <c r="C816" i="9"/>
  <c r="D816" i="9"/>
  <c r="E816" i="9"/>
  <c r="B817" i="9"/>
  <c r="C817" i="9"/>
  <c r="D817" i="9"/>
  <c r="E817" i="9"/>
  <c r="B818" i="9"/>
  <c r="C818" i="9"/>
  <c r="D818" i="9"/>
  <c r="E818" i="9"/>
  <c r="B819" i="9"/>
  <c r="C819" i="9"/>
  <c r="D819" i="9"/>
  <c r="E819" i="9"/>
  <c r="B820" i="9"/>
  <c r="C820" i="9"/>
  <c r="D820" i="9"/>
  <c r="E820" i="9"/>
  <c r="B821" i="9"/>
  <c r="C821" i="9"/>
  <c r="D821" i="9"/>
  <c r="E821" i="9"/>
  <c r="B822" i="9"/>
  <c r="C822" i="9"/>
  <c r="D822" i="9"/>
  <c r="E822" i="9"/>
  <c r="B823" i="9"/>
  <c r="C823" i="9"/>
  <c r="D823" i="9"/>
  <c r="E823" i="9"/>
  <c r="B824" i="9"/>
  <c r="C824" i="9"/>
  <c r="D824" i="9"/>
  <c r="E824" i="9"/>
  <c r="B825" i="9"/>
  <c r="C825" i="9"/>
  <c r="D825" i="9"/>
  <c r="E825" i="9"/>
  <c r="B826" i="9"/>
  <c r="C826" i="9"/>
  <c r="D826" i="9"/>
  <c r="E826" i="9"/>
  <c r="B827" i="9"/>
  <c r="C827" i="9"/>
  <c r="D827" i="9"/>
  <c r="E827" i="9"/>
  <c r="B828" i="9"/>
  <c r="C828" i="9"/>
  <c r="D828" i="9"/>
  <c r="E828" i="9"/>
  <c r="B829" i="9"/>
  <c r="C829" i="9"/>
  <c r="D829" i="9"/>
  <c r="E829" i="9"/>
  <c r="B830" i="9"/>
  <c r="C830" i="9"/>
  <c r="D830" i="9"/>
  <c r="E830" i="9"/>
  <c r="B831" i="9"/>
  <c r="C831" i="9"/>
  <c r="D831" i="9"/>
  <c r="E831" i="9"/>
  <c r="B832" i="9"/>
  <c r="C832" i="9"/>
  <c r="D832" i="9"/>
  <c r="E832" i="9"/>
  <c r="B833" i="9"/>
  <c r="C833" i="9"/>
  <c r="D833" i="9"/>
  <c r="E833" i="9"/>
  <c r="B834" i="9"/>
  <c r="C834" i="9"/>
  <c r="D834" i="9"/>
  <c r="E834" i="9"/>
  <c r="B835" i="9"/>
  <c r="C835" i="9"/>
  <c r="D835" i="9"/>
  <c r="E835" i="9"/>
  <c r="B836" i="9"/>
  <c r="C836" i="9"/>
  <c r="D836" i="9"/>
  <c r="E836" i="9"/>
  <c r="B837" i="9"/>
  <c r="C837" i="9"/>
  <c r="D837" i="9"/>
  <c r="E837" i="9"/>
  <c r="B838" i="9"/>
  <c r="C838" i="9"/>
  <c r="D838" i="9"/>
  <c r="E838" i="9"/>
  <c r="B839" i="9"/>
  <c r="C839" i="9"/>
  <c r="D839" i="9"/>
  <c r="E839" i="9"/>
  <c r="B840" i="9"/>
  <c r="C840" i="9"/>
  <c r="D840" i="9"/>
  <c r="E840" i="9"/>
  <c r="B841" i="9"/>
  <c r="C841" i="9"/>
  <c r="D841" i="9"/>
  <c r="E841" i="9"/>
  <c r="B842" i="9"/>
  <c r="C842" i="9"/>
  <c r="D842" i="9"/>
  <c r="E842" i="9"/>
  <c r="B843" i="9"/>
  <c r="C843" i="9"/>
  <c r="D843" i="9"/>
  <c r="E843" i="9"/>
  <c r="B844" i="9"/>
  <c r="C844" i="9"/>
  <c r="D844" i="9"/>
  <c r="E844" i="9"/>
  <c r="B845" i="9"/>
  <c r="C845" i="9"/>
  <c r="D845" i="9"/>
  <c r="E845" i="9"/>
  <c r="B846" i="9"/>
  <c r="C846" i="9"/>
  <c r="D846" i="9"/>
  <c r="E846" i="9"/>
  <c r="B847" i="9"/>
  <c r="C847" i="9"/>
  <c r="D847" i="9"/>
  <c r="E847" i="9"/>
  <c r="B848" i="9"/>
  <c r="C848" i="9"/>
  <c r="D848" i="9"/>
  <c r="E848" i="9"/>
  <c r="B849" i="9"/>
  <c r="C849" i="9"/>
  <c r="D849" i="9"/>
  <c r="E849" i="9"/>
  <c r="B850" i="9"/>
  <c r="C850" i="9"/>
  <c r="D850" i="9"/>
  <c r="E850" i="9"/>
  <c r="B851" i="9"/>
  <c r="C851" i="9"/>
  <c r="D851" i="9"/>
  <c r="E851" i="9"/>
  <c r="B852" i="9"/>
  <c r="C852" i="9"/>
  <c r="D852" i="9"/>
  <c r="E852" i="9"/>
  <c r="B853" i="9"/>
  <c r="C853" i="9"/>
  <c r="D853" i="9"/>
  <c r="E853" i="9"/>
  <c r="B854" i="9"/>
  <c r="C854" i="9"/>
  <c r="D854" i="9"/>
  <c r="E854" i="9"/>
  <c r="B855" i="9"/>
  <c r="C855" i="9"/>
  <c r="D855" i="9"/>
  <c r="E855" i="9"/>
  <c r="B856" i="9"/>
  <c r="C856" i="9"/>
  <c r="D856" i="9"/>
  <c r="E856" i="9"/>
  <c r="B857" i="9"/>
  <c r="C857" i="9"/>
  <c r="D857" i="9"/>
  <c r="E857" i="9"/>
  <c r="B858" i="9"/>
  <c r="C858" i="9"/>
  <c r="D858" i="9"/>
  <c r="E858" i="9"/>
  <c r="B859" i="9"/>
  <c r="C859" i="9"/>
  <c r="D859" i="9"/>
  <c r="E859" i="9"/>
  <c r="B860" i="9"/>
  <c r="C860" i="9"/>
  <c r="D860" i="9"/>
  <c r="E860" i="9"/>
  <c r="B861" i="9"/>
  <c r="C861" i="9"/>
  <c r="D861" i="9"/>
  <c r="E861" i="9"/>
  <c r="B862" i="9"/>
  <c r="C862" i="9"/>
  <c r="D862" i="9"/>
  <c r="E862" i="9"/>
  <c r="B863" i="9"/>
  <c r="C863" i="9"/>
  <c r="D863" i="9"/>
  <c r="E863" i="9"/>
  <c r="B864" i="9"/>
  <c r="C864" i="9"/>
  <c r="D864" i="9"/>
  <c r="E864" i="9"/>
  <c r="B865" i="9"/>
  <c r="C865" i="9"/>
  <c r="D865" i="9"/>
  <c r="E865" i="9"/>
  <c r="B866" i="9"/>
  <c r="C866" i="9"/>
  <c r="D866" i="9"/>
  <c r="E866" i="9"/>
  <c r="B867" i="9"/>
  <c r="C867" i="9"/>
  <c r="D867" i="9"/>
  <c r="E867" i="9"/>
  <c r="B868" i="9"/>
  <c r="C868" i="9"/>
  <c r="D868" i="9"/>
  <c r="E868" i="9"/>
  <c r="B869" i="9"/>
  <c r="C869" i="9"/>
  <c r="D869" i="9"/>
  <c r="E869" i="9"/>
  <c r="B870" i="9"/>
  <c r="C870" i="9"/>
  <c r="D870" i="9"/>
  <c r="E870" i="9"/>
  <c r="B871" i="9"/>
  <c r="C871" i="9"/>
  <c r="D871" i="9"/>
  <c r="E871" i="9"/>
  <c r="B872" i="9"/>
  <c r="C872" i="9"/>
  <c r="D872" i="9"/>
  <c r="E872" i="9"/>
  <c r="B873" i="9"/>
  <c r="C873" i="9"/>
  <c r="D873" i="9"/>
  <c r="E873" i="9"/>
  <c r="B874" i="9"/>
  <c r="C874" i="9"/>
  <c r="D874" i="9"/>
  <c r="E874" i="9"/>
  <c r="B875" i="9"/>
  <c r="C875" i="9"/>
  <c r="D875" i="9"/>
  <c r="E875" i="9"/>
  <c r="B876" i="9"/>
  <c r="C876" i="9"/>
  <c r="D876" i="9"/>
  <c r="E876" i="9"/>
  <c r="B877" i="9"/>
  <c r="C877" i="9"/>
  <c r="D877" i="9"/>
  <c r="E877" i="9"/>
  <c r="B878" i="9"/>
  <c r="C878" i="9"/>
  <c r="D878" i="9"/>
  <c r="E878" i="9"/>
  <c r="B879" i="9"/>
  <c r="C879" i="9"/>
  <c r="D879" i="9"/>
  <c r="E879" i="9"/>
  <c r="B880" i="9"/>
  <c r="C880" i="9"/>
  <c r="D880" i="9"/>
  <c r="E880" i="9"/>
  <c r="B881" i="9"/>
  <c r="C881" i="9"/>
  <c r="D881" i="9"/>
  <c r="E881" i="9"/>
  <c r="B882" i="9"/>
  <c r="C882" i="9"/>
  <c r="D882" i="9"/>
  <c r="E882" i="9"/>
  <c r="B883" i="9"/>
  <c r="C883" i="9"/>
  <c r="D883" i="9"/>
  <c r="E883" i="9"/>
  <c r="B884" i="9"/>
  <c r="C884" i="9"/>
  <c r="D884" i="9"/>
  <c r="E884" i="9"/>
  <c r="B885" i="9"/>
  <c r="C885" i="9"/>
  <c r="D885" i="9"/>
  <c r="E885" i="9"/>
  <c r="B886" i="9"/>
  <c r="C886" i="9"/>
  <c r="D886" i="9"/>
  <c r="E886" i="9"/>
  <c r="B887" i="9"/>
  <c r="C887" i="9"/>
  <c r="D887" i="9"/>
  <c r="E887" i="9"/>
  <c r="B888" i="9"/>
  <c r="C888" i="9"/>
  <c r="D888" i="9"/>
  <c r="E888" i="9"/>
  <c r="B889" i="9"/>
  <c r="C889" i="9"/>
  <c r="D889" i="9"/>
  <c r="E889" i="9"/>
  <c r="B890" i="9"/>
  <c r="C890" i="9"/>
  <c r="D890" i="9"/>
  <c r="E890" i="9"/>
  <c r="B891" i="9"/>
  <c r="C891" i="9"/>
  <c r="D891" i="9"/>
  <c r="E891" i="9"/>
  <c r="B892" i="9"/>
  <c r="C892" i="9"/>
  <c r="D892" i="9"/>
  <c r="E892" i="9"/>
  <c r="B893" i="9"/>
  <c r="C893" i="9"/>
  <c r="D893" i="9"/>
  <c r="E893" i="9"/>
  <c r="B894" i="9"/>
  <c r="C894" i="9"/>
  <c r="D894" i="9"/>
  <c r="E894" i="9"/>
  <c r="B895" i="9"/>
  <c r="C895" i="9"/>
  <c r="D895" i="9"/>
  <c r="E895" i="9"/>
  <c r="B896" i="9"/>
  <c r="C896" i="9"/>
  <c r="D896" i="9"/>
  <c r="E896" i="9"/>
  <c r="B897" i="9"/>
  <c r="C897" i="9"/>
  <c r="D897" i="9"/>
  <c r="E897" i="9"/>
  <c r="B898" i="9"/>
  <c r="C898" i="9"/>
  <c r="D898" i="9"/>
  <c r="E898" i="9"/>
  <c r="B899" i="9"/>
  <c r="C899" i="9"/>
  <c r="D899" i="9"/>
  <c r="E899" i="9"/>
  <c r="B900" i="9"/>
  <c r="C900" i="9"/>
  <c r="D900" i="9"/>
  <c r="E900" i="9"/>
  <c r="B901" i="9"/>
  <c r="C901" i="9"/>
  <c r="D901" i="9"/>
  <c r="E901" i="9"/>
  <c r="B902" i="9"/>
  <c r="C902" i="9"/>
  <c r="D902" i="9"/>
  <c r="E902" i="9"/>
  <c r="B903" i="9"/>
  <c r="C903" i="9"/>
  <c r="D903" i="9"/>
  <c r="E903" i="9"/>
  <c r="B904" i="9"/>
  <c r="C904" i="9"/>
  <c r="D904" i="9"/>
  <c r="E904" i="9"/>
  <c r="B905" i="9"/>
  <c r="C905" i="9"/>
  <c r="D905" i="9"/>
  <c r="E905" i="9"/>
  <c r="B906" i="9"/>
  <c r="C906" i="9"/>
  <c r="D906" i="9"/>
  <c r="E906" i="9"/>
  <c r="B907" i="9"/>
  <c r="C907" i="9"/>
  <c r="D907" i="9"/>
  <c r="E907" i="9"/>
  <c r="B908" i="9"/>
  <c r="C908" i="9"/>
  <c r="D908" i="9"/>
  <c r="E908" i="9"/>
  <c r="B909" i="9"/>
  <c r="C909" i="9"/>
  <c r="D909" i="9"/>
  <c r="E909" i="9"/>
  <c r="B910" i="9"/>
  <c r="C910" i="9"/>
  <c r="D910" i="9"/>
  <c r="E910" i="9"/>
  <c r="B911" i="9"/>
  <c r="C911" i="9"/>
  <c r="D911" i="9"/>
  <c r="E911" i="9"/>
  <c r="B912" i="9"/>
  <c r="C912" i="9"/>
  <c r="D912" i="9"/>
  <c r="E912" i="9"/>
  <c r="B913" i="9"/>
  <c r="C913" i="9"/>
  <c r="D913" i="9"/>
  <c r="E913" i="9"/>
  <c r="B914" i="9"/>
  <c r="C914" i="9"/>
  <c r="D914" i="9"/>
  <c r="E914" i="9"/>
  <c r="B915" i="9"/>
  <c r="C915" i="9"/>
  <c r="D915" i="9"/>
  <c r="E915" i="9"/>
  <c r="B916" i="9"/>
  <c r="C916" i="9"/>
  <c r="D916" i="9"/>
  <c r="E916" i="9"/>
  <c r="B917" i="9"/>
  <c r="C917" i="9"/>
  <c r="D917" i="9"/>
  <c r="E917" i="9"/>
  <c r="B918" i="9"/>
  <c r="C918" i="9"/>
  <c r="D918" i="9"/>
  <c r="E918" i="9"/>
  <c r="B919" i="9"/>
  <c r="C919" i="9"/>
  <c r="D919" i="9"/>
  <c r="E919" i="9"/>
  <c r="B920" i="9"/>
  <c r="C920" i="9"/>
  <c r="D920" i="9"/>
  <c r="E920" i="9"/>
  <c r="B921" i="9"/>
  <c r="C921" i="9"/>
  <c r="D921" i="9"/>
  <c r="E921" i="9"/>
  <c r="B922" i="9"/>
  <c r="C922" i="9"/>
  <c r="D922" i="9"/>
  <c r="E922" i="9"/>
  <c r="B923" i="9"/>
  <c r="C923" i="9"/>
  <c r="D923" i="9"/>
  <c r="E923" i="9"/>
  <c r="B924" i="9"/>
  <c r="C924" i="9"/>
  <c r="D924" i="9"/>
  <c r="E924" i="9"/>
  <c r="B925" i="9"/>
  <c r="C925" i="9"/>
  <c r="D925" i="9"/>
  <c r="E925" i="9"/>
  <c r="B926" i="9"/>
  <c r="C926" i="9"/>
  <c r="D926" i="9"/>
  <c r="E926" i="9"/>
  <c r="B927" i="9"/>
  <c r="C927" i="9"/>
  <c r="D927" i="9"/>
  <c r="E927" i="9"/>
  <c r="B928" i="9"/>
  <c r="C928" i="9"/>
  <c r="D928" i="9"/>
  <c r="E928" i="9"/>
  <c r="B929" i="9"/>
  <c r="C929" i="9"/>
  <c r="D929" i="9"/>
  <c r="E929" i="9"/>
  <c r="B930" i="9"/>
  <c r="C930" i="9"/>
  <c r="D930" i="9"/>
  <c r="E930" i="9"/>
  <c r="B931" i="9"/>
  <c r="C931" i="9"/>
  <c r="D931" i="9"/>
  <c r="E931" i="9"/>
  <c r="B932" i="9"/>
  <c r="C932" i="9"/>
  <c r="D932" i="9"/>
  <c r="E932" i="9"/>
  <c r="B933" i="9"/>
  <c r="C933" i="9"/>
  <c r="D933" i="9"/>
  <c r="E933" i="9"/>
  <c r="B934" i="9"/>
  <c r="C934" i="9"/>
  <c r="D934" i="9"/>
  <c r="E934" i="9"/>
  <c r="B935" i="9"/>
  <c r="C935" i="9"/>
  <c r="D935" i="9"/>
  <c r="E935" i="9"/>
  <c r="B936" i="9"/>
  <c r="C936" i="9"/>
  <c r="D936" i="9"/>
  <c r="E936" i="9"/>
  <c r="B937" i="9"/>
  <c r="C937" i="9"/>
  <c r="D937" i="9"/>
  <c r="E937" i="9"/>
  <c r="B938" i="9"/>
  <c r="C938" i="9"/>
  <c r="D938" i="9"/>
  <c r="E938" i="9"/>
  <c r="B939" i="9"/>
  <c r="C939" i="9"/>
  <c r="D939" i="9"/>
  <c r="E939" i="9"/>
  <c r="B940" i="9"/>
  <c r="C940" i="9"/>
  <c r="D940" i="9"/>
  <c r="E940" i="9"/>
  <c r="B941" i="9"/>
  <c r="C941" i="9"/>
  <c r="D941" i="9"/>
  <c r="E941" i="9"/>
  <c r="B942" i="9"/>
  <c r="C942" i="9"/>
  <c r="D942" i="9"/>
  <c r="E942" i="9"/>
  <c r="B943" i="9"/>
  <c r="C943" i="9"/>
  <c r="D943" i="9"/>
  <c r="E943" i="9"/>
  <c r="B944" i="9"/>
  <c r="C944" i="9"/>
  <c r="D944" i="9"/>
  <c r="E944" i="9"/>
  <c r="B945" i="9"/>
  <c r="C945" i="9"/>
  <c r="D945" i="9"/>
  <c r="E945" i="9"/>
  <c r="B946" i="9"/>
  <c r="C946" i="9"/>
  <c r="D946" i="9"/>
  <c r="E946" i="9"/>
  <c r="B947" i="9"/>
  <c r="C947" i="9"/>
  <c r="D947" i="9"/>
  <c r="E947" i="9"/>
  <c r="B948" i="9"/>
  <c r="C948" i="9"/>
  <c r="D948" i="9"/>
  <c r="E948" i="9"/>
  <c r="B949" i="9"/>
  <c r="C949" i="9"/>
  <c r="D949" i="9"/>
  <c r="E949" i="9"/>
  <c r="B950" i="9"/>
  <c r="C950" i="9"/>
  <c r="D950" i="9"/>
  <c r="E950" i="9"/>
  <c r="B951" i="9"/>
  <c r="C951" i="9"/>
  <c r="D951" i="9"/>
  <c r="E951" i="9"/>
  <c r="B952" i="9"/>
  <c r="C952" i="9"/>
  <c r="D952" i="9"/>
  <c r="E952" i="9"/>
  <c r="B953" i="9"/>
  <c r="C953" i="9"/>
  <c r="D953" i="9"/>
  <c r="E953" i="9"/>
  <c r="B954" i="9"/>
  <c r="C954" i="9"/>
  <c r="D954" i="9"/>
  <c r="E954" i="9"/>
  <c r="B955" i="9"/>
  <c r="C955" i="9"/>
  <c r="D955" i="9"/>
  <c r="E955" i="9"/>
  <c r="B956" i="9"/>
  <c r="C956" i="9"/>
  <c r="D956" i="9"/>
  <c r="E956" i="9"/>
  <c r="B957" i="9"/>
  <c r="C957" i="9"/>
  <c r="D957" i="9"/>
  <c r="E957" i="9"/>
  <c r="B958" i="9"/>
  <c r="C958" i="9"/>
  <c r="D958" i="9"/>
  <c r="E958" i="9"/>
  <c r="B959" i="9"/>
  <c r="C959" i="9"/>
  <c r="D959" i="9"/>
  <c r="E959" i="9"/>
  <c r="B960" i="9"/>
  <c r="C960" i="9"/>
  <c r="D960" i="9"/>
  <c r="E960" i="9"/>
  <c r="B961" i="9"/>
  <c r="C961" i="9"/>
  <c r="D961" i="9"/>
  <c r="E961" i="9"/>
  <c r="B962" i="9"/>
  <c r="C962" i="9"/>
  <c r="D962" i="9"/>
  <c r="E962" i="9"/>
  <c r="B963" i="9"/>
  <c r="C963" i="9"/>
  <c r="D963" i="9"/>
  <c r="E963" i="9"/>
  <c r="B964" i="9"/>
  <c r="C964" i="9"/>
  <c r="D964" i="9"/>
  <c r="E964" i="9"/>
  <c r="B965" i="9"/>
  <c r="C965" i="9"/>
  <c r="D965" i="9"/>
  <c r="E965" i="9"/>
  <c r="B966" i="9"/>
  <c r="C966" i="9"/>
  <c r="D966" i="9"/>
  <c r="E966" i="9"/>
  <c r="B967" i="9"/>
  <c r="C967" i="9"/>
  <c r="D967" i="9"/>
  <c r="E967" i="9"/>
  <c r="B968" i="9"/>
  <c r="C968" i="9"/>
  <c r="D968" i="9"/>
  <c r="E968" i="9"/>
  <c r="B969" i="9"/>
  <c r="C969" i="9"/>
  <c r="D969" i="9"/>
  <c r="E969" i="9"/>
  <c r="B970" i="9"/>
  <c r="C970" i="9"/>
  <c r="D970" i="9"/>
  <c r="E970" i="9"/>
  <c r="B971" i="9"/>
  <c r="C971" i="9"/>
  <c r="D971" i="9"/>
  <c r="E971" i="9"/>
  <c r="B972" i="9"/>
  <c r="C972" i="9"/>
  <c r="D972" i="9"/>
  <c r="E972" i="9"/>
  <c r="B973" i="9"/>
  <c r="C973" i="9"/>
  <c r="D973" i="9"/>
  <c r="E973" i="9"/>
  <c r="B974" i="9"/>
  <c r="C974" i="9"/>
  <c r="D974" i="9"/>
  <c r="E974" i="9"/>
  <c r="B975" i="9"/>
  <c r="C975" i="9"/>
  <c r="D975" i="9"/>
  <c r="E975" i="9"/>
  <c r="B976" i="9"/>
  <c r="C976" i="9"/>
  <c r="D976" i="9"/>
  <c r="E976" i="9"/>
  <c r="B977" i="9"/>
  <c r="C977" i="9"/>
  <c r="D977" i="9"/>
  <c r="E977" i="9"/>
  <c r="B978" i="9"/>
  <c r="C978" i="9"/>
  <c r="D978" i="9"/>
  <c r="E978" i="9"/>
  <c r="B979" i="9"/>
  <c r="C979" i="9"/>
  <c r="D979" i="9"/>
  <c r="E979" i="9"/>
  <c r="B980" i="9"/>
  <c r="C980" i="9"/>
  <c r="D980" i="9"/>
  <c r="E980" i="9"/>
  <c r="B981" i="9"/>
  <c r="C981" i="9"/>
  <c r="D981" i="9"/>
  <c r="E981" i="9"/>
  <c r="B982" i="9"/>
  <c r="C982" i="9"/>
  <c r="D982" i="9"/>
  <c r="E982" i="9"/>
  <c r="B983" i="9"/>
  <c r="C983" i="9"/>
  <c r="D983" i="9"/>
  <c r="E983" i="9"/>
  <c r="B984" i="9"/>
  <c r="C984" i="9"/>
  <c r="D984" i="9"/>
  <c r="E984" i="9"/>
  <c r="B985" i="9"/>
  <c r="C985" i="9"/>
  <c r="D985" i="9"/>
  <c r="E985" i="9"/>
  <c r="B986" i="9"/>
  <c r="C986" i="9"/>
  <c r="D986" i="9"/>
  <c r="E986" i="9"/>
  <c r="B987" i="9"/>
  <c r="C987" i="9"/>
  <c r="D987" i="9"/>
  <c r="E987" i="9"/>
  <c r="B988" i="9"/>
  <c r="C988" i="9"/>
  <c r="D988" i="9"/>
  <c r="E988" i="9"/>
  <c r="B989" i="9"/>
  <c r="C989" i="9"/>
  <c r="D989" i="9"/>
  <c r="E989" i="9"/>
  <c r="B990" i="9"/>
  <c r="C990" i="9"/>
  <c r="D990" i="9"/>
  <c r="E990" i="9"/>
  <c r="B991" i="9"/>
  <c r="C991" i="9"/>
  <c r="D991" i="9"/>
  <c r="E991" i="9"/>
  <c r="B992" i="9"/>
  <c r="C992" i="9"/>
  <c r="D992" i="9"/>
  <c r="E992" i="9"/>
  <c r="B993" i="9"/>
  <c r="C993" i="9"/>
  <c r="D993" i="9"/>
  <c r="E993" i="9"/>
  <c r="B994" i="9"/>
  <c r="C994" i="9"/>
  <c r="D994" i="9"/>
  <c r="E994" i="9"/>
  <c r="B995" i="9"/>
  <c r="C995" i="9"/>
  <c r="D995" i="9"/>
  <c r="E995" i="9"/>
  <c r="B996" i="9"/>
  <c r="C996" i="9"/>
  <c r="D996" i="9"/>
  <c r="E996" i="9"/>
  <c r="B997" i="9"/>
  <c r="C997" i="9"/>
  <c r="D997" i="9"/>
  <c r="E997" i="9"/>
  <c r="B998" i="9"/>
  <c r="C998" i="9"/>
  <c r="D998" i="9"/>
  <c r="E998" i="9"/>
  <c r="B999" i="9"/>
  <c r="C999" i="9"/>
  <c r="D999" i="9"/>
  <c r="E999" i="9"/>
  <c r="B1000" i="9"/>
  <c r="C1000" i="9"/>
  <c r="D1000" i="9"/>
  <c r="E1000" i="9"/>
  <c r="B1001" i="9"/>
  <c r="C1001" i="9"/>
  <c r="D1001" i="9"/>
  <c r="E1001" i="9"/>
  <c r="B1002" i="9"/>
  <c r="C1002" i="9"/>
  <c r="D1002" i="9"/>
  <c r="E1002" i="9"/>
  <c r="B1003" i="9"/>
  <c r="C1003" i="9"/>
  <c r="D1003" i="9"/>
  <c r="E1003" i="9"/>
  <c r="B1004" i="9"/>
  <c r="C1004" i="9"/>
  <c r="D1004" i="9"/>
  <c r="E1004" i="9"/>
  <c r="B1005" i="9"/>
  <c r="C1005" i="9"/>
  <c r="D1005" i="9"/>
  <c r="E1005" i="9"/>
  <c r="B1006" i="9"/>
  <c r="C1006" i="9"/>
  <c r="D1006" i="9"/>
  <c r="E1006" i="9"/>
  <c r="B1007" i="9"/>
  <c r="C1007" i="9"/>
  <c r="D1007" i="9"/>
  <c r="E1007" i="9"/>
  <c r="B1008" i="9"/>
  <c r="C1008" i="9"/>
  <c r="D1008" i="9"/>
  <c r="E1008" i="9"/>
  <c r="B1009" i="9"/>
  <c r="C1009" i="9"/>
  <c r="D1009" i="9"/>
  <c r="E1009" i="9"/>
  <c r="B1010" i="9"/>
  <c r="C1010" i="9"/>
  <c r="D1010" i="9"/>
  <c r="E1010" i="9"/>
  <c r="B1011" i="9"/>
  <c r="C1011" i="9"/>
  <c r="D1011" i="9"/>
  <c r="E1011" i="9"/>
  <c r="B1012" i="9"/>
  <c r="C1012" i="9"/>
  <c r="D1012" i="9"/>
  <c r="E1012" i="9"/>
  <c r="B1013" i="9"/>
  <c r="C1013" i="9"/>
  <c r="D1013" i="9"/>
  <c r="E1013" i="9"/>
  <c r="B1014" i="9"/>
  <c r="C1014" i="9"/>
  <c r="D1014" i="9"/>
  <c r="E1014" i="9"/>
  <c r="B1015" i="9"/>
  <c r="C1015" i="9"/>
  <c r="D1015" i="9"/>
  <c r="E1015" i="9"/>
  <c r="B1016" i="9"/>
  <c r="C1016" i="9"/>
  <c r="D1016" i="9"/>
  <c r="E1016" i="9"/>
  <c r="B1017" i="9"/>
  <c r="C1017" i="9"/>
  <c r="D1017" i="9"/>
  <c r="E1017" i="9"/>
  <c r="B1018" i="9"/>
  <c r="C1018" i="9"/>
  <c r="D1018" i="9"/>
  <c r="E1018" i="9"/>
  <c r="B1019" i="9"/>
  <c r="C1019" i="9"/>
  <c r="D1019" i="9"/>
  <c r="E1019" i="9"/>
  <c r="B1020" i="9"/>
  <c r="C1020" i="9"/>
  <c r="D1020" i="9"/>
  <c r="E1020" i="9"/>
  <c r="B1021" i="9"/>
  <c r="C1021" i="9"/>
  <c r="D1021" i="9"/>
  <c r="E1021" i="9"/>
  <c r="B1022" i="9"/>
  <c r="C1022" i="9"/>
  <c r="D1022" i="9"/>
  <c r="E1022" i="9"/>
  <c r="B1023" i="9"/>
  <c r="C1023" i="9"/>
  <c r="D1023" i="9"/>
  <c r="E1023" i="9"/>
  <c r="B1024" i="9"/>
  <c r="C1024" i="9"/>
  <c r="D1024" i="9"/>
  <c r="E1024" i="9"/>
  <c r="B1025" i="9"/>
  <c r="C1025" i="9"/>
  <c r="D1025" i="9"/>
  <c r="E1025" i="9"/>
  <c r="B1026" i="9"/>
  <c r="C1026" i="9"/>
  <c r="D1026" i="9"/>
  <c r="E1026" i="9"/>
  <c r="B1027" i="9"/>
  <c r="C1027" i="9"/>
  <c r="D1027" i="9"/>
  <c r="E1027" i="9"/>
  <c r="B1028" i="9"/>
  <c r="C1028" i="9"/>
  <c r="D1028" i="9"/>
  <c r="E1028" i="9"/>
  <c r="B1029" i="9"/>
  <c r="C1029" i="9"/>
  <c r="D1029" i="9"/>
  <c r="E1029" i="9"/>
  <c r="B1030" i="9"/>
  <c r="C1030" i="9"/>
  <c r="D1030" i="9"/>
  <c r="E1030" i="9"/>
  <c r="B1031" i="9"/>
  <c r="C1031" i="9"/>
  <c r="D1031" i="9"/>
  <c r="E1031" i="9"/>
  <c r="B1032" i="9"/>
  <c r="C1032" i="9"/>
  <c r="D1032" i="9"/>
  <c r="E1032" i="9"/>
  <c r="B1033" i="9"/>
  <c r="C1033" i="9"/>
  <c r="D1033" i="9"/>
  <c r="E1033" i="9"/>
  <c r="B1034" i="9"/>
  <c r="C1034" i="9"/>
  <c r="D1034" i="9"/>
  <c r="E1034" i="9"/>
  <c r="B1035" i="9"/>
  <c r="C1035" i="9"/>
  <c r="D1035" i="9"/>
  <c r="E1035" i="9"/>
  <c r="B1036" i="9"/>
  <c r="C1036" i="9"/>
  <c r="D1036" i="9"/>
  <c r="E1036" i="9"/>
  <c r="B1037" i="9"/>
  <c r="C1037" i="9"/>
  <c r="D1037" i="9"/>
  <c r="E1037" i="9"/>
  <c r="B1038" i="9"/>
  <c r="C1038" i="9"/>
  <c r="D1038" i="9"/>
  <c r="E1038" i="9"/>
  <c r="B1039" i="9"/>
  <c r="C1039" i="9"/>
  <c r="D1039" i="9"/>
  <c r="E1039" i="9"/>
  <c r="B1040" i="9"/>
  <c r="C1040" i="9"/>
  <c r="D1040" i="9"/>
  <c r="E1040" i="9"/>
  <c r="B1041" i="9"/>
  <c r="C1041" i="9"/>
  <c r="D1041" i="9"/>
  <c r="E1041" i="9"/>
  <c r="B1042" i="9"/>
  <c r="C1042" i="9"/>
  <c r="D1042" i="9"/>
  <c r="E1042" i="9"/>
  <c r="B1043" i="9"/>
  <c r="C1043" i="9"/>
  <c r="D1043" i="9"/>
  <c r="E1043" i="9"/>
  <c r="B1044" i="9"/>
  <c r="C1044" i="9"/>
  <c r="D1044" i="9"/>
  <c r="E1044" i="9"/>
  <c r="B1045" i="9"/>
  <c r="C1045" i="9"/>
  <c r="D1045" i="9"/>
  <c r="E1045" i="9"/>
  <c r="B1046" i="9"/>
  <c r="C1046" i="9"/>
  <c r="D1046" i="9"/>
  <c r="E1046" i="9"/>
  <c r="B1047" i="9"/>
  <c r="C1047" i="9"/>
  <c r="D1047" i="9"/>
  <c r="E1047" i="9"/>
  <c r="B1048" i="9"/>
  <c r="C1048" i="9"/>
  <c r="D1048" i="9"/>
  <c r="E1048" i="9"/>
  <c r="B1049" i="9"/>
  <c r="C1049" i="9"/>
  <c r="D1049" i="9"/>
  <c r="E1049" i="9"/>
  <c r="B1050" i="9"/>
  <c r="C1050" i="9"/>
  <c r="D1050" i="9"/>
  <c r="E1050" i="9"/>
  <c r="B1051" i="9"/>
  <c r="C1051" i="9"/>
  <c r="D1051" i="9"/>
  <c r="E1051" i="9"/>
  <c r="B1052" i="9"/>
  <c r="C1052" i="9"/>
  <c r="D1052" i="9"/>
  <c r="E1052" i="9"/>
  <c r="B1053" i="9"/>
  <c r="C1053" i="9"/>
  <c r="D1053" i="9"/>
  <c r="E1053" i="9"/>
  <c r="B1054" i="9"/>
  <c r="C1054" i="9"/>
  <c r="D1054" i="9"/>
  <c r="E1054" i="9"/>
  <c r="B1055" i="9"/>
  <c r="C1055" i="9"/>
  <c r="D1055" i="9"/>
  <c r="E1055" i="9"/>
  <c r="B1056" i="9"/>
  <c r="C1056" i="9"/>
  <c r="D1056" i="9"/>
  <c r="E1056" i="9"/>
  <c r="B1057" i="9"/>
  <c r="C1057" i="9"/>
  <c r="D1057" i="9"/>
  <c r="E1057" i="9"/>
  <c r="B1058" i="9"/>
  <c r="C1058" i="9"/>
  <c r="D1058" i="9"/>
  <c r="E1058" i="9"/>
  <c r="B1059" i="9"/>
  <c r="C1059" i="9"/>
  <c r="D1059" i="9"/>
  <c r="E1059" i="9"/>
  <c r="B1060" i="9"/>
  <c r="C1060" i="9"/>
  <c r="D1060" i="9"/>
  <c r="E1060" i="9"/>
  <c r="B1061" i="9"/>
  <c r="C1061" i="9"/>
  <c r="D1061" i="9"/>
  <c r="E1061" i="9"/>
  <c r="B1062" i="9"/>
  <c r="C1062" i="9"/>
  <c r="D1062" i="9"/>
  <c r="E1062" i="9"/>
  <c r="B1063" i="9"/>
  <c r="C1063" i="9"/>
  <c r="D1063" i="9"/>
  <c r="E1063" i="9"/>
  <c r="B1064" i="9"/>
  <c r="C1064" i="9"/>
  <c r="D1064" i="9"/>
  <c r="E1064" i="9"/>
  <c r="B1065" i="9"/>
  <c r="C1065" i="9"/>
  <c r="D1065" i="9"/>
  <c r="E1065" i="9"/>
  <c r="B1066" i="9"/>
  <c r="C1066" i="9"/>
  <c r="D1066" i="9"/>
  <c r="E1066" i="9"/>
  <c r="B1067" i="9"/>
  <c r="C1067" i="9"/>
  <c r="D1067" i="9"/>
  <c r="E1067" i="9"/>
  <c r="B1068" i="9"/>
  <c r="C1068" i="9"/>
  <c r="D1068" i="9"/>
  <c r="E1068" i="9"/>
  <c r="B1069" i="9"/>
  <c r="C1069" i="9"/>
  <c r="D1069" i="9"/>
  <c r="E1069" i="9"/>
  <c r="B1070" i="9"/>
  <c r="C1070" i="9"/>
  <c r="D1070" i="9"/>
  <c r="E1070" i="9"/>
  <c r="B1071" i="9"/>
  <c r="C1071" i="9"/>
  <c r="D1071" i="9"/>
  <c r="E1071" i="9"/>
  <c r="B1072" i="9"/>
  <c r="C1072" i="9"/>
  <c r="D1072" i="9"/>
  <c r="E1072" i="9"/>
  <c r="B1073" i="9"/>
  <c r="C1073" i="9"/>
  <c r="D1073" i="9"/>
  <c r="E1073" i="9"/>
  <c r="B1074" i="9"/>
  <c r="C1074" i="9"/>
  <c r="D1074" i="9"/>
  <c r="E1074" i="9"/>
  <c r="B1075" i="9"/>
  <c r="C1075" i="9"/>
  <c r="D1075" i="9"/>
  <c r="E1075" i="9"/>
  <c r="B1076" i="9"/>
  <c r="C1076" i="9"/>
  <c r="D1076" i="9"/>
  <c r="E1076" i="9"/>
  <c r="B1077" i="9"/>
  <c r="C1077" i="9"/>
  <c r="D1077" i="9"/>
  <c r="E1077" i="9"/>
  <c r="B1078" i="9"/>
  <c r="C1078" i="9"/>
  <c r="D1078" i="9"/>
  <c r="E1078" i="9"/>
  <c r="B1079" i="9"/>
  <c r="C1079" i="9"/>
  <c r="D1079" i="9"/>
  <c r="E1079" i="9"/>
  <c r="B1080" i="9"/>
  <c r="C1080" i="9"/>
  <c r="D1080" i="9"/>
  <c r="E1080" i="9"/>
  <c r="B1081" i="9"/>
  <c r="C1081" i="9"/>
  <c r="D1081" i="9"/>
  <c r="E1081" i="9"/>
  <c r="B1082" i="9"/>
  <c r="C1082" i="9"/>
  <c r="D1082" i="9"/>
  <c r="E1082" i="9"/>
  <c r="B1083" i="9"/>
  <c r="C1083" i="9"/>
  <c r="D1083" i="9"/>
  <c r="E1083" i="9"/>
  <c r="B1084" i="9"/>
  <c r="C1084" i="9"/>
  <c r="D1084" i="9"/>
  <c r="E1084" i="9"/>
  <c r="B1085" i="9"/>
  <c r="C1085" i="9"/>
  <c r="D1085" i="9"/>
  <c r="E1085" i="9"/>
  <c r="B1086" i="9"/>
  <c r="C1086" i="9"/>
  <c r="D1086" i="9"/>
  <c r="E1086" i="9"/>
  <c r="B1087" i="9"/>
  <c r="C1087" i="9"/>
  <c r="D1087" i="9"/>
  <c r="E1087" i="9"/>
  <c r="B1088" i="9"/>
  <c r="C1088" i="9"/>
  <c r="D1088" i="9"/>
  <c r="E1088" i="9"/>
  <c r="B1089" i="9"/>
  <c r="C1089" i="9"/>
  <c r="D1089" i="9"/>
  <c r="E1089" i="9"/>
  <c r="B1090" i="9"/>
  <c r="C1090" i="9"/>
  <c r="D1090" i="9"/>
  <c r="E1090" i="9"/>
  <c r="B1091" i="9"/>
  <c r="C1091" i="9"/>
  <c r="D1091" i="9"/>
  <c r="E1091" i="9"/>
  <c r="B1092" i="9"/>
  <c r="C1092" i="9"/>
  <c r="D1092" i="9"/>
  <c r="E1092" i="9"/>
  <c r="B1093" i="9"/>
  <c r="C1093" i="9"/>
  <c r="D1093" i="9"/>
  <c r="E1093" i="9"/>
  <c r="B1094" i="9"/>
  <c r="C1094" i="9"/>
  <c r="D1094" i="9"/>
  <c r="E1094" i="9"/>
  <c r="B1095" i="9"/>
  <c r="C1095" i="9"/>
  <c r="D1095" i="9"/>
  <c r="E1095" i="9"/>
  <c r="B1096" i="9"/>
  <c r="C1096" i="9"/>
  <c r="D1096" i="9"/>
  <c r="E1096" i="9"/>
  <c r="B1097" i="9"/>
  <c r="C1097" i="9"/>
  <c r="D1097" i="9"/>
  <c r="E1097" i="9"/>
  <c r="B1098" i="9"/>
  <c r="C1098" i="9"/>
  <c r="D1098" i="9"/>
  <c r="E1098" i="9"/>
  <c r="B1099" i="9"/>
  <c r="C1099" i="9"/>
  <c r="D1099" i="9"/>
  <c r="E1099" i="9"/>
  <c r="B1100" i="9"/>
  <c r="C1100" i="9"/>
  <c r="D1100" i="9"/>
  <c r="E1100" i="9"/>
  <c r="B1101" i="9"/>
  <c r="C1101" i="9"/>
  <c r="D1101" i="9"/>
  <c r="E1101" i="9"/>
  <c r="B1102" i="9"/>
  <c r="C1102" i="9"/>
  <c r="D1102" i="9"/>
  <c r="E1102" i="9"/>
  <c r="B1103" i="9"/>
  <c r="C1103" i="9"/>
  <c r="D1103" i="9"/>
  <c r="E1103" i="9"/>
  <c r="B1104" i="9"/>
  <c r="C1104" i="9"/>
  <c r="D1104" i="9"/>
  <c r="E1104" i="9"/>
  <c r="B1105" i="9"/>
  <c r="C1105" i="9"/>
  <c r="D1105" i="9"/>
  <c r="E1105" i="9"/>
  <c r="B1106" i="9"/>
  <c r="C1106" i="9"/>
  <c r="D1106" i="9"/>
  <c r="E1106" i="9"/>
  <c r="B1107" i="9"/>
  <c r="C1107" i="9"/>
  <c r="D1107" i="9"/>
  <c r="E1107" i="9"/>
  <c r="B1108" i="9"/>
  <c r="C1108" i="9"/>
  <c r="D1108" i="9"/>
  <c r="E1108" i="9"/>
  <c r="B1109" i="9"/>
  <c r="C1109" i="9"/>
  <c r="D1109" i="9"/>
  <c r="E1109" i="9"/>
  <c r="B1110" i="9"/>
  <c r="C1110" i="9"/>
  <c r="D1110" i="9"/>
  <c r="E1110" i="9"/>
  <c r="B1111" i="9"/>
  <c r="C1111" i="9"/>
  <c r="D1111" i="9"/>
  <c r="E1111" i="9"/>
  <c r="B1112" i="9"/>
  <c r="C1112" i="9"/>
  <c r="D1112" i="9"/>
  <c r="E1112" i="9"/>
  <c r="B1113" i="9"/>
  <c r="C1113" i="9"/>
  <c r="D1113" i="9"/>
  <c r="E1113" i="9"/>
  <c r="B1114" i="9"/>
  <c r="C1114" i="9"/>
  <c r="D1114" i="9"/>
  <c r="E1114" i="9"/>
  <c r="B1115" i="9"/>
  <c r="C1115" i="9"/>
  <c r="D1115" i="9"/>
  <c r="E1115" i="9"/>
  <c r="B1116" i="9"/>
  <c r="C1116" i="9"/>
  <c r="D1116" i="9"/>
  <c r="E1116" i="9"/>
  <c r="B1117" i="9"/>
  <c r="C1117" i="9"/>
  <c r="D1117" i="9"/>
  <c r="E1117" i="9"/>
  <c r="BN18" i="8"/>
  <c r="BO18" i="8"/>
  <c r="BP18" i="8"/>
  <c r="BQ18" i="8"/>
  <c r="BN19" i="8"/>
  <c r="BO19" i="8"/>
  <c r="BP19" i="8"/>
  <c r="BQ19" i="8"/>
  <c r="BN20" i="8"/>
  <c r="BO20" i="8"/>
  <c r="BP20" i="8"/>
  <c r="BQ20" i="8"/>
  <c r="BN21" i="8"/>
  <c r="BO21" i="8"/>
  <c r="BP21" i="8"/>
  <c r="BQ21" i="8"/>
  <c r="BN22" i="8"/>
  <c r="BO22" i="8"/>
  <c r="BP22" i="8"/>
  <c r="BQ22" i="8"/>
  <c r="BN23" i="8"/>
  <c r="BO23" i="8"/>
  <c r="BP23" i="8"/>
  <c r="BQ23" i="8"/>
  <c r="BN24" i="8"/>
  <c r="BO24" i="8"/>
  <c r="BP24" i="8"/>
  <c r="BQ24" i="8"/>
  <c r="BN25" i="8"/>
  <c r="BO25" i="8"/>
  <c r="BP25" i="8"/>
  <c r="BQ25" i="8"/>
  <c r="BN26" i="8"/>
  <c r="BO26" i="8"/>
  <c r="BP26" i="8"/>
  <c r="BQ26" i="8"/>
  <c r="BN27" i="8"/>
  <c r="BO27" i="8"/>
  <c r="BP27" i="8"/>
  <c r="BQ27" i="8"/>
  <c r="BN28" i="8"/>
  <c r="BO28" i="8"/>
  <c r="BP28" i="8"/>
  <c r="BQ28" i="8"/>
  <c r="BN29" i="8"/>
  <c r="BO29" i="8"/>
  <c r="BP29" i="8"/>
  <c r="BQ29" i="8"/>
  <c r="BN30" i="8"/>
  <c r="BO30" i="8"/>
  <c r="BP30" i="8"/>
  <c r="BQ30" i="8"/>
  <c r="BN31" i="8"/>
  <c r="BO31" i="8"/>
  <c r="BP31" i="8"/>
  <c r="BQ31" i="8"/>
  <c r="BN32" i="8"/>
  <c r="BO32" i="8"/>
  <c r="BP32" i="8"/>
  <c r="BQ32" i="8"/>
  <c r="BN33" i="8"/>
  <c r="BO33" i="8"/>
  <c r="BP33" i="8"/>
  <c r="BQ33" i="8"/>
  <c r="BN34" i="8"/>
  <c r="BO34" i="8"/>
  <c r="BP34" i="8"/>
  <c r="BQ34" i="8"/>
  <c r="BN35" i="8"/>
  <c r="BO35" i="8"/>
  <c r="BP35" i="8"/>
  <c r="BQ35" i="8"/>
  <c r="BN36" i="8"/>
  <c r="BO36" i="8"/>
  <c r="BP36" i="8"/>
  <c r="BQ36" i="8"/>
  <c r="BN37" i="8"/>
  <c r="BO37" i="8"/>
  <c r="BP37" i="8"/>
  <c r="BQ37" i="8"/>
  <c r="BN38" i="8"/>
  <c r="BO38" i="8"/>
  <c r="BP38" i="8"/>
  <c r="BQ38" i="8"/>
  <c r="BN39" i="8"/>
  <c r="BO39" i="8"/>
  <c r="BP39" i="8"/>
  <c r="BQ39" i="8"/>
  <c r="BN40" i="8"/>
  <c r="BO40" i="8"/>
  <c r="BP40" i="8"/>
  <c r="BQ40" i="8"/>
  <c r="BN41" i="8"/>
  <c r="BO41" i="8"/>
  <c r="BP41" i="8"/>
  <c r="BQ41" i="8"/>
  <c r="BN42" i="8"/>
  <c r="BO42" i="8"/>
  <c r="BP42" i="8"/>
  <c r="BQ42" i="8"/>
  <c r="BN43" i="8"/>
  <c r="BO43" i="8"/>
  <c r="BP43" i="8"/>
  <c r="BQ43" i="8"/>
  <c r="BN44" i="8"/>
  <c r="BO44" i="8"/>
  <c r="BP44" i="8"/>
  <c r="BQ44" i="8"/>
  <c r="BN45" i="8"/>
  <c r="BO45" i="8"/>
  <c r="BP45" i="8"/>
  <c r="BQ45" i="8"/>
  <c r="BN46" i="8"/>
  <c r="BO46" i="8"/>
  <c r="BP46" i="8"/>
  <c r="BQ46" i="8"/>
  <c r="BN47" i="8"/>
  <c r="BO47" i="8"/>
  <c r="BP47" i="8"/>
  <c r="BQ47" i="8"/>
  <c r="BN48" i="8"/>
  <c r="BO48" i="8"/>
  <c r="BP48" i="8"/>
  <c r="BQ48" i="8"/>
  <c r="BN49" i="8"/>
  <c r="BO49" i="8"/>
  <c r="BP49" i="8"/>
  <c r="BQ49" i="8"/>
  <c r="BN50" i="8"/>
  <c r="BO50" i="8"/>
  <c r="BP50" i="8"/>
  <c r="BQ50" i="8"/>
  <c r="BN51" i="8"/>
  <c r="BO51" i="8"/>
  <c r="BP51" i="8"/>
  <c r="BQ51" i="8"/>
  <c r="BN52" i="8"/>
  <c r="BO52" i="8"/>
  <c r="BP52" i="8"/>
  <c r="BQ52" i="8"/>
  <c r="BN53" i="8"/>
  <c r="BO53" i="8"/>
  <c r="BP53" i="8"/>
  <c r="BQ53" i="8"/>
  <c r="BN54" i="8"/>
  <c r="BO54" i="8"/>
  <c r="BP54" i="8"/>
  <c r="BQ54" i="8"/>
  <c r="BN55" i="8"/>
  <c r="BO55" i="8"/>
  <c r="BP55" i="8"/>
  <c r="BQ55" i="8"/>
  <c r="BN56" i="8"/>
  <c r="BO56" i="8"/>
  <c r="BP56" i="8"/>
  <c r="BQ56" i="8"/>
  <c r="BN57" i="8"/>
  <c r="BO57" i="8"/>
  <c r="BP57" i="8"/>
  <c r="BQ57" i="8"/>
  <c r="BN58" i="8"/>
  <c r="BO58" i="8"/>
  <c r="BP58" i="8"/>
  <c r="BQ58" i="8"/>
  <c r="BN59" i="8"/>
  <c r="BO59" i="8"/>
  <c r="BP59" i="8"/>
  <c r="BQ59" i="8"/>
  <c r="BN60" i="8"/>
  <c r="BO60" i="8"/>
  <c r="BP60" i="8"/>
  <c r="BQ60" i="8"/>
  <c r="BN61" i="8"/>
  <c r="BO61" i="8"/>
  <c r="BP61" i="8"/>
  <c r="BQ61" i="8"/>
  <c r="BN62" i="8"/>
  <c r="BO62" i="8"/>
  <c r="BP62" i="8"/>
  <c r="BQ62" i="8"/>
  <c r="BN63" i="8"/>
  <c r="BO63" i="8"/>
  <c r="BP63" i="8"/>
  <c r="BQ63" i="8"/>
  <c r="BN64" i="8"/>
  <c r="BO64" i="8"/>
  <c r="BP64" i="8"/>
  <c r="BQ64" i="8"/>
  <c r="BN65" i="8"/>
  <c r="BO65" i="8"/>
  <c r="BP65" i="8"/>
  <c r="BQ65" i="8"/>
  <c r="BN66" i="8"/>
  <c r="BO66" i="8"/>
  <c r="BP66" i="8"/>
  <c r="BQ66" i="8"/>
  <c r="BN67" i="8"/>
  <c r="BO67" i="8"/>
  <c r="BP67" i="8"/>
  <c r="BQ67" i="8"/>
  <c r="BN68" i="8"/>
  <c r="BO68" i="8"/>
  <c r="BP68" i="8"/>
  <c r="BQ68" i="8"/>
  <c r="BN69" i="8"/>
  <c r="BO69" i="8"/>
  <c r="BP69" i="8"/>
  <c r="BQ69" i="8"/>
  <c r="BN70" i="8"/>
  <c r="BO70" i="8"/>
  <c r="BP70" i="8"/>
  <c r="BQ70" i="8"/>
  <c r="BN71" i="8"/>
  <c r="BO71" i="8"/>
  <c r="BP71" i="8"/>
  <c r="BQ71" i="8"/>
  <c r="BN72" i="8"/>
  <c r="BO72" i="8"/>
  <c r="BP72" i="8"/>
  <c r="BQ72" i="8"/>
  <c r="BN73" i="8"/>
  <c r="BO73" i="8"/>
  <c r="BP73" i="8"/>
  <c r="BQ73" i="8"/>
  <c r="BN74" i="8"/>
  <c r="BO74" i="8"/>
  <c r="BP74" i="8"/>
  <c r="BQ74" i="8"/>
  <c r="BN75" i="8"/>
  <c r="BO75" i="8"/>
  <c r="BP75" i="8"/>
  <c r="BQ75" i="8"/>
  <c r="BN76" i="8"/>
  <c r="BO76" i="8"/>
  <c r="BP76" i="8"/>
  <c r="BQ76" i="8"/>
  <c r="BN77" i="8"/>
  <c r="BO77" i="8"/>
  <c r="BP77" i="8"/>
  <c r="BQ77" i="8"/>
  <c r="BN78" i="8"/>
  <c r="BO78" i="8"/>
  <c r="BP78" i="8"/>
  <c r="BQ78" i="8"/>
  <c r="BN79" i="8"/>
  <c r="BO79" i="8"/>
  <c r="BP79" i="8"/>
  <c r="BQ79" i="8"/>
  <c r="BN80" i="8"/>
  <c r="BO80" i="8"/>
  <c r="BP80" i="8"/>
  <c r="BQ80" i="8"/>
  <c r="BN81" i="8"/>
  <c r="BO81" i="8"/>
  <c r="BP81" i="8"/>
  <c r="BQ81" i="8"/>
  <c r="BN82" i="8"/>
  <c r="BO82" i="8"/>
  <c r="BP82" i="8"/>
  <c r="BQ82" i="8"/>
  <c r="BN83" i="8"/>
  <c r="BO83" i="8"/>
  <c r="BP83" i="8"/>
  <c r="BQ83" i="8"/>
  <c r="BN84" i="8"/>
  <c r="BO84" i="8"/>
  <c r="BP84" i="8"/>
  <c r="BQ84" i="8"/>
  <c r="BN85" i="8"/>
  <c r="BO85" i="8"/>
  <c r="BP85" i="8"/>
  <c r="BQ85" i="8"/>
  <c r="BN86" i="8"/>
  <c r="BO86" i="8"/>
  <c r="BP86" i="8"/>
  <c r="BQ86" i="8"/>
  <c r="BN87" i="8"/>
  <c r="BO87" i="8"/>
  <c r="BP87" i="8"/>
  <c r="BQ87" i="8"/>
  <c r="BN88" i="8"/>
  <c r="BO88" i="8"/>
  <c r="BP88" i="8"/>
  <c r="BQ88" i="8"/>
  <c r="BN89" i="8"/>
  <c r="BO89" i="8"/>
  <c r="BP89" i="8"/>
  <c r="BQ89" i="8"/>
  <c r="BN90" i="8"/>
  <c r="BO90" i="8"/>
  <c r="BP90" i="8"/>
  <c r="BQ90" i="8"/>
  <c r="BN91" i="8"/>
  <c r="BO91" i="8"/>
  <c r="BP91" i="8"/>
  <c r="BQ91" i="8"/>
  <c r="BN92" i="8"/>
  <c r="BO92" i="8"/>
  <c r="BP92" i="8"/>
  <c r="BQ92" i="8"/>
  <c r="BN93" i="8"/>
  <c r="BO93" i="8"/>
  <c r="BP93" i="8"/>
  <c r="BQ93" i="8"/>
  <c r="BN94" i="8"/>
  <c r="BO94" i="8"/>
  <c r="BP94" i="8"/>
  <c r="BQ94" i="8"/>
  <c r="BN95" i="8"/>
  <c r="BO95" i="8"/>
  <c r="BP95" i="8"/>
  <c r="BQ95" i="8"/>
  <c r="BN96" i="8"/>
  <c r="BO96" i="8"/>
  <c r="BP96" i="8"/>
  <c r="BQ96" i="8"/>
  <c r="BN97" i="8"/>
  <c r="BO97" i="8"/>
  <c r="BP97" i="8"/>
  <c r="BQ97" i="8"/>
  <c r="BN98" i="8"/>
  <c r="BO98" i="8"/>
  <c r="BP98" i="8"/>
  <c r="BQ98" i="8"/>
  <c r="BN99" i="8"/>
  <c r="BO99" i="8"/>
  <c r="BP99" i="8"/>
  <c r="BQ99" i="8"/>
  <c r="BN100" i="8"/>
  <c r="BO100" i="8"/>
  <c r="BP100" i="8"/>
  <c r="BQ100" i="8"/>
  <c r="BN101" i="8"/>
  <c r="BO101" i="8"/>
  <c r="BP101" i="8"/>
  <c r="BQ101" i="8"/>
  <c r="BN102" i="8"/>
  <c r="BO102" i="8"/>
  <c r="BP102" i="8"/>
  <c r="BQ102" i="8"/>
  <c r="BN103" i="8"/>
  <c r="BO103" i="8"/>
  <c r="BP103" i="8"/>
  <c r="BQ103" i="8"/>
  <c r="BN104" i="8"/>
  <c r="BO104" i="8"/>
  <c r="BP104" i="8"/>
  <c r="BQ104" i="8"/>
  <c r="BN105" i="8"/>
  <c r="BO105" i="8"/>
  <c r="BP105" i="8"/>
  <c r="BQ105" i="8"/>
  <c r="BN106" i="8"/>
  <c r="BO106" i="8"/>
  <c r="BP106" i="8"/>
  <c r="BQ106" i="8"/>
  <c r="BN107" i="8"/>
  <c r="BO107" i="8"/>
  <c r="BP107" i="8"/>
  <c r="BQ107" i="8"/>
  <c r="BN108" i="8"/>
  <c r="BO108" i="8"/>
  <c r="BP108" i="8"/>
  <c r="BQ108" i="8"/>
  <c r="BN109" i="8"/>
  <c r="BO109" i="8"/>
  <c r="BP109" i="8"/>
  <c r="BQ109" i="8"/>
  <c r="BN110" i="8"/>
  <c r="BO110" i="8"/>
  <c r="BP110" i="8"/>
  <c r="BQ110" i="8"/>
  <c r="BN111" i="8"/>
  <c r="BO111" i="8"/>
  <c r="BP111" i="8"/>
  <c r="BQ111" i="8"/>
  <c r="BN112" i="8"/>
  <c r="BO112" i="8"/>
  <c r="BP112" i="8"/>
  <c r="BQ112" i="8"/>
  <c r="BN113" i="8"/>
  <c r="BO113" i="8"/>
  <c r="BP113" i="8"/>
  <c r="BQ113" i="8"/>
  <c r="BN114" i="8"/>
  <c r="BO114" i="8"/>
  <c r="BP114" i="8"/>
  <c r="BQ114" i="8"/>
  <c r="BN115" i="8"/>
  <c r="BO115" i="8"/>
  <c r="BP115" i="8"/>
  <c r="BQ115" i="8"/>
  <c r="BN116" i="8"/>
  <c r="BO116" i="8"/>
  <c r="BP116" i="8"/>
  <c r="BQ116" i="8"/>
  <c r="BN117" i="8"/>
  <c r="BO117" i="8"/>
  <c r="BP117" i="8"/>
  <c r="BQ117" i="8"/>
  <c r="BN118" i="8"/>
  <c r="BO118" i="8"/>
  <c r="BP118" i="8"/>
  <c r="BQ118" i="8"/>
  <c r="BN119" i="8"/>
  <c r="BO119" i="8"/>
  <c r="BP119" i="8"/>
  <c r="BQ119" i="8"/>
  <c r="BN120" i="8"/>
  <c r="BO120" i="8"/>
  <c r="BP120" i="8"/>
  <c r="BQ120" i="8"/>
  <c r="BN121" i="8"/>
  <c r="BO121" i="8"/>
  <c r="BP121" i="8"/>
  <c r="BQ121" i="8"/>
  <c r="BN122" i="8"/>
  <c r="BO122" i="8"/>
  <c r="BP122" i="8"/>
  <c r="BQ122" i="8"/>
  <c r="BN123" i="8"/>
  <c r="BO123" i="8"/>
  <c r="BP123" i="8"/>
  <c r="BQ123" i="8"/>
  <c r="BN124" i="8"/>
  <c r="BO124" i="8"/>
  <c r="BP124" i="8"/>
  <c r="BQ124" i="8"/>
  <c r="BN125" i="8"/>
  <c r="BO125" i="8"/>
  <c r="BP125" i="8"/>
  <c r="BQ125" i="8"/>
  <c r="BN126" i="8"/>
  <c r="BO126" i="8"/>
  <c r="BP126" i="8"/>
  <c r="BQ126" i="8"/>
  <c r="BN127" i="8"/>
  <c r="BO127" i="8"/>
  <c r="BP127" i="8"/>
  <c r="BQ127" i="8"/>
  <c r="BN128" i="8"/>
  <c r="BO128" i="8"/>
  <c r="BP128" i="8"/>
  <c r="BQ128" i="8"/>
  <c r="BN129" i="8"/>
  <c r="BO129" i="8"/>
  <c r="BP129" i="8"/>
  <c r="BQ129" i="8"/>
  <c r="BN130" i="8"/>
  <c r="BO130" i="8"/>
  <c r="BP130" i="8"/>
  <c r="BQ130" i="8"/>
  <c r="BN131" i="8"/>
  <c r="BO131" i="8"/>
  <c r="BP131" i="8"/>
  <c r="BQ131" i="8"/>
  <c r="BN132" i="8"/>
  <c r="BO132" i="8"/>
  <c r="BP132" i="8"/>
  <c r="BQ132" i="8"/>
  <c r="BN133" i="8"/>
  <c r="BO133" i="8"/>
  <c r="BP133" i="8"/>
  <c r="BQ133" i="8"/>
  <c r="BN134" i="8"/>
  <c r="BO134" i="8"/>
  <c r="BP134" i="8"/>
  <c r="BQ134" i="8"/>
  <c r="BN135" i="8"/>
  <c r="BO135" i="8"/>
  <c r="BP135" i="8"/>
  <c r="BQ135" i="8"/>
  <c r="BN136" i="8"/>
  <c r="BO136" i="8"/>
  <c r="BP136" i="8"/>
  <c r="BQ136" i="8"/>
  <c r="BN137" i="8"/>
  <c r="BO137" i="8"/>
  <c r="BP137" i="8"/>
  <c r="BQ137" i="8"/>
  <c r="BN138" i="8"/>
  <c r="BO138" i="8"/>
  <c r="BP138" i="8"/>
  <c r="BQ138" i="8"/>
  <c r="BN139" i="8"/>
  <c r="BO139" i="8"/>
  <c r="BP139" i="8"/>
  <c r="BQ139" i="8"/>
  <c r="BN140" i="8"/>
  <c r="BO140" i="8"/>
  <c r="BP140" i="8"/>
  <c r="BQ140" i="8"/>
  <c r="BN141" i="8"/>
  <c r="BO141" i="8"/>
  <c r="BP141" i="8"/>
  <c r="BQ141" i="8"/>
  <c r="BN142" i="8"/>
  <c r="BO142" i="8"/>
  <c r="BP142" i="8"/>
  <c r="BQ142" i="8"/>
  <c r="BN143" i="8"/>
  <c r="BO143" i="8"/>
  <c r="BP143" i="8"/>
  <c r="BQ143" i="8"/>
  <c r="BN144" i="8"/>
  <c r="BO144" i="8"/>
  <c r="BP144" i="8"/>
  <c r="BQ144" i="8"/>
  <c r="BN145" i="8"/>
  <c r="BO145" i="8"/>
  <c r="BP145" i="8"/>
  <c r="BQ145" i="8"/>
  <c r="BN146" i="8"/>
  <c r="BO146" i="8"/>
  <c r="BP146" i="8"/>
  <c r="BQ146" i="8"/>
  <c r="BN147" i="8"/>
  <c r="BO147" i="8"/>
  <c r="BP147" i="8"/>
  <c r="BQ147" i="8"/>
  <c r="BN148" i="8"/>
  <c r="BO148" i="8"/>
  <c r="BP148" i="8"/>
  <c r="BQ148" i="8"/>
  <c r="BN149" i="8"/>
  <c r="BO149" i="8"/>
  <c r="BP149" i="8"/>
  <c r="BQ149" i="8"/>
  <c r="BN150" i="8"/>
  <c r="BO150" i="8"/>
  <c r="BP150" i="8"/>
  <c r="BQ150" i="8"/>
  <c r="BN151" i="8"/>
  <c r="BO151" i="8"/>
  <c r="BP151" i="8"/>
  <c r="BQ151" i="8"/>
  <c r="BN152" i="8"/>
  <c r="BO152" i="8"/>
  <c r="BP152" i="8"/>
  <c r="BQ152" i="8"/>
  <c r="BN153" i="8"/>
  <c r="BO153" i="8"/>
  <c r="BP153" i="8"/>
  <c r="BQ153" i="8"/>
  <c r="BN154" i="8"/>
  <c r="BO154" i="8"/>
  <c r="BP154" i="8"/>
  <c r="BQ154" i="8"/>
  <c r="BN155" i="8"/>
  <c r="BO155" i="8"/>
  <c r="BP155" i="8"/>
  <c r="BQ155" i="8"/>
  <c r="BN156" i="8"/>
  <c r="BO156" i="8"/>
  <c r="BP156" i="8"/>
  <c r="BQ156" i="8"/>
  <c r="BN157" i="8"/>
  <c r="BO157" i="8"/>
  <c r="BP157" i="8"/>
  <c r="BQ157" i="8"/>
  <c r="BN158" i="8"/>
  <c r="BO158" i="8"/>
  <c r="BP158" i="8"/>
  <c r="BQ158" i="8"/>
  <c r="BN159" i="8"/>
  <c r="BO159" i="8"/>
  <c r="BP159" i="8"/>
  <c r="BQ159" i="8"/>
  <c r="BN160" i="8"/>
  <c r="BO160" i="8"/>
  <c r="BP160" i="8"/>
  <c r="BQ160" i="8"/>
  <c r="BN161" i="8"/>
  <c r="BO161" i="8"/>
  <c r="BP161" i="8"/>
  <c r="BQ161" i="8"/>
  <c r="BN162" i="8"/>
  <c r="BO162" i="8"/>
  <c r="BP162" i="8"/>
  <c r="BQ162" i="8"/>
  <c r="BN163" i="8"/>
  <c r="BO163" i="8"/>
  <c r="BP163" i="8"/>
  <c r="BQ163" i="8"/>
  <c r="BN164" i="8"/>
  <c r="BO164" i="8"/>
  <c r="BP164" i="8"/>
  <c r="BQ164" i="8"/>
  <c r="BN165" i="8"/>
  <c r="BO165" i="8"/>
  <c r="BP165" i="8"/>
  <c r="BQ165" i="8"/>
  <c r="BN166" i="8"/>
  <c r="BO166" i="8"/>
  <c r="BP166" i="8"/>
  <c r="BQ166" i="8"/>
  <c r="BN167" i="8"/>
  <c r="BO167" i="8"/>
  <c r="BP167" i="8"/>
  <c r="BQ167" i="8"/>
  <c r="BN168" i="8"/>
  <c r="BO168" i="8"/>
  <c r="BP168" i="8"/>
  <c r="BQ168" i="8"/>
  <c r="BN169" i="8"/>
  <c r="BO169" i="8"/>
  <c r="BP169" i="8"/>
  <c r="BQ169" i="8"/>
  <c r="BN170" i="8"/>
  <c r="BO170" i="8"/>
  <c r="BP170" i="8"/>
  <c r="BQ170" i="8"/>
  <c r="BN171" i="8"/>
  <c r="BO171" i="8"/>
  <c r="BP171" i="8"/>
  <c r="BQ171" i="8"/>
  <c r="BN172" i="8"/>
  <c r="BO172" i="8"/>
  <c r="BP172" i="8"/>
  <c r="BQ172" i="8"/>
  <c r="BN173" i="8"/>
  <c r="BO173" i="8"/>
  <c r="BP173" i="8"/>
  <c r="BQ173" i="8"/>
  <c r="BN174" i="8"/>
  <c r="BO174" i="8"/>
  <c r="BP174" i="8"/>
  <c r="BQ174" i="8"/>
  <c r="BN175" i="8"/>
  <c r="BO175" i="8"/>
  <c r="BP175" i="8"/>
  <c r="BQ175" i="8"/>
  <c r="BN176" i="8"/>
  <c r="BO176" i="8"/>
  <c r="BP176" i="8"/>
  <c r="BQ176" i="8"/>
  <c r="BN177" i="8"/>
  <c r="BO177" i="8"/>
  <c r="BP177" i="8"/>
  <c r="BQ177" i="8"/>
  <c r="BN178" i="8"/>
  <c r="BO178" i="8"/>
  <c r="BP178" i="8"/>
  <c r="BQ178" i="8"/>
  <c r="BN179" i="8"/>
  <c r="BO179" i="8"/>
  <c r="BP179" i="8"/>
  <c r="BQ179" i="8"/>
  <c r="BN180" i="8"/>
  <c r="BO180" i="8"/>
  <c r="BP180" i="8"/>
  <c r="BQ180" i="8"/>
  <c r="BN181" i="8"/>
  <c r="BO181" i="8"/>
  <c r="BP181" i="8"/>
  <c r="BQ181" i="8"/>
  <c r="BN182" i="8"/>
  <c r="BO182" i="8"/>
  <c r="BP182" i="8"/>
  <c r="BQ182" i="8"/>
  <c r="BN183" i="8"/>
  <c r="BO183" i="8"/>
  <c r="BP183" i="8"/>
  <c r="BQ183" i="8"/>
  <c r="BN184" i="8"/>
  <c r="BO184" i="8"/>
  <c r="BP184" i="8"/>
  <c r="BQ184" i="8"/>
  <c r="BN185" i="8"/>
  <c r="BO185" i="8"/>
  <c r="BP185" i="8"/>
  <c r="BQ185" i="8"/>
  <c r="BN186" i="8"/>
  <c r="BO186" i="8"/>
  <c r="BP186" i="8"/>
  <c r="BQ186" i="8"/>
  <c r="BN187" i="8"/>
  <c r="BO187" i="8"/>
  <c r="BP187" i="8"/>
  <c r="BQ187" i="8"/>
  <c r="BN188" i="8"/>
  <c r="BO188" i="8"/>
  <c r="BP188" i="8"/>
  <c r="BQ188" i="8"/>
  <c r="BN189" i="8"/>
  <c r="BO189" i="8"/>
  <c r="BP189" i="8"/>
  <c r="BQ189" i="8"/>
  <c r="BN190" i="8"/>
  <c r="BO190" i="8"/>
  <c r="BP190" i="8"/>
  <c r="BQ190" i="8"/>
  <c r="BN191" i="8"/>
  <c r="BO191" i="8"/>
  <c r="BP191" i="8"/>
  <c r="BQ191" i="8"/>
  <c r="BN192" i="8"/>
  <c r="BO192" i="8"/>
  <c r="BP192" i="8"/>
  <c r="BQ192" i="8"/>
  <c r="BN193" i="8"/>
  <c r="BO193" i="8"/>
  <c r="BP193" i="8"/>
  <c r="BQ193" i="8"/>
  <c r="BN194" i="8"/>
  <c r="BO194" i="8"/>
  <c r="BP194" i="8"/>
  <c r="BQ194" i="8"/>
  <c r="BN195" i="8"/>
  <c r="BO195" i="8"/>
  <c r="BP195" i="8"/>
  <c r="BQ195" i="8"/>
  <c r="BN196" i="8"/>
  <c r="BO196" i="8"/>
  <c r="BP196" i="8"/>
  <c r="BQ196" i="8"/>
  <c r="BN197" i="8"/>
  <c r="BO197" i="8"/>
  <c r="BP197" i="8"/>
  <c r="BQ197" i="8"/>
  <c r="BN198" i="8"/>
  <c r="BO198" i="8"/>
  <c r="BP198" i="8"/>
  <c r="BQ198" i="8"/>
  <c r="BN199" i="8"/>
  <c r="BO199" i="8"/>
  <c r="BP199" i="8"/>
  <c r="BQ199" i="8"/>
  <c r="BN200" i="8"/>
  <c r="BO200" i="8"/>
  <c r="BP200" i="8"/>
  <c r="BQ200" i="8"/>
  <c r="BN201" i="8"/>
  <c r="BO201" i="8"/>
  <c r="BP201" i="8"/>
  <c r="BQ201" i="8"/>
  <c r="BN202" i="8"/>
  <c r="BO202" i="8"/>
  <c r="BP202" i="8"/>
  <c r="BQ202" i="8"/>
  <c r="BN203" i="8"/>
  <c r="BO203" i="8"/>
  <c r="BP203" i="8"/>
  <c r="BQ203" i="8"/>
  <c r="BN204" i="8"/>
  <c r="BO204" i="8"/>
  <c r="BP204" i="8"/>
  <c r="BQ204" i="8"/>
  <c r="BN205" i="8"/>
  <c r="BO205" i="8"/>
  <c r="BP205" i="8"/>
  <c r="BQ205" i="8"/>
  <c r="BN206" i="8"/>
  <c r="BO206" i="8"/>
  <c r="BP206" i="8"/>
  <c r="BQ206" i="8"/>
  <c r="BN207" i="8"/>
  <c r="BO207" i="8"/>
  <c r="BP207" i="8"/>
  <c r="BQ207" i="8"/>
  <c r="BN208" i="8"/>
  <c r="BO208" i="8"/>
  <c r="BP208" i="8"/>
  <c r="BQ208" i="8"/>
  <c r="BN209" i="8"/>
  <c r="BO209" i="8"/>
  <c r="BP209" i="8"/>
  <c r="BQ209" i="8"/>
  <c r="BN210" i="8"/>
  <c r="BO210" i="8"/>
  <c r="BP210" i="8"/>
  <c r="BQ210" i="8"/>
  <c r="BN211" i="8"/>
  <c r="BO211" i="8"/>
  <c r="BP211" i="8"/>
  <c r="BQ211" i="8"/>
  <c r="BN212" i="8"/>
  <c r="BO212" i="8"/>
  <c r="BP212" i="8"/>
  <c r="BQ212" i="8"/>
  <c r="BN213" i="8"/>
  <c r="BO213" i="8"/>
  <c r="BP213" i="8"/>
  <c r="BQ213" i="8"/>
  <c r="BN214" i="8"/>
  <c r="BO214" i="8"/>
  <c r="BP214" i="8"/>
  <c r="BQ214" i="8"/>
  <c r="BN215" i="8"/>
  <c r="BO215" i="8"/>
  <c r="BP215" i="8"/>
  <c r="BQ215" i="8"/>
  <c r="BN216" i="8"/>
  <c r="BO216" i="8"/>
  <c r="BP216" i="8"/>
  <c r="BQ216" i="8"/>
  <c r="BN217" i="8"/>
  <c r="BO217" i="8"/>
  <c r="BP217" i="8"/>
  <c r="BQ217" i="8"/>
  <c r="BN218" i="8"/>
  <c r="BO218" i="8"/>
  <c r="BP218" i="8"/>
  <c r="BQ218" i="8"/>
  <c r="BN219" i="8"/>
  <c r="BO219" i="8"/>
  <c r="BP219" i="8"/>
  <c r="BQ219" i="8"/>
  <c r="BN220" i="8"/>
  <c r="BO220" i="8"/>
  <c r="BP220" i="8"/>
  <c r="BQ220" i="8"/>
  <c r="BN221" i="8"/>
  <c r="BO221" i="8"/>
  <c r="BP221" i="8"/>
  <c r="BQ221" i="8"/>
  <c r="BN222" i="8"/>
  <c r="BO222" i="8"/>
  <c r="BP222" i="8"/>
  <c r="BQ222" i="8"/>
  <c r="BN223" i="8"/>
  <c r="BO223" i="8"/>
  <c r="BP223" i="8"/>
  <c r="BQ223" i="8"/>
  <c r="BN224" i="8"/>
  <c r="BO224" i="8"/>
  <c r="BP224" i="8"/>
  <c r="BQ224" i="8"/>
  <c r="BN225" i="8"/>
  <c r="BO225" i="8"/>
  <c r="BP225" i="8"/>
  <c r="BQ225" i="8"/>
  <c r="BN226" i="8"/>
  <c r="BO226" i="8"/>
  <c r="BP226" i="8"/>
  <c r="BQ226" i="8"/>
  <c r="BN227" i="8"/>
  <c r="BO227" i="8"/>
  <c r="BP227" i="8"/>
  <c r="BQ227" i="8"/>
  <c r="BN228" i="8"/>
  <c r="BO228" i="8"/>
  <c r="BP228" i="8"/>
  <c r="BQ228" i="8"/>
  <c r="BN229" i="8"/>
  <c r="BO229" i="8"/>
  <c r="BP229" i="8"/>
  <c r="BQ229" i="8"/>
  <c r="BN230" i="8"/>
  <c r="BO230" i="8"/>
  <c r="BP230" i="8"/>
  <c r="BQ230" i="8"/>
  <c r="BN231" i="8"/>
  <c r="BO231" i="8"/>
  <c r="BP231" i="8"/>
  <c r="BQ231" i="8"/>
  <c r="BN232" i="8"/>
  <c r="BO232" i="8"/>
  <c r="BP232" i="8"/>
  <c r="BQ232" i="8"/>
  <c r="BN233" i="8"/>
  <c r="BO233" i="8"/>
  <c r="BP233" i="8"/>
  <c r="BQ233" i="8"/>
  <c r="BN234" i="8"/>
  <c r="BO234" i="8"/>
  <c r="BP234" i="8"/>
  <c r="BQ234" i="8"/>
  <c r="BN235" i="8"/>
  <c r="BO235" i="8"/>
  <c r="BP235" i="8"/>
  <c r="BQ235" i="8"/>
  <c r="BN236" i="8"/>
  <c r="BO236" i="8"/>
  <c r="BP236" i="8"/>
  <c r="BQ236" i="8"/>
  <c r="BN237" i="8"/>
  <c r="BO237" i="8"/>
  <c r="BP237" i="8"/>
  <c r="BQ237" i="8"/>
  <c r="BN238" i="8"/>
  <c r="BO238" i="8"/>
  <c r="BP238" i="8"/>
  <c r="BQ238" i="8"/>
  <c r="BN239" i="8"/>
  <c r="BO239" i="8"/>
  <c r="BP239" i="8"/>
  <c r="BQ239" i="8"/>
  <c r="BN240" i="8"/>
  <c r="BO240" i="8"/>
  <c r="BP240" i="8"/>
  <c r="BQ240" i="8"/>
  <c r="BN241" i="8"/>
  <c r="BO241" i="8"/>
  <c r="BP241" i="8"/>
  <c r="BQ241" i="8"/>
  <c r="BN242" i="8"/>
  <c r="BO242" i="8"/>
  <c r="BP242" i="8"/>
  <c r="BQ242" i="8"/>
  <c r="BN243" i="8"/>
  <c r="BO243" i="8"/>
  <c r="BP243" i="8"/>
  <c r="BQ243" i="8"/>
  <c r="BN244" i="8"/>
  <c r="BO244" i="8"/>
  <c r="BP244" i="8"/>
  <c r="BQ244" i="8"/>
  <c r="BN245" i="8"/>
  <c r="BO245" i="8"/>
  <c r="BP245" i="8"/>
  <c r="BQ245" i="8"/>
  <c r="BN246" i="8"/>
  <c r="BO246" i="8"/>
  <c r="BP246" i="8"/>
  <c r="BQ246" i="8"/>
  <c r="BN247" i="8"/>
  <c r="BO247" i="8"/>
  <c r="BP247" i="8"/>
  <c r="BQ247" i="8"/>
  <c r="BN248" i="8"/>
  <c r="BO248" i="8"/>
  <c r="BP248" i="8"/>
  <c r="BQ248" i="8"/>
  <c r="BN249" i="8"/>
  <c r="BO249" i="8"/>
  <c r="BP249" i="8"/>
  <c r="BQ249" i="8"/>
  <c r="BN250" i="8"/>
  <c r="BO250" i="8"/>
  <c r="BP250" i="8"/>
  <c r="BQ250" i="8"/>
  <c r="BN251" i="8"/>
  <c r="BO251" i="8"/>
  <c r="BP251" i="8"/>
  <c r="BQ251" i="8"/>
  <c r="BN252" i="8"/>
  <c r="BO252" i="8"/>
  <c r="BP252" i="8"/>
  <c r="BQ252" i="8"/>
  <c r="BN253" i="8"/>
  <c r="BO253" i="8"/>
  <c r="BP253" i="8"/>
  <c r="BQ253" i="8"/>
  <c r="BN254" i="8"/>
  <c r="BO254" i="8"/>
  <c r="BP254" i="8"/>
  <c r="BQ254" i="8"/>
  <c r="BN255" i="8"/>
  <c r="BO255" i="8"/>
  <c r="BP255" i="8"/>
  <c r="BQ255" i="8"/>
  <c r="BN256" i="8"/>
  <c r="BO256" i="8"/>
  <c r="BP256" i="8"/>
  <c r="BQ256" i="8"/>
  <c r="BN257" i="8"/>
  <c r="BO257" i="8"/>
  <c r="BP257" i="8"/>
  <c r="BQ257" i="8"/>
  <c r="BN258" i="8"/>
  <c r="BO258" i="8"/>
  <c r="BP258" i="8"/>
  <c r="BQ258" i="8"/>
  <c r="BN259" i="8"/>
  <c r="BO259" i="8"/>
  <c r="BP259" i="8"/>
  <c r="BQ259" i="8"/>
  <c r="BN260" i="8"/>
  <c r="BO260" i="8"/>
  <c r="BP260" i="8"/>
  <c r="BQ260" i="8"/>
  <c r="BN261" i="8"/>
  <c r="BO261" i="8"/>
  <c r="BP261" i="8"/>
  <c r="BQ261" i="8"/>
  <c r="BN262" i="8"/>
  <c r="BO262" i="8"/>
  <c r="BP262" i="8"/>
  <c r="BQ262" i="8"/>
  <c r="BN263" i="8"/>
  <c r="BO263" i="8"/>
  <c r="BP263" i="8"/>
  <c r="BQ263" i="8"/>
  <c r="BN264" i="8"/>
  <c r="BO264" i="8"/>
  <c r="BP264" i="8"/>
  <c r="BQ264" i="8"/>
  <c r="BN265" i="8"/>
  <c r="BO265" i="8"/>
  <c r="BP265" i="8"/>
  <c r="BQ265" i="8"/>
  <c r="BN266" i="8"/>
  <c r="BO266" i="8"/>
  <c r="BP266" i="8"/>
  <c r="BQ266" i="8"/>
  <c r="BN267" i="8"/>
  <c r="BO267" i="8"/>
  <c r="BP267" i="8"/>
  <c r="BQ267" i="8"/>
  <c r="BN268" i="8"/>
  <c r="BO268" i="8"/>
  <c r="BP268" i="8"/>
  <c r="BQ268" i="8"/>
  <c r="BN269" i="8"/>
  <c r="BO269" i="8"/>
  <c r="BP269" i="8"/>
  <c r="BQ269" i="8"/>
  <c r="BN270" i="8"/>
  <c r="BO270" i="8"/>
  <c r="BP270" i="8"/>
  <c r="BQ270" i="8"/>
  <c r="BN271" i="8"/>
  <c r="BO271" i="8"/>
  <c r="BP271" i="8"/>
  <c r="BQ271" i="8"/>
  <c r="BN272" i="8"/>
  <c r="BO272" i="8"/>
  <c r="BP272" i="8"/>
  <c r="BQ272" i="8"/>
  <c r="BN273" i="8"/>
  <c r="BO273" i="8"/>
  <c r="BP273" i="8"/>
  <c r="BQ273" i="8"/>
  <c r="BN274" i="8"/>
  <c r="BO274" i="8"/>
  <c r="BP274" i="8"/>
  <c r="BQ274" i="8"/>
  <c r="BN275" i="8"/>
  <c r="BO275" i="8"/>
  <c r="BP275" i="8"/>
  <c r="BQ275" i="8"/>
  <c r="BN276" i="8"/>
  <c r="BO276" i="8"/>
  <c r="BP276" i="8"/>
  <c r="BQ276" i="8"/>
  <c r="BN277" i="8"/>
  <c r="BO277" i="8"/>
  <c r="BP277" i="8"/>
  <c r="BQ277" i="8"/>
  <c r="BN278" i="8"/>
  <c r="BO278" i="8"/>
  <c r="BP278" i="8"/>
  <c r="BQ278" i="8"/>
  <c r="BN279" i="8"/>
  <c r="BO279" i="8"/>
  <c r="BP279" i="8"/>
  <c r="BQ279" i="8"/>
  <c r="BN280" i="8"/>
  <c r="BO280" i="8"/>
  <c r="BP280" i="8"/>
  <c r="BQ280" i="8"/>
  <c r="BN281" i="8"/>
  <c r="BO281" i="8"/>
  <c r="BP281" i="8"/>
  <c r="BQ281" i="8"/>
  <c r="BN282" i="8"/>
  <c r="BO282" i="8"/>
  <c r="BP282" i="8"/>
  <c r="BQ282" i="8"/>
  <c r="BN283" i="8"/>
  <c r="BO283" i="8"/>
  <c r="BP283" i="8"/>
  <c r="BQ283" i="8"/>
  <c r="BN284" i="8"/>
  <c r="BO284" i="8"/>
  <c r="BP284" i="8"/>
  <c r="BQ284" i="8"/>
  <c r="BN285" i="8"/>
  <c r="BO285" i="8"/>
  <c r="BP285" i="8"/>
  <c r="BQ285" i="8"/>
  <c r="BN286" i="8"/>
  <c r="BO286" i="8"/>
  <c r="BP286" i="8"/>
  <c r="BQ286" i="8"/>
  <c r="BN287" i="8"/>
  <c r="BO287" i="8"/>
  <c r="BP287" i="8"/>
  <c r="BQ287" i="8"/>
  <c r="BN288" i="8"/>
  <c r="BO288" i="8"/>
  <c r="BP288" i="8"/>
  <c r="BQ288" i="8"/>
  <c r="BN289" i="8"/>
  <c r="BO289" i="8"/>
  <c r="BP289" i="8"/>
  <c r="BQ289" i="8"/>
  <c r="BN290" i="8"/>
  <c r="BO290" i="8"/>
  <c r="BP290" i="8"/>
  <c r="BQ290" i="8"/>
  <c r="BN291" i="8"/>
  <c r="BO291" i="8"/>
  <c r="BP291" i="8"/>
  <c r="BQ291" i="8"/>
  <c r="BN292" i="8"/>
  <c r="BO292" i="8"/>
  <c r="BP292" i="8"/>
  <c r="BQ292" i="8"/>
  <c r="BN293" i="8"/>
  <c r="BO293" i="8"/>
  <c r="BP293" i="8"/>
  <c r="BQ293" i="8"/>
  <c r="BN294" i="8"/>
  <c r="BO294" i="8"/>
  <c r="BP294" i="8"/>
  <c r="BQ294" i="8"/>
  <c r="BN295" i="8"/>
  <c r="BO295" i="8"/>
  <c r="BP295" i="8"/>
  <c r="BQ295" i="8"/>
  <c r="BN296" i="8"/>
  <c r="BO296" i="8"/>
  <c r="BP296" i="8"/>
  <c r="BQ296" i="8"/>
  <c r="BN297" i="8"/>
  <c r="BO297" i="8"/>
  <c r="BP297" i="8"/>
  <c r="BQ297" i="8"/>
  <c r="BN298" i="8"/>
  <c r="BO298" i="8"/>
  <c r="BP298" i="8"/>
  <c r="BQ298" i="8"/>
  <c r="BN299" i="8"/>
  <c r="BO299" i="8"/>
  <c r="BP299" i="8"/>
  <c r="BQ299" i="8"/>
  <c r="BN300" i="8"/>
  <c r="BO300" i="8"/>
  <c r="BP300" i="8"/>
  <c r="BQ300" i="8"/>
  <c r="BN301" i="8"/>
  <c r="BO301" i="8"/>
  <c r="BP301" i="8"/>
  <c r="BQ301" i="8"/>
  <c r="BN302" i="8"/>
  <c r="BO302" i="8"/>
  <c r="BP302" i="8"/>
  <c r="BQ302" i="8"/>
  <c r="BN303" i="8"/>
  <c r="BO303" i="8"/>
  <c r="BP303" i="8"/>
  <c r="BQ303" i="8"/>
  <c r="BN304" i="8"/>
  <c r="BO304" i="8"/>
  <c r="BP304" i="8"/>
  <c r="BQ304" i="8"/>
  <c r="BN305" i="8"/>
  <c r="BO305" i="8"/>
  <c r="BP305" i="8"/>
  <c r="BQ305" i="8"/>
  <c r="BN306" i="8"/>
  <c r="BO306" i="8"/>
  <c r="BP306" i="8"/>
  <c r="BQ306" i="8"/>
  <c r="BN307" i="8"/>
  <c r="BO307" i="8"/>
  <c r="BP307" i="8"/>
  <c r="BQ307" i="8"/>
  <c r="BN308" i="8"/>
  <c r="BO308" i="8"/>
  <c r="BP308" i="8"/>
  <c r="BQ308" i="8"/>
  <c r="BN309" i="8"/>
  <c r="BO309" i="8"/>
  <c r="BP309" i="8"/>
  <c r="BQ309" i="8"/>
  <c r="BN310" i="8"/>
  <c r="BO310" i="8"/>
  <c r="BP310" i="8"/>
  <c r="BQ310" i="8"/>
  <c r="BN311" i="8"/>
  <c r="BO311" i="8"/>
  <c r="BP311" i="8"/>
  <c r="BQ311" i="8"/>
  <c r="BN312" i="8"/>
  <c r="BO312" i="8"/>
  <c r="BP312" i="8"/>
  <c r="BQ312" i="8"/>
  <c r="BN313" i="8"/>
  <c r="BO313" i="8"/>
  <c r="BP313" i="8"/>
  <c r="BQ313" i="8"/>
  <c r="BN314" i="8"/>
  <c r="BO314" i="8"/>
  <c r="BP314" i="8"/>
  <c r="BQ314" i="8"/>
  <c r="BN315" i="8"/>
  <c r="BO315" i="8"/>
  <c r="BP315" i="8"/>
  <c r="BQ315" i="8"/>
  <c r="BN316" i="8"/>
  <c r="BO316" i="8"/>
  <c r="BP316" i="8"/>
  <c r="BQ316" i="8"/>
  <c r="BN317" i="8"/>
  <c r="BO317" i="8"/>
  <c r="BP317" i="8"/>
  <c r="BQ317" i="8"/>
  <c r="BN318" i="8"/>
  <c r="BO318" i="8"/>
  <c r="BP318" i="8"/>
  <c r="BQ318" i="8"/>
  <c r="BN319" i="8"/>
  <c r="BO319" i="8"/>
  <c r="BP319" i="8"/>
  <c r="BQ319" i="8"/>
  <c r="BN320" i="8"/>
  <c r="BO320" i="8"/>
  <c r="BP320" i="8"/>
  <c r="BQ320" i="8"/>
  <c r="BN321" i="8"/>
  <c r="BO321" i="8"/>
  <c r="BP321" i="8"/>
  <c r="BQ321" i="8"/>
  <c r="BN322" i="8"/>
  <c r="BO322" i="8"/>
  <c r="BP322" i="8"/>
  <c r="BQ322" i="8"/>
  <c r="BN323" i="8"/>
  <c r="BO323" i="8"/>
  <c r="BP323" i="8"/>
  <c r="BQ323" i="8"/>
  <c r="BN324" i="8"/>
  <c r="BO324" i="8"/>
  <c r="BP324" i="8"/>
  <c r="BQ324" i="8"/>
  <c r="BN325" i="8"/>
  <c r="BO325" i="8"/>
  <c r="BP325" i="8"/>
  <c r="BQ325" i="8"/>
  <c r="BN326" i="8"/>
  <c r="BO326" i="8"/>
  <c r="BP326" i="8"/>
  <c r="BQ326" i="8"/>
  <c r="BN327" i="8"/>
  <c r="BO327" i="8"/>
  <c r="BP327" i="8"/>
  <c r="BQ327" i="8"/>
  <c r="BN328" i="8"/>
  <c r="BO328" i="8"/>
  <c r="BP328" i="8"/>
  <c r="BQ328" i="8"/>
  <c r="BN329" i="8"/>
  <c r="BO329" i="8"/>
  <c r="BP329" i="8"/>
  <c r="BQ329" i="8"/>
  <c r="BN330" i="8"/>
  <c r="BO330" i="8"/>
  <c r="BP330" i="8"/>
  <c r="BQ330" i="8"/>
  <c r="BN331" i="8"/>
  <c r="BO331" i="8"/>
  <c r="BP331" i="8"/>
  <c r="BQ331" i="8"/>
  <c r="BN332" i="8"/>
  <c r="BO332" i="8"/>
  <c r="BP332" i="8"/>
  <c r="BQ332" i="8"/>
  <c r="BN333" i="8"/>
  <c r="BO333" i="8"/>
  <c r="BP333" i="8"/>
  <c r="BQ333" i="8"/>
  <c r="BN334" i="8"/>
  <c r="BO334" i="8"/>
  <c r="BP334" i="8"/>
  <c r="BQ334" i="8"/>
  <c r="BN335" i="8"/>
  <c r="BO335" i="8"/>
  <c r="BP335" i="8"/>
  <c r="BQ335" i="8"/>
  <c r="BN336" i="8"/>
  <c r="BO336" i="8"/>
  <c r="BP336" i="8"/>
  <c r="BQ336" i="8"/>
  <c r="BN337" i="8"/>
  <c r="BO337" i="8"/>
  <c r="BP337" i="8"/>
  <c r="BQ337" i="8"/>
  <c r="BN338" i="8"/>
  <c r="BO338" i="8"/>
  <c r="BP338" i="8"/>
  <c r="BQ338" i="8"/>
  <c r="BN339" i="8"/>
  <c r="BO339" i="8"/>
  <c r="BP339" i="8"/>
  <c r="BQ339" i="8"/>
  <c r="BN340" i="8"/>
  <c r="BO340" i="8"/>
  <c r="BP340" i="8"/>
  <c r="BQ340" i="8"/>
  <c r="BN341" i="8"/>
  <c r="BO341" i="8"/>
  <c r="BP341" i="8"/>
  <c r="BQ341" i="8"/>
  <c r="BN342" i="8"/>
  <c r="BO342" i="8"/>
  <c r="BP342" i="8"/>
  <c r="BQ342" i="8"/>
  <c r="BN343" i="8"/>
  <c r="BO343" i="8"/>
  <c r="BP343" i="8"/>
  <c r="BQ343" i="8"/>
  <c r="BN344" i="8"/>
  <c r="BO344" i="8"/>
  <c r="BP344" i="8"/>
  <c r="BQ344" i="8"/>
  <c r="BN345" i="8"/>
  <c r="BO345" i="8"/>
  <c r="BP345" i="8"/>
  <c r="BQ345" i="8"/>
  <c r="BN346" i="8"/>
  <c r="BO346" i="8"/>
  <c r="BP346" i="8"/>
  <c r="BQ346" i="8"/>
  <c r="BN347" i="8"/>
  <c r="BO347" i="8"/>
  <c r="BP347" i="8"/>
  <c r="BQ347" i="8"/>
  <c r="BN348" i="8"/>
  <c r="BO348" i="8"/>
  <c r="BP348" i="8"/>
  <c r="BQ348" i="8"/>
  <c r="BN349" i="8"/>
  <c r="BO349" i="8"/>
  <c r="BP349" i="8"/>
  <c r="BQ349" i="8"/>
  <c r="BN350" i="8"/>
  <c r="BO350" i="8"/>
  <c r="BP350" i="8"/>
  <c r="BQ350" i="8"/>
  <c r="BN351" i="8"/>
  <c r="BO351" i="8"/>
  <c r="BP351" i="8"/>
  <c r="BQ351" i="8"/>
  <c r="BN352" i="8"/>
  <c r="BO352" i="8"/>
  <c r="BP352" i="8"/>
  <c r="BQ352" i="8"/>
  <c r="BN353" i="8"/>
  <c r="BO353" i="8"/>
  <c r="BP353" i="8"/>
  <c r="BQ353" i="8"/>
  <c r="BN354" i="8"/>
  <c r="BO354" i="8"/>
  <c r="BP354" i="8"/>
  <c r="BQ354" i="8"/>
  <c r="BN355" i="8"/>
  <c r="BO355" i="8"/>
  <c r="BP355" i="8"/>
  <c r="BQ355" i="8"/>
  <c r="BN356" i="8"/>
  <c r="BO356" i="8"/>
  <c r="BP356" i="8"/>
  <c r="BQ356" i="8"/>
  <c r="BN357" i="8"/>
  <c r="BO357" i="8"/>
  <c r="BP357" i="8"/>
  <c r="BQ357" i="8"/>
  <c r="BN358" i="8"/>
  <c r="BO358" i="8"/>
  <c r="BP358" i="8"/>
  <c r="BQ358" i="8"/>
  <c r="BN359" i="8"/>
  <c r="BO359" i="8"/>
  <c r="BP359" i="8"/>
  <c r="BQ359" i="8"/>
  <c r="BN360" i="8"/>
  <c r="BO360" i="8"/>
  <c r="BP360" i="8"/>
  <c r="BQ360" i="8"/>
  <c r="BN361" i="8"/>
  <c r="BO361" i="8"/>
  <c r="BP361" i="8"/>
  <c r="BQ361" i="8"/>
  <c r="BN362" i="8"/>
  <c r="BO362" i="8"/>
  <c r="BP362" i="8"/>
  <c r="BQ362" i="8"/>
  <c r="BN363" i="8"/>
  <c r="BO363" i="8"/>
  <c r="BP363" i="8"/>
  <c r="BQ363" i="8"/>
  <c r="BN364" i="8"/>
  <c r="BO364" i="8"/>
  <c r="BP364" i="8"/>
  <c r="BQ364" i="8"/>
  <c r="BN365" i="8"/>
  <c r="BO365" i="8"/>
  <c r="BP365" i="8"/>
  <c r="BQ365" i="8"/>
  <c r="BN366" i="8"/>
  <c r="BO366" i="8"/>
  <c r="BP366" i="8"/>
  <c r="BQ366" i="8"/>
  <c r="BN367" i="8"/>
  <c r="BO367" i="8"/>
  <c r="BP367" i="8"/>
  <c r="BQ367" i="8"/>
  <c r="BN368" i="8"/>
  <c r="BO368" i="8"/>
  <c r="BP368" i="8"/>
  <c r="BQ368" i="8"/>
  <c r="BN369" i="8"/>
  <c r="BO369" i="8"/>
  <c r="BP369" i="8"/>
  <c r="BQ369" i="8"/>
  <c r="BN370" i="8"/>
  <c r="BO370" i="8"/>
  <c r="BP370" i="8"/>
  <c r="BQ370" i="8"/>
  <c r="BN371" i="8"/>
  <c r="BO371" i="8"/>
  <c r="BP371" i="8"/>
  <c r="BQ371" i="8"/>
  <c r="BN372" i="8"/>
  <c r="BO372" i="8"/>
  <c r="BP372" i="8"/>
  <c r="BQ372" i="8"/>
  <c r="BN373" i="8"/>
  <c r="BO373" i="8"/>
  <c r="BP373" i="8"/>
  <c r="BQ373" i="8"/>
  <c r="BN374" i="8"/>
  <c r="BO374" i="8"/>
  <c r="BP374" i="8"/>
  <c r="BQ374" i="8"/>
  <c r="BN375" i="8"/>
  <c r="BO375" i="8"/>
  <c r="BP375" i="8"/>
  <c r="BQ375" i="8"/>
  <c r="BN376" i="8"/>
  <c r="BO376" i="8"/>
  <c r="BP376" i="8"/>
  <c r="BQ376" i="8"/>
  <c r="BN377" i="8"/>
  <c r="BO377" i="8"/>
  <c r="BP377" i="8"/>
  <c r="BQ377" i="8"/>
  <c r="BN378" i="8"/>
  <c r="BO378" i="8"/>
  <c r="BP378" i="8"/>
  <c r="BQ378" i="8"/>
  <c r="BN379" i="8"/>
  <c r="BO379" i="8"/>
  <c r="BP379" i="8"/>
  <c r="BQ379" i="8"/>
  <c r="BN380" i="8"/>
  <c r="BO380" i="8"/>
  <c r="BP380" i="8"/>
  <c r="BQ380" i="8"/>
  <c r="BN381" i="8"/>
  <c r="BO381" i="8"/>
  <c r="BP381" i="8"/>
  <c r="BQ381" i="8"/>
  <c r="BN382" i="8"/>
  <c r="BO382" i="8"/>
  <c r="BP382" i="8"/>
  <c r="BQ382" i="8"/>
  <c r="BN383" i="8"/>
  <c r="BO383" i="8"/>
  <c r="BP383" i="8"/>
  <c r="BQ383" i="8"/>
  <c r="BN384" i="8"/>
  <c r="BO384" i="8"/>
  <c r="BP384" i="8"/>
  <c r="BQ384" i="8"/>
  <c r="BN385" i="8"/>
  <c r="BO385" i="8"/>
  <c r="BP385" i="8"/>
  <c r="BQ385" i="8"/>
  <c r="BN386" i="8"/>
  <c r="BO386" i="8"/>
  <c r="BP386" i="8"/>
  <c r="BQ386" i="8"/>
  <c r="BN387" i="8"/>
  <c r="BO387" i="8"/>
  <c r="BP387" i="8"/>
  <c r="BQ387" i="8"/>
  <c r="BN388" i="8"/>
  <c r="BO388" i="8"/>
  <c r="BP388" i="8"/>
  <c r="BQ388" i="8"/>
  <c r="BN389" i="8"/>
  <c r="BO389" i="8"/>
  <c r="BP389" i="8"/>
  <c r="BQ389" i="8"/>
  <c r="BN390" i="8"/>
  <c r="BO390" i="8"/>
  <c r="BP390" i="8"/>
  <c r="BQ390" i="8"/>
  <c r="BN391" i="8"/>
  <c r="BO391" i="8"/>
  <c r="BP391" i="8"/>
  <c r="BQ391" i="8"/>
  <c r="BN392" i="8"/>
  <c r="BO392" i="8"/>
  <c r="BP392" i="8"/>
  <c r="BQ392" i="8"/>
  <c r="BN393" i="8"/>
  <c r="BO393" i="8"/>
  <c r="BP393" i="8"/>
  <c r="BQ393" i="8"/>
  <c r="BN394" i="8"/>
  <c r="BO394" i="8"/>
  <c r="BP394" i="8"/>
  <c r="BQ394" i="8"/>
  <c r="BN395" i="8"/>
  <c r="BO395" i="8"/>
  <c r="BP395" i="8"/>
  <c r="BQ395" i="8"/>
  <c r="BN396" i="8"/>
  <c r="BO396" i="8"/>
  <c r="BP396" i="8"/>
  <c r="BQ396" i="8"/>
  <c r="BN397" i="8"/>
  <c r="BO397" i="8"/>
  <c r="BP397" i="8"/>
  <c r="BQ397" i="8"/>
  <c r="BN398" i="8"/>
  <c r="BO398" i="8"/>
  <c r="BP398" i="8"/>
  <c r="BQ398" i="8"/>
  <c r="BN399" i="8"/>
  <c r="BO399" i="8"/>
  <c r="BP399" i="8"/>
  <c r="BQ399" i="8"/>
  <c r="BN400" i="8"/>
  <c r="BO400" i="8"/>
  <c r="BP400" i="8"/>
  <c r="BQ400" i="8"/>
  <c r="BN401" i="8"/>
  <c r="BO401" i="8"/>
  <c r="BP401" i="8"/>
  <c r="BQ401" i="8"/>
  <c r="BN402" i="8"/>
  <c r="BO402" i="8"/>
  <c r="BP402" i="8"/>
  <c r="BQ402" i="8"/>
  <c r="BN403" i="8"/>
  <c r="BO403" i="8"/>
  <c r="BP403" i="8"/>
  <c r="BQ403" i="8"/>
  <c r="BN404" i="8"/>
  <c r="BO404" i="8"/>
  <c r="BP404" i="8"/>
  <c r="BQ404" i="8"/>
  <c r="BN405" i="8"/>
  <c r="BO405" i="8"/>
  <c r="BP405" i="8"/>
  <c r="BQ405" i="8"/>
  <c r="BN406" i="8"/>
  <c r="BO406" i="8"/>
  <c r="BP406" i="8"/>
  <c r="BQ406" i="8"/>
  <c r="BN407" i="8"/>
  <c r="BO407" i="8"/>
  <c r="BP407" i="8"/>
  <c r="BQ407" i="8"/>
  <c r="BN408" i="8"/>
  <c r="BO408" i="8"/>
  <c r="BP408" i="8"/>
  <c r="BQ408" i="8"/>
  <c r="BN409" i="8"/>
  <c r="BO409" i="8"/>
  <c r="BP409" i="8"/>
  <c r="BQ409" i="8"/>
  <c r="BN410" i="8"/>
  <c r="BO410" i="8"/>
  <c r="BP410" i="8"/>
  <c r="BQ410" i="8"/>
  <c r="BN411" i="8"/>
  <c r="BO411" i="8"/>
  <c r="BP411" i="8"/>
  <c r="BQ411" i="8"/>
  <c r="BN412" i="8"/>
  <c r="BO412" i="8"/>
  <c r="BP412" i="8"/>
  <c r="BQ412" i="8"/>
  <c r="BN413" i="8"/>
  <c r="BO413" i="8"/>
  <c r="BP413" i="8"/>
  <c r="BQ413" i="8"/>
  <c r="BN414" i="8"/>
  <c r="BO414" i="8"/>
  <c r="BP414" i="8"/>
  <c r="BQ414" i="8"/>
  <c r="BN415" i="8"/>
  <c r="BO415" i="8"/>
  <c r="BP415" i="8"/>
  <c r="BQ415" i="8"/>
  <c r="BN416" i="8"/>
  <c r="BO416" i="8"/>
  <c r="BP416" i="8"/>
  <c r="BQ416" i="8"/>
  <c r="BN417" i="8"/>
  <c r="BO417" i="8"/>
  <c r="BP417" i="8"/>
  <c r="BQ417" i="8"/>
  <c r="BN418" i="8"/>
  <c r="BO418" i="8"/>
  <c r="BP418" i="8"/>
  <c r="BQ418" i="8"/>
  <c r="BN419" i="8"/>
  <c r="BO419" i="8"/>
  <c r="BP419" i="8"/>
  <c r="BQ419" i="8"/>
  <c r="BN420" i="8"/>
  <c r="BO420" i="8"/>
  <c r="BP420" i="8"/>
  <c r="BQ420" i="8"/>
  <c r="BN421" i="8"/>
  <c r="BO421" i="8"/>
  <c r="BP421" i="8"/>
  <c r="BQ421" i="8"/>
  <c r="BN422" i="8"/>
  <c r="BO422" i="8"/>
  <c r="BP422" i="8"/>
  <c r="BQ422" i="8"/>
  <c r="BN423" i="8"/>
  <c r="BO423" i="8"/>
  <c r="BP423" i="8"/>
  <c r="BQ423" i="8"/>
  <c r="BN424" i="8"/>
  <c r="BO424" i="8"/>
  <c r="BP424" i="8"/>
  <c r="BQ424" i="8"/>
  <c r="BN425" i="8"/>
  <c r="BO425" i="8"/>
  <c r="BP425" i="8"/>
  <c r="BQ425" i="8"/>
  <c r="BN426" i="8"/>
  <c r="BO426" i="8"/>
  <c r="BP426" i="8"/>
  <c r="BQ426" i="8"/>
  <c r="BN427" i="8"/>
  <c r="BO427" i="8"/>
  <c r="BP427" i="8"/>
  <c r="BQ427" i="8"/>
  <c r="BN428" i="8"/>
  <c r="BO428" i="8"/>
  <c r="BP428" i="8"/>
  <c r="BQ428" i="8"/>
  <c r="BN429" i="8"/>
  <c r="BO429" i="8"/>
  <c r="BP429" i="8"/>
  <c r="BQ429" i="8"/>
  <c r="BN430" i="8"/>
  <c r="BO430" i="8"/>
  <c r="BP430" i="8"/>
  <c r="BQ430" i="8"/>
  <c r="BN431" i="8"/>
  <c r="BO431" i="8"/>
  <c r="BP431" i="8"/>
  <c r="BQ431" i="8"/>
  <c r="BN432" i="8"/>
  <c r="BO432" i="8"/>
  <c r="BP432" i="8"/>
  <c r="BQ432" i="8"/>
  <c r="BN433" i="8"/>
  <c r="BO433" i="8"/>
  <c r="BP433" i="8"/>
  <c r="BQ433" i="8"/>
  <c r="BN434" i="8"/>
  <c r="BO434" i="8"/>
  <c r="BP434" i="8"/>
  <c r="BQ434" i="8"/>
  <c r="BN435" i="8"/>
  <c r="BO435" i="8"/>
  <c r="BP435" i="8"/>
  <c r="BQ435" i="8"/>
  <c r="BN436" i="8"/>
  <c r="BO436" i="8"/>
  <c r="BP436" i="8"/>
  <c r="BQ436" i="8"/>
  <c r="BN437" i="8"/>
  <c r="BO437" i="8"/>
  <c r="BP437" i="8"/>
  <c r="BQ437" i="8"/>
  <c r="BN438" i="8"/>
  <c r="BO438" i="8"/>
  <c r="BP438" i="8"/>
  <c r="BQ438" i="8"/>
  <c r="BN439" i="8"/>
  <c r="BO439" i="8"/>
  <c r="BP439" i="8"/>
  <c r="BQ439" i="8"/>
  <c r="BN440" i="8"/>
  <c r="BO440" i="8"/>
  <c r="BP440" i="8"/>
  <c r="BQ440" i="8"/>
  <c r="BN441" i="8"/>
  <c r="BO441" i="8"/>
  <c r="BP441" i="8"/>
  <c r="BQ441" i="8"/>
  <c r="BN442" i="8"/>
  <c r="BO442" i="8"/>
  <c r="BP442" i="8"/>
  <c r="BQ442" i="8"/>
  <c r="BN443" i="8"/>
  <c r="BO443" i="8"/>
  <c r="BP443" i="8"/>
  <c r="BQ443" i="8"/>
  <c r="BN444" i="8"/>
  <c r="BO444" i="8"/>
  <c r="BP444" i="8"/>
  <c r="BQ444" i="8"/>
  <c r="BN445" i="8"/>
  <c r="BO445" i="8"/>
  <c r="BP445" i="8"/>
  <c r="BQ445" i="8"/>
  <c r="BN446" i="8"/>
  <c r="BO446" i="8"/>
  <c r="BP446" i="8"/>
  <c r="BQ446" i="8"/>
  <c r="BN447" i="8"/>
  <c r="BO447" i="8"/>
  <c r="BP447" i="8"/>
  <c r="BQ447" i="8"/>
  <c r="BN448" i="8"/>
  <c r="BO448" i="8"/>
  <c r="BP448" i="8"/>
  <c r="BQ448" i="8"/>
  <c r="BN449" i="8"/>
  <c r="BO449" i="8"/>
  <c r="BP449" i="8"/>
  <c r="BQ449" i="8"/>
  <c r="BN450" i="8"/>
  <c r="BO450" i="8"/>
  <c r="BP450" i="8"/>
  <c r="BQ450" i="8"/>
  <c r="BN451" i="8"/>
  <c r="BO451" i="8"/>
  <c r="BP451" i="8"/>
  <c r="BQ451" i="8"/>
  <c r="BN452" i="8"/>
  <c r="BO452" i="8"/>
  <c r="BP452" i="8"/>
  <c r="BQ452" i="8"/>
  <c r="BN453" i="8"/>
  <c r="BO453" i="8"/>
  <c r="BP453" i="8"/>
  <c r="BQ453" i="8"/>
  <c r="BN454" i="8"/>
  <c r="BO454" i="8"/>
  <c r="BP454" i="8"/>
  <c r="BQ454" i="8"/>
  <c r="BN455" i="8"/>
  <c r="BO455" i="8"/>
  <c r="BP455" i="8"/>
  <c r="BQ455" i="8"/>
  <c r="BN456" i="8"/>
  <c r="BO456" i="8"/>
  <c r="BP456" i="8"/>
  <c r="BQ456" i="8"/>
  <c r="BN457" i="8"/>
  <c r="BO457" i="8"/>
  <c r="BP457" i="8"/>
  <c r="BQ457" i="8"/>
  <c r="BN458" i="8"/>
  <c r="BO458" i="8"/>
  <c r="BP458" i="8"/>
  <c r="BQ458" i="8"/>
  <c r="BN459" i="8"/>
  <c r="BO459" i="8"/>
  <c r="BP459" i="8"/>
  <c r="BQ459" i="8"/>
  <c r="BN460" i="8"/>
  <c r="BO460" i="8"/>
  <c r="BP460" i="8"/>
  <c r="BQ460" i="8"/>
  <c r="BN461" i="8"/>
  <c r="BO461" i="8"/>
  <c r="BP461" i="8"/>
  <c r="BQ461" i="8"/>
  <c r="BN462" i="8"/>
  <c r="BO462" i="8"/>
  <c r="BP462" i="8"/>
  <c r="BQ462" i="8"/>
  <c r="BN463" i="8"/>
  <c r="BO463" i="8"/>
  <c r="BP463" i="8"/>
  <c r="BQ463" i="8"/>
  <c r="BN464" i="8"/>
  <c r="BO464" i="8"/>
  <c r="BP464" i="8"/>
  <c r="BQ464" i="8"/>
  <c r="BN465" i="8"/>
  <c r="BO465" i="8"/>
  <c r="BP465" i="8"/>
  <c r="BQ465" i="8"/>
  <c r="BN466" i="8"/>
  <c r="BO466" i="8"/>
  <c r="BP466" i="8"/>
  <c r="BQ466" i="8"/>
  <c r="BN467" i="8"/>
  <c r="BO467" i="8"/>
  <c r="BP467" i="8"/>
  <c r="BQ467" i="8"/>
  <c r="BN468" i="8"/>
  <c r="BO468" i="8"/>
  <c r="BP468" i="8"/>
  <c r="BQ468" i="8"/>
  <c r="BN469" i="8"/>
  <c r="BO469" i="8"/>
  <c r="BP469" i="8"/>
  <c r="BQ469" i="8"/>
  <c r="BN470" i="8"/>
  <c r="BO470" i="8"/>
  <c r="BP470" i="8"/>
  <c r="BQ470" i="8"/>
  <c r="BN471" i="8"/>
  <c r="BO471" i="8"/>
  <c r="BP471" i="8"/>
  <c r="BQ471" i="8"/>
  <c r="BN472" i="8"/>
  <c r="BO472" i="8"/>
  <c r="BP472" i="8"/>
  <c r="BQ472" i="8"/>
  <c r="BN473" i="8"/>
  <c r="BO473" i="8"/>
  <c r="BP473" i="8"/>
  <c r="BQ473" i="8"/>
  <c r="BN474" i="8"/>
  <c r="BO474" i="8"/>
  <c r="BP474" i="8"/>
  <c r="BQ474" i="8"/>
  <c r="BN475" i="8"/>
  <c r="BO475" i="8"/>
  <c r="BP475" i="8"/>
  <c r="BQ475" i="8"/>
  <c r="BN476" i="8"/>
  <c r="BO476" i="8"/>
  <c r="BP476" i="8"/>
  <c r="BQ476" i="8"/>
  <c r="BN477" i="8"/>
  <c r="BO477" i="8"/>
  <c r="BP477" i="8"/>
  <c r="BQ477" i="8"/>
  <c r="BN478" i="8"/>
  <c r="BO478" i="8"/>
  <c r="BP478" i="8"/>
  <c r="BQ478" i="8"/>
  <c r="BN479" i="8"/>
  <c r="BO479" i="8"/>
  <c r="BP479" i="8"/>
  <c r="BQ479" i="8"/>
  <c r="BN480" i="8"/>
  <c r="BO480" i="8"/>
  <c r="BP480" i="8"/>
  <c r="BQ480" i="8"/>
  <c r="BN481" i="8"/>
  <c r="BO481" i="8"/>
  <c r="BP481" i="8"/>
  <c r="BQ481" i="8"/>
  <c r="BN482" i="8"/>
  <c r="BO482" i="8"/>
  <c r="BP482" i="8"/>
  <c r="BQ482" i="8"/>
  <c r="BN483" i="8"/>
  <c r="BO483" i="8"/>
  <c r="BP483" i="8"/>
  <c r="BQ483" i="8"/>
  <c r="BN484" i="8"/>
  <c r="BO484" i="8"/>
  <c r="BP484" i="8"/>
  <c r="BQ484" i="8"/>
  <c r="BN485" i="8"/>
  <c r="BO485" i="8"/>
  <c r="BP485" i="8"/>
  <c r="BQ485" i="8"/>
  <c r="BN486" i="8"/>
  <c r="BO486" i="8"/>
  <c r="BP486" i="8"/>
  <c r="BQ486" i="8"/>
  <c r="BN487" i="8"/>
  <c r="BO487" i="8"/>
  <c r="BP487" i="8"/>
  <c r="BQ487" i="8"/>
  <c r="BN488" i="8"/>
  <c r="BO488" i="8"/>
  <c r="BP488" i="8"/>
  <c r="BQ488" i="8"/>
  <c r="BN489" i="8"/>
  <c r="BO489" i="8"/>
  <c r="BP489" i="8"/>
  <c r="BQ489" i="8"/>
  <c r="BN490" i="8"/>
  <c r="BO490" i="8"/>
  <c r="BP490" i="8"/>
  <c r="BQ490" i="8"/>
  <c r="BN491" i="8"/>
  <c r="BO491" i="8"/>
  <c r="BP491" i="8"/>
  <c r="BQ491" i="8"/>
  <c r="BN492" i="8"/>
  <c r="BO492" i="8"/>
  <c r="BP492" i="8"/>
  <c r="BQ492" i="8"/>
  <c r="BN493" i="8"/>
  <c r="BO493" i="8"/>
  <c r="BP493" i="8"/>
  <c r="BQ493" i="8"/>
  <c r="BN494" i="8"/>
  <c r="BO494" i="8"/>
  <c r="BP494" i="8"/>
  <c r="BQ494" i="8"/>
  <c r="BN495" i="8"/>
  <c r="BO495" i="8"/>
  <c r="BP495" i="8"/>
  <c r="BQ495" i="8"/>
  <c r="BN496" i="8"/>
  <c r="BO496" i="8"/>
  <c r="BP496" i="8"/>
  <c r="BQ496" i="8"/>
  <c r="BN497" i="8"/>
  <c r="BO497" i="8"/>
  <c r="BP497" i="8"/>
  <c r="BQ497" i="8"/>
  <c r="BN498" i="8"/>
  <c r="BO498" i="8"/>
  <c r="BP498" i="8"/>
  <c r="BQ498" i="8"/>
  <c r="BN499" i="8"/>
  <c r="BO499" i="8"/>
  <c r="BP499" i="8"/>
  <c r="BQ499" i="8"/>
  <c r="BN500" i="8"/>
  <c r="BO500" i="8"/>
  <c r="BP500" i="8"/>
  <c r="BQ500" i="8"/>
  <c r="BN501" i="8"/>
  <c r="BO501" i="8"/>
  <c r="BP501" i="8"/>
  <c r="BQ501" i="8"/>
  <c r="BN502" i="8"/>
  <c r="BO502" i="8"/>
  <c r="BP502" i="8"/>
  <c r="BQ502" i="8"/>
  <c r="BN503" i="8"/>
  <c r="BO503" i="8"/>
  <c r="BP503" i="8"/>
  <c r="BQ503" i="8"/>
  <c r="BN504" i="8"/>
  <c r="BO504" i="8"/>
  <c r="BP504" i="8"/>
  <c r="BQ504" i="8"/>
  <c r="BN505" i="8"/>
  <c r="BO505" i="8"/>
  <c r="BP505" i="8"/>
  <c r="BQ505" i="8"/>
  <c r="BN506" i="8"/>
  <c r="BO506" i="8"/>
  <c r="BP506" i="8"/>
  <c r="BQ506" i="8"/>
  <c r="BN507" i="8"/>
  <c r="BO507" i="8"/>
  <c r="BP507" i="8"/>
  <c r="BQ507" i="8"/>
  <c r="BN508" i="8"/>
  <c r="BO508" i="8"/>
  <c r="BP508" i="8"/>
  <c r="BQ508" i="8"/>
  <c r="BN509" i="8"/>
  <c r="BO509" i="8"/>
  <c r="BP509" i="8"/>
  <c r="BQ509" i="8"/>
  <c r="BN510" i="8"/>
  <c r="BO510" i="8"/>
  <c r="BP510" i="8"/>
  <c r="BQ510" i="8"/>
  <c r="BN511" i="8"/>
  <c r="BO511" i="8"/>
  <c r="BP511" i="8"/>
  <c r="BQ511" i="8"/>
  <c r="BN512" i="8"/>
  <c r="BO512" i="8"/>
  <c r="BP512" i="8"/>
  <c r="BQ512" i="8"/>
  <c r="BN513" i="8"/>
  <c r="BO513" i="8"/>
  <c r="BP513" i="8"/>
  <c r="BQ513" i="8"/>
  <c r="BN514" i="8"/>
  <c r="BO514" i="8"/>
  <c r="BP514" i="8"/>
  <c r="BQ514" i="8"/>
  <c r="BN515" i="8"/>
  <c r="BO515" i="8"/>
  <c r="BP515" i="8"/>
  <c r="BQ515" i="8"/>
  <c r="BN516" i="8"/>
  <c r="BO516" i="8"/>
  <c r="BP516" i="8"/>
  <c r="BQ516" i="8"/>
  <c r="BN517" i="8"/>
  <c r="BO517" i="8"/>
  <c r="BP517" i="8"/>
  <c r="BQ517" i="8"/>
  <c r="BN518" i="8"/>
  <c r="BO518" i="8"/>
  <c r="BP518" i="8"/>
  <c r="BQ518" i="8"/>
  <c r="BN519" i="8"/>
  <c r="BO519" i="8"/>
  <c r="BP519" i="8"/>
  <c r="BQ519" i="8"/>
  <c r="BN520" i="8"/>
  <c r="BO520" i="8"/>
  <c r="BP520" i="8"/>
  <c r="BQ520" i="8"/>
  <c r="BN521" i="8"/>
  <c r="BO521" i="8"/>
  <c r="BP521" i="8"/>
  <c r="BQ521" i="8"/>
  <c r="BN522" i="8"/>
  <c r="BO522" i="8"/>
  <c r="BP522" i="8"/>
  <c r="BQ522" i="8"/>
  <c r="BN523" i="8"/>
  <c r="BO523" i="8"/>
  <c r="BP523" i="8"/>
  <c r="BQ523" i="8"/>
  <c r="BN524" i="8"/>
  <c r="BO524" i="8"/>
  <c r="BP524" i="8"/>
  <c r="BQ524" i="8"/>
  <c r="BN525" i="8"/>
  <c r="BO525" i="8"/>
  <c r="BP525" i="8"/>
  <c r="BQ525" i="8"/>
  <c r="BN526" i="8"/>
  <c r="BO526" i="8"/>
  <c r="BP526" i="8"/>
  <c r="BQ526" i="8"/>
  <c r="BN527" i="8"/>
  <c r="BO527" i="8"/>
  <c r="BP527" i="8"/>
  <c r="BQ527" i="8"/>
  <c r="BN528" i="8"/>
  <c r="BO528" i="8"/>
  <c r="BP528" i="8"/>
  <c r="BQ528" i="8"/>
  <c r="BN529" i="8"/>
  <c r="BO529" i="8"/>
  <c r="BP529" i="8"/>
  <c r="BQ529" i="8"/>
  <c r="BN530" i="8"/>
  <c r="BO530" i="8"/>
  <c r="BP530" i="8"/>
  <c r="BQ530" i="8"/>
  <c r="BN531" i="8"/>
  <c r="BO531" i="8"/>
  <c r="BP531" i="8"/>
  <c r="BQ531" i="8"/>
  <c r="BN532" i="8"/>
  <c r="BO532" i="8"/>
  <c r="BP532" i="8"/>
  <c r="BQ532" i="8"/>
  <c r="BN533" i="8"/>
  <c r="BO533" i="8"/>
  <c r="BP533" i="8"/>
  <c r="BQ533" i="8"/>
  <c r="BN534" i="8"/>
  <c r="BO534" i="8"/>
  <c r="BP534" i="8"/>
  <c r="BQ534" i="8"/>
  <c r="BN535" i="8"/>
  <c r="BO535" i="8"/>
  <c r="BP535" i="8"/>
  <c r="BQ535" i="8"/>
  <c r="BN536" i="8"/>
  <c r="BO536" i="8"/>
  <c r="BP536" i="8"/>
  <c r="BQ536" i="8"/>
  <c r="BN537" i="8"/>
  <c r="BO537" i="8"/>
  <c r="BP537" i="8"/>
  <c r="BQ537" i="8"/>
  <c r="BN538" i="8"/>
  <c r="BO538" i="8"/>
  <c r="BP538" i="8"/>
  <c r="BQ538" i="8"/>
  <c r="BN539" i="8"/>
  <c r="BO539" i="8"/>
  <c r="BP539" i="8"/>
  <c r="BQ539" i="8"/>
  <c r="BN540" i="8"/>
  <c r="BO540" i="8"/>
  <c r="BP540" i="8"/>
  <c r="BQ540" i="8"/>
  <c r="BN541" i="8"/>
  <c r="BO541" i="8"/>
  <c r="BP541" i="8"/>
  <c r="BQ541" i="8"/>
  <c r="BN542" i="8"/>
  <c r="BO542" i="8"/>
  <c r="BP542" i="8"/>
  <c r="BQ542" i="8"/>
  <c r="BN543" i="8"/>
  <c r="BO543" i="8"/>
  <c r="BP543" i="8"/>
  <c r="BQ543" i="8"/>
  <c r="BN544" i="8"/>
  <c r="BO544" i="8"/>
  <c r="BP544" i="8"/>
  <c r="BQ544" i="8"/>
  <c r="BN545" i="8"/>
  <c r="BO545" i="8"/>
  <c r="BP545" i="8"/>
  <c r="BQ545" i="8"/>
  <c r="BN546" i="8"/>
  <c r="BO546" i="8"/>
  <c r="BP546" i="8"/>
  <c r="BQ546" i="8"/>
  <c r="BN547" i="8"/>
  <c r="BO547" i="8"/>
  <c r="BP547" i="8"/>
  <c r="BQ547" i="8"/>
  <c r="BN548" i="8"/>
  <c r="BO548" i="8"/>
  <c r="BP548" i="8"/>
  <c r="BQ548" i="8"/>
  <c r="BN549" i="8"/>
  <c r="BO549" i="8"/>
  <c r="BP549" i="8"/>
  <c r="BQ549" i="8"/>
  <c r="BN550" i="8"/>
  <c r="BO550" i="8"/>
  <c r="BP550" i="8"/>
  <c r="BQ550" i="8"/>
  <c r="BN551" i="8"/>
  <c r="BO551" i="8"/>
  <c r="BP551" i="8"/>
  <c r="BQ551" i="8"/>
  <c r="BN552" i="8"/>
  <c r="BO552" i="8"/>
  <c r="BP552" i="8"/>
  <c r="BQ552" i="8"/>
  <c r="BN553" i="8"/>
  <c r="BO553" i="8"/>
  <c r="BP553" i="8"/>
  <c r="BQ553" i="8"/>
  <c r="BN554" i="8"/>
  <c r="BO554" i="8"/>
  <c r="BP554" i="8"/>
  <c r="BQ554" i="8"/>
  <c r="BN555" i="8"/>
  <c r="BO555" i="8"/>
  <c r="BP555" i="8"/>
  <c r="BQ555" i="8"/>
  <c r="BN556" i="8"/>
  <c r="BO556" i="8"/>
  <c r="BP556" i="8"/>
  <c r="BQ556" i="8"/>
  <c r="BN557" i="8"/>
  <c r="BO557" i="8"/>
  <c r="BP557" i="8"/>
  <c r="BQ557" i="8"/>
  <c r="BN558" i="8"/>
  <c r="BO558" i="8"/>
  <c r="BP558" i="8"/>
  <c r="BQ558" i="8"/>
  <c r="BN559" i="8"/>
  <c r="BO559" i="8"/>
  <c r="BP559" i="8"/>
  <c r="BQ559" i="8"/>
  <c r="BN560" i="8"/>
  <c r="BO560" i="8"/>
  <c r="BP560" i="8"/>
  <c r="BQ560" i="8"/>
  <c r="BN561" i="8"/>
  <c r="BO561" i="8"/>
  <c r="BP561" i="8"/>
  <c r="BQ561" i="8"/>
  <c r="BN562" i="8"/>
  <c r="BO562" i="8"/>
  <c r="BP562" i="8"/>
  <c r="BQ562" i="8"/>
  <c r="BN563" i="8"/>
  <c r="BO563" i="8"/>
  <c r="BP563" i="8"/>
  <c r="BQ563" i="8"/>
  <c r="BN564" i="8"/>
  <c r="BO564" i="8"/>
  <c r="BP564" i="8"/>
  <c r="BQ564" i="8"/>
  <c r="BN565" i="8"/>
  <c r="BO565" i="8"/>
  <c r="BP565" i="8"/>
  <c r="BQ565" i="8"/>
  <c r="BN566" i="8"/>
  <c r="BO566" i="8"/>
  <c r="BP566" i="8"/>
  <c r="BQ566" i="8"/>
  <c r="BN567" i="8"/>
  <c r="BO567" i="8"/>
  <c r="BP567" i="8"/>
  <c r="BQ567" i="8"/>
  <c r="BN568" i="8"/>
  <c r="BO568" i="8"/>
  <c r="BP568" i="8"/>
  <c r="BQ568" i="8"/>
  <c r="BN569" i="8"/>
  <c r="BO569" i="8"/>
  <c r="BP569" i="8"/>
  <c r="BQ569" i="8"/>
  <c r="BN570" i="8"/>
  <c r="BO570" i="8"/>
  <c r="BP570" i="8"/>
  <c r="BQ570" i="8"/>
  <c r="BN571" i="8"/>
  <c r="BO571" i="8"/>
  <c r="BP571" i="8"/>
  <c r="BQ571" i="8"/>
  <c r="BN572" i="8"/>
  <c r="BO572" i="8"/>
  <c r="BP572" i="8"/>
  <c r="BQ572" i="8"/>
  <c r="BN573" i="8"/>
  <c r="BO573" i="8"/>
  <c r="BP573" i="8"/>
  <c r="BQ573" i="8"/>
  <c r="BN574" i="8"/>
  <c r="BO574" i="8"/>
  <c r="BP574" i="8"/>
  <c r="BQ574" i="8"/>
  <c r="BN575" i="8"/>
  <c r="BO575" i="8"/>
  <c r="BP575" i="8"/>
  <c r="BQ575" i="8"/>
  <c r="BN576" i="8"/>
  <c r="BO576" i="8"/>
  <c r="BP576" i="8"/>
  <c r="BQ576" i="8"/>
  <c r="BN577" i="8"/>
  <c r="BO577" i="8"/>
  <c r="BP577" i="8"/>
  <c r="BQ577" i="8"/>
  <c r="BN578" i="8"/>
  <c r="BO578" i="8"/>
  <c r="BP578" i="8"/>
  <c r="BQ578" i="8"/>
  <c r="BN579" i="8"/>
  <c r="BO579" i="8"/>
  <c r="BP579" i="8"/>
  <c r="BQ579" i="8"/>
  <c r="BN580" i="8"/>
  <c r="BO580" i="8"/>
  <c r="BP580" i="8"/>
  <c r="BQ580" i="8"/>
  <c r="BN581" i="8"/>
  <c r="BO581" i="8"/>
  <c r="BP581" i="8"/>
  <c r="BQ581" i="8"/>
  <c r="BN582" i="8"/>
  <c r="BO582" i="8"/>
  <c r="BP582" i="8"/>
  <c r="BQ582" i="8"/>
  <c r="BN583" i="8"/>
  <c r="BO583" i="8"/>
  <c r="BP583" i="8"/>
  <c r="BQ583" i="8"/>
  <c r="BN584" i="8"/>
  <c r="BO584" i="8"/>
  <c r="BP584" i="8"/>
  <c r="BQ584" i="8"/>
  <c r="BN585" i="8"/>
  <c r="BO585" i="8"/>
  <c r="BP585" i="8"/>
  <c r="BQ585" i="8"/>
  <c r="BN586" i="8"/>
  <c r="BO586" i="8"/>
  <c r="BP586" i="8"/>
  <c r="BQ586" i="8"/>
  <c r="BN587" i="8"/>
  <c r="BO587" i="8"/>
  <c r="BP587" i="8"/>
  <c r="BQ587" i="8"/>
  <c r="BN588" i="8"/>
  <c r="BO588" i="8"/>
  <c r="BP588" i="8"/>
  <c r="BQ588" i="8"/>
  <c r="BN589" i="8"/>
  <c r="BO589" i="8"/>
  <c r="BP589" i="8"/>
  <c r="BQ589" i="8"/>
  <c r="BN590" i="8"/>
  <c r="BO590" i="8"/>
  <c r="BP590" i="8"/>
  <c r="BQ590" i="8"/>
  <c r="BN591" i="8"/>
  <c r="BO591" i="8"/>
  <c r="BP591" i="8"/>
  <c r="BQ591" i="8"/>
  <c r="BN592" i="8"/>
  <c r="BO592" i="8"/>
  <c r="BP592" i="8"/>
  <c r="BQ592" i="8"/>
  <c r="BN593" i="8"/>
  <c r="BO593" i="8"/>
  <c r="BP593" i="8"/>
  <c r="BQ593" i="8"/>
  <c r="BN594" i="8"/>
  <c r="BO594" i="8"/>
  <c r="BP594" i="8"/>
  <c r="BQ594" i="8"/>
  <c r="BN595" i="8"/>
  <c r="BO595" i="8"/>
  <c r="BP595" i="8"/>
  <c r="BQ595" i="8"/>
  <c r="BN596" i="8"/>
  <c r="BO596" i="8"/>
  <c r="BP596" i="8"/>
  <c r="BQ596" i="8"/>
  <c r="BN597" i="8"/>
  <c r="BO597" i="8"/>
  <c r="BP597" i="8"/>
  <c r="BQ597" i="8"/>
  <c r="BN598" i="8"/>
  <c r="BO598" i="8"/>
  <c r="BP598" i="8"/>
  <c r="BQ598" i="8"/>
  <c r="BN599" i="8"/>
  <c r="BO599" i="8"/>
  <c r="BP599" i="8"/>
  <c r="BQ599" i="8"/>
  <c r="BN600" i="8"/>
  <c r="BO600" i="8"/>
  <c r="BP600" i="8"/>
  <c r="BQ600" i="8"/>
  <c r="BN601" i="8"/>
  <c r="BO601" i="8"/>
  <c r="BP601" i="8"/>
  <c r="BQ601" i="8"/>
  <c r="BN602" i="8"/>
  <c r="BO602" i="8"/>
  <c r="BP602" i="8"/>
  <c r="BQ602" i="8"/>
  <c r="BN603" i="8"/>
  <c r="BO603" i="8"/>
  <c r="BP603" i="8"/>
  <c r="BQ603" i="8"/>
  <c r="BN604" i="8"/>
  <c r="BO604" i="8"/>
  <c r="BP604" i="8"/>
  <c r="BQ604" i="8"/>
  <c r="BN605" i="8"/>
  <c r="BO605" i="8"/>
  <c r="BP605" i="8"/>
  <c r="BQ605" i="8"/>
  <c r="BN606" i="8"/>
  <c r="BO606" i="8"/>
  <c r="BP606" i="8"/>
  <c r="BQ606" i="8"/>
  <c r="BN607" i="8"/>
  <c r="BO607" i="8"/>
  <c r="BP607" i="8"/>
  <c r="BQ607" i="8"/>
  <c r="BN608" i="8"/>
  <c r="BO608" i="8"/>
  <c r="BP608" i="8"/>
  <c r="BQ608" i="8"/>
  <c r="BN609" i="8"/>
  <c r="BO609" i="8"/>
  <c r="BP609" i="8"/>
  <c r="BQ609" i="8"/>
  <c r="BN610" i="8"/>
  <c r="BO610" i="8"/>
  <c r="BP610" i="8"/>
  <c r="BQ610" i="8"/>
  <c r="BN611" i="8"/>
  <c r="BO611" i="8"/>
  <c r="BP611" i="8"/>
  <c r="BQ611" i="8"/>
  <c r="BN612" i="8"/>
  <c r="BO612" i="8"/>
  <c r="BP612" i="8"/>
  <c r="BQ612" i="8"/>
  <c r="BN613" i="8"/>
  <c r="BO613" i="8"/>
  <c r="BP613" i="8"/>
  <c r="BQ613" i="8"/>
  <c r="BN614" i="8"/>
  <c r="BO614" i="8"/>
  <c r="BP614" i="8"/>
  <c r="BQ614" i="8"/>
  <c r="BN615" i="8"/>
  <c r="BO615" i="8"/>
  <c r="BP615" i="8"/>
  <c r="BQ615" i="8"/>
  <c r="BN616" i="8"/>
  <c r="BO616" i="8"/>
  <c r="BP616" i="8"/>
  <c r="BQ616" i="8"/>
  <c r="BN617" i="8"/>
  <c r="BO617" i="8"/>
  <c r="BP617" i="8"/>
  <c r="BQ617" i="8"/>
  <c r="BN618" i="8"/>
  <c r="BO618" i="8"/>
  <c r="BP618" i="8"/>
  <c r="BQ618" i="8"/>
  <c r="BN619" i="8"/>
  <c r="BO619" i="8"/>
  <c r="BP619" i="8"/>
  <c r="BQ619" i="8"/>
  <c r="BN620" i="8"/>
  <c r="BO620" i="8"/>
  <c r="BP620" i="8"/>
  <c r="BQ620" i="8"/>
  <c r="BN621" i="8"/>
  <c r="BO621" i="8"/>
  <c r="BP621" i="8"/>
  <c r="BQ621" i="8"/>
  <c r="BN622" i="8"/>
  <c r="BO622" i="8"/>
  <c r="BP622" i="8"/>
  <c r="BQ622" i="8"/>
  <c r="BN623" i="8"/>
  <c r="BO623" i="8"/>
  <c r="BP623" i="8"/>
  <c r="BQ623" i="8"/>
  <c r="BN624" i="8"/>
  <c r="BO624" i="8"/>
  <c r="BP624" i="8"/>
  <c r="BQ624" i="8"/>
  <c r="BN625" i="8"/>
  <c r="BO625" i="8"/>
  <c r="BP625" i="8"/>
  <c r="BQ625" i="8"/>
  <c r="BN626" i="8"/>
  <c r="BO626" i="8"/>
  <c r="BP626" i="8"/>
  <c r="BQ626" i="8"/>
  <c r="BN627" i="8"/>
  <c r="BO627" i="8"/>
  <c r="BP627" i="8"/>
  <c r="BQ627" i="8"/>
  <c r="BN628" i="8"/>
  <c r="BO628" i="8"/>
  <c r="BP628" i="8"/>
  <c r="BQ628" i="8"/>
  <c r="BN629" i="8"/>
  <c r="BO629" i="8"/>
  <c r="BP629" i="8"/>
  <c r="BQ629" i="8"/>
  <c r="BN630" i="8"/>
  <c r="BO630" i="8"/>
  <c r="BP630" i="8"/>
  <c r="BQ630" i="8"/>
  <c r="BN631" i="8"/>
  <c r="BO631" i="8"/>
  <c r="BP631" i="8"/>
  <c r="BQ631" i="8"/>
  <c r="BN632" i="8"/>
  <c r="BO632" i="8"/>
  <c r="BP632" i="8"/>
  <c r="BQ632" i="8"/>
  <c r="BN633" i="8"/>
  <c r="BO633" i="8"/>
  <c r="BP633" i="8"/>
  <c r="BQ633" i="8"/>
  <c r="BN634" i="8"/>
  <c r="BO634" i="8"/>
  <c r="BP634" i="8"/>
  <c r="BQ634" i="8"/>
  <c r="BN635" i="8"/>
  <c r="BO635" i="8"/>
  <c r="BP635" i="8"/>
  <c r="BQ635" i="8"/>
  <c r="BN636" i="8"/>
  <c r="BO636" i="8"/>
  <c r="BP636" i="8"/>
  <c r="BQ636" i="8"/>
  <c r="BN637" i="8"/>
  <c r="BO637" i="8"/>
  <c r="BP637" i="8"/>
  <c r="BQ637" i="8"/>
  <c r="BN638" i="8"/>
  <c r="BO638" i="8"/>
  <c r="BP638" i="8"/>
  <c r="BQ638" i="8"/>
  <c r="BN639" i="8"/>
  <c r="BO639" i="8"/>
  <c r="BP639" i="8"/>
  <c r="BQ639" i="8"/>
  <c r="BN640" i="8"/>
  <c r="BO640" i="8"/>
  <c r="BP640" i="8"/>
  <c r="BQ640" i="8"/>
  <c r="BN641" i="8"/>
  <c r="BO641" i="8"/>
  <c r="BP641" i="8"/>
  <c r="BQ641" i="8"/>
  <c r="BN642" i="8"/>
  <c r="BO642" i="8"/>
  <c r="BP642" i="8"/>
  <c r="BQ642" i="8"/>
  <c r="BN643" i="8"/>
  <c r="BO643" i="8"/>
  <c r="BP643" i="8"/>
  <c r="BQ643" i="8"/>
  <c r="BN644" i="8"/>
  <c r="BO644" i="8"/>
  <c r="BP644" i="8"/>
  <c r="BQ644" i="8"/>
  <c r="BN645" i="8"/>
  <c r="BO645" i="8"/>
  <c r="BP645" i="8"/>
  <c r="BQ645" i="8"/>
  <c r="BN646" i="8"/>
  <c r="BO646" i="8"/>
  <c r="BP646" i="8"/>
  <c r="BQ646" i="8"/>
  <c r="BN647" i="8"/>
  <c r="BO647" i="8"/>
  <c r="BP647" i="8"/>
  <c r="BQ647" i="8"/>
  <c r="BN648" i="8"/>
  <c r="BO648" i="8"/>
  <c r="BP648" i="8"/>
  <c r="BQ648" i="8"/>
  <c r="BN649" i="8"/>
  <c r="BO649" i="8"/>
  <c r="BP649" i="8"/>
  <c r="BQ649" i="8"/>
  <c r="BN650" i="8"/>
  <c r="BO650" i="8"/>
  <c r="BP650" i="8"/>
  <c r="BQ650" i="8"/>
  <c r="BN651" i="8"/>
  <c r="BO651" i="8"/>
  <c r="BP651" i="8"/>
  <c r="BQ651" i="8"/>
  <c r="BN652" i="8"/>
  <c r="BO652" i="8"/>
  <c r="BP652" i="8"/>
  <c r="BQ652" i="8"/>
  <c r="BN653" i="8"/>
  <c r="BO653" i="8"/>
  <c r="BP653" i="8"/>
  <c r="BQ653" i="8"/>
  <c r="BN654" i="8"/>
  <c r="BO654" i="8"/>
  <c r="BP654" i="8"/>
  <c r="BQ654" i="8"/>
  <c r="BN655" i="8"/>
  <c r="BO655" i="8"/>
  <c r="BP655" i="8"/>
  <c r="BQ655" i="8"/>
  <c r="BN656" i="8"/>
  <c r="BO656" i="8"/>
  <c r="BP656" i="8"/>
  <c r="BQ656" i="8"/>
  <c r="BN657" i="8"/>
  <c r="BO657" i="8"/>
  <c r="BP657" i="8"/>
  <c r="BQ657" i="8"/>
  <c r="BN658" i="8"/>
  <c r="BO658" i="8"/>
  <c r="BP658" i="8"/>
  <c r="BQ658" i="8"/>
  <c r="BN659" i="8"/>
  <c r="BO659" i="8"/>
  <c r="BP659" i="8"/>
  <c r="BQ659" i="8"/>
  <c r="BN660" i="8"/>
  <c r="BO660" i="8"/>
  <c r="BP660" i="8"/>
  <c r="BQ660" i="8"/>
  <c r="BN661" i="8"/>
  <c r="BO661" i="8"/>
  <c r="BP661" i="8"/>
  <c r="BQ661" i="8"/>
  <c r="BN662" i="8"/>
  <c r="BO662" i="8"/>
  <c r="BP662" i="8"/>
  <c r="BQ662" i="8"/>
  <c r="BN663" i="8"/>
  <c r="BO663" i="8"/>
  <c r="BP663" i="8"/>
  <c r="BQ663" i="8"/>
  <c r="BN664" i="8"/>
  <c r="BO664" i="8"/>
  <c r="BP664" i="8"/>
  <c r="BQ664" i="8"/>
  <c r="BN665" i="8"/>
  <c r="BO665" i="8"/>
  <c r="BP665" i="8"/>
  <c r="BQ665" i="8"/>
  <c r="BN666" i="8"/>
  <c r="BO666" i="8"/>
  <c r="BP666" i="8"/>
  <c r="BQ666" i="8"/>
  <c r="BN667" i="8"/>
  <c r="BO667" i="8"/>
  <c r="BP667" i="8"/>
  <c r="BQ667" i="8"/>
  <c r="BN668" i="8"/>
  <c r="BO668" i="8"/>
  <c r="BP668" i="8"/>
  <c r="BQ668" i="8"/>
  <c r="BN669" i="8"/>
  <c r="BO669" i="8"/>
  <c r="BP669" i="8"/>
  <c r="BQ669" i="8"/>
  <c r="BN670" i="8"/>
  <c r="BO670" i="8"/>
  <c r="BP670" i="8"/>
  <c r="BQ670" i="8"/>
  <c r="BN671" i="8"/>
  <c r="BO671" i="8"/>
  <c r="BP671" i="8"/>
  <c r="BQ671" i="8"/>
  <c r="BN672" i="8"/>
  <c r="BO672" i="8"/>
  <c r="BP672" i="8"/>
  <c r="BQ672" i="8"/>
  <c r="BN673" i="8"/>
  <c r="BO673" i="8"/>
  <c r="BP673" i="8"/>
  <c r="BQ673" i="8"/>
  <c r="BN674" i="8"/>
  <c r="BO674" i="8"/>
  <c r="BP674" i="8"/>
  <c r="BQ674" i="8"/>
  <c r="BN675" i="8"/>
  <c r="BO675" i="8"/>
  <c r="BP675" i="8"/>
  <c r="BQ675" i="8"/>
  <c r="BN676" i="8"/>
  <c r="BO676" i="8"/>
  <c r="BP676" i="8"/>
  <c r="BQ676" i="8"/>
  <c r="BN677" i="8"/>
  <c r="BO677" i="8"/>
  <c r="BP677" i="8"/>
  <c r="BQ677" i="8"/>
  <c r="BN678" i="8"/>
  <c r="BO678" i="8"/>
  <c r="BP678" i="8"/>
  <c r="BQ678" i="8"/>
  <c r="BN679" i="8"/>
  <c r="BO679" i="8"/>
  <c r="BP679" i="8"/>
  <c r="BQ679" i="8"/>
  <c r="BN680" i="8"/>
  <c r="BO680" i="8"/>
  <c r="BP680" i="8"/>
  <c r="BQ680" i="8"/>
  <c r="BN681" i="8"/>
  <c r="BO681" i="8"/>
  <c r="BP681" i="8"/>
  <c r="BQ681" i="8"/>
  <c r="BN682" i="8"/>
  <c r="BO682" i="8"/>
  <c r="BP682" i="8"/>
  <c r="BQ682" i="8"/>
  <c r="BN683" i="8"/>
  <c r="BO683" i="8"/>
  <c r="BP683" i="8"/>
  <c r="BQ683" i="8"/>
  <c r="BN684" i="8"/>
  <c r="BO684" i="8"/>
  <c r="BP684" i="8"/>
  <c r="BQ684" i="8"/>
  <c r="BN685" i="8"/>
  <c r="BO685" i="8"/>
  <c r="BP685" i="8"/>
  <c r="BQ685" i="8"/>
  <c r="BN686" i="8"/>
  <c r="BO686" i="8"/>
  <c r="BP686" i="8"/>
  <c r="BQ686" i="8"/>
  <c r="BN687" i="8"/>
  <c r="BO687" i="8"/>
  <c r="BP687" i="8"/>
  <c r="BQ687" i="8"/>
  <c r="BN688" i="8"/>
  <c r="BO688" i="8"/>
  <c r="BP688" i="8"/>
  <c r="BQ688" i="8"/>
  <c r="BN689" i="8"/>
  <c r="BO689" i="8"/>
  <c r="BP689" i="8"/>
  <c r="BQ689" i="8"/>
  <c r="BN690" i="8"/>
  <c r="BO690" i="8"/>
  <c r="BP690" i="8"/>
  <c r="BQ690" i="8"/>
  <c r="BN691" i="8"/>
  <c r="BO691" i="8"/>
  <c r="BP691" i="8"/>
  <c r="BQ691" i="8"/>
  <c r="BN692" i="8"/>
  <c r="BO692" i="8"/>
  <c r="BP692" i="8"/>
  <c r="BQ692" i="8"/>
  <c r="BN693" i="8"/>
  <c r="BO693" i="8"/>
  <c r="BP693" i="8"/>
  <c r="BQ693" i="8"/>
  <c r="BN694" i="8"/>
  <c r="BO694" i="8"/>
  <c r="BP694" i="8"/>
  <c r="BQ694" i="8"/>
  <c r="BN695" i="8"/>
  <c r="BO695" i="8"/>
  <c r="BP695" i="8"/>
  <c r="BQ695" i="8"/>
  <c r="BN696" i="8"/>
  <c r="BO696" i="8"/>
  <c r="BP696" i="8"/>
  <c r="BQ696" i="8"/>
  <c r="BN697" i="8"/>
  <c r="BO697" i="8"/>
  <c r="BP697" i="8"/>
  <c r="BQ697" i="8"/>
  <c r="BN698" i="8"/>
  <c r="BO698" i="8"/>
  <c r="BP698" i="8"/>
  <c r="BQ698" i="8"/>
  <c r="BN699" i="8"/>
  <c r="BO699" i="8"/>
  <c r="BP699" i="8"/>
  <c r="BQ699" i="8"/>
  <c r="BN700" i="8"/>
  <c r="BO700" i="8"/>
  <c r="BP700" i="8"/>
  <c r="BQ700" i="8"/>
  <c r="BN701" i="8"/>
  <c r="BO701" i="8"/>
  <c r="BP701" i="8"/>
  <c r="BQ701" i="8"/>
  <c r="BN702" i="8"/>
  <c r="BO702" i="8"/>
  <c r="BP702" i="8"/>
  <c r="BQ702" i="8"/>
  <c r="BN703" i="8"/>
  <c r="BO703" i="8"/>
  <c r="BP703" i="8"/>
  <c r="BQ703" i="8"/>
  <c r="BN704" i="8"/>
  <c r="BO704" i="8"/>
  <c r="BP704" i="8"/>
  <c r="BQ704" i="8"/>
  <c r="BN705" i="8"/>
  <c r="BO705" i="8"/>
  <c r="BP705" i="8"/>
  <c r="BQ705" i="8"/>
  <c r="BN706" i="8"/>
  <c r="BO706" i="8"/>
  <c r="BP706" i="8"/>
  <c r="BQ706" i="8"/>
  <c r="BN707" i="8"/>
  <c r="BO707" i="8"/>
  <c r="BP707" i="8"/>
  <c r="BQ707" i="8"/>
  <c r="BN708" i="8"/>
  <c r="BO708" i="8"/>
  <c r="BP708" i="8"/>
  <c r="BQ708" i="8"/>
  <c r="BN709" i="8"/>
  <c r="BO709" i="8"/>
  <c r="BP709" i="8"/>
  <c r="BQ709" i="8"/>
  <c r="BN710" i="8"/>
  <c r="BO710" i="8"/>
  <c r="BP710" i="8"/>
  <c r="BQ710" i="8"/>
  <c r="BN711" i="8"/>
  <c r="BO711" i="8"/>
  <c r="BP711" i="8"/>
  <c r="BQ711" i="8"/>
  <c r="BN712" i="8"/>
  <c r="BO712" i="8"/>
  <c r="BP712" i="8"/>
  <c r="BQ712" i="8"/>
  <c r="BN713" i="8"/>
  <c r="BO713" i="8"/>
  <c r="BP713" i="8"/>
  <c r="BQ713" i="8"/>
  <c r="BN714" i="8"/>
  <c r="BO714" i="8"/>
  <c r="BP714" i="8"/>
  <c r="BQ714" i="8"/>
  <c r="BN715" i="8"/>
  <c r="BO715" i="8"/>
  <c r="BP715" i="8"/>
  <c r="BQ715" i="8"/>
  <c r="BN716" i="8"/>
  <c r="BO716" i="8"/>
  <c r="BP716" i="8"/>
  <c r="BQ716" i="8"/>
  <c r="BN717" i="8"/>
  <c r="BO717" i="8"/>
  <c r="BP717" i="8"/>
  <c r="BQ717" i="8"/>
  <c r="BN718" i="8"/>
  <c r="BO718" i="8"/>
  <c r="BP718" i="8"/>
  <c r="BQ718" i="8"/>
  <c r="BN719" i="8"/>
  <c r="BO719" i="8"/>
  <c r="BP719" i="8"/>
  <c r="BQ719" i="8"/>
  <c r="BN720" i="8"/>
  <c r="BO720" i="8"/>
  <c r="BP720" i="8"/>
  <c r="BQ720" i="8"/>
  <c r="BN721" i="8"/>
  <c r="BO721" i="8"/>
  <c r="BP721" i="8"/>
  <c r="BQ721" i="8"/>
  <c r="BN722" i="8"/>
  <c r="BO722" i="8"/>
  <c r="BP722" i="8"/>
  <c r="BQ722" i="8"/>
  <c r="BN723" i="8"/>
  <c r="BO723" i="8"/>
  <c r="BP723" i="8"/>
  <c r="BQ723" i="8"/>
  <c r="BN724" i="8"/>
  <c r="BO724" i="8"/>
  <c r="BP724" i="8"/>
  <c r="BQ724" i="8"/>
  <c r="BN725" i="8"/>
  <c r="BO725" i="8"/>
  <c r="BP725" i="8"/>
  <c r="BQ725" i="8"/>
  <c r="BN726" i="8"/>
  <c r="BO726" i="8"/>
  <c r="BP726" i="8"/>
  <c r="BQ726" i="8"/>
  <c r="BN727" i="8"/>
  <c r="BO727" i="8"/>
  <c r="BP727" i="8"/>
  <c r="BQ727" i="8"/>
  <c r="BN728" i="8"/>
  <c r="BO728" i="8"/>
  <c r="BP728" i="8"/>
  <c r="BQ728" i="8"/>
  <c r="BN729" i="8"/>
  <c r="BO729" i="8"/>
  <c r="BP729" i="8"/>
  <c r="BQ729" i="8"/>
  <c r="BN730" i="8"/>
  <c r="BO730" i="8"/>
  <c r="BP730" i="8"/>
  <c r="BQ730" i="8"/>
  <c r="BN731" i="8"/>
  <c r="BO731" i="8"/>
  <c r="BP731" i="8"/>
  <c r="BQ731" i="8"/>
  <c r="BN732" i="8"/>
  <c r="BO732" i="8"/>
  <c r="BP732" i="8"/>
  <c r="BQ732" i="8"/>
  <c r="BN733" i="8"/>
  <c r="BO733" i="8"/>
  <c r="BP733" i="8"/>
  <c r="BQ733" i="8"/>
  <c r="BN734" i="8"/>
  <c r="BO734" i="8"/>
  <c r="BP734" i="8"/>
  <c r="BQ734" i="8"/>
  <c r="BN735" i="8"/>
  <c r="BO735" i="8"/>
  <c r="BP735" i="8"/>
  <c r="BQ735" i="8"/>
  <c r="BN736" i="8"/>
  <c r="BO736" i="8"/>
  <c r="BP736" i="8"/>
  <c r="BQ736" i="8"/>
  <c r="BN737" i="8"/>
  <c r="BO737" i="8"/>
  <c r="BP737" i="8"/>
  <c r="BQ737" i="8"/>
  <c r="BN738" i="8"/>
  <c r="BO738" i="8"/>
  <c r="BP738" i="8"/>
  <c r="BQ738" i="8"/>
  <c r="BN739" i="8"/>
  <c r="BO739" i="8"/>
  <c r="BP739" i="8"/>
  <c r="BQ739" i="8"/>
  <c r="BN740" i="8"/>
  <c r="BO740" i="8"/>
  <c r="BP740" i="8"/>
  <c r="BQ740" i="8"/>
  <c r="BN741" i="8"/>
  <c r="BO741" i="8"/>
  <c r="BP741" i="8"/>
  <c r="BQ741" i="8"/>
  <c r="BN742" i="8"/>
  <c r="BO742" i="8"/>
  <c r="BP742" i="8"/>
  <c r="BQ742" i="8"/>
  <c r="BN743" i="8"/>
  <c r="BO743" i="8"/>
  <c r="BP743" i="8"/>
  <c r="BQ743" i="8"/>
  <c r="BN744" i="8"/>
  <c r="BO744" i="8"/>
  <c r="BP744" i="8"/>
  <c r="BQ744" i="8"/>
  <c r="BN745" i="8"/>
  <c r="BO745" i="8"/>
  <c r="BP745" i="8"/>
  <c r="BQ745" i="8"/>
  <c r="BN746" i="8"/>
  <c r="BO746" i="8"/>
  <c r="BP746" i="8"/>
  <c r="BQ746" i="8"/>
  <c r="BN747" i="8"/>
  <c r="BO747" i="8"/>
  <c r="BP747" i="8"/>
  <c r="BQ747" i="8"/>
  <c r="BN748" i="8"/>
  <c r="BO748" i="8"/>
  <c r="BP748" i="8"/>
  <c r="BQ748" i="8"/>
  <c r="BN749" i="8"/>
  <c r="BO749" i="8"/>
  <c r="BP749" i="8"/>
  <c r="BQ749" i="8"/>
  <c r="BN750" i="8"/>
  <c r="BO750" i="8"/>
  <c r="BP750" i="8"/>
  <c r="BQ750" i="8"/>
  <c r="BN751" i="8"/>
  <c r="BO751" i="8"/>
  <c r="BP751" i="8"/>
  <c r="BQ751" i="8"/>
  <c r="BN752" i="8"/>
  <c r="BO752" i="8"/>
  <c r="BP752" i="8"/>
  <c r="BQ752" i="8"/>
  <c r="BN753" i="8"/>
  <c r="BO753" i="8"/>
  <c r="BP753" i="8"/>
  <c r="BQ753" i="8"/>
  <c r="BN754" i="8"/>
  <c r="BO754" i="8"/>
  <c r="BP754" i="8"/>
  <c r="BQ754" i="8"/>
  <c r="BN755" i="8"/>
  <c r="BO755" i="8"/>
  <c r="BP755" i="8"/>
  <c r="BQ755" i="8"/>
  <c r="BN756" i="8"/>
  <c r="BO756" i="8"/>
  <c r="BP756" i="8"/>
  <c r="BQ756" i="8"/>
  <c r="BN757" i="8"/>
  <c r="BO757" i="8"/>
  <c r="BP757" i="8"/>
  <c r="BQ757" i="8"/>
  <c r="BN758" i="8"/>
  <c r="BO758" i="8"/>
  <c r="BP758" i="8"/>
  <c r="BQ758" i="8"/>
  <c r="BN759" i="8"/>
  <c r="BO759" i="8"/>
  <c r="BP759" i="8"/>
  <c r="BQ759" i="8"/>
  <c r="BN760" i="8"/>
  <c r="BO760" i="8"/>
  <c r="BP760" i="8"/>
  <c r="BQ760" i="8"/>
  <c r="BN761" i="8"/>
  <c r="BO761" i="8"/>
  <c r="BP761" i="8"/>
  <c r="BQ761" i="8"/>
  <c r="BN762" i="8"/>
  <c r="BO762" i="8"/>
  <c r="BP762" i="8"/>
  <c r="BQ762" i="8"/>
  <c r="BN763" i="8"/>
  <c r="BO763" i="8"/>
  <c r="BP763" i="8"/>
  <c r="BQ763" i="8"/>
  <c r="BN764" i="8"/>
  <c r="BO764" i="8"/>
  <c r="BP764" i="8"/>
  <c r="BQ764" i="8"/>
  <c r="BN765" i="8"/>
  <c r="BO765" i="8"/>
  <c r="BP765" i="8"/>
  <c r="BQ765" i="8"/>
  <c r="BN766" i="8"/>
  <c r="BO766" i="8"/>
  <c r="BP766" i="8"/>
  <c r="BQ766" i="8"/>
  <c r="BN767" i="8"/>
  <c r="BO767" i="8"/>
  <c r="BP767" i="8"/>
  <c r="BQ767" i="8"/>
  <c r="BN768" i="8"/>
  <c r="BO768" i="8"/>
  <c r="BP768" i="8"/>
  <c r="BQ768" i="8"/>
  <c r="BN769" i="8"/>
  <c r="BO769" i="8"/>
  <c r="BP769" i="8"/>
  <c r="BQ769" i="8"/>
  <c r="BN770" i="8"/>
  <c r="BO770" i="8"/>
  <c r="BP770" i="8"/>
  <c r="BQ770" i="8"/>
  <c r="BN771" i="8"/>
  <c r="BO771" i="8"/>
  <c r="BP771" i="8"/>
  <c r="BQ771" i="8"/>
  <c r="BN772" i="8"/>
  <c r="BO772" i="8"/>
  <c r="BP772" i="8"/>
  <c r="BQ772" i="8"/>
  <c r="BN773" i="8"/>
  <c r="BO773" i="8"/>
  <c r="BP773" i="8"/>
  <c r="BQ773" i="8"/>
  <c r="BN774" i="8"/>
  <c r="BO774" i="8"/>
  <c r="BP774" i="8"/>
  <c r="BQ774" i="8"/>
  <c r="BN775" i="8"/>
  <c r="BO775" i="8"/>
  <c r="BP775" i="8"/>
  <c r="BQ775" i="8"/>
  <c r="BN776" i="8"/>
  <c r="BO776" i="8"/>
  <c r="BP776" i="8"/>
  <c r="BQ776" i="8"/>
  <c r="BN777" i="8"/>
  <c r="BO777" i="8"/>
  <c r="BP777" i="8"/>
  <c r="BQ777" i="8"/>
  <c r="BN778" i="8"/>
  <c r="BO778" i="8"/>
  <c r="BP778" i="8"/>
  <c r="BQ778" i="8"/>
  <c r="BN779" i="8"/>
  <c r="BO779" i="8"/>
  <c r="BP779" i="8"/>
  <c r="BQ779" i="8"/>
  <c r="BN780" i="8"/>
  <c r="BO780" i="8"/>
  <c r="BP780" i="8"/>
  <c r="BQ780" i="8"/>
  <c r="BN781" i="8"/>
  <c r="BO781" i="8"/>
  <c r="BP781" i="8"/>
  <c r="BQ781" i="8"/>
  <c r="BN782" i="8"/>
  <c r="BO782" i="8"/>
  <c r="BP782" i="8"/>
  <c r="BQ782" i="8"/>
  <c r="BN783" i="8"/>
  <c r="BO783" i="8"/>
  <c r="BP783" i="8"/>
  <c r="BQ783" i="8"/>
  <c r="BN784" i="8"/>
  <c r="BO784" i="8"/>
  <c r="BP784" i="8"/>
  <c r="BQ784" i="8"/>
  <c r="BN785" i="8"/>
  <c r="BO785" i="8"/>
  <c r="BP785" i="8"/>
  <c r="BQ785" i="8"/>
  <c r="BN786" i="8"/>
  <c r="BO786" i="8"/>
  <c r="BP786" i="8"/>
  <c r="BQ786" i="8"/>
  <c r="BN787" i="8"/>
  <c r="BO787" i="8"/>
  <c r="BP787" i="8"/>
  <c r="BQ787" i="8"/>
  <c r="BN788" i="8"/>
  <c r="BO788" i="8"/>
  <c r="BP788" i="8"/>
  <c r="BQ788" i="8"/>
  <c r="BN789" i="8"/>
  <c r="BO789" i="8"/>
  <c r="BP789" i="8"/>
  <c r="BQ789" i="8"/>
  <c r="BN790" i="8"/>
  <c r="BO790" i="8"/>
  <c r="BP790" i="8"/>
  <c r="BQ790" i="8"/>
  <c r="BN791" i="8"/>
  <c r="BO791" i="8"/>
  <c r="BP791" i="8"/>
  <c r="BQ791" i="8"/>
  <c r="BN792" i="8"/>
  <c r="BO792" i="8"/>
  <c r="BP792" i="8"/>
  <c r="BQ792" i="8"/>
  <c r="BN793" i="8"/>
  <c r="BO793" i="8"/>
  <c r="BP793" i="8"/>
  <c r="BQ793" i="8"/>
  <c r="BN794" i="8"/>
  <c r="BO794" i="8"/>
  <c r="BP794" i="8"/>
  <c r="BQ794" i="8"/>
  <c r="BN795" i="8"/>
  <c r="BO795" i="8"/>
  <c r="BP795" i="8"/>
  <c r="BQ795" i="8"/>
  <c r="BN796" i="8"/>
  <c r="BO796" i="8"/>
  <c r="BP796" i="8"/>
  <c r="BQ796" i="8"/>
  <c r="BN797" i="8"/>
  <c r="BO797" i="8"/>
  <c r="BP797" i="8"/>
  <c r="BQ797" i="8"/>
  <c r="BN798" i="8"/>
  <c r="BO798" i="8"/>
  <c r="BP798" i="8"/>
  <c r="BQ798" i="8"/>
  <c r="BN799" i="8"/>
  <c r="BO799" i="8"/>
  <c r="BP799" i="8"/>
  <c r="BQ799" i="8"/>
  <c r="BN800" i="8"/>
  <c r="BO800" i="8"/>
  <c r="BP800" i="8"/>
  <c r="BQ800" i="8"/>
  <c r="BN801" i="8"/>
  <c r="BO801" i="8"/>
  <c r="BP801" i="8"/>
  <c r="BQ801" i="8"/>
  <c r="BN802" i="8"/>
  <c r="BO802" i="8"/>
  <c r="BP802" i="8"/>
  <c r="BQ802" i="8"/>
  <c r="BN803" i="8"/>
  <c r="BO803" i="8"/>
  <c r="BP803" i="8"/>
  <c r="BQ803" i="8"/>
  <c r="BN804" i="8"/>
  <c r="BO804" i="8"/>
  <c r="BP804" i="8"/>
  <c r="BQ804" i="8"/>
  <c r="BN805" i="8"/>
  <c r="BO805" i="8"/>
  <c r="BP805" i="8"/>
  <c r="BQ805" i="8"/>
  <c r="BN806" i="8"/>
  <c r="BO806" i="8"/>
  <c r="BP806" i="8"/>
  <c r="BQ806" i="8"/>
  <c r="BN807" i="8"/>
  <c r="BO807" i="8"/>
  <c r="BP807" i="8"/>
  <c r="BQ807" i="8"/>
  <c r="BN808" i="8"/>
  <c r="BO808" i="8"/>
  <c r="BP808" i="8"/>
  <c r="BQ808" i="8"/>
  <c r="BN809" i="8"/>
  <c r="BO809" i="8"/>
  <c r="BP809" i="8"/>
  <c r="BQ809" i="8"/>
  <c r="BN810" i="8"/>
  <c r="BO810" i="8"/>
  <c r="BP810" i="8"/>
  <c r="BQ810" i="8"/>
  <c r="BN811" i="8"/>
  <c r="BO811" i="8"/>
  <c r="BP811" i="8"/>
  <c r="BQ811" i="8"/>
  <c r="BN812" i="8"/>
  <c r="BO812" i="8"/>
  <c r="BP812" i="8"/>
  <c r="BQ812" i="8"/>
  <c r="BN813" i="8"/>
  <c r="BO813" i="8"/>
  <c r="BP813" i="8"/>
  <c r="BQ813" i="8"/>
  <c r="BN814" i="8"/>
  <c r="BO814" i="8"/>
  <c r="BP814" i="8"/>
  <c r="BQ814" i="8"/>
  <c r="BN815" i="8"/>
  <c r="BO815" i="8"/>
  <c r="BP815" i="8"/>
  <c r="BQ815" i="8"/>
  <c r="BN816" i="8"/>
  <c r="BO816" i="8"/>
  <c r="BP816" i="8"/>
  <c r="BQ816" i="8"/>
  <c r="BN817" i="8"/>
  <c r="BO817" i="8"/>
  <c r="BP817" i="8"/>
  <c r="BQ817" i="8"/>
  <c r="BN818" i="8"/>
  <c r="BO818" i="8"/>
  <c r="BP818" i="8"/>
  <c r="BQ818" i="8"/>
  <c r="BN819" i="8"/>
  <c r="BO819" i="8"/>
  <c r="BP819" i="8"/>
  <c r="BQ819" i="8"/>
  <c r="BN820" i="8"/>
  <c r="BO820" i="8"/>
  <c r="BP820" i="8"/>
  <c r="BQ820" i="8"/>
  <c r="BN821" i="8"/>
  <c r="BO821" i="8"/>
  <c r="BP821" i="8"/>
  <c r="BQ821" i="8"/>
  <c r="BN822" i="8"/>
  <c r="BO822" i="8"/>
  <c r="BP822" i="8"/>
  <c r="BQ822" i="8"/>
  <c r="BN823" i="8"/>
  <c r="BO823" i="8"/>
  <c r="BP823" i="8"/>
  <c r="BQ823" i="8"/>
  <c r="BN824" i="8"/>
  <c r="BO824" i="8"/>
  <c r="BP824" i="8"/>
  <c r="BQ824" i="8"/>
  <c r="BN825" i="8"/>
  <c r="BO825" i="8"/>
  <c r="BP825" i="8"/>
  <c r="BQ825" i="8"/>
  <c r="BN826" i="8"/>
  <c r="BO826" i="8"/>
  <c r="BP826" i="8"/>
  <c r="BQ826" i="8"/>
  <c r="BN827" i="8"/>
  <c r="BO827" i="8"/>
  <c r="BP827" i="8"/>
  <c r="BQ827" i="8"/>
  <c r="BN828" i="8"/>
  <c r="BO828" i="8"/>
  <c r="BP828" i="8"/>
  <c r="BQ828" i="8"/>
  <c r="BN829" i="8"/>
  <c r="BO829" i="8"/>
  <c r="BP829" i="8"/>
  <c r="BQ829" i="8"/>
  <c r="BN830" i="8"/>
  <c r="BO830" i="8"/>
  <c r="BP830" i="8"/>
  <c r="BQ830" i="8"/>
  <c r="BN831" i="8"/>
  <c r="BO831" i="8"/>
  <c r="BP831" i="8"/>
  <c r="BQ831" i="8"/>
  <c r="BN832" i="8"/>
  <c r="BO832" i="8"/>
  <c r="BP832" i="8"/>
  <c r="BQ832" i="8"/>
  <c r="BN833" i="8"/>
  <c r="BO833" i="8"/>
  <c r="BP833" i="8"/>
  <c r="BQ833" i="8"/>
  <c r="BN834" i="8"/>
  <c r="BO834" i="8"/>
  <c r="BP834" i="8"/>
  <c r="BQ834" i="8"/>
  <c r="BN835" i="8"/>
  <c r="BO835" i="8"/>
  <c r="BP835" i="8"/>
  <c r="BQ835" i="8"/>
  <c r="BN836" i="8"/>
  <c r="BO836" i="8"/>
  <c r="BP836" i="8"/>
  <c r="BQ836" i="8"/>
  <c r="BN837" i="8"/>
  <c r="BO837" i="8"/>
  <c r="BP837" i="8"/>
  <c r="BQ837" i="8"/>
  <c r="BN838" i="8"/>
  <c r="BO838" i="8"/>
  <c r="BP838" i="8"/>
  <c r="BQ838" i="8"/>
  <c r="BN839" i="8"/>
  <c r="BO839" i="8"/>
  <c r="BP839" i="8"/>
  <c r="BQ839" i="8"/>
  <c r="BN840" i="8"/>
  <c r="BO840" i="8"/>
  <c r="BP840" i="8"/>
  <c r="BQ840" i="8"/>
  <c r="BN841" i="8"/>
  <c r="BO841" i="8"/>
  <c r="BP841" i="8"/>
  <c r="BQ841" i="8"/>
  <c r="BN842" i="8"/>
  <c r="BO842" i="8"/>
  <c r="BP842" i="8"/>
  <c r="BQ842" i="8"/>
  <c r="BN843" i="8"/>
  <c r="BO843" i="8"/>
  <c r="BP843" i="8"/>
  <c r="BQ843" i="8"/>
  <c r="BN844" i="8"/>
  <c r="BO844" i="8"/>
  <c r="BP844" i="8"/>
  <c r="BQ844" i="8"/>
  <c r="BN845" i="8"/>
  <c r="BO845" i="8"/>
  <c r="BP845" i="8"/>
  <c r="BQ845" i="8"/>
  <c r="BN846" i="8"/>
  <c r="BO846" i="8"/>
  <c r="BP846" i="8"/>
  <c r="BQ846" i="8"/>
  <c r="BN847" i="8"/>
  <c r="BO847" i="8"/>
  <c r="BP847" i="8"/>
  <c r="BQ847" i="8"/>
  <c r="BN848" i="8"/>
  <c r="BO848" i="8"/>
  <c r="BP848" i="8"/>
  <c r="BQ848" i="8"/>
  <c r="BN849" i="8"/>
  <c r="BO849" i="8"/>
  <c r="BP849" i="8"/>
  <c r="BQ849" i="8"/>
  <c r="BN850" i="8"/>
  <c r="BO850" i="8"/>
  <c r="BP850" i="8"/>
  <c r="BQ850" i="8"/>
  <c r="BN851" i="8"/>
  <c r="BO851" i="8"/>
  <c r="BP851" i="8"/>
  <c r="BQ851" i="8"/>
  <c r="BN852" i="8"/>
  <c r="BO852" i="8"/>
  <c r="BP852" i="8"/>
  <c r="BQ852" i="8"/>
  <c r="BN853" i="8"/>
  <c r="BO853" i="8"/>
  <c r="BP853" i="8"/>
  <c r="BQ853" i="8"/>
  <c r="BN854" i="8"/>
  <c r="BO854" i="8"/>
  <c r="BP854" i="8"/>
  <c r="BQ854" i="8"/>
  <c r="BN855" i="8"/>
  <c r="BO855" i="8"/>
  <c r="BP855" i="8"/>
  <c r="BQ855" i="8"/>
  <c r="BN856" i="8"/>
  <c r="BO856" i="8"/>
  <c r="BP856" i="8"/>
  <c r="BQ856" i="8"/>
  <c r="BN857" i="8"/>
  <c r="BO857" i="8"/>
  <c r="BP857" i="8"/>
  <c r="BQ857" i="8"/>
  <c r="BN858" i="8"/>
  <c r="BO858" i="8"/>
  <c r="BP858" i="8"/>
  <c r="BQ858" i="8"/>
  <c r="BN859" i="8"/>
  <c r="BO859" i="8"/>
  <c r="BP859" i="8"/>
  <c r="BQ859" i="8"/>
  <c r="BN860" i="8"/>
  <c r="BO860" i="8"/>
  <c r="BP860" i="8"/>
  <c r="BQ860" i="8"/>
  <c r="BN861" i="8"/>
  <c r="BO861" i="8"/>
  <c r="BP861" i="8"/>
  <c r="BQ861" i="8"/>
  <c r="BN862" i="8"/>
  <c r="BO862" i="8"/>
  <c r="BP862" i="8"/>
  <c r="BQ862" i="8"/>
  <c r="BN863" i="8"/>
  <c r="BO863" i="8"/>
  <c r="BP863" i="8"/>
  <c r="BQ863" i="8"/>
  <c r="BN864" i="8"/>
  <c r="BO864" i="8"/>
  <c r="BP864" i="8"/>
  <c r="BQ864" i="8"/>
  <c r="BN865" i="8"/>
  <c r="BO865" i="8"/>
  <c r="BP865" i="8"/>
  <c r="BQ865" i="8"/>
  <c r="BN866" i="8"/>
  <c r="BO866" i="8"/>
  <c r="BP866" i="8"/>
  <c r="BQ866" i="8"/>
  <c r="BN867" i="8"/>
  <c r="BO867" i="8"/>
  <c r="BP867" i="8"/>
  <c r="BQ867" i="8"/>
  <c r="BN868" i="8"/>
  <c r="BO868" i="8"/>
  <c r="BP868" i="8"/>
  <c r="BQ868" i="8"/>
  <c r="BN869" i="8"/>
  <c r="BO869" i="8"/>
  <c r="BP869" i="8"/>
  <c r="BQ869" i="8"/>
  <c r="BN870" i="8"/>
  <c r="BO870" i="8"/>
  <c r="BP870" i="8"/>
  <c r="BQ870" i="8"/>
  <c r="BN871" i="8"/>
  <c r="BO871" i="8"/>
  <c r="BP871" i="8"/>
  <c r="BQ871" i="8"/>
  <c r="BN872" i="8"/>
  <c r="BO872" i="8"/>
  <c r="BP872" i="8"/>
  <c r="BQ872" i="8"/>
  <c r="BN873" i="8"/>
  <c r="BO873" i="8"/>
  <c r="BP873" i="8"/>
  <c r="BQ873" i="8"/>
  <c r="BN874" i="8"/>
  <c r="BO874" i="8"/>
  <c r="BP874" i="8"/>
  <c r="BQ874" i="8"/>
  <c r="BN875" i="8"/>
  <c r="BO875" i="8"/>
  <c r="BP875" i="8"/>
  <c r="BQ875" i="8"/>
  <c r="BN876" i="8"/>
  <c r="BO876" i="8"/>
  <c r="BP876" i="8"/>
  <c r="BQ876" i="8"/>
  <c r="BN877" i="8"/>
  <c r="BO877" i="8"/>
  <c r="BP877" i="8"/>
  <c r="BQ877" i="8"/>
  <c r="BN878" i="8"/>
  <c r="BO878" i="8"/>
  <c r="BP878" i="8"/>
  <c r="BQ878" i="8"/>
  <c r="BN879" i="8"/>
  <c r="BO879" i="8"/>
  <c r="BP879" i="8"/>
  <c r="BQ879" i="8"/>
  <c r="BN880" i="8"/>
  <c r="BO880" i="8"/>
  <c r="BP880" i="8"/>
  <c r="BQ880" i="8"/>
  <c r="BN881" i="8"/>
  <c r="BO881" i="8"/>
  <c r="BP881" i="8"/>
  <c r="BQ881" i="8"/>
  <c r="BN882" i="8"/>
  <c r="BO882" i="8"/>
  <c r="BP882" i="8"/>
  <c r="BQ882" i="8"/>
  <c r="BN883" i="8"/>
  <c r="BO883" i="8"/>
  <c r="BP883" i="8"/>
  <c r="BQ883" i="8"/>
  <c r="BN884" i="8"/>
  <c r="BO884" i="8"/>
  <c r="BP884" i="8"/>
  <c r="BQ884" i="8"/>
  <c r="BN885" i="8"/>
  <c r="BO885" i="8"/>
  <c r="BP885" i="8"/>
  <c r="BQ885" i="8"/>
  <c r="BN886" i="8"/>
  <c r="BO886" i="8"/>
  <c r="BP886" i="8"/>
  <c r="BQ886" i="8"/>
  <c r="BN887" i="8"/>
  <c r="BO887" i="8"/>
  <c r="BP887" i="8"/>
  <c r="BQ887" i="8"/>
  <c r="BN888" i="8"/>
  <c r="BO888" i="8"/>
  <c r="BP888" i="8"/>
  <c r="BQ888" i="8"/>
  <c r="BN889" i="8"/>
  <c r="BO889" i="8"/>
  <c r="BP889" i="8"/>
  <c r="BQ889" i="8"/>
  <c r="BN890" i="8"/>
  <c r="BO890" i="8"/>
  <c r="BP890" i="8"/>
  <c r="BQ890" i="8"/>
  <c r="BN891" i="8"/>
  <c r="BO891" i="8"/>
  <c r="BP891" i="8"/>
  <c r="BQ891" i="8"/>
  <c r="BN892" i="8"/>
  <c r="BO892" i="8"/>
  <c r="BP892" i="8"/>
  <c r="BQ892" i="8"/>
  <c r="BN893" i="8"/>
  <c r="BO893" i="8"/>
  <c r="BP893" i="8"/>
  <c r="BQ893" i="8"/>
  <c r="BN894" i="8"/>
  <c r="BO894" i="8"/>
  <c r="BP894" i="8"/>
  <c r="BQ894" i="8"/>
  <c r="BN895" i="8"/>
  <c r="BO895" i="8"/>
  <c r="BP895" i="8"/>
  <c r="BQ895" i="8"/>
  <c r="BN896" i="8"/>
  <c r="BO896" i="8"/>
  <c r="BP896" i="8"/>
  <c r="BQ896" i="8"/>
  <c r="BN897" i="8"/>
  <c r="BO897" i="8"/>
  <c r="BP897" i="8"/>
  <c r="BQ897" i="8"/>
  <c r="BN898" i="8"/>
  <c r="BO898" i="8"/>
  <c r="BP898" i="8"/>
  <c r="BQ898" i="8"/>
  <c r="BN899" i="8"/>
  <c r="BO899" i="8"/>
  <c r="BP899" i="8"/>
  <c r="BQ899" i="8"/>
  <c r="BN900" i="8"/>
  <c r="BO900" i="8"/>
  <c r="BP900" i="8"/>
  <c r="BQ900" i="8"/>
  <c r="BN901" i="8"/>
  <c r="BO901" i="8"/>
  <c r="BP901" i="8"/>
  <c r="BQ901" i="8"/>
  <c r="BN902" i="8"/>
  <c r="BO902" i="8"/>
  <c r="BP902" i="8"/>
  <c r="BQ902" i="8"/>
  <c r="BN903" i="8"/>
  <c r="BO903" i="8"/>
  <c r="BP903" i="8"/>
  <c r="BQ903" i="8"/>
  <c r="BN904" i="8"/>
  <c r="BO904" i="8"/>
  <c r="BP904" i="8"/>
  <c r="BQ904" i="8"/>
  <c r="BN905" i="8"/>
  <c r="BO905" i="8"/>
  <c r="BP905" i="8"/>
  <c r="BQ905" i="8"/>
  <c r="BN906" i="8"/>
  <c r="BO906" i="8"/>
  <c r="BP906" i="8"/>
  <c r="BQ906" i="8"/>
  <c r="BN907" i="8"/>
  <c r="BO907" i="8"/>
  <c r="BP907" i="8"/>
  <c r="BQ907" i="8"/>
  <c r="BN908" i="8"/>
  <c r="BO908" i="8"/>
  <c r="BP908" i="8"/>
  <c r="BQ908" i="8"/>
  <c r="BN909" i="8"/>
  <c r="BO909" i="8"/>
  <c r="BP909" i="8"/>
  <c r="BQ909" i="8"/>
  <c r="BN910" i="8"/>
  <c r="BO910" i="8"/>
  <c r="BP910" i="8"/>
  <c r="BQ910" i="8"/>
  <c r="BN911" i="8"/>
  <c r="BO911" i="8"/>
  <c r="BP911" i="8"/>
  <c r="BQ911" i="8"/>
  <c r="BN912" i="8"/>
  <c r="BO912" i="8"/>
  <c r="BP912" i="8"/>
  <c r="BQ912" i="8"/>
  <c r="BN913" i="8"/>
  <c r="BO913" i="8"/>
  <c r="BP913" i="8"/>
  <c r="BQ913" i="8"/>
  <c r="BN914" i="8"/>
  <c r="BO914" i="8"/>
  <c r="BP914" i="8"/>
  <c r="BQ914" i="8"/>
  <c r="BN915" i="8"/>
  <c r="BO915" i="8"/>
  <c r="BP915" i="8"/>
  <c r="BQ915" i="8"/>
  <c r="BN916" i="8"/>
  <c r="BO916" i="8"/>
  <c r="BP916" i="8"/>
  <c r="BQ916" i="8"/>
  <c r="BN917" i="8"/>
  <c r="BO917" i="8"/>
  <c r="BP917" i="8"/>
  <c r="BQ917" i="8"/>
  <c r="BN918" i="8"/>
  <c r="BO918" i="8"/>
  <c r="BP918" i="8"/>
  <c r="BQ918" i="8"/>
  <c r="BN919" i="8"/>
  <c r="BO919" i="8"/>
  <c r="BP919" i="8"/>
  <c r="BQ919" i="8"/>
  <c r="BN920" i="8"/>
  <c r="BO920" i="8"/>
  <c r="BP920" i="8"/>
  <c r="BQ920" i="8"/>
  <c r="BN921" i="8"/>
  <c r="BO921" i="8"/>
  <c r="BP921" i="8"/>
  <c r="BQ921" i="8"/>
  <c r="BN922" i="8"/>
  <c r="BO922" i="8"/>
  <c r="BP922" i="8"/>
  <c r="BQ922" i="8"/>
  <c r="BN923" i="8"/>
  <c r="BO923" i="8"/>
  <c r="BP923" i="8"/>
  <c r="BQ923" i="8"/>
  <c r="BN924" i="8"/>
  <c r="BO924" i="8"/>
  <c r="BP924" i="8"/>
  <c r="BQ924" i="8"/>
  <c r="BN925" i="8"/>
  <c r="BO925" i="8"/>
  <c r="BP925" i="8"/>
  <c r="BQ925" i="8"/>
  <c r="BN926" i="8"/>
  <c r="BO926" i="8"/>
  <c r="BP926" i="8"/>
  <c r="BQ926" i="8"/>
  <c r="BN927" i="8"/>
  <c r="BO927" i="8"/>
  <c r="BP927" i="8"/>
  <c r="BQ927" i="8"/>
  <c r="BN928" i="8"/>
  <c r="BO928" i="8"/>
  <c r="BP928" i="8"/>
  <c r="BQ928" i="8"/>
  <c r="BN929" i="8"/>
  <c r="BO929" i="8"/>
  <c r="BP929" i="8"/>
  <c r="BQ929" i="8"/>
  <c r="BN930" i="8"/>
  <c r="BO930" i="8"/>
  <c r="BP930" i="8"/>
  <c r="BQ930" i="8"/>
  <c r="BN931" i="8"/>
  <c r="BO931" i="8"/>
  <c r="BP931" i="8"/>
  <c r="BQ931" i="8"/>
  <c r="BN932" i="8"/>
  <c r="BO932" i="8"/>
  <c r="BP932" i="8"/>
  <c r="BQ932" i="8"/>
  <c r="BN933" i="8"/>
  <c r="BO933" i="8"/>
  <c r="BP933" i="8"/>
  <c r="BQ933" i="8"/>
  <c r="BN934" i="8"/>
  <c r="BO934" i="8"/>
  <c r="BP934" i="8"/>
  <c r="BQ934" i="8"/>
  <c r="BN935" i="8"/>
  <c r="BO935" i="8"/>
  <c r="BP935" i="8"/>
  <c r="BQ935" i="8"/>
  <c r="BN936" i="8"/>
  <c r="BO936" i="8"/>
  <c r="BP936" i="8"/>
  <c r="BQ936" i="8"/>
  <c r="BN937" i="8"/>
  <c r="BO937" i="8"/>
  <c r="BP937" i="8"/>
  <c r="BQ937" i="8"/>
  <c r="BN938" i="8"/>
  <c r="BO938" i="8"/>
  <c r="BP938" i="8"/>
  <c r="BQ938" i="8"/>
  <c r="BN939" i="8"/>
  <c r="BO939" i="8"/>
  <c r="BP939" i="8"/>
  <c r="BQ939" i="8"/>
  <c r="BN940" i="8"/>
  <c r="BO940" i="8"/>
  <c r="BP940" i="8"/>
  <c r="BQ940" i="8"/>
  <c r="BN941" i="8"/>
  <c r="BO941" i="8"/>
  <c r="BP941" i="8"/>
  <c r="BQ941" i="8"/>
  <c r="BN942" i="8"/>
  <c r="BO942" i="8"/>
  <c r="BP942" i="8"/>
  <c r="BQ942" i="8"/>
  <c r="BN943" i="8"/>
  <c r="BO943" i="8"/>
  <c r="BP943" i="8"/>
  <c r="BQ943" i="8"/>
  <c r="BN944" i="8"/>
  <c r="BO944" i="8"/>
  <c r="BP944" i="8"/>
  <c r="BQ944" i="8"/>
  <c r="BN945" i="8"/>
  <c r="BO945" i="8"/>
  <c r="BP945" i="8"/>
  <c r="BQ945" i="8"/>
  <c r="BN946" i="8"/>
  <c r="BO946" i="8"/>
  <c r="BP946" i="8"/>
  <c r="BQ946" i="8"/>
  <c r="BN947" i="8"/>
  <c r="BO947" i="8"/>
  <c r="BP947" i="8"/>
  <c r="BQ947" i="8"/>
  <c r="BN948" i="8"/>
  <c r="BO948" i="8"/>
  <c r="BP948" i="8"/>
  <c r="BQ948" i="8"/>
  <c r="BN949" i="8"/>
  <c r="BO949" i="8"/>
  <c r="BP949" i="8"/>
  <c r="BQ949" i="8"/>
  <c r="BN950" i="8"/>
  <c r="BO950" i="8"/>
  <c r="BP950" i="8"/>
  <c r="BQ950" i="8"/>
  <c r="BN951" i="8"/>
  <c r="BO951" i="8"/>
  <c r="BP951" i="8"/>
  <c r="BQ951" i="8"/>
  <c r="BN952" i="8"/>
  <c r="BO952" i="8"/>
  <c r="BP952" i="8"/>
  <c r="BQ952" i="8"/>
  <c r="BN953" i="8"/>
  <c r="BO953" i="8"/>
  <c r="BP953" i="8"/>
  <c r="BQ953" i="8"/>
  <c r="BN954" i="8"/>
  <c r="BO954" i="8"/>
  <c r="BP954" i="8"/>
  <c r="BQ954" i="8"/>
  <c r="BN955" i="8"/>
  <c r="BO955" i="8"/>
  <c r="BP955" i="8"/>
  <c r="BQ955" i="8"/>
  <c r="BN956" i="8"/>
  <c r="BO956" i="8"/>
  <c r="BP956" i="8"/>
  <c r="BQ956" i="8"/>
  <c r="BN957" i="8"/>
  <c r="BO957" i="8"/>
  <c r="BP957" i="8"/>
  <c r="BQ957" i="8"/>
  <c r="BN958" i="8"/>
  <c r="BO958" i="8"/>
  <c r="BP958" i="8"/>
  <c r="BQ958" i="8"/>
  <c r="BN959" i="8"/>
  <c r="BO959" i="8"/>
  <c r="BP959" i="8"/>
  <c r="BQ959" i="8"/>
  <c r="BN960" i="8"/>
  <c r="BO960" i="8"/>
  <c r="BP960" i="8"/>
  <c r="BQ960" i="8"/>
  <c r="BN961" i="8"/>
  <c r="BO961" i="8"/>
  <c r="BP961" i="8"/>
  <c r="BQ961" i="8"/>
  <c r="BN962" i="8"/>
  <c r="BO962" i="8"/>
  <c r="BP962" i="8"/>
  <c r="BQ962" i="8"/>
  <c r="BN963" i="8"/>
  <c r="BO963" i="8"/>
  <c r="BP963" i="8"/>
  <c r="BQ963" i="8"/>
  <c r="BN964" i="8"/>
  <c r="BO964" i="8"/>
  <c r="BP964" i="8"/>
  <c r="BQ964" i="8"/>
  <c r="BN965" i="8"/>
  <c r="BO965" i="8"/>
  <c r="BP965" i="8"/>
  <c r="BQ965" i="8"/>
  <c r="BN966" i="8"/>
  <c r="BO966" i="8"/>
  <c r="BP966" i="8"/>
  <c r="BQ966" i="8"/>
  <c r="BN967" i="8"/>
  <c r="BO967" i="8"/>
  <c r="BP967" i="8"/>
  <c r="BQ967" i="8"/>
  <c r="BN968" i="8"/>
  <c r="BO968" i="8"/>
  <c r="BP968" i="8"/>
  <c r="BQ968" i="8"/>
  <c r="BN969" i="8"/>
  <c r="BO969" i="8"/>
  <c r="BP969" i="8"/>
  <c r="BQ969" i="8"/>
  <c r="BN970" i="8"/>
  <c r="BO970" i="8"/>
  <c r="BP970" i="8"/>
  <c r="BQ970" i="8"/>
  <c r="BN971" i="8"/>
  <c r="BO971" i="8"/>
  <c r="BP971" i="8"/>
  <c r="BQ971" i="8"/>
  <c r="BN972" i="8"/>
  <c r="BO972" i="8"/>
  <c r="BP972" i="8"/>
  <c r="BQ972" i="8"/>
  <c r="BN973" i="8"/>
  <c r="BO973" i="8"/>
  <c r="BP973" i="8"/>
  <c r="BQ973" i="8"/>
  <c r="BN974" i="8"/>
  <c r="BO974" i="8"/>
  <c r="BP974" i="8"/>
  <c r="BQ974" i="8"/>
  <c r="BN975" i="8"/>
  <c r="BO975" i="8"/>
  <c r="BP975" i="8"/>
  <c r="BQ975" i="8"/>
  <c r="BN976" i="8"/>
  <c r="BO976" i="8"/>
  <c r="BP976" i="8"/>
  <c r="BQ976" i="8"/>
  <c r="BN977" i="8"/>
  <c r="BO977" i="8"/>
  <c r="BP977" i="8"/>
  <c r="BQ977" i="8"/>
  <c r="BN978" i="8"/>
  <c r="BO978" i="8"/>
  <c r="BP978" i="8"/>
  <c r="BQ978" i="8"/>
  <c r="BN979" i="8"/>
  <c r="BO979" i="8"/>
  <c r="BP979" i="8"/>
  <c r="BQ979" i="8"/>
  <c r="BN980" i="8"/>
  <c r="BO980" i="8"/>
  <c r="BP980" i="8"/>
  <c r="BQ980" i="8"/>
  <c r="BN981" i="8"/>
  <c r="BO981" i="8"/>
  <c r="BP981" i="8"/>
  <c r="BQ981" i="8"/>
  <c r="BN982" i="8"/>
  <c r="BO982" i="8"/>
  <c r="BP982" i="8"/>
  <c r="BQ982" i="8"/>
  <c r="BN983" i="8"/>
  <c r="BO983" i="8"/>
  <c r="BP983" i="8"/>
  <c r="BQ983" i="8"/>
  <c r="BN984" i="8"/>
  <c r="BO984" i="8"/>
  <c r="BP984" i="8"/>
  <c r="BQ984" i="8"/>
  <c r="BN985" i="8"/>
  <c r="BO985" i="8"/>
  <c r="BP985" i="8"/>
  <c r="BQ985" i="8"/>
  <c r="BN986" i="8"/>
  <c r="BO986" i="8"/>
  <c r="BP986" i="8"/>
  <c r="BQ986" i="8"/>
  <c r="BN987" i="8"/>
  <c r="BO987" i="8"/>
  <c r="BP987" i="8"/>
  <c r="BQ987" i="8"/>
  <c r="BN988" i="8"/>
  <c r="BO988" i="8"/>
  <c r="BP988" i="8"/>
  <c r="BQ988" i="8"/>
  <c r="BN989" i="8"/>
  <c r="BO989" i="8"/>
  <c r="BP989" i="8"/>
  <c r="BQ989" i="8"/>
  <c r="BN990" i="8"/>
  <c r="BO990" i="8"/>
  <c r="BP990" i="8"/>
  <c r="BQ990" i="8"/>
  <c r="BN991" i="8"/>
  <c r="BO991" i="8"/>
  <c r="BP991" i="8"/>
  <c r="BQ991" i="8"/>
  <c r="BN992" i="8"/>
  <c r="BO992" i="8"/>
  <c r="BP992" i="8"/>
  <c r="BQ992" i="8"/>
  <c r="BN993" i="8"/>
  <c r="BO993" i="8"/>
  <c r="BP993" i="8"/>
  <c r="BQ993" i="8"/>
  <c r="BN994" i="8"/>
  <c r="BO994" i="8"/>
  <c r="BP994" i="8"/>
  <c r="BQ994" i="8"/>
  <c r="BN995" i="8"/>
  <c r="BO995" i="8"/>
  <c r="BP995" i="8"/>
  <c r="BQ995" i="8"/>
  <c r="BN996" i="8"/>
  <c r="BO996" i="8"/>
  <c r="BP996" i="8"/>
  <c r="BQ996" i="8"/>
  <c r="BN997" i="8"/>
  <c r="BO997" i="8"/>
  <c r="BP997" i="8"/>
  <c r="BQ997" i="8"/>
  <c r="BN998" i="8"/>
  <c r="BO998" i="8"/>
  <c r="BP998" i="8"/>
  <c r="BQ998" i="8"/>
  <c r="BN999" i="8"/>
  <c r="BO999" i="8"/>
  <c r="BP999" i="8"/>
  <c r="BQ999" i="8"/>
  <c r="BN1000" i="8"/>
  <c r="BO1000" i="8"/>
  <c r="BP1000" i="8"/>
  <c r="BQ1000" i="8"/>
  <c r="BN1001" i="8"/>
  <c r="BO1001" i="8"/>
  <c r="BP1001" i="8"/>
  <c r="BQ1001" i="8"/>
  <c r="BN1002" i="8"/>
  <c r="BO1002" i="8"/>
  <c r="BP1002" i="8"/>
  <c r="BQ1002" i="8"/>
  <c r="BN1003" i="8"/>
  <c r="BO1003" i="8"/>
  <c r="BP1003" i="8"/>
  <c r="BQ1003" i="8"/>
  <c r="BN1004" i="8"/>
  <c r="BO1004" i="8"/>
  <c r="BP1004" i="8"/>
  <c r="BQ1004" i="8"/>
  <c r="BN1005" i="8"/>
  <c r="BO1005" i="8"/>
  <c r="BP1005" i="8"/>
  <c r="BQ1005" i="8"/>
  <c r="BN1006" i="8"/>
  <c r="BO1006" i="8"/>
  <c r="BP1006" i="8"/>
  <c r="BQ1006" i="8"/>
  <c r="BN1007" i="8"/>
  <c r="BO1007" i="8"/>
  <c r="BP1007" i="8"/>
  <c r="BQ1007" i="8"/>
  <c r="BN1008" i="8"/>
  <c r="BO1008" i="8"/>
  <c r="BP1008" i="8"/>
  <c r="BQ1008" i="8"/>
  <c r="BN1009" i="8"/>
  <c r="BO1009" i="8"/>
  <c r="BP1009" i="8"/>
  <c r="BQ1009" i="8"/>
  <c r="BN1010" i="8"/>
  <c r="BO1010" i="8"/>
  <c r="BP1010" i="8"/>
  <c r="BQ1010" i="8"/>
  <c r="BN1011" i="8"/>
  <c r="BO1011" i="8"/>
  <c r="BP1011" i="8"/>
  <c r="BQ1011" i="8"/>
  <c r="BN1012" i="8"/>
  <c r="BO1012" i="8"/>
  <c r="BP1012" i="8"/>
  <c r="BQ1012" i="8"/>
  <c r="BN1013" i="8"/>
  <c r="BO1013" i="8"/>
  <c r="BP1013" i="8"/>
  <c r="BQ1013" i="8"/>
  <c r="BN1014" i="8"/>
  <c r="BO1014" i="8"/>
  <c r="BP1014" i="8"/>
  <c r="BQ1014" i="8"/>
  <c r="BN1015" i="8"/>
  <c r="BO1015" i="8"/>
  <c r="BP1015" i="8"/>
  <c r="BQ1015" i="8"/>
  <c r="BN1016" i="8"/>
  <c r="BO1016" i="8"/>
  <c r="BP1016" i="8"/>
  <c r="BQ1016" i="8"/>
  <c r="BN1017" i="8"/>
  <c r="BO1017" i="8"/>
  <c r="BP1017" i="8"/>
  <c r="BQ1017" i="8"/>
  <c r="BN1018" i="8"/>
  <c r="BO1018" i="8"/>
  <c r="BP1018" i="8"/>
  <c r="BQ1018" i="8"/>
  <c r="BN1019" i="8"/>
  <c r="BO1019" i="8"/>
  <c r="BP1019" i="8"/>
  <c r="BQ1019" i="8"/>
  <c r="BN1020" i="8"/>
  <c r="BO1020" i="8"/>
  <c r="BP1020" i="8"/>
  <c r="BQ1020" i="8"/>
  <c r="BN1021" i="8"/>
  <c r="BO1021" i="8"/>
  <c r="BP1021" i="8"/>
  <c r="BQ1021" i="8"/>
  <c r="BN1022" i="8"/>
  <c r="BO1022" i="8"/>
  <c r="BP1022" i="8"/>
  <c r="BQ1022" i="8"/>
  <c r="BN1023" i="8"/>
  <c r="BO1023" i="8"/>
  <c r="BP1023" i="8"/>
  <c r="BQ1023" i="8"/>
  <c r="BN1024" i="8"/>
  <c r="BO1024" i="8"/>
  <c r="BP1024" i="8"/>
  <c r="BQ1024" i="8"/>
  <c r="BN1025" i="8"/>
  <c r="BO1025" i="8"/>
  <c r="BP1025" i="8"/>
  <c r="BQ1025" i="8"/>
  <c r="BN1026" i="8"/>
  <c r="BO1026" i="8"/>
  <c r="BP1026" i="8"/>
  <c r="BQ1026" i="8"/>
  <c r="BN1027" i="8"/>
  <c r="BO1027" i="8"/>
  <c r="BP1027" i="8"/>
  <c r="BQ1027" i="8"/>
  <c r="BN1028" i="8"/>
  <c r="BO1028" i="8"/>
  <c r="BP1028" i="8"/>
  <c r="BQ1028" i="8"/>
  <c r="BN1029" i="8"/>
  <c r="BO1029" i="8"/>
  <c r="BP1029" i="8"/>
  <c r="BQ1029" i="8"/>
  <c r="BN1030" i="8"/>
  <c r="BO1030" i="8"/>
  <c r="BP1030" i="8"/>
  <c r="BQ1030" i="8"/>
  <c r="BN1031" i="8"/>
  <c r="BO1031" i="8"/>
  <c r="BP1031" i="8"/>
  <c r="BQ1031" i="8"/>
  <c r="BN1032" i="8"/>
  <c r="BO1032" i="8"/>
  <c r="BP1032" i="8"/>
  <c r="BQ1032" i="8"/>
  <c r="BN1033" i="8"/>
  <c r="BO1033" i="8"/>
  <c r="BP1033" i="8"/>
  <c r="BQ1033" i="8"/>
  <c r="BN1034" i="8"/>
  <c r="BO1034" i="8"/>
  <c r="BP1034" i="8"/>
  <c r="BQ1034" i="8"/>
  <c r="BN1035" i="8"/>
  <c r="BO1035" i="8"/>
  <c r="BP1035" i="8"/>
  <c r="BQ1035" i="8"/>
  <c r="BN1036" i="8"/>
  <c r="BO1036" i="8"/>
  <c r="BP1036" i="8"/>
  <c r="BQ1036" i="8"/>
  <c r="BN1037" i="8"/>
  <c r="BO1037" i="8"/>
  <c r="BP1037" i="8"/>
  <c r="BQ1037" i="8"/>
  <c r="BN1038" i="8"/>
  <c r="BO1038" i="8"/>
  <c r="BP1038" i="8"/>
  <c r="BQ1038" i="8"/>
  <c r="BN1039" i="8"/>
  <c r="BO1039" i="8"/>
  <c r="BP1039" i="8"/>
  <c r="BQ1039" i="8"/>
  <c r="BN1040" i="8"/>
  <c r="BO1040" i="8"/>
  <c r="BP1040" i="8"/>
  <c r="BQ1040" i="8"/>
  <c r="BN1041" i="8"/>
  <c r="BO1041" i="8"/>
  <c r="BP1041" i="8"/>
  <c r="BQ1041" i="8"/>
  <c r="BN1042" i="8"/>
  <c r="BO1042" i="8"/>
  <c r="BP1042" i="8"/>
  <c r="BQ1042" i="8"/>
  <c r="BN1043" i="8"/>
  <c r="BO1043" i="8"/>
  <c r="BP1043" i="8"/>
  <c r="BQ1043" i="8"/>
  <c r="BN1044" i="8"/>
  <c r="BO1044" i="8"/>
  <c r="BP1044" i="8"/>
  <c r="BQ1044" i="8"/>
  <c r="BN1045" i="8"/>
  <c r="BO1045" i="8"/>
  <c r="BP1045" i="8"/>
  <c r="BQ1045" i="8"/>
  <c r="BN1046" i="8"/>
  <c r="BO1046" i="8"/>
  <c r="BP1046" i="8"/>
  <c r="BQ1046" i="8"/>
  <c r="BN1047" i="8"/>
  <c r="BO1047" i="8"/>
  <c r="BP1047" i="8"/>
  <c r="BQ1047" i="8"/>
  <c r="BN1048" i="8"/>
  <c r="BO1048" i="8"/>
  <c r="BP1048" i="8"/>
  <c r="BQ1048" i="8"/>
  <c r="BN1049" i="8"/>
  <c r="BO1049" i="8"/>
  <c r="BP1049" i="8"/>
  <c r="BQ1049" i="8"/>
  <c r="BN1050" i="8"/>
  <c r="BO1050" i="8"/>
  <c r="BP1050" i="8"/>
  <c r="BQ1050" i="8"/>
  <c r="BN1051" i="8"/>
  <c r="BO1051" i="8"/>
  <c r="BP1051" i="8"/>
  <c r="BQ1051" i="8"/>
  <c r="BN1052" i="8"/>
  <c r="BO1052" i="8"/>
  <c r="BP1052" i="8"/>
  <c r="BQ1052" i="8"/>
  <c r="BN1053" i="8"/>
  <c r="BO1053" i="8"/>
  <c r="BP1053" i="8"/>
  <c r="BQ1053" i="8"/>
  <c r="BN1054" i="8"/>
  <c r="BO1054" i="8"/>
  <c r="BP1054" i="8"/>
  <c r="BQ1054" i="8"/>
  <c r="BN1055" i="8"/>
  <c r="BO1055" i="8"/>
  <c r="BP1055" i="8"/>
  <c r="BQ1055" i="8"/>
  <c r="BN1056" i="8"/>
  <c r="BO1056" i="8"/>
  <c r="BP1056" i="8"/>
  <c r="BQ1056" i="8"/>
  <c r="BN1057" i="8"/>
  <c r="BO1057" i="8"/>
  <c r="BP1057" i="8"/>
  <c r="BQ1057" i="8"/>
  <c r="BN1058" i="8"/>
  <c r="BO1058" i="8"/>
  <c r="BP1058" i="8"/>
  <c r="BQ1058" i="8"/>
  <c r="BN1059" i="8"/>
  <c r="BO1059" i="8"/>
  <c r="BP1059" i="8"/>
  <c r="BQ1059" i="8"/>
  <c r="BN1060" i="8"/>
  <c r="BO1060" i="8"/>
  <c r="BP1060" i="8"/>
  <c r="BQ1060" i="8"/>
  <c r="BN1061" i="8"/>
  <c r="BO1061" i="8"/>
  <c r="BP1061" i="8"/>
  <c r="BQ1061" i="8"/>
  <c r="BN1062" i="8"/>
  <c r="BO1062" i="8"/>
  <c r="BP1062" i="8"/>
  <c r="BQ1062" i="8"/>
  <c r="BN1063" i="8"/>
  <c r="BO1063" i="8"/>
  <c r="BP1063" i="8"/>
  <c r="BQ1063" i="8"/>
  <c r="BN1064" i="8"/>
  <c r="BO1064" i="8"/>
  <c r="BP1064" i="8"/>
  <c r="BQ1064" i="8"/>
  <c r="BN1065" i="8"/>
  <c r="BO1065" i="8"/>
  <c r="BP1065" i="8"/>
  <c r="BQ1065" i="8"/>
  <c r="BN1066" i="8"/>
  <c r="BO1066" i="8"/>
  <c r="BP1066" i="8"/>
  <c r="BQ1066" i="8"/>
  <c r="BN1067" i="8"/>
  <c r="BO1067" i="8"/>
  <c r="BP1067" i="8"/>
  <c r="BQ1067" i="8"/>
  <c r="BN1068" i="8"/>
  <c r="BO1068" i="8"/>
  <c r="BP1068" i="8"/>
  <c r="BQ1068" i="8"/>
  <c r="BN1069" i="8"/>
  <c r="BO1069" i="8"/>
  <c r="BP1069" i="8"/>
  <c r="BQ1069" i="8"/>
  <c r="BN1070" i="8"/>
  <c r="BO1070" i="8"/>
  <c r="BP1070" i="8"/>
  <c r="BQ1070" i="8"/>
  <c r="BN1071" i="8"/>
  <c r="BO1071" i="8"/>
  <c r="BP1071" i="8"/>
  <c r="BQ1071" i="8"/>
  <c r="BN1072" i="8"/>
  <c r="BO1072" i="8"/>
  <c r="BP1072" i="8"/>
  <c r="BQ1072" i="8"/>
  <c r="BN1073" i="8"/>
  <c r="BO1073" i="8"/>
  <c r="BP1073" i="8"/>
  <c r="BQ1073" i="8"/>
  <c r="BN1074" i="8"/>
  <c r="BO1074" i="8"/>
  <c r="BP1074" i="8"/>
  <c r="BQ1074" i="8"/>
  <c r="BN1075" i="8"/>
  <c r="BO1075" i="8"/>
  <c r="BP1075" i="8"/>
  <c r="BQ1075" i="8"/>
  <c r="BN1076" i="8"/>
  <c r="BO1076" i="8"/>
  <c r="BP1076" i="8"/>
  <c r="BQ1076" i="8"/>
  <c r="BN1077" i="8"/>
  <c r="BO1077" i="8"/>
  <c r="BP1077" i="8"/>
  <c r="BQ1077" i="8"/>
  <c r="BN1078" i="8"/>
  <c r="BO1078" i="8"/>
  <c r="BP1078" i="8"/>
  <c r="BQ1078" i="8"/>
  <c r="BN1079" i="8"/>
  <c r="BO1079" i="8"/>
  <c r="BP1079" i="8"/>
  <c r="BQ1079" i="8"/>
  <c r="BN1080" i="8"/>
  <c r="BO1080" i="8"/>
  <c r="BP1080" i="8"/>
  <c r="BQ1080" i="8"/>
  <c r="BN1081" i="8"/>
  <c r="BO1081" i="8"/>
  <c r="BP1081" i="8"/>
  <c r="BQ1081" i="8"/>
  <c r="BN1082" i="8"/>
  <c r="BO1082" i="8"/>
  <c r="BP1082" i="8"/>
  <c r="BQ1082" i="8"/>
  <c r="BN1083" i="8"/>
  <c r="BO1083" i="8"/>
  <c r="BP1083" i="8"/>
  <c r="BQ1083" i="8"/>
  <c r="BN1084" i="8"/>
  <c r="BO1084" i="8"/>
  <c r="BP1084" i="8"/>
  <c r="BQ1084" i="8"/>
  <c r="BN1085" i="8"/>
  <c r="BO1085" i="8"/>
  <c r="BP1085" i="8"/>
  <c r="BQ1085" i="8"/>
  <c r="BN1086" i="8"/>
  <c r="BO1086" i="8"/>
  <c r="BP1086" i="8"/>
  <c r="BQ1086" i="8"/>
  <c r="BN1087" i="8"/>
  <c r="BO1087" i="8"/>
  <c r="BP1087" i="8"/>
  <c r="BQ1087" i="8"/>
  <c r="BN1088" i="8"/>
  <c r="BO1088" i="8"/>
  <c r="BP1088" i="8"/>
  <c r="BQ1088" i="8"/>
  <c r="BN1089" i="8"/>
  <c r="BO1089" i="8"/>
  <c r="BP1089" i="8"/>
  <c r="BQ1089" i="8"/>
  <c r="BN1090" i="8"/>
  <c r="BO1090" i="8"/>
  <c r="BP1090" i="8"/>
  <c r="BQ1090" i="8"/>
  <c r="BN1091" i="8"/>
  <c r="BO1091" i="8"/>
  <c r="BP1091" i="8"/>
  <c r="BQ1091" i="8"/>
  <c r="BN1092" i="8"/>
  <c r="BO1092" i="8"/>
  <c r="BP1092" i="8"/>
  <c r="BQ1092" i="8"/>
  <c r="BN1093" i="8"/>
  <c r="BO1093" i="8"/>
  <c r="BP1093" i="8"/>
  <c r="BQ1093" i="8"/>
  <c r="BN1094" i="8"/>
  <c r="BO1094" i="8"/>
  <c r="BP1094" i="8"/>
  <c r="BQ1094" i="8"/>
  <c r="BN1095" i="8"/>
  <c r="BO1095" i="8"/>
  <c r="BP1095" i="8"/>
  <c r="BQ1095" i="8"/>
  <c r="BN1096" i="8"/>
  <c r="BO1096" i="8"/>
  <c r="BP1096" i="8"/>
  <c r="BQ1096" i="8"/>
  <c r="BN1097" i="8"/>
  <c r="BO1097" i="8"/>
  <c r="BP1097" i="8"/>
  <c r="BQ1097" i="8"/>
  <c r="BN1098" i="8"/>
  <c r="BO1098" i="8"/>
  <c r="BP1098" i="8"/>
  <c r="BQ1098" i="8"/>
  <c r="BN1099" i="8"/>
  <c r="BO1099" i="8"/>
  <c r="BP1099" i="8"/>
  <c r="BQ1099" i="8"/>
  <c r="BN1100" i="8"/>
  <c r="BO1100" i="8"/>
  <c r="BP1100" i="8"/>
  <c r="BQ1100" i="8"/>
  <c r="BN1101" i="8"/>
  <c r="BO1101" i="8"/>
  <c r="BP1101" i="8"/>
  <c r="BQ1101" i="8"/>
  <c r="BN1102" i="8"/>
  <c r="BO1102" i="8"/>
  <c r="BP1102" i="8"/>
  <c r="BQ1102" i="8"/>
  <c r="BN1103" i="8"/>
  <c r="BO1103" i="8"/>
  <c r="BP1103" i="8"/>
  <c r="BQ1103" i="8"/>
  <c r="BN1104" i="8"/>
  <c r="BO1104" i="8"/>
  <c r="BP1104" i="8"/>
  <c r="BQ1104" i="8"/>
  <c r="BN1105" i="8"/>
  <c r="BO1105" i="8"/>
  <c r="BP1105" i="8"/>
  <c r="BQ1105" i="8"/>
  <c r="BN1106" i="8"/>
  <c r="BO1106" i="8"/>
  <c r="BP1106" i="8"/>
  <c r="BQ1106" i="8"/>
  <c r="BN1107" i="8"/>
  <c r="BO1107" i="8"/>
  <c r="BP1107" i="8"/>
  <c r="BQ1107" i="8"/>
  <c r="BN1108" i="8"/>
  <c r="BO1108" i="8"/>
  <c r="BP1108" i="8"/>
  <c r="BQ1108" i="8"/>
  <c r="BN1109" i="8"/>
  <c r="BO1109" i="8"/>
  <c r="BP1109" i="8"/>
  <c r="BQ1109" i="8"/>
  <c r="BN1110" i="8"/>
  <c r="BO1110" i="8"/>
  <c r="BP1110" i="8"/>
  <c r="BQ1110" i="8"/>
  <c r="BN1111" i="8"/>
  <c r="BO1111" i="8"/>
  <c r="BP1111" i="8"/>
  <c r="BQ1111" i="8"/>
  <c r="BN1112" i="8"/>
  <c r="BO1112" i="8"/>
  <c r="BP1112" i="8"/>
  <c r="BQ1112" i="8"/>
  <c r="BN1113" i="8"/>
  <c r="BO1113" i="8"/>
  <c r="BP1113" i="8"/>
  <c r="BQ1113" i="8"/>
  <c r="BN1114" i="8"/>
  <c r="BO1114" i="8"/>
  <c r="BP1114" i="8"/>
  <c r="BQ1114" i="8"/>
  <c r="BN1115" i="8"/>
  <c r="BO1115" i="8"/>
  <c r="BP1115" i="8"/>
  <c r="BQ1115" i="8"/>
  <c r="AO18" i="8"/>
  <c r="AP18" i="8"/>
  <c r="AQ18" i="8"/>
  <c r="AR18" i="8"/>
  <c r="AO19" i="8"/>
  <c r="AP19" i="8"/>
  <c r="AQ19" i="8"/>
  <c r="AR19" i="8"/>
  <c r="AO20" i="8"/>
  <c r="AP20" i="8"/>
  <c r="AQ20" i="8"/>
  <c r="AR20" i="8"/>
  <c r="AO21" i="8"/>
  <c r="AP21" i="8"/>
  <c r="AQ21" i="8"/>
  <c r="AR21" i="8"/>
  <c r="AO22" i="8"/>
  <c r="AP22" i="8"/>
  <c r="AQ22" i="8"/>
  <c r="AR22" i="8"/>
  <c r="AO23" i="8"/>
  <c r="AP23" i="8"/>
  <c r="AQ23" i="8"/>
  <c r="AR23" i="8"/>
  <c r="AO24" i="8"/>
  <c r="AP24" i="8"/>
  <c r="AQ24" i="8"/>
  <c r="AR24" i="8"/>
  <c r="AO25" i="8"/>
  <c r="AP25" i="8"/>
  <c r="AQ25" i="8"/>
  <c r="AR25" i="8"/>
  <c r="AO26" i="8"/>
  <c r="AP26" i="8"/>
  <c r="AQ26" i="8"/>
  <c r="AR26" i="8"/>
  <c r="AO27" i="8"/>
  <c r="AP27" i="8"/>
  <c r="AQ27" i="8"/>
  <c r="AR27" i="8"/>
  <c r="AO28" i="8"/>
  <c r="AP28" i="8"/>
  <c r="AQ28" i="8"/>
  <c r="AR28" i="8"/>
  <c r="AO29" i="8"/>
  <c r="AP29" i="8"/>
  <c r="AQ29" i="8"/>
  <c r="AR29" i="8"/>
  <c r="AO30" i="8"/>
  <c r="AP30" i="8"/>
  <c r="AQ30" i="8"/>
  <c r="AR30" i="8"/>
  <c r="AO31" i="8"/>
  <c r="AP31" i="8"/>
  <c r="AQ31" i="8"/>
  <c r="AR31" i="8"/>
  <c r="AO32" i="8"/>
  <c r="AP32" i="8"/>
  <c r="AQ32" i="8"/>
  <c r="AR32" i="8"/>
  <c r="AO33" i="8"/>
  <c r="AP33" i="8"/>
  <c r="AQ33" i="8"/>
  <c r="AR33" i="8"/>
  <c r="AO34" i="8"/>
  <c r="AP34" i="8"/>
  <c r="AQ34" i="8"/>
  <c r="AR34" i="8"/>
  <c r="AO35" i="8"/>
  <c r="AP35" i="8"/>
  <c r="AQ35" i="8"/>
  <c r="AR35" i="8"/>
  <c r="AO36" i="8"/>
  <c r="AP36" i="8"/>
  <c r="AQ36" i="8"/>
  <c r="AR36" i="8"/>
  <c r="AO37" i="8"/>
  <c r="AP37" i="8"/>
  <c r="AQ37" i="8"/>
  <c r="AR37" i="8"/>
  <c r="AO38" i="8"/>
  <c r="AP38" i="8"/>
  <c r="AQ38" i="8"/>
  <c r="AR38" i="8"/>
  <c r="AO39" i="8"/>
  <c r="AP39" i="8"/>
  <c r="AQ39" i="8"/>
  <c r="AR39" i="8"/>
  <c r="AO40" i="8"/>
  <c r="AP40" i="8"/>
  <c r="AQ40" i="8"/>
  <c r="AR40" i="8"/>
  <c r="AO41" i="8"/>
  <c r="AP41" i="8"/>
  <c r="AQ41" i="8"/>
  <c r="AR41" i="8"/>
  <c r="AO42" i="8"/>
  <c r="AP42" i="8"/>
  <c r="AQ42" i="8"/>
  <c r="AR42" i="8"/>
  <c r="AO43" i="8"/>
  <c r="AP43" i="8"/>
  <c r="AQ43" i="8"/>
  <c r="AR43" i="8"/>
  <c r="AO44" i="8"/>
  <c r="AP44" i="8"/>
  <c r="AQ44" i="8"/>
  <c r="AR44" i="8"/>
  <c r="AO45" i="8"/>
  <c r="AP45" i="8"/>
  <c r="AQ45" i="8"/>
  <c r="AR45" i="8"/>
  <c r="AO46" i="8"/>
  <c r="AP46" i="8"/>
  <c r="AQ46" i="8"/>
  <c r="AR46" i="8"/>
  <c r="AO47" i="8"/>
  <c r="AP47" i="8"/>
  <c r="AQ47" i="8"/>
  <c r="AR47" i="8"/>
  <c r="AO48" i="8"/>
  <c r="AP48" i="8"/>
  <c r="AQ48" i="8"/>
  <c r="AR48" i="8"/>
  <c r="AO49" i="8"/>
  <c r="AP49" i="8"/>
  <c r="AQ49" i="8"/>
  <c r="AR49" i="8"/>
  <c r="AO50" i="8"/>
  <c r="AP50" i="8"/>
  <c r="AQ50" i="8"/>
  <c r="AR50" i="8"/>
  <c r="AO51" i="8"/>
  <c r="AP51" i="8"/>
  <c r="AQ51" i="8"/>
  <c r="AR51" i="8"/>
  <c r="AO52" i="8"/>
  <c r="AP52" i="8"/>
  <c r="AQ52" i="8"/>
  <c r="AR52" i="8"/>
  <c r="AO53" i="8"/>
  <c r="AP53" i="8"/>
  <c r="AQ53" i="8"/>
  <c r="AR53" i="8"/>
  <c r="AO54" i="8"/>
  <c r="AP54" i="8"/>
  <c r="AQ54" i="8"/>
  <c r="AR54" i="8"/>
  <c r="AO55" i="8"/>
  <c r="AP55" i="8"/>
  <c r="AQ55" i="8"/>
  <c r="AR55" i="8"/>
  <c r="AO56" i="8"/>
  <c r="AP56" i="8"/>
  <c r="AQ56" i="8"/>
  <c r="AR56" i="8"/>
  <c r="AO57" i="8"/>
  <c r="AP57" i="8"/>
  <c r="AQ57" i="8"/>
  <c r="AR57" i="8"/>
  <c r="AO58" i="8"/>
  <c r="AP58" i="8"/>
  <c r="AQ58" i="8"/>
  <c r="AR58" i="8"/>
  <c r="AO59" i="8"/>
  <c r="AP59" i="8"/>
  <c r="AQ59" i="8"/>
  <c r="AR59" i="8"/>
  <c r="AO60" i="8"/>
  <c r="AP60" i="8"/>
  <c r="AQ60" i="8"/>
  <c r="AR60" i="8"/>
  <c r="AO61" i="8"/>
  <c r="AP61" i="8"/>
  <c r="AQ61" i="8"/>
  <c r="AR61" i="8"/>
  <c r="AO62" i="8"/>
  <c r="AP62" i="8"/>
  <c r="AQ62" i="8"/>
  <c r="AR62" i="8"/>
  <c r="AO63" i="8"/>
  <c r="AP63" i="8"/>
  <c r="AQ63" i="8"/>
  <c r="AR63" i="8"/>
  <c r="AO64" i="8"/>
  <c r="AP64" i="8"/>
  <c r="AQ64" i="8"/>
  <c r="AR64" i="8"/>
  <c r="AO65" i="8"/>
  <c r="AP65" i="8"/>
  <c r="AQ65" i="8"/>
  <c r="AR65" i="8"/>
  <c r="AO66" i="8"/>
  <c r="AP66" i="8"/>
  <c r="AQ66" i="8"/>
  <c r="AR66" i="8"/>
  <c r="AO67" i="8"/>
  <c r="AP67" i="8"/>
  <c r="AQ67" i="8"/>
  <c r="AR67" i="8"/>
  <c r="AO68" i="8"/>
  <c r="AP68" i="8"/>
  <c r="AQ68" i="8"/>
  <c r="AR68" i="8"/>
  <c r="AO69" i="8"/>
  <c r="AP69" i="8"/>
  <c r="AQ69" i="8"/>
  <c r="AR69" i="8"/>
  <c r="AO70" i="8"/>
  <c r="AP70" i="8"/>
  <c r="AQ70" i="8"/>
  <c r="AR70" i="8"/>
  <c r="AO71" i="8"/>
  <c r="AP71" i="8"/>
  <c r="AQ71" i="8"/>
  <c r="AR71" i="8"/>
  <c r="AO72" i="8"/>
  <c r="AP72" i="8"/>
  <c r="AQ72" i="8"/>
  <c r="AR72" i="8"/>
  <c r="AO73" i="8"/>
  <c r="AP73" i="8"/>
  <c r="AQ73" i="8"/>
  <c r="AR73" i="8"/>
  <c r="AO74" i="8"/>
  <c r="AP74" i="8"/>
  <c r="AQ74" i="8"/>
  <c r="AR74" i="8"/>
  <c r="AO75" i="8"/>
  <c r="AP75" i="8"/>
  <c r="AQ75" i="8"/>
  <c r="AR75" i="8"/>
  <c r="AO76" i="8"/>
  <c r="AP76" i="8"/>
  <c r="AQ76" i="8"/>
  <c r="AR76" i="8"/>
  <c r="AO77" i="8"/>
  <c r="AP77" i="8"/>
  <c r="AQ77" i="8"/>
  <c r="AR77" i="8"/>
  <c r="AO78" i="8"/>
  <c r="AP78" i="8"/>
  <c r="AQ78" i="8"/>
  <c r="AR78" i="8"/>
  <c r="AO79" i="8"/>
  <c r="AP79" i="8"/>
  <c r="AQ79" i="8"/>
  <c r="AR79" i="8"/>
  <c r="AO80" i="8"/>
  <c r="AP80" i="8"/>
  <c r="AQ80" i="8"/>
  <c r="AR80" i="8"/>
  <c r="AO81" i="8"/>
  <c r="AP81" i="8"/>
  <c r="AQ81" i="8"/>
  <c r="AR81" i="8"/>
  <c r="AO82" i="8"/>
  <c r="AP82" i="8"/>
  <c r="AQ82" i="8"/>
  <c r="AR82" i="8"/>
  <c r="AO83" i="8"/>
  <c r="AP83" i="8"/>
  <c r="AQ83" i="8"/>
  <c r="AR83" i="8"/>
  <c r="AO84" i="8"/>
  <c r="AP84" i="8"/>
  <c r="AQ84" i="8"/>
  <c r="AR84" i="8"/>
  <c r="AO85" i="8"/>
  <c r="AP85" i="8"/>
  <c r="AQ85" i="8"/>
  <c r="AR85" i="8"/>
  <c r="AO86" i="8"/>
  <c r="AP86" i="8"/>
  <c r="AQ86" i="8"/>
  <c r="AR86" i="8"/>
  <c r="AO87" i="8"/>
  <c r="AP87" i="8"/>
  <c r="AQ87" i="8"/>
  <c r="AR87" i="8"/>
  <c r="AO88" i="8"/>
  <c r="AP88" i="8"/>
  <c r="AQ88" i="8"/>
  <c r="AR88" i="8"/>
  <c r="AO89" i="8"/>
  <c r="AP89" i="8"/>
  <c r="AQ89" i="8"/>
  <c r="AR89" i="8"/>
  <c r="AO90" i="8"/>
  <c r="AP90" i="8"/>
  <c r="AQ90" i="8"/>
  <c r="AR90" i="8"/>
  <c r="AO91" i="8"/>
  <c r="AP91" i="8"/>
  <c r="AQ91" i="8"/>
  <c r="AR91" i="8"/>
  <c r="AO92" i="8"/>
  <c r="AP92" i="8"/>
  <c r="AQ92" i="8"/>
  <c r="AR92" i="8"/>
  <c r="AO93" i="8"/>
  <c r="AP93" i="8"/>
  <c r="AQ93" i="8"/>
  <c r="AR93" i="8"/>
  <c r="AO94" i="8"/>
  <c r="AP94" i="8"/>
  <c r="AQ94" i="8"/>
  <c r="AR94" i="8"/>
  <c r="AO95" i="8"/>
  <c r="AP95" i="8"/>
  <c r="AQ95" i="8"/>
  <c r="AR95" i="8"/>
  <c r="AO96" i="8"/>
  <c r="AP96" i="8"/>
  <c r="AQ96" i="8"/>
  <c r="AR96" i="8"/>
  <c r="AO97" i="8"/>
  <c r="AP97" i="8"/>
  <c r="AQ97" i="8"/>
  <c r="AR97" i="8"/>
  <c r="AO98" i="8"/>
  <c r="AP98" i="8"/>
  <c r="AQ98" i="8"/>
  <c r="AR98" i="8"/>
  <c r="AO99" i="8"/>
  <c r="AP99" i="8"/>
  <c r="AQ99" i="8"/>
  <c r="AR99" i="8"/>
  <c r="AO100" i="8"/>
  <c r="AP100" i="8"/>
  <c r="AQ100" i="8"/>
  <c r="AR100" i="8"/>
  <c r="AO101" i="8"/>
  <c r="AP101" i="8"/>
  <c r="AQ101" i="8"/>
  <c r="AR101" i="8"/>
  <c r="AO102" i="8"/>
  <c r="AP102" i="8"/>
  <c r="AQ102" i="8"/>
  <c r="AR102" i="8"/>
  <c r="AO103" i="8"/>
  <c r="AP103" i="8"/>
  <c r="AQ103" i="8"/>
  <c r="AR103" i="8"/>
  <c r="AO104" i="8"/>
  <c r="AP104" i="8"/>
  <c r="AQ104" i="8"/>
  <c r="AR104" i="8"/>
  <c r="AO105" i="8"/>
  <c r="AP105" i="8"/>
  <c r="AQ105" i="8"/>
  <c r="AR105" i="8"/>
  <c r="AO106" i="8"/>
  <c r="AP106" i="8"/>
  <c r="AQ106" i="8"/>
  <c r="AR106" i="8"/>
  <c r="AO107" i="8"/>
  <c r="AP107" i="8"/>
  <c r="AQ107" i="8"/>
  <c r="AR107" i="8"/>
  <c r="AO108" i="8"/>
  <c r="AP108" i="8"/>
  <c r="AQ108" i="8"/>
  <c r="AR108" i="8"/>
  <c r="AO109" i="8"/>
  <c r="AP109" i="8"/>
  <c r="AQ109" i="8"/>
  <c r="AR109" i="8"/>
  <c r="AO110" i="8"/>
  <c r="AP110" i="8"/>
  <c r="AQ110" i="8"/>
  <c r="AR110" i="8"/>
  <c r="AO111" i="8"/>
  <c r="AP111" i="8"/>
  <c r="AQ111" i="8"/>
  <c r="AR111" i="8"/>
  <c r="AO112" i="8"/>
  <c r="AP112" i="8"/>
  <c r="AQ112" i="8"/>
  <c r="AR112" i="8"/>
  <c r="AO113" i="8"/>
  <c r="AP113" i="8"/>
  <c r="AQ113" i="8"/>
  <c r="AR113" i="8"/>
  <c r="AO114" i="8"/>
  <c r="AP114" i="8"/>
  <c r="AQ114" i="8"/>
  <c r="AR114" i="8"/>
  <c r="AO115" i="8"/>
  <c r="AP115" i="8"/>
  <c r="AQ115" i="8"/>
  <c r="AR115" i="8"/>
  <c r="AO116" i="8"/>
  <c r="AP116" i="8"/>
  <c r="AQ116" i="8"/>
  <c r="AR116" i="8"/>
  <c r="AO117" i="8"/>
  <c r="AP117" i="8"/>
  <c r="AQ117" i="8"/>
  <c r="AR117" i="8"/>
  <c r="AO118" i="8"/>
  <c r="AP118" i="8"/>
  <c r="AQ118" i="8"/>
  <c r="AR118" i="8"/>
  <c r="AO119" i="8"/>
  <c r="AP119" i="8"/>
  <c r="AQ119" i="8"/>
  <c r="AR119" i="8"/>
  <c r="AO120" i="8"/>
  <c r="AP120" i="8"/>
  <c r="AQ120" i="8"/>
  <c r="AR120" i="8"/>
  <c r="AO121" i="8"/>
  <c r="AP121" i="8"/>
  <c r="AQ121" i="8"/>
  <c r="AR121" i="8"/>
  <c r="AO122" i="8"/>
  <c r="AP122" i="8"/>
  <c r="AQ122" i="8"/>
  <c r="AR122" i="8"/>
  <c r="AO123" i="8"/>
  <c r="AP123" i="8"/>
  <c r="AQ123" i="8"/>
  <c r="AR123" i="8"/>
  <c r="AO124" i="8"/>
  <c r="AP124" i="8"/>
  <c r="AQ124" i="8"/>
  <c r="AR124" i="8"/>
  <c r="AO125" i="8"/>
  <c r="AP125" i="8"/>
  <c r="AQ125" i="8"/>
  <c r="AR125" i="8"/>
  <c r="AO126" i="8"/>
  <c r="AP126" i="8"/>
  <c r="AQ126" i="8"/>
  <c r="AR126" i="8"/>
  <c r="AO127" i="8"/>
  <c r="AP127" i="8"/>
  <c r="AQ127" i="8"/>
  <c r="AR127" i="8"/>
  <c r="AO128" i="8"/>
  <c r="AP128" i="8"/>
  <c r="AQ128" i="8"/>
  <c r="AR128" i="8"/>
  <c r="AO129" i="8"/>
  <c r="AP129" i="8"/>
  <c r="AQ129" i="8"/>
  <c r="AR129" i="8"/>
  <c r="AO130" i="8"/>
  <c r="AP130" i="8"/>
  <c r="AQ130" i="8"/>
  <c r="AR130" i="8"/>
  <c r="AO131" i="8"/>
  <c r="AP131" i="8"/>
  <c r="AQ131" i="8"/>
  <c r="AR131" i="8"/>
  <c r="AO132" i="8"/>
  <c r="AP132" i="8"/>
  <c r="AQ132" i="8"/>
  <c r="AR132" i="8"/>
  <c r="AO133" i="8"/>
  <c r="AP133" i="8"/>
  <c r="AQ133" i="8"/>
  <c r="AR133" i="8"/>
  <c r="AO134" i="8"/>
  <c r="AP134" i="8"/>
  <c r="AQ134" i="8"/>
  <c r="AR134" i="8"/>
  <c r="AO135" i="8"/>
  <c r="AP135" i="8"/>
  <c r="AQ135" i="8"/>
  <c r="AR135" i="8"/>
  <c r="AO136" i="8"/>
  <c r="AP136" i="8"/>
  <c r="AQ136" i="8"/>
  <c r="AR136" i="8"/>
  <c r="AO137" i="8"/>
  <c r="AP137" i="8"/>
  <c r="AQ137" i="8"/>
  <c r="AR137" i="8"/>
  <c r="AO138" i="8"/>
  <c r="AP138" i="8"/>
  <c r="AQ138" i="8"/>
  <c r="AR138" i="8"/>
  <c r="AO139" i="8"/>
  <c r="AP139" i="8"/>
  <c r="AQ139" i="8"/>
  <c r="AR139" i="8"/>
  <c r="AO140" i="8"/>
  <c r="AP140" i="8"/>
  <c r="AQ140" i="8"/>
  <c r="AR140" i="8"/>
  <c r="AO141" i="8"/>
  <c r="AP141" i="8"/>
  <c r="AQ141" i="8"/>
  <c r="AR141" i="8"/>
  <c r="AO142" i="8"/>
  <c r="AP142" i="8"/>
  <c r="AQ142" i="8"/>
  <c r="AR142" i="8"/>
  <c r="AO143" i="8"/>
  <c r="AP143" i="8"/>
  <c r="AQ143" i="8"/>
  <c r="AR143" i="8"/>
  <c r="AO144" i="8"/>
  <c r="AP144" i="8"/>
  <c r="AQ144" i="8"/>
  <c r="AR144" i="8"/>
  <c r="AO145" i="8"/>
  <c r="AP145" i="8"/>
  <c r="AQ145" i="8"/>
  <c r="AR145" i="8"/>
  <c r="AO146" i="8"/>
  <c r="AP146" i="8"/>
  <c r="AQ146" i="8"/>
  <c r="AR146" i="8"/>
  <c r="AO147" i="8"/>
  <c r="AP147" i="8"/>
  <c r="AQ147" i="8"/>
  <c r="AR147" i="8"/>
  <c r="AO148" i="8"/>
  <c r="AP148" i="8"/>
  <c r="AQ148" i="8"/>
  <c r="AR148" i="8"/>
  <c r="AO149" i="8"/>
  <c r="AP149" i="8"/>
  <c r="AQ149" i="8"/>
  <c r="AR149" i="8"/>
  <c r="AO150" i="8"/>
  <c r="AP150" i="8"/>
  <c r="AQ150" i="8"/>
  <c r="AR150" i="8"/>
  <c r="AO151" i="8"/>
  <c r="AP151" i="8"/>
  <c r="AQ151" i="8"/>
  <c r="AR151" i="8"/>
  <c r="AO152" i="8"/>
  <c r="AP152" i="8"/>
  <c r="AQ152" i="8"/>
  <c r="AR152" i="8"/>
  <c r="AO153" i="8"/>
  <c r="AP153" i="8"/>
  <c r="AQ153" i="8"/>
  <c r="AR153" i="8"/>
  <c r="AO154" i="8"/>
  <c r="AP154" i="8"/>
  <c r="AQ154" i="8"/>
  <c r="AR154" i="8"/>
  <c r="AO155" i="8"/>
  <c r="AP155" i="8"/>
  <c r="AQ155" i="8"/>
  <c r="AR155" i="8"/>
  <c r="AO156" i="8"/>
  <c r="AP156" i="8"/>
  <c r="AQ156" i="8"/>
  <c r="AR156" i="8"/>
  <c r="AO157" i="8"/>
  <c r="AP157" i="8"/>
  <c r="AQ157" i="8"/>
  <c r="AR157" i="8"/>
  <c r="AO158" i="8"/>
  <c r="AP158" i="8"/>
  <c r="AQ158" i="8"/>
  <c r="AR158" i="8"/>
  <c r="AO159" i="8"/>
  <c r="AP159" i="8"/>
  <c r="AQ159" i="8"/>
  <c r="AR159" i="8"/>
  <c r="AO160" i="8"/>
  <c r="AP160" i="8"/>
  <c r="AQ160" i="8"/>
  <c r="AR160" i="8"/>
  <c r="AO161" i="8"/>
  <c r="AP161" i="8"/>
  <c r="AQ161" i="8"/>
  <c r="AR161" i="8"/>
  <c r="AO162" i="8"/>
  <c r="AP162" i="8"/>
  <c r="AQ162" i="8"/>
  <c r="AR162" i="8"/>
  <c r="AO163" i="8"/>
  <c r="AP163" i="8"/>
  <c r="AQ163" i="8"/>
  <c r="AR163" i="8"/>
  <c r="AO164" i="8"/>
  <c r="AP164" i="8"/>
  <c r="AQ164" i="8"/>
  <c r="AR164" i="8"/>
  <c r="AO165" i="8"/>
  <c r="AP165" i="8"/>
  <c r="AQ165" i="8"/>
  <c r="AR165" i="8"/>
  <c r="AO166" i="8"/>
  <c r="AP166" i="8"/>
  <c r="AQ166" i="8"/>
  <c r="AR166" i="8"/>
  <c r="AO167" i="8"/>
  <c r="AP167" i="8"/>
  <c r="AQ167" i="8"/>
  <c r="AR167" i="8"/>
  <c r="AO168" i="8"/>
  <c r="AP168" i="8"/>
  <c r="AQ168" i="8"/>
  <c r="AR168" i="8"/>
  <c r="AO169" i="8"/>
  <c r="AP169" i="8"/>
  <c r="AQ169" i="8"/>
  <c r="AR169" i="8"/>
  <c r="AO170" i="8"/>
  <c r="AP170" i="8"/>
  <c r="AQ170" i="8"/>
  <c r="AR170" i="8"/>
  <c r="AO171" i="8"/>
  <c r="AP171" i="8"/>
  <c r="AQ171" i="8"/>
  <c r="AR171" i="8"/>
  <c r="AO172" i="8"/>
  <c r="AP172" i="8"/>
  <c r="AQ172" i="8"/>
  <c r="AR172" i="8"/>
  <c r="AO173" i="8"/>
  <c r="AP173" i="8"/>
  <c r="AQ173" i="8"/>
  <c r="AR173" i="8"/>
  <c r="AO174" i="8"/>
  <c r="AP174" i="8"/>
  <c r="AQ174" i="8"/>
  <c r="AR174" i="8"/>
  <c r="AO175" i="8"/>
  <c r="AP175" i="8"/>
  <c r="AQ175" i="8"/>
  <c r="AR175" i="8"/>
  <c r="AO176" i="8"/>
  <c r="AP176" i="8"/>
  <c r="AQ176" i="8"/>
  <c r="AR176" i="8"/>
  <c r="AO177" i="8"/>
  <c r="AP177" i="8"/>
  <c r="AQ177" i="8"/>
  <c r="AR177" i="8"/>
  <c r="AO178" i="8"/>
  <c r="AP178" i="8"/>
  <c r="AQ178" i="8"/>
  <c r="AR178" i="8"/>
  <c r="AO179" i="8"/>
  <c r="AP179" i="8"/>
  <c r="AQ179" i="8"/>
  <c r="AR179" i="8"/>
  <c r="AO180" i="8"/>
  <c r="AP180" i="8"/>
  <c r="AQ180" i="8"/>
  <c r="AR180" i="8"/>
  <c r="AO181" i="8"/>
  <c r="AP181" i="8"/>
  <c r="AQ181" i="8"/>
  <c r="AR181" i="8"/>
  <c r="AO182" i="8"/>
  <c r="AP182" i="8"/>
  <c r="AQ182" i="8"/>
  <c r="AR182" i="8"/>
  <c r="AO183" i="8"/>
  <c r="AP183" i="8"/>
  <c r="AQ183" i="8"/>
  <c r="AR183" i="8"/>
  <c r="AO184" i="8"/>
  <c r="AP184" i="8"/>
  <c r="AQ184" i="8"/>
  <c r="AR184" i="8"/>
  <c r="AO185" i="8"/>
  <c r="AP185" i="8"/>
  <c r="AQ185" i="8"/>
  <c r="AR185" i="8"/>
  <c r="AO186" i="8"/>
  <c r="AP186" i="8"/>
  <c r="AQ186" i="8"/>
  <c r="AR186" i="8"/>
  <c r="AO187" i="8"/>
  <c r="AP187" i="8"/>
  <c r="AQ187" i="8"/>
  <c r="AR187" i="8"/>
  <c r="AO188" i="8"/>
  <c r="AP188" i="8"/>
  <c r="AQ188" i="8"/>
  <c r="AR188" i="8"/>
  <c r="AO189" i="8"/>
  <c r="AP189" i="8"/>
  <c r="AQ189" i="8"/>
  <c r="AR189" i="8"/>
  <c r="AO190" i="8"/>
  <c r="AP190" i="8"/>
  <c r="AQ190" i="8"/>
  <c r="AR190" i="8"/>
  <c r="AO191" i="8"/>
  <c r="AP191" i="8"/>
  <c r="AQ191" i="8"/>
  <c r="AR191" i="8"/>
  <c r="AO192" i="8"/>
  <c r="AP192" i="8"/>
  <c r="AQ192" i="8"/>
  <c r="AR192" i="8"/>
  <c r="AO193" i="8"/>
  <c r="AP193" i="8"/>
  <c r="AQ193" i="8"/>
  <c r="AR193" i="8"/>
  <c r="AO194" i="8"/>
  <c r="AP194" i="8"/>
  <c r="AQ194" i="8"/>
  <c r="AR194" i="8"/>
  <c r="AO195" i="8"/>
  <c r="AP195" i="8"/>
  <c r="AQ195" i="8"/>
  <c r="AR195" i="8"/>
  <c r="AO196" i="8"/>
  <c r="AP196" i="8"/>
  <c r="AQ196" i="8"/>
  <c r="AR196" i="8"/>
  <c r="AO197" i="8"/>
  <c r="AP197" i="8"/>
  <c r="AQ197" i="8"/>
  <c r="AR197" i="8"/>
  <c r="AO198" i="8"/>
  <c r="AP198" i="8"/>
  <c r="AQ198" i="8"/>
  <c r="AR198" i="8"/>
  <c r="AO199" i="8"/>
  <c r="AP199" i="8"/>
  <c r="AQ199" i="8"/>
  <c r="AR199" i="8"/>
  <c r="AO200" i="8"/>
  <c r="AP200" i="8"/>
  <c r="AQ200" i="8"/>
  <c r="AR200" i="8"/>
  <c r="AO201" i="8"/>
  <c r="AP201" i="8"/>
  <c r="AQ201" i="8"/>
  <c r="AR201" i="8"/>
  <c r="AO202" i="8"/>
  <c r="AP202" i="8"/>
  <c r="AQ202" i="8"/>
  <c r="AR202" i="8"/>
  <c r="AO203" i="8"/>
  <c r="AP203" i="8"/>
  <c r="AQ203" i="8"/>
  <c r="AR203" i="8"/>
  <c r="AO204" i="8"/>
  <c r="AP204" i="8"/>
  <c r="AQ204" i="8"/>
  <c r="AR204" i="8"/>
  <c r="AO205" i="8"/>
  <c r="AP205" i="8"/>
  <c r="AQ205" i="8"/>
  <c r="AR205" i="8"/>
  <c r="AO206" i="8"/>
  <c r="AP206" i="8"/>
  <c r="AQ206" i="8"/>
  <c r="AR206" i="8"/>
  <c r="AO207" i="8"/>
  <c r="AP207" i="8"/>
  <c r="AQ207" i="8"/>
  <c r="AR207" i="8"/>
  <c r="AO208" i="8"/>
  <c r="AP208" i="8"/>
  <c r="AQ208" i="8"/>
  <c r="AR208" i="8"/>
  <c r="AO209" i="8"/>
  <c r="AP209" i="8"/>
  <c r="AQ209" i="8"/>
  <c r="AR209" i="8"/>
  <c r="AO210" i="8"/>
  <c r="AP210" i="8"/>
  <c r="AQ210" i="8"/>
  <c r="AR210" i="8"/>
  <c r="AO211" i="8"/>
  <c r="AP211" i="8"/>
  <c r="AQ211" i="8"/>
  <c r="AR211" i="8"/>
  <c r="AO212" i="8"/>
  <c r="AP212" i="8"/>
  <c r="AQ212" i="8"/>
  <c r="AR212" i="8"/>
  <c r="AO213" i="8"/>
  <c r="AP213" i="8"/>
  <c r="AQ213" i="8"/>
  <c r="AR213" i="8"/>
  <c r="AO214" i="8"/>
  <c r="AP214" i="8"/>
  <c r="AQ214" i="8"/>
  <c r="AR214" i="8"/>
  <c r="AO215" i="8"/>
  <c r="AP215" i="8"/>
  <c r="AQ215" i="8"/>
  <c r="AR215" i="8"/>
  <c r="AO216" i="8"/>
  <c r="AP216" i="8"/>
  <c r="AQ216" i="8"/>
  <c r="AR216" i="8"/>
  <c r="AO217" i="8"/>
  <c r="AP217" i="8"/>
  <c r="AQ217" i="8"/>
  <c r="AR217" i="8"/>
  <c r="AO218" i="8"/>
  <c r="AP218" i="8"/>
  <c r="AQ218" i="8"/>
  <c r="AR218" i="8"/>
  <c r="AO219" i="8"/>
  <c r="AP219" i="8"/>
  <c r="AQ219" i="8"/>
  <c r="AR219" i="8"/>
  <c r="AO220" i="8"/>
  <c r="AP220" i="8"/>
  <c r="AQ220" i="8"/>
  <c r="AR220" i="8"/>
  <c r="AO221" i="8"/>
  <c r="AP221" i="8"/>
  <c r="AQ221" i="8"/>
  <c r="AR221" i="8"/>
  <c r="AO222" i="8"/>
  <c r="AP222" i="8"/>
  <c r="AQ222" i="8"/>
  <c r="AR222" i="8"/>
  <c r="AO223" i="8"/>
  <c r="AP223" i="8"/>
  <c r="AQ223" i="8"/>
  <c r="AR223" i="8"/>
  <c r="AO224" i="8"/>
  <c r="AP224" i="8"/>
  <c r="AQ224" i="8"/>
  <c r="AR224" i="8"/>
  <c r="AO225" i="8"/>
  <c r="AP225" i="8"/>
  <c r="AQ225" i="8"/>
  <c r="AR225" i="8"/>
  <c r="AO226" i="8"/>
  <c r="AP226" i="8"/>
  <c r="AQ226" i="8"/>
  <c r="AR226" i="8"/>
  <c r="AO227" i="8"/>
  <c r="AP227" i="8"/>
  <c r="AQ227" i="8"/>
  <c r="AR227" i="8"/>
  <c r="AO228" i="8"/>
  <c r="AP228" i="8"/>
  <c r="AQ228" i="8"/>
  <c r="AR228" i="8"/>
  <c r="AO229" i="8"/>
  <c r="AP229" i="8"/>
  <c r="AQ229" i="8"/>
  <c r="AR229" i="8"/>
  <c r="AO230" i="8"/>
  <c r="AP230" i="8"/>
  <c r="AQ230" i="8"/>
  <c r="AR230" i="8"/>
  <c r="AO231" i="8"/>
  <c r="AP231" i="8"/>
  <c r="AQ231" i="8"/>
  <c r="AR231" i="8"/>
  <c r="AO232" i="8"/>
  <c r="AP232" i="8"/>
  <c r="AQ232" i="8"/>
  <c r="AR232" i="8"/>
  <c r="AO233" i="8"/>
  <c r="AP233" i="8"/>
  <c r="AQ233" i="8"/>
  <c r="AR233" i="8"/>
  <c r="AO234" i="8"/>
  <c r="AP234" i="8"/>
  <c r="AQ234" i="8"/>
  <c r="AR234" i="8"/>
  <c r="AO235" i="8"/>
  <c r="AP235" i="8"/>
  <c r="AQ235" i="8"/>
  <c r="AR235" i="8"/>
  <c r="AO236" i="8"/>
  <c r="AP236" i="8"/>
  <c r="AQ236" i="8"/>
  <c r="AR236" i="8"/>
  <c r="AO237" i="8"/>
  <c r="AP237" i="8"/>
  <c r="AQ237" i="8"/>
  <c r="AR237" i="8"/>
  <c r="AO238" i="8"/>
  <c r="AP238" i="8"/>
  <c r="AQ238" i="8"/>
  <c r="AR238" i="8"/>
  <c r="AO239" i="8"/>
  <c r="AP239" i="8"/>
  <c r="AQ239" i="8"/>
  <c r="AR239" i="8"/>
  <c r="AO240" i="8"/>
  <c r="AP240" i="8"/>
  <c r="AQ240" i="8"/>
  <c r="AR240" i="8"/>
  <c r="AO241" i="8"/>
  <c r="AP241" i="8"/>
  <c r="AQ241" i="8"/>
  <c r="AR241" i="8"/>
  <c r="AO242" i="8"/>
  <c r="AP242" i="8"/>
  <c r="AQ242" i="8"/>
  <c r="AR242" i="8"/>
  <c r="AO243" i="8"/>
  <c r="AP243" i="8"/>
  <c r="AQ243" i="8"/>
  <c r="AR243" i="8"/>
  <c r="AO244" i="8"/>
  <c r="AP244" i="8"/>
  <c r="AQ244" i="8"/>
  <c r="AR244" i="8"/>
  <c r="AO245" i="8"/>
  <c r="AP245" i="8"/>
  <c r="AQ245" i="8"/>
  <c r="AR245" i="8"/>
  <c r="AO246" i="8"/>
  <c r="AP246" i="8"/>
  <c r="AQ246" i="8"/>
  <c r="AR246" i="8"/>
  <c r="AO247" i="8"/>
  <c r="AP247" i="8"/>
  <c r="AQ247" i="8"/>
  <c r="AR247" i="8"/>
  <c r="AO248" i="8"/>
  <c r="AP248" i="8"/>
  <c r="AQ248" i="8"/>
  <c r="AR248" i="8"/>
  <c r="AO249" i="8"/>
  <c r="AP249" i="8"/>
  <c r="AQ249" i="8"/>
  <c r="AR249" i="8"/>
  <c r="AO250" i="8"/>
  <c r="AP250" i="8"/>
  <c r="AQ250" i="8"/>
  <c r="AR250" i="8"/>
  <c r="AO251" i="8"/>
  <c r="AP251" i="8"/>
  <c r="AQ251" i="8"/>
  <c r="AR251" i="8"/>
  <c r="AO252" i="8"/>
  <c r="AP252" i="8"/>
  <c r="AQ252" i="8"/>
  <c r="AR252" i="8"/>
  <c r="AO253" i="8"/>
  <c r="AP253" i="8"/>
  <c r="AQ253" i="8"/>
  <c r="AR253" i="8"/>
  <c r="AO254" i="8"/>
  <c r="AP254" i="8"/>
  <c r="AQ254" i="8"/>
  <c r="AR254" i="8"/>
  <c r="AO255" i="8"/>
  <c r="AP255" i="8"/>
  <c r="AQ255" i="8"/>
  <c r="AR255" i="8"/>
  <c r="AO256" i="8"/>
  <c r="AP256" i="8"/>
  <c r="AQ256" i="8"/>
  <c r="AR256" i="8"/>
  <c r="AO257" i="8"/>
  <c r="AP257" i="8"/>
  <c r="AQ257" i="8"/>
  <c r="AR257" i="8"/>
  <c r="AO258" i="8"/>
  <c r="AP258" i="8"/>
  <c r="AQ258" i="8"/>
  <c r="AR258" i="8"/>
  <c r="AO259" i="8"/>
  <c r="AP259" i="8"/>
  <c r="AQ259" i="8"/>
  <c r="AR259" i="8"/>
  <c r="AO260" i="8"/>
  <c r="AP260" i="8"/>
  <c r="AQ260" i="8"/>
  <c r="AR260" i="8"/>
  <c r="AO261" i="8"/>
  <c r="AP261" i="8"/>
  <c r="AQ261" i="8"/>
  <c r="AR261" i="8"/>
  <c r="AO262" i="8"/>
  <c r="AP262" i="8"/>
  <c r="AQ262" i="8"/>
  <c r="AR262" i="8"/>
  <c r="AO263" i="8"/>
  <c r="AP263" i="8"/>
  <c r="AQ263" i="8"/>
  <c r="AR263" i="8"/>
  <c r="AO264" i="8"/>
  <c r="AP264" i="8"/>
  <c r="AQ264" i="8"/>
  <c r="AR264" i="8"/>
  <c r="AO265" i="8"/>
  <c r="AP265" i="8"/>
  <c r="AQ265" i="8"/>
  <c r="AR265" i="8"/>
  <c r="AO266" i="8"/>
  <c r="AP266" i="8"/>
  <c r="AQ266" i="8"/>
  <c r="AR266" i="8"/>
  <c r="AO267" i="8"/>
  <c r="AP267" i="8"/>
  <c r="AQ267" i="8"/>
  <c r="AR267" i="8"/>
  <c r="AO268" i="8"/>
  <c r="AP268" i="8"/>
  <c r="AQ268" i="8"/>
  <c r="AR268" i="8"/>
  <c r="AO269" i="8"/>
  <c r="AP269" i="8"/>
  <c r="AQ269" i="8"/>
  <c r="AR269" i="8"/>
  <c r="AO270" i="8"/>
  <c r="AP270" i="8"/>
  <c r="AQ270" i="8"/>
  <c r="AR270" i="8"/>
  <c r="AO271" i="8"/>
  <c r="AP271" i="8"/>
  <c r="AQ271" i="8"/>
  <c r="AR271" i="8"/>
  <c r="AO272" i="8"/>
  <c r="AP272" i="8"/>
  <c r="AQ272" i="8"/>
  <c r="AR272" i="8"/>
  <c r="AO273" i="8"/>
  <c r="AP273" i="8"/>
  <c r="AQ273" i="8"/>
  <c r="AR273" i="8"/>
  <c r="AO274" i="8"/>
  <c r="AP274" i="8"/>
  <c r="AQ274" i="8"/>
  <c r="AR274" i="8"/>
  <c r="AO275" i="8"/>
  <c r="AP275" i="8"/>
  <c r="AQ275" i="8"/>
  <c r="AR275" i="8"/>
  <c r="AO276" i="8"/>
  <c r="AP276" i="8"/>
  <c r="AQ276" i="8"/>
  <c r="AR276" i="8"/>
  <c r="AO277" i="8"/>
  <c r="AP277" i="8"/>
  <c r="AQ277" i="8"/>
  <c r="AR277" i="8"/>
  <c r="AO278" i="8"/>
  <c r="AP278" i="8"/>
  <c r="AQ278" i="8"/>
  <c r="AR278" i="8"/>
  <c r="AO279" i="8"/>
  <c r="AP279" i="8"/>
  <c r="AQ279" i="8"/>
  <c r="AR279" i="8"/>
  <c r="AO280" i="8"/>
  <c r="AP280" i="8"/>
  <c r="AQ280" i="8"/>
  <c r="AR280" i="8"/>
  <c r="AO281" i="8"/>
  <c r="AP281" i="8"/>
  <c r="AQ281" i="8"/>
  <c r="AR281" i="8"/>
  <c r="AO282" i="8"/>
  <c r="AP282" i="8"/>
  <c r="AQ282" i="8"/>
  <c r="AR282" i="8"/>
  <c r="AO283" i="8"/>
  <c r="AP283" i="8"/>
  <c r="AQ283" i="8"/>
  <c r="AR283" i="8"/>
  <c r="AO284" i="8"/>
  <c r="AP284" i="8"/>
  <c r="AQ284" i="8"/>
  <c r="AR284" i="8"/>
  <c r="AO285" i="8"/>
  <c r="AP285" i="8"/>
  <c r="AQ285" i="8"/>
  <c r="AR285" i="8"/>
  <c r="AO286" i="8"/>
  <c r="AP286" i="8"/>
  <c r="AQ286" i="8"/>
  <c r="AR286" i="8"/>
  <c r="AO287" i="8"/>
  <c r="AP287" i="8"/>
  <c r="AQ287" i="8"/>
  <c r="AR287" i="8"/>
  <c r="AO288" i="8"/>
  <c r="AP288" i="8"/>
  <c r="AQ288" i="8"/>
  <c r="AR288" i="8"/>
  <c r="AO289" i="8"/>
  <c r="AP289" i="8"/>
  <c r="AQ289" i="8"/>
  <c r="AR289" i="8"/>
  <c r="AO290" i="8"/>
  <c r="AP290" i="8"/>
  <c r="AQ290" i="8"/>
  <c r="AR290" i="8"/>
  <c r="AO291" i="8"/>
  <c r="AP291" i="8"/>
  <c r="AQ291" i="8"/>
  <c r="AR291" i="8"/>
  <c r="AO292" i="8"/>
  <c r="AP292" i="8"/>
  <c r="AQ292" i="8"/>
  <c r="AR292" i="8"/>
  <c r="AO293" i="8"/>
  <c r="AP293" i="8"/>
  <c r="AQ293" i="8"/>
  <c r="AR293" i="8"/>
  <c r="AO294" i="8"/>
  <c r="AP294" i="8"/>
  <c r="AQ294" i="8"/>
  <c r="AR294" i="8"/>
  <c r="AO295" i="8"/>
  <c r="AP295" i="8"/>
  <c r="AQ295" i="8"/>
  <c r="AR295" i="8"/>
  <c r="AO296" i="8"/>
  <c r="AP296" i="8"/>
  <c r="AQ296" i="8"/>
  <c r="AR296" i="8"/>
  <c r="AO297" i="8"/>
  <c r="AP297" i="8"/>
  <c r="AQ297" i="8"/>
  <c r="AR297" i="8"/>
  <c r="AO298" i="8"/>
  <c r="AP298" i="8"/>
  <c r="AQ298" i="8"/>
  <c r="AR298" i="8"/>
  <c r="AO299" i="8"/>
  <c r="AP299" i="8"/>
  <c r="AQ299" i="8"/>
  <c r="AR299" i="8"/>
  <c r="AO300" i="8"/>
  <c r="AP300" i="8"/>
  <c r="AQ300" i="8"/>
  <c r="AR300" i="8"/>
  <c r="AO301" i="8"/>
  <c r="AP301" i="8"/>
  <c r="AQ301" i="8"/>
  <c r="AR301" i="8"/>
  <c r="AO302" i="8"/>
  <c r="AP302" i="8"/>
  <c r="AQ302" i="8"/>
  <c r="AR302" i="8"/>
  <c r="AO303" i="8"/>
  <c r="AP303" i="8"/>
  <c r="AQ303" i="8"/>
  <c r="AR303" i="8"/>
  <c r="AO304" i="8"/>
  <c r="AP304" i="8"/>
  <c r="AQ304" i="8"/>
  <c r="AR304" i="8"/>
  <c r="AO305" i="8"/>
  <c r="AP305" i="8"/>
  <c r="AQ305" i="8"/>
  <c r="AR305" i="8"/>
  <c r="AO306" i="8"/>
  <c r="AP306" i="8"/>
  <c r="AQ306" i="8"/>
  <c r="AR306" i="8"/>
  <c r="AO307" i="8"/>
  <c r="AP307" i="8"/>
  <c r="AQ307" i="8"/>
  <c r="AR307" i="8"/>
  <c r="AO308" i="8"/>
  <c r="AP308" i="8"/>
  <c r="AQ308" i="8"/>
  <c r="AR308" i="8"/>
  <c r="AO309" i="8"/>
  <c r="AP309" i="8"/>
  <c r="AQ309" i="8"/>
  <c r="AR309" i="8"/>
  <c r="AO310" i="8"/>
  <c r="AP310" i="8"/>
  <c r="AQ310" i="8"/>
  <c r="AR310" i="8"/>
  <c r="AO311" i="8"/>
  <c r="AP311" i="8"/>
  <c r="AQ311" i="8"/>
  <c r="AR311" i="8"/>
  <c r="AO312" i="8"/>
  <c r="AP312" i="8"/>
  <c r="AQ312" i="8"/>
  <c r="AR312" i="8"/>
  <c r="AO313" i="8"/>
  <c r="AP313" i="8"/>
  <c r="AQ313" i="8"/>
  <c r="AR313" i="8"/>
  <c r="AO314" i="8"/>
  <c r="AP314" i="8"/>
  <c r="AQ314" i="8"/>
  <c r="AR314" i="8"/>
  <c r="AO315" i="8"/>
  <c r="AP315" i="8"/>
  <c r="AQ315" i="8"/>
  <c r="AR315" i="8"/>
  <c r="AO316" i="8"/>
  <c r="AP316" i="8"/>
  <c r="AQ316" i="8"/>
  <c r="AR316" i="8"/>
  <c r="AO317" i="8"/>
  <c r="AP317" i="8"/>
  <c r="AQ317" i="8"/>
  <c r="AR317" i="8"/>
  <c r="AO318" i="8"/>
  <c r="AP318" i="8"/>
  <c r="AQ318" i="8"/>
  <c r="AR318" i="8"/>
  <c r="AO319" i="8"/>
  <c r="AP319" i="8"/>
  <c r="AQ319" i="8"/>
  <c r="AR319" i="8"/>
  <c r="AO320" i="8"/>
  <c r="AP320" i="8"/>
  <c r="AQ320" i="8"/>
  <c r="AR320" i="8"/>
  <c r="AO321" i="8"/>
  <c r="AP321" i="8"/>
  <c r="AQ321" i="8"/>
  <c r="AR321" i="8"/>
  <c r="AO322" i="8"/>
  <c r="AP322" i="8"/>
  <c r="AQ322" i="8"/>
  <c r="AR322" i="8"/>
  <c r="AO323" i="8"/>
  <c r="AP323" i="8"/>
  <c r="AQ323" i="8"/>
  <c r="AR323" i="8"/>
  <c r="AO324" i="8"/>
  <c r="AP324" i="8"/>
  <c r="AQ324" i="8"/>
  <c r="AR324" i="8"/>
  <c r="AO325" i="8"/>
  <c r="AP325" i="8"/>
  <c r="AQ325" i="8"/>
  <c r="AR325" i="8"/>
  <c r="AO326" i="8"/>
  <c r="AP326" i="8"/>
  <c r="AQ326" i="8"/>
  <c r="AR326" i="8"/>
  <c r="AO327" i="8"/>
  <c r="AP327" i="8"/>
  <c r="AQ327" i="8"/>
  <c r="AR327" i="8"/>
  <c r="AO328" i="8"/>
  <c r="AP328" i="8"/>
  <c r="AQ328" i="8"/>
  <c r="AR328" i="8"/>
  <c r="AO329" i="8"/>
  <c r="AP329" i="8"/>
  <c r="AQ329" i="8"/>
  <c r="AR329" i="8"/>
  <c r="AO330" i="8"/>
  <c r="AP330" i="8"/>
  <c r="AQ330" i="8"/>
  <c r="AR330" i="8"/>
  <c r="AO331" i="8"/>
  <c r="AP331" i="8"/>
  <c r="AQ331" i="8"/>
  <c r="AR331" i="8"/>
  <c r="AO332" i="8"/>
  <c r="AP332" i="8"/>
  <c r="AQ332" i="8"/>
  <c r="AR332" i="8"/>
  <c r="AO333" i="8"/>
  <c r="AP333" i="8"/>
  <c r="AQ333" i="8"/>
  <c r="AR333" i="8"/>
  <c r="AO334" i="8"/>
  <c r="AP334" i="8"/>
  <c r="AQ334" i="8"/>
  <c r="AR334" i="8"/>
  <c r="AO335" i="8"/>
  <c r="AP335" i="8"/>
  <c r="AQ335" i="8"/>
  <c r="AR335" i="8"/>
  <c r="AO336" i="8"/>
  <c r="AP336" i="8"/>
  <c r="AQ336" i="8"/>
  <c r="AR336" i="8"/>
  <c r="AO337" i="8"/>
  <c r="AP337" i="8"/>
  <c r="AQ337" i="8"/>
  <c r="AR337" i="8"/>
  <c r="AO338" i="8"/>
  <c r="AP338" i="8"/>
  <c r="AQ338" i="8"/>
  <c r="AR338" i="8"/>
  <c r="AO339" i="8"/>
  <c r="AP339" i="8"/>
  <c r="AQ339" i="8"/>
  <c r="AR339" i="8"/>
  <c r="AO340" i="8"/>
  <c r="AP340" i="8"/>
  <c r="AQ340" i="8"/>
  <c r="AR340" i="8"/>
  <c r="AO341" i="8"/>
  <c r="AP341" i="8"/>
  <c r="AQ341" i="8"/>
  <c r="AR341" i="8"/>
  <c r="AO342" i="8"/>
  <c r="AP342" i="8"/>
  <c r="AQ342" i="8"/>
  <c r="AR342" i="8"/>
  <c r="AO343" i="8"/>
  <c r="AP343" i="8"/>
  <c r="AQ343" i="8"/>
  <c r="AR343" i="8"/>
  <c r="AO344" i="8"/>
  <c r="AP344" i="8"/>
  <c r="AQ344" i="8"/>
  <c r="AR344" i="8"/>
  <c r="AO345" i="8"/>
  <c r="AP345" i="8"/>
  <c r="AQ345" i="8"/>
  <c r="AR345" i="8"/>
  <c r="AO346" i="8"/>
  <c r="AP346" i="8"/>
  <c r="AQ346" i="8"/>
  <c r="AR346" i="8"/>
  <c r="AO347" i="8"/>
  <c r="AP347" i="8"/>
  <c r="AQ347" i="8"/>
  <c r="AR347" i="8"/>
  <c r="AO348" i="8"/>
  <c r="AP348" i="8"/>
  <c r="AQ348" i="8"/>
  <c r="AR348" i="8"/>
  <c r="AO349" i="8"/>
  <c r="AP349" i="8"/>
  <c r="AQ349" i="8"/>
  <c r="AR349" i="8"/>
  <c r="AO350" i="8"/>
  <c r="AP350" i="8"/>
  <c r="AQ350" i="8"/>
  <c r="AR350" i="8"/>
  <c r="AO351" i="8"/>
  <c r="AP351" i="8"/>
  <c r="AQ351" i="8"/>
  <c r="AR351" i="8"/>
  <c r="AO352" i="8"/>
  <c r="AP352" i="8"/>
  <c r="AQ352" i="8"/>
  <c r="AR352" i="8"/>
  <c r="AO353" i="8"/>
  <c r="AP353" i="8"/>
  <c r="AQ353" i="8"/>
  <c r="AR353" i="8"/>
  <c r="AO354" i="8"/>
  <c r="AP354" i="8"/>
  <c r="AQ354" i="8"/>
  <c r="AR354" i="8"/>
  <c r="AO355" i="8"/>
  <c r="AP355" i="8"/>
  <c r="AQ355" i="8"/>
  <c r="AR355" i="8"/>
  <c r="AO356" i="8"/>
  <c r="AP356" i="8"/>
  <c r="AQ356" i="8"/>
  <c r="AR356" i="8"/>
  <c r="AO357" i="8"/>
  <c r="AP357" i="8"/>
  <c r="AQ357" i="8"/>
  <c r="AR357" i="8"/>
  <c r="AO358" i="8"/>
  <c r="AP358" i="8"/>
  <c r="AQ358" i="8"/>
  <c r="AR358" i="8"/>
  <c r="AO359" i="8"/>
  <c r="AP359" i="8"/>
  <c r="AQ359" i="8"/>
  <c r="AR359" i="8"/>
  <c r="AO360" i="8"/>
  <c r="AP360" i="8"/>
  <c r="AQ360" i="8"/>
  <c r="AR360" i="8"/>
  <c r="AO361" i="8"/>
  <c r="AP361" i="8"/>
  <c r="AQ361" i="8"/>
  <c r="AR361" i="8"/>
  <c r="AO362" i="8"/>
  <c r="AP362" i="8"/>
  <c r="AQ362" i="8"/>
  <c r="AR362" i="8"/>
  <c r="AO363" i="8"/>
  <c r="AP363" i="8"/>
  <c r="AQ363" i="8"/>
  <c r="AR363" i="8"/>
  <c r="AO364" i="8"/>
  <c r="AP364" i="8"/>
  <c r="AQ364" i="8"/>
  <c r="AR364" i="8"/>
  <c r="AO365" i="8"/>
  <c r="AP365" i="8"/>
  <c r="AQ365" i="8"/>
  <c r="AR365" i="8"/>
  <c r="AO366" i="8"/>
  <c r="AP366" i="8"/>
  <c r="AQ366" i="8"/>
  <c r="AR366" i="8"/>
  <c r="AO367" i="8"/>
  <c r="AP367" i="8"/>
  <c r="AQ367" i="8"/>
  <c r="AR367" i="8"/>
  <c r="AO368" i="8"/>
  <c r="AP368" i="8"/>
  <c r="AQ368" i="8"/>
  <c r="AR368" i="8"/>
  <c r="AO369" i="8"/>
  <c r="AP369" i="8"/>
  <c r="AQ369" i="8"/>
  <c r="AR369" i="8"/>
  <c r="AO370" i="8"/>
  <c r="AP370" i="8"/>
  <c r="AQ370" i="8"/>
  <c r="AR370" i="8"/>
  <c r="AO371" i="8"/>
  <c r="AP371" i="8"/>
  <c r="AQ371" i="8"/>
  <c r="AR371" i="8"/>
  <c r="AO372" i="8"/>
  <c r="AP372" i="8"/>
  <c r="AQ372" i="8"/>
  <c r="AR372" i="8"/>
  <c r="AO373" i="8"/>
  <c r="AP373" i="8"/>
  <c r="AQ373" i="8"/>
  <c r="AR373" i="8"/>
  <c r="AO374" i="8"/>
  <c r="AP374" i="8"/>
  <c r="AQ374" i="8"/>
  <c r="AR374" i="8"/>
  <c r="AO375" i="8"/>
  <c r="AP375" i="8"/>
  <c r="AQ375" i="8"/>
  <c r="AR375" i="8"/>
  <c r="AO376" i="8"/>
  <c r="AP376" i="8"/>
  <c r="AQ376" i="8"/>
  <c r="AR376" i="8"/>
  <c r="AO377" i="8"/>
  <c r="AP377" i="8"/>
  <c r="AQ377" i="8"/>
  <c r="AR377" i="8"/>
  <c r="AO378" i="8"/>
  <c r="AP378" i="8"/>
  <c r="AQ378" i="8"/>
  <c r="AR378" i="8"/>
  <c r="AO379" i="8"/>
  <c r="AP379" i="8"/>
  <c r="AQ379" i="8"/>
  <c r="AR379" i="8"/>
  <c r="AO380" i="8"/>
  <c r="AP380" i="8"/>
  <c r="AQ380" i="8"/>
  <c r="AR380" i="8"/>
  <c r="AO381" i="8"/>
  <c r="AP381" i="8"/>
  <c r="AQ381" i="8"/>
  <c r="AR381" i="8"/>
  <c r="AO382" i="8"/>
  <c r="AP382" i="8"/>
  <c r="AQ382" i="8"/>
  <c r="AR382" i="8"/>
  <c r="AO383" i="8"/>
  <c r="AP383" i="8"/>
  <c r="AQ383" i="8"/>
  <c r="AR383" i="8"/>
  <c r="AO384" i="8"/>
  <c r="AP384" i="8"/>
  <c r="AQ384" i="8"/>
  <c r="AR384" i="8"/>
  <c r="AO385" i="8"/>
  <c r="AP385" i="8"/>
  <c r="AQ385" i="8"/>
  <c r="AR385" i="8"/>
  <c r="AO386" i="8"/>
  <c r="AP386" i="8"/>
  <c r="AQ386" i="8"/>
  <c r="AR386" i="8"/>
  <c r="AO387" i="8"/>
  <c r="AP387" i="8"/>
  <c r="AQ387" i="8"/>
  <c r="AR387" i="8"/>
  <c r="AO388" i="8"/>
  <c r="AP388" i="8"/>
  <c r="AQ388" i="8"/>
  <c r="AR388" i="8"/>
  <c r="AO389" i="8"/>
  <c r="AP389" i="8"/>
  <c r="AQ389" i="8"/>
  <c r="AR389" i="8"/>
  <c r="AO390" i="8"/>
  <c r="AP390" i="8"/>
  <c r="AQ390" i="8"/>
  <c r="AR390" i="8"/>
  <c r="AO391" i="8"/>
  <c r="AP391" i="8"/>
  <c r="AQ391" i="8"/>
  <c r="AR391" i="8"/>
  <c r="AO392" i="8"/>
  <c r="AP392" i="8"/>
  <c r="AQ392" i="8"/>
  <c r="AR392" i="8"/>
  <c r="AO393" i="8"/>
  <c r="AP393" i="8"/>
  <c r="AQ393" i="8"/>
  <c r="AR393" i="8"/>
  <c r="AO394" i="8"/>
  <c r="AP394" i="8"/>
  <c r="AQ394" i="8"/>
  <c r="AR394" i="8"/>
  <c r="AO395" i="8"/>
  <c r="AP395" i="8"/>
  <c r="AQ395" i="8"/>
  <c r="AR395" i="8"/>
  <c r="AO396" i="8"/>
  <c r="AP396" i="8"/>
  <c r="AQ396" i="8"/>
  <c r="AR396" i="8"/>
  <c r="AO397" i="8"/>
  <c r="AP397" i="8"/>
  <c r="AQ397" i="8"/>
  <c r="AR397" i="8"/>
  <c r="AO398" i="8"/>
  <c r="AP398" i="8"/>
  <c r="AQ398" i="8"/>
  <c r="AR398" i="8"/>
  <c r="AO399" i="8"/>
  <c r="AP399" i="8"/>
  <c r="AQ399" i="8"/>
  <c r="AR399" i="8"/>
  <c r="AO400" i="8"/>
  <c r="AP400" i="8"/>
  <c r="AQ400" i="8"/>
  <c r="AR400" i="8"/>
  <c r="AO401" i="8"/>
  <c r="AP401" i="8"/>
  <c r="AQ401" i="8"/>
  <c r="AR401" i="8"/>
  <c r="AO402" i="8"/>
  <c r="AP402" i="8"/>
  <c r="AQ402" i="8"/>
  <c r="AR402" i="8"/>
  <c r="AO403" i="8"/>
  <c r="AP403" i="8"/>
  <c r="AQ403" i="8"/>
  <c r="AR403" i="8"/>
  <c r="AO404" i="8"/>
  <c r="AP404" i="8"/>
  <c r="AQ404" i="8"/>
  <c r="AR404" i="8"/>
  <c r="AO405" i="8"/>
  <c r="AP405" i="8"/>
  <c r="AQ405" i="8"/>
  <c r="AR405" i="8"/>
  <c r="AO406" i="8"/>
  <c r="AP406" i="8"/>
  <c r="AQ406" i="8"/>
  <c r="AR406" i="8"/>
  <c r="AO407" i="8"/>
  <c r="AP407" i="8"/>
  <c r="AQ407" i="8"/>
  <c r="AR407" i="8"/>
  <c r="AO408" i="8"/>
  <c r="AP408" i="8"/>
  <c r="AQ408" i="8"/>
  <c r="AR408" i="8"/>
  <c r="AO409" i="8"/>
  <c r="AP409" i="8"/>
  <c r="AQ409" i="8"/>
  <c r="AR409" i="8"/>
  <c r="AO410" i="8"/>
  <c r="AP410" i="8"/>
  <c r="AQ410" i="8"/>
  <c r="AR410" i="8"/>
  <c r="AO411" i="8"/>
  <c r="AP411" i="8"/>
  <c r="AQ411" i="8"/>
  <c r="AR411" i="8"/>
  <c r="AO412" i="8"/>
  <c r="AP412" i="8"/>
  <c r="AQ412" i="8"/>
  <c r="AR412" i="8"/>
  <c r="AO413" i="8"/>
  <c r="AP413" i="8"/>
  <c r="AQ413" i="8"/>
  <c r="AR413" i="8"/>
  <c r="AO414" i="8"/>
  <c r="AP414" i="8"/>
  <c r="AQ414" i="8"/>
  <c r="AR414" i="8"/>
  <c r="AO415" i="8"/>
  <c r="AP415" i="8"/>
  <c r="AQ415" i="8"/>
  <c r="AR415" i="8"/>
  <c r="AO416" i="8"/>
  <c r="AP416" i="8"/>
  <c r="AQ416" i="8"/>
  <c r="AR416" i="8"/>
  <c r="AO417" i="8"/>
  <c r="AP417" i="8"/>
  <c r="AQ417" i="8"/>
  <c r="AR417" i="8"/>
  <c r="AO418" i="8"/>
  <c r="AP418" i="8"/>
  <c r="AQ418" i="8"/>
  <c r="AR418" i="8"/>
  <c r="AO419" i="8"/>
  <c r="AP419" i="8"/>
  <c r="AQ419" i="8"/>
  <c r="AR419" i="8"/>
  <c r="AO420" i="8"/>
  <c r="AP420" i="8"/>
  <c r="AQ420" i="8"/>
  <c r="AR420" i="8"/>
  <c r="AO421" i="8"/>
  <c r="AP421" i="8"/>
  <c r="AQ421" i="8"/>
  <c r="AR421" i="8"/>
  <c r="AO422" i="8"/>
  <c r="AP422" i="8"/>
  <c r="AQ422" i="8"/>
  <c r="AR422" i="8"/>
  <c r="AO423" i="8"/>
  <c r="AP423" i="8"/>
  <c r="AQ423" i="8"/>
  <c r="AR423" i="8"/>
  <c r="AO424" i="8"/>
  <c r="AP424" i="8"/>
  <c r="AQ424" i="8"/>
  <c r="AR424" i="8"/>
  <c r="AO425" i="8"/>
  <c r="AP425" i="8"/>
  <c r="AQ425" i="8"/>
  <c r="AR425" i="8"/>
  <c r="AO426" i="8"/>
  <c r="AP426" i="8"/>
  <c r="AQ426" i="8"/>
  <c r="AR426" i="8"/>
  <c r="AO427" i="8"/>
  <c r="AP427" i="8"/>
  <c r="AQ427" i="8"/>
  <c r="AR427" i="8"/>
  <c r="AO428" i="8"/>
  <c r="AP428" i="8"/>
  <c r="AQ428" i="8"/>
  <c r="AR428" i="8"/>
  <c r="AO429" i="8"/>
  <c r="AP429" i="8"/>
  <c r="AQ429" i="8"/>
  <c r="AR429" i="8"/>
  <c r="AO430" i="8"/>
  <c r="AP430" i="8"/>
  <c r="AQ430" i="8"/>
  <c r="AR430" i="8"/>
  <c r="AO431" i="8"/>
  <c r="AP431" i="8"/>
  <c r="AQ431" i="8"/>
  <c r="AR431" i="8"/>
  <c r="AO432" i="8"/>
  <c r="AP432" i="8"/>
  <c r="AQ432" i="8"/>
  <c r="AR432" i="8"/>
  <c r="AO433" i="8"/>
  <c r="AP433" i="8"/>
  <c r="AQ433" i="8"/>
  <c r="AR433" i="8"/>
  <c r="AO434" i="8"/>
  <c r="AP434" i="8"/>
  <c r="AQ434" i="8"/>
  <c r="AR434" i="8"/>
  <c r="AO435" i="8"/>
  <c r="AP435" i="8"/>
  <c r="AQ435" i="8"/>
  <c r="AR435" i="8"/>
  <c r="AO436" i="8"/>
  <c r="AP436" i="8"/>
  <c r="AQ436" i="8"/>
  <c r="AR436" i="8"/>
  <c r="AO437" i="8"/>
  <c r="AP437" i="8"/>
  <c r="AQ437" i="8"/>
  <c r="AR437" i="8"/>
  <c r="AO438" i="8"/>
  <c r="AP438" i="8"/>
  <c r="AQ438" i="8"/>
  <c r="AR438" i="8"/>
  <c r="AO439" i="8"/>
  <c r="AP439" i="8"/>
  <c r="AQ439" i="8"/>
  <c r="AR439" i="8"/>
  <c r="AO440" i="8"/>
  <c r="AP440" i="8"/>
  <c r="AQ440" i="8"/>
  <c r="AR440" i="8"/>
  <c r="AO441" i="8"/>
  <c r="AP441" i="8"/>
  <c r="AQ441" i="8"/>
  <c r="AR441" i="8"/>
  <c r="AO442" i="8"/>
  <c r="AP442" i="8"/>
  <c r="AQ442" i="8"/>
  <c r="AR442" i="8"/>
  <c r="AO443" i="8"/>
  <c r="AP443" i="8"/>
  <c r="AQ443" i="8"/>
  <c r="AR443" i="8"/>
  <c r="AO444" i="8"/>
  <c r="AP444" i="8"/>
  <c r="AQ444" i="8"/>
  <c r="AR444" i="8"/>
  <c r="AO445" i="8"/>
  <c r="AP445" i="8"/>
  <c r="AQ445" i="8"/>
  <c r="AR445" i="8"/>
  <c r="AO446" i="8"/>
  <c r="AP446" i="8"/>
  <c r="AQ446" i="8"/>
  <c r="AR446" i="8"/>
  <c r="AO447" i="8"/>
  <c r="AP447" i="8"/>
  <c r="AQ447" i="8"/>
  <c r="AR447" i="8"/>
  <c r="AO448" i="8"/>
  <c r="AP448" i="8"/>
  <c r="AQ448" i="8"/>
  <c r="AR448" i="8"/>
  <c r="AO449" i="8"/>
  <c r="AP449" i="8"/>
  <c r="AQ449" i="8"/>
  <c r="AR449" i="8"/>
  <c r="AO450" i="8"/>
  <c r="AP450" i="8"/>
  <c r="AQ450" i="8"/>
  <c r="AR450" i="8"/>
  <c r="AO451" i="8"/>
  <c r="AP451" i="8"/>
  <c r="AQ451" i="8"/>
  <c r="AR451" i="8"/>
  <c r="AO452" i="8"/>
  <c r="AP452" i="8"/>
  <c r="AQ452" i="8"/>
  <c r="AR452" i="8"/>
  <c r="AO453" i="8"/>
  <c r="AP453" i="8"/>
  <c r="AQ453" i="8"/>
  <c r="AR453" i="8"/>
  <c r="AO454" i="8"/>
  <c r="AP454" i="8"/>
  <c r="AQ454" i="8"/>
  <c r="AR454" i="8"/>
  <c r="AO455" i="8"/>
  <c r="AP455" i="8"/>
  <c r="AQ455" i="8"/>
  <c r="AR455" i="8"/>
  <c r="AO456" i="8"/>
  <c r="AP456" i="8"/>
  <c r="AQ456" i="8"/>
  <c r="AR456" i="8"/>
  <c r="AO457" i="8"/>
  <c r="AP457" i="8"/>
  <c r="AQ457" i="8"/>
  <c r="AR457" i="8"/>
  <c r="AO458" i="8"/>
  <c r="AP458" i="8"/>
  <c r="AQ458" i="8"/>
  <c r="AR458" i="8"/>
  <c r="AO459" i="8"/>
  <c r="AP459" i="8"/>
  <c r="AQ459" i="8"/>
  <c r="AR459" i="8"/>
  <c r="AO460" i="8"/>
  <c r="AP460" i="8"/>
  <c r="AQ460" i="8"/>
  <c r="AR460" i="8"/>
  <c r="AO461" i="8"/>
  <c r="AP461" i="8"/>
  <c r="AQ461" i="8"/>
  <c r="AR461" i="8"/>
  <c r="AO462" i="8"/>
  <c r="AP462" i="8"/>
  <c r="AQ462" i="8"/>
  <c r="AR462" i="8"/>
  <c r="AO463" i="8"/>
  <c r="AP463" i="8"/>
  <c r="AQ463" i="8"/>
  <c r="AR463" i="8"/>
  <c r="AO464" i="8"/>
  <c r="AP464" i="8"/>
  <c r="AQ464" i="8"/>
  <c r="AR464" i="8"/>
  <c r="AO465" i="8"/>
  <c r="AP465" i="8"/>
  <c r="AQ465" i="8"/>
  <c r="AR465" i="8"/>
  <c r="AO466" i="8"/>
  <c r="AP466" i="8"/>
  <c r="AQ466" i="8"/>
  <c r="AR466" i="8"/>
  <c r="AO467" i="8"/>
  <c r="AP467" i="8"/>
  <c r="AQ467" i="8"/>
  <c r="AR467" i="8"/>
  <c r="AO468" i="8"/>
  <c r="AP468" i="8"/>
  <c r="AQ468" i="8"/>
  <c r="AR468" i="8"/>
  <c r="AO469" i="8"/>
  <c r="AP469" i="8"/>
  <c r="AQ469" i="8"/>
  <c r="AR469" i="8"/>
  <c r="AO470" i="8"/>
  <c r="AP470" i="8"/>
  <c r="AQ470" i="8"/>
  <c r="AR470" i="8"/>
  <c r="AO471" i="8"/>
  <c r="AP471" i="8"/>
  <c r="AQ471" i="8"/>
  <c r="AR471" i="8"/>
  <c r="AO472" i="8"/>
  <c r="AP472" i="8"/>
  <c r="AQ472" i="8"/>
  <c r="AR472" i="8"/>
  <c r="AO473" i="8"/>
  <c r="AP473" i="8"/>
  <c r="AQ473" i="8"/>
  <c r="AR473" i="8"/>
  <c r="AO474" i="8"/>
  <c r="AP474" i="8"/>
  <c r="AQ474" i="8"/>
  <c r="AR474" i="8"/>
  <c r="AO475" i="8"/>
  <c r="AP475" i="8"/>
  <c r="AQ475" i="8"/>
  <c r="AR475" i="8"/>
  <c r="AO476" i="8"/>
  <c r="AP476" i="8"/>
  <c r="AQ476" i="8"/>
  <c r="AR476" i="8"/>
  <c r="AO477" i="8"/>
  <c r="AP477" i="8"/>
  <c r="AQ477" i="8"/>
  <c r="AR477" i="8"/>
  <c r="AO478" i="8"/>
  <c r="AP478" i="8"/>
  <c r="AQ478" i="8"/>
  <c r="AR478" i="8"/>
  <c r="AO479" i="8"/>
  <c r="AP479" i="8"/>
  <c r="AQ479" i="8"/>
  <c r="AR479" i="8"/>
  <c r="AO480" i="8"/>
  <c r="AP480" i="8"/>
  <c r="AQ480" i="8"/>
  <c r="AR480" i="8"/>
  <c r="AO481" i="8"/>
  <c r="AP481" i="8"/>
  <c r="AQ481" i="8"/>
  <c r="AR481" i="8"/>
  <c r="AO482" i="8"/>
  <c r="AP482" i="8"/>
  <c r="AQ482" i="8"/>
  <c r="AR482" i="8"/>
  <c r="AO483" i="8"/>
  <c r="AP483" i="8"/>
  <c r="AQ483" i="8"/>
  <c r="AR483" i="8"/>
  <c r="AO484" i="8"/>
  <c r="AP484" i="8"/>
  <c r="AQ484" i="8"/>
  <c r="AR484" i="8"/>
  <c r="AO485" i="8"/>
  <c r="AP485" i="8"/>
  <c r="AQ485" i="8"/>
  <c r="AR485" i="8"/>
  <c r="AO486" i="8"/>
  <c r="AP486" i="8"/>
  <c r="AQ486" i="8"/>
  <c r="AR486" i="8"/>
  <c r="AO487" i="8"/>
  <c r="AP487" i="8"/>
  <c r="AQ487" i="8"/>
  <c r="AR487" i="8"/>
  <c r="AO488" i="8"/>
  <c r="AP488" i="8"/>
  <c r="AQ488" i="8"/>
  <c r="AR488" i="8"/>
  <c r="AO489" i="8"/>
  <c r="AP489" i="8"/>
  <c r="AQ489" i="8"/>
  <c r="AR489" i="8"/>
  <c r="AO490" i="8"/>
  <c r="AP490" i="8"/>
  <c r="AQ490" i="8"/>
  <c r="AR490" i="8"/>
  <c r="AO491" i="8"/>
  <c r="AP491" i="8"/>
  <c r="AQ491" i="8"/>
  <c r="AR491" i="8"/>
  <c r="AO492" i="8"/>
  <c r="AP492" i="8"/>
  <c r="AQ492" i="8"/>
  <c r="AR492" i="8"/>
  <c r="AO493" i="8"/>
  <c r="AP493" i="8"/>
  <c r="AQ493" i="8"/>
  <c r="AR493" i="8"/>
  <c r="AO494" i="8"/>
  <c r="AP494" i="8"/>
  <c r="AQ494" i="8"/>
  <c r="AR494" i="8"/>
  <c r="AO495" i="8"/>
  <c r="AP495" i="8"/>
  <c r="AQ495" i="8"/>
  <c r="AR495" i="8"/>
  <c r="AO496" i="8"/>
  <c r="AP496" i="8"/>
  <c r="AQ496" i="8"/>
  <c r="AR496" i="8"/>
  <c r="AO497" i="8"/>
  <c r="AP497" i="8"/>
  <c r="AQ497" i="8"/>
  <c r="AR497" i="8"/>
  <c r="AO498" i="8"/>
  <c r="AP498" i="8"/>
  <c r="AQ498" i="8"/>
  <c r="AR498" i="8"/>
  <c r="AO499" i="8"/>
  <c r="AP499" i="8"/>
  <c r="AQ499" i="8"/>
  <c r="AR499" i="8"/>
  <c r="AO500" i="8"/>
  <c r="AP500" i="8"/>
  <c r="AQ500" i="8"/>
  <c r="AR500" i="8"/>
  <c r="AO501" i="8"/>
  <c r="AP501" i="8"/>
  <c r="AQ501" i="8"/>
  <c r="AR501" i="8"/>
  <c r="AO502" i="8"/>
  <c r="AP502" i="8"/>
  <c r="AQ502" i="8"/>
  <c r="AR502" i="8"/>
  <c r="AO503" i="8"/>
  <c r="AP503" i="8"/>
  <c r="AQ503" i="8"/>
  <c r="AR503" i="8"/>
  <c r="AO504" i="8"/>
  <c r="AP504" i="8"/>
  <c r="AQ504" i="8"/>
  <c r="AR504" i="8"/>
  <c r="AO505" i="8"/>
  <c r="AP505" i="8"/>
  <c r="AQ505" i="8"/>
  <c r="AR505" i="8"/>
  <c r="AO506" i="8"/>
  <c r="AP506" i="8"/>
  <c r="AQ506" i="8"/>
  <c r="AR506" i="8"/>
  <c r="AO507" i="8"/>
  <c r="AP507" i="8"/>
  <c r="AQ507" i="8"/>
  <c r="AR507" i="8"/>
  <c r="AO508" i="8"/>
  <c r="AP508" i="8"/>
  <c r="AQ508" i="8"/>
  <c r="AR508" i="8"/>
  <c r="AO509" i="8"/>
  <c r="AP509" i="8"/>
  <c r="AQ509" i="8"/>
  <c r="AR509" i="8"/>
  <c r="AO510" i="8"/>
  <c r="AP510" i="8"/>
  <c r="AQ510" i="8"/>
  <c r="AR510" i="8"/>
  <c r="AO511" i="8"/>
  <c r="AP511" i="8"/>
  <c r="AQ511" i="8"/>
  <c r="AR511" i="8"/>
  <c r="AO512" i="8"/>
  <c r="AP512" i="8"/>
  <c r="AQ512" i="8"/>
  <c r="AR512" i="8"/>
  <c r="AO513" i="8"/>
  <c r="AP513" i="8"/>
  <c r="AQ513" i="8"/>
  <c r="AR513" i="8"/>
  <c r="AO514" i="8"/>
  <c r="AP514" i="8"/>
  <c r="AQ514" i="8"/>
  <c r="AR514" i="8"/>
  <c r="AO515" i="8"/>
  <c r="AP515" i="8"/>
  <c r="AQ515" i="8"/>
  <c r="AR515" i="8"/>
  <c r="AO516" i="8"/>
  <c r="AP516" i="8"/>
  <c r="AQ516" i="8"/>
  <c r="AR516" i="8"/>
  <c r="AO517" i="8"/>
  <c r="AP517" i="8"/>
  <c r="AQ517" i="8"/>
  <c r="AR517" i="8"/>
  <c r="AO518" i="8"/>
  <c r="AP518" i="8"/>
  <c r="AQ518" i="8"/>
  <c r="AR518" i="8"/>
  <c r="AO519" i="8"/>
  <c r="AP519" i="8"/>
  <c r="AQ519" i="8"/>
  <c r="AR519" i="8"/>
  <c r="AO520" i="8"/>
  <c r="AP520" i="8"/>
  <c r="AQ520" i="8"/>
  <c r="AR520" i="8"/>
  <c r="AO521" i="8"/>
  <c r="AP521" i="8"/>
  <c r="AQ521" i="8"/>
  <c r="AR521" i="8"/>
  <c r="AO522" i="8"/>
  <c r="AP522" i="8"/>
  <c r="AQ522" i="8"/>
  <c r="AR522" i="8"/>
  <c r="AO523" i="8"/>
  <c r="AP523" i="8"/>
  <c r="AQ523" i="8"/>
  <c r="AR523" i="8"/>
  <c r="AO524" i="8"/>
  <c r="AP524" i="8"/>
  <c r="AQ524" i="8"/>
  <c r="AR524" i="8"/>
  <c r="AO525" i="8"/>
  <c r="AP525" i="8"/>
  <c r="AQ525" i="8"/>
  <c r="AR525" i="8"/>
  <c r="AO526" i="8"/>
  <c r="AP526" i="8"/>
  <c r="AQ526" i="8"/>
  <c r="AR526" i="8"/>
  <c r="AO527" i="8"/>
  <c r="AP527" i="8"/>
  <c r="AQ527" i="8"/>
  <c r="AR527" i="8"/>
  <c r="AO528" i="8"/>
  <c r="AP528" i="8"/>
  <c r="AQ528" i="8"/>
  <c r="AR528" i="8"/>
  <c r="AO529" i="8"/>
  <c r="AP529" i="8"/>
  <c r="AQ529" i="8"/>
  <c r="AR529" i="8"/>
  <c r="AO530" i="8"/>
  <c r="AP530" i="8"/>
  <c r="AQ530" i="8"/>
  <c r="AR530" i="8"/>
  <c r="AO531" i="8"/>
  <c r="AP531" i="8"/>
  <c r="AQ531" i="8"/>
  <c r="AR531" i="8"/>
  <c r="AO532" i="8"/>
  <c r="AP532" i="8"/>
  <c r="AQ532" i="8"/>
  <c r="AR532" i="8"/>
  <c r="AO533" i="8"/>
  <c r="AP533" i="8"/>
  <c r="AQ533" i="8"/>
  <c r="AR533" i="8"/>
  <c r="AO534" i="8"/>
  <c r="AP534" i="8"/>
  <c r="AQ534" i="8"/>
  <c r="AR534" i="8"/>
  <c r="AO535" i="8"/>
  <c r="AP535" i="8"/>
  <c r="AQ535" i="8"/>
  <c r="AR535" i="8"/>
  <c r="AO536" i="8"/>
  <c r="AP536" i="8"/>
  <c r="AQ536" i="8"/>
  <c r="AR536" i="8"/>
  <c r="AO537" i="8"/>
  <c r="AP537" i="8"/>
  <c r="AQ537" i="8"/>
  <c r="AR537" i="8"/>
  <c r="AO538" i="8"/>
  <c r="AP538" i="8"/>
  <c r="AQ538" i="8"/>
  <c r="AR538" i="8"/>
  <c r="AO539" i="8"/>
  <c r="AP539" i="8"/>
  <c r="AQ539" i="8"/>
  <c r="AR539" i="8"/>
  <c r="AO540" i="8"/>
  <c r="AP540" i="8"/>
  <c r="AQ540" i="8"/>
  <c r="AR540" i="8"/>
  <c r="AO541" i="8"/>
  <c r="AP541" i="8"/>
  <c r="AQ541" i="8"/>
  <c r="AR541" i="8"/>
  <c r="AO542" i="8"/>
  <c r="AP542" i="8"/>
  <c r="AQ542" i="8"/>
  <c r="AR542" i="8"/>
  <c r="AO543" i="8"/>
  <c r="AP543" i="8"/>
  <c r="AQ543" i="8"/>
  <c r="AR543" i="8"/>
  <c r="AO544" i="8"/>
  <c r="AP544" i="8"/>
  <c r="AQ544" i="8"/>
  <c r="AR544" i="8"/>
  <c r="AO545" i="8"/>
  <c r="AP545" i="8"/>
  <c r="AQ545" i="8"/>
  <c r="AR545" i="8"/>
  <c r="AO546" i="8"/>
  <c r="AP546" i="8"/>
  <c r="AQ546" i="8"/>
  <c r="AR546" i="8"/>
  <c r="AO547" i="8"/>
  <c r="AP547" i="8"/>
  <c r="AQ547" i="8"/>
  <c r="AR547" i="8"/>
  <c r="AO548" i="8"/>
  <c r="AP548" i="8"/>
  <c r="AQ548" i="8"/>
  <c r="AR548" i="8"/>
  <c r="AO549" i="8"/>
  <c r="AP549" i="8"/>
  <c r="AQ549" i="8"/>
  <c r="AR549" i="8"/>
  <c r="AO550" i="8"/>
  <c r="AP550" i="8"/>
  <c r="AQ550" i="8"/>
  <c r="AR550" i="8"/>
  <c r="AO551" i="8"/>
  <c r="AP551" i="8"/>
  <c r="AQ551" i="8"/>
  <c r="AR551" i="8"/>
  <c r="AO552" i="8"/>
  <c r="AP552" i="8"/>
  <c r="AQ552" i="8"/>
  <c r="AR552" i="8"/>
  <c r="AO553" i="8"/>
  <c r="AP553" i="8"/>
  <c r="AQ553" i="8"/>
  <c r="AR553" i="8"/>
  <c r="AO554" i="8"/>
  <c r="AP554" i="8"/>
  <c r="AQ554" i="8"/>
  <c r="AR554" i="8"/>
  <c r="AO555" i="8"/>
  <c r="AP555" i="8"/>
  <c r="AQ555" i="8"/>
  <c r="AR555" i="8"/>
  <c r="AO556" i="8"/>
  <c r="AP556" i="8"/>
  <c r="AQ556" i="8"/>
  <c r="AR556" i="8"/>
  <c r="AO557" i="8"/>
  <c r="AP557" i="8"/>
  <c r="AQ557" i="8"/>
  <c r="AR557" i="8"/>
  <c r="AO558" i="8"/>
  <c r="AP558" i="8"/>
  <c r="AQ558" i="8"/>
  <c r="AR558" i="8"/>
  <c r="AO559" i="8"/>
  <c r="AP559" i="8"/>
  <c r="AQ559" i="8"/>
  <c r="AR559" i="8"/>
  <c r="AO560" i="8"/>
  <c r="AP560" i="8"/>
  <c r="AQ560" i="8"/>
  <c r="AR560" i="8"/>
  <c r="AO561" i="8"/>
  <c r="AP561" i="8"/>
  <c r="AQ561" i="8"/>
  <c r="AR561" i="8"/>
  <c r="AO562" i="8"/>
  <c r="AP562" i="8"/>
  <c r="AQ562" i="8"/>
  <c r="AR562" i="8"/>
  <c r="AO563" i="8"/>
  <c r="AP563" i="8"/>
  <c r="AQ563" i="8"/>
  <c r="AR563" i="8"/>
  <c r="AO564" i="8"/>
  <c r="AP564" i="8"/>
  <c r="AQ564" i="8"/>
  <c r="AR564" i="8"/>
  <c r="AO565" i="8"/>
  <c r="AP565" i="8"/>
  <c r="AQ565" i="8"/>
  <c r="AR565" i="8"/>
  <c r="AO566" i="8"/>
  <c r="AP566" i="8"/>
  <c r="AQ566" i="8"/>
  <c r="AR566" i="8"/>
  <c r="AO567" i="8"/>
  <c r="AP567" i="8"/>
  <c r="AQ567" i="8"/>
  <c r="AR567" i="8"/>
  <c r="AO568" i="8"/>
  <c r="AP568" i="8"/>
  <c r="AQ568" i="8"/>
  <c r="AR568" i="8"/>
  <c r="AO569" i="8"/>
  <c r="AP569" i="8"/>
  <c r="AQ569" i="8"/>
  <c r="AR569" i="8"/>
  <c r="AO570" i="8"/>
  <c r="AP570" i="8"/>
  <c r="AQ570" i="8"/>
  <c r="AR570" i="8"/>
  <c r="AO571" i="8"/>
  <c r="AP571" i="8"/>
  <c r="AQ571" i="8"/>
  <c r="AR571" i="8"/>
  <c r="AO572" i="8"/>
  <c r="AP572" i="8"/>
  <c r="AQ572" i="8"/>
  <c r="AR572" i="8"/>
  <c r="AO573" i="8"/>
  <c r="AP573" i="8"/>
  <c r="AQ573" i="8"/>
  <c r="AR573" i="8"/>
  <c r="AO574" i="8"/>
  <c r="AP574" i="8"/>
  <c r="AQ574" i="8"/>
  <c r="AR574" i="8"/>
  <c r="AO575" i="8"/>
  <c r="AP575" i="8"/>
  <c r="AQ575" i="8"/>
  <c r="AR575" i="8"/>
  <c r="AO576" i="8"/>
  <c r="AP576" i="8"/>
  <c r="AQ576" i="8"/>
  <c r="AR576" i="8"/>
  <c r="AO577" i="8"/>
  <c r="AP577" i="8"/>
  <c r="AQ577" i="8"/>
  <c r="AR577" i="8"/>
  <c r="AO578" i="8"/>
  <c r="AP578" i="8"/>
  <c r="AQ578" i="8"/>
  <c r="AR578" i="8"/>
  <c r="AO579" i="8"/>
  <c r="AP579" i="8"/>
  <c r="AQ579" i="8"/>
  <c r="AR579" i="8"/>
  <c r="AO580" i="8"/>
  <c r="AP580" i="8"/>
  <c r="AQ580" i="8"/>
  <c r="AR580" i="8"/>
  <c r="AO581" i="8"/>
  <c r="AP581" i="8"/>
  <c r="AQ581" i="8"/>
  <c r="AR581" i="8"/>
  <c r="AO582" i="8"/>
  <c r="AP582" i="8"/>
  <c r="AQ582" i="8"/>
  <c r="AR582" i="8"/>
  <c r="AO583" i="8"/>
  <c r="AP583" i="8"/>
  <c r="AQ583" i="8"/>
  <c r="AR583" i="8"/>
  <c r="AO584" i="8"/>
  <c r="AP584" i="8"/>
  <c r="AQ584" i="8"/>
  <c r="AR584" i="8"/>
  <c r="AO585" i="8"/>
  <c r="AP585" i="8"/>
  <c r="AQ585" i="8"/>
  <c r="AR585" i="8"/>
  <c r="AO586" i="8"/>
  <c r="AP586" i="8"/>
  <c r="AQ586" i="8"/>
  <c r="AR586" i="8"/>
  <c r="AO587" i="8"/>
  <c r="AP587" i="8"/>
  <c r="AQ587" i="8"/>
  <c r="AR587" i="8"/>
  <c r="AO588" i="8"/>
  <c r="AP588" i="8"/>
  <c r="AQ588" i="8"/>
  <c r="AR588" i="8"/>
  <c r="AO589" i="8"/>
  <c r="AP589" i="8"/>
  <c r="AQ589" i="8"/>
  <c r="AR589" i="8"/>
  <c r="AO590" i="8"/>
  <c r="AP590" i="8"/>
  <c r="AQ590" i="8"/>
  <c r="AR590" i="8"/>
  <c r="AO591" i="8"/>
  <c r="AP591" i="8"/>
  <c r="AQ591" i="8"/>
  <c r="AR591" i="8"/>
  <c r="AO592" i="8"/>
  <c r="AP592" i="8"/>
  <c r="AQ592" i="8"/>
  <c r="AR592" i="8"/>
  <c r="AO593" i="8"/>
  <c r="AP593" i="8"/>
  <c r="AQ593" i="8"/>
  <c r="AR593" i="8"/>
  <c r="AO594" i="8"/>
  <c r="AP594" i="8"/>
  <c r="AQ594" i="8"/>
  <c r="AR594" i="8"/>
  <c r="AO595" i="8"/>
  <c r="AP595" i="8"/>
  <c r="AQ595" i="8"/>
  <c r="AR595" i="8"/>
  <c r="AO596" i="8"/>
  <c r="AP596" i="8"/>
  <c r="AQ596" i="8"/>
  <c r="AR596" i="8"/>
  <c r="AO597" i="8"/>
  <c r="AP597" i="8"/>
  <c r="AQ597" i="8"/>
  <c r="AR597" i="8"/>
  <c r="AO598" i="8"/>
  <c r="AP598" i="8"/>
  <c r="AQ598" i="8"/>
  <c r="AR598" i="8"/>
  <c r="AO599" i="8"/>
  <c r="AP599" i="8"/>
  <c r="AQ599" i="8"/>
  <c r="AR599" i="8"/>
  <c r="AO600" i="8"/>
  <c r="AP600" i="8"/>
  <c r="AQ600" i="8"/>
  <c r="AR600" i="8"/>
  <c r="AO601" i="8"/>
  <c r="AP601" i="8"/>
  <c r="AQ601" i="8"/>
  <c r="AR601" i="8"/>
  <c r="AO602" i="8"/>
  <c r="AP602" i="8"/>
  <c r="AQ602" i="8"/>
  <c r="AR602" i="8"/>
  <c r="AO603" i="8"/>
  <c r="AP603" i="8"/>
  <c r="AQ603" i="8"/>
  <c r="AR603" i="8"/>
  <c r="AO604" i="8"/>
  <c r="AP604" i="8"/>
  <c r="AQ604" i="8"/>
  <c r="AR604" i="8"/>
  <c r="AO605" i="8"/>
  <c r="AP605" i="8"/>
  <c r="AQ605" i="8"/>
  <c r="AR605" i="8"/>
  <c r="AO606" i="8"/>
  <c r="AP606" i="8"/>
  <c r="AQ606" i="8"/>
  <c r="AR606" i="8"/>
  <c r="AO607" i="8"/>
  <c r="AP607" i="8"/>
  <c r="AQ607" i="8"/>
  <c r="AR607" i="8"/>
  <c r="AO608" i="8"/>
  <c r="AP608" i="8"/>
  <c r="AQ608" i="8"/>
  <c r="AR608" i="8"/>
  <c r="AO609" i="8"/>
  <c r="AP609" i="8"/>
  <c r="AQ609" i="8"/>
  <c r="AR609" i="8"/>
  <c r="AO610" i="8"/>
  <c r="AP610" i="8"/>
  <c r="AQ610" i="8"/>
  <c r="AR610" i="8"/>
  <c r="AO611" i="8"/>
  <c r="AP611" i="8"/>
  <c r="AQ611" i="8"/>
  <c r="AR611" i="8"/>
  <c r="AO612" i="8"/>
  <c r="AP612" i="8"/>
  <c r="AQ612" i="8"/>
  <c r="AR612" i="8"/>
  <c r="AO613" i="8"/>
  <c r="AP613" i="8"/>
  <c r="AQ613" i="8"/>
  <c r="AR613" i="8"/>
  <c r="AO614" i="8"/>
  <c r="AP614" i="8"/>
  <c r="AQ614" i="8"/>
  <c r="AR614" i="8"/>
  <c r="AO615" i="8"/>
  <c r="AP615" i="8"/>
  <c r="AQ615" i="8"/>
  <c r="AR615" i="8"/>
  <c r="AO616" i="8"/>
  <c r="AP616" i="8"/>
  <c r="AQ616" i="8"/>
  <c r="AR616" i="8"/>
  <c r="AO617" i="8"/>
  <c r="AP617" i="8"/>
  <c r="AQ617" i="8"/>
  <c r="AR617" i="8"/>
  <c r="AO618" i="8"/>
  <c r="AP618" i="8"/>
  <c r="AQ618" i="8"/>
  <c r="AR618" i="8"/>
  <c r="AO619" i="8"/>
  <c r="AP619" i="8"/>
  <c r="AQ619" i="8"/>
  <c r="AR619" i="8"/>
  <c r="AO620" i="8"/>
  <c r="AP620" i="8"/>
  <c r="AQ620" i="8"/>
  <c r="AR620" i="8"/>
  <c r="AO621" i="8"/>
  <c r="AP621" i="8"/>
  <c r="AQ621" i="8"/>
  <c r="AR621" i="8"/>
  <c r="AO622" i="8"/>
  <c r="AP622" i="8"/>
  <c r="AQ622" i="8"/>
  <c r="AR622" i="8"/>
  <c r="AO623" i="8"/>
  <c r="AP623" i="8"/>
  <c r="AQ623" i="8"/>
  <c r="AR623" i="8"/>
  <c r="AO624" i="8"/>
  <c r="AP624" i="8"/>
  <c r="AQ624" i="8"/>
  <c r="AR624" i="8"/>
  <c r="AO625" i="8"/>
  <c r="AP625" i="8"/>
  <c r="AQ625" i="8"/>
  <c r="AR625" i="8"/>
  <c r="AO626" i="8"/>
  <c r="AP626" i="8"/>
  <c r="AQ626" i="8"/>
  <c r="AR626" i="8"/>
  <c r="AO627" i="8"/>
  <c r="AP627" i="8"/>
  <c r="AQ627" i="8"/>
  <c r="AR627" i="8"/>
  <c r="AO628" i="8"/>
  <c r="AP628" i="8"/>
  <c r="AQ628" i="8"/>
  <c r="AR628" i="8"/>
  <c r="AO629" i="8"/>
  <c r="AP629" i="8"/>
  <c r="AQ629" i="8"/>
  <c r="AR629" i="8"/>
  <c r="AO630" i="8"/>
  <c r="AP630" i="8"/>
  <c r="AQ630" i="8"/>
  <c r="AR630" i="8"/>
  <c r="AO631" i="8"/>
  <c r="AP631" i="8"/>
  <c r="AQ631" i="8"/>
  <c r="AR631" i="8"/>
  <c r="AO632" i="8"/>
  <c r="AP632" i="8"/>
  <c r="AQ632" i="8"/>
  <c r="AR632" i="8"/>
  <c r="AO633" i="8"/>
  <c r="AP633" i="8"/>
  <c r="AQ633" i="8"/>
  <c r="AR633" i="8"/>
  <c r="AO634" i="8"/>
  <c r="AP634" i="8"/>
  <c r="AQ634" i="8"/>
  <c r="AR634" i="8"/>
  <c r="AO635" i="8"/>
  <c r="AP635" i="8"/>
  <c r="AQ635" i="8"/>
  <c r="AR635" i="8"/>
  <c r="AO636" i="8"/>
  <c r="AP636" i="8"/>
  <c r="AQ636" i="8"/>
  <c r="AR636" i="8"/>
  <c r="AO637" i="8"/>
  <c r="AP637" i="8"/>
  <c r="AQ637" i="8"/>
  <c r="AR637" i="8"/>
  <c r="AO638" i="8"/>
  <c r="AP638" i="8"/>
  <c r="AQ638" i="8"/>
  <c r="AR638" i="8"/>
  <c r="AO639" i="8"/>
  <c r="AP639" i="8"/>
  <c r="AQ639" i="8"/>
  <c r="AR639" i="8"/>
  <c r="AO640" i="8"/>
  <c r="AP640" i="8"/>
  <c r="AQ640" i="8"/>
  <c r="AR640" i="8"/>
  <c r="AO641" i="8"/>
  <c r="AP641" i="8"/>
  <c r="AQ641" i="8"/>
  <c r="AR641" i="8"/>
  <c r="AO642" i="8"/>
  <c r="AP642" i="8"/>
  <c r="AQ642" i="8"/>
  <c r="AR642" i="8"/>
  <c r="AO643" i="8"/>
  <c r="AP643" i="8"/>
  <c r="AQ643" i="8"/>
  <c r="AR643" i="8"/>
  <c r="AO644" i="8"/>
  <c r="AP644" i="8"/>
  <c r="AQ644" i="8"/>
  <c r="AR644" i="8"/>
  <c r="AO645" i="8"/>
  <c r="AP645" i="8"/>
  <c r="AQ645" i="8"/>
  <c r="AR645" i="8"/>
  <c r="AO646" i="8"/>
  <c r="AP646" i="8"/>
  <c r="AQ646" i="8"/>
  <c r="AR646" i="8"/>
  <c r="AO647" i="8"/>
  <c r="AP647" i="8"/>
  <c r="AQ647" i="8"/>
  <c r="AR647" i="8"/>
  <c r="AO648" i="8"/>
  <c r="AP648" i="8"/>
  <c r="AQ648" i="8"/>
  <c r="AR648" i="8"/>
  <c r="AO649" i="8"/>
  <c r="AP649" i="8"/>
  <c r="AQ649" i="8"/>
  <c r="AR649" i="8"/>
  <c r="AO650" i="8"/>
  <c r="AP650" i="8"/>
  <c r="AQ650" i="8"/>
  <c r="AR650" i="8"/>
  <c r="AO651" i="8"/>
  <c r="AP651" i="8"/>
  <c r="AQ651" i="8"/>
  <c r="AR651" i="8"/>
  <c r="AO652" i="8"/>
  <c r="AP652" i="8"/>
  <c r="AQ652" i="8"/>
  <c r="AR652" i="8"/>
  <c r="AO653" i="8"/>
  <c r="AP653" i="8"/>
  <c r="AQ653" i="8"/>
  <c r="AR653" i="8"/>
  <c r="AO654" i="8"/>
  <c r="AP654" i="8"/>
  <c r="AQ654" i="8"/>
  <c r="AR654" i="8"/>
  <c r="AO655" i="8"/>
  <c r="AP655" i="8"/>
  <c r="AQ655" i="8"/>
  <c r="AR655" i="8"/>
  <c r="AO656" i="8"/>
  <c r="AP656" i="8"/>
  <c r="AQ656" i="8"/>
  <c r="AR656" i="8"/>
  <c r="AO657" i="8"/>
  <c r="AP657" i="8"/>
  <c r="AQ657" i="8"/>
  <c r="AR657" i="8"/>
  <c r="AO658" i="8"/>
  <c r="AP658" i="8"/>
  <c r="AQ658" i="8"/>
  <c r="AR658" i="8"/>
  <c r="AO659" i="8"/>
  <c r="AP659" i="8"/>
  <c r="AQ659" i="8"/>
  <c r="AR659" i="8"/>
  <c r="AO660" i="8"/>
  <c r="AP660" i="8"/>
  <c r="AQ660" i="8"/>
  <c r="AR660" i="8"/>
  <c r="AO661" i="8"/>
  <c r="AP661" i="8"/>
  <c r="AQ661" i="8"/>
  <c r="AR661" i="8"/>
  <c r="AO662" i="8"/>
  <c r="AP662" i="8"/>
  <c r="AQ662" i="8"/>
  <c r="AR662" i="8"/>
  <c r="AO663" i="8"/>
  <c r="AP663" i="8"/>
  <c r="AQ663" i="8"/>
  <c r="AR663" i="8"/>
  <c r="AO664" i="8"/>
  <c r="AP664" i="8"/>
  <c r="AQ664" i="8"/>
  <c r="AR664" i="8"/>
  <c r="AO665" i="8"/>
  <c r="AP665" i="8"/>
  <c r="AQ665" i="8"/>
  <c r="AR665" i="8"/>
  <c r="AO666" i="8"/>
  <c r="AP666" i="8"/>
  <c r="AQ666" i="8"/>
  <c r="AR666" i="8"/>
  <c r="AO667" i="8"/>
  <c r="AP667" i="8"/>
  <c r="AQ667" i="8"/>
  <c r="AR667" i="8"/>
  <c r="AO668" i="8"/>
  <c r="AP668" i="8"/>
  <c r="AQ668" i="8"/>
  <c r="AR668" i="8"/>
  <c r="AO669" i="8"/>
  <c r="AP669" i="8"/>
  <c r="AQ669" i="8"/>
  <c r="AR669" i="8"/>
  <c r="AO670" i="8"/>
  <c r="AP670" i="8"/>
  <c r="AQ670" i="8"/>
  <c r="AR670" i="8"/>
  <c r="AO671" i="8"/>
  <c r="AP671" i="8"/>
  <c r="AQ671" i="8"/>
  <c r="AR671" i="8"/>
  <c r="AO672" i="8"/>
  <c r="AP672" i="8"/>
  <c r="AQ672" i="8"/>
  <c r="AR672" i="8"/>
  <c r="AO673" i="8"/>
  <c r="AP673" i="8"/>
  <c r="AQ673" i="8"/>
  <c r="AR673" i="8"/>
  <c r="AO674" i="8"/>
  <c r="AP674" i="8"/>
  <c r="AQ674" i="8"/>
  <c r="AR674" i="8"/>
  <c r="AO675" i="8"/>
  <c r="AP675" i="8"/>
  <c r="AQ675" i="8"/>
  <c r="AR675" i="8"/>
  <c r="AO676" i="8"/>
  <c r="AP676" i="8"/>
  <c r="AQ676" i="8"/>
  <c r="AR676" i="8"/>
  <c r="AO677" i="8"/>
  <c r="AP677" i="8"/>
  <c r="AQ677" i="8"/>
  <c r="AR677" i="8"/>
  <c r="AO678" i="8"/>
  <c r="AP678" i="8"/>
  <c r="AQ678" i="8"/>
  <c r="AR678" i="8"/>
  <c r="AO679" i="8"/>
  <c r="AP679" i="8"/>
  <c r="AQ679" i="8"/>
  <c r="AR679" i="8"/>
  <c r="AO680" i="8"/>
  <c r="AP680" i="8"/>
  <c r="AQ680" i="8"/>
  <c r="AR680" i="8"/>
  <c r="AO681" i="8"/>
  <c r="AP681" i="8"/>
  <c r="AQ681" i="8"/>
  <c r="AR681" i="8"/>
  <c r="AO682" i="8"/>
  <c r="AP682" i="8"/>
  <c r="AQ682" i="8"/>
  <c r="AR682" i="8"/>
  <c r="AO683" i="8"/>
  <c r="AP683" i="8"/>
  <c r="AQ683" i="8"/>
  <c r="AR683" i="8"/>
  <c r="AO684" i="8"/>
  <c r="AP684" i="8"/>
  <c r="AQ684" i="8"/>
  <c r="AR684" i="8"/>
  <c r="AO685" i="8"/>
  <c r="AP685" i="8"/>
  <c r="AQ685" i="8"/>
  <c r="AR685" i="8"/>
  <c r="AO686" i="8"/>
  <c r="AP686" i="8"/>
  <c r="AQ686" i="8"/>
  <c r="AR686" i="8"/>
  <c r="AO687" i="8"/>
  <c r="AP687" i="8"/>
  <c r="AQ687" i="8"/>
  <c r="AR687" i="8"/>
  <c r="AO688" i="8"/>
  <c r="AP688" i="8"/>
  <c r="AQ688" i="8"/>
  <c r="AR688" i="8"/>
  <c r="AO689" i="8"/>
  <c r="AP689" i="8"/>
  <c r="AQ689" i="8"/>
  <c r="AR689" i="8"/>
  <c r="AO690" i="8"/>
  <c r="AP690" i="8"/>
  <c r="AQ690" i="8"/>
  <c r="AR690" i="8"/>
  <c r="AO691" i="8"/>
  <c r="AP691" i="8"/>
  <c r="AQ691" i="8"/>
  <c r="AR691" i="8"/>
  <c r="AO692" i="8"/>
  <c r="AP692" i="8"/>
  <c r="AQ692" i="8"/>
  <c r="AR692" i="8"/>
  <c r="AO693" i="8"/>
  <c r="AP693" i="8"/>
  <c r="AQ693" i="8"/>
  <c r="AR693" i="8"/>
  <c r="AO694" i="8"/>
  <c r="AP694" i="8"/>
  <c r="AQ694" i="8"/>
  <c r="AR694" i="8"/>
  <c r="AO695" i="8"/>
  <c r="AP695" i="8"/>
  <c r="AQ695" i="8"/>
  <c r="AR695" i="8"/>
  <c r="AO696" i="8"/>
  <c r="AP696" i="8"/>
  <c r="AQ696" i="8"/>
  <c r="AR696" i="8"/>
  <c r="AO697" i="8"/>
  <c r="AP697" i="8"/>
  <c r="AQ697" i="8"/>
  <c r="AR697" i="8"/>
  <c r="AO698" i="8"/>
  <c r="AP698" i="8"/>
  <c r="AQ698" i="8"/>
  <c r="AR698" i="8"/>
  <c r="AO699" i="8"/>
  <c r="AP699" i="8"/>
  <c r="AQ699" i="8"/>
  <c r="AR699" i="8"/>
  <c r="AO700" i="8"/>
  <c r="AP700" i="8"/>
  <c r="AQ700" i="8"/>
  <c r="AR700" i="8"/>
  <c r="AO701" i="8"/>
  <c r="AP701" i="8"/>
  <c r="AQ701" i="8"/>
  <c r="AR701" i="8"/>
  <c r="AO702" i="8"/>
  <c r="AP702" i="8"/>
  <c r="AQ702" i="8"/>
  <c r="AR702" i="8"/>
  <c r="AO703" i="8"/>
  <c r="AP703" i="8"/>
  <c r="AQ703" i="8"/>
  <c r="AR703" i="8"/>
  <c r="AO704" i="8"/>
  <c r="AP704" i="8"/>
  <c r="AQ704" i="8"/>
  <c r="AR704" i="8"/>
  <c r="AO705" i="8"/>
  <c r="AP705" i="8"/>
  <c r="AQ705" i="8"/>
  <c r="AR705" i="8"/>
  <c r="AO706" i="8"/>
  <c r="AP706" i="8"/>
  <c r="AQ706" i="8"/>
  <c r="AR706" i="8"/>
  <c r="AO707" i="8"/>
  <c r="AP707" i="8"/>
  <c r="AQ707" i="8"/>
  <c r="AR707" i="8"/>
  <c r="AO708" i="8"/>
  <c r="AP708" i="8"/>
  <c r="AQ708" i="8"/>
  <c r="AR708" i="8"/>
  <c r="AO709" i="8"/>
  <c r="AP709" i="8"/>
  <c r="AQ709" i="8"/>
  <c r="AR709" i="8"/>
  <c r="AO710" i="8"/>
  <c r="AP710" i="8"/>
  <c r="AQ710" i="8"/>
  <c r="AR710" i="8"/>
  <c r="AO711" i="8"/>
  <c r="AP711" i="8"/>
  <c r="AQ711" i="8"/>
  <c r="AR711" i="8"/>
  <c r="AO712" i="8"/>
  <c r="AP712" i="8"/>
  <c r="AQ712" i="8"/>
  <c r="AR712" i="8"/>
  <c r="AO713" i="8"/>
  <c r="AP713" i="8"/>
  <c r="AQ713" i="8"/>
  <c r="AR713" i="8"/>
  <c r="AO714" i="8"/>
  <c r="AP714" i="8"/>
  <c r="AQ714" i="8"/>
  <c r="AR714" i="8"/>
  <c r="AO715" i="8"/>
  <c r="AP715" i="8"/>
  <c r="AQ715" i="8"/>
  <c r="AR715" i="8"/>
  <c r="AO716" i="8"/>
  <c r="AP716" i="8"/>
  <c r="AQ716" i="8"/>
  <c r="AR716" i="8"/>
  <c r="AO717" i="8"/>
  <c r="AP717" i="8"/>
  <c r="AQ717" i="8"/>
  <c r="AR717" i="8"/>
  <c r="AO718" i="8"/>
  <c r="AP718" i="8"/>
  <c r="AQ718" i="8"/>
  <c r="AR718" i="8"/>
  <c r="AO719" i="8"/>
  <c r="AP719" i="8"/>
  <c r="AQ719" i="8"/>
  <c r="AR719" i="8"/>
  <c r="AO720" i="8"/>
  <c r="AP720" i="8"/>
  <c r="AQ720" i="8"/>
  <c r="AR720" i="8"/>
  <c r="AO721" i="8"/>
  <c r="AP721" i="8"/>
  <c r="AQ721" i="8"/>
  <c r="AR721" i="8"/>
  <c r="AO722" i="8"/>
  <c r="AP722" i="8"/>
  <c r="AQ722" i="8"/>
  <c r="AR722" i="8"/>
  <c r="AO723" i="8"/>
  <c r="AP723" i="8"/>
  <c r="AQ723" i="8"/>
  <c r="AR723" i="8"/>
  <c r="AO724" i="8"/>
  <c r="AP724" i="8"/>
  <c r="AQ724" i="8"/>
  <c r="AR724" i="8"/>
  <c r="AO725" i="8"/>
  <c r="AP725" i="8"/>
  <c r="AQ725" i="8"/>
  <c r="AR725" i="8"/>
  <c r="AO726" i="8"/>
  <c r="AP726" i="8"/>
  <c r="AQ726" i="8"/>
  <c r="AR726" i="8"/>
  <c r="AO727" i="8"/>
  <c r="AP727" i="8"/>
  <c r="AQ727" i="8"/>
  <c r="AR727" i="8"/>
  <c r="AO728" i="8"/>
  <c r="AP728" i="8"/>
  <c r="AQ728" i="8"/>
  <c r="AR728" i="8"/>
  <c r="AO729" i="8"/>
  <c r="AP729" i="8"/>
  <c r="AQ729" i="8"/>
  <c r="AR729" i="8"/>
  <c r="AO730" i="8"/>
  <c r="AP730" i="8"/>
  <c r="AQ730" i="8"/>
  <c r="AR730" i="8"/>
  <c r="AO731" i="8"/>
  <c r="AP731" i="8"/>
  <c r="AQ731" i="8"/>
  <c r="AR731" i="8"/>
  <c r="AO732" i="8"/>
  <c r="AP732" i="8"/>
  <c r="AQ732" i="8"/>
  <c r="AR732" i="8"/>
  <c r="AO733" i="8"/>
  <c r="AP733" i="8"/>
  <c r="AQ733" i="8"/>
  <c r="AR733" i="8"/>
  <c r="AO734" i="8"/>
  <c r="AP734" i="8"/>
  <c r="AQ734" i="8"/>
  <c r="AR734" i="8"/>
  <c r="AO735" i="8"/>
  <c r="AP735" i="8"/>
  <c r="AQ735" i="8"/>
  <c r="AR735" i="8"/>
  <c r="AO736" i="8"/>
  <c r="AP736" i="8"/>
  <c r="AQ736" i="8"/>
  <c r="AR736" i="8"/>
  <c r="AO737" i="8"/>
  <c r="AP737" i="8"/>
  <c r="AQ737" i="8"/>
  <c r="AR737" i="8"/>
  <c r="AO738" i="8"/>
  <c r="AP738" i="8"/>
  <c r="AQ738" i="8"/>
  <c r="AR738" i="8"/>
  <c r="AO739" i="8"/>
  <c r="AP739" i="8"/>
  <c r="AQ739" i="8"/>
  <c r="AR739" i="8"/>
  <c r="AO740" i="8"/>
  <c r="AP740" i="8"/>
  <c r="AQ740" i="8"/>
  <c r="AR740" i="8"/>
  <c r="AO741" i="8"/>
  <c r="AP741" i="8"/>
  <c r="AQ741" i="8"/>
  <c r="AR741" i="8"/>
  <c r="AO742" i="8"/>
  <c r="AP742" i="8"/>
  <c r="AQ742" i="8"/>
  <c r="AR742" i="8"/>
  <c r="AO743" i="8"/>
  <c r="AP743" i="8"/>
  <c r="AQ743" i="8"/>
  <c r="AR743" i="8"/>
  <c r="AO744" i="8"/>
  <c r="AP744" i="8"/>
  <c r="AQ744" i="8"/>
  <c r="AR744" i="8"/>
  <c r="AO745" i="8"/>
  <c r="AP745" i="8"/>
  <c r="AQ745" i="8"/>
  <c r="AR745" i="8"/>
  <c r="AO746" i="8"/>
  <c r="AP746" i="8"/>
  <c r="AQ746" i="8"/>
  <c r="AR746" i="8"/>
  <c r="AO747" i="8"/>
  <c r="AP747" i="8"/>
  <c r="AQ747" i="8"/>
  <c r="AR747" i="8"/>
  <c r="AO748" i="8"/>
  <c r="AP748" i="8"/>
  <c r="AQ748" i="8"/>
  <c r="AR748" i="8"/>
  <c r="AO749" i="8"/>
  <c r="AP749" i="8"/>
  <c r="AQ749" i="8"/>
  <c r="AR749" i="8"/>
  <c r="AO750" i="8"/>
  <c r="AP750" i="8"/>
  <c r="AQ750" i="8"/>
  <c r="AR750" i="8"/>
  <c r="AO751" i="8"/>
  <c r="AP751" i="8"/>
  <c r="AQ751" i="8"/>
  <c r="AR751" i="8"/>
  <c r="AO752" i="8"/>
  <c r="AP752" i="8"/>
  <c r="AQ752" i="8"/>
  <c r="AR752" i="8"/>
  <c r="AO753" i="8"/>
  <c r="AP753" i="8"/>
  <c r="AQ753" i="8"/>
  <c r="AR753" i="8"/>
  <c r="AO754" i="8"/>
  <c r="AP754" i="8"/>
  <c r="AQ754" i="8"/>
  <c r="AR754" i="8"/>
  <c r="AO755" i="8"/>
  <c r="AP755" i="8"/>
  <c r="AQ755" i="8"/>
  <c r="AR755" i="8"/>
  <c r="AO756" i="8"/>
  <c r="AP756" i="8"/>
  <c r="AQ756" i="8"/>
  <c r="AR756" i="8"/>
  <c r="AO757" i="8"/>
  <c r="AP757" i="8"/>
  <c r="AQ757" i="8"/>
  <c r="AR757" i="8"/>
  <c r="AO758" i="8"/>
  <c r="AP758" i="8"/>
  <c r="AQ758" i="8"/>
  <c r="AR758" i="8"/>
  <c r="AO759" i="8"/>
  <c r="AP759" i="8"/>
  <c r="AQ759" i="8"/>
  <c r="AR759" i="8"/>
  <c r="AO760" i="8"/>
  <c r="AP760" i="8"/>
  <c r="AQ760" i="8"/>
  <c r="AR760" i="8"/>
  <c r="AO761" i="8"/>
  <c r="AP761" i="8"/>
  <c r="AQ761" i="8"/>
  <c r="AR761" i="8"/>
  <c r="AO762" i="8"/>
  <c r="AP762" i="8"/>
  <c r="AQ762" i="8"/>
  <c r="AR762" i="8"/>
  <c r="AO763" i="8"/>
  <c r="AP763" i="8"/>
  <c r="AQ763" i="8"/>
  <c r="AR763" i="8"/>
  <c r="AO764" i="8"/>
  <c r="AP764" i="8"/>
  <c r="AQ764" i="8"/>
  <c r="AR764" i="8"/>
  <c r="AO765" i="8"/>
  <c r="AP765" i="8"/>
  <c r="AQ765" i="8"/>
  <c r="AR765" i="8"/>
  <c r="AO766" i="8"/>
  <c r="AP766" i="8"/>
  <c r="AQ766" i="8"/>
  <c r="AR766" i="8"/>
  <c r="AO767" i="8"/>
  <c r="AP767" i="8"/>
  <c r="AQ767" i="8"/>
  <c r="AR767" i="8"/>
  <c r="AO768" i="8"/>
  <c r="AP768" i="8"/>
  <c r="AQ768" i="8"/>
  <c r="AR768" i="8"/>
  <c r="AO769" i="8"/>
  <c r="AP769" i="8"/>
  <c r="AQ769" i="8"/>
  <c r="AR769" i="8"/>
  <c r="AO770" i="8"/>
  <c r="AP770" i="8"/>
  <c r="AQ770" i="8"/>
  <c r="AR770" i="8"/>
  <c r="AO771" i="8"/>
  <c r="AP771" i="8"/>
  <c r="AQ771" i="8"/>
  <c r="AR771" i="8"/>
  <c r="AO772" i="8"/>
  <c r="AP772" i="8"/>
  <c r="AQ772" i="8"/>
  <c r="AR772" i="8"/>
  <c r="AO773" i="8"/>
  <c r="AP773" i="8"/>
  <c r="AQ773" i="8"/>
  <c r="AR773" i="8"/>
  <c r="AO774" i="8"/>
  <c r="AP774" i="8"/>
  <c r="AQ774" i="8"/>
  <c r="AR774" i="8"/>
  <c r="AO775" i="8"/>
  <c r="AP775" i="8"/>
  <c r="AQ775" i="8"/>
  <c r="AR775" i="8"/>
  <c r="AO776" i="8"/>
  <c r="AP776" i="8"/>
  <c r="AQ776" i="8"/>
  <c r="AR776" i="8"/>
  <c r="AO777" i="8"/>
  <c r="AP777" i="8"/>
  <c r="AQ777" i="8"/>
  <c r="AR777" i="8"/>
  <c r="AO778" i="8"/>
  <c r="AP778" i="8"/>
  <c r="AQ778" i="8"/>
  <c r="AR778" i="8"/>
  <c r="AO779" i="8"/>
  <c r="AP779" i="8"/>
  <c r="AQ779" i="8"/>
  <c r="AR779" i="8"/>
  <c r="AO780" i="8"/>
  <c r="AP780" i="8"/>
  <c r="AQ780" i="8"/>
  <c r="AR780" i="8"/>
  <c r="AO781" i="8"/>
  <c r="AP781" i="8"/>
  <c r="AQ781" i="8"/>
  <c r="AR781" i="8"/>
  <c r="AO782" i="8"/>
  <c r="AP782" i="8"/>
  <c r="AQ782" i="8"/>
  <c r="AR782" i="8"/>
  <c r="AO783" i="8"/>
  <c r="AP783" i="8"/>
  <c r="AQ783" i="8"/>
  <c r="AR783" i="8"/>
  <c r="AO784" i="8"/>
  <c r="AP784" i="8"/>
  <c r="AQ784" i="8"/>
  <c r="AR784" i="8"/>
  <c r="AO785" i="8"/>
  <c r="AP785" i="8"/>
  <c r="AQ785" i="8"/>
  <c r="AR785" i="8"/>
  <c r="AO786" i="8"/>
  <c r="AP786" i="8"/>
  <c r="AQ786" i="8"/>
  <c r="AR786" i="8"/>
  <c r="AO787" i="8"/>
  <c r="AP787" i="8"/>
  <c r="AQ787" i="8"/>
  <c r="AR787" i="8"/>
  <c r="AO788" i="8"/>
  <c r="AP788" i="8"/>
  <c r="AQ788" i="8"/>
  <c r="AR788" i="8"/>
  <c r="AO789" i="8"/>
  <c r="AP789" i="8"/>
  <c r="AQ789" i="8"/>
  <c r="AR789" i="8"/>
  <c r="AO790" i="8"/>
  <c r="AP790" i="8"/>
  <c r="AQ790" i="8"/>
  <c r="AR790" i="8"/>
  <c r="AO791" i="8"/>
  <c r="AP791" i="8"/>
  <c r="AQ791" i="8"/>
  <c r="AR791" i="8"/>
  <c r="AO792" i="8"/>
  <c r="AP792" i="8"/>
  <c r="AQ792" i="8"/>
  <c r="AR792" i="8"/>
  <c r="AO793" i="8"/>
  <c r="AP793" i="8"/>
  <c r="AQ793" i="8"/>
  <c r="AR793" i="8"/>
  <c r="AO794" i="8"/>
  <c r="AP794" i="8"/>
  <c r="AQ794" i="8"/>
  <c r="AR794" i="8"/>
  <c r="AO795" i="8"/>
  <c r="AP795" i="8"/>
  <c r="AQ795" i="8"/>
  <c r="AR795" i="8"/>
  <c r="AO796" i="8"/>
  <c r="AP796" i="8"/>
  <c r="AQ796" i="8"/>
  <c r="AR796" i="8"/>
  <c r="AO797" i="8"/>
  <c r="AP797" i="8"/>
  <c r="AQ797" i="8"/>
  <c r="AR797" i="8"/>
  <c r="AO798" i="8"/>
  <c r="AP798" i="8"/>
  <c r="AQ798" i="8"/>
  <c r="AR798" i="8"/>
  <c r="AO799" i="8"/>
  <c r="AP799" i="8"/>
  <c r="AQ799" i="8"/>
  <c r="AR799" i="8"/>
  <c r="AO800" i="8"/>
  <c r="AP800" i="8"/>
  <c r="AQ800" i="8"/>
  <c r="AR800" i="8"/>
  <c r="AO801" i="8"/>
  <c r="AP801" i="8"/>
  <c r="AQ801" i="8"/>
  <c r="AR801" i="8"/>
  <c r="AO802" i="8"/>
  <c r="AP802" i="8"/>
  <c r="AQ802" i="8"/>
  <c r="AR802" i="8"/>
  <c r="AO803" i="8"/>
  <c r="AP803" i="8"/>
  <c r="AQ803" i="8"/>
  <c r="AR803" i="8"/>
  <c r="AO804" i="8"/>
  <c r="AP804" i="8"/>
  <c r="AQ804" i="8"/>
  <c r="AR804" i="8"/>
  <c r="AO805" i="8"/>
  <c r="AP805" i="8"/>
  <c r="AQ805" i="8"/>
  <c r="AR805" i="8"/>
  <c r="AO806" i="8"/>
  <c r="AP806" i="8"/>
  <c r="AQ806" i="8"/>
  <c r="AR806" i="8"/>
  <c r="AO807" i="8"/>
  <c r="AP807" i="8"/>
  <c r="AQ807" i="8"/>
  <c r="AR807" i="8"/>
  <c r="AO808" i="8"/>
  <c r="AP808" i="8"/>
  <c r="AQ808" i="8"/>
  <c r="AR808" i="8"/>
  <c r="AO809" i="8"/>
  <c r="AP809" i="8"/>
  <c r="AQ809" i="8"/>
  <c r="AR809" i="8"/>
  <c r="AO810" i="8"/>
  <c r="AP810" i="8"/>
  <c r="AQ810" i="8"/>
  <c r="AR810" i="8"/>
  <c r="AO811" i="8"/>
  <c r="AP811" i="8"/>
  <c r="AQ811" i="8"/>
  <c r="AR811" i="8"/>
  <c r="AO812" i="8"/>
  <c r="AP812" i="8"/>
  <c r="AQ812" i="8"/>
  <c r="AR812" i="8"/>
  <c r="AO813" i="8"/>
  <c r="AP813" i="8"/>
  <c r="AQ813" i="8"/>
  <c r="AR813" i="8"/>
  <c r="AO814" i="8"/>
  <c r="AP814" i="8"/>
  <c r="AQ814" i="8"/>
  <c r="AR814" i="8"/>
  <c r="AO815" i="8"/>
  <c r="AP815" i="8"/>
  <c r="AQ815" i="8"/>
  <c r="AR815" i="8"/>
  <c r="AO816" i="8"/>
  <c r="AP816" i="8"/>
  <c r="AQ816" i="8"/>
  <c r="AR816" i="8"/>
  <c r="AO817" i="8"/>
  <c r="AP817" i="8"/>
  <c r="AQ817" i="8"/>
  <c r="AR817" i="8"/>
  <c r="AO818" i="8"/>
  <c r="AP818" i="8"/>
  <c r="AQ818" i="8"/>
  <c r="AR818" i="8"/>
  <c r="AO819" i="8"/>
  <c r="AP819" i="8"/>
  <c r="AQ819" i="8"/>
  <c r="AR819" i="8"/>
  <c r="AO820" i="8"/>
  <c r="AP820" i="8"/>
  <c r="AQ820" i="8"/>
  <c r="AR820" i="8"/>
  <c r="AO821" i="8"/>
  <c r="AP821" i="8"/>
  <c r="AQ821" i="8"/>
  <c r="AR821" i="8"/>
  <c r="AO822" i="8"/>
  <c r="AP822" i="8"/>
  <c r="AQ822" i="8"/>
  <c r="AR822" i="8"/>
  <c r="AO823" i="8"/>
  <c r="AP823" i="8"/>
  <c r="AQ823" i="8"/>
  <c r="AR823" i="8"/>
  <c r="AO824" i="8"/>
  <c r="AP824" i="8"/>
  <c r="AQ824" i="8"/>
  <c r="AR824" i="8"/>
  <c r="AO825" i="8"/>
  <c r="AP825" i="8"/>
  <c r="AQ825" i="8"/>
  <c r="AR825" i="8"/>
  <c r="AO826" i="8"/>
  <c r="AP826" i="8"/>
  <c r="AQ826" i="8"/>
  <c r="AR826" i="8"/>
  <c r="AO827" i="8"/>
  <c r="AP827" i="8"/>
  <c r="AQ827" i="8"/>
  <c r="AR827" i="8"/>
  <c r="AO828" i="8"/>
  <c r="AP828" i="8"/>
  <c r="AQ828" i="8"/>
  <c r="AR828" i="8"/>
  <c r="AO829" i="8"/>
  <c r="AP829" i="8"/>
  <c r="AQ829" i="8"/>
  <c r="AR829" i="8"/>
  <c r="AO830" i="8"/>
  <c r="AP830" i="8"/>
  <c r="AQ830" i="8"/>
  <c r="AR830" i="8"/>
  <c r="AO831" i="8"/>
  <c r="AP831" i="8"/>
  <c r="AQ831" i="8"/>
  <c r="AR831" i="8"/>
  <c r="AO832" i="8"/>
  <c r="AP832" i="8"/>
  <c r="AQ832" i="8"/>
  <c r="AR832" i="8"/>
  <c r="AO833" i="8"/>
  <c r="AP833" i="8"/>
  <c r="AQ833" i="8"/>
  <c r="AR833" i="8"/>
  <c r="AO834" i="8"/>
  <c r="AP834" i="8"/>
  <c r="AQ834" i="8"/>
  <c r="AR834" i="8"/>
  <c r="AO835" i="8"/>
  <c r="AP835" i="8"/>
  <c r="AQ835" i="8"/>
  <c r="AR835" i="8"/>
  <c r="AO836" i="8"/>
  <c r="AP836" i="8"/>
  <c r="AQ836" i="8"/>
  <c r="AR836" i="8"/>
  <c r="AO837" i="8"/>
  <c r="AP837" i="8"/>
  <c r="AQ837" i="8"/>
  <c r="AR837" i="8"/>
  <c r="AO838" i="8"/>
  <c r="AP838" i="8"/>
  <c r="AQ838" i="8"/>
  <c r="AR838" i="8"/>
  <c r="AO839" i="8"/>
  <c r="AP839" i="8"/>
  <c r="AQ839" i="8"/>
  <c r="AR839" i="8"/>
  <c r="AO840" i="8"/>
  <c r="AP840" i="8"/>
  <c r="AQ840" i="8"/>
  <c r="AR840" i="8"/>
  <c r="AO841" i="8"/>
  <c r="AP841" i="8"/>
  <c r="AQ841" i="8"/>
  <c r="AR841" i="8"/>
  <c r="AO842" i="8"/>
  <c r="AP842" i="8"/>
  <c r="AQ842" i="8"/>
  <c r="AR842" i="8"/>
  <c r="AO843" i="8"/>
  <c r="AP843" i="8"/>
  <c r="AQ843" i="8"/>
  <c r="AR843" i="8"/>
  <c r="AO844" i="8"/>
  <c r="AP844" i="8"/>
  <c r="AQ844" i="8"/>
  <c r="AR844" i="8"/>
  <c r="AO845" i="8"/>
  <c r="AP845" i="8"/>
  <c r="AQ845" i="8"/>
  <c r="AR845" i="8"/>
  <c r="AO846" i="8"/>
  <c r="AP846" i="8"/>
  <c r="AQ846" i="8"/>
  <c r="AR846" i="8"/>
  <c r="AO847" i="8"/>
  <c r="AP847" i="8"/>
  <c r="AQ847" i="8"/>
  <c r="AR847" i="8"/>
  <c r="AO848" i="8"/>
  <c r="AP848" i="8"/>
  <c r="AQ848" i="8"/>
  <c r="AR848" i="8"/>
  <c r="AO849" i="8"/>
  <c r="AP849" i="8"/>
  <c r="AQ849" i="8"/>
  <c r="AR849" i="8"/>
  <c r="AO850" i="8"/>
  <c r="AP850" i="8"/>
  <c r="AQ850" i="8"/>
  <c r="AR850" i="8"/>
  <c r="AO851" i="8"/>
  <c r="AP851" i="8"/>
  <c r="AQ851" i="8"/>
  <c r="AR851" i="8"/>
  <c r="AO852" i="8"/>
  <c r="AP852" i="8"/>
  <c r="AQ852" i="8"/>
  <c r="AR852" i="8"/>
  <c r="AO853" i="8"/>
  <c r="AP853" i="8"/>
  <c r="AQ853" i="8"/>
  <c r="AR853" i="8"/>
  <c r="AO854" i="8"/>
  <c r="AP854" i="8"/>
  <c r="AQ854" i="8"/>
  <c r="AR854" i="8"/>
  <c r="AO855" i="8"/>
  <c r="AP855" i="8"/>
  <c r="AQ855" i="8"/>
  <c r="AR855" i="8"/>
  <c r="AO856" i="8"/>
  <c r="AP856" i="8"/>
  <c r="AQ856" i="8"/>
  <c r="AR856" i="8"/>
  <c r="AO857" i="8"/>
  <c r="AP857" i="8"/>
  <c r="AQ857" i="8"/>
  <c r="AR857" i="8"/>
  <c r="AO858" i="8"/>
  <c r="AP858" i="8"/>
  <c r="AQ858" i="8"/>
  <c r="AR858" i="8"/>
  <c r="AO859" i="8"/>
  <c r="AP859" i="8"/>
  <c r="AQ859" i="8"/>
  <c r="AR859" i="8"/>
  <c r="AO860" i="8"/>
  <c r="AP860" i="8"/>
  <c r="AQ860" i="8"/>
  <c r="AR860" i="8"/>
  <c r="AO861" i="8"/>
  <c r="AP861" i="8"/>
  <c r="AQ861" i="8"/>
  <c r="AR861" i="8"/>
  <c r="AO862" i="8"/>
  <c r="AP862" i="8"/>
  <c r="AQ862" i="8"/>
  <c r="AR862" i="8"/>
  <c r="AO863" i="8"/>
  <c r="AP863" i="8"/>
  <c r="AQ863" i="8"/>
  <c r="AR863" i="8"/>
  <c r="AO864" i="8"/>
  <c r="AP864" i="8"/>
  <c r="AQ864" i="8"/>
  <c r="AR864" i="8"/>
  <c r="AO865" i="8"/>
  <c r="AP865" i="8"/>
  <c r="AQ865" i="8"/>
  <c r="AR865" i="8"/>
  <c r="AO866" i="8"/>
  <c r="AP866" i="8"/>
  <c r="AQ866" i="8"/>
  <c r="AR866" i="8"/>
  <c r="AO867" i="8"/>
  <c r="AP867" i="8"/>
  <c r="AQ867" i="8"/>
  <c r="AR867" i="8"/>
  <c r="AO868" i="8"/>
  <c r="AP868" i="8"/>
  <c r="AQ868" i="8"/>
  <c r="AR868" i="8"/>
  <c r="AO869" i="8"/>
  <c r="AP869" i="8"/>
  <c r="AQ869" i="8"/>
  <c r="AR869" i="8"/>
  <c r="AO870" i="8"/>
  <c r="AP870" i="8"/>
  <c r="AQ870" i="8"/>
  <c r="AR870" i="8"/>
  <c r="AO871" i="8"/>
  <c r="AP871" i="8"/>
  <c r="AQ871" i="8"/>
  <c r="AR871" i="8"/>
  <c r="AO872" i="8"/>
  <c r="AP872" i="8"/>
  <c r="AQ872" i="8"/>
  <c r="AR872" i="8"/>
  <c r="AO873" i="8"/>
  <c r="AP873" i="8"/>
  <c r="AQ873" i="8"/>
  <c r="AR873" i="8"/>
  <c r="AO874" i="8"/>
  <c r="AP874" i="8"/>
  <c r="AQ874" i="8"/>
  <c r="AR874" i="8"/>
  <c r="AO875" i="8"/>
  <c r="AP875" i="8"/>
  <c r="AQ875" i="8"/>
  <c r="AR875" i="8"/>
  <c r="AO876" i="8"/>
  <c r="AP876" i="8"/>
  <c r="AQ876" i="8"/>
  <c r="AR876" i="8"/>
  <c r="AO877" i="8"/>
  <c r="AP877" i="8"/>
  <c r="AQ877" i="8"/>
  <c r="AR877" i="8"/>
  <c r="AO878" i="8"/>
  <c r="AP878" i="8"/>
  <c r="AQ878" i="8"/>
  <c r="AR878" i="8"/>
  <c r="AO879" i="8"/>
  <c r="AP879" i="8"/>
  <c r="AQ879" i="8"/>
  <c r="AR879" i="8"/>
  <c r="AO880" i="8"/>
  <c r="AP880" i="8"/>
  <c r="AQ880" i="8"/>
  <c r="AR880" i="8"/>
  <c r="AO881" i="8"/>
  <c r="AP881" i="8"/>
  <c r="AQ881" i="8"/>
  <c r="AR881" i="8"/>
  <c r="AO882" i="8"/>
  <c r="AP882" i="8"/>
  <c r="AQ882" i="8"/>
  <c r="AR882" i="8"/>
  <c r="AO883" i="8"/>
  <c r="AP883" i="8"/>
  <c r="AQ883" i="8"/>
  <c r="AR883" i="8"/>
  <c r="AO884" i="8"/>
  <c r="AP884" i="8"/>
  <c r="AQ884" i="8"/>
  <c r="AR884" i="8"/>
  <c r="AO885" i="8"/>
  <c r="AP885" i="8"/>
  <c r="AQ885" i="8"/>
  <c r="AR885" i="8"/>
  <c r="AO886" i="8"/>
  <c r="AP886" i="8"/>
  <c r="AQ886" i="8"/>
  <c r="AR886" i="8"/>
  <c r="AO887" i="8"/>
  <c r="AP887" i="8"/>
  <c r="AQ887" i="8"/>
  <c r="AR887" i="8"/>
  <c r="AO888" i="8"/>
  <c r="AP888" i="8"/>
  <c r="AQ888" i="8"/>
  <c r="AR888" i="8"/>
  <c r="AO889" i="8"/>
  <c r="AP889" i="8"/>
  <c r="AQ889" i="8"/>
  <c r="AR889" i="8"/>
  <c r="AO890" i="8"/>
  <c r="AP890" i="8"/>
  <c r="AQ890" i="8"/>
  <c r="AR890" i="8"/>
  <c r="AO891" i="8"/>
  <c r="AP891" i="8"/>
  <c r="AQ891" i="8"/>
  <c r="AR891" i="8"/>
  <c r="AO892" i="8"/>
  <c r="AP892" i="8"/>
  <c r="AQ892" i="8"/>
  <c r="AR892" i="8"/>
  <c r="AO893" i="8"/>
  <c r="AP893" i="8"/>
  <c r="AQ893" i="8"/>
  <c r="AR893" i="8"/>
  <c r="AO894" i="8"/>
  <c r="AP894" i="8"/>
  <c r="AQ894" i="8"/>
  <c r="AR894" i="8"/>
  <c r="AO895" i="8"/>
  <c r="AP895" i="8"/>
  <c r="AQ895" i="8"/>
  <c r="AR895" i="8"/>
  <c r="AO896" i="8"/>
  <c r="AP896" i="8"/>
  <c r="AQ896" i="8"/>
  <c r="AR896" i="8"/>
  <c r="AO897" i="8"/>
  <c r="AP897" i="8"/>
  <c r="AQ897" i="8"/>
  <c r="AR897" i="8"/>
  <c r="AO898" i="8"/>
  <c r="AP898" i="8"/>
  <c r="AQ898" i="8"/>
  <c r="AR898" i="8"/>
  <c r="AO899" i="8"/>
  <c r="AP899" i="8"/>
  <c r="AQ899" i="8"/>
  <c r="AR899" i="8"/>
  <c r="AO900" i="8"/>
  <c r="AP900" i="8"/>
  <c r="AQ900" i="8"/>
  <c r="AR900" i="8"/>
  <c r="AO901" i="8"/>
  <c r="AP901" i="8"/>
  <c r="AQ901" i="8"/>
  <c r="AR901" i="8"/>
  <c r="AO902" i="8"/>
  <c r="AP902" i="8"/>
  <c r="AQ902" i="8"/>
  <c r="AR902" i="8"/>
  <c r="AO903" i="8"/>
  <c r="AP903" i="8"/>
  <c r="AQ903" i="8"/>
  <c r="AR903" i="8"/>
  <c r="AO904" i="8"/>
  <c r="AP904" i="8"/>
  <c r="AQ904" i="8"/>
  <c r="AR904" i="8"/>
  <c r="AO905" i="8"/>
  <c r="AP905" i="8"/>
  <c r="AQ905" i="8"/>
  <c r="AR905" i="8"/>
  <c r="AO906" i="8"/>
  <c r="AP906" i="8"/>
  <c r="AQ906" i="8"/>
  <c r="AR906" i="8"/>
  <c r="AO907" i="8"/>
  <c r="AP907" i="8"/>
  <c r="AQ907" i="8"/>
  <c r="AR907" i="8"/>
  <c r="AO908" i="8"/>
  <c r="AP908" i="8"/>
  <c r="AQ908" i="8"/>
  <c r="AR908" i="8"/>
  <c r="AO909" i="8"/>
  <c r="AP909" i="8"/>
  <c r="AQ909" i="8"/>
  <c r="AR909" i="8"/>
  <c r="AO910" i="8"/>
  <c r="AP910" i="8"/>
  <c r="AQ910" i="8"/>
  <c r="AR910" i="8"/>
  <c r="AO911" i="8"/>
  <c r="AP911" i="8"/>
  <c r="AQ911" i="8"/>
  <c r="AR911" i="8"/>
  <c r="AO912" i="8"/>
  <c r="AP912" i="8"/>
  <c r="AQ912" i="8"/>
  <c r="AR912" i="8"/>
  <c r="AO913" i="8"/>
  <c r="AP913" i="8"/>
  <c r="AQ913" i="8"/>
  <c r="AR913" i="8"/>
  <c r="AO914" i="8"/>
  <c r="AP914" i="8"/>
  <c r="AQ914" i="8"/>
  <c r="AR914" i="8"/>
  <c r="AO915" i="8"/>
  <c r="AP915" i="8"/>
  <c r="AQ915" i="8"/>
  <c r="AR915" i="8"/>
  <c r="AO916" i="8"/>
  <c r="AP916" i="8"/>
  <c r="AQ916" i="8"/>
  <c r="AR916" i="8"/>
  <c r="AO917" i="8"/>
  <c r="AP917" i="8"/>
  <c r="AQ917" i="8"/>
  <c r="AR917" i="8"/>
  <c r="AO918" i="8"/>
  <c r="AP918" i="8"/>
  <c r="AQ918" i="8"/>
  <c r="AR918" i="8"/>
  <c r="AO919" i="8"/>
  <c r="AP919" i="8"/>
  <c r="AQ919" i="8"/>
  <c r="AR919" i="8"/>
  <c r="AO920" i="8"/>
  <c r="AP920" i="8"/>
  <c r="AQ920" i="8"/>
  <c r="AR920" i="8"/>
  <c r="AO921" i="8"/>
  <c r="AP921" i="8"/>
  <c r="AQ921" i="8"/>
  <c r="AR921" i="8"/>
  <c r="AO922" i="8"/>
  <c r="AP922" i="8"/>
  <c r="AQ922" i="8"/>
  <c r="AR922" i="8"/>
  <c r="AO923" i="8"/>
  <c r="AP923" i="8"/>
  <c r="AQ923" i="8"/>
  <c r="AR923" i="8"/>
  <c r="AO924" i="8"/>
  <c r="AP924" i="8"/>
  <c r="AQ924" i="8"/>
  <c r="AR924" i="8"/>
  <c r="AO925" i="8"/>
  <c r="AP925" i="8"/>
  <c r="AQ925" i="8"/>
  <c r="AR925" i="8"/>
  <c r="AO926" i="8"/>
  <c r="AP926" i="8"/>
  <c r="AQ926" i="8"/>
  <c r="AR926" i="8"/>
  <c r="AO927" i="8"/>
  <c r="AP927" i="8"/>
  <c r="AQ927" i="8"/>
  <c r="AR927" i="8"/>
  <c r="AO928" i="8"/>
  <c r="AP928" i="8"/>
  <c r="AQ928" i="8"/>
  <c r="AR928" i="8"/>
  <c r="AO929" i="8"/>
  <c r="AP929" i="8"/>
  <c r="AQ929" i="8"/>
  <c r="AR929" i="8"/>
  <c r="AO930" i="8"/>
  <c r="AP930" i="8"/>
  <c r="AQ930" i="8"/>
  <c r="AR930" i="8"/>
  <c r="AO931" i="8"/>
  <c r="AP931" i="8"/>
  <c r="AQ931" i="8"/>
  <c r="AR931" i="8"/>
  <c r="AO932" i="8"/>
  <c r="AP932" i="8"/>
  <c r="AQ932" i="8"/>
  <c r="AR932" i="8"/>
  <c r="AO933" i="8"/>
  <c r="AP933" i="8"/>
  <c r="AQ933" i="8"/>
  <c r="AR933" i="8"/>
  <c r="AO934" i="8"/>
  <c r="AP934" i="8"/>
  <c r="AQ934" i="8"/>
  <c r="AR934" i="8"/>
  <c r="AO935" i="8"/>
  <c r="AP935" i="8"/>
  <c r="AQ935" i="8"/>
  <c r="AR935" i="8"/>
  <c r="AO936" i="8"/>
  <c r="AP936" i="8"/>
  <c r="AQ936" i="8"/>
  <c r="AR936" i="8"/>
  <c r="AO937" i="8"/>
  <c r="AP937" i="8"/>
  <c r="AQ937" i="8"/>
  <c r="AR937" i="8"/>
  <c r="AO938" i="8"/>
  <c r="AP938" i="8"/>
  <c r="AQ938" i="8"/>
  <c r="AR938" i="8"/>
  <c r="AO939" i="8"/>
  <c r="AP939" i="8"/>
  <c r="AQ939" i="8"/>
  <c r="AR939" i="8"/>
  <c r="AO940" i="8"/>
  <c r="AP940" i="8"/>
  <c r="AQ940" i="8"/>
  <c r="AR940" i="8"/>
  <c r="AO941" i="8"/>
  <c r="AP941" i="8"/>
  <c r="AQ941" i="8"/>
  <c r="AR941" i="8"/>
  <c r="AO942" i="8"/>
  <c r="AP942" i="8"/>
  <c r="AQ942" i="8"/>
  <c r="AR942" i="8"/>
  <c r="AO943" i="8"/>
  <c r="AP943" i="8"/>
  <c r="AQ943" i="8"/>
  <c r="AR943" i="8"/>
  <c r="AO944" i="8"/>
  <c r="AP944" i="8"/>
  <c r="AQ944" i="8"/>
  <c r="AR944" i="8"/>
  <c r="AO945" i="8"/>
  <c r="AP945" i="8"/>
  <c r="AQ945" i="8"/>
  <c r="AR945" i="8"/>
  <c r="AO946" i="8"/>
  <c r="AP946" i="8"/>
  <c r="AQ946" i="8"/>
  <c r="AR946" i="8"/>
  <c r="AO947" i="8"/>
  <c r="AP947" i="8"/>
  <c r="AQ947" i="8"/>
  <c r="AR947" i="8"/>
  <c r="AO948" i="8"/>
  <c r="AP948" i="8"/>
  <c r="AQ948" i="8"/>
  <c r="AR948" i="8"/>
  <c r="AO949" i="8"/>
  <c r="AP949" i="8"/>
  <c r="AQ949" i="8"/>
  <c r="AR949" i="8"/>
  <c r="AO950" i="8"/>
  <c r="AP950" i="8"/>
  <c r="AQ950" i="8"/>
  <c r="AR950" i="8"/>
  <c r="AO951" i="8"/>
  <c r="AP951" i="8"/>
  <c r="AQ951" i="8"/>
  <c r="AR951" i="8"/>
  <c r="AO952" i="8"/>
  <c r="AP952" i="8"/>
  <c r="AQ952" i="8"/>
  <c r="AR952" i="8"/>
  <c r="AO953" i="8"/>
  <c r="AP953" i="8"/>
  <c r="AQ953" i="8"/>
  <c r="AR953" i="8"/>
  <c r="AO954" i="8"/>
  <c r="AP954" i="8"/>
  <c r="AQ954" i="8"/>
  <c r="AR954" i="8"/>
  <c r="AO955" i="8"/>
  <c r="AP955" i="8"/>
  <c r="AQ955" i="8"/>
  <c r="AR955" i="8"/>
  <c r="AO956" i="8"/>
  <c r="AP956" i="8"/>
  <c r="AQ956" i="8"/>
  <c r="AR956" i="8"/>
  <c r="AO957" i="8"/>
  <c r="AP957" i="8"/>
  <c r="AQ957" i="8"/>
  <c r="AR957" i="8"/>
  <c r="AO958" i="8"/>
  <c r="AP958" i="8"/>
  <c r="AQ958" i="8"/>
  <c r="AR958" i="8"/>
  <c r="AO959" i="8"/>
  <c r="AP959" i="8"/>
  <c r="AQ959" i="8"/>
  <c r="AR959" i="8"/>
  <c r="AO960" i="8"/>
  <c r="AP960" i="8"/>
  <c r="AQ960" i="8"/>
  <c r="AR960" i="8"/>
  <c r="AO961" i="8"/>
  <c r="AP961" i="8"/>
  <c r="AQ961" i="8"/>
  <c r="AR961" i="8"/>
  <c r="AO962" i="8"/>
  <c r="AP962" i="8"/>
  <c r="AQ962" i="8"/>
  <c r="AR962" i="8"/>
  <c r="AO963" i="8"/>
  <c r="AP963" i="8"/>
  <c r="AQ963" i="8"/>
  <c r="AR963" i="8"/>
  <c r="AO964" i="8"/>
  <c r="AP964" i="8"/>
  <c r="AQ964" i="8"/>
  <c r="AR964" i="8"/>
  <c r="AO965" i="8"/>
  <c r="AP965" i="8"/>
  <c r="AQ965" i="8"/>
  <c r="AR965" i="8"/>
  <c r="AO966" i="8"/>
  <c r="AP966" i="8"/>
  <c r="AQ966" i="8"/>
  <c r="AR966" i="8"/>
  <c r="AO967" i="8"/>
  <c r="AP967" i="8"/>
  <c r="AQ967" i="8"/>
  <c r="AR967" i="8"/>
  <c r="AO968" i="8"/>
  <c r="AP968" i="8"/>
  <c r="AQ968" i="8"/>
  <c r="AR968" i="8"/>
  <c r="AO969" i="8"/>
  <c r="AP969" i="8"/>
  <c r="AQ969" i="8"/>
  <c r="AR969" i="8"/>
  <c r="AO970" i="8"/>
  <c r="AP970" i="8"/>
  <c r="AQ970" i="8"/>
  <c r="AR970" i="8"/>
  <c r="AO971" i="8"/>
  <c r="AP971" i="8"/>
  <c r="AQ971" i="8"/>
  <c r="AR971" i="8"/>
  <c r="AO972" i="8"/>
  <c r="AP972" i="8"/>
  <c r="AQ972" i="8"/>
  <c r="AR972" i="8"/>
  <c r="AO973" i="8"/>
  <c r="AP973" i="8"/>
  <c r="AQ973" i="8"/>
  <c r="AR973" i="8"/>
  <c r="AO974" i="8"/>
  <c r="AP974" i="8"/>
  <c r="AQ974" i="8"/>
  <c r="AR974" i="8"/>
  <c r="AO975" i="8"/>
  <c r="AP975" i="8"/>
  <c r="AQ975" i="8"/>
  <c r="AR975" i="8"/>
  <c r="AO976" i="8"/>
  <c r="AP976" i="8"/>
  <c r="AQ976" i="8"/>
  <c r="AR976" i="8"/>
  <c r="AO977" i="8"/>
  <c r="AP977" i="8"/>
  <c r="AQ977" i="8"/>
  <c r="AR977" i="8"/>
  <c r="AO978" i="8"/>
  <c r="AP978" i="8"/>
  <c r="AQ978" i="8"/>
  <c r="AR978" i="8"/>
  <c r="AO979" i="8"/>
  <c r="AP979" i="8"/>
  <c r="AQ979" i="8"/>
  <c r="AR979" i="8"/>
  <c r="AO980" i="8"/>
  <c r="AP980" i="8"/>
  <c r="AQ980" i="8"/>
  <c r="AR980" i="8"/>
  <c r="AO981" i="8"/>
  <c r="AP981" i="8"/>
  <c r="AQ981" i="8"/>
  <c r="AR981" i="8"/>
  <c r="AO982" i="8"/>
  <c r="AP982" i="8"/>
  <c r="AQ982" i="8"/>
  <c r="AR982" i="8"/>
  <c r="AO983" i="8"/>
  <c r="AP983" i="8"/>
  <c r="AQ983" i="8"/>
  <c r="AR983" i="8"/>
  <c r="AO984" i="8"/>
  <c r="AP984" i="8"/>
  <c r="AQ984" i="8"/>
  <c r="AR984" i="8"/>
  <c r="AO985" i="8"/>
  <c r="AP985" i="8"/>
  <c r="AQ985" i="8"/>
  <c r="AR985" i="8"/>
  <c r="AO986" i="8"/>
  <c r="AP986" i="8"/>
  <c r="AQ986" i="8"/>
  <c r="AR986" i="8"/>
  <c r="AO987" i="8"/>
  <c r="AP987" i="8"/>
  <c r="AQ987" i="8"/>
  <c r="AR987" i="8"/>
  <c r="AO988" i="8"/>
  <c r="AP988" i="8"/>
  <c r="AQ988" i="8"/>
  <c r="AR988" i="8"/>
  <c r="AO989" i="8"/>
  <c r="AP989" i="8"/>
  <c r="AQ989" i="8"/>
  <c r="AR989" i="8"/>
  <c r="AO990" i="8"/>
  <c r="AP990" i="8"/>
  <c r="AQ990" i="8"/>
  <c r="AR990" i="8"/>
  <c r="AO991" i="8"/>
  <c r="AP991" i="8"/>
  <c r="AQ991" i="8"/>
  <c r="AR991" i="8"/>
  <c r="AO992" i="8"/>
  <c r="AP992" i="8"/>
  <c r="AQ992" i="8"/>
  <c r="AR992" i="8"/>
  <c r="AO993" i="8"/>
  <c r="AP993" i="8"/>
  <c r="AQ993" i="8"/>
  <c r="AR993" i="8"/>
  <c r="AO994" i="8"/>
  <c r="AP994" i="8"/>
  <c r="AQ994" i="8"/>
  <c r="AR994" i="8"/>
  <c r="AO995" i="8"/>
  <c r="AP995" i="8"/>
  <c r="AQ995" i="8"/>
  <c r="AR995" i="8"/>
  <c r="AO996" i="8"/>
  <c r="AP996" i="8"/>
  <c r="AQ996" i="8"/>
  <c r="AR996" i="8"/>
  <c r="AO997" i="8"/>
  <c r="AP997" i="8"/>
  <c r="AQ997" i="8"/>
  <c r="AR997" i="8"/>
  <c r="AO998" i="8"/>
  <c r="AP998" i="8"/>
  <c r="AQ998" i="8"/>
  <c r="AR998" i="8"/>
  <c r="AO999" i="8"/>
  <c r="AP999" i="8"/>
  <c r="AQ999" i="8"/>
  <c r="AR999" i="8"/>
  <c r="AO1000" i="8"/>
  <c r="AP1000" i="8"/>
  <c r="AQ1000" i="8"/>
  <c r="AR1000" i="8"/>
  <c r="AO1001" i="8"/>
  <c r="AP1001" i="8"/>
  <c r="AQ1001" i="8"/>
  <c r="AR1001" i="8"/>
  <c r="AO1002" i="8"/>
  <c r="AP1002" i="8"/>
  <c r="AQ1002" i="8"/>
  <c r="AR1002" i="8"/>
  <c r="AO1003" i="8"/>
  <c r="AP1003" i="8"/>
  <c r="AQ1003" i="8"/>
  <c r="AR1003" i="8"/>
  <c r="AO1004" i="8"/>
  <c r="AP1004" i="8"/>
  <c r="AQ1004" i="8"/>
  <c r="AR1004" i="8"/>
  <c r="AO1005" i="8"/>
  <c r="AP1005" i="8"/>
  <c r="AQ1005" i="8"/>
  <c r="AR1005" i="8"/>
  <c r="AO1006" i="8"/>
  <c r="AP1006" i="8"/>
  <c r="AQ1006" i="8"/>
  <c r="AR1006" i="8"/>
  <c r="AO1007" i="8"/>
  <c r="AP1007" i="8"/>
  <c r="AQ1007" i="8"/>
  <c r="AR1007" i="8"/>
  <c r="AO1008" i="8"/>
  <c r="AP1008" i="8"/>
  <c r="AQ1008" i="8"/>
  <c r="AR1008" i="8"/>
  <c r="AO1009" i="8"/>
  <c r="AP1009" i="8"/>
  <c r="AQ1009" i="8"/>
  <c r="AR1009" i="8"/>
  <c r="AO1010" i="8"/>
  <c r="AP1010" i="8"/>
  <c r="AQ1010" i="8"/>
  <c r="AR1010" i="8"/>
  <c r="AO1011" i="8"/>
  <c r="AP1011" i="8"/>
  <c r="AQ1011" i="8"/>
  <c r="AR1011" i="8"/>
  <c r="AO1012" i="8"/>
  <c r="AP1012" i="8"/>
  <c r="AQ1012" i="8"/>
  <c r="AR1012" i="8"/>
  <c r="AO1013" i="8"/>
  <c r="AP1013" i="8"/>
  <c r="AQ1013" i="8"/>
  <c r="AR1013" i="8"/>
  <c r="AO1014" i="8"/>
  <c r="AP1014" i="8"/>
  <c r="AQ1014" i="8"/>
  <c r="AR1014" i="8"/>
  <c r="AO1015" i="8"/>
  <c r="AP1015" i="8"/>
  <c r="AQ1015" i="8"/>
  <c r="AR1015" i="8"/>
  <c r="AO1016" i="8"/>
  <c r="AP1016" i="8"/>
  <c r="AQ1016" i="8"/>
  <c r="AR1016" i="8"/>
  <c r="AO1017" i="8"/>
  <c r="AP1017" i="8"/>
  <c r="AQ1017" i="8"/>
  <c r="AR1017" i="8"/>
  <c r="AO1018" i="8"/>
  <c r="AP1018" i="8"/>
  <c r="AQ1018" i="8"/>
  <c r="AR1018" i="8"/>
  <c r="AO1019" i="8"/>
  <c r="AP1019" i="8"/>
  <c r="AQ1019" i="8"/>
  <c r="AR1019" i="8"/>
  <c r="AO1020" i="8"/>
  <c r="AP1020" i="8"/>
  <c r="AQ1020" i="8"/>
  <c r="AR1020" i="8"/>
  <c r="AO1021" i="8"/>
  <c r="AP1021" i="8"/>
  <c r="AQ1021" i="8"/>
  <c r="AR1021" i="8"/>
  <c r="AO1022" i="8"/>
  <c r="AP1022" i="8"/>
  <c r="AQ1022" i="8"/>
  <c r="AR1022" i="8"/>
  <c r="AO1023" i="8"/>
  <c r="AP1023" i="8"/>
  <c r="AQ1023" i="8"/>
  <c r="AR1023" i="8"/>
  <c r="AO1024" i="8"/>
  <c r="AP1024" i="8"/>
  <c r="AQ1024" i="8"/>
  <c r="AR1024" i="8"/>
  <c r="AO1025" i="8"/>
  <c r="AP1025" i="8"/>
  <c r="AQ1025" i="8"/>
  <c r="AR1025" i="8"/>
  <c r="AO1026" i="8"/>
  <c r="AP1026" i="8"/>
  <c r="AQ1026" i="8"/>
  <c r="AR1026" i="8"/>
  <c r="AO1027" i="8"/>
  <c r="AP1027" i="8"/>
  <c r="AQ1027" i="8"/>
  <c r="AR1027" i="8"/>
  <c r="AO1028" i="8"/>
  <c r="AP1028" i="8"/>
  <c r="AQ1028" i="8"/>
  <c r="AR1028" i="8"/>
  <c r="AO1029" i="8"/>
  <c r="AP1029" i="8"/>
  <c r="AQ1029" i="8"/>
  <c r="AR1029" i="8"/>
  <c r="AO1030" i="8"/>
  <c r="AP1030" i="8"/>
  <c r="AQ1030" i="8"/>
  <c r="AR1030" i="8"/>
  <c r="AO1031" i="8"/>
  <c r="AP1031" i="8"/>
  <c r="AQ1031" i="8"/>
  <c r="AR1031" i="8"/>
  <c r="AO1032" i="8"/>
  <c r="AP1032" i="8"/>
  <c r="AQ1032" i="8"/>
  <c r="AR1032" i="8"/>
  <c r="AO1033" i="8"/>
  <c r="AP1033" i="8"/>
  <c r="AQ1033" i="8"/>
  <c r="AR1033" i="8"/>
  <c r="AO1034" i="8"/>
  <c r="AP1034" i="8"/>
  <c r="AQ1034" i="8"/>
  <c r="AR1034" i="8"/>
  <c r="AO1035" i="8"/>
  <c r="AP1035" i="8"/>
  <c r="AQ1035" i="8"/>
  <c r="AR1035" i="8"/>
  <c r="AO1036" i="8"/>
  <c r="AP1036" i="8"/>
  <c r="AQ1036" i="8"/>
  <c r="AR1036" i="8"/>
  <c r="AO1037" i="8"/>
  <c r="AP1037" i="8"/>
  <c r="AQ1037" i="8"/>
  <c r="AR1037" i="8"/>
  <c r="AO1038" i="8"/>
  <c r="AP1038" i="8"/>
  <c r="AQ1038" i="8"/>
  <c r="AR1038" i="8"/>
  <c r="AO1039" i="8"/>
  <c r="AP1039" i="8"/>
  <c r="AQ1039" i="8"/>
  <c r="AR1039" i="8"/>
  <c r="AO1040" i="8"/>
  <c r="AP1040" i="8"/>
  <c r="AQ1040" i="8"/>
  <c r="AR1040" i="8"/>
  <c r="AO1041" i="8"/>
  <c r="AP1041" i="8"/>
  <c r="AQ1041" i="8"/>
  <c r="AR1041" i="8"/>
  <c r="AO1042" i="8"/>
  <c r="AP1042" i="8"/>
  <c r="AQ1042" i="8"/>
  <c r="AR1042" i="8"/>
  <c r="AO1043" i="8"/>
  <c r="AP1043" i="8"/>
  <c r="AQ1043" i="8"/>
  <c r="AR1043" i="8"/>
  <c r="AO1044" i="8"/>
  <c r="AP1044" i="8"/>
  <c r="AQ1044" i="8"/>
  <c r="AR1044" i="8"/>
  <c r="AO1045" i="8"/>
  <c r="AP1045" i="8"/>
  <c r="AQ1045" i="8"/>
  <c r="AR1045" i="8"/>
  <c r="AO1046" i="8"/>
  <c r="AP1046" i="8"/>
  <c r="AQ1046" i="8"/>
  <c r="AR1046" i="8"/>
  <c r="AO1047" i="8"/>
  <c r="AP1047" i="8"/>
  <c r="AQ1047" i="8"/>
  <c r="AR1047" i="8"/>
  <c r="AO1048" i="8"/>
  <c r="AP1048" i="8"/>
  <c r="AQ1048" i="8"/>
  <c r="AR1048" i="8"/>
  <c r="AO1049" i="8"/>
  <c r="AP1049" i="8"/>
  <c r="AQ1049" i="8"/>
  <c r="AR1049" i="8"/>
  <c r="AO1050" i="8"/>
  <c r="AP1050" i="8"/>
  <c r="AQ1050" i="8"/>
  <c r="AR1050" i="8"/>
  <c r="AO1051" i="8"/>
  <c r="AP1051" i="8"/>
  <c r="AQ1051" i="8"/>
  <c r="AR1051" i="8"/>
  <c r="AO1052" i="8"/>
  <c r="AP1052" i="8"/>
  <c r="AQ1052" i="8"/>
  <c r="AR1052" i="8"/>
  <c r="AO1053" i="8"/>
  <c r="AP1053" i="8"/>
  <c r="AQ1053" i="8"/>
  <c r="AR1053" i="8"/>
  <c r="AO1054" i="8"/>
  <c r="AP1054" i="8"/>
  <c r="AQ1054" i="8"/>
  <c r="AR1054" i="8"/>
  <c r="AO1055" i="8"/>
  <c r="AP1055" i="8"/>
  <c r="AQ1055" i="8"/>
  <c r="AR1055" i="8"/>
  <c r="AO1056" i="8"/>
  <c r="AP1056" i="8"/>
  <c r="AQ1056" i="8"/>
  <c r="AR1056" i="8"/>
  <c r="AO1057" i="8"/>
  <c r="AP1057" i="8"/>
  <c r="AQ1057" i="8"/>
  <c r="AR1057" i="8"/>
  <c r="AO1058" i="8"/>
  <c r="AP1058" i="8"/>
  <c r="AQ1058" i="8"/>
  <c r="AR1058" i="8"/>
  <c r="AO1059" i="8"/>
  <c r="AP1059" i="8"/>
  <c r="AQ1059" i="8"/>
  <c r="AR1059" i="8"/>
  <c r="AO1060" i="8"/>
  <c r="AP1060" i="8"/>
  <c r="AQ1060" i="8"/>
  <c r="AR1060" i="8"/>
  <c r="AO1061" i="8"/>
  <c r="AP1061" i="8"/>
  <c r="AQ1061" i="8"/>
  <c r="AR1061" i="8"/>
  <c r="AO1062" i="8"/>
  <c r="AP1062" i="8"/>
  <c r="AQ1062" i="8"/>
  <c r="AR1062" i="8"/>
  <c r="AO1063" i="8"/>
  <c r="AP1063" i="8"/>
  <c r="AQ1063" i="8"/>
  <c r="AR1063" i="8"/>
  <c r="AO1064" i="8"/>
  <c r="AP1064" i="8"/>
  <c r="AQ1064" i="8"/>
  <c r="AR1064" i="8"/>
  <c r="AO1065" i="8"/>
  <c r="AP1065" i="8"/>
  <c r="AQ1065" i="8"/>
  <c r="AR1065" i="8"/>
  <c r="AO1066" i="8"/>
  <c r="AP1066" i="8"/>
  <c r="AQ1066" i="8"/>
  <c r="AR1066" i="8"/>
  <c r="AO1067" i="8"/>
  <c r="AP1067" i="8"/>
  <c r="AQ1067" i="8"/>
  <c r="AR1067" i="8"/>
  <c r="AO1068" i="8"/>
  <c r="AP1068" i="8"/>
  <c r="AQ1068" i="8"/>
  <c r="AR1068" i="8"/>
  <c r="AO1069" i="8"/>
  <c r="AP1069" i="8"/>
  <c r="AQ1069" i="8"/>
  <c r="AR1069" i="8"/>
  <c r="AO1070" i="8"/>
  <c r="AP1070" i="8"/>
  <c r="AQ1070" i="8"/>
  <c r="AR1070" i="8"/>
  <c r="AO1071" i="8"/>
  <c r="AP1071" i="8"/>
  <c r="AQ1071" i="8"/>
  <c r="AR1071" i="8"/>
  <c r="AO1072" i="8"/>
  <c r="AP1072" i="8"/>
  <c r="AQ1072" i="8"/>
  <c r="AR1072" i="8"/>
  <c r="AO1073" i="8"/>
  <c r="AP1073" i="8"/>
  <c r="AQ1073" i="8"/>
  <c r="AR1073" i="8"/>
  <c r="AO1074" i="8"/>
  <c r="AP1074" i="8"/>
  <c r="AQ1074" i="8"/>
  <c r="AR1074" i="8"/>
  <c r="AO1075" i="8"/>
  <c r="AP1075" i="8"/>
  <c r="AQ1075" i="8"/>
  <c r="AR1075" i="8"/>
  <c r="AO1076" i="8"/>
  <c r="AP1076" i="8"/>
  <c r="AQ1076" i="8"/>
  <c r="AR1076" i="8"/>
  <c r="AO1077" i="8"/>
  <c r="AP1077" i="8"/>
  <c r="AQ1077" i="8"/>
  <c r="AR1077" i="8"/>
  <c r="AO1078" i="8"/>
  <c r="AP1078" i="8"/>
  <c r="AQ1078" i="8"/>
  <c r="AR1078" i="8"/>
  <c r="AO1079" i="8"/>
  <c r="AP1079" i="8"/>
  <c r="AQ1079" i="8"/>
  <c r="AR1079" i="8"/>
  <c r="AO1080" i="8"/>
  <c r="AP1080" i="8"/>
  <c r="AQ1080" i="8"/>
  <c r="AR1080" i="8"/>
  <c r="AO1081" i="8"/>
  <c r="AP1081" i="8"/>
  <c r="AQ1081" i="8"/>
  <c r="AR1081" i="8"/>
  <c r="AO1082" i="8"/>
  <c r="AP1082" i="8"/>
  <c r="AQ1082" i="8"/>
  <c r="AR1082" i="8"/>
  <c r="AO1083" i="8"/>
  <c r="AP1083" i="8"/>
  <c r="AQ1083" i="8"/>
  <c r="AR1083" i="8"/>
  <c r="AO1084" i="8"/>
  <c r="AP1084" i="8"/>
  <c r="AQ1084" i="8"/>
  <c r="AR1084" i="8"/>
  <c r="AO1085" i="8"/>
  <c r="AP1085" i="8"/>
  <c r="AQ1085" i="8"/>
  <c r="AR1085" i="8"/>
  <c r="AO1086" i="8"/>
  <c r="AP1086" i="8"/>
  <c r="AQ1086" i="8"/>
  <c r="AR1086" i="8"/>
  <c r="AO1087" i="8"/>
  <c r="AP1087" i="8"/>
  <c r="AQ1087" i="8"/>
  <c r="AR1087" i="8"/>
  <c r="AO1088" i="8"/>
  <c r="AP1088" i="8"/>
  <c r="AQ1088" i="8"/>
  <c r="AR1088" i="8"/>
  <c r="AO1089" i="8"/>
  <c r="AP1089" i="8"/>
  <c r="AQ1089" i="8"/>
  <c r="AR1089" i="8"/>
  <c r="AO1090" i="8"/>
  <c r="AP1090" i="8"/>
  <c r="AQ1090" i="8"/>
  <c r="AR1090" i="8"/>
  <c r="AO1091" i="8"/>
  <c r="AP1091" i="8"/>
  <c r="AQ1091" i="8"/>
  <c r="AR1091" i="8"/>
  <c r="AO1092" i="8"/>
  <c r="AP1092" i="8"/>
  <c r="AQ1092" i="8"/>
  <c r="AR1092" i="8"/>
  <c r="AO1093" i="8"/>
  <c r="AP1093" i="8"/>
  <c r="AQ1093" i="8"/>
  <c r="AR1093" i="8"/>
  <c r="AO1094" i="8"/>
  <c r="AP1094" i="8"/>
  <c r="AQ1094" i="8"/>
  <c r="AR1094" i="8"/>
  <c r="AO1095" i="8"/>
  <c r="AP1095" i="8"/>
  <c r="AQ1095" i="8"/>
  <c r="AR1095" i="8"/>
  <c r="AO1096" i="8"/>
  <c r="AP1096" i="8"/>
  <c r="AQ1096" i="8"/>
  <c r="AR1096" i="8"/>
  <c r="AO1097" i="8"/>
  <c r="AP1097" i="8"/>
  <c r="AQ1097" i="8"/>
  <c r="AR1097" i="8"/>
  <c r="AO1098" i="8"/>
  <c r="AP1098" i="8"/>
  <c r="AQ1098" i="8"/>
  <c r="AR1098" i="8"/>
  <c r="AO1099" i="8"/>
  <c r="AP1099" i="8"/>
  <c r="AQ1099" i="8"/>
  <c r="AR1099" i="8"/>
  <c r="AO1100" i="8"/>
  <c r="AP1100" i="8"/>
  <c r="AQ1100" i="8"/>
  <c r="AR1100" i="8"/>
  <c r="AO1101" i="8"/>
  <c r="AP1101" i="8"/>
  <c r="AQ1101" i="8"/>
  <c r="AR1101" i="8"/>
  <c r="AO1102" i="8"/>
  <c r="AP1102" i="8"/>
  <c r="AQ1102" i="8"/>
  <c r="AR1102" i="8"/>
  <c r="AO1103" i="8"/>
  <c r="AP1103" i="8"/>
  <c r="AQ1103" i="8"/>
  <c r="AR1103" i="8"/>
  <c r="AO1104" i="8"/>
  <c r="AP1104" i="8"/>
  <c r="AQ1104" i="8"/>
  <c r="AR1104" i="8"/>
  <c r="AO1105" i="8"/>
  <c r="AP1105" i="8"/>
  <c r="AQ1105" i="8"/>
  <c r="AR1105" i="8"/>
  <c r="AO1106" i="8"/>
  <c r="AP1106" i="8"/>
  <c r="AQ1106" i="8"/>
  <c r="AR1106" i="8"/>
  <c r="AO1107" i="8"/>
  <c r="AP1107" i="8"/>
  <c r="AQ1107" i="8"/>
  <c r="AR1107" i="8"/>
  <c r="AO1108" i="8"/>
  <c r="AP1108" i="8"/>
  <c r="AQ1108" i="8"/>
  <c r="AR1108" i="8"/>
  <c r="AO1109" i="8"/>
  <c r="AP1109" i="8"/>
  <c r="AQ1109" i="8"/>
  <c r="AR1109" i="8"/>
  <c r="AO1110" i="8"/>
  <c r="AP1110" i="8"/>
  <c r="AQ1110" i="8"/>
  <c r="AR1110" i="8"/>
  <c r="AO1111" i="8"/>
  <c r="AP1111" i="8"/>
  <c r="AQ1111" i="8"/>
  <c r="AR1111" i="8"/>
  <c r="AO1112" i="8"/>
  <c r="AP1112" i="8"/>
  <c r="AQ1112" i="8"/>
  <c r="AR1112" i="8"/>
  <c r="AO1113" i="8"/>
  <c r="AP1113" i="8"/>
  <c r="AQ1113" i="8"/>
  <c r="AR1113" i="8"/>
  <c r="AO1114" i="8"/>
  <c r="AP1114" i="8"/>
  <c r="AQ1114" i="8"/>
  <c r="AR1114" i="8"/>
  <c r="AO1115" i="8"/>
  <c r="AP1115" i="8"/>
  <c r="AQ1115" i="8"/>
  <c r="AR1115" i="8"/>
  <c r="B18" i="8"/>
  <c r="C18" i="8"/>
  <c r="D18" i="8"/>
  <c r="B19" i="8"/>
  <c r="C19" i="8"/>
  <c r="D19" i="8"/>
  <c r="B20" i="8"/>
  <c r="C20" i="8"/>
  <c r="D20" i="8"/>
  <c r="B21" i="8"/>
  <c r="C21" i="8"/>
  <c r="D21" i="8"/>
  <c r="B22" i="8"/>
  <c r="C22" i="8"/>
  <c r="D22" i="8"/>
  <c r="B23" i="8"/>
  <c r="C23" i="8"/>
  <c r="D23" i="8"/>
  <c r="B24" i="8"/>
  <c r="C24" i="8"/>
  <c r="D24" i="8"/>
  <c r="B25" i="8"/>
  <c r="C25" i="8"/>
  <c r="D25" i="8"/>
  <c r="B26" i="8"/>
  <c r="C26" i="8"/>
  <c r="D26" i="8"/>
  <c r="B27" i="8"/>
  <c r="C27" i="8"/>
  <c r="D27" i="8"/>
  <c r="B28" i="8"/>
  <c r="C28" i="8"/>
  <c r="D28" i="8"/>
  <c r="B29" i="8"/>
  <c r="C29" i="8"/>
  <c r="D29" i="8"/>
  <c r="B30" i="8"/>
  <c r="C30" i="8"/>
  <c r="D30" i="8"/>
  <c r="B31" i="8"/>
  <c r="C31" i="8"/>
  <c r="D31" i="8"/>
  <c r="B32" i="8"/>
  <c r="C32" i="8"/>
  <c r="D32" i="8"/>
  <c r="B33" i="8"/>
  <c r="C33" i="8"/>
  <c r="D33" i="8"/>
  <c r="B34" i="8"/>
  <c r="C34" i="8"/>
  <c r="D34" i="8"/>
  <c r="B35" i="8"/>
  <c r="C35" i="8"/>
  <c r="D35" i="8"/>
  <c r="B36" i="8"/>
  <c r="C36" i="8"/>
  <c r="D36" i="8"/>
  <c r="B37" i="8"/>
  <c r="C37" i="8"/>
  <c r="D37" i="8"/>
  <c r="B38" i="8"/>
  <c r="C38" i="8"/>
  <c r="D38" i="8"/>
  <c r="B39" i="8"/>
  <c r="C39" i="8"/>
  <c r="D39" i="8"/>
  <c r="B40" i="8"/>
  <c r="C40" i="8"/>
  <c r="D40" i="8"/>
  <c r="B41" i="8"/>
  <c r="C41" i="8"/>
  <c r="D41" i="8"/>
  <c r="B42" i="8"/>
  <c r="C42" i="8"/>
  <c r="D42" i="8"/>
  <c r="B43" i="8"/>
  <c r="C43" i="8"/>
  <c r="D43" i="8"/>
  <c r="B44" i="8"/>
  <c r="C44" i="8"/>
  <c r="D44" i="8"/>
  <c r="B45" i="8"/>
  <c r="C45" i="8"/>
  <c r="D45" i="8"/>
  <c r="B46" i="8"/>
  <c r="C46" i="8"/>
  <c r="D46" i="8"/>
  <c r="B47" i="8"/>
  <c r="C47" i="8"/>
  <c r="D47" i="8"/>
  <c r="B48" i="8"/>
  <c r="C48" i="8"/>
  <c r="D48" i="8"/>
  <c r="B49" i="8"/>
  <c r="C49" i="8"/>
  <c r="D49" i="8"/>
  <c r="B50" i="8"/>
  <c r="C50" i="8"/>
  <c r="D50" i="8"/>
  <c r="B51" i="8"/>
  <c r="C51" i="8"/>
  <c r="D51" i="8"/>
  <c r="B52" i="8"/>
  <c r="C52" i="8"/>
  <c r="D52" i="8"/>
  <c r="B53" i="8"/>
  <c r="C53" i="8"/>
  <c r="D53" i="8"/>
  <c r="B54" i="8"/>
  <c r="C54" i="8"/>
  <c r="D54" i="8"/>
  <c r="B55" i="8"/>
  <c r="C55" i="8"/>
  <c r="D55" i="8"/>
  <c r="B56" i="8"/>
  <c r="C56" i="8"/>
  <c r="D56" i="8"/>
  <c r="B57" i="8"/>
  <c r="C57" i="8"/>
  <c r="D57" i="8"/>
  <c r="B58" i="8"/>
  <c r="C58" i="8"/>
  <c r="D58" i="8"/>
  <c r="B59" i="8"/>
  <c r="C59" i="8"/>
  <c r="D59" i="8"/>
  <c r="B60" i="8"/>
  <c r="C60" i="8"/>
  <c r="D60" i="8"/>
  <c r="B61" i="8"/>
  <c r="C61" i="8"/>
  <c r="D61" i="8"/>
  <c r="B62" i="8"/>
  <c r="C62" i="8"/>
  <c r="D62" i="8"/>
  <c r="B63" i="8"/>
  <c r="C63" i="8"/>
  <c r="D63" i="8"/>
  <c r="B64" i="8"/>
  <c r="C64" i="8"/>
  <c r="D64" i="8"/>
  <c r="B65" i="8"/>
  <c r="C65" i="8"/>
  <c r="D65" i="8"/>
  <c r="B66" i="8"/>
  <c r="C66" i="8"/>
  <c r="D66" i="8"/>
  <c r="B67" i="8"/>
  <c r="C67" i="8"/>
  <c r="D67" i="8"/>
  <c r="B68" i="8"/>
  <c r="C68" i="8"/>
  <c r="D68" i="8"/>
  <c r="B69" i="8"/>
  <c r="C69" i="8"/>
  <c r="D69" i="8"/>
  <c r="B70" i="8"/>
  <c r="C70" i="8"/>
  <c r="D70" i="8"/>
  <c r="B71" i="8"/>
  <c r="C71" i="8"/>
  <c r="D71" i="8"/>
  <c r="B72" i="8"/>
  <c r="C72" i="8"/>
  <c r="D72" i="8"/>
  <c r="B73" i="8"/>
  <c r="C73" i="8"/>
  <c r="D73" i="8"/>
  <c r="B74" i="8"/>
  <c r="C74" i="8"/>
  <c r="D74" i="8"/>
  <c r="B75" i="8"/>
  <c r="C75" i="8"/>
  <c r="D75" i="8"/>
  <c r="B76" i="8"/>
  <c r="C76" i="8"/>
  <c r="D76" i="8"/>
  <c r="B77" i="8"/>
  <c r="C77" i="8"/>
  <c r="D77" i="8"/>
  <c r="B78" i="8"/>
  <c r="C78" i="8"/>
  <c r="D78" i="8"/>
  <c r="B79" i="8"/>
  <c r="C79" i="8"/>
  <c r="D79" i="8"/>
  <c r="B80" i="8"/>
  <c r="C80" i="8"/>
  <c r="D80" i="8"/>
  <c r="B81" i="8"/>
  <c r="C81" i="8"/>
  <c r="D81" i="8"/>
  <c r="B82" i="8"/>
  <c r="C82" i="8"/>
  <c r="D82" i="8"/>
  <c r="B83" i="8"/>
  <c r="C83" i="8"/>
  <c r="D83" i="8"/>
  <c r="B84" i="8"/>
  <c r="C84" i="8"/>
  <c r="D84" i="8"/>
  <c r="B85" i="8"/>
  <c r="C85" i="8"/>
  <c r="D85" i="8"/>
  <c r="B86" i="8"/>
  <c r="C86" i="8"/>
  <c r="D86" i="8"/>
  <c r="B87" i="8"/>
  <c r="C87" i="8"/>
  <c r="D87" i="8"/>
  <c r="B88" i="8"/>
  <c r="C88" i="8"/>
  <c r="D88" i="8"/>
  <c r="B89" i="8"/>
  <c r="C89" i="8"/>
  <c r="D89" i="8"/>
  <c r="B90" i="8"/>
  <c r="C90" i="8"/>
  <c r="D90" i="8"/>
  <c r="B91" i="8"/>
  <c r="C91" i="8"/>
  <c r="D91" i="8"/>
  <c r="B92" i="8"/>
  <c r="C92" i="8"/>
  <c r="D92" i="8"/>
  <c r="B93" i="8"/>
  <c r="C93" i="8"/>
  <c r="D93" i="8"/>
  <c r="B94" i="8"/>
  <c r="C94" i="8"/>
  <c r="D94" i="8"/>
  <c r="B95" i="8"/>
  <c r="C95" i="8"/>
  <c r="D95" i="8"/>
  <c r="B96" i="8"/>
  <c r="C96" i="8"/>
  <c r="D96" i="8"/>
  <c r="B97" i="8"/>
  <c r="C97" i="8"/>
  <c r="D97" i="8"/>
  <c r="B98" i="8"/>
  <c r="C98" i="8"/>
  <c r="D98" i="8"/>
  <c r="B99" i="8"/>
  <c r="C99" i="8"/>
  <c r="D99" i="8"/>
  <c r="B100" i="8"/>
  <c r="C100" i="8"/>
  <c r="D100" i="8"/>
  <c r="B101" i="8"/>
  <c r="C101" i="8"/>
  <c r="D101" i="8"/>
  <c r="B102" i="8"/>
  <c r="C102" i="8"/>
  <c r="D102" i="8"/>
  <c r="B103" i="8"/>
  <c r="C103" i="8"/>
  <c r="D103" i="8"/>
  <c r="B104" i="8"/>
  <c r="C104" i="8"/>
  <c r="D104" i="8"/>
  <c r="B105" i="8"/>
  <c r="C105" i="8"/>
  <c r="D105" i="8"/>
  <c r="B106" i="8"/>
  <c r="C106" i="8"/>
  <c r="D106" i="8"/>
  <c r="B107" i="8"/>
  <c r="C107" i="8"/>
  <c r="D107" i="8"/>
  <c r="B108" i="8"/>
  <c r="C108" i="8"/>
  <c r="D108" i="8"/>
  <c r="B109" i="8"/>
  <c r="C109" i="8"/>
  <c r="D109" i="8"/>
  <c r="B110" i="8"/>
  <c r="C110" i="8"/>
  <c r="D110" i="8"/>
  <c r="B111" i="8"/>
  <c r="C111" i="8"/>
  <c r="D111" i="8"/>
  <c r="B112" i="8"/>
  <c r="C112" i="8"/>
  <c r="D112" i="8"/>
  <c r="B113" i="8"/>
  <c r="C113" i="8"/>
  <c r="D113" i="8"/>
  <c r="B114" i="8"/>
  <c r="C114" i="8"/>
  <c r="D114" i="8"/>
  <c r="B115" i="8"/>
  <c r="C115" i="8"/>
  <c r="D115" i="8"/>
  <c r="B116" i="8"/>
  <c r="C116" i="8"/>
  <c r="D116" i="8"/>
  <c r="B117" i="8"/>
  <c r="C117" i="8"/>
  <c r="D117" i="8"/>
  <c r="B118" i="8"/>
  <c r="C118" i="8"/>
  <c r="D118" i="8"/>
  <c r="B119" i="8"/>
  <c r="C119" i="8"/>
  <c r="D119" i="8"/>
  <c r="B120" i="8"/>
  <c r="C120" i="8"/>
  <c r="D120" i="8"/>
  <c r="B121" i="8"/>
  <c r="C121" i="8"/>
  <c r="D121" i="8"/>
  <c r="B122" i="8"/>
  <c r="C122" i="8"/>
  <c r="D122" i="8"/>
  <c r="B123" i="8"/>
  <c r="C123" i="8"/>
  <c r="D123" i="8"/>
  <c r="B124" i="8"/>
  <c r="C124" i="8"/>
  <c r="D124" i="8"/>
  <c r="B125" i="8"/>
  <c r="C125" i="8"/>
  <c r="D125" i="8"/>
  <c r="B126" i="8"/>
  <c r="C126" i="8"/>
  <c r="D126" i="8"/>
  <c r="B127" i="8"/>
  <c r="C127" i="8"/>
  <c r="D127" i="8"/>
  <c r="B128" i="8"/>
  <c r="C128" i="8"/>
  <c r="D128" i="8"/>
  <c r="B129" i="8"/>
  <c r="C129" i="8"/>
  <c r="D129" i="8"/>
  <c r="B130" i="8"/>
  <c r="C130" i="8"/>
  <c r="D130" i="8"/>
  <c r="B131" i="8"/>
  <c r="C131" i="8"/>
  <c r="D131" i="8"/>
  <c r="B132" i="8"/>
  <c r="C132" i="8"/>
  <c r="D132" i="8"/>
  <c r="B133" i="8"/>
  <c r="C133" i="8"/>
  <c r="D133" i="8"/>
  <c r="B134" i="8"/>
  <c r="C134" i="8"/>
  <c r="D134" i="8"/>
  <c r="B135" i="8"/>
  <c r="C135" i="8"/>
  <c r="D135" i="8"/>
  <c r="B136" i="8"/>
  <c r="C136" i="8"/>
  <c r="D136" i="8"/>
  <c r="B137" i="8"/>
  <c r="C137" i="8"/>
  <c r="D137" i="8"/>
  <c r="B138" i="8"/>
  <c r="C138" i="8"/>
  <c r="D138" i="8"/>
  <c r="B139" i="8"/>
  <c r="C139" i="8"/>
  <c r="D139" i="8"/>
  <c r="B140" i="8"/>
  <c r="C140" i="8"/>
  <c r="D140" i="8"/>
  <c r="B141" i="8"/>
  <c r="C141" i="8"/>
  <c r="D141" i="8"/>
  <c r="B142" i="8"/>
  <c r="C142" i="8"/>
  <c r="D142" i="8"/>
  <c r="B143" i="8"/>
  <c r="C143" i="8"/>
  <c r="D143" i="8"/>
  <c r="B144" i="8"/>
  <c r="C144" i="8"/>
  <c r="D144" i="8"/>
  <c r="B145" i="8"/>
  <c r="C145" i="8"/>
  <c r="D145" i="8"/>
  <c r="B146" i="8"/>
  <c r="C146" i="8"/>
  <c r="D146" i="8"/>
  <c r="B147" i="8"/>
  <c r="C147" i="8"/>
  <c r="D147" i="8"/>
  <c r="B148" i="8"/>
  <c r="C148" i="8"/>
  <c r="D148" i="8"/>
  <c r="B149" i="8"/>
  <c r="C149" i="8"/>
  <c r="D149" i="8"/>
  <c r="B150" i="8"/>
  <c r="C150" i="8"/>
  <c r="D150" i="8"/>
  <c r="B151" i="8"/>
  <c r="C151" i="8"/>
  <c r="D151" i="8"/>
  <c r="B152" i="8"/>
  <c r="C152" i="8"/>
  <c r="D152" i="8"/>
  <c r="B153" i="8"/>
  <c r="C153" i="8"/>
  <c r="D153" i="8"/>
  <c r="B154" i="8"/>
  <c r="C154" i="8"/>
  <c r="D154" i="8"/>
  <c r="B155" i="8"/>
  <c r="C155" i="8"/>
  <c r="D155" i="8"/>
  <c r="B156" i="8"/>
  <c r="C156" i="8"/>
  <c r="D156" i="8"/>
  <c r="B157" i="8"/>
  <c r="C157" i="8"/>
  <c r="D157" i="8"/>
  <c r="B158" i="8"/>
  <c r="C158" i="8"/>
  <c r="D158" i="8"/>
  <c r="B159" i="8"/>
  <c r="C159" i="8"/>
  <c r="D159" i="8"/>
  <c r="B160" i="8"/>
  <c r="C160" i="8"/>
  <c r="D160" i="8"/>
  <c r="B161" i="8"/>
  <c r="C161" i="8"/>
  <c r="D161" i="8"/>
  <c r="B162" i="8"/>
  <c r="C162" i="8"/>
  <c r="D162" i="8"/>
  <c r="B163" i="8"/>
  <c r="C163" i="8"/>
  <c r="D163" i="8"/>
  <c r="B164" i="8"/>
  <c r="C164" i="8"/>
  <c r="D164" i="8"/>
  <c r="B165" i="8"/>
  <c r="C165" i="8"/>
  <c r="D165" i="8"/>
  <c r="B166" i="8"/>
  <c r="C166" i="8"/>
  <c r="D166" i="8"/>
  <c r="B167" i="8"/>
  <c r="C167" i="8"/>
  <c r="D167" i="8"/>
  <c r="B168" i="8"/>
  <c r="C168" i="8"/>
  <c r="D168" i="8"/>
  <c r="B169" i="8"/>
  <c r="C169" i="8"/>
  <c r="D169" i="8"/>
  <c r="B170" i="8"/>
  <c r="C170" i="8"/>
  <c r="D170" i="8"/>
  <c r="B171" i="8"/>
  <c r="C171" i="8"/>
  <c r="D171" i="8"/>
  <c r="B172" i="8"/>
  <c r="C172" i="8"/>
  <c r="D172" i="8"/>
  <c r="B173" i="8"/>
  <c r="C173" i="8"/>
  <c r="D173" i="8"/>
  <c r="B174" i="8"/>
  <c r="C174" i="8"/>
  <c r="D174" i="8"/>
  <c r="B175" i="8"/>
  <c r="C175" i="8"/>
  <c r="D175" i="8"/>
  <c r="B176" i="8"/>
  <c r="C176" i="8"/>
  <c r="D176" i="8"/>
  <c r="B177" i="8"/>
  <c r="C177" i="8"/>
  <c r="D177" i="8"/>
  <c r="B178" i="8"/>
  <c r="C178" i="8"/>
  <c r="D178" i="8"/>
  <c r="B179" i="8"/>
  <c r="C179" i="8"/>
  <c r="D179" i="8"/>
  <c r="B180" i="8"/>
  <c r="C180" i="8"/>
  <c r="D180" i="8"/>
  <c r="B181" i="8"/>
  <c r="C181" i="8"/>
  <c r="D181" i="8"/>
  <c r="B182" i="8"/>
  <c r="C182" i="8"/>
  <c r="D182" i="8"/>
  <c r="B183" i="8"/>
  <c r="C183" i="8"/>
  <c r="D183" i="8"/>
  <c r="B184" i="8"/>
  <c r="C184" i="8"/>
  <c r="D184" i="8"/>
  <c r="B185" i="8"/>
  <c r="C185" i="8"/>
  <c r="D185" i="8"/>
  <c r="B186" i="8"/>
  <c r="C186" i="8"/>
  <c r="D186" i="8"/>
  <c r="B187" i="8"/>
  <c r="C187" i="8"/>
  <c r="D187" i="8"/>
  <c r="B188" i="8"/>
  <c r="C188" i="8"/>
  <c r="D188" i="8"/>
  <c r="B189" i="8"/>
  <c r="C189" i="8"/>
  <c r="D189" i="8"/>
  <c r="B190" i="8"/>
  <c r="C190" i="8"/>
  <c r="D190" i="8"/>
  <c r="B191" i="8"/>
  <c r="C191" i="8"/>
  <c r="D191" i="8"/>
  <c r="B192" i="8"/>
  <c r="C192" i="8"/>
  <c r="D192" i="8"/>
  <c r="B193" i="8"/>
  <c r="C193" i="8"/>
  <c r="D193" i="8"/>
  <c r="B194" i="8"/>
  <c r="C194" i="8"/>
  <c r="D194" i="8"/>
  <c r="B195" i="8"/>
  <c r="C195" i="8"/>
  <c r="D195" i="8"/>
  <c r="B196" i="8"/>
  <c r="C196" i="8"/>
  <c r="D196" i="8"/>
  <c r="B197" i="8"/>
  <c r="C197" i="8"/>
  <c r="D197" i="8"/>
  <c r="B198" i="8"/>
  <c r="C198" i="8"/>
  <c r="D198" i="8"/>
  <c r="B199" i="8"/>
  <c r="C199" i="8"/>
  <c r="D199" i="8"/>
  <c r="B200" i="8"/>
  <c r="C200" i="8"/>
  <c r="D200" i="8"/>
  <c r="B201" i="8"/>
  <c r="C201" i="8"/>
  <c r="D201" i="8"/>
  <c r="B202" i="8"/>
  <c r="C202" i="8"/>
  <c r="D202" i="8"/>
  <c r="B203" i="8"/>
  <c r="C203" i="8"/>
  <c r="D203" i="8"/>
  <c r="B204" i="8"/>
  <c r="C204" i="8"/>
  <c r="D204" i="8"/>
  <c r="B205" i="8"/>
  <c r="C205" i="8"/>
  <c r="D205" i="8"/>
  <c r="B206" i="8"/>
  <c r="C206" i="8"/>
  <c r="D206" i="8"/>
  <c r="B207" i="8"/>
  <c r="C207" i="8"/>
  <c r="D207" i="8"/>
  <c r="B208" i="8"/>
  <c r="C208" i="8"/>
  <c r="D208" i="8"/>
  <c r="B209" i="8"/>
  <c r="C209" i="8"/>
  <c r="D209" i="8"/>
  <c r="B210" i="8"/>
  <c r="C210" i="8"/>
  <c r="D210" i="8"/>
  <c r="B211" i="8"/>
  <c r="C211" i="8"/>
  <c r="D211" i="8"/>
  <c r="B212" i="8"/>
  <c r="C212" i="8"/>
  <c r="D212" i="8"/>
  <c r="B213" i="8"/>
  <c r="C213" i="8"/>
  <c r="D213" i="8"/>
  <c r="B214" i="8"/>
  <c r="C214" i="8"/>
  <c r="D214" i="8"/>
  <c r="B215" i="8"/>
  <c r="C215" i="8"/>
  <c r="D215" i="8"/>
  <c r="B216" i="8"/>
  <c r="C216" i="8"/>
  <c r="D216" i="8"/>
  <c r="B217" i="8"/>
  <c r="C217" i="8"/>
  <c r="D217" i="8"/>
  <c r="B218" i="8"/>
  <c r="C218" i="8"/>
  <c r="D218" i="8"/>
  <c r="B219" i="8"/>
  <c r="C219" i="8"/>
  <c r="D219" i="8"/>
  <c r="B220" i="8"/>
  <c r="C220" i="8"/>
  <c r="D220" i="8"/>
  <c r="B221" i="8"/>
  <c r="C221" i="8"/>
  <c r="D221" i="8"/>
  <c r="B222" i="8"/>
  <c r="C222" i="8"/>
  <c r="D222" i="8"/>
  <c r="B223" i="8"/>
  <c r="C223" i="8"/>
  <c r="D223" i="8"/>
  <c r="B224" i="8"/>
  <c r="C224" i="8"/>
  <c r="D224" i="8"/>
  <c r="B225" i="8"/>
  <c r="C225" i="8"/>
  <c r="D225" i="8"/>
  <c r="B226" i="8"/>
  <c r="C226" i="8"/>
  <c r="D226" i="8"/>
  <c r="B227" i="8"/>
  <c r="C227" i="8"/>
  <c r="D227" i="8"/>
  <c r="B228" i="8"/>
  <c r="C228" i="8"/>
  <c r="D228" i="8"/>
  <c r="B229" i="8"/>
  <c r="C229" i="8"/>
  <c r="D229" i="8"/>
  <c r="B230" i="8"/>
  <c r="C230" i="8"/>
  <c r="D230" i="8"/>
  <c r="B231" i="8"/>
  <c r="C231" i="8"/>
  <c r="D231" i="8"/>
  <c r="B232" i="8"/>
  <c r="C232" i="8"/>
  <c r="D232" i="8"/>
  <c r="B233" i="8"/>
  <c r="C233" i="8"/>
  <c r="D233" i="8"/>
  <c r="B234" i="8"/>
  <c r="C234" i="8"/>
  <c r="D234" i="8"/>
  <c r="B235" i="8"/>
  <c r="C235" i="8"/>
  <c r="D235" i="8"/>
  <c r="B236" i="8"/>
  <c r="C236" i="8"/>
  <c r="D236" i="8"/>
  <c r="B237" i="8"/>
  <c r="C237" i="8"/>
  <c r="D237" i="8"/>
  <c r="B238" i="8"/>
  <c r="C238" i="8"/>
  <c r="D238" i="8"/>
  <c r="B239" i="8"/>
  <c r="C239" i="8"/>
  <c r="D239" i="8"/>
  <c r="B240" i="8"/>
  <c r="C240" i="8"/>
  <c r="D240" i="8"/>
  <c r="B241" i="8"/>
  <c r="C241" i="8"/>
  <c r="D241" i="8"/>
  <c r="B242" i="8"/>
  <c r="C242" i="8"/>
  <c r="D242" i="8"/>
  <c r="B243" i="8"/>
  <c r="C243" i="8"/>
  <c r="D243" i="8"/>
  <c r="B244" i="8"/>
  <c r="C244" i="8"/>
  <c r="D244" i="8"/>
  <c r="B245" i="8"/>
  <c r="C245" i="8"/>
  <c r="D245" i="8"/>
  <c r="B246" i="8"/>
  <c r="C246" i="8"/>
  <c r="D246" i="8"/>
  <c r="B247" i="8"/>
  <c r="C247" i="8"/>
  <c r="D247" i="8"/>
  <c r="B248" i="8"/>
  <c r="C248" i="8"/>
  <c r="D248" i="8"/>
  <c r="B249" i="8"/>
  <c r="C249" i="8"/>
  <c r="D249" i="8"/>
  <c r="B250" i="8"/>
  <c r="C250" i="8"/>
  <c r="D250" i="8"/>
  <c r="B251" i="8"/>
  <c r="C251" i="8"/>
  <c r="D251" i="8"/>
  <c r="B252" i="8"/>
  <c r="C252" i="8"/>
  <c r="D252" i="8"/>
  <c r="B253" i="8"/>
  <c r="C253" i="8"/>
  <c r="D253" i="8"/>
  <c r="B254" i="8"/>
  <c r="C254" i="8"/>
  <c r="D254" i="8"/>
  <c r="B255" i="8"/>
  <c r="C255" i="8"/>
  <c r="D255" i="8"/>
  <c r="B256" i="8"/>
  <c r="C256" i="8"/>
  <c r="D256" i="8"/>
  <c r="B257" i="8"/>
  <c r="C257" i="8"/>
  <c r="D257" i="8"/>
  <c r="B258" i="8"/>
  <c r="C258" i="8"/>
  <c r="D258" i="8"/>
  <c r="B259" i="8"/>
  <c r="C259" i="8"/>
  <c r="D259" i="8"/>
  <c r="B260" i="8"/>
  <c r="C260" i="8"/>
  <c r="D260" i="8"/>
  <c r="B261" i="8"/>
  <c r="C261" i="8"/>
  <c r="D261" i="8"/>
  <c r="B262" i="8"/>
  <c r="C262" i="8"/>
  <c r="D262" i="8"/>
  <c r="B263" i="8"/>
  <c r="C263" i="8"/>
  <c r="D263" i="8"/>
  <c r="B264" i="8"/>
  <c r="C264" i="8"/>
  <c r="D264" i="8"/>
  <c r="B265" i="8"/>
  <c r="C265" i="8"/>
  <c r="D265" i="8"/>
  <c r="B266" i="8"/>
  <c r="C266" i="8"/>
  <c r="D266" i="8"/>
  <c r="B267" i="8"/>
  <c r="C267" i="8"/>
  <c r="D267" i="8"/>
  <c r="B268" i="8"/>
  <c r="C268" i="8"/>
  <c r="D268" i="8"/>
  <c r="B269" i="8"/>
  <c r="C269" i="8"/>
  <c r="D269" i="8"/>
  <c r="B270" i="8"/>
  <c r="C270" i="8"/>
  <c r="D270" i="8"/>
  <c r="B271" i="8"/>
  <c r="C271" i="8"/>
  <c r="D271" i="8"/>
  <c r="B272" i="8"/>
  <c r="C272" i="8"/>
  <c r="D272" i="8"/>
  <c r="B273" i="8"/>
  <c r="C273" i="8"/>
  <c r="D273" i="8"/>
  <c r="B274" i="8"/>
  <c r="C274" i="8"/>
  <c r="D274" i="8"/>
  <c r="B275" i="8"/>
  <c r="C275" i="8"/>
  <c r="D275" i="8"/>
  <c r="B276" i="8"/>
  <c r="C276" i="8"/>
  <c r="D276" i="8"/>
  <c r="B277" i="8"/>
  <c r="C277" i="8"/>
  <c r="D277" i="8"/>
  <c r="B278" i="8"/>
  <c r="C278" i="8"/>
  <c r="D278" i="8"/>
  <c r="B279" i="8"/>
  <c r="C279" i="8"/>
  <c r="D279" i="8"/>
  <c r="B280" i="8"/>
  <c r="C280" i="8"/>
  <c r="D280" i="8"/>
  <c r="B281" i="8"/>
  <c r="C281" i="8"/>
  <c r="D281" i="8"/>
  <c r="B282" i="8"/>
  <c r="C282" i="8"/>
  <c r="D282" i="8"/>
  <c r="B283" i="8"/>
  <c r="C283" i="8"/>
  <c r="D283" i="8"/>
  <c r="B284" i="8"/>
  <c r="C284" i="8"/>
  <c r="D284" i="8"/>
  <c r="B285" i="8"/>
  <c r="C285" i="8"/>
  <c r="D285" i="8"/>
  <c r="B286" i="8"/>
  <c r="C286" i="8"/>
  <c r="D286" i="8"/>
  <c r="B287" i="8"/>
  <c r="C287" i="8"/>
  <c r="D287" i="8"/>
  <c r="B288" i="8"/>
  <c r="C288" i="8"/>
  <c r="D288" i="8"/>
  <c r="B289" i="8"/>
  <c r="C289" i="8"/>
  <c r="D289" i="8"/>
  <c r="B290" i="8"/>
  <c r="C290" i="8"/>
  <c r="D290" i="8"/>
  <c r="B291" i="8"/>
  <c r="C291" i="8"/>
  <c r="D291" i="8"/>
  <c r="B292" i="8"/>
  <c r="C292" i="8"/>
  <c r="D292" i="8"/>
  <c r="B293" i="8"/>
  <c r="C293" i="8"/>
  <c r="D293" i="8"/>
  <c r="B294" i="8"/>
  <c r="C294" i="8"/>
  <c r="D294" i="8"/>
  <c r="B295" i="8"/>
  <c r="C295" i="8"/>
  <c r="D295" i="8"/>
  <c r="B296" i="8"/>
  <c r="C296" i="8"/>
  <c r="D296" i="8"/>
  <c r="B297" i="8"/>
  <c r="C297" i="8"/>
  <c r="D297" i="8"/>
  <c r="B298" i="8"/>
  <c r="C298" i="8"/>
  <c r="D298" i="8"/>
  <c r="B299" i="8"/>
  <c r="C299" i="8"/>
  <c r="D299" i="8"/>
  <c r="B300" i="8"/>
  <c r="C300" i="8"/>
  <c r="D300" i="8"/>
  <c r="B301" i="8"/>
  <c r="C301" i="8"/>
  <c r="D301" i="8"/>
  <c r="B302" i="8"/>
  <c r="C302" i="8"/>
  <c r="D302" i="8"/>
  <c r="B303" i="8"/>
  <c r="C303" i="8"/>
  <c r="D303" i="8"/>
  <c r="B304" i="8"/>
  <c r="C304" i="8"/>
  <c r="D304" i="8"/>
  <c r="B305" i="8"/>
  <c r="C305" i="8"/>
  <c r="D305" i="8"/>
  <c r="B306" i="8"/>
  <c r="C306" i="8"/>
  <c r="D306" i="8"/>
  <c r="B307" i="8"/>
  <c r="C307" i="8"/>
  <c r="D307" i="8"/>
  <c r="B308" i="8"/>
  <c r="C308" i="8"/>
  <c r="D308" i="8"/>
  <c r="B309" i="8"/>
  <c r="C309" i="8"/>
  <c r="D309" i="8"/>
  <c r="B310" i="8"/>
  <c r="C310" i="8"/>
  <c r="D310" i="8"/>
  <c r="B311" i="8"/>
  <c r="C311" i="8"/>
  <c r="D311" i="8"/>
  <c r="B312" i="8"/>
  <c r="C312" i="8"/>
  <c r="D312" i="8"/>
  <c r="B313" i="8"/>
  <c r="C313" i="8"/>
  <c r="D313" i="8"/>
  <c r="B314" i="8"/>
  <c r="C314" i="8"/>
  <c r="D314" i="8"/>
  <c r="B315" i="8"/>
  <c r="C315" i="8"/>
  <c r="D315" i="8"/>
  <c r="B316" i="8"/>
  <c r="C316" i="8"/>
  <c r="D316" i="8"/>
  <c r="B317" i="8"/>
  <c r="C317" i="8"/>
  <c r="D317" i="8"/>
  <c r="B318" i="8"/>
  <c r="C318" i="8"/>
  <c r="D318" i="8"/>
  <c r="B319" i="8"/>
  <c r="C319" i="8"/>
  <c r="D319" i="8"/>
  <c r="B320" i="8"/>
  <c r="C320" i="8"/>
  <c r="D320" i="8"/>
  <c r="B321" i="8"/>
  <c r="C321" i="8"/>
  <c r="D321" i="8"/>
  <c r="B322" i="8"/>
  <c r="C322" i="8"/>
  <c r="D322" i="8"/>
  <c r="B323" i="8"/>
  <c r="C323" i="8"/>
  <c r="D323" i="8"/>
  <c r="B324" i="8"/>
  <c r="C324" i="8"/>
  <c r="D324" i="8"/>
  <c r="B325" i="8"/>
  <c r="C325" i="8"/>
  <c r="D325" i="8"/>
  <c r="B326" i="8"/>
  <c r="C326" i="8"/>
  <c r="D326" i="8"/>
  <c r="B327" i="8"/>
  <c r="C327" i="8"/>
  <c r="D327" i="8"/>
  <c r="B328" i="8"/>
  <c r="C328" i="8"/>
  <c r="D328" i="8"/>
  <c r="B329" i="8"/>
  <c r="C329" i="8"/>
  <c r="D329" i="8"/>
  <c r="B330" i="8"/>
  <c r="C330" i="8"/>
  <c r="D330" i="8"/>
  <c r="B331" i="8"/>
  <c r="C331" i="8"/>
  <c r="D331" i="8"/>
  <c r="B332" i="8"/>
  <c r="C332" i="8"/>
  <c r="D332" i="8"/>
  <c r="B333" i="8"/>
  <c r="C333" i="8"/>
  <c r="D333" i="8"/>
  <c r="B334" i="8"/>
  <c r="C334" i="8"/>
  <c r="D334" i="8"/>
  <c r="B335" i="8"/>
  <c r="C335" i="8"/>
  <c r="D335" i="8"/>
  <c r="B336" i="8"/>
  <c r="C336" i="8"/>
  <c r="D336" i="8"/>
  <c r="B337" i="8"/>
  <c r="C337" i="8"/>
  <c r="D337" i="8"/>
  <c r="B338" i="8"/>
  <c r="C338" i="8"/>
  <c r="D338" i="8"/>
  <c r="B339" i="8"/>
  <c r="C339" i="8"/>
  <c r="D339" i="8"/>
  <c r="B340" i="8"/>
  <c r="C340" i="8"/>
  <c r="D340" i="8"/>
  <c r="B341" i="8"/>
  <c r="C341" i="8"/>
  <c r="D341" i="8"/>
  <c r="B342" i="8"/>
  <c r="C342" i="8"/>
  <c r="D342" i="8"/>
  <c r="B343" i="8"/>
  <c r="C343" i="8"/>
  <c r="D343" i="8"/>
  <c r="B344" i="8"/>
  <c r="C344" i="8"/>
  <c r="D344" i="8"/>
  <c r="B345" i="8"/>
  <c r="C345" i="8"/>
  <c r="D345" i="8"/>
  <c r="B346" i="8"/>
  <c r="C346" i="8"/>
  <c r="D346" i="8"/>
  <c r="B347" i="8"/>
  <c r="C347" i="8"/>
  <c r="D347" i="8"/>
  <c r="B348" i="8"/>
  <c r="C348" i="8"/>
  <c r="D348" i="8"/>
  <c r="B349" i="8"/>
  <c r="C349" i="8"/>
  <c r="D349" i="8"/>
  <c r="B350" i="8"/>
  <c r="C350" i="8"/>
  <c r="D350" i="8"/>
  <c r="B351" i="8"/>
  <c r="C351" i="8"/>
  <c r="D351" i="8"/>
  <c r="B352" i="8"/>
  <c r="C352" i="8"/>
  <c r="D352" i="8"/>
  <c r="B353" i="8"/>
  <c r="C353" i="8"/>
  <c r="D353" i="8"/>
  <c r="B354" i="8"/>
  <c r="C354" i="8"/>
  <c r="D354" i="8"/>
  <c r="B355" i="8"/>
  <c r="C355" i="8"/>
  <c r="D355" i="8"/>
  <c r="B356" i="8"/>
  <c r="C356" i="8"/>
  <c r="D356" i="8"/>
  <c r="B357" i="8"/>
  <c r="C357" i="8"/>
  <c r="D357" i="8"/>
  <c r="B358" i="8"/>
  <c r="C358" i="8"/>
  <c r="D358" i="8"/>
  <c r="B359" i="8"/>
  <c r="C359" i="8"/>
  <c r="D359" i="8"/>
  <c r="B360" i="8"/>
  <c r="C360" i="8"/>
  <c r="D360" i="8"/>
  <c r="B361" i="8"/>
  <c r="C361" i="8"/>
  <c r="D361" i="8"/>
  <c r="B362" i="8"/>
  <c r="C362" i="8"/>
  <c r="D362" i="8"/>
  <c r="B363" i="8"/>
  <c r="C363" i="8"/>
  <c r="D363" i="8"/>
  <c r="B364" i="8"/>
  <c r="C364" i="8"/>
  <c r="D364" i="8"/>
  <c r="B365" i="8"/>
  <c r="C365" i="8"/>
  <c r="D365" i="8"/>
  <c r="B366" i="8"/>
  <c r="C366" i="8"/>
  <c r="D366" i="8"/>
  <c r="B367" i="8"/>
  <c r="C367" i="8"/>
  <c r="D367" i="8"/>
  <c r="B368" i="8"/>
  <c r="C368" i="8"/>
  <c r="D368" i="8"/>
  <c r="B369" i="8"/>
  <c r="C369" i="8"/>
  <c r="D369" i="8"/>
  <c r="B370" i="8"/>
  <c r="C370" i="8"/>
  <c r="D370" i="8"/>
  <c r="B371" i="8"/>
  <c r="C371" i="8"/>
  <c r="D371" i="8"/>
  <c r="B372" i="8"/>
  <c r="C372" i="8"/>
  <c r="D372" i="8"/>
  <c r="B373" i="8"/>
  <c r="C373" i="8"/>
  <c r="D373" i="8"/>
  <c r="B374" i="8"/>
  <c r="C374" i="8"/>
  <c r="D374" i="8"/>
  <c r="B375" i="8"/>
  <c r="C375" i="8"/>
  <c r="D375" i="8"/>
  <c r="B376" i="8"/>
  <c r="C376" i="8"/>
  <c r="D376" i="8"/>
  <c r="B377" i="8"/>
  <c r="C377" i="8"/>
  <c r="D377" i="8"/>
  <c r="B378" i="8"/>
  <c r="C378" i="8"/>
  <c r="D378" i="8"/>
  <c r="B379" i="8"/>
  <c r="C379" i="8"/>
  <c r="D379" i="8"/>
  <c r="B380" i="8"/>
  <c r="C380" i="8"/>
  <c r="D380" i="8"/>
  <c r="B381" i="8"/>
  <c r="C381" i="8"/>
  <c r="D381" i="8"/>
  <c r="B382" i="8"/>
  <c r="C382" i="8"/>
  <c r="D382" i="8"/>
  <c r="B383" i="8"/>
  <c r="C383" i="8"/>
  <c r="D383" i="8"/>
  <c r="B384" i="8"/>
  <c r="C384" i="8"/>
  <c r="D384" i="8"/>
  <c r="B385" i="8"/>
  <c r="C385" i="8"/>
  <c r="D385" i="8"/>
  <c r="B386" i="8"/>
  <c r="C386" i="8"/>
  <c r="D386" i="8"/>
  <c r="B387" i="8"/>
  <c r="C387" i="8"/>
  <c r="D387" i="8"/>
  <c r="B388" i="8"/>
  <c r="C388" i="8"/>
  <c r="D388" i="8"/>
  <c r="B389" i="8"/>
  <c r="C389" i="8"/>
  <c r="D389" i="8"/>
  <c r="B390" i="8"/>
  <c r="C390" i="8"/>
  <c r="D390" i="8"/>
  <c r="B391" i="8"/>
  <c r="C391" i="8"/>
  <c r="D391" i="8"/>
  <c r="B392" i="8"/>
  <c r="C392" i="8"/>
  <c r="D392" i="8"/>
  <c r="B393" i="8"/>
  <c r="C393" i="8"/>
  <c r="D393" i="8"/>
  <c r="B394" i="8"/>
  <c r="C394" i="8"/>
  <c r="D394" i="8"/>
  <c r="B395" i="8"/>
  <c r="C395" i="8"/>
  <c r="D395" i="8"/>
  <c r="B396" i="8"/>
  <c r="C396" i="8"/>
  <c r="D396" i="8"/>
  <c r="B397" i="8"/>
  <c r="C397" i="8"/>
  <c r="D397" i="8"/>
  <c r="B398" i="8"/>
  <c r="C398" i="8"/>
  <c r="D398" i="8"/>
  <c r="B399" i="8"/>
  <c r="C399" i="8"/>
  <c r="D399" i="8"/>
  <c r="B400" i="8"/>
  <c r="C400" i="8"/>
  <c r="D400" i="8"/>
  <c r="B401" i="8"/>
  <c r="C401" i="8"/>
  <c r="D401" i="8"/>
  <c r="B402" i="8"/>
  <c r="C402" i="8"/>
  <c r="D402" i="8"/>
  <c r="B403" i="8"/>
  <c r="C403" i="8"/>
  <c r="D403" i="8"/>
  <c r="B404" i="8"/>
  <c r="C404" i="8"/>
  <c r="D404" i="8"/>
  <c r="B405" i="8"/>
  <c r="C405" i="8"/>
  <c r="D405" i="8"/>
  <c r="B406" i="8"/>
  <c r="C406" i="8"/>
  <c r="D406" i="8"/>
  <c r="B407" i="8"/>
  <c r="C407" i="8"/>
  <c r="D407" i="8"/>
  <c r="B408" i="8"/>
  <c r="C408" i="8"/>
  <c r="D408" i="8"/>
  <c r="B409" i="8"/>
  <c r="C409" i="8"/>
  <c r="D409" i="8"/>
  <c r="B410" i="8"/>
  <c r="C410" i="8"/>
  <c r="D410" i="8"/>
  <c r="B411" i="8"/>
  <c r="C411" i="8"/>
  <c r="D411" i="8"/>
  <c r="B412" i="8"/>
  <c r="C412" i="8"/>
  <c r="D412" i="8"/>
  <c r="B413" i="8"/>
  <c r="C413" i="8"/>
  <c r="D413" i="8"/>
  <c r="B414" i="8"/>
  <c r="C414" i="8"/>
  <c r="D414" i="8"/>
  <c r="B415" i="8"/>
  <c r="C415" i="8"/>
  <c r="D415" i="8"/>
  <c r="B416" i="8"/>
  <c r="C416" i="8"/>
  <c r="D416" i="8"/>
  <c r="B417" i="8"/>
  <c r="C417" i="8"/>
  <c r="D417" i="8"/>
  <c r="B418" i="8"/>
  <c r="C418" i="8"/>
  <c r="D418" i="8"/>
  <c r="B419" i="8"/>
  <c r="C419" i="8"/>
  <c r="D419" i="8"/>
  <c r="B420" i="8"/>
  <c r="C420" i="8"/>
  <c r="D420" i="8"/>
  <c r="B421" i="8"/>
  <c r="C421" i="8"/>
  <c r="D421" i="8"/>
  <c r="B422" i="8"/>
  <c r="C422" i="8"/>
  <c r="D422" i="8"/>
  <c r="B423" i="8"/>
  <c r="C423" i="8"/>
  <c r="D423" i="8"/>
  <c r="B424" i="8"/>
  <c r="C424" i="8"/>
  <c r="D424" i="8"/>
  <c r="B425" i="8"/>
  <c r="C425" i="8"/>
  <c r="D425" i="8"/>
  <c r="B426" i="8"/>
  <c r="C426" i="8"/>
  <c r="D426" i="8"/>
  <c r="B427" i="8"/>
  <c r="C427" i="8"/>
  <c r="D427" i="8"/>
  <c r="B428" i="8"/>
  <c r="C428" i="8"/>
  <c r="D428" i="8"/>
  <c r="B429" i="8"/>
  <c r="C429" i="8"/>
  <c r="D429" i="8"/>
  <c r="B430" i="8"/>
  <c r="C430" i="8"/>
  <c r="D430" i="8"/>
  <c r="B431" i="8"/>
  <c r="C431" i="8"/>
  <c r="D431" i="8"/>
  <c r="B432" i="8"/>
  <c r="C432" i="8"/>
  <c r="D432" i="8"/>
  <c r="B433" i="8"/>
  <c r="C433" i="8"/>
  <c r="D433" i="8"/>
  <c r="B434" i="8"/>
  <c r="C434" i="8"/>
  <c r="D434" i="8"/>
  <c r="B435" i="8"/>
  <c r="C435" i="8"/>
  <c r="D435" i="8"/>
  <c r="B436" i="8"/>
  <c r="C436" i="8"/>
  <c r="D436" i="8"/>
  <c r="B437" i="8"/>
  <c r="C437" i="8"/>
  <c r="D437" i="8"/>
  <c r="B438" i="8"/>
  <c r="C438" i="8"/>
  <c r="D438" i="8"/>
  <c r="B439" i="8"/>
  <c r="C439" i="8"/>
  <c r="D439" i="8"/>
  <c r="B440" i="8"/>
  <c r="C440" i="8"/>
  <c r="D440" i="8"/>
  <c r="B441" i="8"/>
  <c r="C441" i="8"/>
  <c r="D441" i="8"/>
  <c r="B442" i="8"/>
  <c r="C442" i="8"/>
  <c r="D442" i="8"/>
  <c r="B443" i="8"/>
  <c r="C443" i="8"/>
  <c r="D443" i="8"/>
  <c r="B444" i="8"/>
  <c r="C444" i="8"/>
  <c r="D444" i="8"/>
  <c r="B445" i="8"/>
  <c r="C445" i="8"/>
  <c r="D445" i="8"/>
  <c r="B446" i="8"/>
  <c r="C446" i="8"/>
  <c r="D446" i="8"/>
  <c r="B447" i="8"/>
  <c r="C447" i="8"/>
  <c r="D447" i="8"/>
  <c r="B448" i="8"/>
  <c r="C448" i="8"/>
  <c r="D448" i="8"/>
  <c r="B449" i="8"/>
  <c r="C449" i="8"/>
  <c r="D449" i="8"/>
  <c r="B450" i="8"/>
  <c r="C450" i="8"/>
  <c r="D450" i="8"/>
  <c r="B451" i="8"/>
  <c r="C451" i="8"/>
  <c r="D451" i="8"/>
  <c r="B452" i="8"/>
  <c r="C452" i="8"/>
  <c r="D452" i="8"/>
  <c r="B453" i="8"/>
  <c r="C453" i="8"/>
  <c r="D453" i="8"/>
  <c r="B454" i="8"/>
  <c r="C454" i="8"/>
  <c r="D454" i="8"/>
  <c r="B455" i="8"/>
  <c r="C455" i="8"/>
  <c r="D455" i="8"/>
  <c r="B456" i="8"/>
  <c r="C456" i="8"/>
  <c r="D456" i="8"/>
  <c r="B457" i="8"/>
  <c r="C457" i="8"/>
  <c r="D457" i="8"/>
  <c r="B458" i="8"/>
  <c r="C458" i="8"/>
  <c r="D458" i="8"/>
  <c r="B459" i="8"/>
  <c r="C459" i="8"/>
  <c r="D459" i="8"/>
  <c r="B460" i="8"/>
  <c r="C460" i="8"/>
  <c r="D460" i="8"/>
  <c r="B461" i="8"/>
  <c r="C461" i="8"/>
  <c r="D461" i="8"/>
  <c r="B462" i="8"/>
  <c r="C462" i="8"/>
  <c r="D462" i="8"/>
  <c r="B463" i="8"/>
  <c r="C463" i="8"/>
  <c r="D463" i="8"/>
  <c r="B464" i="8"/>
  <c r="C464" i="8"/>
  <c r="D464" i="8"/>
  <c r="B465" i="8"/>
  <c r="C465" i="8"/>
  <c r="D465" i="8"/>
  <c r="B466" i="8"/>
  <c r="C466" i="8"/>
  <c r="D466" i="8"/>
  <c r="B467" i="8"/>
  <c r="C467" i="8"/>
  <c r="D467" i="8"/>
  <c r="B468" i="8"/>
  <c r="C468" i="8"/>
  <c r="D468" i="8"/>
  <c r="B469" i="8"/>
  <c r="C469" i="8"/>
  <c r="D469" i="8"/>
  <c r="B470" i="8"/>
  <c r="C470" i="8"/>
  <c r="D470" i="8"/>
  <c r="B471" i="8"/>
  <c r="C471" i="8"/>
  <c r="D471" i="8"/>
  <c r="B472" i="8"/>
  <c r="C472" i="8"/>
  <c r="D472" i="8"/>
  <c r="B473" i="8"/>
  <c r="C473" i="8"/>
  <c r="D473" i="8"/>
  <c r="B474" i="8"/>
  <c r="C474" i="8"/>
  <c r="D474" i="8"/>
  <c r="B475" i="8"/>
  <c r="C475" i="8"/>
  <c r="D475" i="8"/>
  <c r="B476" i="8"/>
  <c r="C476" i="8"/>
  <c r="D476" i="8"/>
  <c r="B477" i="8"/>
  <c r="C477" i="8"/>
  <c r="D477" i="8"/>
  <c r="B478" i="8"/>
  <c r="C478" i="8"/>
  <c r="D478" i="8"/>
  <c r="B479" i="8"/>
  <c r="C479" i="8"/>
  <c r="D479" i="8"/>
  <c r="B480" i="8"/>
  <c r="C480" i="8"/>
  <c r="D480" i="8"/>
  <c r="B481" i="8"/>
  <c r="C481" i="8"/>
  <c r="D481" i="8"/>
  <c r="B482" i="8"/>
  <c r="C482" i="8"/>
  <c r="D482" i="8"/>
  <c r="B483" i="8"/>
  <c r="C483" i="8"/>
  <c r="D483" i="8"/>
  <c r="B484" i="8"/>
  <c r="C484" i="8"/>
  <c r="D484" i="8"/>
  <c r="B485" i="8"/>
  <c r="C485" i="8"/>
  <c r="D485" i="8"/>
  <c r="B486" i="8"/>
  <c r="C486" i="8"/>
  <c r="D486" i="8"/>
  <c r="B487" i="8"/>
  <c r="C487" i="8"/>
  <c r="D487" i="8"/>
  <c r="B488" i="8"/>
  <c r="C488" i="8"/>
  <c r="D488" i="8"/>
  <c r="B489" i="8"/>
  <c r="C489" i="8"/>
  <c r="D489" i="8"/>
  <c r="B490" i="8"/>
  <c r="C490" i="8"/>
  <c r="D490" i="8"/>
  <c r="B491" i="8"/>
  <c r="C491" i="8"/>
  <c r="D491" i="8"/>
  <c r="B492" i="8"/>
  <c r="C492" i="8"/>
  <c r="D492" i="8"/>
  <c r="B493" i="8"/>
  <c r="C493" i="8"/>
  <c r="D493" i="8"/>
  <c r="B494" i="8"/>
  <c r="C494" i="8"/>
  <c r="D494" i="8"/>
  <c r="B495" i="8"/>
  <c r="C495" i="8"/>
  <c r="D495" i="8"/>
  <c r="B496" i="8"/>
  <c r="C496" i="8"/>
  <c r="D496" i="8"/>
  <c r="B497" i="8"/>
  <c r="C497" i="8"/>
  <c r="D497" i="8"/>
  <c r="B498" i="8"/>
  <c r="C498" i="8"/>
  <c r="D498" i="8"/>
  <c r="B499" i="8"/>
  <c r="C499" i="8"/>
  <c r="D499" i="8"/>
  <c r="B500" i="8"/>
  <c r="C500" i="8"/>
  <c r="D500" i="8"/>
  <c r="B501" i="8"/>
  <c r="C501" i="8"/>
  <c r="D501" i="8"/>
  <c r="B502" i="8"/>
  <c r="C502" i="8"/>
  <c r="D502" i="8"/>
  <c r="B503" i="8"/>
  <c r="C503" i="8"/>
  <c r="D503" i="8"/>
  <c r="B504" i="8"/>
  <c r="C504" i="8"/>
  <c r="D504" i="8"/>
  <c r="B505" i="8"/>
  <c r="C505" i="8"/>
  <c r="D505" i="8"/>
  <c r="B506" i="8"/>
  <c r="C506" i="8"/>
  <c r="D506" i="8"/>
  <c r="B507" i="8"/>
  <c r="C507" i="8"/>
  <c r="D507" i="8"/>
  <c r="B508" i="8"/>
  <c r="C508" i="8"/>
  <c r="D508" i="8"/>
  <c r="B509" i="8"/>
  <c r="C509" i="8"/>
  <c r="D509" i="8"/>
  <c r="B510" i="8"/>
  <c r="C510" i="8"/>
  <c r="D510" i="8"/>
  <c r="B511" i="8"/>
  <c r="C511" i="8"/>
  <c r="D511" i="8"/>
  <c r="B512" i="8"/>
  <c r="C512" i="8"/>
  <c r="D512" i="8"/>
  <c r="B513" i="8"/>
  <c r="C513" i="8"/>
  <c r="D513" i="8"/>
  <c r="B514" i="8"/>
  <c r="C514" i="8"/>
  <c r="D514" i="8"/>
  <c r="B515" i="8"/>
  <c r="C515" i="8"/>
  <c r="D515" i="8"/>
  <c r="B516" i="8"/>
  <c r="C516" i="8"/>
  <c r="D516" i="8"/>
  <c r="B517" i="8"/>
  <c r="C517" i="8"/>
  <c r="D517" i="8"/>
  <c r="B518" i="8"/>
  <c r="C518" i="8"/>
  <c r="D518" i="8"/>
  <c r="B519" i="8"/>
  <c r="C519" i="8"/>
  <c r="D519" i="8"/>
  <c r="B520" i="8"/>
  <c r="C520" i="8"/>
  <c r="D520" i="8"/>
  <c r="B521" i="8"/>
  <c r="C521" i="8"/>
  <c r="D521" i="8"/>
  <c r="B522" i="8"/>
  <c r="C522" i="8"/>
  <c r="D522" i="8"/>
  <c r="B523" i="8"/>
  <c r="C523" i="8"/>
  <c r="D523" i="8"/>
  <c r="B524" i="8"/>
  <c r="C524" i="8"/>
  <c r="D524" i="8"/>
  <c r="B525" i="8"/>
  <c r="C525" i="8"/>
  <c r="D525" i="8"/>
  <c r="B526" i="8"/>
  <c r="C526" i="8"/>
  <c r="D526" i="8"/>
  <c r="B527" i="8"/>
  <c r="C527" i="8"/>
  <c r="D527" i="8"/>
  <c r="B528" i="8"/>
  <c r="C528" i="8"/>
  <c r="D528" i="8"/>
  <c r="B529" i="8"/>
  <c r="C529" i="8"/>
  <c r="D529" i="8"/>
  <c r="B530" i="8"/>
  <c r="C530" i="8"/>
  <c r="D530" i="8"/>
  <c r="B531" i="8"/>
  <c r="C531" i="8"/>
  <c r="D531" i="8"/>
  <c r="B532" i="8"/>
  <c r="C532" i="8"/>
  <c r="D532" i="8"/>
  <c r="B533" i="8"/>
  <c r="C533" i="8"/>
  <c r="D533" i="8"/>
  <c r="B534" i="8"/>
  <c r="C534" i="8"/>
  <c r="D534" i="8"/>
  <c r="B535" i="8"/>
  <c r="C535" i="8"/>
  <c r="D535" i="8"/>
  <c r="B536" i="8"/>
  <c r="C536" i="8"/>
  <c r="D536" i="8"/>
  <c r="B537" i="8"/>
  <c r="C537" i="8"/>
  <c r="D537" i="8"/>
  <c r="B538" i="8"/>
  <c r="C538" i="8"/>
  <c r="D538" i="8"/>
  <c r="B539" i="8"/>
  <c r="C539" i="8"/>
  <c r="D539" i="8"/>
  <c r="B540" i="8"/>
  <c r="C540" i="8"/>
  <c r="D540" i="8"/>
  <c r="B541" i="8"/>
  <c r="C541" i="8"/>
  <c r="D541" i="8"/>
  <c r="B542" i="8"/>
  <c r="C542" i="8"/>
  <c r="D542" i="8"/>
  <c r="B543" i="8"/>
  <c r="C543" i="8"/>
  <c r="D543" i="8"/>
  <c r="B544" i="8"/>
  <c r="C544" i="8"/>
  <c r="D544" i="8"/>
  <c r="B545" i="8"/>
  <c r="C545" i="8"/>
  <c r="D545" i="8"/>
  <c r="B546" i="8"/>
  <c r="C546" i="8"/>
  <c r="D546" i="8"/>
  <c r="B547" i="8"/>
  <c r="C547" i="8"/>
  <c r="D547" i="8"/>
  <c r="B548" i="8"/>
  <c r="C548" i="8"/>
  <c r="D548" i="8"/>
  <c r="B549" i="8"/>
  <c r="C549" i="8"/>
  <c r="D549" i="8"/>
  <c r="B550" i="8"/>
  <c r="C550" i="8"/>
  <c r="D550" i="8"/>
  <c r="B551" i="8"/>
  <c r="C551" i="8"/>
  <c r="D551" i="8"/>
  <c r="B552" i="8"/>
  <c r="C552" i="8"/>
  <c r="D552" i="8"/>
  <c r="B553" i="8"/>
  <c r="C553" i="8"/>
  <c r="D553" i="8"/>
  <c r="B554" i="8"/>
  <c r="C554" i="8"/>
  <c r="D554" i="8"/>
  <c r="B555" i="8"/>
  <c r="C555" i="8"/>
  <c r="D555" i="8"/>
  <c r="B556" i="8"/>
  <c r="C556" i="8"/>
  <c r="D556" i="8"/>
  <c r="B557" i="8"/>
  <c r="C557" i="8"/>
  <c r="D557" i="8"/>
  <c r="B558" i="8"/>
  <c r="C558" i="8"/>
  <c r="D558" i="8"/>
  <c r="B559" i="8"/>
  <c r="C559" i="8"/>
  <c r="D559" i="8"/>
  <c r="B560" i="8"/>
  <c r="C560" i="8"/>
  <c r="D560" i="8"/>
  <c r="B561" i="8"/>
  <c r="C561" i="8"/>
  <c r="D561" i="8"/>
  <c r="B562" i="8"/>
  <c r="C562" i="8"/>
  <c r="D562" i="8"/>
  <c r="B563" i="8"/>
  <c r="C563" i="8"/>
  <c r="D563" i="8"/>
  <c r="B564" i="8"/>
  <c r="C564" i="8"/>
  <c r="D564" i="8"/>
  <c r="B565" i="8"/>
  <c r="C565" i="8"/>
  <c r="D565" i="8"/>
  <c r="B566" i="8"/>
  <c r="C566" i="8"/>
  <c r="D566" i="8"/>
  <c r="B567" i="8"/>
  <c r="C567" i="8"/>
  <c r="D567" i="8"/>
  <c r="B568" i="8"/>
  <c r="C568" i="8"/>
  <c r="D568" i="8"/>
  <c r="B569" i="8"/>
  <c r="C569" i="8"/>
  <c r="D569" i="8"/>
  <c r="B570" i="8"/>
  <c r="C570" i="8"/>
  <c r="D570" i="8"/>
  <c r="B571" i="8"/>
  <c r="C571" i="8"/>
  <c r="D571" i="8"/>
  <c r="B572" i="8"/>
  <c r="C572" i="8"/>
  <c r="D572" i="8"/>
  <c r="B573" i="8"/>
  <c r="C573" i="8"/>
  <c r="D573" i="8"/>
  <c r="B574" i="8"/>
  <c r="C574" i="8"/>
  <c r="D574" i="8"/>
  <c r="B575" i="8"/>
  <c r="C575" i="8"/>
  <c r="D575" i="8"/>
  <c r="B576" i="8"/>
  <c r="C576" i="8"/>
  <c r="D576" i="8"/>
  <c r="B577" i="8"/>
  <c r="C577" i="8"/>
  <c r="D577" i="8"/>
  <c r="B578" i="8"/>
  <c r="C578" i="8"/>
  <c r="D578" i="8"/>
  <c r="B579" i="8"/>
  <c r="C579" i="8"/>
  <c r="D579" i="8"/>
  <c r="B580" i="8"/>
  <c r="C580" i="8"/>
  <c r="D580" i="8"/>
  <c r="B581" i="8"/>
  <c r="C581" i="8"/>
  <c r="D581" i="8"/>
  <c r="B582" i="8"/>
  <c r="C582" i="8"/>
  <c r="D582" i="8"/>
  <c r="B583" i="8"/>
  <c r="C583" i="8"/>
  <c r="D583" i="8"/>
  <c r="B584" i="8"/>
  <c r="C584" i="8"/>
  <c r="D584" i="8"/>
  <c r="B585" i="8"/>
  <c r="C585" i="8"/>
  <c r="D585" i="8"/>
  <c r="B586" i="8"/>
  <c r="C586" i="8"/>
  <c r="D586" i="8"/>
  <c r="B587" i="8"/>
  <c r="C587" i="8"/>
  <c r="D587" i="8"/>
  <c r="B588" i="8"/>
  <c r="C588" i="8"/>
  <c r="D588" i="8"/>
  <c r="B589" i="8"/>
  <c r="C589" i="8"/>
  <c r="D589" i="8"/>
  <c r="B590" i="8"/>
  <c r="C590" i="8"/>
  <c r="D590" i="8"/>
  <c r="B591" i="8"/>
  <c r="C591" i="8"/>
  <c r="D591" i="8"/>
  <c r="B592" i="8"/>
  <c r="C592" i="8"/>
  <c r="D592" i="8"/>
  <c r="B593" i="8"/>
  <c r="C593" i="8"/>
  <c r="D593" i="8"/>
  <c r="B594" i="8"/>
  <c r="C594" i="8"/>
  <c r="D594" i="8"/>
  <c r="B595" i="8"/>
  <c r="C595" i="8"/>
  <c r="D595" i="8"/>
  <c r="B596" i="8"/>
  <c r="C596" i="8"/>
  <c r="D596" i="8"/>
  <c r="B597" i="8"/>
  <c r="C597" i="8"/>
  <c r="D597" i="8"/>
  <c r="B598" i="8"/>
  <c r="C598" i="8"/>
  <c r="D598" i="8"/>
  <c r="B599" i="8"/>
  <c r="C599" i="8"/>
  <c r="D599" i="8"/>
  <c r="B600" i="8"/>
  <c r="C600" i="8"/>
  <c r="D600" i="8"/>
  <c r="B601" i="8"/>
  <c r="C601" i="8"/>
  <c r="D601" i="8"/>
  <c r="B602" i="8"/>
  <c r="C602" i="8"/>
  <c r="D602" i="8"/>
  <c r="B603" i="8"/>
  <c r="C603" i="8"/>
  <c r="D603" i="8"/>
  <c r="B604" i="8"/>
  <c r="C604" i="8"/>
  <c r="D604" i="8"/>
  <c r="B605" i="8"/>
  <c r="C605" i="8"/>
  <c r="D605" i="8"/>
  <c r="B606" i="8"/>
  <c r="C606" i="8"/>
  <c r="D606" i="8"/>
  <c r="B607" i="8"/>
  <c r="C607" i="8"/>
  <c r="D607" i="8"/>
  <c r="B608" i="8"/>
  <c r="C608" i="8"/>
  <c r="D608" i="8"/>
  <c r="B609" i="8"/>
  <c r="C609" i="8"/>
  <c r="D609" i="8"/>
  <c r="B610" i="8"/>
  <c r="C610" i="8"/>
  <c r="D610" i="8"/>
  <c r="B611" i="8"/>
  <c r="C611" i="8"/>
  <c r="D611" i="8"/>
  <c r="B612" i="8"/>
  <c r="C612" i="8"/>
  <c r="D612" i="8"/>
  <c r="B613" i="8"/>
  <c r="C613" i="8"/>
  <c r="D613" i="8"/>
  <c r="B614" i="8"/>
  <c r="C614" i="8"/>
  <c r="D614" i="8"/>
  <c r="B615" i="8"/>
  <c r="C615" i="8"/>
  <c r="D615" i="8"/>
  <c r="B616" i="8"/>
  <c r="C616" i="8"/>
  <c r="D616" i="8"/>
  <c r="B617" i="8"/>
  <c r="C617" i="8"/>
  <c r="D617" i="8"/>
  <c r="B618" i="8"/>
  <c r="C618" i="8"/>
  <c r="D618" i="8"/>
  <c r="B619" i="8"/>
  <c r="C619" i="8"/>
  <c r="D619" i="8"/>
  <c r="B620" i="8"/>
  <c r="C620" i="8"/>
  <c r="D620" i="8"/>
  <c r="B621" i="8"/>
  <c r="C621" i="8"/>
  <c r="D621" i="8"/>
  <c r="B622" i="8"/>
  <c r="C622" i="8"/>
  <c r="D622" i="8"/>
  <c r="B623" i="8"/>
  <c r="C623" i="8"/>
  <c r="D623" i="8"/>
  <c r="B624" i="8"/>
  <c r="C624" i="8"/>
  <c r="D624" i="8"/>
  <c r="B625" i="8"/>
  <c r="C625" i="8"/>
  <c r="D625" i="8"/>
  <c r="B626" i="8"/>
  <c r="C626" i="8"/>
  <c r="D626" i="8"/>
  <c r="B627" i="8"/>
  <c r="C627" i="8"/>
  <c r="D627" i="8"/>
  <c r="B628" i="8"/>
  <c r="C628" i="8"/>
  <c r="D628" i="8"/>
  <c r="B629" i="8"/>
  <c r="C629" i="8"/>
  <c r="D629" i="8"/>
  <c r="B630" i="8"/>
  <c r="C630" i="8"/>
  <c r="D630" i="8"/>
  <c r="B631" i="8"/>
  <c r="C631" i="8"/>
  <c r="D631" i="8"/>
  <c r="B632" i="8"/>
  <c r="C632" i="8"/>
  <c r="D632" i="8"/>
  <c r="B633" i="8"/>
  <c r="C633" i="8"/>
  <c r="D633" i="8"/>
  <c r="B634" i="8"/>
  <c r="C634" i="8"/>
  <c r="D634" i="8"/>
  <c r="B635" i="8"/>
  <c r="C635" i="8"/>
  <c r="D635" i="8"/>
  <c r="B636" i="8"/>
  <c r="C636" i="8"/>
  <c r="D636" i="8"/>
  <c r="B637" i="8"/>
  <c r="C637" i="8"/>
  <c r="D637" i="8"/>
  <c r="B638" i="8"/>
  <c r="C638" i="8"/>
  <c r="D638" i="8"/>
  <c r="B639" i="8"/>
  <c r="C639" i="8"/>
  <c r="D639" i="8"/>
  <c r="B640" i="8"/>
  <c r="C640" i="8"/>
  <c r="D640" i="8"/>
  <c r="B641" i="8"/>
  <c r="C641" i="8"/>
  <c r="D641" i="8"/>
  <c r="B642" i="8"/>
  <c r="C642" i="8"/>
  <c r="D642" i="8"/>
  <c r="B643" i="8"/>
  <c r="C643" i="8"/>
  <c r="D643" i="8"/>
  <c r="B644" i="8"/>
  <c r="C644" i="8"/>
  <c r="D644" i="8"/>
  <c r="B645" i="8"/>
  <c r="C645" i="8"/>
  <c r="D645" i="8"/>
  <c r="B646" i="8"/>
  <c r="C646" i="8"/>
  <c r="D646" i="8"/>
  <c r="B647" i="8"/>
  <c r="C647" i="8"/>
  <c r="D647" i="8"/>
  <c r="B648" i="8"/>
  <c r="C648" i="8"/>
  <c r="D648" i="8"/>
  <c r="B649" i="8"/>
  <c r="C649" i="8"/>
  <c r="D649" i="8"/>
  <c r="B650" i="8"/>
  <c r="C650" i="8"/>
  <c r="D650" i="8"/>
  <c r="B651" i="8"/>
  <c r="C651" i="8"/>
  <c r="D651" i="8"/>
  <c r="B652" i="8"/>
  <c r="C652" i="8"/>
  <c r="D652" i="8"/>
  <c r="B653" i="8"/>
  <c r="C653" i="8"/>
  <c r="D653" i="8"/>
  <c r="B654" i="8"/>
  <c r="C654" i="8"/>
  <c r="D654" i="8"/>
  <c r="B655" i="8"/>
  <c r="C655" i="8"/>
  <c r="D655" i="8"/>
  <c r="B656" i="8"/>
  <c r="C656" i="8"/>
  <c r="D656" i="8"/>
  <c r="B657" i="8"/>
  <c r="C657" i="8"/>
  <c r="D657" i="8"/>
  <c r="B658" i="8"/>
  <c r="C658" i="8"/>
  <c r="D658" i="8"/>
  <c r="B659" i="8"/>
  <c r="C659" i="8"/>
  <c r="D659" i="8"/>
  <c r="B660" i="8"/>
  <c r="C660" i="8"/>
  <c r="D660" i="8"/>
  <c r="B661" i="8"/>
  <c r="C661" i="8"/>
  <c r="D661" i="8"/>
  <c r="B662" i="8"/>
  <c r="C662" i="8"/>
  <c r="D662" i="8"/>
  <c r="B663" i="8"/>
  <c r="C663" i="8"/>
  <c r="D663" i="8"/>
  <c r="B664" i="8"/>
  <c r="C664" i="8"/>
  <c r="D664" i="8"/>
  <c r="B665" i="8"/>
  <c r="C665" i="8"/>
  <c r="D665" i="8"/>
  <c r="B666" i="8"/>
  <c r="C666" i="8"/>
  <c r="D666" i="8"/>
  <c r="B667" i="8"/>
  <c r="C667" i="8"/>
  <c r="D667" i="8"/>
  <c r="B668" i="8"/>
  <c r="C668" i="8"/>
  <c r="D668" i="8"/>
  <c r="B669" i="8"/>
  <c r="C669" i="8"/>
  <c r="D669" i="8"/>
  <c r="B670" i="8"/>
  <c r="C670" i="8"/>
  <c r="D670" i="8"/>
  <c r="B671" i="8"/>
  <c r="C671" i="8"/>
  <c r="D671" i="8"/>
  <c r="B672" i="8"/>
  <c r="C672" i="8"/>
  <c r="D672" i="8"/>
  <c r="B673" i="8"/>
  <c r="C673" i="8"/>
  <c r="D673" i="8"/>
  <c r="B674" i="8"/>
  <c r="C674" i="8"/>
  <c r="D674" i="8"/>
  <c r="B675" i="8"/>
  <c r="C675" i="8"/>
  <c r="D675" i="8"/>
  <c r="B676" i="8"/>
  <c r="C676" i="8"/>
  <c r="D676" i="8"/>
  <c r="B677" i="8"/>
  <c r="C677" i="8"/>
  <c r="D677" i="8"/>
  <c r="B678" i="8"/>
  <c r="C678" i="8"/>
  <c r="D678" i="8"/>
  <c r="B679" i="8"/>
  <c r="C679" i="8"/>
  <c r="D679" i="8"/>
  <c r="B680" i="8"/>
  <c r="C680" i="8"/>
  <c r="D680" i="8"/>
  <c r="B681" i="8"/>
  <c r="C681" i="8"/>
  <c r="D681" i="8"/>
  <c r="B682" i="8"/>
  <c r="C682" i="8"/>
  <c r="D682" i="8"/>
  <c r="B683" i="8"/>
  <c r="C683" i="8"/>
  <c r="D683" i="8"/>
  <c r="B684" i="8"/>
  <c r="C684" i="8"/>
  <c r="D684" i="8"/>
  <c r="B685" i="8"/>
  <c r="C685" i="8"/>
  <c r="D685" i="8"/>
  <c r="B686" i="8"/>
  <c r="C686" i="8"/>
  <c r="D686" i="8"/>
  <c r="B687" i="8"/>
  <c r="C687" i="8"/>
  <c r="D687" i="8"/>
  <c r="B688" i="8"/>
  <c r="C688" i="8"/>
  <c r="D688" i="8"/>
  <c r="B689" i="8"/>
  <c r="C689" i="8"/>
  <c r="D689" i="8"/>
  <c r="B690" i="8"/>
  <c r="C690" i="8"/>
  <c r="D690" i="8"/>
  <c r="B691" i="8"/>
  <c r="C691" i="8"/>
  <c r="D691" i="8"/>
  <c r="B692" i="8"/>
  <c r="C692" i="8"/>
  <c r="D692" i="8"/>
  <c r="B693" i="8"/>
  <c r="C693" i="8"/>
  <c r="D693" i="8"/>
  <c r="B694" i="8"/>
  <c r="C694" i="8"/>
  <c r="D694" i="8"/>
  <c r="B695" i="8"/>
  <c r="C695" i="8"/>
  <c r="D695" i="8"/>
  <c r="B696" i="8"/>
  <c r="C696" i="8"/>
  <c r="D696" i="8"/>
  <c r="B697" i="8"/>
  <c r="C697" i="8"/>
  <c r="D697" i="8"/>
  <c r="B698" i="8"/>
  <c r="C698" i="8"/>
  <c r="D698" i="8"/>
  <c r="B699" i="8"/>
  <c r="C699" i="8"/>
  <c r="D699" i="8"/>
  <c r="B700" i="8"/>
  <c r="C700" i="8"/>
  <c r="D700" i="8"/>
  <c r="B701" i="8"/>
  <c r="C701" i="8"/>
  <c r="D701" i="8"/>
  <c r="B702" i="8"/>
  <c r="C702" i="8"/>
  <c r="D702" i="8"/>
  <c r="B703" i="8"/>
  <c r="C703" i="8"/>
  <c r="D703" i="8"/>
  <c r="B704" i="8"/>
  <c r="C704" i="8"/>
  <c r="D704" i="8"/>
  <c r="B705" i="8"/>
  <c r="C705" i="8"/>
  <c r="D705" i="8"/>
  <c r="B706" i="8"/>
  <c r="C706" i="8"/>
  <c r="D706" i="8"/>
  <c r="B707" i="8"/>
  <c r="C707" i="8"/>
  <c r="D707" i="8"/>
  <c r="B708" i="8"/>
  <c r="C708" i="8"/>
  <c r="D708" i="8"/>
  <c r="B709" i="8"/>
  <c r="C709" i="8"/>
  <c r="D709" i="8"/>
  <c r="B710" i="8"/>
  <c r="C710" i="8"/>
  <c r="D710" i="8"/>
  <c r="B711" i="8"/>
  <c r="C711" i="8"/>
  <c r="D711" i="8"/>
  <c r="B712" i="8"/>
  <c r="C712" i="8"/>
  <c r="D712" i="8"/>
  <c r="B713" i="8"/>
  <c r="C713" i="8"/>
  <c r="D713" i="8"/>
  <c r="B714" i="8"/>
  <c r="C714" i="8"/>
  <c r="D714" i="8"/>
  <c r="B715" i="8"/>
  <c r="C715" i="8"/>
  <c r="D715" i="8"/>
  <c r="B716" i="8"/>
  <c r="C716" i="8"/>
  <c r="D716" i="8"/>
  <c r="B717" i="8"/>
  <c r="C717" i="8"/>
  <c r="D717" i="8"/>
  <c r="B718" i="8"/>
  <c r="C718" i="8"/>
  <c r="D718" i="8"/>
  <c r="B719" i="8"/>
  <c r="C719" i="8"/>
  <c r="D719" i="8"/>
  <c r="B720" i="8"/>
  <c r="C720" i="8"/>
  <c r="D720" i="8"/>
  <c r="B721" i="8"/>
  <c r="C721" i="8"/>
  <c r="D721" i="8"/>
  <c r="B722" i="8"/>
  <c r="C722" i="8"/>
  <c r="D722" i="8"/>
  <c r="B723" i="8"/>
  <c r="C723" i="8"/>
  <c r="D723" i="8"/>
  <c r="B724" i="8"/>
  <c r="C724" i="8"/>
  <c r="D724" i="8"/>
  <c r="B725" i="8"/>
  <c r="C725" i="8"/>
  <c r="D725" i="8"/>
  <c r="B726" i="8"/>
  <c r="C726" i="8"/>
  <c r="D726" i="8"/>
  <c r="B727" i="8"/>
  <c r="C727" i="8"/>
  <c r="D727" i="8"/>
  <c r="B728" i="8"/>
  <c r="C728" i="8"/>
  <c r="D728" i="8"/>
  <c r="B729" i="8"/>
  <c r="C729" i="8"/>
  <c r="D729" i="8"/>
  <c r="B730" i="8"/>
  <c r="C730" i="8"/>
  <c r="D730" i="8"/>
  <c r="B731" i="8"/>
  <c r="C731" i="8"/>
  <c r="D731" i="8"/>
  <c r="B732" i="8"/>
  <c r="C732" i="8"/>
  <c r="D732" i="8"/>
  <c r="B733" i="8"/>
  <c r="C733" i="8"/>
  <c r="D733" i="8"/>
  <c r="B734" i="8"/>
  <c r="C734" i="8"/>
  <c r="D734" i="8"/>
  <c r="B735" i="8"/>
  <c r="C735" i="8"/>
  <c r="D735" i="8"/>
  <c r="B736" i="8"/>
  <c r="C736" i="8"/>
  <c r="D736" i="8"/>
  <c r="B737" i="8"/>
  <c r="C737" i="8"/>
  <c r="D737" i="8"/>
  <c r="B738" i="8"/>
  <c r="C738" i="8"/>
  <c r="D738" i="8"/>
  <c r="B739" i="8"/>
  <c r="C739" i="8"/>
  <c r="D739" i="8"/>
  <c r="B740" i="8"/>
  <c r="C740" i="8"/>
  <c r="D740" i="8"/>
  <c r="B741" i="8"/>
  <c r="C741" i="8"/>
  <c r="D741" i="8"/>
  <c r="B742" i="8"/>
  <c r="C742" i="8"/>
  <c r="D742" i="8"/>
  <c r="B743" i="8"/>
  <c r="C743" i="8"/>
  <c r="D743" i="8"/>
  <c r="B744" i="8"/>
  <c r="C744" i="8"/>
  <c r="D744" i="8"/>
  <c r="B745" i="8"/>
  <c r="C745" i="8"/>
  <c r="D745" i="8"/>
  <c r="B746" i="8"/>
  <c r="C746" i="8"/>
  <c r="D746" i="8"/>
  <c r="B747" i="8"/>
  <c r="C747" i="8"/>
  <c r="D747" i="8"/>
  <c r="B748" i="8"/>
  <c r="C748" i="8"/>
  <c r="D748" i="8"/>
  <c r="B749" i="8"/>
  <c r="C749" i="8"/>
  <c r="D749" i="8"/>
  <c r="B750" i="8"/>
  <c r="C750" i="8"/>
  <c r="D750" i="8"/>
  <c r="B751" i="8"/>
  <c r="C751" i="8"/>
  <c r="D751" i="8"/>
  <c r="B752" i="8"/>
  <c r="C752" i="8"/>
  <c r="D752" i="8"/>
  <c r="B753" i="8"/>
  <c r="C753" i="8"/>
  <c r="D753" i="8"/>
  <c r="B754" i="8"/>
  <c r="C754" i="8"/>
  <c r="D754" i="8"/>
  <c r="B755" i="8"/>
  <c r="C755" i="8"/>
  <c r="D755" i="8"/>
  <c r="B756" i="8"/>
  <c r="C756" i="8"/>
  <c r="D756" i="8"/>
  <c r="B757" i="8"/>
  <c r="C757" i="8"/>
  <c r="D757" i="8"/>
  <c r="B758" i="8"/>
  <c r="C758" i="8"/>
  <c r="D758" i="8"/>
  <c r="B759" i="8"/>
  <c r="C759" i="8"/>
  <c r="D759" i="8"/>
  <c r="B760" i="8"/>
  <c r="C760" i="8"/>
  <c r="D760" i="8"/>
  <c r="B761" i="8"/>
  <c r="C761" i="8"/>
  <c r="D761" i="8"/>
  <c r="B762" i="8"/>
  <c r="C762" i="8"/>
  <c r="D762" i="8"/>
  <c r="B763" i="8"/>
  <c r="C763" i="8"/>
  <c r="D763" i="8"/>
  <c r="B764" i="8"/>
  <c r="C764" i="8"/>
  <c r="D764" i="8"/>
  <c r="B765" i="8"/>
  <c r="C765" i="8"/>
  <c r="D765" i="8"/>
  <c r="B766" i="8"/>
  <c r="C766" i="8"/>
  <c r="D766" i="8"/>
  <c r="B767" i="8"/>
  <c r="C767" i="8"/>
  <c r="D767" i="8"/>
  <c r="B768" i="8"/>
  <c r="C768" i="8"/>
  <c r="D768" i="8"/>
  <c r="B769" i="8"/>
  <c r="C769" i="8"/>
  <c r="D769" i="8"/>
  <c r="B770" i="8"/>
  <c r="C770" i="8"/>
  <c r="D770" i="8"/>
  <c r="B771" i="8"/>
  <c r="C771" i="8"/>
  <c r="D771" i="8"/>
  <c r="B772" i="8"/>
  <c r="C772" i="8"/>
  <c r="D772" i="8"/>
  <c r="B773" i="8"/>
  <c r="C773" i="8"/>
  <c r="D773" i="8"/>
  <c r="B774" i="8"/>
  <c r="C774" i="8"/>
  <c r="D774" i="8"/>
  <c r="B775" i="8"/>
  <c r="C775" i="8"/>
  <c r="D775" i="8"/>
  <c r="B776" i="8"/>
  <c r="C776" i="8"/>
  <c r="D776" i="8"/>
  <c r="B777" i="8"/>
  <c r="C777" i="8"/>
  <c r="D777" i="8"/>
  <c r="B778" i="8"/>
  <c r="C778" i="8"/>
  <c r="D778" i="8"/>
  <c r="B779" i="8"/>
  <c r="C779" i="8"/>
  <c r="D779" i="8"/>
  <c r="B780" i="8"/>
  <c r="C780" i="8"/>
  <c r="D780" i="8"/>
  <c r="B781" i="8"/>
  <c r="C781" i="8"/>
  <c r="D781" i="8"/>
  <c r="B782" i="8"/>
  <c r="C782" i="8"/>
  <c r="D782" i="8"/>
  <c r="B783" i="8"/>
  <c r="C783" i="8"/>
  <c r="D783" i="8"/>
  <c r="B784" i="8"/>
  <c r="C784" i="8"/>
  <c r="D784" i="8"/>
  <c r="B785" i="8"/>
  <c r="C785" i="8"/>
  <c r="D785" i="8"/>
  <c r="B786" i="8"/>
  <c r="C786" i="8"/>
  <c r="D786" i="8"/>
  <c r="B787" i="8"/>
  <c r="C787" i="8"/>
  <c r="D787" i="8"/>
  <c r="B788" i="8"/>
  <c r="C788" i="8"/>
  <c r="D788" i="8"/>
  <c r="B789" i="8"/>
  <c r="C789" i="8"/>
  <c r="D789" i="8"/>
  <c r="B790" i="8"/>
  <c r="C790" i="8"/>
  <c r="D790" i="8"/>
  <c r="B791" i="8"/>
  <c r="C791" i="8"/>
  <c r="D791" i="8"/>
  <c r="B792" i="8"/>
  <c r="C792" i="8"/>
  <c r="D792" i="8"/>
  <c r="B793" i="8"/>
  <c r="C793" i="8"/>
  <c r="D793" i="8"/>
  <c r="B794" i="8"/>
  <c r="C794" i="8"/>
  <c r="D794" i="8"/>
  <c r="B795" i="8"/>
  <c r="C795" i="8"/>
  <c r="D795" i="8"/>
  <c r="B796" i="8"/>
  <c r="C796" i="8"/>
  <c r="D796" i="8"/>
  <c r="B797" i="8"/>
  <c r="C797" i="8"/>
  <c r="D797" i="8"/>
  <c r="B798" i="8"/>
  <c r="C798" i="8"/>
  <c r="D798" i="8"/>
  <c r="B799" i="8"/>
  <c r="C799" i="8"/>
  <c r="D799" i="8"/>
  <c r="B800" i="8"/>
  <c r="C800" i="8"/>
  <c r="D800" i="8"/>
  <c r="B801" i="8"/>
  <c r="C801" i="8"/>
  <c r="D801" i="8"/>
  <c r="B802" i="8"/>
  <c r="C802" i="8"/>
  <c r="D802" i="8"/>
  <c r="B803" i="8"/>
  <c r="C803" i="8"/>
  <c r="D803" i="8"/>
  <c r="B804" i="8"/>
  <c r="C804" i="8"/>
  <c r="D804" i="8"/>
  <c r="B805" i="8"/>
  <c r="C805" i="8"/>
  <c r="D805" i="8"/>
  <c r="B806" i="8"/>
  <c r="C806" i="8"/>
  <c r="D806" i="8"/>
  <c r="B807" i="8"/>
  <c r="C807" i="8"/>
  <c r="D807" i="8"/>
  <c r="B808" i="8"/>
  <c r="C808" i="8"/>
  <c r="D808" i="8"/>
  <c r="B809" i="8"/>
  <c r="C809" i="8"/>
  <c r="D809" i="8"/>
  <c r="B810" i="8"/>
  <c r="C810" i="8"/>
  <c r="D810" i="8"/>
  <c r="B811" i="8"/>
  <c r="C811" i="8"/>
  <c r="D811" i="8"/>
  <c r="B812" i="8"/>
  <c r="C812" i="8"/>
  <c r="D812" i="8"/>
  <c r="B813" i="8"/>
  <c r="C813" i="8"/>
  <c r="D813" i="8"/>
  <c r="B814" i="8"/>
  <c r="C814" i="8"/>
  <c r="D814" i="8"/>
  <c r="B815" i="8"/>
  <c r="C815" i="8"/>
  <c r="D815" i="8"/>
  <c r="B816" i="8"/>
  <c r="C816" i="8"/>
  <c r="D816" i="8"/>
  <c r="B817" i="8"/>
  <c r="C817" i="8"/>
  <c r="D817" i="8"/>
  <c r="B818" i="8"/>
  <c r="C818" i="8"/>
  <c r="D818" i="8"/>
  <c r="B819" i="8"/>
  <c r="C819" i="8"/>
  <c r="D819" i="8"/>
  <c r="B820" i="8"/>
  <c r="C820" i="8"/>
  <c r="D820" i="8"/>
  <c r="B821" i="8"/>
  <c r="C821" i="8"/>
  <c r="D821" i="8"/>
  <c r="B822" i="8"/>
  <c r="C822" i="8"/>
  <c r="D822" i="8"/>
  <c r="B823" i="8"/>
  <c r="C823" i="8"/>
  <c r="D823" i="8"/>
  <c r="B824" i="8"/>
  <c r="C824" i="8"/>
  <c r="D824" i="8"/>
  <c r="B825" i="8"/>
  <c r="C825" i="8"/>
  <c r="D825" i="8"/>
  <c r="B826" i="8"/>
  <c r="C826" i="8"/>
  <c r="D826" i="8"/>
  <c r="B827" i="8"/>
  <c r="C827" i="8"/>
  <c r="D827" i="8"/>
  <c r="B828" i="8"/>
  <c r="C828" i="8"/>
  <c r="D828" i="8"/>
  <c r="B829" i="8"/>
  <c r="C829" i="8"/>
  <c r="D829" i="8"/>
  <c r="B830" i="8"/>
  <c r="C830" i="8"/>
  <c r="D830" i="8"/>
  <c r="B831" i="8"/>
  <c r="C831" i="8"/>
  <c r="D831" i="8"/>
  <c r="B832" i="8"/>
  <c r="C832" i="8"/>
  <c r="D832" i="8"/>
  <c r="B833" i="8"/>
  <c r="C833" i="8"/>
  <c r="D833" i="8"/>
  <c r="B834" i="8"/>
  <c r="C834" i="8"/>
  <c r="D834" i="8"/>
  <c r="B835" i="8"/>
  <c r="C835" i="8"/>
  <c r="D835" i="8"/>
  <c r="B836" i="8"/>
  <c r="C836" i="8"/>
  <c r="D836" i="8"/>
  <c r="B837" i="8"/>
  <c r="C837" i="8"/>
  <c r="D837" i="8"/>
  <c r="B838" i="8"/>
  <c r="C838" i="8"/>
  <c r="D838" i="8"/>
  <c r="B839" i="8"/>
  <c r="C839" i="8"/>
  <c r="D839" i="8"/>
  <c r="B840" i="8"/>
  <c r="C840" i="8"/>
  <c r="D840" i="8"/>
  <c r="B841" i="8"/>
  <c r="C841" i="8"/>
  <c r="D841" i="8"/>
  <c r="B842" i="8"/>
  <c r="C842" i="8"/>
  <c r="D842" i="8"/>
  <c r="B843" i="8"/>
  <c r="C843" i="8"/>
  <c r="D843" i="8"/>
  <c r="B844" i="8"/>
  <c r="C844" i="8"/>
  <c r="D844" i="8"/>
  <c r="B845" i="8"/>
  <c r="C845" i="8"/>
  <c r="D845" i="8"/>
  <c r="B846" i="8"/>
  <c r="C846" i="8"/>
  <c r="D846" i="8"/>
  <c r="B847" i="8"/>
  <c r="C847" i="8"/>
  <c r="D847" i="8"/>
  <c r="B848" i="8"/>
  <c r="C848" i="8"/>
  <c r="D848" i="8"/>
  <c r="B849" i="8"/>
  <c r="C849" i="8"/>
  <c r="D849" i="8"/>
  <c r="B850" i="8"/>
  <c r="C850" i="8"/>
  <c r="D850" i="8"/>
  <c r="B851" i="8"/>
  <c r="C851" i="8"/>
  <c r="D851" i="8"/>
  <c r="B852" i="8"/>
  <c r="C852" i="8"/>
  <c r="D852" i="8"/>
  <c r="B853" i="8"/>
  <c r="C853" i="8"/>
  <c r="D853" i="8"/>
  <c r="B854" i="8"/>
  <c r="C854" i="8"/>
  <c r="D854" i="8"/>
  <c r="B855" i="8"/>
  <c r="C855" i="8"/>
  <c r="D855" i="8"/>
  <c r="B856" i="8"/>
  <c r="C856" i="8"/>
  <c r="D856" i="8"/>
  <c r="B857" i="8"/>
  <c r="C857" i="8"/>
  <c r="D857" i="8"/>
  <c r="B858" i="8"/>
  <c r="C858" i="8"/>
  <c r="D858" i="8"/>
  <c r="B859" i="8"/>
  <c r="C859" i="8"/>
  <c r="D859" i="8"/>
  <c r="B860" i="8"/>
  <c r="C860" i="8"/>
  <c r="D860" i="8"/>
  <c r="B861" i="8"/>
  <c r="C861" i="8"/>
  <c r="D861" i="8"/>
  <c r="B862" i="8"/>
  <c r="C862" i="8"/>
  <c r="D862" i="8"/>
  <c r="B863" i="8"/>
  <c r="C863" i="8"/>
  <c r="D863" i="8"/>
  <c r="B864" i="8"/>
  <c r="C864" i="8"/>
  <c r="D864" i="8"/>
  <c r="B865" i="8"/>
  <c r="C865" i="8"/>
  <c r="D865" i="8"/>
  <c r="B866" i="8"/>
  <c r="C866" i="8"/>
  <c r="D866" i="8"/>
  <c r="B867" i="8"/>
  <c r="C867" i="8"/>
  <c r="D867" i="8"/>
  <c r="B868" i="8"/>
  <c r="C868" i="8"/>
  <c r="D868" i="8"/>
  <c r="B869" i="8"/>
  <c r="C869" i="8"/>
  <c r="D869" i="8"/>
  <c r="B870" i="8"/>
  <c r="C870" i="8"/>
  <c r="D870" i="8"/>
  <c r="B871" i="8"/>
  <c r="C871" i="8"/>
  <c r="D871" i="8"/>
  <c r="B872" i="8"/>
  <c r="C872" i="8"/>
  <c r="D872" i="8"/>
  <c r="B873" i="8"/>
  <c r="C873" i="8"/>
  <c r="D873" i="8"/>
  <c r="B874" i="8"/>
  <c r="C874" i="8"/>
  <c r="D874" i="8"/>
  <c r="B875" i="8"/>
  <c r="C875" i="8"/>
  <c r="D875" i="8"/>
  <c r="B876" i="8"/>
  <c r="C876" i="8"/>
  <c r="D876" i="8"/>
  <c r="B877" i="8"/>
  <c r="C877" i="8"/>
  <c r="D877" i="8"/>
  <c r="B878" i="8"/>
  <c r="C878" i="8"/>
  <c r="D878" i="8"/>
  <c r="B879" i="8"/>
  <c r="C879" i="8"/>
  <c r="D879" i="8"/>
  <c r="B880" i="8"/>
  <c r="C880" i="8"/>
  <c r="D880" i="8"/>
  <c r="B881" i="8"/>
  <c r="C881" i="8"/>
  <c r="D881" i="8"/>
  <c r="B882" i="8"/>
  <c r="C882" i="8"/>
  <c r="D882" i="8"/>
  <c r="B883" i="8"/>
  <c r="C883" i="8"/>
  <c r="D883" i="8"/>
  <c r="B884" i="8"/>
  <c r="C884" i="8"/>
  <c r="D884" i="8"/>
  <c r="B885" i="8"/>
  <c r="C885" i="8"/>
  <c r="D885" i="8"/>
  <c r="B886" i="8"/>
  <c r="C886" i="8"/>
  <c r="D886" i="8"/>
  <c r="B887" i="8"/>
  <c r="C887" i="8"/>
  <c r="D887" i="8"/>
  <c r="B888" i="8"/>
  <c r="C888" i="8"/>
  <c r="D888" i="8"/>
  <c r="B889" i="8"/>
  <c r="C889" i="8"/>
  <c r="D889" i="8"/>
  <c r="B890" i="8"/>
  <c r="C890" i="8"/>
  <c r="D890" i="8"/>
  <c r="B891" i="8"/>
  <c r="C891" i="8"/>
  <c r="D891" i="8"/>
  <c r="B892" i="8"/>
  <c r="C892" i="8"/>
  <c r="D892" i="8"/>
  <c r="B893" i="8"/>
  <c r="C893" i="8"/>
  <c r="D893" i="8"/>
  <c r="B894" i="8"/>
  <c r="C894" i="8"/>
  <c r="D894" i="8"/>
  <c r="B895" i="8"/>
  <c r="C895" i="8"/>
  <c r="D895" i="8"/>
  <c r="B896" i="8"/>
  <c r="C896" i="8"/>
  <c r="D896" i="8"/>
  <c r="B897" i="8"/>
  <c r="C897" i="8"/>
  <c r="D897" i="8"/>
  <c r="B898" i="8"/>
  <c r="C898" i="8"/>
  <c r="D898" i="8"/>
  <c r="B899" i="8"/>
  <c r="C899" i="8"/>
  <c r="D899" i="8"/>
  <c r="B900" i="8"/>
  <c r="C900" i="8"/>
  <c r="D900" i="8"/>
  <c r="B901" i="8"/>
  <c r="C901" i="8"/>
  <c r="D901" i="8"/>
  <c r="B902" i="8"/>
  <c r="C902" i="8"/>
  <c r="D902" i="8"/>
  <c r="B903" i="8"/>
  <c r="C903" i="8"/>
  <c r="D903" i="8"/>
  <c r="B904" i="8"/>
  <c r="C904" i="8"/>
  <c r="D904" i="8"/>
  <c r="B905" i="8"/>
  <c r="C905" i="8"/>
  <c r="D905" i="8"/>
  <c r="B906" i="8"/>
  <c r="C906" i="8"/>
  <c r="D906" i="8"/>
  <c r="B907" i="8"/>
  <c r="C907" i="8"/>
  <c r="D907" i="8"/>
  <c r="B908" i="8"/>
  <c r="C908" i="8"/>
  <c r="D908" i="8"/>
  <c r="B909" i="8"/>
  <c r="C909" i="8"/>
  <c r="D909" i="8"/>
  <c r="B910" i="8"/>
  <c r="C910" i="8"/>
  <c r="D910" i="8"/>
  <c r="B911" i="8"/>
  <c r="C911" i="8"/>
  <c r="D911" i="8"/>
  <c r="B912" i="8"/>
  <c r="C912" i="8"/>
  <c r="D912" i="8"/>
  <c r="B913" i="8"/>
  <c r="C913" i="8"/>
  <c r="D913" i="8"/>
  <c r="B914" i="8"/>
  <c r="C914" i="8"/>
  <c r="D914" i="8"/>
  <c r="B915" i="8"/>
  <c r="C915" i="8"/>
  <c r="D915" i="8"/>
  <c r="B916" i="8"/>
  <c r="C916" i="8"/>
  <c r="D916" i="8"/>
  <c r="B917" i="8"/>
  <c r="C917" i="8"/>
  <c r="D917" i="8"/>
  <c r="B918" i="8"/>
  <c r="C918" i="8"/>
  <c r="D918" i="8"/>
  <c r="B919" i="8"/>
  <c r="C919" i="8"/>
  <c r="D919" i="8"/>
  <c r="B920" i="8"/>
  <c r="C920" i="8"/>
  <c r="D920" i="8"/>
  <c r="B921" i="8"/>
  <c r="C921" i="8"/>
  <c r="D921" i="8"/>
  <c r="B922" i="8"/>
  <c r="C922" i="8"/>
  <c r="D922" i="8"/>
  <c r="B923" i="8"/>
  <c r="C923" i="8"/>
  <c r="D923" i="8"/>
  <c r="B924" i="8"/>
  <c r="C924" i="8"/>
  <c r="D924" i="8"/>
  <c r="B925" i="8"/>
  <c r="C925" i="8"/>
  <c r="D925" i="8"/>
  <c r="B926" i="8"/>
  <c r="C926" i="8"/>
  <c r="D926" i="8"/>
  <c r="B927" i="8"/>
  <c r="C927" i="8"/>
  <c r="D927" i="8"/>
  <c r="B928" i="8"/>
  <c r="C928" i="8"/>
  <c r="D928" i="8"/>
  <c r="B929" i="8"/>
  <c r="C929" i="8"/>
  <c r="D929" i="8"/>
  <c r="B930" i="8"/>
  <c r="C930" i="8"/>
  <c r="D930" i="8"/>
  <c r="B931" i="8"/>
  <c r="C931" i="8"/>
  <c r="D931" i="8"/>
  <c r="B932" i="8"/>
  <c r="C932" i="8"/>
  <c r="D932" i="8"/>
  <c r="B933" i="8"/>
  <c r="C933" i="8"/>
  <c r="D933" i="8"/>
  <c r="B934" i="8"/>
  <c r="C934" i="8"/>
  <c r="D934" i="8"/>
  <c r="B935" i="8"/>
  <c r="C935" i="8"/>
  <c r="D935" i="8"/>
  <c r="B936" i="8"/>
  <c r="C936" i="8"/>
  <c r="D936" i="8"/>
  <c r="B937" i="8"/>
  <c r="C937" i="8"/>
  <c r="D937" i="8"/>
  <c r="B938" i="8"/>
  <c r="C938" i="8"/>
  <c r="D938" i="8"/>
  <c r="B939" i="8"/>
  <c r="C939" i="8"/>
  <c r="D939" i="8"/>
  <c r="B940" i="8"/>
  <c r="C940" i="8"/>
  <c r="D940" i="8"/>
  <c r="B941" i="8"/>
  <c r="C941" i="8"/>
  <c r="D941" i="8"/>
  <c r="B942" i="8"/>
  <c r="C942" i="8"/>
  <c r="D942" i="8"/>
  <c r="B943" i="8"/>
  <c r="C943" i="8"/>
  <c r="D943" i="8"/>
  <c r="B944" i="8"/>
  <c r="C944" i="8"/>
  <c r="D944" i="8"/>
  <c r="B945" i="8"/>
  <c r="C945" i="8"/>
  <c r="D945" i="8"/>
  <c r="B946" i="8"/>
  <c r="C946" i="8"/>
  <c r="D946" i="8"/>
  <c r="B947" i="8"/>
  <c r="C947" i="8"/>
  <c r="D947" i="8"/>
  <c r="B948" i="8"/>
  <c r="C948" i="8"/>
  <c r="D948" i="8"/>
  <c r="B949" i="8"/>
  <c r="C949" i="8"/>
  <c r="D949" i="8"/>
  <c r="B950" i="8"/>
  <c r="C950" i="8"/>
  <c r="D950" i="8"/>
  <c r="B951" i="8"/>
  <c r="C951" i="8"/>
  <c r="D951" i="8"/>
  <c r="B952" i="8"/>
  <c r="C952" i="8"/>
  <c r="D952" i="8"/>
  <c r="B953" i="8"/>
  <c r="C953" i="8"/>
  <c r="D953" i="8"/>
  <c r="B954" i="8"/>
  <c r="C954" i="8"/>
  <c r="D954" i="8"/>
  <c r="B955" i="8"/>
  <c r="C955" i="8"/>
  <c r="D955" i="8"/>
  <c r="B956" i="8"/>
  <c r="C956" i="8"/>
  <c r="D956" i="8"/>
  <c r="B957" i="8"/>
  <c r="C957" i="8"/>
  <c r="D957" i="8"/>
  <c r="B958" i="8"/>
  <c r="C958" i="8"/>
  <c r="D958" i="8"/>
  <c r="B959" i="8"/>
  <c r="C959" i="8"/>
  <c r="D959" i="8"/>
  <c r="B960" i="8"/>
  <c r="C960" i="8"/>
  <c r="D960" i="8"/>
  <c r="B961" i="8"/>
  <c r="C961" i="8"/>
  <c r="D961" i="8"/>
  <c r="B962" i="8"/>
  <c r="C962" i="8"/>
  <c r="D962" i="8"/>
  <c r="B963" i="8"/>
  <c r="C963" i="8"/>
  <c r="D963" i="8"/>
  <c r="B964" i="8"/>
  <c r="C964" i="8"/>
  <c r="D964" i="8"/>
  <c r="B965" i="8"/>
  <c r="C965" i="8"/>
  <c r="D965" i="8"/>
  <c r="B966" i="8"/>
  <c r="C966" i="8"/>
  <c r="D966" i="8"/>
  <c r="B967" i="8"/>
  <c r="C967" i="8"/>
  <c r="D967" i="8"/>
  <c r="B968" i="8"/>
  <c r="C968" i="8"/>
  <c r="D968" i="8"/>
  <c r="B969" i="8"/>
  <c r="C969" i="8"/>
  <c r="D969" i="8"/>
  <c r="B970" i="8"/>
  <c r="C970" i="8"/>
  <c r="D970" i="8"/>
  <c r="B971" i="8"/>
  <c r="C971" i="8"/>
  <c r="D971" i="8"/>
  <c r="B972" i="8"/>
  <c r="C972" i="8"/>
  <c r="D972" i="8"/>
  <c r="B973" i="8"/>
  <c r="C973" i="8"/>
  <c r="D973" i="8"/>
  <c r="B974" i="8"/>
  <c r="C974" i="8"/>
  <c r="D974" i="8"/>
  <c r="B975" i="8"/>
  <c r="C975" i="8"/>
  <c r="D975" i="8"/>
  <c r="B976" i="8"/>
  <c r="C976" i="8"/>
  <c r="D976" i="8"/>
  <c r="B977" i="8"/>
  <c r="C977" i="8"/>
  <c r="D977" i="8"/>
  <c r="B978" i="8"/>
  <c r="C978" i="8"/>
  <c r="D978" i="8"/>
  <c r="B979" i="8"/>
  <c r="C979" i="8"/>
  <c r="D979" i="8"/>
  <c r="B980" i="8"/>
  <c r="C980" i="8"/>
  <c r="D980" i="8"/>
  <c r="B981" i="8"/>
  <c r="C981" i="8"/>
  <c r="D981" i="8"/>
  <c r="B982" i="8"/>
  <c r="C982" i="8"/>
  <c r="D982" i="8"/>
  <c r="B983" i="8"/>
  <c r="C983" i="8"/>
  <c r="D983" i="8"/>
  <c r="B984" i="8"/>
  <c r="C984" i="8"/>
  <c r="D984" i="8"/>
  <c r="B985" i="8"/>
  <c r="C985" i="8"/>
  <c r="D985" i="8"/>
  <c r="B986" i="8"/>
  <c r="C986" i="8"/>
  <c r="D986" i="8"/>
  <c r="B987" i="8"/>
  <c r="C987" i="8"/>
  <c r="D987" i="8"/>
  <c r="B988" i="8"/>
  <c r="C988" i="8"/>
  <c r="D988" i="8"/>
  <c r="B989" i="8"/>
  <c r="C989" i="8"/>
  <c r="D989" i="8"/>
  <c r="B990" i="8"/>
  <c r="C990" i="8"/>
  <c r="D990" i="8"/>
  <c r="B991" i="8"/>
  <c r="C991" i="8"/>
  <c r="D991" i="8"/>
  <c r="B992" i="8"/>
  <c r="C992" i="8"/>
  <c r="D992" i="8"/>
  <c r="B993" i="8"/>
  <c r="C993" i="8"/>
  <c r="D993" i="8"/>
  <c r="B994" i="8"/>
  <c r="C994" i="8"/>
  <c r="D994" i="8"/>
  <c r="B995" i="8"/>
  <c r="C995" i="8"/>
  <c r="D995" i="8"/>
  <c r="B996" i="8"/>
  <c r="C996" i="8"/>
  <c r="D996" i="8"/>
  <c r="B997" i="8"/>
  <c r="C997" i="8"/>
  <c r="D997" i="8"/>
  <c r="B998" i="8"/>
  <c r="C998" i="8"/>
  <c r="D998" i="8"/>
  <c r="B999" i="8"/>
  <c r="C999" i="8"/>
  <c r="D999" i="8"/>
  <c r="B1000" i="8"/>
  <c r="C1000" i="8"/>
  <c r="D1000" i="8"/>
  <c r="B1001" i="8"/>
  <c r="C1001" i="8"/>
  <c r="D1001" i="8"/>
  <c r="B1002" i="8"/>
  <c r="C1002" i="8"/>
  <c r="D1002" i="8"/>
  <c r="B1003" i="8"/>
  <c r="C1003" i="8"/>
  <c r="D1003" i="8"/>
  <c r="B1004" i="8"/>
  <c r="C1004" i="8"/>
  <c r="D1004" i="8"/>
  <c r="B1005" i="8"/>
  <c r="C1005" i="8"/>
  <c r="D1005" i="8"/>
  <c r="B1006" i="8"/>
  <c r="C1006" i="8"/>
  <c r="D1006" i="8"/>
  <c r="B1007" i="8"/>
  <c r="C1007" i="8"/>
  <c r="D1007" i="8"/>
  <c r="B1008" i="8"/>
  <c r="C1008" i="8"/>
  <c r="D1008" i="8"/>
  <c r="B1009" i="8"/>
  <c r="C1009" i="8"/>
  <c r="D1009" i="8"/>
  <c r="B1010" i="8"/>
  <c r="C1010" i="8"/>
  <c r="D1010" i="8"/>
  <c r="B1011" i="8"/>
  <c r="C1011" i="8"/>
  <c r="D1011" i="8"/>
  <c r="B1012" i="8"/>
  <c r="C1012" i="8"/>
  <c r="D1012" i="8"/>
  <c r="B1013" i="8"/>
  <c r="C1013" i="8"/>
  <c r="D1013" i="8"/>
  <c r="B1014" i="8"/>
  <c r="C1014" i="8"/>
  <c r="D1014" i="8"/>
  <c r="B1015" i="8"/>
  <c r="C1015" i="8"/>
  <c r="D1015" i="8"/>
  <c r="B1016" i="8"/>
  <c r="C1016" i="8"/>
  <c r="D1016" i="8"/>
  <c r="B1017" i="8"/>
  <c r="C1017" i="8"/>
  <c r="D1017" i="8"/>
  <c r="B1018" i="8"/>
  <c r="C1018" i="8"/>
  <c r="D1018" i="8"/>
  <c r="B1019" i="8"/>
  <c r="C1019" i="8"/>
  <c r="D1019" i="8"/>
  <c r="B1020" i="8"/>
  <c r="C1020" i="8"/>
  <c r="D1020" i="8"/>
  <c r="B1021" i="8"/>
  <c r="C1021" i="8"/>
  <c r="D1021" i="8"/>
  <c r="B1022" i="8"/>
  <c r="C1022" i="8"/>
  <c r="D1022" i="8"/>
  <c r="B1023" i="8"/>
  <c r="C1023" i="8"/>
  <c r="D1023" i="8"/>
  <c r="B1024" i="8"/>
  <c r="C1024" i="8"/>
  <c r="D1024" i="8"/>
  <c r="B1025" i="8"/>
  <c r="C1025" i="8"/>
  <c r="D1025" i="8"/>
  <c r="B1026" i="8"/>
  <c r="C1026" i="8"/>
  <c r="D1026" i="8"/>
  <c r="B1027" i="8"/>
  <c r="C1027" i="8"/>
  <c r="D1027" i="8"/>
  <c r="B1028" i="8"/>
  <c r="C1028" i="8"/>
  <c r="D1028" i="8"/>
  <c r="B1029" i="8"/>
  <c r="C1029" i="8"/>
  <c r="D1029" i="8"/>
  <c r="B1030" i="8"/>
  <c r="C1030" i="8"/>
  <c r="D1030" i="8"/>
  <c r="B1031" i="8"/>
  <c r="C1031" i="8"/>
  <c r="D1031" i="8"/>
  <c r="B1032" i="8"/>
  <c r="C1032" i="8"/>
  <c r="D1032" i="8"/>
  <c r="B1033" i="8"/>
  <c r="C1033" i="8"/>
  <c r="D1033" i="8"/>
  <c r="B1034" i="8"/>
  <c r="C1034" i="8"/>
  <c r="D1034" i="8"/>
  <c r="B1035" i="8"/>
  <c r="C1035" i="8"/>
  <c r="D1035" i="8"/>
  <c r="B1036" i="8"/>
  <c r="C1036" i="8"/>
  <c r="D1036" i="8"/>
  <c r="B1037" i="8"/>
  <c r="C1037" i="8"/>
  <c r="D1037" i="8"/>
  <c r="B1038" i="8"/>
  <c r="C1038" i="8"/>
  <c r="D1038" i="8"/>
  <c r="B1039" i="8"/>
  <c r="C1039" i="8"/>
  <c r="D1039" i="8"/>
  <c r="B1040" i="8"/>
  <c r="C1040" i="8"/>
  <c r="D1040" i="8"/>
  <c r="B1041" i="8"/>
  <c r="C1041" i="8"/>
  <c r="D1041" i="8"/>
  <c r="B1042" i="8"/>
  <c r="C1042" i="8"/>
  <c r="D1042" i="8"/>
  <c r="B1043" i="8"/>
  <c r="C1043" i="8"/>
  <c r="D1043" i="8"/>
  <c r="B1044" i="8"/>
  <c r="C1044" i="8"/>
  <c r="D1044" i="8"/>
  <c r="B1045" i="8"/>
  <c r="C1045" i="8"/>
  <c r="D1045" i="8"/>
  <c r="B1046" i="8"/>
  <c r="C1046" i="8"/>
  <c r="D1046" i="8"/>
  <c r="B1047" i="8"/>
  <c r="C1047" i="8"/>
  <c r="D1047" i="8"/>
  <c r="B1048" i="8"/>
  <c r="C1048" i="8"/>
  <c r="D1048" i="8"/>
  <c r="B1049" i="8"/>
  <c r="C1049" i="8"/>
  <c r="D1049" i="8"/>
  <c r="B1050" i="8"/>
  <c r="C1050" i="8"/>
  <c r="D1050" i="8"/>
  <c r="B1051" i="8"/>
  <c r="C1051" i="8"/>
  <c r="D1051" i="8"/>
  <c r="B1052" i="8"/>
  <c r="C1052" i="8"/>
  <c r="D1052" i="8"/>
  <c r="B1053" i="8"/>
  <c r="C1053" i="8"/>
  <c r="D1053" i="8"/>
  <c r="B1054" i="8"/>
  <c r="C1054" i="8"/>
  <c r="D1054" i="8"/>
  <c r="B1055" i="8"/>
  <c r="C1055" i="8"/>
  <c r="D1055" i="8"/>
  <c r="B1056" i="8"/>
  <c r="C1056" i="8"/>
  <c r="D1056" i="8"/>
  <c r="B1057" i="8"/>
  <c r="C1057" i="8"/>
  <c r="D1057" i="8"/>
  <c r="B1058" i="8"/>
  <c r="C1058" i="8"/>
  <c r="D1058" i="8"/>
  <c r="B1059" i="8"/>
  <c r="C1059" i="8"/>
  <c r="D1059" i="8"/>
  <c r="B1060" i="8"/>
  <c r="C1060" i="8"/>
  <c r="D1060" i="8"/>
  <c r="B1061" i="8"/>
  <c r="C1061" i="8"/>
  <c r="D1061" i="8"/>
  <c r="B1062" i="8"/>
  <c r="C1062" i="8"/>
  <c r="D1062" i="8"/>
  <c r="B1063" i="8"/>
  <c r="C1063" i="8"/>
  <c r="D1063" i="8"/>
  <c r="B1064" i="8"/>
  <c r="C1064" i="8"/>
  <c r="D1064" i="8"/>
  <c r="B1065" i="8"/>
  <c r="C1065" i="8"/>
  <c r="D1065" i="8"/>
  <c r="B1066" i="8"/>
  <c r="C1066" i="8"/>
  <c r="D1066" i="8"/>
  <c r="B1067" i="8"/>
  <c r="C1067" i="8"/>
  <c r="D1067" i="8"/>
  <c r="B1068" i="8"/>
  <c r="C1068" i="8"/>
  <c r="D1068" i="8"/>
  <c r="B1069" i="8"/>
  <c r="C1069" i="8"/>
  <c r="D1069" i="8"/>
  <c r="B1070" i="8"/>
  <c r="C1070" i="8"/>
  <c r="D1070" i="8"/>
  <c r="B1071" i="8"/>
  <c r="C1071" i="8"/>
  <c r="D1071" i="8"/>
  <c r="B1072" i="8"/>
  <c r="C1072" i="8"/>
  <c r="D1072" i="8"/>
  <c r="B1073" i="8"/>
  <c r="C1073" i="8"/>
  <c r="D1073" i="8"/>
  <c r="B1074" i="8"/>
  <c r="C1074" i="8"/>
  <c r="D1074" i="8"/>
  <c r="B1075" i="8"/>
  <c r="C1075" i="8"/>
  <c r="D1075" i="8"/>
  <c r="B1076" i="8"/>
  <c r="C1076" i="8"/>
  <c r="D1076" i="8"/>
  <c r="B1077" i="8"/>
  <c r="C1077" i="8"/>
  <c r="D1077" i="8"/>
  <c r="B1078" i="8"/>
  <c r="C1078" i="8"/>
  <c r="D1078" i="8"/>
  <c r="B1079" i="8"/>
  <c r="C1079" i="8"/>
  <c r="D1079" i="8"/>
  <c r="B1080" i="8"/>
  <c r="C1080" i="8"/>
  <c r="D1080" i="8"/>
  <c r="B1081" i="8"/>
  <c r="C1081" i="8"/>
  <c r="D1081" i="8"/>
  <c r="B1082" i="8"/>
  <c r="C1082" i="8"/>
  <c r="D1082" i="8"/>
  <c r="B1083" i="8"/>
  <c r="C1083" i="8"/>
  <c r="D1083" i="8"/>
  <c r="B1084" i="8"/>
  <c r="C1084" i="8"/>
  <c r="D1084" i="8"/>
  <c r="B1085" i="8"/>
  <c r="C1085" i="8"/>
  <c r="D1085" i="8"/>
  <c r="B1086" i="8"/>
  <c r="C1086" i="8"/>
  <c r="D1086" i="8"/>
  <c r="B1087" i="8"/>
  <c r="C1087" i="8"/>
  <c r="D1087" i="8"/>
  <c r="B1088" i="8"/>
  <c r="C1088" i="8"/>
  <c r="D1088" i="8"/>
  <c r="B1089" i="8"/>
  <c r="C1089" i="8"/>
  <c r="D1089" i="8"/>
  <c r="B1090" i="8"/>
  <c r="C1090" i="8"/>
  <c r="D1090" i="8"/>
  <c r="B1091" i="8"/>
  <c r="C1091" i="8"/>
  <c r="D1091" i="8"/>
  <c r="B1092" i="8"/>
  <c r="C1092" i="8"/>
  <c r="D1092" i="8"/>
  <c r="B1093" i="8"/>
  <c r="C1093" i="8"/>
  <c r="D1093" i="8"/>
  <c r="B1094" i="8"/>
  <c r="C1094" i="8"/>
  <c r="D1094" i="8"/>
  <c r="B1095" i="8"/>
  <c r="C1095" i="8"/>
  <c r="D1095" i="8"/>
  <c r="B1096" i="8"/>
  <c r="C1096" i="8"/>
  <c r="D1096" i="8"/>
  <c r="B1097" i="8"/>
  <c r="C1097" i="8"/>
  <c r="D1097" i="8"/>
  <c r="B1098" i="8"/>
  <c r="C1098" i="8"/>
  <c r="D1098" i="8"/>
  <c r="B1099" i="8"/>
  <c r="C1099" i="8"/>
  <c r="D1099" i="8"/>
  <c r="B1100" i="8"/>
  <c r="C1100" i="8"/>
  <c r="D1100" i="8"/>
  <c r="B1101" i="8"/>
  <c r="C1101" i="8"/>
  <c r="D1101" i="8"/>
  <c r="B1102" i="8"/>
  <c r="C1102" i="8"/>
  <c r="D1102" i="8"/>
  <c r="B1103" i="8"/>
  <c r="C1103" i="8"/>
  <c r="D1103" i="8"/>
  <c r="B1104" i="8"/>
  <c r="C1104" i="8"/>
  <c r="D1104" i="8"/>
  <c r="B1105" i="8"/>
  <c r="C1105" i="8"/>
  <c r="D1105" i="8"/>
  <c r="B1106" i="8"/>
  <c r="C1106" i="8"/>
  <c r="D1106" i="8"/>
  <c r="B1107" i="8"/>
  <c r="C1107" i="8"/>
  <c r="D1107" i="8"/>
  <c r="B1108" i="8"/>
  <c r="C1108" i="8"/>
  <c r="D1108" i="8"/>
  <c r="B1109" i="8"/>
  <c r="C1109" i="8"/>
  <c r="D1109" i="8"/>
  <c r="B1110" i="8"/>
  <c r="C1110" i="8"/>
  <c r="D1110" i="8"/>
  <c r="B1111" i="8"/>
  <c r="C1111" i="8"/>
  <c r="D1111" i="8"/>
  <c r="B1112" i="8"/>
  <c r="C1112" i="8"/>
  <c r="D1112" i="8"/>
  <c r="B1113" i="8"/>
  <c r="C1113" i="8"/>
  <c r="D1113" i="8"/>
  <c r="B1114" i="8"/>
  <c r="C1114" i="8"/>
  <c r="D1114" i="8"/>
  <c r="B1115" i="8"/>
  <c r="C1115" i="8"/>
  <c r="D1115" i="8"/>
  <c r="AV18" i="5"/>
  <c r="AW18" i="5"/>
  <c r="AX18" i="5"/>
  <c r="AY18" i="5"/>
  <c r="AV19" i="5"/>
  <c r="AW19" i="5"/>
  <c r="AX19" i="5"/>
  <c r="AY19" i="5"/>
  <c r="AV20" i="5"/>
  <c r="AW20" i="5"/>
  <c r="AX20" i="5"/>
  <c r="AY20" i="5"/>
  <c r="AV21" i="5"/>
  <c r="AW21" i="5"/>
  <c r="AX21" i="5"/>
  <c r="AY21" i="5"/>
  <c r="AV22" i="5"/>
  <c r="AW22" i="5"/>
  <c r="AX22" i="5"/>
  <c r="AY22" i="5"/>
  <c r="AV23" i="5"/>
  <c r="AW23" i="5"/>
  <c r="AX23" i="5"/>
  <c r="AY23" i="5"/>
  <c r="AV24" i="5"/>
  <c r="AW24" i="5"/>
  <c r="AX24" i="5"/>
  <c r="AY24" i="5"/>
  <c r="AV25" i="5"/>
  <c r="AW25" i="5"/>
  <c r="AX25" i="5"/>
  <c r="AY25" i="5"/>
  <c r="AV26" i="5"/>
  <c r="AW26" i="5"/>
  <c r="AX26" i="5"/>
  <c r="AY26" i="5"/>
  <c r="AV27" i="5"/>
  <c r="AW27" i="5"/>
  <c r="AX27" i="5"/>
  <c r="AY27" i="5"/>
  <c r="AV28" i="5"/>
  <c r="AW28" i="5"/>
  <c r="AX28" i="5"/>
  <c r="AY28" i="5"/>
  <c r="AV29" i="5"/>
  <c r="AW29" i="5"/>
  <c r="AX29" i="5"/>
  <c r="AY29" i="5"/>
  <c r="AV30" i="5"/>
  <c r="AW30" i="5"/>
  <c r="AX30" i="5"/>
  <c r="AY30" i="5"/>
  <c r="AV31" i="5"/>
  <c r="AW31" i="5"/>
  <c r="AX31" i="5"/>
  <c r="AY31" i="5"/>
  <c r="AV32" i="5"/>
  <c r="AW32" i="5"/>
  <c r="AX32" i="5"/>
  <c r="AY32" i="5"/>
  <c r="AV33" i="5"/>
  <c r="AW33" i="5"/>
  <c r="AX33" i="5"/>
  <c r="AY33" i="5"/>
  <c r="AV34" i="5"/>
  <c r="AW34" i="5"/>
  <c r="AX34" i="5"/>
  <c r="AY34" i="5"/>
  <c r="AV35" i="5"/>
  <c r="AW35" i="5"/>
  <c r="AX35" i="5"/>
  <c r="AY35" i="5"/>
  <c r="AV36" i="5"/>
  <c r="AW36" i="5"/>
  <c r="AX36" i="5"/>
  <c r="AY36" i="5"/>
  <c r="AV37" i="5"/>
  <c r="AW37" i="5"/>
  <c r="AX37" i="5"/>
  <c r="AY37" i="5"/>
  <c r="AV38" i="5"/>
  <c r="AW38" i="5"/>
  <c r="AX38" i="5"/>
  <c r="AY38" i="5"/>
  <c r="AV39" i="5"/>
  <c r="AW39" i="5"/>
  <c r="AX39" i="5"/>
  <c r="AY39" i="5"/>
  <c r="AV40" i="5"/>
  <c r="AW40" i="5"/>
  <c r="AX40" i="5"/>
  <c r="AY40" i="5"/>
  <c r="AV41" i="5"/>
  <c r="AW41" i="5"/>
  <c r="AX41" i="5"/>
  <c r="AY41" i="5"/>
  <c r="AV42" i="5"/>
  <c r="AW42" i="5"/>
  <c r="AX42" i="5"/>
  <c r="AY42" i="5"/>
  <c r="AV43" i="5"/>
  <c r="AW43" i="5"/>
  <c r="AX43" i="5"/>
  <c r="AY43" i="5"/>
  <c r="AV44" i="5"/>
  <c r="AW44" i="5"/>
  <c r="AX44" i="5"/>
  <c r="AY44" i="5"/>
  <c r="AV45" i="5"/>
  <c r="AW45" i="5"/>
  <c r="AX45" i="5"/>
  <c r="AY45" i="5"/>
  <c r="AV46" i="5"/>
  <c r="AW46" i="5"/>
  <c r="AX46" i="5"/>
  <c r="AY46" i="5"/>
  <c r="AV47" i="5"/>
  <c r="AW47" i="5"/>
  <c r="AX47" i="5"/>
  <c r="AY47" i="5"/>
  <c r="AV48" i="5"/>
  <c r="AW48" i="5"/>
  <c r="AX48" i="5"/>
  <c r="AY48" i="5"/>
  <c r="AV49" i="5"/>
  <c r="AW49" i="5"/>
  <c r="AX49" i="5"/>
  <c r="AY49" i="5"/>
  <c r="AV50" i="5"/>
  <c r="AW50" i="5"/>
  <c r="AX50" i="5"/>
  <c r="AY50" i="5"/>
  <c r="AV51" i="5"/>
  <c r="AW51" i="5"/>
  <c r="AX51" i="5"/>
  <c r="AY51" i="5"/>
  <c r="AV52" i="5"/>
  <c r="AW52" i="5"/>
  <c r="AX52" i="5"/>
  <c r="AY52" i="5"/>
  <c r="AV53" i="5"/>
  <c r="AW53" i="5"/>
  <c r="AX53" i="5"/>
  <c r="AY53" i="5"/>
  <c r="AV54" i="5"/>
  <c r="AW54" i="5"/>
  <c r="AX54" i="5"/>
  <c r="AY54" i="5"/>
  <c r="AV55" i="5"/>
  <c r="AW55" i="5"/>
  <c r="AX55" i="5"/>
  <c r="AY55" i="5"/>
  <c r="AV56" i="5"/>
  <c r="AW56" i="5"/>
  <c r="AX56" i="5"/>
  <c r="AY56" i="5"/>
  <c r="AV57" i="5"/>
  <c r="AW57" i="5"/>
  <c r="AX57" i="5"/>
  <c r="AY57" i="5"/>
  <c r="AV58" i="5"/>
  <c r="AW58" i="5"/>
  <c r="AX58" i="5"/>
  <c r="AY58" i="5"/>
  <c r="AV59" i="5"/>
  <c r="AW59" i="5"/>
  <c r="AX59" i="5"/>
  <c r="AY59" i="5"/>
  <c r="AV60" i="5"/>
  <c r="AW60" i="5"/>
  <c r="AX60" i="5"/>
  <c r="AY60" i="5"/>
  <c r="AV61" i="5"/>
  <c r="AW61" i="5"/>
  <c r="AX61" i="5"/>
  <c r="AY61" i="5"/>
  <c r="AV62" i="5"/>
  <c r="AW62" i="5"/>
  <c r="AX62" i="5"/>
  <c r="AY62" i="5"/>
  <c r="AV63" i="5"/>
  <c r="AW63" i="5"/>
  <c r="AX63" i="5"/>
  <c r="AY63" i="5"/>
  <c r="AV64" i="5"/>
  <c r="AW64" i="5"/>
  <c r="AX64" i="5"/>
  <c r="AY64" i="5"/>
  <c r="AV65" i="5"/>
  <c r="AW65" i="5"/>
  <c r="AX65" i="5"/>
  <c r="AY65" i="5"/>
  <c r="AV66" i="5"/>
  <c r="AW66" i="5"/>
  <c r="AX66" i="5"/>
  <c r="AY66" i="5"/>
  <c r="AV67" i="5"/>
  <c r="AW67" i="5"/>
  <c r="AX67" i="5"/>
  <c r="AY67" i="5"/>
  <c r="AV68" i="5"/>
  <c r="AW68" i="5"/>
  <c r="AX68" i="5"/>
  <c r="AY68" i="5"/>
  <c r="AV69" i="5"/>
  <c r="AW69" i="5"/>
  <c r="AX69" i="5"/>
  <c r="AY69" i="5"/>
  <c r="AV70" i="5"/>
  <c r="AW70" i="5"/>
  <c r="AX70" i="5"/>
  <c r="AY70" i="5"/>
  <c r="AV71" i="5"/>
  <c r="AW71" i="5"/>
  <c r="AX71" i="5"/>
  <c r="AY71" i="5"/>
  <c r="AV72" i="5"/>
  <c r="AW72" i="5"/>
  <c r="AX72" i="5"/>
  <c r="AY72" i="5"/>
  <c r="AV73" i="5"/>
  <c r="AW73" i="5"/>
  <c r="AX73" i="5"/>
  <c r="AY73" i="5"/>
  <c r="AV74" i="5"/>
  <c r="AW74" i="5"/>
  <c r="AX74" i="5"/>
  <c r="AY74" i="5"/>
  <c r="AV75" i="5"/>
  <c r="AW75" i="5"/>
  <c r="AX75" i="5"/>
  <c r="AY75" i="5"/>
  <c r="AV76" i="5"/>
  <c r="AW76" i="5"/>
  <c r="AX76" i="5"/>
  <c r="AY76" i="5"/>
  <c r="AV77" i="5"/>
  <c r="AW77" i="5"/>
  <c r="AX77" i="5"/>
  <c r="AY77" i="5"/>
  <c r="AV78" i="5"/>
  <c r="AW78" i="5"/>
  <c r="AX78" i="5"/>
  <c r="AY78" i="5"/>
  <c r="AV79" i="5"/>
  <c r="AW79" i="5"/>
  <c r="AX79" i="5"/>
  <c r="AY79" i="5"/>
  <c r="AV80" i="5"/>
  <c r="AW80" i="5"/>
  <c r="AX80" i="5"/>
  <c r="AY80" i="5"/>
  <c r="AV81" i="5"/>
  <c r="AW81" i="5"/>
  <c r="AX81" i="5"/>
  <c r="AY81" i="5"/>
  <c r="AV82" i="5"/>
  <c r="AW82" i="5"/>
  <c r="AX82" i="5"/>
  <c r="AY82" i="5"/>
  <c r="AV83" i="5"/>
  <c r="AW83" i="5"/>
  <c r="AX83" i="5"/>
  <c r="AY83" i="5"/>
  <c r="AV84" i="5"/>
  <c r="AW84" i="5"/>
  <c r="AX84" i="5"/>
  <c r="AY84" i="5"/>
  <c r="AV85" i="5"/>
  <c r="AW85" i="5"/>
  <c r="AX85" i="5"/>
  <c r="AY85" i="5"/>
  <c r="AV86" i="5"/>
  <c r="AW86" i="5"/>
  <c r="AX86" i="5"/>
  <c r="AY86" i="5"/>
  <c r="AV87" i="5"/>
  <c r="AW87" i="5"/>
  <c r="AX87" i="5"/>
  <c r="AY87" i="5"/>
  <c r="AV88" i="5"/>
  <c r="AW88" i="5"/>
  <c r="AX88" i="5"/>
  <c r="AY88" i="5"/>
  <c r="AV89" i="5"/>
  <c r="AW89" i="5"/>
  <c r="AX89" i="5"/>
  <c r="AY89" i="5"/>
  <c r="AV90" i="5"/>
  <c r="AW90" i="5"/>
  <c r="AX90" i="5"/>
  <c r="AY90" i="5"/>
  <c r="AV91" i="5"/>
  <c r="AW91" i="5"/>
  <c r="AX91" i="5"/>
  <c r="AY91" i="5"/>
  <c r="AV92" i="5"/>
  <c r="AW92" i="5"/>
  <c r="AX92" i="5"/>
  <c r="AY92" i="5"/>
  <c r="AV93" i="5"/>
  <c r="AW93" i="5"/>
  <c r="AX93" i="5"/>
  <c r="AY93" i="5"/>
  <c r="AV94" i="5"/>
  <c r="AW94" i="5"/>
  <c r="AX94" i="5"/>
  <c r="AY94" i="5"/>
  <c r="AV95" i="5"/>
  <c r="AW95" i="5"/>
  <c r="AX95" i="5"/>
  <c r="AY95" i="5"/>
  <c r="AV96" i="5"/>
  <c r="AW96" i="5"/>
  <c r="AX96" i="5"/>
  <c r="AY96" i="5"/>
  <c r="AV97" i="5"/>
  <c r="AW97" i="5"/>
  <c r="AX97" i="5"/>
  <c r="AY97" i="5"/>
  <c r="AV98" i="5"/>
  <c r="AW98" i="5"/>
  <c r="AX98" i="5"/>
  <c r="AY98" i="5"/>
  <c r="AV99" i="5"/>
  <c r="AW99" i="5"/>
  <c r="AX99" i="5"/>
  <c r="AY99" i="5"/>
  <c r="AV100" i="5"/>
  <c r="AW100" i="5"/>
  <c r="AX100" i="5"/>
  <c r="AY100" i="5"/>
  <c r="AV101" i="5"/>
  <c r="AW101" i="5"/>
  <c r="AX101" i="5"/>
  <c r="AY101" i="5"/>
  <c r="AV102" i="5"/>
  <c r="AW102" i="5"/>
  <c r="AX102" i="5"/>
  <c r="AY102" i="5"/>
  <c r="AV103" i="5"/>
  <c r="AW103" i="5"/>
  <c r="AX103" i="5"/>
  <c r="AY103" i="5"/>
  <c r="AV104" i="5"/>
  <c r="AW104" i="5"/>
  <c r="AX104" i="5"/>
  <c r="AY104" i="5"/>
  <c r="AV105" i="5"/>
  <c r="AW105" i="5"/>
  <c r="AX105" i="5"/>
  <c r="AY105" i="5"/>
  <c r="AV106" i="5"/>
  <c r="AW106" i="5"/>
  <c r="AX106" i="5"/>
  <c r="AY106" i="5"/>
  <c r="AV107" i="5"/>
  <c r="AW107" i="5"/>
  <c r="AX107" i="5"/>
  <c r="AY107" i="5"/>
  <c r="AV108" i="5"/>
  <c r="AW108" i="5"/>
  <c r="AX108" i="5"/>
  <c r="AY108" i="5"/>
  <c r="AV109" i="5"/>
  <c r="AW109" i="5"/>
  <c r="AX109" i="5"/>
  <c r="AY109" i="5"/>
  <c r="AV110" i="5"/>
  <c r="AW110" i="5"/>
  <c r="AX110" i="5"/>
  <c r="AY110" i="5"/>
  <c r="AV111" i="5"/>
  <c r="AW111" i="5"/>
  <c r="AX111" i="5"/>
  <c r="AY111" i="5"/>
  <c r="AV112" i="5"/>
  <c r="AW112" i="5"/>
  <c r="AX112" i="5"/>
  <c r="AY112" i="5"/>
  <c r="AV113" i="5"/>
  <c r="AW113" i="5"/>
  <c r="AX113" i="5"/>
  <c r="AY113" i="5"/>
  <c r="AV114" i="5"/>
  <c r="AW114" i="5"/>
  <c r="AX114" i="5"/>
  <c r="AY114" i="5"/>
  <c r="AV115" i="5"/>
  <c r="AW115" i="5"/>
  <c r="AX115" i="5"/>
  <c r="AY115" i="5"/>
  <c r="AV116" i="5"/>
  <c r="AW116" i="5"/>
  <c r="AX116" i="5"/>
  <c r="AY116" i="5"/>
  <c r="AV117" i="5"/>
  <c r="AW117" i="5"/>
  <c r="AX117" i="5"/>
  <c r="AY117" i="5"/>
  <c r="AV118" i="5"/>
  <c r="AW118" i="5"/>
  <c r="AX118" i="5"/>
  <c r="AY118" i="5"/>
  <c r="AV119" i="5"/>
  <c r="AW119" i="5"/>
  <c r="AX119" i="5"/>
  <c r="AY119" i="5"/>
  <c r="AV120" i="5"/>
  <c r="AW120" i="5"/>
  <c r="AX120" i="5"/>
  <c r="AY120" i="5"/>
  <c r="AV121" i="5"/>
  <c r="AW121" i="5"/>
  <c r="AX121" i="5"/>
  <c r="AY121" i="5"/>
  <c r="AV122" i="5"/>
  <c r="AW122" i="5"/>
  <c r="AX122" i="5"/>
  <c r="AY122" i="5"/>
  <c r="AV123" i="5"/>
  <c r="AW123" i="5"/>
  <c r="AX123" i="5"/>
  <c r="AY123" i="5"/>
  <c r="AV124" i="5"/>
  <c r="AW124" i="5"/>
  <c r="AX124" i="5"/>
  <c r="AY124" i="5"/>
  <c r="AV125" i="5"/>
  <c r="AW125" i="5"/>
  <c r="AX125" i="5"/>
  <c r="AY125" i="5"/>
  <c r="AV126" i="5"/>
  <c r="AW126" i="5"/>
  <c r="AX126" i="5"/>
  <c r="AY126" i="5"/>
  <c r="AV127" i="5"/>
  <c r="AW127" i="5"/>
  <c r="AX127" i="5"/>
  <c r="AY127" i="5"/>
  <c r="AV128" i="5"/>
  <c r="AW128" i="5"/>
  <c r="AX128" i="5"/>
  <c r="AY128" i="5"/>
  <c r="AV129" i="5"/>
  <c r="AW129" i="5"/>
  <c r="AX129" i="5"/>
  <c r="AY129" i="5"/>
  <c r="AV130" i="5"/>
  <c r="AW130" i="5"/>
  <c r="AX130" i="5"/>
  <c r="AY130" i="5"/>
  <c r="AV131" i="5"/>
  <c r="AW131" i="5"/>
  <c r="AX131" i="5"/>
  <c r="AY131" i="5"/>
  <c r="AV132" i="5"/>
  <c r="AW132" i="5"/>
  <c r="AX132" i="5"/>
  <c r="AY132" i="5"/>
  <c r="AV133" i="5"/>
  <c r="AW133" i="5"/>
  <c r="AX133" i="5"/>
  <c r="AY133" i="5"/>
  <c r="AV134" i="5"/>
  <c r="AW134" i="5"/>
  <c r="AX134" i="5"/>
  <c r="AY134" i="5"/>
  <c r="AV135" i="5"/>
  <c r="AW135" i="5"/>
  <c r="AX135" i="5"/>
  <c r="AY135" i="5"/>
  <c r="AV136" i="5"/>
  <c r="AW136" i="5"/>
  <c r="AX136" i="5"/>
  <c r="AY136" i="5"/>
  <c r="AV137" i="5"/>
  <c r="AW137" i="5"/>
  <c r="AX137" i="5"/>
  <c r="AY137" i="5"/>
  <c r="AV138" i="5"/>
  <c r="AW138" i="5"/>
  <c r="AX138" i="5"/>
  <c r="AY138" i="5"/>
  <c r="AV139" i="5"/>
  <c r="AW139" i="5"/>
  <c r="AX139" i="5"/>
  <c r="AY139" i="5"/>
  <c r="AV140" i="5"/>
  <c r="AW140" i="5"/>
  <c r="AX140" i="5"/>
  <c r="AY140" i="5"/>
  <c r="AV141" i="5"/>
  <c r="AW141" i="5"/>
  <c r="AX141" i="5"/>
  <c r="AY141" i="5"/>
  <c r="AV142" i="5"/>
  <c r="AW142" i="5"/>
  <c r="AX142" i="5"/>
  <c r="AY142" i="5"/>
  <c r="AV143" i="5"/>
  <c r="AW143" i="5"/>
  <c r="AX143" i="5"/>
  <c r="AY143" i="5"/>
  <c r="AV144" i="5"/>
  <c r="AW144" i="5"/>
  <c r="AX144" i="5"/>
  <c r="AY144" i="5"/>
  <c r="AV145" i="5"/>
  <c r="AW145" i="5"/>
  <c r="AX145" i="5"/>
  <c r="AY145" i="5"/>
  <c r="AV146" i="5"/>
  <c r="AW146" i="5"/>
  <c r="AX146" i="5"/>
  <c r="AY146" i="5"/>
  <c r="AV147" i="5"/>
  <c r="AW147" i="5"/>
  <c r="AX147" i="5"/>
  <c r="AY147" i="5"/>
  <c r="AV148" i="5"/>
  <c r="AW148" i="5"/>
  <c r="AX148" i="5"/>
  <c r="AY148" i="5"/>
  <c r="AV149" i="5"/>
  <c r="AW149" i="5"/>
  <c r="AX149" i="5"/>
  <c r="AY149" i="5"/>
  <c r="AV150" i="5"/>
  <c r="AW150" i="5"/>
  <c r="AX150" i="5"/>
  <c r="AY150" i="5"/>
  <c r="AV151" i="5"/>
  <c r="AW151" i="5"/>
  <c r="AX151" i="5"/>
  <c r="AY151" i="5"/>
  <c r="AV152" i="5"/>
  <c r="AW152" i="5"/>
  <c r="AX152" i="5"/>
  <c r="AY152" i="5"/>
  <c r="AV153" i="5"/>
  <c r="AW153" i="5"/>
  <c r="AX153" i="5"/>
  <c r="AY153" i="5"/>
  <c r="AV154" i="5"/>
  <c r="AW154" i="5"/>
  <c r="AX154" i="5"/>
  <c r="AY154" i="5"/>
  <c r="AV155" i="5"/>
  <c r="AW155" i="5"/>
  <c r="AX155" i="5"/>
  <c r="AY155" i="5"/>
  <c r="AV156" i="5"/>
  <c r="AW156" i="5"/>
  <c r="AX156" i="5"/>
  <c r="AY156" i="5"/>
  <c r="AV157" i="5"/>
  <c r="AW157" i="5"/>
  <c r="AX157" i="5"/>
  <c r="AY157" i="5"/>
  <c r="AV158" i="5"/>
  <c r="AW158" i="5"/>
  <c r="AX158" i="5"/>
  <c r="AY158" i="5"/>
  <c r="AV159" i="5"/>
  <c r="AW159" i="5"/>
  <c r="AX159" i="5"/>
  <c r="AY159" i="5"/>
  <c r="AV160" i="5"/>
  <c r="AW160" i="5"/>
  <c r="AX160" i="5"/>
  <c r="AY160" i="5"/>
  <c r="AV161" i="5"/>
  <c r="AW161" i="5"/>
  <c r="AX161" i="5"/>
  <c r="AY161" i="5"/>
  <c r="AV162" i="5"/>
  <c r="AW162" i="5"/>
  <c r="AX162" i="5"/>
  <c r="AY162" i="5"/>
  <c r="AV163" i="5"/>
  <c r="AW163" i="5"/>
  <c r="AX163" i="5"/>
  <c r="AY163" i="5"/>
  <c r="AV164" i="5"/>
  <c r="AW164" i="5"/>
  <c r="AX164" i="5"/>
  <c r="AY164" i="5"/>
  <c r="AV165" i="5"/>
  <c r="AW165" i="5"/>
  <c r="AX165" i="5"/>
  <c r="AY165" i="5"/>
  <c r="AV166" i="5"/>
  <c r="AW166" i="5"/>
  <c r="AX166" i="5"/>
  <c r="AY166" i="5"/>
  <c r="AV167" i="5"/>
  <c r="AW167" i="5"/>
  <c r="AX167" i="5"/>
  <c r="AY167" i="5"/>
  <c r="AV168" i="5"/>
  <c r="AW168" i="5"/>
  <c r="AX168" i="5"/>
  <c r="AY168" i="5"/>
  <c r="AV169" i="5"/>
  <c r="AW169" i="5"/>
  <c r="AX169" i="5"/>
  <c r="AY169" i="5"/>
  <c r="AV170" i="5"/>
  <c r="AW170" i="5"/>
  <c r="AX170" i="5"/>
  <c r="AY170" i="5"/>
  <c r="AV171" i="5"/>
  <c r="AW171" i="5"/>
  <c r="AX171" i="5"/>
  <c r="AY171" i="5"/>
  <c r="AV172" i="5"/>
  <c r="AW172" i="5"/>
  <c r="AX172" i="5"/>
  <c r="AY172" i="5"/>
  <c r="AV173" i="5"/>
  <c r="AW173" i="5"/>
  <c r="AX173" i="5"/>
  <c r="AY173" i="5"/>
  <c r="AV174" i="5"/>
  <c r="AW174" i="5"/>
  <c r="AX174" i="5"/>
  <c r="AY174" i="5"/>
  <c r="AV175" i="5"/>
  <c r="AW175" i="5"/>
  <c r="AX175" i="5"/>
  <c r="AY175" i="5"/>
  <c r="AV176" i="5"/>
  <c r="AW176" i="5"/>
  <c r="AX176" i="5"/>
  <c r="AY176" i="5"/>
  <c r="AV177" i="5"/>
  <c r="AW177" i="5"/>
  <c r="AX177" i="5"/>
  <c r="AY177" i="5"/>
  <c r="AV178" i="5"/>
  <c r="AW178" i="5"/>
  <c r="AX178" i="5"/>
  <c r="AY178" i="5"/>
  <c r="AV179" i="5"/>
  <c r="AW179" i="5"/>
  <c r="AX179" i="5"/>
  <c r="AY179" i="5"/>
  <c r="AV180" i="5"/>
  <c r="AW180" i="5"/>
  <c r="AX180" i="5"/>
  <c r="AY180" i="5"/>
  <c r="AV181" i="5"/>
  <c r="AW181" i="5"/>
  <c r="AX181" i="5"/>
  <c r="AY181" i="5"/>
  <c r="AV182" i="5"/>
  <c r="AW182" i="5"/>
  <c r="AX182" i="5"/>
  <c r="AY182" i="5"/>
  <c r="AV183" i="5"/>
  <c r="AW183" i="5"/>
  <c r="AX183" i="5"/>
  <c r="AY183" i="5"/>
  <c r="AV184" i="5"/>
  <c r="AW184" i="5"/>
  <c r="AX184" i="5"/>
  <c r="AY184" i="5"/>
  <c r="AV185" i="5"/>
  <c r="AW185" i="5"/>
  <c r="AX185" i="5"/>
  <c r="AY185" i="5"/>
  <c r="AV186" i="5"/>
  <c r="AW186" i="5"/>
  <c r="AX186" i="5"/>
  <c r="AY186" i="5"/>
  <c r="AV187" i="5"/>
  <c r="AW187" i="5"/>
  <c r="AX187" i="5"/>
  <c r="AY187" i="5"/>
  <c r="AV188" i="5"/>
  <c r="AW188" i="5"/>
  <c r="AX188" i="5"/>
  <c r="AY188" i="5"/>
  <c r="AV189" i="5"/>
  <c r="AW189" i="5"/>
  <c r="AX189" i="5"/>
  <c r="AY189" i="5"/>
  <c r="AV190" i="5"/>
  <c r="AW190" i="5"/>
  <c r="AX190" i="5"/>
  <c r="AY190" i="5"/>
  <c r="AV191" i="5"/>
  <c r="AW191" i="5"/>
  <c r="AX191" i="5"/>
  <c r="AY191" i="5"/>
  <c r="AV192" i="5"/>
  <c r="AW192" i="5"/>
  <c r="AX192" i="5"/>
  <c r="AY192" i="5"/>
  <c r="AV193" i="5"/>
  <c r="AW193" i="5"/>
  <c r="AX193" i="5"/>
  <c r="AY193" i="5"/>
  <c r="AV194" i="5"/>
  <c r="AW194" i="5"/>
  <c r="AX194" i="5"/>
  <c r="AY194" i="5"/>
  <c r="AV195" i="5"/>
  <c r="AW195" i="5"/>
  <c r="AX195" i="5"/>
  <c r="AY195" i="5"/>
  <c r="AV196" i="5"/>
  <c r="AW196" i="5"/>
  <c r="AX196" i="5"/>
  <c r="AY196" i="5"/>
  <c r="AV197" i="5"/>
  <c r="AW197" i="5"/>
  <c r="AX197" i="5"/>
  <c r="AY197" i="5"/>
  <c r="AV198" i="5"/>
  <c r="AW198" i="5"/>
  <c r="AX198" i="5"/>
  <c r="AY198" i="5"/>
  <c r="AV199" i="5"/>
  <c r="AW199" i="5"/>
  <c r="AX199" i="5"/>
  <c r="AY199" i="5"/>
  <c r="AV200" i="5"/>
  <c r="AW200" i="5"/>
  <c r="AX200" i="5"/>
  <c r="AY200" i="5"/>
  <c r="AV201" i="5"/>
  <c r="AW201" i="5"/>
  <c r="AX201" i="5"/>
  <c r="AY201" i="5"/>
  <c r="AV202" i="5"/>
  <c r="AW202" i="5"/>
  <c r="AX202" i="5"/>
  <c r="AY202" i="5"/>
  <c r="AV203" i="5"/>
  <c r="AW203" i="5"/>
  <c r="AX203" i="5"/>
  <c r="AY203" i="5"/>
  <c r="AV204" i="5"/>
  <c r="AW204" i="5"/>
  <c r="AX204" i="5"/>
  <c r="AY204" i="5"/>
  <c r="AV205" i="5"/>
  <c r="AW205" i="5"/>
  <c r="AX205" i="5"/>
  <c r="AY205" i="5"/>
  <c r="AV206" i="5"/>
  <c r="AW206" i="5"/>
  <c r="AX206" i="5"/>
  <c r="AY206" i="5"/>
  <c r="AV207" i="5"/>
  <c r="AW207" i="5"/>
  <c r="AX207" i="5"/>
  <c r="AY207" i="5"/>
  <c r="AV208" i="5"/>
  <c r="AW208" i="5"/>
  <c r="AX208" i="5"/>
  <c r="AY208" i="5"/>
  <c r="AV209" i="5"/>
  <c r="AW209" i="5"/>
  <c r="AX209" i="5"/>
  <c r="AY209" i="5"/>
  <c r="AV210" i="5"/>
  <c r="AW210" i="5"/>
  <c r="AX210" i="5"/>
  <c r="AY210" i="5"/>
  <c r="AV211" i="5"/>
  <c r="AW211" i="5"/>
  <c r="AX211" i="5"/>
  <c r="AY211" i="5"/>
  <c r="AV212" i="5"/>
  <c r="AW212" i="5"/>
  <c r="AX212" i="5"/>
  <c r="AY212" i="5"/>
  <c r="AV213" i="5"/>
  <c r="AW213" i="5"/>
  <c r="AX213" i="5"/>
  <c r="AY213" i="5"/>
  <c r="AV214" i="5"/>
  <c r="AW214" i="5"/>
  <c r="AX214" i="5"/>
  <c r="AY214" i="5"/>
  <c r="AV215" i="5"/>
  <c r="AW215" i="5"/>
  <c r="AX215" i="5"/>
  <c r="AY215" i="5"/>
  <c r="AV216" i="5"/>
  <c r="AW216" i="5"/>
  <c r="AX216" i="5"/>
  <c r="AY216" i="5"/>
  <c r="AV217" i="5"/>
  <c r="AW217" i="5"/>
  <c r="AX217" i="5"/>
  <c r="AY217" i="5"/>
  <c r="AV218" i="5"/>
  <c r="AW218" i="5"/>
  <c r="AX218" i="5"/>
  <c r="AY218" i="5"/>
  <c r="AV219" i="5"/>
  <c r="AW219" i="5"/>
  <c r="AX219" i="5"/>
  <c r="AY219" i="5"/>
  <c r="AV220" i="5"/>
  <c r="AW220" i="5"/>
  <c r="AX220" i="5"/>
  <c r="AY220" i="5"/>
  <c r="AV221" i="5"/>
  <c r="AW221" i="5"/>
  <c r="AX221" i="5"/>
  <c r="AY221" i="5"/>
  <c r="AV222" i="5"/>
  <c r="AW222" i="5"/>
  <c r="AX222" i="5"/>
  <c r="AY222" i="5"/>
  <c r="AV223" i="5"/>
  <c r="AW223" i="5"/>
  <c r="AX223" i="5"/>
  <c r="AY223" i="5"/>
  <c r="AV224" i="5"/>
  <c r="AW224" i="5"/>
  <c r="AX224" i="5"/>
  <c r="AY224" i="5"/>
  <c r="AV225" i="5"/>
  <c r="AW225" i="5"/>
  <c r="AX225" i="5"/>
  <c r="AY225" i="5"/>
  <c r="AV226" i="5"/>
  <c r="AW226" i="5"/>
  <c r="AX226" i="5"/>
  <c r="AY226" i="5"/>
  <c r="AV227" i="5"/>
  <c r="AW227" i="5"/>
  <c r="AX227" i="5"/>
  <c r="AY227" i="5"/>
  <c r="AV228" i="5"/>
  <c r="AW228" i="5"/>
  <c r="AX228" i="5"/>
  <c r="AY228" i="5"/>
  <c r="AV229" i="5"/>
  <c r="AW229" i="5"/>
  <c r="AX229" i="5"/>
  <c r="AY229" i="5"/>
  <c r="AV230" i="5"/>
  <c r="AW230" i="5"/>
  <c r="AX230" i="5"/>
  <c r="AY230" i="5"/>
  <c r="AV231" i="5"/>
  <c r="AW231" i="5"/>
  <c r="AX231" i="5"/>
  <c r="AY231" i="5"/>
  <c r="AV232" i="5"/>
  <c r="AW232" i="5"/>
  <c r="AX232" i="5"/>
  <c r="AY232" i="5"/>
  <c r="AV233" i="5"/>
  <c r="AW233" i="5"/>
  <c r="AX233" i="5"/>
  <c r="AY233" i="5"/>
  <c r="AV234" i="5"/>
  <c r="AW234" i="5"/>
  <c r="AX234" i="5"/>
  <c r="AY234" i="5"/>
  <c r="AV235" i="5"/>
  <c r="AW235" i="5"/>
  <c r="AX235" i="5"/>
  <c r="AY235" i="5"/>
  <c r="AV236" i="5"/>
  <c r="AW236" i="5"/>
  <c r="AX236" i="5"/>
  <c r="AY236" i="5"/>
  <c r="AV237" i="5"/>
  <c r="AW237" i="5"/>
  <c r="AX237" i="5"/>
  <c r="AY237" i="5"/>
  <c r="AV238" i="5"/>
  <c r="AW238" i="5"/>
  <c r="AX238" i="5"/>
  <c r="AY238" i="5"/>
  <c r="AV239" i="5"/>
  <c r="AW239" i="5"/>
  <c r="AX239" i="5"/>
  <c r="AY239" i="5"/>
  <c r="AV240" i="5"/>
  <c r="AW240" i="5"/>
  <c r="AX240" i="5"/>
  <c r="AY240" i="5"/>
  <c r="AV241" i="5"/>
  <c r="AW241" i="5"/>
  <c r="AX241" i="5"/>
  <c r="AY241" i="5"/>
  <c r="AV242" i="5"/>
  <c r="AW242" i="5"/>
  <c r="AX242" i="5"/>
  <c r="AY242" i="5"/>
  <c r="AV243" i="5"/>
  <c r="AW243" i="5"/>
  <c r="AX243" i="5"/>
  <c r="AY243" i="5"/>
  <c r="AV244" i="5"/>
  <c r="AW244" i="5"/>
  <c r="AX244" i="5"/>
  <c r="AY244" i="5"/>
  <c r="AV245" i="5"/>
  <c r="AW245" i="5"/>
  <c r="AX245" i="5"/>
  <c r="AY245" i="5"/>
  <c r="AV246" i="5"/>
  <c r="AW246" i="5"/>
  <c r="AX246" i="5"/>
  <c r="AY246" i="5"/>
  <c r="AV247" i="5"/>
  <c r="AW247" i="5"/>
  <c r="AX247" i="5"/>
  <c r="AY247" i="5"/>
  <c r="AV248" i="5"/>
  <c r="AW248" i="5"/>
  <c r="AX248" i="5"/>
  <c r="AY248" i="5"/>
  <c r="AV249" i="5"/>
  <c r="AW249" i="5"/>
  <c r="AX249" i="5"/>
  <c r="AY249" i="5"/>
  <c r="AV250" i="5"/>
  <c r="AW250" i="5"/>
  <c r="AX250" i="5"/>
  <c r="AY250" i="5"/>
  <c r="AV251" i="5"/>
  <c r="AW251" i="5"/>
  <c r="AX251" i="5"/>
  <c r="AY251" i="5"/>
  <c r="AV252" i="5"/>
  <c r="AW252" i="5"/>
  <c r="AX252" i="5"/>
  <c r="AY252" i="5"/>
  <c r="AV253" i="5"/>
  <c r="AW253" i="5"/>
  <c r="AX253" i="5"/>
  <c r="AY253" i="5"/>
  <c r="AV254" i="5"/>
  <c r="AW254" i="5"/>
  <c r="AX254" i="5"/>
  <c r="AY254" i="5"/>
  <c r="AV255" i="5"/>
  <c r="AW255" i="5"/>
  <c r="AX255" i="5"/>
  <c r="AY255" i="5"/>
  <c r="AV256" i="5"/>
  <c r="AW256" i="5"/>
  <c r="AX256" i="5"/>
  <c r="AY256" i="5"/>
  <c r="AV257" i="5"/>
  <c r="AW257" i="5"/>
  <c r="AX257" i="5"/>
  <c r="AY257" i="5"/>
  <c r="AV258" i="5"/>
  <c r="AW258" i="5"/>
  <c r="AX258" i="5"/>
  <c r="AY258" i="5"/>
  <c r="AV259" i="5"/>
  <c r="AW259" i="5"/>
  <c r="AX259" i="5"/>
  <c r="AY259" i="5"/>
  <c r="AV260" i="5"/>
  <c r="AW260" i="5"/>
  <c r="AX260" i="5"/>
  <c r="AY260" i="5"/>
  <c r="AV261" i="5"/>
  <c r="AW261" i="5"/>
  <c r="AX261" i="5"/>
  <c r="AY261" i="5"/>
  <c r="AV262" i="5"/>
  <c r="AW262" i="5"/>
  <c r="AX262" i="5"/>
  <c r="AY262" i="5"/>
  <c r="AV263" i="5"/>
  <c r="AW263" i="5"/>
  <c r="AX263" i="5"/>
  <c r="AY263" i="5"/>
  <c r="AV264" i="5"/>
  <c r="AW264" i="5"/>
  <c r="AX264" i="5"/>
  <c r="AY264" i="5"/>
  <c r="AV265" i="5"/>
  <c r="AW265" i="5"/>
  <c r="AX265" i="5"/>
  <c r="AY265" i="5"/>
  <c r="AV266" i="5"/>
  <c r="AW266" i="5"/>
  <c r="AX266" i="5"/>
  <c r="AY266" i="5"/>
  <c r="AV267" i="5"/>
  <c r="AW267" i="5"/>
  <c r="AX267" i="5"/>
  <c r="AY267" i="5"/>
  <c r="AV268" i="5"/>
  <c r="AW268" i="5"/>
  <c r="AX268" i="5"/>
  <c r="AY268" i="5"/>
  <c r="AV269" i="5"/>
  <c r="AW269" i="5"/>
  <c r="AX269" i="5"/>
  <c r="AY269" i="5"/>
  <c r="AV270" i="5"/>
  <c r="AW270" i="5"/>
  <c r="AX270" i="5"/>
  <c r="AY270" i="5"/>
  <c r="AV271" i="5"/>
  <c r="AW271" i="5"/>
  <c r="AX271" i="5"/>
  <c r="AY271" i="5"/>
  <c r="AV272" i="5"/>
  <c r="AW272" i="5"/>
  <c r="AX272" i="5"/>
  <c r="AY272" i="5"/>
  <c r="AV273" i="5"/>
  <c r="AW273" i="5"/>
  <c r="AX273" i="5"/>
  <c r="AY273" i="5"/>
  <c r="AV274" i="5"/>
  <c r="AW274" i="5"/>
  <c r="AX274" i="5"/>
  <c r="AY274" i="5"/>
  <c r="AV275" i="5"/>
  <c r="AW275" i="5"/>
  <c r="AX275" i="5"/>
  <c r="AY275" i="5"/>
  <c r="AV276" i="5"/>
  <c r="AW276" i="5"/>
  <c r="AX276" i="5"/>
  <c r="AY276" i="5"/>
  <c r="AV277" i="5"/>
  <c r="AW277" i="5"/>
  <c r="AX277" i="5"/>
  <c r="AY277" i="5"/>
  <c r="AV278" i="5"/>
  <c r="AW278" i="5"/>
  <c r="AX278" i="5"/>
  <c r="AY278" i="5"/>
  <c r="AV279" i="5"/>
  <c r="AW279" i="5"/>
  <c r="AX279" i="5"/>
  <c r="AY279" i="5"/>
  <c r="AV280" i="5"/>
  <c r="AW280" i="5"/>
  <c r="AX280" i="5"/>
  <c r="AY280" i="5"/>
  <c r="AV281" i="5"/>
  <c r="AW281" i="5"/>
  <c r="AX281" i="5"/>
  <c r="AY281" i="5"/>
  <c r="AV282" i="5"/>
  <c r="AW282" i="5"/>
  <c r="AX282" i="5"/>
  <c r="AY282" i="5"/>
  <c r="AV283" i="5"/>
  <c r="AW283" i="5"/>
  <c r="AX283" i="5"/>
  <c r="AY283" i="5"/>
  <c r="AV284" i="5"/>
  <c r="AW284" i="5"/>
  <c r="AX284" i="5"/>
  <c r="AY284" i="5"/>
  <c r="AV285" i="5"/>
  <c r="AW285" i="5"/>
  <c r="AX285" i="5"/>
  <c r="AY285" i="5"/>
  <c r="AV286" i="5"/>
  <c r="AW286" i="5"/>
  <c r="AX286" i="5"/>
  <c r="AY286" i="5"/>
  <c r="AV287" i="5"/>
  <c r="AW287" i="5"/>
  <c r="AX287" i="5"/>
  <c r="AY287" i="5"/>
  <c r="AV288" i="5"/>
  <c r="AW288" i="5"/>
  <c r="AX288" i="5"/>
  <c r="AY288" i="5"/>
  <c r="AV289" i="5"/>
  <c r="AW289" i="5"/>
  <c r="AX289" i="5"/>
  <c r="AY289" i="5"/>
  <c r="AV290" i="5"/>
  <c r="AW290" i="5"/>
  <c r="AX290" i="5"/>
  <c r="AY290" i="5"/>
  <c r="AV291" i="5"/>
  <c r="AW291" i="5"/>
  <c r="AX291" i="5"/>
  <c r="AY291" i="5"/>
  <c r="AV292" i="5"/>
  <c r="AW292" i="5"/>
  <c r="AX292" i="5"/>
  <c r="AY292" i="5"/>
  <c r="AV293" i="5"/>
  <c r="AW293" i="5"/>
  <c r="AX293" i="5"/>
  <c r="AY293" i="5"/>
  <c r="AV294" i="5"/>
  <c r="AW294" i="5"/>
  <c r="AX294" i="5"/>
  <c r="AY294" i="5"/>
  <c r="AV295" i="5"/>
  <c r="AW295" i="5"/>
  <c r="AX295" i="5"/>
  <c r="AY295" i="5"/>
  <c r="AV296" i="5"/>
  <c r="AW296" i="5"/>
  <c r="AX296" i="5"/>
  <c r="AY296" i="5"/>
  <c r="AV297" i="5"/>
  <c r="AW297" i="5"/>
  <c r="AX297" i="5"/>
  <c r="AY297" i="5"/>
  <c r="AV298" i="5"/>
  <c r="AW298" i="5"/>
  <c r="AX298" i="5"/>
  <c r="AY298" i="5"/>
  <c r="AV299" i="5"/>
  <c r="AW299" i="5"/>
  <c r="AX299" i="5"/>
  <c r="AY299" i="5"/>
  <c r="AV300" i="5"/>
  <c r="AW300" i="5"/>
  <c r="AX300" i="5"/>
  <c r="AY300" i="5"/>
  <c r="AV301" i="5"/>
  <c r="AW301" i="5"/>
  <c r="AX301" i="5"/>
  <c r="AY301" i="5"/>
  <c r="AV302" i="5"/>
  <c r="AW302" i="5"/>
  <c r="AX302" i="5"/>
  <c r="AY302" i="5"/>
  <c r="AV303" i="5"/>
  <c r="AW303" i="5"/>
  <c r="AX303" i="5"/>
  <c r="AY303" i="5"/>
  <c r="AV304" i="5"/>
  <c r="AW304" i="5"/>
  <c r="AX304" i="5"/>
  <c r="AY304" i="5"/>
  <c r="AV305" i="5"/>
  <c r="AW305" i="5"/>
  <c r="AX305" i="5"/>
  <c r="AY305" i="5"/>
  <c r="AV306" i="5"/>
  <c r="AW306" i="5"/>
  <c r="AX306" i="5"/>
  <c r="AY306" i="5"/>
  <c r="AV307" i="5"/>
  <c r="AW307" i="5"/>
  <c r="AX307" i="5"/>
  <c r="AY307" i="5"/>
  <c r="AV308" i="5"/>
  <c r="AW308" i="5"/>
  <c r="AX308" i="5"/>
  <c r="AY308" i="5"/>
  <c r="AV309" i="5"/>
  <c r="AW309" i="5"/>
  <c r="AX309" i="5"/>
  <c r="AY309" i="5"/>
  <c r="AV310" i="5"/>
  <c r="AW310" i="5"/>
  <c r="AX310" i="5"/>
  <c r="AY310" i="5"/>
  <c r="AV311" i="5"/>
  <c r="AW311" i="5"/>
  <c r="AX311" i="5"/>
  <c r="AY311" i="5"/>
  <c r="AV312" i="5"/>
  <c r="AW312" i="5"/>
  <c r="AX312" i="5"/>
  <c r="AY312" i="5"/>
  <c r="AV313" i="5"/>
  <c r="AW313" i="5"/>
  <c r="AX313" i="5"/>
  <c r="AY313" i="5"/>
  <c r="AV314" i="5"/>
  <c r="AW314" i="5"/>
  <c r="AX314" i="5"/>
  <c r="AY314" i="5"/>
  <c r="AV315" i="5"/>
  <c r="AW315" i="5"/>
  <c r="AX315" i="5"/>
  <c r="AY315" i="5"/>
  <c r="AV316" i="5"/>
  <c r="AW316" i="5"/>
  <c r="AX316" i="5"/>
  <c r="AY316" i="5"/>
  <c r="AV317" i="5"/>
  <c r="AW317" i="5"/>
  <c r="AX317" i="5"/>
  <c r="AY317" i="5"/>
  <c r="AV318" i="5"/>
  <c r="AW318" i="5"/>
  <c r="AX318" i="5"/>
  <c r="AY318" i="5"/>
  <c r="AV319" i="5"/>
  <c r="AW319" i="5"/>
  <c r="AX319" i="5"/>
  <c r="AY319" i="5"/>
  <c r="AV320" i="5"/>
  <c r="AW320" i="5"/>
  <c r="AX320" i="5"/>
  <c r="AY320" i="5"/>
  <c r="AV321" i="5"/>
  <c r="AW321" i="5"/>
  <c r="AX321" i="5"/>
  <c r="AY321" i="5"/>
  <c r="AV322" i="5"/>
  <c r="AW322" i="5"/>
  <c r="AX322" i="5"/>
  <c r="AY322" i="5"/>
  <c r="AV323" i="5"/>
  <c r="AW323" i="5"/>
  <c r="AX323" i="5"/>
  <c r="AY323" i="5"/>
  <c r="AV324" i="5"/>
  <c r="AW324" i="5"/>
  <c r="AX324" i="5"/>
  <c r="AY324" i="5"/>
  <c r="AV325" i="5"/>
  <c r="AW325" i="5"/>
  <c r="AX325" i="5"/>
  <c r="AY325" i="5"/>
  <c r="AV326" i="5"/>
  <c r="AW326" i="5"/>
  <c r="AX326" i="5"/>
  <c r="AY326" i="5"/>
  <c r="AV327" i="5"/>
  <c r="AW327" i="5"/>
  <c r="AX327" i="5"/>
  <c r="AY327" i="5"/>
  <c r="AV328" i="5"/>
  <c r="AW328" i="5"/>
  <c r="AX328" i="5"/>
  <c r="AY328" i="5"/>
  <c r="AV329" i="5"/>
  <c r="AW329" i="5"/>
  <c r="AX329" i="5"/>
  <c r="AY329" i="5"/>
  <c r="AV330" i="5"/>
  <c r="AW330" i="5"/>
  <c r="AX330" i="5"/>
  <c r="AY330" i="5"/>
  <c r="AV331" i="5"/>
  <c r="AW331" i="5"/>
  <c r="AX331" i="5"/>
  <c r="AY331" i="5"/>
  <c r="AV332" i="5"/>
  <c r="AW332" i="5"/>
  <c r="AX332" i="5"/>
  <c r="AY332" i="5"/>
  <c r="AV333" i="5"/>
  <c r="AW333" i="5"/>
  <c r="AX333" i="5"/>
  <c r="AY333" i="5"/>
  <c r="AV334" i="5"/>
  <c r="AW334" i="5"/>
  <c r="AX334" i="5"/>
  <c r="AY334" i="5"/>
  <c r="AV335" i="5"/>
  <c r="AW335" i="5"/>
  <c r="AX335" i="5"/>
  <c r="AY335" i="5"/>
  <c r="AV336" i="5"/>
  <c r="AW336" i="5"/>
  <c r="AX336" i="5"/>
  <c r="AY336" i="5"/>
  <c r="AV337" i="5"/>
  <c r="AW337" i="5"/>
  <c r="AX337" i="5"/>
  <c r="AY337" i="5"/>
  <c r="AV338" i="5"/>
  <c r="AW338" i="5"/>
  <c r="AX338" i="5"/>
  <c r="AY338" i="5"/>
  <c r="AV339" i="5"/>
  <c r="AW339" i="5"/>
  <c r="AX339" i="5"/>
  <c r="AY339" i="5"/>
  <c r="AV340" i="5"/>
  <c r="AW340" i="5"/>
  <c r="AX340" i="5"/>
  <c r="AY340" i="5"/>
  <c r="AV341" i="5"/>
  <c r="AW341" i="5"/>
  <c r="AX341" i="5"/>
  <c r="AY341" i="5"/>
  <c r="AV342" i="5"/>
  <c r="AW342" i="5"/>
  <c r="AX342" i="5"/>
  <c r="AY342" i="5"/>
  <c r="AV343" i="5"/>
  <c r="AW343" i="5"/>
  <c r="AX343" i="5"/>
  <c r="AY343" i="5"/>
  <c r="AV344" i="5"/>
  <c r="AW344" i="5"/>
  <c r="AX344" i="5"/>
  <c r="AY344" i="5"/>
  <c r="AV345" i="5"/>
  <c r="AW345" i="5"/>
  <c r="AX345" i="5"/>
  <c r="AY345" i="5"/>
  <c r="AV346" i="5"/>
  <c r="AW346" i="5"/>
  <c r="AX346" i="5"/>
  <c r="AY346" i="5"/>
  <c r="AV347" i="5"/>
  <c r="AW347" i="5"/>
  <c r="AX347" i="5"/>
  <c r="AY347" i="5"/>
  <c r="AV348" i="5"/>
  <c r="AW348" i="5"/>
  <c r="AX348" i="5"/>
  <c r="AY348" i="5"/>
  <c r="AV349" i="5"/>
  <c r="AW349" i="5"/>
  <c r="AX349" i="5"/>
  <c r="AY349" i="5"/>
  <c r="AV350" i="5"/>
  <c r="AW350" i="5"/>
  <c r="AX350" i="5"/>
  <c r="AY350" i="5"/>
  <c r="AV351" i="5"/>
  <c r="AW351" i="5"/>
  <c r="AX351" i="5"/>
  <c r="AY351" i="5"/>
  <c r="AV352" i="5"/>
  <c r="AW352" i="5"/>
  <c r="AX352" i="5"/>
  <c r="AY352" i="5"/>
  <c r="AV353" i="5"/>
  <c r="AW353" i="5"/>
  <c r="AX353" i="5"/>
  <c r="AY353" i="5"/>
  <c r="AV354" i="5"/>
  <c r="AW354" i="5"/>
  <c r="AX354" i="5"/>
  <c r="AY354" i="5"/>
  <c r="AV355" i="5"/>
  <c r="AW355" i="5"/>
  <c r="AX355" i="5"/>
  <c r="AY355" i="5"/>
  <c r="AV356" i="5"/>
  <c r="AW356" i="5"/>
  <c r="AX356" i="5"/>
  <c r="AY356" i="5"/>
  <c r="AV357" i="5"/>
  <c r="AW357" i="5"/>
  <c r="AX357" i="5"/>
  <c r="AY357" i="5"/>
  <c r="AV358" i="5"/>
  <c r="AW358" i="5"/>
  <c r="AX358" i="5"/>
  <c r="AY358" i="5"/>
  <c r="AV359" i="5"/>
  <c r="AW359" i="5"/>
  <c r="AX359" i="5"/>
  <c r="AY359" i="5"/>
  <c r="AV360" i="5"/>
  <c r="AW360" i="5"/>
  <c r="AX360" i="5"/>
  <c r="AY360" i="5"/>
  <c r="AV361" i="5"/>
  <c r="AW361" i="5"/>
  <c r="AX361" i="5"/>
  <c r="AY361" i="5"/>
  <c r="AV362" i="5"/>
  <c r="AW362" i="5"/>
  <c r="AX362" i="5"/>
  <c r="AY362" i="5"/>
  <c r="AV363" i="5"/>
  <c r="AW363" i="5"/>
  <c r="AX363" i="5"/>
  <c r="AY363" i="5"/>
  <c r="AV364" i="5"/>
  <c r="AW364" i="5"/>
  <c r="AX364" i="5"/>
  <c r="AY364" i="5"/>
  <c r="AV365" i="5"/>
  <c r="AW365" i="5"/>
  <c r="AX365" i="5"/>
  <c r="AY365" i="5"/>
  <c r="AV366" i="5"/>
  <c r="AW366" i="5"/>
  <c r="AX366" i="5"/>
  <c r="AY366" i="5"/>
  <c r="AV367" i="5"/>
  <c r="AW367" i="5"/>
  <c r="AX367" i="5"/>
  <c r="AY367" i="5"/>
  <c r="AV368" i="5"/>
  <c r="AW368" i="5"/>
  <c r="AX368" i="5"/>
  <c r="AY368" i="5"/>
  <c r="AV369" i="5"/>
  <c r="AW369" i="5"/>
  <c r="AX369" i="5"/>
  <c r="AY369" i="5"/>
  <c r="AV370" i="5"/>
  <c r="AW370" i="5"/>
  <c r="AX370" i="5"/>
  <c r="AY370" i="5"/>
  <c r="AV371" i="5"/>
  <c r="AW371" i="5"/>
  <c r="AX371" i="5"/>
  <c r="AY371" i="5"/>
  <c r="AV372" i="5"/>
  <c r="AW372" i="5"/>
  <c r="AX372" i="5"/>
  <c r="AY372" i="5"/>
  <c r="AV373" i="5"/>
  <c r="AW373" i="5"/>
  <c r="AX373" i="5"/>
  <c r="AY373" i="5"/>
  <c r="AV374" i="5"/>
  <c r="AW374" i="5"/>
  <c r="AX374" i="5"/>
  <c r="AY374" i="5"/>
  <c r="AV375" i="5"/>
  <c r="AW375" i="5"/>
  <c r="AX375" i="5"/>
  <c r="AY375" i="5"/>
  <c r="AV376" i="5"/>
  <c r="AW376" i="5"/>
  <c r="AX376" i="5"/>
  <c r="AY376" i="5"/>
  <c r="AV377" i="5"/>
  <c r="AW377" i="5"/>
  <c r="AX377" i="5"/>
  <c r="AY377" i="5"/>
  <c r="AV378" i="5"/>
  <c r="AW378" i="5"/>
  <c r="AX378" i="5"/>
  <c r="AY378" i="5"/>
  <c r="AV379" i="5"/>
  <c r="AW379" i="5"/>
  <c r="AX379" i="5"/>
  <c r="AY379" i="5"/>
  <c r="AV380" i="5"/>
  <c r="AW380" i="5"/>
  <c r="AX380" i="5"/>
  <c r="AY380" i="5"/>
  <c r="AV381" i="5"/>
  <c r="AW381" i="5"/>
  <c r="AX381" i="5"/>
  <c r="AY381" i="5"/>
  <c r="AV382" i="5"/>
  <c r="AW382" i="5"/>
  <c r="AX382" i="5"/>
  <c r="AY382" i="5"/>
  <c r="AV383" i="5"/>
  <c r="AW383" i="5"/>
  <c r="AX383" i="5"/>
  <c r="AY383" i="5"/>
  <c r="AV384" i="5"/>
  <c r="AW384" i="5"/>
  <c r="AX384" i="5"/>
  <c r="AY384" i="5"/>
  <c r="AV385" i="5"/>
  <c r="AW385" i="5"/>
  <c r="AX385" i="5"/>
  <c r="AY385" i="5"/>
  <c r="AV386" i="5"/>
  <c r="AW386" i="5"/>
  <c r="AX386" i="5"/>
  <c r="AY386" i="5"/>
  <c r="AV387" i="5"/>
  <c r="AW387" i="5"/>
  <c r="AX387" i="5"/>
  <c r="AY387" i="5"/>
  <c r="AV388" i="5"/>
  <c r="AW388" i="5"/>
  <c r="AX388" i="5"/>
  <c r="AY388" i="5"/>
  <c r="AV389" i="5"/>
  <c r="AW389" i="5"/>
  <c r="AX389" i="5"/>
  <c r="AY389" i="5"/>
  <c r="AV390" i="5"/>
  <c r="AW390" i="5"/>
  <c r="AX390" i="5"/>
  <c r="AY390" i="5"/>
  <c r="AV391" i="5"/>
  <c r="AW391" i="5"/>
  <c r="AX391" i="5"/>
  <c r="AY391" i="5"/>
  <c r="AV392" i="5"/>
  <c r="AW392" i="5"/>
  <c r="AX392" i="5"/>
  <c r="AY392" i="5"/>
  <c r="AV393" i="5"/>
  <c r="AW393" i="5"/>
  <c r="AX393" i="5"/>
  <c r="AY393" i="5"/>
  <c r="AV394" i="5"/>
  <c r="AW394" i="5"/>
  <c r="AX394" i="5"/>
  <c r="AY394" i="5"/>
  <c r="AV395" i="5"/>
  <c r="AW395" i="5"/>
  <c r="AX395" i="5"/>
  <c r="AY395" i="5"/>
  <c r="AV396" i="5"/>
  <c r="AW396" i="5"/>
  <c r="AX396" i="5"/>
  <c r="AY396" i="5"/>
  <c r="AV397" i="5"/>
  <c r="AW397" i="5"/>
  <c r="AX397" i="5"/>
  <c r="AY397" i="5"/>
  <c r="AV398" i="5"/>
  <c r="AW398" i="5"/>
  <c r="AX398" i="5"/>
  <c r="AY398" i="5"/>
  <c r="AV399" i="5"/>
  <c r="AW399" i="5"/>
  <c r="AX399" i="5"/>
  <c r="AY399" i="5"/>
  <c r="AV400" i="5"/>
  <c r="AW400" i="5"/>
  <c r="AX400" i="5"/>
  <c r="AY400" i="5"/>
  <c r="AV401" i="5"/>
  <c r="AW401" i="5"/>
  <c r="AX401" i="5"/>
  <c r="AY401" i="5"/>
  <c r="AV402" i="5"/>
  <c r="AW402" i="5"/>
  <c r="AX402" i="5"/>
  <c r="AY402" i="5"/>
  <c r="AV403" i="5"/>
  <c r="AW403" i="5"/>
  <c r="AX403" i="5"/>
  <c r="AY403" i="5"/>
  <c r="AV404" i="5"/>
  <c r="AW404" i="5"/>
  <c r="AX404" i="5"/>
  <c r="AY404" i="5"/>
  <c r="AV405" i="5"/>
  <c r="AW405" i="5"/>
  <c r="AX405" i="5"/>
  <c r="AY405" i="5"/>
  <c r="AV406" i="5"/>
  <c r="AW406" i="5"/>
  <c r="AX406" i="5"/>
  <c r="AY406" i="5"/>
  <c r="AV407" i="5"/>
  <c r="AW407" i="5"/>
  <c r="AX407" i="5"/>
  <c r="AY407" i="5"/>
  <c r="AV408" i="5"/>
  <c r="AW408" i="5"/>
  <c r="AX408" i="5"/>
  <c r="AY408" i="5"/>
  <c r="AV409" i="5"/>
  <c r="AW409" i="5"/>
  <c r="AX409" i="5"/>
  <c r="AY409" i="5"/>
  <c r="AV410" i="5"/>
  <c r="AW410" i="5"/>
  <c r="AX410" i="5"/>
  <c r="AY410" i="5"/>
  <c r="AV411" i="5"/>
  <c r="AW411" i="5"/>
  <c r="AX411" i="5"/>
  <c r="AY411" i="5"/>
  <c r="AV412" i="5"/>
  <c r="AW412" i="5"/>
  <c r="AX412" i="5"/>
  <c r="AY412" i="5"/>
  <c r="AV413" i="5"/>
  <c r="AW413" i="5"/>
  <c r="AX413" i="5"/>
  <c r="AY413" i="5"/>
  <c r="AV414" i="5"/>
  <c r="AW414" i="5"/>
  <c r="AX414" i="5"/>
  <c r="AY414" i="5"/>
  <c r="AV415" i="5"/>
  <c r="AW415" i="5"/>
  <c r="AX415" i="5"/>
  <c r="AY415" i="5"/>
  <c r="AV416" i="5"/>
  <c r="AW416" i="5"/>
  <c r="AX416" i="5"/>
  <c r="AY416" i="5"/>
  <c r="AV417" i="5"/>
  <c r="AW417" i="5"/>
  <c r="AX417" i="5"/>
  <c r="AY417" i="5"/>
  <c r="AV418" i="5"/>
  <c r="AW418" i="5"/>
  <c r="AX418" i="5"/>
  <c r="AY418" i="5"/>
  <c r="AV419" i="5"/>
  <c r="AW419" i="5"/>
  <c r="AX419" i="5"/>
  <c r="AY419" i="5"/>
  <c r="AV420" i="5"/>
  <c r="AW420" i="5"/>
  <c r="AX420" i="5"/>
  <c r="AY420" i="5"/>
  <c r="AV421" i="5"/>
  <c r="AW421" i="5"/>
  <c r="AX421" i="5"/>
  <c r="AY421" i="5"/>
  <c r="AV422" i="5"/>
  <c r="AW422" i="5"/>
  <c r="AX422" i="5"/>
  <c r="AY422" i="5"/>
  <c r="AV423" i="5"/>
  <c r="AW423" i="5"/>
  <c r="AX423" i="5"/>
  <c r="AY423" i="5"/>
  <c r="AV424" i="5"/>
  <c r="AW424" i="5"/>
  <c r="AX424" i="5"/>
  <c r="AY424" i="5"/>
  <c r="AV425" i="5"/>
  <c r="AW425" i="5"/>
  <c r="AX425" i="5"/>
  <c r="AY425" i="5"/>
  <c r="AV426" i="5"/>
  <c r="AW426" i="5"/>
  <c r="AX426" i="5"/>
  <c r="AY426" i="5"/>
  <c r="AV427" i="5"/>
  <c r="AW427" i="5"/>
  <c r="AX427" i="5"/>
  <c r="AY427" i="5"/>
  <c r="AV428" i="5"/>
  <c r="AW428" i="5"/>
  <c r="AX428" i="5"/>
  <c r="AY428" i="5"/>
  <c r="AV429" i="5"/>
  <c r="AW429" i="5"/>
  <c r="AX429" i="5"/>
  <c r="AY429" i="5"/>
  <c r="AV430" i="5"/>
  <c r="AW430" i="5"/>
  <c r="AX430" i="5"/>
  <c r="AY430" i="5"/>
  <c r="AV431" i="5"/>
  <c r="AW431" i="5"/>
  <c r="AX431" i="5"/>
  <c r="AY431" i="5"/>
  <c r="AV432" i="5"/>
  <c r="AW432" i="5"/>
  <c r="AX432" i="5"/>
  <c r="AY432" i="5"/>
  <c r="AV433" i="5"/>
  <c r="AW433" i="5"/>
  <c r="AX433" i="5"/>
  <c r="AY433" i="5"/>
  <c r="AV434" i="5"/>
  <c r="AW434" i="5"/>
  <c r="AX434" i="5"/>
  <c r="AY434" i="5"/>
  <c r="AV435" i="5"/>
  <c r="AW435" i="5"/>
  <c r="AX435" i="5"/>
  <c r="AY435" i="5"/>
  <c r="AV436" i="5"/>
  <c r="AW436" i="5"/>
  <c r="AX436" i="5"/>
  <c r="AY436" i="5"/>
  <c r="AV437" i="5"/>
  <c r="AW437" i="5"/>
  <c r="AX437" i="5"/>
  <c r="AY437" i="5"/>
  <c r="AV438" i="5"/>
  <c r="AW438" i="5"/>
  <c r="AX438" i="5"/>
  <c r="AY438" i="5"/>
  <c r="AV439" i="5"/>
  <c r="AW439" i="5"/>
  <c r="AX439" i="5"/>
  <c r="AY439" i="5"/>
  <c r="AV440" i="5"/>
  <c r="AW440" i="5"/>
  <c r="AX440" i="5"/>
  <c r="AY440" i="5"/>
  <c r="AV441" i="5"/>
  <c r="AW441" i="5"/>
  <c r="AX441" i="5"/>
  <c r="AY441" i="5"/>
  <c r="AV442" i="5"/>
  <c r="AW442" i="5"/>
  <c r="AX442" i="5"/>
  <c r="AY442" i="5"/>
  <c r="AV443" i="5"/>
  <c r="AW443" i="5"/>
  <c r="AX443" i="5"/>
  <c r="AY443" i="5"/>
  <c r="AV444" i="5"/>
  <c r="AW444" i="5"/>
  <c r="AX444" i="5"/>
  <c r="AY444" i="5"/>
  <c r="AV445" i="5"/>
  <c r="AW445" i="5"/>
  <c r="AX445" i="5"/>
  <c r="AY445" i="5"/>
  <c r="AV446" i="5"/>
  <c r="AW446" i="5"/>
  <c r="AX446" i="5"/>
  <c r="AY446" i="5"/>
  <c r="AV447" i="5"/>
  <c r="AW447" i="5"/>
  <c r="AX447" i="5"/>
  <c r="AY447" i="5"/>
  <c r="AV448" i="5"/>
  <c r="AW448" i="5"/>
  <c r="AX448" i="5"/>
  <c r="AY448" i="5"/>
  <c r="AV449" i="5"/>
  <c r="AW449" i="5"/>
  <c r="AX449" i="5"/>
  <c r="AY449" i="5"/>
  <c r="AV450" i="5"/>
  <c r="AW450" i="5"/>
  <c r="AX450" i="5"/>
  <c r="AY450" i="5"/>
  <c r="AV451" i="5"/>
  <c r="AW451" i="5"/>
  <c r="AX451" i="5"/>
  <c r="AY451" i="5"/>
  <c r="AV452" i="5"/>
  <c r="AW452" i="5"/>
  <c r="AX452" i="5"/>
  <c r="AY452" i="5"/>
  <c r="AV453" i="5"/>
  <c r="AW453" i="5"/>
  <c r="AX453" i="5"/>
  <c r="AY453" i="5"/>
  <c r="AV454" i="5"/>
  <c r="AW454" i="5"/>
  <c r="AX454" i="5"/>
  <c r="AY454" i="5"/>
  <c r="AV455" i="5"/>
  <c r="AW455" i="5"/>
  <c r="AX455" i="5"/>
  <c r="AY455" i="5"/>
  <c r="AV456" i="5"/>
  <c r="AW456" i="5"/>
  <c r="AX456" i="5"/>
  <c r="AY456" i="5"/>
  <c r="AV457" i="5"/>
  <c r="AW457" i="5"/>
  <c r="AX457" i="5"/>
  <c r="AY457" i="5"/>
  <c r="AV458" i="5"/>
  <c r="AW458" i="5"/>
  <c r="AX458" i="5"/>
  <c r="AY458" i="5"/>
  <c r="AV459" i="5"/>
  <c r="AW459" i="5"/>
  <c r="AX459" i="5"/>
  <c r="AY459" i="5"/>
  <c r="AV460" i="5"/>
  <c r="AW460" i="5"/>
  <c r="AX460" i="5"/>
  <c r="AY460" i="5"/>
  <c r="AV461" i="5"/>
  <c r="AW461" i="5"/>
  <c r="AX461" i="5"/>
  <c r="AY461" i="5"/>
  <c r="AV462" i="5"/>
  <c r="AW462" i="5"/>
  <c r="AX462" i="5"/>
  <c r="AY462" i="5"/>
  <c r="AV463" i="5"/>
  <c r="AW463" i="5"/>
  <c r="AX463" i="5"/>
  <c r="AY463" i="5"/>
  <c r="AV464" i="5"/>
  <c r="AW464" i="5"/>
  <c r="AX464" i="5"/>
  <c r="AY464" i="5"/>
  <c r="AV465" i="5"/>
  <c r="AW465" i="5"/>
  <c r="AX465" i="5"/>
  <c r="AY465" i="5"/>
  <c r="AV466" i="5"/>
  <c r="AW466" i="5"/>
  <c r="AX466" i="5"/>
  <c r="AY466" i="5"/>
  <c r="AV467" i="5"/>
  <c r="AW467" i="5"/>
  <c r="AX467" i="5"/>
  <c r="AY467" i="5"/>
  <c r="AV468" i="5"/>
  <c r="AW468" i="5"/>
  <c r="AX468" i="5"/>
  <c r="AY468" i="5"/>
  <c r="AV469" i="5"/>
  <c r="AW469" i="5"/>
  <c r="AX469" i="5"/>
  <c r="AY469" i="5"/>
  <c r="AV470" i="5"/>
  <c r="AW470" i="5"/>
  <c r="AX470" i="5"/>
  <c r="AY470" i="5"/>
  <c r="AV471" i="5"/>
  <c r="AW471" i="5"/>
  <c r="AX471" i="5"/>
  <c r="AY471" i="5"/>
  <c r="AV472" i="5"/>
  <c r="AW472" i="5"/>
  <c r="AX472" i="5"/>
  <c r="AY472" i="5"/>
  <c r="AV473" i="5"/>
  <c r="AW473" i="5"/>
  <c r="AX473" i="5"/>
  <c r="AY473" i="5"/>
  <c r="AV474" i="5"/>
  <c r="AW474" i="5"/>
  <c r="AX474" i="5"/>
  <c r="AY474" i="5"/>
  <c r="AV475" i="5"/>
  <c r="AW475" i="5"/>
  <c r="AX475" i="5"/>
  <c r="AY475" i="5"/>
  <c r="AV476" i="5"/>
  <c r="AW476" i="5"/>
  <c r="AX476" i="5"/>
  <c r="AY476" i="5"/>
  <c r="AV477" i="5"/>
  <c r="AW477" i="5"/>
  <c r="AX477" i="5"/>
  <c r="AY477" i="5"/>
  <c r="AV478" i="5"/>
  <c r="AW478" i="5"/>
  <c r="AX478" i="5"/>
  <c r="AY478" i="5"/>
  <c r="AV479" i="5"/>
  <c r="AW479" i="5"/>
  <c r="AX479" i="5"/>
  <c r="AY479" i="5"/>
  <c r="AV480" i="5"/>
  <c r="AW480" i="5"/>
  <c r="AX480" i="5"/>
  <c r="AY480" i="5"/>
  <c r="AV481" i="5"/>
  <c r="AW481" i="5"/>
  <c r="AX481" i="5"/>
  <c r="AY481" i="5"/>
  <c r="AV482" i="5"/>
  <c r="AW482" i="5"/>
  <c r="AX482" i="5"/>
  <c r="AY482" i="5"/>
  <c r="AV483" i="5"/>
  <c r="AW483" i="5"/>
  <c r="AX483" i="5"/>
  <c r="AY483" i="5"/>
  <c r="AV484" i="5"/>
  <c r="AW484" i="5"/>
  <c r="AX484" i="5"/>
  <c r="AY484" i="5"/>
  <c r="AV485" i="5"/>
  <c r="AW485" i="5"/>
  <c r="AX485" i="5"/>
  <c r="AY485" i="5"/>
  <c r="AV486" i="5"/>
  <c r="AW486" i="5"/>
  <c r="AX486" i="5"/>
  <c r="AY486" i="5"/>
  <c r="AV487" i="5"/>
  <c r="AW487" i="5"/>
  <c r="AX487" i="5"/>
  <c r="AY487" i="5"/>
  <c r="AV488" i="5"/>
  <c r="AW488" i="5"/>
  <c r="AX488" i="5"/>
  <c r="AY488" i="5"/>
  <c r="AV489" i="5"/>
  <c r="AW489" i="5"/>
  <c r="AX489" i="5"/>
  <c r="AY489" i="5"/>
  <c r="AV490" i="5"/>
  <c r="AW490" i="5"/>
  <c r="AX490" i="5"/>
  <c r="AY490" i="5"/>
  <c r="AV491" i="5"/>
  <c r="AW491" i="5"/>
  <c r="AX491" i="5"/>
  <c r="AY491" i="5"/>
  <c r="AV492" i="5"/>
  <c r="AW492" i="5"/>
  <c r="AX492" i="5"/>
  <c r="AY492" i="5"/>
  <c r="AV493" i="5"/>
  <c r="AW493" i="5"/>
  <c r="AX493" i="5"/>
  <c r="AY493" i="5"/>
  <c r="AV494" i="5"/>
  <c r="AW494" i="5"/>
  <c r="AX494" i="5"/>
  <c r="AY494" i="5"/>
  <c r="AV495" i="5"/>
  <c r="AW495" i="5"/>
  <c r="AX495" i="5"/>
  <c r="AY495" i="5"/>
  <c r="AV496" i="5"/>
  <c r="AW496" i="5"/>
  <c r="AX496" i="5"/>
  <c r="AY496" i="5"/>
  <c r="AV497" i="5"/>
  <c r="AW497" i="5"/>
  <c r="AX497" i="5"/>
  <c r="AY497" i="5"/>
  <c r="AV498" i="5"/>
  <c r="AW498" i="5"/>
  <c r="AX498" i="5"/>
  <c r="AY498" i="5"/>
  <c r="AV499" i="5"/>
  <c r="AW499" i="5"/>
  <c r="AX499" i="5"/>
  <c r="AY499" i="5"/>
  <c r="AV500" i="5"/>
  <c r="AW500" i="5"/>
  <c r="AX500" i="5"/>
  <c r="AY500" i="5"/>
  <c r="AV501" i="5"/>
  <c r="AW501" i="5"/>
  <c r="AX501" i="5"/>
  <c r="AY501" i="5"/>
  <c r="AV502" i="5"/>
  <c r="AW502" i="5"/>
  <c r="AX502" i="5"/>
  <c r="AY502" i="5"/>
  <c r="AV503" i="5"/>
  <c r="AW503" i="5"/>
  <c r="AX503" i="5"/>
  <c r="AY503" i="5"/>
  <c r="AV504" i="5"/>
  <c r="AW504" i="5"/>
  <c r="AX504" i="5"/>
  <c r="AY504" i="5"/>
  <c r="AV505" i="5"/>
  <c r="AW505" i="5"/>
  <c r="AX505" i="5"/>
  <c r="AY505" i="5"/>
  <c r="AV506" i="5"/>
  <c r="AW506" i="5"/>
  <c r="AX506" i="5"/>
  <c r="AY506" i="5"/>
  <c r="AV507" i="5"/>
  <c r="AW507" i="5"/>
  <c r="AX507" i="5"/>
  <c r="AY507" i="5"/>
  <c r="AV508" i="5"/>
  <c r="AW508" i="5"/>
  <c r="AX508" i="5"/>
  <c r="AY508" i="5"/>
  <c r="AV509" i="5"/>
  <c r="AW509" i="5"/>
  <c r="AX509" i="5"/>
  <c r="AY509" i="5"/>
  <c r="AV510" i="5"/>
  <c r="AW510" i="5"/>
  <c r="AX510" i="5"/>
  <c r="AY510" i="5"/>
  <c r="AV511" i="5"/>
  <c r="AW511" i="5"/>
  <c r="AX511" i="5"/>
  <c r="AY511" i="5"/>
  <c r="AV512" i="5"/>
  <c r="AW512" i="5"/>
  <c r="AX512" i="5"/>
  <c r="AY512" i="5"/>
  <c r="AV513" i="5"/>
  <c r="AW513" i="5"/>
  <c r="AX513" i="5"/>
  <c r="AY513" i="5"/>
  <c r="AV514" i="5"/>
  <c r="AW514" i="5"/>
  <c r="AX514" i="5"/>
  <c r="AY514" i="5"/>
  <c r="AV515" i="5"/>
  <c r="AW515" i="5"/>
  <c r="AX515" i="5"/>
  <c r="AY515" i="5"/>
  <c r="AV516" i="5"/>
  <c r="AW516" i="5"/>
  <c r="AX516" i="5"/>
  <c r="AY516" i="5"/>
  <c r="AV517" i="5"/>
  <c r="AW517" i="5"/>
  <c r="AX517" i="5"/>
  <c r="AY517" i="5"/>
  <c r="AV518" i="5"/>
  <c r="AW518" i="5"/>
  <c r="AX518" i="5"/>
  <c r="AY518" i="5"/>
  <c r="AV519" i="5"/>
  <c r="AW519" i="5"/>
  <c r="AX519" i="5"/>
  <c r="AY519" i="5"/>
  <c r="AV520" i="5"/>
  <c r="AW520" i="5"/>
  <c r="AX520" i="5"/>
  <c r="AY520" i="5"/>
  <c r="AV521" i="5"/>
  <c r="AW521" i="5"/>
  <c r="AX521" i="5"/>
  <c r="AY521" i="5"/>
  <c r="AV522" i="5"/>
  <c r="AW522" i="5"/>
  <c r="AX522" i="5"/>
  <c r="AY522" i="5"/>
  <c r="AV523" i="5"/>
  <c r="AW523" i="5"/>
  <c r="AX523" i="5"/>
  <c r="AY523" i="5"/>
  <c r="AV524" i="5"/>
  <c r="AW524" i="5"/>
  <c r="AX524" i="5"/>
  <c r="AY524" i="5"/>
  <c r="AV525" i="5"/>
  <c r="AW525" i="5"/>
  <c r="AX525" i="5"/>
  <c r="AY525" i="5"/>
  <c r="AV526" i="5"/>
  <c r="AW526" i="5"/>
  <c r="AX526" i="5"/>
  <c r="AY526" i="5"/>
  <c r="AV527" i="5"/>
  <c r="AW527" i="5"/>
  <c r="AX527" i="5"/>
  <c r="AY527" i="5"/>
  <c r="AV528" i="5"/>
  <c r="AW528" i="5"/>
  <c r="AX528" i="5"/>
  <c r="AY528" i="5"/>
  <c r="AV529" i="5"/>
  <c r="AW529" i="5"/>
  <c r="AX529" i="5"/>
  <c r="AY529" i="5"/>
  <c r="AV530" i="5"/>
  <c r="AW530" i="5"/>
  <c r="AX530" i="5"/>
  <c r="AY530" i="5"/>
  <c r="AV531" i="5"/>
  <c r="AW531" i="5"/>
  <c r="AX531" i="5"/>
  <c r="AY531" i="5"/>
  <c r="AV532" i="5"/>
  <c r="AW532" i="5"/>
  <c r="AX532" i="5"/>
  <c r="AY532" i="5"/>
  <c r="AV533" i="5"/>
  <c r="AW533" i="5"/>
  <c r="AX533" i="5"/>
  <c r="AY533" i="5"/>
  <c r="AV534" i="5"/>
  <c r="AW534" i="5"/>
  <c r="AX534" i="5"/>
  <c r="AY534" i="5"/>
  <c r="AV535" i="5"/>
  <c r="AW535" i="5"/>
  <c r="AX535" i="5"/>
  <c r="AY535" i="5"/>
  <c r="AV536" i="5"/>
  <c r="AW536" i="5"/>
  <c r="AX536" i="5"/>
  <c r="AY536" i="5"/>
  <c r="AV537" i="5"/>
  <c r="AW537" i="5"/>
  <c r="AX537" i="5"/>
  <c r="AY537" i="5"/>
  <c r="AV538" i="5"/>
  <c r="AW538" i="5"/>
  <c r="AX538" i="5"/>
  <c r="AY538" i="5"/>
  <c r="AV539" i="5"/>
  <c r="AW539" i="5"/>
  <c r="AX539" i="5"/>
  <c r="AY539" i="5"/>
  <c r="AV540" i="5"/>
  <c r="AW540" i="5"/>
  <c r="AX540" i="5"/>
  <c r="AY540" i="5"/>
  <c r="AV541" i="5"/>
  <c r="AW541" i="5"/>
  <c r="AX541" i="5"/>
  <c r="AY541" i="5"/>
  <c r="AV542" i="5"/>
  <c r="AW542" i="5"/>
  <c r="AX542" i="5"/>
  <c r="AY542" i="5"/>
  <c r="AV543" i="5"/>
  <c r="AW543" i="5"/>
  <c r="AX543" i="5"/>
  <c r="AY543" i="5"/>
  <c r="AV544" i="5"/>
  <c r="AW544" i="5"/>
  <c r="AX544" i="5"/>
  <c r="AY544" i="5"/>
  <c r="AV545" i="5"/>
  <c r="AW545" i="5"/>
  <c r="AX545" i="5"/>
  <c r="AY545" i="5"/>
  <c r="AV546" i="5"/>
  <c r="AW546" i="5"/>
  <c r="AX546" i="5"/>
  <c r="AY546" i="5"/>
  <c r="AV547" i="5"/>
  <c r="AW547" i="5"/>
  <c r="AX547" i="5"/>
  <c r="AY547" i="5"/>
  <c r="AV548" i="5"/>
  <c r="AW548" i="5"/>
  <c r="AX548" i="5"/>
  <c r="AY548" i="5"/>
  <c r="AV549" i="5"/>
  <c r="AW549" i="5"/>
  <c r="AX549" i="5"/>
  <c r="AY549" i="5"/>
  <c r="AV550" i="5"/>
  <c r="AW550" i="5"/>
  <c r="AX550" i="5"/>
  <c r="AY550" i="5"/>
  <c r="AV551" i="5"/>
  <c r="AW551" i="5"/>
  <c r="AX551" i="5"/>
  <c r="AY551" i="5"/>
  <c r="AV552" i="5"/>
  <c r="AW552" i="5"/>
  <c r="AX552" i="5"/>
  <c r="AY552" i="5"/>
  <c r="AV553" i="5"/>
  <c r="AW553" i="5"/>
  <c r="AX553" i="5"/>
  <c r="AY553" i="5"/>
  <c r="AV554" i="5"/>
  <c r="AW554" i="5"/>
  <c r="AX554" i="5"/>
  <c r="AY554" i="5"/>
  <c r="AV555" i="5"/>
  <c r="AW555" i="5"/>
  <c r="AX555" i="5"/>
  <c r="AY555" i="5"/>
  <c r="AV556" i="5"/>
  <c r="AW556" i="5"/>
  <c r="AX556" i="5"/>
  <c r="AY556" i="5"/>
  <c r="AV557" i="5"/>
  <c r="AW557" i="5"/>
  <c r="AX557" i="5"/>
  <c r="AY557" i="5"/>
  <c r="AV558" i="5"/>
  <c r="AW558" i="5"/>
  <c r="AX558" i="5"/>
  <c r="AY558" i="5"/>
  <c r="AV559" i="5"/>
  <c r="AW559" i="5"/>
  <c r="AX559" i="5"/>
  <c r="AY559" i="5"/>
  <c r="AV560" i="5"/>
  <c r="AW560" i="5"/>
  <c r="AX560" i="5"/>
  <c r="AY560" i="5"/>
  <c r="AV561" i="5"/>
  <c r="AW561" i="5"/>
  <c r="AX561" i="5"/>
  <c r="AY561" i="5"/>
  <c r="AV562" i="5"/>
  <c r="AW562" i="5"/>
  <c r="AX562" i="5"/>
  <c r="AY562" i="5"/>
  <c r="AV563" i="5"/>
  <c r="AW563" i="5"/>
  <c r="AX563" i="5"/>
  <c r="AY563" i="5"/>
  <c r="AV564" i="5"/>
  <c r="AW564" i="5"/>
  <c r="AX564" i="5"/>
  <c r="AY564" i="5"/>
  <c r="AV565" i="5"/>
  <c r="AW565" i="5"/>
  <c r="AX565" i="5"/>
  <c r="AY565" i="5"/>
  <c r="AV566" i="5"/>
  <c r="AW566" i="5"/>
  <c r="AX566" i="5"/>
  <c r="AY566" i="5"/>
  <c r="AV567" i="5"/>
  <c r="AW567" i="5"/>
  <c r="AX567" i="5"/>
  <c r="AY567" i="5"/>
  <c r="AV568" i="5"/>
  <c r="AW568" i="5"/>
  <c r="AX568" i="5"/>
  <c r="AY568" i="5"/>
  <c r="AV569" i="5"/>
  <c r="AW569" i="5"/>
  <c r="AX569" i="5"/>
  <c r="AY569" i="5"/>
  <c r="AV570" i="5"/>
  <c r="AW570" i="5"/>
  <c r="AX570" i="5"/>
  <c r="AY570" i="5"/>
  <c r="AV571" i="5"/>
  <c r="AW571" i="5"/>
  <c r="AX571" i="5"/>
  <c r="AY571" i="5"/>
  <c r="AV572" i="5"/>
  <c r="AW572" i="5"/>
  <c r="AX572" i="5"/>
  <c r="AY572" i="5"/>
  <c r="AV573" i="5"/>
  <c r="AW573" i="5"/>
  <c r="AX573" i="5"/>
  <c r="AY573" i="5"/>
  <c r="AV574" i="5"/>
  <c r="AW574" i="5"/>
  <c r="AX574" i="5"/>
  <c r="AY574" i="5"/>
  <c r="AV575" i="5"/>
  <c r="AW575" i="5"/>
  <c r="AX575" i="5"/>
  <c r="AY575" i="5"/>
  <c r="AV576" i="5"/>
  <c r="AW576" i="5"/>
  <c r="AX576" i="5"/>
  <c r="AY576" i="5"/>
  <c r="AV577" i="5"/>
  <c r="AW577" i="5"/>
  <c r="AX577" i="5"/>
  <c r="AY577" i="5"/>
  <c r="AV578" i="5"/>
  <c r="AW578" i="5"/>
  <c r="AX578" i="5"/>
  <c r="AY578" i="5"/>
  <c r="AV579" i="5"/>
  <c r="AW579" i="5"/>
  <c r="AX579" i="5"/>
  <c r="AY579" i="5"/>
  <c r="AV580" i="5"/>
  <c r="AW580" i="5"/>
  <c r="AX580" i="5"/>
  <c r="AY580" i="5"/>
  <c r="AV581" i="5"/>
  <c r="AW581" i="5"/>
  <c r="AX581" i="5"/>
  <c r="AY581" i="5"/>
  <c r="AV582" i="5"/>
  <c r="AW582" i="5"/>
  <c r="AX582" i="5"/>
  <c r="AY582" i="5"/>
  <c r="AV583" i="5"/>
  <c r="AW583" i="5"/>
  <c r="AX583" i="5"/>
  <c r="AY583" i="5"/>
  <c r="AV584" i="5"/>
  <c r="AW584" i="5"/>
  <c r="AX584" i="5"/>
  <c r="AY584" i="5"/>
  <c r="AV585" i="5"/>
  <c r="AW585" i="5"/>
  <c r="AX585" i="5"/>
  <c r="AY585" i="5"/>
  <c r="AV586" i="5"/>
  <c r="AW586" i="5"/>
  <c r="AX586" i="5"/>
  <c r="AY586" i="5"/>
  <c r="AV587" i="5"/>
  <c r="AW587" i="5"/>
  <c r="AX587" i="5"/>
  <c r="AY587" i="5"/>
  <c r="AV588" i="5"/>
  <c r="AW588" i="5"/>
  <c r="AX588" i="5"/>
  <c r="AY588" i="5"/>
  <c r="AV589" i="5"/>
  <c r="AW589" i="5"/>
  <c r="AX589" i="5"/>
  <c r="AY589" i="5"/>
  <c r="AV590" i="5"/>
  <c r="AW590" i="5"/>
  <c r="AX590" i="5"/>
  <c r="AY590" i="5"/>
  <c r="AV591" i="5"/>
  <c r="AW591" i="5"/>
  <c r="AX591" i="5"/>
  <c r="AY591" i="5"/>
  <c r="AV592" i="5"/>
  <c r="AW592" i="5"/>
  <c r="AX592" i="5"/>
  <c r="AY592" i="5"/>
  <c r="AV593" i="5"/>
  <c r="AW593" i="5"/>
  <c r="AX593" i="5"/>
  <c r="AY593" i="5"/>
  <c r="AV594" i="5"/>
  <c r="AW594" i="5"/>
  <c r="AX594" i="5"/>
  <c r="AY594" i="5"/>
  <c r="AV595" i="5"/>
  <c r="AW595" i="5"/>
  <c r="AX595" i="5"/>
  <c r="AY595" i="5"/>
  <c r="AV596" i="5"/>
  <c r="AW596" i="5"/>
  <c r="AX596" i="5"/>
  <c r="AY596" i="5"/>
  <c r="AV597" i="5"/>
  <c r="AW597" i="5"/>
  <c r="AX597" i="5"/>
  <c r="AY597" i="5"/>
  <c r="AV598" i="5"/>
  <c r="AW598" i="5"/>
  <c r="AX598" i="5"/>
  <c r="AY598" i="5"/>
  <c r="AV599" i="5"/>
  <c r="AW599" i="5"/>
  <c r="AX599" i="5"/>
  <c r="AY599" i="5"/>
  <c r="AV600" i="5"/>
  <c r="AW600" i="5"/>
  <c r="AX600" i="5"/>
  <c r="AY600" i="5"/>
  <c r="AV601" i="5"/>
  <c r="AW601" i="5"/>
  <c r="AX601" i="5"/>
  <c r="AY601" i="5"/>
  <c r="AV602" i="5"/>
  <c r="AW602" i="5"/>
  <c r="AX602" i="5"/>
  <c r="AY602" i="5"/>
  <c r="AV603" i="5"/>
  <c r="AW603" i="5"/>
  <c r="AX603" i="5"/>
  <c r="AY603" i="5"/>
  <c r="AV604" i="5"/>
  <c r="AW604" i="5"/>
  <c r="AX604" i="5"/>
  <c r="AY604" i="5"/>
  <c r="AV605" i="5"/>
  <c r="AW605" i="5"/>
  <c r="AX605" i="5"/>
  <c r="AY605" i="5"/>
  <c r="AV606" i="5"/>
  <c r="AW606" i="5"/>
  <c r="AX606" i="5"/>
  <c r="AY606" i="5"/>
  <c r="AV607" i="5"/>
  <c r="AW607" i="5"/>
  <c r="AX607" i="5"/>
  <c r="AY607" i="5"/>
  <c r="AV608" i="5"/>
  <c r="AW608" i="5"/>
  <c r="AX608" i="5"/>
  <c r="AY608" i="5"/>
  <c r="AV609" i="5"/>
  <c r="AW609" i="5"/>
  <c r="AX609" i="5"/>
  <c r="AY609" i="5"/>
  <c r="AV610" i="5"/>
  <c r="AW610" i="5"/>
  <c r="AX610" i="5"/>
  <c r="AY610" i="5"/>
  <c r="AV611" i="5"/>
  <c r="AW611" i="5"/>
  <c r="AX611" i="5"/>
  <c r="AY611" i="5"/>
  <c r="AV612" i="5"/>
  <c r="AW612" i="5"/>
  <c r="AX612" i="5"/>
  <c r="AY612" i="5"/>
  <c r="AV613" i="5"/>
  <c r="AW613" i="5"/>
  <c r="AX613" i="5"/>
  <c r="AY613" i="5"/>
  <c r="AV614" i="5"/>
  <c r="AW614" i="5"/>
  <c r="AX614" i="5"/>
  <c r="AY614" i="5"/>
  <c r="AV615" i="5"/>
  <c r="AW615" i="5"/>
  <c r="AX615" i="5"/>
  <c r="AY615" i="5"/>
  <c r="AV616" i="5"/>
  <c r="AW616" i="5"/>
  <c r="AX616" i="5"/>
  <c r="AY616" i="5"/>
  <c r="AV617" i="5"/>
  <c r="AW617" i="5"/>
  <c r="AX617" i="5"/>
  <c r="AY617" i="5"/>
  <c r="AV618" i="5"/>
  <c r="AW618" i="5"/>
  <c r="AX618" i="5"/>
  <c r="AY618" i="5"/>
  <c r="AV619" i="5"/>
  <c r="AW619" i="5"/>
  <c r="AX619" i="5"/>
  <c r="AY619" i="5"/>
  <c r="AV620" i="5"/>
  <c r="AW620" i="5"/>
  <c r="AX620" i="5"/>
  <c r="AY620" i="5"/>
  <c r="AV621" i="5"/>
  <c r="AW621" i="5"/>
  <c r="AX621" i="5"/>
  <c r="AY621" i="5"/>
  <c r="AV622" i="5"/>
  <c r="AW622" i="5"/>
  <c r="AX622" i="5"/>
  <c r="AY622" i="5"/>
  <c r="AV623" i="5"/>
  <c r="AW623" i="5"/>
  <c r="AX623" i="5"/>
  <c r="AY623" i="5"/>
  <c r="AV624" i="5"/>
  <c r="AW624" i="5"/>
  <c r="AX624" i="5"/>
  <c r="AY624" i="5"/>
  <c r="AV625" i="5"/>
  <c r="AW625" i="5"/>
  <c r="AX625" i="5"/>
  <c r="AY625" i="5"/>
  <c r="AV626" i="5"/>
  <c r="AW626" i="5"/>
  <c r="AX626" i="5"/>
  <c r="AY626" i="5"/>
  <c r="AV627" i="5"/>
  <c r="AW627" i="5"/>
  <c r="AX627" i="5"/>
  <c r="AY627" i="5"/>
  <c r="AV628" i="5"/>
  <c r="AW628" i="5"/>
  <c r="AX628" i="5"/>
  <c r="AY628" i="5"/>
  <c r="AV629" i="5"/>
  <c r="AW629" i="5"/>
  <c r="AX629" i="5"/>
  <c r="AY629" i="5"/>
  <c r="AV630" i="5"/>
  <c r="AW630" i="5"/>
  <c r="AX630" i="5"/>
  <c r="AY630" i="5"/>
  <c r="AV631" i="5"/>
  <c r="AW631" i="5"/>
  <c r="AX631" i="5"/>
  <c r="AY631" i="5"/>
  <c r="AV632" i="5"/>
  <c r="AW632" i="5"/>
  <c r="AX632" i="5"/>
  <c r="AY632" i="5"/>
  <c r="AV633" i="5"/>
  <c r="AW633" i="5"/>
  <c r="AX633" i="5"/>
  <c r="AY633" i="5"/>
  <c r="AV634" i="5"/>
  <c r="AW634" i="5"/>
  <c r="AX634" i="5"/>
  <c r="AY634" i="5"/>
  <c r="AV635" i="5"/>
  <c r="AW635" i="5"/>
  <c r="AX635" i="5"/>
  <c r="AY635" i="5"/>
  <c r="AV636" i="5"/>
  <c r="AW636" i="5"/>
  <c r="AX636" i="5"/>
  <c r="AY636" i="5"/>
  <c r="AV637" i="5"/>
  <c r="AW637" i="5"/>
  <c r="AX637" i="5"/>
  <c r="AY637" i="5"/>
  <c r="AV638" i="5"/>
  <c r="AW638" i="5"/>
  <c r="AX638" i="5"/>
  <c r="AY638" i="5"/>
  <c r="AV639" i="5"/>
  <c r="AW639" i="5"/>
  <c r="AX639" i="5"/>
  <c r="AY639" i="5"/>
  <c r="AV640" i="5"/>
  <c r="AW640" i="5"/>
  <c r="AX640" i="5"/>
  <c r="AY640" i="5"/>
  <c r="AV641" i="5"/>
  <c r="AW641" i="5"/>
  <c r="AX641" i="5"/>
  <c r="AY641" i="5"/>
  <c r="AV642" i="5"/>
  <c r="AW642" i="5"/>
  <c r="AX642" i="5"/>
  <c r="AY642" i="5"/>
  <c r="AV643" i="5"/>
  <c r="AW643" i="5"/>
  <c r="AX643" i="5"/>
  <c r="AY643" i="5"/>
  <c r="AV644" i="5"/>
  <c r="AW644" i="5"/>
  <c r="AX644" i="5"/>
  <c r="AY644" i="5"/>
  <c r="AV645" i="5"/>
  <c r="AW645" i="5"/>
  <c r="AX645" i="5"/>
  <c r="AY645" i="5"/>
  <c r="AV646" i="5"/>
  <c r="AW646" i="5"/>
  <c r="AX646" i="5"/>
  <c r="AY646" i="5"/>
  <c r="AV647" i="5"/>
  <c r="AW647" i="5"/>
  <c r="AX647" i="5"/>
  <c r="AY647" i="5"/>
  <c r="AV648" i="5"/>
  <c r="AW648" i="5"/>
  <c r="AX648" i="5"/>
  <c r="AY648" i="5"/>
  <c r="AV649" i="5"/>
  <c r="AW649" i="5"/>
  <c r="AX649" i="5"/>
  <c r="AY649" i="5"/>
  <c r="AV650" i="5"/>
  <c r="AW650" i="5"/>
  <c r="AX650" i="5"/>
  <c r="AY650" i="5"/>
  <c r="AV651" i="5"/>
  <c r="AW651" i="5"/>
  <c r="AX651" i="5"/>
  <c r="AY651" i="5"/>
  <c r="AV652" i="5"/>
  <c r="AW652" i="5"/>
  <c r="AX652" i="5"/>
  <c r="AY652" i="5"/>
  <c r="AV653" i="5"/>
  <c r="AW653" i="5"/>
  <c r="AX653" i="5"/>
  <c r="AY653" i="5"/>
  <c r="AV654" i="5"/>
  <c r="AW654" i="5"/>
  <c r="AX654" i="5"/>
  <c r="AY654" i="5"/>
  <c r="AV655" i="5"/>
  <c r="AW655" i="5"/>
  <c r="AX655" i="5"/>
  <c r="AY655" i="5"/>
  <c r="AV656" i="5"/>
  <c r="AW656" i="5"/>
  <c r="AX656" i="5"/>
  <c r="AY656" i="5"/>
  <c r="AV657" i="5"/>
  <c r="AW657" i="5"/>
  <c r="AX657" i="5"/>
  <c r="AY657" i="5"/>
  <c r="AV658" i="5"/>
  <c r="AW658" i="5"/>
  <c r="AX658" i="5"/>
  <c r="AY658" i="5"/>
  <c r="AV659" i="5"/>
  <c r="AW659" i="5"/>
  <c r="AX659" i="5"/>
  <c r="AY659" i="5"/>
  <c r="AV660" i="5"/>
  <c r="AW660" i="5"/>
  <c r="AX660" i="5"/>
  <c r="AY660" i="5"/>
  <c r="AV661" i="5"/>
  <c r="AW661" i="5"/>
  <c r="AX661" i="5"/>
  <c r="AY661" i="5"/>
  <c r="AV662" i="5"/>
  <c r="AW662" i="5"/>
  <c r="AX662" i="5"/>
  <c r="AY662" i="5"/>
  <c r="AV663" i="5"/>
  <c r="AW663" i="5"/>
  <c r="AX663" i="5"/>
  <c r="AY663" i="5"/>
  <c r="AV664" i="5"/>
  <c r="AW664" i="5"/>
  <c r="AX664" i="5"/>
  <c r="AY664" i="5"/>
  <c r="AV665" i="5"/>
  <c r="AW665" i="5"/>
  <c r="AX665" i="5"/>
  <c r="AY665" i="5"/>
  <c r="AV666" i="5"/>
  <c r="AW666" i="5"/>
  <c r="AX666" i="5"/>
  <c r="AY666" i="5"/>
  <c r="AV667" i="5"/>
  <c r="AW667" i="5"/>
  <c r="AX667" i="5"/>
  <c r="AY667" i="5"/>
  <c r="AV668" i="5"/>
  <c r="AW668" i="5"/>
  <c r="AX668" i="5"/>
  <c r="AY668" i="5"/>
  <c r="AV669" i="5"/>
  <c r="AW669" i="5"/>
  <c r="AX669" i="5"/>
  <c r="AY669" i="5"/>
  <c r="AV670" i="5"/>
  <c r="AW670" i="5"/>
  <c r="AX670" i="5"/>
  <c r="AY670" i="5"/>
  <c r="AV671" i="5"/>
  <c r="AW671" i="5"/>
  <c r="AX671" i="5"/>
  <c r="AY671" i="5"/>
  <c r="AV672" i="5"/>
  <c r="AW672" i="5"/>
  <c r="AX672" i="5"/>
  <c r="AY672" i="5"/>
  <c r="AV673" i="5"/>
  <c r="AW673" i="5"/>
  <c r="AX673" i="5"/>
  <c r="AY673" i="5"/>
  <c r="AV674" i="5"/>
  <c r="AW674" i="5"/>
  <c r="AX674" i="5"/>
  <c r="AY674" i="5"/>
  <c r="AV675" i="5"/>
  <c r="AW675" i="5"/>
  <c r="AX675" i="5"/>
  <c r="AY675" i="5"/>
  <c r="AV676" i="5"/>
  <c r="AW676" i="5"/>
  <c r="AX676" i="5"/>
  <c r="AY676" i="5"/>
  <c r="AV677" i="5"/>
  <c r="AW677" i="5"/>
  <c r="AX677" i="5"/>
  <c r="AY677" i="5"/>
  <c r="AV678" i="5"/>
  <c r="AW678" i="5"/>
  <c r="AX678" i="5"/>
  <c r="AY678" i="5"/>
  <c r="AV679" i="5"/>
  <c r="AW679" i="5"/>
  <c r="AX679" i="5"/>
  <c r="AY679" i="5"/>
  <c r="AV680" i="5"/>
  <c r="AW680" i="5"/>
  <c r="AX680" i="5"/>
  <c r="AY680" i="5"/>
  <c r="AV681" i="5"/>
  <c r="AW681" i="5"/>
  <c r="AX681" i="5"/>
  <c r="AY681" i="5"/>
  <c r="AV682" i="5"/>
  <c r="AW682" i="5"/>
  <c r="AX682" i="5"/>
  <c r="AY682" i="5"/>
  <c r="AV683" i="5"/>
  <c r="AW683" i="5"/>
  <c r="AX683" i="5"/>
  <c r="AY683" i="5"/>
  <c r="AV684" i="5"/>
  <c r="AW684" i="5"/>
  <c r="AX684" i="5"/>
  <c r="AY684" i="5"/>
  <c r="AV685" i="5"/>
  <c r="AW685" i="5"/>
  <c r="AX685" i="5"/>
  <c r="AY685" i="5"/>
  <c r="AV686" i="5"/>
  <c r="AW686" i="5"/>
  <c r="AX686" i="5"/>
  <c r="AY686" i="5"/>
  <c r="AV687" i="5"/>
  <c r="AW687" i="5"/>
  <c r="AX687" i="5"/>
  <c r="AY687" i="5"/>
  <c r="AV688" i="5"/>
  <c r="AW688" i="5"/>
  <c r="AX688" i="5"/>
  <c r="AY688" i="5"/>
  <c r="AV689" i="5"/>
  <c r="AW689" i="5"/>
  <c r="AX689" i="5"/>
  <c r="AY689" i="5"/>
  <c r="AV690" i="5"/>
  <c r="AW690" i="5"/>
  <c r="AX690" i="5"/>
  <c r="AY690" i="5"/>
  <c r="AV691" i="5"/>
  <c r="AW691" i="5"/>
  <c r="AX691" i="5"/>
  <c r="AY691" i="5"/>
  <c r="AV692" i="5"/>
  <c r="AW692" i="5"/>
  <c r="AX692" i="5"/>
  <c r="AY692" i="5"/>
  <c r="AV693" i="5"/>
  <c r="AW693" i="5"/>
  <c r="AX693" i="5"/>
  <c r="AY693" i="5"/>
  <c r="AV694" i="5"/>
  <c r="AW694" i="5"/>
  <c r="AX694" i="5"/>
  <c r="AY694" i="5"/>
  <c r="AV695" i="5"/>
  <c r="AW695" i="5"/>
  <c r="AX695" i="5"/>
  <c r="AY695" i="5"/>
  <c r="AV696" i="5"/>
  <c r="AW696" i="5"/>
  <c r="AX696" i="5"/>
  <c r="AY696" i="5"/>
  <c r="AV697" i="5"/>
  <c r="AW697" i="5"/>
  <c r="AX697" i="5"/>
  <c r="AY697" i="5"/>
  <c r="AV698" i="5"/>
  <c r="AW698" i="5"/>
  <c r="AX698" i="5"/>
  <c r="AY698" i="5"/>
  <c r="AV699" i="5"/>
  <c r="AW699" i="5"/>
  <c r="AX699" i="5"/>
  <c r="AY699" i="5"/>
  <c r="AV700" i="5"/>
  <c r="AW700" i="5"/>
  <c r="AX700" i="5"/>
  <c r="AY700" i="5"/>
  <c r="AV701" i="5"/>
  <c r="AW701" i="5"/>
  <c r="AX701" i="5"/>
  <c r="AY701" i="5"/>
  <c r="AV702" i="5"/>
  <c r="AW702" i="5"/>
  <c r="AX702" i="5"/>
  <c r="AY702" i="5"/>
  <c r="AV703" i="5"/>
  <c r="AW703" i="5"/>
  <c r="AX703" i="5"/>
  <c r="AY703" i="5"/>
  <c r="AV704" i="5"/>
  <c r="AW704" i="5"/>
  <c r="AX704" i="5"/>
  <c r="AY704" i="5"/>
  <c r="AV705" i="5"/>
  <c r="AW705" i="5"/>
  <c r="AX705" i="5"/>
  <c r="AY705" i="5"/>
  <c r="AV706" i="5"/>
  <c r="AW706" i="5"/>
  <c r="AX706" i="5"/>
  <c r="AY706" i="5"/>
  <c r="AV707" i="5"/>
  <c r="AW707" i="5"/>
  <c r="AX707" i="5"/>
  <c r="AY707" i="5"/>
  <c r="AV708" i="5"/>
  <c r="AW708" i="5"/>
  <c r="AX708" i="5"/>
  <c r="AY708" i="5"/>
  <c r="AV709" i="5"/>
  <c r="AW709" i="5"/>
  <c r="AX709" i="5"/>
  <c r="AY709" i="5"/>
  <c r="AV710" i="5"/>
  <c r="AW710" i="5"/>
  <c r="AX710" i="5"/>
  <c r="AY710" i="5"/>
  <c r="AV711" i="5"/>
  <c r="AW711" i="5"/>
  <c r="AX711" i="5"/>
  <c r="AY711" i="5"/>
  <c r="AV712" i="5"/>
  <c r="AW712" i="5"/>
  <c r="AX712" i="5"/>
  <c r="AY712" i="5"/>
  <c r="AV713" i="5"/>
  <c r="AW713" i="5"/>
  <c r="AX713" i="5"/>
  <c r="AY713" i="5"/>
  <c r="AV714" i="5"/>
  <c r="AW714" i="5"/>
  <c r="AX714" i="5"/>
  <c r="AY714" i="5"/>
  <c r="AV715" i="5"/>
  <c r="AW715" i="5"/>
  <c r="AX715" i="5"/>
  <c r="AY715" i="5"/>
  <c r="AV716" i="5"/>
  <c r="AW716" i="5"/>
  <c r="AX716" i="5"/>
  <c r="AY716" i="5"/>
  <c r="AV717" i="5"/>
  <c r="AW717" i="5"/>
  <c r="AX717" i="5"/>
  <c r="AY717" i="5"/>
  <c r="AV718" i="5"/>
  <c r="AW718" i="5"/>
  <c r="AX718" i="5"/>
  <c r="AY718" i="5"/>
  <c r="AV719" i="5"/>
  <c r="AW719" i="5"/>
  <c r="AX719" i="5"/>
  <c r="AY719" i="5"/>
  <c r="AV720" i="5"/>
  <c r="AW720" i="5"/>
  <c r="AX720" i="5"/>
  <c r="AY720" i="5"/>
  <c r="AV721" i="5"/>
  <c r="AW721" i="5"/>
  <c r="AX721" i="5"/>
  <c r="AY721" i="5"/>
  <c r="AV722" i="5"/>
  <c r="AW722" i="5"/>
  <c r="AX722" i="5"/>
  <c r="AY722" i="5"/>
  <c r="AV723" i="5"/>
  <c r="AW723" i="5"/>
  <c r="AX723" i="5"/>
  <c r="AY723" i="5"/>
  <c r="AV724" i="5"/>
  <c r="AW724" i="5"/>
  <c r="AX724" i="5"/>
  <c r="AY724" i="5"/>
  <c r="AV725" i="5"/>
  <c r="AW725" i="5"/>
  <c r="AX725" i="5"/>
  <c r="AY725" i="5"/>
  <c r="AV726" i="5"/>
  <c r="AW726" i="5"/>
  <c r="AX726" i="5"/>
  <c r="AY726" i="5"/>
  <c r="AV727" i="5"/>
  <c r="AW727" i="5"/>
  <c r="AX727" i="5"/>
  <c r="AY727" i="5"/>
  <c r="AV728" i="5"/>
  <c r="AW728" i="5"/>
  <c r="AX728" i="5"/>
  <c r="AY728" i="5"/>
  <c r="AV729" i="5"/>
  <c r="AW729" i="5"/>
  <c r="AX729" i="5"/>
  <c r="AY729" i="5"/>
  <c r="AV730" i="5"/>
  <c r="AW730" i="5"/>
  <c r="AX730" i="5"/>
  <c r="AY730" i="5"/>
  <c r="AV731" i="5"/>
  <c r="AW731" i="5"/>
  <c r="AX731" i="5"/>
  <c r="AY731" i="5"/>
  <c r="AV732" i="5"/>
  <c r="AW732" i="5"/>
  <c r="AX732" i="5"/>
  <c r="AY732" i="5"/>
  <c r="AV733" i="5"/>
  <c r="AW733" i="5"/>
  <c r="AX733" i="5"/>
  <c r="AY733" i="5"/>
  <c r="AV734" i="5"/>
  <c r="AW734" i="5"/>
  <c r="AX734" i="5"/>
  <c r="AY734" i="5"/>
  <c r="AV735" i="5"/>
  <c r="AW735" i="5"/>
  <c r="AX735" i="5"/>
  <c r="AY735" i="5"/>
  <c r="AV736" i="5"/>
  <c r="AW736" i="5"/>
  <c r="AX736" i="5"/>
  <c r="AY736" i="5"/>
  <c r="AV737" i="5"/>
  <c r="AW737" i="5"/>
  <c r="AX737" i="5"/>
  <c r="AY737" i="5"/>
  <c r="AV738" i="5"/>
  <c r="AW738" i="5"/>
  <c r="AX738" i="5"/>
  <c r="AY738" i="5"/>
  <c r="AV739" i="5"/>
  <c r="AW739" i="5"/>
  <c r="AX739" i="5"/>
  <c r="AY739" i="5"/>
  <c r="AV740" i="5"/>
  <c r="AW740" i="5"/>
  <c r="AX740" i="5"/>
  <c r="AY740" i="5"/>
  <c r="AV741" i="5"/>
  <c r="AW741" i="5"/>
  <c r="AX741" i="5"/>
  <c r="AY741" i="5"/>
  <c r="AV742" i="5"/>
  <c r="AW742" i="5"/>
  <c r="AX742" i="5"/>
  <c r="AY742" i="5"/>
  <c r="AV743" i="5"/>
  <c r="AW743" i="5"/>
  <c r="AX743" i="5"/>
  <c r="AY743" i="5"/>
  <c r="AV744" i="5"/>
  <c r="AW744" i="5"/>
  <c r="AX744" i="5"/>
  <c r="AY744" i="5"/>
  <c r="AV745" i="5"/>
  <c r="AW745" i="5"/>
  <c r="AX745" i="5"/>
  <c r="AY745" i="5"/>
  <c r="AV746" i="5"/>
  <c r="AW746" i="5"/>
  <c r="AX746" i="5"/>
  <c r="AY746" i="5"/>
  <c r="AV747" i="5"/>
  <c r="AW747" i="5"/>
  <c r="AX747" i="5"/>
  <c r="AY747" i="5"/>
  <c r="AV748" i="5"/>
  <c r="AW748" i="5"/>
  <c r="AX748" i="5"/>
  <c r="AY748" i="5"/>
  <c r="AV749" i="5"/>
  <c r="AW749" i="5"/>
  <c r="AX749" i="5"/>
  <c r="AY749" i="5"/>
  <c r="AV750" i="5"/>
  <c r="AW750" i="5"/>
  <c r="AX750" i="5"/>
  <c r="AY750" i="5"/>
  <c r="AV751" i="5"/>
  <c r="AW751" i="5"/>
  <c r="AX751" i="5"/>
  <c r="AY751" i="5"/>
  <c r="AV752" i="5"/>
  <c r="AW752" i="5"/>
  <c r="AX752" i="5"/>
  <c r="AY752" i="5"/>
  <c r="AV753" i="5"/>
  <c r="AW753" i="5"/>
  <c r="AX753" i="5"/>
  <c r="AY753" i="5"/>
  <c r="AV754" i="5"/>
  <c r="AW754" i="5"/>
  <c r="AX754" i="5"/>
  <c r="AY754" i="5"/>
  <c r="AV755" i="5"/>
  <c r="AW755" i="5"/>
  <c r="AX755" i="5"/>
  <c r="AY755" i="5"/>
  <c r="AV756" i="5"/>
  <c r="AW756" i="5"/>
  <c r="AX756" i="5"/>
  <c r="AY756" i="5"/>
  <c r="AV757" i="5"/>
  <c r="AW757" i="5"/>
  <c r="AX757" i="5"/>
  <c r="AY757" i="5"/>
  <c r="AV758" i="5"/>
  <c r="AW758" i="5"/>
  <c r="AX758" i="5"/>
  <c r="AY758" i="5"/>
  <c r="AV759" i="5"/>
  <c r="AW759" i="5"/>
  <c r="AX759" i="5"/>
  <c r="AY759" i="5"/>
  <c r="AV760" i="5"/>
  <c r="AW760" i="5"/>
  <c r="AX760" i="5"/>
  <c r="AY760" i="5"/>
  <c r="AV761" i="5"/>
  <c r="AW761" i="5"/>
  <c r="AX761" i="5"/>
  <c r="AY761" i="5"/>
  <c r="AV762" i="5"/>
  <c r="AW762" i="5"/>
  <c r="AX762" i="5"/>
  <c r="AY762" i="5"/>
  <c r="AV763" i="5"/>
  <c r="AW763" i="5"/>
  <c r="AX763" i="5"/>
  <c r="AY763" i="5"/>
  <c r="AV764" i="5"/>
  <c r="AW764" i="5"/>
  <c r="AX764" i="5"/>
  <c r="AY764" i="5"/>
  <c r="AV765" i="5"/>
  <c r="AW765" i="5"/>
  <c r="AX765" i="5"/>
  <c r="AY765" i="5"/>
  <c r="AV766" i="5"/>
  <c r="AW766" i="5"/>
  <c r="AX766" i="5"/>
  <c r="AY766" i="5"/>
  <c r="AV767" i="5"/>
  <c r="AW767" i="5"/>
  <c r="AX767" i="5"/>
  <c r="AY767" i="5"/>
  <c r="AV768" i="5"/>
  <c r="AW768" i="5"/>
  <c r="AX768" i="5"/>
  <c r="AY768" i="5"/>
  <c r="AV769" i="5"/>
  <c r="AW769" i="5"/>
  <c r="AX769" i="5"/>
  <c r="AY769" i="5"/>
  <c r="AV770" i="5"/>
  <c r="AW770" i="5"/>
  <c r="AX770" i="5"/>
  <c r="AY770" i="5"/>
  <c r="AV771" i="5"/>
  <c r="AW771" i="5"/>
  <c r="AX771" i="5"/>
  <c r="AY771" i="5"/>
  <c r="AV772" i="5"/>
  <c r="AW772" i="5"/>
  <c r="AX772" i="5"/>
  <c r="AY772" i="5"/>
  <c r="AV773" i="5"/>
  <c r="AW773" i="5"/>
  <c r="AX773" i="5"/>
  <c r="AY773" i="5"/>
  <c r="AV774" i="5"/>
  <c r="AW774" i="5"/>
  <c r="AX774" i="5"/>
  <c r="AY774" i="5"/>
  <c r="AV775" i="5"/>
  <c r="AW775" i="5"/>
  <c r="AX775" i="5"/>
  <c r="AY775" i="5"/>
  <c r="AV776" i="5"/>
  <c r="AW776" i="5"/>
  <c r="AX776" i="5"/>
  <c r="AY776" i="5"/>
  <c r="AV777" i="5"/>
  <c r="AW777" i="5"/>
  <c r="AX777" i="5"/>
  <c r="AY777" i="5"/>
  <c r="AV778" i="5"/>
  <c r="AW778" i="5"/>
  <c r="AX778" i="5"/>
  <c r="AY778" i="5"/>
  <c r="AV779" i="5"/>
  <c r="AW779" i="5"/>
  <c r="AX779" i="5"/>
  <c r="AY779" i="5"/>
  <c r="AV780" i="5"/>
  <c r="AW780" i="5"/>
  <c r="AX780" i="5"/>
  <c r="AY780" i="5"/>
  <c r="AV781" i="5"/>
  <c r="AW781" i="5"/>
  <c r="AX781" i="5"/>
  <c r="AY781" i="5"/>
  <c r="AV782" i="5"/>
  <c r="AW782" i="5"/>
  <c r="AX782" i="5"/>
  <c r="AY782" i="5"/>
  <c r="AV783" i="5"/>
  <c r="AW783" i="5"/>
  <c r="AX783" i="5"/>
  <c r="AY783" i="5"/>
  <c r="AV784" i="5"/>
  <c r="AW784" i="5"/>
  <c r="AX784" i="5"/>
  <c r="AY784" i="5"/>
  <c r="AV785" i="5"/>
  <c r="AW785" i="5"/>
  <c r="AX785" i="5"/>
  <c r="AY785" i="5"/>
  <c r="AV786" i="5"/>
  <c r="AW786" i="5"/>
  <c r="AX786" i="5"/>
  <c r="AY786" i="5"/>
  <c r="AV787" i="5"/>
  <c r="AW787" i="5"/>
  <c r="AX787" i="5"/>
  <c r="AY787" i="5"/>
  <c r="AV788" i="5"/>
  <c r="AW788" i="5"/>
  <c r="AX788" i="5"/>
  <c r="AY788" i="5"/>
  <c r="AV789" i="5"/>
  <c r="AW789" i="5"/>
  <c r="AX789" i="5"/>
  <c r="AY789" i="5"/>
  <c r="AV790" i="5"/>
  <c r="AW790" i="5"/>
  <c r="AX790" i="5"/>
  <c r="AY790" i="5"/>
  <c r="AV791" i="5"/>
  <c r="AW791" i="5"/>
  <c r="AX791" i="5"/>
  <c r="AY791" i="5"/>
  <c r="AV792" i="5"/>
  <c r="AW792" i="5"/>
  <c r="AX792" i="5"/>
  <c r="AY792" i="5"/>
  <c r="AV793" i="5"/>
  <c r="AW793" i="5"/>
  <c r="AX793" i="5"/>
  <c r="AY793" i="5"/>
  <c r="AV794" i="5"/>
  <c r="AW794" i="5"/>
  <c r="AX794" i="5"/>
  <c r="AY794" i="5"/>
  <c r="AV795" i="5"/>
  <c r="AW795" i="5"/>
  <c r="AX795" i="5"/>
  <c r="AY795" i="5"/>
  <c r="AV796" i="5"/>
  <c r="AW796" i="5"/>
  <c r="AX796" i="5"/>
  <c r="AY796" i="5"/>
  <c r="AV797" i="5"/>
  <c r="AW797" i="5"/>
  <c r="AX797" i="5"/>
  <c r="AY797" i="5"/>
  <c r="AV798" i="5"/>
  <c r="AW798" i="5"/>
  <c r="AX798" i="5"/>
  <c r="AY798" i="5"/>
  <c r="AV799" i="5"/>
  <c r="AW799" i="5"/>
  <c r="AX799" i="5"/>
  <c r="AY799" i="5"/>
  <c r="AV800" i="5"/>
  <c r="AW800" i="5"/>
  <c r="AX800" i="5"/>
  <c r="AY800" i="5"/>
  <c r="AV801" i="5"/>
  <c r="AW801" i="5"/>
  <c r="AX801" i="5"/>
  <c r="AY801" i="5"/>
  <c r="AV802" i="5"/>
  <c r="AW802" i="5"/>
  <c r="AX802" i="5"/>
  <c r="AY802" i="5"/>
  <c r="AV803" i="5"/>
  <c r="AW803" i="5"/>
  <c r="AX803" i="5"/>
  <c r="AY803" i="5"/>
  <c r="AV804" i="5"/>
  <c r="AW804" i="5"/>
  <c r="AX804" i="5"/>
  <c r="AY804" i="5"/>
  <c r="AV805" i="5"/>
  <c r="AW805" i="5"/>
  <c r="AX805" i="5"/>
  <c r="AY805" i="5"/>
  <c r="AV806" i="5"/>
  <c r="AW806" i="5"/>
  <c r="AX806" i="5"/>
  <c r="AY806" i="5"/>
  <c r="AV807" i="5"/>
  <c r="AW807" i="5"/>
  <c r="AX807" i="5"/>
  <c r="AY807" i="5"/>
  <c r="AV808" i="5"/>
  <c r="AW808" i="5"/>
  <c r="AX808" i="5"/>
  <c r="AY808" i="5"/>
  <c r="AV809" i="5"/>
  <c r="AW809" i="5"/>
  <c r="AX809" i="5"/>
  <c r="AY809" i="5"/>
  <c r="AV810" i="5"/>
  <c r="AW810" i="5"/>
  <c r="AX810" i="5"/>
  <c r="AY810" i="5"/>
  <c r="AV811" i="5"/>
  <c r="AW811" i="5"/>
  <c r="AX811" i="5"/>
  <c r="AY811" i="5"/>
  <c r="AV812" i="5"/>
  <c r="AW812" i="5"/>
  <c r="AX812" i="5"/>
  <c r="AY812" i="5"/>
  <c r="AV813" i="5"/>
  <c r="AW813" i="5"/>
  <c r="AX813" i="5"/>
  <c r="AY813" i="5"/>
  <c r="AV814" i="5"/>
  <c r="AW814" i="5"/>
  <c r="AX814" i="5"/>
  <c r="AY814" i="5"/>
  <c r="AV815" i="5"/>
  <c r="AW815" i="5"/>
  <c r="AX815" i="5"/>
  <c r="AY815" i="5"/>
  <c r="AV816" i="5"/>
  <c r="AW816" i="5"/>
  <c r="AX816" i="5"/>
  <c r="AY816" i="5"/>
  <c r="AV817" i="5"/>
  <c r="AW817" i="5"/>
  <c r="AX817" i="5"/>
  <c r="AY817" i="5"/>
  <c r="AV818" i="5"/>
  <c r="AW818" i="5"/>
  <c r="AX818" i="5"/>
  <c r="AY818" i="5"/>
  <c r="AV819" i="5"/>
  <c r="AW819" i="5"/>
  <c r="AX819" i="5"/>
  <c r="AY819" i="5"/>
  <c r="AV820" i="5"/>
  <c r="AW820" i="5"/>
  <c r="AX820" i="5"/>
  <c r="AY820" i="5"/>
  <c r="AV821" i="5"/>
  <c r="AW821" i="5"/>
  <c r="AX821" i="5"/>
  <c r="AY821" i="5"/>
  <c r="AV822" i="5"/>
  <c r="AW822" i="5"/>
  <c r="AX822" i="5"/>
  <c r="AY822" i="5"/>
  <c r="AV823" i="5"/>
  <c r="AW823" i="5"/>
  <c r="AX823" i="5"/>
  <c r="AY823" i="5"/>
  <c r="AV824" i="5"/>
  <c r="AW824" i="5"/>
  <c r="AX824" i="5"/>
  <c r="AY824" i="5"/>
  <c r="AV825" i="5"/>
  <c r="AW825" i="5"/>
  <c r="AX825" i="5"/>
  <c r="AY825" i="5"/>
  <c r="AV826" i="5"/>
  <c r="AW826" i="5"/>
  <c r="AX826" i="5"/>
  <c r="AY826" i="5"/>
  <c r="AV827" i="5"/>
  <c r="AW827" i="5"/>
  <c r="AX827" i="5"/>
  <c r="AY827" i="5"/>
  <c r="AV828" i="5"/>
  <c r="AW828" i="5"/>
  <c r="AX828" i="5"/>
  <c r="AY828" i="5"/>
  <c r="AV829" i="5"/>
  <c r="AW829" i="5"/>
  <c r="AX829" i="5"/>
  <c r="AY829" i="5"/>
  <c r="AV830" i="5"/>
  <c r="AW830" i="5"/>
  <c r="AX830" i="5"/>
  <c r="AY830" i="5"/>
  <c r="AV831" i="5"/>
  <c r="AW831" i="5"/>
  <c r="AX831" i="5"/>
  <c r="AY831" i="5"/>
  <c r="AV832" i="5"/>
  <c r="AW832" i="5"/>
  <c r="AX832" i="5"/>
  <c r="AY832" i="5"/>
  <c r="AV833" i="5"/>
  <c r="AW833" i="5"/>
  <c r="AX833" i="5"/>
  <c r="AY833" i="5"/>
  <c r="AV834" i="5"/>
  <c r="AW834" i="5"/>
  <c r="AX834" i="5"/>
  <c r="AY834" i="5"/>
  <c r="AV835" i="5"/>
  <c r="AW835" i="5"/>
  <c r="AX835" i="5"/>
  <c r="AY835" i="5"/>
  <c r="AV836" i="5"/>
  <c r="AW836" i="5"/>
  <c r="AX836" i="5"/>
  <c r="AY836" i="5"/>
  <c r="AV837" i="5"/>
  <c r="AW837" i="5"/>
  <c r="AX837" i="5"/>
  <c r="AY837" i="5"/>
  <c r="AV838" i="5"/>
  <c r="AW838" i="5"/>
  <c r="AX838" i="5"/>
  <c r="AY838" i="5"/>
  <c r="AV839" i="5"/>
  <c r="AW839" i="5"/>
  <c r="AX839" i="5"/>
  <c r="AY839" i="5"/>
  <c r="AV840" i="5"/>
  <c r="AW840" i="5"/>
  <c r="AX840" i="5"/>
  <c r="AY840" i="5"/>
  <c r="AV841" i="5"/>
  <c r="AW841" i="5"/>
  <c r="AX841" i="5"/>
  <c r="AY841" i="5"/>
  <c r="AV842" i="5"/>
  <c r="AW842" i="5"/>
  <c r="AX842" i="5"/>
  <c r="AY842" i="5"/>
  <c r="AV843" i="5"/>
  <c r="AW843" i="5"/>
  <c r="AX843" i="5"/>
  <c r="AY843" i="5"/>
  <c r="AV844" i="5"/>
  <c r="AW844" i="5"/>
  <c r="AX844" i="5"/>
  <c r="AY844" i="5"/>
  <c r="AV845" i="5"/>
  <c r="AW845" i="5"/>
  <c r="AX845" i="5"/>
  <c r="AY845" i="5"/>
  <c r="AV846" i="5"/>
  <c r="AW846" i="5"/>
  <c r="AX846" i="5"/>
  <c r="AY846" i="5"/>
  <c r="AV847" i="5"/>
  <c r="AW847" i="5"/>
  <c r="AX847" i="5"/>
  <c r="AY847" i="5"/>
  <c r="AV848" i="5"/>
  <c r="AW848" i="5"/>
  <c r="AX848" i="5"/>
  <c r="AY848" i="5"/>
  <c r="AV849" i="5"/>
  <c r="AW849" i="5"/>
  <c r="AX849" i="5"/>
  <c r="AY849" i="5"/>
  <c r="AV850" i="5"/>
  <c r="AW850" i="5"/>
  <c r="AX850" i="5"/>
  <c r="AY850" i="5"/>
  <c r="AV851" i="5"/>
  <c r="AW851" i="5"/>
  <c r="AX851" i="5"/>
  <c r="AY851" i="5"/>
  <c r="AV852" i="5"/>
  <c r="AW852" i="5"/>
  <c r="AX852" i="5"/>
  <c r="AY852" i="5"/>
  <c r="AV853" i="5"/>
  <c r="AW853" i="5"/>
  <c r="AX853" i="5"/>
  <c r="AY853" i="5"/>
  <c r="AV854" i="5"/>
  <c r="AW854" i="5"/>
  <c r="AX854" i="5"/>
  <c r="AY854" i="5"/>
  <c r="AV855" i="5"/>
  <c r="AW855" i="5"/>
  <c r="AX855" i="5"/>
  <c r="AY855" i="5"/>
  <c r="AV856" i="5"/>
  <c r="AW856" i="5"/>
  <c r="AX856" i="5"/>
  <c r="AY856" i="5"/>
  <c r="AV857" i="5"/>
  <c r="AW857" i="5"/>
  <c r="AX857" i="5"/>
  <c r="AY857" i="5"/>
  <c r="AV858" i="5"/>
  <c r="AW858" i="5"/>
  <c r="AX858" i="5"/>
  <c r="AY858" i="5"/>
  <c r="AV859" i="5"/>
  <c r="AW859" i="5"/>
  <c r="AX859" i="5"/>
  <c r="AY859" i="5"/>
  <c r="AV860" i="5"/>
  <c r="AW860" i="5"/>
  <c r="AX860" i="5"/>
  <c r="AY860" i="5"/>
  <c r="AV861" i="5"/>
  <c r="AW861" i="5"/>
  <c r="AX861" i="5"/>
  <c r="AY861" i="5"/>
  <c r="AV862" i="5"/>
  <c r="AW862" i="5"/>
  <c r="AX862" i="5"/>
  <c r="AY862" i="5"/>
  <c r="AV863" i="5"/>
  <c r="AW863" i="5"/>
  <c r="AX863" i="5"/>
  <c r="AY863" i="5"/>
  <c r="AV864" i="5"/>
  <c r="AW864" i="5"/>
  <c r="AX864" i="5"/>
  <c r="AY864" i="5"/>
  <c r="AV865" i="5"/>
  <c r="AW865" i="5"/>
  <c r="AX865" i="5"/>
  <c r="AY865" i="5"/>
  <c r="AV866" i="5"/>
  <c r="AW866" i="5"/>
  <c r="AX866" i="5"/>
  <c r="AY866" i="5"/>
  <c r="AV867" i="5"/>
  <c r="AW867" i="5"/>
  <c r="AX867" i="5"/>
  <c r="AY867" i="5"/>
  <c r="AV868" i="5"/>
  <c r="AW868" i="5"/>
  <c r="AX868" i="5"/>
  <c r="AY868" i="5"/>
  <c r="AV869" i="5"/>
  <c r="AW869" i="5"/>
  <c r="AX869" i="5"/>
  <c r="AY869" i="5"/>
  <c r="AV870" i="5"/>
  <c r="AW870" i="5"/>
  <c r="AX870" i="5"/>
  <c r="AY870" i="5"/>
  <c r="AV871" i="5"/>
  <c r="AW871" i="5"/>
  <c r="AX871" i="5"/>
  <c r="AY871" i="5"/>
  <c r="AV872" i="5"/>
  <c r="AW872" i="5"/>
  <c r="AX872" i="5"/>
  <c r="AY872" i="5"/>
  <c r="AV873" i="5"/>
  <c r="AW873" i="5"/>
  <c r="AX873" i="5"/>
  <c r="AY873" i="5"/>
  <c r="AV874" i="5"/>
  <c r="AW874" i="5"/>
  <c r="AX874" i="5"/>
  <c r="AY874" i="5"/>
  <c r="AV875" i="5"/>
  <c r="AW875" i="5"/>
  <c r="AX875" i="5"/>
  <c r="AY875" i="5"/>
  <c r="AV876" i="5"/>
  <c r="AW876" i="5"/>
  <c r="AX876" i="5"/>
  <c r="AY876" i="5"/>
  <c r="AV877" i="5"/>
  <c r="AW877" i="5"/>
  <c r="AX877" i="5"/>
  <c r="AY877" i="5"/>
  <c r="AV878" i="5"/>
  <c r="AW878" i="5"/>
  <c r="AX878" i="5"/>
  <c r="AY878" i="5"/>
  <c r="AV879" i="5"/>
  <c r="AW879" i="5"/>
  <c r="AX879" i="5"/>
  <c r="AY879" i="5"/>
  <c r="AV880" i="5"/>
  <c r="AW880" i="5"/>
  <c r="AX880" i="5"/>
  <c r="AY880" i="5"/>
  <c r="AV881" i="5"/>
  <c r="AW881" i="5"/>
  <c r="AX881" i="5"/>
  <c r="AY881" i="5"/>
  <c r="AV882" i="5"/>
  <c r="AW882" i="5"/>
  <c r="AX882" i="5"/>
  <c r="AY882" i="5"/>
  <c r="AV883" i="5"/>
  <c r="AW883" i="5"/>
  <c r="AX883" i="5"/>
  <c r="AY883" i="5"/>
  <c r="AV884" i="5"/>
  <c r="AW884" i="5"/>
  <c r="AX884" i="5"/>
  <c r="AY884" i="5"/>
  <c r="AV885" i="5"/>
  <c r="AW885" i="5"/>
  <c r="AX885" i="5"/>
  <c r="AY885" i="5"/>
  <c r="AV886" i="5"/>
  <c r="AW886" i="5"/>
  <c r="AX886" i="5"/>
  <c r="AY886" i="5"/>
  <c r="AV887" i="5"/>
  <c r="AW887" i="5"/>
  <c r="AX887" i="5"/>
  <c r="AY887" i="5"/>
  <c r="AV888" i="5"/>
  <c r="AW888" i="5"/>
  <c r="AX888" i="5"/>
  <c r="AY888" i="5"/>
  <c r="AV889" i="5"/>
  <c r="AW889" i="5"/>
  <c r="AX889" i="5"/>
  <c r="AY889" i="5"/>
  <c r="AV890" i="5"/>
  <c r="AW890" i="5"/>
  <c r="AX890" i="5"/>
  <c r="AY890" i="5"/>
  <c r="AV891" i="5"/>
  <c r="AW891" i="5"/>
  <c r="AX891" i="5"/>
  <c r="AY891" i="5"/>
  <c r="AV892" i="5"/>
  <c r="AW892" i="5"/>
  <c r="AX892" i="5"/>
  <c r="AY892" i="5"/>
  <c r="AV893" i="5"/>
  <c r="AW893" i="5"/>
  <c r="AX893" i="5"/>
  <c r="AY893" i="5"/>
  <c r="AV894" i="5"/>
  <c r="AW894" i="5"/>
  <c r="AX894" i="5"/>
  <c r="AY894" i="5"/>
  <c r="AV895" i="5"/>
  <c r="AW895" i="5"/>
  <c r="AX895" i="5"/>
  <c r="AY895" i="5"/>
  <c r="AV896" i="5"/>
  <c r="AW896" i="5"/>
  <c r="AX896" i="5"/>
  <c r="AY896" i="5"/>
  <c r="AV897" i="5"/>
  <c r="AW897" i="5"/>
  <c r="AX897" i="5"/>
  <c r="AY897" i="5"/>
  <c r="AV898" i="5"/>
  <c r="AW898" i="5"/>
  <c r="AX898" i="5"/>
  <c r="AY898" i="5"/>
  <c r="AV899" i="5"/>
  <c r="AW899" i="5"/>
  <c r="AX899" i="5"/>
  <c r="AY899" i="5"/>
  <c r="AV900" i="5"/>
  <c r="AW900" i="5"/>
  <c r="AX900" i="5"/>
  <c r="AY900" i="5"/>
  <c r="AV901" i="5"/>
  <c r="AW901" i="5"/>
  <c r="AX901" i="5"/>
  <c r="AY901" i="5"/>
  <c r="AV902" i="5"/>
  <c r="AW902" i="5"/>
  <c r="AX902" i="5"/>
  <c r="AY902" i="5"/>
  <c r="AV903" i="5"/>
  <c r="AW903" i="5"/>
  <c r="AX903" i="5"/>
  <c r="AY903" i="5"/>
  <c r="AV904" i="5"/>
  <c r="AW904" i="5"/>
  <c r="AX904" i="5"/>
  <c r="AY904" i="5"/>
  <c r="AV905" i="5"/>
  <c r="AW905" i="5"/>
  <c r="AX905" i="5"/>
  <c r="AY905" i="5"/>
  <c r="AV906" i="5"/>
  <c r="AW906" i="5"/>
  <c r="AX906" i="5"/>
  <c r="AY906" i="5"/>
  <c r="AV907" i="5"/>
  <c r="AW907" i="5"/>
  <c r="AX907" i="5"/>
  <c r="AY907" i="5"/>
  <c r="AV908" i="5"/>
  <c r="AW908" i="5"/>
  <c r="AX908" i="5"/>
  <c r="AY908" i="5"/>
  <c r="AV909" i="5"/>
  <c r="AW909" i="5"/>
  <c r="AX909" i="5"/>
  <c r="AY909" i="5"/>
  <c r="AV910" i="5"/>
  <c r="AW910" i="5"/>
  <c r="AX910" i="5"/>
  <c r="AY910" i="5"/>
  <c r="AV911" i="5"/>
  <c r="AW911" i="5"/>
  <c r="AX911" i="5"/>
  <c r="AY911" i="5"/>
  <c r="AV912" i="5"/>
  <c r="AW912" i="5"/>
  <c r="AX912" i="5"/>
  <c r="AY912" i="5"/>
  <c r="AV913" i="5"/>
  <c r="AW913" i="5"/>
  <c r="AX913" i="5"/>
  <c r="AY913" i="5"/>
  <c r="AV914" i="5"/>
  <c r="AW914" i="5"/>
  <c r="AX914" i="5"/>
  <c r="AY914" i="5"/>
  <c r="AV915" i="5"/>
  <c r="AW915" i="5"/>
  <c r="AX915" i="5"/>
  <c r="AY915" i="5"/>
  <c r="AV916" i="5"/>
  <c r="AW916" i="5"/>
  <c r="AX916" i="5"/>
  <c r="AY916" i="5"/>
  <c r="AV917" i="5"/>
  <c r="AW917" i="5"/>
  <c r="AX917" i="5"/>
  <c r="AY917" i="5"/>
  <c r="AV918" i="5"/>
  <c r="AW918" i="5"/>
  <c r="AX918" i="5"/>
  <c r="AY918" i="5"/>
  <c r="AV919" i="5"/>
  <c r="AW919" i="5"/>
  <c r="AX919" i="5"/>
  <c r="AY919" i="5"/>
  <c r="AV920" i="5"/>
  <c r="AW920" i="5"/>
  <c r="AX920" i="5"/>
  <c r="AY920" i="5"/>
  <c r="AV921" i="5"/>
  <c r="AW921" i="5"/>
  <c r="AX921" i="5"/>
  <c r="AY921" i="5"/>
  <c r="AV922" i="5"/>
  <c r="AW922" i="5"/>
  <c r="AX922" i="5"/>
  <c r="AY922" i="5"/>
  <c r="AV923" i="5"/>
  <c r="AW923" i="5"/>
  <c r="AX923" i="5"/>
  <c r="AY923" i="5"/>
  <c r="AV924" i="5"/>
  <c r="AW924" i="5"/>
  <c r="AX924" i="5"/>
  <c r="AY924" i="5"/>
  <c r="AV925" i="5"/>
  <c r="AW925" i="5"/>
  <c r="AX925" i="5"/>
  <c r="AY925" i="5"/>
  <c r="AV926" i="5"/>
  <c r="AW926" i="5"/>
  <c r="AX926" i="5"/>
  <c r="AY926" i="5"/>
  <c r="AV927" i="5"/>
  <c r="AW927" i="5"/>
  <c r="AX927" i="5"/>
  <c r="AY927" i="5"/>
  <c r="AV928" i="5"/>
  <c r="AW928" i="5"/>
  <c r="AX928" i="5"/>
  <c r="AY928" i="5"/>
  <c r="AV929" i="5"/>
  <c r="AW929" i="5"/>
  <c r="AX929" i="5"/>
  <c r="AY929" i="5"/>
  <c r="AV930" i="5"/>
  <c r="AW930" i="5"/>
  <c r="AX930" i="5"/>
  <c r="AY930" i="5"/>
  <c r="AV931" i="5"/>
  <c r="AW931" i="5"/>
  <c r="AX931" i="5"/>
  <c r="AY931" i="5"/>
  <c r="AV932" i="5"/>
  <c r="AW932" i="5"/>
  <c r="AX932" i="5"/>
  <c r="AY932" i="5"/>
  <c r="AV933" i="5"/>
  <c r="AW933" i="5"/>
  <c r="AX933" i="5"/>
  <c r="AY933" i="5"/>
  <c r="AV934" i="5"/>
  <c r="AW934" i="5"/>
  <c r="AX934" i="5"/>
  <c r="AY934" i="5"/>
  <c r="AV935" i="5"/>
  <c r="AW935" i="5"/>
  <c r="AX935" i="5"/>
  <c r="AY935" i="5"/>
  <c r="AV936" i="5"/>
  <c r="AW936" i="5"/>
  <c r="AX936" i="5"/>
  <c r="AY936" i="5"/>
  <c r="AV937" i="5"/>
  <c r="AW937" i="5"/>
  <c r="AX937" i="5"/>
  <c r="AY937" i="5"/>
  <c r="AV938" i="5"/>
  <c r="AW938" i="5"/>
  <c r="AX938" i="5"/>
  <c r="AY938" i="5"/>
  <c r="AV939" i="5"/>
  <c r="AW939" i="5"/>
  <c r="AX939" i="5"/>
  <c r="AY939" i="5"/>
  <c r="AV940" i="5"/>
  <c r="AW940" i="5"/>
  <c r="AX940" i="5"/>
  <c r="AY940" i="5"/>
  <c r="AV941" i="5"/>
  <c r="AW941" i="5"/>
  <c r="AX941" i="5"/>
  <c r="AY941" i="5"/>
  <c r="AV942" i="5"/>
  <c r="AW942" i="5"/>
  <c r="AX942" i="5"/>
  <c r="AY942" i="5"/>
  <c r="AV943" i="5"/>
  <c r="AW943" i="5"/>
  <c r="AX943" i="5"/>
  <c r="AY943" i="5"/>
  <c r="AV944" i="5"/>
  <c r="AW944" i="5"/>
  <c r="AX944" i="5"/>
  <c r="AY944" i="5"/>
  <c r="AV945" i="5"/>
  <c r="AW945" i="5"/>
  <c r="AX945" i="5"/>
  <c r="AY945" i="5"/>
  <c r="AV946" i="5"/>
  <c r="AW946" i="5"/>
  <c r="AX946" i="5"/>
  <c r="AY946" i="5"/>
  <c r="AV947" i="5"/>
  <c r="AW947" i="5"/>
  <c r="AX947" i="5"/>
  <c r="AY947" i="5"/>
  <c r="AV948" i="5"/>
  <c r="AW948" i="5"/>
  <c r="AX948" i="5"/>
  <c r="AY948" i="5"/>
  <c r="AV949" i="5"/>
  <c r="AW949" i="5"/>
  <c r="AX949" i="5"/>
  <c r="AY949" i="5"/>
  <c r="AV950" i="5"/>
  <c r="AW950" i="5"/>
  <c r="AX950" i="5"/>
  <c r="AY950" i="5"/>
  <c r="AV951" i="5"/>
  <c r="AW951" i="5"/>
  <c r="AX951" i="5"/>
  <c r="AY951" i="5"/>
  <c r="AV952" i="5"/>
  <c r="AW952" i="5"/>
  <c r="AX952" i="5"/>
  <c r="AY952" i="5"/>
  <c r="AV953" i="5"/>
  <c r="AW953" i="5"/>
  <c r="AX953" i="5"/>
  <c r="AY953" i="5"/>
  <c r="AV954" i="5"/>
  <c r="AW954" i="5"/>
  <c r="AX954" i="5"/>
  <c r="AY954" i="5"/>
  <c r="AV955" i="5"/>
  <c r="AW955" i="5"/>
  <c r="AX955" i="5"/>
  <c r="AY955" i="5"/>
  <c r="AV956" i="5"/>
  <c r="AW956" i="5"/>
  <c r="AX956" i="5"/>
  <c r="AY956" i="5"/>
  <c r="AV957" i="5"/>
  <c r="AW957" i="5"/>
  <c r="AX957" i="5"/>
  <c r="AY957" i="5"/>
  <c r="AV958" i="5"/>
  <c r="AW958" i="5"/>
  <c r="AX958" i="5"/>
  <c r="AY958" i="5"/>
  <c r="AV959" i="5"/>
  <c r="AW959" i="5"/>
  <c r="AX959" i="5"/>
  <c r="AY959" i="5"/>
  <c r="AV960" i="5"/>
  <c r="AW960" i="5"/>
  <c r="AX960" i="5"/>
  <c r="AY960" i="5"/>
  <c r="AV961" i="5"/>
  <c r="AW961" i="5"/>
  <c r="AX961" i="5"/>
  <c r="AY961" i="5"/>
  <c r="AV962" i="5"/>
  <c r="AW962" i="5"/>
  <c r="AX962" i="5"/>
  <c r="AY962" i="5"/>
  <c r="AV963" i="5"/>
  <c r="AW963" i="5"/>
  <c r="AX963" i="5"/>
  <c r="AY963" i="5"/>
  <c r="AV964" i="5"/>
  <c r="AW964" i="5"/>
  <c r="AX964" i="5"/>
  <c r="AY964" i="5"/>
  <c r="AV965" i="5"/>
  <c r="AW965" i="5"/>
  <c r="AX965" i="5"/>
  <c r="AY965" i="5"/>
  <c r="AV966" i="5"/>
  <c r="AW966" i="5"/>
  <c r="AX966" i="5"/>
  <c r="AY966" i="5"/>
  <c r="AV967" i="5"/>
  <c r="AW967" i="5"/>
  <c r="AX967" i="5"/>
  <c r="AY967" i="5"/>
  <c r="AV968" i="5"/>
  <c r="AW968" i="5"/>
  <c r="AX968" i="5"/>
  <c r="AY968" i="5"/>
  <c r="AV969" i="5"/>
  <c r="AW969" i="5"/>
  <c r="AX969" i="5"/>
  <c r="AY969" i="5"/>
  <c r="AV970" i="5"/>
  <c r="AW970" i="5"/>
  <c r="AX970" i="5"/>
  <c r="AY970" i="5"/>
  <c r="AV971" i="5"/>
  <c r="AW971" i="5"/>
  <c r="AX971" i="5"/>
  <c r="AY971" i="5"/>
  <c r="AV972" i="5"/>
  <c r="AW972" i="5"/>
  <c r="AX972" i="5"/>
  <c r="AY972" i="5"/>
  <c r="AV973" i="5"/>
  <c r="AW973" i="5"/>
  <c r="AX973" i="5"/>
  <c r="AY973" i="5"/>
  <c r="AV974" i="5"/>
  <c r="AW974" i="5"/>
  <c r="AX974" i="5"/>
  <c r="AY974" i="5"/>
  <c r="AV975" i="5"/>
  <c r="AW975" i="5"/>
  <c r="AX975" i="5"/>
  <c r="AY975" i="5"/>
  <c r="AV976" i="5"/>
  <c r="AW976" i="5"/>
  <c r="AX976" i="5"/>
  <c r="AY976" i="5"/>
  <c r="AV977" i="5"/>
  <c r="AW977" i="5"/>
  <c r="AX977" i="5"/>
  <c r="AY977" i="5"/>
  <c r="AV978" i="5"/>
  <c r="AW978" i="5"/>
  <c r="AX978" i="5"/>
  <c r="AY978" i="5"/>
  <c r="AV979" i="5"/>
  <c r="AW979" i="5"/>
  <c r="AX979" i="5"/>
  <c r="AY979" i="5"/>
  <c r="AV980" i="5"/>
  <c r="AW980" i="5"/>
  <c r="AX980" i="5"/>
  <c r="AY980" i="5"/>
  <c r="AV981" i="5"/>
  <c r="AW981" i="5"/>
  <c r="AX981" i="5"/>
  <c r="AY981" i="5"/>
  <c r="AV982" i="5"/>
  <c r="AW982" i="5"/>
  <c r="AX982" i="5"/>
  <c r="AY982" i="5"/>
  <c r="AV983" i="5"/>
  <c r="AW983" i="5"/>
  <c r="AX983" i="5"/>
  <c r="AY983" i="5"/>
  <c r="AV984" i="5"/>
  <c r="AW984" i="5"/>
  <c r="AX984" i="5"/>
  <c r="AY984" i="5"/>
  <c r="AV985" i="5"/>
  <c r="AW985" i="5"/>
  <c r="AX985" i="5"/>
  <c r="AY985" i="5"/>
  <c r="AV986" i="5"/>
  <c r="AW986" i="5"/>
  <c r="AX986" i="5"/>
  <c r="AY986" i="5"/>
  <c r="AV987" i="5"/>
  <c r="AW987" i="5"/>
  <c r="AX987" i="5"/>
  <c r="AY987" i="5"/>
  <c r="AV988" i="5"/>
  <c r="AW988" i="5"/>
  <c r="AX988" i="5"/>
  <c r="AY988" i="5"/>
  <c r="AV989" i="5"/>
  <c r="AW989" i="5"/>
  <c r="AX989" i="5"/>
  <c r="AY989" i="5"/>
  <c r="AV990" i="5"/>
  <c r="AW990" i="5"/>
  <c r="AX990" i="5"/>
  <c r="AY990" i="5"/>
  <c r="AV991" i="5"/>
  <c r="AW991" i="5"/>
  <c r="AX991" i="5"/>
  <c r="AY991" i="5"/>
  <c r="AV992" i="5"/>
  <c r="AW992" i="5"/>
  <c r="AX992" i="5"/>
  <c r="AY992" i="5"/>
  <c r="AV993" i="5"/>
  <c r="AW993" i="5"/>
  <c r="AX993" i="5"/>
  <c r="AY993" i="5"/>
  <c r="AV994" i="5"/>
  <c r="AW994" i="5"/>
  <c r="AX994" i="5"/>
  <c r="AY994" i="5"/>
  <c r="AV995" i="5"/>
  <c r="AW995" i="5"/>
  <c r="AX995" i="5"/>
  <c r="AY995" i="5"/>
  <c r="AV996" i="5"/>
  <c r="AW996" i="5"/>
  <c r="AX996" i="5"/>
  <c r="AY996" i="5"/>
  <c r="AV997" i="5"/>
  <c r="AW997" i="5"/>
  <c r="AX997" i="5"/>
  <c r="AY997" i="5"/>
  <c r="AV998" i="5"/>
  <c r="AW998" i="5"/>
  <c r="AX998" i="5"/>
  <c r="AY998" i="5"/>
  <c r="AV999" i="5"/>
  <c r="AW999" i="5"/>
  <c r="AX999" i="5"/>
  <c r="AY999" i="5"/>
  <c r="AV1000" i="5"/>
  <c r="AW1000" i="5"/>
  <c r="AX1000" i="5"/>
  <c r="AY1000" i="5"/>
  <c r="AV1001" i="5"/>
  <c r="AW1001" i="5"/>
  <c r="AX1001" i="5"/>
  <c r="AY1001" i="5"/>
  <c r="AV1002" i="5"/>
  <c r="AW1002" i="5"/>
  <c r="AX1002" i="5"/>
  <c r="AY1002" i="5"/>
  <c r="AV1003" i="5"/>
  <c r="AW1003" i="5"/>
  <c r="AX1003" i="5"/>
  <c r="AY1003" i="5"/>
  <c r="AV1004" i="5"/>
  <c r="AW1004" i="5"/>
  <c r="AX1004" i="5"/>
  <c r="AY1004" i="5"/>
  <c r="AV1005" i="5"/>
  <c r="AW1005" i="5"/>
  <c r="AX1005" i="5"/>
  <c r="AY1005" i="5"/>
  <c r="AV1006" i="5"/>
  <c r="AW1006" i="5"/>
  <c r="AX1006" i="5"/>
  <c r="AY1006" i="5"/>
  <c r="AV1007" i="5"/>
  <c r="AW1007" i="5"/>
  <c r="AX1007" i="5"/>
  <c r="AY1007" i="5"/>
  <c r="AV1008" i="5"/>
  <c r="AW1008" i="5"/>
  <c r="AX1008" i="5"/>
  <c r="AY1008" i="5"/>
  <c r="AV1009" i="5"/>
  <c r="AW1009" i="5"/>
  <c r="AX1009" i="5"/>
  <c r="AY1009" i="5"/>
  <c r="AV1010" i="5"/>
  <c r="AW1010" i="5"/>
  <c r="AX1010" i="5"/>
  <c r="AY1010" i="5"/>
  <c r="AV1011" i="5"/>
  <c r="AW1011" i="5"/>
  <c r="AX1011" i="5"/>
  <c r="AY1011" i="5"/>
  <c r="AV1012" i="5"/>
  <c r="AW1012" i="5"/>
  <c r="AX1012" i="5"/>
  <c r="AY1012" i="5"/>
  <c r="AV1013" i="5"/>
  <c r="AW1013" i="5"/>
  <c r="AX1013" i="5"/>
  <c r="AY1013" i="5"/>
  <c r="AV1014" i="5"/>
  <c r="AW1014" i="5"/>
  <c r="AX1014" i="5"/>
  <c r="AY1014" i="5"/>
  <c r="AV1015" i="5"/>
  <c r="AW1015" i="5"/>
  <c r="AX1015" i="5"/>
  <c r="AY1015" i="5"/>
  <c r="AV1016" i="5"/>
  <c r="AW1016" i="5"/>
  <c r="AX1016" i="5"/>
  <c r="AY1016" i="5"/>
  <c r="AV1017" i="5"/>
  <c r="AW1017" i="5"/>
  <c r="AX1017" i="5"/>
  <c r="AY1017" i="5"/>
  <c r="AV1018" i="5"/>
  <c r="AW1018" i="5"/>
  <c r="AX1018" i="5"/>
  <c r="AY1018" i="5"/>
  <c r="AV1019" i="5"/>
  <c r="AW1019" i="5"/>
  <c r="AX1019" i="5"/>
  <c r="AY1019" i="5"/>
  <c r="AV1020" i="5"/>
  <c r="AW1020" i="5"/>
  <c r="AX1020" i="5"/>
  <c r="AY1020" i="5"/>
  <c r="AV1021" i="5"/>
  <c r="AW1021" i="5"/>
  <c r="AX1021" i="5"/>
  <c r="AY1021" i="5"/>
  <c r="AV1022" i="5"/>
  <c r="AW1022" i="5"/>
  <c r="AX1022" i="5"/>
  <c r="AY1022" i="5"/>
  <c r="AV1023" i="5"/>
  <c r="AW1023" i="5"/>
  <c r="AX1023" i="5"/>
  <c r="AY1023" i="5"/>
  <c r="AV1024" i="5"/>
  <c r="AW1024" i="5"/>
  <c r="AX1024" i="5"/>
  <c r="AY1024" i="5"/>
  <c r="AV1025" i="5"/>
  <c r="AW1025" i="5"/>
  <c r="AX1025" i="5"/>
  <c r="AY1025" i="5"/>
  <c r="AV1026" i="5"/>
  <c r="AW1026" i="5"/>
  <c r="AX1026" i="5"/>
  <c r="AY1026" i="5"/>
  <c r="AV1027" i="5"/>
  <c r="AW1027" i="5"/>
  <c r="AX1027" i="5"/>
  <c r="AY1027" i="5"/>
  <c r="AV1028" i="5"/>
  <c r="AW1028" i="5"/>
  <c r="AX1028" i="5"/>
  <c r="AY1028" i="5"/>
  <c r="AV1029" i="5"/>
  <c r="AW1029" i="5"/>
  <c r="AX1029" i="5"/>
  <c r="AY1029" i="5"/>
  <c r="AV1030" i="5"/>
  <c r="AW1030" i="5"/>
  <c r="AX1030" i="5"/>
  <c r="AY1030" i="5"/>
  <c r="AV1031" i="5"/>
  <c r="AW1031" i="5"/>
  <c r="AX1031" i="5"/>
  <c r="AY1031" i="5"/>
  <c r="AV1032" i="5"/>
  <c r="AW1032" i="5"/>
  <c r="AX1032" i="5"/>
  <c r="AY1032" i="5"/>
  <c r="AV1033" i="5"/>
  <c r="AW1033" i="5"/>
  <c r="AX1033" i="5"/>
  <c r="AY1033" i="5"/>
  <c r="AV1034" i="5"/>
  <c r="AW1034" i="5"/>
  <c r="AX1034" i="5"/>
  <c r="AY1034" i="5"/>
  <c r="AV1035" i="5"/>
  <c r="AW1035" i="5"/>
  <c r="AX1035" i="5"/>
  <c r="AY1035" i="5"/>
  <c r="AV1036" i="5"/>
  <c r="AW1036" i="5"/>
  <c r="AX1036" i="5"/>
  <c r="AY1036" i="5"/>
  <c r="AV1037" i="5"/>
  <c r="AW1037" i="5"/>
  <c r="AX1037" i="5"/>
  <c r="AY1037" i="5"/>
  <c r="AV1038" i="5"/>
  <c r="AW1038" i="5"/>
  <c r="AX1038" i="5"/>
  <c r="AY1038" i="5"/>
  <c r="AV1039" i="5"/>
  <c r="AW1039" i="5"/>
  <c r="AX1039" i="5"/>
  <c r="AY1039" i="5"/>
  <c r="AV1040" i="5"/>
  <c r="AW1040" i="5"/>
  <c r="AX1040" i="5"/>
  <c r="AY1040" i="5"/>
  <c r="AV1041" i="5"/>
  <c r="AW1041" i="5"/>
  <c r="AX1041" i="5"/>
  <c r="AY1041" i="5"/>
  <c r="AV1042" i="5"/>
  <c r="AW1042" i="5"/>
  <c r="AX1042" i="5"/>
  <c r="AY1042" i="5"/>
  <c r="AV1043" i="5"/>
  <c r="AW1043" i="5"/>
  <c r="AX1043" i="5"/>
  <c r="AY1043" i="5"/>
  <c r="AV1044" i="5"/>
  <c r="AW1044" i="5"/>
  <c r="AX1044" i="5"/>
  <c r="AY1044" i="5"/>
  <c r="AV1045" i="5"/>
  <c r="AW1045" i="5"/>
  <c r="AX1045" i="5"/>
  <c r="AY1045" i="5"/>
  <c r="AV1046" i="5"/>
  <c r="AW1046" i="5"/>
  <c r="AX1046" i="5"/>
  <c r="AY1046" i="5"/>
  <c r="AV1047" i="5"/>
  <c r="AW1047" i="5"/>
  <c r="AX1047" i="5"/>
  <c r="AY1047" i="5"/>
  <c r="AV1048" i="5"/>
  <c r="AW1048" i="5"/>
  <c r="AX1048" i="5"/>
  <c r="AY1048" i="5"/>
  <c r="AV1049" i="5"/>
  <c r="AW1049" i="5"/>
  <c r="AX1049" i="5"/>
  <c r="AY1049" i="5"/>
  <c r="AV1050" i="5"/>
  <c r="AW1050" i="5"/>
  <c r="AX1050" i="5"/>
  <c r="AY1050" i="5"/>
  <c r="AV1051" i="5"/>
  <c r="AW1051" i="5"/>
  <c r="AX1051" i="5"/>
  <c r="AY1051" i="5"/>
  <c r="AV1052" i="5"/>
  <c r="AW1052" i="5"/>
  <c r="AX1052" i="5"/>
  <c r="AY1052" i="5"/>
  <c r="AV1053" i="5"/>
  <c r="AW1053" i="5"/>
  <c r="AX1053" i="5"/>
  <c r="AY1053" i="5"/>
  <c r="AV1054" i="5"/>
  <c r="AW1054" i="5"/>
  <c r="AX1054" i="5"/>
  <c r="AY1054" i="5"/>
  <c r="AV1055" i="5"/>
  <c r="AW1055" i="5"/>
  <c r="AX1055" i="5"/>
  <c r="AY1055" i="5"/>
  <c r="AV1056" i="5"/>
  <c r="AW1056" i="5"/>
  <c r="AX1056" i="5"/>
  <c r="AY1056" i="5"/>
  <c r="AV1057" i="5"/>
  <c r="AW1057" i="5"/>
  <c r="AX1057" i="5"/>
  <c r="AY1057" i="5"/>
  <c r="AV1058" i="5"/>
  <c r="AW1058" i="5"/>
  <c r="AX1058" i="5"/>
  <c r="AY1058" i="5"/>
  <c r="AV1059" i="5"/>
  <c r="AW1059" i="5"/>
  <c r="AX1059" i="5"/>
  <c r="AY1059" i="5"/>
  <c r="AV1060" i="5"/>
  <c r="AW1060" i="5"/>
  <c r="AX1060" i="5"/>
  <c r="AY1060" i="5"/>
  <c r="AV1061" i="5"/>
  <c r="AW1061" i="5"/>
  <c r="AX1061" i="5"/>
  <c r="AY1061" i="5"/>
  <c r="AV1062" i="5"/>
  <c r="AW1062" i="5"/>
  <c r="AX1062" i="5"/>
  <c r="AY1062" i="5"/>
  <c r="AV1063" i="5"/>
  <c r="AW1063" i="5"/>
  <c r="AX1063" i="5"/>
  <c r="AY1063" i="5"/>
  <c r="AV1064" i="5"/>
  <c r="AW1064" i="5"/>
  <c r="AX1064" i="5"/>
  <c r="AY1064" i="5"/>
  <c r="AV1065" i="5"/>
  <c r="AW1065" i="5"/>
  <c r="AX1065" i="5"/>
  <c r="AY1065" i="5"/>
  <c r="AV1066" i="5"/>
  <c r="AW1066" i="5"/>
  <c r="AX1066" i="5"/>
  <c r="AY1066" i="5"/>
  <c r="AV1067" i="5"/>
  <c r="AW1067" i="5"/>
  <c r="AX1067" i="5"/>
  <c r="AY1067" i="5"/>
  <c r="AV1068" i="5"/>
  <c r="AW1068" i="5"/>
  <c r="AX1068" i="5"/>
  <c r="AY1068" i="5"/>
  <c r="AV1069" i="5"/>
  <c r="AW1069" i="5"/>
  <c r="AX1069" i="5"/>
  <c r="AY1069" i="5"/>
  <c r="AV1070" i="5"/>
  <c r="AW1070" i="5"/>
  <c r="AX1070" i="5"/>
  <c r="AY1070" i="5"/>
  <c r="AV1071" i="5"/>
  <c r="AW1071" i="5"/>
  <c r="AX1071" i="5"/>
  <c r="AY1071" i="5"/>
  <c r="AV1072" i="5"/>
  <c r="AW1072" i="5"/>
  <c r="AX1072" i="5"/>
  <c r="AY1072" i="5"/>
  <c r="AV1073" i="5"/>
  <c r="AW1073" i="5"/>
  <c r="AX1073" i="5"/>
  <c r="AY1073" i="5"/>
  <c r="AV1074" i="5"/>
  <c r="AW1074" i="5"/>
  <c r="AX1074" i="5"/>
  <c r="AY1074" i="5"/>
  <c r="AV1075" i="5"/>
  <c r="AW1075" i="5"/>
  <c r="AX1075" i="5"/>
  <c r="AY1075" i="5"/>
  <c r="AV1076" i="5"/>
  <c r="AW1076" i="5"/>
  <c r="AX1076" i="5"/>
  <c r="AY1076" i="5"/>
  <c r="AV1077" i="5"/>
  <c r="AW1077" i="5"/>
  <c r="AX1077" i="5"/>
  <c r="AY1077" i="5"/>
  <c r="AV1078" i="5"/>
  <c r="AW1078" i="5"/>
  <c r="AX1078" i="5"/>
  <c r="AY1078" i="5"/>
  <c r="AV1079" i="5"/>
  <c r="AW1079" i="5"/>
  <c r="AX1079" i="5"/>
  <c r="AY1079" i="5"/>
  <c r="AV1080" i="5"/>
  <c r="AW1080" i="5"/>
  <c r="AX1080" i="5"/>
  <c r="AY1080" i="5"/>
  <c r="AV1081" i="5"/>
  <c r="AW1081" i="5"/>
  <c r="AX1081" i="5"/>
  <c r="AY1081" i="5"/>
  <c r="AV1082" i="5"/>
  <c r="AW1082" i="5"/>
  <c r="AX1082" i="5"/>
  <c r="AY1082" i="5"/>
  <c r="AV1083" i="5"/>
  <c r="AW1083" i="5"/>
  <c r="AX1083" i="5"/>
  <c r="AY1083" i="5"/>
  <c r="AV1084" i="5"/>
  <c r="AW1084" i="5"/>
  <c r="AX1084" i="5"/>
  <c r="AY1084" i="5"/>
  <c r="AV1085" i="5"/>
  <c r="AW1085" i="5"/>
  <c r="AX1085" i="5"/>
  <c r="AY1085" i="5"/>
  <c r="AV1086" i="5"/>
  <c r="AW1086" i="5"/>
  <c r="AX1086" i="5"/>
  <c r="AY1086" i="5"/>
  <c r="AV1087" i="5"/>
  <c r="AW1087" i="5"/>
  <c r="AX1087" i="5"/>
  <c r="AY1087" i="5"/>
  <c r="AV1088" i="5"/>
  <c r="AW1088" i="5"/>
  <c r="AX1088" i="5"/>
  <c r="AY1088" i="5"/>
  <c r="AV1089" i="5"/>
  <c r="AW1089" i="5"/>
  <c r="AX1089" i="5"/>
  <c r="AY1089" i="5"/>
  <c r="AV1090" i="5"/>
  <c r="AW1090" i="5"/>
  <c r="AX1090" i="5"/>
  <c r="AY1090" i="5"/>
  <c r="AV1091" i="5"/>
  <c r="AW1091" i="5"/>
  <c r="AX1091" i="5"/>
  <c r="AY1091" i="5"/>
  <c r="AV1092" i="5"/>
  <c r="AW1092" i="5"/>
  <c r="AX1092" i="5"/>
  <c r="AY1092" i="5"/>
  <c r="AV1093" i="5"/>
  <c r="AW1093" i="5"/>
  <c r="AX1093" i="5"/>
  <c r="AY1093" i="5"/>
  <c r="AV1094" i="5"/>
  <c r="AW1094" i="5"/>
  <c r="AX1094" i="5"/>
  <c r="AY1094" i="5"/>
  <c r="AV1095" i="5"/>
  <c r="AW1095" i="5"/>
  <c r="AX1095" i="5"/>
  <c r="AY1095" i="5"/>
  <c r="AV1096" i="5"/>
  <c r="AW1096" i="5"/>
  <c r="AX1096" i="5"/>
  <c r="AY1096" i="5"/>
  <c r="AV1097" i="5"/>
  <c r="AW1097" i="5"/>
  <c r="AX1097" i="5"/>
  <c r="AY1097" i="5"/>
  <c r="AV1098" i="5"/>
  <c r="AW1098" i="5"/>
  <c r="AX1098" i="5"/>
  <c r="AY1098" i="5"/>
  <c r="AV1099" i="5"/>
  <c r="AW1099" i="5"/>
  <c r="AX1099" i="5"/>
  <c r="AY1099" i="5"/>
  <c r="AV1100" i="5"/>
  <c r="AW1100" i="5"/>
  <c r="AX1100" i="5"/>
  <c r="AY1100" i="5"/>
  <c r="AV1101" i="5"/>
  <c r="AW1101" i="5"/>
  <c r="AX1101" i="5"/>
  <c r="AY1101" i="5"/>
  <c r="AV1102" i="5"/>
  <c r="AW1102" i="5"/>
  <c r="AX1102" i="5"/>
  <c r="AY1102" i="5"/>
  <c r="AV1103" i="5"/>
  <c r="AW1103" i="5"/>
  <c r="AX1103" i="5"/>
  <c r="AY1103" i="5"/>
  <c r="AV1104" i="5"/>
  <c r="AW1104" i="5"/>
  <c r="AX1104" i="5"/>
  <c r="AY1104" i="5"/>
  <c r="AV1105" i="5"/>
  <c r="AW1105" i="5"/>
  <c r="AX1105" i="5"/>
  <c r="AY1105" i="5"/>
  <c r="AV1106" i="5"/>
  <c r="AW1106" i="5"/>
  <c r="AX1106" i="5"/>
  <c r="AY1106" i="5"/>
  <c r="AV1107" i="5"/>
  <c r="AW1107" i="5"/>
  <c r="AX1107" i="5"/>
  <c r="AY1107" i="5"/>
  <c r="AV1108" i="5"/>
  <c r="AW1108" i="5"/>
  <c r="AX1108" i="5"/>
  <c r="AY1108" i="5"/>
  <c r="AV1109" i="5"/>
  <c r="AW1109" i="5"/>
  <c r="AX1109" i="5"/>
  <c r="AY1109" i="5"/>
  <c r="AV1110" i="5"/>
  <c r="AW1110" i="5"/>
  <c r="AX1110" i="5"/>
  <c r="AY1110" i="5"/>
  <c r="AV1111" i="5"/>
  <c r="AW1111" i="5"/>
  <c r="AX1111" i="5"/>
  <c r="AY1111" i="5"/>
  <c r="AV1112" i="5"/>
  <c r="AW1112" i="5"/>
  <c r="AX1112" i="5"/>
  <c r="AY1112" i="5"/>
  <c r="AV1113" i="5"/>
  <c r="AW1113" i="5"/>
  <c r="AX1113" i="5"/>
  <c r="AY1113" i="5"/>
  <c r="AV1114" i="5"/>
  <c r="AW1114" i="5"/>
  <c r="AX1114" i="5"/>
  <c r="AY1114" i="5"/>
  <c r="AV1115" i="5"/>
  <c r="AW1115" i="5"/>
  <c r="AX1115" i="5"/>
  <c r="AY1115" i="5"/>
  <c r="B18" i="5"/>
  <c r="C18" i="5"/>
  <c r="D18" i="5"/>
  <c r="B19" i="5"/>
  <c r="C19" i="5"/>
  <c r="D19" i="5"/>
  <c r="B20" i="5"/>
  <c r="C20" i="5"/>
  <c r="D20" i="5"/>
  <c r="B21" i="5"/>
  <c r="C21" i="5"/>
  <c r="D21" i="5"/>
  <c r="B22" i="5"/>
  <c r="C22" i="5"/>
  <c r="D22" i="5"/>
  <c r="B23" i="5"/>
  <c r="C23" i="5"/>
  <c r="D23" i="5"/>
  <c r="B24" i="5"/>
  <c r="C24" i="5"/>
  <c r="D24" i="5"/>
  <c r="B25" i="5"/>
  <c r="C25" i="5"/>
  <c r="D25" i="5"/>
  <c r="B26" i="5"/>
  <c r="C26" i="5"/>
  <c r="D26" i="5"/>
  <c r="B27" i="5"/>
  <c r="C27" i="5"/>
  <c r="D27" i="5"/>
  <c r="B28" i="5"/>
  <c r="C28" i="5"/>
  <c r="D28" i="5"/>
  <c r="B29" i="5"/>
  <c r="C29" i="5"/>
  <c r="D29" i="5"/>
  <c r="B30" i="5"/>
  <c r="C30" i="5"/>
  <c r="D30" i="5"/>
  <c r="B31" i="5"/>
  <c r="C31" i="5"/>
  <c r="D31" i="5"/>
  <c r="B32" i="5"/>
  <c r="C32" i="5"/>
  <c r="D32" i="5"/>
  <c r="B33" i="5"/>
  <c r="C33" i="5"/>
  <c r="D33" i="5"/>
  <c r="B34" i="5"/>
  <c r="C34" i="5"/>
  <c r="D34" i="5"/>
  <c r="B35" i="5"/>
  <c r="C35" i="5"/>
  <c r="D35" i="5"/>
  <c r="B36" i="5"/>
  <c r="C36" i="5"/>
  <c r="D36" i="5"/>
  <c r="B37" i="5"/>
  <c r="C37" i="5"/>
  <c r="D37" i="5"/>
  <c r="B38" i="5"/>
  <c r="C38" i="5"/>
  <c r="D38" i="5"/>
  <c r="B39" i="5"/>
  <c r="C39" i="5"/>
  <c r="D39" i="5"/>
  <c r="B40" i="5"/>
  <c r="C40" i="5"/>
  <c r="D40" i="5"/>
  <c r="B41" i="5"/>
  <c r="C41" i="5"/>
  <c r="D41" i="5"/>
  <c r="B42" i="5"/>
  <c r="C42" i="5"/>
  <c r="D42" i="5"/>
  <c r="B43" i="5"/>
  <c r="C43" i="5"/>
  <c r="D43" i="5"/>
  <c r="B44" i="5"/>
  <c r="C44" i="5"/>
  <c r="D44" i="5"/>
  <c r="B45" i="5"/>
  <c r="C45" i="5"/>
  <c r="D45" i="5"/>
  <c r="B46" i="5"/>
  <c r="C46" i="5"/>
  <c r="D46" i="5"/>
  <c r="B47" i="5"/>
  <c r="C47" i="5"/>
  <c r="D47" i="5"/>
  <c r="B48" i="5"/>
  <c r="C48" i="5"/>
  <c r="D48" i="5"/>
  <c r="B49" i="5"/>
  <c r="C49" i="5"/>
  <c r="D49" i="5"/>
  <c r="B50" i="5"/>
  <c r="C50" i="5"/>
  <c r="D50" i="5"/>
  <c r="B51" i="5"/>
  <c r="C51" i="5"/>
  <c r="D51" i="5"/>
  <c r="B52" i="5"/>
  <c r="C52" i="5"/>
  <c r="D52" i="5"/>
  <c r="B53" i="5"/>
  <c r="C53" i="5"/>
  <c r="D53" i="5"/>
  <c r="B54" i="5"/>
  <c r="C54" i="5"/>
  <c r="D54" i="5"/>
  <c r="B55" i="5"/>
  <c r="C55" i="5"/>
  <c r="D55" i="5"/>
  <c r="B56" i="5"/>
  <c r="C56" i="5"/>
  <c r="D56" i="5"/>
  <c r="B57" i="5"/>
  <c r="C57" i="5"/>
  <c r="D57" i="5"/>
  <c r="B58" i="5"/>
  <c r="C58" i="5"/>
  <c r="D58" i="5"/>
  <c r="B59" i="5"/>
  <c r="C59" i="5"/>
  <c r="D59" i="5"/>
  <c r="B60" i="5"/>
  <c r="C60" i="5"/>
  <c r="D60" i="5"/>
  <c r="B61" i="5"/>
  <c r="C61" i="5"/>
  <c r="D61" i="5"/>
  <c r="B62" i="5"/>
  <c r="C62" i="5"/>
  <c r="D62" i="5"/>
  <c r="B63" i="5"/>
  <c r="C63" i="5"/>
  <c r="D63" i="5"/>
  <c r="B64" i="5"/>
  <c r="C64" i="5"/>
  <c r="D64" i="5"/>
  <c r="B65" i="5"/>
  <c r="C65" i="5"/>
  <c r="D65" i="5"/>
  <c r="B66" i="5"/>
  <c r="C66" i="5"/>
  <c r="D66" i="5"/>
  <c r="B67" i="5"/>
  <c r="C67" i="5"/>
  <c r="D67" i="5"/>
  <c r="B68" i="5"/>
  <c r="C68" i="5"/>
  <c r="D68" i="5"/>
  <c r="B69" i="5"/>
  <c r="C69" i="5"/>
  <c r="D69" i="5"/>
  <c r="B70" i="5"/>
  <c r="C70" i="5"/>
  <c r="D70" i="5"/>
  <c r="B71" i="5"/>
  <c r="C71" i="5"/>
  <c r="D71" i="5"/>
  <c r="B72" i="5"/>
  <c r="C72" i="5"/>
  <c r="D72" i="5"/>
  <c r="B73" i="5"/>
  <c r="C73" i="5"/>
  <c r="D73" i="5"/>
  <c r="B74" i="5"/>
  <c r="C74" i="5"/>
  <c r="D74" i="5"/>
  <c r="B75" i="5"/>
  <c r="C75" i="5"/>
  <c r="D75" i="5"/>
  <c r="B76" i="5"/>
  <c r="C76" i="5"/>
  <c r="D76" i="5"/>
  <c r="B77" i="5"/>
  <c r="C77" i="5"/>
  <c r="D77" i="5"/>
  <c r="B78" i="5"/>
  <c r="C78" i="5"/>
  <c r="D78" i="5"/>
  <c r="B79" i="5"/>
  <c r="C79" i="5"/>
  <c r="D79" i="5"/>
  <c r="B80" i="5"/>
  <c r="C80" i="5"/>
  <c r="D80" i="5"/>
  <c r="B81" i="5"/>
  <c r="C81" i="5"/>
  <c r="D81" i="5"/>
  <c r="B82" i="5"/>
  <c r="C82" i="5"/>
  <c r="D82" i="5"/>
  <c r="B83" i="5"/>
  <c r="C83" i="5"/>
  <c r="D83" i="5"/>
  <c r="B84" i="5"/>
  <c r="C84" i="5"/>
  <c r="D84" i="5"/>
  <c r="B85" i="5"/>
  <c r="C85" i="5"/>
  <c r="D85" i="5"/>
  <c r="B86" i="5"/>
  <c r="C86" i="5"/>
  <c r="D86" i="5"/>
  <c r="B87" i="5"/>
  <c r="C87" i="5"/>
  <c r="D87" i="5"/>
  <c r="B88" i="5"/>
  <c r="C88" i="5"/>
  <c r="D88" i="5"/>
  <c r="B89" i="5"/>
  <c r="C89" i="5"/>
  <c r="D89" i="5"/>
  <c r="B90" i="5"/>
  <c r="C90" i="5"/>
  <c r="D90" i="5"/>
  <c r="B91" i="5"/>
  <c r="C91" i="5"/>
  <c r="D91" i="5"/>
  <c r="B92" i="5"/>
  <c r="C92" i="5"/>
  <c r="D92" i="5"/>
  <c r="B93" i="5"/>
  <c r="C93" i="5"/>
  <c r="D93" i="5"/>
  <c r="B94" i="5"/>
  <c r="C94" i="5"/>
  <c r="D94" i="5"/>
  <c r="B95" i="5"/>
  <c r="C95" i="5"/>
  <c r="D95" i="5"/>
  <c r="B96" i="5"/>
  <c r="C96" i="5"/>
  <c r="D96" i="5"/>
  <c r="B97" i="5"/>
  <c r="C97" i="5"/>
  <c r="D97" i="5"/>
  <c r="B98" i="5"/>
  <c r="C98" i="5"/>
  <c r="D98" i="5"/>
  <c r="B99" i="5"/>
  <c r="C99" i="5"/>
  <c r="D99" i="5"/>
  <c r="B100" i="5"/>
  <c r="C100" i="5"/>
  <c r="D100" i="5"/>
  <c r="B101" i="5"/>
  <c r="C101" i="5"/>
  <c r="D101" i="5"/>
  <c r="B102" i="5"/>
  <c r="C102" i="5"/>
  <c r="D102" i="5"/>
  <c r="B103" i="5"/>
  <c r="C103" i="5"/>
  <c r="D103" i="5"/>
  <c r="B104" i="5"/>
  <c r="C104" i="5"/>
  <c r="D104" i="5"/>
  <c r="B105" i="5"/>
  <c r="C105" i="5"/>
  <c r="D105" i="5"/>
  <c r="B106" i="5"/>
  <c r="C106" i="5"/>
  <c r="D106" i="5"/>
  <c r="B107" i="5"/>
  <c r="C107" i="5"/>
  <c r="D107" i="5"/>
  <c r="B108" i="5"/>
  <c r="C108" i="5"/>
  <c r="D108" i="5"/>
  <c r="B109" i="5"/>
  <c r="C109" i="5"/>
  <c r="D109" i="5"/>
  <c r="B110" i="5"/>
  <c r="C110" i="5"/>
  <c r="D110" i="5"/>
  <c r="B111" i="5"/>
  <c r="C111" i="5"/>
  <c r="D111" i="5"/>
  <c r="B112" i="5"/>
  <c r="C112" i="5"/>
  <c r="D112" i="5"/>
  <c r="B113" i="5"/>
  <c r="C113" i="5"/>
  <c r="D113" i="5"/>
  <c r="B114" i="5"/>
  <c r="C114" i="5"/>
  <c r="D114" i="5"/>
  <c r="B115" i="5"/>
  <c r="C115" i="5"/>
  <c r="D115" i="5"/>
  <c r="B116" i="5"/>
  <c r="C116" i="5"/>
  <c r="D116" i="5"/>
  <c r="B117" i="5"/>
  <c r="C117" i="5"/>
  <c r="D117" i="5"/>
  <c r="B118" i="5"/>
  <c r="C118" i="5"/>
  <c r="D118" i="5"/>
  <c r="B119" i="5"/>
  <c r="C119" i="5"/>
  <c r="D119" i="5"/>
  <c r="B120" i="5"/>
  <c r="C120" i="5"/>
  <c r="D120" i="5"/>
  <c r="B121" i="5"/>
  <c r="C121" i="5"/>
  <c r="D121" i="5"/>
  <c r="B122" i="5"/>
  <c r="C122" i="5"/>
  <c r="D122" i="5"/>
  <c r="B123" i="5"/>
  <c r="C123" i="5"/>
  <c r="D123" i="5"/>
  <c r="B124" i="5"/>
  <c r="C124" i="5"/>
  <c r="D124" i="5"/>
  <c r="B125" i="5"/>
  <c r="C125" i="5"/>
  <c r="D125" i="5"/>
  <c r="B126" i="5"/>
  <c r="C126" i="5"/>
  <c r="D126" i="5"/>
  <c r="B127" i="5"/>
  <c r="C127" i="5"/>
  <c r="D127" i="5"/>
  <c r="B128" i="5"/>
  <c r="C128" i="5"/>
  <c r="D128" i="5"/>
  <c r="B129" i="5"/>
  <c r="C129" i="5"/>
  <c r="D129" i="5"/>
  <c r="B130" i="5"/>
  <c r="C130" i="5"/>
  <c r="D130" i="5"/>
  <c r="B131" i="5"/>
  <c r="C131" i="5"/>
  <c r="D131" i="5"/>
  <c r="B132" i="5"/>
  <c r="C132" i="5"/>
  <c r="D132" i="5"/>
  <c r="B133" i="5"/>
  <c r="C133" i="5"/>
  <c r="D133" i="5"/>
  <c r="B134" i="5"/>
  <c r="C134" i="5"/>
  <c r="D134" i="5"/>
  <c r="B135" i="5"/>
  <c r="C135" i="5"/>
  <c r="D135" i="5"/>
  <c r="B136" i="5"/>
  <c r="C136" i="5"/>
  <c r="D136" i="5"/>
  <c r="B137" i="5"/>
  <c r="C137" i="5"/>
  <c r="D137" i="5"/>
  <c r="B138" i="5"/>
  <c r="C138" i="5"/>
  <c r="D138" i="5"/>
  <c r="B139" i="5"/>
  <c r="C139" i="5"/>
  <c r="D139" i="5"/>
  <c r="B140" i="5"/>
  <c r="C140" i="5"/>
  <c r="D140" i="5"/>
  <c r="B141" i="5"/>
  <c r="C141" i="5"/>
  <c r="D141" i="5"/>
  <c r="B142" i="5"/>
  <c r="C142" i="5"/>
  <c r="D142" i="5"/>
  <c r="B143" i="5"/>
  <c r="C143" i="5"/>
  <c r="D143" i="5"/>
  <c r="B144" i="5"/>
  <c r="C144" i="5"/>
  <c r="D144" i="5"/>
  <c r="B145" i="5"/>
  <c r="C145" i="5"/>
  <c r="D145" i="5"/>
  <c r="B146" i="5"/>
  <c r="C146" i="5"/>
  <c r="D146" i="5"/>
  <c r="B147" i="5"/>
  <c r="C147" i="5"/>
  <c r="D147" i="5"/>
  <c r="B148" i="5"/>
  <c r="C148" i="5"/>
  <c r="D148" i="5"/>
  <c r="B149" i="5"/>
  <c r="C149" i="5"/>
  <c r="D149" i="5"/>
  <c r="B150" i="5"/>
  <c r="C150" i="5"/>
  <c r="D150" i="5"/>
  <c r="B151" i="5"/>
  <c r="C151" i="5"/>
  <c r="D151" i="5"/>
  <c r="B152" i="5"/>
  <c r="C152" i="5"/>
  <c r="D152" i="5"/>
  <c r="B153" i="5"/>
  <c r="C153" i="5"/>
  <c r="D153" i="5"/>
  <c r="B154" i="5"/>
  <c r="C154" i="5"/>
  <c r="D154" i="5"/>
  <c r="B155" i="5"/>
  <c r="C155" i="5"/>
  <c r="D155" i="5"/>
  <c r="B156" i="5"/>
  <c r="C156" i="5"/>
  <c r="D156" i="5"/>
  <c r="B157" i="5"/>
  <c r="C157" i="5"/>
  <c r="D157" i="5"/>
  <c r="B158" i="5"/>
  <c r="C158" i="5"/>
  <c r="D158" i="5"/>
  <c r="B159" i="5"/>
  <c r="C159" i="5"/>
  <c r="D159" i="5"/>
  <c r="B160" i="5"/>
  <c r="C160" i="5"/>
  <c r="D160" i="5"/>
  <c r="B161" i="5"/>
  <c r="C161" i="5"/>
  <c r="D161" i="5"/>
  <c r="B162" i="5"/>
  <c r="C162" i="5"/>
  <c r="D162" i="5"/>
  <c r="B163" i="5"/>
  <c r="C163" i="5"/>
  <c r="D163" i="5"/>
  <c r="B164" i="5"/>
  <c r="C164" i="5"/>
  <c r="D164" i="5"/>
  <c r="B165" i="5"/>
  <c r="C165" i="5"/>
  <c r="D165" i="5"/>
  <c r="B166" i="5"/>
  <c r="C166" i="5"/>
  <c r="D166" i="5"/>
  <c r="B167" i="5"/>
  <c r="C167" i="5"/>
  <c r="D167" i="5"/>
  <c r="B168" i="5"/>
  <c r="C168" i="5"/>
  <c r="D168" i="5"/>
  <c r="B169" i="5"/>
  <c r="C169" i="5"/>
  <c r="D169" i="5"/>
  <c r="B170" i="5"/>
  <c r="C170" i="5"/>
  <c r="D170" i="5"/>
  <c r="B171" i="5"/>
  <c r="C171" i="5"/>
  <c r="D171" i="5"/>
  <c r="B172" i="5"/>
  <c r="C172" i="5"/>
  <c r="D172" i="5"/>
  <c r="B173" i="5"/>
  <c r="C173" i="5"/>
  <c r="D173" i="5"/>
  <c r="B174" i="5"/>
  <c r="C174" i="5"/>
  <c r="D174" i="5"/>
  <c r="B175" i="5"/>
  <c r="C175" i="5"/>
  <c r="D175" i="5"/>
  <c r="B176" i="5"/>
  <c r="C176" i="5"/>
  <c r="D176" i="5"/>
  <c r="B177" i="5"/>
  <c r="C177" i="5"/>
  <c r="D177" i="5"/>
  <c r="B178" i="5"/>
  <c r="C178" i="5"/>
  <c r="D178" i="5"/>
  <c r="B179" i="5"/>
  <c r="C179" i="5"/>
  <c r="D179" i="5"/>
  <c r="B180" i="5"/>
  <c r="C180" i="5"/>
  <c r="D180" i="5"/>
  <c r="B181" i="5"/>
  <c r="C181" i="5"/>
  <c r="D181" i="5"/>
  <c r="B182" i="5"/>
  <c r="C182" i="5"/>
  <c r="D182" i="5"/>
  <c r="B183" i="5"/>
  <c r="C183" i="5"/>
  <c r="D183" i="5"/>
  <c r="B184" i="5"/>
  <c r="C184" i="5"/>
  <c r="D184" i="5"/>
  <c r="B185" i="5"/>
  <c r="C185" i="5"/>
  <c r="D185" i="5"/>
  <c r="B186" i="5"/>
  <c r="C186" i="5"/>
  <c r="D186" i="5"/>
  <c r="B187" i="5"/>
  <c r="C187" i="5"/>
  <c r="D187" i="5"/>
  <c r="B188" i="5"/>
  <c r="C188" i="5"/>
  <c r="D188" i="5"/>
  <c r="B189" i="5"/>
  <c r="C189" i="5"/>
  <c r="D189" i="5"/>
  <c r="B190" i="5"/>
  <c r="C190" i="5"/>
  <c r="D190" i="5"/>
  <c r="B191" i="5"/>
  <c r="C191" i="5"/>
  <c r="D191" i="5"/>
  <c r="B192" i="5"/>
  <c r="C192" i="5"/>
  <c r="D192" i="5"/>
  <c r="B193" i="5"/>
  <c r="C193" i="5"/>
  <c r="D193" i="5"/>
  <c r="B194" i="5"/>
  <c r="C194" i="5"/>
  <c r="D194" i="5"/>
  <c r="B195" i="5"/>
  <c r="C195" i="5"/>
  <c r="D195" i="5"/>
  <c r="B196" i="5"/>
  <c r="C196" i="5"/>
  <c r="D196" i="5"/>
  <c r="B197" i="5"/>
  <c r="C197" i="5"/>
  <c r="D197" i="5"/>
  <c r="B198" i="5"/>
  <c r="C198" i="5"/>
  <c r="D198" i="5"/>
  <c r="B199" i="5"/>
  <c r="C199" i="5"/>
  <c r="D199" i="5"/>
  <c r="B200" i="5"/>
  <c r="C200" i="5"/>
  <c r="D200" i="5"/>
  <c r="B201" i="5"/>
  <c r="C201" i="5"/>
  <c r="D201" i="5"/>
  <c r="B202" i="5"/>
  <c r="C202" i="5"/>
  <c r="D202" i="5"/>
  <c r="B203" i="5"/>
  <c r="C203" i="5"/>
  <c r="D203" i="5"/>
  <c r="B204" i="5"/>
  <c r="C204" i="5"/>
  <c r="D204" i="5"/>
  <c r="B205" i="5"/>
  <c r="C205" i="5"/>
  <c r="D205" i="5"/>
  <c r="B206" i="5"/>
  <c r="C206" i="5"/>
  <c r="D206" i="5"/>
  <c r="B207" i="5"/>
  <c r="C207" i="5"/>
  <c r="D207" i="5"/>
  <c r="B208" i="5"/>
  <c r="C208" i="5"/>
  <c r="D208" i="5"/>
  <c r="B209" i="5"/>
  <c r="C209" i="5"/>
  <c r="D209" i="5"/>
  <c r="B210" i="5"/>
  <c r="C210" i="5"/>
  <c r="D210" i="5"/>
  <c r="B211" i="5"/>
  <c r="C211" i="5"/>
  <c r="D211" i="5"/>
  <c r="B212" i="5"/>
  <c r="C212" i="5"/>
  <c r="D212" i="5"/>
  <c r="B213" i="5"/>
  <c r="C213" i="5"/>
  <c r="D213" i="5"/>
  <c r="B214" i="5"/>
  <c r="C214" i="5"/>
  <c r="D214" i="5"/>
  <c r="B215" i="5"/>
  <c r="C215" i="5"/>
  <c r="D215" i="5"/>
  <c r="B216" i="5"/>
  <c r="C216" i="5"/>
  <c r="D216" i="5"/>
  <c r="B217" i="5"/>
  <c r="C217" i="5"/>
  <c r="D217" i="5"/>
  <c r="B218" i="5"/>
  <c r="C218" i="5"/>
  <c r="D218" i="5"/>
  <c r="B219" i="5"/>
  <c r="C219" i="5"/>
  <c r="D219" i="5"/>
  <c r="B220" i="5"/>
  <c r="C220" i="5"/>
  <c r="D220" i="5"/>
  <c r="B221" i="5"/>
  <c r="C221" i="5"/>
  <c r="D221" i="5"/>
  <c r="B222" i="5"/>
  <c r="C222" i="5"/>
  <c r="D222" i="5"/>
  <c r="B223" i="5"/>
  <c r="C223" i="5"/>
  <c r="D223" i="5"/>
  <c r="B224" i="5"/>
  <c r="C224" i="5"/>
  <c r="D224" i="5"/>
  <c r="B225" i="5"/>
  <c r="C225" i="5"/>
  <c r="D225" i="5"/>
  <c r="B226" i="5"/>
  <c r="C226" i="5"/>
  <c r="D226" i="5"/>
  <c r="B227" i="5"/>
  <c r="C227" i="5"/>
  <c r="D227" i="5"/>
  <c r="B228" i="5"/>
  <c r="C228" i="5"/>
  <c r="D228" i="5"/>
  <c r="B229" i="5"/>
  <c r="C229" i="5"/>
  <c r="D229" i="5"/>
  <c r="B230" i="5"/>
  <c r="C230" i="5"/>
  <c r="D230" i="5"/>
  <c r="B231" i="5"/>
  <c r="C231" i="5"/>
  <c r="D231" i="5"/>
  <c r="B232" i="5"/>
  <c r="C232" i="5"/>
  <c r="D232" i="5"/>
  <c r="B233" i="5"/>
  <c r="C233" i="5"/>
  <c r="D233" i="5"/>
  <c r="B234" i="5"/>
  <c r="C234" i="5"/>
  <c r="D234" i="5"/>
  <c r="B235" i="5"/>
  <c r="C235" i="5"/>
  <c r="D235" i="5"/>
  <c r="B236" i="5"/>
  <c r="C236" i="5"/>
  <c r="D236" i="5"/>
  <c r="B237" i="5"/>
  <c r="C237" i="5"/>
  <c r="D237" i="5"/>
  <c r="B238" i="5"/>
  <c r="C238" i="5"/>
  <c r="D238" i="5"/>
  <c r="B239" i="5"/>
  <c r="C239" i="5"/>
  <c r="D239" i="5"/>
  <c r="B240" i="5"/>
  <c r="C240" i="5"/>
  <c r="D240" i="5"/>
  <c r="B241" i="5"/>
  <c r="C241" i="5"/>
  <c r="D241" i="5"/>
  <c r="B242" i="5"/>
  <c r="C242" i="5"/>
  <c r="D242" i="5"/>
  <c r="B243" i="5"/>
  <c r="C243" i="5"/>
  <c r="D243" i="5"/>
  <c r="B244" i="5"/>
  <c r="C244" i="5"/>
  <c r="D244" i="5"/>
  <c r="B245" i="5"/>
  <c r="C245" i="5"/>
  <c r="D245" i="5"/>
  <c r="B246" i="5"/>
  <c r="C246" i="5"/>
  <c r="D246" i="5"/>
  <c r="B247" i="5"/>
  <c r="C247" i="5"/>
  <c r="D247" i="5"/>
  <c r="B248" i="5"/>
  <c r="C248" i="5"/>
  <c r="D248" i="5"/>
  <c r="B249" i="5"/>
  <c r="C249" i="5"/>
  <c r="D249" i="5"/>
  <c r="B250" i="5"/>
  <c r="C250" i="5"/>
  <c r="D250" i="5"/>
  <c r="B251" i="5"/>
  <c r="C251" i="5"/>
  <c r="D251" i="5"/>
  <c r="B252" i="5"/>
  <c r="C252" i="5"/>
  <c r="D252" i="5"/>
  <c r="B253" i="5"/>
  <c r="C253" i="5"/>
  <c r="D253" i="5"/>
  <c r="B254" i="5"/>
  <c r="C254" i="5"/>
  <c r="D254" i="5"/>
  <c r="B255" i="5"/>
  <c r="C255" i="5"/>
  <c r="D255" i="5"/>
  <c r="B256" i="5"/>
  <c r="C256" i="5"/>
  <c r="D256" i="5"/>
  <c r="B257" i="5"/>
  <c r="C257" i="5"/>
  <c r="D257" i="5"/>
  <c r="B258" i="5"/>
  <c r="C258" i="5"/>
  <c r="D258" i="5"/>
  <c r="B259" i="5"/>
  <c r="C259" i="5"/>
  <c r="D259" i="5"/>
  <c r="B260" i="5"/>
  <c r="C260" i="5"/>
  <c r="D260" i="5"/>
  <c r="B261" i="5"/>
  <c r="C261" i="5"/>
  <c r="D261" i="5"/>
  <c r="B262" i="5"/>
  <c r="C262" i="5"/>
  <c r="D262" i="5"/>
  <c r="B263" i="5"/>
  <c r="C263" i="5"/>
  <c r="D263" i="5"/>
  <c r="B264" i="5"/>
  <c r="C264" i="5"/>
  <c r="D264" i="5"/>
  <c r="B265" i="5"/>
  <c r="C265" i="5"/>
  <c r="D265" i="5"/>
  <c r="B266" i="5"/>
  <c r="C266" i="5"/>
  <c r="D266" i="5"/>
  <c r="B267" i="5"/>
  <c r="C267" i="5"/>
  <c r="D267" i="5"/>
  <c r="B268" i="5"/>
  <c r="C268" i="5"/>
  <c r="D268" i="5"/>
  <c r="B269" i="5"/>
  <c r="C269" i="5"/>
  <c r="D269" i="5"/>
  <c r="B270" i="5"/>
  <c r="C270" i="5"/>
  <c r="D270" i="5"/>
  <c r="B271" i="5"/>
  <c r="C271" i="5"/>
  <c r="D271" i="5"/>
  <c r="B272" i="5"/>
  <c r="C272" i="5"/>
  <c r="D272" i="5"/>
  <c r="B273" i="5"/>
  <c r="C273" i="5"/>
  <c r="D273" i="5"/>
  <c r="B274" i="5"/>
  <c r="C274" i="5"/>
  <c r="D274" i="5"/>
  <c r="B275" i="5"/>
  <c r="C275" i="5"/>
  <c r="D275" i="5"/>
  <c r="B276" i="5"/>
  <c r="C276" i="5"/>
  <c r="D276" i="5"/>
  <c r="B277" i="5"/>
  <c r="C277" i="5"/>
  <c r="D277" i="5"/>
  <c r="B278" i="5"/>
  <c r="C278" i="5"/>
  <c r="D278" i="5"/>
  <c r="B279" i="5"/>
  <c r="C279" i="5"/>
  <c r="D279" i="5"/>
  <c r="B280" i="5"/>
  <c r="C280" i="5"/>
  <c r="D280" i="5"/>
  <c r="B281" i="5"/>
  <c r="C281" i="5"/>
  <c r="D281" i="5"/>
  <c r="B282" i="5"/>
  <c r="C282" i="5"/>
  <c r="D282" i="5"/>
  <c r="B283" i="5"/>
  <c r="C283" i="5"/>
  <c r="D283" i="5"/>
  <c r="B284" i="5"/>
  <c r="C284" i="5"/>
  <c r="D284" i="5"/>
  <c r="B285" i="5"/>
  <c r="C285" i="5"/>
  <c r="D285" i="5"/>
  <c r="B286" i="5"/>
  <c r="C286" i="5"/>
  <c r="D286" i="5"/>
  <c r="B287" i="5"/>
  <c r="C287" i="5"/>
  <c r="D287" i="5"/>
  <c r="B288" i="5"/>
  <c r="C288" i="5"/>
  <c r="D288" i="5"/>
  <c r="B289" i="5"/>
  <c r="C289" i="5"/>
  <c r="D289" i="5"/>
  <c r="B290" i="5"/>
  <c r="C290" i="5"/>
  <c r="D290" i="5"/>
  <c r="B291" i="5"/>
  <c r="C291" i="5"/>
  <c r="D291" i="5"/>
  <c r="B292" i="5"/>
  <c r="C292" i="5"/>
  <c r="D292" i="5"/>
  <c r="B293" i="5"/>
  <c r="C293" i="5"/>
  <c r="D293" i="5"/>
  <c r="B294" i="5"/>
  <c r="C294" i="5"/>
  <c r="D294" i="5"/>
  <c r="B295" i="5"/>
  <c r="C295" i="5"/>
  <c r="D295" i="5"/>
  <c r="B296" i="5"/>
  <c r="C296" i="5"/>
  <c r="D296" i="5"/>
  <c r="B297" i="5"/>
  <c r="C297" i="5"/>
  <c r="D297" i="5"/>
  <c r="B298" i="5"/>
  <c r="C298" i="5"/>
  <c r="D298" i="5"/>
  <c r="B299" i="5"/>
  <c r="C299" i="5"/>
  <c r="D299" i="5"/>
  <c r="B300" i="5"/>
  <c r="C300" i="5"/>
  <c r="D300" i="5"/>
  <c r="B301" i="5"/>
  <c r="C301" i="5"/>
  <c r="D301" i="5"/>
  <c r="B302" i="5"/>
  <c r="C302" i="5"/>
  <c r="D302" i="5"/>
  <c r="B303" i="5"/>
  <c r="C303" i="5"/>
  <c r="D303" i="5"/>
  <c r="B304" i="5"/>
  <c r="C304" i="5"/>
  <c r="D304" i="5"/>
  <c r="B305" i="5"/>
  <c r="C305" i="5"/>
  <c r="D305" i="5"/>
  <c r="B306" i="5"/>
  <c r="C306" i="5"/>
  <c r="D306" i="5"/>
  <c r="B307" i="5"/>
  <c r="C307" i="5"/>
  <c r="D307" i="5"/>
  <c r="B308" i="5"/>
  <c r="C308" i="5"/>
  <c r="D308" i="5"/>
  <c r="B309" i="5"/>
  <c r="C309" i="5"/>
  <c r="D309" i="5"/>
  <c r="B310" i="5"/>
  <c r="C310" i="5"/>
  <c r="D310" i="5"/>
  <c r="B311" i="5"/>
  <c r="C311" i="5"/>
  <c r="D311" i="5"/>
  <c r="B312" i="5"/>
  <c r="C312" i="5"/>
  <c r="D312" i="5"/>
  <c r="B313" i="5"/>
  <c r="C313" i="5"/>
  <c r="D313" i="5"/>
  <c r="B314" i="5"/>
  <c r="C314" i="5"/>
  <c r="D314" i="5"/>
  <c r="B315" i="5"/>
  <c r="C315" i="5"/>
  <c r="D315" i="5"/>
  <c r="B316" i="5"/>
  <c r="C316" i="5"/>
  <c r="D316" i="5"/>
  <c r="B317" i="5"/>
  <c r="C317" i="5"/>
  <c r="D317" i="5"/>
  <c r="B318" i="5"/>
  <c r="C318" i="5"/>
  <c r="D318" i="5"/>
  <c r="B319" i="5"/>
  <c r="C319" i="5"/>
  <c r="D319" i="5"/>
  <c r="B320" i="5"/>
  <c r="C320" i="5"/>
  <c r="D320" i="5"/>
  <c r="B321" i="5"/>
  <c r="C321" i="5"/>
  <c r="D321" i="5"/>
  <c r="B322" i="5"/>
  <c r="C322" i="5"/>
  <c r="D322" i="5"/>
  <c r="B323" i="5"/>
  <c r="C323" i="5"/>
  <c r="D323" i="5"/>
  <c r="B324" i="5"/>
  <c r="C324" i="5"/>
  <c r="D324" i="5"/>
  <c r="B325" i="5"/>
  <c r="C325" i="5"/>
  <c r="D325" i="5"/>
  <c r="B326" i="5"/>
  <c r="C326" i="5"/>
  <c r="D326" i="5"/>
  <c r="B327" i="5"/>
  <c r="C327" i="5"/>
  <c r="D327" i="5"/>
  <c r="B328" i="5"/>
  <c r="C328" i="5"/>
  <c r="D328" i="5"/>
  <c r="B329" i="5"/>
  <c r="C329" i="5"/>
  <c r="D329" i="5"/>
  <c r="B330" i="5"/>
  <c r="C330" i="5"/>
  <c r="D330" i="5"/>
  <c r="B331" i="5"/>
  <c r="C331" i="5"/>
  <c r="D331" i="5"/>
  <c r="B332" i="5"/>
  <c r="C332" i="5"/>
  <c r="D332" i="5"/>
  <c r="B333" i="5"/>
  <c r="C333" i="5"/>
  <c r="D333" i="5"/>
  <c r="B334" i="5"/>
  <c r="C334" i="5"/>
  <c r="D334" i="5"/>
  <c r="B335" i="5"/>
  <c r="C335" i="5"/>
  <c r="D335" i="5"/>
  <c r="B336" i="5"/>
  <c r="C336" i="5"/>
  <c r="D336" i="5"/>
  <c r="B337" i="5"/>
  <c r="C337" i="5"/>
  <c r="D337" i="5"/>
  <c r="B338" i="5"/>
  <c r="C338" i="5"/>
  <c r="D338" i="5"/>
  <c r="B339" i="5"/>
  <c r="C339" i="5"/>
  <c r="D339" i="5"/>
  <c r="B340" i="5"/>
  <c r="C340" i="5"/>
  <c r="D340" i="5"/>
  <c r="B341" i="5"/>
  <c r="C341" i="5"/>
  <c r="D341" i="5"/>
  <c r="B342" i="5"/>
  <c r="C342" i="5"/>
  <c r="D342" i="5"/>
  <c r="B343" i="5"/>
  <c r="C343" i="5"/>
  <c r="D343" i="5"/>
  <c r="B344" i="5"/>
  <c r="C344" i="5"/>
  <c r="D344" i="5"/>
  <c r="B345" i="5"/>
  <c r="C345" i="5"/>
  <c r="D345" i="5"/>
  <c r="B346" i="5"/>
  <c r="C346" i="5"/>
  <c r="D346" i="5"/>
  <c r="B347" i="5"/>
  <c r="C347" i="5"/>
  <c r="D347" i="5"/>
  <c r="B348" i="5"/>
  <c r="C348" i="5"/>
  <c r="D348" i="5"/>
  <c r="B349" i="5"/>
  <c r="C349" i="5"/>
  <c r="D349" i="5"/>
  <c r="B350" i="5"/>
  <c r="C350" i="5"/>
  <c r="D350" i="5"/>
  <c r="B351" i="5"/>
  <c r="C351" i="5"/>
  <c r="D351" i="5"/>
  <c r="B352" i="5"/>
  <c r="C352" i="5"/>
  <c r="D352" i="5"/>
  <c r="B353" i="5"/>
  <c r="C353" i="5"/>
  <c r="D353" i="5"/>
  <c r="B354" i="5"/>
  <c r="C354" i="5"/>
  <c r="D354" i="5"/>
  <c r="B355" i="5"/>
  <c r="C355" i="5"/>
  <c r="D355" i="5"/>
  <c r="B356" i="5"/>
  <c r="C356" i="5"/>
  <c r="D356" i="5"/>
  <c r="B357" i="5"/>
  <c r="C357" i="5"/>
  <c r="D357" i="5"/>
  <c r="B358" i="5"/>
  <c r="C358" i="5"/>
  <c r="D358" i="5"/>
  <c r="B359" i="5"/>
  <c r="C359" i="5"/>
  <c r="D359" i="5"/>
  <c r="B360" i="5"/>
  <c r="C360" i="5"/>
  <c r="D360" i="5"/>
  <c r="B361" i="5"/>
  <c r="C361" i="5"/>
  <c r="D361" i="5"/>
  <c r="B362" i="5"/>
  <c r="C362" i="5"/>
  <c r="D362" i="5"/>
  <c r="B363" i="5"/>
  <c r="C363" i="5"/>
  <c r="D363" i="5"/>
  <c r="B364" i="5"/>
  <c r="C364" i="5"/>
  <c r="D364" i="5"/>
  <c r="B365" i="5"/>
  <c r="C365" i="5"/>
  <c r="D365" i="5"/>
  <c r="B366" i="5"/>
  <c r="C366" i="5"/>
  <c r="D366" i="5"/>
  <c r="B367" i="5"/>
  <c r="C367" i="5"/>
  <c r="D367" i="5"/>
  <c r="B368" i="5"/>
  <c r="C368" i="5"/>
  <c r="D368" i="5"/>
  <c r="B369" i="5"/>
  <c r="C369" i="5"/>
  <c r="D369" i="5"/>
  <c r="B370" i="5"/>
  <c r="C370" i="5"/>
  <c r="D370" i="5"/>
  <c r="B371" i="5"/>
  <c r="C371" i="5"/>
  <c r="D371" i="5"/>
  <c r="B372" i="5"/>
  <c r="C372" i="5"/>
  <c r="D372" i="5"/>
  <c r="B373" i="5"/>
  <c r="C373" i="5"/>
  <c r="D373" i="5"/>
  <c r="B374" i="5"/>
  <c r="C374" i="5"/>
  <c r="D374" i="5"/>
  <c r="B375" i="5"/>
  <c r="C375" i="5"/>
  <c r="D375" i="5"/>
  <c r="B376" i="5"/>
  <c r="C376" i="5"/>
  <c r="D376" i="5"/>
  <c r="B377" i="5"/>
  <c r="C377" i="5"/>
  <c r="D377" i="5"/>
  <c r="B378" i="5"/>
  <c r="C378" i="5"/>
  <c r="D378" i="5"/>
  <c r="B379" i="5"/>
  <c r="C379" i="5"/>
  <c r="D379" i="5"/>
  <c r="B380" i="5"/>
  <c r="C380" i="5"/>
  <c r="D380" i="5"/>
  <c r="B381" i="5"/>
  <c r="C381" i="5"/>
  <c r="D381" i="5"/>
  <c r="B382" i="5"/>
  <c r="C382" i="5"/>
  <c r="D382" i="5"/>
  <c r="B383" i="5"/>
  <c r="C383" i="5"/>
  <c r="D383" i="5"/>
  <c r="B384" i="5"/>
  <c r="C384" i="5"/>
  <c r="D384" i="5"/>
  <c r="B385" i="5"/>
  <c r="C385" i="5"/>
  <c r="D385" i="5"/>
  <c r="B386" i="5"/>
  <c r="C386" i="5"/>
  <c r="D386" i="5"/>
  <c r="B387" i="5"/>
  <c r="C387" i="5"/>
  <c r="D387" i="5"/>
  <c r="B388" i="5"/>
  <c r="C388" i="5"/>
  <c r="D388" i="5"/>
  <c r="B389" i="5"/>
  <c r="C389" i="5"/>
  <c r="D389" i="5"/>
  <c r="B390" i="5"/>
  <c r="C390" i="5"/>
  <c r="D390" i="5"/>
  <c r="B391" i="5"/>
  <c r="C391" i="5"/>
  <c r="D391" i="5"/>
  <c r="B392" i="5"/>
  <c r="C392" i="5"/>
  <c r="D392" i="5"/>
  <c r="B393" i="5"/>
  <c r="C393" i="5"/>
  <c r="D393" i="5"/>
  <c r="B394" i="5"/>
  <c r="C394" i="5"/>
  <c r="D394" i="5"/>
  <c r="B395" i="5"/>
  <c r="C395" i="5"/>
  <c r="D395" i="5"/>
  <c r="B396" i="5"/>
  <c r="C396" i="5"/>
  <c r="D396" i="5"/>
  <c r="B397" i="5"/>
  <c r="C397" i="5"/>
  <c r="D397" i="5"/>
  <c r="B398" i="5"/>
  <c r="C398" i="5"/>
  <c r="D398" i="5"/>
  <c r="B399" i="5"/>
  <c r="C399" i="5"/>
  <c r="D399" i="5"/>
  <c r="B400" i="5"/>
  <c r="C400" i="5"/>
  <c r="D400" i="5"/>
  <c r="B401" i="5"/>
  <c r="C401" i="5"/>
  <c r="D401" i="5"/>
  <c r="B402" i="5"/>
  <c r="C402" i="5"/>
  <c r="D402" i="5"/>
  <c r="B403" i="5"/>
  <c r="C403" i="5"/>
  <c r="D403" i="5"/>
  <c r="B404" i="5"/>
  <c r="C404" i="5"/>
  <c r="D404" i="5"/>
  <c r="B405" i="5"/>
  <c r="C405" i="5"/>
  <c r="D405" i="5"/>
  <c r="B406" i="5"/>
  <c r="C406" i="5"/>
  <c r="D406" i="5"/>
  <c r="B407" i="5"/>
  <c r="C407" i="5"/>
  <c r="D407" i="5"/>
  <c r="B408" i="5"/>
  <c r="C408" i="5"/>
  <c r="D408" i="5"/>
  <c r="B409" i="5"/>
  <c r="C409" i="5"/>
  <c r="D409" i="5"/>
  <c r="B410" i="5"/>
  <c r="C410" i="5"/>
  <c r="D410" i="5"/>
  <c r="B411" i="5"/>
  <c r="C411" i="5"/>
  <c r="D411" i="5"/>
  <c r="B412" i="5"/>
  <c r="C412" i="5"/>
  <c r="D412" i="5"/>
  <c r="B413" i="5"/>
  <c r="C413" i="5"/>
  <c r="D413" i="5"/>
  <c r="B414" i="5"/>
  <c r="C414" i="5"/>
  <c r="D414" i="5"/>
  <c r="B415" i="5"/>
  <c r="C415" i="5"/>
  <c r="D415" i="5"/>
  <c r="B416" i="5"/>
  <c r="C416" i="5"/>
  <c r="D416" i="5"/>
  <c r="B417" i="5"/>
  <c r="C417" i="5"/>
  <c r="D417" i="5"/>
  <c r="B418" i="5"/>
  <c r="C418" i="5"/>
  <c r="D418" i="5"/>
  <c r="B419" i="5"/>
  <c r="C419" i="5"/>
  <c r="D419" i="5"/>
  <c r="B420" i="5"/>
  <c r="C420" i="5"/>
  <c r="D420" i="5"/>
  <c r="B421" i="5"/>
  <c r="C421" i="5"/>
  <c r="D421" i="5"/>
  <c r="B422" i="5"/>
  <c r="C422" i="5"/>
  <c r="D422" i="5"/>
  <c r="B423" i="5"/>
  <c r="C423" i="5"/>
  <c r="D423" i="5"/>
  <c r="B424" i="5"/>
  <c r="C424" i="5"/>
  <c r="D424" i="5"/>
  <c r="B425" i="5"/>
  <c r="C425" i="5"/>
  <c r="D425" i="5"/>
  <c r="B426" i="5"/>
  <c r="C426" i="5"/>
  <c r="D426" i="5"/>
  <c r="B427" i="5"/>
  <c r="C427" i="5"/>
  <c r="D427" i="5"/>
  <c r="B428" i="5"/>
  <c r="C428" i="5"/>
  <c r="D428" i="5"/>
  <c r="B429" i="5"/>
  <c r="C429" i="5"/>
  <c r="D429" i="5"/>
  <c r="B430" i="5"/>
  <c r="C430" i="5"/>
  <c r="D430" i="5"/>
  <c r="B431" i="5"/>
  <c r="C431" i="5"/>
  <c r="D431" i="5"/>
  <c r="B432" i="5"/>
  <c r="C432" i="5"/>
  <c r="D432" i="5"/>
  <c r="B433" i="5"/>
  <c r="C433" i="5"/>
  <c r="D433" i="5"/>
  <c r="B434" i="5"/>
  <c r="C434" i="5"/>
  <c r="D434" i="5"/>
  <c r="B435" i="5"/>
  <c r="C435" i="5"/>
  <c r="D435" i="5"/>
  <c r="B436" i="5"/>
  <c r="C436" i="5"/>
  <c r="D436" i="5"/>
  <c r="B437" i="5"/>
  <c r="C437" i="5"/>
  <c r="D437" i="5"/>
  <c r="B438" i="5"/>
  <c r="C438" i="5"/>
  <c r="D438" i="5"/>
  <c r="B439" i="5"/>
  <c r="C439" i="5"/>
  <c r="D439" i="5"/>
  <c r="B440" i="5"/>
  <c r="C440" i="5"/>
  <c r="D440" i="5"/>
  <c r="B441" i="5"/>
  <c r="C441" i="5"/>
  <c r="D441" i="5"/>
  <c r="B442" i="5"/>
  <c r="C442" i="5"/>
  <c r="D442" i="5"/>
  <c r="B443" i="5"/>
  <c r="C443" i="5"/>
  <c r="D443" i="5"/>
  <c r="B444" i="5"/>
  <c r="C444" i="5"/>
  <c r="D444" i="5"/>
  <c r="B445" i="5"/>
  <c r="C445" i="5"/>
  <c r="D445" i="5"/>
  <c r="B446" i="5"/>
  <c r="C446" i="5"/>
  <c r="D446" i="5"/>
  <c r="B447" i="5"/>
  <c r="C447" i="5"/>
  <c r="D447" i="5"/>
  <c r="B448" i="5"/>
  <c r="C448" i="5"/>
  <c r="D448" i="5"/>
  <c r="B449" i="5"/>
  <c r="C449" i="5"/>
  <c r="D449" i="5"/>
  <c r="B450" i="5"/>
  <c r="C450" i="5"/>
  <c r="D450" i="5"/>
  <c r="B451" i="5"/>
  <c r="C451" i="5"/>
  <c r="D451" i="5"/>
  <c r="B452" i="5"/>
  <c r="C452" i="5"/>
  <c r="D452" i="5"/>
  <c r="B453" i="5"/>
  <c r="C453" i="5"/>
  <c r="D453" i="5"/>
  <c r="B454" i="5"/>
  <c r="C454" i="5"/>
  <c r="D454" i="5"/>
  <c r="B455" i="5"/>
  <c r="C455" i="5"/>
  <c r="D455" i="5"/>
  <c r="B456" i="5"/>
  <c r="C456" i="5"/>
  <c r="D456" i="5"/>
  <c r="B457" i="5"/>
  <c r="C457" i="5"/>
  <c r="D457" i="5"/>
  <c r="B458" i="5"/>
  <c r="C458" i="5"/>
  <c r="D458" i="5"/>
  <c r="B459" i="5"/>
  <c r="C459" i="5"/>
  <c r="D459" i="5"/>
  <c r="B460" i="5"/>
  <c r="C460" i="5"/>
  <c r="D460" i="5"/>
  <c r="B461" i="5"/>
  <c r="C461" i="5"/>
  <c r="D461" i="5"/>
  <c r="B462" i="5"/>
  <c r="C462" i="5"/>
  <c r="D462" i="5"/>
  <c r="B463" i="5"/>
  <c r="C463" i="5"/>
  <c r="D463" i="5"/>
  <c r="B464" i="5"/>
  <c r="C464" i="5"/>
  <c r="D464" i="5"/>
  <c r="B465" i="5"/>
  <c r="C465" i="5"/>
  <c r="D465" i="5"/>
  <c r="B466" i="5"/>
  <c r="C466" i="5"/>
  <c r="D466" i="5"/>
  <c r="B467" i="5"/>
  <c r="C467" i="5"/>
  <c r="D467" i="5"/>
  <c r="B468" i="5"/>
  <c r="C468" i="5"/>
  <c r="D468" i="5"/>
  <c r="B469" i="5"/>
  <c r="C469" i="5"/>
  <c r="D469" i="5"/>
  <c r="B470" i="5"/>
  <c r="C470" i="5"/>
  <c r="D470" i="5"/>
  <c r="B471" i="5"/>
  <c r="C471" i="5"/>
  <c r="D471" i="5"/>
  <c r="B472" i="5"/>
  <c r="C472" i="5"/>
  <c r="D472" i="5"/>
  <c r="B473" i="5"/>
  <c r="C473" i="5"/>
  <c r="D473" i="5"/>
  <c r="B474" i="5"/>
  <c r="C474" i="5"/>
  <c r="D474" i="5"/>
  <c r="B475" i="5"/>
  <c r="C475" i="5"/>
  <c r="D475" i="5"/>
  <c r="B476" i="5"/>
  <c r="C476" i="5"/>
  <c r="D476" i="5"/>
  <c r="B477" i="5"/>
  <c r="C477" i="5"/>
  <c r="D477" i="5"/>
  <c r="B478" i="5"/>
  <c r="C478" i="5"/>
  <c r="D478" i="5"/>
  <c r="B479" i="5"/>
  <c r="C479" i="5"/>
  <c r="D479" i="5"/>
  <c r="B480" i="5"/>
  <c r="C480" i="5"/>
  <c r="D480" i="5"/>
  <c r="B481" i="5"/>
  <c r="C481" i="5"/>
  <c r="D481" i="5"/>
  <c r="B482" i="5"/>
  <c r="C482" i="5"/>
  <c r="D482" i="5"/>
  <c r="B483" i="5"/>
  <c r="C483" i="5"/>
  <c r="D483" i="5"/>
  <c r="B484" i="5"/>
  <c r="C484" i="5"/>
  <c r="D484" i="5"/>
  <c r="B485" i="5"/>
  <c r="C485" i="5"/>
  <c r="D485" i="5"/>
  <c r="B486" i="5"/>
  <c r="C486" i="5"/>
  <c r="D486" i="5"/>
  <c r="B487" i="5"/>
  <c r="C487" i="5"/>
  <c r="D487" i="5"/>
  <c r="B488" i="5"/>
  <c r="C488" i="5"/>
  <c r="D488" i="5"/>
  <c r="B489" i="5"/>
  <c r="C489" i="5"/>
  <c r="D489" i="5"/>
  <c r="B490" i="5"/>
  <c r="C490" i="5"/>
  <c r="D490" i="5"/>
  <c r="B491" i="5"/>
  <c r="C491" i="5"/>
  <c r="D491" i="5"/>
  <c r="B492" i="5"/>
  <c r="C492" i="5"/>
  <c r="D492" i="5"/>
  <c r="B493" i="5"/>
  <c r="C493" i="5"/>
  <c r="D493" i="5"/>
  <c r="B494" i="5"/>
  <c r="C494" i="5"/>
  <c r="D494" i="5"/>
  <c r="B495" i="5"/>
  <c r="C495" i="5"/>
  <c r="D495" i="5"/>
  <c r="B496" i="5"/>
  <c r="C496" i="5"/>
  <c r="D496" i="5"/>
  <c r="B497" i="5"/>
  <c r="C497" i="5"/>
  <c r="D497" i="5"/>
  <c r="B498" i="5"/>
  <c r="C498" i="5"/>
  <c r="D498" i="5"/>
  <c r="B499" i="5"/>
  <c r="C499" i="5"/>
  <c r="D499" i="5"/>
  <c r="B500" i="5"/>
  <c r="C500" i="5"/>
  <c r="D500" i="5"/>
  <c r="B501" i="5"/>
  <c r="C501" i="5"/>
  <c r="D501" i="5"/>
  <c r="B502" i="5"/>
  <c r="C502" i="5"/>
  <c r="D502" i="5"/>
  <c r="B503" i="5"/>
  <c r="C503" i="5"/>
  <c r="D503" i="5"/>
  <c r="B504" i="5"/>
  <c r="C504" i="5"/>
  <c r="D504" i="5"/>
  <c r="B505" i="5"/>
  <c r="C505" i="5"/>
  <c r="D505" i="5"/>
  <c r="B506" i="5"/>
  <c r="C506" i="5"/>
  <c r="D506" i="5"/>
  <c r="B507" i="5"/>
  <c r="C507" i="5"/>
  <c r="D507" i="5"/>
  <c r="B508" i="5"/>
  <c r="C508" i="5"/>
  <c r="D508" i="5"/>
  <c r="B509" i="5"/>
  <c r="C509" i="5"/>
  <c r="D509" i="5"/>
  <c r="B510" i="5"/>
  <c r="C510" i="5"/>
  <c r="D510" i="5"/>
  <c r="B511" i="5"/>
  <c r="C511" i="5"/>
  <c r="D511" i="5"/>
  <c r="B512" i="5"/>
  <c r="C512" i="5"/>
  <c r="D512" i="5"/>
  <c r="B513" i="5"/>
  <c r="C513" i="5"/>
  <c r="D513" i="5"/>
  <c r="B514" i="5"/>
  <c r="C514" i="5"/>
  <c r="D514" i="5"/>
  <c r="B515" i="5"/>
  <c r="C515" i="5"/>
  <c r="D515" i="5"/>
  <c r="B516" i="5"/>
  <c r="C516" i="5"/>
  <c r="D516" i="5"/>
  <c r="B517" i="5"/>
  <c r="C517" i="5"/>
  <c r="D517" i="5"/>
  <c r="B518" i="5"/>
  <c r="C518" i="5"/>
  <c r="D518" i="5"/>
  <c r="B519" i="5"/>
  <c r="C519" i="5"/>
  <c r="D519" i="5"/>
  <c r="B520" i="5"/>
  <c r="C520" i="5"/>
  <c r="D520" i="5"/>
  <c r="B521" i="5"/>
  <c r="C521" i="5"/>
  <c r="D521" i="5"/>
  <c r="B522" i="5"/>
  <c r="C522" i="5"/>
  <c r="D522" i="5"/>
  <c r="B523" i="5"/>
  <c r="C523" i="5"/>
  <c r="D523" i="5"/>
  <c r="B524" i="5"/>
  <c r="C524" i="5"/>
  <c r="D524" i="5"/>
  <c r="B525" i="5"/>
  <c r="C525" i="5"/>
  <c r="D525" i="5"/>
  <c r="B526" i="5"/>
  <c r="C526" i="5"/>
  <c r="D526" i="5"/>
  <c r="B527" i="5"/>
  <c r="C527" i="5"/>
  <c r="D527" i="5"/>
  <c r="B528" i="5"/>
  <c r="C528" i="5"/>
  <c r="D528" i="5"/>
  <c r="B529" i="5"/>
  <c r="C529" i="5"/>
  <c r="D529" i="5"/>
  <c r="B530" i="5"/>
  <c r="C530" i="5"/>
  <c r="D530" i="5"/>
  <c r="B531" i="5"/>
  <c r="C531" i="5"/>
  <c r="D531" i="5"/>
  <c r="B532" i="5"/>
  <c r="C532" i="5"/>
  <c r="D532" i="5"/>
  <c r="B533" i="5"/>
  <c r="C533" i="5"/>
  <c r="D533" i="5"/>
  <c r="B534" i="5"/>
  <c r="C534" i="5"/>
  <c r="D534" i="5"/>
  <c r="B535" i="5"/>
  <c r="C535" i="5"/>
  <c r="D535" i="5"/>
  <c r="B536" i="5"/>
  <c r="C536" i="5"/>
  <c r="D536" i="5"/>
  <c r="B537" i="5"/>
  <c r="C537" i="5"/>
  <c r="D537" i="5"/>
  <c r="B538" i="5"/>
  <c r="C538" i="5"/>
  <c r="D538" i="5"/>
  <c r="B539" i="5"/>
  <c r="C539" i="5"/>
  <c r="D539" i="5"/>
  <c r="B540" i="5"/>
  <c r="C540" i="5"/>
  <c r="D540" i="5"/>
  <c r="B541" i="5"/>
  <c r="C541" i="5"/>
  <c r="D541" i="5"/>
  <c r="B542" i="5"/>
  <c r="C542" i="5"/>
  <c r="D542" i="5"/>
  <c r="B543" i="5"/>
  <c r="C543" i="5"/>
  <c r="D543" i="5"/>
  <c r="B544" i="5"/>
  <c r="C544" i="5"/>
  <c r="D544" i="5"/>
  <c r="B545" i="5"/>
  <c r="C545" i="5"/>
  <c r="D545" i="5"/>
  <c r="B546" i="5"/>
  <c r="C546" i="5"/>
  <c r="D546" i="5"/>
  <c r="B547" i="5"/>
  <c r="C547" i="5"/>
  <c r="D547" i="5"/>
  <c r="B548" i="5"/>
  <c r="C548" i="5"/>
  <c r="D548" i="5"/>
  <c r="B549" i="5"/>
  <c r="C549" i="5"/>
  <c r="D549" i="5"/>
  <c r="B550" i="5"/>
  <c r="C550" i="5"/>
  <c r="D550" i="5"/>
  <c r="B551" i="5"/>
  <c r="C551" i="5"/>
  <c r="D551" i="5"/>
  <c r="B552" i="5"/>
  <c r="C552" i="5"/>
  <c r="D552" i="5"/>
  <c r="B553" i="5"/>
  <c r="C553" i="5"/>
  <c r="D553" i="5"/>
  <c r="B554" i="5"/>
  <c r="C554" i="5"/>
  <c r="D554" i="5"/>
  <c r="B555" i="5"/>
  <c r="C555" i="5"/>
  <c r="D555" i="5"/>
  <c r="B556" i="5"/>
  <c r="C556" i="5"/>
  <c r="D556" i="5"/>
  <c r="B557" i="5"/>
  <c r="C557" i="5"/>
  <c r="D557" i="5"/>
  <c r="B558" i="5"/>
  <c r="C558" i="5"/>
  <c r="D558" i="5"/>
  <c r="B559" i="5"/>
  <c r="C559" i="5"/>
  <c r="D559" i="5"/>
  <c r="B560" i="5"/>
  <c r="C560" i="5"/>
  <c r="D560" i="5"/>
  <c r="B561" i="5"/>
  <c r="C561" i="5"/>
  <c r="D561" i="5"/>
  <c r="B562" i="5"/>
  <c r="C562" i="5"/>
  <c r="D562" i="5"/>
  <c r="B563" i="5"/>
  <c r="C563" i="5"/>
  <c r="D563" i="5"/>
  <c r="B564" i="5"/>
  <c r="C564" i="5"/>
  <c r="D564" i="5"/>
  <c r="B565" i="5"/>
  <c r="C565" i="5"/>
  <c r="D565" i="5"/>
  <c r="B566" i="5"/>
  <c r="C566" i="5"/>
  <c r="D566" i="5"/>
  <c r="B567" i="5"/>
  <c r="C567" i="5"/>
  <c r="D567" i="5"/>
  <c r="B568" i="5"/>
  <c r="C568" i="5"/>
  <c r="D568" i="5"/>
  <c r="B569" i="5"/>
  <c r="C569" i="5"/>
  <c r="D569" i="5"/>
  <c r="B570" i="5"/>
  <c r="C570" i="5"/>
  <c r="D570" i="5"/>
  <c r="B571" i="5"/>
  <c r="C571" i="5"/>
  <c r="D571" i="5"/>
  <c r="B572" i="5"/>
  <c r="C572" i="5"/>
  <c r="D572" i="5"/>
  <c r="B573" i="5"/>
  <c r="C573" i="5"/>
  <c r="D573" i="5"/>
  <c r="B574" i="5"/>
  <c r="C574" i="5"/>
  <c r="D574" i="5"/>
  <c r="B575" i="5"/>
  <c r="C575" i="5"/>
  <c r="D575" i="5"/>
  <c r="B576" i="5"/>
  <c r="C576" i="5"/>
  <c r="D576" i="5"/>
  <c r="B577" i="5"/>
  <c r="C577" i="5"/>
  <c r="D577" i="5"/>
  <c r="B578" i="5"/>
  <c r="C578" i="5"/>
  <c r="D578" i="5"/>
  <c r="B579" i="5"/>
  <c r="C579" i="5"/>
  <c r="D579" i="5"/>
  <c r="B580" i="5"/>
  <c r="C580" i="5"/>
  <c r="D580" i="5"/>
  <c r="B581" i="5"/>
  <c r="C581" i="5"/>
  <c r="D581" i="5"/>
  <c r="B582" i="5"/>
  <c r="C582" i="5"/>
  <c r="D582" i="5"/>
  <c r="B583" i="5"/>
  <c r="C583" i="5"/>
  <c r="D583" i="5"/>
  <c r="B584" i="5"/>
  <c r="C584" i="5"/>
  <c r="D584" i="5"/>
  <c r="B585" i="5"/>
  <c r="C585" i="5"/>
  <c r="D585" i="5"/>
  <c r="B586" i="5"/>
  <c r="C586" i="5"/>
  <c r="D586" i="5"/>
  <c r="B587" i="5"/>
  <c r="C587" i="5"/>
  <c r="D587" i="5"/>
  <c r="B588" i="5"/>
  <c r="C588" i="5"/>
  <c r="D588" i="5"/>
  <c r="B589" i="5"/>
  <c r="C589" i="5"/>
  <c r="D589" i="5"/>
  <c r="B590" i="5"/>
  <c r="C590" i="5"/>
  <c r="D590" i="5"/>
  <c r="B591" i="5"/>
  <c r="C591" i="5"/>
  <c r="D591" i="5"/>
  <c r="B592" i="5"/>
  <c r="C592" i="5"/>
  <c r="D592" i="5"/>
  <c r="B593" i="5"/>
  <c r="C593" i="5"/>
  <c r="D593" i="5"/>
  <c r="B594" i="5"/>
  <c r="C594" i="5"/>
  <c r="D594" i="5"/>
  <c r="B595" i="5"/>
  <c r="C595" i="5"/>
  <c r="D595" i="5"/>
  <c r="B596" i="5"/>
  <c r="C596" i="5"/>
  <c r="D596" i="5"/>
  <c r="B597" i="5"/>
  <c r="C597" i="5"/>
  <c r="D597" i="5"/>
  <c r="B598" i="5"/>
  <c r="C598" i="5"/>
  <c r="D598" i="5"/>
  <c r="B599" i="5"/>
  <c r="C599" i="5"/>
  <c r="D599" i="5"/>
  <c r="B600" i="5"/>
  <c r="C600" i="5"/>
  <c r="D600" i="5"/>
  <c r="B601" i="5"/>
  <c r="C601" i="5"/>
  <c r="D601" i="5"/>
  <c r="B602" i="5"/>
  <c r="C602" i="5"/>
  <c r="D602" i="5"/>
  <c r="B603" i="5"/>
  <c r="C603" i="5"/>
  <c r="D603" i="5"/>
  <c r="B604" i="5"/>
  <c r="C604" i="5"/>
  <c r="D604" i="5"/>
  <c r="B605" i="5"/>
  <c r="C605" i="5"/>
  <c r="D605" i="5"/>
  <c r="B606" i="5"/>
  <c r="C606" i="5"/>
  <c r="D606" i="5"/>
  <c r="B607" i="5"/>
  <c r="C607" i="5"/>
  <c r="D607" i="5"/>
  <c r="B608" i="5"/>
  <c r="C608" i="5"/>
  <c r="D608" i="5"/>
  <c r="B609" i="5"/>
  <c r="C609" i="5"/>
  <c r="D609" i="5"/>
  <c r="B610" i="5"/>
  <c r="C610" i="5"/>
  <c r="D610" i="5"/>
  <c r="B611" i="5"/>
  <c r="C611" i="5"/>
  <c r="D611" i="5"/>
  <c r="B612" i="5"/>
  <c r="C612" i="5"/>
  <c r="D612" i="5"/>
  <c r="B613" i="5"/>
  <c r="C613" i="5"/>
  <c r="D613" i="5"/>
  <c r="B614" i="5"/>
  <c r="C614" i="5"/>
  <c r="D614" i="5"/>
  <c r="B615" i="5"/>
  <c r="C615" i="5"/>
  <c r="D615" i="5"/>
  <c r="B616" i="5"/>
  <c r="C616" i="5"/>
  <c r="D616" i="5"/>
  <c r="B617" i="5"/>
  <c r="C617" i="5"/>
  <c r="D617" i="5"/>
  <c r="B618" i="5"/>
  <c r="C618" i="5"/>
  <c r="D618" i="5"/>
  <c r="B619" i="5"/>
  <c r="C619" i="5"/>
  <c r="D619" i="5"/>
  <c r="B620" i="5"/>
  <c r="C620" i="5"/>
  <c r="D620" i="5"/>
  <c r="B621" i="5"/>
  <c r="C621" i="5"/>
  <c r="D621" i="5"/>
  <c r="B622" i="5"/>
  <c r="C622" i="5"/>
  <c r="D622" i="5"/>
  <c r="B623" i="5"/>
  <c r="C623" i="5"/>
  <c r="D623" i="5"/>
  <c r="B624" i="5"/>
  <c r="C624" i="5"/>
  <c r="D624" i="5"/>
  <c r="B625" i="5"/>
  <c r="C625" i="5"/>
  <c r="D625" i="5"/>
  <c r="B626" i="5"/>
  <c r="C626" i="5"/>
  <c r="D626" i="5"/>
  <c r="B627" i="5"/>
  <c r="C627" i="5"/>
  <c r="D627" i="5"/>
  <c r="B628" i="5"/>
  <c r="C628" i="5"/>
  <c r="D628" i="5"/>
  <c r="B629" i="5"/>
  <c r="C629" i="5"/>
  <c r="D629" i="5"/>
  <c r="B630" i="5"/>
  <c r="C630" i="5"/>
  <c r="D630" i="5"/>
  <c r="B631" i="5"/>
  <c r="C631" i="5"/>
  <c r="D631" i="5"/>
  <c r="B632" i="5"/>
  <c r="C632" i="5"/>
  <c r="D632" i="5"/>
  <c r="B633" i="5"/>
  <c r="C633" i="5"/>
  <c r="D633" i="5"/>
  <c r="B634" i="5"/>
  <c r="C634" i="5"/>
  <c r="D634" i="5"/>
  <c r="B635" i="5"/>
  <c r="C635" i="5"/>
  <c r="D635" i="5"/>
  <c r="B636" i="5"/>
  <c r="C636" i="5"/>
  <c r="D636" i="5"/>
  <c r="B637" i="5"/>
  <c r="C637" i="5"/>
  <c r="D637" i="5"/>
  <c r="B638" i="5"/>
  <c r="C638" i="5"/>
  <c r="D638" i="5"/>
  <c r="B639" i="5"/>
  <c r="C639" i="5"/>
  <c r="D639" i="5"/>
  <c r="B640" i="5"/>
  <c r="C640" i="5"/>
  <c r="D640" i="5"/>
  <c r="B641" i="5"/>
  <c r="C641" i="5"/>
  <c r="D641" i="5"/>
  <c r="B642" i="5"/>
  <c r="C642" i="5"/>
  <c r="D642" i="5"/>
  <c r="B643" i="5"/>
  <c r="C643" i="5"/>
  <c r="D643" i="5"/>
  <c r="B644" i="5"/>
  <c r="C644" i="5"/>
  <c r="D644" i="5"/>
  <c r="B645" i="5"/>
  <c r="C645" i="5"/>
  <c r="D645" i="5"/>
  <c r="B646" i="5"/>
  <c r="C646" i="5"/>
  <c r="D646" i="5"/>
  <c r="B647" i="5"/>
  <c r="C647" i="5"/>
  <c r="D647" i="5"/>
  <c r="B648" i="5"/>
  <c r="C648" i="5"/>
  <c r="D648" i="5"/>
  <c r="B649" i="5"/>
  <c r="C649" i="5"/>
  <c r="D649" i="5"/>
  <c r="B650" i="5"/>
  <c r="C650" i="5"/>
  <c r="D650" i="5"/>
  <c r="B651" i="5"/>
  <c r="C651" i="5"/>
  <c r="D651" i="5"/>
  <c r="B652" i="5"/>
  <c r="C652" i="5"/>
  <c r="D652" i="5"/>
  <c r="B653" i="5"/>
  <c r="C653" i="5"/>
  <c r="D653" i="5"/>
  <c r="B654" i="5"/>
  <c r="C654" i="5"/>
  <c r="D654" i="5"/>
  <c r="B655" i="5"/>
  <c r="C655" i="5"/>
  <c r="D655" i="5"/>
  <c r="B656" i="5"/>
  <c r="C656" i="5"/>
  <c r="D656" i="5"/>
  <c r="B657" i="5"/>
  <c r="C657" i="5"/>
  <c r="D657" i="5"/>
  <c r="B658" i="5"/>
  <c r="C658" i="5"/>
  <c r="D658" i="5"/>
  <c r="B659" i="5"/>
  <c r="C659" i="5"/>
  <c r="D659" i="5"/>
  <c r="B660" i="5"/>
  <c r="C660" i="5"/>
  <c r="D660" i="5"/>
  <c r="B661" i="5"/>
  <c r="C661" i="5"/>
  <c r="D661" i="5"/>
  <c r="B662" i="5"/>
  <c r="C662" i="5"/>
  <c r="D662" i="5"/>
  <c r="B663" i="5"/>
  <c r="C663" i="5"/>
  <c r="D663" i="5"/>
  <c r="B664" i="5"/>
  <c r="C664" i="5"/>
  <c r="D664" i="5"/>
  <c r="B665" i="5"/>
  <c r="C665" i="5"/>
  <c r="D665" i="5"/>
  <c r="B666" i="5"/>
  <c r="C666" i="5"/>
  <c r="D666" i="5"/>
  <c r="B667" i="5"/>
  <c r="C667" i="5"/>
  <c r="D667" i="5"/>
  <c r="B668" i="5"/>
  <c r="C668" i="5"/>
  <c r="D668" i="5"/>
  <c r="B669" i="5"/>
  <c r="C669" i="5"/>
  <c r="D669" i="5"/>
  <c r="B670" i="5"/>
  <c r="C670" i="5"/>
  <c r="D670" i="5"/>
  <c r="B671" i="5"/>
  <c r="C671" i="5"/>
  <c r="D671" i="5"/>
  <c r="B672" i="5"/>
  <c r="C672" i="5"/>
  <c r="D672" i="5"/>
  <c r="B673" i="5"/>
  <c r="C673" i="5"/>
  <c r="D673" i="5"/>
  <c r="B674" i="5"/>
  <c r="C674" i="5"/>
  <c r="D674" i="5"/>
  <c r="B675" i="5"/>
  <c r="C675" i="5"/>
  <c r="D675" i="5"/>
  <c r="B676" i="5"/>
  <c r="C676" i="5"/>
  <c r="D676" i="5"/>
  <c r="B677" i="5"/>
  <c r="C677" i="5"/>
  <c r="D677" i="5"/>
  <c r="B678" i="5"/>
  <c r="C678" i="5"/>
  <c r="D678" i="5"/>
  <c r="B679" i="5"/>
  <c r="C679" i="5"/>
  <c r="D679" i="5"/>
  <c r="B680" i="5"/>
  <c r="C680" i="5"/>
  <c r="D680" i="5"/>
  <c r="B681" i="5"/>
  <c r="C681" i="5"/>
  <c r="D681" i="5"/>
  <c r="B682" i="5"/>
  <c r="C682" i="5"/>
  <c r="D682" i="5"/>
  <c r="B683" i="5"/>
  <c r="C683" i="5"/>
  <c r="D683" i="5"/>
  <c r="B684" i="5"/>
  <c r="C684" i="5"/>
  <c r="D684" i="5"/>
  <c r="B685" i="5"/>
  <c r="C685" i="5"/>
  <c r="D685" i="5"/>
  <c r="B686" i="5"/>
  <c r="C686" i="5"/>
  <c r="D686" i="5"/>
  <c r="B687" i="5"/>
  <c r="C687" i="5"/>
  <c r="D687" i="5"/>
  <c r="B688" i="5"/>
  <c r="C688" i="5"/>
  <c r="D688" i="5"/>
  <c r="B689" i="5"/>
  <c r="C689" i="5"/>
  <c r="D689" i="5"/>
  <c r="B690" i="5"/>
  <c r="C690" i="5"/>
  <c r="D690" i="5"/>
  <c r="B691" i="5"/>
  <c r="C691" i="5"/>
  <c r="D691" i="5"/>
  <c r="B692" i="5"/>
  <c r="C692" i="5"/>
  <c r="D692" i="5"/>
  <c r="B693" i="5"/>
  <c r="C693" i="5"/>
  <c r="D693" i="5"/>
  <c r="B694" i="5"/>
  <c r="C694" i="5"/>
  <c r="D694" i="5"/>
  <c r="B695" i="5"/>
  <c r="C695" i="5"/>
  <c r="D695" i="5"/>
  <c r="B696" i="5"/>
  <c r="C696" i="5"/>
  <c r="D696" i="5"/>
  <c r="B697" i="5"/>
  <c r="C697" i="5"/>
  <c r="D697" i="5"/>
  <c r="B698" i="5"/>
  <c r="C698" i="5"/>
  <c r="D698" i="5"/>
  <c r="B699" i="5"/>
  <c r="C699" i="5"/>
  <c r="D699" i="5"/>
  <c r="B700" i="5"/>
  <c r="C700" i="5"/>
  <c r="D700" i="5"/>
  <c r="B701" i="5"/>
  <c r="C701" i="5"/>
  <c r="D701" i="5"/>
  <c r="B702" i="5"/>
  <c r="C702" i="5"/>
  <c r="D702" i="5"/>
  <c r="B703" i="5"/>
  <c r="C703" i="5"/>
  <c r="D703" i="5"/>
  <c r="B704" i="5"/>
  <c r="C704" i="5"/>
  <c r="D704" i="5"/>
  <c r="B705" i="5"/>
  <c r="C705" i="5"/>
  <c r="D705" i="5"/>
  <c r="B706" i="5"/>
  <c r="C706" i="5"/>
  <c r="D706" i="5"/>
  <c r="B707" i="5"/>
  <c r="C707" i="5"/>
  <c r="D707" i="5"/>
  <c r="B708" i="5"/>
  <c r="C708" i="5"/>
  <c r="D708" i="5"/>
  <c r="B709" i="5"/>
  <c r="C709" i="5"/>
  <c r="D709" i="5"/>
  <c r="B710" i="5"/>
  <c r="C710" i="5"/>
  <c r="D710" i="5"/>
  <c r="B711" i="5"/>
  <c r="C711" i="5"/>
  <c r="D711" i="5"/>
  <c r="B712" i="5"/>
  <c r="C712" i="5"/>
  <c r="D712" i="5"/>
  <c r="B713" i="5"/>
  <c r="C713" i="5"/>
  <c r="D713" i="5"/>
  <c r="B714" i="5"/>
  <c r="C714" i="5"/>
  <c r="D714" i="5"/>
  <c r="B715" i="5"/>
  <c r="C715" i="5"/>
  <c r="D715" i="5"/>
  <c r="B716" i="5"/>
  <c r="C716" i="5"/>
  <c r="D716" i="5"/>
  <c r="B717" i="5"/>
  <c r="C717" i="5"/>
  <c r="D717" i="5"/>
  <c r="B718" i="5"/>
  <c r="C718" i="5"/>
  <c r="D718" i="5"/>
  <c r="B719" i="5"/>
  <c r="C719" i="5"/>
  <c r="D719" i="5"/>
  <c r="B720" i="5"/>
  <c r="C720" i="5"/>
  <c r="D720" i="5"/>
  <c r="B721" i="5"/>
  <c r="C721" i="5"/>
  <c r="D721" i="5"/>
  <c r="B722" i="5"/>
  <c r="C722" i="5"/>
  <c r="D722" i="5"/>
  <c r="B723" i="5"/>
  <c r="C723" i="5"/>
  <c r="D723" i="5"/>
  <c r="B724" i="5"/>
  <c r="C724" i="5"/>
  <c r="D724" i="5"/>
  <c r="B725" i="5"/>
  <c r="C725" i="5"/>
  <c r="D725" i="5"/>
  <c r="B726" i="5"/>
  <c r="C726" i="5"/>
  <c r="D726" i="5"/>
  <c r="B727" i="5"/>
  <c r="C727" i="5"/>
  <c r="D727" i="5"/>
  <c r="B728" i="5"/>
  <c r="C728" i="5"/>
  <c r="D728" i="5"/>
  <c r="B729" i="5"/>
  <c r="C729" i="5"/>
  <c r="D729" i="5"/>
  <c r="B730" i="5"/>
  <c r="C730" i="5"/>
  <c r="D730" i="5"/>
  <c r="B731" i="5"/>
  <c r="C731" i="5"/>
  <c r="D731" i="5"/>
  <c r="B732" i="5"/>
  <c r="C732" i="5"/>
  <c r="D732" i="5"/>
  <c r="B733" i="5"/>
  <c r="C733" i="5"/>
  <c r="D733" i="5"/>
  <c r="B734" i="5"/>
  <c r="C734" i="5"/>
  <c r="D734" i="5"/>
  <c r="B735" i="5"/>
  <c r="C735" i="5"/>
  <c r="D735" i="5"/>
  <c r="B736" i="5"/>
  <c r="C736" i="5"/>
  <c r="D736" i="5"/>
  <c r="B737" i="5"/>
  <c r="C737" i="5"/>
  <c r="D737" i="5"/>
  <c r="B738" i="5"/>
  <c r="C738" i="5"/>
  <c r="D738" i="5"/>
  <c r="B739" i="5"/>
  <c r="C739" i="5"/>
  <c r="D739" i="5"/>
  <c r="B740" i="5"/>
  <c r="C740" i="5"/>
  <c r="D740" i="5"/>
  <c r="B741" i="5"/>
  <c r="C741" i="5"/>
  <c r="D741" i="5"/>
  <c r="B742" i="5"/>
  <c r="C742" i="5"/>
  <c r="D742" i="5"/>
  <c r="B743" i="5"/>
  <c r="C743" i="5"/>
  <c r="D743" i="5"/>
  <c r="B744" i="5"/>
  <c r="C744" i="5"/>
  <c r="D744" i="5"/>
  <c r="B745" i="5"/>
  <c r="C745" i="5"/>
  <c r="D745" i="5"/>
  <c r="B746" i="5"/>
  <c r="C746" i="5"/>
  <c r="D746" i="5"/>
  <c r="B747" i="5"/>
  <c r="C747" i="5"/>
  <c r="D747" i="5"/>
  <c r="B748" i="5"/>
  <c r="C748" i="5"/>
  <c r="D748" i="5"/>
  <c r="B749" i="5"/>
  <c r="C749" i="5"/>
  <c r="D749" i="5"/>
  <c r="B750" i="5"/>
  <c r="C750" i="5"/>
  <c r="D750" i="5"/>
  <c r="B751" i="5"/>
  <c r="C751" i="5"/>
  <c r="D751" i="5"/>
  <c r="B752" i="5"/>
  <c r="C752" i="5"/>
  <c r="D752" i="5"/>
  <c r="B753" i="5"/>
  <c r="C753" i="5"/>
  <c r="D753" i="5"/>
  <c r="B754" i="5"/>
  <c r="C754" i="5"/>
  <c r="D754" i="5"/>
  <c r="B755" i="5"/>
  <c r="C755" i="5"/>
  <c r="D755" i="5"/>
  <c r="B756" i="5"/>
  <c r="C756" i="5"/>
  <c r="D756" i="5"/>
  <c r="B757" i="5"/>
  <c r="C757" i="5"/>
  <c r="D757" i="5"/>
  <c r="B758" i="5"/>
  <c r="C758" i="5"/>
  <c r="D758" i="5"/>
  <c r="B759" i="5"/>
  <c r="C759" i="5"/>
  <c r="D759" i="5"/>
  <c r="B760" i="5"/>
  <c r="C760" i="5"/>
  <c r="D760" i="5"/>
  <c r="B761" i="5"/>
  <c r="C761" i="5"/>
  <c r="D761" i="5"/>
  <c r="B762" i="5"/>
  <c r="C762" i="5"/>
  <c r="D762" i="5"/>
  <c r="B763" i="5"/>
  <c r="C763" i="5"/>
  <c r="D763" i="5"/>
  <c r="B764" i="5"/>
  <c r="C764" i="5"/>
  <c r="D764" i="5"/>
  <c r="B765" i="5"/>
  <c r="C765" i="5"/>
  <c r="D765" i="5"/>
  <c r="B766" i="5"/>
  <c r="C766" i="5"/>
  <c r="D766" i="5"/>
  <c r="B767" i="5"/>
  <c r="C767" i="5"/>
  <c r="D767" i="5"/>
  <c r="B768" i="5"/>
  <c r="C768" i="5"/>
  <c r="D768" i="5"/>
  <c r="B769" i="5"/>
  <c r="C769" i="5"/>
  <c r="D769" i="5"/>
  <c r="B770" i="5"/>
  <c r="C770" i="5"/>
  <c r="D770" i="5"/>
  <c r="B771" i="5"/>
  <c r="C771" i="5"/>
  <c r="D771" i="5"/>
  <c r="B772" i="5"/>
  <c r="C772" i="5"/>
  <c r="D772" i="5"/>
  <c r="B773" i="5"/>
  <c r="C773" i="5"/>
  <c r="D773" i="5"/>
  <c r="B774" i="5"/>
  <c r="C774" i="5"/>
  <c r="D774" i="5"/>
  <c r="B775" i="5"/>
  <c r="C775" i="5"/>
  <c r="D775" i="5"/>
  <c r="B776" i="5"/>
  <c r="C776" i="5"/>
  <c r="D776" i="5"/>
  <c r="B777" i="5"/>
  <c r="C777" i="5"/>
  <c r="D777" i="5"/>
  <c r="B778" i="5"/>
  <c r="C778" i="5"/>
  <c r="D778" i="5"/>
  <c r="B779" i="5"/>
  <c r="C779" i="5"/>
  <c r="D779" i="5"/>
  <c r="B780" i="5"/>
  <c r="C780" i="5"/>
  <c r="D780" i="5"/>
  <c r="B781" i="5"/>
  <c r="C781" i="5"/>
  <c r="D781" i="5"/>
  <c r="B782" i="5"/>
  <c r="C782" i="5"/>
  <c r="D782" i="5"/>
  <c r="B783" i="5"/>
  <c r="C783" i="5"/>
  <c r="D783" i="5"/>
  <c r="B784" i="5"/>
  <c r="C784" i="5"/>
  <c r="D784" i="5"/>
  <c r="B785" i="5"/>
  <c r="C785" i="5"/>
  <c r="D785" i="5"/>
  <c r="B786" i="5"/>
  <c r="C786" i="5"/>
  <c r="D786" i="5"/>
  <c r="B787" i="5"/>
  <c r="C787" i="5"/>
  <c r="D787" i="5"/>
  <c r="B788" i="5"/>
  <c r="C788" i="5"/>
  <c r="D788" i="5"/>
  <c r="B789" i="5"/>
  <c r="C789" i="5"/>
  <c r="D789" i="5"/>
  <c r="B790" i="5"/>
  <c r="C790" i="5"/>
  <c r="D790" i="5"/>
  <c r="B791" i="5"/>
  <c r="C791" i="5"/>
  <c r="D791" i="5"/>
  <c r="B792" i="5"/>
  <c r="C792" i="5"/>
  <c r="D792" i="5"/>
  <c r="B793" i="5"/>
  <c r="C793" i="5"/>
  <c r="D793" i="5"/>
  <c r="B794" i="5"/>
  <c r="C794" i="5"/>
  <c r="D794" i="5"/>
  <c r="B795" i="5"/>
  <c r="C795" i="5"/>
  <c r="D795" i="5"/>
  <c r="B796" i="5"/>
  <c r="C796" i="5"/>
  <c r="D796" i="5"/>
  <c r="B797" i="5"/>
  <c r="C797" i="5"/>
  <c r="D797" i="5"/>
  <c r="B798" i="5"/>
  <c r="C798" i="5"/>
  <c r="D798" i="5"/>
  <c r="B799" i="5"/>
  <c r="C799" i="5"/>
  <c r="D799" i="5"/>
  <c r="B800" i="5"/>
  <c r="C800" i="5"/>
  <c r="D800" i="5"/>
  <c r="B801" i="5"/>
  <c r="C801" i="5"/>
  <c r="D801" i="5"/>
  <c r="B802" i="5"/>
  <c r="C802" i="5"/>
  <c r="D802" i="5"/>
  <c r="B803" i="5"/>
  <c r="C803" i="5"/>
  <c r="D803" i="5"/>
  <c r="B804" i="5"/>
  <c r="C804" i="5"/>
  <c r="D804" i="5"/>
  <c r="B805" i="5"/>
  <c r="C805" i="5"/>
  <c r="D805" i="5"/>
  <c r="B806" i="5"/>
  <c r="C806" i="5"/>
  <c r="D806" i="5"/>
  <c r="B807" i="5"/>
  <c r="C807" i="5"/>
  <c r="D807" i="5"/>
  <c r="B808" i="5"/>
  <c r="C808" i="5"/>
  <c r="D808" i="5"/>
  <c r="B809" i="5"/>
  <c r="C809" i="5"/>
  <c r="D809" i="5"/>
  <c r="B810" i="5"/>
  <c r="C810" i="5"/>
  <c r="D810" i="5"/>
  <c r="B811" i="5"/>
  <c r="C811" i="5"/>
  <c r="D811" i="5"/>
  <c r="B812" i="5"/>
  <c r="C812" i="5"/>
  <c r="D812" i="5"/>
  <c r="B813" i="5"/>
  <c r="C813" i="5"/>
  <c r="D813" i="5"/>
  <c r="B814" i="5"/>
  <c r="C814" i="5"/>
  <c r="D814" i="5"/>
  <c r="B815" i="5"/>
  <c r="C815" i="5"/>
  <c r="D815" i="5"/>
  <c r="B816" i="5"/>
  <c r="C816" i="5"/>
  <c r="D816" i="5"/>
  <c r="B817" i="5"/>
  <c r="C817" i="5"/>
  <c r="D817" i="5"/>
  <c r="B818" i="5"/>
  <c r="C818" i="5"/>
  <c r="D818" i="5"/>
  <c r="B819" i="5"/>
  <c r="C819" i="5"/>
  <c r="D819" i="5"/>
  <c r="B820" i="5"/>
  <c r="C820" i="5"/>
  <c r="D820" i="5"/>
  <c r="B821" i="5"/>
  <c r="C821" i="5"/>
  <c r="D821" i="5"/>
  <c r="B822" i="5"/>
  <c r="C822" i="5"/>
  <c r="D822" i="5"/>
  <c r="B823" i="5"/>
  <c r="C823" i="5"/>
  <c r="D823" i="5"/>
  <c r="B824" i="5"/>
  <c r="C824" i="5"/>
  <c r="D824" i="5"/>
  <c r="B825" i="5"/>
  <c r="C825" i="5"/>
  <c r="D825" i="5"/>
  <c r="B826" i="5"/>
  <c r="C826" i="5"/>
  <c r="D826" i="5"/>
  <c r="B827" i="5"/>
  <c r="C827" i="5"/>
  <c r="D827" i="5"/>
  <c r="B828" i="5"/>
  <c r="C828" i="5"/>
  <c r="D828" i="5"/>
  <c r="B829" i="5"/>
  <c r="C829" i="5"/>
  <c r="D829" i="5"/>
  <c r="B830" i="5"/>
  <c r="C830" i="5"/>
  <c r="D830" i="5"/>
  <c r="B831" i="5"/>
  <c r="C831" i="5"/>
  <c r="D831" i="5"/>
  <c r="B832" i="5"/>
  <c r="C832" i="5"/>
  <c r="D832" i="5"/>
  <c r="B833" i="5"/>
  <c r="C833" i="5"/>
  <c r="D833" i="5"/>
  <c r="B834" i="5"/>
  <c r="C834" i="5"/>
  <c r="D834" i="5"/>
  <c r="B835" i="5"/>
  <c r="C835" i="5"/>
  <c r="D835" i="5"/>
  <c r="B836" i="5"/>
  <c r="C836" i="5"/>
  <c r="D836" i="5"/>
  <c r="B837" i="5"/>
  <c r="C837" i="5"/>
  <c r="D837" i="5"/>
  <c r="B838" i="5"/>
  <c r="C838" i="5"/>
  <c r="D838" i="5"/>
  <c r="B839" i="5"/>
  <c r="C839" i="5"/>
  <c r="D839" i="5"/>
  <c r="B840" i="5"/>
  <c r="C840" i="5"/>
  <c r="D840" i="5"/>
  <c r="B841" i="5"/>
  <c r="C841" i="5"/>
  <c r="D841" i="5"/>
  <c r="B842" i="5"/>
  <c r="C842" i="5"/>
  <c r="D842" i="5"/>
  <c r="B843" i="5"/>
  <c r="C843" i="5"/>
  <c r="D843" i="5"/>
  <c r="B844" i="5"/>
  <c r="C844" i="5"/>
  <c r="D844" i="5"/>
  <c r="B845" i="5"/>
  <c r="C845" i="5"/>
  <c r="D845" i="5"/>
  <c r="B846" i="5"/>
  <c r="C846" i="5"/>
  <c r="D846" i="5"/>
  <c r="B847" i="5"/>
  <c r="C847" i="5"/>
  <c r="D847" i="5"/>
  <c r="B848" i="5"/>
  <c r="C848" i="5"/>
  <c r="D848" i="5"/>
  <c r="B849" i="5"/>
  <c r="C849" i="5"/>
  <c r="D849" i="5"/>
  <c r="B850" i="5"/>
  <c r="C850" i="5"/>
  <c r="D850" i="5"/>
  <c r="B851" i="5"/>
  <c r="C851" i="5"/>
  <c r="D851" i="5"/>
  <c r="B852" i="5"/>
  <c r="C852" i="5"/>
  <c r="D852" i="5"/>
  <c r="B853" i="5"/>
  <c r="C853" i="5"/>
  <c r="D853" i="5"/>
  <c r="B854" i="5"/>
  <c r="C854" i="5"/>
  <c r="D854" i="5"/>
  <c r="B855" i="5"/>
  <c r="C855" i="5"/>
  <c r="D855" i="5"/>
  <c r="B856" i="5"/>
  <c r="C856" i="5"/>
  <c r="D856" i="5"/>
  <c r="B857" i="5"/>
  <c r="C857" i="5"/>
  <c r="D857" i="5"/>
  <c r="B858" i="5"/>
  <c r="C858" i="5"/>
  <c r="D858" i="5"/>
  <c r="B859" i="5"/>
  <c r="C859" i="5"/>
  <c r="D859" i="5"/>
  <c r="B860" i="5"/>
  <c r="C860" i="5"/>
  <c r="D860" i="5"/>
  <c r="B861" i="5"/>
  <c r="C861" i="5"/>
  <c r="D861" i="5"/>
  <c r="B862" i="5"/>
  <c r="C862" i="5"/>
  <c r="D862" i="5"/>
  <c r="B863" i="5"/>
  <c r="C863" i="5"/>
  <c r="D863" i="5"/>
  <c r="B864" i="5"/>
  <c r="C864" i="5"/>
  <c r="D864" i="5"/>
  <c r="B865" i="5"/>
  <c r="C865" i="5"/>
  <c r="D865" i="5"/>
  <c r="B866" i="5"/>
  <c r="C866" i="5"/>
  <c r="D866" i="5"/>
  <c r="B867" i="5"/>
  <c r="C867" i="5"/>
  <c r="D867" i="5"/>
  <c r="B868" i="5"/>
  <c r="C868" i="5"/>
  <c r="D868" i="5"/>
  <c r="B869" i="5"/>
  <c r="C869" i="5"/>
  <c r="D869" i="5"/>
  <c r="B870" i="5"/>
  <c r="C870" i="5"/>
  <c r="D870" i="5"/>
  <c r="B871" i="5"/>
  <c r="C871" i="5"/>
  <c r="D871" i="5"/>
  <c r="B872" i="5"/>
  <c r="C872" i="5"/>
  <c r="D872" i="5"/>
  <c r="B873" i="5"/>
  <c r="C873" i="5"/>
  <c r="D873" i="5"/>
  <c r="B874" i="5"/>
  <c r="C874" i="5"/>
  <c r="D874" i="5"/>
  <c r="B875" i="5"/>
  <c r="C875" i="5"/>
  <c r="D875" i="5"/>
  <c r="B876" i="5"/>
  <c r="C876" i="5"/>
  <c r="D876" i="5"/>
  <c r="B877" i="5"/>
  <c r="C877" i="5"/>
  <c r="D877" i="5"/>
  <c r="B878" i="5"/>
  <c r="C878" i="5"/>
  <c r="D878" i="5"/>
  <c r="B879" i="5"/>
  <c r="C879" i="5"/>
  <c r="D879" i="5"/>
  <c r="B880" i="5"/>
  <c r="C880" i="5"/>
  <c r="D880" i="5"/>
  <c r="B881" i="5"/>
  <c r="C881" i="5"/>
  <c r="D881" i="5"/>
  <c r="B882" i="5"/>
  <c r="C882" i="5"/>
  <c r="D882" i="5"/>
  <c r="B883" i="5"/>
  <c r="C883" i="5"/>
  <c r="D883" i="5"/>
  <c r="B884" i="5"/>
  <c r="C884" i="5"/>
  <c r="D884" i="5"/>
  <c r="B885" i="5"/>
  <c r="C885" i="5"/>
  <c r="D885" i="5"/>
  <c r="B886" i="5"/>
  <c r="C886" i="5"/>
  <c r="D886" i="5"/>
  <c r="B887" i="5"/>
  <c r="C887" i="5"/>
  <c r="D887" i="5"/>
  <c r="B888" i="5"/>
  <c r="C888" i="5"/>
  <c r="D888" i="5"/>
  <c r="B889" i="5"/>
  <c r="C889" i="5"/>
  <c r="D889" i="5"/>
  <c r="B890" i="5"/>
  <c r="C890" i="5"/>
  <c r="D890" i="5"/>
  <c r="B891" i="5"/>
  <c r="C891" i="5"/>
  <c r="D891" i="5"/>
  <c r="B892" i="5"/>
  <c r="C892" i="5"/>
  <c r="D892" i="5"/>
  <c r="B893" i="5"/>
  <c r="C893" i="5"/>
  <c r="D893" i="5"/>
  <c r="B894" i="5"/>
  <c r="C894" i="5"/>
  <c r="D894" i="5"/>
  <c r="B895" i="5"/>
  <c r="C895" i="5"/>
  <c r="D895" i="5"/>
  <c r="B896" i="5"/>
  <c r="C896" i="5"/>
  <c r="D896" i="5"/>
  <c r="B897" i="5"/>
  <c r="C897" i="5"/>
  <c r="D897" i="5"/>
  <c r="B898" i="5"/>
  <c r="C898" i="5"/>
  <c r="D898" i="5"/>
  <c r="B899" i="5"/>
  <c r="C899" i="5"/>
  <c r="D899" i="5"/>
  <c r="B900" i="5"/>
  <c r="C900" i="5"/>
  <c r="D900" i="5"/>
  <c r="B901" i="5"/>
  <c r="C901" i="5"/>
  <c r="D901" i="5"/>
  <c r="B902" i="5"/>
  <c r="C902" i="5"/>
  <c r="D902" i="5"/>
  <c r="B903" i="5"/>
  <c r="C903" i="5"/>
  <c r="D903" i="5"/>
  <c r="B904" i="5"/>
  <c r="C904" i="5"/>
  <c r="D904" i="5"/>
  <c r="B905" i="5"/>
  <c r="C905" i="5"/>
  <c r="D905" i="5"/>
  <c r="B906" i="5"/>
  <c r="C906" i="5"/>
  <c r="D906" i="5"/>
  <c r="B907" i="5"/>
  <c r="C907" i="5"/>
  <c r="D907" i="5"/>
  <c r="B908" i="5"/>
  <c r="C908" i="5"/>
  <c r="D908" i="5"/>
  <c r="B909" i="5"/>
  <c r="C909" i="5"/>
  <c r="D909" i="5"/>
  <c r="B910" i="5"/>
  <c r="C910" i="5"/>
  <c r="D910" i="5"/>
  <c r="B911" i="5"/>
  <c r="C911" i="5"/>
  <c r="D911" i="5"/>
  <c r="B912" i="5"/>
  <c r="C912" i="5"/>
  <c r="D912" i="5"/>
  <c r="B913" i="5"/>
  <c r="C913" i="5"/>
  <c r="D913" i="5"/>
  <c r="B914" i="5"/>
  <c r="C914" i="5"/>
  <c r="D914" i="5"/>
  <c r="B915" i="5"/>
  <c r="C915" i="5"/>
  <c r="D915" i="5"/>
  <c r="B916" i="5"/>
  <c r="C916" i="5"/>
  <c r="D916" i="5"/>
  <c r="B917" i="5"/>
  <c r="C917" i="5"/>
  <c r="D917" i="5"/>
  <c r="B918" i="5"/>
  <c r="C918" i="5"/>
  <c r="D918" i="5"/>
  <c r="B919" i="5"/>
  <c r="C919" i="5"/>
  <c r="D919" i="5"/>
  <c r="B920" i="5"/>
  <c r="C920" i="5"/>
  <c r="D920" i="5"/>
  <c r="B921" i="5"/>
  <c r="C921" i="5"/>
  <c r="D921" i="5"/>
  <c r="B922" i="5"/>
  <c r="C922" i="5"/>
  <c r="D922" i="5"/>
  <c r="B923" i="5"/>
  <c r="C923" i="5"/>
  <c r="D923" i="5"/>
  <c r="B924" i="5"/>
  <c r="C924" i="5"/>
  <c r="D924" i="5"/>
  <c r="B925" i="5"/>
  <c r="C925" i="5"/>
  <c r="D925" i="5"/>
  <c r="B926" i="5"/>
  <c r="C926" i="5"/>
  <c r="D926" i="5"/>
  <c r="B927" i="5"/>
  <c r="C927" i="5"/>
  <c r="D927" i="5"/>
  <c r="B928" i="5"/>
  <c r="C928" i="5"/>
  <c r="D928" i="5"/>
  <c r="B929" i="5"/>
  <c r="C929" i="5"/>
  <c r="D929" i="5"/>
  <c r="B930" i="5"/>
  <c r="C930" i="5"/>
  <c r="D930" i="5"/>
  <c r="B931" i="5"/>
  <c r="C931" i="5"/>
  <c r="D931" i="5"/>
  <c r="B932" i="5"/>
  <c r="C932" i="5"/>
  <c r="D932" i="5"/>
  <c r="B933" i="5"/>
  <c r="C933" i="5"/>
  <c r="D933" i="5"/>
  <c r="B934" i="5"/>
  <c r="C934" i="5"/>
  <c r="D934" i="5"/>
  <c r="B935" i="5"/>
  <c r="C935" i="5"/>
  <c r="D935" i="5"/>
  <c r="B936" i="5"/>
  <c r="C936" i="5"/>
  <c r="D936" i="5"/>
  <c r="B937" i="5"/>
  <c r="C937" i="5"/>
  <c r="D937" i="5"/>
  <c r="B938" i="5"/>
  <c r="C938" i="5"/>
  <c r="D938" i="5"/>
  <c r="B939" i="5"/>
  <c r="C939" i="5"/>
  <c r="D939" i="5"/>
  <c r="B940" i="5"/>
  <c r="C940" i="5"/>
  <c r="D940" i="5"/>
  <c r="B941" i="5"/>
  <c r="C941" i="5"/>
  <c r="D941" i="5"/>
  <c r="B942" i="5"/>
  <c r="C942" i="5"/>
  <c r="D942" i="5"/>
  <c r="B943" i="5"/>
  <c r="C943" i="5"/>
  <c r="D943" i="5"/>
  <c r="B944" i="5"/>
  <c r="C944" i="5"/>
  <c r="D944" i="5"/>
  <c r="B945" i="5"/>
  <c r="C945" i="5"/>
  <c r="D945" i="5"/>
  <c r="B946" i="5"/>
  <c r="C946" i="5"/>
  <c r="D946" i="5"/>
  <c r="B947" i="5"/>
  <c r="C947" i="5"/>
  <c r="D947" i="5"/>
  <c r="B948" i="5"/>
  <c r="C948" i="5"/>
  <c r="D948" i="5"/>
  <c r="B949" i="5"/>
  <c r="C949" i="5"/>
  <c r="D949" i="5"/>
  <c r="B950" i="5"/>
  <c r="C950" i="5"/>
  <c r="D950" i="5"/>
  <c r="B951" i="5"/>
  <c r="C951" i="5"/>
  <c r="D951" i="5"/>
  <c r="B952" i="5"/>
  <c r="C952" i="5"/>
  <c r="D952" i="5"/>
  <c r="B953" i="5"/>
  <c r="C953" i="5"/>
  <c r="D953" i="5"/>
  <c r="B954" i="5"/>
  <c r="C954" i="5"/>
  <c r="D954" i="5"/>
  <c r="B955" i="5"/>
  <c r="C955" i="5"/>
  <c r="D955" i="5"/>
  <c r="B956" i="5"/>
  <c r="C956" i="5"/>
  <c r="D956" i="5"/>
  <c r="B957" i="5"/>
  <c r="C957" i="5"/>
  <c r="D957" i="5"/>
  <c r="B958" i="5"/>
  <c r="C958" i="5"/>
  <c r="D958" i="5"/>
  <c r="B959" i="5"/>
  <c r="C959" i="5"/>
  <c r="D959" i="5"/>
  <c r="B960" i="5"/>
  <c r="C960" i="5"/>
  <c r="D960" i="5"/>
  <c r="B961" i="5"/>
  <c r="C961" i="5"/>
  <c r="D961" i="5"/>
  <c r="B962" i="5"/>
  <c r="C962" i="5"/>
  <c r="D962" i="5"/>
  <c r="B963" i="5"/>
  <c r="C963" i="5"/>
  <c r="D963" i="5"/>
  <c r="B964" i="5"/>
  <c r="C964" i="5"/>
  <c r="D964" i="5"/>
  <c r="B965" i="5"/>
  <c r="C965" i="5"/>
  <c r="D965" i="5"/>
  <c r="B966" i="5"/>
  <c r="C966" i="5"/>
  <c r="D966" i="5"/>
  <c r="B967" i="5"/>
  <c r="C967" i="5"/>
  <c r="D967" i="5"/>
  <c r="B968" i="5"/>
  <c r="C968" i="5"/>
  <c r="D968" i="5"/>
  <c r="B969" i="5"/>
  <c r="C969" i="5"/>
  <c r="D969" i="5"/>
  <c r="B970" i="5"/>
  <c r="C970" i="5"/>
  <c r="D970" i="5"/>
  <c r="B971" i="5"/>
  <c r="C971" i="5"/>
  <c r="D971" i="5"/>
  <c r="B972" i="5"/>
  <c r="C972" i="5"/>
  <c r="D972" i="5"/>
  <c r="B973" i="5"/>
  <c r="C973" i="5"/>
  <c r="D973" i="5"/>
  <c r="B974" i="5"/>
  <c r="C974" i="5"/>
  <c r="D974" i="5"/>
  <c r="B975" i="5"/>
  <c r="C975" i="5"/>
  <c r="D975" i="5"/>
  <c r="B976" i="5"/>
  <c r="C976" i="5"/>
  <c r="D976" i="5"/>
  <c r="B977" i="5"/>
  <c r="C977" i="5"/>
  <c r="D977" i="5"/>
  <c r="B978" i="5"/>
  <c r="C978" i="5"/>
  <c r="D978" i="5"/>
  <c r="B979" i="5"/>
  <c r="C979" i="5"/>
  <c r="D979" i="5"/>
  <c r="B980" i="5"/>
  <c r="C980" i="5"/>
  <c r="D980" i="5"/>
  <c r="B981" i="5"/>
  <c r="C981" i="5"/>
  <c r="D981" i="5"/>
  <c r="B982" i="5"/>
  <c r="C982" i="5"/>
  <c r="D982" i="5"/>
  <c r="B983" i="5"/>
  <c r="C983" i="5"/>
  <c r="D983" i="5"/>
  <c r="B984" i="5"/>
  <c r="C984" i="5"/>
  <c r="D984" i="5"/>
  <c r="B985" i="5"/>
  <c r="C985" i="5"/>
  <c r="D985" i="5"/>
  <c r="B986" i="5"/>
  <c r="C986" i="5"/>
  <c r="D986" i="5"/>
  <c r="B987" i="5"/>
  <c r="C987" i="5"/>
  <c r="D987" i="5"/>
  <c r="B988" i="5"/>
  <c r="C988" i="5"/>
  <c r="D988" i="5"/>
  <c r="B989" i="5"/>
  <c r="C989" i="5"/>
  <c r="D989" i="5"/>
  <c r="B990" i="5"/>
  <c r="C990" i="5"/>
  <c r="D990" i="5"/>
  <c r="B991" i="5"/>
  <c r="C991" i="5"/>
  <c r="D991" i="5"/>
  <c r="B992" i="5"/>
  <c r="C992" i="5"/>
  <c r="D992" i="5"/>
  <c r="B993" i="5"/>
  <c r="C993" i="5"/>
  <c r="D993" i="5"/>
  <c r="B994" i="5"/>
  <c r="C994" i="5"/>
  <c r="D994" i="5"/>
  <c r="B995" i="5"/>
  <c r="C995" i="5"/>
  <c r="D995" i="5"/>
  <c r="B996" i="5"/>
  <c r="C996" i="5"/>
  <c r="D996" i="5"/>
  <c r="B997" i="5"/>
  <c r="C997" i="5"/>
  <c r="D997" i="5"/>
  <c r="B998" i="5"/>
  <c r="C998" i="5"/>
  <c r="D998" i="5"/>
  <c r="B999" i="5"/>
  <c r="C999" i="5"/>
  <c r="D999" i="5"/>
  <c r="B1000" i="5"/>
  <c r="C1000" i="5"/>
  <c r="D1000" i="5"/>
  <c r="B1001" i="5"/>
  <c r="C1001" i="5"/>
  <c r="D1001" i="5"/>
  <c r="B1002" i="5"/>
  <c r="C1002" i="5"/>
  <c r="D1002" i="5"/>
  <c r="B1003" i="5"/>
  <c r="C1003" i="5"/>
  <c r="D1003" i="5"/>
  <c r="B1004" i="5"/>
  <c r="C1004" i="5"/>
  <c r="D1004" i="5"/>
  <c r="B1005" i="5"/>
  <c r="C1005" i="5"/>
  <c r="D1005" i="5"/>
  <c r="B1006" i="5"/>
  <c r="C1006" i="5"/>
  <c r="D1006" i="5"/>
  <c r="B1007" i="5"/>
  <c r="C1007" i="5"/>
  <c r="D1007" i="5"/>
  <c r="B1008" i="5"/>
  <c r="C1008" i="5"/>
  <c r="D1008" i="5"/>
  <c r="B1009" i="5"/>
  <c r="C1009" i="5"/>
  <c r="D1009" i="5"/>
  <c r="B1010" i="5"/>
  <c r="C1010" i="5"/>
  <c r="D1010" i="5"/>
  <c r="B1011" i="5"/>
  <c r="C1011" i="5"/>
  <c r="D1011" i="5"/>
  <c r="B1012" i="5"/>
  <c r="C1012" i="5"/>
  <c r="D1012" i="5"/>
  <c r="B1013" i="5"/>
  <c r="C1013" i="5"/>
  <c r="D1013" i="5"/>
  <c r="B1014" i="5"/>
  <c r="C1014" i="5"/>
  <c r="D1014" i="5"/>
  <c r="B1015" i="5"/>
  <c r="C1015" i="5"/>
  <c r="D1015" i="5"/>
  <c r="B1016" i="5"/>
  <c r="C1016" i="5"/>
  <c r="D1016" i="5"/>
  <c r="B1017" i="5"/>
  <c r="C1017" i="5"/>
  <c r="D1017" i="5"/>
  <c r="B1018" i="5"/>
  <c r="C1018" i="5"/>
  <c r="D1018" i="5"/>
  <c r="B1019" i="5"/>
  <c r="C1019" i="5"/>
  <c r="D1019" i="5"/>
  <c r="B1020" i="5"/>
  <c r="C1020" i="5"/>
  <c r="D1020" i="5"/>
  <c r="B1021" i="5"/>
  <c r="C1021" i="5"/>
  <c r="D1021" i="5"/>
  <c r="B1022" i="5"/>
  <c r="C1022" i="5"/>
  <c r="D1022" i="5"/>
  <c r="B1023" i="5"/>
  <c r="C1023" i="5"/>
  <c r="D1023" i="5"/>
  <c r="B1024" i="5"/>
  <c r="C1024" i="5"/>
  <c r="D1024" i="5"/>
  <c r="B1025" i="5"/>
  <c r="C1025" i="5"/>
  <c r="D1025" i="5"/>
  <c r="B1026" i="5"/>
  <c r="C1026" i="5"/>
  <c r="D1026" i="5"/>
  <c r="B1027" i="5"/>
  <c r="C1027" i="5"/>
  <c r="D1027" i="5"/>
  <c r="B1028" i="5"/>
  <c r="C1028" i="5"/>
  <c r="D1028" i="5"/>
  <c r="B1029" i="5"/>
  <c r="C1029" i="5"/>
  <c r="D1029" i="5"/>
  <c r="B1030" i="5"/>
  <c r="C1030" i="5"/>
  <c r="D1030" i="5"/>
  <c r="B1031" i="5"/>
  <c r="C1031" i="5"/>
  <c r="D1031" i="5"/>
  <c r="B1032" i="5"/>
  <c r="C1032" i="5"/>
  <c r="D1032" i="5"/>
  <c r="B1033" i="5"/>
  <c r="C1033" i="5"/>
  <c r="D1033" i="5"/>
  <c r="B1034" i="5"/>
  <c r="C1034" i="5"/>
  <c r="D1034" i="5"/>
  <c r="B1035" i="5"/>
  <c r="C1035" i="5"/>
  <c r="D1035" i="5"/>
  <c r="B1036" i="5"/>
  <c r="C1036" i="5"/>
  <c r="D1036" i="5"/>
  <c r="B1037" i="5"/>
  <c r="C1037" i="5"/>
  <c r="D1037" i="5"/>
  <c r="B1038" i="5"/>
  <c r="C1038" i="5"/>
  <c r="D1038" i="5"/>
  <c r="B1039" i="5"/>
  <c r="C1039" i="5"/>
  <c r="D1039" i="5"/>
  <c r="B1040" i="5"/>
  <c r="C1040" i="5"/>
  <c r="D1040" i="5"/>
  <c r="B1041" i="5"/>
  <c r="C1041" i="5"/>
  <c r="D1041" i="5"/>
  <c r="B1042" i="5"/>
  <c r="C1042" i="5"/>
  <c r="D1042" i="5"/>
  <c r="B1043" i="5"/>
  <c r="C1043" i="5"/>
  <c r="D1043" i="5"/>
  <c r="B1044" i="5"/>
  <c r="C1044" i="5"/>
  <c r="D1044" i="5"/>
  <c r="B1045" i="5"/>
  <c r="C1045" i="5"/>
  <c r="D1045" i="5"/>
  <c r="B1046" i="5"/>
  <c r="C1046" i="5"/>
  <c r="D1046" i="5"/>
  <c r="B1047" i="5"/>
  <c r="C1047" i="5"/>
  <c r="D1047" i="5"/>
  <c r="B1048" i="5"/>
  <c r="C1048" i="5"/>
  <c r="D1048" i="5"/>
  <c r="B1049" i="5"/>
  <c r="C1049" i="5"/>
  <c r="D1049" i="5"/>
  <c r="B1050" i="5"/>
  <c r="C1050" i="5"/>
  <c r="D1050" i="5"/>
  <c r="B1051" i="5"/>
  <c r="C1051" i="5"/>
  <c r="D1051" i="5"/>
  <c r="B1052" i="5"/>
  <c r="C1052" i="5"/>
  <c r="D1052" i="5"/>
  <c r="B1053" i="5"/>
  <c r="C1053" i="5"/>
  <c r="D1053" i="5"/>
  <c r="B1054" i="5"/>
  <c r="C1054" i="5"/>
  <c r="D1054" i="5"/>
  <c r="B1055" i="5"/>
  <c r="C1055" i="5"/>
  <c r="D1055" i="5"/>
  <c r="B1056" i="5"/>
  <c r="C1056" i="5"/>
  <c r="D1056" i="5"/>
  <c r="B1057" i="5"/>
  <c r="C1057" i="5"/>
  <c r="D1057" i="5"/>
  <c r="B1058" i="5"/>
  <c r="C1058" i="5"/>
  <c r="D1058" i="5"/>
  <c r="B1059" i="5"/>
  <c r="C1059" i="5"/>
  <c r="D1059" i="5"/>
  <c r="B1060" i="5"/>
  <c r="C1060" i="5"/>
  <c r="D1060" i="5"/>
  <c r="B1061" i="5"/>
  <c r="C1061" i="5"/>
  <c r="D1061" i="5"/>
  <c r="B1062" i="5"/>
  <c r="C1062" i="5"/>
  <c r="D1062" i="5"/>
  <c r="B1063" i="5"/>
  <c r="C1063" i="5"/>
  <c r="D1063" i="5"/>
  <c r="B1064" i="5"/>
  <c r="C1064" i="5"/>
  <c r="D1064" i="5"/>
  <c r="B1065" i="5"/>
  <c r="C1065" i="5"/>
  <c r="D1065" i="5"/>
  <c r="B1066" i="5"/>
  <c r="C1066" i="5"/>
  <c r="D1066" i="5"/>
  <c r="B1067" i="5"/>
  <c r="C1067" i="5"/>
  <c r="D1067" i="5"/>
  <c r="B1068" i="5"/>
  <c r="C1068" i="5"/>
  <c r="D1068" i="5"/>
  <c r="B1069" i="5"/>
  <c r="C1069" i="5"/>
  <c r="D1069" i="5"/>
  <c r="B1070" i="5"/>
  <c r="C1070" i="5"/>
  <c r="D1070" i="5"/>
  <c r="B1071" i="5"/>
  <c r="C1071" i="5"/>
  <c r="D1071" i="5"/>
  <c r="B1072" i="5"/>
  <c r="C1072" i="5"/>
  <c r="D1072" i="5"/>
  <c r="B1073" i="5"/>
  <c r="C1073" i="5"/>
  <c r="D1073" i="5"/>
  <c r="B1074" i="5"/>
  <c r="C1074" i="5"/>
  <c r="D1074" i="5"/>
  <c r="B1075" i="5"/>
  <c r="C1075" i="5"/>
  <c r="D1075" i="5"/>
  <c r="B1076" i="5"/>
  <c r="C1076" i="5"/>
  <c r="D1076" i="5"/>
  <c r="B1077" i="5"/>
  <c r="C1077" i="5"/>
  <c r="D1077" i="5"/>
  <c r="B1078" i="5"/>
  <c r="C1078" i="5"/>
  <c r="D1078" i="5"/>
  <c r="B1079" i="5"/>
  <c r="C1079" i="5"/>
  <c r="D1079" i="5"/>
  <c r="B1080" i="5"/>
  <c r="C1080" i="5"/>
  <c r="D1080" i="5"/>
  <c r="B1081" i="5"/>
  <c r="C1081" i="5"/>
  <c r="D1081" i="5"/>
  <c r="B1082" i="5"/>
  <c r="C1082" i="5"/>
  <c r="D1082" i="5"/>
  <c r="B1083" i="5"/>
  <c r="C1083" i="5"/>
  <c r="D1083" i="5"/>
  <c r="B1084" i="5"/>
  <c r="C1084" i="5"/>
  <c r="D1084" i="5"/>
  <c r="B1085" i="5"/>
  <c r="C1085" i="5"/>
  <c r="D1085" i="5"/>
  <c r="B1086" i="5"/>
  <c r="C1086" i="5"/>
  <c r="D1086" i="5"/>
  <c r="B1087" i="5"/>
  <c r="C1087" i="5"/>
  <c r="D1087" i="5"/>
  <c r="B1088" i="5"/>
  <c r="C1088" i="5"/>
  <c r="D1088" i="5"/>
  <c r="B1089" i="5"/>
  <c r="C1089" i="5"/>
  <c r="D1089" i="5"/>
  <c r="B1090" i="5"/>
  <c r="C1090" i="5"/>
  <c r="D1090" i="5"/>
  <c r="B1091" i="5"/>
  <c r="C1091" i="5"/>
  <c r="D1091" i="5"/>
  <c r="B1092" i="5"/>
  <c r="C1092" i="5"/>
  <c r="D1092" i="5"/>
  <c r="B1093" i="5"/>
  <c r="C1093" i="5"/>
  <c r="D1093" i="5"/>
  <c r="B1094" i="5"/>
  <c r="C1094" i="5"/>
  <c r="D1094" i="5"/>
  <c r="B1095" i="5"/>
  <c r="C1095" i="5"/>
  <c r="D1095" i="5"/>
  <c r="B1096" i="5"/>
  <c r="C1096" i="5"/>
  <c r="D1096" i="5"/>
  <c r="B1097" i="5"/>
  <c r="C1097" i="5"/>
  <c r="D1097" i="5"/>
  <c r="B1098" i="5"/>
  <c r="C1098" i="5"/>
  <c r="D1098" i="5"/>
  <c r="B1099" i="5"/>
  <c r="C1099" i="5"/>
  <c r="D1099" i="5"/>
  <c r="B1100" i="5"/>
  <c r="C1100" i="5"/>
  <c r="D1100" i="5"/>
  <c r="B1101" i="5"/>
  <c r="C1101" i="5"/>
  <c r="D1101" i="5"/>
  <c r="B1102" i="5"/>
  <c r="C1102" i="5"/>
  <c r="D1102" i="5"/>
  <c r="B1103" i="5"/>
  <c r="C1103" i="5"/>
  <c r="D1103" i="5"/>
  <c r="B1104" i="5"/>
  <c r="C1104" i="5"/>
  <c r="D1104" i="5"/>
  <c r="B1105" i="5"/>
  <c r="C1105" i="5"/>
  <c r="D1105" i="5"/>
  <c r="B1106" i="5"/>
  <c r="C1106" i="5"/>
  <c r="D1106" i="5"/>
  <c r="B1107" i="5"/>
  <c r="C1107" i="5"/>
  <c r="D1107" i="5"/>
  <c r="B1108" i="5"/>
  <c r="C1108" i="5"/>
  <c r="D1108" i="5"/>
  <c r="B1109" i="5"/>
  <c r="C1109" i="5"/>
  <c r="D1109" i="5"/>
  <c r="B1110" i="5"/>
  <c r="C1110" i="5"/>
  <c r="D1110" i="5"/>
  <c r="B1111" i="5"/>
  <c r="C1111" i="5"/>
  <c r="D1111" i="5"/>
  <c r="B1112" i="5"/>
  <c r="C1112" i="5"/>
  <c r="D1112" i="5"/>
  <c r="B1113" i="5"/>
  <c r="C1113" i="5"/>
  <c r="D1113" i="5"/>
  <c r="B1114" i="5"/>
  <c r="C1114" i="5"/>
  <c r="D1114" i="5"/>
  <c r="B1115" i="5"/>
  <c r="C1115" i="5"/>
  <c r="D1115" i="5"/>
  <c r="BT1108" i="28" l="1"/>
  <c r="BZ1108" i="28"/>
  <c r="BX1108" i="28"/>
  <c r="BU1107" i="28"/>
  <c r="BY1105" i="28"/>
  <c r="BV1104" i="28"/>
  <c r="CB1104" i="28"/>
  <c r="BW1104" i="28"/>
  <c r="CA1104" i="28"/>
  <c r="BZ1103" i="28"/>
  <c r="CC1103" i="28"/>
  <c r="CA1102" i="28"/>
  <c r="BV1102" i="28"/>
  <c r="CB1102" i="28"/>
  <c r="BZ1102" i="28"/>
  <c r="BT1102" i="28"/>
  <c r="CB1098" i="28"/>
  <c r="BZ1098" i="28"/>
  <c r="BT1098" i="28"/>
  <c r="CC1097" i="28"/>
  <c r="BX1097" i="28"/>
  <c r="BT1097" i="28"/>
  <c r="CB1097" i="28"/>
  <c r="BV1097" i="28"/>
  <c r="BX1095" i="28"/>
  <c r="CA1092" i="28"/>
  <c r="BT1091" i="28"/>
  <c r="BZ1091" i="28"/>
  <c r="BX1091" i="28"/>
  <c r="CC1091" i="28"/>
  <c r="BY1091" i="28"/>
  <c r="BX1088" i="28"/>
  <c r="BV1087" i="28"/>
  <c r="CB1087" i="28"/>
  <c r="BU1087" i="28"/>
  <c r="BY1085" i="28"/>
  <c r="BT1085" i="28"/>
  <c r="CB1085" i="28"/>
  <c r="BV1085" i="28"/>
  <c r="BV1084" i="28"/>
  <c r="BW1078" i="28"/>
  <c r="BT1076" i="28"/>
  <c r="BZ1076" i="28"/>
  <c r="BX1076" i="28"/>
  <c r="BU1075" i="28"/>
  <c r="BY1073" i="28"/>
  <c r="BV1072" i="28"/>
  <c r="CB1072" i="28"/>
  <c r="BW1072" i="28"/>
  <c r="CA1072" i="28"/>
  <c r="BZ1071" i="28"/>
  <c r="CC1071" i="28"/>
  <c r="CA1070" i="28"/>
  <c r="BV1070" i="28"/>
  <c r="CB1070" i="28"/>
  <c r="BZ1070" i="28"/>
  <c r="BT1070" i="28"/>
  <c r="CB1066" i="28"/>
  <c r="BZ1066" i="28"/>
  <c r="BT1066" i="28"/>
  <c r="CC1065" i="28"/>
  <c r="BX1065" i="28"/>
  <c r="BT1065" i="28"/>
  <c r="CB1065" i="28"/>
  <c r="BV1065" i="28"/>
  <c r="BX1063" i="28"/>
  <c r="CA1060" i="28"/>
  <c r="BT1059" i="28"/>
  <c r="BZ1059" i="28"/>
  <c r="BX1059" i="28"/>
  <c r="CC1059" i="28"/>
  <c r="BY1059" i="28"/>
  <c r="BX1056" i="28"/>
  <c r="BV1055" i="28"/>
  <c r="CB1055" i="28"/>
  <c r="BU1055" i="28"/>
  <c r="BY1053" i="28"/>
  <c r="BT1053" i="28"/>
  <c r="CB1053" i="28"/>
  <c r="BV1053" i="28"/>
  <c r="BV1052" i="28"/>
  <c r="BV1050" i="28"/>
  <c r="CB1050" i="28"/>
  <c r="BV1048" i="28"/>
  <c r="BV1046" i="28"/>
  <c r="BV1044" i="28"/>
  <c r="BZ1042" i="28"/>
  <c r="BV1042" i="28"/>
  <c r="BZ1034" i="28"/>
  <c r="BV1034" i="28"/>
  <c r="BZ1026" i="28"/>
  <c r="BV1026" i="28"/>
  <c r="BX1024" i="28"/>
  <c r="BX1020" i="28"/>
  <c r="CC1020" i="28"/>
  <c r="BY1020" i="28"/>
  <c r="BW1020" i="28"/>
  <c r="BX1016" i="28"/>
  <c r="BX1012" i="28"/>
  <c r="CC1012" i="28"/>
  <c r="BY1012" i="28"/>
  <c r="BW1012" i="28"/>
  <c r="BX1008" i="28"/>
  <c r="BX1004" i="28"/>
  <c r="CC1004" i="28"/>
  <c r="BY1004" i="28"/>
  <c r="BW1004" i="28"/>
  <c r="CB1106" i="28"/>
  <c r="BZ1106" i="28"/>
  <c r="BT1106" i="28"/>
  <c r="CC1105" i="28"/>
  <c r="BX1105" i="28"/>
  <c r="BT1105" i="28"/>
  <c r="CB1105" i="28"/>
  <c r="BV1105" i="28"/>
  <c r="BX1103" i="28"/>
  <c r="CA1100" i="28"/>
  <c r="BT1099" i="28"/>
  <c r="BZ1099" i="28"/>
  <c r="BX1099" i="28"/>
  <c r="CC1099" i="28"/>
  <c r="BY1099" i="28"/>
  <c r="BX1096" i="28"/>
  <c r="BV1095" i="28"/>
  <c r="CB1095" i="28"/>
  <c r="BU1095" i="28"/>
  <c r="BY1093" i="28"/>
  <c r="BT1093" i="28"/>
  <c r="CB1093" i="28"/>
  <c r="BV1093" i="28"/>
  <c r="BV1092" i="28"/>
  <c r="BW1086" i="28"/>
  <c r="BZ1084" i="28"/>
  <c r="BX1084" i="28"/>
  <c r="BU1083" i="28"/>
  <c r="BY1081" i="28"/>
  <c r="CB1080" i="28"/>
  <c r="BW1080" i="28"/>
  <c r="CA1080" i="28"/>
  <c r="BZ1079" i="28"/>
  <c r="CC1079" i="28"/>
  <c r="CA1078" i="28"/>
  <c r="BV1078" i="28"/>
  <c r="CB1078" i="28"/>
  <c r="BZ1078" i="28"/>
  <c r="BT1078" i="28"/>
  <c r="CB1074" i="28"/>
  <c r="BZ1074" i="28"/>
  <c r="BT1074" i="28"/>
  <c r="CC1073" i="28"/>
  <c r="BX1073" i="28"/>
  <c r="BT1073" i="28"/>
  <c r="CB1073" i="28"/>
  <c r="BV1073" i="28"/>
  <c r="BX1071" i="28"/>
  <c r="CA1068" i="28"/>
  <c r="BZ1067" i="28"/>
  <c r="BX1067" i="28"/>
  <c r="CC1067" i="28"/>
  <c r="BY1067" i="28"/>
  <c r="BX1064" i="28"/>
  <c r="CB1063" i="28"/>
  <c r="BU1063" i="28"/>
  <c r="BY1061" i="28"/>
  <c r="BT1061" i="28"/>
  <c r="CB1061" i="28"/>
  <c r="BV1061" i="28"/>
  <c r="BV1060" i="28"/>
  <c r="BW1054" i="28"/>
  <c r="BZ1052" i="28"/>
  <c r="BX1052" i="28"/>
  <c r="BU1051" i="28"/>
  <c r="CB1049" i="28"/>
  <c r="CB1045" i="28"/>
  <c r="CA1041" i="28"/>
  <c r="BU1041" i="28"/>
  <c r="CC1036" i="28"/>
  <c r="BY1036" i="28"/>
  <c r="BW1036" i="28"/>
  <c r="CA1035" i="28"/>
  <c r="BU1035" i="28"/>
  <c r="CA1033" i="28"/>
  <c r="BU1033" i="28"/>
  <c r="CC1028" i="28"/>
  <c r="BY1028" i="28"/>
  <c r="BW1028" i="28"/>
  <c r="CA1027" i="28"/>
  <c r="BU1027" i="28"/>
  <c r="CA1025" i="28"/>
  <c r="BU1025" i="28"/>
  <c r="CB1023" i="28"/>
  <c r="BZ1023" i="28"/>
  <c r="CB1019" i="28"/>
  <c r="BZ1019" i="28"/>
  <c r="BT1018" i="28"/>
  <c r="CA1017" i="28"/>
  <c r="BU1017" i="28"/>
  <c r="CB1015" i="28"/>
  <c r="BZ1015" i="28"/>
  <c r="CB1011" i="28"/>
  <c r="BZ1011" i="28"/>
  <c r="BT1010" i="28"/>
  <c r="CA1009" i="28"/>
  <c r="BU1009" i="28"/>
  <c r="CB1007" i="28"/>
  <c r="BZ1007" i="28"/>
  <c r="CB1003" i="28"/>
  <c r="BZ1003" i="28"/>
  <c r="BT1002" i="28"/>
  <c r="CB986" i="28"/>
  <c r="CA1108" i="28"/>
  <c r="BT1107" i="28"/>
  <c r="BZ1107" i="28"/>
  <c r="BX1107" i="28"/>
  <c r="CC1107" i="28"/>
  <c r="BY1107" i="28"/>
  <c r="BX1104" i="28"/>
  <c r="BV1103" i="28"/>
  <c r="CB1103" i="28"/>
  <c r="BU1103" i="28"/>
  <c r="BY1101" i="28"/>
  <c r="CB1101" i="28"/>
  <c r="BV1101" i="28"/>
  <c r="BT1092" i="28"/>
  <c r="BZ1092" i="28"/>
  <c r="BX1092" i="28"/>
  <c r="BU1091" i="28"/>
  <c r="BY1089" i="28"/>
  <c r="BV1088" i="28"/>
  <c r="CB1088" i="28"/>
  <c r="CA1088" i="28"/>
  <c r="BZ1087" i="28"/>
  <c r="CC1087" i="28"/>
  <c r="CA1086" i="28"/>
  <c r="BV1086" i="28"/>
  <c r="CB1086" i="28"/>
  <c r="BZ1086" i="28"/>
  <c r="BT1086" i="28"/>
  <c r="CB1082" i="28"/>
  <c r="BZ1082" i="28"/>
  <c r="BT1082" i="28"/>
  <c r="CC1081" i="28"/>
  <c r="BX1081" i="28"/>
  <c r="BT1081" i="28"/>
  <c r="CB1081" i="28"/>
  <c r="BV1081" i="28"/>
  <c r="BX1079" i="28"/>
  <c r="CA1076" i="28"/>
  <c r="BT1075" i="28"/>
  <c r="BZ1075" i="28"/>
  <c r="BX1075" i="28"/>
  <c r="CC1075" i="28"/>
  <c r="BY1075" i="28"/>
  <c r="BX1072" i="28"/>
  <c r="BV1071" i="28"/>
  <c r="CB1071" i="28"/>
  <c r="BU1071" i="28"/>
  <c r="BY1069" i="28"/>
  <c r="BT1069" i="28"/>
  <c r="CB1069" i="28"/>
  <c r="BV1069" i="28"/>
  <c r="BV1068" i="28"/>
  <c r="BW1062" i="28"/>
  <c r="BT1060" i="28"/>
  <c r="BZ1060" i="28"/>
  <c r="BX1060" i="28"/>
  <c r="CC1060" i="28"/>
  <c r="BU1059" i="28"/>
  <c r="BY1057" i="28"/>
  <c r="BV1056" i="28"/>
  <c r="CB1056" i="28"/>
  <c r="BW1056" i="28"/>
  <c r="CA1056" i="28"/>
  <c r="BZ1055" i="28"/>
  <c r="CC1055" i="28"/>
  <c r="CA1054" i="28"/>
  <c r="BV1054" i="28"/>
  <c r="CB1054" i="28"/>
  <c r="BZ1054" i="28"/>
  <c r="BT1054" i="28"/>
  <c r="BZ1050" i="28"/>
  <c r="CB1048" i="28"/>
  <c r="BT1048" i="28"/>
  <c r="BZ1048" i="28"/>
  <c r="BZ1046" i="28"/>
  <c r="CB1044" i="28"/>
  <c r="BT1044" i="28"/>
  <c r="BZ1044" i="28"/>
  <c r="CC1042" i="28"/>
  <c r="BY1042" i="28"/>
  <c r="BW1042" i="28"/>
  <c r="CB1037" i="28"/>
  <c r="BT1037" i="28"/>
  <c r="BZ1037" i="28"/>
  <c r="CC1034" i="28"/>
  <c r="BY1034" i="28"/>
  <c r="BW1034" i="28"/>
  <c r="CB1029" i="28"/>
  <c r="BT1029" i="28"/>
  <c r="BZ1029" i="28"/>
  <c r="BZ1024" i="28"/>
  <c r="CB1024" i="28"/>
  <c r="BX1022" i="28"/>
  <c r="BZ1020" i="28"/>
  <c r="BZ1016" i="28"/>
  <c r="CB1016" i="28"/>
  <c r="BX1014" i="28"/>
  <c r="BZ1012" i="28"/>
  <c r="BZ1008" i="28"/>
  <c r="CB1008" i="28"/>
  <c r="BX1006" i="28"/>
  <c r="BZ1004" i="28"/>
  <c r="CB994" i="28"/>
  <c r="BV989" i="28"/>
  <c r="BX1100" i="28"/>
  <c r="BU1099" i="28"/>
  <c r="BY1097" i="28"/>
  <c r="CA1096" i="28"/>
  <c r="CC1095" i="28"/>
  <c r="BZ1094" i="28"/>
  <c r="BT1094" i="28"/>
  <c r="BZ1090" i="28"/>
  <c r="BT1090" i="28"/>
  <c r="CB1089" i="28"/>
  <c r="BV1089" i="28"/>
  <c r="CA1084" i="28"/>
  <c r="BX1083" i="28"/>
  <c r="CC1083" i="28"/>
  <c r="BY1083" i="28"/>
  <c r="BX1080" i="28"/>
  <c r="BU1079" i="28"/>
  <c r="CB1077" i="28"/>
  <c r="BV1077" i="28"/>
  <c r="BX1068" i="28"/>
  <c r="BU1067" i="28"/>
  <c r="BY1065" i="28"/>
  <c r="CA1064" i="28"/>
  <c r="CC1063" i="28"/>
  <c r="BZ1062" i="28"/>
  <c r="BT1062" i="28"/>
  <c r="BZ1058" i="28"/>
  <c r="BT1058" i="28"/>
  <c r="CB1057" i="28"/>
  <c r="BV1057" i="28"/>
  <c r="CA1052" i="28"/>
  <c r="BX1051" i="28"/>
  <c r="CC1051" i="28"/>
  <c r="BY1051" i="28"/>
  <c r="BV1021" i="28"/>
  <c r="CA1019" i="28"/>
  <c r="BU1019" i="28"/>
  <c r="CB1018" i="28"/>
  <c r="BV1013" i="28"/>
  <c r="CA1011" i="28"/>
  <c r="BU1011" i="28"/>
  <c r="CB1010" i="28"/>
  <c r="BV1005" i="28"/>
  <c r="CA1003" i="28"/>
  <c r="BU1003" i="28"/>
  <c r="CB1002" i="28"/>
  <c r="BV997" i="28"/>
  <c r="BT986" i="28"/>
  <c r="CA1001" i="28"/>
  <c r="BU1001" i="28"/>
  <c r="CC996" i="28"/>
  <c r="BY996" i="28"/>
  <c r="BW996" i="28"/>
  <c r="CA995" i="28"/>
  <c r="BU995" i="28"/>
  <c r="CA993" i="28"/>
  <c r="BU993" i="28"/>
  <c r="CC988" i="28"/>
  <c r="BY988" i="28"/>
  <c r="BW988" i="28"/>
  <c r="CA987" i="28"/>
  <c r="BU987" i="28"/>
  <c r="CA985" i="28"/>
  <c r="BU985" i="28"/>
  <c r="CC980" i="28"/>
  <c r="BY980" i="28"/>
  <c r="BW980" i="28"/>
  <c r="CA979" i="28"/>
  <c r="BU979" i="28"/>
  <c r="CA977" i="28"/>
  <c r="BU977" i="28"/>
  <c r="CC972" i="28"/>
  <c r="BY972" i="28"/>
  <c r="BW972" i="28"/>
  <c r="CA971" i="28"/>
  <c r="BU971" i="28"/>
  <c r="CA969" i="28"/>
  <c r="BU969" i="28"/>
  <c r="CC964" i="28"/>
  <c r="BY964" i="28"/>
  <c r="BW964" i="28"/>
  <c r="CA963" i="28"/>
  <c r="BU963" i="28"/>
  <c r="CA961" i="28"/>
  <c r="BU961" i="28"/>
  <c r="CC956" i="28"/>
  <c r="BY956" i="28"/>
  <c r="BW956" i="28"/>
  <c r="CA955" i="28"/>
  <c r="BU955" i="28"/>
  <c r="CA953" i="28"/>
  <c r="BU953" i="28"/>
  <c r="CC948" i="28"/>
  <c r="BY948" i="28"/>
  <c r="BW948" i="28"/>
  <c r="CA947" i="28"/>
  <c r="BU947" i="28"/>
  <c r="CA945" i="28"/>
  <c r="BU945" i="28"/>
  <c r="CC940" i="28"/>
  <c r="BY940" i="28"/>
  <c r="BW940" i="28"/>
  <c r="CA939" i="28"/>
  <c r="BU939" i="28"/>
  <c r="CA937" i="28"/>
  <c r="BU937" i="28"/>
  <c r="CB935" i="28"/>
  <c r="BT933" i="28"/>
  <c r="CB933" i="28"/>
  <c r="BV933" i="28"/>
  <c r="BZ932" i="28"/>
  <c r="BW932" i="28"/>
  <c r="BU931" i="28"/>
  <c r="CB930" i="28"/>
  <c r="BZ930" i="28"/>
  <c r="BT930" i="28"/>
  <c r="CC929" i="28"/>
  <c r="BY929" i="28"/>
  <c r="BX929" i="28"/>
  <c r="BT929" i="28"/>
  <c r="BX928" i="28"/>
  <c r="CB923" i="28"/>
  <c r="BZ923" i="28"/>
  <c r="BT917" i="28"/>
  <c r="CB917" i="28"/>
  <c r="BV917" i="28"/>
  <c r="BU914" i="28"/>
  <c r="CC909" i="28"/>
  <c r="BY909" i="28"/>
  <c r="BU909" i="28"/>
  <c r="CA908" i="28"/>
  <c r="BW905" i="28"/>
  <c r="BU902" i="28"/>
  <c r="CC899" i="28"/>
  <c r="BY899" i="28"/>
  <c r="CA898" i="28"/>
  <c r="BW898" i="28"/>
  <c r="BW893" i="28"/>
  <c r="BW889" i="28"/>
  <c r="CC889" i="28"/>
  <c r="BY889" i="28"/>
  <c r="BU889" i="28"/>
  <c r="BU888" i="28"/>
  <c r="CA888" i="28"/>
  <c r="CB887" i="28"/>
  <c r="BW887" i="28"/>
  <c r="CC887" i="28"/>
  <c r="BY887" i="28"/>
  <c r="BU886" i="28"/>
  <c r="CA886" i="28"/>
  <c r="BW886" i="28"/>
  <c r="CC877" i="28"/>
  <c r="BY877" i="28"/>
  <c r="BU877" i="28"/>
  <c r="CA876" i="28"/>
  <c r="BW873" i="28"/>
  <c r="BU870" i="28"/>
  <c r="CC867" i="28"/>
  <c r="BY867" i="28"/>
  <c r="CA866" i="28"/>
  <c r="BW866" i="28"/>
  <c r="BW861" i="28"/>
  <c r="CC857" i="28"/>
  <c r="BY857" i="28"/>
  <c r="BU857" i="28"/>
  <c r="CA856" i="28"/>
  <c r="CB855" i="28"/>
  <c r="CC855" i="28"/>
  <c r="BY855" i="28"/>
  <c r="CA854" i="28"/>
  <c r="BW854" i="28"/>
  <c r="BU850" i="28"/>
  <c r="CC845" i="28"/>
  <c r="BY845" i="28"/>
  <c r="BU845" i="28"/>
  <c r="CA844" i="28"/>
  <c r="BW841" i="28"/>
  <c r="BU838" i="28"/>
  <c r="CA834" i="28"/>
  <c r="BZ832" i="28"/>
  <c r="CA830" i="28"/>
  <c r="BW830" i="28"/>
  <c r="CB829" i="28"/>
  <c r="CC829" i="28"/>
  <c r="BY829" i="28"/>
  <c r="BU826" i="28"/>
  <c r="CA826" i="28"/>
  <c r="CC823" i="28"/>
  <c r="BX823" i="28"/>
  <c r="BT823" i="28"/>
  <c r="BZ822" i="28"/>
  <c r="BU822" i="28"/>
  <c r="CA822" i="28"/>
  <c r="CB819" i="28"/>
  <c r="BZ817" i="28"/>
  <c r="BW809" i="28"/>
  <c r="CC809" i="28"/>
  <c r="BU802" i="28"/>
  <c r="CA802" i="28"/>
  <c r="BZ800" i="28"/>
  <c r="BU798" i="28"/>
  <c r="CA798" i="28"/>
  <c r="BW798" i="28"/>
  <c r="CB797" i="28"/>
  <c r="BW797" i="28"/>
  <c r="CC797" i="28"/>
  <c r="BY797" i="28"/>
  <c r="BU794" i="28"/>
  <c r="CA794" i="28"/>
  <c r="CB793" i="28"/>
  <c r="BV792" i="28"/>
  <c r="BZ788" i="28"/>
  <c r="BU788" i="28"/>
  <c r="CA788" i="28"/>
  <c r="CB785" i="28"/>
  <c r="BZ784" i="28"/>
  <c r="BU784" i="28"/>
  <c r="CA784" i="28"/>
  <c r="BT783" i="28"/>
  <c r="BZ780" i="28"/>
  <c r="BU780" i="28"/>
  <c r="CA780" i="28"/>
  <c r="CB777" i="28"/>
  <c r="BZ776" i="28"/>
  <c r="BU776" i="28"/>
  <c r="CA776" i="28"/>
  <c r="BT775" i="28"/>
  <c r="BZ772" i="28"/>
  <c r="BU772" i="28"/>
  <c r="CA772" i="28"/>
  <c r="CB769" i="28"/>
  <c r="BZ768" i="28"/>
  <c r="BU768" i="28"/>
  <c r="CA768" i="28"/>
  <c r="BT767" i="28"/>
  <c r="BZ764" i="28"/>
  <c r="BU764" i="28"/>
  <c r="CA764" i="28"/>
  <c r="CB761" i="28"/>
  <c r="BW759" i="28"/>
  <c r="CC759" i="28"/>
  <c r="BY759" i="28"/>
  <c r="BU759" i="28"/>
  <c r="BX757" i="28"/>
  <c r="BV754" i="28"/>
  <c r="CB751" i="28"/>
  <c r="BT749" i="28"/>
  <c r="BX747" i="28"/>
  <c r="BV744" i="28"/>
  <c r="BZ740" i="28"/>
  <c r="BU740" i="28"/>
  <c r="CA740" i="28"/>
  <c r="BW740" i="28"/>
  <c r="BT739" i="28"/>
  <c r="BX737" i="28"/>
  <c r="BV734" i="28"/>
  <c r="BU731" i="28"/>
  <c r="CB723" i="28"/>
  <c r="CB719" i="28"/>
  <c r="BV718" i="28"/>
  <c r="BV712" i="28"/>
  <c r="BX705" i="28"/>
  <c r="BV702" i="28"/>
  <c r="CB697" i="28"/>
  <c r="BT690" i="28"/>
  <c r="CB686" i="28"/>
  <c r="BW680" i="28"/>
  <c r="CB680" i="28"/>
  <c r="BX672" i="28"/>
  <c r="BW672" i="28"/>
  <c r="CA654" i="28"/>
  <c r="BY652" i="28"/>
  <c r="BV645" i="28"/>
  <c r="CC1026" i="28"/>
  <c r="BY1026" i="28"/>
  <c r="BW1026" i="28"/>
  <c r="CB1021" i="28"/>
  <c r="BT1021" i="28"/>
  <c r="BZ1021" i="28"/>
  <c r="CC1018" i="28"/>
  <c r="BY1018" i="28"/>
  <c r="BW1018" i="28"/>
  <c r="CB1013" i="28"/>
  <c r="BT1013" i="28"/>
  <c r="BZ1013" i="28"/>
  <c r="CC1013" i="28"/>
  <c r="CC1010" i="28"/>
  <c r="BY1010" i="28"/>
  <c r="BW1010" i="28"/>
  <c r="CB1005" i="28"/>
  <c r="BT1005" i="28"/>
  <c r="BZ1005" i="28"/>
  <c r="CC1002" i="28"/>
  <c r="BY1002" i="28"/>
  <c r="BW1002" i="28"/>
  <c r="CB997" i="28"/>
  <c r="BT997" i="28"/>
  <c r="BZ997" i="28"/>
  <c r="CC997" i="28"/>
  <c r="CC994" i="28"/>
  <c r="BY994" i="28"/>
  <c r="BW994" i="28"/>
  <c r="CB989" i="28"/>
  <c r="BT989" i="28"/>
  <c r="BZ989" i="28"/>
  <c r="CC986" i="28"/>
  <c r="BY986" i="28"/>
  <c r="BW986" i="28"/>
  <c r="CB981" i="28"/>
  <c r="BT981" i="28"/>
  <c r="BZ981" i="28"/>
  <c r="CC978" i="28"/>
  <c r="BY978" i="28"/>
  <c r="BW978" i="28"/>
  <c r="CB973" i="28"/>
  <c r="BT973" i="28"/>
  <c r="BZ973" i="28"/>
  <c r="CC970" i="28"/>
  <c r="BY970" i="28"/>
  <c r="BW970" i="28"/>
  <c r="CB965" i="28"/>
  <c r="BT965" i="28"/>
  <c r="BZ965" i="28"/>
  <c r="CC962" i="28"/>
  <c r="BY962" i="28"/>
  <c r="BW962" i="28"/>
  <c r="CB957" i="28"/>
  <c r="BT957" i="28"/>
  <c r="BZ957" i="28"/>
  <c r="CC954" i="28"/>
  <c r="BY954" i="28"/>
  <c r="BW954" i="28"/>
  <c r="CB949" i="28"/>
  <c r="BT949" i="28"/>
  <c r="BZ949" i="28"/>
  <c r="CC946" i="28"/>
  <c r="BY946" i="28"/>
  <c r="BW946" i="28"/>
  <c r="CB941" i="28"/>
  <c r="BT941" i="28"/>
  <c r="BZ941" i="28"/>
  <c r="CC938" i="28"/>
  <c r="BY938" i="28"/>
  <c r="BW938" i="28"/>
  <c r="BX927" i="28"/>
  <c r="CA926" i="28"/>
  <c r="BV926" i="28"/>
  <c r="CB926" i="28"/>
  <c r="BX926" i="28"/>
  <c r="BV924" i="28"/>
  <c r="CA924" i="28"/>
  <c r="BW922" i="28"/>
  <c r="CB920" i="28"/>
  <c r="BW920" i="28"/>
  <c r="BX919" i="28"/>
  <c r="BT916" i="28"/>
  <c r="BZ916" i="28"/>
  <c r="CA916" i="28"/>
  <c r="BW913" i="28"/>
  <c r="BU910" i="28"/>
  <c r="CC907" i="28"/>
  <c r="BY907" i="28"/>
  <c r="CA906" i="28"/>
  <c r="BW906" i="28"/>
  <c r="BW901" i="28"/>
  <c r="CC897" i="28"/>
  <c r="BY897" i="28"/>
  <c r="BU897" i="28"/>
  <c r="CA896" i="28"/>
  <c r="CB895" i="28"/>
  <c r="CC895" i="28"/>
  <c r="BY895" i="28"/>
  <c r="CA894" i="28"/>
  <c r="BW894" i="28"/>
  <c r="BW885" i="28"/>
  <c r="CC885" i="28"/>
  <c r="BY885" i="28"/>
  <c r="BU885" i="28"/>
  <c r="BU884" i="28"/>
  <c r="CA884" i="28"/>
  <c r="BU878" i="28"/>
  <c r="CC875" i="28"/>
  <c r="BY875" i="28"/>
  <c r="CA874" i="28"/>
  <c r="BW874" i="28"/>
  <c r="BW869" i="28"/>
  <c r="CC865" i="28"/>
  <c r="BY865" i="28"/>
  <c r="BU865" i="28"/>
  <c r="CA864" i="28"/>
  <c r="CB863" i="28"/>
  <c r="CC863" i="28"/>
  <c r="BY863" i="28"/>
  <c r="CA862" i="28"/>
  <c r="BW862" i="28"/>
  <c r="BU858" i="28"/>
  <c r="CC853" i="28"/>
  <c r="BY853" i="28"/>
  <c r="BU853" i="28"/>
  <c r="CA852" i="28"/>
  <c r="BW849" i="28"/>
  <c r="BU846" i="28"/>
  <c r="CC843" i="28"/>
  <c r="BY843" i="28"/>
  <c r="CA842" i="28"/>
  <c r="BW842" i="28"/>
  <c r="BW837" i="28"/>
  <c r="CA836" i="28"/>
  <c r="BV836" i="28"/>
  <c r="CB836" i="28"/>
  <c r="BW835" i="28"/>
  <c r="CC833" i="28"/>
  <c r="BY833" i="28"/>
  <c r="CA828" i="28"/>
  <c r="BV828" i="28"/>
  <c r="CB828" i="28"/>
  <c r="BZ824" i="28"/>
  <c r="BU824" i="28"/>
  <c r="CA824" i="28"/>
  <c r="CB821" i="28"/>
  <c r="BW821" i="28"/>
  <c r="CC821" i="28"/>
  <c r="BW819" i="28"/>
  <c r="BY819" i="28"/>
  <c r="BU819" i="28"/>
  <c r="CC815" i="28"/>
  <c r="BX815" i="28"/>
  <c r="BT815" i="28"/>
  <c r="CB811" i="28"/>
  <c r="BW811" i="28"/>
  <c r="BY811" i="28"/>
  <c r="BZ809" i="28"/>
  <c r="CA804" i="28"/>
  <c r="BV804" i="28"/>
  <c r="CB802" i="28"/>
  <c r="BW801" i="28"/>
  <c r="CC801" i="28"/>
  <c r="BY801" i="28"/>
  <c r="BU800" i="28"/>
  <c r="CA796" i="28"/>
  <c r="BV796" i="28"/>
  <c r="CB794" i="28"/>
  <c r="BW793" i="28"/>
  <c r="CC793" i="28"/>
  <c r="BX763" i="28"/>
  <c r="BV760" i="28"/>
  <c r="BW756" i="28"/>
  <c r="BT755" i="28"/>
  <c r="BX753" i="28"/>
  <c r="BV750" i="28"/>
  <c r="BT745" i="28"/>
  <c r="BX743" i="28"/>
  <c r="BW736" i="28"/>
  <c r="BT735" i="28"/>
  <c r="CB729" i="28"/>
  <c r="BX727" i="28"/>
  <c r="BV722" i="28"/>
  <c r="BX715" i="28"/>
  <c r="BX713" i="28"/>
  <c r="BT713" i="28"/>
  <c r="CB707" i="28"/>
  <c r="BX703" i="28"/>
  <c r="BT703" i="28"/>
  <c r="BV700" i="28"/>
  <c r="BV696" i="28"/>
  <c r="BW688" i="28"/>
  <c r="BY684" i="28"/>
  <c r="BZ683" i="28"/>
  <c r="CB678" i="28"/>
  <c r="BY676" i="28"/>
  <c r="BW662" i="28"/>
  <c r="BW659" i="28"/>
  <c r="BX650" i="28"/>
  <c r="BU982" i="28"/>
  <c r="BX935" i="28"/>
  <c r="CC935" i="28"/>
  <c r="BX934" i="28"/>
  <c r="BY925" i="28"/>
  <c r="BZ922" i="28"/>
  <c r="BT922" i="28"/>
  <c r="BW914" i="28"/>
  <c r="BW909" i="28"/>
  <c r="BU905" i="28"/>
  <c r="BW902" i="28"/>
  <c r="BU898" i="28"/>
  <c r="BU893" i="28"/>
  <c r="BW882" i="28"/>
  <c r="BW877" i="28"/>
  <c r="BU873" i="28"/>
  <c r="BW870" i="28"/>
  <c r="BU866" i="28"/>
  <c r="BU861" i="28"/>
  <c r="BW857" i="28"/>
  <c r="BU854" i="28"/>
  <c r="BW850" i="28"/>
  <c r="BW845" i="28"/>
  <c r="BU841" i="28"/>
  <c r="BW838" i="28"/>
  <c r="CB835" i="28"/>
  <c r="BU834" i="28"/>
  <c r="BU830" i="28"/>
  <c r="BZ816" i="28"/>
  <c r="BW814" i="28"/>
  <c r="CB803" i="28"/>
  <c r="BZ801" i="28"/>
  <c r="BT789" i="28"/>
  <c r="BT785" i="28"/>
  <c r="CB783" i="28"/>
  <c r="BT781" i="28"/>
  <c r="BT777" i="28"/>
  <c r="CB775" i="28"/>
  <c r="BT773" i="28"/>
  <c r="BT769" i="28"/>
  <c r="CB767" i="28"/>
  <c r="BT765" i="28"/>
  <c r="BT761" i="28"/>
  <c r="BX759" i="28"/>
  <c r="BW752" i="28"/>
  <c r="BT751" i="28"/>
  <c r="BU747" i="28"/>
  <c r="CB739" i="28"/>
  <c r="BV732" i="28"/>
  <c r="BX725" i="28"/>
  <c r="BX723" i="28"/>
  <c r="BT723" i="28"/>
  <c r="BW720" i="28"/>
  <c r="BZ718" i="28"/>
  <c r="BU711" i="28"/>
  <c r="BX701" i="28"/>
  <c r="BT701" i="28"/>
  <c r="BZ693" i="28"/>
  <c r="BW675" i="28"/>
  <c r="BZ667" i="28"/>
  <c r="BW656" i="28"/>
  <c r="CB656" i="28"/>
  <c r="BW655" i="28"/>
  <c r="BU652" i="28"/>
  <c r="BX648" i="28"/>
  <c r="BW648" i="28"/>
  <c r="BV639" i="28"/>
  <c r="BZ1018" i="28"/>
  <c r="BV1018" i="28"/>
  <c r="BZ1010" i="28"/>
  <c r="BV1010" i="28"/>
  <c r="BZ1002" i="28"/>
  <c r="BV1002" i="28"/>
  <c r="BZ994" i="28"/>
  <c r="BV994" i="28"/>
  <c r="BZ986" i="28"/>
  <c r="BV986" i="28"/>
  <c r="BZ978" i="28"/>
  <c r="BV978" i="28"/>
  <c r="BZ970" i="28"/>
  <c r="BV970" i="28"/>
  <c r="BZ962" i="28"/>
  <c r="BV962" i="28"/>
  <c r="BZ954" i="28"/>
  <c r="BV954" i="28"/>
  <c r="BZ946" i="28"/>
  <c r="BV946" i="28"/>
  <c r="BZ938" i="28"/>
  <c r="BV938" i="28"/>
  <c r="BY933" i="28"/>
  <c r="BX931" i="28"/>
  <c r="BW930" i="28"/>
  <c r="BV927" i="28"/>
  <c r="CB927" i="28"/>
  <c r="BY927" i="28"/>
  <c r="BT925" i="28"/>
  <c r="CB925" i="28"/>
  <c r="BV925" i="28"/>
  <c r="CB924" i="28"/>
  <c r="BT924" i="28"/>
  <c r="BZ924" i="28"/>
  <c r="BX920" i="28"/>
  <c r="BV919" i="28"/>
  <c r="CB919" i="28"/>
  <c r="BY917" i="28"/>
  <c r="BV916" i="28"/>
  <c r="CC913" i="28"/>
  <c r="BY913" i="28"/>
  <c r="BU913" i="28"/>
  <c r="CA912" i="28"/>
  <c r="CB911" i="28"/>
  <c r="CC911" i="28"/>
  <c r="BY911" i="28"/>
  <c r="CA910" i="28"/>
  <c r="BW910" i="28"/>
  <c r="BU906" i="28"/>
  <c r="CC901" i="28"/>
  <c r="BY901" i="28"/>
  <c r="BU901" i="28"/>
  <c r="CA900" i="28"/>
  <c r="BW897" i="28"/>
  <c r="BU894" i="28"/>
  <c r="BW891" i="28"/>
  <c r="CC891" i="28"/>
  <c r="BY891" i="28"/>
  <c r="BU890" i="28"/>
  <c r="CA890" i="28"/>
  <c r="BW890" i="28"/>
  <c r="BW881" i="28"/>
  <c r="CC881" i="28"/>
  <c r="BY881" i="28"/>
  <c r="BU881" i="28"/>
  <c r="BU880" i="28"/>
  <c r="CA880" i="28"/>
  <c r="CB879" i="28"/>
  <c r="CC879" i="28"/>
  <c r="BY879" i="28"/>
  <c r="CA878" i="28"/>
  <c r="BW878" i="28"/>
  <c r="BU874" i="28"/>
  <c r="CC869" i="28"/>
  <c r="BY869" i="28"/>
  <c r="BU869" i="28"/>
  <c r="CA868" i="28"/>
  <c r="BW865" i="28"/>
  <c r="BU862" i="28"/>
  <c r="CC859" i="28"/>
  <c r="BY859" i="28"/>
  <c r="CA858" i="28"/>
  <c r="BW858" i="28"/>
  <c r="BW853" i="28"/>
  <c r="CC849" i="28"/>
  <c r="BY849" i="28"/>
  <c r="BU849" i="28"/>
  <c r="CA848" i="28"/>
  <c r="CB847" i="28"/>
  <c r="CC847" i="28"/>
  <c r="BY847" i="28"/>
  <c r="CA846" i="28"/>
  <c r="BW846" i="28"/>
  <c r="BU842" i="28"/>
  <c r="CC837" i="28"/>
  <c r="BY837" i="28"/>
  <c r="BU837" i="28"/>
  <c r="BY835" i="28"/>
  <c r="BU835" i="28"/>
  <c r="BU832" i="28"/>
  <c r="CC831" i="28"/>
  <c r="BX831" i="28"/>
  <c r="BT831" i="28"/>
  <c r="BZ831" i="28"/>
  <c r="CB827" i="28"/>
  <c r="BY827" i="28"/>
  <c r="CA820" i="28"/>
  <c r="BV820" i="28"/>
  <c r="CB818" i="28"/>
  <c r="BW817" i="28"/>
  <c r="CC817" i="28"/>
  <c r="BY817" i="28"/>
  <c r="BU816" i="28"/>
  <c r="CA812" i="28"/>
  <c r="BV812" i="28"/>
  <c r="CB810" i="28"/>
  <c r="BZ808" i="28"/>
  <c r="BU808" i="28"/>
  <c r="CA808" i="28"/>
  <c r="CB805" i="28"/>
  <c r="BW805" i="28"/>
  <c r="CC805" i="28"/>
  <c r="BW803" i="28"/>
  <c r="BY803" i="28"/>
  <c r="BU803" i="28"/>
  <c r="CC799" i="28"/>
  <c r="BX799" i="28"/>
  <c r="BT799" i="28"/>
  <c r="CB795" i="28"/>
  <c r="BW795" i="28"/>
  <c r="BY795" i="28"/>
  <c r="BZ792" i="28"/>
  <c r="BU792" i="28"/>
  <c r="CA792" i="28"/>
  <c r="BV790" i="28"/>
  <c r="CB787" i="28"/>
  <c r="BW787" i="28"/>
  <c r="CC787" i="28"/>
  <c r="BY787" i="28"/>
  <c r="BV782" i="28"/>
  <c r="CB779" i="28"/>
  <c r="BW779" i="28"/>
  <c r="CC779" i="28"/>
  <c r="BY779" i="28"/>
  <c r="BV774" i="28"/>
  <c r="CB771" i="28"/>
  <c r="BW771" i="28"/>
  <c r="CC771" i="28"/>
  <c r="BY771" i="28"/>
  <c r="BV766" i="28"/>
  <c r="CB763" i="28"/>
  <c r="BW763" i="28"/>
  <c r="CC763" i="28"/>
  <c r="BY763" i="28"/>
  <c r="BZ758" i="28"/>
  <c r="BU758" i="28"/>
  <c r="CA758" i="28"/>
  <c r="CB755" i="28"/>
  <c r="BW753" i="28"/>
  <c r="CC753" i="28"/>
  <c r="BY753" i="28"/>
  <c r="BV748" i="28"/>
  <c r="CB745" i="28"/>
  <c r="BW743" i="28"/>
  <c r="CC743" i="28"/>
  <c r="BY743" i="28"/>
  <c r="BU743" i="28"/>
  <c r="BX741" i="28"/>
  <c r="BV738" i="28"/>
  <c r="CB735" i="28"/>
  <c r="BT733" i="28"/>
  <c r="BT729" i="28"/>
  <c r="BZ728" i="28"/>
  <c r="BZ724" i="28"/>
  <c r="BT717" i="28"/>
  <c r="BZ716" i="28"/>
  <c r="CB713" i="28"/>
  <c r="BW708" i="28"/>
  <c r="BT707" i="28"/>
  <c r="BZ706" i="28"/>
  <c r="CB703" i="28"/>
  <c r="BU699" i="28"/>
  <c r="BZ696" i="28"/>
  <c r="BU686" i="28"/>
  <c r="BZ685" i="28"/>
  <c r="BZ675" i="28"/>
  <c r="BU667" i="28"/>
  <c r="BT666" i="28"/>
  <c r="BU660" i="28"/>
  <c r="BY660" i="28"/>
  <c r="CC656" i="28"/>
  <c r="BU790" i="28"/>
  <c r="CA790" i="28"/>
  <c r="CB789" i="28"/>
  <c r="BW789" i="28"/>
  <c r="CC789" i="28"/>
  <c r="BY789" i="28"/>
  <c r="BW785" i="28"/>
  <c r="CC785" i="28"/>
  <c r="BY785" i="28"/>
  <c r="BW783" i="28"/>
  <c r="CC783" i="28"/>
  <c r="BY783" i="28"/>
  <c r="BU782" i="28"/>
  <c r="CA782" i="28"/>
  <c r="CB781" i="28"/>
  <c r="BW781" i="28"/>
  <c r="CC781" i="28"/>
  <c r="BY781" i="28"/>
  <c r="BW777" i="28"/>
  <c r="CC777" i="28"/>
  <c r="BY777" i="28"/>
  <c r="BW775" i="28"/>
  <c r="CC775" i="28"/>
  <c r="BY775" i="28"/>
  <c r="BU774" i="28"/>
  <c r="CA774" i="28"/>
  <c r="CB773" i="28"/>
  <c r="BW773" i="28"/>
  <c r="CC773" i="28"/>
  <c r="BY773" i="28"/>
  <c r="BW769" i="28"/>
  <c r="CC769" i="28"/>
  <c r="BY769" i="28"/>
  <c r="BW767" i="28"/>
  <c r="CC767" i="28"/>
  <c r="BY767" i="28"/>
  <c r="BU766" i="28"/>
  <c r="CA766" i="28"/>
  <c r="CB765" i="28"/>
  <c r="BW765" i="28"/>
  <c r="CC765" i="28"/>
  <c r="BY765" i="28"/>
  <c r="BW761" i="28"/>
  <c r="CC761" i="28"/>
  <c r="BY761" i="28"/>
  <c r="BU760" i="28"/>
  <c r="CA760" i="28"/>
  <c r="BW760" i="28"/>
  <c r="BW751" i="28"/>
  <c r="CC751" i="28"/>
  <c r="BY751" i="28"/>
  <c r="BU751" i="28"/>
  <c r="BU750" i="28"/>
  <c r="CA750" i="28"/>
  <c r="CB749" i="28"/>
  <c r="BW749" i="28"/>
  <c r="CC749" i="28"/>
  <c r="BY749" i="28"/>
  <c r="BU748" i="28"/>
  <c r="CA748" i="28"/>
  <c r="BW748" i="28"/>
  <c r="BW739" i="28"/>
  <c r="CC739" i="28"/>
  <c r="BY739" i="28"/>
  <c r="BU739" i="28"/>
  <c r="BU738" i="28"/>
  <c r="CA738" i="28"/>
  <c r="BW729" i="28"/>
  <c r="CC729" i="28"/>
  <c r="BY729" i="28"/>
  <c r="BU728" i="28"/>
  <c r="CA728" i="28"/>
  <c r="BW728" i="28"/>
  <c r="BW719" i="28"/>
  <c r="CC719" i="28"/>
  <c r="BY719" i="28"/>
  <c r="BU719" i="28"/>
  <c r="BU718" i="28"/>
  <c r="CA718" i="28"/>
  <c r="CB717" i="28"/>
  <c r="BW717" i="28"/>
  <c r="CC717" i="28"/>
  <c r="BY717" i="28"/>
  <c r="BU716" i="28"/>
  <c r="CA716" i="28"/>
  <c r="BW716" i="28"/>
  <c r="BW707" i="28"/>
  <c r="CC707" i="28"/>
  <c r="BY707" i="28"/>
  <c r="BU707" i="28"/>
  <c r="BU706" i="28"/>
  <c r="CA706" i="28"/>
  <c r="BW697" i="28"/>
  <c r="CC697" i="28"/>
  <c r="BY697" i="28"/>
  <c r="BU695" i="28"/>
  <c r="CC695" i="28"/>
  <c r="BW695" i="28"/>
  <c r="CC691" i="28"/>
  <c r="BV691" i="28"/>
  <c r="BW690" i="28"/>
  <c r="CC690" i="28"/>
  <c r="BY690" i="28"/>
  <c r="BX684" i="28"/>
  <c r="BT684" i="28"/>
  <c r="CC683" i="28"/>
  <c r="BY683" i="28"/>
  <c r="BU683" i="28"/>
  <c r="BV683" i="28"/>
  <c r="CC682" i="28"/>
  <c r="BY682" i="28"/>
  <c r="CB682" i="28"/>
  <c r="BV679" i="28"/>
  <c r="BX676" i="28"/>
  <c r="BW674" i="28"/>
  <c r="CC674" i="28"/>
  <c r="BY672" i="28"/>
  <c r="BU671" i="28"/>
  <c r="BW666" i="28"/>
  <c r="CC666" i="28"/>
  <c r="BY666" i="28"/>
  <c r="BU663" i="28"/>
  <c r="CA663" i="28"/>
  <c r="CC663" i="28"/>
  <c r="BY662" i="28"/>
  <c r="BX662" i="28"/>
  <c r="BT662" i="28"/>
  <c r="CB662" i="28"/>
  <c r="BW658" i="28"/>
  <c r="CA653" i="28"/>
  <c r="CC653" i="28"/>
  <c r="BY653" i="28"/>
  <c r="BZ653" i="28"/>
  <c r="CC651" i="28"/>
  <c r="BV651" i="28"/>
  <c r="BY648" i="28"/>
  <c r="CA647" i="28"/>
  <c r="CC647" i="28"/>
  <c r="BZ647" i="28"/>
  <c r="CB646" i="28"/>
  <c r="BU640" i="28"/>
  <c r="CA640" i="28"/>
  <c r="CB640" i="28"/>
  <c r="CB638" i="28"/>
  <c r="BX634" i="28"/>
  <c r="BT634" i="28"/>
  <c r="BW727" i="28"/>
  <c r="CC727" i="28"/>
  <c r="BY727" i="28"/>
  <c r="BU727" i="28"/>
  <c r="BU726" i="28"/>
  <c r="CA726" i="28"/>
  <c r="CB725" i="28"/>
  <c r="BW725" i="28"/>
  <c r="CC725" i="28"/>
  <c r="BY725" i="28"/>
  <c r="BU724" i="28"/>
  <c r="CA724" i="28"/>
  <c r="BW724" i="28"/>
  <c r="BW715" i="28"/>
  <c r="CC715" i="28"/>
  <c r="BY715" i="28"/>
  <c r="BU715" i="28"/>
  <c r="BU714" i="28"/>
  <c r="CA714" i="28"/>
  <c r="BW705" i="28"/>
  <c r="CC705" i="28"/>
  <c r="BY705" i="28"/>
  <c r="BU704" i="28"/>
  <c r="CA704" i="28"/>
  <c r="BW704" i="28"/>
  <c r="CC696" i="28"/>
  <c r="BY696" i="28"/>
  <c r="BY694" i="28"/>
  <c r="BX694" i="28"/>
  <c r="BT694" i="28"/>
  <c r="CC693" i="28"/>
  <c r="BY693" i="28"/>
  <c r="CA691" i="28"/>
  <c r="BX690" i="28"/>
  <c r="CC689" i="28"/>
  <c r="BY689" i="28"/>
  <c r="BV689" i="28"/>
  <c r="BU687" i="28"/>
  <c r="CA686" i="28"/>
  <c r="BY686" i="28"/>
  <c r="BX686" i="28"/>
  <c r="BT686" i="28"/>
  <c r="CC685" i="28"/>
  <c r="BY685" i="28"/>
  <c r="BV681" i="28"/>
  <c r="CA680" i="28"/>
  <c r="BW676" i="28"/>
  <c r="CC676" i="28"/>
  <c r="CA676" i="28"/>
  <c r="BU676" i="28"/>
  <c r="CA671" i="28"/>
  <c r="CC671" i="28"/>
  <c r="BZ671" i="28"/>
  <c r="CA669" i="28"/>
  <c r="CC669" i="28"/>
  <c r="BY669" i="28"/>
  <c r="BZ669" i="28"/>
  <c r="BV665" i="28"/>
  <c r="CA660" i="28"/>
  <c r="BX660" i="28"/>
  <c r="BT660" i="28"/>
  <c r="CC659" i="28"/>
  <c r="BY659" i="28"/>
  <c r="BU659" i="28"/>
  <c r="BV659" i="28"/>
  <c r="CC658" i="28"/>
  <c r="BY658" i="28"/>
  <c r="CB658" i="28"/>
  <c r="BV657" i="28"/>
  <c r="BU656" i="28"/>
  <c r="CA656" i="28"/>
  <c r="CA651" i="28"/>
  <c r="BW650" i="28"/>
  <c r="CC650" i="28"/>
  <c r="BY650" i="28"/>
  <c r="CA644" i="28"/>
  <c r="BU644" i="28"/>
  <c r="BT642" i="28"/>
  <c r="BW635" i="28"/>
  <c r="BZ793" i="28"/>
  <c r="BW755" i="28"/>
  <c r="CC755" i="28"/>
  <c r="BY755" i="28"/>
  <c r="BU755" i="28"/>
  <c r="BU754" i="28"/>
  <c r="CA754" i="28"/>
  <c r="BW745" i="28"/>
  <c r="CC745" i="28"/>
  <c r="BY745" i="28"/>
  <c r="BU744" i="28"/>
  <c r="CA744" i="28"/>
  <c r="BW744" i="28"/>
  <c r="BW735" i="28"/>
  <c r="CC735" i="28"/>
  <c r="BY735" i="28"/>
  <c r="BU735" i="28"/>
  <c r="BU734" i="28"/>
  <c r="CA734" i="28"/>
  <c r="CB733" i="28"/>
  <c r="BW733" i="28"/>
  <c r="CC733" i="28"/>
  <c r="BY733" i="28"/>
  <c r="BU732" i="28"/>
  <c r="CA732" i="28"/>
  <c r="BW732" i="28"/>
  <c r="BW723" i="28"/>
  <c r="CC723" i="28"/>
  <c r="BY723" i="28"/>
  <c r="BU723" i="28"/>
  <c r="BU722" i="28"/>
  <c r="CA722" i="28"/>
  <c r="BW713" i="28"/>
  <c r="CC713" i="28"/>
  <c r="BY713" i="28"/>
  <c r="BU712" i="28"/>
  <c r="CA712" i="28"/>
  <c r="BW712" i="28"/>
  <c r="BW703" i="28"/>
  <c r="CC703" i="28"/>
  <c r="BY703" i="28"/>
  <c r="BU703" i="28"/>
  <c r="BU702" i="28"/>
  <c r="CA702" i="28"/>
  <c r="CB701" i="28"/>
  <c r="BW701" i="28"/>
  <c r="CC701" i="28"/>
  <c r="BY701" i="28"/>
  <c r="BU700" i="28"/>
  <c r="CA700" i="28"/>
  <c r="BW700" i="28"/>
  <c r="CC694" i="28"/>
  <c r="BX692" i="28"/>
  <c r="BW689" i="28"/>
  <c r="CC688" i="28"/>
  <c r="BU688" i="28"/>
  <c r="CA688" i="28"/>
  <c r="CB688" i="28"/>
  <c r="CA687" i="28"/>
  <c r="BZ687" i="28"/>
  <c r="BV687" i="28"/>
  <c r="BU681" i="28"/>
  <c r="CA681" i="28"/>
  <c r="CA677" i="28"/>
  <c r="CC677" i="28"/>
  <c r="BY677" i="28"/>
  <c r="CC675" i="28"/>
  <c r="BV675" i="28"/>
  <c r="BU672" i="28"/>
  <c r="CA672" i="28"/>
  <c r="CB672" i="28"/>
  <c r="BX668" i="28"/>
  <c r="BT668" i="28"/>
  <c r="CC665" i="28"/>
  <c r="BY665" i="28"/>
  <c r="CA659" i="28"/>
  <c r="BU657" i="28"/>
  <c r="CA657" i="28"/>
  <c r="BU655" i="28"/>
  <c r="BY654" i="28"/>
  <c r="BX654" i="28"/>
  <c r="BT654" i="28"/>
  <c r="BX652" i="28"/>
  <c r="BU648" i="28"/>
  <c r="CA648" i="28"/>
  <c r="CB648" i="28"/>
  <c r="CC643" i="28"/>
  <c r="BY643" i="28"/>
  <c r="BU643" i="28"/>
  <c r="BV643" i="28"/>
  <c r="BZ643" i="28"/>
  <c r="BW642" i="28"/>
  <c r="CC642" i="28"/>
  <c r="BY642" i="28"/>
  <c r="CC638" i="28"/>
  <c r="BX636" i="28"/>
  <c r="CC633" i="28"/>
  <c r="BV633" i="28"/>
  <c r="BU631" i="28"/>
  <c r="BY628" i="28"/>
  <c r="BX628" i="28"/>
  <c r="BT628" i="28"/>
  <c r="BW626" i="28"/>
  <c r="BY624" i="28"/>
  <c r="BU623" i="28"/>
  <c r="CA623" i="28"/>
  <c r="BY622" i="28"/>
  <c r="BX622" i="28"/>
  <c r="BT622" i="28"/>
  <c r="CB622" i="28"/>
  <c r="BX620" i="28"/>
  <c r="CA612" i="28"/>
  <c r="BX612" i="28"/>
  <c r="BT612" i="28"/>
  <c r="CC611" i="28"/>
  <c r="BY611" i="28"/>
  <c r="BU611" i="28"/>
  <c r="BV611" i="28"/>
  <c r="BV609" i="28"/>
  <c r="CC606" i="28"/>
  <c r="BX604" i="28"/>
  <c r="BW601" i="28"/>
  <c r="CC600" i="28"/>
  <c r="BU600" i="28"/>
  <c r="CA600" i="28"/>
  <c r="CB600" i="28"/>
  <c r="CA599" i="28"/>
  <c r="BZ599" i="28"/>
  <c r="BV599" i="28"/>
  <c r="BY596" i="28"/>
  <c r="BX596" i="28"/>
  <c r="BT596" i="28"/>
  <c r="BY594" i="28"/>
  <c r="CB594" i="28"/>
  <c r="CC590" i="28"/>
  <c r="BX588" i="28"/>
  <c r="BW586" i="28"/>
  <c r="CC586" i="28"/>
  <c r="BY584" i="28"/>
  <c r="BU583" i="28"/>
  <c r="BW578" i="28"/>
  <c r="BY578" i="28"/>
  <c r="BU577" i="28"/>
  <c r="CA577" i="28"/>
  <c r="BY577" i="28"/>
  <c r="BW572" i="28"/>
  <c r="CC572" i="28"/>
  <c r="BY572" i="28"/>
  <c r="BU568" i="28"/>
  <c r="CA568" i="28"/>
  <c r="CB568" i="28"/>
  <c r="CA567" i="28"/>
  <c r="BZ567" i="28"/>
  <c r="BV567" i="28"/>
  <c r="BY564" i="28"/>
  <c r="BX564" i="28"/>
  <c r="BT564" i="28"/>
  <c r="CC563" i="28"/>
  <c r="BY563" i="28"/>
  <c r="BU563" i="28"/>
  <c r="BV563" i="28"/>
  <c r="BW562" i="28"/>
  <c r="BU559" i="28"/>
  <c r="BY558" i="28"/>
  <c r="BX558" i="28"/>
  <c r="BT558" i="28"/>
  <c r="CB558" i="28"/>
  <c r="CA555" i="28"/>
  <c r="CC553" i="28"/>
  <c r="BV553" i="28"/>
  <c r="BU551" i="28"/>
  <c r="CB546" i="28"/>
  <c r="BT546" i="28"/>
  <c r="BU543" i="28"/>
  <c r="CC543" i="28"/>
  <c r="BW543" i="28"/>
  <c r="BY539" i="28"/>
  <c r="BU539" i="28"/>
  <c r="CA539" i="28"/>
  <c r="BV539" i="28"/>
  <c r="BW538" i="28"/>
  <c r="CA533" i="28"/>
  <c r="CC533" i="28"/>
  <c r="BY528" i="28"/>
  <c r="BX528" i="28"/>
  <c r="CC526" i="28"/>
  <c r="BY526" i="28"/>
  <c r="BX526" i="28"/>
  <c r="CA646" i="28"/>
  <c r="BY646" i="28"/>
  <c r="BX646" i="28"/>
  <c r="BT646" i="28"/>
  <c r="BX644" i="28"/>
  <c r="BX642" i="28"/>
  <c r="BV641" i="28"/>
  <c r="BW636" i="28"/>
  <c r="CC636" i="28"/>
  <c r="BY636" i="28"/>
  <c r="BW633" i="28"/>
  <c r="CC632" i="28"/>
  <c r="BU632" i="28"/>
  <c r="CA632" i="28"/>
  <c r="CB632" i="28"/>
  <c r="BX632" i="28"/>
  <c r="CA631" i="28"/>
  <c r="BZ631" i="28"/>
  <c r="BY626" i="28"/>
  <c r="CB626" i="28"/>
  <c r="CC622" i="28"/>
  <c r="BW620" i="28"/>
  <c r="CC620" i="28"/>
  <c r="BY620" i="28"/>
  <c r="BU616" i="28"/>
  <c r="CA616" i="28"/>
  <c r="CB616" i="28"/>
  <c r="CA614" i="28"/>
  <c r="BY614" i="28"/>
  <c r="BX614" i="28"/>
  <c r="BT614" i="28"/>
  <c r="BY612" i="28"/>
  <c r="BW610" i="28"/>
  <c r="BY610" i="28"/>
  <c r="BU609" i="28"/>
  <c r="CA609" i="28"/>
  <c r="BY609" i="28"/>
  <c r="BW604" i="28"/>
  <c r="CC604" i="28"/>
  <c r="BY604" i="28"/>
  <c r="BV593" i="28"/>
  <c r="BU592" i="28"/>
  <c r="CA592" i="28"/>
  <c r="BW588" i="28"/>
  <c r="CC588" i="28"/>
  <c r="CA588" i="28"/>
  <c r="BU588" i="28"/>
  <c r="CA583" i="28"/>
  <c r="CC583" i="28"/>
  <c r="BZ583" i="28"/>
  <c r="CA581" i="28"/>
  <c r="CC581" i="28"/>
  <c r="BY581" i="28"/>
  <c r="BZ581" i="28"/>
  <c r="BU575" i="28"/>
  <c r="CC575" i="28"/>
  <c r="BW575" i="28"/>
  <c r="CC571" i="28"/>
  <c r="BV571" i="28"/>
  <c r="BW570" i="28"/>
  <c r="CC570" i="28"/>
  <c r="BY570" i="28"/>
  <c r="BY562" i="28"/>
  <c r="CB562" i="28"/>
  <c r="BV561" i="28"/>
  <c r="BU560" i="28"/>
  <c r="CA560" i="28"/>
  <c r="CC558" i="28"/>
  <c r="BX556" i="28"/>
  <c r="BW554" i="28"/>
  <c r="CC554" i="28"/>
  <c r="BY552" i="28"/>
  <c r="CA551" i="28"/>
  <c r="CC551" i="28"/>
  <c r="BW551" i="28"/>
  <c r="BZ551" i="28"/>
  <c r="CA549" i="28"/>
  <c r="CC549" i="28"/>
  <c r="BY549" i="28"/>
  <c r="BZ549" i="28"/>
  <c r="BU544" i="28"/>
  <c r="CA544" i="28"/>
  <c r="BX544" i="28"/>
  <c r="BY542" i="28"/>
  <c r="BX542" i="28"/>
  <c r="BT542" i="28"/>
  <c r="CC541" i="28"/>
  <c r="BY541" i="28"/>
  <c r="BY538" i="28"/>
  <c r="CA536" i="28"/>
  <c r="BU536" i="28"/>
  <c r="BU535" i="28"/>
  <c r="CC534" i="28"/>
  <c r="BY534" i="28"/>
  <c r="BX534" i="28"/>
  <c r="CB534" i="28"/>
  <c r="BU531" i="28"/>
  <c r="CA531" i="28"/>
  <c r="BV531" i="28"/>
  <c r="BZ531" i="28"/>
  <c r="CB530" i="28"/>
  <c r="BV529" i="28"/>
  <c r="BX524" i="28"/>
  <c r="BW523" i="28"/>
  <c r="CA639" i="28"/>
  <c r="CC635" i="28"/>
  <c r="CC634" i="28"/>
  <c r="BY634" i="28"/>
  <c r="BY629" i="28"/>
  <c r="BZ629" i="28"/>
  <c r="BU624" i="28"/>
  <c r="CA624" i="28"/>
  <c r="CC619" i="28"/>
  <c r="CB610" i="28"/>
  <c r="BT610" i="28"/>
  <c r="CC607" i="28"/>
  <c r="BW607" i="28"/>
  <c r="CC597" i="28"/>
  <c r="BY597" i="28"/>
  <c r="BZ597" i="28"/>
  <c r="CA593" i="28"/>
  <c r="CB584" i="28"/>
  <c r="BX576" i="28"/>
  <c r="CC573" i="28"/>
  <c r="BY573" i="28"/>
  <c r="CA571" i="28"/>
  <c r="BX570" i="28"/>
  <c r="CC569" i="28"/>
  <c r="BY569" i="28"/>
  <c r="BZ565" i="28"/>
  <c r="CA561" i="28"/>
  <c r="CC561" i="28"/>
  <c r="CC556" i="28"/>
  <c r="CA556" i="28"/>
  <c r="BU556" i="28"/>
  <c r="CA548" i="28"/>
  <c r="CC547" i="28"/>
  <c r="BY547" i="28"/>
  <c r="BU547" i="28"/>
  <c r="CC542" i="28"/>
  <c r="BW539" i="28"/>
  <c r="BY536" i="28"/>
  <c r="BY530" i="28"/>
  <c r="CA529" i="28"/>
  <c r="BY529" i="28"/>
  <c r="BT526" i="28"/>
  <c r="CA630" i="28"/>
  <c r="BY630" i="28"/>
  <c r="BX630" i="28"/>
  <c r="BT630" i="28"/>
  <c r="BZ627" i="28"/>
  <c r="CC625" i="28"/>
  <c r="BY618" i="28"/>
  <c r="BW615" i="28"/>
  <c r="BZ615" i="28"/>
  <c r="BZ613" i="28"/>
  <c r="BU608" i="28"/>
  <c r="CA608" i="28"/>
  <c r="BX608" i="28"/>
  <c r="BY606" i="28"/>
  <c r="BX606" i="28"/>
  <c r="BT606" i="28"/>
  <c r="CC605" i="28"/>
  <c r="BY605" i="28"/>
  <c r="CA603" i="28"/>
  <c r="BX602" i="28"/>
  <c r="CC601" i="28"/>
  <c r="BY601" i="28"/>
  <c r="BV601" i="28"/>
  <c r="BU599" i="28"/>
  <c r="BX598" i="28"/>
  <c r="BT598" i="28"/>
  <c r="BV595" i="28"/>
  <c r="BW594" i="28"/>
  <c r="CA591" i="28"/>
  <c r="BX590" i="28"/>
  <c r="BT590" i="28"/>
  <c r="CB590" i="28"/>
  <c r="CA587" i="28"/>
  <c r="BV585" i="28"/>
  <c r="BY582" i="28"/>
  <c r="BX582" i="28"/>
  <c r="BT582" i="28"/>
  <c r="BV577" i="28"/>
  <c r="CC574" i="28"/>
  <c r="BW569" i="28"/>
  <c r="BX566" i="28"/>
  <c r="BT566" i="28"/>
  <c r="BT550" i="28"/>
  <c r="BY545" i="28"/>
  <c r="BY533" i="28"/>
  <c r="CA532" i="28"/>
  <c r="BU532" i="28"/>
  <c r="BW531" i="28"/>
  <c r="BT530" i="28"/>
  <c r="CA528" i="28"/>
  <c r="BU528" i="28"/>
  <c r="CC527" i="28"/>
  <c r="BW527" i="28"/>
  <c r="BY525" i="28"/>
  <c r="CC525" i="28"/>
  <c r="BV521" i="28"/>
  <c r="BY520" i="28"/>
  <c r="BY517" i="28"/>
  <c r="BW516" i="28"/>
  <c r="CC516" i="28"/>
  <c r="CA516" i="28"/>
  <c r="BU516" i="28"/>
  <c r="CC515" i="28"/>
  <c r="BW515" i="28"/>
  <c r="BV511" i="28"/>
  <c r="CB511" i="28"/>
  <c r="BZ507" i="28"/>
  <c r="BV506" i="28"/>
  <c r="BX505" i="28"/>
  <c r="BZ504" i="28"/>
  <c r="CB504" i="28"/>
  <c r="BW501" i="28"/>
  <c r="BV499" i="28"/>
  <c r="CA497" i="28"/>
  <c r="BZ493" i="28"/>
  <c r="CA493" i="28"/>
  <c r="BW493" i="28"/>
  <c r="BW483" i="28"/>
  <c r="CB469" i="28"/>
  <c r="BY468" i="28"/>
  <c r="BV468" i="28"/>
  <c r="CA463" i="28"/>
  <c r="BT463" i="28"/>
  <c r="CC462" i="28"/>
  <c r="BY462" i="28"/>
  <c r="BU462" i="28"/>
  <c r="BV462" i="28"/>
  <c r="BZ462" i="28"/>
  <c r="BY461" i="28"/>
  <c r="BW457" i="28"/>
  <c r="BU450" i="28"/>
  <c r="CB449" i="28"/>
  <c r="CC444" i="28"/>
  <c r="BY444" i="28"/>
  <c r="BZ444" i="28"/>
  <c r="BV443" i="28"/>
  <c r="BX442" i="28"/>
  <c r="BT442" i="28"/>
  <c r="BW441" i="28"/>
  <c r="CC435" i="28"/>
  <c r="BY435" i="28"/>
  <c r="CA435" i="28"/>
  <c r="BW433" i="28"/>
  <c r="CC433" i="28"/>
  <c r="BY433" i="28"/>
  <c r="BW429" i="28"/>
  <c r="CC429" i="28"/>
  <c r="BY429" i="28"/>
  <c r="BU422" i="28"/>
  <c r="CA422" i="28"/>
  <c r="BY420" i="28"/>
  <c r="BZ420" i="28"/>
  <c r="BV419" i="28"/>
  <c r="CC415" i="28"/>
  <c r="BY415" i="28"/>
  <c r="CA415" i="28"/>
  <c r="BW413" i="28"/>
  <c r="CC413" i="28"/>
  <c r="BY413" i="28"/>
  <c r="BU406" i="28"/>
  <c r="CA406" i="28"/>
  <c r="BY404" i="28"/>
  <c r="BZ404" i="28"/>
  <c r="BV403" i="28"/>
  <c r="CC399" i="28"/>
  <c r="BY399" i="28"/>
  <c r="CA399" i="28"/>
  <c r="BW397" i="28"/>
  <c r="CC397" i="28"/>
  <c r="BY397" i="28"/>
  <c r="BU390" i="28"/>
  <c r="CA390" i="28"/>
  <c r="BY388" i="28"/>
  <c r="BZ388" i="28"/>
  <c r="BV387" i="28"/>
  <c r="CC383" i="28"/>
  <c r="BY383" i="28"/>
  <c r="CA383" i="28"/>
  <c r="BW505" i="28"/>
  <c r="BZ501" i="28"/>
  <c r="BT500" i="28"/>
  <c r="BZ500" i="28"/>
  <c r="BZ499" i="28"/>
  <c r="BW495" i="28"/>
  <c r="BZ494" i="28"/>
  <c r="BX493" i="28"/>
  <c r="BV491" i="28"/>
  <c r="CB491" i="28"/>
  <c r="BY490" i="28"/>
  <c r="BZ485" i="28"/>
  <c r="BW485" i="28"/>
  <c r="BV483" i="28"/>
  <c r="CB483" i="28"/>
  <c r="BX483" i="28"/>
  <c r="BT483" i="28"/>
  <c r="CB482" i="28"/>
  <c r="BZ482" i="28"/>
  <c r="BY482" i="28"/>
  <c r="BV481" i="28"/>
  <c r="CB481" i="28"/>
  <c r="CB479" i="28"/>
  <c r="CB473" i="28"/>
  <c r="CC471" i="28"/>
  <c r="BX471" i="28"/>
  <c r="BT471" i="28"/>
  <c r="BV470" i="28"/>
  <c r="BZ470" i="28"/>
  <c r="CC467" i="28"/>
  <c r="CB467" i="28"/>
  <c r="BV464" i="28"/>
  <c r="BZ464" i="28"/>
  <c r="BW462" i="28"/>
  <c r="BX458" i="28"/>
  <c r="BT458" i="28"/>
  <c r="CB457" i="28"/>
  <c r="BX456" i="28"/>
  <c r="BT456" i="28"/>
  <c r="BV451" i="28"/>
  <c r="BV447" i="28"/>
  <c r="BY443" i="28"/>
  <c r="CA443" i="28"/>
  <c r="BY442" i="28"/>
  <c r="BT441" i="28"/>
  <c r="BZ440" i="28"/>
  <c r="BV439" i="28"/>
  <c r="BW437" i="28"/>
  <c r="BU434" i="28"/>
  <c r="CA434" i="28"/>
  <c r="BV427" i="28"/>
  <c r="BX426" i="28"/>
  <c r="BT426" i="28"/>
  <c r="BY419" i="28"/>
  <c r="CA419" i="28"/>
  <c r="CC417" i="28"/>
  <c r="BY417" i="28"/>
  <c r="BV411" i="28"/>
  <c r="BX410" i="28"/>
  <c r="BT410" i="28"/>
  <c r="CC403" i="28"/>
  <c r="BY403" i="28"/>
  <c r="CA403" i="28"/>
  <c r="CC401" i="28"/>
  <c r="BY401" i="28"/>
  <c r="BV395" i="28"/>
  <c r="BX394" i="28"/>
  <c r="BT394" i="28"/>
  <c r="BW393" i="28"/>
  <c r="CC387" i="28"/>
  <c r="BY387" i="28"/>
  <c r="CA387" i="28"/>
  <c r="BW385" i="28"/>
  <c r="CC385" i="28"/>
  <c r="BY385" i="28"/>
  <c r="BW524" i="28"/>
  <c r="CC524" i="28"/>
  <c r="BY524" i="28"/>
  <c r="BW522" i="28"/>
  <c r="BU519" i="28"/>
  <c r="CA519" i="28"/>
  <c r="CC518" i="28"/>
  <c r="BY518" i="28"/>
  <c r="BX518" i="28"/>
  <c r="CB518" i="28"/>
  <c r="BU515" i="28"/>
  <c r="CA515" i="28"/>
  <c r="BV515" i="28"/>
  <c r="BZ515" i="28"/>
  <c r="BU513" i="28"/>
  <c r="CA513" i="28"/>
  <c r="BT511" i="28"/>
  <c r="CA511" i="28"/>
  <c r="CA509" i="28"/>
  <c r="CB509" i="28"/>
  <c r="BT509" i="28"/>
  <c r="BZ508" i="28"/>
  <c r="CC508" i="28"/>
  <c r="BY508" i="28"/>
  <c r="CB506" i="28"/>
  <c r="BT506" i="28"/>
  <c r="BZ506" i="28"/>
  <c r="CC506" i="28"/>
  <c r="CB502" i="28"/>
  <c r="BU502" i="28"/>
  <c r="BV498" i="28"/>
  <c r="CC498" i="28"/>
  <c r="BY498" i="28"/>
  <c r="BY492" i="28"/>
  <c r="BT492" i="28"/>
  <c r="BZ492" i="28"/>
  <c r="BW491" i="28"/>
  <c r="CB489" i="28"/>
  <c r="CA489" i="28"/>
  <c r="BT487" i="28"/>
  <c r="BZ487" i="28"/>
  <c r="CA487" i="28"/>
  <c r="BX485" i="28"/>
  <c r="CA481" i="28"/>
  <c r="BW481" i="28"/>
  <c r="BX478" i="28"/>
  <c r="BV478" i="28"/>
  <c r="BU475" i="28"/>
  <c r="CA475" i="28"/>
  <c r="BZ475" i="28"/>
  <c r="BX475" i="28"/>
  <c r="BV472" i="28"/>
  <c r="BZ472" i="28"/>
  <c r="CA471" i="28"/>
  <c r="BX465" i="28"/>
  <c r="BY463" i="28"/>
  <c r="BU460" i="28"/>
  <c r="CA460" i="28"/>
  <c r="BY460" i="28"/>
  <c r="CB459" i="28"/>
  <c r="BW459" i="28"/>
  <c r="CC459" i="28"/>
  <c r="BY459" i="28"/>
  <c r="BU458" i="28"/>
  <c r="CA458" i="28"/>
  <c r="BY458" i="28"/>
  <c r="BU454" i="28"/>
  <c r="CA454" i="28"/>
  <c r="BW453" i="28"/>
  <c r="CC451" i="28"/>
  <c r="BY451" i="28"/>
  <c r="CC447" i="28"/>
  <c r="BY447" i="28"/>
  <c r="CA447" i="28"/>
  <c r="BU446" i="28"/>
  <c r="CA446" i="28"/>
  <c r="CC439" i="28"/>
  <c r="BY439" i="28"/>
  <c r="CA439" i="28"/>
  <c r="BX438" i="28"/>
  <c r="BT438" i="28"/>
  <c r="CB437" i="28"/>
  <c r="BY432" i="28"/>
  <c r="BZ432" i="28"/>
  <c r="BV431" i="28"/>
  <c r="CC427" i="28"/>
  <c r="BY427" i="28"/>
  <c r="CA427" i="28"/>
  <c r="BU426" i="28"/>
  <c r="CA426" i="28"/>
  <c r="BY426" i="28"/>
  <c r="CA425" i="28"/>
  <c r="BT425" i="28"/>
  <c r="CC424" i="28"/>
  <c r="BY424" i="28"/>
  <c r="BZ424" i="28"/>
  <c r="BV423" i="28"/>
  <c r="BW421" i="28"/>
  <c r="BU418" i="28"/>
  <c r="CA418" i="28"/>
  <c r="CC411" i="28"/>
  <c r="BY411" i="28"/>
  <c r="CA411" i="28"/>
  <c r="BU410" i="28"/>
  <c r="CA410" i="28"/>
  <c r="BY410" i="28"/>
  <c r="CA409" i="28"/>
  <c r="BT409" i="28"/>
  <c r="CC408" i="28"/>
  <c r="BY408" i="28"/>
  <c r="BZ408" i="28"/>
  <c r="BV407" i="28"/>
  <c r="BW405" i="28"/>
  <c r="BU402" i="28"/>
  <c r="CA402" i="28"/>
  <c r="CB401" i="28"/>
  <c r="CC395" i="28"/>
  <c r="BY395" i="28"/>
  <c r="CA395" i="28"/>
  <c r="BU394" i="28"/>
  <c r="CA394" i="28"/>
  <c r="BY394" i="28"/>
  <c r="CA393" i="28"/>
  <c r="BT393" i="28"/>
  <c r="CC392" i="28"/>
  <c r="BY392" i="28"/>
  <c r="BZ392" i="28"/>
  <c r="BV391" i="28"/>
  <c r="BW389" i="28"/>
  <c r="CA389" i="28"/>
  <c r="BU386" i="28"/>
  <c r="CA386" i="28"/>
  <c r="CB385" i="28"/>
  <c r="BV523" i="28"/>
  <c r="CC522" i="28"/>
  <c r="BY522" i="28"/>
  <c r="CA520" i="28"/>
  <c r="BU520" i="28"/>
  <c r="BX516" i="28"/>
  <c r="BW514" i="28"/>
  <c r="CC514" i="28"/>
  <c r="BY514" i="28"/>
  <c r="CC496" i="28"/>
  <c r="BU494" i="28"/>
  <c r="CC488" i="28"/>
  <c r="BU486" i="28"/>
  <c r="BU478" i="28"/>
  <c r="CC476" i="28"/>
  <c r="BU476" i="28"/>
  <c r="CA474" i="28"/>
  <c r="BZ474" i="28"/>
  <c r="CC468" i="28"/>
  <c r="BY465" i="28"/>
  <c r="BV460" i="28"/>
  <c r="BY456" i="28"/>
  <c r="CC455" i="28"/>
  <c r="BY455" i="28"/>
  <c r="BV454" i="28"/>
  <c r="BX453" i="28"/>
  <c r="BT453" i="28"/>
  <c r="BX452" i="28"/>
  <c r="BT452" i="28"/>
  <c r="CC449" i="28"/>
  <c r="BY449" i="28"/>
  <c r="CC445" i="28"/>
  <c r="BY445" i="28"/>
  <c r="BV435" i="28"/>
  <c r="CC431" i="28"/>
  <c r="BY431" i="28"/>
  <c r="CA431" i="28"/>
  <c r="BU430" i="28"/>
  <c r="CA430" i="28"/>
  <c r="CC423" i="28"/>
  <c r="BY423" i="28"/>
  <c r="CA423" i="28"/>
  <c r="BX422" i="28"/>
  <c r="BT422" i="28"/>
  <c r="CB421" i="28"/>
  <c r="BZ416" i="28"/>
  <c r="BV415" i="28"/>
  <c r="BZ414" i="28"/>
  <c r="BU414" i="28"/>
  <c r="CA414" i="28"/>
  <c r="BY407" i="28"/>
  <c r="CA407" i="28"/>
  <c r="BX406" i="28"/>
  <c r="BT406" i="28"/>
  <c r="CB405" i="28"/>
  <c r="BV399" i="28"/>
  <c r="BZ398" i="28"/>
  <c r="BU398" i="28"/>
  <c r="CA398" i="28"/>
  <c r="BY391" i="28"/>
  <c r="CA391" i="28"/>
  <c r="BX390" i="28"/>
  <c r="BT390" i="28"/>
  <c r="BT381" i="28"/>
  <c r="BW381" i="28"/>
  <c r="CC381" i="28"/>
  <c r="BY381" i="28"/>
  <c r="BU374" i="28"/>
  <c r="CA374" i="28"/>
  <c r="BY372" i="28"/>
  <c r="BZ372" i="28"/>
  <c r="BV371" i="28"/>
  <c r="CC367" i="28"/>
  <c r="BY367" i="28"/>
  <c r="CA367" i="28"/>
  <c r="BU366" i="28"/>
  <c r="CA366" i="28"/>
  <c r="CC359" i="28"/>
  <c r="BY359" i="28"/>
  <c r="CA359" i="28"/>
  <c r="BX358" i="28"/>
  <c r="BT358" i="28"/>
  <c r="CB357" i="28"/>
  <c r="BY352" i="28"/>
  <c r="BZ352" i="28"/>
  <c r="BV351" i="28"/>
  <c r="BZ350" i="28"/>
  <c r="BU350" i="28"/>
  <c r="CA350" i="28"/>
  <c r="CC343" i="28"/>
  <c r="BY343" i="28"/>
  <c r="CA343" i="28"/>
  <c r="BX342" i="28"/>
  <c r="BT342" i="28"/>
  <c r="CB341" i="28"/>
  <c r="BY336" i="28"/>
  <c r="BZ336" i="28"/>
  <c r="BV335" i="28"/>
  <c r="BZ334" i="28"/>
  <c r="BU334" i="28"/>
  <c r="CA334" i="28"/>
  <c r="CC327" i="28"/>
  <c r="BY327" i="28"/>
  <c r="CA327" i="28"/>
  <c r="BX326" i="28"/>
  <c r="BT326" i="28"/>
  <c r="CB325" i="28"/>
  <c r="BY320" i="28"/>
  <c r="BZ320" i="28"/>
  <c r="BV319" i="28"/>
  <c r="CC315" i="28"/>
  <c r="BY315" i="28"/>
  <c r="CA315" i="28"/>
  <c r="BU314" i="28"/>
  <c r="CA314" i="28"/>
  <c r="BY314" i="28"/>
  <c r="CA313" i="28"/>
  <c r="BT313" i="28"/>
  <c r="CC312" i="28"/>
  <c r="BY312" i="28"/>
  <c r="BZ312" i="28"/>
  <c r="BV311" i="28"/>
  <c r="BW309" i="28"/>
  <c r="BU306" i="28"/>
  <c r="CA306" i="28"/>
  <c r="CC300" i="28"/>
  <c r="BY300" i="28"/>
  <c r="BZ300" i="28"/>
  <c r="BV299" i="28"/>
  <c r="BX298" i="28"/>
  <c r="BT298" i="28"/>
  <c r="BW297" i="28"/>
  <c r="CC291" i="28"/>
  <c r="BY291" i="28"/>
  <c r="CA291" i="28"/>
  <c r="BW289" i="28"/>
  <c r="CC289" i="28"/>
  <c r="BY289" i="28"/>
  <c r="CC284" i="28"/>
  <c r="BY284" i="28"/>
  <c r="BZ284" i="28"/>
  <c r="BV283" i="28"/>
  <c r="BX282" i="28"/>
  <c r="BT282" i="28"/>
  <c r="CA281" i="28"/>
  <c r="CB281" i="28"/>
  <c r="BT281" i="28"/>
  <c r="BU273" i="28"/>
  <c r="BU269" i="28"/>
  <c r="CB265" i="28"/>
  <c r="BV379" i="28"/>
  <c r="BX378" i="28"/>
  <c r="BT378" i="28"/>
  <c r="BW377" i="28"/>
  <c r="CC371" i="28"/>
  <c r="BY371" i="28"/>
  <c r="CA371" i="28"/>
  <c r="BW369" i="28"/>
  <c r="CC369" i="28"/>
  <c r="BY369" i="28"/>
  <c r="BW365" i="28"/>
  <c r="CC365" i="28"/>
  <c r="BY365" i="28"/>
  <c r="BV355" i="28"/>
  <c r="CC351" i="28"/>
  <c r="BY351" i="28"/>
  <c r="CA351" i="28"/>
  <c r="BW349" i="28"/>
  <c r="CC349" i="28"/>
  <c r="BY349" i="28"/>
  <c r="BV339" i="28"/>
  <c r="CC335" i="28"/>
  <c r="BY335" i="28"/>
  <c r="CA335" i="28"/>
  <c r="BW333" i="28"/>
  <c r="CC333" i="28"/>
  <c r="BY333" i="28"/>
  <c r="BV323" i="28"/>
  <c r="BY319" i="28"/>
  <c r="CA319" i="28"/>
  <c r="BU318" i="28"/>
  <c r="CA318" i="28"/>
  <c r="CA311" i="28"/>
  <c r="BX310" i="28"/>
  <c r="BT310" i="28"/>
  <c r="CB309" i="28"/>
  <c r="BV303" i="28"/>
  <c r="CA299" i="28"/>
  <c r="BY298" i="28"/>
  <c r="BT297" i="28"/>
  <c r="BV295" i="28"/>
  <c r="CA283" i="28"/>
  <c r="BY282" i="28"/>
  <c r="BV279" i="28"/>
  <c r="CB274" i="28"/>
  <c r="BV274" i="28"/>
  <c r="BW272" i="28"/>
  <c r="BW268" i="28"/>
  <c r="BX266" i="28"/>
  <c r="BT264" i="28"/>
  <c r="BZ264" i="28"/>
  <c r="BU263" i="28"/>
  <c r="CB262" i="28"/>
  <c r="BV383" i="28"/>
  <c r="CC379" i="28"/>
  <c r="BY379" i="28"/>
  <c r="CA379" i="28"/>
  <c r="BU378" i="28"/>
  <c r="CA378" i="28"/>
  <c r="BY378" i="28"/>
  <c r="CA377" i="28"/>
  <c r="BT377" i="28"/>
  <c r="CC376" i="28"/>
  <c r="BY376" i="28"/>
  <c r="BZ376" i="28"/>
  <c r="BV375" i="28"/>
  <c r="BW373" i="28"/>
  <c r="BU370" i="28"/>
  <c r="CA370" i="28"/>
  <c r="CC364" i="28"/>
  <c r="BY364" i="28"/>
  <c r="BZ364" i="28"/>
  <c r="BV363" i="28"/>
  <c r="BX362" i="28"/>
  <c r="BT362" i="28"/>
  <c r="BW361" i="28"/>
  <c r="CC355" i="28"/>
  <c r="BY355" i="28"/>
  <c r="CA355" i="28"/>
  <c r="BW353" i="28"/>
  <c r="CC353" i="28"/>
  <c r="BY353" i="28"/>
  <c r="CC348" i="28"/>
  <c r="BY348" i="28"/>
  <c r="BZ348" i="28"/>
  <c r="BV347" i="28"/>
  <c r="BX346" i="28"/>
  <c r="BT346" i="28"/>
  <c r="BW345" i="28"/>
  <c r="CC339" i="28"/>
  <c r="BY339" i="28"/>
  <c r="CA339" i="28"/>
  <c r="BW337" i="28"/>
  <c r="CC337" i="28"/>
  <c r="BY337" i="28"/>
  <c r="CC332" i="28"/>
  <c r="BY332" i="28"/>
  <c r="BZ332" i="28"/>
  <c r="BV331" i="28"/>
  <c r="BX330" i="28"/>
  <c r="BT330" i="28"/>
  <c r="BW329" i="28"/>
  <c r="CC323" i="28"/>
  <c r="BY323" i="28"/>
  <c r="CA323" i="28"/>
  <c r="BW321" i="28"/>
  <c r="CC321" i="28"/>
  <c r="BY321" i="28"/>
  <c r="BW317" i="28"/>
  <c r="CC317" i="28"/>
  <c r="BY317" i="28"/>
  <c r="BU310" i="28"/>
  <c r="CA310" i="28"/>
  <c r="BY308" i="28"/>
  <c r="BZ308" i="28"/>
  <c r="BV307" i="28"/>
  <c r="CC303" i="28"/>
  <c r="BY303" i="28"/>
  <c r="CA303" i="28"/>
  <c r="BU302" i="28"/>
  <c r="CA302" i="28"/>
  <c r="CC295" i="28"/>
  <c r="BY295" i="28"/>
  <c r="CA295" i="28"/>
  <c r="BX294" i="28"/>
  <c r="BT294" i="28"/>
  <c r="CB293" i="28"/>
  <c r="BY288" i="28"/>
  <c r="BZ288" i="28"/>
  <c r="BV287" i="28"/>
  <c r="BZ286" i="28"/>
  <c r="BU286" i="28"/>
  <c r="CA286" i="28"/>
  <c r="CC279" i="28"/>
  <c r="BY279" i="28"/>
  <c r="CA279" i="28"/>
  <c r="BT278" i="28"/>
  <c r="CC276" i="28"/>
  <c r="BZ274" i="28"/>
  <c r="CC274" i="28"/>
  <c r="BY272" i="28"/>
  <c r="BT272" i="28"/>
  <c r="BZ272" i="28"/>
  <c r="CA271" i="28"/>
  <c r="CB270" i="28"/>
  <c r="CC270" i="28"/>
  <c r="BY268" i="28"/>
  <c r="BT268" i="28"/>
  <c r="BZ268" i="28"/>
  <c r="BV267" i="28"/>
  <c r="CB266" i="28"/>
  <c r="CC266" i="28"/>
  <c r="BY266" i="28"/>
  <c r="BY375" i="28"/>
  <c r="CA375" i="28"/>
  <c r="BX374" i="28"/>
  <c r="BT374" i="28"/>
  <c r="BV367" i="28"/>
  <c r="CA363" i="28"/>
  <c r="BY362" i="28"/>
  <c r="BT361" i="28"/>
  <c r="BY360" i="28"/>
  <c r="BZ360" i="28"/>
  <c r="BV359" i="28"/>
  <c r="BW357" i="28"/>
  <c r="BU354" i="28"/>
  <c r="CA354" i="28"/>
  <c r="CA347" i="28"/>
  <c r="BY346" i="28"/>
  <c r="BT345" i="28"/>
  <c r="BY344" i="28"/>
  <c r="BZ344" i="28"/>
  <c r="BV343" i="28"/>
  <c r="BW341" i="28"/>
  <c r="BU338" i="28"/>
  <c r="CA338" i="28"/>
  <c r="CB337" i="28"/>
  <c r="CA331" i="28"/>
  <c r="BY330" i="28"/>
  <c r="BT329" i="28"/>
  <c r="BY328" i="28"/>
  <c r="BZ328" i="28"/>
  <c r="BV327" i="28"/>
  <c r="BW325" i="28"/>
  <c r="CA325" i="28"/>
  <c r="BU322" i="28"/>
  <c r="CA322" i="28"/>
  <c r="CB321" i="28"/>
  <c r="BZ316" i="28"/>
  <c r="BV315" i="28"/>
  <c r="BX314" i="28"/>
  <c r="BT314" i="28"/>
  <c r="BW313" i="28"/>
  <c r="CC307" i="28"/>
  <c r="BY307" i="28"/>
  <c r="CA307" i="28"/>
  <c r="BW305" i="28"/>
  <c r="CC305" i="28"/>
  <c r="BY305" i="28"/>
  <c r="BW301" i="28"/>
  <c r="CC301" i="28"/>
  <c r="BY301" i="28"/>
  <c r="BU294" i="28"/>
  <c r="CA294" i="28"/>
  <c r="BY292" i="28"/>
  <c r="BZ292" i="28"/>
  <c r="BV291" i="28"/>
  <c r="CC287" i="28"/>
  <c r="BY287" i="28"/>
  <c r="CA287" i="28"/>
  <c r="BW285" i="28"/>
  <c r="CC285" i="28"/>
  <c r="BY285" i="28"/>
  <c r="BW281" i="28"/>
  <c r="BU278" i="28"/>
  <c r="CA278" i="28"/>
  <c r="BX277" i="28"/>
  <c r="BX276" i="28"/>
  <c r="BT276" i="28"/>
  <c r="BW275" i="28"/>
  <c r="CA267" i="28"/>
  <c r="BV263" i="28"/>
  <c r="BV259" i="28"/>
  <c r="BV243" i="28"/>
  <c r="BV242" i="28"/>
  <c r="CB239" i="28"/>
  <c r="BT239" i="28"/>
  <c r="BZ239" i="28"/>
  <c r="BU238" i="28"/>
  <c r="BX236" i="28"/>
  <c r="BV235" i="28"/>
  <c r="CB235" i="28"/>
  <c r="BT235" i="28"/>
  <c r="CA233" i="28"/>
  <c r="BT232" i="28"/>
  <c r="BW229" i="28"/>
  <c r="CA223" i="28"/>
  <c r="CB222" i="28"/>
  <c r="CC222" i="28"/>
  <c r="BY222" i="28"/>
  <c r="CA217" i="28"/>
  <c r="BV217" i="28"/>
  <c r="CB217" i="28"/>
  <c r="CC216" i="28"/>
  <c r="BT216" i="28"/>
  <c r="BZ216" i="28"/>
  <c r="BW213" i="28"/>
  <c r="CA207" i="28"/>
  <c r="CC206" i="28"/>
  <c r="BY206" i="28"/>
  <c r="BV201" i="28"/>
  <c r="CB201" i="28"/>
  <c r="BT200" i="28"/>
  <c r="BZ200" i="28"/>
  <c r="BW197" i="28"/>
  <c r="CA191" i="28"/>
  <c r="CB190" i="28"/>
  <c r="CC190" i="28"/>
  <c r="BY190" i="28"/>
  <c r="CA263" i="28"/>
  <c r="BX262" i="28"/>
  <c r="BZ259" i="28"/>
  <c r="BU259" i="28"/>
  <c r="CA259" i="28"/>
  <c r="BX258" i="28"/>
  <c r="BV255" i="28"/>
  <c r="BX254" i="28"/>
  <c r="CA253" i="28"/>
  <c r="CB253" i="28"/>
  <c r="BX250" i="28"/>
  <c r="BV249" i="28"/>
  <c r="CB249" i="28"/>
  <c r="BZ243" i="28"/>
  <c r="BU243" i="28"/>
  <c r="CA243" i="28"/>
  <c r="BV241" i="28"/>
  <c r="BZ240" i="28"/>
  <c r="BU240" i="28"/>
  <c r="BX238" i="28"/>
  <c r="BT238" i="28"/>
  <c r="BZ238" i="28"/>
  <c r="CC236" i="28"/>
  <c r="BU236" i="28"/>
  <c r="BZ234" i="28"/>
  <c r="CA227" i="28"/>
  <c r="CB226" i="28"/>
  <c r="CC226" i="28"/>
  <c r="BY226" i="28"/>
  <c r="CA221" i="28"/>
  <c r="BV221" i="28"/>
  <c r="CB221" i="28"/>
  <c r="CC220" i="28"/>
  <c r="BT220" i="28"/>
  <c r="BZ220" i="28"/>
  <c r="BW217" i="28"/>
  <c r="CA211" i="28"/>
  <c r="CB210" i="28"/>
  <c r="CC210" i="28"/>
  <c r="BY210" i="28"/>
  <c r="CA205" i="28"/>
  <c r="BV205" i="28"/>
  <c r="CB205" i="28"/>
  <c r="CC204" i="28"/>
  <c r="BT204" i="28"/>
  <c r="BZ204" i="28"/>
  <c r="BW201" i="28"/>
  <c r="CA195" i="28"/>
  <c r="CB194" i="28"/>
  <c r="CC194" i="28"/>
  <c r="BY194" i="28"/>
  <c r="CC254" i="28"/>
  <c r="BZ252" i="28"/>
  <c r="CC250" i="28"/>
  <c r="BY250" i="28"/>
  <c r="BY248" i="28"/>
  <c r="BZ248" i="28"/>
  <c r="CB245" i="28"/>
  <c r="CC244" i="28"/>
  <c r="BY244" i="28"/>
  <c r="BZ244" i="28"/>
  <c r="BZ242" i="28"/>
  <c r="CB241" i="28"/>
  <c r="CA241" i="28"/>
  <c r="BV237" i="28"/>
  <c r="BT231" i="28"/>
  <c r="BZ231" i="28"/>
  <c r="CB230" i="28"/>
  <c r="CC230" i="28"/>
  <c r="BY230" i="28"/>
  <c r="CA225" i="28"/>
  <c r="CB225" i="28"/>
  <c r="CC224" i="28"/>
  <c r="BT224" i="28"/>
  <c r="BZ224" i="28"/>
  <c r="BW221" i="28"/>
  <c r="CA215" i="28"/>
  <c r="CC214" i="28"/>
  <c r="BY214" i="28"/>
  <c r="CB209" i="28"/>
  <c r="CC208" i="28"/>
  <c r="BT208" i="28"/>
  <c r="BZ208" i="28"/>
  <c r="BW205" i="28"/>
  <c r="CA199" i="28"/>
  <c r="CC198" i="28"/>
  <c r="BY198" i="28"/>
  <c r="CB193" i="28"/>
  <c r="BT192" i="28"/>
  <c r="BZ192" i="28"/>
  <c r="BW189" i="28"/>
  <c r="BX188" i="28"/>
  <c r="CC232" i="28"/>
  <c r="BW225" i="28"/>
  <c r="BY218" i="28"/>
  <c r="BV213" i="28"/>
  <c r="CB213" i="28"/>
  <c r="BT212" i="28"/>
  <c r="BZ212" i="28"/>
  <c r="BW209" i="28"/>
  <c r="CA203" i="28"/>
  <c r="CC202" i="28"/>
  <c r="BY202" i="28"/>
  <c r="BV197" i="28"/>
  <c r="CB197" i="28"/>
  <c r="BT196" i="28"/>
  <c r="BZ196" i="28"/>
  <c r="BW193" i="28"/>
  <c r="CA189" i="28"/>
  <c r="BV189" i="28"/>
  <c r="CB189" i="28"/>
  <c r="CC188" i="28"/>
  <c r="BT188" i="28"/>
  <c r="BZ188" i="28"/>
  <c r="BW185" i="28"/>
  <c r="BU179" i="28"/>
  <c r="CA179" i="28"/>
  <c r="CB178" i="28"/>
  <c r="BW178" i="28"/>
  <c r="CC178" i="28"/>
  <c r="BY178" i="28"/>
  <c r="CA173" i="28"/>
  <c r="BV173" i="28"/>
  <c r="CB173" i="28"/>
  <c r="CC172" i="28"/>
  <c r="BT172" i="28"/>
  <c r="BZ172" i="28"/>
  <c r="BW169" i="28"/>
  <c r="BU163" i="28"/>
  <c r="BW158" i="28"/>
  <c r="CC158" i="28"/>
  <c r="BY158" i="28"/>
  <c r="BU156" i="28"/>
  <c r="CA156" i="28"/>
  <c r="CB156" i="28"/>
  <c r="BU155" i="28"/>
  <c r="BW155" i="28"/>
  <c r="BU149" i="28"/>
  <c r="CA149" i="28"/>
  <c r="CC148" i="28"/>
  <c r="BU148" i="28"/>
  <c r="CA148" i="28"/>
  <c r="CB148" i="28"/>
  <c r="CC143" i="28"/>
  <c r="BU143" i="28"/>
  <c r="BV143" i="28"/>
  <c r="BW142" i="28"/>
  <c r="BY140" i="28"/>
  <c r="BU139" i="28"/>
  <c r="BW137" i="28"/>
  <c r="BT136" i="28"/>
  <c r="CA133" i="28"/>
  <c r="BV133" i="28"/>
  <c r="CB131" i="28"/>
  <c r="CB130" i="28"/>
  <c r="BW130" i="28"/>
  <c r="CC130" i="28"/>
  <c r="BU127" i="28"/>
  <c r="CA127" i="28"/>
  <c r="BW127" i="28"/>
  <c r="BU124" i="28"/>
  <c r="CA183" i="28"/>
  <c r="CC182" i="28"/>
  <c r="BY182" i="28"/>
  <c r="CA177" i="28"/>
  <c r="BV177" i="28"/>
  <c r="CB177" i="28"/>
  <c r="CC176" i="28"/>
  <c r="BT176" i="28"/>
  <c r="BZ176" i="28"/>
  <c r="BW173" i="28"/>
  <c r="CB164" i="28"/>
  <c r="BZ163" i="28"/>
  <c r="BZ161" i="28"/>
  <c r="CC153" i="28"/>
  <c r="BY153" i="28"/>
  <c r="BU147" i="28"/>
  <c r="CA147" i="28"/>
  <c r="CC147" i="28"/>
  <c r="BX144" i="28"/>
  <c r="BT144" i="28"/>
  <c r="BY142" i="28"/>
  <c r="CB142" i="28"/>
  <c r="BZ139" i="28"/>
  <c r="CB138" i="28"/>
  <c r="BW138" i="28"/>
  <c r="CC138" i="28"/>
  <c r="BW133" i="28"/>
  <c r="BT132" i="28"/>
  <c r="CB126" i="28"/>
  <c r="BZ180" i="28"/>
  <c r="BW177" i="28"/>
  <c r="BW170" i="28"/>
  <c r="CC170" i="28"/>
  <c r="BY170" i="28"/>
  <c r="BV165" i="28"/>
  <c r="BX160" i="28"/>
  <c r="BT160" i="28"/>
  <c r="BV157" i="28"/>
  <c r="CC154" i="28"/>
  <c r="BX152" i="28"/>
  <c r="BU151" i="28"/>
  <c r="CA151" i="28"/>
  <c r="BV151" i="28"/>
  <c r="CB150" i="28"/>
  <c r="BT150" i="28"/>
  <c r="BV147" i="28"/>
  <c r="BY146" i="28"/>
  <c r="BX146" i="28"/>
  <c r="BT146" i="28"/>
  <c r="CC145" i="28"/>
  <c r="BY145" i="28"/>
  <c r="BV141" i="28"/>
  <c r="BU140" i="28"/>
  <c r="CA140" i="28"/>
  <c r="CA135" i="28"/>
  <c r="CA129" i="28"/>
  <c r="CA185" i="28"/>
  <c r="BV185" i="28"/>
  <c r="CB185" i="28"/>
  <c r="CC184" i="28"/>
  <c r="BT184" i="28"/>
  <c r="BZ184" i="28"/>
  <c r="BW181" i="28"/>
  <c r="BU175" i="28"/>
  <c r="CA175" i="28"/>
  <c r="BW174" i="28"/>
  <c r="CC174" i="28"/>
  <c r="BY174" i="28"/>
  <c r="CA169" i="28"/>
  <c r="BV169" i="28"/>
  <c r="CB169" i="28"/>
  <c r="CC168" i="28"/>
  <c r="BT168" i="28"/>
  <c r="BW166" i="28"/>
  <c r="CC166" i="28"/>
  <c r="BY164" i="28"/>
  <c r="CA162" i="28"/>
  <c r="BY162" i="28"/>
  <c r="BX162" i="28"/>
  <c r="BT162" i="28"/>
  <c r="CC159" i="28"/>
  <c r="BY159" i="28"/>
  <c r="CA159" i="28"/>
  <c r="BV159" i="28"/>
  <c r="BW152" i="28"/>
  <c r="CC152" i="28"/>
  <c r="BY152" i="28"/>
  <c r="CA152" i="28"/>
  <c r="BV149" i="28"/>
  <c r="BW129" i="28"/>
  <c r="BX124" i="28"/>
  <c r="CA119" i="28"/>
  <c r="BW119" i="28"/>
  <c r="CA117" i="28"/>
  <c r="BZ114" i="28"/>
  <c r="BZ108" i="28"/>
  <c r="BV108" i="28"/>
  <c r="BZ106" i="28"/>
  <c r="BV106" i="28"/>
  <c r="CA105" i="28"/>
  <c r="BX103" i="28"/>
  <c r="BY100" i="28"/>
  <c r="BZ98" i="28"/>
  <c r="BT97" i="28"/>
  <c r="BY94" i="28"/>
  <c r="BU93" i="28"/>
  <c r="CA90" i="28"/>
  <c r="CA76" i="28"/>
  <c r="CA74" i="28"/>
  <c r="BW74" i="28"/>
  <c r="BZ72" i="28"/>
  <c r="BZ64" i="28"/>
  <c r="BX64" i="28"/>
  <c r="BT64" i="28"/>
  <c r="BT58" i="28"/>
  <c r="BW117" i="28"/>
  <c r="BT116" i="28"/>
  <c r="BU115" i="28"/>
  <c r="CA115" i="28"/>
  <c r="BW113" i="28"/>
  <c r="BY112" i="28"/>
  <c r="BT112" i="28"/>
  <c r="BV111" i="28"/>
  <c r="BU109" i="28"/>
  <c r="CA109" i="28"/>
  <c r="CB108" i="28"/>
  <c r="CC108" i="28"/>
  <c r="BY108" i="28"/>
  <c r="CC106" i="28"/>
  <c r="BY106" i="28"/>
  <c r="CC104" i="28"/>
  <c r="BY104" i="28"/>
  <c r="CA103" i="28"/>
  <c r="CB102" i="28"/>
  <c r="CC102" i="28"/>
  <c r="BY102" i="28"/>
  <c r="BU98" i="28"/>
  <c r="CA98" i="28"/>
  <c r="BZ96" i="28"/>
  <c r="CC95" i="28"/>
  <c r="BY95" i="28"/>
  <c r="BX95" i="28"/>
  <c r="CC94" i="28"/>
  <c r="BW94" i="28"/>
  <c r="CA93" i="28"/>
  <c r="BT93" i="28"/>
  <c r="BY89" i="28"/>
  <c r="BX89" i="28"/>
  <c r="BX87" i="28"/>
  <c r="BW85" i="28"/>
  <c r="CC85" i="28"/>
  <c r="BU85" i="28"/>
  <c r="BU82" i="28"/>
  <c r="CA82" i="28"/>
  <c r="CB75" i="28"/>
  <c r="BX75" i="28"/>
  <c r="BT75" i="28"/>
  <c r="CB73" i="28"/>
  <c r="BX73" i="28"/>
  <c r="CB66" i="28"/>
  <c r="BV66" i="28"/>
  <c r="BW58" i="28"/>
  <c r="BW125" i="28"/>
  <c r="BT124" i="28"/>
  <c r="CA121" i="28"/>
  <c r="BW118" i="28"/>
  <c r="CC118" i="28"/>
  <c r="BU111" i="28"/>
  <c r="CA111" i="28"/>
  <c r="CB110" i="28"/>
  <c r="BW110" i="28"/>
  <c r="CC110" i="28"/>
  <c r="BY110" i="28"/>
  <c r="BU105" i="28"/>
  <c r="BU96" i="28"/>
  <c r="BY96" i="28"/>
  <c r="BZ88" i="28"/>
  <c r="BU88" i="28"/>
  <c r="CA88" i="28"/>
  <c r="CB87" i="28"/>
  <c r="BW87" i="28"/>
  <c r="CC87" i="28"/>
  <c r="BY87" i="28"/>
  <c r="CC86" i="28"/>
  <c r="BY86" i="28"/>
  <c r="BZ86" i="28"/>
  <c r="CA85" i="28"/>
  <c r="BW83" i="28"/>
  <c r="BU80" i="28"/>
  <c r="BX77" i="28"/>
  <c r="BZ70" i="28"/>
  <c r="CA69" i="28"/>
  <c r="BY69" i="28"/>
  <c r="BX69" i="28"/>
  <c r="BT69" i="28"/>
  <c r="BX67" i="28"/>
  <c r="BW126" i="28"/>
  <c r="CC126" i="28"/>
  <c r="BU123" i="28"/>
  <c r="CA123" i="28"/>
  <c r="BW123" i="28"/>
  <c r="BW121" i="28"/>
  <c r="BT120" i="28"/>
  <c r="BW114" i="28"/>
  <c r="CC114" i="28"/>
  <c r="CB111" i="28"/>
  <c r="BW106" i="28"/>
  <c r="CB105" i="28"/>
  <c r="BX105" i="28"/>
  <c r="BT105" i="28"/>
  <c r="BW104" i="28"/>
  <c r="BU103" i="28"/>
  <c r="BZ99" i="28"/>
  <c r="CA99" i="28"/>
  <c r="CA97" i="28"/>
  <c r="BU97" i="28"/>
  <c r="CC96" i="28"/>
  <c r="BV96" i="28"/>
  <c r="CC92" i="28"/>
  <c r="BY92" i="28"/>
  <c r="BU92" i="28"/>
  <c r="BV92" i="28"/>
  <c r="CB91" i="28"/>
  <c r="BT91" i="28"/>
  <c r="BV90" i="28"/>
  <c r="CC84" i="28"/>
  <c r="BY84" i="28"/>
  <c r="BU84" i="28"/>
  <c r="BV84" i="28"/>
  <c r="CC83" i="28"/>
  <c r="CB83" i="28"/>
  <c r="BU81" i="28"/>
  <c r="CA81" i="28"/>
  <c r="BX81" i="28"/>
  <c r="BY79" i="28"/>
  <c r="BX79" i="28"/>
  <c r="BT79" i="28"/>
  <c r="CC78" i="28"/>
  <c r="BY78" i="28"/>
  <c r="BW77" i="28"/>
  <c r="CC77" i="28"/>
  <c r="BU77" i="28"/>
  <c r="CC76" i="28"/>
  <c r="BU76" i="28"/>
  <c r="BV76" i="28"/>
  <c r="BV74" i="28"/>
  <c r="BU71" i="28"/>
  <c r="BW71" i="28"/>
  <c r="BZ65" i="28"/>
  <c r="BX65" i="28"/>
  <c r="BT65" i="28"/>
  <c r="CB65" i="28"/>
  <c r="CC65" i="28"/>
  <c r="BY65" i="28"/>
  <c r="CC63" i="28"/>
  <c r="BZ63" i="28"/>
  <c r="CC60" i="28"/>
  <c r="CC50" i="28"/>
  <c r="BY50" i="28"/>
  <c r="CA50" i="28"/>
  <c r="BZ49" i="28"/>
  <c r="CA49" i="28"/>
  <c r="BY47" i="28"/>
  <c r="BZ47" i="28"/>
  <c r="BV46" i="28"/>
  <c r="BZ45" i="28"/>
  <c r="CA45" i="28"/>
  <c r="BY45" i="28"/>
  <c r="CA37" i="28"/>
  <c r="CC32" i="28"/>
  <c r="BU32" i="28"/>
  <c r="CB23" i="28"/>
  <c r="BW20" i="28"/>
  <c r="CC20" i="28"/>
  <c r="BU20" i="28"/>
  <c r="BU17" i="28"/>
  <c r="CA17" i="28"/>
  <c r="BV15" i="28"/>
  <c r="BV11" i="28"/>
  <c r="CA56" i="28"/>
  <c r="CB56" i="28"/>
  <c r="BW52" i="28"/>
  <c r="CA46" i="28"/>
  <c r="BX43" i="28"/>
  <c r="BU40" i="28"/>
  <c r="BV35" i="28"/>
  <c r="CB35" i="28"/>
  <c r="CC34" i="28"/>
  <c r="BY34" i="28"/>
  <c r="BU28" i="28"/>
  <c r="BU22" i="28"/>
  <c r="CA71" i="28"/>
  <c r="BY71" i="28"/>
  <c r="BX71" i="28"/>
  <c r="BT71" i="28"/>
  <c r="CC68" i="28"/>
  <c r="BU68" i="28"/>
  <c r="BV68" i="28"/>
  <c r="CC67" i="28"/>
  <c r="BT67" i="28"/>
  <c r="BY62" i="28"/>
  <c r="BX62" i="28"/>
  <c r="BT62" i="28"/>
  <c r="CC61" i="28"/>
  <c r="BY61" i="28"/>
  <c r="BW61" i="28"/>
  <c r="BY59" i="28"/>
  <c r="BZ59" i="28"/>
  <c r="BV58" i="28"/>
  <c r="BZ57" i="28"/>
  <c r="BU57" i="28"/>
  <c r="CA57" i="28"/>
  <c r="BY55" i="28"/>
  <c r="BZ55" i="28"/>
  <c r="BV54" i="28"/>
  <c r="BZ53" i="28"/>
  <c r="BU53" i="28"/>
  <c r="CA53" i="28"/>
  <c r="BY53" i="28"/>
  <c r="CB52" i="28"/>
  <c r="BW48" i="28"/>
  <c r="BV39" i="28"/>
  <c r="CB39" i="28"/>
  <c r="BX38" i="28"/>
  <c r="BW36" i="28"/>
  <c r="CC36" i="28"/>
  <c r="BU36" i="28"/>
  <c r="BU33" i="28"/>
  <c r="CA33" i="28"/>
  <c r="BV31" i="28"/>
  <c r="BV27" i="28"/>
  <c r="BZ27" i="28"/>
  <c r="BU21" i="28"/>
  <c r="CA21" i="28"/>
  <c r="BX18" i="28"/>
  <c r="CB18" i="28"/>
  <c r="BW16" i="28"/>
  <c r="CC16" i="28"/>
  <c r="BU16" i="28"/>
  <c r="BY73" i="28"/>
  <c r="BU72" i="28"/>
  <c r="CA68" i="28"/>
  <c r="BY67" i="28"/>
  <c r="BX66" i="28"/>
  <c r="BT66" i="28"/>
  <c r="BU63" i="28"/>
  <c r="BY63" i="28"/>
  <c r="CC62" i="28"/>
  <c r="CC58" i="28"/>
  <c r="BY58" i="28"/>
  <c r="CA58" i="28"/>
  <c r="CC54" i="28"/>
  <c r="BY54" i="28"/>
  <c r="CA54" i="28"/>
  <c r="BY51" i="28"/>
  <c r="BZ51" i="28"/>
  <c r="BV50" i="28"/>
  <c r="CA48" i="28"/>
  <c r="CB48" i="28"/>
  <c r="CB43" i="28"/>
  <c r="BW43" i="28"/>
  <c r="BU41" i="28"/>
  <c r="CA41" i="28"/>
  <c r="CB38" i="28"/>
  <c r="BW38" i="28"/>
  <c r="BY38" i="28"/>
  <c r="BU38" i="28"/>
  <c r="BZ31" i="28"/>
  <c r="BU31" i="28"/>
  <c r="BU29" i="28"/>
  <c r="CA29" i="28"/>
  <c r="BU27" i="28"/>
  <c r="CA27" i="28"/>
  <c r="BX26" i="28"/>
  <c r="BT26" i="28"/>
  <c r="BZ26" i="28"/>
  <c r="BW24" i="28"/>
  <c r="CC24" i="28"/>
  <c r="BU24" i="28"/>
  <c r="BV19" i="28"/>
  <c r="CB19" i="28"/>
  <c r="BW18" i="28"/>
  <c r="CC18" i="28"/>
  <c r="BY18" i="28"/>
  <c r="BX14" i="28"/>
  <c r="BT14" i="28"/>
  <c r="BZ14" i="28"/>
  <c r="BW12" i="28"/>
  <c r="CC12" i="28"/>
  <c r="BU12" i="28"/>
  <c r="BW1107" i="28"/>
  <c r="CC1100" i="28"/>
  <c r="CC1084" i="28"/>
  <c r="CA1079" i="28"/>
  <c r="BY1076" i="28"/>
  <c r="CC1068" i="28"/>
  <c r="CA1063" i="28"/>
  <c r="BY1060" i="28"/>
  <c r="BY1052" i="28"/>
  <c r="BU1050" i="28"/>
  <c r="BY1048" i="28"/>
  <c r="CA1046" i="28"/>
  <c r="CC1044" i="28"/>
  <c r="BU1038" i="28"/>
  <c r="BY1037" i="28"/>
  <c r="CA1030" i="28"/>
  <c r="BX1029" i="28"/>
  <c r="BW1029" i="28"/>
  <c r="BY1021" i="28"/>
  <c r="BU1014" i="28"/>
  <c r="BW1013" i="28"/>
  <c r="CA1006" i="28"/>
  <c r="BX1005" i="28"/>
  <c r="BY1005" i="28"/>
  <c r="BU998" i="28"/>
  <c r="BY997" i="28"/>
  <c r="BU990" i="28"/>
  <c r="CC989" i="28"/>
  <c r="CA982" i="28"/>
  <c r="BX981" i="28"/>
  <c r="CC981" i="28"/>
  <c r="BY981" i="28"/>
  <c r="BU974" i="28"/>
  <c r="BW973" i="28"/>
  <c r="BX965" i="28"/>
  <c r="CC965" i="28"/>
  <c r="BW965" i="28"/>
  <c r="CA958" i="28"/>
  <c r="CC957" i="28"/>
  <c r="BU950" i="28"/>
  <c r="BY949" i="28"/>
  <c r="BU942" i="28"/>
  <c r="BX941" i="28"/>
  <c r="BW941" i="28"/>
  <c r="BZ934" i="28"/>
  <c r="BT934" i="28"/>
  <c r="BU927" i="28"/>
  <c r="BY923" i="28"/>
  <c r="CA911" i="28"/>
  <c r="BU903" i="28"/>
  <c r="CA895" i="28"/>
  <c r="CA887" i="28"/>
  <c r="BU879" i="28"/>
  <c r="BU871" i="28"/>
  <c r="CA863" i="28"/>
  <c r="CA855" i="28"/>
  <c r="CA839" i="28"/>
  <c r="CC824" i="28"/>
  <c r="BY824" i="28"/>
  <c r="CC822" i="28"/>
  <c r="BY822" i="28"/>
  <c r="CC808" i="28"/>
  <c r="BY808" i="28"/>
  <c r="BW808" i="28"/>
  <c r="CC806" i="28"/>
  <c r="BY806" i="28"/>
  <c r="CC792" i="28"/>
  <c r="BW792" i="28"/>
  <c r="BU789" i="28"/>
  <c r="CA781" i="28"/>
  <c r="BU773" i="28"/>
  <c r="CA765" i="28"/>
  <c r="CA749" i="28"/>
  <c r="BU749" i="28"/>
  <c r="CA717" i="28"/>
  <c r="BU717" i="28"/>
  <c r="BZ682" i="28"/>
  <c r="BX682" i="28"/>
  <c r="BT682" i="28"/>
  <c r="BW647" i="28"/>
  <c r="CB647" i="28"/>
  <c r="BV647" i="28"/>
  <c r="CC641" i="28"/>
  <c r="BY641" i="28"/>
  <c r="BW641" i="28"/>
  <c r="CA634" i="28"/>
  <c r="BU634" i="28"/>
  <c r="CB580" i="28"/>
  <c r="BV580" i="28"/>
  <c r="BZ569" i="28"/>
  <c r="BX569" i="28"/>
  <c r="BT569" i="28"/>
  <c r="CC519" i="28"/>
  <c r="BY519" i="28"/>
  <c r="BW519" i="28"/>
  <c r="BU1106" i="28"/>
  <c r="CA1105" i="28"/>
  <c r="CC1102" i="28"/>
  <c r="BY1102" i="28"/>
  <c r="BW1101" i="28"/>
  <c r="BU1098" i="28"/>
  <c r="CA1097" i="28"/>
  <c r="CC1094" i="28"/>
  <c r="BY1094" i="28"/>
  <c r="BW1093" i="28"/>
  <c r="BU1090" i="28"/>
  <c r="CA1089" i="28"/>
  <c r="CC1086" i="28"/>
  <c r="BY1086" i="28"/>
  <c r="BW1085" i="28"/>
  <c r="BU1082" i="28"/>
  <c r="CA1081" i="28"/>
  <c r="CC1078" i="28"/>
  <c r="BY1078" i="28"/>
  <c r="BW1077" i="28"/>
  <c r="BU1074" i="28"/>
  <c r="CA1073" i="28"/>
  <c r="CC1070" i="28"/>
  <c r="BY1070" i="28"/>
  <c r="BW1069" i="28"/>
  <c r="BU1066" i="28"/>
  <c r="CA1065" i="28"/>
  <c r="CC1062" i="28"/>
  <c r="BY1062" i="28"/>
  <c r="BW1061" i="28"/>
  <c r="BU1058" i="28"/>
  <c r="CA1057" i="28"/>
  <c r="CC1054" i="28"/>
  <c r="BY1054" i="28"/>
  <c r="BW1053" i="28"/>
  <c r="CA1049" i="28"/>
  <c r="BU1049" i="28"/>
  <c r="CC1047" i="28"/>
  <c r="BY1047" i="28"/>
  <c r="BW1047" i="28"/>
  <c r="CA1045" i="28"/>
  <c r="BU1045" i="28"/>
  <c r="CC1043" i="28"/>
  <c r="BY1043" i="28"/>
  <c r="BW1043" i="28"/>
  <c r="CC1040" i="28"/>
  <c r="BY1040" i="28"/>
  <c r="BW1040" i="28"/>
  <c r="CA1039" i="28"/>
  <c r="BU1039" i="28"/>
  <c r="CA1036" i="28"/>
  <c r="BU1036" i="28"/>
  <c r="BX1035" i="28"/>
  <c r="CC1035" i="28"/>
  <c r="BY1035" i="28"/>
  <c r="BW1035" i="28"/>
  <c r="CC1032" i="28"/>
  <c r="BY1032" i="28"/>
  <c r="BW1032" i="28"/>
  <c r="CA1031" i="28"/>
  <c r="BU1031" i="28"/>
  <c r="CA1028" i="28"/>
  <c r="BU1028" i="28"/>
  <c r="BX1027" i="28"/>
  <c r="CC1027" i="28"/>
  <c r="BY1027" i="28"/>
  <c r="BW1027" i="28"/>
  <c r="CC1024" i="28"/>
  <c r="BY1024" i="28"/>
  <c r="BW1024" i="28"/>
  <c r="CA1023" i="28"/>
  <c r="BU1023" i="28"/>
  <c r="CA1020" i="28"/>
  <c r="BU1020" i="28"/>
  <c r="BX1019" i="28"/>
  <c r="CC1019" i="28"/>
  <c r="BY1019" i="28"/>
  <c r="BW1019" i="28"/>
  <c r="CC1016" i="28"/>
  <c r="BY1016" i="28"/>
  <c r="BW1016" i="28"/>
  <c r="CA1015" i="28"/>
  <c r="BU1015" i="28"/>
  <c r="CA1012" i="28"/>
  <c r="BU1012" i="28"/>
  <c r="BX1011" i="28"/>
  <c r="CC1011" i="28"/>
  <c r="BY1011" i="28"/>
  <c r="BW1011" i="28"/>
  <c r="CC1008" i="28"/>
  <c r="BY1008" i="28"/>
  <c r="BW1008" i="28"/>
  <c r="CA1007" i="28"/>
  <c r="BU1007" i="28"/>
  <c r="CA1004" i="28"/>
  <c r="BU1004" i="28"/>
  <c r="BX1003" i="28"/>
  <c r="CC1003" i="28"/>
  <c r="BY1003" i="28"/>
  <c r="BW1003" i="28"/>
  <c r="CC1000" i="28"/>
  <c r="BY1000" i="28"/>
  <c r="BW1000" i="28"/>
  <c r="CA999" i="28"/>
  <c r="BU999" i="28"/>
  <c r="CA996" i="28"/>
  <c r="BU996" i="28"/>
  <c r="BX995" i="28"/>
  <c r="CC995" i="28"/>
  <c r="BY995" i="28"/>
  <c r="BW995" i="28"/>
  <c r="CC992" i="28"/>
  <c r="BY992" i="28"/>
  <c r="BW992" i="28"/>
  <c r="CA991" i="28"/>
  <c r="BU991" i="28"/>
  <c r="CA988" i="28"/>
  <c r="BU988" i="28"/>
  <c r="BX987" i="28"/>
  <c r="CC987" i="28"/>
  <c r="BY987" i="28"/>
  <c r="BW987" i="28"/>
  <c r="CC984" i="28"/>
  <c r="BY984" i="28"/>
  <c r="BW984" i="28"/>
  <c r="CA983" i="28"/>
  <c r="BU983" i="28"/>
  <c r="CA980" i="28"/>
  <c r="BU980" i="28"/>
  <c r="BX979" i="28"/>
  <c r="CC979" i="28"/>
  <c r="BY979" i="28"/>
  <c r="BW979" i="28"/>
  <c r="CC976" i="28"/>
  <c r="BY976" i="28"/>
  <c r="BW976" i="28"/>
  <c r="CA975" i="28"/>
  <c r="BU975" i="28"/>
  <c r="CA972" i="28"/>
  <c r="BU972" i="28"/>
  <c r="BX971" i="28"/>
  <c r="CC971" i="28"/>
  <c r="BY971" i="28"/>
  <c r="BW971" i="28"/>
  <c r="CC968" i="28"/>
  <c r="BY968" i="28"/>
  <c r="BW968" i="28"/>
  <c r="CA967" i="28"/>
  <c r="BU967" i="28"/>
  <c r="CA964" i="28"/>
  <c r="BU964" i="28"/>
  <c r="BX963" i="28"/>
  <c r="CC963" i="28"/>
  <c r="BY963" i="28"/>
  <c r="BW963" i="28"/>
  <c r="CC960" i="28"/>
  <c r="BY960" i="28"/>
  <c r="BW960" i="28"/>
  <c r="CA959" i="28"/>
  <c r="BU959" i="28"/>
  <c r="CA956" i="28"/>
  <c r="BU956" i="28"/>
  <c r="BX955" i="28"/>
  <c r="CC955" i="28"/>
  <c r="BY955" i="28"/>
  <c r="BW955" i="28"/>
  <c r="CC952" i="28"/>
  <c r="BY952" i="28"/>
  <c r="BW952" i="28"/>
  <c r="CA951" i="28"/>
  <c r="BU951" i="28"/>
  <c r="CA948" i="28"/>
  <c r="BU948" i="28"/>
  <c r="BX947" i="28"/>
  <c r="CC947" i="28"/>
  <c r="BY947" i="28"/>
  <c r="BW947" i="28"/>
  <c r="CC944" i="28"/>
  <c r="BY944" i="28"/>
  <c r="BW944" i="28"/>
  <c r="CA943" i="28"/>
  <c r="BU943" i="28"/>
  <c r="CA940" i="28"/>
  <c r="BU940" i="28"/>
  <c r="BX939" i="28"/>
  <c r="CC939" i="28"/>
  <c r="BY939" i="28"/>
  <c r="BW939" i="28"/>
  <c r="CC936" i="28"/>
  <c r="BY936" i="28"/>
  <c r="BW936" i="28"/>
  <c r="CA935" i="28"/>
  <c r="BU935" i="28"/>
  <c r="CA932" i="28"/>
  <c r="CC931" i="28"/>
  <c r="BY931" i="28"/>
  <c r="BW931" i="28"/>
  <c r="BX923" i="28"/>
  <c r="CA920" i="28"/>
  <c r="BU920" i="28"/>
  <c r="BZ919" i="28"/>
  <c r="CC919" i="28"/>
  <c r="BX916" i="28"/>
  <c r="CC916" i="28"/>
  <c r="BY916" i="28"/>
  <c r="CC908" i="28"/>
  <c r="BY908" i="28"/>
  <c r="BW908" i="28"/>
  <c r="CC900" i="28"/>
  <c r="BY900" i="28"/>
  <c r="BW900" i="28"/>
  <c r="CC892" i="28"/>
  <c r="BY892" i="28"/>
  <c r="BW892" i="28"/>
  <c r="CC884" i="28"/>
  <c r="BY884" i="28"/>
  <c r="BW884" i="28"/>
  <c r="CC876" i="28"/>
  <c r="BY876" i="28"/>
  <c r="BW876" i="28"/>
  <c r="CC868" i="28"/>
  <c r="BY868" i="28"/>
  <c r="BW868" i="28"/>
  <c r="CC860" i="28"/>
  <c r="BY860" i="28"/>
  <c r="BW860" i="28"/>
  <c r="CC852" i="28"/>
  <c r="BY852" i="28"/>
  <c r="BW852" i="28"/>
  <c r="CC844" i="28"/>
  <c r="BY844" i="28"/>
  <c r="BW844" i="28"/>
  <c r="CB831" i="28"/>
  <c r="BV831" i="28"/>
  <c r="CA827" i="28"/>
  <c r="BU827" i="28"/>
  <c r="CB815" i="28"/>
  <c r="BV815" i="28"/>
  <c r="CA811" i="28"/>
  <c r="BU811" i="28"/>
  <c r="CB799" i="28"/>
  <c r="BV799" i="28"/>
  <c r="CA795" i="28"/>
  <c r="BU795" i="28"/>
  <c r="CA757" i="28"/>
  <c r="BU757" i="28"/>
  <c r="CA725" i="28"/>
  <c r="BU725" i="28"/>
  <c r="CC1108" i="28"/>
  <c r="BY1100" i="28"/>
  <c r="BY1092" i="28"/>
  <c r="BY1084" i="28"/>
  <c r="BU1072" i="28"/>
  <c r="CA1071" i="28"/>
  <c r="BY1068" i="28"/>
  <c r="BU1056" i="28"/>
  <c r="CA1055" i="28"/>
  <c r="BW1051" i="28"/>
  <c r="CC1048" i="28"/>
  <c r="BY1044" i="28"/>
  <c r="BX1037" i="28"/>
  <c r="CC1037" i="28"/>
  <c r="BU1030" i="28"/>
  <c r="BY1029" i="28"/>
  <c r="CA1022" i="28"/>
  <c r="BX1021" i="28"/>
  <c r="CC1021" i="28"/>
  <c r="BX1013" i="28"/>
  <c r="BY1013" i="28"/>
  <c r="BU1006" i="28"/>
  <c r="CC1005" i="28"/>
  <c r="BX989" i="28"/>
  <c r="BW989" i="28"/>
  <c r="BW981" i="28"/>
  <c r="CA974" i="28"/>
  <c r="BX973" i="28"/>
  <c r="CC973" i="28"/>
  <c r="BY973" i="28"/>
  <c r="BU966" i="28"/>
  <c r="BU958" i="28"/>
  <c r="BX957" i="28"/>
  <c r="BY957" i="28"/>
  <c r="BW949" i="28"/>
  <c r="CC941" i="28"/>
  <c r="CC923" i="28"/>
  <c r="CA903" i="28"/>
  <c r="BU863" i="28"/>
  <c r="BU847" i="28"/>
  <c r="BW824" i="28"/>
  <c r="BW822" i="28"/>
  <c r="BW806" i="28"/>
  <c r="BY792" i="28"/>
  <c r="CA789" i="28"/>
  <c r="BU781" i="28"/>
  <c r="CA773" i="28"/>
  <c r="BU765" i="28"/>
  <c r="BU1108" i="28"/>
  <c r="CA1107" i="28"/>
  <c r="CC1104" i="28"/>
  <c r="BY1104" i="28"/>
  <c r="BW1103" i="28"/>
  <c r="BU1100" i="28"/>
  <c r="CA1099" i="28"/>
  <c r="CC1096" i="28"/>
  <c r="BY1096" i="28"/>
  <c r="BW1095" i="28"/>
  <c r="BU1092" i="28"/>
  <c r="CA1091" i="28"/>
  <c r="CC1088" i="28"/>
  <c r="BY1088" i="28"/>
  <c r="BW1087" i="28"/>
  <c r="BU1084" i="28"/>
  <c r="CA1083" i="28"/>
  <c r="CC1080" i="28"/>
  <c r="BY1080" i="28"/>
  <c r="BW1079" i="28"/>
  <c r="BU1076" i="28"/>
  <c r="CA1075" i="28"/>
  <c r="CC1072" i="28"/>
  <c r="BY1072" i="28"/>
  <c r="BW1071" i="28"/>
  <c r="BU1068" i="28"/>
  <c r="CA1067" i="28"/>
  <c r="CC1064" i="28"/>
  <c r="BY1064" i="28"/>
  <c r="BW1063" i="28"/>
  <c r="BU1060" i="28"/>
  <c r="CA1059" i="28"/>
  <c r="CC1056" i="28"/>
  <c r="BY1056" i="28"/>
  <c r="BW1055" i="28"/>
  <c r="BU1052" i="28"/>
  <c r="CA1051" i="28"/>
  <c r="CC1050" i="28"/>
  <c r="BY1050" i="28"/>
  <c r="BW1050" i="28"/>
  <c r="CA1048" i="28"/>
  <c r="BU1048" i="28"/>
  <c r="CC1046" i="28"/>
  <c r="BY1046" i="28"/>
  <c r="BW1046" i="28"/>
  <c r="CA1044" i="28"/>
  <c r="BU1044" i="28"/>
  <c r="CA1042" i="28"/>
  <c r="BU1042" i="28"/>
  <c r="BX1041" i="28"/>
  <c r="CC1041" i="28"/>
  <c r="BY1041" i="28"/>
  <c r="BW1041" i="28"/>
  <c r="CC1038" i="28"/>
  <c r="BY1038" i="28"/>
  <c r="BW1038" i="28"/>
  <c r="CA1037" i="28"/>
  <c r="BU1037" i="28"/>
  <c r="CA1034" i="28"/>
  <c r="BU1034" i="28"/>
  <c r="BX1033" i="28"/>
  <c r="CC1033" i="28"/>
  <c r="BY1033" i="28"/>
  <c r="BW1033" i="28"/>
  <c r="CC1030" i="28"/>
  <c r="BY1030" i="28"/>
  <c r="BW1030" i="28"/>
  <c r="CA1029" i="28"/>
  <c r="BU1029" i="28"/>
  <c r="CA1026" i="28"/>
  <c r="BU1026" i="28"/>
  <c r="BX1025" i="28"/>
  <c r="CC1025" i="28"/>
  <c r="BY1025" i="28"/>
  <c r="BW1025" i="28"/>
  <c r="CC1022" i="28"/>
  <c r="BY1022" i="28"/>
  <c r="BW1022" i="28"/>
  <c r="CA1021" i="28"/>
  <c r="BU1021" i="28"/>
  <c r="CA1018" i="28"/>
  <c r="BU1018" i="28"/>
  <c r="BX1017" i="28"/>
  <c r="CC1017" i="28"/>
  <c r="BY1017" i="28"/>
  <c r="BW1017" i="28"/>
  <c r="CC1014" i="28"/>
  <c r="BY1014" i="28"/>
  <c r="BW1014" i="28"/>
  <c r="CA1013" i="28"/>
  <c r="BU1013" i="28"/>
  <c r="CA1010" i="28"/>
  <c r="BU1010" i="28"/>
  <c r="BX1009" i="28"/>
  <c r="CC1009" i="28"/>
  <c r="BY1009" i="28"/>
  <c r="BW1009" i="28"/>
  <c r="CC1006" i="28"/>
  <c r="BY1006" i="28"/>
  <c r="BW1006" i="28"/>
  <c r="CA1005" i="28"/>
  <c r="BU1005" i="28"/>
  <c r="CA1002" i="28"/>
  <c r="BU1002" i="28"/>
  <c r="BX1001" i="28"/>
  <c r="CC1001" i="28"/>
  <c r="BY1001" i="28"/>
  <c r="BW1001" i="28"/>
  <c r="CC998" i="28"/>
  <c r="BY998" i="28"/>
  <c r="BW998" i="28"/>
  <c r="CA997" i="28"/>
  <c r="BU997" i="28"/>
  <c r="CA994" i="28"/>
  <c r="BU994" i="28"/>
  <c r="BX993" i="28"/>
  <c r="CC993" i="28"/>
  <c r="BY993" i="28"/>
  <c r="BW993" i="28"/>
  <c r="CC990" i="28"/>
  <c r="BY990" i="28"/>
  <c r="BW990" i="28"/>
  <c r="CA989" i="28"/>
  <c r="BU989" i="28"/>
  <c r="CA986" i="28"/>
  <c r="BU986" i="28"/>
  <c r="BX985" i="28"/>
  <c r="CC985" i="28"/>
  <c r="BY985" i="28"/>
  <c r="BW985" i="28"/>
  <c r="CC982" i="28"/>
  <c r="BY982" i="28"/>
  <c r="BW982" i="28"/>
  <c r="CA981" i="28"/>
  <c r="BU981" i="28"/>
  <c r="CA978" i="28"/>
  <c r="BU978" i="28"/>
  <c r="BX977" i="28"/>
  <c r="CC977" i="28"/>
  <c r="BY977" i="28"/>
  <c r="BW977" i="28"/>
  <c r="CC974" i="28"/>
  <c r="BY974" i="28"/>
  <c r="BW974" i="28"/>
  <c r="CA973" i="28"/>
  <c r="BU973" i="28"/>
  <c r="CA970" i="28"/>
  <c r="BU970" i="28"/>
  <c r="BX969" i="28"/>
  <c r="CC969" i="28"/>
  <c r="BY969" i="28"/>
  <c r="BW969" i="28"/>
  <c r="CC966" i="28"/>
  <c r="BY966" i="28"/>
  <c r="BW966" i="28"/>
  <c r="CA965" i="28"/>
  <c r="BU965" i="28"/>
  <c r="CA962" i="28"/>
  <c r="BU962" i="28"/>
  <c r="BX961" i="28"/>
  <c r="CC961" i="28"/>
  <c r="BY961" i="28"/>
  <c r="BW961" i="28"/>
  <c r="CC958" i="28"/>
  <c r="BY958" i="28"/>
  <c r="BW958" i="28"/>
  <c r="CA957" i="28"/>
  <c r="BU957" i="28"/>
  <c r="CA954" i="28"/>
  <c r="BU954" i="28"/>
  <c r="BX953" i="28"/>
  <c r="CC953" i="28"/>
  <c r="BY953" i="28"/>
  <c r="BW953" i="28"/>
  <c r="CC950" i="28"/>
  <c r="BY950" i="28"/>
  <c r="BW950" i="28"/>
  <c r="CA949" i="28"/>
  <c r="BU949" i="28"/>
  <c r="CA946" i="28"/>
  <c r="BU946" i="28"/>
  <c r="BX945" i="28"/>
  <c r="CC945" i="28"/>
  <c r="BY945" i="28"/>
  <c r="BW945" i="28"/>
  <c r="CC942" i="28"/>
  <c r="BY942" i="28"/>
  <c r="BW942" i="28"/>
  <c r="CA941" i="28"/>
  <c r="BU941" i="28"/>
  <c r="CA938" i="28"/>
  <c r="BU938" i="28"/>
  <c r="BX937" i="28"/>
  <c r="CC937" i="28"/>
  <c r="BY937" i="28"/>
  <c r="BW937" i="28"/>
  <c r="CA928" i="28"/>
  <c r="BU928" i="28"/>
  <c r="BZ927" i="28"/>
  <c r="CC927" i="28"/>
  <c r="BX924" i="28"/>
  <c r="CC924" i="28"/>
  <c r="BY924" i="28"/>
  <c r="BU923" i="28"/>
  <c r="CB921" i="28"/>
  <c r="BV921" i="28"/>
  <c r="BZ918" i="28"/>
  <c r="BT918" i="28"/>
  <c r="CA915" i="28"/>
  <c r="BU915" i="28"/>
  <c r="CA907" i="28"/>
  <c r="BU907" i="28"/>
  <c r="CA899" i="28"/>
  <c r="BU899" i="28"/>
  <c r="CA891" i="28"/>
  <c r="BU891" i="28"/>
  <c r="CA883" i="28"/>
  <c r="BU883" i="28"/>
  <c r="CA875" i="28"/>
  <c r="BU875" i="28"/>
  <c r="CA867" i="28"/>
  <c r="BU867" i="28"/>
  <c r="CA859" i="28"/>
  <c r="BU859" i="28"/>
  <c r="CA851" i="28"/>
  <c r="BU851" i="28"/>
  <c r="CA843" i="28"/>
  <c r="BU843" i="28"/>
  <c r="CA829" i="28"/>
  <c r="BU829" i="28"/>
  <c r="CA813" i="28"/>
  <c r="BU813" i="28"/>
  <c r="CA797" i="28"/>
  <c r="BU797" i="28"/>
  <c r="CA733" i="28"/>
  <c r="BU733" i="28"/>
  <c r="CA701" i="28"/>
  <c r="BU701" i="28"/>
  <c r="CC657" i="28"/>
  <c r="BY657" i="28"/>
  <c r="BW657" i="28"/>
  <c r="BY1108" i="28"/>
  <c r="BU1104" i="28"/>
  <c r="CA1103" i="28"/>
  <c r="BW1099" i="28"/>
  <c r="BU1096" i="28"/>
  <c r="CA1095" i="28"/>
  <c r="CC1092" i="28"/>
  <c r="BW1091" i="28"/>
  <c r="BU1088" i="28"/>
  <c r="CA1087" i="28"/>
  <c r="BW1083" i="28"/>
  <c r="BU1080" i="28"/>
  <c r="CC1076" i="28"/>
  <c r="BW1075" i="28"/>
  <c r="BW1067" i="28"/>
  <c r="BU1064" i="28"/>
  <c r="BW1059" i="28"/>
  <c r="CC1052" i="28"/>
  <c r="BW1048" i="28"/>
  <c r="BU1046" i="28"/>
  <c r="BW1044" i="28"/>
  <c r="CA1038" i="28"/>
  <c r="BW1037" i="28"/>
  <c r="CC1029" i="28"/>
  <c r="BU1022" i="28"/>
  <c r="BW1021" i="28"/>
  <c r="CA1014" i="28"/>
  <c r="BW1005" i="28"/>
  <c r="CA998" i="28"/>
  <c r="BX997" i="28"/>
  <c r="BW997" i="28"/>
  <c r="CA990" i="28"/>
  <c r="BY989" i="28"/>
  <c r="CA966" i="28"/>
  <c r="BY965" i="28"/>
  <c r="BW957" i="28"/>
  <c r="CA950" i="28"/>
  <c r="BX949" i="28"/>
  <c r="CC949" i="28"/>
  <c r="CA942" i="28"/>
  <c r="BY941" i="28"/>
  <c r="CA927" i="28"/>
  <c r="BW923" i="28"/>
  <c r="BU911" i="28"/>
  <c r="BU895" i="28"/>
  <c r="BU887" i="28"/>
  <c r="CA879" i="28"/>
  <c r="CA871" i="28"/>
  <c r="BU855" i="28"/>
  <c r="CA847" i="28"/>
  <c r="BU839" i="28"/>
  <c r="CC1106" i="28"/>
  <c r="BY1106" i="28"/>
  <c r="BW1105" i="28"/>
  <c r="BU1102" i="28"/>
  <c r="CA1101" i="28"/>
  <c r="CC1098" i="28"/>
  <c r="BY1098" i="28"/>
  <c r="BW1097" i="28"/>
  <c r="BU1094" i="28"/>
  <c r="CA1093" i="28"/>
  <c r="CC1090" i="28"/>
  <c r="BY1090" i="28"/>
  <c r="BW1089" i="28"/>
  <c r="BU1086" i="28"/>
  <c r="CA1085" i="28"/>
  <c r="CC1082" i="28"/>
  <c r="BY1082" i="28"/>
  <c r="BW1081" i="28"/>
  <c r="BU1078" i="28"/>
  <c r="CA1077" i="28"/>
  <c r="CC1074" i="28"/>
  <c r="BY1074" i="28"/>
  <c r="BW1073" i="28"/>
  <c r="BU1070" i="28"/>
  <c r="CA1069" i="28"/>
  <c r="CC1066" i="28"/>
  <c r="BY1066" i="28"/>
  <c r="BW1065" i="28"/>
  <c r="BU1062" i="28"/>
  <c r="CA1061" i="28"/>
  <c r="CC1058" i="28"/>
  <c r="BY1058" i="28"/>
  <c r="BW1057" i="28"/>
  <c r="BU1054" i="28"/>
  <c r="CA1053" i="28"/>
  <c r="CC1049" i="28"/>
  <c r="BY1049" i="28"/>
  <c r="BW1049" i="28"/>
  <c r="CA1047" i="28"/>
  <c r="BU1047" i="28"/>
  <c r="CC1045" i="28"/>
  <c r="BY1045" i="28"/>
  <c r="BW1045" i="28"/>
  <c r="CA1043" i="28"/>
  <c r="BU1043" i="28"/>
  <c r="CA1040" i="28"/>
  <c r="BU1040" i="28"/>
  <c r="BX1039" i="28"/>
  <c r="CC1039" i="28"/>
  <c r="BY1039" i="28"/>
  <c r="BW1039" i="28"/>
  <c r="CA1032" i="28"/>
  <c r="BU1032" i="28"/>
  <c r="BX1031" i="28"/>
  <c r="CC1031" i="28"/>
  <c r="BY1031" i="28"/>
  <c r="BW1031" i="28"/>
  <c r="CA1024" i="28"/>
  <c r="BU1024" i="28"/>
  <c r="BX1023" i="28"/>
  <c r="CC1023" i="28"/>
  <c r="BY1023" i="28"/>
  <c r="BW1023" i="28"/>
  <c r="CA1016" i="28"/>
  <c r="BU1016" i="28"/>
  <c r="BX1015" i="28"/>
  <c r="CC1015" i="28"/>
  <c r="BY1015" i="28"/>
  <c r="BW1015" i="28"/>
  <c r="CA1008" i="28"/>
  <c r="BU1008" i="28"/>
  <c r="BX1007" i="28"/>
  <c r="CC1007" i="28"/>
  <c r="BY1007" i="28"/>
  <c r="BW1007" i="28"/>
  <c r="CA1000" i="28"/>
  <c r="BU1000" i="28"/>
  <c r="BX999" i="28"/>
  <c r="CC999" i="28"/>
  <c r="BY999" i="28"/>
  <c r="BW999" i="28"/>
  <c r="CA992" i="28"/>
  <c r="BU992" i="28"/>
  <c r="BX991" i="28"/>
  <c r="CC991" i="28"/>
  <c r="BY991" i="28"/>
  <c r="BW991" i="28"/>
  <c r="CA984" i="28"/>
  <c r="BU984" i="28"/>
  <c r="BX983" i="28"/>
  <c r="CC983" i="28"/>
  <c r="BY983" i="28"/>
  <c r="BW983" i="28"/>
  <c r="CA976" i="28"/>
  <c r="BU976" i="28"/>
  <c r="BX975" i="28"/>
  <c r="CC975" i="28"/>
  <c r="BY975" i="28"/>
  <c r="BW975" i="28"/>
  <c r="CA968" i="28"/>
  <c r="BU968" i="28"/>
  <c r="BX967" i="28"/>
  <c r="CC967" i="28"/>
  <c r="BY967" i="28"/>
  <c r="BW967" i="28"/>
  <c r="CA960" i="28"/>
  <c r="BU960" i="28"/>
  <c r="BX959" i="28"/>
  <c r="CC959" i="28"/>
  <c r="BY959" i="28"/>
  <c r="BW959" i="28"/>
  <c r="CA952" i="28"/>
  <c r="BU952" i="28"/>
  <c r="BX951" i="28"/>
  <c r="CC951" i="28"/>
  <c r="BY951" i="28"/>
  <c r="BW951" i="28"/>
  <c r="CA944" i="28"/>
  <c r="BU944" i="28"/>
  <c r="BX943" i="28"/>
  <c r="CC943" i="28"/>
  <c r="BY943" i="28"/>
  <c r="BW943" i="28"/>
  <c r="CA936" i="28"/>
  <c r="BU936" i="28"/>
  <c r="BX932" i="28"/>
  <c r="CC932" i="28"/>
  <c r="BY932" i="28"/>
  <c r="CB929" i="28"/>
  <c r="BV929" i="28"/>
  <c r="BV928" i="28"/>
  <c r="BZ926" i="28"/>
  <c r="BT926" i="28"/>
  <c r="CA919" i="28"/>
  <c r="BU919" i="28"/>
  <c r="CC912" i="28"/>
  <c r="BY912" i="28"/>
  <c r="BW912" i="28"/>
  <c r="CC904" i="28"/>
  <c r="BY904" i="28"/>
  <c r="BW904" i="28"/>
  <c r="CC896" i="28"/>
  <c r="BY896" i="28"/>
  <c r="BW896" i="28"/>
  <c r="CC888" i="28"/>
  <c r="BY888" i="28"/>
  <c r="BW888" i="28"/>
  <c r="CC880" i="28"/>
  <c r="BY880" i="28"/>
  <c r="BW880" i="28"/>
  <c r="CC872" i="28"/>
  <c r="BY872" i="28"/>
  <c r="BW872" i="28"/>
  <c r="CC864" i="28"/>
  <c r="BY864" i="28"/>
  <c r="BW864" i="28"/>
  <c r="CC856" i="28"/>
  <c r="BY856" i="28"/>
  <c r="BW856" i="28"/>
  <c r="CC848" i="28"/>
  <c r="BY848" i="28"/>
  <c r="BW848" i="28"/>
  <c r="CC840" i="28"/>
  <c r="BY840" i="28"/>
  <c r="BW840" i="28"/>
  <c r="BZ828" i="28"/>
  <c r="BX828" i="28"/>
  <c r="BT828" i="28"/>
  <c r="BZ812" i="28"/>
  <c r="BX812" i="28"/>
  <c r="BT812" i="28"/>
  <c r="BZ796" i="28"/>
  <c r="BX796" i="28"/>
  <c r="BT796" i="28"/>
  <c r="CC788" i="28"/>
  <c r="BY788" i="28"/>
  <c r="BW788" i="28"/>
  <c r="CC780" i="28"/>
  <c r="BY780" i="28"/>
  <c r="BW780" i="28"/>
  <c r="CC772" i="28"/>
  <c r="BY772" i="28"/>
  <c r="BW772" i="28"/>
  <c r="CC764" i="28"/>
  <c r="BY764" i="28"/>
  <c r="BW764" i="28"/>
  <c r="CA741" i="28"/>
  <c r="BU741" i="28"/>
  <c r="CA709" i="28"/>
  <c r="BU709" i="28"/>
  <c r="CC934" i="28"/>
  <c r="BY934" i="28"/>
  <c r="BW933" i="28"/>
  <c r="BU930" i="28"/>
  <c r="CA929" i="28"/>
  <c r="CC926" i="28"/>
  <c r="BY926" i="28"/>
  <c r="BW925" i="28"/>
  <c r="BU922" i="28"/>
  <c r="CA921" i="28"/>
  <c r="CC918" i="28"/>
  <c r="BY918" i="28"/>
  <c r="BW917" i="28"/>
  <c r="CB914" i="28"/>
  <c r="BX914" i="28"/>
  <c r="BT914" i="28"/>
  <c r="BZ913" i="28"/>
  <c r="BV913" i="28"/>
  <c r="CB910" i="28"/>
  <c r="BX910" i="28"/>
  <c r="BT910" i="28"/>
  <c r="BZ909" i="28"/>
  <c r="BV909" i="28"/>
  <c r="CB906" i="28"/>
  <c r="BX906" i="28"/>
  <c r="BT906" i="28"/>
  <c r="BZ905" i="28"/>
  <c r="BV905" i="28"/>
  <c r="CB902" i="28"/>
  <c r="BX902" i="28"/>
  <c r="BT902" i="28"/>
  <c r="BZ901" i="28"/>
  <c r="BV901" i="28"/>
  <c r="CB898" i="28"/>
  <c r="BX898" i="28"/>
  <c r="BT898" i="28"/>
  <c r="BZ897" i="28"/>
  <c r="BV897" i="28"/>
  <c r="CB894" i="28"/>
  <c r="BX894" i="28"/>
  <c r="BT894" i="28"/>
  <c r="BZ893" i="28"/>
  <c r="BV893" i="28"/>
  <c r="CB890" i="28"/>
  <c r="BX890" i="28"/>
  <c r="BT890" i="28"/>
  <c r="BZ889" i="28"/>
  <c r="BV889" i="28"/>
  <c r="CB888" i="28"/>
  <c r="BZ887" i="28"/>
  <c r="BX886" i="28"/>
  <c r="BT886" i="28"/>
  <c r="BV885" i="28"/>
  <c r="CB884" i="28"/>
  <c r="BZ883" i="28"/>
  <c r="CB882" i="28"/>
  <c r="BX882" i="28"/>
  <c r="BT882" i="28"/>
  <c r="BZ881" i="28"/>
  <c r="BV881" i="28"/>
  <c r="CB878" i="28"/>
  <c r="BX878" i="28"/>
  <c r="BT878" i="28"/>
  <c r="BZ877" i="28"/>
  <c r="BV877" i="28"/>
  <c r="CB874" i="28"/>
  <c r="BX874" i="28"/>
  <c r="BT874" i="28"/>
  <c r="BZ873" i="28"/>
  <c r="BV873" i="28"/>
  <c r="CB870" i="28"/>
  <c r="BX870" i="28"/>
  <c r="BT870" i="28"/>
  <c r="BZ869" i="28"/>
  <c r="BV869" i="28"/>
  <c r="CB866" i="28"/>
  <c r="BX866" i="28"/>
  <c r="BT866" i="28"/>
  <c r="BZ865" i="28"/>
  <c r="BV865" i="28"/>
  <c r="CB862" i="28"/>
  <c r="BX862" i="28"/>
  <c r="BT862" i="28"/>
  <c r="BZ861" i="28"/>
  <c r="BV861" i="28"/>
  <c r="CB858" i="28"/>
  <c r="BX858" i="28"/>
  <c r="BT858" i="28"/>
  <c r="BZ857" i="28"/>
  <c r="BV857" i="28"/>
  <c r="CB854" i="28"/>
  <c r="BX854" i="28"/>
  <c r="BT854" i="28"/>
  <c r="BZ853" i="28"/>
  <c r="BV853" i="28"/>
  <c r="CB850" i="28"/>
  <c r="BX850" i="28"/>
  <c r="BT850" i="28"/>
  <c r="BZ849" i="28"/>
  <c r="BV849" i="28"/>
  <c r="CB846" i="28"/>
  <c r="BX846" i="28"/>
  <c r="BT846" i="28"/>
  <c r="BZ845" i="28"/>
  <c r="BV845" i="28"/>
  <c r="CB842" i="28"/>
  <c r="BX842" i="28"/>
  <c r="BT842" i="28"/>
  <c r="BZ841" i="28"/>
  <c r="BV841" i="28"/>
  <c r="CB838" i="28"/>
  <c r="BX838" i="28"/>
  <c r="BT838" i="28"/>
  <c r="BZ837" i="28"/>
  <c r="BV837" i="28"/>
  <c r="BU836" i="28"/>
  <c r="BZ835" i="28"/>
  <c r="BV835" i="28"/>
  <c r="CA833" i="28"/>
  <c r="BU833" i="28"/>
  <c r="CB832" i="28"/>
  <c r="BX832" i="28"/>
  <c r="BT832" i="28"/>
  <c r="BY831" i="28"/>
  <c r="CA831" i="28"/>
  <c r="CC828" i="28"/>
  <c r="BY828" i="28"/>
  <c r="BW828" i="28"/>
  <c r="CC826" i="28"/>
  <c r="BY826" i="28"/>
  <c r="CB822" i="28"/>
  <c r="BV819" i="28"/>
  <c r="CA817" i="28"/>
  <c r="BU817" i="28"/>
  <c r="BX816" i="28"/>
  <c r="BT816" i="28"/>
  <c r="BW815" i="28"/>
  <c r="BY815" i="28"/>
  <c r="CA815" i="28"/>
  <c r="BZ813" i="28"/>
  <c r="BU812" i="28"/>
  <c r="CC812" i="28"/>
  <c r="BY812" i="28"/>
  <c r="BW812" i="28"/>
  <c r="CC810" i="28"/>
  <c r="BY810" i="28"/>
  <c r="CB806" i="28"/>
  <c r="BV803" i="28"/>
  <c r="CA801" i="28"/>
  <c r="BU801" i="28"/>
  <c r="BX800" i="28"/>
  <c r="BT800" i="28"/>
  <c r="BW799" i="28"/>
  <c r="BY799" i="28"/>
  <c r="CA799" i="28"/>
  <c r="BZ797" i="28"/>
  <c r="BU796" i="28"/>
  <c r="CC796" i="28"/>
  <c r="BY796" i="28"/>
  <c r="BW796" i="28"/>
  <c r="CC794" i="28"/>
  <c r="BY794" i="28"/>
  <c r="CA787" i="28"/>
  <c r="BU787" i="28"/>
  <c r="CC786" i="28"/>
  <c r="BY786" i="28"/>
  <c r="BW786" i="28"/>
  <c r="CA779" i="28"/>
  <c r="BU779" i="28"/>
  <c r="CC778" i="28"/>
  <c r="BY778" i="28"/>
  <c r="BW778" i="28"/>
  <c r="CA771" i="28"/>
  <c r="BU771" i="28"/>
  <c r="CC770" i="28"/>
  <c r="BY770" i="28"/>
  <c r="BW770" i="28"/>
  <c r="CA763" i="28"/>
  <c r="BU763" i="28"/>
  <c r="CC762" i="28"/>
  <c r="BY762" i="28"/>
  <c r="BW762" i="28"/>
  <c r="CC754" i="28"/>
  <c r="BY754" i="28"/>
  <c r="BW754" i="28"/>
  <c r="CC746" i="28"/>
  <c r="BY746" i="28"/>
  <c r="BW746" i="28"/>
  <c r="CC738" i="28"/>
  <c r="BY738" i="28"/>
  <c r="BW738" i="28"/>
  <c r="CC730" i="28"/>
  <c r="BY730" i="28"/>
  <c r="BW730" i="28"/>
  <c r="CC722" i="28"/>
  <c r="BY722" i="28"/>
  <c r="BW722" i="28"/>
  <c r="CC714" i="28"/>
  <c r="BY714" i="28"/>
  <c r="BW714" i="28"/>
  <c r="CC706" i="28"/>
  <c r="BY706" i="28"/>
  <c r="BW706" i="28"/>
  <c r="CC698" i="28"/>
  <c r="BY698" i="28"/>
  <c r="BW698" i="28"/>
  <c r="CA692" i="28"/>
  <c r="BU692" i="28"/>
  <c r="BZ688" i="28"/>
  <c r="BX688" i="28"/>
  <c r="BT688" i="28"/>
  <c r="CB671" i="28"/>
  <c r="BV671" i="28"/>
  <c r="BW669" i="28"/>
  <c r="CB669" i="28"/>
  <c r="BZ665" i="28"/>
  <c r="BX665" i="28"/>
  <c r="BT665" i="28"/>
  <c r="BY663" i="28"/>
  <c r="BW663" i="28"/>
  <c r="CB630" i="28"/>
  <c r="BV630" i="28"/>
  <c r="BZ595" i="28"/>
  <c r="BX595" i="28"/>
  <c r="BT595" i="28"/>
  <c r="BZ522" i="28"/>
  <c r="BX522" i="28"/>
  <c r="BT522" i="28"/>
  <c r="BW935" i="28"/>
  <c r="BU932" i="28"/>
  <c r="CA931" i="28"/>
  <c r="CC928" i="28"/>
  <c r="BY928" i="28"/>
  <c r="BW927" i="28"/>
  <c r="BU924" i="28"/>
  <c r="CA923" i="28"/>
  <c r="CC920" i="28"/>
  <c r="BY920" i="28"/>
  <c r="BW919" i="28"/>
  <c r="BU916" i="28"/>
  <c r="BW915" i="28"/>
  <c r="CC914" i="28"/>
  <c r="BY914" i="28"/>
  <c r="CA913" i="28"/>
  <c r="BU912" i="28"/>
  <c r="BW911" i="28"/>
  <c r="CC910" i="28"/>
  <c r="BY910" i="28"/>
  <c r="CA909" i="28"/>
  <c r="BU908" i="28"/>
  <c r="BW907" i="28"/>
  <c r="CC906" i="28"/>
  <c r="BY906" i="28"/>
  <c r="CA905" i="28"/>
  <c r="BU904" i="28"/>
  <c r="BW903" i="28"/>
  <c r="CC902" i="28"/>
  <c r="BY902" i="28"/>
  <c r="CA901" i="28"/>
  <c r="BU900" i="28"/>
  <c r="BW899" i="28"/>
  <c r="CC898" i="28"/>
  <c r="BY898" i="28"/>
  <c r="CA897" i="28"/>
  <c r="BU896" i="28"/>
  <c r="BW895" i="28"/>
  <c r="CC894" i="28"/>
  <c r="BY894" i="28"/>
  <c r="CA893" i="28"/>
  <c r="BU892" i="28"/>
  <c r="CC890" i="28"/>
  <c r="BY890" i="28"/>
  <c r="CA889" i="28"/>
  <c r="CC886" i="28"/>
  <c r="BY886" i="28"/>
  <c r="CA885" i="28"/>
  <c r="CC882" i="28"/>
  <c r="BY882" i="28"/>
  <c r="CA881" i="28"/>
  <c r="BW879" i="28"/>
  <c r="CC878" i="28"/>
  <c r="BY878" i="28"/>
  <c r="CA877" i="28"/>
  <c r="BU876" i="28"/>
  <c r="BW875" i="28"/>
  <c r="CC874" i="28"/>
  <c r="BY874" i="28"/>
  <c r="CA873" i="28"/>
  <c r="BU872" i="28"/>
  <c r="BW871" i="28"/>
  <c r="CC870" i="28"/>
  <c r="BY870" i="28"/>
  <c r="CA869" i="28"/>
  <c r="BU868" i="28"/>
  <c r="BW867" i="28"/>
  <c r="CC866" i="28"/>
  <c r="BY866" i="28"/>
  <c r="CA865" i="28"/>
  <c r="BU864" i="28"/>
  <c r="BW863" i="28"/>
  <c r="CC862" i="28"/>
  <c r="BY862" i="28"/>
  <c r="CA861" i="28"/>
  <c r="BU860" i="28"/>
  <c r="BW859" i="28"/>
  <c r="CC858" i="28"/>
  <c r="BY858" i="28"/>
  <c r="CA857" i="28"/>
  <c r="BU856" i="28"/>
  <c r="BW855" i="28"/>
  <c r="CC854" i="28"/>
  <c r="BY854" i="28"/>
  <c r="CA853" i="28"/>
  <c r="BU852" i="28"/>
  <c r="BW851" i="28"/>
  <c r="CC850" i="28"/>
  <c r="BY850" i="28"/>
  <c r="CA849" i="28"/>
  <c r="BU848" i="28"/>
  <c r="BW847" i="28"/>
  <c r="CC846" i="28"/>
  <c r="BY846" i="28"/>
  <c r="CA845" i="28"/>
  <c r="BU844" i="28"/>
  <c r="BW843" i="28"/>
  <c r="CC842" i="28"/>
  <c r="BY842" i="28"/>
  <c r="CA841" i="28"/>
  <c r="BU840" i="28"/>
  <c r="BW839" i="28"/>
  <c r="CC838" i="28"/>
  <c r="BY838" i="28"/>
  <c r="CA837" i="28"/>
  <c r="BX836" i="28"/>
  <c r="BT836" i="28"/>
  <c r="CA835" i="28"/>
  <c r="CC832" i="28"/>
  <c r="BY832" i="28"/>
  <c r="BW832" i="28"/>
  <c r="CC830" i="28"/>
  <c r="BY830" i="28"/>
  <c r="BW829" i="28"/>
  <c r="BW827" i="28"/>
  <c r="BV823" i="28"/>
  <c r="CA821" i="28"/>
  <c r="BU821" i="28"/>
  <c r="BX820" i="28"/>
  <c r="BT820" i="28"/>
  <c r="CA819" i="28"/>
  <c r="CC816" i="28"/>
  <c r="BY816" i="28"/>
  <c r="BW816" i="28"/>
  <c r="CC814" i="28"/>
  <c r="BY814" i="28"/>
  <c r="BV807" i="28"/>
  <c r="CA805" i="28"/>
  <c r="BU805" i="28"/>
  <c r="BX804" i="28"/>
  <c r="BT804" i="28"/>
  <c r="CA803" i="28"/>
  <c r="CC800" i="28"/>
  <c r="BY800" i="28"/>
  <c r="BW800" i="28"/>
  <c r="CC798" i="28"/>
  <c r="BY798" i="28"/>
  <c r="CA785" i="28"/>
  <c r="BU785" i="28"/>
  <c r="CC784" i="28"/>
  <c r="BY784" i="28"/>
  <c r="BW784" i="28"/>
  <c r="CA777" i="28"/>
  <c r="BU777" i="28"/>
  <c r="CC776" i="28"/>
  <c r="BY776" i="28"/>
  <c r="BW776" i="28"/>
  <c r="CA769" i="28"/>
  <c r="BU769" i="28"/>
  <c r="CC768" i="28"/>
  <c r="BY768" i="28"/>
  <c r="BW768" i="28"/>
  <c r="CA761" i="28"/>
  <c r="BU761" i="28"/>
  <c r="CA753" i="28"/>
  <c r="BU753" i="28"/>
  <c r="CA745" i="28"/>
  <c r="BU745" i="28"/>
  <c r="CA737" i="28"/>
  <c r="BU737" i="28"/>
  <c r="CA729" i="28"/>
  <c r="BU729" i="28"/>
  <c r="CA721" i="28"/>
  <c r="BU721" i="28"/>
  <c r="CA713" i="28"/>
  <c r="BU713" i="28"/>
  <c r="CA705" i="28"/>
  <c r="BU705" i="28"/>
  <c r="CA697" i="28"/>
  <c r="BU697" i="28"/>
  <c r="CA690" i="28"/>
  <c r="BU690" i="28"/>
  <c r="BY681" i="28"/>
  <c r="BW681" i="28"/>
  <c r="CB668" i="28"/>
  <c r="BV668" i="28"/>
  <c r="CB660" i="28"/>
  <c r="BV660" i="28"/>
  <c r="BZ658" i="28"/>
  <c r="BX658" i="28"/>
  <c r="BT658" i="28"/>
  <c r="CB655" i="28"/>
  <c r="BV655" i="28"/>
  <c r="BZ649" i="28"/>
  <c r="BX649" i="28"/>
  <c r="BT649" i="28"/>
  <c r="CA642" i="28"/>
  <c r="BU642" i="28"/>
  <c r="CC623" i="28"/>
  <c r="BY623" i="28"/>
  <c r="BW623" i="28"/>
  <c r="BZ600" i="28"/>
  <c r="BX600" i="28"/>
  <c r="BT600" i="28"/>
  <c r="BZ539" i="28"/>
  <c r="BX539" i="28"/>
  <c r="BT539" i="28"/>
  <c r="BU934" i="28"/>
  <c r="CA933" i="28"/>
  <c r="CC930" i="28"/>
  <c r="BY930" i="28"/>
  <c r="BW929" i="28"/>
  <c r="BU926" i="28"/>
  <c r="CA925" i="28"/>
  <c r="CC922" i="28"/>
  <c r="BY922" i="28"/>
  <c r="BW921" i="28"/>
  <c r="BU918" i="28"/>
  <c r="CA917" i="28"/>
  <c r="BZ915" i="28"/>
  <c r="BV915" i="28"/>
  <c r="CB912" i="28"/>
  <c r="BX912" i="28"/>
  <c r="BT912" i="28"/>
  <c r="BZ911" i="28"/>
  <c r="BV911" i="28"/>
  <c r="CB908" i="28"/>
  <c r="BX908" i="28"/>
  <c r="BT908" i="28"/>
  <c r="BZ907" i="28"/>
  <c r="BV907" i="28"/>
  <c r="CB904" i="28"/>
  <c r="BX904" i="28"/>
  <c r="BT904" i="28"/>
  <c r="BZ903" i="28"/>
  <c r="BV903" i="28"/>
  <c r="CB900" i="28"/>
  <c r="BX900" i="28"/>
  <c r="BT900" i="28"/>
  <c r="BZ899" i="28"/>
  <c r="BV899" i="28"/>
  <c r="CB896" i="28"/>
  <c r="BX896" i="28"/>
  <c r="BT896" i="28"/>
  <c r="BZ895" i="28"/>
  <c r="BV895" i="28"/>
  <c r="CB892" i="28"/>
  <c r="BX892" i="28"/>
  <c r="BT892" i="28"/>
  <c r="BZ891" i="28"/>
  <c r="BV891" i="28"/>
  <c r="BX888" i="28"/>
  <c r="BT888" i="28"/>
  <c r="BV887" i="28"/>
  <c r="CB886" i="28"/>
  <c r="BZ885" i="28"/>
  <c r="BX884" i="28"/>
  <c r="BT884" i="28"/>
  <c r="BV883" i="28"/>
  <c r="CB880" i="28"/>
  <c r="BX880" i="28"/>
  <c r="BT880" i="28"/>
  <c r="BZ879" i="28"/>
  <c r="BV879" i="28"/>
  <c r="CB876" i="28"/>
  <c r="BX876" i="28"/>
  <c r="BT876" i="28"/>
  <c r="BZ875" i="28"/>
  <c r="BV875" i="28"/>
  <c r="CB872" i="28"/>
  <c r="BX872" i="28"/>
  <c r="BT872" i="28"/>
  <c r="BZ871" i="28"/>
  <c r="BV871" i="28"/>
  <c r="CB868" i="28"/>
  <c r="BX868" i="28"/>
  <c r="BT868" i="28"/>
  <c r="BZ867" i="28"/>
  <c r="BV867" i="28"/>
  <c r="CB864" i="28"/>
  <c r="BX864" i="28"/>
  <c r="BT864" i="28"/>
  <c r="BZ863" i="28"/>
  <c r="BV863" i="28"/>
  <c r="CB860" i="28"/>
  <c r="BX860" i="28"/>
  <c r="BT860" i="28"/>
  <c r="BZ859" i="28"/>
  <c r="BV859" i="28"/>
  <c r="CB856" i="28"/>
  <c r="BX856" i="28"/>
  <c r="BT856" i="28"/>
  <c r="BZ855" i="28"/>
  <c r="BV855" i="28"/>
  <c r="CB852" i="28"/>
  <c r="BX852" i="28"/>
  <c r="BT852" i="28"/>
  <c r="BZ851" i="28"/>
  <c r="BV851" i="28"/>
  <c r="CB848" i="28"/>
  <c r="BX848" i="28"/>
  <c r="BT848" i="28"/>
  <c r="BZ847" i="28"/>
  <c r="BV847" i="28"/>
  <c r="CB844" i="28"/>
  <c r="BX844" i="28"/>
  <c r="BT844" i="28"/>
  <c r="BZ843" i="28"/>
  <c r="BV843" i="28"/>
  <c r="CB840" i="28"/>
  <c r="BX840" i="28"/>
  <c r="BT840" i="28"/>
  <c r="BZ839" i="28"/>
  <c r="BV839" i="28"/>
  <c r="CC836" i="28"/>
  <c r="BY836" i="28"/>
  <c r="BW836" i="28"/>
  <c r="CC834" i="28"/>
  <c r="BY834" i="28"/>
  <c r="BW833" i="28"/>
  <c r="BW831" i="28"/>
  <c r="BU828" i="28"/>
  <c r="BZ827" i="28"/>
  <c r="BV827" i="28"/>
  <c r="CA825" i="28"/>
  <c r="BU825" i="28"/>
  <c r="CB824" i="28"/>
  <c r="BX824" i="28"/>
  <c r="BT824" i="28"/>
  <c r="BW823" i="28"/>
  <c r="BY823" i="28"/>
  <c r="CA823" i="28"/>
  <c r="BZ821" i="28"/>
  <c r="BU820" i="28"/>
  <c r="CC820" i="28"/>
  <c r="BY820" i="28"/>
  <c r="BW820" i="28"/>
  <c r="CC818" i="28"/>
  <c r="BY818" i="28"/>
  <c r="CB814" i="28"/>
  <c r="BV811" i="28"/>
  <c r="CA809" i="28"/>
  <c r="BU809" i="28"/>
  <c r="BX808" i="28"/>
  <c r="BT808" i="28"/>
  <c r="BW807" i="28"/>
  <c r="BY807" i="28"/>
  <c r="CA807" i="28"/>
  <c r="BZ805" i="28"/>
  <c r="BU804" i="28"/>
  <c r="CC804" i="28"/>
  <c r="BY804" i="28"/>
  <c r="BW804" i="28"/>
  <c r="CC802" i="28"/>
  <c r="BY802" i="28"/>
  <c r="CB798" i="28"/>
  <c r="BV795" i="28"/>
  <c r="CA793" i="28"/>
  <c r="BU793" i="28"/>
  <c r="BX792" i="28"/>
  <c r="BT792" i="28"/>
  <c r="BW791" i="28"/>
  <c r="BY791" i="28"/>
  <c r="CA791" i="28"/>
  <c r="CC790" i="28"/>
  <c r="BY790" i="28"/>
  <c r="BW790" i="28"/>
  <c r="CA783" i="28"/>
  <c r="BU783" i="28"/>
  <c r="CC782" i="28"/>
  <c r="BY782" i="28"/>
  <c r="BW782" i="28"/>
  <c r="CA775" i="28"/>
  <c r="BU775" i="28"/>
  <c r="CC774" i="28"/>
  <c r="BY774" i="28"/>
  <c r="BW774" i="28"/>
  <c r="CA767" i="28"/>
  <c r="BU767" i="28"/>
  <c r="CC766" i="28"/>
  <c r="BY766" i="28"/>
  <c r="BW766" i="28"/>
  <c r="CC758" i="28"/>
  <c r="BY758" i="28"/>
  <c r="BW758" i="28"/>
  <c r="CC750" i="28"/>
  <c r="BY750" i="28"/>
  <c r="BW750" i="28"/>
  <c r="CC742" i="28"/>
  <c r="BY742" i="28"/>
  <c r="BW742" i="28"/>
  <c r="CC734" i="28"/>
  <c r="BY734" i="28"/>
  <c r="BW734" i="28"/>
  <c r="CC726" i="28"/>
  <c r="BY726" i="28"/>
  <c r="BW726" i="28"/>
  <c r="CC718" i="28"/>
  <c r="BY718" i="28"/>
  <c r="BW718" i="28"/>
  <c r="CC710" i="28"/>
  <c r="BY710" i="28"/>
  <c r="BW710" i="28"/>
  <c r="CC702" i="28"/>
  <c r="BY702" i="28"/>
  <c r="BW702" i="28"/>
  <c r="BZ689" i="28"/>
  <c r="BX689" i="28"/>
  <c r="BT689" i="28"/>
  <c r="BX683" i="28"/>
  <c r="BT683" i="28"/>
  <c r="CC679" i="28"/>
  <c r="BY679" i="28"/>
  <c r="BW679" i="28"/>
  <c r="CB670" i="28"/>
  <c r="BV670" i="28"/>
  <c r="BY668" i="28"/>
  <c r="CA668" i="28"/>
  <c r="BZ664" i="28"/>
  <c r="BX664" i="28"/>
  <c r="BT664" i="28"/>
  <c r="CB614" i="28"/>
  <c r="BV614" i="28"/>
  <c r="CA604" i="28"/>
  <c r="BU604" i="28"/>
  <c r="BV791" i="28"/>
  <c r="CB790" i="28"/>
  <c r="BZ789" i="28"/>
  <c r="BX788" i="28"/>
  <c r="BT788" i="28"/>
  <c r="BV787" i="28"/>
  <c r="CB786" i="28"/>
  <c r="BZ785" i="28"/>
  <c r="BX784" i="28"/>
  <c r="BT784" i="28"/>
  <c r="BV783" i="28"/>
  <c r="CB782" i="28"/>
  <c r="BZ781" i="28"/>
  <c r="BX780" i="28"/>
  <c r="BT780" i="28"/>
  <c r="BV779" i="28"/>
  <c r="CB778" i="28"/>
  <c r="BZ777" i="28"/>
  <c r="BX776" i="28"/>
  <c r="BT776" i="28"/>
  <c r="BV775" i="28"/>
  <c r="CB774" i="28"/>
  <c r="BZ773" i="28"/>
  <c r="BX772" i="28"/>
  <c r="BT772" i="28"/>
  <c r="BV771" i="28"/>
  <c r="CB770" i="28"/>
  <c r="BZ769" i="28"/>
  <c r="BX768" i="28"/>
  <c r="BT768" i="28"/>
  <c r="BV767" i="28"/>
  <c r="CB766" i="28"/>
  <c r="BZ765" i="28"/>
  <c r="BX764" i="28"/>
  <c r="BT764" i="28"/>
  <c r="BV763" i="28"/>
  <c r="CB762" i="28"/>
  <c r="BZ761" i="28"/>
  <c r="BX760" i="28"/>
  <c r="BT760" i="28"/>
  <c r="BV759" i="28"/>
  <c r="CB758" i="28"/>
  <c r="BZ757" i="28"/>
  <c r="BX756" i="28"/>
  <c r="BT756" i="28"/>
  <c r="BV755" i="28"/>
  <c r="CB754" i="28"/>
  <c r="BZ753" i="28"/>
  <c r="BX752" i="28"/>
  <c r="BT752" i="28"/>
  <c r="BV751" i="28"/>
  <c r="CB750" i="28"/>
  <c r="BZ749" i="28"/>
  <c r="BX748" i="28"/>
  <c r="BT748" i="28"/>
  <c r="BV747" i="28"/>
  <c r="CB746" i="28"/>
  <c r="BZ745" i="28"/>
  <c r="BX744" i="28"/>
  <c r="BT744" i="28"/>
  <c r="BV743" i="28"/>
  <c r="CB742" i="28"/>
  <c r="BZ741" i="28"/>
  <c r="BX740" i="28"/>
  <c r="BT740" i="28"/>
  <c r="BV739" i="28"/>
  <c r="CB738" i="28"/>
  <c r="BZ737" i="28"/>
  <c r="BX736" i="28"/>
  <c r="BT736" i="28"/>
  <c r="BV735" i="28"/>
  <c r="CB734" i="28"/>
  <c r="BZ733" i="28"/>
  <c r="BX732" i="28"/>
  <c r="BT732" i="28"/>
  <c r="BV731" i="28"/>
  <c r="CB730" i="28"/>
  <c r="BZ729" i="28"/>
  <c r="BX728" i="28"/>
  <c r="BT728" i="28"/>
  <c r="BV727" i="28"/>
  <c r="CB726" i="28"/>
  <c r="BZ725" i="28"/>
  <c r="BX724" i="28"/>
  <c r="BT724" i="28"/>
  <c r="BV723" i="28"/>
  <c r="CB722" i="28"/>
  <c r="BZ721" i="28"/>
  <c r="BX720" i="28"/>
  <c r="BT720" i="28"/>
  <c r="BV719" i="28"/>
  <c r="CB718" i="28"/>
  <c r="BZ717" i="28"/>
  <c r="BX716" i="28"/>
  <c r="BT716" i="28"/>
  <c r="BV715" i="28"/>
  <c r="CB714" i="28"/>
  <c r="BZ713" i="28"/>
  <c r="BX712" i="28"/>
  <c r="BT712" i="28"/>
  <c r="BV711" i="28"/>
  <c r="CB710" i="28"/>
  <c r="BZ709" i="28"/>
  <c r="BX708" i="28"/>
  <c r="BT708" i="28"/>
  <c r="BV707" i="28"/>
  <c r="CB706" i="28"/>
  <c r="BZ705" i="28"/>
  <c r="BX704" i="28"/>
  <c r="BT704" i="28"/>
  <c r="BV703" i="28"/>
  <c r="CB702" i="28"/>
  <c r="BZ701" i="28"/>
  <c r="BX700" i="28"/>
  <c r="BT700" i="28"/>
  <c r="BV699" i="28"/>
  <c r="CB698" i="28"/>
  <c r="BZ697" i="28"/>
  <c r="BX696" i="28"/>
  <c r="BT696" i="28"/>
  <c r="BX691" i="28"/>
  <c r="BT691" i="28"/>
  <c r="CB690" i="28"/>
  <c r="BZ690" i="28"/>
  <c r="BU689" i="28"/>
  <c r="CA689" i="28"/>
  <c r="BY687" i="28"/>
  <c r="CA683" i="28"/>
  <c r="BZ679" i="28"/>
  <c r="CB679" i="28"/>
  <c r="BV678" i="28"/>
  <c r="BW677" i="28"/>
  <c r="CB677" i="28"/>
  <c r="CB676" i="28"/>
  <c r="BV676" i="28"/>
  <c r="CC670" i="28"/>
  <c r="BW668" i="28"/>
  <c r="CC668" i="28"/>
  <c r="CA666" i="28"/>
  <c r="BU666" i="28"/>
  <c r="BU665" i="28"/>
  <c r="CA665" i="28"/>
  <c r="BW665" i="28"/>
  <c r="BZ663" i="28"/>
  <c r="CB663" i="28"/>
  <c r="BV663" i="28"/>
  <c r="BV662" i="28"/>
  <c r="BW661" i="28"/>
  <c r="CB661" i="28"/>
  <c r="BX659" i="28"/>
  <c r="BT659" i="28"/>
  <c r="CB652" i="28"/>
  <c r="BV652" i="28"/>
  <c r="CA650" i="28"/>
  <c r="BU650" i="28"/>
  <c r="CB644" i="28"/>
  <c r="BV644" i="28"/>
  <c r="CB642" i="28"/>
  <c r="BZ642" i="28"/>
  <c r="BZ632" i="28"/>
  <c r="BT632" i="28"/>
  <c r="CB631" i="28"/>
  <c r="BV631" i="28"/>
  <c r="CB628" i="28"/>
  <c r="BV628" i="28"/>
  <c r="BX627" i="28"/>
  <c r="BT627" i="28"/>
  <c r="CA618" i="28"/>
  <c r="BU618" i="28"/>
  <c r="CA602" i="28"/>
  <c r="BU602" i="28"/>
  <c r="BZ594" i="28"/>
  <c r="BX594" i="28"/>
  <c r="BT594" i="28"/>
  <c r="CC591" i="28"/>
  <c r="BY591" i="28"/>
  <c r="BW591" i="28"/>
  <c r="CB582" i="28"/>
  <c r="BV582" i="28"/>
  <c r="BY580" i="28"/>
  <c r="BY561" i="28"/>
  <c r="BW561" i="28"/>
  <c r="CB551" i="28"/>
  <c r="BV551" i="28"/>
  <c r="BW549" i="28"/>
  <c r="CB549" i="28"/>
  <c r="BZ538" i="28"/>
  <c r="BX538" i="28"/>
  <c r="BT538" i="28"/>
  <c r="CC535" i="28"/>
  <c r="BY535" i="28"/>
  <c r="BW535" i="28"/>
  <c r="CA514" i="28"/>
  <c r="BU514" i="28"/>
  <c r="CC760" i="28"/>
  <c r="BY760" i="28"/>
  <c r="CA759" i="28"/>
  <c r="CC756" i="28"/>
  <c r="BY756" i="28"/>
  <c r="CA755" i="28"/>
  <c r="CC752" i="28"/>
  <c r="BY752" i="28"/>
  <c r="CA751" i="28"/>
  <c r="CC748" i="28"/>
  <c r="BY748" i="28"/>
  <c r="CA747" i="28"/>
  <c r="CC744" i="28"/>
  <c r="BY744" i="28"/>
  <c r="CA743" i="28"/>
  <c r="CC740" i="28"/>
  <c r="BY740" i="28"/>
  <c r="CA739" i="28"/>
  <c r="CC736" i="28"/>
  <c r="BY736" i="28"/>
  <c r="CA735" i="28"/>
  <c r="CC732" i="28"/>
  <c r="BY732" i="28"/>
  <c r="CA731" i="28"/>
  <c r="CC728" i="28"/>
  <c r="BY728" i="28"/>
  <c r="CA727" i="28"/>
  <c r="CC724" i="28"/>
  <c r="BY724" i="28"/>
  <c r="CA723" i="28"/>
  <c r="CC720" i="28"/>
  <c r="BY720" i="28"/>
  <c r="CA719" i="28"/>
  <c r="CC716" i="28"/>
  <c r="BY716" i="28"/>
  <c r="CA715" i="28"/>
  <c r="CC712" i="28"/>
  <c r="BY712" i="28"/>
  <c r="CA711" i="28"/>
  <c r="CC708" i="28"/>
  <c r="BY708" i="28"/>
  <c r="CA707" i="28"/>
  <c r="CC704" i="28"/>
  <c r="BY704" i="28"/>
  <c r="CA703" i="28"/>
  <c r="CC700" i="28"/>
  <c r="BY700" i="28"/>
  <c r="CA699" i="28"/>
  <c r="BY695" i="28"/>
  <c r="BY688" i="28"/>
  <c r="CB687" i="28"/>
  <c r="BV686" i="28"/>
  <c r="BW685" i="28"/>
  <c r="CB685" i="28"/>
  <c r="CB684" i="28"/>
  <c r="BV684" i="28"/>
  <c r="CC678" i="28"/>
  <c r="CA674" i="28"/>
  <c r="BU674" i="28"/>
  <c r="BZ673" i="28"/>
  <c r="BX673" i="28"/>
  <c r="BT673" i="28"/>
  <c r="BZ672" i="28"/>
  <c r="BT672" i="28"/>
  <c r="BX667" i="28"/>
  <c r="BT667" i="28"/>
  <c r="CB666" i="28"/>
  <c r="BZ666" i="28"/>
  <c r="BY664" i="28"/>
  <c r="BW653" i="28"/>
  <c r="CB653" i="28"/>
  <c r="CA652" i="28"/>
  <c r="BW645" i="28"/>
  <c r="CB645" i="28"/>
  <c r="BX643" i="28"/>
  <c r="BT643" i="28"/>
  <c r="BZ640" i="28"/>
  <c r="BX640" i="28"/>
  <c r="BT640" i="28"/>
  <c r="BY639" i="28"/>
  <c r="BW639" i="28"/>
  <c r="CA636" i="28"/>
  <c r="BU636" i="28"/>
  <c r="BZ633" i="28"/>
  <c r="BX633" i="28"/>
  <c r="BT633" i="28"/>
  <c r="BY625" i="28"/>
  <c r="CA620" i="28"/>
  <c r="BU620" i="28"/>
  <c r="CB615" i="28"/>
  <c r="BV615" i="28"/>
  <c r="BW613" i="28"/>
  <c r="CB613" i="28"/>
  <c r="BZ601" i="28"/>
  <c r="BX601" i="28"/>
  <c r="BT601" i="28"/>
  <c r="CA572" i="28"/>
  <c r="BU572" i="28"/>
  <c r="BZ568" i="28"/>
  <c r="BX568" i="28"/>
  <c r="BT568" i="28"/>
  <c r="BX563" i="28"/>
  <c r="BT563" i="28"/>
  <c r="CB548" i="28"/>
  <c r="BV548" i="28"/>
  <c r="CA524" i="28"/>
  <c r="BU524" i="28"/>
  <c r="BY521" i="28"/>
  <c r="BW521" i="28"/>
  <c r="CB834" i="28"/>
  <c r="BX834" i="28"/>
  <c r="BT834" i="28"/>
  <c r="BZ833" i="28"/>
  <c r="BV833" i="28"/>
  <c r="CB830" i="28"/>
  <c r="BX830" i="28"/>
  <c r="BT830" i="28"/>
  <c r="BZ829" i="28"/>
  <c r="BV829" i="28"/>
  <c r="CB826" i="28"/>
  <c r="BX826" i="28"/>
  <c r="BT826" i="28"/>
  <c r="BZ825" i="28"/>
  <c r="BV825" i="28"/>
  <c r="BZ823" i="28"/>
  <c r="BX822" i="28"/>
  <c r="BT822" i="28"/>
  <c r="BV821" i="28"/>
  <c r="CB820" i="28"/>
  <c r="BZ819" i="28"/>
  <c r="BX818" i="28"/>
  <c r="BT818" i="28"/>
  <c r="BV817" i="28"/>
  <c r="CB816" i="28"/>
  <c r="BZ815" i="28"/>
  <c r="BX814" i="28"/>
  <c r="BT814" i="28"/>
  <c r="BV813" i="28"/>
  <c r="CB812" i="28"/>
  <c r="BZ811" i="28"/>
  <c r="BX810" i="28"/>
  <c r="BT810" i="28"/>
  <c r="BV809" i="28"/>
  <c r="CB808" i="28"/>
  <c r="BZ807" i="28"/>
  <c r="BX806" i="28"/>
  <c r="BT806" i="28"/>
  <c r="BV805" i="28"/>
  <c r="CB804" i="28"/>
  <c r="BZ803" i="28"/>
  <c r="BX802" i="28"/>
  <c r="BT802" i="28"/>
  <c r="BV801" i="28"/>
  <c r="CB800" i="28"/>
  <c r="BZ799" i="28"/>
  <c r="BX798" i="28"/>
  <c r="BT798" i="28"/>
  <c r="BV797" i="28"/>
  <c r="CB796" i="28"/>
  <c r="BZ795" i="28"/>
  <c r="BX794" i="28"/>
  <c r="BT794" i="28"/>
  <c r="BV793" i="28"/>
  <c r="CB792" i="28"/>
  <c r="BZ791" i="28"/>
  <c r="BX790" i="28"/>
  <c r="BT790" i="28"/>
  <c r="BV789" i="28"/>
  <c r="CB788" i="28"/>
  <c r="BZ787" i="28"/>
  <c r="BX786" i="28"/>
  <c r="BT786" i="28"/>
  <c r="BV785" i="28"/>
  <c r="CB784" i="28"/>
  <c r="BZ783" i="28"/>
  <c r="BX782" i="28"/>
  <c r="BT782" i="28"/>
  <c r="BV781" i="28"/>
  <c r="CB780" i="28"/>
  <c r="BZ779" i="28"/>
  <c r="BX778" i="28"/>
  <c r="BT778" i="28"/>
  <c r="BV777" i="28"/>
  <c r="CB776" i="28"/>
  <c r="BZ775" i="28"/>
  <c r="BX774" i="28"/>
  <c r="BT774" i="28"/>
  <c r="BV773" i="28"/>
  <c r="CB772" i="28"/>
  <c r="BZ771" i="28"/>
  <c r="BX770" i="28"/>
  <c r="BT770" i="28"/>
  <c r="BV769" i="28"/>
  <c r="CB768" i="28"/>
  <c r="BZ767" i="28"/>
  <c r="BX766" i="28"/>
  <c r="BT766" i="28"/>
  <c r="BV765" i="28"/>
  <c r="CB764" i="28"/>
  <c r="BZ763" i="28"/>
  <c r="BX762" i="28"/>
  <c r="BT762" i="28"/>
  <c r="BV761" i="28"/>
  <c r="CB760" i="28"/>
  <c r="BZ759" i="28"/>
  <c r="BX758" i="28"/>
  <c r="BT758" i="28"/>
  <c r="BV757" i="28"/>
  <c r="CB756" i="28"/>
  <c r="BZ755" i="28"/>
  <c r="BX754" i="28"/>
  <c r="BT754" i="28"/>
  <c r="BV753" i="28"/>
  <c r="CB752" i="28"/>
  <c r="BZ751" i="28"/>
  <c r="BX750" i="28"/>
  <c r="BT750" i="28"/>
  <c r="BV749" i="28"/>
  <c r="CB748" i="28"/>
  <c r="BZ747" i="28"/>
  <c r="BX746" i="28"/>
  <c r="BT746" i="28"/>
  <c r="BV745" i="28"/>
  <c r="CB744" i="28"/>
  <c r="BZ743" i="28"/>
  <c r="BX742" i="28"/>
  <c r="BT742" i="28"/>
  <c r="BV741" i="28"/>
  <c r="CB740" i="28"/>
  <c r="BZ739" i="28"/>
  <c r="BX738" i="28"/>
  <c r="BT738" i="28"/>
  <c r="BV737" i="28"/>
  <c r="CB736" i="28"/>
  <c r="BZ735" i="28"/>
  <c r="BX734" i="28"/>
  <c r="BT734" i="28"/>
  <c r="BV733" i="28"/>
  <c r="CB732" i="28"/>
  <c r="BZ731" i="28"/>
  <c r="BX730" i="28"/>
  <c r="BT730" i="28"/>
  <c r="BV729" i="28"/>
  <c r="CB728" i="28"/>
  <c r="BZ727" i="28"/>
  <c r="BX726" i="28"/>
  <c r="BT726" i="28"/>
  <c r="BV725" i="28"/>
  <c r="CB724" i="28"/>
  <c r="BZ723" i="28"/>
  <c r="BX722" i="28"/>
  <c r="BT722" i="28"/>
  <c r="BV721" i="28"/>
  <c r="CB720" i="28"/>
  <c r="BZ719" i="28"/>
  <c r="BX718" i="28"/>
  <c r="BT718" i="28"/>
  <c r="BV717" i="28"/>
  <c r="CB716" i="28"/>
  <c r="BZ715" i="28"/>
  <c r="BX714" i="28"/>
  <c r="BT714" i="28"/>
  <c r="BV713" i="28"/>
  <c r="CB712" i="28"/>
  <c r="BZ711" i="28"/>
  <c r="BX710" i="28"/>
  <c r="BT710" i="28"/>
  <c r="BV709" i="28"/>
  <c r="CB708" i="28"/>
  <c r="BZ707" i="28"/>
  <c r="BX706" i="28"/>
  <c r="BT706" i="28"/>
  <c r="BV705" i="28"/>
  <c r="CB704" i="28"/>
  <c r="BZ703" i="28"/>
  <c r="BX702" i="28"/>
  <c r="BT702" i="28"/>
  <c r="BV701" i="28"/>
  <c r="CB700" i="28"/>
  <c r="BZ699" i="28"/>
  <c r="BX698" i="28"/>
  <c r="BT698" i="28"/>
  <c r="BV697" i="28"/>
  <c r="CB696" i="28"/>
  <c r="BZ695" i="28"/>
  <c r="CB695" i="28"/>
  <c r="BV694" i="28"/>
  <c r="BW693" i="28"/>
  <c r="CB693" i="28"/>
  <c r="CB692" i="28"/>
  <c r="BV692" i="28"/>
  <c r="CC686" i="28"/>
  <c r="BW684" i="28"/>
  <c r="CC684" i="28"/>
  <c r="CA682" i="28"/>
  <c r="BU682" i="28"/>
  <c r="BZ681" i="28"/>
  <c r="BX681" i="28"/>
  <c r="BT681" i="28"/>
  <c r="BZ680" i="28"/>
  <c r="BT680" i="28"/>
  <c r="BX675" i="28"/>
  <c r="BT675" i="28"/>
  <c r="CB674" i="28"/>
  <c r="BZ674" i="28"/>
  <c r="BU673" i="28"/>
  <c r="CA673" i="28"/>
  <c r="BY671" i="28"/>
  <c r="CA667" i="28"/>
  <c r="CC655" i="28"/>
  <c r="BY655" i="28"/>
  <c r="CB654" i="28"/>
  <c r="BV654" i="28"/>
  <c r="BZ648" i="28"/>
  <c r="BT648" i="28"/>
  <c r="BV646" i="28"/>
  <c r="BZ641" i="28"/>
  <c r="BX641" i="28"/>
  <c r="BT641" i="28"/>
  <c r="BY632" i="28"/>
  <c r="BW629" i="28"/>
  <c r="CB629" i="28"/>
  <c r="BZ626" i="28"/>
  <c r="BT626" i="28"/>
  <c r="CB612" i="28"/>
  <c r="BV612" i="28"/>
  <c r="BY593" i="28"/>
  <c r="BW593" i="28"/>
  <c r="CB583" i="28"/>
  <c r="BV583" i="28"/>
  <c r="BW581" i="28"/>
  <c r="CB581" i="28"/>
  <c r="CA570" i="28"/>
  <c r="BU570" i="28"/>
  <c r="BZ562" i="28"/>
  <c r="BX562" i="28"/>
  <c r="BT562" i="28"/>
  <c r="CC559" i="28"/>
  <c r="BY559" i="28"/>
  <c r="BW559" i="28"/>
  <c r="CB550" i="28"/>
  <c r="BV550" i="28"/>
  <c r="BY548" i="28"/>
  <c r="CA540" i="28"/>
  <c r="BU540" i="28"/>
  <c r="BY537" i="28"/>
  <c r="BW537" i="28"/>
  <c r="BZ523" i="28"/>
  <c r="BX523" i="28"/>
  <c r="BT523" i="28"/>
  <c r="CB512" i="28"/>
  <c r="BV510" i="28"/>
  <c r="BX635" i="28"/>
  <c r="BT635" i="28"/>
  <c r="CB634" i="28"/>
  <c r="BZ634" i="28"/>
  <c r="BU633" i="28"/>
  <c r="CA633" i="28"/>
  <c r="BY631" i="28"/>
  <c r="CA627" i="28"/>
  <c r="BZ623" i="28"/>
  <c r="CB623" i="28"/>
  <c r="BV622" i="28"/>
  <c r="BW621" i="28"/>
  <c r="CB621" i="28"/>
  <c r="CB620" i="28"/>
  <c r="BV620" i="28"/>
  <c r="CC614" i="28"/>
  <c r="BW612" i="28"/>
  <c r="CC612" i="28"/>
  <c r="CA610" i="28"/>
  <c r="BU610" i="28"/>
  <c r="BZ609" i="28"/>
  <c r="BX609" i="28"/>
  <c r="BT609" i="28"/>
  <c r="BZ608" i="28"/>
  <c r="BT608" i="28"/>
  <c r="BX603" i="28"/>
  <c r="BT603" i="28"/>
  <c r="CB602" i="28"/>
  <c r="BZ602" i="28"/>
  <c r="BU601" i="28"/>
  <c r="CA601" i="28"/>
  <c r="BY599" i="28"/>
  <c r="CA595" i="28"/>
  <c r="BZ591" i="28"/>
  <c r="CB591" i="28"/>
  <c r="BV590" i="28"/>
  <c r="BW589" i="28"/>
  <c r="CB589" i="28"/>
  <c r="CB588" i="28"/>
  <c r="BV588" i="28"/>
  <c r="CC582" i="28"/>
  <c r="BW580" i="28"/>
  <c r="CC580" i="28"/>
  <c r="CA578" i="28"/>
  <c r="BU578" i="28"/>
  <c r="BZ577" i="28"/>
  <c r="BX577" i="28"/>
  <c r="BT577" i="28"/>
  <c r="BZ576" i="28"/>
  <c r="BT576" i="28"/>
  <c r="BX571" i="28"/>
  <c r="BT571" i="28"/>
  <c r="CB570" i="28"/>
  <c r="BZ570" i="28"/>
  <c r="BU569" i="28"/>
  <c r="CA569" i="28"/>
  <c r="BY567" i="28"/>
  <c r="CA563" i="28"/>
  <c r="BZ559" i="28"/>
  <c r="CB559" i="28"/>
  <c r="BV558" i="28"/>
  <c r="BW557" i="28"/>
  <c r="CB557" i="28"/>
  <c r="CB556" i="28"/>
  <c r="BV556" i="28"/>
  <c r="CC550" i="28"/>
  <c r="BW548" i="28"/>
  <c r="CC548" i="28"/>
  <c r="CA546" i="28"/>
  <c r="BU546" i="28"/>
  <c r="BZ545" i="28"/>
  <c r="BX545" i="28"/>
  <c r="BT545" i="28"/>
  <c r="BZ544" i="28"/>
  <c r="BT544" i="28"/>
  <c r="CB535" i="28"/>
  <c r="BV534" i="28"/>
  <c r="BW533" i="28"/>
  <c r="CB533" i="28"/>
  <c r="CB532" i="28"/>
  <c r="BV532" i="28"/>
  <c r="CA530" i="28"/>
  <c r="BU530" i="28"/>
  <c r="BZ529" i="28"/>
  <c r="BX529" i="28"/>
  <c r="BT529" i="28"/>
  <c r="BZ528" i="28"/>
  <c r="BT528" i="28"/>
  <c r="BZ527" i="28"/>
  <c r="CB519" i="28"/>
  <c r="BV518" i="28"/>
  <c r="BW517" i="28"/>
  <c r="CB517" i="28"/>
  <c r="CB516" i="28"/>
  <c r="BV516" i="28"/>
  <c r="CB499" i="28"/>
  <c r="BT499" i="28"/>
  <c r="BZ617" i="28"/>
  <c r="BX617" i="28"/>
  <c r="BT617" i="28"/>
  <c r="BZ616" i="28"/>
  <c r="BT616" i="28"/>
  <c r="BX611" i="28"/>
  <c r="BT611" i="28"/>
  <c r="BZ610" i="28"/>
  <c r="BY607" i="28"/>
  <c r="BY600" i="28"/>
  <c r="CB599" i="28"/>
  <c r="BV598" i="28"/>
  <c r="BW597" i="28"/>
  <c r="CB597" i="28"/>
  <c r="CB596" i="28"/>
  <c r="BV596" i="28"/>
  <c r="CA586" i="28"/>
  <c r="BU586" i="28"/>
  <c r="BZ585" i="28"/>
  <c r="BX585" i="28"/>
  <c r="BT585" i="28"/>
  <c r="BZ584" i="28"/>
  <c r="BT584" i="28"/>
  <c r="BX579" i="28"/>
  <c r="BT579" i="28"/>
  <c r="CB578" i="28"/>
  <c r="BZ578" i="28"/>
  <c r="BY575" i="28"/>
  <c r="BY568" i="28"/>
  <c r="CB567" i="28"/>
  <c r="BV566" i="28"/>
  <c r="BW565" i="28"/>
  <c r="CB565" i="28"/>
  <c r="CB564" i="28"/>
  <c r="BV564" i="28"/>
  <c r="CA554" i="28"/>
  <c r="BU554" i="28"/>
  <c r="BZ553" i="28"/>
  <c r="BX553" i="28"/>
  <c r="BT553" i="28"/>
  <c r="BZ552" i="28"/>
  <c r="BT552" i="28"/>
  <c r="BX547" i="28"/>
  <c r="BT547" i="28"/>
  <c r="BZ546" i="28"/>
  <c r="BY543" i="28"/>
  <c r="CC539" i="28"/>
  <c r="CB538" i="28"/>
  <c r="BX531" i="28"/>
  <c r="BT531" i="28"/>
  <c r="BZ530" i="28"/>
  <c r="BY527" i="28"/>
  <c r="CC523" i="28"/>
  <c r="CB522" i="28"/>
  <c r="CA508" i="28"/>
  <c r="BU508" i="28"/>
  <c r="CC502" i="28"/>
  <c r="BY502" i="28"/>
  <c r="BW502" i="28"/>
  <c r="BX501" i="28"/>
  <c r="BT501" i="28"/>
  <c r="CB500" i="28"/>
  <c r="BV500" i="28"/>
  <c r="CC499" i="28"/>
  <c r="BY499" i="28"/>
  <c r="BW499" i="28"/>
  <c r="BU493" i="28"/>
  <c r="CC662" i="28"/>
  <c r="BW660" i="28"/>
  <c r="CC660" i="28"/>
  <c r="CA658" i="28"/>
  <c r="BU658" i="28"/>
  <c r="BZ657" i="28"/>
  <c r="BX657" i="28"/>
  <c r="BT657" i="28"/>
  <c r="BZ656" i="28"/>
  <c r="BT656" i="28"/>
  <c r="BX651" i="28"/>
  <c r="BT651" i="28"/>
  <c r="CB650" i="28"/>
  <c r="BZ650" i="28"/>
  <c r="BU649" i="28"/>
  <c r="CA649" i="28"/>
  <c r="BY647" i="28"/>
  <c r="CA643" i="28"/>
  <c r="BY640" i="28"/>
  <c r="BZ639" i="28"/>
  <c r="CB639" i="28"/>
  <c r="BV638" i="28"/>
  <c r="BW637" i="28"/>
  <c r="CB637" i="28"/>
  <c r="CB636" i="28"/>
  <c r="BV636" i="28"/>
  <c r="CC630" i="28"/>
  <c r="BW628" i="28"/>
  <c r="CC628" i="28"/>
  <c r="CA626" i="28"/>
  <c r="BU626" i="28"/>
  <c r="BZ625" i="28"/>
  <c r="BX625" i="28"/>
  <c r="BT625" i="28"/>
  <c r="BZ624" i="28"/>
  <c r="BT624" i="28"/>
  <c r="BX619" i="28"/>
  <c r="BT619" i="28"/>
  <c r="CB618" i="28"/>
  <c r="BZ618" i="28"/>
  <c r="BU617" i="28"/>
  <c r="CA617" i="28"/>
  <c r="BY615" i="28"/>
  <c r="CA611" i="28"/>
  <c r="BY608" i="28"/>
  <c r="BZ607" i="28"/>
  <c r="CB607" i="28"/>
  <c r="BV606" i="28"/>
  <c r="BW605" i="28"/>
  <c r="CB605" i="28"/>
  <c r="CB604" i="28"/>
  <c r="BV604" i="28"/>
  <c r="CC598" i="28"/>
  <c r="BW596" i="28"/>
  <c r="CC596" i="28"/>
  <c r="CA594" i="28"/>
  <c r="BU594" i="28"/>
  <c r="BZ593" i="28"/>
  <c r="BX593" i="28"/>
  <c r="BT593" i="28"/>
  <c r="BZ592" i="28"/>
  <c r="BT592" i="28"/>
  <c r="BX587" i="28"/>
  <c r="BT587" i="28"/>
  <c r="CB586" i="28"/>
  <c r="BZ586" i="28"/>
  <c r="BU585" i="28"/>
  <c r="CA585" i="28"/>
  <c r="BY583" i="28"/>
  <c r="CA579" i="28"/>
  <c r="BY576" i="28"/>
  <c r="BZ575" i="28"/>
  <c r="CB575" i="28"/>
  <c r="BV574" i="28"/>
  <c r="BW573" i="28"/>
  <c r="CB573" i="28"/>
  <c r="CB572" i="28"/>
  <c r="BV572" i="28"/>
  <c r="CC566" i="28"/>
  <c r="BW564" i="28"/>
  <c r="CC564" i="28"/>
  <c r="CA562" i="28"/>
  <c r="BU562" i="28"/>
  <c r="BZ561" i="28"/>
  <c r="BX561" i="28"/>
  <c r="BT561" i="28"/>
  <c r="BZ560" i="28"/>
  <c r="BT560" i="28"/>
  <c r="BX555" i="28"/>
  <c r="BT555" i="28"/>
  <c r="CB554" i="28"/>
  <c r="BZ554" i="28"/>
  <c r="BU553" i="28"/>
  <c r="CA553" i="28"/>
  <c r="BY551" i="28"/>
  <c r="CA547" i="28"/>
  <c r="BY544" i="28"/>
  <c r="BZ543" i="28"/>
  <c r="CB543" i="28"/>
  <c r="BV542" i="28"/>
  <c r="BW541" i="28"/>
  <c r="CB541" i="28"/>
  <c r="CB540" i="28"/>
  <c r="BV540" i="28"/>
  <c r="CA538" i="28"/>
  <c r="BU538" i="28"/>
  <c r="BZ537" i="28"/>
  <c r="BX537" i="28"/>
  <c r="BT537" i="28"/>
  <c r="BZ536" i="28"/>
  <c r="BT536" i="28"/>
  <c r="BZ535" i="28"/>
  <c r="BT534" i="28"/>
  <c r="CB527" i="28"/>
  <c r="BV526" i="28"/>
  <c r="BW525" i="28"/>
  <c r="CB525" i="28"/>
  <c r="CB524" i="28"/>
  <c r="BV524" i="28"/>
  <c r="CA522" i="28"/>
  <c r="BU522" i="28"/>
  <c r="BZ521" i="28"/>
  <c r="BX521" i="28"/>
  <c r="BT521" i="28"/>
  <c r="BZ520" i="28"/>
  <c r="BT520" i="28"/>
  <c r="BZ519" i="28"/>
  <c r="BT518" i="28"/>
  <c r="CB514" i="28"/>
  <c r="BZ513" i="28"/>
  <c r="BX513" i="28"/>
  <c r="BT513" i="28"/>
  <c r="BY510" i="28"/>
  <c r="CC504" i="28"/>
  <c r="BY504" i="28"/>
  <c r="BW504" i="28"/>
  <c r="BU503" i="28"/>
  <c r="BT502" i="28"/>
  <c r="BZ502" i="28"/>
  <c r="BY500" i="28"/>
  <c r="CA498" i="28"/>
  <c r="BU498" i="28"/>
  <c r="BV493" i="28"/>
  <c r="BX491" i="28"/>
  <c r="BT491" i="28"/>
  <c r="CC489" i="28"/>
  <c r="BY489" i="28"/>
  <c r="BX487" i="28"/>
  <c r="CC487" i="28"/>
  <c r="BY487" i="28"/>
  <c r="CA486" i="28"/>
  <c r="CA483" i="28"/>
  <c r="BU483" i="28"/>
  <c r="BW482" i="28"/>
  <c r="BZ481" i="28"/>
  <c r="BT481" i="28"/>
  <c r="CA476" i="28"/>
  <c r="BW474" i="28"/>
  <c r="CB474" i="28"/>
  <c r="BV473" i="28"/>
  <c r="CA468" i="28"/>
  <c r="BZ467" i="28"/>
  <c r="BT467" i="28"/>
  <c r="BU465" i="28"/>
  <c r="CC460" i="28"/>
  <c r="BW460" i="28"/>
  <c r="CA457" i="28"/>
  <c r="CA449" i="28"/>
  <c r="BU449" i="28"/>
  <c r="CC430" i="28"/>
  <c r="BY430" i="28"/>
  <c r="BW430" i="28"/>
  <c r="BZ421" i="28"/>
  <c r="BX421" i="28"/>
  <c r="BT421" i="28"/>
  <c r="CB408" i="28"/>
  <c r="CA405" i="28"/>
  <c r="CA385" i="28"/>
  <c r="BU385" i="28"/>
  <c r="CC366" i="28"/>
  <c r="BY366" i="28"/>
  <c r="BW366" i="28"/>
  <c r="BZ357" i="28"/>
  <c r="BX357" i="28"/>
  <c r="BT357" i="28"/>
  <c r="CB344" i="28"/>
  <c r="CA341" i="28"/>
  <c r="CA321" i="28"/>
  <c r="BU321" i="28"/>
  <c r="CC302" i="28"/>
  <c r="BY302" i="28"/>
  <c r="BW302" i="28"/>
  <c r="BZ293" i="28"/>
  <c r="BX293" i="28"/>
  <c r="BT293" i="28"/>
  <c r="BX515" i="28"/>
  <c r="BT515" i="28"/>
  <c r="BZ514" i="28"/>
  <c r="BX511" i="28"/>
  <c r="CC511" i="28"/>
  <c r="BY511" i="28"/>
  <c r="CA510" i="28"/>
  <c r="CA507" i="28"/>
  <c r="BU507" i="28"/>
  <c r="BW506" i="28"/>
  <c r="BZ505" i="28"/>
  <c r="BT505" i="28"/>
  <c r="BT504" i="28"/>
  <c r="BX502" i="28"/>
  <c r="CA500" i="28"/>
  <c r="BY496" i="28"/>
  <c r="BW496" i="28"/>
  <c r="BU495" i="28"/>
  <c r="CC494" i="28"/>
  <c r="BW494" i="28"/>
  <c r="CB493" i="28"/>
  <c r="CB492" i="28"/>
  <c r="BV492" i="28"/>
  <c r="CC491" i="28"/>
  <c r="BY491" i="28"/>
  <c r="CA490" i="28"/>
  <c r="BU490" i="28"/>
  <c r="BU485" i="28"/>
  <c r="CC481" i="28"/>
  <c r="BY481" i="28"/>
  <c r="BX479" i="28"/>
  <c r="CC479" i="28"/>
  <c r="BY479" i="28"/>
  <c r="CA478" i="28"/>
  <c r="BT475" i="28"/>
  <c r="CB471" i="28"/>
  <c r="BV471" i="28"/>
  <c r="CB468" i="28"/>
  <c r="BX464" i="28"/>
  <c r="BT464" i="28"/>
  <c r="BX462" i="28"/>
  <c r="BT462" i="28"/>
  <c r="CA459" i="28"/>
  <c r="BU459" i="28"/>
  <c r="BZ457" i="28"/>
  <c r="BX457" i="28"/>
  <c r="BT457" i="28"/>
  <c r="CA433" i="28"/>
  <c r="BU433" i="28"/>
  <c r="CC414" i="28"/>
  <c r="BY414" i="28"/>
  <c r="BW414" i="28"/>
  <c r="BZ405" i="28"/>
  <c r="BX405" i="28"/>
  <c r="BT405" i="28"/>
  <c r="CB392" i="28"/>
  <c r="CA369" i="28"/>
  <c r="BU369" i="28"/>
  <c r="CC350" i="28"/>
  <c r="BY350" i="28"/>
  <c r="BW350" i="28"/>
  <c r="BZ341" i="28"/>
  <c r="BX341" i="28"/>
  <c r="BT341" i="28"/>
  <c r="CB328" i="28"/>
  <c r="CA305" i="28"/>
  <c r="BU305" i="28"/>
  <c r="BY286" i="28"/>
  <c r="BX693" i="28"/>
  <c r="BT693" i="28"/>
  <c r="BZ692" i="28"/>
  <c r="CB689" i="28"/>
  <c r="BV688" i="28"/>
  <c r="BX685" i="28"/>
  <c r="BT685" i="28"/>
  <c r="BZ684" i="28"/>
  <c r="CB681" i="28"/>
  <c r="BV680" i="28"/>
  <c r="BX677" i="28"/>
  <c r="BT677" i="28"/>
  <c r="BZ676" i="28"/>
  <c r="CB673" i="28"/>
  <c r="BV672" i="28"/>
  <c r="BX669" i="28"/>
  <c r="BT669" i="28"/>
  <c r="BZ668" i="28"/>
  <c r="CB665" i="28"/>
  <c r="BV664" i="28"/>
  <c r="BX661" i="28"/>
  <c r="BT661" i="28"/>
  <c r="BZ660" i="28"/>
  <c r="CB657" i="28"/>
  <c r="BV656" i="28"/>
  <c r="BX653" i="28"/>
  <c r="BT653" i="28"/>
  <c r="BZ652" i="28"/>
  <c r="CB649" i="28"/>
  <c r="BV648" i="28"/>
  <c r="BX645" i="28"/>
  <c r="BT645" i="28"/>
  <c r="BZ644" i="28"/>
  <c r="CB641" i="28"/>
  <c r="BV640" i="28"/>
  <c r="BX637" i="28"/>
  <c r="BT637" i="28"/>
  <c r="BZ636" i="28"/>
  <c r="CB633" i="28"/>
  <c r="BV632" i="28"/>
  <c r="BX629" i="28"/>
  <c r="BT629" i="28"/>
  <c r="BZ628" i="28"/>
  <c r="CB625" i="28"/>
  <c r="BV624" i="28"/>
  <c r="BX621" i="28"/>
  <c r="BT621" i="28"/>
  <c r="BZ620" i="28"/>
  <c r="CB617" i="28"/>
  <c r="BV616" i="28"/>
  <c r="BX613" i="28"/>
  <c r="BT613" i="28"/>
  <c r="BZ612" i="28"/>
  <c r="CB609" i="28"/>
  <c r="BV608" i="28"/>
  <c r="BX605" i="28"/>
  <c r="BT605" i="28"/>
  <c r="BZ604" i="28"/>
  <c r="CB601" i="28"/>
  <c r="BV600" i="28"/>
  <c r="BX597" i="28"/>
  <c r="BT597" i="28"/>
  <c r="BZ596" i="28"/>
  <c r="CB593" i="28"/>
  <c r="BV592" i="28"/>
  <c r="BX589" i="28"/>
  <c r="BT589" i="28"/>
  <c r="BZ588" i="28"/>
  <c r="CB585" i="28"/>
  <c r="BV584" i="28"/>
  <c r="BX581" i="28"/>
  <c r="BT581" i="28"/>
  <c r="BZ580" i="28"/>
  <c r="CB577" i="28"/>
  <c r="BV576" i="28"/>
  <c r="BX573" i="28"/>
  <c r="BT573" i="28"/>
  <c r="BZ572" i="28"/>
  <c r="CB569" i="28"/>
  <c r="BV568" i="28"/>
  <c r="BX565" i="28"/>
  <c r="BT565" i="28"/>
  <c r="BZ564" i="28"/>
  <c r="CB561" i="28"/>
  <c r="BV560" i="28"/>
  <c r="BX557" i="28"/>
  <c r="BT557" i="28"/>
  <c r="BZ556" i="28"/>
  <c r="CB553" i="28"/>
  <c r="BV552" i="28"/>
  <c r="BX549" i="28"/>
  <c r="BT549" i="28"/>
  <c r="BZ548" i="28"/>
  <c r="CB545" i="28"/>
  <c r="BV544" i="28"/>
  <c r="BX541" i="28"/>
  <c r="BT541" i="28"/>
  <c r="BZ540" i="28"/>
  <c r="CB537" i="28"/>
  <c r="BV536" i="28"/>
  <c r="BX533" i="28"/>
  <c r="BT533" i="28"/>
  <c r="BZ532" i="28"/>
  <c r="CB529" i="28"/>
  <c r="BV528" i="28"/>
  <c r="BX525" i="28"/>
  <c r="BT525" i="28"/>
  <c r="BZ524" i="28"/>
  <c r="CB521" i="28"/>
  <c r="BV520" i="28"/>
  <c r="BX517" i="28"/>
  <c r="BT517" i="28"/>
  <c r="BZ516" i="28"/>
  <c r="CB513" i="28"/>
  <c r="BU509" i="28"/>
  <c r="BV507" i="28"/>
  <c r="CC505" i="28"/>
  <c r="BY505" i="28"/>
  <c r="BX503" i="28"/>
  <c r="CC503" i="28"/>
  <c r="BY503" i="28"/>
  <c r="CA502" i="28"/>
  <c r="CA499" i="28"/>
  <c r="BU499" i="28"/>
  <c r="BZ498" i="28"/>
  <c r="BW498" i="28"/>
  <c r="BZ497" i="28"/>
  <c r="BT497" i="28"/>
  <c r="BT496" i="28"/>
  <c r="BX494" i="28"/>
  <c r="CA492" i="28"/>
  <c r="BY488" i="28"/>
  <c r="BW488" i="28"/>
  <c r="BU487" i="28"/>
  <c r="CC486" i="28"/>
  <c r="BW486" i="28"/>
  <c r="CB485" i="28"/>
  <c r="CB484" i="28"/>
  <c r="BV484" i="28"/>
  <c r="CC483" i="28"/>
  <c r="BY483" i="28"/>
  <c r="CA482" i="28"/>
  <c r="BU482" i="28"/>
  <c r="BU477" i="28"/>
  <c r="BX472" i="28"/>
  <c r="BT472" i="28"/>
  <c r="BW471" i="28"/>
  <c r="BY471" i="28"/>
  <c r="BX470" i="28"/>
  <c r="BT470" i="28"/>
  <c r="CA469" i="28"/>
  <c r="BU469" i="28"/>
  <c r="BY466" i="28"/>
  <c r="CB463" i="28"/>
  <c r="BV463" i="28"/>
  <c r="CC454" i="28"/>
  <c r="BY454" i="28"/>
  <c r="BW454" i="28"/>
  <c r="BV450" i="28"/>
  <c r="CB450" i="28"/>
  <c r="CB440" i="28"/>
  <c r="CA437" i="28"/>
  <c r="CB433" i="28"/>
  <c r="CA417" i="28"/>
  <c r="BU417" i="28"/>
  <c r="CC398" i="28"/>
  <c r="BY398" i="28"/>
  <c r="BW398" i="28"/>
  <c r="BZ389" i="28"/>
  <c r="BX389" i="28"/>
  <c r="BT389" i="28"/>
  <c r="CB376" i="28"/>
  <c r="CA373" i="28"/>
  <c r="CB369" i="28"/>
  <c r="CA353" i="28"/>
  <c r="BU353" i="28"/>
  <c r="CC334" i="28"/>
  <c r="BY334" i="28"/>
  <c r="BW334" i="28"/>
  <c r="BZ325" i="28"/>
  <c r="BX325" i="28"/>
  <c r="BT325" i="28"/>
  <c r="CB312" i="28"/>
  <c r="CA309" i="28"/>
  <c r="CB305" i="28"/>
  <c r="CA289" i="28"/>
  <c r="BU289" i="28"/>
  <c r="BX695" i="28"/>
  <c r="BT695" i="28"/>
  <c r="BZ694" i="28"/>
  <c r="CB691" i="28"/>
  <c r="BV690" i="28"/>
  <c r="BX687" i="28"/>
  <c r="BT687" i="28"/>
  <c r="BZ686" i="28"/>
  <c r="CB683" i="28"/>
  <c r="BV682" i="28"/>
  <c r="BX679" i="28"/>
  <c r="BT679" i="28"/>
  <c r="BZ678" i="28"/>
  <c r="CB675" i="28"/>
  <c r="BV674" i="28"/>
  <c r="BX671" i="28"/>
  <c r="BT671" i="28"/>
  <c r="BZ670" i="28"/>
  <c r="CB667" i="28"/>
  <c r="BV666" i="28"/>
  <c r="BX663" i="28"/>
  <c r="BT663" i="28"/>
  <c r="BZ662" i="28"/>
  <c r="CB659" i="28"/>
  <c r="BV658" i="28"/>
  <c r="BX655" i="28"/>
  <c r="BT655" i="28"/>
  <c r="BZ654" i="28"/>
  <c r="CB651" i="28"/>
  <c r="BV650" i="28"/>
  <c r="BX647" i="28"/>
  <c r="BT647" i="28"/>
  <c r="BZ646" i="28"/>
  <c r="CB643" i="28"/>
  <c r="BV642" i="28"/>
  <c r="BX639" i="28"/>
  <c r="BT639" i="28"/>
  <c r="BZ638" i="28"/>
  <c r="CB635" i="28"/>
  <c r="BV634" i="28"/>
  <c r="BX631" i="28"/>
  <c r="BT631" i="28"/>
  <c r="BZ630" i="28"/>
  <c r="CB627" i="28"/>
  <c r="BV626" i="28"/>
  <c r="BX623" i="28"/>
  <c r="BT623" i="28"/>
  <c r="BZ622" i="28"/>
  <c r="CB619" i="28"/>
  <c r="BV618" i="28"/>
  <c r="BX615" i="28"/>
  <c r="BT615" i="28"/>
  <c r="BZ614" i="28"/>
  <c r="CB611" i="28"/>
  <c r="BV610" i="28"/>
  <c r="BX607" i="28"/>
  <c r="BT607" i="28"/>
  <c r="BZ606" i="28"/>
  <c r="CB603" i="28"/>
  <c r="BV602" i="28"/>
  <c r="BX599" i="28"/>
  <c r="BT599" i="28"/>
  <c r="BZ598" i="28"/>
  <c r="CB595" i="28"/>
  <c r="BV594" i="28"/>
  <c r="BX591" i="28"/>
  <c r="BT591" i="28"/>
  <c r="BZ590" i="28"/>
  <c r="CB587" i="28"/>
  <c r="BV586" i="28"/>
  <c r="BX583" i="28"/>
  <c r="BT583" i="28"/>
  <c r="BZ582" i="28"/>
  <c r="CB579" i="28"/>
  <c r="BV578" i="28"/>
  <c r="BX575" i="28"/>
  <c r="BT575" i="28"/>
  <c r="BZ574" i="28"/>
  <c r="CB571" i="28"/>
  <c r="BV570" i="28"/>
  <c r="BX567" i="28"/>
  <c r="BT567" i="28"/>
  <c r="BZ566" i="28"/>
  <c r="CB563" i="28"/>
  <c r="BV562" i="28"/>
  <c r="BX559" i="28"/>
  <c r="BT559" i="28"/>
  <c r="BZ558" i="28"/>
  <c r="CB555" i="28"/>
  <c r="BV554" i="28"/>
  <c r="BX551" i="28"/>
  <c r="BT551" i="28"/>
  <c r="BZ550" i="28"/>
  <c r="CB547" i="28"/>
  <c r="BV546" i="28"/>
  <c r="BX543" i="28"/>
  <c r="BT543" i="28"/>
  <c r="BZ542" i="28"/>
  <c r="CB539" i="28"/>
  <c r="BV538" i="28"/>
  <c r="BX535" i="28"/>
  <c r="BT535" i="28"/>
  <c r="BZ534" i="28"/>
  <c r="CB531" i="28"/>
  <c r="BV530" i="28"/>
  <c r="BX527" i="28"/>
  <c r="BT527" i="28"/>
  <c r="BZ526" i="28"/>
  <c r="CB523" i="28"/>
  <c r="BV522" i="28"/>
  <c r="BX519" i="28"/>
  <c r="BT519" i="28"/>
  <c r="BZ518" i="28"/>
  <c r="CB515" i="28"/>
  <c r="BV514" i="28"/>
  <c r="BY512" i="28"/>
  <c r="BW512" i="28"/>
  <c r="BU511" i="28"/>
  <c r="CC510" i="28"/>
  <c r="BW510" i="28"/>
  <c r="CB508" i="28"/>
  <c r="BV508" i="28"/>
  <c r="CC507" i="28"/>
  <c r="BY507" i="28"/>
  <c r="CA506" i="28"/>
  <c r="BU506" i="28"/>
  <c r="BU501" i="28"/>
  <c r="CC497" i="28"/>
  <c r="BY497" i="28"/>
  <c r="BX495" i="28"/>
  <c r="CC495" i="28"/>
  <c r="BY495" i="28"/>
  <c r="CA494" i="28"/>
  <c r="CA491" i="28"/>
  <c r="BU491" i="28"/>
  <c r="BZ490" i="28"/>
  <c r="BW490" i="28"/>
  <c r="BZ489" i="28"/>
  <c r="BT489" i="28"/>
  <c r="BT488" i="28"/>
  <c r="BX486" i="28"/>
  <c r="CA484" i="28"/>
  <c r="BY480" i="28"/>
  <c r="BW480" i="28"/>
  <c r="BU479" i="28"/>
  <c r="CC478" i="28"/>
  <c r="BW478" i="28"/>
  <c r="CB477" i="28"/>
  <c r="CB476" i="28"/>
  <c r="BV476" i="28"/>
  <c r="CC475" i="28"/>
  <c r="BY475" i="28"/>
  <c r="BV475" i="28"/>
  <c r="BU470" i="28"/>
  <c r="CA470" i="28"/>
  <c r="CC470" i="28"/>
  <c r="BZ469" i="28"/>
  <c r="BX469" i="28"/>
  <c r="BZ466" i="28"/>
  <c r="CB466" i="28"/>
  <c r="CC464" i="28"/>
  <c r="BY464" i="28"/>
  <c r="CC446" i="28"/>
  <c r="BY446" i="28"/>
  <c r="BW446" i="28"/>
  <c r="BZ437" i="28"/>
  <c r="BX437" i="28"/>
  <c r="BT437" i="28"/>
  <c r="CB424" i="28"/>
  <c r="CA421" i="28"/>
  <c r="CB417" i="28"/>
  <c r="CA401" i="28"/>
  <c r="BU401" i="28"/>
  <c r="CC382" i="28"/>
  <c r="BY382" i="28"/>
  <c r="BW382" i="28"/>
  <c r="BZ373" i="28"/>
  <c r="BX373" i="28"/>
  <c r="BT373" i="28"/>
  <c r="CB360" i="28"/>
  <c r="CA357" i="28"/>
  <c r="CB353" i="28"/>
  <c r="CA337" i="28"/>
  <c r="BU337" i="28"/>
  <c r="CC318" i="28"/>
  <c r="BY318" i="28"/>
  <c r="BW318" i="28"/>
  <c r="BZ309" i="28"/>
  <c r="BX309" i="28"/>
  <c r="BT309" i="28"/>
  <c r="CB296" i="28"/>
  <c r="CA293" i="28"/>
  <c r="CB289" i="28"/>
  <c r="BW464" i="28"/>
  <c r="CB464" i="28"/>
  <c r="BZ463" i="28"/>
  <c r="BZ460" i="28"/>
  <c r="BX460" i="28"/>
  <c r="BT460" i="28"/>
  <c r="BV459" i="28"/>
  <c r="CC457" i="28"/>
  <c r="BY457" i="28"/>
  <c r="BU457" i="28"/>
  <c r="CA455" i="28"/>
  <c r="BU455" i="28"/>
  <c r="BX454" i="28"/>
  <c r="BT454" i="28"/>
  <c r="BZ453" i="28"/>
  <c r="CA450" i="28"/>
  <c r="CC450" i="28"/>
  <c r="BW450" i="28"/>
  <c r="BX446" i="28"/>
  <c r="BT446" i="28"/>
  <c r="CB444" i="28"/>
  <c r="BZ441" i="28"/>
  <c r="BX441" i="28"/>
  <c r="CC437" i="28"/>
  <c r="BY437" i="28"/>
  <c r="BU437" i="28"/>
  <c r="CC434" i="28"/>
  <c r="BW434" i="28"/>
  <c r="BX430" i="28"/>
  <c r="BT430" i="28"/>
  <c r="CB428" i="28"/>
  <c r="BZ425" i="28"/>
  <c r="BX425" i="28"/>
  <c r="CC421" i="28"/>
  <c r="BY421" i="28"/>
  <c r="BU421" i="28"/>
  <c r="CC418" i="28"/>
  <c r="BW418" i="28"/>
  <c r="BX414" i="28"/>
  <c r="BT414" i="28"/>
  <c r="CB412" i="28"/>
  <c r="BZ409" i="28"/>
  <c r="BX409" i="28"/>
  <c r="CC405" i="28"/>
  <c r="BY405" i="28"/>
  <c r="BU405" i="28"/>
  <c r="CC402" i="28"/>
  <c r="BW402" i="28"/>
  <c r="BX398" i="28"/>
  <c r="BT398" i="28"/>
  <c r="CB396" i="28"/>
  <c r="BZ393" i="28"/>
  <c r="BX393" i="28"/>
  <c r="CC389" i="28"/>
  <c r="BY389" i="28"/>
  <c r="BU389" i="28"/>
  <c r="CC386" i="28"/>
  <c r="BW386" i="28"/>
  <c r="BX382" i="28"/>
  <c r="BT382" i="28"/>
  <c r="CB380" i="28"/>
  <c r="BZ377" i="28"/>
  <c r="BX377" i="28"/>
  <c r="CC373" i="28"/>
  <c r="BY373" i="28"/>
  <c r="BU373" i="28"/>
  <c r="CC370" i="28"/>
  <c r="BW370" i="28"/>
  <c r="BX366" i="28"/>
  <c r="BT366" i="28"/>
  <c r="CB364" i="28"/>
  <c r="BZ361" i="28"/>
  <c r="BX361" i="28"/>
  <c r="CC357" i="28"/>
  <c r="BY357" i="28"/>
  <c r="BU357" i="28"/>
  <c r="CC354" i="28"/>
  <c r="BW354" i="28"/>
  <c r="BX350" i="28"/>
  <c r="BT350" i="28"/>
  <c r="CB348" i="28"/>
  <c r="BZ345" i="28"/>
  <c r="BX345" i="28"/>
  <c r="CC341" i="28"/>
  <c r="BY341" i="28"/>
  <c r="BU341" i="28"/>
  <c r="CC338" i="28"/>
  <c r="BW338" i="28"/>
  <c r="BX334" i="28"/>
  <c r="BT334" i="28"/>
  <c r="CB332" i="28"/>
  <c r="BZ329" i="28"/>
  <c r="BX329" i="28"/>
  <c r="CC325" i="28"/>
  <c r="BY325" i="28"/>
  <c r="BU325" i="28"/>
  <c r="CC322" i="28"/>
  <c r="BW322" i="28"/>
  <c r="BX318" i="28"/>
  <c r="BT318" i="28"/>
  <c r="CB316" i="28"/>
  <c r="BZ313" i="28"/>
  <c r="BX313" i="28"/>
  <c r="CC309" i="28"/>
  <c r="BY309" i="28"/>
  <c r="BU309" i="28"/>
  <c r="CC306" i="28"/>
  <c r="BW306" i="28"/>
  <c r="BX302" i="28"/>
  <c r="BT302" i="28"/>
  <c r="CB300" i="28"/>
  <c r="BZ297" i="28"/>
  <c r="BX297" i="28"/>
  <c r="CC293" i="28"/>
  <c r="BY293" i="28"/>
  <c r="BU293" i="28"/>
  <c r="CC290" i="28"/>
  <c r="BW290" i="28"/>
  <c r="BX286" i="28"/>
  <c r="BT286" i="28"/>
  <c r="CB284" i="28"/>
  <c r="BZ281" i="28"/>
  <c r="BX281" i="28"/>
  <c r="BX241" i="28"/>
  <c r="CC241" i="28"/>
  <c r="BY241" i="28"/>
  <c r="BW241" i="28"/>
  <c r="CB238" i="28"/>
  <c r="BV238" i="28"/>
  <c r="CB220" i="28"/>
  <c r="BV220" i="28"/>
  <c r="CC286" i="28"/>
  <c r="BW286" i="28"/>
  <c r="CB280" i="28"/>
  <c r="BZ269" i="28"/>
  <c r="BX269" i="28"/>
  <c r="BT269" i="28"/>
  <c r="BZ265" i="28"/>
  <c r="BX265" i="28"/>
  <c r="BT265" i="28"/>
  <c r="CB224" i="28"/>
  <c r="BV224" i="28"/>
  <c r="CB208" i="28"/>
  <c r="BV208" i="28"/>
  <c r="BZ83" i="28"/>
  <c r="BX83" i="28"/>
  <c r="BT83" i="28"/>
  <c r="CB69" i="28"/>
  <c r="BV69" i="28"/>
  <c r="CC44" i="28"/>
  <c r="BY44" i="28"/>
  <c r="BW44" i="28"/>
  <c r="CA34" i="28"/>
  <c r="BU34" i="28"/>
  <c r="CB30" i="28"/>
  <c r="BV30" i="28"/>
  <c r="CA462" i="28"/>
  <c r="CA461" i="28"/>
  <c r="BU461" i="28"/>
  <c r="CB460" i="28"/>
  <c r="CC458" i="28"/>
  <c r="BW458" i="28"/>
  <c r="CB454" i="28"/>
  <c r="CB452" i="28"/>
  <c r="BZ449" i="28"/>
  <c r="BX449" i="28"/>
  <c r="BU445" i="28"/>
  <c r="CC442" i="28"/>
  <c r="BW442" i="28"/>
  <c r="CB436" i="28"/>
  <c r="BZ433" i="28"/>
  <c r="BX433" i="28"/>
  <c r="BU429" i="28"/>
  <c r="CC426" i="28"/>
  <c r="BW426" i="28"/>
  <c r="CB420" i="28"/>
  <c r="BZ417" i="28"/>
  <c r="BX417" i="28"/>
  <c r="BU413" i="28"/>
  <c r="CC410" i="28"/>
  <c r="BW410" i="28"/>
  <c r="CB404" i="28"/>
  <c r="BZ401" i="28"/>
  <c r="BX401" i="28"/>
  <c r="BU397" i="28"/>
  <c r="CC394" i="28"/>
  <c r="BW394" i="28"/>
  <c r="CB388" i="28"/>
  <c r="BZ385" i="28"/>
  <c r="BX385" i="28"/>
  <c r="BU381" i="28"/>
  <c r="CC378" i="28"/>
  <c r="BW378" i="28"/>
  <c r="CB372" i="28"/>
  <c r="BZ369" i="28"/>
  <c r="BX369" i="28"/>
  <c r="BU365" i="28"/>
  <c r="CC362" i="28"/>
  <c r="BW362" i="28"/>
  <c r="CB356" i="28"/>
  <c r="BZ353" i="28"/>
  <c r="BX353" i="28"/>
  <c r="BU349" i="28"/>
  <c r="CC346" i="28"/>
  <c r="BW346" i="28"/>
  <c r="CB340" i="28"/>
  <c r="BZ337" i="28"/>
  <c r="BX337" i="28"/>
  <c r="BU333" i="28"/>
  <c r="CC330" i="28"/>
  <c r="BW330" i="28"/>
  <c r="CB324" i="28"/>
  <c r="BZ321" i="28"/>
  <c r="BX321" i="28"/>
  <c r="BU317" i="28"/>
  <c r="CC314" i="28"/>
  <c r="BW314" i="28"/>
  <c r="CB308" i="28"/>
  <c r="BZ305" i="28"/>
  <c r="BX305" i="28"/>
  <c r="BU301" i="28"/>
  <c r="CC298" i="28"/>
  <c r="BW298" i="28"/>
  <c r="CB292" i="28"/>
  <c r="BZ289" i="28"/>
  <c r="BX289" i="28"/>
  <c r="BU285" i="28"/>
  <c r="CC282" i="28"/>
  <c r="BW282" i="28"/>
  <c r="CC271" i="28"/>
  <c r="BY271" i="28"/>
  <c r="BW271" i="28"/>
  <c r="CA270" i="28"/>
  <c r="BU270" i="28"/>
  <c r="CA266" i="28"/>
  <c r="BU266" i="28"/>
  <c r="CB264" i="28"/>
  <c r="BV264" i="28"/>
  <c r="CC259" i="28"/>
  <c r="BY259" i="28"/>
  <c r="BW259" i="28"/>
  <c r="BZ253" i="28"/>
  <c r="BX253" i="28"/>
  <c r="BT253" i="28"/>
  <c r="BZ249" i="28"/>
  <c r="BX249" i="28"/>
  <c r="BT249" i="28"/>
  <c r="CC243" i="28"/>
  <c r="BY243" i="28"/>
  <c r="BW243" i="28"/>
  <c r="CB228" i="28"/>
  <c r="BV228" i="28"/>
  <c r="CB212" i="28"/>
  <c r="BV212" i="28"/>
  <c r="BZ113" i="28"/>
  <c r="BX113" i="28"/>
  <c r="BT113" i="28"/>
  <c r="CC107" i="28"/>
  <c r="BY107" i="28"/>
  <c r="BW107" i="28"/>
  <c r="CC101" i="28"/>
  <c r="BY101" i="28"/>
  <c r="BW101" i="28"/>
  <c r="CA100" i="28"/>
  <c r="BU100" i="28"/>
  <c r="CC90" i="28"/>
  <c r="BY90" i="28"/>
  <c r="BW90" i="28"/>
  <c r="CA512" i="28"/>
  <c r="CC509" i="28"/>
  <c r="BY509" i="28"/>
  <c r="BW508" i="28"/>
  <c r="BU505" i="28"/>
  <c r="CA504" i="28"/>
  <c r="CC501" i="28"/>
  <c r="BY501" i="28"/>
  <c r="BW500" i="28"/>
  <c r="BU497" i="28"/>
  <c r="CA496" i="28"/>
  <c r="CC493" i="28"/>
  <c r="BY493" i="28"/>
  <c r="BW492" i="28"/>
  <c r="BU489" i="28"/>
  <c r="CA488" i="28"/>
  <c r="CC485" i="28"/>
  <c r="BY485" i="28"/>
  <c r="BW484" i="28"/>
  <c r="BU481" i="28"/>
  <c r="CA480" i="28"/>
  <c r="CC477" i="28"/>
  <c r="BY477" i="28"/>
  <c r="BW476" i="28"/>
  <c r="BY474" i="28"/>
  <c r="CC473" i="28"/>
  <c r="CC472" i="28"/>
  <c r="BW472" i="28"/>
  <c r="CB472" i="28"/>
  <c r="BZ471" i="28"/>
  <c r="BZ468" i="28"/>
  <c r="BX468" i="28"/>
  <c r="BT468" i="28"/>
  <c r="BY467" i="28"/>
  <c r="BV467" i="28"/>
  <c r="BV465" i="28"/>
  <c r="BW463" i="28"/>
  <c r="BZ461" i="28"/>
  <c r="CB458" i="28"/>
  <c r="CB456" i="28"/>
  <c r="BV455" i="28"/>
  <c r="CC453" i="28"/>
  <c r="BY453" i="28"/>
  <c r="BU453" i="28"/>
  <c r="CA451" i="28"/>
  <c r="BU451" i="28"/>
  <c r="BX450" i="28"/>
  <c r="BT450" i="28"/>
  <c r="CB448" i="28"/>
  <c r="BZ445" i="28"/>
  <c r="BX445" i="28"/>
  <c r="CC441" i="28"/>
  <c r="BY441" i="28"/>
  <c r="BU441" i="28"/>
  <c r="CC438" i="28"/>
  <c r="BW438" i="28"/>
  <c r="BX434" i="28"/>
  <c r="BT434" i="28"/>
  <c r="CB432" i="28"/>
  <c r="BZ429" i="28"/>
  <c r="BX429" i="28"/>
  <c r="CC425" i="28"/>
  <c r="BY425" i="28"/>
  <c r="BU425" i="28"/>
  <c r="CC422" i="28"/>
  <c r="BW422" i="28"/>
  <c r="BX418" i="28"/>
  <c r="BT418" i="28"/>
  <c r="CB416" i="28"/>
  <c r="BZ413" i="28"/>
  <c r="BX413" i="28"/>
  <c r="CC409" i="28"/>
  <c r="BY409" i="28"/>
  <c r="BU409" i="28"/>
  <c r="CC406" i="28"/>
  <c r="BW406" i="28"/>
  <c r="BX402" i="28"/>
  <c r="BT402" i="28"/>
  <c r="CB400" i="28"/>
  <c r="BZ397" i="28"/>
  <c r="BX397" i="28"/>
  <c r="CC393" i="28"/>
  <c r="BY393" i="28"/>
  <c r="BU393" i="28"/>
  <c r="CC390" i="28"/>
  <c r="BW390" i="28"/>
  <c r="BX386" i="28"/>
  <c r="BT386" i="28"/>
  <c r="CB384" i="28"/>
  <c r="BZ381" i="28"/>
  <c r="BX381" i="28"/>
  <c r="CC377" i="28"/>
  <c r="BY377" i="28"/>
  <c r="BU377" i="28"/>
  <c r="CC374" i="28"/>
  <c r="BW374" i="28"/>
  <c r="BX370" i="28"/>
  <c r="BT370" i="28"/>
  <c r="CB368" i="28"/>
  <c r="BZ365" i="28"/>
  <c r="BX365" i="28"/>
  <c r="CC361" i="28"/>
  <c r="BY361" i="28"/>
  <c r="BU361" i="28"/>
  <c r="CC358" i="28"/>
  <c r="BW358" i="28"/>
  <c r="BX354" i="28"/>
  <c r="BT354" i="28"/>
  <c r="CB352" i="28"/>
  <c r="BZ349" i="28"/>
  <c r="BX349" i="28"/>
  <c r="CC345" i="28"/>
  <c r="BY345" i="28"/>
  <c r="BU345" i="28"/>
  <c r="CC342" i="28"/>
  <c r="BW342" i="28"/>
  <c r="BX338" i="28"/>
  <c r="BT338" i="28"/>
  <c r="CB336" i="28"/>
  <c r="BZ333" i="28"/>
  <c r="BX333" i="28"/>
  <c r="CC329" i="28"/>
  <c r="BY329" i="28"/>
  <c r="BU329" i="28"/>
  <c r="CC326" i="28"/>
  <c r="BW326" i="28"/>
  <c r="BX322" i="28"/>
  <c r="BT322" i="28"/>
  <c r="CB320" i="28"/>
  <c r="BZ317" i="28"/>
  <c r="BX317" i="28"/>
  <c r="CC313" i="28"/>
  <c r="BY313" i="28"/>
  <c r="BU313" i="28"/>
  <c r="CC310" i="28"/>
  <c r="BW310" i="28"/>
  <c r="BX306" i="28"/>
  <c r="BT306" i="28"/>
  <c r="CB304" i="28"/>
  <c r="BZ301" i="28"/>
  <c r="BX301" i="28"/>
  <c r="CC297" i="28"/>
  <c r="BY297" i="28"/>
  <c r="BU297" i="28"/>
  <c r="CC294" i="28"/>
  <c r="BW294" i="28"/>
  <c r="BX290" i="28"/>
  <c r="BT290" i="28"/>
  <c r="CB288" i="28"/>
  <c r="BZ285" i="28"/>
  <c r="BX285" i="28"/>
  <c r="CC281" i="28"/>
  <c r="BY281" i="28"/>
  <c r="BU281" i="28"/>
  <c r="CC278" i="28"/>
  <c r="BW278" i="28"/>
  <c r="CB260" i="28"/>
  <c r="BV260" i="28"/>
  <c r="CC255" i="28"/>
  <c r="BY255" i="28"/>
  <c r="BW255" i="28"/>
  <c r="CA254" i="28"/>
  <c r="BU254" i="28"/>
  <c r="CA250" i="28"/>
  <c r="BU250" i="28"/>
  <c r="CB248" i="28"/>
  <c r="BV248" i="28"/>
  <c r="CB244" i="28"/>
  <c r="BV244" i="28"/>
  <c r="CC238" i="28"/>
  <c r="BY238" i="28"/>
  <c r="BW238" i="28"/>
  <c r="CB216" i="28"/>
  <c r="BV216" i="28"/>
  <c r="CC115" i="28"/>
  <c r="BY115" i="28"/>
  <c r="BW115" i="28"/>
  <c r="CB204" i="28"/>
  <c r="BV204" i="28"/>
  <c r="CB200" i="28"/>
  <c r="BV200" i="28"/>
  <c r="CB196" i="28"/>
  <c r="BV196" i="28"/>
  <c r="CB192" i="28"/>
  <c r="BV192" i="28"/>
  <c r="CB188" i="28"/>
  <c r="BV188" i="28"/>
  <c r="CB184" i="28"/>
  <c r="BV184" i="28"/>
  <c r="CB180" i="28"/>
  <c r="BV180" i="28"/>
  <c r="CB176" i="28"/>
  <c r="BV176" i="28"/>
  <c r="CB172" i="28"/>
  <c r="BV172" i="28"/>
  <c r="CB168" i="28"/>
  <c r="BV168" i="28"/>
  <c r="CB162" i="28"/>
  <c r="BV162" i="28"/>
  <c r="BZ150" i="28"/>
  <c r="BX150" i="28"/>
  <c r="BY147" i="28"/>
  <c r="BW147" i="28"/>
  <c r="CB139" i="28"/>
  <c r="BV139" i="28"/>
  <c r="BZ133" i="28"/>
  <c r="BX133" i="28"/>
  <c r="BT133" i="28"/>
  <c r="BZ100" i="28"/>
  <c r="BV100" i="28"/>
  <c r="CC99" i="28"/>
  <c r="BY99" i="28"/>
  <c r="BW99" i="28"/>
  <c r="BZ84" i="28"/>
  <c r="BX84" i="28"/>
  <c r="BT84" i="28"/>
  <c r="BY83" i="28"/>
  <c r="CC80" i="28"/>
  <c r="BY80" i="28"/>
  <c r="BW80" i="28"/>
  <c r="CB72" i="28"/>
  <c r="BV72" i="28"/>
  <c r="BW70" i="28"/>
  <c r="CB70" i="28"/>
  <c r="BX448" i="28"/>
  <c r="BT448" i="28"/>
  <c r="BU447" i="28"/>
  <c r="CB446" i="28"/>
  <c r="BX444" i="28"/>
  <c r="BT444" i="28"/>
  <c r="BU443" i="28"/>
  <c r="CB442" i="28"/>
  <c r="BX440" i="28"/>
  <c r="BT440" i="28"/>
  <c r="BU439" i="28"/>
  <c r="CB438" i="28"/>
  <c r="BX436" i="28"/>
  <c r="BT436" i="28"/>
  <c r="BU435" i="28"/>
  <c r="CB434" i="28"/>
  <c r="BX432" i="28"/>
  <c r="BT432" i="28"/>
  <c r="BU431" i="28"/>
  <c r="CB430" i="28"/>
  <c r="BX428" i="28"/>
  <c r="BT428" i="28"/>
  <c r="BU427" i="28"/>
  <c r="CB426" i="28"/>
  <c r="BX424" i="28"/>
  <c r="BT424" i="28"/>
  <c r="BU423" i="28"/>
  <c r="CB422" i="28"/>
  <c r="BX420" i="28"/>
  <c r="BT420" i="28"/>
  <c r="BU419" i="28"/>
  <c r="CB418" i="28"/>
  <c r="BX416" i="28"/>
  <c r="BT416" i="28"/>
  <c r="BU415" i="28"/>
  <c r="CB414" i="28"/>
  <c r="BX412" i="28"/>
  <c r="BT412" i="28"/>
  <c r="BU411" i="28"/>
  <c r="CB410" i="28"/>
  <c r="BX408" i="28"/>
  <c r="BT408" i="28"/>
  <c r="BU407" i="28"/>
  <c r="CB406" i="28"/>
  <c r="BX404" i="28"/>
  <c r="BT404" i="28"/>
  <c r="BU403" i="28"/>
  <c r="CB402" i="28"/>
  <c r="BX400" i="28"/>
  <c r="BT400" i="28"/>
  <c r="BU399" i="28"/>
  <c r="CB398" i="28"/>
  <c r="BX396" i="28"/>
  <c r="BT396" i="28"/>
  <c r="BU395" i="28"/>
  <c r="CB394" i="28"/>
  <c r="BX392" i="28"/>
  <c r="BT392" i="28"/>
  <c r="BU391" i="28"/>
  <c r="CB390" i="28"/>
  <c r="BX388" i="28"/>
  <c r="BT388" i="28"/>
  <c r="BU387" i="28"/>
  <c r="CB386" i="28"/>
  <c r="BX384" i="28"/>
  <c r="BT384" i="28"/>
  <c r="BU383" i="28"/>
  <c r="CB382" i="28"/>
  <c r="BX380" i="28"/>
  <c r="BT380" i="28"/>
  <c r="BU379" i="28"/>
  <c r="CB378" i="28"/>
  <c r="BX376" i="28"/>
  <c r="BT376" i="28"/>
  <c r="BU375" i="28"/>
  <c r="CB374" i="28"/>
  <c r="BX372" i="28"/>
  <c r="BT372" i="28"/>
  <c r="BU371" i="28"/>
  <c r="CB370" i="28"/>
  <c r="BX368" i="28"/>
  <c r="BT368" i="28"/>
  <c r="BU367" i="28"/>
  <c r="CB366" i="28"/>
  <c r="BX364" i="28"/>
  <c r="BT364" i="28"/>
  <c r="BU363" i="28"/>
  <c r="CB362" i="28"/>
  <c r="BX360" i="28"/>
  <c r="BT360" i="28"/>
  <c r="BU359" i="28"/>
  <c r="CB358" i="28"/>
  <c r="BX356" i="28"/>
  <c r="BT356" i="28"/>
  <c r="BU355" i="28"/>
  <c r="CB354" i="28"/>
  <c r="BX352" i="28"/>
  <c r="BT352" i="28"/>
  <c r="BU351" i="28"/>
  <c r="CB350" i="28"/>
  <c r="BX348" i="28"/>
  <c r="BT348" i="28"/>
  <c r="BU347" i="28"/>
  <c r="CB346" i="28"/>
  <c r="BX344" i="28"/>
  <c r="BT344" i="28"/>
  <c r="BU343" i="28"/>
  <c r="CB342" i="28"/>
  <c r="BX340" i="28"/>
  <c r="BT340" i="28"/>
  <c r="BU339" i="28"/>
  <c r="CB338" i="28"/>
  <c r="BX336" i="28"/>
  <c r="BT336" i="28"/>
  <c r="BU335" i="28"/>
  <c r="CB334" i="28"/>
  <c r="BX332" i="28"/>
  <c r="BT332" i="28"/>
  <c r="BU331" i="28"/>
  <c r="CB330" i="28"/>
  <c r="BX328" i="28"/>
  <c r="BT328" i="28"/>
  <c r="BU327" i="28"/>
  <c r="CB326" i="28"/>
  <c r="BX324" i="28"/>
  <c r="BT324" i="28"/>
  <c r="BU323" i="28"/>
  <c r="CB322" i="28"/>
  <c r="BX320" i="28"/>
  <c r="BT320" i="28"/>
  <c r="BU319" i="28"/>
  <c r="CB318" i="28"/>
  <c r="BX316" i="28"/>
  <c r="BT316" i="28"/>
  <c r="BU315" i="28"/>
  <c r="CB314" i="28"/>
  <c r="BX312" i="28"/>
  <c r="BT312" i="28"/>
  <c r="BU311" i="28"/>
  <c r="CB310" i="28"/>
  <c r="BX308" i="28"/>
  <c r="BT308" i="28"/>
  <c r="BU307" i="28"/>
  <c r="CB306" i="28"/>
  <c r="BX304" i="28"/>
  <c r="BT304" i="28"/>
  <c r="BU303" i="28"/>
  <c r="CB302" i="28"/>
  <c r="BX300" i="28"/>
  <c r="BT300" i="28"/>
  <c r="BU299" i="28"/>
  <c r="CB298" i="28"/>
  <c r="BX296" i="28"/>
  <c r="BT296" i="28"/>
  <c r="BU295" i="28"/>
  <c r="CB294" i="28"/>
  <c r="BX292" i="28"/>
  <c r="BT292" i="28"/>
  <c r="BU291" i="28"/>
  <c r="CB290" i="28"/>
  <c r="BX288" i="28"/>
  <c r="BT288" i="28"/>
  <c r="BU287" i="28"/>
  <c r="CB286" i="28"/>
  <c r="BX284" i="28"/>
  <c r="BT284" i="28"/>
  <c r="BU283" i="28"/>
  <c r="CB282" i="28"/>
  <c r="BX280" i="28"/>
  <c r="BT280" i="28"/>
  <c r="BU279" i="28"/>
  <c r="CB278" i="28"/>
  <c r="CB276" i="28"/>
  <c r="BV276" i="28"/>
  <c r="CA275" i="28"/>
  <c r="BU275" i="28"/>
  <c r="CA274" i="28"/>
  <c r="BU274" i="28"/>
  <c r="BZ273" i="28"/>
  <c r="BX273" i="28"/>
  <c r="BT273" i="28"/>
  <c r="CB268" i="28"/>
  <c r="BV268" i="28"/>
  <c r="CC263" i="28"/>
  <c r="BY263" i="28"/>
  <c r="CA258" i="28"/>
  <c r="BU258" i="28"/>
  <c r="BZ257" i="28"/>
  <c r="BX257" i="28"/>
  <c r="BT257" i="28"/>
  <c r="CB252" i="28"/>
  <c r="BV252" i="28"/>
  <c r="CC247" i="28"/>
  <c r="BY247" i="28"/>
  <c r="BX239" i="28"/>
  <c r="CC239" i="28"/>
  <c r="BY239" i="28"/>
  <c r="CA230" i="28"/>
  <c r="BU230" i="28"/>
  <c r="CA226" i="28"/>
  <c r="BU226" i="28"/>
  <c r="CA222" i="28"/>
  <c r="BU222" i="28"/>
  <c r="CA218" i="28"/>
  <c r="BU218" i="28"/>
  <c r="CA214" i="28"/>
  <c r="BU214" i="28"/>
  <c r="CA210" i="28"/>
  <c r="BU210" i="28"/>
  <c r="CA206" i="28"/>
  <c r="BU206" i="28"/>
  <c r="CA202" i="28"/>
  <c r="BU202" i="28"/>
  <c r="CA198" i="28"/>
  <c r="BU198" i="28"/>
  <c r="CA194" i="28"/>
  <c r="BU194" i="28"/>
  <c r="CA190" i="28"/>
  <c r="BU190" i="28"/>
  <c r="CA186" i="28"/>
  <c r="BU186" i="28"/>
  <c r="CA182" i="28"/>
  <c r="BU182" i="28"/>
  <c r="CA178" i="28"/>
  <c r="BU178" i="28"/>
  <c r="CA174" i="28"/>
  <c r="BU174" i="28"/>
  <c r="CA170" i="28"/>
  <c r="BU170" i="28"/>
  <c r="BZ148" i="28"/>
  <c r="BX148" i="28"/>
  <c r="BT148" i="28"/>
  <c r="CC123" i="28"/>
  <c r="BY123" i="28"/>
  <c r="BX474" i="28"/>
  <c r="BT474" i="28"/>
  <c r="BZ473" i="28"/>
  <c r="CB470" i="28"/>
  <c r="BV469" i="28"/>
  <c r="BX466" i="28"/>
  <c r="BT466" i="28"/>
  <c r="BZ465" i="28"/>
  <c r="CB462" i="28"/>
  <c r="BV461" i="28"/>
  <c r="BZ459" i="28"/>
  <c r="BV457" i="28"/>
  <c r="CA456" i="28"/>
  <c r="BW456" i="28"/>
  <c r="BZ455" i="28"/>
  <c r="BV453" i="28"/>
  <c r="CA452" i="28"/>
  <c r="BW452" i="28"/>
  <c r="BZ451" i="28"/>
  <c r="BV449" i="28"/>
  <c r="CA448" i="28"/>
  <c r="BW448" i="28"/>
  <c r="BZ447" i="28"/>
  <c r="BV445" i="28"/>
  <c r="CA444" i="28"/>
  <c r="BW444" i="28"/>
  <c r="BZ443" i="28"/>
  <c r="BV441" i="28"/>
  <c r="CA440" i="28"/>
  <c r="BW440" i="28"/>
  <c r="BZ439" i="28"/>
  <c r="BV437" i="28"/>
  <c r="CA436" i="28"/>
  <c r="BW436" i="28"/>
  <c r="BZ435" i="28"/>
  <c r="BV433" i="28"/>
  <c r="CA432" i="28"/>
  <c r="BW432" i="28"/>
  <c r="BZ431" i="28"/>
  <c r="BV429" i="28"/>
  <c r="CA428" i="28"/>
  <c r="BW428" i="28"/>
  <c r="BZ427" i="28"/>
  <c r="BV425" i="28"/>
  <c r="CA424" i="28"/>
  <c r="BW424" i="28"/>
  <c r="BZ423" i="28"/>
  <c r="BV421" i="28"/>
  <c r="CA420" i="28"/>
  <c r="BW420" i="28"/>
  <c r="BZ419" i="28"/>
  <c r="BV417" i="28"/>
  <c r="CA416" i="28"/>
  <c r="BW416" i="28"/>
  <c r="BZ415" i="28"/>
  <c r="BV413" i="28"/>
  <c r="CA412" i="28"/>
  <c r="BW412" i="28"/>
  <c r="BZ411" i="28"/>
  <c r="BV409" i="28"/>
  <c r="CA408" i="28"/>
  <c r="BW408" i="28"/>
  <c r="BZ407" i="28"/>
  <c r="BV405" i="28"/>
  <c r="CA404" i="28"/>
  <c r="BW404" i="28"/>
  <c r="BZ403" i="28"/>
  <c r="BV401" i="28"/>
  <c r="CA400" i="28"/>
  <c r="BW400" i="28"/>
  <c r="BZ399" i="28"/>
  <c r="BV397" i="28"/>
  <c r="CA396" i="28"/>
  <c r="BW396" i="28"/>
  <c r="BZ395" i="28"/>
  <c r="BV393" i="28"/>
  <c r="CA392" i="28"/>
  <c r="BW392" i="28"/>
  <c r="BZ391" i="28"/>
  <c r="BV389" i="28"/>
  <c r="CA388" i="28"/>
  <c r="BW388" i="28"/>
  <c r="BZ387" i="28"/>
  <c r="BV385" i="28"/>
  <c r="CA384" i="28"/>
  <c r="BW384" i="28"/>
  <c r="BZ383" i="28"/>
  <c r="BV381" i="28"/>
  <c r="CA380" i="28"/>
  <c r="BW380" i="28"/>
  <c r="BZ379" i="28"/>
  <c r="BV377" i="28"/>
  <c r="CA376" i="28"/>
  <c r="BW376" i="28"/>
  <c r="BZ375" i="28"/>
  <c r="BV373" i="28"/>
  <c r="CA372" i="28"/>
  <c r="BW372" i="28"/>
  <c r="BZ371" i="28"/>
  <c r="BV369" i="28"/>
  <c r="CA368" i="28"/>
  <c r="BW368" i="28"/>
  <c r="BZ367" i="28"/>
  <c r="BV365" i="28"/>
  <c r="CA364" i="28"/>
  <c r="BW364" i="28"/>
  <c r="BZ363" i="28"/>
  <c r="BV361" i="28"/>
  <c r="CA360" i="28"/>
  <c r="BW360" i="28"/>
  <c r="BZ359" i="28"/>
  <c r="BV357" i="28"/>
  <c r="CA356" i="28"/>
  <c r="BW356" i="28"/>
  <c r="BZ355" i="28"/>
  <c r="BV353" i="28"/>
  <c r="CA352" i="28"/>
  <c r="BW352" i="28"/>
  <c r="BZ351" i="28"/>
  <c r="BV349" i="28"/>
  <c r="CA348" i="28"/>
  <c r="BW348" i="28"/>
  <c r="BZ347" i="28"/>
  <c r="BV345" i="28"/>
  <c r="CA344" i="28"/>
  <c r="BW344" i="28"/>
  <c r="BZ343" i="28"/>
  <c r="BV341" i="28"/>
  <c r="CA340" i="28"/>
  <c r="BW340" i="28"/>
  <c r="BZ339" i="28"/>
  <c r="BV337" i="28"/>
  <c r="CA336" i="28"/>
  <c r="BW336" i="28"/>
  <c r="BZ335" i="28"/>
  <c r="BV333" i="28"/>
  <c r="CA332" i="28"/>
  <c r="BW332" i="28"/>
  <c r="BZ331" i="28"/>
  <c r="BV329" i="28"/>
  <c r="CA328" i="28"/>
  <c r="BW328" i="28"/>
  <c r="BZ327" i="28"/>
  <c r="BV325" i="28"/>
  <c r="CA324" i="28"/>
  <c r="BW324" i="28"/>
  <c r="BZ323" i="28"/>
  <c r="BV321" i="28"/>
  <c r="CA320" i="28"/>
  <c r="BW320" i="28"/>
  <c r="BZ319" i="28"/>
  <c r="BV317" i="28"/>
  <c r="CA316" i="28"/>
  <c r="BW316" i="28"/>
  <c r="BZ315" i="28"/>
  <c r="BV313" i="28"/>
  <c r="CA312" i="28"/>
  <c r="BW312" i="28"/>
  <c r="BZ311" i="28"/>
  <c r="BV309" i="28"/>
  <c r="CA308" i="28"/>
  <c r="BW308" i="28"/>
  <c r="BZ307" i="28"/>
  <c r="BV305" i="28"/>
  <c r="CA304" i="28"/>
  <c r="BW304" i="28"/>
  <c r="BZ303" i="28"/>
  <c r="BV301" i="28"/>
  <c r="CA300" i="28"/>
  <c r="BW300" i="28"/>
  <c r="BZ299" i="28"/>
  <c r="BV297" i="28"/>
  <c r="CA296" i="28"/>
  <c r="BW296" i="28"/>
  <c r="BZ295" i="28"/>
  <c r="BV293" i="28"/>
  <c r="CA292" i="28"/>
  <c r="BW292" i="28"/>
  <c r="BZ291" i="28"/>
  <c r="BV289" i="28"/>
  <c r="CA288" i="28"/>
  <c r="BW288" i="28"/>
  <c r="BZ287" i="28"/>
  <c r="BV285" i="28"/>
  <c r="CA284" i="28"/>
  <c r="BW284" i="28"/>
  <c r="BZ283" i="28"/>
  <c r="BV281" i="28"/>
  <c r="CA280" i="28"/>
  <c r="BW280" i="28"/>
  <c r="BZ279" i="28"/>
  <c r="BU277" i="28"/>
  <c r="CA276" i="28"/>
  <c r="BV275" i="28"/>
  <c r="CB275" i="28"/>
  <c r="CB272" i="28"/>
  <c r="BV272" i="28"/>
  <c r="CC267" i="28"/>
  <c r="BY267" i="28"/>
  <c r="BU265" i="28"/>
  <c r="CA262" i="28"/>
  <c r="BU262" i="28"/>
  <c r="BZ261" i="28"/>
  <c r="BX261" i="28"/>
  <c r="BT261" i="28"/>
  <c r="CB256" i="28"/>
  <c r="BV256" i="28"/>
  <c r="CC251" i="28"/>
  <c r="BY251" i="28"/>
  <c r="CA246" i="28"/>
  <c r="BU246" i="28"/>
  <c r="BZ245" i="28"/>
  <c r="BX245" i="28"/>
  <c r="BT245" i="28"/>
  <c r="CC240" i="28"/>
  <c r="BY240" i="28"/>
  <c r="BW240" i="28"/>
  <c r="BZ229" i="28"/>
  <c r="BX229" i="28"/>
  <c r="BT229" i="28"/>
  <c r="BW228" i="28"/>
  <c r="BZ225" i="28"/>
  <c r="BX225" i="28"/>
  <c r="BT225" i="28"/>
  <c r="BW224" i="28"/>
  <c r="BZ221" i="28"/>
  <c r="BX221" i="28"/>
  <c r="BT221" i="28"/>
  <c r="BW220" i="28"/>
  <c r="BZ217" i="28"/>
  <c r="BX217" i="28"/>
  <c r="BT217" i="28"/>
  <c r="BW216" i="28"/>
  <c r="BZ213" i="28"/>
  <c r="BX213" i="28"/>
  <c r="BT213" i="28"/>
  <c r="BW212" i="28"/>
  <c r="BZ209" i="28"/>
  <c r="BX209" i="28"/>
  <c r="BT209" i="28"/>
  <c r="BW208" i="28"/>
  <c r="BZ205" i="28"/>
  <c r="BX205" i="28"/>
  <c r="BT205" i="28"/>
  <c r="BW204" i="28"/>
  <c r="BZ201" i="28"/>
  <c r="BX201" i="28"/>
  <c r="BT201" i="28"/>
  <c r="BW200" i="28"/>
  <c r="BZ197" i="28"/>
  <c r="BX197" i="28"/>
  <c r="BT197" i="28"/>
  <c r="BW196" i="28"/>
  <c r="BZ193" i="28"/>
  <c r="BX193" i="28"/>
  <c r="BT193" i="28"/>
  <c r="BW192" i="28"/>
  <c r="BZ189" i="28"/>
  <c r="BX189" i="28"/>
  <c r="BT189" i="28"/>
  <c r="BW188" i="28"/>
  <c r="BZ185" i="28"/>
  <c r="BX185" i="28"/>
  <c r="BT185" i="28"/>
  <c r="BW184" i="28"/>
  <c r="BZ181" i="28"/>
  <c r="BX181" i="28"/>
  <c r="BT181" i="28"/>
  <c r="BZ177" i="28"/>
  <c r="BX177" i="28"/>
  <c r="BT177" i="28"/>
  <c r="BZ173" i="28"/>
  <c r="BX173" i="28"/>
  <c r="BT173" i="28"/>
  <c r="BZ169" i="28"/>
  <c r="BX169" i="28"/>
  <c r="BT169" i="28"/>
  <c r="CB160" i="28"/>
  <c r="BV160" i="28"/>
  <c r="BZ157" i="28"/>
  <c r="BX157" i="28"/>
  <c r="BT157" i="28"/>
  <c r="CC150" i="28"/>
  <c r="BY150" i="28"/>
  <c r="CA150" i="28"/>
  <c r="BU150" i="28"/>
  <c r="BZ143" i="28"/>
  <c r="BX143" i="28"/>
  <c r="BT143" i="28"/>
  <c r="CC139" i="28"/>
  <c r="BY139" i="28"/>
  <c r="BW139" i="28"/>
  <c r="CC131" i="28"/>
  <c r="BY131" i="28"/>
  <c r="BZ125" i="28"/>
  <c r="BX125" i="28"/>
  <c r="BT125" i="28"/>
  <c r="CB123" i="28"/>
  <c r="CC11" i="28"/>
  <c r="BY11" i="28"/>
  <c r="CC275" i="28"/>
  <c r="BY275" i="28"/>
  <c r="BW274" i="28"/>
  <c r="CC273" i="28"/>
  <c r="BY273" i="28"/>
  <c r="CA272" i="28"/>
  <c r="BU271" i="28"/>
  <c r="BW270" i="28"/>
  <c r="CC269" i="28"/>
  <c r="BY269" i="28"/>
  <c r="CA268" i="28"/>
  <c r="BU267" i="28"/>
  <c r="BW266" i="28"/>
  <c r="CC265" i="28"/>
  <c r="BY265" i="28"/>
  <c r="BW264" i="28"/>
  <c r="CA264" i="28"/>
  <c r="BU261" i="28"/>
  <c r="CC261" i="28"/>
  <c r="BY261" i="28"/>
  <c r="BW260" i="28"/>
  <c r="CA260" i="28"/>
  <c r="BU257" i="28"/>
  <c r="CC257" i="28"/>
  <c r="BY257" i="28"/>
  <c r="BW256" i="28"/>
  <c r="CA256" i="28"/>
  <c r="BU253" i="28"/>
  <c r="CC253" i="28"/>
  <c r="BY253" i="28"/>
  <c r="BW252" i="28"/>
  <c r="CA252" i="28"/>
  <c r="BU249" i="28"/>
  <c r="CC249" i="28"/>
  <c r="BY249" i="28"/>
  <c r="BW248" i="28"/>
  <c r="CA248" i="28"/>
  <c r="BU245" i="28"/>
  <c r="CC245" i="28"/>
  <c r="BY245" i="28"/>
  <c r="BW244" i="28"/>
  <c r="CA244" i="28"/>
  <c r="CB236" i="28"/>
  <c r="BV236" i="28"/>
  <c r="CA235" i="28"/>
  <c r="BU235" i="28"/>
  <c r="CA234" i="28"/>
  <c r="BU234" i="28"/>
  <c r="BZ233" i="28"/>
  <c r="BT233" i="28"/>
  <c r="BY228" i="28"/>
  <c r="BY224" i="28"/>
  <c r="BY220" i="28"/>
  <c r="BY216" i="28"/>
  <c r="BY212" i="28"/>
  <c r="BY208" i="28"/>
  <c r="BY204" i="28"/>
  <c r="BY200" i="28"/>
  <c r="BY196" i="28"/>
  <c r="BY192" i="28"/>
  <c r="BY188" i="28"/>
  <c r="BY184" i="28"/>
  <c r="BY180" i="28"/>
  <c r="BY176" i="28"/>
  <c r="BY172" i="28"/>
  <c r="BY168" i="28"/>
  <c r="CC162" i="28"/>
  <c r="BW160" i="28"/>
  <c r="CC160" i="28"/>
  <c r="BY160" i="28"/>
  <c r="CA160" i="28"/>
  <c r="BY157" i="28"/>
  <c r="BZ149" i="28"/>
  <c r="BX149" i="28"/>
  <c r="BT149" i="28"/>
  <c r="CA143" i="28"/>
  <c r="BW141" i="28"/>
  <c r="CC135" i="28"/>
  <c r="BY135" i="28"/>
  <c r="CC127" i="28"/>
  <c r="BY127" i="28"/>
  <c r="CC119" i="28"/>
  <c r="BY119" i="28"/>
  <c r="BZ117" i="28"/>
  <c r="BX117" i="28"/>
  <c r="BT117" i="28"/>
  <c r="CB115" i="28"/>
  <c r="CC109" i="28"/>
  <c r="BY109" i="28"/>
  <c r="BW109" i="28"/>
  <c r="CA108" i="28"/>
  <c r="BU108" i="28"/>
  <c r="CA102" i="28"/>
  <c r="BU102" i="28"/>
  <c r="CC277" i="28"/>
  <c r="BY277" i="28"/>
  <c r="BW276" i="28"/>
  <c r="CB271" i="28"/>
  <c r="BX271" i="28"/>
  <c r="BT271" i="28"/>
  <c r="BZ270" i="28"/>
  <c r="BV270" i="28"/>
  <c r="CB267" i="28"/>
  <c r="BX267" i="28"/>
  <c r="BT267" i="28"/>
  <c r="BZ266" i="28"/>
  <c r="BV266" i="28"/>
  <c r="CB263" i="28"/>
  <c r="BX263" i="28"/>
  <c r="BT263" i="28"/>
  <c r="BZ262" i="28"/>
  <c r="BV262" i="28"/>
  <c r="CB259" i="28"/>
  <c r="BX259" i="28"/>
  <c r="BT259" i="28"/>
  <c r="BZ258" i="28"/>
  <c r="BV258" i="28"/>
  <c r="CB255" i="28"/>
  <c r="BX255" i="28"/>
  <c r="BT255" i="28"/>
  <c r="BZ254" i="28"/>
  <c r="BV254" i="28"/>
  <c r="CB251" i="28"/>
  <c r="BX251" i="28"/>
  <c r="BT251" i="28"/>
  <c r="BZ250" i="28"/>
  <c r="BV250" i="28"/>
  <c r="CB247" i="28"/>
  <c r="BX247" i="28"/>
  <c r="BT247" i="28"/>
  <c r="BZ246" i="28"/>
  <c r="BV246" i="28"/>
  <c r="CB243" i="28"/>
  <c r="BX243" i="28"/>
  <c r="BT243" i="28"/>
  <c r="CA242" i="28"/>
  <c r="BU242" i="28"/>
  <c r="BZ241" i="28"/>
  <c r="BT241" i="28"/>
  <c r="BU237" i="28"/>
  <c r="CA236" i="28"/>
  <c r="CC233" i="28"/>
  <c r="BY233" i="28"/>
  <c r="BY232" i="28"/>
  <c r="BW232" i="28"/>
  <c r="BX231" i="28"/>
  <c r="CC231" i="28"/>
  <c r="BY231" i="28"/>
  <c r="BU229" i="28"/>
  <c r="CC227" i="28"/>
  <c r="BY227" i="28"/>
  <c r="BU225" i="28"/>
  <c r="CC223" i="28"/>
  <c r="BY223" i="28"/>
  <c r="BU221" i="28"/>
  <c r="CC219" i="28"/>
  <c r="BY219" i="28"/>
  <c r="BU217" i="28"/>
  <c r="CC215" i="28"/>
  <c r="BY215" i="28"/>
  <c r="BU213" i="28"/>
  <c r="CC211" i="28"/>
  <c r="BY211" i="28"/>
  <c r="BU209" i="28"/>
  <c r="CC207" i="28"/>
  <c r="BY207" i="28"/>
  <c r="BU205" i="28"/>
  <c r="CC203" i="28"/>
  <c r="BY203" i="28"/>
  <c r="BU201" i="28"/>
  <c r="CC199" i="28"/>
  <c r="BY199" i="28"/>
  <c r="BU197" i="28"/>
  <c r="CC195" i="28"/>
  <c r="BY195" i="28"/>
  <c r="BU193" i="28"/>
  <c r="CC191" i="28"/>
  <c r="BY191" i="28"/>
  <c r="BU189" i="28"/>
  <c r="CC187" i="28"/>
  <c r="BY187" i="28"/>
  <c r="BU185" i="28"/>
  <c r="CC183" i="28"/>
  <c r="BY183" i="28"/>
  <c r="CC179" i="28"/>
  <c r="BY179" i="28"/>
  <c r="CC175" i="28"/>
  <c r="BY175" i="28"/>
  <c r="CC171" i="28"/>
  <c r="BY171" i="28"/>
  <c r="CB163" i="28"/>
  <c r="BW161" i="28"/>
  <c r="CB161" i="28"/>
  <c r="CA158" i="28"/>
  <c r="BU158" i="28"/>
  <c r="BZ156" i="28"/>
  <c r="BX156" i="28"/>
  <c r="BT156" i="28"/>
  <c r="BU152" i="28"/>
  <c r="BX151" i="28"/>
  <c r="BT151" i="28"/>
  <c r="BY149" i="28"/>
  <c r="BW149" i="28"/>
  <c r="BZ142" i="28"/>
  <c r="BX142" i="28"/>
  <c r="BT142" i="28"/>
  <c r="BZ137" i="28"/>
  <c r="BX137" i="28"/>
  <c r="BT137" i="28"/>
  <c r="CB135" i="28"/>
  <c r="BZ129" i="28"/>
  <c r="BX129" i="28"/>
  <c r="BT129" i="28"/>
  <c r="CB127" i="28"/>
  <c r="BZ121" i="28"/>
  <c r="BX121" i="28"/>
  <c r="BT121" i="28"/>
  <c r="CB119" i="28"/>
  <c r="CA110" i="28"/>
  <c r="BU110" i="28"/>
  <c r="BW242" i="28"/>
  <c r="BU239" i="28"/>
  <c r="CA238" i="28"/>
  <c r="CC235" i="28"/>
  <c r="BY235" i="28"/>
  <c r="BW234" i="28"/>
  <c r="BU231" i="28"/>
  <c r="BW230" i="28"/>
  <c r="CC229" i="28"/>
  <c r="BY229" i="28"/>
  <c r="CA228" i="28"/>
  <c r="BU227" i="28"/>
  <c r="BW226" i="28"/>
  <c r="CC225" i="28"/>
  <c r="BY225" i="28"/>
  <c r="CA224" i="28"/>
  <c r="BU223" i="28"/>
  <c r="BW222" i="28"/>
  <c r="CC221" i="28"/>
  <c r="BY221" i="28"/>
  <c r="CA220" i="28"/>
  <c r="BU219" i="28"/>
  <c r="BW218" i="28"/>
  <c r="CC217" i="28"/>
  <c r="BY217" i="28"/>
  <c r="CA216" i="28"/>
  <c r="BU215" i="28"/>
  <c r="BW214" i="28"/>
  <c r="CC213" i="28"/>
  <c r="BY213" i="28"/>
  <c r="CA212" i="28"/>
  <c r="BU211" i="28"/>
  <c r="BW210" i="28"/>
  <c r="CC209" i="28"/>
  <c r="BY209" i="28"/>
  <c r="CA208" i="28"/>
  <c r="BU207" i="28"/>
  <c r="BW206" i="28"/>
  <c r="CC205" i="28"/>
  <c r="BY205" i="28"/>
  <c r="CA204" i="28"/>
  <c r="BU203" i="28"/>
  <c r="BW202" i="28"/>
  <c r="CC201" i="28"/>
  <c r="BY201" i="28"/>
  <c r="CA200" i="28"/>
  <c r="BU199" i="28"/>
  <c r="BW198" i="28"/>
  <c r="CC197" i="28"/>
  <c r="BY197" i="28"/>
  <c r="CA196" i="28"/>
  <c r="BU195" i="28"/>
  <c r="BW194" i="28"/>
  <c r="CC193" i="28"/>
  <c r="BY193" i="28"/>
  <c r="CA192" i="28"/>
  <c r="BU191" i="28"/>
  <c r="BW190" i="28"/>
  <c r="CC189" i="28"/>
  <c r="BY189" i="28"/>
  <c r="CA188" i="28"/>
  <c r="BU187" i="28"/>
  <c r="BW186" i="28"/>
  <c r="CC185" i="28"/>
  <c r="BY185" i="28"/>
  <c r="CA184" i="28"/>
  <c r="BU181" i="28"/>
  <c r="CC181" i="28"/>
  <c r="BY181" i="28"/>
  <c r="BW180" i="28"/>
  <c r="CA180" i="28"/>
  <c r="BU177" i="28"/>
  <c r="CC177" i="28"/>
  <c r="BY177" i="28"/>
  <c r="BW176" i="28"/>
  <c r="CA176" i="28"/>
  <c r="BU173" i="28"/>
  <c r="CC173" i="28"/>
  <c r="BY173" i="28"/>
  <c r="BW172" i="28"/>
  <c r="CA172" i="28"/>
  <c r="BU169" i="28"/>
  <c r="CC169" i="28"/>
  <c r="BY169" i="28"/>
  <c r="BW168" i="28"/>
  <c r="CA168" i="28"/>
  <c r="CA166" i="28"/>
  <c r="BU166" i="28"/>
  <c r="BZ165" i="28"/>
  <c r="BX165" i="28"/>
  <c r="BT165" i="28"/>
  <c r="BZ164" i="28"/>
  <c r="BT164" i="28"/>
  <c r="BX159" i="28"/>
  <c r="BT159" i="28"/>
  <c r="CB158" i="28"/>
  <c r="BZ158" i="28"/>
  <c r="BU157" i="28"/>
  <c r="CA157" i="28"/>
  <c r="BY155" i="28"/>
  <c r="BY148" i="28"/>
  <c r="BZ147" i="28"/>
  <c r="CB147" i="28"/>
  <c r="BV146" i="28"/>
  <c r="BW145" i="28"/>
  <c r="CB145" i="28"/>
  <c r="CB144" i="28"/>
  <c r="BV144" i="28"/>
  <c r="CA138" i="28"/>
  <c r="BU138" i="28"/>
  <c r="CB136" i="28"/>
  <c r="BV136" i="28"/>
  <c r="CA134" i="28"/>
  <c r="BU134" i="28"/>
  <c r="CB132" i="28"/>
  <c r="BV132" i="28"/>
  <c r="CA130" i="28"/>
  <c r="BU130" i="28"/>
  <c r="CB128" i="28"/>
  <c r="BV128" i="28"/>
  <c r="CA126" i="28"/>
  <c r="BU126" i="28"/>
  <c r="CB124" i="28"/>
  <c r="BV124" i="28"/>
  <c r="CA122" i="28"/>
  <c r="BU122" i="28"/>
  <c r="CB120" i="28"/>
  <c r="BV120" i="28"/>
  <c r="CA118" i="28"/>
  <c r="BU118" i="28"/>
  <c r="CB116" i="28"/>
  <c r="BV116" i="28"/>
  <c r="CA114" i="28"/>
  <c r="BU114" i="28"/>
  <c r="CB112" i="28"/>
  <c r="BV112" i="28"/>
  <c r="BZ110" i="28"/>
  <c r="BW95" i="28"/>
  <c r="CB95" i="28"/>
  <c r="BV95" i="28"/>
  <c r="BU241" i="28"/>
  <c r="CA240" i="28"/>
  <c r="CC237" i="28"/>
  <c r="BY237" i="28"/>
  <c r="BW236" i="28"/>
  <c r="BU233" i="28"/>
  <c r="CA232" i="28"/>
  <c r="BZ230" i="28"/>
  <c r="BV230" i="28"/>
  <c r="CB227" i="28"/>
  <c r="BX227" i="28"/>
  <c r="BT227" i="28"/>
  <c r="BZ226" i="28"/>
  <c r="BV226" i="28"/>
  <c r="CB223" i="28"/>
  <c r="BX223" i="28"/>
  <c r="BT223" i="28"/>
  <c r="BZ222" i="28"/>
  <c r="BV222" i="28"/>
  <c r="CB219" i="28"/>
  <c r="BX219" i="28"/>
  <c r="BT219" i="28"/>
  <c r="BZ218" i="28"/>
  <c r="BV218" i="28"/>
  <c r="CB215" i="28"/>
  <c r="BX215" i="28"/>
  <c r="BT215" i="28"/>
  <c r="BZ214" i="28"/>
  <c r="BV214" i="28"/>
  <c r="CB211" i="28"/>
  <c r="BX211" i="28"/>
  <c r="BT211" i="28"/>
  <c r="BZ210" i="28"/>
  <c r="BV210" i="28"/>
  <c r="CB207" i="28"/>
  <c r="BX207" i="28"/>
  <c r="BT207" i="28"/>
  <c r="BZ206" i="28"/>
  <c r="BV206" i="28"/>
  <c r="CB203" i="28"/>
  <c r="BX203" i="28"/>
  <c r="BT203" i="28"/>
  <c r="BZ202" i="28"/>
  <c r="BV202" i="28"/>
  <c r="CB199" i="28"/>
  <c r="BX199" i="28"/>
  <c r="BT199" i="28"/>
  <c r="BZ198" i="28"/>
  <c r="BV198" i="28"/>
  <c r="CB195" i="28"/>
  <c r="BX195" i="28"/>
  <c r="BT195" i="28"/>
  <c r="BZ194" i="28"/>
  <c r="BV194" i="28"/>
  <c r="CB191" i="28"/>
  <c r="BX191" i="28"/>
  <c r="BT191" i="28"/>
  <c r="BZ190" i="28"/>
  <c r="BV190" i="28"/>
  <c r="CB187" i="28"/>
  <c r="BX187" i="28"/>
  <c r="BT187" i="28"/>
  <c r="BZ186" i="28"/>
  <c r="BV186" i="28"/>
  <c r="CB183" i="28"/>
  <c r="BX183" i="28"/>
  <c r="BT183" i="28"/>
  <c r="BZ182" i="28"/>
  <c r="BV182" i="28"/>
  <c r="CB179" i="28"/>
  <c r="BX179" i="28"/>
  <c r="BT179" i="28"/>
  <c r="BZ178" i="28"/>
  <c r="BV178" i="28"/>
  <c r="CB175" i="28"/>
  <c r="BX175" i="28"/>
  <c r="BT175" i="28"/>
  <c r="BZ174" i="28"/>
  <c r="BV174" i="28"/>
  <c r="CB171" i="28"/>
  <c r="BX171" i="28"/>
  <c r="BT171" i="28"/>
  <c r="BZ170" i="28"/>
  <c r="BV170" i="28"/>
  <c r="BZ168" i="28"/>
  <c r="BX167" i="28"/>
  <c r="BT167" i="28"/>
  <c r="CB166" i="28"/>
  <c r="BZ166" i="28"/>
  <c r="BU165" i="28"/>
  <c r="CA165" i="28"/>
  <c r="BY163" i="28"/>
  <c r="BY156" i="28"/>
  <c r="BZ155" i="28"/>
  <c r="CB155" i="28"/>
  <c r="BV154" i="28"/>
  <c r="BW153" i="28"/>
  <c r="CB153" i="28"/>
  <c r="CB152" i="28"/>
  <c r="BV152" i="28"/>
  <c r="CC146" i="28"/>
  <c r="BW144" i="28"/>
  <c r="CC144" i="28"/>
  <c r="CA142" i="28"/>
  <c r="BU142" i="28"/>
  <c r="BZ141" i="28"/>
  <c r="BX141" i="28"/>
  <c r="BT141" i="28"/>
  <c r="BZ140" i="28"/>
  <c r="BT140" i="28"/>
  <c r="BZ138" i="28"/>
  <c r="BY136" i="28"/>
  <c r="BZ134" i="28"/>
  <c r="BY132" i="28"/>
  <c r="BZ130" i="28"/>
  <c r="BY128" i="28"/>
  <c r="BZ126" i="28"/>
  <c r="BY124" i="28"/>
  <c r="BZ122" i="28"/>
  <c r="BY120" i="28"/>
  <c r="BZ118" i="28"/>
  <c r="CC111" i="28"/>
  <c r="BY111" i="28"/>
  <c r="CB107" i="28"/>
  <c r="BX107" i="28"/>
  <c r="BT107" i="28"/>
  <c r="CB99" i="28"/>
  <c r="BX99" i="28"/>
  <c r="BT99" i="28"/>
  <c r="CB165" i="28"/>
  <c r="BV164" i="28"/>
  <c r="BX161" i="28"/>
  <c r="BT161" i="28"/>
  <c r="BZ160" i="28"/>
  <c r="CB157" i="28"/>
  <c r="BV156" i="28"/>
  <c r="BX153" i="28"/>
  <c r="BT153" i="28"/>
  <c r="BZ152" i="28"/>
  <c r="CB149" i="28"/>
  <c r="BV148" i="28"/>
  <c r="BX145" i="28"/>
  <c r="BT145" i="28"/>
  <c r="BZ144" i="28"/>
  <c r="CB141" i="28"/>
  <c r="BV140" i="28"/>
  <c r="BU137" i="28"/>
  <c r="CC137" i="28"/>
  <c r="BY137" i="28"/>
  <c r="BW136" i="28"/>
  <c r="CA136" i="28"/>
  <c r="BU133" i="28"/>
  <c r="CC133" i="28"/>
  <c r="BY133" i="28"/>
  <c r="BW132" i="28"/>
  <c r="CA132" i="28"/>
  <c r="BU129" i="28"/>
  <c r="CC129" i="28"/>
  <c r="BY129" i="28"/>
  <c r="BW128" i="28"/>
  <c r="CA128" i="28"/>
  <c r="BU125" i="28"/>
  <c r="CC125" i="28"/>
  <c r="BY125" i="28"/>
  <c r="BW124" i="28"/>
  <c r="CA124" i="28"/>
  <c r="BU121" i="28"/>
  <c r="CC121" i="28"/>
  <c r="BY121" i="28"/>
  <c r="BW120" i="28"/>
  <c r="CA120" i="28"/>
  <c r="BU117" i="28"/>
  <c r="CC117" i="28"/>
  <c r="BY117" i="28"/>
  <c r="BW116" i="28"/>
  <c r="CA116" i="28"/>
  <c r="BU113" i="28"/>
  <c r="CC113" i="28"/>
  <c r="BY113" i="28"/>
  <c r="BW112" i="28"/>
  <c r="CA112" i="28"/>
  <c r="CA106" i="28"/>
  <c r="BU106" i="28"/>
  <c r="CC105" i="28"/>
  <c r="BY105" i="28"/>
  <c r="BW105" i="28"/>
  <c r="BZ104" i="28"/>
  <c r="BV104" i="28"/>
  <c r="BT103" i="28"/>
  <c r="BW102" i="28"/>
  <c r="BU101" i="28"/>
  <c r="BW96" i="28"/>
  <c r="CB96" i="28"/>
  <c r="BT95" i="28"/>
  <c r="BX92" i="28"/>
  <c r="BT92" i="28"/>
  <c r="CC88" i="28"/>
  <c r="BY88" i="28"/>
  <c r="BU87" i="28"/>
  <c r="BW86" i="28"/>
  <c r="CB86" i="28"/>
  <c r="CB71" i="28"/>
  <c r="BV71" i="28"/>
  <c r="CC57" i="28"/>
  <c r="BY57" i="28"/>
  <c r="BW57" i="28"/>
  <c r="CB167" i="28"/>
  <c r="BV166" i="28"/>
  <c r="BX163" i="28"/>
  <c r="BT163" i="28"/>
  <c r="BZ162" i="28"/>
  <c r="CB159" i="28"/>
  <c r="BV158" i="28"/>
  <c r="BX155" i="28"/>
  <c r="BT155" i="28"/>
  <c r="BZ154" i="28"/>
  <c r="CB151" i="28"/>
  <c r="BV150" i="28"/>
  <c r="BX147" i="28"/>
  <c r="BT147" i="28"/>
  <c r="BZ146" i="28"/>
  <c r="CB143" i="28"/>
  <c r="BV142" i="28"/>
  <c r="BX139" i="28"/>
  <c r="BT139" i="28"/>
  <c r="BV138" i="28"/>
  <c r="CB137" i="28"/>
  <c r="BZ136" i="28"/>
  <c r="BX135" i="28"/>
  <c r="BT135" i="28"/>
  <c r="BV134" i="28"/>
  <c r="CB133" i="28"/>
  <c r="BZ132" i="28"/>
  <c r="BX131" i="28"/>
  <c r="BT131" i="28"/>
  <c r="BV130" i="28"/>
  <c r="CB129" i="28"/>
  <c r="BZ128" i="28"/>
  <c r="BX127" i="28"/>
  <c r="BT127" i="28"/>
  <c r="BV126" i="28"/>
  <c r="CB125" i="28"/>
  <c r="BZ124" i="28"/>
  <c r="BX123" i="28"/>
  <c r="BT123" i="28"/>
  <c r="BV122" i="28"/>
  <c r="CB121" i="28"/>
  <c r="BZ120" i="28"/>
  <c r="BX119" i="28"/>
  <c r="BT119" i="28"/>
  <c r="BV118" i="28"/>
  <c r="CB117" i="28"/>
  <c r="BZ116" i="28"/>
  <c r="BX115" i="28"/>
  <c r="BT115" i="28"/>
  <c r="BV114" i="28"/>
  <c r="CB113" i="28"/>
  <c r="BZ112" i="28"/>
  <c r="BX111" i="28"/>
  <c r="BT111" i="28"/>
  <c r="BV110" i="28"/>
  <c r="CB109" i="28"/>
  <c r="BX109" i="28"/>
  <c r="BT109" i="28"/>
  <c r="BW108" i="28"/>
  <c r="BU107" i="28"/>
  <c r="CA104" i="28"/>
  <c r="BU104" i="28"/>
  <c r="CC103" i="28"/>
  <c r="BY103" i="28"/>
  <c r="BW103" i="28"/>
  <c r="BZ102" i="28"/>
  <c r="BV102" i="28"/>
  <c r="CB101" i="28"/>
  <c r="BX101" i="28"/>
  <c r="BT101" i="28"/>
  <c r="BW100" i="28"/>
  <c r="BU99" i="28"/>
  <c r="CC98" i="28"/>
  <c r="BY98" i="28"/>
  <c r="BY82" i="28"/>
  <c r="BW82" i="28"/>
  <c r="CC72" i="28"/>
  <c r="BX98" i="28"/>
  <c r="BT98" i="28"/>
  <c r="BZ97" i="28"/>
  <c r="CB94" i="28"/>
  <c r="BZ93" i="28"/>
  <c r="BZ90" i="28"/>
  <c r="BX90" i="28"/>
  <c r="BT90" i="28"/>
  <c r="BV89" i="28"/>
  <c r="BV87" i="28"/>
  <c r="CA83" i="28"/>
  <c r="BU83" i="28"/>
  <c r="BZ82" i="28"/>
  <c r="BX82" i="28"/>
  <c r="BT82" i="28"/>
  <c r="BZ81" i="28"/>
  <c r="BT81" i="28"/>
  <c r="BX76" i="28"/>
  <c r="BT76" i="28"/>
  <c r="BZ75" i="28"/>
  <c r="BY72" i="28"/>
  <c r="CB67" i="28"/>
  <c r="BV67" i="28"/>
  <c r="BZ56" i="28"/>
  <c r="BX56" i="28"/>
  <c r="BT56" i="28"/>
  <c r="BW11" i="28"/>
  <c r="BV97" i="28"/>
  <c r="BX94" i="28"/>
  <c r="BT94" i="28"/>
  <c r="CB93" i="28"/>
  <c r="BV93" i="28"/>
  <c r="CA92" i="28"/>
  <c r="CA91" i="28"/>
  <c r="BU91" i="28"/>
  <c r="CB90" i="28"/>
  <c r="BZ89" i="28"/>
  <c r="BT89" i="28"/>
  <c r="CB88" i="28"/>
  <c r="CA84" i="28"/>
  <c r="BY81" i="28"/>
  <c r="BZ80" i="28"/>
  <c r="CB80" i="28"/>
  <c r="BV79" i="28"/>
  <c r="BW78" i="28"/>
  <c r="CB78" i="28"/>
  <c r="CB77" i="28"/>
  <c r="BV77" i="28"/>
  <c r="CC71" i="28"/>
  <c r="BW69" i="28"/>
  <c r="CC69" i="28"/>
  <c r="CA65" i="28"/>
  <c r="BU65" i="28"/>
  <c r="BW63" i="28"/>
  <c r="CB63" i="28"/>
  <c r="BV63" i="28"/>
  <c r="BZ48" i="28"/>
  <c r="BX48" i="28"/>
  <c r="BT48" i="28"/>
  <c r="BZ39" i="28"/>
  <c r="BX39" i="28"/>
  <c r="BT39" i="28"/>
  <c r="CC30" i="28"/>
  <c r="BX96" i="28"/>
  <c r="BT96" i="28"/>
  <c r="BZ95" i="28"/>
  <c r="BZ91" i="28"/>
  <c r="BX86" i="28"/>
  <c r="BT86" i="28"/>
  <c r="CB85" i="28"/>
  <c r="BV85" i="28"/>
  <c r="CA75" i="28"/>
  <c r="BU75" i="28"/>
  <c r="BZ74" i="28"/>
  <c r="BX74" i="28"/>
  <c r="BT74" i="28"/>
  <c r="BZ73" i="28"/>
  <c r="BT73" i="28"/>
  <c r="BX68" i="28"/>
  <c r="BT68" i="28"/>
  <c r="CC49" i="28"/>
  <c r="BW49" i="28"/>
  <c r="CB92" i="28"/>
  <c r="BV91" i="28"/>
  <c r="BX88" i="28"/>
  <c r="BT88" i="28"/>
  <c r="BZ87" i="28"/>
  <c r="CB84" i="28"/>
  <c r="BV83" i="28"/>
  <c r="BX80" i="28"/>
  <c r="BT80" i="28"/>
  <c r="BZ79" i="28"/>
  <c r="CB76" i="28"/>
  <c r="BV75" i="28"/>
  <c r="BX72" i="28"/>
  <c r="BT72" i="28"/>
  <c r="BZ71" i="28"/>
  <c r="CB68" i="28"/>
  <c r="BZ67" i="28"/>
  <c r="CC66" i="28"/>
  <c r="BY66" i="28"/>
  <c r="BW66" i="28"/>
  <c r="BV65" i="28"/>
  <c r="CB64" i="28"/>
  <c r="BW62" i="28"/>
  <c r="CB62" i="28"/>
  <c r="BV62" i="28"/>
  <c r="CB34" i="28"/>
  <c r="BZ23" i="28"/>
  <c r="BX23" i="28"/>
  <c r="BT23" i="28"/>
  <c r="CC14" i="28"/>
  <c r="BZ11" i="28"/>
  <c r="BZ85" i="28"/>
  <c r="CB82" i="28"/>
  <c r="BV81" i="28"/>
  <c r="BX78" i="28"/>
  <c r="BT78" i="28"/>
  <c r="BZ77" i="28"/>
  <c r="CB74" i="28"/>
  <c r="BV73" i="28"/>
  <c r="BX70" i="28"/>
  <c r="BT70" i="28"/>
  <c r="BZ69" i="28"/>
  <c r="BW67" i="28"/>
  <c r="CA67" i="28"/>
  <c r="BZ60" i="28"/>
  <c r="BX60" i="28"/>
  <c r="BT60" i="28"/>
  <c r="CC53" i="28"/>
  <c r="BW53" i="28"/>
  <c r="BZ52" i="28"/>
  <c r="BX52" i="28"/>
  <c r="BT52" i="28"/>
  <c r="CC45" i="28"/>
  <c r="BW45" i="28"/>
  <c r="CA39" i="28"/>
  <c r="CC27" i="28"/>
  <c r="BY27" i="28"/>
  <c r="BW27" i="28"/>
  <c r="CA18" i="28"/>
  <c r="BU18" i="28"/>
  <c r="CB14" i="28"/>
  <c r="BV14" i="28"/>
  <c r="CB61" i="28"/>
  <c r="BU60" i="28"/>
  <c r="CB59" i="28"/>
  <c r="BX57" i="28"/>
  <c r="BT57" i="28"/>
  <c r="CC56" i="28"/>
  <c r="BY56" i="28"/>
  <c r="BU56" i="28"/>
  <c r="CB55" i="28"/>
  <c r="BX53" i="28"/>
  <c r="BT53" i="28"/>
  <c r="CC52" i="28"/>
  <c r="BY52" i="28"/>
  <c r="BU52" i="28"/>
  <c r="CB51" i="28"/>
  <c r="BX49" i="28"/>
  <c r="BT49" i="28"/>
  <c r="CC48" i="28"/>
  <c r="BY48" i="28"/>
  <c r="BU48" i="28"/>
  <c r="CB47" i="28"/>
  <c r="BX45" i="28"/>
  <c r="BT45" i="28"/>
  <c r="CA38" i="28"/>
  <c r="BZ34" i="28"/>
  <c r="BV34" i="28"/>
  <c r="CC31" i="28"/>
  <c r="BY31" i="28"/>
  <c r="BW31" i="28"/>
  <c r="CB27" i="28"/>
  <c r="BX27" i="28"/>
  <c r="BT27" i="28"/>
  <c r="CA22" i="28"/>
  <c r="BZ18" i="28"/>
  <c r="BV18" i="28"/>
  <c r="CC15" i="28"/>
  <c r="BY15" i="28"/>
  <c r="BW15" i="28"/>
  <c r="CB11" i="28"/>
  <c r="BX11" i="28"/>
  <c r="BT11" i="28"/>
  <c r="BX61" i="28"/>
  <c r="BT61" i="28"/>
  <c r="BX59" i="28"/>
  <c r="BT59" i="28"/>
  <c r="BU58" i="28"/>
  <c r="CB57" i="28"/>
  <c r="BX55" i="28"/>
  <c r="BT55" i="28"/>
  <c r="BU54" i="28"/>
  <c r="CB53" i="28"/>
  <c r="BX51" i="28"/>
  <c r="BT51" i="28"/>
  <c r="BU50" i="28"/>
  <c r="CB49" i="28"/>
  <c r="BX47" i="28"/>
  <c r="BT47" i="28"/>
  <c r="BU46" i="28"/>
  <c r="CB45" i="28"/>
  <c r="BX44" i="28"/>
  <c r="BT44" i="28"/>
  <c r="CB42" i="28"/>
  <c r="BV42" i="28"/>
  <c r="BU39" i="28"/>
  <c r="CC39" i="28"/>
  <c r="BY39" i="28"/>
  <c r="BW39" i="28"/>
  <c r="BX35" i="28"/>
  <c r="BT35" i="28"/>
  <c r="BW30" i="28"/>
  <c r="BY30" i="28"/>
  <c r="CA30" i="28"/>
  <c r="BV26" i="28"/>
  <c r="BU23" i="28"/>
  <c r="CC23" i="28"/>
  <c r="BY23" i="28"/>
  <c r="BW23" i="28"/>
  <c r="BX19" i="28"/>
  <c r="BT19" i="28"/>
  <c r="BW14" i="28"/>
  <c r="BY14" i="28"/>
  <c r="CA14" i="28"/>
  <c r="BX63" i="28"/>
  <c r="BT63" i="28"/>
  <c r="BZ62" i="28"/>
  <c r="BV60" i="28"/>
  <c r="CA59" i="28"/>
  <c r="BW59" i="28"/>
  <c r="BZ58" i="28"/>
  <c r="BV56" i="28"/>
  <c r="CA55" i="28"/>
  <c r="BW55" i="28"/>
  <c r="BZ54" i="28"/>
  <c r="BV52" i="28"/>
  <c r="CA51" i="28"/>
  <c r="BW51" i="28"/>
  <c r="BZ50" i="28"/>
  <c r="BV48" i="28"/>
  <c r="CA47" i="28"/>
  <c r="BW47" i="28"/>
  <c r="BZ46" i="28"/>
  <c r="BU43" i="28"/>
  <c r="BW42" i="28"/>
  <c r="CC42" i="28"/>
  <c r="CA42" i="28"/>
  <c r="BZ38" i="28"/>
  <c r="BV38" i="28"/>
  <c r="BU35" i="28"/>
  <c r="CC35" i="28"/>
  <c r="BY35" i="28"/>
  <c r="BW35" i="28"/>
  <c r="CB31" i="28"/>
  <c r="BX31" i="28"/>
  <c r="BT31" i="28"/>
  <c r="BW26" i="28"/>
  <c r="BY26" i="28"/>
  <c r="CA26" i="28"/>
  <c r="BZ22" i="28"/>
  <c r="BV22" i="28"/>
  <c r="BU19" i="28"/>
  <c r="CC19" i="28"/>
  <c r="BY19" i="28"/>
  <c r="BW19" i="28"/>
  <c r="CB15" i="28"/>
  <c r="BX15" i="28"/>
  <c r="BT15" i="28"/>
  <c r="CA44" i="28"/>
  <c r="CB41" i="28"/>
  <c r="BX41" i="28"/>
  <c r="BT41" i="28"/>
  <c r="BZ40" i="28"/>
  <c r="BV40" i="28"/>
  <c r="CB37" i="28"/>
  <c r="BX37" i="28"/>
  <c r="BT37" i="28"/>
  <c r="BZ36" i="28"/>
  <c r="BV36" i="28"/>
  <c r="CB33" i="28"/>
  <c r="BX33" i="28"/>
  <c r="BT33" i="28"/>
  <c r="BZ32" i="28"/>
  <c r="BV32" i="28"/>
  <c r="CB29" i="28"/>
  <c r="BX29" i="28"/>
  <c r="BT29" i="28"/>
  <c r="BZ28" i="28"/>
  <c r="BV28" i="28"/>
  <c r="CB25" i="28"/>
  <c r="BX25" i="28"/>
  <c r="BT25" i="28"/>
  <c r="BZ24" i="28"/>
  <c r="BV24" i="28"/>
  <c r="CB21" i="28"/>
  <c r="BX21" i="28"/>
  <c r="BT21" i="28"/>
  <c r="BZ20" i="28"/>
  <c r="BV20" i="28"/>
  <c r="CB17" i="28"/>
  <c r="BX17" i="28"/>
  <c r="BT17" i="28"/>
  <c r="BZ16" i="28"/>
  <c r="BV16" i="28"/>
  <c r="CB13" i="28"/>
  <c r="BX13" i="28"/>
  <c r="BT13" i="28"/>
  <c r="BZ12" i="28"/>
  <c r="BV12" i="28"/>
  <c r="CC43" i="28"/>
  <c r="BY43" i="28"/>
  <c r="CC41" i="28"/>
  <c r="BY41" i="28"/>
  <c r="CA40" i="28"/>
  <c r="CC37" i="28"/>
  <c r="BY37" i="28"/>
  <c r="CA36" i="28"/>
  <c r="CC33" i="28"/>
  <c r="BY33" i="28"/>
  <c r="CA32" i="28"/>
  <c r="CC29" i="28"/>
  <c r="BY29" i="28"/>
  <c r="CA28" i="28"/>
  <c r="CC25" i="28"/>
  <c r="BY25" i="28"/>
  <c r="CA24" i="28"/>
  <c r="CC21" i="28"/>
  <c r="BY21" i="28"/>
  <c r="CA20" i="28"/>
  <c r="CC17" i="28"/>
  <c r="BY17" i="28"/>
  <c r="CA16" i="28"/>
  <c r="CC13" i="28"/>
  <c r="BY13" i="28"/>
  <c r="CA12" i="28"/>
  <c r="N13" i="34"/>
  <c r="B16" i="5" l="1"/>
  <c r="C16" i="5"/>
  <c r="D16" i="5"/>
  <c r="AV16" i="5"/>
  <c r="AW16" i="5"/>
  <c r="AX16" i="5"/>
  <c r="AY16" i="5"/>
  <c r="B17" i="5"/>
  <c r="C17" i="5"/>
  <c r="D17" i="5"/>
  <c r="AV17" i="5"/>
  <c r="AW17" i="5"/>
  <c r="AX17" i="5"/>
  <c r="AY17" i="5"/>
  <c r="B16" i="8"/>
  <c r="C16" i="8"/>
  <c r="D16" i="8"/>
  <c r="AO16" i="8"/>
  <c r="AP16" i="8"/>
  <c r="AQ16" i="8"/>
  <c r="AR16" i="8"/>
  <c r="BN16" i="8"/>
  <c r="BO16" i="8"/>
  <c r="BP16" i="8"/>
  <c r="BQ16" i="8"/>
  <c r="B17" i="8"/>
  <c r="C17" i="8"/>
  <c r="D17" i="8"/>
  <c r="AO17" i="8"/>
  <c r="AP17" i="8"/>
  <c r="AQ17" i="8"/>
  <c r="AR17" i="8"/>
  <c r="BN17" i="8"/>
  <c r="BO17" i="8"/>
  <c r="BP17" i="8"/>
  <c r="BQ17" i="8"/>
  <c r="BE22" i="11" l="1"/>
  <c r="BE21" i="11"/>
  <c r="BC22" i="11"/>
  <c r="BC21" i="11"/>
  <c r="CP19" i="10"/>
  <c r="CP18" i="10"/>
  <c r="BH19" i="10"/>
  <c r="BH18" i="10"/>
  <c r="BE19" i="11" l="1"/>
  <c r="BC19" i="11"/>
  <c r="CP16" i="10"/>
  <c r="BH16" i="10"/>
  <c r="P59" i="34"/>
  <c r="BD22" i="11"/>
  <c r="CQ19" i="10"/>
  <c r="CR19" i="10"/>
  <c r="CR18" i="10"/>
  <c r="BI19" i="10"/>
  <c r="BJ19" i="10"/>
  <c r="BJ18" i="10"/>
  <c r="BC19" i="9"/>
  <c r="BD19" i="9"/>
  <c r="BE19" i="9"/>
  <c r="BE18" i="9"/>
  <c r="BC18" i="9"/>
  <c r="CR16" i="10" l="1"/>
  <c r="BJ16" i="10"/>
  <c r="BE16" i="9"/>
  <c r="BC16" i="9"/>
  <c r="BO14" i="8"/>
  <c r="AP14" i="8"/>
  <c r="BQ14" i="8"/>
  <c r="AR14" i="8"/>
  <c r="AY14" i="5"/>
  <c r="AW14" i="5"/>
  <c r="AR19" i="11"/>
  <c r="AR20" i="11"/>
  <c r="AP19" i="11"/>
  <c r="AP20" i="11"/>
  <c r="H13" i="34"/>
  <c r="D13" i="34"/>
  <c r="Q17" i="10" l="1"/>
  <c r="Q16" i="10"/>
  <c r="N27" i="34" s="1"/>
  <c r="N59" i="34" s="1"/>
  <c r="Q17" i="9"/>
  <c r="Q16" i="9"/>
  <c r="J27" i="34" s="1"/>
  <c r="J59" i="34" s="1"/>
  <c r="L15" i="8"/>
  <c r="L14" i="8"/>
  <c r="H27" i="34" s="1"/>
  <c r="H59" i="34" s="1"/>
  <c r="N15" i="5"/>
  <c r="N14" i="5"/>
  <c r="D27" i="34" s="1"/>
  <c r="CI17" i="10" l="1"/>
  <c r="CI16" i="10"/>
  <c r="CG17" i="10"/>
  <c r="CG16" i="10"/>
  <c r="CE17" i="10"/>
  <c r="CE16" i="10"/>
  <c r="CC17" i="10"/>
  <c r="CC16" i="10"/>
  <c r="CD16" i="10"/>
  <c r="CF16" i="10"/>
  <c r="CH16" i="10"/>
  <c r="CJ16" i="10"/>
  <c r="CD17" i="10"/>
  <c r="CF17" i="10"/>
  <c r="CH17" i="10"/>
  <c r="CJ17" i="10"/>
  <c r="BB17" i="10"/>
  <c r="BA17" i="10"/>
  <c r="AZ17" i="10"/>
  <c r="AY17" i="10"/>
  <c r="AX17" i="10"/>
  <c r="AW17" i="10"/>
  <c r="AV17" i="10"/>
  <c r="BB16" i="10"/>
  <c r="BA16" i="10"/>
  <c r="AZ16" i="10"/>
  <c r="AY16" i="10"/>
  <c r="AX16" i="10"/>
  <c r="AW16" i="10"/>
  <c r="AV16" i="10"/>
  <c r="N20" i="11"/>
  <c r="H20" i="11"/>
  <c r="P13" i="34" l="1"/>
  <c r="P15" i="34"/>
  <c r="P12" i="34"/>
  <c r="J13" i="34"/>
  <c r="D12" i="34"/>
  <c r="H12" i="34"/>
  <c r="J12" i="34"/>
  <c r="N12" i="34"/>
  <c r="L17" i="10" l="1"/>
  <c r="L23" i="34" l="1"/>
  <c r="M23" i="34" l="1"/>
  <c r="G23" i="34"/>
  <c r="F23" i="34"/>
  <c r="P23" i="34"/>
  <c r="D23" i="34"/>
  <c r="J23" i="34"/>
  <c r="F59" i="34" l="1"/>
  <c r="G59" i="34"/>
  <c r="P11" i="34"/>
  <c r="N11" i="34"/>
  <c r="J11" i="34"/>
  <c r="D11" i="34"/>
  <c r="H11" i="34"/>
  <c r="D15" i="34" l="1"/>
  <c r="D14" i="34"/>
  <c r="D10" i="34"/>
  <c r="D9" i="34"/>
  <c r="BA10" i="28" l="1"/>
  <c r="BA9" i="28"/>
  <c r="AW10" i="28"/>
  <c r="AX10" i="28"/>
  <c r="AY10" i="28"/>
  <c r="AY9" i="28"/>
  <c r="AW9" i="28"/>
  <c r="BN10" i="28"/>
  <c r="BO10" i="28"/>
  <c r="BP10" i="28"/>
  <c r="BP9" i="28"/>
  <c r="BN9" i="28"/>
  <c r="BC10" i="28"/>
  <c r="BD10" i="28"/>
  <c r="BE10" i="28"/>
  <c r="BE9" i="28"/>
  <c r="BC9" i="28"/>
  <c r="BF9" i="28"/>
  <c r="BF10" i="28"/>
  <c r="AI10" i="28"/>
  <c r="AJ10" i="28"/>
  <c r="AK10" i="28"/>
  <c r="AK9" i="28"/>
  <c r="AI9" i="28"/>
  <c r="X10" i="28"/>
  <c r="Y10" i="28"/>
  <c r="Z10" i="28"/>
  <c r="Z9" i="28"/>
  <c r="X9" i="28"/>
  <c r="O10" i="28"/>
  <c r="M10" i="28"/>
  <c r="O9" i="28"/>
  <c r="M9" i="28"/>
  <c r="M59" i="34"/>
  <c r="L59" i="34"/>
  <c r="BA8" i="28" l="1"/>
  <c r="AW8" i="28"/>
  <c r="BA7" i="28"/>
  <c r="N37" i="34" s="1"/>
  <c r="AY7" i="28"/>
  <c r="N36" i="34" s="1"/>
  <c r="AY8" i="28"/>
  <c r="AW7" i="28"/>
  <c r="N35" i="34" s="1"/>
  <c r="N60" i="34" s="1"/>
  <c r="CA9" i="28"/>
  <c r="CA10" i="28"/>
  <c r="M7" i="28"/>
  <c r="M8" i="28"/>
  <c r="BY9" i="28"/>
  <c r="AI7" i="28"/>
  <c r="AI8" i="28"/>
  <c r="BY10" i="28"/>
  <c r="X7" i="28"/>
  <c r="H38" i="34" s="1"/>
  <c r="X8" i="28"/>
  <c r="AK7" i="28"/>
  <c r="AK8" i="28"/>
  <c r="BC7" i="28"/>
  <c r="N38" i="34" s="1"/>
  <c r="BC8" i="28"/>
  <c r="O7" i="28"/>
  <c r="O8" i="28"/>
  <c r="Z7" i="28"/>
  <c r="H39" i="34" s="1"/>
  <c r="Z8" i="28"/>
  <c r="BE7" i="28"/>
  <c r="N39" i="34" s="1"/>
  <c r="BE8" i="28"/>
  <c r="BN7" i="28"/>
  <c r="BP8" i="28"/>
  <c r="BN8" i="28"/>
  <c r="BP7" i="28"/>
  <c r="CA7" i="28" l="1"/>
  <c r="R39" i="34" s="1"/>
  <c r="CA8" i="28"/>
  <c r="BY7" i="28"/>
  <c r="R38" i="34" s="1"/>
  <c r="BY8" i="28"/>
  <c r="M49" i="34" l="1"/>
  <c r="N15" i="34"/>
  <c r="J15" i="34"/>
  <c r="H15" i="34"/>
  <c r="P14" i="34"/>
  <c r="N14" i="34"/>
  <c r="J14" i="34"/>
  <c r="H14" i="34"/>
  <c r="P10" i="34"/>
  <c r="N10" i="34"/>
  <c r="J10" i="34"/>
  <c r="H10" i="34"/>
  <c r="P9" i="34"/>
  <c r="N9" i="34"/>
  <c r="J9" i="34"/>
  <c r="H9" i="34"/>
  <c r="X19" i="11"/>
  <c r="P31" i="34" s="1"/>
  <c r="V19" i="11"/>
  <c r="X20" i="11"/>
  <c r="V20" i="11"/>
  <c r="AJ20" i="11"/>
  <c r="BR17" i="10"/>
  <c r="AJ17" i="10"/>
  <c r="AH17" i="9"/>
  <c r="AZ15" i="8"/>
  <c r="AA15" i="8"/>
  <c r="AD15" i="5"/>
  <c r="M17" i="10"/>
  <c r="N17" i="10"/>
  <c r="O17" i="10"/>
  <c r="J20" i="11"/>
  <c r="J19" i="11"/>
  <c r="O17" i="9"/>
  <c r="N17" i="9"/>
  <c r="M17" i="9"/>
  <c r="AU10" i="28"/>
  <c r="AV10" i="28"/>
  <c r="AV9" i="28"/>
  <c r="AU9" i="28"/>
  <c r="AQ10" i="28"/>
  <c r="AQ9" i="28"/>
  <c r="AP10" i="28"/>
  <c r="AP9" i="28"/>
  <c r="O20" i="11"/>
  <c r="CM17" i="10"/>
  <c r="CL17" i="10"/>
  <c r="BE17" i="10"/>
  <c r="BD17" i="10"/>
  <c r="BE15" i="8"/>
  <c r="G22" i="34" s="1"/>
  <c r="G65" i="34" s="1"/>
  <c r="BF15" i="8"/>
  <c r="BG15" i="8"/>
  <c r="BH15" i="8"/>
  <c r="BI15" i="8"/>
  <c r="BD15" i="8"/>
  <c r="G18" i="34" s="1"/>
  <c r="G56" i="34" s="1"/>
  <c r="BB15" i="8"/>
  <c r="G21" i="34" s="1"/>
  <c r="BA15" i="8"/>
  <c r="G17" i="34" s="1"/>
  <c r="AF15" i="8"/>
  <c r="F22" i="34" s="1"/>
  <c r="F65" i="34" s="1"/>
  <c r="AG15" i="8"/>
  <c r="AH15" i="8"/>
  <c r="AI15" i="8"/>
  <c r="AJ15" i="8"/>
  <c r="AE15" i="8"/>
  <c r="F18" i="34" s="1"/>
  <c r="F56" i="34" s="1"/>
  <c r="AC15" i="8"/>
  <c r="F21" i="34" s="1"/>
  <c r="AB15" i="8"/>
  <c r="F17" i="34" s="1"/>
  <c r="R15" i="5"/>
  <c r="Q15" i="5"/>
  <c r="R14" i="5"/>
  <c r="Q14" i="5"/>
  <c r="F4" i="5"/>
  <c r="F5" i="5"/>
  <c r="F6" i="5"/>
  <c r="F7" i="5"/>
  <c r="F8" i="5"/>
  <c r="G4" i="5"/>
  <c r="G5" i="5"/>
  <c r="G6" i="5"/>
  <c r="G7" i="5"/>
  <c r="G8" i="5"/>
  <c r="BR10" i="28"/>
  <c r="BR9" i="28"/>
  <c r="AM10" i="28"/>
  <c r="AM9" i="28"/>
  <c r="Q10" i="28"/>
  <c r="Q9" i="28"/>
  <c r="BG10" i="28"/>
  <c r="BG9" i="28"/>
  <c r="AB10" i="28"/>
  <c r="AB9" i="28"/>
  <c r="AZ10" i="28"/>
  <c r="BB10" i="28"/>
  <c r="BB9" i="28"/>
  <c r="AZ9" i="28"/>
  <c r="AX9" i="28"/>
  <c r="AR10" i="28"/>
  <c r="AS10" i="28"/>
  <c r="AT10" i="28"/>
  <c r="AT9" i="28"/>
  <c r="AS9" i="28"/>
  <c r="AR9" i="28"/>
  <c r="K10" i="28"/>
  <c r="L10" i="28"/>
  <c r="L9" i="28"/>
  <c r="K9" i="28"/>
  <c r="AZ20" i="11"/>
  <c r="AY20" i="11"/>
  <c r="AX20" i="11"/>
  <c r="P19" i="34" s="1"/>
  <c r="AO20" i="11"/>
  <c r="P22" i="34" s="1"/>
  <c r="AQ20" i="11"/>
  <c r="AS20" i="11"/>
  <c r="AT20" i="11"/>
  <c r="AU20" i="11"/>
  <c r="AV20" i="11"/>
  <c r="AW20" i="11"/>
  <c r="AN20" i="11"/>
  <c r="P18" i="34" s="1"/>
  <c r="P56" i="34" s="1"/>
  <c r="AL20" i="11"/>
  <c r="P21" i="34" s="1"/>
  <c r="AK20" i="11"/>
  <c r="P17" i="34" s="1"/>
  <c r="AH20" i="11"/>
  <c r="AG20" i="11"/>
  <c r="AF20" i="11"/>
  <c r="AE20" i="11"/>
  <c r="AD20" i="11"/>
  <c r="AB20" i="11"/>
  <c r="AA20" i="11"/>
  <c r="Z20" i="11"/>
  <c r="W20" i="11"/>
  <c r="U20" i="11"/>
  <c r="S20" i="11"/>
  <c r="R20" i="11"/>
  <c r="Q20" i="11"/>
  <c r="AT19" i="11"/>
  <c r="P38" i="34" s="1"/>
  <c r="AU19" i="11"/>
  <c r="P50" i="34" s="1"/>
  <c r="AV19" i="11"/>
  <c r="P39" i="34" s="1"/>
  <c r="AW19" i="11"/>
  <c r="P51" i="34" s="1"/>
  <c r="AI20" i="11"/>
  <c r="T20" i="11"/>
  <c r="CK17" i="10"/>
  <c r="M19" i="34" s="1"/>
  <c r="CB17" i="10"/>
  <c r="CA17" i="10"/>
  <c r="BZ17" i="10"/>
  <c r="M22" i="34" s="1"/>
  <c r="M65" i="34" s="1"/>
  <c r="BY17" i="10"/>
  <c r="M18" i="34" s="1"/>
  <c r="M56" i="34" s="1"/>
  <c r="BW17" i="10"/>
  <c r="BV17" i="10"/>
  <c r="BU17" i="10"/>
  <c r="BT17" i="10"/>
  <c r="M21" i="34" s="1"/>
  <c r="BS17" i="10"/>
  <c r="M17" i="34" s="1"/>
  <c r="BQ17" i="10"/>
  <c r="BP17" i="10"/>
  <c r="BO17" i="10"/>
  <c r="BN17" i="10"/>
  <c r="BM17" i="10"/>
  <c r="BL17" i="10"/>
  <c r="AR17" i="10"/>
  <c r="L22" i="34" s="1"/>
  <c r="L65" i="34" s="1"/>
  <c r="AS17" i="10"/>
  <c r="AT17" i="10"/>
  <c r="AU17" i="10"/>
  <c r="AQ17" i="10"/>
  <c r="L18" i="34" s="1"/>
  <c r="L56" i="34" s="1"/>
  <c r="AL17" i="10"/>
  <c r="L21" i="34" s="1"/>
  <c r="AM17" i="10"/>
  <c r="AN17" i="10"/>
  <c r="AO17" i="10"/>
  <c r="AK17" i="10"/>
  <c r="L17" i="34" s="1"/>
  <c r="AH17" i="10"/>
  <c r="AG17" i="10"/>
  <c r="AF17" i="10"/>
  <c r="AE17" i="10"/>
  <c r="AD17" i="10"/>
  <c r="AB17" i="10"/>
  <c r="AA17" i="10"/>
  <c r="Z17" i="10"/>
  <c r="X17" i="10"/>
  <c r="W17" i="10"/>
  <c r="V17" i="10"/>
  <c r="R17" i="10"/>
  <c r="S17" i="10"/>
  <c r="T17" i="10"/>
  <c r="U17" i="10"/>
  <c r="P17" i="10"/>
  <c r="I17" i="10"/>
  <c r="J17" i="10"/>
  <c r="K17" i="10"/>
  <c r="H17" i="10"/>
  <c r="M38" i="34"/>
  <c r="M50" i="34"/>
  <c r="M39" i="34"/>
  <c r="M51" i="34"/>
  <c r="CA16" i="10"/>
  <c r="M35" i="34" s="1"/>
  <c r="M60" i="34" s="1"/>
  <c r="CB16" i="10"/>
  <c r="M45" i="34" s="1"/>
  <c r="M36" i="34"/>
  <c r="M47" i="34"/>
  <c r="M37" i="34"/>
  <c r="BC17" i="10"/>
  <c r="L19" i="34" s="1"/>
  <c r="L38" i="34"/>
  <c r="L50" i="34"/>
  <c r="L39" i="34"/>
  <c r="L51" i="34"/>
  <c r="AU16" i="10"/>
  <c r="L36" i="34" s="1"/>
  <c r="L47" i="34"/>
  <c r="L37" i="34"/>
  <c r="AS16" i="10"/>
  <c r="L35" i="34" s="1"/>
  <c r="L60" i="34" s="1"/>
  <c r="AL16" i="10"/>
  <c r="L42" i="34" s="1"/>
  <c r="AI17" i="10"/>
  <c r="AP17" i="9"/>
  <c r="AQ17" i="9"/>
  <c r="AR17" i="9"/>
  <c r="AS17" i="9"/>
  <c r="AT17" i="9"/>
  <c r="AV17" i="9"/>
  <c r="AX17" i="9"/>
  <c r="J19" i="34" s="1"/>
  <c r="AR16" i="9"/>
  <c r="AS16" i="9"/>
  <c r="J49" i="34" s="1"/>
  <c r="AT16" i="9"/>
  <c r="J38" i="34" s="1"/>
  <c r="AU16" i="9"/>
  <c r="J50" i="34" s="1"/>
  <c r="AV16" i="9"/>
  <c r="J39" i="34" s="1"/>
  <c r="AW16" i="9"/>
  <c r="J51" i="34" s="1"/>
  <c r="AP16" i="9"/>
  <c r="J36" i="34" s="1"/>
  <c r="BJ15" i="8"/>
  <c r="G19" i="34" s="1"/>
  <c r="BF14" i="8"/>
  <c r="G38" i="34" s="1"/>
  <c r="BG14" i="8"/>
  <c r="G50" i="34" s="1"/>
  <c r="BH14" i="8"/>
  <c r="G39" i="34" s="1"/>
  <c r="AY15" i="8"/>
  <c r="AK15" i="8"/>
  <c r="F19" i="34" s="1"/>
  <c r="AI14" i="8"/>
  <c r="F39" i="34" s="1"/>
  <c r="AG14" i="8"/>
  <c r="F38" i="34" s="1"/>
  <c r="Z15" i="8"/>
  <c r="AR15" i="5"/>
  <c r="D19" i="34" s="1"/>
  <c r="AP14" i="5"/>
  <c r="D39" i="34" s="1"/>
  <c r="AP15" i="5"/>
  <c r="AN14" i="5"/>
  <c r="D38" i="34" s="1"/>
  <c r="AN15" i="5"/>
  <c r="AL15" i="5"/>
  <c r="AL14" i="5"/>
  <c r="D36" i="34" s="1"/>
  <c r="AJ15" i="5"/>
  <c r="AJ14" i="5"/>
  <c r="D35" i="34" s="1"/>
  <c r="J15" i="5"/>
  <c r="K15" i="5"/>
  <c r="L15" i="5"/>
  <c r="M15" i="5"/>
  <c r="O15" i="5"/>
  <c r="P15" i="5"/>
  <c r="T15" i="5"/>
  <c r="U15" i="5"/>
  <c r="V15" i="5"/>
  <c r="X15" i="5"/>
  <c r="Y15" i="5"/>
  <c r="Z15" i="5"/>
  <c r="AA15" i="5"/>
  <c r="AB15" i="5"/>
  <c r="AC15" i="5"/>
  <c r="AE15" i="5"/>
  <c r="D17" i="34" s="1"/>
  <c r="AF15" i="5"/>
  <c r="D21" i="34" s="1"/>
  <c r="AH15" i="5"/>
  <c r="D18" i="34" s="1"/>
  <c r="AI15" i="5"/>
  <c r="D22" i="34" s="1"/>
  <c r="AK15" i="5"/>
  <c r="AM15" i="5"/>
  <c r="AO15" i="5"/>
  <c r="AQ15" i="5"/>
  <c r="AS15" i="5"/>
  <c r="AT15" i="5"/>
  <c r="G15" i="5"/>
  <c r="H15" i="5"/>
  <c r="I15" i="5"/>
  <c r="BQ10" i="28"/>
  <c r="BQ9" i="28"/>
  <c r="BO9" i="28"/>
  <c r="AL10" i="28"/>
  <c r="AL9" i="28"/>
  <c r="AJ9" i="28"/>
  <c r="N10" i="28"/>
  <c r="BZ10" i="28" s="1"/>
  <c r="P10" i="28"/>
  <c r="P9" i="28"/>
  <c r="N9" i="28"/>
  <c r="BE18" i="11"/>
  <c r="CR15" i="10"/>
  <c r="BJ15" i="10"/>
  <c r="BQ11" i="10"/>
  <c r="BP11" i="10"/>
  <c r="BE15" i="9"/>
  <c r="AY13" i="5"/>
  <c r="AY9" i="8"/>
  <c r="AX4" i="8"/>
  <c r="AX5" i="8"/>
  <c r="AX6" i="8"/>
  <c r="AX7" i="8"/>
  <c r="AX8" i="8"/>
  <c r="AX9" i="8"/>
  <c r="BM10" i="28"/>
  <c r="BL10" i="28"/>
  <c r="BK10" i="28"/>
  <c r="BJ10" i="28"/>
  <c r="BI10" i="28"/>
  <c r="AO10" i="28"/>
  <c r="AH10" i="28"/>
  <c r="AG10" i="28"/>
  <c r="AF10" i="28"/>
  <c r="AE10" i="28"/>
  <c r="AD10" i="28"/>
  <c r="AA10" i="28"/>
  <c r="W10" i="28"/>
  <c r="V10" i="28"/>
  <c r="U10" i="28"/>
  <c r="T10" i="28"/>
  <c r="S10" i="28"/>
  <c r="J10" i="28"/>
  <c r="I10" i="28"/>
  <c r="H10" i="28"/>
  <c r="G10" i="28"/>
  <c r="F10" i="28"/>
  <c r="D10" i="28"/>
  <c r="C10" i="28"/>
  <c r="B10" i="28"/>
  <c r="BM9" i="28"/>
  <c r="BL9" i="28"/>
  <c r="BK9" i="28"/>
  <c r="BJ9" i="28"/>
  <c r="BI9" i="28"/>
  <c r="BD9" i="28"/>
  <c r="AO9" i="28"/>
  <c r="AH9" i="28"/>
  <c r="AG9" i="28"/>
  <c r="AF9" i="28"/>
  <c r="AE9" i="28"/>
  <c r="AD9" i="28"/>
  <c r="AA9" i="28"/>
  <c r="Y9" i="28"/>
  <c r="W9" i="28"/>
  <c r="V9" i="28"/>
  <c r="U9" i="28"/>
  <c r="T9" i="28"/>
  <c r="S9" i="28"/>
  <c r="J9" i="28"/>
  <c r="I9" i="28"/>
  <c r="H9" i="28"/>
  <c r="G9" i="28"/>
  <c r="F9" i="28"/>
  <c r="D9" i="28"/>
  <c r="C9" i="28"/>
  <c r="B9" i="28"/>
  <c r="P20" i="11"/>
  <c r="M20" i="11"/>
  <c r="L20" i="11"/>
  <c r="K20" i="11"/>
  <c r="I20" i="11"/>
  <c r="G20" i="11"/>
  <c r="F20" i="11"/>
  <c r="AS19" i="11"/>
  <c r="AQ19" i="11"/>
  <c r="AO19" i="11"/>
  <c r="P43" i="34" s="1"/>
  <c r="AN19" i="11"/>
  <c r="P34" i="34" s="1"/>
  <c r="AL19" i="11"/>
  <c r="P42" i="34" s="1"/>
  <c r="AK19" i="11"/>
  <c r="P33" i="34" s="1"/>
  <c r="Q19" i="11"/>
  <c r="P26" i="34" s="1"/>
  <c r="BB22" i="11"/>
  <c r="D22" i="11"/>
  <c r="C22" i="11"/>
  <c r="B22" i="11"/>
  <c r="BD21" i="11"/>
  <c r="BB21" i="11"/>
  <c r="D21" i="11"/>
  <c r="C21" i="11"/>
  <c r="B21" i="11"/>
  <c r="BD18" i="11"/>
  <c r="BC18" i="11"/>
  <c r="BB18" i="11"/>
  <c r="D18" i="11"/>
  <c r="C18" i="11"/>
  <c r="B18" i="11"/>
  <c r="AI14" i="11"/>
  <c r="AH14" i="11"/>
  <c r="C14" i="11"/>
  <c r="B14" i="11"/>
  <c r="AI13" i="11"/>
  <c r="AH13" i="11"/>
  <c r="C13" i="11"/>
  <c r="B13" i="11"/>
  <c r="AI12" i="11"/>
  <c r="AH12" i="11"/>
  <c r="C12" i="11"/>
  <c r="B12" i="11"/>
  <c r="AI11" i="11"/>
  <c r="AH11" i="11"/>
  <c r="C11" i="11"/>
  <c r="B11" i="11"/>
  <c r="AI10" i="11"/>
  <c r="AH10" i="11"/>
  <c r="C10" i="11"/>
  <c r="B10" i="11"/>
  <c r="AI9" i="11"/>
  <c r="AH9" i="11"/>
  <c r="C9" i="11"/>
  <c r="B9" i="11"/>
  <c r="AI8" i="11"/>
  <c r="AH8" i="11"/>
  <c r="C8" i="11"/>
  <c r="B8" i="11"/>
  <c r="C7" i="11"/>
  <c r="B7" i="11"/>
  <c r="C6" i="11"/>
  <c r="B6" i="11"/>
  <c r="C5" i="11"/>
  <c r="B5" i="11"/>
  <c r="BZ16" i="10"/>
  <c r="M43" i="34" s="1"/>
  <c r="BY16" i="10"/>
  <c r="M34" i="34" s="1"/>
  <c r="BW16" i="10"/>
  <c r="M48" i="34" s="1"/>
  <c r="BV16" i="10"/>
  <c r="M46" i="34" s="1"/>
  <c r="BU16" i="10"/>
  <c r="M44" i="34" s="1"/>
  <c r="BT16" i="10"/>
  <c r="M42" i="34" s="1"/>
  <c r="BS16" i="10"/>
  <c r="L49" i="34"/>
  <c r="AT16" i="10"/>
  <c r="L45" i="34" s="1"/>
  <c r="AR16" i="10"/>
  <c r="L43" i="34" s="1"/>
  <c r="AQ16" i="10"/>
  <c r="L34" i="34" s="1"/>
  <c r="AO16" i="10"/>
  <c r="L48" i="34" s="1"/>
  <c r="AN16" i="10"/>
  <c r="L46" i="34" s="1"/>
  <c r="AM16" i="10"/>
  <c r="L44" i="34" s="1"/>
  <c r="AK16" i="10"/>
  <c r="U16" i="10"/>
  <c r="N31" i="34" s="1"/>
  <c r="T16" i="10"/>
  <c r="N30" i="34" s="1"/>
  <c r="S16" i="10"/>
  <c r="N29" i="34" s="1"/>
  <c r="R16" i="10"/>
  <c r="N28" i="34" s="1"/>
  <c r="P16" i="10"/>
  <c r="N26" i="34" s="1"/>
  <c r="CO19" i="10"/>
  <c r="BG19" i="10"/>
  <c r="F19" i="10"/>
  <c r="E19" i="10"/>
  <c r="D19" i="10"/>
  <c r="C19" i="10"/>
  <c r="B19" i="10"/>
  <c r="CQ18" i="10"/>
  <c r="CO18" i="10"/>
  <c r="BI18" i="10"/>
  <c r="BG18" i="10"/>
  <c r="F18" i="10"/>
  <c r="E18" i="10"/>
  <c r="D18" i="10"/>
  <c r="C18" i="10"/>
  <c r="B18" i="10"/>
  <c r="CQ15" i="10"/>
  <c r="CP15" i="10"/>
  <c r="CO15" i="10"/>
  <c r="BI15" i="10"/>
  <c r="BH15" i="10"/>
  <c r="BG15" i="10"/>
  <c r="F15" i="10"/>
  <c r="E15" i="10"/>
  <c r="D15" i="10"/>
  <c r="C15" i="10"/>
  <c r="B15" i="10"/>
  <c r="AJ11" i="10"/>
  <c r="AI11" i="10"/>
  <c r="BQ10" i="10"/>
  <c r="BP10" i="10"/>
  <c r="AJ10" i="10"/>
  <c r="AI10" i="10"/>
  <c r="X10" i="10"/>
  <c r="W10" i="10"/>
  <c r="J10" i="10"/>
  <c r="I10" i="10"/>
  <c r="C10" i="10"/>
  <c r="B10" i="10"/>
  <c r="BQ9" i="10"/>
  <c r="BP9" i="10"/>
  <c r="AJ9" i="10"/>
  <c r="AI9" i="10"/>
  <c r="X9" i="10"/>
  <c r="W9" i="10"/>
  <c r="J9" i="10"/>
  <c r="I9" i="10"/>
  <c r="C9" i="10"/>
  <c r="B9" i="10"/>
  <c r="BQ8" i="10"/>
  <c r="BP8" i="10"/>
  <c r="AJ8" i="10"/>
  <c r="AI8" i="10"/>
  <c r="X8" i="10"/>
  <c r="W8" i="10"/>
  <c r="J8" i="10"/>
  <c r="I8" i="10"/>
  <c r="C8" i="10"/>
  <c r="B8" i="10"/>
  <c r="BQ7" i="10"/>
  <c r="BP7" i="10"/>
  <c r="AJ7" i="10"/>
  <c r="AI7" i="10"/>
  <c r="X7" i="10"/>
  <c r="W7" i="10"/>
  <c r="J7" i="10"/>
  <c r="I7" i="10"/>
  <c r="C7" i="10"/>
  <c r="B7" i="10"/>
  <c r="BQ6" i="10"/>
  <c r="BP6" i="10"/>
  <c r="AJ6" i="10"/>
  <c r="AI6" i="10"/>
  <c r="X6" i="10"/>
  <c r="W6" i="10"/>
  <c r="J6" i="10"/>
  <c r="I6" i="10"/>
  <c r="C6" i="10"/>
  <c r="B6" i="10"/>
  <c r="BQ5" i="10"/>
  <c r="BP5" i="10"/>
  <c r="AJ5" i="10"/>
  <c r="AI5" i="10"/>
  <c r="J5" i="10"/>
  <c r="I5" i="10"/>
  <c r="C5" i="10"/>
  <c r="B5" i="10"/>
  <c r="AZ17" i="9"/>
  <c r="AY17" i="9"/>
  <c r="AW17" i="9"/>
  <c r="AU17" i="9"/>
  <c r="AO17" i="9"/>
  <c r="J22" i="34" s="1"/>
  <c r="AN17" i="9"/>
  <c r="J18" i="34" s="1"/>
  <c r="AL17" i="9"/>
  <c r="AK17" i="9"/>
  <c r="AJ17" i="9"/>
  <c r="AI17" i="9"/>
  <c r="J17" i="34" s="1"/>
  <c r="AG17" i="9"/>
  <c r="AF17" i="9"/>
  <c r="AE17" i="9"/>
  <c r="AD17" i="9"/>
  <c r="AC17" i="9"/>
  <c r="AB17" i="9"/>
  <c r="Z17" i="9"/>
  <c r="Y17" i="9"/>
  <c r="W17" i="9"/>
  <c r="V17" i="9"/>
  <c r="U17" i="9"/>
  <c r="T17" i="9"/>
  <c r="S17" i="9"/>
  <c r="R17" i="9"/>
  <c r="P17" i="9"/>
  <c r="L17" i="9"/>
  <c r="K17" i="9"/>
  <c r="J17" i="9"/>
  <c r="I17" i="9"/>
  <c r="H17" i="9"/>
  <c r="G17" i="9"/>
  <c r="AQ16" i="9"/>
  <c r="J47" i="34" s="1"/>
  <c r="AO16" i="9"/>
  <c r="J43" i="34" s="1"/>
  <c r="AN16" i="9"/>
  <c r="J34" i="34" s="1"/>
  <c r="AL16" i="9"/>
  <c r="J48" i="34" s="1"/>
  <c r="AK16" i="9"/>
  <c r="J46" i="34" s="1"/>
  <c r="AJ16" i="9"/>
  <c r="J42" i="34" s="1"/>
  <c r="AI16" i="9"/>
  <c r="T16" i="9"/>
  <c r="J31" i="34" s="1"/>
  <c r="S16" i="9"/>
  <c r="J30" i="34" s="1"/>
  <c r="R16" i="9"/>
  <c r="J29" i="34" s="1"/>
  <c r="J61" i="34" s="1"/>
  <c r="P16" i="9"/>
  <c r="J26" i="34" s="1"/>
  <c r="BB19" i="9"/>
  <c r="E19" i="9"/>
  <c r="D19" i="9"/>
  <c r="C19" i="9"/>
  <c r="B19" i="9"/>
  <c r="BD18" i="9"/>
  <c r="BB18" i="9"/>
  <c r="E18" i="9"/>
  <c r="D18" i="9"/>
  <c r="C18" i="9"/>
  <c r="B18" i="9"/>
  <c r="BD15" i="9"/>
  <c r="BC15" i="9"/>
  <c r="BB15" i="9"/>
  <c r="E15" i="9"/>
  <c r="D15" i="9"/>
  <c r="C15" i="9"/>
  <c r="B15" i="9"/>
  <c r="AH11" i="9"/>
  <c r="AG11" i="9"/>
  <c r="W11" i="9"/>
  <c r="V11" i="9"/>
  <c r="I11" i="9"/>
  <c r="H11" i="9"/>
  <c r="C11" i="9"/>
  <c r="B11" i="9"/>
  <c r="AH10" i="9"/>
  <c r="AG10" i="9"/>
  <c r="W10" i="9"/>
  <c r="V10" i="9"/>
  <c r="I10" i="9"/>
  <c r="H10" i="9"/>
  <c r="C10" i="9"/>
  <c r="B10" i="9"/>
  <c r="AH9" i="9"/>
  <c r="AG9" i="9"/>
  <c r="W9" i="9"/>
  <c r="V9" i="9"/>
  <c r="I9" i="9"/>
  <c r="H9" i="9"/>
  <c r="C9" i="9"/>
  <c r="B9" i="9"/>
  <c r="AH8" i="9"/>
  <c r="AG8" i="9"/>
  <c r="W8" i="9"/>
  <c r="V8" i="9"/>
  <c r="I8" i="9"/>
  <c r="H8" i="9"/>
  <c r="C8" i="9"/>
  <c r="B8" i="9"/>
  <c r="AH7" i="9"/>
  <c r="AG7" i="9"/>
  <c r="W7" i="9"/>
  <c r="V7" i="9"/>
  <c r="I7" i="9"/>
  <c r="H7" i="9"/>
  <c r="C7" i="9"/>
  <c r="B7" i="9"/>
  <c r="AH6" i="9"/>
  <c r="AG6" i="9"/>
  <c r="I6" i="9"/>
  <c r="H6" i="9"/>
  <c r="C6" i="9"/>
  <c r="B6" i="9"/>
  <c r="AH5" i="9"/>
  <c r="AG5" i="9"/>
  <c r="I5" i="9"/>
  <c r="H5" i="9"/>
  <c r="C5" i="9"/>
  <c r="B5" i="9"/>
  <c r="BL15" i="8"/>
  <c r="BK15" i="8"/>
  <c r="AX15" i="8"/>
  <c r="AW15" i="8"/>
  <c r="AV15" i="8"/>
  <c r="AU15" i="8"/>
  <c r="AT15" i="8"/>
  <c r="AM15" i="8"/>
  <c r="AL15" i="8"/>
  <c r="Y15" i="8"/>
  <c r="X15" i="8"/>
  <c r="W15" i="8"/>
  <c r="V15" i="8"/>
  <c r="U15" i="8"/>
  <c r="S15" i="8"/>
  <c r="R15" i="8"/>
  <c r="Q15" i="8"/>
  <c r="O15" i="8"/>
  <c r="N15" i="8"/>
  <c r="M15" i="8"/>
  <c r="K15" i="8"/>
  <c r="J15" i="8"/>
  <c r="I15" i="8"/>
  <c r="H15" i="8"/>
  <c r="G15" i="8"/>
  <c r="F15" i="8"/>
  <c r="BI14" i="8"/>
  <c r="G51" i="34" s="1"/>
  <c r="BE14" i="8"/>
  <c r="G43" i="34" s="1"/>
  <c r="BD14" i="8"/>
  <c r="G34" i="34" s="1"/>
  <c r="BB14" i="8"/>
  <c r="BA14" i="8"/>
  <c r="AJ14" i="8"/>
  <c r="F51" i="34" s="1"/>
  <c r="AH14" i="8"/>
  <c r="F50" i="34" s="1"/>
  <c r="AF14" i="8"/>
  <c r="F43" i="34" s="1"/>
  <c r="AE14" i="8"/>
  <c r="F34" i="34" s="1"/>
  <c r="AC14" i="8"/>
  <c r="AB14" i="8"/>
  <c r="M14" i="8"/>
  <c r="H31" i="34" s="1"/>
  <c r="K14" i="8"/>
  <c r="H26" i="34" s="1"/>
  <c r="BQ13" i="8"/>
  <c r="BP13" i="8"/>
  <c r="BO13" i="8"/>
  <c r="BN13" i="8"/>
  <c r="AR13" i="8"/>
  <c r="AQ13" i="8"/>
  <c r="AP13" i="8"/>
  <c r="AO13" i="8"/>
  <c r="D13" i="8"/>
  <c r="C13" i="8"/>
  <c r="B13" i="8"/>
  <c r="Z9" i="8"/>
  <c r="Y9" i="8"/>
  <c r="AY8" i="8"/>
  <c r="Z8" i="8"/>
  <c r="Y8" i="8"/>
  <c r="G8" i="8"/>
  <c r="F8" i="8"/>
  <c r="AY7" i="8"/>
  <c r="Z7" i="8"/>
  <c r="Y7" i="8"/>
  <c r="G7" i="8"/>
  <c r="F7" i="8"/>
  <c r="AY6" i="8"/>
  <c r="Z6" i="8"/>
  <c r="Y6" i="8"/>
  <c r="G6" i="8"/>
  <c r="F6" i="8"/>
  <c r="AY5" i="8"/>
  <c r="Z5" i="8"/>
  <c r="Y5" i="8"/>
  <c r="G5" i="8"/>
  <c r="F5" i="8"/>
  <c r="AY4" i="8"/>
  <c r="Z4" i="8"/>
  <c r="Y4" i="8"/>
  <c r="G4" i="8"/>
  <c r="F4" i="8"/>
  <c r="AY3" i="8"/>
  <c r="AX3" i="8"/>
  <c r="Z3" i="8"/>
  <c r="Y3" i="8"/>
  <c r="G3" i="8"/>
  <c r="F3" i="8"/>
  <c r="F15" i="5"/>
  <c r="AQ14" i="5"/>
  <c r="D51" i="34" s="1"/>
  <c r="AO14" i="5"/>
  <c r="D50" i="34" s="1"/>
  <c r="AM14" i="5"/>
  <c r="D47" i="34" s="1"/>
  <c r="AK14" i="5"/>
  <c r="AI14" i="5"/>
  <c r="D43" i="34" s="1"/>
  <c r="AH14" i="5"/>
  <c r="D34" i="34" s="1"/>
  <c r="D59" i="34" s="1"/>
  <c r="AF14" i="5"/>
  <c r="AE14" i="5"/>
  <c r="D33" i="34" s="1"/>
  <c r="O14" i="5"/>
  <c r="D31" i="34" s="1"/>
  <c r="M14" i="5"/>
  <c r="AX13" i="5"/>
  <c r="AW13" i="5"/>
  <c r="AV13" i="5"/>
  <c r="D13" i="5"/>
  <c r="C13" i="5"/>
  <c r="B13" i="5"/>
  <c r="AC9" i="5"/>
  <c r="AB9" i="5"/>
  <c r="AC8" i="5"/>
  <c r="AB8" i="5"/>
  <c r="AC7" i="5"/>
  <c r="AB7" i="5"/>
  <c r="AC6" i="5"/>
  <c r="AB6" i="5"/>
  <c r="AC5" i="5"/>
  <c r="AB5" i="5"/>
  <c r="AC4" i="5"/>
  <c r="AB4" i="5"/>
  <c r="AC3" i="5"/>
  <c r="AB3" i="5"/>
  <c r="G3" i="5"/>
  <c r="F3" i="5"/>
  <c r="H16" i="4"/>
  <c r="G16" i="4"/>
  <c r="F16" i="4"/>
  <c r="E16" i="9" s="1"/>
  <c r="E16" i="4"/>
  <c r="E16" i="10" s="1"/>
  <c r="D16" i="4"/>
  <c r="D19" i="11" s="1"/>
  <c r="C16" i="4"/>
  <c r="C17" i="10" s="1"/>
  <c r="C18" i="6"/>
  <c r="BD19" i="11"/>
  <c r="P66" i="34" s="1"/>
  <c r="N61" i="34" l="1"/>
  <c r="M61" i="34"/>
  <c r="L61" i="34"/>
  <c r="BC20" i="11"/>
  <c r="M67" i="34"/>
  <c r="N23" i="34"/>
  <c r="BI16" i="10"/>
  <c r="L66" i="34" s="1"/>
  <c r="L67" i="34"/>
  <c r="BG17" i="10"/>
  <c r="J67" i="34"/>
  <c r="BD16" i="9"/>
  <c r="J66" i="34" s="1"/>
  <c r="BE17" i="9"/>
  <c r="P58" i="34"/>
  <c r="P67" i="34"/>
  <c r="F16" i="10"/>
  <c r="D16" i="9"/>
  <c r="D16" i="10"/>
  <c r="D14" i="8"/>
  <c r="D14" i="5"/>
  <c r="H23" i="34"/>
  <c r="BP15" i="8"/>
  <c r="R52" i="34"/>
  <c r="R40" i="34"/>
  <c r="C20" i="11"/>
  <c r="AU7" i="28"/>
  <c r="AU8" i="28"/>
  <c r="N18" i="34" s="1"/>
  <c r="N56" i="34" s="1"/>
  <c r="BD20" i="11"/>
  <c r="BB20" i="11"/>
  <c r="P68" i="34"/>
  <c r="P70" i="34"/>
  <c r="P69" i="34"/>
  <c r="BI17" i="10"/>
  <c r="BJ17" i="10"/>
  <c r="CO17" i="10"/>
  <c r="M69" i="34"/>
  <c r="M70" i="34"/>
  <c r="M58" i="34"/>
  <c r="CQ17" i="10"/>
  <c r="L69" i="34"/>
  <c r="L70" i="34"/>
  <c r="BD17" i="9"/>
  <c r="J68" i="34"/>
  <c r="J70" i="34"/>
  <c r="J69" i="34"/>
  <c r="G69" i="34"/>
  <c r="G70" i="34"/>
  <c r="F70" i="34"/>
  <c r="F69" i="34"/>
  <c r="CC9" i="28"/>
  <c r="AX14" i="5"/>
  <c r="D66" i="34" s="1"/>
  <c r="D42" i="34"/>
  <c r="D45" i="34"/>
  <c r="D26" i="34"/>
  <c r="AV14" i="5"/>
  <c r="D57" i="34" s="1"/>
  <c r="AX15" i="5"/>
  <c r="D70" i="34"/>
  <c r="D69" i="34"/>
  <c r="P65" i="34"/>
  <c r="P63" i="34"/>
  <c r="P62" i="34"/>
  <c r="J62" i="34"/>
  <c r="J63" i="34"/>
  <c r="L62" i="34"/>
  <c r="L63" i="34"/>
  <c r="M62" i="34"/>
  <c r="M63" i="34"/>
  <c r="BQ15" i="8"/>
  <c r="AQ15" i="8"/>
  <c r="AO15" i="8"/>
  <c r="BN15" i="8"/>
  <c r="F63" i="34"/>
  <c r="F62" i="34"/>
  <c r="G62" i="34"/>
  <c r="G63" i="34"/>
  <c r="AX8" i="28"/>
  <c r="AX7" i="28"/>
  <c r="N45" i="34" s="1"/>
  <c r="Y8" i="28"/>
  <c r="Y7" i="28"/>
  <c r="H50" i="34" s="1"/>
  <c r="N8" i="28"/>
  <c r="N7" i="28"/>
  <c r="AJ8" i="28"/>
  <c r="AJ7" i="28"/>
  <c r="BD8" i="28"/>
  <c r="BD7" i="28"/>
  <c r="N50" i="34" s="1"/>
  <c r="BO8" i="28"/>
  <c r="BO7" i="28"/>
  <c r="F7" i="28"/>
  <c r="AP7" i="28"/>
  <c r="N33" i="34" s="1"/>
  <c r="AQ7" i="28"/>
  <c r="N42" i="34" s="1"/>
  <c r="AV7" i="28"/>
  <c r="BZ9" i="28"/>
  <c r="BU9" i="28"/>
  <c r="BK7" i="28"/>
  <c r="BW9" i="28"/>
  <c r="BV9" i="28"/>
  <c r="BV10" i="28"/>
  <c r="CB10" i="28"/>
  <c r="G7" i="28"/>
  <c r="BT10" i="28"/>
  <c r="BX10" i="28"/>
  <c r="BF8" i="28"/>
  <c r="CB9" i="28"/>
  <c r="J7" i="28"/>
  <c r="AD7" i="28"/>
  <c r="BT9" i="28"/>
  <c r="BX9" i="28"/>
  <c r="V7" i="28"/>
  <c r="BL8" i="28"/>
  <c r="AF7" i="28"/>
  <c r="T7" i="28"/>
  <c r="H33" i="34" s="1"/>
  <c r="W7" i="28"/>
  <c r="H43" i="34" s="1"/>
  <c r="AA7" i="28"/>
  <c r="H51" i="34" s="1"/>
  <c r="BJ7" i="28"/>
  <c r="BB8" i="28"/>
  <c r="AV8" i="28"/>
  <c r="N22" i="34" s="1"/>
  <c r="N65" i="34" s="1"/>
  <c r="AL7" i="28"/>
  <c r="BU10" i="28"/>
  <c r="U8" i="28"/>
  <c r="H21" i="34" s="1"/>
  <c r="BQ8" i="28"/>
  <c r="K7" i="28"/>
  <c r="AM8" i="28"/>
  <c r="AP8" i="28"/>
  <c r="N17" i="34" s="1"/>
  <c r="F8" i="28"/>
  <c r="D8" i="28"/>
  <c r="BM7" i="28"/>
  <c r="BM8" i="28"/>
  <c r="AO8" i="28"/>
  <c r="BL7" i="28"/>
  <c r="I8" i="28"/>
  <c r="BI7" i="28"/>
  <c r="AH8" i="28"/>
  <c r="D7" i="28"/>
  <c r="BW10" i="28"/>
  <c r="AA8" i="28"/>
  <c r="S8" i="28"/>
  <c r="BK8" i="28"/>
  <c r="AD8" i="28"/>
  <c r="AH7" i="28"/>
  <c r="H8" i="28"/>
  <c r="AF8" i="28"/>
  <c r="AZ8" i="28"/>
  <c r="AB8" i="28"/>
  <c r="H19" i="34" s="1"/>
  <c r="CC10" i="28"/>
  <c r="AT8" i="28"/>
  <c r="BQ7" i="28"/>
  <c r="BG8" i="28"/>
  <c r="N19" i="34" s="1"/>
  <c r="BF7" i="28"/>
  <c r="N51" i="34" s="1"/>
  <c r="BB19" i="11"/>
  <c r="P57" i="34" s="1"/>
  <c r="BJ8" i="28"/>
  <c r="BI8" i="28"/>
  <c r="BE20" i="11"/>
  <c r="BR8" i="28"/>
  <c r="CR17" i="10"/>
  <c r="AO7" i="28"/>
  <c r="CP17" i="10"/>
  <c r="CQ16" i="10"/>
  <c r="M66" i="34" s="1"/>
  <c r="L58" i="34"/>
  <c r="BH17" i="10"/>
  <c r="L33" i="34"/>
  <c r="BG16" i="10"/>
  <c r="L57" i="34" s="1"/>
  <c r="M33" i="34"/>
  <c r="CO16" i="10"/>
  <c r="M57" i="34" s="1"/>
  <c r="AR8" i="28"/>
  <c r="AR7" i="28"/>
  <c r="N44" i="34" s="1"/>
  <c r="AQ8" i="28"/>
  <c r="N21" i="34" s="1"/>
  <c r="AT7" i="28"/>
  <c r="N48" i="34" s="1"/>
  <c r="AS8" i="28"/>
  <c r="AS7" i="28"/>
  <c r="N46" i="34" s="1"/>
  <c r="BB7" i="28"/>
  <c r="N49" i="34" s="1"/>
  <c r="AZ7" i="28"/>
  <c r="N47" i="34" s="1"/>
  <c r="J33" i="34"/>
  <c r="BB16" i="9"/>
  <c r="J57" i="34" s="1"/>
  <c r="AG8" i="28"/>
  <c r="AG7" i="28"/>
  <c r="AE7" i="28"/>
  <c r="AE8" i="28"/>
  <c r="BB17" i="9"/>
  <c r="J21" i="34"/>
  <c r="J58" i="34"/>
  <c r="BC17" i="9"/>
  <c r="AL8" i="28"/>
  <c r="J65" i="34"/>
  <c r="J56" i="34"/>
  <c r="BO15" i="8"/>
  <c r="G42" i="34"/>
  <c r="BP14" i="8"/>
  <c r="G66" i="34" s="1"/>
  <c r="U7" i="28"/>
  <c r="H42" i="34" s="1"/>
  <c r="V8" i="28"/>
  <c r="H18" i="34" s="1"/>
  <c r="H56" i="34" s="1"/>
  <c r="W8" i="28"/>
  <c r="H22" i="34" s="1"/>
  <c r="H65" i="34" s="1"/>
  <c r="F42" i="34"/>
  <c r="AQ14" i="8"/>
  <c r="F66" i="34" s="1"/>
  <c r="S7" i="28"/>
  <c r="F67" i="34"/>
  <c r="AR15" i="8"/>
  <c r="G67" i="34"/>
  <c r="G33" i="34"/>
  <c r="BN14" i="8"/>
  <c r="G57" i="34" s="1"/>
  <c r="T8" i="28"/>
  <c r="H17" i="34" s="1"/>
  <c r="F58" i="34"/>
  <c r="AP15" i="8"/>
  <c r="G58" i="34"/>
  <c r="AO14" i="8"/>
  <c r="F57" i="34" s="1"/>
  <c r="F33" i="34"/>
  <c r="D58" i="34"/>
  <c r="AW15" i="5"/>
  <c r="H7" i="28"/>
  <c r="J8" i="28"/>
  <c r="P7" i="28"/>
  <c r="P8" i="28"/>
  <c r="L7" i="28"/>
  <c r="L8" i="28"/>
  <c r="G8" i="28"/>
  <c r="I7" i="28"/>
  <c r="AV15" i="5"/>
  <c r="D56" i="34"/>
  <c r="D65" i="34"/>
  <c r="D67" i="34"/>
  <c r="AY15" i="5"/>
  <c r="Q8" i="28"/>
  <c r="K8" i="28"/>
  <c r="C15" i="5"/>
  <c r="C15" i="8"/>
  <c r="C17" i="9"/>
  <c r="N58" i="34" l="1"/>
  <c r="N67" i="34"/>
  <c r="N57" i="34"/>
  <c r="N43" i="34"/>
  <c r="N68" i="34" s="1"/>
  <c r="N66" i="34"/>
  <c r="N34" i="34"/>
  <c r="N63" i="34" s="1"/>
  <c r="R23" i="34"/>
  <c r="H57" i="34"/>
  <c r="D68" i="34"/>
  <c r="H68" i="34"/>
  <c r="H69" i="34"/>
  <c r="H70" i="34"/>
  <c r="BZ8" i="28"/>
  <c r="BZ7" i="28"/>
  <c r="R50" i="34" s="1"/>
  <c r="H58" i="34"/>
  <c r="H67" i="34"/>
  <c r="H34" i="34"/>
  <c r="H66" i="34"/>
  <c r="D63" i="34"/>
  <c r="D62" i="34"/>
  <c r="BX8" i="28"/>
  <c r="R22" i="34" s="1"/>
  <c r="BV7" i="28"/>
  <c r="R42" i="34" s="1"/>
  <c r="BW7" i="28"/>
  <c r="R34" i="34" s="1"/>
  <c r="BT7" i="28"/>
  <c r="R26" i="34" s="1"/>
  <c r="BV8" i="28"/>
  <c r="R21" i="34" s="1"/>
  <c r="BT8" i="28"/>
  <c r="CC8" i="28"/>
  <c r="R19" i="34" s="1"/>
  <c r="BU8" i="28"/>
  <c r="R17" i="34" s="1"/>
  <c r="BW8" i="28"/>
  <c r="R18" i="34" s="1"/>
  <c r="BX7" i="28"/>
  <c r="CB7" i="28"/>
  <c r="R51" i="34" s="1"/>
  <c r="CB8" i="28"/>
  <c r="BU7" i="28"/>
  <c r="R33" i="34" s="1"/>
  <c r="N69" i="34" l="1"/>
  <c r="N62" i="34"/>
  <c r="N70" i="34"/>
  <c r="H63" i="34"/>
  <c r="H62" i="34"/>
  <c r="R62" i="34"/>
  <c r="R63" i="34"/>
  <c r="R57" i="34"/>
  <c r="R43" i="34"/>
  <c r="R66" i="34"/>
  <c r="R70" i="34" l="1"/>
  <c r="R69" i="34"/>
</calcChain>
</file>

<file path=xl/comments1.xml><?xml version="1.0" encoding="utf-8"?>
<comments xmlns="http://schemas.openxmlformats.org/spreadsheetml/2006/main">
  <authors>
    <author>Bhandari, Kalpana</author>
  </authors>
  <commentList>
    <comment ref="C4" authorId="0">
      <text>
        <r>
          <rPr>
            <sz val="9"/>
            <color indexed="81"/>
            <rFont val="Tahoma"/>
            <family val="2"/>
          </rPr>
          <t xml:space="preserve">Status can be updated during submission for each reporting period.  It can be used as an internal status tracker within the sub-partner team, and/or to indicate if data results are not yet available (for example).  </t>
        </r>
        <r>
          <rPr>
            <sz val="9"/>
            <color indexed="81"/>
            <rFont val="Tahoma"/>
            <family val="2"/>
          </rPr>
          <t xml:space="preserve">
</t>
        </r>
      </text>
    </comment>
  </commentList>
</comments>
</file>

<file path=xl/comments2.xml><?xml version="1.0" encoding="utf-8"?>
<comments xmlns="http://schemas.openxmlformats.org/spreadsheetml/2006/main">
  <authors>
    <author>Bhandari, Kalpana</author>
  </authors>
  <commentList>
    <comment ref="B10" authorId="0">
      <text>
        <r>
          <rPr>
            <sz val="9"/>
            <color indexed="81"/>
            <rFont val="Tahoma"/>
            <family val="2"/>
          </rPr>
          <t>Example of format: 18-Nov-2012</t>
        </r>
      </text>
    </comment>
    <comment ref="B12" authorId="0">
      <text>
        <r>
          <rPr>
            <sz val="9"/>
            <color indexed="81"/>
            <rFont val="Tahoma"/>
            <family val="2"/>
          </rPr>
          <t>Start date of MDA should be for all USAID-supported diseases. Example of format: 18-Nov-2012.</t>
        </r>
      </text>
    </comment>
    <comment ref="B13" authorId="0">
      <text>
        <r>
          <rPr>
            <sz val="9"/>
            <color indexed="81"/>
            <rFont val="Tahoma"/>
            <family val="2"/>
          </rPr>
          <t>End date of MDA should be for all USAID-supported diseases. Example of format: 18-Nov-2012</t>
        </r>
      </text>
    </comment>
  </commentList>
</comments>
</file>

<file path=xl/comments3.xml><?xml version="1.0" encoding="utf-8"?>
<comments xmlns="http://schemas.openxmlformats.org/spreadsheetml/2006/main">
  <authors>
    <author>Bhandari, Kalpana</author>
  </authors>
  <commentList>
    <comment ref="B8" authorId="0">
      <text>
        <r>
          <rPr>
            <sz val="9"/>
            <color indexed="81"/>
            <rFont val="Tahoma"/>
            <family val="2"/>
          </rPr>
          <t>Typically 1-4 years</t>
        </r>
      </text>
    </comment>
    <comment ref="B10" authorId="0">
      <text>
        <r>
          <rPr>
            <sz val="9"/>
            <color indexed="81"/>
            <rFont val="Tahoma"/>
            <family val="2"/>
          </rPr>
          <t xml:space="preserve">Typically 5-14 years
</t>
        </r>
      </text>
    </comment>
    <comment ref="E14" authorId="0">
      <text>
        <r>
          <rPr>
            <sz val="9"/>
            <color indexed="81"/>
            <rFont val="Tahoma"/>
            <family val="2"/>
          </rPr>
          <t>Can apply a percentage of the total population, if appropriate.</t>
        </r>
      </text>
    </comment>
    <comment ref="F14" authorId="0">
      <text>
        <r>
          <rPr>
            <sz val="9"/>
            <color indexed="81"/>
            <rFont val="Tahoma"/>
            <family val="2"/>
          </rPr>
          <t>Can apply a percentage of the total population, if appropriate.</t>
        </r>
      </text>
    </comment>
    <comment ref="G14" authorId="0">
      <text>
        <r>
          <rPr>
            <sz val="9"/>
            <color indexed="81"/>
            <rFont val="Tahoma"/>
            <family val="2"/>
          </rPr>
          <t>Can apply a percentage of the total population, if appropriate.</t>
        </r>
      </text>
    </comment>
    <comment ref="H14" authorId="0">
      <text>
        <r>
          <rPr>
            <sz val="9"/>
            <color indexed="81"/>
            <rFont val="Tahoma"/>
            <family val="2"/>
          </rPr>
          <t>Can apply a percentage of the total population, if appropriate.</t>
        </r>
      </text>
    </comment>
  </commentList>
</comments>
</file>

<file path=xl/comments4.xml><?xml version="1.0" encoding="utf-8"?>
<comments xmlns="http://schemas.openxmlformats.org/spreadsheetml/2006/main">
  <authors>
    <author>Bhandari, Kalpana</author>
    <author>kzoerhoff</author>
  </authors>
  <commentList>
    <comment ref="F12" authorId="0">
      <text>
        <r>
          <rPr>
            <sz val="9"/>
            <color indexed="81"/>
            <rFont val="Tahoma"/>
            <family val="2"/>
          </rPr>
          <t xml:space="preserve">Should be current as of the reporting period. If mapped during reporting period, updated distribution should be reflected in code.
</t>
        </r>
      </text>
    </comment>
    <comment ref="G12" authorId="0">
      <text>
        <r>
          <rPr>
            <sz val="9"/>
            <color indexed="81"/>
            <rFont val="Tahoma"/>
            <family val="2"/>
          </rPr>
          <t>Optional for completion
If more than one site, indicate the worst-case (i.e., highest) value.</t>
        </r>
      </text>
    </comment>
    <comment ref="H12" authorId="0">
      <text>
        <r>
          <rPr>
            <sz val="9"/>
            <color indexed="81"/>
            <rFont val="Tahoma"/>
            <family val="2"/>
          </rPr>
          <t>Optional for completion</t>
        </r>
      </text>
    </comment>
    <comment ref="I12" authorId="0">
      <text>
        <r>
          <rPr>
            <sz val="9"/>
            <color indexed="81"/>
            <rFont val="Tahoma"/>
            <family val="2"/>
          </rPr>
          <t xml:space="preserve">
Optional for completion</t>
        </r>
      </text>
    </comment>
    <comment ref="J12" authorId="0">
      <text>
        <r>
          <rPr>
            <sz val="9"/>
            <color indexed="81"/>
            <rFont val="Tahoma"/>
            <family val="2"/>
          </rPr>
          <t>Enter the objective of next planned TAS in each LF-endemic district where MDA has started, or the district that has achieved criteria for stopping MDA for LF.</t>
        </r>
      </text>
    </comment>
    <comment ref="K12" authorId="0">
      <text>
        <r>
          <rPr>
            <sz val="9"/>
            <color indexed="81"/>
            <rFont val="Tahoma"/>
            <family val="2"/>
          </rPr>
          <t xml:space="preserve">Enter the estimated month of next planned TAS for each LF-endemic district where MDA has started, or the district that has achieved criteria for stopping MDA for LF. </t>
        </r>
      </text>
    </comment>
    <comment ref="L12" authorId="0">
      <text>
        <r>
          <rPr>
            <sz val="9"/>
            <color indexed="81"/>
            <rFont val="Tahoma"/>
            <family val="2"/>
          </rPr>
          <t xml:space="preserve">Enter the estimated year of next planned TAS for each LF-endemic district where MDA has started, or the district that has achieved criteria for stopping MDA for LF. </t>
        </r>
      </text>
    </comment>
    <comment ref="M12" authorId="0">
      <text>
        <r>
          <rPr>
            <sz val="9"/>
            <color indexed="81"/>
            <rFont val="Tahoma"/>
            <family val="2"/>
          </rPr>
          <t>Number of individuals living in endemic areas; typically entire population in endemic district</t>
        </r>
      </text>
    </comment>
    <comment ref="N12" authorId="0">
      <text>
        <r>
          <rPr>
            <sz val="9"/>
            <color indexed="81"/>
            <rFont val="Tahoma"/>
            <family val="2"/>
          </rPr>
          <t>Total population living in all the endemic IUs and which require PC</t>
        </r>
      </text>
    </comment>
    <comment ref="P12" authorId="0">
      <text>
        <r>
          <rPr>
            <sz val="9"/>
            <color indexed="81"/>
            <rFont val="Tahoma"/>
            <family val="2"/>
          </rPr>
          <t xml:space="preserve">This is the same year as the stopping-MDA TAS was conducted and it should only be filled out in districts that have passed the stopping-MDA TAS. </t>
        </r>
      </text>
    </comment>
    <comment ref="Q12" authorId="0">
      <text>
        <r>
          <rPr>
            <sz val="9"/>
            <color indexed="81"/>
            <rFont val="Tahoma"/>
            <family val="2"/>
          </rPr>
          <t>Optional for completion</t>
        </r>
      </text>
    </comment>
    <comment ref="R12" authorId="0">
      <text>
        <r>
          <rPr>
            <sz val="9"/>
            <color indexed="81"/>
            <rFont val="Tahoma"/>
            <family val="2"/>
          </rPr>
          <t>Optional for completion</t>
        </r>
      </text>
    </comment>
    <comment ref="V12" authorId="0">
      <text>
        <r>
          <rPr>
            <sz val="9"/>
            <color indexed="81"/>
            <rFont val="Tahoma"/>
            <family val="2"/>
          </rPr>
          <t>Enter the number of most recent consecutive MDAs completed.  Please refer to Instructions for details.</t>
        </r>
      </text>
    </comment>
    <comment ref="X12" authorId="0">
      <text>
        <r>
          <rPr>
            <sz val="9"/>
            <color indexed="81"/>
            <rFont val="Tahoma"/>
            <family val="2"/>
          </rPr>
          <t>Should only be completed if MDA is planned for fiscal year of workbook.</t>
        </r>
      </text>
    </comment>
    <comment ref="Y12" authorId="1">
      <text>
        <r>
          <rPr>
            <sz val="9"/>
            <color indexed="81"/>
            <rFont val="Tahoma"/>
            <family val="2"/>
          </rPr>
          <t>Required for USAID-funding; optional for non-USAID funding</t>
        </r>
      </text>
    </comment>
    <comment ref="Z12" authorId="1">
      <text>
        <r>
          <rPr>
            <sz val="9"/>
            <color indexed="81"/>
            <rFont val="Tahoma"/>
            <family val="2"/>
          </rPr>
          <t>Required for USAID-funding; optional for non-USAID funding</t>
        </r>
      </text>
    </comment>
    <comment ref="AA12" authorId="1">
      <text>
        <r>
          <rPr>
            <sz val="9"/>
            <color indexed="81"/>
            <rFont val="Tahoma"/>
            <family val="2"/>
          </rPr>
          <t>Required for USAID-funding; optional for non-USAID funding</t>
        </r>
      </text>
    </comment>
    <comment ref="AB12" authorId="1">
      <text>
        <r>
          <rPr>
            <sz val="9"/>
            <color indexed="81"/>
            <rFont val="Tahoma"/>
            <family val="2"/>
          </rPr>
          <t>Required for USAID-funding; optional for non-USAID funding</t>
        </r>
      </text>
    </comment>
    <comment ref="AD12" authorId="0">
      <text>
        <r>
          <rPr>
            <sz val="9"/>
            <color indexed="81"/>
            <rFont val="Tahoma"/>
            <family val="2"/>
          </rPr>
          <t>Optional for completion
Codes 1-15 may be assigned by sub-partner to indicate partners (or combinations of partners) operating in a given district, including the government, other NGOs working with USAID support, and/or other NGOs working with non-USAID support.  The definitions of codes are country-specific, and may be defined in “Comments” box on Status, Country, and/or disease-specific tabs.</t>
        </r>
      </text>
    </comment>
    <comment ref="AE12" authorId="0">
      <text>
        <r>
          <rPr>
            <sz val="9"/>
            <color indexed="81"/>
            <rFont val="Tahoma"/>
            <family val="2"/>
          </rPr>
          <t>Optional for completion
Update the target figures with the real target data (as opposed to the 80% (for example) used during work planning) if there is a difference based on how the country registers its target population.</t>
        </r>
      </text>
    </comment>
    <comment ref="AF12" authorId="0">
      <text>
        <r>
          <rPr>
            <sz val="9"/>
            <color indexed="81"/>
            <rFont val="Tahoma"/>
            <family val="2"/>
          </rPr>
          <t>Update the target figures with the real target data (as opposed to the 80% (for example) used during work planning) if there is a difference based on how the country registers its target population.</t>
        </r>
      </text>
    </comment>
    <comment ref="AH12" authorId="0">
      <text>
        <r>
          <rPr>
            <sz val="9"/>
            <color indexed="81"/>
            <rFont val="Tahoma"/>
            <family val="2"/>
          </rPr>
          <t>Optional for completion</t>
        </r>
      </text>
    </comment>
    <comment ref="AJ12" authorId="0">
      <text>
        <r>
          <rPr>
            <sz val="9"/>
            <color indexed="81"/>
            <rFont val="Tahoma"/>
            <family val="2"/>
          </rPr>
          <t>Optional for completion
Can apply a percentage to the total treated if treatment not disaggregated on registers/tally sheets/reporting forms, with a comment explaining the situation.</t>
        </r>
      </text>
    </comment>
    <comment ref="AK12" authorId="0">
      <text>
        <r>
          <rPr>
            <sz val="9"/>
            <color indexed="81"/>
            <rFont val="Tahoma"/>
            <family val="2"/>
          </rPr>
          <t>Can apply a percentage to the total treated if treatment not disaggregated on registers/tally sheets/reporting forms, with a comment explaining the situation.</t>
        </r>
      </text>
    </comment>
    <comment ref="AL12" authorId="0">
      <text>
        <r>
          <rPr>
            <sz val="9"/>
            <color indexed="81"/>
            <rFont val="Tahoma"/>
            <family val="2"/>
          </rPr>
          <t>Optional for completion
Can apply a percentage to the total treated if treatment not disaggregated on registers/tally sheets/reporting forms, with a comment explaining the situation.</t>
        </r>
      </text>
    </comment>
    <comment ref="AM12" authorId="0">
      <text>
        <r>
          <rPr>
            <sz val="9"/>
            <color indexed="81"/>
            <rFont val="Tahoma"/>
            <family val="2"/>
          </rPr>
          <t>Can apply a percentage to the total treated if treatment not disaggregated on registers/tally sheets/reporting forms, with a comment explaining the situation.</t>
        </r>
      </text>
    </comment>
    <comment ref="AN12" authorId="0">
      <text>
        <r>
          <rPr>
            <sz val="9"/>
            <color indexed="81"/>
            <rFont val="Tahoma"/>
            <family val="2"/>
          </rPr>
          <t>Optional for completion
Should reflect actual number, and should NOT apply a percentage to the total treated.</t>
        </r>
      </text>
    </comment>
    <comment ref="AO12" authorId="0">
      <text>
        <r>
          <rPr>
            <sz val="9"/>
            <color indexed="81"/>
            <rFont val="Tahoma"/>
            <family val="2"/>
          </rPr>
          <t>Should reflect actual number, and should NOT apply a percentage to the total treated.</t>
        </r>
      </text>
    </comment>
    <comment ref="AP12" authorId="0">
      <text>
        <r>
          <rPr>
            <sz val="9"/>
            <color indexed="81"/>
            <rFont val="Tahoma"/>
            <family val="2"/>
          </rPr>
          <t>Optional for completion
Should reflect actual number, and should NOT apply a percentage to the total treated.</t>
        </r>
      </text>
    </comment>
    <comment ref="AQ12" authorId="0">
      <text>
        <r>
          <rPr>
            <sz val="9"/>
            <color indexed="81"/>
            <rFont val="Tahoma"/>
            <family val="2"/>
          </rPr>
          <t>Should reflect actual number, and should NOT apply a percentage to the total treated.</t>
        </r>
      </text>
    </comment>
    <comment ref="AR12" authorId="0">
      <text>
        <r>
          <rPr>
            <sz val="9"/>
            <color indexed="81"/>
            <rFont val="Tahoma"/>
            <family val="2"/>
          </rPr>
          <t xml:space="preserve">Required for USAID-funding; optional for non-USAID funding.  From the drop-down menu, choose whether or not there was a stock-out of drug during MDA in the district.  A stock-out may be defined as a situation in which the number of drugs required for MDA is not enough for the intended population and cannot be fulfilled by the current inventory of drugs in the same geographic area.  Please do not include delays in drug arrival or clearance at the central level that caused delay in initiating MDA.
</t>
        </r>
      </text>
    </comment>
    <comment ref="AS12" authorId="1">
      <text>
        <r>
          <rPr>
            <sz val="9"/>
            <color indexed="81"/>
            <rFont val="Tahoma"/>
            <family val="2"/>
          </rPr>
          <t>Required for USAID-funding; optional for non-USAID funding</t>
        </r>
      </text>
    </comment>
    <comment ref="AT12" authorId="0">
      <text>
        <r>
          <rPr>
            <sz val="9"/>
            <color indexed="81"/>
            <rFont val="Tahoma"/>
            <family val="2"/>
          </rPr>
          <t xml:space="preserve">Required for USAID-funding; optional for non-USAID funding.  If varied within district, the worst case should be reflected, and this should be noted in the comments. </t>
        </r>
        <r>
          <rPr>
            <b/>
            <sz val="9"/>
            <color indexed="81"/>
            <rFont val="Tahoma"/>
            <family val="2"/>
          </rPr>
          <t xml:space="preserve"> </t>
        </r>
        <r>
          <rPr>
            <sz val="9"/>
            <color indexed="81"/>
            <rFont val="Tahoma"/>
            <family val="2"/>
          </rPr>
          <t xml:space="preserve">
</t>
        </r>
      </text>
    </comment>
    <comment ref="AV12" authorId="0">
      <text>
        <r>
          <rPr>
            <sz val="9"/>
            <color indexed="81"/>
            <rFont val="Tahoma"/>
            <family val="2"/>
          </rPr>
          <t># treated/# eligible targeted</t>
        </r>
      </text>
    </comment>
    <comment ref="AW12" authorId="0">
      <text>
        <r>
          <rPr>
            <sz val="9"/>
            <color indexed="81"/>
            <rFont val="Tahoma"/>
            <family val="2"/>
          </rPr>
          <t># treated/# at-risk in the district
If a district was treated during the year, followed by a DSA in the same year that showed MDA could be stopped, the epi cvg calculation may not be accurate.  The at-risk population that was treated can be recorded in the comments column for future reference and calculations</t>
        </r>
      </text>
    </comment>
    <comment ref="AX12" authorId="0">
      <text>
        <r>
          <rPr>
            <sz val="9"/>
            <color indexed="81"/>
            <rFont val="Tahoma"/>
            <family val="2"/>
          </rPr>
          <t># treated/# eligible targeted</t>
        </r>
      </text>
    </comment>
    <comment ref="AY12" authorId="0">
      <text>
        <r>
          <rPr>
            <sz val="9"/>
            <color indexed="81"/>
            <rFont val="Tahoma"/>
            <family val="2"/>
          </rPr>
          <t># treated/# at-risk in the district
If a district was treated during the year, followed by a DSA in the same year that showed MDA could be stopped, the epi cvg calculation may not be accurate.  The at-risk population that was treated can be recorded in the comments column for future reference and calculations.</t>
        </r>
      </text>
    </comment>
  </commentList>
</comments>
</file>

<file path=xl/comments5.xml><?xml version="1.0" encoding="utf-8"?>
<comments xmlns="http://schemas.openxmlformats.org/spreadsheetml/2006/main">
  <authors>
    <author>Bhandari, Kalpana</author>
    <author>kzoerhoff</author>
  </authors>
  <commentList>
    <comment ref="G12" authorId="0">
      <text>
        <r>
          <rPr>
            <sz val="9"/>
            <color indexed="81"/>
            <rFont val="Tahoma"/>
            <family val="2"/>
          </rPr>
          <t xml:space="preserve">If part of a district (for example, one focus) has achieved the criteria but remaining areas still require MDA, use code 1 but indicate in Column L the number of people living in the focus where achieved the criteria for stopping MDA. </t>
        </r>
      </text>
    </comment>
    <comment ref="H12" authorId="0">
      <text>
        <r>
          <rPr>
            <sz val="9"/>
            <color indexed="81"/>
            <rFont val="Tahoma"/>
            <family val="2"/>
          </rPr>
          <t>Optional for completion
If more than one site, indicate the worst-case (i.e., highest) value.</t>
        </r>
      </text>
    </comment>
    <comment ref="I12" authorId="0">
      <text>
        <r>
          <rPr>
            <sz val="9"/>
            <color indexed="81"/>
            <rFont val="Tahoma"/>
            <family val="2"/>
          </rPr>
          <t>Optional for completion</t>
        </r>
      </text>
    </comment>
    <comment ref="J12" authorId="0">
      <text>
        <r>
          <rPr>
            <sz val="9"/>
            <color indexed="81"/>
            <rFont val="Tahoma"/>
            <family val="2"/>
          </rPr>
          <t>Optional for completion</t>
        </r>
      </text>
    </comment>
    <comment ref="K12" authorId="0">
      <text>
        <r>
          <rPr>
            <sz val="9"/>
            <color indexed="81"/>
            <rFont val="Tahoma"/>
            <family val="2"/>
          </rPr>
          <t>Number of individuals living in endemic areas; may include population living in hypo-, meso-, or hyperendemic areas</t>
        </r>
      </text>
    </comment>
    <comment ref="L12" authorId="0">
      <text>
        <r>
          <rPr>
            <sz val="9"/>
            <color indexed="81"/>
            <rFont val="Tahoma"/>
            <family val="2"/>
          </rPr>
          <t>Total population living in all the endemic areas and which require PC</t>
        </r>
      </text>
    </comment>
    <comment ref="S12" authorId="0">
      <text>
        <r>
          <rPr>
            <sz val="9"/>
            <color indexed="81"/>
            <rFont val="Tahoma"/>
            <family val="2"/>
          </rPr>
          <t>Enter the number of most recent consecutive MDAs completed.  Please refer to Instructions for details..</t>
        </r>
      </text>
    </comment>
    <comment ref="U12" authorId="0">
      <text>
        <r>
          <rPr>
            <sz val="9"/>
            <color indexed="81"/>
            <rFont val="Tahoma"/>
            <family val="2"/>
          </rPr>
          <t>Should only be completed if MDA is planned for fiscal year of workbook.
Round 1 applies to districts that get at least one round, while Round 2 applies to districts that get two rounds. The chronology of the rounds is not important (i.e., Round 2 may occur before Round 1 in a calendar year).  See instructions for example.</t>
        </r>
      </text>
    </comment>
    <comment ref="V12" authorId="1">
      <text>
        <r>
          <rPr>
            <sz val="9"/>
            <color indexed="81"/>
            <rFont val="Tahoma"/>
            <family val="2"/>
          </rPr>
          <t>Required for USAID funding; optional for non-USAID funding</t>
        </r>
      </text>
    </comment>
    <comment ref="W12" authorId="1">
      <text>
        <r>
          <rPr>
            <sz val="9"/>
            <color indexed="81"/>
            <rFont val="Tahoma"/>
            <family val="2"/>
          </rPr>
          <t>Required for USAID funding; optional for non-USAID funding</t>
        </r>
      </text>
    </comment>
    <comment ref="X12" authorId="1">
      <text>
        <r>
          <rPr>
            <sz val="9"/>
            <color indexed="81"/>
            <rFont val="Tahoma"/>
            <family val="2"/>
          </rPr>
          <t>Required for USAID funding; optional for non-USAID funding</t>
        </r>
      </text>
    </comment>
    <comment ref="Y12" authorId="1">
      <text>
        <r>
          <rPr>
            <sz val="9"/>
            <color indexed="81"/>
            <rFont val="Tahoma"/>
            <family val="2"/>
          </rPr>
          <t>Required for USAID funding; optional for non-USAID funding</t>
        </r>
      </text>
    </comment>
    <comment ref="AA12" authorId="0">
      <text>
        <r>
          <rPr>
            <sz val="9"/>
            <color indexed="81"/>
            <rFont val="Tahoma"/>
            <family val="2"/>
          </rPr>
          <t>Optional for completion
Codes 1-15 may be assigned by sub-partner to indicate partners (or combinations of partners) operating in a given district, including the government, other NGOs working with USAID support, and/or other NGOs working with non-USAID support.  The definitions of codes are country-specific, and may be defined in “Comments” box on Status, Country, and/or disease-specific tabs.</t>
        </r>
      </text>
    </comment>
    <comment ref="AB12" authorId="0">
      <text>
        <r>
          <rPr>
            <sz val="9"/>
            <color indexed="81"/>
            <rFont val="Tahoma"/>
            <family val="2"/>
          </rPr>
          <t>Optional for completion
Update the target figures with the real target data (as opposed to the 80% (for example) used during work planning) if there is a difference based on how the country registers its target population.</t>
        </r>
      </text>
    </comment>
    <comment ref="AC12" authorId="0">
      <text>
        <r>
          <rPr>
            <sz val="9"/>
            <color indexed="81"/>
            <rFont val="Tahoma"/>
            <family val="2"/>
          </rPr>
          <t>Update the target figures with the real target data (as opposed to the 80% (for example) used during work planning) if there is a difference based on how the country registers its target population.</t>
        </r>
      </text>
    </comment>
    <comment ref="AE12" authorId="0">
      <text>
        <r>
          <rPr>
            <sz val="9"/>
            <color indexed="81"/>
            <rFont val="Tahoma"/>
            <family val="2"/>
          </rPr>
          <t>Optional for completion</t>
        </r>
      </text>
    </comment>
    <comment ref="AG12" authorId="0">
      <text>
        <r>
          <rPr>
            <sz val="9"/>
            <color indexed="81"/>
            <rFont val="Tahoma"/>
            <family val="2"/>
          </rPr>
          <t>Optional for completion
Should reflect actual number, and should NOT apply a percentage to the total treated.</t>
        </r>
      </text>
    </comment>
    <comment ref="AH12" authorId="0">
      <text>
        <r>
          <rPr>
            <sz val="9"/>
            <color indexed="81"/>
            <rFont val="Tahoma"/>
            <family val="2"/>
          </rPr>
          <t>Should reflect actual number, and should NOT apply a percentage to the total treated.</t>
        </r>
      </text>
    </comment>
    <comment ref="AI12" authorId="0">
      <text>
        <r>
          <rPr>
            <sz val="9"/>
            <color indexed="81"/>
            <rFont val="Tahoma"/>
            <family val="2"/>
          </rPr>
          <t>Optional for completion
Should reflect actual number, and should NOT apply a percentage to the total treated.</t>
        </r>
      </text>
    </comment>
    <comment ref="AJ12" authorId="0">
      <text>
        <r>
          <rPr>
            <sz val="9"/>
            <color indexed="81"/>
            <rFont val="Tahoma"/>
            <family val="2"/>
          </rPr>
          <t>Should reflect actual number, and should NOT apply a percentage to the total treated.</t>
        </r>
      </text>
    </comment>
    <comment ref="AK12" authorId="0">
      <text>
        <r>
          <rPr>
            <sz val="9"/>
            <color indexed="81"/>
            <rFont val="Tahoma"/>
            <family val="2"/>
          </rPr>
          <t xml:space="preserve">Required for USAID funding; optional for non-USAID funding.  From the drop-down menu, choose whether or not there was a stock-out of drug during MDA in the district.  A stock-out may be defined as a situation in which the number of drugs required for MDA is not enough for the intended population and cannot be fulfilled by the current inventory of drugs in the same geographic area.  Please do not include delays in drug arrival or clearance at the central level that caused delay in initiating MDA.
</t>
        </r>
      </text>
    </comment>
    <comment ref="AL12" authorId="1">
      <text>
        <r>
          <rPr>
            <sz val="9"/>
            <color indexed="81"/>
            <rFont val="Tahoma"/>
            <family val="2"/>
          </rPr>
          <t>Required for USAID funding; optional for non-USAID funding</t>
        </r>
      </text>
    </comment>
    <comment ref="AM12" authorId="0">
      <text>
        <r>
          <rPr>
            <sz val="9"/>
            <color indexed="81"/>
            <rFont val="Tahoma"/>
            <family val="2"/>
          </rPr>
          <t xml:space="preserve">Required for USAID funding; optional for non-USAID funding.  If varied within district, the worst case should be reflected, and this should be noted in the comments. </t>
        </r>
        <r>
          <rPr>
            <b/>
            <sz val="9"/>
            <color indexed="81"/>
            <rFont val="Tahoma"/>
            <family val="2"/>
          </rPr>
          <t xml:space="preserve"> </t>
        </r>
        <r>
          <rPr>
            <sz val="9"/>
            <color indexed="81"/>
            <rFont val="Tahoma"/>
            <family val="2"/>
          </rPr>
          <t xml:space="preserve">
</t>
        </r>
      </text>
    </comment>
    <comment ref="AO12" authorId="0">
      <text>
        <r>
          <rPr>
            <sz val="9"/>
            <color indexed="81"/>
            <rFont val="Tahoma"/>
            <family val="2"/>
          </rPr>
          <t># treated/# eligible targeted</t>
        </r>
      </text>
    </comment>
    <comment ref="AP12" authorId="0">
      <text>
        <r>
          <rPr>
            <sz val="9"/>
            <color indexed="81"/>
            <rFont val="Tahoma"/>
            <family val="2"/>
          </rPr>
          <t># treated/# at-risk in the district
If a district was treated during the year, followed by a DSA in the same year that showed MDA could be stopped, the epi cvg calculation may not be accurate.  The at-risk population that was treated can be recorded in the comments column for future reference and calculations.</t>
        </r>
      </text>
    </comment>
    <comment ref="AQ12" authorId="0">
      <text>
        <r>
          <rPr>
            <sz val="9"/>
            <color indexed="81"/>
            <rFont val="Tahoma"/>
            <family val="2"/>
          </rPr>
          <t># treated/# eligible targeted</t>
        </r>
      </text>
    </comment>
    <comment ref="AR12" authorId="0">
      <text>
        <r>
          <rPr>
            <sz val="9"/>
            <color indexed="81"/>
            <rFont val="Tahoma"/>
            <family val="2"/>
          </rPr>
          <t># treated/# at-risk in the district
If a district was treated during the year, followed by a DSA in the same year that showed MDA could be stopped, the epi cvg calculation may not be accurate.  The at-risk population that was treated can be recorded in the comments column for future reference and calculations.</t>
        </r>
      </text>
    </comment>
    <comment ref="AT12" authorId="0">
      <text>
        <r>
          <rPr>
            <sz val="9"/>
            <color indexed="81"/>
            <rFont val="Tahoma"/>
            <family val="2"/>
          </rPr>
          <t>Should only be completed if MDA is planned for fiscal year of workbook.
Round 1 applies to districts that get at least one round, while Round 2 applies to districts that get two rounds. The chronology of the rounds is not important (i.e., Round 2 may occur before Round 1 in a calendar year).  See instructions for example.</t>
        </r>
      </text>
    </comment>
    <comment ref="AU12" authorId="1">
      <text>
        <r>
          <rPr>
            <sz val="9"/>
            <color indexed="81"/>
            <rFont val="Tahoma"/>
            <family val="2"/>
          </rPr>
          <t>Required for USAID funding; optional for non-USAID funding</t>
        </r>
      </text>
    </comment>
    <comment ref="AV12" authorId="1">
      <text>
        <r>
          <rPr>
            <sz val="9"/>
            <color indexed="81"/>
            <rFont val="Tahoma"/>
            <family val="2"/>
          </rPr>
          <t>Required for USAID funding; optional for non-USAID funding</t>
        </r>
      </text>
    </comment>
    <comment ref="AW12" authorId="1">
      <text>
        <r>
          <rPr>
            <sz val="9"/>
            <color indexed="81"/>
            <rFont val="Tahoma"/>
            <family val="2"/>
          </rPr>
          <t>Required for USAID funding; optional for non-USAID funding</t>
        </r>
      </text>
    </comment>
    <comment ref="AX12" authorId="1">
      <text>
        <r>
          <rPr>
            <sz val="9"/>
            <color indexed="81"/>
            <rFont val="Tahoma"/>
            <family val="2"/>
          </rPr>
          <t>Required for USAID funding; optional for non-USAID funding</t>
        </r>
      </text>
    </comment>
    <comment ref="AZ12" authorId="0">
      <text>
        <r>
          <rPr>
            <sz val="9"/>
            <color indexed="81"/>
            <rFont val="Tahoma"/>
            <family val="2"/>
          </rPr>
          <t>Optional for completion
Codes 1-15 may be assigned by sub-partner to indicate partners (or combinations of partners) operating in a given district, including the government, other NGOs working with USAID support, and/or other NGOs working with non-USAID support.  The definitions of codes are country-specific, and may be defined in “Comments” box on Status, Country, and/or disease-specific tabs.</t>
        </r>
      </text>
    </comment>
    <comment ref="BA12" authorId="0">
      <text>
        <r>
          <rPr>
            <sz val="9"/>
            <color indexed="81"/>
            <rFont val="Tahoma"/>
            <family val="2"/>
          </rPr>
          <t>Optional for completion
Update the target figures with the real target data (as opposed to the 80% (for example) used during work planning) if there is a difference based on how the country registers its target population.</t>
        </r>
      </text>
    </comment>
    <comment ref="BB12" authorId="0">
      <text>
        <r>
          <rPr>
            <sz val="9"/>
            <color indexed="81"/>
            <rFont val="Tahoma"/>
            <family val="2"/>
          </rPr>
          <t>Update the target figures with the real target data (as opposed to the 80% (for example) used during work planning) if there is a difference based on how the country registers its target population.</t>
        </r>
      </text>
    </comment>
    <comment ref="BD12" authorId="0">
      <text>
        <r>
          <rPr>
            <sz val="9"/>
            <color indexed="81"/>
            <rFont val="Tahoma"/>
            <family val="2"/>
          </rPr>
          <t>Optional for completion</t>
        </r>
      </text>
    </comment>
    <comment ref="BF12" authorId="0">
      <text>
        <r>
          <rPr>
            <sz val="9"/>
            <color indexed="81"/>
            <rFont val="Tahoma"/>
            <family val="2"/>
          </rPr>
          <t>Optional for completion
Should reflect actual number, and should NOT apply a percentage to the total treated.</t>
        </r>
      </text>
    </comment>
    <comment ref="BG12" authorId="0">
      <text>
        <r>
          <rPr>
            <sz val="9"/>
            <color indexed="81"/>
            <rFont val="Tahoma"/>
            <family val="2"/>
          </rPr>
          <t>Should reflect actual number, and should NOT apply a percentage to the total treated.</t>
        </r>
      </text>
    </comment>
    <comment ref="BH12" authorId="0">
      <text>
        <r>
          <rPr>
            <sz val="9"/>
            <color indexed="81"/>
            <rFont val="Tahoma"/>
            <family val="2"/>
          </rPr>
          <t>Should reflect actual number, and should NOT apply a percentage to the total treated.</t>
        </r>
      </text>
    </comment>
    <comment ref="BI12" authorId="0">
      <text>
        <r>
          <rPr>
            <sz val="9"/>
            <color indexed="81"/>
            <rFont val="Tahoma"/>
            <family val="2"/>
          </rPr>
          <t>Optional for completion
Should reflect actual number, and should NOT apply a percentage to the total treated.</t>
        </r>
      </text>
    </comment>
    <comment ref="BJ12" authorId="0">
      <text>
        <r>
          <rPr>
            <sz val="9"/>
            <color indexed="81"/>
            <rFont val="Tahoma"/>
            <family val="2"/>
          </rPr>
          <t xml:space="preserve">Required for USAID funding; optional for non-USAID funding.  From the drop-down menu, choose whether or not there was a stock-out of drug during MDA in the district.  A stock-out may be defined as a situation in which the number of drugs required for MDA is not enough for the intended population and cannot be fulfilled by the current inventory of drugs in the same geographic area.  Please do not include delays in drug arrival or clearance at the central level that caused delay in initiating MDA.
</t>
        </r>
      </text>
    </comment>
    <comment ref="BK12" authorId="1">
      <text>
        <r>
          <rPr>
            <sz val="9"/>
            <color indexed="81"/>
            <rFont val="Tahoma"/>
            <family val="2"/>
          </rPr>
          <t>Required for USAID funding; optional for non-USAID funding</t>
        </r>
      </text>
    </comment>
    <comment ref="BL12" authorId="0">
      <text>
        <r>
          <rPr>
            <sz val="9"/>
            <color indexed="81"/>
            <rFont val="Tahoma"/>
            <family val="2"/>
          </rPr>
          <t xml:space="preserve">Required for USAID funding; optional for non-USAID funding.  If varied within district, the worst case should be reflected, and this should be noted in the comments. </t>
        </r>
        <r>
          <rPr>
            <b/>
            <sz val="9"/>
            <color indexed="81"/>
            <rFont val="Tahoma"/>
            <family val="2"/>
          </rPr>
          <t xml:space="preserve"> </t>
        </r>
        <r>
          <rPr>
            <sz val="9"/>
            <color indexed="81"/>
            <rFont val="Tahoma"/>
            <family val="2"/>
          </rPr>
          <t xml:space="preserve">
</t>
        </r>
      </text>
    </comment>
    <comment ref="BN12" authorId="0">
      <text>
        <r>
          <rPr>
            <sz val="9"/>
            <color indexed="81"/>
            <rFont val="Tahoma"/>
            <family val="2"/>
          </rPr>
          <t># treated/# eligible targeted</t>
        </r>
      </text>
    </comment>
    <comment ref="BO12" authorId="0">
      <text>
        <r>
          <rPr>
            <sz val="9"/>
            <color indexed="81"/>
            <rFont val="Tahoma"/>
            <family val="2"/>
          </rPr>
          <t># treated/# at-risk in the district
If a district was treated during the year, followed by a DSA in the same year that showed MDA could be stopped, the epi cvg calculation may not be accurate.  The at-risk population that was treated can be recorded in the comments column for future reference and calculations.</t>
        </r>
      </text>
    </comment>
    <comment ref="BP12" authorId="0">
      <text>
        <r>
          <rPr>
            <sz val="9"/>
            <color indexed="81"/>
            <rFont val="Tahoma"/>
            <family val="2"/>
          </rPr>
          <t># treated/# eligible targeted</t>
        </r>
      </text>
    </comment>
    <comment ref="BQ12" authorId="0">
      <text>
        <r>
          <rPr>
            <sz val="9"/>
            <color indexed="81"/>
            <rFont val="Tahoma"/>
            <family val="2"/>
          </rPr>
          <t># treated/# at-risk in the district
If a district was treated during the year, followed by a DSA in the same year that showed MDA could be stopped, the epi cvg calculation may not be accurate.  The at-risk population that was treated can be recorded in the comments column for future reference and calculations.</t>
        </r>
      </text>
    </comment>
  </commentList>
</comments>
</file>

<file path=xl/comments6.xml><?xml version="1.0" encoding="utf-8"?>
<comments xmlns="http://schemas.openxmlformats.org/spreadsheetml/2006/main">
  <authors>
    <author>Bhandari, Kalpana</author>
    <author>kzoerhoff</author>
  </authors>
  <commentList>
    <comment ref="H14" authorId="0">
      <text>
        <r>
          <rPr>
            <sz val="9"/>
            <color indexed="81"/>
            <rFont val="Tahoma"/>
            <family val="2"/>
          </rPr>
          <t>If part of a district (for example, one focus) has achieved the criteria but remaining areas still require MDA, use code 1 but indicate in Column S the number of people living in the focus where achieved the criteria for stopping MDA.</t>
        </r>
      </text>
    </comment>
    <comment ref="I14" authorId="0">
      <text>
        <r>
          <rPr>
            <sz val="9"/>
            <color indexed="81"/>
            <rFont val="Tahoma"/>
            <family val="2"/>
          </rPr>
          <t>Optional for completion
If more than one site, indicate the worst-case (i.e., highest) value.</t>
        </r>
      </text>
    </comment>
    <comment ref="J14" authorId="0">
      <text>
        <r>
          <rPr>
            <sz val="9"/>
            <color indexed="81"/>
            <rFont val="Tahoma"/>
            <family val="2"/>
          </rPr>
          <t>Optional for completion</t>
        </r>
      </text>
    </comment>
    <comment ref="K14" authorId="0">
      <text>
        <r>
          <rPr>
            <sz val="9"/>
            <color indexed="81"/>
            <rFont val="Tahoma"/>
            <family val="2"/>
          </rPr>
          <t>Optional for completion</t>
        </r>
      </text>
    </comment>
    <comment ref="L14" authorId="0">
      <text>
        <r>
          <rPr>
            <sz val="9"/>
            <color indexed="81"/>
            <rFont val="Tahoma"/>
            <family val="2"/>
          </rPr>
          <t>Optional for completion</t>
        </r>
      </text>
    </comment>
    <comment ref="M14" authorId="0">
      <text>
        <r>
          <rPr>
            <sz val="9"/>
            <color indexed="81"/>
            <rFont val="Tahoma"/>
            <family val="2"/>
          </rPr>
          <t>Optional for completion</t>
        </r>
      </text>
    </comment>
    <comment ref="N14" authorId="0">
      <text>
        <r>
          <rPr>
            <sz val="9"/>
            <color indexed="81"/>
            <rFont val="Tahoma"/>
            <family val="2"/>
          </rPr>
          <t>Optional for completion
Year of survey that current treatment decisions are based on.</t>
        </r>
      </text>
    </comment>
    <comment ref="O14" authorId="0">
      <text>
        <r>
          <rPr>
            <sz val="9"/>
            <color indexed="81"/>
            <rFont val="Tahoma"/>
            <family val="2"/>
          </rPr>
          <t>Optional for completion
Type of survey that current decisions are based on.</t>
        </r>
      </text>
    </comment>
    <comment ref="P14" authorId="0">
      <text>
        <r>
          <rPr>
            <sz val="9"/>
            <color indexed="81"/>
            <rFont val="Tahoma"/>
            <family val="2"/>
          </rPr>
          <t>Number of individuals living in endemic areas; typically entire population in endemic communities</t>
        </r>
      </text>
    </comment>
    <comment ref="Q14" authorId="0">
      <text>
        <r>
          <rPr>
            <sz val="9"/>
            <color indexed="81"/>
            <rFont val="Tahoma"/>
            <family val="2"/>
          </rPr>
          <t xml:space="preserve">Estimated number of individuals requiring PC for SCH annually according to the recommended strategy 
To estimate the population requiring PC for SCH annually, the following model is used:
- High risk area – all school-age children and adults required PC.
- Moderate risk area – 50% of school-age children and 20% of adults to be treated.
- Low risk area – 33% of school-age children to be treated. This is equivalent to treating school-age    children twice during their schooling years.
</t>
        </r>
      </text>
    </comment>
    <comment ref="R14" authorId="0">
      <text>
        <r>
          <rPr>
            <sz val="9"/>
            <color indexed="81"/>
            <rFont val="Tahoma"/>
            <family val="2"/>
          </rPr>
          <t>Number of SAC living in endemic areas; typically entire population in endemic communities</t>
        </r>
      </text>
    </comment>
    <comment ref="S14" authorId="0">
      <text>
        <r>
          <rPr>
            <sz val="9"/>
            <color indexed="81"/>
            <rFont val="Tahoma"/>
            <family val="2"/>
          </rPr>
          <t>Number of HRA living in endemic areas; typically entire population in endemic communities</t>
        </r>
      </text>
    </comment>
    <comment ref="W14" authorId="0">
      <text>
        <r>
          <rPr>
            <sz val="9"/>
            <color indexed="81"/>
            <rFont val="Tahoma"/>
            <family val="2"/>
          </rPr>
          <t>If # rounds currently implemented/year doesn’t match what is recommended by WHO guidelines, please explain the rationale in comments.</t>
        </r>
      </text>
    </comment>
    <comment ref="AB14" authorId="0">
      <text>
        <r>
          <rPr>
            <sz val="9"/>
            <color indexed="81"/>
            <rFont val="Tahoma"/>
            <family val="2"/>
          </rPr>
          <t>Should only be completed if MDA is planned for fiscal year of workbook.</t>
        </r>
      </text>
    </comment>
    <comment ref="AC14" authorId="1">
      <text>
        <r>
          <rPr>
            <sz val="9"/>
            <color indexed="81"/>
            <rFont val="Tahoma"/>
            <family val="2"/>
          </rPr>
          <t>Required for USAID funding; optional for non-USAID funding</t>
        </r>
      </text>
    </comment>
    <comment ref="AD14" authorId="1">
      <text>
        <r>
          <rPr>
            <sz val="9"/>
            <color indexed="81"/>
            <rFont val="Tahoma"/>
            <family val="2"/>
          </rPr>
          <t xml:space="preserve">Required for USAID funding; optional for non-USAID funding
</t>
        </r>
      </text>
    </comment>
    <comment ref="AE14" authorId="1">
      <text>
        <r>
          <rPr>
            <sz val="9"/>
            <color indexed="81"/>
            <rFont val="Tahoma"/>
            <family val="2"/>
          </rPr>
          <t>Required for USAID funding; optional for non-USAID funding</t>
        </r>
      </text>
    </comment>
    <comment ref="AF14" authorId="1">
      <text>
        <r>
          <rPr>
            <sz val="9"/>
            <color indexed="81"/>
            <rFont val="Tahoma"/>
            <family val="2"/>
          </rPr>
          <t>Required for USAID funding; optional for non-USAID funding</t>
        </r>
      </text>
    </comment>
    <comment ref="AH14" authorId="0">
      <text>
        <r>
          <rPr>
            <sz val="9"/>
            <color indexed="81"/>
            <rFont val="Tahoma"/>
            <family val="2"/>
          </rPr>
          <t>Optional for completion
Codes 1-15 may be assigned by sub-partner to indicate partners (or combinations of partners) operating in a given district, including the government, other NGOs working with USAID support, and/or other NGOs working with non-USAID support.  The definitions of codes are country-specific, and may be defined in “Comments” box on Status, Country, and/or disease-specific tabs.</t>
        </r>
      </text>
    </comment>
    <comment ref="AI14" authorId="0">
      <text>
        <r>
          <rPr>
            <sz val="9"/>
            <color indexed="81"/>
            <rFont val="Tahoma"/>
            <family val="2"/>
          </rPr>
          <t xml:space="preserve">Optional for completion
Update the target figures with the real target data (as opposed to the 80% (for example) used during work planning) if there is a difference based on how the country registers its target population.
</t>
        </r>
      </text>
    </comment>
    <comment ref="AJ14" authorId="0">
      <text>
        <r>
          <rPr>
            <sz val="9"/>
            <color indexed="81"/>
            <rFont val="Tahoma"/>
            <family val="2"/>
          </rPr>
          <t xml:space="preserve">Update the target figures with the real target data (as opposed to the 80% (for example) used during work planning) if there is a difference based on how the country registers its target population.
</t>
        </r>
      </text>
    </comment>
    <comment ref="AN14" authorId="0">
      <text>
        <r>
          <rPr>
            <sz val="9"/>
            <color indexed="81"/>
            <rFont val="Tahoma"/>
            <family val="2"/>
          </rPr>
          <t>Optional for completion</t>
        </r>
      </text>
    </comment>
    <comment ref="AP14" authorId="0">
      <text>
        <r>
          <rPr>
            <sz val="9"/>
            <color indexed="81"/>
            <rFont val="Tahoma"/>
            <family val="2"/>
          </rPr>
          <t>Optional for completion
Can apply a percentage to the total treated if treatment not disaggregated on registers/tally sheets/reporting forms, with a comment explaining the situation.</t>
        </r>
      </text>
    </comment>
    <comment ref="AQ14" authorId="0">
      <text>
        <r>
          <rPr>
            <sz val="9"/>
            <color indexed="81"/>
            <rFont val="Tahoma"/>
            <family val="2"/>
          </rPr>
          <t>Can apply a percentage to the total treated if treatment not disaggregated on registers/tally sheets/reporting forms, with a comment explaining the situation.</t>
        </r>
      </text>
    </comment>
    <comment ref="AR14" authorId="0">
      <text>
        <r>
          <rPr>
            <sz val="9"/>
            <color indexed="81"/>
            <rFont val="Tahoma"/>
            <family val="2"/>
          </rPr>
          <t>Optional for completion</t>
        </r>
      </text>
    </comment>
    <comment ref="AT14" authorId="0">
      <text>
        <r>
          <rPr>
            <sz val="9"/>
            <color indexed="81"/>
            <rFont val="Tahoma"/>
            <family val="2"/>
          </rPr>
          <t>Optional for completion
Should reflect actual number, and should NOT apply a percentage to the total treated.</t>
        </r>
      </text>
    </comment>
    <comment ref="AU14" authorId="0">
      <text>
        <r>
          <rPr>
            <sz val="9"/>
            <color indexed="81"/>
            <rFont val="Tahoma"/>
            <family val="2"/>
          </rPr>
          <t>Should reflect actual number, and should NOT apply a percentage to the total treated.</t>
        </r>
      </text>
    </comment>
    <comment ref="AV14" authorId="0">
      <text>
        <r>
          <rPr>
            <sz val="9"/>
            <color indexed="81"/>
            <rFont val="Tahoma"/>
            <family val="2"/>
          </rPr>
          <t>Optional for completion
Should reflect actual number, and should NOT apply a percentage to the total treated.</t>
        </r>
      </text>
    </comment>
    <comment ref="AW14" authorId="0">
      <text>
        <r>
          <rPr>
            <sz val="9"/>
            <color indexed="81"/>
            <rFont val="Tahoma"/>
            <family val="2"/>
          </rPr>
          <t>Should reflect actual number, and should NOT apply a percentage to the total treated.</t>
        </r>
      </text>
    </comment>
    <comment ref="AX14" authorId="0">
      <text>
        <r>
          <rPr>
            <sz val="9"/>
            <color indexed="81"/>
            <rFont val="Tahoma"/>
            <family val="2"/>
          </rPr>
          <t xml:space="preserve">Required for USAID funding; optional for non-USAID funding.  From the drop-down menu, choose whether or not there was a stock-out of drug during MDA in the district.  A stock-out may be defined as a situation in which the number of drugs required for MDA is not enough for the intended population and cannot be fulfilled by the current inventory of drugs in the same geographic area.  Please do not include delays in drug arrival or clearance at the central level that caused delay in initiating MDA.
</t>
        </r>
      </text>
    </comment>
    <comment ref="AY14" authorId="1">
      <text>
        <r>
          <rPr>
            <sz val="9"/>
            <color indexed="81"/>
            <rFont val="Tahoma"/>
            <family val="2"/>
          </rPr>
          <t>Required for USAID funding; optional for non-USAID funding</t>
        </r>
      </text>
    </comment>
    <comment ref="AZ14" authorId="0">
      <text>
        <r>
          <rPr>
            <sz val="9"/>
            <color indexed="81"/>
            <rFont val="Tahoma"/>
            <family val="2"/>
          </rPr>
          <t xml:space="preserve">Required for USAID funding; optional for non-USAID funding.  If varied within district, the worst case should be reflected, and this should be noted in the comments. </t>
        </r>
        <r>
          <rPr>
            <b/>
            <sz val="9"/>
            <color indexed="81"/>
            <rFont val="Tahoma"/>
            <family val="2"/>
          </rPr>
          <t xml:space="preserve"> </t>
        </r>
        <r>
          <rPr>
            <sz val="9"/>
            <color indexed="81"/>
            <rFont val="Tahoma"/>
            <family val="2"/>
          </rPr>
          <t xml:space="preserve">
</t>
        </r>
      </text>
    </comment>
    <comment ref="BB14" authorId="0">
      <text>
        <r>
          <rPr>
            <sz val="9"/>
            <color indexed="81"/>
            <rFont val="Tahoma"/>
            <family val="2"/>
          </rPr>
          <t># treated/# eligible targeted</t>
        </r>
      </text>
    </comment>
    <comment ref="BC14" authorId="0">
      <text>
        <r>
          <rPr>
            <sz val="9"/>
            <color indexed="81"/>
            <rFont val="Tahoma"/>
            <family val="2"/>
          </rPr>
          <t># treated/# at-risk in the district
If a district was treated during the year, followed by a DSA in the same year that showed MDA could be stopped, the epi cvg calculation may not be accurate.  The at-risk population that was treated can be recorded in the comments column for future reference and calculations</t>
        </r>
      </text>
    </comment>
    <comment ref="BD14" authorId="0">
      <text>
        <r>
          <rPr>
            <sz val="9"/>
            <color indexed="81"/>
            <rFont val="Tahoma"/>
            <family val="2"/>
          </rPr>
          <t># treated/# eligible targeted</t>
        </r>
      </text>
    </comment>
    <comment ref="BE14" authorId="0">
      <text>
        <r>
          <rPr>
            <sz val="9"/>
            <color indexed="81"/>
            <rFont val="Tahoma"/>
            <family val="2"/>
          </rPr>
          <t># treated/# at-risk in the district
If a district was treated during the year, followed by a DSA in the same year that showed MDA could be stopped, the epi cvg calculation may not be accurate.  The at-risk population that was treated can be recorded in the comments column for future reference and calculations</t>
        </r>
      </text>
    </comment>
  </commentList>
</comments>
</file>

<file path=xl/comments7.xml><?xml version="1.0" encoding="utf-8"?>
<comments xmlns="http://schemas.openxmlformats.org/spreadsheetml/2006/main">
  <authors>
    <author>Bhandari, Kalpana</author>
    <author>kzoerhoff</author>
  </authors>
  <commentList>
    <comment ref="I14" authorId="0">
      <text>
        <r>
          <rPr>
            <sz val="9"/>
            <color indexed="81"/>
            <rFont val="Tahoma"/>
            <family val="2"/>
          </rPr>
          <t>Optional for completion
If more than one site, indicate the worst-case (i.e., highest) value.</t>
        </r>
      </text>
    </comment>
    <comment ref="J14" authorId="0">
      <text>
        <r>
          <rPr>
            <sz val="9"/>
            <color indexed="81"/>
            <rFont val="Tahoma"/>
            <family val="2"/>
          </rPr>
          <t>Optional for completion</t>
        </r>
      </text>
    </comment>
    <comment ref="K14" authorId="0">
      <text>
        <r>
          <rPr>
            <sz val="9"/>
            <color indexed="81"/>
            <rFont val="Tahoma"/>
            <family val="2"/>
          </rPr>
          <t>Optional for completion</t>
        </r>
      </text>
    </comment>
    <comment ref="L14" authorId="0">
      <text>
        <r>
          <rPr>
            <sz val="9"/>
            <color indexed="81"/>
            <rFont val="Tahoma"/>
            <family val="2"/>
          </rPr>
          <t>Optional for completion</t>
        </r>
      </text>
    </comment>
    <comment ref="M14" authorId="0">
      <text>
        <r>
          <rPr>
            <sz val="9"/>
            <color indexed="81"/>
            <rFont val="Tahoma"/>
            <family val="2"/>
          </rPr>
          <t>Optional for completion</t>
        </r>
      </text>
    </comment>
    <comment ref="N14" authorId="0">
      <text>
        <r>
          <rPr>
            <sz val="9"/>
            <color indexed="81"/>
            <rFont val="Tahoma"/>
            <family val="2"/>
          </rPr>
          <t>Optional for completion
Year of survey that current treatment decisions are based on.</t>
        </r>
      </text>
    </comment>
    <comment ref="O14" authorId="0">
      <text>
        <r>
          <rPr>
            <sz val="9"/>
            <color indexed="81"/>
            <rFont val="Tahoma"/>
            <family val="2"/>
          </rPr>
          <t>Optional for completion
Type of survey that current treatment decisions are based on.</t>
        </r>
      </text>
    </comment>
    <comment ref="P14" authorId="0">
      <text>
        <r>
          <rPr>
            <sz val="9"/>
            <color indexed="81"/>
            <rFont val="Tahoma"/>
            <family val="2"/>
          </rPr>
          <t>Number of individuals living in endemic areas; includes population living in low- or high-risk communities.  Additionally, individuals living in very low-risk (i.e., &gt;0-&lt;20% prevalence) communities may be included if considered to be at risk of infection.  Typically entire population in endemic district.</t>
        </r>
      </text>
    </comment>
    <comment ref="Q14" authorId="0">
      <text>
        <r>
          <rPr>
            <sz val="9"/>
            <color indexed="81"/>
            <rFont val="Tahoma"/>
            <family val="2"/>
          </rPr>
          <t>Total population of Pre-SAC and SAC living in all the endemic areas in a country and which require PC</t>
        </r>
      </text>
    </comment>
    <comment ref="R14" authorId="0">
      <text>
        <r>
          <rPr>
            <sz val="9"/>
            <color indexed="81"/>
            <rFont val="Tahoma"/>
            <family val="2"/>
          </rPr>
          <t>Number of Pre-school age children living in endemic areas; includes PSAC living in low- or high-risk communities.  Additionally, PSAC living in very low-risk (i.e., &gt;0-&lt;20% prevalence) communities may be included if considered to be at risk of infection.  Typically entire PSAC population in endemic district.</t>
        </r>
      </text>
    </comment>
    <comment ref="S14" authorId="0">
      <text>
        <r>
          <rPr>
            <sz val="9"/>
            <color indexed="81"/>
            <rFont val="Tahoma"/>
            <family val="2"/>
          </rPr>
          <t>Number of School age children living in endemic areas; includes SAC living in low- or high-risk communities.  Additionally, SAC living in very low-risk (i.e., &gt;0-&lt;20% prevalence) communities may be included if considered to be at risk of infection.  Typically entire SAC population in endemic district.</t>
        </r>
      </text>
    </comment>
    <comment ref="T14" authorId="0">
      <text>
        <r>
          <rPr>
            <sz val="9"/>
            <color indexed="81"/>
            <rFont val="Tahoma"/>
            <family val="2"/>
          </rPr>
          <t>Number of high-risk adults living in endemic areas; includes HRA living in low- or high-risk communities.  Additionally, HRA living in very low-risk (i.e., &gt;0-&lt;20% prevalence) communities may be included if considered to be at risk of infection.  Typically entire HRA population in endemic district.
Even though high-risk adults may not be a specific target group for STH treatment, they should be included in at-risk population if they are considered at-risk of STH infection.</t>
        </r>
      </text>
    </comment>
    <comment ref="X14" authorId="0">
      <text>
        <r>
          <rPr>
            <sz val="9"/>
            <color indexed="81"/>
            <rFont val="Tahoma"/>
            <family val="2"/>
          </rPr>
          <t>If # rounds currently implemented/year doesn’t match what is recommended by WHO guidelines, please explain the rationale in comments.</t>
        </r>
      </text>
    </comment>
    <comment ref="AB14" authorId="0">
      <text>
        <r>
          <rPr>
            <sz val="9"/>
            <color indexed="81"/>
            <rFont val="Tahoma"/>
            <family val="2"/>
          </rPr>
          <t>Enter the number of most recent consecutive years of MDAs completed.  Please refer to Instructions for details..</t>
        </r>
      </text>
    </comment>
    <comment ref="AD14" authorId="0">
      <text>
        <r>
          <rPr>
            <sz val="9"/>
            <color indexed="81"/>
            <rFont val="Tahoma"/>
            <family val="2"/>
          </rPr>
          <t>Should only be completed if MDA is planned for fiscal year of workbook.
Round 1 applies to districts that get at least one round, while Round 2 applies to districts that get two rounds. The chronology of the rounds is not important (i.e., Round 2 may occur before Round 1 in a calendar year).  See instructions for example.</t>
        </r>
      </text>
    </comment>
    <comment ref="AE14" authorId="1">
      <text>
        <r>
          <rPr>
            <sz val="9"/>
            <color indexed="81"/>
            <rFont val="Tahoma"/>
            <family val="2"/>
          </rPr>
          <t>Required for USAID funding; optional for non-USAID funding</t>
        </r>
      </text>
    </comment>
    <comment ref="AF14" authorId="1">
      <text>
        <r>
          <rPr>
            <sz val="9"/>
            <color indexed="81"/>
            <rFont val="Tahoma"/>
            <family val="2"/>
          </rPr>
          <t>Required for USAID funding; optional for non-USAID funding</t>
        </r>
      </text>
    </comment>
    <comment ref="AG14" authorId="1">
      <text>
        <r>
          <rPr>
            <sz val="9"/>
            <color indexed="81"/>
            <rFont val="Tahoma"/>
            <family val="2"/>
          </rPr>
          <t>Required for USAID funding; optional for non-USAID funding</t>
        </r>
      </text>
    </comment>
    <comment ref="AH14" authorId="1">
      <text>
        <r>
          <rPr>
            <sz val="9"/>
            <color indexed="81"/>
            <rFont val="Tahoma"/>
            <family val="2"/>
          </rPr>
          <t>Required for USAID funding; optional for non-USAID funding</t>
        </r>
      </text>
    </comment>
    <comment ref="AJ14" authorId="0">
      <text>
        <r>
          <rPr>
            <sz val="9"/>
            <color indexed="81"/>
            <rFont val="Tahoma"/>
            <family val="2"/>
          </rPr>
          <t>Optional for completion
Codes 1-15 may be assigned by sub-partner to indicate partners (or combinations of partners) operating in a given district, including the government, other NGOs working with USAID support, and/or other NGOs working with non-USAID support.  The definitions of codes are country-specific, and may be defined in “Comments” box on Status, Country, and/or disease-specific tabs.</t>
        </r>
      </text>
    </comment>
    <comment ref="AK14" authorId="0">
      <text>
        <r>
          <rPr>
            <sz val="9"/>
            <color indexed="81"/>
            <rFont val="Tahoma"/>
            <family val="2"/>
          </rPr>
          <t xml:space="preserve">Optional for completion
Update the target figures with the real target data (as opposed to the 80% (for example) used during work planning) if there is a difference based on how the country registers its target population.
</t>
        </r>
      </text>
    </comment>
    <comment ref="AL14" authorId="0">
      <text>
        <r>
          <rPr>
            <sz val="9"/>
            <color indexed="81"/>
            <rFont val="Tahoma"/>
            <family val="2"/>
          </rPr>
          <t>Update the target figures with the real target data (as opposed to the 80% (for example) used during work planning) if there is a difference based on how the country registers its target population.</t>
        </r>
      </text>
    </comment>
    <comment ref="AO14" authorId="0">
      <text>
        <r>
          <rPr>
            <sz val="9"/>
            <color indexed="81"/>
            <rFont val="Tahoma"/>
            <family val="2"/>
          </rPr>
          <t>Even though high-risk adults may not be a specific target group for STH treatment, they benefit from treatment with IVM/DEC+ALB in districts co-endemic with LF, and therefore typically should be included as target population if treated through IVM/DEC+ALB.</t>
        </r>
      </text>
    </comment>
    <comment ref="AQ14" authorId="0">
      <text>
        <r>
          <rPr>
            <sz val="9"/>
            <color indexed="81"/>
            <rFont val="Tahoma"/>
            <family val="2"/>
          </rPr>
          <t>Optional for completion</t>
        </r>
      </text>
    </comment>
    <comment ref="AS14" authorId="0">
      <text>
        <r>
          <rPr>
            <sz val="9"/>
            <color indexed="81"/>
            <rFont val="Tahoma"/>
            <family val="2"/>
          </rPr>
          <t>Optional for completion
Can apply a percentage to the total treated if treatment not disaggregated on registers/tally sheets/reporting forms, with a comment explaining the situation.</t>
        </r>
      </text>
    </comment>
    <comment ref="AT14" authorId="0">
      <text>
        <r>
          <rPr>
            <sz val="9"/>
            <color indexed="81"/>
            <rFont val="Tahoma"/>
            <family val="2"/>
          </rPr>
          <t>Can apply a percentage to the total treated if treatment not disaggregated on registers/tally sheets/reporting forms, with a comment explaining the situation.</t>
        </r>
      </text>
    </comment>
    <comment ref="AU14" authorId="0">
      <text>
        <r>
          <rPr>
            <sz val="9"/>
            <color indexed="81"/>
            <rFont val="Tahoma"/>
            <family val="2"/>
          </rPr>
          <t>Optional for completion
Can apply a percentage to the total treated if treatment not disaggregated on registers/tally sheets/reporting forms, with a comment explaining the situation.</t>
        </r>
      </text>
    </comment>
    <comment ref="AV14" authorId="0">
      <text>
        <r>
          <rPr>
            <sz val="9"/>
            <color indexed="81"/>
            <rFont val="Tahoma"/>
            <family val="2"/>
          </rPr>
          <t>Can apply a percentage to the total treated if treatment not disaggregated on registers/tally sheets/reporting forms, with a comment explaining the situation.</t>
        </r>
      </text>
    </comment>
    <comment ref="AW14" authorId="0">
      <text>
        <r>
          <rPr>
            <sz val="9"/>
            <color indexed="81"/>
            <rFont val="Tahoma"/>
            <family val="2"/>
          </rPr>
          <t>Optional for completion
Even though high-risk adults may not be a specific target group for STH treatment, they benefit from treatment with IVM/DEC+ALB in districts co-endemic with LF, and therefore typically should be included if treated through IVM/DEC+ALB.</t>
        </r>
      </text>
    </comment>
    <comment ref="AX14" authorId="0">
      <text>
        <r>
          <rPr>
            <sz val="9"/>
            <color indexed="81"/>
            <rFont val="Tahoma"/>
            <family val="2"/>
          </rPr>
          <t>Even though high-risk adults may not be a specific target group for STH treatment, they benefit from treatment with IVM/DEC+ALB in districts co-endemic with LF, and therefore typically should be included if treated through IVM/DEC+ALB.</t>
        </r>
      </text>
    </comment>
    <comment ref="AY14" authorId="0">
      <text>
        <r>
          <rPr>
            <sz val="9"/>
            <color indexed="81"/>
            <rFont val="Tahoma"/>
            <family val="2"/>
          </rPr>
          <t>Optional for completion
Should reflect actual number, and should NOT apply a percentage to the total treated.</t>
        </r>
      </text>
    </comment>
    <comment ref="AZ14" authorId="0">
      <text>
        <r>
          <rPr>
            <sz val="9"/>
            <color indexed="81"/>
            <rFont val="Tahoma"/>
            <family val="2"/>
          </rPr>
          <t>Should reflect actual number, and should NOT apply a percentage to the total treated.</t>
        </r>
      </text>
    </comment>
    <comment ref="BA14" authorId="0">
      <text>
        <r>
          <rPr>
            <sz val="9"/>
            <color indexed="81"/>
            <rFont val="Tahoma"/>
            <family val="2"/>
          </rPr>
          <t>Optional for completion
Should reflect actual number, and should NOT apply a percentage to the total treated.</t>
        </r>
      </text>
    </comment>
    <comment ref="BB14" authorId="0">
      <text>
        <r>
          <rPr>
            <sz val="9"/>
            <color indexed="81"/>
            <rFont val="Tahoma"/>
            <family val="2"/>
          </rPr>
          <t>Should reflect actual number, and should NOT apply a percentage to the total treated.</t>
        </r>
      </text>
    </comment>
    <comment ref="BC14" authorId="0">
      <text>
        <r>
          <rPr>
            <sz val="9"/>
            <color indexed="81"/>
            <rFont val="Tahoma"/>
            <family val="2"/>
          </rPr>
          <t xml:space="preserve">Required for USAID funding; optional for non-USAID funding.  From the drop-down menu, choose whether or not there was a stock-out of drug during MDA in the district.  A stock-out may be defined as a situation in which the number of drugs required for MDA is not enough for the intended population and cannot be fulfilled by the current inventory of drugs in the same geographic area.  Please do not include delays in drug arrival or clearance at the central level that caused delay in initiating MDA.
</t>
        </r>
      </text>
    </comment>
    <comment ref="BD14" authorId="1">
      <text>
        <r>
          <rPr>
            <sz val="9"/>
            <color indexed="81"/>
            <rFont val="Tahoma"/>
            <family val="2"/>
          </rPr>
          <t>Required for USAID funding; optional for non-USAID funding</t>
        </r>
      </text>
    </comment>
    <comment ref="BE14" authorId="0">
      <text>
        <r>
          <rPr>
            <sz val="9"/>
            <color indexed="81"/>
            <rFont val="Tahoma"/>
            <family val="2"/>
          </rPr>
          <t xml:space="preserve">Required for USAID funding; optional for non-USAID funding.  If varied within district, the worst case should be reflected, and this should be noted in the comments. </t>
        </r>
        <r>
          <rPr>
            <b/>
            <sz val="9"/>
            <color indexed="81"/>
            <rFont val="Tahoma"/>
            <family val="2"/>
          </rPr>
          <t xml:space="preserve"> </t>
        </r>
        <r>
          <rPr>
            <sz val="9"/>
            <color indexed="81"/>
            <rFont val="Tahoma"/>
            <family val="2"/>
          </rPr>
          <t xml:space="preserve">
</t>
        </r>
      </text>
    </comment>
    <comment ref="BG14" authorId="0">
      <text>
        <r>
          <rPr>
            <sz val="9"/>
            <color indexed="81"/>
            <rFont val="Tahoma"/>
            <family val="2"/>
          </rPr>
          <t># treated/# eligible targeted</t>
        </r>
      </text>
    </comment>
    <comment ref="BH14" authorId="0">
      <text>
        <r>
          <rPr>
            <sz val="9"/>
            <color indexed="81"/>
            <rFont val="Tahoma"/>
            <family val="2"/>
          </rPr>
          <t># treated/# at-risk in the district
If a district was treated during the year, followed by a DSA in the same year that showed MDA could be stopped, the epi cvg calculation may not be accurate.  The at-risk population that was treated can be recorded in the comments column for future reference and calculations.</t>
        </r>
      </text>
    </comment>
    <comment ref="BI14" authorId="0">
      <text>
        <r>
          <rPr>
            <sz val="9"/>
            <color indexed="81"/>
            <rFont val="Tahoma"/>
            <family val="2"/>
          </rPr>
          <t># treated/# eligible targeted</t>
        </r>
      </text>
    </comment>
    <comment ref="BJ14" authorId="0">
      <text>
        <r>
          <rPr>
            <sz val="9"/>
            <color indexed="81"/>
            <rFont val="Tahoma"/>
            <family val="2"/>
          </rPr>
          <t># treated/# at-risk in the district
If a district was treated during the year, followed by a DSA in the same year that showed MDA could be stopped, the epi cvg calculation may not be accurate.  The at-risk population that was treated can be recorded in the comments column for future reference and calculations.</t>
        </r>
      </text>
    </comment>
    <comment ref="BL14" authorId="0">
      <text>
        <r>
          <rPr>
            <sz val="9"/>
            <color indexed="81"/>
            <rFont val="Tahoma"/>
            <family val="2"/>
          </rPr>
          <t>Should only be completed if MDA is planned for fiscal year of workbook.
Round 1 applies to districts that get at least one round, while Round 2 applies to districts that get two rounds. The chronology of the rounds is not important (i.e., Round 2 may occur before Round 1 in a calendar year).  See instructions for example.</t>
        </r>
      </text>
    </comment>
    <comment ref="BM14" authorId="1">
      <text>
        <r>
          <rPr>
            <sz val="9"/>
            <color indexed="81"/>
            <rFont val="Tahoma"/>
            <family val="2"/>
          </rPr>
          <t>Required for USAID funding; optional for non-USAID funding</t>
        </r>
      </text>
    </comment>
    <comment ref="BN14" authorId="1">
      <text>
        <r>
          <rPr>
            <sz val="9"/>
            <color indexed="81"/>
            <rFont val="Tahoma"/>
            <family val="2"/>
          </rPr>
          <t>Required for USAID funding; optional for non-USAID funding</t>
        </r>
      </text>
    </comment>
    <comment ref="BO14" authorId="1">
      <text>
        <r>
          <rPr>
            <sz val="9"/>
            <color indexed="81"/>
            <rFont val="Tahoma"/>
            <family val="2"/>
          </rPr>
          <t>Required for USAID funding; optional for non-USAID funding</t>
        </r>
      </text>
    </comment>
    <comment ref="BP14" authorId="1">
      <text>
        <r>
          <rPr>
            <sz val="9"/>
            <color indexed="81"/>
            <rFont val="Tahoma"/>
            <family val="2"/>
          </rPr>
          <t>Required for USAID funding; optional for non-USAID funding</t>
        </r>
      </text>
    </comment>
    <comment ref="BR14" authorId="0">
      <text>
        <r>
          <rPr>
            <sz val="9"/>
            <color indexed="81"/>
            <rFont val="Tahoma"/>
            <family val="2"/>
          </rPr>
          <t>Optional for completion
Codes 1-15 may be assigned by sub-partner to indicate partners (or combinations of partners) operating in a given district, including the government, other NGOs working with USAID support, and/or other NGOs working with non-USAID support.  The definitions of codes are country-specific, and may be defined in “Comments” box on Status, Country, and/or disease-specific tabs.</t>
        </r>
      </text>
    </comment>
    <comment ref="BS14" authorId="0">
      <text>
        <r>
          <rPr>
            <sz val="9"/>
            <color indexed="81"/>
            <rFont val="Tahoma"/>
            <family val="2"/>
          </rPr>
          <t xml:space="preserve">Optional for completion
Update the target figures with the real target data (as opposed to the 80% (for example) used during work planning) if there is a difference based on how the country registers its target population.
</t>
        </r>
      </text>
    </comment>
    <comment ref="BT14" authorId="0">
      <text>
        <r>
          <rPr>
            <sz val="9"/>
            <color indexed="81"/>
            <rFont val="Tahoma"/>
            <family val="2"/>
          </rPr>
          <t>Update the target figures with the real target data (as opposed to the 80% (for example) used during work planning) if there is a difference based on how the country registers its target population.</t>
        </r>
      </text>
    </comment>
    <comment ref="BW14" authorId="0">
      <text>
        <r>
          <rPr>
            <sz val="9"/>
            <color indexed="81"/>
            <rFont val="Tahoma"/>
            <family val="2"/>
          </rPr>
          <t>Even though high-risk adults may not be a specific target group for STH treatment, they benefit from treatment with IVM/DEC+ALB in districts co-endemic with LF, and therefore typically should be included as target population if treated through IVM/DEC+ALB.</t>
        </r>
      </text>
    </comment>
    <comment ref="BY14" authorId="0">
      <text>
        <r>
          <rPr>
            <sz val="9"/>
            <color indexed="81"/>
            <rFont val="Tahoma"/>
            <family val="2"/>
          </rPr>
          <t>Optional for completion</t>
        </r>
      </text>
    </comment>
    <comment ref="CA14" authorId="0">
      <text>
        <r>
          <rPr>
            <sz val="9"/>
            <color indexed="81"/>
            <rFont val="Tahoma"/>
            <family val="2"/>
          </rPr>
          <t>Optional for completion
Can apply a percentage to the total treated if treatment not disaggregated on registers/tally sheets/reporting forms, with a comment explaining the situation.</t>
        </r>
      </text>
    </comment>
    <comment ref="CB14" authorId="0">
      <text>
        <r>
          <rPr>
            <sz val="9"/>
            <color indexed="81"/>
            <rFont val="Tahoma"/>
            <family val="2"/>
          </rPr>
          <t>Can apply a percentage to the total treated if treatment not disaggregated on registers/tally sheets/reporting forms, with a comment explaining the situation.</t>
        </r>
      </text>
    </comment>
    <comment ref="CC14" authorId="0">
      <text>
        <r>
          <rPr>
            <sz val="9"/>
            <color indexed="81"/>
            <rFont val="Tahoma"/>
            <family val="2"/>
          </rPr>
          <t>Optional for completion
Can apply a percentage to the total treated if treatment not disaggregated on registers/tally sheets/reporting forms, with a comment explaining the situation.</t>
        </r>
      </text>
    </comment>
    <comment ref="CD14" authorId="0">
      <text>
        <r>
          <rPr>
            <sz val="9"/>
            <color indexed="81"/>
            <rFont val="Tahoma"/>
            <family val="2"/>
          </rPr>
          <t>Can apply a percentage to the total treated if treatment not disaggregated on registers/tally sheets/reporting forms, with a comment explaining the situation.</t>
        </r>
      </text>
    </comment>
    <comment ref="CE14" authorId="0">
      <text>
        <r>
          <rPr>
            <sz val="9"/>
            <color indexed="81"/>
            <rFont val="Tahoma"/>
            <family val="2"/>
          </rPr>
          <t>Optional for completion
Even though high-risk adults may not be a specific target group for STH treatment, they benefit from treatment with IVM/DEC+ALB in districts co-endemic with LF, and therefore typically should be included if treated through IVM/DEC+ALB.</t>
        </r>
      </text>
    </comment>
    <comment ref="CF14" authorId="0">
      <text>
        <r>
          <rPr>
            <sz val="9"/>
            <color indexed="81"/>
            <rFont val="Tahoma"/>
            <family val="2"/>
          </rPr>
          <t>Even though high-risk adults may not be a specific target group for STH treatment, they benefit from treatment with IVM/DEC+ALB in districts co-endemic with LF, and therefore typically should be included if treated through IVM/DEC+ALB.</t>
        </r>
      </text>
    </comment>
    <comment ref="CG14" authorId="0">
      <text>
        <r>
          <rPr>
            <sz val="9"/>
            <color indexed="81"/>
            <rFont val="Tahoma"/>
            <family val="2"/>
          </rPr>
          <t>Optional for completion
Should reflect actual number, and should NOT apply a percentage to the total treated.</t>
        </r>
      </text>
    </comment>
    <comment ref="CH14" authorId="0">
      <text>
        <r>
          <rPr>
            <sz val="9"/>
            <color indexed="81"/>
            <rFont val="Tahoma"/>
            <family val="2"/>
          </rPr>
          <t>Should reflect actual number, and should NOT apply a percentage to the total treated.</t>
        </r>
      </text>
    </comment>
    <comment ref="CI14" authorId="0">
      <text>
        <r>
          <rPr>
            <sz val="9"/>
            <color indexed="81"/>
            <rFont val="Tahoma"/>
            <family val="2"/>
          </rPr>
          <t>Optional for completion
Should reflect actual number, and should NOT apply a percentage to the total treated.</t>
        </r>
      </text>
    </comment>
    <comment ref="CJ14" authorId="0">
      <text>
        <r>
          <rPr>
            <sz val="9"/>
            <color indexed="81"/>
            <rFont val="Tahoma"/>
            <family val="2"/>
          </rPr>
          <t>Should reflect actual number, and should NOT apply a percentage to the total treated.</t>
        </r>
      </text>
    </comment>
    <comment ref="CK14" authorId="0">
      <text>
        <r>
          <rPr>
            <sz val="9"/>
            <color indexed="81"/>
            <rFont val="Tahoma"/>
            <family val="2"/>
          </rPr>
          <t xml:space="preserve">Required for USAID funding; optional for non-USAID funding.  From the drop-down menu, choose whether or not there was a stock-out of drug during MDA in the district.  A stock-out may be defined as a situation in which the number of drugs required for MDA is not enough for the intended population and cannot be fulfilled by the current inventory of drugs in the same geographic area.  Please do not include delays in drug arrival or clearance at the central level that caused delay in initiating MDA.
</t>
        </r>
      </text>
    </comment>
    <comment ref="CL14" authorId="1">
      <text>
        <r>
          <rPr>
            <sz val="9"/>
            <color indexed="81"/>
            <rFont val="Tahoma"/>
            <family val="2"/>
          </rPr>
          <t>Required for USAID funding; optional for non-USAID funding</t>
        </r>
      </text>
    </comment>
    <comment ref="CM14" authorId="0">
      <text>
        <r>
          <rPr>
            <sz val="9"/>
            <color indexed="81"/>
            <rFont val="Tahoma"/>
            <family val="2"/>
          </rPr>
          <t xml:space="preserve">Required for USAID funding; optional for non-USAID funding.  If varied within district, the worst case should be reflected, and this should be noted in the comments. </t>
        </r>
        <r>
          <rPr>
            <b/>
            <sz val="9"/>
            <color indexed="81"/>
            <rFont val="Tahoma"/>
            <family val="2"/>
          </rPr>
          <t xml:space="preserve"> </t>
        </r>
        <r>
          <rPr>
            <sz val="9"/>
            <color indexed="81"/>
            <rFont val="Tahoma"/>
            <family val="2"/>
          </rPr>
          <t xml:space="preserve">
</t>
        </r>
      </text>
    </comment>
    <comment ref="CO14" authorId="0">
      <text>
        <r>
          <rPr>
            <sz val="9"/>
            <color indexed="81"/>
            <rFont val="Tahoma"/>
            <family val="2"/>
          </rPr>
          <t># treated/# eligible targeted</t>
        </r>
      </text>
    </comment>
    <comment ref="CP14" authorId="0">
      <text>
        <r>
          <rPr>
            <sz val="9"/>
            <color indexed="81"/>
            <rFont val="Tahoma"/>
            <family val="2"/>
          </rPr>
          <t># treated/# at-risk in the district
If a district was treated during the year, followed by a DSA in the same year that showed MDA could be stopped, the epi cvg calculation may not be accurate.  The at-risk population that was treated can be recorded in the comments column for future reference and calculations.</t>
        </r>
      </text>
    </comment>
    <comment ref="CQ14" authorId="0">
      <text>
        <r>
          <rPr>
            <sz val="9"/>
            <color indexed="81"/>
            <rFont val="Tahoma"/>
            <family val="2"/>
          </rPr>
          <t># treated/# eligible targeted</t>
        </r>
      </text>
    </comment>
    <comment ref="CR14" authorId="0">
      <text>
        <r>
          <rPr>
            <sz val="9"/>
            <color indexed="81"/>
            <rFont val="Tahoma"/>
            <family val="2"/>
          </rPr>
          <t># treated/# at-risk in the district
If a district was treated during the year, followed by a DSA in the same year that showed MDA could be stopped, the epi cvg calculation may not be accurate.  The at-risk population that was treated can be recorded in the comments column for future reference and calculations.</t>
        </r>
      </text>
    </comment>
  </commentList>
</comments>
</file>

<file path=xl/comments8.xml><?xml version="1.0" encoding="utf-8"?>
<comments xmlns="http://schemas.openxmlformats.org/spreadsheetml/2006/main">
  <authors>
    <author>Bhandari, Kalpana</author>
    <author>kzoerhoff</author>
  </authors>
  <commentList>
    <comment ref="G17" authorId="0">
      <text>
        <r>
          <rPr>
            <sz val="9"/>
            <color indexed="81"/>
            <rFont val="Tahoma"/>
            <family val="2"/>
          </rPr>
          <t>Optional for completion</t>
        </r>
      </text>
    </comment>
    <comment ref="H17" authorId="0">
      <text>
        <r>
          <rPr>
            <sz val="9"/>
            <color indexed="81"/>
            <rFont val="Tahoma"/>
            <family val="2"/>
          </rPr>
          <t>Optional for completion
If more than one site, indicate the worst-case (i.e., highest) value.</t>
        </r>
      </text>
    </comment>
    <comment ref="I17" authorId="0">
      <text>
        <r>
          <rPr>
            <sz val="9"/>
            <color indexed="81"/>
            <rFont val="Tahoma"/>
            <family val="2"/>
          </rPr>
          <t>Optional for completion</t>
        </r>
      </text>
    </comment>
    <comment ref="J17" authorId="0">
      <text>
        <r>
          <rPr>
            <sz val="9"/>
            <color indexed="81"/>
            <rFont val="Tahoma"/>
            <family val="2"/>
          </rPr>
          <t>Optional for completion</t>
        </r>
      </text>
    </comment>
    <comment ref="K17" authorId="0">
      <text>
        <r>
          <rPr>
            <sz val="9"/>
            <color indexed="81"/>
            <rFont val="Tahoma"/>
            <family val="2"/>
          </rPr>
          <t>Optional for completion</t>
        </r>
      </text>
    </comment>
    <comment ref="L17" authorId="0">
      <text>
        <r>
          <rPr>
            <sz val="9"/>
            <color indexed="81"/>
            <rFont val="Tahoma"/>
            <family val="2"/>
          </rPr>
          <t>Optional for completion</t>
        </r>
      </text>
    </comment>
    <comment ref="M17" authorId="0">
      <text>
        <r>
          <rPr>
            <sz val="9"/>
            <color indexed="81"/>
            <rFont val="Tahoma"/>
            <family val="2"/>
          </rPr>
          <t>Optional for completion</t>
        </r>
      </text>
    </comment>
    <comment ref="N17" authorId="0">
      <text>
        <r>
          <rPr>
            <sz val="9"/>
            <color indexed="81"/>
            <rFont val="Tahoma"/>
            <family val="2"/>
          </rPr>
          <t>Optional for completion</t>
        </r>
      </text>
    </comment>
    <comment ref="O17" authorId="0">
      <text>
        <r>
          <rPr>
            <sz val="9"/>
            <color indexed="81"/>
            <rFont val="Tahoma"/>
            <family val="2"/>
          </rPr>
          <t>Enter the estimated month of next planned trachoma impact survey for each trachoma-endemic district where SAFE has started.</t>
        </r>
      </text>
    </comment>
    <comment ref="P17" authorId="0">
      <text>
        <r>
          <rPr>
            <sz val="9"/>
            <color indexed="81"/>
            <rFont val="Tahoma"/>
            <family val="2"/>
          </rPr>
          <t>Enter the estimated year of next planned trachoma impact survey for each trachoma endemic district where SAFE has started.</t>
        </r>
      </text>
    </comment>
    <comment ref="Q17" authorId="0">
      <text>
        <r>
          <rPr>
            <sz val="9"/>
            <color indexed="81"/>
            <rFont val="Tahoma"/>
            <family val="2"/>
          </rPr>
          <t>Number of individuals living in endemic areas; typically entire population in endemic district or sub-district, unless there is no transmission in urban areas.</t>
        </r>
      </text>
    </comment>
    <comment ref="S17" authorId="0">
      <text>
        <r>
          <rPr>
            <sz val="9"/>
            <color indexed="81"/>
            <rFont val="Tahoma"/>
            <family val="2"/>
          </rPr>
          <t>If level of implementation doesn't match what is recommended by WHO guidelines, please explain the rationale in comments.</t>
        </r>
      </text>
    </comment>
    <comment ref="U17" authorId="0">
      <text>
        <r>
          <rPr>
            <sz val="9"/>
            <color indexed="81"/>
            <rFont val="Tahoma"/>
            <family val="2"/>
          </rPr>
          <t>This is the same year as the trachoma impact survey was conducted and should only be filled out in districts that have passed district-level trachoma impact survey.</t>
        </r>
      </text>
    </comment>
    <comment ref="AB17" authorId="0">
      <text>
        <r>
          <rPr>
            <sz val="9"/>
            <color indexed="81"/>
            <rFont val="Tahoma"/>
            <family val="2"/>
          </rPr>
          <t>Enter the number of most recent consecutive MDAs completed.  Please refer to Instructions for details..</t>
        </r>
      </text>
    </comment>
    <comment ref="AD17" authorId="0">
      <text>
        <r>
          <rPr>
            <sz val="9"/>
            <color indexed="81"/>
            <rFont val="Tahoma"/>
            <family val="2"/>
          </rPr>
          <t>Should only be completed if MDA is planned for fiscal year of workbook.</t>
        </r>
      </text>
    </comment>
    <comment ref="AE17" authorId="1">
      <text>
        <r>
          <rPr>
            <sz val="9"/>
            <color indexed="81"/>
            <rFont val="Tahoma"/>
            <family val="2"/>
          </rPr>
          <t>Required for USAID funding; optional for non-USAID funding</t>
        </r>
      </text>
    </comment>
    <comment ref="AF17" authorId="1">
      <text>
        <r>
          <rPr>
            <sz val="9"/>
            <color indexed="81"/>
            <rFont val="Tahoma"/>
            <family val="2"/>
          </rPr>
          <t>Required for USAID funding; optional for non-USAID funding</t>
        </r>
      </text>
    </comment>
    <comment ref="AG17" authorId="1">
      <text>
        <r>
          <rPr>
            <sz val="9"/>
            <color indexed="81"/>
            <rFont val="Tahoma"/>
            <family val="2"/>
          </rPr>
          <t>Required for USAID funding; optional for non-USAID funding</t>
        </r>
      </text>
    </comment>
    <comment ref="AH17" authorId="1">
      <text>
        <r>
          <rPr>
            <sz val="9"/>
            <color indexed="81"/>
            <rFont val="Tahoma"/>
            <family val="2"/>
          </rPr>
          <t>Required for USAID funding; optional for non-USAID funding</t>
        </r>
      </text>
    </comment>
    <comment ref="AJ17" authorId="0">
      <text>
        <r>
          <rPr>
            <sz val="9"/>
            <color indexed="81"/>
            <rFont val="Tahoma"/>
            <family val="2"/>
          </rPr>
          <t>Optional for completion
Codes 1-15 may be assigned by sub-partner to indicate partners (or combinations of partners) operating in a given district, including the government, other NGOs working with USAID support, and/or other NGOs working with non-USAID support.  The definitions of codes are country-specific, and may be defined in “Comments” box on Status, Country, and/or disease-specific tabs.</t>
        </r>
      </text>
    </comment>
    <comment ref="AK17" authorId="0">
      <text>
        <r>
          <rPr>
            <sz val="9"/>
            <color indexed="81"/>
            <rFont val="Tahoma"/>
            <family val="2"/>
          </rPr>
          <t xml:space="preserve">Optional for completion
Update the target figures with the real target data (as opposed to the 100% (for example) used during work planning) if there is a difference based on how the country registers its target population.
</t>
        </r>
      </text>
    </comment>
    <comment ref="AL17" authorId="0">
      <text>
        <r>
          <rPr>
            <sz val="9"/>
            <color indexed="81"/>
            <rFont val="Tahoma"/>
            <family val="2"/>
          </rPr>
          <t xml:space="preserve">Update the target figures with the real target data (as opposed to the 100% (for example) used during work planning) if there is a difference based on how the country registers its target population.
</t>
        </r>
      </text>
    </comment>
    <comment ref="AN17" authorId="0">
      <text>
        <r>
          <rPr>
            <sz val="9"/>
            <color indexed="81"/>
            <rFont val="Tahoma"/>
            <family val="2"/>
          </rPr>
          <t>Optional for completion</t>
        </r>
      </text>
    </comment>
    <comment ref="AP17" authorId="0">
      <text>
        <r>
          <rPr>
            <sz val="9"/>
            <color indexed="81"/>
            <rFont val="Tahoma"/>
            <family val="2"/>
          </rPr>
          <t>Optional for completion</t>
        </r>
      </text>
    </comment>
    <comment ref="AR17" authorId="0">
      <text>
        <r>
          <rPr>
            <sz val="9"/>
            <color indexed="81"/>
            <rFont val="Tahoma"/>
            <family val="2"/>
          </rPr>
          <t>Optional for completion</t>
        </r>
      </text>
    </comment>
    <comment ref="AT17" authorId="0">
      <text>
        <r>
          <rPr>
            <sz val="9"/>
            <color indexed="81"/>
            <rFont val="Tahoma"/>
            <family val="2"/>
          </rPr>
          <t>Optional for completion
Should reflect actual number, and should NOT apply a percentage to the total treated.</t>
        </r>
      </text>
    </comment>
    <comment ref="AU17" authorId="0">
      <text>
        <r>
          <rPr>
            <sz val="9"/>
            <color indexed="81"/>
            <rFont val="Tahoma"/>
            <family val="2"/>
          </rPr>
          <t>Should reflect actual number, and should NOT apply a percentage to the total treated.</t>
        </r>
      </text>
    </comment>
    <comment ref="AV17" authorId="0">
      <text>
        <r>
          <rPr>
            <sz val="9"/>
            <color indexed="81"/>
            <rFont val="Tahoma"/>
            <family val="2"/>
          </rPr>
          <t>Should reflect actual number, and should NOT apply a percentage to the total treated.</t>
        </r>
      </text>
    </comment>
    <comment ref="AW17" authorId="0">
      <text>
        <r>
          <rPr>
            <sz val="9"/>
            <color indexed="81"/>
            <rFont val="Tahoma"/>
            <family val="2"/>
          </rPr>
          <t>Optional for completion
Should reflect actual number, and should NOT apply a percentage to the total treated.</t>
        </r>
      </text>
    </comment>
    <comment ref="AX17" authorId="0">
      <text>
        <r>
          <rPr>
            <sz val="9"/>
            <color indexed="81"/>
            <rFont val="Tahoma"/>
            <family val="2"/>
          </rPr>
          <t xml:space="preserve">Required for USAID funding; optional for non-USAID funding.  From the drop-down menu, choose whether or not there was a stock-out of drug during MDA in the district.  A stock-out may be defined as a situation in which the number of drugs required for MDA is not enough for the intended population and cannot be fulfilled by the current inventory of drugs in the same geographic area.  Please do not include delays in drug arrival or clearance at the central level that caused delay in initiating MDA.
</t>
        </r>
      </text>
    </comment>
    <comment ref="AY17" authorId="1">
      <text>
        <r>
          <rPr>
            <sz val="9"/>
            <color indexed="81"/>
            <rFont val="Tahoma"/>
            <family val="2"/>
          </rPr>
          <t>Required for USAID funding; optional for non-USAID funding</t>
        </r>
      </text>
    </comment>
    <comment ref="AZ17" authorId="0">
      <text>
        <r>
          <rPr>
            <sz val="9"/>
            <color indexed="81"/>
            <rFont val="Tahoma"/>
            <family val="2"/>
          </rPr>
          <t xml:space="preserve">Required for USAID funding; optional for non-USAID funding.  If varied within district, the worst case should be reflected, and this should be noted in the comments. </t>
        </r>
        <r>
          <rPr>
            <b/>
            <sz val="9"/>
            <color indexed="81"/>
            <rFont val="Tahoma"/>
            <family val="2"/>
          </rPr>
          <t xml:space="preserve"> </t>
        </r>
        <r>
          <rPr>
            <sz val="9"/>
            <color indexed="81"/>
            <rFont val="Tahoma"/>
            <family val="2"/>
          </rPr>
          <t xml:space="preserve">
</t>
        </r>
      </text>
    </comment>
    <comment ref="BB17" authorId="0">
      <text>
        <r>
          <rPr>
            <sz val="9"/>
            <color indexed="81"/>
            <rFont val="Tahoma"/>
            <family val="2"/>
          </rPr>
          <t># treated/# eligible targeted</t>
        </r>
      </text>
    </comment>
    <comment ref="BC17" authorId="0">
      <text>
        <r>
          <rPr>
            <sz val="9"/>
            <color indexed="81"/>
            <rFont val="Tahoma"/>
            <family val="2"/>
          </rPr>
          <t># treated/# at-risk in the district
If a district was treated during the year, followed by a DSA in the same year that showed MDA could be stopped, the epi cvg calculation may not be accurate.  The at-risk population that was treated can be recorded in the comments column for future reference and calculations</t>
        </r>
      </text>
    </comment>
    <comment ref="BD17" authorId="0">
      <text>
        <r>
          <rPr>
            <sz val="9"/>
            <color indexed="81"/>
            <rFont val="Tahoma"/>
            <family val="2"/>
          </rPr>
          <t># treated/# eligible targeted</t>
        </r>
      </text>
    </comment>
    <comment ref="BE17" authorId="0">
      <text>
        <r>
          <rPr>
            <sz val="9"/>
            <color indexed="81"/>
            <rFont val="Tahoma"/>
            <family val="2"/>
          </rPr>
          <t># treated/# at-risk in the district
If a district was treated during the year, followed by a DSA in the same year that showed MDA could be stopped, the epi cvg calculation may not be accurate.  The at-risk population that was treated can be recorded in the comments column for future reference and calculations</t>
        </r>
      </text>
    </comment>
  </commentList>
</comments>
</file>

<file path=xl/comments9.xml><?xml version="1.0" encoding="utf-8"?>
<comments xmlns="http://schemas.openxmlformats.org/spreadsheetml/2006/main">
  <authors>
    <author>Bhandari, Kalpana</author>
  </authors>
  <commentList>
    <comment ref="B11" authorId="0">
      <text>
        <r>
          <rPr>
            <sz val="9"/>
            <color indexed="81"/>
            <rFont val="Tahoma"/>
            <family val="2"/>
          </rPr>
          <t>Includes NS, since mapping is not required in these districts.</t>
        </r>
      </text>
    </comment>
    <comment ref="B13" authorId="0">
      <text>
        <r>
          <rPr>
            <sz val="9"/>
            <color indexed="81"/>
            <rFont val="Tahoma"/>
            <family val="2"/>
          </rPr>
          <t>Includes “Pending,” since evidence not yet available that no longer endemic</t>
        </r>
      </text>
    </comment>
    <comment ref="B15" authorId="0">
      <text>
        <r>
          <rPr>
            <sz val="9"/>
            <color indexed="81"/>
            <rFont val="Tahoma"/>
            <family val="2"/>
          </rPr>
          <t>Refers to UIG-A at sub-district level for trachoma</t>
        </r>
      </text>
    </comment>
    <comment ref="B31" authorId="0">
      <text>
        <r>
          <rPr>
            <sz val="9"/>
            <color indexed="81"/>
            <rFont val="Tahoma"/>
            <family val="2"/>
          </rPr>
          <t>Refers to UIG-A at sub-district level for trachoma</t>
        </r>
      </text>
    </comment>
    <comment ref="B56" authorId="0">
      <text>
        <r>
          <rPr>
            <sz val="9"/>
            <color indexed="81"/>
            <rFont val="Tahoma"/>
            <family val="2"/>
          </rPr>
          <t># districts treated/# districts endemic above treatment threshold</t>
        </r>
      </text>
    </comment>
    <comment ref="B57" authorId="0">
      <text>
        <r>
          <rPr>
            <sz val="9"/>
            <color indexed="81"/>
            <rFont val="Tahoma"/>
            <family val="2"/>
          </rPr>
          <t># persons treated/# eligible persons targeted</t>
        </r>
      </text>
    </comment>
    <comment ref="B58" authorId="0">
      <text>
        <r>
          <rPr>
            <sz val="9"/>
            <color indexed="81"/>
            <rFont val="Tahoma"/>
            <family val="2"/>
          </rPr>
          <t># persons treated/# persons at-risk in the districts treated</t>
        </r>
      </text>
    </comment>
    <comment ref="B59" authorId="0">
      <text>
        <r>
          <rPr>
            <sz val="9"/>
            <color indexed="81"/>
            <rFont val="Tahoma"/>
            <family val="2"/>
          </rPr>
          <t># total persons treated/# population requiring PC</t>
        </r>
      </text>
    </comment>
    <comment ref="B60" authorId="0">
      <text>
        <r>
          <rPr>
            <sz val="9"/>
            <color indexed="81"/>
            <rFont val="Tahoma"/>
            <family val="2"/>
          </rPr>
          <t>Total PSAC treated/Total PSAC at-risk</t>
        </r>
      </text>
    </comment>
    <comment ref="B61" authorId="0">
      <text>
        <r>
          <rPr>
            <sz val="9"/>
            <color indexed="81"/>
            <rFont val="Tahoma"/>
            <family val="2"/>
          </rPr>
          <t>Total SAC treated/Total SAC at-risk</t>
        </r>
      </text>
    </comment>
    <comment ref="B62" authorId="0">
      <text>
        <r>
          <rPr>
            <sz val="9"/>
            <color indexed="81"/>
            <rFont val="Tahoma"/>
            <family val="2"/>
          </rPr>
          <t>Total females treated/Total persons treated</t>
        </r>
      </text>
    </comment>
    <comment ref="B63" authorId="0">
      <text>
        <r>
          <rPr>
            <sz val="9"/>
            <color indexed="81"/>
            <rFont val="Tahoma"/>
            <family val="2"/>
          </rPr>
          <t>Total males treated/Total persons treated</t>
        </r>
      </text>
    </comment>
    <comment ref="B65" authorId="0">
      <text>
        <r>
          <rPr>
            <sz val="9"/>
            <color indexed="81"/>
            <rFont val="Tahoma"/>
            <family val="2"/>
          </rPr>
          <t># districts treated with USAID funding/# districts endemic above treatment threshold</t>
        </r>
      </text>
    </comment>
    <comment ref="B66" authorId="0">
      <text>
        <r>
          <rPr>
            <sz val="9"/>
            <color indexed="81"/>
            <rFont val="Tahoma"/>
            <family val="2"/>
          </rPr>
          <t># persons treated with USAID funding/# eligible persons targeted to be treated with USAID funding</t>
        </r>
      </text>
    </comment>
    <comment ref="B67" authorId="0">
      <text>
        <r>
          <rPr>
            <sz val="9"/>
            <color indexed="81"/>
            <rFont val="Tahoma"/>
            <family val="2"/>
          </rPr>
          <t># persons treated with USAID funding/ # persons at-risk in the districts treated with USAID funding</t>
        </r>
      </text>
    </comment>
    <comment ref="B68" authorId="0">
      <text>
        <r>
          <rPr>
            <sz val="9"/>
            <color indexed="81"/>
            <rFont val="Tahoma"/>
            <family val="2"/>
          </rPr>
          <t xml:space="preserve"># total persons treated with USAID funding/# total persons requiring PC
</t>
        </r>
      </text>
    </comment>
    <comment ref="B69" authorId="0">
      <text>
        <r>
          <rPr>
            <sz val="9"/>
            <color indexed="81"/>
            <rFont val="Tahoma"/>
            <family val="2"/>
          </rPr>
          <t>Females treated with USAID funding/Total persons treated with USAID funding</t>
        </r>
      </text>
    </comment>
    <comment ref="B70" authorId="0">
      <text>
        <r>
          <rPr>
            <sz val="9"/>
            <color indexed="81"/>
            <rFont val="Tahoma"/>
            <family val="2"/>
          </rPr>
          <t>Males treated with USAID funding/Total persons treated with USAID funding</t>
        </r>
      </text>
    </comment>
  </commentList>
</comments>
</file>

<file path=xl/sharedStrings.xml><?xml version="1.0" encoding="utf-8"?>
<sst xmlns="http://schemas.openxmlformats.org/spreadsheetml/2006/main" count="1083" uniqueCount="527">
  <si>
    <t>Year of population projections</t>
  </si>
  <si>
    <t>LF</t>
  </si>
  <si>
    <t>Endemic above treatment threshold</t>
  </si>
  <si>
    <t>Not mapped</t>
  </si>
  <si>
    <t>Not mapped but not suspected</t>
  </si>
  <si>
    <t>Awaiting TAS implementation/ results</t>
  </si>
  <si>
    <t>Oncho</t>
  </si>
  <si>
    <t>Year of census (if applicable)</t>
  </si>
  <si>
    <t>Demography</t>
  </si>
  <si>
    <t>Admin level 1 (Region)</t>
  </si>
  <si>
    <t>Admin level 2 (District)</t>
  </si>
  <si>
    <t>Total pop</t>
  </si>
  <si>
    <t xml:space="preserve">PSAC pop </t>
  </si>
  <si>
    <t>SAC pop</t>
  </si>
  <si>
    <t>Male pop</t>
  </si>
  <si>
    <t>Female pop</t>
  </si>
  <si>
    <t>Source of pop'n data</t>
  </si>
  <si>
    <t xml:space="preserve">LF Codes for Disease Distribution: </t>
  </si>
  <si>
    <t>M</t>
  </si>
  <si>
    <t>NS</t>
  </si>
  <si>
    <t>Disease Distribution</t>
  </si>
  <si>
    <t># MDAs completed</t>
  </si>
  <si>
    <t>Historical MDA Data</t>
  </si>
  <si>
    <t>Country name</t>
  </si>
  <si>
    <t xml:space="preserve">MDA </t>
  </si>
  <si>
    <t>Data completeness (%)</t>
  </si>
  <si>
    <t>MDA type</t>
  </si>
  <si>
    <t>Other</t>
  </si>
  <si>
    <t>Drop-Down Codes</t>
  </si>
  <si>
    <t>Month</t>
  </si>
  <si>
    <t>January</t>
  </si>
  <si>
    <t>February</t>
  </si>
  <si>
    <t>March</t>
  </si>
  <si>
    <t>April</t>
  </si>
  <si>
    <t>May</t>
  </si>
  <si>
    <t>June</t>
  </si>
  <si>
    <t>July</t>
  </si>
  <si>
    <t>August</t>
  </si>
  <si>
    <t>September</t>
  </si>
  <si>
    <t>October</t>
  </si>
  <si>
    <t>November</t>
  </si>
  <si>
    <t>December</t>
  </si>
  <si>
    <t>Comments</t>
  </si>
  <si>
    <t>Schisto</t>
  </si>
  <si>
    <t xml:space="preserve">Schisto Codes for Disease Distribution: </t>
  </si>
  <si>
    <t>1x/year</t>
  </si>
  <si>
    <t>2x/year</t>
  </si>
  <si>
    <t>1x/every 2 years</t>
  </si>
  <si>
    <t>1x/every 3 years</t>
  </si>
  <si>
    <t>None</t>
  </si>
  <si>
    <t>High prevalence (≥50%) upon initial mapping</t>
  </si>
  <si>
    <t>Low prevalence (≥1 and &lt;10%) upon evaluation</t>
  </si>
  <si>
    <t>Awaiting evaluation implementation/results</t>
  </si>
  <si>
    <t xml:space="preserve">Administrative unit prevalence data is available </t>
  </si>
  <si>
    <t>District</t>
  </si>
  <si>
    <t>STH</t>
  </si>
  <si>
    <t xml:space="preserve">STH Codes for Disease Distribution: </t>
  </si>
  <si>
    <t>3x/year</t>
  </si>
  <si>
    <t>Low prevalence (Not endemic above treatment threshold upon initial mapping; i.e., &lt;20%)</t>
  </si>
  <si>
    <t>Moderate prevalence (≥20 and &lt;50%) upon initial mapping</t>
  </si>
  <si>
    <t>Moderate prevalence (≥10 and &lt;20%) upon evaluation</t>
  </si>
  <si>
    <t>High prevalence (≥20 and &lt;50%) upon evaluation</t>
  </si>
  <si>
    <t>Very high prevalence (≥50%) upon evaluation</t>
  </si>
  <si>
    <t xml:space="preserve">MDA  </t>
  </si>
  <si>
    <t>Trachoma</t>
  </si>
  <si>
    <t xml:space="preserve">Trachoma Codes for Disease Distribution: </t>
  </si>
  <si>
    <t>Awaiting impact survey implementation/results</t>
  </si>
  <si>
    <t>Level of implementation recommended based on WHO guidelines (district or sub-district)</t>
  </si>
  <si>
    <t xml:space="preserve">Currently implementing treatment at district or sub-district level? </t>
  </si>
  <si>
    <t>Tetra</t>
  </si>
  <si>
    <t>TOTAL</t>
  </si>
  <si>
    <t>-</t>
  </si>
  <si>
    <t># Persons treated (USAID funding)</t>
  </si>
  <si>
    <t># PSAC treated (USAID funding)</t>
  </si>
  <si>
    <t># SAC treated (USAID funding)</t>
  </si>
  <si>
    <t># Females treated (USAID funding)</t>
  </si>
  <si>
    <t># Males treated (USAID funding)</t>
  </si>
  <si>
    <t># SAC targeted (USAID funding)</t>
  </si>
  <si>
    <t># HRA targeted (USAID funding)</t>
  </si>
  <si>
    <t># HRA treated (USAID funding)</t>
  </si>
  <si>
    <t># treated with tetracycline (USAID funding)</t>
  </si>
  <si>
    <t>Not yet mapped</t>
  </si>
  <si>
    <t>Not endemic above treatment threshold</t>
  </si>
  <si>
    <t>Moderate prevalence (TF 10-29%)</t>
  </si>
  <si>
    <t>High prevalence (TF ≥30%)</t>
  </si>
  <si>
    <t>Achieved stopping MDA criteria</t>
  </si>
  <si>
    <t xml:space="preserve">Achieved stopping MDA criteria </t>
  </si>
  <si>
    <t>Frequency of MDA recommended based on WHO guidelines</t>
  </si>
  <si>
    <t>Frequency of MDA currently implemented</t>
  </si>
  <si>
    <t>Most recent prevalence results</t>
  </si>
  <si>
    <t>Year of most recent prevalence results</t>
  </si>
  <si>
    <t>Type of prevalence survey conducted</t>
  </si>
  <si>
    <t>Question</t>
  </si>
  <si>
    <t>Drop-down</t>
  </si>
  <si>
    <t>Note</t>
  </si>
  <si>
    <t>Awaiting TAS implementation/results</t>
  </si>
  <si>
    <t>Disease Distribution (LF and Oncho)</t>
  </si>
  <si>
    <t>MDA Type (LF)</t>
  </si>
  <si>
    <t>IVM+ALB</t>
  </si>
  <si>
    <t>DEC+ALB</t>
  </si>
  <si>
    <t>IVM+ALB+PZQ</t>
  </si>
  <si>
    <t>MDA Type (Oncho)</t>
  </si>
  <si>
    <t>IVM</t>
  </si>
  <si>
    <t>MDA Type (Schisto)</t>
  </si>
  <si>
    <t>PZQ</t>
  </si>
  <si>
    <t>PZQ+ALB</t>
  </si>
  <si>
    <t>PZQ+MBD</t>
  </si>
  <si>
    <t>PZQ+IVM</t>
  </si>
  <si>
    <t>MDA Type (STH)</t>
  </si>
  <si>
    <t>ALB</t>
  </si>
  <si>
    <t>MBD</t>
  </si>
  <si>
    <t>MDA Type (Trachoma)</t>
  </si>
  <si>
    <t>Zithro</t>
  </si>
  <si>
    <t>Zithro+Tetra</t>
  </si>
  <si>
    <t>No</t>
  </si>
  <si>
    <t>Disease Distribution (Schisto)</t>
  </si>
  <si>
    <t>Schisto Codes for frequency of MDA</t>
  </si>
  <si>
    <t>Disease Distribution (STH)</t>
  </si>
  <si>
    <t>STH Codes for frequency of MDA</t>
  </si>
  <si>
    <t>Disease Distribution (Trachoma)</t>
  </si>
  <si>
    <t>Year of workbook</t>
  </si>
  <si>
    <t>FY12 (October 2011 - September 2012)</t>
  </si>
  <si>
    <t>FY14 (October 2013 - September 2014)</t>
  </si>
  <si>
    <t>FY15 (October 2014 - September 2015)</t>
  </si>
  <si>
    <t>FY16 (October 2015 - September 2016)</t>
  </si>
  <si>
    <t>Most recent prevalence results (%)</t>
  </si>
  <si>
    <t>Name</t>
  </si>
  <si>
    <t>Title</t>
  </si>
  <si>
    <t>2A</t>
  </si>
  <si>
    <t>Moderate prevalence (&gt;1 and &lt;30%) upon initial mapping by questionnaire</t>
  </si>
  <si>
    <t>Moderate prevalence (≥10 and &lt;50%) upon initial mapping by parasitological method</t>
  </si>
  <si>
    <t>3A</t>
  </si>
  <si>
    <r>
      <t>High prevalence (</t>
    </r>
    <r>
      <rPr>
        <sz val="11"/>
        <color indexed="8"/>
        <rFont val="Calibri"/>
        <family val="2"/>
      </rPr>
      <t>≥30%) upon initial mapping by questionnaire</t>
    </r>
  </si>
  <si>
    <t>High prevalence (≥50%) upon initial mapping by parasitological method</t>
  </si>
  <si>
    <t>Low prevalence (&gt;0 and &lt;10%) upon initial mapping by parasitological method</t>
  </si>
  <si>
    <t>Very low prevalence  (&lt;1%) upon evaluation by parasitological method</t>
  </si>
  <si>
    <t>Low prevalence (≥1 and &lt;10%) upon evaluation by parasitological method</t>
  </si>
  <si>
    <t>High prevalence (≥50%) upon evaluation by parasitological method</t>
  </si>
  <si>
    <t>Moderate prevalence (≥10 and &lt;50%) upon evaluation by parasitological method</t>
  </si>
  <si>
    <t>Questionnaire</t>
  </si>
  <si>
    <t>PZQ+IVM+ALB</t>
  </si>
  <si>
    <t>Achieved stopping MDA criteria (i.e., very low prevalence  (&lt;1%) upon evaluation)</t>
  </si>
  <si>
    <t>Types of prevalence survey (Schisto)</t>
  </si>
  <si>
    <t>Types of prevalence survey (Oncho)</t>
  </si>
  <si>
    <t>Types of prevalence survey (LF)</t>
  </si>
  <si>
    <t>Age range for PSAC</t>
  </si>
  <si>
    <t>Age range for SAC</t>
  </si>
  <si>
    <t>A</t>
  </si>
  <si>
    <t>Not endemic upon initial mapping</t>
  </si>
  <si>
    <t>ENVISION</t>
  </si>
  <si>
    <t>END in Africa</t>
  </si>
  <si>
    <t>END in Asia</t>
  </si>
  <si>
    <t>Kato-Katz</t>
  </si>
  <si>
    <t>CCA</t>
  </si>
  <si>
    <t>SS(mf)</t>
  </si>
  <si>
    <t>SS (Ag)</t>
  </si>
  <si>
    <t>SC (mf)</t>
  </si>
  <si>
    <t>SC (Ag)</t>
  </si>
  <si>
    <t>TAS</t>
  </si>
  <si>
    <t># Years MDAs completed</t>
  </si>
  <si>
    <t># most recent consecutive years of MDAs completed</t>
  </si>
  <si>
    <t>Low prevalence (TF 5-9.9%) at the district level - sub-district prevalence not known</t>
  </si>
  <si>
    <t>Sub-partner name</t>
  </si>
  <si>
    <t>Work Planning</t>
  </si>
  <si>
    <t>Year determined that achieved criteria for stopping MDA for LF</t>
  </si>
  <si>
    <t>Year determined that achieved criteria for stopping MDA for oncho</t>
  </si>
  <si>
    <t>Year determined that achieved criteria for stopping MDA for schisto</t>
  </si>
  <si>
    <t>Year determined that achieved criteria for stopping MDA for STH</t>
  </si>
  <si>
    <t>Year determined that achieved criteria for stopping district-level MDA for trachoma</t>
  </si>
  <si>
    <t>Census</t>
  </si>
  <si>
    <t>Disease Distribution (LF)</t>
  </si>
  <si>
    <t>Disease Distribution (Oncho)</t>
  </si>
  <si>
    <t>SS (mf)</t>
  </si>
  <si>
    <t>Yes</t>
  </si>
  <si>
    <t>Achieved criteria for stopping district-level MDA (Trachoma)</t>
  </si>
  <si>
    <t>Pending</t>
  </si>
  <si>
    <t>B</t>
  </si>
  <si>
    <t>D</t>
  </si>
  <si>
    <t>C</t>
  </si>
  <si>
    <t>Codes for Frequency of MDA:</t>
  </si>
  <si>
    <t>How long did stock-out last?</t>
  </si>
  <si>
    <t>Very low prevalence (TF &gt;0-4.9%) at the district level - sub-district prevalence not known</t>
  </si>
  <si>
    <t>Sub-districts prevalence warranting sub-district level MDA or targeted MDA (district level TF &gt;0 and &lt;10%)</t>
  </si>
  <si>
    <t>N/A</t>
  </si>
  <si>
    <t>USAID-supported APOC</t>
  </si>
  <si>
    <t>DEC</t>
  </si>
  <si>
    <t>1-2 days</t>
  </si>
  <si>
    <t>MDA not implemented in 2010 due to shortage of funds.  Stock-Out in one village in 2012 was resolved by bringing drugs from nearby village.</t>
  </si>
  <si>
    <t>Sub-District</t>
  </si>
  <si>
    <t>Skin snip</t>
  </si>
  <si>
    <t>3-14 days</t>
  </si>
  <si>
    <t>Reporting Period</t>
  </si>
  <si>
    <t>Achieved criteria for stopping district-level MDA for trachoma (Yes/No/N/A)</t>
  </si>
  <si>
    <t xml:space="preserve">Estimated TT % </t>
  </si>
  <si>
    <t>Most recent TRA results (%) if available</t>
  </si>
  <si>
    <t>TT Indicator</t>
  </si>
  <si>
    <t>Nodular palpation</t>
  </si>
  <si>
    <t>Stock-out during MDA</t>
  </si>
  <si>
    <t>Stock-out drug (LF)</t>
  </si>
  <si>
    <t>Stock-out drug (Oncho)</t>
  </si>
  <si>
    <t>Stock-out drug (Schisto)</t>
  </si>
  <si>
    <t>Stock-out drug (STH)</t>
  </si>
  <si>
    <t>Stock-out drug (Trachoma)</t>
  </si>
  <si>
    <t>Period of stock-out</t>
  </si>
  <si>
    <t>3-4 weeks</t>
  </si>
  <si>
    <t>greater than 1 month</t>
  </si>
  <si>
    <t>not yet resolved</t>
  </si>
  <si>
    <t># most recent consecutive MDAs completed</t>
  </si>
  <si>
    <t>Administrative Unit Oncho and Schisto Prevalence</t>
  </si>
  <si>
    <r>
      <t xml:space="preserve">Male and Female </t>
    </r>
    <r>
      <rPr>
        <sz val="11"/>
        <color indexed="8"/>
        <rFont val="Calibri"/>
        <family val="2"/>
      </rPr>
      <t>≥15</t>
    </r>
  </si>
  <si>
    <t>Completed Mapping</t>
  </si>
  <si>
    <t>Not yet implemented</t>
  </si>
  <si>
    <t>Example Region</t>
  </si>
  <si>
    <t>Example District</t>
  </si>
  <si>
    <t>Project name</t>
  </si>
  <si>
    <t>Administrative Unit (Trachoma)</t>
  </si>
  <si>
    <t>Female ≥15</t>
  </si>
  <si>
    <t>Mid-year MDA data submission</t>
  </si>
  <si>
    <t>Most recent prevalence of schistosome infection</t>
  </si>
  <si>
    <t>Most recent overall prevalence of any STH infection</t>
  </si>
  <si>
    <t xml:space="preserve">              -  </t>
  </si>
  <si>
    <t>Disease Workbook</t>
  </si>
  <si>
    <t>1st SAR (October-March)</t>
  </si>
  <si>
    <t>2nd SAR (October-September)</t>
  </si>
  <si>
    <t>Demography Worksheet</t>
  </si>
  <si>
    <t>Country Worksheet</t>
  </si>
  <si>
    <t>LF Disease Worksheet</t>
  </si>
  <si>
    <t>Country Information</t>
  </si>
  <si>
    <t xml:space="preserve">ONCHO Codes for Disease Distribution: </t>
  </si>
  <si>
    <t>ONCHO Disease Worksheet</t>
  </si>
  <si>
    <t>Schisto Disease Worksheet</t>
  </si>
  <si>
    <t>STH Disease Worksheet</t>
  </si>
  <si>
    <t>Trachoma Disease Worksheet</t>
  </si>
  <si>
    <t># treated with Azithro        (USAID funding)</t>
  </si>
  <si>
    <t># Females treated           (USAID funding)</t>
  </si>
  <si>
    <t>Reporting period</t>
  </si>
  <si>
    <t>Total # districts in country</t>
  </si>
  <si>
    <t>Total districts treated with USAID support</t>
  </si>
  <si>
    <t>Total # districts submitted complete treatment report</t>
  </si>
  <si>
    <t>Population growth rate (nat'l)</t>
  </si>
  <si>
    <t>% Population female of total population (nat'l)</t>
  </si>
  <si>
    <t>% PSAC of total population (nat'l)</t>
  </si>
  <si>
    <t>% SAC of total population (nat'l)</t>
  </si>
  <si>
    <t>Disease distribution</t>
  </si>
  <si>
    <t>Year MDA started</t>
  </si>
  <si>
    <t>Treatment start month of current MDA</t>
  </si>
  <si>
    <t>Treatment start year of current MDA</t>
  </si>
  <si>
    <t>Treatment end month of current MDA</t>
  </si>
  <si>
    <t>Treatment end year of current MDA</t>
  </si>
  <si>
    <t>Stock-out during MDA? (Yes/No/N/A)</t>
  </si>
  <si>
    <t>Stock-out Drug</t>
  </si>
  <si>
    <t>MDA type-round 1</t>
  </si>
  <si>
    <t>Treatment start month of current MDA - round 1</t>
  </si>
  <si>
    <t>Treatment start year of current MDA - round 1</t>
  </si>
  <si>
    <t>Treatment end month of current MDA - round 1</t>
  </si>
  <si>
    <t>Treatment end year of current MDA - round 1</t>
  </si>
  <si>
    <t># Persons treated-round 1 (USAID funding)</t>
  </si>
  <si>
    <t># Females treated-round 1 (USAID funding)</t>
  </si>
  <si>
    <t>Stock-out drug</t>
  </si>
  <si>
    <t>MDA type-round 2</t>
  </si>
  <si>
    <t>Treatment start month of current MDA - round 2</t>
  </si>
  <si>
    <t>Treatment start year of current MDA - round 2</t>
  </si>
  <si>
    <t>Treatment end month of current MDA - round 2</t>
  </si>
  <si>
    <t>Treatment end year of current MDA - round 2</t>
  </si>
  <si>
    <t># Persons treated-round 2 (USAID funding)</t>
  </si>
  <si>
    <t># Females treated-round 2 (USAID funding)</t>
  </si>
  <si>
    <t># Males treated-round 2    (USAID funding)</t>
  </si>
  <si>
    <t>Disease distribution (most recent assessment)</t>
  </si>
  <si>
    <t># PSAC targeted with USAID support-round 1</t>
  </si>
  <si>
    <t># SAC targeted with USAID support-round 1</t>
  </si>
  <si>
    <t># HRA targeted with USAID support-round 1</t>
  </si>
  <si>
    <t># Persons treated-round 1 (USAID-funding)</t>
  </si>
  <si>
    <t># PSAC targeted with USAID support-round 2</t>
  </si>
  <si>
    <t># SAC targeted with USAID support-round 2</t>
  </si>
  <si>
    <t># HRA targeted with USAID support-round 2</t>
  </si>
  <si>
    <t>This form should be used to report disease-specific district level data.  Please refer to the Disease Workbook Instructions document for additional guidance.</t>
  </si>
  <si>
    <t xml:space="preserve">This form was developed by the ENVISION M&amp;E team at RTI International, with funding from the US Agency for International Development under cooperative agreement No. AID-OAA-A-11-00048.  </t>
  </si>
  <si>
    <t># Persons treated 
(all funding)</t>
  </si>
  <si>
    <t># Persons treated - round 1 
(all funding)</t>
  </si>
  <si>
    <t># Persons treated - round 2
(all funding)</t>
  </si>
  <si>
    <t># Persons treated-round 2
(all funding)</t>
  </si>
  <si>
    <t># Persons treated-round 1
(all funding)</t>
  </si>
  <si>
    <t># Persons treated
(all funding)</t>
  </si>
  <si>
    <t>FY13 (October 2012 - September 2013)</t>
  </si>
  <si>
    <t>Awaiting stopping-MDA assessment implementation/results</t>
  </si>
  <si>
    <t>Urine filtration</t>
  </si>
  <si>
    <t>Dipstick</t>
  </si>
  <si>
    <t>Funding source</t>
  </si>
  <si>
    <t>Not funded</t>
  </si>
  <si>
    <t>Other USAID funding</t>
  </si>
  <si>
    <t>Funding Source</t>
  </si>
  <si>
    <t>Status Worksheet</t>
  </si>
  <si>
    <t>Status</t>
  </si>
  <si>
    <t>Tab status</t>
  </si>
  <si>
    <t>Completed</t>
  </si>
  <si>
    <t>In-progress</t>
  </si>
  <si>
    <t>Not started</t>
  </si>
  <si>
    <t>Country</t>
  </si>
  <si>
    <t>Month of planned trachoma impact survey</t>
  </si>
  <si>
    <t>Year of planned trachoma impact survey</t>
  </si>
  <si>
    <t>Total population</t>
  </si>
  <si>
    <t>Summary</t>
  </si>
  <si>
    <t>Total # persons treated (all funding)</t>
  </si>
  <si>
    <t>Total # persons treated (USAID funding)</t>
  </si>
  <si>
    <t>At least one NTD</t>
  </si>
  <si>
    <t>Total persons</t>
  </si>
  <si>
    <t>Total districts</t>
  </si>
  <si>
    <t>District-specific summary</t>
  </si>
  <si>
    <t>TOTAL persons</t>
  </si>
  <si>
    <t>TOTAL districts</t>
  </si>
  <si>
    <t>Objective of next planned TAS</t>
  </si>
  <si>
    <t>Month of next planned TAS</t>
  </si>
  <si>
    <t>Year of next planned TAS</t>
  </si>
  <si>
    <t>Stop-MDA TAS</t>
  </si>
  <si>
    <t>Post-MDA Surveillance TAS I</t>
  </si>
  <si>
    <t>Post-MDA Surveillance TAS II</t>
  </si>
  <si>
    <t>Round 1</t>
  </si>
  <si>
    <t>Round 2</t>
  </si>
  <si>
    <t>Total</t>
  </si>
  <si>
    <t># Districts requiring mapping</t>
  </si>
  <si>
    <t># Districts for which mapping has been completed</t>
  </si>
  <si>
    <t># Districts not mapped but not suspected</t>
  </si>
  <si>
    <t># Districts not endemic above treatment threshold</t>
  </si>
  <si>
    <t># Districts endemic above treatment threshold</t>
  </si>
  <si>
    <t># Districts awaiting impact survey implementation or results</t>
  </si>
  <si>
    <t>Population treated with MDA - USAID funding</t>
  </si>
  <si>
    <t># Districts targeted for MDA - USAID funding</t>
  </si>
  <si>
    <t>PSAC targeted for MDA - USAID funding</t>
  </si>
  <si>
    <t>SAC targeted for MDA - USAID funding</t>
  </si>
  <si>
    <t>HRA targeted for MDA - USAID funding</t>
  </si>
  <si>
    <t>PSAC treated for MDA - USAID funding</t>
  </si>
  <si>
    <t>SAC treated for MDA - USAID funding</t>
  </si>
  <si>
    <t># Districts treated with MDA - USAID funding</t>
  </si>
  <si>
    <t>Program coverage - USAID funding</t>
  </si>
  <si>
    <t>Epidemiological coverage - USAID funding</t>
  </si>
  <si>
    <t>Geographical coverage - USAID funding</t>
  </si>
  <si>
    <t>Districts</t>
  </si>
  <si>
    <t>Persons</t>
  </si>
  <si>
    <t>Coverage</t>
  </si>
  <si>
    <t>Worksheets status</t>
  </si>
  <si>
    <t>In progress</t>
  </si>
  <si>
    <t>Not applicable</t>
  </si>
  <si>
    <t>Review</t>
  </si>
  <si>
    <t>Funding through govt or other partners only</t>
  </si>
  <si>
    <t>Funding source - round 1</t>
  </si>
  <si>
    <t>Funding source - round 2</t>
  </si>
  <si>
    <t xml:space="preserve">Funding source - round 1 </t>
  </si>
  <si>
    <t xml:space="preserve">Funding source - round 2 </t>
  </si>
  <si>
    <t># PSAC treated (All funding)</t>
  </si>
  <si>
    <t># SAC treated (All funding)</t>
  </si>
  <si>
    <t># Females treated (All funding)</t>
  </si>
  <si>
    <t># Males treated (All funding)</t>
  </si>
  <si>
    <t># Males treated - round 1 
(All funding)</t>
  </si>
  <si>
    <t># Females treated - round 2 
(All funding)</t>
  </si>
  <si>
    <t># Males treated - round 2 
(All funding)</t>
  </si>
  <si>
    <t># SAC treated 
(All funding)</t>
  </si>
  <si>
    <t># HRA treated
(All funding)</t>
  </si>
  <si>
    <t># PSAC treated - round 1 
(All funding)</t>
  </si>
  <si>
    <t># SAC treated - round 1 
(All funding)</t>
  </si>
  <si>
    <t># HRA treated - round 1 
(All funding)</t>
  </si>
  <si>
    <t># Females treated - round 1 
(All funding)</t>
  </si>
  <si>
    <t># PSAC treated - round 2 
(All funding)</t>
  </si>
  <si>
    <t># SAC treated - round 2 
(All funding)</t>
  </si>
  <si>
    <t># HRA treated - round 2 
(All funding)</t>
  </si>
  <si>
    <t>HRA treated for MDA - USAID funding</t>
  </si>
  <si>
    <t># PSAC targeted (USAID funding)</t>
  </si>
  <si>
    <t>HRA treated (USAID funding)</t>
  </si>
  <si>
    <t>Oncho (Max across Round 1 and Round 2)</t>
  </si>
  <si>
    <t>STH (Max across Round 1 and Round 2)</t>
  </si>
  <si>
    <t>Districts with drug stock-out</t>
  </si>
  <si>
    <t xml:space="preserve">Estimated # persons with TT </t>
  </si>
  <si>
    <t>Tab</t>
  </si>
  <si>
    <t>Year determined that achieved UIG -A at the sub-district level for trachoma</t>
  </si>
  <si>
    <t># Districts where criteria for stopping MDA have been achieved</t>
  </si>
  <si>
    <t># Persons living in districts where criteria for stopping MDA have been achieved</t>
  </si>
  <si>
    <t>Prevalence of schistosome infection that current treatment decisions are based on</t>
  </si>
  <si>
    <t>Year of survey</t>
  </si>
  <si>
    <t>Prevalence of any STH infection that current treatment decisions are based on</t>
  </si>
  <si>
    <t>Achieved UIG - A (TF &lt;5% at sub-district level)</t>
  </si>
  <si>
    <t>Most recent TF prevalence results at district level (%)</t>
  </si>
  <si>
    <t>Most recent TF prevalence results at sub-district level (%)</t>
  </si>
  <si>
    <t>Year of most recent prevalence results at district level</t>
  </si>
  <si>
    <t>Year of most recent prevalence results at sub-district level</t>
  </si>
  <si>
    <t>Partners</t>
  </si>
  <si>
    <t>1</t>
  </si>
  <si>
    <t>2</t>
  </si>
  <si>
    <t>3</t>
  </si>
  <si>
    <t>4</t>
  </si>
  <si>
    <t>5</t>
  </si>
  <si>
    <t>6</t>
  </si>
  <si>
    <t>7</t>
  </si>
  <si>
    <t>8</t>
  </si>
  <si>
    <t>9</t>
  </si>
  <si>
    <t>10</t>
  </si>
  <si>
    <t>11</t>
  </si>
  <si>
    <t>12</t>
  </si>
  <si>
    <t>13</t>
  </si>
  <si>
    <t>14</t>
  </si>
  <si>
    <t>15</t>
  </si>
  <si>
    <t># of lymphedema patients</t>
  </si>
  <si>
    <t># of hydrocele patients</t>
  </si>
  <si>
    <t>Population living in areas that have achieved criteria for stopping district-level MDA for trachoma</t>
  </si>
  <si>
    <t>Population living in areas that have achieved UIG-A at the sub-district level  MDA for trachoma</t>
  </si>
  <si>
    <t>Type of most recent prevalence survey conducted</t>
  </si>
  <si>
    <t>Type of prevalence survey conducted (STH)</t>
  </si>
  <si>
    <t># treated with Azithro 
(All funding)</t>
  </si>
  <si>
    <t># treated with tetracycline
(All funding)</t>
  </si>
  <si>
    <t>All funding</t>
  </si>
  <si>
    <t>USAID funding</t>
  </si>
  <si>
    <t># Males treated-round 1    (USAID funding)</t>
  </si>
  <si>
    <t># PSAC treated - round 2 
(USAID funding)</t>
  </si>
  <si>
    <t># SAC treated - round 2 
(USAID funding)</t>
  </si>
  <si>
    <t># PSAC treated - round 1 
(USAID funding)</t>
  </si>
  <si>
    <t># SAC treated - round 1 
(USAID funding)</t>
  </si>
  <si>
    <t>PSAC treated for MDA - all funding</t>
  </si>
  <si>
    <t>SAC treated for MDA - all funding</t>
  </si>
  <si>
    <t>HRA treated for MDA - all funding</t>
  </si>
  <si>
    <t>Females treated for MDA - all funding</t>
  </si>
  <si>
    <t>Males treated for MDA - all funding</t>
  </si>
  <si>
    <t>National coverage - USAID funding</t>
  </si>
  <si>
    <t># Females treated All funding)</t>
  </si>
  <si>
    <t>HRA treated (All funding)</t>
  </si>
  <si>
    <t>Partners  - round 1</t>
  </si>
  <si>
    <t>Partners  - round 2</t>
  </si>
  <si>
    <t># HRA treated - round 1 
(USAID funding)</t>
  </si>
  <si>
    <t># HRA treated - round 2 
(USAID funding)</t>
  </si>
  <si>
    <t>For definitions and calculation of indicators, please refer to ENVISION website.</t>
  </si>
  <si>
    <t>Most recent overall proportion of 'heavy intensity' schistosome infection in total surveyed population</t>
  </si>
  <si>
    <t>Most recent overall proportion of 'heavy intensity' infection with any STH in total surveyed population</t>
  </si>
  <si>
    <t>Other (Please specify)</t>
  </si>
  <si>
    <t>Females treatment proportion - USAID funding</t>
  </si>
  <si>
    <t>Males treatment proportion - USAID funding</t>
  </si>
  <si>
    <t># Districts targeted for MDA - all funding</t>
  </si>
  <si>
    <t># Districts treated with MDA - all funding</t>
  </si>
  <si>
    <t># Districts with drug stock-out - all funding</t>
  </si>
  <si>
    <t># Districts with drug stock-out - USAID funding</t>
  </si>
  <si>
    <t>Population treated with MDA - all funding</t>
  </si>
  <si>
    <t># Treatments provided - all funding</t>
  </si>
  <si>
    <t># Females treated - USAID funding</t>
  </si>
  <si>
    <t># Males treated - USAID funding</t>
  </si>
  <si>
    <t># Treatments provided - USAID funding</t>
  </si>
  <si>
    <t>Geographical coverage - all funding</t>
  </si>
  <si>
    <t>Program coverage - all funding</t>
  </si>
  <si>
    <t>National coverage - all funding</t>
  </si>
  <si>
    <t>Epidemiological coverage - all funding</t>
  </si>
  <si>
    <t>PSAC coverage - all funding</t>
  </si>
  <si>
    <t>SAC coverage - all funding</t>
  </si>
  <si>
    <t>Females treatment proportion - all funding</t>
  </si>
  <si>
    <t>Males treatment proportion - all funding</t>
  </si>
  <si>
    <t>Population requiring PC for LF</t>
  </si>
  <si>
    <t># Eligible people targeted 
(USAID funding)</t>
  </si>
  <si>
    <t>Population requiring PC for oncho</t>
  </si>
  <si>
    <t>Population at-risk for oncho</t>
  </si>
  <si>
    <t>Population requiring PC for schisto</t>
  </si>
  <si>
    <t xml:space="preserve">Population at-risk for schisto </t>
  </si>
  <si>
    <t>SAC population at-risk for schisto</t>
  </si>
  <si>
    <t xml:space="preserve">High-risk adults at-risk for schisto </t>
  </si>
  <si>
    <t>Program coverage                
(All funding; auto-calc)</t>
  </si>
  <si>
    <t>Epi coverage                                              
(All funding; auto-calc)</t>
  </si>
  <si>
    <t>Program coverage                
(USAID funding; auto-calc)</t>
  </si>
  <si>
    <t>Epi coverage                                               
(USAID funding; auto-calc)</t>
  </si>
  <si>
    <t>Program coverage   - round 1             
(All funding; auto-calc)</t>
  </si>
  <si>
    <t>Epi coverage - round 1                                             
(All funding; auto-calc)</t>
  </si>
  <si>
    <t>Program coverage - round 1             
(USAID funding; auto-calc)</t>
  </si>
  <si>
    <t>Epi coverage - round 1                                              
(USAID funding; auto-calc)</t>
  </si>
  <si>
    <t>Program coverage   - round 2             
(All funding; auto-calc)</t>
  </si>
  <si>
    <t>Epi coverage - round 2                                             
(All funding; auto-calc)</t>
  </si>
  <si>
    <t>Program coverage - round 2             
(USAID funding; auto-calc)</t>
  </si>
  <si>
    <t>Epi coverage - round 2                                              
(USAID funding; auto-calc)</t>
  </si>
  <si>
    <t>Population requiring MDA for STH</t>
  </si>
  <si>
    <t>Population at-risk for STH</t>
  </si>
  <si>
    <t>PSAC at-risk for STH</t>
  </si>
  <si>
    <t>SAC at-risk for STH</t>
  </si>
  <si>
    <t>High-risk adults at-risk for STH</t>
  </si>
  <si>
    <t>Population at-risk for trachoma</t>
  </si>
  <si>
    <t>Population at-risk</t>
  </si>
  <si>
    <t>PSAC population at-risk</t>
  </si>
  <si>
    <t>HRA population at-risk</t>
  </si>
  <si>
    <t>Eligible population targeted for MDA - all funding</t>
  </si>
  <si>
    <t>Eligible population targeted for MDA - USAID funding</t>
  </si>
  <si>
    <t>Population at-risk for LF</t>
  </si>
  <si>
    <t># Eligible people targeted 
(all funding)</t>
  </si>
  <si>
    <t>Population at-risk for schisto</t>
  </si>
  <si>
    <t xml:space="preserve">Total # persons at-risk for at least one NTD </t>
  </si>
  <si>
    <t># rounds currently implemented/year</t>
  </si>
  <si>
    <t># Eligible persons targeted-total (all funding)</t>
  </si>
  <si>
    <t># Eligible persons targeted-total (USAID funding)</t>
  </si>
  <si>
    <t># Eligible persons targeted-round 1 (USAID funding)</t>
  </si>
  <si>
    <t># Eligible persons targeted         
 (all funding)</t>
  </si>
  <si>
    <t># Eligible persons targeted 
(USAID funding)</t>
  </si>
  <si>
    <t># Persons living in areas that have achieved criteria for stopping MDA for oncho</t>
  </si>
  <si>
    <t># Persons living in areas that have achieved criteria for stopping MDA for LF</t>
  </si>
  <si>
    <t># Eligible persons targeted-round 1 (all funding)</t>
  </si>
  <si>
    <t xml:space="preserve"># Eligible persons targeted-round 2 
(all funding) </t>
  </si>
  <si>
    <t xml:space="preserve"># Eligible persons targeted-round 2 (USAID funding) </t>
  </si>
  <si>
    <t># Persons living in areas that have achieved criteria for stopping MDA for schisto</t>
  </si>
  <si>
    <t># Persons living in areas that have achieved criteria for stopping MDA for STH</t>
  </si>
  <si>
    <t># Eligible persons targeted        
(all funding)-round 1</t>
  </si>
  <si>
    <t># Eligible persons targeted (USAID funding)-round 1</t>
  </si>
  <si>
    <t># Eligible persons targeted-round 2             (all funding)</t>
  </si>
  <si>
    <t># Eligible persons targeted-round 2 (USAID funding)</t>
  </si>
  <si>
    <t># Eligible persons targeted     
(all funding)</t>
  </si>
  <si>
    <t># Males treated-round 1    
(USAID funding)</t>
  </si>
  <si>
    <t>Date workbook updated (dd-mmm-yyyy format)</t>
  </si>
  <si>
    <t>Start date of MDA (dd-mmm-yyyy format)</t>
  </si>
  <si>
    <t>End date of MDA (dd-mmm-yyyy format)</t>
  </si>
  <si>
    <t>Questions regarding the forms can be directed to NTDdatabase@rti.org.</t>
  </si>
  <si>
    <t>Data Capture for USAID NTD Projects</t>
  </si>
  <si>
    <t>Population requiring PC</t>
  </si>
  <si>
    <t xml:space="preserve"> </t>
  </si>
  <si>
    <t>Stock-out during MDA? - round 1 (Yes/No/N/A)</t>
  </si>
  <si>
    <t>Stock-out drug - round 1</t>
  </si>
  <si>
    <t>How long did stock-out last? - round 1</t>
  </si>
  <si>
    <t>Stock-out during MDA? - round 2 (Yes/No/N/A)</t>
  </si>
  <si>
    <t>Stock-out drug - round 2</t>
  </si>
  <si>
    <t>How long did stock-out last? - round 2</t>
  </si>
  <si>
    <t>LANGUAGE</t>
  </si>
  <si>
    <t>ENGLISH</t>
  </si>
  <si>
    <t>VERSION</t>
  </si>
  <si>
    <t>Date Updated: 4-June-2013</t>
  </si>
  <si>
    <t>TYPE</t>
  </si>
  <si>
    <t>country_workbook_disease</t>
  </si>
  <si>
    <t>Signature</t>
  </si>
  <si>
    <t>Date</t>
  </si>
  <si>
    <t>SAC population at-risk</t>
  </si>
  <si>
    <t xml:space="preserve">I hereby acknowledge that the data are accurate and in line with Ministry of Health data, and that this data can be used for planning, monitoring, evaluation, and reporting at the project level under USAID's NTD projects.  This approval does not mean that district-level data can be used, disclosed, sold, licensed, published, reproduced, or made available to any third party unless approval has been granted by the designated MoH representative. </t>
  </si>
  <si>
    <t>3.2.1</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</si>
</sst>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3" formatCode="_(* #,##0.00_);_(* \(#,##0.00\);_(* &quot;-&quot;??_);_(@_)"/>
    <numFmt numFmtId="164" formatCode="#,##0;[Red]#,##0"/>
    <numFmt numFmtId="165" formatCode="[$-409]d\-mmm\-yyyy;@"/>
    <numFmt numFmtId="166" formatCode="0;\-0;;@"/>
    <numFmt numFmtId="167" formatCode="_(* #,##0_);_(* \(#,##0\);_(* &quot;-&quot;??_);_(@_)"/>
    <numFmt numFmtId="168" formatCode="0.0%"/>
    <numFmt numFmtId="169" formatCode="0_);\(0\)"/>
  </numFmts>
  <fonts count="58" x14ac:knownFonts="1">
    <font>
      <sz val="11"/>
      <color theme="1"/>
      <name val="Calibri"/>
      <family val="2"/>
      <scheme val="minor"/>
    </font>
    <font>
      <sz val="11"/>
      <color indexed="8"/>
      <name val="Calibri"/>
      <family val="2"/>
    </font>
    <font>
      <b/>
      <sz val="11"/>
      <name val="Tahoma"/>
      <family val="2"/>
    </font>
    <font>
      <i/>
      <sz val="11"/>
      <name val="Tahoma"/>
      <family val="2"/>
    </font>
    <font>
      <sz val="11"/>
      <name val="Tahoma"/>
      <family val="2"/>
    </font>
    <font>
      <i/>
      <sz val="10"/>
      <name val="Tahoma"/>
      <family val="2"/>
    </font>
    <font>
      <sz val="10"/>
      <name val="Tahoma"/>
      <family val="2"/>
    </font>
    <font>
      <b/>
      <sz val="10"/>
      <name val="Tahoma"/>
      <family val="2"/>
    </font>
    <font>
      <sz val="10"/>
      <name val="Tahoma"/>
      <family val="2"/>
    </font>
    <font>
      <i/>
      <sz val="10"/>
      <name val="Tahoma"/>
      <family val="2"/>
    </font>
    <font>
      <b/>
      <sz val="10"/>
      <name val="Arial"/>
      <family val="2"/>
    </font>
    <font>
      <sz val="10"/>
      <name val="Arial"/>
      <family val="2"/>
    </font>
    <font>
      <sz val="9"/>
      <color indexed="81"/>
      <name val="Tahoma"/>
      <family val="2"/>
    </font>
    <font>
      <b/>
      <sz val="9"/>
      <color indexed="81"/>
      <name val="Tahoma"/>
      <family val="2"/>
    </font>
    <font>
      <sz val="11"/>
      <color theme="1"/>
      <name val="Calibri"/>
      <family val="2"/>
      <scheme val="minor"/>
    </font>
    <font>
      <b/>
      <sz val="11"/>
      <color theme="1"/>
      <name val="Calibri"/>
      <family val="2"/>
      <scheme val="minor"/>
    </font>
    <font>
      <i/>
      <sz val="11"/>
      <color rgb="FFFF0000"/>
      <name val="Calibri"/>
      <family val="2"/>
      <scheme val="minor"/>
    </font>
    <font>
      <sz val="11"/>
      <name val="Calibri"/>
      <family val="2"/>
      <scheme val="minor"/>
    </font>
    <font>
      <sz val="11"/>
      <color rgb="FFFF0000"/>
      <name val="Calibri"/>
      <family val="2"/>
      <scheme val="minor"/>
    </font>
    <font>
      <b/>
      <sz val="16"/>
      <color theme="1"/>
      <name val="Gill Sans MT"/>
      <family val="2"/>
    </font>
    <font>
      <b/>
      <sz val="14"/>
      <color rgb="FFFF0000"/>
      <name val="Gill Sans MT"/>
      <family val="2"/>
    </font>
    <font>
      <i/>
      <sz val="11"/>
      <color theme="1"/>
      <name val="Gill Sans MT"/>
      <family val="2"/>
    </font>
    <font>
      <sz val="12"/>
      <color theme="1"/>
      <name val="Gill Sans MT"/>
      <family val="2"/>
    </font>
    <font>
      <b/>
      <sz val="11"/>
      <color theme="0"/>
      <name val="Calibri"/>
      <family val="2"/>
      <scheme val="minor"/>
    </font>
    <font>
      <sz val="11"/>
      <color theme="0"/>
      <name val="Calibri"/>
      <family val="2"/>
      <scheme val="minor"/>
    </font>
    <font>
      <sz val="11"/>
      <color theme="1"/>
      <name val="Arial"/>
      <family val="2"/>
    </font>
    <font>
      <sz val="11"/>
      <color theme="1"/>
      <name val="Tahoma"/>
      <family val="2"/>
    </font>
    <font>
      <b/>
      <sz val="11"/>
      <color theme="1"/>
      <name val="Tahoma"/>
      <family val="2"/>
    </font>
    <font>
      <i/>
      <sz val="11"/>
      <color theme="1"/>
      <name val="Arial"/>
      <family val="2"/>
    </font>
    <font>
      <b/>
      <sz val="11"/>
      <color theme="1"/>
      <name val="Arial"/>
      <family val="2"/>
    </font>
    <font>
      <sz val="10"/>
      <color theme="1"/>
      <name val="Tahoma"/>
      <family val="2"/>
    </font>
    <font>
      <b/>
      <sz val="12"/>
      <color theme="1"/>
      <name val="Calibri"/>
      <family val="2"/>
      <scheme val="minor"/>
    </font>
    <font>
      <sz val="11"/>
      <color theme="9" tint="0.79998168889431442"/>
      <name val="Arial"/>
      <family val="2"/>
    </font>
    <font>
      <sz val="11"/>
      <color rgb="FF19375D"/>
      <name val="Arial"/>
      <family val="2"/>
    </font>
    <font>
      <sz val="14"/>
      <color theme="1" tint="0.34998626667073579"/>
      <name val="Tahoma"/>
      <family val="2"/>
    </font>
    <font>
      <sz val="14"/>
      <color theme="4" tint="-0.249977111117893"/>
      <name val="Tahoma"/>
      <family val="2"/>
    </font>
    <font>
      <b/>
      <sz val="10.5"/>
      <color theme="1" tint="0.14999847407452621"/>
      <name val="Tahoma"/>
      <family val="2"/>
    </font>
    <font>
      <sz val="10"/>
      <color theme="1"/>
      <name val="Arial"/>
      <family val="2"/>
    </font>
    <font>
      <b/>
      <sz val="28"/>
      <color rgb="FF0285BD"/>
      <name val="Gill Sans MT"/>
      <family val="2"/>
    </font>
    <font>
      <b/>
      <sz val="18"/>
      <color theme="1"/>
      <name val="Gill Sans MT"/>
      <family val="2"/>
    </font>
    <font>
      <b/>
      <sz val="10"/>
      <color rgb="FF000000"/>
      <name val="Arial"/>
      <family val="2"/>
    </font>
    <font>
      <b/>
      <sz val="10"/>
      <color theme="1"/>
      <name val="Tahoma"/>
      <family val="2"/>
    </font>
    <font>
      <b/>
      <sz val="11"/>
      <color theme="0"/>
      <name val="Arial"/>
      <family val="2"/>
    </font>
    <font>
      <b/>
      <sz val="10"/>
      <color theme="1"/>
      <name val="Arial"/>
      <family val="2"/>
    </font>
    <font>
      <b/>
      <sz val="12"/>
      <color theme="0"/>
      <name val="Arial"/>
      <family val="2"/>
    </font>
    <font>
      <sz val="12"/>
      <color theme="1" tint="0.14999847407452621"/>
      <name val="Tahoma"/>
      <family val="2"/>
    </font>
    <font>
      <sz val="10.5"/>
      <color theme="1" tint="0.14999847407452621"/>
      <name val="Tahoma"/>
      <family val="2"/>
    </font>
    <font>
      <sz val="12"/>
      <color theme="1"/>
      <name val="Arial"/>
      <family val="2"/>
    </font>
    <font>
      <b/>
      <sz val="14"/>
      <color theme="1"/>
      <name val="Arial"/>
      <family val="2"/>
    </font>
    <font>
      <sz val="10"/>
      <color rgb="FFFF0000"/>
      <name val="Tahoma"/>
      <family val="2"/>
    </font>
    <font>
      <b/>
      <sz val="11"/>
      <color rgb="FF000000"/>
      <name val="Arial"/>
      <family val="2"/>
    </font>
    <font>
      <sz val="11"/>
      <color theme="0"/>
      <name val="Arial"/>
      <family val="2"/>
    </font>
    <font>
      <b/>
      <sz val="9"/>
      <color theme="0"/>
      <name val="Arial"/>
      <family val="2"/>
    </font>
    <font>
      <b/>
      <sz val="11"/>
      <name val="Calibri"/>
      <family val="2"/>
      <scheme val="minor"/>
    </font>
    <font>
      <b/>
      <i/>
      <sz val="10"/>
      <name val="Tahoma"/>
      <family val="2"/>
    </font>
    <font>
      <u/>
      <sz val="11"/>
      <color theme="10"/>
      <name val="Calibri"/>
      <family val="2"/>
      <scheme val="minor"/>
    </font>
    <font>
      <u/>
      <sz val="11"/>
      <color theme="11"/>
      <name val="Calibri"/>
      <family val="2"/>
      <scheme val="minor"/>
    </font>
    <font>
      <sz val="13"/>
      <color theme="1"/>
      <name val="Tahoma"/>
      <family val="2"/>
    </font>
  </fonts>
  <fills count="24">
    <fill>
      <patternFill patternType="none"/>
    </fill>
    <fill>
      <patternFill patternType="gray125"/>
    </fill>
    <fill>
      <patternFill patternType="solid">
        <fgColor theme="0"/>
        <bgColor indexed="64"/>
      </patternFill>
    </fill>
    <fill>
      <patternFill patternType="solid">
        <fgColor theme="6"/>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rgb="FFFFF6AE"/>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4" tint="-0.24994659260841701"/>
        <bgColor indexed="64"/>
      </patternFill>
    </fill>
    <fill>
      <patternFill patternType="solid">
        <fgColor rgb="FFEEECE1"/>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6" tint="0.59996337778862885"/>
        <bgColor indexed="64"/>
      </patternFill>
    </fill>
    <fill>
      <patternFill patternType="solid">
        <fgColor rgb="FFFFEC6E"/>
        <bgColor indexed="64"/>
      </patternFill>
    </fill>
    <fill>
      <patternFill patternType="solid">
        <fgColor rgb="FF366092"/>
        <bgColor indexed="64"/>
      </patternFill>
    </fill>
    <fill>
      <patternFill patternType="solid">
        <fgColor rgb="FFCBE8E8"/>
        <bgColor indexed="64"/>
      </patternFill>
    </fill>
    <fill>
      <patternFill patternType="solid">
        <fgColor rgb="FFDDD9C3"/>
        <bgColor indexed="64"/>
      </patternFill>
    </fill>
    <fill>
      <patternFill patternType="solid">
        <fgColor theme="0" tint="-0.14996795556505021"/>
        <bgColor indexed="64"/>
      </patternFill>
    </fill>
    <fill>
      <patternFill patternType="solid">
        <fgColor rgb="FFFFFFCC"/>
        <bgColor indexed="64"/>
      </patternFill>
    </fill>
    <fill>
      <patternFill patternType="solid">
        <fgColor theme="7" tint="-0.249977111117893"/>
        <bgColor indexed="64"/>
      </patternFill>
    </fill>
    <fill>
      <patternFill patternType="solid">
        <fgColor theme="8" tint="-0.249977111117893"/>
        <bgColor indexed="64"/>
      </patternFill>
    </fill>
    <fill>
      <patternFill patternType="solid">
        <fgColor theme="4" tint="-0.249977111117893"/>
        <bgColor indexed="64"/>
      </patternFill>
    </fill>
    <fill>
      <patternFill patternType="solid">
        <fgColor theme="2"/>
        <bgColor indexed="64"/>
      </patternFill>
    </fill>
  </fills>
  <borders count="140">
    <border>
      <left/>
      <right/>
      <top/>
      <bottom/>
      <diagonal/>
    </border>
    <border>
      <left style="hair">
        <color indexed="64"/>
      </left>
      <right style="hair">
        <color indexed="64"/>
      </right>
      <top/>
      <bottom/>
      <diagonal/>
    </border>
    <border>
      <left style="hair">
        <color indexed="64"/>
      </left>
      <right style="hair">
        <color indexed="64"/>
      </right>
      <top style="thin">
        <color indexed="64"/>
      </top>
      <bottom style="thin">
        <color indexed="64"/>
      </bottom>
      <diagonal/>
    </border>
    <border>
      <left/>
      <right style="hair">
        <color indexed="64"/>
      </right>
      <top/>
      <bottom/>
      <diagonal/>
    </border>
    <border>
      <left style="hair">
        <color indexed="64"/>
      </left>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style="hair">
        <color indexed="64"/>
      </left>
      <right/>
      <top/>
      <bottom style="hair">
        <color indexed="64"/>
      </bottom>
      <diagonal/>
    </border>
    <border>
      <left style="hair">
        <color indexed="64"/>
      </left>
      <right/>
      <top style="hair">
        <color indexed="64"/>
      </top>
      <bottom style="hair">
        <color indexed="64"/>
      </bottom>
      <diagonal/>
    </border>
    <border>
      <left/>
      <right style="hair">
        <color indexed="64"/>
      </right>
      <top/>
      <bottom style="hair">
        <color indexed="64"/>
      </bottom>
      <diagonal/>
    </border>
    <border>
      <left/>
      <right style="hair">
        <color indexed="64"/>
      </right>
      <top style="hair">
        <color indexed="64"/>
      </top>
      <bottom style="hair">
        <color indexed="64"/>
      </bottom>
      <diagonal/>
    </border>
    <border>
      <left/>
      <right style="hair">
        <color indexed="64"/>
      </right>
      <top style="hair">
        <color indexed="64"/>
      </top>
      <bottom/>
      <diagonal/>
    </border>
    <border>
      <left/>
      <right/>
      <top style="thin">
        <color indexed="64"/>
      </top>
      <bottom/>
      <diagonal/>
    </border>
    <border>
      <left/>
      <right style="hair">
        <color indexed="64"/>
      </right>
      <top style="thin">
        <color indexed="64"/>
      </top>
      <bottom style="thin">
        <color indexed="64"/>
      </bottom>
      <diagonal/>
    </border>
    <border>
      <left style="hair">
        <color indexed="64"/>
      </left>
      <right style="hair">
        <color indexed="64"/>
      </right>
      <top/>
      <bottom style="thin">
        <color indexed="64"/>
      </bottom>
      <diagonal/>
    </border>
    <border>
      <left style="hair">
        <color indexed="64"/>
      </left>
      <right/>
      <top/>
      <bottom style="thin">
        <color indexed="64"/>
      </bottom>
      <diagonal/>
    </border>
    <border>
      <left style="hair">
        <color indexed="64"/>
      </left>
      <right/>
      <top/>
      <bottom/>
      <diagonal/>
    </border>
    <border>
      <left/>
      <right/>
      <top style="hair">
        <color indexed="64"/>
      </top>
      <bottom style="hair">
        <color indexed="64"/>
      </bottom>
      <diagonal/>
    </border>
    <border>
      <left/>
      <right/>
      <top style="hair">
        <color indexed="64"/>
      </top>
      <bottom/>
      <diagonal/>
    </border>
    <border>
      <left style="thin">
        <color theme="6" tint="0.39994506668294322"/>
      </left>
      <right/>
      <top style="thin">
        <color theme="6" tint="0.39994506668294322"/>
      </top>
      <bottom/>
      <diagonal/>
    </border>
    <border>
      <left/>
      <right style="thin">
        <color theme="6" tint="0.39994506668294322"/>
      </right>
      <top style="thin">
        <color theme="6" tint="0.39994506668294322"/>
      </top>
      <bottom/>
      <diagonal/>
    </border>
    <border>
      <left style="thin">
        <color theme="6" tint="0.39994506668294322"/>
      </left>
      <right/>
      <top/>
      <bottom/>
      <diagonal/>
    </border>
    <border>
      <left style="thin">
        <color theme="6" tint="0.39994506668294322"/>
      </left>
      <right/>
      <top/>
      <bottom style="thin">
        <color theme="6" tint="0.39994506668294322"/>
      </bottom>
      <diagonal/>
    </border>
    <border>
      <left/>
      <right style="thin">
        <color theme="6" tint="0.39991454817346722"/>
      </right>
      <top/>
      <bottom style="thin">
        <color theme="6" tint="0.39994506668294322"/>
      </bottom>
      <diagonal/>
    </border>
    <border>
      <left style="thin">
        <color theme="6" tint="0.39991454817346722"/>
      </left>
      <right style="thin">
        <color theme="6" tint="0.39991454817346722"/>
      </right>
      <top style="thin">
        <color theme="6" tint="0.39994506668294322"/>
      </top>
      <bottom style="thin">
        <color theme="6" tint="0.39991454817346722"/>
      </bottom>
      <diagonal/>
    </border>
    <border>
      <left style="thin">
        <color theme="6" tint="0.39991454817346722"/>
      </left>
      <right style="thin">
        <color theme="6" tint="0.39991454817346722"/>
      </right>
      <top style="thin">
        <color theme="6" tint="0.39991454817346722"/>
      </top>
      <bottom style="thin">
        <color theme="6" tint="0.39991454817346722"/>
      </bottom>
      <diagonal/>
    </border>
    <border>
      <left style="thin">
        <color theme="6" tint="0.39991454817346722"/>
      </left>
      <right style="thin">
        <color theme="6" tint="0.39991454817346722"/>
      </right>
      <top style="thin">
        <color theme="6" tint="0.39991454817346722"/>
      </top>
      <bottom style="thin">
        <color theme="6" tint="0.39994506668294322"/>
      </bottom>
      <diagonal/>
    </border>
    <border>
      <left style="thin">
        <color theme="6" tint="0.39994506668294322"/>
      </left>
      <right/>
      <top style="thin">
        <color theme="6" tint="0.39991454817346722"/>
      </top>
      <bottom style="thin">
        <color theme="6" tint="0.39994506668294322"/>
      </bottom>
      <diagonal/>
    </border>
    <border>
      <left/>
      <right style="thin">
        <color theme="6" tint="0.39991454817346722"/>
      </right>
      <top style="thin">
        <color theme="6" tint="0.39991454817346722"/>
      </top>
      <bottom style="thin">
        <color theme="6" tint="0.39994506668294322"/>
      </bottom>
      <diagonal/>
    </border>
    <border>
      <left style="thin">
        <color theme="6" tint="0.39991454817346722"/>
      </left>
      <right style="thin">
        <color theme="6" tint="0.39994506668294322"/>
      </right>
      <top style="thin">
        <color theme="6" tint="0.39994506668294322"/>
      </top>
      <bottom/>
      <diagonal/>
    </border>
    <border>
      <left style="thin">
        <color theme="6" tint="0.39994506668294322"/>
      </left>
      <right style="thin">
        <color theme="6" tint="0.39994506668294322"/>
      </right>
      <top/>
      <bottom style="thin">
        <color theme="6" tint="0.39994506668294322"/>
      </bottom>
      <diagonal/>
    </border>
    <border>
      <left style="thin">
        <color theme="6" tint="0.39991454817346722"/>
      </left>
      <right style="thin">
        <color theme="6" tint="0.39994506668294322"/>
      </right>
      <top/>
      <bottom/>
      <diagonal/>
    </border>
    <border>
      <left/>
      <right style="thin">
        <color theme="6" tint="0.39991454817346722"/>
      </right>
      <top style="thin">
        <color theme="6" tint="0.39994506668294322"/>
      </top>
      <bottom style="thin">
        <color theme="6" tint="0.39991454817346722"/>
      </bottom>
      <diagonal/>
    </border>
    <border>
      <left/>
      <right style="thin">
        <color theme="6" tint="0.39991454817346722"/>
      </right>
      <top style="thin">
        <color theme="6" tint="0.39991454817346722"/>
      </top>
      <bottom style="thin">
        <color theme="6" tint="0.39991454817346722"/>
      </bottom>
      <diagonal/>
    </border>
    <border>
      <left/>
      <right style="thin">
        <color theme="6" tint="0.39994506668294322"/>
      </right>
      <top/>
      <bottom/>
      <diagonal/>
    </border>
    <border>
      <left/>
      <right style="thin">
        <color theme="6" tint="0.39994506668294322"/>
      </right>
      <top style="thin">
        <color theme="6" tint="0.39991454817346722"/>
      </top>
      <bottom style="thin">
        <color theme="6" tint="0.39994506668294322"/>
      </bottom>
      <diagonal/>
    </border>
    <border>
      <left style="thin">
        <color theme="6" tint="0.39994506668294322"/>
      </left>
      <right style="thin">
        <color theme="6" tint="0.39994506668294322"/>
      </right>
      <top style="thin">
        <color theme="6" tint="0.39994506668294322"/>
      </top>
      <bottom/>
      <diagonal/>
    </border>
    <border>
      <left style="thin">
        <color theme="6" tint="0.39994506668294322"/>
      </left>
      <right style="thin">
        <color theme="6" tint="0.39994506668294322"/>
      </right>
      <top/>
      <bottom/>
      <diagonal/>
    </border>
    <border>
      <left/>
      <right style="thin">
        <color theme="6" tint="0.39991454817346722"/>
      </right>
      <top style="thin">
        <color theme="6" tint="0.39991454817346722"/>
      </top>
      <bottom/>
      <diagonal/>
    </border>
    <border>
      <left/>
      <right/>
      <top style="thin">
        <color theme="6" tint="0.39991454817346722"/>
      </top>
      <bottom/>
      <diagonal/>
    </border>
    <border>
      <left/>
      <right style="thin">
        <color theme="6" tint="0.39991454817346722"/>
      </right>
      <top/>
      <bottom style="thin">
        <color theme="6" tint="0.39991454817346722"/>
      </bottom>
      <diagonal/>
    </border>
    <border>
      <left style="thin">
        <color theme="6" tint="0.39991454817346722"/>
      </left>
      <right style="thin">
        <color theme="6" tint="0.39988402966399123"/>
      </right>
      <top/>
      <bottom/>
      <diagonal/>
    </border>
    <border>
      <left style="thin">
        <color theme="6" tint="0.39991454817346722"/>
      </left>
      <right/>
      <top style="thin">
        <color theme="6" tint="0.39994506668294322"/>
      </top>
      <bottom/>
      <diagonal/>
    </border>
    <border>
      <left style="thin">
        <color theme="6" tint="0.39991454817346722"/>
      </left>
      <right/>
      <top/>
      <bottom/>
      <diagonal/>
    </border>
    <border>
      <left/>
      <right style="thin">
        <color theme="6" tint="0.39991454817346722"/>
      </right>
      <top/>
      <bottom/>
      <diagonal/>
    </border>
    <border>
      <left/>
      <right style="thin">
        <color theme="6" tint="0.39994506668294322"/>
      </right>
      <top style="thin">
        <color theme="6" tint="0.39994506668294322"/>
      </top>
      <bottom style="thin">
        <color theme="6" tint="0.39994506668294322"/>
      </bottom>
      <diagonal/>
    </border>
    <border>
      <left style="thin">
        <color theme="6" tint="0.39994506668294322"/>
      </left>
      <right/>
      <top style="thin">
        <color theme="6" tint="0.39991454817346722"/>
      </top>
      <bottom style="thin">
        <color theme="6" tint="0.39991454817346722"/>
      </bottom>
      <diagonal/>
    </border>
    <border>
      <left/>
      <right style="thin">
        <color theme="6" tint="0.39994506668294322"/>
      </right>
      <top style="thin">
        <color theme="6" tint="0.39991454817346722"/>
      </top>
      <bottom style="thin">
        <color theme="6" tint="0.39991454817346722"/>
      </bottom>
      <diagonal/>
    </border>
    <border>
      <left style="thin">
        <color theme="6" tint="0.39988402966399123"/>
      </left>
      <right style="thin">
        <color theme="6" tint="0.39988402966399123"/>
      </right>
      <top style="thin">
        <color theme="6" tint="0.39991454817346722"/>
      </top>
      <bottom style="thin">
        <color theme="6" tint="0.39988402966399123"/>
      </bottom>
      <diagonal/>
    </border>
    <border>
      <left style="thin">
        <color theme="6" tint="0.39988402966399123"/>
      </left>
      <right style="thin">
        <color theme="6" tint="0.39988402966399123"/>
      </right>
      <top style="thin">
        <color theme="6" tint="0.39988402966399123"/>
      </top>
      <bottom style="thin">
        <color theme="6" tint="0.39988402966399123"/>
      </bottom>
      <diagonal/>
    </border>
    <border>
      <left style="thin">
        <color theme="6" tint="0.39994506668294322"/>
      </left>
      <right style="thin">
        <color theme="6" tint="0.39994506668294322"/>
      </right>
      <top style="thin">
        <color theme="6" tint="0.39994506668294322"/>
      </top>
      <bottom style="thin">
        <color theme="6" tint="0.39991454817346722"/>
      </bottom>
      <diagonal/>
    </border>
    <border>
      <left style="thin">
        <color theme="6" tint="0.39994506668294322"/>
      </left>
      <right style="thin">
        <color theme="6" tint="0.39994506668294322"/>
      </right>
      <top style="thin">
        <color theme="6" tint="0.39991454817346722"/>
      </top>
      <bottom style="thin">
        <color theme="6" tint="0.39991454817346722"/>
      </bottom>
      <diagonal/>
    </border>
    <border>
      <left style="thin">
        <color theme="6" tint="0.39991454817346722"/>
      </left>
      <right style="thin">
        <color theme="6" tint="0.39994506668294322"/>
      </right>
      <top style="thin">
        <color theme="6" tint="0.39994506668294322"/>
      </top>
      <bottom style="thin">
        <color theme="6" tint="0.39991454817346722"/>
      </bottom>
      <diagonal/>
    </border>
    <border>
      <left style="thin">
        <color theme="6" tint="0.39991454817346722"/>
      </left>
      <right style="thin">
        <color theme="6" tint="0.39994506668294322"/>
      </right>
      <top style="thin">
        <color theme="6" tint="0.39991454817346722"/>
      </top>
      <bottom style="thin">
        <color theme="6" tint="0.39991454817346722"/>
      </bottom>
      <diagonal/>
    </border>
    <border>
      <left/>
      <right style="hair">
        <color rgb="FF366092"/>
      </right>
      <top/>
      <bottom/>
      <diagonal/>
    </border>
    <border>
      <left style="hair">
        <color theme="8" tint="-0.249977111117893"/>
      </left>
      <right/>
      <top/>
      <bottom/>
      <diagonal/>
    </border>
    <border>
      <left style="hair">
        <color rgb="FF366092"/>
      </left>
      <right/>
      <top/>
      <bottom/>
      <diagonal/>
    </border>
    <border>
      <left/>
      <right/>
      <top style="thick">
        <color rgb="FF0285BD"/>
      </top>
      <bottom style="medium">
        <color rgb="FF0285BD"/>
      </bottom>
      <diagonal/>
    </border>
    <border>
      <left/>
      <right/>
      <top style="medium">
        <color rgb="FF0285BD"/>
      </top>
      <bottom style="medium">
        <color rgb="FF0285BD"/>
      </bottom>
      <diagonal/>
    </border>
    <border>
      <left style="hair">
        <color theme="8" tint="-0.499984740745262"/>
      </left>
      <right/>
      <top/>
      <bottom/>
      <diagonal/>
    </border>
    <border>
      <left/>
      <right style="hair">
        <color theme="8" tint="-0.499984740745262"/>
      </right>
      <top/>
      <bottom/>
      <diagonal/>
    </border>
    <border>
      <left style="hair">
        <color theme="4" tint="-0.24994659260841701"/>
      </left>
      <right/>
      <top style="hair">
        <color theme="4" tint="-0.24994659260841701"/>
      </top>
      <bottom/>
      <diagonal/>
    </border>
    <border>
      <left/>
      <right/>
      <top style="hair">
        <color theme="4" tint="-0.24994659260841701"/>
      </top>
      <bottom/>
      <diagonal/>
    </border>
    <border>
      <left/>
      <right style="hair">
        <color theme="4" tint="-0.24994659260841701"/>
      </right>
      <top style="hair">
        <color theme="4" tint="-0.24994659260841701"/>
      </top>
      <bottom/>
      <diagonal/>
    </border>
    <border>
      <left/>
      <right style="hair">
        <color theme="4" tint="-0.24994659260841701"/>
      </right>
      <top/>
      <bottom/>
      <diagonal/>
    </border>
    <border>
      <left style="hair">
        <color theme="4" tint="-0.24994659260841701"/>
      </left>
      <right/>
      <top/>
      <bottom/>
      <diagonal/>
    </border>
    <border>
      <left style="hair">
        <color theme="8" tint="-0.499984740745262"/>
      </left>
      <right/>
      <top style="hair">
        <color theme="8" tint="-0.499984740745262"/>
      </top>
      <bottom/>
      <diagonal/>
    </border>
    <border>
      <left/>
      <right/>
      <top style="hair">
        <color theme="8" tint="-0.499984740745262"/>
      </top>
      <bottom/>
      <diagonal/>
    </border>
    <border>
      <left/>
      <right style="hair">
        <color theme="8" tint="-0.499984740745262"/>
      </right>
      <top style="hair">
        <color theme="8" tint="-0.499984740745262"/>
      </top>
      <bottom/>
      <diagonal/>
    </border>
    <border>
      <left/>
      <right/>
      <top style="hair">
        <color theme="4" tint="-0.499984740745262"/>
      </top>
      <bottom/>
      <diagonal/>
    </border>
    <border>
      <left/>
      <right style="hair">
        <color theme="4" tint="-0.499984740745262"/>
      </right>
      <top style="hair">
        <color theme="4" tint="-0.499984740745262"/>
      </top>
      <bottom/>
      <diagonal/>
    </border>
    <border>
      <left style="hair">
        <color theme="4" tint="-0.499984740745262"/>
      </left>
      <right/>
      <top/>
      <bottom/>
      <diagonal/>
    </border>
    <border>
      <left/>
      <right style="hair">
        <color theme="4" tint="-0.499984740745262"/>
      </right>
      <top/>
      <bottom/>
      <diagonal/>
    </border>
    <border>
      <left/>
      <right style="hair">
        <color theme="8" tint="-0.249977111117893"/>
      </right>
      <top style="hair">
        <color theme="8" tint="-0.249977111117893"/>
      </top>
      <bottom/>
      <diagonal/>
    </border>
    <border>
      <left/>
      <right style="hair">
        <color theme="8" tint="-0.249977111117893"/>
      </right>
      <top/>
      <bottom/>
      <diagonal/>
    </border>
    <border>
      <left style="hair">
        <color indexed="64"/>
      </left>
      <right style="hair">
        <color indexed="64"/>
      </right>
      <top style="thick">
        <color theme="0"/>
      </top>
      <bottom style="thick">
        <color theme="0"/>
      </bottom>
      <diagonal/>
    </border>
    <border>
      <left style="hair">
        <color theme="1" tint="0.499984740745262"/>
      </left>
      <right style="hair">
        <color theme="1" tint="0.499984740745262"/>
      </right>
      <top style="thick">
        <color theme="0"/>
      </top>
      <bottom style="thick">
        <color theme="0"/>
      </bottom>
      <diagonal/>
    </border>
    <border>
      <left/>
      <right/>
      <top style="thick">
        <color theme="0"/>
      </top>
      <bottom style="thick">
        <color theme="0"/>
      </bottom>
      <diagonal/>
    </border>
    <border>
      <left/>
      <right/>
      <top style="thick">
        <color theme="0"/>
      </top>
      <bottom/>
      <diagonal/>
    </border>
    <border>
      <left/>
      <right style="hair">
        <color theme="1" tint="0.499984740745262"/>
      </right>
      <top style="thick">
        <color theme="0"/>
      </top>
      <bottom style="thick">
        <color theme="0"/>
      </bottom>
      <diagonal/>
    </border>
    <border>
      <left style="hair">
        <color theme="1" tint="0.499984740745262"/>
      </left>
      <right/>
      <top style="thick">
        <color theme="0"/>
      </top>
      <bottom style="thick">
        <color theme="0"/>
      </bottom>
      <diagonal/>
    </border>
    <border>
      <left style="hair">
        <color indexed="64"/>
      </left>
      <right style="hair">
        <color indexed="64"/>
      </right>
      <top/>
      <bottom style="thick">
        <color theme="0"/>
      </bottom>
      <diagonal/>
    </border>
    <border>
      <left style="hair">
        <color theme="8" tint="-0.24994659260841701"/>
      </left>
      <right/>
      <top/>
      <bottom style="thick">
        <color theme="0"/>
      </bottom>
      <diagonal/>
    </border>
    <border>
      <left/>
      <right/>
      <top/>
      <bottom style="thick">
        <color theme="0"/>
      </bottom>
      <diagonal/>
    </border>
    <border>
      <left/>
      <right style="hair">
        <color indexed="64"/>
      </right>
      <top/>
      <bottom style="thick">
        <color theme="0"/>
      </bottom>
      <diagonal/>
    </border>
    <border>
      <left style="hair">
        <color indexed="64"/>
      </left>
      <right style="hair">
        <color indexed="64"/>
      </right>
      <top style="thick">
        <color theme="0"/>
      </top>
      <bottom style="thick">
        <color theme="1" tint="0.499984740745262"/>
      </bottom>
      <diagonal/>
    </border>
    <border>
      <left/>
      <right/>
      <top/>
      <bottom style="thin">
        <color theme="6" tint="0.39994506668294322"/>
      </bottom>
      <diagonal/>
    </border>
    <border>
      <left/>
      <right/>
      <top style="thin">
        <color theme="6" tint="0.39991454817346722"/>
      </top>
      <bottom style="thin">
        <color theme="6" tint="0.39994506668294322"/>
      </bottom>
      <diagonal/>
    </border>
    <border>
      <left style="thin">
        <color theme="6" tint="0.39991454817346722"/>
      </left>
      <right/>
      <top style="thin">
        <color theme="6" tint="0.39994506668294322"/>
      </top>
      <bottom style="thin">
        <color theme="6" tint="0.39991454817346722"/>
      </bottom>
      <diagonal/>
    </border>
    <border>
      <left style="thin">
        <color theme="6" tint="0.39991454817346722"/>
      </left>
      <right/>
      <top style="thin">
        <color theme="6" tint="0.39991454817346722"/>
      </top>
      <bottom style="thin">
        <color theme="6" tint="0.39991454817346722"/>
      </bottom>
      <diagonal/>
    </border>
    <border>
      <left style="thin">
        <color theme="6" tint="0.39991454817346722"/>
      </left>
      <right/>
      <top style="thin">
        <color theme="6" tint="0.39991454817346722"/>
      </top>
      <bottom style="thin">
        <color theme="6" tint="0.39994506668294322"/>
      </bottom>
      <diagonal/>
    </border>
    <border>
      <left style="thin">
        <color theme="6" tint="0.39994506668294322"/>
      </left>
      <right style="thin">
        <color theme="6" tint="0.39991454817346722"/>
      </right>
      <top style="thin">
        <color theme="6" tint="0.39991454817346722"/>
      </top>
      <bottom style="thin">
        <color theme="6" tint="0.39991454817346722"/>
      </bottom>
      <diagonal/>
    </border>
    <border>
      <left style="thin">
        <color theme="6" tint="0.39988402966399123"/>
      </left>
      <right style="thin">
        <color theme="6" tint="0.39988402966399123"/>
      </right>
      <top style="thin">
        <color theme="6" tint="0.39991454817346722"/>
      </top>
      <bottom style="thin">
        <color theme="6" tint="0.39991454817346722"/>
      </bottom>
      <diagonal/>
    </border>
    <border>
      <left/>
      <right/>
      <top style="thin">
        <color theme="6" tint="0.39991454817346722"/>
      </top>
      <bottom style="thin">
        <color theme="6" tint="0.39991454817346722"/>
      </bottom>
      <diagonal/>
    </border>
    <border>
      <left style="thin">
        <color theme="6" tint="0.39994506668294322"/>
      </left>
      <right style="thin">
        <color theme="6" tint="0.39991454817346722"/>
      </right>
      <top style="thin">
        <color theme="6" tint="0.39994506668294322"/>
      </top>
      <bottom style="thin">
        <color theme="6" tint="0.39991454817346722"/>
      </bottom>
      <diagonal/>
    </border>
    <border>
      <left style="hair">
        <color theme="1" tint="0.34998626667073579"/>
      </left>
      <right style="hair">
        <color theme="1" tint="0.34998626667073579"/>
      </right>
      <top style="thick">
        <color theme="0"/>
      </top>
      <bottom style="thick">
        <color theme="0"/>
      </bottom>
      <diagonal/>
    </border>
    <border>
      <left/>
      <right style="hair">
        <color rgb="FF366092"/>
      </right>
      <top style="hair">
        <color rgb="FF366092"/>
      </top>
      <bottom/>
      <diagonal/>
    </border>
    <border>
      <left style="hair">
        <color theme="3" tint="-0.499984740745262"/>
      </left>
      <right/>
      <top style="hair">
        <color theme="3" tint="-0.499984740745262"/>
      </top>
      <bottom/>
      <diagonal/>
    </border>
    <border>
      <left/>
      <right style="hair">
        <color theme="3" tint="-0.499984740745262"/>
      </right>
      <top style="hair">
        <color theme="3" tint="-0.499984740745262"/>
      </top>
      <bottom/>
      <diagonal/>
    </border>
    <border>
      <left style="hair">
        <color theme="3" tint="-0.499984740745262"/>
      </left>
      <right/>
      <top/>
      <bottom/>
      <diagonal/>
    </border>
    <border>
      <left/>
      <right style="hair">
        <color theme="3" tint="-0.499984740745262"/>
      </right>
      <top/>
      <bottom/>
      <diagonal/>
    </border>
    <border>
      <left style="hair">
        <color indexed="64"/>
      </left>
      <right style="hair">
        <color indexed="64"/>
      </right>
      <top/>
      <bottom style="thick">
        <color theme="1" tint="0.499984740745262"/>
      </bottom>
      <diagonal/>
    </border>
    <border>
      <left/>
      <right/>
      <top/>
      <bottom style="thick">
        <color theme="1" tint="0.499984740745262"/>
      </bottom>
      <diagonal/>
    </border>
    <border>
      <left style="hair">
        <color theme="1" tint="0.499984740745262"/>
      </left>
      <right/>
      <top style="thick">
        <color theme="0"/>
      </top>
      <bottom style="thick">
        <color theme="1" tint="0.499984740745262"/>
      </bottom>
      <diagonal/>
    </border>
    <border>
      <left/>
      <right style="hair">
        <color theme="1" tint="0.499984740745262"/>
      </right>
      <top style="thick">
        <color theme="0"/>
      </top>
      <bottom style="thick">
        <color theme="1" tint="0.499984740745262"/>
      </bottom>
      <diagonal/>
    </border>
    <border>
      <left style="thin">
        <color rgb="FF366092"/>
      </left>
      <right/>
      <top style="thick">
        <color theme="0"/>
      </top>
      <bottom/>
      <diagonal/>
    </border>
    <border>
      <left/>
      <right style="thin">
        <color rgb="FF366092"/>
      </right>
      <top style="thick">
        <color theme="0"/>
      </top>
      <bottom/>
      <diagonal/>
    </border>
    <border>
      <left style="thin">
        <color theme="7" tint="-0.249977111117893"/>
      </left>
      <right style="hair">
        <color indexed="64"/>
      </right>
      <top style="thick">
        <color theme="0"/>
      </top>
      <bottom/>
      <diagonal/>
    </border>
    <border>
      <left style="hair">
        <color indexed="64"/>
      </left>
      <right style="hair">
        <color indexed="64"/>
      </right>
      <top style="thick">
        <color theme="0"/>
      </top>
      <bottom/>
      <diagonal/>
    </border>
    <border>
      <left style="hair">
        <color indexed="64"/>
      </left>
      <right style="thin">
        <color theme="7" tint="-0.249977111117893"/>
      </right>
      <top style="thick">
        <color theme="0"/>
      </top>
      <bottom/>
      <diagonal/>
    </border>
    <border>
      <left style="hair">
        <color rgb="FF366092"/>
      </left>
      <right/>
      <top style="hair">
        <color rgb="FF366092"/>
      </top>
      <bottom/>
      <diagonal/>
    </border>
    <border>
      <left/>
      <right/>
      <top style="hair">
        <color rgb="FF366092"/>
      </top>
      <bottom/>
      <diagonal/>
    </border>
    <border>
      <left style="hair">
        <color theme="8" tint="-0.249977111117893"/>
      </left>
      <right/>
      <top style="hair">
        <color theme="8" tint="-0.249977111117893"/>
      </top>
      <bottom/>
      <diagonal/>
    </border>
    <border>
      <left/>
      <right/>
      <top style="hair">
        <color theme="8" tint="-0.249977111117893"/>
      </top>
      <bottom/>
      <diagonal/>
    </border>
    <border>
      <left style="thin">
        <color theme="4" tint="-0.24994659260841701"/>
      </left>
      <right/>
      <top style="thick">
        <color theme="0"/>
      </top>
      <bottom style="thick">
        <color theme="0"/>
      </bottom>
      <diagonal/>
    </border>
    <border>
      <left style="thin">
        <color rgb="FFFFEC6E"/>
      </left>
      <right/>
      <top style="thick">
        <color theme="0"/>
      </top>
      <bottom style="thick">
        <color theme="0"/>
      </bottom>
      <diagonal/>
    </border>
    <border>
      <left style="thin">
        <color theme="7" tint="-0.24994659260841701"/>
      </left>
      <right style="thin">
        <color indexed="64"/>
      </right>
      <top style="thick">
        <color theme="0"/>
      </top>
      <bottom style="thick">
        <color theme="0"/>
      </bottom>
      <diagonal/>
    </border>
    <border>
      <left style="thin">
        <color indexed="64"/>
      </left>
      <right style="thin">
        <color indexed="64"/>
      </right>
      <top style="thick">
        <color theme="0"/>
      </top>
      <bottom style="thick">
        <color theme="0"/>
      </bottom>
      <diagonal/>
    </border>
    <border>
      <left style="thin">
        <color indexed="64"/>
      </left>
      <right/>
      <top style="thick">
        <color theme="0"/>
      </top>
      <bottom style="thick">
        <color theme="0"/>
      </bottom>
      <diagonal/>
    </border>
    <border>
      <left style="thin">
        <color theme="8" tint="-0.24994659260841701"/>
      </left>
      <right/>
      <top style="thick">
        <color theme="0"/>
      </top>
      <bottom style="thick">
        <color theme="0"/>
      </bottom>
      <diagonal/>
    </border>
    <border>
      <left style="hair">
        <color theme="8" tint="-0.499984740745262"/>
      </left>
      <right/>
      <top style="hair">
        <color indexed="64"/>
      </top>
      <bottom/>
      <diagonal/>
    </border>
    <border>
      <left style="hair">
        <color theme="4" tint="-0.499984740745262"/>
      </left>
      <right/>
      <top style="hair">
        <color theme="4" tint="-0.499984740745262"/>
      </top>
      <bottom/>
      <diagonal/>
    </border>
    <border>
      <left style="thin">
        <color theme="7" tint="-0.249977111117893"/>
      </left>
      <right/>
      <top/>
      <bottom style="thick">
        <color theme="0"/>
      </bottom>
      <diagonal/>
    </border>
    <border>
      <left style="thin">
        <color rgb="FF366092"/>
      </left>
      <right/>
      <top/>
      <bottom style="thick">
        <color theme="0"/>
      </bottom>
      <diagonal/>
    </border>
    <border>
      <left style="thin">
        <color theme="7" tint="-0.249977111117893"/>
      </left>
      <right/>
      <top/>
      <bottom/>
      <diagonal/>
    </border>
    <border>
      <left style="hair">
        <color indexed="64"/>
      </left>
      <right/>
      <top/>
      <bottom style="hair">
        <color rgb="FFFFC000"/>
      </bottom>
      <diagonal/>
    </border>
    <border>
      <left/>
      <right/>
      <top/>
      <bottom style="hair">
        <color rgb="FFFFC000"/>
      </bottom>
      <diagonal/>
    </border>
    <border>
      <left/>
      <right style="hair">
        <color indexed="64"/>
      </right>
      <top/>
      <bottom style="hair">
        <color rgb="FFFFC000"/>
      </bottom>
      <diagonal/>
    </border>
    <border>
      <left style="hair">
        <color indexed="64"/>
      </left>
      <right style="hair">
        <color indexed="64"/>
      </right>
      <top style="thick">
        <color theme="0"/>
      </top>
      <bottom style="hair">
        <color indexed="64"/>
      </bottom>
      <diagonal/>
    </border>
    <border>
      <left style="hair">
        <color indexed="64"/>
      </left>
      <right style="hair">
        <color indexed="64"/>
      </right>
      <top style="hair">
        <color indexed="64"/>
      </top>
      <bottom style="thick">
        <color theme="1" tint="0.499984740745262"/>
      </bottom>
      <diagonal/>
    </border>
    <border>
      <left style="hair">
        <color indexed="64"/>
      </left>
      <right style="hair">
        <color indexed="64"/>
      </right>
      <top/>
      <bottom style="hair">
        <color indexed="64"/>
      </bottom>
      <diagonal/>
    </border>
    <border>
      <left style="hair">
        <color indexed="64"/>
      </left>
      <right style="hair">
        <color indexed="64"/>
      </right>
      <top style="hair">
        <color indexed="64"/>
      </top>
      <bottom style="medium">
        <color theme="1" tint="0.34998626667073579"/>
      </bottom>
      <diagonal/>
    </border>
    <border>
      <left style="hair">
        <color theme="1" tint="0.34998626667073579"/>
      </left>
      <right style="hair">
        <color theme="1" tint="0.34998626667073579"/>
      </right>
      <top/>
      <bottom/>
      <diagonal/>
    </border>
    <border>
      <left style="hair">
        <color indexed="64"/>
      </left>
      <right style="hair">
        <color indexed="64"/>
      </right>
      <top style="thick">
        <color theme="0"/>
      </top>
      <bottom style="hair">
        <color theme="1"/>
      </bottom>
      <diagonal/>
    </border>
    <border>
      <left style="hair">
        <color indexed="64"/>
      </left>
      <right style="hair">
        <color indexed="64"/>
      </right>
      <top style="hair">
        <color theme="1"/>
      </top>
      <bottom style="thick">
        <color theme="1" tint="0.499984740745262"/>
      </bottom>
      <diagonal/>
    </border>
    <border>
      <left/>
      <right style="hair">
        <color indexed="64"/>
      </right>
      <top style="thick">
        <color theme="0"/>
      </top>
      <bottom style="hair">
        <color indexed="64"/>
      </bottom>
      <diagonal/>
    </border>
    <border>
      <left/>
      <right style="hair">
        <color indexed="64"/>
      </right>
      <top style="hair">
        <color indexed="64"/>
      </top>
      <bottom style="thick">
        <color theme="1" tint="0.499984740745262"/>
      </bottom>
      <diagonal/>
    </border>
    <border>
      <left style="hair">
        <color theme="1" tint="0.499984740745262"/>
      </left>
      <right style="hair">
        <color theme="1" tint="0.499984740745262"/>
      </right>
      <top style="thick">
        <color theme="0"/>
      </top>
      <bottom/>
      <diagonal/>
    </border>
    <border>
      <left style="hair">
        <color indexed="64"/>
      </left>
      <right/>
      <top style="thick">
        <color theme="0"/>
      </top>
      <bottom style="hair">
        <color indexed="64"/>
      </bottom>
      <diagonal/>
    </border>
    <border>
      <left style="hair">
        <color indexed="64"/>
      </left>
      <right/>
      <top style="hair">
        <color indexed="64"/>
      </top>
      <bottom style="thick">
        <color theme="1" tint="0.499984740745262"/>
      </bottom>
      <diagonal/>
    </border>
    <border>
      <left style="thin">
        <color theme="6" tint="0.39988402966399123"/>
      </left>
      <right style="thin">
        <color theme="6" tint="0.39988402966399123"/>
      </right>
      <top/>
      <bottom style="thin">
        <color theme="6" tint="0.39988402966399123"/>
      </bottom>
      <diagonal/>
    </border>
  </borders>
  <cellStyleXfs count="1786">
    <xf numFmtId="0" fontId="0" fillId="0" borderId="0"/>
    <xf numFmtId="43" fontId="14" fillId="0" borderId="0" applyFont="0" applyFill="0" applyBorder="0" applyAlignment="0" applyProtection="0"/>
    <xf numFmtId="0" fontId="14" fillId="0" borderId="0"/>
    <xf numFmtId="0" fontId="11" fillId="0" borderId="0"/>
    <xf numFmtId="9" fontId="14" fillId="0" borderId="0" applyFon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43" fontId="1" fillId="0" borderId="0" applyFont="0" applyFill="0" applyBorder="0" applyAlignment="0" applyProtection="0"/>
  </cellStyleXfs>
  <cellXfs count="649">
    <xf numFmtId="0" fontId="0" fillId="0" borderId="0" xfId="0"/>
    <xf numFmtId="0" fontId="0" fillId="2" borderId="0" xfId="0" applyFill="1"/>
    <xf numFmtId="0" fontId="15" fillId="2" borderId="0" xfId="0" applyFont="1" applyFill="1"/>
    <xf numFmtId="0" fontId="0" fillId="2" borderId="0" xfId="0" applyFill="1" applyProtection="1"/>
    <xf numFmtId="0" fontId="0" fillId="2" borderId="0" xfId="0" applyFill="1" applyBorder="1" applyProtection="1"/>
    <xf numFmtId="0" fontId="16" fillId="2" borderId="0" xfId="0" applyFont="1" applyFill="1"/>
    <xf numFmtId="0" fontId="0" fillId="0" borderId="0" xfId="0" quotePrefix="1"/>
    <xf numFmtId="0" fontId="23" fillId="3" borderId="18" xfId="0" applyFont="1" applyFill="1" applyBorder="1" applyAlignment="1" applyProtection="1">
      <alignment horizontal="left"/>
    </xf>
    <xf numFmtId="0" fontId="23" fillId="3" borderId="19" xfId="0" applyFont="1" applyFill="1" applyBorder="1" applyAlignment="1" applyProtection="1">
      <alignment horizontal="left"/>
    </xf>
    <xf numFmtId="0" fontId="23" fillId="3" borderId="20" xfId="0" applyFont="1" applyFill="1" applyBorder="1" applyAlignment="1" applyProtection="1">
      <alignment horizontal="left"/>
    </xf>
    <xf numFmtId="0" fontId="23" fillId="3" borderId="0" xfId="0" applyFont="1" applyFill="1" applyBorder="1" applyAlignment="1" applyProtection="1">
      <alignment horizontal="left"/>
    </xf>
    <xf numFmtId="0" fontId="0" fillId="4" borderId="21" xfId="0" applyFill="1" applyBorder="1" applyProtection="1"/>
    <xf numFmtId="0" fontId="0" fillId="4" borderId="22" xfId="0" applyFill="1" applyBorder="1" applyProtection="1"/>
    <xf numFmtId="0" fontId="0" fillId="2" borderId="23" xfId="0" applyFill="1" applyBorder="1" applyProtection="1"/>
    <xf numFmtId="0" fontId="0" fillId="2" borderId="24" xfId="0" applyFill="1" applyBorder="1" applyProtection="1"/>
    <xf numFmtId="0" fontId="0" fillId="2" borderId="25" xfId="0" applyFill="1" applyBorder="1" applyProtection="1"/>
    <xf numFmtId="0" fontId="0" fillId="4" borderId="26" xfId="0" applyFill="1" applyBorder="1" applyProtection="1"/>
    <xf numFmtId="0" fontId="0" fillId="4" borderId="27" xfId="0" applyFill="1" applyBorder="1" applyProtection="1"/>
    <xf numFmtId="0" fontId="0" fillId="2" borderId="28" xfId="0" applyFill="1" applyBorder="1" applyProtection="1"/>
    <xf numFmtId="0" fontId="0" fillId="2" borderId="29" xfId="0" applyFill="1" applyBorder="1" applyProtection="1"/>
    <xf numFmtId="0" fontId="0" fillId="2" borderId="30" xfId="0" applyFill="1" applyBorder="1" applyProtection="1"/>
    <xf numFmtId="0" fontId="0" fillId="2" borderId="31" xfId="0" applyFill="1" applyBorder="1" applyProtection="1"/>
    <xf numFmtId="0" fontId="0" fillId="2" borderId="32" xfId="0" applyFill="1" applyBorder="1" applyProtection="1"/>
    <xf numFmtId="0" fontId="0" fillId="2" borderId="27" xfId="0" applyFill="1" applyBorder="1" applyProtection="1"/>
    <xf numFmtId="0" fontId="0" fillId="2" borderId="33" xfId="0" applyFill="1" applyBorder="1" applyProtection="1"/>
    <xf numFmtId="0" fontId="0" fillId="4" borderId="34" xfId="0" applyFill="1" applyBorder="1" applyProtection="1"/>
    <xf numFmtId="0" fontId="24" fillId="2" borderId="35" xfId="0" applyFont="1" applyFill="1" applyBorder="1" applyProtection="1"/>
    <xf numFmtId="0" fontId="24" fillId="2" borderId="36" xfId="0" applyFont="1" applyFill="1" applyBorder="1" applyProtection="1"/>
    <xf numFmtId="0" fontId="24" fillId="2" borderId="20" xfId="0" applyFont="1" applyFill="1" applyBorder="1" applyProtection="1"/>
    <xf numFmtId="0" fontId="0" fillId="2" borderId="37" xfId="0" applyFill="1" applyBorder="1" applyProtection="1"/>
    <xf numFmtId="0" fontId="0" fillId="2" borderId="38" xfId="0" applyFill="1" applyBorder="1" applyProtection="1"/>
    <xf numFmtId="0" fontId="0" fillId="2" borderId="39" xfId="0" applyFill="1" applyBorder="1" applyProtection="1"/>
    <xf numFmtId="0" fontId="24" fillId="2" borderId="28" xfId="0" applyFont="1" applyFill="1" applyBorder="1" applyProtection="1"/>
    <xf numFmtId="0" fontId="24" fillId="2" borderId="30" xfId="0" applyFont="1" applyFill="1" applyBorder="1" applyProtection="1"/>
    <xf numFmtId="0" fontId="0" fillId="2" borderId="40" xfId="0" applyFill="1" applyBorder="1" applyProtection="1"/>
    <xf numFmtId="0" fontId="17" fillId="2" borderId="41" xfId="0" applyFont="1" applyFill="1" applyBorder="1" applyProtection="1"/>
    <xf numFmtId="0" fontId="17" fillId="2" borderId="42" xfId="0" applyFont="1" applyFill="1" applyBorder="1" applyProtection="1"/>
    <xf numFmtId="0" fontId="17" fillId="2" borderId="0" xfId="0" applyFont="1" applyFill="1" applyBorder="1" applyProtection="1"/>
    <xf numFmtId="0" fontId="0" fillId="2" borderId="43" xfId="0" applyFill="1" applyBorder="1" applyProtection="1"/>
    <xf numFmtId="0" fontId="0" fillId="4" borderId="20" xfId="0" applyFill="1" applyBorder="1" applyProtection="1"/>
    <xf numFmtId="0" fontId="0" fillId="4" borderId="44" xfId="0" applyFill="1" applyBorder="1" applyProtection="1"/>
    <xf numFmtId="0" fontId="24" fillId="2" borderId="18" xfId="0" applyFont="1" applyFill="1" applyBorder="1" applyProtection="1"/>
    <xf numFmtId="0" fontId="24" fillId="2" borderId="0" xfId="0" applyFont="1" applyFill="1" applyBorder="1" applyProtection="1"/>
    <xf numFmtId="0" fontId="0" fillId="4" borderId="45" xfId="0" applyFill="1" applyBorder="1" applyProtection="1"/>
    <xf numFmtId="0" fontId="0" fillId="4" borderId="46" xfId="0" applyFill="1" applyBorder="1" applyProtection="1"/>
    <xf numFmtId="0" fontId="0" fillId="2" borderId="47" xfId="0" applyFill="1" applyBorder="1" applyProtection="1"/>
    <xf numFmtId="0" fontId="0" fillId="2" borderId="48" xfId="0" applyFill="1" applyBorder="1" applyProtection="1"/>
    <xf numFmtId="0" fontId="0" fillId="2" borderId="49" xfId="0" applyFill="1" applyBorder="1" applyProtection="1"/>
    <xf numFmtId="0" fontId="0" fillId="2" borderId="50" xfId="0" applyFill="1" applyBorder="1" applyProtection="1"/>
    <xf numFmtId="0" fontId="0" fillId="2" borderId="51" xfId="0" applyFill="1" applyBorder="1" applyProtection="1"/>
    <xf numFmtId="0" fontId="0" fillId="2" borderId="52" xfId="0" applyFill="1" applyBorder="1" applyProtection="1"/>
    <xf numFmtId="0" fontId="25" fillId="0" borderId="0" xfId="0" applyFont="1" applyFill="1" applyProtection="1">
      <protection locked="0"/>
    </xf>
    <xf numFmtId="0" fontId="25" fillId="0" borderId="0" xfId="0" applyFont="1" applyFill="1" applyAlignment="1" applyProtection="1">
      <alignment vertical="center"/>
      <protection locked="0"/>
    </xf>
    <xf numFmtId="3" fontId="26" fillId="2" borderId="0" xfId="0" applyNumberFormat="1" applyFont="1" applyFill="1" applyBorder="1" applyAlignment="1" applyProtection="1">
      <alignment horizontal="center" vertical="center"/>
      <protection locked="0"/>
    </xf>
    <xf numFmtId="3" fontId="5" fillId="2" borderId="1" xfId="0" applyNumberFormat="1" applyFont="1" applyFill="1" applyBorder="1" applyAlignment="1" applyProtection="1">
      <alignment horizontal="center" vertical="center"/>
    </xf>
    <xf numFmtId="3" fontId="26" fillId="2" borderId="0" xfId="0" applyNumberFormat="1" applyFont="1" applyFill="1" applyBorder="1" applyAlignment="1" applyProtection="1">
      <alignment horizontal="left" vertical="center" indent="1"/>
    </xf>
    <xf numFmtId="3" fontId="5" fillId="2" borderId="3" xfId="0" applyNumberFormat="1" applyFont="1" applyFill="1" applyBorder="1" applyAlignment="1" applyProtection="1">
      <alignment horizontal="center" vertical="center"/>
    </xf>
    <xf numFmtId="3" fontId="5" fillId="2" borderId="0" xfId="0" applyNumberFormat="1" applyFont="1" applyFill="1" applyBorder="1" applyAlignment="1" applyProtection="1">
      <alignment horizontal="center" vertical="center"/>
    </xf>
    <xf numFmtId="0" fontId="26" fillId="0" borderId="0" xfId="0" applyFont="1" applyFill="1" applyAlignment="1" applyProtection="1">
      <alignment horizontal="center" vertical="center"/>
    </xf>
    <xf numFmtId="10" fontId="8" fillId="0" borderId="5" xfId="0" applyNumberFormat="1" applyFont="1" applyFill="1" applyBorder="1" applyAlignment="1" applyProtection="1">
      <alignment horizontal="center" vertical="center"/>
      <protection locked="0"/>
    </xf>
    <xf numFmtId="2" fontId="26" fillId="6" borderId="7" xfId="0" applyNumberFormat="1" applyFont="1" applyFill="1" applyBorder="1" applyAlignment="1" applyProtection="1">
      <alignment horizontal="left" vertical="center" indent="1"/>
    </xf>
    <xf numFmtId="0" fontId="36" fillId="6" borderId="9" xfId="0" applyFont="1" applyFill="1" applyBorder="1" applyAlignment="1" applyProtection="1">
      <alignment horizontal="left" vertical="center" indent="1"/>
    </xf>
    <xf numFmtId="3" fontId="7" fillId="2" borderId="1" xfId="0" applyNumberFormat="1" applyFont="1" applyFill="1" applyBorder="1" applyAlignment="1" applyProtection="1">
      <alignment horizontal="center" vertical="center"/>
    </xf>
    <xf numFmtId="3" fontId="41" fillId="2" borderId="1" xfId="0" applyNumberFormat="1" applyFont="1" applyFill="1" applyBorder="1" applyAlignment="1" applyProtection="1">
      <alignment horizontal="center" vertical="center"/>
      <protection locked="0"/>
    </xf>
    <xf numFmtId="49" fontId="6" fillId="0" borderId="5" xfId="0" applyNumberFormat="1" applyFont="1" applyFill="1" applyBorder="1" applyAlignment="1" applyProtection="1">
      <alignment horizontal="center" vertical="center"/>
      <protection locked="0"/>
    </xf>
    <xf numFmtId="168" fontId="6" fillId="0" borderId="2" xfId="4" applyNumberFormat="1" applyFont="1" applyFill="1" applyBorder="1" applyAlignment="1" applyProtection="1">
      <alignment horizontal="center" vertical="center"/>
      <protection locked="0"/>
    </xf>
    <xf numFmtId="0" fontId="0" fillId="0" borderId="0" xfId="0" applyAlignment="1">
      <alignment wrapText="1"/>
    </xf>
    <xf numFmtId="1" fontId="6" fillId="0" borderId="12" xfId="0" applyNumberFormat="1" applyFont="1" applyFill="1" applyBorder="1" applyAlignment="1" applyProtection="1">
      <alignment horizontal="center" vertical="center"/>
      <protection locked="0"/>
    </xf>
    <xf numFmtId="0" fontId="44" fillId="9" borderId="1" xfId="0" applyFont="1" applyFill="1" applyBorder="1" applyAlignment="1" applyProtection="1">
      <alignment horizontal="center" vertical="center"/>
    </xf>
    <xf numFmtId="0" fontId="29" fillId="2" borderId="77" xfId="0" applyFont="1" applyFill="1" applyBorder="1" applyAlignment="1" applyProtection="1">
      <alignment horizontal="center" vertical="center"/>
    </xf>
    <xf numFmtId="0" fontId="42" fillId="2" borderId="76" xfId="0" applyFont="1" applyFill="1" applyBorder="1" applyAlignment="1" applyProtection="1">
      <alignment horizontal="center" vertical="center" wrapText="1"/>
    </xf>
    <xf numFmtId="49" fontId="43" fillId="7" borderId="74" xfId="0" applyNumberFormat="1" applyFont="1" applyFill="1" applyBorder="1" applyAlignment="1" applyProtection="1">
      <alignment horizontal="center" vertical="center" wrapText="1"/>
    </xf>
    <xf numFmtId="3" fontId="30" fillId="0" borderId="1" xfId="0" applyNumberFormat="1" applyFont="1" applyFill="1" applyBorder="1" applyAlignment="1" applyProtection="1">
      <alignment horizontal="center" vertical="center"/>
    </xf>
    <xf numFmtId="3" fontId="26" fillId="0" borderId="1" xfId="0" applyNumberFormat="1" applyFont="1" applyFill="1" applyBorder="1" applyAlignment="1" applyProtection="1">
      <alignment horizontal="center" vertical="center"/>
    </xf>
    <xf numFmtId="3" fontId="27" fillId="0" borderId="1" xfId="0" applyNumberFormat="1" applyFont="1" applyFill="1" applyBorder="1" applyAlignment="1" applyProtection="1">
      <alignment horizontal="center" vertical="center"/>
    </xf>
    <xf numFmtId="3" fontId="31" fillId="0" borderId="1" xfId="0" applyNumberFormat="1" applyFont="1" applyFill="1" applyBorder="1" applyAlignment="1" applyProtection="1">
      <alignment horizontal="center" vertical="center"/>
    </xf>
    <xf numFmtId="3" fontId="5" fillId="0" borderId="1" xfId="0" applyNumberFormat="1" applyFont="1" applyFill="1" applyBorder="1" applyAlignment="1" applyProtection="1">
      <alignment horizontal="center" vertical="center"/>
    </xf>
    <xf numFmtId="3" fontId="6" fillId="0" borderId="1" xfId="0" applyNumberFormat="1" applyFont="1" applyFill="1" applyBorder="1" applyAlignment="1" applyProtection="1">
      <alignment horizontal="center" vertical="center"/>
    </xf>
    <xf numFmtId="10" fontId="6" fillId="0" borderId="1" xfId="0" applyNumberFormat="1" applyFont="1" applyFill="1" applyBorder="1" applyAlignment="1" applyProtection="1">
      <alignment horizontal="center" vertical="center"/>
    </xf>
    <xf numFmtId="3" fontId="30" fillId="0" borderId="1" xfId="0" applyNumberFormat="1" applyFont="1" applyFill="1" applyBorder="1" applyAlignment="1" applyProtection="1">
      <alignment horizontal="center" vertical="center"/>
      <protection locked="0"/>
    </xf>
    <xf numFmtId="0" fontId="4" fillId="0" borderId="0" xfId="0" applyFont="1" applyFill="1" applyProtection="1">
      <protection locked="0"/>
    </xf>
    <xf numFmtId="3" fontId="6" fillId="0" borderId="3" xfId="0" applyNumberFormat="1" applyFont="1" applyFill="1" applyBorder="1" applyAlignment="1" applyProtection="1">
      <alignment horizontal="center" vertical="center"/>
    </xf>
    <xf numFmtId="167" fontId="6" fillId="0" borderId="1" xfId="1" applyNumberFormat="1" applyFont="1" applyFill="1" applyBorder="1" applyAlignment="1" applyProtection="1">
      <alignment horizontal="center" vertical="center"/>
      <protection locked="0"/>
    </xf>
    <xf numFmtId="0" fontId="32" fillId="0" borderId="0" xfId="0" applyFont="1" applyFill="1" applyProtection="1">
      <protection locked="0"/>
    </xf>
    <xf numFmtId="0" fontId="33" fillId="0" borderId="0" xfId="0" applyFont="1" applyFill="1" applyProtection="1">
      <protection locked="0"/>
    </xf>
    <xf numFmtId="0" fontId="30" fillId="0" borderId="0" xfId="0" applyFont="1" applyFill="1" applyAlignment="1" applyProtection="1">
      <alignment vertical="center"/>
      <protection locked="0"/>
    </xf>
    <xf numFmtId="0" fontId="8" fillId="0" borderId="0" xfId="0" applyFont="1" applyFill="1" applyAlignment="1" applyProtection="1">
      <alignment vertical="center"/>
      <protection locked="0"/>
    </xf>
    <xf numFmtId="0" fontId="8" fillId="0" borderId="0" xfId="0" applyFont="1" applyFill="1" applyBorder="1" applyAlignment="1" applyProtection="1">
      <alignment vertical="center"/>
      <protection locked="0"/>
    </xf>
    <xf numFmtId="3" fontId="26" fillId="0" borderId="15" xfId="0" applyNumberFormat="1" applyFont="1" applyFill="1" applyBorder="1" applyAlignment="1" applyProtection="1">
      <alignment vertical="center"/>
    </xf>
    <xf numFmtId="3" fontId="26" fillId="0" borderId="0" xfId="0" applyNumberFormat="1" applyFont="1" applyFill="1" applyBorder="1" applyAlignment="1" applyProtection="1">
      <alignment vertical="center"/>
    </xf>
    <xf numFmtId="0" fontId="7" fillId="0" borderId="0" xfId="0" applyFont="1" applyFill="1" applyAlignment="1" applyProtection="1">
      <alignment vertical="center"/>
      <protection locked="0"/>
    </xf>
    <xf numFmtId="0" fontId="0" fillId="0" borderId="0" xfId="0" applyAlignment="1">
      <alignment horizontal="center"/>
    </xf>
    <xf numFmtId="3" fontId="30" fillId="0" borderId="13" xfId="0" applyNumberFormat="1" applyFont="1" applyFill="1" applyBorder="1" applyAlignment="1" applyProtection="1">
      <alignment horizontal="center" vertical="center"/>
    </xf>
    <xf numFmtId="3" fontId="30" fillId="0" borderId="2" xfId="0" applyNumberFormat="1" applyFont="1" applyFill="1" applyBorder="1" applyAlignment="1" applyProtection="1">
      <alignment horizontal="center" vertical="center"/>
    </xf>
    <xf numFmtId="10" fontId="30" fillId="0" borderId="2" xfId="0" applyNumberFormat="1" applyFont="1" applyFill="1" applyBorder="1" applyAlignment="1" applyProtection="1">
      <alignment horizontal="center" vertical="center"/>
    </xf>
    <xf numFmtId="10" fontId="30" fillId="0" borderId="13" xfId="0" applyNumberFormat="1" applyFont="1" applyFill="1" applyBorder="1" applyAlignment="1" applyProtection="1">
      <alignment horizontal="center" vertical="center"/>
    </xf>
    <xf numFmtId="49" fontId="0" fillId="2" borderId="0" xfId="0" applyNumberFormat="1" applyFill="1" applyAlignment="1">
      <alignment horizontal="left"/>
    </xf>
    <xf numFmtId="49" fontId="23" fillId="3" borderId="19" xfId="0" applyNumberFormat="1" applyFont="1" applyFill="1" applyBorder="1" applyAlignment="1" applyProtection="1">
      <alignment horizontal="left"/>
    </xf>
    <xf numFmtId="49" fontId="23" fillId="3" borderId="0" xfId="0" applyNumberFormat="1" applyFont="1" applyFill="1" applyBorder="1" applyAlignment="1" applyProtection="1">
      <alignment horizontal="left"/>
    </xf>
    <xf numFmtId="49" fontId="0" fillId="4" borderId="85" xfId="0" applyNumberFormat="1" applyFill="1" applyBorder="1" applyAlignment="1" applyProtection="1">
      <alignment horizontal="left"/>
    </xf>
    <xf numFmtId="49" fontId="0" fillId="2" borderId="23" xfId="0" applyNumberFormat="1" applyFill="1" applyBorder="1" applyAlignment="1" applyProtection="1">
      <alignment horizontal="left"/>
    </xf>
    <xf numFmtId="49" fontId="0" fillId="2" borderId="24" xfId="0" applyNumberFormat="1" applyFill="1" applyBorder="1" applyAlignment="1" applyProtection="1">
      <alignment horizontal="left"/>
    </xf>
    <xf numFmtId="49" fontId="0" fillId="2" borderId="25" xfId="0" applyNumberFormat="1" applyFill="1" applyBorder="1" applyAlignment="1" applyProtection="1">
      <alignment horizontal="left"/>
    </xf>
    <xf numFmtId="49" fontId="0" fillId="2" borderId="0" xfId="0" applyNumberFormat="1" applyFill="1" applyBorder="1" applyAlignment="1" applyProtection="1">
      <alignment horizontal="left"/>
    </xf>
    <xf numFmtId="49" fontId="0" fillId="4" borderId="86" xfId="0" applyNumberFormat="1" applyFill="1" applyBorder="1" applyAlignment="1" applyProtection="1">
      <alignment horizontal="left"/>
    </xf>
    <xf numFmtId="49" fontId="0" fillId="2" borderId="29" xfId="0" applyNumberFormat="1" applyFill="1" applyBorder="1" applyAlignment="1" applyProtection="1">
      <alignment horizontal="left"/>
    </xf>
    <xf numFmtId="49" fontId="0" fillId="2" borderId="87" xfId="0" applyNumberFormat="1" applyFill="1" applyBorder="1" applyAlignment="1" applyProtection="1">
      <alignment horizontal="left"/>
    </xf>
    <xf numFmtId="49" fontId="0" fillId="2" borderId="88" xfId="0" applyNumberFormat="1" applyFill="1" applyBorder="1" applyAlignment="1" applyProtection="1">
      <alignment horizontal="left"/>
    </xf>
    <xf numFmtId="49" fontId="0" fillId="2" borderId="89" xfId="0" applyNumberFormat="1" applyFill="1" applyBorder="1" applyAlignment="1" applyProtection="1">
      <alignment horizontal="left"/>
    </xf>
    <xf numFmtId="49" fontId="0" fillId="2" borderId="31" xfId="0" applyNumberFormat="1" applyFill="1" applyBorder="1" applyAlignment="1" applyProtection="1">
      <alignment horizontal="left"/>
    </xf>
    <xf numFmtId="49" fontId="0" fillId="2" borderId="32" xfId="0" applyNumberFormat="1" applyFill="1" applyBorder="1" applyAlignment="1" applyProtection="1">
      <alignment horizontal="left"/>
    </xf>
    <xf numFmtId="49" fontId="0" fillId="2" borderId="37" xfId="0" applyNumberFormat="1" applyFill="1" applyBorder="1" applyAlignment="1" applyProtection="1">
      <alignment horizontal="left"/>
    </xf>
    <xf numFmtId="49" fontId="0" fillId="2" borderId="38" xfId="0" applyNumberFormat="1" applyFill="1" applyBorder="1" applyAlignment="1" applyProtection="1">
      <alignment horizontal="left"/>
    </xf>
    <xf numFmtId="49" fontId="0" fillId="2" borderId="90" xfId="0" applyNumberFormat="1" applyFill="1" applyBorder="1" applyAlignment="1" applyProtection="1">
      <alignment horizontal="left"/>
    </xf>
    <xf numFmtId="49" fontId="0" fillId="2" borderId="39" xfId="0" applyNumberFormat="1" applyFill="1" applyBorder="1" applyAlignment="1" applyProtection="1">
      <alignment horizontal="left"/>
    </xf>
    <xf numFmtId="49" fontId="0" fillId="2" borderId="91" xfId="0" applyNumberFormat="1" applyFill="1" applyBorder="1" applyAlignment="1" applyProtection="1">
      <alignment horizontal="left"/>
    </xf>
    <xf numFmtId="49" fontId="0" fillId="2" borderId="29" xfId="0" applyNumberFormat="1" applyFill="1" applyBorder="1" applyProtection="1"/>
    <xf numFmtId="49" fontId="0" fillId="2" borderId="0" xfId="0" applyNumberFormat="1" applyFill="1" applyBorder="1" applyProtection="1"/>
    <xf numFmtId="49" fontId="0" fillId="4" borderId="92" xfId="0" applyNumberFormat="1" applyFill="1" applyBorder="1" applyAlignment="1" applyProtection="1">
      <alignment horizontal="left"/>
    </xf>
    <xf numFmtId="49" fontId="0" fillId="2" borderId="47" xfId="0" applyNumberFormat="1" applyFill="1" applyBorder="1" applyAlignment="1" applyProtection="1">
      <alignment horizontal="left"/>
    </xf>
    <xf numFmtId="49" fontId="0" fillId="2" borderId="48" xfId="0" applyNumberFormat="1" applyFill="1" applyBorder="1" applyAlignment="1" applyProtection="1">
      <alignment horizontal="left"/>
    </xf>
    <xf numFmtId="49" fontId="0" fillId="2" borderId="49" xfId="0" applyNumberFormat="1" applyFill="1" applyBorder="1" applyAlignment="1" applyProtection="1">
      <alignment horizontal="left"/>
    </xf>
    <xf numFmtId="49" fontId="0" fillId="2" borderId="50" xfId="0" applyNumberFormat="1" applyFill="1" applyBorder="1" applyAlignment="1" applyProtection="1">
      <alignment horizontal="left"/>
    </xf>
    <xf numFmtId="49" fontId="0" fillId="2" borderId="93" xfId="0" applyNumberFormat="1" applyFill="1" applyBorder="1" applyAlignment="1" applyProtection="1">
      <alignment horizontal="left"/>
    </xf>
    <xf numFmtId="49" fontId="0" fillId="2" borderId="47" xfId="0" applyNumberFormat="1" applyFill="1" applyBorder="1" applyProtection="1"/>
    <xf numFmtId="1" fontId="6" fillId="0" borderId="4" xfId="0" applyNumberFormat="1" applyFont="1" applyFill="1" applyBorder="1" applyAlignment="1" applyProtection="1">
      <alignment horizontal="center" vertical="center" wrapText="1"/>
      <protection locked="0"/>
    </xf>
    <xf numFmtId="3" fontId="6" fillId="0" borderId="4" xfId="0" applyNumberFormat="1" applyFont="1" applyFill="1" applyBorder="1" applyAlignment="1" applyProtection="1">
      <alignment horizontal="center" vertical="center" wrapText="1"/>
      <protection locked="0"/>
    </xf>
    <xf numFmtId="1" fontId="6" fillId="0" borderId="4" xfId="0" applyNumberFormat="1" applyFont="1" applyFill="1" applyBorder="1" applyAlignment="1" applyProtection="1">
      <alignment horizontal="center" vertical="center"/>
      <protection locked="0"/>
    </xf>
    <xf numFmtId="49" fontId="6" fillId="0" borderId="12" xfId="0" applyNumberFormat="1" applyFont="1" applyFill="1" applyBorder="1" applyAlignment="1" applyProtection="1">
      <alignment horizontal="center" vertical="center"/>
      <protection locked="0"/>
    </xf>
    <xf numFmtId="49" fontId="48" fillId="17" borderId="77" xfId="0" applyNumberFormat="1" applyFont="1" applyFill="1" applyBorder="1" applyAlignment="1" applyProtection="1">
      <alignment horizontal="center" vertical="center" wrapText="1"/>
    </xf>
    <xf numFmtId="49" fontId="43" fillId="10" borderId="94" xfId="0" applyNumberFormat="1" applyFont="1" applyFill="1" applyBorder="1" applyAlignment="1" applyProtection="1">
      <alignment horizontal="left" vertical="center" wrapText="1" indent="1"/>
    </xf>
    <xf numFmtId="49" fontId="10" fillId="7" borderId="74" xfId="0" applyNumberFormat="1" applyFont="1" applyFill="1" applyBorder="1" applyAlignment="1" applyProtection="1">
      <alignment horizontal="center" vertical="center" wrapText="1"/>
    </xf>
    <xf numFmtId="49" fontId="48" fillId="17" borderId="76" xfId="0" applyNumberFormat="1" applyFont="1" applyFill="1" applyBorder="1" applyAlignment="1" applyProtection="1">
      <alignment horizontal="center" vertical="center" wrapText="1"/>
    </xf>
    <xf numFmtId="49" fontId="43" fillId="10" borderId="74" xfId="0" applyNumberFormat="1" applyFont="1" applyFill="1" applyBorder="1" applyAlignment="1" applyProtection="1">
      <alignment horizontal="left" vertical="center" wrapText="1" indent="1"/>
    </xf>
    <xf numFmtId="49" fontId="43" fillId="12" borderId="74" xfId="0" applyNumberFormat="1" applyFont="1" applyFill="1" applyBorder="1" applyAlignment="1" applyProtection="1">
      <alignment horizontal="center" vertical="center" wrapText="1"/>
    </xf>
    <xf numFmtId="49" fontId="29" fillId="17" borderId="77" xfId="0" applyNumberFormat="1" applyFont="1" applyFill="1" applyBorder="1" applyAlignment="1" applyProtection="1">
      <alignment horizontal="left" vertical="center" wrapText="1" indent="1"/>
    </xf>
    <xf numFmtId="49" fontId="34" fillId="2" borderId="0" xfId="0" applyNumberFormat="1" applyFont="1" applyFill="1" applyAlignment="1" applyProtection="1">
      <alignment wrapText="1"/>
    </xf>
    <xf numFmtId="49" fontId="26" fillId="2" borderId="0" xfId="0" applyNumberFormat="1" applyFont="1" applyFill="1" applyBorder="1" applyAlignment="1" applyProtection="1">
      <alignment horizontal="center" vertical="center"/>
    </xf>
    <xf numFmtId="49" fontId="37" fillId="2" borderId="3" xfId="0" applyNumberFormat="1" applyFont="1" applyFill="1" applyBorder="1" applyAlignment="1" applyProtection="1">
      <alignment horizontal="center" vertical="center"/>
    </xf>
    <xf numFmtId="3" fontId="49" fillId="18" borderId="2" xfId="0" applyNumberFormat="1" applyFont="1" applyFill="1" applyBorder="1" applyAlignment="1" applyProtection="1">
      <alignment vertical="center" wrapText="1"/>
    </xf>
    <xf numFmtId="0" fontId="43" fillId="19" borderId="100" xfId="0" applyFont="1" applyFill="1" applyBorder="1" applyAlignment="1" applyProtection="1">
      <alignment horizontal="center"/>
    </xf>
    <xf numFmtId="0" fontId="50" fillId="14" borderId="101" xfId="0" applyFont="1" applyFill="1" applyBorder="1" applyAlignment="1" applyProtection="1">
      <alignment vertical="center"/>
    </xf>
    <xf numFmtId="0" fontId="40" fillId="6" borderId="5" xfId="0" applyFont="1" applyFill="1" applyBorder="1" applyAlignment="1" applyProtection="1">
      <alignment horizontal="center" vertical="center" wrapText="1"/>
    </xf>
    <xf numFmtId="49" fontId="30" fillId="6" borderId="13" xfId="0" applyNumberFormat="1" applyFont="1" applyFill="1" applyBorder="1" applyAlignment="1" applyProtection="1">
      <alignment horizontal="left" vertical="center" indent="1"/>
    </xf>
    <xf numFmtId="49" fontId="30" fillId="19" borderId="2" xfId="0" applyNumberFormat="1" applyFont="1" applyFill="1" applyBorder="1" applyAlignment="1" applyProtection="1">
      <alignment horizontal="left" vertical="center" indent="1"/>
    </xf>
    <xf numFmtId="49" fontId="30" fillId="10" borderId="13" xfId="0" applyNumberFormat="1" applyFont="1" applyFill="1" applyBorder="1" applyAlignment="1" applyProtection="1">
      <alignment horizontal="left" vertical="center" wrapText="1" indent="1"/>
      <protection locked="0"/>
    </xf>
    <xf numFmtId="3" fontId="30" fillId="10" borderId="13" xfId="0" applyNumberFormat="1" applyFont="1" applyFill="1" applyBorder="1" applyAlignment="1" applyProtection="1">
      <alignment horizontal="left" vertical="center" wrapText="1" indent="1"/>
      <protection locked="0"/>
    </xf>
    <xf numFmtId="166" fontId="6" fillId="6" borderId="13" xfId="0" applyNumberFormat="1" applyFont="1" applyFill="1" applyBorder="1" applyAlignment="1" applyProtection="1">
      <alignment horizontal="left" vertical="center" indent="1"/>
    </xf>
    <xf numFmtId="3" fontId="6" fillId="6" borderId="13" xfId="0" applyNumberFormat="1" applyFont="1" applyFill="1" applyBorder="1" applyAlignment="1" applyProtection="1">
      <alignment horizontal="center" vertical="center"/>
    </xf>
    <xf numFmtId="168" fontId="6" fillId="23" borderId="13" xfId="4" applyNumberFormat="1" applyFont="1" applyFill="1" applyBorder="1" applyAlignment="1" applyProtection="1">
      <alignment horizontal="center" vertical="center"/>
      <protection locked="0"/>
    </xf>
    <xf numFmtId="1" fontId="6" fillId="23" borderId="13" xfId="0" applyNumberFormat="1" applyFont="1" applyFill="1" applyBorder="1" applyAlignment="1" applyProtection="1">
      <alignment horizontal="center" vertical="center" wrapText="1"/>
      <protection locked="0"/>
    </xf>
    <xf numFmtId="3" fontId="6" fillId="23" borderId="14" xfId="0" applyNumberFormat="1" applyFont="1" applyFill="1" applyBorder="1" applyAlignment="1" applyProtection="1">
      <alignment horizontal="center" vertical="center"/>
      <protection locked="0"/>
    </xf>
    <xf numFmtId="49" fontId="26" fillId="0" borderId="6" xfId="0" applyNumberFormat="1" applyFont="1" applyFill="1" applyBorder="1" applyAlignment="1" applyProtection="1">
      <alignment horizontal="left" vertical="top" wrapText="1" indent="1"/>
      <protection locked="0"/>
    </xf>
    <xf numFmtId="1" fontId="8" fillId="0" borderId="5" xfId="0" applyNumberFormat="1" applyFont="1" applyFill="1" applyBorder="1" applyAlignment="1" applyProtection="1">
      <alignment horizontal="center" vertical="center"/>
      <protection locked="0"/>
    </xf>
    <xf numFmtId="49" fontId="30" fillId="23" borderId="13" xfId="0" applyNumberFormat="1" applyFont="1" applyFill="1" applyBorder="1" applyAlignment="1" applyProtection="1">
      <alignment horizontal="left" vertical="center" wrapText="1"/>
    </xf>
    <xf numFmtId="49" fontId="30" fillId="0" borderId="2" xfId="0" applyNumberFormat="1" applyFont="1" applyFill="1" applyBorder="1" applyAlignment="1" applyProtection="1">
      <alignment horizontal="left" vertical="center" wrapText="1"/>
    </xf>
    <xf numFmtId="49" fontId="0" fillId="0" borderId="0" xfId="0" applyNumberFormat="1" applyAlignment="1">
      <alignment wrapText="1"/>
    </xf>
    <xf numFmtId="49" fontId="50" fillId="14" borderId="101" xfId="0" applyNumberFormat="1" applyFont="1" applyFill="1" applyBorder="1" applyAlignment="1" applyProtection="1">
      <alignment vertical="center"/>
    </xf>
    <xf numFmtId="49" fontId="40" fillId="6" borderId="5" xfId="0" applyNumberFormat="1" applyFont="1" applyFill="1" applyBorder="1" applyAlignment="1" applyProtection="1">
      <alignment horizontal="center" vertical="center" wrapText="1"/>
    </xf>
    <xf numFmtId="49" fontId="43" fillId="6" borderId="74" xfId="0" applyNumberFormat="1" applyFont="1" applyFill="1" applyBorder="1" applyAlignment="1" applyProtection="1">
      <alignment horizontal="left" vertical="center" wrapText="1" indent="1"/>
    </xf>
    <xf numFmtId="49" fontId="43" fillId="6" borderId="74" xfId="0" applyNumberFormat="1" applyFont="1" applyFill="1" applyBorder="1" applyAlignment="1" applyProtection="1">
      <alignment horizontal="center" vertical="center"/>
    </xf>
    <xf numFmtId="49" fontId="43" fillId="2" borderId="74" xfId="0" applyNumberFormat="1" applyFont="1" applyFill="1" applyBorder="1" applyAlignment="1" applyProtection="1">
      <alignment horizontal="center" vertical="center"/>
    </xf>
    <xf numFmtId="49" fontId="10" fillId="8" borderId="74" xfId="0" applyNumberFormat="1" applyFont="1" applyFill="1" applyBorder="1" applyAlignment="1" applyProtection="1">
      <alignment horizontal="center" vertical="center" wrapText="1"/>
    </xf>
    <xf numFmtId="49" fontId="43" fillId="13" borderId="74" xfId="0" applyNumberFormat="1" applyFont="1" applyFill="1" applyBorder="1" applyAlignment="1" applyProtection="1">
      <alignment horizontal="center" vertical="center" wrapText="1"/>
    </xf>
    <xf numFmtId="49" fontId="43" fillId="11" borderId="79" xfId="0" applyNumberFormat="1" applyFont="1" applyFill="1" applyBorder="1" applyAlignment="1" applyProtection="1">
      <alignment horizontal="center" vertical="center" wrapText="1"/>
    </xf>
    <xf numFmtId="49" fontId="43" fillId="6" borderId="74" xfId="0" applyNumberFormat="1" applyFont="1" applyFill="1" applyBorder="1" applyAlignment="1" applyProtection="1">
      <alignment horizontal="center" vertical="center" wrapText="1"/>
    </xf>
    <xf numFmtId="49" fontId="40" fillId="6" borderId="74" xfId="0" applyNumberFormat="1" applyFont="1" applyFill="1" applyBorder="1" applyAlignment="1" applyProtection="1">
      <alignment horizontal="left" vertical="center" wrapText="1" indent="1"/>
    </xf>
    <xf numFmtId="49" fontId="43" fillId="7" borderId="75" xfId="0" applyNumberFormat="1" applyFont="1" applyFill="1" applyBorder="1" applyAlignment="1" applyProtection="1">
      <alignment horizontal="center" vertical="center" wrapText="1"/>
    </xf>
    <xf numFmtId="49" fontId="40" fillId="2" borderId="1" xfId="0" applyNumberFormat="1" applyFont="1" applyFill="1" applyBorder="1" applyAlignment="1" applyProtection="1">
      <alignment horizontal="center" vertical="center" wrapText="1"/>
    </xf>
    <xf numFmtId="49" fontId="40" fillId="10" borderId="74" xfId="0" applyNumberFormat="1" applyFont="1" applyFill="1" applyBorder="1" applyAlignment="1" applyProtection="1">
      <alignment horizontal="left" vertical="center" wrapText="1" indent="1"/>
    </xf>
    <xf numFmtId="49" fontId="43" fillId="2" borderId="78" xfId="0" applyNumberFormat="1" applyFont="1" applyFill="1" applyBorder="1" applyAlignment="1" applyProtection="1">
      <alignment horizontal="center" vertical="center"/>
    </xf>
    <xf numFmtId="49" fontId="10" fillId="8" borderId="75" xfId="0" applyNumberFormat="1" applyFont="1" applyFill="1" applyBorder="1" applyAlignment="1" applyProtection="1">
      <alignment horizontal="center" vertical="center" wrapText="1"/>
    </xf>
    <xf numFmtId="49" fontId="43" fillId="11" borderId="75" xfId="0" applyNumberFormat="1" applyFont="1" applyFill="1" applyBorder="1" applyAlignment="1" applyProtection="1">
      <alignment horizontal="center" vertical="center" wrapText="1"/>
    </xf>
    <xf numFmtId="49" fontId="43" fillId="2" borderId="76" xfId="0" applyNumberFormat="1" applyFont="1" applyFill="1" applyBorder="1" applyAlignment="1" applyProtection="1">
      <alignment horizontal="center" vertical="center"/>
    </xf>
    <xf numFmtId="49" fontId="43" fillId="2" borderId="74" xfId="0" applyNumberFormat="1" applyFont="1" applyFill="1" applyBorder="1" applyAlignment="1" applyProtection="1">
      <alignment horizontal="left" vertical="center"/>
    </xf>
    <xf numFmtId="49" fontId="42" fillId="2" borderId="0" xfId="0" applyNumberFormat="1" applyFont="1" applyFill="1" applyBorder="1" applyAlignment="1" applyProtection="1">
      <alignment horizontal="center" vertical="center"/>
    </xf>
    <xf numFmtId="49" fontId="42" fillId="15" borderId="0" xfId="0" applyNumberFormat="1" applyFont="1" applyFill="1" applyBorder="1" applyAlignment="1" applyProtection="1">
      <alignment horizontal="center" vertical="center" wrapText="1"/>
      <protection hidden="1"/>
    </xf>
    <xf numFmtId="3" fontId="5" fillId="5" borderId="1" xfId="0" applyNumberFormat="1" applyFont="1" applyFill="1" applyBorder="1" applyAlignment="1" applyProtection="1">
      <alignment horizontal="center" vertical="center"/>
    </xf>
    <xf numFmtId="166" fontId="10" fillId="19" borderId="128" xfId="0" applyNumberFormat="1" applyFont="1" applyFill="1" applyBorder="1" applyAlignment="1" applyProtection="1">
      <alignment horizontal="center" vertical="center"/>
    </xf>
    <xf numFmtId="166" fontId="5" fillId="5" borderId="74" xfId="0" applyNumberFormat="1" applyFont="1" applyFill="1" applyBorder="1" applyAlignment="1" applyProtection="1">
      <alignment horizontal="left" vertical="center" indent="1"/>
    </xf>
    <xf numFmtId="3" fontId="5" fillId="5" borderId="74" xfId="0" applyNumberFormat="1" applyFont="1" applyFill="1" applyBorder="1" applyAlignment="1" applyProtection="1">
      <alignment horizontal="center" vertical="center"/>
    </xf>
    <xf numFmtId="1" fontId="5" fillId="5" borderId="1" xfId="0" applyNumberFormat="1" applyFont="1" applyFill="1" applyBorder="1" applyAlignment="1" applyProtection="1">
      <alignment horizontal="center" vertical="center"/>
    </xf>
    <xf numFmtId="166" fontId="5" fillId="5" borderId="1" xfId="0" applyNumberFormat="1" applyFont="1" applyFill="1" applyBorder="1" applyAlignment="1" applyProtection="1">
      <alignment horizontal="center" vertical="center"/>
    </xf>
    <xf numFmtId="169" fontId="5" fillId="5" borderId="1" xfId="1" applyNumberFormat="1" applyFont="1" applyFill="1" applyBorder="1" applyAlignment="1" applyProtection="1">
      <alignment horizontal="center" vertical="center"/>
    </xf>
    <xf numFmtId="49" fontId="43" fillId="19" borderId="129" xfId="0" applyNumberFormat="1" applyFont="1" applyFill="1" applyBorder="1" applyAlignment="1" applyProtection="1">
      <alignment horizontal="center" vertical="center"/>
    </xf>
    <xf numFmtId="1" fontId="7" fillId="19" borderId="130" xfId="0" applyNumberFormat="1" applyFont="1" applyFill="1" applyBorder="1" applyAlignment="1" applyProtection="1">
      <alignment horizontal="center" vertical="center"/>
    </xf>
    <xf numFmtId="3" fontId="7" fillId="19" borderId="130" xfId="0" applyNumberFormat="1" applyFont="1" applyFill="1" applyBorder="1" applyAlignment="1" applyProtection="1">
      <alignment horizontal="center" vertical="center"/>
    </xf>
    <xf numFmtId="1" fontId="7" fillId="19" borderId="129" xfId="0" applyNumberFormat="1" applyFont="1" applyFill="1" applyBorder="1" applyAlignment="1" applyProtection="1">
      <alignment horizontal="center" vertical="center"/>
    </xf>
    <xf numFmtId="167" fontId="7" fillId="19" borderId="129" xfId="1" applyNumberFormat="1" applyFont="1" applyFill="1" applyBorder="1" applyAlignment="1" applyProtection="1">
      <alignment horizontal="center" vertical="center"/>
    </xf>
    <xf numFmtId="3" fontId="7" fillId="19" borderId="129" xfId="0" applyNumberFormat="1" applyFont="1" applyFill="1" applyBorder="1" applyAlignment="1" applyProtection="1">
      <alignment horizontal="center" vertical="center"/>
    </xf>
    <xf numFmtId="1" fontId="5" fillId="5" borderId="74" xfId="0" applyNumberFormat="1" applyFont="1" applyFill="1" applyBorder="1" applyAlignment="1" applyProtection="1">
      <alignment horizontal="center" vertical="center"/>
    </xf>
    <xf numFmtId="166" fontId="5" fillId="5" borderId="74" xfId="0" applyNumberFormat="1" applyFont="1" applyFill="1" applyBorder="1" applyAlignment="1" applyProtection="1">
      <alignment horizontal="center" vertical="center"/>
    </xf>
    <xf numFmtId="49" fontId="5" fillId="5" borderId="74" xfId="0" applyNumberFormat="1" applyFont="1" applyFill="1" applyBorder="1" applyAlignment="1" applyProtection="1">
      <alignment horizontal="center" vertical="center"/>
    </xf>
    <xf numFmtId="169" fontId="5" fillId="5" borderId="74" xfId="1" applyNumberFormat="1" applyFont="1" applyFill="1" applyBorder="1" applyAlignment="1" applyProtection="1">
      <alignment horizontal="center" vertical="center"/>
    </xf>
    <xf numFmtId="3" fontId="7" fillId="19" borderId="127" xfId="0" applyNumberFormat="1" applyFont="1" applyFill="1" applyBorder="1" applyAlignment="1" applyProtection="1">
      <alignment horizontal="center" vertical="center"/>
    </xf>
    <xf numFmtId="3" fontId="7" fillId="19" borderId="128" xfId="0" applyNumberFormat="1" applyFont="1" applyFill="1" applyBorder="1" applyAlignment="1" applyProtection="1">
      <alignment horizontal="center" vertical="center"/>
    </xf>
    <xf numFmtId="167" fontId="5" fillId="5" borderId="1" xfId="1" applyNumberFormat="1" applyFont="1" applyFill="1" applyBorder="1" applyAlignment="1" applyProtection="1">
      <alignment horizontal="center" vertical="center"/>
    </xf>
    <xf numFmtId="167" fontId="7" fillId="19" borderId="127" xfId="1" applyNumberFormat="1" applyFont="1" applyFill="1" applyBorder="1" applyAlignment="1" applyProtection="1">
      <alignment horizontal="center" vertical="center"/>
    </xf>
    <xf numFmtId="10" fontId="5" fillId="5" borderId="1" xfId="4" applyNumberFormat="1" applyFont="1" applyFill="1" applyBorder="1" applyAlignment="1" applyProtection="1">
      <alignment horizontal="center" vertical="center"/>
    </xf>
    <xf numFmtId="10" fontId="7" fillId="19" borderId="127" xfId="4" applyNumberFormat="1" applyFont="1" applyFill="1" applyBorder="1" applyAlignment="1" applyProtection="1">
      <alignment horizontal="center" vertical="center"/>
    </xf>
    <xf numFmtId="49" fontId="5" fillId="5" borderId="131" xfId="0" applyNumberFormat="1" applyFont="1" applyFill="1" applyBorder="1" applyAlignment="1" applyProtection="1">
      <alignment horizontal="left" vertical="center" wrapText="1" indent="1"/>
    </xf>
    <xf numFmtId="49" fontId="7" fillId="19" borderId="127" xfId="0" applyNumberFormat="1" applyFont="1" applyFill="1" applyBorder="1" applyAlignment="1" applyProtection="1">
      <alignment horizontal="center" vertical="center"/>
    </xf>
    <xf numFmtId="1" fontId="41" fillId="19" borderId="127" xfId="0" applyNumberFormat="1" applyFont="1" applyFill="1" applyBorder="1" applyAlignment="1" applyProtection="1">
      <alignment horizontal="center" vertical="center"/>
    </xf>
    <xf numFmtId="167" fontId="41" fillId="19" borderId="127" xfId="1" applyNumberFormat="1" applyFont="1" applyFill="1" applyBorder="1" applyAlignment="1" applyProtection="1">
      <alignment horizontal="center" vertical="center"/>
    </xf>
    <xf numFmtId="3" fontId="41" fillId="19" borderId="127" xfId="0" applyNumberFormat="1" applyFont="1" applyFill="1" applyBorder="1" applyAlignment="1" applyProtection="1">
      <alignment horizontal="center" vertical="center"/>
    </xf>
    <xf numFmtId="3" fontId="7" fillId="19" borderId="127" xfId="0" applyNumberFormat="1" applyFont="1" applyFill="1" applyBorder="1" applyAlignment="1" applyProtection="1">
      <alignment horizontal="center" vertical="center" wrapText="1"/>
    </xf>
    <xf numFmtId="10" fontId="41" fillId="19" borderId="127" xfId="4" applyNumberFormat="1" applyFont="1" applyFill="1" applyBorder="1" applyAlignment="1" applyProtection="1">
      <alignment horizontal="center" vertical="center"/>
    </xf>
    <xf numFmtId="49" fontId="41" fillId="19" borderId="128" xfId="0" applyNumberFormat="1" applyFont="1" applyFill="1" applyBorder="1" applyAlignment="1" applyProtection="1">
      <alignment horizontal="center" vertical="center"/>
    </xf>
    <xf numFmtId="3" fontId="41" fillId="19" borderId="128" xfId="0" applyNumberFormat="1" applyFont="1" applyFill="1" applyBorder="1" applyAlignment="1" applyProtection="1">
      <alignment horizontal="center" vertical="center"/>
    </xf>
    <xf numFmtId="1" fontId="41" fillId="19" borderId="128" xfId="0" applyNumberFormat="1" applyFont="1" applyFill="1" applyBorder="1" applyAlignment="1" applyProtection="1">
      <alignment horizontal="center" vertical="center"/>
    </xf>
    <xf numFmtId="1" fontId="7" fillId="19" borderId="127" xfId="0" applyNumberFormat="1" applyFont="1" applyFill="1" applyBorder="1" applyAlignment="1" applyProtection="1">
      <alignment horizontal="center" vertical="center"/>
    </xf>
    <xf numFmtId="0" fontId="7" fillId="19" borderId="127" xfId="0" applyFont="1" applyFill="1" applyBorder="1" applyAlignment="1" applyProtection="1">
      <alignment horizontal="center" vertical="center"/>
    </xf>
    <xf numFmtId="49" fontId="7" fillId="19" borderId="128" xfId="0" applyNumberFormat="1" applyFont="1" applyFill="1" applyBorder="1" applyAlignment="1" applyProtection="1">
      <alignment horizontal="center" vertical="center"/>
    </xf>
    <xf numFmtId="37" fontId="7" fillId="19" borderId="127" xfId="1" applyNumberFormat="1" applyFont="1" applyFill="1" applyBorder="1" applyAlignment="1" applyProtection="1">
      <alignment horizontal="center" vertical="center"/>
    </xf>
    <xf numFmtId="49" fontId="41" fillId="10" borderId="132" xfId="0" applyNumberFormat="1" applyFont="1" applyFill="1" applyBorder="1" applyAlignment="1" applyProtection="1">
      <alignment horizontal="left" vertical="center" wrapText="1" indent="1"/>
      <protection locked="0"/>
    </xf>
    <xf numFmtId="49" fontId="41" fillId="2" borderId="133" xfId="0" applyNumberFormat="1" applyFont="1" applyFill="1" applyBorder="1" applyAlignment="1" applyProtection="1">
      <alignment horizontal="left" vertical="center" wrapText="1" indent="1"/>
      <protection locked="0"/>
    </xf>
    <xf numFmtId="3" fontId="54" fillId="2" borderId="3" xfId="0" applyNumberFormat="1" applyFont="1" applyFill="1" applyBorder="1" applyAlignment="1" applyProtection="1">
      <alignment horizontal="center" vertical="center"/>
    </xf>
    <xf numFmtId="49" fontId="43" fillId="7" borderId="80" xfId="0" applyNumberFormat="1" applyFont="1" applyFill="1" applyBorder="1" applyAlignment="1" applyProtection="1">
      <alignment horizontal="center" vertical="center" wrapText="1"/>
    </xf>
    <xf numFmtId="49" fontId="10" fillId="7" borderId="80" xfId="0" applyNumberFormat="1" applyFont="1" applyFill="1" applyBorder="1" applyAlignment="1" applyProtection="1">
      <alignment horizontal="center" vertical="center" wrapText="1"/>
    </xf>
    <xf numFmtId="3" fontId="7" fillId="0" borderId="127" xfId="0" applyNumberFormat="1" applyFont="1" applyFill="1" applyBorder="1" applyAlignment="1" applyProtection="1">
      <alignment horizontal="center" vertical="center"/>
    </xf>
    <xf numFmtId="3" fontId="7" fillId="0" borderId="128" xfId="0" applyNumberFormat="1" applyFont="1" applyFill="1" applyBorder="1" applyAlignment="1" applyProtection="1">
      <alignment horizontal="center" vertical="center"/>
    </xf>
    <xf numFmtId="3" fontId="6" fillId="0" borderId="0" xfId="0" applyNumberFormat="1" applyFont="1" applyFill="1" applyBorder="1" applyAlignment="1" applyProtection="1">
      <alignment horizontal="center" vertical="center"/>
    </xf>
    <xf numFmtId="167" fontId="7" fillId="19" borderId="134" xfId="1" applyNumberFormat="1" applyFont="1" applyFill="1" applyBorder="1" applyAlignment="1" applyProtection="1">
      <alignment horizontal="center" vertical="center"/>
    </xf>
    <xf numFmtId="3" fontId="7" fillId="19" borderId="135" xfId="0" applyNumberFormat="1" applyFont="1" applyFill="1" applyBorder="1" applyAlignment="1" applyProtection="1">
      <alignment horizontal="center" vertical="center"/>
    </xf>
    <xf numFmtId="49" fontId="43" fillId="2" borderId="107" xfId="0" applyNumberFormat="1" applyFont="1" applyFill="1" applyBorder="1" applyAlignment="1" applyProtection="1">
      <alignment horizontal="center" vertical="center"/>
    </xf>
    <xf numFmtId="49" fontId="43" fillId="7" borderId="136" xfId="0" applyNumberFormat="1" applyFont="1" applyFill="1" applyBorder="1" applyAlignment="1" applyProtection="1">
      <alignment horizontal="center" vertical="center" wrapText="1"/>
      <protection hidden="1"/>
    </xf>
    <xf numFmtId="49" fontId="10" fillId="8" borderId="136" xfId="0" applyNumberFormat="1" applyFont="1" applyFill="1" applyBorder="1" applyAlignment="1" applyProtection="1">
      <alignment horizontal="center" vertical="center" wrapText="1"/>
      <protection hidden="1"/>
    </xf>
    <xf numFmtId="49" fontId="43" fillId="16" borderId="136" xfId="0" applyNumberFormat="1" applyFont="1" applyFill="1" applyBorder="1" applyAlignment="1" applyProtection="1">
      <alignment horizontal="center" vertical="center" wrapText="1"/>
      <protection hidden="1"/>
    </xf>
    <xf numFmtId="49" fontId="40" fillId="6" borderId="107" xfId="0" applyNumberFormat="1" applyFont="1" applyFill="1" applyBorder="1" applyAlignment="1" applyProtection="1">
      <alignment horizontal="left" vertical="center" wrapText="1" indent="1"/>
      <protection hidden="1"/>
    </xf>
    <xf numFmtId="3" fontId="41" fillId="19" borderId="127" xfId="1" applyNumberFormat="1" applyFont="1" applyFill="1" applyBorder="1" applyAlignment="1" applyProtection="1">
      <alignment horizontal="center" vertical="center"/>
      <protection hidden="1"/>
    </xf>
    <xf numFmtId="3" fontId="41" fillId="19" borderId="128" xfId="1" applyNumberFormat="1" applyFont="1" applyFill="1" applyBorder="1" applyAlignment="1" applyProtection="1">
      <alignment horizontal="center" vertical="center"/>
      <protection hidden="1"/>
    </xf>
    <xf numFmtId="49" fontId="40" fillId="6" borderId="74" xfId="0" applyNumberFormat="1" applyFont="1" applyFill="1" applyBorder="1" applyAlignment="1" applyProtection="1">
      <alignment horizontal="left" vertical="center" wrapText="1" indent="1"/>
      <protection hidden="1"/>
    </xf>
    <xf numFmtId="0" fontId="5" fillId="5" borderId="1" xfId="0" applyFont="1" applyFill="1" applyBorder="1" applyAlignment="1" applyProtection="1">
      <alignment horizontal="left" vertical="center" indent="1"/>
    </xf>
    <xf numFmtId="49" fontId="5" fillId="5" borderId="1" xfId="0" applyNumberFormat="1" applyFont="1" applyFill="1" applyBorder="1" applyAlignment="1" applyProtection="1">
      <alignment horizontal="left" vertical="center" indent="1"/>
    </xf>
    <xf numFmtId="49" fontId="41" fillId="10" borderId="84" xfId="0" applyNumberFormat="1" applyFont="1" applyFill="1" applyBorder="1" applyAlignment="1" applyProtection="1">
      <alignment horizontal="left" vertical="center" wrapText="1" indent="1"/>
      <protection locked="0"/>
    </xf>
    <xf numFmtId="0" fontId="41" fillId="19" borderId="84" xfId="0" applyFont="1" applyFill="1" applyBorder="1" applyAlignment="1" applyProtection="1">
      <alignment horizontal="center" vertical="center"/>
    </xf>
    <xf numFmtId="167" fontId="41" fillId="19" borderId="84" xfId="1" applyNumberFormat="1" applyFont="1" applyFill="1" applyBorder="1" applyAlignment="1" applyProtection="1">
      <alignment horizontal="center" vertical="center"/>
    </xf>
    <xf numFmtId="3" fontId="41" fillId="19" borderId="84" xfId="0" applyNumberFormat="1" applyFont="1" applyFill="1" applyBorder="1" applyAlignment="1" applyProtection="1">
      <alignment horizontal="center" vertical="center"/>
    </xf>
    <xf numFmtId="49" fontId="6" fillId="23" borderId="13" xfId="0" applyNumberFormat="1" applyFont="1" applyFill="1" applyBorder="1" applyAlignment="1" applyProtection="1">
      <alignment horizontal="center" vertical="center" wrapText="1"/>
      <protection locked="0"/>
    </xf>
    <xf numFmtId="166" fontId="7" fillId="19" borderId="128" xfId="0" applyNumberFormat="1" applyFont="1" applyFill="1" applyBorder="1" applyAlignment="1" applyProtection="1">
      <alignment horizontal="center" vertical="center"/>
    </xf>
    <xf numFmtId="49" fontId="6" fillId="23" borderId="13" xfId="0" applyNumberFormat="1" applyFont="1" applyFill="1" applyBorder="1" applyAlignment="1" applyProtection="1">
      <alignment horizontal="center" vertical="center"/>
      <protection locked="0"/>
    </xf>
    <xf numFmtId="1" fontId="6" fillId="0" borderId="2" xfId="0" applyNumberFormat="1" applyFont="1" applyFill="1" applyBorder="1" applyAlignment="1" applyProtection="1">
      <alignment horizontal="center" vertical="center"/>
      <protection locked="0"/>
    </xf>
    <xf numFmtId="49" fontId="6" fillId="0" borderId="2" xfId="0" applyNumberFormat="1" applyFont="1" applyFill="1" applyBorder="1" applyAlignment="1" applyProtection="1">
      <alignment horizontal="center" vertical="center"/>
      <protection locked="0"/>
    </xf>
    <xf numFmtId="167" fontId="6" fillId="0" borderId="2" xfId="1" applyNumberFormat="1" applyFont="1" applyFill="1" applyBorder="1" applyAlignment="1" applyProtection="1">
      <alignment horizontal="center" vertical="center"/>
      <protection locked="0"/>
    </xf>
    <xf numFmtId="3" fontId="6" fillId="0" borderId="4" xfId="0" applyNumberFormat="1" applyFont="1" applyFill="1" applyBorder="1" applyAlignment="1" applyProtection="1">
      <alignment horizontal="center" vertical="center"/>
      <protection locked="0"/>
    </xf>
    <xf numFmtId="3" fontId="6" fillId="23" borderId="13" xfId="0" applyNumberFormat="1" applyFont="1" applyFill="1" applyBorder="1" applyAlignment="1" applyProtection="1">
      <alignment horizontal="center" vertical="center"/>
      <protection locked="0"/>
    </xf>
    <xf numFmtId="3" fontId="6" fillId="0" borderId="2" xfId="0" applyNumberFormat="1" applyFont="1" applyFill="1" applyBorder="1" applyAlignment="1" applyProtection="1">
      <alignment horizontal="center" vertical="center"/>
      <protection locked="0"/>
    </xf>
    <xf numFmtId="3" fontId="6" fillId="23" borderId="13" xfId="0" applyNumberFormat="1" applyFont="1" applyFill="1" applyBorder="1" applyAlignment="1" applyProtection="1">
      <alignment horizontal="center" vertical="center" wrapText="1"/>
      <protection locked="0"/>
    </xf>
    <xf numFmtId="3" fontId="6" fillId="0" borderId="2" xfId="0" applyNumberFormat="1" applyFont="1" applyFill="1" applyBorder="1" applyAlignment="1" applyProtection="1">
      <alignment horizontal="center" vertical="center" wrapText="1"/>
      <protection locked="0"/>
    </xf>
    <xf numFmtId="49" fontId="29" fillId="17" borderId="0" xfId="0" applyNumberFormat="1" applyFont="1" applyFill="1" applyBorder="1" applyAlignment="1" applyProtection="1">
      <alignment horizontal="left" vertical="center" wrapText="1"/>
    </xf>
    <xf numFmtId="49" fontId="43" fillId="10" borderId="74" xfId="0" applyNumberFormat="1" applyFont="1" applyFill="1" applyBorder="1" applyAlignment="1" applyProtection="1">
      <alignment horizontal="left" vertical="center" wrapText="1"/>
    </xf>
    <xf numFmtId="49" fontId="5" fillId="5" borderId="131" xfId="0" applyNumberFormat="1" applyFont="1" applyFill="1" applyBorder="1" applyAlignment="1" applyProtection="1">
      <alignment horizontal="left" vertical="center" wrapText="1"/>
    </xf>
    <xf numFmtId="49" fontId="41" fillId="10" borderId="132" xfId="0" applyNumberFormat="1" applyFont="1" applyFill="1" applyBorder="1" applyAlignment="1" applyProtection="1">
      <alignment horizontal="left" vertical="center" wrapText="1"/>
      <protection locked="0"/>
    </xf>
    <xf numFmtId="49" fontId="41" fillId="2" borderId="133" xfId="0" applyNumberFormat="1" applyFont="1" applyFill="1" applyBorder="1" applyAlignment="1" applyProtection="1">
      <alignment horizontal="left" vertical="center" wrapText="1"/>
      <protection locked="0"/>
    </xf>
    <xf numFmtId="49" fontId="30" fillId="10" borderId="13" xfId="0" applyNumberFormat="1" applyFont="1" applyFill="1" applyBorder="1" applyAlignment="1" applyProtection="1">
      <alignment horizontal="left" vertical="center" wrapText="1"/>
      <protection locked="0"/>
    </xf>
    <xf numFmtId="49" fontId="30" fillId="2" borderId="133" xfId="0" applyNumberFormat="1" applyFont="1" applyFill="1" applyBorder="1" applyAlignment="1" applyProtection="1">
      <alignment horizontal="left" vertical="center" wrapText="1"/>
      <protection locked="0"/>
    </xf>
    <xf numFmtId="1" fontId="6" fillId="23" borderId="13" xfId="0" applyNumberFormat="1" applyFont="1" applyFill="1" applyBorder="1" applyAlignment="1" applyProtection="1">
      <alignment horizontal="center" vertical="center"/>
      <protection locked="0"/>
    </xf>
    <xf numFmtId="10" fontId="6" fillId="23" borderId="13" xfId="4" applyNumberFormat="1" applyFont="1" applyFill="1" applyBorder="1" applyAlignment="1" applyProtection="1">
      <alignment horizontal="center" vertical="center"/>
      <protection locked="0"/>
    </xf>
    <xf numFmtId="2" fontId="6" fillId="23" borderId="13" xfId="0" applyNumberFormat="1" applyFont="1" applyFill="1" applyBorder="1" applyAlignment="1" applyProtection="1">
      <alignment horizontal="center" vertical="center"/>
      <protection locked="0"/>
    </xf>
    <xf numFmtId="49" fontId="30" fillId="10" borderId="132" xfId="0" applyNumberFormat="1" applyFont="1" applyFill="1" applyBorder="1" applyAlignment="1" applyProtection="1">
      <alignment horizontal="left" vertical="center" wrapText="1"/>
      <protection locked="0"/>
    </xf>
    <xf numFmtId="167" fontId="6" fillId="23" borderId="13" xfId="1" applyNumberFormat="1" applyFont="1" applyFill="1" applyBorder="1" applyAlignment="1" applyProtection="1">
      <alignment horizontal="center" vertical="center" wrapText="1"/>
      <protection locked="0"/>
    </xf>
    <xf numFmtId="167" fontId="6" fillId="23" borderId="13" xfId="1" applyNumberFormat="1" applyFont="1" applyFill="1" applyBorder="1" applyAlignment="1" applyProtection="1">
      <alignment horizontal="center" vertical="center"/>
      <protection locked="0"/>
    </xf>
    <xf numFmtId="167" fontId="6" fillId="0" borderId="2" xfId="1" applyNumberFormat="1" applyFont="1" applyFill="1" applyBorder="1" applyAlignment="1" applyProtection="1">
      <alignment horizontal="center" vertical="center" wrapText="1"/>
      <protection locked="0"/>
    </xf>
    <xf numFmtId="0" fontId="42" fillId="15" borderId="77" xfId="0" applyFont="1" applyFill="1" applyBorder="1" applyAlignment="1" applyProtection="1">
      <alignment horizontal="center" vertical="center" wrapText="1"/>
    </xf>
    <xf numFmtId="0" fontId="0" fillId="0" borderId="0" xfId="0" applyFill="1"/>
    <xf numFmtId="0" fontId="18" fillId="0" borderId="0" xfId="0" applyFont="1" applyFill="1" applyBorder="1"/>
    <xf numFmtId="0" fontId="38" fillId="0" borderId="56" xfId="0" applyFont="1" applyFill="1" applyBorder="1" applyAlignment="1">
      <alignment horizontal="center" vertical="center"/>
    </xf>
    <xf numFmtId="0" fontId="0" fillId="0" borderId="0" xfId="0" applyFill="1" applyAlignment="1">
      <alignment vertical="center"/>
    </xf>
    <xf numFmtId="0" fontId="39" fillId="0" borderId="57" xfId="0" applyFont="1" applyFill="1" applyBorder="1" applyAlignment="1">
      <alignment horizontal="center" vertical="center"/>
    </xf>
    <xf numFmtId="0" fontId="19" fillId="0" borderId="0" xfId="0" applyFont="1" applyFill="1" applyAlignment="1"/>
    <xf numFmtId="0" fontId="20" fillId="0" borderId="0" xfId="0" applyFont="1" applyFill="1" applyAlignment="1"/>
    <xf numFmtId="0" fontId="22" fillId="0" borderId="0" xfId="0" applyFont="1" applyFill="1" applyAlignment="1">
      <alignment vertical="top" wrapText="1"/>
    </xf>
    <xf numFmtId="0" fontId="21" fillId="0" borderId="0" xfId="0" applyFont="1" applyFill="1" applyAlignment="1">
      <alignment vertical="top" wrapText="1"/>
    </xf>
    <xf numFmtId="0" fontId="22" fillId="0" borderId="0" xfId="0" applyFont="1" applyFill="1" applyAlignment="1">
      <alignment horizontal="left" vertical="center" indent="2"/>
    </xf>
    <xf numFmtId="0" fontId="22" fillId="0" borderId="0" xfId="0" applyFont="1" applyFill="1" applyAlignment="1">
      <alignment horizontal="left" vertical="center" wrapText="1" indent="2"/>
    </xf>
    <xf numFmtId="0" fontId="22" fillId="0" borderId="0" xfId="0" applyFont="1" applyFill="1" applyAlignment="1">
      <alignment horizontal="justify" vertical="center"/>
    </xf>
    <xf numFmtId="0" fontId="22" fillId="0" borderId="0" xfId="0" applyFont="1" applyFill="1" applyAlignment="1">
      <alignment vertical="center" wrapText="1"/>
    </xf>
    <xf numFmtId="0" fontId="34" fillId="0" borderId="0" xfId="0" applyFont="1" applyFill="1" applyAlignment="1" applyProtection="1">
      <protection locked="0"/>
    </xf>
    <xf numFmtId="49" fontId="45" fillId="0" borderId="8" xfId="0" applyNumberFormat="1" applyFont="1" applyFill="1" applyBorder="1" applyAlignment="1" applyProtection="1">
      <alignment horizontal="left" vertical="center" indent="1"/>
    </xf>
    <xf numFmtId="49" fontId="46" fillId="0" borderId="8" xfId="0" applyNumberFormat="1" applyFont="1" applyFill="1" applyBorder="1" applyAlignment="1" applyProtection="1">
      <alignment horizontal="left" vertical="center" indent="1"/>
      <protection locked="0"/>
    </xf>
    <xf numFmtId="49" fontId="46" fillId="0" borderId="8" xfId="0" applyNumberFormat="1" applyFont="1" applyFill="1" applyBorder="1" applyAlignment="1" applyProtection="1">
      <alignment horizontal="left" vertical="center" wrapText="1" indent="1"/>
      <protection locked="0"/>
    </xf>
    <xf numFmtId="49" fontId="45" fillId="0" borderId="9" xfId="0" applyNumberFormat="1" applyFont="1" applyFill="1" applyBorder="1" applyAlignment="1" applyProtection="1">
      <alignment horizontal="left" vertical="center" indent="1"/>
    </xf>
    <xf numFmtId="49" fontId="46" fillId="0" borderId="9" xfId="0" applyNumberFormat="1" applyFont="1" applyFill="1" applyBorder="1" applyAlignment="1" applyProtection="1">
      <alignment horizontal="left" vertical="center" indent="1"/>
      <protection locked="0"/>
    </xf>
    <xf numFmtId="49" fontId="46" fillId="0" borderId="9" xfId="0" applyNumberFormat="1" applyFont="1" applyFill="1" applyBorder="1" applyAlignment="1" applyProtection="1">
      <alignment horizontal="left" vertical="center" wrapText="1" indent="1"/>
      <protection locked="0"/>
    </xf>
    <xf numFmtId="0" fontId="0" fillId="0" borderId="0" xfId="0" applyFill="1" applyAlignment="1">
      <alignment horizontal="center" vertical="center"/>
    </xf>
    <xf numFmtId="0" fontId="0" fillId="0" borderId="0" xfId="0" applyFill="1" applyAlignment="1">
      <alignment wrapText="1"/>
    </xf>
    <xf numFmtId="0" fontId="30" fillId="0" borderId="0" xfId="0" applyFont="1" applyFill="1" applyAlignment="1" applyProtection="1">
      <alignment horizontal="left" indent="1"/>
      <protection locked="0"/>
    </xf>
    <xf numFmtId="0" fontId="30" fillId="0" borderId="0" xfId="0" applyFont="1" applyFill="1" applyProtection="1">
      <protection locked="0"/>
    </xf>
    <xf numFmtId="0" fontId="36" fillId="0" borderId="8" xfId="0" applyFont="1" applyFill="1" applyBorder="1" applyAlignment="1" applyProtection="1">
      <alignment horizontal="left" vertical="center" indent="1"/>
    </xf>
    <xf numFmtId="49" fontId="26" fillId="0" borderId="6" xfId="0" applyNumberFormat="1" applyFont="1" applyFill="1" applyBorder="1" applyAlignment="1" applyProtection="1">
      <alignment horizontal="left" vertical="center" indent="1"/>
      <protection locked="0"/>
    </xf>
    <xf numFmtId="0" fontId="36" fillId="0" borderId="9" xfId="0" applyFont="1" applyFill="1" applyBorder="1" applyAlignment="1" applyProtection="1">
      <alignment horizontal="left" vertical="center" indent="1"/>
    </xf>
    <xf numFmtId="49" fontId="26" fillId="0" borderId="7" xfId="0" applyNumberFormat="1" applyFont="1" applyFill="1" applyBorder="1" applyAlignment="1" applyProtection="1">
      <alignment horizontal="left" vertical="center" indent="1"/>
      <protection locked="0"/>
    </xf>
    <xf numFmtId="165" fontId="26" fillId="0" borderId="7" xfId="0" applyNumberFormat="1" applyFont="1" applyFill="1" applyBorder="1" applyAlignment="1" applyProtection="1">
      <alignment horizontal="left" vertical="center" indent="1"/>
      <protection locked="0"/>
    </xf>
    <xf numFmtId="1" fontId="26" fillId="0" borderId="7" xfId="0" applyNumberFormat="1" applyFont="1" applyFill="1" applyBorder="1" applyAlignment="1" applyProtection="1">
      <alignment horizontal="left" vertical="center" indent="1"/>
      <protection locked="0"/>
    </xf>
    <xf numFmtId="0" fontId="36" fillId="0" borderId="9" xfId="0" applyFont="1" applyFill="1" applyBorder="1" applyAlignment="1" applyProtection="1">
      <alignment horizontal="left" vertical="center" wrapText="1" indent="1"/>
    </xf>
    <xf numFmtId="0" fontId="36" fillId="0" borderId="8" xfId="0" applyFont="1" applyFill="1" applyBorder="1" applyAlignment="1" applyProtection="1">
      <alignment horizontal="left" vertical="top" wrapText="1" indent="1"/>
    </xf>
    <xf numFmtId="0" fontId="30" fillId="0" borderId="0" xfId="0" applyFont="1" applyFill="1" applyAlignment="1" applyProtection="1">
      <alignment vertical="top"/>
      <protection locked="0"/>
    </xf>
    <xf numFmtId="0" fontId="25" fillId="0" borderId="0" xfId="0" applyFont="1" applyFill="1" applyAlignment="1" applyProtection="1">
      <alignment horizontal="left" indent="1"/>
      <protection locked="0"/>
    </xf>
    <xf numFmtId="0" fontId="25" fillId="0" borderId="0" xfId="0" applyFont="1" applyFill="1" applyAlignment="1" applyProtection="1">
      <alignment horizontal="center"/>
      <protection locked="0"/>
    </xf>
    <xf numFmtId="0" fontId="25" fillId="0" borderId="0" xfId="0" applyFont="1" applyFill="1" applyBorder="1" applyAlignment="1" applyProtection="1">
      <alignment horizontal="center"/>
      <protection locked="0"/>
    </xf>
    <xf numFmtId="0" fontId="26" fillId="0" borderId="0" xfId="0" applyFont="1" applyFill="1" applyAlignment="1" applyProtection="1">
      <alignment horizontal="left" indent="1"/>
      <protection locked="0"/>
    </xf>
    <xf numFmtId="0" fontId="26" fillId="0" borderId="0" xfId="0" applyFont="1" applyFill="1" applyAlignment="1" applyProtection="1">
      <alignment horizontal="center"/>
      <protection locked="0"/>
    </xf>
    <xf numFmtId="0" fontId="26" fillId="0" borderId="0" xfId="0" applyFont="1" applyFill="1" applyBorder="1" applyAlignment="1" applyProtection="1">
      <alignment horizontal="center"/>
      <protection locked="0"/>
    </xf>
    <xf numFmtId="0" fontId="26" fillId="0" borderId="0" xfId="0" applyFont="1" applyFill="1" applyProtection="1">
      <protection locked="0"/>
    </xf>
    <xf numFmtId="0" fontId="26" fillId="0" borderId="0" xfId="0" applyFont="1" applyFill="1" applyBorder="1" applyAlignment="1" applyProtection="1">
      <alignment horizontal="center" vertical="center"/>
    </xf>
    <xf numFmtId="0" fontId="26" fillId="0" borderId="0" xfId="0" applyFont="1" applyFill="1" applyAlignment="1" applyProtection="1">
      <alignment horizontal="left" vertical="center" indent="1"/>
    </xf>
    <xf numFmtId="0" fontId="26" fillId="0" borderId="0" xfId="0" applyFont="1" applyFill="1" applyAlignment="1" applyProtection="1">
      <alignment vertical="center"/>
      <protection locked="0"/>
    </xf>
    <xf numFmtId="0" fontId="25" fillId="0" borderId="0" xfId="0" applyFont="1" applyFill="1" applyAlignment="1" applyProtection="1">
      <alignment horizontal="left" indent="1"/>
    </xf>
    <xf numFmtId="0" fontId="25" fillId="0" borderId="0" xfId="0" applyFont="1" applyFill="1" applyAlignment="1" applyProtection="1">
      <alignment horizontal="center"/>
    </xf>
    <xf numFmtId="0" fontId="25" fillId="0" borderId="0" xfId="0" applyFont="1" applyFill="1" applyBorder="1" applyAlignment="1" applyProtection="1">
      <alignment horizontal="center"/>
    </xf>
    <xf numFmtId="49" fontId="29" fillId="0" borderId="0" xfId="0" applyNumberFormat="1" applyFont="1" applyFill="1" applyAlignment="1" applyProtection="1">
      <alignment vertical="center"/>
      <protection locked="0"/>
    </xf>
    <xf numFmtId="0" fontId="28" fillId="0" borderId="0" xfId="0" applyFont="1" applyFill="1" applyAlignment="1" applyProtection="1">
      <alignment vertical="center"/>
      <protection locked="0"/>
    </xf>
    <xf numFmtId="3" fontId="30" fillId="0" borderId="2" xfId="0" applyNumberFormat="1" applyFont="1" applyFill="1" applyBorder="1" applyAlignment="1" applyProtection="1">
      <alignment horizontal="left" vertical="center" wrapText="1" indent="1"/>
      <protection locked="0"/>
    </xf>
    <xf numFmtId="49" fontId="30" fillId="0" borderId="2" xfId="0" applyNumberFormat="1" applyFont="1" applyFill="1" applyBorder="1" applyAlignment="1" applyProtection="1">
      <alignment horizontal="left" vertical="center" wrapText="1" indent="1"/>
      <protection locked="0"/>
    </xf>
    <xf numFmtId="0" fontId="26" fillId="0" borderId="0" xfId="0" applyFont="1" applyFill="1" applyBorder="1" applyAlignment="1" applyProtection="1">
      <alignment horizontal="left" vertical="center"/>
      <protection locked="0"/>
    </xf>
    <xf numFmtId="0" fontId="35" fillId="0" borderId="0" xfId="0" applyFont="1" applyFill="1" applyAlignment="1" applyProtection="1">
      <alignment horizontal="left" vertical="center"/>
      <protection locked="0"/>
    </xf>
    <xf numFmtId="0" fontId="26" fillId="0" borderId="0" xfId="0" applyFont="1" applyFill="1" applyBorder="1" applyAlignment="1" applyProtection="1">
      <alignment horizontal="left" vertical="center" indent="1"/>
      <protection locked="0"/>
    </xf>
    <xf numFmtId="3" fontId="26" fillId="0" borderId="0" xfId="0" applyNumberFormat="1" applyFont="1" applyFill="1" applyBorder="1" applyAlignment="1" applyProtection="1">
      <alignment horizontal="center" vertical="center"/>
      <protection locked="0"/>
    </xf>
    <xf numFmtId="3" fontId="26" fillId="0" borderId="0" xfId="0" applyNumberFormat="1" applyFont="1" applyFill="1" applyBorder="1" applyAlignment="1" applyProtection="1">
      <alignment horizontal="left" vertical="center" indent="1"/>
      <protection locked="0"/>
    </xf>
    <xf numFmtId="0" fontId="26" fillId="0" borderId="0" xfId="0" applyFont="1" applyFill="1" applyBorder="1" applyAlignment="1" applyProtection="1">
      <alignment horizontal="center" vertical="center"/>
      <protection locked="0"/>
    </xf>
    <xf numFmtId="0" fontId="26" fillId="0" borderId="0" xfId="0" applyFont="1" applyFill="1" applyAlignment="1" applyProtection="1">
      <alignment horizontal="center" vertical="center"/>
      <protection locked="0"/>
    </xf>
    <xf numFmtId="10" fontId="26" fillId="0" borderId="0" xfId="0" applyNumberFormat="1" applyFont="1" applyFill="1" applyProtection="1">
      <protection locked="0"/>
    </xf>
    <xf numFmtId="49" fontId="26" fillId="0" borderId="0" xfId="0" applyNumberFormat="1" applyFont="1" applyFill="1" applyAlignment="1" applyProtection="1">
      <alignment vertical="center"/>
      <protection locked="0"/>
    </xf>
    <xf numFmtId="0" fontId="35" fillId="0" borderId="0" xfId="0" applyFont="1" applyFill="1" applyAlignment="1" applyProtection="1">
      <alignment horizontal="center" vertical="center"/>
      <protection locked="0"/>
    </xf>
    <xf numFmtId="3" fontId="26" fillId="0" borderId="0" xfId="0" applyNumberFormat="1" applyFont="1" applyFill="1" applyBorder="1" applyAlignment="1" applyProtection="1">
      <alignment horizontal="left" indent="1"/>
    </xf>
    <xf numFmtId="0" fontId="41" fillId="0" borderId="0" xfId="0" applyFont="1" applyFill="1" applyBorder="1" applyAlignment="1" applyProtection="1">
      <alignment horizontal="left" indent="2"/>
    </xf>
    <xf numFmtId="0" fontId="26" fillId="0" borderId="0" xfId="0" applyFont="1" applyFill="1" applyAlignment="1" applyProtection="1">
      <alignment horizontal="center"/>
    </xf>
    <xf numFmtId="0" fontId="4" fillId="0" borderId="0" xfId="0" applyFont="1" applyFill="1" applyBorder="1" applyAlignment="1" applyProtection="1">
      <alignment horizontal="right"/>
    </xf>
    <xf numFmtId="0" fontId="26" fillId="0" borderId="72" xfId="0" applyFont="1" applyFill="1" applyBorder="1" applyAlignment="1" applyProtection="1">
      <protection locked="0"/>
    </xf>
    <xf numFmtId="0" fontId="26" fillId="0" borderId="0" xfId="0" applyFont="1" applyFill="1" applyBorder="1" applyAlignment="1" applyProtection="1">
      <protection locked="0"/>
    </xf>
    <xf numFmtId="0" fontId="26" fillId="0" borderId="0" xfId="0" applyFont="1" applyFill="1" applyBorder="1" applyAlignment="1" applyProtection="1">
      <alignment horizontal="center"/>
    </xf>
    <xf numFmtId="10" fontId="26" fillId="0" borderId="0" xfId="0" applyNumberFormat="1" applyFont="1" applyFill="1" applyAlignment="1" applyProtection="1"/>
    <xf numFmtId="49" fontId="26" fillId="0" borderId="0" xfId="0" applyNumberFormat="1" applyFont="1" applyFill="1" applyAlignment="1" applyProtection="1">
      <protection locked="0"/>
    </xf>
    <xf numFmtId="0" fontId="26" fillId="0" borderId="0" xfId="0" applyFont="1" applyFill="1" applyAlignment="1" applyProtection="1">
      <protection locked="0"/>
    </xf>
    <xf numFmtId="0" fontId="26" fillId="0" borderId="0" xfId="0" applyFont="1" applyFill="1" applyBorder="1" applyAlignment="1" applyProtection="1">
      <alignment horizontal="right" vertical="center" indent="1"/>
    </xf>
    <xf numFmtId="0" fontId="26" fillId="0" borderId="0" xfId="0" applyFont="1" applyFill="1" applyBorder="1" applyAlignment="1" applyProtection="1">
      <alignment horizontal="left" vertical="center" indent="1"/>
    </xf>
    <xf numFmtId="3" fontId="26" fillId="0" borderId="0" xfId="0" applyNumberFormat="1" applyFont="1" applyFill="1" applyBorder="1" applyAlignment="1" applyProtection="1">
      <alignment horizontal="center" vertical="center"/>
    </xf>
    <xf numFmtId="3" fontId="26" fillId="0" borderId="0" xfId="0" applyNumberFormat="1" applyFont="1" applyFill="1" applyBorder="1" applyAlignment="1" applyProtection="1">
      <alignment horizontal="left" vertical="center" indent="1"/>
    </xf>
    <xf numFmtId="49" fontId="30" fillId="0" borderId="55" xfId="0" applyNumberFormat="1" applyFont="1" applyFill="1" applyBorder="1" applyAlignment="1" applyProtection="1">
      <alignment horizontal="right" vertical="center"/>
    </xf>
    <xf numFmtId="49" fontId="30" fillId="0" borderId="0" xfId="0" applyNumberFormat="1" applyFont="1" applyFill="1" applyBorder="1" applyAlignment="1" applyProtection="1">
      <alignment horizontal="left" vertical="center"/>
    </xf>
    <xf numFmtId="0" fontId="26" fillId="0" borderId="53" xfId="0" applyFont="1" applyFill="1" applyBorder="1" applyAlignment="1" applyProtection="1">
      <alignment horizontal="center" vertical="center"/>
    </xf>
    <xf numFmtId="0" fontId="4" fillId="0" borderId="0" xfId="0" applyFont="1" applyFill="1" applyBorder="1" applyAlignment="1" applyProtection="1">
      <alignment horizontal="right" vertical="center"/>
    </xf>
    <xf numFmtId="49" fontId="8" fillId="0" borderId="54" xfId="0" applyNumberFormat="1" applyFont="1" applyFill="1" applyBorder="1" applyAlignment="1" applyProtection="1">
      <alignment horizontal="right"/>
    </xf>
    <xf numFmtId="49" fontId="30" fillId="0" borderId="0" xfId="0" applyNumberFormat="1" applyFont="1" applyFill="1" applyBorder="1" applyAlignment="1" applyProtection="1">
      <alignment horizontal="left"/>
    </xf>
    <xf numFmtId="0" fontId="30" fillId="0" borderId="0" xfId="0" applyFont="1" applyFill="1" applyBorder="1" applyAlignment="1" applyProtection="1">
      <alignment horizontal="left"/>
    </xf>
    <xf numFmtId="0" fontId="26" fillId="0" borderId="73" xfId="0" applyFont="1" applyFill="1" applyBorder="1" applyAlignment="1" applyProtection="1">
      <alignment horizontal="center" vertical="center"/>
      <protection locked="0"/>
    </xf>
    <xf numFmtId="10" fontId="26" fillId="0" borderId="0" xfId="0" applyNumberFormat="1" applyFont="1" applyFill="1" applyProtection="1"/>
    <xf numFmtId="0" fontId="27" fillId="0" borderId="0" xfId="0" applyFont="1" applyFill="1" applyAlignment="1" applyProtection="1">
      <alignment horizontal="center" vertical="center"/>
    </xf>
    <xf numFmtId="49" fontId="30" fillId="0" borderId="54" xfId="0" applyNumberFormat="1" applyFont="1" applyFill="1" applyBorder="1" applyAlignment="1" applyProtection="1">
      <alignment horizontal="right"/>
    </xf>
    <xf numFmtId="3" fontId="30" fillId="0" borderId="55" xfId="0" applyNumberFormat="1" applyFont="1" applyFill="1" applyBorder="1" applyAlignment="1" applyProtection="1">
      <alignment horizontal="right" vertical="center"/>
    </xf>
    <xf numFmtId="0" fontId="30" fillId="0" borderId="0" xfId="0" applyFont="1" applyFill="1" applyBorder="1" applyAlignment="1" applyProtection="1">
      <alignment horizontal="left" vertical="center"/>
    </xf>
    <xf numFmtId="0" fontId="26" fillId="0" borderId="55" xfId="0" applyFont="1" applyFill="1" applyBorder="1" applyAlignment="1" applyProtection="1">
      <alignment horizontal="center" vertical="center"/>
    </xf>
    <xf numFmtId="0" fontId="26" fillId="0" borderId="54" xfId="0" applyFont="1" applyFill="1" applyBorder="1" applyAlignment="1" applyProtection="1">
      <alignment horizontal="center" vertical="center"/>
    </xf>
    <xf numFmtId="0" fontId="29" fillId="0" borderId="0" xfId="0" applyFont="1" applyFill="1" applyBorder="1" applyProtection="1">
      <protection locked="0"/>
    </xf>
    <xf numFmtId="49" fontId="26" fillId="0" borderId="0" xfId="0" applyNumberFormat="1" applyFont="1" applyFill="1" applyBorder="1" applyAlignment="1" applyProtection="1">
      <alignment horizontal="left" vertical="center"/>
      <protection locked="0"/>
    </xf>
    <xf numFmtId="49" fontId="26" fillId="0" borderId="0" xfId="0" applyNumberFormat="1" applyFont="1" applyFill="1" applyAlignment="1" applyProtection="1">
      <alignment horizontal="left" vertical="center"/>
      <protection locked="0"/>
    </xf>
    <xf numFmtId="0" fontId="3" fillId="0" borderId="0" xfId="0" applyFont="1" applyFill="1" applyAlignment="1" applyProtection="1">
      <alignment vertical="center"/>
      <protection locked="0"/>
    </xf>
    <xf numFmtId="0" fontId="27" fillId="0" borderId="0" xfId="0" applyFont="1" applyFill="1" applyBorder="1" applyAlignment="1" applyProtection="1">
      <alignment horizontal="left" vertical="center"/>
      <protection locked="0"/>
    </xf>
    <xf numFmtId="3" fontId="7" fillId="0" borderId="0" xfId="0" applyNumberFormat="1" applyFont="1" applyFill="1" applyAlignment="1" applyProtection="1">
      <alignment horizontal="center"/>
      <protection locked="0"/>
    </xf>
    <xf numFmtId="1" fontId="6" fillId="0" borderId="13" xfId="0" applyNumberFormat="1" applyFont="1" applyFill="1" applyBorder="1" applyAlignment="1" applyProtection="1">
      <alignment horizontal="center" vertical="center"/>
      <protection locked="0"/>
    </xf>
    <xf numFmtId="49" fontId="6" fillId="0" borderId="13" xfId="0" applyNumberFormat="1" applyFont="1" applyFill="1" applyBorder="1" applyAlignment="1" applyProtection="1">
      <alignment horizontal="center" vertical="center"/>
      <protection locked="0"/>
    </xf>
    <xf numFmtId="166" fontId="6" fillId="0" borderId="2" xfId="0" applyNumberFormat="1" applyFont="1" applyFill="1" applyBorder="1" applyAlignment="1" applyProtection="1">
      <alignment horizontal="left" vertical="center" indent="1"/>
    </xf>
    <xf numFmtId="3" fontId="6" fillId="0" borderId="2" xfId="0" applyNumberFormat="1" applyFont="1" applyFill="1" applyBorder="1" applyAlignment="1" applyProtection="1">
      <alignment horizontal="center" vertical="center"/>
    </xf>
    <xf numFmtId="0" fontId="26" fillId="0" borderId="0" xfId="0" applyFont="1" applyFill="1" applyAlignment="1" applyProtection="1">
      <alignment horizontal="left" vertical="center" indent="1"/>
      <protection locked="0"/>
    </xf>
    <xf numFmtId="3" fontId="26" fillId="0" borderId="0" xfId="0" applyNumberFormat="1" applyFont="1" applyFill="1" applyAlignment="1" applyProtection="1">
      <alignment horizontal="center" vertical="center"/>
      <protection locked="0"/>
    </xf>
    <xf numFmtId="0" fontId="37" fillId="0" borderId="0" xfId="0" applyFont="1" applyFill="1" applyAlignment="1" applyProtection="1">
      <alignment vertical="center"/>
      <protection locked="0"/>
    </xf>
    <xf numFmtId="0" fontId="0" fillId="0" borderId="0" xfId="0" applyFont="1" applyFill="1" applyAlignment="1" applyProtection="1">
      <alignment horizontal="left" indent="1"/>
      <protection locked="0"/>
    </xf>
    <xf numFmtId="0" fontId="0" fillId="0" borderId="0" xfId="0" applyFont="1" applyFill="1" applyBorder="1" applyAlignment="1" applyProtection="1">
      <alignment horizontal="left" indent="1"/>
    </xf>
    <xf numFmtId="3" fontId="0" fillId="0" borderId="0" xfId="0" applyNumberFormat="1" applyFont="1" applyFill="1" applyBorder="1" applyAlignment="1" applyProtection="1">
      <alignment horizontal="center" vertical="center"/>
    </xf>
    <xf numFmtId="49" fontId="0" fillId="0" borderId="0" xfId="0" applyNumberFormat="1" applyFont="1" applyFill="1" applyBorder="1" applyAlignment="1" applyProtection="1">
      <alignment horizontal="center" vertical="center"/>
    </xf>
    <xf numFmtId="0" fontId="0" fillId="0" borderId="0" xfId="0" applyFont="1" applyFill="1" applyBorder="1" applyAlignment="1" applyProtection="1">
      <alignment horizontal="center" vertical="center"/>
    </xf>
    <xf numFmtId="0" fontId="0" fillId="0" borderId="0" xfId="0" applyFont="1" applyFill="1" applyAlignment="1" applyProtection="1">
      <alignment horizontal="center" vertical="center"/>
    </xf>
    <xf numFmtId="49" fontId="0" fillId="0" borderId="0" xfId="0" applyNumberFormat="1" applyFont="1" applyFill="1" applyAlignment="1" applyProtection="1">
      <alignment horizontal="center" vertical="center"/>
    </xf>
    <xf numFmtId="3" fontId="0" fillId="0" borderId="0" xfId="0" applyNumberFormat="1" applyFont="1" applyFill="1" applyBorder="1" applyAlignment="1" applyProtection="1">
      <alignment horizontal="center"/>
    </xf>
    <xf numFmtId="0" fontId="0" fillId="0" borderId="0" xfId="0" applyFont="1" applyFill="1" applyAlignment="1" applyProtection="1">
      <alignment horizontal="center" vertical="center" wrapText="1"/>
    </xf>
    <xf numFmtId="10" fontId="0" fillId="0" borderId="0" xfId="0" applyNumberFormat="1" applyFont="1" applyFill="1" applyAlignment="1" applyProtection="1">
      <alignment horizontal="center" vertical="center"/>
    </xf>
    <xf numFmtId="49" fontId="0" fillId="0" borderId="0" xfId="0" applyNumberFormat="1" applyFont="1" applyFill="1" applyAlignment="1" applyProtection="1">
      <alignment horizontal="left" vertical="center" wrapText="1" indent="1"/>
    </xf>
    <xf numFmtId="0" fontId="0" fillId="0" borderId="0" xfId="0" applyFont="1" applyFill="1" applyProtection="1">
      <protection locked="0"/>
    </xf>
    <xf numFmtId="0" fontId="35" fillId="0" borderId="0" xfId="0" applyFont="1" applyFill="1" applyBorder="1" applyAlignment="1" applyProtection="1">
      <alignment horizontal="left" vertical="center"/>
      <protection locked="0"/>
    </xf>
    <xf numFmtId="49" fontId="0" fillId="0" borderId="95" xfId="0" applyNumberFormat="1" applyFont="1" applyFill="1" applyBorder="1" applyAlignment="1" applyProtection="1">
      <alignment horizontal="center" vertical="center"/>
    </xf>
    <xf numFmtId="0" fontId="0" fillId="0" borderId="0" xfId="0" applyFont="1" applyFill="1" applyAlignment="1" applyProtection="1">
      <alignment horizontal="center" vertical="center"/>
      <protection locked="0"/>
    </xf>
    <xf numFmtId="0" fontId="0" fillId="0" borderId="67" xfId="0" applyFont="1" applyFill="1" applyBorder="1" applyAlignment="1" applyProtection="1">
      <alignment horizontal="center" vertical="center"/>
    </xf>
    <xf numFmtId="0" fontId="0" fillId="0" borderId="10" xfId="0" applyFont="1" applyFill="1" applyBorder="1" applyAlignment="1" applyProtection="1">
      <alignment horizontal="center" vertical="center"/>
    </xf>
    <xf numFmtId="49" fontId="30" fillId="0" borderId="55" xfId="0" applyNumberFormat="1" applyFont="1" applyFill="1" applyBorder="1" applyAlignment="1" applyProtection="1">
      <alignment horizontal="right" vertical="center" indent="1"/>
    </xf>
    <xf numFmtId="49" fontId="30" fillId="0" borderId="0" xfId="0" applyNumberFormat="1" applyFont="1" applyFill="1" applyBorder="1" applyAlignment="1" applyProtection="1">
      <alignment horizontal="left" vertical="center"/>
    </xf>
    <xf numFmtId="49" fontId="0" fillId="0" borderId="53" xfId="0" applyNumberFormat="1" applyFont="1" applyFill="1" applyBorder="1" applyAlignment="1" applyProtection="1">
      <alignment horizontal="center" vertical="center"/>
    </xf>
    <xf numFmtId="49" fontId="17" fillId="0" borderId="58" xfId="0" applyNumberFormat="1" applyFont="1" applyFill="1" applyBorder="1" applyAlignment="1" applyProtection="1">
      <alignment horizontal="right" vertical="center" indent="1"/>
    </xf>
    <xf numFmtId="49" fontId="17" fillId="0" borderId="0" xfId="0" applyNumberFormat="1" applyFont="1" applyFill="1" applyBorder="1" applyAlignment="1" applyProtection="1">
      <alignment horizontal="left" vertical="center"/>
    </xf>
    <xf numFmtId="0" fontId="0" fillId="0" borderId="0" xfId="0" applyFont="1" applyFill="1" applyBorder="1" applyAlignment="1" applyProtection="1">
      <alignment horizontal="center" vertical="center"/>
      <protection locked="0"/>
    </xf>
    <xf numFmtId="0" fontId="0" fillId="0" borderId="59" xfId="0" applyFont="1" applyFill="1" applyBorder="1" applyAlignment="1" applyProtection="1">
      <alignment horizontal="center" vertical="center"/>
    </xf>
    <xf numFmtId="49" fontId="17" fillId="0" borderId="58" xfId="0" applyNumberFormat="1" applyFont="1" applyFill="1" applyBorder="1" applyAlignment="1" applyProtection="1">
      <alignment horizontal="right" indent="1"/>
    </xf>
    <xf numFmtId="49" fontId="0" fillId="0" borderId="3" xfId="0" applyNumberFormat="1" applyFont="1" applyFill="1" applyBorder="1" applyAlignment="1" applyProtection="1">
      <alignment horizontal="center" vertical="center"/>
    </xf>
    <xf numFmtId="49" fontId="30" fillId="0" borderId="53" xfId="0" applyNumberFormat="1" applyFont="1" applyFill="1" applyBorder="1" applyAlignment="1" applyProtection="1">
      <alignment horizontal="left" vertical="center"/>
    </xf>
    <xf numFmtId="0" fontId="0" fillId="0" borderId="0" xfId="0" applyFont="1" applyFill="1" applyAlignment="1" applyProtection="1">
      <alignment horizontal="left" indent="1"/>
    </xf>
    <xf numFmtId="3" fontId="0" fillId="0" borderId="0" xfId="0" applyNumberFormat="1" applyFont="1" applyFill="1" applyAlignment="1" applyProtection="1">
      <alignment horizontal="center" vertical="center"/>
    </xf>
    <xf numFmtId="49" fontId="26" fillId="0" borderId="55" xfId="0" applyNumberFormat="1" applyFont="1" applyFill="1" applyBorder="1" applyAlignment="1" applyProtection="1">
      <alignment horizontal="center" vertical="center"/>
    </xf>
    <xf numFmtId="0" fontId="0" fillId="0" borderId="58" xfId="0" applyFont="1" applyFill="1" applyBorder="1" applyAlignment="1" applyProtection="1">
      <alignment horizontal="center" vertical="center"/>
    </xf>
    <xf numFmtId="0" fontId="0" fillId="0" borderId="81" xfId="0" applyFont="1" applyFill="1" applyBorder="1" applyAlignment="1" applyProtection="1">
      <alignment horizontal="center" vertical="center"/>
    </xf>
    <xf numFmtId="0" fontId="0" fillId="0" borderId="82" xfId="0" applyFont="1" applyFill="1" applyBorder="1" applyAlignment="1" applyProtection="1">
      <alignment horizontal="center" vertical="center"/>
    </xf>
    <xf numFmtId="0" fontId="0" fillId="0" borderId="83" xfId="0" applyFont="1" applyFill="1" applyBorder="1" applyAlignment="1" applyProtection="1">
      <alignment horizontal="center" vertical="center"/>
    </xf>
    <xf numFmtId="49" fontId="37" fillId="0" borderId="0" xfId="0" applyNumberFormat="1" applyFont="1" applyFill="1" applyAlignment="1" applyProtection="1">
      <alignment vertical="center"/>
      <protection locked="0"/>
    </xf>
    <xf numFmtId="49" fontId="37" fillId="0" borderId="0" xfId="0" applyNumberFormat="1" applyFont="1" applyFill="1" applyAlignment="1" applyProtection="1">
      <alignment horizontal="left" vertical="center"/>
      <protection locked="0"/>
    </xf>
    <xf numFmtId="0" fontId="9" fillId="0" borderId="0" xfId="0" applyFont="1" applyFill="1" applyAlignment="1" applyProtection="1">
      <alignment vertical="center"/>
      <protection locked="0"/>
    </xf>
    <xf numFmtId="0" fontId="43" fillId="0" borderId="0" xfId="0" applyFont="1" applyFill="1" applyAlignment="1" applyProtection="1">
      <alignment vertical="center"/>
      <protection locked="0"/>
    </xf>
    <xf numFmtId="3" fontId="41" fillId="0" borderId="0" xfId="0" applyNumberFormat="1" applyFont="1" applyFill="1" applyAlignment="1" applyProtection="1">
      <alignment vertical="center"/>
      <protection locked="0"/>
    </xf>
    <xf numFmtId="3" fontId="0" fillId="0" borderId="0" xfId="0" applyNumberFormat="1" applyFont="1" applyFill="1" applyAlignment="1" applyProtection="1">
      <alignment horizontal="center" vertical="center"/>
      <protection locked="0"/>
    </xf>
    <xf numFmtId="49" fontId="0" fillId="0" borderId="0" xfId="0" applyNumberFormat="1" applyFont="1" applyFill="1" applyAlignment="1" applyProtection="1">
      <alignment horizontal="center" vertical="center"/>
      <protection locked="0"/>
    </xf>
    <xf numFmtId="3" fontId="0" fillId="0" borderId="0" xfId="0" applyNumberFormat="1" applyFont="1" applyFill="1" applyBorder="1" applyAlignment="1" applyProtection="1">
      <alignment horizontal="center"/>
      <protection locked="0"/>
    </xf>
    <xf numFmtId="0" fontId="0" fillId="0" borderId="0" xfId="0" applyFont="1" applyFill="1" applyAlignment="1" applyProtection="1">
      <alignment horizontal="center" vertical="center" wrapText="1"/>
      <protection locked="0"/>
    </xf>
    <xf numFmtId="10" fontId="0" fillId="0" borderId="0" xfId="0" applyNumberFormat="1" applyFont="1" applyFill="1" applyAlignment="1" applyProtection="1">
      <alignment horizontal="center" vertical="center"/>
      <protection locked="0"/>
    </xf>
    <xf numFmtId="49" fontId="0" fillId="0" borderId="0" xfId="0" applyNumberFormat="1" applyFont="1" applyFill="1" applyAlignment="1" applyProtection="1">
      <alignment horizontal="left" vertical="center" wrapText="1" indent="1"/>
      <protection locked="0"/>
    </xf>
    <xf numFmtId="49" fontId="5" fillId="5" borderId="1" xfId="0" applyNumberFormat="1" applyFont="1" applyFill="1" applyBorder="1" applyAlignment="1" applyProtection="1">
      <alignment horizontal="center" vertical="center"/>
    </xf>
    <xf numFmtId="10" fontId="5" fillId="5" borderId="1" xfId="0" applyNumberFormat="1" applyFont="1" applyFill="1" applyBorder="1" applyAlignment="1" applyProtection="1">
      <alignment horizontal="center" vertical="center"/>
    </xf>
    <xf numFmtId="0" fontId="5" fillId="5" borderId="1" xfId="0" applyFont="1" applyFill="1" applyBorder="1" applyAlignment="1" applyProtection="1">
      <alignment horizontal="center" vertical="center"/>
    </xf>
    <xf numFmtId="10" fontId="6" fillId="23" borderId="13" xfId="0" applyNumberFormat="1" applyFont="1" applyFill="1" applyBorder="1" applyAlignment="1" applyProtection="1">
      <alignment horizontal="center" vertical="center"/>
      <protection locked="0"/>
    </xf>
    <xf numFmtId="49" fontId="6" fillId="0" borderId="2" xfId="0" applyNumberFormat="1" applyFont="1" applyFill="1" applyBorder="1" applyAlignment="1" applyProtection="1">
      <alignment horizontal="center" vertical="center" wrapText="1"/>
      <protection locked="0"/>
    </xf>
    <xf numFmtId="1" fontId="6" fillId="0" borderId="2" xfId="0" applyNumberFormat="1" applyFont="1" applyFill="1" applyBorder="1" applyAlignment="1" applyProtection="1">
      <alignment horizontal="center" vertical="center" wrapText="1"/>
      <protection locked="0"/>
    </xf>
    <xf numFmtId="10" fontId="6" fillId="0" borderId="2" xfId="0" applyNumberFormat="1" applyFont="1" applyFill="1" applyBorder="1" applyAlignment="1" applyProtection="1">
      <alignment horizontal="center" vertical="center"/>
      <protection locked="0"/>
    </xf>
    <xf numFmtId="0" fontId="30" fillId="0" borderId="0" xfId="0" applyFont="1" applyFill="1" applyBorder="1" applyAlignment="1" applyProtection="1">
      <alignment horizontal="left" indent="1"/>
    </xf>
    <xf numFmtId="3" fontId="30" fillId="0" borderId="0" xfId="0" applyNumberFormat="1" applyFont="1" applyFill="1" applyBorder="1" applyAlignment="1" applyProtection="1">
      <alignment horizontal="center"/>
    </xf>
    <xf numFmtId="49" fontId="30" fillId="0" borderId="0" xfId="0" applyNumberFormat="1" applyFont="1" applyFill="1" applyBorder="1" applyAlignment="1" applyProtection="1">
      <alignment horizontal="center" vertical="center"/>
    </xf>
    <xf numFmtId="0" fontId="30" fillId="0" borderId="0" xfId="0" applyFont="1" applyFill="1" applyBorder="1" applyAlignment="1" applyProtection="1">
      <alignment horizontal="center" vertical="center"/>
    </xf>
    <xf numFmtId="0" fontId="30" fillId="0" borderId="11" xfId="0" applyFont="1" applyFill="1" applyBorder="1" applyAlignment="1" applyProtection="1">
      <alignment horizontal="center" vertical="center"/>
    </xf>
    <xf numFmtId="0" fontId="30" fillId="0" borderId="0" xfId="0" applyFont="1" applyFill="1" applyAlignment="1" applyProtection="1">
      <alignment horizontal="center" vertical="center"/>
    </xf>
    <xf numFmtId="49" fontId="30" fillId="0" borderId="0" xfId="0" applyNumberFormat="1" applyFont="1" applyFill="1" applyAlignment="1" applyProtection="1">
      <alignment horizontal="center" vertical="center"/>
    </xf>
    <xf numFmtId="3" fontId="30" fillId="0" borderId="0" xfId="0" applyNumberFormat="1" applyFont="1" applyFill="1" applyBorder="1" applyProtection="1"/>
    <xf numFmtId="0" fontId="30" fillId="0" borderId="0" xfId="0" applyFont="1" applyFill="1" applyAlignment="1" applyProtection="1">
      <alignment horizontal="center" vertical="center" wrapText="1"/>
    </xf>
    <xf numFmtId="10" fontId="30" fillId="0" borderId="0" xfId="0" applyNumberFormat="1" applyFont="1" applyFill="1" applyAlignment="1" applyProtection="1">
      <alignment horizontal="center" vertical="center"/>
    </xf>
    <xf numFmtId="49" fontId="30" fillId="0" borderId="0" xfId="0" applyNumberFormat="1" applyFont="1" applyFill="1" applyAlignment="1" applyProtection="1">
      <alignment horizontal="left" vertical="top" wrapText="1" indent="1"/>
    </xf>
    <xf numFmtId="0" fontId="30" fillId="0" borderId="0" xfId="0" applyFont="1" applyFill="1" applyBorder="1" applyAlignment="1" applyProtection="1">
      <alignment horizontal="center" vertical="center"/>
      <protection locked="0"/>
    </xf>
    <xf numFmtId="0" fontId="30" fillId="0" borderId="0" xfId="0" applyFont="1" applyFill="1" applyAlignment="1" applyProtection="1">
      <alignment horizontal="center" vertical="center"/>
      <protection locked="0"/>
    </xf>
    <xf numFmtId="49" fontId="30" fillId="0" borderId="0" xfId="0" applyNumberFormat="1" applyFont="1" applyFill="1" applyAlignment="1" applyProtection="1">
      <alignment horizontal="center" vertical="center"/>
      <protection locked="0"/>
    </xf>
    <xf numFmtId="0" fontId="7" fillId="0" borderId="0" xfId="0" applyFont="1" applyFill="1" applyBorder="1" applyAlignment="1" applyProtection="1">
      <alignment horizontal="center" vertical="center"/>
    </xf>
    <xf numFmtId="49" fontId="30" fillId="0" borderId="0" xfId="0" applyNumberFormat="1" applyFont="1" applyFill="1" applyBorder="1" applyAlignment="1" applyProtection="1">
      <alignment horizontal="center" vertical="center"/>
      <protection locked="0"/>
    </xf>
    <xf numFmtId="0" fontId="30" fillId="0" borderId="60" xfId="0" applyFont="1" applyFill="1" applyBorder="1" applyAlignment="1" applyProtection="1">
      <alignment horizontal="left"/>
      <protection locked="0"/>
    </xf>
    <xf numFmtId="0" fontId="41" fillId="0" borderId="61" xfId="0" applyFont="1" applyFill="1" applyBorder="1" applyAlignment="1" applyProtection="1">
      <alignment horizontal="center"/>
    </xf>
    <xf numFmtId="0" fontId="41" fillId="0" borderId="61" xfId="0" applyFont="1" applyFill="1" applyBorder="1" applyAlignment="1" applyProtection="1">
      <alignment horizontal="center" vertical="top"/>
    </xf>
    <xf numFmtId="49" fontId="41" fillId="0" borderId="61" xfId="0" applyNumberFormat="1" applyFont="1" applyFill="1" applyBorder="1" applyAlignment="1" applyProtection="1">
      <alignment horizontal="center" vertical="top"/>
    </xf>
    <xf numFmtId="0" fontId="41" fillId="0" borderId="62" xfId="0" applyFont="1" applyFill="1" applyBorder="1" applyAlignment="1" applyProtection="1">
      <alignment horizontal="center" vertical="top"/>
    </xf>
    <xf numFmtId="0" fontId="41" fillId="0" borderId="0" xfId="0" applyFont="1" applyFill="1" applyBorder="1" applyAlignment="1" applyProtection="1">
      <alignment horizontal="center" vertical="top"/>
    </xf>
    <xf numFmtId="49" fontId="41" fillId="0" borderId="0" xfId="0" applyNumberFormat="1" applyFont="1" applyFill="1" applyBorder="1" applyAlignment="1" applyProtection="1">
      <alignment horizontal="center" vertical="top"/>
    </xf>
    <xf numFmtId="0" fontId="30" fillId="0" borderId="66" xfId="0" applyFont="1" applyFill="1" applyBorder="1" applyAlignment="1" applyProtection="1">
      <alignment horizontal="center" vertical="center"/>
    </xf>
    <xf numFmtId="0" fontId="30" fillId="0" borderId="67" xfId="0" applyFont="1" applyFill="1" applyBorder="1" applyAlignment="1" applyProtection="1">
      <alignment horizontal="center" vertical="center"/>
    </xf>
    <xf numFmtId="49" fontId="30" fillId="0" borderId="64" xfId="0" applyNumberFormat="1" applyFont="1" applyFill="1" applyBorder="1" applyAlignment="1" applyProtection="1">
      <alignment horizontal="right" vertical="top"/>
    </xf>
    <xf numFmtId="49" fontId="30" fillId="0" borderId="0" xfId="0" applyNumberFormat="1" applyFont="1" applyFill="1" applyBorder="1" applyAlignment="1" applyProtection="1">
      <alignment horizontal="left" vertical="top" indent="1"/>
    </xf>
    <xf numFmtId="49" fontId="30" fillId="0" borderId="0" xfId="0" applyNumberFormat="1" applyFont="1" applyFill="1" applyBorder="1" applyAlignment="1" applyProtection="1">
      <alignment horizontal="center"/>
    </xf>
    <xf numFmtId="49" fontId="30" fillId="0" borderId="0" xfId="0" applyNumberFormat="1" applyFont="1" applyFill="1" applyBorder="1" applyAlignment="1" applyProtection="1">
      <alignment horizontal="center" wrapText="1"/>
    </xf>
    <xf numFmtId="49" fontId="30" fillId="0" borderId="0" xfId="0" applyNumberFormat="1" applyFont="1" applyFill="1" applyBorder="1" applyAlignment="1" applyProtection="1">
      <alignment horizontal="right" vertical="top" indent="1"/>
    </xf>
    <xf numFmtId="49" fontId="30" fillId="0" borderId="0" xfId="0" applyNumberFormat="1" applyFont="1" applyFill="1" applyBorder="1" applyAlignment="1" applyProtection="1">
      <alignment horizontal="left" vertical="top"/>
    </xf>
    <xf numFmtId="0" fontId="30" fillId="0" borderId="63" xfId="0" applyFont="1" applyFill="1" applyBorder="1" applyAlignment="1" applyProtection="1">
      <alignment horizontal="center" vertical="center"/>
      <protection locked="0"/>
    </xf>
    <xf numFmtId="0" fontId="30" fillId="0" borderId="0" xfId="0" applyFont="1" applyFill="1" applyBorder="1" applyAlignment="1" applyProtection="1">
      <alignment horizontal="left" vertical="top" wrapText="1"/>
    </xf>
    <xf numFmtId="49" fontId="30" fillId="0" borderId="60" xfId="0" applyNumberFormat="1" applyFont="1" applyFill="1" applyBorder="1" applyAlignment="1" applyProtection="1">
      <alignment horizontal="center" vertical="center"/>
      <protection locked="0"/>
    </xf>
    <xf numFmtId="49" fontId="30" fillId="0" borderId="62" xfId="0" applyNumberFormat="1" applyFont="1" applyFill="1" applyBorder="1" applyAlignment="1" applyProtection="1">
      <alignment horizontal="center" vertical="center"/>
    </xf>
    <xf numFmtId="49" fontId="8" fillId="0" borderId="58" xfId="0" applyNumberFormat="1" applyFont="1" applyFill="1" applyBorder="1" applyAlignment="1" applyProtection="1">
      <alignment horizontal="right" vertical="center" indent="1"/>
    </xf>
    <xf numFmtId="49" fontId="8" fillId="0" borderId="0" xfId="0" applyNumberFormat="1" applyFont="1" applyFill="1" applyBorder="1" applyAlignment="1" applyProtection="1">
      <alignment horizontal="left" vertical="center"/>
    </xf>
    <xf numFmtId="0" fontId="30" fillId="0" borderId="59" xfId="0" applyFont="1" applyFill="1" applyBorder="1" applyAlignment="1" applyProtection="1">
      <alignment horizontal="center" vertical="center"/>
    </xf>
    <xf numFmtId="0" fontId="30" fillId="0" borderId="0" xfId="0" applyFont="1" applyFill="1" applyBorder="1" applyAlignment="1" applyProtection="1">
      <alignment horizontal="left" wrapText="1"/>
    </xf>
    <xf numFmtId="49" fontId="30" fillId="0" borderId="0" xfId="0" applyNumberFormat="1" applyFont="1" applyFill="1" applyAlignment="1" applyProtection="1">
      <alignment horizontal="left" vertical="center" wrapText="1" indent="1"/>
    </xf>
    <xf numFmtId="0" fontId="30" fillId="0" borderId="0" xfId="0" applyFont="1" applyFill="1" applyAlignment="1" applyProtection="1">
      <alignment horizontal="left" vertical="top" wrapText="1"/>
    </xf>
    <xf numFmtId="49" fontId="30" fillId="0" borderId="0" xfId="0" applyNumberFormat="1" applyFont="1" applyFill="1" applyBorder="1" applyAlignment="1" applyProtection="1">
      <alignment horizontal="center" vertical="top" wrapText="1"/>
    </xf>
    <xf numFmtId="49" fontId="30" fillId="0" borderId="64" xfId="0" applyNumberFormat="1" applyFont="1" applyFill="1" applyBorder="1" applyAlignment="1" applyProtection="1">
      <alignment horizontal="right" indent="1"/>
    </xf>
    <xf numFmtId="49" fontId="30" fillId="0" borderId="63" xfId="0" applyNumberFormat="1" applyFont="1" applyFill="1" applyBorder="1" applyAlignment="1" applyProtection="1">
      <alignment horizontal="left"/>
    </xf>
    <xf numFmtId="0" fontId="29" fillId="0" borderId="77" xfId="0" applyFont="1" applyFill="1" applyBorder="1" applyAlignment="1" applyProtection="1">
      <alignment horizontal="center" vertical="center"/>
    </xf>
    <xf numFmtId="0" fontId="30" fillId="0" borderId="64" xfId="0" applyFont="1" applyFill="1" applyBorder="1" applyAlignment="1" applyProtection="1">
      <alignment horizontal="left"/>
    </xf>
    <xf numFmtId="49" fontId="43" fillId="0" borderId="78" xfId="0" applyNumberFormat="1" applyFont="1" applyFill="1" applyBorder="1" applyAlignment="1" applyProtection="1">
      <alignment horizontal="center" vertical="center"/>
    </xf>
    <xf numFmtId="0" fontId="30" fillId="0" borderId="63" xfId="0" applyFont="1" applyFill="1" applyBorder="1" applyAlignment="1" applyProtection="1">
      <alignment horizontal="center" vertical="center"/>
    </xf>
    <xf numFmtId="49" fontId="30" fillId="0" borderId="64" xfId="0" applyNumberFormat="1" applyFont="1" applyFill="1" applyBorder="1" applyAlignment="1" applyProtection="1">
      <alignment horizontal="center" vertical="center"/>
    </xf>
    <xf numFmtId="49" fontId="30" fillId="0" borderId="63" xfId="0" applyNumberFormat="1" applyFont="1" applyFill="1" applyBorder="1" applyAlignment="1" applyProtection="1">
      <alignment horizontal="center" vertical="center"/>
    </xf>
    <xf numFmtId="0" fontId="30" fillId="0" borderId="58" xfId="0" applyFont="1" applyFill="1" applyBorder="1" applyAlignment="1" applyProtection="1">
      <alignment horizontal="center" vertical="center"/>
    </xf>
    <xf numFmtId="3" fontId="30" fillId="0" borderId="0" xfId="0" applyNumberFormat="1" applyFont="1" applyFill="1" applyBorder="1" applyAlignment="1" applyProtection="1"/>
    <xf numFmtId="0" fontId="25" fillId="0" borderId="0" xfId="0" applyFont="1" applyFill="1" applyBorder="1" applyAlignment="1" applyProtection="1">
      <alignment vertical="center"/>
      <protection locked="0"/>
    </xf>
    <xf numFmtId="0" fontId="9" fillId="0" borderId="0" xfId="0" applyFont="1" applyFill="1" applyBorder="1" applyAlignment="1" applyProtection="1">
      <alignment vertical="center"/>
      <protection locked="0"/>
    </xf>
    <xf numFmtId="3" fontId="30" fillId="0" borderId="0" xfId="0" applyNumberFormat="1" applyFont="1" applyFill="1" applyAlignment="1" applyProtection="1">
      <alignment horizontal="center"/>
      <protection locked="0"/>
    </xf>
    <xf numFmtId="3" fontId="30" fillId="0" borderId="0" xfId="0" applyNumberFormat="1" applyFont="1" applyFill="1" applyBorder="1" applyProtection="1">
      <protection locked="0"/>
    </xf>
    <xf numFmtId="0" fontId="30" fillId="0" borderId="0" xfId="0" applyFont="1" applyFill="1" applyAlignment="1" applyProtection="1">
      <alignment horizontal="center" vertical="center" wrapText="1"/>
      <protection locked="0"/>
    </xf>
    <xf numFmtId="10" fontId="30" fillId="0" borderId="0" xfId="0" applyNumberFormat="1" applyFont="1" applyFill="1" applyAlignment="1" applyProtection="1">
      <alignment horizontal="center" vertical="center"/>
      <protection locked="0"/>
    </xf>
    <xf numFmtId="49" fontId="30" fillId="0" borderId="0" xfId="0" applyNumberFormat="1" applyFont="1" applyFill="1" applyAlignment="1" applyProtection="1">
      <alignment horizontal="left" vertical="top" wrapText="1" indent="1"/>
      <protection locked="0"/>
    </xf>
    <xf numFmtId="166" fontId="6" fillId="0" borderId="1" xfId="0" applyNumberFormat="1" applyFont="1" applyFill="1" applyBorder="1" applyAlignment="1" applyProtection="1">
      <alignment horizontal="left" vertical="center"/>
    </xf>
    <xf numFmtId="10" fontId="6" fillId="0" borderId="2" xfId="4" applyNumberFormat="1" applyFont="1" applyFill="1" applyBorder="1" applyAlignment="1" applyProtection="1">
      <alignment horizontal="center" vertical="center"/>
      <protection locked="0"/>
    </xf>
    <xf numFmtId="0" fontId="30" fillId="0" borderId="0" xfId="0" applyFont="1" applyFill="1" applyBorder="1" applyAlignment="1" applyProtection="1">
      <alignment horizontal="left" vertical="center" indent="1"/>
    </xf>
    <xf numFmtId="3" fontId="30" fillId="0" borderId="0" xfId="0" applyNumberFormat="1" applyFont="1" applyFill="1" applyBorder="1" applyAlignment="1" applyProtection="1">
      <alignment horizontal="center" vertical="center"/>
    </xf>
    <xf numFmtId="49" fontId="30" fillId="0" borderId="0" xfId="0" applyNumberFormat="1" applyFont="1" applyFill="1" applyAlignment="1" applyProtection="1">
      <alignment horizontal="left" vertical="center" wrapText="1"/>
    </xf>
    <xf numFmtId="0" fontId="30" fillId="0" borderId="0" xfId="0" applyFont="1" applyFill="1" applyAlignment="1" applyProtection="1">
      <alignment vertical="center"/>
    </xf>
    <xf numFmtId="0" fontId="41" fillId="0" borderId="0" xfId="0" applyFont="1" applyFill="1" applyBorder="1" applyAlignment="1" applyProtection="1">
      <alignment horizontal="left" vertical="center" indent="1"/>
    </xf>
    <xf numFmtId="0" fontId="30" fillId="0" borderId="65" xfId="0" applyFont="1" applyFill="1" applyBorder="1" applyAlignment="1" applyProtection="1">
      <alignment horizontal="center" vertical="center"/>
    </xf>
    <xf numFmtId="3" fontId="30" fillId="0" borderId="68" xfId="0" applyNumberFormat="1" applyFont="1" applyFill="1" applyBorder="1" applyAlignment="1" applyProtection="1">
      <alignment horizontal="right" vertical="center"/>
    </xf>
    <xf numFmtId="0" fontId="30" fillId="0" borderId="68" xfId="0" applyFont="1" applyFill="1" applyBorder="1" applyAlignment="1" applyProtection="1">
      <alignment horizontal="center" vertical="center"/>
    </xf>
    <xf numFmtId="49" fontId="30" fillId="0" borderId="68" xfId="0" applyNumberFormat="1" applyFont="1" applyFill="1" applyBorder="1" applyAlignment="1" applyProtection="1">
      <alignment horizontal="center" vertical="center"/>
    </xf>
    <xf numFmtId="0" fontId="30" fillId="0" borderId="69" xfId="0" applyFont="1" applyFill="1" applyBorder="1" applyAlignment="1" applyProtection="1">
      <alignment horizontal="center" vertical="center"/>
    </xf>
    <xf numFmtId="49" fontId="30" fillId="0" borderId="96" xfId="0" applyNumberFormat="1" applyFont="1" applyFill="1" applyBorder="1" applyAlignment="1" applyProtection="1">
      <alignment vertical="center"/>
    </xf>
    <xf numFmtId="49" fontId="41" fillId="0" borderId="97" xfId="0" applyNumberFormat="1" applyFont="1" applyFill="1" applyBorder="1" applyAlignment="1" applyProtection="1">
      <alignment horizontal="center" vertical="center" wrapText="1"/>
    </xf>
    <xf numFmtId="49" fontId="30" fillId="0" borderId="0" xfId="0" applyNumberFormat="1" applyFont="1" applyFill="1" applyAlignment="1" applyProtection="1">
      <alignment vertical="center"/>
    </xf>
    <xf numFmtId="0" fontId="7" fillId="0" borderId="58" xfId="0" applyFont="1" applyFill="1" applyBorder="1" applyAlignment="1" applyProtection="1">
      <alignment vertical="center"/>
    </xf>
    <xf numFmtId="0" fontId="7" fillId="0" borderId="0" xfId="0" applyFont="1" applyFill="1" applyBorder="1" applyAlignment="1" applyProtection="1">
      <alignment vertical="center"/>
    </xf>
    <xf numFmtId="0" fontId="30" fillId="0" borderId="10" xfId="0" applyFont="1" applyFill="1" applyBorder="1" applyAlignment="1" applyProtection="1">
      <alignment horizontal="center" vertical="center"/>
    </xf>
    <xf numFmtId="49" fontId="30" fillId="0" borderId="70" xfId="0" applyNumberFormat="1" applyFont="1" applyFill="1" applyBorder="1" applyAlignment="1" applyProtection="1">
      <alignment horizontal="right" vertical="center"/>
    </xf>
    <xf numFmtId="49" fontId="30" fillId="0" borderId="0" xfId="0" applyNumberFormat="1" applyFont="1" applyFill="1" applyBorder="1" applyAlignment="1" applyProtection="1">
      <alignment horizontal="left" vertical="center" indent="1"/>
    </xf>
    <xf numFmtId="49" fontId="30" fillId="0" borderId="0" xfId="0" applyNumberFormat="1" applyFont="1" applyFill="1" applyBorder="1" applyAlignment="1" applyProtection="1">
      <alignment horizontal="right" vertical="center" indent="1"/>
    </xf>
    <xf numFmtId="0" fontId="30" fillId="0" borderId="71" xfId="0" applyFont="1" applyFill="1" applyBorder="1" applyAlignment="1" applyProtection="1">
      <alignment horizontal="center" vertical="center"/>
    </xf>
    <xf numFmtId="0" fontId="30" fillId="0" borderId="3" xfId="0" applyFont="1" applyFill="1" applyBorder="1" applyAlignment="1" applyProtection="1">
      <alignment horizontal="center" vertical="center"/>
    </xf>
    <xf numFmtId="49" fontId="30" fillId="0" borderId="0" xfId="0" applyNumberFormat="1" applyFont="1" applyFill="1" applyAlignment="1" applyProtection="1">
      <alignment horizontal="center" vertical="center" wrapText="1"/>
    </xf>
    <xf numFmtId="0" fontId="30" fillId="0" borderId="0" xfId="0" applyFont="1" applyFill="1" applyAlignment="1" applyProtection="1">
      <alignment horizontal="left" vertical="center" wrapText="1" indent="1"/>
    </xf>
    <xf numFmtId="49" fontId="30" fillId="0" borderId="98" xfId="0" applyNumberFormat="1" applyFont="1" applyFill="1" applyBorder="1" applyAlignment="1" applyProtection="1">
      <alignment horizontal="right" vertical="center" indent="1"/>
    </xf>
    <xf numFmtId="49" fontId="30" fillId="0" borderId="99" xfId="0" applyNumberFormat="1" applyFont="1" applyFill="1" applyBorder="1" applyAlignment="1" applyProtection="1">
      <alignment horizontal="left" vertical="center"/>
    </xf>
    <xf numFmtId="0" fontId="30" fillId="0" borderId="70" xfId="0" applyFont="1" applyFill="1" applyBorder="1" applyAlignment="1" applyProtection="1">
      <alignment horizontal="right" vertical="center"/>
    </xf>
    <xf numFmtId="0" fontId="30" fillId="0" borderId="0" xfId="0" applyFont="1" applyFill="1" applyBorder="1" applyAlignment="1" applyProtection="1">
      <alignment horizontal="right" vertical="center" indent="1"/>
    </xf>
    <xf numFmtId="0" fontId="30" fillId="0" borderId="70" xfId="0" applyFont="1" applyFill="1" applyBorder="1" applyAlignment="1" applyProtection="1">
      <alignment horizontal="left" vertical="center" indent="1"/>
    </xf>
    <xf numFmtId="49" fontId="43" fillId="0" borderId="76" xfId="0" applyNumberFormat="1" applyFont="1" applyFill="1" applyBorder="1" applyAlignment="1" applyProtection="1">
      <alignment horizontal="center" vertical="center"/>
    </xf>
    <xf numFmtId="49" fontId="30" fillId="0" borderId="98" xfId="0" applyNumberFormat="1" applyFont="1" applyFill="1" applyBorder="1" applyAlignment="1" applyProtection="1">
      <alignment horizontal="center" vertical="center"/>
    </xf>
    <xf numFmtId="49" fontId="30" fillId="0" borderId="99" xfId="0" applyNumberFormat="1" applyFont="1" applyFill="1" applyBorder="1" applyAlignment="1" applyProtection="1">
      <alignment horizontal="center" vertical="center"/>
    </xf>
    <xf numFmtId="3" fontId="5" fillId="0" borderId="0" xfId="0" applyNumberFormat="1" applyFont="1" applyFill="1" applyBorder="1" applyAlignment="1" applyProtection="1">
      <alignment horizontal="center" vertical="center"/>
    </xf>
    <xf numFmtId="0" fontId="25" fillId="0" borderId="0" xfId="0" applyFont="1" applyFill="1" applyBorder="1" applyAlignment="1" applyProtection="1">
      <alignment horizontal="center" vertical="center"/>
    </xf>
    <xf numFmtId="49" fontId="37" fillId="0" borderId="0" xfId="0" applyNumberFormat="1" applyFont="1" applyFill="1" applyAlignment="1" applyProtection="1">
      <alignment horizontal="left" vertical="center"/>
    </xf>
    <xf numFmtId="0" fontId="9" fillId="0" borderId="0" xfId="0" applyFont="1" applyFill="1" applyAlignment="1" applyProtection="1">
      <alignment vertical="center"/>
    </xf>
    <xf numFmtId="0" fontId="41" fillId="0" borderId="0" xfId="0" applyFont="1" applyFill="1" applyAlignment="1" applyProtection="1">
      <alignment vertical="center"/>
      <protection locked="0"/>
    </xf>
    <xf numFmtId="49" fontId="30" fillId="0" borderId="2" xfId="0" applyNumberFormat="1" applyFont="1" applyFill="1" applyBorder="1" applyAlignment="1" applyProtection="1">
      <alignment horizontal="left" vertical="center" wrapText="1"/>
      <protection locked="0"/>
    </xf>
    <xf numFmtId="0" fontId="30" fillId="0" borderId="0" xfId="0" applyFont="1" applyFill="1" applyAlignment="1" applyProtection="1">
      <alignment horizontal="left" vertical="center" indent="1"/>
      <protection locked="0"/>
    </xf>
    <xf numFmtId="3" fontId="30" fillId="0" borderId="0" xfId="0" applyNumberFormat="1" applyFont="1" applyFill="1" applyAlignment="1" applyProtection="1">
      <alignment horizontal="center" vertical="center"/>
      <protection locked="0"/>
    </xf>
    <xf numFmtId="3" fontId="30" fillId="0" borderId="0" xfId="0" applyNumberFormat="1" applyFont="1" applyFill="1" applyBorder="1" applyAlignment="1" applyProtection="1">
      <alignment horizontal="center" vertical="center"/>
      <protection locked="0"/>
    </xf>
    <xf numFmtId="49" fontId="30" fillId="0" borderId="0" xfId="0" applyNumberFormat="1" applyFont="1" applyFill="1" applyAlignment="1" applyProtection="1">
      <alignment horizontal="left" vertical="center" wrapText="1"/>
      <protection locked="0"/>
    </xf>
    <xf numFmtId="37" fontId="5" fillId="5" borderId="1" xfId="1" applyNumberFormat="1" applyFont="1" applyFill="1" applyBorder="1" applyAlignment="1" applyProtection="1">
      <alignment horizontal="center" vertical="center"/>
    </xf>
    <xf numFmtId="3" fontId="5" fillId="5" borderId="1" xfId="0" applyNumberFormat="1" applyFont="1" applyFill="1" applyBorder="1" applyAlignment="1" applyProtection="1">
      <alignment horizontal="center" vertical="center" wrapText="1"/>
    </xf>
    <xf numFmtId="37" fontId="6" fillId="23" borderId="13" xfId="1" applyNumberFormat="1" applyFont="1" applyFill="1" applyBorder="1" applyAlignment="1" applyProtection="1">
      <alignment horizontal="center" vertical="center"/>
      <protection locked="0"/>
    </xf>
    <xf numFmtId="166" fontId="6" fillId="0" borderId="1" xfId="0" applyNumberFormat="1" applyFont="1" applyFill="1" applyBorder="1" applyAlignment="1" applyProtection="1">
      <alignment horizontal="center" vertical="center"/>
    </xf>
    <xf numFmtId="37" fontId="6" fillId="0" borderId="2" xfId="1" applyNumberFormat="1" applyFont="1" applyFill="1" applyBorder="1" applyAlignment="1" applyProtection="1">
      <alignment horizontal="center" vertical="center"/>
      <protection locked="0"/>
    </xf>
    <xf numFmtId="0" fontId="30" fillId="0" borderId="61" xfId="0" applyFont="1" applyFill="1" applyBorder="1" applyAlignment="1" applyProtection="1">
      <alignment horizontal="center" vertical="center"/>
    </xf>
    <xf numFmtId="0" fontId="7" fillId="0" borderId="61" xfId="0" applyFont="1" applyFill="1" applyBorder="1" applyAlignment="1" applyProtection="1">
      <alignment horizontal="center" vertical="center"/>
    </xf>
    <xf numFmtId="0" fontId="30" fillId="0" borderId="61" xfId="0" applyFont="1" applyFill="1" applyBorder="1" applyAlignment="1" applyProtection="1">
      <alignment horizontal="center" vertical="center"/>
      <protection locked="0"/>
    </xf>
    <xf numFmtId="0" fontId="30" fillId="0" borderId="62" xfId="0" applyFont="1" applyFill="1" applyBorder="1" applyAlignment="1" applyProtection="1">
      <alignment horizontal="center" vertical="center"/>
      <protection locked="0"/>
    </xf>
    <xf numFmtId="0" fontId="41" fillId="0" borderId="0" xfId="0" applyFont="1" applyFill="1" applyBorder="1" applyAlignment="1" applyProtection="1">
      <alignment horizontal="center" vertical="center"/>
    </xf>
    <xf numFmtId="49" fontId="30" fillId="0" borderId="64" xfId="0" applyNumberFormat="1" applyFont="1" applyFill="1" applyBorder="1" applyAlignment="1" applyProtection="1">
      <alignment horizontal="right" vertical="center"/>
    </xf>
    <xf numFmtId="0" fontId="8" fillId="0" borderId="0" xfId="0" applyFont="1" applyFill="1" applyBorder="1" applyAlignment="1" applyProtection="1">
      <alignment horizontal="center" vertical="center"/>
    </xf>
    <xf numFmtId="0" fontId="7" fillId="0" borderId="66" xfId="0" applyFont="1" applyFill="1" applyBorder="1" applyAlignment="1" applyProtection="1">
      <alignment horizontal="center" vertical="center"/>
      <protection locked="0"/>
    </xf>
    <xf numFmtId="0" fontId="30" fillId="0" borderId="67" xfId="0" applyFont="1" applyFill="1" applyBorder="1" applyAlignment="1" applyProtection="1">
      <alignment horizontal="center" vertical="center"/>
      <protection locked="0"/>
    </xf>
    <xf numFmtId="0" fontId="30" fillId="0" borderId="59" xfId="0" applyFont="1" applyFill="1" applyBorder="1" applyAlignment="1" applyProtection="1">
      <alignment horizontal="center" vertical="center"/>
      <protection locked="0"/>
    </xf>
    <xf numFmtId="0" fontId="30" fillId="0" borderId="64" xfId="0" applyFont="1" applyFill="1" applyBorder="1" applyAlignment="1" applyProtection="1">
      <alignment horizontal="left" vertical="center" indent="1"/>
    </xf>
    <xf numFmtId="49" fontId="30" fillId="0" borderId="58" xfId="0" applyNumberFormat="1" applyFont="1" applyFill="1" applyBorder="1" applyAlignment="1" applyProtection="1">
      <alignment horizontal="center" vertical="center"/>
    </xf>
    <xf numFmtId="49" fontId="25" fillId="0" borderId="0" xfId="0" applyNumberFormat="1" applyFont="1" applyFill="1" applyBorder="1" applyAlignment="1" applyProtection="1">
      <alignment vertical="center"/>
      <protection locked="0"/>
    </xf>
    <xf numFmtId="2" fontId="6" fillId="0" borderId="2" xfId="0" applyNumberFormat="1" applyFont="1" applyFill="1" applyBorder="1" applyAlignment="1" applyProtection="1">
      <alignment horizontal="center" vertical="center"/>
      <protection locked="0"/>
    </xf>
    <xf numFmtId="3" fontId="5" fillId="5" borderId="3" xfId="0" applyNumberFormat="1" applyFont="1" applyFill="1" applyBorder="1" applyAlignment="1" applyProtection="1">
      <alignment horizontal="center" vertical="center"/>
    </xf>
    <xf numFmtId="49" fontId="0" fillId="0" borderId="0" xfId="0" applyNumberFormat="1" applyFill="1"/>
    <xf numFmtId="49" fontId="0" fillId="0" borderId="0" xfId="0" applyNumberFormat="1" applyFill="1" applyAlignment="1">
      <alignment horizontal="center" vertical="center"/>
    </xf>
    <xf numFmtId="0" fontId="34" fillId="0" borderId="0" xfId="0" applyFont="1" applyFill="1" applyAlignment="1" applyProtection="1">
      <alignment wrapText="1"/>
      <protection locked="0"/>
    </xf>
    <xf numFmtId="0" fontId="0" fillId="0" borderId="0" xfId="0" applyFill="1" applyAlignment="1">
      <alignment horizontal="center"/>
    </xf>
    <xf numFmtId="0" fontId="47" fillId="0" borderId="0" xfId="0" applyFont="1" applyFill="1" applyBorder="1" applyAlignment="1" applyProtection="1">
      <alignment vertical="center"/>
    </xf>
    <xf numFmtId="3" fontId="25" fillId="0" borderId="0" xfId="0" applyNumberFormat="1" applyFont="1" applyFill="1" applyBorder="1" applyAlignment="1" applyProtection="1">
      <alignment horizontal="center"/>
    </xf>
    <xf numFmtId="0" fontId="0" fillId="0" borderId="0" xfId="0" applyFill="1" applyProtection="1"/>
    <xf numFmtId="0" fontId="0" fillId="0" borderId="0" xfId="0" applyFill="1" applyBorder="1" applyProtection="1"/>
    <xf numFmtId="0" fontId="0" fillId="0" borderId="0" xfId="0" applyFill="1" applyBorder="1" applyAlignment="1" applyProtection="1">
      <alignment wrapText="1"/>
    </xf>
    <xf numFmtId="0" fontId="0" fillId="0" borderId="0" xfId="0" applyFill="1" applyBorder="1" applyAlignment="1" applyProtection="1">
      <alignment horizontal="center"/>
    </xf>
    <xf numFmtId="0" fontId="0" fillId="0" borderId="0" xfId="0" applyFill="1" applyBorder="1" applyAlignment="1">
      <alignment wrapText="1"/>
    </xf>
    <xf numFmtId="0" fontId="0" fillId="0" borderId="0" xfId="0" applyFill="1" applyBorder="1" applyAlignment="1">
      <alignment horizontal="center"/>
    </xf>
    <xf numFmtId="0" fontId="0" fillId="0" borderId="0" xfId="0" applyFill="1" applyBorder="1"/>
    <xf numFmtId="0" fontId="27" fillId="0" borderId="0" xfId="0" applyFont="1" applyFill="1" applyBorder="1" applyAlignment="1" applyProtection="1">
      <alignment horizontal="center" vertical="center"/>
    </xf>
    <xf numFmtId="0" fontId="31" fillId="0" borderId="0" xfId="0" applyFont="1" applyFill="1" applyBorder="1" applyAlignment="1" applyProtection="1">
      <alignment horizontal="center" vertical="center"/>
    </xf>
    <xf numFmtId="3" fontId="31" fillId="0" borderId="0" xfId="0" applyNumberFormat="1" applyFont="1" applyFill="1" applyBorder="1" applyAlignment="1" applyProtection="1">
      <alignment horizontal="center" vertical="center"/>
    </xf>
    <xf numFmtId="3" fontId="8" fillId="0" borderId="0" xfId="0" applyNumberFormat="1" applyFont="1" applyFill="1" applyBorder="1" applyAlignment="1" applyProtection="1">
      <alignment horizontal="center" vertical="center"/>
    </xf>
    <xf numFmtId="3" fontId="2" fillId="0" borderId="0" xfId="0" applyNumberFormat="1" applyFont="1" applyFill="1" applyBorder="1" applyAlignment="1" applyProtection="1">
      <alignment horizontal="center" vertical="center"/>
    </xf>
    <xf numFmtId="10" fontId="26" fillId="0" borderId="0" xfId="0" applyNumberFormat="1" applyFont="1" applyFill="1" applyAlignment="1" applyProtection="1">
      <alignment horizontal="center"/>
      <protection locked="0"/>
    </xf>
    <xf numFmtId="3" fontId="26" fillId="0" borderId="0" xfId="0" applyNumberFormat="1" applyFont="1" applyFill="1" applyBorder="1" applyAlignment="1" applyProtection="1">
      <alignment horizontal="center"/>
    </xf>
    <xf numFmtId="10" fontId="26" fillId="0" borderId="0" xfId="0" applyNumberFormat="1" applyFont="1" applyFill="1" applyAlignment="1" applyProtection="1">
      <alignment horizontal="center"/>
    </xf>
    <xf numFmtId="10" fontId="6" fillId="6" borderId="13" xfId="0" applyNumberFormat="1" applyFont="1" applyFill="1" applyBorder="1" applyAlignment="1" applyProtection="1">
      <alignment horizontal="center" vertical="center"/>
    </xf>
    <xf numFmtId="10" fontId="6" fillId="0" borderId="2" xfId="0" applyNumberFormat="1" applyFont="1" applyFill="1" applyBorder="1" applyAlignment="1" applyProtection="1">
      <alignment horizontal="center" vertical="center"/>
    </xf>
    <xf numFmtId="0" fontId="30" fillId="0" borderId="0" xfId="0" applyFont="1" applyFill="1" applyBorder="1" applyAlignment="1" applyProtection="1">
      <alignment horizontal="center" wrapText="1"/>
    </xf>
    <xf numFmtId="0" fontId="30" fillId="0" borderId="0" xfId="0" applyFont="1" applyFill="1" applyBorder="1" applyAlignment="1" applyProtection="1">
      <alignment horizontal="center" vertical="top" wrapText="1"/>
    </xf>
    <xf numFmtId="3" fontId="30" fillId="0" borderId="0" xfId="0" applyNumberFormat="1" applyFont="1" applyFill="1" applyBorder="1" applyAlignment="1" applyProtection="1">
      <alignment horizontal="center"/>
      <protection locked="0"/>
    </xf>
    <xf numFmtId="49" fontId="43" fillId="19" borderId="137" xfId="0" applyNumberFormat="1" applyFont="1" applyFill="1" applyBorder="1" applyAlignment="1" applyProtection="1">
      <alignment horizontal="right" vertical="center"/>
    </xf>
    <xf numFmtId="49" fontId="43" fillId="19" borderId="134" xfId="0" applyNumberFormat="1" applyFont="1" applyFill="1" applyBorder="1" applyAlignment="1" applyProtection="1">
      <alignment horizontal="center" vertical="center"/>
    </xf>
    <xf numFmtId="166" fontId="10" fillId="19" borderId="138" xfId="0" applyNumberFormat="1" applyFont="1" applyFill="1" applyBorder="1" applyAlignment="1" applyProtection="1">
      <alignment horizontal="right" vertical="center"/>
    </xf>
    <xf numFmtId="166" fontId="7" fillId="19" borderId="135" xfId="0" applyNumberFormat="1" applyFont="1" applyFill="1" applyBorder="1" applyAlignment="1" applyProtection="1">
      <alignment horizontal="left" vertical="center" indent="1"/>
    </xf>
    <xf numFmtId="49" fontId="30" fillId="0" borderId="0" xfId="0" applyNumberFormat="1" applyFont="1" applyFill="1" applyBorder="1" applyAlignment="1" applyProtection="1">
      <alignment horizontal="left" vertical="center" wrapText="1"/>
    </xf>
    <xf numFmtId="49" fontId="57" fillId="0" borderId="0" xfId="0" applyNumberFormat="1" applyFont="1" applyFill="1" applyBorder="1" applyAlignment="1" applyProtection="1">
      <alignment horizontal="left" vertical="top" wrapText="1"/>
    </xf>
    <xf numFmtId="49" fontId="30" fillId="23" borderId="5" xfId="0" applyNumberFormat="1" applyFont="1" applyFill="1" applyBorder="1" applyAlignment="1" applyProtection="1">
      <alignment horizontal="left" wrapText="1"/>
      <protection locked="0"/>
    </xf>
    <xf numFmtId="49" fontId="0" fillId="2" borderId="139" xfId="0" applyNumberFormat="1" applyFill="1" applyBorder="1" applyAlignment="1" applyProtection="1">
      <alignment horizontal="left"/>
    </xf>
    <xf numFmtId="0" fontId="0" fillId="2" borderId="139" xfId="0" applyFill="1" applyBorder="1" applyProtection="1"/>
    <xf numFmtId="0" fontId="43" fillId="7" borderId="102" xfId="0" applyFont="1" applyFill="1" applyBorder="1" applyAlignment="1" applyProtection="1">
      <alignment horizontal="center" vertical="center" wrapText="1"/>
    </xf>
    <xf numFmtId="0" fontId="43" fillId="7" borderId="103" xfId="0" applyFont="1" applyFill="1" applyBorder="1" applyAlignment="1" applyProtection="1">
      <alignment horizontal="center" vertical="center" wrapText="1"/>
    </xf>
    <xf numFmtId="0" fontId="42" fillId="15" borderId="104" xfId="0" applyFont="1" applyFill="1" applyBorder="1" applyAlignment="1" applyProtection="1">
      <alignment horizontal="center" vertical="center" wrapText="1"/>
    </xf>
    <xf numFmtId="0" fontId="42" fillId="15" borderId="77" xfId="0" applyFont="1" applyFill="1" applyBorder="1" applyAlignment="1" applyProtection="1">
      <alignment horizontal="center" vertical="center" wrapText="1"/>
    </xf>
    <xf numFmtId="0" fontId="42" fillId="15" borderId="105" xfId="0" applyFont="1" applyFill="1" applyBorder="1" applyAlignment="1" applyProtection="1">
      <alignment horizontal="center" vertical="center" wrapText="1"/>
    </xf>
    <xf numFmtId="0" fontId="7" fillId="0" borderId="16" xfId="0" applyFont="1" applyFill="1" applyBorder="1" applyAlignment="1" applyProtection="1">
      <alignment horizontal="left" vertical="center" indent="1"/>
    </xf>
    <xf numFmtId="0" fontId="29" fillId="14" borderId="77" xfId="0" applyFont="1" applyFill="1" applyBorder="1" applyAlignment="1" applyProtection="1">
      <alignment horizontal="center" vertical="center"/>
    </xf>
    <xf numFmtId="164" fontId="42" fillId="20" borderId="106" xfId="0" applyNumberFormat="1" applyFont="1" applyFill="1" applyBorder="1" applyAlignment="1" applyProtection="1">
      <alignment horizontal="center" vertical="center" wrapText="1"/>
    </xf>
    <xf numFmtId="164" fontId="42" fillId="20" borderId="107" xfId="0" applyNumberFormat="1" applyFont="1" applyFill="1" applyBorder="1" applyAlignment="1" applyProtection="1">
      <alignment horizontal="center" vertical="center" wrapText="1"/>
    </xf>
    <xf numFmtId="164" fontId="42" fillId="20" borderId="108" xfId="0" applyNumberFormat="1" applyFont="1" applyFill="1" applyBorder="1" applyAlignment="1" applyProtection="1">
      <alignment horizontal="center" vertical="center" wrapText="1"/>
    </xf>
    <xf numFmtId="0" fontId="42" fillId="21" borderId="77" xfId="0" applyFont="1" applyFill="1" applyBorder="1" applyAlignment="1" applyProtection="1">
      <alignment horizontal="center" vertical="center" wrapText="1"/>
    </xf>
    <xf numFmtId="0" fontId="41" fillId="0" borderId="109" xfId="0" applyFont="1" applyFill="1" applyBorder="1" applyAlignment="1" applyProtection="1">
      <alignment horizontal="left" indent="2"/>
    </xf>
    <xf numFmtId="0" fontId="41" fillId="0" borderId="110" xfId="0" applyFont="1" applyFill="1" applyBorder="1" applyAlignment="1" applyProtection="1">
      <alignment horizontal="left" indent="2"/>
    </xf>
    <xf numFmtId="0" fontId="41" fillId="0" borderId="95" xfId="0" applyFont="1" applyFill="1" applyBorder="1" applyAlignment="1" applyProtection="1">
      <alignment horizontal="left" indent="2"/>
    </xf>
    <xf numFmtId="0" fontId="41" fillId="0" borderId="111" xfId="0" applyFont="1" applyFill="1" applyBorder="1" applyAlignment="1" applyProtection="1">
      <alignment horizontal="center"/>
    </xf>
    <xf numFmtId="0" fontId="41" fillId="0" borderId="112" xfId="0" applyFont="1" applyFill="1" applyBorder="1" applyAlignment="1" applyProtection="1">
      <alignment horizontal="center"/>
    </xf>
    <xf numFmtId="0" fontId="41" fillId="0" borderId="109" xfId="0" applyFont="1" applyFill="1" applyBorder="1" applyAlignment="1" applyProtection="1">
      <alignment horizontal="center"/>
    </xf>
    <xf numFmtId="0" fontId="41" fillId="0" borderId="110" xfId="0" applyFont="1" applyFill="1" applyBorder="1" applyAlignment="1" applyProtection="1">
      <alignment horizontal="center"/>
    </xf>
    <xf numFmtId="0" fontId="2" fillId="0" borderId="65" xfId="0" applyFont="1" applyFill="1" applyBorder="1" applyAlignment="1" applyProtection="1">
      <alignment horizontal="center" vertical="center"/>
    </xf>
    <xf numFmtId="0" fontId="2" fillId="0" borderId="66" xfId="0" applyFont="1" applyFill="1" applyBorder="1" applyAlignment="1" applyProtection="1">
      <alignment horizontal="center" vertical="center"/>
    </xf>
    <xf numFmtId="0" fontId="42" fillId="22" borderId="113" xfId="0" applyFont="1" applyFill="1" applyBorder="1" applyAlignment="1" applyProtection="1">
      <alignment horizontal="center" vertical="center" wrapText="1"/>
    </xf>
    <xf numFmtId="0" fontId="51" fillId="22" borderId="76" xfId="0" applyFont="1" applyFill="1" applyBorder="1" applyAlignment="1" applyProtection="1">
      <alignment horizontal="center" vertical="center"/>
    </xf>
    <xf numFmtId="49" fontId="30" fillId="0" borderId="0" xfId="0" applyNumberFormat="1" applyFont="1" applyFill="1" applyBorder="1" applyAlignment="1" applyProtection="1">
      <alignment horizontal="left" vertical="center"/>
    </xf>
    <xf numFmtId="164" fontId="52" fillId="20" borderId="115" xfId="0" applyNumberFormat="1" applyFont="1" applyFill="1" applyBorder="1" applyAlignment="1" applyProtection="1">
      <alignment horizontal="center" vertical="center" wrapText="1"/>
    </xf>
    <xf numFmtId="164" fontId="52" fillId="20" borderId="116" xfId="0" applyNumberFormat="1" applyFont="1" applyFill="1" applyBorder="1" applyAlignment="1" applyProtection="1">
      <alignment horizontal="center" vertical="center" wrapText="1"/>
    </xf>
    <xf numFmtId="164" fontId="52" fillId="20" borderId="117" xfId="0" applyNumberFormat="1" applyFont="1" applyFill="1" applyBorder="1" applyAlignment="1" applyProtection="1">
      <alignment horizontal="center" vertical="center" wrapText="1"/>
    </xf>
    <xf numFmtId="0" fontId="42" fillId="21" borderId="118" xfId="0" applyFont="1" applyFill="1" applyBorder="1" applyAlignment="1" applyProtection="1">
      <alignment horizontal="center" vertical="center" wrapText="1"/>
    </xf>
    <xf numFmtId="0" fontId="42" fillId="21" borderId="76" xfId="0" applyFont="1" applyFill="1" applyBorder="1" applyAlignment="1" applyProtection="1">
      <alignment horizontal="center" vertical="center" wrapText="1"/>
    </xf>
    <xf numFmtId="0" fontId="53" fillId="0" borderId="119" xfId="0" applyFont="1" applyFill="1" applyBorder="1" applyAlignment="1" applyProtection="1">
      <alignment horizontal="left" vertical="center"/>
    </xf>
    <xf numFmtId="0" fontId="53" fillId="0" borderId="17" xfId="0" applyFont="1" applyFill="1" applyBorder="1" applyAlignment="1" applyProtection="1">
      <alignment horizontal="left" vertical="center"/>
    </xf>
    <xf numFmtId="49" fontId="17" fillId="0" borderId="0" xfId="0" applyNumberFormat="1" applyFont="1" applyFill="1" applyBorder="1" applyAlignment="1" applyProtection="1">
      <alignment horizontal="left"/>
    </xf>
    <xf numFmtId="49" fontId="17" fillId="0" borderId="3" xfId="0" applyNumberFormat="1" applyFont="1" applyFill="1" applyBorder="1" applyAlignment="1" applyProtection="1">
      <alignment horizontal="left"/>
    </xf>
    <xf numFmtId="49" fontId="30" fillId="0" borderId="53" xfId="0" applyNumberFormat="1" applyFont="1" applyFill="1" applyBorder="1" applyAlignment="1" applyProtection="1">
      <alignment horizontal="left" vertical="center"/>
    </xf>
    <xf numFmtId="0" fontId="29" fillId="14" borderId="114" xfId="0" applyFont="1" applyFill="1" applyBorder="1" applyAlignment="1" applyProtection="1">
      <alignment horizontal="center" vertical="center"/>
    </xf>
    <xf numFmtId="0" fontId="29" fillId="14" borderId="76" xfId="0" applyFont="1" applyFill="1" applyBorder="1" applyAlignment="1" applyProtection="1">
      <alignment horizontal="center" vertical="center"/>
    </xf>
    <xf numFmtId="0" fontId="7" fillId="0" borderId="65" xfId="0" applyFont="1" applyFill="1" applyBorder="1" applyAlignment="1" applyProtection="1">
      <alignment horizontal="center" vertical="center"/>
    </xf>
    <xf numFmtId="0" fontId="7" fillId="0" borderId="66" xfId="0" applyFont="1" applyFill="1" applyBorder="1" applyAlignment="1" applyProtection="1">
      <alignment horizontal="center" vertical="center"/>
    </xf>
    <xf numFmtId="49" fontId="41" fillId="0" borderId="64" xfId="0" applyNumberFormat="1" applyFont="1" applyFill="1" applyBorder="1" applyAlignment="1" applyProtection="1">
      <alignment horizontal="center" vertical="center"/>
    </xf>
    <xf numFmtId="49" fontId="41" fillId="0" borderId="63" xfId="0" applyNumberFormat="1" applyFont="1" applyFill="1" applyBorder="1" applyAlignment="1" applyProtection="1">
      <alignment horizontal="center" vertical="center"/>
    </xf>
    <xf numFmtId="0" fontId="42" fillId="22" borderId="77" xfId="0" applyFont="1" applyFill="1" applyBorder="1" applyAlignment="1" applyProtection="1">
      <alignment horizontal="center" vertical="center" wrapText="1"/>
    </xf>
    <xf numFmtId="164" fontId="42" fillId="20" borderId="77" xfId="0" applyNumberFormat="1" applyFont="1" applyFill="1" applyBorder="1" applyAlignment="1" applyProtection="1">
      <alignment horizontal="center" vertical="center" wrapText="1"/>
    </xf>
    <xf numFmtId="0" fontId="29" fillId="14" borderId="0" xfId="0" applyFont="1" applyFill="1" applyBorder="1" applyAlignment="1" applyProtection="1">
      <alignment horizontal="center" vertical="center"/>
    </xf>
    <xf numFmtId="0" fontId="42" fillId="22" borderId="0" xfId="0" applyFont="1" applyFill="1" applyBorder="1" applyAlignment="1" applyProtection="1">
      <alignment horizontal="center" vertical="center" wrapText="1"/>
    </xf>
    <xf numFmtId="164" fontId="42" fillId="20" borderId="0" xfId="0" applyNumberFormat="1" applyFont="1" applyFill="1" applyBorder="1" applyAlignment="1" applyProtection="1">
      <alignment horizontal="center" vertical="center" wrapText="1"/>
    </xf>
    <xf numFmtId="0" fontId="42" fillId="21" borderId="0" xfId="0" applyFont="1" applyFill="1" applyBorder="1" applyAlignment="1" applyProtection="1">
      <alignment horizontal="center" vertical="center" wrapText="1"/>
    </xf>
    <xf numFmtId="0" fontId="41" fillId="0" borderId="120" xfId="0" applyFont="1" applyFill="1" applyBorder="1" applyAlignment="1" applyProtection="1">
      <alignment horizontal="right" vertical="center" wrapText="1" indent="1"/>
    </xf>
    <xf numFmtId="0" fontId="41" fillId="0" borderId="68" xfId="0" applyFont="1" applyFill="1" applyBorder="1" applyAlignment="1" applyProtection="1">
      <alignment horizontal="right" vertical="center" wrapText="1" indent="1"/>
    </xf>
    <xf numFmtId="49" fontId="41" fillId="0" borderId="98" xfId="0" applyNumberFormat="1" applyFont="1" applyFill="1" applyBorder="1" applyAlignment="1" applyProtection="1">
      <alignment horizontal="center" vertical="center"/>
    </xf>
    <xf numFmtId="49" fontId="41" fillId="0" borderId="99" xfId="0" applyNumberFormat="1" applyFont="1" applyFill="1" applyBorder="1" applyAlignment="1" applyProtection="1">
      <alignment horizontal="center" vertical="center"/>
    </xf>
    <xf numFmtId="0" fontId="7" fillId="0" borderId="119" xfId="0" applyFont="1" applyFill="1" applyBorder="1" applyAlignment="1" applyProtection="1">
      <alignment horizontal="left" vertical="center"/>
    </xf>
    <xf numFmtId="0" fontId="7" fillId="0" borderId="17" xfId="0" applyFont="1" applyFill="1" applyBorder="1" applyAlignment="1" applyProtection="1">
      <alignment horizontal="left" vertical="center"/>
    </xf>
    <xf numFmtId="49" fontId="29" fillId="14" borderId="0" xfId="0" applyNumberFormat="1" applyFont="1" applyFill="1" applyBorder="1" applyAlignment="1" applyProtection="1">
      <alignment horizontal="center" vertical="center"/>
    </xf>
    <xf numFmtId="49" fontId="42" fillId="20" borderId="0" xfId="0" applyNumberFormat="1" applyFont="1" applyFill="1" applyBorder="1" applyAlignment="1" applyProtection="1">
      <alignment horizontal="center" vertical="center" wrapText="1"/>
    </xf>
    <xf numFmtId="49" fontId="42" fillId="21" borderId="0" xfId="0" applyNumberFormat="1" applyFont="1" applyFill="1" applyBorder="1" applyAlignment="1" applyProtection="1">
      <alignment horizontal="center" vertical="center"/>
    </xf>
    <xf numFmtId="0" fontId="41" fillId="0" borderId="60" xfId="0" applyFont="1" applyFill="1" applyBorder="1" applyAlignment="1" applyProtection="1">
      <alignment horizontal="center" vertical="center"/>
    </xf>
    <xf numFmtId="0" fontId="41" fillId="0" borderId="61" xfId="0" applyFont="1" applyFill="1" applyBorder="1" applyAlignment="1" applyProtection="1">
      <alignment horizontal="center" vertical="center"/>
    </xf>
    <xf numFmtId="0" fontId="7" fillId="0" borderId="65" xfId="0" applyFont="1" applyFill="1" applyBorder="1" applyAlignment="1" applyProtection="1">
      <alignment horizontal="center" vertical="center"/>
      <protection locked="0"/>
    </xf>
    <xf numFmtId="0" fontId="7" fillId="0" borderId="66" xfId="0" applyFont="1" applyFill="1" applyBorder="1" applyAlignment="1" applyProtection="1">
      <alignment horizontal="center" vertical="center"/>
      <protection locked="0"/>
    </xf>
    <xf numFmtId="49" fontId="42" fillId="22" borderId="0" xfId="0" applyNumberFormat="1" applyFont="1" applyFill="1" applyBorder="1" applyAlignment="1" applyProtection="1">
      <alignment horizontal="center" vertical="center"/>
    </xf>
    <xf numFmtId="49" fontId="42" fillId="20" borderId="121" xfId="0" applyNumberFormat="1" applyFont="1" applyFill="1" applyBorder="1" applyAlignment="1" applyProtection="1">
      <alignment horizontal="center" vertical="center" wrapText="1"/>
      <protection hidden="1"/>
    </xf>
    <xf numFmtId="49" fontId="42" fillId="20" borderId="82" xfId="0" applyNumberFormat="1" applyFont="1" applyFill="1" applyBorder="1" applyAlignment="1" applyProtection="1">
      <alignment horizontal="center" vertical="center" wrapText="1"/>
      <protection hidden="1"/>
    </xf>
    <xf numFmtId="49" fontId="50" fillId="14" borderId="82" xfId="0" applyNumberFormat="1" applyFont="1" applyFill="1" applyBorder="1" applyAlignment="1" applyProtection="1">
      <alignment horizontal="center" vertical="center"/>
      <protection hidden="1"/>
    </xf>
    <xf numFmtId="49" fontId="50" fillId="14" borderId="0" xfId="0" applyNumberFormat="1" applyFont="1" applyFill="1" applyBorder="1" applyAlignment="1" applyProtection="1">
      <alignment horizontal="center" vertical="center"/>
      <protection hidden="1"/>
    </xf>
    <xf numFmtId="49" fontId="42" fillId="15" borderId="122" xfId="0" applyNumberFormat="1" applyFont="1" applyFill="1" applyBorder="1" applyAlignment="1" applyProtection="1">
      <alignment horizontal="center" vertical="center" wrapText="1"/>
      <protection hidden="1"/>
    </xf>
    <xf numFmtId="49" fontId="42" fillId="15" borderId="82" xfId="0" applyNumberFormat="1" applyFont="1" applyFill="1" applyBorder="1" applyAlignment="1" applyProtection="1">
      <alignment horizontal="center" vertical="center" wrapText="1"/>
      <protection hidden="1"/>
    </xf>
    <xf numFmtId="49" fontId="42" fillId="20" borderId="123" xfId="0" applyNumberFormat="1" applyFont="1" applyFill="1" applyBorder="1" applyAlignment="1" applyProtection="1">
      <alignment horizontal="center" vertical="center" wrapText="1"/>
      <protection hidden="1"/>
    </xf>
    <xf numFmtId="49" fontId="42" fillId="20" borderId="0" xfId="0" applyNumberFormat="1" applyFont="1" applyFill="1" applyBorder="1" applyAlignment="1" applyProtection="1">
      <alignment horizontal="center" vertical="center" wrapText="1"/>
      <protection hidden="1"/>
    </xf>
    <xf numFmtId="49" fontId="42" fillId="21" borderId="82" xfId="0" applyNumberFormat="1" applyFont="1" applyFill="1" applyBorder="1" applyAlignment="1" applyProtection="1">
      <alignment horizontal="center" vertical="center" wrapText="1"/>
      <protection hidden="1"/>
    </xf>
    <xf numFmtId="49" fontId="30" fillId="23" borderId="0" xfId="0" applyNumberFormat="1" applyFont="1" applyFill="1" applyBorder="1" applyAlignment="1" applyProtection="1">
      <alignment horizontal="left" vertical="center" wrapText="1"/>
    </xf>
    <xf numFmtId="0" fontId="40" fillId="6" borderId="1" xfId="0" applyFont="1" applyFill="1" applyBorder="1" applyAlignment="1" applyProtection="1">
      <alignment horizontal="center" vertical="center" wrapText="1"/>
    </xf>
    <xf numFmtId="0" fontId="40" fillId="6" borderId="100" xfId="0" applyFont="1" applyFill="1" applyBorder="1" applyAlignment="1" applyProtection="1">
      <alignment horizontal="center" vertical="center" wrapText="1"/>
    </xf>
    <xf numFmtId="0" fontId="40" fillId="6" borderId="124" xfId="0" applyFont="1" applyFill="1" applyBorder="1" applyAlignment="1" applyProtection="1">
      <alignment horizontal="center" vertical="center" wrapText="1"/>
    </xf>
    <xf numFmtId="0" fontId="40" fillId="6" borderId="125" xfId="0" applyFont="1" applyFill="1" applyBorder="1" applyAlignment="1" applyProtection="1">
      <alignment horizontal="center" vertical="center" wrapText="1"/>
    </xf>
    <xf numFmtId="0" fontId="40" fillId="6" borderId="126" xfId="0" applyFont="1" applyFill="1" applyBorder="1" applyAlignment="1" applyProtection="1">
      <alignment horizontal="center" vertical="center" wrapText="1"/>
    </xf>
  </cellXfs>
  <cellStyles count="1786">
    <cellStyle name="Comma" xfId="1" builtinId="3"/>
    <cellStyle name="Comma 2" xfId="1785"/>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Followed Hyperlink" xfId="123" builtinId="9" hidden="1"/>
    <cellStyle name="Followed Hyperlink" xfId="125" builtinId="9" hidden="1"/>
    <cellStyle name="Followed Hyperlink" xfId="127" builtinId="9" hidden="1"/>
    <cellStyle name="Followed Hyperlink" xfId="129" builtinId="9" hidden="1"/>
    <cellStyle name="Followed Hyperlink" xfId="131" builtinId="9" hidden="1"/>
    <cellStyle name="Followed Hyperlink" xfId="133" builtinId="9" hidden="1"/>
    <cellStyle name="Followed Hyperlink" xfId="135" builtinId="9" hidden="1"/>
    <cellStyle name="Followed Hyperlink" xfId="137" builtinId="9" hidden="1"/>
    <cellStyle name="Followed Hyperlink" xfId="139" builtinId="9" hidden="1"/>
    <cellStyle name="Followed Hyperlink" xfId="141" builtinId="9" hidden="1"/>
    <cellStyle name="Followed Hyperlink" xfId="143" builtinId="9" hidden="1"/>
    <cellStyle name="Followed Hyperlink" xfId="145" builtinId="9" hidden="1"/>
    <cellStyle name="Followed Hyperlink" xfId="147" builtinId="9" hidden="1"/>
    <cellStyle name="Followed Hyperlink" xfId="149"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186"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541"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70"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4" builtinId="9" hidden="1"/>
    <cellStyle name="Followed Hyperlink" xfId="886" builtinId="9" hidden="1"/>
    <cellStyle name="Followed Hyperlink" xfId="888" builtinId="9" hidden="1"/>
    <cellStyle name="Followed Hyperlink" xfId="890" builtinId="9" hidden="1"/>
    <cellStyle name="Followed Hyperlink" xfId="892" builtinId="9" hidden="1"/>
    <cellStyle name="Followed Hyperlink" xfId="894" builtinId="9" hidden="1"/>
    <cellStyle name="Followed Hyperlink" xfId="896" builtinId="9" hidden="1"/>
    <cellStyle name="Followed Hyperlink" xfId="719" builtinId="9" hidden="1"/>
    <cellStyle name="Followed Hyperlink" xfId="900" builtinId="9" hidden="1"/>
    <cellStyle name="Followed Hyperlink" xfId="902" builtinId="9" hidden="1"/>
    <cellStyle name="Followed Hyperlink" xfId="904" builtinId="9" hidden="1"/>
    <cellStyle name="Followed Hyperlink" xfId="906" builtinId="9" hidden="1"/>
    <cellStyle name="Followed Hyperlink" xfId="908" builtinId="9" hidden="1"/>
    <cellStyle name="Followed Hyperlink" xfId="910" builtinId="9" hidden="1"/>
    <cellStyle name="Followed Hyperlink" xfId="912" builtinId="9" hidden="1"/>
    <cellStyle name="Followed Hyperlink" xfId="914" builtinId="9" hidden="1"/>
    <cellStyle name="Followed Hyperlink" xfId="916" builtinId="9" hidden="1"/>
    <cellStyle name="Followed Hyperlink" xfId="918" builtinId="9" hidden="1"/>
    <cellStyle name="Followed Hyperlink" xfId="920" builtinId="9" hidden="1"/>
    <cellStyle name="Followed Hyperlink" xfId="922" builtinId="9" hidden="1"/>
    <cellStyle name="Followed Hyperlink" xfId="924" builtinId="9" hidden="1"/>
    <cellStyle name="Followed Hyperlink" xfId="926" builtinId="9" hidden="1"/>
    <cellStyle name="Followed Hyperlink" xfId="928" builtinId="9" hidden="1"/>
    <cellStyle name="Followed Hyperlink" xfId="930" builtinId="9" hidden="1"/>
    <cellStyle name="Followed Hyperlink" xfId="932" builtinId="9" hidden="1"/>
    <cellStyle name="Followed Hyperlink" xfId="934" builtinId="9" hidden="1"/>
    <cellStyle name="Followed Hyperlink" xfId="936" builtinId="9" hidden="1"/>
    <cellStyle name="Followed Hyperlink" xfId="938" builtinId="9" hidden="1"/>
    <cellStyle name="Followed Hyperlink" xfId="940" builtinId="9" hidden="1"/>
    <cellStyle name="Followed Hyperlink" xfId="942" builtinId="9" hidden="1"/>
    <cellStyle name="Followed Hyperlink" xfId="944" builtinId="9" hidden="1"/>
    <cellStyle name="Followed Hyperlink" xfId="946" builtinId="9" hidden="1"/>
    <cellStyle name="Followed Hyperlink" xfId="948" builtinId="9" hidden="1"/>
    <cellStyle name="Followed Hyperlink" xfId="950" builtinId="9" hidden="1"/>
    <cellStyle name="Followed Hyperlink" xfId="952" builtinId="9" hidden="1"/>
    <cellStyle name="Followed Hyperlink" xfId="954" builtinId="9" hidden="1"/>
    <cellStyle name="Followed Hyperlink" xfId="956" builtinId="9" hidden="1"/>
    <cellStyle name="Followed Hyperlink" xfId="958" builtinId="9" hidden="1"/>
    <cellStyle name="Followed Hyperlink" xfId="960" builtinId="9" hidden="1"/>
    <cellStyle name="Followed Hyperlink" xfId="962" builtinId="9" hidden="1"/>
    <cellStyle name="Followed Hyperlink" xfId="964" builtinId="9" hidden="1"/>
    <cellStyle name="Followed Hyperlink" xfId="966" builtinId="9" hidden="1"/>
    <cellStyle name="Followed Hyperlink" xfId="968" builtinId="9" hidden="1"/>
    <cellStyle name="Followed Hyperlink" xfId="970" builtinId="9" hidden="1"/>
    <cellStyle name="Followed Hyperlink" xfId="972" builtinId="9" hidden="1"/>
    <cellStyle name="Followed Hyperlink" xfId="974" builtinId="9" hidden="1"/>
    <cellStyle name="Followed Hyperlink" xfId="976" builtinId="9" hidden="1"/>
    <cellStyle name="Followed Hyperlink" xfId="978" builtinId="9" hidden="1"/>
    <cellStyle name="Followed Hyperlink" xfId="980" builtinId="9" hidden="1"/>
    <cellStyle name="Followed Hyperlink" xfId="982" builtinId="9" hidden="1"/>
    <cellStyle name="Followed Hyperlink" xfId="984" builtinId="9" hidden="1"/>
    <cellStyle name="Followed Hyperlink" xfId="986" builtinId="9" hidden="1"/>
    <cellStyle name="Followed Hyperlink" xfId="988" builtinId="9" hidden="1"/>
    <cellStyle name="Followed Hyperlink" xfId="990" builtinId="9" hidden="1"/>
    <cellStyle name="Followed Hyperlink" xfId="992" builtinId="9" hidden="1"/>
    <cellStyle name="Followed Hyperlink" xfId="994" builtinId="9" hidden="1"/>
    <cellStyle name="Followed Hyperlink" xfId="996" builtinId="9" hidden="1"/>
    <cellStyle name="Followed Hyperlink" xfId="998" builtinId="9" hidden="1"/>
    <cellStyle name="Followed Hyperlink" xfId="1000" builtinId="9" hidden="1"/>
    <cellStyle name="Followed Hyperlink" xfId="1002" builtinId="9" hidden="1"/>
    <cellStyle name="Followed Hyperlink" xfId="1004" builtinId="9" hidden="1"/>
    <cellStyle name="Followed Hyperlink" xfId="1006" builtinId="9" hidden="1"/>
    <cellStyle name="Followed Hyperlink" xfId="1008" builtinId="9" hidden="1"/>
    <cellStyle name="Followed Hyperlink" xfId="1010" builtinId="9" hidden="1"/>
    <cellStyle name="Followed Hyperlink" xfId="1012" builtinId="9" hidden="1"/>
    <cellStyle name="Followed Hyperlink" xfId="1014" builtinId="9" hidden="1"/>
    <cellStyle name="Followed Hyperlink" xfId="1016" builtinId="9" hidden="1"/>
    <cellStyle name="Followed Hyperlink" xfId="1018" builtinId="9" hidden="1"/>
    <cellStyle name="Followed Hyperlink" xfId="1020" builtinId="9" hidden="1"/>
    <cellStyle name="Followed Hyperlink" xfId="1022" builtinId="9" hidden="1"/>
    <cellStyle name="Followed Hyperlink" xfId="1024" builtinId="9" hidden="1"/>
    <cellStyle name="Followed Hyperlink" xfId="1026" builtinId="9" hidden="1"/>
    <cellStyle name="Followed Hyperlink" xfId="1028" builtinId="9" hidden="1"/>
    <cellStyle name="Followed Hyperlink" xfId="1030" builtinId="9" hidden="1"/>
    <cellStyle name="Followed Hyperlink" xfId="1032" builtinId="9" hidden="1"/>
    <cellStyle name="Followed Hyperlink" xfId="1034" builtinId="9" hidden="1"/>
    <cellStyle name="Followed Hyperlink" xfId="1036" builtinId="9" hidden="1"/>
    <cellStyle name="Followed Hyperlink" xfId="1038" builtinId="9" hidden="1"/>
    <cellStyle name="Followed Hyperlink" xfId="1040" builtinId="9" hidden="1"/>
    <cellStyle name="Followed Hyperlink" xfId="1042" builtinId="9" hidden="1"/>
    <cellStyle name="Followed Hyperlink" xfId="1044" builtinId="9" hidden="1"/>
    <cellStyle name="Followed Hyperlink" xfId="1046" builtinId="9" hidden="1"/>
    <cellStyle name="Followed Hyperlink" xfId="1048" builtinId="9" hidden="1"/>
    <cellStyle name="Followed Hyperlink" xfId="1050" builtinId="9" hidden="1"/>
    <cellStyle name="Followed Hyperlink" xfId="1052" builtinId="9" hidden="1"/>
    <cellStyle name="Followed Hyperlink" xfId="1054" builtinId="9" hidden="1"/>
    <cellStyle name="Followed Hyperlink" xfId="1056" builtinId="9" hidden="1"/>
    <cellStyle name="Followed Hyperlink" xfId="1058" builtinId="9" hidden="1"/>
    <cellStyle name="Followed Hyperlink" xfId="1060" builtinId="9" hidden="1"/>
    <cellStyle name="Followed Hyperlink" xfId="1062" builtinId="9" hidden="1"/>
    <cellStyle name="Followed Hyperlink" xfId="1064" builtinId="9" hidden="1"/>
    <cellStyle name="Followed Hyperlink" xfId="1066" builtinId="9" hidden="1"/>
    <cellStyle name="Followed Hyperlink" xfId="1068" builtinId="9" hidden="1"/>
    <cellStyle name="Followed Hyperlink" xfId="1070" builtinId="9" hidden="1"/>
    <cellStyle name="Followed Hyperlink" xfId="1072" builtinId="9" hidden="1"/>
    <cellStyle name="Followed Hyperlink" xfId="1074" builtinId="9" hidden="1"/>
    <cellStyle name="Followed Hyperlink" xfId="897" builtinId="9" hidden="1"/>
    <cellStyle name="Followed Hyperlink" xfId="1078" builtinId="9" hidden="1"/>
    <cellStyle name="Followed Hyperlink" xfId="1080" builtinId="9" hidden="1"/>
    <cellStyle name="Followed Hyperlink" xfId="1082" builtinId="9" hidden="1"/>
    <cellStyle name="Followed Hyperlink" xfId="1084" builtinId="9" hidden="1"/>
    <cellStyle name="Followed Hyperlink" xfId="1086" builtinId="9" hidden="1"/>
    <cellStyle name="Followed Hyperlink" xfId="1088" builtinId="9" hidden="1"/>
    <cellStyle name="Followed Hyperlink" xfId="1090" builtinId="9" hidden="1"/>
    <cellStyle name="Followed Hyperlink" xfId="1092" builtinId="9" hidden="1"/>
    <cellStyle name="Followed Hyperlink" xfId="1094" builtinId="9" hidden="1"/>
    <cellStyle name="Followed Hyperlink" xfId="1096" builtinId="9" hidden="1"/>
    <cellStyle name="Followed Hyperlink" xfId="1098" builtinId="9" hidden="1"/>
    <cellStyle name="Followed Hyperlink" xfId="1100" builtinId="9" hidden="1"/>
    <cellStyle name="Followed Hyperlink" xfId="1102" builtinId="9" hidden="1"/>
    <cellStyle name="Followed Hyperlink" xfId="1104" builtinId="9" hidden="1"/>
    <cellStyle name="Followed Hyperlink" xfId="1106" builtinId="9" hidden="1"/>
    <cellStyle name="Followed Hyperlink" xfId="1108" builtinId="9" hidden="1"/>
    <cellStyle name="Followed Hyperlink" xfId="1110" builtinId="9" hidden="1"/>
    <cellStyle name="Followed Hyperlink" xfId="1112" builtinId="9" hidden="1"/>
    <cellStyle name="Followed Hyperlink" xfId="1114" builtinId="9" hidden="1"/>
    <cellStyle name="Followed Hyperlink" xfId="1116" builtinId="9" hidden="1"/>
    <cellStyle name="Followed Hyperlink" xfId="1118" builtinId="9" hidden="1"/>
    <cellStyle name="Followed Hyperlink" xfId="1120" builtinId="9" hidden="1"/>
    <cellStyle name="Followed Hyperlink" xfId="1122" builtinId="9" hidden="1"/>
    <cellStyle name="Followed Hyperlink" xfId="1124" builtinId="9" hidden="1"/>
    <cellStyle name="Followed Hyperlink" xfId="1126" builtinId="9" hidden="1"/>
    <cellStyle name="Followed Hyperlink" xfId="1128" builtinId="9" hidden="1"/>
    <cellStyle name="Followed Hyperlink" xfId="1130" builtinId="9" hidden="1"/>
    <cellStyle name="Followed Hyperlink" xfId="1132" builtinId="9" hidden="1"/>
    <cellStyle name="Followed Hyperlink" xfId="1134" builtinId="9" hidden="1"/>
    <cellStyle name="Followed Hyperlink" xfId="1136" builtinId="9" hidden="1"/>
    <cellStyle name="Followed Hyperlink" xfId="1138" builtinId="9" hidden="1"/>
    <cellStyle name="Followed Hyperlink" xfId="1140" builtinId="9" hidden="1"/>
    <cellStyle name="Followed Hyperlink" xfId="1142" builtinId="9" hidden="1"/>
    <cellStyle name="Followed Hyperlink" xfId="1144" builtinId="9" hidden="1"/>
    <cellStyle name="Followed Hyperlink" xfId="1146" builtinId="9" hidden="1"/>
    <cellStyle name="Followed Hyperlink" xfId="1148" builtinId="9" hidden="1"/>
    <cellStyle name="Followed Hyperlink" xfId="1150" builtinId="9" hidden="1"/>
    <cellStyle name="Followed Hyperlink" xfId="1152" builtinId="9" hidden="1"/>
    <cellStyle name="Followed Hyperlink" xfId="1154" builtinId="9" hidden="1"/>
    <cellStyle name="Followed Hyperlink" xfId="1156" builtinId="9" hidden="1"/>
    <cellStyle name="Followed Hyperlink" xfId="1158" builtinId="9" hidden="1"/>
    <cellStyle name="Followed Hyperlink" xfId="1160" builtinId="9" hidden="1"/>
    <cellStyle name="Followed Hyperlink" xfId="1162" builtinId="9" hidden="1"/>
    <cellStyle name="Followed Hyperlink" xfId="1164" builtinId="9" hidden="1"/>
    <cellStyle name="Followed Hyperlink" xfId="1166" builtinId="9" hidden="1"/>
    <cellStyle name="Followed Hyperlink" xfId="1168" builtinId="9" hidden="1"/>
    <cellStyle name="Followed Hyperlink" xfId="1170" builtinId="9" hidden="1"/>
    <cellStyle name="Followed Hyperlink" xfId="1172" builtinId="9" hidden="1"/>
    <cellStyle name="Followed Hyperlink" xfId="1174" builtinId="9" hidden="1"/>
    <cellStyle name="Followed Hyperlink" xfId="1176" builtinId="9" hidden="1"/>
    <cellStyle name="Followed Hyperlink" xfId="1178" builtinId="9" hidden="1"/>
    <cellStyle name="Followed Hyperlink" xfId="1180" builtinId="9" hidden="1"/>
    <cellStyle name="Followed Hyperlink" xfId="1182" builtinId="9" hidden="1"/>
    <cellStyle name="Followed Hyperlink" xfId="1184" builtinId="9" hidden="1"/>
    <cellStyle name="Followed Hyperlink" xfId="1186" builtinId="9" hidden="1"/>
    <cellStyle name="Followed Hyperlink" xfId="1188" builtinId="9" hidden="1"/>
    <cellStyle name="Followed Hyperlink" xfId="1190" builtinId="9" hidden="1"/>
    <cellStyle name="Followed Hyperlink" xfId="1192" builtinId="9" hidden="1"/>
    <cellStyle name="Followed Hyperlink" xfId="1194" builtinId="9" hidden="1"/>
    <cellStyle name="Followed Hyperlink" xfId="1196" builtinId="9" hidden="1"/>
    <cellStyle name="Followed Hyperlink" xfId="1198" builtinId="9" hidden="1"/>
    <cellStyle name="Followed Hyperlink" xfId="1200" builtinId="9" hidden="1"/>
    <cellStyle name="Followed Hyperlink" xfId="1202" builtinId="9" hidden="1"/>
    <cellStyle name="Followed Hyperlink" xfId="1204" builtinId="9" hidden="1"/>
    <cellStyle name="Followed Hyperlink" xfId="1206" builtinId="9" hidden="1"/>
    <cellStyle name="Followed Hyperlink" xfId="1208" builtinId="9" hidden="1"/>
    <cellStyle name="Followed Hyperlink" xfId="1210" builtinId="9" hidden="1"/>
    <cellStyle name="Followed Hyperlink" xfId="1212" builtinId="9" hidden="1"/>
    <cellStyle name="Followed Hyperlink" xfId="1214" builtinId="9" hidden="1"/>
    <cellStyle name="Followed Hyperlink" xfId="1216" builtinId="9" hidden="1"/>
    <cellStyle name="Followed Hyperlink" xfId="1218"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075"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4" builtinId="9" hidden="1"/>
    <cellStyle name="Followed Hyperlink" xfId="1286" builtinId="9" hidden="1"/>
    <cellStyle name="Followed Hyperlink" xfId="1288" builtinId="9" hidden="1"/>
    <cellStyle name="Followed Hyperlink" xfId="1290" builtinId="9" hidden="1"/>
    <cellStyle name="Followed Hyperlink" xfId="1292" builtinId="9" hidden="1"/>
    <cellStyle name="Followed Hyperlink" xfId="1294" builtinId="9" hidden="1"/>
    <cellStyle name="Followed Hyperlink" xfId="1296" builtinId="9" hidden="1"/>
    <cellStyle name="Followed Hyperlink" xfId="1298" builtinId="9" hidden="1"/>
    <cellStyle name="Followed Hyperlink" xfId="1300" builtinId="9" hidden="1"/>
    <cellStyle name="Followed Hyperlink" xfId="1302" builtinId="9" hidden="1"/>
    <cellStyle name="Followed Hyperlink" xfId="1304" builtinId="9" hidden="1"/>
    <cellStyle name="Followed Hyperlink" xfId="1306" builtinId="9" hidden="1"/>
    <cellStyle name="Followed Hyperlink" xfId="1308" builtinId="9" hidden="1"/>
    <cellStyle name="Followed Hyperlink" xfId="1310" builtinId="9" hidden="1"/>
    <cellStyle name="Followed Hyperlink" xfId="1312" builtinId="9" hidden="1"/>
    <cellStyle name="Followed Hyperlink" xfId="1314" builtinId="9" hidden="1"/>
    <cellStyle name="Followed Hyperlink" xfId="1316" builtinId="9" hidden="1"/>
    <cellStyle name="Followed Hyperlink" xfId="1318" builtinId="9" hidden="1"/>
    <cellStyle name="Followed Hyperlink" xfId="1320" builtinId="9" hidden="1"/>
    <cellStyle name="Followed Hyperlink" xfId="1322" builtinId="9" hidden="1"/>
    <cellStyle name="Followed Hyperlink" xfId="1324" builtinId="9" hidden="1"/>
    <cellStyle name="Followed Hyperlink" xfId="1326" builtinId="9" hidden="1"/>
    <cellStyle name="Followed Hyperlink" xfId="1328" builtinId="9" hidden="1"/>
    <cellStyle name="Followed Hyperlink" xfId="1330" builtinId="9" hidden="1"/>
    <cellStyle name="Followed Hyperlink" xfId="1332" builtinId="9" hidden="1"/>
    <cellStyle name="Followed Hyperlink" xfId="1334" builtinId="9" hidden="1"/>
    <cellStyle name="Followed Hyperlink" xfId="1336" builtinId="9" hidden="1"/>
    <cellStyle name="Followed Hyperlink" xfId="1338" builtinId="9" hidden="1"/>
    <cellStyle name="Followed Hyperlink" xfId="1340" builtinId="9" hidden="1"/>
    <cellStyle name="Followed Hyperlink" xfId="1342" builtinId="9" hidden="1"/>
    <cellStyle name="Followed Hyperlink" xfId="1344" builtinId="9" hidden="1"/>
    <cellStyle name="Followed Hyperlink" xfId="1346" builtinId="9" hidden="1"/>
    <cellStyle name="Followed Hyperlink" xfId="1348"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82" builtinId="9" hidden="1"/>
    <cellStyle name="Followed Hyperlink" xfId="1384" builtinId="9" hidden="1"/>
    <cellStyle name="Followed Hyperlink" xfId="1386" builtinId="9" hidden="1"/>
    <cellStyle name="Followed Hyperlink" xfId="1388" builtinId="9" hidden="1"/>
    <cellStyle name="Followed Hyperlink" xfId="1390" builtinId="9" hidden="1"/>
    <cellStyle name="Followed Hyperlink" xfId="1392" builtinId="9" hidden="1"/>
    <cellStyle name="Followed Hyperlink" xfId="1394" builtinId="9" hidden="1"/>
    <cellStyle name="Followed Hyperlink" xfId="1396" builtinId="9" hidden="1"/>
    <cellStyle name="Followed Hyperlink" xfId="1398" builtinId="9" hidden="1"/>
    <cellStyle name="Followed Hyperlink" xfId="1400" builtinId="9" hidden="1"/>
    <cellStyle name="Followed Hyperlink" xfId="1402" builtinId="9" hidden="1"/>
    <cellStyle name="Followed Hyperlink" xfId="1404" builtinId="9" hidden="1"/>
    <cellStyle name="Followed Hyperlink" xfId="1406" builtinId="9" hidden="1"/>
    <cellStyle name="Followed Hyperlink" xfId="1408" builtinId="9" hidden="1"/>
    <cellStyle name="Followed Hyperlink" xfId="1410"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6" builtinId="9" hidden="1"/>
    <cellStyle name="Followed Hyperlink" xfId="1548" builtinId="9" hidden="1"/>
    <cellStyle name="Followed Hyperlink" xfId="1550" builtinId="9" hidden="1"/>
    <cellStyle name="Followed Hyperlink" xfId="1552" builtinId="9" hidden="1"/>
    <cellStyle name="Followed Hyperlink" xfId="1554" builtinId="9" hidden="1"/>
    <cellStyle name="Followed Hyperlink" xfId="1556" builtinId="9" hidden="1"/>
    <cellStyle name="Followed Hyperlink" xfId="1558" builtinId="9" hidden="1"/>
    <cellStyle name="Followed Hyperlink" xfId="1560" builtinId="9" hidden="1"/>
    <cellStyle name="Followed Hyperlink" xfId="1562" builtinId="9" hidden="1"/>
    <cellStyle name="Followed Hyperlink" xfId="1564" builtinId="9" hidden="1"/>
    <cellStyle name="Followed Hyperlink" xfId="1566" builtinId="9" hidden="1"/>
    <cellStyle name="Followed Hyperlink" xfId="1568" builtinId="9" hidden="1"/>
    <cellStyle name="Followed Hyperlink" xfId="1570" builtinId="9" hidden="1"/>
    <cellStyle name="Followed Hyperlink" xfId="1572" builtinId="9" hidden="1"/>
    <cellStyle name="Followed Hyperlink" xfId="1574" builtinId="9" hidden="1"/>
    <cellStyle name="Followed Hyperlink" xfId="1576" builtinId="9" hidden="1"/>
    <cellStyle name="Followed Hyperlink" xfId="1578" builtinId="9" hidden="1"/>
    <cellStyle name="Followed Hyperlink" xfId="1580" builtinId="9" hidden="1"/>
    <cellStyle name="Followed Hyperlink" xfId="1582" builtinId="9" hidden="1"/>
    <cellStyle name="Followed Hyperlink" xfId="1584" builtinId="9" hidden="1"/>
    <cellStyle name="Followed Hyperlink" xfId="1586" builtinId="9" hidden="1"/>
    <cellStyle name="Followed Hyperlink" xfId="1588" builtinId="9" hidden="1"/>
    <cellStyle name="Followed Hyperlink" xfId="1590" builtinId="9" hidden="1"/>
    <cellStyle name="Followed Hyperlink" xfId="1592" builtinId="9" hidden="1"/>
    <cellStyle name="Followed Hyperlink" xfId="1594"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430"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Followed Hyperlink" xfId="1714" builtinId="9" hidden="1"/>
    <cellStyle name="Followed Hyperlink" xfId="1716" builtinId="9" hidden="1"/>
    <cellStyle name="Followed Hyperlink" xfId="1718" builtinId="9" hidden="1"/>
    <cellStyle name="Followed Hyperlink" xfId="1720" builtinId="9" hidden="1"/>
    <cellStyle name="Followed Hyperlink" xfId="1722" builtinId="9" hidden="1"/>
    <cellStyle name="Followed Hyperlink" xfId="1724" builtinId="9" hidden="1"/>
    <cellStyle name="Followed Hyperlink" xfId="1726" builtinId="9" hidden="1"/>
    <cellStyle name="Followed Hyperlink" xfId="1728" builtinId="9" hidden="1"/>
    <cellStyle name="Followed Hyperlink" xfId="1730" builtinId="9" hidden="1"/>
    <cellStyle name="Followed Hyperlink" xfId="1732" builtinId="9" hidden="1"/>
    <cellStyle name="Followed Hyperlink" xfId="1734" builtinId="9" hidden="1"/>
    <cellStyle name="Followed Hyperlink" xfId="1736" builtinId="9" hidden="1"/>
    <cellStyle name="Followed Hyperlink" xfId="1738" builtinId="9" hidden="1"/>
    <cellStyle name="Followed Hyperlink" xfId="1740" builtinId="9" hidden="1"/>
    <cellStyle name="Followed Hyperlink" xfId="1742" builtinId="9" hidden="1"/>
    <cellStyle name="Followed Hyperlink" xfId="1744" builtinId="9" hidden="1"/>
    <cellStyle name="Followed Hyperlink" xfId="1746" builtinId="9" hidden="1"/>
    <cellStyle name="Followed Hyperlink" xfId="1748" builtinId="9" hidden="1"/>
    <cellStyle name="Followed Hyperlink" xfId="1750" builtinId="9" hidden="1"/>
    <cellStyle name="Followed Hyperlink" xfId="1752" builtinId="9" hidden="1"/>
    <cellStyle name="Followed Hyperlink" xfId="1754" builtinId="9" hidden="1"/>
    <cellStyle name="Followed Hyperlink" xfId="1756" builtinId="9" hidden="1"/>
    <cellStyle name="Followed Hyperlink" xfId="1758" builtinId="9" hidden="1"/>
    <cellStyle name="Followed Hyperlink" xfId="1760" builtinId="9" hidden="1"/>
    <cellStyle name="Followed Hyperlink" xfId="1762" builtinId="9" hidden="1"/>
    <cellStyle name="Followed Hyperlink" xfId="1764" builtinId="9" hidden="1"/>
    <cellStyle name="Followed Hyperlink" xfId="1766" builtinId="9" hidden="1"/>
    <cellStyle name="Followed Hyperlink" xfId="1768" builtinId="9" hidden="1"/>
    <cellStyle name="Followed Hyperlink" xfId="1770" builtinId="9" hidden="1"/>
    <cellStyle name="Followed Hyperlink" xfId="1772" builtinId="9" hidden="1"/>
    <cellStyle name="Followed Hyperlink" xfId="1774" builtinId="9" hidden="1"/>
    <cellStyle name="Followed Hyperlink" xfId="1776" builtinId="9" hidden="1"/>
    <cellStyle name="Followed Hyperlink" xfId="1778" builtinId="9" hidden="1"/>
    <cellStyle name="Followed Hyperlink" xfId="1780" builtinId="9" hidden="1"/>
    <cellStyle name="Followed Hyperlink" xfId="1782" builtinId="9" hidden="1"/>
    <cellStyle name="Followed Hyperlink" xfId="1784" builtinId="9"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Hyperlink" xfId="124" builtinId="8" hidden="1"/>
    <cellStyle name="Hyperlink" xfId="126" builtinId="8" hidden="1"/>
    <cellStyle name="Hyperlink" xfId="128" builtinId="8" hidden="1"/>
    <cellStyle name="Hyperlink" xfId="130" builtinId="8" hidden="1"/>
    <cellStyle name="Hyperlink" xfId="132" builtinId="8" hidden="1"/>
    <cellStyle name="Hyperlink" xfId="134" builtinId="8" hidden="1"/>
    <cellStyle name="Hyperlink" xfId="136" builtinId="8" hidden="1"/>
    <cellStyle name="Hyperlink" xfId="138" builtinId="8" hidden="1"/>
    <cellStyle name="Hyperlink" xfId="140" builtinId="8" hidden="1"/>
    <cellStyle name="Hyperlink" xfId="142" builtinId="8" hidden="1"/>
    <cellStyle name="Hyperlink" xfId="144" builtinId="8" hidden="1"/>
    <cellStyle name="Hyperlink" xfId="146" builtinId="8" hidden="1"/>
    <cellStyle name="Hyperlink" xfId="148"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7"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542"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Hyperlink" xfId="859" builtinId="8" hidden="1"/>
    <cellStyle name="Hyperlink" xfId="861" builtinId="8" hidden="1"/>
    <cellStyle name="Hyperlink" xfId="863" builtinId="8" hidden="1"/>
    <cellStyle name="Hyperlink" xfId="865" builtinId="8" hidden="1"/>
    <cellStyle name="Hyperlink" xfId="867" builtinId="8" hidden="1"/>
    <cellStyle name="Hyperlink" xfId="869" builtinId="8" hidden="1"/>
    <cellStyle name="Hyperlink" xfId="871" builtinId="8" hidden="1"/>
    <cellStyle name="Hyperlink" xfId="873" builtinId="8" hidden="1"/>
    <cellStyle name="Hyperlink" xfId="875" builtinId="8" hidden="1"/>
    <cellStyle name="Hyperlink" xfId="877" builtinId="8" hidden="1"/>
    <cellStyle name="Hyperlink" xfId="879" builtinId="8" hidden="1"/>
    <cellStyle name="Hyperlink" xfId="881" builtinId="8" hidden="1"/>
    <cellStyle name="Hyperlink" xfId="883" builtinId="8" hidden="1"/>
    <cellStyle name="Hyperlink" xfId="885" builtinId="8" hidden="1"/>
    <cellStyle name="Hyperlink" xfId="887" builtinId="8" hidden="1"/>
    <cellStyle name="Hyperlink" xfId="889" builtinId="8" hidden="1"/>
    <cellStyle name="Hyperlink" xfId="891" builtinId="8" hidden="1"/>
    <cellStyle name="Hyperlink" xfId="893" builtinId="8" hidden="1"/>
    <cellStyle name="Hyperlink" xfId="895" builtinId="8" hidden="1"/>
    <cellStyle name="Hyperlink" xfId="720" builtinId="8" hidden="1"/>
    <cellStyle name="Hyperlink" xfId="899" builtinId="8" hidden="1"/>
    <cellStyle name="Hyperlink" xfId="901" builtinId="8" hidden="1"/>
    <cellStyle name="Hyperlink" xfId="903" builtinId="8" hidden="1"/>
    <cellStyle name="Hyperlink" xfId="905" builtinId="8" hidden="1"/>
    <cellStyle name="Hyperlink" xfId="907" builtinId="8" hidden="1"/>
    <cellStyle name="Hyperlink" xfId="909" builtinId="8" hidden="1"/>
    <cellStyle name="Hyperlink" xfId="911" builtinId="8" hidden="1"/>
    <cellStyle name="Hyperlink" xfId="913" builtinId="8" hidden="1"/>
    <cellStyle name="Hyperlink" xfId="915" builtinId="8" hidden="1"/>
    <cellStyle name="Hyperlink" xfId="917" builtinId="8" hidden="1"/>
    <cellStyle name="Hyperlink" xfId="919" builtinId="8" hidden="1"/>
    <cellStyle name="Hyperlink" xfId="921" builtinId="8" hidden="1"/>
    <cellStyle name="Hyperlink" xfId="923" builtinId="8" hidden="1"/>
    <cellStyle name="Hyperlink" xfId="925" builtinId="8" hidden="1"/>
    <cellStyle name="Hyperlink" xfId="927" builtinId="8" hidden="1"/>
    <cellStyle name="Hyperlink" xfId="929" builtinId="8" hidden="1"/>
    <cellStyle name="Hyperlink" xfId="931" builtinId="8" hidden="1"/>
    <cellStyle name="Hyperlink" xfId="933" builtinId="8" hidden="1"/>
    <cellStyle name="Hyperlink" xfId="935" builtinId="8" hidden="1"/>
    <cellStyle name="Hyperlink" xfId="937" builtinId="8" hidden="1"/>
    <cellStyle name="Hyperlink" xfId="939" builtinId="8" hidden="1"/>
    <cellStyle name="Hyperlink" xfId="941" builtinId="8" hidden="1"/>
    <cellStyle name="Hyperlink" xfId="943" builtinId="8" hidden="1"/>
    <cellStyle name="Hyperlink" xfId="945" builtinId="8" hidden="1"/>
    <cellStyle name="Hyperlink" xfId="947" builtinId="8" hidden="1"/>
    <cellStyle name="Hyperlink" xfId="949" builtinId="8" hidden="1"/>
    <cellStyle name="Hyperlink" xfId="951" builtinId="8" hidden="1"/>
    <cellStyle name="Hyperlink" xfId="953" builtinId="8" hidden="1"/>
    <cellStyle name="Hyperlink" xfId="955" builtinId="8" hidden="1"/>
    <cellStyle name="Hyperlink" xfId="957" builtinId="8" hidden="1"/>
    <cellStyle name="Hyperlink" xfId="959" builtinId="8" hidden="1"/>
    <cellStyle name="Hyperlink" xfId="961" builtinId="8" hidden="1"/>
    <cellStyle name="Hyperlink" xfId="963" builtinId="8" hidden="1"/>
    <cellStyle name="Hyperlink" xfId="965" builtinId="8" hidden="1"/>
    <cellStyle name="Hyperlink" xfId="967" builtinId="8" hidden="1"/>
    <cellStyle name="Hyperlink" xfId="969" builtinId="8" hidden="1"/>
    <cellStyle name="Hyperlink" xfId="971" builtinId="8" hidden="1"/>
    <cellStyle name="Hyperlink" xfId="973" builtinId="8" hidden="1"/>
    <cellStyle name="Hyperlink" xfId="975" builtinId="8" hidden="1"/>
    <cellStyle name="Hyperlink" xfId="977" builtinId="8" hidden="1"/>
    <cellStyle name="Hyperlink" xfId="979" builtinId="8" hidden="1"/>
    <cellStyle name="Hyperlink" xfId="981" builtinId="8" hidden="1"/>
    <cellStyle name="Hyperlink" xfId="983" builtinId="8" hidden="1"/>
    <cellStyle name="Hyperlink" xfId="985" builtinId="8" hidden="1"/>
    <cellStyle name="Hyperlink" xfId="987" builtinId="8" hidden="1"/>
    <cellStyle name="Hyperlink" xfId="989" builtinId="8" hidden="1"/>
    <cellStyle name="Hyperlink" xfId="991" builtinId="8" hidden="1"/>
    <cellStyle name="Hyperlink" xfId="993" builtinId="8" hidden="1"/>
    <cellStyle name="Hyperlink" xfId="995" builtinId="8" hidden="1"/>
    <cellStyle name="Hyperlink" xfId="997" builtinId="8" hidden="1"/>
    <cellStyle name="Hyperlink" xfId="999" builtinId="8" hidden="1"/>
    <cellStyle name="Hyperlink" xfId="1001" builtinId="8" hidden="1"/>
    <cellStyle name="Hyperlink" xfId="1003" builtinId="8" hidden="1"/>
    <cellStyle name="Hyperlink" xfId="1005" builtinId="8" hidden="1"/>
    <cellStyle name="Hyperlink" xfId="1007" builtinId="8" hidden="1"/>
    <cellStyle name="Hyperlink" xfId="1009" builtinId="8" hidden="1"/>
    <cellStyle name="Hyperlink" xfId="1011" builtinId="8" hidden="1"/>
    <cellStyle name="Hyperlink" xfId="1013" builtinId="8" hidden="1"/>
    <cellStyle name="Hyperlink" xfId="1015" builtinId="8" hidden="1"/>
    <cellStyle name="Hyperlink" xfId="1017" builtinId="8" hidden="1"/>
    <cellStyle name="Hyperlink" xfId="1019" builtinId="8" hidden="1"/>
    <cellStyle name="Hyperlink" xfId="1021" builtinId="8" hidden="1"/>
    <cellStyle name="Hyperlink" xfId="1023" builtinId="8" hidden="1"/>
    <cellStyle name="Hyperlink" xfId="1025" builtinId="8" hidden="1"/>
    <cellStyle name="Hyperlink" xfId="1027" builtinId="8" hidden="1"/>
    <cellStyle name="Hyperlink" xfId="1029" builtinId="8" hidden="1"/>
    <cellStyle name="Hyperlink" xfId="1031" builtinId="8" hidden="1"/>
    <cellStyle name="Hyperlink" xfId="1033" builtinId="8" hidden="1"/>
    <cellStyle name="Hyperlink" xfId="1035" builtinId="8" hidden="1"/>
    <cellStyle name="Hyperlink" xfId="1037" builtinId="8" hidden="1"/>
    <cellStyle name="Hyperlink" xfId="1039" builtinId="8" hidden="1"/>
    <cellStyle name="Hyperlink" xfId="1041" builtinId="8" hidden="1"/>
    <cellStyle name="Hyperlink" xfId="1043" builtinId="8" hidden="1"/>
    <cellStyle name="Hyperlink" xfId="1045" builtinId="8" hidden="1"/>
    <cellStyle name="Hyperlink" xfId="1047" builtinId="8" hidden="1"/>
    <cellStyle name="Hyperlink" xfId="1049" builtinId="8" hidden="1"/>
    <cellStyle name="Hyperlink" xfId="1051" builtinId="8" hidden="1"/>
    <cellStyle name="Hyperlink" xfId="1053" builtinId="8" hidden="1"/>
    <cellStyle name="Hyperlink" xfId="1055" builtinId="8" hidden="1"/>
    <cellStyle name="Hyperlink" xfId="1057" builtinId="8" hidden="1"/>
    <cellStyle name="Hyperlink" xfId="1059" builtinId="8" hidden="1"/>
    <cellStyle name="Hyperlink" xfId="1061" builtinId="8" hidden="1"/>
    <cellStyle name="Hyperlink" xfId="1063" builtinId="8" hidden="1"/>
    <cellStyle name="Hyperlink" xfId="1065" builtinId="8" hidden="1"/>
    <cellStyle name="Hyperlink" xfId="1067" builtinId="8" hidden="1"/>
    <cellStyle name="Hyperlink" xfId="1069" builtinId="8" hidden="1"/>
    <cellStyle name="Hyperlink" xfId="1071" builtinId="8" hidden="1"/>
    <cellStyle name="Hyperlink" xfId="1073" builtinId="8" hidden="1"/>
    <cellStyle name="Hyperlink" xfId="898" builtinId="8" hidden="1"/>
    <cellStyle name="Hyperlink" xfId="1077" builtinId="8" hidden="1"/>
    <cellStyle name="Hyperlink" xfId="1079" builtinId="8" hidden="1"/>
    <cellStyle name="Hyperlink" xfId="1081" builtinId="8" hidden="1"/>
    <cellStyle name="Hyperlink" xfId="1083" builtinId="8" hidden="1"/>
    <cellStyle name="Hyperlink" xfId="1085" builtinId="8" hidden="1"/>
    <cellStyle name="Hyperlink" xfId="1087" builtinId="8" hidden="1"/>
    <cellStyle name="Hyperlink" xfId="1089" builtinId="8" hidden="1"/>
    <cellStyle name="Hyperlink" xfId="1091" builtinId="8" hidden="1"/>
    <cellStyle name="Hyperlink" xfId="1093" builtinId="8" hidden="1"/>
    <cellStyle name="Hyperlink" xfId="1095" builtinId="8" hidden="1"/>
    <cellStyle name="Hyperlink" xfId="1097" builtinId="8" hidden="1"/>
    <cellStyle name="Hyperlink" xfId="1099" builtinId="8" hidden="1"/>
    <cellStyle name="Hyperlink" xfId="1101" builtinId="8" hidden="1"/>
    <cellStyle name="Hyperlink" xfId="1103" builtinId="8" hidden="1"/>
    <cellStyle name="Hyperlink" xfId="1105" builtinId="8" hidden="1"/>
    <cellStyle name="Hyperlink" xfId="1107" builtinId="8" hidden="1"/>
    <cellStyle name="Hyperlink" xfId="1109" builtinId="8" hidden="1"/>
    <cellStyle name="Hyperlink" xfId="1111" builtinId="8" hidden="1"/>
    <cellStyle name="Hyperlink" xfId="1113" builtinId="8" hidden="1"/>
    <cellStyle name="Hyperlink" xfId="1115" builtinId="8" hidden="1"/>
    <cellStyle name="Hyperlink" xfId="1117" builtinId="8" hidden="1"/>
    <cellStyle name="Hyperlink" xfId="1119" builtinId="8" hidden="1"/>
    <cellStyle name="Hyperlink" xfId="1121" builtinId="8" hidden="1"/>
    <cellStyle name="Hyperlink" xfId="1123" builtinId="8" hidden="1"/>
    <cellStyle name="Hyperlink" xfId="1125" builtinId="8" hidden="1"/>
    <cellStyle name="Hyperlink" xfId="1127" builtinId="8" hidden="1"/>
    <cellStyle name="Hyperlink" xfId="1129" builtinId="8" hidden="1"/>
    <cellStyle name="Hyperlink" xfId="1131" builtinId="8" hidden="1"/>
    <cellStyle name="Hyperlink" xfId="1133" builtinId="8" hidden="1"/>
    <cellStyle name="Hyperlink" xfId="1135" builtinId="8" hidden="1"/>
    <cellStyle name="Hyperlink" xfId="1137" builtinId="8" hidden="1"/>
    <cellStyle name="Hyperlink" xfId="1139" builtinId="8" hidden="1"/>
    <cellStyle name="Hyperlink" xfId="1141" builtinId="8" hidden="1"/>
    <cellStyle name="Hyperlink" xfId="1143" builtinId="8" hidden="1"/>
    <cellStyle name="Hyperlink" xfId="1145" builtinId="8" hidden="1"/>
    <cellStyle name="Hyperlink" xfId="1147" builtinId="8" hidden="1"/>
    <cellStyle name="Hyperlink" xfId="1149" builtinId="8" hidden="1"/>
    <cellStyle name="Hyperlink" xfId="1151" builtinId="8" hidden="1"/>
    <cellStyle name="Hyperlink" xfId="1153" builtinId="8" hidden="1"/>
    <cellStyle name="Hyperlink" xfId="1155" builtinId="8" hidden="1"/>
    <cellStyle name="Hyperlink" xfId="1157" builtinId="8" hidden="1"/>
    <cellStyle name="Hyperlink" xfId="1159" builtinId="8" hidden="1"/>
    <cellStyle name="Hyperlink" xfId="1161" builtinId="8" hidden="1"/>
    <cellStyle name="Hyperlink" xfId="1163" builtinId="8" hidden="1"/>
    <cellStyle name="Hyperlink" xfId="1165" builtinId="8" hidden="1"/>
    <cellStyle name="Hyperlink" xfId="1167" builtinId="8" hidden="1"/>
    <cellStyle name="Hyperlink" xfId="1169" builtinId="8" hidden="1"/>
    <cellStyle name="Hyperlink" xfId="1171" builtinId="8" hidden="1"/>
    <cellStyle name="Hyperlink" xfId="1173" builtinId="8" hidden="1"/>
    <cellStyle name="Hyperlink" xfId="1175" builtinId="8" hidden="1"/>
    <cellStyle name="Hyperlink" xfId="1177" builtinId="8" hidden="1"/>
    <cellStyle name="Hyperlink" xfId="1179" builtinId="8" hidden="1"/>
    <cellStyle name="Hyperlink" xfId="1181" builtinId="8" hidden="1"/>
    <cellStyle name="Hyperlink" xfId="1183" builtinId="8" hidden="1"/>
    <cellStyle name="Hyperlink" xfId="1185" builtinId="8" hidden="1"/>
    <cellStyle name="Hyperlink" xfId="1187" builtinId="8" hidden="1"/>
    <cellStyle name="Hyperlink" xfId="1189" builtinId="8" hidden="1"/>
    <cellStyle name="Hyperlink" xfId="1191" builtinId="8" hidden="1"/>
    <cellStyle name="Hyperlink" xfId="1193" builtinId="8" hidden="1"/>
    <cellStyle name="Hyperlink" xfId="1195" builtinId="8" hidden="1"/>
    <cellStyle name="Hyperlink" xfId="1197" builtinId="8" hidden="1"/>
    <cellStyle name="Hyperlink" xfId="1199" builtinId="8" hidden="1"/>
    <cellStyle name="Hyperlink" xfId="1201" builtinId="8" hidden="1"/>
    <cellStyle name="Hyperlink" xfId="1203" builtinId="8" hidden="1"/>
    <cellStyle name="Hyperlink" xfId="1205" builtinId="8" hidden="1"/>
    <cellStyle name="Hyperlink" xfId="1207" builtinId="8" hidden="1"/>
    <cellStyle name="Hyperlink" xfId="1209" builtinId="8" hidden="1"/>
    <cellStyle name="Hyperlink" xfId="1211" builtinId="8" hidden="1"/>
    <cellStyle name="Hyperlink" xfId="1213" builtinId="8" hidden="1"/>
    <cellStyle name="Hyperlink" xfId="1215" builtinId="8" hidden="1"/>
    <cellStyle name="Hyperlink" xfId="1217"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076"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hidden="1"/>
    <cellStyle name="Hyperlink" xfId="1283" builtinId="8" hidden="1"/>
    <cellStyle name="Hyperlink" xfId="1285" builtinId="8" hidden="1"/>
    <cellStyle name="Hyperlink" xfId="1287" builtinId="8" hidden="1"/>
    <cellStyle name="Hyperlink" xfId="1289" builtinId="8" hidden="1"/>
    <cellStyle name="Hyperlink" xfId="1291" builtinId="8" hidden="1"/>
    <cellStyle name="Hyperlink" xfId="1293" builtinId="8" hidden="1"/>
    <cellStyle name="Hyperlink" xfId="1295" builtinId="8" hidden="1"/>
    <cellStyle name="Hyperlink" xfId="1297" builtinId="8" hidden="1"/>
    <cellStyle name="Hyperlink" xfId="1299" builtinId="8" hidden="1"/>
    <cellStyle name="Hyperlink" xfId="1301" builtinId="8" hidden="1"/>
    <cellStyle name="Hyperlink" xfId="1303" builtinId="8" hidden="1"/>
    <cellStyle name="Hyperlink" xfId="1305" builtinId="8" hidden="1"/>
    <cellStyle name="Hyperlink" xfId="1307" builtinId="8" hidden="1"/>
    <cellStyle name="Hyperlink" xfId="1309" builtinId="8" hidden="1"/>
    <cellStyle name="Hyperlink" xfId="1311" builtinId="8" hidden="1"/>
    <cellStyle name="Hyperlink" xfId="1313" builtinId="8" hidden="1"/>
    <cellStyle name="Hyperlink" xfId="1315" builtinId="8" hidden="1"/>
    <cellStyle name="Hyperlink" xfId="1317" builtinId="8" hidden="1"/>
    <cellStyle name="Hyperlink" xfId="1319" builtinId="8" hidden="1"/>
    <cellStyle name="Hyperlink" xfId="1321" builtinId="8" hidden="1"/>
    <cellStyle name="Hyperlink" xfId="1323" builtinId="8" hidden="1"/>
    <cellStyle name="Hyperlink" xfId="1325" builtinId="8" hidden="1"/>
    <cellStyle name="Hyperlink" xfId="1327" builtinId="8" hidden="1"/>
    <cellStyle name="Hyperlink" xfId="1329" builtinId="8" hidden="1"/>
    <cellStyle name="Hyperlink" xfId="1331" builtinId="8" hidden="1"/>
    <cellStyle name="Hyperlink" xfId="1333" builtinId="8" hidden="1"/>
    <cellStyle name="Hyperlink" xfId="1335" builtinId="8" hidden="1"/>
    <cellStyle name="Hyperlink" xfId="1337" builtinId="8" hidden="1"/>
    <cellStyle name="Hyperlink" xfId="1339" builtinId="8" hidden="1"/>
    <cellStyle name="Hyperlink" xfId="1341" builtinId="8" hidden="1"/>
    <cellStyle name="Hyperlink" xfId="1343" builtinId="8" hidden="1"/>
    <cellStyle name="Hyperlink" xfId="1345" builtinId="8" hidden="1"/>
    <cellStyle name="Hyperlink" xfId="1347" builtinId="8" hidden="1"/>
    <cellStyle name="Hyperlink" xfId="1349"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381" builtinId="8" hidden="1"/>
    <cellStyle name="Hyperlink" xfId="1383" builtinId="8" hidden="1"/>
    <cellStyle name="Hyperlink" xfId="1385" builtinId="8" hidden="1"/>
    <cellStyle name="Hyperlink" xfId="1387" builtinId="8" hidden="1"/>
    <cellStyle name="Hyperlink" xfId="1389" builtinId="8" hidden="1"/>
    <cellStyle name="Hyperlink" xfId="1391" builtinId="8" hidden="1"/>
    <cellStyle name="Hyperlink" xfId="1393" builtinId="8" hidden="1"/>
    <cellStyle name="Hyperlink" xfId="1395" builtinId="8" hidden="1"/>
    <cellStyle name="Hyperlink" xfId="1397" builtinId="8" hidden="1"/>
    <cellStyle name="Hyperlink" xfId="1399" builtinId="8" hidden="1"/>
    <cellStyle name="Hyperlink" xfId="1401" builtinId="8" hidden="1"/>
    <cellStyle name="Hyperlink" xfId="1403" builtinId="8" hidden="1"/>
    <cellStyle name="Hyperlink" xfId="1405" builtinId="8" hidden="1"/>
    <cellStyle name="Hyperlink" xfId="1407" builtinId="8" hidden="1"/>
    <cellStyle name="Hyperlink" xfId="1409"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45" builtinId="8" hidden="1"/>
    <cellStyle name="Hyperlink" xfId="1547" builtinId="8" hidden="1"/>
    <cellStyle name="Hyperlink" xfId="1549" builtinId="8" hidden="1"/>
    <cellStyle name="Hyperlink" xfId="1551" builtinId="8" hidden="1"/>
    <cellStyle name="Hyperlink" xfId="1553" builtinId="8" hidden="1"/>
    <cellStyle name="Hyperlink" xfId="1555" builtinId="8" hidden="1"/>
    <cellStyle name="Hyperlink" xfId="1557" builtinId="8" hidden="1"/>
    <cellStyle name="Hyperlink" xfId="1559" builtinId="8" hidden="1"/>
    <cellStyle name="Hyperlink" xfId="1561" builtinId="8" hidden="1"/>
    <cellStyle name="Hyperlink" xfId="1563" builtinId="8" hidden="1"/>
    <cellStyle name="Hyperlink" xfId="1565" builtinId="8" hidden="1"/>
    <cellStyle name="Hyperlink" xfId="1567" builtinId="8" hidden="1"/>
    <cellStyle name="Hyperlink" xfId="1569" builtinId="8" hidden="1"/>
    <cellStyle name="Hyperlink" xfId="1571" builtinId="8" hidden="1"/>
    <cellStyle name="Hyperlink" xfId="1573" builtinId="8" hidden="1"/>
    <cellStyle name="Hyperlink" xfId="1575" builtinId="8" hidden="1"/>
    <cellStyle name="Hyperlink" xfId="1577" builtinId="8" hidden="1"/>
    <cellStyle name="Hyperlink" xfId="1579" builtinId="8" hidden="1"/>
    <cellStyle name="Hyperlink" xfId="1581" builtinId="8" hidden="1"/>
    <cellStyle name="Hyperlink" xfId="1583" builtinId="8" hidden="1"/>
    <cellStyle name="Hyperlink" xfId="1585" builtinId="8" hidden="1"/>
    <cellStyle name="Hyperlink" xfId="1587" builtinId="8" hidden="1"/>
    <cellStyle name="Hyperlink" xfId="1589" builtinId="8" hidden="1"/>
    <cellStyle name="Hyperlink" xfId="1591" builtinId="8" hidden="1"/>
    <cellStyle name="Hyperlink" xfId="1593" builtinId="8" hidden="1"/>
    <cellStyle name="Hyperlink" xfId="1595"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429"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Hyperlink" xfId="1713" builtinId="8" hidden="1"/>
    <cellStyle name="Hyperlink" xfId="1715" builtinId="8" hidden="1"/>
    <cellStyle name="Hyperlink" xfId="1717" builtinId="8" hidden="1"/>
    <cellStyle name="Hyperlink" xfId="1719" builtinId="8" hidden="1"/>
    <cellStyle name="Hyperlink" xfId="1721" builtinId="8" hidden="1"/>
    <cellStyle name="Hyperlink" xfId="1723" builtinId="8" hidden="1"/>
    <cellStyle name="Hyperlink" xfId="1725" builtinId="8" hidden="1"/>
    <cellStyle name="Hyperlink" xfId="1727" builtinId="8" hidden="1"/>
    <cellStyle name="Hyperlink" xfId="1729" builtinId="8" hidden="1"/>
    <cellStyle name="Hyperlink" xfId="1731" builtinId="8" hidden="1"/>
    <cellStyle name="Hyperlink" xfId="1733" builtinId="8" hidden="1"/>
    <cellStyle name="Hyperlink" xfId="1735" builtinId="8" hidden="1"/>
    <cellStyle name="Hyperlink" xfId="1737" builtinId="8" hidden="1"/>
    <cellStyle name="Hyperlink" xfId="1739" builtinId="8" hidden="1"/>
    <cellStyle name="Hyperlink" xfId="1741" builtinId="8" hidden="1"/>
    <cellStyle name="Hyperlink" xfId="1743" builtinId="8" hidden="1"/>
    <cellStyle name="Hyperlink" xfId="1745" builtinId="8" hidden="1"/>
    <cellStyle name="Hyperlink" xfId="1747" builtinId="8" hidden="1"/>
    <cellStyle name="Hyperlink" xfId="1749" builtinId="8" hidden="1"/>
    <cellStyle name="Hyperlink" xfId="1751" builtinId="8" hidden="1"/>
    <cellStyle name="Hyperlink" xfId="1753" builtinId="8" hidden="1"/>
    <cellStyle name="Hyperlink" xfId="1755" builtinId="8" hidden="1"/>
    <cellStyle name="Hyperlink" xfId="1757" builtinId="8" hidden="1"/>
    <cellStyle name="Hyperlink" xfId="1759" builtinId="8" hidden="1"/>
    <cellStyle name="Hyperlink" xfId="1761" builtinId="8" hidden="1"/>
    <cellStyle name="Hyperlink" xfId="1763" builtinId="8" hidden="1"/>
    <cellStyle name="Hyperlink" xfId="1765" builtinId="8" hidden="1"/>
    <cellStyle name="Hyperlink" xfId="1767" builtinId="8" hidden="1"/>
    <cellStyle name="Hyperlink" xfId="1769" builtinId="8" hidden="1"/>
    <cellStyle name="Hyperlink" xfId="1771" builtinId="8" hidden="1"/>
    <cellStyle name="Hyperlink" xfId="1773" builtinId="8" hidden="1"/>
    <cellStyle name="Hyperlink" xfId="1775" builtinId="8" hidden="1"/>
    <cellStyle name="Hyperlink" xfId="1777" builtinId="8" hidden="1"/>
    <cellStyle name="Hyperlink" xfId="1779" builtinId="8" hidden="1"/>
    <cellStyle name="Hyperlink" xfId="1781" builtinId="8" hidden="1"/>
    <cellStyle name="Hyperlink" xfId="1783" builtinId="8" hidden="1"/>
    <cellStyle name="Normal" xfId="0" builtinId="0"/>
    <cellStyle name="Normal 3 2" xfId="2"/>
    <cellStyle name="Normal 4" xfId="3"/>
    <cellStyle name="Percent" xfId="4" builtinId="5"/>
  </cellStyles>
  <dxfs count="36">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s>
  <tableStyles count="0" defaultTableStyle="TableStyleMedium2" defaultPivotStyle="PivotStyleLight16"/>
  <colors>
    <mruColors>
      <color rgb="FFFFFFCC"/>
      <color rgb="FFFFF6A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wmf"/><Relationship Id="rId2" Type="http://schemas.openxmlformats.org/officeDocument/2006/relationships/image" Target="../media/image2.pn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2409825</xdr:colOff>
      <xdr:row>0</xdr:row>
      <xdr:rowOff>133350</xdr:rowOff>
    </xdr:from>
    <xdr:to>
      <xdr:col>1</xdr:col>
      <xdr:colOff>5124450</xdr:colOff>
      <xdr:row>6</xdr:row>
      <xdr:rowOff>123825</xdr:rowOff>
    </xdr:to>
    <xdr:pic>
      <xdr:nvPicPr>
        <xdr:cNvPr id="1025" name="Picture 1" descr="Envision Logo_PMS"/>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90825" y="133350"/>
          <a:ext cx="2714625" cy="1133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47625</xdr:colOff>
      <xdr:row>0</xdr:row>
      <xdr:rowOff>123825</xdr:rowOff>
    </xdr:from>
    <xdr:to>
      <xdr:col>1</xdr:col>
      <xdr:colOff>2266950</xdr:colOff>
      <xdr:row>5</xdr:row>
      <xdr:rowOff>133350</xdr:rowOff>
    </xdr:to>
    <xdr:pic>
      <xdr:nvPicPr>
        <xdr:cNvPr id="1026" name="Picture 2" descr="USAID Horizontal_RGB_600.bmp"/>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123825"/>
          <a:ext cx="2600325" cy="962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5305425</xdr:colOff>
      <xdr:row>0</xdr:row>
      <xdr:rowOff>38100</xdr:rowOff>
    </xdr:from>
    <xdr:to>
      <xdr:col>1</xdr:col>
      <xdr:colOff>7172325</xdr:colOff>
      <xdr:row>6</xdr:row>
      <xdr:rowOff>28575</xdr:rowOff>
    </xdr:to>
    <xdr:pic>
      <xdr:nvPicPr>
        <xdr:cNvPr id="1027" name="Picture 3" descr="RTI_653_1in_tranPA"/>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686425" y="38100"/>
          <a:ext cx="1866900" cy="1133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hfrawley/AppData/Local/Microsoft/Windows/Temporary%20Internet%20Files/Content.Outlook/ZXLQ15IC/Country%20work%20book_Program_V2_jf-7-30-1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rop downs"/>
      <sheetName val="ENVISION"/>
      <sheetName val="Country"/>
      <sheetName val="Geography"/>
      <sheetName val="Training"/>
      <sheetName val="M&amp;E "/>
      <sheetName val="Drug donations"/>
      <sheetName val="Other donations"/>
      <sheetName val="Historical-calendar"/>
      <sheetName val="FY Tx-all funding"/>
      <sheetName val="SAEs"/>
      <sheetName val="Process"/>
      <sheetName val="Snapshot-Natl"/>
      <sheetName val="Snapshot-District"/>
      <sheetName val="Version"/>
    </sheetNames>
    <sheetDataSet>
      <sheetData sheetId="0">
        <row r="25">
          <cell r="B25" t="str">
            <v>LF baseline sentinel site</v>
          </cell>
        </row>
        <row r="26">
          <cell r="B26" t="str">
            <v>LF baseline spot check</v>
          </cell>
        </row>
        <row r="27">
          <cell r="B27" t="str">
            <v>LF midterm sentinel site</v>
          </cell>
        </row>
        <row r="28">
          <cell r="B28" t="str">
            <v>LF midterm spot check</v>
          </cell>
        </row>
        <row r="29">
          <cell r="B29" t="str">
            <v>LF Pre-TAS sentinel site</v>
          </cell>
        </row>
        <row r="30">
          <cell r="B30" t="str">
            <v>LF Pre-TAS spot-check site</v>
          </cell>
        </row>
        <row r="31">
          <cell r="B31" t="str">
            <v>LF Transmission Assessment Survey (TAS)</v>
          </cell>
        </row>
        <row r="32">
          <cell r="B32" t="str">
            <v>Oncho epidemiological assessment</v>
          </cell>
        </row>
        <row r="33">
          <cell r="B33" t="str">
            <v>Schisto sentinel site</v>
          </cell>
        </row>
        <row r="34">
          <cell r="B34" t="str">
            <v>STH sentinel site</v>
          </cell>
        </row>
        <row r="35">
          <cell r="B35" t="str">
            <v>Trachoma impact survey</v>
          </cell>
        </row>
        <row r="36">
          <cell r="B36" t="str">
            <v>Post-MDA coverage survey</v>
          </cell>
        </row>
        <row r="37">
          <cell r="B37" t="str">
            <v>Post-MDA surveillance</v>
          </cell>
        </row>
        <row r="38">
          <cell r="B38" t="str">
            <v>KAP survey</v>
          </cell>
        </row>
        <row r="39">
          <cell r="B39" t="str">
            <v>Other (Please Specify)</v>
          </cell>
        </row>
        <row r="56">
          <cell r="B56">
            <v>0</v>
          </cell>
        </row>
        <row r="57">
          <cell r="B57">
            <v>1</v>
          </cell>
        </row>
        <row r="58">
          <cell r="B58">
            <v>2</v>
          </cell>
        </row>
        <row r="59">
          <cell r="B59">
            <v>3</v>
          </cell>
        </row>
        <row r="60">
          <cell r="B60">
            <v>4</v>
          </cell>
        </row>
        <row r="61">
          <cell r="B61">
            <v>5</v>
          </cell>
        </row>
        <row r="64">
          <cell r="B64" t="str">
            <v>LF</v>
          </cell>
        </row>
        <row r="65">
          <cell r="B65" t="str">
            <v>Oncho</v>
          </cell>
        </row>
        <row r="66">
          <cell r="B66" t="str">
            <v>Schisto</v>
          </cell>
        </row>
        <row r="67">
          <cell r="B67" t="str">
            <v>STH</v>
          </cell>
        </row>
        <row r="68">
          <cell r="B68" t="str">
            <v>Trachoma</v>
          </cell>
        </row>
        <row r="69">
          <cell r="B69" t="str">
            <v>All Applicable Diseases</v>
          </cell>
        </row>
        <row r="72">
          <cell r="B72" t="str">
            <v>ALB</v>
          </cell>
        </row>
        <row r="73">
          <cell r="B73" t="str">
            <v>DEC</v>
          </cell>
        </row>
        <row r="74">
          <cell r="B74" t="str">
            <v>IVM</v>
          </cell>
        </row>
        <row r="75">
          <cell r="B75" t="str">
            <v>MBD</v>
          </cell>
        </row>
        <row r="76">
          <cell r="B76" t="str">
            <v>PZQ</v>
          </cell>
        </row>
        <row r="77">
          <cell r="B77" t="str">
            <v>Tetra</v>
          </cell>
        </row>
        <row r="78">
          <cell r="B78" t="str">
            <v>Zithro (POS)</v>
          </cell>
        </row>
        <row r="79">
          <cell r="B79" t="str">
            <v>Zithro (Tablets)</v>
          </cell>
        </row>
        <row r="82">
          <cell r="B82" t="str">
            <v>Pfizer/ITI</v>
          </cell>
        </row>
        <row r="83">
          <cell r="B83" t="str">
            <v>GSK/WHO/ALB</v>
          </cell>
        </row>
        <row r="84">
          <cell r="B84" t="str">
            <v>Merck/MDP/IVM</v>
          </cell>
        </row>
        <row r="85">
          <cell r="B85" t="str">
            <v>J&amp;J/CWW</v>
          </cell>
        </row>
        <row r="86">
          <cell r="B86" t="str">
            <v>Merck-Serono/WHO</v>
          </cell>
        </row>
        <row r="87">
          <cell r="B87" t="str">
            <v>EISAI/WHO</v>
          </cell>
        </row>
        <row r="88">
          <cell r="B88" t="str">
            <v>Other (Please Specify)</v>
          </cell>
        </row>
        <row r="125">
          <cell r="B125" t="str">
            <v>Yes</v>
          </cell>
        </row>
        <row r="126">
          <cell r="B126" t="str">
            <v>No</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298"/>
  <sheetViews>
    <sheetView workbookViewId="0"/>
  </sheetViews>
  <sheetFormatPr defaultColWidth="8.85546875" defaultRowHeight="15" x14ac:dyDescent="0.25"/>
  <cols>
    <col min="1" max="1" width="36" style="1" customWidth="1"/>
    <col min="2" max="2" width="35.140625" style="96" bestFit="1" customWidth="1"/>
    <col min="3" max="3" width="97" style="1" customWidth="1"/>
    <col min="4" max="4" width="21" style="1" bestFit="1" customWidth="1"/>
    <col min="5" max="5" width="83" style="1" bestFit="1" customWidth="1"/>
    <col min="6" max="16384" width="8.85546875" style="1"/>
  </cols>
  <sheetData>
    <row r="1" spans="1:3" x14ac:dyDescent="0.25">
      <c r="A1" s="2" t="s">
        <v>28</v>
      </c>
    </row>
    <row r="2" spans="1:3" x14ac:dyDescent="0.25">
      <c r="A2" s="5"/>
    </row>
    <row r="4" spans="1:3" x14ac:dyDescent="0.25">
      <c r="A4" s="7" t="s">
        <v>92</v>
      </c>
      <c r="B4" s="97" t="s">
        <v>93</v>
      </c>
      <c r="C4" s="8" t="s">
        <v>94</v>
      </c>
    </row>
    <row r="5" spans="1:3" x14ac:dyDescent="0.25">
      <c r="A5" s="9"/>
      <c r="B5" s="98"/>
      <c r="C5" s="10"/>
    </row>
    <row r="6" spans="1:3" x14ac:dyDescent="0.25">
      <c r="A6" s="11" t="s">
        <v>214</v>
      </c>
      <c r="B6" s="99"/>
      <c r="C6" s="12"/>
    </row>
    <row r="7" spans="1:3" x14ac:dyDescent="0.25">
      <c r="A7" s="4"/>
      <c r="B7" s="100" t="s">
        <v>149</v>
      </c>
      <c r="C7" s="13"/>
    </row>
    <row r="8" spans="1:3" x14ac:dyDescent="0.25">
      <c r="A8" s="4"/>
      <c r="B8" s="101" t="s">
        <v>150</v>
      </c>
      <c r="C8" s="14"/>
    </row>
    <row r="9" spans="1:3" x14ac:dyDescent="0.25">
      <c r="A9" s="4"/>
      <c r="B9" s="101" t="s">
        <v>151</v>
      </c>
      <c r="C9" s="14"/>
    </row>
    <row r="10" spans="1:3" x14ac:dyDescent="0.25">
      <c r="A10" s="4"/>
      <c r="B10" s="101" t="s">
        <v>184</v>
      </c>
      <c r="C10" s="14"/>
    </row>
    <row r="11" spans="1:3" x14ac:dyDescent="0.25">
      <c r="A11" s="4"/>
      <c r="B11" s="102" t="s">
        <v>27</v>
      </c>
      <c r="C11" s="15"/>
    </row>
    <row r="12" spans="1:3" x14ac:dyDescent="0.25">
      <c r="A12" s="4"/>
      <c r="B12" s="103"/>
      <c r="C12" s="4"/>
    </row>
    <row r="13" spans="1:3" x14ac:dyDescent="0.25">
      <c r="A13" s="16" t="s">
        <v>120</v>
      </c>
      <c r="B13" s="104"/>
      <c r="C13" s="17"/>
    </row>
    <row r="14" spans="1:3" x14ac:dyDescent="0.25">
      <c r="A14" s="18"/>
      <c r="B14" s="105" t="s">
        <v>121</v>
      </c>
      <c r="C14" s="19"/>
    </row>
    <row r="15" spans="1:3" x14ac:dyDescent="0.25">
      <c r="A15" s="20"/>
      <c r="B15" s="105" t="s">
        <v>283</v>
      </c>
      <c r="C15" s="19"/>
    </row>
    <row r="16" spans="1:3" x14ac:dyDescent="0.25">
      <c r="A16" s="20"/>
      <c r="B16" s="105" t="s">
        <v>122</v>
      </c>
      <c r="C16" s="19"/>
    </row>
    <row r="17" spans="1:3" x14ac:dyDescent="0.25">
      <c r="A17" s="20"/>
      <c r="B17" s="105" t="s">
        <v>123</v>
      </c>
      <c r="C17" s="19"/>
    </row>
    <row r="18" spans="1:3" x14ac:dyDescent="0.25">
      <c r="A18" s="20"/>
      <c r="B18" s="105" t="s">
        <v>124</v>
      </c>
      <c r="C18" s="19"/>
    </row>
    <row r="19" spans="1:3" x14ac:dyDescent="0.25">
      <c r="A19" s="4"/>
      <c r="B19" s="103"/>
      <c r="C19" s="4"/>
    </row>
    <row r="20" spans="1:3" x14ac:dyDescent="0.25">
      <c r="A20" s="16" t="s">
        <v>191</v>
      </c>
      <c r="B20" s="104"/>
      <c r="C20" s="17"/>
    </row>
    <row r="21" spans="1:3" x14ac:dyDescent="0.25">
      <c r="A21" s="4"/>
      <c r="B21" s="106" t="s">
        <v>163</v>
      </c>
      <c r="C21" s="21"/>
    </row>
    <row r="22" spans="1:3" x14ac:dyDescent="0.25">
      <c r="A22" s="4"/>
      <c r="B22" s="107" t="s">
        <v>222</v>
      </c>
      <c r="C22" s="22"/>
    </row>
    <row r="23" spans="1:3" x14ac:dyDescent="0.25">
      <c r="A23" s="4"/>
      <c r="B23" s="107" t="s">
        <v>223</v>
      </c>
      <c r="C23" s="22"/>
    </row>
    <row r="24" spans="1:3" x14ac:dyDescent="0.25">
      <c r="A24" s="4"/>
      <c r="B24" s="108" t="s">
        <v>217</v>
      </c>
      <c r="C24" s="23"/>
    </row>
    <row r="25" spans="1:3" x14ac:dyDescent="0.25">
      <c r="A25" s="4"/>
      <c r="B25" s="103"/>
      <c r="C25" s="4"/>
    </row>
    <row r="26" spans="1:3" x14ac:dyDescent="0.25">
      <c r="A26" s="16" t="s">
        <v>96</v>
      </c>
      <c r="B26" s="104"/>
      <c r="C26" s="17"/>
    </row>
    <row r="27" spans="1:3" x14ac:dyDescent="0.25">
      <c r="A27" s="18"/>
      <c r="B27" s="105" t="s">
        <v>18</v>
      </c>
      <c r="C27" s="19" t="s">
        <v>3</v>
      </c>
    </row>
    <row r="28" spans="1:3" x14ac:dyDescent="0.25">
      <c r="A28" s="20"/>
      <c r="B28" s="105" t="s">
        <v>19</v>
      </c>
      <c r="C28" s="19" t="s">
        <v>4</v>
      </c>
    </row>
    <row r="29" spans="1:3" x14ac:dyDescent="0.25">
      <c r="A29" s="20"/>
      <c r="B29" s="105">
        <v>0</v>
      </c>
      <c r="C29" s="19" t="s">
        <v>82</v>
      </c>
    </row>
    <row r="30" spans="1:3" x14ac:dyDescent="0.25">
      <c r="A30" s="20"/>
      <c r="B30" s="105">
        <v>1</v>
      </c>
      <c r="C30" s="19" t="s">
        <v>2</v>
      </c>
    </row>
    <row r="31" spans="1:3" x14ac:dyDescent="0.25">
      <c r="A31" s="20"/>
      <c r="B31" s="105">
        <v>100</v>
      </c>
      <c r="C31" s="19" t="s">
        <v>85</v>
      </c>
    </row>
    <row r="32" spans="1:3" x14ac:dyDescent="0.25">
      <c r="A32" s="20"/>
      <c r="B32" s="105" t="s">
        <v>175</v>
      </c>
      <c r="C32" s="19" t="s">
        <v>95</v>
      </c>
    </row>
    <row r="33" spans="1:3" x14ac:dyDescent="0.25">
      <c r="A33" s="4"/>
      <c r="B33" s="103"/>
      <c r="C33" s="4"/>
    </row>
    <row r="34" spans="1:3" x14ac:dyDescent="0.25">
      <c r="A34" s="16" t="s">
        <v>144</v>
      </c>
      <c r="B34" s="104"/>
      <c r="C34" s="17"/>
    </row>
    <row r="35" spans="1:3" x14ac:dyDescent="0.25">
      <c r="A35" s="20"/>
      <c r="B35" s="105" t="s">
        <v>172</v>
      </c>
      <c r="C35" s="19"/>
    </row>
    <row r="36" spans="1:3" x14ac:dyDescent="0.25">
      <c r="A36" s="20"/>
      <c r="B36" s="105" t="s">
        <v>155</v>
      </c>
      <c r="C36" s="19"/>
    </row>
    <row r="37" spans="1:3" x14ac:dyDescent="0.25">
      <c r="A37" s="20"/>
      <c r="B37" s="105" t="s">
        <v>156</v>
      </c>
      <c r="C37" s="19"/>
    </row>
    <row r="38" spans="1:3" x14ac:dyDescent="0.25">
      <c r="A38" s="20"/>
      <c r="B38" s="105" t="s">
        <v>157</v>
      </c>
      <c r="C38" s="19"/>
    </row>
    <row r="39" spans="1:3" x14ac:dyDescent="0.25">
      <c r="A39" s="20"/>
      <c r="B39" s="105" t="s">
        <v>158</v>
      </c>
      <c r="C39" s="19"/>
    </row>
    <row r="40" spans="1:3" x14ac:dyDescent="0.25">
      <c r="A40" s="4"/>
      <c r="B40" s="103"/>
      <c r="C40" s="4"/>
    </row>
    <row r="41" spans="1:3" x14ac:dyDescent="0.25">
      <c r="A41" s="16" t="s">
        <v>143</v>
      </c>
      <c r="B41" s="104"/>
      <c r="C41" s="17"/>
    </row>
    <row r="42" spans="1:3" x14ac:dyDescent="0.25">
      <c r="A42" s="18"/>
      <c r="B42" s="105" t="s">
        <v>189</v>
      </c>
      <c r="C42" s="19"/>
    </row>
    <row r="43" spans="1:3" x14ac:dyDescent="0.25">
      <c r="A43" s="20"/>
      <c r="B43" s="105" t="s">
        <v>196</v>
      </c>
      <c r="C43" s="19"/>
    </row>
    <row r="44" spans="1:3" x14ac:dyDescent="0.25">
      <c r="A44" s="4"/>
      <c r="B44" s="103"/>
      <c r="C44" s="24"/>
    </row>
    <row r="45" spans="1:3" x14ac:dyDescent="0.25">
      <c r="A45" s="16" t="s">
        <v>97</v>
      </c>
      <c r="B45" s="104"/>
      <c r="C45" s="25"/>
    </row>
    <row r="46" spans="1:3" x14ac:dyDescent="0.25">
      <c r="A46" s="26"/>
      <c r="B46" s="109" t="s">
        <v>98</v>
      </c>
      <c r="C46" s="21"/>
    </row>
    <row r="47" spans="1:3" x14ac:dyDescent="0.25">
      <c r="A47" s="27"/>
      <c r="B47" s="110" t="s">
        <v>99</v>
      </c>
      <c r="C47" s="22"/>
    </row>
    <row r="48" spans="1:3" x14ac:dyDescent="0.25">
      <c r="A48" s="27"/>
      <c r="B48" s="110" t="s">
        <v>100</v>
      </c>
      <c r="C48" s="22"/>
    </row>
    <row r="49" spans="1:3" x14ac:dyDescent="0.25">
      <c r="A49" s="27"/>
      <c r="B49" s="110" t="s">
        <v>429</v>
      </c>
      <c r="C49" s="22"/>
    </row>
    <row r="50" spans="1:3" x14ac:dyDescent="0.25">
      <c r="A50" s="28"/>
      <c r="B50" s="103"/>
      <c r="C50" s="4"/>
    </row>
    <row r="51" spans="1:3" x14ac:dyDescent="0.25">
      <c r="A51" s="16" t="s">
        <v>101</v>
      </c>
      <c r="B51" s="104"/>
      <c r="C51" s="25"/>
    </row>
    <row r="52" spans="1:3" x14ac:dyDescent="0.25">
      <c r="A52" s="26"/>
      <c r="B52" s="109" t="s">
        <v>102</v>
      </c>
      <c r="C52" s="21"/>
    </row>
    <row r="53" spans="1:3" x14ac:dyDescent="0.25">
      <c r="A53" s="27"/>
      <c r="B53" s="110" t="s">
        <v>98</v>
      </c>
      <c r="C53" s="22"/>
    </row>
    <row r="54" spans="1:3" x14ac:dyDescent="0.25">
      <c r="A54" s="27"/>
      <c r="B54" s="110" t="s">
        <v>429</v>
      </c>
      <c r="C54" s="22"/>
    </row>
    <row r="55" spans="1:3" x14ac:dyDescent="0.25">
      <c r="A55" s="28"/>
      <c r="B55" s="103"/>
      <c r="C55" s="4"/>
    </row>
    <row r="56" spans="1:3" x14ac:dyDescent="0.25">
      <c r="A56" s="16" t="s">
        <v>103</v>
      </c>
      <c r="B56" s="104"/>
      <c r="C56" s="25"/>
    </row>
    <row r="57" spans="1:3" x14ac:dyDescent="0.25">
      <c r="A57" s="26"/>
      <c r="B57" s="109" t="s">
        <v>104</v>
      </c>
      <c r="C57" s="21"/>
    </row>
    <row r="58" spans="1:3" x14ac:dyDescent="0.25">
      <c r="A58" s="27"/>
      <c r="B58" s="110" t="s">
        <v>105</v>
      </c>
      <c r="C58" s="22"/>
    </row>
    <row r="59" spans="1:3" ht="15" customHeight="1" x14ac:dyDescent="0.25">
      <c r="A59" s="27"/>
      <c r="B59" s="110" t="s">
        <v>106</v>
      </c>
      <c r="C59" s="22"/>
    </row>
    <row r="60" spans="1:3" x14ac:dyDescent="0.25">
      <c r="A60" s="27"/>
      <c r="B60" s="110" t="s">
        <v>107</v>
      </c>
      <c r="C60" s="22"/>
    </row>
    <row r="61" spans="1:3" x14ac:dyDescent="0.25">
      <c r="A61" s="27"/>
      <c r="B61" s="110" t="s">
        <v>100</v>
      </c>
      <c r="C61" s="22"/>
    </row>
    <row r="62" spans="1:3" x14ac:dyDescent="0.25">
      <c r="A62" s="27"/>
      <c r="B62" s="111" t="s">
        <v>429</v>
      </c>
      <c r="C62" s="29"/>
    </row>
    <row r="63" spans="1:3" x14ac:dyDescent="0.25">
      <c r="A63" s="28"/>
      <c r="B63" s="112"/>
      <c r="C63" s="30"/>
    </row>
    <row r="64" spans="1:3" x14ac:dyDescent="0.25">
      <c r="A64" s="16" t="s">
        <v>108</v>
      </c>
      <c r="B64" s="104"/>
      <c r="C64" s="25"/>
    </row>
    <row r="65" spans="1:3" x14ac:dyDescent="0.25">
      <c r="A65" s="26"/>
      <c r="B65" s="109" t="s">
        <v>109</v>
      </c>
      <c r="C65" s="21"/>
    </row>
    <row r="66" spans="1:3" x14ac:dyDescent="0.25">
      <c r="A66" s="27"/>
      <c r="B66" s="113" t="s">
        <v>110</v>
      </c>
      <c r="C66" s="31"/>
    </row>
    <row r="67" spans="1:3" x14ac:dyDescent="0.25">
      <c r="A67" s="27"/>
      <c r="B67" s="110" t="s">
        <v>98</v>
      </c>
      <c r="C67" s="31"/>
    </row>
    <row r="68" spans="1:3" x14ac:dyDescent="0.25">
      <c r="A68" s="27"/>
      <c r="B68" s="114" t="s">
        <v>99</v>
      </c>
      <c r="C68" s="31"/>
    </row>
    <row r="69" spans="1:3" x14ac:dyDescent="0.25">
      <c r="A69" s="27"/>
      <c r="B69" s="114" t="s">
        <v>105</v>
      </c>
      <c r="C69" s="31"/>
    </row>
    <row r="70" spans="1:3" x14ac:dyDescent="0.25">
      <c r="A70" s="27"/>
      <c r="B70" s="114" t="s">
        <v>106</v>
      </c>
      <c r="C70" s="31"/>
    </row>
    <row r="71" spans="1:3" x14ac:dyDescent="0.25">
      <c r="A71" s="27"/>
      <c r="B71" s="110" t="s">
        <v>100</v>
      </c>
      <c r="C71" s="31"/>
    </row>
    <row r="72" spans="1:3" x14ac:dyDescent="0.25">
      <c r="A72" s="27"/>
      <c r="B72" s="113" t="s">
        <v>429</v>
      </c>
      <c r="C72" s="29"/>
    </row>
    <row r="73" spans="1:3" x14ac:dyDescent="0.25">
      <c r="A73" s="28"/>
      <c r="B73" s="103"/>
      <c r="C73" s="30"/>
    </row>
    <row r="74" spans="1:3" x14ac:dyDescent="0.25">
      <c r="A74" s="16" t="s">
        <v>111</v>
      </c>
      <c r="B74" s="104"/>
      <c r="C74" s="25"/>
    </row>
    <row r="75" spans="1:3" x14ac:dyDescent="0.25">
      <c r="A75" s="32"/>
      <c r="B75" s="109" t="s">
        <v>112</v>
      </c>
      <c r="C75" s="21"/>
    </row>
    <row r="76" spans="1:3" x14ac:dyDescent="0.25">
      <c r="A76" s="33"/>
      <c r="B76" s="110" t="s">
        <v>69</v>
      </c>
      <c r="C76" s="22"/>
    </row>
    <row r="77" spans="1:3" x14ac:dyDescent="0.25">
      <c r="A77" s="33"/>
      <c r="B77" s="110" t="s">
        <v>113</v>
      </c>
      <c r="C77" s="22"/>
    </row>
    <row r="78" spans="1:3" x14ac:dyDescent="0.25">
      <c r="A78" s="34"/>
      <c r="B78" s="115" t="s">
        <v>429</v>
      </c>
      <c r="C78" s="31"/>
    </row>
    <row r="79" spans="1:3" x14ac:dyDescent="0.25">
      <c r="A79" s="4"/>
      <c r="B79" s="103"/>
      <c r="C79" s="4"/>
    </row>
    <row r="80" spans="1:3" x14ac:dyDescent="0.25">
      <c r="A80" s="16" t="s">
        <v>29</v>
      </c>
      <c r="B80" s="104"/>
      <c r="C80" s="25"/>
    </row>
    <row r="81" spans="1:3" x14ac:dyDescent="0.25">
      <c r="A81" s="26"/>
      <c r="B81" s="109" t="s">
        <v>30</v>
      </c>
      <c r="C81" s="21"/>
    </row>
    <row r="82" spans="1:3" x14ac:dyDescent="0.25">
      <c r="A82" s="27"/>
      <c r="B82" s="110" t="s">
        <v>31</v>
      </c>
      <c r="C82" s="22"/>
    </row>
    <row r="83" spans="1:3" x14ac:dyDescent="0.25">
      <c r="A83" s="27"/>
      <c r="B83" s="110" t="s">
        <v>32</v>
      </c>
      <c r="C83" s="22"/>
    </row>
    <row r="84" spans="1:3" x14ac:dyDescent="0.25">
      <c r="A84" s="27"/>
      <c r="B84" s="110" t="s">
        <v>33</v>
      </c>
      <c r="C84" s="22"/>
    </row>
    <row r="85" spans="1:3" x14ac:dyDescent="0.25">
      <c r="A85" s="27"/>
      <c r="B85" s="110" t="s">
        <v>34</v>
      </c>
      <c r="C85" s="22"/>
    </row>
    <row r="86" spans="1:3" x14ac:dyDescent="0.25">
      <c r="A86" s="27"/>
      <c r="B86" s="110" t="s">
        <v>35</v>
      </c>
      <c r="C86" s="22"/>
    </row>
    <row r="87" spans="1:3" x14ac:dyDescent="0.25">
      <c r="A87" s="27"/>
      <c r="B87" s="110" t="s">
        <v>36</v>
      </c>
      <c r="C87" s="22"/>
    </row>
    <row r="88" spans="1:3" x14ac:dyDescent="0.25">
      <c r="A88" s="27"/>
      <c r="B88" s="110" t="s">
        <v>37</v>
      </c>
      <c r="C88" s="22"/>
    </row>
    <row r="89" spans="1:3" x14ac:dyDescent="0.25">
      <c r="A89" s="27"/>
      <c r="B89" s="110" t="s">
        <v>38</v>
      </c>
      <c r="C89" s="22"/>
    </row>
    <row r="90" spans="1:3" x14ac:dyDescent="0.25">
      <c r="A90" s="27"/>
      <c r="B90" s="110" t="s">
        <v>39</v>
      </c>
      <c r="C90" s="22"/>
    </row>
    <row r="91" spans="1:3" x14ac:dyDescent="0.25">
      <c r="A91" s="27"/>
      <c r="B91" s="110" t="s">
        <v>40</v>
      </c>
      <c r="C91" s="22"/>
    </row>
    <row r="92" spans="1:3" x14ac:dyDescent="0.25">
      <c r="A92" s="27"/>
      <c r="B92" s="110" t="s">
        <v>41</v>
      </c>
      <c r="C92" s="22"/>
    </row>
    <row r="93" spans="1:3" x14ac:dyDescent="0.25">
      <c r="A93" s="28"/>
      <c r="B93" s="103"/>
      <c r="C93" s="4"/>
    </row>
    <row r="94" spans="1:3" x14ac:dyDescent="0.25">
      <c r="A94" s="16" t="s">
        <v>287</v>
      </c>
      <c r="B94" s="104"/>
      <c r="C94" s="25"/>
    </row>
    <row r="95" spans="1:3" x14ac:dyDescent="0.25">
      <c r="A95" s="35"/>
      <c r="B95" s="100">
        <v>0</v>
      </c>
      <c r="C95" s="13" t="s">
        <v>288</v>
      </c>
    </row>
    <row r="96" spans="1:3" x14ac:dyDescent="0.25">
      <c r="A96" s="36"/>
      <c r="B96" s="101">
        <v>1</v>
      </c>
      <c r="C96" s="14" t="s">
        <v>149</v>
      </c>
    </row>
    <row r="97" spans="1:3" x14ac:dyDescent="0.25">
      <c r="A97" s="36"/>
      <c r="B97" s="101">
        <v>2</v>
      </c>
      <c r="C97" s="14" t="s">
        <v>150</v>
      </c>
    </row>
    <row r="98" spans="1:3" x14ac:dyDescent="0.25">
      <c r="A98" s="36"/>
      <c r="B98" s="101">
        <v>3</v>
      </c>
      <c r="C98" s="14" t="s">
        <v>151</v>
      </c>
    </row>
    <row r="99" spans="1:3" x14ac:dyDescent="0.25">
      <c r="A99" s="36"/>
      <c r="B99" s="101">
        <v>4</v>
      </c>
      <c r="C99" s="14" t="s">
        <v>184</v>
      </c>
    </row>
    <row r="100" spans="1:3" x14ac:dyDescent="0.25">
      <c r="A100" s="36"/>
      <c r="B100" s="101">
        <v>5</v>
      </c>
      <c r="C100" s="14" t="s">
        <v>289</v>
      </c>
    </row>
    <row r="101" spans="1:3" x14ac:dyDescent="0.25">
      <c r="A101" s="36"/>
      <c r="B101" s="112">
        <v>6</v>
      </c>
      <c r="C101" s="30" t="s">
        <v>343</v>
      </c>
    </row>
    <row r="102" spans="1:3" x14ac:dyDescent="0.25">
      <c r="A102" s="36"/>
      <c r="B102" s="112"/>
      <c r="C102" s="30"/>
    </row>
    <row r="103" spans="1:3" x14ac:dyDescent="0.25">
      <c r="A103" s="37"/>
      <c r="B103" s="103"/>
      <c r="C103" s="4"/>
    </row>
    <row r="104" spans="1:3" x14ac:dyDescent="0.25">
      <c r="A104" s="16" t="s">
        <v>208</v>
      </c>
      <c r="B104" s="104"/>
      <c r="C104" s="25"/>
    </row>
    <row r="105" spans="1:3" x14ac:dyDescent="0.25">
      <c r="A105" s="26"/>
      <c r="B105" s="109" t="s">
        <v>54</v>
      </c>
      <c r="C105" s="21"/>
    </row>
    <row r="106" spans="1:3" x14ac:dyDescent="0.25">
      <c r="A106" s="27"/>
      <c r="B106" s="110" t="s">
        <v>188</v>
      </c>
      <c r="C106" s="22"/>
    </row>
    <row r="107" spans="1:3" x14ac:dyDescent="0.25">
      <c r="A107" s="27"/>
      <c r="B107" s="110" t="s">
        <v>429</v>
      </c>
      <c r="C107" s="22"/>
    </row>
    <row r="108" spans="1:3" x14ac:dyDescent="0.25">
      <c r="A108" s="28"/>
      <c r="B108" s="103"/>
      <c r="C108" s="38"/>
    </row>
    <row r="109" spans="1:3" x14ac:dyDescent="0.25">
      <c r="A109" s="11" t="s">
        <v>170</v>
      </c>
      <c r="B109" s="99"/>
      <c r="C109" s="12"/>
    </row>
    <row r="110" spans="1:3" x14ac:dyDescent="0.25">
      <c r="A110" s="28"/>
      <c r="B110" s="105" t="s">
        <v>18</v>
      </c>
      <c r="C110" s="19" t="s">
        <v>3</v>
      </c>
    </row>
    <row r="111" spans="1:3" x14ac:dyDescent="0.25">
      <c r="A111" s="28"/>
      <c r="B111" s="105" t="s">
        <v>19</v>
      </c>
      <c r="C111" s="19" t="s">
        <v>4</v>
      </c>
    </row>
    <row r="112" spans="1:3" x14ac:dyDescent="0.25">
      <c r="A112" s="28"/>
      <c r="B112" s="105">
        <v>0</v>
      </c>
      <c r="C112" s="19" t="s">
        <v>82</v>
      </c>
    </row>
    <row r="113" spans="1:3" x14ac:dyDescent="0.25">
      <c r="A113" s="28"/>
      <c r="B113" s="105">
        <v>1</v>
      </c>
      <c r="C113" s="19" t="s">
        <v>2</v>
      </c>
    </row>
    <row r="114" spans="1:3" x14ac:dyDescent="0.25">
      <c r="A114" s="28"/>
      <c r="B114" s="105">
        <v>100</v>
      </c>
      <c r="C114" s="19" t="s">
        <v>85</v>
      </c>
    </row>
    <row r="115" spans="1:3" x14ac:dyDescent="0.25">
      <c r="A115" s="28"/>
      <c r="B115" s="105" t="s">
        <v>175</v>
      </c>
      <c r="C115" s="19" t="s">
        <v>5</v>
      </c>
    </row>
    <row r="116" spans="1:3" x14ac:dyDescent="0.25">
      <c r="A116" s="28"/>
      <c r="B116" s="103"/>
      <c r="C116" s="4"/>
    </row>
    <row r="117" spans="1:3" x14ac:dyDescent="0.25">
      <c r="A117" s="16" t="s">
        <v>91</v>
      </c>
      <c r="B117" s="104"/>
      <c r="C117" s="17"/>
    </row>
    <row r="118" spans="1:3" x14ac:dyDescent="0.25">
      <c r="A118" s="28"/>
      <c r="B118" s="106" t="s">
        <v>172</v>
      </c>
      <c r="C118" s="21"/>
    </row>
    <row r="119" spans="1:3" x14ac:dyDescent="0.25">
      <c r="A119" s="28"/>
      <c r="B119" s="107" t="s">
        <v>155</v>
      </c>
      <c r="C119" s="22"/>
    </row>
    <row r="120" spans="1:3" x14ac:dyDescent="0.25">
      <c r="A120" s="28"/>
      <c r="B120" s="107" t="s">
        <v>156</v>
      </c>
      <c r="C120" s="22"/>
    </row>
    <row r="121" spans="1:3" x14ac:dyDescent="0.25">
      <c r="A121" s="28"/>
      <c r="B121" s="107" t="s">
        <v>157</v>
      </c>
      <c r="C121" s="22"/>
    </row>
    <row r="122" spans="1:3" x14ac:dyDescent="0.25">
      <c r="A122" s="28"/>
      <c r="B122" s="108" t="s">
        <v>158</v>
      </c>
      <c r="C122" s="23"/>
    </row>
    <row r="123" spans="1:3" x14ac:dyDescent="0.25">
      <c r="A123" s="28"/>
      <c r="B123" s="103"/>
      <c r="C123" s="4"/>
    </row>
    <row r="124" spans="1:3" x14ac:dyDescent="0.25">
      <c r="A124" s="16" t="s">
        <v>171</v>
      </c>
      <c r="B124" s="104"/>
      <c r="C124" s="17"/>
    </row>
    <row r="125" spans="1:3" x14ac:dyDescent="0.25">
      <c r="A125" s="28"/>
      <c r="B125" s="100" t="s">
        <v>18</v>
      </c>
      <c r="C125" s="13" t="s">
        <v>3</v>
      </c>
    </row>
    <row r="126" spans="1:3" x14ac:dyDescent="0.25">
      <c r="A126" s="28"/>
      <c r="B126" s="101" t="s">
        <v>19</v>
      </c>
      <c r="C126" s="14" t="s">
        <v>4</v>
      </c>
    </row>
    <row r="127" spans="1:3" x14ac:dyDescent="0.25">
      <c r="A127" s="28"/>
      <c r="B127" s="101">
        <v>0</v>
      </c>
      <c r="C127" s="14" t="s">
        <v>82</v>
      </c>
    </row>
    <row r="128" spans="1:3" x14ac:dyDescent="0.25">
      <c r="A128" s="28"/>
      <c r="B128" s="101">
        <v>1</v>
      </c>
      <c r="C128" s="14" t="s">
        <v>2</v>
      </c>
    </row>
    <row r="129" spans="1:3" x14ac:dyDescent="0.25">
      <c r="A129" s="28"/>
      <c r="B129" s="101">
        <v>100</v>
      </c>
      <c r="C129" s="14" t="s">
        <v>85</v>
      </c>
    </row>
    <row r="130" spans="1:3" x14ac:dyDescent="0.25">
      <c r="A130" s="28"/>
      <c r="B130" s="102" t="s">
        <v>175</v>
      </c>
      <c r="C130" s="15" t="s">
        <v>284</v>
      </c>
    </row>
    <row r="131" spans="1:3" x14ac:dyDescent="0.25">
      <c r="A131" s="28"/>
      <c r="B131" s="103"/>
      <c r="C131" s="4"/>
    </row>
    <row r="132" spans="1:3" x14ac:dyDescent="0.25">
      <c r="A132" s="16" t="s">
        <v>115</v>
      </c>
      <c r="B132" s="104"/>
      <c r="C132" s="17"/>
    </row>
    <row r="133" spans="1:3" x14ac:dyDescent="0.25">
      <c r="A133" s="18"/>
      <c r="B133" s="105" t="s">
        <v>18</v>
      </c>
      <c r="C133" s="19" t="s">
        <v>3</v>
      </c>
    </row>
    <row r="134" spans="1:3" x14ac:dyDescent="0.25">
      <c r="A134" s="20"/>
      <c r="B134" s="105" t="s">
        <v>19</v>
      </c>
      <c r="C134" s="19" t="s">
        <v>4</v>
      </c>
    </row>
    <row r="135" spans="1:3" x14ac:dyDescent="0.25">
      <c r="A135" s="20"/>
      <c r="B135" s="105">
        <v>0</v>
      </c>
      <c r="C135" s="19" t="s">
        <v>82</v>
      </c>
    </row>
    <row r="136" spans="1:3" x14ac:dyDescent="0.25">
      <c r="A136" s="20"/>
      <c r="B136" s="105">
        <v>1</v>
      </c>
      <c r="C136" s="19" t="s">
        <v>134</v>
      </c>
    </row>
    <row r="137" spans="1:3" x14ac:dyDescent="0.25">
      <c r="A137" s="20"/>
      <c r="B137" s="105">
        <v>2</v>
      </c>
      <c r="C137" s="19" t="s">
        <v>130</v>
      </c>
    </row>
    <row r="138" spans="1:3" x14ac:dyDescent="0.25">
      <c r="A138" s="20"/>
      <c r="B138" s="105" t="s">
        <v>128</v>
      </c>
      <c r="C138" s="19" t="s">
        <v>129</v>
      </c>
    </row>
    <row r="139" spans="1:3" x14ac:dyDescent="0.25">
      <c r="A139" s="20"/>
      <c r="B139" s="105">
        <v>3</v>
      </c>
      <c r="C139" s="19" t="s">
        <v>133</v>
      </c>
    </row>
    <row r="140" spans="1:3" x14ac:dyDescent="0.25">
      <c r="A140" s="20"/>
      <c r="B140" s="105" t="s">
        <v>131</v>
      </c>
      <c r="C140" s="19" t="s">
        <v>132</v>
      </c>
    </row>
    <row r="141" spans="1:3" x14ac:dyDescent="0.25">
      <c r="A141" s="20"/>
      <c r="B141" s="105">
        <v>10</v>
      </c>
      <c r="C141" s="19" t="s">
        <v>135</v>
      </c>
    </row>
    <row r="142" spans="1:3" x14ac:dyDescent="0.25">
      <c r="A142" s="20"/>
      <c r="B142" s="105">
        <v>20</v>
      </c>
      <c r="C142" s="19" t="s">
        <v>136</v>
      </c>
    </row>
    <row r="143" spans="1:3" x14ac:dyDescent="0.25">
      <c r="A143" s="20"/>
      <c r="B143" s="105">
        <v>30</v>
      </c>
      <c r="C143" s="19" t="s">
        <v>138</v>
      </c>
    </row>
    <row r="144" spans="1:3" x14ac:dyDescent="0.25">
      <c r="A144" s="20"/>
      <c r="B144" s="105">
        <v>40</v>
      </c>
      <c r="C144" s="19" t="s">
        <v>137</v>
      </c>
    </row>
    <row r="145" spans="1:3" x14ac:dyDescent="0.25">
      <c r="A145" s="20"/>
      <c r="B145" s="105">
        <v>100</v>
      </c>
      <c r="C145" s="19" t="s">
        <v>86</v>
      </c>
    </row>
    <row r="146" spans="1:3" x14ac:dyDescent="0.25">
      <c r="A146" s="20"/>
      <c r="B146" s="105" t="s">
        <v>175</v>
      </c>
      <c r="C146" s="19" t="s">
        <v>52</v>
      </c>
    </row>
    <row r="147" spans="1:3" x14ac:dyDescent="0.25">
      <c r="A147" s="4"/>
      <c r="B147" s="103"/>
      <c r="C147" s="4"/>
    </row>
    <row r="148" spans="1:3" x14ac:dyDescent="0.25">
      <c r="A148" s="16" t="s">
        <v>116</v>
      </c>
      <c r="B148" s="104"/>
      <c r="C148" s="17"/>
    </row>
    <row r="149" spans="1:3" x14ac:dyDescent="0.25">
      <c r="A149" s="20"/>
      <c r="B149" s="116" t="s">
        <v>147</v>
      </c>
      <c r="C149" s="19" t="s">
        <v>45</v>
      </c>
    </row>
    <row r="150" spans="1:3" x14ac:dyDescent="0.25">
      <c r="A150" s="20"/>
      <c r="B150" s="116" t="s">
        <v>176</v>
      </c>
      <c r="C150" s="19" t="s">
        <v>47</v>
      </c>
    </row>
    <row r="151" spans="1:3" x14ac:dyDescent="0.25">
      <c r="A151" s="20"/>
      <c r="B151" s="116" t="s">
        <v>178</v>
      </c>
      <c r="C151" s="19" t="s">
        <v>48</v>
      </c>
    </row>
    <row r="152" spans="1:3" x14ac:dyDescent="0.25">
      <c r="A152" s="20"/>
      <c r="B152" s="116" t="s">
        <v>177</v>
      </c>
      <c r="C152" s="19" t="s">
        <v>46</v>
      </c>
    </row>
    <row r="153" spans="1:3" x14ac:dyDescent="0.25">
      <c r="A153" s="20"/>
      <c r="B153" s="116" t="s">
        <v>49</v>
      </c>
      <c r="C153" s="19" t="s">
        <v>49</v>
      </c>
    </row>
    <row r="154" spans="1:3" x14ac:dyDescent="0.25">
      <c r="A154" s="4"/>
      <c r="B154" s="117"/>
      <c r="C154" s="4"/>
    </row>
    <row r="155" spans="1:3" x14ac:dyDescent="0.25">
      <c r="A155" s="16" t="s">
        <v>142</v>
      </c>
      <c r="B155" s="104"/>
      <c r="C155" s="17"/>
    </row>
    <row r="156" spans="1:3" x14ac:dyDescent="0.25">
      <c r="A156" s="4"/>
      <c r="B156" s="116" t="s">
        <v>152</v>
      </c>
      <c r="C156" s="19"/>
    </row>
    <row r="157" spans="1:3" x14ac:dyDescent="0.25">
      <c r="A157" s="4"/>
      <c r="B157" s="116" t="s">
        <v>139</v>
      </c>
      <c r="C157" s="19"/>
    </row>
    <row r="158" spans="1:3" x14ac:dyDescent="0.25">
      <c r="A158" s="4"/>
      <c r="B158" s="116" t="s">
        <v>153</v>
      </c>
      <c r="C158" s="19"/>
    </row>
    <row r="159" spans="1:3" x14ac:dyDescent="0.25">
      <c r="A159" s="4"/>
      <c r="B159" s="116" t="s">
        <v>285</v>
      </c>
      <c r="C159" s="19"/>
    </row>
    <row r="160" spans="1:3" x14ac:dyDescent="0.25">
      <c r="A160" s="4"/>
      <c r="B160" s="116" t="s">
        <v>286</v>
      </c>
      <c r="C160" s="19"/>
    </row>
    <row r="161" spans="1:3" x14ac:dyDescent="0.25">
      <c r="A161" s="4"/>
      <c r="B161" s="116" t="s">
        <v>429</v>
      </c>
      <c r="C161" s="19"/>
    </row>
    <row r="162" spans="1:3" x14ac:dyDescent="0.25">
      <c r="A162" s="4"/>
      <c r="B162" s="117"/>
      <c r="C162" s="4"/>
    </row>
    <row r="163" spans="1:3" x14ac:dyDescent="0.25">
      <c r="A163" s="16" t="s">
        <v>117</v>
      </c>
      <c r="B163" s="104"/>
      <c r="C163" s="17"/>
    </row>
    <row r="164" spans="1:3" x14ac:dyDescent="0.25">
      <c r="A164" s="18"/>
      <c r="B164" s="105" t="s">
        <v>18</v>
      </c>
      <c r="C164" s="19" t="s">
        <v>3</v>
      </c>
    </row>
    <row r="165" spans="1:3" x14ac:dyDescent="0.25">
      <c r="A165" s="20"/>
      <c r="B165" s="105" t="s">
        <v>19</v>
      </c>
      <c r="C165" s="19" t="s">
        <v>4</v>
      </c>
    </row>
    <row r="166" spans="1:3" x14ac:dyDescent="0.25">
      <c r="A166" s="20"/>
      <c r="B166" s="105">
        <v>0</v>
      </c>
      <c r="C166" s="19" t="s">
        <v>82</v>
      </c>
    </row>
    <row r="167" spans="1:3" x14ac:dyDescent="0.25">
      <c r="A167" s="20"/>
      <c r="B167" s="105">
        <v>1</v>
      </c>
      <c r="C167" s="19" t="s">
        <v>58</v>
      </c>
    </row>
    <row r="168" spans="1:3" x14ac:dyDescent="0.25">
      <c r="A168" s="20"/>
      <c r="B168" s="105">
        <v>2</v>
      </c>
      <c r="C168" s="19" t="s">
        <v>59</v>
      </c>
    </row>
    <row r="169" spans="1:3" x14ac:dyDescent="0.25">
      <c r="A169" s="20"/>
      <c r="B169" s="105">
        <v>3</v>
      </c>
      <c r="C169" s="19" t="s">
        <v>50</v>
      </c>
    </row>
    <row r="170" spans="1:3" x14ac:dyDescent="0.25">
      <c r="A170" s="20"/>
      <c r="B170" s="105">
        <v>10</v>
      </c>
      <c r="C170" s="19" t="s">
        <v>51</v>
      </c>
    </row>
    <row r="171" spans="1:3" x14ac:dyDescent="0.25">
      <c r="A171" s="20"/>
      <c r="B171" s="105">
        <v>20</v>
      </c>
      <c r="C171" s="19" t="s">
        <v>60</v>
      </c>
    </row>
    <row r="172" spans="1:3" x14ac:dyDescent="0.25">
      <c r="A172" s="20"/>
      <c r="B172" s="105">
        <v>30</v>
      </c>
      <c r="C172" s="19" t="s">
        <v>61</v>
      </c>
    </row>
    <row r="173" spans="1:3" x14ac:dyDescent="0.25">
      <c r="A173" s="20"/>
      <c r="B173" s="105">
        <v>40</v>
      </c>
      <c r="C173" s="19" t="s">
        <v>62</v>
      </c>
    </row>
    <row r="174" spans="1:3" x14ac:dyDescent="0.25">
      <c r="A174" s="20"/>
      <c r="B174" s="105">
        <v>100</v>
      </c>
      <c r="C174" s="19" t="s">
        <v>141</v>
      </c>
    </row>
    <row r="175" spans="1:3" x14ac:dyDescent="0.25">
      <c r="A175" s="20"/>
      <c r="B175" s="105" t="s">
        <v>175</v>
      </c>
      <c r="C175" s="19" t="s">
        <v>52</v>
      </c>
    </row>
    <row r="176" spans="1:3" x14ac:dyDescent="0.25">
      <c r="A176" s="4"/>
      <c r="B176" s="103"/>
      <c r="C176" s="4"/>
    </row>
    <row r="177" spans="1:3" x14ac:dyDescent="0.25">
      <c r="A177" s="16" t="s">
        <v>118</v>
      </c>
      <c r="B177" s="104"/>
      <c r="C177" s="17"/>
    </row>
    <row r="178" spans="1:3" x14ac:dyDescent="0.25">
      <c r="A178" s="20"/>
      <c r="B178" s="116" t="s">
        <v>147</v>
      </c>
      <c r="C178" s="19" t="s">
        <v>46</v>
      </c>
    </row>
    <row r="179" spans="1:3" x14ac:dyDescent="0.25">
      <c r="A179" s="20"/>
      <c r="B179" s="116" t="s">
        <v>176</v>
      </c>
      <c r="C179" s="19" t="s">
        <v>45</v>
      </c>
    </row>
    <row r="180" spans="1:3" x14ac:dyDescent="0.25">
      <c r="A180" s="20"/>
      <c r="B180" s="116" t="s">
        <v>178</v>
      </c>
      <c r="C180" s="19" t="s">
        <v>47</v>
      </c>
    </row>
    <row r="181" spans="1:3" x14ac:dyDescent="0.25">
      <c r="A181" s="20"/>
      <c r="B181" s="116" t="s">
        <v>177</v>
      </c>
      <c r="C181" s="19" t="s">
        <v>57</v>
      </c>
    </row>
    <row r="182" spans="1:3" x14ac:dyDescent="0.25">
      <c r="A182" s="20"/>
      <c r="B182" s="116" t="s">
        <v>49</v>
      </c>
      <c r="C182" s="19" t="s">
        <v>49</v>
      </c>
    </row>
    <row r="183" spans="1:3" x14ac:dyDescent="0.25">
      <c r="A183" s="4"/>
      <c r="B183" s="117"/>
      <c r="C183" s="4"/>
    </row>
    <row r="184" spans="1:3" x14ac:dyDescent="0.25">
      <c r="A184" s="16" t="s">
        <v>119</v>
      </c>
      <c r="B184" s="104"/>
      <c r="C184" s="17"/>
    </row>
    <row r="185" spans="1:3" x14ac:dyDescent="0.25">
      <c r="A185" s="18"/>
      <c r="B185" s="105" t="s">
        <v>18</v>
      </c>
      <c r="C185" s="19" t="s">
        <v>81</v>
      </c>
    </row>
    <row r="186" spans="1:3" x14ac:dyDescent="0.25">
      <c r="A186" s="20"/>
      <c r="B186" s="105" t="s">
        <v>19</v>
      </c>
      <c r="C186" s="19" t="s">
        <v>4</v>
      </c>
    </row>
    <row r="187" spans="1:3" x14ac:dyDescent="0.25">
      <c r="A187" s="20"/>
      <c r="B187" s="105">
        <v>0</v>
      </c>
      <c r="C187" s="19" t="s">
        <v>148</v>
      </c>
    </row>
    <row r="188" spans="1:3" x14ac:dyDescent="0.25">
      <c r="A188" s="20"/>
      <c r="B188" s="105">
        <v>1</v>
      </c>
      <c r="C188" s="19" t="s">
        <v>182</v>
      </c>
    </row>
    <row r="189" spans="1:3" x14ac:dyDescent="0.25">
      <c r="A189" s="20"/>
      <c r="B189" s="105">
        <v>2</v>
      </c>
      <c r="C189" s="19" t="s">
        <v>181</v>
      </c>
    </row>
    <row r="190" spans="1:3" x14ac:dyDescent="0.25">
      <c r="A190" s="20"/>
      <c r="B190" s="105">
        <v>3</v>
      </c>
      <c r="C190" s="19" t="s">
        <v>161</v>
      </c>
    </row>
    <row r="191" spans="1:3" x14ac:dyDescent="0.25">
      <c r="A191" s="20"/>
      <c r="B191" s="105">
        <v>4</v>
      </c>
      <c r="C191" s="19" t="s">
        <v>83</v>
      </c>
    </row>
    <row r="192" spans="1:3" x14ac:dyDescent="0.25">
      <c r="A192" s="20"/>
      <c r="B192" s="105">
        <v>5</v>
      </c>
      <c r="C192" s="19" t="s">
        <v>84</v>
      </c>
    </row>
    <row r="193" spans="1:3" x14ac:dyDescent="0.25">
      <c r="A193" s="20"/>
      <c r="B193" s="105">
        <v>100</v>
      </c>
      <c r="C193" s="19" t="s">
        <v>378</v>
      </c>
    </row>
    <row r="194" spans="1:3" x14ac:dyDescent="0.25">
      <c r="A194" s="20"/>
      <c r="B194" s="105" t="s">
        <v>175</v>
      </c>
      <c r="C194" s="19" t="s">
        <v>66</v>
      </c>
    </row>
    <row r="195" spans="1:3" x14ac:dyDescent="0.25">
      <c r="A195" s="4"/>
      <c r="B195" s="103"/>
      <c r="C195" s="24"/>
    </row>
    <row r="196" spans="1:3" x14ac:dyDescent="0.25">
      <c r="A196" s="16" t="s">
        <v>215</v>
      </c>
      <c r="B196" s="104"/>
      <c r="C196" s="25"/>
    </row>
    <row r="197" spans="1:3" x14ac:dyDescent="0.25">
      <c r="A197" s="26"/>
      <c r="B197" s="109" t="s">
        <v>54</v>
      </c>
      <c r="C197" s="21"/>
    </row>
    <row r="198" spans="1:3" x14ac:dyDescent="0.25">
      <c r="A198" s="27"/>
      <c r="B198" s="110" t="s">
        <v>188</v>
      </c>
      <c r="C198" s="22"/>
    </row>
    <row r="199" spans="1:3" x14ac:dyDescent="0.25">
      <c r="A199" s="27"/>
      <c r="B199" s="110" t="s">
        <v>429</v>
      </c>
      <c r="C199" s="22"/>
    </row>
    <row r="200" spans="1:3" x14ac:dyDescent="0.25">
      <c r="A200" s="28"/>
      <c r="B200" s="103"/>
      <c r="C200" s="4"/>
    </row>
    <row r="201" spans="1:3" x14ac:dyDescent="0.25">
      <c r="A201" s="39" t="s">
        <v>174</v>
      </c>
      <c r="B201" s="99"/>
      <c r="C201" s="40"/>
    </row>
    <row r="202" spans="1:3" x14ac:dyDescent="0.25">
      <c r="A202" s="41"/>
      <c r="B202" s="100" t="s">
        <v>173</v>
      </c>
      <c r="C202" s="13"/>
    </row>
    <row r="203" spans="1:3" x14ac:dyDescent="0.25">
      <c r="A203" s="28"/>
      <c r="B203" s="101" t="s">
        <v>114</v>
      </c>
      <c r="C203" s="14"/>
    </row>
    <row r="204" spans="1:3" x14ac:dyDescent="0.25">
      <c r="A204" s="42"/>
      <c r="B204" s="101" t="s">
        <v>183</v>
      </c>
      <c r="C204" s="14"/>
    </row>
    <row r="205" spans="1:3" x14ac:dyDescent="0.25">
      <c r="A205" s="42"/>
      <c r="B205" s="103"/>
      <c r="C205" s="4"/>
    </row>
    <row r="206" spans="1:3" x14ac:dyDescent="0.25">
      <c r="A206" s="43" t="s">
        <v>195</v>
      </c>
      <c r="B206" s="118"/>
      <c r="C206" s="44"/>
    </row>
    <row r="207" spans="1:3" x14ac:dyDescent="0.25">
      <c r="A207" s="42"/>
      <c r="B207" s="119" t="s">
        <v>209</v>
      </c>
      <c r="C207" s="45"/>
    </row>
    <row r="208" spans="1:3" x14ac:dyDescent="0.25">
      <c r="A208" s="42"/>
      <c r="B208" s="573" t="s">
        <v>216</v>
      </c>
      <c r="C208" s="574"/>
    </row>
    <row r="209" spans="1:3" x14ac:dyDescent="0.25">
      <c r="A209" s="42"/>
      <c r="B209" s="120" t="s">
        <v>429</v>
      </c>
      <c r="C209" s="46"/>
    </row>
    <row r="210" spans="1:3" x14ac:dyDescent="0.25">
      <c r="A210" s="42"/>
      <c r="B210" s="103"/>
      <c r="C210" s="4"/>
    </row>
    <row r="211" spans="1:3" x14ac:dyDescent="0.25">
      <c r="A211" s="43" t="s">
        <v>197</v>
      </c>
      <c r="B211" s="118"/>
      <c r="C211" s="44"/>
    </row>
    <row r="212" spans="1:3" x14ac:dyDescent="0.25">
      <c r="A212" s="3"/>
      <c r="B212" s="105" t="s">
        <v>173</v>
      </c>
      <c r="C212" s="19"/>
    </row>
    <row r="213" spans="1:3" x14ac:dyDescent="0.25">
      <c r="A213" s="3"/>
      <c r="B213" s="105" t="s">
        <v>114</v>
      </c>
      <c r="C213" s="19"/>
    </row>
    <row r="214" spans="1:3" x14ac:dyDescent="0.25">
      <c r="A214" s="3"/>
      <c r="B214" s="105" t="s">
        <v>183</v>
      </c>
      <c r="C214" s="19"/>
    </row>
    <row r="215" spans="1:3" x14ac:dyDescent="0.25">
      <c r="A215" s="3"/>
      <c r="B215" s="103"/>
      <c r="C215" s="24"/>
    </row>
    <row r="216" spans="1:3" x14ac:dyDescent="0.25">
      <c r="A216" s="43" t="s">
        <v>198</v>
      </c>
      <c r="B216" s="118"/>
      <c r="C216" s="44"/>
    </row>
    <row r="217" spans="1:3" x14ac:dyDescent="0.25">
      <c r="A217" s="3"/>
      <c r="B217" s="105" t="s">
        <v>185</v>
      </c>
      <c r="C217" s="19"/>
    </row>
    <row r="218" spans="1:3" x14ac:dyDescent="0.25">
      <c r="A218" s="3"/>
      <c r="B218" s="105" t="s">
        <v>102</v>
      </c>
      <c r="C218" s="19"/>
    </row>
    <row r="219" spans="1:3" x14ac:dyDescent="0.25">
      <c r="A219" s="3"/>
      <c r="B219" s="105" t="s">
        <v>109</v>
      </c>
      <c r="C219" s="19"/>
    </row>
    <row r="220" spans="1:3" x14ac:dyDescent="0.25">
      <c r="A220" s="3"/>
      <c r="B220" s="105" t="s">
        <v>99</v>
      </c>
      <c r="C220" s="19"/>
    </row>
    <row r="221" spans="1:3" x14ac:dyDescent="0.25">
      <c r="A221" s="3"/>
      <c r="B221" s="105" t="s">
        <v>98</v>
      </c>
      <c r="C221" s="19"/>
    </row>
    <row r="222" spans="1:3" x14ac:dyDescent="0.25">
      <c r="A222" s="3"/>
      <c r="B222" s="121" t="s">
        <v>100</v>
      </c>
      <c r="C222" s="47"/>
    </row>
    <row r="223" spans="1:3" x14ac:dyDescent="0.25">
      <c r="A223" s="3"/>
      <c r="B223" s="103"/>
      <c r="C223" s="4"/>
    </row>
    <row r="224" spans="1:3" x14ac:dyDescent="0.25">
      <c r="A224" s="43" t="s">
        <v>199</v>
      </c>
      <c r="B224" s="118"/>
      <c r="C224" s="44"/>
    </row>
    <row r="225" spans="1:3" x14ac:dyDescent="0.25">
      <c r="A225" s="3"/>
      <c r="B225" s="105" t="s">
        <v>102</v>
      </c>
      <c r="C225" s="19"/>
    </row>
    <row r="226" spans="1:3" x14ac:dyDescent="0.25">
      <c r="A226" s="3"/>
      <c r="B226" s="122" t="s">
        <v>98</v>
      </c>
      <c r="C226" s="48"/>
    </row>
    <row r="227" spans="1:3" x14ac:dyDescent="0.25">
      <c r="A227" s="3"/>
      <c r="B227" s="103"/>
      <c r="C227" s="4"/>
    </row>
    <row r="228" spans="1:3" x14ac:dyDescent="0.25">
      <c r="A228" s="43" t="s">
        <v>200</v>
      </c>
      <c r="B228" s="118"/>
      <c r="C228" s="44"/>
    </row>
    <row r="229" spans="1:3" x14ac:dyDescent="0.25">
      <c r="A229" s="3"/>
      <c r="B229" s="105" t="s">
        <v>104</v>
      </c>
      <c r="C229" s="19"/>
    </row>
    <row r="230" spans="1:3" x14ac:dyDescent="0.25">
      <c r="A230" s="3"/>
      <c r="B230" s="105" t="s">
        <v>105</v>
      </c>
      <c r="C230" s="19"/>
    </row>
    <row r="231" spans="1:3" x14ac:dyDescent="0.25">
      <c r="A231" s="3"/>
      <c r="B231" s="105" t="s">
        <v>106</v>
      </c>
      <c r="C231" s="19"/>
    </row>
    <row r="232" spans="1:3" x14ac:dyDescent="0.25">
      <c r="A232" s="3"/>
      <c r="B232" s="105" t="s">
        <v>107</v>
      </c>
      <c r="C232" s="19"/>
    </row>
    <row r="233" spans="1:3" x14ac:dyDescent="0.25">
      <c r="A233" s="3"/>
      <c r="B233" s="121" t="s">
        <v>140</v>
      </c>
      <c r="C233" s="47"/>
    </row>
    <row r="234" spans="1:3" x14ac:dyDescent="0.25">
      <c r="A234" s="3"/>
      <c r="B234" s="103"/>
      <c r="C234" s="4"/>
    </row>
    <row r="235" spans="1:3" x14ac:dyDescent="0.25">
      <c r="A235" s="43" t="s">
        <v>201</v>
      </c>
      <c r="B235" s="118"/>
      <c r="C235" s="44"/>
    </row>
    <row r="236" spans="1:3" x14ac:dyDescent="0.25">
      <c r="A236" s="3"/>
      <c r="B236" s="105" t="s">
        <v>109</v>
      </c>
      <c r="C236" s="19"/>
    </row>
    <row r="237" spans="1:3" x14ac:dyDescent="0.25">
      <c r="A237" s="3"/>
      <c r="B237" s="105" t="s">
        <v>110</v>
      </c>
      <c r="C237" s="19"/>
    </row>
    <row r="238" spans="1:3" x14ac:dyDescent="0.25">
      <c r="A238" s="3"/>
      <c r="B238" s="105" t="s">
        <v>98</v>
      </c>
      <c r="C238" s="19"/>
    </row>
    <row r="239" spans="1:3" x14ac:dyDescent="0.25">
      <c r="A239" s="3"/>
      <c r="B239" s="105" t="s">
        <v>99</v>
      </c>
      <c r="C239" s="19"/>
    </row>
    <row r="240" spans="1:3" x14ac:dyDescent="0.25">
      <c r="A240" s="3"/>
      <c r="B240" s="123" t="s">
        <v>106</v>
      </c>
      <c r="C240" s="49"/>
    </row>
    <row r="241" spans="1:3" x14ac:dyDescent="0.25">
      <c r="A241" s="3"/>
      <c r="B241" s="113" t="s">
        <v>100</v>
      </c>
      <c r="C241" s="50"/>
    </row>
    <row r="242" spans="1:3" x14ac:dyDescent="0.25">
      <c r="A242" s="3"/>
      <c r="B242" s="103"/>
      <c r="C242" s="4"/>
    </row>
    <row r="243" spans="1:3" x14ac:dyDescent="0.25">
      <c r="A243" s="43" t="s">
        <v>202</v>
      </c>
      <c r="B243" s="118"/>
      <c r="C243" s="44"/>
    </row>
    <row r="244" spans="1:3" x14ac:dyDescent="0.25">
      <c r="A244" s="3"/>
      <c r="B244" s="105" t="s">
        <v>112</v>
      </c>
      <c r="C244" s="19"/>
    </row>
    <row r="245" spans="1:3" x14ac:dyDescent="0.25">
      <c r="A245" s="3"/>
      <c r="B245" s="105" t="s">
        <v>69</v>
      </c>
      <c r="C245" s="19"/>
    </row>
    <row r="246" spans="1:3" x14ac:dyDescent="0.25">
      <c r="A246" s="3"/>
      <c r="B246" s="121" t="s">
        <v>113</v>
      </c>
      <c r="C246" s="47"/>
    </row>
    <row r="247" spans="1:3" x14ac:dyDescent="0.25">
      <c r="A247" s="3"/>
      <c r="B247" s="103"/>
      <c r="C247" s="4"/>
    </row>
    <row r="248" spans="1:3" x14ac:dyDescent="0.25">
      <c r="A248" s="43" t="s">
        <v>203</v>
      </c>
      <c r="B248" s="118"/>
      <c r="C248" s="44"/>
    </row>
    <row r="249" spans="1:3" x14ac:dyDescent="0.25">
      <c r="A249" s="3"/>
      <c r="B249" s="124" t="s">
        <v>186</v>
      </c>
      <c r="C249" s="45"/>
    </row>
    <row r="250" spans="1:3" x14ac:dyDescent="0.25">
      <c r="A250" s="3"/>
      <c r="B250" s="105" t="s">
        <v>190</v>
      </c>
      <c r="C250" s="19"/>
    </row>
    <row r="251" spans="1:3" x14ac:dyDescent="0.25">
      <c r="A251" s="3"/>
      <c r="B251" s="105" t="s">
        <v>204</v>
      </c>
      <c r="C251" s="19"/>
    </row>
    <row r="252" spans="1:3" x14ac:dyDescent="0.25">
      <c r="A252" s="3"/>
      <c r="B252" s="105" t="s">
        <v>205</v>
      </c>
      <c r="C252" s="19"/>
    </row>
    <row r="253" spans="1:3" x14ac:dyDescent="0.25">
      <c r="A253" s="3"/>
      <c r="B253" s="105" t="s">
        <v>206</v>
      </c>
      <c r="C253" s="19"/>
    </row>
    <row r="254" spans="1:3" x14ac:dyDescent="0.25">
      <c r="A254" s="3"/>
      <c r="B254" s="105" t="s">
        <v>183</v>
      </c>
      <c r="C254" s="19"/>
    </row>
    <row r="255" spans="1:3" x14ac:dyDescent="0.25">
      <c r="A255" s="3"/>
      <c r="B255" s="103"/>
      <c r="C255" s="24"/>
    </row>
    <row r="256" spans="1:3" x14ac:dyDescent="0.25">
      <c r="A256" s="43" t="s">
        <v>210</v>
      </c>
      <c r="B256" s="118"/>
      <c r="C256" s="44"/>
    </row>
    <row r="257" spans="1:3" x14ac:dyDescent="0.25">
      <c r="A257" s="3"/>
      <c r="B257" s="105" t="s">
        <v>173</v>
      </c>
      <c r="C257" s="19"/>
    </row>
    <row r="258" spans="1:3" x14ac:dyDescent="0.25">
      <c r="A258" s="3"/>
      <c r="B258" s="105" t="s">
        <v>211</v>
      </c>
      <c r="C258" s="19"/>
    </row>
    <row r="259" spans="1:3" x14ac:dyDescent="0.25">
      <c r="A259" s="3"/>
      <c r="B259" s="105" t="s">
        <v>183</v>
      </c>
      <c r="C259" s="19"/>
    </row>
    <row r="261" spans="1:3" x14ac:dyDescent="0.25">
      <c r="A261" s="43" t="s">
        <v>293</v>
      </c>
      <c r="B261" s="118"/>
      <c r="C261" s="44"/>
    </row>
    <row r="262" spans="1:3" x14ac:dyDescent="0.25">
      <c r="A262" s="3"/>
      <c r="B262" s="105" t="s">
        <v>294</v>
      </c>
      <c r="C262" s="19"/>
    </row>
    <row r="263" spans="1:3" x14ac:dyDescent="0.25">
      <c r="A263" s="3"/>
      <c r="B263" s="105" t="s">
        <v>295</v>
      </c>
      <c r="C263" s="19"/>
    </row>
    <row r="264" spans="1:3" x14ac:dyDescent="0.25">
      <c r="A264" s="3"/>
      <c r="B264" s="105" t="s">
        <v>296</v>
      </c>
      <c r="C264" s="19"/>
    </row>
    <row r="266" spans="1:3" x14ac:dyDescent="0.25">
      <c r="A266" s="43" t="s">
        <v>310</v>
      </c>
      <c r="B266" s="118"/>
      <c r="C266" s="44"/>
    </row>
    <row r="267" spans="1:3" x14ac:dyDescent="0.25">
      <c r="A267" s="3"/>
      <c r="B267" s="105" t="s">
        <v>313</v>
      </c>
      <c r="C267" s="19"/>
    </row>
    <row r="268" spans="1:3" x14ac:dyDescent="0.25">
      <c r="A268" s="3"/>
      <c r="B268" s="105" t="s">
        <v>314</v>
      </c>
      <c r="C268" s="19"/>
    </row>
    <row r="269" spans="1:3" x14ac:dyDescent="0.25">
      <c r="A269" s="3"/>
      <c r="B269" s="105" t="s">
        <v>315</v>
      </c>
      <c r="C269" s="19"/>
    </row>
    <row r="271" spans="1:3" x14ac:dyDescent="0.25">
      <c r="A271" s="43" t="s">
        <v>339</v>
      </c>
      <c r="B271" s="118"/>
      <c r="C271" s="44"/>
    </row>
    <row r="272" spans="1:3" x14ac:dyDescent="0.25">
      <c r="A272" s="3"/>
      <c r="B272" s="105" t="s">
        <v>296</v>
      </c>
      <c r="C272" s="19"/>
    </row>
    <row r="273" spans="1:3" x14ac:dyDescent="0.25">
      <c r="A273" s="3"/>
      <c r="B273" s="105" t="s">
        <v>340</v>
      </c>
      <c r="C273" s="19"/>
    </row>
    <row r="274" spans="1:3" x14ac:dyDescent="0.25">
      <c r="A274" s="3"/>
      <c r="B274" s="105" t="s">
        <v>294</v>
      </c>
      <c r="C274" s="19"/>
    </row>
    <row r="275" spans="1:3" x14ac:dyDescent="0.25">
      <c r="B275" s="105" t="s">
        <v>341</v>
      </c>
      <c r="C275" s="19"/>
    </row>
    <row r="276" spans="1:3" x14ac:dyDescent="0.25">
      <c r="B276" s="105" t="s">
        <v>342</v>
      </c>
      <c r="C276" s="19"/>
    </row>
    <row r="277" spans="1:3" x14ac:dyDescent="0.25">
      <c r="B277" s="105"/>
      <c r="C277" s="19"/>
    </row>
    <row r="278" spans="1:3" x14ac:dyDescent="0.25">
      <c r="A278" s="43" t="s">
        <v>383</v>
      </c>
      <c r="B278" s="118"/>
      <c r="C278" s="44"/>
    </row>
    <row r="279" spans="1:3" x14ac:dyDescent="0.25">
      <c r="A279" s="3"/>
      <c r="B279" s="105" t="s">
        <v>384</v>
      </c>
      <c r="C279" s="19"/>
    </row>
    <row r="280" spans="1:3" x14ac:dyDescent="0.25">
      <c r="B280" s="105" t="s">
        <v>385</v>
      </c>
      <c r="C280" s="19"/>
    </row>
    <row r="281" spans="1:3" x14ac:dyDescent="0.25">
      <c r="B281" s="105" t="s">
        <v>386</v>
      </c>
      <c r="C281" s="19"/>
    </row>
    <row r="282" spans="1:3" x14ac:dyDescent="0.25">
      <c r="B282" s="105" t="s">
        <v>387</v>
      </c>
      <c r="C282" s="19"/>
    </row>
    <row r="283" spans="1:3" x14ac:dyDescent="0.25">
      <c r="B283" s="105" t="s">
        <v>388</v>
      </c>
      <c r="C283" s="19"/>
    </row>
    <row r="284" spans="1:3" x14ac:dyDescent="0.25">
      <c r="B284" s="105" t="s">
        <v>389</v>
      </c>
      <c r="C284" s="19"/>
    </row>
    <row r="285" spans="1:3" x14ac:dyDescent="0.25">
      <c r="B285" s="105" t="s">
        <v>390</v>
      </c>
      <c r="C285" s="19"/>
    </row>
    <row r="286" spans="1:3" x14ac:dyDescent="0.25">
      <c r="B286" s="105" t="s">
        <v>391</v>
      </c>
      <c r="C286" s="19"/>
    </row>
    <row r="287" spans="1:3" x14ac:dyDescent="0.25">
      <c r="B287" s="105" t="s">
        <v>392</v>
      </c>
      <c r="C287" s="19"/>
    </row>
    <row r="288" spans="1:3" x14ac:dyDescent="0.25">
      <c r="B288" s="105" t="s">
        <v>393</v>
      </c>
      <c r="C288" s="19"/>
    </row>
    <row r="289" spans="1:3" x14ac:dyDescent="0.25">
      <c r="B289" s="105" t="s">
        <v>394</v>
      </c>
      <c r="C289" s="19"/>
    </row>
    <row r="290" spans="1:3" x14ac:dyDescent="0.25">
      <c r="B290" s="105" t="s">
        <v>395</v>
      </c>
      <c r="C290" s="19"/>
    </row>
    <row r="291" spans="1:3" x14ac:dyDescent="0.25">
      <c r="B291" s="105" t="s">
        <v>396</v>
      </c>
      <c r="C291" s="19"/>
    </row>
    <row r="292" spans="1:3" x14ac:dyDescent="0.25">
      <c r="B292" s="105" t="s">
        <v>397</v>
      </c>
      <c r="C292" s="19"/>
    </row>
    <row r="293" spans="1:3" x14ac:dyDescent="0.25">
      <c r="B293" s="105" t="s">
        <v>398</v>
      </c>
      <c r="C293" s="19"/>
    </row>
    <row r="294" spans="1:3" x14ac:dyDescent="0.25">
      <c r="B294" s="105"/>
      <c r="C294" s="19"/>
    </row>
    <row r="295" spans="1:3" x14ac:dyDescent="0.25">
      <c r="A295" s="43" t="s">
        <v>404</v>
      </c>
      <c r="B295" s="118"/>
      <c r="C295" s="44"/>
    </row>
    <row r="296" spans="1:3" x14ac:dyDescent="0.25">
      <c r="A296" s="3"/>
      <c r="B296" s="105" t="s">
        <v>152</v>
      </c>
      <c r="C296" s="19"/>
    </row>
    <row r="297" spans="1:3" x14ac:dyDescent="0.25">
      <c r="A297" s="3"/>
      <c r="B297" s="105" t="s">
        <v>429</v>
      </c>
      <c r="C297" s="19"/>
    </row>
    <row r="298" spans="1:3" x14ac:dyDescent="0.25">
      <c r="B298" s="105"/>
      <c r="C298" s="19"/>
    </row>
  </sheetData>
  <sheetProtection password="967E" sheet="1" objects="1" scenarios="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23"/>
  <sheetViews>
    <sheetView showGridLines="0" workbookViewId="0">
      <selection activeCell="B15" sqref="B15"/>
    </sheetView>
  </sheetViews>
  <sheetFormatPr defaultColWidth="8.85546875" defaultRowHeight="15" x14ac:dyDescent="0.25"/>
  <cols>
    <col min="1" max="1" width="5.7109375" style="264" customWidth="1"/>
    <col min="2" max="2" width="109.5703125" style="264" customWidth="1"/>
    <col min="3" max="16384" width="8.85546875" style="264"/>
  </cols>
  <sheetData>
    <row r="1" spans="2:15" x14ac:dyDescent="0.25">
      <c r="K1" s="265"/>
      <c r="L1" s="265"/>
      <c r="M1" s="265"/>
      <c r="N1" s="265"/>
      <c r="O1" s="265"/>
    </row>
    <row r="2" spans="2:15" x14ac:dyDescent="0.25">
      <c r="K2" s="265"/>
      <c r="L2" s="265"/>
      <c r="M2" s="265"/>
      <c r="N2" s="265"/>
      <c r="O2" s="265"/>
    </row>
    <row r="3" spans="2:15" x14ac:dyDescent="0.25">
      <c r="K3" s="265"/>
      <c r="L3" s="265"/>
      <c r="M3" s="265"/>
      <c r="N3" s="265"/>
      <c r="O3" s="265"/>
    </row>
    <row r="4" spans="2:15" x14ac:dyDescent="0.25">
      <c r="K4" s="265"/>
      <c r="L4" s="265"/>
      <c r="M4" s="265"/>
      <c r="N4" s="265"/>
      <c r="O4" s="265"/>
    </row>
    <row r="5" spans="2:15" x14ac:dyDescent="0.25">
      <c r="K5" s="265"/>
      <c r="L5" s="265"/>
      <c r="M5" s="265"/>
      <c r="N5" s="265"/>
      <c r="O5" s="265"/>
    </row>
    <row r="6" spans="2:15" x14ac:dyDescent="0.25">
      <c r="K6" s="265"/>
      <c r="L6" s="265"/>
      <c r="M6" s="265"/>
      <c r="N6" s="265"/>
      <c r="O6" s="265"/>
    </row>
    <row r="7" spans="2:15" x14ac:dyDescent="0.25">
      <c r="K7" s="265"/>
      <c r="L7" s="265"/>
      <c r="M7" s="265"/>
      <c r="N7" s="265"/>
      <c r="O7" s="265"/>
    </row>
    <row r="8" spans="2:15" ht="15.75" customHeight="1" thickBot="1" x14ac:dyDescent="0.3"/>
    <row r="9" spans="2:15" s="267" customFormat="1" ht="42.75" customHeight="1" thickTop="1" thickBot="1" x14ac:dyDescent="0.3">
      <c r="B9" s="266" t="s">
        <v>507</v>
      </c>
    </row>
    <row r="10" spans="2:15" s="267" customFormat="1" ht="30" customHeight="1" thickBot="1" x14ac:dyDescent="0.3">
      <c r="B10" s="268" t="s">
        <v>221</v>
      </c>
    </row>
    <row r="11" spans="2:15" ht="24.75" x14ac:dyDescent="0.5">
      <c r="B11" s="269"/>
    </row>
    <row r="12" spans="2:15" ht="21.75" x14ac:dyDescent="0.45">
      <c r="B12" s="270" t="s">
        <v>519</v>
      </c>
    </row>
    <row r="14" spans="2:15" ht="39" x14ac:dyDescent="0.25">
      <c r="B14" s="271" t="s">
        <v>276</v>
      </c>
    </row>
    <row r="15" spans="2:15" ht="17.25" x14ac:dyDescent="0.25">
      <c r="B15" s="272"/>
    </row>
    <row r="16" spans="2:15" ht="39" x14ac:dyDescent="0.25">
      <c r="B16" s="271" t="s">
        <v>275</v>
      </c>
    </row>
    <row r="17" spans="2:2" ht="19.5" x14ac:dyDescent="0.25">
      <c r="B17" s="271"/>
    </row>
    <row r="18" spans="2:2" ht="19.5" x14ac:dyDescent="0.25">
      <c r="B18" s="271" t="s">
        <v>506</v>
      </c>
    </row>
    <row r="19" spans="2:2" ht="19.5" x14ac:dyDescent="0.25">
      <c r="B19" s="273"/>
    </row>
    <row r="20" spans="2:2" ht="19.5" x14ac:dyDescent="0.25">
      <c r="B20" s="273"/>
    </row>
    <row r="21" spans="2:2" ht="18" customHeight="1" x14ac:dyDescent="0.25">
      <c r="B21" s="274"/>
    </row>
    <row r="22" spans="2:2" ht="15" customHeight="1" x14ac:dyDescent="0.25">
      <c r="B22" s="275"/>
    </row>
    <row r="23" spans="2:2" ht="19.5" x14ac:dyDescent="0.25">
      <c r="B23" s="276"/>
    </row>
  </sheetData>
  <sheetProtection password="967E" sheet="1" objects="1" scenarios="1"/>
  <pageMargins left="0.7" right="0.7" top="0.75" bottom="0.75" header="0.3" footer="0.3"/>
  <pageSetup paperSize="148" orientation="portrait" horizontalDpi="360" verticalDpi="360"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B2:D14"/>
  <sheetViews>
    <sheetView showGridLines="0" workbookViewId="0">
      <selection activeCell="C9" sqref="C9"/>
    </sheetView>
  </sheetViews>
  <sheetFormatPr defaultColWidth="9.140625" defaultRowHeight="15" x14ac:dyDescent="0.25"/>
  <cols>
    <col min="1" max="1" width="4.28515625" style="264" customWidth="1"/>
    <col min="2" max="2" width="21.7109375" style="264" customWidth="1"/>
    <col min="3" max="3" width="22.140625" style="264" customWidth="1"/>
    <col min="4" max="4" width="106.7109375" style="264" customWidth="1"/>
    <col min="5" max="16384" width="9.140625" style="264"/>
  </cols>
  <sheetData>
    <row r="2" spans="2:4" ht="18" x14ac:dyDescent="0.25">
      <c r="B2" s="277" t="s">
        <v>291</v>
      </c>
    </row>
    <row r="4" spans="2:4" ht="38.25" customHeight="1" x14ac:dyDescent="0.25">
      <c r="B4" s="68" t="s">
        <v>371</v>
      </c>
      <c r="C4" s="68" t="s">
        <v>292</v>
      </c>
      <c r="D4" s="68" t="s">
        <v>42</v>
      </c>
    </row>
    <row r="5" spans="2:4" ht="60" customHeight="1" x14ac:dyDescent="0.25">
      <c r="B5" s="278" t="s">
        <v>297</v>
      </c>
      <c r="C5" s="279"/>
      <c r="D5" s="280"/>
    </row>
    <row r="6" spans="2:4" ht="60" customHeight="1" x14ac:dyDescent="0.25">
      <c r="B6" s="281" t="s">
        <v>8</v>
      </c>
      <c r="C6" s="282"/>
      <c r="D6" s="283"/>
    </row>
    <row r="7" spans="2:4" ht="60" customHeight="1" x14ac:dyDescent="0.25">
      <c r="B7" s="281" t="s">
        <v>1</v>
      </c>
      <c r="C7" s="282"/>
      <c r="D7" s="283"/>
    </row>
    <row r="8" spans="2:4" ht="60" customHeight="1" x14ac:dyDescent="0.25">
      <c r="B8" s="278" t="s">
        <v>6</v>
      </c>
      <c r="C8" s="279"/>
      <c r="D8" s="280"/>
    </row>
    <row r="9" spans="2:4" ht="60" customHeight="1" x14ac:dyDescent="0.25">
      <c r="B9" s="281" t="s">
        <v>43</v>
      </c>
      <c r="C9" s="282"/>
      <c r="D9" s="283"/>
    </row>
    <row r="10" spans="2:4" ht="60" customHeight="1" x14ac:dyDescent="0.25">
      <c r="B10" s="281" t="s">
        <v>55</v>
      </c>
      <c r="C10" s="282"/>
      <c r="D10" s="283"/>
    </row>
    <row r="11" spans="2:4" ht="60" customHeight="1" x14ac:dyDescent="0.25">
      <c r="B11" s="278" t="s">
        <v>64</v>
      </c>
      <c r="C11" s="279"/>
      <c r="D11" s="280"/>
    </row>
    <row r="12" spans="2:4" x14ac:dyDescent="0.25">
      <c r="B12" s="284"/>
      <c r="D12" s="285"/>
    </row>
    <row r="13" spans="2:4" x14ac:dyDescent="0.25">
      <c r="D13" s="285"/>
    </row>
    <row r="14" spans="2:4" x14ac:dyDescent="0.25">
      <c r="D14" s="285"/>
    </row>
  </sheetData>
  <sheetProtection password="967E" sheet="1" objects="1" scenarios="1" formatColumns="0" formatRows="0" autoFilter="0"/>
  <dataValidations count="1">
    <dataValidation type="list" showInputMessage="1" showErrorMessage="1" sqref="C5:C11">
      <formula1>Worksheets_status</formula1>
    </dataValidation>
  </dataValidation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B1:C19"/>
  <sheetViews>
    <sheetView showGridLines="0" tabSelected="1" topLeftCell="B1" zoomScale="70" zoomScaleNormal="70" workbookViewId="0">
      <selection activeCell="C5" sqref="C5"/>
    </sheetView>
  </sheetViews>
  <sheetFormatPr defaultColWidth="8.85546875" defaultRowHeight="12.75" x14ac:dyDescent="0.2"/>
  <cols>
    <col min="1" max="1" width="5.7109375" style="287" customWidth="1"/>
    <col min="2" max="2" width="63.42578125" style="286" customWidth="1"/>
    <col min="3" max="3" width="56" style="286" customWidth="1"/>
    <col min="4" max="4" width="56.7109375" style="287" customWidth="1"/>
    <col min="5" max="5" width="8.85546875" style="287"/>
    <col min="6" max="6" width="9.140625" style="287" customWidth="1"/>
    <col min="7" max="16384" width="8.85546875" style="287"/>
  </cols>
  <sheetData>
    <row r="1" spans="2:3" ht="18" customHeight="1" x14ac:dyDescent="0.2"/>
    <row r="2" spans="2:3" ht="18" customHeight="1" x14ac:dyDescent="0.25">
      <c r="B2" s="277" t="s">
        <v>225</v>
      </c>
    </row>
    <row r="3" spans="2:3" ht="18" customHeight="1" thickBot="1" x14ac:dyDescent="0.25"/>
    <row r="4" spans="2:3" s="85" customFormat="1" ht="25.5" customHeight="1" thickTop="1" thickBot="1" x14ac:dyDescent="0.3">
      <c r="B4" s="575" t="s">
        <v>227</v>
      </c>
      <c r="C4" s="576"/>
    </row>
    <row r="5" spans="2:3" s="85" customFormat="1" ht="24" customHeight="1" thickTop="1" x14ac:dyDescent="0.25">
      <c r="B5" s="288" t="s">
        <v>126</v>
      </c>
      <c r="C5" s="289"/>
    </row>
    <row r="6" spans="2:3" s="85" customFormat="1" ht="24" customHeight="1" x14ac:dyDescent="0.25">
      <c r="B6" s="290" t="s">
        <v>127</v>
      </c>
      <c r="C6" s="291"/>
    </row>
    <row r="7" spans="2:3" s="85" customFormat="1" ht="24" customHeight="1" x14ac:dyDescent="0.25">
      <c r="B7" s="290" t="s">
        <v>23</v>
      </c>
      <c r="C7" s="291"/>
    </row>
    <row r="8" spans="2:3" s="85" customFormat="1" ht="24" customHeight="1" x14ac:dyDescent="0.25">
      <c r="B8" s="290" t="s">
        <v>214</v>
      </c>
      <c r="C8" s="291"/>
    </row>
    <row r="9" spans="2:3" s="85" customFormat="1" ht="24" customHeight="1" x14ac:dyDescent="0.25">
      <c r="B9" s="290" t="s">
        <v>162</v>
      </c>
      <c r="C9" s="291"/>
    </row>
    <row r="10" spans="2:3" s="85" customFormat="1" ht="24" customHeight="1" x14ac:dyDescent="0.25">
      <c r="B10" s="290" t="s">
        <v>503</v>
      </c>
      <c r="C10" s="292"/>
    </row>
    <row r="11" spans="2:3" s="85" customFormat="1" ht="24" customHeight="1" x14ac:dyDescent="0.25">
      <c r="B11" s="290" t="s">
        <v>120</v>
      </c>
      <c r="C11" s="291"/>
    </row>
    <row r="12" spans="2:3" s="85" customFormat="1" ht="24" customHeight="1" x14ac:dyDescent="0.25">
      <c r="B12" s="290" t="s">
        <v>504</v>
      </c>
      <c r="C12" s="292"/>
    </row>
    <row r="13" spans="2:3" s="85" customFormat="1" ht="24" customHeight="1" x14ac:dyDescent="0.25">
      <c r="B13" s="290" t="s">
        <v>505</v>
      </c>
      <c r="C13" s="292"/>
    </row>
    <row r="14" spans="2:3" s="85" customFormat="1" ht="24" customHeight="1" x14ac:dyDescent="0.25">
      <c r="B14" s="290" t="s">
        <v>235</v>
      </c>
      <c r="C14" s="291"/>
    </row>
    <row r="15" spans="2:3" s="85" customFormat="1" ht="24" customHeight="1" x14ac:dyDescent="0.25">
      <c r="B15" s="290" t="s">
        <v>236</v>
      </c>
      <c r="C15" s="293"/>
    </row>
    <row r="16" spans="2:3" s="85" customFormat="1" ht="24" customHeight="1" x14ac:dyDescent="0.25">
      <c r="B16" s="290" t="s">
        <v>237</v>
      </c>
      <c r="C16" s="293"/>
    </row>
    <row r="17" spans="2:3" s="85" customFormat="1" ht="24" customHeight="1" x14ac:dyDescent="0.25">
      <c r="B17" s="294" t="s">
        <v>238</v>
      </c>
      <c r="C17" s="293"/>
    </row>
    <row r="18" spans="2:3" s="85" customFormat="1" ht="24" customHeight="1" x14ac:dyDescent="0.25">
      <c r="B18" s="61" t="s">
        <v>25</v>
      </c>
      <c r="C18" s="60" t="str">
        <f>IF(C16=0,"",(C17/C16*100))</f>
        <v/>
      </c>
    </row>
    <row r="19" spans="2:3" s="296" customFormat="1" ht="24" customHeight="1" x14ac:dyDescent="0.25">
      <c r="B19" s="295" t="s">
        <v>42</v>
      </c>
      <c r="C19" s="152"/>
    </row>
  </sheetData>
  <sheetProtection password="967E" sheet="1" objects="1" scenarios="1" formatColumns="0" formatRows="0" autoFilter="0"/>
  <mergeCells count="1">
    <mergeCell ref="B4:C4"/>
  </mergeCells>
  <dataValidations count="8">
    <dataValidation type="date" operator="greaterThan" allowBlank="1" showInputMessage="1" showErrorMessage="1" sqref="C13">
      <formula1>C12</formula1>
    </dataValidation>
    <dataValidation type="whole" errorStyle="information" allowBlank="1" showInputMessage="1" showErrorMessage="1" sqref="C16">
      <formula1>0</formula1>
      <formula2>C15</formula2>
    </dataValidation>
    <dataValidation type="whole" allowBlank="1" showInputMessage="1" showErrorMessage="1" error="Total # districts submitting complete treatment report should be less than the total districts treated with USAID support." sqref="C17">
      <formula1>0</formula1>
      <formula2>C16</formula2>
    </dataValidation>
    <dataValidation type="date" operator="greaterThan" allowBlank="1" showInputMessage="1" showErrorMessage="1" sqref="C10">
      <formula1>38718</formula1>
    </dataValidation>
    <dataValidation type="date" operator="greaterThan" allowBlank="1" showInputMessage="1" showErrorMessage="1" sqref="C12">
      <formula1>38353</formula1>
    </dataValidation>
    <dataValidation type="list" showInputMessage="1" showErrorMessage="1" error="Please select from drop down menu." sqref="C11">
      <formula1>YEAR_OF_WORKBOOK</formula1>
    </dataValidation>
    <dataValidation type="list" showInputMessage="1" showErrorMessage="1" error="Please select from drop down menu." sqref="C14">
      <formula1>REPORTING_PERIOD</formula1>
    </dataValidation>
    <dataValidation type="list" showInputMessage="1" showErrorMessage="1" error="Please select from drop down menu." sqref="C8">
      <formula1>Project_name</formula1>
    </dataValidation>
  </dataValidations>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B1:K1116"/>
  <sheetViews>
    <sheetView showGridLines="0" zoomScale="70" zoomScaleNormal="70" workbookViewId="0">
      <pane xSplit="3" ySplit="16" topLeftCell="D17" activePane="bottomRight" state="frozen"/>
      <selection pane="topRight" activeCell="D1" sqref="D1"/>
      <selection pane="bottomLeft" activeCell="A17" sqref="A17"/>
      <selection pane="bottomRight" activeCell="C2" sqref="C2"/>
    </sheetView>
  </sheetViews>
  <sheetFormatPr defaultColWidth="13.85546875" defaultRowHeight="14.25" x14ac:dyDescent="0.2"/>
  <cols>
    <col min="1" max="1" width="5.7109375" style="51" customWidth="1"/>
    <col min="2" max="2" width="35.5703125" style="297" bestFit="1" customWidth="1"/>
    <col min="3" max="3" width="29.85546875" style="297" bestFit="1" customWidth="1"/>
    <col min="4" max="4" width="16.85546875" style="298" customWidth="1"/>
    <col min="5" max="9" width="13.85546875" style="298"/>
    <col min="10" max="10" width="0.85546875" style="299" customWidth="1"/>
    <col min="11" max="11" width="60.42578125" style="297" customWidth="1"/>
    <col min="12" max="16384" width="13.85546875" style="51"/>
  </cols>
  <sheetData>
    <row r="1" spans="2:11" ht="18" customHeight="1" x14ac:dyDescent="0.2"/>
    <row r="2" spans="2:11" s="303" customFormat="1" ht="20.100000000000001" customHeight="1" x14ac:dyDescent="0.25">
      <c r="B2" s="277" t="s">
        <v>224</v>
      </c>
      <c r="C2" s="300"/>
      <c r="D2" s="301"/>
      <c r="E2" s="301"/>
      <c r="F2" s="301"/>
      <c r="G2" s="301"/>
      <c r="H2" s="301"/>
      <c r="I2" s="301"/>
      <c r="J2" s="302"/>
      <c r="K2" s="300"/>
    </row>
    <row r="3" spans="2:11" s="303" customFormat="1" ht="18" customHeight="1" x14ac:dyDescent="0.2">
      <c r="B3" s="300"/>
      <c r="C3" s="300"/>
      <c r="D3" s="301"/>
      <c r="E3" s="301"/>
      <c r="F3" s="301"/>
      <c r="G3" s="301"/>
      <c r="H3" s="301"/>
      <c r="I3" s="301"/>
      <c r="J3" s="302"/>
      <c r="K3" s="300"/>
    </row>
    <row r="4" spans="2:11" s="306" customFormat="1" ht="23.1" customHeight="1" x14ac:dyDescent="0.25">
      <c r="B4" s="580" t="s">
        <v>7</v>
      </c>
      <c r="C4" s="580"/>
      <c r="D4" s="153"/>
      <c r="E4" s="58"/>
      <c r="F4" s="58"/>
      <c r="G4" s="58"/>
      <c r="H4" s="58"/>
      <c r="I4" s="58"/>
      <c r="J4" s="304"/>
      <c r="K4" s="305"/>
    </row>
    <row r="5" spans="2:11" s="306" customFormat="1" ht="23.1" customHeight="1" x14ac:dyDescent="0.25">
      <c r="B5" s="580" t="s">
        <v>0</v>
      </c>
      <c r="C5" s="580"/>
      <c r="D5" s="153"/>
      <c r="E5" s="58"/>
      <c r="F5" s="58"/>
      <c r="G5" s="58"/>
      <c r="H5" s="58"/>
      <c r="I5" s="58"/>
      <c r="J5" s="304"/>
      <c r="K5" s="305"/>
    </row>
    <row r="6" spans="2:11" s="306" customFormat="1" ht="23.1" customHeight="1" x14ac:dyDescent="0.25">
      <c r="B6" s="580" t="s">
        <v>239</v>
      </c>
      <c r="C6" s="580"/>
      <c r="D6" s="59"/>
      <c r="E6" s="58"/>
      <c r="F6" s="58"/>
      <c r="G6" s="58"/>
      <c r="H6" s="58"/>
      <c r="I6" s="58"/>
      <c r="J6" s="304"/>
      <c r="K6" s="305"/>
    </row>
    <row r="7" spans="2:11" s="306" customFormat="1" ht="23.1" customHeight="1" x14ac:dyDescent="0.25">
      <c r="B7" s="580" t="s">
        <v>240</v>
      </c>
      <c r="C7" s="580"/>
      <c r="D7" s="59"/>
      <c r="E7" s="58"/>
      <c r="F7" s="58"/>
      <c r="G7" s="58"/>
      <c r="H7" s="58"/>
      <c r="I7" s="58"/>
      <c r="J7" s="304"/>
      <c r="K7" s="305"/>
    </row>
    <row r="8" spans="2:11" s="306" customFormat="1" ht="23.1" customHeight="1" x14ac:dyDescent="0.25">
      <c r="B8" s="580" t="s">
        <v>145</v>
      </c>
      <c r="C8" s="580"/>
      <c r="D8" s="64"/>
      <c r="E8" s="58"/>
      <c r="F8" s="58"/>
      <c r="G8" s="58"/>
      <c r="H8" s="58"/>
      <c r="I8" s="58"/>
      <c r="J8" s="304"/>
      <c r="K8" s="305"/>
    </row>
    <row r="9" spans="2:11" s="306" customFormat="1" ht="23.1" customHeight="1" x14ac:dyDescent="0.25">
      <c r="B9" s="580" t="s">
        <v>241</v>
      </c>
      <c r="C9" s="580"/>
      <c r="D9" s="59"/>
      <c r="E9" s="58"/>
      <c r="F9" s="58"/>
      <c r="G9" s="58"/>
      <c r="H9" s="58"/>
      <c r="I9" s="58"/>
      <c r="J9" s="304"/>
      <c r="K9" s="305"/>
    </row>
    <row r="10" spans="2:11" s="306" customFormat="1" ht="23.1" customHeight="1" x14ac:dyDescent="0.25">
      <c r="B10" s="580" t="s">
        <v>146</v>
      </c>
      <c r="C10" s="580"/>
      <c r="D10" s="64"/>
      <c r="E10" s="58"/>
      <c r="F10" s="58"/>
      <c r="G10" s="58"/>
      <c r="H10" s="58"/>
      <c r="I10" s="58"/>
      <c r="J10" s="304"/>
      <c r="K10" s="305"/>
    </row>
    <row r="11" spans="2:11" s="306" customFormat="1" ht="23.1" customHeight="1" x14ac:dyDescent="0.25">
      <c r="B11" s="580" t="s">
        <v>242</v>
      </c>
      <c r="C11" s="580"/>
      <c r="D11" s="59"/>
      <c r="E11" s="58"/>
      <c r="F11" s="58"/>
      <c r="G11" s="58"/>
      <c r="H11" s="58"/>
      <c r="I11" s="58"/>
      <c r="J11" s="304"/>
      <c r="K11" s="305"/>
    </row>
    <row r="12" spans="2:11" ht="18" customHeight="1" thickBot="1" x14ac:dyDescent="0.25">
      <c r="B12" s="307"/>
      <c r="C12" s="307"/>
      <c r="D12" s="308"/>
      <c r="E12" s="308"/>
      <c r="F12" s="308"/>
      <c r="G12" s="308"/>
      <c r="H12" s="308"/>
      <c r="I12" s="308"/>
      <c r="J12" s="309"/>
      <c r="K12" s="307"/>
    </row>
    <row r="13" spans="2:11" s="298" customFormat="1" ht="20.100000000000001" customHeight="1" thickTop="1" thickBot="1" x14ac:dyDescent="0.25">
      <c r="B13" s="577" t="s">
        <v>8</v>
      </c>
      <c r="C13" s="578"/>
      <c r="D13" s="578"/>
      <c r="E13" s="578"/>
      <c r="F13" s="578"/>
      <c r="G13" s="578"/>
      <c r="H13" s="578"/>
      <c r="I13" s="578"/>
      <c r="J13" s="578"/>
      <c r="K13" s="579"/>
    </row>
    <row r="14" spans="2:11" s="310" customFormat="1" ht="33" customHeight="1" thickTop="1" thickBot="1" x14ac:dyDescent="0.3">
      <c r="B14" s="166" t="s">
        <v>9</v>
      </c>
      <c r="C14" s="166" t="s">
        <v>10</v>
      </c>
      <c r="D14" s="167" t="s">
        <v>11</v>
      </c>
      <c r="E14" s="167" t="s">
        <v>12</v>
      </c>
      <c r="F14" s="167" t="s">
        <v>13</v>
      </c>
      <c r="G14" s="167" t="s">
        <v>14</v>
      </c>
      <c r="H14" s="167" t="s">
        <v>15</v>
      </c>
      <c r="I14" s="167" t="s">
        <v>16</v>
      </c>
      <c r="J14" s="168"/>
      <c r="K14" s="169" t="s">
        <v>42</v>
      </c>
    </row>
    <row r="15" spans="2:11" s="311" customFormat="1" ht="18" customHeight="1" thickTop="1" thickBot="1" x14ac:dyDescent="0.3">
      <c r="B15" s="232" t="s">
        <v>212</v>
      </c>
      <c r="C15" s="233" t="s">
        <v>213</v>
      </c>
      <c r="D15" s="177">
        <v>839660</v>
      </c>
      <c r="E15" s="177">
        <v>57990</v>
      </c>
      <c r="F15" s="177">
        <v>230066.84000000003</v>
      </c>
      <c r="G15" s="177">
        <v>424320</v>
      </c>
      <c r="H15" s="177">
        <v>415340</v>
      </c>
      <c r="I15" s="177" t="s">
        <v>169</v>
      </c>
      <c r="J15" s="54"/>
      <c r="K15" s="177"/>
    </row>
    <row r="16" spans="2:11" s="85" customFormat="1" ht="21.95" customHeight="1" thickTop="1" thickBot="1" x14ac:dyDescent="0.3">
      <c r="B16" s="235" t="s">
        <v>70</v>
      </c>
      <c r="C16" s="235">
        <f>COUNTA(C17:C1116)</f>
        <v>0</v>
      </c>
      <c r="D16" s="236">
        <f>SUM(D17:D1116)</f>
        <v>0</v>
      </c>
      <c r="E16" s="236">
        <f>SUM(E17:E1116)</f>
        <v>0</v>
      </c>
      <c r="F16" s="236">
        <f>SUM(F17:F1116)</f>
        <v>0</v>
      </c>
      <c r="G16" s="236">
        <f>SUM(G17:G1116)</f>
        <v>0</v>
      </c>
      <c r="H16" s="236">
        <f>SUM(H17:H1116)</f>
        <v>0</v>
      </c>
      <c r="I16" s="237"/>
      <c r="J16" s="63"/>
      <c r="K16" s="234"/>
    </row>
    <row r="17" spans="2:11" s="52" customFormat="1" ht="15" thickTop="1" x14ac:dyDescent="0.25">
      <c r="B17" s="143"/>
      <c r="C17" s="143"/>
      <c r="D17" s="146"/>
      <c r="E17" s="146"/>
      <c r="F17" s="146"/>
      <c r="G17" s="146"/>
      <c r="H17" s="146"/>
      <c r="I17" s="145"/>
      <c r="J17" s="79"/>
      <c r="K17" s="145"/>
    </row>
    <row r="18" spans="2:11" s="52" customFormat="1" x14ac:dyDescent="0.25">
      <c r="B18" s="144"/>
      <c r="C18" s="144"/>
      <c r="D18" s="312"/>
      <c r="E18" s="312"/>
      <c r="F18" s="312"/>
      <c r="G18" s="312"/>
      <c r="H18" s="312"/>
      <c r="I18" s="313"/>
      <c r="J18" s="79"/>
      <c r="K18" s="313"/>
    </row>
    <row r="19" spans="2:11" s="52" customFormat="1" x14ac:dyDescent="0.25">
      <c r="B19" s="143"/>
      <c r="C19" s="143"/>
      <c r="D19" s="146"/>
      <c r="E19" s="146"/>
      <c r="F19" s="146"/>
      <c r="G19" s="146"/>
      <c r="H19" s="146"/>
      <c r="I19" s="145"/>
      <c r="J19" s="79"/>
      <c r="K19" s="145"/>
    </row>
    <row r="20" spans="2:11" s="52" customFormat="1" x14ac:dyDescent="0.25">
      <c r="B20" s="144"/>
      <c r="C20" s="144"/>
      <c r="D20" s="312"/>
      <c r="E20" s="312"/>
      <c r="F20" s="312"/>
      <c r="G20" s="312"/>
      <c r="H20" s="312"/>
      <c r="I20" s="313"/>
      <c r="J20" s="79"/>
      <c r="K20" s="313"/>
    </row>
    <row r="21" spans="2:11" s="52" customFormat="1" x14ac:dyDescent="0.25">
      <c r="B21" s="143"/>
      <c r="C21" s="143"/>
      <c r="D21" s="146"/>
      <c r="E21" s="146"/>
      <c r="F21" s="146"/>
      <c r="G21" s="146"/>
      <c r="H21" s="146"/>
      <c r="I21" s="145"/>
      <c r="J21" s="79"/>
      <c r="K21" s="145"/>
    </row>
    <row r="22" spans="2:11" s="52" customFormat="1" x14ac:dyDescent="0.25">
      <c r="B22" s="144"/>
      <c r="C22" s="144"/>
      <c r="D22" s="312"/>
      <c r="E22" s="312"/>
      <c r="F22" s="312"/>
      <c r="G22" s="312"/>
      <c r="H22" s="312"/>
      <c r="I22" s="313"/>
      <c r="J22" s="79"/>
      <c r="K22" s="313"/>
    </row>
    <row r="23" spans="2:11" s="52" customFormat="1" x14ac:dyDescent="0.25">
      <c r="B23" s="143"/>
      <c r="C23" s="143"/>
      <c r="D23" s="146"/>
      <c r="E23" s="146"/>
      <c r="F23" s="146"/>
      <c r="G23" s="146"/>
      <c r="H23" s="146"/>
      <c r="I23" s="145"/>
      <c r="J23" s="79"/>
      <c r="K23" s="145"/>
    </row>
    <row r="24" spans="2:11" s="52" customFormat="1" x14ac:dyDescent="0.25">
      <c r="B24" s="144"/>
      <c r="C24" s="144"/>
      <c r="D24" s="312"/>
      <c r="E24" s="312"/>
      <c r="F24" s="312"/>
      <c r="G24" s="312"/>
      <c r="H24" s="312"/>
      <c r="I24" s="313"/>
      <c r="J24" s="79"/>
      <c r="K24" s="313"/>
    </row>
    <row r="25" spans="2:11" s="52" customFormat="1" x14ac:dyDescent="0.25">
      <c r="B25" s="143"/>
      <c r="C25" s="143"/>
      <c r="D25" s="146"/>
      <c r="E25" s="146"/>
      <c r="F25" s="146"/>
      <c r="G25" s="146"/>
      <c r="H25" s="146"/>
      <c r="I25" s="145"/>
      <c r="J25" s="79"/>
      <c r="K25" s="145"/>
    </row>
    <row r="26" spans="2:11" s="52" customFormat="1" x14ac:dyDescent="0.25">
      <c r="B26" s="144"/>
      <c r="C26" s="144"/>
      <c r="D26" s="312"/>
      <c r="E26" s="312"/>
      <c r="F26" s="312"/>
      <c r="G26" s="312"/>
      <c r="H26" s="312"/>
      <c r="I26" s="313"/>
      <c r="J26" s="79"/>
      <c r="K26" s="313"/>
    </row>
    <row r="27" spans="2:11" s="52" customFormat="1" x14ac:dyDescent="0.25">
      <c r="B27" s="143"/>
      <c r="C27" s="143"/>
      <c r="D27" s="146"/>
      <c r="E27" s="146"/>
      <c r="F27" s="146"/>
      <c r="G27" s="146"/>
      <c r="H27" s="146"/>
      <c r="I27" s="145"/>
      <c r="J27" s="79"/>
      <c r="K27" s="145"/>
    </row>
    <row r="28" spans="2:11" s="52" customFormat="1" x14ac:dyDescent="0.25">
      <c r="B28" s="144"/>
      <c r="C28" s="144"/>
      <c r="D28" s="312"/>
      <c r="E28" s="312"/>
      <c r="F28" s="312"/>
      <c r="G28" s="312"/>
      <c r="H28" s="312"/>
      <c r="I28" s="313"/>
      <c r="J28" s="79"/>
      <c r="K28" s="313"/>
    </row>
    <row r="29" spans="2:11" s="52" customFormat="1" x14ac:dyDescent="0.25">
      <c r="B29" s="143"/>
      <c r="C29" s="143"/>
      <c r="D29" s="146"/>
      <c r="E29" s="146"/>
      <c r="F29" s="146"/>
      <c r="G29" s="146"/>
      <c r="H29" s="146"/>
      <c r="I29" s="145"/>
      <c r="J29" s="79"/>
      <c r="K29" s="145"/>
    </row>
    <row r="30" spans="2:11" s="52" customFormat="1" x14ac:dyDescent="0.25">
      <c r="B30" s="144"/>
      <c r="C30" s="144"/>
      <c r="D30" s="312"/>
      <c r="E30" s="312"/>
      <c r="F30" s="312"/>
      <c r="G30" s="312"/>
      <c r="H30" s="312"/>
      <c r="I30" s="313"/>
      <c r="J30" s="79"/>
      <c r="K30" s="313"/>
    </row>
    <row r="31" spans="2:11" s="52" customFormat="1" x14ac:dyDescent="0.25">
      <c r="B31" s="143"/>
      <c r="C31" s="143"/>
      <c r="D31" s="146"/>
      <c r="E31" s="146"/>
      <c r="F31" s="146"/>
      <c r="G31" s="146"/>
      <c r="H31" s="146"/>
      <c r="I31" s="145"/>
      <c r="J31" s="79"/>
      <c r="K31" s="145"/>
    </row>
    <row r="32" spans="2:11" s="52" customFormat="1" x14ac:dyDescent="0.25">
      <c r="B32" s="144"/>
      <c r="C32" s="144"/>
      <c r="D32" s="312"/>
      <c r="E32" s="312"/>
      <c r="F32" s="312"/>
      <c r="G32" s="312"/>
      <c r="H32" s="312"/>
      <c r="I32" s="313"/>
      <c r="J32" s="79"/>
      <c r="K32" s="313"/>
    </row>
    <row r="33" spans="2:11" s="52" customFormat="1" x14ac:dyDescent="0.25">
      <c r="B33" s="143"/>
      <c r="C33" s="143"/>
      <c r="D33" s="146"/>
      <c r="E33" s="146"/>
      <c r="F33" s="146"/>
      <c r="G33" s="146"/>
      <c r="H33" s="146"/>
      <c r="I33" s="145"/>
      <c r="J33" s="79"/>
      <c r="K33" s="145"/>
    </row>
    <row r="34" spans="2:11" s="52" customFormat="1" x14ac:dyDescent="0.25">
      <c r="B34" s="144"/>
      <c r="C34" s="144"/>
      <c r="D34" s="312"/>
      <c r="E34" s="312"/>
      <c r="F34" s="312"/>
      <c r="G34" s="312"/>
      <c r="H34" s="312"/>
      <c r="I34" s="313"/>
      <c r="J34" s="79"/>
      <c r="K34" s="313"/>
    </row>
    <row r="35" spans="2:11" s="52" customFormat="1" x14ac:dyDescent="0.25">
      <c r="B35" s="143"/>
      <c r="C35" s="143"/>
      <c r="D35" s="146"/>
      <c r="E35" s="146"/>
      <c r="F35" s="146"/>
      <c r="G35" s="146"/>
      <c r="H35" s="146"/>
      <c r="I35" s="145"/>
      <c r="J35" s="79"/>
      <c r="K35" s="145"/>
    </row>
    <row r="36" spans="2:11" s="52" customFormat="1" x14ac:dyDescent="0.25">
      <c r="B36" s="144"/>
      <c r="C36" s="144"/>
      <c r="D36" s="312"/>
      <c r="E36" s="312"/>
      <c r="F36" s="312"/>
      <c r="G36" s="312"/>
      <c r="H36" s="312"/>
      <c r="I36" s="313"/>
      <c r="J36" s="79"/>
      <c r="K36" s="313"/>
    </row>
    <row r="37" spans="2:11" s="52" customFormat="1" x14ac:dyDescent="0.25">
      <c r="B37" s="143"/>
      <c r="C37" s="143"/>
      <c r="D37" s="146"/>
      <c r="E37" s="146"/>
      <c r="F37" s="146"/>
      <c r="G37" s="146"/>
      <c r="H37" s="146"/>
      <c r="I37" s="145"/>
      <c r="J37" s="79"/>
      <c r="K37" s="145"/>
    </row>
    <row r="38" spans="2:11" s="52" customFormat="1" x14ac:dyDescent="0.25">
      <c r="B38" s="144"/>
      <c r="C38" s="144"/>
      <c r="D38" s="312"/>
      <c r="E38" s="312"/>
      <c r="F38" s="312"/>
      <c r="G38" s="312"/>
      <c r="H38" s="312"/>
      <c r="I38" s="313"/>
      <c r="J38" s="79"/>
      <c r="K38" s="313"/>
    </row>
    <row r="39" spans="2:11" s="52" customFormat="1" x14ac:dyDescent="0.25">
      <c r="B39" s="143"/>
      <c r="C39" s="143"/>
      <c r="D39" s="146"/>
      <c r="E39" s="146"/>
      <c r="F39" s="146"/>
      <c r="G39" s="146"/>
      <c r="H39" s="146"/>
      <c r="I39" s="145"/>
      <c r="J39" s="79"/>
      <c r="K39" s="145"/>
    </row>
    <row r="40" spans="2:11" s="52" customFormat="1" x14ac:dyDescent="0.25">
      <c r="B40" s="144"/>
      <c r="C40" s="144"/>
      <c r="D40" s="312"/>
      <c r="E40" s="312"/>
      <c r="F40" s="312"/>
      <c r="G40" s="312"/>
      <c r="H40" s="312"/>
      <c r="I40" s="313"/>
      <c r="J40" s="79"/>
      <c r="K40" s="313"/>
    </row>
    <row r="41" spans="2:11" s="52" customFormat="1" x14ac:dyDescent="0.25">
      <c r="B41" s="143"/>
      <c r="C41" s="143"/>
      <c r="D41" s="146"/>
      <c r="E41" s="146"/>
      <c r="F41" s="146"/>
      <c r="G41" s="146"/>
      <c r="H41" s="146"/>
      <c r="I41" s="145"/>
      <c r="J41" s="79"/>
      <c r="K41" s="145"/>
    </row>
    <row r="42" spans="2:11" s="52" customFormat="1" x14ac:dyDescent="0.25">
      <c r="B42" s="144"/>
      <c r="C42" s="144"/>
      <c r="D42" s="312"/>
      <c r="E42" s="312"/>
      <c r="F42" s="312"/>
      <c r="G42" s="312"/>
      <c r="H42" s="312"/>
      <c r="I42" s="313"/>
      <c r="J42" s="79"/>
      <c r="K42" s="313"/>
    </row>
    <row r="43" spans="2:11" s="52" customFormat="1" x14ac:dyDescent="0.25">
      <c r="B43" s="143"/>
      <c r="C43" s="143"/>
      <c r="D43" s="146"/>
      <c r="E43" s="146"/>
      <c r="F43" s="146"/>
      <c r="G43" s="146"/>
      <c r="H43" s="146"/>
      <c r="I43" s="145"/>
      <c r="J43" s="79"/>
      <c r="K43" s="145"/>
    </row>
    <row r="44" spans="2:11" s="52" customFormat="1" x14ac:dyDescent="0.25">
      <c r="B44" s="144"/>
      <c r="C44" s="144"/>
      <c r="D44" s="312"/>
      <c r="E44" s="312"/>
      <c r="F44" s="312"/>
      <c r="G44" s="312"/>
      <c r="H44" s="312"/>
      <c r="I44" s="313"/>
      <c r="J44" s="79"/>
      <c r="K44" s="313"/>
    </row>
    <row r="45" spans="2:11" s="52" customFormat="1" x14ac:dyDescent="0.25">
      <c r="B45" s="143"/>
      <c r="C45" s="143"/>
      <c r="D45" s="146"/>
      <c r="E45" s="146"/>
      <c r="F45" s="146"/>
      <c r="G45" s="146"/>
      <c r="H45" s="146"/>
      <c r="I45" s="145"/>
      <c r="J45" s="79"/>
      <c r="K45" s="145"/>
    </row>
    <row r="46" spans="2:11" s="52" customFormat="1" x14ac:dyDescent="0.25">
      <c r="B46" s="144"/>
      <c r="C46" s="144"/>
      <c r="D46" s="312"/>
      <c r="E46" s="312"/>
      <c r="F46" s="312"/>
      <c r="G46" s="312"/>
      <c r="H46" s="312"/>
      <c r="I46" s="313"/>
      <c r="J46" s="79"/>
      <c r="K46" s="313"/>
    </row>
    <row r="47" spans="2:11" s="52" customFormat="1" x14ac:dyDescent="0.25">
      <c r="B47" s="143"/>
      <c r="C47" s="143"/>
      <c r="D47" s="146"/>
      <c r="E47" s="146"/>
      <c r="F47" s="146"/>
      <c r="G47" s="146"/>
      <c r="H47" s="146"/>
      <c r="I47" s="145"/>
      <c r="J47" s="79"/>
      <c r="K47" s="145"/>
    </row>
    <row r="48" spans="2:11" s="52" customFormat="1" x14ac:dyDescent="0.25">
      <c r="B48" s="144"/>
      <c r="C48" s="144"/>
      <c r="D48" s="312"/>
      <c r="E48" s="312"/>
      <c r="F48" s="312"/>
      <c r="G48" s="312"/>
      <c r="H48" s="312"/>
      <c r="I48" s="313"/>
      <c r="J48" s="79"/>
      <c r="K48" s="313"/>
    </row>
    <row r="49" spans="2:11" s="52" customFormat="1" x14ac:dyDescent="0.25">
      <c r="B49" s="143"/>
      <c r="C49" s="143"/>
      <c r="D49" s="146"/>
      <c r="E49" s="146"/>
      <c r="F49" s="146"/>
      <c r="G49" s="146"/>
      <c r="H49" s="146"/>
      <c r="I49" s="145"/>
      <c r="J49" s="79"/>
      <c r="K49" s="145"/>
    </row>
    <row r="50" spans="2:11" s="52" customFormat="1" x14ac:dyDescent="0.25">
      <c r="B50" s="144"/>
      <c r="C50" s="144"/>
      <c r="D50" s="312"/>
      <c r="E50" s="312"/>
      <c r="F50" s="312"/>
      <c r="G50" s="312"/>
      <c r="H50" s="312"/>
      <c r="I50" s="313"/>
      <c r="J50" s="79"/>
      <c r="K50" s="313"/>
    </row>
    <row r="51" spans="2:11" s="52" customFormat="1" x14ac:dyDescent="0.25">
      <c r="B51" s="143"/>
      <c r="C51" s="143"/>
      <c r="D51" s="146"/>
      <c r="E51" s="146"/>
      <c r="F51" s="146"/>
      <c r="G51" s="146"/>
      <c r="H51" s="146"/>
      <c r="I51" s="145"/>
      <c r="J51" s="79"/>
      <c r="K51" s="145"/>
    </row>
    <row r="52" spans="2:11" s="52" customFormat="1" x14ac:dyDescent="0.25">
      <c r="B52" s="144"/>
      <c r="C52" s="144"/>
      <c r="D52" s="312"/>
      <c r="E52" s="312"/>
      <c r="F52" s="312"/>
      <c r="G52" s="312"/>
      <c r="H52" s="312"/>
      <c r="I52" s="313"/>
      <c r="J52" s="79"/>
      <c r="K52" s="313"/>
    </row>
    <row r="53" spans="2:11" s="52" customFormat="1" x14ac:dyDescent="0.25">
      <c r="B53" s="143"/>
      <c r="C53" s="143"/>
      <c r="D53" s="146"/>
      <c r="E53" s="146"/>
      <c r="F53" s="146"/>
      <c r="G53" s="146"/>
      <c r="H53" s="146"/>
      <c r="I53" s="145"/>
      <c r="J53" s="79"/>
      <c r="K53" s="145"/>
    </row>
    <row r="54" spans="2:11" s="52" customFormat="1" x14ac:dyDescent="0.25">
      <c r="B54" s="144"/>
      <c r="C54" s="144"/>
      <c r="D54" s="312"/>
      <c r="E54" s="312"/>
      <c r="F54" s="312"/>
      <c r="G54" s="312"/>
      <c r="H54" s="312"/>
      <c r="I54" s="313"/>
      <c r="J54" s="79"/>
      <c r="K54" s="313"/>
    </row>
    <row r="55" spans="2:11" s="52" customFormat="1" x14ac:dyDescent="0.25">
      <c r="B55" s="143"/>
      <c r="C55" s="143"/>
      <c r="D55" s="146"/>
      <c r="E55" s="146"/>
      <c r="F55" s="146"/>
      <c r="G55" s="146"/>
      <c r="H55" s="146"/>
      <c r="I55" s="145"/>
      <c r="J55" s="79"/>
      <c r="K55" s="145"/>
    </row>
    <row r="56" spans="2:11" s="52" customFormat="1" x14ac:dyDescent="0.25">
      <c r="B56" s="144"/>
      <c r="C56" s="144"/>
      <c r="D56" s="312"/>
      <c r="E56" s="312"/>
      <c r="F56" s="312"/>
      <c r="G56" s="312"/>
      <c r="H56" s="312"/>
      <c r="I56" s="313"/>
      <c r="J56" s="79"/>
      <c r="K56" s="313"/>
    </row>
    <row r="57" spans="2:11" s="52" customFormat="1" x14ac:dyDescent="0.25">
      <c r="B57" s="143"/>
      <c r="C57" s="143"/>
      <c r="D57" s="146"/>
      <c r="E57" s="146"/>
      <c r="F57" s="146"/>
      <c r="G57" s="146"/>
      <c r="H57" s="146"/>
      <c r="I57" s="145"/>
      <c r="J57" s="79"/>
      <c r="K57" s="145"/>
    </row>
    <row r="58" spans="2:11" s="52" customFormat="1" x14ac:dyDescent="0.25">
      <c r="B58" s="144"/>
      <c r="C58" s="144"/>
      <c r="D58" s="312"/>
      <c r="E58" s="312"/>
      <c r="F58" s="312"/>
      <c r="G58" s="312"/>
      <c r="H58" s="312"/>
      <c r="I58" s="313"/>
      <c r="J58" s="79"/>
      <c r="K58" s="313"/>
    </row>
    <row r="59" spans="2:11" s="52" customFormat="1" x14ac:dyDescent="0.25">
      <c r="B59" s="143"/>
      <c r="C59" s="143"/>
      <c r="D59" s="146"/>
      <c r="E59" s="146"/>
      <c r="F59" s="146"/>
      <c r="G59" s="146"/>
      <c r="H59" s="146"/>
      <c r="I59" s="145"/>
      <c r="J59" s="79"/>
      <c r="K59" s="145"/>
    </row>
    <row r="60" spans="2:11" s="52" customFormat="1" x14ac:dyDescent="0.25">
      <c r="B60" s="144"/>
      <c r="C60" s="144"/>
      <c r="D60" s="312"/>
      <c r="E60" s="312"/>
      <c r="F60" s="312"/>
      <c r="G60" s="312"/>
      <c r="H60" s="312"/>
      <c r="I60" s="313"/>
      <c r="J60" s="79"/>
      <c r="K60" s="313"/>
    </row>
    <row r="61" spans="2:11" s="52" customFormat="1" x14ac:dyDescent="0.25">
      <c r="B61" s="143"/>
      <c r="C61" s="143"/>
      <c r="D61" s="146"/>
      <c r="E61" s="146"/>
      <c r="F61" s="146"/>
      <c r="G61" s="146"/>
      <c r="H61" s="146"/>
      <c r="I61" s="145"/>
      <c r="J61" s="79"/>
      <c r="K61" s="145"/>
    </row>
    <row r="62" spans="2:11" s="52" customFormat="1" x14ac:dyDescent="0.25">
      <c r="B62" s="144"/>
      <c r="C62" s="144"/>
      <c r="D62" s="312"/>
      <c r="E62" s="312"/>
      <c r="F62" s="312"/>
      <c r="G62" s="312"/>
      <c r="H62" s="312"/>
      <c r="I62" s="313"/>
      <c r="J62" s="79"/>
      <c r="K62" s="313"/>
    </row>
    <row r="63" spans="2:11" s="52" customFormat="1" x14ac:dyDescent="0.25">
      <c r="B63" s="143"/>
      <c r="C63" s="143"/>
      <c r="D63" s="146"/>
      <c r="E63" s="146"/>
      <c r="F63" s="146"/>
      <c r="G63" s="146"/>
      <c r="H63" s="146"/>
      <c r="I63" s="145"/>
      <c r="J63" s="79"/>
      <c r="K63" s="145"/>
    </row>
    <row r="64" spans="2:11" s="52" customFormat="1" x14ac:dyDescent="0.25">
      <c r="B64" s="144"/>
      <c r="C64" s="144"/>
      <c r="D64" s="312"/>
      <c r="E64" s="312"/>
      <c r="F64" s="312"/>
      <c r="G64" s="312"/>
      <c r="H64" s="312"/>
      <c r="I64" s="313"/>
      <c r="J64" s="79"/>
      <c r="K64" s="313"/>
    </row>
    <row r="65" spans="2:11" s="52" customFormat="1" x14ac:dyDescent="0.25">
      <c r="B65" s="143"/>
      <c r="C65" s="143"/>
      <c r="D65" s="146"/>
      <c r="E65" s="146"/>
      <c r="F65" s="146"/>
      <c r="G65" s="146"/>
      <c r="H65" s="146"/>
      <c r="I65" s="145"/>
      <c r="J65" s="79"/>
      <c r="K65" s="145"/>
    </row>
    <row r="66" spans="2:11" s="52" customFormat="1" x14ac:dyDescent="0.25">
      <c r="B66" s="144"/>
      <c r="C66" s="144"/>
      <c r="D66" s="312"/>
      <c r="E66" s="312"/>
      <c r="F66" s="312"/>
      <c r="G66" s="312"/>
      <c r="H66" s="312"/>
      <c r="I66" s="313"/>
      <c r="J66" s="79"/>
      <c r="K66" s="313"/>
    </row>
    <row r="67" spans="2:11" s="52" customFormat="1" x14ac:dyDescent="0.25">
      <c r="B67" s="143"/>
      <c r="C67" s="143"/>
      <c r="D67" s="146"/>
      <c r="E67" s="146"/>
      <c r="F67" s="146"/>
      <c r="G67" s="146"/>
      <c r="H67" s="146"/>
      <c r="I67" s="145"/>
      <c r="J67" s="79"/>
      <c r="K67" s="145"/>
    </row>
    <row r="68" spans="2:11" s="52" customFormat="1" x14ac:dyDescent="0.25">
      <c r="B68" s="144"/>
      <c r="C68" s="144"/>
      <c r="D68" s="312"/>
      <c r="E68" s="312"/>
      <c r="F68" s="312"/>
      <c r="G68" s="312"/>
      <c r="H68" s="312"/>
      <c r="I68" s="313"/>
      <c r="J68" s="79"/>
      <c r="K68" s="313"/>
    </row>
    <row r="69" spans="2:11" s="52" customFormat="1" x14ac:dyDescent="0.25">
      <c r="B69" s="143"/>
      <c r="C69" s="143"/>
      <c r="D69" s="146"/>
      <c r="E69" s="146"/>
      <c r="F69" s="146"/>
      <c r="G69" s="146"/>
      <c r="H69" s="146"/>
      <c r="I69" s="145"/>
      <c r="J69" s="79"/>
      <c r="K69" s="145"/>
    </row>
    <row r="70" spans="2:11" s="52" customFormat="1" x14ac:dyDescent="0.25">
      <c r="B70" s="144"/>
      <c r="C70" s="144"/>
      <c r="D70" s="312"/>
      <c r="E70" s="312"/>
      <c r="F70" s="312"/>
      <c r="G70" s="312"/>
      <c r="H70" s="312"/>
      <c r="I70" s="313"/>
      <c r="J70" s="79"/>
      <c r="K70" s="313"/>
    </row>
    <row r="71" spans="2:11" s="52" customFormat="1" x14ac:dyDescent="0.25">
      <c r="B71" s="143"/>
      <c r="C71" s="143"/>
      <c r="D71" s="146"/>
      <c r="E71" s="146"/>
      <c r="F71" s="146"/>
      <c r="G71" s="146"/>
      <c r="H71" s="146"/>
      <c r="I71" s="145"/>
      <c r="J71" s="79"/>
      <c r="K71" s="145"/>
    </row>
    <row r="72" spans="2:11" s="52" customFormat="1" x14ac:dyDescent="0.25">
      <c r="B72" s="144"/>
      <c r="C72" s="144"/>
      <c r="D72" s="312"/>
      <c r="E72" s="312"/>
      <c r="F72" s="312"/>
      <c r="G72" s="312"/>
      <c r="H72" s="312"/>
      <c r="I72" s="313"/>
      <c r="J72" s="79"/>
      <c r="K72" s="313"/>
    </row>
    <row r="73" spans="2:11" s="52" customFormat="1" x14ac:dyDescent="0.25">
      <c r="B73" s="143"/>
      <c r="C73" s="143"/>
      <c r="D73" s="146"/>
      <c r="E73" s="146"/>
      <c r="F73" s="146"/>
      <c r="G73" s="146"/>
      <c r="H73" s="146"/>
      <c r="I73" s="145"/>
      <c r="J73" s="79"/>
      <c r="K73" s="145"/>
    </row>
    <row r="74" spans="2:11" s="52" customFormat="1" x14ac:dyDescent="0.25">
      <c r="B74" s="144"/>
      <c r="C74" s="144"/>
      <c r="D74" s="312"/>
      <c r="E74" s="312"/>
      <c r="F74" s="312"/>
      <c r="G74" s="312"/>
      <c r="H74" s="312"/>
      <c r="I74" s="313"/>
      <c r="J74" s="79"/>
      <c r="K74" s="313"/>
    </row>
    <row r="75" spans="2:11" s="52" customFormat="1" x14ac:dyDescent="0.25">
      <c r="B75" s="143"/>
      <c r="C75" s="143"/>
      <c r="D75" s="146"/>
      <c r="E75" s="146"/>
      <c r="F75" s="146"/>
      <c r="G75" s="146"/>
      <c r="H75" s="146"/>
      <c r="I75" s="145"/>
      <c r="J75" s="79"/>
      <c r="K75" s="145"/>
    </row>
    <row r="76" spans="2:11" s="52" customFormat="1" x14ac:dyDescent="0.25">
      <c r="B76" s="144"/>
      <c r="C76" s="144"/>
      <c r="D76" s="312"/>
      <c r="E76" s="312"/>
      <c r="F76" s="312"/>
      <c r="G76" s="312"/>
      <c r="H76" s="312"/>
      <c r="I76" s="313"/>
      <c r="J76" s="79"/>
      <c r="K76" s="313"/>
    </row>
    <row r="77" spans="2:11" s="52" customFormat="1" x14ac:dyDescent="0.25">
      <c r="B77" s="143"/>
      <c r="C77" s="143"/>
      <c r="D77" s="146"/>
      <c r="E77" s="146"/>
      <c r="F77" s="146"/>
      <c r="G77" s="146"/>
      <c r="H77" s="146"/>
      <c r="I77" s="145"/>
      <c r="J77" s="79"/>
      <c r="K77" s="145"/>
    </row>
    <row r="78" spans="2:11" s="52" customFormat="1" x14ac:dyDescent="0.25">
      <c r="B78" s="144"/>
      <c r="C78" s="144"/>
      <c r="D78" s="312"/>
      <c r="E78" s="312"/>
      <c r="F78" s="312"/>
      <c r="G78" s="312"/>
      <c r="H78" s="312"/>
      <c r="I78" s="313"/>
      <c r="J78" s="79"/>
      <c r="K78" s="313"/>
    </row>
    <row r="79" spans="2:11" s="52" customFormat="1" x14ac:dyDescent="0.25">
      <c r="B79" s="143"/>
      <c r="C79" s="143"/>
      <c r="D79" s="146"/>
      <c r="E79" s="146"/>
      <c r="F79" s="146"/>
      <c r="G79" s="146"/>
      <c r="H79" s="146"/>
      <c r="I79" s="145"/>
      <c r="J79" s="79"/>
      <c r="K79" s="145"/>
    </row>
    <row r="80" spans="2:11" s="52" customFormat="1" x14ac:dyDescent="0.25">
      <c r="B80" s="144"/>
      <c r="C80" s="144"/>
      <c r="D80" s="312"/>
      <c r="E80" s="312"/>
      <c r="F80" s="312"/>
      <c r="G80" s="312"/>
      <c r="H80" s="312"/>
      <c r="I80" s="313"/>
      <c r="J80" s="79"/>
      <c r="K80" s="313"/>
    </row>
    <row r="81" spans="2:11" s="52" customFormat="1" x14ac:dyDescent="0.25">
      <c r="B81" s="143"/>
      <c r="C81" s="143"/>
      <c r="D81" s="146"/>
      <c r="E81" s="146"/>
      <c r="F81" s="146"/>
      <c r="G81" s="146"/>
      <c r="H81" s="146"/>
      <c r="I81" s="145"/>
      <c r="J81" s="79"/>
      <c r="K81" s="145"/>
    </row>
    <row r="82" spans="2:11" s="52" customFormat="1" x14ac:dyDescent="0.25">
      <c r="B82" s="144"/>
      <c r="C82" s="144"/>
      <c r="D82" s="312"/>
      <c r="E82" s="312"/>
      <c r="F82" s="312"/>
      <c r="G82" s="312"/>
      <c r="H82" s="312"/>
      <c r="I82" s="313"/>
      <c r="J82" s="79"/>
      <c r="K82" s="313"/>
    </row>
    <row r="83" spans="2:11" s="52" customFormat="1" x14ac:dyDescent="0.25">
      <c r="B83" s="143"/>
      <c r="C83" s="143"/>
      <c r="D83" s="146"/>
      <c r="E83" s="146"/>
      <c r="F83" s="146"/>
      <c r="G83" s="146"/>
      <c r="H83" s="146"/>
      <c r="I83" s="145"/>
      <c r="J83" s="79"/>
      <c r="K83" s="145"/>
    </row>
    <row r="84" spans="2:11" s="52" customFormat="1" x14ac:dyDescent="0.25">
      <c r="B84" s="144"/>
      <c r="C84" s="144"/>
      <c r="D84" s="312"/>
      <c r="E84" s="312"/>
      <c r="F84" s="312"/>
      <c r="G84" s="312"/>
      <c r="H84" s="312"/>
      <c r="I84" s="313"/>
      <c r="J84" s="79"/>
      <c r="K84" s="313"/>
    </row>
    <row r="85" spans="2:11" s="52" customFormat="1" x14ac:dyDescent="0.25">
      <c r="B85" s="143"/>
      <c r="C85" s="143"/>
      <c r="D85" s="146"/>
      <c r="E85" s="146"/>
      <c r="F85" s="146"/>
      <c r="G85" s="146"/>
      <c r="H85" s="146"/>
      <c r="I85" s="145"/>
      <c r="J85" s="79"/>
      <c r="K85" s="145"/>
    </row>
    <row r="86" spans="2:11" s="52" customFormat="1" x14ac:dyDescent="0.25">
      <c r="B86" s="144"/>
      <c r="C86" s="144"/>
      <c r="D86" s="312"/>
      <c r="E86" s="312"/>
      <c r="F86" s="312"/>
      <c r="G86" s="312"/>
      <c r="H86" s="312"/>
      <c r="I86" s="313"/>
      <c r="J86" s="79"/>
      <c r="K86" s="313"/>
    </row>
    <row r="87" spans="2:11" s="52" customFormat="1" x14ac:dyDescent="0.25">
      <c r="B87" s="143"/>
      <c r="C87" s="143"/>
      <c r="D87" s="146"/>
      <c r="E87" s="146"/>
      <c r="F87" s="146"/>
      <c r="G87" s="146"/>
      <c r="H87" s="146"/>
      <c r="I87" s="145"/>
      <c r="J87" s="79"/>
      <c r="K87" s="145"/>
    </row>
    <row r="88" spans="2:11" s="52" customFormat="1" x14ac:dyDescent="0.25">
      <c r="B88" s="144"/>
      <c r="C88" s="144"/>
      <c r="D88" s="312"/>
      <c r="E88" s="312"/>
      <c r="F88" s="312"/>
      <c r="G88" s="312"/>
      <c r="H88" s="312"/>
      <c r="I88" s="313"/>
      <c r="J88" s="79"/>
      <c r="K88" s="313"/>
    </row>
    <row r="89" spans="2:11" s="52" customFormat="1" x14ac:dyDescent="0.25">
      <c r="B89" s="143"/>
      <c r="C89" s="143"/>
      <c r="D89" s="146"/>
      <c r="E89" s="146"/>
      <c r="F89" s="146"/>
      <c r="G89" s="146"/>
      <c r="H89" s="146"/>
      <c r="I89" s="145"/>
      <c r="J89" s="79"/>
      <c r="K89" s="145"/>
    </row>
    <row r="90" spans="2:11" s="52" customFormat="1" x14ac:dyDescent="0.25">
      <c r="B90" s="144"/>
      <c r="C90" s="144"/>
      <c r="D90" s="312"/>
      <c r="E90" s="312"/>
      <c r="F90" s="312"/>
      <c r="G90" s="312"/>
      <c r="H90" s="312"/>
      <c r="I90" s="313"/>
      <c r="J90" s="79"/>
      <c r="K90" s="313"/>
    </row>
    <row r="91" spans="2:11" s="52" customFormat="1" x14ac:dyDescent="0.25">
      <c r="B91" s="143"/>
      <c r="C91" s="143"/>
      <c r="D91" s="146"/>
      <c r="E91" s="146"/>
      <c r="F91" s="146"/>
      <c r="G91" s="146"/>
      <c r="H91" s="146"/>
      <c r="I91" s="145"/>
      <c r="J91" s="79"/>
      <c r="K91" s="145"/>
    </row>
    <row r="92" spans="2:11" s="52" customFormat="1" x14ac:dyDescent="0.25">
      <c r="B92" s="144"/>
      <c r="C92" s="144"/>
      <c r="D92" s="312"/>
      <c r="E92" s="312"/>
      <c r="F92" s="312"/>
      <c r="G92" s="312"/>
      <c r="H92" s="312"/>
      <c r="I92" s="313"/>
      <c r="J92" s="79"/>
      <c r="K92" s="313"/>
    </row>
    <row r="93" spans="2:11" s="52" customFormat="1" x14ac:dyDescent="0.25">
      <c r="B93" s="143"/>
      <c r="C93" s="143"/>
      <c r="D93" s="146"/>
      <c r="E93" s="146"/>
      <c r="F93" s="146"/>
      <c r="G93" s="146"/>
      <c r="H93" s="146"/>
      <c r="I93" s="145"/>
      <c r="J93" s="79"/>
      <c r="K93" s="145"/>
    </row>
    <row r="94" spans="2:11" s="52" customFormat="1" x14ac:dyDescent="0.25">
      <c r="B94" s="144"/>
      <c r="C94" s="144"/>
      <c r="D94" s="312"/>
      <c r="E94" s="312"/>
      <c r="F94" s="312"/>
      <c r="G94" s="312"/>
      <c r="H94" s="312"/>
      <c r="I94" s="313"/>
      <c r="J94" s="79"/>
      <c r="K94" s="313"/>
    </row>
    <row r="95" spans="2:11" s="52" customFormat="1" x14ac:dyDescent="0.25">
      <c r="B95" s="143"/>
      <c r="C95" s="143"/>
      <c r="D95" s="146"/>
      <c r="E95" s="146"/>
      <c r="F95" s="146"/>
      <c r="G95" s="146"/>
      <c r="H95" s="146"/>
      <c r="I95" s="145"/>
      <c r="J95" s="79"/>
      <c r="K95" s="145"/>
    </row>
    <row r="96" spans="2:11" s="52" customFormat="1" x14ac:dyDescent="0.25">
      <c r="B96" s="144"/>
      <c r="C96" s="144"/>
      <c r="D96" s="312"/>
      <c r="E96" s="312"/>
      <c r="F96" s="312"/>
      <c r="G96" s="312"/>
      <c r="H96" s="312"/>
      <c r="I96" s="313"/>
      <c r="J96" s="79"/>
      <c r="K96" s="313"/>
    </row>
    <row r="97" spans="2:11" s="52" customFormat="1" x14ac:dyDescent="0.25">
      <c r="B97" s="143"/>
      <c r="C97" s="143"/>
      <c r="D97" s="146"/>
      <c r="E97" s="146"/>
      <c r="F97" s="146"/>
      <c r="G97" s="146"/>
      <c r="H97" s="146"/>
      <c r="I97" s="145"/>
      <c r="J97" s="79"/>
      <c r="K97" s="145"/>
    </row>
    <row r="98" spans="2:11" s="52" customFormat="1" x14ac:dyDescent="0.25">
      <c r="B98" s="144"/>
      <c r="C98" s="144"/>
      <c r="D98" s="312"/>
      <c r="E98" s="312"/>
      <c r="F98" s="312"/>
      <c r="G98" s="312"/>
      <c r="H98" s="312"/>
      <c r="I98" s="313"/>
      <c r="J98" s="79"/>
      <c r="K98" s="313"/>
    </row>
    <row r="99" spans="2:11" s="52" customFormat="1" x14ac:dyDescent="0.25">
      <c r="B99" s="143"/>
      <c r="C99" s="143"/>
      <c r="D99" s="146"/>
      <c r="E99" s="146"/>
      <c r="F99" s="146"/>
      <c r="G99" s="146"/>
      <c r="H99" s="146"/>
      <c r="I99" s="145"/>
      <c r="J99" s="79"/>
      <c r="K99" s="145"/>
    </row>
    <row r="100" spans="2:11" s="52" customFormat="1" x14ac:dyDescent="0.25">
      <c r="B100" s="144"/>
      <c r="C100" s="144"/>
      <c r="D100" s="312"/>
      <c r="E100" s="312"/>
      <c r="F100" s="312"/>
      <c r="G100" s="312"/>
      <c r="H100" s="312"/>
      <c r="I100" s="313"/>
      <c r="J100" s="79"/>
      <c r="K100" s="313"/>
    </row>
    <row r="101" spans="2:11" s="52" customFormat="1" x14ac:dyDescent="0.25">
      <c r="B101" s="143"/>
      <c r="C101" s="143"/>
      <c r="D101" s="146"/>
      <c r="E101" s="146"/>
      <c r="F101" s="146"/>
      <c r="G101" s="146"/>
      <c r="H101" s="146"/>
      <c r="I101" s="145"/>
      <c r="J101" s="79"/>
      <c r="K101" s="145"/>
    </row>
    <row r="102" spans="2:11" s="52" customFormat="1" x14ac:dyDescent="0.25">
      <c r="B102" s="144"/>
      <c r="C102" s="144"/>
      <c r="D102" s="312"/>
      <c r="E102" s="312"/>
      <c r="F102" s="312"/>
      <c r="G102" s="312"/>
      <c r="H102" s="312"/>
      <c r="I102" s="313"/>
      <c r="J102" s="79"/>
      <c r="K102" s="313"/>
    </row>
    <row r="103" spans="2:11" s="52" customFormat="1" x14ac:dyDescent="0.25">
      <c r="B103" s="143"/>
      <c r="C103" s="143"/>
      <c r="D103" s="146"/>
      <c r="E103" s="146"/>
      <c r="F103" s="146"/>
      <c r="G103" s="146"/>
      <c r="H103" s="146"/>
      <c r="I103" s="145"/>
      <c r="J103" s="79"/>
      <c r="K103" s="145"/>
    </row>
    <row r="104" spans="2:11" s="52" customFormat="1" x14ac:dyDescent="0.25">
      <c r="B104" s="144"/>
      <c r="C104" s="144"/>
      <c r="D104" s="312"/>
      <c r="E104" s="312"/>
      <c r="F104" s="312"/>
      <c r="G104" s="312"/>
      <c r="H104" s="312"/>
      <c r="I104" s="313"/>
      <c r="J104" s="79"/>
      <c r="K104" s="313"/>
    </row>
    <row r="105" spans="2:11" s="52" customFormat="1" x14ac:dyDescent="0.25">
      <c r="B105" s="143"/>
      <c r="C105" s="143"/>
      <c r="D105" s="146"/>
      <c r="E105" s="146"/>
      <c r="F105" s="146"/>
      <c r="G105" s="146"/>
      <c r="H105" s="146"/>
      <c r="I105" s="145"/>
      <c r="J105" s="79"/>
      <c r="K105" s="145"/>
    </row>
    <row r="106" spans="2:11" s="52" customFormat="1" x14ac:dyDescent="0.25">
      <c r="B106" s="144"/>
      <c r="C106" s="144"/>
      <c r="D106" s="312"/>
      <c r="E106" s="312"/>
      <c r="F106" s="312"/>
      <c r="G106" s="312"/>
      <c r="H106" s="312"/>
      <c r="I106" s="313"/>
      <c r="J106" s="79"/>
      <c r="K106" s="313"/>
    </row>
    <row r="107" spans="2:11" s="52" customFormat="1" x14ac:dyDescent="0.25">
      <c r="B107" s="143"/>
      <c r="C107" s="143"/>
      <c r="D107" s="146"/>
      <c r="E107" s="146"/>
      <c r="F107" s="146"/>
      <c r="G107" s="146"/>
      <c r="H107" s="146"/>
      <c r="I107" s="145"/>
      <c r="J107" s="79"/>
      <c r="K107" s="145"/>
    </row>
    <row r="108" spans="2:11" s="52" customFormat="1" x14ac:dyDescent="0.25">
      <c r="B108" s="144"/>
      <c r="C108" s="144"/>
      <c r="D108" s="312"/>
      <c r="E108" s="312"/>
      <c r="F108" s="312"/>
      <c r="G108" s="312"/>
      <c r="H108" s="312"/>
      <c r="I108" s="313"/>
      <c r="J108" s="79"/>
      <c r="K108" s="313"/>
    </row>
    <row r="109" spans="2:11" s="52" customFormat="1" x14ac:dyDescent="0.25">
      <c r="B109" s="143"/>
      <c r="C109" s="143"/>
      <c r="D109" s="146"/>
      <c r="E109" s="146"/>
      <c r="F109" s="146"/>
      <c r="G109" s="146"/>
      <c r="H109" s="146"/>
      <c r="I109" s="145"/>
      <c r="J109" s="79"/>
      <c r="K109" s="145"/>
    </row>
    <row r="110" spans="2:11" s="52" customFormat="1" x14ac:dyDescent="0.25">
      <c r="B110" s="144"/>
      <c r="C110" s="144"/>
      <c r="D110" s="312"/>
      <c r="E110" s="312"/>
      <c r="F110" s="312"/>
      <c r="G110" s="312"/>
      <c r="H110" s="312"/>
      <c r="I110" s="313"/>
      <c r="J110" s="79"/>
      <c r="K110" s="313"/>
    </row>
    <row r="111" spans="2:11" s="52" customFormat="1" x14ac:dyDescent="0.25">
      <c r="B111" s="143"/>
      <c r="C111" s="143"/>
      <c r="D111" s="146"/>
      <c r="E111" s="146"/>
      <c r="F111" s="146"/>
      <c r="G111" s="146"/>
      <c r="H111" s="146"/>
      <c r="I111" s="145"/>
      <c r="J111" s="79"/>
      <c r="K111" s="145"/>
    </row>
    <row r="112" spans="2:11" s="52" customFormat="1" x14ac:dyDescent="0.25">
      <c r="B112" s="144"/>
      <c r="C112" s="144"/>
      <c r="D112" s="312"/>
      <c r="E112" s="312"/>
      <c r="F112" s="312"/>
      <c r="G112" s="312"/>
      <c r="H112" s="312"/>
      <c r="I112" s="313"/>
      <c r="J112" s="79"/>
      <c r="K112" s="313"/>
    </row>
    <row r="113" spans="2:11" s="52" customFormat="1" x14ac:dyDescent="0.25">
      <c r="B113" s="143"/>
      <c r="C113" s="143"/>
      <c r="D113" s="146"/>
      <c r="E113" s="146"/>
      <c r="F113" s="146"/>
      <c r="G113" s="146"/>
      <c r="H113" s="146"/>
      <c r="I113" s="145"/>
      <c r="J113" s="79"/>
      <c r="K113" s="145"/>
    </row>
    <row r="114" spans="2:11" s="52" customFormat="1" x14ac:dyDescent="0.25">
      <c r="B114" s="144"/>
      <c r="C114" s="144"/>
      <c r="D114" s="312"/>
      <c r="E114" s="312"/>
      <c r="F114" s="312"/>
      <c r="G114" s="312"/>
      <c r="H114" s="312"/>
      <c r="I114" s="313"/>
      <c r="J114" s="79"/>
      <c r="K114" s="313"/>
    </row>
    <row r="115" spans="2:11" s="52" customFormat="1" x14ac:dyDescent="0.25">
      <c r="B115" s="143"/>
      <c r="C115" s="143"/>
      <c r="D115" s="146"/>
      <c r="E115" s="146"/>
      <c r="F115" s="146"/>
      <c r="G115" s="146"/>
      <c r="H115" s="146"/>
      <c r="I115" s="145"/>
      <c r="J115" s="79"/>
      <c r="K115" s="145"/>
    </row>
    <row r="116" spans="2:11" s="52" customFormat="1" x14ac:dyDescent="0.25">
      <c r="B116" s="144"/>
      <c r="C116" s="144"/>
      <c r="D116" s="312"/>
      <c r="E116" s="312"/>
      <c r="F116" s="312"/>
      <c r="G116" s="312"/>
      <c r="H116" s="312"/>
      <c r="I116" s="313"/>
      <c r="J116" s="79"/>
      <c r="K116" s="313"/>
    </row>
    <row r="117" spans="2:11" s="52" customFormat="1" x14ac:dyDescent="0.25">
      <c r="B117" s="143"/>
      <c r="C117" s="143"/>
      <c r="D117" s="146"/>
      <c r="E117" s="146"/>
      <c r="F117" s="146"/>
      <c r="G117" s="146"/>
      <c r="H117" s="146"/>
      <c r="I117" s="145"/>
      <c r="J117" s="79"/>
      <c r="K117" s="145"/>
    </row>
    <row r="118" spans="2:11" s="52" customFormat="1" x14ac:dyDescent="0.25">
      <c r="B118" s="144"/>
      <c r="C118" s="144"/>
      <c r="D118" s="312"/>
      <c r="E118" s="312"/>
      <c r="F118" s="312"/>
      <c r="G118" s="312"/>
      <c r="H118" s="312"/>
      <c r="I118" s="313"/>
      <c r="J118" s="79"/>
      <c r="K118" s="313"/>
    </row>
    <row r="119" spans="2:11" s="52" customFormat="1" x14ac:dyDescent="0.25">
      <c r="B119" s="143"/>
      <c r="C119" s="143"/>
      <c r="D119" s="146"/>
      <c r="E119" s="146"/>
      <c r="F119" s="146"/>
      <c r="G119" s="146"/>
      <c r="H119" s="146"/>
      <c r="I119" s="145"/>
      <c r="J119" s="79"/>
      <c r="K119" s="145"/>
    </row>
    <row r="120" spans="2:11" s="52" customFormat="1" x14ac:dyDescent="0.25">
      <c r="B120" s="144"/>
      <c r="C120" s="144"/>
      <c r="D120" s="312"/>
      <c r="E120" s="312"/>
      <c r="F120" s="312"/>
      <c r="G120" s="312"/>
      <c r="H120" s="312"/>
      <c r="I120" s="313"/>
      <c r="J120" s="79"/>
      <c r="K120" s="313"/>
    </row>
    <row r="121" spans="2:11" s="52" customFormat="1" x14ac:dyDescent="0.25">
      <c r="B121" s="143"/>
      <c r="C121" s="143"/>
      <c r="D121" s="146"/>
      <c r="E121" s="146"/>
      <c r="F121" s="146"/>
      <c r="G121" s="146"/>
      <c r="H121" s="146"/>
      <c r="I121" s="145"/>
      <c r="J121" s="79"/>
      <c r="K121" s="145"/>
    </row>
    <row r="122" spans="2:11" s="52" customFormat="1" x14ac:dyDescent="0.25">
      <c r="B122" s="144"/>
      <c r="C122" s="144"/>
      <c r="D122" s="312"/>
      <c r="E122" s="312"/>
      <c r="F122" s="312"/>
      <c r="G122" s="312"/>
      <c r="H122" s="312"/>
      <c r="I122" s="313"/>
      <c r="J122" s="79"/>
      <c r="K122" s="313"/>
    </row>
    <row r="123" spans="2:11" s="52" customFormat="1" x14ac:dyDescent="0.25">
      <c r="B123" s="143"/>
      <c r="C123" s="143"/>
      <c r="D123" s="146"/>
      <c r="E123" s="146"/>
      <c r="F123" s="146"/>
      <c r="G123" s="146"/>
      <c r="H123" s="146"/>
      <c r="I123" s="145"/>
      <c r="J123" s="79"/>
      <c r="K123" s="145"/>
    </row>
    <row r="124" spans="2:11" s="52" customFormat="1" x14ac:dyDescent="0.25">
      <c r="B124" s="144"/>
      <c r="C124" s="144"/>
      <c r="D124" s="312"/>
      <c r="E124" s="312"/>
      <c r="F124" s="312"/>
      <c r="G124" s="312"/>
      <c r="H124" s="312"/>
      <c r="I124" s="313"/>
      <c r="J124" s="79"/>
      <c r="K124" s="313"/>
    </row>
    <row r="125" spans="2:11" s="52" customFormat="1" x14ac:dyDescent="0.25">
      <c r="B125" s="143"/>
      <c r="C125" s="143"/>
      <c r="D125" s="146"/>
      <c r="E125" s="146"/>
      <c r="F125" s="146"/>
      <c r="G125" s="146"/>
      <c r="H125" s="146"/>
      <c r="I125" s="145"/>
      <c r="J125" s="79"/>
      <c r="K125" s="145"/>
    </row>
    <row r="126" spans="2:11" s="52" customFormat="1" x14ac:dyDescent="0.25">
      <c r="B126" s="144"/>
      <c r="C126" s="144"/>
      <c r="D126" s="312"/>
      <c r="E126" s="312"/>
      <c r="F126" s="312"/>
      <c r="G126" s="312"/>
      <c r="H126" s="312"/>
      <c r="I126" s="313"/>
      <c r="J126" s="79"/>
      <c r="K126" s="313"/>
    </row>
    <row r="127" spans="2:11" s="52" customFormat="1" x14ac:dyDescent="0.25">
      <c r="B127" s="143"/>
      <c r="C127" s="143"/>
      <c r="D127" s="146"/>
      <c r="E127" s="146"/>
      <c r="F127" s="146"/>
      <c r="G127" s="146"/>
      <c r="H127" s="146"/>
      <c r="I127" s="145"/>
      <c r="J127" s="79"/>
      <c r="K127" s="145"/>
    </row>
    <row r="128" spans="2:11" s="52" customFormat="1" x14ac:dyDescent="0.25">
      <c r="B128" s="144"/>
      <c r="C128" s="144"/>
      <c r="D128" s="312"/>
      <c r="E128" s="312"/>
      <c r="F128" s="312"/>
      <c r="G128" s="312"/>
      <c r="H128" s="312"/>
      <c r="I128" s="313"/>
      <c r="J128" s="79"/>
      <c r="K128" s="313"/>
    </row>
    <row r="129" spans="2:11" s="52" customFormat="1" x14ac:dyDescent="0.25">
      <c r="B129" s="143"/>
      <c r="C129" s="143"/>
      <c r="D129" s="146"/>
      <c r="E129" s="146"/>
      <c r="F129" s="146"/>
      <c r="G129" s="146"/>
      <c r="H129" s="146"/>
      <c r="I129" s="145"/>
      <c r="J129" s="79"/>
      <c r="K129" s="145"/>
    </row>
    <row r="130" spans="2:11" s="52" customFormat="1" x14ac:dyDescent="0.25">
      <c r="B130" s="144"/>
      <c r="C130" s="144"/>
      <c r="D130" s="312"/>
      <c r="E130" s="312"/>
      <c r="F130" s="312"/>
      <c r="G130" s="312"/>
      <c r="H130" s="312"/>
      <c r="I130" s="313"/>
      <c r="J130" s="79"/>
      <c r="K130" s="313"/>
    </row>
    <row r="131" spans="2:11" s="52" customFormat="1" x14ac:dyDescent="0.25">
      <c r="B131" s="143"/>
      <c r="C131" s="143"/>
      <c r="D131" s="146"/>
      <c r="E131" s="146"/>
      <c r="F131" s="146"/>
      <c r="G131" s="146"/>
      <c r="H131" s="146"/>
      <c r="I131" s="145"/>
      <c r="J131" s="79"/>
      <c r="K131" s="145"/>
    </row>
    <row r="132" spans="2:11" s="52" customFormat="1" x14ac:dyDescent="0.25">
      <c r="B132" s="144"/>
      <c r="C132" s="144"/>
      <c r="D132" s="312"/>
      <c r="E132" s="312"/>
      <c r="F132" s="312"/>
      <c r="G132" s="312"/>
      <c r="H132" s="312"/>
      <c r="I132" s="313"/>
      <c r="J132" s="79"/>
      <c r="K132" s="313"/>
    </row>
    <row r="133" spans="2:11" s="52" customFormat="1" x14ac:dyDescent="0.25">
      <c r="B133" s="143"/>
      <c r="C133" s="143"/>
      <c r="D133" s="146"/>
      <c r="E133" s="146"/>
      <c r="F133" s="146"/>
      <c r="G133" s="146"/>
      <c r="H133" s="146"/>
      <c r="I133" s="145"/>
      <c r="J133" s="79"/>
      <c r="K133" s="145"/>
    </row>
    <row r="134" spans="2:11" s="52" customFormat="1" x14ac:dyDescent="0.25">
      <c r="B134" s="144"/>
      <c r="C134" s="144"/>
      <c r="D134" s="312"/>
      <c r="E134" s="312"/>
      <c r="F134" s="312"/>
      <c r="G134" s="312"/>
      <c r="H134" s="312"/>
      <c r="I134" s="313"/>
      <c r="J134" s="79"/>
      <c r="K134" s="313"/>
    </row>
    <row r="135" spans="2:11" s="52" customFormat="1" x14ac:dyDescent="0.25">
      <c r="B135" s="143"/>
      <c r="C135" s="143"/>
      <c r="D135" s="146"/>
      <c r="E135" s="146"/>
      <c r="F135" s="146"/>
      <c r="G135" s="146"/>
      <c r="H135" s="146"/>
      <c r="I135" s="145"/>
      <c r="J135" s="79"/>
      <c r="K135" s="145"/>
    </row>
    <row r="136" spans="2:11" s="52" customFormat="1" x14ac:dyDescent="0.25">
      <c r="B136" s="144"/>
      <c r="C136" s="144"/>
      <c r="D136" s="312"/>
      <c r="E136" s="312"/>
      <c r="F136" s="312"/>
      <c r="G136" s="312"/>
      <c r="H136" s="312"/>
      <c r="I136" s="313"/>
      <c r="J136" s="79"/>
      <c r="K136" s="313"/>
    </row>
    <row r="137" spans="2:11" s="52" customFormat="1" x14ac:dyDescent="0.25">
      <c r="B137" s="143"/>
      <c r="C137" s="143"/>
      <c r="D137" s="146"/>
      <c r="E137" s="146"/>
      <c r="F137" s="146"/>
      <c r="G137" s="146"/>
      <c r="H137" s="146"/>
      <c r="I137" s="145"/>
      <c r="J137" s="79"/>
      <c r="K137" s="145"/>
    </row>
    <row r="138" spans="2:11" s="52" customFormat="1" x14ac:dyDescent="0.25">
      <c r="B138" s="144"/>
      <c r="C138" s="144"/>
      <c r="D138" s="312"/>
      <c r="E138" s="312"/>
      <c r="F138" s="312"/>
      <c r="G138" s="312"/>
      <c r="H138" s="312"/>
      <c r="I138" s="313"/>
      <c r="J138" s="79"/>
      <c r="K138" s="313"/>
    </row>
    <row r="139" spans="2:11" s="52" customFormat="1" x14ac:dyDescent="0.25">
      <c r="B139" s="143"/>
      <c r="C139" s="143"/>
      <c r="D139" s="146"/>
      <c r="E139" s="146"/>
      <c r="F139" s="146"/>
      <c r="G139" s="146"/>
      <c r="H139" s="146"/>
      <c r="I139" s="145"/>
      <c r="J139" s="79"/>
      <c r="K139" s="145"/>
    </row>
    <row r="140" spans="2:11" s="52" customFormat="1" x14ac:dyDescent="0.25">
      <c r="B140" s="144"/>
      <c r="C140" s="144"/>
      <c r="D140" s="312"/>
      <c r="E140" s="312"/>
      <c r="F140" s="312"/>
      <c r="G140" s="312"/>
      <c r="H140" s="312"/>
      <c r="I140" s="313"/>
      <c r="J140" s="79"/>
      <c r="K140" s="313"/>
    </row>
    <row r="141" spans="2:11" s="52" customFormat="1" x14ac:dyDescent="0.25">
      <c r="B141" s="143"/>
      <c r="C141" s="143"/>
      <c r="D141" s="146"/>
      <c r="E141" s="146"/>
      <c r="F141" s="146"/>
      <c r="G141" s="146"/>
      <c r="H141" s="146"/>
      <c r="I141" s="145"/>
      <c r="J141" s="79"/>
      <c r="K141" s="145"/>
    </row>
    <row r="142" spans="2:11" s="52" customFormat="1" x14ac:dyDescent="0.25">
      <c r="B142" s="144"/>
      <c r="C142" s="144"/>
      <c r="D142" s="312"/>
      <c r="E142" s="312"/>
      <c r="F142" s="312"/>
      <c r="G142" s="312"/>
      <c r="H142" s="312"/>
      <c r="I142" s="313"/>
      <c r="J142" s="79"/>
      <c r="K142" s="313"/>
    </row>
    <row r="143" spans="2:11" s="52" customFormat="1" x14ac:dyDescent="0.25">
      <c r="B143" s="143"/>
      <c r="C143" s="143"/>
      <c r="D143" s="146"/>
      <c r="E143" s="146"/>
      <c r="F143" s="146"/>
      <c r="G143" s="146"/>
      <c r="H143" s="146"/>
      <c r="I143" s="145"/>
      <c r="J143" s="79"/>
      <c r="K143" s="145"/>
    </row>
    <row r="144" spans="2:11" s="52" customFormat="1" x14ac:dyDescent="0.25">
      <c r="B144" s="144"/>
      <c r="C144" s="144"/>
      <c r="D144" s="312"/>
      <c r="E144" s="312"/>
      <c r="F144" s="312"/>
      <c r="G144" s="312"/>
      <c r="H144" s="312"/>
      <c r="I144" s="313"/>
      <c r="J144" s="79"/>
      <c r="K144" s="313"/>
    </row>
    <row r="145" spans="2:11" s="52" customFormat="1" x14ac:dyDescent="0.25">
      <c r="B145" s="143"/>
      <c r="C145" s="143"/>
      <c r="D145" s="146"/>
      <c r="E145" s="146"/>
      <c r="F145" s="146"/>
      <c r="G145" s="146"/>
      <c r="H145" s="146"/>
      <c r="I145" s="145"/>
      <c r="J145" s="79"/>
      <c r="K145" s="145"/>
    </row>
    <row r="146" spans="2:11" s="52" customFormat="1" x14ac:dyDescent="0.25">
      <c r="B146" s="144"/>
      <c r="C146" s="144"/>
      <c r="D146" s="312"/>
      <c r="E146" s="312"/>
      <c r="F146" s="312"/>
      <c r="G146" s="312"/>
      <c r="H146" s="312"/>
      <c r="I146" s="313"/>
      <c r="J146" s="79"/>
      <c r="K146" s="313"/>
    </row>
    <row r="147" spans="2:11" s="52" customFormat="1" x14ac:dyDescent="0.25">
      <c r="B147" s="143"/>
      <c r="C147" s="143"/>
      <c r="D147" s="146"/>
      <c r="E147" s="146"/>
      <c r="F147" s="146"/>
      <c r="G147" s="146"/>
      <c r="H147" s="146"/>
      <c r="I147" s="145"/>
      <c r="J147" s="79"/>
      <c r="K147" s="145"/>
    </row>
    <row r="148" spans="2:11" s="52" customFormat="1" x14ac:dyDescent="0.25">
      <c r="B148" s="144"/>
      <c r="C148" s="144"/>
      <c r="D148" s="312"/>
      <c r="E148" s="312"/>
      <c r="F148" s="312"/>
      <c r="G148" s="312"/>
      <c r="H148" s="312"/>
      <c r="I148" s="313"/>
      <c r="J148" s="79"/>
      <c r="K148" s="313"/>
    </row>
    <row r="149" spans="2:11" s="52" customFormat="1" x14ac:dyDescent="0.25">
      <c r="B149" s="143"/>
      <c r="C149" s="143"/>
      <c r="D149" s="146"/>
      <c r="E149" s="146"/>
      <c r="F149" s="146"/>
      <c r="G149" s="146"/>
      <c r="H149" s="146"/>
      <c r="I149" s="145"/>
      <c r="J149" s="79"/>
      <c r="K149" s="145"/>
    </row>
    <row r="150" spans="2:11" s="52" customFormat="1" x14ac:dyDescent="0.25">
      <c r="B150" s="144"/>
      <c r="C150" s="144"/>
      <c r="D150" s="312"/>
      <c r="E150" s="312"/>
      <c r="F150" s="312"/>
      <c r="G150" s="312"/>
      <c r="H150" s="312"/>
      <c r="I150" s="313"/>
      <c r="J150" s="79"/>
      <c r="K150" s="313"/>
    </row>
    <row r="151" spans="2:11" s="52" customFormat="1" x14ac:dyDescent="0.25">
      <c r="B151" s="143"/>
      <c r="C151" s="143"/>
      <c r="D151" s="146"/>
      <c r="E151" s="146"/>
      <c r="F151" s="146"/>
      <c r="G151" s="146"/>
      <c r="H151" s="146"/>
      <c r="I151" s="145"/>
      <c r="J151" s="79"/>
      <c r="K151" s="145"/>
    </row>
    <row r="152" spans="2:11" s="52" customFormat="1" x14ac:dyDescent="0.25">
      <c r="B152" s="144"/>
      <c r="C152" s="144"/>
      <c r="D152" s="312"/>
      <c r="E152" s="312"/>
      <c r="F152" s="312"/>
      <c r="G152" s="312"/>
      <c r="H152" s="312"/>
      <c r="I152" s="313"/>
      <c r="J152" s="79"/>
      <c r="K152" s="313"/>
    </row>
    <row r="153" spans="2:11" s="52" customFormat="1" x14ac:dyDescent="0.25">
      <c r="B153" s="143"/>
      <c r="C153" s="143"/>
      <c r="D153" s="146"/>
      <c r="E153" s="146"/>
      <c r="F153" s="146"/>
      <c r="G153" s="146"/>
      <c r="H153" s="146"/>
      <c r="I153" s="145"/>
      <c r="J153" s="79"/>
      <c r="K153" s="145"/>
    </row>
    <row r="154" spans="2:11" s="52" customFormat="1" x14ac:dyDescent="0.25">
      <c r="B154" s="144"/>
      <c r="C154" s="144"/>
      <c r="D154" s="312"/>
      <c r="E154" s="312"/>
      <c r="F154" s="312"/>
      <c r="G154" s="312"/>
      <c r="H154" s="312"/>
      <c r="I154" s="313"/>
      <c r="J154" s="79"/>
      <c r="K154" s="313"/>
    </row>
    <row r="155" spans="2:11" s="52" customFormat="1" x14ac:dyDescent="0.25">
      <c r="B155" s="143"/>
      <c r="C155" s="143"/>
      <c r="D155" s="146"/>
      <c r="E155" s="146"/>
      <c r="F155" s="146"/>
      <c r="G155" s="146"/>
      <c r="H155" s="146"/>
      <c r="I155" s="145"/>
      <c r="J155" s="79"/>
      <c r="K155" s="145"/>
    </row>
    <row r="156" spans="2:11" s="52" customFormat="1" x14ac:dyDescent="0.25">
      <c r="B156" s="144"/>
      <c r="C156" s="144"/>
      <c r="D156" s="312"/>
      <c r="E156" s="312"/>
      <c r="F156" s="312"/>
      <c r="G156" s="312"/>
      <c r="H156" s="312"/>
      <c r="I156" s="313"/>
      <c r="J156" s="79"/>
      <c r="K156" s="313"/>
    </row>
    <row r="157" spans="2:11" s="52" customFormat="1" x14ac:dyDescent="0.25">
      <c r="B157" s="143"/>
      <c r="C157" s="143"/>
      <c r="D157" s="146"/>
      <c r="E157" s="146"/>
      <c r="F157" s="146"/>
      <c r="G157" s="146"/>
      <c r="H157" s="146"/>
      <c r="I157" s="145"/>
      <c r="J157" s="79"/>
      <c r="K157" s="145"/>
    </row>
    <row r="158" spans="2:11" s="52" customFormat="1" x14ac:dyDescent="0.25">
      <c r="B158" s="144"/>
      <c r="C158" s="144"/>
      <c r="D158" s="312"/>
      <c r="E158" s="312"/>
      <c r="F158" s="312"/>
      <c r="G158" s="312"/>
      <c r="H158" s="312"/>
      <c r="I158" s="313"/>
      <c r="J158" s="79"/>
      <c r="K158" s="313"/>
    </row>
    <row r="159" spans="2:11" s="52" customFormat="1" x14ac:dyDescent="0.25">
      <c r="B159" s="143"/>
      <c r="C159" s="143"/>
      <c r="D159" s="146"/>
      <c r="E159" s="146"/>
      <c r="F159" s="146"/>
      <c r="G159" s="146"/>
      <c r="H159" s="146"/>
      <c r="I159" s="145"/>
      <c r="J159" s="79"/>
      <c r="K159" s="145"/>
    </row>
    <row r="160" spans="2:11" s="52" customFormat="1" x14ac:dyDescent="0.25">
      <c r="B160" s="144"/>
      <c r="C160" s="144"/>
      <c r="D160" s="312"/>
      <c r="E160" s="312"/>
      <c r="F160" s="312"/>
      <c r="G160" s="312"/>
      <c r="H160" s="312"/>
      <c r="I160" s="313"/>
      <c r="J160" s="79"/>
      <c r="K160" s="313"/>
    </row>
    <row r="161" spans="2:11" s="52" customFormat="1" x14ac:dyDescent="0.25">
      <c r="B161" s="143"/>
      <c r="C161" s="143"/>
      <c r="D161" s="146"/>
      <c r="E161" s="146"/>
      <c r="F161" s="146"/>
      <c r="G161" s="146"/>
      <c r="H161" s="146"/>
      <c r="I161" s="145"/>
      <c r="J161" s="79"/>
      <c r="K161" s="145"/>
    </row>
    <row r="162" spans="2:11" s="52" customFormat="1" x14ac:dyDescent="0.25">
      <c r="B162" s="144"/>
      <c r="C162" s="144"/>
      <c r="D162" s="312"/>
      <c r="E162" s="312"/>
      <c r="F162" s="312"/>
      <c r="G162" s="312"/>
      <c r="H162" s="312"/>
      <c r="I162" s="313"/>
      <c r="J162" s="79"/>
      <c r="K162" s="313"/>
    </row>
    <row r="163" spans="2:11" s="52" customFormat="1" x14ac:dyDescent="0.25">
      <c r="B163" s="143"/>
      <c r="C163" s="143"/>
      <c r="D163" s="146"/>
      <c r="E163" s="146"/>
      <c r="F163" s="146"/>
      <c r="G163" s="146"/>
      <c r="H163" s="146"/>
      <c r="I163" s="145"/>
      <c r="J163" s="79"/>
      <c r="K163" s="145"/>
    </row>
    <row r="164" spans="2:11" s="52" customFormat="1" x14ac:dyDescent="0.25">
      <c r="B164" s="144"/>
      <c r="C164" s="144"/>
      <c r="D164" s="312"/>
      <c r="E164" s="312"/>
      <c r="F164" s="312"/>
      <c r="G164" s="312"/>
      <c r="H164" s="312"/>
      <c r="I164" s="313"/>
      <c r="J164" s="79"/>
      <c r="K164" s="313"/>
    </row>
    <row r="165" spans="2:11" s="52" customFormat="1" x14ac:dyDescent="0.25">
      <c r="B165" s="143"/>
      <c r="C165" s="143"/>
      <c r="D165" s="146"/>
      <c r="E165" s="146"/>
      <c r="F165" s="146"/>
      <c r="G165" s="146"/>
      <c r="H165" s="146"/>
      <c r="I165" s="145"/>
      <c r="J165" s="79"/>
      <c r="K165" s="145"/>
    </row>
    <row r="166" spans="2:11" s="52" customFormat="1" x14ac:dyDescent="0.25">
      <c r="B166" s="144"/>
      <c r="C166" s="144"/>
      <c r="D166" s="312"/>
      <c r="E166" s="312"/>
      <c r="F166" s="312"/>
      <c r="G166" s="312"/>
      <c r="H166" s="312"/>
      <c r="I166" s="313"/>
      <c r="J166" s="79"/>
      <c r="K166" s="313"/>
    </row>
    <row r="167" spans="2:11" s="52" customFormat="1" x14ac:dyDescent="0.25">
      <c r="B167" s="143"/>
      <c r="C167" s="143"/>
      <c r="D167" s="146"/>
      <c r="E167" s="146"/>
      <c r="F167" s="146"/>
      <c r="G167" s="146"/>
      <c r="H167" s="146"/>
      <c r="I167" s="145"/>
      <c r="J167" s="79"/>
      <c r="K167" s="145"/>
    </row>
    <row r="168" spans="2:11" s="52" customFormat="1" x14ac:dyDescent="0.25">
      <c r="B168" s="144"/>
      <c r="C168" s="144"/>
      <c r="D168" s="312"/>
      <c r="E168" s="312"/>
      <c r="F168" s="312"/>
      <c r="G168" s="312"/>
      <c r="H168" s="312"/>
      <c r="I168" s="313"/>
      <c r="J168" s="79"/>
      <c r="K168" s="313"/>
    </row>
    <row r="169" spans="2:11" s="52" customFormat="1" x14ac:dyDescent="0.25">
      <c r="B169" s="143"/>
      <c r="C169" s="143"/>
      <c r="D169" s="146"/>
      <c r="E169" s="146"/>
      <c r="F169" s="146"/>
      <c r="G169" s="146"/>
      <c r="H169" s="146"/>
      <c r="I169" s="145"/>
      <c r="J169" s="79"/>
      <c r="K169" s="145"/>
    </row>
    <row r="170" spans="2:11" s="52" customFormat="1" x14ac:dyDescent="0.25">
      <c r="B170" s="144"/>
      <c r="C170" s="144"/>
      <c r="D170" s="312"/>
      <c r="E170" s="312"/>
      <c r="F170" s="312"/>
      <c r="G170" s="312"/>
      <c r="H170" s="312"/>
      <c r="I170" s="313"/>
      <c r="J170" s="79"/>
      <c r="K170" s="313"/>
    </row>
    <row r="171" spans="2:11" s="52" customFormat="1" x14ac:dyDescent="0.25">
      <c r="B171" s="143"/>
      <c r="C171" s="143"/>
      <c r="D171" s="146"/>
      <c r="E171" s="146"/>
      <c r="F171" s="146"/>
      <c r="G171" s="146"/>
      <c r="H171" s="146"/>
      <c r="I171" s="145"/>
      <c r="J171" s="79"/>
      <c r="K171" s="145"/>
    </row>
    <row r="172" spans="2:11" s="52" customFormat="1" x14ac:dyDescent="0.25">
      <c r="B172" s="144"/>
      <c r="C172" s="144"/>
      <c r="D172" s="312"/>
      <c r="E172" s="312"/>
      <c r="F172" s="312"/>
      <c r="G172" s="312"/>
      <c r="H172" s="312"/>
      <c r="I172" s="313"/>
      <c r="J172" s="79"/>
      <c r="K172" s="313"/>
    </row>
    <row r="173" spans="2:11" s="52" customFormat="1" x14ac:dyDescent="0.25">
      <c r="B173" s="143"/>
      <c r="C173" s="143"/>
      <c r="D173" s="146"/>
      <c r="E173" s="146"/>
      <c r="F173" s="146"/>
      <c r="G173" s="146"/>
      <c r="H173" s="146"/>
      <c r="I173" s="145"/>
      <c r="J173" s="79"/>
      <c r="K173" s="145"/>
    </row>
    <row r="174" spans="2:11" s="52" customFormat="1" x14ac:dyDescent="0.25">
      <c r="B174" s="144"/>
      <c r="C174" s="144"/>
      <c r="D174" s="312"/>
      <c r="E174" s="312"/>
      <c r="F174" s="312"/>
      <c r="G174" s="312"/>
      <c r="H174" s="312"/>
      <c r="I174" s="313"/>
      <c r="J174" s="79"/>
      <c r="K174" s="313"/>
    </row>
    <row r="175" spans="2:11" s="52" customFormat="1" x14ac:dyDescent="0.25">
      <c r="B175" s="143"/>
      <c r="C175" s="143"/>
      <c r="D175" s="146"/>
      <c r="E175" s="146"/>
      <c r="F175" s="146"/>
      <c r="G175" s="146"/>
      <c r="H175" s="146"/>
      <c r="I175" s="145"/>
      <c r="J175" s="79"/>
      <c r="K175" s="145"/>
    </row>
    <row r="176" spans="2:11" s="52" customFormat="1" x14ac:dyDescent="0.25">
      <c r="B176" s="144"/>
      <c r="C176" s="144"/>
      <c r="D176" s="312"/>
      <c r="E176" s="312"/>
      <c r="F176" s="312"/>
      <c r="G176" s="312"/>
      <c r="H176" s="312"/>
      <c r="I176" s="313"/>
      <c r="J176" s="79"/>
      <c r="K176" s="313"/>
    </row>
    <row r="177" spans="2:11" s="52" customFormat="1" x14ac:dyDescent="0.25">
      <c r="B177" s="143"/>
      <c r="C177" s="143"/>
      <c r="D177" s="146"/>
      <c r="E177" s="146"/>
      <c r="F177" s="146"/>
      <c r="G177" s="146"/>
      <c r="H177" s="146"/>
      <c r="I177" s="145"/>
      <c r="J177" s="79"/>
      <c r="K177" s="145"/>
    </row>
    <row r="178" spans="2:11" s="52" customFormat="1" x14ac:dyDescent="0.25">
      <c r="B178" s="144"/>
      <c r="C178" s="144"/>
      <c r="D178" s="312"/>
      <c r="E178" s="312"/>
      <c r="F178" s="312"/>
      <c r="G178" s="312"/>
      <c r="H178" s="312"/>
      <c r="I178" s="313"/>
      <c r="J178" s="79"/>
      <c r="K178" s="313"/>
    </row>
    <row r="179" spans="2:11" s="52" customFormat="1" x14ac:dyDescent="0.25">
      <c r="B179" s="143"/>
      <c r="C179" s="143"/>
      <c r="D179" s="146"/>
      <c r="E179" s="146"/>
      <c r="F179" s="146"/>
      <c r="G179" s="146"/>
      <c r="H179" s="146"/>
      <c r="I179" s="145"/>
      <c r="J179" s="79"/>
      <c r="K179" s="145"/>
    </row>
    <row r="180" spans="2:11" s="52" customFormat="1" x14ac:dyDescent="0.25">
      <c r="B180" s="144"/>
      <c r="C180" s="144"/>
      <c r="D180" s="312"/>
      <c r="E180" s="312"/>
      <c r="F180" s="312"/>
      <c r="G180" s="312"/>
      <c r="H180" s="312"/>
      <c r="I180" s="313"/>
      <c r="J180" s="79"/>
      <c r="K180" s="313"/>
    </row>
    <row r="181" spans="2:11" s="52" customFormat="1" x14ac:dyDescent="0.25">
      <c r="B181" s="143"/>
      <c r="C181" s="143"/>
      <c r="D181" s="146"/>
      <c r="E181" s="146"/>
      <c r="F181" s="146"/>
      <c r="G181" s="146"/>
      <c r="H181" s="146"/>
      <c r="I181" s="145"/>
      <c r="J181" s="79"/>
      <c r="K181" s="145"/>
    </row>
    <row r="182" spans="2:11" s="52" customFormat="1" x14ac:dyDescent="0.25">
      <c r="B182" s="144"/>
      <c r="C182" s="144"/>
      <c r="D182" s="312"/>
      <c r="E182" s="312"/>
      <c r="F182" s="312"/>
      <c r="G182" s="312"/>
      <c r="H182" s="312"/>
      <c r="I182" s="313"/>
      <c r="J182" s="79"/>
      <c r="K182" s="313"/>
    </row>
    <row r="183" spans="2:11" s="52" customFormat="1" x14ac:dyDescent="0.25">
      <c r="B183" s="143"/>
      <c r="C183" s="143"/>
      <c r="D183" s="146"/>
      <c r="E183" s="146"/>
      <c r="F183" s="146"/>
      <c r="G183" s="146"/>
      <c r="H183" s="146"/>
      <c r="I183" s="145"/>
      <c r="J183" s="79"/>
      <c r="K183" s="145"/>
    </row>
    <row r="184" spans="2:11" s="52" customFormat="1" x14ac:dyDescent="0.25">
      <c r="B184" s="144"/>
      <c r="C184" s="144"/>
      <c r="D184" s="312"/>
      <c r="E184" s="312"/>
      <c r="F184" s="312"/>
      <c r="G184" s="312"/>
      <c r="H184" s="312"/>
      <c r="I184" s="313"/>
      <c r="J184" s="79"/>
      <c r="K184" s="313"/>
    </row>
    <row r="185" spans="2:11" s="52" customFormat="1" x14ac:dyDescent="0.25">
      <c r="B185" s="143"/>
      <c r="C185" s="143"/>
      <c r="D185" s="146"/>
      <c r="E185" s="146"/>
      <c r="F185" s="146"/>
      <c r="G185" s="146"/>
      <c r="H185" s="146"/>
      <c r="I185" s="145"/>
      <c r="J185" s="79"/>
      <c r="K185" s="145"/>
    </row>
    <row r="186" spans="2:11" s="52" customFormat="1" x14ac:dyDescent="0.25">
      <c r="B186" s="144"/>
      <c r="C186" s="144"/>
      <c r="D186" s="312"/>
      <c r="E186" s="312"/>
      <c r="F186" s="312"/>
      <c r="G186" s="312"/>
      <c r="H186" s="312"/>
      <c r="I186" s="313"/>
      <c r="J186" s="79"/>
      <c r="K186" s="313"/>
    </row>
    <row r="187" spans="2:11" s="52" customFormat="1" x14ac:dyDescent="0.25">
      <c r="B187" s="143"/>
      <c r="C187" s="143"/>
      <c r="D187" s="146"/>
      <c r="E187" s="146"/>
      <c r="F187" s="146"/>
      <c r="G187" s="146"/>
      <c r="H187" s="146"/>
      <c r="I187" s="145"/>
      <c r="J187" s="79"/>
      <c r="K187" s="145"/>
    </row>
    <row r="188" spans="2:11" s="52" customFormat="1" x14ac:dyDescent="0.25">
      <c r="B188" s="144"/>
      <c r="C188" s="144"/>
      <c r="D188" s="312"/>
      <c r="E188" s="312"/>
      <c r="F188" s="312"/>
      <c r="G188" s="312"/>
      <c r="H188" s="312"/>
      <c r="I188" s="313"/>
      <c r="J188" s="79"/>
      <c r="K188" s="313"/>
    </row>
    <row r="189" spans="2:11" s="52" customFormat="1" x14ac:dyDescent="0.25">
      <c r="B189" s="143"/>
      <c r="C189" s="143"/>
      <c r="D189" s="146"/>
      <c r="E189" s="146"/>
      <c r="F189" s="146"/>
      <c r="G189" s="146"/>
      <c r="H189" s="146"/>
      <c r="I189" s="145"/>
      <c r="J189" s="79"/>
      <c r="K189" s="145"/>
    </row>
    <row r="190" spans="2:11" s="52" customFormat="1" x14ac:dyDescent="0.25">
      <c r="B190" s="144"/>
      <c r="C190" s="144"/>
      <c r="D190" s="312"/>
      <c r="E190" s="312"/>
      <c r="F190" s="312"/>
      <c r="G190" s="312"/>
      <c r="H190" s="312"/>
      <c r="I190" s="313"/>
      <c r="J190" s="79"/>
      <c r="K190" s="313"/>
    </row>
    <row r="191" spans="2:11" s="52" customFormat="1" x14ac:dyDescent="0.25">
      <c r="B191" s="143"/>
      <c r="C191" s="143"/>
      <c r="D191" s="146"/>
      <c r="E191" s="146"/>
      <c r="F191" s="146"/>
      <c r="G191" s="146"/>
      <c r="H191" s="146"/>
      <c r="I191" s="145"/>
      <c r="J191" s="79"/>
      <c r="K191" s="145"/>
    </row>
    <row r="192" spans="2:11" s="52" customFormat="1" x14ac:dyDescent="0.25">
      <c r="B192" s="144"/>
      <c r="C192" s="144"/>
      <c r="D192" s="312"/>
      <c r="E192" s="312"/>
      <c r="F192" s="312"/>
      <c r="G192" s="312"/>
      <c r="H192" s="312"/>
      <c r="I192" s="313"/>
      <c r="J192" s="79"/>
      <c r="K192" s="313"/>
    </row>
    <row r="193" spans="2:11" s="52" customFormat="1" x14ac:dyDescent="0.25">
      <c r="B193" s="143"/>
      <c r="C193" s="143"/>
      <c r="D193" s="146"/>
      <c r="E193" s="146"/>
      <c r="F193" s="146"/>
      <c r="G193" s="146"/>
      <c r="H193" s="146"/>
      <c r="I193" s="145"/>
      <c r="J193" s="79"/>
      <c r="K193" s="145"/>
    </row>
    <row r="194" spans="2:11" s="52" customFormat="1" x14ac:dyDescent="0.25">
      <c r="B194" s="144"/>
      <c r="C194" s="144"/>
      <c r="D194" s="312"/>
      <c r="E194" s="312"/>
      <c r="F194" s="312"/>
      <c r="G194" s="312"/>
      <c r="H194" s="312"/>
      <c r="I194" s="313"/>
      <c r="J194" s="79"/>
      <c r="K194" s="313"/>
    </row>
    <row r="195" spans="2:11" s="52" customFormat="1" x14ac:dyDescent="0.25">
      <c r="B195" s="143"/>
      <c r="C195" s="143"/>
      <c r="D195" s="146"/>
      <c r="E195" s="146"/>
      <c r="F195" s="146"/>
      <c r="G195" s="146"/>
      <c r="H195" s="146"/>
      <c r="I195" s="145"/>
      <c r="J195" s="79"/>
      <c r="K195" s="145"/>
    </row>
    <row r="196" spans="2:11" s="52" customFormat="1" x14ac:dyDescent="0.25">
      <c r="B196" s="144"/>
      <c r="C196" s="144"/>
      <c r="D196" s="312"/>
      <c r="E196" s="312"/>
      <c r="F196" s="312"/>
      <c r="G196" s="312"/>
      <c r="H196" s="312"/>
      <c r="I196" s="313"/>
      <c r="J196" s="79"/>
      <c r="K196" s="313"/>
    </row>
    <row r="197" spans="2:11" s="52" customFormat="1" x14ac:dyDescent="0.25">
      <c r="B197" s="143"/>
      <c r="C197" s="143"/>
      <c r="D197" s="146"/>
      <c r="E197" s="146"/>
      <c r="F197" s="146"/>
      <c r="G197" s="146"/>
      <c r="H197" s="146"/>
      <c r="I197" s="145"/>
      <c r="J197" s="79"/>
      <c r="K197" s="145"/>
    </row>
    <row r="198" spans="2:11" s="52" customFormat="1" x14ac:dyDescent="0.25">
      <c r="B198" s="144"/>
      <c r="C198" s="144"/>
      <c r="D198" s="312"/>
      <c r="E198" s="312"/>
      <c r="F198" s="312"/>
      <c r="G198" s="312"/>
      <c r="H198" s="312"/>
      <c r="I198" s="313"/>
      <c r="J198" s="79"/>
      <c r="K198" s="313"/>
    </row>
    <row r="199" spans="2:11" s="52" customFormat="1" x14ac:dyDescent="0.25">
      <c r="B199" s="143"/>
      <c r="C199" s="143"/>
      <c r="D199" s="146"/>
      <c r="E199" s="146"/>
      <c r="F199" s="146"/>
      <c r="G199" s="146"/>
      <c r="H199" s="146"/>
      <c r="I199" s="145"/>
      <c r="J199" s="79"/>
      <c r="K199" s="145"/>
    </row>
    <row r="200" spans="2:11" s="52" customFormat="1" x14ac:dyDescent="0.25">
      <c r="B200" s="144"/>
      <c r="C200" s="144"/>
      <c r="D200" s="312"/>
      <c r="E200" s="312"/>
      <c r="F200" s="312"/>
      <c r="G200" s="312"/>
      <c r="H200" s="312"/>
      <c r="I200" s="313"/>
      <c r="J200" s="79"/>
      <c r="K200" s="313"/>
    </row>
    <row r="201" spans="2:11" s="52" customFormat="1" x14ac:dyDescent="0.25">
      <c r="B201" s="143"/>
      <c r="C201" s="143"/>
      <c r="D201" s="146"/>
      <c r="E201" s="146"/>
      <c r="F201" s="146"/>
      <c r="G201" s="146"/>
      <c r="H201" s="146"/>
      <c r="I201" s="145"/>
      <c r="J201" s="79"/>
      <c r="K201" s="145"/>
    </row>
    <row r="202" spans="2:11" s="52" customFormat="1" x14ac:dyDescent="0.25">
      <c r="B202" s="144"/>
      <c r="C202" s="144"/>
      <c r="D202" s="312"/>
      <c r="E202" s="312"/>
      <c r="F202" s="312"/>
      <c r="G202" s="312"/>
      <c r="H202" s="312"/>
      <c r="I202" s="313"/>
      <c r="J202" s="79"/>
      <c r="K202" s="313"/>
    </row>
    <row r="203" spans="2:11" s="52" customFormat="1" x14ac:dyDescent="0.25">
      <c r="B203" s="143"/>
      <c r="C203" s="143"/>
      <c r="D203" s="146"/>
      <c r="E203" s="146"/>
      <c r="F203" s="146"/>
      <c r="G203" s="146"/>
      <c r="H203" s="146"/>
      <c r="I203" s="145"/>
      <c r="J203" s="79"/>
      <c r="K203" s="145"/>
    </row>
    <row r="204" spans="2:11" s="52" customFormat="1" x14ac:dyDescent="0.25">
      <c r="B204" s="144"/>
      <c r="C204" s="144"/>
      <c r="D204" s="312"/>
      <c r="E204" s="312"/>
      <c r="F204" s="312"/>
      <c r="G204" s="312"/>
      <c r="H204" s="312"/>
      <c r="I204" s="313"/>
      <c r="J204" s="79"/>
      <c r="K204" s="313"/>
    </row>
    <row r="205" spans="2:11" s="52" customFormat="1" x14ac:dyDescent="0.25">
      <c r="B205" s="143"/>
      <c r="C205" s="143"/>
      <c r="D205" s="146"/>
      <c r="E205" s="146"/>
      <c r="F205" s="146"/>
      <c r="G205" s="146"/>
      <c r="H205" s="146"/>
      <c r="I205" s="145"/>
      <c r="J205" s="79"/>
      <c r="K205" s="145"/>
    </row>
    <row r="206" spans="2:11" s="52" customFormat="1" x14ac:dyDescent="0.25">
      <c r="B206" s="144"/>
      <c r="C206" s="144"/>
      <c r="D206" s="312"/>
      <c r="E206" s="312"/>
      <c r="F206" s="312"/>
      <c r="G206" s="312"/>
      <c r="H206" s="312"/>
      <c r="I206" s="313"/>
      <c r="J206" s="79"/>
      <c r="K206" s="313"/>
    </row>
    <row r="207" spans="2:11" s="52" customFormat="1" x14ac:dyDescent="0.25">
      <c r="B207" s="143"/>
      <c r="C207" s="143"/>
      <c r="D207" s="146"/>
      <c r="E207" s="146"/>
      <c r="F207" s="146"/>
      <c r="G207" s="146"/>
      <c r="H207" s="146"/>
      <c r="I207" s="145"/>
      <c r="J207" s="79"/>
      <c r="K207" s="145"/>
    </row>
    <row r="208" spans="2:11" s="52" customFormat="1" x14ac:dyDescent="0.25">
      <c r="B208" s="144"/>
      <c r="C208" s="144"/>
      <c r="D208" s="312"/>
      <c r="E208" s="312"/>
      <c r="F208" s="312"/>
      <c r="G208" s="312"/>
      <c r="H208" s="312"/>
      <c r="I208" s="313"/>
      <c r="J208" s="79"/>
      <c r="K208" s="313"/>
    </row>
    <row r="209" spans="2:11" s="52" customFormat="1" x14ac:dyDescent="0.25">
      <c r="B209" s="143"/>
      <c r="C209" s="143"/>
      <c r="D209" s="146"/>
      <c r="E209" s="146"/>
      <c r="F209" s="146"/>
      <c r="G209" s="146"/>
      <c r="H209" s="146"/>
      <c r="I209" s="145"/>
      <c r="J209" s="79"/>
      <c r="K209" s="145"/>
    </row>
    <row r="210" spans="2:11" s="52" customFormat="1" x14ac:dyDescent="0.25">
      <c r="B210" s="144"/>
      <c r="C210" s="144"/>
      <c r="D210" s="312"/>
      <c r="E210" s="312"/>
      <c r="F210" s="312"/>
      <c r="G210" s="312"/>
      <c r="H210" s="312"/>
      <c r="I210" s="313"/>
      <c r="J210" s="79"/>
      <c r="K210" s="313"/>
    </row>
    <row r="211" spans="2:11" s="52" customFormat="1" x14ac:dyDescent="0.25">
      <c r="B211" s="143"/>
      <c r="C211" s="143"/>
      <c r="D211" s="146"/>
      <c r="E211" s="146"/>
      <c r="F211" s="146"/>
      <c r="G211" s="146"/>
      <c r="H211" s="146"/>
      <c r="I211" s="145"/>
      <c r="J211" s="79"/>
      <c r="K211" s="145"/>
    </row>
    <row r="212" spans="2:11" s="52" customFormat="1" x14ac:dyDescent="0.25">
      <c r="B212" s="144"/>
      <c r="C212" s="144"/>
      <c r="D212" s="312"/>
      <c r="E212" s="312"/>
      <c r="F212" s="312"/>
      <c r="G212" s="312"/>
      <c r="H212" s="312"/>
      <c r="I212" s="313"/>
      <c r="J212" s="79"/>
      <c r="K212" s="313"/>
    </row>
    <row r="213" spans="2:11" s="52" customFormat="1" x14ac:dyDescent="0.25">
      <c r="B213" s="143"/>
      <c r="C213" s="143"/>
      <c r="D213" s="146"/>
      <c r="E213" s="146"/>
      <c r="F213" s="146"/>
      <c r="G213" s="146"/>
      <c r="H213" s="146"/>
      <c r="I213" s="145"/>
      <c r="J213" s="79"/>
      <c r="K213" s="145"/>
    </row>
    <row r="214" spans="2:11" s="52" customFormat="1" x14ac:dyDescent="0.25">
      <c r="B214" s="144"/>
      <c r="C214" s="144"/>
      <c r="D214" s="312"/>
      <c r="E214" s="312"/>
      <c r="F214" s="312"/>
      <c r="G214" s="312"/>
      <c r="H214" s="312"/>
      <c r="I214" s="313"/>
      <c r="J214" s="79"/>
      <c r="K214" s="313"/>
    </row>
    <row r="215" spans="2:11" s="52" customFormat="1" x14ac:dyDescent="0.25">
      <c r="B215" s="143"/>
      <c r="C215" s="143"/>
      <c r="D215" s="146"/>
      <c r="E215" s="146"/>
      <c r="F215" s="146"/>
      <c r="G215" s="146"/>
      <c r="H215" s="146"/>
      <c r="I215" s="145"/>
      <c r="J215" s="79"/>
      <c r="K215" s="145"/>
    </row>
    <row r="216" spans="2:11" s="52" customFormat="1" x14ac:dyDescent="0.25">
      <c r="B216" s="144"/>
      <c r="C216" s="144"/>
      <c r="D216" s="312"/>
      <c r="E216" s="312"/>
      <c r="F216" s="312"/>
      <c r="G216" s="312"/>
      <c r="H216" s="312"/>
      <c r="I216" s="313"/>
      <c r="J216" s="79"/>
      <c r="K216" s="313"/>
    </row>
    <row r="217" spans="2:11" s="52" customFormat="1" x14ac:dyDescent="0.25">
      <c r="B217" s="143"/>
      <c r="C217" s="143"/>
      <c r="D217" s="146"/>
      <c r="E217" s="146"/>
      <c r="F217" s="146"/>
      <c r="G217" s="146"/>
      <c r="H217" s="146"/>
      <c r="I217" s="145"/>
      <c r="J217" s="79"/>
      <c r="K217" s="145"/>
    </row>
    <row r="218" spans="2:11" s="52" customFormat="1" x14ac:dyDescent="0.25">
      <c r="B218" s="144"/>
      <c r="C218" s="144"/>
      <c r="D218" s="312"/>
      <c r="E218" s="312"/>
      <c r="F218" s="312"/>
      <c r="G218" s="312"/>
      <c r="H218" s="312"/>
      <c r="I218" s="313"/>
      <c r="J218" s="79"/>
      <c r="K218" s="313"/>
    </row>
    <row r="219" spans="2:11" s="52" customFormat="1" x14ac:dyDescent="0.25">
      <c r="B219" s="143"/>
      <c r="C219" s="143"/>
      <c r="D219" s="146"/>
      <c r="E219" s="146"/>
      <c r="F219" s="146"/>
      <c r="G219" s="146"/>
      <c r="H219" s="146"/>
      <c r="I219" s="145"/>
      <c r="J219" s="79"/>
      <c r="K219" s="145"/>
    </row>
    <row r="220" spans="2:11" s="52" customFormat="1" x14ac:dyDescent="0.25">
      <c r="B220" s="144"/>
      <c r="C220" s="144"/>
      <c r="D220" s="312"/>
      <c r="E220" s="312"/>
      <c r="F220" s="312"/>
      <c r="G220" s="312"/>
      <c r="H220" s="312"/>
      <c r="I220" s="313"/>
      <c r="J220" s="79"/>
      <c r="K220" s="313"/>
    </row>
    <row r="221" spans="2:11" s="52" customFormat="1" x14ac:dyDescent="0.25">
      <c r="B221" s="143"/>
      <c r="C221" s="143"/>
      <c r="D221" s="146"/>
      <c r="E221" s="146"/>
      <c r="F221" s="146"/>
      <c r="G221" s="146"/>
      <c r="H221" s="146"/>
      <c r="I221" s="145"/>
      <c r="J221" s="79"/>
      <c r="K221" s="145"/>
    </row>
    <row r="222" spans="2:11" s="52" customFormat="1" x14ac:dyDescent="0.25">
      <c r="B222" s="144"/>
      <c r="C222" s="144"/>
      <c r="D222" s="312"/>
      <c r="E222" s="312"/>
      <c r="F222" s="312"/>
      <c r="G222" s="312"/>
      <c r="H222" s="312"/>
      <c r="I222" s="313"/>
      <c r="J222" s="79"/>
      <c r="K222" s="313"/>
    </row>
    <row r="223" spans="2:11" s="52" customFormat="1" x14ac:dyDescent="0.25">
      <c r="B223" s="143"/>
      <c r="C223" s="143"/>
      <c r="D223" s="146"/>
      <c r="E223" s="146"/>
      <c r="F223" s="146"/>
      <c r="G223" s="146"/>
      <c r="H223" s="146"/>
      <c r="I223" s="145"/>
      <c r="J223" s="79"/>
      <c r="K223" s="145"/>
    </row>
    <row r="224" spans="2:11" s="52" customFormat="1" x14ac:dyDescent="0.25">
      <c r="B224" s="144"/>
      <c r="C224" s="144"/>
      <c r="D224" s="312"/>
      <c r="E224" s="312"/>
      <c r="F224" s="312"/>
      <c r="G224" s="312"/>
      <c r="H224" s="312"/>
      <c r="I224" s="313"/>
      <c r="J224" s="79"/>
      <c r="K224" s="313"/>
    </row>
    <row r="225" spans="2:11" s="52" customFormat="1" x14ac:dyDescent="0.25">
      <c r="B225" s="143"/>
      <c r="C225" s="143"/>
      <c r="D225" s="146"/>
      <c r="E225" s="146"/>
      <c r="F225" s="146"/>
      <c r="G225" s="146"/>
      <c r="H225" s="146"/>
      <c r="I225" s="145"/>
      <c r="J225" s="79"/>
      <c r="K225" s="145"/>
    </row>
    <row r="226" spans="2:11" s="52" customFormat="1" x14ac:dyDescent="0.25">
      <c r="B226" s="144"/>
      <c r="C226" s="144"/>
      <c r="D226" s="312"/>
      <c r="E226" s="312"/>
      <c r="F226" s="312"/>
      <c r="G226" s="312"/>
      <c r="H226" s="312"/>
      <c r="I226" s="313"/>
      <c r="J226" s="79"/>
      <c r="K226" s="313"/>
    </row>
    <row r="227" spans="2:11" s="52" customFormat="1" x14ac:dyDescent="0.25">
      <c r="B227" s="143"/>
      <c r="C227" s="143"/>
      <c r="D227" s="146"/>
      <c r="E227" s="146"/>
      <c r="F227" s="146"/>
      <c r="G227" s="146"/>
      <c r="H227" s="146"/>
      <c r="I227" s="145"/>
      <c r="J227" s="79"/>
      <c r="K227" s="145"/>
    </row>
    <row r="228" spans="2:11" s="52" customFormat="1" x14ac:dyDescent="0.25">
      <c r="B228" s="144"/>
      <c r="C228" s="144"/>
      <c r="D228" s="312"/>
      <c r="E228" s="312"/>
      <c r="F228" s="312"/>
      <c r="G228" s="312"/>
      <c r="H228" s="312"/>
      <c r="I228" s="313"/>
      <c r="J228" s="79"/>
      <c r="K228" s="313"/>
    </row>
    <row r="229" spans="2:11" s="52" customFormat="1" x14ac:dyDescent="0.25">
      <c r="B229" s="143"/>
      <c r="C229" s="143"/>
      <c r="D229" s="146"/>
      <c r="E229" s="146"/>
      <c r="F229" s="146"/>
      <c r="G229" s="146"/>
      <c r="H229" s="146"/>
      <c r="I229" s="145"/>
      <c r="J229" s="79"/>
      <c r="K229" s="145"/>
    </row>
    <row r="230" spans="2:11" s="52" customFormat="1" x14ac:dyDescent="0.25">
      <c r="B230" s="144"/>
      <c r="C230" s="144"/>
      <c r="D230" s="312"/>
      <c r="E230" s="312"/>
      <c r="F230" s="312"/>
      <c r="G230" s="312"/>
      <c r="H230" s="312"/>
      <c r="I230" s="313"/>
      <c r="J230" s="79"/>
      <c r="K230" s="313"/>
    </row>
    <row r="231" spans="2:11" s="52" customFormat="1" x14ac:dyDescent="0.25">
      <c r="B231" s="143"/>
      <c r="C231" s="143"/>
      <c r="D231" s="146"/>
      <c r="E231" s="146"/>
      <c r="F231" s="146"/>
      <c r="G231" s="146"/>
      <c r="H231" s="146"/>
      <c r="I231" s="145"/>
      <c r="J231" s="79"/>
      <c r="K231" s="145"/>
    </row>
    <row r="232" spans="2:11" s="52" customFormat="1" x14ac:dyDescent="0.25">
      <c r="B232" s="144"/>
      <c r="C232" s="144"/>
      <c r="D232" s="312"/>
      <c r="E232" s="312"/>
      <c r="F232" s="312"/>
      <c r="G232" s="312"/>
      <c r="H232" s="312"/>
      <c r="I232" s="313"/>
      <c r="J232" s="79"/>
      <c r="K232" s="313"/>
    </row>
    <row r="233" spans="2:11" s="52" customFormat="1" x14ac:dyDescent="0.25">
      <c r="B233" s="143"/>
      <c r="C233" s="143"/>
      <c r="D233" s="146"/>
      <c r="E233" s="146"/>
      <c r="F233" s="146"/>
      <c r="G233" s="146"/>
      <c r="H233" s="146"/>
      <c r="I233" s="145"/>
      <c r="J233" s="79"/>
      <c r="K233" s="145"/>
    </row>
    <row r="234" spans="2:11" s="52" customFormat="1" x14ac:dyDescent="0.25">
      <c r="B234" s="144"/>
      <c r="C234" s="144"/>
      <c r="D234" s="312"/>
      <c r="E234" s="312"/>
      <c r="F234" s="312"/>
      <c r="G234" s="312"/>
      <c r="H234" s="312"/>
      <c r="I234" s="313"/>
      <c r="J234" s="79"/>
      <c r="K234" s="313"/>
    </row>
    <row r="235" spans="2:11" s="52" customFormat="1" x14ac:dyDescent="0.25">
      <c r="B235" s="143"/>
      <c r="C235" s="143"/>
      <c r="D235" s="146"/>
      <c r="E235" s="146"/>
      <c r="F235" s="146"/>
      <c r="G235" s="146"/>
      <c r="H235" s="146"/>
      <c r="I235" s="145"/>
      <c r="J235" s="79"/>
      <c r="K235" s="145"/>
    </row>
    <row r="236" spans="2:11" s="52" customFormat="1" x14ac:dyDescent="0.25">
      <c r="B236" s="144"/>
      <c r="C236" s="144"/>
      <c r="D236" s="312"/>
      <c r="E236" s="312"/>
      <c r="F236" s="312"/>
      <c r="G236" s="312"/>
      <c r="H236" s="312"/>
      <c r="I236" s="313"/>
      <c r="J236" s="79"/>
      <c r="K236" s="313"/>
    </row>
    <row r="237" spans="2:11" s="52" customFormat="1" x14ac:dyDescent="0.25">
      <c r="B237" s="143"/>
      <c r="C237" s="143"/>
      <c r="D237" s="146"/>
      <c r="E237" s="146"/>
      <c r="F237" s="146"/>
      <c r="G237" s="146"/>
      <c r="H237" s="146"/>
      <c r="I237" s="145"/>
      <c r="J237" s="79"/>
      <c r="K237" s="145"/>
    </row>
    <row r="238" spans="2:11" s="52" customFormat="1" x14ac:dyDescent="0.25">
      <c r="B238" s="144"/>
      <c r="C238" s="144"/>
      <c r="D238" s="312"/>
      <c r="E238" s="312"/>
      <c r="F238" s="312"/>
      <c r="G238" s="312"/>
      <c r="H238" s="312"/>
      <c r="I238" s="313"/>
      <c r="J238" s="79"/>
      <c r="K238" s="313"/>
    </row>
    <row r="239" spans="2:11" s="52" customFormat="1" x14ac:dyDescent="0.25">
      <c r="B239" s="143"/>
      <c r="C239" s="143"/>
      <c r="D239" s="146"/>
      <c r="E239" s="146"/>
      <c r="F239" s="146"/>
      <c r="G239" s="146"/>
      <c r="H239" s="146"/>
      <c r="I239" s="145"/>
      <c r="J239" s="79"/>
      <c r="K239" s="145"/>
    </row>
    <row r="240" spans="2:11" s="52" customFormat="1" x14ac:dyDescent="0.25">
      <c r="B240" s="144"/>
      <c r="C240" s="144"/>
      <c r="D240" s="312"/>
      <c r="E240" s="312"/>
      <c r="F240" s="312"/>
      <c r="G240" s="312"/>
      <c r="H240" s="312"/>
      <c r="I240" s="313"/>
      <c r="J240" s="79"/>
      <c r="K240" s="313"/>
    </row>
    <row r="241" spans="2:11" s="52" customFormat="1" x14ac:dyDescent="0.25">
      <c r="B241" s="143"/>
      <c r="C241" s="143"/>
      <c r="D241" s="146"/>
      <c r="E241" s="146"/>
      <c r="F241" s="146"/>
      <c r="G241" s="146"/>
      <c r="H241" s="146"/>
      <c r="I241" s="145"/>
      <c r="J241" s="79"/>
      <c r="K241" s="145"/>
    </row>
    <row r="242" spans="2:11" s="52" customFormat="1" x14ac:dyDescent="0.25">
      <c r="B242" s="144"/>
      <c r="C242" s="144"/>
      <c r="D242" s="312"/>
      <c r="E242" s="312"/>
      <c r="F242" s="312"/>
      <c r="G242" s="312"/>
      <c r="H242" s="312"/>
      <c r="I242" s="313"/>
      <c r="J242" s="79"/>
      <c r="K242" s="313"/>
    </row>
    <row r="243" spans="2:11" s="52" customFormat="1" x14ac:dyDescent="0.25">
      <c r="B243" s="143"/>
      <c r="C243" s="143"/>
      <c r="D243" s="146"/>
      <c r="E243" s="146"/>
      <c r="F243" s="146"/>
      <c r="G243" s="146"/>
      <c r="H243" s="146"/>
      <c r="I243" s="145"/>
      <c r="J243" s="79"/>
      <c r="K243" s="145"/>
    </row>
    <row r="244" spans="2:11" s="52" customFormat="1" x14ac:dyDescent="0.25">
      <c r="B244" s="144"/>
      <c r="C244" s="144"/>
      <c r="D244" s="312"/>
      <c r="E244" s="312"/>
      <c r="F244" s="312"/>
      <c r="G244" s="312"/>
      <c r="H244" s="312"/>
      <c r="I244" s="313"/>
      <c r="J244" s="79"/>
      <c r="K244" s="313"/>
    </row>
    <row r="245" spans="2:11" s="52" customFormat="1" x14ac:dyDescent="0.25">
      <c r="B245" s="143"/>
      <c r="C245" s="143"/>
      <c r="D245" s="146"/>
      <c r="E245" s="146"/>
      <c r="F245" s="146"/>
      <c r="G245" s="146"/>
      <c r="H245" s="146"/>
      <c r="I245" s="145"/>
      <c r="J245" s="79"/>
      <c r="K245" s="145"/>
    </row>
    <row r="246" spans="2:11" s="52" customFormat="1" x14ac:dyDescent="0.25">
      <c r="B246" s="144"/>
      <c r="C246" s="144"/>
      <c r="D246" s="312"/>
      <c r="E246" s="312"/>
      <c r="F246" s="312"/>
      <c r="G246" s="312"/>
      <c r="H246" s="312"/>
      <c r="I246" s="313"/>
      <c r="J246" s="79"/>
      <c r="K246" s="313"/>
    </row>
    <row r="247" spans="2:11" s="52" customFormat="1" x14ac:dyDescent="0.25">
      <c r="B247" s="143"/>
      <c r="C247" s="143"/>
      <c r="D247" s="146"/>
      <c r="E247" s="146"/>
      <c r="F247" s="146"/>
      <c r="G247" s="146"/>
      <c r="H247" s="146"/>
      <c r="I247" s="145"/>
      <c r="J247" s="79"/>
      <c r="K247" s="145"/>
    </row>
    <row r="248" spans="2:11" s="52" customFormat="1" x14ac:dyDescent="0.25">
      <c r="B248" s="144"/>
      <c r="C248" s="144"/>
      <c r="D248" s="312"/>
      <c r="E248" s="312"/>
      <c r="F248" s="312"/>
      <c r="G248" s="312"/>
      <c r="H248" s="312"/>
      <c r="I248" s="313"/>
      <c r="J248" s="79"/>
      <c r="K248" s="313"/>
    </row>
    <row r="249" spans="2:11" s="52" customFormat="1" x14ac:dyDescent="0.25">
      <c r="B249" s="143"/>
      <c r="C249" s="143"/>
      <c r="D249" s="146"/>
      <c r="E249" s="146"/>
      <c r="F249" s="146"/>
      <c r="G249" s="146"/>
      <c r="H249" s="146"/>
      <c r="I249" s="145"/>
      <c r="J249" s="79"/>
      <c r="K249" s="145"/>
    </row>
    <row r="250" spans="2:11" s="52" customFormat="1" x14ac:dyDescent="0.25">
      <c r="B250" s="144"/>
      <c r="C250" s="144"/>
      <c r="D250" s="312"/>
      <c r="E250" s="312"/>
      <c r="F250" s="312"/>
      <c r="G250" s="312"/>
      <c r="H250" s="312"/>
      <c r="I250" s="313"/>
      <c r="J250" s="79"/>
      <c r="K250" s="313"/>
    </row>
    <row r="251" spans="2:11" s="52" customFormat="1" x14ac:dyDescent="0.25">
      <c r="B251" s="143"/>
      <c r="C251" s="143"/>
      <c r="D251" s="146"/>
      <c r="E251" s="146"/>
      <c r="F251" s="146"/>
      <c r="G251" s="146"/>
      <c r="H251" s="146"/>
      <c r="I251" s="145"/>
      <c r="J251" s="79"/>
      <c r="K251" s="145"/>
    </row>
    <row r="252" spans="2:11" s="52" customFormat="1" x14ac:dyDescent="0.25">
      <c r="B252" s="144"/>
      <c r="C252" s="144"/>
      <c r="D252" s="312"/>
      <c r="E252" s="312"/>
      <c r="F252" s="312"/>
      <c r="G252" s="312"/>
      <c r="H252" s="312"/>
      <c r="I252" s="313"/>
      <c r="J252" s="79"/>
      <c r="K252" s="313"/>
    </row>
    <row r="253" spans="2:11" s="52" customFormat="1" x14ac:dyDescent="0.25">
      <c r="B253" s="143"/>
      <c r="C253" s="143"/>
      <c r="D253" s="146"/>
      <c r="E253" s="146"/>
      <c r="F253" s="146"/>
      <c r="G253" s="146"/>
      <c r="H253" s="146"/>
      <c r="I253" s="145"/>
      <c r="J253" s="79"/>
      <c r="K253" s="145"/>
    </row>
    <row r="254" spans="2:11" s="52" customFormat="1" x14ac:dyDescent="0.25">
      <c r="B254" s="144"/>
      <c r="C254" s="144"/>
      <c r="D254" s="312"/>
      <c r="E254" s="312"/>
      <c r="F254" s="312"/>
      <c r="G254" s="312"/>
      <c r="H254" s="312"/>
      <c r="I254" s="313"/>
      <c r="J254" s="79"/>
      <c r="K254" s="313"/>
    </row>
    <row r="255" spans="2:11" s="52" customFormat="1" x14ac:dyDescent="0.25">
      <c r="B255" s="143"/>
      <c r="C255" s="143"/>
      <c r="D255" s="146"/>
      <c r="E255" s="146"/>
      <c r="F255" s="146"/>
      <c r="G255" s="146"/>
      <c r="H255" s="146"/>
      <c r="I255" s="145"/>
      <c r="J255" s="79"/>
      <c r="K255" s="145"/>
    </row>
    <row r="256" spans="2:11" s="52" customFormat="1" x14ac:dyDescent="0.25">
      <c r="B256" s="144"/>
      <c r="C256" s="144"/>
      <c r="D256" s="312"/>
      <c r="E256" s="312"/>
      <c r="F256" s="312"/>
      <c r="G256" s="312"/>
      <c r="H256" s="312"/>
      <c r="I256" s="313"/>
      <c r="J256" s="79"/>
      <c r="K256" s="313"/>
    </row>
    <row r="257" spans="2:11" s="52" customFormat="1" x14ac:dyDescent="0.25">
      <c r="B257" s="143"/>
      <c r="C257" s="143"/>
      <c r="D257" s="146"/>
      <c r="E257" s="146"/>
      <c r="F257" s="146"/>
      <c r="G257" s="146"/>
      <c r="H257" s="146"/>
      <c r="I257" s="145"/>
      <c r="J257" s="79"/>
      <c r="K257" s="145"/>
    </row>
    <row r="258" spans="2:11" s="52" customFormat="1" x14ac:dyDescent="0.25">
      <c r="B258" s="144"/>
      <c r="C258" s="144"/>
      <c r="D258" s="312"/>
      <c r="E258" s="312"/>
      <c r="F258" s="312"/>
      <c r="G258" s="312"/>
      <c r="H258" s="312"/>
      <c r="I258" s="313"/>
      <c r="J258" s="79"/>
      <c r="K258" s="313"/>
    </row>
    <row r="259" spans="2:11" s="52" customFormat="1" x14ac:dyDescent="0.25">
      <c r="B259" s="143"/>
      <c r="C259" s="143"/>
      <c r="D259" s="146"/>
      <c r="E259" s="146"/>
      <c r="F259" s="146"/>
      <c r="G259" s="146"/>
      <c r="H259" s="146"/>
      <c r="I259" s="145"/>
      <c r="J259" s="79"/>
      <c r="K259" s="145"/>
    </row>
    <row r="260" spans="2:11" s="52" customFormat="1" x14ac:dyDescent="0.25">
      <c r="B260" s="144"/>
      <c r="C260" s="144"/>
      <c r="D260" s="312"/>
      <c r="E260" s="312"/>
      <c r="F260" s="312"/>
      <c r="G260" s="312"/>
      <c r="H260" s="312"/>
      <c r="I260" s="313"/>
      <c r="J260" s="79"/>
      <c r="K260" s="313"/>
    </row>
    <row r="261" spans="2:11" s="52" customFormat="1" x14ac:dyDescent="0.25">
      <c r="B261" s="143"/>
      <c r="C261" s="143"/>
      <c r="D261" s="146"/>
      <c r="E261" s="146"/>
      <c r="F261" s="146"/>
      <c r="G261" s="146"/>
      <c r="H261" s="146"/>
      <c r="I261" s="145"/>
      <c r="J261" s="79"/>
      <c r="K261" s="145"/>
    </row>
    <row r="262" spans="2:11" s="52" customFormat="1" x14ac:dyDescent="0.25">
      <c r="B262" s="144"/>
      <c r="C262" s="144"/>
      <c r="D262" s="312"/>
      <c r="E262" s="312"/>
      <c r="F262" s="312"/>
      <c r="G262" s="312"/>
      <c r="H262" s="312"/>
      <c r="I262" s="313"/>
      <c r="J262" s="79"/>
      <c r="K262" s="313"/>
    </row>
    <row r="263" spans="2:11" s="52" customFormat="1" x14ac:dyDescent="0.25">
      <c r="B263" s="143"/>
      <c r="C263" s="143"/>
      <c r="D263" s="146"/>
      <c r="E263" s="146"/>
      <c r="F263" s="146"/>
      <c r="G263" s="146"/>
      <c r="H263" s="146"/>
      <c r="I263" s="145"/>
      <c r="J263" s="79"/>
      <c r="K263" s="145"/>
    </row>
    <row r="264" spans="2:11" s="52" customFormat="1" x14ac:dyDescent="0.25">
      <c r="B264" s="144"/>
      <c r="C264" s="144"/>
      <c r="D264" s="312"/>
      <c r="E264" s="312"/>
      <c r="F264" s="312"/>
      <c r="G264" s="312"/>
      <c r="H264" s="312"/>
      <c r="I264" s="313"/>
      <c r="J264" s="79"/>
      <c r="K264" s="313"/>
    </row>
    <row r="265" spans="2:11" s="52" customFormat="1" x14ac:dyDescent="0.25">
      <c r="B265" s="143"/>
      <c r="C265" s="143"/>
      <c r="D265" s="146"/>
      <c r="E265" s="146"/>
      <c r="F265" s="146"/>
      <c r="G265" s="146"/>
      <c r="H265" s="146"/>
      <c r="I265" s="145"/>
      <c r="J265" s="79"/>
      <c r="K265" s="145"/>
    </row>
    <row r="266" spans="2:11" s="52" customFormat="1" x14ac:dyDescent="0.25">
      <c r="B266" s="144"/>
      <c r="C266" s="144"/>
      <c r="D266" s="312"/>
      <c r="E266" s="312"/>
      <c r="F266" s="312"/>
      <c r="G266" s="312"/>
      <c r="H266" s="312"/>
      <c r="I266" s="313"/>
      <c r="J266" s="79"/>
      <c r="K266" s="313"/>
    </row>
    <row r="267" spans="2:11" s="52" customFormat="1" x14ac:dyDescent="0.25">
      <c r="B267" s="143"/>
      <c r="C267" s="143"/>
      <c r="D267" s="146"/>
      <c r="E267" s="146"/>
      <c r="F267" s="146"/>
      <c r="G267" s="146"/>
      <c r="H267" s="146"/>
      <c r="I267" s="145"/>
      <c r="J267" s="79"/>
      <c r="K267" s="145"/>
    </row>
    <row r="268" spans="2:11" s="52" customFormat="1" x14ac:dyDescent="0.25">
      <c r="B268" s="144"/>
      <c r="C268" s="144"/>
      <c r="D268" s="312"/>
      <c r="E268" s="312"/>
      <c r="F268" s="312"/>
      <c r="G268" s="312"/>
      <c r="H268" s="312"/>
      <c r="I268" s="313"/>
      <c r="J268" s="79"/>
      <c r="K268" s="313"/>
    </row>
    <row r="269" spans="2:11" s="52" customFormat="1" x14ac:dyDescent="0.25">
      <c r="B269" s="143"/>
      <c r="C269" s="143"/>
      <c r="D269" s="146"/>
      <c r="E269" s="146"/>
      <c r="F269" s="146"/>
      <c r="G269" s="146"/>
      <c r="H269" s="146"/>
      <c r="I269" s="145"/>
      <c r="J269" s="79"/>
      <c r="K269" s="145"/>
    </row>
    <row r="270" spans="2:11" s="52" customFormat="1" x14ac:dyDescent="0.25">
      <c r="B270" s="144"/>
      <c r="C270" s="144"/>
      <c r="D270" s="312"/>
      <c r="E270" s="312"/>
      <c r="F270" s="312"/>
      <c r="G270" s="312"/>
      <c r="H270" s="312"/>
      <c r="I270" s="313"/>
      <c r="J270" s="79"/>
      <c r="K270" s="313"/>
    </row>
    <row r="271" spans="2:11" s="52" customFormat="1" x14ac:dyDescent="0.25">
      <c r="B271" s="143"/>
      <c r="C271" s="143"/>
      <c r="D271" s="146"/>
      <c r="E271" s="146"/>
      <c r="F271" s="146"/>
      <c r="G271" s="146"/>
      <c r="H271" s="146"/>
      <c r="I271" s="145"/>
      <c r="J271" s="79"/>
      <c r="K271" s="145"/>
    </row>
    <row r="272" spans="2:11" s="52" customFormat="1" x14ac:dyDescent="0.25">
      <c r="B272" s="144"/>
      <c r="C272" s="144"/>
      <c r="D272" s="312"/>
      <c r="E272" s="312"/>
      <c r="F272" s="312"/>
      <c r="G272" s="312"/>
      <c r="H272" s="312"/>
      <c r="I272" s="313"/>
      <c r="J272" s="79"/>
      <c r="K272" s="313"/>
    </row>
    <row r="273" spans="2:11" s="52" customFormat="1" x14ac:dyDescent="0.25">
      <c r="B273" s="143"/>
      <c r="C273" s="143"/>
      <c r="D273" s="146"/>
      <c r="E273" s="146"/>
      <c r="F273" s="146"/>
      <c r="G273" s="146"/>
      <c r="H273" s="146"/>
      <c r="I273" s="145"/>
      <c r="J273" s="79"/>
      <c r="K273" s="145"/>
    </row>
    <row r="274" spans="2:11" s="52" customFormat="1" x14ac:dyDescent="0.25">
      <c r="B274" s="144"/>
      <c r="C274" s="144"/>
      <c r="D274" s="312"/>
      <c r="E274" s="312"/>
      <c r="F274" s="312"/>
      <c r="G274" s="312"/>
      <c r="H274" s="312"/>
      <c r="I274" s="313"/>
      <c r="J274" s="79"/>
      <c r="K274" s="313"/>
    </row>
    <row r="275" spans="2:11" s="52" customFormat="1" x14ac:dyDescent="0.25">
      <c r="B275" s="143"/>
      <c r="C275" s="143"/>
      <c r="D275" s="146"/>
      <c r="E275" s="146"/>
      <c r="F275" s="146"/>
      <c r="G275" s="146"/>
      <c r="H275" s="146"/>
      <c r="I275" s="145"/>
      <c r="J275" s="79"/>
      <c r="K275" s="145"/>
    </row>
    <row r="276" spans="2:11" s="52" customFormat="1" x14ac:dyDescent="0.25">
      <c r="B276" s="144"/>
      <c r="C276" s="144"/>
      <c r="D276" s="312"/>
      <c r="E276" s="312"/>
      <c r="F276" s="312"/>
      <c r="G276" s="312"/>
      <c r="H276" s="312"/>
      <c r="I276" s="313"/>
      <c r="J276" s="79"/>
      <c r="K276" s="313"/>
    </row>
    <row r="277" spans="2:11" s="52" customFormat="1" x14ac:dyDescent="0.25">
      <c r="B277" s="143"/>
      <c r="C277" s="143"/>
      <c r="D277" s="146"/>
      <c r="E277" s="146"/>
      <c r="F277" s="146"/>
      <c r="G277" s="146"/>
      <c r="H277" s="146"/>
      <c r="I277" s="145"/>
      <c r="J277" s="79"/>
      <c r="K277" s="145"/>
    </row>
    <row r="278" spans="2:11" s="52" customFormat="1" x14ac:dyDescent="0.25">
      <c r="B278" s="144"/>
      <c r="C278" s="144"/>
      <c r="D278" s="312"/>
      <c r="E278" s="312"/>
      <c r="F278" s="312"/>
      <c r="G278" s="312"/>
      <c r="H278" s="312"/>
      <c r="I278" s="313"/>
      <c r="J278" s="79"/>
      <c r="K278" s="313"/>
    </row>
    <row r="279" spans="2:11" s="52" customFormat="1" x14ac:dyDescent="0.25">
      <c r="B279" s="143"/>
      <c r="C279" s="143"/>
      <c r="D279" s="146"/>
      <c r="E279" s="146"/>
      <c r="F279" s="146"/>
      <c r="G279" s="146"/>
      <c r="H279" s="146"/>
      <c r="I279" s="145"/>
      <c r="J279" s="79"/>
      <c r="K279" s="145"/>
    </row>
    <row r="280" spans="2:11" s="52" customFormat="1" x14ac:dyDescent="0.25">
      <c r="B280" s="144"/>
      <c r="C280" s="144"/>
      <c r="D280" s="312"/>
      <c r="E280" s="312"/>
      <c r="F280" s="312"/>
      <c r="G280" s="312"/>
      <c r="H280" s="312"/>
      <c r="I280" s="313"/>
      <c r="J280" s="79"/>
      <c r="K280" s="313"/>
    </row>
    <row r="281" spans="2:11" s="52" customFormat="1" x14ac:dyDescent="0.25">
      <c r="B281" s="143"/>
      <c r="C281" s="143"/>
      <c r="D281" s="146"/>
      <c r="E281" s="146"/>
      <c r="F281" s="146"/>
      <c r="G281" s="146"/>
      <c r="H281" s="146"/>
      <c r="I281" s="145"/>
      <c r="J281" s="79"/>
      <c r="K281" s="145"/>
    </row>
    <row r="282" spans="2:11" s="52" customFormat="1" x14ac:dyDescent="0.25">
      <c r="B282" s="144"/>
      <c r="C282" s="144"/>
      <c r="D282" s="312"/>
      <c r="E282" s="312"/>
      <c r="F282" s="312"/>
      <c r="G282" s="312"/>
      <c r="H282" s="312"/>
      <c r="I282" s="313"/>
      <c r="J282" s="79"/>
      <c r="K282" s="313"/>
    </row>
    <row r="283" spans="2:11" s="52" customFormat="1" x14ac:dyDescent="0.25">
      <c r="B283" s="143"/>
      <c r="C283" s="143"/>
      <c r="D283" s="146"/>
      <c r="E283" s="146"/>
      <c r="F283" s="146"/>
      <c r="G283" s="146"/>
      <c r="H283" s="146"/>
      <c r="I283" s="145"/>
      <c r="J283" s="79"/>
      <c r="K283" s="145"/>
    </row>
    <row r="284" spans="2:11" s="52" customFormat="1" x14ac:dyDescent="0.25">
      <c r="B284" s="144"/>
      <c r="C284" s="144"/>
      <c r="D284" s="312"/>
      <c r="E284" s="312"/>
      <c r="F284" s="312"/>
      <c r="G284" s="312"/>
      <c r="H284" s="312"/>
      <c r="I284" s="313"/>
      <c r="J284" s="79"/>
      <c r="K284" s="313"/>
    </row>
    <row r="285" spans="2:11" s="52" customFormat="1" x14ac:dyDescent="0.25">
      <c r="B285" s="143"/>
      <c r="C285" s="143"/>
      <c r="D285" s="146"/>
      <c r="E285" s="146"/>
      <c r="F285" s="146"/>
      <c r="G285" s="146"/>
      <c r="H285" s="146"/>
      <c r="I285" s="145"/>
      <c r="J285" s="79"/>
      <c r="K285" s="145"/>
    </row>
    <row r="286" spans="2:11" s="52" customFormat="1" x14ac:dyDescent="0.25">
      <c r="B286" s="144"/>
      <c r="C286" s="144"/>
      <c r="D286" s="312"/>
      <c r="E286" s="312"/>
      <c r="F286" s="312"/>
      <c r="G286" s="312"/>
      <c r="H286" s="312"/>
      <c r="I286" s="313"/>
      <c r="J286" s="79"/>
      <c r="K286" s="313"/>
    </row>
    <row r="287" spans="2:11" s="52" customFormat="1" x14ac:dyDescent="0.25">
      <c r="B287" s="143"/>
      <c r="C287" s="143"/>
      <c r="D287" s="146"/>
      <c r="E287" s="146"/>
      <c r="F287" s="146"/>
      <c r="G287" s="146"/>
      <c r="H287" s="146"/>
      <c r="I287" s="145"/>
      <c r="J287" s="79"/>
      <c r="K287" s="145"/>
    </row>
    <row r="288" spans="2:11" s="52" customFormat="1" x14ac:dyDescent="0.25">
      <c r="B288" s="144"/>
      <c r="C288" s="144"/>
      <c r="D288" s="312"/>
      <c r="E288" s="312"/>
      <c r="F288" s="312"/>
      <c r="G288" s="312"/>
      <c r="H288" s="312"/>
      <c r="I288" s="313"/>
      <c r="J288" s="79"/>
      <c r="K288" s="313"/>
    </row>
    <row r="289" spans="2:11" s="52" customFormat="1" x14ac:dyDescent="0.25">
      <c r="B289" s="143"/>
      <c r="C289" s="143"/>
      <c r="D289" s="146"/>
      <c r="E289" s="146"/>
      <c r="F289" s="146"/>
      <c r="G289" s="146"/>
      <c r="H289" s="146"/>
      <c r="I289" s="145"/>
      <c r="J289" s="79"/>
      <c r="K289" s="145"/>
    </row>
    <row r="290" spans="2:11" s="52" customFormat="1" x14ac:dyDescent="0.25">
      <c r="B290" s="144"/>
      <c r="C290" s="144"/>
      <c r="D290" s="312"/>
      <c r="E290" s="312"/>
      <c r="F290" s="312"/>
      <c r="G290" s="312"/>
      <c r="H290" s="312"/>
      <c r="I290" s="313"/>
      <c r="J290" s="79"/>
      <c r="K290" s="313"/>
    </row>
    <row r="291" spans="2:11" s="52" customFormat="1" x14ac:dyDescent="0.25">
      <c r="B291" s="143"/>
      <c r="C291" s="143"/>
      <c r="D291" s="146"/>
      <c r="E291" s="146"/>
      <c r="F291" s="146"/>
      <c r="G291" s="146"/>
      <c r="H291" s="146"/>
      <c r="I291" s="145"/>
      <c r="J291" s="79"/>
      <c r="K291" s="145"/>
    </row>
    <row r="292" spans="2:11" s="52" customFormat="1" x14ac:dyDescent="0.25">
      <c r="B292" s="144"/>
      <c r="C292" s="144"/>
      <c r="D292" s="312"/>
      <c r="E292" s="312"/>
      <c r="F292" s="312"/>
      <c r="G292" s="312"/>
      <c r="H292" s="312"/>
      <c r="I292" s="313"/>
      <c r="J292" s="79"/>
      <c r="K292" s="313"/>
    </row>
    <row r="293" spans="2:11" s="52" customFormat="1" x14ac:dyDescent="0.25">
      <c r="B293" s="143"/>
      <c r="C293" s="143"/>
      <c r="D293" s="146"/>
      <c r="E293" s="146"/>
      <c r="F293" s="146"/>
      <c r="G293" s="146"/>
      <c r="H293" s="146"/>
      <c r="I293" s="145"/>
      <c r="J293" s="79"/>
      <c r="K293" s="145"/>
    </row>
    <row r="294" spans="2:11" s="52" customFormat="1" x14ac:dyDescent="0.25">
      <c r="B294" s="144"/>
      <c r="C294" s="144"/>
      <c r="D294" s="312"/>
      <c r="E294" s="312"/>
      <c r="F294" s="312"/>
      <c r="G294" s="312"/>
      <c r="H294" s="312"/>
      <c r="I294" s="313"/>
      <c r="J294" s="79"/>
      <c r="K294" s="313"/>
    </row>
    <row r="295" spans="2:11" s="52" customFormat="1" x14ac:dyDescent="0.25">
      <c r="B295" s="143"/>
      <c r="C295" s="143"/>
      <c r="D295" s="146"/>
      <c r="E295" s="146"/>
      <c r="F295" s="146"/>
      <c r="G295" s="146"/>
      <c r="H295" s="146"/>
      <c r="I295" s="145"/>
      <c r="J295" s="79"/>
      <c r="K295" s="145"/>
    </row>
    <row r="296" spans="2:11" s="52" customFormat="1" x14ac:dyDescent="0.25">
      <c r="B296" s="144"/>
      <c r="C296" s="144"/>
      <c r="D296" s="312"/>
      <c r="E296" s="312"/>
      <c r="F296" s="312"/>
      <c r="G296" s="312"/>
      <c r="H296" s="312"/>
      <c r="I296" s="313"/>
      <c r="J296" s="79"/>
      <c r="K296" s="313"/>
    </row>
    <row r="297" spans="2:11" s="52" customFormat="1" x14ac:dyDescent="0.25">
      <c r="B297" s="143"/>
      <c r="C297" s="143"/>
      <c r="D297" s="146"/>
      <c r="E297" s="146"/>
      <c r="F297" s="146"/>
      <c r="G297" s="146"/>
      <c r="H297" s="146"/>
      <c r="I297" s="145"/>
      <c r="J297" s="79"/>
      <c r="K297" s="145"/>
    </row>
    <row r="298" spans="2:11" s="52" customFormat="1" x14ac:dyDescent="0.25">
      <c r="B298" s="144"/>
      <c r="C298" s="144"/>
      <c r="D298" s="312"/>
      <c r="E298" s="312"/>
      <c r="F298" s="312"/>
      <c r="G298" s="312"/>
      <c r="H298" s="312"/>
      <c r="I298" s="313"/>
      <c r="J298" s="79"/>
      <c r="K298" s="313"/>
    </row>
    <row r="299" spans="2:11" s="52" customFormat="1" x14ac:dyDescent="0.25">
      <c r="B299" s="143"/>
      <c r="C299" s="143"/>
      <c r="D299" s="146"/>
      <c r="E299" s="146"/>
      <c r="F299" s="146"/>
      <c r="G299" s="146"/>
      <c r="H299" s="146"/>
      <c r="I299" s="145"/>
      <c r="J299" s="79"/>
      <c r="K299" s="145"/>
    </row>
    <row r="300" spans="2:11" s="52" customFormat="1" x14ac:dyDescent="0.25">
      <c r="B300" s="144"/>
      <c r="C300" s="144"/>
      <c r="D300" s="312"/>
      <c r="E300" s="312"/>
      <c r="F300" s="312"/>
      <c r="G300" s="312"/>
      <c r="H300" s="312"/>
      <c r="I300" s="313"/>
      <c r="J300" s="79"/>
      <c r="K300" s="313"/>
    </row>
    <row r="301" spans="2:11" s="52" customFormat="1" x14ac:dyDescent="0.25">
      <c r="B301" s="143"/>
      <c r="C301" s="143"/>
      <c r="D301" s="146"/>
      <c r="E301" s="146"/>
      <c r="F301" s="146"/>
      <c r="G301" s="146"/>
      <c r="H301" s="146"/>
      <c r="I301" s="145"/>
      <c r="J301" s="79"/>
      <c r="K301" s="145"/>
    </row>
    <row r="302" spans="2:11" s="52" customFormat="1" x14ac:dyDescent="0.25">
      <c r="B302" s="144"/>
      <c r="C302" s="144"/>
      <c r="D302" s="312"/>
      <c r="E302" s="312"/>
      <c r="F302" s="312"/>
      <c r="G302" s="312"/>
      <c r="H302" s="312"/>
      <c r="I302" s="313"/>
      <c r="J302" s="79"/>
      <c r="K302" s="313"/>
    </row>
    <row r="303" spans="2:11" s="52" customFormat="1" x14ac:dyDescent="0.25">
      <c r="B303" s="143"/>
      <c r="C303" s="143"/>
      <c r="D303" s="146"/>
      <c r="E303" s="146"/>
      <c r="F303" s="146"/>
      <c r="G303" s="146"/>
      <c r="H303" s="146"/>
      <c r="I303" s="145"/>
      <c r="J303" s="79"/>
      <c r="K303" s="145"/>
    </row>
    <row r="304" spans="2:11" s="52" customFormat="1" x14ac:dyDescent="0.25">
      <c r="B304" s="144"/>
      <c r="C304" s="144"/>
      <c r="D304" s="312"/>
      <c r="E304" s="312"/>
      <c r="F304" s="312"/>
      <c r="G304" s="312"/>
      <c r="H304" s="312"/>
      <c r="I304" s="313"/>
      <c r="J304" s="79"/>
      <c r="K304" s="313"/>
    </row>
    <row r="305" spans="2:11" s="52" customFormat="1" x14ac:dyDescent="0.25">
      <c r="B305" s="143"/>
      <c r="C305" s="143"/>
      <c r="D305" s="146"/>
      <c r="E305" s="146"/>
      <c r="F305" s="146"/>
      <c r="G305" s="146"/>
      <c r="H305" s="146"/>
      <c r="I305" s="145"/>
      <c r="J305" s="79"/>
      <c r="K305" s="145"/>
    </row>
    <row r="306" spans="2:11" s="52" customFormat="1" x14ac:dyDescent="0.25">
      <c r="B306" s="144"/>
      <c r="C306" s="144"/>
      <c r="D306" s="312"/>
      <c r="E306" s="312"/>
      <c r="F306" s="312"/>
      <c r="G306" s="312"/>
      <c r="H306" s="312"/>
      <c r="I306" s="313"/>
      <c r="J306" s="79"/>
      <c r="K306" s="313"/>
    </row>
    <row r="307" spans="2:11" s="52" customFormat="1" x14ac:dyDescent="0.25">
      <c r="B307" s="143"/>
      <c r="C307" s="143"/>
      <c r="D307" s="146"/>
      <c r="E307" s="146"/>
      <c r="F307" s="146"/>
      <c r="G307" s="146"/>
      <c r="H307" s="146"/>
      <c r="I307" s="145"/>
      <c r="J307" s="79"/>
      <c r="K307" s="145"/>
    </row>
    <row r="308" spans="2:11" s="52" customFormat="1" x14ac:dyDescent="0.25">
      <c r="B308" s="144"/>
      <c r="C308" s="144"/>
      <c r="D308" s="312"/>
      <c r="E308" s="312"/>
      <c r="F308" s="312"/>
      <c r="G308" s="312"/>
      <c r="H308" s="312"/>
      <c r="I308" s="313"/>
      <c r="J308" s="79"/>
      <c r="K308" s="313"/>
    </row>
    <row r="309" spans="2:11" s="52" customFormat="1" x14ac:dyDescent="0.25">
      <c r="B309" s="143"/>
      <c r="C309" s="143"/>
      <c r="D309" s="146"/>
      <c r="E309" s="146"/>
      <c r="F309" s="146"/>
      <c r="G309" s="146"/>
      <c r="H309" s="146"/>
      <c r="I309" s="145"/>
      <c r="J309" s="79"/>
      <c r="K309" s="145"/>
    </row>
    <row r="310" spans="2:11" s="52" customFormat="1" x14ac:dyDescent="0.25">
      <c r="B310" s="144"/>
      <c r="C310" s="144"/>
      <c r="D310" s="312"/>
      <c r="E310" s="312"/>
      <c r="F310" s="312"/>
      <c r="G310" s="312"/>
      <c r="H310" s="312"/>
      <c r="I310" s="313"/>
      <c r="J310" s="79"/>
      <c r="K310" s="313"/>
    </row>
    <row r="311" spans="2:11" s="52" customFormat="1" x14ac:dyDescent="0.25">
      <c r="B311" s="143"/>
      <c r="C311" s="143"/>
      <c r="D311" s="146"/>
      <c r="E311" s="146"/>
      <c r="F311" s="146"/>
      <c r="G311" s="146"/>
      <c r="H311" s="146"/>
      <c r="I311" s="145"/>
      <c r="J311" s="79"/>
      <c r="K311" s="145"/>
    </row>
    <row r="312" spans="2:11" s="52" customFormat="1" x14ac:dyDescent="0.25">
      <c r="B312" s="144"/>
      <c r="C312" s="144"/>
      <c r="D312" s="312"/>
      <c r="E312" s="312"/>
      <c r="F312" s="312"/>
      <c r="G312" s="312"/>
      <c r="H312" s="312"/>
      <c r="I312" s="313"/>
      <c r="J312" s="79"/>
      <c r="K312" s="313"/>
    </row>
    <row r="313" spans="2:11" s="52" customFormat="1" x14ac:dyDescent="0.25">
      <c r="B313" s="143"/>
      <c r="C313" s="143"/>
      <c r="D313" s="146"/>
      <c r="E313" s="146"/>
      <c r="F313" s="146"/>
      <c r="G313" s="146"/>
      <c r="H313" s="146"/>
      <c r="I313" s="145"/>
      <c r="J313" s="79"/>
      <c r="K313" s="145"/>
    </row>
    <row r="314" spans="2:11" s="52" customFormat="1" x14ac:dyDescent="0.25">
      <c r="B314" s="144"/>
      <c r="C314" s="144"/>
      <c r="D314" s="312"/>
      <c r="E314" s="312"/>
      <c r="F314" s="312"/>
      <c r="G314" s="312"/>
      <c r="H314" s="312"/>
      <c r="I314" s="313"/>
      <c r="J314" s="79"/>
      <c r="K314" s="313"/>
    </row>
    <row r="315" spans="2:11" s="52" customFormat="1" x14ac:dyDescent="0.25">
      <c r="B315" s="143"/>
      <c r="C315" s="143"/>
      <c r="D315" s="146"/>
      <c r="E315" s="146"/>
      <c r="F315" s="146"/>
      <c r="G315" s="146"/>
      <c r="H315" s="146"/>
      <c r="I315" s="145"/>
      <c r="J315" s="79"/>
      <c r="K315" s="145"/>
    </row>
    <row r="316" spans="2:11" s="52" customFormat="1" x14ac:dyDescent="0.25">
      <c r="B316" s="144"/>
      <c r="C316" s="144"/>
      <c r="D316" s="312"/>
      <c r="E316" s="312"/>
      <c r="F316" s="312"/>
      <c r="G316" s="312"/>
      <c r="H316" s="312"/>
      <c r="I316" s="313"/>
      <c r="J316" s="79"/>
      <c r="K316" s="313"/>
    </row>
    <row r="317" spans="2:11" s="52" customFormat="1" x14ac:dyDescent="0.25">
      <c r="B317" s="143"/>
      <c r="C317" s="143"/>
      <c r="D317" s="146"/>
      <c r="E317" s="146"/>
      <c r="F317" s="146"/>
      <c r="G317" s="146"/>
      <c r="H317" s="146"/>
      <c r="I317" s="145"/>
      <c r="J317" s="79"/>
      <c r="K317" s="145"/>
    </row>
    <row r="318" spans="2:11" s="52" customFormat="1" x14ac:dyDescent="0.25">
      <c r="B318" s="144"/>
      <c r="C318" s="144"/>
      <c r="D318" s="312"/>
      <c r="E318" s="312"/>
      <c r="F318" s="312"/>
      <c r="G318" s="312"/>
      <c r="H318" s="312"/>
      <c r="I318" s="313"/>
      <c r="J318" s="79"/>
      <c r="K318" s="313"/>
    </row>
    <row r="319" spans="2:11" s="52" customFormat="1" x14ac:dyDescent="0.25">
      <c r="B319" s="143"/>
      <c r="C319" s="143"/>
      <c r="D319" s="146"/>
      <c r="E319" s="146"/>
      <c r="F319" s="146"/>
      <c r="G319" s="146"/>
      <c r="H319" s="146"/>
      <c r="I319" s="145"/>
      <c r="J319" s="79"/>
      <c r="K319" s="145"/>
    </row>
    <row r="320" spans="2:11" s="52" customFormat="1" x14ac:dyDescent="0.25">
      <c r="B320" s="144"/>
      <c r="C320" s="144"/>
      <c r="D320" s="312"/>
      <c r="E320" s="312"/>
      <c r="F320" s="312"/>
      <c r="G320" s="312"/>
      <c r="H320" s="312"/>
      <c r="I320" s="313"/>
      <c r="J320" s="79"/>
      <c r="K320" s="313"/>
    </row>
    <row r="321" spans="2:11" s="52" customFormat="1" x14ac:dyDescent="0.25">
      <c r="B321" s="143"/>
      <c r="C321" s="143"/>
      <c r="D321" s="146"/>
      <c r="E321" s="146"/>
      <c r="F321" s="146"/>
      <c r="G321" s="146"/>
      <c r="H321" s="146"/>
      <c r="I321" s="145"/>
      <c r="J321" s="79"/>
      <c r="K321" s="145"/>
    </row>
    <row r="322" spans="2:11" s="52" customFormat="1" x14ac:dyDescent="0.25">
      <c r="B322" s="144"/>
      <c r="C322" s="144"/>
      <c r="D322" s="312"/>
      <c r="E322" s="312"/>
      <c r="F322" s="312"/>
      <c r="G322" s="312"/>
      <c r="H322" s="312"/>
      <c r="I322" s="313"/>
      <c r="J322" s="79"/>
      <c r="K322" s="313"/>
    </row>
    <row r="323" spans="2:11" s="52" customFormat="1" x14ac:dyDescent="0.25">
      <c r="B323" s="143"/>
      <c r="C323" s="143"/>
      <c r="D323" s="146"/>
      <c r="E323" s="146"/>
      <c r="F323" s="146"/>
      <c r="G323" s="146"/>
      <c r="H323" s="146"/>
      <c r="I323" s="145"/>
      <c r="J323" s="79"/>
      <c r="K323" s="145"/>
    </row>
    <row r="324" spans="2:11" s="52" customFormat="1" x14ac:dyDescent="0.25">
      <c r="B324" s="144"/>
      <c r="C324" s="144"/>
      <c r="D324" s="312"/>
      <c r="E324" s="312"/>
      <c r="F324" s="312"/>
      <c r="G324" s="312"/>
      <c r="H324" s="312"/>
      <c r="I324" s="313"/>
      <c r="J324" s="79"/>
      <c r="K324" s="313"/>
    </row>
    <row r="325" spans="2:11" s="52" customFormat="1" x14ac:dyDescent="0.25">
      <c r="B325" s="143"/>
      <c r="C325" s="143"/>
      <c r="D325" s="146"/>
      <c r="E325" s="146"/>
      <c r="F325" s="146"/>
      <c r="G325" s="146"/>
      <c r="H325" s="146"/>
      <c r="I325" s="145"/>
      <c r="J325" s="79"/>
      <c r="K325" s="145"/>
    </row>
    <row r="326" spans="2:11" s="52" customFormat="1" x14ac:dyDescent="0.25">
      <c r="B326" s="144"/>
      <c r="C326" s="144"/>
      <c r="D326" s="312"/>
      <c r="E326" s="312"/>
      <c r="F326" s="312"/>
      <c r="G326" s="312"/>
      <c r="H326" s="312"/>
      <c r="I326" s="313"/>
      <c r="J326" s="79"/>
      <c r="K326" s="313"/>
    </row>
    <row r="327" spans="2:11" s="52" customFormat="1" x14ac:dyDescent="0.25">
      <c r="B327" s="143"/>
      <c r="C327" s="143"/>
      <c r="D327" s="146"/>
      <c r="E327" s="146"/>
      <c r="F327" s="146"/>
      <c r="G327" s="146"/>
      <c r="H327" s="146"/>
      <c r="I327" s="145"/>
      <c r="J327" s="79"/>
      <c r="K327" s="145"/>
    </row>
    <row r="328" spans="2:11" s="52" customFormat="1" x14ac:dyDescent="0.25">
      <c r="B328" s="144"/>
      <c r="C328" s="144"/>
      <c r="D328" s="312"/>
      <c r="E328" s="312"/>
      <c r="F328" s="312"/>
      <c r="G328" s="312"/>
      <c r="H328" s="312"/>
      <c r="I328" s="313"/>
      <c r="J328" s="79"/>
      <c r="K328" s="313"/>
    </row>
    <row r="329" spans="2:11" s="52" customFormat="1" x14ac:dyDescent="0.25">
      <c r="B329" s="143"/>
      <c r="C329" s="143"/>
      <c r="D329" s="146"/>
      <c r="E329" s="146"/>
      <c r="F329" s="146"/>
      <c r="G329" s="146"/>
      <c r="H329" s="146"/>
      <c r="I329" s="145"/>
      <c r="J329" s="79"/>
      <c r="K329" s="145"/>
    </row>
    <row r="330" spans="2:11" s="52" customFormat="1" x14ac:dyDescent="0.25">
      <c r="B330" s="144"/>
      <c r="C330" s="144"/>
      <c r="D330" s="312"/>
      <c r="E330" s="312"/>
      <c r="F330" s="312"/>
      <c r="G330" s="312"/>
      <c r="H330" s="312"/>
      <c r="I330" s="313"/>
      <c r="J330" s="79"/>
      <c r="K330" s="313"/>
    </row>
    <row r="331" spans="2:11" s="52" customFormat="1" x14ac:dyDescent="0.25">
      <c r="B331" s="143"/>
      <c r="C331" s="143"/>
      <c r="D331" s="146"/>
      <c r="E331" s="146"/>
      <c r="F331" s="146"/>
      <c r="G331" s="146"/>
      <c r="H331" s="146"/>
      <c r="I331" s="145"/>
      <c r="J331" s="79"/>
      <c r="K331" s="145"/>
    </row>
    <row r="332" spans="2:11" s="52" customFormat="1" x14ac:dyDescent="0.25">
      <c r="B332" s="144"/>
      <c r="C332" s="144"/>
      <c r="D332" s="312"/>
      <c r="E332" s="312"/>
      <c r="F332" s="312"/>
      <c r="G332" s="312"/>
      <c r="H332" s="312"/>
      <c r="I332" s="313"/>
      <c r="J332" s="79"/>
      <c r="K332" s="313"/>
    </row>
    <row r="333" spans="2:11" s="52" customFormat="1" x14ac:dyDescent="0.25">
      <c r="B333" s="143"/>
      <c r="C333" s="143"/>
      <c r="D333" s="146"/>
      <c r="E333" s="146"/>
      <c r="F333" s="146"/>
      <c r="G333" s="146"/>
      <c r="H333" s="146"/>
      <c r="I333" s="145"/>
      <c r="J333" s="79"/>
      <c r="K333" s="145"/>
    </row>
    <row r="334" spans="2:11" s="52" customFormat="1" x14ac:dyDescent="0.25">
      <c r="B334" s="144"/>
      <c r="C334" s="144"/>
      <c r="D334" s="312"/>
      <c r="E334" s="312"/>
      <c r="F334" s="312"/>
      <c r="G334" s="312"/>
      <c r="H334" s="312"/>
      <c r="I334" s="313"/>
      <c r="J334" s="79"/>
      <c r="K334" s="313"/>
    </row>
    <row r="335" spans="2:11" s="52" customFormat="1" x14ac:dyDescent="0.25">
      <c r="B335" s="143"/>
      <c r="C335" s="143"/>
      <c r="D335" s="146"/>
      <c r="E335" s="146"/>
      <c r="F335" s="146"/>
      <c r="G335" s="146"/>
      <c r="H335" s="146"/>
      <c r="I335" s="145"/>
      <c r="J335" s="79"/>
      <c r="K335" s="145"/>
    </row>
    <row r="336" spans="2:11" s="52" customFormat="1" x14ac:dyDescent="0.25">
      <c r="B336" s="144"/>
      <c r="C336" s="144"/>
      <c r="D336" s="312"/>
      <c r="E336" s="312"/>
      <c r="F336" s="312"/>
      <c r="G336" s="312"/>
      <c r="H336" s="312"/>
      <c r="I336" s="313"/>
      <c r="J336" s="79"/>
      <c r="K336" s="313"/>
    </row>
    <row r="337" spans="2:11" s="52" customFormat="1" x14ac:dyDescent="0.25">
      <c r="B337" s="143"/>
      <c r="C337" s="143"/>
      <c r="D337" s="146"/>
      <c r="E337" s="146"/>
      <c r="F337" s="146"/>
      <c r="G337" s="146"/>
      <c r="H337" s="146"/>
      <c r="I337" s="145"/>
      <c r="J337" s="79"/>
      <c r="K337" s="145"/>
    </row>
    <row r="338" spans="2:11" s="52" customFormat="1" x14ac:dyDescent="0.25">
      <c r="B338" s="144"/>
      <c r="C338" s="144"/>
      <c r="D338" s="312"/>
      <c r="E338" s="312"/>
      <c r="F338" s="312"/>
      <c r="G338" s="312"/>
      <c r="H338" s="312"/>
      <c r="I338" s="313"/>
      <c r="J338" s="79"/>
      <c r="K338" s="313"/>
    </row>
    <row r="339" spans="2:11" s="52" customFormat="1" x14ac:dyDescent="0.25">
      <c r="B339" s="143"/>
      <c r="C339" s="143"/>
      <c r="D339" s="146"/>
      <c r="E339" s="146"/>
      <c r="F339" s="146"/>
      <c r="G339" s="146"/>
      <c r="H339" s="146"/>
      <c r="I339" s="145"/>
      <c r="J339" s="79"/>
      <c r="K339" s="145"/>
    </row>
    <row r="340" spans="2:11" s="52" customFormat="1" x14ac:dyDescent="0.25">
      <c r="B340" s="144"/>
      <c r="C340" s="144"/>
      <c r="D340" s="312"/>
      <c r="E340" s="312"/>
      <c r="F340" s="312"/>
      <c r="G340" s="312"/>
      <c r="H340" s="312"/>
      <c r="I340" s="313"/>
      <c r="J340" s="79"/>
      <c r="K340" s="313"/>
    </row>
    <row r="341" spans="2:11" s="52" customFormat="1" x14ac:dyDescent="0.25">
      <c r="B341" s="143"/>
      <c r="C341" s="143"/>
      <c r="D341" s="146"/>
      <c r="E341" s="146"/>
      <c r="F341" s="146"/>
      <c r="G341" s="146"/>
      <c r="H341" s="146"/>
      <c r="I341" s="145"/>
      <c r="J341" s="79"/>
      <c r="K341" s="145"/>
    </row>
    <row r="342" spans="2:11" s="52" customFormat="1" x14ac:dyDescent="0.25">
      <c r="B342" s="144"/>
      <c r="C342" s="144"/>
      <c r="D342" s="312"/>
      <c r="E342" s="312"/>
      <c r="F342" s="312"/>
      <c r="G342" s="312"/>
      <c r="H342" s="312"/>
      <c r="I342" s="313"/>
      <c r="J342" s="79"/>
      <c r="K342" s="313"/>
    </row>
    <row r="343" spans="2:11" s="52" customFormat="1" x14ac:dyDescent="0.25">
      <c r="B343" s="143"/>
      <c r="C343" s="143"/>
      <c r="D343" s="146"/>
      <c r="E343" s="146"/>
      <c r="F343" s="146"/>
      <c r="G343" s="146"/>
      <c r="H343" s="146"/>
      <c r="I343" s="145"/>
      <c r="J343" s="79"/>
      <c r="K343" s="145"/>
    </row>
    <row r="344" spans="2:11" s="52" customFormat="1" x14ac:dyDescent="0.25">
      <c r="B344" s="144"/>
      <c r="C344" s="144"/>
      <c r="D344" s="312"/>
      <c r="E344" s="312"/>
      <c r="F344" s="312"/>
      <c r="G344" s="312"/>
      <c r="H344" s="312"/>
      <c r="I344" s="313"/>
      <c r="J344" s="79"/>
      <c r="K344" s="313"/>
    </row>
    <row r="345" spans="2:11" s="52" customFormat="1" x14ac:dyDescent="0.25">
      <c r="B345" s="143"/>
      <c r="C345" s="143"/>
      <c r="D345" s="146"/>
      <c r="E345" s="146"/>
      <c r="F345" s="146"/>
      <c r="G345" s="146"/>
      <c r="H345" s="146"/>
      <c r="I345" s="145"/>
      <c r="J345" s="79"/>
      <c r="K345" s="145"/>
    </row>
    <row r="346" spans="2:11" s="52" customFormat="1" x14ac:dyDescent="0.25">
      <c r="B346" s="144"/>
      <c r="C346" s="144"/>
      <c r="D346" s="312"/>
      <c r="E346" s="312"/>
      <c r="F346" s="312"/>
      <c r="G346" s="312"/>
      <c r="H346" s="312"/>
      <c r="I346" s="313"/>
      <c r="J346" s="79"/>
      <c r="K346" s="313"/>
    </row>
    <row r="347" spans="2:11" s="52" customFormat="1" x14ac:dyDescent="0.25">
      <c r="B347" s="143"/>
      <c r="C347" s="143"/>
      <c r="D347" s="146"/>
      <c r="E347" s="146"/>
      <c r="F347" s="146"/>
      <c r="G347" s="146"/>
      <c r="H347" s="146"/>
      <c r="I347" s="145"/>
      <c r="J347" s="79"/>
      <c r="K347" s="145"/>
    </row>
    <row r="348" spans="2:11" s="52" customFormat="1" x14ac:dyDescent="0.25">
      <c r="B348" s="144"/>
      <c r="C348" s="144"/>
      <c r="D348" s="312"/>
      <c r="E348" s="312"/>
      <c r="F348" s="312"/>
      <c r="G348" s="312"/>
      <c r="H348" s="312"/>
      <c r="I348" s="313"/>
      <c r="J348" s="79"/>
      <c r="K348" s="313"/>
    </row>
    <row r="349" spans="2:11" s="52" customFormat="1" x14ac:dyDescent="0.25">
      <c r="B349" s="143"/>
      <c r="C349" s="143"/>
      <c r="D349" s="146"/>
      <c r="E349" s="146"/>
      <c r="F349" s="146"/>
      <c r="G349" s="146"/>
      <c r="H349" s="146"/>
      <c r="I349" s="145"/>
      <c r="J349" s="79"/>
      <c r="K349" s="145"/>
    </row>
    <row r="350" spans="2:11" s="52" customFormat="1" x14ac:dyDescent="0.25">
      <c r="B350" s="144"/>
      <c r="C350" s="144"/>
      <c r="D350" s="312"/>
      <c r="E350" s="312"/>
      <c r="F350" s="312"/>
      <c r="G350" s="312"/>
      <c r="H350" s="312"/>
      <c r="I350" s="313"/>
      <c r="J350" s="79"/>
      <c r="K350" s="313"/>
    </row>
    <row r="351" spans="2:11" s="52" customFormat="1" x14ac:dyDescent="0.25">
      <c r="B351" s="143"/>
      <c r="C351" s="143"/>
      <c r="D351" s="146"/>
      <c r="E351" s="146"/>
      <c r="F351" s="146"/>
      <c r="G351" s="146"/>
      <c r="H351" s="146"/>
      <c r="I351" s="145"/>
      <c r="J351" s="79"/>
      <c r="K351" s="145"/>
    </row>
    <row r="352" spans="2:11" s="52" customFormat="1" x14ac:dyDescent="0.25">
      <c r="B352" s="144"/>
      <c r="C352" s="144"/>
      <c r="D352" s="312"/>
      <c r="E352" s="312"/>
      <c r="F352" s="312"/>
      <c r="G352" s="312"/>
      <c r="H352" s="312"/>
      <c r="I352" s="313"/>
      <c r="J352" s="79"/>
      <c r="K352" s="313"/>
    </row>
    <row r="353" spans="2:11" s="52" customFormat="1" x14ac:dyDescent="0.25">
      <c r="B353" s="143"/>
      <c r="C353" s="143"/>
      <c r="D353" s="146"/>
      <c r="E353" s="146"/>
      <c r="F353" s="146"/>
      <c r="G353" s="146"/>
      <c r="H353" s="146"/>
      <c r="I353" s="145"/>
      <c r="J353" s="79"/>
      <c r="K353" s="145"/>
    </row>
    <row r="354" spans="2:11" s="52" customFormat="1" x14ac:dyDescent="0.25">
      <c r="B354" s="144"/>
      <c r="C354" s="144"/>
      <c r="D354" s="312"/>
      <c r="E354" s="312"/>
      <c r="F354" s="312"/>
      <c r="G354" s="312"/>
      <c r="H354" s="312"/>
      <c r="I354" s="313"/>
      <c r="J354" s="79"/>
      <c r="K354" s="313"/>
    </row>
    <row r="355" spans="2:11" s="52" customFormat="1" x14ac:dyDescent="0.25">
      <c r="B355" s="143"/>
      <c r="C355" s="143"/>
      <c r="D355" s="146"/>
      <c r="E355" s="146"/>
      <c r="F355" s="146"/>
      <c r="G355" s="146"/>
      <c r="H355" s="146"/>
      <c r="I355" s="145"/>
      <c r="J355" s="79"/>
      <c r="K355" s="145"/>
    </row>
    <row r="356" spans="2:11" s="52" customFormat="1" x14ac:dyDescent="0.25">
      <c r="B356" s="144"/>
      <c r="C356" s="144"/>
      <c r="D356" s="312"/>
      <c r="E356" s="312"/>
      <c r="F356" s="312"/>
      <c r="G356" s="312"/>
      <c r="H356" s="312"/>
      <c r="I356" s="313"/>
      <c r="J356" s="79"/>
      <c r="K356" s="313"/>
    </row>
    <row r="357" spans="2:11" s="52" customFormat="1" x14ac:dyDescent="0.25">
      <c r="B357" s="143"/>
      <c r="C357" s="143"/>
      <c r="D357" s="146"/>
      <c r="E357" s="146"/>
      <c r="F357" s="146"/>
      <c r="G357" s="146"/>
      <c r="H357" s="146"/>
      <c r="I357" s="145"/>
      <c r="J357" s="79"/>
      <c r="K357" s="145"/>
    </row>
    <row r="358" spans="2:11" s="52" customFormat="1" x14ac:dyDescent="0.25">
      <c r="B358" s="144"/>
      <c r="C358" s="144"/>
      <c r="D358" s="312"/>
      <c r="E358" s="312"/>
      <c r="F358" s="312"/>
      <c r="G358" s="312"/>
      <c r="H358" s="312"/>
      <c r="I358" s="313"/>
      <c r="J358" s="79"/>
      <c r="K358" s="313"/>
    </row>
    <row r="359" spans="2:11" s="52" customFormat="1" x14ac:dyDescent="0.25">
      <c r="B359" s="143"/>
      <c r="C359" s="143"/>
      <c r="D359" s="146"/>
      <c r="E359" s="146"/>
      <c r="F359" s="146"/>
      <c r="G359" s="146"/>
      <c r="H359" s="146"/>
      <c r="I359" s="145"/>
      <c r="J359" s="79"/>
      <c r="K359" s="145"/>
    </row>
    <row r="360" spans="2:11" s="52" customFormat="1" x14ac:dyDescent="0.25">
      <c r="B360" s="144"/>
      <c r="C360" s="144"/>
      <c r="D360" s="312"/>
      <c r="E360" s="312"/>
      <c r="F360" s="312"/>
      <c r="G360" s="312"/>
      <c r="H360" s="312"/>
      <c r="I360" s="313"/>
      <c r="J360" s="79"/>
      <c r="K360" s="313"/>
    </row>
    <row r="361" spans="2:11" s="52" customFormat="1" x14ac:dyDescent="0.25">
      <c r="B361" s="143"/>
      <c r="C361" s="143"/>
      <c r="D361" s="146"/>
      <c r="E361" s="146"/>
      <c r="F361" s="146"/>
      <c r="G361" s="146"/>
      <c r="H361" s="146"/>
      <c r="I361" s="145"/>
      <c r="J361" s="79"/>
      <c r="K361" s="145"/>
    </row>
    <row r="362" spans="2:11" s="52" customFormat="1" x14ac:dyDescent="0.25">
      <c r="B362" s="144"/>
      <c r="C362" s="144"/>
      <c r="D362" s="312"/>
      <c r="E362" s="312"/>
      <c r="F362" s="312"/>
      <c r="G362" s="312"/>
      <c r="H362" s="312"/>
      <c r="I362" s="313"/>
      <c r="J362" s="79"/>
      <c r="K362" s="313"/>
    </row>
    <row r="363" spans="2:11" s="52" customFormat="1" x14ac:dyDescent="0.25">
      <c r="B363" s="143"/>
      <c r="C363" s="143"/>
      <c r="D363" s="146"/>
      <c r="E363" s="146"/>
      <c r="F363" s="146"/>
      <c r="G363" s="146"/>
      <c r="H363" s="146"/>
      <c r="I363" s="145"/>
      <c r="J363" s="79"/>
      <c r="K363" s="145"/>
    </row>
    <row r="364" spans="2:11" s="52" customFormat="1" x14ac:dyDescent="0.25">
      <c r="B364" s="144"/>
      <c r="C364" s="144"/>
      <c r="D364" s="312"/>
      <c r="E364" s="312"/>
      <c r="F364" s="312"/>
      <c r="G364" s="312"/>
      <c r="H364" s="312"/>
      <c r="I364" s="313"/>
      <c r="J364" s="79"/>
      <c r="K364" s="313"/>
    </row>
    <row r="365" spans="2:11" s="52" customFormat="1" x14ac:dyDescent="0.25">
      <c r="B365" s="143"/>
      <c r="C365" s="143"/>
      <c r="D365" s="146"/>
      <c r="E365" s="146"/>
      <c r="F365" s="146"/>
      <c r="G365" s="146"/>
      <c r="H365" s="146"/>
      <c r="I365" s="145"/>
      <c r="J365" s="79"/>
      <c r="K365" s="145"/>
    </row>
    <row r="366" spans="2:11" s="52" customFormat="1" x14ac:dyDescent="0.25">
      <c r="B366" s="144"/>
      <c r="C366" s="144"/>
      <c r="D366" s="312"/>
      <c r="E366" s="312"/>
      <c r="F366" s="312"/>
      <c r="G366" s="312"/>
      <c r="H366" s="312"/>
      <c r="I366" s="313"/>
      <c r="J366" s="79"/>
      <c r="K366" s="313"/>
    </row>
    <row r="367" spans="2:11" s="52" customFormat="1" x14ac:dyDescent="0.25">
      <c r="B367" s="143"/>
      <c r="C367" s="143"/>
      <c r="D367" s="146"/>
      <c r="E367" s="146"/>
      <c r="F367" s="146"/>
      <c r="G367" s="146"/>
      <c r="H367" s="146"/>
      <c r="I367" s="145"/>
      <c r="J367" s="79"/>
      <c r="K367" s="145"/>
    </row>
    <row r="368" spans="2:11" s="52" customFormat="1" x14ac:dyDescent="0.25">
      <c r="B368" s="144"/>
      <c r="C368" s="144"/>
      <c r="D368" s="312"/>
      <c r="E368" s="312"/>
      <c r="F368" s="312"/>
      <c r="G368" s="312"/>
      <c r="H368" s="312"/>
      <c r="I368" s="313"/>
      <c r="J368" s="79"/>
      <c r="K368" s="313"/>
    </row>
    <row r="369" spans="2:11" s="52" customFormat="1" x14ac:dyDescent="0.25">
      <c r="B369" s="143"/>
      <c r="C369" s="143"/>
      <c r="D369" s="146"/>
      <c r="E369" s="146"/>
      <c r="F369" s="146"/>
      <c r="G369" s="146"/>
      <c r="H369" s="146"/>
      <c r="I369" s="145"/>
      <c r="J369" s="79"/>
      <c r="K369" s="145"/>
    </row>
    <row r="370" spans="2:11" s="52" customFormat="1" x14ac:dyDescent="0.25">
      <c r="B370" s="144"/>
      <c r="C370" s="144"/>
      <c r="D370" s="312"/>
      <c r="E370" s="312"/>
      <c r="F370" s="312"/>
      <c r="G370" s="312"/>
      <c r="H370" s="312"/>
      <c r="I370" s="313"/>
      <c r="J370" s="79"/>
      <c r="K370" s="313"/>
    </row>
    <row r="371" spans="2:11" s="52" customFormat="1" x14ac:dyDescent="0.25">
      <c r="B371" s="143"/>
      <c r="C371" s="143"/>
      <c r="D371" s="146"/>
      <c r="E371" s="146"/>
      <c r="F371" s="146"/>
      <c r="G371" s="146"/>
      <c r="H371" s="146"/>
      <c r="I371" s="145"/>
      <c r="J371" s="79"/>
      <c r="K371" s="145"/>
    </row>
    <row r="372" spans="2:11" s="52" customFormat="1" x14ac:dyDescent="0.25">
      <c r="B372" s="144"/>
      <c r="C372" s="144"/>
      <c r="D372" s="312"/>
      <c r="E372" s="312"/>
      <c r="F372" s="312"/>
      <c r="G372" s="312"/>
      <c r="H372" s="312"/>
      <c r="I372" s="313"/>
      <c r="J372" s="79"/>
      <c r="K372" s="313"/>
    </row>
    <row r="373" spans="2:11" s="52" customFormat="1" x14ac:dyDescent="0.25">
      <c r="B373" s="143"/>
      <c r="C373" s="143"/>
      <c r="D373" s="146"/>
      <c r="E373" s="146"/>
      <c r="F373" s="146"/>
      <c r="G373" s="146"/>
      <c r="H373" s="146"/>
      <c r="I373" s="145"/>
      <c r="J373" s="79"/>
      <c r="K373" s="145"/>
    </row>
    <row r="374" spans="2:11" s="52" customFormat="1" x14ac:dyDescent="0.25">
      <c r="B374" s="144"/>
      <c r="C374" s="144"/>
      <c r="D374" s="312"/>
      <c r="E374" s="312"/>
      <c r="F374" s="312"/>
      <c r="G374" s="312"/>
      <c r="H374" s="312"/>
      <c r="I374" s="313"/>
      <c r="J374" s="79"/>
      <c r="K374" s="313"/>
    </row>
    <row r="375" spans="2:11" s="52" customFormat="1" x14ac:dyDescent="0.25">
      <c r="B375" s="143"/>
      <c r="C375" s="143"/>
      <c r="D375" s="146"/>
      <c r="E375" s="146"/>
      <c r="F375" s="146"/>
      <c r="G375" s="146"/>
      <c r="H375" s="146"/>
      <c r="I375" s="145"/>
      <c r="J375" s="79"/>
      <c r="K375" s="145"/>
    </row>
    <row r="376" spans="2:11" s="52" customFormat="1" x14ac:dyDescent="0.25">
      <c r="B376" s="144"/>
      <c r="C376" s="144"/>
      <c r="D376" s="312"/>
      <c r="E376" s="312"/>
      <c r="F376" s="312"/>
      <c r="G376" s="312"/>
      <c r="H376" s="312"/>
      <c r="I376" s="313"/>
      <c r="J376" s="79"/>
      <c r="K376" s="313"/>
    </row>
    <row r="377" spans="2:11" s="52" customFormat="1" x14ac:dyDescent="0.25">
      <c r="B377" s="143"/>
      <c r="C377" s="143"/>
      <c r="D377" s="146"/>
      <c r="E377" s="146"/>
      <c r="F377" s="146"/>
      <c r="G377" s="146"/>
      <c r="H377" s="146"/>
      <c r="I377" s="145"/>
      <c r="J377" s="79"/>
      <c r="K377" s="145"/>
    </row>
    <row r="378" spans="2:11" s="52" customFormat="1" x14ac:dyDescent="0.25">
      <c r="B378" s="144"/>
      <c r="C378" s="144"/>
      <c r="D378" s="312"/>
      <c r="E378" s="312"/>
      <c r="F378" s="312"/>
      <c r="G378" s="312"/>
      <c r="H378" s="312"/>
      <c r="I378" s="313"/>
      <c r="J378" s="79"/>
      <c r="K378" s="313"/>
    </row>
    <row r="379" spans="2:11" s="52" customFormat="1" x14ac:dyDescent="0.25">
      <c r="B379" s="143"/>
      <c r="C379" s="143"/>
      <c r="D379" s="146"/>
      <c r="E379" s="146"/>
      <c r="F379" s="146"/>
      <c r="G379" s="146"/>
      <c r="H379" s="146"/>
      <c r="I379" s="145"/>
      <c r="J379" s="79"/>
      <c r="K379" s="145"/>
    </row>
    <row r="380" spans="2:11" s="52" customFormat="1" x14ac:dyDescent="0.25">
      <c r="B380" s="144"/>
      <c r="C380" s="144"/>
      <c r="D380" s="312"/>
      <c r="E380" s="312"/>
      <c r="F380" s="312"/>
      <c r="G380" s="312"/>
      <c r="H380" s="312"/>
      <c r="I380" s="313"/>
      <c r="J380" s="79"/>
      <c r="K380" s="313"/>
    </row>
    <row r="381" spans="2:11" s="52" customFormat="1" x14ac:dyDescent="0.25">
      <c r="B381" s="143"/>
      <c r="C381" s="143"/>
      <c r="D381" s="146"/>
      <c r="E381" s="146"/>
      <c r="F381" s="146"/>
      <c r="G381" s="146"/>
      <c r="H381" s="146"/>
      <c r="I381" s="145"/>
      <c r="J381" s="79"/>
      <c r="K381" s="145"/>
    </row>
    <row r="382" spans="2:11" s="52" customFormat="1" x14ac:dyDescent="0.25">
      <c r="B382" s="144"/>
      <c r="C382" s="144"/>
      <c r="D382" s="312"/>
      <c r="E382" s="312"/>
      <c r="F382" s="312"/>
      <c r="G382" s="312"/>
      <c r="H382" s="312"/>
      <c r="I382" s="313"/>
      <c r="J382" s="79"/>
      <c r="K382" s="313"/>
    </row>
    <row r="383" spans="2:11" s="52" customFormat="1" x14ac:dyDescent="0.25">
      <c r="B383" s="143"/>
      <c r="C383" s="143"/>
      <c r="D383" s="146"/>
      <c r="E383" s="146"/>
      <c r="F383" s="146"/>
      <c r="G383" s="146"/>
      <c r="H383" s="146"/>
      <c r="I383" s="145"/>
      <c r="J383" s="79"/>
      <c r="K383" s="145"/>
    </row>
    <row r="384" spans="2:11" s="52" customFormat="1" x14ac:dyDescent="0.25">
      <c r="B384" s="144"/>
      <c r="C384" s="144"/>
      <c r="D384" s="312"/>
      <c r="E384" s="312"/>
      <c r="F384" s="312"/>
      <c r="G384" s="312"/>
      <c r="H384" s="312"/>
      <c r="I384" s="313"/>
      <c r="J384" s="79"/>
      <c r="K384" s="313"/>
    </row>
    <row r="385" spans="2:11" s="52" customFormat="1" x14ac:dyDescent="0.25">
      <c r="B385" s="143"/>
      <c r="C385" s="143"/>
      <c r="D385" s="146"/>
      <c r="E385" s="146"/>
      <c r="F385" s="146"/>
      <c r="G385" s="146"/>
      <c r="H385" s="146"/>
      <c r="I385" s="145"/>
      <c r="J385" s="79"/>
      <c r="K385" s="145"/>
    </row>
    <row r="386" spans="2:11" s="52" customFormat="1" x14ac:dyDescent="0.25">
      <c r="B386" s="144"/>
      <c r="C386" s="144"/>
      <c r="D386" s="312"/>
      <c r="E386" s="312"/>
      <c r="F386" s="312"/>
      <c r="G386" s="312"/>
      <c r="H386" s="312"/>
      <c r="I386" s="313"/>
      <c r="J386" s="79"/>
      <c r="K386" s="313"/>
    </row>
    <row r="387" spans="2:11" s="52" customFormat="1" x14ac:dyDescent="0.25">
      <c r="B387" s="143"/>
      <c r="C387" s="143"/>
      <c r="D387" s="146"/>
      <c r="E387" s="146"/>
      <c r="F387" s="146"/>
      <c r="G387" s="146"/>
      <c r="H387" s="146"/>
      <c r="I387" s="145"/>
      <c r="J387" s="79"/>
      <c r="K387" s="145"/>
    </row>
    <row r="388" spans="2:11" s="52" customFormat="1" x14ac:dyDescent="0.25">
      <c r="B388" s="144"/>
      <c r="C388" s="144"/>
      <c r="D388" s="312"/>
      <c r="E388" s="312"/>
      <c r="F388" s="312"/>
      <c r="G388" s="312"/>
      <c r="H388" s="312"/>
      <c r="I388" s="313"/>
      <c r="J388" s="79"/>
      <c r="K388" s="313"/>
    </row>
    <row r="389" spans="2:11" s="52" customFormat="1" x14ac:dyDescent="0.25">
      <c r="B389" s="143"/>
      <c r="C389" s="143"/>
      <c r="D389" s="146"/>
      <c r="E389" s="146"/>
      <c r="F389" s="146"/>
      <c r="G389" s="146"/>
      <c r="H389" s="146"/>
      <c r="I389" s="145"/>
      <c r="J389" s="79"/>
      <c r="K389" s="145"/>
    </row>
    <row r="390" spans="2:11" s="52" customFormat="1" x14ac:dyDescent="0.25">
      <c r="B390" s="144"/>
      <c r="C390" s="144"/>
      <c r="D390" s="312"/>
      <c r="E390" s="312"/>
      <c r="F390" s="312"/>
      <c r="G390" s="312"/>
      <c r="H390" s="312"/>
      <c r="I390" s="313"/>
      <c r="J390" s="79"/>
      <c r="K390" s="313"/>
    </row>
    <row r="391" spans="2:11" s="52" customFormat="1" x14ac:dyDescent="0.25">
      <c r="B391" s="143"/>
      <c r="C391" s="143"/>
      <c r="D391" s="146"/>
      <c r="E391" s="146"/>
      <c r="F391" s="146"/>
      <c r="G391" s="146"/>
      <c r="H391" s="146"/>
      <c r="I391" s="145"/>
      <c r="J391" s="79"/>
      <c r="K391" s="145"/>
    </row>
    <row r="392" spans="2:11" s="52" customFormat="1" x14ac:dyDescent="0.25">
      <c r="B392" s="144"/>
      <c r="C392" s="144"/>
      <c r="D392" s="312"/>
      <c r="E392" s="312"/>
      <c r="F392" s="312"/>
      <c r="G392" s="312"/>
      <c r="H392" s="312"/>
      <c r="I392" s="313"/>
      <c r="J392" s="79"/>
      <c r="K392" s="313"/>
    </row>
    <row r="393" spans="2:11" s="52" customFormat="1" x14ac:dyDescent="0.25">
      <c r="B393" s="143"/>
      <c r="C393" s="143"/>
      <c r="D393" s="146"/>
      <c r="E393" s="146"/>
      <c r="F393" s="146"/>
      <c r="G393" s="146"/>
      <c r="H393" s="146"/>
      <c r="I393" s="145"/>
      <c r="J393" s="79"/>
      <c r="K393" s="145"/>
    </row>
    <row r="394" spans="2:11" s="52" customFormat="1" x14ac:dyDescent="0.25">
      <c r="B394" s="144"/>
      <c r="C394" s="144"/>
      <c r="D394" s="312"/>
      <c r="E394" s="312"/>
      <c r="F394" s="312"/>
      <c r="G394" s="312"/>
      <c r="H394" s="312"/>
      <c r="I394" s="313"/>
      <c r="J394" s="79"/>
      <c r="K394" s="313"/>
    </row>
    <row r="395" spans="2:11" s="52" customFormat="1" x14ac:dyDescent="0.25">
      <c r="B395" s="143"/>
      <c r="C395" s="143"/>
      <c r="D395" s="146"/>
      <c r="E395" s="146"/>
      <c r="F395" s="146"/>
      <c r="G395" s="146"/>
      <c r="H395" s="146"/>
      <c r="I395" s="145"/>
      <c r="J395" s="79"/>
      <c r="K395" s="145"/>
    </row>
    <row r="396" spans="2:11" s="52" customFormat="1" x14ac:dyDescent="0.25">
      <c r="B396" s="144"/>
      <c r="C396" s="144"/>
      <c r="D396" s="312"/>
      <c r="E396" s="312"/>
      <c r="F396" s="312"/>
      <c r="G396" s="312"/>
      <c r="H396" s="312"/>
      <c r="I396" s="313"/>
      <c r="J396" s="79"/>
      <c r="K396" s="313"/>
    </row>
    <row r="397" spans="2:11" s="52" customFormat="1" x14ac:dyDescent="0.25">
      <c r="B397" s="143"/>
      <c r="C397" s="143"/>
      <c r="D397" s="146"/>
      <c r="E397" s="146"/>
      <c r="F397" s="146"/>
      <c r="G397" s="146"/>
      <c r="H397" s="146"/>
      <c r="I397" s="145"/>
      <c r="J397" s="79"/>
      <c r="K397" s="145"/>
    </row>
    <row r="398" spans="2:11" s="52" customFormat="1" x14ac:dyDescent="0.25">
      <c r="B398" s="144"/>
      <c r="C398" s="144"/>
      <c r="D398" s="312"/>
      <c r="E398" s="312"/>
      <c r="F398" s="312"/>
      <c r="G398" s="312"/>
      <c r="H398" s="312"/>
      <c r="I398" s="313"/>
      <c r="J398" s="79"/>
      <c r="K398" s="313"/>
    </row>
    <row r="399" spans="2:11" s="52" customFormat="1" x14ac:dyDescent="0.25">
      <c r="B399" s="143"/>
      <c r="C399" s="143"/>
      <c r="D399" s="146"/>
      <c r="E399" s="146"/>
      <c r="F399" s="146"/>
      <c r="G399" s="146"/>
      <c r="H399" s="146"/>
      <c r="I399" s="145"/>
      <c r="J399" s="79"/>
      <c r="K399" s="145"/>
    </row>
    <row r="400" spans="2:11" s="52" customFormat="1" x14ac:dyDescent="0.25">
      <c r="B400" s="144"/>
      <c r="C400" s="144"/>
      <c r="D400" s="312"/>
      <c r="E400" s="312"/>
      <c r="F400" s="312"/>
      <c r="G400" s="312"/>
      <c r="H400" s="312"/>
      <c r="I400" s="313"/>
      <c r="J400" s="79"/>
      <c r="K400" s="313"/>
    </row>
    <row r="401" spans="2:11" s="52" customFormat="1" x14ac:dyDescent="0.25">
      <c r="B401" s="143"/>
      <c r="C401" s="143"/>
      <c r="D401" s="146"/>
      <c r="E401" s="146"/>
      <c r="F401" s="146"/>
      <c r="G401" s="146"/>
      <c r="H401" s="146"/>
      <c r="I401" s="145"/>
      <c r="J401" s="79"/>
      <c r="K401" s="145"/>
    </row>
    <row r="402" spans="2:11" s="52" customFormat="1" x14ac:dyDescent="0.25">
      <c r="B402" s="144"/>
      <c r="C402" s="144"/>
      <c r="D402" s="312"/>
      <c r="E402" s="312"/>
      <c r="F402" s="312"/>
      <c r="G402" s="312"/>
      <c r="H402" s="312"/>
      <c r="I402" s="313"/>
      <c r="J402" s="79"/>
      <c r="K402" s="313"/>
    </row>
    <row r="403" spans="2:11" s="52" customFormat="1" x14ac:dyDescent="0.25">
      <c r="B403" s="143"/>
      <c r="C403" s="143"/>
      <c r="D403" s="146"/>
      <c r="E403" s="146"/>
      <c r="F403" s="146"/>
      <c r="G403" s="146"/>
      <c r="H403" s="146"/>
      <c r="I403" s="145"/>
      <c r="J403" s="79"/>
      <c r="K403" s="145"/>
    </row>
    <row r="404" spans="2:11" s="52" customFormat="1" x14ac:dyDescent="0.25">
      <c r="B404" s="144"/>
      <c r="C404" s="144"/>
      <c r="D404" s="312"/>
      <c r="E404" s="312"/>
      <c r="F404" s="312"/>
      <c r="G404" s="312"/>
      <c r="H404" s="312"/>
      <c r="I404" s="313"/>
      <c r="J404" s="79"/>
      <c r="K404" s="313"/>
    </row>
    <row r="405" spans="2:11" s="52" customFormat="1" x14ac:dyDescent="0.25">
      <c r="B405" s="143"/>
      <c r="C405" s="143"/>
      <c r="D405" s="146"/>
      <c r="E405" s="146"/>
      <c r="F405" s="146"/>
      <c r="G405" s="146"/>
      <c r="H405" s="146"/>
      <c r="I405" s="145"/>
      <c r="J405" s="79"/>
      <c r="K405" s="145"/>
    </row>
    <row r="406" spans="2:11" s="52" customFormat="1" x14ac:dyDescent="0.25">
      <c r="B406" s="144"/>
      <c r="C406" s="144"/>
      <c r="D406" s="312"/>
      <c r="E406" s="312"/>
      <c r="F406" s="312"/>
      <c r="G406" s="312"/>
      <c r="H406" s="312"/>
      <c r="I406" s="313"/>
      <c r="J406" s="79"/>
      <c r="K406" s="313"/>
    </row>
    <row r="407" spans="2:11" s="52" customFormat="1" x14ac:dyDescent="0.25">
      <c r="B407" s="143"/>
      <c r="C407" s="143"/>
      <c r="D407" s="146"/>
      <c r="E407" s="146"/>
      <c r="F407" s="146"/>
      <c r="G407" s="146"/>
      <c r="H407" s="146"/>
      <c r="I407" s="145"/>
      <c r="J407" s="79"/>
      <c r="K407" s="145"/>
    </row>
    <row r="408" spans="2:11" s="52" customFormat="1" x14ac:dyDescent="0.25">
      <c r="B408" s="144"/>
      <c r="C408" s="144"/>
      <c r="D408" s="312"/>
      <c r="E408" s="312"/>
      <c r="F408" s="312"/>
      <c r="G408" s="312"/>
      <c r="H408" s="312"/>
      <c r="I408" s="313"/>
      <c r="J408" s="79"/>
      <c r="K408" s="313"/>
    </row>
    <row r="409" spans="2:11" s="52" customFormat="1" x14ac:dyDescent="0.25">
      <c r="B409" s="143"/>
      <c r="C409" s="143"/>
      <c r="D409" s="146"/>
      <c r="E409" s="146"/>
      <c r="F409" s="146"/>
      <c r="G409" s="146"/>
      <c r="H409" s="146"/>
      <c r="I409" s="145"/>
      <c r="J409" s="79"/>
      <c r="K409" s="145"/>
    </row>
    <row r="410" spans="2:11" s="52" customFormat="1" x14ac:dyDescent="0.25">
      <c r="B410" s="144"/>
      <c r="C410" s="144"/>
      <c r="D410" s="312"/>
      <c r="E410" s="312"/>
      <c r="F410" s="312"/>
      <c r="G410" s="312"/>
      <c r="H410" s="312"/>
      <c r="I410" s="313"/>
      <c r="J410" s="79"/>
      <c r="K410" s="313"/>
    </row>
    <row r="411" spans="2:11" s="52" customFormat="1" x14ac:dyDescent="0.25">
      <c r="B411" s="143"/>
      <c r="C411" s="143"/>
      <c r="D411" s="146"/>
      <c r="E411" s="146"/>
      <c r="F411" s="146"/>
      <c r="G411" s="146"/>
      <c r="H411" s="146"/>
      <c r="I411" s="145"/>
      <c r="J411" s="79"/>
      <c r="K411" s="145"/>
    </row>
    <row r="412" spans="2:11" s="52" customFormat="1" x14ac:dyDescent="0.25">
      <c r="B412" s="144"/>
      <c r="C412" s="144"/>
      <c r="D412" s="312"/>
      <c r="E412" s="312"/>
      <c r="F412" s="312"/>
      <c r="G412" s="312"/>
      <c r="H412" s="312"/>
      <c r="I412" s="313"/>
      <c r="J412" s="79"/>
      <c r="K412" s="313"/>
    </row>
    <row r="413" spans="2:11" s="52" customFormat="1" x14ac:dyDescent="0.25">
      <c r="B413" s="143"/>
      <c r="C413" s="143"/>
      <c r="D413" s="146"/>
      <c r="E413" s="146"/>
      <c r="F413" s="146"/>
      <c r="G413" s="146"/>
      <c r="H413" s="146"/>
      <c r="I413" s="145"/>
      <c r="J413" s="79"/>
      <c r="K413" s="145"/>
    </row>
    <row r="414" spans="2:11" s="52" customFormat="1" x14ac:dyDescent="0.25">
      <c r="B414" s="144"/>
      <c r="C414" s="144"/>
      <c r="D414" s="312"/>
      <c r="E414" s="312"/>
      <c r="F414" s="312"/>
      <c r="G414" s="312"/>
      <c r="H414" s="312"/>
      <c r="I414" s="313"/>
      <c r="J414" s="79"/>
      <c r="K414" s="313"/>
    </row>
    <row r="415" spans="2:11" s="52" customFormat="1" x14ac:dyDescent="0.25">
      <c r="B415" s="143"/>
      <c r="C415" s="143"/>
      <c r="D415" s="146"/>
      <c r="E415" s="146"/>
      <c r="F415" s="146"/>
      <c r="G415" s="146"/>
      <c r="H415" s="146"/>
      <c r="I415" s="145"/>
      <c r="J415" s="79"/>
      <c r="K415" s="145"/>
    </row>
    <row r="416" spans="2:11" s="52" customFormat="1" x14ac:dyDescent="0.25">
      <c r="B416" s="144"/>
      <c r="C416" s="144"/>
      <c r="D416" s="312"/>
      <c r="E416" s="312"/>
      <c r="F416" s="312"/>
      <c r="G416" s="312"/>
      <c r="H416" s="312"/>
      <c r="I416" s="313"/>
      <c r="J416" s="79"/>
      <c r="K416" s="313"/>
    </row>
    <row r="417" spans="2:11" s="52" customFormat="1" x14ac:dyDescent="0.25">
      <c r="B417" s="143"/>
      <c r="C417" s="143"/>
      <c r="D417" s="146"/>
      <c r="E417" s="146"/>
      <c r="F417" s="146"/>
      <c r="G417" s="146"/>
      <c r="H417" s="146"/>
      <c r="I417" s="145"/>
      <c r="J417" s="79"/>
      <c r="K417" s="145"/>
    </row>
    <row r="418" spans="2:11" s="52" customFormat="1" x14ac:dyDescent="0.25">
      <c r="B418" s="144"/>
      <c r="C418" s="144"/>
      <c r="D418" s="312"/>
      <c r="E418" s="312"/>
      <c r="F418" s="312"/>
      <c r="G418" s="312"/>
      <c r="H418" s="312"/>
      <c r="I418" s="313"/>
      <c r="J418" s="79"/>
      <c r="K418" s="313"/>
    </row>
    <row r="419" spans="2:11" s="52" customFormat="1" x14ac:dyDescent="0.25">
      <c r="B419" s="143"/>
      <c r="C419" s="143"/>
      <c r="D419" s="146"/>
      <c r="E419" s="146"/>
      <c r="F419" s="146"/>
      <c r="G419" s="146"/>
      <c r="H419" s="146"/>
      <c r="I419" s="145"/>
      <c r="J419" s="79"/>
      <c r="K419" s="145"/>
    </row>
    <row r="420" spans="2:11" s="52" customFormat="1" x14ac:dyDescent="0.25">
      <c r="B420" s="144"/>
      <c r="C420" s="144"/>
      <c r="D420" s="312"/>
      <c r="E420" s="312"/>
      <c r="F420" s="312"/>
      <c r="G420" s="312"/>
      <c r="H420" s="312"/>
      <c r="I420" s="313"/>
      <c r="J420" s="79"/>
      <c r="K420" s="313"/>
    </row>
    <row r="421" spans="2:11" s="52" customFormat="1" x14ac:dyDescent="0.25">
      <c r="B421" s="143"/>
      <c r="C421" s="143"/>
      <c r="D421" s="146"/>
      <c r="E421" s="146"/>
      <c r="F421" s="146"/>
      <c r="G421" s="146"/>
      <c r="H421" s="146"/>
      <c r="I421" s="145"/>
      <c r="J421" s="79"/>
      <c r="K421" s="145"/>
    </row>
    <row r="422" spans="2:11" s="52" customFormat="1" x14ac:dyDescent="0.25">
      <c r="B422" s="144"/>
      <c r="C422" s="144"/>
      <c r="D422" s="312"/>
      <c r="E422" s="312"/>
      <c r="F422" s="312"/>
      <c r="G422" s="312"/>
      <c r="H422" s="312"/>
      <c r="I422" s="313"/>
      <c r="J422" s="79"/>
      <c r="K422" s="313"/>
    </row>
    <row r="423" spans="2:11" s="52" customFormat="1" x14ac:dyDescent="0.25">
      <c r="B423" s="143"/>
      <c r="C423" s="143"/>
      <c r="D423" s="146"/>
      <c r="E423" s="146"/>
      <c r="F423" s="146"/>
      <c r="G423" s="146"/>
      <c r="H423" s="146"/>
      <c r="I423" s="145"/>
      <c r="J423" s="79"/>
      <c r="K423" s="145"/>
    </row>
    <row r="424" spans="2:11" s="52" customFormat="1" x14ac:dyDescent="0.25">
      <c r="B424" s="144"/>
      <c r="C424" s="144"/>
      <c r="D424" s="312"/>
      <c r="E424" s="312"/>
      <c r="F424" s="312"/>
      <c r="G424" s="312"/>
      <c r="H424" s="312"/>
      <c r="I424" s="313"/>
      <c r="J424" s="79"/>
      <c r="K424" s="313"/>
    </row>
    <row r="425" spans="2:11" s="52" customFormat="1" x14ac:dyDescent="0.25">
      <c r="B425" s="143"/>
      <c r="C425" s="143"/>
      <c r="D425" s="146"/>
      <c r="E425" s="146"/>
      <c r="F425" s="146"/>
      <c r="G425" s="146"/>
      <c r="H425" s="146"/>
      <c r="I425" s="145"/>
      <c r="J425" s="79"/>
      <c r="K425" s="145"/>
    </row>
    <row r="426" spans="2:11" s="52" customFormat="1" x14ac:dyDescent="0.25">
      <c r="B426" s="144"/>
      <c r="C426" s="144"/>
      <c r="D426" s="312"/>
      <c r="E426" s="312"/>
      <c r="F426" s="312"/>
      <c r="G426" s="312"/>
      <c r="H426" s="312"/>
      <c r="I426" s="313"/>
      <c r="J426" s="79"/>
      <c r="K426" s="313"/>
    </row>
    <row r="427" spans="2:11" s="52" customFormat="1" x14ac:dyDescent="0.25">
      <c r="B427" s="143"/>
      <c r="C427" s="143"/>
      <c r="D427" s="146"/>
      <c r="E427" s="146"/>
      <c r="F427" s="146"/>
      <c r="G427" s="146"/>
      <c r="H427" s="146"/>
      <c r="I427" s="145"/>
      <c r="J427" s="79"/>
      <c r="K427" s="145"/>
    </row>
    <row r="428" spans="2:11" s="52" customFormat="1" x14ac:dyDescent="0.25">
      <c r="B428" s="144"/>
      <c r="C428" s="144"/>
      <c r="D428" s="312"/>
      <c r="E428" s="312"/>
      <c r="F428" s="312"/>
      <c r="G428" s="312"/>
      <c r="H428" s="312"/>
      <c r="I428" s="313"/>
      <c r="J428" s="79"/>
      <c r="K428" s="313"/>
    </row>
    <row r="429" spans="2:11" s="52" customFormat="1" x14ac:dyDescent="0.25">
      <c r="B429" s="143"/>
      <c r="C429" s="143"/>
      <c r="D429" s="146"/>
      <c r="E429" s="146"/>
      <c r="F429" s="146"/>
      <c r="G429" s="146"/>
      <c r="H429" s="146"/>
      <c r="I429" s="145"/>
      <c r="J429" s="79"/>
      <c r="K429" s="145"/>
    </row>
    <row r="430" spans="2:11" s="52" customFormat="1" x14ac:dyDescent="0.25">
      <c r="B430" s="144"/>
      <c r="C430" s="144"/>
      <c r="D430" s="312"/>
      <c r="E430" s="312"/>
      <c r="F430" s="312"/>
      <c r="G430" s="312"/>
      <c r="H430" s="312"/>
      <c r="I430" s="313"/>
      <c r="J430" s="79"/>
      <c r="K430" s="313"/>
    </row>
    <row r="431" spans="2:11" s="52" customFormat="1" x14ac:dyDescent="0.25">
      <c r="B431" s="143"/>
      <c r="C431" s="143"/>
      <c r="D431" s="146"/>
      <c r="E431" s="146"/>
      <c r="F431" s="146"/>
      <c r="G431" s="146"/>
      <c r="H431" s="146"/>
      <c r="I431" s="145"/>
      <c r="J431" s="79"/>
      <c r="K431" s="145"/>
    </row>
    <row r="432" spans="2:11" s="52" customFormat="1" x14ac:dyDescent="0.25">
      <c r="B432" s="144"/>
      <c r="C432" s="144"/>
      <c r="D432" s="312"/>
      <c r="E432" s="312"/>
      <c r="F432" s="312"/>
      <c r="G432" s="312"/>
      <c r="H432" s="312"/>
      <c r="I432" s="313"/>
      <c r="J432" s="79"/>
      <c r="K432" s="313"/>
    </row>
    <row r="433" spans="2:11" s="52" customFormat="1" x14ac:dyDescent="0.25">
      <c r="B433" s="143"/>
      <c r="C433" s="143"/>
      <c r="D433" s="146"/>
      <c r="E433" s="146"/>
      <c r="F433" s="146"/>
      <c r="G433" s="146"/>
      <c r="H433" s="146"/>
      <c r="I433" s="145"/>
      <c r="J433" s="79"/>
      <c r="K433" s="145"/>
    </row>
    <row r="434" spans="2:11" s="52" customFormat="1" x14ac:dyDescent="0.25">
      <c r="B434" s="144"/>
      <c r="C434" s="144"/>
      <c r="D434" s="312"/>
      <c r="E434" s="312"/>
      <c r="F434" s="312"/>
      <c r="G434" s="312"/>
      <c r="H434" s="312"/>
      <c r="I434" s="313"/>
      <c r="J434" s="79"/>
      <c r="K434" s="313"/>
    </row>
    <row r="435" spans="2:11" s="52" customFormat="1" x14ac:dyDescent="0.25">
      <c r="B435" s="143"/>
      <c r="C435" s="143"/>
      <c r="D435" s="146"/>
      <c r="E435" s="146"/>
      <c r="F435" s="146"/>
      <c r="G435" s="146"/>
      <c r="H435" s="146"/>
      <c r="I435" s="145"/>
      <c r="J435" s="79"/>
      <c r="K435" s="145"/>
    </row>
    <row r="436" spans="2:11" s="52" customFormat="1" x14ac:dyDescent="0.25">
      <c r="B436" s="144"/>
      <c r="C436" s="144"/>
      <c r="D436" s="312"/>
      <c r="E436" s="312"/>
      <c r="F436" s="312"/>
      <c r="G436" s="312"/>
      <c r="H436" s="312"/>
      <c r="I436" s="313"/>
      <c r="J436" s="79"/>
      <c r="K436" s="313"/>
    </row>
    <row r="437" spans="2:11" s="52" customFormat="1" x14ac:dyDescent="0.25">
      <c r="B437" s="143"/>
      <c r="C437" s="143"/>
      <c r="D437" s="146"/>
      <c r="E437" s="146"/>
      <c r="F437" s="146"/>
      <c r="G437" s="146"/>
      <c r="H437" s="146"/>
      <c r="I437" s="145"/>
      <c r="J437" s="79"/>
      <c r="K437" s="145"/>
    </row>
    <row r="438" spans="2:11" s="52" customFormat="1" x14ac:dyDescent="0.25">
      <c r="B438" s="144"/>
      <c r="C438" s="144"/>
      <c r="D438" s="312"/>
      <c r="E438" s="312"/>
      <c r="F438" s="312"/>
      <c r="G438" s="312"/>
      <c r="H438" s="312"/>
      <c r="I438" s="313"/>
      <c r="J438" s="79"/>
      <c r="K438" s="313"/>
    </row>
    <row r="439" spans="2:11" s="52" customFormat="1" x14ac:dyDescent="0.25">
      <c r="B439" s="143"/>
      <c r="C439" s="143"/>
      <c r="D439" s="146"/>
      <c r="E439" s="146"/>
      <c r="F439" s="146"/>
      <c r="G439" s="146"/>
      <c r="H439" s="146"/>
      <c r="I439" s="145"/>
      <c r="J439" s="79"/>
      <c r="K439" s="145"/>
    </row>
    <row r="440" spans="2:11" s="52" customFormat="1" x14ac:dyDescent="0.25">
      <c r="B440" s="144"/>
      <c r="C440" s="144"/>
      <c r="D440" s="312"/>
      <c r="E440" s="312"/>
      <c r="F440" s="312"/>
      <c r="G440" s="312"/>
      <c r="H440" s="312"/>
      <c r="I440" s="313"/>
      <c r="J440" s="79"/>
      <c r="K440" s="313"/>
    </row>
    <row r="441" spans="2:11" s="52" customFormat="1" x14ac:dyDescent="0.25">
      <c r="B441" s="143"/>
      <c r="C441" s="143"/>
      <c r="D441" s="146"/>
      <c r="E441" s="146"/>
      <c r="F441" s="146"/>
      <c r="G441" s="146"/>
      <c r="H441" s="146"/>
      <c r="I441" s="145"/>
      <c r="J441" s="79"/>
      <c r="K441" s="145"/>
    </row>
    <row r="442" spans="2:11" s="52" customFormat="1" x14ac:dyDescent="0.25">
      <c r="B442" s="144"/>
      <c r="C442" s="144"/>
      <c r="D442" s="312"/>
      <c r="E442" s="312"/>
      <c r="F442" s="312"/>
      <c r="G442" s="312"/>
      <c r="H442" s="312"/>
      <c r="I442" s="313"/>
      <c r="J442" s="79"/>
      <c r="K442" s="313"/>
    </row>
    <row r="443" spans="2:11" s="52" customFormat="1" x14ac:dyDescent="0.25">
      <c r="B443" s="143"/>
      <c r="C443" s="143"/>
      <c r="D443" s="146"/>
      <c r="E443" s="146"/>
      <c r="F443" s="146"/>
      <c r="G443" s="146"/>
      <c r="H443" s="146"/>
      <c r="I443" s="145"/>
      <c r="J443" s="79"/>
      <c r="K443" s="145"/>
    </row>
    <row r="444" spans="2:11" s="52" customFormat="1" x14ac:dyDescent="0.25">
      <c r="B444" s="144"/>
      <c r="C444" s="144"/>
      <c r="D444" s="312"/>
      <c r="E444" s="312"/>
      <c r="F444" s="312"/>
      <c r="G444" s="312"/>
      <c r="H444" s="312"/>
      <c r="I444" s="313"/>
      <c r="J444" s="79"/>
      <c r="K444" s="313"/>
    </row>
    <row r="445" spans="2:11" s="52" customFormat="1" x14ac:dyDescent="0.25">
      <c r="B445" s="143"/>
      <c r="C445" s="143"/>
      <c r="D445" s="146"/>
      <c r="E445" s="146"/>
      <c r="F445" s="146"/>
      <c r="G445" s="146"/>
      <c r="H445" s="146"/>
      <c r="I445" s="145"/>
      <c r="J445" s="79"/>
      <c r="K445" s="145"/>
    </row>
    <row r="446" spans="2:11" s="52" customFormat="1" x14ac:dyDescent="0.25">
      <c r="B446" s="144"/>
      <c r="C446" s="144"/>
      <c r="D446" s="312"/>
      <c r="E446" s="312"/>
      <c r="F446" s="312"/>
      <c r="G446" s="312"/>
      <c r="H446" s="312"/>
      <c r="I446" s="313"/>
      <c r="J446" s="79"/>
      <c r="K446" s="313"/>
    </row>
    <row r="447" spans="2:11" s="52" customFormat="1" x14ac:dyDescent="0.25">
      <c r="B447" s="143"/>
      <c r="C447" s="143"/>
      <c r="D447" s="146"/>
      <c r="E447" s="146"/>
      <c r="F447" s="146"/>
      <c r="G447" s="146"/>
      <c r="H447" s="146"/>
      <c r="I447" s="145"/>
      <c r="J447" s="79"/>
      <c r="K447" s="145"/>
    </row>
    <row r="448" spans="2:11" s="52" customFormat="1" x14ac:dyDescent="0.25">
      <c r="B448" s="144"/>
      <c r="C448" s="144"/>
      <c r="D448" s="312"/>
      <c r="E448" s="312"/>
      <c r="F448" s="312"/>
      <c r="G448" s="312"/>
      <c r="H448" s="312"/>
      <c r="I448" s="313"/>
      <c r="J448" s="79"/>
      <c r="K448" s="313"/>
    </row>
    <row r="449" spans="2:11" s="52" customFormat="1" x14ac:dyDescent="0.25">
      <c r="B449" s="143"/>
      <c r="C449" s="143"/>
      <c r="D449" s="146"/>
      <c r="E449" s="146"/>
      <c r="F449" s="146"/>
      <c r="G449" s="146"/>
      <c r="H449" s="146"/>
      <c r="I449" s="145"/>
      <c r="J449" s="79"/>
      <c r="K449" s="145"/>
    </row>
    <row r="450" spans="2:11" s="52" customFormat="1" x14ac:dyDescent="0.25">
      <c r="B450" s="144"/>
      <c r="C450" s="144"/>
      <c r="D450" s="312"/>
      <c r="E450" s="312"/>
      <c r="F450" s="312"/>
      <c r="G450" s="312"/>
      <c r="H450" s="312"/>
      <c r="I450" s="313"/>
      <c r="J450" s="79"/>
      <c r="K450" s="313"/>
    </row>
    <row r="451" spans="2:11" s="52" customFormat="1" x14ac:dyDescent="0.25">
      <c r="B451" s="143"/>
      <c r="C451" s="143"/>
      <c r="D451" s="146"/>
      <c r="E451" s="146"/>
      <c r="F451" s="146"/>
      <c r="G451" s="146"/>
      <c r="H451" s="146"/>
      <c r="I451" s="145"/>
      <c r="J451" s="79"/>
      <c r="K451" s="145"/>
    </row>
    <row r="452" spans="2:11" s="52" customFormat="1" x14ac:dyDescent="0.25">
      <c r="B452" s="144"/>
      <c r="C452" s="144"/>
      <c r="D452" s="312"/>
      <c r="E452" s="312"/>
      <c r="F452" s="312"/>
      <c r="G452" s="312"/>
      <c r="H452" s="312"/>
      <c r="I452" s="313"/>
      <c r="J452" s="79"/>
      <c r="K452" s="313"/>
    </row>
    <row r="453" spans="2:11" s="52" customFormat="1" x14ac:dyDescent="0.25">
      <c r="B453" s="143"/>
      <c r="C453" s="143"/>
      <c r="D453" s="146"/>
      <c r="E453" s="146"/>
      <c r="F453" s="146"/>
      <c r="G453" s="146"/>
      <c r="H453" s="146"/>
      <c r="I453" s="145"/>
      <c r="J453" s="79"/>
      <c r="K453" s="145"/>
    </row>
    <row r="454" spans="2:11" s="52" customFormat="1" x14ac:dyDescent="0.25">
      <c r="B454" s="144"/>
      <c r="C454" s="144"/>
      <c r="D454" s="312"/>
      <c r="E454" s="312"/>
      <c r="F454" s="312"/>
      <c r="G454" s="312"/>
      <c r="H454" s="312"/>
      <c r="I454" s="313"/>
      <c r="J454" s="79"/>
      <c r="K454" s="313"/>
    </row>
    <row r="455" spans="2:11" s="52" customFormat="1" x14ac:dyDescent="0.25">
      <c r="B455" s="143"/>
      <c r="C455" s="143"/>
      <c r="D455" s="146"/>
      <c r="E455" s="146"/>
      <c r="F455" s="146"/>
      <c r="G455" s="146"/>
      <c r="H455" s="146"/>
      <c r="I455" s="145"/>
      <c r="J455" s="79"/>
      <c r="K455" s="145"/>
    </row>
    <row r="456" spans="2:11" s="52" customFormat="1" x14ac:dyDescent="0.25">
      <c r="B456" s="144"/>
      <c r="C456" s="144"/>
      <c r="D456" s="312"/>
      <c r="E456" s="312"/>
      <c r="F456" s="312"/>
      <c r="G456" s="312"/>
      <c r="H456" s="312"/>
      <c r="I456" s="313"/>
      <c r="J456" s="79"/>
      <c r="K456" s="313"/>
    </row>
    <row r="457" spans="2:11" s="52" customFormat="1" x14ac:dyDescent="0.25">
      <c r="B457" s="143"/>
      <c r="C457" s="143"/>
      <c r="D457" s="146"/>
      <c r="E457" s="146"/>
      <c r="F457" s="146"/>
      <c r="G457" s="146"/>
      <c r="H457" s="146"/>
      <c r="I457" s="145"/>
      <c r="J457" s="79"/>
      <c r="K457" s="145"/>
    </row>
    <row r="458" spans="2:11" s="52" customFormat="1" x14ac:dyDescent="0.25">
      <c r="B458" s="144"/>
      <c r="C458" s="144"/>
      <c r="D458" s="312"/>
      <c r="E458" s="312"/>
      <c r="F458" s="312"/>
      <c r="G458" s="312"/>
      <c r="H458" s="312"/>
      <c r="I458" s="313"/>
      <c r="J458" s="79"/>
      <c r="K458" s="313"/>
    </row>
    <row r="459" spans="2:11" s="52" customFormat="1" x14ac:dyDescent="0.25">
      <c r="B459" s="143"/>
      <c r="C459" s="143"/>
      <c r="D459" s="146"/>
      <c r="E459" s="146"/>
      <c r="F459" s="146"/>
      <c r="G459" s="146"/>
      <c r="H459" s="146"/>
      <c r="I459" s="145"/>
      <c r="J459" s="79"/>
      <c r="K459" s="145"/>
    </row>
    <row r="460" spans="2:11" s="52" customFormat="1" x14ac:dyDescent="0.25">
      <c r="B460" s="144"/>
      <c r="C460" s="144"/>
      <c r="D460" s="312"/>
      <c r="E460" s="312"/>
      <c r="F460" s="312"/>
      <c r="G460" s="312"/>
      <c r="H460" s="312"/>
      <c r="I460" s="313"/>
      <c r="J460" s="79"/>
      <c r="K460" s="313"/>
    </row>
    <row r="461" spans="2:11" s="52" customFormat="1" x14ac:dyDescent="0.25">
      <c r="B461" s="143"/>
      <c r="C461" s="143"/>
      <c r="D461" s="146"/>
      <c r="E461" s="146"/>
      <c r="F461" s="146"/>
      <c r="G461" s="146"/>
      <c r="H461" s="146"/>
      <c r="I461" s="145"/>
      <c r="J461" s="79"/>
      <c r="K461" s="145"/>
    </row>
    <row r="462" spans="2:11" s="52" customFormat="1" x14ac:dyDescent="0.25">
      <c r="B462" s="144"/>
      <c r="C462" s="144"/>
      <c r="D462" s="312"/>
      <c r="E462" s="312"/>
      <c r="F462" s="312"/>
      <c r="G462" s="312"/>
      <c r="H462" s="312"/>
      <c r="I462" s="313"/>
      <c r="J462" s="79"/>
      <c r="K462" s="313"/>
    </row>
    <row r="463" spans="2:11" s="52" customFormat="1" x14ac:dyDescent="0.25">
      <c r="B463" s="143"/>
      <c r="C463" s="143"/>
      <c r="D463" s="146"/>
      <c r="E463" s="146"/>
      <c r="F463" s="146"/>
      <c r="G463" s="146"/>
      <c r="H463" s="146"/>
      <c r="I463" s="145"/>
      <c r="J463" s="79"/>
      <c r="K463" s="145"/>
    </row>
    <row r="464" spans="2:11" s="52" customFormat="1" x14ac:dyDescent="0.25">
      <c r="B464" s="144"/>
      <c r="C464" s="144"/>
      <c r="D464" s="312"/>
      <c r="E464" s="312"/>
      <c r="F464" s="312"/>
      <c r="G464" s="312"/>
      <c r="H464" s="312"/>
      <c r="I464" s="313"/>
      <c r="J464" s="79"/>
      <c r="K464" s="313"/>
    </row>
    <row r="465" spans="2:11" s="52" customFormat="1" x14ac:dyDescent="0.25">
      <c r="B465" s="143"/>
      <c r="C465" s="143"/>
      <c r="D465" s="146"/>
      <c r="E465" s="146"/>
      <c r="F465" s="146"/>
      <c r="G465" s="146"/>
      <c r="H465" s="146"/>
      <c r="I465" s="145"/>
      <c r="J465" s="79"/>
      <c r="K465" s="145"/>
    </row>
    <row r="466" spans="2:11" s="52" customFormat="1" x14ac:dyDescent="0.25">
      <c r="B466" s="144"/>
      <c r="C466" s="144"/>
      <c r="D466" s="312"/>
      <c r="E466" s="312"/>
      <c r="F466" s="312"/>
      <c r="G466" s="312"/>
      <c r="H466" s="312"/>
      <c r="I466" s="313"/>
      <c r="J466" s="79"/>
      <c r="K466" s="313"/>
    </row>
    <row r="467" spans="2:11" s="52" customFormat="1" x14ac:dyDescent="0.25">
      <c r="B467" s="143"/>
      <c r="C467" s="143"/>
      <c r="D467" s="146"/>
      <c r="E467" s="146"/>
      <c r="F467" s="146"/>
      <c r="G467" s="146"/>
      <c r="H467" s="146"/>
      <c r="I467" s="145"/>
      <c r="J467" s="79"/>
      <c r="K467" s="145"/>
    </row>
    <row r="468" spans="2:11" s="52" customFormat="1" x14ac:dyDescent="0.25">
      <c r="B468" s="144"/>
      <c r="C468" s="144"/>
      <c r="D468" s="312"/>
      <c r="E468" s="312"/>
      <c r="F468" s="312"/>
      <c r="G468" s="312"/>
      <c r="H468" s="312"/>
      <c r="I468" s="313"/>
      <c r="J468" s="79"/>
      <c r="K468" s="313"/>
    </row>
    <row r="469" spans="2:11" s="52" customFormat="1" x14ac:dyDescent="0.25">
      <c r="B469" s="143"/>
      <c r="C469" s="143"/>
      <c r="D469" s="146"/>
      <c r="E469" s="146"/>
      <c r="F469" s="146"/>
      <c r="G469" s="146"/>
      <c r="H469" s="146"/>
      <c r="I469" s="145"/>
      <c r="J469" s="79"/>
      <c r="K469" s="145"/>
    </row>
    <row r="470" spans="2:11" s="52" customFormat="1" x14ac:dyDescent="0.25">
      <c r="B470" s="144"/>
      <c r="C470" s="144"/>
      <c r="D470" s="312"/>
      <c r="E470" s="312"/>
      <c r="F470" s="312"/>
      <c r="G470" s="312"/>
      <c r="H470" s="312"/>
      <c r="I470" s="313"/>
      <c r="J470" s="79"/>
      <c r="K470" s="313"/>
    </row>
    <row r="471" spans="2:11" s="52" customFormat="1" x14ac:dyDescent="0.25">
      <c r="B471" s="143"/>
      <c r="C471" s="143"/>
      <c r="D471" s="146"/>
      <c r="E471" s="146"/>
      <c r="F471" s="146"/>
      <c r="G471" s="146"/>
      <c r="H471" s="146"/>
      <c r="I471" s="145"/>
      <c r="J471" s="79"/>
      <c r="K471" s="145"/>
    </row>
    <row r="472" spans="2:11" s="52" customFormat="1" x14ac:dyDescent="0.25">
      <c r="B472" s="144"/>
      <c r="C472" s="144"/>
      <c r="D472" s="312"/>
      <c r="E472" s="312"/>
      <c r="F472" s="312"/>
      <c r="G472" s="312"/>
      <c r="H472" s="312"/>
      <c r="I472" s="313"/>
      <c r="J472" s="79"/>
      <c r="K472" s="313"/>
    </row>
    <row r="473" spans="2:11" s="52" customFormat="1" x14ac:dyDescent="0.25">
      <c r="B473" s="143"/>
      <c r="C473" s="143"/>
      <c r="D473" s="146"/>
      <c r="E473" s="146"/>
      <c r="F473" s="146"/>
      <c r="G473" s="146"/>
      <c r="H473" s="146"/>
      <c r="I473" s="145"/>
      <c r="J473" s="79"/>
      <c r="K473" s="145"/>
    </row>
    <row r="474" spans="2:11" s="52" customFormat="1" x14ac:dyDescent="0.25">
      <c r="B474" s="144"/>
      <c r="C474" s="144"/>
      <c r="D474" s="312"/>
      <c r="E474" s="312"/>
      <c r="F474" s="312"/>
      <c r="G474" s="312"/>
      <c r="H474" s="312"/>
      <c r="I474" s="313"/>
      <c r="J474" s="79"/>
      <c r="K474" s="313"/>
    </row>
    <row r="475" spans="2:11" s="52" customFormat="1" x14ac:dyDescent="0.25">
      <c r="B475" s="143"/>
      <c r="C475" s="143"/>
      <c r="D475" s="146"/>
      <c r="E475" s="146"/>
      <c r="F475" s="146"/>
      <c r="G475" s="146"/>
      <c r="H475" s="146"/>
      <c r="I475" s="145"/>
      <c r="J475" s="79"/>
      <c r="K475" s="145"/>
    </row>
    <row r="476" spans="2:11" s="52" customFormat="1" x14ac:dyDescent="0.25">
      <c r="B476" s="144"/>
      <c r="C476" s="144"/>
      <c r="D476" s="312"/>
      <c r="E476" s="312"/>
      <c r="F476" s="312"/>
      <c r="G476" s="312"/>
      <c r="H476" s="312"/>
      <c r="I476" s="313"/>
      <c r="J476" s="79"/>
      <c r="K476" s="313"/>
    </row>
    <row r="477" spans="2:11" s="52" customFormat="1" x14ac:dyDescent="0.25">
      <c r="B477" s="143"/>
      <c r="C477" s="143"/>
      <c r="D477" s="146"/>
      <c r="E477" s="146"/>
      <c r="F477" s="146"/>
      <c r="G477" s="146"/>
      <c r="H477" s="146"/>
      <c r="I477" s="145"/>
      <c r="J477" s="79"/>
      <c r="K477" s="145"/>
    </row>
    <row r="478" spans="2:11" s="52" customFormat="1" x14ac:dyDescent="0.25">
      <c r="B478" s="144"/>
      <c r="C478" s="144"/>
      <c r="D478" s="312"/>
      <c r="E478" s="312"/>
      <c r="F478" s="312"/>
      <c r="G478" s="312"/>
      <c r="H478" s="312"/>
      <c r="I478" s="313"/>
      <c r="J478" s="79"/>
      <c r="K478" s="313"/>
    </row>
    <row r="479" spans="2:11" s="52" customFormat="1" x14ac:dyDescent="0.25">
      <c r="B479" s="143"/>
      <c r="C479" s="143"/>
      <c r="D479" s="146"/>
      <c r="E479" s="146"/>
      <c r="F479" s="146"/>
      <c r="G479" s="146"/>
      <c r="H479" s="146"/>
      <c r="I479" s="145"/>
      <c r="J479" s="79"/>
      <c r="K479" s="145"/>
    </row>
    <row r="480" spans="2:11" s="52" customFormat="1" x14ac:dyDescent="0.25">
      <c r="B480" s="144"/>
      <c r="C480" s="144"/>
      <c r="D480" s="312"/>
      <c r="E480" s="312"/>
      <c r="F480" s="312"/>
      <c r="G480" s="312"/>
      <c r="H480" s="312"/>
      <c r="I480" s="313"/>
      <c r="J480" s="79"/>
      <c r="K480" s="313"/>
    </row>
    <row r="481" spans="2:11" s="52" customFormat="1" x14ac:dyDescent="0.25">
      <c r="B481" s="143"/>
      <c r="C481" s="143"/>
      <c r="D481" s="146"/>
      <c r="E481" s="146"/>
      <c r="F481" s="146"/>
      <c r="G481" s="146"/>
      <c r="H481" s="146"/>
      <c r="I481" s="145"/>
      <c r="J481" s="79"/>
      <c r="K481" s="145"/>
    </row>
    <row r="482" spans="2:11" s="52" customFormat="1" x14ac:dyDescent="0.25">
      <c r="B482" s="144"/>
      <c r="C482" s="144"/>
      <c r="D482" s="312"/>
      <c r="E482" s="312"/>
      <c r="F482" s="312"/>
      <c r="G482" s="312"/>
      <c r="H482" s="312"/>
      <c r="I482" s="313"/>
      <c r="J482" s="79"/>
      <c r="K482" s="313"/>
    </row>
    <row r="483" spans="2:11" s="52" customFormat="1" x14ac:dyDescent="0.25">
      <c r="B483" s="143"/>
      <c r="C483" s="143"/>
      <c r="D483" s="146"/>
      <c r="E483" s="146"/>
      <c r="F483" s="146"/>
      <c r="G483" s="146"/>
      <c r="H483" s="146"/>
      <c r="I483" s="145"/>
      <c r="J483" s="79"/>
      <c r="K483" s="145"/>
    </row>
    <row r="484" spans="2:11" s="52" customFormat="1" x14ac:dyDescent="0.25">
      <c r="B484" s="144"/>
      <c r="C484" s="144"/>
      <c r="D484" s="312"/>
      <c r="E484" s="312"/>
      <c r="F484" s="312"/>
      <c r="G484" s="312"/>
      <c r="H484" s="312"/>
      <c r="I484" s="313"/>
      <c r="J484" s="79"/>
      <c r="K484" s="313"/>
    </row>
    <row r="485" spans="2:11" s="52" customFormat="1" x14ac:dyDescent="0.25">
      <c r="B485" s="143"/>
      <c r="C485" s="143"/>
      <c r="D485" s="146"/>
      <c r="E485" s="146"/>
      <c r="F485" s="146"/>
      <c r="G485" s="146"/>
      <c r="H485" s="146"/>
      <c r="I485" s="145"/>
      <c r="J485" s="79"/>
      <c r="K485" s="145"/>
    </row>
    <row r="486" spans="2:11" s="52" customFormat="1" x14ac:dyDescent="0.25">
      <c r="B486" s="144"/>
      <c r="C486" s="144"/>
      <c r="D486" s="312"/>
      <c r="E486" s="312"/>
      <c r="F486" s="312"/>
      <c r="G486" s="312"/>
      <c r="H486" s="312"/>
      <c r="I486" s="313"/>
      <c r="J486" s="79"/>
      <c r="K486" s="313"/>
    </row>
    <row r="487" spans="2:11" s="52" customFormat="1" x14ac:dyDescent="0.25">
      <c r="B487" s="143"/>
      <c r="C487" s="143"/>
      <c r="D487" s="146"/>
      <c r="E487" s="146"/>
      <c r="F487" s="146"/>
      <c r="G487" s="146"/>
      <c r="H487" s="146"/>
      <c r="I487" s="145"/>
      <c r="J487" s="79"/>
      <c r="K487" s="145"/>
    </row>
    <row r="488" spans="2:11" s="52" customFormat="1" x14ac:dyDescent="0.25">
      <c r="B488" s="144"/>
      <c r="C488" s="144"/>
      <c r="D488" s="312"/>
      <c r="E488" s="312"/>
      <c r="F488" s="312"/>
      <c r="G488" s="312"/>
      <c r="H488" s="312"/>
      <c r="I488" s="313"/>
      <c r="J488" s="79"/>
      <c r="K488" s="313"/>
    </row>
    <row r="489" spans="2:11" s="52" customFormat="1" x14ac:dyDescent="0.25">
      <c r="B489" s="143"/>
      <c r="C489" s="143"/>
      <c r="D489" s="146"/>
      <c r="E489" s="146"/>
      <c r="F489" s="146"/>
      <c r="G489" s="146"/>
      <c r="H489" s="146"/>
      <c r="I489" s="145"/>
      <c r="J489" s="79"/>
      <c r="K489" s="145"/>
    </row>
    <row r="490" spans="2:11" s="52" customFormat="1" x14ac:dyDescent="0.25">
      <c r="B490" s="144"/>
      <c r="C490" s="144"/>
      <c r="D490" s="312"/>
      <c r="E490" s="312"/>
      <c r="F490" s="312"/>
      <c r="G490" s="312"/>
      <c r="H490" s="312"/>
      <c r="I490" s="313"/>
      <c r="J490" s="79"/>
      <c r="K490" s="313"/>
    </row>
    <row r="491" spans="2:11" s="52" customFormat="1" x14ac:dyDescent="0.25">
      <c r="B491" s="143"/>
      <c r="C491" s="143"/>
      <c r="D491" s="146"/>
      <c r="E491" s="146"/>
      <c r="F491" s="146"/>
      <c r="G491" s="146"/>
      <c r="H491" s="146"/>
      <c r="I491" s="145"/>
      <c r="J491" s="79"/>
      <c r="K491" s="145"/>
    </row>
    <row r="492" spans="2:11" s="52" customFormat="1" x14ac:dyDescent="0.25">
      <c r="B492" s="144"/>
      <c r="C492" s="144"/>
      <c r="D492" s="312"/>
      <c r="E492" s="312"/>
      <c r="F492" s="312"/>
      <c r="G492" s="312"/>
      <c r="H492" s="312"/>
      <c r="I492" s="313"/>
      <c r="J492" s="79"/>
      <c r="K492" s="313"/>
    </row>
    <row r="493" spans="2:11" s="52" customFormat="1" x14ac:dyDescent="0.25">
      <c r="B493" s="143"/>
      <c r="C493" s="143"/>
      <c r="D493" s="146"/>
      <c r="E493" s="146"/>
      <c r="F493" s="146"/>
      <c r="G493" s="146"/>
      <c r="H493" s="146"/>
      <c r="I493" s="145"/>
      <c r="J493" s="79"/>
      <c r="K493" s="145"/>
    </row>
    <row r="494" spans="2:11" s="52" customFormat="1" x14ac:dyDescent="0.25">
      <c r="B494" s="144"/>
      <c r="C494" s="144"/>
      <c r="D494" s="312"/>
      <c r="E494" s="312"/>
      <c r="F494" s="312"/>
      <c r="G494" s="312"/>
      <c r="H494" s="312"/>
      <c r="I494" s="313"/>
      <c r="J494" s="79"/>
      <c r="K494" s="313"/>
    </row>
    <row r="495" spans="2:11" s="52" customFormat="1" x14ac:dyDescent="0.25">
      <c r="B495" s="143"/>
      <c r="C495" s="143"/>
      <c r="D495" s="146"/>
      <c r="E495" s="146"/>
      <c r="F495" s="146"/>
      <c r="G495" s="146"/>
      <c r="H495" s="146"/>
      <c r="I495" s="145"/>
      <c r="J495" s="79"/>
      <c r="K495" s="145"/>
    </row>
    <row r="496" spans="2:11" s="52" customFormat="1" x14ac:dyDescent="0.25">
      <c r="B496" s="144"/>
      <c r="C496" s="144"/>
      <c r="D496" s="312"/>
      <c r="E496" s="312"/>
      <c r="F496" s="312"/>
      <c r="G496" s="312"/>
      <c r="H496" s="312"/>
      <c r="I496" s="313"/>
      <c r="J496" s="79"/>
      <c r="K496" s="313"/>
    </row>
    <row r="497" spans="2:11" s="52" customFormat="1" x14ac:dyDescent="0.25">
      <c r="B497" s="143"/>
      <c r="C497" s="143"/>
      <c r="D497" s="146"/>
      <c r="E497" s="146"/>
      <c r="F497" s="146"/>
      <c r="G497" s="146"/>
      <c r="H497" s="146"/>
      <c r="I497" s="145"/>
      <c r="J497" s="79"/>
      <c r="K497" s="145"/>
    </row>
    <row r="498" spans="2:11" s="52" customFormat="1" x14ac:dyDescent="0.25">
      <c r="B498" s="144"/>
      <c r="C498" s="144"/>
      <c r="D498" s="312"/>
      <c r="E498" s="312"/>
      <c r="F498" s="312"/>
      <c r="G498" s="312"/>
      <c r="H498" s="312"/>
      <c r="I498" s="313"/>
      <c r="J498" s="79"/>
      <c r="K498" s="313"/>
    </row>
    <row r="499" spans="2:11" s="52" customFormat="1" x14ac:dyDescent="0.25">
      <c r="B499" s="143"/>
      <c r="C499" s="143"/>
      <c r="D499" s="146"/>
      <c r="E499" s="146"/>
      <c r="F499" s="146"/>
      <c r="G499" s="146"/>
      <c r="H499" s="146"/>
      <c r="I499" s="145"/>
      <c r="J499" s="79"/>
      <c r="K499" s="145"/>
    </row>
    <row r="500" spans="2:11" s="52" customFormat="1" x14ac:dyDescent="0.25">
      <c r="B500" s="144"/>
      <c r="C500" s="144"/>
      <c r="D500" s="312"/>
      <c r="E500" s="312"/>
      <c r="F500" s="312"/>
      <c r="G500" s="312"/>
      <c r="H500" s="312"/>
      <c r="I500" s="313"/>
      <c r="J500" s="79"/>
      <c r="K500" s="313"/>
    </row>
    <row r="501" spans="2:11" s="52" customFormat="1" x14ac:dyDescent="0.25">
      <c r="B501" s="143"/>
      <c r="C501" s="143"/>
      <c r="D501" s="146"/>
      <c r="E501" s="146"/>
      <c r="F501" s="146"/>
      <c r="G501" s="146"/>
      <c r="H501" s="146"/>
      <c r="I501" s="145"/>
      <c r="J501" s="79"/>
      <c r="K501" s="145"/>
    </row>
    <row r="502" spans="2:11" s="52" customFormat="1" x14ac:dyDescent="0.25">
      <c r="B502" s="144"/>
      <c r="C502" s="144"/>
      <c r="D502" s="312"/>
      <c r="E502" s="312"/>
      <c r="F502" s="312"/>
      <c r="G502" s="312"/>
      <c r="H502" s="312"/>
      <c r="I502" s="313"/>
      <c r="J502" s="79"/>
      <c r="K502" s="313"/>
    </row>
    <row r="503" spans="2:11" s="52" customFormat="1" x14ac:dyDescent="0.25">
      <c r="B503" s="143"/>
      <c r="C503" s="143"/>
      <c r="D503" s="146"/>
      <c r="E503" s="146"/>
      <c r="F503" s="146"/>
      <c r="G503" s="146"/>
      <c r="H503" s="146"/>
      <c r="I503" s="145"/>
      <c r="J503" s="79"/>
      <c r="K503" s="145"/>
    </row>
    <row r="504" spans="2:11" s="52" customFormat="1" x14ac:dyDescent="0.25">
      <c r="B504" s="144"/>
      <c r="C504" s="144"/>
      <c r="D504" s="312"/>
      <c r="E504" s="312"/>
      <c r="F504" s="312"/>
      <c r="G504" s="312"/>
      <c r="H504" s="312"/>
      <c r="I504" s="313"/>
      <c r="J504" s="79"/>
      <c r="K504" s="313"/>
    </row>
    <row r="505" spans="2:11" s="52" customFormat="1" x14ac:dyDescent="0.25">
      <c r="B505" s="143"/>
      <c r="C505" s="143"/>
      <c r="D505" s="146"/>
      <c r="E505" s="146"/>
      <c r="F505" s="146"/>
      <c r="G505" s="146"/>
      <c r="H505" s="146"/>
      <c r="I505" s="145"/>
      <c r="J505" s="79"/>
      <c r="K505" s="145"/>
    </row>
    <row r="506" spans="2:11" s="52" customFormat="1" x14ac:dyDescent="0.25">
      <c r="B506" s="144"/>
      <c r="C506" s="144"/>
      <c r="D506" s="312"/>
      <c r="E506" s="312"/>
      <c r="F506" s="312"/>
      <c r="G506" s="312"/>
      <c r="H506" s="312"/>
      <c r="I506" s="313"/>
      <c r="J506" s="79"/>
      <c r="K506" s="313"/>
    </row>
    <row r="507" spans="2:11" s="52" customFormat="1" x14ac:dyDescent="0.25">
      <c r="B507" s="143"/>
      <c r="C507" s="143"/>
      <c r="D507" s="146"/>
      <c r="E507" s="146"/>
      <c r="F507" s="146"/>
      <c r="G507" s="146"/>
      <c r="H507" s="146"/>
      <c r="I507" s="145"/>
      <c r="J507" s="79"/>
      <c r="K507" s="145"/>
    </row>
    <row r="508" spans="2:11" s="52" customFormat="1" x14ac:dyDescent="0.25">
      <c r="B508" s="144"/>
      <c r="C508" s="144"/>
      <c r="D508" s="312"/>
      <c r="E508" s="312"/>
      <c r="F508" s="312"/>
      <c r="G508" s="312"/>
      <c r="H508" s="312"/>
      <c r="I508" s="313"/>
      <c r="J508" s="79"/>
      <c r="K508" s="313"/>
    </row>
    <row r="509" spans="2:11" s="52" customFormat="1" x14ac:dyDescent="0.25">
      <c r="B509" s="143"/>
      <c r="C509" s="143"/>
      <c r="D509" s="146"/>
      <c r="E509" s="146"/>
      <c r="F509" s="146"/>
      <c r="G509" s="146"/>
      <c r="H509" s="146"/>
      <c r="I509" s="145"/>
      <c r="J509" s="79"/>
      <c r="K509" s="145"/>
    </row>
    <row r="510" spans="2:11" s="52" customFormat="1" x14ac:dyDescent="0.25">
      <c r="B510" s="144"/>
      <c r="C510" s="144"/>
      <c r="D510" s="312"/>
      <c r="E510" s="312"/>
      <c r="F510" s="312"/>
      <c r="G510" s="312"/>
      <c r="H510" s="312"/>
      <c r="I510" s="313"/>
      <c r="J510" s="79"/>
      <c r="K510" s="313"/>
    </row>
    <row r="511" spans="2:11" s="52" customFormat="1" x14ac:dyDescent="0.25">
      <c r="B511" s="143"/>
      <c r="C511" s="143"/>
      <c r="D511" s="146"/>
      <c r="E511" s="146"/>
      <c r="F511" s="146"/>
      <c r="G511" s="146"/>
      <c r="H511" s="146"/>
      <c r="I511" s="145"/>
      <c r="J511" s="79"/>
      <c r="K511" s="145"/>
    </row>
    <row r="512" spans="2:11" s="52" customFormat="1" x14ac:dyDescent="0.25">
      <c r="B512" s="144"/>
      <c r="C512" s="144"/>
      <c r="D512" s="312"/>
      <c r="E512" s="312"/>
      <c r="F512" s="312"/>
      <c r="G512" s="312"/>
      <c r="H512" s="312"/>
      <c r="I512" s="313"/>
      <c r="J512" s="79"/>
      <c r="K512" s="313"/>
    </row>
    <row r="513" spans="2:11" s="52" customFormat="1" x14ac:dyDescent="0.25">
      <c r="B513" s="143"/>
      <c r="C513" s="143"/>
      <c r="D513" s="146"/>
      <c r="E513" s="146"/>
      <c r="F513" s="146"/>
      <c r="G513" s="146"/>
      <c r="H513" s="146"/>
      <c r="I513" s="145"/>
      <c r="J513" s="79"/>
      <c r="K513" s="145"/>
    </row>
    <row r="514" spans="2:11" s="52" customFormat="1" x14ac:dyDescent="0.25">
      <c r="B514" s="144"/>
      <c r="C514" s="144"/>
      <c r="D514" s="312"/>
      <c r="E514" s="312"/>
      <c r="F514" s="312"/>
      <c r="G514" s="312"/>
      <c r="H514" s="312"/>
      <c r="I514" s="313"/>
      <c r="J514" s="79"/>
      <c r="K514" s="313"/>
    </row>
    <row r="515" spans="2:11" s="52" customFormat="1" x14ac:dyDescent="0.25">
      <c r="B515" s="143"/>
      <c r="C515" s="143"/>
      <c r="D515" s="146"/>
      <c r="E515" s="146"/>
      <c r="F515" s="146"/>
      <c r="G515" s="146"/>
      <c r="H515" s="146"/>
      <c r="I515" s="145"/>
      <c r="J515" s="79"/>
      <c r="K515" s="145"/>
    </row>
    <row r="516" spans="2:11" s="52" customFormat="1" x14ac:dyDescent="0.25">
      <c r="B516" s="144"/>
      <c r="C516" s="144"/>
      <c r="D516" s="312"/>
      <c r="E516" s="312"/>
      <c r="F516" s="312"/>
      <c r="G516" s="312"/>
      <c r="H516" s="312"/>
      <c r="I516" s="313"/>
      <c r="J516" s="79"/>
      <c r="K516" s="313"/>
    </row>
    <row r="517" spans="2:11" s="52" customFormat="1" x14ac:dyDescent="0.25">
      <c r="B517" s="143"/>
      <c r="C517" s="143"/>
      <c r="D517" s="146"/>
      <c r="E517" s="146"/>
      <c r="F517" s="146"/>
      <c r="G517" s="146"/>
      <c r="H517" s="146"/>
      <c r="I517" s="145"/>
      <c r="J517" s="79"/>
      <c r="K517" s="145"/>
    </row>
    <row r="518" spans="2:11" s="52" customFormat="1" x14ac:dyDescent="0.25">
      <c r="B518" s="144"/>
      <c r="C518" s="144"/>
      <c r="D518" s="312"/>
      <c r="E518" s="312"/>
      <c r="F518" s="312"/>
      <c r="G518" s="312"/>
      <c r="H518" s="312"/>
      <c r="I518" s="313"/>
      <c r="J518" s="79"/>
      <c r="K518" s="313"/>
    </row>
    <row r="519" spans="2:11" s="52" customFormat="1" x14ac:dyDescent="0.25">
      <c r="B519" s="143"/>
      <c r="C519" s="143"/>
      <c r="D519" s="146"/>
      <c r="E519" s="146"/>
      <c r="F519" s="146"/>
      <c r="G519" s="146"/>
      <c r="H519" s="146"/>
      <c r="I519" s="145"/>
      <c r="J519" s="79"/>
      <c r="K519" s="145"/>
    </row>
    <row r="520" spans="2:11" s="52" customFormat="1" x14ac:dyDescent="0.25">
      <c r="B520" s="144"/>
      <c r="C520" s="144"/>
      <c r="D520" s="312"/>
      <c r="E520" s="312"/>
      <c r="F520" s="312"/>
      <c r="G520" s="312"/>
      <c r="H520" s="312"/>
      <c r="I520" s="313"/>
      <c r="J520" s="79"/>
      <c r="K520" s="313"/>
    </row>
    <row r="521" spans="2:11" s="52" customFormat="1" x14ac:dyDescent="0.25">
      <c r="B521" s="143"/>
      <c r="C521" s="143"/>
      <c r="D521" s="146"/>
      <c r="E521" s="146"/>
      <c r="F521" s="146"/>
      <c r="G521" s="146"/>
      <c r="H521" s="146"/>
      <c r="I521" s="145"/>
      <c r="J521" s="79"/>
      <c r="K521" s="145"/>
    </row>
    <row r="522" spans="2:11" s="52" customFormat="1" x14ac:dyDescent="0.25">
      <c r="B522" s="144"/>
      <c r="C522" s="144"/>
      <c r="D522" s="312"/>
      <c r="E522" s="312"/>
      <c r="F522" s="312"/>
      <c r="G522" s="312"/>
      <c r="H522" s="312"/>
      <c r="I522" s="313"/>
      <c r="J522" s="79"/>
      <c r="K522" s="313"/>
    </row>
    <row r="523" spans="2:11" s="52" customFormat="1" x14ac:dyDescent="0.25">
      <c r="B523" s="143"/>
      <c r="C523" s="143"/>
      <c r="D523" s="146"/>
      <c r="E523" s="146"/>
      <c r="F523" s="146"/>
      <c r="G523" s="146"/>
      <c r="H523" s="146"/>
      <c r="I523" s="145"/>
      <c r="J523" s="79"/>
      <c r="K523" s="145"/>
    </row>
    <row r="524" spans="2:11" s="52" customFormat="1" x14ac:dyDescent="0.25">
      <c r="B524" s="144"/>
      <c r="C524" s="144"/>
      <c r="D524" s="312"/>
      <c r="E524" s="312"/>
      <c r="F524" s="312"/>
      <c r="G524" s="312"/>
      <c r="H524" s="312"/>
      <c r="I524" s="313"/>
      <c r="J524" s="79"/>
      <c r="K524" s="313"/>
    </row>
    <row r="525" spans="2:11" s="52" customFormat="1" x14ac:dyDescent="0.25">
      <c r="B525" s="143"/>
      <c r="C525" s="143"/>
      <c r="D525" s="146"/>
      <c r="E525" s="146"/>
      <c r="F525" s="146"/>
      <c r="G525" s="146"/>
      <c r="H525" s="146"/>
      <c r="I525" s="145"/>
      <c r="J525" s="79"/>
      <c r="K525" s="145"/>
    </row>
    <row r="526" spans="2:11" s="52" customFormat="1" x14ac:dyDescent="0.25">
      <c r="B526" s="144"/>
      <c r="C526" s="144"/>
      <c r="D526" s="312"/>
      <c r="E526" s="312"/>
      <c r="F526" s="312"/>
      <c r="G526" s="312"/>
      <c r="H526" s="312"/>
      <c r="I526" s="313"/>
      <c r="J526" s="79"/>
      <c r="K526" s="313"/>
    </row>
    <row r="527" spans="2:11" s="52" customFormat="1" x14ac:dyDescent="0.25">
      <c r="B527" s="143"/>
      <c r="C527" s="143"/>
      <c r="D527" s="146"/>
      <c r="E527" s="146"/>
      <c r="F527" s="146"/>
      <c r="G527" s="146"/>
      <c r="H527" s="146"/>
      <c r="I527" s="145"/>
      <c r="J527" s="79"/>
      <c r="K527" s="145"/>
    </row>
    <row r="528" spans="2:11" s="52" customFormat="1" x14ac:dyDescent="0.25">
      <c r="B528" s="144"/>
      <c r="C528" s="144"/>
      <c r="D528" s="312"/>
      <c r="E528" s="312"/>
      <c r="F528" s="312"/>
      <c r="G528" s="312"/>
      <c r="H528" s="312"/>
      <c r="I528" s="313"/>
      <c r="J528" s="79"/>
      <c r="K528" s="313"/>
    </row>
    <row r="529" spans="2:11" s="52" customFormat="1" x14ac:dyDescent="0.25">
      <c r="B529" s="143"/>
      <c r="C529" s="143"/>
      <c r="D529" s="146"/>
      <c r="E529" s="146"/>
      <c r="F529" s="146"/>
      <c r="G529" s="146"/>
      <c r="H529" s="146"/>
      <c r="I529" s="145"/>
      <c r="J529" s="79"/>
      <c r="K529" s="145"/>
    </row>
    <row r="530" spans="2:11" s="52" customFormat="1" x14ac:dyDescent="0.25">
      <c r="B530" s="144"/>
      <c r="C530" s="144"/>
      <c r="D530" s="312"/>
      <c r="E530" s="312"/>
      <c r="F530" s="312"/>
      <c r="G530" s="312"/>
      <c r="H530" s="312"/>
      <c r="I530" s="313"/>
      <c r="J530" s="79"/>
      <c r="K530" s="313"/>
    </row>
    <row r="531" spans="2:11" s="52" customFormat="1" x14ac:dyDescent="0.25">
      <c r="B531" s="143"/>
      <c r="C531" s="143"/>
      <c r="D531" s="146"/>
      <c r="E531" s="146"/>
      <c r="F531" s="146"/>
      <c r="G531" s="146"/>
      <c r="H531" s="146"/>
      <c r="I531" s="145"/>
      <c r="J531" s="79"/>
      <c r="K531" s="145"/>
    </row>
    <row r="532" spans="2:11" s="52" customFormat="1" x14ac:dyDescent="0.25">
      <c r="B532" s="144"/>
      <c r="C532" s="144"/>
      <c r="D532" s="312"/>
      <c r="E532" s="312"/>
      <c r="F532" s="312"/>
      <c r="G532" s="312"/>
      <c r="H532" s="312"/>
      <c r="I532" s="313"/>
      <c r="J532" s="79"/>
      <c r="K532" s="313"/>
    </row>
    <row r="533" spans="2:11" s="52" customFormat="1" x14ac:dyDescent="0.25">
      <c r="B533" s="143"/>
      <c r="C533" s="143"/>
      <c r="D533" s="146"/>
      <c r="E533" s="146"/>
      <c r="F533" s="146"/>
      <c r="G533" s="146"/>
      <c r="H533" s="146"/>
      <c r="I533" s="145"/>
      <c r="J533" s="79"/>
      <c r="K533" s="145"/>
    </row>
    <row r="534" spans="2:11" s="52" customFormat="1" x14ac:dyDescent="0.25">
      <c r="B534" s="144"/>
      <c r="C534" s="144"/>
      <c r="D534" s="312"/>
      <c r="E534" s="312"/>
      <c r="F534" s="312"/>
      <c r="G534" s="312"/>
      <c r="H534" s="312"/>
      <c r="I534" s="313"/>
      <c r="J534" s="79"/>
      <c r="K534" s="313"/>
    </row>
    <row r="535" spans="2:11" s="52" customFormat="1" x14ac:dyDescent="0.25">
      <c r="B535" s="143"/>
      <c r="C535" s="143"/>
      <c r="D535" s="146"/>
      <c r="E535" s="146"/>
      <c r="F535" s="146"/>
      <c r="G535" s="146"/>
      <c r="H535" s="146"/>
      <c r="I535" s="145"/>
      <c r="J535" s="79"/>
      <c r="K535" s="145"/>
    </row>
    <row r="536" spans="2:11" s="52" customFormat="1" x14ac:dyDescent="0.25">
      <c r="B536" s="144"/>
      <c r="C536" s="144"/>
      <c r="D536" s="312"/>
      <c r="E536" s="312"/>
      <c r="F536" s="312"/>
      <c r="G536" s="312"/>
      <c r="H536" s="312"/>
      <c r="I536" s="313"/>
      <c r="J536" s="79"/>
      <c r="K536" s="313"/>
    </row>
    <row r="537" spans="2:11" s="52" customFormat="1" x14ac:dyDescent="0.25">
      <c r="B537" s="143"/>
      <c r="C537" s="143"/>
      <c r="D537" s="146"/>
      <c r="E537" s="146"/>
      <c r="F537" s="146"/>
      <c r="G537" s="146"/>
      <c r="H537" s="146"/>
      <c r="I537" s="145"/>
      <c r="J537" s="79"/>
      <c r="K537" s="145"/>
    </row>
    <row r="538" spans="2:11" s="52" customFormat="1" x14ac:dyDescent="0.25">
      <c r="B538" s="144"/>
      <c r="C538" s="144"/>
      <c r="D538" s="312"/>
      <c r="E538" s="312"/>
      <c r="F538" s="312"/>
      <c r="G538" s="312"/>
      <c r="H538" s="312"/>
      <c r="I538" s="313"/>
      <c r="J538" s="79"/>
      <c r="K538" s="313"/>
    </row>
    <row r="539" spans="2:11" s="52" customFormat="1" x14ac:dyDescent="0.25">
      <c r="B539" s="143"/>
      <c r="C539" s="143"/>
      <c r="D539" s="146"/>
      <c r="E539" s="146"/>
      <c r="F539" s="146"/>
      <c r="G539" s="146"/>
      <c r="H539" s="146"/>
      <c r="I539" s="145"/>
      <c r="J539" s="79"/>
      <c r="K539" s="145"/>
    </row>
    <row r="540" spans="2:11" s="52" customFormat="1" x14ac:dyDescent="0.25">
      <c r="B540" s="144"/>
      <c r="C540" s="144"/>
      <c r="D540" s="312"/>
      <c r="E540" s="312"/>
      <c r="F540" s="312"/>
      <c r="G540" s="312"/>
      <c r="H540" s="312"/>
      <c r="I540" s="313"/>
      <c r="J540" s="79"/>
      <c r="K540" s="313"/>
    </row>
    <row r="541" spans="2:11" s="52" customFormat="1" x14ac:dyDescent="0.25">
      <c r="B541" s="143"/>
      <c r="C541" s="143"/>
      <c r="D541" s="146"/>
      <c r="E541" s="146"/>
      <c r="F541" s="146"/>
      <c r="G541" s="146"/>
      <c r="H541" s="146"/>
      <c r="I541" s="145"/>
      <c r="J541" s="79"/>
      <c r="K541" s="145"/>
    </row>
    <row r="542" spans="2:11" s="52" customFormat="1" x14ac:dyDescent="0.25">
      <c r="B542" s="144"/>
      <c r="C542" s="144"/>
      <c r="D542" s="312"/>
      <c r="E542" s="312"/>
      <c r="F542" s="312"/>
      <c r="G542" s="312"/>
      <c r="H542" s="312"/>
      <c r="I542" s="313"/>
      <c r="J542" s="79"/>
      <c r="K542" s="313"/>
    </row>
    <row r="543" spans="2:11" s="52" customFormat="1" x14ac:dyDescent="0.25">
      <c r="B543" s="143"/>
      <c r="C543" s="143"/>
      <c r="D543" s="146"/>
      <c r="E543" s="146"/>
      <c r="F543" s="146"/>
      <c r="G543" s="146"/>
      <c r="H543" s="146"/>
      <c r="I543" s="145"/>
      <c r="J543" s="79"/>
      <c r="K543" s="145"/>
    </row>
    <row r="544" spans="2:11" s="52" customFormat="1" x14ac:dyDescent="0.25">
      <c r="B544" s="144"/>
      <c r="C544" s="144"/>
      <c r="D544" s="312"/>
      <c r="E544" s="312"/>
      <c r="F544" s="312"/>
      <c r="G544" s="312"/>
      <c r="H544" s="312"/>
      <c r="I544" s="313"/>
      <c r="J544" s="79"/>
      <c r="K544" s="313"/>
    </row>
    <row r="545" spans="2:11" s="52" customFormat="1" x14ac:dyDescent="0.25">
      <c r="B545" s="143"/>
      <c r="C545" s="143"/>
      <c r="D545" s="146"/>
      <c r="E545" s="146"/>
      <c r="F545" s="146"/>
      <c r="G545" s="146"/>
      <c r="H545" s="146"/>
      <c r="I545" s="145"/>
      <c r="J545" s="79"/>
      <c r="K545" s="145"/>
    </row>
    <row r="546" spans="2:11" s="52" customFormat="1" x14ac:dyDescent="0.25">
      <c r="B546" s="144"/>
      <c r="C546" s="144"/>
      <c r="D546" s="312"/>
      <c r="E546" s="312"/>
      <c r="F546" s="312"/>
      <c r="G546" s="312"/>
      <c r="H546" s="312"/>
      <c r="I546" s="313"/>
      <c r="J546" s="79"/>
      <c r="K546" s="313"/>
    </row>
    <row r="547" spans="2:11" s="52" customFormat="1" x14ac:dyDescent="0.25">
      <c r="B547" s="143"/>
      <c r="C547" s="143"/>
      <c r="D547" s="146"/>
      <c r="E547" s="146"/>
      <c r="F547" s="146"/>
      <c r="G547" s="146"/>
      <c r="H547" s="146"/>
      <c r="I547" s="145"/>
      <c r="J547" s="79"/>
      <c r="K547" s="145"/>
    </row>
    <row r="548" spans="2:11" s="52" customFormat="1" x14ac:dyDescent="0.25">
      <c r="B548" s="144"/>
      <c r="C548" s="144"/>
      <c r="D548" s="312"/>
      <c r="E548" s="312"/>
      <c r="F548" s="312"/>
      <c r="G548" s="312"/>
      <c r="H548" s="312"/>
      <c r="I548" s="313"/>
      <c r="J548" s="79"/>
      <c r="K548" s="313"/>
    </row>
    <row r="549" spans="2:11" s="52" customFormat="1" x14ac:dyDescent="0.25">
      <c r="B549" s="143"/>
      <c r="C549" s="143"/>
      <c r="D549" s="146"/>
      <c r="E549" s="146"/>
      <c r="F549" s="146"/>
      <c r="G549" s="146"/>
      <c r="H549" s="146"/>
      <c r="I549" s="145"/>
      <c r="J549" s="79"/>
      <c r="K549" s="145"/>
    </row>
    <row r="550" spans="2:11" s="52" customFormat="1" x14ac:dyDescent="0.25">
      <c r="B550" s="144"/>
      <c r="C550" s="144"/>
      <c r="D550" s="312"/>
      <c r="E550" s="312"/>
      <c r="F550" s="312"/>
      <c r="G550" s="312"/>
      <c r="H550" s="312"/>
      <c r="I550" s="313"/>
      <c r="J550" s="79"/>
      <c r="K550" s="313"/>
    </row>
    <row r="551" spans="2:11" s="52" customFormat="1" x14ac:dyDescent="0.25">
      <c r="B551" s="143"/>
      <c r="C551" s="143"/>
      <c r="D551" s="146"/>
      <c r="E551" s="146"/>
      <c r="F551" s="146"/>
      <c r="G551" s="146"/>
      <c r="H551" s="146"/>
      <c r="I551" s="145"/>
      <c r="J551" s="79"/>
      <c r="K551" s="145"/>
    </row>
    <row r="552" spans="2:11" s="52" customFormat="1" x14ac:dyDescent="0.25">
      <c r="B552" s="144"/>
      <c r="C552" s="144"/>
      <c r="D552" s="312"/>
      <c r="E552" s="312"/>
      <c r="F552" s="312"/>
      <c r="G552" s="312"/>
      <c r="H552" s="312"/>
      <c r="I552" s="313"/>
      <c r="J552" s="79"/>
      <c r="K552" s="313"/>
    </row>
    <row r="553" spans="2:11" s="52" customFormat="1" x14ac:dyDescent="0.25">
      <c r="B553" s="143"/>
      <c r="C553" s="143"/>
      <c r="D553" s="146"/>
      <c r="E553" s="146"/>
      <c r="F553" s="146"/>
      <c r="G553" s="146"/>
      <c r="H553" s="146"/>
      <c r="I553" s="145"/>
      <c r="J553" s="79"/>
      <c r="K553" s="145"/>
    </row>
    <row r="554" spans="2:11" s="52" customFormat="1" x14ac:dyDescent="0.25">
      <c r="B554" s="144"/>
      <c r="C554" s="144"/>
      <c r="D554" s="312"/>
      <c r="E554" s="312"/>
      <c r="F554" s="312"/>
      <c r="G554" s="312"/>
      <c r="H554" s="312"/>
      <c r="I554" s="313"/>
      <c r="J554" s="79"/>
      <c r="K554" s="313"/>
    </row>
    <row r="555" spans="2:11" s="52" customFormat="1" x14ac:dyDescent="0.25">
      <c r="B555" s="143"/>
      <c r="C555" s="143"/>
      <c r="D555" s="146"/>
      <c r="E555" s="146"/>
      <c r="F555" s="146"/>
      <c r="G555" s="146"/>
      <c r="H555" s="146"/>
      <c r="I555" s="145"/>
      <c r="J555" s="79"/>
      <c r="K555" s="145"/>
    </row>
    <row r="556" spans="2:11" s="52" customFormat="1" x14ac:dyDescent="0.25">
      <c r="B556" s="144"/>
      <c r="C556" s="144"/>
      <c r="D556" s="312"/>
      <c r="E556" s="312"/>
      <c r="F556" s="312"/>
      <c r="G556" s="312"/>
      <c r="H556" s="312"/>
      <c r="I556" s="313"/>
      <c r="J556" s="79"/>
      <c r="K556" s="313"/>
    </row>
    <row r="557" spans="2:11" s="52" customFormat="1" x14ac:dyDescent="0.25">
      <c r="B557" s="143"/>
      <c r="C557" s="143"/>
      <c r="D557" s="146"/>
      <c r="E557" s="146"/>
      <c r="F557" s="146"/>
      <c r="G557" s="146"/>
      <c r="H557" s="146"/>
      <c r="I557" s="145"/>
      <c r="J557" s="79"/>
      <c r="K557" s="145"/>
    </row>
    <row r="558" spans="2:11" s="52" customFormat="1" x14ac:dyDescent="0.25">
      <c r="B558" s="144"/>
      <c r="C558" s="144"/>
      <c r="D558" s="312"/>
      <c r="E558" s="312"/>
      <c r="F558" s="312"/>
      <c r="G558" s="312"/>
      <c r="H558" s="312"/>
      <c r="I558" s="313"/>
      <c r="J558" s="79"/>
      <c r="K558" s="313"/>
    </row>
    <row r="559" spans="2:11" s="52" customFormat="1" x14ac:dyDescent="0.25">
      <c r="B559" s="143"/>
      <c r="C559" s="143"/>
      <c r="D559" s="146"/>
      <c r="E559" s="146"/>
      <c r="F559" s="146"/>
      <c r="G559" s="146"/>
      <c r="H559" s="146"/>
      <c r="I559" s="145"/>
      <c r="J559" s="79"/>
      <c r="K559" s="145"/>
    </row>
    <row r="560" spans="2:11" s="52" customFormat="1" x14ac:dyDescent="0.25">
      <c r="B560" s="144"/>
      <c r="C560" s="144"/>
      <c r="D560" s="312"/>
      <c r="E560" s="312"/>
      <c r="F560" s="312"/>
      <c r="G560" s="312"/>
      <c r="H560" s="312"/>
      <c r="I560" s="313"/>
      <c r="J560" s="79"/>
      <c r="K560" s="313"/>
    </row>
    <row r="561" spans="2:11" s="52" customFormat="1" x14ac:dyDescent="0.25">
      <c r="B561" s="143"/>
      <c r="C561" s="143"/>
      <c r="D561" s="146"/>
      <c r="E561" s="146"/>
      <c r="F561" s="146"/>
      <c r="G561" s="146"/>
      <c r="H561" s="146"/>
      <c r="I561" s="145"/>
      <c r="J561" s="79"/>
      <c r="K561" s="145"/>
    </row>
    <row r="562" spans="2:11" s="52" customFormat="1" x14ac:dyDescent="0.25">
      <c r="B562" s="144"/>
      <c r="C562" s="144"/>
      <c r="D562" s="312"/>
      <c r="E562" s="312"/>
      <c r="F562" s="312"/>
      <c r="G562" s="312"/>
      <c r="H562" s="312"/>
      <c r="I562" s="313"/>
      <c r="J562" s="79"/>
      <c r="K562" s="313"/>
    </row>
    <row r="563" spans="2:11" s="52" customFormat="1" x14ac:dyDescent="0.25">
      <c r="B563" s="143"/>
      <c r="C563" s="143"/>
      <c r="D563" s="146"/>
      <c r="E563" s="146"/>
      <c r="F563" s="146"/>
      <c r="G563" s="146"/>
      <c r="H563" s="146"/>
      <c r="I563" s="145"/>
      <c r="J563" s="79"/>
      <c r="K563" s="145"/>
    </row>
    <row r="564" spans="2:11" s="52" customFormat="1" x14ac:dyDescent="0.25">
      <c r="B564" s="144"/>
      <c r="C564" s="144"/>
      <c r="D564" s="312"/>
      <c r="E564" s="312"/>
      <c r="F564" s="312"/>
      <c r="G564" s="312"/>
      <c r="H564" s="312"/>
      <c r="I564" s="313"/>
      <c r="J564" s="79"/>
      <c r="K564" s="313"/>
    </row>
    <row r="565" spans="2:11" s="52" customFormat="1" x14ac:dyDescent="0.25">
      <c r="B565" s="143"/>
      <c r="C565" s="143"/>
      <c r="D565" s="146"/>
      <c r="E565" s="146"/>
      <c r="F565" s="146"/>
      <c r="G565" s="146"/>
      <c r="H565" s="146"/>
      <c r="I565" s="145"/>
      <c r="J565" s="79"/>
      <c r="K565" s="145"/>
    </row>
    <row r="566" spans="2:11" s="52" customFormat="1" x14ac:dyDescent="0.25">
      <c r="B566" s="144"/>
      <c r="C566" s="144"/>
      <c r="D566" s="312"/>
      <c r="E566" s="312"/>
      <c r="F566" s="312"/>
      <c r="G566" s="312"/>
      <c r="H566" s="312"/>
      <c r="I566" s="313"/>
      <c r="J566" s="79"/>
      <c r="K566" s="313"/>
    </row>
    <row r="567" spans="2:11" s="52" customFormat="1" x14ac:dyDescent="0.25">
      <c r="B567" s="143"/>
      <c r="C567" s="143"/>
      <c r="D567" s="146"/>
      <c r="E567" s="146"/>
      <c r="F567" s="146"/>
      <c r="G567" s="146"/>
      <c r="H567" s="146"/>
      <c r="I567" s="145"/>
      <c r="J567" s="79"/>
      <c r="K567" s="145"/>
    </row>
    <row r="568" spans="2:11" s="52" customFormat="1" x14ac:dyDescent="0.25">
      <c r="B568" s="144"/>
      <c r="C568" s="144"/>
      <c r="D568" s="312"/>
      <c r="E568" s="312"/>
      <c r="F568" s="312"/>
      <c r="G568" s="312"/>
      <c r="H568" s="312"/>
      <c r="I568" s="313"/>
      <c r="J568" s="79"/>
      <c r="K568" s="313"/>
    </row>
    <row r="569" spans="2:11" s="52" customFormat="1" x14ac:dyDescent="0.25">
      <c r="B569" s="143"/>
      <c r="C569" s="143"/>
      <c r="D569" s="146"/>
      <c r="E569" s="146"/>
      <c r="F569" s="146"/>
      <c r="G569" s="146"/>
      <c r="H569" s="146"/>
      <c r="I569" s="145"/>
      <c r="J569" s="79"/>
      <c r="K569" s="145"/>
    </row>
    <row r="570" spans="2:11" s="52" customFormat="1" x14ac:dyDescent="0.25">
      <c r="B570" s="144"/>
      <c r="C570" s="144"/>
      <c r="D570" s="312"/>
      <c r="E570" s="312"/>
      <c r="F570" s="312"/>
      <c r="G570" s="312"/>
      <c r="H570" s="312"/>
      <c r="I570" s="313"/>
      <c r="J570" s="79"/>
      <c r="K570" s="313"/>
    </row>
    <row r="571" spans="2:11" s="52" customFormat="1" x14ac:dyDescent="0.25">
      <c r="B571" s="143"/>
      <c r="C571" s="143"/>
      <c r="D571" s="146"/>
      <c r="E571" s="146"/>
      <c r="F571" s="146"/>
      <c r="G571" s="146"/>
      <c r="H571" s="146"/>
      <c r="I571" s="145"/>
      <c r="J571" s="79"/>
      <c r="K571" s="145"/>
    </row>
    <row r="572" spans="2:11" s="52" customFormat="1" x14ac:dyDescent="0.25">
      <c r="B572" s="144"/>
      <c r="C572" s="144"/>
      <c r="D572" s="312"/>
      <c r="E572" s="312"/>
      <c r="F572" s="312"/>
      <c r="G572" s="312"/>
      <c r="H572" s="312"/>
      <c r="I572" s="313"/>
      <c r="J572" s="79"/>
      <c r="K572" s="313"/>
    </row>
    <row r="573" spans="2:11" s="52" customFormat="1" x14ac:dyDescent="0.25">
      <c r="B573" s="143"/>
      <c r="C573" s="143"/>
      <c r="D573" s="146"/>
      <c r="E573" s="146"/>
      <c r="F573" s="146"/>
      <c r="G573" s="146"/>
      <c r="H573" s="146"/>
      <c r="I573" s="145"/>
      <c r="J573" s="79"/>
      <c r="K573" s="145"/>
    </row>
    <row r="574" spans="2:11" s="52" customFormat="1" x14ac:dyDescent="0.25">
      <c r="B574" s="144"/>
      <c r="C574" s="144"/>
      <c r="D574" s="312"/>
      <c r="E574" s="312"/>
      <c r="F574" s="312"/>
      <c r="G574" s="312"/>
      <c r="H574" s="312"/>
      <c r="I574" s="313"/>
      <c r="J574" s="79"/>
      <c r="K574" s="313"/>
    </row>
    <row r="575" spans="2:11" s="52" customFormat="1" x14ac:dyDescent="0.25">
      <c r="B575" s="143"/>
      <c r="C575" s="143"/>
      <c r="D575" s="146"/>
      <c r="E575" s="146"/>
      <c r="F575" s="146"/>
      <c r="G575" s="146"/>
      <c r="H575" s="146"/>
      <c r="I575" s="145"/>
      <c r="J575" s="79"/>
      <c r="K575" s="145"/>
    </row>
    <row r="576" spans="2:11" s="52" customFormat="1" x14ac:dyDescent="0.25">
      <c r="B576" s="144"/>
      <c r="C576" s="144"/>
      <c r="D576" s="312"/>
      <c r="E576" s="312"/>
      <c r="F576" s="312"/>
      <c r="G576" s="312"/>
      <c r="H576" s="312"/>
      <c r="I576" s="313"/>
      <c r="J576" s="79"/>
      <c r="K576" s="313"/>
    </row>
    <row r="577" spans="2:11" s="52" customFormat="1" x14ac:dyDescent="0.25">
      <c r="B577" s="143"/>
      <c r="C577" s="143"/>
      <c r="D577" s="146"/>
      <c r="E577" s="146"/>
      <c r="F577" s="146"/>
      <c r="G577" s="146"/>
      <c r="H577" s="146"/>
      <c r="I577" s="145"/>
      <c r="J577" s="79"/>
      <c r="K577" s="145"/>
    </row>
    <row r="578" spans="2:11" s="52" customFormat="1" x14ac:dyDescent="0.25">
      <c r="B578" s="144"/>
      <c r="C578" s="144"/>
      <c r="D578" s="312"/>
      <c r="E578" s="312"/>
      <c r="F578" s="312"/>
      <c r="G578" s="312"/>
      <c r="H578" s="312"/>
      <c r="I578" s="313"/>
      <c r="J578" s="79"/>
      <c r="K578" s="313"/>
    </row>
    <row r="579" spans="2:11" s="52" customFormat="1" x14ac:dyDescent="0.25">
      <c r="B579" s="143"/>
      <c r="C579" s="143"/>
      <c r="D579" s="146"/>
      <c r="E579" s="146"/>
      <c r="F579" s="146"/>
      <c r="G579" s="146"/>
      <c r="H579" s="146"/>
      <c r="I579" s="145"/>
      <c r="J579" s="79"/>
      <c r="K579" s="145"/>
    </row>
    <row r="580" spans="2:11" s="52" customFormat="1" x14ac:dyDescent="0.25">
      <c r="B580" s="144"/>
      <c r="C580" s="144"/>
      <c r="D580" s="312"/>
      <c r="E580" s="312"/>
      <c r="F580" s="312"/>
      <c r="G580" s="312"/>
      <c r="H580" s="312"/>
      <c r="I580" s="313"/>
      <c r="J580" s="79"/>
      <c r="K580" s="313"/>
    </row>
    <row r="581" spans="2:11" s="52" customFormat="1" x14ac:dyDescent="0.25">
      <c r="B581" s="143"/>
      <c r="C581" s="143"/>
      <c r="D581" s="146"/>
      <c r="E581" s="146"/>
      <c r="F581" s="146"/>
      <c r="G581" s="146"/>
      <c r="H581" s="146"/>
      <c r="I581" s="145"/>
      <c r="J581" s="79"/>
      <c r="K581" s="145"/>
    </row>
    <row r="582" spans="2:11" s="52" customFormat="1" x14ac:dyDescent="0.25">
      <c r="B582" s="144"/>
      <c r="C582" s="144"/>
      <c r="D582" s="312"/>
      <c r="E582" s="312"/>
      <c r="F582" s="312"/>
      <c r="G582" s="312"/>
      <c r="H582" s="312"/>
      <c r="I582" s="313"/>
      <c r="J582" s="79"/>
      <c r="K582" s="313"/>
    </row>
    <row r="583" spans="2:11" s="52" customFormat="1" x14ac:dyDescent="0.25">
      <c r="B583" s="143"/>
      <c r="C583" s="143"/>
      <c r="D583" s="146"/>
      <c r="E583" s="146"/>
      <c r="F583" s="146"/>
      <c r="G583" s="146"/>
      <c r="H583" s="146"/>
      <c r="I583" s="145"/>
      <c r="J583" s="79"/>
      <c r="K583" s="145"/>
    </row>
    <row r="584" spans="2:11" s="52" customFormat="1" x14ac:dyDescent="0.25">
      <c r="B584" s="144"/>
      <c r="C584" s="144"/>
      <c r="D584" s="312"/>
      <c r="E584" s="312"/>
      <c r="F584" s="312"/>
      <c r="G584" s="312"/>
      <c r="H584" s="312"/>
      <c r="I584" s="313"/>
      <c r="J584" s="79"/>
      <c r="K584" s="313"/>
    </row>
    <row r="585" spans="2:11" s="52" customFormat="1" x14ac:dyDescent="0.25">
      <c r="B585" s="143"/>
      <c r="C585" s="143"/>
      <c r="D585" s="146"/>
      <c r="E585" s="146"/>
      <c r="F585" s="146"/>
      <c r="G585" s="146"/>
      <c r="H585" s="146"/>
      <c r="I585" s="145"/>
      <c r="J585" s="79"/>
      <c r="K585" s="145"/>
    </row>
    <row r="586" spans="2:11" s="52" customFormat="1" x14ac:dyDescent="0.25">
      <c r="B586" s="144"/>
      <c r="C586" s="144"/>
      <c r="D586" s="312"/>
      <c r="E586" s="312"/>
      <c r="F586" s="312"/>
      <c r="G586" s="312"/>
      <c r="H586" s="312"/>
      <c r="I586" s="313"/>
      <c r="J586" s="79"/>
      <c r="K586" s="313"/>
    </row>
    <row r="587" spans="2:11" s="52" customFormat="1" x14ac:dyDescent="0.25">
      <c r="B587" s="143"/>
      <c r="C587" s="143"/>
      <c r="D587" s="146"/>
      <c r="E587" s="146"/>
      <c r="F587" s="146"/>
      <c r="G587" s="146"/>
      <c r="H587" s="146"/>
      <c r="I587" s="145"/>
      <c r="J587" s="79"/>
      <c r="K587" s="145"/>
    </row>
    <row r="588" spans="2:11" s="52" customFormat="1" x14ac:dyDescent="0.25">
      <c r="B588" s="144"/>
      <c r="C588" s="144"/>
      <c r="D588" s="312"/>
      <c r="E588" s="312"/>
      <c r="F588" s="312"/>
      <c r="G588" s="312"/>
      <c r="H588" s="312"/>
      <c r="I588" s="313"/>
      <c r="J588" s="79"/>
      <c r="K588" s="313"/>
    </row>
    <row r="589" spans="2:11" s="52" customFormat="1" x14ac:dyDescent="0.25">
      <c r="B589" s="143"/>
      <c r="C589" s="143"/>
      <c r="D589" s="146"/>
      <c r="E589" s="146"/>
      <c r="F589" s="146"/>
      <c r="G589" s="146"/>
      <c r="H589" s="146"/>
      <c r="I589" s="145"/>
      <c r="J589" s="79"/>
      <c r="K589" s="145"/>
    </row>
    <row r="590" spans="2:11" s="52" customFormat="1" x14ac:dyDescent="0.25">
      <c r="B590" s="144"/>
      <c r="C590" s="144"/>
      <c r="D590" s="312"/>
      <c r="E590" s="312"/>
      <c r="F590" s="312"/>
      <c r="G590" s="312"/>
      <c r="H590" s="312"/>
      <c r="I590" s="313"/>
      <c r="J590" s="79"/>
      <c r="K590" s="313"/>
    </row>
    <row r="591" spans="2:11" s="52" customFormat="1" x14ac:dyDescent="0.25">
      <c r="B591" s="143"/>
      <c r="C591" s="143"/>
      <c r="D591" s="146"/>
      <c r="E591" s="146"/>
      <c r="F591" s="146"/>
      <c r="G591" s="146"/>
      <c r="H591" s="146"/>
      <c r="I591" s="145"/>
      <c r="J591" s="79"/>
      <c r="K591" s="145"/>
    </row>
    <row r="592" spans="2:11" s="52" customFormat="1" x14ac:dyDescent="0.25">
      <c r="B592" s="144"/>
      <c r="C592" s="144"/>
      <c r="D592" s="312"/>
      <c r="E592" s="312"/>
      <c r="F592" s="312"/>
      <c r="G592" s="312"/>
      <c r="H592" s="312"/>
      <c r="I592" s="313"/>
      <c r="J592" s="79"/>
      <c r="K592" s="313"/>
    </row>
    <row r="593" spans="2:11" s="52" customFormat="1" x14ac:dyDescent="0.25">
      <c r="B593" s="143"/>
      <c r="C593" s="143"/>
      <c r="D593" s="146"/>
      <c r="E593" s="146"/>
      <c r="F593" s="146"/>
      <c r="G593" s="146"/>
      <c r="H593" s="146"/>
      <c r="I593" s="145"/>
      <c r="J593" s="79"/>
      <c r="K593" s="145"/>
    </row>
    <row r="594" spans="2:11" s="52" customFormat="1" x14ac:dyDescent="0.25">
      <c r="B594" s="144"/>
      <c r="C594" s="144"/>
      <c r="D594" s="312"/>
      <c r="E594" s="312"/>
      <c r="F594" s="312"/>
      <c r="G594" s="312"/>
      <c r="H594" s="312"/>
      <c r="I594" s="313"/>
      <c r="J594" s="79"/>
      <c r="K594" s="313"/>
    </row>
    <row r="595" spans="2:11" s="52" customFormat="1" x14ac:dyDescent="0.25">
      <c r="B595" s="143"/>
      <c r="C595" s="143"/>
      <c r="D595" s="146"/>
      <c r="E595" s="146"/>
      <c r="F595" s="146"/>
      <c r="G595" s="146"/>
      <c r="H595" s="146"/>
      <c r="I595" s="145"/>
      <c r="J595" s="79"/>
      <c r="K595" s="145"/>
    </row>
    <row r="596" spans="2:11" s="52" customFormat="1" x14ac:dyDescent="0.25">
      <c r="B596" s="144"/>
      <c r="C596" s="144"/>
      <c r="D596" s="312"/>
      <c r="E596" s="312"/>
      <c r="F596" s="312"/>
      <c r="G596" s="312"/>
      <c r="H596" s="312"/>
      <c r="I596" s="313"/>
      <c r="J596" s="79"/>
      <c r="K596" s="313"/>
    </row>
    <row r="597" spans="2:11" s="52" customFormat="1" x14ac:dyDescent="0.25">
      <c r="B597" s="143"/>
      <c r="C597" s="143"/>
      <c r="D597" s="146"/>
      <c r="E597" s="146"/>
      <c r="F597" s="146"/>
      <c r="G597" s="146"/>
      <c r="H597" s="146"/>
      <c r="I597" s="145"/>
      <c r="J597" s="79"/>
      <c r="K597" s="145"/>
    </row>
    <row r="598" spans="2:11" s="52" customFormat="1" x14ac:dyDescent="0.25">
      <c r="B598" s="144"/>
      <c r="C598" s="144"/>
      <c r="D598" s="312"/>
      <c r="E598" s="312"/>
      <c r="F598" s="312"/>
      <c r="G598" s="312"/>
      <c r="H598" s="312"/>
      <c r="I598" s="313"/>
      <c r="J598" s="79"/>
      <c r="K598" s="313"/>
    </row>
    <row r="599" spans="2:11" s="52" customFormat="1" x14ac:dyDescent="0.25">
      <c r="B599" s="143"/>
      <c r="C599" s="143"/>
      <c r="D599" s="146"/>
      <c r="E599" s="146"/>
      <c r="F599" s="146"/>
      <c r="G599" s="146"/>
      <c r="H599" s="146"/>
      <c r="I599" s="145"/>
      <c r="J599" s="79"/>
      <c r="K599" s="145"/>
    </row>
    <row r="600" spans="2:11" s="52" customFormat="1" x14ac:dyDescent="0.25">
      <c r="B600" s="144"/>
      <c r="C600" s="144"/>
      <c r="D600" s="312"/>
      <c r="E600" s="312"/>
      <c r="F600" s="312"/>
      <c r="G600" s="312"/>
      <c r="H600" s="312"/>
      <c r="I600" s="313"/>
      <c r="J600" s="79"/>
      <c r="K600" s="313"/>
    </row>
    <row r="601" spans="2:11" s="52" customFormat="1" x14ac:dyDescent="0.25">
      <c r="B601" s="143"/>
      <c r="C601" s="143"/>
      <c r="D601" s="146"/>
      <c r="E601" s="146"/>
      <c r="F601" s="146"/>
      <c r="G601" s="146"/>
      <c r="H601" s="146"/>
      <c r="I601" s="145"/>
      <c r="J601" s="79"/>
      <c r="K601" s="145"/>
    </row>
    <row r="602" spans="2:11" s="52" customFormat="1" x14ac:dyDescent="0.25">
      <c r="B602" s="144"/>
      <c r="C602" s="144"/>
      <c r="D602" s="312"/>
      <c r="E602" s="312"/>
      <c r="F602" s="312"/>
      <c r="G602" s="312"/>
      <c r="H602" s="312"/>
      <c r="I602" s="313"/>
      <c r="J602" s="79"/>
      <c r="K602" s="313"/>
    </row>
    <row r="603" spans="2:11" s="52" customFormat="1" x14ac:dyDescent="0.25">
      <c r="B603" s="143"/>
      <c r="C603" s="143"/>
      <c r="D603" s="146"/>
      <c r="E603" s="146"/>
      <c r="F603" s="146"/>
      <c r="G603" s="146"/>
      <c r="H603" s="146"/>
      <c r="I603" s="145"/>
      <c r="J603" s="79"/>
      <c r="K603" s="145"/>
    </row>
    <row r="604" spans="2:11" s="52" customFormat="1" x14ac:dyDescent="0.25">
      <c r="B604" s="144"/>
      <c r="C604" s="144"/>
      <c r="D604" s="312"/>
      <c r="E604" s="312"/>
      <c r="F604" s="312"/>
      <c r="G604" s="312"/>
      <c r="H604" s="312"/>
      <c r="I604" s="313"/>
      <c r="J604" s="79"/>
      <c r="K604" s="313"/>
    </row>
    <row r="605" spans="2:11" s="52" customFormat="1" x14ac:dyDescent="0.25">
      <c r="B605" s="143"/>
      <c r="C605" s="143"/>
      <c r="D605" s="146"/>
      <c r="E605" s="146"/>
      <c r="F605" s="146"/>
      <c r="G605" s="146"/>
      <c r="H605" s="146"/>
      <c r="I605" s="145"/>
      <c r="J605" s="79"/>
      <c r="K605" s="145"/>
    </row>
    <row r="606" spans="2:11" s="52" customFormat="1" x14ac:dyDescent="0.25">
      <c r="B606" s="144"/>
      <c r="C606" s="144"/>
      <c r="D606" s="312"/>
      <c r="E606" s="312"/>
      <c r="F606" s="312"/>
      <c r="G606" s="312"/>
      <c r="H606" s="312"/>
      <c r="I606" s="313"/>
      <c r="J606" s="79"/>
      <c r="K606" s="313"/>
    </row>
    <row r="607" spans="2:11" s="52" customFormat="1" x14ac:dyDescent="0.25">
      <c r="B607" s="143"/>
      <c r="C607" s="143"/>
      <c r="D607" s="146"/>
      <c r="E607" s="146"/>
      <c r="F607" s="146"/>
      <c r="G607" s="146"/>
      <c r="H607" s="146"/>
      <c r="I607" s="145"/>
      <c r="J607" s="79"/>
      <c r="K607" s="145"/>
    </row>
    <row r="608" spans="2:11" s="52" customFormat="1" x14ac:dyDescent="0.25">
      <c r="B608" s="144"/>
      <c r="C608" s="144"/>
      <c r="D608" s="312"/>
      <c r="E608" s="312"/>
      <c r="F608" s="312"/>
      <c r="G608" s="312"/>
      <c r="H608" s="312"/>
      <c r="I608" s="313"/>
      <c r="J608" s="79"/>
      <c r="K608" s="313"/>
    </row>
    <row r="609" spans="2:11" s="52" customFormat="1" x14ac:dyDescent="0.25">
      <c r="B609" s="143"/>
      <c r="C609" s="143"/>
      <c r="D609" s="146"/>
      <c r="E609" s="146"/>
      <c r="F609" s="146"/>
      <c r="G609" s="146"/>
      <c r="H609" s="146"/>
      <c r="I609" s="145"/>
      <c r="J609" s="79"/>
      <c r="K609" s="145"/>
    </row>
    <row r="610" spans="2:11" s="52" customFormat="1" x14ac:dyDescent="0.25">
      <c r="B610" s="144"/>
      <c r="C610" s="144"/>
      <c r="D610" s="312"/>
      <c r="E610" s="312"/>
      <c r="F610" s="312"/>
      <c r="G610" s="312"/>
      <c r="H610" s="312"/>
      <c r="I610" s="313"/>
      <c r="J610" s="79"/>
      <c r="K610" s="313"/>
    </row>
    <row r="611" spans="2:11" s="52" customFormat="1" x14ac:dyDescent="0.25">
      <c r="B611" s="143"/>
      <c r="C611" s="143"/>
      <c r="D611" s="146"/>
      <c r="E611" s="146"/>
      <c r="F611" s="146"/>
      <c r="G611" s="146"/>
      <c r="H611" s="146"/>
      <c r="I611" s="145"/>
      <c r="J611" s="79"/>
      <c r="K611" s="145"/>
    </row>
    <row r="612" spans="2:11" s="52" customFormat="1" x14ac:dyDescent="0.25">
      <c r="B612" s="144"/>
      <c r="C612" s="144"/>
      <c r="D612" s="312"/>
      <c r="E612" s="312"/>
      <c r="F612" s="312"/>
      <c r="G612" s="312"/>
      <c r="H612" s="312"/>
      <c r="I612" s="313"/>
      <c r="J612" s="79"/>
      <c r="K612" s="313"/>
    </row>
    <row r="613" spans="2:11" s="52" customFormat="1" x14ac:dyDescent="0.25">
      <c r="B613" s="143"/>
      <c r="C613" s="143"/>
      <c r="D613" s="146"/>
      <c r="E613" s="146"/>
      <c r="F613" s="146"/>
      <c r="G613" s="146"/>
      <c r="H613" s="146"/>
      <c r="I613" s="145"/>
      <c r="J613" s="79"/>
      <c r="K613" s="145"/>
    </row>
    <row r="614" spans="2:11" s="52" customFormat="1" x14ac:dyDescent="0.25">
      <c r="B614" s="144"/>
      <c r="C614" s="144"/>
      <c r="D614" s="312"/>
      <c r="E614" s="312"/>
      <c r="F614" s="312"/>
      <c r="G614" s="312"/>
      <c r="H614" s="312"/>
      <c r="I614" s="313"/>
      <c r="J614" s="79"/>
      <c r="K614" s="313"/>
    </row>
    <row r="615" spans="2:11" s="52" customFormat="1" x14ac:dyDescent="0.25">
      <c r="B615" s="143"/>
      <c r="C615" s="143"/>
      <c r="D615" s="146"/>
      <c r="E615" s="146"/>
      <c r="F615" s="146"/>
      <c r="G615" s="146"/>
      <c r="H615" s="146"/>
      <c r="I615" s="145"/>
      <c r="J615" s="79"/>
      <c r="K615" s="145"/>
    </row>
    <row r="616" spans="2:11" s="52" customFormat="1" x14ac:dyDescent="0.25">
      <c r="B616" s="144"/>
      <c r="C616" s="144"/>
      <c r="D616" s="312"/>
      <c r="E616" s="312"/>
      <c r="F616" s="312"/>
      <c r="G616" s="312"/>
      <c r="H616" s="312"/>
      <c r="I616" s="313"/>
      <c r="J616" s="79"/>
      <c r="K616" s="313"/>
    </row>
    <row r="617" spans="2:11" s="52" customFormat="1" x14ac:dyDescent="0.25">
      <c r="B617" s="143"/>
      <c r="C617" s="143"/>
      <c r="D617" s="146"/>
      <c r="E617" s="146"/>
      <c r="F617" s="146"/>
      <c r="G617" s="146"/>
      <c r="H617" s="146"/>
      <c r="I617" s="145"/>
      <c r="J617" s="79"/>
      <c r="K617" s="145"/>
    </row>
    <row r="618" spans="2:11" s="52" customFormat="1" x14ac:dyDescent="0.25">
      <c r="B618" s="144"/>
      <c r="C618" s="144"/>
      <c r="D618" s="312"/>
      <c r="E618" s="312"/>
      <c r="F618" s="312"/>
      <c r="G618" s="312"/>
      <c r="H618" s="312"/>
      <c r="I618" s="313"/>
      <c r="J618" s="79"/>
      <c r="K618" s="313"/>
    </row>
    <row r="619" spans="2:11" s="52" customFormat="1" x14ac:dyDescent="0.25">
      <c r="B619" s="143"/>
      <c r="C619" s="143"/>
      <c r="D619" s="146"/>
      <c r="E619" s="146"/>
      <c r="F619" s="146"/>
      <c r="G619" s="146"/>
      <c r="H619" s="146"/>
      <c r="I619" s="145"/>
      <c r="J619" s="79"/>
      <c r="K619" s="145"/>
    </row>
    <row r="620" spans="2:11" s="52" customFormat="1" x14ac:dyDescent="0.25">
      <c r="B620" s="144"/>
      <c r="C620" s="144"/>
      <c r="D620" s="312"/>
      <c r="E620" s="312"/>
      <c r="F620" s="312"/>
      <c r="G620" s="312"/>
      <c r="H620" s="312"/>
      <c r="I620" s="313"/>
      <c r="J620" s="79"/>
      <c r="K620" s="313"/>
    </row>
    <row r="621" spans="2:11" s="52" customFormat="1" x14ac:dyDescent="0.25">
      <c r="B621" s="143"/>
      <c r="C621" s="143"/>
      <c r="D621" s="146"/>
      <c r="E621" s="146"/>
      <c r="F621" s="146"/>
      <c r="G621" s="146"/>
      <c r="H621" s="146"/>
      <c r="I621" s="145"/>
      <c r="J621" s="79"/>
      <c r="K621" s="145"/>
    </row>
    <row r="622" spans="2:11" s="52" customFormat="1" x14ac:dyDescent="0.25">
      <c r="B622" s="144"/>
      <c r="C622" s="144"/>
      <c r="D622" s="312"/>
      <c r="E622" s="312"/>
      <c r="F622" s="312"/>
      <c r="G622" s="312"/>
      <c r="H622" s="312"/>
      <c r="I622" s="313"/>
      <c r="J622" s="79"/>
      <c r="K622" s="313"/>
    </row>
    <row r="623" spans="2:11" s="52" customFormat="1" x14ac:dyDescent="0.25">
      <c r="B623" s="143"/>
      <c r="C623" s="143"/>
      <c r="D623" s="146"/>
      <c r="E623" s="146"/>
      <c r="F623" s="146"/>
      <c r="G623" s="146"/>
      <c r="H623" s="146"/>
      <c r="I623" s="145"/>
      <c r="J623" s="79"/>
      <c r="K623" s="145"/>
    </row>
    <row r="624" spans="2:11" s="52" customFormat="1" x14ac:dyDescent="0.25">
      <c r="B624" s="144"/>
      <c r="C624" s="144"/>
      <c r="D624" s="312"/>
      <c r="E624" s="312"/>
      <c r="F624" s="312"/>
      <c r="G624" s="312"/>
      <c r="H624" s="312"/>
      <c r="I624" s="313"/>
      <c r="J624" s="79"/>
      <c r="K624" s="313"/>
    </row>
    <row r="625" spans="2:11" s="52" customFormat="1" x14ac:dyDescent="0.25">
      <c r="B625" s="143"/>
      <c r="C625" s="143"/>
      <c r="D625" s="146"/>
      <c r="E625" s="146"/>
      <c r="F625" s="146"/>
      <c r="G625" s="146"/>
      <c r="H625" s="146"/>
      <c r="I625" s="145"/>
      <c r="J625" s="79"/>
      <c r="K625" s="145"/>
    </row>
    <row r="626" spans="2:11" s="52" customFormat="1" x14ac:dyDescent="0.25">
      <c r="B626" s="144"/>
      <c r="C626" s="144"/>
      <c r="D626" s="312"/>
      <c r="E626" s="312"/>
      <c r="F626" s="312"/>
      <c r="G626" s="312"/>
      <c r="H626" s="312"/>
      <c r="I626" s="313"/>
      <c r="J626" s="79"/>
      <c r="K626" s="313"/>
    </row>
    <row r="627" spans="2:11" s="52" customFormat="1" x14ac:dyDescent="0.25">
      <c r="B627" s="143"/>
      <c r="C627" s="143"/>
      <c r="D627" s="146"/>
      <c r="E627" s="146"/>
      <c r="F627" s="146"/>
      <c r="G627" s="146"/>
      <c r="H627" s="146"/>
      <c r="I627" s="145"/>
      <c r="J627" s="79"/>
      <c r="K627" s="145"/>
    </row>
    <row r="628" spans="2:11" s="52" customFormat="1" x14ac:dyDescent="0.25">
      <c r="B628" s="144"/>
      <c r="C628" s="144"/>
      <c r="D628" s="312"/>
      <c r="E628" s="312"/>
      <c r="F628" s="312"/>
      <c r="G628" s="312"/>
      <c r="H628" s="312"/>
      <c r="I628" s="313"/>
      <c r="J628" s="79"/>
      <c r="K628" s="313"/>
    </row>
    <row r="629" spans="2:11" s="52" customFormat="1" x14ac:dyDescent="0.25">
      <c r="B629" s="143"/>
      <c r="C629" s="143"/>
      <c r="D629" s="146"/>
      <c r="E629" s="146"/>
      <c r="F629" s="146"/>
      <c r="G629" s="146"/>
      <c r="H629" s="146"/>
      <c r="I629" s="145"/>
      <c r="J629" s="79"/>
      <c r="K629" s="145"/>
    </row>
    <row r="630" spans="2:11" s="52" customFormat="1" x14ac:dyDescent="0.25">
      <c r="B630" s="144"/>
      <c r="C630" s="144"/>
      <c r="D630" s="312"/>
      <c r="E630" s="312"/>
      <c r="F630" s="312"/>
      <c r="G630" s="312"/>
      <c r="H630" s="312"/>
      <c r="I630" s="313"/>
      <c r="J630" s="79"/>
      <c r="K630" s="313"/>
    </row>
    <row r="631" spans="2:11" s="52" customFormat="1" x14ac:dyDescent="0.25">
      <c r="B631" s="143"/>
      <c r="C631" s="143"/>
      <c r="D631" s="146"/>
      <c r="E631" s="146"/>
      <c r="F631" s="146"/>
      <c r="G631" s="146"/>
      <c r="H631" s="146"/>
      <c r="I631" s="145"/>
      <c r="J631" s="79"/>
      <c r="K631" s="145"/>
    </row>
    <row r="632" spans="2:11" s="52" customFormat="1" x14ac:dyDescent="0.25">
      <c r="B632" s="144"/>
      <c r="C632" s="144"/>
      <c r="D632" s="312"/>
      <c r="E632" s="312"/>
      <c r="F632" s="312"/>
      <c r="G632" s="312"/>
      <c r="H632" s="312"/>
      <c r="I632" s="313"/>
      <c r="J632" s="79"/>
      <c r="K632" s="313"/>
    </row>
    <row r="633" spans="2:11" s="52" customFormat="1" x14ac:dyDescent="0.25">
      <c r="B633" s="143"/>
      <c r="C633" s="143"/>
      <c r="D633" s="146"/>
      <c r="E633" s="146"/>
      <c r="F633" s="146"/>
      <c r="G633" s="146"/>
      <c r="H633" s="146"/>
      <c r="I633" s="145"/>
      <c r="J633" s="79"/>
      <c r="K633" s="145"/>
    </row>
    <row r="634" spans="2:11" s="52" customFormat="1" x14ac:dyDescent="0.25">
      <c r="B634" s="144"/>
      <c r="C634" s="144"/>
      <c r="D634" s="312"/>
      <c r="E634" s="312"/>
      <c r="F634" s="312"/>
      <c r="G634" s="312"/>
      <c r="H634" s="312"/>
      <c r="I634" s="313"/>
      <c r="J634" s="79"/>
      <c r="K634" s="313"/>
    </row>
    <row r="635" spans="2:11" s="52" customFormat="1" x14ac:dyDescent="0.25">
      <c r="B635" s="143"/>
      <c r="C635" s="143"/>
      <c r="D635" s="146"/>
      <c r="E635" s="146"/>
      <c r="F635" s="146"/>
      <c r="G635" s="146"/>
      <c r="H635" s="146"/>
      <c r="I635" s="145"/>
      <c r="J635" s="79"/>
      <c r="K635" s="145"/>
    </row>
    <row r="636" spans="2:11" s="52" customFormat="1" x14ac:dyDescent="0.25">
      <c r="B636" s="144"/>
      <c r="C636" s="144"/>
      <c r="D636" s="312"/>
      <c r="E636" s="312"/>
      <c r="F636" s="312"/>
      <c r="G636" s="312"/>
      <c r="H636" s="312"/>
      <c r="I636" s="313"/>
      <c r="J636" s="79"/>
      <c r="K636" s="313"/>
    </row>
    <row r="637" spans="2:11" s="52" customFormat="1" x14ac:dyDescent="0.25">
      <c r="B637" s="143"/>
      <c r="C637" s="143"/>
      <c r="D637" s="146"/>
      <c r="E637" s="146"/>
      <c r="F637" s="146"/>
      <c r="G637" s="146"/>
      <c r="H637" s="146"/>
      <c r="I637" s="145"/>
      <c r="J637" s="79"/>
      <c r="K637" s="145"/>
    </row>
    <row r="638" spans="2:11" s="52" customFormat="1" x14ac:dyDescent="0.25">
      <c r="B638" s="144"/>
      <c r="C638" s="144"/>
      <c r="D638" s="312"/>
      <c r="E638" s="312"/>
      <c r="F638" s="312"/>
      <c r="G638" s="312"/>
      <c r="H638" s="312"/>
      <c r="I638" s="313"/>
      <c r="J638" s="79"/>
      <c r="K638" s="313"/>
    </row>
    <row r="639" spans="2:11" s="52" customFormat="1" x14ac:dyDescent="0.25">
      <c r="B639" s="143"/>
      <c r="C639" s="143"/>
      <c r="D639" s="146"/>
      <c r="E639" s="146"/>
      <c r="F639" s="146"/>
      <c r="G639" s="146"/>
      <c r="H639" s="146"/>
      <c r="I639" s="145"/>
      <c r="J639" s="79"/>
      <c r="K639" s="145"/>
    </row>
    <row r="640" spans="2:11" s="52" customFormat="1" x14ac:dyDescent="0.25">
      <c r="B640" s="144"/>
      <c r="C640" s="144"/>
      <c r="D640" s="312"/>
      <c r="E640" s="312"/>
      <c r="F640" s="312"/>
      <c r="G640" s="312"/>
      <c r="H640" s="312"/>
      <c r="I640" s="313"/>
      <c r="J640" s="79"/>
      <c r="K640" s="313"/>
    </row>
    <row r="641" spans="2:11" s="52" customFormat="1" x14ac:dyDescent="0.25">
      <c r="B641" s="143"/>
      <c r="C641" s="143"/>
      <c r="D641" s="146"/>
      <c r="E641" s="146"/>
      <c r="F641" s="146"/>
      <c r="G641" s="146"/>
      <c r="H641" s="146"/>
      <c r="I641" s="145"/>
      <c r="J641" s="79"/>
      <c r="K641" s="145"/>
    </row>
    <row r="642" spans="2:11" s="52" customFormat="1" x14ac:dyDescent="0.25">
      <c r="B642" s="144"/>
      <c r="C642" s="144"/>
      <c r="D642" s="312"/>
      <c r="E642" s="312"/>
      <c r="F642" s="312"/>
      <c r="G642" s="312"/>
      <c r="H642" s="312"/>
      <c r="I642" s="313"/>
      <c r="J642" s="79"/>
      <c r="K642" s="313"/>
    </row>
    <row r="643" spans="2:11" s="52" customFormat="1" x14ac:dyDescent="0.25">
      <c r="B643" s="143"/>
      <c r="C643" s="143"/>
      <c r="D643" s="146"/>
      <c r="E643" s="146"/>
      <c r="F643" s="146"/>
      <c r="G643" s="146"/>
      <c r="H643" s="146"/>
      <c r="I643" s="145"/>
      <c r="J643" s="79"/>
      <c r="K643" s="145"/>
    </row>
    <row r="644" spans="2:11" s="52" customFormat="1" x14ac:dyDescent="0.25">
      <c r="B644" s="144"/>
      <c r="C644" s="144"/>
      <c r="D644" s="312"/>
      <c r="E644" s="312"/>
      <c r="F644" s="312"/>
      <c r="G644" s="312"/>
      <c r="H644" s="312"/>
      <c r="I644" s="313"/>
      <c r="J644" s="79"/>
      <c r="K644" s="313"/>
    </row>
    <row r="645" spans="2:11" s="52" customFormat="1" x14ac:dyDescent="0.25">
      <c r="B645" s="143"/>
      <c r="C645" s="143"/>
      <c r="D645" s="146"/>
      <c r="E645" s="146"/>
      <c r="F645" s="146"/>
      <c r="G645" s="146"/>
      <c r="H645" s="146"/>
      <c r="I645" s="145"/>
      <c r="J645" s="79"/>
      <c r="K645" s="145"/>
    </row>
    <row r="646" spans="2:11" s="52" customFormat="1" x14ac:dyDescent="0.25">
      <c r="B646" s="144"/>
      <c r="C646" s="144"/>
      <c r="D646" s="312"/>
      <c r="E646" s="312"/>
      <c r="F646" s="312"/>
      <c r="G646" s="312"/>
      <c r="H646" s="312"/>
      <c r="I646" s="313"/>
      <c r="J646" s="79"/>
      <c r="K646" s="313"/>
    </row>
    <row r="647" spans="2:11" s="52" customFormat="1" x14ac:dyDescent="0.25">
      <c r="B647" s="143"/>
      <c r="C647" s="143"/>
      <c r="D647" s="146"/>
      <c r="E647" s="146"/>
      <c r="F647" s="146"/>
      <c r="G647" s="146"/>
      <c r="H647" s="146"/>
      <c r="I647" s="145"/>
      <c r="J647" s="79"/>
      <c r="K647" s="145"/>
    </row>
    <row r="648" spans="2:11" s="52" customFormat="1" x14ac:dyDescent="0.25">
      <c r="B648" s="144"/>
      <c r="C648" s="144"/>
      <c r="D648" s="312"/>
      <c r="E648" s="312"/>
      <c r="F648" s="312"/>
      <c r="G648" s="312"/>
      <c r="H648" s="312"/>
      <c r="I648" s="313"/>
      <c r="J648" s="79"/>
      <c r="K648" s="313"/>
    </row>
    <row r="649" spans="2:11" s="52" customFormat="1" x14ac:dyDescent="0.25">
      <c r="B649" s="143"/>
      <c r="C649" s="143"/>
      <c r="D649" s="146"/>
      <c r="E649" s="146"/>
      <c r="F649" s="146"/>
      <c r="G649" s="146"/>
      <c r="H649" s="146"/>
      <c r="I649" s="145"/>
      <c r="J649" s="79"/>
      <c r="K649" s="145"/>
    </row>
    <row r="650" spans="2:11" s="52" customFormat="1" x14ac:dyDescent="0.25">
      <c r="B650" s="144"/>
      <c r="C650" s="144"/>
      <c r="D650" s="312"/>
      <c r="E650" s="312"/>
      <c r="F650" s="312"/>
      <c r="G650" s="312"/>
      <c r="H650" s="312"/>
      <c r="I650" s="313"/>
      <c r="J650" s="79"/>
      <c r="K650" s="313"/>
    </row>
    <row r="651" spans="2:11" s="52" customFormat="1" x14ac:dyDescent="0.25">
      <c r="B651" s="143"/>
      <c r="C651" s="143"/>
      <c r="D651" s="146"/>
      <c r="E651" s="146"/>
      <c r="F651" s="146"/>
      <c r="G651" s="146"/>
      <c r="H651" s="146"/>
      <c r="I651" s="145"/>
      <c r="J651" s="79"/>
      <c r="K651" s="145"/>
    </row>
    <row r="652" spans="2:11" s="52" customFormat="1" x14ac:dyDescent="0.25">
      <c r="B652" s="144"/>
      <c r="C652" s="144"/>
      <c r="D652" s="312"/>
      <c r="E652" s="312"/>
      <c r="F652" s="312"/>
      <c r="G652" s="312"/>
      <c r="H652" s="312"/>
      <c r="I652" s="313"/>
      <c r="J652" s="79"/>
      <c r="K652" s="313"/>
    </row>
    <row r="653" spans="2:11" s="52" customFormat="1" x14ac:dyDescent="0.25">
      <c r="B653" s="143"/>
      <c r="C653" s="143"/>
      <c r="D653" s="146"/>
      <c r="E653" s="146"/>
      <c r="F653" s="146"/>
      <c r="G653" s="146"/>
      <c r="H653" s="146"/>
      <c r="I653" s="145"/>
      <c r="J653" s="79"/>
      <c r="K653" s="145"/>
    </row>
    <row r="654" spans="2:11" s="52" customFormat="1" x14ac:dyDescent="0.25">
      <c r="B654" s="144"/>
      <c r="C654" s="144"/>
      <c r="D654" s="312"/>
      <c r="E654" s="312"/>
      <c r="F654" s="312"/>
      <c r="G654" s="312"/>
      <c r="H654" s="312"/>
      <c r="I654" s="313"/>
      <c r="J654" s="79"/>
      <c r="K654" s="313"/>
    </row>
    <row r="655" spans="2:11" s="52" customFormat="1" x14ac:dyDescent="0.25">
      <c r="B655" s="143"/>
      <c r="C655" s="143"/>
      <c r="D655" s="146"/>
      <c r="E655" s="146"/>
      <c r="F655" s="146"/>
      <c r="G655" s="146"/>
      <c r="H655" s="146"/>
      <c r="I655" s="145"/>
      <c r="J655" s="79"/>
      <c r="K655" s="145"/>
    </row>
    <row r="656" spans="2:11" s="52" customFormat="1" x14ac:dyDescent="0.25">
      <c r="B656" s="144"/>
      <c r="C656" s="144"/>
      <c r="D656" s="312"/>
      <c r="E656" s="312"/>
      <c r="F656" s="312"/>
      <c r="G656" s="312"/>
      <c r="H656" s="312"/>
      <c r="I656" s="313"/>
      <c r="J656" s="79"/>
      <c r="K656" s="313"/>
    </row>
    <row r="657" spans="2:11" s="52" customFormat="1" x14ac:dyDescent="0.25">
      <c r="B657" s="143"/>
      <c r="C657" s="143"/>
      <c r="D657" s="146"/>
      <c r="E657" s="146"/>
      <c r="F657" s="146"/>
      <c r="G657" s="146"/>
      <c r="H657" s="146"/>
      <c r="I657" s="145"/>
      <c r="J657" s="79"/>
      <c r="K657" s="145"/>
    </row>
    <row r="658" spans="2:11" s="52" customFormat="1" x14ac:dyDescent="0.25">
      <c r="B658" s="144"/>
      <c r="C658" s="144"/>
      <c r="D658" s="312"/>
      <c r="E658" s="312"/>
      <c r="F658" s="312"/>
      <c r="G658" s="312"/>
      <c r="H658" s="312"/>
      <c r="I658" s="313"/>
      <c r="J658" s="79"/>
      <c r="K658" s="313"/>
    </row>
    <row r="659" spans="2:11" s="52" customFormat="1" x14ac:dyDescent="0.25">
      <c r="B659" s="143"/>
      <c r="C659" s="143"/>
      <c r="D659" s="146"/>
      <c r="E659" s="146"/>
      <c r="F659" s="146"/>
      <c r="G659" s="146"/>
      <c r="H659" s="146"/>
      <c r="I659" s="145"/>
      <c r="J659" s="79"/>
      <c r="K659" s="145"/>
    </row>
    <row r="660" spans="2:11" s="52" customFormat="1" x14ac:dyDescent="0.25">
      <c r="B660" s="144"/>
      <c r="C660" s="144"/>
      <c r="D660" s="312"/>
      <c r="E660" s="312"/>
      <c r="F660" s="312"/>
      <c r="G660" s="312"/>
      <c r="H660" s="312"/>
      <c r="I660" s="313"/>
      <c r="J660" s="79"/>
      <c r="K660" s="313"/>
    </row>
    <row r="661" spans="2:11" s="52" customFormat="1" x14ac:dyDescent="0.25">
      <c r="B661" s="143"/>
      <c r="C661" s="143"/>
      <c r="D661" s="146"/>
      <c r="E661" s="146"/>
      <c r="F661" s="146"/>
      <c r="G661" s="146"/>
      <c r="H661" s="146"/>
      <c r="I661" s="145"/>
      <c r="J661" s="79"/>
      <c r="K661" s="145"/>
    </row>
    <row r="662" spans="2:11" s="52" customFormat="1" x14ac:dyDescent="0.25">
      <c r="B662" s="144"/>
      <c r="C662" s="144"/>
      <c r="D662" s="312"/>
      <c r="E662" s="312"/>
      <c r="F662" s="312"/>
      <c r="G662" s="312"/>
      <c r="H662" s="312"/>
      <c r="I662" s="313"/>
      <c r="J662" s="79"/>
      <c r="K662" s="313"/>
    </row>
    <row r="663" spans="2:11" s="52" customFormat="1" x14ac:dyDescent="0.25">
      <c r="B663" s="143"/>
      <c r="C663" s="143"/>
      <c r="D663" s="146"/>
      <c r="E663" s="146"/>
      <c r="F663" s="146"/>
      <c r="G663" s="146"/>
      <c r="H663" s="146"/>
      <c r="I663" s="145"/>
      <c r="J663" s="79"/>
      <c r="K663" s="145"/>
    </row>
    <row r="664" spans="2:11" s="52" customFormat="1" x14ac:dyDescent="0.25">
      <c r="B664" s="144"/>
      <c r="C664" s="144"/>
      <c r="D664" s="312"/>
      <c r="E664" s="312"/>
      <c r="F664" s="312"/>
      <c r="G664" s="312"/>
      <c r="H664" s="312"/>
      <c r="I664" s="313"/>
      <c r="J664" s="79"/>
      <c r="K664" s="313"/>
    </row>
    <row r="665" spans="2:11" s="52" customFormat="1" x14ac:dyDescent="0.25">
      <c r="B665" s="143"/>
      <c r="C665" s="143"/>
      <c r="D665" s="146"/>
      <c r="E665" s="146"/>
      <c r="F665" s="146"/>
      <c r="G665" s="146"/>
      <c r="H665" s="146"/>
      <c r="I665" s="145"/>
      <c r="J665" s="79"/>
      <c r="K665" s="145"/>
    </row>
    <row r="666" spans="2:11" s="52" customFormat="1" x14ac:dyDescent="0.25">
      <c r="B666" s="144"/>
      <c r="C666" s="144"/>
      <c r="D666" s="312"/>
      <c r="E666" s="312"/>
      <c r="F666" s="312"/>
      <c r="G666" s="312"/>
      <c r="H666" s="312"/>
      <c r="I666" s="313"/>
      <c r="J666" s="79"/>
      <c r="K666" s="313"/>
    </row>
    <row r="667" spans="2:11" s="52" customFormat="1" x14ac:dyDescent="0.25">
      <c r="B667" s="143"/>
      <c r="C667" s="143"/>
      <c r="D667" s="146"/>
      <c r="E667" s="146"/>
      <c r="F667" s="146"/>
      <c r="G667" s="146"/>
      <c r="H667" s="146"/>
      <c r="I667" s="145"/>
      <c r="J667" s="79"/>
      <c r="K667" s="145"/>
    </row>
    <row r="668" spans="2:11" s="52" customFormat="1" x14ac:dyDescent="0.25">
      <c r="B668" s="144"/>
      <c r="C668" s="144"/>
      <c r="D668" s="312"/>
      <c r="E668" s="312"/>
      <c r="F668" s="312"/>
      <c r="G668" s="312"/>
      <c r="H668" s="312"/>
      <c r="I668" s="313"/>
      <c r="J668" s="79"/>
      <c r="K668" s="313"/>
    </row>
    <row r="669" spans="2:11" s="52" customFormat="1" x14ac:dyDescent="0.25">
      <c r="B669" s="143"/>
      <c r="C669" s="143"/>
      <c r="D669" s="146"/>
      <c r="E669" s="146"/>
      <c r="F669" s="146"/>
      <c r="G669" s="146"/>
      <c r="H669" s="146"/>
      <c r="I669" s="145"/>
      <c r="J669" s="79"/>
      <c r="K669" s="145"/>
    </row>
    <row r="670" spans="2:11" s="52" customFormat="1" x14ac:dyDescent="0.25">
      <c r="B670" s="144"/>
      <c r="C670" s="144"/>
      <c r="D670" s="312"/>
      <c r="E670" s="312"/>
      <c r="F670" s="312"/>
      <c r="G670" s="312"/>
      <c r="H670" s="312"/>
      <c r="I670" s="313"/>
      <c r="J670" s="79"/>
      <c r="K670" s="313"/>
    </row>
    <row r="671" spans="2:11" s="52" customFormat="1" x14ac:dyDescent="0.25">
      <c r="B671" s="143"/>
      <c r="C671" s="143"/>
      <c r="D671" s="146"/>
      <c r="E671" s="146"/>
      <c r="F671" s="146"/>
      <c r="G671" s="146"/>
      <c r="H671" s="146"/>
      <c r="I671" s="145"/>
      <c r="J671" s="79"/>
      <c r="K671" s="145"/>
    </row>
    <row r="672" spans="2:11" s="52" customFormat="1" x14ac:dyDescent="0.25">
      <c r="B672" s="144"/>
      <c r="C672" s="144"/>
      <c r="D672" s="312"/>
      <c r="E672" s="312"/>
      <c r="F672" s="312"/>
      <c r="G672" s="312"/>
      <c r="H672" s="312"/>
      <c r="I672" s="313"/>
      <c r="J672" s="79"/>
      <c r="K672" s="313"/>
    </row>
    <row r="673" spans="2:11" s="52" customFormat="1" x14ac:dyDescent="0.25">
      <c r="B673" s="143"/>
      <c r="C673" s="143"/>
      <c r="D673" s="146"/>
      <c r="E673" s="146"/>
      <c r="F673" s="146"/>
      <c r="G673" s="146"/>
      <c r="H673" s="146"/>
      <c r="I673" s="145"/>
      <c r="J673" s="79"/>
      <c r="K673" s="145"/>
    </row>
    <row r="674" spans="2:11" s="52" customFormat="1" x14ac:dyDescent="0.25">
      <c r="B674" s="144"/>
      <c r="C674" s="144"/>
      <c r="D674" s="312"/>
      <c r="E674" s="312"/>
      <c r="F674" s="312"/>
      <c r="G674" s="312"/>
      <c r="H674" s="312"/>
      <c r="I674" s="313"/>
      <c r="J674" s="79"/>
      <c r="K674" s="313"/>
    </row>
    <row r="675" spans="2:11" s="52" customFormat="1" x14ac:dyDescent="0.25">
      <c r="B675" s="143"/>
      <c r="C675" s="143"/>
      <c r="D675" s="146"/>
      <c r="E675" s="146"/>
      <c r="F675" s="146"/>
      <c r="G675" s="146"/>
      <c r="H675" s="146"/>
      <c r="I675" s="145"/>
      <c r="J675" s="79"/>
      <c r="K675" s="145"/>
    </row>
    <row r="676" spans="2:11" s="52" customFormat="1" x14ac:dyDescent="0.25">
      <c r="B676" s="144"/>
      <c r="C676" s="144"/>
      <c r="D676" s="312"/>
      <c r="E676" s="312"/>
      <c r="F676" s="312"/>
      <c r="G676" s="312"/>
      <c r="H676" s="312"/>
      <c r="I676" s="313"/>
      <c r="J676" s="79"/>
      <c r="K676" s="313"/>
    </row>
    <row r="677" spans="2:11" s="52" customFormat="1" x14ac:dyDescent="0.25">
      <c r="B677" s="143"/>
      <c r="C677" s="143"/>
      <c r="D677" s="146"/>
      <c r="E677" s="146"/>
      <c r="F677" s="146"/>
      <c r="G677" s="146"/>
      <c r="H677" s="146"/>
      <c r="I677" s="145"/>
      <c r="J677" s="79"/>
      <c r="K677" s="145"/>
    </row>
    <row r="678" spans="2:11" s="52" customFormat="1" x14ac:dyDescent="0.25">
      <c r="B678" s="144"/>
      <c r="C678" s="144"/>
      <c r="D678" s="312"/>
      <c r="E678" s="312"/>
      <c r="F678" s="312"/>
      <c r="G678" s="312"/>
      <c r="H678" s="312"/>
      <c r="I678" s="313"/>
      <c r="J678" s="79"/>
      <c r="K678" s="313"/>
    </row>
    <row r="679" spans="2:11" s="52" customFormat="1" x14ac:dyDescent="0.25">
      <c r="B679" s="143"/>
      <c r="C679" s="143"/>
      <c r="D679" s="146"/>
      <c r="E679" s="146"/>
      <c r="F679" s="146"/>
      <c r="G679" s="146"/>
      <c r="H679" s="146"/>
      <c r="I679" s="145"/>
      <c r="J679" s="79"/>
      <c r="K679" s="145"/>
    </row>
    <row r="680" spans="2:11" s="52" customFormat="1" x14ac:dyDescent="0.25">
      <c r="B680" s="144"/>
      <c r="C680" s="144"/>
      <c r="D680" s="312"/>
      <c r="E680" s="312"/>
      <c r="F680" s="312"/>
      <c r="G680" s="312"/>
      <c r="H680" s="312"/>
      <c r="I680" s="313"/>
      <c r="J680" s="79"/>
      <c r="K680" s="313"/>
    </row>
    <row r="681" spans="2:11" s="52" customFormat="1" x14ac:dyDescent="0.25">
      <c r="B681" s="143"/>
      <c r="C681" s="143"/>
      <c r="D681" s="146"/>
      <c r="E681" s="146"/>
      <c r="F681" s="146"/>
      <c r="G681" s="146"/>
      <c r="H681" s="146"/>
      <c r="I681" s="145"/>
      <c r="J681" s="79"/>
      <c r="K681" s="145"/>
    </row>
    <row r="682" spans="2:11" s="52" customFormat="1" x14ac:dyDescent="0.25">
      <c r="B682" s="144"/>
      <c r="C682" s="144"/>
      <c r="D682" s="312"/>
      <c r="E682" s="312"/>
      <c r="F682" s="312"/>
      <c r="G682" s="312"/>
      <c r="H682" s="312"/>
      <c r="I682" s="313"/>
      <c r="J682" s="79"/>
      <c r="K682" s="313"/>
    </row>
    <row r="683" spans="2:11" s="52" customFormat="1" x14ac:dyDescent="0.25">
      <c r="B683" s="143"/>
      <c r="C683" s="143"/>
      <c r="D683" s="146"/>
      <c r="E683" s="146"/>
      <c r="F683" s="146"/>
      <c r="G683" s="146"/>
      <c r="H683" s="146"/>
      <c r="I683" s="145"/>
      <c r="J683" s="79"/>
      <c r="K683" s="145"/>
    </row>
    <row r="684" spans="2:11" s="52" customFormat="1" x14ac:dyDescent="0.25">
      <c r="B684" s="144"/>
      <c r="C684" s="144"/>
      <c r="D684" s="312"/>
      <c r="E684" s="312"/>
      <c r="F684" s="312"/>
      <c r="G684" s="312"/>
      <c r="H684" s="312"/>
      <c r="I684" s="313"/>
      <c r="J684" s="79"/>
      <c r="K684" s="313"/>
    </row>
    <row r="685" spans="2:11" s="52" customFormat="1" x14ac:dyDescent="0.25">
      <c r="B685" s="143"/>
      <c r="C685" s="143"/>
      <c r="D685" s="146"/>
      <c r="E685" s="146"/>
      <c r="F685" s="146"/>
      <c r="G685" s="146"/>
      <c r="H685" s="146"/>
      <c r="I685" s="145"/>
      <c r="J685" s="79"/>
      <c r="K685" s="145"/>
    </row>
    <row r="686" spans="2:11" s="52" customFormat="1" x14ac:dyDescent="0.25">
      <c r="B686" s="144"/>
      <c r="C686" s="144"/>
      <c r="D686" s="312"/>
      <c r="E686" s="312"/>
      <c r="F686" s="312"/>
      <c r="G686" s="312"/>
      <c r="H686" s="312"/>
      <c r="I686" s="313"/>
      <c r="J686" s="79"/>
      <c r="K686" s="313"/>
    </row>
    <row r="687" spans="2:11" s="52" customFormat="1" x14ac:dyDescent="0.25">
      <c r="B687" s="143"/>
      <c r="C687" s="143"/>
      <c r="D687" s="146"/>
      <c r="E687" s="146"/>
      <c r="F687" s="146"/>
      <c r="G687" s="146"/>
      <c r="H687" s="146"/>
      <c r="I687" s="145"/>
      <c r="J687" s="79"/>
      <c r="K687" s="145"/>
    </row>
    <row r="688" spans="2:11" s="52" customFormat="1" x14ac:dyDescent="0.25">
      <c r="B688" s="144"/>
      <c r="C688" s="144"/>
      <c r="D688" s="312"/>
      <c r="E688" s="312"/>
      <c r="F688" s="312"/>
      <c r="G688" s="312"/>
      <c r="H688" s="312"/>
      <c r="I688" s="313"/>
      <c r="J688" s="79"/>
      <c r="K688" s="313"/>
    </row>
    <row r="689" spans="2:11" s="52" customFormat="1" x14ac:dyDescent="0.25">
      <c r="B689" s="143"/>
      <c r="C689" s="143"/>
      <c r="D689" s="146"/>
      <c r="E689" s="146"/>
      <c r="F689" s="146"/>
      <c r="G689" s="146"/>
      <c r="H689" s="146"/>
      <c r="I689" s="145"/>
      <c r="J689" s="79"/>
      <c r="K689" s="145"/>
    </row>
    <row r="690" spans="2:11" s="52" customFormat="1" x14ac:dyDescent="0.25">
      <c r="B690" s="144"/>
      <c r="C690" s="144"/>
      <c r="D690" s="312"/>
      <c r="E690" s="312"/>
      <c r="F690" s="312"/>
      <c r="G690" s="312"/>
      <c r="H690" s="312"/>
      <c r="I690" s="313"/>
      <c r="J690" s="79"/>
      <c r="K690" s="313"/>
    </row>
    <row r="691" spans="2:11" s="52" customFormat="1" x14ac:dyDescent="0.25">
      <c r="B691" s="143"/>
      <c r="C691" s="143"/>
      <c r="D691" s="146"/>
      <c r="E691" s="146"/>
      <c r="F691" s="146"/>
      <c r="G691" s="146"/>
      <c r="H691" s="146"/>
      <c r="I691" s="145"/>
      <c r="J691" s="79"/>
      <c r="K691" s="145"/>
    </row>
    <row r="692" spans="2:11" s="52" customFormat="1" x14ac:dyDescent="0.25">
      <c r="B692" s="144"/>
      <c r="C692" s="144"/>
      <c r="D692" s="312"/>
      <c r="E692" s="312"/>
      <c r="F692" s="312"/>
      <c r="G692" s="312"/>
      <c r="H692" s="312"/>
      <c r="I692" s="313"/>
      <c r="J692" s="79"/>
      <c r="K692" s="313"/>
    </row>
    <row r="693" spans="2:11" s="52" customFormat="1" x14ac:dyDescent="0.25">
      <c r="B693" s="143"/>
      <c r="C693" s="143"/>
      <c r="D693" s="146"/>
      <c r="E693" s="146"/>
      <c r="F693" s="146"/>
      <c r="G693" s="146"/>
      <c r="H693" s="146"/>
      <c r="I693" s="145"/>
      <c r="J693" s="79"/>
      <c r="K693" s="145"/>
    </row>
    <row r="694" spans="2:11" s="52" customFormat="1" x14ac:dyDescent="0.25">
      <c r="B694" s="144"/>
      <c r="C694" s="144"/>
      <c r="D694" s="312"/>
      <c r="E694" s="312"/>
      <c r="F694" s="312"/>
      <c r="G694" s="312"/>
      <c r="H694" s="312"/>
      <c r="I694" s="313"/>
      <c r="J694" s="79"/>
      <c r="K694" s="313"/>
    </row>
    <row r="695" spans="2:11" s="52" customFormat="1" x14ac:dyDescent="0.25">
      <c r="B695" s="143"/>
      <c r="C695" s="143"/>
      <c r="D695" s="146"/>
      <c r="E695" s="146"/>
      <c r="F695" s="146"/>
      <c r="G695" s="146"/>
      <c r="H695" s="146"/>
      <c r="I695" s="145"/>
      <c r="J695" s="79"/>
      <c r="K695" s="145"/>
    </row>
    <row r="696" spans="2:11" s="52" customFormat="1" x14ac:dyDescent="0.25">
      <c r="B696" s="144"/>
      <c r="C696" s="144"/>
      <c r="D696" s="312"/>
      <c r="E696" s="312"/>
      <c r="F696" s="312"/>
      <c r="G696" s="312"/>
      <c r="H696" s="312"/>
      <c r="I696" s="313"/>
      <c r="J696" s="79"/>
      <c r="K696" s="313"/>
    </row>
    <row r="697" spans="2:11" s="52" customFormat="1" x14ac:dyDescent="0.25">
      <c r="B697" s="143"/>
      <c r="C697" s="143"/>
      <c r="D697" s="146"/>
      <c r="E697" s="146"/>
      <c r="F697" s="146"/>
      <c r="G697" s="146"/>
      <c r="H697" s="146"/>
      <c r="I697" s="145"/>
      <c r="J697" s="79"/>
      <c r="K697" s="145"/>
    </row>
    <row r="698" spans="2:11" s="52" customFormat="1" x14ac:dyDescent="0.25">
      <c r="B698" s="144"/>
      <c r="C698" s="144"/>
      <c r="D698" s="312"/>
      <c r="E698" s="312"/>
      <c r="F698" s="312"/>
      <c r="G698" s="312"/>
      <c r="H698" s="312"/>
      <c r="I698" s="313"/>
      <c r="J698" s="79"/>
      <c r="K698" s="313"/>
    </row>
    <row r="699" spans="2:11" s="52" customFormat="1" x14ac:dyDescent="0.25">
      <c r="B699" s="143"/>
      <c r="C699" s="143"/>
      <c r="D699" s="146"/>
      <c r="E699" s="146"/>
      <c r="F699" s="146"/>
      <c r="G699" s="146"/>
      <c r="H699" s="146"/>
      <c r="I699" s="145"/>
      <c r="J699" s="79"/>
      <c r="K699" s="145"/>
    </row>
    <row r="700" spans="2:11" s="52" customFormat="1" x14ac:dyDescent="0.25">
      <c r="B700" s="144"/>
      <c r="C700" s="144"/>
      <c r="D700" s="312"/>
      <c r="E700" s="312"/>
      <c r="F700" s="312"/>
      <c r="G700" s="312"/>
      <c r="H700" s="312"/>
      <c r="I700" s="313"/>
      <c r="J700" s="79"/>
      <c r="K700" s="313"/>
    </row>
    <row r="701" spans="2:11" s="52" customFormat="1" x14ac:dyDescent="0.25">
      <c r="B701" s="143"/>
      <c r="C701" s="143"/>
      <c r="D701" s="146"/>
      <c r="E701" s="146"/>
      <c r="F701" s="146"/>
      <c r="G701" s="146"/>
      <c r="H701" s="146"/>
      <c r="I701" s="145"/>
      <c r="J701" s="79"/>
      <c r="K701" s="145"/>
    </row>
    <row r="702" spans="2:11" s="52" customFormat="1" x14ac:dyDescent="0.25">
      <c r="B702" s="144"/>
      <c r="C702" s="144"/>
      <c r="D702" s="312"/>
      <c r="E702" s="312"/>
      <c r="F702" s="312"/>
      <c r="G702" s="312"/>
      <c r="H702" s="312"/>
      <c r="I702" s="313"/>
      <c r="J702" s="79"/>
      <c r="K702" s="313"/>
    </row>
    <row r="703" spans="2:11" s="52" customFormat="1" x14ac:dyDescent="0.25">
      <c r="B703" s="143"/>
      <c r="C703" s="143"/>
      <c r="D703" s="146"/>
      <c r="E703" s="146"/>
      <c r="F703" s="146"/>
      <c r="G703" s="146"/>
      <c r="H703" s="146"/>
      <c r="I703" s="145"/>
      <c r="J703" s="79"/>
      <c r="K703" s="145"/>
    </row>
    <row r="704" spans="2:11" s="52" customFormat="1" x14ac:dyDescent="0.25">
      <c r="B704" s="144"/>
      <c r="C704" s="144"/>
      <c r="D704" s="312"/>
      <c r="E704" s="312"/>
      <c r="F704" s="312"/>
      <c r="G704" s="312"/>
      <c r="H704" s="312"/>
      <c r="I704" s="313"/>
      <c r="J704" s="79"/>
      <c r="K704" s="313"/>
    </row>
    <row r="705" spans="2:11" s="52" customFormat="1" x14ac:dyDescent="0.25">
      <c r="B705" s="143"/>
      <c r="C705" s="143"/>
      <c r="D705" s="146"/>
      <c r="E705" s="146"/>
      <c r="F705" s="146"/>
      <c r="G705" s="146"/>
      <c r="H705" s="146"/>
      <c r="I705" s="145"/>
      <c r="J705" s="79"/>
      <c r="K705" s="145"/>
    </row>
    <row r="706" spans="2:11" s="52" customFormat="1" x14ac:dyDescent="0.25">
      <c r="B706" s="144"/>
      <c r="C706" s="144"/>
      <c r="D706" s="312"/>
      <c r="E706" s="312"/>
      <c r="F706" s="312"/>
      <c r="G706" s="312"/>
      <c r="H706" s="312"/>
      <c r="I706" s="313"/>
      <c r="J706" s="79"/>
      <c r="K706" s="313"/>
    </row>
    <row r="707" spans="2:11" s="52" customFormat="1" x14ac:dyDescent="0.25">
      <c r="B707" s="143"/>
      <c r="C707" s="143"/>
      <c r="D707" s="146"/>
      <c r="E707" s="146"/>
      <c r="F707" s="146"/>
      <c r="G707" s="146"/>
      <c r="H707" s="146"/>
      <c r="I707" s="145"/>
      <c r="J707" s="79"/>
      <c r="K707" s="145"/>
    </row>
    <row r="708" spans="2:11" s="52" customFormat="1" x14ac:dyDescent="0.25">
      <c r="B708" s="144"/>
      <c r="C708" s="144"/>
      <c r="D708" s="312"/>
      <c r="E708" s="312"/>
      <c r="F708" s="312"/>
      <c r="G708" s="312"/>
      <c r="H708" s="312"/>
      <c r="I708" s="313"/>
      <c r="J708" s="79"/>
      <c r="K708" s="313"/>
    </row>
    <row r="709" spans="2:11" s="52" customFormat="1" x14ac:dyDescent="0.25">
      <c r="B709" s="143"/>
      <c r="C709" s="143"/>
      <c r="D709" s="146"/>
      <c r="E709" s="146"/>
      <c r="F709" s="146"/>
      <c r="G709" s="146"/>
      <c r="H709" s="146"/>
      <c r="I709" s="145"/>
      <c r="J709" s="79"/>
      <c r="K709" s="145"/>
    </row>
    <row r="710" spans="2:11" s="52" customFormat="1" x14ac:dyDescent="0.25">
      <c r="B710" s="144"/>
      <c r="C710" s="144"/>
      <c r="D710" s="312"/>
      <c r="E710" s="312"/>
      <c r="F710" s="312"/>
      <c r="G710" s="312"/>
      <c r="H710" s="312"/>
      <c r="I710" s="313"/>
      <c r="J710" s="79"/>
      <c r="K710" s="313"/>
    </row>
    <row r="711" spans="2:11" s="52" customFormat="1" x14ac:dyDescent="0.25">
      <c r="B711" s="143"/>
      <c r="C711" s="143"/>
      <c r="D711" s="146"/>
      <c r="E711" s="146"/>
      <c r="F711" s="146"/>
      <c r="G711" s="146"/>
      <c r="H711" s="146"/>
      <c r="I711" s="145"/>
      <c r="J711" s="79"/>
      <c r="K711" s="145"/>
    </row>
    <row r="712" spans="2:11" s="52" customFormat="1" x14ac:dyDescent="0.25">
      <c r="B712" s="144"/>
      <c r="C712" s="144"/>
      <c r="D712" s="312"/>
      <c r="E712" s="312"/>
      <c r="F712" s="312"/>
      <c r="G712" s="312"/>
      <c r="H712" s="312"/>
      <c r="I712" s="313"/>
      <c r="J712" s="79"/>
      <c r="K712" s="313"/>
    </row>
    <row r="713" spans="2:11" s="52" customFormat="1" x14ac:dyDescent="0.25">
      <c r="B713" s="143"/>
      <c r="C713" s="143"/>
      <c r="D713" s="146"/>
      <c r="E713" s="146"/>
      <c r="F713" s="146"/>
      <c r="G713" s="146"/>
      <c r="H713" s="146"/>
      <c r="I713" s="145"/>
      <c r="J713" s="79"/>
      <c r="K713" s="145"/>
    </row>
    <row r="714" spans="2:11" s="52" customFormat="1" x14ac:dyDescent="0.25">
      <c r="B714" s="144"/>
      <c r="C714" s="144"/>
      <c r="D714" s="312"/>
      <c r="E714" s="312"/>
      <c r="F714" s="312"/>
      <c r="G714" s="312"/>
      <c r="H714" s="312"/>
      <c r="I714" s="313"/>
      <c r="J714" s="79"/>
      <c r="K714" s="313"/>
    </row>
    <row r="715" spans="2:11" s="52" customFormat="1" x14ac:dyDescent="0.25">
      <c r="B715" s="143"/>
      <c r="C715" s="143"/>
      <c r="D715" s="146"/>
      <c r="E715" s="146"/>
      <c r="F715" s="146"/>
      <c r="G715" s="146"/>
      <c r="H715" s="146"/>
      <c r="I715" s="145"/>
      <c r="J715" s="79"/>
      <c r="K715" s="145"/>
    </row>
    <row r="716" spans="2:11" s="52" customFormat="1" x14ac:dyDescent="0.25">
      <c r="B716" s="144"/>
      <c r="C716" s="144"/>
      <c r="D716" s="312"/>
      <c r="E716" s="312"/>
      <c r="F716" s="312"/>
      <c r="G716" s="312"/>
      <c r="H716" s="312"/>
      <c r="I716" s="313"/>
      <c r="J716" s="79"/>
      <c r="K716" s="313"/>
    </row>
    <row r="717" spans="2:11" s="52" customFormat="1" x14ac:dyDescent="0.25">
      <c r="B717" s="143"/>
      <c r="C717" s="143"/>
      <c r="D717" s="146"/>
      <c r="E717" s="146"/>
      <c r="F717" s="146"/>
      <c r="G717" s="146"/>
      <c r="H717" s="146"/>
      <c r="I717" s="145"/>
      <c r="J717" s="79"/>
      <c r="K717" s="145"/>
    </row>
    <row r="718" spans="2:11" s="52" customFormat="1" x14ac:dyDescent="0.25">
      <c r="B718" s="144"/>
      <c r="C718" s="144"/>
      <c r="D718" s="312"/>
      <c r="E718" s="312"/>
      <c r="F718" s="312"/>
      <c r="G718" s="312"/>
      <c r="H718" s="312"/>
      <c r="I718" s="313"/>
      <c r="J718" s="79"/>
      <c r="K718" s="313"/>
    </row>
    <row r="719" spans="2:11" s="52" customFormat="1" x14ac:dyDescent="0.25">
      <c r="B719" s="143"/>
      <c r="C719" s="143"/>
      <c r="D719" s="146"/>
      <c r="E719" s="146"/>
      <c r="F719" s="146"/>
      <c r="G719" s="146"/>
      <c r="H719" s="146"/>
      <c r="I719" s="145"/>
      <c r="J719" s="79"/>
      <c r="K719" s="145"/>
    </row>
    <row r="720" spans="2:11" s="52" customFormat="1" x14ac:dyDescent="0.25">
      <c r="B720" s="144"/>
      <c r="C720" s="144"/>
      <c r="D720" s="312"/>
      <c r="E720" s="312"/>
      <c r="F720" s="312"/>
      <c r="G720" s="312"/>
      <c r="H720" s="312"/>
      <c r="I720" s="313"/>
      <c r="J720" s="79"/>
      <c r="K720" s="313"/>
    </row>
    <row r="721" spans="2:11" s="52" customFormat="1" x14ac:dyDescent="0.25">
      <c r="B721" s="143"/>
      <c r="C721" s="143"/>
      <c r="D721" s="146"/>
      <c r="E721" s="146"/>
      <c r="F721" s="146"/>
      <c r="G721" s="146"/>
      <c r="H721" s="146"/>
      <c r="I721" s="145"/>
      <c r="J721" s="79"/>
      <c r="K721" s="145"/>
    </row>
    <row r="722" spans="2:11" s="52" customFormat="1" x14ac:dyDescent="0.25">
      <c r="B722" s="144"/>
      <c r="C722" s="144"/>
      <c r="D722" s="312"/>
      <c r="E722" s="312"/>
      <c r="F722" s="312"/>
      <c r="G722" s="312"/>
      <c r="H722" s="312"/>
      <c r="I722" s="313"/>
      <c r="J722" s="79"/>
      <c r="K722" s="313"/>
    </row>
    <row r="723" spans="2:11" s="52" customFormat="1" x14ac:dyDescent="0.25">
      <c r="B723" s="143"/>
      <c r="C723" s="143"/>
      <c r="D723" s="146"/>
      <c r="E723" s="146"/>
      <c r="F723" s="146"/>
      <c r="G723" s="146"/>
      <c r="H723" s="146"/>
      <c r="I723" s="145"/>
      <c r="J723" s="79"/>
      <c r="K723" s="145"/>
    </row>
    <row r="724" spans="2:11" s="52" customFormat="1" x14ac:dyDescent="0.25">
      <c r="B724" s="144"/>
      <c r="C724" s="144"/>
      <c r="D724" s="312"/>
      <c r="E724" s="312"/>
      <c r="F724" s="312"/>
      <c r="G724" s="312"/>
      <c r="H724" s="312"/>
      <c r="I724" s="313"/>
      <c r="J724" s="79"/>
      <c r="K724" s="313"/>
    </row>
    <row r="725" spans="2:11" s="52" customFormat="1" x14ac:dyDescent="0.25">
      <c r="B725" s="143"/>
      <c r="C725" s="143"/>
      <c r="D725" s="146"/>
      <c r="E725" s="146"/>
      <c r="F725" s="146"/>
      <c r="G725" s="146"/>
      <c r="H725" s="146"/>
      <c r="I725" s="145"/>
      <c r="J725" s="79"/>
      <c r="K725" s="145"/>
    </row>
    <row r="726" spans="2:11" s="52" customFormat="1" x14ac:dyDescent="0.25">
      <c r="B726" s="144"/>
      <c r="C726" s="144"/>
      <c r="D726" s="312"/>
      <c r="E726" s="312"/>
      <c r="F726" s="312"/>
      <c r="G726" s="312"/>
      <c r="H726" s="312"/>
      <c r="I726" s="313"/>
      <c r="J726" s="79"/>
      <c r="K726" s="313"/>
    </row>
    <row r="727" spans="2:11" s="52" customFormat="1" x14ac:dyDescent="0.25">
      <c r="B727" s="143"/>
      <c r="C727" s="143"/>
      <c r="D727" s="146"/>
      <c r="E727" s="146"/>
      <c r="F727" s="146"/>
      <c r="G727" s="146"/>
      <c r="H727" s="146"/>
      <c r="I727" s="145"/>
      <c r="J727" s="79"/>
      <c r="K727" s="145"/>
    </row>
    <row r="728" spans="2:11" s="52" customFormat="1" x14ac:dyDescent="0.25">
      <c r="B728" s="144"/>
      <c r="C728" s="144"/>
      <c r="D728" s="312"/>
      <c r="E728" s="312"/>
      <c r="F728" s="312"/>
      <c r="G728" s="312"/>
      <c r="H728" s="312"/>
      <c r="I728" s="313"/>
      <c r="J728" s="79"/>
      <c r="K728" s="313"/>
    </row>
    <row r="729" spans="2:11" s="52" customFormat="1" x14ac:dyDescent="0.25">
      <c r="B729" s="143"/>
      <c r="C729" s="143"/>
      <c r="D729" s="146"/>
      <c r="E729" s="146"/>
      <c r="F729" s="146"/>
      <c r="G729" s="146"/>
      <c r="H729" s="146"/>
      <c r="I729" s="145"/>
      <c r="J729" s="79"/>
      <c r="K729" s="145"/>
    </row>
    <row r="730" spans="2:11" s="52" customFormat="1" x14ac:dyDescent="0.25">
      <c r="B730" s="144"/>
      <c r="C730" s="144"/>
      <c r="D730" s="312"/>
      <c r="E730" s="312"/>
      <c r="F730" s="312"/>
      <c r="G730" s="312"/>
      <c r="H730" s="312"/>
      <c r="I730" s="313"/>
      <c r="J730" s="79"/>
      <c r="K730" s="313"/>
    </row>
    <row r="731" spans="2:11" s="52" customFormat="1" x14ac:dyDescent="0.25">
      <c r="B731" s="143"/>
      <c r="C731" s="143"/>
      <c r="D731" s="146"/>
      <c r="E731" s="146"/>
      <c r="F731" s="146"/>
      <c r="G731" s="146"/>
      <c r="H731" s="146"/>
      <c r="I731" s="145"/>
      <c r="J731" s="79"/>
      <c r="K731" s="145"/>
    </row>
    <row r="732" spans="2:11" s="52" customFormat="1" x14ac:dyDescent="0.25">
      <c r="B732" s="144"/>
      <c r="C732" s="144"/>
      <c r="D732" s="312"/>
      <c r="E732" s="312"/>
      <c r="F732" s="312"/>
      <c r="G732" s="312"/>
      <c r="H732" s="312"/>
      <c r="I732" s="313"/>
      <c r="J732" s="79"/>
      <c r="K732" s="313"/>
    </row>
    <row r="733" spans="2:11" s="52" customFormat="1" x14ac:dyDescent="0.25">
      <c r="B733" s="143"/>
      <c r="C733" s="143"/>
      <c r="D733" s="146"/>
      <c r="E733" s="146"/>
      <c r="F733" s="146"/>
      <c r="G733" s="146"/>
      <c r="H733" s="146"/>
      <c r="I733" s="145"/>
      <c r="J733" s="79"/>
      <c r="K733" s="145"/>
    </row>
    <row r="734" spans="2:11" s="52" customFormat="1" x14ac:dyDescent="0.25">
      <c r="B734" s="144"/>
      <c r="C734" s="144"/>
      <c r="D734" s="312"/>
      <c r="E734" s="312"/>
      <c r="F734" s="312"/>
      <c r="G734" s="312"/>
      <c r="H734" s="312"/>
      <c r="I734" s="313"/>
      <c r="J734" s="79"/>
      <c r="K734" s="313"/>
    </row>
    <row r="735" spans="2:11" s="52" customFormat="1" x14ac:dyDescent="0.25">
      <c r="B735" s="143"/>
      <c r="C735" s="143"/>
      <c r="D735" s="146"/>
      <c r="E735" s="146"/>
      <c r="F735" s="146"/>
      <c r="G735" s="146"/>
      <c r="H735" s="146"/>
      <c r="I735" s="145"/>
      <c r="J735" s="79"/>
      <c r="K735" s="145"/>
    </row>
    <row r="736" spans="2:11" s="52" customFormat="1" x14ac:dyDescent="0.25">
      <c r="B736" s="144"/>
      <c r="C736" s="144"/>
      <c r="D736" s="312"/>
      <c r="E736" s="312"/>
      <c r="F736" s="312"/>
      <c r="G736" s="312"/>
      <c r="H736" s="312"/>
      <c r="I736" s="313"/>
      <c r="J736" s="79"/>
      <c r="K736" s="313"/>
    </row>
    <row r="737" spans="2:11" s="52" customFormat="1" x14ac:dyDescent="0.25">
      <c r="B737" s="143"/>
      <c r="C737" s="143"/>
      <c r="D737" s="146"/>
      <c r="E737" s="146"/>
      <c r="F737" s="146"/>
      <c r="G737" s="146"/>
      <c r="H737" s="146"/>
      <c r="I737" s="145"/>
      <c r="J737" s="79"/>
      <c r="K737" s="145"/>
    </row>
    <row r="738" spans="2:11" s="52" customFormat="1" x14ac:dyDescent="0.25">
      <c r="B738" s="144"/>
      <c r="C738" s="144"/>
      <c r="D738" s="312"/>
      <c r="E738" s="312"/>
      <c r="F738" s="312"/>
      <c r="G738" s="312"/>
      <c r="H738" s="312"/>
      <c r="I738" s="313"/>
      <c r="J738" s="79"/>
      <c r="K738" s="313"/>
    </row>
    <row r="739" spans="2:11" s="52" customFormat="1" x14ac:dyDescent="0.25">
      <c r="B739" s="143"/>
      <c r="C739" s="143"/>
      <c r="D739" s="146"/>
      <c r="E739" s="146"/>
      <c r="F739" s="146"/>
      <c r="G739" s="146"/>
      <c r="H739" s="146"/>
      <c r="I739" s="145"/>
      <c r="J739" s="79"/>
      <c r="K739" s="145"/>
    </row>
    <row r="740" spans="2:11" s="52" customFormat="1" x14ac:dyDescent="0.25">
      <c r="B740" s="144"/>
      <c r="C740" s="144"/>
      <c r="D740" s="312"/>
      <c r="E740" s="312"/>
      <c r="F740" s="312"/>
      <c r="G740" s="312"/>
      <c r="H740" s="312"/>
      <c r="I740" s="313"/>
      <c r="J740" s="79"/>
      <c r="K740" s="313"/>
    </row>
    <row r="741" spans="2:11" s="52" customFormat="1" x14ac:dyDescent="0.25">
      <c r="B741" s="143"/>
      <c r="C741" s="143"/>
      <c r="D741" s="146"/>
      <c r="E741" s="146"/>
      <c r="F741" s="146"/>
      <c r="G741" s="146"/>
      <c r="H741" s="146"/>
      <c r="I741" s="145"/>
      <c r="J741" s="79"/>
      <c r="K741" s="145"/>
    </row>
    <row r="742" spans="2:11" s="52" customFormat="1" x14ac:dyDescent="0.25">
      <c r="B742" s="144"/>
      <c r="C742" s="144"/>
      <c r="D742" s="312"/>
      <c r="E742" s="312"/>
      <c r="F742" s="312"/>
      <c r="G742" s="312"/>
      <c r="H742" s="312"/>
      <c r="I742" s="313"/>
      <c r="J742" s="79"/>
      <c r="K742" s="313"/>
    </row>
    <row r="743" spans="2:11" s="52" customFormat="1" x14ac:dyDescent="0.25">
      <c r="B743" s="143"/>
      <c r="C743" s="143"/>
      <c r="D743" s="146"/>
      <c r="E743" s="146"/>
      <c r="F743" s="146"/>
      <c r="G743" s="146"/>
      <c r="H743" s="146"/>
      <c r="I743" s="145"/>
      <c r="J743" s="79"/>
      <c r="K743" s="145"/>
    </row>
    <row r="744" spans="2:11" s="52" customFormat="1" x14ac:dyDescent="0.25">
      <c r="B744" s="144"/>
      <c r="C744" s="144"/>
      <c r="D744" s="312"/>
      <c r="E744" s="312"/>
      <c r="F744" s="312"/>
      <c r="G744" s="312"/>
      <c r="H744" s="312"/>
      <c r="I744" s="313"/>
      <c r="J744" s="79"/>
      <c r="K744" s="313"/>
    </row>
    <row r="745" spans="2:11" s="52" customFormat="1" x14ac:dyDescent="0.25">
      <c r="B745" s="143"/>
      <c r="C745" s="143"/>
      <c r="D745" s="146"/>
      <c r="E745" s="146"/>
      <c r="F745" s="146"/>
      <c r="G745" s="146"/>
      <c r="H745" s="146"/>
      <c r="I745" s="145"/>
      <c r="J745" s="79"/>
      <c r="K745" s="145"/>
    </row>
    <row r="746" spans="2:11" s="52" customFormat="1" x14ac:dyDescent="0.25">
      <c r="B746" s="144"/>
      <c r="C746" s="144"/>
      <c r="D746" s="312"/>
      <c r="E746" s="312"/>
      <c r="F746" s="312"/>
      <c r="G746" s="312"/>
      <c r="H746" s="312"/>
      <c r="I746" s="313"/>
      <c r="J746" s="79"/>
      <c r="K746" s="313"/>
    </row>
    <row r="747" spans="2:11" s="52" customFormat="1" x14ac:dyDescent="0.25">
      <c r="B747" s="143"/>
      <c r="C747" s="143"/>
      <c r="D747" s="146"/>
      <c r="E747" s="146"/>
      <c r="F747" s="146"/>
      <c r="G747" s="146"/>
      <c r="H747" s="146"/>
      <c r="I747" s="145"/>
      <c r="J747" s="79"/>
      <c r="K747" s="145"/>
    </row>
    <row r="748" spans="2:11" s="52" customFormat="1" x14ac:dyDescent="0.25">
      <c r="B748" s="144"/>
      <c r="C748" s="144"/>
      <c r="D748" s="312"/>
      <c r="E748" s="312"/>
      <c r="F748" s="312"/>
      <c r="G748" s="312"/>
      <c r="H748" s="312"/>
      <c r="I748" s="313"/>
      <c r="J748" s="79"/>
      <c r="K748" s="313"/>
    </row>
    <row r="749" spans="2:11" s="52" customFormat="1" x14ac:dyDescent="0.25">
      <c r="B749" s="143"/>
      <c r="C749" s="143"/>
      <c r="D749" s="146"/>
      <c r="E749" s="146"/>
      <c r="F749" s="146"/>
      <c r="G749" s="146"/>
      <c r="H749" s="146"/>
      <c r="I749" s="145"/>
      <c r="J749" s="79"/>
      <c r="K749" s="145"/>
    </row>
    <row r="750" spans="2:11" s="52" customFormat="1" x14ac:dyDescent="0.25">
      <c r="B750" s="144"/>
      <c r="C750" s="144"/>
      <c r="D750" s="312"/>
      <c r="E750" s="312"/>
      <c r="F750" s="312"/>
      <c r="G750" s="312"/>
      <c r="H750" s="312"/>
      <c r="I750" s="313"/>
      <c r="J750" s="79"/>
      <c r="K750" s="313"/>
    </row>
    <row r="751" spans="2:11" s="52" customFormat="1" x14ac:dyDescent="0.25">
      <c r="B751" s="143"/>
      <c r="C751" s="143"/>
      <c r="D751" s="146"/>
      <c r="E751" s="146"/>
      <c r="F751" s="146"/>
      <c r="G751" s="146"/>
      <c r="H751" s="146"/>
      <c r="I751" s="145"/>
      <c r="J751" s="79"/>
      <c r="K751" s="145"/>
    </row>
    <row r="752" spans="2:11" s="52" customFormat="1" x14ac:dyDescent="0.25">
      <c r="B752" s="144"/>
      <c r="C752" s="144"/>
      <c r="D752" s="312"/>
      <c r="E752" s="312"/>
      <c r="F752" s="312"/>
      <c r="G752" s="312"/>
      <c r="H752" s="312"/>
      <c r="I752" s="313"/>
      <c r="J752" s="79"/>
      <c r="K752" s="313"/>
    </row>
    <row r="753" spans="2:11" s="52" customFormat="1" x14ac:dyDescent="0.25">
      <c r="B753" s="143"/>
      <c r="C753" s="143"/>
      <c r="D753" s="146"/>
      <c r="E753" s="146"/>
      <c r="F753" s="146"/>
      <c r="G753" s="146"/>
      <c r="H753" s="146"/>
      <c r="I753" s="145"/>
      <c r="J753" s="79"/>
      <c r="K753" s="145"/>
    </row>
    <row r="754" spans="2:11" s="52" customFormat="1" x14ac:dyDescent="0.25">
      <c r="B754" s="144"/>
      <c r="C754" s="144"/>
      <c r="D754" s="312"/>
      <c r="E754" s="312"/>
      <c r="F754" s="312"/>
      <c r="G754" s="312"/>
      <c r="H754" s="312"/>
      <c r="I754" s="313"/>
      <c r="J754" s="79"/>
      <c r="K754" s="313"/>
    </row>
    <row r="755" spans="2:11" s="52" customFormat="1" x14ac:dyDescent="0.25">
      <c r="B755" s="143"/>
      <c r="C755" s="143"/>
      <c r="D755" s="146"/>
      <c r="E755" s="146"/>
      <c r="F755" s="146"/>
      <c r="G755" s="146"/>
      <c r="H755" s="146"/>
      <c r="I755" s="145"/>
      <c r="J755" s="79"/>
      <c r="K755" s="145"/>
    </row>
    <row r="756" spans="2:11" s="52" customFormat="1" x14ac:dyDescent="0.25">
      <c r="B756" s="144"/>
      <c r="C756" s="144"/>
      <c r="D756" s="312"/>
      <c r="E756" s="312"/>
      <c r="F756" s="312"/>
      <c r="G756" s="312"/>
      <c r="H756" s="312"/>
      <c r="I756" s="313"/>
      <c r="J756" s="79"/>
      <c r="K756" s="313"/>
    </row>
    <row r="757" spans="2:11" s="52" customFormat="1" x14ac:dyDescent="0.25">
      <c r="B757" s="143"/>
      <c r="C757" s="143"/>
      <c r="D757" s="146"/>
      <c r="E757" s="146"/>
      <c r="F757" s="146"/>
      <c r="G757" s="146"/>
      <c r="H757" s="146"/>
      <c r="I757" s="145"/>
      <c r="J757" s="79"/>
      <c r="K757" s="145"/>
    </row>
    <row r="758" spans="2:11" s="52" customFormat="1" x14ac:dyDescent="0.25">
      <c r="B758" s="144"/>
      <c r="C758" s="144"/>
      <c r="D758" s="312"/>
      <c r="E758" s="312"/>
      <c r="F758" s="312"/>
      <c r="G758" s="312"/>
      <c r="H758" s="312"/>
      <c r="I758" s="313"/>
      <c r="J758" s="79"/>
      <c r="K758" s="313"/>
    </row>
    <row r="759" spans="2:11" s="52" customFormat="1" x14ac:dyDescent="0.25">
      <c r="B759" s="143"/>
      <c r="C759" s="143"/>
      <c r="D759" s="146"/>
      <c r="E759" s="146"/>
      <c r="F759" s="146"/>
      <c r="G759" s="146"/>
      <c r="H759" s="146"/>
      <c r="I759" s="145"/>
      <c r="J759" s="79"/>
      <c r="K759" s="145"/>
    </row>
    <row r="760" spans="2:11" s="52" customFormat="1" x14ac:dyDescent="0.25">
      <c r="B760" s="144"/>
      <c r="C760" s="144"/>
      <c r="D760" s="312"/>
      <c r="E760" s="312"/>
      <c r="F760" s="312"/>
      <c r="G760" s="312"/>
      <c r="H760" s="312"/>
      <c r="I760" s="313"/>
      <c r="J760" s="79"/>
      <c r="K760" s="313"/>
    </row>
    <row r="761" spans="2:11" s="52" customFormat="1" x14ac:dyDescent="0.25">
      <c r="B761" s="143"/>
      <c r="C761" s="143"/>
      <c r="D761" s="146"/>
      <c r="E761" s="146"/>
      <c r="F761" s="146"/>
      <c r="G761" s="146"/>
      <c r="H761" s="146"/>
      <c r="I761" s="145"/>
      <c r="J761" s="79"/>
      <c r="K761" s="145"/>
    </row>
    <row r="762" spans="2:11" s="52" customFormat="1" x14ac:dyDescent="0.25">
      <c r="B762" s="144"/>
      <c r="C762" s="144"/>
      <c r="D762" s="312"/>
      <c r="E762" s="312"/>
      <c r="F762" s="312"/>
      <c r="G762" s="312"/>
      <c r="H762" s="312"/>
      <c r="I762" s="313"/>
      <c r="J762" s="79"/>
      <c r="K762" s="313"/>
    </row>
    <row r="763" spans="2:11" s="52" customFormat="1" x14ac:dyDescent="0.25">
      <c r="B763" s="143"/>
      <c r="C763" s="143"/>
      <c r="D763" s="146"/>
      <c r="E763" s="146"/>
      <c r="F763" s="146"/>
      <c r="G763" s="146"/>
      <c r="H763" s="146"/>
      <c r="I763" s="145"/>
      <c r="J763" s="79"/>
      <c r="K763" s="145"/>
    </row>
    <row r="764" spans="2:11" s="52" customFormat="1" x14ac:dyDescent="0.25">
      <c r="B764" s="144"/>
      <c r="C764" s="144"/>
      <c r="D764" s="312"/>
      <c r="E764" s="312"/>
      <c r="F764" s="312"/>
      <c r="G764" s="312"/>
      <c r="H764" s="312"/>
      <c r="I764" s="313"/>
      <c r="J764" s="79"/>
      <c r="K764" s="313"/>
    </row>
    <row r="765" spans="2:11" s="52" customFormat="1" x14ac:dyDescent="0.25">
      <c r="B765" s="143"/>
      <c r="C765" s="143"/>
      <c r="D765" s="146"/>
      <c r="E765" s="146"/>
      <c r="F765" s="146"/>
      <c r="G765" s="146"/>
      <c r="H765" s="146"/>
      <c r="I765" s="145"/>
      <c r="J765" s="79"/>
      <c r="K765" s="145"/>
    </row>
    <row r="766" spans="2:11" s="52" customFormat="1" x14ac:dyDescent="0.25">
      <c r="B766" s="144"/>
      <c r="C766" s="144"/>
      <c r="D766" s="312"/>
      <c r="E766" s="312"/>
      <c r="F766" s="312"/>
      <c r="G766" s="312"/>
      <c r="H766" s="312"/>
      <c r="I766" s="313"/>
      <c r="J766" s="79"/>
      <c r="K766" s="313"/>
    </row>
    <row r="767" spans="2:11" s="52" customFormat="1" x14ac:dyDescent="0.25">
      <c r="B767" s="143"/>
      <c r="C767" s="143"/>
      <c r="D767" s="146"/>
      <c r="E767" s="146"/>
      <c r="F767" s="146"/>
      <c r="G767" s="146"/>
      <c r="H767" s="146"/>
      <c r="I767" s="145"/>
      <c r="J767" s="79"/>
      <c r="K767" s="145"/>
    </row>
    <row r="768" spans="2:11" s="52" customFormat="1" x14ac:dyDescent="0.25">
      <c r="B768" s="144"/>
      <c r="C768" s="144"/>
      <c r="D768" s="312"/>
      <c r="E768" s="312"/>
      <c r="F768" s="312"/>
      <c r="G768" s="312"/>
      <c r="H768" s="312"/>
      <c r="I768" s="313"/>
      <c r="J768" s="79"/>
      <c r="K768" s="313"/>
    </row>
    <row r="769" spans="2:11" s="52" customFormat="1" x14ac:dyDescent="0.25">
      <c r="B769" s="143"/>
      <c r="C769" s="143"/>
      <c r="D769" s="146"/>
      <c r="E769" s="146"/>
      <c r="F769" s="146"/>
      <c r="G769" s="146"/>
      <c r="H769" s="146"/>
      <c r="I769" s="145"/>
      <c r="J769" s="79"/>
      <c r="K769" s="145"/>
    </row>
    <row r="770" spans="2:11" s="52" customFormat="1" x14ac:dyDescent="0.25">
      <c r="B770" s="144"/>
      <c r="C770" s="144"/>
      <c r="D770" s="312"/>
      <c r="E770" s="312"/>
      <c r="F770" s="312"/>
      <c r="G770" s="312"/>
      <c r="H770" s="312"/>
      <c r="I770" s="313"/>
      <c r="J770" s="79"/>
      <c r="K770" s="313"/>
    </row>
    <row r="771" spans="2:11" s="52" customFormat="1" x14ac:dyDescent="0.25">
      <c r="B771" s="143"/>
      <c r="C771" s="143"/>
      <c r="D771" s="146"/>
      <c r="E771" s="146"/>
      <c r="F771" s="146"/>
      <c r="G771" s="146"/>
      <c r="H771" s="146"/>
      <c r="I771" s="145"/>
      <c r="J771" s="79"/>
      <c r="K771" s="145"/>
    </row>
    <row r="772" spans="2:11" s="52" customFormat="1" x14ac:dyDescent="0.25">
      <c r="B772" s="144"/>
      <c r="C772" s="144"/>
      <c r="D772" s="312"/>
      <c r="E772" s="312"/>
      <c r="F772" s="312"/>
      <c r="G772" s="312"/>
      <c r="H772" s="312"/>
      <c r="I772" s="313"/>
      <c r="J772" s="79"/>
      <c r="K772" s="313"/>
    </row>
    <row r="773" spans="2:11" s="52" customFormat="1" x14ac:dyDescent="0.25">
      <c r="B773" s="143"/>
      <c r="C773" s="143"/>
      <c r="D773" s="146"/>
      <c r="E773" s="146"/>
      <c r="F773" s="146"/>
      <c r="G773" s="146"/>
      <c r="H773" s="146"/>
      <c r="I773" s="145"/>
      <c r="J773" s="79"/>
      <c r="K773" s="145"/>
    </row>
    <row r="774" spans="2:11" s="52" customFormat="1" x14ac:dyDescent="0.25">
      <c r="B774" s="144"/>
      <c r="C774" s="144"/>
      <c r="D774" s="312"/>
      <c r="E774" s="312"/>
      <c r="F774" s="312"/>
      <c r="G774" s="312"/>
      <c r="H774" s="312"/>
      <c r="I774" s="313"/>
      <c r="J774" s="79"/>
      <c r="K774" s="313"/>
    </row>
    <row r="775" spans="2:11" s="52" customFormat="1" x14ac:dyDescent="0.25">
      <c r="B775" s="143"/>
      <c r="C775" s="143"/>
      <c r="D775" s="146"/>
      <c r="E775" s="146"/>
      <c r="F775" s="146"/>
      <c r="G775" s="146"/>
      <c r="H775" s="146"/>
      <c r="I775" s="145"/>
      <c r="J775" s="79"/>
      <c r="K775" s="145"/>
    </row>
    <row r="776" spans="2:11" s="52" customFormat="1" x14ac:dyDescent="0.25">
      <c r="B776" s="144"/>
      <c r="C776" s="144"/>
      <c r="D776" s="312"/>
      <c r="E776" s="312"/>
      <c r="F776" s="312"/>
      <c r="G776" s="312"/>
      <c r="H776" s="312"/>
      <c r="I776" s="313"/>
      <c r="J776" s="79"/>
      <c r="K776" s="313"/>
    </row>
    <row r="777" spans="2:11" s="52" customFormat="1" x14ac:dyDescent="0.25">
      <c r="B777" s="143"/>
      <c r="C777" s="143"/>
      <c r="D777" s="146"/>
      <c r="E777" s="146"/>
      <c r="F777" s="146"/>
      <c r="G777" s="146"/>
      <c r="H777" s="146"/>
      <c r="I777" s="145"/>
      <c r="J777" s="79"/>
      <c r="K777" s="145"/>
    </row>
    <row r="778" spans="2:11" s="52" customFormat="1" x14ac:dyDescent="0.25">
      <c r="B778" s="144"/>
      <c r="C778" s="144"/>
      <c r="D778" s="312"/>
      <c r="E778" s="312"/>
      <c r="F778" s="312"/>
      <c r="G778" s="312"/>
      <c r="H778" s="312"/>
      <c r="I778" s="313"/>
      <c r="J778" s="79"/>
      <c r="K778" s="313"/>
    </row>
    <row r="779" spans="2:11" s="52" customFormat="1" x14ac:dyDescent="0.25">
      <c r="B779" s="143"/>
      <c r="C779" s="143"/>
      <c r="D779" s="146"/>
      <c r="E779" s="146"/>
      <c r="F779" s="146"/>
      <c r="G779" s="146"/>
      <c r="H779" s="146"/>
      <c r="I779" s="145"/>
      <c r="J779" s="79"/>
      <c r="K779" s="145"/>
    </row>
    <row r="780" spans="2:11" s="52" customFormat="1" x14ac:dyDescent="0.25">
      <c r="B780" s="144"/>
      <c r="C780" s="144"/>
      <c r="D780" s="312"/>
      <c r="E780" s="312"/>
      <c r="F780" s="312"/>
      <c r="G780" s="312"/>
      <c r="H780" s="312"/>
      <c r="I780" s="313"/>
      <c r="J780" s="79"/>
      <c r="K780" s="313"/>
    </row>
    <row r="781" spans="2:11" s="52" customFormat="1" x14ac:dyDescent="0.25">
      <c r="B781" s="143"/>
      <c r="C781" s="143"/>
      <c r="D781" s="146"/>
      <c r="E781" s="146"/>
      <c r="F781" s="146"/>
      <c r="G781" s="146"/>
      <c r="H781" s="146"/>
      <c r="I781" s="145"/>
      <c r="J781" s="79"/>
      <c r="K781" s="145"/>
    </row>
    <row r="782" spans="2:11" s="52" customFormat="1" x14ac:dyDescent="0.25">
      <c r="B782" s="144"/>
      <c r="C782" s="144"/>
      <c r="D782" s="312"/>
      <c r="E782" s="312"/>
      <c r="F782" s="312"/>
      <c r="G782" s="312"/>
      <c r="H782" s="312"/>
      <c r="I782" s="313"/>
      <c r="J782" s="79"/>
      <c r="K782" s="313"/>
    </row>
    <row r="783" spans="2:11" s="52" customFormat="1" x14ac:dyDescent="0.25">
      <c r="B783" s="143"/>
      <c r="C783" s="143"/>
      <c r="D783" s="146"/>
      <c r="E783" s="146"/>
      <c r="F783" s="146"/>
      <c r="G783" s="146"/>
      <c r="H783" s="146"/>
      <c r="I783" s="145"/>
      <c r="J783" s="79"/>
      <c r="K783" s="145"/>
    </row>
    <row r="784" spans="2:11" s="52" customFormat="1" x14ac:dyDescent="0.25">
      <c r="B784" s="144"/>
      <c r="C784" s="144"/>
      <c r="D784" s="312"/>
      <c r="E784" s="312"/>
      <c r="F784" s="312"/>
      <c r="G784" s="312"/>
      <c r="H784" s="312"/>
      <c r="I784" s="313"/>
      <c r="J784" s="79"/>
      <c r="K784" s="313"/>
    </row>
    <row r="785" spans="2:11" s="52" customFormat="1" x14ac:dyDescent="0.25">
      <c r="B785" s="143"/>
      <c r="C785" s="143"/>
      <c r="D785" s="146"/>
      <c r="E785" s="146"/>
      <c r="F785" s="146"/>
      <c r="G785" s="146"/>
      <c r="H785" s="146"/>
      <c r="I785" s="145"/>
      <c r="J785" s="79"/>
      <c r="K785" s="145"/>
    </row>
    <row r="786" spans="2:11" s="52" customFormat="1" x14ac:dyDescent="0.25">
      <c r="B786" s="144"/>
      <c r="C786" s="144"/>
      <c r="D786" s="312"/>
      <c r="E786" s="312"/>
      <c r="F786" s="312"/>
      <c r="G786" s="312"/>
      <c r="H786" s="312"/>
      <c r="I786" s="313"/>
      <c r="J786" s="79"/>
      <c r="K786" s="313"/>
    </row>
    <row r="787" spans="2:11" s="52" customFormat="1" x14ac:dyDescent="0.25">
      <c r="B787" s="143"/>
      <c r="C787" s="143"/>
      <c r="D787" s="146"/>
      <c r="E787" s="146"/>
      <c r="F787" s="146"/>
      <c r="G787" s="146"/>
      <c r="H787" s="146"/>
      <c r="I787" s="145"/>
      <c r="J787" s="79"/>
      <c r="K787" s="145"/>
    </row>
    <row r="788" spans="2:11" s="52" customFormat="1" x14ac:dyDescent="0.25">
      <c r="B788" s="144"/>
      <c r="C788" s="144"/>
      <c r="D788" s="312"/>
      <c r="E788" s="312"/>
      <c r="F788" s="312"/>
      <c r="G788" s="312"/>
      <c r="H788" s="312"/>
      <c r="I788" s="313"/>
      <c r="J788" s="79"/>
      <c r="K788" s="313"/>
    </row>
    <row r="789" spans="2:11" s="52" customFormat="1" x14ac:dyDescent="0.25">
      <c r="B789" s="143"/>
      <c r="C789" s="143"/>
      <c r="D789" s="146"/>
      <c r="E789" s="146"/>
      <c r="F789" s="146"/>
      <c r="G789" s="146"/>
      <c r="H789" s="146"/>
      <c r="I789" s="145"/>
      <c r="J789" s="79"/>
      <c r="K789" s="145"/>
    </row>
    <row r="790" spans="2:11" s="52" customFormat="1" x14ac:dyDescent="0.25">
      <c r="B790" s="144"/>
      <c r="C790" s="144"/>
      <c r="D790" s="312"/>
      <c r="E790" s="312"/>
      <c r="F790" s="312"/>
      <c r="G790" s="312"/>
      <c r="H790" s="312"/>
      <c r="I790" s="313"/>
      <c r="J790" s="79"/>
      <c r="K790" s="313"/>
    </row>
    <row r="791" spans="2:11" s="52" customFormat="1" x14ac:dyDescent="0.25">
      <c r="B791" s="143"/>
      <c r="C791" s="143"/>
      <c r="D791" s="146"/>
      <c r="E791" s="146"/>
      <c r="F791" s="146"/>
      <c r="G791" s="146"/>
      <c r="H791" s="146"/>
      <c r="I791" s="145"/>
      <c r="J791" s="79"/>
      <c r="K791" s="145"/>
    </row>
    <row r="792" spans="2:11" s="52" customFormat="1" x14ac:dyDescent="0.25">
      <c r="B792" s="144"/>
      <c r="C792" s="144"/>
      <c r="D792" s="312"/>
      <c r="E792" s="312"/>
      <c r="F792" s="312"/>
      <c r="G792" s="312"/>
      <c r="H792" s="312"/>
      <c r="I792" s="313"/>
      <c r="J792" s="79"/>
      <c r="K792" s="313"/>
    </row>
    <row r="793" spans="2:11" s="52" customFormat="1" x14ac:dyDescent="0.25">
      <c r="B793" s="143"/>
      <c r="C793" s="143"/>
      <c r="D793" s="146"/>
      <c r="E793" s="146"/>
      <c r="F793" s="146"/>
      <c r="G793" s="146"/>
      <c r="H793" s="146"/>
      <c r="I793" s="145"/>
      <c r="J793" s="79"/>
      <c r="K793" s="145"/>
    </row>
    <row r="794" spans="2:11" s="52" customFormat="1" x14ac:dyDescent="0.25">
      <c r="B794" s="144"/>
      <c r="C794" s="144"/>
      <c r="D794" s="312"/>
      <c r="E794" s="312"/>
      <c r="F794" s="312"/>
      <c r="G794" s="312"/>
      <c r="H794" s="312"/>
      <c r="I794" s="313"/>
      <c r="J794" s="79"/>
      <c r="K794" s="313"/>
    </row>
    <row r="795" spans="2:11" s="52" customFormat="1" x14ac:dyDescent="0.25">
      <c r="B795" s="143"/>
      <c r="C795" s="143"/>
      <c r="D795" s="146"/>
      <c r="E795" s="146"/>
      <c r="F795" s="146"/>
      <c r="G795" s="146"/>
      <c r="H795" s="146"/>
      <c r="I795" s="145"/>
      <c r="J795" s="79"/>
      <c r="K795" s="145"/>
    </row>
    <row r="796" spans="2:11" s="52" customFormat="1" x14ac:dyDescent="0.25">
      <c r="B796" s="144"/>
      <c r="C796" s="144"/>
      <c r="D796" s="312"/>
      <c r="E796" s="312"/>
      <c r="F796" s="312"/>
      <c r="G796" s="312"/>
      <c r="H796" s="312"/>
      <c r="I796" s="313"/>
      <c r="J796" s="79"/>
      <c r="K796" s="313"/>
    </row>
    <row r="797" spans="2:11" s="52" customFormat="1" x14ac:dyDescent="0.25">
      <c r="B797" s="143"/>
      <c r="C797" s="143"/>
      <c r="D797" s="146"/>
      <c r="E797" s="146"/>
      <c r="F797" s="146"/>
      <c r="G797" s="146"/>
      <c r="H797" s="146"/>
      <c r="I797" s="145"/>
      <c r="J797" s="79"/>
      <c r="K797" s="145"/>
    </row>
    <row r="798" spans="2:11" s="52" customFormat="1" x14ac:dyDescent="0.25">
      <c r="B798" s="144"/>
      <c r="C798" s="144"/>
      <c r="D798" s="312"/>
      <c r="E798" s="312"/>
      <c r="F798" s="312"/>
      <c r="G798" s="312"/>
      <c r="H798" s="312"/>
      <c r="I798" s="313"/>
      <c r="J798" s="79"/>
      <c r="K798" s="313"/>
    </row>
    <row r="799" spans="2:11" s="52" customFormat="1" x14ac:dyDescent="0.25">
      <c r="B799" s="143"/>
      <c r="C799" s="143"/>
      <c r="D799" s="146"/>
      <c r="E799" s="146"/>
      <c r="F799" s="146"/>
      <c r="G799" s="146"/>
      <c r="H799" s="146"/>
      <c r="I799" s="145"/>
      <c r="J799" s="79"/>
      <c r="K799" s="145"/>
    </row>
    <row r="800" spans="2:11" s="52" customFormat="1" x14ac:dyDescent="0.25">
      <c r="B800" s="144"/>
      <c r="C800" s="144"/>
      <c r="D800" s="312"/>
      <c r="E800" s="312"/>
      <c r="F800" s="312"/>
      <c r="G800" s="312"/>
      <c r="H800" s="312"/>
      <c r="I800" s="313"/>
      <c r="J800" s="79"/>
      <c r="K800" s="313"/>
    </row>
    <row r="801" spans="2:11" s="52" customFormat="1" x14ac:dyDescent="0.25">
      <c r="B801" s="143"/>
      <c r="C801" s="143"/>
      <c r="D801" s="146"/>
      <c r="E801" s="146"/>
      <c r="F801" s="146"/>
      <c r="G801" s="146"/>
      <c r="H801" s="146"/>
      <c r="I801" s="145"/>
      <c r="J801" s="79"/>
      <c r="K801" s="145"/>
    </row>
    <row r="802" spans="2:11" s="52" customFormat="1" x14ac:dyDescent="0.25">
      <c r="B802" s="144"/>
      <c r="C802" s="144"/>
      <c r="D802" s="312"/>
      <c r="E802" s="312"/>
      <c r="F802" s="312"/>
      <c r="G802" s="312"/>
      <c r="H802" s="312"/>
      <c r="I802" s="313"/>
      <c r="J802" s="79"/>
      <c r="K802" s="313"/>
    </row>
    <row r="803" spans="2:11" s="52" customFormat="1" x14ac:dyDescent="0.25">
      <c r="B803" s="143"/>
      <c r="C803" s="143"/>
      <c r="D803" s="146"/>
      <c r="E803" s="146"/>
      <c r="F803" s="146"/>
      <c r="G803" s="146"/>
      <c r="H803" s="146"/>
      <c r="I803" s="145"/>
      <c r="J803" s="79"/>
      <c r="K803" s="145"/>
    </row>
    <row r="804" spans="2:11" s="52" customFormat="1" x14ac:dyDescent="0.25">
      <c r="B804" s="144"/>
      <c r="C804" s="144"/>
      <c r="D804" s="312"/>
      <c r="E804" s="312"/>
      <c r="F804" s="312"/>
      <c r="G804" s="312"/>
      <c r="H804" s="312"/>
      <c r="I804" s="313"/>
      <c r="J804" s="79"/>
      <c r="K804" s="313"/>
    </row>
    <row r="805" spans="2:11" s="52" customFormat="1" x14ac:dyDescent="0.25">
      <c r="B805" s="143"/>
      <c r="C805" s="143"/>
      <c r="D805" s="146"/>
      <c r="E805" s="146"/>
      <c r="F805" s="146"/>
      <c r="G805" s="146"/>
      <c r="H805" s="146"/>
      <c r="I805" s="145"/>
      <c r="J805" s="79"/>
      <c r="K805" s="145"/>
    </row>
    <row r="806" spans="2:11" s="52" customFormat="1" x14ac:dyDescent="0.25">
      <c r="B806" s="144"/>
      <c r="C806" s="144"/>
      <c r="D806" s="312"/>
      <c r="E806" s="312"/>
      <c r="F806" s="312"/>
      <c r="G806" s="312"/>
      <c r="H806" s="312"/>
      <c r="I806" s="313"/>
      <c r="J806" s="79"/>
      <c r="K806" s="313"/>
    </row>
    <row r="807" spans="2:11" s="52" customFormat="1" x14ac:dyDescent="0.25">
      <c r="B807" s="143"/>
      <c r="C807" s="143"/>
      <c r="D807" s="146"/>
      <c r="E807" s="146"/>
      <c r="F807" s="146"/>
      <c r="G807" s="146"/>
      <c r="H807" s="146"/>
      <c r="I807" s="145"/>
      <c r="J807" s="79"/>
      <c r="K807" s="145"/>
    </row>
    <row r="808" spans="2:11" s="52" customFormat="1" x14ac:dyDescent="0.25">
      <c r="B808" s="144"/>
      <c r="C808" s="144"/>
      <c r="D808" s="312"/>
      <c r="E808" s="312"/>
      <c r="F808" s="312"/>
      <c r="G808" s="312"/>
      <c r="H808" s="312"/>
      <c r="I808" s="313"/>
      <c r="J808" s="79"/>
      <c r="K808" s="313"/>
    </row>
    <row r="809" spans="2:11" s="52" customFormat="1" x14ac:dyDescent="0.25">
      <c r="B809" s="143"/>
      <c r="C809" s="143"/>
      <c r="D809" s="146"/>
      <c r="E809" s="146"/>
      <c r="F809" s="146"/>
      <c r="G809" s="146"/>
      <c r="H809" s="146"/>
      <c r="I809" s="145"/>
      <c r="J809" s="79"/>
      <c r="K809" s="145"/>
    </row>
    <row r="810" spans="2:11" s="52" customFormat="1" x14ac:dyDescent="0.25">
      <c r="B810" s="144"/>
      <c r="C810" s="144"/>
      <c r="D810" s="312"/>
      <c r="E810" s="312"/>
      <c r="F810" s="312"/>
      <c r="G810" s="312"/>
      <c r="H810" s="312"/>
      <c r="I810" s="313"/>
      <c r="J810" s="79"/>
      <c r="K810" s="313"/>
    </row>
    <row r="811" spans="2:11" s="52" customFormat="1" x14ac:dyDescent="0.25">
      <c r="B811" s="143"/>
      <c r="C811" s="143"/>
      <c r="D811" s="146"/>
      <c r="E811" s="146"/>
      <c r="F811" s="146"/>
      <c r="G811" s="146"/>
      <c r="H811" s="146"/>
      <c r="I811" s="145"/>
      <c r="J811" s="79"/>
      <c r="K811" s="145"/>
    </row>
    <row r="812" spans="2:11" s="52" customFormat="1" x14ac:dyDescent="0.25">
      <c r="B812" s="144"/>
      <c r="C812" s="144"/>
      <c r="D812" s="312"/>
      <c r="E812" s="312"/>
      <c r="F812" s="312"/>
      <c r="G812" s="312"/>
      <c r="H812" s="312"/>
      <c r="I812" s="313"/>
      <c r="J812" s="79"/>
      <c r="K812" s="313"/>
    </row>
    <row r="813" spans="2:11" s="52" customFormat="1" x14ac:dyDescent="0.25">
      <c r="B813" s="143"/>
      <c r="C813" s="143"/>
      <c r="D813" s="146"/>
      <c r="E813" s="146"/>
      <c r="F813" s="146"/>
      <c r="G813" s="146"/>
      <c r="H813" s="146"/>
      <c r="I813" s="145"/>
      <c r="J813" s="79"/>
      <c r="K813" s="145"/>
    </row>
    <row r="814" spans="2:11" s="52" customFormat="1" x14ac:dyDescent="0.25">
      <c r="B814" s="144"/>
      <c r="C814" s="144"/>
      <c r="D814" s="312"/>
      <c r="E814" s="312"/>
      <c r="F814" s="312"/>
      <c r="G814" s="312"/>
      <c r="H814" s="312"/>
      <c r="I814" s="313"/>
      <c r="J814" s="79"/>
      <c r="K814" s="313"/>
    </row>
    <row r="815" spans="2:11" s="52" customFormat="1" x14ac:dyDescent="0.25">
      <c r="B815" s="143"/>
      <c r="C815" s="143"/>
      <c r="D815" s="146"/>
      <c r="E815" s="146"/>
      <c r="F815" s="146"/>
      <c r="G815" s="146"/>
      <c r="H815" s="146"/>
      <c r="I815" s="145"/>
      <c r="J815" s="79"/>
      <c r="K815" s="145"/>
    </row>
    <row r="816" spans="2:11" s="52" customFormat="1" x14ac:dyDescent="0.25">
      <c r="B816" s="144"/>
      <c r="C816" s="144"/>
      <c r="D816" s="312"/>
      <c r="E816" s="312"/>
      <c r="F816" s="312"/>
      <c r="G816" s="312"/>
      <c r="H816" s="312"/>
      <c r="I816" s="313"/>
      <c r="J816" s="79"/>
      <c r="K816" s="313"/>
    </row>
    <row r="817" spans="2:11" s="52" customFormat="1" x14ac:dyDescent="0.25">
      <c r="B817" s="143"/>
      <c r="C817" s="143"/>
      <c r="D817" s="146"/>
      <c r="E817" s="146"/>
      <c r="F817" s="146"/>
      <c r="G817" s="146"/>
      <c r="H817" s="146"/>
      <c r="I817" s="145"/>
      <c r="J817" s="79"/>
      <c r="K817" s="145"/>
    </row>
    <row r="818" spans="2:11" s="52" customFormat="1" x14ac:dyDescent="0.25">
      <c r="B818" s="144"/>
      <c r="C818" s="144"/>
      <c r="D818" s="312"/>
      <c r="E818" s="312"/>
      <c r="F818" s="312"/>
      <c r="G818" s="312"/>
      <c r="H818" s="312"/>
      <c r="I818" s="313"/>
      <c r="J818" s="79"/>
      <c r="K818" s="313"/>
    </row>
    <row r="819" spans="2:11" s="52" customFormat="1" x14ac:dyDescent="0.25">
      <c r="B819" s="143"/>
      <c r="C819" s="143"/>
      <c r="D819" s="146"/>
      <c r="E819" s="146"/>
      <c r="F819" s="146"/>
      <c r="G819" s="146"/>
      <c r="H819" s="146"/>
      <c r="I819" s="145"/>
      <c r="J819" s="79"/>
      <c r="K819" s="145"/>
    </row>
    <row r="820" spans="2:11" s="52" customFormat="1" x14ac:dyDescent="0.25">
      <c r="B820" s="144"/>
      <c r="C820" s="144"/>
      <c r="D820" s="312"/>
      <c r="E820" s="312"/>
      <c r="F820" s="312"/>
      <c r="G820" s="312"/>
      <c r="H820" s="312"/>
      <c r="I820" s="313"/>
      <c r="J820" s="79"/>
      <c r="K820" s="313"/>
    </row>
    <row r="821" spans="2:11" s="52" customFormat="1" x14ac:dyDescent="0.25">
      <c r="B821" s="143"/>
      <c r="C821" s="143"/>
      <c r="D821" s="146"/>
      <c r="E821" s="146"/>
      <c r="F821" s="146"/>
      <c r="G821" s="146"/>
      <c r="H821" s="146"/>
      <c r="I821" s="145"/>
      <c r="J821" s="79"/>
      <c r="K821" s="145"/>
    </row>
    <row r="822" spans="2:11" s="52" customFormat="1" x14ac:dyDescent="0.25">
      <c r="B822" s="144"/>
      <c r="C822" s="144"/>
      <c r="D822" s="312"/>
      <c r="E822" s="312"/>
      <c r="F822" s="312"/>
      <c r="G822" s="312"/>
      <c r="H822" s="312"/>
      <c r="I822" s="313"/>
      <c r="J822" s="79"/>
      <c r="K822" s="313"/>
    </row>
    <row r="823" spans="2:11" s="52" customFormat="1" x14ac:dyDescent="0.25">
      <c r="B823" s="143"/>
      <c r="C823" s="143"/>
      <c r="D823" s="146"/>
      <c r="E823" s="146"/>
      <c r="F823" s="146"/>
      <c r="G823" s="146"/>
      <c r="H823" s="146"/>
      <c r="I823" s="145"/>
      <c r="J823" s="79"/>
      <c r="K823" s="145"/>
    </row>
    <row r="824" spans="2:11" s="52" customFormat="1" x14ac:dyDescent="0.25">
      <c r="B824" s="144"/>
      <c r="C824" s="144"/>
      <c r="D824" s="312"/>
      <c r="E824" s="312"/>
      <c r="F824" s="312"/>
      <c r="G824" s="312"/>
      <c r="H824" s="312"/>
      <c r="I824" s="313"/>
      <c r="J824" s="79"/>
      <c r="K824" s="313"/>
    </row>
    <row r="825" spans="2:11" s="52" customFormat="1" x14ac:dyDescent="0.25">
      <c r="B825" s="143"/>
      <c r="C825" s="143"/>
      <c r="D825" s="146"/>
      <c r="E825" s="146"/>
      <c r="F825" s="146"/>
      <c r="G825" s="146"/>
      <c r="H825" s="146"/>
      <c r="I825" s="145"/>
      <c r="J825" s="79"/>
      <c r="K825" s="145"/>
    </row>
    <row r="826" spans="2:11" s="52" customFormat="1" x14ac:dyDescent="0.25">
      <c r="B826" s="144"/>
      <c r="C826" s="144"/>
      <c r="D826" s="312"/>
      <c r="E826" s="312"/>
      <c r="F826" s="312"/>
      <c r="G826" s="312"/>
      <c r="H826" s="312"/>
      <c r="I826" s="313"/>
      <c r="J826" s="79"/>
      <c r="K826" s="313"/>
    </row>
    <row r="827" spans="2:11" s="52" customFormat="1" x14ac:dyDescent="0.25">
      <c r="B827" s="143"/>
      <c r="C827" s="143"/>
      <c r="D827" s="146"/>
      <c r="E827" s="146"/>
      <c r="F827" s="146"/>
      <c r="G827" s="146"/>
      <c r="H827" s="146"/>
      <c r="I827" s="145"/>
      <c r="J827" s="79"/>
      <c r="K827" s="145"/>
    </row>
    <row r="828" spans="2:11" s="52" customFormat="1" x14ac:dyDescent="0.25">
      <c r="B828" s="144"/>
      <c r="C828" s="144"/>
      <c r="D828" s="312"/>
      <c r="E828" s="312"/>
      <c r="F828" s="312"/>
      <c r="G828" s="312"/>
      <c r="H828" s="312"/>
      <c r="I828" s="313"/>
      <c r="J828" s="79"/>
      <c r="K828" s="313"/>
    </row>
    <row r="829" spans="2:11" s="52" customFormat="1" x14ac:dyDescent="0.25">
      <c r="B829" s="143"/>
      <c r="C829" s="143"/>
      <c r="D829" s="146"/>
      <c r="E829" s="146"/>
      <c r="F829" s="146"/>
      <c r="G829" s="146"/>
      <c r="H829" s="146"/>
      <c r="I829" s="145"/>
      <c r="J829" s="79"/>
      <c r="K829" s="145"/>
    </row>
    <row r="830" spans="2:11" s="52" customFormat="1" x14ac:dyDescent="0.25">
      <c r="B830" s="144"/>
      <c r="C830" s="144"/>
      <c r="D830" s="312"/>
      <c r="E830" s="312"/>
      <c r="F830" s="312"/>
      <c r="G830" s="312"/>
      <c r="H830" s="312"/>
      <c r="I830" s="313"/>
      <c r="J830" s="79"/>
      <c r="K830" s="313"/>
    </row>
    <row r="831" spans="2:11" s="52" customFormat="1" x14ac:dyDescent="0.25">
      <c r="B831" s="143"/>
      <c r="C831" s="143"/>
      <c r="D831" s="146"/>
      <c r="E831" s="146"/>
      <c r="F831" s="146"/>
      <c r="G831" s="146"/>
      <c r="H831" s="146"/>
      <c r="I831" s="145"/>
      <c r="J831" s="79"/>
      <c r="K831" s="145"/>
    </row>
    <row r="832" spans="2:11" s="52" customFormat="1" x14ac:dyDescent="0.25">
      <c r="B832" s="144"/>
      <c r="C832" s="144"/>
      <c r="D832" s="312"/>
      <c r="E832" s="312"/>
      <c r="F832" s="312"/>
      <c r="G832" s="312"/>
      <c r="H832" s="312"/>
      <c r="I832" s="313"/>
      <c r="J832" s="79"/>
      <c r="K832" s="313"/>
    </row>
    <row r="833" spans="2:11" s="52" customFormat="1" x14ac:dyDescent="0.25">
      <c r="B833" s="143"/>
      <c r="C833" s="143"/>
      <c r="D833" s="146"/>
      <c r="E833" s="146"/>
      <c r="F833" s="146"/>
      <c r="G833" s="146"/>
      <c r="H833" s="146"/>
      <c r="I833" s="145"/>
      <c r="J833" s="79"/>
      <c r="K833" s="145"/>
    </row>
    <row r="834" spans="2:11" s="52" customFormat="1" x14ac:dyDescent="0.25">
      <c r="B834" s="144"/>
      <c r="C834" s="144"/>
      <c r="D834" s="312"/>
      <c r="E834" s="312"/>
      <c r="F834" s="312"/>
      <c r="G834" s="312"/>
      <c r="H834" s="312"/>
      <c r="I834" s="313"/>
      <c r="J834" s="79"/>
      <c r="K834" s="313"/>
    </row>
    <row r="835" spans="2:11" s="52" customFormat="1" x14ac:dyDescent="0.25">
      <c r="B835" s="143"/>
      <c r="C835" s="143"/>
      <c r="D835" s="146"/>
      <c r="E835" s="146"/>
      <c r="F835" s="146"/>
      <c r="G835" s="146"/>
      <c r="H835" s="146"/>
      <c r="I835" s="145"/>
      <c r="J835" s="79"/>
      <c r="K835" s="145"/>
    </row>
    <row r="836" spans="2:11" s="52" customFormat="1" x14ac:dyDescent="0.25">
      <c r="B836" s="144"/>
      <c r="C836" s="144"/>
      <c r="D836" s="312"/>
      <c r="E836" s="312"/>
      <c r="F836" s="312"/>
      <c r="G836" s="312"/>
      <c r="H836" s="312"/>
      <c r="I836" s="313"/>
      <c r="J836" s="79"/>
      <c r="K836" s="313"/>
    </row>
    <row r="837" spans="2:11" s="52" customFormat="1" x14ac:dyDescent="0.25">
      <c r="B837" s="143"/>
      <c r="C837" s="143"/>
      <c r="D837" s="146"/>
      <c r="E837" s="146"/>
      <c r="F837" s="146"/>
      <c r="G837" s="146"/>
      <c r="H837" s="146"/>
      <c r="I837" s="145"/>
      <c r="J837" s="79"/>
      <c r="K837" s="145"/>
    </row>
    <row r="838" spans="2:11" s="52" customFormat="1" x14ac:dyDescent="0.25">
      <c r="B838" s="144"/>
      <c r="C838" s="144"/>
      <c r="D838" s="312"/>
      <c r="E838" s="312"/>
      <c r="F838" s="312"/>
      <c r="G838" s="312"/>
      <c r="H838" s="312"/>
      <c r="I838" s="313"/>
      <c r="J838" s="79"/>
      <c r="K838" s="313"/>
    </row>
    <row r="839" spans="2:11" s="52" customFormat="1" x14ac:dyDescent="0.25">
      <c r="B839" s="143"/>
      <c r="C839" s="143"/>
      <c r="D839" s="146"/>
      <c r="E839" s="146"/>
      <c r="F839" s="146"/>
      <c r="G839" s="146"/>
      <c r="H839" s="146"/>
      <c r="I839" s="145"/>
      <c r="J839" s="79"/>
      <c r="K839" s="145"/>
    </row>
    <row r="840" spans="2:11" s="52" customFormat="1" x14ac:dyDescent="0.25">
      <c r="B840" s="144"/>
      <c r="C840" s="144"/>
      <c r="D840" s="312"/>
      <c r="E840" s="312"/>
      <c r="F840" s="312"/>
      <c r="G840" s="312"/>
      <c r="H840" s="312"/>
      <c r="I840" s="313"/>
      <c r="J840" s="79"/>
      <c r="K840" s="313"/>
    </row>
    <row r="841" spans="2:11" s="52" customFormat="1" x14ac:dyDescent="0.25">
      <c r="B841" s="143"/>
      <c r="C841" s="143"/>
      <c r="D841" s="146"/>
      <c r="E841" s="146"/>
      <c r="F841" s="146"/>
      <c r="G841" s="146"/>
      <c r="H841" s="146"/>
      <c r="I841" s="145"/>
      <c r="J841" s="79"/>
      <c r="K841" s="145"/>
    </row>
    <row r="842" spans="2:11" s="52" customFormat="1" x14ac:dyDescent="0.25">
      <c r="B842" s="144"/>
      <c r="C842" s="144"/>
      <c r="D842" s="312"/>
      <c r="E842" s="312"/>
      <c r="F842" s="312"/>
      <c r="G842" s="312"/>
      <c r="H842" s="312"/>
      <c r="I842" s="313"/>
      <c r="J842" s="79"/>
      <c r="K842" s="313"/>
    </row>
    <row r="843" spans="2:11" s="52" customFormat="1" x14ac:dyDescent="0.25">
      <c r="B843" s="143"/>
      <c r="C843" s="143"/>
      <c r="D843" s="146"/>
      <c r="E843" s="146"/>
      <c r="F843" s="146"/>
      <c r="G843" s="146"/>
      <c r="H843" s="146"/>
      <c r="I843" s="145"/>
      <c r="J843" s="79"/>
      <c r="K843" s="145"/>
    </row>
    <row r="844" spans="2:11" s="52" customFormat="1" x14ac:dyDescent="0.25">
      <c r="B844" s="144"/>
      <c r="C844" s="144"/>
      <c r="D844" s="312"/>
      <c r="E844" s="312"/>
      <c r="F844" s="312"/>
      <c r="G844" s="312"/>
      <c r="H844" s="312"/>
      <c r="I844" s="313"/>
      <c r="J844" s="79"/>
      <c r="K844" s="313"/>
    </row>
    <row r="845" spans="2:11" s="52" customFormat="1" x14ac:dyDescent="0.25">
      <c r="B845" s="143"/>
      <c r="C845" s="143"/>
      <c r="D845" s="146"/>
      <c r="E845" s="146"/>
      <c r="F845" s="146"/>
      <c r="G845" s="146"/>
      <c r="H845" s="146"/>
      <c r="I845" s="145"/>
      <c r="J845" s="79"/>
      <c r="K845" s="145"/>
    </row>
    <row r="846" spans="2:11" s="52" customFormat="1" x14ac:dyDescent="0.25">
      <c r="B846" s="144"/>
      <c r="C846" s="144"/>
      <c r="D846" s="312"/>
      <c r="E846" s="312"/>
      <c r="F846" s="312"/>
      <c r="G846" s="312"/>
      <c r="H846" s="312"/>
      <c r="I846" s="313"/>
      <c r="J846" s="79"/>
      <c r="K846" s="313"/>
    </row>
    <row r="847" spans="2:11" s="52" customFormat="1" x14ac:dyDescent="0.25">
      <c r="B847" s="143"/>
      <c r="C847" s="143"/>
      <c r="D847" s="146"/>
      <c r="E847" s="146"/>
      <c r="F847" s="146"/>
      <c r="G847" s="146"/>
      <c r="H847" s="146"/>
      <c r="I847" s="145"/>
      <c r="J847" s="79"/>
      <c r="K847" s="145"/>
    </row>
    <row r="848" spans="2:11" s="52" customFormat="1" x14ac:dyDescent="0.25">
      <c r="B848" s="144"/>
      <c r="C848" s="144"/>
      <c r="D848" s="312"/>
      <c r="E848" s="312"/>
      <c r="F848" s="312"/>
      <c r="G848" s="312"/>
      <c r="H848" s="312"/>
      <c r="I848" s="313"/>
      <c r="J848" s="79"/>
      <c r="K848" s="313"/>
    </row>
    <row r="849" spans="2:11" s="52" customFormat="1" x14ac:dyDescent="0.25">
      <c r="B849" s="143"/>
      <c r="C849" s="143"/>
      <c r="D849" s="146"/>
      <c r="E849" s="146"/>
      <c r="F849" s="146"/>
      <c r="G849" s="146"/>
      <c r="H849" s="146"/>
      <c r="I849" s="145"/>
      <c r="J849" s="79"/>
      <c r="K849" s="145"/>
    </row>
    <row r="850" spans="2:11" s="52" customFormat="1" x14ac:dyDescent="0.25">
      <c r="B850" s="144"/>
      <c r="C850" s="144"/>
      <c r="D850" s="312"/>
      <c r="E850" s="312"/>
      <c r="F850" s="312"/>
      <c r="G850" s="312"/>
      <c r="H850" s="312"/>
      <c r="I850" s="313"/>
      <c r="J850" s="79"/>
      <c r="K850" s="313"/>
    </row>
    <row r="851" spans="2:11" s="52" customFormat="1" x14ac:dyDescent="0.25">
      <c r="B851" s="143"/>
      <c r="C851" s="143"/>
      <c r="D851" s="146"/>
      <c r="E851" s="146"/>
      <c r="F851" s="146"/>
      <c r="G851" s="146"/>
      <c r="H851" s="146"/>
      <c r="I851" s="145"/>
      <c r="J851" s="79"/>
      <c r="K851" s="145"/>
    </row>
    <row r="852" spans="2:11" s="52" customFormat="1" x14ac:dyDescent="0.25">
      <c r="B852" s="144"/>
      <c r="C852" s="144"/>
      <c r="D852" s="312"/>
      <c r="E852" s="312"/>
      <c r="F852" s="312"/>
      <c r="G852" s="312"/>
      <c r="H852" s="312"/>
      <c r="I852" s="313"/>
      <c r="J852" s="79"/>
      <c r="K852" s="313"/>
    </row>
    <row r="853" spans="2:11" s="52" customFormat="1" x14ac:dyDescent="0.25">
      <c r="B853" s="143"/>
      <c r="C853" s="143"/>
      <c r="D853" s="146"/>
      <c r="E853" s="146"/>
      <c r="F853" s="146"/>
      <c r="G853" s="146"/>
      <c r="H853" s="146"/>
      <c r="I853" s="145"/>
      <c r="J853" s="79"/>
      <c r="K853" s="145"/>
    </row>
    <row r="854" spans="2:11" s="52" customFormat="1" x14ac:dyDescent="0.25">
      <c r="B854" s="144"/>
      <c r="C854" s="144"/>
      <c r="D854" s="312"/>
      <c r="E854" s="312"/>
      <c r="F854" s="312"/>
      <c r="G854" s="312"/>
      <c r="H854" s="312"/>
      <c r="I854" s="313"/>
      <c r="J854" s="79"/>
      <c r="K854" s="313"/>
    </row>
    <row r="855" spans="2:11" s="52" customFormat="1" x14ac:dyDescent="0.25">
      <c r="B855" s="143"/>
      <c r="C855" s="143"/>
      <c r="D855" s="146"/>
      <c r="E855" s="146"/>
      <c r="F855" s="146"/>
      <c r="G855" s="146"/>
      <c r="H855" s="146"/>
      <c r="I855" s="145"/>
      <c r="J855" s="79"/>
      <c r="K855" s="145"/>
    </row>
    <row r="856" spans="2:11" s="52" customFormat="1" x14ac:dyDescent="0.25">
      <c r="B856" s="144"/>
      <c r="C856" s="144"/>
      <c r="D856" s="312"/>
      <c r="E856" s="312"/>
      <c r="F856" s="312"/>
      <c r="G856" s="312"/>
      <c r="H856" s="312"/>
      <c r="I856" s="313"/>
      <c r="J856" s="79"/>
      <c r="K856" s="313"/>
    </row>
    <row r="857" spans="2:11" s="52" customFormat="1" x14ac:dyDescent="0.25">
      <c r="B857" s="143"/>
      <c r="C857" s="143"/>
      <c r="D857" s="146"/>
      <c r="E857" s="146"/>
      <c r="F857" s="146"/>
      <c r="G857" s="146"/>
      <c r="H857" s="146"/>
      <c r="I857" s="145"/>
      <c r="J857" s="79"/>
      <c r="K857" s="145"/>
    </row>
    <row r="858" spans="2:11" s="52" customFormat="1" x14ac:dyDescent="0.25">
      <c r="B858" s="144"/>
      <c r="C858" s="144"/>
      <c r="D858" s="312"/>
      <c r="E858" s="312"/>
      <c r="F858" s="312"/>
      <c r="G858" s="312"/>
      <c r="H858" s="312"/>
      <c r="I858" s="313"/>
      <c r="J858" s="79"/>
      <c r="K858" s="313"/>
    </row>
    <row r="859" spans="2:11" s="52" customFormat="1" x14ac:dyDescent="0.25">
      <c r="B859" s="143"/>
      <c r="C859" s="143"/>
      <c r="D859" s="146"/>
      <c r="E859" s="146"/>
      <c r="F859" s="146"/>
      <c r="G859" s="146"/>
      <c r="H859" s="146"/>
      <c r="I859" s="145"/>
      <c r="J859" s="79"/>
      <c r="K859" s="145"/>
    </row>
    <row r="860" spans="2:11" s="52" customFormat="1" x14ac:dyDescent="0.25">
      <c r="B860" s="144"/>
      <c r="C860" s="144"/>
      <c r="D860" s="312"/>
      <c r="E860" s="312"/>
      <c r="F860" s="312"/>
      <c r="G860" s="312"/>
      <c r="H860" s="312"/>
      <c r="I860" s="313"/>
      <c r="J860" s="79"/>
      <c r="K860" s="313"/>
    </row>
    <row r="861" spans="2:11" s="52" customFormat="1" x14ac:dyDescent="0.25">
      <c r="B861" s="143"/>
      <c r="C861" s="143"/>
      <c r="D861" s="146"/>
      <c r="E861" s="146"/>
      <c r="F861" s="146"/>
      <c r="G861" s="146"/>
      <c r="H861" s="146"/>
      <c r="I861" s="145"/>
      <c r="J861" s="79"/>
      <c r="K861" s="145"/>
    </row>
    <row r="862" spans="2:11" s="52" customFormat="1" x14ac:dyDescent="0.25">
      <c r="B862" s="144"/>
      <c r="C862" s="144"/>
      <c r="D862" s="312"/>
      <c r="E862" s="312"/>
      <c r="F862" s="312"/>
      <c r="G862" s="312"/>
      <c r="H862" s="312"/>
      <c r="I862" s="313"/>
      <c r="J862" s="79"/>
      <c r="K862" s="313"/>
    </row>
    <row r="863" spans="2:11" s="52" customFormat="1" x14ac:dyDescent="0.25">
      <c r="B863" s="143"/>
      <c r="C863" s="143"/>
      <c r="D863" s="146"/>
      <c r="E863" s="146"/>
      <c r="F863" s="146"/>
      <c r="G863" s="146"/>
      <c r="H863" s="146"/>
      <c r="I863" s="145"/>
      <c r="J863" s="79"/>
      <c r="K863" s="145"/>
    </row>
    <row r="864" spans="2:11" s="52" customFormat="1" x14ac:dyDescent="0.25">
      <c r="B864" s="144"/>
      <c r="C864" s="144"/>
      <c r="D864" s="312"/>
      <c r="E864" s="312"/>
      <c r="F864" s="312"/>
      <c r="G864" s="312"/>
      <c r="H864" s="312"/>
      <c r="I864" s="313"/>
      <c r="J864" s="79"/>
      <c r="K864" s="313"/>
    </row>
    <row r="865" spans="2:11" s="52" customFormat="1" x14ac:dyDescent="0.25">
      <c r="B865" s="143"/>
      <c r="C865" s="143"/>
      <c r="D865" s="146"/>
      <c r="E865" s="146"/>
      <c r="F865" s="146"/>
      <c r="G865" s="146"/>
      <c r="H865" s="146"/>
      <c r="I865" s="145"/>
      <c r="J865" s="79"/>
      <c r="K865" s="145"/>
    </row>
    <row r="866" spans="2:11" s="52" customFormat="1" x14ac:dyDescent="0.25">
      <c r="B866" s="144"/>
      <c r="C866" s="144"/>
      <c r="D866" s="312"/>
      <c r="E866" s="312"/>
      <c r="F866" s="312"/>
      <c r="G866" s="312"/>
      <c r="H866" s="312"/>
      <c r="I866" s="313"/>
      <c r="J866" s="79"/>
      <c r="K866" s="313"/>
    </row>
    <row r="867" spans="2:11" s="52" customFormat="1" x14ac:dyDescent="0.25">
      <c r="B867" s="143"/>
      <c r="C867" s="143"/>
      <c r="D867" s="146"/>
      <c r="E867" s="146"/>
      <c r="F867" s="146"/>
      <c r="G867" s="146"/>
      <c r="H867" s="146"/>
      <c r="I867" s="145"/>
      <c r="J867" s="79"/>
      <c r="K867" s="145"/>
    </row>
    <row r="868" spans="2:11" s="52" customFormat="1" x14ac:dyDescent="0.25">
      <c r="B868" s="144"/>
      <c r="C868" s="144"/>
      <c r="D868" s="312"/>
      <c r="E868" s="312"/>
      <c r="F868" s="312"/>
      <c r="G868" s="312"/>
      <c r="H868" s="312"/>
      <c r="I868" s="313"/>
      <c r="J868" s="79"/>
      <c r="K868" s="313"/>
    </row>
    <row r="869" spans="2:11" s="52" customFormat="1" x14ac:dyDescent="0.25">
      <c r="B869" s="143"/>
      <c r="C869" s="143"/>
      <c r="D869" s="146"/>
      <c r="E869" s="146"/>
      <c r="F869" s="146"/>
      <c r="G869" s="146"/>
      <c r="H869" s="146"/>
      <c r="I869" s="145"/>
      <c r="J869" s="79"/>
      <c r="K869" s="145"/>
    </row>
    <row r="870" spans="2:11" s="52" customFormat="1" x14ac:dyDescent="0.25">
      <c r="B870" s="144"/>
      <c r="C870" s="144"/>
      <c r="D870" s="312"/>
      <c r="E870" s="312"/>
      <c r="F870" s="312"/>
      <c r="G870" s="312"/>
      <c r="H870" s="312"/>
      <c r="I870" s="313"/>
      <c r="J870" s="79"/>
      <c r="K870" s="313"/>
    </row>
    <row r="871" spans="2:11" s="52" customFormat="1" x14ac:dyDescent="0.25">
      <c r="B871" s="143"/>
      <c r="C871" s="143"/>
      <c r="D871" s="146"/>
      <c r="E871" s="146"/>
      <c r="F871" s="146"/>
      <c r="G871" s="146"/>
      <c r="H871" s="146"/>
      <c r="I871" s="145"/>
      <c r="J871" s="79"/>
      <c r="K871" s="145"/>
    </row>
    <row r="872" spans="2:11" s="52" customFormat="1" x14ac:dyDescent="0.25">
      <c r="B872" s="144"/>
      <c r="C872" s="144"/>
      <c r="D872" s="312"/>
      <c r="E872" s="312"/>
      <c r="F872" s="312"/>
      <c r="G872" s="312"/>
      <c r="H872" s="312"/>
      <c r="I872" s="313"/>
      <c r="J872" s="79"/>
      <c r="K872" s="313"/>
    </row>
    <row r="873" spans="2:11" s="52" customFormat="1" x14ac:dyDescent="0.25">
      <c r="B873" s="143"/>
      <c r="C873" s="143"/>
      <c r="D873" s="146"/>
      <c r="E873" s="146"/>
      <c r="F873" s="146"/>
      <c r="G873" s="146"/>
      <c r="H873" s="146"/>
      <c r="I873" s="145"/>
      <c r="J873" s="79"/>
      <c r="K873" s="145"/>
    </row>
    <row r="874" spans="2:11" s="52" customFormat="1" x14ac:dyDescent="0.25">
      <c r="B874" s="144"/>
      <c r="C874" s="144"/>
      <c r="D874" s="312"/>
      <c r="E874" s="312"/>
      <c r="F874" s="312"/>
      <c r="G874" s="312"/>
      <c r="H874" s="312"/>
      <c r="I874" s="313"/>
      <c r="J874" s="79"/>
      <c r="K874" s="313"/>
    </row>
    <row r="875" spans="2:11" s="52" customFormat="1" x14ac:dyDescent="0.25">
      <c r="B875" s="143"/>
      <c r="C875" s="143"/>
      <c r="D875" s="146"/>
      <c r="E875" s="146"/>
      <c r="F875" s="146"/>
      <c r="G875" s="146"/>
      <c r="H875" s="146"/>
      <c r="I875" s="145"/>
      <c r="J875" s="79"/>
      <c r="K875" s="145"/>
    </row>
    <row r="876" spans="2:11" s="52" customFormat="1" x14ac:dyDescent="0.25">
      <c r="B876" s="144"/>
      <c r="C876" s="144"/>
      <c r="D876" s="312"/>
      <c r="E876" s="312"/>
      <c r="F876" s="312"/>
      <c r="G876" s="312"/>
      <c r="H876" s="312"/>
      <c r="I876" s="313"/>
      <c r="J876" s="79"/>
      <c r="K876" s="313"/>
    </row>
    <row r="877" spans="2:11" s="52" customFormat="1" x14ac:dyDescent="0.25">
      <c r="B877" s="143"/>
      <c r="C877" s="143"/>
      <c r="D877" s="146"/>
      <c r="E877" s="146"/>
      <c r="F877" s="146"/>
      <c r="G877" s="146"/>
      <c r="H877" s="146"/>
      <c r="I877" s="145"/>
      <c r="J877" s="79"/>
      <c r="K877" s="145"/>
    </row>
    <row r="878" spans="2:11" s="52" customFormat="1" x14ac:dyDescent="0.25">
      <c r="B878" s="144"/>
      <c r="C878" s="144"/>
      <c r="D878" s="312"/>
      <c r="E878" s="312"/>
      <c r="F878" s="312"/>
      <c r="G878" s="312"/>
      <c r="H878" s="312"/>
      <c r="I878" s="313"/>
      <c r="J878" s="79"/>
      <c r="K878" s="313"/>
    </row>
    <row r="879" spans="2:11" s="52" customFormat="1" x14ac:dyDescent="0.25">
      <c r="B879" s="143"/>
      <c r="C879" s="143"/>
      <c r="D879" s="146"/>
      <c r="E879" s="146"/>
      <c r="F879" s="146"/>
      <c r="G879" s="146"/>
      <c r="H879" s="146"/>
      <c r="I879" s="145"/>
      <c r="J879" s="79"/>
      <c r="K879" s="145"/>
    </row>
    <row r="880" spans="2:11" s="52" customFormat="1" x14ac:dyDescent="0.25">
      <c r="B880" s="144"/>
      <c r="C880" s="144"/>
      <c r="D880" s="312"/>
      <c r="E880" s="312"/>
      <c r="F880" s="312"/>
      <c r="G880" s="312"/>
      <c r="H880" s="312"/>
      <c r="I880" s="313"/>
      <c r="J880" s="79"/>
      <c r="K880" s="313"/>
    </row>
    <row r="881" spans="2:11" s="52" customFormat="1" x14ac:dyDescent="0.25">
      <c r="B881" s="143"/>
      <c r="C881" s="143"/>
      <c r="D881" s="146"/>
      <c r="E881" s="146"/>
      <c r="F881" s="146"/>
      <c r="G881" s="146"/>
      <c r="H881" s="146"/>
      <c r="I881" s="145"/>
      <c r="J881" s="79"/>
      <c r="K881" s="145"/>
    </row>
    <row r="882" spans="2:11" s="52" customFormat="1" x14ac:dyDescent="0.25">
      <c r="B882" s="144"/>
      <c r="C882" s="144"/>
      <c r="D882" s="312"/>
      <c r="E882" s="312"/>
      <c r="F882" s="312"/>
      <c r="G882" s="312"/>
      <c r="H882" s="312"/>
      <c r="I882" s="313"/>
      <c r="J882" s="79"/>
      <c r="K882" s="313"/>
    </row>
    <row r="883" spans="2:11" s="52" customFormat="1" x14ac:dyDescent="0.25">
      <c r="B883" s="143"/>
      <c r="C883" s="143"/>
      <c r="D883" s="146"/>
      <c r="E883" s="146"/>
      <c r="F883" s="146"/>
      <c r="G883" s="146"/>
      <c r="H883" s="146"/>
      <c r="I883" s="145"/>
      <c r="J883" s="79"/>
      <c r="K883" s="145"/>
    </row>
    <row r="884" spans="2:11" s="52" customFormat="1" x14ac:dyDescent="0.25">
      <c r="B884" s="144"/>
      <c r="C884" s="144"/>
      <c r="D884" s="312"/>
      <c r="E884" s="312"/>
      <c r="F884" s="312"/>
      <c r="G884" s="312"/>
      <c r="H884" s="312"/>
      <c r="I884" s="313"/>
      <c r="J884" s="79"/>
      <c r="K884" s="313"/>
    </row>
    <row r="885" spans="2:11" s="52" customFormat="1" x14ac:dyDescent="0.25">
      <c r="B885" s="143"/>
      <c r="C885" s="143"/>
      <c r="D885" s="146"/>
      <c r="E885" s="146"/>
      <c r="F885" s="146"/>
      <c r="G885" s="146"/>
      <c r="H885" s="146"/>
      <c r="I885" s="145"/>
      <c r="J885" s="79"/>
      <c r="K885" s="145"/>
    </row>
    <row r="886" spans="2:11" s="52" customFormat="1" x14ac:dyDescent="0.25">
      <c r="B886" s="144"/>
      <c r="C886" s="144"/>
      <c r="D886" s="312"/>
      <c r="E886" s="312"/>
      <c r="F886" s="312"/>
      <c r="G886" s="312"/>
      <c r="H886" s="312"/>
      <c r="I886" s="313"/>
      <c r="J886" s="79"/>
      <c r="K886" s="313"/>
    </row>
    <row r="887" spans="2:11" s="52" customFormat="1" x14ac:dyDescent="0.25">
      <c r="B887" s="143"/>
      <c r="C887" s="143"/>
      <c r="D887" s="146"/>
      <c r="E887" s="146"/>
      <c r="F887" s="146"/>
      <c r="G887" s="146"/>
      <c r="H887" s="146"/>
      <c r="I887" s="145"/>
      <c r="J887" s="79"/>
      <c r="K887" s="145"/>
    </row>
    <row r="888" spans="2:11" s="52" customFormat="1" x14ac:dyDescent="0.25">
      <c r="B888" s="144"/>
      <c r="C888" s="144"/>
      <c r="D888" s="312"/>
      <c r="E888" s="312"/>
      <c r="F888" s="312"/>
      <c r="G888" s="312"/>
      <c r="H888" s="312"/>
      <c r="I888" s="313"/>
      <c r="J888" s="79"/>
      <c r="K888" s="313"/>
    </row>
    <row r="889" spans="2:11" s="52" customFormat="1" x14ac:dyDescent="0.25">
      <c r="B889" s="143"/>
      <c r="C889" s="143"/>
      <c r="D889" s="146"/>
      <c r="E889" s="146"/>
      <c r="F889" s="146"/>
      <c r="G889" s="146"/>
      <c r="H889" s="146"/>
      <c r="I889" s="145"/>
      <c r="J889" s="79"/>
      <c r="K889" s="145"/>
    </row>
    <row r="890" spans="2:11" s="52" customFormat="1" x14ac:dyDescent="0.25">
      <c r="B890" s="144"/>
      <c r="C890" s="144"/>
      <c r="D890" s="312"/>
      <c r="E890" s="312"/>
      <c r="F890" s="312"/>
      <c r="G890" s="312"/>
      <c r="H890" s="312"/>
      <c r="I890" s="313"/>
      <c r="J890" s="79"/>
      <c r="K890" s="313"/>
    </row>
    <row r="891" spans="2:11" s="52" customFormat="1" x14ac:dyDescent="0.25">
      <c r="B891" s="143"/>
      <c r="C891" s="143"/>
      <c r="D891" s="146"/>
      <c r="E891" s="146"/>
      <c r="F891" s="146"/>
      <c r="G891" s="146"/>
      <c r="H891" s="146"/>
      <c r="I891" s="145"/>
      <c r="J891" s="79"/>
      <c r="K891" s="145"/>
    </row>
    <row r="892" spans="2:11" s="52" customFormat="1" x14ac:dyDescent="0.25">
      <c r="B892" s="144"/>
      <c r="C892" s="144"/>
      <c r="D892" s="312"/>
      <c r="E892" s="312"/>
      <c r="F892" s="312"/>
      <c r="G892" s="312"/>
      <c r="H892" s="312"/>
      <c r="I892" s="313"/>
      <c r="J892" s="79"/>
      <c r="K892" s="313"/>
    </row>
    <row r="893" spans="2:11" s="52" customFormat="1" x14ac:dyDescent="0.25">
      <c r="B893" s="143"/>
      <c r="C893" s="143"/>
      <c r="D893" s="146"/>
      <c r="E893" s="146"/>
      <c r="F893" s="146"/>
      <c r="G893" s="146"/>
      <c r="H893" s="146"/>
      <c r="I893" s="145"/>
      <c r="J893" s="79"/>
      <c r="K893" s="145"/>
    </row>
    <row r="894" spans="2:11" s="52" customFormat="1" x14ac:dyDescent="0.25">
      <c r="B894" s="144"/>
      <c r="C894" s="144"/>
      <c r="D894" s="312"/>
      <c r="E894" s="312"/>
      <c r="F894" s="312"/>
      <c r="G894" s="312"/>
      <c r="H894" s="312"/>
      <c r="I894" s="313"/>
      <c r="J894" s="79"/>
      <c r="K894" s="313"/>
    </row>
    <row r="895" spans="2:11" s="52" customFormat="1" x14ac:dyDescent="0.25">
      <c r="B895" s="143"/>
      <c r="C895" s="143"/>
      <c r="D895" s="146"/>
      <c r="E895" s="146"/>
      <c r="F895" s="146"/>
      <c r="G895" s="146"/>
      <c r="H895" s="146"/>
      <c r="I895" s="145"/>
      <c r="J895" s="79"/>
      <c r="K895" s="145"/>
    </row>
    <row r="896" spans="2:11" s="52" customFormat="1" x14ac:dyDescent="0.25">
      <c r="B896" s="144"/>
      <c r="C896" s="144"/>
      <c r="D896" s="312"/>
      <c r="E896" s="312"/>
      <c r="F896" s="312"/>
      <c r="G896" s="312"/>
      <c r="H896" s="312"/>
      <c r="I896" s="313"/>
      <c r="J896" s="79"/>
      <c r="K896" s="313"/>
    </row>
    <row r="897" spans="2:11" s="52" customFormat="1" x14ac:dyDescent="0.25">
      <c r="B897" s="143"/>
      <c r="C897" s="143"/>
      <c r="D897" s="146"/>
      <c r="E897" s="146"/>
      <c r="F897" s="146"/>
      <c r="G897" s="146"/>
      <c r="H897" s="146"/>
      <c r="I897" s="145"/>
      <c r="J897" s="79"/>
      <c r="K897" s="145"/>
    </row>
    <row r="898" spans="2:11" s="52" customFormat="1" x14ac:dyDescent="0.25">
      <c r="B898" s="144"/>
      <c r="C898" s="144"/>
      <c r="D898" s="312"/>
      <c r="E898" s="312"/>
      <c r="F898" s="312"/>
      <c r="G898" s="312"/>
      <c r="H898" s="312"/>
      <c r="I898" s="313"/>
      <c r="J898" s="79"/>
      <c r="K898" s="313"/>
    </row>
    <row r="899" spans="2:11" s="52" customFormat="1" x14ac:dyDescent="0.25">
      <c r="B899" s="143"/>
      <c r="C899" s="143"/>
      <c r="D899" s="146"/>
      <c r="E899" s="146"/>
      <c r="F899" s="146"/>
      <c r="G899" s="146"/>
      <c r="H899" s="146"/>
      <c r="I899" s="145"/>
      <c r="J899" s="79"/>
      <c r="K899" s="145"/>
    </row>
    <row r="900" spans="2:11" s="52" customFormat="1" x14ac:dyDescent="0.25">
      <c r="B900" s="144"/>
      <c r="C900" s="144"/>
      <c r="D900" s="312"/>
      <c r="E900" s="312"/>
      <c r="F900" s="312"/>
      <c r="G900" s="312"/>
      <c r="H900" s="312"/>
      <c r="I900" s="313"/>
      <c r="J900" s="79"/>
      <c r="K900" s="313"/>
    </row>
    <row r="901" spans="2:11" s="52" customFormat="1" x14ac:dyDescent="0.25">
      <c r="B901" s="143"/>
      <c r="C901" s="143"/>
      <c r="D901" s="146"/>
      <c r="E901" s="146"/>
      <c r="F901" s="146"/>
      <c r="G901" s="146"/>
      <c r="H901" s="146"/>
      <c r="I901" s="145"/>
      <c r="J901" s="79"/>
      <c r="K901" s="145"/>
    </row>
    <row r="902" spans="2:11" s="52" customFormat="1" x14ac:dyDescent="0.25">
      <c r="B902" s="144"/>
      <c r="C902" s="144"/>
      <c r="D902" s="312"/>
      <c r="E902" s="312"/>
      <c r="F902" s="312"/>
      <c r="G902" s="312"/>
      <c r="H902" s="312"/>
      <c r="I902" s="313"/>
      <c r="J902" s="79"/>
      <c r="K902" s="313"/>
    </row>
    <row r="903" spans="2:11" s="52" customFormat="1" x14ac:dyDescent="0.25">
      <c r="B903" s="143"/>
      <c r="C903" s="143"/>
      <c r="D903" s="146"/>
      <c r="E903" s="146"/>
      <c r="F903" s="146"/>
      <c r="G903" s="146"/>
      <c r="H903" s="146"/>
      <c r="I903" s="145"/>
      <c r="J903" s="79"/>
      <c r="K903" s="145"/>
    </row>
    <row r="904" spans="2:11" s="52" customFormat="1" x14ac:dyDescent="0.25">
      <c r="B904" s="144"/>
      <c r="C904" s="144"/>
      <c r="D904" s="312"/>
      <c r="E904" s="312"/>
      <c r="F904" s="312"/>
      <c r="G904" s="312"/>
      <c r="H904" s="312"/>
      <c r="I904" s="313"/>
      <c r="J904" s="79"/>
      <c r="K904" s="313"/>
    </row>
    <row r="905" spans="2:11" s="52" customFormat="1" x14ac:dyDescent="0.25">
      <c r="B905" s="143"/>
      <c r="C905" s="143"/>
      <c r="D905" s="146"/>
      <c r="E905" s="146"/>
      <c r="F905" s="146"/>
      <c r="G905" s="146"/>
      <c r="H905" s="146"/>
      <c r="I905" s="145"/>
      <c r="J905" s="79"/>
      <c r="K905" s="145"/>
    </row>
    <row r="906" spans="2:11" s="52" customFormat="1" x14ac:dyDescent="0.25">
      <c r="B906" s="144"/>
      <c r="C906" s="144"/>
      <c r="D906" s="312"/>
      <c r="E906" s="312"/>
      <c r="F906" s="312"/>
      <c r="G906" s="312"/>
      <c r="H906" s="312"/>
      <c r="I906" s="313"/>
      <c r="J906" s="79"/>
      <c r="K906" s="313"/>
    </row>
    <row r="907" spans="2:11" s="52" customFormat="1" x14ac:dyDescent="0.25">
      <c r="B907" s="143"/>
      <c r="C907" s="143"/>
      <c r="D907" s="146"/>
      <c r="E907" s="146"/>
      <c r="F907" s="146"/>
      <c r="G907" s="146"/>
      <c r="H907" s="146"/>
      <c r="I907" s="145"/>
      <c r="J907" s="79"/>
      <c r="K907" s="145"/>
    </row>
    <row r="908" spans="2:11" s="52" customFormat="1" x14ac:dyDescent="0.25">
      <c r="B908" s="144"/>
      <c r="C908" s="144"/>
      <c r="D908" s="312"/>
      <c r="E908" s="312"/>
      <c r="F908" s="312"/>
      <c r="G908" s="312"/>
      <c r="H908" s="312"/>
      <c r="I908" s="313"/>
      <c r="J908" s="79"/>
      <c r="K908" s="313"/>
    </row>
    <row r="909" spans="2:11" s="52" customFormat="1" x14ac:dyDescent="0.25">
      <c r="B909" s="143"/>
      <c r="C909" s="143"/>
      <c r="D909" s="146"/>
      <c r="E909" s="146"/>
      <c r="F909" s="146"/>
      <c r="G909" s="146"/>
      <c r="H909" s="146"/>
      <c r="I909" s="145"/>
      <c r="J909" s="79"/>
      <c r="K909" s="145"/>
    </row>
    <row r="910" spans="2:11" s="52" customFormat="1" x14ac:dyDescent="0.25">
      <c r="B910" s="144"/>
      <c r="C910" s="144"/>
      <c r="D910" s="312"/>
      <c r="E910" s="312"/>
      <c r="F910" s="312"/>
      <c r="G910" s="312"/>
      <c r="H910" s="312"/>
      <c r="I910" s="313"/>
      <c r="J910" s="79"/>
      <c r="K910" s="313"/>
    </row>
    <row r="911" spans="2:11" s="52" customFormat="1" x14ac:dyDescent="0.25">
      <c r="B911" s="143"/>
      <c r="C911" s="143"/>
      <c r="D911" s="146"/>
      <c r="E911" s="146"/>
      <c r="F911" s="146"/>
      <c r="G911" s="146"/>
      <c r="H911" s="146"/>
      <c r="I911" s="145"/>
      <c r="J911" s="79"/>
      <c r="K911" s="145"/>
    </row>
    <row r="912" spans="2:11" s="52" customFormat="1" x14ac:dyDescent="0.25">
      <c r="B912" s="144"/>
      <c r="C912" s="144"/>
      <c r="D912" s="312"/>
      <c r="E912" s="312"/>
      <c r="F912" s="312"/>
      <c r="G912" s="312"/>
      <c r="H912" s="312"/>
      <c r="I912" s="313"/>
      <c r="J912" s="79"/>
      <c r="K912" s="313"/>
    </row>
    <row r="913" spans="2:11" s="52" customFormat="1" x14ac:dyDescent="0.25">
      <c r="B913" s="143"/>
      <c r="C913" s="143"/>
      <c r="D913" s="146"/>
      <c r="E913" s="146"/>
      <c r="F913" s="146"/>
      <c r="G913" s="146"/>
      <c r="H913" s="146"/>
      <c r="I913" s="145"/>
      <c r="J913" s="79"/>
      <c r="K913" s="145"/>
    </row>
    <row r="914" spans="2:11" s="52" customFormat="1" x14ac:dyDescent="0.25">
      <c r="B914" s="144"/>
      <c r="C914" s="144"/>
      <c r="D914" s="312"/>
      <c r="E914" s="312"/>
      <c r="F914" s="312"/>
      <c r="G914" s="312"/>
      <c r="H914" s="312"/>
      <c r="I914" s="313"/>
      <c r="J914" s="79"/>
      <c r="K914" s="313"/>
    </row>
    <row r="915" spans="2:11" s="52" customFormat="1" x14ac:dyDescent="0.25">
      <c r="B915" s="143"/>
      <c r="C915" s="143"/>
      <c r="D915" s="146"/>
      <c r="E915" s="146"/>
      <c r="F915" s="146"/>
      <c r="G915" s="146"/>
      <c r="H915" s="146"/>
      <c r="I915" s="145"/>
      <c r="J915" s="79"/>
      <c r="K915" s="145"/>
    </row>
    <row r="916" spans="2:11" s="52" customFormat="1" x14ac:dyDescent="0.25">
      <c r="B916" s="144"/>
      <c r="C916" s="144"/>
      <c r="D916" s="312"/>
      <c r="E916" s="312"/>
      <c r="F916" s="312"/>
      <c r="G916" s="312"/>
      <c r="H916" s="312"/>
      <c r="I916" s="313"/>
      <c r="J916" s="79"/>
      <c r="K916" s="313"/>
    </row>
    <row r="917" spans="2:11" s="52" customFormat="1" x14ac:dyDescent="0.25">
      <c r="B917" s="143"/>
      <c r="C917" s="143"/>
      <c r="D917" s="146"/>
      <c r="E917" s="146"/>
      <c r="F917" s="146"/>
      <c r="G917" s="146"/>
      <c r="H917" s="146"/>
      <c r="I917" s="145"/>
      <c r="J917" s="79"/>
      <c r="K917" s="145"/>
    </row>
    <row r="918" spans="2:11" s="52" customFormat="1" x14ac:dyDescent="0.25">
      <c r="B918" s="144"/>
      <c r="C918" s="144"/>
      <c r="D918" s="312"/>
      <c r="E918" s="312"/>
      <c r="F918" s="312"/>
      <c r="G918" s="312"/>
      <c r="H918" s="312"/>
      <c r="I918" s="313"/>
      <c r="J918" s="79"/>
      <c r="K918" s="313"/>
    </row>
    <row r="919" spans="2:11" s="52" customFormat="1" x14ac:dyDescent="0.25">
      <c r="B919" s="143"/>
      <c r="C919" s="143"/>
      <c r="D919" s="146"/>
      <c r="E919" s="146"/>
      <c r="F919" s="146"/>
      <c r="G919" s="146"/>
      <c r="H919" s="146"/>
      <c r="I919" s="145"/>
      <c r="J919" s="79"/>
      <c r="K919" s="145"/>
    </row>
    <row r="920" spans="2:11" s="52" customFormat="1" x14ac:dyDescent="0.25">
      <c r="B920" s="144"/>
      <c r="C920" s="144"/>
      <c r="D920" s="312"/>
      <c r="E920" s="312"/>
      <c r="F920" s="312"/>
      <c r="G920" s="312"/>
      <c r="H920" s="312"/>
      <c r="I920" s="313"/>
      <c r="J920" s="79"/>
      <c r="K920" s="313"/>
    </row>
    <row r="921" spans="2:11" s="52" customFormat="1" x14ac:dyDescent="0.25">
      <c r="B921" s="143"/>
      <c r="C921" s="143"/>
      <c r="D921" s="146"/>
      <c r="E921" s="146"/>
      <c r="F921" s="146"/>
      <c r="G921" s="146"/>
      <c r="H921" s="146"/>
      <c r="I921" s="145"/>
      <c r="J921" s="79"/>
      <c r="K921" s="145"/>
    </row>
    <row r="922" spans="2:11" s="52" customFormat="1" x14ac:dyDescent="0.25">
      <c r="B922" s="144"/>
      <c r="C922" s="144"/>
      <c r="D922" s="312"/>
      <c r="E922" s="312"/>
      <c r="F922" s="312"/>
      <c r="G922" s="312"/>
      <c r="H922" s="312"/>
      <c r="I922" s="313"/>
      <c r="J922" s="79"/>
      <c r="K922" s="313"/>
    </row>
    <row r="923" spans="2:11" s="52" customFormat="1" x14ac:dyDescent="0.25">
      <c r="B923" s="143"/>
      <c r="C923" s="143"/>
      <c r="D923" s="146"/>
      <c r="E923" s="146"/>
      <c r="F923" s="146"/>
      <c r="G923" s="146"/>
      <c r="H923" s="146"/>
      <c r="I923" s="145"/>
      <c r="J923" s="79"/>
      <c r="K923" s="145"/>
    </row>
    <row r="924" spans="2:11" s="52" customFormat="1" x14ac:dyDescent="0.25">
      <c r="B924" s="144"/>
      <c r="C924" s="144"/>
      <c r="D924" s="312"/>
      <c r="E924" s="312"/>
      <c r="F924" s="312"/>
      <c r="G924" s="312"/>
      <c r="H924" s="312"/>
      <c r="I924" s="313"/>
      <c r="J924" s="79"/>
      <c r="K924" s="313"/>
    </row>
    <row r="925" spans="2:11" s="52" customFormat="1" x14ac:dyDescent="0.25">
      <c r="B925" s="143"/>
      <c r="C925" s="143"/>
      <c r="D925" s="146"/>
      <c r="E925" s="146"/>
      <c r="F925" s="146"/>
      <c r="G925" s="146"/>
      <c r="H925" s="146"/>
      <c r="I925" s="145"/>
      <c r="J925" s="79"/>
      <c r="K925" s="145"/>
    </row>
    <row r="926" spans="2:11" s="52" customFormat="1" x14ac:dyDescent="0.25">
      <c r="B926" s="144"/>
      <c r="C926" s="144"/>
      <c r="D926" s="312"/>
      <c r="E926" s="312"/>
      <c r="F926" s="312"/>
      <c r="G926" s="312"/>
      <c r="H926" s="312"/>
      <c r="I926" s="313"/>
      <c r="J926" s="79"/>
      <c r="K926" s="313"/>
    </row>
    <row r="927" spans="2:11" s="52" customFormat="1" x14ac:dyDescent="0.25">
      <c r="B927" s="143"/>
      <c r="C927" s="143"/>
      <c r="D927" s="146"/>
      <c r="E927" s="146"/>
      <c r="F927" s="146"/>
      <c r="G927" s="146"/>
      <c r="H927" s="146"/>
      <c r="I927" s="145"/>
      <c r="J927" s="79"/>
      <c r="K927" s="145"/>
    </row>
    <row r="928" spans="2:11" s="52" customFormat="1" x14ac:dyDescent="0.25">
      <c r="B928" s="144"/>
      <c r="C928" s="144"/>
      <c r="D928" s="312"/>
      <c r="E928" s="312"/>
      <c r="F928" s="312"/>
      <c r="G928" s="312"/>
      <c r="H928" s="312"/>
      <c r="I928" s="313"/>
      <c r="J928" s="79"/>
      <c r="K928" s="313"/>
    </row>
    <row r="929" spans="2:11" s="52" customFormat="1" x14ac:dyDescent="0.25">
      <c r="B929" s="143"/>
      <c r="C929" s="143"/>
      <c r="D929" s="146"/>
      <c r="E929" s="146"/>
      <c r="F929" s="146"/>
      <c r="G929" s="146"/>
      <c r="H929" s="146"/>
      <c r="I929" s="145"/>
      <c r="J929" s="79"/>
      <c r="K929" s="145"/>
    </row>
    <row r="930" spans="2:11" s="52" customFormat="1" x14ac:dyDescent="0.25">
      <c r="B930" s="144"/>
      <c r="C930" s="144"/>
      <c r="D930" s="312"/>
      <c r="E930" s="312"/>
      <c r="F930" s="312"/>
      <c r="G930" s="312"/>
      <c r="H930" s="312"/>
      <c r="I930" s="313"/>
      <c r="J930" s="79"/>
      <c r="K930" s="313"/>
    </row>
    <row r="931" spans="2:11" s="52" customFormat="1" x14ac:dyDescent="0.25">
      <c r="B931" s="143"/>
      <c r="C931" s="143"/>
      <c r="D931" s="146"/>
      <c r="E931" s="146"/>
      <c r="F931" s="146"/>
      <c r="G931" s="146"/>
      <c r="H931" s="146"/>
      <c r="I931" s="145"/>
      <c r="J931" s="79"/>
      <c r="K931" s="145"/>
    </row>
    <row r="932" spans="2:11" s="52" customFormat="1" x14ac:dyDescent="0.25">
      <c r="B932" s="144"/>
      <c r="C932" s="144"/>
      <c r="D932" s="312"/>
      <c r="E932" s="312"/>
      <c r="F932" s="312"/>
      <c r="G932" s="312"/>
      <c r="H932" s="312"/>
      <c r="I932" s="313"/>
      <c r="J932" s="79"/>
      <c r="K932" s="313"/>
    </row>
    <row r="933" spans="2:11" s="52" customFormat="1" x14ac:dyDescent="0.25">
      <c r="B933" s="143"/>
      <c r="C933" s="143"/>
      <c r="D933" s="146"/>
      <c r="E933" s="146"/>
      <c r="F933" s="146"/>
      <c r="G933" s="146"/>
      <c r="H933" s="146"/>
      <c r="I933" s="145"/>
      <c r="J933" s="79"/>
      <c r="K933" s="145"/>
    </row>
    <row r="934" spans="2:11" s="52" customFormat="1" x14ac:dyDescent="0.25">
      <c r="B934" s="144"/>
      <c r="C934" s="144"/>
      <c r="D934" s="312"/>
      <c r="E934" s="312"/>
      <c r="F934" s="312"/>
      <c r="G934" s="312"/>
      <c r="H934" s="312"/>
      <c r="I934" s="313"/>
      <c r="J934" s="79"/>
      <c r="K934" s="313"/>
    </row>
    <row r="935" spans="2:11" s="52" customFormat="1" x14ac:dyDescent="0.25">
      <c r="B935" s="143"/>
      <c r="C935" s="143"/>
      <c r="D935" s="146"/>
      <c r="E935" s="146"/>
      <c r="F935" s="146"/>
      <c r="G935" s="146"/>
      <c r="H935" s="146"/>
      <c r="I935" s="145"/>
      <c r="J935" s="79"/>
      <c r="K935" s="145"/>
    </row>
    <row r="936" spans="2:11" s="52" customFormat="1" x14ac:dyDescent="0.25">
      <c r="B936" s="144"/>
      <c r="C936" s="144"/>
      <c r="D936" s="312"/>
      <c r="E936" s="312"/>
      <c r="F936" s="312"/>
      <c r="G936" s="312"/>
      <c r="H936" s="312"/>
      <c r="I936" s="313"/>
      <c r="J936" s="79"/>
      <c r="K936" s="313"/>
    </row>
    <row r="937" spans="2:11" s="52" customFormat="1" x14ac:dyDescent="0.25">
      <c r="B937" s="143"/>
      <c r="C937" s="143"/>
      <c r="D937" s="146"/>
      <c r="E937" s="146"/>
      <c r="F937" s="146"/>
      <c r="G937" s="146"/>
      <c r="H937" s="146"/>
      <c r="I937" s="145"/>
      <c r="J937" s="79"/>
      <c r="K937" s="145"/>
    </row>
    <row r="938" spans="2:11" s="52" customFormat="1" x14ac:dyDescent="0.25">
      <c r="B938" s="144"/>
      <c r="C938" s="144"/>
      <c r="D938" s="312"/>
      <c r="E938" s="312"/>
      <c r="F938" s="312"/>
      <c r="G938" s="312"/>
      <c r="H938" s="312"/>
      <c r="I938" s="313"/>
      <c r="J938" s="79"/>
      <c r="K938" s="313"/>
    </row>
    <row r="939" spans="2:11" s="52" customFormat="1" x14ac:dyDescent="0.25">
      <c r="B939" s="143"/>
      <c r="C939" s="143"/>
      <c r="D939" s="146"/>
      <c r="E939" s="146"/>
      <c r="F939" s="146"/>
      <c r="G939" s="146"/>
      <c r="H939" s="146"/>
      <c r="I939" s="145"/>
      <c r="J939" s="79"/>
      <c r="K939" s="145"/>
    </row>
    <row r="940" spans="2:11" s="52" customFormat="1" x14ac:dyDescent="0.25">
      <c r="B940" s="144"/>
      <c r="C940" s="144"/>
      <c r="D940" s="312"/>
      <c r="E940" s="312"/>
      <c r="F940" s="312"/>
      <c r="G940" s="312"/>
      <c r="H940" s="312"/>
      <c r="I940" s="313"/>
      <c r="J940" s="79"/>
      <c r="K940" s="313"/>
    </row>
    <row r="941" spans="2:11" s="52" customFormat="1" x14ac:dyDescent="0.25">
      <c r="B941" s="143"/>
      <c r="C941" s="143"/>
      <c r="D941" s="146"/>
      <c r="E941" s="146"/>
      <c r="F941" s="146"/>
      <c r="G941" s="146"/>
      <c r="H941" s="146"/>
      <c r="I941" s="145"/>
      <c r="J941" s="79"/>
      <c r="K941" s="145"/>
    </row>
    <row r="942" spans="2:11" s="52" customFormat="1" x14ac:dyDescent="0.25">
      <c r="B942" s="144"/>
      <c r="C942" s="144"/>
      <c r="D942" s="312"/>
      <c r="E942" s="312"/>
      <c r="F942" s="312"/>
      <c r="G942" s="312"/>
      <c r="H942" s="312"/>
      <c r="I942" s="313"/>
      <c r="J942" s="79"/>
      <c r="K942" s="313"/>
    </row>
    <row r="943" spans="2:11" s="52" customFormat="1" x14ac:dyDescent="0.25">
      <c r="B943" s="143"/>
      <c r="C943" s="143"/>
      <c r="D943" s="146"/>
      <c r="E943" s="146"/>
      <c r="F943" s="146"/>
      <c r="G943" s="146"/>
      <c r="H943" s="146"/>
      <c r="I943" s="145"/>
      <c r="J943" s="79"/>
      <c r="K943" s="145"/>
    </row>
    <row r="944" spans="2:11" s="52" customFormat="1" x14ac:dyDescent="0.25">
      <c r="B944" s="144"/>
      <c r="C944" s="144"/>
      <c r="D944" s="312"/>
      <c r="E944" s="312"/>
      <c r="F944" s="312"/>
      <c r="G944" s="312"/>
      <c r="H944" s="312"/>
      <c r="I944" s="313"/>
      <c r="J944" s="79"/>
      <c r="K944" s="313"/>
    </row>
    <row r="945" spans="2:11" s="52" customFormat="1" x14ac:dyDescent="0.25">
      <c r="B945" s="143"/>
      <c r="C945" s="143"/>
      <c r="D945" s="146"/>
      <c r="E945" s="146"/>
      <c r="F945" s="146"/>
      <c r="G945" s="146"/>
      <c r="H945" s="146"/>
      <c r="I945" s="145"/>
      <c r="J945" s="79"/>
      <c r="K945" s="145"/>
    </row>
    <row r="946" spans="2:11" s="52" customFormat="1" x14ac:dyDescent="0.25">
      <c r="B946" s="144"/>
      <c r="C946" s="144"/>
      <c r="D946" s="312"/>
      <c r="E946" s="312"/>
      <c r="F946" s="312"/>
      <c r="G946" s="312"/>
      <c r="H946" s="312"/>
      <c r="I946" s="313"/>
      <c r="J946" s="79"/>
      <c r="K946" s="313"/>
    </row>
    <row r="947" spans="2:11" s="52" customFormat="1" x14ac:dyDescent="0.25">
      <c r="B947" s="143"/>
      <c r="C947" s="143"/>
      <c r="D947" s="146"/>
      <c r="E947" s="146"/>
      <c r="F947" s="146"/>
      <c r="G947" s="146"/>
      <c r="H947" s="146"/>
      <c r="I947" s="145"/>
      <c r="J947" s="79"/>
      <c r="K947" s="145"/>
    </row>
    <row r="948" spans="2:11" s="52" customFormat="1" x14ac:dyDescent="0.25">
      <c r="B948" s="144"/>
      <c r="C948" s="144"/>
      <c r="D948" s="312"/>
      <c r="E948" s="312"/>
      <c r="F948" s="312"/>
      <c r="G948" s="312"/>
      <c r="H948" s="312"/>
      <c r="I948" s="313"/>
      <c r="J948" s="79"/>
      <c r="K948" s="313"/>
    </row>
    <row r="949" spans="2:11" s="52" customFormat="1" x14ac:dyDescent="0.25">
      <c r="B949" s="143"/>
      <c r="C949" s="143"/>
      <c r="D949" s="146"/>
      <c r="E949" s="146"/>
      <c r="F949" s="146"/>
      <c r="G949" s="146"/>
      <c r="H949" s="146"/>
      <c r="I949" s="145"/>
      <c r="J949" s="79"/>
      <c r="K949" s="145"/>
    </row>
    <row r="950" spans="2:11" s="52" customFormat="1" x14ac:dyDescent="0.25">
      <c r="B950" s="144"/>
      <c r="C950" s="144"/>
      <c r="D950" s="312"/>
      <c r="E950" s="312"/>
      <c r="F950" s="312"/>
      <c r="G950" s="312"/>
      <c r="H950" s="312"/>
      <c r="I950" s="313"/>
      <c r="J950" s="79"/>
      <c r="K950" s="313"/>
    </row>
    <row r="951" spans="2:11" s="52" customFormat="1" x14ac:dyDescent="0.25">
      <c r="B951" s="143"/>
      <c r="C951" s="143"/>
      <c r="D951" s="146"/>
      <c r="E951" s="146"/>
      <c r="F951" s="146"/>
      <c r="G951" s="146"/>
      <c r="H951" s="146"/>
      <c r="I951" s="145"/>
      <c r="J951" s="79"/>
      <c r="K951" s="145"/>
    </row>
    <row r="952" spans="2:11" s="52" customFormat="1" x14ac:dyDescent="0.25">
      <c r="B952" s="144"/>
      <c r="C952" s="144"/>
      <c r="D952" s="312"/>
      <c r="E952" s="312"/>
      <c r="F952" s="312"/>
      <c r="G952" s="312"/>
      <c r="H952" s="312"/>
      <c r="I952" s="313"/>
      <c r="J952" s="79"/>
      <c r="K952" s="313"/>
    </row>
    <row r="953" spans="2:11" s="52" customFormat="1" x14ac:dyDescent="0.25">
      <c r="B953" s="143"/>
      <c r="C953" s="143"/>
      <c r="D953" s="146"/>
      <c r="E953" s="146"/>
      <c r="F953" s="146"/>
      <c r="G953" s="146"/>
      <c r="H953" s="146"/>
      <c r="I953" s="145"/>
      <c r="J953" s="79"/>
      <c r="K953" s="145"/>
    </row>
    <row r="954" spans="2:11" s="52" customFormat="1" x14ac:dyDescent="0.25">
      <c r="B954" s="144"/>
      <c r="C954" s="144"/>
      <c r="D954" s="312"/>
      <c r="E954" s="312"/>
      <c r="F954" s="312"/>
      <c r="G954" s="312"/>
      <c r="H954" s="312"/>
      <c r="I954" s="313"/>
      <c r="J954" s="79"/>
      <c r="K954" s="313"/>
    </row>
    <row r="955" spans="2:11" s="52" customFormat="1" x14ac:dyDescent="0.25">
      <c r="B955" s="143"/>
      <c r="C955" s="143"/>
      <c r="D955" s="146"/>
      <c r="E955" s="146"/>
      <c r="F955" s="146"/>
      <c r="G955" s="146"/>
      <c r="H955" s="146"/>
      <c r="I955" s="145"/>
      <c r="J955" s="79"/>
      <c r="K955" s="145"/>
    </row>
    <row r="956" spans="2:11" s="52" customFormat="1" x14ac:dyDescent="0.25">
      <c r="B956" s="144"/>
      <c r="C956" s="144"/>
      <c r="D956" s="312"/>
      <c r="E956" s="312"/>
      <c r="F956" s="312"/>
      <c r="G956" s="312"/>
      <c r="H956" s="312"/>
      <c r="I956" s="313"/>
      <c r="J956" s="79"/>
      <c r="K956" s="313"/>
    </row>
    <row r="957" spans="2:11" s="52" customFormat="1" x14ac:dyDescent="0.25">
      <c r="B957" s="143"/>
      <c r="C957" s="143"/>
      <c r="D957" s="146"/>
      <c r="E957" s="146"/>
      <c r="F957" s="146"/>
      <c r="G957" s="146"/>
      <c r="H957" s="146"/>
      <c r="I957" s="145"/>
      <c r="J957" s="79"/>
      <c r="K957" s="145"/>
    </row>
    <row r="958" spans="2:11" s="52" customFormat="1" x14ac:dyDescent="0.25">
      <c r="B958" s="144"/>
      <c r="C958" s="144"/>
      <c r="D958" s="312"/>
      <c r="E958" s="312"/>
      <c r="F958" s="312"/>
      <c r="G958" s="312"/>
      <c r="H958" s="312"/>
      <c r="I958" s="313"/>
      <c r="J958" s="79"/>
      <c r="K958" s="313"/>
    </row>
    <row r="959" spans="2:11" s="52" customFormat="1" x14ac:dyDescent="0.25">
      <c r="B959" s="143"/>
      <c r="C959" s="143"/>
      <c r="D959" s="146"/>
      <c r="E959" s="146"/>
      <c r="F959" s="146"/>
      <c r="G959" s="146"/>
      <c r="H959" s="146"/>
      <c r="I959" s="145"/>
      <c r="J959" s="79"/>
      <c r="K959" s="145"/>
    </row>
    <row r="960" spans="2:11" s="52" customFormat="1" x14ac:dyDescent="0.25">
      <c r="B960" s="144"/>
      <c r="C960" s="144"/>
      <c r="D960" s="312"/>
      <c r="E960" s="312"/>
      <c r="F960" s="312"/>
      <c r="G960" s="312"/>
      <c r="H960" s="312"/>
      <c r="I960" s="313"/>
      <c r="J960" s="79"/>
      <c r="K960" s="313"/>
    </row>
    <row r="961" spans="2:11" s="52" customFormat="1" x14ac:dyDescent="0.25">
      <c r="B961" s="143"/>
      <c r="C961" s="143"/>
      <c r="D961" s="146"/>
      <c r="E961" s="146"/>
      <c r="F961" s="146"/>
      <c r="G961" s="146"/>
      <c r="H961" s="146"/>
      <c r="I961" s="145"/>
      <c r="J961" s="79"/>
      <c r="K961" s="145"/>
    </row>
    <row r="962" spans="2:11" s="52" customFormat="1" x14ac:dyDescent="0.25">
      <c r="B962" s="144"/>
      <c r="C962" s="144"/>
      <c r="D962" s="312"/>
      <c r="E962" s="312"/>
      <c r="F962" s="312"/>
      <c r="G962" s="312"/>
      <c r="H962" s="312"/>
      <c r="I962" s="313"/>
      <c r="J962" s="79"/>
      <c r="K962" s="313"/>
    </row>
    <row r="963" spans="2:11" s="52" customFormat="1" x14ac:dyDescent="0.25">
      <c r="B963" s="143"/>
      <c r="C963" s="143"/>
      <c r="D963" s="146"/>
      <c r="E963" s="146"/>
      <c r="F963" s="146"/>
      <c r="G963" s="146"/>
      <c r="H963" s="146"/>
      <c r="I963" s="145"/>
      <c r="J963" s="79"/>
      <c r="K963" s="145"/>
    </row>
    <row r="964" spans="2:11" s="52" customFormat="1" x14ac:dyDescent="0.25">
      <c r="B964" s="144"/>
      <c r="C964" s="144"/>
      <c r="D964" s="312"/>
      <c r="E964" s="312"/>
      <c r="F964" s="312"/>
      <c r="G964" s="312"/>
      <c r="H964" s="312"/>
      <c r="I964" s="313"/>
      <c r="J964" s="79"/>
      <c r="K964" s="313"/>
    </row>
    <row r="965" spans="2:11" s="52" customFormat="1" x14ac:dyDescent="0.25">
      <c r="B965" s="143"/>
      <c r="C965" s="143"/>
      <c r="D965" s="146"/>
      <c r="E965" s="146"/>
      <c r="F965" s="146"/>
      <c r="G965" s="146"/>
      <c r="H965" s="146"/>
      <c r="I965" s="145"/>
      <c r="J965" s="79"/>
      <c r="K965" s="145"/>
    </row>
    <row r="966" spans="2:11" s="52" customFormat="1" x14ac:dyDescent="0.25">
      <c r="B966" s="144"/>
      <c r="C966" s="144"/>
      <c r="D966" s="312"/>
      <c r="E966" s="312"/>
      <c r="F966" s="312"/>
      <c r="G966" s="312"/>
      <c r="H966" s="312"/>
      <c r="I966" s="313"/>
      <c r="J966" s="79"/>
      <c r="K966" s="313"/>
    </row>
    <row r="967" spans="2:11" s="52" customFormat="1" x14ac:dyDescent="0.25">
      <c r="B967" s="143"/>
      <c r="C967" s="143"/>
      <c r="D967" s="146"/>
      <c r="E967" s="146"/>
      <c r="F967" s="146"/>
      <c r="G967" s="146"/>
      <c r="H967" s="146"/>
      <c r="I967" s="145"/>
      <c r="J967" s="79"/>
      <c r="K967" s="145"/>
    </row>
    <row r="968" spans="2:11" s="52" customFormat="1" x14ac:dyDescent="0.25">
      <c r="B968" s="144"/>
      <c r="C968" s="144"/>
      <c r="D968" s="312"/>
      <c r="E968" s="312"/>
      <c r="F968" s="312"/>
      <c r="G968" s="312"/>
      <c r="H968" s="312"/>
      <c r="I968" s="313"/>
      <c r="J968" s="79"/>
      <c r="K968" s="313"/>
    </row>
    <row r="969" spans="2:11" s="52" customFormat="1" x14ac:dyDescent="0.25">
      <c r="B969" s="143"/>
      <c r="C969" s="143"/>
      <c r="D969" s="146"/>
      <c r="E969" s="146"/>
      <c r="F969" s="146"/>
      <c r="G969" s="146"/>
      <c r="H969" s="146"/>
      <c r="I969" s="145"/>
      <c r="J969" s="79"/>
      <c r="K969" s="145"/>
    </row>
    <row r="970" spans="2:11" s="52" customFormat="1" x14ac:dyDescent="0.25">
      <c r="B970" s="144"/>
      <c r="C970" s="144"/>
      <c r="D970" s="312"/>
      <c r="E970" s="312"/>
      <c r="F970" s="312"/>
      <c r="G970" s="312"/>
      <c r="H970" s="312"/>
      <c r="I970" s="313"/>
      <c r="J970" s="79"/>
      <c r="K970" s="313"/>
    </row>
    <row r="971" spans="2:11" s="52" customFormat="1" x14ac:dyDescent="0.25">
      <c r="B971" s="143"/>
      <c r="C971" s="143"/>
      <c r="D971" s="146"/>
      <c r="E971" s="146"/>
      <c r="F971" s="146"/>
      <c r="G971" s="146"/>
      <c r="H971" s="146"/>
      <c r="I971" s="145"/>
      <c r="J971" s="79"/>
      <c r="K971" s="145"/>
    </row>
    <row r="972" spans="2:11" s="52" customFormat="1" x14ac:dyDescent="0.25">
      <c r="B972" s="144"/>
      <c r="C972" s="144"/>
      <c r="D972" s="312"/>
      <c r="E972" s="312"/>
      <c r="F972" s="312"/>
      <c r="G972" s="312"/>
      <c r="H972" s="312"/>
      <c r="I972" s="313"/>
      <c r="J972" s="79"/>
      <c r="K972" s="313"/>
    </row>
    <row r="973" spans="2:11" s="52" customFormat="1" x14ac:dyDescent="0.25">
      <c r="B973" s="143"/>
      <c r="C973" s="143"/>
      <c r="D973" s="146"/>
      <c r="E973" s="146"/>
      <c r="F973" s="146"/>
      <c r="G973" s="146"/>
      <c r="H973" s="146"/>
      <c r="I973" s="145"/>
      <c r="J973" s="79"/>
      <c r="K973" s="145"/>
    </row>
    <row r="974" spans="2:11" s="52" customFormat="1" x14ac:dyDescent="0.25">
      <c r="B974" s="144"/>
      <c r="C974" s="144"/>
      <c r="D974" s="312"/>
      <c r="E974" s="312"/>
      <c r="F974" s="312"/>
      <c r="G974" s="312"/>
      <c r="H974" s="312"/>
      <c r="I974" s="313"/>
      <c r="J974" s="79"/>
      <c r="K974" s="313"/>
    </row>
    <row r="975" spans="2:11" s="52" customFormat="1" x14ac:dyDescent="0.25">
      <c r="B975" s="143"/>
      <c r="C975" s="143"/>
      <c r="D975" s="146"/>
      <c r="E975" s="146"/>
      <c r="F975" s="146"/>
      <c r="G975" s="146"/>
      <c r="H975" s="146"/>
      <c r="I975" s="145"/>
      <c r="J975" s="79"/>
      <c r="K975" s="145"/>
    </row>
    <row r="976" spans="2:11" s="52" customFormat="1" x14ac:dyDescent="0.25">
      <c r="B976" s="144"/>
      <c r="C976" s="144"/>
      <c r="D976" s="312"/>
      <c r="E976" s="312"/>
      <c r="F976" s="312"/>
      <c r="G976" s="312"/>
      <c r="H976" s="312"/>
      <c r="I976" s="313"/>
      <c r="J976" s="79"/>
      <c r="K976" s="313"/>
    </row>
    <row r="977" spans="2:11" s="52" customFormat="1" x14ac:dyDescent="0.25">
      <c r="B977" s="143"/>
      <c r="C977" s="143"/>
      <c r="D977" s="146"/>
      <c r="E977" s="146"/>
      <c r="F977" s="146"/>
      <c r="G977" s="146"/>
      <c r="H977" s="146"/>
      <c r="I977" s="145"/>
      <c r="J977" s="79"/>
      <c r="K977" s="145"/>
    </row>
    <row r="978" spans="2:11" s="52" customFormat="1" x14ac:dyDescent="0.25">
      <c r="B978" s="144"/>
      <c r="C978" s="144"/>
      <c r="D978" s="312"/>
      <c r="E978" s="312"/>
      <c r="F978" s="312"/>
      <c r="G978" s="312"/>
      <c r="H978" s="312"/>
      <c r="I978" s="313"/>
      <c r="J978" s="79"/>
      <c r="K978" s="313"/>
    </row>
    <row r="979" spans="2:11" s="52" customFormat="1" x14ac:dyDescent="0.25">
      <c r="B979" s="143"/>
      <c r="C979" s="143"/>
      <c r="D979" s="146"/>
      <c r="E979" s="146"/>
      <c r="F979" s="146"/>
      <c r="G979" s="146"/>
      <c r="H979" s="146"/>
      <c r="I979" s="145"/>
      <c r="J979" s="79"/>
      <c r="K979" s="145"/>
    </row>
    <row r="980" spans="2:11" s="52" customFormat="1" x14ac:dyDescent="0.25">
      <c r="B980" s="144"/>
      <c r="C980" s="144"/>
      <c r="D980" s="312"/>
      <c r="E980" s="312"/>
      <c r="F980" s="312"/>
      <c r="G980" s="312"/>
      <c r="H980" s="312"/>
      <c r="I980" s="313"/>
      <c r="J980" s="79"/>
      <c r="K980" s="313"/>
    </row>
    <row r="981" spans="2:11" s="52" customFormat="1" x14ac:dyDescent="0.25">
      <c r="B981" s="143"/>
      <c r="C981" s="143"/>
      <c r="D981" s="146"/>
      <c r="E981" s="146"/>
      <c r="F981" s="146"/>
      <c r="G981" s="146"/>
      <c r="H981" s="146"/>
      <c r="I981" s="145"/>
      <c r="J981" s="79"/>
      <c r="K981" s="145"/>
    </row>
    <row r="982" spans="2:11" s="52" customFormat="1" x14ac:dyDescent="0.25">
      <c r="B982" s="144"/>
      <c r="C982" s="144"/>
      <c r="D982" s="312"/>
      <c r="E982" s="312"/>
      <c r="F982" s="312"/>
      <c r="G982" s="312"/>
      <c r="H982" s="312"/>
      <c r="I982" s="313"/>
      <c r="J982" s="79"/>
      <c r="K982" s="313"/>
    </row>
    <row r="983" spans="2:11" s="52" customFormat="1" x14ac:dyDescent="0.25">
      <c r="B983" s="143"/>
      <c r="C983" s="143"/>
      <c r="D983" s="146"/>
      <c r="E983" s="146"/>
      <c r="F983" s="146"/>
      <c r="G983" s="146"/>
      <c r="H983" s="146"/>
      <c r="I983" s="145"/>
      <c r="J983" s="79"/>
      <c r="K983" s="145"/>
    </row>
    <row r="984" spans="2:11" s="52" customFormat="1" x14ac:dyDescent="0.25">
      <c r="B984" s="144"/>
      <c r="C984" s="144"/>
      <c r="D984" s="312"/>
      <c r="E984" s="312"/>
      <c r="F984" s="312"/>
      <c r="G984" s="312"/>
      <c r="H984" s="312"/>
      <c r="I984" s="313"/>
      <c r="J984" s="79"/>
      <c r="K984" s="313"/>
    </row>
    <row r="985" spans="2:11" s="52" customFormat="1" x14ac:dyDescent="0.25">
      <c r="B985" s="143"/>
      <c r="C985" s="143"/>
      <c r="D985" s="146"/>
      <c r="E985" s="146"/>
      <c r="F985" s="146"/>
      <c r="G985" s="146"/>
      <c r="H985" s="146"/>
      <c r="I985" s="145"/>
      <c r="J985" s="79"/>
      <c r="K985" s="145"/>
    </row>
    <row r="986" spans="2:11" s="52" customFormat="1" x14ac:dyDescent="0.25">
      <c r="B986" s="144"/>
      <c r="C986" s="144"/>
      <c r="D986" s="312"/>
      <c r="E986" s="312"/>
      <c r="F986" s="312"/>
      <c r="G986" s="312"/>
      <c r="H986" s="312"/>
      <c r="I986" s="313"/>
      <c r="J986" s="79"/>
      <c r="K986" s="313"/>
    </row>
    <row r="987" spans="2:11" s="52" customFormat="1" x14ac:dyDescent="0.25">
      <c r="B987" s="143"/>
      <c r="C987" s="143"/>
      <c r="D987" s="146"/>
      <c r="E987" s="146"/>
      <c r="F987" s="146"/>
      <c r="G987" s="146"/>
      <c r="H987" s="146"/>
      <c r="I987" s="145"/>
      <c r="J987" s="79"/>
      <c r="K987" s="145"/>
    </row>
    <row r="988" spans="2:11" s="52" customFormat="1" x14ac:dyDescent="0.25">
      <c r="B988" s="144"/>
      <c r="C988" s="144"/>
      <c r="D988" s="312"/>
      <c r="E988" s="312"/>
      <c r="F988" s="312"/>
      <c r="G988" s="312"/>
      <c r="H988" s="312"/>
      <c r="I988" s="313"/>
      <c r="J988" s="79"/>
      <c r="K988" s="313"/>
    </row>
    <row r="989" spans="2:11" s="52" customFormat="1" x14ac:dyDescent="0.25">
      <c r="B989" s="143"/>
      <c r="C989" s="143"/>
      <c r="D989" s="146"/>
      <c r="E989" s="146"/>
      <c r="F989" s="146"/>
      <c r="G989" s="146"/>
      <c r="H989" s="146"/>
      <c r="I989" s="145"/>
      <c r="J989" s="79"/>
      <c r="K989" s="145"/>
    </row>
    <row r="990" spans="2:11" s="52" customFormat="1" x14ac:dyDescent="0.25">
      <c r="B990" s="144"/>
      <c r="C990" s="144"/>
      <c r="D990" s="312"/>
      <c r="E990" s="312"/>
      <c r="F990" s="312"/>
      <c r="G990" s="312"/>
      <c r="H990" s="312"/>
      <c r="I990" s="313"/>
      <c r="J990" s="79"/>
      <c r="K990" s="313"/>
    </row>
    <row r="991" spans="2:11" s="52" customFormat="1" x14ac:dyDescent="0.25">
      <c r="B991" s="143"/>
      <c r="C991" s="143"/>
      <c r="D991" s="146"/>
      <c r="E991" s="146"/>
      <c r="F991" s="146"/>
      <c r="G991" s="146"/>
      <c r="H991" s="146"/>
      <c r="I991" s="145"/>
      <c r="J991" s="79"/>
      <c r="K991" s="145"/>
    </row>
    <row r="992" spans="2:11" s="52" customFormat="1" x14ac:dyDescent="0.25">
      <c r="B992" s="144"/>
      <c r="C992" s="144"/>
      <c r="D992" s="312"/>
      <c r="E992" s="312"/>
      <c r="F992" s="312"/>
      <c r="G992" s="312"/>
      <c r="H992" s="312"/>
      <c r="I992" s="313"/>
      <c r="J992" s="79"/>
      <c r="K992" s="313"/>
    </row>
    <row r="993" spans="2:11" s="52" customFormat="1" x14ac:dyDescent="0.25">
      <c r="B993" s="143"/>
      <c r="C993" s="143"/>
      <c r="D993" s="146"/>
      <c r="E993" s="146"/>
      <c r="F993" s="146"/>
      <c r="G993" s="146"/>
      <c r="H993" s="146"/>
      <c r="I993" s="145"/>
      <c r="J993" s="79"/>
      <c r="K993" s="145"/>
    </row>
    <row r="994" spans="2:11" s="52" customFormat="1" x14ac:dyDescent="0.25">
      <c r="B994" s="144"/>
      <c r="C994" s="144"/>
      <c r="D994" s="312"/>
      <c r="E994" s="312"/>
      <c r="F994" s="312"/>
      <c r="G994" s="312"/>
      <c r="H994" s="312"/>
      <c r="I994" s="313"/>
      <c r="J994" s="79"/>
      <c r="K994" s="313"/>
    </row>
    <row r="995" spans="2:11" s="52" customFormat="1" x14ac:dyDescent="0.25">
      <c r="B995" s="143"/>
      <c r="C995" s="143"/>
      <c r="D995" s="146"/>
      <c r="E995" s="146"/>
      <c r="F995" s="146"/>
      <c r="G995" s="146"/>
      <c r="H995" s="146"/>
      <c r="I995" s="145"/>
      <c r="J995" s="79"/>
      <c r="K995" s="145"/>
    </row>
    <row r="996" spans="2:11" s="52" customFormat="1" x14ac:dyDescent="0.25">
      <c r="B996" s="144"/>
      <c r="C996" s="144"/>
      <c r="D996" s="312"/>
      <c r="E996" s="312"/>
      <c r="F996" s="312"/>
      <c r="G996" s="312"/>
      <c r="H996" s="312"/>
      <c r="I996" s="313"/>
      <c r="J996" s="79"/>
      <c r="K996" s="313"/>
    </row>
    <row r="997" spans="2:11" s="52" customFormat="1" x14ac:dyDescent="0.25">
      <c r="B997" s="143"/>
      <c r="C997" s="143"/>
      <c r="D997" s="146"/>
      <c r="E997" s="146"/>
      <c r="F997" s="146"/>
      <c r="G997" s="146"/>
      <c r="H997" s="146"/>
      <c r="I997" s="145"/>
      <c r="J997" s="79"/>
      <c r="K997" s="145"/>
    </row>
    <row r="998" spans="2:11" s="52" customFormat="1" x14ac:dyDescent="0.25">
      <c r="B998" s="144"/>
      <c r="C998" s="144"/>
      <c r="D998" s="312"/>
      <c r="E998" s="312"/>
      <c r="F998" s="312"/>
      <c r="G998" s="312"/>
      <c r="H998" s="312"/>
      <c r="I998" s="313"/>
      <c r="J998" s="79"/>
      <c r="K998" s="313"/>
    </row>
    <row r="999" spans="2:11" s="52" customFormat="1" x14ac:dyDescent="0.25">
      <c r="B999" s="143"/>
      <c r="C999" s="143"/>
      <c r="D999" s="146"/>
      <c r="E999" s="146"/>
      <c r="F999" s="146"/>
      <c r="G999" s="146"/>
      <c r="H999" s="146"/>
      <c r="I999" s="145"/>
      <c r="J999" s="79"/>
      <c r="K999" s="145"/>
    </row>
    <row r="1000" spans="2:11" s="52" customFormat="1" x14ac:dyDescent="0.25">
      <c r="B1000" s="144"/>
      <c r="C1000" s="144"/>
      <c r="D1000" s="312"/>
      <c r="E1000" s="312"/>
      <c r="F1000" s="312"/>
      <c r="G1000" s="312"/>
      <c r="H1000" s="312"/>
      <c r="I1000" s="313"/>
      <c r="J1000" s="79"/>
      <c r="K1000" s="313"/>
    </row>
    <row r="1001" spans="2:11" s="52" customFormat="1" x14ac:dyDescent="0.25">
      <c r="B1001" s="143"/>
      <c r="C1001" s="143"/>
      <c r="D1001" s="146"/>
      <c r="E1001" s="146"/>
      <c r="F1001" s="146"/>
      <c r="G1001" s="146"/>
      <c r="H1001" s="146"/>
      <c r="I1001" s="145"/>
      <c r="J1001" s="79"/>
      <c r="K1001" s="145"/>
    </row>
    <row r="1002" spans="2:11" s="52" customFormat="1" x14ac:dyDescent="0.25">
      <c r="B1002" s="144"/>
      <c r="C1002" s="144"/>
      <c r="D1002" s="312"/>
      <c r="E1002" s="312"/>
      <c r="F1002" s="312"/>
      <c r="G1002" s="312"/>
      <c r="H1002" s="312"/>
      <c r="I1002" s="313"/>
      <c r="J1002" s="79"/>
      <c r="K1002" s="313"/>
    </row>
    <row r="1003" spans="2:11" s="52" customFormat="1" x14ac:dyDescent="0.25">
      <c r="B1003" s="143"/>
      <c r="C1003" s="143"/>
      <c r="D1003" s="146"/>
      <c r="E1003" s="146"/>
      <c r="F1003" s="146"/>
      <c r="G1003" s="146"/>
      <c r="H1003" s="146"/>
      <c r="I1003" s="145"/>
      <c r="J1003" s="79"/>
      <c r="K1003" s="145"/>
    </row>
    <row r="1004" spans="2:11" s="52" customFormat="1" x14ac:dyDescent="0.25">
      <c r="B1004" s="144"/>
      <c r="C1004" s="144"/>
      <c r="D1004" s="312"/>
      <c r="E1004" s="312"/>
      <c r="F1004" s="312"/>
      <c r="G1004" s="312"/>
      <c r="H1004" s="312"/>
      <c r="I1004" s="313"/>
      <c r="J1004" s="79"/>
      <c r="K1004" s="313"/>
    </row>
    <row r="1005" spans="2:11" s="52" customFormat="1" x14ac:dyDescent="0.25">
      <c r="B1005" s="143"/>
      <c r="C1005" s="143"/>
      <c r="D1005" s="146"/>
      <c r="E1005" s="146"/>
      <c r="F1005" s="146"/>
      <c r="G1005" s="146"/>
      <c r="H1005" s="146"/>
      <c r="I1005" s="145"/>
      <c r="J1005" s="79"/>
      <c r="K1005" s="145"/>
    </row>
    <row r="1006" spans="2:11" s="52" customFormat="1" x14ac:dyDescent="0.25">
      <c r="B1006" s="144"/>
      <c r="C1006" s="144"/>
      <c r="D1006" s="312"/>
      <c r="E1006" s="312"/>
      <c r="F1006" s="312"/>
      <c r="G1006" s="312"/>
      <c r="H1006" s="312"/>
      <c r="I1006" s="313"/>
      <c r="J1006" s="79"/>
      <c r="K1006" s="313"/>
    </row>
    <row r="1007" spans="2:11" s="52" customFormat="1" x14ac:dyDescent="0.25">
      <c r="B1007" s="143"/>
      <c r="C1007" s="143"/>
      <c r="D1007" s="146"/>
      <c r="E1007" s="146"/>
      <c r="F1007" s="146"/>
      <c r="G1007" s="146"/>
      <c r="H1007" s="146"/>
      <c r="I1007" s="145"/>
      <c r="J1007" s="79"/>
      <c r="K1007" s="145"/>
    </row>
    <row r="1008" spans="2:11" s="52" customFormat="1" x14ac:dyDescent="0.25">
      <c r="B1008" s="144"/>
      <c r="C1008" s="144"/>
      <c r="D1008" s="312"/>
      <c r="E1008" s="312"/>
      <c r="F1008" s="312"/>
      <c r="G1008" s="312"/>
      <c r="H1008" s="312"/>
      <c r="I1008" s="313"/>
      <c r="J1008" s="79"/>
      <c r="K1008" s="313"/>
    </row>
    <row r="1009" spans="2:11" s="52" customFormat="1" x14ac:dyDescent="0.25">
      <c r="B1009" s="143"/>
      <c r="C1009" s="143"/>
      <c r="D1009" s="146"/>
      <c r="E1009" s="146"/>
      <c r="F1009" s="146"/>
      <c r="G1009" s="146"/>
      <c r="H1009" s="146"/>
      <c r="I1009" s="145"/>
      <c r="J1009" s="79"/>
      <c r="K1009" s="145"/>
    </row>
    <row r="1010" spans="2:11" s="52" customFormat="1" x14ac:dyDescent="0.25">
      <c r="B1010" s="144"/>
      <c r="C1010" s="144"/>
      <c r="D1010" s="312"/>
      <c r="E1010" s="312"/>
      <c r="F1010" s="312"/>
      <c r="G1010" s="312"/>
      <c r="H1010" s="312"/>
      <c r="I1010" s="313"/>
      <c r="J1010" s="79"/>
      <c r="K1010" s="313"/>
    </row>
    <row r="1011" spans="2:11" s="52" customFormat="1" x14ac:dyDescent="0.25">
      <c r="B1011" s="143"/>
      <c r="C1011" s="143"/>
      <c r="D1011" s="146"/>
      <c r="E1011" s="146"/>
      <c r="F1011" s="146"/>
      <c r="G1011" s="146"/>
      <c r="H1011" s="146"/>
      <c r="I1011" s="145"/>
      <c r="J1011" s="79"/>
      <c r="K1011" s="145"/>
    </row>
    <row r="1012" spans="2:11" s="52" customFormat="1" x14ac:dyDescent="0.25">
      <c r="B1012" s="144"/>
      <c r="C1012" s="144"/>
      <c r="D1012" s="312"/>
      <c r="E1012" s="312"/>
      <c r="F1012" s="312"/>
      <c r="G1012" s="312"/>
      <c r="H1012" s="312"/>
      <c r="I1012" s="313"/>
      <c r="J1012" s="79"/>
      <c r="K1012" s="313"/>
    </row>
    <row r="1013" spans="2:11" s="52" customFormat="1" x14ac:dyDescent="0.25">
      <c r="B1013" s="143"/>
      <c r="C1013" s="143"/>
      <c r="D1013" s="146"/>
      <c r="E1013" s="146"/>
      <c r="F1013" s="146"/>
      <c r="G1013" s="146"/>
      <c r="H1013" s="146"/>
      <c r="I1013" s="145"/>
      <c r="J1013" s="79"/>
      <c r="K1013" s="145"/>
    </row>
    <row r="1014" spans="2:11" s="52" customFormat="1" x14ac:dyDescent="0.25">
      <c r="B1014" s="144"/>
      <c r="C1014" s="144"/>
      <c r="D1014" s="312"/>
      <c r="E1014" s="312"/>
      <c r="F1014" s="312"/>
      <c r="G1014" s="312"/>
      <c r="H1014" s="312"/>
      <c r="I1014" s="313"/>
      <c r="J1014" s="79"/>
      <c r="K1014" s="313"/>
    </row>
    <row r="1015" spans="2:11" s="52" customFormat="1" x14ac:dyDescent="0.25">
      <c r="B1015" s="143"/>
      <c r="C1015" s="143"/>
      <c r="D1015" s="146"/>
      <c r="E1015" s="146"/>
      <c r="F1015" s="146"/>
      <c r="G1015" s="146"/>
      <c r="H1015" s="146"/>
      <c r="I1015" s="145"/>
      <c r="J1015" s="79"/>
      <c r="K1015" s="145"/>
    </row>
    <row r="1016" spans="2:11" s="52" customFormat="1" x14ac:dyDescent="0.25">
      <c r="B1016" s="144"/>
      <c r="C1016" s="144"/>
      <c r="D1016" s="312"/>
      <c r="E1016" s="312"/>
      <c r="F1016" s="312"/>
      <c r="G1016" s="312"/>
      <c r="H1016" s="312"/>
      <c r="I1016" s="313"/>
      <c r="J1016" s="79"/>
      <c r="K1016" s="313"/>
    </row>
    <row r="1017" spans="2:11" s="52" customFormat="1" x14ac:dyDescent="0.25">
      <c r="B1017" s="143"/>
      <c r="C1017" s="143"/>
      <c r="D1017" s="146"/>
      <c r="E1017" s="146"/>
      <c r="F1017" s="146"/>
      <c r="G1017" s="146"/>
      <c r="H1017" s="146"/>
      <c r="I1017" s="145"/>
      <c r="J1017" s="79"/>
      <c r="K1017" s="145"/>
    </row>
    <row r="1018" spans="2:11" s="52" customFormat="1" x14ac:dyDescent="0.25">
      <c r="B1018" s="144"/>
      <c r="C1018" s="144"/>
      <c r="D1018" s="312"/>
      <c r="E1018" s="312"/>
      <c r="F1018" s="312"/>
      <c r="G1018" s="312"/>
      <c r="H1018" s="312"/>
      <c r="I1018" s="313"/>
      <c r="J1018" s="79"/>
      <c r="K1018" s="313"/>
    </row>
    <row r="1019" spans="2:11" s="52" customFormat="1" x14ac:dyDescent="0.25">
      <c r="B1019" s="143"/>
      <c r="C1019" s="143"/>
      <c r="D1019" s="146"/>
      <c r="E1019" s="146"/>
      <c r="F1019" s="146"/>
      <c r="G1019" s="146"/>
      <c r="H1019" s="146"/>
      <c r="I1019" s="145"/>
      <c r="J1019" s="79"/>
      <c r="K1019" s="145"/>
    </row>
    <row r="1020" spans="2:11" s="52" customFormat="1" x14ac:dyDescent="0.25">
      <c r="B1020" s="144"/>
      <c r="C1020" s="144"/>
      <c r="D1020" s="312"/>
      <c r="E1020" s="312"/>
      <c r="F1020" s="312"/>
      <c r="G1020" s="312"/>
      <c r="H1020" s="312"/>
      <c r="I1020" s="313"/>
      <c r="J1020" s="79"/>
      <c r="K1020" s="313"/>
    </row>
    <row r="1021" spans="2:11" s="52" customFormat="1" x14ac:dyDescent="0.25">
      <c r="B1021" s="143"/>
      <c r="C1021" s="143"/>
      <c r="D1021" s="146"/>
      <c r="E1021" s="146"/>
      <c r="F1021" s="146"/>
      <c r="G1021" s="146"/>
      <c r="H1021" s="146"/>
      <c r="I1021" s="145"/>
      <c r="J1021" s="79"/>
      <c r="K1021" s="145"/>
    </row>
    <row r="1022" spans="2:11" s="52" customFormat="1" x14ac:dyDescent="0.25">
      <c r="B1022" s="144"/>
      <c r="C1022" s="144"/>
      <c r="D1022" s="312"/>
      <c r="E1022" s="312"/>
      <c r="F1022" s="312"/>
      <c r="G1022" s="312"/>
      <c r="H1022" s="312"/>
      <c r="I1022" s="313"/>
      <c r="J1022" s="79"/>
      <c r="K1022" s="313"/>
    </row>
    <row r="1023" spans="2:11" s="52" customFormat="1" x14ac:dyDescent="0.25">
      <c r="B1023" s="143"/>
      <c r="C1023" s="143"/>
      <c r="D1023" s="146"/>
      <c r="E1023" s="146"/>
      <c r="F1023" s="146"/>
      <c r="G1023" s="146"/>
      <c r="H1023" s="146"/>
      <c r="I1023" s="145"/>
      <c r="J1023" s="79"/>
      <c r="K1023" s="145"/>
    </row>
    <row r="1024" spans="2:11" s="52" customFormat="1" x14ac:dyDescent="0.25">
      <c r="B1024" s="144"/>
      <c r="C1024" s="144"/>
      <c r="D1024" s="312"/>
      <c r="E1024" s="312"/>
      <c r="F1024" s="312"/>
      <c r="G1024" s="312"/>
      <c r="H1024" s="312"/>
      <c r="I1024" s="313"/>
      <c r="J1024" s="79"/>
      <c r="K1024" s="313"/>
    </row>
    <row r="1025" spans="2:11" s="52" customFormat="1" x14ac:dyDescent="0.25">
      <c r="B1025" s="143"/>
      <c r="C1025" s="143"/>
      <c r="D1025" s="146"/>
      <c r="E1025" s="146"/>
      <c r="F1025" s="146"/>
      <c r="G1025" s="146"/>
      <c r="H1025" s="146"/>
      <c r="I1025" s="145"/>
      <c r="J1025" s="79"/>
      <c r="K1025" s="145"/>
    </row>
    <row r="1026" spans="2:11" s="52" customFormat="1" x14ac:dyDescent="0.25">
      <c r="B1026" s="144"/>
      <c r="C1026" s="144"/>
      <c r="D1026" s="312"/>
      <c r="E1026" s="312"/>
      <c r="F1026" s="312"/>
      <c r="G1026" s="312"/>
      <c r="H1026" s="312"/>
      <c r="I1026" s="313"/>
      <c r="J1026" s="79"/>
      <c r="K1026" s="313"/>
    </row>
    <row r="1027" spans="2:11" s="52" customFormat="1" x14ac:dyDescent="0.25">
      <c r="B1027" s="143"/>
      <c r="C1027" s="143"/>
      <c r="D1027" s="146"/>
      <c r="E1027" s="146"/>
      <c r="F1027" s="146"/>
      <c r="G1027" s="146"/>
      <c r="H1027" s="146"/>
      <c r="I1027" s="145"/>
      <c r="J1027" s="79"/>
      <c r="K1027" s="145"/>
    </row>
    <row r="1028" spans="2:11" s="52" customFormat="1" x14ac:dyDescent="0.25">
      <c r="B1028" s="144"/>
      <c r="C1028" s="144"/>
      <c r="D1028" s="312"/>
      <c r="E1028" s="312"/>
      <c r="F1028" s="312"/>
      <c r="G1028" s="312"/>
      <c r="H1028" s="312"/>
      <c r="I1028" s="313"/>
      <c r="J1028" s="79"/>
      <c r="K1028" s="313"/>
    </row>
    <row r="1029" spans="2:11" s="52" customFormat="1" x14ac:dyDescent="0.25">
      <c r="B1029" s="143"/>
      <c r="C1029" s="143"/>
      <c r="D1029" s="146"/>
      <c r="E1029" s="146"/>
      <c r="F1029" s="146"/>
      <c r="G1029" s="146"/>
      <c r="H1029" s="146"/>
      <c r="I1029" s="145"/>
      <c r="J1029" s="79"/>
      <c r="K1029" s="145"/>
    </row>
    <row r="1030" spans="2:11" s="52" customFormat="1" x14ac:dyDescent="0.25">
      <c r="B1030" s="144"/>
      <c r="C1030" s="144"/>
      <c r="D1030" s="312"/>
      <c r="E1030" s="312"/>
      <c r="F1030" s="312"/>
      <c r="G1030" s="312"/>
      <c r="H1030" s="312"/>
      <c r="I1030" s="313"/>
      <c r="J1030" s="79"/>
      <c r="K1030" s="313"/>
    </row>
    <row r="1031" spans="2:11" s="52" customFormat="1" x14ac:dyDescent="0.25">
      <c r="B1031" s="143"/>
      <c r="C1031" s="143"/>
      <c r="D1031" s="146"/>
      <c r="E1031" s="146"/>
      <c r="F1031" s="146"/>
      <c r="G1031" s="146"/>
      <c r="H1031" s="146"/>
      <c r="I1031" s="145"/>
      <c r="J1031" s="79"/>
      <c r="K1031" s="145"/>
    </row>
    <row r="1032" spans="2:11" s="52" customFormat="1" x14ac:dyDescent="0.25">
      <c r="B1032" s="144"/>
      <c r="C1032" s="144"/>
      <c r="D1032" s="312"/>
      <c r="E1032" s="312"/>
      <c r="F1032" s="312"/>
      <c r="G1032" s="312"/>
      <c r="H1032" s="312"/>
      <c r="I1032" s="313"/>
      <c r="J1032" s="79"/>
      <c r="K1032" s="313"/>
    </row>
    <row r="1033" spans="2:11" s="52" customFormat="1" x14ac:dyDescent="0.25">
      <c r="B1033" s="143"/>
      <c r="C1033" s="143"/>
      <c r="D1033" s="146"/>
      <c r="E1033" s="146"/>
      <c r="F1033" s="146"/>
      <c r="G1033" s="146"/>
      <c r="H1033" s="146"/>
      <c r="I1033" s="145"/>
      <c r="J1033" s="79"/>
      <c r="K1033" s="145"/>
    </row>
    <row r="1034" spans="2:11" s="52" customFormat="1" x14ac:dyDescent="0.25">
      <c r="B1034" s="144"/>
      <c r="C1034" s="144"/>
      <c r="D1034" s="312"/>
      <c r="E1034" s="312"/>
      <c r="F1034" s="312"/>
      <c r="G1034" s="312"/>
      <c r="H1034" s="312"/>
      <c r="I1034" s="313"/>
      <c r="J1034" s="79"/>
      <c r="K1034" s="313"/>
    </row>
    <row r="1035" spans="2:11" s="52" customFormat="1" x14ac:dyDescent="0.25">
      <c r="B1035" s="143"/>
      <c r="C1035" s="143"/>
      <c r="D1035" s="146"/>
      <c r="E1035" s="146"/>
      <c r="F1035" s="146"/>
      <c r="G1035" s="146"/>
      <c r="H1035" s="146"/>
      <c r="I1035" s="145"/>
      <c r="J1035" s="79"/>
      <c r="K1035" s="145"/>
    </row>
    <row r="1036" spans="2:11" s="52" customFormat="1" x14ac:dyDescent="0.25">
      <c r="B1036" s="144"/>
      <c r="C1036" s="144"/>
      <c r="D1036" s="312"/>
      <c r="E1036" s="312"/>
      <c r="F1036" s="312"/>
      <c r="G1036" s="312"/>
      <c r="H1036" s="312"/>
      <c r="I1036" s="313"/>
      <c r="J1036" s="79"/>
      <c r="K1036" s="313"/>
    </row>
    <row r="1037" spans="2:11" s="52" customFormat="1" x14ac:dyDescent="0.25">
      <c r="B1037" s="143"/>
      <c r="C1037" s="143"/>
      <c r="D1037" s="146"/>
      <c r="E1037" s="146"/>
      <c r="F1037" s="146"/>
      <c r="G1037" s="146"/>
      <c r="H1037" s="146"/>
      <c r="I1037" s="145"/>
      <c r="J1037" s="79"/>
      <c r="K1037" s="145"/>
    </row>
    <row r="1038" spans="2:11" s="52" customFormat="1" x14ac:dyDescent="0.25">
      <c r="B1038" s="144"/>
      <c r="C1038" s="144"/>
      <c r="D1038" s="312"/>
      <c r="E1038" s="312"/>
      <c r="F1038" s="312"/>
      <c r="G1038" s="312"/>
      <c r="H1038" s="312"/>
      <c r="I1038" s="313"/>
      <c r="J1038" s="79"/>
      <c r="K1038" s="313"/>
    </row>
    <row r="1039" spans="2:11" s="52" customFormat="1" x14ac:dyDescent="0.25">
      <c r="B1039" s="143"/>
      <c r="C1039" s="143"/>
      <c r="D1039" s="146"/>
      <c r="E1039" s="146"/>
      <c r="F1039" s="146"/>
      <c r="G1039" s="146"/>
      <c r="H1039" s="146"/>
      <c r="I1039" s="145"/>
      <c r="J1039" s="79"/>
      <c r="K1039" s="145"/>
    </row>
    <row r="1040" spans="2:11" s="52" customFormat="1" x14ac:dyDescent="0.25">
      <c r="B1040" s="144"/>
      <c r="C1040" s="144"/>
      <c r="D1040" s="312"/>
      <c r="E1040" s="312"/>
      <c r="F1040" s="312"/>
      <c r="G1040" s="312"/>
      <c r="H1040" s="312"/>
      <c r="I1040" s="313"/>
      <c r="J1040" s="79"/>
      <c r="K1040" s="313"/>
    </row>
    <row r="1041" spans="2:11" s="52" customFormat="1" x14ac:dyDescent="0.25">
      <c r="B1041" s="143"/>
      <c r="C1041" s="143"/>
      <c r="D1041" s="146"/>
      <c r="E1041" s="146"/>
      <c r="F1041" s="146"/>
      <c r="G1041" s="146"/>
      <c r="H1041" s="146"/>
      <c r="I1041" s="145"/>
      <c r="J1041" s="79"/>
      <c r="K1041" s="145"/>
    </row>
    <row r="1042" spans="2:11" s="52" customFormat="1" x14ac:dyDescent="0.25">
      <c r="B1042" s="144"/>
      <c r="C1042" s="144"/>
      <c r="D1042" s="312"/>
      <c r="E1042" s="312"/>
      <c r="F1042" s="312"/>
      <c r="G1042" s="312"/>
      <c r="H1042" s="312"/>
      <c r="I1042" s="313"/>
      <c r="J1042" s="79"/>
      <c r="K1042" s="313"/>
    </row>
    <row r="1043" spans="2:11" s="52" customFormat="1" x14ac:dyDescent="0.25">
      <c r="B1043" s="143"/>
      <c r="C1043" s="143"/>
      <c r="D1043" s="146"/>
      <c r="E1043" s="146"/>
      <c r="F1043" s="146"/>
      <c r="G1043" s="146"/>
      <c r="H1043" s="146"/>
      <c r="I1043" s="145"/>
      <c r="J1043" s="79"/>
      <c r="K1043" s="145"/>
    </row>
    <row r="1044" spans="2:11" s="52" customFormat="1" x14ac:dyDescent="0.25">
      <c r="B1044" s="144"/>
      <c r="C1044" s="144"/>
      <c r="D1044" s="312"/>
      <c r="E1044" s="312"/>
      <c r="F1044" s="312"/>
      <c r="G1044" s="312"/>
      <c r="H1044" s="312"/>
      <c r="I1044" s="313"/>
      <c r="J1044" s="79"/>
      <c r="K1044" s="313"/>
    </row>
    <row r="1045" spans="2:11" s="52" customFormat="1" x14ac:dyDescent="0.25">
      <c r="B1045" s="143"/>
      <c r="C1045" s="143"/>
      <c r="D1045" s="146"/>
      <c r="E1045" s="146"/>
      <c r="F1045" s="146"/>
      <c r="G1045" s="146"/>
      <c r="H1045" s="146"/>
      <c r="I1045" s="145"/>
      <c r="J1045" s="79"/>
      <c r="K1045" s="145"/>
    </row>
    <row r="1046" spans="2:11" s="52" customFormat="1" x14ac:dyDescent="0.25">
      <c r="B1046" s="144"/>
      <c r="C1046" s="144"/>
      <c r="D1046" s="312"/>
      <c r="E1046" s="312"/>
      <c r="F1046" s="312"/>
      <c r="G1046" s="312"/>
      <c r="H1046" s="312"/>
      <c r="I1046" s="313"/>
      <c r="J1046" s="79"/>
      <c r="K1046" s="313"/>
    </row>
    <row r="1047" spans="2:11" s="52" customFormat="1" x14ac:dyDescent="0.25">
      <c r="B1047" s="143"/>
      <c r="C1047" s="143"/>
      <c r="D1047" s="146"/>
      <c r="E1047" s="146"/>
      <c r="F1047" s="146"/>
      <c r="G1047" s="146"/>
      <c r="H1047" s="146"/>
      <c r="I1047" s="145"/>
      <c r="J1047" s="79"/>
      <c r="K1047" s="145"/>
    </row>
    <row r="1048" spans="2:11" s="52" customFormat="1" x14ac:dyDescent="0.25">
      <c r="B1048" s="144"/>
      <c r="C1048" s="144"/>
      <c r="D1048" s="312"/>
      <c r="E1048" s="312"/>
      <c r="F1048" s="312"/>
      <c r="G1048" s="312"/>
      <c r="H1048" s="312"/>
      <c r="I1048" s="313"/>
      <c r="J1048" s="79"/>
      <c r="K1048" s="313"/>
    </row>
    <row r="1049" spans="2:11" s="52" customFormat="1" x14ac:dyDescent="0.25">
      <c r="B1049" s="143"/>
      <c r="C1049" s="143"/>
      <c r="D1049" s="146"/>
      <c r="E1049" s="146"/>
      <c r="F1049" s="146"/>
      <c r="G1049" s="146"/>
      <c r="H1049" s="146"/>
      <c r="I1049" s="145"/>
      <c r="J1049" s="79"/>
      <c r="K1049" s="145"/>
    </row>
    <row r="1050" spans="2:11" s="52" customFormat="1" x14ac:dyDescent="0.25">
      <c r="B1050" s="144"/>
      <c r="C1050" s="144"/>
      <c r="D1050" s="312"/>
      <c r="E1050" s="312"/>
      <c r="F1050" s="312"/>
      <c r="G1050" s="312"/>
      <c r="H1050" s="312"/>
      <c r="I1050" s="313"/>
      <c r="J1050" s="79"/>
      <c r="K1050" s="313"/>
    </row>
    <row r="1051" spans="2:11" s="52" customFormat="1" x14ac:dyDescent="0.25">
      <c r="B1051" s="143"/>
      <c r="C1051" s="143"/>
      <c r="D1051" s="146"/>
      <c r="E1051" s="146"/>
      <c r="F1051" s="146"/>
      <c r="G1051" s="146"/>
      <c r="H1051" s="146"/>
      <c r="I1051" s="145"/>
      <c r="J1051" s="79"/>
      <c r="K1051" s="145"/>
    </row>
    <row r="1052" spans="2:11" s="52" customFormat="1" x14ac:dyDescent="0.25">
      <c r="B1052" s="144"/>
      <c r="C1052" s="144"/>
      <c r="D1052" s="312"/>
      <c r="E1052" s="312"/>
      <c r="F1052" s="312"/>
      <c r="G1052" s="312"/>
      <c r="H1052" s="312"/>
      <c r="I1052" s="313"/>
      <c r="J1052" s="79"/>
      <c r="K1052" s="313"/>
    </row>
    <row r="1053" spans="2:11" s="52" customFormat="1" x14ac:dyDescent="0.25">
      <c r="B1053" s="143"/>
      <c r="C1053" s="143"/>
      <c r="D1053" s="146"/>
      <c r="E1053" s="146"/>
      <c r="F1053" s="146"/>
      <c r="G1053" s="146"/>
      <c r="H1053" s="146"/>
      <c r="I1053" s="145"/>
      <c r="J1053" s="79"/>
      <c r="K1053" s="145"/>
    </row>
    <row r="1054" spans="2:11" s="52" customFormat="1" x14ac:dyDescent="0.25">
      <c r="B1054" s="144"/>
      <c r="C1054" s="144"/>
      <c r="D1054" s="312"/>
      <c r="E1054" s="312"/>
      <c r="F1054" s="312"/>
      <c r="G1054" s="312"/>
      <c r="H1054" s="312"/>
      <c r="I1054" s="313"/>
      <c r="J1054" s="79"/>
      <c r="K1054" s="313"/>
    </row>
    <row r="1055" spans="2:11" s="52" customFormat="1" x14ac:dyDescent="0.25">
      <c r="B1055" s="143"/>
      <c r="C1055" s="143"/>
      <c r="D1055" s="146"/>
      <c r="E1055" s="146"/>
      <c r="F1055" s="146"/>
      <c r="G1055" s="146"/>
      <c r="H1055" s="146"/>
      <c r="I1055" s="145"/>
      <c r="J1055" s="79"/>
      <c r="K1055" s="145"/>
    </row>
    <row r="1056" spans="2:11" s="52" customFormat="1" x14ac:dyDescent="0.25">
      <c r="B1056" s="144"/>
      <c r="C1056" s="144"/>
      <c r="D1056" s="312"/>
      <c r="E1056" s="312"/>
      <c r="F1056" s="312"/>
      <c r="G1056" s="312"/>
      <c r="H1056" s="312"/>
      <c r="I1056" s="313"/>
      <c r="J1056" s="79"/>
      <c r="K1056" s="313"/>
    </row>
    <row r="1057" spans="2:11" s="52" customFormat="1" x14ac:dyDescent="0.25">
      <c r="B1057" s="143"/>
      <c r="C1057" s="143"/>
      <c r="D1057" s="146"/>
      <c r="E1057" s="146"/>
      <c r="F1057" s="146"/>
      <c r="G1057" s="146"/>
      <c r="H1057" s="146"/>
      <c r="I1057" s="145"/>
      <c r="J1057" s="79"/>
      <c r="K1057" s="145"/>
    </row>
    <row r="1058" spans="2:11" s="52" customFormat="1" x14ac:dyDescent="0.25">
      <c r="B1058" s="144"/>
      <c r="C1058" s="144"/>
      <c r="D1058" s="312"/>
      <c r="E1058" s="312"/>
      <c r="F1058" s="312"/>
      <c r="G1058" s="312"/>
      <c r="H1058" s="312"/>
      <c r="I1058" s="313"/>
      <c r="J1058" s="79"/>
      <c r="K1058" s="313"/>
    </row>
    <row r="1059" spans="2:11" s="52" customFormat="1" x14ac:dyDescent="0.25">
      <c r="B1059" s="143"/>
      <c r="C1059" s="143"/>
      <c r="D1059" s="146"/>
      <c r="E1059" s="146"/>
      <c r="F1059" s="146"/>
      <c r="G1059" s="146"/>
      <c r="H1059" s="146"/>
      <c r="I1059" s="145"/>
      <c r="J1059" s="79"/>
      <c r="K1059" s="145"/>
    </row>
    <row r="1060" spans="2:11" s="52" customFormat="1" x14ac:dyDescent="0.25">
      <c r="B1060" s="144"/>
      <c r="C1060" s="144"/>
      <c r="D1060" s="312"/>
      <c r="E1060" s="312"/>
      <c r="F1060" s="312"/>
      <c r="G1060" s="312"/>
      <c r="H1060" s="312"/>
      <c r="I1060" s="313"/>
      <c r="J1060" s="79"/>
      <c r="K1060" s="313"/>
    </row>
    <row r="1061" spans="2:11" s="52" customFormat="1" x14ac:dyDescent="0.25">
      <c r="B1061" s="143"/>
      <c r="C1061" s="143"/>
      <c r="D1061" s="146"/>
      <c r="E1061" s="146"/>
      <c r="F1061" s="146"/>
      <c r="G1061" s="146"/>
      <c r="H1061" s="146"/>
      <c r="I1061" s="145"/>
      <c r="J1061" s="79"/>
      <c r="K1061" s="145"/>
    </row>
    <row r="1062" spans="2:11" s="52" customFormat="1" x14ac:dyDescent="0.25">
      <c r="B1062" s="144"/>
      <c r="C1062" s="144"/>
      <c r="D1062" s="312"/>
      <c r="E1062" s="312"/>
      <c r="F1062" s="312"/>
      <c r="G1062" s="312"/>
      <c r="H1062" s="312"/>
      <c r="I1062" s="313"/>
      <c r="J1062" s="79"/>
      <c r="K1062" s="313"/>
    </row>
    <row r="1063" spans="2:11" s="52" customFormat="1" x14ac:dyDescent="0.25">
      <c r="B1063" s="143"/>
      <c r="C1063" s="143"/>
      <c r="D1063" s="146"/>
      <c r="E1063" s="146"/>
      <c r="F1063" s="146"/>
      <c r="G1063" s="146"/>
      <c r="H1063" s="146"/>
      <c r="I1063" s="145"/>
      <c r="J1063" s="79"/>
      <c r="K1063" s="145"/>
    </row>
    <row r="1064" spans="2:11" s="52" customFormat="1" x14ac:dyDescent="0.25">
      <c r="B1064" s="144"/>
      <c r="C1064" s="144"/>
      <c r="D1064" s="312"/>
      <c r="E1064" s="312"/>
      <c r="F1064" s="312"/>
      <c r="G1064" s="312"/>
      <c r="H1064" s="312"/>
      <c r="I1064" s="313"/>
      <c r="J1064" s="79"/>
      <c r="K1064" s="313"/>
    </row>
    <row r="1065" spans="2:11" s="52" customFormat="1" x14ac:dyDescent="0.25">
      <c r="B1065" s="143"/>
      <c r="C1065" s="143"/>
      <c r="D1065" s="146"/>
      <c r="E1065" s="146"/>
      <c r="F1065" s="146"/>
      <c r="G1065" s="146"/>
      <c r="H1065" s="146"/>
      <c r="I1065" s="145"/>
      <c r="J1065" s="79"/>
      <c r="K1065" s="145"/>
    </row>
    <row r="1066" spans="2:11" s="52" customFormat="1" x14ac:dyDescent="0.25">
      <c r="B1066" s="144"/>
      <c r="C1066" s="144"/>
      <c r="D1066" s="312"/>
      <c r="E1066" s="312"/>
      <c r="F1066" s="312"/>
      <c r="G1066" s="312"/>
      <c r="H1066" s="312"/>
      <c r="I1066" s="313"/>
      <c r="J1066" s="79"/>
      <c r="K1066" s="313"/>
    </row>
    <row r="1067" spans="2:11" s="52" customFormat="1" x14ac:dyDescent="0.25">
      <c r="B1067" s="143"/>
      <c r="C1067" s="143"/>
      <c r="D1067" s="146"/>
      <c r="E1067" s="146"/>
      <c r="F1067" s="146"/>
      <c r="G1067" s="146"/>
      <c r="H1067" s="146"/>
      <c r="I1067" s="145"/>
      <c r="J1067" s="79"/>
      <c r="K1067" s="145"/>
    </row>
    <row r="1068" spans="2:11" s="52" customFormat="1" x14ac:dyDescent="0.25">
      <c r="B1068" s="144"/>
      <c r="C1068" s="144"/>
      <c r="D1068" s="312"/>
      <c r="E1068" s="312"/>
      <c r="F1068" s="312"/>
      <c r="G1068" s="312"/>
      <c r="H1068" s="312"/>
      <c r="I1068" s="313"/>
      <c r="J1068" s="79"/>
      <c r="K1068" s="313"/>
    </row>
    <row r="1069" spans="2:11" s="52" customFormat="1" x14ac:dyDescent="0.25">
      <c r="B1069" s="143"/>
      <c r="C1069" s="143"/>
      <c r="D1069" s="146"/>
      <c r="E1069" s="146"/>
      <c r="F1069" s="146"/>
      <c r="G1069" s="146"/>
      <c r="H1069" s="146"/>
      <c r="I1069" s="145"/>
      <c r="J1069" s="79"/>
      <c r="K1069" s="145"/>
    </row>
    <row r="1070" spans="2:11" s="52" customFormat="1" x14ac:dyDescent="0.25">
      <c r="B1070" s="144"/>
      <c r="C1070" s="144"/>
      <c r="D1070" s="312"/>
      <c r="E1070" s="312"/>
      <c r="F1070" s="312"/>
      <c r="G1070" s="312"/>
      <c r="H1070" s="312"/>
      <c r="I1070" s="313"/>
      <c r="J1070" s="79"/>
      <c r="K1070" s="313"/>
    </row>
    <row r="1071" spans="2:11" s="52" customFormat="1" x14ac:dyDescent="0.25">
      <c r="B1071" s="143"/>
      <c r="C1071" s="143"/>
      <c r="D1071" s="146"/>
      <c r="E1071" s="146"/>
      <c r="F1071" s="146"/>
      <c r="G1071" s="146"/>
      <c r="H1071" s="146"/>
      <c r="I1071" s="145"/>
      <c r="J1071" s="79"/>
      <c r="K1071" s="145"/>
    </row>
    <row r="1072" spans="2:11" s="52" customFormat="1" x14ac:dyDescent="0.25">
      <c r="B1072" s="144"/>
      <c r="C1072" s="144"/>
      <c r="D1072" s="312"/>
      <c r="E1072" s="312"/>
      <c r="F1072" s="312"/>
      <c r="G1072" s="312"/>
      <c r="H1072" s="312"/>
      <c r="I1072" s="313"/>
      <c r="J1072" s="79"/>
      <c r="K1072" s="313"/>
    </row>
    <row r="1073" spans="2:11" s="52" customFormat="1" x14ac:dyDescent="0.25">
      <c r="B1073" s="143"/>
      <c r="C1073" s="143"/>
      <c r="D1073" s="146"/>
      <c r="E1073" s="146"/>
      <c r="F1073" s="146"/>
      <c r="G1073" s="146"/>
      <c r="H1073" s="146"/>
      <c r="I1073" s="145"/>
      <c r="J1073" s="79"/>
      <c r="K1073" s="145"/>
    </row>
    <row r="1074" spans="2:11" s="52" customFormat="1" x14ac:dyDescent="0.25">
      <c r="B1074" s="144"/>
      <c r="C1074" s="144"/>
      <c r="D1074" s="312"/>
      <c r="E1074" s="312"/>
      <c r="F1074" s="312"/>
      <c r="G1074" s="312"/>
      <c r="H1074" s="312"/>
      <c r="I1074" s="313"/>
      <c r="J1074" s="79"/>
      <c r="K1074" s="313"/>
    </row>
    <row r="1075" spans="2:11" s="52" customFormat="1" x14ac:dyDescent="0.25">
      <c r="B1075" s="143"/>
      <c r="C1075" s="143"/>
      <c r="D1075" s="146"/>
      <c r="E1075" s="146"/>
      <c r="F1075" s="146"/>
      <c r="G1075" s="146"/>
      <c r="H1075" s="146"/>
      <c r="I1075" s="145"/>
      <c r="J1075" s="79"/>
      <c r="K1075" s="145"/>
    </row>
    <row r="1076" spans="2:11" s="52" customFormat="1" x14ac:dyDescent="0.25">
      <c r="B1076" s="144"/>
      <c r="C1076" s="144"/>
      <c r="D1076" s="312"/>
      <c r="E1076" s="312"/>
      <c r="F1076" s="312"/>
      <c r="G1076" s="312"/>
      <c r="H1076" s="312"/>
      <c r="I1076" s="313"/>
      <c r="J1076" s="79"/>
      <c r="K1076" s="313"/>
    </row>
    <row r="1077" spans="2:11" s="52" customFormat="1" x14ac:dyDescent="0.25">
      <c r="B1077" s="143"/>
      <c r="C1077" s="143"/>
      <c r="D1077" s="146"/>
      <c r="E1077" s="146"/>
      <c r="F1077" s="146"/>
      <c r="G1077" s="146"/>
      <c r="H1077" s="146"/>
      <c r="I1077" s="145"/>
      <c r="J1077" s="79"/>
      <c r="K1077" s="145"/>
    </row>
    <row r="1078" spans="2:11" s="52" customFormat="1" x14ac:dyDescent="0.25">
      <c r="B1078" s="144"/>
      <c r="C1078" s="144"/>
      <c r="D1078" s="312"/>
      <c r="E1078" s="312"/>
      <c r="F1078" s="312"/>
      <c r="G1078" s="312"/>
      <c r="H1078" s="312"/>
      <c r="I1078" s="313"/>
      <c r="J1078" s="79"/>
      <c r="K1078" s="313"/>
    </row>
    <row r="1079" spans="2:11" s="52" customFormat="1" x14ac:dyDescent="0.25">
      <c r="B1079" s="143"/>
      <c r="C1079" s="143"/>
      <c r="D1079" s="146"/>
      <c r="E1079" s="146"/>
      <c r="F1079" s="146"/>
      <c r="G1079" s="146"/>
      <c r="H1079" s="146"/>
      <c r="I1079" s="145"/>
      <c r="J1079" s="79"/>
      <c r="K1079" s="145"/>
    </row>
    <row r="1080" spans="2:11" s="52" customFormat="1" x14ac:dyDescent="0.25">
      <c r="B1080" s="144"/>
      <c r="C1080" s="144"/>
      <c r="D1080" s="312"/>
      <c r="E1080" s="312"/>
      <c r="F1080" s="312"/>
      <c r="G1080" s="312"/>
      <c r="H1080" s="312"/>
      <c r="I1080" s="313"/>
      <c r="J1080" s="79"/>
      <c r="K1080" s="313"/>
    </row>
    <row r="1081" spans="2:11" s="52" customFormat="1" x14ac:dyDescent="0.25">
      <c r="B1081" s="143"/>
      <c r="C1081" s="143"/>
      <c r="D1081" s="146"/>
      <c r="E1081" s="146"/>
      <c r="F1081" s="146"/>
      <c r="G1081" s="146"/>
      <c r="H1081" s="146"/>
      <c r="I1081" s="145"/>
      <c r="J1081" s="79"/>
      <c r="K1081" s="145"/>
    </row>
    <row r="1082" spans="2:11" s="52" customFormat="1" x14ac:dyDescent="0.25">
      <c r="B1082" s="144"/>
      <c r="C1082" s="144"/>
      <c r="D1082" s="312"/>
      <c r="E1082" s="312"/>
      <c r="F1082" s="312"/>
      <c r="G1082" s="312"/>
      <c r="H1082" s="312"/>
      <c r="I1082" s="313"/>
      <c r="J1082" s="79"/>
      <c r="K1082" s="313"/>
    </row>
    <row r="1083" spans="2:11" s="52" customFormat="1" x14ac:dyDescent="0.25">
      <c r="B1083" s="143"/>
      <c r="C1083" s="143"/>
      <c r="D1083" s="146"/>
      <c r="E1083" s="146"/>
      <c r="F1083" s="146"/>
      <c r="G1083" s="146"/>
      <c r="H1083" s="146"/>
      <c r="I1083" s="145"/>
      <c r="J1083" s="79"/>
      <c r="K1083" s="145"/>
    </row>
    <row r="1084" spans="2:11" s="52" customFormat="1" x14ac:dyDescent="0.25">
      <c r="B1084" s="144"/>
      <c r="C1084" s="144"/>
      <c r="D1084" s="312"/>
      <c r="E1084" s="312"/>
      <c r="F1084" s="312"/>
      <c r="G1084" s="312"/>
      <c r="H1084" s="312"/>
      <c r="I1084" s="313"/>
      <c r="J1084" s="79"/>
      <c r="K1084" s="313"/>
    </row>
    <row r="1085" spans="2:11" s="52" customFormat="1" x14ac:dyDescent="0.25">
      <c r="B1085" s="143"/>
      <c r="C1085" s="143"/>
      <c r="D1085" s="146"/>
      <c r="E1085" s="146"/>
      <c r="F1085" s="146"/>
      <c r="G1085" s="146"/>
      <c r="H1085" s="146"/>
      <c r="I1085" s="145"/>
      <c r="J1085" s="79"/>
      <c r="K1085" s="145"/>
    </row>
    <row r="1086" spans="2:11" s="52" customFormat="1" x14ac:dyDescent="0.25">
      <c r="B1086" s="144"/>
      <c r="C1086" s="144"/>
      <c r="D1086" s="312"/>
      <c r="E1086" s="312"/>
      <c r="F1086" s="312"/>
      <c r="G1086" s="312"/>
      <c r="H1086" s="312"/>
      <c r="I1086" s="313"/>
      <c r="J1086" s="79"/>
      <c r="K1086" s="313"/>
    </row>
    <row r="1087" spans="2:11" s="52" customFormat="1" x14ac:dyDescent="0.25">
      <c r="B1087" s="143"/>
      <c r="C1087" s="143"/>
      <c r="D1087" s="146"/>
      <c r="E1087" s="146"/>
      <c r="F1087" s="146"/>
      <c r="G1087" s="146"/>
      <c r="H1087" s="146"/>
      <c r="I1087" s="145"/>
      <c r="J1087" s="79"/>
      <c r="K1087" s="145"/>
    </row>
    <row r="1088" spans="2:11" s="52" customFormat="1" x14ac:dyDescent="0.25">
      <c r="B1088" s="144"/>
      <c r="C1088" s="144"/>
      <c r="D1088" s="312"/>
      <c r="E1088" s="312"/>
      <c r="F1088" s="312"/>
      <c r="G1088" s="312"/>
      <c r="H1088" s="312"/>
      <c r="I1088" s="313"/>
      <c r="J1088" s="79"/>
      <c r="K1088" s="313"/>
    </row>
    <row r="1089" spans="2:11" s="52" customFormat="1" x14ac:dyDescent="0.25">
      <c r="B1089" s="143"/>
      <c r="C1089" s="143"/>
      <c r="D1089" s="146"/>
      <c r="E1089" s="146"/>
      <c r="F1089" s="146"/>
      <c r="G1089" s="146"/>
      <c r="H1089" s="146"/>
      <c r="I1089" s="145"/>
      <c r="J1089" s="79"/>
      <c r="K1089" s="145"/>
    </row>
    <row r="1090" spans="2:11" s="52" customFormat="1" x14ac:dyDescent="0.25">
      <c r="B1090" s="144"/>
      <c r="C1090" s="144"/>
      <c r="D1090" s="312"/>
      <c r="E1090" s="312"/>
      <c r="F1090" s="312"/>
      <c r="G1090" s="312"/>
      <c r="H1090" s="312"/>
      <c r="I1090" s="313"/>
      <c r="J1090" s="79"/>
      <c r="K1090" s="313"/>
    </row>
    <row r="1091" spans="2:11" s="52" customFormat="1" x14ac:dyDescent="0.25">
      <c r="B1091" s="143"/>
      <c r="C1091" s="143"/>
      <c r="D1091" s="146"/>
      <c r="E1091" s="146"/>
      <c r="F1091" s="146"/>
      <c r="G1091" s="146"/>
      <c r="H1091" s="146"/>
      <c r="I1091" s="145"/>
      <c r="J1091" s="79"/>
      <c r="K1091" s="145"/>
    </row>
    <row r="1092" spans="2:11" s="52" customFormat="1" x14ac:dyDescent="0.25">
      <c r="B1092" s="144"/>
      <c r="C1092" s="144"/>
      <c r="D1092" s="312"/>
      <c r="E1092" s="312"/>
      <c r="F1092" s="312"/>
      <c r="G1092" s="312"/>
      <c r="H1092" s="312"/>
      <c r="I1092" s="313"/>
      <c r="J1092" s="79"/>
      <c r="K1092" s="313"/>
    </row>
    <row r="1093" spans="2:11" s="52" customFormat="1" x14ac:dyDescent="0.25">
      <c r="B1093" s="143"/>
      <c r="C1093" s="143"/>
      <c r="D1093" s="146"/>
      <c r="E1093" s="146"/>
      <c r="F1093" s="146"/>
      <c r="G1093" s="146"/>
      <c r="H1093" s="146"/>
      <c r="I1093" s="145"/>
      <c r="J1093" s="79"/>
      <c r="K1093" s="145"/>
    </row>
    <row r="1094" spans="2:11" s="52" customFormat="1" x14ac:dyDescent="0.25">
      <c r="B1094" s="144"/>
      <c r="C1094" s="144"/>
      <c r="D1094" s="312"/>
      <c r="E1094" s="312"/>
      <c r="F1094" s="312"/>
      <c r="G1094" s="312"/>
      <c r="H1094" s="312"/>
      <c r="I1094" s="313"/>
      <c r="J1094" s="79"/>
      <c r="K1094" s="313"/>
    </row>
    <row r="1095" spans="2:11" s="52" customFormat="1" x14ac:dyDescent="0.25">
      <c r="B1095" s="143"/>
      <c r="C1095" s="143"/>
      <c r="D1095" s="146"/>
      <c r="E1095" s="146"/>
      <c r="F1095" s="146"/>
      <c r="G1095" s="146"/>
      <c r="H1095" s="146"/>
      <c r="I1095" s="145"/>
      <c r="J1095" s="79"/>
      <c r="K1095" s="145"/>
    </row>
    <row r="1096" spans="2:11" s="52" customFormat="1" x14ac:dyDescent="0.25">
      <c r="B1096" s="144"/>
      <c r="C1096" s="144"/>
      <c r="D1096" s="312"/>
      <c r="E1096" s="312"/>
      <c r="F1096" s="312"/>
      <c r="G1096" s="312"/>
      <c r="H1096" s="312"/>
      <c r="I1096" s="313"/>
      <c r="J1096" s="79"/>
      <c r="K1096" s="313"/>
    </row>
    <row r="1097" spans="2:11" s="52" customFormat="1" x14ac:dyDescent="0.25">
      <c r="B1097" s="143"/>
      <c r="C1097" s="143"/>
      <c r="D1097" s="146"/>
      <c r="E1097" s="146"/>
      <c r="F1097" s="146"/>
      <c r="G1097" s="146"/>
      <c r="H1097" s="146"/>
      <c r="I1097" s="145"/>
      <c r="J1097" s="79"/>
      <c r="K1097" s="145"/>
    </row>
    <row r="1098" spans="2:11" s="52" customFormat="1" x14ac:dyDescent="0.25">
      <c r="B1098" s="144"/>
      <c r="C1098" s="144"/>
      <c r="D1098" s="312"/>
      <c r="E1098" s="312"/>
      <c r="F1098" s="312"/>
      <c r="G1098" s="312"/>
      <c r="H1098" s="312"/>
      <c r="I1098" s="313"/>
      <c r="J1098" s="79"/>
      <c r="K1098" s="313"/>
    </row>
    <row r="1099" spans="2:11" s="52" customFormat="1" x14ac:dyDescent="0.25">
      <c r="B1099" s="143"/>
      <c r="C1099" s="143"/>
      <c r="D1099" s="146"/>
      <c r="E1099" s="146"/>
      <c r="F1099" s="146"/>
      <c r="G1099" s="146"/>
      <c r="H1099" s="146"/>
      <c r="I1099" s="145"/>
      <c r="J1099" s="79"/>
      <c r="K1099" s="145"/>
    </row>
    <row r="1100" spans="2:11" s="52" customFormat="1" x14ac:dyDescent="0.25">
      <c r="B1100" s="144"/>
      <c r="C1100" s="144"/>
      <c r="D1100" s="312"/>
      <c r="E1100" s="312"/>
      <c r="F1100" s="312"/>
      <c r="G1100" s="312"/>
      <c r="H1100" s="312"/>
      <c r="I1100" s="313"/>
      <c r="J1100" s="79"/>
      <c r="K1100" s="313"/>
    </row>
    <row r="1101" spans="2:11" s="52" customFormat="1" x14ac:dyDescent="0.25">
      <c r="B1101" s="143"/>
      <c r="C1101" s="143"/>
      <c r="D1101" s="146"/>
      <c r="E1101" s="146"/>
      <c r="F1101" s="146"/>
      <c r="G1101" s="146"/>
      <c r="H1101" s="146"/>
      <c r="I1101" s="145"/>
      <c r="J1101" s="79"/>
      <c r="K1101" s="145"/>
    </row>
    <row r="1102" spans="2:11" s="52" customFormat="1" x14ac:dyDescent="0.25">
      <c r="B1102" s="144"/>
      <c r="C1102" s="144"/>
      <c r="D1102" s="312"/>
      <c r="E1102" s="312"/>
      <c r="F1102" s="312"/>
      <c r="G1102" s="312"/>
      <c r="H1102" s="312"/>
      <c r="I1102" s="313"/>
      <c r="J1102" s="79"/>
      <c r="K1102" s="313"/>
    </row>
    <row r="1103" spans="2:11" s="52" customFormat="1" x14ac:dyDescent="0.25">
      <c r="B1103" s="143"/>
      <c r="C1103" s="143"/>
      <c r="D1103" s="146"/>
      <c r="E1103" s="146"/>
      <c r="F1103" s="146"/>
      <c r="G1103" s="146"/>
      <c r="H1103" s="146"/>
      <c r="I1103" s="145"/>
      <c r="J1103" s="79"/>
      <c r="K1103" s="145"/>
    </row>
    <row r="1104" spans="2:11" s="52" customFormat="1" x14ac:dyDescent="0.25">
      <c r="B1104" s="144"/>
      <c r="C1104" s="144"/>
      <c r="D1104" s="312"/>
      <c r="E1104" s="312"/>
      <c r="F1104" s="312"/>
      <c r="G1104" s="312"/>
      <c r="H1104" s="312"/>
      <c r="I1104" s="313"/>
      <c r="J1104" s="79"/>
      <c r="K1104" s="313"/>
    </row>
    <row r="1105" spans="2:11" s="52" customFormat="1" x14ac:dyDescent="0.25">
      <c r="B1105" s="143"/>
      <c r="C1105" s="143"/>
      <c r="D1105" s="146"/>
      <c r="E1105" s="146"/>
      <c r="F1105" s="146"/>
      <c r="G1105" s="146"/>
      <c r="H1105" s="146"/>
      <c r="I1105" s="145"/>
      <c r="J1105" s="79"/>
      <c r="K1105" s="145"/>
    </row>
    <row r="1106" spans="2:11" s="52" customFormat="1" x14ac:dyDescent="0.25">
      <c r="B1106" s="144"/>
      <c r="C1106" s="144"/>
      <c r="D1106" s="312"/>
      <c r="E1106" s="312"/>
      <c r="F1106" s="312"/>
      <c r="G1106" s="312"/>
      <c r="H1106" s="312"/>
      <c r="I1106" s="313"/>
      <c r="J1106" s="79"/>
      <c r="K1106" s="313"/>
    </row>
    <row r="1107" spans="2:11" s="52" customFormat="1" x14ac:dyDescent="0.25">
      <c r="B1107" s="143"/>
      <c r="C1107" s="143"/>
      <c r="D1107" s="146"/>
      <c r="E1107" s="146"/>
      <c r="F1107" s="146"/>
      <c r="G1107" s="146"/>
      <c r="H1107" s="146"/>
      <c r="I1107" s="145"/>
      <c r="J1107" s="79"/>
      <c r="K1107" s="145"/>
    </row>
    <row r="1108" spans="2:11" s="52" customFormat="1" x14ac:dyDescent="0.25">
      <c r="B1108" s="144"/>
      <c r="C1108" s="144"/>
      <c r="D1108" s="312"/>
      <c r="E1108" s="312"/>
      <c r="F1108" s="312"/>
      <c r="G1108" s="312"/>
      <c r="H1108" s="312"/>
      <c r="I1108" s="313"/>
      <c r="J1108" s="79"/>
      <c r="K1108" s="313"/>
    </row>
    <row r="1109" spans="2:11" s="52" customFormat="1" x14ac:dyDescent="0.25">
      <c r="B1109" s="143"/>
      <c r="C1109" s="143"/>
      <c r="D1109" s="146"/>
      <c r="E1109" s="146"/>
      <c r="F1109" s="146"/>
      <c r="G1109" s="146"/>
      <c r="H1109" s="146"/>
      <c r="I1109" s="145"/>
      <c r="J1109" s="79"/>
      <c r="K1109" s="145"/>
    </row>
    <row r="1110" spans="2:11" s="52" customFormat="1" x14ac:dyDescent="0.25">
      <c r="B1110" s="144"/>
      <c r="C1110" s="144"/>
      <c r="D1110" s="312"/>
      <c r="E1110" s="312"/>
      <c r="F1110" s="312"/>
      <c r="G1110" s="312"/>
      <c r="H1110" s="312"/>
      <c r="I1110" s="313"/>
      <c r="J1110" s="79"/>
      <c r="K1110" s="313"/>
    </row>
    <row r="1111" spans="2:11" s="52" customFormat="1" x14ac:dyDescent="0.25">
      <c r="B1111" s="143"/>
      <c r="C1111" s="143"/>
      <c r="D1111" s="146"/>
      <c r="E1111" s="146"/>
      <c r="F1111" s="146"/>
      <c r="G1111" s="146"/>
      <c r="H1111" s="146"/>
      <c r="I1111" s="145"/>
      <c r="J1111" s="79"/>
      <c r="K1111" s="145"/>
    </row>
    <row r="1112" spans="2:11" s="52" customFormat="1" x14ac:dyDescent="0.25">
      <c r="B1112" s="144"/>
      <c r="C1112" s="144"/>
      <c r="D1112" s="312"/>
      <c r="E1112" s="312"/>
      <c r="F1112" s="312"/>
      <c r="G1112" s="312"/>
      <c r="H1112" s="312"/>
      <c r="I1112" s="313"/>
      <c r="J1112" s="79"/>
      <c r="K1112" s="313"/>
    </row>
    <row r="1113" spans="2:11" s="52" customFormat="1" x14ac:dyDescent="0.25">
      <c r="B1113" s="143"/>
      <c r="C1113" s="143"/>
      <c r="D1113" s="146"/>
      <c r="E1113" s="146"/>
      <c r="F1113" s="146"/>
      <c r="G1113" s="146"/>
      <c r="H1113" s="146"/>
      <c r="I1113" s="145"/>
      <c r="J1113" s="79"/>
      <c r="K1113" s="145"/>
    </row>
    <row r="1114" spans="2:11" s="52" customFormat="1" x14ac:dyDescent="0.25">
      <c r="B1114" s="144"/>
      <c r="C1114" s="144"/>
      <c r="D1114" s="312"/>
      <c r="E1114" s="312"/>
      <c r="F1114" s="312"/>
      <c r="G1114" s="312"/>
      <c r="H1114" s="312"/>
      <c r="I1114" s="313"/>
      <c r="J1114" s="79"/>
      <c r="K1114" s="313"/>
    </row>
    <row r="1115" spans="2:11" s="52" customFormat="1" x14ac:dyDescent="0.25">
      <c r="B1115" s="143"/>
      <c r="C1115" s="143"/>
      <c r="D1115" s="146"/>
      <c r="E1115" s="146"/>
      <c r="F1115" s="146"/>
      <c r="G1115" s="146"/>
      <c r="H1115" s="146"/>
      <c r="I1115" s="145"/>
      <c r="J1115" s="79"/>
      <c r="K1115" s="145"/>
    </row>
    <row r="1116" spans="2:11" s="52" customFormat="1" x14ac:dyDescent="0.25">
      <c r="B1116" s="144"/>
      <c r="C1116" s="144"/>
      <c r="D1116" s="312"/>
      <c r="E1116" s="312"/>
      <c r="F1116" s="312"/>
      <c r="G1116" s="312"/>
      <c r="H1116" s="312"/>
      <c r="I1116" s="313"/>
      <c r="J1116" s="79"/>
      <c r="K1116" s="313"/>
    </row>
  </sheetData>
  <sheetProtection formatColumns="0" formatRows="0" autoFilter="0"/>
  <autoFilter ref="A15:N15"/>
  <mergeCells count="9">
    <mergeCell ref="B13:K13"/>
    <mergeCell ref="B7:C7"/>
    <mergeCell ref="B4:C4"/>
    <mergeCell ref="B5:C5"/>
    <mergeCell ref="B6:C6"/>
    <mergeCell ref="B9:C9"/>
    <mergeCell ref="B11:C11"/>
    <mergeCell ref="B8:C8"/>
    <mergeCell ref="B10:C10"/>
  </mergeCells>
  <dataValidations count="5">
    <dataValidation type="whole" allowBlank="1" showInputMessage="1" showErrorMessage="1" sqref="D4">
      <formula1>1900</formula1>
      <formula2>10000</formula2>
    </dataValidation>
    <dataValidation type="whole" errorStyle="information" operator="lessThan" allowBlank="1" showInputMessage="1" showErrorMessage="1" error="Value should be less than Total Population" sqref="E17:E1116">
      <formula1>D17</formula1>
    </dataValidation>
    <dataValidation type="whole" errorStyle="information" operator="lessThan" allowBlank="1" showInputMessage="1" showErrorMessage="1" error="Value should be less than Total Population." sqref="F17:F1116">
      <formula1>D17</formula1>
    </dataValidation>
    <dataValidation type="whole" errorStyle="information" operator="lessThan" allowBlank="1" showInputMessage="1" showErrorMessage="1" error="Value should be less than total population." sqref="G17:G1116">
      <formula1>D17</formula1>
    </dataValidation>
    <dataValidation type="whole" errorStyle="information" operator="lessThan" allowBlank="1" showInputMessage="1" showErrorMessage="1" error="Value should be less than total population." sqref="H17:H1116">
      <formula1>D17</formula1>
    </dataValidation>
  </dataValidations>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A1:BH1115"/>
  <sheetViews>
    <sheetView showGridLines="0" zoomScale="80" zoomScaleNormal="80" workbookViewId="0">
      <pane xSplit="5" ySplit="15" topLeftCell="F16" activePane="bottomRight" state="frozen"/>
      <selection pane="topRight" activeCell="F1" sqref="F1"/>
      <selection pane="bottomLeft" activeCell="A16" sqref="A16"/>
      <selection pane="bottomRight" activeCell="F16" sqref="F16"/>
    </sheetView>
  </sheetViews>
  <sheetFormatPr defaultColWidth="8.85546875" defaultRowHeight="14.25" x14ac:dyDescent="0.2"/>
  <cols>
    <col min="1" max="1" width="5.7109375" style="314" customWidth="1"/>
    <col min="2" max="2" width="35.5703125" style="363" bestFit="1" customWidth="1"/>
    <col min="3" max="3" width="29.85546875" style="363" bestFit="1" customWidth="1"/>
    <col min="4" max="4" width="14.28515625" style="364" customWidth="1"/>
    <col min="5" max="5" width="0.85546875" style="318" customWidth="1"/>
    <col min="6" max="6" width="14.42578125" style="320" customWidth="1"/>
    <col min="7" max="7" width="14.85546875" style="320" customWidth="1"/>
    <col min="8" max="8" width="16.42578125" style="320" customWidth="1"/>
    <col min="9" max="9" width="16.28515625" style="320" customWidth="1"/>
    <col min="10" max="10" width="25.85546875" style="320" customWidth="1"/>
    <col min="11" max="12" width="13.7109375" style="320" customWidth="1"/>
    <col min="13" max="14" width="19" style="320" customWidth="1"/>
    <col min="15" max="15" width="22" style="320" customWidth="1"/>
    <col min="16" max="16" width="20.42578125" style="320" customWidth="1"/>
    <col min="17" max="18" width="17.42578125" style="320" customWidth="1"/>
    <col min="19" max="19" width="0.85546875" style="318" customWidth="1"/>
    <col min="20" max="20" width="12.140625" style="320" customWidth="1"/>
    <col min="21" max="21" width="12" style="320" customWidth="1"/>
    <col min="22" max="22" width="17" style="320" customWidth="1"/>
    <col min="23" max="23" width="0.85546875" style="318" customWidth="1"/>
    <col min="24" max="24" width="15.140625" style="320" customWidth="1"/>
    <col min="25" max="25" width="15" style="320" customWidth="1"/>
    <col min="26" max="26" width="16.7109375" style="320" customWidth="1"/>
    <col min="27" max="27" width="15.140625" style="320" customWidth="1"/>
    <col min="28" max="28" width="15.28515625" style="320" customWidth="1"/>
    <col min="29" max="30" width="14.7109375" style="320" customWidth="1"/>
    <col min="31" max="32" width="17.85546875" style="320" customWidth="1"/>
    <col min="33" max="33" width="0.85546875" style="320" customWidth="1"/>
    <col min="34" max="36" width="16.85546875" style="320" customWidth="1"/>
    <col min="37" max="38" width="15.42578125" style="320" customWidth="1"/>
    <col min="39" max="40" width="17.7109375" style="320" customWidth="1"/>
    <col min="41" max="45" width="16.140625" style="320" customWidth="1"/>
    <col min="46" max="46" width="17" style="321" customWidth="1"/>
    <col min="47" max="47" width="0.85546875" style="318" customWidth="1"/>
    <col min="48" max="49" width="18.42578125" style="317" customWidth="1"/>
    <col min="50" max="50" width="18.42578125" style="558" customWidth="1"/>
    <col min="51" max="51" width="18.42578125" style="317" customWidth="1"/>
    <col min="52" max="52" width="0.85546875" style="318" customWidth="1"/>
    <col min="53" max="53" width="65.7109375" style="322" customWidth="1"/>
    <col min="54" max="16384" width="8.85546875" style="303"/>
  </cols>
  <sheetData>
    <row r="1" spans="1:60" ht="18" customHeight="1" x14ac:dyDescent="0.2">
      <c r="B1" s="315"/>
      <c r="C1" s="316"/>
      <c r="D1" s="317"/>
      <c r="F1" s="317"/>
      <c r="G1" s="319"/>
      <c r="H1" s="319"/>
      <c r="AA1" s="319"/>
      <c r="AB1" s="319"/>
      <c r="AC1" s="319"/>
      <c r="AD1" s="319"/>
      <c r="AE1" s="319"/>
    </row>
    <row r="2" spans="1:60" s="333" customFormat="1" ht="21.95" customHeight="1" x14ac:dyDescent="0.2">
      <c r="A2" s="314"/>
      <c r="B2" s="315" t="s">
        <v>226</v>
      </c>
      <c r="C2" s="315"/>
      <c r="D2" s="323"/>
      <c r="E2" s="324"/>
      <c r="F2" s="586" t="s">
        <v>17</v>
      </c>
      <c r="G2" s="587"/>
      <c r="H2" s="587"/>
      <c r="I2" s="588"/>
      <c r="J2" s="325"/>
      <c r="K2" s="326"/>
      <c r="L2" s="326"/>
      <c r="M2" s="326"/>
      <c r="N2" s="326"/>
      <c r="O2" s="326"/>
      <c r="P2" s="326"/>
      <c r="Q2" s="326"/>
      <c r="R2" s="326"/>
      <c r="S2" s="324"/>
      <c r="T2" s="326"/>
      <c r="U2" s="326"/>
      <c r="V2" s="326"/>
      <c r="W2" s="324"/>
      <c r="X2" s="326"/>
      <c r="Y2" s="326"/>
      <c r="Z2" s="326"/>
      <c r="AA2" s="327"/>
      <c r="AB2" s="589" t="s">
        <v>290</v>
      </c>
      <c r="AC2" s="590"/>
      <c r="AD2" s="590"/>
      <c r="AE2" s="590"/>
      <c r="AF2" s="328"/>
      <c r="AG2" s="329"/>
      <c r="AH2" s="330"/>
      <c r="AI2" s="330"/>
      <c r="AJ2" s="330"/>
      <c r="AK2" s="326"/>
      <c r="AL2" s="326"/>
      <c r="AM2" s="326"/>
      <c r="AN2" s="326"/>
      <c r="AO2" s="326"/>
      <c r="AP2" s="326"/>
      <c r="AQ2" s="326"/>
      <c r="AR2" s="326"/>
      <c r="AS2" s="326"/>
      <c r="AT2" s="331"/>
      <c r="AU2" s="324"/>
      <c r="AV2" s="559"/>
      <c r="AW2" s="559"/>
      <c r="AX2" s="560"/>
      <c r="AY2" s="559"/>
      <c r="AZ2" s="324"/>
      <c r="BA2" s="332"/>
    </row>
    <row r="3" spans="1:60" x14ac:dyDescent="0.2">
      <c r="B3" s="334"/>
      <c r="C3" s="335"/>
      <c r="D3" s="336"/>
      <c r="E3" s="337"/>
      <c r="F3" s="338" t="str">
        <f>'Drop-down codes'!B27</f>
        <v>M</v>
      </c>
      <c r="G3" s="339" t="str">
        <f>'Drop-down codes'!C27</f>
        <v>Not mapped</v>
      </c>
      <c r="H3" s="304"/>
      <c r="I3" s="340"/>
      <c r="J3" s="304"/>
      <c r="K3" s="58"/>
      <c r="L3" s="58"/>
      <c r="M3" s="58"/>
      <c r="N3" s="58"/>
      <c r="O3" s="58"/>
      <c r="P3" s="58"/>
      <c r="Q3" s="58"/>
      <c r="R3" s="58"/>
      <c r="S3" s="337"/>
      <c r="T3" s="58"/>
      <c r="U3" s="58"/>
      <c r="V3" s="58"/>
      <c r="W3" s="337"/>
      <c r="X3" s="58"/>
      <c r="Y3" s="58"/>
      <c r="Z3" s="58"/>
      <c r="AA3" s="341"/>
      <c r="AB3" s="342">
        <f>'Drop-down codes'!B95</f>
        <v>0</v>
      </c>
      <c r="AC3" s="343" t="str">
        <f>'Drop-down codes'!C95</f>
        <v>Not funded</v>
      </c>
      <c r="AD3" s="344"/>
      <c r="AE3" s="330"/>
      <c r="AF3" s="345"/>
      <c r="AG3" s="319"/>
      <c r="AH3" s="304"/>
      <c r="AI3" s="304"/>
      <c r="AJ3" s="304"/>
      <c r="AK3" s="58"/>
      <c r="AL3" s="58"/>
      <c r="AM3" s="58"/>
      <c r="AN3" s="58"/>
      <c r="AO3" s="58"/>
      <c r="AP3" s="58"/>
      <c r="AQ3" s="58"/>
      <c r="AR3" s="58"/>
      <c r="AS3" s="58"/>
      <c r="AT3" s="346"/>
      <c r="AU3" s="337"/>
      <c r="AV3" s="336"/>
      <c r="AW3" s="336"/>
      <c r="AX3" s="560"/>
      <c r="AY3" s="336"/>
      <c r="AZ3" s="337"/>
    </row>
    <row r="4" spans="1:60" x14ac:dyDescent="0.2">
      <c r="B4" s="334"/>
      <c r="C4" s="335"/>
      <c r="D4" s="336"/>
      <c r="E4" s="337"/>
      <c r="F4" s="338" t="str">
        <f>'Drop-down codes'!B28</f>
        <v>NS</v>
      </c>
      <c r="G4" s="339" t="str">
        <f>'Drop-down codes'!C28</f>
        <v>Not mapped but not suspected</v>
      </c>
      <c r="H4" s="304"/>
      <c r="I4" s="340"/>
      <c r="J4" s="304"/>
      <c r="K4" s="58"/>
      <c r="L4" s="58"/>
      <c r="M4" s="58"/>
      <c r="N4" s="58"/>
      <c r="O4" s="58"/>
      <c r="P4" s="58"/>
      <c r="Q4" s="58"/>
      <c r="R4" s="58"/>
      <c r="S4" s="337"/>
      <c r="T4" s="58"/>
      <c r="U4" s="58"/>
      <c r="V4" s="58"/>
      <c r="W4" s="337"/>
      <c r="X4" s="58"/>
      <c r="Y4" s="58"/>
      <c r="Z4" s="58"/>
      <c r="AA4" s="341"/>
      <c r="AB4" s="342">
        <f>'Drop-down codes'!B96</f>
        <v>1</v>
      </c>
      <c r="AC4" s="343" t="str">
        <f>'Drop-down codes'!C96</f>
        <v>ENVISION</v>
      </c>
      <c r="AD4" s="344"/>
      <c r="AE4" s="330"/>
      <c r="AF4" s="345"/>
      <c r="AG4" s="319"/>
      <c r="AH4" s="304"/>
      <c r="AI4" s="304"/>
      <c r="AJ4" s="304"/>
      <c r="AK4" s="58"/>
      <c r="AL4" s="58"/>
      <c r="AM4" s="58"/>
      <c r="AN4" s="58"/>
      <c r="AO4" s="58"/>
      <c r="AP4" s="58"/>
      <c r="AQ4" s="58"/>
      <c r="AR4" s="58"/>
      <c r="AS4" s="58"/>
      <c r="AT4" s="346"/>
      <c r="AU4" s="337"/>
      <c r="AV4" s="336"/>
      <c r="AW4" s="336"/>
      <c r="AX4" s="560"/>
      <c r="AY4" s="336"/>
      <c r="AZ4" s="337"/>
    </row>
    <row r="5" spans="1:60" x14ac:dyDescent="0.2">
      <c r="B5" s="334"/>
      <c r="C5" s="335"/>
      <c r="D5" s="336"/>
      <c r="E5" s="337"/>
      <c r="F5" s="338">
        <f>'Drop-down codes'!B29</f>
        <v>0</v>
      </c>
      <c r="G5" s="339" t="str">
        <f>'Drop-down codes'!C29</f>
        <v>Not endemic above treatment threshold</v>
      </c>
      <c r="H5" s="304"/>
      <c r="I5" s="340"/>
      <c r="J5" s="304"/>
      <c r="K5" s="58"/>
      <c r="L5" s="58"/>
      <c r="M5" s="58"/>
      <c r="N5" s="58"/>
      <c r="O5" s="58"/>
      <c r="P5" s="58"/>
      <c r="Q5" s="58"/>
      <c r="R5" s="58"/>
      <c r="S5" s="337"/>
      <c r="T5" s="58"/>
      <c r="U5" s="347"/>
      <c r="V5" s="58"/>
      <c r="W5" s="337"/>
      <c r="X5" s="58"/>
      <c r="Y5" s="58"/>
      <c r="Z5" s="58"/>
      <c r="AA5" s="341"/>
      <c r="AB5" s="342">
        <f>'Drop-down codes'!B97</f>
        <v>2</v>
      </c>
      <c r="AC5" s="343" t="str">
        <f>'Drop-down codes'!C97</f>
        <v>END in Africa</v>
      </c>
      <c r="AD5" s="344"/>
      <c r="AE5" s="330"/>
      <c r="AF5" s="345"/>
      <c r="AG5" s="319"/>
      <c r="AH5" s="304"/>
      <c r="AI5" s="304"/>
      <c r="AJ5" s="304"/>
      <c r="AK5" s="58"/>
      <c r="AL5" s="58"/>
      <c r="AM5" s="58"/>
      <c r="AN5" s="58"/>
      <c r="AO5" s="58"/>
      <c r="AP5" s="58"/>
      <c r="AQ5" s="58"/>
      <c r="AR5" s="58"/>
      <c r="AS5" s="58"/>
      <c r="AT5" s="346"/>
      <c r="AU5" s="337"/>
      <c r="AV5" s="336"/>
      <c r="AW5" s="336"/>
      <c r="AX5" s="560"/>
      <c r="AY5" s="336"/>
      <c r="AZ5" s="337"/>
    </row>
    <row r="6" spans="1:60" x14ac:dyDescent="0.2">
      <c r="B6" s="334"/>
      <c r="C6" s="335"/>
      <c r="D6" s="336"/>
      <c r="E6" s="337"/>
      <c r="F6" s="338">
        <f>'Drop-down codes'!B30</f>
        <v>1</v>
      </c>
      <c r="G6" s="339" t="str">
        <f>'Drop-down codes'!C30</f>
        <v>Endemic above treatment threshold</v>
      </c>
      <c r="H6" s="304"/>
      <c r="I6" s="340"/>
      <c r="J6" s="304"/>
      <c r="K6" s="58"/>
      <c r="L6" s="58"/>
      <c r="M6" s="58"/>
      <c r="N6" s="58"/>
      <c r="O6" s="58"/>
      <c r="P6" s="58"/>
      <c r="Q6" s="58"/>
      <c r="R6" s="58"/>
      <c r="S6" s="337"/>
      <c r="T6" s="58"/>
      <c r="U6" s="347"/>
      <c r="V6" s="58"/>
      <c r="W6" s="337"/>
      <c r="X6" s="58"/>
      <c r="Y6" s="58"/>
      <c r="Z6" s="58"/>
      <c r="AA6" s="341"/>
      <c r="AB6" s="342">
        <f>'Drop-down codes'!B98</f>
        <v>3</v>
      </c>
      <c r="AC6" s="343" t="str">
        <f>'Drop-down codes'!C98</f>
        <v>END in Asia</v>
      </c>
      <c r="AD6" s="344"/>
      <c r="AE6" s="330"/>
      <c r="AF6" s="345"/>
      <c r="AG6" s="319"/>
      <c r="AH6" s="304"/>
      <c r="AI6" s="304"/>
      <c r="AJ6" s="304"/>
      <c r="AK6" s="58"/>
      <c r="AL6" s="58"/>
      <c r="AO6" s="58"/>
      <c r="AP6" s="58"/>
      <c r="AQ6" s="58"/>
      <c r="AR6" s="58"/>
      <c r="AS6" s="58"/>
      <c r="AT6" s="346"/>
      <c r="AU6" s="337"/>
      <c r="AV6" s="336"/>
      <c r="AW6" s="336"/>
      <c r="AX6" s="560"/>
      <c r="AY6" s="336"/>
      <c r="AZ6" s="337"/>
    </row>
    <row r="7" spans="1:60" x14ac:dyDescent="0.2">
      <c r="B7" s="334"/>
      <c r="C7" s="335"/>
      <c r="D7" s="336"/>
      <c r="E7" s="337"/>
      <c r="F7" s="338">
        <f>'Drop-down codes'!B31</f>
        <v>100</v>
      </c>
      <c r="G7" s="339" t="str">
        <f>'Drop-down codes'!C31</f>
        <v>Achieved stopping MDA criteria</v>
      </c>
      <c r="H7" s="304"/>
      <c r="I7" s="340"/>
      <c r="J7" s="304"/>
      <c r="K7" s="58"/>
      <c r="L7" s="58"/>
      <c r="M7" s="58"/>
      <c r="N7" s="58"/>
      <c r="O7" s="58"/>
      <c r="P7" s="58"/>
      <c r="Q7" s="58"/>
      <c r="R7" s="58"/>
      <c r="S7" s="337"/>
      <c r="T7" s="58"/>
      <c r="U7" s="58"/>
      <c r="V7" s="58"/>
      <c r="W7" s="337"/>
      <c r="X7" s="58"/>
      <c r="Y7" s="58"/>
      <c r="Z7" s="58"/>
      <c r="AA7" s="341"/>
      <c r="AB7" s="342">
        <f>'Drop-down codes'!B99</f>
        <v>4</v>
      </c>
      <c r="AC7" s="343" t="str">
        <f>'Drop-down codes'!C99</f>
        <v>USAID-supported APOC</v>
      </c>
      <c r="AD7" s="344"/>
      <c r="AE7" s="330"/>
      <c r="AF7" s="345"/>
      <c r="AG7" s="319"/>
      <c r="AH7" s="304"/>
      <c r="AI7" s="304"/>
      <c r="AJ7" s="304"/>
      <c r="AK7" s="58"/>
      <c r="AL7" s="58"/>
      <c r="AM7" s="58"/>
      <c r="AN7" s="58"/>
      <c r="AO7" s="58"/>
      <c r="AP7" s="58"/>
      <c r="AQ7" s="58"/>
      <c r="AR7" s="58"/>
      <c r="AS7" s="58"/>
      <c r="AT7" s="346"/>
      <c r="AU7" s="337"/>
      <c r="AV7" s="336"/>
      <c r="AW7" s="336"/>
      <c r="AX7" s="560"/>
      <c r="AY7" s="336"/>
      <c r="AZ7" s="337"/>
    </row>
    <row r="8" spans="1:60" x14ac:dyDescent="0.2">
      <c r="B8" s="334"/>
      <c r="C8" s="335"/>
      <c r="D8" s="336"/>
      <c r="E8" s="337"/>
      <c r="F8" s="338" t="str">
        <f>'Drop-down codes'!B32</f>
        <v>Pending</v>
      </c>
      <c r="G8" s="339" t="str">
        <f>'Drop-down codes'!C32</f>
        <v>Awaiting TAS implementation/results</v>
      </c>
      <c r="H8" s="304"/>
      <c r="I8" s="340"/>
      <c r="J8" s="304"/>
      <c r="K8" s="58"/>
      <c r="L8" s="58"/>
      <c r="M8" s="58"/>
      <c r="N8" s="58"/>
      <c r="O8" s="58"/>
      <c r="P8" s="58"/>
      <c r="Q8" s="58"/>
      <c r="R8" s="58"/>
      <c r="S8" s="337"/>
      <c r="T8" s="58"/>
      <c r="U8" s="58"/>
      <c r="V8" s="58"/>
      <c r="W8" s="337"/>
      <c r="X8" s="58"/>
      <c r="Y8" s="58"/>
      <c r="Z8" s="58"/>
      <c r="AA8" s="304"/>
      <c r="AB8" s="348">
        <f>'Drop-down codes'!B100</f>
        <v>5</v>
      </c>
      <c r="AC8" s="343" t="str">
        <f>'Drop-down codes'!C100</f>
        <v>Other USAID funding</v>
      </c>
      <c r="AD8" s="344"/>
      <c r="AE8" s="330"/>
      <c r="AF8" s="345"/>
      <c r="AG8" s="319"/>
      <c r="AH8" s="304"/>
      <c r="AI8" s="304"/>
      <c r="AJ8" s="304"/>
      <c r="AK8" s="58"/>
      <c r="AL8" s="58"/>
      <c r="AM8" s="58"/>
      <c r="AN8" s="58"/>
      <c r="AO8" s="58"/>
      <c r="AP8" s="58"/>
      <c r="AQ8" s="58"/>
      <c r="AR8" s="58"/>
      <c r="AS8" s="58"/>
      <c r="AT8" s="346"/>
      <c r="AU8" s="337"/>
      <c r="AV8" s="336"/>
      <c r="AW8" s="336"/>
      <c r="AX8" s="560"/>
      <c r="AY8" s="336"/>
      <c r="AZ8" s="337"/>
    </row>
    <row r="9" spans="1:60" x14ac:dyDescent="0.2">
      <c r="B9" s="334"/>
      <c r="C9" s="335"/>
      <c r="D9" s="336"/>
      <c r="E9" s="337"/>
      <c r="F9" s="349"/>
      <c r="G9" s="350"/>
      <c r="H9" s="304"/>
      <c r="I9" s="340"/>
      <c r="J9" s="304"/>
      <c r="K9" s="58"/>
      <c r="L9" s="58"/>
      <c r="M9" s="58"/>
      <c r="N9" s="58"/>
      <c r="O9" s="58"/>
      <c r="P9" s="58"/>
      <c r="Q9" s="58"/>
      <c r="R9" s="58"/>
      <c r="S9" s="337"/>
      <c r="T9" s="58"/>
      <c r="U9" s="58"/>
      <c r="V9" s="58"/>
      <c r="W9" s="337"/>
      <c r="X9" s="58"/>
      <c r="Y9" s="58"/>
      <c r="Z9" s="58"/>
      <c r="AA9" s="304"/>
      <c r="AB9" s="348">
        <f>'Drop-down codes'!B101</f>
        <v>6</v>
      </c>
      <c r="AC9" s="343" t="str">
        <f>'Drop-down codes'!C101</f>
        <v>Funding through govt or other partners only</v>
      </c>
      <c r="AD9" s="344"/>
      <c r="AE9" s="330"/>
      <c r="AF9" s="345"/>
      <c r="AG9" s="319"/>
      <c r="AH9" s="304"/>
      <c r="AI9" s="304"/>
      <c r="AJ9" s="304"/>
      <c r="AK9" s="58"/>
      <c r="AL9" s="58"/>
      <c r="AM9" s="58"/>
      <c r="AN9" s="58"/>
      <c r="AO9" s="58"/>
      <c r="AP9" s="58"/>
      <c r="AQ9" s="58"/>
      <c r="AR9" s="58"/>
      <c r="AS9" s="58"/>
      <c r="AT9" s="346"/>
      <c r="AU9" s="337"/>
      <c r="AV9" s="336"/>
      <c r="AW9" s="336"/>
      <c r="AX9" s="560"/>
      <c r="AY9" s="336"/>
      <c r="AZ9" s="337"/>
    </row>
    <row r="10" spans="1:60" ht="8.25" customHeight="1" thickBot="1" x14ac:dyDescent="0.25">
      <c r="B10" s="305"/>
      <c r="C10" s="335"/>
      <c r="D10" s="336"/>
      <c r="E10" s="337"/>
      <c r="F10" s="351"/>
      <c r="G10" s="304"/>
      <c r="H10" s="304"/>
      <c r="I10" s="340"/>
      <c r="J10" s="304"/>
      <c r="K10" s="58"/>
      <c r="L10" s="58"/>
      <c r="M10" s="58"/>
      <c r="N10" s="58"/>
      <c r="O10" s="58"/>
      <c r="P10" s="58"/>
      <c r="Q10" s="58"/>
      <c r="R10" s="58"/>
      <c r="S10" s="337"/>
      <c r="T10" s="58"/>
      <c r="U10" s="58"/>
      <c r="V10" s="58"/>
      <c r="W10" s="337"/>
      <c r="X10" s="58"/>
      <c r="Y10" s="58"/>
      <c r="Z10" s="58"/>
      <c r="AA10" s="58"/>
      <c r="AB10" s="352"/>
      <c r="AC10" s="304"/>
      <c r="AD10" s="304"/>
      <c r="AE10" s="304"/>
      <c r="AF10" s="345"/>
      <c r="AG10" s="319"/>
      <c r="AH10" s="304"/>
      <c r="AI10" s="304"/>
      <c r="AJ10" s="304"/>
      <c r="AK10" s="58"/>
      <c r="AL10" s="58"/>
      <c r="AM10" s="58"/>
      <c r="AN10" s="58"/>
      <c r="AO10" s="58"/>
      <c r="AP10" s="58"/>
      <c r="AQ10" s="58"/>
      <c r="AR10" s="58"/>
      <c r="AS10" s="58"/>
      <c r="AT10" s="346"/>
      <c r="AU10" s="337"/>
      <c r="AV10" s="336"/>
      <c r="AW10" s="336"/>
      <c r="AX10" s="560"/>
      <c r="AY10" s="336"/>
      <c r="AZ10" s="337"/>
    </row>
    <row r="11" spans="1:60" s="353" customFormat="1" ht="20.100000000000001" customHeight="1" thickTop="1" thickBot="1" x14ac:dyDescent="0.3">
      <c r="A11" s="314"/>
      <c r="B11" s="581" t="s">
        <v>8</v>
      </c>
      <c r="C11" s="581"/>
      <c r="D11" s="581"/>
      <c r="E11" s="69"/>
      <c r="F11" s="577" t="s">
        <v>20</v>
      </c>
      <c r="G11" s="578"/>
      <c r="H11" s="578"/>
      <c r="I11" s="578"/>
      <c r="J11" s="578"/>
      <c r="K11" s="578"/>
      <c r="L11" s="578"/>
      <c r="M11" s="578"/>
      <c r="N11" s="578"/>
      <c r="O11" s="578"/>
      <c r="P11" s="579"/>
      <c r="Q11" s="263"/>
      <c r="R11" s="263"/>
      <c r="S11" s="69"/>
      <c r="T11" s="582" t="s">
        <v>22</v>
      </c>
      <c r="U11" s="583"/>
      <c r="V11" s="584"/>
      <c r="W11" s="69"/>
      <c r="X11" s="585" t="s">
        <v>24</v>
      </c>
      <c r="Y11" s="585"/>
      <c r="Z11" s="585"/>
      <c r="AA11" s="585"/>
      <c r="AB11" s="585"/>
      <c r="AC11" s="585"/>
      <c r="AD11" s="585"/>
      <c r="AE11" s="585"/>
      <c r="AF11" s="585"/>
      <c r="AG11" s="585"/>
      <c r="AH11" s="585"/>
      <c r="AI11" s="585"/>
      <c r="AJ11" s="585"/>
      <c r="AK11" s="585"/>
      <c r="AL11" s="585"/>
      <c r="AM11" s="585"/>
      <c r="AN11" s="585"/>
      <c r="AO11" s="585"/>
      <c r="AP11" s="585"/>
      <c r="AQ11" s="585"/>
      <c r="AR11" s="585"/>
      <c r="AS11" s="585"/>
      <c r="AT11" s="585"/>
      <c r="AU11" s="585"/>
      <c r="AV11" s="585"/>
      <c r="AW11" s="585"/>
      <c r="AX11" s="585"/>
      <c r="AY11" s="585"/>
      <c r="AZ11" s="69"/>
      <c r="BA11" s="129"/>
    </row>
    <row r="12" spans="1:60" s="355" customFormat="1" ht="65.099999999999994" customHeight="1" thickTop="1" thickBot="1" x14ac:dyDescent="0.3">
      <c r="A12" s="354"/>
      <c r="B12" s="160" t="s">
        <v>9</v>
      </c>
      <c r="C12" s="160" t="s">
        <v>10</v>
      </c>
      <c r="D12" s="160" t="s">
        <v>11</v>
      </c>
      <c r="E12" s="170"/>
      <c r="F12" s="167" t="s">
        <v>243</v>
      </c>
      <c r="G12" s="167" t="s">
        <v>125</v>
      </c>
      <c r="H12" s="167" t="s">
        <v>90</v>
      </c>
      <c r="I12" s="167" t="s">
        <v>91</v>
      </c>
      <c r="J12" s="167" t="s">
        <v>310</v>
      </c>
      <c r="K12" s="167" t="s">
        <v>311</v>
      </c>
      <c r="L12" s="167" t="s">
        <v>312</v>
      </c>
      <c r="M12" s="167" t="s">
        <v>480</v>
      </c>
      <c r="N12" s="167" t="s">
        <v>449</v>
      </c>
      <c r="O12" s="167" t="s">
        <v>491</v>
      </c>
      <c r="P12" s="167" t="s">
        <v>164</v>
      </c>
      <c r="Q12" s="167" t="s">
        <v>399</v>
      </c>
      <c r="R12" s="167" t="s">
        <v>400</v>
      </c>
      <c r="S12" s="170"/>
      <c r="T12" s="171" t="s">
        <v>244</v>
      </c>
      <c r="U12" s="171" t="s">
        <v>21</v>
      </c>
      <c r="V12" s="162" t="s">
        <v>207</v>
      </c>
      <c r="W12" s="170"/>
      <c r="X12" s="134" t="s">
        <v>26</v>
      </c>
      <c r="Y12" s="134" t="s">
        <v>245</v>
      </c>
      <c r="Z12" s="134" t="s">
        <v>246</v>
      </c>
      <c r="AA12" s="134" t="s">
        <v>247</v>
      </c>
      <c r="AB12" s="134" t="s">
        <v>248</v>
      </c>
      <c r="AC12" s="134" t="s">
        <v>287</v>
      </c>
      <c r="AD12" s="134" t="s">
        <v>383</v>
      </c>
      <c r="AE12" s="134" t="s">
        <v>488</v>
      </c>
      <c r="AF12" s="134" t="s">
        <v>489</v>
      </c>
      <c r="AG12" s="170"/>
      <c r="AH12" s="172" t="s">
        <v>277</v>
      </c>
      <c r="AI12" s="172" t="s">
        <v>72</v>
      </c>
      <c r="AJ12" s="172" t="s">
        <v>348</v>
      </c>
      <c r="AK12" s="172" t="s">
        <v>73</v>
      </c>
      <c r="AL12" s="172" t="s">
        <v>349</v>
      </c>
      <c r="AM12" s="172" t="s">
        <v>74</v>
      </c>
      <c r="AN12" s="172" t="s">
        <v>350</v>
      </c>
      <c r="AO12" s="172" t="s">
        <v>234</v>
      </c>
      <c r="AP12" s="172" t="s">
        <v>351</v>
      </c>
      <c r="AQ12" s="172" t="s">
        <v>76</v>
      </c>
      <c r="AR12" s="163" t="s">
        <v>249</v>
      </c>
      <c r="AS12" s="172" t="s">
        <v>250</v>
      </c>
      <c r="AT12" s="164" t="s">
        <v>180</v>
      </c>
      <c r="AU12" s="173"/>
      <c r="AV12" s="165" t="s">
        <v>457</v>
      </c>
      <c r="AW12" s="165" t="s">
        <v>458</v>
      </c>
      <c r="AX12" s="165" t="s">
        <v>459</v>
      </c>
      <c r="AY12" s="165" t="s">
        <v>460</v>
      </c>
      <c r="AZ12" s="173"/>
      <c r="BA12" s="130" t="s">
        <v>42</v>
      </c>
    </row>
    <row r="13" spans="1:60" s="356" customFormat="1" ht="30.75" customHeight="1" thickTop="1" thickBot="1" x14ac:dyDescent="0.3">
      <c r="A13" s="314"/>
      <c r="B13" s="179" t="str">
        <f>Demography!B15</f>
        <v>Example Region</v>
      </c>
      <c r="C13" s="179" t="str">
        <f>Demography!C15</f>
        <v>Example District</v>
      </c>
      <c r="D13" s="180">
        <f>Demography!D15</f>
        <v>839660</v>
      </c>
      <c r="E13" s="56"/>
      <c r="F13" s="190">
        <v>1</v>
      </c>
      <c r="G13" s="191">
        <v>10.199999999999999</v>
      </c>
      <c r="H13" s="192">
        <v>2007</v>
      </c>
      <c r="I13" s="191" t="s">
        <v>154</v>
      </c>
      <c r="J13" s="191" t="s">
        <v>313</v>
      </c>
      <c r="K13" s="191" t="s">
        <v>34</v>
      </c>
      <c r="L13" s="193">
        <v>2013</v>
      </c>
      <c r="M13" s="180">
        <v>839660</v>
      </c>
      <c r="N13" s="180">
        <v>839660</v>
      </c>
      <c r="O13" s="191" t="s">
        <v>220</v>
      </c>
      <c r="P13" s="190"/>
      <c r="Q13" s="180">
        <v>546</v>
      </c>
      <c r="R13" s="180">
        <v>25</v>
      </c>
      <c r="S13" s="56"/>
      <c r="T13" s="181">
        <v>2008</v>
      </c>
      <c r="U13" s="181">
        <v>3</v>
      </c>
      <c r="V13" s="181">
        <v>2</v>
      </c>
      <c r="W13" s="56"/>
      <c r="X13" s="182" t="s">
        <v>98</v>
      </c>
      <c r="Y13" s="182" t="s">
        <v>31</v>
      </c>
      <c r="Z13" s="183">
        <v>2013</v>
      </c>
      <c r="AA13" s="182" t="s">
        <v>32</v>
      </c>
      <c r="AB13" s="182">
        <v>2013</v>
      </c>
      <c r="AC13" s="177">
        <v>1</v>
      </c>
      <c r="AD13" s="177">
        <v>1</v>
      </c>
      <c r="AE13" s="196">
        <v>822867</v>
      </c>
      <c r="AF13" s="196">
        <v>822867</v>
      </c>
      <c r="AG13" s="56"/>
      <c r="AH13" s="177">
        <v>699437</v>
      </c>
      <c r="AI13" s="177">
        <v>699437</v>
      </c>
      <c r="AJ13" s="196">
        <v>49292</v>
      </c>
      <c r="AK13" s="196">
        <v>49292</v>
      </c>
      <c r="AL13" s="196">
        <v>195557</v>
      </c>
      <c r="AM13" s="196">
        <v>195557</v>
      </c>
      <c r="AN13" s="196">
        <v>363707</v>
      </c>
      <c r="AO13" s="196">
        <v>363707</v>
      </c>
      <c r="AP13" s="196">
        <v>335730</v>
      </c>
      <c r="AQ13" s="196">
        <v>335730</v>
      </c>
      <c r="AR13" s="182" t="s">
        <v>173</v>
      </c>
      <c r="AS13" s="177" t="s">
        <v>102</v>
      </c>
      <c r="AT13" s="177" t="s">
        <v>186</v>
      </c>
      <c r="AU13" s="56"/>
      <c r="AV13" s="198">
        <f>IF(AC13=0," ",AH13/AE13)</f>
        <v>0.85000006076316104</v>
      </c>
      <c r="AW13" s="198">
        <f>IF(AC13=0," ",AH13/M13)</f>
        <v>0.8330002620108139</v>
      </c>
      <c r="AX13" s="198">
        <f>IF(OR(AC13&gt;5, AC13&lt;1)," ",AI13/AF13)</f>
        <v>0.85000006076316104</v>
      </c>
      <c r="AY13" s="198">
        <f>IF(OR(AC13&gt;5,AC13&lt;1)," ",AI13/M13)</f>
        <v>0.8330002620108139</v>
      </c>
      <c r="AZ13" s="56"/>
      <c r="BA13" s="200" t="s">
        <v>187</v>
      </c>
    </row>
    <row r="14" spans="1:60" s="358" customFormat="1" ht="18" customHeight="1" thickTop="1" x14ac:dyDescent="0.2">
      <c r="A14" s="357"/>
      <c r="B14" s="184" t="s">
        <v>308</v>
      </c>
      <c r="C14" s="184" t="s">
        <v>71</v>
      </c>
      <c r="D14" s="189">
        <f>Demography!D16</f>
        <v>0</v>
      </c>
      <c r="E14" s="216"/>
      <c r="F14" s="187" t="s">
        <v>71</v>
      </c>
      <c r="G14" s="188" t="s">
        <v>71</v>
      </c>
      <c r="H14" s="189" t="s">
        <v>71</v>
      </c>
      <c r="I14" s="189" t="s">
        <v>71</v>
      </c>
      <c r="J14" s="189" t="s">
        <v>71</v>
      </c>
      <c r="K14" s="189" t="s">
        <v>71</v>
      </c>
      <c r="L14" s="187" t="s">
        <v>71</v>
      </c>
      <c r="M14" s="188">
        <f>SUM(M16:M1115)</f>
        <v>0</v>
      </c>
      <c r="N14" s="188">
        <f>SUM(N16:N1115)</f>
        <v>0</v>
      </c>
      <c r="O14" s="188">
        <f>SUM(O16:O1115)</f>
        <v>0</v>
      </c>
      <c r="P14" s="189" t="s">
        <v>71</v>
      </c>
      <c r="Q14" s="188">
        <f>SUM(Q16:Q1115)</f>
        <v>0</v>
      </c>
      <c r="R14" s="188">
        <f>SUM(R16:R1115)</f>
        <v>0</v>
      </c>
      <c r="S14" s="216"/>
      <c r="T14" s="194" t="s">
        <v>71</v>
      </c>
      <c r="U14" s="194" t="s">
        <v>71</v>
      </c>
      <c r="V14" s="194" t="s">
        <v>71</v>
      </c>
      <c r="W14" s="216"/>
      <c r="X14" s="194" t="s">
        <v>71</v>
      </c>
      <c r="Y14" s="194" t="s">
        <v>71</v>
      </c>
      <c r="Z14" s="194" t="s">
        <v>71</v>
      </c>
      <c r="AA14" s="194" t="s">
        <v>71</v>
      </c>
      <c r="AB14" s="194" t="s">
        <v>71</v>
      </c>
      <c r="AC14" s="194" t="s">
        <v>71</v>
      </c>
      <c r="AD14" s="194" t="s">
        <v>71</v>
      </c>
      <c r="AE14" s="197">
        <f>SUM(AE16:AE1115)</f>
        <v>0</v>
      </c>
      <c r="AF14" s="197">
        <f>SUM(AF16:AF1115)</f>
        <v>0</v>
      </c>
      <c r="AG14" s="216"/>
      <c r="AH14" s="197">
        <f t="shared" ref="AH14:AQ14" si="0">SUM(AH16:AH1115)</f>
        <v>0</v>
      </c>
      <c r="AI14" s="197">
        <f t="shared" si="0"/>
        <v>0</v>
      </c>
      <c r="AJ14" s="197">
        <f t="shared" si="0"/>
        <v>0</v>
      </c>
      <c r="AK14" s="197">
        <f t="shared" si="0"/>
        <v>0</v>
      </c>
      <c r="AL14" s="197">
        <f t="shared" si="0"/>
        <v>0</v>
      </c>
      <c r="AM14" s="197">
        <f t="shared" si="0"/>
        <v>0</v>
      </c>
      <c r="AN14" s="197">
        <f t="shared" si="0"/>
        <v>0</v>
      </c>
      <c r="AO14" s="197">
        <f t="shared" si="0"/>
        <v>0</v>
      </c>
      <c r="AP14" s="197">
        <f t="shared" si="0"/>
        <v>0</v>
      </c>
      <c r="AQ14" s="197">
        <f t="shared" si="0"/>
        <v>0</v>
      </c>
      <c r="AR14" s="194" t="s">
        <v>71</v>
      </c>
      <c r="AS14" s="194" t="s">
        <v>71</v>
      </c>
      <c r="AT14" s="194" t="s">
        <v>71</v>
      </c>
      <c r="AU14" s="216"/>
      <c r="AV14" s="199" t="str">
        <f>IF(AH14=0," ",(AH14/AE14))</f>
        <v xml:space="preserve"> </v>
      </c>
      <c r="AW14" s="199" t="str">
        <f>IF(ISERROR((AVERAGE(AW16:AW1115))),"",AVERAGE(AW16:AW1115))</f>
        <v/>
      </c>
      <c r="AX14" s="199" t="str">
        <f>IF(AF14=0," ",(AI14/AF14))</f>
        <v xml:space="preserve"> </v>
      </c>
      <c r="AY14" s="199" t="str">
        <f>IF(ISERROR((AVERAGE(AY16:AY1115))),"",AVERAGE(AY16:AY1115))</f>
        <v/>
      </c>
      <c r="AZ14" s="216"/>
      <c r="BA14" s="214"/>
    </row>
    <row r="15" spans="1:60" s="358" customFormat="1" ht="18" customHeight="1" thickBot="1" x14ac:dyDescent="0.25">
      <c r="A15" s="357"/>
      <c r="B15" s="178" t="s">
        <v>309</v>
      </c>
      <c r="C15" s="239">
        <f>Demography!C16</f>
        <v>0</v>
      </c>
      <c r="D15" s="195" t="s">
        <v>71</v>
      </c>
      <c r="E15" s="216"/>
      <c r="F15" s="185">
        <f t="shared" ref="F15:L15" si="1">COUNTA(F16:F1115)</f>
        <v>0</v>
      </c>
      <c r="G15" s="186">
        <f t="shared" si="1"/>
        <v>0</v>
      </c>
      <c r="H15" s="186">
        <f t="shared" si="1"/>
        <v>0</v>
      </c>
      <c r="I15" s="186">
        <f t="shared" si="1"/>
        <v>0</v>
      </c>
      <c r="J15" s="186">
        <f t="shared" si="1"/>
        <v>0</v>
      </c>
      <c r="K15" s="186">
        <f t="shared" si="1"/>
        <v>0</v>
      </c>
      <c r="L15" s="186">
        <f t="shared" si="1"/>
        <v>0</v>
      </c>
      <c r="M15" s="186">
        <f>COUNTIF(M16:M1115,"&gt;0")</f>
        <v>0</v>
      </c>
      <c r="N15" s="186">
        <f>COUNTIF(N16:N1115,"&gt;0")</f>
        <v>0</v>
      </c>
      <c r="O15" s="186">
        <f>COUNTIF(O16:O1115,"&gt;0")</f>
        <v>0</v>
      </c>
      <c r="P15" s="186">
        <f>COUNTA(P16:P1115)</f>
        <v>0</v>
      </c>
      <c r="Q15" s="186">
        <f>COUNTIF(Q16:Q1115,"&gt;0")</f>
        <v>0</v>
      </c>
      <c r="R15" s="186">
        <f>COUNTIF(R16:R1115,"&gt;0")</f>
        <v>0</v>
      </c>
      <c r="S15" s="216"/>
      <c r="T15" s="195">
        <f>COUNTA(T16:T1115)</f>
        <v>0</v>
      </c>
      <c r="U15" s="195">
        <f>COUNTA(U16:U1115)</f>
        <v>0</v>
      </c>
      <c r="V15" s="195">
        <f>COUNTA(V16:V1115)</f>
        <v>0</v>
      </c>
      <c r="W15" s="216"/>
      <c r="X15" s="195">
        <f>COUNTA(X16:X1115)</f>
        <v>0</v>
      </c>
      <c r="Y15" s="195">
        <f>COUNTA(Y16:Y1115)</f>
        <v>0</v>
      </c>
      <c r="Z15" s="195">
        <f>COUNTA(Z16:Z1115)</f>
        <v>0</v>
      </c>
      <c r="AA15" s="195">
        <f>COUNTA(AA16:AA1115)</f>
        <v>0</v>
      </c>
      <c r="AB15" s="195">
        <f>COUNTA(AB16:AB1115)</f>
        <v>0</v>
      </c>
      <c r="AC15" s="195">
        <f>COUNTIF(AC16:AC1115,"&gt;0")</f>
        <v>0</v>
      </c>
      <c r="AD15" s="195">
        <f>COUNTIF(AD16:AD1115,"&gt;0")</f>
        <v>0</v>
      </c>
      <c r="AE15" s="195">
        <f>COUNTIF(AE16:AE1115,"&gt;0")</f>
        <v>0</v>
      </c>
      <c r="AF15" s="195">
        <f>COUNTIF(AF16:AF1115,"&gt;0")</f>
        <v>0</v>
      </c>
      <c r="AG15" s="216"/>
      <c r="AH15" s="195">
        <f t="shared" ref="AH15:AQ15" si="2">COUNTIF(AH16:AH1115,"&gt;0")</f>
        <v>0</v>
      </c>
      <c r="AI15" s="195">
        <f t="shared" si="2"/>
        <v>0</v>
      </c>
      <c r="AJ15" s="195">
        <f t="shared" si="2"/>
        <v>0</v>
      </c>
      <c r="AK15" s="195">
        <f t="shared" si="2"/>
        <v>0</v>
      </c>
      <c r="AL15" s="195">
        <f t="shared" si="2"/>
        <v>0</v>
      </c>
      <c r="AM15" s="195">
        <f t="shared" si="2"/>
        <v>0</v>
      </c>
      <c r="AN15" s="195">
        <f t="shared" si="2"/>
        <v>0</v>
      </c>
      <c r="AO15" s="195">
        <f t="shared" si="2"/>
        <v>0</v>
      </c>
      <c r="AP15" s="195">
        <f t="shared" si="2"/>
        <v>0</v>
      </c>
      <c r="AQ15" s="195">
        <f t="shared" si="2"/>
        <v>0</v>
      </c>
      <c r="AR15" s="195">
        <f>COUNTIF(AR16:AR1115,"Yes")</f>
        <v>0</v>
      </c>
      <c r="AS15" s="195">
        <f>COUNTA(AS16:AS1115)</f>
        <v>0</v>
      </c>
      <c r="AT15" s="195">
        <f>COUNTA(AT16:AT1115)</f>
        <v>0</v>
      </c>
      <c r="AU15" s="216"/>
      <c r="AV15" s="195">
        <f>COUNTIF(AV16:AV1115,"&gt;0")</f>
        <v>0</v>
      </c>
      <c r="AW15" s="195">
        <f>COUNTIF(AW16:AW1115,"&gt;0")</f>
        <v>0</v>
      </c>
      <c r="AX15" s="195">
        <f>COUNTIF(AX16:AX1115,"&gt;0")</f>
        <v>0</v>
      </c>
      <c r="AY15" s="195">
        <f>COUNTIF(AY16:AY1115,"&gt;0")</f>
        <v>0</v>
      </c>
      <c r="AZ15" s="216"/>
      <c r="BA15" s="215"/>
    </row>
    <row r="16" spans="1:60" s="80" customFormat="1" ht="15" thickTop="1" x14ac:dyDescent="0.2">
      <c r="A16" s="314"/>
      <c r="B16" s="147">
        <f>Demography!B17</f>
        <v>0</v>
      </c>
      <c r="C16" s="147">
        <f>Demography!C17</f>
        <v>0</v>
      </c>
      <c r="D16" s="148">
        <f>Demography!D17</f>
        <v>0</v>
      </c>
      <c r="E16" s="81"/>
      <c r="F16" s="256"/>
      <c r="G16" s="149"/>
      <c r="H16" s="256"/>
      <c r="I16" s="240"/>
      <c r="J16" s="240"/>
      <c r="K16" s="240"/>
      <c r="L16" s="256"/>
      <c r="M16" s="260"/>
      <c r="N16" s="260"/>
      <c r="O16" s="260"/>
      <c r="P16" s="150"/>
      <c r="Q16" s="247"/>
      <c r="R16" s="247"/>
      <c r="S16" s="81"/>
      <c r="T16" s="256"/>
      <c r="U16" s="256"/>
      <c r="V16" s="256"/>
      <c r="W16" s="81"/>
      <c r="X16" s="240"/>
      <c r="Y16" s="240"/>
      <c r="Z16" s="256"/>
      <c r="AA16" s="240"/>
      <c r="AB16" s="256"/>
      <c r="AC16" s="256"/>
      <c r="AD16" s="256"/>
      <c r="AE16" s="261"/>
      <c r="AF16" s="261"/>
      <c r="AG16" s="82"/>
      <c r="AH16" s="261"/>
      <c r="AI16" s="261"/>
      <c r="AJ16" s="261"/>
      <c r="AK16" s="261"/>
      <c r="AL16" s="261"/>
      <c r="AM16" s="261"/>
      <c r="AN16" s="261"/>
      <c r="AO16" s="261"/>
      <c r="AP16" s="261"/>
      <c r="AQ16" s="261"/>
      <c r="AR16" s="245"/>
      <c r="AS16" s="245"/>
      <c r="AT16" s="151"/>
      <c r="AU16" s="81"/>
      <c r="AV16" s="561" t="str">
        <f>IF(AC16=0," ",AH16/AE16)</f>
        <v xml:space="preserve"> </v>
      </c>
      <c r="AW16" s="561" t="str">
        <f>IF(OR(AC16=0,M16=0)," ",AH16/M16)</f>
        <v xml:space="preserve"> </v>
      </c>
      <c r="AX16" s="561" t="str">
        <f>IF(OR(AC16&gt;5, AC16&lt;1)," ",AI16/AF16)</f>
        <v xml:space="preserve"> </v>
      </c>
      <c r="AY16" s="561" t="str">
        <f>IF(OR(AC16&gt;5,AC16&lt;1,M16=0)," ",AI16/M16)</f>
        <v xml:space="preserve"> </v>
      </c>
      <c r="AZ16" s="81"/>
      <c r="BA16" s="145"/>
      <c r="BF16" s="52"/>
      <c r="BG16" s="52"/>
      <c r="BH16" s="52"/>
    </row>
    <row r="17" spans="1:60" s="80" customFormat="1" ht="14.25" customHeight="1" x14ac:dyDescent="0.2">
      <c r="A17" s="314"/>
      <c r="B17" s="361">
        <f>Demography!B18</f>
        <v>0</v>
      </c>
      <c r="C17" s="361">
        <f>Demography!C18</f>
        <v>0</v>
      </c>
      <c r="D17" s="362">
        <f>Demography!D18</f>
        <v>0</v>
      </c>
      <c r="E17" s="81"/>
      <c r="F17" s="67"/>
      <c r="G17" s="65"/>
      <c r="H17" s="241"/>
      <c r="I17" s="242"/>
      <c r="J17" s="242"/>
      <c r="K17" s="242"/>
      <c r="L17" s="241"/>
      <c r="M17" s="262"/>
      <c r="N17" s="262"/>
      <c r="O17" s="262"/>
      <c r="P17" s="125"/>
      <c r="Q17" s="126"/>
      <c r="R17" s="126"/>
      <c r="S17" s="81"/>
      <c r="T17" s="67"/>
      <c r="U17" s="241"/>
      <c r="V17" s="127"/>
      <c r="W17" s="81"/>
      <c r="X17" s="128"/>
      <c r="Y17" s="242"/>
      <c r="Z17" s="241"/>
      <c r="AA17" s="242"/>
      <c r="AB17" s="241"/>
      <c r="AC17" s="241"/>
      <c r="AD17" s="241"/>
      <c r="AE17" s="243"/>
      <c r="AF17" s="243"/>
      <c r="AG17" s="82"/>
      <c r="AH17" s="243"/>
      <c r="AI17" s="243"/>
      <c r="AJ17" s="243"/>
      <c r="AK17" s="243"/>
      <c r="AL17" s="243"/>
      <c r="AM17" s="243"/>
      <c r="AN17" s="243"/>
      <c r="AO17" s="243"/>
      <c r="AP17" s="243"/>
      <c r="AQ17" s="243"/>
      <c r="AR17" s="246"/>
      <c r="AS17" s="246"/>
      <c r="AT17" s="244"/>
      <c r="AU17" s="81"/>
      <c r="AV17" s="562" t="str">
        <f>IF(AC17=0," ",AH17/AE17)</f>
        <v xml:space="preserve"> </v>
      </c>
      <c r="AW17" s="562" t="str">
        <f>IF(OR(AC17=0,M17=0)," ",AH17/M17)</f>
        <v xml:space="preserve"> </v>
      </c>
      <c r="AX17" s="562" t="str">
        <f>IF(OR(AC17&gt;5, AC17&lt;1)," ",AI17/AF17)</f>
        <v xml:space="preserve"> </v>
      </c>
      <c r="AY17" s="562" t="str">
        <f>IF(OR(AC17&gt;5,AC17&lt;1,M17=0)," ",AI17/M17)</f>
        <v xml:space="preserve"> </v>
      </c>
      <c r="AZ17" s="81"/>
      <c r="BA17" s="313"/>
      <c r="BF17" s="52"/>
      <c r="BG17" s="52"/>
      <c r="BH17" s="52"/>
    </row>
    <row r="18" spans="1:60" s="80" customFormat="1" x14ac:dyDescent="0.2">
      <c r="A18" s="314"/>
      <c r="B18" s="147">
        <f>Demography!B19</f>
        <v>0</v>
      </c>
      <c r="C18" s="147">
        <f>Demography!C19</f>
        <v>0</v>
      </c>
      <c r="D18" s="148">
        <f>Demography!D19</f>
        <v>0</v>
      </c>
      <c r="E18" s="81"/>
      <c r="F18" s="256"/>
      <c r="G18" s="149"/>
      <c r="H18" s="256"/>
      <c r="I18" s="240"/>
      <c r="J18" s="240"/>
      <c r="K18" s="240"/>
      <c r="L18" s="256"/>
      <c r="M18" s="260"/>
      <c r="N18" s="260"/>
      <c r="O18" s="260"/>
      <c r="P18" s="150"/>
      <c r="Q18" s="247"/>
      <c r="R18" s="247"/>
      <c r="S18" s="81"/>
      <c r="T18" s="256"/>
      <c r="U18" s="256"/>
      <c r="V18" s="256"/>
      <c r="W18" s="81"/>
      <c r="X18" s="240"/>
      <c r="Y18" s="240"/>
      <c r="Z18" s="256"/>
      <c r="AA18" s="240"/>
      <c r="AB18" s="256"/>
      <c r="AC18" s="256"/>
      <c r="AD18" s="256"/>
      <c r="AE18" s="261"/>
      <c r="AF18" s="261"/>
      <c r="AG18" s="82"/>
      <c r="AH18" s="261"/>
      <c r="AI18" s="261"/>
      <c r="AJ18" s="261"/>
      <c r="AK18" s="261"/>
      <c r="AL18" s="261"/>
      <c r="AM18" s="261"/>
      <c r="AN18" s="261"/>
      <c r="AO18" s="261"/>
      <c r="AP18" s="261"/>
      <c r="AQ18" s="261"/>
      <c r="AR18" s="245"/>
      <c r="AS18" s="245"/>
      <c r="AT18" s="151"/>
      <c r="AU18" s="81"/>
      <c r="AV18" s="561" t="str">
        <f t="shared" ref="AV18:AV81" si="3">IF(AC18=0," ",AH18/AE18)</f>
        <v xml:space="preserve"> </v>
      </c>
      <c r="AW18" s="561" t="str">
        <f>IF(OR(AC18=0,M18=0)," ",AH18/M18)</f>
        <v xml:space="preserve"> </v>
      </c>
      <c r="AX18" s="561" t="str">
        <f>IF(OR(AC18&gt;5, AC18&lt;1)," ",AI18/AF18)</f>
        <v xml:space="preserve"> </v>
      </c>
      <c r="AY18" s="561" t="str">
        <f>IF(OR(AC18&gt;5,AC18&lt;1,M18=0)," ",AI18/M18)</f>
        <v xml:space="preserve"> </v>
      </c>
      <c r="AZ18" s="81"/>
      <c r="BA18" s="145"/>
      <c r="BF18" s="52"/>
      <c r="BG18" s="52"/>
      <c r="BH18" s="52"/>
    </row>
    <row r="19" spans="1:60" s="80" customFormat="1" ht="14.25" customHeight="1" x14ac:dyDescent="0.2">
      <c r="A19" s="314"/>
      <c r="B19" s="361">
        <f>Demography!B20</f>
        <v>0</v>
      </c>
      <c r="C19" s="361">
        <f>Demography!C20</f>
        <v>0</v>
      </c>
      <c r="D19" s="362">
        <f>Demography!D20</f>
        <v>0</v>
      </c>
      <c r="E19" s="81"/>
      <c r="F19" s="67"/>
      <c r="G19" s="65"/>
      <c r="H19" s="241"/>
      <c r="I19" s="242"/>
      <c r="J19" s="242"/>
      <c r="K19" s="242"/>
      <c r="L19" s="241"/>
      <c r="M19" s="262"/>
      <c r="N19" s="262"/>
      <c r="O19" s="262"/>
      <c r="P19" s="125"/>
      <c r="Q19" s="126"/>
      <c r="R19" s="126"/>
      <c r="S19" s="81"/>
      <c r="T19" s="67"/>
      <c r="U19" s="241"/>
      <c r="V19" s="127"/>
      <c r="W19" s="81"/>
      <c r="X19" s="128"/>
      <c r="Y19" s="242"/>
      <c r="Z19" s="241"/>
      <c r="AA19" s="242"/>
      <c r="AB19" s="241"/>
      <c r="AC19" s="241"/>
      <c r="AD19" s="241"/>
      <c r="AE19" s="243"/>
      <c r="AF19" s="243"/>
      <c r="AG19" s="82"/>
      <c r="AH19" s="243"/>
      <c r="AI19" s="243"/>
      <c r="AJ19" s="243"/>
      <c r="AK19" s="243"/>
      <c r="AL19" s="243"/>
      <c r="AM19" s="243"/>
      <c r="AN19" s="243"/>
      <c r="AO19" s="243"/>
      <c r="AP19" s="243"/>
      <c r="AQ19" s="243"/>
      <c r="AR19" s="246"/>
      <c r="AS19" s="246"/>
      <c r="AT19" s="244"/>
      <c r="AU19" s="81"/>
      <c r="AV19" s="562" t="str">
        <f t="shared" si="3"/>
        <v xml:space="preserve"> </v>
      </c>
      <c r="AW19" s="562" t="str">
        <f t="shared" ref="AW19:AW82" si="4">IF(OR(AC19=0,M19=0)," ",AH19/M19)</f>
        <v xml:space="preserve"> </v>
      </c>
      <c r="AX19" s="562" t="str">
        <f t="shared" ref="AX19:AX82" si="5">IF(OR(AC19&gt;5, AC19&lt;1)," ",AI19/AF19)</f>
        <v xml:space="preserve"> </v>
      </c>
      <c r="AY19" s="562" t="str">
        <f t="shared" ref="AY19:AY82" si="6">IF(OR(AC19&gt;5,AC19&lt;1,M19=0)," ",AI19/M19)</f>
        <v xml:space="preserve"> </v>
      </c>
      <c r="AZ19" s="81"/>
      <c r="BA19" s="313"/>
      <c r="BF19" s="52"/>
      <c r="BG19" s="52"/>
      <c r="BH19" s="52"/>
    </row>
    <row r="20" spans="1:60" s="80" customFormat="1" x14ac:dyDescent="0.2">
      <c r="A20" s="314"/>
      <c r="B20" s="147">
        <f>Demography!B21</f>
        <v>0</v>
      </c>
      <c r="C20" s="147">
        <f>Demography!C21</f>
        <v>0</v>
      </c>
      <c r="D20" s="148">
        <f>Demography!D21</f>
        <v>0</v>
      </c>
      <c r="E20" s="81"/>
      <c r="F20" s="256"/>
      <c r="G20" s="149"/>
      <c r="H20" s="256"/>
      <c r="I20" s="240"/>
      <c r="J20" s="240"/>
      <c r="K20" s="240"/>
      <c r="L20" s="256"/>
      <c r="M20" s="260"/>
      <c r="N20" s="260"/>
      <c r="O20" s="260"/>
      <c r="P20" s="150"/>
      <c r="Q20" s="247"/>
      <c r="R20" s="247"/>
      <c r="S20" s="81"/>
      <c r="T20" s="256"/>
      <c r="U20" s="256"/>
      <c r="V20" s="256"/>
      <c r="W20" s="81"/>
      <c r="X20" s="240"/>
      <c r="Y20" s="240"/>
      <c r="Z20" s="256"/>
      <c r="AA20" s="240"/>
      <c r="AB20" s="256"/>
      <c r="AC20" s="256"/>
      <c r="AD20" s="256"/>
      <c r="AE20" s="261"/>
      <c r="AF20" s="261"/>
      <c r="AG20" s="82"/>
      <c r="AH20" s="261"/>
      <c r="AI20" s="261"/>
      <c r="AJ20" s="261"/>
      <c r="AK20" s="261"/>
      <c r="AL20" s="261"/>
      <c r="AM20" s="261"/>
      <c r="AN20" s="261"/>
      <c r="AO20" s="261"/>
      <c r="AP20" s="261"/>
      <c r="AQ20" s="261"/>
      <c r="AR20" s="245"/>
      <c r="AS20" s="245"/>
      <c r="AT20" s="151"/>
      <c r="AU20" s="81"/>
      <c r="AV20" s="561" t="str">
        <f t="shared" si="3"/>
        <v xml:space="preserve"> </v>
      </c>
      <c r="AW20" s="561" t="str">
        <f t="shared" si="4"/>
        <v xml:space="preserve"> </v>
      </c>
      <c r="AX20" s="561" t="str">
        <f t="shared" si="5"/>
        <v xml:space="preserve"> </v>
      </c>
      <c r="AY20" s="561" t="str">
        <f t="shared" si="6"/>
        <v xml:space="preserve"> </v>
      </c>
      <c r="AZ20" s="81"/>
      <c r="BA20" s="145"/>
      <c r="BF20" s="52"/>
      <c r="BG20" s="52"/>
      <c r="BH20" s="52"/>
    </row>
    <row r="21" spans="1:60" s="80" customFormat="1" ht="14.25" customHeight="1" x14ac:dyDescent="0.2">
      <c r="A21" s="314"/>
      <c r="B21" s="361">
        <f>Demography!B22</f>
        <v>0</v>
      </c>
      <c r="C21" s="361">
        <f>Demography!C22</f>
        <v>0</v>
      </c>
      <c r="D21" s="362">
        <f>Demography!D22</f>
        <v>0</v>
      </c>
      <c r="E21" s="81"/>
      <c r="F21" s="67"/>
      <c r="G21" s="65"/>
      <c r="H21" s="241"/>
      <c r="I21" s="242"/>
      <c r="J21" s="242"/>
      <c r="K21" s="242"/>
      <c r="L21" s="241"/>
      <c r="M21" s="262"/>
      <c r="N21" s="262"/>
      <c r="O21" s="262"/>
      <c r="P21" s="125"/>
      <c r="Q21" s="126"/>
      <c r="R21" s="126"/>
      <c r="S21" s="81"/>
      <c r="T21" s="67"/>
      <c r="U21" s="241"/>
      <c r="V21" s="127"/>
      <c r="W21" s="81"/>
      <c r="X21" s="128"/>
      <c r="Y21" s="242"/>
      <c r="Z21" s="241"/>
      <c r="AA21" s="242"/>
      <c r="AB21" s="241"/>
      <c r="AC21" s="241"/>
      <c r="AD21" s="241"/>
      <c r="AE21" s="243"/>
      <c r="AF21" s="243"/>
      <c r="AG21" s="82"/>
      <c r="AH21" s="243"/>
      <c r="AI21" s="243"/>
      <c r="AJ21" s="243"/>
      <c r="AK21" s="243"/>
      <c r="AL21" s="243"/>
      <c r="AM21" s="243"/>
      <c r="AN21" s="243"/>
      <c r="AO21" s="243"/>
      <c r="AP21" s="243"/>
      <c r="AQ21" s="243"/>
      <c r="AR21" s="246"/>
      <c r="AS21" s="246"/>
      <c r="AT21" s="244"/>
      <c r="AU21" s="81"/>
      <c r="AV21" s="562" t="str">
        <f t="shared" si="3"/>
        <v xml:space="preserve"> </v>
      </c>
      <c r="AW21" s="562" t="str">
        <f t="shared" si="4"/>
        <v xml:space="preserve"> </v>
      </c>
      <c r="AX21" s="562" t="str">
        <f t="shared" si="5"/>
        <v xml:space="preserve"> </v>
      </c>
      <c r="AY21" s="562" t="str">
        <f t="shared" si="6"/>
        <v xml:space="preserve"> </v>
      </c>
      <c r="AZ21" s="81"/>
      <c r="BA21" s="313"/>
      <c r="BF21" s="52"/>
      <c r="BG21" s="52"/>
      <c r="BH21" s="52"/>
    </row>
    <row r="22" spans="1:60" s="80" customFormat="1" x14ac:dyDescent="0.2">
      <c r="A22" s="314"/>
      <c r="B22" s="147">
        <f>Demography!B23</f>
        <v>0</v>
      </c>
      <c r="C22" s="147">
        <f>Demography!C23</f>
        <v>0</v>
      </c>
      <c r="D22" s="148">
        <f>Demography!D23</f>
        <v>0</v>
      </c>
      <c r="E22" s="81"/>
      <c r="F22" s="256"/>
      <c r="G22" s="149"/>
      <c r="H22" s="256"/>
      <c r="I22" s="240"/>
      <c r="J22" s="240"/>
      <c r="K22" s="240"/>
      <c r="L22" s="256"/>
      <c r="M22" s="260"/>
      <c r="N22" s="260"/>
      <c r="O22" s="260"/>
      <c r="P22" s="150"/>
      <c r="Q22" s="247"/>
      <c r="R22" s="247"/>
      <c r="S22" s="81"/>
      <c r="T22" s="256"/>
      <c r="U22" s="256"/>
      <c r="V22" s="256"/>
      <c r="W22" s="81"/>
      <c r="X22" s="240"/>
      <c r="Y22" s="240"/>
      <c r="Z22" s="256"/>
      <c r="AA22" s="240"/>
      <c r="AB22" s="256"/>
      <c r="AC22" s="256"/>
      <c r="AD22" s="256"/>
      <c r="AE22" s="261"/>
      <c r="AF22" s="261"/>
      <c r="AG22" s="82"/>
      <c r="AH22" s="261"/>
      <c r="AI22" s="261"/>
      <c r="AJ22" s="261"/>
      <c r="AK22" s="261"/>
      <c r="AL22" s="261"/>
      <c r="AM22" s="261"/>
      <c r="AN22" s="261"/>
      <c r="AO22" s="261"/>
      <c r="AP22" s="261"/>
      <c r="AQ22" s="261"/>
      <c r="AR22" s="245"/>
      <c r="AS22" s="245"/>
      <c r="AT22" s="151"/>
      <c r="AU22" s="81"/>
      <c r="AV22" s="561" t="str">
        <f t="shared" si="3"/>
        <v xml:space="preserve"> </v>
      </c>
      <c r="AW22" s="561" t="str">
        <f t="shared" si="4"/>
        <v xml:space="preserve"> </v>
      </c>
      <c r="AX22" s="561" t="str">
        <f t="shared" si="5"/>
        <v xml:space="preserve"> </v>
      </c>
      <c r="AY22" s="561" t="str">
        <f t="shared" si="6"/>
        <v xml:space="preserve"> </v>
      </c>
      <c r="AZ22" s="81"/>
      <c r="BA22" s="145"/>
      <c r="BF22" s="52"/>
      <c r="BG22" s="52"/>
      <c r="BH22" s="52"/>
    </row>
    <row r="23" spans="1:60" s="80" customFormat="1" ht="14.25" customHeight="1" x14ac:dyDescent="0.2">
      <c r="A23" s="314"/>
      <c r="B23" s="361">
        <f>Demography!B24</f>
        <v>0</v>
      </c>
      <c r="C23" s="361">
        <f>Demography!C24</f>
        <v>0</v>
      </c>
      <c r="D23" s="362">
        <f>Demography!D24</f>
        <v>0</v>
      </c>
      <c r="E23" s="81"/>
      <c r="F23" s="67"/>
      <c r="G23" s="65"/>
      <c r="H23" s="241"/>
      <c r="I23" s="242"/>
      <c r="J23" s="242"/>
      <c r="K23" s="242"/>
      <c r="L23" s="241"/>
      <c r="M23" s="262"/>
      <c r="N23" s="262"/>
      <c r="O23" s="262"/>
      <c r="P23" s="125"/>
      <c r="Q23" s="126"/>
      <c r="R23" s="126"/>
      <c r="S23" s="81"/>
      <c r="T23" s="67"/>
      <c r="U23" s="241"/>
      <c r="V23" s="127"/>
      <c r="W23" s="81"/>
      <c r="X23" s="128"/>
      <c r="Y23" s="242"/>
      <c r="Z23" s="241"/>
      <c r="AA23" s="242"/>
      <c r="AB23" s="241"/>
      <c r="AC23" s="241"/>
      <c r="AD23" s="241"/>
      <c r="AE23" s="243"/>
      <c r="AF23" s="243"/>
      <c r="AG23" s="82"/>
      <c r="AH23" s="243"/>
      <c r="AI23" s="243"/>
      <c r="AJ23" s="243"/>
      <c r="AK23" s="243"/>
      <c r="AL23" s="243"/>
      <c r="AM23" s="243"/>
      <c r="AN23" s="243"/>
      <c r="AO23" s="243"/>
      <c r="AP23" s="243"/>
      <c r="AQ23" s="243"/>
      <c r="AR23" s="246"/>
      <c r="AS23" s="246"/>
      <c r="AT23" s="244"/>
      <c r="AU23" s="81"/>
      <c r="AV23" s="562" t="str">
        <f t="shared" si="3"/>
        <v xml:space="preserve"> </v>
      </c>
      <c r="AW23" s="562" t="str">
        <f t="shared" si="4"/>
        <v xml:space="preserve"> </v>
      </c>
      <c r="AX23" s="562" t="str">
        <f t="shared" si="5"/>
        <v xml:space="preserve"> </v>
      </c>
      <c r="AY23" s="562" t="str">
        <f t="shared" si="6"/>
        <v xml:space="preserve"> </v>
      </c>
      <c r="AZ23" s="81"/>
      <c r="BA23" s="313"/>
      <c r="BF23" s="52"/>
      <c r="BG23" s="52"/>
      <c r="BH23" s="52"/>
    </row>
    <row r="24" spans="1:60" s="80" customFormat="1" x14ac:dyDescent="0.2">
      <c r="A24" s="314"/>
      <c r="B24" s="147">
        <f>Demography!B25</f>
        <v>0</v>
      </c>
      <c r="C24" s="147">
        <f>Demography!C25</f>
        <v>0</v>
      </c>
      <c r="D24" s="148">
        <f>Demography!D25</f>
        <v>0</v>
      </c>
      <c r="E24" s="81"/>
      <c r="F24" s="256"/>
      <c r="G24" s="149"/>
      <c r="H24" s="256"/>
      <c r="I24" s="240"/>
      <c r="J24" s="240"/>
      <c r="K24" s="240"/>
      <c r="L24" s="256"/>
      <c r="M24" s="260"/>
      <c r="N24" s="260"/>
      <c r="O24" s="260"/>
      <c r="P24" s="150"/>
      <c r="Q24" s="247"/>
      <c r="R24" s="247"/>
      <c r="S24" s="81"/>
      <c r="T24" s="256"/>
      <c r="U24" s="256"/>
      <c r="V24" s="256"/>
      <c r="W24" s="81"/>
      <c r="X24" s="240"/>
      <c r="Y24" s="240"/>
      <c r="Z24" s="256"/>
      <c r="AA24" s="240"/>
      <c r="AB24" s="256"/>
      <c r="AC24" s="256"/>
      <c r="AD24" s="256"/>
      <c r="AE24" s="261"/>
      <c r="AF24" s="261"/>
      <c r="AG24" s="82"/>
      <c r="AH24" s="261"/>
      <c r="AI24" s="261"/>
      <c r="AJ24" s="261"/>
      <c r="AK24" s="261"/>
      <c r="AL24" s="261"/>
      <c r="AM24" s="261"/>
      <c r="AN24" s="261"/>
      <c r="AO24" s="261"/>
      <c r="AP24" s="261"/>
      <c r="AQ24" s="261"/>
      <c r="AR24" s="245"/>
      <c r="AS24" s="245"/>
      <c r="AT24" s="151"/>
      <c r="AU24" s="81"/>
      <c r="AV24" s="561" t="str">
        <f t="shared" si="3"/>
        <v xml:space="preserve"> </v>
      </c>
      <c r="AW24" s="561" t="str">
        <f t="shared" si="4"/>
        <v xml:space="preserve"> </v>
      </c>
      <c r="AX24" s="561" t="str">
        <f t="shared" si="5"/>
        <v xml:space="preserve"> </v>
      </c>
      <c r="AY24" s="561" t="str">
        <f t="shared" si="6"/>
        <v xml:space="preserve"> </v>
      </c>
      <c r="AZ24" s="81"/>
      <c r="BA24" s="145"/>
      <c r="BF24" s="52"/>
      <c r="BG24" s="52"/>
      <c r="BH24" s="52"/>
    </row>
    <row r="25" spans="1:60" s="80" customFormat="1" ht="14.25" customHeight="1" x14ac:dyDescent="0.2">
      <c r="A25" s="314"/>
      <c r="B25" s="361">
        <f>Demography!B26</f>
        <v>0</v>
      </c>
      <c r="C25" s="361">
        <f>Demography!C26</f>
        <v>0</v>
      </c>
      <c r="D25" s="362">
        <f>Demography!D26</f>
        <v>0</v>
      </c>
      <c r="E25" s="81"/>
      <c r="F25" s="67"/>
      <c r="G25" s="65"/>
      <c r="H25" s="241"/>
      <c r="I25" s="242"/>
      <c r="J25" s="242"/>
      <c r="K25" s="242"/>
      <c r="L25" s="241"/>
      <c r="M25" s="262"/>
      <c r="N25" s="262"/>
      <c r="O25" s="262"/>
      <c r="P25" s="125"/>
      <c r="Q25" s="126"/>
      <c r="R25" s="126"/>
      <c r="S25" s="81"/>
      <c r="T25" s="67"/>
      <c r="U25" s="241"/>
      <c r="V25" s="127"/>
      <c r="W25" s="81"/>
      <c r="X25" s="128"/>
      <c r="Y25" s="242"/>
      <c r="Z25" s="241"/>
      <c r="AA25" s="242"/>
      <c r="AB25" s="241"/>
      <c r="AC25" s="241"/>
      <c r="AD25" s="241"/>
      <c r="AE25" s="243"/>
      <c r="AF25" s="243"/>
      <c r="AG25" s="82"/>
      <c r="AH25" s="243"/>
      <c r="AI25" s="243"/>
      <c r="AJ25" s="243"/>
      <c r="AK25" s="243"/>
      <c r="AL25" s="243"/>
      <c r="AM25" s="243"/>
      <c r="AN25" s="243"/>
      <c r="AO25" s="243"/>
      <c r="AP25" s="243"/>
      <c r="AQ25" s="243"/>
      <c r="AR25" s="246"/>
      <c r="AS25" s="246"/>
      <c r="AT25" s="244"/>
      <c r="AU25" s="81"/>
      <c r="AV25" s="562" t="str">
        <f t="shared" si="3"/>
        <v xml:space="preserve"> </v>
      </c>
      <c r="AW25" s="562" t="str">
        <f t="shared" si="4"/>
        <v xml:space="preserve"> </v>
      </c>
      <c r="AX25" s="562" t="str">
        <f t="shared" si="5"/>
        <v xml:space="preserve"> </v>
      </c>
      <c r="AY25" s="562" t="str">
        <f t="shared" si="6"/>
        <v xml:space="preserve"> </v>
      </c>
      <c r="AZ25" s="81"/>
      <c r="BA25" s="313"/>
      <c r="BF25" s="52"/>
      <c r="BG25" s="52"/>
      <c r="BH25" s="52"/>
    </row>
    <row r="26" spans="1:60" s="80" customFormat="1" x14ac:dyDescent="0.2">
      <c r="A26" s="314"/>
      <c r="B26" s="147">
        <f>Demography!B27</f>
        <v>0</v>
      </c>
      <c r="C26" s="147">
        <f>Demography!C27</f>
        <v>0</v>
      </c>
      <c r="D26" s="148">
        <f>Demography!D27</f>
        <v>0</v>
      </c>
      <c r="E26" s="81"/>
      <c r="F26" s="256"/>
      <c r="G26" s="149"/>
      <c r="H26" s="256"/>
      <c r="I26" s="240"/>
      <c r="J26" s="240"/>
      <c r="K26" s="240"/>
      <c r="L26" s="256"/>
      <c r="M26" s="260"/>
      <c r="N26" s="260"/>
      <c r="O26" s="260"/>
      <c r="P26" s="150"/>
      <c r="Q26" s="247"/>
      <c r="R26" s="247"/>
      <c r="S26" s="81"/>
      <c r="T26" s="256"/>
      <c r="U26" s="256"/>
      <c r="V26" s="256"/>
      <c r="W26" s="81"/>
      <c r="X26" s="240"/>
      <c r="Y26" s="240"/>
      <c r="Z26" s="256"/>
      <c r="AA26" s="240"/>
      <c r="AB26" s="256"/>
      <c r="AC26" s="256"/>
      <c r="AD26" s="256"/>
      <c r="AE26" s="261"/>
      <c r="AF26" s="261"/>
      <c r="AG26" s="82"/>
      <c r="AH26" s="261"/>
      <c r="AI26" s="261"/>
      <c r="AJ26" s="261"/>
      <c r="AK26" s="261"/>
      <c r="AL26" s="261"/>
      <c r="AM26" s="261"/>
      <c r="AN26" s="261"/>
      <c r="AO26" s="261"/>
      <c r="AP26" s="261"/>
      <c r="AQ26" s="261"/>
      <c r="AR26" s="245"/>
      <c r="AS26" s="245"/>
      <c r="AT26" s="151"/>
      <c r="AU26" s="81"/>
      <c r="AV26" s="561" t="str">
        <f t="shared" si="3"/>
        <v xml:space="preserve"> </v>
      </c>
      <c r="AW26" s="561" t="str">
        <f t="shared" si="4"/>
        <v xml:space="preserve"> </v>
      </c>
      <c r="AX26" s="561" t="str">
        <f t="shared" si="5"/>
        <v xml:space="preserve"> </v>
      </c>
      <c r="AY26" s="561" t="str">
        <f t="shared" si="6"/>
        <v xml:space="preserve"> </v>
      </c>
      <c r="AZ26" s="81"/>
      <c r="BA26" s="145"/>
      <c r="BF26" s="52"/>
      <c r="BG26" s="52"/>
      <c r="BH26" s="52"/>
    </row>
    <row r="27" spans="1:60" s="80" customFormat="1" ht="14.25" customHeight="1" x14ac:dyDescent="0.2">
      <c r="A27" s="314"/>
      <c r="B27" s="361">
        <f>Demography!B28</f>
        <v>0</v>
      </c>
      <c r="C27" s="361">
        <f>Demography!C28</f>
        <v>0</v>
      </c>
      <c r="D27" s="362">
        <f>Demography!D28</f>
        <v>0</v>
      </c>
      <c r="E27" s="81"/>
      <c r="F27" s="67"/>
      <c r="G27" s="65"/>
      <c r="H27" s="241"/>
      <c r="I27" s="242"/>
      <c r="J27" s="242"/>
      <c r="K27" s="242"/>
      <c r="L27" s="241"/>
      <c r="M27" s="262"/>
      <c r="N27" s="262"/>
      <c r="O27" s="262"/>
      <c r="P27" s="125"/>
      <c r="Q27" s="126"/>
      <c r="R27" s="126"/>
      <c r="S27" s="81"/>
      <c r="T27" s="67"/>
      <c r="U27" s="241"/>
      <c r="V27" s="127"/>
      <c r="W27" s="81"/>
      <c r="X27" s="128"/>
      <c r="Y27" s="242"/>
      <c r="Z27" s="241"/>
      <c r="AA27" s="242"/>
      <c r="AB27" s="241"/>
      <c r="AC27" s="241"/>
      <c r="AD27" s="241"/>
      <c r="AE27" s="243"/>
      <c r="AF27" s="243"/>
      <c r="AG27" s="82"/>
      <c r="AH27" s="243"/>
      <c r="AI27" s="243"/>
      <c r="AJ27" s="243"/>
      <c r="AK27" s="243"/>
      <c r="AL27" s="243"/>
      <c r="AM27" s="243"/>
      <c r="AN27" s="243"/>
      <c r="AO27" s="243"/>
      <c r="AP27" s="243"/>
      <c r="AQ27" s="243"/>
      <c r="AR27" s="246"/>
      <c r="AS27" s="246"/>
      <c r="AT27" s="244"/>
      <c r="AU27" s="81"/>
      <c r="AV27" s="562" t="str">
        <f t="shared" si="3"/>
        <v xml:space="preserve"> </v>
      </c>
      <c r="AW27" s="562" t="str">
        <f t="shared" si="4"/>
        <v xml:space="preserve"> </v>
      </c>
      <c r="AX27" s="562" t="str">
        <f t="shared" si="5"/>
        <v xml:space="preserve"> </v>
      </c>
      <c r="AY27" s="562" t="str">
        <f t="shared" si="6"/>
        <v xml:space="preserve"> </v>
      </c>
      <c r="AZ27" s="81"/>
      <c r="BA27" s="313"/>
      <c r="BF27" s="52"/>
      <c r="BG27" s="52"/>
      <c r="BH27" s="52"/>
    </row>
    <row r="28" spans="1:60" s="80" customFormat="1" x14ac:dyDescent="0.2">
      <c r="A28" s="314"/>
      <c r="B28" s="147">
        <f>Demography!B29</f>
        <v>0</v>
      </c>
      <c r="C28" s="147">
        <f>Demography!C29</f>
        <v>0</v>
      </c>
      <c r="D28" s="148">
        <f>Demography!D29</f>
        <v>0</v>
      </c>
      <c r="E28" s="81"/>
      <c r="F28" s="256"/>
      <c r="G28" s="149"/>
      <c r="H28" s="256"/>
      <c r="I28" s="240"/>
      <c r="J28" s="240"/>
      <c r="K28" s="240"/>
      <c r="L28" s="256"/>
      <c r="M28" s="260"/>
      <c r="N28" s="260"/>
      <c r="O28" s="260"/>
      <c r="P28" s="150"/>
      <c r="Q28" s="247"/>
      <c r="R28" s="247"/>
      <c r="S28" s="81"/>
      <c r="T28" s="256"/>
      <c r="U28" s="256"/>
      <c r="V28" s="256"/>
      <c r="W28" s="81"/>
      <c r="X28" s="240"/>
      <c r="Y28" s="240"/>
      <c r="Z28" s="256"/>
      <c r="AA28" s="240"/>
      <c r="AB28" s="256"/>
      <c r="AC28" s="256"/>
      <c r="AD28" s="256"/>
      <c r="AE28" s="261"/>
      <c r="AF28" s="261"/>
      <c r="AG28" s="82"/>
      <c r="AH28" s="261"/>
      <c r="AI28" s="261"/>
      <c r="AJ28" s="261"/>
      <c r="AK28" s="261"/>
      <c r="AL28" s="261"/>
      <c r="AM28" s="261"/>
      <c r="AN28" s="261"/>
      <c r="AO28" s="261"/>
      <c r="AP28" s="261"/>
      <c r="AQ28" s="261"/>
      <c r="AR28" s="245"/>
      <c r="AS28" s="245"/>
      <c r="AT28" s="151"/>
      <c r="AU28" s="81"/>
      <c r="AV28" s="561" t="str">
        <f t="shared" si="3"/>
        <v xml:space="preserve"> </v>
      </c>
      <c r="AW28" s="561" t="str">
        <f t="shared" si="4"/>
        <v xml:space="preserve"> </v>
      </c>
      <c r="AX28" s="561" t="str">
        <f t="shared" si="5"/>
        <v xml:space="preserve"> </v>
      </c>
      <c r="AY28" s="561" t="str">
        <f t="shared" si="6"/>
        <v xml:space="preserve"> </v>
      </c>
      <c r="AZ28" s="81"/>
      <c r="BA28" s="145"/>
      <c r="BF28" s="52"/>
      <c r="BG28" s="52"/>
      <c r="BH28" s="52"/>
    </row>
    <row r="29" spans="1:60" s="80" customFormat="1" ht="14.25" customHeight="1" x14ac:dyDescent="0.2">
      <c r="A29" s="314"/>
      <c r="B29" s="361">
        <f>Demography!B30</f>
        <v>0</v>
      </c>
      <c r="C29" s="361">
        <f>Demography!C30</f>
        <v>0</v>
      </c>
      <c r="D29" s="362">
        <f>Demography!D30</f>
        <v>0</v>
      </c>
      <c r="E29" s="81"/>
      <c r="F29" s="67"/>
      <c r="G29" s="65"/>
      <c r="H29" s="241"/>
      <c r="I29" s="242"/>
      <c r="J29" s="242"/>
      <c r="K29" s="242"/>
      <c r="L29" s="241"/>
      <c r="M29" s="262"/>
      <c r="N29" s="262"/>
      <c r="O29" s="262"/>
      <c r="P29" s="125"/>
      <c r="Q29" s="126"/>
      <c r="R29" s="126"/>
      <c r="S29" s="81"/>
      <c r="T29" s="67"/>
      <c r="U29" s="241"/>
      <c r="V29" s="127"/>
      <c r="W29" s="81"/>
      <c r="X29" s="128"/>
      <c r="Y29" s="242"/>
      <c r="Z29" s="241"/>
      <c r="AA29" s="242"/>
      <c r="AB29" s="241"/>
      <c r="AC29" s="241"/>
      <c r="AD29" s="241"/>
      <c r="AE29" s="243"/>
      <c r="AF29" s="243"/>
      <c r="AG29" s="82"/>
      <c r="AH29" s="243"/>
      <c r="AI29" s="243"/>
      <c r="AJ29" s="243"/>
      <c r="AK29" s="243"/>
      <c r="AL29" s="243"/>
      <c r="AM29" s="243"/>
      <c r="AN29" s="243"/>
      <c r="AO29" s="243"/>
      <c r="AP29" s="243"/>
      <c r="AQ29" s="243"/>
      <c r="AR29" s="246"/>
      <c r="AS29" s="246"/>
      <c r="AT29" s="244"/>
      <c r="AU29" s="81"/>
      <c r="AV29" s="562" t="str">
        <f t="shared" si="3"/>
        <v xml:space="preserve"> </v>
      </c>
      <c r="AW29" s="562" t="str">
        <f t="shared" si="4"/>
        <v xml:space="preserve"> </v>
      </c>
      <c r="AX29" s="562" t="str">
        <f t="shared" si="5"/>
        <v xml:space="preserve"> </v>
      </c>
      <c r="AY29" s="562" t="str">
        <f t="shared" si="6"/>
        <v xml:space="preserve"> </v>
      </c>
      <c r="AZ29" s="81"/>
      <c r="BA29" s="313"/>
      <c r="BF29" s="52"/>
      <c r="BG29" s="52"/>
      <c r="BH29" s="52"/>
    </row>
    <row r="30" spans="1:60" s="80" customFormat="1" x14ac:dyDescent="0.2">
      <c r="A30" s="314"/>
      <c r="B30" s="147">
        <f>Demography!B31</f>
        <v>0</v>
      </c>
      <c r="C30" s="147">
        <f>Demography!C31</f>
        <v>0</v>
      </c>
      <c r="D30" s="148">
        <f>Demography!D31</f>
        <v>0</v>
      </c>
      <c r="E30" s="81"/>
      <c r="F30" s="256"/>
      <c r="G30" s="149"/>
      <c r="H30" s="256"/>
      <c r="I30" s="240"/>
      <c r="J30" s="240"/>
      <c r="K30" s="240"/>
      <c r="L30" s="256"/>
      <c r="M30" s="260"/>
      <c r="N30" s="260"/>
      <c r="O30" s="260"/>
      <c r="P30" s="150"/>
      <c r="Q30" s="247"/>
      <c r="R30" s="247"/>
      <c r="S30" s="81"/>
      <c r="T30" s="256"/>
      <c r="U30" s="256"/>
      <c r="V30" s="256"/>
      <c r="W30" s="81"/>
      <c r="X30" s="240"/>
      <c r="Y30" s="240"/>
      <c r="Z30" s="256"/>
      <c r="AA30" s="240"/>
      <c r="AB30" s="256"/>
      <c r="AC30" s="256"/>
      <c r="AD30" s="256"/>
      <c r="AE30" s="261"/>
      <c r="AF30" s="261"/>
      <c r="AG30" s="82"/>
      <c r="AH30" s="261"/>
      <c r="AI30" s="261"/>
      <c r="AJ30" s="261"/>
      <c r="AK30" s="261"/>
      <c r="AL30" s="261"/>
      <c r="AM30" s="261"/>
      <c r="AN30" s="261"/>
      <c r="AO30" s="261"/>
      <c r="AP30" s="261"/>
      <c r="AQ30" s="261"/>
      <c r="AR30" s="245"/>
      <c r="AS30" s="245"/>
      <c r="AT30" s="151"/>
      <c r="AU30" s="81"/>
      <c r="AV30" s="561" t="str">
        <f t="shared" si="3"/>
        <v xml:space="preserve"> </v>
      </c>
      <c r="AW30" s="561" t="str">
        <f t="shared" si="4"/>
        <v xml:space="preserve"> </v>
      </c>
      <c r="AX30" s="561" t="str">
        <f t="shared" si="5"/>
        <v xml:space="preserve"> </v>
      </c>
      <c r="AY30" s="561" t="str">
        <f t="shared" si="6"/>
        <v xml:space="preserve"> </v>
      </c>
      <c r="AZ30" s="81"/>
      <c r="BA30" s="145"/>
      <c r="BF30" s="52"/>
      <c r="BG30" s="52"/>
      <c r="BH30" s="52"/>
    </row>
    <row r="31" spans="1:60" s="80" customFormat="1" ht="14.25" customHeight="1" x14ac:dyDescent="0.2">
      <c r="A31" s="314"/>
      <c r="B31" s="361">
        <f>Demography!B32</f>
        <v>0</v>
      </c>
      <c r="C31" s="361">
        <f>Demography!C32</f>
        <v>0</v>
      </c>
      <c r="D31" s="362">
        <f>Demography!D32</f>
        <v>0</v>
      </c>
      <c r="E31" s="81"/>
      <c r="F31" s="67"/>
      <c r="G31" s="65"/>
      <c r="H31" s="241"/>
      <c r="I31" s="242"/>
      <c r="J31" s="242"/>
      <c r="K31" s="242"/>
      <c r="L31" s="241"/>
      <c r="M31" s="262"/>
      <c r="N31" s="262"/>
      <c r="O31" s="262"/>
      <c r="P31" s="125"/>
      <c r="Q31" s="126"/>
      <c r="R31" s="126"/>
      <c r="S31" s="81"/>
      <c r="T31" s="67"/>
      <c r="U31" s="241"/>
      <c r="V31" s="127"/>
      <c r="W31" s="81"/>
      <c r="X31" s="128"/>
      <c r="Y31" s="242"/>
      <c r="Z31" s="241"/>
      <c r="AA31" s="242"/>
      <c r="AB31" s="241"/>
      <c r="AC31" s="241"/>
      <c r="AD31" s="241"/>
      <c r="AE31" s="243"/>
      <c r="AF31" s="243"/>
      <c r="AG31" s="82"/>
      <c r="AH31" s="243"/>
      <c r="AI31" s="243"/>
      <c r="AJ31" s="243"/>
      <c r="AK31" s="243"/>
      <c r="AL31" s="243"/>
      <c r="AM31" s="243"/>
      <c r="AN31" s="243"/>
      <c r="AO31" s="243"/>
      <c r="AP31" s="243"/>
      <c r="AQ31" s="243"/>
      <c r="AR31" s="246"/>
      <c r="AS31" s="246"/>
      <c r="AT31" s="244"/>
      <c r="AU31" s="81"/>
      <c r="AV31" s="562" t="str">
        <f t="shared" si="3"/>
        <v xml:space="preserve"> </v>
      </c>
      <c r="AW31" s="562" t="str">
        <f t="shared" si="4"/>
        <v xml:space="preserve"> </v>
      </c>
      <c r="AX31" s="562" t="str">
        <f t="shared" si="5"/>
        <v xml:space="preserve"> </v>
      </c>
      <c r="AY31" s="562" t="str">
        <f t="shared" si="6"/>
        <v xml:space="preserve"> </v>
      </c>
      <c r="AZ31" s="81"/>
      <c r="BA31" s="313"/>
      <c r="BF31" s="52"/>
      <c r="BG31" s="52"/>
      <c r="BH31" s="52"/>
    </row>
    <row r="32" spans="1:60" s="80" customFormat="1" x14ac:dyDescent="0.2">
      <c r="A32" s="314"/>
      <c r="B32" s="147">
        <f>Demography!B33</f>
        <v>0</v>
      </c>
      <c r="C32" s="147">
        <f>Demography!C33</f>
        <v>0</v>
      </c>
      <c r="D32" s="148">
        <f>Demography!D33</f>
        <v>0</v>
      </c>
      <c r="E32" s="81"/>
      <c r="F32" s="256"/>
      <c r="G32" s="149"/>
      <c r="H32" s="256"/>
      <c r="I32" s="240"/>
      <c r="J32" s="240"/>
      <c r="K32" s="240"/>
      <c r="L32" s="256"/>
      <c r="M32" s="260"/>
      <c r="N32" s="260"/>
      <c r="O32" s="260"/>
      <c r="P32" s="150"/>
      <c r="Q32" s="247"/>
      <c r="R32" s="247"/>
      <c r="S32" s="81"/>
      <c r="T32" s="256"/>
      <c r="U32" s="256"/>
      <c r="V32" s="256"/>
      <c r="W32" s="81"/>
      <c r="X32" s="240"/>
      <c r="Y32" s="240"/>
      <c r="Z32" s="256"/>
      <c r="AA32" s="240"/>
      <c r="AB32" s="256"/>
      <c r="AC32" s="256"/>
      <c r="AD32" s="256"/>
      <c r="AE32" s="261"/>
      <c r="AF32" s="261"/>
      <c r="AG32" s="82"/>
      <c r="AH32" s="261"/>
      <c r="AI32" s="261"/>
      <c r="AJ32" s="261"/>
      <c r="AK32" s="261"/>
      <c r="AL32" s="261"/>
      <c r="AM32" s="261"/>
      <c r="AN32" s="261"/>
      <c r="AO32" s="261"/>
      <c r="AP32" s="261"/>
      <c r="AQ32" s="261"/>
      <c r="AR32" s="245"/>
      <c r="AS32" s="245"/>
      <c r="AT32" s="151"/>
      <c r="AU32" s="81"/>
      <c r="AV32" s="561" t="str">
        <f t="shared" si="3"/>
        <v xml:space="preserve"> </v>
      </c>
      <c r="AW32" s="561" t="str">
        <f t="shared" si="4"/>
        <v xml:space="preserve"> </v>
      </c>
      <c r="AX32" s="561" t="str">
        <f t="shared" si="5"/>
        <v xml:space="preserve"> </v>
      </c>
      <c r="AY32" s="561" t="str">
        <f t="shared" si="6"/>
        <v xml:space="preserve"> </v>
      </c>
      <c r="AZ32" s="81"/>
      <c r="BA32" s="145"/>
      <c r="BF32" s="52"/>
      <c r="BG32" s="52"/>
      <c r="BH32" s="52"/>
    </row>
    <row r="33" spans="1:60" s="80" customFormat="1" ht="14.25" customHeight="1" x14ac:dyDescent="0.2">
      <c r="A33" s="314"/>
      <c r="B33" s="361">
        <f>Demography!B34</f>
        <v>0</v>
      </c>
      <c r="C33" s="361">
        <f>Demography!C34</f>
        <v>0</v>
      </c>
      <c r="D33" s="362">
        <f>Demography!D34</f>
        <v>0</v>
      </c>
      <c r="E33" s="81"/>
      <c r="F33" s="67"/>
      <c r="G33" s="65"/>
      <c r="H33" s="241"/>
      <c r="I33" s="242"/>
      <c r="J33" s="242"/>
      <c r="K33" s="242"/>
      <c r="L33" s="241"/>
      <c r="M33" s="262"/>
      <c r="N33" s="262"/>
      <c r="O33" s="262"/>
      <c r="P33" s="125"/>
      <c r="Q33" s="126"/>
      <c r="R33" s="126"/>
      <c r="S33" s="81"/>
      <c r="T33" s="67"/>
      <c r="U33" s="241"/>
      <c r="V33" s="127"/>
      <c r="W33" s="81"/>
      <c r="X33" s="128"/>
      <c r="Y33" s="242"/>
      <c r="Z33" s="241"/>
      <c r="AA33" s="242"/>
      <c r="AB33" s="241"/>
      <c r="AC33" s="241"/>
      <c r="AD33" s="241"/>
      <c r="AE33" s="243"/>
      <c r="AF33" s="243"/>
      <c r="AG33" s="82"/>
      <c r="AH33" s="243"/>
      <c r="AI33" s="243"/>
      <c r="AJ33" s="243"/>
      <c r="AK33" s="243"/>
      <c r="AL33" s="243"/>
      <c r="AM33" s="243"/>
      <c r="AN33" s="243"/>
      <c r="AO33" s="243"/>
      <c r="AP33" s="243"/>
      <c r="AQ33" s="243"/>
      <c r="AR33" s="246"/>
      <c r="AS33" s="246"/>
      <c r="AT33" s="244"/>
      <c r="AU33" s="81"/>
      <c r="AV33" s="562" t="str">
        <f t="shared" si="3"/>
        <v xml:space="preserve"> </v>
      </c>
      <c r="AW33" s="562" t="str">
        <f t="shared" si="4"/>
        <v xml:space="preserve"> </v>
      </c>
      <c r="AX33" s="562" t="str">
        <f t="shared" si="5"/>
        <v xml:space="preserve"> </v>
      </c>
      <c r="AY33" s="562" t="str">
        <f t="shared" si="6"/>
        <v xml:space="preserve"> </v>
      </c>
      <c r="AZ33" s="81"/>
      <c r="BA33" s="313"/>
      <c r="BF33" s="52"/>
      <c r="BG33" s="52"/>
      <c r="BH33" s="52"/>
    </row>
    <row r="34" spans="1:60" s="80" customFormat="1" x14ac:dyDescent="0.2">
      <c r="A34" s="314"/>
      <c r="B34" s="147">
        <f>Demography!B35</f>
        <v>0</v>
      </c>
      <c r="C34" s="147">
        <f>Demography!C35</f>
        <v>0</v>
      </c>
      <c r="D34" s="148">
        <f>Demography!D35</f>
        <v>0</v>
      </c>
      <c r="E34" s="81"/>
      <c r="F34" s="256"/>
      <c r="G34" s="149"/>
      <c r="H34" s="256"/>
      <c r="I34" s="240"/>
      <c r="J34" s="240"/>
      <c r="K34" s="240"/>
      <c r="L34" s="256"/>
      <c r="M34" s="260"/>
      <c r="N34" s="260"/>
      <c r="O34" s="260"/>
      <c r="P34" s="150"/>
      <c r="Q34" s="247"/>
      <c r="R34" s="247"/>
      <c r="S34" s="81"/>
      <c r="T34" s="256"/>
      <c r="U34" s="256"/>
      <c r="V34" s="256"/>
      <c r="W34" s="81"/>
      <c r="X34" s="240"/>
      <c r="Y34" s="240"/>
      <c r="Z34" s="256"/>
      <c r="AA34" s="240"/>
      <c r="AB34" s="256"/>
      <c r="AC34" s="256"/>
      <c r="AD34" s="256"/>
      <c r="AE34" s="261"/>
      <c r="AF34" s="261"/>
      <c r="AG34" s="82"/>
      <c r="AH34" s="261"/>
      <c r="AI34" s="261"/>
      <c r="AJ34" s="261"/>
      <c r="AK34" s="261"/>
      <c r="AL34" s="261"/>
      <c r="AM34" s="261"/>
      <c r="AN34" s="261"/>
      <c r="AO34" s="261"/>
      <c r="AP34" s="261"/>
      <c r="AQ34" s="261"/>
      <c r="AR34" s="245"/>
      <c r="AS34" s="245"/>
      <c r="AT34" s="151"/>
      <c r="AU34" s="81"/>
      <c r="AV34" s="561" t="str">
        <f t="shared" si="3"/>
        <v xml:space="preserve"> </v>
      </c>
      <c r="AW34" s="561" t="str">
        <f t="shared" si="4"/>
        <v xml:space="preserve"> </v>
      </c>
      <c r="AX34" s="561" t="str">
        <f t="shared" si="5"/>
        <v xml:space="preserve"> </v>
      </c>
      <c r="AY34" s="561" t="str">
        <f t="shared" si="6"/>
        <v xml:space="preserve"> </v>
      </c>
      <c r="AZ34" s="81"/>
      <c r="BA34" s="145"/>
      <c r="BF34" s="52"/>
      <c r="BG34" s="52"/>
      <c r="BH34" s="52"/>
    </row>
    <row r="35" spans="1:60" s="80" customFormat="1" ht="14.25" customHeight="1" x14ac:dyDescent="0.2">
      <c r="A35" s="314"/>
      <c r="B35" s="361">
        <f>Demography!B36</f>
        <v>0</v>
      </c>
      <c r="C35" s="361">
        <f>Demography!C36</f>
        <v>0</v>
      </c>
      <c r="D35" s="362">
        <f>Demography!D36</f>
        <v>0</v>
      </c>
      <c r="E35" s="81"/>
      <c r="F35" s="67"/>
      <c r="G35" s="65"/>
      <c r="H35" s="241"/>
      <c r="I35" s="242"/>
      <c r="J35" s="242"/>
      <c r="K35" s="242"/>
      <c r="L35" s="241"/>
      <c r="M35" s="262"/>
      <c r="N35" s="262"/>
      <c r="O35" s="262"/>
      <c r="P35" s="125"/>
      <c r="Q35" s="126"/>
      <c r="R35" s="126"/>
      <c r="S35" s="81"/>
      <c r="T35" s="67"/>
      <c r="U35" s="241"/>
      <c r="V35" s="127"/>
      <c r="W35" s="81"/>
      <c r="X35" s="128"/>
      <c r="Y35" s="242"/>
      <c r="Z35" s="241"/>
      <c r="AA35" s="242"/>
      <c r="AB35" s="241"/>
      <c r="AC35" s="241"/>
      <c r="AD35" s="241"/>
      <c r="AE35" s="243"/>
      <c r="AF35" s="243"/>
      <c r="AG35" s="82"/>
      <c r="AH35" s="243"/>
      <c r="AI35" s="243"/>
      <c r="AJ35" s="243"/>
      <c r="AK35" s="243"/>
      <c r="AL35" s="243"/>
      <c r="AM35" s="243"/>
      <c r="AN35" s="243"/>
      <c r="AO35" s="243"/>
      <c r="AP35" s="243"/>
      <c r="AQ35" s="243"/>
      <c r="AR35" s="246"/>
      <c r="AS35" s="246"/>
      <c r="AT35" s="244"/>
      <c r="AU35" s="81"/>
      <c r="AV35" s="562" t="str">
        <f t="shared" si="3"/>
        <v xml:space="preserve"> </v>
      </c>
      <c r="AW35" s="562" t="str">
        <f t="shared" si="4"/>
        <v xml:space="preserve"> </v>
      </c>
      <c r="AX35" s="562" t="str">
        <f t="shared" si="5"/>
        <v xml:space="preserve"> </v>
      </c>
      <c r="AY35" s="562" t="str">
        <f t="shared" si="6"/>
        <v xml:space="preserve"> </v>
      </c>
      <c r="AZ35" s="81"/>
      <c r="BA35" s="313"/>
      <c r="BF35" s="52"/>
      <c r="BG35" s="52"/>
      <c r="BH35" s="52"/>
    </row>
    <row r="36" spans="1:60" s="80" customFormat="1" x14ac:dyDescent="0.2">
      <c r="A36" s="314"/>
      <c r="B36" s="147">
        <f>Demography!B37</f>
        <v>0</v>
      </c>
      <c r="C36" s="147">
        <f>Demography!C37</f>
        <v>0</v>
      </c>
      <c r="D36" s="148">
        <f>Demography!D37</f>
        <v>0</v>
      </c>
      <c r="E36" s="81"/>
      <c r="F36" s="256"/>
      <c r="G36" s="149"/>
      <c r="H36" s="256"/>
      <c r="I36" s="240"/>
      <c r="J36" s="240"/>
      <c r="K36" s="240"/>
      <c r="L36" s="256"/>
      <c r="M36" s="260"/>
      <c r="N36" s="260"/>
      <c r="O36" s="260"/>
      <c r="P36" s="150"/>
      <c r="Q36" s="247"/>
      <c r="R36" s="247"/>
      <c r="S36" s="81"/>
      <c r="T36" s="256"/>
      <c r="U36" s="256"/>
      <c r="V36" s="256"/>
      <c r="W36" s="81"/>
      <c r="X36" s="240"/>
      <c r="Y36" s="240"/>
      <c r="Z36" s="256"/>
      <c r="AA36" s="240"/>
      <c r="AB36" s="256"/>
      <c r="AC36" s="256"/>
      <c r="AD36" s="256"/>
      <c r="AE36" s="261"/>
      <c r="AF36" s="261"/>
      <c r="AG36" s="82"/>
      <c r="AH36" s="261"/>
      <c r="AI36" s="261"/>
      <c r="AJ36" s="261"/>
      <c r="AK36" s="261"/>
      <c r="AL36" s="261"/>
      <c r="AM36" s="261"/>
      <c r="AN36" s="261"/>
      <c r="AO36" s="261"/>
      <c r="AP36" s="261"/>
      <c r="AQ36" s="261"/>
      <c r="AR36" s="245"/>
      <c r="AS36" s="245"/>
      <c r="AT36" s="151"/>
      <c r="AU36" s="81"/>
      <c r="AV36" s="561" t="str">
        <f t="shared" si="3"/>
        <v xml:space="preserve"> </v>
      </c>
      <c r="AW36" s="561" t="str">
        <f t="shared" si="4"/>
        <v xml:space="preserve"> </v>
      </c>
      <c r="AX36" s="561" t="str">
        <f t="shared" si="5"/>
        <v xml:space="preserve"> </v>
      </c>
      <c r="AY36" s="561" t="str">
        <f t="shared" si="6"/>
        <v xml:space="preserve"> </v>
      </c>
      <c r="AZ36" s="81"/>
      <c r="BA36" s="145"/>
      <c r="BF36" s="52"/>
      <c r="BG36" s="52"/>
      <c r="BH36" s="52"/>
    </row>
    <row r="37" spans="1:60" s="80" customFormat="1" ht="14.25" customHeight="1" x14ac:dyDescent="0.2">
      <c r="A37" s="314"/>
      <c r="B37" s="361">
        <f>Demography!B38</f>
        <v>0</v>
      </c>
      <c r="C37" s="361">
        <f>Demography!C38</f>
        <v>0</v>
      </c>
      <c r="D37" s="362">
        <f>Demography!D38</f>
        <v>0</v>
      </c>
      <c r="E37" s="81"/>
      <c r="F37" s="67"/>
      <c r="G37" s="65"/>
      <c r="H37" s="241"/>
      <c r="I37" s="242"/>
      <c r="J37" s="242"/>
      <c r="K37" s="242"/>
      <c r="L37" s="241"/>
      <c r="M37" s="262"/>
      <c r="N37" s="262"/>
      <c r="O37" s="262"/>
      <c r="P37" s="125"/>
      <c r="Q37" s="126"/>
      <c r="R37" s="126"/>
      <c r="S37" s="81"/>
      <c r="T37" s="67"/>
      <c r="U37" s="241"/>
      <c r="V37" s="127"/>
      <c r="W37" s="81"/>
      <c r="X37" s="128"/>
      <c r="Y37" s="242"/>
      <c r="Z37" s="241"/>
      <c r="AA37" s="242"/>
      <c r="AB37" s="241"/>
      <c r="AC37" s="241"/>
      <c r="AD37" s="241"/>
      <c r="AE37" s="243"/>
      <c r="AF37" s="243"/>
      <c r="AG37" s="82"/>
      <c r="AH37" s="243"/>
      <c r="AI37" s="243"/>
      <c r="AJ37" s="243"/>
      <c r="AK37" s="243"/>
      <c r="AL37" s="243"/>
      <c r="AM37" s="243"/>
      <c r="AN37" s="243"/>
      <c r="AO37" s="243"/>
      <c r="AP37" s="243"/>
      <c r="AQ37" s="243"/>
      <c r="AR37" s="246"/>
      <c r="AS37" s="246"/>
      <c r="AT37" s="244"/>
      <c r="AU37" s="81"/>
      <c r="AV37" s="562" t="str">
        <f t="shared" si="3"/>
        <v xml:space="preserve"> </v>
      </c>
      <c r="AW37" s="562" t="str">
        <f t="shared" si="4"/>
        <v xml:space="preserve"> </v>
      </c>
      <c r="AX37" s="562" t="str">
        <f t="shared" si="5"/>
        <v xml:space="preserve"> </v>
      </c>
      <c r="AY37" s="562" t="str">
        <f t="shared" si="6"/>
        <v xml:space="preserve"> </v>
      </c>
      <c r="AZ37" s="81"/>
      <c r="BA37" s="313"/>
      <c r="BF37" s="52"/>
      <c r="BG37" s="52"/>
      <c r="BH37" s="52"/>
    </row>
    <row r="38" spans="1:60" s="80" customFormat="1" x14ac:dyDescent="0.2">
      <c r="A38" s="314"/>
      <c r="B38" s="147">
        <f>Demography!B39</f>
        <v>0</v>
      </c>
      <c r="C38" s="147">
        <f>Demography!C39</f>
        <v>0</v>
      </c>
      <c r="D38" s="148">
        <f>Demography!D39</f>
        <v>0</v>
      </c>
      <c r="E38" s="81"/>
      <c r="F38" s="256"/>
      <c r="G38" s="149"/>
      <c r="H38" s="256"/>
      <c r="I38" s="240"/>
      <c r="J38" s="240"/>
      <c r="K38" s="240"/>
      <c r="L38" s="256"/>
      <c r="M38" s="260"/>
      <c r="N38" s="260"/>
      <c r="O38" s="260"/>
      <c r="P38" s="150"/>
      <c r="Q38" s="247"/>
      <c r="R38" s="247"/>
      <c r="S38" s="81"/>
      <c r="T38" s="256"/>
      <c r="U38" s="256"/>
      <c r="V38" s="256"/>
      <c r="W38" s="81"/>
      <c r="X38" s="240"/>
      <c r="Y38" s="240"/>
      <c r="Z38" s="256"/>
      <c r="AA38" s="240"/>
      <c r="AB38" s="256"/>
      <c r="AC38" s="256"/>
      <c r="AD38" s="256"/>
      <c r="AE38" s="261"/>
      <c r="AF38" s="261"/>
      <c r="AG38" s="82"/>
      <c r="AH38" s="261"/>
      <c r="AI38" s="261"/>
      <c r="AJ38" s="261"/>
      <c r="AK38" s="261"/>
      <c r="AL38" s="261"/>
      <c r="AM38" s="261"/>
      <c r="AN38" s="261"/>
      <c r="AO38" s="261"/>
      <c r="AP38" s="261"/>
      <c r="AQ38" s="261"/>
      <c r="AR38" s="245"/>
      <c r="AS38" s="245"/>
      <c r="AT38" s="151"/>
      <c r="AU38" s="81"/>
      <c r="AV38" s="561" t="str">
        <f t="shared" si="3"/>
        <v xml:space="preserve"> </v>
      </c>
      <c r="AW38" s="561" t="str">
        <f t="shared" si="4"/>
        <v xml:space="preserve"> </v>
      </c>
      <c r="AX38" s="561" t="str">
        <f t="shared" si="5"/>
        <v xml:space="preserve"> </v>
      </c>
      <c r="AY38" s="561" t="str">
        <f t="shared" si="6"/>
        <v xml:space="preserve"> </v>
      </c>
      <c r="AZ38" s="81"/>
      <c r="BA38" s="145"/>
      <c r="BF38" s="52"/>
      <c r="BG38" s="52"/>
      <c r="BH38" s="52"/>
    </row>
    <row r="39" spans="1:60" s="80" customFormat="1" ht="14.25" customHeight="1" x14ac:dyDescent="0.2">
      <c r="A39" s="314"/>
      <c r="B39" s="361">
        <f>Demography!B40</f>
        <v>0</v>
      </c>
      <c r="C39" s="361">
        <f>Demography!C40</f>
        <v>0</v>
      </c>
      <c r="D39" s="362">
        <f>Demography!D40</f>
        <v>0</v>
      </c>
      <c r="E39" s="81"/>
      <c r="F39" s="67"/>
      <c r="G39" s="65"/>
      <c r="H39" s="241"/>
      <c r="I39" s="242"/>
      <c r="J39" s="242"/>
      <c r="K39" s="242"/>
      <c r="L39" s="241"/>
      <c r="M39" s="262"/>
      <c r="N39" s="262"/>
      <c r="O39" s="262"/>
      <c r="P39" s="125"/>
      <c r="Q39" s="126"/>
      <c r="R39" s="126"/>
      <c r="S39" s="81"/>
      <c r="T39" s="67"/>
      <c r="U39" s="241"/>
      <c r="V39" s="127"/>
      <c r="W39" s="81"/>
      <c r="X39" s="128"/>
      <c r="Y39" s="242"/>
      <c r="Z39" s="241"/>
      <c r="AA39" s="242"/>
      <c r="AB39" s="241"/>
      <c r="AC39" s="241"/>
      <c r="AD39" s="241"/>
      <c r="AE39" s="243"/>
      <c r="AF39" s="243"/>
      <c r="AG39" s="82"/>
      <c r="AH39" s="243"/>
      <c r="AI39" s="243"/>
      <c r="AJ39" s="243"/>
      <c r="AK39" s="243"/>
      <c r="AL39" s="243"/>
      <c r="AM39" s="243"/>
      <c r="AN39" s="243"/>
      <c r="AO39" s="243"/>
      <c r="AP39" s="243"/>
      <c r="AQ39" s="243"/>
      <c r="AR39" s="246"/>
      <c r="AS39" s="246"/>
      <c r="AT39" s="244"/>
      <c r="AU39" s="81"/>
      <c r="AV39" s="562" t="str">
        <f t="shared" si="3"/>
        <v xml:space="preserve"> </v>
      </c>
      <c r="AW39" s="562" t="str">
        <f t="shared" si="4"/>
        <v xml:space="preserve"> </v>
      </c>
      <c r="AX39" s="562" t="str">
        <f t="shared" si="5"/>
        <v xml:space="preserve"> </v>
      </c>
      <c r="AY39" s="562" t="str">
        <f t="shared" si="6"/>
        <v xml:space="preserve"> </v>
      </c>
      <c r="AZ39" s="81"/>
      <c r="BA39" s="313"/>
      <c r="BF39" s="52"/>
      <c r="BG39" s="52"/>
      <c r="BH39" s="52"/>
    </row>
    <row r="40" spans="1:60" s="80" customFormat="1" x14ac:dyDescent="0.2">
      <c r="A40" s="314"/>
      <c r="B40" s="147">
        <f>Demography!B41</f>
        <v>0</v>
      </c>
      <c r="C40" s="147">
        <f>Demography!C41</f>
        <v>0</v>
      </c>
      <c r="D40" s="148">
        <f>Demography!D41</f>
        <v>0</v>
      </c>
      <c r="E40" s="81"/>
      <c r="F40" s="256"/>
      <c r="G40" s="149"/>
      <c r="H40" s="256"/>
      <c r="I40" s="240"/>
      <c r="J40" s="240"/>
      <c r="K40" s="240"/>
      <c r="L40" s="256"/>
      <c r="M40" s="260"/>
      <c r="N40" s="260"/>
      <c r="O40" s="260"/>
      <c r="P40" s="150"/>
      <c r="Q40" s="247"/>
      <c r="R40" s="247"/>
      <c r="S40" s="81"/>
      <c r="T40" s="256"/>
      <c r="U40" s="256"/>
      <c r="V40" s="256"/>
      <c r="W40" s="81"/>
      <c r="X40" s="240"/>
      <c r="Y40" s="240"/>
      <c r="Z40" s="256"/>
      <c r="AA40" s="240"/>
      <c r="AB40" s="256"/>
      <c r="AC40" s="256"/>
      <c r="AD40" s="256"/>
      <c r="AE40" s="261"/>
      <c r="AF40" s="261"/>
      <c r="AG40" s="82"/>
      <c r="AH40" s="261"/>
      <c r="AI40" s="261"/>
      <c r="AJ40" s="261"/>
      <c r="AK40" s="261"/>
      <c r="AL40" s="261"/>
      <c r="AM40" s="261"/>
      <c r="AN40" s="261"/>
      <c r="AO40" s="261"/>
      <c r="AP40" s="261"/>
      <c r="AQ40" s="261"/>
      <c r="AR40" s="245"/>
      <c r="AS40" s="245"/>
      <c r="AT40" s="151"/>
      <c r="AU40" s="81"/>
      <c r="AV40" s="561" t="str">
        <f t="shared" si="3"/>
        <v xml:space="preserve"> </v>
      </c>
      <c r="AW40" s="561" t="str">
        <f t="shared" si="4"/>
        <v xml:space="preserve"> </v>
      </c>
      <c r="AX40" s="561" t="str">
        <f t="shared" si="5"/>
        <v xml:space="preserve"> </v>
      </c>
      <c r="AY40" s="561" t="str">
        <f t="shared" si="6"/>
        <v xml:space="preserve"> </v>
      </c>
      <c r="AZ40" s="81"/>
      <c r="BA40" s="145"/>
      <c r="BF40" s="52"/>
      <c r="BG40" s="52"/>
      <c r="BH40" s="52"/>
    </row>
    <row r="41" spans="1:60" s="80" customFormat="1" ht="14.25" customHeight="1" x14ac:dyDescent="0.2">
      <c r="A41" s="314"/>
      <c r="B41" s="361">
        <f>Demography!B42</f>
        <v>0</v>
      </c>
      <c r="C41" s="361">
        <f>Demography!C42</f>
        <v>0</v>
      </c>
      <c r="D41" s="362">
        <f>Demography!D42</f>
        <v>0</v>
      </c>
      <c r="E41" s="81"/>
      <c r="F41" s="67"/>
      <c r="G41" s="65"/>
      <c r="H41" s="241"/>
      <c r="I41" s="242"/>
      <c r="J41" s="242"/>
      <c r="K41" s="242"/>
      <c r="L41" s="241"/>
      <c r="M41" s="262"/>
      <c r="N41" s="262"/>
      <c r="O41" s="262"/>
      <c r="P41" s="125"/>
      <c r="Q41" s="126"/>
      <c r="R41" s="126"/>
      <c r="S41" s="81"/>
      <c r="T41" s="67"/>
      <c r="U41" s="241"/>
      <c r="V41" s="127"/>
      <c r="W41" s="81"/>
      <c r="X41" s="128"/>
      <c r="Y41" s="242"/>
      <c r="Z41" s="241"/>
      <c r="AA41" s="242"/>
      <c r="AB41" s="241"/>
      <c r="AC41" s="241"/>
      <c r="AD41" s="241"/>
      <c r="AE41" s="243"/>
      <c r="AF41" s="243"/>
      <c r="AG41" s="82"/>
      <c r="AH41" s="243"/>
      <c r="AI41" s="243"/>
      <c r="AJ41" s="243"/>
      <c r="AK41" s="243"/>
      <c r="AL41" s="243"/>
      <c r="AM41" s="243"/>
      <c r="AN41" s="243"/>
      <c r="AO41" s="243"/>
      <c r="AP41" s="243"/>
      <c r="AQ41" s="243"/>
      <c r="AR41" s="246"/>
      <c r="AS41" s="246"/>
      <c r="AT41" s="244"/>
      <c r="AU41" s="81"/>
      <c r="AV41" s="562" t="str">
        <f t="shared" si="3"/>
        <v xml:space="preserve"> </v>
      </c>
      <c r="AW41" s="562" t="str">
        <f t="shared" si="4"/>
        <v xml:space="preserve"> </v>
      </c>
      <c r="AX41" s="562" t="str">
        <f t="shared" si="5"/>
        <v xml:space="preserve"> </v>
      </c>
      <c r="AY41" s="562" t="str">
        <f t="shared" si="6"/>
        <v xml:space="preserve"> </v>
      </c>
      <c r="AZ41" s="81"/>
      <c r="BA41" s="313"/>
      <c r="BF41" s="52"/>
      <c r="BG41" s="52"/>
      <c r="BH41" s="52"/>
    </row>
    <row r="42" spans="1:60" s="80" customFormat="1" x14ac:dyDescent="0.2">
      <c r="A42" s="314"/>
      <c r="B42" s="147">
        <f>Demography!B43</f>
        <v>0</v>
      </c>
      <c r="C42" s="147">
        <f>Demography!C43</f>
        <v>0</v>
      </c>
      <c r="D42" s="148">
        <f>Demography!D43</f>
        <v>0</v>
      </c>
      <c r="E42" s="81"/>
      <c r="F42" s="256"/>
      <c r="G42" s="149"/>
      <c r="H42" s="256"/>
      <c r="I42" s="240"/>
      <c r="J42" s="240"/>
      <c r="K42" s="240"/>
      <c r="L42" s="256"/>
      <c r="M42" s="260"/>
      <c r="N42" s="260"/>
      <c r="O42" s="260"/>
      <c r="P42" s="150"/>
      <c r="Q42" s="247"/>
      <c r="R42" s="247"/>
      <c r="S42" s="81"/>
      <c r="T42" s="256"/>
      <c r="U42" s="256"/>
      <c r="V42" s="256"/>
      <c r="W42" s="81"/>
      <c r="X42" s="240"/>
      <c r="Y42" s="240"/>
      <c r="Z42" s="256"/>
      <c r="AA42" s="240"/>
      <c r="AB42" s="256"/>
      <c r="AC42" s="256"/>
      <c r="AD42" s="256"/>
      <c r="AE42" s="261"/>
      <c r="AF42" s="261"/>
      <c r="AG42" s="82"/>
      <c r="AH42" s="261"/>
      <c r="AI42" s="261"/>
      <c r="AJ42" s="261"/>
      <c r="AK42" s="261"/>
      <c r="AL42" s="261"/>
      <c r="AM42" s="261"/>
      <c r="AN42" s="261"/>
      <c r="AO42" s="261"/>
      <c r="AP42" s="261"/>
      <c r="AQ42" s="261"/>
      <c r="AR42" s="245"/>
      <c r="AS42" s="245"/>
      <c r="AT42" s="151"/>
      <c r="AU42" s="81"/>
      <c r="AV42" s="561" t="str">
        <f t="shared" si="3"/>
        <v xml:space="preserve"> </v>
      </c>
      <c r="AW42" s="561" t="str">
        <f t="shared" si="4"/>
        <v xml:space="preserve"> </v>
      </c>
      <c r="AX42" s="561" t="str">
        <f t="shared" si="5"/>
        <v xml:space="preserve"> </v>
      </c>
      <c r="AY42" s="561" t="str">
        <f t="shared" si="6"/>
        <v xml:space="preserve"> </v>
      </c>
      <c r="AZ42" s="81"/>
      <c r="BA42" s="145"/>
      <c r="BF42" s="52"/>
      <c r="BG42" s="52"/>
      <c r="BH42" s="52"/>
    </row>
    <row r="43" spans="1:60" s="80" customFormat="1" ht="14.25" customHeight="1" x14ac:dyDescent="0.2">
      <c r="A43" s="314"/>
      <c r="B43" s="361">
        <f>Demography!B44</f>
        <v>0</v>
      </c>
      <c r="C43" s="361">
        <f>Demography!C44</f>
        <v>0</v>
      </c>
      <c r="D43" s="362">
        <f>Demography!D44</f>
        <v>0</v>
      </c>
      <c r="E43" s="81"/>
      <c r="F43" s="67"/>
      <c r="G43" s="65"/>
      <c r="H43" s="241"/>
      <c r="I43" s="242"/>
      <c r="J43" s="242"/>
      <c r="K43" s="242"/>
      <c r="L43" s="241"/>
      <c r="M43" s="262"/>
      <c r="N43" s="262"/>
      <c r="O43" s="262"/>
      <c r="P43" s="125"/>
      <c r="Q43" s="126"/>
      <c r="R43" s="126"/>
      <c r="S43" s="81"/>
      <c r="T43" s="67"/>
      <c r="U43" s="241"/>
      <c r="V43" s="127"/>
      <c r="W43" s="81"/>
      <c r="X43" s="128"/>
      <c r="Y43" s="242"/>
      <c r="Z43" s="241"/>
      <c r="AA43" s="242"/>
      <c r="AB43" s="241"/>
      <c r="AC43" s="241"/>
      <c r="AD43" s="241"/>
      <c r="AE43" s="243"/>
      <c r="AF43" s="243"/>
      <c r="AG43" s="82"/>
      <c r="AH43" s="243"/>
      <c r="AI43" s="243"/>
      <c r="AJ43" s="243"/>
      <c r="AK43" s="243"/>
      <c r="AL43" s="243"/>
      <c r="AM43" s="243"/>
      <c r="AN43" s="243"/>
      <c r="AO43" s="243"/>
      <c r="AP43" s="243"/>
      <c r="AQ43" s="243"/>
      <c r="AR43" s="246"/>
      <c r="AS43" s="246"/>
      <c r="AT43" s="244"/>
      <c r="AU43" s="81"/>
      <c r="AV43" s="562" t="str">
        <f t="shared" si="3"/>
        <v xml:space="preserve"> </v>
      </c>
      <c r="AW43" s="562" t="str">
        <f t="shared" si="4"/>
        <v xml:space="preserve"> </v>
      </c>
      <c r="AX43" s="562" t="str">
        <f t="shared" si="5"/>
        <v xml:space="preserve"> </v>
      </c>
      <c r="AY43" s="562" t="str">
        <f t="shared" si="6"/>
        <v xml:space="preserve"> </v>
      </c>
      <c r="AZ43" s="81"/>
      <c r="BA43" s="313"/>
      <c r="BF43" s="52"/>
      <c r="BG43" s="52"/>
      <c r="BH43" s="52"/>
    </row>
    <row r="44" spans="1:60" s="80" customFormat="1" x14ac:dyDescent="0.2">
      <c r="A44" s="314"/>
      <c r="B44" s="147">
        <f>Demography!B45</f>
        <v>0</v>
      </c>
      <c r="C44" s="147">
        <f>Demography!C45</f>
        <v>0</v>
      </c>
      <c r="D44" s="148">
        <f>Demography!D45</f>
        <v>0</v>
      </c>
      <c r="E44" s="81"/>
      <c r="F44" s="256"/>
      <c r="G44" s="149"/>
      <c r="H44" s="256"/>
      <c r="I44" s="240"/>
      <c r="J44" s="240"/>
      <c r="K44" s="240"/>
      <c r="L44" s="256"/>
      <c r="M44" s="260"/>
      <c r="N44" s="260"/>
      <c r="O44" s="260"/>
      <c r="P44" s="150"/>
      <c r="Q44" s="247"/>
      <c r="R44" s="247"/>
      <c r="S44" s="81"/>
      <c r="T44" s="256"/>
      <c r="U44" s="256"/>
      <c r="V44" s="256"/>
      <c r="W44" s="81"/>
      <c r="X44" s="240"/>
      <c r="Y44" s="240"/>
      <c r="Z44" s="256"/>
      <c r="AA44" s="240"/>
      <c r="AB44" s="256"/>
      <c r="AC44" s="256"/>
      <c r="AD44" s="256"/>
      <c r="AE44" s="261"/>
      <c r="AF44" s="261"/>
      <c r="AG44" s="82"/>
      <c r="AH44" s="261"/>
      <c r="AI44" s="261"/>
      <c r="AJ44" s="261"/>
      <c r="AK44" s="261"/>
      <c r="AL44" s="261"/>
      <c r="AM44" s="261"/>
      <c r="AN44" s="261"/>
      <c r="AO44" s="261"/>
      <c r="AP44" s="261"/>
      <c r="AQ44" s="261"/>
      <c r="AR44" s="245"/>
      <c r="AS44" s="245"/>
      <c r="AT44" s="151"/>
      <c r="AU44" s="81"/>
      <c r="AV44" s="561" t="str">
        <f t="shared" si="3"/>
        <v xml:space="preserve"> </v>
      </c>
      <c r="AW44" s="561" t="str">
        <f t="shared" si="4"/>
        <v xml:space="preserve"> </v>
      </c>
      <c r="AX44" s="561" t="str">
        <f t="shared" si="5"/>
        <v xml:space="preserve"> </v>
      </c>
      <c r="AY44" s="561" t="str">
        <f t="shared" si="6"/>
        <v xml:space="preserve"> </v>
      </c>
      <c r="AZ44" s="81"/>
      <c r="BA44" s="145"/>
      <c r="BF44" s="52"/>
      <c r="BG44" s="52"/>
      <c r="BH44" s="52"/>
    </row>
    <row r="45" spans="1:60" s="80" customFormat="1" ht="14.25" customHeight="1" x14ac:dyDescent="0.2">
      <c r="A45" s="314"/>
      <c r="B45" s="361">
        <f>Demography!B46</f>
        <v>0</v>
      </c>
      <c r="C45" s="361">
        <f>Demography!C46</f>
        <v>0</v>
      </c>
      <c r="D45" s="362">
        <f>Demography!D46</f>
        <v>0</v>
      </c>
      <c r="E45" s="81"/>
      <c r="F45" s="67"/>
      <c r="G45" s="65"/>
      <c r="H45" s="241"/>
      <c r="I45" s="242"/>
      <c r="J45" s="242"/>
      <c r="K45" s="242"/>
      <c r="L45" s="241"/>
      <c r="M45" s="262"/>
      <c r="N45" s="262"/>
      <c r="O45" s="262"/>
      <c r="P45" s="125"/>
      <c r="Q45" s="126"/>
      <c r="R45" s="126"/>
      <c r="S45" s="81"/>
      <c r="T45" s="67"/>
      <c r="U45" s="241"/>
      <c r="V45" s="127"/>
      <c r="W45" s="81"/>
      <c r="X45" s="128"/>
      <c r="Y45" s="242"/>
      <c r="Z45" s="241"/>
      <c r="AA45" s="242"/>
      <c r="AB45" s="241"/>
      <c r="AC45" s="241"/>
      <c r="AD45" s="241"/>
      <c r="AE45" s="243"/>
      <c r="AF45" s="243"/>
      <c r="AG45" s="82"/>
      <c r="AH45" s="243"/>
      <c r="AI45" s="243"/>
      <c r="AJ45" s="243"/>
      <c r="AK45" s="243"/>
      <c r="AL45" s="243"/>
      <c r="AM45" s="243"/>
      <c r="AN45" s="243"/>
      <c r="AO45" s="243"/>
      <c r="AP45" s="243"/>
      <c r="AQ45" s="243"/>
      <c r="AR45" s="246"/>
      <c r="AS45" s="246"/>
      <c r="AT45" s="244"/>
      <c r="AU45" s="81"/>
      <c r="AV45" s="562" t="str">
        <f t="shared" si="3"/>
        <v xml:space="preserve"> </v>
      </c>
      <c r="AW45" s="562" t="str">
        <f t="shared" si="4"/>
        <v xml:space="preserve"> </v>
      </c>
      <c r="AX45" s="562" t="str">
        <f t="shared" si="5"/>
        <v xml:space="preserve"> </v>
      </c>
      <c r="AY45" s="562" t="str">
        <f t="shared" si="6"/>
        <v xml:space="preserve"> </v>
      </c>
      <c r="AZ45" s="81"/>
      <c r="BA45" s="313"/>
      <c r="BF45" s="52"/>
      <c r="BG45" s="52"/>
      <c r="BH45" s="52"/>
    </row>
    <row r="46" spans="1:60" s="80" customFormat="1" x14ac:dyDescent="0.2">
      <c r="A46" s="314"/>
      <c r="B46" s="147">
        <f>Demography!B47</f>
        <v>0</v>
      </c>
      <c r="C46" s="147">
        <f>Demography!C47</f>
        <v>0</v>
      </c>
      <c r="D46" s="148">
        <f>Demography!D47</f>
        <v>0</v>
      </c>
      <c r="E46" s="81"/>
      <c r="F46" s="256"/>
      <c r="G46" s="149"/>
      <c r="H46" s="256"/>
      <c r="I46" s="240"/>
      <c r="J46" s="240"/>
      <c r="K46" s="240"/>
      <c r="L46" s="256"/>
      <c r="M46" s="260"/>
      <c r="N46" s="260"/>
      <c r="O46" s="260"/>
      <c r="P46" s="150"/>
      <c r="Q46" s="247"/>
      <c r="R46" s="247"/>
      <c r="S46" s="81"/>
      <c r="T46" s="256"/>
      <c r="U46" s="256"/>
      <c r="V46" s="256"/>
      <c r="W46" s="81"/>
      <c r="X46" s="240"/>
      <c r="Y46" s="240"/>
      <c r="Z46" s="256"/>
      <c r="AA46" s="240"/>
      <c r="AB46" s="256"/>
      <c r="AC46" s="256"/>
      <c r="AD46" s="256"/>
      <c r="AE46" s="261"/>
      <c r="AF46" s="261"/>
      <c r="AG46" s="82"/>
      <c r="AH46" s="261"/>
      <c r="AI46" s="261"/>
      <c r="AJ46" s="261"/>
      <c r="AK46" s="261"/>
      <c r="AL46" s="261"/>
      <c r="AM46" s="261"/>
      <c r="AN46" s="261"/>
      <c r="AO46" s="261"/>
      <c r="AP46" s="261"/>
      <c r="AQ46" s="261"/>
      <c r="AR46" s="245"/>
      <c r="AS46" s="245"/>
      <c r="AT46" s="151"/>
      <c r="AU46" s="81"/>
      <c r="AV46" s="561" t="str">
        <f t="shared" si="3"/>
        <v xml:space="preserve"> </v>
      </c>
      <c r="AW46" s="561" t="str">
        <f t="shared" si="4"/>
        <v xml:space="preserve"> </v>
      </c>
      <c r="AX46" s="561" t="str">
        <f t="shared" si="5"/>
        <v xml:space="preserve"> </v>
      </c>
      <c r="AY46" s="561" t="str">
        <f t="shared" si="6"/>
        <v xml:space="preserve"> </v>
      </c>
      <c r="AZ46" s="81"/>
      <c r="BA46" s="145"/>
      <c r="BF46" s="52"/>
      <c r="BG46" s="52"/>
      <c r="BH46" s="52"/>
    </row>
    <row r="47" spans="1:60" s="80" customFormat="1" ht="14.25" customHeight="1" x14ac:dyDescent="0.2">
      <c r="A47" s="314"/>
      <c r="B47" s="361">
        <f>Demography!B48</f>
        <v>0</v>
      </c>
      <c r="C47" s="361">
        <f>Demography!C48</f>
        <v>0</v>
      </c>
      <c r="D47" s="362">
        <f>Demography!D48</f>
        <v>0</v>
      </c>
      <c r="E47" s="81"/>
      <c r="F47" s="67"/>
      <c r="G47" s="65"/>
      <c r="H47" s="241"/>
      <c r="I47" s="242"/>
      <c r="J47" s="242"/>
      <c r="K47" s="242"/>
      <c r="L47" s="241"/>
      <c r="M47" s="262"/>
      <c r="N47" s="262"/>
      <c r="O47" s="262"/>
      <c r="P47" s="125"/>
      <c r="Q47" s="126"/>
      <c r="R47" s="126"/>
      <c r="S47" s="81"/>
      <c r="T47" s="67"/>
      <c r="U47" s="241"/>
      <c r="V47" s="127"/>
      <c r="W47" s="81"/>
      <c r="X47" s="128"/>
      <c r="Y47" s="242"/>
      <c r="Z47" s="241"/>
      <c r="AA47" s="242"/>
      <c r="AB47" s="241"/>
      <c r="AC47" s="241"/>
      <c r="AD47" s="241"/>
      <c r="AE47" s="243"/>
      <c r="AF47" s="243"/>
      <c r="AG47" s="82"/>
      <c r="AH47" s="243"/>
      <c r="AI47" s="243"/>
      <c r="AJ47" s="243"/>
      <c r="AK47" s="243"/>
      <c r="AL47" s="243"/>
      <c r="AM47" s="243"/>
      <c r="AN47" s="243"/>
      <c r="AO47" s="243"/>
      <c r="AP47" s="243"/>
      <c r="AQ47" s="243"/>
      <c r="AR47" s="246"/>
      <c r="AS47" s="246"/>
      <c r="AT47" s="244"/>
      <c r="AU47" s="81"/>
      <c r="AV47" s="562" t="str">
        <f t="shared" si="3"/>
        <v xml:space="preserve"> </v>
      </c>
      <c r="AW47" s="562" t="str">
        <f t="shared" si="4"/>
        <v xml:space="preserve"> </v>
      </c>
      <c r="AX47" s="562" t="str">
        <f t="shared" si="5"/>
        <v xml:space="preserve"> </v>
      </c>
      <c r="AY47" s="562" t="str">
        <f t="shared" si="6"/>
        <v xml:space="preserve"> </v>
      </c>
      <c r="AZ47" s="81"/>
      <c r="BA47" s="313"/>
      <c r="BF47" s="52"/>
      <c r="BG47" s="52"/>
      <c r="BH47" s="52"/>
    </row>
    <row r="48" spans="1:60" s="80" customFormat="1" x14ac:dyDescent="0.2">
      <c r="A48" s="314"/>
      <c r="B48" s="147">
        <f>Demography!B49</f>
        <v>0</v>
      </c>
      <c r="C48" s="147">
        <f>Demography!C49</f>
        <v>0</v>
      </c>
      <c r="D48" s="148">
        <f>Demography!D49</f>
        <v>0</v>
      </c>
      <c r="E48" s="81"/>
      <c r="F48" s="256"/>
      <c r="G48" s="149"/>
      <c r="H48" s="256"/>
      <c r="I48" s="240"/>
      <c r="J48" s="240"/>
      <c r="K48" s="240"/>
      <c r="L48" s="256"/>
      <c r="M48" s="260"/>
      <c r="N48" s="260"/>
      <c r="O48" s="260"/>
      <c r="P48" s="150"/>
      <c r="Q48" s="247"/>
      <c r="R48" s="247"/>
      <c r="S48" s="81"/>
      <c r="T48" s="256"/>
      <c r="U48" s="256"/>
      <c r="V48" s="256"/>
      <c r="W48" s="81"/>
      <c r="X48" s="240"/>
      <c r="Y48" s="240"/>
      <c r="Z48" s="256"/>
      <c r="AA48" s="240"/>
      <c r="AB48" s="256"/>
      <c r="AC48" s="256"/>
      <c r="AD48" s="256"/>
      <c r="AE48" s="261"/>
      <c r="AF48" s="261"/>
      <c r="AG48" s="82"/>
      <c r="AH48" s="261"/>
      <c r="AI48" s="261"/>
      <c r="AJ48" s="261"/>
      <c r="AK48" s="261"/>
      <c r="AL48" s="261"/>
      <c r="AM48" s="261"/>
      <c r="AN48" s="261"/>
      <c r="AO48" s="261"/>
      <c r="AP48" s="261"/>
      <c r="AQ48" s="261"/>
      <c r="AR48" s="245"/>
      <c r="AS48" s="245"/>
      <c r="AT48" s="151"/>
      <c r="AU48" s="81"/>
      <c r="AV48" s="561" t="str">
        <f t="shared" si="3"/>
        <v xml:space="preserve"> </v>
      </c>
      <c r="AW48" s="561" t="str">
        <f t="shared" si="4"/>
        <v xml:space="preserve"> </v>
      </c>
      <c r="AX48" s="561" t="str">
        <f t="shared" si="5"/>
        <v xml:space="preserve"> </v>
      </c>
      <c r="AY48" s="561" t="str">
        <f t="shared" si="6"/>
        <v xml:space="preserve"> </v>
      </c>
      <c r="AZ48" s="81"/>
      <c r="BA48" s="145"/>
      <c r="BF48" s="52"/>
      <c r="BG48" s="52"/>
      <c r="BH48" s="52"/>
    </row>
    <row r="49" spans="1:60" s="80" customFormat="1" ht="14.25" customHeight="1" x14ac:dyDescent="0.2">
      <c r="A49" s="314"/>
      <c r="B49" s="361">
        <f>Demography!B50</f>
        <v>0</v>
      </c>
      <c r="C49" s="361">
        <f>Demography!C50</f>
        <v>0</v>
      </c>
      <c r="D49" s="362">
        <f>Demography!D50</f>
        <v>0</v>
      </c>
      <c r="E49" s="81"/>
      <c r="F49" s="67"/>
      <c r="G49" s="65"/>
      <c r="H49" s="241"/>
      <c r="I49" s="242"/>
      <c r="J49" s="242"/>
      <c r="K49" s="242"/>
      <c r="L49" s="241"/>
      <c r="M49" s="262"/>
      <c r="N49" s="262"/>
      <c r="O49" s="262"/>
      <c r="P49" s="125"/>
      <c r="Q49" s="126"/>
      <c r="R49" s="126"/>
      <c r="S49" s="81"/>
      <c r="T49" s="67"/>
      <c r="U49" s="241"/>
      <c r="V49" s="127"/>
      <c r="W49" s="81"/>
      <c r="X49" s="128"/>
      <c r="Y49" s="242"/>
      <c r="Z49" s="241"/>
      <c r="AA49" s="242"/>
      <c r="AB49" s="241"/>
      <c r="AC49" s="241"/>
      <c r="AD49" s="241"/>
      <c r="AE49" s="243"/>
      <c r="AF49" s="243"/>
      <c r="AG49" s="82"/>
      <c r="AH49" s="243"/>
      <c r="AI49" s="243"/>
      <c r="AJ49" s="243"/>
      <c r="AK49" s="243"/>
      <c r="AL49" s="243"/>
      <c r="AM49" s="243"/>
      <c r="AN49" s="243"/>
      <c r="AO49" s="243"/>
      <c r="AP49" s="243"/>
      <c r="AQ49" s="243"/>
      <c r="AR49" s="246"/>
      <c r="AS49" s="246"/>
      <c r="AT49" s="244"/>
      <c r="AU49" s="81"/>
      <c r="AV49" s="562" t="str">
        <f t="shared" si="3"/>
        <v xml:space="preserve"> </v>
      </c>
      <c r="AW49" s="562" t="str">
        <f t="shared" si="4"/>
        <v xml:space="preserve"> </v>
      </c>
      <c r="AX49" s="562" t="str">
        <f t="shared" si="5"/>
        <v xml:space="preserve"> </v>
      </c>
      <c r="AY49" s="562" t="str">
        <f t="shared" si="6"/>
        <v xml:space="preserve"> </v>
      </c>
      <c r="AZ49" s="81"/>
      <c r="BA49" s="313"/>
      <c r="BF49" s="52"/>
      <c r="BG49" s="52"/>
      <c r="BH49" s="52"/>
    </row>
    <row r="50" spans="1:60" s="80" customFormat="1" x14ac:dyDescent="0.2">
      <c r="A50" s="314"/>
      <c r="B50" s="147">
        <f>Demography!B51</f>
        <v>0</v>
      </c>
      <c r="C50" s="147">
        <f>Demography!C51</f>
        <v>0</v>
      </c>
      <c r="D50" s="148">
        <f>Demography!D51</f>
        <v>0</v>
      </c>
      <c r="E50" s="81"/>
      <c r="F50" s="256"/>
      <c r="G50" s="149"/>
      <c r="H50" s="256"/>
      <c r="I50" s="240"/>
      <c r="J50" s="240"/>
      <c r="K50" s="240"/>
      <c r="L50" s="256"/>
      <c r="M50" s="260"/>
      <c r="N50" s="260"/>
      <c r="O50" s="260"/>
      <c r="P50" s="150"/>
      <c r="Q50" s="247"/>
      <c r="R50" s="247"/>
      <c r="S50" s="81"/>
      <c r="T50" s="256"/>
      <c r="U50" s="256"/>
      <c r="V50" s="256"/>
      <c r="W50" s="81"/>
      <c r="X50" s="240"/>
      <c r="Y50" s="240"/>
      <c r="Z50" s="256"/>
      <c r="AA50" s="240"/>
      <c r="AB50" s="256"/>
      <c r="AC50" s="256"/>
      <c r="AD50" s="256"/>
      <c r="AE50" s="261"/>
      <c r="AF50" s="261"/>
      <c r="AG50" s="82"/>
      <c r="AH50" s="261"/>
      <c r="AI50" s="261"/>
      <c r="AJ50" s="261"/>
      <c r="AK50" s="261"/>
      <c r="AL50" s="261"/>
      <c r="AM50" s="261"/>
      <c r="AN50" s="261"/>
      <c r="AO50" s="261"/>
      <c r="AP50" s="261"/>
      <c r="AQ50" s="261"/>
      <c r="AR50" s="245"/>
      <c r="AS50" s="245"/>
      <c r="AT50" s="151"/>
      <c r="AU50" s="81"/>
      <c r="AV50" s="561" t="str">
        <f t="shared" si="3"/>
        <v xml:space="preserve"> </v>
      </c>
      <c r="AW50" s="561" t="str">
        <f t="shared" si="4"/>
        <v xml:space="preserve"> </v>
      </c>
      <c r="AX50" s="561" t="str">
        <f t="shared" si="5"/>
        <v xml:space="preserve"> </v>
      </c>
      <c r="AY50" s="561" t="str">
        <f t="shared" si="6"/>
        <v xml:space="preserve"> </v>
      </c>
      <c r="AZ50" s="81"/>
      <c r="BA50" s="145"/>
      <c r="BF50" s="52"/>
      <c r="BG50" s="52"/>
      <c r="BH50" s="52"/>
    </row>
    <row r="51" spans="1:60" s="80" customFormat="1" ht="14.25" customHeight="1" x14ac:dyDescent="0.2">
      <c r="A51" s="314"/>
      <c r="B51" s="361">
        <f>Demography!B52</f>
        <v>0</v>
      </c>
      <c r="C51" s="361">
        <f>Demography!C52</f>
        <v>0</v>
      </c>
      <c r="D51" s="362">
        <f>Demography!D52</f>
        <v>0</v>
      </c>
      <c r="E51" s="81"/>
      <c r="F51" s="67"/>
      <c r="G51" s="65"/>
      <c r="H51" s="241"/>
      <c r="I51" s="242"/>
      <c r="J51" s="242"/>
      <c r="K51" s="242"/>
      <c r="L51" s="241"/>
      <c r="M51" s="262"/>
      <c r="N51" s="262"/>
      <c r="O51" s="262"/>
      <c r="P51" s="125"/>
      <c r="Q51" s="126"/>
      <c r="R51" s="126"/>
      <c r="S51" s="81"/>
      <c r="T51" s="67"/>
      <c r="U51" s="241"/>
      <c r="V51" s="127"/>
      <c r="W51" s="81"/>
      <c r="X51" s="128"/>
      <c r="Y51" s="242"/>
      <c r="Z51" s="241"/>
      <c r="AA51" s="242"/>
      <c r="AB51" s="241"/>
      <c r="AC51" s="241"/>
      <c r="AD51" s="241"/>
      <c r="AE51" s="243"/>
      <c r="AF51" s="243"/>
      <c r="AG51" s="82"/>
      <c r="AH51" s="243"/>
      <c r="AI51" s="243"/>
      <c r="AJ51" s="243"/>
      <c r="AK51" s="243"/>
      <c r="AL51" s="243"/>
      <c r="AM51" s="243"/>
      <c r="AN51" s="243"/>
      <c r="AO51" s="243"/>
      <c r="AP51" s="243"/>
      <c r="AQ51" s="243"/>
      <c r="AR51" s="246"/>
      <c r="AS51" s="246"/>
      <c r="AT51" s="244"/>
      <c r="AU51" s="81"/>
      <c r="AV51" s="562" t="str">
        <f t="shared" si="3"/>
        <v xml:space="preserve"> </v>
      </c>
      <c r="AW51" s="562" t="str">
        <f t="shared" si="4"/>
        <v xml:space="preserve"> </v>
      </c>
      <c r="AX51" s="562" t="str">
        <f t="shared" si="5"/>
        <v xml:space="preserve"> </v>
      </c>
      <c r="AY51" s="562" t="str">
        <f t="shared" si="6"/>
        <v xml:space="preserve"> </v>
      </c>
      <c r="AZ51" s="81"/>
      <c r="BA51" s="313"/>
      <c r="BF51" s="52"/>
      <c r="BG51" s="52"/>
      <c r="BH51" s="52"/>
    </row>
    <row r="52" spans="1:60" s="80" customFormat="1" x14ac:dyDescent="0.2">
      <c r="A52" s="314"/>
      <c r="B52" s="147">
        <f>Demography!B53</f>
        <v>0</v>
      </c>
      <c r="C52" s="147">
        <f>Demography!C53</f>
        <v>0</v>
      </c>
      <c r="D52" s="148">
        <f>Demography!D53</f>
        <v>0</v>
      </c>
      <c r="E52" s="81"/>
      <c r="F52" s="256"/>
      <c r="G52" s="149"/>
      <c r="H52" s="256"/>
      <c r="I52" s="240"/>
      <c r="J52" s="240"/>
      <c r="K52" s="240"/>
      <c r="L52" s="256"/>
      <c r="M52" s="260"/>
      <c r="N52" s="260"/>
      <c r="O52" s="260"/>
      <c r="P52" s="150"/>
      <c r="Q52" s="247"/>
      <c r="R52" s="247"/>
      <c r="S52" s="81"/>
      <c r="T52" s="256"/>
      <c r="U52" s="256"/>
      <c r="V52" s="256"/>
      <c r="W52" s="81"/>
      <c r="X52" s="240"/>
      <c r="Y52" s="240"/>
      <c r="Z52" s="256"/>
      <c r="AA52" s="240"/>
      <c r="AB52" s="256"/>
      <c r="AC52" s="256"/>
      <c r="AD52" s="256"/>
      <c r="AE52" s="261"/>
      <c r="AF52" s="261"/>
      <c r="AG52" s="82"/>
      <c r="AH52" s="261"/>
      <c r="AI52" s="261"/>
      <c r="AJ52" s="261"/>
      <c r="AK52" s="261"/>
      <c r="AL52" s="261"/>
      <c r="AM52" s="261"/>
      <c r="AN52" s="261"/>
      <c r="AO52" s="261"/>
      <c r="AP52" s="261"/>
      <c r="AQ52" s="261"/>
      <c r="AR52" s="245"/>
      <c r="AS52" s="245"/>
      <c r="AT52" s="151"/>
      <c r="AU52" s="81"/>
      <c r="AV52" s="561" t="str">
        <f t="shared" si="3"/>
        <v xml:space="preserve"> </v>
      </c>
      <c r="AW52" s="561" t="str">
        <f t="shared" si="4"/>
        <v xml:space="preserve"> </v>
      </c>
      <c r="AX52" s="561" t="str">
        <f t="shared" si="5"/>
        <v xml:space="preserve"> </v>
      </c>
      <c r="AY52" s="561" t="str">
        <f t="shared" si="6"/>
        <v xml:space="preserve"> </v>
      </c>
      <c r="AZ52" s="81"/>
      <c r="BA52" s="145"/>
      <c r="BF52" s="52"/>
      <c r="BG52" s="52"/>
      <c r="BH52" s="52"/>
    </row>
    <row r="53" spans="1:60" s="80" customFormat="1" ht="14.25" customHeight="1" x14ac:dyDescent="0.2">
      <c r="A53" s="314"/>
      <c r="B53" s="361">
        <f>Demography!B54</f>
        <v>0</v>
      </c>
      <c r="C53" s="361">
        <f>Demography!C54</f>
        <v>0</v>
      </c>
      <c r="D53" s="362">
        <f>Demography!D54</f>
        <v>0</v>
      </c>
      <c r="E53" s="81"/>
      <c r="F53" s="67"/>
      <c r="G53" s="65"/>
      <c r="H53" s="241"/>
      <c r="I53" s="242"/>
      <c r="J53" s="242"/>
      <c r="K53" s="242"/>
      <c r="L53" s="241"/>
      <c r="M53" s="262"/>
      <c r="N53" s="262"/>
      <c r="O53" s="262"/>
      <c r="P53" s="125"/>
      <c r="Q53" s="126"/>
      <c r="R53" s="126"/>
      <c r="S53" s="81"/>
      <c r="T53" s="67"/>
      <c r="U53" s="241"/>
      <c r="V53" s="127"/>
      <c r="W53" s="81"/>
      <c r="X53" s="128"/>
      <c r="Y53" s="242"/>
      <c r="Z53" s="241"/>
      <c r="AA53" s="242"/>
      <c r="AB53" s="241"/>
      <c r="AC53" s="241"/>
      <c r="AD53" s="241"/>
      <c r="AE53" s="243"/>
      <c r="AF53" s="243"/>
      <c r="AG53" s="82"/>
      <c r="AH53" s="243"/>
      <c r="AI53" s="243"/>
      <c r="AJ53" s="243"/>
      <c r="AK53" s="243"/>
      <c r="AL53" s="243"/>
      <c r="AM53" s="243"/>
      <c r="AN53" s="243"/>
      <c r="AO53" s="243"/>
      <c r="AP53" s="243"/>
      <c r="AQ53" s="243"/>
      <c r="AR53" s="246"/>
      <c r="AS53" s="246"/>
      <c r="AT53" s="244"/>
      <c r="AU53" s="81"/>
      <c r="AV53" s="562" t="str">
        <f t="shared" si="3"/>
        <v xml:space="preserve"> </v>
      </c>
      <c r="AW53" s="562" t="str">
        <f t="shared" si="4"/>
        <v xml:space="preserve"> </v>
      </c>
      <c r="AX53" s="562" t="str">
        <f t="shared" si="5"/>
        <v xml:space="preserve"> </v>
      </c>
      <c r="AY53" s="562" t="str">
        <f t="shared" si="6"/>
        <v xml:space="preserve"> </v>
      </c>
      <c r="AZ53" s="81"/>
      <c r="BA53" s="313"/>
      <c r="BF53" s="52"/>
      <c r="BG53" s="52"/>
      <c r="BH53" s="52"/>
    </row>
    <row r="54" spans="1:60" s="80" customFormat="1" x14ac:dyDescent="0.2">
      <c r="A54" s="314"/>
      <c r="B54" s="147">
        <f>Demography!B55</f>
        <v>0</v>
      </c>
      <c r="C54" s="147">
        <f>Demography!C55</f>
        <v>0</v>
      </c>
      <c r="D54" s="148">
        <f>Demography!D55</f>
        <v>0</v>
      </c>
      <c r="E54" s="81"/>
      <c r="F54" s="256"/>
      <c r="G54" s="149"/>
      <c r="H54" s="256"/>
      <c r="I54" s="240"/>
      <c r="J54" s="240"/>
      <c r="K54" s="240"/>
      <c r="L54" s="256"/>
      <c r="M54" s="260"/>
      <c r="N54" s="260"/>
      <c r="O54" s="260"/>
      <c r="P54" s="150"/>
      <c r="Q54" s="247"/>
      <c r="R54" s="247"/>
      <c r="S54" s="81"/>
      <c r="T54" s="256"/>
      <c r="U54" s="256"/>
      <c r="V54" s="256"/>
      <c r="W54" s="81"/>
      <c r="X54" s="240"/>
      <c r="Y54" s="240"/>
      <c r="Z54" s="256"/>
      <c r="AA54" s="240"/>
      <c r="AB54" s="256"/>
      <c r="AC54" s="256"/>
      <c r="AD54" s="256"/>
      <c r="AE54" s="261"/>
      <c r="AF54" s="261"/>
      <c r="AG54" s="82"/>
      <c r="AH54" s="261"/>
      <c r="AI54" s="261"/>
      <c r="AJ54" s="261"/>
      <c r="AK54" s="261"/>
      <c r="AL54" s="261"/>
      <c r="AM54" s="261"/>
      <c r="AN54" s="261"/>
      <c r="AO54" s="261"/>
      <c r="AP54" s="261"/>
      <c r="AQ54" s="261"/>
      <c r="AR54" s="245"/>
      <c r="AS54" s="245"/>
      <c r="AT54" s="151"/>
      <c r="AU54" s="81"/>
      <c r="AV54" s="561" t="str">
        <f t="shared" si="3"/>
        <v xml:space="preserve"> </v>
      </c>
      <c r="AW54" s="561" t="str">
        <f t="shared" si="4"/>
        <v xml:space="preserve"> </v>
      </c>
      <c r="AX54" s="561" t="str">
        <f t="shared" si="5"/>
        <v xml:space="preserve"> </v>
      </c>
      <c r="AY54" s="561" t="str">
        <f t="shared" si="6"/>
        <v xml:space="preserve"> </v>
      </c>
      <c r="AZ54" s="81"/>
      <c r="BA54" s="145"/>
      <c r="BF54" s="52"/>
      <c r="BG54" s="52"/>
      <c r="BH54" s="52"/>
    </row>
    <row r="55" spans="1:60" s="80" customFormat="1" ht="14.25" customHeight="1" x14ac:dyDescent="0.2">
      <c r="A55" s="314"/>
      <c r="B55" s="361">
        <f>Demography!B56</f>
        <v>0</v>
      </c>
      <c r="C55" s="361">
        <f>Demography!C56</f>
        <v>0</v>
      </c>
      <c r="D55" s="362">
        <f>Demography!D56</f>
        <v>0</v>
      </c>
      <c r="E55" s="81"/>
      <c r="F55" s="67"/>
      <c r="G55" s="65"/>
      <c r="H55" s="241"/>
      <c r="I55" s="242"/>
      <c r="J55" s="242"/>
      <c r="K55" s="242"/>
      <c r="L55" s="241"/>
      <c r="M55" s="262"/>
      <c r="N55" s="262"/>
      <c r="O55" s="262"/>
      <c r="P55" s="125"/>
      <c r="Q55" s="126"/>
      <c r="R55" s="126"/>
      <c r="S55" s="81"/>
      <c r="T55" s="67"/>
      <c r="U55" s="241"/>
      <c r="V55" s="127"/>
      <c r="W55" s="81"/>
      <c r="X55" s="128"/>
      <c r="Y55" s="242"/>
      <c r="Z55" s="241"/>
      <c r="AA55" s="242"/>
      <c r="AB55" s="241"/>
      <c r="AC55" s="241"/>
      <c r="AD55" s="241"/>
      <c r="AE55" s="243"/>
      <c r="AF55" s="243"/>
      <c r="AG55" s="82"/>
      <c r="AH55" s="243"/>
      <c r="AI55" s="243"/>
      <c r="AJ55" s="243"/>
      <c r="AK55" s="243"/>
      <c r="AL55" s="243"/>
      <c r="AM55" s="243"/>
      <c r="AN55" s="243"/>
      <c r="AO55" s="243"/>
      <c r="AP55" s="243"/>
      <c r="AQ55" s="243"/>
      <c r="AR55" s="246"/>
      <c r="AS55" s="246"/>
      <c r="AT55" s="244"/>
      <c r="AU55" s="81"/>
      <c r="AV55" s="562" t="str">
        <f t="shared" si="3"/>
        <v xml:space="preserve"> </v>
      </c>
      <c r="AW55" s="562" t="str">
        <f t="shared" si="4"/>
        <v xml:space="preserve"> </v>
      </c>
      <c r="AX55" s="562" t="str">
        <f t="shared" si="5"/>
        <v xml:space="preserve"> </v>
      </c>
      <c r="AY55" s="562" t="str">
        <f t="shared" si="6"/>
        <v xml:space="preserve"> </v>
      </c>
      <c r="AZ55" s="81"/>
      <c r="BA55" s="313"/>
      <c r="BF55" s="52"/>
      <c r="BG55" s="52"/>
      <c r="BH55" s="52"/>
    </row>
    <row r="56" spans="1:60" s="80" customFormat="1" x14ac:dyDescent="0.2">
      <c r="A56" s="314"/>
      <c r="B56" s="147">
        <f>Demography!B57</f>
        <v>0</v>
      </c>
      <c r="C56" s="147">
        <f>Demography!C57</f>
        <v>0</v>
      </c>
      <c r="D56" s="148">
        <f>Demography!D57</f>
        <v>0</v>
      </c>
      <c r="E56" s="81"/>
      <c r="F56" s="256"/>
      <c r="G56" s="149"/>
      <c r="H56" s="256"/>
      <c r="I56" s="240"/>
      <c r="J56" s="240"/>
      <c r="K56" s="240"/>
      <c r="L56" s="256"/>
      <c r="M56" s="260"/>
      <c r="N56" s="260"/>
      <c r="O56" s="260"/>
      <c r="P56" s="150"/>
      <c r="Q56" s="247"/>
      <c r="R56" s="247"/>
      <c r="S56" s="81"/>
      <c r="T56" s="256"/>
      <c r="U56" s="256"/>
      <c r="V56" s="256"/>
      <c r="W56" s="81"/>
      <c r="X56" s="240"/>
      <c r="Y56" s="240"/>
      <c r="Z56" s="256"/>
      <c r="AA56" s="240"/>
      <c r="AB56" s="256"/>
      <c r="AC56" s="256"/>
      <c r="AD56" s="256"/>
      <c r="AE56" s="261"/>
      <c r="AF56" s="261"/>
      <c r="AG56" s="82"/>
      <c r="AH56" s="261"/>
      <c r="AI56" s="261"/>
      <c r="AJ56" s="261"/>
      <c r="AK56" s="261"/>
      <c r="AL56" s="261"/>
      <c r="AM56" s="261"/>
      <c r="AN56" s="261"/>
      <c r="AO56" s="261"/>
      <c r="AP56" s="261"/>
      <c r="AQ56" s="261"/>
      <c r="AR56" s="245"/>
      <c r="AS56" s="245"/>
      <c r="AT56" s="151"/>
      <c r="AU56" s="81"/>
      <c r="AV56" s="561" t="str">
        <f t="shared" si="3"/>
        <v xml:space="preserve"> </v>
      </c>
      <c r="AW56" s="561" t="str">
        <f t="shared" si="4"/>
        <v xml:space="preserve"> </v>
      </c>
      <c r="AX56" s="561" t="str">
        <f t="shared" si="5"/>
        <v xml:space="preserve"> </v>
      </c>
      <c r="AY56" s="561" t="str">
        <f t="shared" si="6"/>
        <v xml:space="preserve"> </v>
      </c>
      <c r="AZ56" s="81"/>
      <c r="BA56" s="145"/>
      <c r="BF56" s="52"/>
      <c r="BG56" s="52"/>
      <c r="BH56" s="52"/>
    </row>
    <row r="57" spans="1:60" s="80" customFormat="1" ht="14.25" customHeight="1" x14ac:dyDescent="0.2">
      <c r="A57" s="314"/>
      <c r="B57" s="361">
        <f>Demography!B58</f>
        <v>0</v>
      </c>
      <c r="C57" s="361">
        <f>Demography!C58</f>
        <v>0</v>
      </c>
      <c r="D57" s="362">
        <f>Demography!D58</f>
        <v>0</v>
      </c>
      <c r="E57" s="81"/>
      <c r="F57" s="67"/>
      <c r="G57" s="65"/>
      <c r="H57" s="241"/>
      <c r="I57" s="242"/>
      <c r="J57" s="242"/>
      <c r="K57" s="242"/>
      <c r="L57" s="241"/>
      <c r="M57" s="262"/>
      <c r="N57" s="262"/>
      <c r="O57" s="262"/>
      <c r="P57" s="125"/>
      <c r="Q57" s="126"/>
      <c r="R57" s="126"/>
      <c r="S57" s="81"/>
      <c r="T57" s="67"/>
      <c r="U57" s="241"/>
      <c r="V57" s="127"/>
      <c r="W57" s="81"/>
      <c r="X57" s="128"/>
      <c r="Y57" s="242"/>
      <c r="Z57" s="241"/>
      <c r="AA57" s="242"/>
      <c r="AB57" s="241"/>
      <c r="AC57" s="241"/>
      <c r="AD57" s="241"/>
      <c r="AE57" s="243"/>
      <c r="AF57" s="243"/>
      <c r="AG57" s="82"/>
      <c r="AH57" s="243"/>
      <c r="AI57" s="243"/>
      <c r="AJ57" s="243"/>
      <c r="AK57" s="243"/>
      <c r="AL57" s="243"/>
      <c r="AM57" s="243"/>
      <c r="AN57" s="243"/>
      <c r="AO57" s="243"/>
      <c r="AP57" s="243"/>
      <c r="AQ57" s="243"/>
      <c r="AR57" s="246"/>
      <c r="AS57" s="246"/>
      <c r="AT57" s="244"/>
      <c r="AU57" s="81"/>
      <c r="AV57" s="562" t="str">
        <f t="shared" si="3"/>
        <v xml:space="preserve"> </v>
      </c>
      <c r="AW57" s="562" t="str">
        <f t="shared" si="4"/>
        <v xml:space="preserve"> </v>
      </c>
      <c r="AX57" s="562" t="str">
        <f t="shared" si="5"/>
        <v xml:space="preserve"> </v>
      </c>
      <c r="AY57" s="562" t="str">
        <f t="shared" si="6"/>
        <v xml:space="preserve"> </v>
      </c>
      <c r="AZ57" s="81"/>
      <c r="BA57" s="313"/>
      <c r="BF57" s="52"/>
      <c r="BG57" s="52"/>
      <c r="BH57" s="52"/>
    </row>
    <row r="58" spans="1:60" s="80" customFormat="1" x14ac:dyDescent="0.2">
      <c r="A58" s="314"/>
      <c r="B58" s="147">
        <f>Demography!B59</f>
        <v>0</v>
      </c>
      <c r="C58" s="147">
        <f>Demography!C59</f>
        <v>0</v>
      </c>
      <c r="D58" s="148">
        <f>Demography!D59</f>
        <v>0</v>
      </c>
      <c r="E58" s="81"/>
      <c r="F58" s="256"/>
      <c r="G58" s="149"/>
      <c r="H58" s="256"/>
      <c r="I58" s="240"/>
      <c r="J58" s="240"/>
      <c r="K58" s="240"/>
      <c r="L58" s="256"/>
      <c r="M58" s="260"/>
      <c r="N58" s="260"/>
      <c r="O58" s="260"/>
      <c r="P58" s="150"/>
      <c r="Q58" s="247"/>
      <c r="R58" s="247"/>
      <c r="S58" s="81"/>
      <c r="T58" s="256"/>
      <c r="U58" s="256"/>
      <c r="V58" s="256"/>
      <c r="W58" s="81"/>
      <c r="X58" s="240"/>
      <c r="Y58" s="240"/>
      <c r="Z58" s="256"/>
      <c r="AA58" s="240"/>
      <c r="AB58" s="256"/>
      <c r="AC58" s="256"/>
      <c r="AD58" s="256"/>
      <c r="AE58" s="261"/>
      <c r="AF58" s="261"/>
      <c r="AG58" s="82"/>
      <c r="AH58" s="261"/>
      <c r="AI58" s="261"/>
      <c r="AJ58" s="261"/>
      <c r="AK58" s="261"/>
      <c r="AL58" s="261"/>
      <c r="AM58" s="261"/>
      <c r="AN58" s="261"/>
      <c r="AO58" s="261"/>
      <c r="AP58" s="261"/>
      <c r="AQ58" s="261"/>
      <c r="AR58" s="245"/>
      <c r="AS58" s="245"/>
      <c r="AT58" s="151"/>
      <c r="AU58" s="81"/>
      <c r="AV58" s="561" t="str">
        <f t="shared" si="3"/>
        <v xml:space="preserve"> </v>
      </c>
      <c r="AW58" s="561" t="str">
        <f t="shared" si="4"/>
        <v xml:space="preserve"> </v>
      </c>
      <c r="AX58" s="561" t="str">
        <f t="shared" si="5"/>
        <v xml:space="preserve"> </v>
      </c>
      <c r="AY58" s="561" t="str">
        <f t="shared" si="6"/>
        <v xml:space="preserve"> </v>
      </c>
      <c r="AZ58" s="81"/>
      <c r="BA58" s="145"/>
      <c r="BF58" s="52"/>
      <c r="BG58" s="52"/>
      <c r="BH58" s="52"/>
    </row>
    <row r="59" spans="1:60" s="80" customFormat="1" ht="14.25" customHeight="1" x14ac:dyDescent="0.2">
      <c r="A59" s="314"/>
      <c r="B59" s="361">
        <f>Demography!B60</f>
        <v>0</v>
      </c>
      <c r="C59" s="361">
        <f>Demography!C60</f>
        <v>0</v>
      </c>
      <c r="D59" s="362">
        <f>Demography!D60</f>
        <v>0</v>
      </c>
      <c r="E59" s="81"/>
      <c r="F59" s="67"/>
      <c r="G59" s="65"/>
      <c r="H59" s="241"/>
      <c r="I59" s="242"/>
      <c r="J59" s="242"/>
      <c r="K59" s="242"/>
      <c r="L59" s="241"/>
      <c r="M59" s="262"/>
      <c r="N59" s="262"/>
      <c r="O59" s="262"/>
      <c r="P59" s="125"/>
      <c r="Q59" s="126"/>
      <c r="R59" s="126"/>
      <c r="S59" s="81"/>
      <c r="T59" s="67"/>
      <c r="U59" s="241"/>
      <c r="V59" s="127"/>
      <c r="W59" s="81"/>
      <c r="X59" s="128"/>
      <c r="Y59" s="242"/>
      <c r="Z59" s="241"/>
      <c r="AA59" s="242"/>
      <c r="AB59" s="241"/>
      <c r="AC59" s="241"/>
      <c r="AD59" s="241"/>
      <c r="AE59" s="243"/>
      <c r="AF59" s="243"/>
      <c r="AG59" s="82"/>
      <c r="AH59" s="243"/>
      <c r="AI59" s="243"/>
      <c r="AJ59" s="243"/>
      <c r="AK59" s="243"/>
      <c r="AL59" s="243"/>
      <c r="AM59" s="243"/>
      <c r="AN59" s="243"/>
      <c r="AO59" s="243"/>
      <c r="AP59" s="243"/>
      <c r="AQ59" s="243"/>
      <c r="AR59" s="246"/>
      <c r="AS59" s="246"/>
      <c r="AT59" s="244"/>
      <c r="AU59" s="81"/>
      <c r="AV59" s="562" t="str">
        <f t="shared" si="3"/>
        <v xml:space="preserve"> </v>
      </c>
      <c r="AW59" s="562" t="str">
        <f t="shared" si="4"/>
        <v xml:space="preserve"> </v>
      </c>
      <c r="AX59" s="562" t="str">
        <f t="shared" si="5"/>
        <v xml:space="preserve"> </v>
      </c>
      <c r="AY59" s="562" t="str">
        <f t="shared" si="6"/>
        <v xml:space="preserve"> </v>
      </c>
      <c r="AZ59" s="81"/>
      <c r="BA59" s="313"/>
      <c r="BF59" s="52"/>
      <c r="BG59" s="52"/>
      <c r="BH59" s="52"/>
    </row>
    <row r="60" spans="1:60" s="80" customFormat="1" x14ac:dyDescent="0.2">
      <c r="A60" s="314"/>
      <c r="B60" s="147">
        <f>Demography!B61</f>
        <v>0</v>
      </c>
      <c r="C60" s="147">
        <f>Demography!C61</f>
        <v>0</v>
      </c>
      <c r="D60" s="148">
        <f>Demography!D61</f>
        <v>0</v>
      </c>
      <c r="E60" s="81"/>
      <c r="F60" s="256"/>
      <c r="G60" s="149"/>
      <c r="H60" s="256"/>
      <c r="I60" s="240"/>
      <c r="J60" s="240"/>
      <c r="K60" s="240"/>
      <c r="L60" s="256"/>
      <c r="M60" s="260"/>
      <c r="N60" s="260"/>
      <c r="O60" s="260"/>
      <c r="P60" s="150"/>
      <c r="Q60" s="247"/>
      <c r="R60" s="247"/>
      <c r="S60" s="81"/>
      <c r="T60" s="256"/>
      <c r="U60" s="256"/>
      <c r="V60" s="256"/>
      <c r="W60" s="81"/>
      <c r="X60" s="240"/>
      <c r="Y60" s="240"/>
      <c r="Z60" s="256"/>
      <c r="AA60" s="240"/>
      <c r="AB60" s="256"/>
      <c r="AC60" s="256"/>
      <c r="AD60" s="256"/>
      <c r="AE60" s="261"/>
      <c r="AF60" s="261"/>
      <c r="AG60" s="82"/>
      <c r="AH60" s="261"/>
      <c r="AI60" s="261"/>
      <c r="AJ60" s="261"/>
      <c r="AK60" s="261"/>
      <c r="AL60" s="261"/>
      <c r="AM60" s="261"/>
      <c r="AN60" s="261"/>
      <c r="AO60" s="261"/>
      <c r="AP60" s="261"/>
      <c r="AQ60" s="261"/>
      <c r="AR60" s="245"/>
      <c r="AS60" s="245"/>
      <c r="AT60" s="151"/>
      <c r="AU60" s="81"/>
      <c r="AV60" s="561" t="str">
        <f t="shared" si="3"/>
        <v xml:space="preserve"> </v>
      </c>
      <c r="AW60" s="561" t="str">
        <f t="shared" si="4"/>
        <v xml:space="preserve"> </v>
      </c>
      <c r="AX60" s="561" t="str">
        <f t="shared" si="5"/>
        <v xml:space="preserve"> </v>
      </c>
      <c r="AY60" s="561" t="str">
        <f t="shared" si="6"/>
        <v xml:space="preserve"> </v>
      </c>
      <c r="AZ60" s="81"/>
      <c r="BA60" s="145"/>
      <c r="BF60" s="52"/>
      <c r="BG60" s="52"/>
      <c r="BH60" s="52"/>
    </row>
    <row r="61" spans="1:60" s="80" customFormat="1" ht="14.25" customHeight="1" x14ac:dyDescent="0.2">
      <c r="A61" s="314"/>
      <c r="B61" s="361">
        <f>Demography!B62</f>
        <v>0</v>
      </c>
      <c r="C61" s="361">
        <f>Demography!C62</f>
        <v>0</v>
      </c>
      <c r="D61" s="362">
        <f>Demography!D62</f>
        <v>0</v>
      </c>
      <c r="E61" s="81"/>
      <c r="F61" s="67"/>
      <c r="G61" s="65"/>
      <c r="H61" s="241"/>
      <c r="I61" s="242"/>
      <c r="J61" s="242"/>
      <c r="K61" s="242"/>
      <c r="L61" s="241"/>
      <c r="M61" s="262"/>
      <c r="N61" s="262"/>
      <c r="O61" s="262"/>
      <c r="P61" s="125"/>
      <c r="Q61" s="126"/>
      <c r="R61" s="126"/>
      <c r="S61" s="81"/>
      <c r="T61" s="67"/>
      <c r="U61" s="241"/>
      <c r="V61" s="127"/>
      <c r="W61" s="81"/>
      <c r="X61" s="128"/>
      <c r="Y61" s="242"/>
      <c r="Z61" s="241"/>
      <c r="AA61" s="242"/>
      <c r="AB61" s="241"/>
      <c r="AC61" s="241"/>
      <c r="AD61" s="241"/>
      <c r="AE61" s="243"/>
      <c r="AF61" s="243"/>
      <c r="AG61" s="82"/>
      <c r="AH61" s="243"/>
      <c r="AI61" s="243"/>
      <c r="AJ61" s="243"/>
      <c r="AK61" s="243"/>
      <c r="AL61" s="243"/>
      <c r="AM61" s="243"/>
      <c r="AN61" s="243"/>
      <c r="AO61" s="243"/>
      <c r="AP61" s="243"/>
      <c r="AQ61" s="243"/>
      <c r="AR61" s="246"/>
      <c r="AS61" s="246"/>
      <c r="AT61" s="244"/>
      <c r="AU61" s="81"/>
      <c r="AV61" s="562" t="str">
        <f t="shared" si="3"/>
        <v xml:space="preserve"> </v>
      </c>
      <c r="AW61" s="562" t="str">
        <f t="shared" si="4"/>
        <v xml:space="preserve"> </v>
      </c>
      <c r="AX61" s="562" t="str">
        <f t="shared" si="5"/>
        <v xml:space="preserve"> </v>
      </c>
      <c r="AY61" s="562" t="str">
        <f t="shared" si="6"/>
        <v xml:space="preserve"> </v>
      </c>
      <c r="AZ61" s="81"/>
      <c r="BA61" s="313"/>
      <c r="BF61" s="52"/>
      <c r="BG61" s="52"/>
      <c r="BH61" s="52"/>
    </row>
    <row r="62" spans="1:60" s="80" customFormat="1" x14ac:dyDescent="0.2">
      <c r="A62" s="314"/>
      <c r="B62" s="147">
        <f>Demography!B63</f>
        <v>0</v>
      </c>
      <c r="C62" s="147">
        <f>Demography!C63</f>
        <v>0</v>
      </c>
      <c r="D62" s="148">
        <f>Demography!D63</f>
        <v>0</v>
      </c>
      <c r="E62" s="81"/>
      <c r="F62" s="256"/>
      <c r="G62" s="149"/>
      <c r="H62" s="256"/>
      <c r="I62" s="240"/>
      <c r="J62" s="240"/>
      <c r="K62" s="240"/>
      <c r="L62" s="256"/>
      <c r="M62" s="260"/>
      <c r="N62" s="260"/>
      <c r="O62" s="260"/>
      <c r="P62" s="150"/>
      <c r="Q62" s="247"/>
      <c r="R62" s="247"/>
      <c r="S62" s="81"/>
      <c r="T62" s="256"/>
      <c r="U62" s="256"/>
      <c r="V62" s="256"/>
      <c r="W62" s="81"/>
      <c r="X62" s="240"/>
      <c r="Y62" s="240"/>
      <c r="Z62" s="256"/>
      <c r="AA62" s="240"/>
      <c r="AB62" s="256"/>
      <c r="AC62" s="256"/>
      <c r="AD62" s="256"/>
      <c r="AE62" s="261"/>
      <c r="AF62" s="261"/>
      <c r="AG62" s="82"/>
      <c r="AH62" s="261"/>
      <c r="AI62" s="261"/>
      <c r="AJ62" s="261"/>
      <c r="AK62" s="261"/>
      <c r="AL62" s="261"/>
      <c r="AM62" s="261"/>
      <c r="AN62" s="261"/>
      <c r="AO62" s="261"/>
      <c r="AP62" s="261"/>
      <c r="AQ62" s="261"/>
      <c r="AR62" s="245"/>
      <c r="AS62" s="245"/>
      <c r="AT62" s="151"/>
      <c r="AU62" s="81"/>
      <c r="AV62" s="561" t="str">
        <f t="shared" si="3"/>
        <v xml:space="preserve"> </v>
      </c>
      <c r="AW62" s="561" t="str">
        <f t="shared" si="4"/>
        <v xml:space="preserve"> </v>
      </c>
      <c r="AX62" s="561" t="str">
        <f t="shared" si="5"/>
        <v xml:space="preserve"> </v>
      </c>
      <c r="AY62" s="561" t="str">
        <f t="shared" si="6"/>
        <v xml:space="preserve"> </v>
      </c>
      <c r="AZ62" s="81"/>
      <c r="BA62" s="145"/>
      <c r="BF62" s="52"/>
      <c r="BG62" s="52"/>
      <c r="BH62" s="52"/>
    </row>
    <row r="63" spans="1:60" s="80" customFormat="1" ht="14.25" customHeight="1" x14ac:dyDescent="0.2">
      <c r="A63" s="314"/>
      <c r="B63" s="361">
        <f>Demography!B64</f>
        <v>0</v>
      </c>
      <c r="C63" s="361">
        <f>Demography!C64</f>
        <v>0</v>
      </c>
      <c r="D63" s="362">
        <f>Demography!D64</f>
        <v>0</v>
      </c>
      <c r="E63" s="81"/>
      <c r="F63" s="67"/>
      <c r="G63" s="65"/>
      <c r="H63" s="241"/>
      <c r="I63" s="242"/>
      <c r="J63" s="242"/>
      <c r="K63" s="242"/>
      <c r="L63" s="241"/>
      <c r="M63" s="262"/>
      <c r="N63" s="262"/>
      <c r="O63" s="262"/>
      <c r="P63" s="125"/>
      <c r="Q63" s="126"/>
      <c r="R63" s="126"/>
      <c r="S63" s="81"/>
      <c r="T63" s="67"/>
      <c r="U63" s="241"/>
      <c r="V63" s="127"/>
      <c r="W63" s="81"/>
      <c r="X63" s="128"/>
      <c r="Y63" s="242"/>
      <c r="Z63" s="241"/>
      <c r="AA63" s="242"/>
      <c r="AB63" s="241"/>
      <c r="AC63" s="241"/>
      <c r="AD63" s="241"/>
      <c r="AE63" s="243"/>
      <c r="AF63" s="243"/>
      <c r="AG63" s="82"/>
      <c r="AH63" s="243"/>
      <c r="AI63" s="243"/>
      <c r="AJ63" s="243"/>
      <c r="AK63" s="243"/>
      <c r="AL63" s="243"/>
      <c r="AM63" s="243"/>
      <c r="AN63" s="243"/>
      <c r="AO63" s="243"/>
      <c r="AP63" s="243"/>
      <c r="AQ63" s="243"/>
      <c r="AR63" s="246"/>
      <c r="AS63" s="246"/>
      <c r="AT63" s="244"/>
      <c r="AU63" s="81"/>
      <c r="AV63" s="562" t="str">
        <f t="shared" si="3"/>
        <v xml:space="preserve"> </v>
      </c>
      <c r="AW63" s="562" t="str">
        <f t="shared" si="4"/>
        <v xml:space="preserve"> </v>
      </c>
      <c r="AX63" s="562" t="str">
        <f t="shared" si="5"/>
        <v xml:space="preserve"> </v>
      </c>
      <c r="AY63" s="562" t="str">
        <f t="shared" si="6"/>
        <v xml:space="preserve"> </v>
      </c>
      <c r="AZ63" s="81"/>
      <c r="BA63" s="313"/>
      <c r="BF63" s="52"/>
      <c r="BG63" s="52"/>
      <c r="BH63" s="52"/>
    </row>
    <row r="64" spans="1:60" s="80" customFormat="1" x14ac:dyDescent="0.2">
      <c r="A64" s="314"/>
      <c r="B64" s="147">
        <f>Demography!B65</f>
        <v>0</v>
      </c>
      <c r="C64" s="147">
        <f>Demography!C65</f>
        <v>0</v>
      </c>
      <c r="D64" s="148">
        <f>Demography!D65</f>
        <v>0</v>
      </c>
      <c r="E64" s="81"/>
      <c r="F64" s="256"/>
      <c r="G64" s="149"/>
      <c r="H64" s="256"/>
      <c r="I64" s="240"/>
      <c r="J64" s="240"/>
      <c r="K64" s="240"/>
      <c r="L64" s="256"/>
      <c r="M64" s="260"/>
      <c r="N64" s="260"/>
      <c r="O64" s="260"/>
      <c r="P64" s="150"/>
      <c r="Q64" s="247"/>
      <c r="R64" s="247"/>
      <c r="S64" s="81"/>
      <c r="T64" s="256"/>
      <c r="U64" s="256"/>
      <c r="V64" s="256"/>
      <c r="W64" s="81"/>
      <c r="X64" s="240"/>
      <c r="Y64" s="240"/>
      <c r="Z64" s="256"/>
      <c r="AA64" s="240"/>
      <c r="AB64" s="256"/>
      <c r="AC64" s="256"/>
      <c r="AD64" s="256"/>
      <c r="AE64" s="261"/>
      <c r="AF64" s="261"/>
      <c r="AG64" s="82"/>
      <c r="AH64" s="261"/>
      <c r="AI64" s="261"/>
      <c r="AJ64" s="261"/>
      <c r="AK64" s="261"/>
      <c r="AL64" s="261"/>
      <c r="AM64" s="261"/>
      <c r="AN64" s="261"/>
      <c r="AO64" s="261"/>
      <c r="AP64" s="261"/>
      <c r="AQ64" s="261"/>
      <c r="AR64" s="245"/>
      <c r="AS64" s="245"/>
      <c r="AT64" s="151"/>
      <c r="AU64" s="81"/>
      <c r="AV64" s="561" t="str">
        <f t="shared" si="3"/>
        <v xml:space="preserve"> </v>
      </c>
      <c r="AW64" s="561" t="str">
        <f t="shared" si="4"/>
        <v xml:space="preserve"> </v>
      </c>
      <c r="AX64" s="561" t="str">
        <f t="shared" si="5"/>
        <v xml:space="preserve"> </v>
      </c>
      <c r="AY64" s="561" t="str">
        <f t="shared" si="6"/>
        <v xml:space="preserve"> </v>
      </c>
      <c r="AZ64" s="81"/>
      <c r="BA64" s="145"/>
      <c r="BF64" s="52"/>
      <c r="BG64" s="52"/>
      <c r="BH64" s="52"/>
    </row>
    <row r="65" spans="1:60" s="80" customFormat="1" ht="14.25" customHeight="1" x14ac:dyDescent="0.2">
      <c r="A65" s="314"/>
      <c r="B65" s="361">
        <f>Demography!B66</f>
        <v>0</v>
      </c>
      <c r="C65" s="361">
        <f>Demography!C66</f>
        <v>0</v>
      </c>
      <c r="D65" s="362">
        <f>Demography!D66</f>
        <v>0</v>
      </c>
      <c r="E65" s="81"/>
      <c r="F65" s="67"/>
      <c r="G65" s="65"/>
      <c r="H65" s="241"/>
      <c r="I65" s="242"/>
      <c r="J65" s="242"/>
      <c r="K65" s="242"/>
      <c r="L65" s="241"/>
      <c r="M65" s="262"/>
      <c r="N65" s="262"/>
      <c r="O65" s="262"/>
      <c r="P65" s="125"/>
      <c r="Q65" s="126"/>
      <c r="R65" s="126"/>
      <c r="S65" s="81"/>
      <c r="T65" s="67"/>
      <c r="U65" s="241"/>
      <c r="V65" s="127"/>
      <c r="W65" s="81"/>
      <c r="X65" s="128"/>
      <c r="Y65" s="242"/>
      <c r="Z65" s="241"/>
      <c r="AA65" s="242"/>
      <c r="AB65" s="241"/>
      <c r="AC65" s="241"/>
      <c r="AD65" s="241"/>
      <c r="AE65" s="243"/>
      <c r="AF65" s="243"/>
      <c r="AG65" s="82"/>
      <c r="AH65" s="243"/>
      <c r="AI65" s="243"/>
      <c r="AJ65" s="243"/>
      <c r="AK65" s="243"/>
      <c r="AL65" s="243"/>
      <c r="AM65" s="243"/>
      <c r="AN65" s="243"/>
      <c r="AO65" s="243"/>
      <c r="AP65" s="243"/>
      <c r="AQ65" s="243"/>
      <c r="AR65" s="246"/>
      <c r="AS65" s="246"/>
      <c r="AT65" s="244"/>
      <c r="AU65" s="81"/>
      <c r="AV65" s="562" t="str">
        <f t="shared" si="3"/>
        <v xml:space="preserve"> </v>
      </c>
      <c r="AW65" s="562" t="str">
        <f t="shared" si="4"/>
        <v xml:space="preserve"> </v>
      </c>
      <c r="AX65" s="562" t="str">
        <f t="shared" si="5"/>
        <v xml:space="preserve"> </v>
      </c>
      <c r="AY65" s="562" t="str">
        <f t="shared" si="6"/>
        <v xml:space="preserve"> </v>
      </c>
      <c r="AZ65" s="81"/>
      <c r="BA65" s="313"/>
      <c r="BF65" s="52"/>
      <c r="BG65" s="52"/>
      <c r="BH65" s="52"/>
    </row>
    <row r="66" spans="1:60" s="80" customFormat="1" x14ac:dyDescent="0.2">
      <c r="A66" s="314"/>
      <c r="B66" s="147">
        <f>Demography!B67</f>
        <v>0</v>
      </c>
      <c r="C66" s="147">
        <f>Demography!C67</f>
        <v>0</v>
      </c>
      <c r="D66" s="148">
        <f>Demography!D67</f>
        <v>0</v>
      </c>
      <c r="E66" s="81"/>
      <c r="F66" s="256"/>
      <c r="G66" s="149"/>
      <c r="H66" s="256"/>
      <c r="I66" s="240"/>
      <c r="J66" s="240"/>
      <c r="K66" s="240"/>
      <c r="L66" s="256"/>
      <c r="M66" s="260"/>
      <c r="N66" s="260"/>
      <c r="O66" s="260"/>
      <c r="P66" s="150"/>
      <c r="Q66" s="247"/>
      <c r="R66" s="247"/>
      <c r="S66" s="81"/>
      <c r="T66" s="256"/>
      <c r="U66" s="256"/>
      <c r="V66" s="256"/>
      <c r="W66" s="81"/>
      <c r="X66" s="240"/>
      <c r="Y66" s="240"/>
      <c r="Z66" s="256"/>
      <c r="AA66" s="240"/>
      <c r="AB66" s="256"/>
      <c r="AC66" s="256"/>
      <c r="AD66" s="256"/>
      <c r="AE66" s="261"/>
      <c r="AF66" s="261"/>
      <c r="AG66" s="82"/>
      <c r="AH66" s="261"/>
      <c r="AI66" s="261"/>
      <c r="AJ66" s="261"/>
      <c r="AK66" s="261"/>
      <c r="AL66" s="261"/>
      <c r="AM66" s="261"/>
      <c r="AN66" s="261"/>
      <c r="AO66" s="261"/>
      <c r="AP66" s="261"/>
      <c r="AQ66" s="261"/>
      <c r="AR66" s="245"/>
      <c r="AS66" s="245"/>
      <c r="AT66" s="151"/>
      <c r="AU66" s="81"/>
      <c r="AV66" s="561" t="str">
        <f t="shared" si="3"/>
        <v xml:space="preserve"> </v>
      </c>
      <c r="AW66" s="561" t="str">
        <f t="shared" si="4"/>
        <v xml:space="preserve"> </v>
      </c>
      <c r="AX66" s="561" t="str">
        <f t="shared" si="5"/>
        <v xml:space="preserve"> </v>
      </c>
      <c r="AY66" s="561" t="str">
        <f t="shared" si="6"/>
        <v xml:space="preserve"> </v>
      </c>
      <c r="AZ66" s="81"/>
      <c r="BA66" s="145"/>
      <c r="BF66" s="52"/>
      <c r="BG66" s="52"/>
      <c r="BH66" s="52"/>
    </row>
    <row r="67" spans="1:60" s="80" customFormat="1" ht="14.25" customHeight="1" x14ac:dyDescent="0.2">
      <c r="A67" s="314"/>
      <c r="B67" s="361">
        <f>Demography!B68</f>
        <v>0</v>
      </c>
      <c r="C67" s="361">
        <f>Demography!C68</f>
        <v>0</v>
      </c>
      <c r="D67" s="362">
        <f>Demography!D68</f>
        <v>0</v>
      </c>
      <c r="E67" s="81"/>
      <c r="F67" s="67"/>
      <c r="G67" s="65"/>
      <c r="H67" s="241"/>
      <c r="I67" s="242"/>
      <c r="J67" s="242"/>
      <c r="K67" s="242"/>
      <c r="L67" s="241"/>
      <c r="M67" s="262"/>
      <c r="N67" s="262"/>
      <c r="O67" s="262"/>
      <c r="P67" s="125"/>
      <c r="Q67" s="126"/>
      <c r="R67" s="126"/>
      <c r="S67" s="81"/>
      <c r="T67" s="67"/>
      <c r="U67" s="241"/>
      <c r="V67" s="127"/>
      <c r="W67" s="81"/>
      <c r="X67" s="128"/>
      <c r="Y67" s="242"/>
      <c r="Z67" s="241"/>
      <c r="AA67" s="242"/>
      <c r="AB67" s="241"/>
      <c r="AC67" s="241"/>
      <c r="AD67" s="241"/>
      <c r="AE67" s="243"/>
      <c r="AF67" s="243"/>
      <c r="AG67" s="82"/>
      <c r="AH67" s="243"/>
      <c r="AI67" s="243"/>
      <c r="AJ67" s="243"/>
      <c r="AK67" s="243"/>
      <c r="AL67" s="243"/>
      <c r="AM67" s="243"/>
      <c r="AN67" s="243"/>
      <c r="AO67" s="243"/>
      <c r="AP67" s="243"/>
      <c r="AQ67" s="243"/>
      <c r="AR67" s="246"/>
      <c r="AS67" s="246"/>
      <c r="AT67" s="244"/>
      <c r="AU67" s="81"/>
      <c r="AV67" s="562" t="str">
        <f t="shared" si="3"/>
        <v xml:space="preserve"> </v>
      </c>
      <c r="AW67" s="562" t="str">
        <f t="shared" si="4"/>
        <v xml:space="preserve"> </v>
      </c>
      <c r="AX67" s="562" t="str">
        <f t="shared" si="5"/>
        <v xml:space="preserve"> </v>
      </c>
      <c r="AY67" s="562" t="str">
        <f t="shared" si="6"/>
        <v xml:space="preserve"> </v>
      </c>
      <c r="AZ67" s="81"/>
      <c r="BA67" s="313"/>
      <c r="BF67" s="52"/>
      <c r="BG67" s="52"/>
      <c r="BH67" s="52"/>
    </row>
    <row r="68" spans="1:60" s="80" customFormat="1" x14ac:dyDescent="0.2">
      <c r="A68" s="314"/>
      <c r="B68" s="147">
        <f>Demography!B69</f>
        <v>0</v>
      </c>
      <c r="C68" s="147">
        <f>Demography!C69</f>
        <v>0</v>
      </c>
      <c r="D68" s="148">
        <f>Demography!D69</f>
        <v>0</v>
      </c>
      <c r="E68" s="81"/>
      <c r="F68" s="256"/>
      <c r="G68" s="149"/>
      <c r="H68" s="256"/>
      <c r="I68" s="240"/>
      <c r="J68" s="240"/>
      <c r="K68" s="240"/>
      <c r="L68" s="256"/>
      <c r="M68" s="260"/>
      <c r="N68" s="260"/>
      <c r="O68" s="260"/>
      <c r="P68" s="150"/>
      <c r="Q68" s="247"/>
      <c r="R68" s="247"/>
      <c r="S68" s="81"/>
      <c r="T68" s="256"/>
      <c r="U68" s="256"/>
      <c r="V68" s="256"/>
      <c r="W68" s="81"/>
      <c r="X68" s="240"/>
      <c r="Y68" s="240"/>
      <c r="Z68" s="256"/>
      <c r="AA68" s="240"/>
      <c r="AB68" s="256"/>
      <c r="AC68" s="256"/>
      <c r="AD68" s="256"/>
      <c r="AE68" s="261"/>
      <c r="AF68" s="261"/>
      <c r="AG68" s="82"/>
      <c r="AH68" s="261"/>
      <c r="AI68" s="261"/>
      <c r="AJ68" s="261"/>
      <c r="AK68" s="261"/>
      <c r="AL68" s="261"/>
      <c r="AM68" s="261"/>
      <c r="AN68" s="261"/>
      <c r="AO68" s="261"/>
      <c r="AP68" s="261"/>
      <c r="AQ68" s="261"/>
      <c r="AR68" s="245"/>
      <c r="AS68" s="245"/>
      <c r="AT68" s="151"/>
      <c r="AU68" s="81"/>
      <c r="AV68" s="561" t="str">
        <f t="shared" si="3"/>
        <v xml:space="preserve"> </v>
      </c>
      <c r="AW68" s="561" t="str">
        <f t="shared" si="4"/>
        <v xml:space="preserve"> </v>
      </c>
      <c r="AX68" s="561" t="str">
        <f t="shared" si="5"/>
        <v xml:space="preserve"> </v>
      </c>
      <c r="AY68" s="561" t="str">
        <f t="shared" si="6"/>
        <v xml:space="preserve"> </v>
      </c>
      <c r="AZ68" s="81"/>
      <c r="BA68" s="145"/>
      <c r="BF68" s="52"/>
      <c r="BG68" s="52"/>
      <c r="BH68" s="52"/>
    </row>
    <row r="69" spans="1:60" s="80" customFormat="1" ht="14.25" customHeight="1" x14ac:dyDescent="0.2">
      <c r="A69" s="314"/>
      <c r="B69" s="361">
        <f>Demography!B70</f>
        <v>0</v>
      </c>
      <c r="C69" s="361">
        <f>Demography!C70</f>
        <v>0</v>
      </c>
      <c r="D69" s="362">
        <f>Demography!D70</f>
        <v>0</v>
      </c>
      <c r="E69" s="81"/>
      <c r="F69" s="67"/>
      <c r="G69" s="65"/>
      <c r="H69" s="241"/>
      <c r="I69" s="242"/>
      <c r="J69" s="242"/>
      <c r="K69" s="242"/>
      <c r="L69" s="241"/>
      <c r="M69" s="262"/>
      <c r="N69" s="262"/>
      <c r="O69" s="262"/>
      <c r="P69" s="125"/>
      <c r="Q69" s="126"/>
      <c r="R69" s="126"/>
      <c r="S69" s="81"/>
      <c r="T69" s="67"/>
      <c r="U69" s="241"/>
      <c r="V69" s="127"/>
      <c r="W69" s="81"/>
      <c r="X69" s="128"/>
      <c r="Y69" s="242"/>
      <c r="Z69" s="241"/>
      <c r="AA69" s="242"/>
      <c r="AB69" s="241"/>
      <c r="AC69" s="241"/>
      <c r="AD69" s="241"/>
      <c r="AE69" s="243"/>
      <c r="AF69" s="243"/>
      <c r="AG69" s="82"/>
      <c r="AH69" s="243"/>
      <c r="AI69" s="243"/>
      <c r="AJ69" s="243"/>
      <c r="AK69" s="243"/>
      <c r="AL69" s="243"/>
      <c r="AM69" s="243"/>
      <c r="AN69" s="243"/>
      <c r="AO69" s="243"/>
      <c r="AP69" s="243"/>
      <c r="AQ69" s="243"/>
      <c r="AR69" s="246"/>
      <c r="AS69" s="246"/>
      <c r="AT69" s="244"/>
      <c r="AU69" s="81"/>
      <c r="AV69" s="562" t="str">
        <f t="shared" si="3"/>
        <v xml:space="preserve"> </v>
      </c>
      <c r="AW69" s="562" t="str">
        <f t="shared" si="4"/>
        <v xml:space="preserve"> </v>
      </c>
      <c r="AX69" s="562" t="str">
        <f t="shared" si="5"/>
        <v xml:space="preserve"> </v>
      </c>
      <c r="AY69" s="562" t="str">
        <f t="shared" si="6"/>
        <v xml:space="preserve"> </v>
      </c>
      <c r="AZ69" s="81"/>
      <c r="BA69" s="313"/>
      <c r="BF69" s="52"/>
      <c r="BG69" s="52"/>
      <c r="BH69" s="52"/>
    </row>
    <row r="70" spans="1:60" s="80" customFormat="1" x14ac:dyDescent="0.2">
      <c r="A70" s="314"/>
      <c r="B70" s="147">
        <f>Demography!B71</f>
        <v>0</v>
      </c>
      <c r="C70" s="147">
        <f>Demography!C71</f>
        <v>0</v>
      </c>
      <c r="D70" s="148">
        <f>Demography!D71</f>
        <v>0</v>
      </c>
      <c r="E70" s="81"/>
      <c r="F70" s="256"/>
      <c r="G70" s="149"/>
      <c r="H70" s="256"/>
      <c r="I70" s="240"/>
      <c r="J70" s="240"/>
      <c r="K70" s="240"/>
      <c r="L70" s="256"/>
      <c r="M70" s="260"/>
      <c r="N70" s="260"/>
      <c r="O70" s="260"/>
      <c r="P70" s="150"/>
      <c r="Q70" s="247"/>
      <c r="R70" s="247"/>
      <c r="S70" s="81"/>
      <c r="T70" s="256"/>
      <c r="U70" s="256"/>
      <c r="V70" s="256"/>
      <c r="W70" s="81"/>
      <c r="X70" s="240"/>
      <c r="Y70" s="240"/>
      <c r="Z70" s="256"/>
      <c r="AA70" s="240"/>
      <c r="AB70" s="256"/>
      <c r="AC70" s="256"/>
      <c r="AD70" s="256"/>
      <c r="AE70" s="261"/>
      <c r="AF70" s="261"/>
      <c r="AG70" s="82"/>
      <c r="AH70" s="261"/>
      <c r="AI70" s="261"/>
      <c r="AJ70" s="261"/>
      <c r="AK70" s="261"/>
      <c r="AL70" s="261"/>
      <c r="AM70" s="261"/>
      <c r="AN70" s="261"/>
      <c r="AO70" s="261"/>
      <c r="AP70" s="261"/>
      <c r="AQ70" s="261"/>
      <c r="AR70" s="245"/>
      <c r="AS70" s="245"/>
      <c r="AT70" s="151"/>
      <c r="AU70" s="81"/>
      <c r="AV70" s="561" t="str">
        <f t="shared" si="3"/>
        <v xml:space="preserve"> </v>
      </c>
      <c r="AW70" s="561" t="str">
        <f t="shared" si="4"/>
        <v xml:space="preserve"> </v>
      </c>
      <c r="AX70" s="561" t="str">
        <f t="shared" si="5"/>
        <v xml:space="preserve"> </v>
      </c>
      <c r="AY70" s="561" t="str">
        <f t="shared" si="6"/>
        <v xml:space="preserve"> </v>
      </c>
      <c r="AZ70" s="81"/>
      <c r="BA70" s="145"/>
      <c r="BF70" s="52"/>
      <c r="BG70" s="52"/>
      <c r="BH70" s="52"/>
    </row>
    <row r="71" spans="1:60" s="80" customFormat="1" ht="14.25" customHeight="1" x14ac:dyDescent="0.2">
      <c r="A71" s="314"/>
      <c r="B71" s="361">
        <f>Demography!B72</f>
        <v>0</v>
      </c>
      <c r="C71" s="361">
        <f>Demography!C72</f>
        <v>0</v>
      </c>
      <c r="D71" s="362">
        <f>Demography!D72</f>
        <v>0</v>
      </c>
      <c r="E71" s="81"/>
      <c r="F71" s="67"/>
      <c r="G71" s="65"/>
      <c r="H71" s="241"/>
      <c r="I71" s="242"/>
      <c r="J71" s="242"/>
      <c r="K71" s="242"/>
      <c r="L71" s="241"/>
      <c r="M71" s="262"/>
      <c r="N71" s="262"/>
      <c r="O71" s="262"/>
      <c r="P71" s="125"/>
      <c r="Q71" s="126"/>
      <c r="R71" s="126"/>
      <c r="S71" s="81"/>
      <c r="T71" s="67"/>
      <c r="U71" s="241"/>
      <c r="V71" s="127"/>
      <c r="W71" s="81"/>
      <c r="X71" s="128"/>
      <c r="Y71" s="242"/>
      <c r="Z71" s="241"/>
      <c r="AA71" s="242"/>
      <c r="AB71" s="241"/>
      <c r="AC71" s="241"/>
      <c r="AD71" s="241"/>
      <c r="AE71" s="243"/>
      <c r="AF71" s="243"/>
      <c r="AG71" s="82"/>
      <c r="AH71" s="243"/>
      <c r="AI71" s="243"/>
      <c r="AJ71" s="243"/>
      <c r="AK71" s="243"/>
      <c r="AL71" s="243"/>
      <c r="AM71" s="243"/>
      <c r="AN71" s="243"/>
      <c r="AO71" s="243"/>
      <c r="AP71" s="243"/>
      <c r="AQ71" s="243"/>
      <c r="AR71" s="246"/>
      <c r="AS71" s="246"/>
      <c r="AT71" s="244"/>
      <c r="AU71" s="81"/>
      <c r="AV71" s="562" t="str">
        <f t="shared" si="3"/>
        <v xml:space="preserve"> </v>
      </c>
      <c r="AW71" s="562" t="str">
        <f t="shared" si="4"/>
        <v xml:space="preserve"> </v>
      </c>
      <c r="AX71" s="562" t="str">
        <f t="shared" si="5"/>
        <v xml:space="preserve"> </v>
      </c>
      <c r="AY71" s="562" t="str">
        <f t="shared" si="6"/>
        <v xml:space="preserve"> </v>
      </c>
      <c r="AZ71" s="81"/>
      <c r="BA71" s="313"/>
      <c r="BF71" s="52"/>
      <c r="BG71" s="52"/>
      <c r="BH71" s="52"/>
    </row>
    <row r="72" spans="1:60" s="80" customFormat="1" x14ac:dyDescent="0.2">
      <c r="A72" s="314"/>
      <c r="B72" s="147">
        <f>Demography!B73</f>
        <v>0</v>
      </c>
      <c r="C72" s="147">
        <f>Demography!C73</f>
        <v>0</v>
      </c>
      <c r="D72" s="148">
        <f>Demography!D73</f>
        <v>0</v>
      </c>
      <c r="E72" s="81"/>
      <c r="F72" s="256"/>
      <c r="G72" s="149"/>
      <c r="H72" s="256"/>
      <c r="I72" s="240"/>
      <c r="J72" s="240"/>
      <c r="K72" s="240"/>
      <c r="L72" s="256"/>
      <c r="M72" s="260"/>
      <c r="N72" s="260"/>
      <c r="O72" s="260"/>
      <c r="P72" s="150"/>
      <c r="Q72" s="247"/>
      <c r="R72" s="247"/>
      <c r="S72" s="81"/>
      <c r="T72" s="256"/>
      <c r="U72" s="256"/>
      <c r="V72" s="256"/>
      <c r="W72" s="81"/>
      <c r="X72" s="240"/>
      <c r="Y72" s="240"/>
      <c r="Z72" s="256"/>
      <c r="AA72" s="240"/>
      <c r="AB72" s="256"/>
      <c r="AC72" s="256"/>
      <c r="AD72" s="256"/>
      <c r="AE72" s="261"/>
      <c r="AF72" s="261"/>
      <c r="AG72" s="82"/>
      <c r="AH72" s="261"/>
      <c r="AI72" s="261"/>
      <c r="AJ72" s="261"/>
      <c r="AK72" s="261"/>
      <c r="AL72" s="261"/>
      <c r="AM72" s="261"/>
      <c r="AN72" s="261"/>
      <c r="AO72" s="261"/>
      <c r="AP72" s="261"/>
      <c r="AQ72" s="261"/>
      <c r="AR72" s="245"/>
      <c r="AS72" s="245"/>
      <c r="AT72" s="151"/>
      <c r="AU72" s="81"/>
      <c r="AV72" s="561" t="str">
        <f t="shared" si="3"/>
        <v xml:space="preserve"> </v>
      </c>
      <c r="AW72" s="561" t="str">
        <f t="shared" si="4"/>
        <v xml:space="preserve"> </v>
      </c>
      <c r="AX72" s="561" t="str">
        <f t="shared" si="5"/>
        <v xml:space="preserve"> </v>
      </c>
      <c r="AY72" s="561" t="str">
        <f t="shared" si="6"/>
        <v xml:space="preserve"> </v>
      </c>
      <c r="AZ72" s="81"/>
      <c r="BA72" s="145"/>
      <c r="BF72" s="52"/>
      <c r="BG72" s="52"/>
      <c r="BH72" s="52"/>
    </row>
    <row r="73" spans="1:60" s="80" customFormat="1" ht="14.25" customHeight="1" x14ac:dyDescent="0.2">
      <c r="A73" s="314"/>
      <c r="B73" s="361">
        <f>Demography!B74</f>
        <v>0</v>
      </c>
      <c r="C73" s="361">
        <f>Demography!C74</f>
        <v>0</v>
      </c>
      <c r="D73" s="362">
        <f>Demography!D74</f>
        <v>0</v>
      </c>
      <c r="E73" s="81"/>
      <c r="F73" s="67"/>
      <c r="G73" s="65"/>
      <c r="H73" s="241"/>
      <c r="I73" s="242"/>
      <c r="J73" s="242"/>
      <c r="K73" s="242"/>
      <c r="L73" s="241"/>
      <c r="M73" s="262"/>
      <c r="N73" s="262"/>
      <c r="O73" s="262"/>
      <c r="P73" s="125"/>
      <c r="Q73" s="126"/>
      <c r="R73" s="126"/>
      <c r="S73" s="81"/>
      <c r="T73" s="67"/>
      <c r="U73" s="241"/>
      <c r="V73" s="127"/>
      <c r="W73" s="81"/>
      <c r="X73" s="128"/>
      <c r="Y73" s="242"/>
      <c r="Z73" s="241"/>
      <c r="AA73" s="242"/>
      <c r="AB73" s="241"/>
      <c r="AC73" s="241"/>
      <c r="AD73" s="241"/>
      <c r="AE73" s="243"/>
      <c r="AF73" s="243"/>
      <c r="AG73" s="82"/>
      <c r="AH73" s="243"/>
      <c r="AI73" s="243"/>
      <c r="AJ73" s="243"/>
      <c r="AK73" s="243"/>
      <c r="AL73" s="243"/>
      <c r="AM73" s="243"/>
      <c r="AN73" s="243"/>
      <c r="AO73" s="243"/>
      <c r="AP73" s="243"/>
      <c r="AQ73" s="243"/>
      <c r="AR73" s="246"/>
      <c r="AS73" s="246"/>
      <c r="AT73" s="244"/>
      <c r="AU73" s="81"/>
      <c r="AV73" s="562" t="str">
        <f t="shared" si="3"/>
        <v xml:space="preserve"> </v>
      </c>
      <c r="AW73" s="562" t="str">
        <f t="shared" si="4"/>
        <v xml:space="preserve"> </v>
      </c>
      <c r="AX73" s="562" t="str">
        <f t="shared" si="5"/>
        <v xml:space="preserve"> </v>
      </c>
      <c r="AY73" s="562" t="str">
        <f t="shared" si="6"/>
        <v xml:space="preserve"> </v>
      </c>
      <c r="AZ73" s="81"/>
      <c r="BA73" s="313"/>
      <c r="BF73" s="52"/>
      <c r="BG73" s="52"/>
      <c r="BH73" s="52"/>
    </row>
    <row r="74" spans="1:60" s="80" customFormat="1" x14ac:dyDescent="0.2">
      <c r="A74" s="314"/>
      <c r="B74" s="147">
        <f>Demography!B75</f>
        <v>0</v>
      </c>
      <c r="C74" s="147">
        <f>Demography!C75</f>
        <v>0</v>
      </c>
      <c r="D74" s="148">
        <f>Demography!D75</f>
        <v>0</v>
      </c>
      <c r="E74" s="81"/>
      <c r="F74" s="256"/>
      <c r="G74" s="149"/>
      <c r="H74" s="256"/>
      <c r="I74" s="240"/>
      <c r="J74" s="240"/>
      <c r="K74" s="240"/>
      <c r="L74" s="256"/>
      <c r="M74" s="260"/>
      <c r="N74" s="260"/>
      <c r="O74" s="260"/>
      <c r="P74" s="150"/>
      <c r="Q74" s="247"/>
      <c r="R74" s="247"/>
      <c r="S74" s="81"/>
      <c r="T74" s="256"/>
      <c r="U74" s="256"/>
      <c r="V74" s="256"/>
      <c r="W74" s="81"/>
      <c r="X74" s="240"/>
      <c r="Y74" s="240"/>
      <c r="Z74" s="256"/>
      <c r="AA74" s="240"/>
      <c r="AB74" s="256"/>
      <c r="AC74" s="256"/>
      <c r="AD74" s="256"/>
      <c r="AE74" s="261"/>
      <c r="AF74" s="261"/>
      <c r="AG74" s="82"/>
      <c r="AH74" s="261"/>
      <c r="AI74" s="261"/>
      <c r="AJ74" s="261"/>
      <c r="AK74" s="261"/>
      <c r="AL74" s="261"/>
      <c r="AM74" s="261"/>
      <c r="AN74" s="261"/>
      <c r="AO74" s="261"/>
      <c r="AP74" s="261"/>
      <c r="AQ74" s="261"/>
      <c r="AR74" s="245"/>
      <c r="AS74" s="245"/>
      <c r="AT74" s="151"/>
      <c r="AU74" s="81"/>
      <c r="AV74" s="561" t="str">
        <f t="shared" si="3"/>
        <v xml:space="preserve"> </v>
      </c>
      <c r="AW74" s="561" t="str">
        <f t="shared" si="4"/>
        <v xml:space="preserve"> </v>
      </c>
      <c r="AX74" s="561" t="str">
        <f t="shared" si="5"/>
        <v xml:space="preserve"> </v>
      </c>
      <c r="AY74" s="561" t="str">
        <f t="shared" si="6"/>
        <v xml:space="preserve"> </v>
      </c>
      <c r="AZ74" s="81"/>
      <c r="BA74" s="145"/>
      <c r="BF74" s="52"/>
      <c r="BG74" s="52"/>
      <c r="BH74" s="52"/>
    </row>
    <row r="75" spans="1:60" s="80" customFormat="1" ht="14.25" customHeight="1" x14ac:dyDescent="0.2">
      <c r="A75" s="314"/>
      <c r="B75" s="361">
        <f>Demography!B76</f>
        <v>0</v>
      </c>
      <c r="C75" s="361">
        <f>Demography!C76</f>
        <v>0</v>
      </c>
      <c r="D75" s="362">
        <f>Demography!D76</f>
        <v>0</v>
      </c>
      <c r="E75" s="81"/>
      <c r="F75" s="67"/>
      <c r="G75" s="65"/>
      <c r="H75" s="241"/>
      <c r="I75" s="242"/>
      <c r="J75" s="242"/>
      <c r="K75" s="242"/>
      <c r="L75" s="241"/>
      <c r="M75" s="262"/>
      <c r="N75" s="262"/>
      <c r="O75" s="262"/>
      <c r="P75" s="125"/>
      <c r="Q75" s="126"/>
      <c r="R75" s="126"/>
      <c r="S75" s="81"/>
      <c r="T75" s="67"/>
      <c r="U75" s="241"/>
      <c r="V75" s="127"/>
      <c r="W75" s="81"/>
      <c r="X75" s="128"/>
      <c r="Y75" s="242"/>
      <c r="Z75" s="241"/>
      <c r="AA75" s="242"/>
      <c r="AB75" s="241"/>
      <c r="AC75" s="241"/>
      <c r="AD75" s="241"/>
      <c r="AE75" s="243"/>
      <c r="AF75" s="243"/>
      <c r="AG75" s="82"/>
      <c r="AH75" s="243"/>
      <c r="AI75" s="243"/>
      <c r="AJ75" s="243"/>
      <c r="AK75" s="243"/>
      <c r="AL75" s="243"/>
      <c r="AM75" s="243"/>
      <c r="AN75" s="243"/>
      <c r="AO75" s="243"/>
      <c r="AP75" s="243"/>
      <c r="AQ75" s="243"/>
      <c r="AR75" s="246"/>
      <c r="AS75" s="246"/>
      <c r="AT75" s="244"/>
      <c r="AU75" s="81"/>
      <c r="AV75" s="562" t="str">
        <f t="shared" si="3"/>
        <v xml:space="preserve"> </v>
      </c>
      <c r="AW75" s="562" t="str">
        <f t="shared" si="4"/>
        <v xml:space="preserve"> </v>
      </c>
      <c r="AX75" s="562" t="str">
        <f t="shared" si="5"/>
        <v xml:space="preserve"> </v>
      </c>
      <c r="AY75" s="562" t="str">
        <f t="shared" si="6"/>
        <v xml:space="preserve"> </v>
      </c>
      <c r="AZ75" s="81"/>
      <c r="BA75" s="313"/>
      <c r="BF75" s="52"/>
      <c r="BG75" s="52"/>
      <c r="BH75" s="52"/>
    </row>
    <row r="76" spans="1:60" s="80" customFormat="1" x14ac:dyDescent="0.2">
      <c r="A76" s="314"/>
      <c r="B76" s="147">
        <f>Demography!B77</f>
        <v>0</v>
      </c>
      <c r="C76" s="147">
        <f>Demography!C77</f>
        <v>0</v>
      </c>
      <c r="D76" s="148">
        <f>Demography!D77</f>
        <v>0</v>
      </c>
      <c r="E76" s="81"/>
      <c r="F76" s="256"/>
      <c r="G76" s="149"/>
      <c r="H76" s="256"/>
      <c r="I76" s="240"/>
      <c r="J76" s="240"/>
      <c r="K76" s="240"/>
      <c r="L76" s="256"/>
      <c r="M76" s="260"/>
      <c r="N76" s="260"/>
      <c r="O76" s="260"/>
      <c r="P76" s="150"/>
      <c r="Q76" s="247"/>
      <c r="R76" s="247"/>
      <c r="S76" s="81"/>
      <c r="T76" s="256"/>
      <c r="U76" s="256"/>
      <c r="V76" s="256"/>
      <c r="W76" s="81"/>
      <c r="X76" s="240"/>
      <c r="Y76" s="240"/>
      <c r="Z76" s="256"/>
      <c r="AA76" s="240"/>
      <c r="AB76" s="256"/>
      <c r="AC76" s="256"/>
      <c r="AD76" s="256"/>
      <c r="AE76" s="261"/>
      <c r="AF76" s="261"/>
      <c r="AG76" s="82"/>
      <c r="AH76" s="261"/>
      <c r="AI76" s="261"/>
      <c r="AJ76" s="261"/>
      <c r="AK76" s="261"/>
      <c r="AL76" s="261"/>
      <c r="AM76" s="261"/>
      <c r="AN76" s="261"/>
      <c r="AO76" s="261"/>
      <c r="AP76" s="261"/>
      <c r="AQ76" s="261"/>
      <c r="AR76" s="245"/>
      <c r="AS76" s="245"/>
      <c r="AT76" s="151"/>
      <c r="AU76" s="81"/>
      <c r="AV76" s="561" t="str">
        <f t="shared" si="3"/>
        <v xml:space="preserve"> </v>
      </c>
      <c r="AW76" s="561" t="str">
        <f t="shared" si="4"/>
        <v xml:space="preserve"> </v>
      </c>
      <c r="AX76" s="561" t="str">
        <f t="shared" si="5"/>
        <v xml:space="preserve"> </v>
      </c>
      <c r="AY76" s="561" t="str">
        <f t="shared" si="6"/>
        <v xml:space="preserve"> </v>
      </c>
      <c r="AZ76" s="81"/>
      <c r="BA76" s="145"/>
      <c r="BF76" s="52"/>
      <c r="BG76" s="52"/>
      <c r="BH76" s="52"/>
    </row>
    <row r="77" spans="1:60" s="80" customFormat="1" ht="14.25" customHeight="1" x14ac:dyDescent="0.2">
      <c r="A77" s="314"/>
      <c r="B77" s="361">
        <f>Demography!B78</f>
        <v>0</v>
      </c>
      <c r="C77" s="361">
        <f>Demography!C78</f>
        <v>0</v>
      </c>
      <c r="D77" s="362">
        <f>Demography!D78</f>
        <v>0</v>
      </c>
      <c r="E77" s="81"/>
      <c r="F77" s="67"/>
      <c r="G77" s="65"/>
      <c r="H77" s="241"/>
      <c r="I77" s="242"/>
      <c r="J77" s="242"/>
      <c r="K77" s="242"/>
      <c r="L77" s="241"/>
      <c r="M77" s="262"/>
      <c r="N77" s="262"/>
      <c r="O77" s="262"/>
      <c r="P77" s="125"/>
      <c r="Q77" s="126"/>
      <c r="R77" s="126"/>
      <c r="S77" s="81"/>
      <c r="T77" s="67"/>
      <c r="U77" s="241"/>
      <c r="V77" s="127"/>
      <c r="W77" s="81"/>
      <c r="X77" s="128"/>
      <c r="Y77" s="242"/>
      <c r="Z77" s="241"/>
      <c r="AA77" s="242"/>
      <c r="AB77" s="241"/>
      <c r="AC77" s="241"/>
      <c r="AD77" s="241"/>
      <c r="AE77" s="243"/>
      <c r="AF77" s="243"/>
      <c r="AG77" s="82"/>
      <c r="AH77" s="243"/>
      <c r="AI77" s="243"/>
      <c r="AJ77" s="243"/>
      <c r="AK77" s="243"/>
      <c r="AL77" s="243"/>
      <c r="AM77" s="243"/>
      <c r="AN77" s="243"/>
      <c r="AO77" s="243"/>
      <c r="AP77" s="243"/>
      <c r="AQ77" s="243"/>
      <c r="AR77" s="246"/>
      <c r="AS77" s="246"/>
      <c r="AT77" s="244"/>
      <c r="AU77" s="81"/>
      <c r="AV77" s="562" t="str">
        <f t="shared" si="3"/>
        <v xml:space="preserve"> </v>
      </c>
      <c r="AW77" s="562" t="str">
        <f t="shared" si="4"/>
        <v xml:space="preserve"> </v>
      </c>
      <c r="AX77" s="562" t="str">
        <f t="shared" si="5"/>
        <v xml:space="preserve"> </v>
      </c>
      <c r="AY77" s="562" t="str">
        <f t="shared" si="6"/>
        <v xml:space="preserve"> </v>
      </c>
      <c r="AZ77" s="81"/>
      <c r="BA77" s="313"/>
      <c r="BF77" s="52"/>
      <c r="BG77" s="52"/>
      <c r="BH77" s="52"/>
    </row>
    <row r="78" spans="1:60" s="80" customFormat="1" x14ac:dyDescent="0.2">
      <c r="A78" s="314"/>
      <c r="B78" s="147">
        <f>Demography!B79</f>
        <v>0</v>
      </c>
      <c r="C78" s="147">
        <f>Demography!C79</f>
        <v>0</v>
      </c>
      <c r="D78" s="148">
        <f>Demography!D79</f>
        <v>0</v>
      </c>
      <c r="E78" s="81"/>
      <c r="F78" s="256"/>
      <c r="G78" s="149"/>
      <c r="H78" s="256"/>
      <c r="I78" s="240"/>
      <c r="J78" s="240"/>
      <c r="K78" s="240"/>
      <c r="L78" s="256"/>
      <c r="M78" s="260"/>
      <c r="N78" s="260"/>
      <c r="O78" s="260"/>
      <c r="P78" s="150"/>
      <c r="Q78" s="247"/>
      <c r="R78" s="247"/>
      <c r="S78" s="81"/>
      <c r="T78" s="256"/>
      <c r="U78" s="256"/>
      <c r="V78" s="256"/>
      <c r="W78" s="81"/>
      <c r="X78" s="240"/>
      <c r="Y78" s="240"/>
      <c r="Z78" s="256"/>
      <c r="AA78" s="240"/>
      <c r="AB78" s="256"/>
      <c r="AC78" s="256"/>
      <c r="AD78" s="256"/>
      <c r="AE78" s="261"/>
      <c r="AF78" s="261"/>
      <c r="AG78" s="82"/>
      <c r="AH78" s="261"/>
      <c r="AI78" s="261"/>
      <c r="AJ78" s="261"/>
      <c r="AK78" s="261"/>
      <c r="AL78" s="261"/>
      <c r="AM78" s="261"/>
      <c r="AN78" s="261"/>
      <c r="AO78" s="261"/>
      <c r="AP78" s="261"/>
      <c r="AQ78" s="261"/>
      <c r="AR78" s="245"/>
      <c r="AS78" s="245"/>
      <c r="AT78" s="151"/>
      <c r="AU78" s="81"/>
      <c r="AV78" s="561" t="str">
        <f t="shared" si="3"/>
        <v xml:space="preserve"> </v>
      </c>
      <c r="AW78" s="561" t="str">
        <f t="shared" si="4"/>
        <v xml:space="preserve"> </v>
      </c>
      <c r="AX78" s="561" t="str">
        <f t="shared" si="5"/>
        <v xml:space="preserve"> </v>
      </c>
      <c r="AY78" s="561" t="str">
        <f t="shared" si="6"/>
        <v xml:space="preserve"> </v>
      </c>
      <c r="AZ78" s="81"/>
      <c r="BA78" s="145"/>
      <c r="BF78" s="52"/>
      <c r="BG78" s="52"/>
      <c r="BH78" s="52"/>
    </row>
    <row r="79" spans="1:60" s="80" customFormat="1" ht="14.25" customHeight="1" x14ac:dyDescent="0.2">
      <c r="A79" s="314"/>
      <c r="B79" s="361">
        <f>Demography!B80</f>
        <v>0</v>
      </c>
      <c r="C79" s="361">
        <f>Demography!C80</f>
        <v>0</v>
      </c>
      <c r="D79" s="362">
        <f>Demography!D80</f>
        <v>0</v>
      </c>
      <c r="E79" s="81"/>
      <c r="F79" s="67"/>
      <c r="G79" s="65"/>
      <c r="H79" s="241"/>
      <c r="I79" s="242"/>
      <c r="J79" s="242"/>
      <c r="K79" s="242"/>
      <c r="L79" s="241"/>
      <c r="M79" s="262"/>
      <c r="N79" s="262"/>
      <c r="O79" s="262"/>
      <c r="P79" s="125"/>
      <c r="Q79" s="126"/>
      <c r="R79" s="126"/>
      <c r="S79" s="81"/>
      <c r="T79" s="67"/>
      <c r="U79" s="241"/>
      <c r="V79" s="127"/>
      <c r="W79" s="81"/>
      <c r="X79" s="128"/>
      <c r="Y79" s="242"/>
      <c r="Z79" s="241"/>
      <c r="AA79" s="242"/>
      <c r="AB79" s="241"/>
      <c r="AC79" s="241"/>
      <c r="AD79" s="241"/>
      <c r="AE79" s="243"/>
      <c r="AF79" s="243"/>
      <c r="AG79" s="82"/>
      <c r="AH79" s="243"/>
      <c r="AI79" s="243"/>
      <c r="AJ79" s="243"/>
      <c r="AK79" s="243"/>
      <c r="AL79" s="243"/>
      <c r="AM79" s="243"/>
      <c r="AN79" s="243"/>
      <c r="AO79" s="243"/>
      <c r="AP79" s="243"/>
      <c r="AQ79" s="243"/>
      <c r="AR79" s="246"/>
      <c r="AS79" s="246"/>
      <c r="AT79" s="244"/>
      <c r="AU79" s="81"/>
      <c r="AV79" s="562" t="str">
        <f t="shared" si="3"/>
        <v xml:space="preserve"> </v>
      </c>
      <c r="AW79" s="562" t="str">
        <f t="shared" si="4"/>
        <v xml:space="preserve"> </v>
      </c>
      <c r="AX79" s="562" t="str">
        <f t="shared" si="5"/>
        <v xml:space="preserve"> </v>
      </c>
      <c r="AY79" s="562" t="str">
        <f t="shared" si="6"/>
        <v xml:space="preserve"> </v>
      </c>
      <c r="AZ79" s="81"/>
      <c r="BA79" s="313"/>
      <c r="BF79" s="52"/>
      <c r="BG79" s="52"/>
      <c r="BH79" s="52"/>
    </row>
    <row r="80" spans="1:60" s="80" customFormat="1" x14ac:dyDescent="0.2">
      <c r="A80" s="314"/>
      <c r="B80" s="147">
        <f>Demography!B81</f>
        <v>0</v>
      </c>
      <c r="C80" s="147">
        <f>Demography!C81</f>
        <v>0</v>
      </c>
      <c r="D80" s="148">
        <f>Demography!D81</f>
        <v>0</v>
      </c>
      <c r="E80" s="81"/>
      <c r="F80" s="256"/>
      <c r="G80" s="149"/>
      <c r="H80" s="256"/>
      <c r="I80" s="240"/>
      <c r="J80" s="240"/>
      <c r="K80" s="240"/>
      <c r="L80" s="256"/>
      <c r="M80" s="260"/>
      <c r="N80" s="260"/>
      <c r="O80" s="260"/>
      <c r="P80" s="150"/>
      <c r="Q80" s="247"/>
      <c r="R80" s="247"/>
      <c r="S80" s="81"/>
      <c r="T80" s="256"/>
      <c r="U80" s="256"/>
      <c r="V80" s="256"/>
      <c r="W80" s="81"/>
      <c r="X80" s="240"/>
      <c r="Y80" s="240"/>
      <c r="Z80" s="256"/>
      <c r="AA80" s="240"/>
      <c r="AB80" s="256"/>
      <c r="AC80" s="256"/>
      <c r="AD80" s="256"/>
      <c r="AE80" s="261"/>
      <c r="AF80" s="261"/>
      <c r="AG80" s="82"/>
      <c r="AH80" s="261"/>
      <c r="AI80" s="261"/>
      <c r="AJ80" s="261"/>
      <c r="AK80" s="261"/>
      <c r="AL80" s="261"/>
      <c r="AM80" s="261"/>
      <c r="AN80" s="261"/>
      <c r="AO80" s="261"/>
      <c r="AP80" s="261"/>
      <c r="AQ80" s="261"/>
      <c r="AR80" s="245"/>
      <c r="AS80" s="245"/>
      <c r="AT80" s="151"/>
      <c r="AU80" s="81"/>
      <c r="AV80" s="561" t="str">
        <f t="shared" si="3"/>
        <v xml:space="preserve"> </v>
      </c>
      <c r="AW80" s="561" t="str">
        <f t="shared" si="4"/>
        <v xml:space="preserve"> </v>
      </c>
      <c r="AX80" s="561" t="str">
        <f t="shared" si="5"/>
        <v xml:space="preserve"> </v>
      </c>
      <c r="AY80" s="561" t="str">
        <f t="shared" si="6"/>
        <v xml:space="preserve"> </v>
      </c>
      <c r="AZ80" s="81"/>
      <c r="BA80" s="145"/>
      <c r="BF80" s="52"/>
      <c r="BG80" s="52"/>
      <c r="BH80" s="52"/>
    </row>
    <row r="81" spans="1:60" s="80" customFormat="1" ht="14.25" customHeight="1" x14ac:dyDescent="0.2">
      <c r="A81" s="314"/>
      <c r="B81" s="361">
        <f>Demography!B82</f>
        <v>0</v>
      </c>
      <c r="C81" s="361">
        <f>Demography!C82</f>
        <v>0</v>
      </c>
      <c r="D81" s="362">
        <f>Demography!D82</f>
        <v>0</v>
      </c>
      <c r="E81" s="81"/>
      <c r="F81" s="67"/>
      <c r="G81" s="65"/>
      <c r="H81" s="241"/>
      <c r="I81" s="242"/>
      <c r="J81" s="242"/>
      <c r="K81" s="242"/>
      <c r="L81" s="241"/>
      <c r="M81" s="262"/>
      <c r="N81" s="262"/>
      <c r="O81" s="262"/>
      <c r="P81" s="125"/>
      <c r="Q81" s="126"/>
      <c r="R81" s="126"/>
      <c r="S81" s="81"/>
      <c r="T81" s="67"/>
      <c r="U81" s="241"/>
      <c r="V81" s="127"/>
      <c r="W81" s="81"/>
      <c r="X81" s="128"/>
      <c r="Y81" s="242"/>
      <c r="Z81" s="241"/>
      <c r="AA81" s="242"/>
      <c r="AB81" s="241"/>
      <c r="AC81" s="241"/>
      <c r="AD81" s="241"/>
      <c r="AE81" s="243"/>
      <c r="AF81" s="243"/>
      <c r="AG81" s="82"/>
      <c r="AH81" s="243"/>
      <c r="AI81" s="243"/>
      <c r="AJ81" s="243"/>
      <c r="AK81" s="243"/>
      <c r="AL81" s="243"/>
      <c r="AM81" s="243"/>
      <c r="AN81" s="243"/>
      <c r="AO81" s="243"/>
      <c r="AP81" s="243"/>
      <c r="AQ81" s="243"/>
      <c r="AR81" s="246"/>
      <c r="AS81" s="246"/>
      <c r="AT81" s="244"/>
      <c r="AU81" s="81"/>
      <c r="AV81" s="562" t="str">
        <f t="shared" si="3"/>
        <v xml:space="preserve"> </v>
      </c>
      <c r="AW81" s="562" t="str">
        <f t="shared" si="4"/>
        <v xml:space="preserve"> </v>
      </c>
      <c r="AX81" s="562" t="str">
        <f t="shared" si="5"/>
        <v xml:space="preserve"> </v>
      </c>
      <c r="AY81" s="562" t="str">
        <f t="shared" si="6"/>
        <v xml:space="preserve"> </v>
      </c>
      <c r="AZ81" s="81"/>
      <c r="BA81" s="313"/>
      <c r="BF81" s="52"/>
      <c r="BG81" s="52"/>
      <c r="BH81" s="52"/>
    </row>
    <row r="82" spans="1:60" s="80" customFormat="1" x14ac:dyDescent="0.2">
      <c r="A82" s="314"/>
      <c r="B82" s="147">
        <f>Demography!B83</f>
        <v>0</v>
      </c>
      <c r="C82" s="147">
        <f>Demography!C83</f>
        <v>0</v>
      </c>
      <c r="D82" s="148">
        <f>Demography!D83</f>
        <v>0</v>
      </c>
      <c r="E82" s="81"/>
      <c r="F82" s="256"/>
      <c r="G82" s="149"/>
      <c r="H82" s="256"/>
      <c r="I82" s="240"/>
      <c r="J82" s="240"/>
      <c r="K82" s="240"/>
      <c r="L82" s="256"/>
      <c r="M82" s="260"/>
      <c r="N82" s="260"/>
      <c r="O82" s="260"/>
      <c r="P82" s="150"/>
      <c r="Q82" s="247"/>
      <c r="R82" s="247"/>
      <c r="S82" s="81"/>
      <c r="T82" s="256"/>
      <c r="U82" s="256"/>
      <c r="V82" s="256"/>
      <c r="W82" s="81"/>
      <c r="X82" s="240"/>
      <c r="Y82" s="240"/>
      <c r="Z82" s="256"/>
      <c r="AA82" s="240"/>
      <c r="AB82" s="256"/>
      <c r="AC82" s="256"/>
      <c r="AD82" s="256"/>
      <c r="AE82" s="261"/>
      <c r="AF82" s="261"/>
      <c r="AG82" s="82"/>
      <c r="AH82" s="261"/>
      <c r="AI82" s="261"/>
      <c r="AJ82" s="261"/>
      <c r="AK82" s="261"/>
      <c r="AL82" s="261"/>
      <c r="AM82" s="261"/>
      <c r="AN82" s="261"/>
      <c r="AO82" s="261"/>
      <c r="AP82" s="261"/>
      <c r="AQ82" s="261"/>
      <c r="AR82" s="245"/>
      <c r="AS82" s="245"/>
      <c r="AT82" s="151"/>
      <c r="AU82" s="81"/>
      <c r="AV82" s="561" t="str">
        <f t="shared" ref="AV82:AV145" si="7">IF(AC82=0," ",AH82/AE82)</f>
        <v xml:space="preserve"> </v>
      </c>
      <c r="AW82" s="561" t="str">
        <f t="shared" si="4"/>
        <v xml:space="preserve"> </v>
      </c>
      <c r="AX82" s="561" t="str">
        <f t="shared" si="5"/>
        <v xml:space="preserve"> </v>
      </c>
      <c r="AY82" s="561" t="str">
        <f t="shared" si="6"/>
        <v xml:space="preserve"> </v>
      </c>
      <c r="AZ82" s="81"/>
      <c r="BA82" s="145"/>
      <c r="BF82" s="52"/>
      <c r="BG82" s="52"/>
      <c r="BH82" s="52"/>
    </row>
    <row r="83" spans="1:60" s="80" customFormat="1" ht="14.25" customHeight="1" x14ac:dyDescent="0.2">
      <c r="A83" s="314"/>
      <c r="B83" s="361">
        <f>Demography!B84</f>
        <v>0</v>
      </c>
      <c r="C83" s="361">
        <f>Demography!C84</f>
        <v>0</v>
      </c>
      <c r="D83" s="362">
        <f>Demography!D84</f>
        <v>0</v>
      </c>
      <c r="E83" s="81"/>
      <c r="F83" s="67"/>
      <c r="G83" s="65"/>
      <c r="H83" s="241"/>
      <c r="I83" s="242"/>
      <c r="J83" s="242"/>
      <c r="K83" s="242"/>
      <c r="L83" s="241"/>
      <c r="M83" s="262"/>
      <c r="N83" s="262"/>
      <c r="O83" s="262"/>
      <c r="P83" s="125"/>
      <c r="Q83" s="126"/>
      <c r="R83" s="126"/>
      <c r="S83" s="81"/>
      <c r="T83" s="67"/>
      <c r="U83" s="241"/>
      <c r="V83" s="127"/>
      <c r="W83" s="81"/>
      <c r="X83" s="128"/>
      <c r="Y83" s="242"/>
      <c r="Z83" s="241"/>
      <c r="AA83" s="242"/>
      <c r="AB83" s="241"/>
      <c r="AC83" s="241"/>
      <c r="AD83" s="241"/>
      <c r="AE83" s="243"/>
      <c r="AF83" s="243"/>
      <c r="AG83" s="82"/>
      <c r="AH83" s="243"/>
      <c r="AI83" s="243"/>
      <c r="AJ83" s="243"/>
      <c r="AK83" s="243"/>
      <c r="AL83" s="243"/>
      <c r="AM83" s="243"/>
      <c r="AN83" s="243"/>
      <c r="AO83" s="243"/>
      <c r="AP83" s="243"/>
      <c r="AQ83" s="243"/>
      <c r="AR83" s="246"/>
      <c r="AS83" s="246"/>
      <c r="AT83" s="244"/>
      <c r="AU83" s="81"/>
      <c r="AV83" s="562" t="str">
        <f t="shared" si="7"/>
        <v xml:space="preserve"> </v>
      </c>
      <c r="AW83" s="562" t="str">
        <f t="shared" ref="AW83:AW146" si="8">IF(OR(AC83=0,M83=0)," ",AH83/M83)</f>
        <v xml:space="preserve"> </v>
      </c>
      <c r="AX83" s="562" t="str">
        <f t="shared" ref="AX83:AX146" si="9">IF(OR(AC83&gt;5, AC83&lt;1)," ",AI83/AF83)</f>
        <v xml:space="preserve"> </v>
      </c>
      <c r="AY83" s="562" t="str">
        <f t="shared" ref="AY83:AY146" si="10">IF(OR(AC83&gt;5,AC83&lt;1,M83=0)," ",AI83/M83)</f>
        <v xml:space="preserve"> </v>
      </c>
      <c r="AZ83" s="81"/>
      <c r="BA83" s="313"/>
      <c r="BF83" s="52"/>
      <c r="BG83" s="52"/>
      <c r="BH83" s="52"/>
    </row>
    <row r="84" spans="1:60" s="80" customFormat="1" x14ac:dyDescent="0.2">
      <c r="A84" s="314"/>
      <c r="B84" s="147">
        <f>Demography!B85</f>
        <v>0</v>
      </c>
      <c r="C84" s="147">
        <f>Demography!C85</f>
        <v>0</v>
      </c>
      <c r="D84" s="148">
        <f>Demography!D85</f>
        <v>0</v>
      </c>
      <c r="E84" s="81"/>
      <c r="F84" s="256"/>
      <c r="G84" s="149"/>
      <c r="H84" s="256"/>
      <c r="I84" s="240"/>
      <c r="J84" s="240"/>
      <c r="K84" s="240"/>
      <c r="L84" s="256"/>
      <c r="M84" s="260"/>
      <c r="N84" s="260"/>
      <c r="O84" s="260"/>
      <c r="P84" s="150"/>
      <c r="Q84" s="247"/>
      <c r="R84" s="247"/>
      <c r="S84" s="81"/>
      <c r="T84" s="256"/>
      <c r="U84" s="256"/>
      <c r="V84" s="256"/>
      <c r="W84" s="81"/>
      <c r="X84" s="240"/>
      <c r="Y84" s="240"/>
      <c r="Z84" s="256"/>
      <c r="AA84" s="240"/>
      <c r="AB84" s="256"/>
      <c r="AC84" s="256"/>
      <c r="AD84" s="256"/>
      <c r="AE84" s="261"/>
      <c r="AF84" s="261"/>
      <c r="AG84" s="82"/>
      <c r="AH84" s="261"/>
      <c r="AI84" s="261"/>
      <c r="AJ84" s="261"/>
      <c r="AK84" s="261"/>
      <c r="AL84" s="261"/>
      <c r="AM84" s="261"/>
      <c r="AN84" s="261"/>
      <c r="AO84" s="261"/>
      <c r="AP84" s="261"/>
      <c r="AQ84" s="261"/>
      <c r="AR84" s="245"/>
      <c r="AS84" s="245"/>
      <c r="AT84" s="151"/>
      <c r="AU84" s="81"/>
      <c r="AV84" s="561" t="str">
        <f t="shared" si="7"/>
        <v xml:space="preserve"> </v>
      </c>
      <c r="AW84" s="561" t="str">
        <f t="shared" si="8"/>
        <v xml:space="preserve"> </v>
      </c>
      <c r="AX84" s="561" t="str">
        <f t="shared" si="9"/>
        <v xml:space="preserve"> </v>
      </c>
      <c r="AY84" s="561" t="str">
        <f t="shared" si="10"/>
        <v xml:space="preserve"> </v>
      </c>
      <c r="AZ84" s="81"/>
      <c r="BA84" s="145"/>
      <c r="BF84" s="52"/>
      <c r="BG84" s="52"/>
      <c r="BH84" s="52"/>
    </row>
    <row r="85" spans="1:60" s="80" customFormat="1" ht="14.25" customHeight="1" x14ac:dyDescent="0.2">
      <c r="A85" s="314"/>
      <c r="B85" s="361">
        <f>Demography!B86</f>
        <v>0</v>
      </c>
      <c r="C85" s="361">
        <f>Demography!C86</f>
        <v>0</v>
      </c>
      <c r="D85" s="362">
        <f>Demography!D86</f>
        <v>0</v>
      </c>
      <c r="E85" s="81"/>
      <c r="F85" s="67"/>
      <c r="G85" s="65"/>
      <c r="H85" s="241"/>
      <c r="I85" s="242"/>
      <c r="J85" s="242"/>
      <c r="K85" s="242"/>
      <c r="L85" s="241"/>
      <c r="M85" s="262"/>
      <c r="N85" s="262"/>
      <c r="O85" s="262"/>
      <c r="P85" s="125"/>
      <c r="Q85" s="126"/>
      <c r="R85" s="126"/>
      <c r="S85" s="81"/>
      <c r="T85" s="67"/>
      <c r="U85" s="241"/>
      <c r="V85" s="127"/>
      <c r="W85" s="81"/>
      <c r="X85" s="128"/>
      <c r="Y85" s="242"/>
      <c r="Z85" s="241"/>
      <c r="AA85" s="242"/>
      <c r="AB85" s="241"/>
      <c r="AC85" s="241"/>
      <c r="AD85" s="241"/>
      <c r="AE85" s="243"/>
      <c r="AF85" s="243"/>
      <c r="AG85" s="82"/>
      <c r="AH85" s="243"/>
      <c r="AI85" s="243"/>
      <c r="AJ85" s="243"/>
      <c r="AK85" s="243"/>
      <c r="AL85" s="243"/>
      <c r="AM85" s="243"/>
      <c r="AN85" s="243"/>
      <c r="AO85" s="243"/>
      <c r="AP85" s="243"/>
      <c r="AQ85" s="243"/>
      <c r="AR85" s="246"/>
      <c r="AS85" s="246"/>
      <c r="AT85" s="244"/>
      <c r="AU85" s="81"/>
      <c r="AV85" s="562" t="str">
        <f t="shared" si="7"/>
        <v xml:space="preserve"> </v>
      </c>
      <c r="AW85" s="562" t="str">
        <f t="shared" si="8"/>
        <v xml:space="preserve"> </v>
      </c>
      <c r="AX85" s="562" t="str">
        <f t="shared" si="9"/>
        <v xml:space="preserve"> </v>
      </c>
      <c r="AY85" s="562" t="str">
        <f t="shared" si="10"/>
        <v xml:space="preserve"> </v>
      </c>
      <c r="AZ85" s="81"/>
      <c r="BA85" s="313"/>
      <c r="BF85" s="52"/>
      <c r="BG85" s="52"/>
      <c r="BH85" s="52"/>
    </row>
    <row r="86" spans="1:60" s="80" customFormat="1" x14ac:dyDescent="0.2">
      <c r="A86" s="314"/>
      <c r="B86" s="147">
        <f>Demography!B87</f>
        <v>0</v>
      </c>
      <c r="C86" s="147">
        <f>Demography!C87</f>
        <v>0</v>
      </c>
      <c r="D86" s="148">
        <f>Demography!D87</f>
        <v>0</v>
      </c>
      <c r="E86" s="81"/>
      <c r="F86" s="256"/>
      <c r="G86" s="149"/>
      <c r="H86" s="256"/>
      <c r="I86" s="240"/>
      <c r="J86" s="240"/>
      <c r="K86" s="240"/>
      <c r="L86" s="256"/>
      <c r="M86" s="260"/>
      <c r="N86" s="260"/>
      <c r="O86" s="260"/>
      <c r="P86" s="150"/>
      <c r="Q86" s="247"/>
      <c r="R86" s="247"/>
      <c r="S86" s="81"/>
      <c r="T86" s="256"/>
      <c r="U86" s="256"/>
      <c r="V86" s="256"/>
      <c r="W86" s="81"/>
      <c r="X86" s="240"/>
      <c r="Y86" s="240"/>
      <c r="Z86" s="256"/>
      <c r="AA86" s="240"/>
      <c r="AB86" s="256"/>
      <c r="AC86" s="256"/>
      <c r="AD86" s="256"/>
      <c r="AE86" s="261"/>
      <c r="AF86" s="261"/>
      <c r="AG86" s="82"/>
      <c r="AH86" s="261"/>
      <c r="AI86" s="261"/>
      <c r="AJ86" s="261"/>
      <c r="AK86" s="261"/>
      <c r="AL86" s="261"/>
      <c r="AM86" s="261"/>
      <c r="AN86" s="261"/>
      <c r="AO86" s="261"/>
      <c r="AP86" s="261"/>
      <c r="AQ86" s="261"/>
      <c r="AR86" s="245"/>
      <c r="AS86" s="245"/>
      <c r="AT86" s="151"/>
      <c r="AU86" s="81"/>
      <c r="AV86" s="561" t="str">
        <f t="shared" si="7"/>
        <v xml:space="preserve"> </v>
      </c>
      <c r="AW86" s="561" t="str">
        <f t="shared" si="8"/>
        <v xml:space="preserve"> </v>
      </c>
      <c r="AX86" s="561" t="str">
        <f t="shared" si="9"/>
        <v xml:space="preserve"> </v>
      </c>
      <c r="AY86" s="561" t="str">
        <f t="shared" si="10"/>
        <v xml:space="preserve"> </v>
      </c>
      <c r="AZ86" s="81"/>
      <c r="BA86" s="145"/>
      <c r="BF86" s="52"/>
      <c r="BG86" s="52"/>
      <c r="BH86" s="52"/>
    </row>
    <row r="87" spans="1:60" s="80" customFormat="1" ht="14.25" customHeight="1" x14ac:dyDescent="0.2">
      <c r="A87" s="314"/>
      <c r="B87" s="361">
        <f>Demography!B88</f>
        <v>0</v>
      </c>
      <c r="C87" s="361">
        <f>Demography!C88</f>
        <v>0</v>
      </c>
      <c r="D87" s="362">
        <f>Demography!D88</f>
        <v>0</v>
      </c>
      <c r="E87" s="81"/>
      <c r="F87" s="67"/>
      <c r="G87" s="65"/>
      <c r="H87" s="241"/>
      <c r="I87" s="242"/>
      <c r="J87" s="242"/>
      <c r="K87" s="242"/>
      <c r="L87" s="241"/>
      <c r="M87" s="262"/>
      <c r="N87" s="262"/>
      <c r="O87" s="262"/>
      <c r="P87" s="125"/>
      <c r="Q87" s="126"/>
      <c r="R87" s="126"/>
      <c r="S87" s="81"/>
      <c r="T87" s="67"/>
      <c r="U87" s="241"/>
      <c r="V87" s="127"/>
      <c r="W87" s="81"/>
      <c r="X87" s="128"/>
      <c r="Y87" s="242"/>
      <c r="Z87" s="241"/>
      <c r="AA87" s="242"/>
      <c r="AB87" s="241"/>
      <c r="AC87" s="241"/>
      <c r="AD87" s="241"/>
      <c r="AE87" s="243"/>
      <c r="AF87" s="243"/>
      <c r="AG87" s="82"/>
      <c r="AH87" s="243"/>
      <c r="AI87" s="243"/>
      <c r="AJ87" s="243"/>
      <c r="AK87" s="243"/>
      <c r="AL87" s="243"/>
      <c r="AM87" s="243"/>
      <c r="AN87" s="243"/>
      <c r="AO87" s="243"/>
      <c r="AP87" s="243"/>
      <c r="AQ87" s="243"/>
      <c r="AR87" s="246"/>
      <c r="AS87" s="246"/>
      <c r="AT87" s="244"/>
      <c r="AU87" s="81"/>
      <c r="AV87" s="562" t="str">
        <f t="shared" si="7"/>
        <v xml:space="preserve"> </v>
      </c>
      <c r="AW87" s="562" t="str">
        <f t="shared" si="8"/>
        <v xml:space="preserve"> </v>
      </c>
      <c r="AX87" s="562" t="str">
        <f t="shared" si="9"/>
        <v xml:space="preserve"> </v>
      </c>
      <c r="AY87" s="562" t="str">
        <f t="shared" si="10"/>
        <v xml:space="preserve"> </v>
      </c>
      <c r="AZ87" s="81"/>
      <c r="BA87" s="313"/>
      <c r="BF87" s="52"/>
      <c r="BG87" s="52"/>
      <c r="BH87" s="52"/>
    </row>
    <row r="88" spans="1:60" s="80" customFormat="1" x14ac:dyDescent="0.2">
      <c r="A88" s="314"/>
      <c r="B88" s="147">
        <f>Demography!B89</f>
        <v>0</v>
      </c>
      <c r="C88" s="147">
        <f>Demography!C89</f>
        <v>0</v>
      </c>
      <c r="D88" s="148">
        <f>Demography!D89</f>
        <v>0</v>
      </c>
      <c r="E88" s="81"/>
      <c r="F88" s="256"/>
      <c r="G88" s="149"/>
      <c r="H88" s="256"/>
      <c r="I88" s="240"/>
      <c r="J88" s="240"/>
      <c r="K88" s="240"/>
      <c r="L88" s="256"/>
      <c r="M88" s="260"/>
      <c r="N88" s="260"/>
      <c r="O88" s="260"/>
      <c r="P88" s="150"/>
      <c r="Q88" s="247"/>
      <c r="R88" s="247"/>
      <c r="S88" s="81"/>
      <c r="T88" s="256"/>
      <c r="U88" s="256"/>
      <c r="V88" s="256"/>
      <c r="W88" s="81"/>
      <c r="X88" s="240"/>
      <c r="Y88" s="240"/>
      <c r="Z88" s="256"/>
      <c r="AA88" s="240"/>
      <c r="AB88" s="256"/>
      <c r="AC88" s="256"/>
      <c r="AD88" s="256"/>
      <c r="AE88" s="261"/>
      <c r="AF88" s="261"/>
      <c r="AG88" s="82"/>
      <c r="AH88" s="261"/>
      <c r="AI88" s="261"/>
      <c r="AJ88" s="261"/>
      <c r="AK88" s="261"/>
      <c r="AL88" s="261"/>
      <c r="AM88" s="261"/>
      <c r="AN88" s="261"/>
      <c r="AO88" s="261"/>
      <c r="AP88" s="261"/>
      <c r="AQ88" s="261"/>
      <c r="AR88" s="245"/>
      <c r="AS88" s="245"/>
      <c r="AT88" s="151"/>
      <c r="AU88" s="81"/>
      <c r="AV88" s="561" t="str">
        <f t="shared" si="7"/>
        <v xml:space="preserve"> </v>
      </c>
      <c r="AW88" s="561" t="str">
        <f t="shared" si="8"/>
        <v xml:space="preserve"> </v>
      </c>
      <c r="AX88" s="561" t="str">
        <f t="shared" si="9"/>
        <v xml:space="preserve"> </v>
      </c>
      <c r="AY88" s="561" t="str">
        <f t="shared" si="10"/>
        <v xml:space="preserve"> </v>
      </c>
      <c r="AZ88" s="81"/>
      <c r="BA88" s="145"/>
      <c r="BF88" s="52"/>
      <c r="BG88" s="52"/>
      <c r="BH88" s="52"/>
    </row>
    <row r="89" spans="1:60" s="80" customFormat="1" ht="14.25" customHeight="1" x14ac:dyDescent="0.2">
      <c r="A89" s="314"/>
      <c r="B89" s="361">
        <f>Demography!B90</f>
        <v>0</v>
      </c>
      <c r="C89" s="361">
        <f>Demography!C90</f>
        <v>0</v>
      </c>
      <c r="D89" s="362">
        <f>Demography!D90</f>
        <v>0</v>
      </c>
      <c r="E89" s="81"/>
      <c r="F89" s="67"/>
      <c r="G89" s="65"/>
      <c r="H89" s="241"/>
      <c r="I89" s="242"/>
      <c r="J89" s="242"/>
      <c r="K89" s="242"/>
      <c r="L89" s="241"/>
      <c r="M89" s="262"/>
      <c r="N89" s="262"/>
      <c r="O89" s="262"/>
      <c r="P89" s="125"/>
      <c r="Q89" s="126"/>
      <c r="R89" s="126"/>
      <c r="S89" s="81"/>
      <c r="T89" s="67"/>
      <c r="U89" s="241"/>
      <c r="V89" s="127"/>
      <c r="W89" s="81"/>
      <c r="X89" s="128"/>
      <c r="Y89" s="242"/>
      <c r="Z89" s="241"/>
      <c r="AA89" s="242"/>
      <c r="AB89" s="241"/>
      <c r="AC89" s="241"/>
      <c r="AD89" s="241"/>
      <c r="AE89" s="243"/>
      <c r="AF89" s="243"/>
      <c r="AG89" s="82"/>
      <c r="AH89" s="243"/>
      <c r="AI89" s="243"/>
      <c r="AJ89" s="243"/>
      <c r="AK89" s="243"/>
      <c r="AL89" s="243"/>
      <c r="AM89" s="243"/>
      <c r="AN89" s="243"/>
      <c r="AO89" s="243"/>
      <c r="AP89" s="243"/>
      <c r="AQ89" s="243"/>
      <c r="AR89" s="246"/>
      <c r="AS89" s="246"/>
      <c r="AT89" s="244"/>
      <c r="AU89" s="81"/>
      <c r="AV89" s="562" t="str">
        <f t="shared" si="7"/>
        <v xml:space="preserve"> </v>
      </c>
      <c r="AW89" s="562" t="str">
        <f t="shared" si="8"/>
        <v xml:space="preserve"> </v>
      </c>
      <c r="AX89" s="562" t="str">
        <f t="shared" si="9"/>
        <v xml:space="preserve"> </v>
      </c>
      <c r="AY89" s="562" t="str">
        <f t="shared" si="10"/>
        <v xml:space="preserve"> </v>
      </c>
      <c r="AZ89" s="81"/>
      <c r="BA89" s="313"/>
      <c r="BF89" s="52"/>
      <c r="BG89" s="52"/>
      <c r="BH89" s="52"/>
    </row>
    <row r="90" spans="1:60" s="80" customFormat="1" x14ac:dyDescent="0.2">
      <c r="A90" s="314"/>
      <c r="B90" s="147">
        <f>Demography!B91</f>
        <v>0</v>
      </c>
      <c r="C90" s="147">
        <f>Demography!C91</f>
        <v>0</v>
      </c>
      <c r="D90" s="148">
        <f>Demography!D91</f>
        <v>0</v>
      </c>
      <c r="E90" s="81"/>
      <c r="F90" s="256"/>
      <c r="G90" s="149"/>
      <c r="H90" s="256"/>
      <c r="I90" s="240"/>
      <c r="J90" s="240"/>
      <c r="K90" s="240"/>
      <c r="L90" s="256"/>
      <c r="M90" s="260"/>
      <c r="N90" s="260"/>
      <c r="O90" s="260"/>
      <c r="P90" s="150"/>
      <c r="Q90" s="247"/>
      <c r="R90" s="247"/>
      <c r="S90" s="81"/>
      <c r="T90" s="256"/>
      <c r="U90" s="256"/>
      <c r="V90" s="256"/>
      <c r="W90" s="81"/>
      <c r="X90" s="240"/>
      <c r="Y90" s="240"/>
      <c r="Z90" s="256"/>
      <c r="AA90" s="240"/>
      <c r="AB90" s="256"/>
      <c r="AC90" s="256"/>
      <c r="AD90" s="256"/>
      <c r="AE90" s="261"/>
      <c r="AF90" s="261"/>
      <c r="AG90" s="82"/>
      <c r="AH90" s="261"/>
      <c r="AI90" s="261"/>
      <c r="AJ90" s="261"/>
      <c r="AK90" s="261"/>
      <c r="AL90" s="261"/>
      <c r="AM90" s="261"/>
      <c r="AN90" s="261"/>
      <c r="AO90" s="261"/>
      <c r="AP90" s="261"/>
      <c r="AQ90" s="261"/>
      <c r="AR90" s="245"/>
      <c r="AS90" s="245"/>
      <c r="AT90" s="151"/>
      <c r="AU90" s="81"/>
      <c r="AV90" s="561" t="str">
        <f t="shared" si="7"/>
        <v xml:space="preserve"> </v>
      </c>
      <c r="AW90" s="561" t="str">
        <f t="shared" si="8"/>
        <v xml:space="preserve"> </v>
      </c>
      <c r="AX90" s="561" t="str">
        <f t="shared" si="9"/>
        <v xml:space="preserve"> </v>
      </c>
      <c r="AY90" s="561" t="str">
        <f t="shared" si="10"/>
        <v xml:space="preserve"> </v>
      </c>
      <c r="AZ90" s="81"/>
      <c r="BA90" s="145"/>
      <c r="BF90" s="52"/>
      <c r="BG90" s="52"/>
      <c r="BH90" s="52"/>
    </row>
    <row r="91" spans="1:60" s="80" customFormat="1" ht="14.25" customHeight="1" x14ac:dyDescent="0.2">
      <c r="A91" s="314"/>
      <c r="B91" s="361">
        <f>Demography!B92</f>
        <v>0</v>
      </c>
      <c r="C91" s="361">
        <f>Demography!C92</f>
        <v>0</v>
      </c>
      <c r="D91" s="362">
        <f>Demography!D92</f>
        <v>0</v>
      </c>
      <c r="E91" s="81"/>
      <c r="F91" s="67"/>
      <c r="G91" s="65"/>
      <c r="H91" s="241"/>
      <c r="I91" s="242"/>
      <c r="J91" s="242"/>
      <c r="K91" s="242"/>
      <c r="L91" s="241"/>
      <c r="M91" s="262"/>
      <c r="N91" s="262"/>
      <c r="O91" s="262"/>
      <c r="P91" s="125"/>
      <c r="Q91" s="126"/>
      <c r="R91" s="126"/>
      <c r="S91" s="81"/>
      <c r="T91" s="67"/>
      <c r="U91" s="241"/>
      <c r="V91" s="127"/>
      <c r="W91" s="81"/>
      <c r="X91" s="128"/>
      <c r="Y91" s="242"/>
      <c r="Z91" s="241"/>
      <c r="AA91" s="242"/>
      <c r="AB91" s="241"/>
      <c r="AC91" s="241"/>
      <c r="AD91" s="241"/>
      <c r="AE91" s="243"/>
      <c r="AF91" s="243"/>
      <c r="AG91" s="82"/>
      <c r="AH91" s="243"/>
      <c r="AI91" s="243"/>
      <c r="AJ91" s="243"/>
      <c r="AK91" s="243"/>
      <c r="AL91" s="243"/>
      <c r="AM91" s="243"/>
      <c r="AN91" s="243"/>
      <c r="AO91" s="243"/>
      <c r="AP91" s="243"/>
      <c r="AQ91" s="243"/>
      <c r="AR91" s="246"/>
      <c r="AS91" s="246"/>
      <c r="AT91" s="244"/>
      <c r="AU91" s="81"/>
      <c r="AV91" s="562" t="str">
        <f t="shared" si="7"/>
        <v xml:space="preserve"> </v>
      </c>
      <c r="AW91" s="562" t="str">
        <f t="shared" si="8"/>
        <v xml:space="preserve"> </v>
      </c>
      <c r="AX91" s="562" t="str">
        <f t="shared" si="9"/>
        <v xml:space="preserve"> </v>
      </c>
      <c r="AY91" s="562" t="str">
        <f t="shared" si="10"/>
        <v xml:space="preserve"> </v>
      </c>
      <c r="AZ91" s="81"/>
      <c r="BA91" s="313"/>
      <c r="BF91" s="52"/>
      <c r="BG91" s="52"/>
      <c r="BH91" s="52"/>
    </row>
    <row r="92" spans="1:60" s="80" customFormat="1" x14ac:dyDescent="0.2">
      <c r="A92" s="314"/>
      <c r="B92" s="147">
        <f>Demography!B93</f>
        <v>0</v>
      </c>
      <c r="C92" s="147">
        <f>Demography!C93</f>
        <v>0</v>
      </c>
      <c r="D92" s="148">
        <f>Demography!D93</f>
        <v>0</v>
      </c>
      <c r="E92" s="81"/>
      <c r="F92" s="256"/>
      <c r="G92" s="149"/>
      <c r="H92" s="256"/>
      <c r="I92" s="240"/>
      <c r="J92" s="240"/>
      <c r="K92" s="240"/>
      <c r="L92" s="256"/>
      <c r="M92" s="260"/>
      <c r="N92" s="260"/>
      <c r="O92" s="260"/>
      <c r="P92" s="150"/>
      <c r="Q92" s="247"/>
      <c r="R92" s="247"/>
      <c r="S92" s="81"/>
      <c r="T92" s="256"/>
      <c r="U92" s="256"/>
      <c r="V92" s="256"/>
      <c r="W92" s="81"/>
      <c r="X92" s="240"/>
      <c r="Y92" s="240"/>
      <c r="Z92" s="256"/>
      <c r="AA92" s="240"/>
      <c r="AB92" s="256"/>
      <c r="AC92" s="256"/>
      <c r="AD92" s="256"/>
      <c r="AE92" s="261"/>
      <c r="AF92" s="261"/>
      <c r="AG92" s="82"/>
      <c r="AH92" s="261"/>
      <c r="AI92" s="261"/>
      <c r="AJ92" s="261"/>
      <c r="AK92" s="261"/>
      <c r="AL92" s="261"/>
      <c r="AM92" s="261"/>
      <c r="AN92" s="261"/>
      <c r="AO92" s="261"/>
      <c r="AP92" s="261"/>
      <c r="AQ92" s="261"/>
      <c r="AR92" s="245"/>
      <c r="AS92" s="245"/>
      <c r="AT92" s="151"/>
      <c r="AU92" s="81"/>
      <c r="AV92" s="561" t="str">
        <f t="shared" si="7"/>
        <v xml:space="preserve"> </v>
      </c>
      <c r="AW92" s="561" t="str">
        <f t="shared" si="8"/>
        <v xml:space="preserve"> </v>
      </c>
      <c r="AX92" s="561" t="str">
        <f t="shared" si="9"/>
        <v xml:space="preserve"> </v>
      </c>
      <c r="AY92" s="561" t="str">
        <f t="shared" si="10"/>
        <v xml:space="preserve"> </v>
      </c>
      <c r="AZ92" s="81"/>
      <c r="BA92" s="145"/>
      <c r="BF92" s="52"/>
      <c r="BG92" s="52"/>
      <c r="BH92" s="52"/>
    </row>
    <row r="93" spans="1:60" s="80" customFormat="1" ht="14.25" customHeight="1" x14ac:dyDescent="0.2">
      <c r="A93" s="314"/>
      <c r="B93" s="361">
        <f>Demography!B94</f>
        <v>0</v>
      </c>
      <c r="C93" s="361">
        <f>Demography!C94</f>
        <v>0</v>
      </c>
      <c r="D93" s="362">
        <f>Demography!D94</f>
        <v>0</v>
      </c>
      <c r="E93" s="81"/>
      <c r="F93" s="67"/>
      <c r="G93" s="65"/>
      <c r="H93" s="241"/>
      <c r="I93" s="242"/>
      <c r="J93" s="242"/>
      <c r="K93" s="242"/>
      <c r="L93" s="241"/>
      <c r="M93" s="262"/>
      <c r="N93" s="262"/>
      <c r="O93" s="262"/>
      <c r="P93" s="125"/>
      <c r="Q93" s="126"/>
      <c r="R93" s="126"/>
      <c r="S93" s="81"/>
      <c r="T93" s="67"/>
      <c r="U93" s="241"/>
      <c r="V93" s="127"/>
      <c r="W93" s="81"/>
      <c r="X93" s="128"/>
      <c r="Y93" s="242"/>
      <c r="Z93" s="241"/>
      <c r="AA93" s="242"/>
      <c r="AB93" s="241"/>
      <c r="AC93" s="241"/>
      <c r="AD93" s="241"/>
      <c r="AE93" s="243"/>
      <c r="AF93" s="243"/>
      <c r="AG93" s="82"/>
      <c r="AH93" s="243"/>
      <c r="AI93" s="243"/>
      <c r="AJ93" s="243"/>
      <c r="AK93" s="243"/>
      <c r="AL93" s="243"/>
      <c r="AM93" s="243"/>
      <c r="AN93" s="243"/>
      <c r="AO93" s="243"/>
      <c r="AP93" s="243"/>
      <c r="AQ93" s="243"/>
      <c r="AR93" s="246"/>
      <c r="AS93" s="246"/>
      <c r="AT93" s="244"/>
      <c r="AU93" s="81"/>
      <c r="AV93" s="562" t="str">
        <f t="shared" si="7"/>
        <v xml:space="preserve"> </v>
      </c>
      <c r="AW93" s="562" t="str">
        <f t="shared" si="8"/>
        <v xml:space="preserve"> </v>
      </c>
      <c r="AX93" s="562" t="str">
        <f t="shared" si="9"/>
        <v xml:space="preserve"> </v>
      </c>
      <c r="AY93" s="562" t="str">
        <f t="shared" si="10"/>
        <v xml:space="preserve"> </v>
      </c>
      <c r="AZ93" s="81"/>
      <c r="BA93" s="313"/>
      <c r="BF93" s="52"/>
      <c r="BG93" s="52"/>
      <c r="BH93" s="52"/>
    </row>
    <row r="94" spans="1:60" s="80" customFormat="1" x14ac:dyDescent="0.2">
      <c r="A94" s="314"/>
      <c r="B94" s="147">
        <f>Demography!B95</f>
        <v>0</v>
      </c>
      <c r="C94" s="147">
        <f>Demography!C95</f>
        <v>0</v>
      </c>
      <c r="D94" s="148">
        <f>Demography!D95</f>
        <v>0</v>
      </c>
      <c r="E94" s="81"/>
      <c r="F94" s="256"/>
      <c r="G94" s="149"/>
      <c r="H94" s="256"/>
      <c r="I94" s="240"/>
      <c r="J94" s="240"/>
      <c r="K94" s="240"/>
      <c r="L94" s="256"/>
      <c r="M94" s="260"/>
      <c r="N94" s="260"/>
      <c r="O94" s="260"/>
      <c r="P94" s="150"/>
      <c r="Q94" s="247"/>
      <c r="R94" s="247"/>
      <c r="S94" s="81"/>
      <c r="T94" s="256"/>
      <c r="U94" s="256"/>
      <c r="V94" s="256"/>
      <c r="W94" s="81"/>
      <c r="X94" s="240"/>
      <c r="Y94" s="240"/>
      <c r="Z94" s="256"/>
      <c r="AA94" s="240"/>
      <c r="AB94" s="256"/>
      <c r="AC94" s="256"/>
      <c r="AD94" s="256"/>
      <c r="AE94" s="261"/>
      <c r="AF94" s="261"/>
      <c r="AG94" s="82"/>
      <c r="AH94" s="261"/>
      <c r="AI94" s="261"/>
      <c r="AJ94" s="261"/>
      <c r="AK94" s="261"/>
      <c r="AL94" s="261"/>
      <c r="AM94" s="261"/>
      <c r="AN94" s="261"/>
      <c r="AO94" s="261"/>
      <c r="AP94" s="261"/>
      <c r="AQ94" s="261"/>
      <c r="AR94" s="245"/>
      <c r="AS94" s="245"/>
      <c r="AT94" s="151"/>
      <c r="AU94" s="81"/>
      <c r="AV94" s="561" t="str">
        <f t="shared" si="7"/>
        <v xml:space="preserve"> </v>
      </c>
      <c r="AW94" s="561" t="str">
        <f t="shared" si="8"/>
        <v xml:space="preserve"> </v>
      </c>
      <c r="AX94" s="561" t="str">
        <f t="shared" si="9"/>
        <v xml:space="preserve"> </v>
      </c>
      <c r="AY94" s="561" t="str">
        <f t="shared" si="10"/>
        <v xml:space="preserve"> </v>
      </c>
      <c r="AZ94" s="81"/>
      <c r="BA94" s="145"/>
      <c r="BF94" s="52"/>
      <c r="BG94" s="52"/>
      <c r="BH94" s="52"/>
    </row>
    <row r="95" spans="1:60" s="80" customFormat="1" ht="14.25" customHeight="1" x14ac:dyDescent="0.2">
      <c r="A95" s="314"/>
      <c r="B95" s="361">
        <f>Demography!B96</f>
        <v>0</v>
      </c>
      <c r="C95" s="361">
        <f>Demography!C96</f>
        <v>0</v>
      </c>
      <c r="D95" s="362">
        <f>Demography!D96</f>
        <v>0</v>
      </c>
      <c r="E95" s="81"/>
      <c r="F95" s="67"/>
      <c r="G95" s="65"/>
      <c r="H95" s="241"/>
      <c r="I95" s="242"/>
      <c r="J95" s="242"/>
      <c r="K95" s="242"/>
      <c r="L95" s="241"/>
      <c r="M95" s="262"/>
      <c r="N95" s="262"/>
      <c r="O95" s="262"/>
      <c r="P95" s="125"/>
      <c r="Q95" s="126"/>
      <c r="R95" s="126"/>
      <c r="S95" s="81"/>
      <c r="T95" s="67"/>
      <c r="U95" s="241"/>
      <c r="V95" s="127"/>
      <c r="W95" s="81"/>
      <c r="X95" s="128"/>
      <c r="Y95" s="242"/>
      <c r="Z95" s="241"/>
      <c r="AA95" s="242"/>
      <c r="AB95" s="241"/>
      <c r="AC95" s="241"/>
      <c r="AD95" s="241"/>
      <c r="AE95" s="243"/>
      <c r="AF95" s="243"/>
      <c r="AG95" s="82"/>
      <c r="AH95" s="243"/>
      <c r="AI95" s="243"/>
      <c r="AJ95" s="243"/>
      <c r="AK95" s="243"/>
      <c r="AL95" s="243"/>
      <c r="AM95" s="243"/>
      <c r="AN95" s="243"/>
      <c r="AO95" s="243"/>
      <c r="AP95" s="243"/>
      <c r="AQ95" s="243"/>
      <c r="AR95" s="246"/>
      <c r="AS95" s="246"/>
      <c r="AT95" s="244"/>
      <c r="AU95" s="81"/>
      <c r="AV95" s="562" t="str">
        <f t="shared" si="7"/>
        <v xml:space="preserve"> </v>
      </c>
      <c r="AW95" s="562" t="str">
        <f t="shared" si="8"/>
        <v xml:space="preserve"> </v>
      </c>
      <c r="AX95" s="562" t="str">
        <f t="shared" si="9"/>
        <v xml:space="preserve"> </v>
      </c>
      <c r="AY95" s="562" t="str">
        <f t="shared" si="10"/>
        <v xml:space="preserve"> </v>
      </c>
      <c r="AZ95" s="81"/>
      <c r="BA95" s="313"/>
      <c r="BF95" s="52"/>
      <c r="BG95" s="52"/>
      <c r="BH95" s="52"/>
    </row>
    <row r="96" spans="1:60" s="80" customFormat="1" x14ac:dyDescent="0.2">
      <c r="A96" s="314"/>
      <c r="B96" s="147">
        <f>Demography!B97</f>
        <v>0</v>
      </c>
      <c r="C96" s="147">
        <f>Demography!C97</f>
        <v>0</v>
      </c>
      <c r="D96" s="148">
        <f>Demography!D97</f>
        <v>0</v>
      </c>
      <c r="E96" s="81"/>
      <c r="F96" s="256"/>
      <c r="G96" s="149"/>
      <c r="H96" s="256"/>
      <c r="I96" s="240"/>
      <c r="J96" s="240"/>
      <c r="K96" s="240"/>
      <c r="L96" s="256"/>
      <c r="M96" s="260"/>
      <c r="N96" s="260"/>
      <c r="O96" s="260"/>
      <c r="P96" s="150"/>
      <c r="Q96" s="247"/>
      <c r="R96" s="247"/>
      <c r="S96" s="81"/>
      <c r="T96" s="256"/>
      <c r="U96" s="256"/>
      <c r="V96" s="256"/>
      <c r="W96" s="81"/>
      <c r="X96" s="240"/>
      <c r="Y96" s="240"/>
      <c r="Z96" s="256"/>
      <c r="AA96" s="240"/>
      <c r="AB96" s="256"/>
      <c r="AC96" s="256"/>
      <c r="AD96" s="256"/>
      <c r="AE96" s="261"/>
      <c r="AF96" s="261"/>
      <c r="AG96" s="82"/>
      <c r="AH96" s="261"/>
      <c r="AI96" s="261"/>
      <c r="AJ96" s="261"/>
      <c r="AK96" s="261"/>
      <c r="AL96" s="261"/>
      <c r="AM96" s="261"/>
      <c r="AN96" s="261"/>
      <c r="AO96" s="261"/>
      <c r="AP96" s="261"/>
      <c r="AQ96" s="261"/>
      <c r="AR96" s="245"/>
      <c r="AS96" s="245"/>
      <c r="AT96" s="151"/>
      <c r="AU96" s="81"/>
      <c r="AV96" s="561" t="str">
        <f t="shared" si="7"/>
        <v xml:space="preserve"> </v>
      </c>
      <c r="AW96" s="561" t="str">
        <f t="shared" si="8"/>
        <v xml:space="preserve"> </v>
      </c>
      <c r="AX96" s="561" t="str">
        <f t="shared" si="9"/>
        <v xml:space="preserve"> </v>
      </c>
      <c r="AY96" s="561" t="str">
        <f t="shared" si="10"/>
        <v xml:space="preserve"> </v>
      </c>
      <c r="AZ96" s="81"/>
      <c r="BA96" s="145"/>
      <c r="BF96" s="52"/>
      <c r="BG96" s="52"/>
      <c r="BH96" s="52"/>
    </row>
    <row r="97" spans="1:60" s="80" customFormat="1" ht="14.25" customHeight="1" x14ac:dyDescent="0.2">
      <c r="A97" s="314"/>
      <c r="B97" s="361">
        <f>Demography!B98</f>
        <v>0</v>
      </c>
      <c r="C97" s="361">
        <f>Demography!C98</f>
        <v>0</v>
      </c>
      <c r="D97" s="362">
        <f>Demography!D98</f>
        <v>0</v>
      </c>
      <c r="E97" s="81"/>
      <c r="F97" s="67"/>
      <c r="G97" s="65"/>
      <c r="H97" s="241"/>
      <c r="I97" s="242"/>
      <c r="J97" s="242"/>
      <c r="K97" s="242"/>
      <c r="L97" s="241"/>
      <c r="M97" s="262"/>
      <c r="N97" s="262"/>
      <c r="O97" s="262"/>
      <c r="P97" s="125"/>
      <c r="Q97" s="126"/>
      <c r="R97" s="126"/>
      <c r="S97" s="81"/>
      <c r="T97" s="67"/>
      <c r="U97" s="241"/>
      <c r="V97" s="127"/>
      <c r="W97" s="81"/>
      <c r="X97" s="128"/>
      <c r="Y97" s="242"/>
      <c r="Z97" s="241"/>
      <c r="AA97" s="242"/>
      <c r="AB97" s="241"/>
      <c r="AC97" s="241"/>
      <c r="AD97" s="241"/>
      <c r="AE97" s="243"/>
      <c r="AF97" s="243"/>
      <c r="AG97" s="82"/>
      <c r="AH97" s="243"/>
      <c r="AI97" s="243"/>
      <c r="AJ97" s="243"/>
      <c r="AK97" s="243"/>
      <c r="AL97" s="243"/>
      <c r="AM97" s="243"/>
      <c r="AN97" s="243"/>
      <c r="AO97" s="243"/>
      <c r="AP97" s="243"/>
      <c r="AQ97" s="243"/>
      <c r="AR97" s="246"/>
      <c r="AS97" s="246"/>
      <c r="AT97" s="244"/>
      <c r="AU97" s="81"/>
      <c r="AV97" s="562" t="str">
        <f t="shared" si="7"/>
        <v xml:space="preserve"> </v>
      </c>
      <c r="AW97" s="562" t="str">
        <f t="shared" si="8"/>
        <v xml:space="preserve"> </v>
      </c>
      <c r="AX97" s="562" t="str">
        <f t="shared" si="9"/>
        <v xml:space="preserve"> </v>
      </c>
      <c r="AY97" s="562" t="str">
        <f t="shared" si="10"/>
        <v xml:space="preserve"> </v>
      </c>
      <c r="AZ97" s="81"/>
      <c r="BA97" s="313"/>
      <c r="BF97" s="52"/>
      <c r="BG97" s="52"/>
      <c r="BH97" s="52"/>
    </row>
    <row r="98" spans="1:60" s="80" customFormat="1" x14ac:dyDescent="0.2">
      <c r="A98" s="314"/>
      <c r="B98" s="147">
        <f>Demography!B99</f>
        <v>0</v>
      </c>
      <c r="C98" s="147">
        <f>Demography!C99</f>
        <v>0</v>
      </c>
      <c r="D98" s="148">
        <f>Demography!D99</f>
        <v>0</v>
      </c>
      <c r="E98" s="81"/>
      <c r="F98" s="256"/>
      <c r="G98" s="149"/>
      <c r="H98" s="256"/>
      <c r="I98" s="240"/>
      <c r="J98" s="240"/>
      <c r="K98" s="240"/>
      <c r="L98" s="256"/>
      <c r="M98" s="260"/>
      <c r="N98" s="260"/>
      <c r="O98" s="260"/>
      <c r="P98" s="150"/>
      <c r="Q98" s="247"/>
      <c r="R98" s="247"/>
      <c r="S98" s="81"/>
      <c r="T98" s="256"/>
      <c r="U98" s="256"/>
      <c r="V98" s="256"/>
      <c r="W98" s="81"/>
      <c r="X98" s="240"/>
      <c r="Y98" s="240"/>
      <c r="Z98" s="256"/>
      <c r="AA98" s="240"/>
      <c r="AB98" s="256"/>
      <c r="AC98" s="256"/>
      <c r="AD98" s="256"/>
      <c r="AE98" s="261"/>
      <c r="AF98" s="261"/>
      <c r="AG98" s="82"/>
      <c r="AH98" s="261"/>
      <c r="AI98" s="261"/>
      <c r="AJ98" s="261"/>
      <c r="AK98" s="261"/>
      <c r="AL98" s="261"/>
      <c r="AM98" s="261"/>
      <c r="AN98" s="261"/>
      <c r="AO98" s="261"/>
      <c r="AP98" s="261"/>
      <c r="AQ98" s="261"/>
      <c r="AR98" s="245"/>
      <c r="AS98" s="245"/>
      <c r="AT98" s="151"/>
      <c r="AU98" s="81"/>
      <c r="AV98" s="561" t="str">
        <f t="shared" si="7"/>
        <v xml:space="preserve"> </v>
      </c>
      <c r="AW98" s="561" t="str">
        <f t="shared" si="8"/>
        <v xml:space="preserve"> </v>
      </c>
      <c r="AX98" s="561" t="str">
        <f t="shared" si="9"/>
        <v xml:space="preserve"> </v>
      </c>
      <c r="AY98" s="561" t="str">
        <f t="shared" si="10"/>
        <v xml:space="preserve"> </v>
      </c>
      <c r="AZ98" s="81"/>
      <c r="BA98" s="145"/>
      <c r="BF98" s="52"/>
      <c r="BG98" s="52"/>
      <c r="BH98" s="52"/>
    </row>
    <row r="99" spans="1:60" s="80" customFormat="1" ht="14.25" customHeight="1" x14ac:dyDescent="0.2">
      <c r="A99" s="314"/>
      <c r="B99" s="361">
        <f>Demography!B100</f>
        <v>0</v>
      </c>
      <c r="C99" s="361">
        <f>Demography!C100</f>
        <v>0</v>
      </c>
      <c r="D99" s="362">
        <f>Demography!D100</f>
        <v>0</v>
      </c>
      <c r="E99" s="81"/>
      <c r="F99" s="67"/>
      <c r="G99" s="65"/>
      <c r="H99" s="241"/>
      <c r="I99" s="242"/>
      <c r="J99" s="242"/>
      <c r="K99" s="242"/>
      <c r="L99" s="241"/>
      <c r="M99" s="262"/>
      <c r="N99" s="262"/>
      <c r="O99" s="262"/>
      <c r="P99" s="125"/>
      <c r="Q99" s="126"/>
      <c r="R99" s="126"/>
      <c r="S99" s="81"/>
      <c r="T99" s="67"/>
      <c r="U99" s="241"/>
      <c r="V99" s="127"/>
      <c r="W99" s="81"/>
      <c r="X99" s="128"/>
      <c r="Y99" s="242"/>
      <c r="Z99" s="241"/>
      <c r="AA99" s="242"/>
      <c r="AB99" s="241"/>
      <c r="AC99" s="241"/>
      <c r="AD99" s="241"/>
      <c r="AE99" s="243"/>
      <c r="AF99" s="243"/>
      <c r="AG99" s="82"/>
      <c r="AH99" s="243"/>
      <c r="AI99" s="243"/>
      <c r="AJ99" s="243"/>
      <c r="AK99" s="243"/>
      <c r="AL99" s="243"/>
      <c r="AM99" s="243"/>
      <c r="AN99" s="243"/>
      <c r="AO99" s="243"/>
      <c r="AP99" s="243"/>
      <c r="AQ99" s="243"/>
      <c r="AR99" s="246"/>
      <c r="AS99" s="246"/>
      <c r="AT99" s="244"/>
      <c r="AU99" s="81"/>
      <c r="AV99" s="562" t="str">
        <f t="shared" si="7"/>
        <v xml:space="preserve"> </v>
      </c>
      <c r="AW99" s="562" t="str">
        <f t="shared" si="8"/>
        <v xml:space="preserve"> </v>
      </c>
      <c r="AX99" s="562" t="str">
        <f t="shared" si="9"/>
        <v xml:space="preserve"> </v>
      </c>
      <c r="AY99" s="562" t="str">
        <f t="shared" si="10"/>
        <v xml:space="preserve"> </v>
      </c>
      <c r="AZ99" s="81"/>
      <c r="BA99" s="313"/>
      <c r="BF99" s="52"/>
      <c r="BG99" s="52"/>
      <c r="BH99" s="52"/>
    </row>
    <row r="100" spans="1:60" s="80" customFormat="1" x14ac:dyDescent="0.2">
      <c r="A100" s="314"/>
      <c r="B100" s="147">
        <f>Demography!B101</f>
        <v>0</v>
      </c>
      <c r="C100" s="147">
        <f>Demography!C101</f>
        <v>0</v>
      </c>
      <c r="D100" s="148">
        <f>Demography!D101</f>
        <v>0</v>
      </c>
      <c r="E100" s="81"/>
      <c r="F100" s="256"/>
      <c r="G100" s="149"/>
      <c r="H100" s="256"/>
      <c r="I100" s="240"/>
      <c r="J100" s="240"/>
      <c r="K100" s="240"/>
      <c r="L100" s="256"/>
      <c r="M100" s="260"/>
      <c r="N100" s="260"/>
      <c r="O100" s="260"/>
      <c r="P100" s="150"/>
      <c r="Q100" s="247"/>
      <c r="R100" s="247"/>
      <c r="S100" s="81"/>
      <c r="T100" s="256"/>
      <c r="U100" s="256"/>
      <c r="V100" s="256"/>
      <c r="W100" s="81"/>
      <c r="X100" s="240"/>
      <c r="Y100" s="240"/>
      <c r="Z100" s="256"/>
      <c r="AA100" s="240"/>
      <c r="AB100" s="256"/>
      <c r="AC100" s="256"/>
      <c r="AD100" s="256"/>
      <c r="AE100" s="261"/>
      <c r="AF100" s="261"/>
      <c r="AG100" s="82"/>
      <c r="AH100" s="261"/>
      <c r="AI100" s="261"/>
      <c r="AJ100" s="261"/>
      <c r="AK100" s="261"/>
      <c r="AL100" s="261"/>
      <c r="AM100" s="261"/>
      <c r="AN100" s="261"/>
      <c r="AO100" s="261"/>
      <c r="AP100" s="261"/>
      <c r="AQ100" s="261"/>
      <c r="AR100" s="245"/>
      <c r="AS100" s="245"/>
      <c r="AT100" s="151"/>
      <c r="AU100" s="81"/>
      <c r="AV100" s="561" t="str">
        <f t="shared" si="7"/>
        <v xml:space="preserve"> </v>
      </c>
      <c r="AW100" s="561" t="str">
        <f t="shared" si="8"/>
        <v xml:space="preserve"> </v>
      </c>
      <c r="AX100" s="561" t="str">
        <f t="shared" si="9"/>
        <v xml:space="preserve"> </v>
      </c>
      <c r="AY100" s="561" t="str">
        <f t="shared" si="10"/>
        <v xml:space="preserve"> </v>
      </c>
      <c r="AZ100" s="81"/>
      <c r="BA100" s="145"/>
      <c r="BF100" s="52"/>
      <c r="BG100" s="52"/>
      <c r="BH100" s="52"/>
    </row>
    <row r="101" spans="1:60" s="80" customFormat="1" ht="14.25" customHeight="1" x14ac:dyDescent="0.2">
      <c r="A101" s="314"/>
      <c r="B101" s="361">
        <f>Demography!B102</f>
        <v>0</v>
      </c>
      <c r="C101" s="361">
        <f>Demography!C102</f>
        <v>0</v>
      </c>
      <c r="D101" s="362">
        <f>Demography!D102</f>
        <v>0</v>
      </c>
      <c r="E101" s="81"/>
      <c r="F101" s="67"/>
      <c r="G101" s="65"/>
      <c r="H101" s="241"/>
      <c r="I101" s="242"/>
      <c r="J101" s="242"/>
      <c r="K101" s="242"/>
      <c r="L101" s="241"/>
      <c r="M101" s="262"/>
      <c r="N101" s="262"/>
      <c r="O101" s="262"/>
      <c r="P101" s="125"/>
      <c r="Q101" s="126"/>
      <c r="R101" s="126"/>
      <c r="S101" s="81"/>
      <c r="T101" s="67"/>
      <c r="U101" s="241"/>
      <c r="V101" s="127"/>
      <c r="W101" s="81"/>
      <c r="X101" s="128"/>
      <c r="Y101" s="242"/>
      <c r="Z101" s="241"/>
      <c r="AA101" s="242"/>
      <c r="AB101" s="241"/>
      <c r="AC101" s="241"/>
      <c r="AD101" s="241"/>
      <c r="AE101" s="243"/>
      <c r="AF101" s="243"/>
      <c r="AG101" s="82"/>
      <c r="AH101" s="243"/>
      <c r="AI101" s="243"/>
      <c r="AJ101" s="243"/>
      <c r="AK101" s="243"/>
      <c r="AL101" s="243"/>
      <c r="AM101" s="243"/>
      <c r="AN101" s="243"/>
      <c r="AO101" s="243"/>
      <c r="AP101" s="243"/>
      <c r="AQ101" s="243"/>
      <c r="AR101" s="246"/>
      <c r="AS101" s="246"/>
      <c r="AT101" s="244"/>
      <c r="AU101" s="81"/>
      <c r="AV101" s="562" t="str">
        <f t="shared" si="7"/>
        <v xml:space="preserve"> </v>
      </c>
      <c r="AW101" s="562" t="str">
        <f t="shared" si="8"/>
        <v xml:space="preserve"> </v>
      </c>
      <c r="AX101" s="562" t="str">
        <f t="shared" si="9"/>
        <v xml:space="preserve"> </v>
      </c>
      <c r="AY101" s="562" t="str">
        <f t="shared" si="10"/>
        <v xml:space="preserve"> </v>
      </c>
      <c r="AZ101" s="81"/>
      <c r="BA101" s="313"/>
      <c r="BF101" s="52"/>
      <c r="BG101" s="52"/>
      <c r="BH101" s="52"/>
    </row>
    <row r="102" spans="1:60" s="80" customFormat="1" x14ac:dyDescent="0.2">
      <c r="A102" s="314"/>
      <c r="B102" s="147">
        <f>Demography!B103</f>
        <v>0</v>
      </c>
      <c r="C102" s="147">
        <f>Demography!C103</f>
        <v>0</v>
      </c>
      <c r="D102" s="148">
        <f>Demography!D103</f>
        <v>0</v>
      </c>
      <c r="E102" s="81"/>
      <c r="F102" s="256"/>
      <c r="G102" s="149"/>
      <c r="H102" s="256"/>
      <c r="I102" s="240"/>
      <c r="J102" s="240"/>
      <c r="K102" s="240"/>
      <c r="L102" s="256"/>
      <c r="M102" s="260"/>
      <c r="N102" s="260"/>
      <c r="O102" s="260"/>
      <c r="P102" s="150"/>
      <c r="Q102" s="247"/>
      <c r="R102" s="247"/>
      <c r="S102" s="81"/>
      <c r="T102" s="256"/>
      <c r="U102" s="256"/>
      <c r="V102" s="256"/>
      <c r="W102" s="81"/>
      <c r="X102" s="240"/>
      <c r="Y102" s="240"/>
      <c r="Z102" s="256"/>
      <c r="AA102" s="240"/>
      <c r="AB102" s="256"/>
      <c r="AC102" s="256"/>
      <c r="AD102" s="256"/>
      <c r="AE102" s="261"/>
      <c r="AF102" s="261"/>
      <c r="AG102" s="82"/>
      <c r="AH102" s="261"/>
      <c r="AI102" s="261"/>
      <c r="AJ102" s="261"/>
      <c r="AK102" s="261"/>
      <c r="AL102" s="261"/>
      <c r="AM102" s="261"/>
      <c r="AN102" s="261"/>
      <c r="AO102" s="261"/>
      <c r="AP102" s="261"/>
      <c r="AQ102" s="261"/>
      <c r="AR102" s="245"/>
      <c r="AS102" s="245"/>
      <c r="AT102" s="151"/>
      <c r="AU102" s="81"/>
      <c r="AV102" s="561" t="str">
        <f t="shared" si="7"/>
        <v xml:space="preserve"> </v>
      </c>
      <c r="AW102" s="561" t="str">
        <f t="shared" si="8"/>
        <v xml:space="preserve"> </v>
      </c>
      <c r="AX102" s="561" t="str">
        <f t="shared" si="9"/>
        <v xml:space="preserve"> </v>
      </c>
      <c r="AY102" s="561" t="str">
        <f t="shared" si="10"/>
        <v xml:space="preserve"> </v>
      </c>
      <c r="AZ102" s="81"/>
      <c r="BA102" s="145"/>
      <c r="BF102" s="52"/>
      <c r="BG102" s="52"/>
      <c r="BH102" s="52"/>
    </row>
    <row r="103" spans="1:60" s="80" customFormat="1" ht="14.25" customHeight="1" x14ac:dyDescent="0.2">
      <c r="A103" s="314"/>
      <c r="B103" s="361">
        <f>Demography!B104</f>
        <v>0</v>
      </c>
      <c r="C103" s="361">
        <f>Demography!C104</f>
        <v>0</v>
      </c>
      <c r="D103" s="362">
        <f>Demography!D104</f>
        <v>0</v>
      </c>
      <c r="E103" s="81"/>
      <c r="F103" s="67"/>
      <c r="G103" s="65"/>
      <c r="H103" s="241"/>
      <c r="I103" s="242"/>
      <c r="J103" s="242"/>
      <c r="K103" s="242"/>
      <c r="L103" s="241"/>
      <c r="M103" s="262"/>
      <c r="N103" s="262"/>
      <c r="O103" s="262"/>
      <c r="P103" s="125"/>
      <c r="Q103" s="126"/>
      <c r="R103" s="126"/>
      <c r="S103" s="81"/>
      <c r="T103" s="67"/>
      <c r="U103" s="241"/>
      <c r="V103" s="127"/>
      <c r="W103" s="81"/>
      <c r="X103" s="128"/>
      <c r="Y103" s="242"/>
      <c r="Z103" s="241"/>
      <c r="AA103" s="242"/>
      <c r="AB103" s="241"/>
      <c r="AC103" s="241"/>
      <c r="AD103" s="241"/>
      <c r="AE103" s="243"/>
      <c r="AF103" s="243"/>
      <c r="AG103" s="82"/>
      <c r="AH103" s="243"/>
      <c r="AI103" s="243"/>
      <c r="AJ103" s="243"/>
      <c r="AK103" s="243"/>
      <c r="AL103" s="243"/>
      <c r="AM103" s="243"/>
      <c r="AN103" s="243"/>
      <c r="AO103" s="243"/>
      <c r="AP103" s="243"/>
      <c r="AQ103" s="243"/>
      <c r="AR103" s="246"/>
      <c r="AS103" s="246"/>
      <c r="AT103" s="244"/>
      <c r="AU103" s="81"/>
      <c r="AV103" s="562" t="str">
        <f t="shared" si="7"/>
        <v xml:space="preserve"> </v>
      </c>
      <c r="AW103" s="562" t="str">
        <f t="shared" si="8"/>
        <v xml:space="preserve"> </v>
      </c>
      <c r="AX103" s="562" t="str">
        <f t="shared" si="9"/>
        <v xml:space="preserve"> </v>
      </c>
      <c r="AY103" s="562" t="str">
        <f t="shared" si="10"/>
        <v xml:space="preserve"> </v>
      </c>
      <c r="AZ103" s="81"/>
      <c r="BA103" s="313"/>
      <c r="BF103" s="52"/>
      <c r="BG103" s="52"/>
      <c r="BH103" s="52"/>
    </row>
    <row r="104" spans="1:60" s="80" customFormat="1" x14ac:dyDescent="0.2">
      <c r="A104" s="314"/>
      <c r="B104" s="147">
        <f>Demography!B105</f>
        <v>0</v>
      </c>
      <c r="C104" s="147">
        <f>Demography!C105</f>
        <v>0</v>
      </c>
      <c r="D104" s="148">
        <f>Demography!D105</f>
        <v>0</v>
      </c>
      <c r="E104" s="81"/>
      <c r="F104" s="256"/>
      <c r="G104" s="149"/>
      <c r="H104" s="256"/>
      <c r="I104" s="240"/>
      <c r="J104" s="240"/>
      <c r="K104" s="240"/>
      <c r="L104" s="256"/>
      <c r="M104" s="260"/>
      <c r="N104" s="260"/>
      <c r="O104" s="260"/>
      <c r="P104" s="150"/>
      <c r="Q104" s="247"/>
      <c r="R104" s="247"/>
      <c r="S104" s="81"/>
      <c r="T104" s="256"/>
      <c r="U104" s="256"/>
      <c r="V104" s="256"/>
      <c r="W104" s="81"/>
      <c r="X104" s="240"/>
      <c r="Y104" s="240"/>
      <c r="Z104" s="256"/>
      <c r="AA104" s="240"/>
      <c r="AB104" s="256"/>
      <c r="AC104" s="256"/>
      <c r="AD104" s="256"/>
      <c r="AE104" s="261"/>
      <c r="AF104" s="261"/>
      <c r="AG104" s="82"/>
      <c r="AH104" s="261"/>
      <c r="AI104" s="261"/>
      <c r="AJ104" s="261"/>
      <c r="AK104" s="261"/>
      <c r="AL104" s="261"/>
      <c r="AM104" s="261"/>
      <c r="AN104" s="261"/>
      <c r="AO104" s="261"/>
      <c r="AP104" s="261"/>
      <c r="AQ104" s="261"/>
      <c r="AR104" s="245"/>
      <c r="AS104" s="245"/>
      <c r="AT104" s="151"/>
      <c r="AU104" s="81"/>
      <c r="AV104" s="561" t="str">
        <f t="shared" si="7"/>
        <v xml:space="preserve"> </v>
      </c>
      <c r="AW104" s="561" t="str">
        <f t="shared" si="8"/>
        <v xml:space="preserve"> </v>
      </c>
      <c r="AX104" s="561" t="str">
        <f t="shared" si="9"/>
        <v xml:space="preserve"> </v>
      </c>
      <c r="AY104" s="561" t="str">
        <f t="shared" si="10"/>
        <v xml:space="preserve"> </v>
      </c>
      <c r="AZ104" s="81"/>
      <c r="BA104" s="145"/>
      <c r="BF104" s="52"/>
      <c r="BG104" s="52"/>
      <c r="BH104" s="52"/>
    </row>
    <row r="105" spans="1:60" s="80" customFormat="1" ht="14.25" customHeight="1" x14ac:dyDescent="0.2">
      <c r="A105" s="314"/>
      <c r="B105" s="361">
        <f>Demography!B106</f>
        <v>0</v>
      </c>
      <c r="C105" s="361">
        <f>Demography!C106</f>
        <v>0</v>
      </c>
      <c r="D105" s="362">
        <f>Demography!D106</f>
        <v>0</v>
      </c>
      <c r="E105" s="81"/>
      <c r="F105" s="67"/>
      <c r="G105" s="65"/>
      <c r="H105" s="241"/>
      <c r="I105" s="242"/>
      <c r="J105" s="242"/>
      <c r="K105" s="242"/>
      <c r="L105" s="241"/>
      <c r="M105" s="262"/>
      <c r="N105" s="262"/>
      <c r="O105" s="262"/>
      <c r="P105" s="125"/>
      <c r="Q105" s="126"/>
      <c r="R105" s="126"/>
      <c r="S105" s="81"/>
      <c r="T105" s="67"/>
      <c r="U105" s="241"/>
      <c r="V105" s="127"/>
      <c r="W105" s="81"/>
      <c r="X105" s="128"/>
      <c r="Y105" s="242"/>
      <c r="Z105" s="241"/>
      <c r="AA105" s="242"/>
      <c r="AB105" s="241"/>
      <c r="AC105" s="241"/>
      <c r="AD105" s="241"/>
      <c r="AE105" s="243"/>
      <c r="AF105" s="243"/>
      <c r="AG105" s="82"/>
      <c r="AH105" s="243"/>
      <c r="AI105" s="243"/>
      <c r="AJ105" s="243"/>
      <c r="AK105" s="243"/>
      <c r="AL105" s="243"/>
      <c r="AM105" s="243"/>
      <c r="AN105" s="243"/>
      <c r="AO105" s="243"/>
      <c r="AP105" s="243"/>
      <c r="AQ105" s="243"/>
      <c r="AR105" s="246"/>
      <c r="AS105" s="246"/>
      <c r="AT105" s="244"/>
      <c r="AU105" s="81"/>
      <c r="AV105" s="562" t="str">
        <f t="shared" si="7"/>
        <v xml:space="preserve"> </v>
      </c>
      <c r="AW105" s="562" t="str">
        <f t="shared" si="8"/>
        <v xml:space="preserve"> </v>
      </c>
      <c r="AX105" s="562" t="str">
        <f t="shared" si="9"/>
        <v xml:space="preserve"> </v>
      </c>
      <c r="AY105" s="562" t="str">
        <f t="shared" si="10"/>
        <v xml:space="preserve"> </v>
      </c>
      <c r="AZ105" s="81"/>
      <c r="BA105" s="313"/>
      <c r="BF105" s="52"/>
      <c r="BG105" s="52"/>
      <c r="BH105" s="52"/>
    </row>
    <row r="106" spans="1:60" s="80" customFormat="1" x14ac:dyDescent="0.2">
      <c r="A106" s="314"/>
      <c r="B106" s="147">
        <f>Demography!B107</f>
        <v>0</v>
      </c>
      <c r="C106" s="147">
        <f>Demography!C107</f>
        <v>0</v>
      </c>
      <c r="D106" s="148">
        <f>Demography!D107</f>
        <v>0</v>
      </c>
      <c r="E106" s="81"/>
      <c r="F106" s="256"/>
      <c r="G106" s="149"/>
      <c r="H106" s="256"/>
      <c r="I106" s="240"/>
      <c r="J106" s="240"/>
      <c r="K106" s="240"/>
      <c r="L106" s="256"/>
      <c r="M106" s="260"/>
      <c r="N106" s="260"/>
      <c r="O106" s="260"/>
      <c r="P106" s="150"/>
      <c r="Q106" s="247"/>
      <c r="R106" s="247"/>
      <c r="S106" s="81"/>
      <c r="T106" s="256"/>
      <c r="U106" s="256"/>
      <c r="V106" s="256"/>
      <c r="W106" s="81"/>
      <c r="X106" s="240"/>
      <c r="Y106" s="240"/>
      <c r="Z106" s="256"/>
      <c r="AA106" s="240"/>
      <c r="AB106" s="256"/>
      <c r="AC106" s="256"/>
      <c r="AD106" s="256"/>
      <c r="AE106" s="261"/>
      <c r="AF106" s="261"/>
      <c r="AG106" s="82"/>
      <c r="AH106" s="261"/>
      <c r="AI106" s="261"/>
      <c r="AJ106" s="261"/>
      <c r="AK106" s="261"/>
      <c r="AL106" s="261"/>
      <c r="AM106" s="261"/>
      <c r="AN106" s="261"/>
      <c r="AO106" s="261"/>
      <c r="AP106" s="261"/>
      <c r="AQ106" s="261"/>
      <c r="AR106" s="245"/>
      <c r="AS106" s="245"/>
      <c r="AT106" s="151"/>
      <c r="AU106" s="81"/>
      <c r="AV106" s="561" t="str">
        <f t="shared" si="7"/>
        <v xml:space="preserve"> </v>
      </c>
      <c r="AW106" s="561" t="str">
        <f t="shared" si="8"/>
        <v xml:space="preserve"> </v>
      </c>
      <c r="AX106" s="561" t="str">
        <f t="shared" si="9"/>
        <v xml:space="preserve"> </v>
      </c>
      <c r="AY106" s="561" t="str">
        <f t="shared" si="10"/>
        <v xml:space="preserve"> </v>
      </c>
      <c r="AZ106" s="81"/>
      <c r="BA106" s="145"/>
      <c r="BF106" s="52"/>
      <c r="BG106" s="52"/>
      <c r="BH106" s="52"/>
    </row>
    <row r="107" spans="1:60" s="80" customFormat="1" ht="14.25" customHeight="1" x14ac:dyDescent="0.2">
      <c r="A107" s="314"/>
      <c r="B107" s="361">
        <f>Demography!B108</f>
        <v>0</v>
      </c>
      <c r="C107" s="361">
        <f>Demography!C108</f>
        <v>0</v>
      </c>
      <c r="D107" s="362">
        <f>Demography!D108</f>
        <v>0</v>
      </c>
      <c r="E107" s="81"/>
      <c r="F107" s="67"/>
      <c r="G107" s="65"/>
      <c r="H107" s="241"/>
      <c r="I107" s="242"/>
      <c r="J107" s="242"/>
      <c r="K107" s="242"/>
      <c r="L107" s="241"/>
      <c r="M107" s="262"/>
      <c r="N107" s="262"/>
      <c r="O107" s="262"/>
      <c r="P107" s="125"/>
      <c r="Q107" s="126"/>
      <c r="R107" s="126"/>
      <c r="S107" s="81"/>
      <c r="T107" s="67"/>
      <c r="U107" s="241"/>
      <c r="V107" s="127"/>
      <c r="W107" s="81"/>
      <c r="X107" s="128"/>
      <c r="Y107" s="242"/>
      <c r="Z107" s="241"/>
      <c r="AA107" s="242"/>
      <c r="AB107" s="241"/>
      <c r="AC107" s="241"/>
      <c r="AD107" s="241"/>
      <c r="AE107" s="243"/>
      <c r="AF107" s="243"/>
      <c r="AG107" s="82"/>
      <c r="AH107" s="243"/>
      <c r="AI107" s="243"/>
      <c r="AJ107" s="243"/>
      <c r="AK107" s="243"/>
      <c r="AL107" s="243"/>
      <c r="AM107" s="243"/>
      <c r="AN107" s="243"/>
      <c r="AO107" s="243"/>
      <c r="AP107" s="243"/>
      <c r="AQ107" s="243"/>
      <c r="AR107" s="246"/>
      <c r="AS107" s="246"/>
      <c r="AT107" s="244"/>
      <c r="AU107" s="81"/>
      <c r="AV107" s="562" t="str">
        <f t="shared" si="7"/>
        <v xml:space="preserve"> </v>
      </c>
      <c r="AW107" s="562" t="str">
        <f t="shared" si="8"/>
        <v xml:space="preserve"> </v>
      </c>
      <c r="AX107" s="562" t="str">
        <f t="shared" si="9"/>
        <v xml:space="preserve"> </v>
      </c>
      <c r="AY107" s="562" t="str">
        <f t="shared" si="10"/>
        <v xml:space="preserve"> </v>
      </c>
      <c r="AZ107" s="81"/>
      <c r="BA107" s="313"/>
      <c r="BF107" s="52"/>
      <c r="BG107" s="52"/>
      <c r="BH107" s="52"/>
    </row>
    <row r="108" spans="1:60" s="80" customFormat="1" x14ac:dyDescent="0.2">
      <c r="A108" s="314"/>
      <c r="B108" s="147">
        <f>Demography!B109</f>
        <v>0</v>
      </c>
      <c r="C108" s="147">
        <f>Demography!C109</f>
        <v>0</v>
      </c>
      <c r="D108" s="148">
        <f>Demography!D109</f>
        <v>0</v>
      </c>
      <c r="E108" s="81"/>
      <c r="F108" s="256"/>
      <c r="G108" s="149"/>
      <c r="H108" s="256"/>
      <c r="I108" s="240"/>
      <c r="J108" s="240"/>
      <c r="K108" s="240"/>
      <c r="L108" s="256"/>
      <c r="M108" s="260"/>
      <c r="N108" s="260"/>
      <c r="O108" s="260"/>
      <c r="P108" s="150"/>
      <c r="Q108" s="247"/>
      <c r="R108" s="247"/>
      <c r="S108" s="81"/>
      <c r="T108" s="256"/>
      <c r="U108" s="256"/>
      <c r="V108" s="256"/>
      <c r="W108" s="81"/>
      <c r="X108" s="240"/>
      <c r="Y108" s="240"/>
      <c r="Z108" s="256"/>
      <c r="AA108" s="240"/>
      <c r="AB108" s="256"/>
      <c r="AC108" s="256"/>
      <c r="AD108" s="256"/>
      <c r="AE108" s="261"/>
      <c r="AF108" s="261"/>
      <c r="AG108" s="82"/>
      <c r="AH108" s="261"/>
      <c r="AI108" s="261"/>
      <c r="AJ108" s="261"/>
      <c r="AK108" s="261"/>
      <c r="AL108" s="261"/>
      <c r="AM108" s="261"/>
      <c r="AN108" s="261"/>
      <c r="AO108" s="261"/>
      <c r="AP108" s="261"/>
      <c r="AQ108" s="261"/>
      <c r="AR108" s="245"/>
      <c r="AS108" s="245"/>
      <c r="AT108" s="151"/>
      <c r="AU108" s="81"/>
      <c r="AV108" s="561" t="str">
        <f t="shared" si="7"/>
        <v xml:space="preserve"> </v>
      </c>
      <c r="AW108" s="561" t="str">
        <f t="shared" si="8"/>
        <v xml:space="preserve"> </v>
      </c>
      <c r="AX108" s="561" t="str">
        <f t="shared" si="9"/>
        <v xml:space="preserve"> </v>
      </c>
      <c r="AY108" s="561" t="str">
        <f t="shared" si="10"/>
        <v xml:space="preserve"> </v>
      </c>
      <c r="AZ108" s="81"/>
      <c r="BA108" s="145"/>
      <c r="BF108" s="52"/>
      <c r="BG108" s="52"/>
      <c r="BH108" s="52"/>
    </row>
    <row r="109" spans="1:60" s="80" customFormat="1" ht="14.25" customHeight="1" x14ac:dyDescent="0.2">
      <c r="A109" s="314"/>
      <c r="B109" s="361">
        <f>Demography!B110</f>
        <v>0</v>
      </c>
      <c r="C109" s="361">
        <f>Demography!C110</f>
        <v>0</v>
      </c>
      <c r="D109" s="362">
        <f>Demography!D110</f>
        <v>0</v>
      </c>
      <c r="E109" s="81"/>
      <c r="F109" s="67"/>
      <c r="G109" s="65"/>
      <c r="H109" s="241"/>
      <c r="I109" s="242"/>
      <c r="J109" s="242"/>
      <c r="K109" s="242"/>
      <c r="L109" s="241"/>
      <c r="M109" s="262"/>
      <c r="N109" s="262"/>
      <c r="O109" s="262"/>
      <c r="P109" s="125"/>
      <c r="Q109" s="126"/>
      <c r="R109" s="126"/>
      <c r="S109" s="81"/>
      <c r="T109" s="67"/>
      <c r="U109" s="241"/>
      <c r="V109" s="127"/>
      <c r="W109" s="81"/>
      <c r="X109" s="128"/>
      <c r="Y109" s="242"/>
      <c r="Z109" s="241"/>
      <c r="AA109" s="242"/>
      <c r="AB109" s="241"/>
      <c r="AC109" s="241"/>
      <c r="AD109" s="241"/>
      <c r="AE109" s="243"/>
      <c r="AF109" s="243"/>
      <c r="AG109" s="82"/>
      <c r="AH109" s="243"/>
      <c r="AI109" s="243"/>
      <c r="AJ109" s="243"/>
      <c r="AK109" s="243"/>
      <c r="AL109" s="243"/>
      <c r="AM109" s="243"/>
      <c r="AN109" s="243"/>
      <c r="AO109" s="243"/>
      <c r="AP109" s="243"/>
      <c r="AQ109" s="243"/>
      <c r="AR109" s="246"/>
      <c r="AS109" s="246"/>
      <c r="AT109" s="244"/>
      <c r="AU109" s="81"/>
      <c r="AV109" s="562" t="str">
        <f t="shared" si="7"/>
        <v xml:space="preserve"> </v>
      </c>
      <c r="AW109" s="562" t="str">
        <f t="shared" si="8"/>
        <v xml:space="preserve"> </v>
      </c>
      <c r="AX109" s="562" t="str">
        <f t="shared" si="9"/>
        <v xml:space="preserve"> </v>
      </c>
      <c r="AY109" s="562" t="str">
        <f t="shared" si="10"/>
        <v xml:space="preserve"> </v>
      </c>
      <c r="AZ109" s="81"/>
      <c r="BA109" s="313"/>
      <c r="BF109" s="52"/>
      <c r="BG109" s="52"/>
      <c r="BH109" s="52"/>
    </row>
    <row r="110" spans="1:60" s="80" customFormat="1" x14ac:dyDescent="0.2">
      <c r="A110" s="314"/>
      <c r="B110" s="147">
        <f>Demography!B111</f>
        <v>0</v>
      </c>
      <c r="C110" s="147">
        <f>Demography!C111</f>
        <v>0</v>
      </c>
      <c r="D110" s="148">
        <f>Demography!D111</f>
        <v>0</v>
      </c>
      <c r="E110" s="81"/>
      <c r="F110" s="256"/>
      <c r="G110" s="149"/>
      <c r="H110" s="256"/>
      <c r="I110" s="240"/>
      <c r="J110" s="240"/>
      <c r="K110" s="240"/>
      <c r="L110" s="256"/>
      <c r="M110" s="260"/>
      <c r="N110" s="260"/>
      <c r="O110" s="260"/>
      <c r="P110" s="150"/>
      <c r="Q110" s="247"/>
      <c r="R110" s="247"/>
      <c r="S110" s="81"/>
      <c r="T110" s="256"/>
      <c r="U110" s="256"/>
      <c r="V110" s="256"/>
      <c r="W110" s="81"/>
      <c r="X110" s="240"/>
      <c r="Y110" s="240"/>
      <c r="Z110" s="256"/>
      <c r="AA110" s="240"/>
      <c r="AB110" s="256"/>
      <c r="AC110" s="256"/>
      <c r="AD110" s="256"/>
      <c r="AE110" s="261"/>
      <c r="AF110" s="261"/>
      <c r="AG110" s="82"/>
      <c r="AH110" s="261"/>
      <c r="AI110" s="261"/>
      <c r="AJ110" s="261"/>
      <c r="AK110" s="261"/>
      <c r="AL110" s="261"/>
      <c r="AM110" s="261"/>
      <c r="AN110" s="261"/>
      <c r="AO110" s="261"/>
      <c r="AP110" s="261"/>
      <c r="AQ110" s="261"/>
      <c r="AR110" s="245"/>
      <c r="AS110" s="245"/>
      <c r="AT110" s="151"/>
      <c r="AU110" s="81"/>
      <c r="AV110" s="561" t="str">
        <f t="shared" si="7"/>
        <v xml:space="preserve"> </v>
      </c>
      <c r="AW110" s="561" t="str">
        <f t="shared" si="8"/>
        <v xml:space="preserve"> </v>
      </c>
      <c r="AX110" s="561" t="str">
        <f t="shared" si="9"/>
        <v xml:space="preserve"> </v>
      </c>
      <c r="AY110" s="561" t="str">
        <f t="shared" si="10"/>
        <v xml:space="preserve"> </v>
      </c>
      <c r="AZ110" s="81"/>
      <c r="BA110" s="145"/>
      <c r="BF110" s="52"/>
      <c r="BG110" s="52"/>
      <c r="BH110" s="52"/>
    </row>
    <row r="111" spans="1:60" s="80" customFormat="1" ht="14.25" customHeight="1" x14ac:dyDescent="0.2">
      <c r="A111" s="314"/>
      <c r="B111" s="361">
        <f>Demography!B112</f>
        <v>0</v>
      </c>
      <c r="C111" s="361">
        <f>Demography!C112</f>
        <v>0</v>
      </c>
      <c r="D111" s="362">
        <f>Demography!D112</f>
        <v>0</v>
      </c>
      <c r="E111" s="81"/>
      <c r="F111" s="67"/>
      <c r="G111" s="65"/>
      <c r="H111" s="241"/>
      <c r="I111" s="242"/>
      <c r="J111" s="242"/>
      <c r="K111" s="242"/>
      <c r="L111" s="241"/>
      <c r="M111" s="262"/>
      <c r="N111" s="262"/>
      <c r="O111" s="262"/>
      <c r="P111" s="125"/>
      <c r="Q111" s="126"/>
      <c r="R111" s="126"/>
      <c r="S111" s="81"/>
      <c r="T111" s="67"/>
      <c r="U111" s="241"/>
      <c r="V111" s="127"/>
      <c r="W111" s="81"/>
      <c r="X111" s="128"/>
      <c r="Y111" s="242"/>
      <c r="Z111" s="241"/>
      <c r="AA111" s="242"/>
      <c r="AB111" s="241"/>
      <c r="AC111" s="241"/>
      <c r="AD111" s="241"/>
      <c r="AE111" s="243"/>
      <c r="AF111" s="243"/>
      <c r="AG111" s="82"/>
      <c r="AH111" s="243"/>
      <c r="AI111" s="243"/>
      <c r="AJ111" s="243"/>
      <c r="AK111" s="243"/>
      <c r="AL111" s="243"/>
      <c r="AM111" s="243"/>
      <c r="AN111" s="243"/>
      <c r="AO111" s="243"/>
      <c r="AP111" s="243"/>
      <c r="AQ111" s="243"/>
      <c r="AR111" s="246"/>
      <c r="AS111" s="246"/>
      <c r="AT111" s="244"/>
      <c r="AU111" s="81"/>
      <c r="AV111" s="562" t="str">
        <f t="shared" si="7"/>
        <v xml:space="preserve"> </v>
      </c>
      <c r="AW111" s="562" t="str">
        <f t="shared" si="8"/>
        <v xml:space="preserve"> </v>
      </c>
      <c r="AX111" s="562" t="str">
        <f t="shared" si="9"/>
        <v xml:space="preserve"> </v>
      </c>
      <c r="AY111" s="562" t="str">
        <f t="shared" si="10"/>
        <v xml:space="preserve"> </v>
      </c>
      <c r="AZ111" s="81"/>
      <c r="BA111" s="313"/>
      <c r="BF111" s="52"/>
      <c r="BG111" s="52"/>
      <c r="BH111" s="52"/>
    </row>
    <row r="112" spans="1:60" s="80" customFormat="1" x14ac:dyDescent="0.2">
      <c r="A112" s="314"/>
      <c r="B112" s="147">
        <f>Demography!B113</f>
        <v>0</v>
      </c>
      <c r="C112" s="147">
        <f>Demography!C113</f>
        <v>0</v>
      </c>
      <c r="D112" s="148">
        <f>Demography!D113</f>
        <v>0</v>
      </c>
      <c r="E112" s="81"/>
      <c r="F112" s="256"/>
      <c r="G112" s="149"/>
      <c r="H112" s="256"/>
      <c r="I112" s="240"/>
      <c r="J112" s="240"/>
      <c r="K112" s="240"/>
      <c r="L112" s="256"/>
      <c r="M112" s="260"/>
      <c r="N112" s="260"/>
      <c r="O112" s="260"/>
      <c r="P112" s="150"/>
      <c r="Q112" s="247"/>
      <c r="R112" s="247"/>
      <c r="S112" s="81"/>
      <c r="T112" s="256"/>
      <c r="U112" s="256"/>
      <c r="V112" s="256"/>
      <c r="W112" s="81"/>
      <c r="X112" s="240"/>
      <c r="Y112" s="240"/>
      <c r="Z112" s="256"/>
      <c r="AA112" s="240"/>
      <c r="AB112" s="256"/>
      <c r="AC112" s="256"/>
      <c r="AD112" s="256"/>
      <c r="AE112" s="261"/>
      <c r="AF112" s="261"/>
      <c r="AG112" s="82"/>
      <c r="AH112" s="261"/>
      <c r="AI112" s="261"/>
      <c r="AJ112" s="261"/>
      <c r="AK112" s="261"/>
      <c r="AL112" s="261"/>
      <c r="AM112" s="261"/>
      <c r="AN112" s="261"/>
      <c r="AO112" s="261"/>
      <c r="AP112" s="261"/>
      <c r="AQ112" s="261"/>
      <c r="AR112" s="245"/>
      <c r="AS112" s="245"/>
      <c r="AT112" s="151"/>
      <c r="AU112" s="81"/>
      <c r="AV112" s="561" t="str">
        <f t="shared" si="7"/>
        <v xml:space="preserve"> </v>
      </c>
      <c r="AW112" s="561" t="str">
        <f t="shared" si="8"/>
        <v xml:space="preserve"> </v>
      </c>
      <c r="AX112" s="561" t="str">
        <f t="shared" si="9"/>
        <v xml:space="preserve"> </v>
      </c>
      <c r="AY112" s="561" t="str">
        <f t="shared" si="10"/>
        <v xml:space="preserve"> </v>
      </c>
      <c r="AZ112" s="81"/>
      <c r="BA112" s="145"/>
      <c r="BF112" s="52"/>
      <c r="BG112" s="52"/>
      <c r="BH112" s="52"/>
    </row>
    <row r="113" spans="1:60" s="80" customFormat="1" ht="14.25" customHeight="1" x14ac:dyDescent="0.2">
      <c r="A113" s="314"/>
      <c r="B113" s="361">
        <f>Demography!B114</f>
        <v>0</v>
      </c>
      <c r="C113" s="361">
        <f>Demography!C114</f>
        <v>0</v>
      </c>
      <c r="D113" s="362">
        <f>Demography!D114</f>
        <v>0</v>
      </c>
      <c r="E113" s="81"/>
      <c r="F113" s="67"/>
      <c r="G113" s="65"/>
      <c r="H113" s="241"/>
      <c r="I113" s="242"/>
      <c r="J113" s="242"/>
      <c r="K113" s="242"/>
      <c r="L113" s="241"/>
      <c r="M113" s="262"/>
      <c r="N113" s="262"/>
      <c r="O113" s="262"/>
      <c r="P113" s="125"/>
      <c r="Q113" s="126"/>
      <c r="R113" s="126"/>
      <c r="S113" s="81"/>
      <c r="T113" s="67"/>
      <c r="U113" s="241"/>
      <c r="V113" s="127"/>
      <c r="W113" s="81"/>
      <c r="X113" s="128"/>
      <c r="Y113" s="242"/>
      <c r="Z113" s="241"/>
      <c r="AA113" s="242"/>
      <c r="AB113" s="241"/>
      <c r="AC113" s="241"/>
      <c r="AD113" s="241"/>
      <c r="AE113" s="243"/>
      <c r="AF113" s="243"/>
      <c r="AG113" s="82"/>
      <c r="AH113" s="243"/>
      <c r="AI113" s="243"/>
      <c r="AJ113" s="243"/>
      <c r="AK113" s="243"/>
      <c r="AL113" s="243"/>
      <c r="AM113" s="243"/>
      <c r="AN113" s="243"/>
      <c r="AO113" s="243"/>
      <c r="AP113" s="243"/>
      <c r="AQ113" s="243"/>
      <c r="AR113" s="246"/>
      <c r="AS113" s="246"/>
      <c r="AT113" s="244"/>
      <c r="AU113" s="81"/>
      <c r="AV113" s="562" t="str">
        <f t="shared" si="7"/>
        <v xml:space="preserve"> </v>
      </c>
      <c r="AW113" s="562" t="str">
        <f t="shared" si="8"/>
        <v xml:space="preserve"> </v>
      </c>
      <c r="AX113" s="562" t="str">
        <f t="shared" si="9"/>
        <v xml:space="preserve"> </v>
      </c>
      <c r="AY113" s="562" t="str">
        <f t="shared" si="10"/>
        <v xml:space="preserve"> </v>
      </c>
      <c r="AZ113" s="81"/>
      <c r="BA113" s="313"/>
      <c r="BF113" s="52"/>
      <c r="BG113" s="52"/>
      <c r="BH113" s="52"/>
    </row>
    <row r="114" spans="1:60" s="80" customFormat="1" x14ac:dyDescent="0.2">
      <c r="A114" s="314"/>
      <c r="B114" s="147">
        <f>Demography!B115</f>
        <v>0</v>
      </c>
      <c r="C114" s="147">
        <f>Demography!C115</f>
        <v>0</v>
      </c>
      <c r="D114" s="148">
        <f>Demography!D115</f>
        <v>0</v>
      </c>
      <c r="E114" s="81"/>
      <c r="F114" s="256"/>
      <c r="G114" s="149"/>
      <c r="H114" s="256"/>
      <c r="I114" s="240"/>
      <c r="J114" s="240"/>
      <c r="K114" s="240"/>
      <c r="L114" s="256"/>
      <c r="M114" s="260"/>
      <c r="N114" s="260"/>
      <c r="O114" s="260"/>
      <c r="P114" s="150"/>
      <c r="Q114" s="247"/>
      <c r="R114" s="247"/>
      <c r="S114" s="81"/>
      <c r="T114" s="256"/>
      <c r="U114" s="256"/>
      <c r="V114" s="256"/>
      <c r="W114" s="81"/>
      <c r="X114" s="240"/>
      <c r="Y114" s="240"/>
      <c r="Z114" s="256"/>
      <c r="AA114" s="240"/>
      <c r="AB114" s="256"/>
      <c r="AC114" s="256"/>
      <c r="AD114" s="256"/>
      <c r="AE114" s="261"/>
      <c r="AF114" s="261"/>
      <c r="AG114" s="82"/>
      <c r="AH114" s="261"/>
      <c r="AI114" s="261"/>
      <c r="AJ114" s="261"/>
      <c r="AK114" s="261"/>
      <c r="AL114" s="261"/>
      <c r="AM114" s="261"/>
      <c r="AN114" s="261"/>
      <c r="AO114" s="261"/>
      <c r="AP114" s="261"/>
      <c r="AQ114" s="261"/>
      <c r="AR114" s="245"/>
      <c r="AS114" s="245"/>
      <c r="AT114" s="151"/>
      <c r="AU114" s="81"/>
      <c r="AV114" s="561" t="str">
        <f t="shared" si="7"/>
        <v xml:space="preserve"> </v>
      </c>
      <c r="AW114" s="561" t="str">
        <f t="shared" si="8"/>
        <v xml:space="preserve"> </v>
      </c>
      <c r="AX114" s="561" t="str">
        <f t="shared" si="9"/>
        <v xml:space="preserve"> </v>
      </c>
      <c r="AY114" s="561" t="str">
        <f t="shared" si="10"/>
        <v xml:space="preserve"> </v>
      </c>
      <c r="AZ114" s="81"/>
      <c r="BA114" s="145"/>
      <c r="BF114" s="52"/>
      <c r="BG114" s="52"/>
      <c r="BH114" s="52"/>
    </row>
    <row r="115" spans="1:60" s="80" customFormat="1" ht="14.25" customHeight="1" x14ac:dyDescent="0.2">
      <c r="A115" s="314"/>
      <c r="B115" s="361">
        <f>Demography!B116</f>
        <v>0</v>
      </c>
      <c r="C115" s="361">
        <f>Demography!C116</f>
        <v>0</v>
      </c>
      <c r="D115" s="362">
        <f>Demography!D116</f>
        <v>0</v>
      </c>
      <c r="E115" s="81"/>
      <c r="F115" s="67"/>
      <c r="G115" s="65"/>
      <c r="H115" s="241"/>
      <c r="I115" s="242"/>
      <c r="J115" s="242"/>
      <c r="K115" s="242"/>
      <c r="L115" s="241"/>
      <c r="M115" s="262"/>
      <c r="N115" s="262"/>
      <c r="O115" s="262"/>
      <c r="P115" s="125"/>
      <c r="Q115" s="126"/>
      <c r="R115" s="126"/>
      <c r="S115" s="81"/>
      <c r="T115" s="67"/>
      <c r="U115" s="241"/>
      <c r="V115" s="127"/>
      <c r="W115" s="81"/>
      <c r="X115" s="128"/>
      <c r="Y115" s="242"/>
      <c r="Z115" s="241"/>
      <c r="AA115" s="242"/>
      <c r="AB115" s="241"/>
      <c r="AC115" s="241"/>
      <c r="AD115" s="241"/>
      <c r="AE115" s="243"/>
      <c r="AF115" s="243"/>
      <c r="AG115" s="82"/>
      <c r="AH115" s="243"/>
      <c r="AI115" s="243"/>
      <c r="AJ115" s="243"/>
      <c r="AK115" s="243"/>
      <c r="AL115" s="243"/>
      <c r="AM115" s="243"/>
      <c r="AN115" s="243"/>
      <c r="AO115" s="243"/>
      <c r="AP115" s="243"/>
      <c r="AQ115" s="243"/>
      <c r="AR115" s="246"/>
      <c r="AS115" s="246"/>
      <c r="AT115" s="244"/>
      <c r="AU115" s="81"/>
      <c r="AV115" s="562" t="str">
        <f t="shared" si="7"/>
        <v xml:space="preserve"> </v>
      </c>
      <c r="AW115" s="562" t="str">
        <f t="shared" si="8"/>
        <v xml:space="preserve"> </v>
      </c>
      <c r="AX115" s="562" t="str">
        <f t="shared" si="9"/>
        <v xml:space="preserve"> </v>
      </c>
      <c r="AY115" s="562" t="str">
        <f t="shared" si="10"/>
        <v xml:space="preserve"> </v>
      </c>
      <c r="AZ115" s="81"/>
      <c r="BA115" s="313"/>
      <c r="BF115" s="52"/>
      <c r="BG115" s="52"/>
      <c r="BH115" s="52"/>
    </row>
    <row r="116" spans="1:60" s="80" customFormat="1" x14ac:dyDescent="0.2">
      <c r="A116" s="314"/>
      <c r="B116" s="147">
        <f>Demography!B117</f>
        <v>0</v>
      </c>
      <c r="C116" s="147">
        <f>Demography!C117</f>
        <v>0</v>
      </c>
      <c r="D116" s="148">
        <f>Demography!D117</f>
        <v>0</v>
      </c>
      <c r="E116" s="81"/>
      <c r="F116" s="256"/>
      <c r="G116" s="149"/>
      <c r="H116" s="256"/>
      <c r="I116" s="240"/>
      <c r="J116" s="240"/>
      <c r="K116" s="240"/>
      <c r="L116" s="256"/>
      <c r="M116" s="260"/>
      <c r="N116" s="260"/>
      <c r="O116" s="260"/>
      <c r="P116" s="150"/>
      <c r="Q116" s="247"/>
      <c r="R116" s="247"/>
      <c r="S116" s="81"/>
      <c r="T116" s="256"/>
      <c r="U116" s="256"/>
      <c r="V116" s="256"/>
      <c r="W116" s="81"/>
      <c r="X116" s="240"/>
      <c r="Y116" s="240"/>
      <c r="Z116" s="256"/>
      <c r="AA116" s="240"/>
      <c r="AB116" s="256"/>
      <c r="AC116" s="256"/>
      <c r="AD116" s="256"/>
      <c r="AE116" s="261"/>
      <c r="AF116" s="261"/>
      <c r="AG116" s="82"/>
      <c r="AH116" s="261"/>
      <c r="AI116" s="261"/>
      <c r="AJ116" s="261"/>
      <c r="AK116" s="261"/>
      <c r="AL116" s="261"/>
      <c r="AM116" s="261"/>
      <c r="AN116" s="261"/>
      <c r="AO116" s="261"/>
      <c r="AP116" s="261"/>
      <c r="AQ116" s="261"/>
      <c r="AR116" s="245"/>
      <c r="AS116" s="245"/>
      <c r="AT116" s="151"/>
      <c r="AU116" s="81"/>
      <c r="AV116" s="561" t="str">
        <f t="shared" si="7"/>
        <v xml:space="preserve"> </v>
      </c>
      <c r="AW116" s="561" t="str">
        <f t="shared" si="8"/>
        <v xml:space="preserve"> </v>
      </c>
      <c r="AX116" s="561" t="str">
        <f t="shared" si="9"/>
        <v xml:space="preserve"> </v>
      </c>
      <c r="AY116" s="561" t="str">
        <f t="shared" si="10"/>
        <v xml:space="preserve"> </v>
      </c>
      <c r="AZ116" s="81"/>
      <c r="BA116" s="145"/>
      <c r="BF116" s="52"/>
      <c r="BG116" s="52"/>
      <c r="BH116" s="52"/>
    </row>
    <row r="117" spans="1:60" s="80" customFormat="1" ht="14.25" customHeight="1" x14ac:dyDescent="0.2">
      <c r="A117" s="314"/>
      <c r="B117" s="361">
        <f>Demography!B118</f>
        <v>0</v>
      </c>
      <c r="C117" s="361">
        <f>Demography!C118</f>
        <v>0</v>
      </c>
      <c r="D117" s="362">
        <f>Demography!D118</f>
        <v>0</v>
      </c>
      <c r="E117" s="81"/>
      <c r="F117" s="67"/>
      <c r="G117" s="65"/>
      <c r="H117" s="241"/>
      <c r="I117" s="242"/>
      <c r="J117" s="242"/>
      <c r="K117" s="242"/>
      <c r="L117" s="241"/>
      <c r="M117" s="262"/>
      <c r="N117" s="262"/>
      <c r="O117" s="262"/>
      <c r="P117" s="125"/>
      <c r="Q117" s="126"/>
      <c r="R117" s="126"/>
      <c r="S117" s="81"/>
      <c r="T117" s="67"/>
      <c r="U117" s="241"/>
      <c r="V117" s="127"/>
      <c r="W117" s="81"/>
      <c r="X117" s="128"/>
      <c r="Y117" s="242"/>
      <c r="Z117" s="241"/>
      <c r="AA117" s="242"/>
      <c r="AB117" s="241"/>
      <c r="AC117" s="241"/>
      <c r="AD117" s="241"/>
      <c r="AE117" s="243"/>
      <c r="AF117" s="243"/>
      <c r="AG117" s="82"/>
      <c r="AH117" s="243"/>
      <c r="AI117" s="243"/>
      <c r="AJ117" s="243"/>
      <c r="AK117" s="243"/>
      <c r="AL117" s="243"/>
      <c r="AM117" s="243"/>
      <c r="AN117" s="243"/>
      <c r="AO117" s="243"/>
      <c r="AP117" s="243"/>
      <c r="AQ117" s="243"/>
      <c r="AR117" s="246"/>
      <c r="AS117" s="246"/>
      <c r="AT117" s="244"/>
      <c r="AU117" s="81"/>
      <c r="AV117" s="562" t="str">
        <f t="shared" si="7"/>
        <v xml:space="preserve"> </v>
      </c>
      <c r="AW117" s="562" t="str">
        <f t="shared" si="8"/>
        <v xml:space="preserve"> </v>
      </c>
      <c r="AX117" s="562" t="str">
        <f t="shared" si="9"/>
        <v xml:space="preserve"> </v>
      </c>
      <c r="AY117" s="562" t="str">
        <f t="shared" si="10"/>
        <v xml:space="preserve"> </v>
      </c>
      <c r="AZ117" s="81"/>
      <c r="BA117" s="313"/>
      <c r="BF117" s="52"/>
      <c r="BG117" s="52"/>
      <c r="BH117" s="52"/>
    </row>
    <row r="118" spans="1:60" s="80" customFormat="1" x14ac:dyDescent="0.2">
      <c r="A118" s="314"/>
      <c r="B118" s="147">
        <f>Demography!B119</f>
        <v>0</v>
      </c>
      <c r="C118" s="147">
        <f>Demography!C119</f>
        <v>0</v>
      </c>
      <c r="D118" s="148">
        <f>Demography!D119</f>
        <v>0</v>
      </c>
      <c r="E118" s="81"/>
      <c r="F118" s="256"/>
      <c r="G118" s="149"/>
      <c r="H118" s="256"/>
      <c r="I118" s="240"/>
      <c r="J118" s="240"/>
      <c r="K118" s="240"/>
      <c r="L118" s="256"/>
      <c r="M118" s="260"/>
      <c r="N118" s="260"/>
      <c r="O118" s="260"/>
      <c r="P118" s="150"/>
      <c r="Q118" s="247"/>
      <c r="R118" s="247"/>
      <c r="S118" s="81"/>
      <c r="T118" s="256"/>
      <c r="U118" s="256"/>
      <c r="V118" s="256"/>
      <c r="W118" s="81"/>
      <c r="X118" s="240"/>
      <c r="Y118" s="240"/>
      <c r="Z118" s="256"/>
      <c r="AA118" s="240"/>
      <c r="AB118" s="256"/>
      <c r="AC118" s="256"/>
      <c r="AD118" s="256"/>
      <c r="AE118" s="261"/>
      <c r="AF118" s="261"/>
      <c r="AG118" s="82"/>
      <c r="AH118" s="261"/>
      <c r="AI118" s="261"/>
      <c r="AJ118" s="261"/>
      <c r="AK118" s="261"/>
      <c r="AL118" s="261"/>
      <c r="AM118" s="261"/>
      <c r="AN118" s="261"/>
      <c r="AO118" s="261"/>
      <c r="AP118" s="261"/>
      <c r="AQ118" s="261"/>
      <c r="AR118" s="245"/>
      <c r="AS118" s="245"/>
      <c r="AT118" s="151"/>
      <c r="AU118" s="81"/>
      <c r="AV118" s="561" t="str">
        <f t="shared" si="7"/>
        <v xml:space="preserve"> </v>
      </c>
      <c r="AW118" s="561" t="str">
        <f t="shared" si="8"/>
        <v xml:space="preserve"> </v>
      </c>
      <c r="AX118" s="561" t="str">
        <f t="shared" si="9"/>
        <v xml:space="preserve"> </v>
      </c>
      <c r="AY118" s="561" t="str">
        <f t="shared" si="10"/>
        <v xml:space="preserve"> </v>
      </c>
      <c r="AZ118" s="81"/>
      <c r="BA118" s="145"/>
      <c r="BF118" s="52"/>
      <c r="BG118" s="52"/>
      <c r="BH118" s="52"/>
    </row>
    <row r="119" spans="1:60" s="80" customFormat="1" ht="14.25" customHeight="1" x14ac:dyDescent="0.2">
      <c r="A119" s="314"/>
      <c r="B119" s="361">
        <f>Demography!B120</f>
        <v>0</v>
      </c>
      <c r="C119" s="361">
        <f>Demography!C120</f>
        <v>0</v>
      </c>
      <c r="D119" s="362">
        <f>Demography!D120</f>
        <v>0</v>
      </c>
      <c r="E119" s="81"/>
      <c r="F119" s="67"/>
      <c r="G119" s="65"/>
      <c r="H119" s="241"/>
      <c r="I119" s="242"/>
      <c r="J119" s="242"/>
      <c r="K119" s="242"/>
      <c r="L119" s="241"/>
      <c r="M119" s="262"/>
      <c r="N119" s="262"/>
      <c r="O119" s="262"/>
      <c r="P119" s="125"/>
      <c r="Q119" s="126"/>
      <c r="R119" s="126"/>
      <c r="S119" s="81"/>
      <c r="T119" s="67"/>
      <c r="U119" s="241"/>
      <c r="V119" s="127"/>
      <c r="W119" s="81"/>
      <c r="X119" s="128"/>
      <c r="Y119" s="242"/>
      <c r="Z119" s="241"/>
      <c r="AA119" s="242"/>
      <c r="AB119" s="241"/>
      <c r="AC119" s="241"/>
      <c r="AD119" s="241"/>
      <c r="AE119" s="243"/>
      <c r="AF119" s="243"/>
      <c r="AG119" s="82"/>
      <c r="AH119" s="243"/>
      <c r="AI119" s="243"/>
      <c r="AJ119" s="243"/>
      <c r="AK119" s="243"/>
      <c r="AL119" s="243"/>
      <c r="AM119" s="243"/>
      <c r="AN119" s="243"/>
      <c r="AO119" s="243"/>
      <c r="AP119" s="243"/>
      <c r="AQ119" s="243"/>
      <c r="AR119" s="246"/>
      <c r="AS119" s="246"/>
      <c r="AT119" s="244"/>
      <c r="AU119" s="81"/>
      <c r="AV119" s="562" t="str">
        <f t="shared" si="7"/>
        <v xml:space="preserve"> </v>
      </c>
      <c r="AW119" s="562" t="str">
        <f t="shared" si="8"/>
        <v xml:space="preserve"> </v>
      </c>
      <c r="AX119" s="562" t="str">
        <f t="shared" si="9"/>
        <v xml:space="preserve"> </v>
      </c>
      <c r="AY119" s="562" t="str">
        <f t="shared" si="10"/>
        <v xml:space="preserve"> </v>
      </c>
      <c r="AZ119" s="81"/>
      <c r="BA119" s="313"/>
      <c r="BF119" s="52"/>
      <c r="BG119" s="52"/>
      <c r="BH119" s="52"/>
    </row>
    <row r="120" spans="1:60" s="80" customFormat="1" x14ac:dyDescent="0.2">
      <c r="A120" s="314"/>
      <c r="B120" s="147">
        <f>Demography!B121</f>
        <v>0</v>
      </c>
      <c r="C120" s="147">
        <f>Demography!C121</f>
        <v>0</v>
      </c>
      <c r="D120" s="148">
        <f>Demography!D121</f>
        <v>0</v>
      </c>
      <c r="E120" s="81"/>
      <c r="F120" s="256"/>
      <c r="G120" s="149"/>
      <c r="H120" s="256"/>
      <c r="I120" s="240"/>
      <c r="J120" s="240"/>
      <c r="K120" s="240"/>
      <c r="L120" s="256"/>
      <c r="M120" s="260"/>
      <c r="N120" s="260"/>
      <c r="O120" s="260"/>
      <c r="P120" s="150"/>
      <c r="Q120" s="247"/>
      <c r="R120" s="247"/>
      <c r="S120" s="81"/>
      <c r="T120" s="256"/>
      <c r="U120" s="256"/>
      <c r="V120" s="256"/>
      <c r="W120" s="81"/>
      <c r="X120" s="240"/>
      <c r="Y120" s="240"/>
      <c r="Z120" s="256"/>
      <c r="AA120" s="240"/>
      <c r="AB120" s="256"/>
      <c r="AC120" s="256"/>
      <c r="AD120" s="256"/>
      <c r="AE120" s="261"/>
      <c r="AF120" s="261"/>
      <c r="AG120" s="82"/>
      <c r="AH120" s="261"/>
      <c r="AI120" s="261"/>
      <c r="AJ120" s="261"/>
      <c r="AK120" s="261"/>
      <c r="AL120" s="261"/>
      <c r="AM120" s="261"/>
      <c r="AN120" s="261"/>
      <c r="AO120" s="261"/>
      <c r="AP120" s="261"/>
      <c r="AQ120" s="261"/>
      <c r="AR120" s="245"/>
      <c r="AS120" s="245"/>
      <c r="AT120" s="151"/>
      <c r="AU120" s="81"/>
      <c r="AV120" s="561" t="str">
        <f t="shared" si="7"/>
        <v xml:space="preserve"> </v>
      </c>
      <c r="AW120" s="561" t="str">
        <f t="shared" si="8"/>
        <v xml:space="preserve"> </v>
      </c>
      <c r="AX120" s="561" t="str">
        <f t="shared" si="9"/>
        <v xml:space="preserve"> </v>
      </c>
      <c r="AY120" s="561" t="str">
        <f t="shared" si="10"/>
        <v xml:space="preserve"> </v>
      </c>
      <c r="AZ120" s="81"/>
      <c r="BA120" s="145"/>
      <c r="BF120" s="52"/>
      <c r="BG120" s="52"/>
      <c r="BH120" s="52"/>
    </row>
    <row r="121" spans="1:60" s="80" customFormat="1" ht="14.25" customHeight="1" x14ac:dyDescent="0.2">
      <c r="A121" s="314"/>
      <c r="B121" s="361">
        <f>Demography!B122</f>
        <v>0</v>
      </c>
      <c r="C121" s="361">
        <f>Demography!C122</f>
        <v>0</v>
      </c>
      <c r="D121" s="362">
        <f>Demography!D122</f>
        <v>0</v>
      </c>
      <c r="E121" s="81"/>
      <c r="F121" s="67"/>
      <c r="G121" s="65"/>
      <c r="H121" s="241"/>
      <c r="I121" s="242"/>
      <c r="J121" s="242"/>
      <c r="K121" s="242"/>
      <c r="L121" s="241"/>
      <c r="M121" s="262"/>
      <c r="N121" s="262"/>
      <c r="O121" s="262"/>
      <c r="P121" s="125"/>
      <c r="Q121" s="126"/>
      <c r="R121" s="126"/>
      <c r="S121" s="81"/>
      <c r="T121" s="67"/>
      <c r="U121" s="241"/>
      <c r="V121" s="127"/>
      <c r="W121" s="81"/>
      <c r="X121" s="128"/>
      <c r="Y121" s="242"/>
      <c r="Z121" s="241"/>
      <c r="AA121" s="242"/>
      <c r="AB121" s="241"/>
      <c r="AC121" s="241"/>
      <c r="AD121" s="241"/>
      <c r="AE121" s="243"/>
      <c r="AF121" s="243"/>
      <c r="AG121" s="82"/>
      <c r="AH121" s="243"/>
      <c r="AI121" s="243"/>
      <c r="AJ121" s="243"/>
      <c r="AK121" s="243"/>
      <c r="AL121" s="243"/>
      <c r="AM121" s="243"/>
      <c r="AN121" s="243"/>
      <c r="AO121" s="243"/>
      <c r="AP121" s="243"/>
      <c r="AQ121" s="243"/>
      <c r="AR121" s="246"/>
      <c r="AS121" s="246"/>
      <c r="AT121" s="244"/>
      <c r="AU121" s="81"/>
      <c r="AV121" s="562" t="str">
        <f t="shared" si="7"/>
        <v xml:space="preserve"> </v>
      </c>
      <c r="AW121" s="562" t="str">
        <f t="shared" si="8"/>
        <v xml:space="preserve"> </v>
      </c>
      <c r="AX121" s="562" t="str">
        <f t="shared" si="9"/>
        <v xml:space="preserve"> </v>
      </c>
      <c r="AY121" s="562" t="str">
        <f t="shared" si="10"/>
        <v xml:space="preserve"> </v>
      </c>
      <c r="AZ121" s="81"/>
      <c r="BA121" s="313"/>
      <c r="BF121" s="52"/>
      <c r="BG121" s="52"/>
      <c r="BH121" s="52"/>
    </row>
    <row r="122" spans="1:60" s="80" customFormat="1" x14ac:dyDescent="0.2">
      <c r="A122" s="314"/>
      <c r="B122" s="147">
        <f>Demography!B123</f>
        <v>0</v>
      </c>
      <c r="C122" s="147">
        <f>Demography!C123</f>
        <v>0</v>
      </c>
      <c r="D122" s="148">
        <f>Demography!D123</f>
        <v>0</v>
      </c>
      <c r="E122" s="81"/>
      <c r="F122" s="256"/>
      <c r="G122" s="149"/>
      <c r="H122" s="256"/>
      <c r="I122" s="240"/>
      <c r="J122" s="240"/>
      <c r="K122" s="240"/>
      <c r="L122" s="256"/>
      <c r="M122" s="260"/>
      <c r="N122" s="260"/>
      <c r="O122" s="260"/>
      <c r="P122" s="150"/>
      <c r="Q122" s="247"/>
      <c r="R122" s="247"/>
      <c r="S122" s="81"/>
      <c r="T122" s="256"/>
      <c r="U122" s="256"/>
      <c r="V122" s="256"/>
      <c r="W122" s="81"/>
      <c r="X122" s="240"/>
      <c r="Y122" s="240"/>
      <c r="Z122" s="256"/>
      <c r="AA122" s="240"/>
      <c r="AB122" s="256"/>
      <c r="AC122" s="256"/>
      <c r="AD122" s="256"/>
      <c r="AE122" s="261"/>
      <c r="AF122" s="261"/>
      <c r="AG122" s="82"/>
      <c r="AH122" s="261"/>
      <c r="AI122" s="261"/>
      <c r="AJ122" s="261"/>
      <c r="AK122" s="261"/>
      <c r="AL122" s="261"/>
      <c r="AM122" s="261"/>
      <c r="AN122" s="261"/>
      <c r="AO122" s="261"/>
      <c r="AP122" s="261"/>
      <c r="AQ122" s="261"/>
      <c r="AR122" s="245"/>
      <c r="AS122" s="245"/>
      <c r="AT122" s="151"/>
      <c r="AU122" s="81"/>
      <c r="AV122" s="561" t="str">
        <f t="shared" si="7"/>
        <v xml:space="preserve"> </v>
      </c>
      <c r="AW122" s="561" t="str">
        <f t="shared" si="8"/>
        <v xml:space="preserve"> </v>
      </c>
      <c r="AX122" s="561" t="str">
        <f t="shared" si="9"/>
        <v xml:space="preserve"> </v>
      </c>
      <c r="AY122" s="561" t="str">
        <f t="shared" si="10"/>
        <v xml:space="preserve"> </v>
      </c>
      <c r="AZ122" s="81"/>
      <c r="BA122" s="145"/>
      <c r="BF122" s="52"/>
      <c r="BG122" s="52"/>
      <c r="BH122" s="52"/>
    </row>
    <row r="123" spans="1:60" s="80" customFormat="1" ht="14.25" customHeight="1" x14ac:dyDescent="0.2">
      <c r="A123" s="314"/>
      <c r="B123" s="361">
        <f>Demography!B124</f>
        <v>0</v>
      </c>
      <c r="C123" s="361">
        <f>Demography!C124</f>
        <v>0</v>
      </c>
      <c r="D123" s="362">
        <f>Demography!D124</f>
        <v>0</v>
      </c>
      <c r="E123" s="81"/>
      <c r="F123" s="67"/>
      <c r="G123" s="65"/>
      <c r="H123" s="241"/>
      <c r="I123" s="242"/>
      <c r="J123" s="242"/>
      <c r="K123" s="242"/>
      <c r="L123" s="241"/>
      <c r="M123" s="262"/>
      <c r="N123" s="262"/>
      <c r="O123" s="262"/>
      <c r="P123" s="125"/>
      <c r="Q123" s="126"/>
      <c r="R123" s="126"/>
      <c r="S123" s="81"/>
      <c r="T123" s="67"/>
      <c r="U123" s="241"/>
      <c r="V123" s="127"/>
      <c r="W123" s="81"/>
      <c r="X123" s="128"/>
      <c r="Y123" s="242"/>
      <c r="Z123" s="241"/>
      <c r="AA123" s="242"/>
      <c r="AB123" s="241"/>
      <c r="AC123" s="241"/>
      <c r="AD123" s="241"/>
      <c r="AE123" s="243"/>
      <c r="AF123" s="243"/>
      <c r="AG123" s="82"/>
      <c r="AH123" s="243"/>
      <c r="AI123" s="243"/>
      <c r="AJ123" s="243"/>
      <c r="AK123" s="243"/>
      <c r="AL123" s="243"/>
      <c r="AM123" s="243"/>
      <c r="AN123" s="243"/>
      <c r="AO123" s="243"/>
      <c r="AP123" s="243"/>
      <c r="AQ123" s="243"/>
      <c r="AR123" s="246"/>
      <c r="AS123" s="246"/>
      <c r="AT123" s="244"/>
      <c r="AU123" s="81"/>
      <c r="AV123" s="562" t="str">
        <f t="shared" si="7"/>
        <v xml:space="preserve"> </v>
      </c>
      <c r="AW123" s="562" t="str">
        <f t="shared" si="8"/>
        <v xml:space="preserve"> </v>
      </c>
      <c r="AX123" s="562" t="str">
        <f t="shared" si="9"/>
        <v xml:space="preserve"> </v>
      </c>
      <c r="AY123" s="562" t="str">
        <f t="shared" si="10"/>
        <v xml:space="preserve"> </v>
      </c>
      <c r="AZ123" s="81"/>
      <c r="BA123" s="313"/>
      <c r="BF123" s="52"/>
      <c r="BG123" s="52"/>
      <c r="BH123" s="52"/>
    </row>
    <row r="124" spans="1:60" s="80" customFormat="1" x14ac:dyDescent="0.2">
      <c r="A124" s="314"/>
      <c r="B124" s="147">
        <f>Demography!B125</f>
        <v>0</v>
      </c>
      <c r="C124" s="147">
        <f>Demography!C125</f>
        <v>0</v>
      </c>
      <c r="D124" s="148">
        <f>Demography!D125</f>
        <v>0</v>
      </c>
      <c r="E124" s="81"/>
      <c r="F124" s="256"/>
      <c r="G124" s="149"/>
      <c r="H124" s="256"/>
      <c r="I124" s="240"/>
      <c r="J124" s="240"/>
      <c r="K124" s="240"/>
      <c r="L124" s="256"/>
      <c r="M124" s="260"/>
      <c r="N124" s="260"/>
      <c r="O124" s="260"/>
      <c r="P124" s="150"/>
      <c r="Q124" s="247"/>
      <c r="R124" s="247"/>
      <c r="S124" s="81"/>
      <c r="T124" s="256"/>
      <c r="U124" s="256"/>
      <c r="V124" s="256"/>
      <c r="W124" s="81"/>
      <c r="X124" s="240"/>
      <c r="Y124" s="240"/>
      <c r="Z124" s="256"/>
      <c r="AA124" s="240"/>
      <c r="AB124" s="256"/>
      <c r="AC124" s="256"/>
      <c r="AD124" s="256"/>
      <c r="AE124" s="261"/>
      <c r="AF124" s="261"/>
      <c r="AG124" s="82"/>
      <c r="AH124" s="261"/>
      <c r="AI124" s="261"/>
      <c r="AJ124" s="261"/>
      <c r="AK124" s="261"/>
      <c r="AL124" s="261"/>
      <c r="AM124" s="261"/>
      <c r="AN124" s="261"/>
      <c r="AO124" s="261"/>
      <c r="AP124" s="261"/>
      <c r="AQ124" s="261"/>
      <c r="AR124" s="245"/>
      <c r="AS124" s="245"/>
      <c r="AT124" s="151"/>
      <c r="AU124" s="81"/>
      <c r="AV124" s="561" t="str">
        <f t="shared" si="7"/>
        <v xml:space="preserve"> </v>
      </c>
      <c r="AW124" s="561" t="str">
        <f t="shared" si="8"/>
        <v xml:space="preserve"> </v>
      </c>
      <c r="AX124" s="561" t="str">
        <f t="shared" si="9"/>
        <v xml:space="preserve"> </v>
      </c>
      <c r="AY124" s="561" t="str">
        <f t="shared" si="10"/>
        <v xml:space="preserve"> </v>
      </c>
      <c r="AZ124" s="81"/>
      <c r="BA124" s="145"/>
      <c r="BF124" s="52"/>
      <c r="BG124" s="52"/>
      <c r="BH124" s="52"/>
    </row>
    <row r="125" spans="1:60" s="80" customFormat="1" ht="14.25" customHeight="1" x14ac:dyDescent="0.2">
      <c r="A125" s="314"/>
      <c r="B125" s="361">
        <f>Demography!B126</f>
        <v>0</v>
      </c>
      <c r="C125" s="361">
        <f>Demography!C126</f>
        <v>0</v>
      </c>
      <c r="D125" s="362">
        <f>Demography!D126</f>
        <v>0</v>
      </c>
      <c r="E125" s="81"/>
      <c r="F125" s="67"/>
      <c r="G125" s="65"/>
      <c r="H125" s="241"/>
      <c r="I125" s="242"/>
      <c r="J125" s="242"/>
      <c r="K125" s="242"/>
      <c r="L125" s="241"/>
      <c r="M125" s="262"/>
      <c r="N125" s="262"/>
      <c r="O125" s="262"/>
      <c r="P125" s="125"/>
      <c r="Q125" s="126"/>
      <c r="R125" s="126"/>
      <c r="S125" s="81"/>
      <c r="T125" s="67"/>
      <c r="U125" s="241"/>
      <c r="V125" s="127"/>
      <c r="W125" s="81"/>
      <c r="X125" s="128"/>
      <c r="Y125" s="242"/>
      <c r="Z125" s="241"/>
      <c r="AA125" s="242"/>
      <c r="AB125" s="241"/>
      <c r="AC125" s="241"/>
      <c r="AD125" s="241"/>
      <c r="AE125" s="243"/>
      <c r="AF125" s="243"/>
      <c r="AG125" s="82"/>
      <c r="AH125" s="243"/>
      <c r="AI125" s="243"/>
      <c r="AJ125" s="243"/>
      <c r="AK125" s="243"/>
      <c r="AL125" s="243"/>
      <c r="AM125" s="243"/>
      <c r="AN125" s="243"/>
      <c r="AO125" s="243"/>
      <c r="AP125" s="243"/>
      <c r="AQ125" s="243"/>
      <c r="AR125" s="246"/>
      <c r="AS125" s="246"/>
      <c r="AT125" s="244"/>
      <c r="AU125" s="81"/>
      <c r="AV125" s="562" t="str">
        <f t="shared" si="7"/>
        <v xml:space="preserve"> </v>
      </c>
      <c r="AW125" s="562" t="str">
        <f t="shared" si="8"/>
        <v xml:space="preserve"> </v>
      </c>
      <c r="AX125" s="562" t="str">
        <f t="shared" si="9"/>
        <v xml:space="preserve"> </v>
      </c>
      <c r="AY125" s="562" t="str">
        <f t="shared" si="10"/>
        <v xml:space="preserve"> </v>
      </c>
      <c r="AZ125" s="81"/>
      <c r="BA125" s="313"/>
      <c r="BF125" s="52"/>
      <c r="BG125" s="52"/>
      <c r="BH125" s="52"/>
    </row>
    <row r="126" spans="1:60" s="80" customFormat="1" x14ac:dyDescent="0.2">
      <c r="A126" s="314"/>
      <c r="B126" s="147">
        <f>Demography!B127</f>
        <v>0</v>
      </c>
      <c r="C126" s="147">
        <f>Demography!C127</f>
        <v>0</v>
      </c>
      <c r="D126" s="148">
        <f>Demography!D127</f>
        <v>0</v>
      </c>
      <c r="E126" s="81"/>
      <c r="F126" s="256"/>
      <c r="G126" s="149"/>
      <c r="H126" s="256"/>
      <c r="I126" s="240"/>
      <c r="J126" s="240"/>
      <c r="K126" s="240"/>
      <c r="L126" s="256"/>
      <c r="M126" s="260"/>
      <c r="N126" s="260"/>
      <c r="O126" s="260"/>
      <c r="P126" s="150"/>
      <c r="Q126" s="247"/>
      <c r="R126" s="247"/>
      <c r="S126" s="81"/>
      <c r="T126" s="256"/>
      <c r="U126" s="256"/>
      <c r="V126" s="256"/>
      <c r="W126" s="81"/>
      <c r="X126" s="240"/>
      <c r="Y126" s="240"/>
      <c r="Z126" s="256"/>
      <c r="AA126" s="240"/>
      <c r="AB126" s="256"/>
      <c r="AC126" s="256"/>
      <c r="AD126" s="256"/>
      <c r="AE126" s="261"/>
      <c r="AF126" s="261"/>
      <c r="AG126" s="82"/>
      <c r="AH126" s="261"/>
      <c r="AI126" s="261"/>
      <c r="AJ126" s="261"/>
      <c r="AK126" s="261"/>
      <c r="AL126" s="261"/>
      <c r="AM126" s="261"/>
      <c r="AN126" s="261"/>
      <c r="AO126" s="261"/>
      <c r="AP126" s="261"/>
      <c r="AQ126" s="261"/>
      <c r="AR126" s="245"/>
      <c r="AS126" s="245"/>
      <c r="AT126" s="151"/>
      <c r="AU126" s="81"/>
      <c r="AV126" s="561" t="str">
        <f t="shared" si="7"/>
        <v xml:space="preserve"> </v>
      </c>
      <c r="AW126" s="561" t="str">
        <f t="shared" si="8"/>
        <v xml:space="preserve"> </v>
      </c>
      <c r="AX126" s="561" t="str">
        <f t="shared" si="9"/>
        <v xml:space="preserve"> </v>
      </c>
      <c r="AY126" s="561" t="str">
        <f t="shared" si="10"/>
        <v xml:space="preserve"> </v>
      </c>
      <c r="AZ126" s="81"/>
      <c r="BA126" s="145"/>
      <c r="BF126" s="52"/>
      <c r="BG126" s="52"/>
      <c r="BH126" s="52"/>
    </row>
    <row r="127" spans="1:60" s="80" customFormat="1" ht="14.25" customHeight="1" x14ac:dyDescent="0.2">
      <c r="A127" s="314"/>
      <c r="B127" s="361">
        <f>Demography!B128</f>
        <v>0</v>
      </c>
      <c r="C127" s="361">
        <f>Demography!C128</f>
        <v>0</v>
      </c>
      <c r="D127" s="362">
        <f>Demography!D128</f>
        <v>0</v>
      </c>
      <c r="E127" s="81"/>
      <c r="F127" s="67"/>
      <c r="G127" s="65"/>
      <c r="H127" s="241"/>
      <c r="I127" s="242"/>
      <c r="J127" s="242"/>
      <c r="K127" s="242"/>
      <c r="L127" s="241"/>
      <c r="M127" s="262"/>
      <c r="N127" s="262"/>
      <c r="O127" s="262"/>
      <c r="P127" s="125"/>
      <c r="Q127" s="126"/>
      <c r="R127" s="126"/>
      <c r="S127" s="81"/>
      <c r="T127" s="67"/>
      <c r="U127" s="241"/>
      <c r="V127" s="127"/>
      <c r="W127" s="81"/>
      <c r="X127" s="128"/>
      <c r="Y127" s="242"/>
      <c r="Z127" s="241"/>
      <c r="AA127" s="242"/>
      <c r="AB127" s="241"/>
      <c r="AC127" s="241"/>
      <c r="AD127" s="241"/>
      <c r="AE127" s="243"/>
      <c r="AF127" s="243"/>
      <c r="AG127" s="82"/>
      <c r="AH127" s="243"/>
      <c r="AI127" s="243"/>
      <c r="AJ127" s="243"/>
      <c r="AK127" s="243"/>
      <c r="AL127" s="243"/>
      <c r="AM127" s="243"/>
      <c r="AN127" s="243"/>
      <c r="AO127" s="243"/>
      <c r="AP127" s="243"/>
      <c r="AQ127" s="243"/>
      <c r="AR127" s="246"/>
      <c r="AS127" s="246"/>
      <c r="AT127" s="244"/>
      <c r="AU127" s="81"/>
      <c r="AV127" s="562" t="str">
        <f t="shared" si="7"/>
        <v xml:space="preserve"> </v>
      </c>
      <c r="AW127" s="562" t="str">
        <f t="shared" si="8"/>
        <v xml:space="preserve"> </v>
      </c>
      <c r="AX127" s="562" t="str">
        <f t="shared" si="9"/>
        <v xml:space="preserve"> </v>
      </c>
      <c r="AY127" s="562" t="str">
        <f t="shared" si="10"/>
        <v xml:space="preserve"> </v>
      </c>
      <c r="AZ127" s="81"/>
      <c r="BA127" s="313"/>
      <c r="BF127" s="52"/>
      <c r="BG127" s="52"/>
      <c r="BH127" s="52"/>
    </row>
    <row r="128" spans="1:60" s="80" customFormat="1" x14ac:dyDescent="0.2">
      <c r="A128" s="314"/>
      <c r="B128" s="147">
        <f>Demography!B129</f>
        <v>0</v>
      </c>
      <c r="C128" s="147">
        <f>Demography!C129</f>
        <v>0</v>
      </c>
      <c r="D128" s="148">
        <f>Demography!D129</f>
        <v>0</v>
      </c>
      <c r="E128" s="81"/>
      <c r="F128" s="256"/>
      <c r="G128" s="149"/>
      <c r="H128" s="256"/>
      <c r="I128" s="240"/>
      <c r="J128" s="240"/>
      <c r="K128" s="240"/>
      <c r="L128" s="256"/>
      <c r="M128" s="260"/>
      <c r="N128" s="260"/>
      <c r="O128" s="260"/>
      <c r="P128" s="150"/>
      <c r="Q128" s="247"/>
      <c r="R128" s="247"/>
      <c r="S128" s="81"/>
      <c r="T128" s="256"/>
      <c r="U128" s="256"/>
      <c r="V128" s="256"/>
      <c r="W128" s="81"/>
      <c r="X128" s="240"/>
      <c r="Y128" s="240"/>
      <c r="Z128" s="256"/>
      <c r="AA128" s="240"/>
      <c r="AB128" s="256"/>
      <c r="AC128" s="256"/>
      <c r="AD128" s="256"/>
      <c r="AE128" s="261"/>
      <c r="AF128" s="261"/>
      <c r="AG128" s="82"/>
      <c r="AH128" s="261"/>
      <c r="AI128" s="261"/>
      <c r="AJ128" s="261"/>
      <c r="AK128" s="261"/>
      <c r="AL128" s="261"/>
      <c r="AM128" s="261"/>
      <c r="AN128" s="261"/>
      <c r="AO128" s="261"/>
      <c r="AP128" s="261"/>
      <c r="AQ128" s="261"/>
      <c r="AR128" s="245"/>
      <c r="AS128" s="245"/>
      <c r="AT128" s="151"/>
      <c r="AU128" s="81"/>
      <c r="AV128" s="561" t="str">
        <f t="shared" si="7"/>
        <v xml:space="preserve"> </v>
      </c>
      <c r="AW128" s="561" t="str">
        <f t="shared" si="8"/>
        <v xml:space="preserve"> </v>
      </c>
      <c r="AX128" s="561" t="str">
        <f t="shared" si="9"/>
        <v xml:space="preserve"> </v>
      </c>
      <c r="AY128" s="561" t="str">
        <f t="shared" si="10"/>
        <v xml:space="preserve"> </v>
      </c>
      <c r="AZ128" s="81"/>
      <c r="BA128" s="145"/>
      <c r="BF128" s="52"/>
      <c r="BG128" s="52"/>
      <c r="BH128" s="52"/>
    </row>
    <row r="129" spans="1:60" s="80" customFormat="1" ht="14.25" customHeight="1" x14ac:dyDescent="0.2">
      <c r="A129" s="314"/>
      <c r="B129" s="361">
        <f>Demography!B130</f>
        <v>0</v>
      </c>
      <c r="C129" s="361">
        <f>Demography!C130</f>
        <v>0</v>
      </c>
      <c r="D129" s="362">
        <f>Demography!D130</f>
        <v>0</v>
      </c>
      <c r="E129" s="81"/>
      <c r="F129" s="67"/>
      <c r="G129" s="65"/>
      <c r="H129" s="241"/>
      <c r="I129" s="242"/>
      <c r="J129" s="242"/>
      <c r="K129" s="242"/>
      <c r="L129" s="241"/>
      <c r="M129" s="262"/>
      <c r="N129" s="262"/>
      <c r="O129" s="262"/>
      <c r="P129" s="125"/>
      <c r="Q129" s="126"/>
      <c r="R129" s="126"/>
      <c r="S129" s="81"/>
      <c r="T129" s="67"/>
      <c r="U129" s="241"/>
      <c r="V129" s="127"/>
      <c r="W129" s="81"/>
      <c r="X129" s="128"/>
      <c r="Y129" s="242"/>
      <c r="Z129" s="241"/>
      <c r="AA129" s="242"/>
      <c r="AB129" s="241"/>
      <c r="AC129" s="241"/>
      <c r="AD129" s="241"/>
      <c r="AE129" s="243"/>
      <c r="AF129" s="243"/>
      <c r="AG129" s="82"/>
      <c r="AH129" s="243"/>
      <c r="AI129" s="243"/>
      <c r="AJ129" s="243"/>
      <c r="AK129" s="243"/>
      <c r="AL129" s="243"/>
      <c r="AM129" s="243"/>
      <c r="AN129" s="243"/>
      <c r="AO129" s="243"/>
      <c r="AP129" s="243"/>
      <c r="AQ129" s="243"/>
      <c r="AR129" s="246"/>
      <c r="AS129" s="246"/>
      <c r="AT129" s="244"/>
      <c r="AU129" s="81"/>
      <c r="AV129" s="562" t="str">
        <f t="shared" si="7"/>
        <v xml:space="preserve"> </v>
      </c>
      <c r="AW129" s="562" t="str">
        <f t="shared" si="8"/>
        <v xml:space="preserve"> </v>
      </c>
      <c r="AX129" s="562" t="str">
        <f t="shared" si="9"/>
        <v xml:space="preserve"> </v>
      </c>
      <c r="AY129" s="562" t="str">
        <f t="shared" si="10"/>
        <v xml:space="preserve"> </v>
      </c>
      <c r="AZ129" s="81"/>
      <c r="BA129" s="313"/>
      <c r="BF129" s="52"/>
      <c r="BG129" s="52"/>
      <c r="BH129" s="52"/>
    </row>
    <row r="130" spans="1:60" s="80" customFormat="1" x14ac:dyDescent="0.2">
      <c r="A130" s="314"/>
      <c r="B130" s="147">
        <f>Demography!B131</f>
        <v>0</v>
      </c>
      <c r="C130" s="147">
        <f>Demography!C131</f>
        <v>0</v>
      </c>
      <c r="D130" s="148">
        <f>Demography!D131</f>
        <v>0</v>
      </c>
      <c r="E130" s="81"/>
      <c r="F130" s="256"/>
      <c r="G130" s="149"/>
      <c r="H130" s="256"/>
      <c r="I130" s="240"/>
      <c r="J130" s="240"/>
      <c r="K130" s="240"/>
      <c r="L130" s="256"/>
      <c r="M130" s="260"/>
      <c r="N130" s="260"/>
      <c r="O130" s="260"/>
      <c r="P130" s="150"/>
      <c r="Q130" s="247"/>
      <c r="R130" s="247"/>
      <c r="S130" s="81"/>
      <c r="T130" s="256"/>
      <c r="U130" s="256"/>
      <c r="V130" s="256"/>
      <c r="W130" s="81"/>
      <c r="X130" s="240"/>
      <c r="Y130" s="240"/>
      <c r="Z130" s="256"/>
      <c r="AA130" s="240"/>
      <c r="AB130" s="256"/>
      <c r="AC130" s="256"/>
      <c r="AD130" s="256"/>
      <c r="AE130" s="261"/>
      <c r="AF130" s="261"/>
      <c r="AG130" s="82"/>
      <c r="AH130" s="261"/>
      <c r="AI130" s="261"/>
      <c r="AJ130" s="261"/>
      <c r="AK130" s="261"/>
      <c r="AL130" s="261"/>
      <c r="AM130" s="261"/>
      <c r="AN130" s="261"/>
      <c r="AO130" s="261"/>
      <c r="AP130" s="261"/>
      <c r="AQ130" s="261"/>
      <c r="AR130" s="245"/>
      <c r="AS130" s="245"/>
      <c r="AT130" s="151"/>
      <c r="AU130" s="81"/>
      <c r="AV130" s="561" t="str">
        <f t="shared" si="7"/>
        <v xml:space="preserve"> </v>
      </c>
      <c r="AW130" s="561" t="str">
        <f t="shared" si="8"/>
        <v xml:space="preserve"> </v>
      </c>
      <c r="AX130" s="561" t="str">
        <f t="shared" si="9"/>
        <v xml:space="preserve"> </v>
      </c>
      <c r="AY130" s="561" t="str">
        <f t="shared" si="10"/>
        <v xml:space="preserve"> </v>
      </c>
      <c r="AZ130" s="81"/>
      <c r="BA130" s="145"/>
      <c r="BF130" s="52"/>
      <c r="BG130" s="52"/>
      <c r="BH130" s="52"/>
    </row>
    <row r="131" spans="1:60" s="80" customFormat="1" ht="14.25" customHeight="1" x14ac:dyDescent="0.2">
      <c r="A131" s="314"/>
      <c r="B131" s="361">
        <f>Demography!B132</f>
        <v>0</v>
      </c>
      <c r="C131" s="361">
        <f>Demography!C132</f>
        <v>0</v>
      </c>
      <c r="D131" s="362">
        <f>Demography!D132</f>
        <v>0</v>
      </c>
      <c r="E131" s="81"/>
      <c r="F131" s="67"/>
      <c r="G131" s="65"/>
      <c r="H131" s="241"/>
      <c r="I131" s="242"/>
      <c r="J131" s="242"/>
      <c r="K131" s="242"/>
      <c r="L131" s="241"/>
      <c r="M131" s="262"/>
      <c r="N131" s="262"/>
      <c r="O131" s="262"/>
      <c r="P131" s="125"/>
      <c r="Q131" s="126"/>
      <c r="R131" s="126"/>
      <c r="S131" s="81"/>
      <c r="T131" s="67"/>
      <c r="U131" s="241"/>
      <c r="V131" s="127"/>
      <c r="W131" s="81"/>
      <c r="X131" s="128"/>
      <c r="Y131" s="242"/>
      <c r="Z131" s="241"/>
      <c r="AA131" s="242"/>
      <c r="AB131" s="241"/>
      <c r="AC131" s="241"/>
      <c r="AD131" s="241"/>
      <c r="AE131" s="243"/>
      <c r="AF131" s="243"/>
      <c r="AG131" s="82"/>
      <c r="AH131" s="243"/>
      <c r="AI131" s="243"/>
      <c r="AJ131" s="243"/>
      <c r="AK131" s="243"/>
      <c r="AL131" s="243"/>
      <c r="AM131" s="243"/>
      <c r="AN131" s="243"/>
      <c r="AO131" s="243"/>
      <c r="AP131" s="243"/>
      <c r="AQ131" s="243"/>
      <c r="AR131" s="246"/>
      <c r="AS131" s="246"/>
      <c r="AT131" s="244"/>
      <c r="AU131" s="81"/>
      <c r="AV131" s="562" t="str">
        <f t="shared" si="7"/>
        <v xml:space="preserve"> </v>
      </c>
      <c r="AW131" s="562" t="str">
        <f t="shared" si="8"/>
        <v xml:space="preserve"> </v>
      </c>
      <c r="AX131" s="562" t="str">
        <f t="shared" si="9"/>
        <v xml:space="preserve"> </v>
      </c>
      <c r="AY131" s="562" t="str">
        <f t="shared" si="10"/>
        <v xml:space="preserve"> </v>
      </c>
      <c r="AZ131" s="81"/>
      <c r="BA131" s="313"/>
      <c r="BF131" s="52"/>
      <c r="BG131" s="52"/>
      <c r="BH131" s="52"/>
    </row>
    <row r="132" spans="1:60" s="80" customFormat="1" x14ac:dyDescent="0.2">
      <c r="A132" s="314"/>
      <c r="B132" s="147">
        <f>Demography!B133</f>
        <v>0</v>
      </c>
      <c r="C132" s="147">
        <f>Demography!C133</f>
        <v>0</v>
      </c>
      <c r="D132" s="148">
        <f>Demography!D133</f>
        <v>0</v>
      </c>
      <c r="E132" s="81"/>
      <c r="F132" s="256"/>
      <c r="G132" s="149"/>
      <c r="H132" s="256"/>
      <c r="I132" s="240"/>
      <c r="J132" s="240"/>
      <c r="K132" s="240"/>
      <c r="L132" s="256"/>
      <c r="M132" s="260"/>
      <c r="N132" s="260"/>
      <c r="O132" s="260"/>
      <c r="P132" s="150"/>
      <c r="Q132" s="247"/>
      <c r="R132" s="247"/>
      <c r="S132" s="81"/>
      <c r="T132" s="256"/>
      <c r="U132" s="256"/>
      <c r="V132" s="256"/>
      <c r="W132" s="81"/>
      <c r="X132" s="240"/>
      <c r="Y132" s="240"/>
      <c r="Z132" s="256"/>
      <c r="AA132" s="240"/>
      <c r="AB132" s="256"/>
      <c r="AC132" s="256"/>
      <c r="AD132" s="256"/>
      <c r="AE132" s="261"/>
      <c r="AF132" s="261"/>
      <c r="AG132" s="82"/>
      <c r="AH132" s="261"/>
      <c r="AI132" s="261"/>
      <c r="AJ132" s="261"/>
      <c r="AK132" s="261"/>
      <c r="AL132" s="261"/>
      <c r="AM132" s="261"/>
      <c r="AN132" s="261"/>
      <c r="AO132" s="261"/>
      <c r="AP132" s="261"/>
      <c r="AQ132" s="261"/>
      <c r="AR132" s="245"/>
      <c r="AS132" s="245"/>
      <c r="AT132" s="151"/>
      <c r="AU132" s="81"/>
      <c r="AV132" s="561" t="str">
        <f t="shared" si="7"/>
        <v xml:space="preserve"> </v>
      </c>
      <c r="AW132" s="561" t="str">
        <f t="shared" si="8"/>
        <v xml:space="preserve"> </v>
      </c>
      <c r="AX132" s="561" t="str">
        <f t="shared" si="9"/>
        <v xml:space="preserve"> </v>
      </c>
      <c r="AY132" s="561" t="str">
        <f t="shared" si="10"/>
        <v xml:space="preserve"> </v>
      </c>
      <c r="AZ132" s="81"/>
      <c r="BA132" s="145"/>
      <c r="BF132" s="52"/>
      <c r="BG132" s="52"/>
      <c r="BH132" s="52"/>
    </row>
    <row r="133" spans="1:60" s="80" customFormat="1" ht="14.25" customHeight="1" x14ac:dyDescent="0.2">
      <c r="A133" s="314"/>
      <c r="B133" s="361">
        <f>Demography!B134</f>
        <v>0</v>
      </c>
      <c r="C133" s="361">
        <f>Demography!C134</f>
        <v>0</v>
      </c>
      <c r="D133" s="362">
        <f>Demography!D134</f>
        <v>0</v>
      </c>
      <c r="E133" s="81"/>
      <c r="F133" s="67"/>
      <c r="G133" s="65"/>
      <c r="H133" s="241"/>
      <c r="I133" s="242"/>
      <c r="J133" s="242"/>
      <c r="K133" s="242"/>
      <c r="L133" s="241"/>
      <c r="M133" s="262"/>
      <c r="N133" s="262"/>
      <c r="O133" s="262"/>
      <c r="P133" s="125"/>
      <c r="Q133" s="126"/>
      <c r="R133" s="126"/>
      <c r="S133" s="81"/>
      <c r="T133" s="67"/>
      <c r="U133" s="241"/>
      <c r="V133" s="127"/>
      <c r="W133" s="81"/>
      <c r="X133" s="128"/>
      <c r="Y133" s="242"/>
      <c r="Z133" s="241"/>
      <c r="AA133" s="242"/>
      <c r="AB133" s="241"/>
      <c r="AC133" s="241"/>
      <c r="AD133" s="241"/>
      <c r="AE133" s="243"/>
      <c r="AF133" s="243"/>
      <c r="AG133" s="82"/>
      <c r="AH133" s="243"/>
      <c r="AI133" s="243"/>
      <c r="AJ133" s="243"/>
      <c r="AK133" s="243"/>
      <c r="AL133" s="243"/>
      <c r="AM133" s="243"/>
      <c r="AN133" s="243"/>
      <c r="AO133" s="243"/>
      <c r="AP133" s="243"/>
      <c r="AQ133" s="243"/>
      <c r="AR133" s="246"/>
      <c r="AS133" s="246"/>
      <c r="AT133" s="244"/>
      <c r="AU133" s="81"/>
      <c r="AV133" s="562" t="str">
        <f t="shared" si="7"/>
        <v xml:space="preserve"> </v>
      </c>
      <c r="AW133" s="562" t="str">
        <f t="shared" si="8"/>
        <v xml:space="preserve"> </v>
      </c>
      <c r="AX133" s="562" t="str">
        <f t="shared" si="9"/>
        <v xml:space="preserve"> </v>
      </c>
      <c r="AY133" s="562" t="str">
        <f t="shared" si="10"/>
        <v xml:space="preserve"> </v>
      </c>
      <c r="AZ133" s="81"/>
      <c r="BA133" s="313"/>
      <c r="BF133" s="52"/>
      <c r="BG133" s="52"/>
      <c r="BH133" s="52"/>
    </row>
    <row r="134" spans="1:60" s="80" customFormat="1" x14ac:dyDescent="0.2">
      <c r="A134" s="314"/>
      <c r="B134" s="147">
        <f>Demography!B135</f>
        <v>0</v>
      </c>
      <c r="C134" s="147">
        <f>Demography!C135</f>
        <v>0</v>
      </c>
      <c r="D134" s="148">
        <f>Demography!D135</f>
        <v>0</v>
      </c>
      <c r="E134" s="81"/>
      <c r="F134" s="256"/>
      <c r="G134" s="149"/>
      <c r="H134" s="256"/>
      <c r="I134" s="240"/>
      <c r="J134" s="240"/>
      <c r="K134" s="240"/>
      <c r="L134" s="256"/>
      <c r="M134" s="260"/>
      <c r="N134" s="260"/>
      <c r="O134" s="260"/>
      <c r="P134" s="150"/>
      <c r="Q134" s="247"/>
      <c r="R134" s="247"/>
      <c r="S134" s="81"/>
      <c r="T134" s="256"/>
      <c r="U134" s="256"/>
      <c r="V134" s="256"/>
      <c r="W134" s="81"/>
      <c r="X134" s="240"/>
      <c r="Y134" s="240"/>
      <c r="Z134" s="256"/>
      <c r="AA134" s="240"/>
      <c r="AB134" s="256"/>
      <c r="AC134" s="256"/>
      <c r="AD134" s="256"/>
      <c r="AE134" s="261"/>
      <c r="AF134" s="261"/>
      <c r="AG134" s="82"/>
      <c r="AH134" s="261"/>
      <c r="AI134" s="261"/>
      <c r="AJ134" s="261"/>
      <c r="AK134" s="261"/>
      <c r="AL134" s="261"/>
      <c r="AM134" s="261"/>
      <c r="AN134" s="261"/>
      <c r="AO134" s="261"/>
      <c r="AP134" s="261"/>
      <c r="AQ134" s="261"/>
      <c r="AR134" s="245"/>
      <c r="AS134" s="245"/>
      <c r="AT134" s="151"/>
      <c r="AU134" s="81"/>
      <c r="AV134" s="561" t="str">
        <f t="shared" si="7"/>
        <v xml:space="preserve"> </v>
      </c>
      <c r="AW134" s="561" t="str">
        <f t="shared" si="8"/>
        <v xml:space="preserve"> </v>
      </c>
      <c r="AX134" s="561" t="str">
        <f t="shared" si="9"/>
        <v xml:space="preserve"> </v>
      </c>
      <c r="AY134" s="561" t="str">
        <f t="shared" si="10"/>
        <v xml:space="preserve"> </v>
      </c>
      <c r="AZ134" s="81"/>
      <c r="BA134" s="145"/>
      <c r="BF134" s="52"/>
      <c r="BG134" s="52"/>
      <c r="BH134" s="52"/>
    </row>
    <row r="135" spans="1:60" s="80" customFormat="1" ht="14.25" customHeight="1" x14ac:dyDescent="0.2">
      <c r="A135" s="314"/>
      <c r="B135" s="361">
        <f>Demography!B136</f>
        <v>0</v>
      </c>
      <c r="C135" s="361">
        <f>Demography!C136</f>
        <v>0</v>
      </c>
      <c r="D135" s="362">
        <f>Demography!D136</f>
        <v>0</v>
      </c>
      <c r="E135" s="81"/>
      <c r="F135" s="67"/>
      <c r="G135" s="65"/>
      <c r="H135" s="241"/>
      <c r="I135" s="242"/>
      <c r="J135" s="242"/>
      <c r="K135" s="242"/>
      <c r="L135" s="241"/>
      <c r="M135" s="262"/>
      <c r="N135" s="262"/>
      <c r="O135" s="262"/>
      <c r="P135" s="125"/>
      <c r="Q135" s="126"/>
      <c r="R135" s="126"/>
      <c r="S135" s="81"/>
      <c r="T135" s="67"/>
      <c r="U135" s="241"/>
      <c r="V135" s="127"/>
      <c r="W135" s="81"/>
      <c r="X135" s="128"/>
      <c r="Y135" s="242"/>
      <c r="Z135" s="241"/>
      <c r="AA135" s="242"/>
      <c r="AB135" s="241"/>
      <c r="AC135" s="241"/>
      <c r="AD135" s="241"/>
      <c r="AE135" s="243"/>
      <c r="AF135" s="243"/>
      <c r="AG135" s="82"/>
      <c r="AH135" s="243"/>
      <c r="AI135" s="243"/>
      <c r="AJ135" s="243"/>
      <c r="AK135" s="243"/>
      <c r="AL135" s="243"/>
      <c r="AM135" s="243"/>
      <c r="AN135" s="243"/>
      <c r="AO135" s="243"/>
      <c r="AP135" s="243"/>
      <c r="AQ135" s="243"/>
      <c r="AR135" s="246"/>
      <c r="AS135" s="246"/>
      <c r="AT135" s="244"/>
      <c r="AU135" s="81"/>
      <c r="AV135" s="562" t="str">
        <f t="shared" si="7"/>
        <v xml:space="preserve"> </v>
      </c>
      <c r="AW135" s="562" t="str">
        <f t="shared" si="8"/>
        <v xml:space="preserve"> </v>
      </c>
      <c r="AX135" s="562" t="str">
        <f t="shared" si="9"/>
        <v xml:space="preserve"> </v>
      </c>
      <c r="AY135" s="562" t="str">
        <f t="shared" si="10"/>
        <v xml:space="preserve"> </v>
      </c>
      <c r="AZ135" s="81"/>
      <c r="BA135" s="313"/>
      <c r="BF135" s="52"/>
      <c r="BG135" s="52"/>
      <c r="BH135" s="52"/>
    </row>
    <row r="136" spans="1:60" s="80" customFormat="1" x14ac:dyDescent="0.2">
      <c r="A136" s="314"/>
      <c r="B136" s="147">
        <f>Demography!B137</f>
        <v>0</v>
      </c>
      <c r="C136" s="147">
        <f>Demography!C137</f>
        <v>0</v>
      </c>
      <c r="D136" s="148">
        <f>Demography!D137</f>
        <v>0</v>
      </c>
      <c r="E136" s="81"/>
      <c r="F136" s="256"/>
      <c r="G136" s="149"/>
      <c r="H136" s="256"/>
      <c r="I136" s="240"/>
      <c r="J136" s="240"/>
      <c r="K136" s="240"/>
      <c r="L136" s="256"/>
      <c r="M136" s="260"/>
      <c r="N136" s="260"/>
      <c r="O136" s="260"/>
      <c r="P136" s="150"/>
      <c r="Q136" s="247"/>
      <c r="R136" s="247"/>
      <c r="S136" s="81"/>
      <c r="T136" s="256"/>
      <c r="U136" s="256"/>
      <c r="V136" s="256"/>
      <c r="W136" s="81"/>
      <c r="X136" s="240"/>
      <c r="Y136" s="240"/>
      <c r="Z136" s="256"/>
      <c r="AA136" s="240"/>
      <c r="AB136" s="256"/>
      <c r="AC136" s="256"/>
      <c r="AD136" s="256"/>
      <c r="AE136" s="261"/>
      <c r="AF136" s="261"/>
      <c r="AG136" s="82"/>
      <c r="AH136" s="261"/>
      <c r="AI136" s="261"/>
      <c r="AJ136" s="261"/>
      <c r="AK136" s="261"/>
      <c r="AL136" s="261"/>
      <c r="AM136" s="261"/>
      <c r="AN136" s="261"/>
      <c r="AO136" s="261"/>
      <c r="AP136" s="261"/>
      <c r="AQ136" s="261"/>
      <c r="AR136" s="245"/>
      <c r="AS136" s="245"/>
      <c r="AT136" s="151"/>
      <c r="AU136" s="81"/>
      <c r="AV136" s="561" t="str">
        <f t="shared" si="7"/>
        <v xml:space="preserve"> </v>
      </c>
      <c r="AW136" s="561" t="str">
        <f t="shared" si="8"/>
        <v xml:space="preserve"> </v>
      </c>
      <c r="AX136" s="561" t="str">
        <f t="shared" si="9"/>
        <v xml:space="preserve"> </v>
      </c>
      <c r="AY136" s="561" t="str">
        <f t="shared" si="10"/>
        <v xml:space="preserve"> </v>
      </c>
      <c r="AZ136" s="81"/>
      <c r="BA136" s="145"/>
      <c r="BF136" s="52"/>
      <c r="BG136" s="52"/>
      <c r="BH136" s="52"/>
    </row>
    <row r="137" spans="1:60" s="80" customFormat="1" ht="14.25" customHeight="1" x14ac:dyDescent="0.2">
      <c r="A137" s="314"/>
      <c r="B137" s="361">
        <f>Demography!B138</f>
        <v>0</v>
      </c>
      <c r="C137" s="361">
        <f>Demography!C138</f>
        <v>0</v>
      </c>
      <c r="D137" s="362">
        <f>Demography!D138</f>
        <v>0</v>
      </c>
      <c r="E137" s="81"/>
      <c r="F137" s="67"/>
      <c r="G137" s="65"/>
      <c r="H137" s="241"/>
      <c r="I137" s="242"/>
      <c r="J137" s="242"/>
      <c r="K137" s="242"/>
      <c r="L137" s="241"/>
      <c r="M137" s="262"/>
      <c r="N137" s="262"/>
      <c r="O137" s="262"/>
      <c r="P137" s="125"/>
      <c r="Q137" s="126"/>
      <c r="R137" s="126"/>
      <c r="S137" s="81"/>
      <c r="T137" s="67"/>
      <c r="U137" s="241"/>
      <c r="V137" s="127"/>
      <c r="W137" s="81"/>
      <c r="X137" s="128"/>
      <c r="Y137" s="242"/>
      <c r="Z137" s="241"/>
      <c r="AA137" s="242"/>
      <c r="AB137" s="241"/>
      <c r="AC137" s="241"/>
      <c r="AD137" s="241"/>
      <c r="AE137" s="243"/>
      <c r="AF137" s="243"/>
      <c r="AG137" s="82"/>
      <c r="AH137" s="243"/>
      <c r="AI137" s="243"/>
      <c r="AJ137" s="243"/>
      <c r="AK137" s="243"/>
      <c r="AL137" s="243"/>
      <c r="AM137" s="243"/>
      <c r="AN137" s="243"/>
      <c r="AO137" s="243"/>
      <c r="AP137" s="243"/>
      <c r="AQ137" s="243"/>
      <c r="AR137" s="246"/>
      <c r="AS137" s="246"/>
      <c r="AT137" s="244"/>
      <c r="AU137" s="81"/>
      <c r="AV137" s="562" t="str">
        <f t="shared" si="7"/>
        <v xml:space="preserve"> </v>
      </c>
      <c r="AW137" s="562" t="str">
        <f t="shared" si="8"/>
        <v xml:space="preserve"> </v>
      </c>
      <c r="AX137" s="562" t="str">
        <f t="shared" si="9"/>
        <v xml:space="preserve"> </v>
      </c>
      <c r="AY137" s="562" t="str">
        <f t="shared" si="10"/>
        <v xml:space="preserve"> </v>
      </c>
      <c r="AZ137" s="81"/>
      <c r="BA137" s="313"/>
      <c r="BF137" s="52"/>
      <c r="BG137" s="52"/>
      <c r="BH137" s="52"/>
    </row>
    <row r="138" spans="1:60" s="80" customFormat="1" x14ac:dyDescent="0.2">
      <c r="A138" s="314"/>
      <c r="B138" s="147">
        <f>Demography!B139</f>
        <v>0</v>
      </c>
      <c r="C138" s="147">
        <f>Demography!C139</f>
        <v>0</v>
      </c>
      <c r="D138" s="148">
        <f>Demography!D139</f>
        <v>0</v>
      </c>
      <c r="E138" s="81"/>
      <c r="F138" s="256"/>
      <c r="G138" s="149"/>
      <c r="H138" s="256"/>
      <c r="I138" s="240"/>
      <c r="J138" s="240"/>
      <c r="K138" s="240"/>
      <c r="L138" s="256"/>
      <c r="M138" s="260"/>
      <c r="N138" s="260"/>
      <c r="O138" s="260"/>
      <c r="P138" s="150"/>
      <c r="Q138" s="247"/>
      <c r="R138" s="247"/>
      <c r="S138" s="81"/>
      <c r="T138" s="256"/>
      <c r="U138" s="256"/>
      <c r="V138" s="256"/>
      <c r="W138" s="81"/>
      <c r="X138" s="240"/>
      <c r="Y138" s="240"/>
      <c r="Z138" s="256"/>
      <c r="AA138" s="240"/>
      <c r="AB138" s="256"/>
      <c r="AC138" s="256"/>
      <c r="AD138" s="256"/>
      <c r="AE138" s="261"/>
      <c r="AF138" s="261"/>
      <c r="AG138" s="82"/>
      <c r="AH138" s="261"/>
      <c r="AI138" s="261"/>
      <c r="AJ138" s="261"/>
      <c r="AK138" s="261"/>
      <c r="AL138" s="261"/>
      <c r="AM138" s="261"/>
      <c r="AN138" s="261"/>
      <c r="AO138" s="261"/>
      <c r="AP138" s="261"/>
      <c r="AQ138" s="261"/>
      <c r="AR138" s="245"/>
      <c r="AS138" s="245"/>
      <c r="AT138" s="151"/>
      <c r="AU138" s="81"/>
      <c r="AV138" s="561" t="str">
        <f t="shared" si="7"/>
        <v xml:space="preserve"> </v>
      </c>
      <c r="AW138" s="561" t="str">
        <f t="shared" si="8"/>
        <v xml:space="preserve"> </v>
      </c>
      <c r="AX138" s="561" t="str">
        <f t="shared" si="9"/>
        <v xml:space="preserve"> </v>
      </c>
      <c r="AY138" s="561" t="str">
        <f t="shared" si="10"/>
        <v xml:space="preserve"> </v>
      </c>
      <c r="AZ138" s="81"/>
      <c r="BA138" s="145"/>
      <c r="BF138" s="52"/>
      <c r="BG138" s="52"/>
      <c r="BH138" s="52"/>
    </row>
    <row r="139" spans="1:60" s="80" customFormat="1" ht="14.25" customHeight="1" x14ac:dyDescent="0.2">
      <c r="A139" s="314"/>
      <c r="B139" s="361">
        <f>Demography!B140</f>
        <v>0</v>
      </c>
      <c r="C139" s="361">
        <f>Demography!C140</f>
        <v>0</v>
      </c>
      <c r="D139" s="362">
        <f>Demography!D140</f>
        <v>0</v>
      </c>
      <c r="E139" s="81"/>
      <c r="F139" s="67"/>
      <c r="G139" s="65"/>
      <c r="H139" s="241"/>
      <c r="I139" s="242"/>
      <c r="J139" s="242"/>
      <c r="K139" s="242"/>
      <c r="L139" s="241"/>
      <c r="M139" s="262"/>
      <c r="N139" s="262"/>
      <c r="O139" s="262"/>
      <c r="P139" s="125"/>
      <c r="Q139" s="126"/>
      <c r="R139" s="126"/>
      <c r="S139" s="81"/>
      <c r="T139" s="67"/>
      <c r="U139" s="241"/>
      <c r="V139" s="127"/>
      <c r="W139" s="81"/>
      <c r="X139" s="128"/>
      <c r="Y139" s="242"/>
      <c r="Z139" s="241"/>
      <c r="AA139" s="242"/>
      <c r="AB139" s="241"/>
      <c r="AC139" s="241"/>
      <c r="AD139" s="241"/>
      <c r="AE139" s="243"/>
      <c r="AF139" s="243"/>
      <c r="AG139" s="82"/>
      <c r="AH139" s="243"/>
      <c r="AI139" s="243"/>
      <c r="AJ139" s="243"/>
      <c r="AK139" s="243"/>
      <c r="AL139" s="243"/>
      <c r="AM139" s="243"/>
      <c r="AN139" s="243"/>
      <c r="AO139" s="243"/>
      <c r="AP139" s="243"/>
      <c r="AQ139" s="243"/>
      <c r="AR139" s="246"/>
      <c r="AS139" s="246"/>
      <c r="AT139" s="244"/>
      <c r="AU139" s="81"/>
      <c r="AV139" s="562" t="str">
        <f t="shared" si="7"/>
        <v xml:space="preserve"> </v>
      </c>
      <c r="AW139" s="562" t="str">
        <f t="shared" si="8"/>
        <v xml:space="preserve"> </v>
      </c>
      <c r="AX139" s="562" t="str">
        <f t="shared" si="9"/>
        <v xml:space="preserve"> </v>
      </c>
      <c r="AY139" s="562" t="str">
        <f t="shared" si="10"/>
        <v xml:space="preserve"> </v>
      </c>
      <c r="AZ139" s="81"/>
      <c r="BA139" s="313"/>
      <c r="BF139" s="52"/>
      <c r="BG139" s="52"/>
      <c r="BH139" s="52"/>
    </row>
    <row r="140" spans="1:60" s="80" customFormat="1" x14ac:dyDescent="0.2">
      <c r="A140" s="314"/>
      <c r="B140" s="147">
        <f>Demography!B141</f>
        <v>0</v>
      </c>
      <c r="C140" s="147">
        <f>Demography!C141</f>
        <v>0</v>
      </c>
      <c r="D140" s="148">
        <f>Demography!D141</f>
        <v>0</v>
      </c>
      <c r="E140" s="81"/>
      <c r="F140" s="256"/>
      <c r="G140" s="149"/>
      <c r="H140" s="256"/>
      <c r="I140" s="240"/>
      <c r="J140" s="240"/>
      <c r="K140" s="240"/>
      <c r="L140" s="256"/>
      <c r="M140" s="260"/>
      <c r="N140" s="260"/>
      <c r="O140" s="260"/>
      <c r="P140" s="150"/>
      <c r="Q140" s="247"/>
      <c r="R140" s="247"/>
      <c r="S140" s="81"/>
      <c r="T140" s="256"/>
      <c r="U140" s="256"/>
      <c r="V140" s="256"/>
      <c r="W140" s="81"/>
      <c r="X140" s="240"/>
      <c r="Y140" s="240"/>
      <c r="Z140" s="256"/>
      <c r="AA140" s="240"/>
      <c r="AB140" s="256"/>
      <c r="AC140" s="256"/>
      <c r="AD140" s="256"/>
      <c r="AE140" s="261"/>
      <c r="AF140" s="261"/>
      <c r="AG140" s="82"/>
      <c r="AH140" s="261"/>
      <c r="AI140" s="261"/>
      <c r="AJ140" s="261"/>
      <c r="AK140" s="261"/>
      <c r="AL140" s="261"/>
      <c r="AM140" s="261"/>
      <c r="AN140" s="261"/>
      <c r="AO140" s="261"/>
      <c r="AP140" s="261"/>
      <c r="AQ140" s="261"/>
      <c r="AR140" s="245"/>
      <c r="AS140" s="245"/>
      <c r="AT140" s="151"/>
      <c r="AU140" s="81"/>
      <c r="AV140" s="561" t="str">
        <f t="shared" si="7"/>
        <v xml:space="preserve"> </v>
      </c>
      <c r="AW140" s="561" t="str">
        <f t="shared" si="8"/>
        <v xml:space="preserve"> </v>
      </c>
      <c r="AX140" s="561" t="str">
        <f t="shared" si="9"/>
        <v xml:space="preserve"> </v>
      </c>
      <c r="AY140" s="561" t="str">
        <f t="shared" si="10"/>
        <v xml:space="preserve"> </v>
      </c>
      <c r="AZ140" s="81"/>
      <c r="BA140" s="145"/>
      <c r="BF140" s="52"/>
      <c r="BG140" s="52"/>
      <c r="BH140" s="52"/>
    </row>
    <row r="141" spans="1:60" s="80" customFormat="1" ht="14.25" customHeight="1" x14ac:dyDescent="0.2">
      <c r="A141" s="314"/>
      <c r="B141" s="361">
        <f>Demography!B142</f>
        <v>0</v>
      </c>
      <c r="C141" s="361">
        <f>Demography!C142</f>
        <v>0</v>
      </c>
      <c r="D141" s="362">
        <f>Demography!D142</f>
        <v>0</v>
      </c>
      <c r="E141" s="81"/>
      <c r="F141" s="67"/>
      <c r="G141" s="65"/>
      <c r="H141" s="241"/>
      <c r="I141" s="242"/>
      <c r="J141" s="242"/>
      <c r="K141" s="242"/>
      <c r="L141" s="241"/>
      <c r="M141" s="262"/>
      <c r="N141" s="262"/>
      <c r="O141" s="262"/>
      <c r="P141" s="125"/>
      <c r="Q141" s="126"/>
      <c r="R141" s="126"/>
      <c r="S141" s="81"/>
      <c r="T141" s="67"/>
      <c r="U141" s="241"/>
      <c r="V141" s="127"/>
      <c r="W141" s="81"/>
      <c r="X141" s="128"/>
      <c r="Y141" s="242"/>
      <c r="Z141" s="241"/>
      <c r="AA141" s="242"/>
      <c r="AB141" s="241"/>
      <c r="AC141" s="241"/>
      <c r="AD141" s="241"/>
      <c r="AE141" s="243"/>
      <c r="AF141" s="243"/>
      <c r="AG141" s="82"/>
      <c r="AH141" s="243"/>
      <c r="AI141" s="243"/>
      <c r="AJ141" s="243"/>
      <c r="AK141" s="243"/>
      <c r="AL141" s="243"/>
      <c r="AM141" s="243"/>
      <c r="AN141" s="243"/>
      <c r="AO141" s="243"/>
      <c r="AP141" s="243"/>
      <c r="AQ141" s="243"/>
      <c r="AR141" s="246"/>
      <c r="AS141" s="246"/>
      <c r="AT141" s="244"/>
      <c r="AU141" s="81"/>
      <c r="AV141" s="562" t="str">
        <f t="shared" si="7"/>
        <v xml:space="preserve"> </v>
      </c>
      <c r="AW141" s="562" t="str">
        <f t="shared" si="8"/>
        <v xml:space="preserve"> </v>
      </c>
      <c r="AX141" s="562" t="str">
        <f t="shared" si="9"/>
        <v xml:space="preserve"> </v>
      </c>
      <c r="AY141" s="562" t="str">
        <f t="shared" si="10"/>
        <v xml:space="preserve"> </v>
      </c>
      <c r="AZ141" s="81"/>
      <c r="BA141" s="313"/>
      <c r="BF141" s="52"/>
      <c r="BG141" s="52"/>
      <c r="BH141" s="52"/>
    </row>
    <row r="142" spans="1:60" s="80" customFormat="1" x14ac:dyDescent="0.2">
      <c r="A142" s="314"/>
      <c r="B142" s="147">
        <f>Demography!B143</f>
        <v>0</v>
      </c>
      <c r="C142" s="147">
        <f>Demography!C143</f>
        <v>0</v>
      </c>
      <c r="D142" s="148">
        <f>Demography!D143</f>
        <v>0</v>
      </c>
      <c r="E142" s="81"/>
      <c r="F142" s="256"/>
      <c r="G142" s="149"/>
      <c r="H142" s="256"/>
      <c r="I142" s="240"/>
      <c r="J142" s="240"/>
      <c r="K142" s="240"/>
      <c r="L142" s="256"/>
      <c r="M142" s="260"/>
      <c r="N142" s="260"/>
      <c r="O142" s="260"/>
      <c r="P142" s="150"/>
      <c r="Q142" s="247"/>
      <c r="R142" s="247"/>
      <c r="S142" s="81"/>
      <c r="T142" s="256"/>
      <c r="U142" s="256"/>
      <c r="V142" s="256"/>
      <c r="W142" s="81"/>
      <c r="X142" s="240"/>
      <c r="Y142" s="240"/>
      <c r="Z142" s="256"/>
      <c r="AA142" s="240"/>
      <c r="AB142" s="256"/>
      <c r="AC142" s="256"/>
      <c r="AD142" s="256"/>
      <c r="AE142" s="261"/>
      <c r="AF142" s="261"/>
      <c r="AG142" s="82"/>
      <c r="AH142" s="261"/>
      <c r="AI142" s="261"/>
      <c r="AJ142" s="261"/>
      <c r="AK142" s="261"/>
      <c r="AL142" s="261"/>
      <c r="AM142" s="261"/>
      <c r="AN142" s="261"/>
      <c r="AO142" s="261"/>
      <c r="AP142" s="261"/>
      <c r="AQ142" s="261"/>
      <c r="AR142" s="245"/>
      <c r="AS142" s="245"/>
      <c r="AT142" s="151"/>
      <c r="AU142" s="81"/>
      <c r="AV142" s="561" t="str">
        <f t="shared" si="7"/>
        <v xml:space="preserve"> </v>
      </c>
      <c r="AW142" s="561" t="str">
        <f t="shared" si="8"/>
        <v xml:space="preserve"> </v>
      </c>
      <c r="AX142" s="561" t="str">
        <f t="shared" si="9"/>
        <v xml:space="preserve"> </v>
      </c>
      <c r="AY142" s="561" t="str">
        <f t="shared" si="10"/>
        <v xml:space="preserve"> </v>
      </c>
      <c r="AZ142" s="81"/>
      <c r="BA142" s="145"/>
      <c r="BF142" s="52"/>
      <c r="BG142" s="52"/>
      <c r="BH142" s="52"/>
    </row>
    <row r="143" spans="1:60" s="80" customFormat="1" ht="14.25" customHeight="1" x14ac:dyDescent="0.2">
      <c r="A143" s="314"/>
      <c r="B143" s="361">
        <f>Demography!B144</f>
        <v>0</v>
      </c>
      <c r="C143" s="361">
        <f>Demography!C144</f>
        <v>0</v>
      </c>
      <c r="D143" s="362">
        <f>Demography!D144</f>
        <v>0</v>
      </c>
      <c r="E143" s="81"/>
      <c r="F143" s="67"/>
      <c r="G143" s="65"/>
      <c r="H143" s="241"/>
      <c r="I143" s="242"/>
      <c r="J143" s="242"/>
      <c r="K143" s="242"/>
      <c r="L143" s="241"/>
      <c r="M143" s="262"/>
      <c r="N143" s="262"/>
      <c r="O143" s="262"/>
      <c r="P143" s="125"/>
      <c r="Q143" s="126"/>
      <c r="R143" s="126"/>
      <c r="S143" s="81"/>
      <c r="T143" s="67"/>
      <c r="U143" s="241"/>
      <c r="V143" s="127"/>
      <c r="W143" s="81"/>
      <c r="X143" s="128"/>
      <c r="Y143" s="242"/>
      <c r="Z143" s="241"/>
      <c r="AA143" s="242"/>
      <c r="AB143" s="241"/>
      <c r="AC143" s="241"/>
      <c r="AD143" s="241"/>
      <c r="AE143" s="243"/>
      <c r="AF143" s="243"/>
      <c r="AG143" s="82"/>
      <c r="AH143" s="243"/>
      <c r="AI143" s="243"/>
      <c r="AJ143" s="243"/>
      <c r="AK143" s="243"/>
      <c r="AL143" s="243"/>
      <c r="AM143" s="243"/>
      <c r="AN143" s="243"/>
      <c r="AO143" s="243"/>
      <c r="AP143" s="243"/>
      <c r="AQ143" s="243"/>
      <c r="AR143" s="246"/>
      <c r="AS143" s="246"/>
      <c r="AT143" s="244"/>
      <c r="AU143" s="81"/>
      <c r="AV143" s="562" t="str">
        <f t="shared" si="7"/>
        <v xml:space="preserve"> </v>
      </c>
      <c r="AW143" s="562" t="str">
        <f t="shared" si="8"/>
        <v xml:space="preserve"> </v>
      </c>
      <c r="AX143" s="562" t="str">
        <f t="shared" si="9"/>
        <v xml:space="preserve"> </v>
      </c>
      <c r="AY143" s="562" t="str">
        <f t="shared" si="10"/>
        <v xml:space="preserve"> </v>
      </c>
      <c r="AZ143" s="81"/>
      <c r="BA143" s="313"/>
      <c r="BF143" s="52"/>
      <c r="BG143" s="52"/>
      <c r="BH143" s="52"/>
    </row>
    <row r="144" spans="1:60" s="80" customFormat="1" x14ac:dyDescent="0.2">
      <c r="A144" s="314"/>
      <c r="B144" s="147">
        <f>Demography!B145</f>
        <v>0</v>
      </c>
      <c r="C144" s="147">
        <f>Demography!C145</f>
        <v>0</v>
      </c>
      <c r="D144" s="148">
        <f>Demography!D145</f>
        <v>0</v>
      </c>
      <c r="E144" s="81"/>
      <c r="F144" s="256"/>
      <c r="G144" s="149"/>
      <c r="H144" s="256"/>
      <c r="I144" s="240"/>
      <c r="J144" s="240"/>
      <c r="K144" s="240"/>
      <c r="L144" s="256"/>
      <c r="M144" s="260"/>
      <c r="N144" s="260"/>
      <c r="O144" s="260"/>
      <c r="P144" s="150"/>
      <c r="Q144" s="247"/>
      <c r="R144" s="247"/>
      <c r="S144" s="81"/>
      <c r="T144" s="256"/>
      <c r="U144" s="256"/>
      <c r="V144" s="256"/>
      <c r="W144" s="81"/>
      <c r="X144" s="240"/>
      <c r="Y144" s="240"/>
      <c r="Z144" s="256"/>
      <c r="AA144" s="240"/>
      <c r="AB144" s="256"/>
      <c r="AC144" s="256"/>
      <c r="AD144" s="256"/>
      <c r="AE144" s="261"/>
      <c r="AF144" s="261"/>
      <c r="AG144" s="82"/>
      <c r="AH144" s="261"/>
      <c r="AI144" s="261"/>
      <c r="AJ144" s="261"/>
      <c r="AK144" s="261"/>
      <c r="AL144" s="261"/>
      <c r="AM144" s="261"/>
      <c r="AN144" s="261"/>
      <c r="AO144" s="261"/>
      <c r="AP144" s="261"/>
      <c r="AQ144" s="261"/>
      <c r="AR144" s="245"/>
      <c r="AS144" s="245"/>
      <c r="AT144" s="151"/>
      <c r="AU144" s="81"/>
      <c r="AV144" s="561" t="str">
        <f t="shared" si="7"/>
        <v xml:space="preserve"> </v>
      </c>
      <c r="AW144" s="561" t="str">
        <f t="shared" si="8"/>
        <v xml:space="preserve"> </v>
      </c>
      <c r="AX144" s="561" t="str">
        <f t="shared" si="9"/>
        <v xml:space="preserve"> </v>
      </c>
      <c r="AY144" s="561" t="str">
        <f t="shared" si="10"/>
        <v xml:space="preserve"> </v>
      </c>
      <c r="AZ144" s="81"/>
      <c r="BA144" s="145"/>
      <c r="BF144" s="52"/>
      <c r="BG144" s="52"/>
      <c r="BH144" s="52"/>
    </row>
    <row r="145" spans="1:60" s="80" customFormat="1" ht="14.25" customHeight="1" x14ac:dyDescent="0.2">
      <c r="A145" s="314"/>
      <c r="B145" s="361">
        <f>Demography!B146</f>
        <v>0</v>
      </c>
      <c r="C145" s="361">
        <f>Demography!C146</f>
        <v>0</v>
      </c>
      <c r="D145" s="362">
        <f>Demography!D146</f>
        <v>0</v>
      </c>
      <c r="E145" s="81"/>
      <c r="F145" s="67"/>
      <c r="G145" s="65"/>
      <c r="H145" s="241"/>
      <c r="I145" s="242"/>
      <c r="J145" s="242"/>
      <c r="K145" s="242"/>
      <c r="L145" s="241"/>
      <c r="M145" s="262"/>
      <c r="N145" s="262"/>
      <c r="O145" s="262"/>
      <c r="P145" s="125"/>
      <c r="Q145" s="126"/>
      <c r="R145" s="126"/>
      <c r="S145" s="81"/>
      <c r="T145" s="67"/>
      <c r="U145" s="241"/>
      <c r="V145" s="127"/>
      <c r="W145" s="81"/>
      <c r="X145" s="128"/>
      <c r="Y145" s="242"/>
      <c r="Z145" s="241"/>
      <c r="AA145" s="242"/>
      <c r="AB145" s="241"/>
      <c r="AC145" s="241"/>
      <c r="AD145" s="241"/>
      <c r="AE145" s="243"/>
      <c r="AF145" s="243"/>
      <c r="AG145" s="82"/>
      <c r="AH145" s="243"/>
      <c r="AI145" s="243"/>
      <c r="AJ145" s="243"/>
      <c r="AK145" s="243"/>
      <c r="AL145" s="243"/>
      <c r="AM145" s="243"/>
      <c r="AN145" s="243"/>
      <c r="AO145" s="243"/>
      <c r="AP145" s="243"/>
      <c r="AQ145" s="243"/>
      <c r="AR145" s="246"/>
      <c r="AS145" s="246"/>
      <c r="AT145" s="244"/>
      <c r="AU145" s="81"/>
      <c r="AV145" s="562" t="str">
        <f t="shared" si="7"/>
        <v xml:space="preserve"> </v>
      </c>
      <c r="AW145" s="562" t="str">
        <f t="shared" si="8"/>
        <v xml:space="preserve"> </v>
      </c>
      <c r="AX145" s="562" t="str">
        <f t="shared" si="9"/>
        <v xml:space="preserve"> </v>
      </c>
      <c r="AY145" s="562" t="str">
        <f t="shared" si="10"/>
        <v xml:space="preserve"> </v>
      </c>
      <c r="AZ145" s="81"/>
      <c r="BA145" s="313"/>
      <c r="BF145" s="52"/>
      <c r="BG145" s="52"/>
      <c r="BH145" s="52"/>
    </row>
    <row r="146" spans="1:60" s="80" customFormat="1" x14ac:dyDescent="0.2">
      <c r="A146" s="314"/>
      <c r="B146" s="147">
        <f>Demography!B147</f>
        <v>0</v>
      </c>
      <c r="C146" s="147">
        <f>Demography!C147</f>
        <v>0</v>
      </c>
      <c r="D146" s="148">
        <f>Demography!D147</f>
        <v>0</v>
      </c>
      <c r="E146" s="81"/>
      <c r="F146" s="256"/>
      <c r="G146" s="149"/>
      <c r="H146" s="256"/>
      <c r="I146" s="240"/>
      <c r="J146" s="240"/>
      <c r="K146" s="240"/>
      <c r="L146" s="256"/>
      <c r="M146" s="260"/>
      <c r="N146" s="260"/>
      <c r="O146" s="260"/>
      <c r="P146" s="150"/>
      <c r="Q146" s="247"/>
      <c r="R146" s="247"/>
      <c r="S146" s="81"/>
      <c r="T146" s="256"/>
      <c r="U146" s="256"/>
      <c r="V146" s="256"/>
      <c r="W146" s="81"/>
      <c r="X146" s="240"/>
      <c r="Y146" s="240"/>
      <c r="Z146" s="256"/>
      <c r="AA146" s="240"/>
      <c r="AB146" s="256"/>
      <c r="AC146" s="256"/>
      <c r="AD146" s="256"/>
      <c r="AE146" s="261"/>
      <c r="AF146" s="261"/>
      <c r="AG146" s="82"/>
      <c r="AH146" s="261"/>
      <c r="AI146" s="261"/>
      <c r="AJ146" s="261"/>
      <c r="AK146" s="261"/>
      <c r="AL146" s="261"/>
      <c r="AM146" s="261"/>
      <c r="AN146" s="261"/>
      <c r="AO146" s="261"/>
      <c r="AP146" s="261"/>
      <c r="AQ146" s="261"/>
      <c r="AR146" s="245"/>
      <c r="AS146" s="245"/>
      <c r="AT146" s="151"/>
      <c r="AU146" s="81"/>
      <c r="AV146" s="561" t="str">
        <f t="shared" ref="AV146:AV209" si="11">IF(AC146=0," ",AH146/AE146)</f>
        <v xml:space="preserve"> </v>
      </c>
      <c r="AW146" s="561" t="str">
        <f t="shared" si="8"/>
        <v xml:space="preserve"> </v>
      </c>
      <c r="AX146" s="561" t="str">
        <f t="shared" si="9"/>
        <v xml:space="preserve"> </v>
      </c>
      <c r="AY146" s="561" t="str">
        <f t="shared" si="10"/>
        <v xml:space="preserve"> </v>
      </c>
      <c r="AZ146" s="81"/>
      <c r="BA146" s="145"/>
      <c r="BF146" s="52"/>
      <c r="BG146" s="52"/>
      <c r="BH146" s="52"/>
    </row>
    <row r="147" spans="1:60" s="80" customFormat="1" ht="14.25" customHeight="1" x14ac:dyDescent="0.2">
      <c r="A147" s="314"/>
      <c r="B147" s="361">
        <f>Demography!B148</f>
        <v>0</v>
      </c>
      <c r="C147" s="361">
        <f>Demography!C148</f>
        <v>0</v>
      </c>
      <c r="D147" s="362">
        <f>Demography!D148</f>
        <v>0</v>
      </c>
      <c r="E147" s="81"/>
      <c r="F147" s="67"/>
      <c r="G147" s="65"/>
      <c r="H147" s="241"/>
      <c r="I147" s="242"/>
      <c r="J147" s="242"/>
      <c r="K147" s="242"/>
      <c r="L147" s="241"/>
      <c r="M147" s="262"/>
      <c r="N147" s="262"/>
      <c r="O147" s="262"/>
      <c r="P147" s="125"/>
      <c r="Q147" s="126"/>
      <c r="R147" s="126"/>
      <c r="S147" s="81"/>
      <c r="T147" s="67"/>
      <c r="U147" s="241"/>
      <c r="V147" s="127"/>
      <c r="W147" s="81"/>
      <c r="X147" s="128"/>
      <c r="Y147" s="242"/>
      <c r="Z147" s="241"/>
      <c r="AA147" s="242"/>
      <c r="AB147" s="241"/>
      <c r="AC147" s="241"/>
      <c r="AD147" s="241"/>
      <c r="AE147" s="243"/>
      <c r="AF147" s="243"/>
      <c r="AG147" s="82"/>
      <c r="AH147" s="243"/>
      <c r="AI147" s="243"/>
      <c r="AJ147" s="243"/>
      <c r="AK147" s="243"/>
      <c r="AL147" s="243"/>
      <c r="AM147" s="243"/>
      <c r="AN147" s="243"/>
      <c r="AO147" s="243"/>
      <c r="AP147" s="243"/>
      <c r="AQ147" s="243"/>
      <c r="AR147" s="246"/>
      <c r="AS147" s="246"/>
      <c r="AT147" s="244"/>
      <c r="AU147" s="81"/>
      <c r="AV147" s="562" t="str">
        <f t="shared" si="11"/>
        <v xml:space="preserve"> </v>
      </c>
      <c r="AW147" s="562" t="str">
        <f t="shared" ref="AW147:AW210" si="12">IF(OR(AC147=0,M147=0)," ",AH147/M147)</f>
        <v xml:space="preserve"> </v>
      </c>
      <c r="AX147" s="562" t="str">
        <f t="shared" ref="AX147:AX210" si="13">IF(OR(AC147&gt;5, AC147&lt;1)," ",AI147/AF147)</f>
        <v xml:space="preserve"> </v>
      </c>
      <c r="AY147" s="562" t="str">
        <f t="shared" ref="AY147:AY210" si="14">IF(OR(AC147&gt;5,AC147&lt;1,M147=0)," ",AI147/M147)</f>
        <v xml:space="preserve"> </v>
      </c>
      <c r="AZ147" s="81"/>
      <c r="BA147" s="313"/>
      <c r="BF147" s="52"/>
      <c r="BG147" s="52"/>
      <c r="BH147" s="52"/>
    </row>
    <row r="148" spans="1:60" s="80" customFormat="1" x14ac:dyDescent="0.2">
      <c r="A148" s="314"/>
      <c r="B148" s="147">
        <f>Demography!B149</f>
        <v>0</v>
      </c>
      <c r="C148" s="147">
        <f>Demography!C149</f>
        <v>0</v>
      </c>
      <c r="D148" s="148">
        <f>Demography!D149</f>
        <v>0</v>
      </c>
      <c r="E148" s="81"/>
      <c r="F148" s="256"/>
      <c r="G148" s="149"/>
      <c r="H148" s="256"/>
      <c r="I148" s="240"/>
      <c r="J148" s="240"/>
      <c r="K148" s="240"/>
      <c r="L148" s="256"/>
      <c r="M148" s="260"/>
      <c r="N148" s="260"/>
      <c r="O148" s="260"/>
      <c r="P148" s="150"/>
      <c r="Q148" s="247"/>
      <c r="R148" s="247"/>
      <c r="S148" s="81"/>
      <c r="T148" s="256"/>
      <c r="U148" s="256"/>
      <c r="V148" s="256"/>
      <c r="W148" s="81"/>
      <c r="X148" s="240"/>
      <c r="Y148" s="240"/>
      <c r="Z148" s="256"/>
      <c r="AA148" s="240"/>
      <c r="AB148" s="256"/>
      <c r="AC148" s="256"/>
      <c r="AD148" s="256"/>
      <c r="AE148" s="261"/>
      <c r="AF148" s="261"/>
      <c r="AG148" s="82"/>
      <c r="AH148" s="261"/>
      <c r="AI148" s="261"/>
      <c r="AJ148" s="261"/>
      <c r="AK148" s="261"/>
      <c r="AL148" s="261"/>
      <c r="AM148" s="261"/>
      <c r="AN148" s="261"/>
      <c r="AO148" s="261"/>
      <c r="AP148" s="261"/>
      <c r="AQ148" s="261"/>
      <c r="AR148" s="245"/>
      <c r="AS148" s="245"/>
      <c r="AT148" s="151"/>
      <c r="AU148" s="81"/>
      <c r="AV148" s="561" t="str">
        <f t="shared" si="11"/>
        <v xml:space="preserve"> </v>
      </c>
      <c r="AW148" s="561" t="str">
        <f t="shared" si="12"/>
        <v xml:space="preserve"> </v>
      </c>
      <c r="AX148" s="561" t="str">
        <f t="shared" si="13"/>
        <v xml:space="preserve"> </v>
      </c>
      <c r="AY148" s="561" t="str">
        <f t="shared" si="14"/>
        <v xml:space="preserve"> </v>
      </c>
      <c r="AZ148" s="81"/>
      <c r="BA148" s="145"/>
      <c r="BF148" s="52"/>
      <c r="BG148" s="52"/>
      <c r="BH148" s="52"/>
    </row>
    <row r="149" spans="1:60" s="80" customFormat="1" ht="14.25" customHeight="1" x14ac:dyDescent="0.2">
      <c r="A149" s="314"/>
      <c r="B149" s="361">
        <f>Demography!B150</f>
        <v>0</v>
      </c>
      <c r="C149" s="361">
        <f>Demography!C150</f>
        <v>0</v>
      </c>
      <c r="D149" s="362">
        <f>Demography!D150</f>
        <v>0</v>
      </c>
      <c r="E149" s="81"/>
      <c r="F149" s="67"/>
      <c r="G149" s="65"/>
      <c r="H149" s="241"/>
      <c r="I149" s="242"/>
      <c r="J149" s="242"/>
      <c r="K149" s="242"/>
      <c r="L149" s="241"/>
      <c r="M149" s="262"/>
      <c r="N149" s="262"/>
      <c r="O149" s="262"/>
      <c r="P149" s="125"/>
      <c r="Q149" s="126"/>
      <c r="R149" s="126"/>
      <c r="S149" s="81"/>
      <c r="T149" s="67"/>
      <c r="U149" s="241"/>
      <c r="V149" s="127"/>
      <c r="W149" s="81"/>
      <c r="X149" s="128"/>
      <c r="Y149" s="242"/>
      <c r="Z149" s="241"/>
      <c r="AA149" s="242"/>
      <c r="AB149" s="241"/>
      <c r="AC149" s="241"/>
      <c r="AD149" s="241"/>
      <c r="AE149" s="243"/>
      <c r="AF149" s="243"/>
      <c r="AG149" s="82"/>
      <c r="AH149" s="243"/>
      <c r="AI149" s="243"/>
      <c r="AJ149" s="243"/>
      <c r="AK149" s="243"/>
      <c r="AL149" s="243"/>
      <c r="AM149" s="243"/>
      <c r="AN149" s="243"/>
      <c r="AO149" s="243"/>
      <c r="AP149" s="243"/>
      <c r="AQ149" s="243"/>
      <c r="AR149" s="246"/>
      <c r="AS149" s="246"/>
      <c r="AT149" s="244"/>
      <c r="AU149" s="81"/>
      <c r="AV149" s="562" t="str">
        <f t="shared" si="11"/>
        <v xml:space="preserve"> </v>
      </c>
      <c r="AW149" s="562" t="str">
        <f t="shared" si="12"/>
        <v xml:space="preserve"> </v>
      </c>
      <c r="AX149" s="562" t="str">
        <f t="shared" si="13"/>
        <v xml:space="preserve"> </v>
      </c>
      <c r="AY149" s="562" t="str">
        <f t="shared" si="14"/>
        <v xml:space="preserve"> </v>
      </c>
      <c r="AZ149" s="81"/>
      <c r="BA149" s="313"/>
      <c r="BF149" s="52"/>
      <c r="BG149" s="52"/>
      <c r="BH149" s="52"/>
    </row>
    <row r="150" spans="1:60" s="80" customFormat="1" x14ac:dyDescent="0.2">
      <c r="A150" s="314"/>
      <c r="B150" s="147">
        <f>Demography!B151</f>
        <v>0</v>
      </c>
      <c r="C150" s="147">
        <f>Demography!C151</f>
        <v>0</v>
      </c>
      <c r="D150" s="148">
        <f>Demography!D151</f>
        <v>0</v>
      </c>
      <c r="E150" s="81"/>
      <c r="F150" s="256"/>
      <c r="G150" s="149"/>
      <c r="H150" s="256"/>
      <c r="I150" s="240"/>
      <c r="J150" s="240"/>
      <c r="K150" s="240"/>
      <c r="L150" s="256"/>
      <c r="M150" s="260"/>
      <c r="N150" s="260"/>
      <c r="O150" s="260"/>
      <c r="P150" s="150"/>
      <c r="Q150" s="247"/>
      <c r="R150" s="247"/>
      <c r="S150" s="81"/>
      <c r="T150" s="256"/>
      <c r="U150" s="256"/>
      <c r="V150" s="256"/>
      <c r="W150" s="81"/>
      <c r="X150" s="240"/>
      <c r="Y150" s="240"/>
      <c r="Z150" s="256"/>
      <c r="AA150" s="240"/>
      <c r="AB150" s="256"/>
      <c r="AC150" s="256"/>
      <c r="AD150" s="256"/>
      <c r="AE150" s="261"/>
      <c r="AF150" s="261"/>
      <c r="AG150" s="82"/>
      <c r="AH150" s="261"/>
      <c r="AI150" s="261"/>
      <c r="AJ150" s="261"/>
      <c r="AK150" s="261"/>
      <c r="AL150" s="261"/>
      <c r="AM150" s="261"/>
      <c r="AN150" s="261"/>
      <c r="AO150" s="261"/>
      <c r="AP150" s="261"/>
      <c r="AQ150" s="261"/>
      <c r="AR150" s="245"/>
      <c r="AS150" s="245"/>
      <c r="AT150" s="151"/>
      <c r="AU150" s="81"/>
      <c r="AV150" s="561" t="str">
        <f t="shared" si="11"/>
        <v xml:space="preserve"> </v>
      </c>
      <c r="AW150" s="561" t="str">
        <f t="shared" si="12"/>
        <v xml:space="preserve"> </v>
      </c>
      <c r="AX150" s="561" t="str">
        <f t="shared" si="13"/>
        <v xml:space="preserve"> </v>
      </c>
      <c r="AY150" s="561" t="str">
        <f t="shared" si="14"/>
        <v xml:space="preserve"> </v>
      </c>
      <c r="AZ150" s="81"/>
      <c r="BA150" s="145"/>
      <c r="BF150" s="52"/>
      <c r="BG150" s="52"/>
      <c r="BH150" s="52"/>
    </row>
    <row r="151" spans="1:60" s="80" customFormat="1" ht="14.25" customHeight="1" x14ac:dyDescent="0.2">
      <c r="A151" s="314"/>
      <c r="B151" s="361">
        <f>Demography!B152</f>
        <v>0</v>
      </c>
      <c r="C151" s="361">
        <f>Demography!C152</f>
        <v>0</v>
      </c>
      <c r="D151" s="362">
        <f>Demography!D152</f>
        <v>0</v>
      </c>
      <c r="E151" s="81"/>
      <c r="F151" s="67"/>
      <c r="G151" s="65"/>
      <c r="H151" s="241"/>
      <c r="I151" s="242"/>
      <c r="J151" s="242"/>
      <c r="K151" s="242"/>
      <c r="L151" s="241"/>
      <c r="M151" s="262"/>
      <c r="N151" s="262"/>
      <c r="O151" s="262"/>
      <c r="P151" s="125"/>
      <c r="Q151" s="126"/>
      <c r="R151" s="126"/>
      <c r="S151" s="81"/>
      <c r="T151" s="67"/>
      <c r="U151" s="241"/>
      <c r="V151" s="127"/>
      <c r="W151" s="81"/>
      <c r="X151" s="128"/>
      <c r="Y151" s="242"/>
      <c r="Z151" s="241"/>
      <c r="AA151" s="242"/>
      <c r="AB151" s="241"/>
      <c r="AC151" s="241"/>
      <c r="AD151" s="241"/>
      <c r="AE151" s="243"/>
      <c r="AF151" s="243"/>
      <c r="AG151" s="82"/>
      <c r="AH151" s="243"/>
      <c r="AI151" s="243"/>
      <c r="AJ151" s="243"/>
      <c r="AK151" s="243"/>
      <c r="AL151" s="243"/>
      <c r="AM151" s="243"/>
      <c r="AN151" s="243"/>
      <c r="AO151" s="243"/>
      <c r="AP151" s="243"/>
      <c r="AQ151" s="243"/>
      <c r="AR151" s="246"/>
      <c r="AS151" s="246"/>
      <c r="AT151" s="244"/>
      <c r="AU151" s="81"/>
      <c r="AV151" s="562" t="str">
        <f t="shared" si="11"/>
        <v xml:space="preserve"> </v>
      </c>
      <c r="AW151" s="562" t="str">
        <f t="shared" si="12"/>
        <v xml:space="preserve"> </v>
      </c>
      <c r="AX151" s="562" t="str">
        <f t="shared" si="13"/>
        <v xml:space="preserve"> </v>
      </c>
      <c r="AY151" s="562" t="str">
        <f t="shared" si="14"/>
        <v xml:space="preserve"> </v>
      </c>
      <c r="AZ151" s="81"/>
      <c r="BA151" s="313"/>
      <c r="BF151" s="52"/>
      <c r="BG151" s="52"/>
      <c r="BH151" s="52"/>
    </row>
    <row r="152" spans="1:60" s="80" customFormat="1" x14ac:dyDescent="0.2">
      <c r="A152" s="314"/>
      <c r="B152" s="147">
        <f>Demography!B153</f>
        <v>0</v>
      </c>
      <c r="C152" s="147">
        <f>Demography!C153</f>
        <v>0</v>
      </c>
      <c r="D152" s="148">
        <f>Demography!D153</f>
        <v>0</v>
      </c>
      <c r="E152" s="81"/>
      <c r="F152" s="256"/>
      <c r="G152" s="149"/>
      <c r="H152" s="256"/>
      <c r="I152" s="240"/>
      <c r="J152" s="240"/>
      <c r="K152" s="240"/>
      <c r="L152" s="256"/>
      <c r="M152" s="260"/>
      <c r="N152" s="260"/>
      <c r="O152" s="260"/>
      <c r="P152" s="150"/>
      <c r="Q152" s="247"/>
      <c r="R152" s="247"/>
      <c r="S152" s="81"/>
      <c r="T152" s="256"/>
      <c r="U152" s="256"/>
      <c r="V152" s="256"/>
      <c r="W152" s="81"/>
      <c r="X152" s="240"/>
      <c r="Y152" s="240"/>
      <c r="Z152" s="256"/>
      <c r="AA152" s="240"/>
      <c r="AB152" s="256"/>
      <c r="AC152" s="256"/>
      <c r="AD152" s="256"/>
      <c r="AE152" s="261"/>
      <c r="AF152" s="261"/>
      <c r="AG152" s="82"/>
      <c r="AH152" s="261"/>
      <c r="AI152" s="261"/>
      <c r="AJ152" s="261"/>
      <c r="AK152" s="261"/>
      <c r="AL152" s="261"/>
      <c r="AM152" s="261"/>
      <c r="AN152" s="261"/>
      <c r="AO152" s="261"/>
      <c r="AP152" s="261"/>
      <c r="AQ152" s="261"/>
      <c r="AR152" s="245"/>
      <c r="AS152" s="245"/>
      <c r="AT152" s="151"/>
      <c r="AU152" s="81"/>
      <c r="AV152" s="561" t="str">
        <f t="shared" si="11"/>
        <v xml:space="preserve"> </v>
      </c>
      <c r="AW152" s="561" t="str">
        <f t="shared" si="12"/>
        <v xml:space="preserve"> </v>
      </c>
      <c r="AX152" s="561" t="str">
        <f t="shared" si="13"/>
        <v xml:space="preserve"> </v>
      </c>
      <c r="AY152" s="561" t="str">
        <f t="shared" si="14"/>
        <v xml:space="preserve"> </v>
      </c>
      <c r="AZ152" s="81"/>
      <c r="BA152" s="145"/>
      <c r="BF152" s="52"/>
      <c r="BG152" s="52"/>
      <c r="BH152" s="52"/>
    </row>
    <row r="153" spans="1:60" s="80" customFormat="1" ht="14.25" customHeight="1" x14ac:dyDescent="0.2">
      <c r="A153" s="314"/>
      <c r="B153" s="361">
        <f>Demography!B154</f>
        <v>0</v>
      </c>
      <c r="C153" s="361">
        <f>Demography!C154</f>
        <v>0</v>
      </c>
      <c r="D153" s="362">
        <f>Demography!D154</f>
        <v>0</v>
      </c>
      <c r="E153" s="81"/>
      <c r="F153" s="67"/>
      <c r="G153" s="65"/>
      <c r="H153" s="241"/>
      <c r="I153" s="242"/>
      <c r="J153" s="242"/>
      <c r="K153" s="242"/>
      <c r="L153" s="241"/>
      <c r="M153" s="262"/>
      <c r="N153" s="262"/>
      <c r="O153" s="262"/>
      <c r="P153" s="125"/>
      <c r="Q153" s="126"/>
      <c r="R153" s="126"/>
      <c r="S153" s="81"/>
      <c r="T153" s="67"/>
      <c r="U153" s="241"/>
      <c r="V153" s="127"/>
      <c r="W153" s="81"/>
      <c r="X153" s="128"/>
      <c r="Y153" s="242"/>
      <c r="Z153" s="241"/>
      <c r="AA153" s="242"/>
      <c r="AB153" s="241"/>
      <c r="AC153" s="241"/>
      <c r="AD153" s="241"/>
      <c r="AE153" s="243"/>
      <c r="AF153" s="243"/>
      <c r="AG153" s="82"/>
      <c r="AH153" s="243"/>
      <c r="AI153" s="243"/>
      <c r="AJ153" s="243"/>
      <c r="AK153" s="243"/>
      <c r="AL153" s="243"/>
      <c r="AM153" s="243"/>
      <c r="AN153" s="243"/>
      <c r="AO153" s="243"/>
      <c r="AP153" s="243"/>
      <c r="AQ153" s="243"/>
      <c r="AR153" s="246"/>
      <c r="AS153" s="246"/>
      <c r="AT153" s="244"/>
      <c r="AU153" s="81"/>
      <c r="AV153" s="562" t="str">
        <f t="shared" si="11"/>
        <v xml:space="preserve"> </v>
      </c>
      <c r="AW153" s="562" t="str">
        <f t="shared" si="12"/>
        <v xml:space="preserve"> </v>
      </c>
      <c r="AX153" s="562" t="str">
        <f t="shared" si="13"/>
        <v xml:space="preserve"> </v>
      </c>
      <c r="AY153" s="562" t="str">
        <f t="shared" si="14"/>
        <v xml:space="preserve"> </v>
      </c>
      <c r="AZ153" s="81"/>
      <c r="BA153" s="313"/>
      <c r="BF153" s="52"/>
      <c r="BG153" s="52"/>
      <c r="BH153" s="52"/>
    </row>
    <row r="154" spans="1:60" s="80" customFormat="1" x14ac:dyDescent="0.2">
      <c r="A154" s="314"/>
      <c r="B154" s="147">
        <f>Demography!B155</f>
        <v>0</v>
      </c>
      <c r="C154" s="147">
        <f>Demography!C155</f>
        <v>0</v>
      </c>
      <c r="D154" s="148">
        <f>Demography!D155</f>
        <v>0</v>
      </c>
      <c r="E154" s="81"/>
      <c r="F154" s="256"/>
      <c r="G154" s="149"/>
      <c r="H154" s="256"/>
      <c r="I154" s="240"/>
      <c r="J154" s="240"/>
      <c r="K154" s="240"/>
      <c r="L154" s="256"/>
      <c r="M154" s="260"/>
      <c r="N154" s="260"/>
      <c r="O154" s="260"/>
      <c r="P154" s="150"/>
      <c r="Q154" s="247"/>
      <c r="R154" s="247"/>
      <c r="S154" s="81"/>
      <c r="T154" s="256"/>
      <c r="U154" s="256"/>
      <c r="V154" s="256"/>
      <c r="W154" s="81"/>
      <c r="X154" s="240"/>
      <c r="Y154" s="240"/>
      <c r="Z154" s="256"/>
      <c r="AA154" s="240"/>
      <c r="AB154" s="256"/>
      <c r="AC154" s="256"/>
      <c r="AD154" s="256"/>
      <c r="AE154" s="261"/>
      <c r="AF154" s="261"/>
      <c r="AG154" s="82"/>
      <c r="AH154" s="261"/>
      <c r="AI154" s="261"/>
      <c r="AJ154" s="261"/>
      <c r="AK154" s="261"/>
      <c r="AL154" s="261"/>
      <c r="AM154" s="261"/>
      <c r="AN154" s="261"/>
      <c r="AO154" s="261"/>
      <c r="AP154" s="261"/>
      <c r="AQ154" s="261"/>
      <c r="AR154" s="245"/>
      <c r="AS154" s="245"/>
      <c r="AT154" s="151"/>
      <c r="AU154" s="81"/>
      <c r="AV154" s="561" t="str">
        <f t="shared" si="11"/>
        <v xml:space="preserve"> </v>
      </c>
      <c r="AW154" s="561" t="str">
        <f t="shared" si="12"/>
        <v xml:space="preserve"> </v>
      </c>
      <c r="AX154" s="561" t="str">
        <f t="shared" si="13"/>
        <v xml:space="preserve"> </v>
      </c>
      <c r="AY154" s="561" t="str">
        <f t="shared" si="14"/>
        <v xml:space="preserve"> </v>
      </c>
      <c r="AZ154" s="81"/>
      <c r="BA154" s="145"/>
      <c r="BF154" s="52"/>
      <c r="BG154" s="52"/>
      <c r="BH154" s="52"/>
    </row>
    <row r="155" spans="1:60" s="80" customFormat="1" ht="14.25" customHeight="1" x14ac:dyDescent="0.2">
      <c r="A155" s="314"/>
      <c r="B155" s="361">
        <f>Demography!B156</f>
        <v>0</v>
      </c>
      <c r="C155" s="361">
        <f>Demography!C156</f>
        <v>0</v>
      </c>
      <c r="D155" s="362">
        <f>Demography!D156</f>
        <v>0</v>
      </c>
      <c r="E155" s="81"/>
      <c r="F155" s="67"/>
      <c r="G155" s="65"/>
      <c r="H155" s="241"/>
      <c r="I155" s="242"/>
      <c r="J155" s="242"/>
      <c r="K155" s="242"/>
      <c r="L155" s="241"/>
      <c r="M155" s="262"/>
      <c r="N155" s="262"/>
      <c r="O155" s="262"/>
      <c r="P155" s="125"/>
      <c r="Q155" s="126"/>
      <c r="R155" s="126"/>
      <c r="S155" s="81"/>
      <c r="T155" s="67"/>
      <c r="U155" s="241"/>
      <c r="V155" s="127"/>
      <c r="W155" s="81"/>
      <c r="X155" s="128"/>
      <c r="Y155" s="242"/>
      <c r="Z155" s="241"/>
      <c r="AA155" s="242"/>
      <c r="AB155" s="241"/>
      <c r="AC155" s="241"/>
      <c r="AD155" s="241"/>
      <c r="AE155" s="243"/>
      <c r="AF155" s="243"/>
      <c r="AG155" s="82"/>
      <c r="AH155" s="243"/>
      <c r="AI155" s="243"/>
      <c r="AJ155" s="243"/>
      <c r="AK155" s="243"/>
      <c r="AL155" s="243"/>
      <c r="AM155" s="243"/>
      <c r="AN155" s="243"/>
      <c r="AO155" s="243"/>
      <c r="AP155" s="243"/>
      <c r="AQ155" s="243"/>
      <c r="AR155" s="246"/>
      <c r="AS155" s="246"/>
      <c r="AT155" s="244"/>
      <c r="AU155" s="81"/>
      <c r="AV155" s="562" t="str">
        <f t="shared" si="11"/>
        <v xml:space="preserve"> </v>
      </c>
      <c r="AW155" s="562" t="str">
        <f t="shared" si="12"/>
        <v xml:space="preserve"> </v>
      </c>
      <c r="AX155" s="562" t="str">
        <f t="shared" si="13"/>
        <v xml:space="preserve"> </v>
      </c>
      <c r="AY155" s="562" t="str">
        <f t="shared" si="14"/>
        <v xml:space="preserve"> </v>
      </c>
      <c r="AZ155" s="81"/>
      <c r="BA155" s="313"/>
      <c r="BF155" s="52"/>
      <c r="BG155" s="52"/>
      <c r="BH155" s="52"/>
    </row>
    <row r="156" spans="1:60" s="80" customFormat="1" x14ac:dyDescent="0.2">
      <c r="A156" s="314"/>
      <c r="B156" s="147">
        <f>Demography!B157</f>
        <v>0</v>
      </c>
      <c r="C156" s="147">
        <f>Demography!C157</f>
        <v>0</v>
      </c>
      <c r="D156" s="148">
        <f>Demography!D157</f>
        <v>0</v>
      </c>
      <c r="E156" s="81"/>
      <c r="F156" s="256"/>
      <c r="G156" s="149"/>
      <c r="H156" s="256"/>
      <c r="I156" s="240"/>
      <c r="J156" s="240"/>
      <c r="K156" s="240"/>
      <c r="L156" s="256"/>
      <c r="M156" s="260"/>
      <c r="N156" s="260"/>
      <c r="O156" s="260"/>
      <c r="P156" s="150"/>
      <c r="Q156" s="247"/>
      <c r="R156" s="247"/>
      <c r="S156" s="81"/>
      <c r="T156" s="256"/>
      <c r="U156" s="256"/>
      <c r="V156" s="256"/>
      <c r="W156" s="81"/>
      <c r="X156" s="240"/>
      <c r="Y156" s="240"/>
      <c r="Z156" s="256"/>
      <c r="AA156" s="240"/>
      <c r="AB156" s="256"/>
      <c r="AC156" s="256"/>
      <c r="AD156" s="256"/>
      <c r="AE156" s="261"/>
      <c r="AF156" s="261"/>
      <c r="AG156" s="82"/>
      <c r="AH156" s="261"/>
      <c r="AI156" s="261"/>
      <c r="AJ156" s="261"/>
      <c r="AK156" s="261"/>
      <c r="AL156" s="261"/>
      <c r="AM156" s="261"/>
      <c r="AN156" s="261"/>
      <c r="AO156" s="261"/>
      <c r="AP156" s="261"/>
      <c r="AQ156" s="261"/>
      <c r="AR156" s="245"/>
      <c r="AS156" s="245"/>
      <c r="AT156" s="151"/>
      <c r="AU156" s="81"/>
      <c r="AV156" s="561" t="str">
        <f t="shared" si="11"/>
        <v xml:space="preserve"> </v>
      </c>
      <c r="AW156" s="561" t="str">
        <f t="shared" si="12"/>
        <v xml:space="preserve"> </v>
      </c>
      <c r="AX156" s="561" t="str">
        <f t="shared" si="13"/>
        <v xml:space="preserve"> </v>
      </c>
      <c r="AY156" s="561" t="str">
        <f t="shared" si="14"/>
        <v xml:space="preserve"> </v>
      </c>
      <c r="AZ156" s="81"/>
      <c r="BA156" s="145"/>
      <c r="BF156" s="52"/>
      <c r="BG156" s="52"/>
      <c r="BH156" s="52"/>
    </row>
    <row r="157" spans="1:60" s="80" customFormat="1" ht="14.25" customHeight="1" x14ac:dyDescent="0.2">
      <c r="A157" s="314"/>
      <c r="B157" s="361">
        <f>Demography!B158</f>
        <v>0</v>
      </c>
      <c r="C157" s="361">
        <f>Demography!C158</f>
        <v>0</v>
      </c>
      <c r="D157" s="362">
        <f>Demography!D158</f>
        <v>0</v>
      </c>
      <c r="E157" s="81"/>
      <c r="F157" s="67"/>
      <c r="G157" s="65"/>
      <c r="H157" s="241"/>
      <c r="I157" s="242"/>
      <c r="J157" s="242"/>
      <c r="K157" s="242"/>
      <c r="L157" s="241"/>
      <c r="M157" s="262"/>
      <c r="N157" s="262"/>
      <c r="O157" s="262"/>
      <c r="P157" s="125"/>
      <c r="Q157" s="126"/>
      <c r="R157" s="126"/>
      <c r="S157" s="81"/>
      <c r="T157" s="67"/>
      <c r="U157" s="241"/>
      <c r="V157" s="127"/>
      <c r="W157" s="81"/>
      <c r="X157" s="128"/>
      <c r="Y157" s="242"/>
      <c r="Z157" s="241"/>
      <c r="AA157" s="242"/>
      <c r="AB157" s="241"/>
      <c r="AC157" s="241"/>
      <c r="AD157" s="241"/>
      <c r="AE157" s="243"/>
      <c r="AF157" s="243"/>
      <c r="AG157" s="82"/>
      <c r="AH157" s="243"/>
      <c r="AI157" s="243"/>
      <c r="AJ157" s="243"/>
      <c r="AK157" s="243"/>
      <c r="AL157" s="243"/>
      <c r="AM157" s="243"/>
      <c r="AN157" s="243"/>
      <c r="AO157" s="243"/>
      <c r="AP157" s="243"/>
      <c r="AQ157" s="243"/>
      <c r="AR157" s="246"/>
      <c r="AS157" s="246"/>
      <c r="AT157" s="244"/>
      <c r="AU157" s="81"/>
      <c r="AV157" s="562" t="str">
        <f t="shared" si="11"/>
        <v xml:space="preserve"> </v>
      </c>
      <c r="AW157" s="562" t="str">
        <f t="shared" si="12"/>
        <v xml:space="preserve"> </v>
      </c>
      <c r="AX157" s="562" t="str">
        <f t="shared" si="13"/>
        <v xml:space="preserve"> </v>
      </c>
      <c r="AY157" s="562" t="str">
        <f t="shared" si="14"/>
        <v xml:space="preserve"> </v>
      </c>
      <c r="AZ157" s="81"/>
      <c r="BA157" s="313"/>
      <c r="BF157" s="52"/>
      <c r="BG157" s="52"/>
      <c r="BH157" s="52"/>
    </row>
    <row r="158" spans="1:60" s="80" customFormat="1" x14ac:dyDescent="0.2">
      <c r="A158" s="314"/>
      <c r="B158" s="147">
        <f>Demography!B159</f>
        <v>0</v>
      </c>
      <c r="C158" s="147">
        <f>Demography!C159</f>
        <v>0</v>
      </c>
      <c r="D158" s="148">
        <f>Demography!D159</f>
        <v>0</v>
      </c>
      <c r="E158" s="81"/>
      <c r="F158" s="256"/>
      <c r="G158" s="149"/>
      <c r="H158" s="256"/>
      <c r="I158" s="240"/>
      <c r="J158" s="240"/>
      <c r="K158" s="240"/>
      <c r="L158" s="256"/>
      <c r="M158" s="260"/>
      <c r="N158" s="260"/>
      <c r="O158" s="260"/>
      <c r="P158" s="150"/>
      <c r="Q158" s="247"/>
      <c r="R158" s="247"/>
      <c r="S158" s="81"/>
      <c r="T158" s="256"/>
      <c r="U158" s="256"/>
      <c r="V158" s="256"/>
      <c r="W158" s="81"/>
      <c r="X158" s="240"/>
      <c r="Y158" s="240"/>
      <c r="Z158" s="256"/>
      <c r="AA158" s="240"/>
      <c r="AB158" s="256"/>
      <c r="AC158" s="256"/>
      <c r="AD158" s="256"/>
      <c r="AE158" s="261"/>
      <c r="AF158" s="261"/>
      <c r="AG158" s="82"/>
      <c r="AH158" s="261"/>
      <c r="AI158" s="261"/>
      <c r="AJ158" s="261"/>
      <c r="AK158" s="261"/>
      <c r="AL158" s="261"/>
      <c r="AM158" s="261"/>
      <c r="AN158" s="261"/>
      <c r="AO158" s="261"/>
      <c r="AP158" s="261"/>
      <c r="AQ158" s="261"/>
      <c r="AR158" s="245"/>
      <c r="AS158" s="245"/>
      <c r="AT158" s="151"/>
      <c r="AU158" s="81"/>
      <c r="AV158" s="561" t="str">
        <f t="shared" si="11"/>
        <v xml:space="preserve"> </v>
      </c>
      <c r="AW158" s="561" t="str">
        <f t="shared" si="12"/>
        <v xml:space="preserve"> </v>
      </c>
      <c r="AX158" s="561" t="str">
        <f t="shared" si="13"/>
        <v xml:space="preserve"> </v>
      </c>
      <c r="AY158" s="561" t="str">
        <f t="shared" si="14"/>
        <v xml:space="preserve"> </v>
      </c>
      <c r="AZ158" s="81"/>
      <c r="BA158" s="145"/>
      <c r="BF158" s="52"/>
      <c r="BG158" s="52"/>
      <c r="BH158" s="52"/>
    </row>
    <row r="159" spans="1:60" s="80" customFormat="1" ht="14.25" customHeight="1" x14ac:dyDescent="0.2">
      <c r="A159" s="314"/>
      <c r="B159" s="361">
        <f>Demography!B160</f>
        <v>0</v>
      </c>
      <c r="C159" s="361">
        <f>Demography!C160</f>
        <v>0</v>
      </c>
      <c r="D159" s="362">
        <f>Demography!D160</f>
        <v>0</v>
      </c>
      <c r="E159" s="81"/>
      <c r="F159" s="67"/>
      <c r="G159" s="65"/>
      <c r="H159" s="241"/>
      <c r="I159" s="242"/>
      <c r="J159" s="242"/>
      <c r="K159" s="242"/>
      <c r="L159" s="241"/>
      <c r="M159" s="262"/>
      <c r="N159" s="262"/>
      <c r="O159" s="262"/>
      <c r="P159" s="125"/>
      <c r="Q159" s="126"/>
      <c r="R159" s="126"/>
      <c r="S159" s="81"/>
      <c r="T159" s="67"/>
      <c r="U159" s="241"/>
      <c r="V159" s="127"/>
      <c r="W159" s="81"/>
      <c r="X159" s="128"/>
      <c r="Y159" s="242"/>
      <c r="Z159" s="241"/>
      <c r="AA159" s="242"/>
      <c r="AB159" s="241"/>
      <c r="AC159" s="241"/>
      <c r="AD159" s="241"/>
      <c r="AE159" s="243"/>
      <c r="AF159" s="243"/>
      <c r="AG159" s="82"/>
      <c r="AH159" s="243"/>
      <c r="AI159" s="243"/>
      <c r="AJ159" s="243"/>
      <c r="AK159" s="243"/>
      <c r="AL159" s="243"/>
      <c r="AM159" s="243"/>
      <c r="AN159" s="243"/>
      <c r="AO159" s="243"/>
      <c r="AP159" s="243"/>
      <c r="AQ159" s="243"/>
      <c r="AR159" s="246"/>
      <c r="AS159" s="246"/>
      <c r="AT159" s="244"/>
      <c r="AU159" s="81"/>
      <c r="AV159" s="562" t="str">
        <f t="shared" si="11"/>
        <v xml:space="preserve"> </v>
      </c>
      <c r="AW159" s="562" t="str">
        <f t="shared" si="12"/>
        <v xml:space="preserve"> </v>
      </c>
      <c r="AX159" s="562" t="str">
        <f t="shared" si="13"/>
        <v xml:space="preserve"> </v>
      </c>
      <c r="AY159" s="562" t="str">
        <f t="shared" si="14"/>
        <v xml:space="preserve"> </v>
      </c>
      <c r="AZ159" s="81"/>
      <c r="BA159" s="313"/>
      <c r="BF159" s="52"/>
      <c r="BG159" s="52"/>
      <c r="BH159" s="52"/>
    </row>
    <row r="160" spans="1:60" s="80" customFormat="1" x14ac:dyDescent="0.2">
      <c r="A160" s="314"/>
      <c r="B160" s="147">
        <f>Demography!B161</f>
        <v>0</v>
      </c>
      <c r="C160" s="147">
        <f>Demography!C161</f>
        <v>0</v>
      </c>
      <c r="D160" s="148">
        <f>Demography!D161</f>
        <v>0</v>
      </c>
      <c r="E160" s="81"/>
      <c r="F160" s="256"/>
      <c r="G160" s="149"/>
      <c r="H160" s="256"/>
      <c r="I160" s="240"/>
      <c r="J160" s="240"/>
      <c r="K160" s="240"/>
      <c r="L160" s="256"/>
      <c r="M160" s="260"/>
      <c r="N160" s="260"/>
      <c r="O160" s="260"/>
      <c r="P160" s="150"/>
      <c r="Q160" s="247"/>
      <c r="R160" s="247"/>
      <c r="S160" s="81"/>
      <c r="T160" s="256"/>
      <c r="U160" s="256"/>
      <c r="V160" s="256"/>
      <c r="W160" s="81"/>
      <c r="X160" s="240"/>
      <c r="Y160" s="240"/>
      <c r="Z160" s="256"/>
      <c r="AA160" s="240"/>
      <c r="AB160" s="256"/>
      <c r="AC160" s="256"/>
      <c r="AD160" s="256"/>
      <c r="AE160" s="261"/>
      <c r="AF160" s="261"/>
      <c r="AG160" s="82"/>
      <c r="AH160" s="261"/>
      <c r="AI160" s="261"/>
      <c r="AJ160" s="261"/>
      <c r="AK160" s="261"/>
      <c r="AL160" s="261"/>
      <c r="AM160" s="261"/>
      <c r="AN160" s="261"/>
      <c r="AO160" s="261"/>
      <c r="AP160" s="261"/>
      <c r="AQ160" s="261"/>
      <c r="AR160" s="245"/>
      <c r="AS160" s="245"/>
      <c r="AT160" s="151"/>
      <c r="AU160" s="81"/>
      <c r="AV160" s="561" t="str">
        <f t="shared" si="11"/>
        <v xml:space="preserve"> </v>
      </c>
      <c r="AW160" s="561" t="str">
        <f t="shared" si="12"/>
        <v xml:space="preserve"> </v>
      </c>
      <c r="AX160" s="561" t="str">
        <f t="shared" si="13"/>
        <v xml:space="preserve"> </v>
      </c>
      <c r="AY160" s="561" t="str">
        <f t="shared" si="14"/>
        <v xml:space="preserve"> </v>
      </c>
      <c r="AZ160" s="81"/>
      <c r="BA160" s="145"/>
      <c r="BF160" s="52"/>
      <c r="BG160" s="52"/>
      <c r="BH160" s="52"/>
    </row>
    <row r="161" spans="1:60" s="80" customFormat="1" ht="14.25" customHeight="1" x14ac:dyDescent="0.2">
      <c r="A161" s="314"/>
      <c r="B161" s="361">
        <f>Demography!B162</f>
        <v>0</v>
      </c>
      <c r="C161" s="361">
        <f>Demography!C162</f>
        <v>0</v>
      </c>
      <c r="D161" s="362">
        <f>Demography!D162</f>
        <v>0</v>
      </c>
      <c r="E161" s="81"/>
      <c r="F161" s="67"/>
      <c r="G161" s="65"/>
      <c r="H161" s="241"/>
      <c r="I161" s="242"/>
      <c r="J161" s="242"/>
      <c r="K161" s="242"/>
      <c r="L161" s="241"/>
      <c r="M161" s="262"/>
      <c r="N161" s="262"/>
      <c r="O161" s="262"/>
      <c r="P161" s="125"/>
      <c r="Q161" s="126"/>
      <c r="R161" s="126"/>
      <c r="S161" s="81"/>
      <c r="T161" s="67"/>
      <c r="U161" s="241"/>
      <c r="V161" s="127"/>
      <c r="W161" s="81"/>
      <c r="X161" s="128"/>
      <c r="Y161" s="242"/>
      <c r="Z161" s="241"/>
      <c r="AA161" s="242"/>
      <c r="AB161" s="241"/>
      <c r="AC161" s="241"/>
      <c r="AD161" s="241"/>
      <c r="AE161" s="243"/>
      <c r="AF161" s="243"/>
      <c r="AG161" s="82"/>
      <c r="AH161" s="243"/>
      <c r="AI161" s="243"/>
      <c r="AJ161" s="243"/>
      <c r="AK161" s="243"/>
      <c r="AL161" s="243"/>
      <c r="AM161" s="243"/>
      <c r="AN161" s="243"/>
      <c r="AO161" s="243"/>
      <c r="AP161" s="243"/>
      <c r="AQ161" s="243"/>
      <c r="AR161" s="246"/>
      <c r="AS161" s="246"/>
      <c r="AT161" s="244"/>
      <c r="AU161" s="81"/>
      <c r="AV161" s="562" t="str">
        <f t="shared" si="11"/>
        <v xml:space="preserve"> </v>
      </c>
      <c r="AW161" s="562" t="str">
        <f t="shared" si="12"/>
        <v xml:space="preserve"> </v>
      </c>
      <c r="AX161" s="562" t="str">
        <f t="shared" si="13"/>
        <v xml:space="preserve"> </v>
      </c>
      <c r="AY161" s="562" t="str">
        <f t="shared" si="14"/>
        <v xml:space="preserve"> </v>
      </c>
      <c r="AZ161" s="81"/>
      <c r="BA161" s="313"/>
      <c r="BF161" s="52"/>
      <c r="BG161" s="52"/>
      <c r="BH161" s="52"/>
    </row>
    <row r="162" spans="1:60" s="80" customFormat="1" x14ac:dyDescent="0.2">
      <c r="A162" s="314"/>
      <c r="B162" s="147">
        <f>Demography!B163</f>
        <v>0</v>
      </c>
      <c r="C162" s="147">
        <f>Demography!C163</f>
        <v>0</v>
      </c>
      <c r="D162" s="148">
        <f>Demography!D163</f>
        <v>0</v>
      </c>
      <c r="E162" s="81"/>
      <c r="F162" s="256"/>
      <c r="G162" s="149"/>
      <c r="H162" s="256"/>
      <c r="I162" s="240"/>
      <c r="J162" s="240"/>
      <c r="K162" s="240"/>
      <c r="L162" s="256"/>
      <c r="M162" s="260"/>
      <c r="N162" s="260"/>
      <c r="O162" s="260"/>
      <c r="P162" s="150"/>
      <c r="Q162" s="247"/>
      <c r="R162" s="247"/>
      <c r="S162" s="81"/>
      <c r="T162" s="256"/>
      <c r="U162" s="256"/>
      <c r="V162" s="256"/>
      <c r="W162" s="81"/>
      <c r="X162" s="240"/>
      <c r="Y162" s="240"/>
      <c r="Z162" s="256"/>
      <c r="AA162" s="240"/>
      <c r="AB162" s="256"/>
      <c r="AC162" s="256"/>
      <c r="AD162" s="256"/>
      <c r="AE162" s="261"/>
      <c r="AF162" s="261"/>
      <c r="AG162" s="82"/>
      <c r="AH162" s="261"/>
      <c r="AI162" s="261"/>
      <c r="AJ162" s="261"/>
      <c r="AK162" s="261"/>
      <c r="AL162" s="261"/>
      <c r="AM162" s="261"/>
      <c r="AN162" s="261"/>
      <c r="AO162" s="261"/>
      <c r="AP162" s="261"/>
      <c r="AQ162" s="261"/>
      <c r="AR162" s="245"/>
      <c r="AS162" s="245"/>
      <c r="AT162" s="151"/>
      <c r="AU162" s="81"/>
      <c r="AV162" s="561" t="str">
        <f t="shared" si="11"/>
        <v xml:space="preserve"> </v>
      </c>
      <c r="AW162" s="561" t="str">
        <f t="shared" si="12"/>
        <v xml:space="preserve"> </v>
      </c>
      <c r="AX162" s="561" t="str">
        <f t="shared" si="13"/>
        <v xml:space="preserve"> </v>
      </c>
      <c r="AY162" s="561" t="str">
        <f t="shared" si="14"/>
        <v xml:space="preserve"> </v>
      </c>
      <c r="AZ162" s="81"/>
      <c r="BA162" s="145"/>
      <c r="BF162" s="52"/>
      <c r="BG162" s="52"/>
      <c r="BH162" s="52"/>
    </row>
    <row r="163" spans="1:60" s="80" customFormat="1" ht="14.25" customHeight="1" x14ac:dyDescent="0.2">
      <c r="A163" s="314"/>
      <c r="B163" s="361">
        <f>Demography!B164</f>
        <v>0</v>
      </c>
      <c r="C163" s="361">
        <f>Demography!C164</f>
        <v>0</v>
      </c>
      <c r="D163" s="362">
        <f>Demography!D164</f>
        <v>0</v>
      </c>
      <c r="E163" s="81"/>
      <c r="F163" s="67"/>
      <c r="G163" s="65"/>
      <c r="H163" s="241"/>
      <c r="I163" s="242"/>
      <c r="J163" s="242"/>
      <c r="K163" s="242"/>
      <c r="L163" s="241"/>
      <c r="M163" s="262"/>
      <c r="N163" s="262"/>
      <c r="O163" s="262"/>
      <c r="P163" s="125"/>
      <c r="Q163" s="126"/>
      <c r="R163" s="126"/>
      <c r="S163" s="81"/>
      <c r="T163" s="67"/>
      <c r="U163" s="241"/>
      <c r="V163" s="127"/>
      <c r="W163" s="81"/>
      <c r="X163" s="128"/>
      <c r="Y163" s="242"/>
      <c r="Z163" s="241"/>
      <c r="AA163" s="242"/>
      <c r="AB163" s="241"/>
      <c r="AC163" s="241"/>
      <c r="AD163" s="241"/>
      <c r="AE163" s="243"/>
      <c r="AF163" s="243"/>
      <c r="AG163" s="82"/>
      <c r="AH163" s="243"/>
      <c r="AI163" s="243"/>
      <c r="AJ163" s="243"/>
      <c r="AK163" s="243"/>
      <c r="AL163" s="243"/>
      <c r="AM163" s="243"/>
      <c r="AN163" s="243"/>
      <c r="AO163" s="243"/>
      <c r="AP163" s="243"/>
      <c r="AQ163" s="243"/>
      <c r="AR163" s="246"/>
      <c r="AS163" s="246"/>
      <c r="AT163" s="244"/>
      <c r="AU163" s="81"/>
      <c r="AV163" s="562" t="str">
        <f t="shared" si="11"/>
        <v xml:space="preserve"> </v>
      </c>
      <c r="AW163" s="562" t="str">
        <f t="shared" si="12"/>
        <v xml:space="preserve"> </v>
      </c>
      <c r="AX163" s="562" t="str">
        <f t="shared" si="13"/>
        <v xml:space="preserve"> </v>
      </c>
      <c r="AY163" s="562" t="str">
        <f t="shared" si="14"/>
        <v xml:space="preserve"> </v>
      </c>
      <c r="AZ163" s="81"/>
      <c r="BA163" s="313"/>
      <c r="BF163" s="52"/>
      <c r="BG163" s="52"/>
      <c r="BH163" s="52"/>
    </row>
    <row r="164" spans="1:60" s="80" customFormat="1" x14ac:dyDescent="0.2">
      <c r="A164" s="314"/>
      <c r="B164" s="147">
        <f>Demography!B165</f>
        <v>0</v>
      </c>
      <c r="C164" s="147">
        <f>Demography!C165</f>
        <v>0</v>
      </c>
      <c r="D164" s="148">
        <f>Demography!D165</f>
        <v>0</v>
      </c>
      <c r="E164" s="81"/>
      <c r="F164" s="256"/>
      <c r="G164" s="149"/>
      <c r="H164" s="256"/>
      <c r="I164" s="240"/>
      <c r="J164" s="240"/>
      <c r="K164" s="240"/>
      <c r="L164" s="256"/>
      <c r="M164" s="260"/>
      <c r="N164" s="260"/>
      <c r="O164" s="260"/>
      <c r="P164" s="150"/>
      <c r="Q164" s="247"/>
      <c r="R164" s="247"/>
      <c r="S164" s="81"/>
      <c r="T164" s="256"/>
      <c r="U164" s="256"/>
      <c r="V164" s="256"/>
      <c r="W164" s="81"/>
      <c r="X164" s="240"/>
      <c r="Y164" s="240"/>
      <c r="Z164" s="256"/>
      <c r="AA164" s="240"/>
      <c r="AB164" s="256"/>
      <c r="AC164" s="256"/>
      <c r="AD164" s="256"/>
      <c r="AE164" s="261"/>
      <c r="AF164" s="261"/>
      <c r="AG164" s="82"/>
      <c r="AH164" s="261"/>
      <c r="AI164" s="261"/>
      <c r="AJ164" s="261"/>
      <c r="AK164" s="261"/>
      <c r="AL164" s="261"/>
      <c r="AM164" s="261"/>
      <c r="AN164" s="261"/>
      <c r="AO164" s="261"/>
      <c r="AP164" s="261"/>
      <c r="AQ164" s="261"/>
      <c r="AR164" s="245"/>
      <c r="AS164" s="245"/>
      <c r="AT164" s="151"/>
      <c r="AU164" s="81"/>
      <c r="AV164" s="561" t="str">
        <f t="shared" si="11"/>
        <v xml:space="preserve"> </v>
      </c>
      <c r="AW164" s="561" t="str">
        <f t="shared" si="12"/>
        <v xml:space="preserve"> </v>
      </c>
      <c r="AX164" s="561" t="str">
        <f t="shared" si="13"/>
        <v xml:space="preserve"> </v>
      </c>
      <c r="AY164" s="561" t="str">
        <f t="shared" si="14"/>
        <v xml:space="preserve"> </v>
      </c>
      <c r="AZ164" s="81"/>
      <c r="BA164" s="145"/>
      <c r="BF164" s="52"/>
      <c r="BG164" s="52"/>
      <c r="BH164" s="52"/>
    </row>
    <row r="165" spans="1:60" s="80" customFormat="1" ht="14.25" customHeight="1" x14ac:dyDescent="0.2">
      <c r="A165" s="314"/>
      <c r="B165" s="361">
        <f>Demography!B166</f>
        <v>0</v>
      </c>
      <c r="C165" s="361">
        <f>Demography!C166</f>
        <v>0</v>
      </c>
      <c r="D165" s="362">
        <f>Demography!D166</f>
        <v>0</v>
      </c>
      <c r="E165" s="81"/>
      <c r="F165" s="67"/>
      <c r="G165" s="65"/>
      <c r="H165" s="241"/>
      <c r="I165" s="242"/>
      <c r="J165" s="242"/>
      <c r="K165" s="242"/>
      <c r="L165" s="241"/>
      <c r="M165" s="262"/>
      <c r="N165" s="262"/>
      <c r="O165" s="262"/>
      <c r="P165" s="125"/>
      <c r="Q165" s="126"/>
      <c r="R165" s="126"/>
      <c r="S165" s="81"/>
      <c r="T165" s="67"/>
      <c r="U165" s="241"/>
      <c r="V165" s="127"/>
      <c r="W165" s="81"/>
      <c r="X165" s="128"/>
      <c r="Y165" s="242"/>
      <c r="Z165" s="241"/>
      <c r="AA165" s="242"/>
      <c r="AB165" s="241"/>
      <c r="AC165" s="241"/>
      <c r="AD165" s="241"/>
      <c r="AE165" s="243"/>
      <c r="AF165" s="243"/>
      <c r="AG165" s="82"/>
      <c r="AH165" s="243"/>
      <c r="AI165" s="243"/>
      <c r="AJ165" s="243"/>
      <c r="AK165" s="243"/>
      <c r="AL165" s="243"/>
      <c r="AM165" s="243"/>
      <c r="AN165" s="243"/>
      <c r="AO165" s="243"/>
      <c r="AP165" s="243"/>
      <c r="AQ165" s="243"/>
      <c r="AR165" s="246"/>
      <c r="AS165" s="246"/>
      <c r="AT165" s="244"/>
      <c r="AU165" s="81"/>
      <c r="AV165" s="562" t="str">
        <f t="shared" si="11"/>
        <v xml:space="preserve"> </v>
      </c>
      <c r="AW165" s="562" t="str">
        <f t="shared" si="12"/>
        <v xml:space="preserve"> </v>
      </c>
      <c r="AX165" s="562" t="str">
        <f t="shared" si="13"/>
        <v xml:space="preserve"> </v>
      </c>
      <c r="AY165" s="562" t="str">
        <f t="shared" si="14"/>
        <v xml:space="preserve"> </v>
      </c>
      <c r="AZ165" s="81"/>
      <c r="BA165" s="313"/>
      <c r="BF165" s="52"/>
      <c r="BG165" s="52"/>
      <c r="BH165" s="52"/>
    </row>
    <row r="166" spans="1:60" s="80" customFormat="1" x14ac:dyDescent="0.2">
      <c r="A166" s="314"/>
      <c r="B166" s="147">
        <f>Demography!B167</f>
        <v>0</v>
      </c>
      <c r="C166" s="147">
        <f>Demography!C167</f>
        <v>0</v>
      </c>
      <c r="D166" s="148">
        <f>Demography!D167</f>
        <v>0</v>
      </c>
      <c r="E166" s="81"/>
      <c r="F166" s="256"/>
      <c r="G166" s="149"/>
      <c r="H166" s="256"/>
      <c r="I166" s="240"/>
      <c r="J166" s="240"/>
      <c r="K166" s="240"/>
      <c r="L166" s="256"/>
      <c r="M166" s="260"/>
      <c r="N166" s="260"/>
      <c r="O166" s="260"/>
      <c r="P166" s="150"/>
      <c r="Q166" s="247"/>
      <c r="R166" s="247"/>
      <c r="S166" s="81"/>
      <c r="T166" s="256"/>
      <c r="U166" s="256"/>
      <c r="V166" s="256"/>
      <c r="W166" s="81"/>
      <c r="X166" s="240"/>
      <c r="Y166" s="240"/>
      <c r="Z166" s="256"/>
      <c r="AA166" s="240"/>
      <c r="AB166" s="256"/>
      <c r="AC166" s="256"/>
      <c r="AD166" s="256"/>
      <c r="AE166" s="261"/>
      <c r="AF166" s="261"/>
      <c r="AG166" s="82"/>
      <c r="AH166" s="261"/>
      <c r="AI166" s="261"/>
      <c r="AJ166" s="261"/>
      <c r="AK166" s="261"/>
      <c r="AL166" s="261"/>
      <c r="AM166" s="261"/>
      <c r="AN166" s="261"/>
      <c r="AO166" s="261"/>
      <c r="AP166" s="261"/>
      <c r="AQ166" s="261"/>
      <c r="AR166" s="245"/>
      <c r="AS166" s="245"/>
      <c r="AT166" s="151"/>
      <c r="AU166" s="81"/>
      <c r="AV166" s="561" t="str">
        <f t="shared" si="11"/>
        <v xml:space="preserve"> </v>
      </c>
      <c r="AW166" s="561" t="str">
        <f t="shared" si="12"/>
        <v xml:space="preserve"> </v>
      </c>
      <c r="AX166" s="561" t="str">
        <f t="shared" si="13"/>
        <v xml:space="preserve"> </v>
      </c>
      <c r="AY166" s="561" t="str">
        <f t="shared" si="14"/>
        <v xml:space="preserve"> </v>
      </c>
      <c r="AZ166" s="81"/>
      <c r="BA166" s="145"/>
      <c r="BF166" s="52"/>
      <c r="BG166" s="52"/>
      <c r="BH166" s="52"/>
    </row>
    <row r="167" spans="1:60" s="80" customFormat="1" ht="14.25" customHeight="1" x14ac:dyDescent="0.2">
      <c r="A167" s="314"/>
      <c r="B167" s="361">
        <f>Demography!B168</f>
        <v>0</v>
      </c>
      <c r="C167" s="361">
        <f>Demography!C168</f>
        <v>0</v>
      </c>
      <c r="D167" s="362">
        <f>Demography!D168</f>
        <v>0</v>
      </c>
      <c r="E167" s="81"/>
      <c r="F167" s="67"/>
      <c r="G167" s="65"/>
      <c r="H167" s="241"/>
      <c r="I167" s="242"/>
      <c r="J167" s="242"/>
      <c r="K167" s="242"/>
      <c r="L167" s="241"/>
      <c r="M167" s="262"/>
      <c r="N167" s="262"/>
      <c r="O167" s="262"/>
      <c r="P167" s="125"/>
      <c r="Q167" s="126"/>
      <c r="R167" s="126"/>
      <c r="S167" s="81"/>
      <c r="T167" s="67"/>
      <c r="U167" s="241"/>
      <c r="V167" s="127"/>
      <c r="W167" s="81"/>
      <c r="X167" s="128"/>
      <c r="Y167" s="242"/>
      <c r="Z167" s="241"/>
      <c r="AA167" s="242"/>
      <c r="AB167" s="241"/>
      <c r="AC167" s="241"/>
      <c r="AD167" s="241"/>
      <c r="AE167" s="243"/>
      <c r="AF167" s="243"/>
      <c r="AG167" s="82"/>
      <c r="AH167" s="243"/>
      <c r="AI167" s="243"/>
      <c r="AJ167" s="243"/>
      <c r="AK167" s="243"/>
      <c r="AL167" s="243"/>
      <c r="AM167" s="243"/>
      <c r="AN167" s="243"/>
      <c r="AO167" s="243"/>
      <c r="AP167" s="243"/>
      <c r="AQ167" s="243"/>
      <c r="AR167" s="246"/>
      <c r="AS167" s="246"/>
      <c r="AT167" s="244"/>
      <c r="AU167" s="81"/>
      <c r="AV167" s="562" t="str">
        <f t="shared" si="11"/>
        <v xml:space="preserve"> </v>
      </c>
      <c r="AW167" s="562" t="str">
        <f t="shared" si="12"/>
        <v xml:space="preserve"> </v>
      </c>
      <c r="AX167" s="562" t="str">
        <f t="shared" si="13"/>
        <v xml:space="preserve"> </v>
      </c>
      <c r="AY167" s="562" t="str">
        <f t="shared" si="14"/>
        <v xml:space="preserve"> </v>
      </c>
      <c r="AZ167" s="81"/>
      <c r="BA167" s="313"/>
      <c r="BF167" s="52"/>
      <c r="BG167" s="52"/>
      <c r="BH167" s="52"/>
    </row>
    <row r="168" spans="1:60" s="80" customFormat="1" x14ac:dyDescent="0.2">
      <c r="A168" s="314"/>
      <c r="B168" s="147">
        <f>Demography!B169</f>
        <v>0</v>
      </c>
      <c r="C168" s="147">
        <f>Demography!C169</f>
        <v>0</v>
      </c>
      <c r="D168" s="148">
        <f>Demography!D169</f>
        <v>0</v>
      </c>
      <c r="E168" s="81"/>
      <c r="F168" s="256"/>
      <c r="G168" s="149"/>
      <c r="H168" s="256"/>
      <c r="I168" s="240"/>
      <c r="J168" s="240"/>
      <c r="K168" s="240"/>
      <c r="L168" s="256"/>
      <c r="M168" s="260"/>
      <c r="N168" s="260"/>
      <c r="O168" s="260"/>
      <c r="P168" s="150"/>
      <c r="Q168" s="247"/>
      <c r="R168" s="247"/>
      <c r="S168" s="81"/>
      <c r="T168" s="256"/>
      <c r="U168" s="256"/>
      <c r="V168" s="256"/>
      <c r="W168" s="81"/>
      <c r="X168" s="240"/>
      <c r="Y168" s="240"/>
      <c r="Z168" s="256"/>
      <c r="AA168" s="240"/>
      <c r="AB168" s="256"/>
      <c r="AC168" s="256"/>
      <c r="AD168" s="256"/>
      <c r="AE168" s="261"/>
      <c r="AF168" s="261"/>
      <c r="AG168" s="82"/>
      <c r="AH168" s="261"/>
      <c r="AI168" s="261"/>
      <c r="AJ168" s="261"/>
      <c r="AK168" s="261"/>
      <c r="AL168" s="261"/>
      <c r="AM168" s="261"/>
      <c r="AN168" s="261"/>
      <c r="AO168" s="261"/>
      <c r="AP168" s="261"/>
      <c r="AQ168" s="261"/>
      <c r="AR168" s="245"/>
      <c r="AS168" s="245"/>
      <c r="AT168" s="151"/>
      <c r="AU168" s="81"/>
      <c r="AV168" s="561" t="str">
        <f t="shared" si="11"/>
        <v xml:space="preserve"> </v>
      </c>
      <c r="AW168" s="561" t="str">
        <f t="shared" si="12"/>
        <v xml:space="preserve"> </v>
      </c>
      <c r="AX168" s="561" t="str">
        <f t="shared" si="13"/>
        <v xml:space="preserve"> </v>
      </c>
      <c r="AY168" s="561" t="str">
        <f t="shared" si="14"/>
        <v xml:space="preserve"> </v>
      </c>
      <c r="AZ168" s="81"/>
      <c r="BA168" s="145"/>
      <c r="BF168" s="52"/>
      <c r="BG168" s="52"/>
      <c r="BH168" s="52"/>
    </row>
    <row r="169" spans="1:60" s="80" customFormat="1" ht="14.25" customHeight="1" x14ac:dyDescent="0.2">
      <c r="A169" s="314"/>
      <c r="B169" s="361">
        <f>Demography!B170</f>
        <v>0</v>
      </c>
      <c r="C169" s="361">
        <f>Demography!C170</f>
        <v>0</v>
      </c>
      <c r="D169" s="362">
        <f>Demography!D170</f>
        <v>0</v>
      </c>
      <c r="E169" s="81"/>
      <c r="F169" s="67"/>
      <c r="G169" s="65"/>
      <c r="H169" s="241"/>
      <c r="I169" s="242"/>
      <c r="J169" s="242"/>
      <c r="K169" s="242"/>
      <c r="L169" s="241"/>
      <c r="M169" s="262"/>
      <c r="N169" s="262"/>
      <c r="O169" s="262"/>
      <c r="P169" s="125"/>
      <c r="Q169" s="126"/>
      <c r="R169" s="126"/>
      <c r="S169" s="81"/>
      <c r="T169" s="67"/>
      <c r="U169" s="241"/>
      <c r="V169" s="127"/>
      <c r="W169" s="81"/>
      <c r="X169" s="128"/>
      <c r="Y169" s="242"/>
      <c r="Z169" s="241"/>
      <c r="AA169" s="242"/>
      <c r="AB169" s="241"/>
      <c r="AC169" s="241"/>
      <c r="AD169" s="241"/>
      <c r="AE169" s="243"/>
      <c r="AF169" s="243"/>
      <c r="AG169" s="82"/>
      <c r="AH169" s="243"/>
      <c r="AI169" s="243"/>
      <c r="AJ169" s="243"/>
      <c r="AK169" s="243"/>
      <c r="AL169" s="243"/>
      <c r="AM169" s="243"/>
      <c r="AN169" s="243"/>
      <c r="AO169" s="243"/>
      <c r="AP169" s="243"/>
      <c r="AQ169" s="243"/>
      <c r="AR169" s="246"/>
      <c r="AS169" s="246"/>
      <c r="AT169" s="244"/>
      <c r="AU169" s="81"/>
      <c r="AV169" s="562" t="str">
        <f t="shared" si="11"/>
        <v xml:space="preserve"> </v>
      </c>
      <c r="AW169" s="562" t="str">
        <f t="shared" si="12"/>
        <v xml:space="preserve"> </v>
      </c>
      <c r="AX169" s="562" t="str">
        <f t="shared" si="13"/>
        <v xml:space="preserve"> </v>
      </c>
      <c r="AY169" s="562" t="str">
        <f t="shared" si="14"/>
        <v xml:space="preserve"> </v>
      </c>
      <c r="AZ169" s="81"/>
      <c r="BA169" s="313"/>
      <c r="BF169" s="52"/>
      <c r="BG169" s="52"/>
      <c r="BH169" s="52"/>
    </row>
    <row r="170" spans="1:60" s="80" customFormat="1" x14ac:dyDescent="0.2">
      <c r="A170" s="314"/>
      <c r="B170" s="147">
        <f>Demography!B171</f>
        <v>0</v>
      </c>
      <c r="C170" s="147">
        <f>Demography!C171</f>
        <v>0</v>
      </c>
      <c r="D170" s="148">
        <f>Demography!D171</f>
        <v>0</v>
      </c>
      <c r="E170" s="81"/>
      <c r="F170" s="256"/>
      <c r="G170" s="149"/>
      <c r="H170" s="256"/>
      <c r="I170" s="240"/>
      <c r="J170" s="240"/>
      <c r="K170" s="240"/>
      <c r="L170" s="256"/>
      <c r="M170" s="260"/>
      <c r="N170" s="260"/>
      <c r="O170" s="260"/>
      <c r="P170" s="150"/>
      <c r="Q170" s="247"/>
      <c r="R170" s="247"/>
      <c r="S170" s="81"/>
      <c r="T170" s="256"/>
      <c r="U170" s="256"/>
      <c r="V170" s="256"/>
      <c r="W170" s="81"/>
      <c r="X170" s="240"/>
      <c r="Y170" s="240"/>
      <c r="Z170" s="256"/>
      <c r="AA170" s="240"/>
      <c r="AB170" s="256"/>
      <c r="AC170" s="256"/>
      <c r="AD170" s="256"/>
      <c r="AE170" s="261"/>
      <c r="AF170" s="261"/>
      <c r="AG170" s="82"/>
      <c r="AH170" s="261"/>
      <c r="AI170" s="261"/>
      <c r="AJ170" s="261"/>
      <c r="AK170" s="261"/>
      <c r="AL170" s="261"/>
      <c r="AM170" s="261"/>
      <c r="AN170" s="261"/>
      <c r="AO170" s="261"/>
      <c r="AP170" s="261"/>
      <c r="AQ170" s="261"/>
      <c r="AR170" s="245"/>
      <c r="AS170" s="245"/>
      <c r="AT170" s="151"/>
      <c r="AU170" s="81"/>
      <c r="AV170" s="561" t="str">
        <f t="shared" si="11"/>
        <v xml:space="preserve"> </v>
      </c>
      <c r="AW170" s="561" t="str">
        <f t="shared" si="12"/>
        <v xml:space="preserve"> </v>
      </c>
      <c r="AX170" s="561" t="str">
        <f t="shared" si="13"/>
        <v xml:space="preserve"> </v>
      </c>
      <c r="AY170" s="561" t="str">
        <f t="shared" si="14"/>
        <v xml:space="preserve"> </v>
      </c>
      <c r="AZ170" s="81"/>
      <c r="BA170" s="145"/>
      <c r="BF170" s="52"/>
      <c r="BG170" s="52"/>
      <c r="BH170" s="52"/>
    </row>
    <row r="171" spans="1:60" s="80" customFormat="1" ht="14.25" customHeight="1" x14ac:dyDescent="0.2">
      <c r="A171" s="314"/>
      <c r="B171" s="361">
        <f>Demography!B172</f>
        <v>0</v>
      </c>
      <c r="C171" s="361">
        <f>Demography!C172</f>
        <v>0</v>
      </c>
      <c r="D171" s="362">
        <f>Demography!D172</f>
        <v>0</v>
      </c>
      <c r="E171" s="81"/>
      <c r="F171" s="67"/>
      <c r="G171" s="65"/>
      <c r="H171" s="241"/>
      <c r="I171" s="242"/>
      <c r="J171" s="242"/>
      <c r="K171" s="242"/>
      <c r="L171" s="241"/>
      <c r="M171" s="262"/>
      <c r="N171" s="262"/>
      <c r="O171" s="262"/>
      <c r="P171" s="125"/>
      <c r="Q171" s="126"/>
      <c r="R171" s="126"/>
      <c r="S171" s="81"/>
      <c r="T171" s="67"/>
      <c r="U171" s="241"/>
      <c r="V171" s="127"/>
      <c r="W171" s="81"/>
      <c r="X171" s="128"/>
      <c r="Y171" s="242"/>
      <c r="Z171" s="241"/>
      <c r="AA171" s="242"/>
      <c r="AB171" s="241"/>
      <c r="AC171" s="241"/>
      <c r="AD171" s="241"/>
      <c r="AE171" s="243"/>
      <c r="AF171" s="243"/>
      <c r="AG171" s="82"/>
      <c r="AH171" s="243"/>
      <c r="AI171" s="243"/>
      <c r="AJ171" s="243"/>
      <c r="AK171" s="243"/>
      <c r="AL171" s="243"/>
      <c r="AM171" s="243"/>
      <c r="AN171" s="243"/>
      <c r="AO171" s="243"/>
      <c r="AP171" s="243"/>
      <c r="AQ171" s="243"/>
      <c r="AR171" s="246"/>
      <c r="AS171" s="246"/>
      <c r="AT171" s="244"/>
      <c r="AU171" s="81"/>
      <c r="AV171" s="562" t="str">
        <f t="shared" si="11"/>
        <v xml:space="preserve"> </v>
      </c>
      <c r="AW171" s="562" t="str">
        <f t="shared" si="12"/>
        <v xml:space="preserve"> </v>
      </c>
      <c r="AX171" s="562" t="str">
        <f t="shared" si="13"/>
        <v xml:space="preserve"> </v>
      </c>
      <c r="AY171" s="562" t="str">
        <f t="shared" si="14"/>
        <v xml:space="preserve"> </v>
      </c>
      <c r="AZ171" s="81"/>
      <c r="BA171" s="313"/>
      <c r="BF171" s="52"/>
      <c r="BG171" s="52"/>
      <c r="BH171" s="52"/>
    </row>
    <row r="172" spans="1:60" s="80" customFormat="1" x14ac:dyDescent="0.2">
      <c r="A172" s="314"/>
      <c r="B172" s="147">
        <f>Demography!B173</f>
        <v>0</v>
      </c>
      <c r="C172" s="147">
        <f>Demography!C173</f>
        <v>0</v>
      </c>
      <c r="D172" s="148">
        <f>Demography!D173</f>
        <v>0</v>
      </c>
      <c r="E172" s="81"/>
      <c r="F172" s="256"/>
      <c r="G172" s="149"/>
      <c r="H172" s="256"/>
      <c r="I172" s="240"/>
      <c r="J172" s="240"/>
      <c r="K172" s="240"/>
      <c r="L172" s="256"/>
      <c r="M172" s="260"/>
      <c r="N172" s="260"/>
      <c r="O172" s="260"/>
      <c r="P172" s="150"/>
      <c r="Q172" s="247"/>
      <c r="R172" s="247"/>
      <c r="S172" s="81"/>
      <c r="T172" s="256"/>
      <c r="U172" s="256"/>
      <c r="V172" s="256"/>
      <c r="W172" s="81"/>
      <c r="X172" s="240"/>
      <c r="Y172" s="240"/>
      <c r="Z172" s="256"/>
      <c r="AA172" s="240"/>
      <c r="AB172" s="256"/>
      <c r="AC172" s="256"/>
      <c r="AD172" s="256"/>
      <c r="AE172" s="261"/>
      <c r="AF172" s="261"/>
      <c r="AG172" s="82"/>
      <c r="AH172" s="261"/>
      <c r="AI172" s="261"/>
      <c r="AJ172" s="261"/>
      <c r="AK172" s="261"/>
      <c r="AL172" s="261"/>
      <c r="AM172" s="261"/>
      <c r="AN172" s="261"/>
      <c r="AO172" s="261"/>
      <c r="AP172" s="261"/>
      <c r="AQ172" s="261"/>
      <c r="AR172" s="245"/>
      <c r="AS172" s="245"/>
      <c r="AT172" s="151"/>
      <c r="AU172" s="81"/>
      <c r="AV172" s="561" t="str">
        <f t="shared" si="11"/>
        <v xml:space="preserve"> </v>
      </c>
      <c r="AW172" s="561" t="str">
        <f t="shared" si="12"/>
        <v xml:space="preserve"> </v>
      </c>
      <c r="AX172" s="561" t="str">
        <f t="shared" si="13"/>
        <v xml:space="preserve"> </v>
      </c>
      <c r="AY172" s="561" t="str">
        <f t="shared" si="14"/>
        <v xml:space="preserve"> </v>
      </c>
      <c r="AZ172" s="81"/>
      <c r="BA172" s="145"/>
      <c r="BF172" s="52"/>
      <c r="BG172" s="52"/>
      <c r="BH172" s="52"/>
    </row>
    <row r="173" spans="1:60" s="80" customFormat="1" ht="14.25" customHeight="1" x14ac:dyDescent="0.2">
      <c r="A173" s="314"/>
      <c r="B173" s="361">
        <f>Demography!B174</f>
        <v>0</v>
      </c>
      <c r="C173" s="361">
        <f>Demography!C174</f>
        <v>0</v>
      </c>
      <c r="D173" s="362">
        <f>Demography!D174</f>
        <v>0</v>
      </c>
      <c r="E173" s="81"/>
      <c r="F173" s="67"/>
      <c r="G173" s="65"/>
      <c r="H173" s="241"/>
      <c r="I173" s="242"/>
      <c r="J173" s="242"/>
      <c r="K173" s="242"/>
      <c r="L173" s="241"/>
      <c r="M173" s="262"/>
      <c r="N173" s="262"/>
      <c r="O173" s="262"/>
      <c r="P173" s="125"/>
      <c r="Q173" s="126"/>
      <c r="R173" s="126"/>
      <c r="S173" s="81"/>
      <c r="T173" s="67"/>
      <c r="U173" s="241"/>
      <c r="V173" s="127"/>
      <c r="W173" s="81"/>
      <c r="X173" s="128"/>
      <c r="Y173" s="242"/>
      <c r="Z173" s="241"/>
      <c r="AA173" s="242"/>
      <c r="AB173" s="241"/>
      <c r="AC173" s="241"/>
      <c r="AD173" s="241"/>
      <c r="AE173" s="243"/>
      <c r="AF173" s="243"/>
      <c r="AG173" s="82"/>
      <c r="AH173" s="243"/>
      <c r="AI173" s="243"/>
      <c r="AJ173" s="243"/>
      <c r="AK173" s="243"/>
      <c r="AL173" s="243"/>
      <c r="AM173" s="243"/>
      <c r="AN173" s="243"/>
      <c r="AO173" s="243"/>
      <c r="AP173" s="243"/>
      <c r="AQ173" s="243"/>
      <c r="AR173" s="246"/>
      <c r="AS173" s="246"/>
      <c r="AT173" s="244"/>
      <c r="AU173" s="81"/>
      <c r="AV173" s="562" t="str">
        <f t="shared" si="11"/>
        <v xml:space="preserve"> </v>
      </c>
      <c r="AW173" s="562" t="str">
        <f t="shared" si="12"/>
        <v xml:space="preserve"> </v>
      </c>
      <c r="AX173" s="562" t="str">
        <f t="shared" si="13"/>
        <v xml:space="preserve"> </v>
      </c>
      <c r="AY173" s="562" t="str">
        <f t="shared" si="14"/>
        <v xml:space="preserve"> </v>
      </c>
      <c r="AZ173" s="81"/>
      <c r="BA173" s="313"/>
      <c r="BF173" s="52"/>
      <c r="BG173" s="52"/>
      <c r="BH173" s="52"/>
    </row>
    <row r="174" spans="1:60" s="80" customFormat="1" x14ac:dyDescent="0.2">
      <c r="A174" s="314"/>
      <c r="B174" s="147">
        <f>Demography!B175</f>
        <v>0</v>
      </c>
      <c r="C174" s="147">
        <f>Demography!C175</f>
        <v>0</v>
      </c>
      <c r="D174" s="148">
        <f>Demography!D175</f>
        <v>0</v>
      </c>
      <c r="E174" s="81"/>
      <c r="F174" s="256"/>
      <c r="G174" s="149"/>
      <c r="H174" s="256"/>
      <c r="I174" s="240"/>
      <c r="J174" s="240"/>
      <c r="K174" s="240"/>
      <c r="L174" s="256"/>
      <c r="M174" s="260"/>
      <c r="N174" s="260"/>
      <c r="O174" s="260"/>
      <c r="P174" s="150"/>
      <c r="Q174" s="247"/>
      <c r="R174" s="247"/>
      <c r="S174" s="81"/>
      <c r="T174" s="256"/>
      <c r="U174" s="256"/>
      <c r="V174" s="256"/>
      <c r="W174" s="81"/>
      <c r="X174" s="240"/>
      <c r="Y174" s="240"/>
      <c r="Z174" s="256"/>
      <c r="AA174" s="240"/>
      <c r="AB174" s="256"/>
      <c r="AC174" s="256"/>
      <c r="AD174" s="256"/>
      <c r="AE174" s="261"/>
      <c r="AF174" s="261"/>
      <c r="AG174" s="82"/>
      <c r="AH174" s="261"/>
      <c r="AI174" s="261"/>
      <c r="AJ174" s="261"/>
      <c r="AK174" s="261"/>
      <c r="AL174" s="261"/>
      <c r="AM174" s="261"/>
      <c r="AN174" s="261"/>
      <c r="AO174" s="261"/>
      <c r="AP174" s="261"/>
      <c r="AQ174" s="261"/>
      <c r="AR174" s="245"/>
      <c r="AS174" s="245"/>
      <c r="AT174" s="151"/>
      <c r="AU174" s="81"/>
      <c r="AV174" s="561" t="str">
        <f t="shared" si="11"/>
        <v xml:space="preserve"> </v>
      </c>
      <c r="AW174" s="561" t="str">
        <f t="shared" si="12"/>
        <v xml:space="preserve"> </v>
      </c>
      <c r="AX174" s="561" t="str">
        <f t="shared" si="13"/>
        <v xml:space="preserve"> </v>
      </c>
      <c r="AY174" s="561" t="str">
        <f t="shared" si="14"/>
        <v xml:space="preserve"> </v>
      </c>
      <c r="AZ174" s="81"/>
      <c r="BA174" s="145"/>
      <c r="BF174" s="52"/>
      <c r="BG174" s="52"/>
      <c r="BH174" s="52"/>
    </row>
    <row r="175" spans="1:60" s="80" customFormat="1" ht="14.25" customHeight="1" x14ac:dyDescent="0.2">
      <c r="A175" s="314"/>
      <c r="B175" s="361">
        <f>Demography!B176</f>
        <v>0</v>
      </c>
      <c r="C175" s="361">
        <f>Demography!C176</f>
        <v>0</v>
      </c>
      <c r="D175" s="362">
        <f>Demography!D176</f>
        <v>0</v>
      </c>
      <c r="E175" s="81"/>
      <c r="F175" s="67"/>
      <c r="G175" s="65"/>
      <c r="H175" s="241"/>
      <c r="I175" s="242"/>
      <c r="J175" s="242"/>
      <c r="K175" s="242"/>
      <c r="L175" s="241"/>
      <c r="M175" s="262"/>
      <c r="N175" s="262"/>
      <c r="O175" s="262"/>
      <c r="P175" s="125"/>
      <c r="Q175" s="126"/>
      <c r="R175" s="126"/>
      <c r="S175" s="81"/>
      <c r="T175" s="67"/>
      <c r="U175" s="241"/>
      <c r="V175" s="127"/>
      <c r="W175" s="81"/>
      <c r="X175" s="128"/>
      <c r="Y175" s="242"/>
      <c r="Z175" s="241"/>
      <c r="AA175" s="242"/>
      <c r="AB175" s="241"/>
      <c r="AC175" s="241"/>
      <c r="AD175" s="241"/>
      <c r="AE175" s="243"/>
      <c r="AF175" s="243"/>
      <c r="AG175" s="82"/>
      <c r="AH175" s="243"/>
      <c r="AI175" s="243"/>
      <c r="AJ175" s="243"/>
      <c r="AK175" s="243"/>
      <c r="AL175" s="243"/>
      <c r="AM175" s="243"/>
      <c r="AN175" s="243"/>
      <c r="AO175" s="243"/>
      <c r="AP175" s="243"/>
      <c r="AQ175" s="243"/>
      <c r="AR175" s="246"/>
      <c r="AS175" s="246"/>
      <c r="AT175" s="244"/>
      <c r="AU175" s="81"/>
      <c r="AV175" s="562" t="str">
        <f t="shared" si="11"/>
        <v xml:space="preserve"> </v>
      </c>
      <c r="AW175" s="562" t="str">
        <f t="shared" si="12"/>
        <v xml:space="preserve"> </v>
      </c>
      <c r="AX175" s="562" t="str">
        <f t="shared" si="13"/>
        <v xml:space="preserve"> </v>
      </c>
      <c r="AY175" s="562" t="str">
        <f t="shared" si="14"/>
        <v xml:space="preserve"> </v>
      </c>
      <c r="AZ175" s="81"/>
      <c r="BA175" s="313"/>
      <c r="BF175" s="52"/>
      <c r="BG175" s="52"/>
      <c r="BH175" s="52"/>
    </row>
    <row r="176" spans="1:60" s="80" customFormat="1" x14ac:dyDescent="0.2">
      <c r="A176" s="314"/>
      <c r="B176" s="147">
        <f>Demography!B177</f>
        <v>0</v>
      </c>
      <c r="C176" s="147">
        <f>Demography!C177</f>
        <v>0</v>
      </c>
      <c r="D176" s="148">
        <f>Demography!D177</f>
        <v>0</v>
      </c>
      <c r="E176" s="81"/>
      <c r="F176" s="256"/>
      <c r="G176" s="149"/>
      <c r="H176" s="256"/>
      <c r="I176" s="240"/>
      <c r="J176" s="240"/>
      <c r="K176" s="240"/>
      <c r="L176" s="256"/>
      <c r="M176" s="260"/>
      <c r="N176" s="260"/>
      <c r="O176" s="260"/>
      <c r="P176" s="150"/>
      <c r="Q176" s="247"/>
      <c r="R176" s="247"/>
      <c r="S176" s="81"/>
      <c r="T176" s="256"/>
      <c r="U176" s="256"/>
      <c r="V176" s="256"/>
      <c r="W176" s="81"/>
      <c r="X176" s="240"/>
      <c r="Y176" s="240"/>
      <c r="Z176" s="256"/>
      <c r="AA176" s="240"/>
      <c r="AB176" s="256"/>
      <c r="AC176" s="256"/>
      <c r="AD176" s="256"/>
      <c r="AE176" s="261"/>
      <c r="AF176" s="261"/>
      <c r="AG176" s="82"/>
      <c r="AH176" s="261"/>
      <c r="AI176" s="261"/>
      <c r="AJ176" s="261"/>
      <c r="AK176" s="261"/>
      <c r="AL176" s="261"/>
      <c r="AM176" s="261"/>
      <c r="AN176" s="261"/>
      <c r="AO176" s="261"/>
      <c r="AP176" s="261"/>
      <c r="AQ176" s="261"/>
      <c r="AR176" s="245"/>
      <c r="AS176" s="245"/>
      <c r="AT176" s="151"/>
      <c r="AU176" s="81"/>
      <c r="AV176" s="561" t="str">
        <f t="shared" si="11"/>
        <v xml:space="preserve"> </v>
      </c>
      <c r="AW176" s="561" t="str">
        <f t="shared" si="12"/>
        <v xml:space="preserve"> </v>
      </c>
      <c r="AX176" s="561" t="str">
        <f t="shared" si="13"/>
        <v xml:space="preserve"> </v>
      </c>
      <c r="AY176" s="561" t="str">
        <f t="shared" si="14"/>
        <v xml:space="preserve"> </v>
      </c>
      <c r="AZ176" s="81"/>
      <c r="BA176" s="145"/>
      <c r="BF176" s="52"/>
      <c r="BG176" s="52"/>
      <c r="BH176" s="52"/>
    </row>
    <row r="177" spans="1:60" s="80" customFormat="1" ht="14.25" customHeight="1" x14ac:dyDescent="0.2">
      <c r="A177" s="314"/>
      <c r="B177" s="361">
        <f>Demography!B178</f>
        <v>0</v>
      </c>
      <c r="C177" s="361">
        <f>Demography!C178</f>
        <v>0</v>
      </c>
      <c r="D177" s="362">
        <f>Demography!D178</f>
        <v>0</v>
      </c>
      <c r="E177" s="81"/>
      <c r="F177" s="67"/>
      <c r="G177" s="65"/>
      <c r="H177" s="241"/>
      <c r="I177" s="242"/>
      <c r="J177" s="242"/>
      <c r="K177" s="242"/>
      <c r="L177" s="241"/>
      <c r="M177" s="262"/>
      <c r="N177" s="262"/>
      <c r="O177" s="262"/>
      <c r="P177" s="125"/>
      <c r="Q177" s="126"/>
      <c r="R177" s="126"/>
      <c r="S177" s="81"/>
      <c r="T177" s="67"/>
      <c r="U177" s="241"/>
      <c r="V177" s="127"/>
      <c r="W177" s="81"/>
      <c r="X177" s="128"/>
      <c r="Y177" s="242"/>
      <c r="Z177" s="241"/>
      <c r="AA177" s="242"/>
      <c r="AB177" s="241"/>
      <c r="AC177" s="241"/>
      <c r="AD177" s="241"/>
      <c r="AE177" s="243"/>
      <c r="AF177" s="243"/>
      <c r="AG177" s="82"/>
      <c r="AH177" s="243"/>
      <c r="AI177" s="243"/>
      <c r="AJ177" s="243"/>
      <c r="AK177" s="243"/>
      <c r="AL177" s="243"/>
      <c r="AM177" s="243"/>
      <c r="AN177" s="243"/>
      <c r="AO177" s="243"/>
      <c r="AP177" s="243"/>
      <c r="AQ177" s="243"/>
      <c r="AR177" s="246"/>
      <c r="AS177" s="246"/>
      <c r="AT177" s="244"/>
      <c r="AU177" s="81"/>
      <c r="AV177" s="562" t="str">
        <f t="shared" si="11"/>
        <v xml:space="preserve"> </v>
      </c>
      <c r="AW177" s="562" t="str">
        <f t="shared" si="12"/>
        <v xml:space="preserve"> </v>
      </c>
      <c r="AX177" s="562" t="str">
        <f t="shared" si="13"/>
        <v xml:space="preserve"> </v>
      </c>
      <c r="AY177" s="562" t="str">
        <f t="shared" si="14"/>
        <v xml:space="preserve"> </v>
      </c>
      <c r="AZ177" s="81"/>
      <c r="BA177" s="313"/>
      <c r="BF177" s="52"/>
      <c r="BG177" s="52"/>
      <c r="BH177" s="52"/>
    </row>
    <row r="178" spans="1:60" s="80" customFormat="1" x14ac:dyDescent="0.2">
      <c r="A178" s="314"/>
      <c r="B178" s="147">
        <f>Demography!B179</f>
        <v>0</v>
      </c>
      <c r="C178" s="147">
        <f>Demography!C179</f>
        <v>0</v>
      </c>
      <c r="D178" s="148">
        <f>Demography!D179</f>
        <v>0</v>
      </c>
      <c r="E178" s="81"/>
      <c r="F178" s="256"/>
      <c r="G178" s="149"/>
      <c r="H178" s="256"/>
      <c r="I178" s="240"/>
      <c r="J178" s="240"/>
      <c r="K178" s="240"/>
      <c r="L178" s="256"/>
      <c r="M178" s="260"/>
      <c r="N178" s="260"/>
      <c r="O178" s="260"/>
      <c r="P178" s="150"/>
      <c r="Q178" s="247"/>
      <c r="R178" s="247"/>
      <c r="S178" s="81"/>
      <c r="T178" s="256"/>
      <c r="U178" s="256"/>
      <c r="V178" s="256"/>
      <c r="W178" s="81"/>
      <c r="X178" s="240"/>
      <c r="Y178" s="240"/>
      <c r="Z178" s="256"/>
      <c r="AA178" s="240"/>
      <c r="AB178" s="256"/>
      <c r="AC178" s="256"/>
      <c r="AD178" s="256"/>
      <c r="AE178" s="261"/>
      <c r="AF178" s="261"/>
      <c r="AG178" s="82"/>
      <c r="AH178" s="261"/>
      <c r="AI178" s="261"/>
      <c r="AJ178" s="261"/>
      <c r="AK178" s="261"/>
      <c r="AL178" s="261"/>
      <c r="AM178" s="261"/>
      <c r="AN178" s="261"/>
      <c r="AO178" s="261"/>
      <c r="AP178" s="261"/>
      <c r="AQ178" s="261"/>
      <c r="AR178" s="245"/>
      <c r="AS178" s="245"/>
      <c r="AT178" s="151"/>
      <c r="AU178" s="81"/>
      <c r="AV178" s="561" t="str">
        <f t="shared" si="11"/>
        <v xml:space="preserve"> </v>
      </c>
      <c r="AW178" s="561" t="str">
        <f t="shared" si="12"/>
        <v xml:space="preserve"> </v>
      </c>
      <c r="AX178" s="561" t="str">
        <f t="shared" si="13"/>
        <v xml:space="preserve"> </v>
      </c>
      <c r="AY178" s="561" t="str">
        <f t="shared" si="14"/>
        <v xml:space="preserve"> </v>
      </c>
      <c r="AZ178" s="81"/>
      <c r="BA178" s="145"/>
      <c r="BF178" s="52"/>
      <c r="BG178" s="52"/>
      <c r="BH178" s="52"/>
    </row>
    <row r="179" spans="1:60" s="80" customFormat="1" ht="14.25" customHeight="1" x14ac:dyDescent="0.2">
      <c r="A179" s="314"/>
      <c r="B179" s="361">
        <f>Demography!B180</f>
        <v>0</v>
      </c>
      <c r="C179" s="361">
        <f>Demography!C180</f>
        <v>0</v>
      </c>
      <c r="D179" s="362">
        <f>Demography!D180</f>
        <v>0</v>
      </c>
      <c r="E179" s="81"/>
      <c r="F179" s="67"/>
      <c r="G179" s="65"/>
      <c r="H179" s="241"/>
      <c r="I179" s="242"/>
      <c r="J179" s="242"/>
      <c r="K179" s="242"/>
      <c r="L179" s="241"/>
      <c r="M179" s="262"/>
      <c r="N179" s="262"/>
      <c r="O179" s="262"/>
      <c r="P179" s="125"/>
      <c r="Q179" s="126"/>
      <c r="R179" s="126"/>
      <c r="S179" s="81"/>
      <c r="T179" s="67"/>
      <c r="U179" s="241"/>
      <c r="V179" s="127"/>
      <c r="W179" s="81"/>
      <c r="X179" s="128"/>
      <c r="Y179" s="242"/>
      <c r="Z179" s="241"/>
      <c r="AA179" s="242"/>
      <c r="AB179" s="241"/>
      <c r="AC179" s="241"/>
      <c r="AD179" s="241"/>
      <c r="AE179" s="243"/>
      <c r="AF179" s="243"/>
      <c r="AG179" s="82"/>
      <c r="AH179" s="243"/>
      <c r="AI179" s="243"/>
      <c r="AJ179" s="243"/>
      <c r="AK179" s="243"/>
      <c r="AL179" s="243"/>
      <c r="AM179" s="243"/>
      <c r="AN179" s="243"/>
      <c r="AO179" s="243"/>
      <c r="AP179" s="243"/>
      <c r="AQ179" s="243"/>
      <c r="AR179" s="246"/>
      <c r="AS179" s="246"/>
      <c r="AT179" s="244"/>
      <c r="AU179" s="81"/>
      <c r="AV179" s="562" t="str">
        <f t="shared" si="11"/>
        <v xml:space="preserve"> </v>
      </c>
      <c r="AW179" s="562" t="str">
        <f t="shared" si="12"/>
        <v xml:space="preserve"> </v>
      </c>
      <c r="AX179" s="562" t="str">
        <f t="shared" si="13"/>
        <v xml:space="preserve"> </v>
      </c>
      <c r="AY179" s="562" t="str">
        <f t="shared" si="14"/>
        <v xml:space="preserve"> </v>
      </c>
      <c r="AZ179" s="81"/>
      <c r="BA179" s="313"/>
      <c r="BF179" s="52"/>
      <c r="BG179" s="52"/>
      <c r="BH179" s="52"/>
    </row>
    <row r="180" spans="1:60" s="80" customFormat="1" x14ac:dyDescent="0.2">
      <c r="A180" s="314"/>
      <c r="B180" s="147">
        <f>Demography!B181</f>
        <v>0</v>
      </c>
      <c r="C180" s="147">
        <f>Demography!C181</f>
        <v>0</v>
      </c>
      <c r="D180" s="148">
        <f>Demography!D181</f>
        <v>0</v>
      </c>
      <c r="E180" s="81"/>
      <c r="F180" s="256"/>
      <c r="G180" s="149"/>
      <c r="H180" s="256"/>
      <c r="I180" s="240"/>
      <c r="J180" s="240"/>
      <c r="K180" s="240"/>
      <c r="L180" s="256"/>
      <c r="M180" s="260"/>
      <c r="N180" s="260"/>
      <c r="O180" s="260"/>
      <c r="P180" s="150"/>
      <c r="Q180" s="247"/>
      <c r="R180" s="247"/>
      <c r="S180" s="81"/>
      <c r="T180" s="256"/>
      <c r="U180" s="256"/>
      <c r="V180" s="256"/>
      <c r="W180" s="81"/>
      <c r="X180" s="240"/>
      <c r="Y180" s="240"/>
      <c r="Z180" s="256"/>
      <c r="AA180" s="240"/>
      <c r="AB180" s="256"/>
      <c r="AC180" s="256"/>
      <c r="AD180" s="256"/>
      <c r="AE180" s="261"/>
      <c r="AF180" s="261"/>
      <c r="AG180" s="82"/>
      <c r="AH180" s="261"/>
      <c r="AI180" s="261"/>
      <c r="AJ180" s="261"/>
      <c r="AK180" s="261"/>
      <c r="AL180" s="261"/>
      <c r="AM180" s="261"/>
      <c r="AN180" s="261"/>
      <c r="AO180" s="261"/>
      <c r="AP180" s="261"/>
      <c r="AQ180" s="261"/>
      <c r="AR180" s="245"/>
      <c r="AS180" s="245"/>
      <c r="AT180" s="151"/>
      <c r="AU180" s="81"/>
      <c r="AV180" s="561" t="str">
        <f t="shared" si="11"/>
        <v xml:space="preserve"> </v>
      </c>
      <c r="AW180" s="561" t="str">
        <f t="shared" si="12"/>
        <v xml:space="preserve"> </v>
      </c>
      <c r="AX180" s="561" t="str">
        <f t="shared" si="13"/>
        <v xml:space="preserve"> </v>
      </c>
      <c r="AY180" s="561" t="str">
        <f t="shared" si="14"/>
        <v xml:space="preserve"> </v>
      </c>
      <c r="AZ180" s="81"/>
      <c r="BA180" s="145"/>
      <c r="BF180" s="52"/>
      <c r="BG180" s="52"/>
      <c r="BH180" s="52"/>
    </row>
    <row r="181" spans="1:60" s="80" customFormat="1" ht="14.25" customHeight="1" x14ac:dyDescent="0.2">
      <c r="A181" s="314"/>
      <c r="B181" s="361">
        <f>Demography!B182</f>
        <v>0</v>
      </c>
      <c r="C181" s="361">
        <f>Demography!C182</f>
        <v>0</v>
      </c>
      <c r="D181" s="362">
        <f>Demography!D182</f>
        <v>0</v>
      </c>
      <c r="E181" s="81"/>
      <c r="F181" s="67"/>
      <c r="G181" s="65"/>
      <c r="H181" s="241"/>
      <c r="I181" s="242"/>
      <c r="J181" s="242"/>
      <c r="K181" s="242"/>
      <c r="L181" s="241"/>
      <c r="M181" s="262"/>
      <c r="N181" s="262"/>
      <c r="O181" s="262"/>
      <c r="P181" s="125"/>
      <c r="Q181" s="126"/>
      <c r="R181" s="126"/>
      <c r="S181" s="81"/>
      <c r="T181" s="67"/>
      <c r="U181" s="241"/>
      <c r="V181" s="127"/>
      <c r="W181" s="81"/>
      <c r="X181" s="128"/>
      <c r="Y181" s="242"/>
      <c r="Z181" s="241"/>
      <c r="AA181" s="242"/>
      <c r="AB181" s="241"/>
      <c r="AC181" s="241"/>
      <c r="AD181" s="241"/>
      <c r="AE181" s="243"/>
      <c r="AF181" s="243"/>
      <c r="AG181" s="82"/>
      <c r="AH181" s="243"/>
      <c r="AI181" s="243"/>
      <c r="AJ181" s="243"/>
      <c r="AK181" s="243"/>
      <c r="AL181" s="243"/>
      <c r="AM181" s="243"/>
      <c r="AN181" s="243"/>
      <c r="AO181" s="243"/>
      <c r="AP181" s="243"/>
      <c r="AQ181" s="243"/>
      <c r="AR181" s="246"/>
      <c r="AS181" s="246"/>
      <c r="AT181" s="244"/>
      <c r="AU181" s="81"/>
      <c r="AV181" s="562" t="str">
        <f t="shared" si="11"/>
        <v xml:space="preserve"> </v>
      </c>
      <c r="AW181" s="562" t="str">
        <f t="shared" si="12"/>
        <v xml:space="preserve"> </v>
      </c>
      <c r="AX181" s="562" t="str">
        <f t="shared" si="13"/>
        <v xml:space="preserve"> </v>
      </c>
      <c r="AY181" s="562" t="str">
        <f t="shared" si="14"/>
        <v xml:space="preserve"> </v>
      </c>
      <c r="AZ181" s="81"/>
      <c r="BA181" s="313"/>
      <c r="BF181" s="52"/>
      <c r="BG181" s="52"/>
      <c r="BH181" s="52"/>
    </row>
    <row r="182" spans="1:60" s="80" customFormat="1" x14ac:dyDescent="0.2">
      <c r="A182" s="314"/>
      <c r="B182" s="147">
        <f>Demography!B183</f>
        <v>0</v>
      </c>
      <c r="C182" s="147">
        <f>Demography!C183</f>
        <v>0</v>
      </c>
      <c r="D182" s="148">
        <f>Demography!D183</f>
        <v>0</v>
      </c>
      <c r="E182" s="81"/>
      <c r="F182" s="256"/>
      <c r="G182" s="149"/>
      <c r="H182" s="256"/>
      <c r="I182" s="240"/>
      <c r="J182" s="240"/>
      <c r="K182" s="240"/>
      <c r="L182" s="256"/>
      <c r="M182" s="260"/>
      <c r="N182" s="260"/>
      <c r="O182" s="260"/>
      <c r="P182" s="150"/>
      <c r="Q182" s="247"/>
      <c r="R182" s="247"/>
      <c r="S182" s="81"/>
      <c r="T182" s="256"/>
      <c r="U182" s="256"/>
      <c r="V182" s="256"/>
      <c r="W182" s="81"/>
      <c r="X182" s="240"/>
      <c r="Y182" s="240"/>
      <c r="Z182" s="256"/>
      <c r="AA182" s="240"/>
      <c r="AB182" s="256"/>
      <c r="AC182" s="256"/>
      <c r="AD182" s="256"/>
      <c r="AE182" s="261"/>
      <c r="AF182" s="261"/>
      <c r="AG182" s="82"/>
      <c r="AH182" s="261"/>
      <c r="AI182" s="261"/>
      <c r="AJ182" s="261"/>
      <c r="AK182" s="261"/>
      <c r="AL182" s="261"/>
      <c r="AM182" s="261"/>
      <c r="AN182" s="261"/>
      <c r="AO182" s="261"/>
      <c r="AP182" s="261"/>
      <c r="AQ182" s="261"/>
      <c r="AR182" s="245"/>
      <c r="AS182" s="245"/>
      <c r="AT182" s="151"/>
      <c r="AU182" s="81"/>
      <c r="AV182" s="561" t="str">
        <f t="shared" si="11"/>
        <v xml:space="preserve"> </v>
      </c>
      <c r="AW182" s="561" t="str">
        <f t="shared" si="12"/>
        <v xml:space="preserve"> </v>
      </c>
      <c r="AX182" s="561" t="str">
        <f t="shared" si="13"/>
        <v xml:space="preserve"> </v>
      </c>
      <c r="AY182" s="561" t="str">
        <f t="shared" si="14"/>
        <v xml:space="preserve"> </v>
      </c>
      <c r="AZ182" s="81"/>
      <c r="BA182" s="145"/>
      <c r="BF182" s="52"/>
      <c r="BG182" s="52"/>
      <c r="BH182" s="52"/>
    </row>
    <row r="183" spans="1:60" s="80" customFormat="1" ht="14.25" customHeight="1" x14ac:dyDescent="0.2">
      <c r="A183" s="314"/>
      <c r="B183" s="361">
        <f>Demography!B184</f>
        <v>0</v>
      </c>
      <c r="C183" s="361">
        <f>Demography!C184</f>
        <v>0</v>
      </c>
      <c r="D183" s="362">
        <f>Demography!D184</f>
        <v>0</v>
      </c>
      <c r="E183" s="81"/>
      <c r="F183" s="67"/>
      <c r="G183" s="65"/>
      <c r="H183" s="241"/>
      <c r="I183" s="242"/>
      <c r="J183" s="242"/>
      <c r="K183" s="242"/>
      <c r="L183" s="241"/>
      <c r="M183" s="262"/>
      <c r="N183" s="262"/>
      <c r="O183" s="262"/>
      <c r="P183" s="125"/>
      <c r="Q183" s="126"/>
      <c r="R183" s="126"/>
      <c r="S183" s="81"/>
      <c r="T183" s="67"/>
      <c r="U183" s="241"/>
      <c r="V183" s="127"/>
      <c r="W183" s="81"/>
      <c r="X183" s="128"/>
      <c r="Y183" s="242"/>
      <c r="Z183" s="241"/>
      <c r="AA183" s="242"/>
      <c r="AB183" s="241"/>
      <c r="AC183" s="241"/>
      <c r="AD183" s="241"/>
      <c r="AE183" s="243"/>
      <c r="AF183" s="243"/>
      <c r="AG183" s="82"/>
      <c r="AH183" s="243"/>
      <c r="AI183" s="243"/>
      <c r="AJ183" s="243"/>
      <c r="AK183" s="243"/>
      <c r="AL183" s="243"/>
      <c r="AM183" s="243"/>
      <c r="AN183" s="243"/>
      <c r="AO183" s="243"/>
      <c r="AP183" s="243"/>
      <c r="AQ183" s="243"/>
      <c r="AR183" s="246"/>
      <c r="AS183" s="246"/>
      <c r="AT183" s="244"/>
      <c r="AU183" s="81"/>
      <c r="AV183" s="562" t="str">
        <f t="shared" si="11"/>
        <v xml:space="preserve"> </v>
      </c>
      <c r="AW183" s="562" t="str">
        <f t="shared" si="12"/>
        <v xml:space="preserve"> </v>
      </c>
      <c r="AX183" s="562" t="str">
        <f t="shared" si="13"/>
        <v xml:space="preserve"> </v>
      </c>
      <c r="AY183" s="562" t="str">
        <f t="shared" si="14"/>
        <v xml:space="preserve"> </v>
      </c>
      <c r="AZ183" s="81"/>
      <c r="BA183" s="313"/>
      <c r="BF183" s="52"/>
      <c r="BG183" s="52"/>
      <c r="BH183" s="52"/>
    </row>
    <row r="184" spans="1:60" s="80" customFormat="1" x14ac:dyDescent="0.2">
      <c r="A184" s="314"/>
      <c r="B184" s="147">
        <f>Demography!B185</f>
        <v>0</v>
      </c>
      <c r="C184" s="147">
        <f>Demography!C185</f>
        <v>0</v>
      </c>
      <c r="D184" s="148">
        <f>Demography!D185</f>
        <v>0</v>
      </c>
      <c r="E184" s="81"/>
      <c r="F184" s="256"/>
      <c r="G184" s="149"/>
      <c r="H184" s="256"/>
      <c r="I184" s="240"/>
      <c r="J184" s="240"/>
      <c r="K184" s="240"/>
      <c r="L184" s="256"/>
      <c r="M184" s="260"/>
      <c r="N184" s="260"/>
      <c r="O184" s="260"/>
      <c r="P184" s="150"/>
      <c r="Q184" s="247"/>
      <c r="R184" s="247"/>
      <c r="S184" s="81"/>
      <c r="T184" s="256"/>
      <c r="U184" s="256"/>
      <c r="V184" s="256"/>
      <c r="W184" s="81"/>
      <c r="X184" s="240"/>
      <c r="Y184" s="240"/>
      <c r="Z184" s="256"/>
      <c r="AA184" s="240"/>
      <c r="AB184" s="256"/>
      <c r="AC184" s="256"/>
      <c r="AD184" s="256"/>
      <c r="AE184" s="261"/>
      <c r="AF184" s="261"/>
      <c r="AG184" s="82"/>
      <c r="AH184" s="261"/>
      <c r="AI184" s="261"/>
      <c r="AJ184" s="261"/>
      <c r="AK184" s="261"/>
      <c r="AL184" s="261"/>
      <c r="AM184" s="261"/>
      <c r="AN184" s="261"/>
      <c r="AO184" s="261"/>
      <c r="AP184" s="261"/>
      <c r="AQ184" s="261"/>
      <c r="AR184" s="245"/>
      <c r="AS184" s="245"/>
      <c r="AT184" s="151"/>
      <c r="AU184" s="81"/>
      <c r="AV184" s="561" t="str">
        <f t="shared" si="11"/>
        <v xml:space="preserve"> </v>
      </c>
      <c r="AW184" s="561" t="str">
        <f t="shared" si="12"/>
        <v xml:space="preserve"> </v>
      </c>
      <c r="AX184" s="561" t="str">
        <f t="shared" si="13"/>
        <v xml:space="preserve"> </v>
      </c>
      <c r="AY184" s="561" t="str">
        <f t="shared" si="14"/>
        <v xml:space="preserve"> </v>
      </c>
      <c r="AZ184" s="81"/>
      <c r="BA184" s="145"/>
      <c r="BF184" s="52"/>
      <c r="BG184" s="52"/>
      <c r="BH184" s="52"/>
    </row>
    <row r="185" spans="1:60" s="80" customFormat="1" ht="14.25" customHeight="1" x14ac:dyDescent="0.2">
      <c r="A185" s="314"/>
      <c r="B185" s="361">
        <f>Demography!B186</f>
        <v>0</v>
      </c>
      <c r="C185" s="361">
        <f>Demography!C186</f>
        <v>0</v>
      </c>
      <c r="D185" s="362">
        <f>Demography!D186</f>
        <v>0</v>
      </c>
      <c r="E185" s="81"/>
      <c r="F185" s="67"/>
      <c r="G185" s="65"/>
      <c r="H185" s="241"/>
      <c r="I185" s="242"/>
      <c r="J185" s="242"/>
      <c r="K185" s="242"/>
      <c r="L185" s="241"/>
      <c r="M185" s="262"/>
      <c r="N185" s="262"/>
      <c r="O185" s="262"/>
      <c r="P185" s="125"/>
      <c r="Q185" s="126"/>
      <c r="R185" s="126"/>
      <c r="S185" s="81"/>
      <c r="T185" s="67"/>
      <c r="U185" s="241"/>
      <c r="V185" s="127"/>
      <c r="W185" s="81"/>
      <c r="X185" s="128"/>
      <c r="Y185" s="242"/>
      <c r="Z185" s="241"/>
      <c r="AA185" s="242"/>
      <c r="AB185" s="241"/>
      <c r="AC185" s="241"/>
      <c r="AD185" s="241"/>
      <c r="AE185" s="243"/>
      <c r="AF185" s="243"/>
      <c r="AG185" s="82"/>
      <c r="AH185" s="243"/>
      <c r="AI185" s="243"/>
      <c r="AJ185" s="243"/>
      <c r="AK185" s="243"/>
      <c r="AL185" s="243"/>
      <c r="AM185" s="243"/>
      <c r="AN185" s="243"/>
      <c r="AO185" s="243"/>
      <c r="AP185" s="243"/>
      <c r="AQ185" s="243"/>
      <c r="AR185" s="246"/>
      <c r="AS185" s="246"/>
      <c r="AT185" s="244"/>
      <c r="AU185" s="81"/>
      <c r="AV185" s="562" t="str">
        <f t="shared" si="11"/>
        <v xml:space="preserve"> </v>
      </c>
      <c r="AW185" s="562" t="str">
        <f t="shared" si="12"/>
        <v xml:space="preserve"> </v>
      </c>
      <c r="AX185" s="562" t="str">
        <f t="shared" si="13"/>
        <v xml:space="preserve"> </v>
      </c>
      <c r="AY185" s="562" t="str">
        <f t="shared" si="14"/>
        <v xml:space="preserve"> </v>
      </c>
      <c r="AZ185" s="81"/>
      <c r="BA185" s="313"/>
      <c r="BF185" s="52"/>
      <c r="BG185" s="52"/>
      <c r="BH185" s="52"/>
    </row>
    <row r="186" spans="1:60" s="80" customFormat="1" x14ac:dyDescent="0.2">
      <c r="A186" s="314"/>
      <c r="B186" s="147">
        <f>Demography!B187</f>
        <v>0</v>
      </c>
      <c r="C186" s="147">
        <f>Demography!C187</f>
        <v>0</v>
      </c>
      <c r="D186" s="148">
        <f>Demography!D187</f>
        <v>0</v>
      </c>
      <c r="E186" s="81"/>
      <c r="F186" s="256"/>
      <c r="G186" s="149"/>
      <c r="H186" s="256"/>
      <c r="I186" s="240"/>
      <c r="J186" s="240"/>
      <c r="K186" s="240"/>
      <c r="L186" s="256"/>
      <c r="M186" s="260"/>
      <c r="N186" s="260"/>
      <c r="O186" s="260"/>
      <c r="P186" s="150"/>
      <c r="Q186" s="247"/>
      <c r="R186" s="247"/>
      <c r="S186" s="81"/>
      <c r="T186" s="256"/>
      <c r="U186" s="256"/>
      <c r="V186" s="256"/>
      <c r="W186" s="81"/>
      <c r="X186" s="240"/>
      <c r="Y186" s="240"/>
      <c r="Z186" s="256"/>
      <c r="AA186" s="240"/>
      <c r="AB186" s="256"/>
      <c r="AC186" s="256"/>
      <c r="AD186" s="256"/>
      <c r="AE186" s="261"/>
      <c r="AF186" s="261"/>
      <c r="AG186" s="82"/>
      <c r="AH186" s="261"/>
      <c r="AI186" s="261"/>
      <c r="AJ186" s="261"/>
      <c r="AK186" s="261"/>
      <c r="AL186" s="261"/>
      <c r="AM186" s="261"/>
      <c r="AN186" s="261"/>
      <c r="AO186" s="261"/>
      <c r="AP186" s="261"/>
      <c r="AQ186" s="261"/>
      <c r="AR186" s="245"/>
      <c r="AS186" s="245"/>
      <c r="AT186" s="151"/>
      <c r="AU186" s="81"/>
      <c r="AV186" s="561" t="str">
        <f t="shared" si="11"/>
        <v xml:space="preserve"> </v>
      </c>
      <c r="AW186" s="561" t="str">
        <f t="shared" si="12"/>
        <v xml:space="preserve"> </v>
      </c>
      <c r="AX186" s="561" t="str">
        <f t="shared" si="13"/>
        <v xml:space="preserve"> </v>
      </c>
      <c r="AY186" s="561" t="str">
        <f t="shared" si="14"/>
        <v xml:space="preserve"> </v>
      </c>
      <c r="AZ186" s="81"/>
      <c r="BA186" s="145"/>
      <c r="BF186" s="52"/>
      <c r="BG186" s="52"/>
      <c r="BH186" s="52"/>
    </row>
    <row r="187" spans="1:60" s="80" customFormat="1" ht="14.25" customHeight="1" x14ac:dyDescent="0.2">
      <c r="A187" s="314"/>
      <c r="B187" s="361">
        <f>Demography!B188</f>
        <v>0</v>
      </c>
      <c r="C187" s="361">
        <f>Demography!C188</f>
        <v>0</v>
      </c>
      <c r="D187" s="362">
        <f>Demography!D188</f>
        <v>0</v>
      </c>
      <c r="E187" s="81"/>
      <c r="F187" s="67"/>
      <c r="G187" s="65"/>
      <c r="H187" s="241"/>
      <c r="I187" s="242"/>
      <c r="J187" s="242"/>
      <c r="K187" s="242"/>
      <c r="L187" s="241"/>
      <c r="M187" s="262"/>
      <c r="N187" s="262"/>
      <c r="O187" s="262"/>
      <c r="P187" s="125"/>
      <c r="Q187" s="126"/>
      <c r="R187" s="126"/>
      <c r="S187" s="81"/>
      <c r="T187" s="67"/>
      <c r="U187" s="241"/>
      <c r="V187" s="127"/>
      <c r="W187" s="81"/>
      <c r="X187" s="128"/>
      <c r="Y187" s="242"/>
      <c r="Z187" s="241"/>
      <c r="AA187" s="242"/>
      <c r="AB187" s="241"/>
      <c r="AC187" s="241"/>
      <c r="AD187" s="241"/>
      <c r="AE187" s="243"/>
      <c r="AF187" s="243"/>
      <c r="AG187" s="82"/>
      <c r="AH187" s="243"/>
      <c r="AI187" s="243"/>
      <c r="AJ187" s="243"/>
      <c r="AK187" s="243"/>
      <c r="AL187" s="243"/>
      <c r="AM187" s="243"/>
      <c r="AN187" s="243"/>
      <c r="AO187" s="243"/>
      <c r="AP187" s="243"/>
      <c r="AQ187" s="243"/>
      <c r="AR187" s="246"/>
      <c r="AS187" s="246"/>
      <c r="AT187" s="244"/>
      <c r="AU187" s="81"/>
      <c r="AV187" s="562" t="str">
        <f t="shared" si="11"/>
        <v xml:space="preserve"> </v>
      </c>
      <c r="AW187" s="562" t="str">
        <f t="shared" si="12"/>
        <v xml:space="preserve"> </v>
      </c>
      <c r="AX187" s="562" t="str">
        <f t="shared" si="13"/>
        <v xml:space="preserve"> </v>
      </c>
      <c r="AY187" s="562" t="str">
        <f t="shared" si="14"/>
        <v xml:space="preserve"> </v>
      </c>
      <c r="AZ187" s="81"/>
      <c r="BA187" s="313"/>
      <c r="BF187" s="52"/>
      <c r="BG187" s="52"/>
      <c r="BH187" s="52"/>
    </row>
    <row r="188" spans="1:60" s="80" customFormat="1" x14ac:dyDescent="0.2">
      <c r="A188" s="314"/>
      <c r="B188" s="147">
        <f>Demography!B189</f>
        <v>0</v>
      </c>
      <c r="C188" s="147">
        <f>Demography!C189</f>
        <v>0</v>
      </c>
      <c r="D188" s="148">
        <f>Demography!D189</f>
        <v>0</v>
      </c>
      <c r="E188" s="81"/>
      <c r="F188" s="256"/>
      <c r="G188" s="149"/>
      <c r="H188" s="256"/>
      <c r="I188" s="240"/>
      <c r="J188" s="240"/>
      <c r="K188" s="240"/>
      <c r="L188" s="256"/>
      <c r="M188" s="260"/>
      <c r="N188" s="260"/>
      <c r="O188" s="260"/>
      <c r="P188" s="150"/>
      <c r="Q188" s="247"/>
      <c r="R188" s="247"/>
      <c r="S188" s="81"/>
      <c r="T188" s="256"/>
      <c r="U188" s="256"/>
      <c r="V188" s="256"/>
      <c r="W188" s="81"/>
      <c r="X188" s="240"/>
      <c r="Y188" s="240"/>
      <c r="Z188" s="256"/>
      <c r="AA188" s="240"/>
      <c r="AB188" s="256"/>
      <c r="AC188" s="256"/>
      <c r="AD188" s="256"/>
      <c r="AE188" s="261"/>
      <c r="AF188" s="261"/>
      <c r="AG188" s="82"/>
      <c r="AH188" s="261"/>
      <c r="AI188" s="261"/>
      <c r="AJ188" s="261"/>
      <c r="AK188" s="261"/>
      <c r="AL188" s="261"/>
      <c r="AM188" s="261"/>
      <c r="AN188" s="261"/>
      <c r="AO188" s="261"/>
      <c r="AP188" s="261"/>
      <c r="AQ188" s="261"/>
      <c r="AR188" s="245"/>
      <c r="AS188" s="245"/>
      <c r="AT188" s="151"/>
      <c r="AU188" s="81"/>
      <c r="AV188" s="561" t="str">
        <f t="shared" si="11"/>
        <v xml:space="preserve"> </v>
      </c>
      <c r="AW188" s="561" t="str">
        <f t="shared" si="12"/>
        <v xml:space="preserve"> </v>
      </c>
      <c r="AX188" s="561" t="str">
        <f t="shared" si="13"/>
        <v xml:space="preserve"> </v>
      </c>
      <c r="AY188" s="561" t="str">
        <f t="shared" si="14"/>
        <v xml:space="preserve"> </v>
      </c>
      <c r="AZ188" s="81"/>
      <c r="BA188" s="145"/>
      <c r="BF188" s="52"/>
      <c r="BG188" s="52"/>
      <c r="BH188" s="52"/>
    </row>
    <row r="189" spans="1:60" s="80" customFormat="1" ht="14.25" customHeight="1" x14ac:dyDescent="0.2">
      <c r="A189" s="314"/>
      <c r="B189" s="361">
        <f>Demography!B190</f>
        <v>0</v>
      </c>
      <c r="C189" s="361">
        <f>Demography!C190</f>
        <v>0</v>
      </c>
      <c r="D189" s="362">
        <f>Demography!D190</f>
        <v>0</v>
      </c>
      <c r="E189" s="81"/>
      <c r="F189" s="67"/>
      <c r="G189" s="65"/>
      <c r="H189" s="241"/>
      <c r="I189" s="242"/>
      <c r="J189" s="242"/>
      <c r="K189" s="242"/>
      <c r="L189" s="241"/>
      <c r="M189" s="262"/>
      <c r="N189" s="262"/>
      <c r="O189" s="262"/>
      <c r="P189" s="125"/>
      <c r="Q189" s="126"/>
      <c r="R189" s="126"/>
      <c r="S189" s="81"/>
      <c r="T189" s="67"/>
      <c r="U189" s="241"/>
      <c r="V189" s="127"/>
      <c r="W189" s="81"/>
      <c r="X189" s="128"/>
      <c r="Y189" s="242"/>
      <c r="Z189" s="241"/>
      <c r="AA189" s="242"/>
      <c r="AB189" s="241"/>
      <c r="AC189" s="241"/>
      <c r="AD189" s="241"/>
      <c r="AE189" s="243"/>
      <c r="AF189" s="243"/>
      <c r="AG189" s="82"/>
      <c r="AH189" s="243"/>
      <c r="AI189" s="243"/>
      <c r="AJ189" s="243"/>
      <c r="AK189" s="243"/>
      <c r="AL189" s="243"/>
      <c r="AM189" s="243"/>
      <c r="AN189" s="243"/>
      <c r="AO189" s="243"/>
      <c r="AP189" s="243"/>
      <c r="AQ189" s="243"/>
      <c r="AR189" s="246"/>
      <c r="AS189" s="246"/>
      <c r="AT189" s="244"/>
      <c r="AU189" s="81"/>
      <c r="AV189" s="562" t="str">
        <f t="shared" si="11"/>
        <v xml:space="preserve"> </v>
      </c>
      <c r="AW189" s="562" t="str">
        <f t="shared" si="12"/>
        <v xml:space="preserve"> </v>
      </c>
      <c r="AX189" s="562" t="str">
        <f t="shared" si="13"/>
        <v xml:space="preserve"> </v>
      </c>
      <c r="AY189" s="562" t="str">
        <f t="shared" si="14"/>
        <v xml:space="preserve"> </v>
      </c>
      <c r="AZ189" s="81"/>
      <c r="BA189" s="313"/>
      <c r="BF189" s="52"/>
      <c r="BG189" s="52"/>
      <c r="BH189" s="52"/>
    </row>
    <row r="190" spans="1:60" s="80" customFormat="1" x14ac:dyDescent="0.2">
      <c r="A190" s="314"/>
      <c r="B190" s="147">
        <f>Demography!B191</f>
        <v>0</v>
      </c>
      <c r="C190" s="147">
        <f>Demography!C191</f>
        <v>0</v>
      </c>
      <c r="D190" s="148">
        <f>Demography!D191</f>
        <v>0</v>
      </c>
      <c r="E190" s="81"/>
      <c r="F190" s="256"/>
      <c r="G190" s="149"/>
      <c r="H190" s="256"/>
      <c r="I190" s="240"/>
      <c r="J190" s="240"/>
      <c r="K190" s="240"/>
      <c r="L190" s="256"/>
      <c r="M190" s="260"/>
      <c r="N190" s="260"/>
      <c r="O190" s="260"/>
      <c r="P190" s="150"/>
      <c r="Q190" s="247"/>
      <c r="R190" s="247"/>
      <c r="S190" s="81"/>
      <c r="T190" s="256"/>
      <c r="U190" s="256"/>
      <c r="V190" s="256"/>
      <c r="W190" s="81"/>
      <c r="X190" s="240"/>
      <c r="Y190" s="240"/>
      <c r="Z190" s="256"/>
      <c r="AA190" s="240"/>
      <c r="AB190" s="256"/>
      <c r="AC190" s="256"/>
      <c r="AD190" s="256"/>
      <c r="AE190" s="261"/>
      <c r="AF190" s="261"/>
      <c r="AG190" s="82"/>
      <c r="AH190" s="261"/>
      <c r="AI190" s="261"/>
      <c r="AJ190" s="261"/>
      <c r="AK190" s="261"/>
      <c r="AL190" s="261"/>
      <c r="AM190" s="261"/>
      <c r="AN190" s="261"/>
      <c r="AO190" s="261"/>
      <c r="AP190" s="261"/>
      <c r="AQ190" s="261"/>
      <c r="AR190" s="245"/>
      <c r="AS190" s="245"/>
      <c r="AT190" s="151"/>
      <c r="AU190" s="81"/>
      <c r="AV190" s="561" t="str">
        <f t="shared" si="11"/>
        <v xml:space="preserve"> </v>
      </c>
      <c r="AW190" s="561" t="str">
        <f t="shared" si="12"/>
        <v xml:space="preserve"> </v>
      </c>
      <c r="AX190" s="561" t="str">
        <f t="shared" si="13"/>
        <v xml:space="preserve"> </v>
      </c>
      <c r="AY190" s="561" t="str">
        <f t="shared" si="14"/>
        <v xml:space="preserve"> </v>
      </c>
      <c r="AZ190" s="81"/>
      <c r="BA190" s="145"/>
      <c r="BF190" s="52"/>
      <c r="BG190" s="52"/>
      <c r="BH190" s="52"/>
    </row>
    <row r="191" spans="1:60" s="80" customFormat="1" ht="14.25" customHeight="1" x14ac:dyDescent="0.2">
      <c r="A191" s="314"/>
      <c r="B191" s="361">
        <f>Demography!B192</f>
        <v>0</v>
      </c>
      <c r="C191" s="361">
        <f>Demography!C192</f>
        <v>0</v>
      </c>
      <c r="D191" s="362">
        <f>Demography!D192</f>
        <v>0</v>
      </c>
      <c r="E191" s="81"/>
      <c r="F191" s="67"/>
      <c r="G191" s="65"/>
      <c r="H191" s="241"/>
      <c r="I191" s="242"/>
      <c r="J191" s="242"/>
      <c r="K191" s="242"/>
      <c r="L191" s="241"/>
      <c r="M191" s="262"/>
      <c r="N191" s="262"/>
      <c r="O191" s="262"/>
      <c r="P191" s="125"/>
      <c r="Q191" s="126"/>
      <c r="R191" s="126"/>
      <c r="S191" s="81"/>
      <c r="T191" s="67"/>
      <c r="U191" s="241"/>
      <c r="V191" s="127"/>
      <c r="W191" s="81"/>
      <c r="X191" s="128"/>
      <c r="Y191" s="242"/>
      <c r="Z191" s="241"/>
      <c r="AA191" s="242"/>
      <c r="AB191" s="241"/>
      <c r="AC191" s="241"/>
      <c r="AD191" s="241"/>
      <c r="AE191" s="243"/>
      <c r="AF191" s="243"/>
      <c r="AG191" s="82"/>
      <c r="AH191" s="243"/>
      <c r="AI191" s="243"/>
      <c r="AJ191" s="243"/>
      <c r="AK191" s="243"/>
      <c r="AL191" s="243"/>
      <c r="AM191" s="243"/>
      <c r="AN191" s="243"/>
      <c r="AO191" s="243"/>
      <c r="AP191" s="243"/>
      <c r="AQ191" s="243"/>
      <c r="AR191" s="246"/>
      <c r="AS191" s="246"/>
      <c r="AT191" s="244"/>
      <c r="AU191" s="81"/>
      <c r="AV191" s="562" t="str">
        <f t="shared" si="11"/>
        <v xml:space="preserve"> </v>
      </c>
      <c r="AW191" s="562" t="str">
        <f t="shared" si="12"/>
        <v xml:space="preserve"> </v>
      </c>
      <c r="AX191" s="562" t="str">
        <f t="shared" si="13"/>
        <v xml:space="preserve"> </v>
      </c>
      <c r="AY191" s="562" t="str">
        <f t="shared" si="14"/>
        <v xml:space="preserve"> </v>
      </c>
      <c r="AZ191" s="81"/>
      <c r="BA191" s="313"/>
      <c r="BF191" s="52"/>
      <c r="BG191" s="52"/>
      <c r="BH191" s="52"/>
    </row>
    <row r="192" spans="1:60" s="80" customFormat="1" x14ac:dyDescent="0.2">
      <c r="A192" s="314"/>
      <c r="B192" s="147">
        <f>Demography!B193</f>
        <v>0</v>
      </c>
      <c r="C192" s="147">
        <f>Demography!C193</f>
        <v>0</v>
      </c>
      <c r="D192" s="148">
        <f>Demography!D193</f>
        <v>0</v>
      </c>
      <c r="E192" s="81"/>
      <c r="F192" s="256"/>
      <c r="G192" s="149"/>
      <c r="H192" s="256"/>
      <c r="I192" s="240"/>
      <c r="J192" s="240"/>
      <c r="K192" s="240"/>
      <c r="L192" s="256"/>
      <c r="M192" s="260"/>
      <c r="N192" s="260"/>
      <c r="O192" s="260"/>
      <c r="P192" s="150"/>
      <c r="Q192" s="247"/>
      <c r="R192" s="247"/>
      <c r="S192" s="81"/>
      <c r="T192" s="256"/>
      <c r="U192" s="256"/>
      <c r="V192" s="256"/>
      <c r="W192" s="81"/>
      <c r="X192" s="240"/>
      <c r="Y192" s="240"/>
      <c r="Z192" s="256"/>
      <c r="AA192" s="240"/>
      <c r="AB192" s="256"/>
      <c r="AC192" s="256"/>
      <c r="AD192" s="256"/>
      <c r="AE192" s="261"/>
      <c r="AF192" s="261"/>
      <c r="AG192" s="82"/>
      <c r="AH192" s="261"/>
      <c r="AI192" s="261"/>
      <c r="AJ192" s="261"/>
      <c r="AK192" s="261"/>
      <c r="AL192" s="261"/>
      <c r="AM192" s="261"/>
      <c r="AN192" s="261"/>
      <c r="AO192" s="261"/>
      <c r="AP192" s="261"/>
      <c r="AQ192" s="261"/>
      <c r="AR192" s="245"/>
      <c r="AS192" s="245"/>
      <c r="AT192" s="151"/>
      <c r="AU192" s="81"/>
      <c r="AV192" s="561" t="str">
        <f t="shared" si="11"/>
        <v xml:space="preserve"> </v>
      </c>
      <c r="AW192" s="561" t="str">
        <f t="shared" si="12"/>
        <v xml:space="preserve"> </v>
      </c>
      <c r="AX192" s="561" t="str">
        <f t="shared" si="13"/>
        <v xml:space="preserve"> </v>
      </c>
      <c r="AY192" s="561" t="str">
        <f t="shared" si="14"/>
        <v xml:space="preserve"> </v>
      </c>
      <c r="AZ192" s="81"/>
      <c r="BA192" s="145"/>
      <c r="BF192" s="52"/>
      <c r="BG192" s="52"/>
      <c r="BH192" s="52"/>
    </row>
    <row r="193" spans="1:60" s="80" customFormat="1" ht="14.25" customHeight="1" x14ac:dyDescent="0.2">
      <c r="A193" s="314"/>
      <c r="B193" s="361">
        <f>Demography!B194</f>
        <v>0</v>
      </c>
      <c r="C193" s="361">
        <f>Demography!C194</f>
        <v>0</v>
      </c>
      <c r="D193" s="362">
        <f>Demography!D194</f>
        <v>0</v>
      </c>
      <c r="E193" s="81"/>
      <c r="F193" s="67"/>
      <c r="G193" s="65"/>
      <c r="H193" s="241"/>
      <c r="I193" s="242"/>
      <c r="J193" s="242"/>
      <c r="K193" s="242"/>
      <c r="L193" s="241"/>
      <c r="M193" s="262"/>
      <c r="N193" s="262"/>
      <c r="O193" s="262"/>
      <c r="P193" s="125"/>
      <c r="Q193" s="126"/>
      <c r="R193" s="126"/>
      <c r="S193" s="81"/>
      <c r="T193" s="67"/>
      <c r="U193" s="241"/>
      <c r="V193" s="127"/>
      <c r="W193" s="81"/>
      <c r="X193" s="128"/>
      <c r="Y193" s="242"/>
      <c r="Z193" s="241"/>
      <c r="AA193" s="242"/>
      <c r="AB193" s="241"/>
      <c r="AC193" s="241"/>
      <c r="AD193" s="241"/>
      <c r="AE193" s="243"/>
      <c r="AF193" s="243"/>
      <c r="AG193" s="82"/>
      <c r="AH193" s="243"/>
      <c r="AI193" s="243"/>
      <c r="AJ193" s="243"/>
      <c r="AK193" s="243"/>
      <c r="AL193" s="243"/>
      <c r="AM193" s="243"/>
      <c r="AN193" s="243"/>
      <c r="AO193" s="243"/>
      <c r="AP193" s="243"/>
      <c r="AQ193" s="243"/>
      <c r="AR193" s="246"/>
      <c r="AS193" s="246"/>
      <c r="AT193" s="244"/>
      <c r="AU193" s="81"/>
      <c r="AV193" s="562" t="str">
        <f t="shared" si="11"/>
        <v xml:space="preserve"> </v>
      </c>
      <c r="AW193" s="562" t="str">
        <f t="shared" si="12"/>
        <v xml:space="preserve"> </v>
      </c>
      <c r="AX193" s="562" t="str">
        <f t="shared" si="13"/>
        <v xml:space="preserve"> </v>
      </c>
      <c r="AY193" s="562" t="str">
        <f t="shared" si="14"/>
        <v xml:space="preserve"> </v>
      </c>
      <c r="AZ193" s="81"/>
      <c r="BA193" s="313"/>
      <c r="BF193" s="52"/>
      <c r="BG193" s="52"/>
      <c r="BH193" s="52"/>
    </row>
    <row r="194" spans="1:60" s="80" customFormat="1" x14ac:dyDescent="0.2">
      <c r="A194" s="314"/>
      <c r="B194" s="147">
        <f>Demography!B195</f>
        <v>0</v>
      </c>
      <c r="C194" s="147">
        <f>Demography!C195</f>
        <v>0</v>
      </c>
      <c r="D194" s="148">
        <f>Demography!D195</f>
        <v>0</v>
      </c>
      <c r="E194" s="81"/>
      <c r="F194" s="256"/>
      <c r="G194" s="149"/>
      <c r="H194" s="256"/>
      <c r="I194" s="240"/>
      <c r="J194" s="240"/>
      <c r="K194" s="240"/>
      <c r="L194" s="256"/>
      <c r="M194" s="260"/>
      <c r="N194" s="260"/>
      <c r="O194" s="260"/>
      <c r="P194" s="150"/>
      <c r="Q194" s="247"/>
      <c r="R194" s="247"/>
      <c r="S194" s="81"/>
      <c r="T194" s="256"/>
      <c r="U194" s="256"/>
      <c r="V194" s="256"/>
      <c r="W194" s="81"/>
      <c r="X194" s="240"/>
      <c r="Y194" s="240"/>
      <c r="Z194" s="256"/>
      <c r="AA194" s="240"/>
      <c r="AB194" s="256"/>
      <c r="AC194" s="256"/>
      <c r="AD194" s="256"/>
      <c r="AE194" s="261"/>
      <c r="AF194" s="261"/>
      <c r="AG194" s="82"/>
      <c r="AH194" s="261"/>
      <c r="AI194" s="261"/>
      <c r="AJ194" s="261"/>
      <c r="AK194" s="261"/>
      <c r="AL194" s="261"/>
      <c r="AM194" s="261"/>
      <c r="AN194" s="261"/>
      <c r="AO194" s="261"/>
      <c r="AP194" s="261"/>
      <c r="AQ194" s="261"/>
      <c r="AR194" s="245"/>
      <c r="AS194" s="245"/>
      <c r="AT194" s="151"/>
      <c r="AU194" s="81"/>
      <c r="AV194" s="561" t="str">
        <f t="shared" si="11"/>
        <v xml:space="preserve"> </v>
      </c>
      <c r="AW194" s="561" t="str">
        <f t="shared" si="12"/>
        <v xml:space="preserve"> </v>
      </c>
      <c r="AX194" s="561" t="str">
        <f t="shared" si="13"/>
        <v xml:space="preserve"> </v>
      </c>
      <c r="AY194" s="561" t="str">
        <f t="shared" si="14"/>
        <v xml:space="preserve"> </v>
      </c>
      <c r="AZ194" s="81"/>
      <c r="BA194" s="145"/>
      <c r="BF194" s="52"/>
      <c r="BG194" s="52"/>
      <c r="BH194" s="52"/>
    </row>
    <row r="195" spans="1:60" s="80" customFormat="1" ht="14.25" customHeight="1" x14ac:dyDescent="0.2">
      <c r="A195" s="314"/>
      <c r="B195" s="361">
        <f>Demography!B196</f>
        <v>0</v>
      </c>
      <c r="C195" s="361">
        <f>Demography!C196</f>
        <v>0</v>
      </c>
      <c r="D195" s="362">
        <f>Demography!D196</f>
        <v>0</v>
      </c>
      <c r="E195" s="81"/>
      <c r="F195" s="67"/>
      <c r="G195" s="65"/>
      <c r="H195" s="241"/>
      <c r="I195" s="242"/>
      <c r="J195" s="242"/>
      <c r="K195" s="242"/>
      <c r="L195" s="241"/>
      <c r="M195" s="262"/>
      <c r="N195" s="262"/>
      <c r="O195" s="262"/>
      <c r="P195" s="125"/>
      <c r="Q195" s="126"/>
      <c r="R195" s="126"/>
      <c r="S195" s="81"/>
      <c r="T195" s="67"/>
      <c r="U195" s="241"/>
      <c r="V195" s="127"/>
      <c r="W195" s="81"/>
      <c r="X195" s="128"/>
      <c r="Y195" s="242"/>
      <c r="Z195" s="241"/>
      <c r="AA195" s="242"/>
      <c r="AB195" s="241"/>
      <c r="AC195" s="241"/>
      <c r="AD195" s="241"/>
      <c r="AE195" s="243"/>
      <c r="AF195" s="243"/>
      <c r="AG195" s="82"/>
      <c r="AH195" s="243"/>
      <c r="AI195" s="243"/>
      <c r="AJ195" s="243"/>
      <c r="AK195" s="243"/>
      <c r="AL195" s="243"/>
      <c r="AM195" s="243"/>
      <c r="AN195" s="243"/>
      <c r="AO195" s="243"/>
      <c r="AP195" s="243"/>
      <c r="AQ195" s="243"/>
      <c r="AR195" s="246"/>
      <c r="AS195" s="246"/>
      <c r="AT195" s="244"/>
      <c r="AU195" s="81"/>
      <c r="AV195" s="562" t="str">
        <f t="shared" si="11"/>
        <v xml:space="preserve"> </v>
      </c>
      <c r="AW195" s="562" t="str">
        <f t="shared" si="12"/>
        <v xml:space="preserve"> </v>
      </c>
      <c r="AX195" s="562" t="str">
        <f t="shared" si="13"/>
        <v xml:space="preserve"> </v>
      </c>
      <c r="AY195" s="562" t="str">
        <f t="shared" si="14"/>
        <v xml:space="preserve"> </v>
      </c>
      <c r="AZ195" s="81"/>
      <c r="BA195" s="313"/>
      <c r="BF195" s="52"/>
      <c r="BG195" s="52"/>
      <c r="BH195" s="52"/>
    </row>
    <row r="196" spans="1:60" s="80" customFormat="1" x14ac:dyDescent="0.2">
      <c r="A196" s="314"/>
      <c r="B196" s="147">
        <f>Demography!B197</f>
        <v>0</v>
      </c>
      <c r="C196" s="147">
        <f>Demography!C197</f>
        <v>0</v>
      </c>
      <c r="D196" s="148">
        <f>Demography!D197</f>
        <v>0</v>
      </c>
      <c r="E196" s="81"/>
      <c r="F196" s="256"/>
      <c r="G196" s="149"/>
      <c r="H196" s="256"/>
      <c r="I196" s="240"/>
      <c r="J196" s="240"/>
      <c r="K196" s="240"/>
      <c r="L196" s="256"/>
      <c r="M196" s="260"/>
      <c r="N196" s="260"/>
      <c r="O196" s="260"/>
      <c r="P196" s="150"/>
      <c r="Q196" s="247"/>
      <c r="R196" s="247"/>
      <c r="S196" s="81"/>
      <c r="T196" s="256"/>
      <c r="U196" s="256"/>
      <c r="V196" s="256"/>
      <c r="W196" s="81"/>
      <c r="X196" s="240"/>
      <c r="Y196" s="240"/>
      <c r="Z196" s="256"/>
      <c r="AA196" s="240"/>
      <c r="AB196" s="256"/>
      <c r="AC196" s="256"/>
      <c r="AD196" s="256"/>
      <c r="AE196" s="261"/>
      <c r="AF196" s="261"/>
      <c r="AG196" s="82"/>
      <c r="AH196" s="261"/>
      <c r="AI196" s="261"/>
      <c r="AJ196" s="261"/>
      <c r="AK196" s="261"/>
      <c r="AL196" s="261"/>
      <c r="AM196" s="261"/>
      <c r="AN196" s="261"/>
      <c r="AO196" s="261"/>
      <c r="AP196" s="261"/>
      <c r="AQ196" s="261"/>
      <c r="AR196" s="245"/>
      <c r="AS196" s="245"/>
      <c r="AT196" s="151"/>
      <c r="AU196" s="81"/>
      <c r="AV196" s="561" t="str">
        <f t="shared" si="11"/>
        <v xml:space="preserve"> </v>
      </c>
      <c r="AW196" s="561" t="str">
        <f t="shared" si="12"/>
        <v xml:space="preserve"> </v>
      </c>
      <c r="AX196" s="561" t="str">
        <f t="shared" si="13"/>
        <v xml:space="preserve"> </v>
      </c>
      <c r="AY196" s="561" t="str">
        <f t="shared" si="14"/>
        <v xml:space="preserve"> </v>
      </c>
      <c r="AZ196" s="81"/>
      <c r="BA196" s="145"/>
      <c r="BF196" s="52"/>
      <c r="BG196" s="52"/>
      <c r="BH196" s="52"/>
    </row>
    <row r="197" spans="1:60" s="80" customFormat="1" ht="14.25" customHeight="1" x14ac:dyDescent="0.2">
      <c r="A197" s="314"/>
      <c r="B197" s="361">
        <f>Demography!B198</f>
        <v>0</v>
      </c>
      <c r="C197" s="361">
        <f>Demography!C198</f>
        <v>0</v>
      </c>
      <c r="D197" s="362">
        <f>Demography!D198</f>
        <v>0</v>
      </c>
      <c r="E197" s="81"/>
      <c r="F197" s="67"/>
      <c r="G197" s="65"/>
      <c r="H197" s="241"/>
      <c r="I197" s="242"/>
      <c r="J197" s="242"/>
      <c r="K197" s="242"/>
      <c r="L197" s="241"/>
      <c r="M197" s="262"/>
      <c r="N197" s="262"/>
      <c r="O197" s="262"/>
      <c r="P197" s="125"/>
      <c r="Q197" s="126"/>
      <c r="R197" s="126"/>
      <c r="S197" s="81"/>
      <c r="T197" s="67"/>
      <c r="U197" s="241"/>
      <c r="V197" s="127"/>
      <c r="W197" s="81"/>
      <c r="X197" s="128"/>
      <c r="Y197" s="242"/>
      <c r="Z197" s="241"/>
      <c r="AA197" s="242"/>
      <c r="AB197" s="241"/>
      <c r="AC197" s="241"/>
      <c r="AD197" s="241"/>
      <c r="AE197" s="243"/>
      <c r="AF197" s="243"/>
      <c r="AG197" s="82"/>
      <c r="AH197" s="243"/>
      <c r="AI197" s="243"/>
      <c r="AJ197" s="243"/>
      <c r="AK197" s="243"/>
      <c r="AL197" s="243"/>
      <c r="AM197" s="243"/>
      <c r="AN197" s="243"/>
      <c r="AO197" s="243"/>
      <c r="AP197" s="243"/>
      <c r="AQ197" s="243"/>
      <c r="AR197" s="246"/>
      <c r="AS197" s="246"/>
      <c r="AT197" s="244"/>
      <c r="AU197" s="81"/>
      <c r="AV197" s="562" t="str">
        <f t="shared" si="11"/>
        <v xml:space="preserve"> </v>
      </c>
      <c r="AW197" s="562" t="str">
        <f t="shared" si="12"/>
        <v xml:space="preserve"> </v>
      </c>
      <c r="AX197" s="562" t="str">
        <f t="shared" si="13"/>
        <v xml:space="preserve"> </v>
      </c>
      <c r="AY197" s="562" t="str">
        <f t="shared" si="14"/>
        <v xml:space="preserve"> </v>
      </c>
      <c r="AZ197" s="81"/>
      <c r="BA197" s="313"/>
      <c r="BF197" s="52"/>
      <c r="BG197" s="52"/>
      <c r="BH197" s="52"/>
    </row>
    <row r="198" spans="1:60" s="80" customFormat="1" x14ac:dyDescent="0.2">
      <c r="A198" s="314"/>
      <c r="B198" s="147">
        <f>Demography!B199</f>
        <v>0</v>
      </c>
      <c r="C198" s="147">
        <f>Demography!C199</f>
        <v>0</v>
      </c>
      <c r="D198" s="148">
        <f>Demography!D199</f>
        <v>0</v>
      </c>
      <c r="E198" s="81"/>
      <c r="F198" s="256"/>
      <c r="G198" s="149"/>
      <c r="H198" s="256"/>
      <c r="I198" s="240"/>
      <c r="J198" s="240"/>
      <c r="K198" s="240"/>
      <c r="L198" s="256"/>
      <c r="M198" s="260"/>
      <c r="N198" s="260"/>
      <c r="O198" s="260"/>
      <c r="P198" s="150"/>
      <c r="Q198" s="247"/>
      <c r="R198" s="247"/>
      <c r="S198" s="81"/>
      <c r="T198" s="256"/>
      <c r="U198" s="256"/>
      <c r="V198" s="256"/>
      <c r="W198" s="81"/>
      <c r="X198" s="240"/>
      <c r="Y198" s="240"/>
      <c r="Z198" s="256"/>
      <c r="AA198" s="240"/>
      <c r="AB198" s="256"/>
      <c r="AC198" s="256"/>
      <c r="AD198" s="256"/>
      <c r="AE198" s="261"/>
      <c r="AF198" s="261"/>
      <c r="AG198" s="82"/>
      <c r="AH198" s="261"/>
      <c r="AI198" s="261"/>
      <c r="AJ198" s="261"/>
      <c r="AK198" s="261"/>
      <c r="AL198" s="261"/>
      <c r="AM198" s="261"/>
      <c r="AN198" s="261"/>
      <c r="AO198" s="261"/>
      <c r="AP198" s="261"/>
      <c r="AQ198" s="261"/>
      <c r="AR198" s="245"/>
      <c r="AS198" s="245"/>
      <c r="AT198" s="151"/>
      <c r="AU198" s="81"/>
      <c r="AV198" s="561" t="str">
        <f t="shared" si="11"/>
        <v xml:space="preserve"> </v>
      </c>
      <c r="AW198" s="561" t="str">
        <f t="shared" si="12"/>
        <v xml:space="preserve"> </v>
      </c>
      <c r="AX198" s="561" t="str">
        <f t="shared" si="13"/>
        <v xml:space="preserve"> </v>
      </c>
      <c r="AY198" s="561" t="str">
        <f t="shared" si="14"/>
        <v xml:space="preserve"> </v>
      </c>
      <c r="AZ198" s="81"/>
      <c r="BA198" s="145"/>
      <c r="BF198" s="52"/>
      <c r="BG198" s="52"/>
      <c r="BH198" s="52"/>
    </row>
    <row r="199" spans="1:60" s="80" customFormat="1" ht="14.25" customHeight="1" x14ac:dyDescent="0.2">
      <c r="A199" s="314"/>
      <c r="B199" s="361">
        <f>Demography!B200</f>
        <v>0</v>
      </c>
      <c r="C199" s="361">
        <f>Demography!C200</f>
        <v>0</v>
      </c>
      <c r="D199" s="362">
        <f>Demography!D200</f>
        <v>0</v>
      </c>
      <c r="E199" s="81"/>
      <c r="F199" s="67"/>
      <c r="G199" s="65"/>
      <c r="H199" s="241"/>
      <c r="I199" s="242"/>
      <c r="J199" s="242"/>
      <c r="K199" s="242"/>
      <c r="L199" s="241"/>
      <c r="M199" s="262"/>
      <c r="N199" s="262"/>
      <c r="O199" s="262"/>
      <c r="P199" s="125"/>
      <c r="Q199" s="126"/>
      <c r="R199" s="126"/>
      <c r="S199" s="81"/>
      <c r="T199" s="67"/>
      <c r="U199" s="241"/>
      <c r="V199" s="127"/>
      <c r="W199" s="81"/>
      <c r="X199" s="128"/>
      <c r="Y199" s="242"/>
      <c r="Z199" s="241"/>
      <c r="AA199" s="242"/>
      <c r="AB199" s="241"/>
      <c r="AC199" s="241"/>
      <c r="AD199" s="241"/>
      <c r="AE199" s="243"/>
      <c r="AF199" s="243"/>
      <c r="AG199" s="82"/>
      <c r="AH199" s="243"/>
      <c r="AI199" s="243"/>
      <c r="AJ199" s="243"/>
      <c r="AK199" s="243"/>
      <c r="AL199" s="243"/>
      <c r="AM199" s="243"/>
      <c r="AN199" s="243"/>
      <c r="AO199" s="243"/>
      <c r="AP199" s="243"/>
      <c r="AQ199" s="243"/>
      <c r="AR199" s="246"/>
      <c r="AS199" s="246"/>
      <c r="AT199" s="244"/>
      <c r="AU199" s="81"/>
      <c r="AV199" s="562" t="str">
        <f t="shared" si="11"/>
        <v xml:space="preserve"> </v>
      </c>
      <c r="AW199" s="562" t="str">
        <f t="shared" si="12"/>
        <v xml:space="preserve"> </v>
      </c>
      <c r="AX199" s="562" t="str">
        <f t="shared" si="13"/>
        <v xml:space="preserve"> </v>
      </c>
      <c r="AY199" s="562" t="str">
        <f t="shared" si="14"/>
        <v xml:space="preserve"> </v>
      </c>
      <c r="AZ199" s="81"/>
      <c r="BA199" s="313"/>
      <c r="BF199" s="52"/>
      <c r="BG199" s="52"/>
      <c r="BH199" s="52"/>
    </row>
    <row r="200" spans="1:60" s="80" customFormat="1" x14ac:dyDescent="0.2">
      <c r="A200" s="314"/>
      <c r="B200" s="147">
        <f>Demography!B201</f>
        <v>0</v>
      </c>
      <c r="C200" s="147">
        <f>Demography!C201</f>
        <v>0</v>
      </c>
      <c r="D200" s="148">
        <f>Demography!D201</f>
        <v>0</v>
      </c>
      <c r="E200" s="81"/>
      <c r="F200" s="256"/>
      <c r="G200" s="149"/>
      <c r="H200" s="256"/>
      <c r="I200" s="240"/>
      <c r="J200" s="240"/>
      <c r="K200" s="240"/>
      <c r="L200" s="256"/>
      <c r="M200" s="260"/>
      <c r="N200" s="260"/>
      <c r="O200" s="260"/>
      <c r="P200" s="150"/>
      <c r="Q200" s="247"/>
      <c r="R200" s="247"/>
      <c r="S200" s="81"/>
      <c r="T200" s="256"/>
      <c r="U200" s="256"/>
      <c r="V200" s="256"/>
      <c r="W200" s="81"/>
      <c r="X200" s="240"/>
      <c r="Y200" s="240"/>
      <c r="Z200" s="256"/>
      <c r="AA200" s="240"/>
      <c r="AB200" s="256"/>
      <c r="AC200" s="256"/>
      <c r="AD200" s="256"/>
      <c r="AE200" s="261"/>
      <c r="AF200" s="261"/>
      <c r="AG200" s="82"/>
      <c r="AH200" s="261"/>
      <c r="AI200" s="261"/>
      <c r="AJ200" s="261"/>
      <c r="AK200" s="261"/>
      <c r="AL200" s="261"/>
      <c r="AM200" s="261"/>
      <c r="AN200" s="261"/>
      <c r="AO200" s="261"/>
      <c r="AP200" s="261"/>
      <c r="AQ200" s="261"/>
      <c r="AR200" s="245"/>
      <c r="AS200" s="245"/>
      <c r="AT200" s="151"/>
      <c r="AU200" s="81"/>
      <c r="AV200" s="561" t="str">
        <f t="shared" si="11"/>
        <v xml:space="preserve"> </v>
      </c>
      <c r="AW200" s="561" t="str">
        <f t="shared" si="12"/>
        <v xml:space="preserve"> </v>
      </c>
      <c r="AX200" s="561" t="str">
        <f t="shared" si="13"/>
        <v xml:space="preserve"> </v>
      </c>
      <c r="AY200" s="561" t="str">
        <f t="shared" si="14"/>
        <v xml:space="preserve"> </v>
      </c>
      <c r="AZ200" s="81"/>
      <c r="BA200" s="145"/>
      <c r="BF200" s="52"/>
      <c r="BG200" s="52"/>
      <c r="BH200" s="52"/>
    </row>
    <row r="201" spans="1:60" s="80" customFormat="1" ht="14.25" customHeight="1" x14ac:dyDescent="0.2">
      <c r="A201" s="314"/>
      <c r="B201" s="361">
        <f>Demography!B202</f>
        <v>0</v>
      </c>
      <c r="C201" s="361">
        <f>Demography!C202</f>
        <v>0</v>
      </c>
      <c r="D201" s="362">
        <f>Demography!D202</f>
        <v>0</v>
      </c>
      <c r="E201" s="81"/>
      <c r="F201" s="67"/>
      <c r="G201" s="65"/>
      <c r="H201" s="241"/>
      <c r="I201" s="242"/>
      <c r="J201" s="242"/>
      <c r="K201" s="242"/>
      <c r="L201" s="241"/>
      <c r="M201" s="262"/>
      <c r="N201" s="262"/>
      <c r="O201" s="262"/>
      <c r="P201" s="125"/>
      <c r="Q201" s="126"/>
      <c r="R201" s="126"/>
      <c r="S201" s="81"/>
      <c r="T201" s="67"/>
      <c r="U201" s="241"/>
      <c r="V201" s="127"/>
      <c r="W201" s="81"/>
      <c r="X201" s="128"/>
      <c r="Y201" s="242"/>
      <c r="Z201" s="241"/>
      <c r="AA201" s="242"/>
      <c r="AB201" s="241"/>
      <c r="AC201" s="241"/>
      <c r="AD201" s="241"/>
      <c r="AE201" s="243"/>
      <c r="AF201" s="243"/>
      <c r="AG201" s="82"/>
      <c r="AH201" s="243"/>
      <c r="AI201" s="243"/>
      <c r="AJ201" s="243"/>
      <c r="AK201" s="243"/>
      <c r="AL201" s="243"/>
      <c r="AM201" s="243"/>
      <c r="AN201" s="243"/>
      <c r="AO201" s="243"/>
      <c r="AP201" s="243"/>
      <c r="AQ201" s="243"/>
      <c r="AR201" s="246"/>
      <c r="AS201" s="246"/>
      <c r="AT201" s="244"/>
      <c r="AU201" s="81"/>
      <c r="AV201" s="562" t="str">
        <f t="shared" si="11"/>
        <v xml:space="preserve"> </v>
      </c>
      <c r="AW201" s="562" t="str">
        <f t="shared" si="12"/>
        <v xml:space="preserve"> </v>
      </c>
      <c r="AX201" s="562" t="str">
        <f t="shared" si="13"/>
        <v xml:space="preserve"> </v>
      </c>
      <c r="AY201" s="562" t="str">
        <f t="shared" si="14"/>
        <v xml:space="preserve"> </v>
      </c>
      <c r="AZ201" s="81"/>
      <c r="BA201" s="313"/>
      <c r="BF201" s="52"/>
      <c r="BG201" s="52"/>
      <c r="BH201" s="52"/>
    </row>
    <row r="202" spans="1:60" s="80" customFormat="1" x14ac:dyDescent="0.2">
      <c r="A202" s="314"/>
      <c r="B202" s="147">
        <f>Demography!B203</f>
        <v>0</v>
      </c>
      <c r="C202" s="147">
        <f>Demography!C203</f>
        <v>0</v>
      </c>
      <c r="D202" s="148">
        <f>Demography!D203</f>
        <v>0</v>
      </c>
      <c r="E202" s="81"/>
      <c r="F202" s="256"/>
      <c r="G202" s="149"/>
      <c r="H202" s="256"/>
      <c r="I202" s="240"/>
      <c r="J202" s="240"/>
      <c r="K202" s="240"/>
      <c r="L202" s="256"/>
      <c r="M202" s="260"/>
      <c r="N202" s="260"/>
      <c r="O202" s="260"/>
      <c r="P202" s="150"/>
      <c r="Q202" s="247"/>
      <c r="R202" s="247"/>
      <c r="S202" s="81"/>
      <c r="T202" s="256"/>
      <c r="U202" s="256"/>
      <c r="V202" s="256"/>
      <c r="W202" s="81"/>
      <c r="X202" s="240"/>
      <c r="Y202" s="240"/>
      <c r="Z202" s="256"/>
      <c r="AA202" s="240"/>
      <c r="AB202" s="256"/>
      <c r="AC202" s="256"/>
      <c r="AD202" s="256"/>
      <c r="AE202" s="261"/>
      <c r="AF202" s="261"/>
      <c r="AG202" s="82"/>
      <c r="AH202" s="261"/>
      <c r="AI202" s="261"/>
      <c r="AJ202" s="261"/>
      <c r="AK202" s="261"/>
      <c r="AL202" s="261"/>
      <c r="AM202" s="261"/>
      <c r="AN202" s="261"/>
      <c r="AO202" s="261"/>
      <c r="AP202" s="261"/>
      <c r="AQ202" s="261"/>
      <c r="AR202" s="245"/>
      <c r="AS202" s="245"/>
      <c r="AT202" s="151"/>
      <c r="AU202" s="81"/>
      <c r="AV202" s="561" t="str">
        <f t="shared" si="11"/>
        <v xml:space="preserve"> </v>
      </c>
      <c r="AW202" s="561" t="str">
        <f t="shared" si="12"/>
        <v xml:space="preserve"> </v>
      </c>
      <c r="AX202" s="561" t="str">
        <f t="shared" si="13"/>
        <v xml:space="preserve"> </v>
      </c>
      <c r="AY202" s="561" t="str">
        <f t="shared" si="14"/>
        <v xml:space="preserve"> </v>
      </c>
      <c r="AZ202" s="81"/>
      <c r="BA202" s="145"/>
      <c r="BF202" s="52"/>
      <c r="BG202" s="52"/>
      <c r="BH202" s="52"/>
    </row>
    <row r="203" spans="1:60" s="80" customFormat="1" ht="14.25" customHeight="1" x14ac:dyDescent="0.2">
      <c r="A203" s="314"/>
      <c r="B203" s="361">
        <f>Demography!B204</f>
        <v>0</v>
      </c>
      <c r="C203" s="361">
        <f>Demography!C204</f>
        <v>0</v>
      </c>
      <c r="D203" s="362">
        <f>Demography!D204</f>
        <v>0</v>
      </c>
      <c r="E203" s="81"/>
      <c r="F203" s="67"/>
      <c r="G203" s="65"/>
      <c r="H203" s="241"/>
      <c r="I203" s="242"/>
      <c r="J203" s="242"/>
      <c r="K203" s="242"/>
      <c r="L203" s="241"/>
      <c r="M203" s="262"/>
      <c r="N203" s="262"/>
      <c r="O203" s="262"/>
      <c r="P203" s="125"/>
      <c r="Q203" s="126"/>
      <c r="R203" s="126"/>
      <c r="S203" s="81"/>
      <c r="T203" s="67"/>
      <c r="U203" s="241"/>
      <c r="V203" s="127"/>
      <c r="W203" s="81"/>
      <c r="X203" s="128"/>
      <c r="Y203" s="242"/>
      <c r="Z203" s="241"/>
      <c r="AA203" s="242"/>
      <c r="AB203" s="241"/>
      <c r="AC203" s="241"/>
      <c r="AD203" s="241"/>
      <c r="AE203" s="243"/>
      <c r="AF203" s="243"/>
      <c r="AG203" s="82"/>
      <c r="AH203" s="243"/>
      <c r="AI203" s="243"/>
      <c r="AJ203" s="243"/>
      <c r="AK203" s="243"/>
      <c r="AL203" s="243"/>
      <c r="AM203" s="243"/>
      <c r="AN203" s="243"/>
      <c r="AO203" s="243"/>
      <c r="AP203" s="243"/>
      <c r="AQ203" s="243"/>
      <c r="AR203" s="246"/>
      <c r="AS203" s="246"/>
      <c r="AT203" s="244"/>
      <c r="AU203" s="81"/>
      <c r="AV203" s="562" t="str">
        <f t="shared" si="11"/>
        <v xml:space="preserve"> </v>
      </c>
      <c r="AW203" s="562" t="str">
        <f t="shared" si="12"/>
        <v xml:space="preserve"> </v>
      </c>
      <c r="AX203" s="562" t="str">
        <f t="shared" si="13"/>
        <v xml:space="preserve"> </v>
      </c>
      <c r="AY203" s="562" t="str">
        <f t="shared" si="14"/>
        <v xml:space="preserve"> </v>
      </c>
      <c r="AZ203" s="81"/>
      <c r="BA203" s="313"/>
      <c r="BF203" s="52"/>
      <c r="BG203" s="52"/>
      <c r="BH203" s="52"/>
    </row>
    <row r="204" spans="1:60" s="80" customFormat="1" x14ac:dyDescent="0.2">
      <c r="A204" s="314"/>
      <c r="B204" s="147">
        <f>Demography!B205</f>
        <v>0</v>
      </c>
      <c r="C204" s="147">
        <f>Demography!C205</f>
        <v>0</v>
      </c>
      <c r="D204" s="148">
        <f>Demography!D205</f>
        <v>0</v>
      </c>
      <c r="E204" s="81"/>
      <c r="F204" s="256"/>
      <c r="G204" s="149"/>
      <c r="H204" s="256"/>
      <c r="I204" s="240"/>
      <c r="J204" s="240"/>
      <c r="K204" s="240"/>
      <c r="L204" s="256"/>
      <c r="M204" s="260"/>
      <c r="N204" s="260"/>
      <c r="O204" s="260"/>
      <c r="P204" s="150"/>
      <c r="Q204" s="247"/>
      <c r="R204" s="247"/>
      <c r="S204" s="81"/>
      <c r="T204" s="256"/>
      <c r="U204" s="256"/>
      <c r="V204" s="256"/>
      <c r="W204" s="81"/>
      <c r="X204" s="240"/>
      <c r="Y204" s="240"/>
      <c r="Z204" s="256"/>
      <c r="AA204" s="240"/>
      <c r="AB204" s="256"/>
      <c r="AC204" s="256"/>
      <c r="AD204" s="256"/>
      <c r="AE204" s="261"/>
      <c r="AF204" s="261"/>
      <c r="AG204" s="82"/>
      <c r="AH204" s="261"/>
      <c r="AI204" s="261"/>
      <c r="AJ204" s="261"/>
      <c r="AK204" s="261"/>
      <c r="AL204" s="261"/>
      <c r="AM204" s="261"/>
      <c r="AN204" s="261"/>
      <c r="AO204" s="261"/>
      <c r="AP204" s="261"/>
      <c r="AQ204" s="261"/>
      <c r="AR204" s="245"/>
      <c r="AS204" s="245"/>
      <c r="AT204" s="151"/>
      <c r="AU204" s="81"/>
      <c r="AV204" s="561" t="str">
        <f t="shared" si="11"/>
        <v xml:space="preserve"> </v>
      </c>
      <c r="AW204" s="561" t="str">
        <f t="shared" si="12"/>
        <v xml:space="preserve"> </v>
      </c>
      <c r="AX204" s="561" t="str">
        <f t="shared" si="13"/>
        <v xml:space="preserve"> </v>
      </c>
      <c r="AY204" s="561" t="str">
        <f t="shared" si="14"/>
        <v xml:space="preserve"> </v>
      </c>
      <c r="AZ204" s="81"/>
      <c r="BA204" s="145"/>
      <c r="BF204" s="52"/>
      <c r="BG204" s="52"/>
      <c r="BH204" s="52"/>
    </row>
    <row r="205" spans="1:60" s="80" customFormat="1" ht="14.25" customHeight="1" x14ac:dyDescent="0.2">
      <c r="A205" s="314"/>
      <c r="B205" s="361">
        <f>Demography!B206</f>
        <v>0</v>
      </c>
      <c r="C205" s="361">
        <f>Demography!C206</f>
        <v>0</v>
      </c>
      <c r="D205" s="362">
        <f>Demography!D206</f>
        <v>0</v>
      </c>
      <c r="E205" s="81"/>
      <c r="F205" s="67"/>
      <c r="G205" s="65"/>
      <c r="H205" s="241"/>
      <c r="I205" s="242"/>
      <c r="J205" s="242"/>
      <c r="K205" s="242"/>
      <c r="L205" s="241"/>
      <c r="M205" s="262"/>
      <c r="N205" s="262"/>
      <c r="O205" s="262"/>
      <c r="P205" s="125"/>
      <c r="Q205" s="126"/>
      <c r="R205" s="126"/>
      <c r="S205" s="81"/>
      <c r="T205" s="67"/>
      <c r="U205" s="241"/>
      <c r="V205" s="127"/>
      <c r="W205" s="81"/>
      <c r="X205" s="128"/>
      <c r="Y205" s="242"/>
      <c r="Z205" s="241"/>
      <c r="AA205" s="242"/>
      <c r="AB205" s="241"/>
      <c r="AC205" s="241"/>
      <c r="AD205" s="241"/>
      <c r="AE205" s="243"/>
      <c r="AF205" s="243"/>
      <c r="AG205" s="82"/>
      <c r="AH205" s="243"/>
      <c r="AI205" s="243"/>
      <c r="AJ205" s="243"/>
      <c r="AK205" s="243"/>
      <c r="AL205" s="243"/>
      <c r="AM205" s="243"/>
      <c r="AN205" s="243"/>
      <c r="AO205" s="243"/>
      <c r="AP205" s="243"/>
      <c r="AQ205" s="243"/>
      <c r="AR205" s="246"/>
      <c r="AS205" s="246"/>
      <c r="AT205" s="244"/>
      <c r="AU205" s="81"/>
      <c r="AV205" s="562" t="str">
        <f t="shared" si="11"/>
        <v xml:space="preserve"> </v>
      </c>
      <c r="AW205" s="562" t="str">
        <f t="shared" si="12"/>
        <v xml:space="preserve"> </v>
      </c>
      <c r="AX205" s="562" t="str">
        <f t="shared" si="13"/>
        <v xml:space="preserve"> </v>
      </c>
      <c r="AY205" s="562" t="str">
        <f t="shared" si="14"/>
        <v xml:space="preserve"> </v>
      </c>
      <c r="AZ205" s="81"/>
      <c r="BA205" s="313"/>
      <c r="BF205" s="52"/>
      <c r="BG205" s="52"/>
      <c r="BH205" s="52"/>
    </row>
    <row r="206" spans="1:60" s="80" customFormat="1" x14ac:dyDescent="0.2">
      <c r="A206" s="314"/>
      <c r="B206" s="147">
        <f>Demography!B207</f>
        <v>0</v>
      </c>
      <c r="C206" s="147">
        <f>Demography!C207</f>
        <v>0</v>
      </c>
      <c r="D206" s="148">
        <f>Demography!D207</f>
        <v>0</v>
      </c>
      <c r="E206" s="81"/>
      <c r="F206" s="256"/>
      <c r="G206" s="149"/>
      <c r="H206" s="256"/>
      <c r="I206" s="240"/>
      <c r="J206" s="240"/>
      <c r="K206" s="240"/>
      <c r="L206" s="256"/>
      <c r="M206" s="260"/>
      <c r="N206" s="260"/>
      <c r="O206" s="260"/>
      <c r="P206" s="150"/>
      <c r="Q206" s="247"/>
      <c r="R206" s="247"/>
      <c r="S206" s="81"/>
      <c r="T206" s="256"/>
      <c r="U206" s="256"/>
      <c r="V206" s="256"/>
      <c r="W206" s="81"/>
      <c r="X206" s="240"/>
      <c r="Y206" s="240"/>
      <c r="Z206" s="256"/>
      <c r="AA206" s="240"/>
      <c r="AB206" s="256"/>
      <c r="AC206" s="256"/>
      <c r="AD206" s="256"/>
      <c r="AE206" s="261"/>
      <c r="AF206" s="261"/>
      <c r="AG206" s="82"/>
      <c r="AH206" s="261"/>
      <c r="AI206" s="261"/>
      <c r="AJ206" s="261"/>
      <c r="AK206" s="261"/>
      <c r="AL206" s="261"/>
      <c r="AM206" s="261"/>
      <c r="AN206" s="261"/>
      <c r="AO206" s="261"/>
      <c r="AP206" s="261"/>
      <c r="AQ206" s="261"/>
      <c r="AR206" s="245"/>
      <c r="AS206" s="245"/>
      <c r="AT206" s="151"/>
      <c r="AU206" s="81"/>
      <c r="AV206" s="561" t="str">
        <f t="shared" si="11"/>
        <v xml:space="preserve"> </v>
      </c>
      <c r="AW206" s="561" t="str">
        <f t="shared" si="12"/>
        <v xml:space="preserve"> </v>
      </c>
      <c r="AX206" s="561" t="str">
        <f t="shared" si="13"/>
        <v xml:space="preserve"> </v>
      </c>
      <c r="AY206" s="561" t="str">
        <f t="shared" si="14"/>
        <v xml:space="preserve"> </v>
      </c>
      <c r="AZ206" s="81"/>
      <c r="BA206" s="145"/>
      <c r="BF206" s="52"/>
      <c r="BG206" s="52"/>
      <c r="BH206" s="52"/>
    </row>
    <row r="207" spans="1:60" s="80" customFormat="1" ht="14.25" customHeight="1" x14ac:dyDescent="0.2">
      <c r="A207" s="314"/>
      <c r="B207" s="361">
        <f>Demography!B208</f>
        <v>0</v>
      </c>
      <c r="C207" s="361">
        <f>Demography!C208</f>
        <v>0</v>
      </c>
      <c r="D207" s="362">
        <f>Demography!D208</f>
        <v>0</v>
      </c>
      <c r="E207" s="81"/>
      <c r="F207" s="67"/>
      <c r="G207" s="65"/>
      <c r="H207" s="241"/>
      <c r="I207" s="242"/>
      <c r="J207" s="242"/>
      <c r="K207" s="242"/>
      <c r="L207" s="241"/>
      <c r="M207" s="262"/>
      <c r="N207" s="262"/>
      <c r="O207" s="262"/>
      <c r="P207" s="125"/>
      <c r="Q207" s="126"/>
      <c r="R207" s="126"/>
      <c r="S207" s="81"/>
      <c r="T207" s="67"/>
      <c r="U207" s="241"/>
      <c r="V207" s="127"/>
      <c r="W207" s="81"/>
      <c r="X207" s="128"/>
      <c r="Y207" s="242"/>
      <c r="Z207" s="241"/>
      <c r="AA207" s="242"/>
      <c r="AB207" s="241"/>
      <c r="AC207" s="241"/>
      <c r="AD207" s="241"/>
      <c r="AE207" s="243"/>
      <c r="AF207" s="243"/>
      <c r="AG207" s="82"/>
      <c r="AH207" s="243"/>
      <c r="AI207" s="243"/>
      <c r="AJ207" s="243"/>
      <c r="AK207" s="243"/>
      <c r="AL207" s="243"/>
      <c r="AM207" s="243"/>
      <c r="AN207" s="243"/>
      <c r="AO207" s="243"/>
      <c r="AP207" s="243"/>
      <c r="AQ207" s="243"/>
      <c r="AR207" s="246"/>
      <c r="AS207" s="246"/>
      <c r="AT207" s="244"/>
      <c r="AU207" s="81"/>
      <c r="AV207" s="562" t="str">
        <f t="shared" si="11"/>
        <v xml:space="preserve"> </v>
      </c>
      <c r="AW207" s="562" t="str">
        <f t="shared" si="12"/>
        <v xml:space="preserve"> </v>
      </c>
      <c r="AX207" s="562" t="str">
        <f t="shared" si="13"/>
        <v xml:space="preserve"> </v>
      </c>
      <c r="AY207" s="562" t="str">
        <f t="shared" si="14"/>
        <v xml:space="preserve"> </v>
      </c>
      <c r="AZ207" s="81"/>
      <c r="BA207" s="313"/>
      <c r="BF207" s="52"/>
      <c r="BG207" s="52"/>
      <c r="BH207" s="52"/>
    </row>
    <row r="208" spans="1:60" s="80" customFormat="1" x14ac:dyDescent="0.2">
      <c r="A208" s="314"/>
      <c r="B208" s="147">
        <f>Demography!B209</f>
        <v>0</v>
      </c>
      <c r="C208" s="147">
        <f>Demography!C209</f>
        <v>0</v>
      </c>
      <c r="D208" s="148">
        <f>Demography!D209</f>
        <v>0</v>
      </c>
      <c r="E208" s="81"/>
      <c r="F208" s="256"/>
      <c r="G208" s="149"/>
      <c r="H208" s="256"/>
      <c r="I208" s="240"/>
      <c r="J208" s="240"/>
      <c r="K208" s="240"/>
      <c r="L208" s="256"/>
      <c r="M208" s="260"/>
      <c r="N208" s="260"/>
      <c r="O208" s="260"/>
      <c r="P208" s="150"/>
      <c r="Q208" s="247"/>
      <c r="R208" s="247"/>
      <c r="S208" s="81"/>
      <c r="T208" s="256"/>
      <c r="U208" s="256"/>
      <c r="V208" s="256"/>
      <c r="W208" s="81"/>
      <c r="X208" s="240"/>
      <c r="Y208" s="240"/>
      <c r="Z208" s="256"/>
      <c r="AA208" s="240"/>
      <c r="AB208" s="256"/>
      <c r="AC208" s="256"/>
      <c r="AD208" s="256"/>
      <c r="AE208" s="261"/>
      <c r="AF208" s="261"/>
      <c r="AG208" s="82"/>
      <c r="AH208" s="261"/>
      <c r="AI208" s="261"/>
      <c r="AJ208" s="261"/>
      <c r="AK208" s="261"/>
      <c r="AL208" s="261"/>
      <c r="AM208" s="261"/>
      <c r="AN208" s="261"/>
      <c r="AO208" s="261"/>
      <c r="AP208" s="261"/>
      <c r="AQ208" s="261"/>
      <c r="AR208" s="245"/>
      <c r="AS208" s="245"/>
      <c r="AT208" s="151"/>
      <c r="AU208" s="81"/>
      <c r="AV208" s="561" t="str">
        <f t="shared" si="11"/>
        <v xml:space="preserve"> </v>
      </c>
      <c r="AW208" s="561" t="str">
        <f t="shared" si="12"/>
        <v xml:space="preserve"> </v>
      </c>
      <c r="AX208" s="561" t="str">
        <f t="shared" si="13"/>
        <v xml:space="preserve"> </v>
      </c>
      <c r="AY208" s="561" t="str">
        <f t="shared" si="14"/>
        <v xml:space="preserve"> </v>
      </c>
      <c r="AZ208" s="81"/>
      <c r="BA208" s="145"/>
      <c r="BF208" s="52"/>
      <c r="BG208" s="52"/>
      <c r="BH208" s="52"/>
    </row>
    <row r="209" spans="1:60" s="80" customFormat="1" ht="14.25" customHeight="1" x14ac:dyDescent="0.2">
      <c r="A209" s="314"/>
      <c r="B209" s="361">
        <f>Demography!B210</f>
        <v>0</v>
      </c>
      <c r="C209" s="361">
        <f>Demography!C210</f>
        <v>0</v>
      </c>
      <c r="D209" s="362">
        <f>Demography!D210</f>
        <v>0</v>
      </c>
      <c r="E209" s="81"/>
      <c r="F209" s="67"/>
      <c r="G209" s="65"/>
      <c r="H209" s="241"/>
      <c r="I209" s="242"/>
      <c r="J209" s="242"/>
      <c r="K209" s="242"/>
      <c r="L209" s="241"/>
      <c r="M209" s="262"/>
      <c r="N209" s="262"/>
      <c r="O209" s="262"/>
      <c r="P209" s="125"/>
      <c r="Q209" s="126"/>
      <c r="R209" s="126"/>
      <c r="S209" s="81"/>
      <c r="T209" s="67"/>
      <c r="U209" s="241"/>
      <c r="V209" s="127"/>
      <c r="W209" s="81"/>
      <c r="X209" s="128"/>
      <c r="Y209" s="242"/>
      <c r="Z209" s="241"/>
      <c r="AA209" s="242"/>
      <c r="AB209" s="241"/>
      <c r="AC209" s="241"/>
      <c r="AD209" s="241"/>
      <c r="AE209" s="243"/>
      <c r="AF209" s="243"/>
      <c r="AG209" s="82"/>
      <c r="AH209" s="243"/>
      <c r="AI209" s="243"/>
      <c r="AJ209" s="243"/>
      <c r="AK209" s="243"/>
      <c r="AL209" s="243"/>
      <c r="AM209" s="243"/>
      <c r="AN209" s="243"/>
      <c r="AO209" s="243"/>
      <c r="AP209" s="243"/>
      <c r="AQ209" s="243"/>
      <c r="AR209" s="246"/>
      <c r="AS209" s="246"/>
      <c r="AT209" s="244"/>
      <c r="AU209" s="81"/>
      <c r="AV209" s="562" t="str">
        <f t="shared" si="11"/>
        <v xml:space="preserve"> </v>
      </c>
      <c r="AW209" s="562" t="str">
        <f t="shared" si="12"/>
        <v xml:space="preserve"> </v>
      </c>
      <c r="AX209" s="562" t="str">
        <f t="shared" si="13"/>
        <v xml:space="preserve"> </v>
      </c>
      <c r="AY209" s="562" t="str">
        <f t="shared" si="14"/>
        <v xml:space="preserve"> </v>
      </c>
      <c r="AZ209" s="81"/>
      <c r="BA209" s="313"/>
      <c r="BF209" s="52"/>
      <c r="BG209" s="52"/>
      <c r="BH209" s="52"/>
    </row>
    <row r="210" spans="1:60" s="80" customFormat="1" x14ac:dyDescent="0.2">
      <c r="A210" s="314"/>
      <c r="B210" s="147">
        <f>Demography!B211</f>
        <v>0</v>
      </c>
      <c r="C210" s="147">
        <f>Demography!C211</f>
        <v>0</v>
      </c>
      <c r="D210" s="148">
        <f>Demography!D211</f>
        <v>0</v>
      </c>
      <c r="E210" s="81"/>
      <c r="F210" s="256"/>
      <c r="G210" s="149"/>
      <c r="H210" s="256"/>
      <c r="I210" s="240"/>
      <c r="J210" s="240"/>
      <c r="K210" s="240"/>
      <c r="L210" s="256"/>
      <c r="M210" s="260"/>
      <c r="N210" s="260"/>
      <c r="O210" s="260"/>
      <c r="P210" s="150"/>
      <c r="Q210" s="247"/>
      <c r="R210" s="247"/>
      <c r="S210" s="81"/>
      <c r="T210" s="256"/>
      <c r="U210" s="256"/>
      <c r="V210" s="256"/>
      <c r="W210" s="81"/>
      <c r="X210" s="240"/>
      <c r="Y210" s="240"/>
      <c r="Z210" s="256"/>
      <c r="AA210" s="240"/>
      <c r="AB210" s="256"/>
      <c r="AC210" s="256"/>
      <c r="AD210" s="256"/>
      <c r="AE210" s="261"/>
      <c r="AF210" s="261"/>
      <c r="AG210" s="82"/>
      <c r="AH210" s="261"/>
      <c r="AI210" s="261"/>
      <c r="AJ210" s="261"/>
      <c r="AK210" s="261"/>
      <c r="AL210" s="261"/>
      <c r="AM210" s="261"/>
      <c r="AN210" s="261"/>
      <c r="AO210" s="261"/>
      <c r="AP210" s="261"/>
      <c r="AQ210" s="261"/>
      <c r="AR210" s="245"/>
      <c r="AS210" s="245"/>
      <c r="AT210" s="151"/>
      <c r="AU210" s="81"/>
      <c r="AV210" s="561" t="str">
        <f t="shared" ref="AV210:AV273" si="15">IF(AC210=0," ",AH210/AE210)</f>
        <v xml:space="preserve"> </v>
      </c>
      <c r="AW210" s="561" t="str">
        <f t="shared" si="12"/>
        <v xml:space="preserve"> </v>
      </c>
      <c r="AX210" s="561" t="str">
        <f t="shared" si="13"/>
        <v xml:space="preserve"> </v>
      </c>
      <c r="AY210" s="561" t="str">
        <f t="shared" si="14"/>
        <v xml:space="preserve"> </v>
      </c>
      <c r="AZ210" s="81"/>
      <c r="BA210" s="145"/>
      <c r="BF210" s="52"/>
      <c r="BG210" s="52"/>
      <c r="BH210" s="52"/>
    </row>
    <row r="211" spans="1:60" s="80" customFormat="1" ht="14.25" customHeight="1" x14ac:dyDescent="0.2">
      <c r="A211" s="314"/>
      <c r="B211" s="361">
        <f>Demography!B212</f>
        <v>0</v>
      </c>
      <c r="C211" s="361">
        <f>Demography!C212</f>
        <v>0</v>
      </c>
      <c r="D211" s="362">
        <f>Demography!D212</f>
        <v>0</v>
      </c>
      <c r="E211" s="81"/>
      <c r="F211" s="67"/>
      <c r="G211" s="65"/>
      <c r="H211" s="241"/>
      <c r="I211" s="242"/>
      <c r="J211" s="242"/>
      <c r="K211" s="242"/>
      <c r="L211" s="241"/>
      <c r="M211" s="262"/>
      <c r="N211" s="262"/>
      <c r="O211" s="262"/>
      <c r="P211" s="125"/>
      <c r="Q211" s="126"/>
      <c r="R211" s="126"/>
      <c r="S211" s="81"/>
      <c r="T211" s="67"/>
      <c r="U211" s="241"/>
      <c r="V211" s="127"/>
      <c r="W211" s="81"/>
      <c r="X211" s="128"/>
      <c r="Y211" s="242"/>
      <c r="Z211" s="241"/>
      <c r="AA211" s="242"/>
      <c r="AB211" s="241"/>
      <c r="AC211" s="241"/>
      <c r="AD211" s="241"/>
      <c r="AE211" s="243"/>
      <c r="AF211" s="243"/>
      <c r="AG211" s="82"/>
      <c r="AH211" s="243"/>
      <c r="AI211" s="243"/>
      <c r="AJ211" s="243"/>
      <c r="AK211" s="243"/>
      <c r="AL211" s="243"/>
      <c r="AM211" s="243"/>
      <c r="AN211" s="243"/>
      <c r="AO211" s="243"/>
      <c r="AP211" s="243"/>
      <c r="AQ211" s="243"/>
      <c r="AR211" s="246"/>
      <c r="AS211" s="246"/>
      <c r="AT211" s="244"/>
      <c r="AU211" s="81"/>
      <c r="AV211" s="562" t="str">
        <f t="shared" si="15"/>
        <v xml:space="preserve"> </v>
      </c>
      <c r="AW211" s="562" t="str">
        <f t="shared" ref="AW211:AW274" si="16">IF(OR(AC211=0,M211=0)," ",AH211/M211)</f>
        <v xml:space="preserve"> </v>
      </c>
      <c r="AX211" s="562" t="str">
        <f t="shared" ref="AX211:AX274" si="17">IF(OR(AC211&gt;5, AC211&lt;1)," ",AI211/AF211)</f>
        <v xml:space="preserve"> </v>
      </c>
      <c r="AY211" s="562" t="str">
        <f t="shared" ref="AY211:AY274" si="18">IF(OR(AC211&gt;5,AC211&lt;1,M211=0)," ",AI211/M211)</f>
        <v xml:space="preserve"> </v>
      </c>
      <c r="AZ211" s="81"/>
      <c r="BA211" s="313"/>
      <c r="BF211" s="52"/>
      <c r="BG211" s="52"/>
      <c r="BH211" s="52"/>
    </row>
    <row r="212" spans="1:60" s="80" customFormat="1" x14ac:dyDescent="0.2">
      <c r="A212" s="314"/>
      <c r="B212" s="147">
        <f>Demography!B213</f>
        <v>0</v>
      </c>
      <c r="C212" s="147">
        <f>Demography!C213</f>
        <v>0</v>
      </c>
      <c r="D212" s="148">
        <f>Demography!D213</f>
        <v>0</v>
      </c>
      <c r="E212" s="81"/>
      <c r="F212" s="256"/>
      <c r="G212" s="149"/>
      <c r="H212" s="256"/>
      <c r="I212" s="240"/>
      <c r="J212" s="240"/>
      <c r="K212" s="240"/>
      <c r="L212" s="256"/>
      <c r="M212" s="260"/>
      <c r="N212" s="260"/>
      <c r="O212" s="260"/>
      <c r="P212" s="150"/>
      <c r="Q212" s="247"/>
      <c r="R212" s="247"/>
      <c r="S212" s="81"/>
      <c r="T212" s="256"/>
      <c r="U212" s="256"/>
      <c r="V212" s="256"/>
      <c r="W212" s="81"/>
      <c r="X212" s="240"/>
      <c r="Y212" s="240"/>
      <c r="Z212" s="256"/>
      <c r="AA212" s="240"/>
      <c r="AB212" s="256"/>
      <c r="AC212" s="256"/>
      <c r="AD212" s="256"/>
      <c r="AE212" s="261"/>
      <c r="AF212" s="261"/>
      <c r="AG212" s="82"/>
      <c r="AH212" s="261"/>
      <c r="AI212" s="261"/>
      <c r="AJ212" s="261"/>
      <c r="AK212" s="261"/>
      <c r="AL212" s="261"/>
      <c r="AM212" s="261"/>
      <c r="AN212" s="261"/>
      <c r="AO212" s="261"/>
      <c r="AP212" s="261"/>
      <c r="AQ212" s="261"/>
      <c r="AR212" s="245"/>
      <c r="AS212" s="245"/>
      <c r="AT212" s="151"/>
      <c r="AU212" s="81"/>
      <c r="AV212" s="561" t="str">
        <f t="shared" si="15"/>
        <v xml:space="preserve"> </v>
      </c>
      <c r="AW212" s="561" t="str">
        <f t="shared" si="16"/>
        <v xml:space="preserve"> </v>
      </c>
      <c r="AX212" s="561" t="str">
        <f t="shared" si="17"/>
        <v xml:space="preserve"> </v>
      </c>
      <c r="AY212" s="561" t="str">
        <f t="shared" si="18"/>
        <v xml:space="preserve"> </v>
      </c>
      <c r="AZ212" s="81"/>
      <c r="BA212" s="145"/>
      <c r="BF212" s="52"/>
      <c r="BG212" s="52"/>
      <c r="BH212" s="52"/>
    </row>
    <row r="213" spans="1:60" s="80" customFormat="1" ht="14.25" customHeight="1" x14ac:dyDescent="0.2">
      <c r="A213" s="314"/>
      <c r="B213" s="361">
        <f>Demography!B214</f>
        <v>0</v>
      </c>
      <c r="C213" s="361">
        <f>Demography!C214</f>
        <v>0</v>
      </c>
      <c r="D213" s="362">
        <f>Demography!D214</f>
        <v>0</v>
      </c>
      <c r="E213" s="81"/>
      <c r="F213" s="67"/>
      <c r="G213" s="65"/>
      <c r="H213" s="241"/>
      <c r="I213" s="242"/>
      <c r="J213" s="242"/>
      <c r="K213" s="242"/>
      <c r="L213" s="241"/>
      <c r="M213" s="262"/>
      <c r="N213" s="262"/>
      <c r="O213" s="262"/>
      <c r="P213" s="125"/>
      <c r="Q213" s="126"/>
      <c r="R213" s="126"/>
      <c r="S213" s="81"/>
      <c r="T213" s="67"/>
      <c r="U213" s="241"/>
      <c r="V213" s="127"/>
      <c r="W213" s="81"/>
      <c r="X213" s="128"/>
      <c r="Y213" s="242"/>
      <c r="Z213" s="241"/>
      <c r="AA213" s="242"/>
      <c r="AB213" s="241"/>
      <c r="AC213" s="241"/>
      <c r="AD213" s="241"/>
      <c r="AE213" s="243"/>
      <c r="AF213" s="243"/>
      <c r="AG213" s="82"/>
      <c r="AH213" s="243"/>
      <c r="AI213" s="243"/>
      <c r="AJ213" s="243"/>
      <c r="AK213" s="243"/>
      <c r="AL213" s="243"/>
      <c r="AM213" s="243"/>
      <c r="AN213" s="243"/>
      <c r="AO213" s="243"/>
      <c r="AP213" s="243"/>
      <c r="AQ213" s="243"/>
      <c r="AR213" s="246"/>
      <c r="AS213" s="246"/>
      <c r="AT213" s="244"/>
      <c r="AU213" s="81"/>
      <c r="AV213" s="562" t="str">
        <f t="shared" si="15"/>
        <v xml:space="preserve"> </v>
      </c>
      <c r="AW213" s="562" t="str">
        <f t="shared" si="16"/>
        <v xml:space="preserve"> </v>
      </c>
      <c r="AX213" s="562" t="str">
        <f t="shared" si="17"/>
        <v xml:space="preserve"> </v>
      </c>
      <c r="AY213" s="562" t="str">
        <f t="shared" si="18"/>
        <v xml:space="preserve"> </v>
      </c>
      <c r="AZ213" s="81"/>
      <c r="BA213" s="313"/>
      <c r="BF213" s="52"/>
      <c r="BG213" s="52"/>
      <c r="BH213" s="52"/>
    </row>
    <row r="214" spans="1:60" s="80" customFormat="1" x14ac:dyDescent="0.2">
      <c r="A214" s="314"/>
      <c r="B214" s="147">
        <f>Demography!B215</f>
        <v>0</v>
      </c>
      <c r="C214" s="147">
        <f>Demography!C215</f>
        <v>0</v>
      </c>
      <c r="D214" s="148">
        <f>Demography!D215</f>
        <v>0</v>
      </c>
      <c r="E214" s="81"/>
      <c r="F214" s="256"/>
      <c r="G214" s="149"/>
      <c r="H214" s="256"/>
      <c r="I214" s="240"/>
      <c r="J214" s="240"/>
      <c r="K214" s="240"/>
      <c r="L214" s="256"/>
      <c r="M214" s="260"/>
      <c r="N214" s="260"/>
      <c r="O214" s="260"/>
      <c r="P214" s="150"/>
      <c r="Q214" s="247"/>
      <c r="R214" s="247"/>
      <c r="S214" s="81"/>
      <c r="T214" s="256"/>
      <c r="U214" s="256"/>
      <c r="V214" s="256"/>
      <c r="W214" s="81"/>
      <c r="X214" s="240"/>
      <c r="Y214" s="240"/>
      <c r="Z214" s="256"/>
      <c r="AA214" s="240"/>
      <c r="AB214" s="256"/>
      <c r="AC214" s="256"/>
      <c r="AD214" s="256"/>
      <c r="AE214" s="261"/>
      <c r="AF214" s="261"/>
      <c r="AG214" s="82"/>
      <c r="AH214" s="261"/>
      <c r="AI214" s="261"/>
      <c r="AJ214" s="261"/>
      <c r="AK214" s="261"/>
      <c r="AL214" s="261"/>
      <c r="AM214" s="261"/>
      <c r="AN214" s="261"/>
      <c r="AO214" s="261"/>
      <c r="AP214" s="261"/>
      <c r="AQ214" s="261"/>
      <c r="AR214" s="245"/>
      <c r="AS214" s="245"/>
      <c r="AT214" s="151"/>
      <c r="AU214" s="81"/>
      <c r="AV214" s="561" t="str">
        <f t="shared" si="15"/>
        <v xml:space="preserve"> </v>
      </c>
      <c r="AW214" s="561" t="str">
        <f t="shared" si="16"/>
        <v xml:space="preserve"> </v>
      </c>
      <c r="AX214" s="561" t="str">
        <f t="shared" si="17"/>
        <v xml:space="preserve"> </v>
      </c>
      <c r="AY214" s="561" t="str">
        <f t="shared" si="18"/>
        <v xml:space="preserve"> </v>
      </c>
      <c r="AZ214" s="81"/>
      <c r="BA214" s="145"/>
      <c r="BF214" s="52"/>
      <c r="BG214" s="52"/>
      <c r="BH214" s="52"/>
    </row>
    <row r="215" spans="1:60" s="80" customFormat="1" ht="14.25" customHeight="1" x14ac:dyDescent="0.2">
      <c r="A215" s="314"/>
      <c r="B215" s="361">
        <f>Demography!B216</f>
        <v>0</v>
      </c>
      <c r="C215" s="361">
        <f>Demography!C216</f>
        <v>0</v>
      </c>
      <c r="D215" s="362">
        <f>Demography!D216</f>
        <v>0</v>
      </c>
      <c r="E215" s="81"/>
      <c r="F215" s="67"/>
      <c r="G215" s="65"/>
      <c r="H215" s="241"/>
      <c r="I215" s="242"/>
      <c r="J215" s="242"/>
      <c r="K215" s="242"/>
      <c r="L215" s="241"/>
      <c r="M215" s="262"/>
      <c r="N215" s="262"/>
      <c r="O215" s="262"/>
      <c r="P215" s="125"/>
      <c r="Q215" s="126"/>
      <c r="R215" s="126"/>
      <c r="S215" s="81"/>
      <c r="T215" s="67"/>
      <c r="U215" s="241"/>
      <c r="V215" s="127"/>
      <c r="W215" s="81"/>
      <c r="X215" s="128"/>
      <c r="Y215" s="242"/>
      <c r="Z215" s="241"/>
      <c r="AA215" s="242"/>
      <c r="AB215" s="241"/>
      <c r="AC215" s="241"/>
      <c r="AD215" s="241"/>
      <c r="AE215" s="243"/>
      <c r="AF215" s="243"/>
      <c r="AG215" s="82"/>
      <c r="AH215" s="243"/>
      <c r="AI215" s="243"/>
      <c r="AJ215" s="243"/>
      <c r="AK215" s="243"/>
      <c r="AL215" s="243"/>
      <c r="AM215" s="243"/>
      <c r="AN215" s="243"/>
      <c r="AO215" s="243"/>
      <c r="AP215" s="243"/>
      <c r="AQ215" s="243"/>
      <c r="AR215" s="246"/>
      <c r="AS215" s="246"/>
      <c r="AT215" s="244"/>
      <c r="AU215" s="81"/>
      <c r="AV215" s="562" t="str">
        <f t="shared" si="15"/>
        <v xml:space="preserve"> </v>
      </c>
      <c r="AW215" s="562" t="str">
        <f t="shared" si="16"/>
        <v xml:space="preserve"> </v>
      </c>
      <c r="AX215" s="562" t="str">
        <f t="shared" si="17"/>
        <v xml:space="preserve"> </v>
      </c>
      <c r="AY215" s="562" t="str">
        <f t="shared" si="18"/>
        <v xml:space="preserve"> </v>
      </c>
      <c r="AZ215" s="81"/>
      <c r="BA215" s="313"/>
      <c r="BF215" s="52"/>
      <c r="BG215" s="52"/>
      <c r="BH215" s="52"/>
    </row>
    <row r="216" spans="1:60" s="80" customFormat="1" x14ac:dyDescent="0.2">
      <c r="A216" s="314"/>
      <c r="B216" s="147">
        <f>Demography!B217</f>
        <v>0</v>
      </c>
      <c r="C216" s="147">
        <f>Demography!C217</f>
        <v>0</v>
      </c>
      <c r="D216" s="148">
        <f>Demography!D217</f>
        <v>0</v>
      </c>
      <c r="E216" s="81"/>
      <c r="F216" s="256"/>
      <c r="G216" s="149"/>
      <c r="H216" s="256"/>
      <c r="I216" s="240"/>
      <c r="J216" s="240"/>
      <c r="K216" s="240"/>
      <c r="L216" s="256"/>
      <c r="M216" s="260"/>
      <c r="N216" s="260"/>
      <c r="O216" s="260"/>
      <c r="P216" s="150"/>
      <c r="Q216" s="247"/>
      <c r="R216" s="247"/>
      <c r="S216" s="81"/>
      <c r="T216" s="256"/>
      <c r="U216" s="256"/>
      <c r="V216" s="256"/>
      <c r="W216" s="81"/>
      <c r="X216" s="240"/>
      <c r="Y216" s="240"/>
      <c r="Z216" s="256"/>
      <c r="AA216" s="240"/>
      <c r="AB216" s="256"/>
      <c r="AC216" s="256"/>
      <c r="AD216" s="256"/>
      <c r="AE216" s="261"/>
      <c r="AF216" s="261"/>
      <c r="AG216" s="82"/>
      <c r="AH216" s="261"/>
      <c r="AI216" s="261"/>
      <c r="AJ216" s="261"/>
      <c r="AK216" s="261"/>
      <c r="AL216" s="261"/>
      <c r="AM216" s="261"/>
      <c r="AN216" s="261"/>
      <c r="AO216" s="261"/>
      <c r="AP216" s="261"/>
      <c r="AQ216" s="261"/>
      <c r="AR216" s="245"/>
      <c r="AS216" s="245"/>
      <c r="AT216" s="151"/>
      <c r="AU216" s="81"/>
      <c r="AV216" s="561" t="str">
        <f t="shared" si="15"/>
        <v xml:space="preserve"> </v>
      </c>
      <c r="AW216" s="561" t="str">
        <f t="shared" si="16"/>
        <v xml:space="preserve"> </v>
      </c>
      <c r="AX216" s="561" t="str">
        <f t="shared" si="17"/>
        <v xml:space="preserve"> </v>
      </c>
      <c r="AY216" s="561" t="str">
        <f t="shared" si="18"/>
        <v xml:space="preserve"> </v>
      </c>
      <c r="AZ216" s="81"/>
      <c r="BA216" s="145"/>
      <c r="BF216" s="52"/>
      <c r="BG216" s="52"/>
      <c r="BH216" s="52"/>
    </row>
    <row r="217" spans="1:60" s="80" customFormat="1" ht="14.25" customHeight="1" x14ac:dyDescent="0.2">
      <c r="A217" s="314"/>
      <c r="B217" s="361">
        <f>Demography!B218</f>
        <v>0</v>
      </c>
      <c r="C217" s="361">
        <f>Demography!C218</f>
        <v>0</v>
      </c>
      <c r="D217" s="362">
        <f>Demography!D218</f>
        <v>0</v>
      </c>
      <c r="E217" s="81"/>
      <c r="F217" s="67"/>
      <c r="G217" s="65"/>
      <c r="H217" s="241"/>
      <c r="I217" s="242"/>
      <c r="J217" s="242"/>
      <c r="K217" s="242"/>
      <c r="L217" s="241"/>
      <c r="M217" s="262"/>
      <c r="N217" s="262"/>
      <c r="O217" s="262"/>
      <c r="P217" s="125"/>
      <c r="Q217" s="126"/>
      <c r="R217" s="126"/>
      <c r="S217" s="81"/>
      <c r="T217" s="67"/>
      <c r="U217" s="241"/>
      <c r="V217" s="127"/>
      <c r="W217" s="81"/>
      <c r="X217" s="128"/>
      <c r="Y217" s="242"/>
      <c r="Z217" s="241"/>
      <c r="AA217" s="242"/>
      <c r="AB217" s="241"/>
      <c r="AC217" s="241"/>
      <c r="AD217" s="241"/>
      <c r="AE217" s="243"/>
      <c r="AF217" s="243"/>
      <c r="AG217" s="82"/>
      <c r="AH217" s="243"/>
      <c r="AI217" s="243"/>
      <c r="AJ217" s="243"/>
      <c r="AK217" s="243"/>
      <c r="AL217" s="243"/>
      <c r="AM217" s="243"/>
      <c r="AN217" s="243"/>
      <c r="AO217" s="243"/>
      <c r="AP217" s="243"/>
      <c r="AQ217" s="243"/>
      <c r="AR217" s="246"/>
      <c r="AS217" s="246"/>
      <c r="AT217" s="244"/>
      <c r="AU217" s="81"/>
      <c r="AV217" s="562" t="str">
        <f t="shared" si="15"/>
        <v xml:space="preserve"> </v>
      </c>
      <c r="AW217" s="562" t="str">
        <f t="shared" si="16"/>
        <v xml:space="preserve"> </v>
      </c>
      <c r="AX217" s="562" t="str">
        <f t="shared" si="17"/>
        <v xml:space="preserve"> </v>
      </c>
      <c r="AY217" s="562" t="str">
        <f t="shared" si="18"/>
        <v xml:space="preserve"> </v>
      </c>
      <c r="AZ217" s="81"/>
      <c r="BA217" s="313"/>
      <c r="BF217" s="52"/>
      <c r="BG217" s="52"/>
      <c r="BH217" s="52"/>
    </row>
    <row r="218" spans="1:60" s="80" customFormat="1" x14ac:dyDescent="0.2">
      <c r="A218" s="314"/>
      <c r="B218" s="147">
        <f>Demography!B219</f>
        <v>0</v>
      </c>
      <c r="C218" s="147">
        <f>Demography!C219</f>
        <v>0</v>
      </c>
      <c r="D218" s="148">
        <f>Demography!D219</f>
        <v>0</v>
      </c>
      <c r="E218" s="81"/>
      <c r="F218" s="256"/>
      <c r="G218" s="149"/>
      <c r="H218" s="256"/>
      <c r="I218" s="240"/>
      <c r="J218" s="240"/>
      <c r="K218" s="240"/>
      <c r="L218" s="256"/>
      <c r="M218" s="260"/>
      <c r="N218" s="260"/>
      <c r="O218" s="260"/>
      <c r="P218" s="150"/>
      <c r="Q218" s="247"/>
      <c r="R218" s="247"/>
      <c r="S218" s="81"/>
      <c r="T218" s="256"/>
      <c r="U218" s="256"/>
      <c r="V218" s="256"/>
      <c r="W218" s="81"/>
      <c r="X218" s="240"/>
      <c r="Y218" s="240"/>
      <c r="Z218" s="256"/>
      <c r="AA218" s="240"/>
      <c r="AB218" s="256"/>
      <c r="AC218" s="256"/>
      <c r="AD218" s="256"/>
      <c r="AE218" s="261"/>
      <c r="AF218" s="261"/>
      <c r="AG218" s="82"/>
      <c r="AH218" s="261"/>
      <c r="AI218" s="261"/>
      <c r="AJ218" s="261"/>
      <c r="AK218" s="261"/>
      <c r="AL218" s="261"/>
      <c r="AM218" s="261"/>
      <c r="AN218" s="261"/>
      <c r="AO218" s="261"/>
      <c r="AP218" s="261"/>
      <c r="AQ218" s="261"/>
      <c r="AR218" s="245"/>
      <c r="AS218" s="245"/>
      <c r="AT218" s="151"/>
      <c r="AU218" s="81"/>
      <c r="AV218" s="561" t="str">
        <f t="shared" si="15"/>
        <v xml:space="preserve"> </v>
      </c>
      <c r="AW218" s="561" t="str">
        <f t="shared" si="16"/>
        <v xml:space="preserve"> </v>
      </c>
      <c r="AX218" s="561" t="str">
        <f t="shared" si="17"/>
        <v xml:space="preserve"> </v>
      </c>
      <c r="AY218" s="561" t="str">
        <f t="shared" si="18"/>
        <v xml:space="preserve"> </v>
      </c>
      <c r="AZ218" s="81"/>
      <c r="BA218" s="145"/>
      <c r="BF218" s="52"/>
      <c r="BG218" s="52"/>
      <c r="BH218" s="52"/>
    </row>
    <row r="219" spans="1:60" s="80" customFormat="1" ht="14.25" customHeight="1" x14ac:dyDescent="0.2">
      <c r="A219" s="314"/>
      <c r="B219" s="361">
        <f>Demography!B220</f>
        <v>0</v>
      </c>
      <c r="C219" s="361">
        <f>Demography!C220</f>
        <v>0</v>
      </c>
      <c r="D219" s="362">
        <f>Demography!D220</f>
        <v>0</v>
      </c>
      <c r="E219" s="81"/>
      <c r="F219" s="67"/>
      <c r="G219" s="65"/>
      <c r="H219" s="241"/>
      <c r="I219" s="242"/>
      <c r="J219" s="242"/>
      <c r="K219" s="242"/>
      <c r="L219" s="241"/>
      <c r="M219" s="262"/>
      <c r="N219" s="262"/>
      <c r="O219" s="262"/>
      <c r="P219" s="125"/>
      <c r="Q219" s="126"/>
      <c r="R219" s="126"/>
      <c r="S219" s="81"/>
      <c r="T219" s="67"/>
      <c r="U219" s="241"/>
      <c r="V219" s="127"/>
      <c r="W219" s="81"/>
      <c r="X219" s="128"/>
      <c r="Y219" s="242"/>
      <c r="Z219" s="241"/>
      <c r="AA219" s="242"/>
      <c r="AB219" s="241"/>
      <c r="AC219" s="241"/>
      <c r="AD219" s="241"/>
      <c r="AE219" s="243"/>
      <c r="AF219" s="243"/>
      <c r="AG219" s="82"/>
      <c r="AH219" s="243"/>
      <c r="AI219" s="243"/>
      <c r="AJ219" s="243"/>
      <c r="AK219" s="243"/>
      <c r="AL219" s="243"/>
      <c r="AM219" s="243"/>
      <c r="AN219" s="243"/>
      <c r="AO219" s="243"/>
      <c r="AP219" s="243"/>
      <c r="AQ219" s="243"/>
      <c r="AR219" s="246"/>
      <c r="AS219" s="246"/>
      <c r="AT219" s="244"/>
      <c r="AU219" s="81"/>
      <c r="AV219" s="562" t="str">
        <f t="shared" si="15"/>
        <v xml:space="preserve"> </v>
      </c>
      <c r="AW219" s="562" t="str">
        <f t="shared" si="16"/>
        <v xml:space="preserve"> </v>
      </c>
      <c r="AX219" s="562" t="str">
        <f t="shared" si="17"/>
        <v xml:space="preserve"> </v>
      </c>
      <c r="AY219" s="562" t="str">
        <f t="shared" si="18"/>
        <v xml:space="preserve"> </v>
      </c>
      <c r="AZ219" s="81"/>
      <c r="BA219" s="313"/>
      <c r="BF219" s="52"/>
      <c r="BG219" s="52"/>
      <c r="BH219" s="52"/>
    </row>
    <row r="220" spans="1:60" s="80" customFormat="1" x14ac:dyDescent="0.2">
      <c r="A220" s="314"/>
      <c r="B220" s="147">
        <f>Demography!B221</f>
        <v>0</v>
      </c>
      <c r="C220" s="147">
        <f>Demography!C221</f>
        <v>0</v>
      </c>
      <c r="D220" s="148">
        <f>Demography!D221</f>
        <v>0</v>
      </c>
      <c r="E220" s="81"/>
      <c r="F220" s="256"/>
      <c r="G220" s="149"/>
      <c r="H220" s="256"/>
      <c r="I220" s="240"/>
      <c r="J220" s="240"/>
      <c r="K220" s="240"/>
      <c r="L220" s="256"/>
      <c r="M220" s="260"/>
      <c r="N220" s="260"/>
      <c r="O220" s="260"/>
      <c r="P220" s="150"/>
      <c r="Q220" s="247"/>
      <c r="R220" s="247"/>
      <c r="S220" s="81"/>
      <c r="T220" s="256"/>
      <c r="U220" s="256"/>
      <c r="V220" s="256"/>
      <c r="W220" s="81"/>
      <c r="X220" s="240"/>
      <c r="Y220" s="240"/>
      <c r="Z220" s="256"/>
      <c r="AA220" s="240"/>
      <c r="AB220" s="256"/>
      <c r="AC220" s="256"/>
      <c r="AD220" s="256"/>
      <c r="AE220" s="261"/>
      <c r="AF220" s="261"/>
      <c r="AG220" s="82"/>
      <c r="AH220" s="261"/>
      <c r="AI220" s="261"/>
      <c r="AJ220" s="261"/>
      <c r="AK220" s="261"/>
      <c r="AL220" s="261"/>
      <c r="AM220" s="261"/>
      <c r="AN220" s="261"/>
      <c r="AO220" s="261"/>
      <c r="AP220" s="261"/>
      <c r="AQ220" s="261"/>
      <c r="AR220" s="245"/>
      <c r="AS220" s="245"/>
      <c r="AT220" s="151"/>
      <c r="AU220" s="81"/>
      <c r="AV220" s="561" t="str">
        <f t="shared" si="15"/>
        <v xml:space="preserve"> </v>
      </c>
      <c r="AW220" s="561" t="str">
        <f t="shared" si="16"/>
        <v xml:space="preserve"> </v>
      </c>
      <c r="AX220" s="561" t="str">
        <f t="shared" si="17"/>
        <v xml:space="preserve"> </v>
      </c>
      <c r="AY220" s="561" t="str">
        <f t="shared" si="18"/>
        <v xml:space="preserve"> </v>
      </c>
      <c r="AZ220" s="81"/>
      <c r="BA220" s="145"/>
      <c r="BF220" s="52"/>
      <c r="BG220" s="52"/>
      <c r="BH220" s="52"/>
    </row>
    <row r="221" spans="1:60" s="80" customFormat="1" ht="14.25" customHeight="1" x14ac:dyDescent="0.2">
      <c r="A221" s="314"/>
      <c r="B221" s="361">
        <f>Demography!B222</f>
        <v>0</v>
      </c>
      <c r="C221" s="361">
        <f>Demography!C222</f>
        <v>0</v>
      </c>
      <c r="D221" s="362">
        <f>Demography!D222</f>
        <v>0</v>
      </c>
      <c r="E221" s="81"/>
      <c r="F221" s="67"/>
      <c r="G221" s="65"/>
      <c r="H221" s="241"/>
      <c r="I221" s="242"/>
      <c r="J221" s="242"/>
      <c r="K221" s="242"/>
      <c r="L221" s="241"/>
      <c r="M221" s="262"/>
      <c r="N221" s="262"/>
      <c r="O221" s="262"/>
      <c r="P221" s="125"/>
      <c r="Q221" s="126"/>
      <c r="R221" s="126"/>
      <c r="S221" s="81"/>
      <c r="T221" s="67"/>
      <c r="U221" s="241"/>
      <c r="V221" s="127"/>
      <c r="W221" s="81"/>
      <c r="X221" s="128"/>
      <c r="Y221" s="242"/>
      <c r="Z221" s="241"/>
      <c r="AA221" s="242"/>
      <c r="AB221" s="241"/>
      <c r="AC221" s="241"/>
      <c r="AD221" s="241"/>
      <c r="AE221" s="243"/>
      <c r="AF221" s="243"/>
      <c r="AG221" s="82"/>
      <c r="AH221" s="243"/>
      <c r="AI221" s="243"/>
      <c r="AJ221" s="243"/>
      <c r="AK221" s="243"/>
      <c r="AL221" s="243"/>
      <c r="AM221" s="243"/>
      <c r="AN221" s="243"/>
      <c r="AO221" s="243"/>
      <c r="AP221" s="243"/>
      <c r="AQ221" s="243"/>
      <c r="AR221" s="246"/>
      <c r="AS221" s="246"/>
      <c r="AT221" s="244"/>
      <c r="AU221" s="81"/>
      <c r="AV221" s="562" t="str">
        <f t="shared" si="15"/>
        <v xml:space="preserve"> </v>
      </c>
      <c r="AW221" s="562" t="str">
        <f t="shared" si="16"/>
        <v xml:space="preserve"> </v>
      </c>
      <c r="AX221" s="562" t="str">
        <f t="shared" si="17"/>
        <v xml:space="preserve"> </v>
      </c>
      <c r="AY221" s="562" t="str">
        <f t="shared" si="18"/>
        <v xml:space="preserve"> </v>
      </c>
      <c r="AZ221" s="81"/>
      <c r="BA221" s="313"/>
      <c r="BF221" s="52"/>
      <c r="BG221" s="52"/>
      <c r="BH221" s="52"/>
    </row>
    <row r="222" spans="1:60" s="80" customFormat="1" x14ac:dyDescent="0.2">
      <c r="A222" s="314"/>
      <c r="B222" s="147">
        <f>Demography!B223</f>
        <v>0</v>
      </c>
      <c r="C222" s="147">
        <f>Demography!C223</f>
        <v>0</v>
      </c>
      <c r="D222" s="148">
        <f>Demography!D223</f>
        <v>0</v>
      </c>
      <c r="E222" s="81"/>
      <c r="F222" s="256"/>
      <c r="G222" s="149"/>
      <c r="H222" s="256"/>
      <c r="I222" s="240"/>
      <c r="J222" s="240"/>
      <c r="K222" s="240"/>
      <c r="L222" s="256"/>
      <c r="M222" s="260"/>
      <c r="N222" s="260"/>
      <c r="O222" s="260"/>
      <c r="P222" s="150"/>
      <c r="Q222" s="247"/>
      <c r="R222" s="247"/>
      <c r="S222" s="81"/>
      <c r="T222" s="256"/>
      <c r="U222" s="256"/>
      <c r="V222" s="256"/>
      <c r="W222" s="81"/>
      <c r="X222" s="240"/>
      <c r="Y222" s="240"/>
      <c r="Z222" s="256"/>
      <c r="AA222" s="240"/>
      <c r="AB222" s="256"/>
      <c r="AC222" s="256"/>
      <c r="AD222" s="256"/>
      <c r="AE222" s="261"/>
      <c r="AF222" s="261"/>
      <c r="AG222" s="82"/>
      <c r="AH222" s="261"/>
      <c r="AI222" s="261"/>
      <c r="AJ222" s="261"/>
      <c r="AK222" s="261"/>
      <c r="AL222" s="261"/>
      <c r="AM222" s="261"/>
      <c r="AN222" s="261"/>
      <c r="AO222" s="261"/>
      <c r="AP222" s="261"/>
      <c r="AQ222" s="261"/>
      <c r="AR222" s="245"/>
      <c r="AS222" s="245"/>
      <c r="AT222" s="151"/>
      <c r="AU222" s="81"/>
      <c r="AV222" s="561" t="str">
        <f t="shared" si="15"/>
        <v xml:space="preserve"> </v>
      </c>
      <c r="AW222" s="561" t="str">
        <f t="shared" si="16"/>
        <v xml:space="preserve"> </v>
      </c>
      <c r="AX222" s="561" t="str">
        <f t="shared" si="17"/>
        <v xml:space="preserve"> </v>
      </c>
      <c r="AY222" s="561" t="str">
        <f t="shared" si="18"/>
        <v xml:space="preserve"> </v>
      </c>
      <c r="AZ222" s="81"/>
      <c r="BA222" s="145"/>
      <c r="BF222" s="52"/>
      <c r="BG222" s="52"/>
      <c r="BH222" s="52"/>
    </row>
    <row r="223" spans="1:60" s="80" customFormat="1" ht="14.25" customHeight="1" x14ac:dyDescent="0.2">
      <c r="A223" s="314"/>
      <c r="B223" s="361">
        <f>Demography!B224</f>
        <v>0</v>
      </c>
      <c r="C223" s="361">
        <f>Demography!C224</f>
        <v>0</v>
      </c>
      <c r="D223" s="362">
        <f>Demography!D224</f>
        <v>0</v>
      </c>
      <c r="E223" s="81"/>
      <c r="F223" s="67"/>
      <c r="G223" s="65"/>
      <c r="H223" s="241"/>
      <c r="I223" s="242"/>
      <c r="J223" s="242"/>
      <c r="K223" s="242"/>
      <c r="L223" s="241"/>
      <c r="M223" s="262"/>
      <c r="N223" s="262"/>
      <c r="O223" s="262"/>
      <c r="P223" s="125"/>
      <c r="Q223" s="126"/>
      <c r="R223" s="126"/>
      <c r="S223" s="81"/>
      <c r="T223" s="67"/>
      <c r="U223" s="241"/>
      <c r="V223" s="127"/>
      <c r="W223" s="81"/>
      <c r="X223" s="128"/>
      <c r="Y223" s="242"/>
      <c r="Z223" s="241"/>
      <c r="AA223" s="242"/>
      <c r="AB223" s="241"/>
      <c r="AC223" s="241"/>
      <c r="AD223" s="241"/>
      <c r="AE223" s="243"/>
      <c r="AF223" s="243"/>
      <c r="AG223" s="82"/>
      <c r="AH223" s="243"/>
      <c r="AI223" s="243"/>
      <c r="AJ223" s="243"/>
      <c r="AK223" s="243"/>
      <c r="AL223" s="243"/>
      <c r="AM223" s="243"/>
      <c r="AN223" s="243"/>
      <c r="AO223" s="243"/>
      <c r="AP223" s="243"/>
      <c r="AQ223" s="243"/>
      <c r="AR223" s="246"/>
      <c r="AS223" s="246"/>
      <c r="AT223" s="244"/>
      <c r="AU223" s="81"/>
      <c r="AV223" s="562" t="str">
        <f t="shared" si="15"/>
        <v xml:space="preserve"> </v>
      </c>
      <c r="AW223" s="562" t="str">
        <f t="shared" si="16"/>
        <v xml:space="preserve"> </v>
      </c>
      <c r="AX223" s="562" t="str">
        <f t="shared" si="17"/>
        <v xml:space="preserve"> </v>
      </c>
      <c r="AY223" s="562" t="str">
        <f t="shared" si="18"/>
        <v xml:space="preserve"> </v>
      </c>
      <c r="AZ223" s="81"/>
      <c r="BA223" s="313"/>
      <c r="BF223" s="52"/>
      <c r="BG223" s="52"/>
      <c r="BH223" s="52"/>
    </row>
    <row r="224" spans="1:60" s="80" customFormat="1" x14ac:dyDescent="0.2">
      <c r="A224" s="314"/>
      <c r="B224" s="147">
        <f>Demography!B225</f>
        <v>0</v>
      </c>
      <c r="C224" s="147">
        <f>Demography!C225</f>
        <v>0</v>
      </c>
      <c r="D224" s="148">
        <f>Demography!D225</f>
        <v>0</v>
      </c>
      <c r="E224" s="81"/>
      <c r="F224" s="256"/>
      <c r="G224" s="149"/>
      <c r="H224" s="256"/>
      <c r="I224" s="240"/>
      <c r="J224" s="240"/>
      <c r="K224" s="240"/>
      <c r="L224" s="256"/>
      <c r="M224" s="260"/>
      <c r="N224" s="260"/>
      <c r="O224" s="260"/>
      <c r="P224" s="150"/>
      <c r="Q224" s="247"/>
      <c r="R224" s="247"/>
      <c r="S224" s="81"/>
      <c r="T224" s="256"/>
      <c r="U224" s="256"/>
      <c r="V224" s="256"/>
      <c r="W224" s="81"/>
      <c r="X224" s="240"/>
      <c r="Y224" s="240"/>
      <c r="Z224" s="256"/>
      <c r="AA224" s="240"/>
      <c r="AB224" s="256"/>
      <c r="AC224" s="256"/>
      <c r="AD224" s="256"/>
      <c r="AE224" s="261"/>
      <c r="AF224" s="261"/>
      <c r="AG224" s="82"/>
      <c r="AH224" s="261"/>
      <c r="AI224" s="261"/>
      <c r="AJ224" s="261"/>
      <c r="AK224" s="261"/>
      <c r="AL224" s="261"/>
      <c r="AM224" s="261"/>
      <c r="AN224" s="261"/>
      <c r="AO224" s="261"/>
      <c r="AP224" s="261"/>
      <c r="AQ224" s="261"/>
      <c r="AR224" s="245"/>
      <c r="AS224" s="245"/>
      <c r="AT224" s="151"/>
      <c r="AU224" s="81"/>
      <c r="AV224" s="561" t="str">
        <f t="shared" si="15"/>
        <v xml:space="preserve"> </v>
      </c>
      <c r="AW224" s="561" t="str">
        <f t="shared" si="16"/>
        <v xml:space="preserve"> </v>
      </c>
      <c r="AX224" s="561" t="str">
        <f t="shared" si="17"/>
        <v xml:space="preserve"> </v>
      </c>
      <c r="AY224" s="561" t="str">
        <f t="shared" si="18"/>
        <v xml:space="preserve"> </v>
      </c>
      <c r="AZ224" s="81"/>
      <c r="BA224" s="145"/>
      <c r="BF224" s="52"/>
      <c r="BG224" s="52"/>
      <c r="BH224" s="52"/>
    </row>
    <row r="225" spans="1:60" s="80" customFormat="1" ht="14.25" customHeight="1" x14ac:dyDescent="0.2">
      <c r="A225" s="314"/>
      <c r="B225" s="361">
        <f>Demography!B226</f>
        <v>0</v>
      </c>
      <c r="C225" s="361">
        <f>Demography!C226</f>
        <v>0</v>
      </c>
      <c r="D225" s="362">
        <f>Demography!D226</f>
        <v>0</v>
      </c>
      <c r="E225" s="81"/>
      <c r="F225" s="67"/>
      <c r="G225" s="65"/>
      <c r="H225" s="241"/>
      <c r="I225" s="242"/>
      <c r="J225" s="242"/>
      <c r="K225" s="242"/>
      <c r="L225" s="241"/>
      <c r="M225" s="262"/>
      <c r="N225" s="262"/>
      <c r="O225" s="262"/>
      <c r="P225" s="125"/>
      <c r="Q225" s="126"/>
      <c r="R225" s="126"/>
      <c r="S225" s="81"/>
      <c r="T225" s="67"/>
      <c r="U225" s="241"/>
      <c r="V225" s="127"/>
      <c r="W225" s="81"/>
      <c r="X225" s="128"/>
      <c r="Y225" s="242"/>
      <c r="Z225" s="241"/>
      <c r="AA225" s="242"/>
      <c r="AB225" s="241"/>
      <c r="AC225" s="241"/>
      <c r="AD225" s="241"/>
      <c r="AE225" s="243"/>
      <c r="AF225" s="243"/>
      <c r="AG225" s="82"/>
      <c r="AH225" s="243"/>
      <c r="AI225" s="243"/>
      <c r="AJ225" s="243"/>
      <c r="AK225" s="243"/>
      <c r="AL225" s="243"/>
      <c r="AM225" s="243"/>
      <c r="AN225" s="243"/>
      <c r="AO225" s="243"/>
      <c r="AP225" s="243"/>
      <c r="AQ225" s="243"/>
      <c r="AR225" s="246"/>
      <c r="AS225" s="246"/>
      <c r="AT225" s="244"/>
      <c r="AU225" s="81"/>
      <c r="AV225" s="562" t="str">
        <f t="shared" si="15"/>
        <v xml:space="preserve"> </v>
      </c>
      <c r="AW225" s="562" t="str">
        <f t="shared" si="16"/>
        <v xml:space="preserve"> </v>
      </c>
      <c r="AX225" s="562" t="str">
        <f t="shared" si="17"/>
        <v xml:space="preserve"> </v>
      </c>
      <c r="AY225" s="562" t="str">
        <f t="shared" si="18"/>
        <v xml:space="preserve"> </v>
      </c>
      <c r="AZ225" s="81"/>
      <c r="BA225" s="313"/>
      <c r="BF225" s="52"/>
      <c r="BG225" s="52"/>
      <c r="BH225" s="52"/>
    </row>
    <row r="226" spans="1:60" s="80" customFormat="1" x14ac:dyDescent="0.2">
      <c r="A226" s="314"/>
      <c r="B226" s="147">
        <f>Demography!B227</f>
        <v>0</v>
      </c>
      <c r="C226" s="147">
        <f>Demography!C227</f>
        <v>0</v>
      </c>
      <c r="D226" s="148">
        <f>Demography!D227</f>
        <v>0</v>
      </c>
      <c r="E226" s="81"/>
      <c r="F226" s="256"/>
      <c r="G226" s="149"/>
      <c r="H226" s="256"/>
      <c r="I226" s="240"/>
      <c r="J226" s="240"/>
      <c r="K226" s="240"/>
      <c r="L226" s="256"/>
      <c r="M226" s="260"/>
      <c r="N226" s="260"/>
      <c r="O226" s="260"/>
      <c r="P226" s="150"/>
      <c r="Q226" s="247"/>
      <c r="R226" s="247"/>
      <c r="S226" s="81"/>
      <c r="T226" s="256"/>
      <c r="U226" s="256"/>
      <c r="V226" s="256"/>
      <c r="W226" s="81"/>
      <c r="X226" s="240"/>
      <c r="Y226" s="240"/>
      <c r="Z226" s="256"/>
      <c r="AA226" s="240"/>
      <c r="AB226" s="256"/>
      <c r="AC226" s="256"/>
      <c r="AD226" s="256"/>
      <c r="AE226" s="261"/>
      <c r="AF226" s="261"/>
      <c r="AG226" s="82"/>
      <c r="AH226" s="261"/>
      <c r="AI226" s="261"/>
      <c r="AJ226" s="261"/>
      <c r="AK226" s="261"/>
      <c r="AL226" s="261"/>
      <c r="AM226" s="261"/>
      <c r="AN226" s="261"/>
      <c r="AO226" s="261"/>
      <c r="AP226" s="261"/>
      <c r="AQ226" s="261"/>
      <c r="AR226" s="245"/>
      <c r="AS226" s="245"/>
      <c r="AT226" s="151"/>
      <c r="AU226" s="81"/>
      <c r="AV226" s="561" t="str">
        <f t="shared" si="15"/>
        <v xml:space="preserve"> </v>
      </c>
      <c r="AW226" s="561" t="str">
        <f t="shared" si="16"/>
        <v xml:space="preserve"> </v>
      </c>
      <c r="AX226" s="561" t="str">
        <f t="shared" si="17"/>
        <v xml:space="preserve"> </v>
      </c>
      <c r="AY226" s="561" t="str">
        <f t="shared" si="18"/>
        <v xml:space="preserve"> </v>
      </c>
      <c r="AZ226" s="81"/>
      <c r="BA226" s="145"/>
      <c r="BF226" s="52"/>
      <c r="BG226" s="52"/>
      <c r="BH226" s="52"/>
    </row>
    <row r="227" spans="1:60" s="80" customFormat="1" ht="14.25" customHeight="1" x14ac:dyDescent="0.2">
      <c r="A227" s="314"/>
      <c r="B227" s="361">
        <f>Demography!B228</f>
        <v>0</v>
      </c>
      <c r="C227" s="361">
        <f>Demography!C228</f>
        <v>0</v>
      </c>
      <c r="D227" s="362">
        <f>Demography!D228</f>
        <v>0</v>
      </c>
      <c r="E227" s="81"/>
      <c r="F227" s="67"/>
      <c r="G227" s="65"/>
      <c r="H227" s="241"/>
      <c r="I227" s="242"/>
      <c r="J227" s="242"/>
      <c r="K227" s="242"/>
      <c r="L227" s="241"/>
      <c r="M227" s="262"/>
      <c r="N227" s="262"/>
      <c r="O227" s="262"/>
      <c r="P227" s="125"/>
      <c r="Q227" s="126"/>
      <c r="R227" s="126"/>
      <c r="S227" s="81"/>
      <c r="T227" s="67"/>
      <c r="U227" s="241"/>
      <c r="V227" s="127"/>
      <c r="W227" s="81"/>
      <c r="X227" s="128"/>
      <c r="Y227" s="242"/>
      <c r="Z227" s="241"/>
      <c r="AA227" s="242"/>
      <c r="AB227" s="241"/>
      <c r="AC227" s="241"/>
      <c r="AD227" s="241"/>
      <c r="AE227" s="243"/>
      <c r="AF227" s="243"/>
      <c r="AG227" s="82"/>
      <c r="AH227" s="243"/>
      <c r="AI227" s="243"/>
      <c r="AJ227" s="243"/>
      <c r="AK227" s="243"/>
      <c r="AL227" s="243"/>
      <c r="AM227" s="243"/>
      <c r="AN227" s="243"/>
      <c r="AO227" s="243"/>
      <c r="AP227" s="243"/>
      <c r="AQ227" s="243"/>
      <c r="AR227" s="246"/>
      <c r="AS227" s="246"/>
      <c r="AT227" s="244"/>
      <c r="AU227" s="81"/>
      <c r="AV227" s="562" t="str">
        <f t="shared" si="15"/>
        <v xml:space="preserve"> </v>
      </c>
      <c r="AW227" s="562" t="str">
        <f t="shared" si="16"/>
        <v xml:space="preserve"> </v>
      </c>
      <c r="AX227" s="562" t="str">
        <f t="shared" si="17"/>
        <v xml:space="preserve"> </v>
      </c>
      <c r="AY227" s="562" t="str">
        <f t="shared" si="18"/>
        <v xml:space="preserve"> </v>
      </c>
      <c r="AZ227" s="81"/>
      <c r="BA227" s="313"/>
      <c r="BF227" s="52"/>
      <c r="BG227" s="52"/>
      <c r="BH227" s="52"/>
    </row>
    <row r="228" spans="1:60" s="80" customFormat="1" x14ac:dyDescent="0.2">
      <c r="A228" s="314"/>
      <c r="B228" s="147">
        <f>Demography!B229</f>
        <v>0</v>
      </c>
      <c r="C228" s="147">
        <f>Demography!C229</f>
        <v>0</v>
      </c>
      <c r="D228" s="148">
        <f>Demography!D229</f>
        <v>0</v>
      </c>
      <c r="E228" s="81"/>
      <c r="F228" s="256"/>
      <c r="G228" s="149"/>
      <c r="H228" s="256"/>
      <c r="I228" s="240"/>
      <c r="J228" s="240"/>
      <c r="K228" s="240"/>
      <c r="L228" s="256"/>
      <c r="M228" s="260"/>
      <c r="N228" s="260"/>
      <c r="O228" s="260"/>
      <c r="P228" s="150"/>
      <c r="Q228" s="247"/>
      <c r="R228" s="247"/>
      <c r="S228" s="81"/>
      <c r="T228" s="256"/>
      <c r="U228" s="256"/>
      <c r="V228" s="256"/>
      <c r="W228" s="81"/>
      <c r="X228" s="240"/>
      <c r="Y228" s="240"/>
      <c r="Z228" s="256"/>
      <c r="AA228" s="240"/>
      <c r="AB228" s="256"/>
      <c r="AC228" s="256"/>
      <c r="AD228" s="256"/>
      <c r="AE228" s="261"/>
      <c r="AF228" s="261"/>
      <c r="AG228" s="82"/>
      <c r="AH228" s="261"/>
      <c r="AI228" s="261"/>
      <c r="AJ228" s="261"/>
      <c r="AK228" s="261"/>
      <c r="AL228" s="261"/>
      <c r="AM228" s="261"/>
      <c r="AN228" s="261"/>
      <c r="AO228" s="261"/>
      <c r="AP228" s="261"/>
      <c r="AQ228" s="261"/>
      <c r="AR228" s="245"/>
      <c r="AS228" s="245"/>
      <c r="AT228" s="151"/>
      <c r="AU228" s="81"/>
      <c r="AV228" s="561" t="str">
        <f t="shared" si="15"/>
        <v xml:space="preserve"> </v>
      </c>
      <c r="AW228" s="561" t="str">
        <f t="shared" si="16"/>
        <v xml:space="preserve"> </v>
      </c>
      <c r="AX228" s="561" t="str">
        <f t="shared" si="17"/>
        <v xml:space="preserve"> </v>
      </c>
      <c r="AY228" s="561" t="str">
        <f t="shared" si="18"/>
        <v xml:space="preserve"> </v>
      </c>
      <c r="AZ228" s="81"/>
      <c r="BA228" s="145"/>
      <c r="BF228" s="52"/>
      <c r="BG228" s="52"/>
      <c r="BH228" s="52"/>
    </row>
    <row r="229" spans="1:60" s="80" customFormat="1" ht="14.25" customHeight="1" x14ac:dyDescent="0.2">
      <c r="A229" s="314"/>
      <c r="B229" s="361">
        <f>Demography!B230</f>
        <v>0</v>
      </c>
      <c r="C229" s="361">
        <f>Demography!C230</f>
        <v>0</v>
      </c>
      <c r="D229" s="362">
        <f>Demography!D230</f>
        <v>0</v>
      </c>
      <c r="E229" s="81"/>
      <c r="F229" s="67"/>
      <c r="G229" s="65"/>
      <c r="H229" s="241"/>
      <c r="I229" s="242"/>
      <c r="J229" s="242"/>
      <c r="K229" s="242"/>
      <c r="L229" s="241"/>
      <c r="M229" s="262"/>
      <c r="N229" s="262"/>
      <c r="O229" s="262"/>
      <c r="P229" s="125"/>
      <c r="Q229" s="126"/>
      <c r="R229" s="126"/>
      <c r="S229" s="81"/>
      <c r="T229" s="67"/>
      <c r="U229" s="241"/>
      <c r="V229" s="127"/>
      <c r="W229" s="81"/>
      <c r="X229" s="128"/>
      <c r="Y229" s="242"/>
      <c r="Z229" s="241"/>
      <c r="AA229" s="242"/>
      <c r="AB229" s="241"/>
      <c r="AC229" s="241"/>
      <c r="AD229" s="241"/>
      <c r="AE229" s="243"/>
      <c r="AF229" s="243"/>
      <c r="AG229" s="82"/>
      <c r="AH229" s="243"/>
      <c r="AI229" s="243"/>
      <c r="AJ229" s="243"/>
      <c r="AK229" s="243"/>
      <c r="AL229" s="243"/>
      <c r="AM229" s="243"/>
      <c r="AN229" s="243"/>
      <c r="AO229" s="243"/>
      <c r="AP229" s="243"/>
      <c r="AQ229" s="243"/>
      <c r="AR229" s="246"/>
      <c r="AS229" s="246"/>
      <c r="AT229" s="244"/>
      <c r="AU229" s="81"/>
      <c r="AV229" s="562" t="str">
        <f t="shared" si="15"/>
        <v xml:space="preserve"> </v>
      </c>
      <c r="AW229" s="562" t="str">
        <f t="shared" si="16"/>
        <v xml:space="preserve"> </v>
      </c>
      <c r="AX229" s="562" t="str">
        <f t="shared" si="17"/>
        <v xml:space="preserve"> </v>
      </c>
      <c r="AY229" s="562" t="str">
        <f t="shared" si="18"/>
        <v xml:space="preserve"> </v>
      </c>
      <c r="AZ229" s="81"/>
      <c r="BA229" s="313"/>
      <c r="BF229" s="52"/>
      <c r="BG229" s="52"/>
      <c r="BH229" s="52"/>
    </row>
    <row r="230" spans="1:60" s="80" customFormat="1" x14ac:dyDescent="0.2">
      <c r="A230" s="314"/>
      <c r="B230" s="147">
        <f>Demography!B231</f>
        <v>0</v>
      </c>
      <c r="C230" s="147">
        <f>Demography!C231</f>
        <v>0</v>
      </c>
      <c r="D230" s="148">
        <f>Demography!D231</f>
        <v>0</v>
      </c>
      <c r="E230" s="81"/>
      <c r="F230" s="256"/>
      <c r="G230" s="149"/>
      <c r="H230" s="256"/>
      <c r="I230" s="240"/>
      <c r="J230" s="240"/>
      <c r="K230" s="240"/>
      <c r="L230" s="256"/>
      <c r="M230" s="260"/>
      <c r="N230" s="260"/>
      <c r="O230" s="260"/>
      <c r="P230" s="150"/>
      <c r="Q230" s="247"/>
      <c r="R230" s="247"/>
      <c r="S230" s="81"/>
      <c r="T230" s="256"/>
      <c r="U230" s="256"/>
      <c r="V230" s="256"/>
      <c r="W230" s="81"/>
      <c r="X230" s="240"/>
      <c r="Y230" s="240"/>
      <c r="Z230" s="256"/>
      <c r="AA230" s="240"/>
      <c r="AB230" s="256"/>
      <c r="AC230" s="256"/>
      <c r="AD230" s="256"/>
      <c r="AE230" s="261"/>
      <c r="AF230" s="261"/>
      <c r="AG230" s="82"/>
      <c r="AH230" s="261"/>
      <c r="AI230" s="261"/>
      <c r="AJ230" s="261"/>
      <c r="AK230" s="261"/>
      <c r="AL230" s="261"/>
      <c r="AM230" s="261"/>
      <c r="AN230" s="261"/>
      <c r="AO230" s="261"/>
      <c r="AP230" s="261"/>
      <c r="AQ230" s="261"/>
      <c r="AR230" s="245"/>
      <c r="AS230" s="245"/>
      <c r="AT230" s="151"/>
      <c r="AU230" s="81"/>
      <c r="AV230" s="561" t="str">
        <f t="shared" si="15"/>
        <v xml:space="preserve"> </v>
      </c>
      <c r="AW230" s="561" t="str">
        <f t="shared" si="16"/>
        <v xml:space="preserve"> </v>
      </c>
      <c r="AX230" s="561" t="str">
        <f t="shared" si="17"/>
        <v xml:space="preserve"> </v>
      </c>
      <c r="AY230" s="561" t="str">
        <f t="shared" si="18"/>
        <v xml:space="preserve"> </v>
      </c>
      <c r="AZ230" s="81"/>
      <c r="BA230" s="145"/>
      <c r="BF230" s="52"/>
      <c r="BG230" s="52"/>
      <c r="BH230" s="52"/>
    </row>
    <row r="231" spans="1:60" s="80" customFormat="1" ht="14.25" customHeight="1" x14ac:dyDescent="0.2">
      <c r="A231" s="314"/>
      <c r="B231" s="361">
        <f>Demography!B232</f>
        <v>0</v>
      </c>
      <c r="C231" s="361">
        <f>Demography!C232</f>
        <v>0</v>
      </c>
      <c r="D231" s="362">
        <f>Demography!D232</f>
        <v>0</v>
      </c>
      <c r="E231" s="81"/>
      <c r="F231" s="67"/>
      <c r="G231" s="65"/>
      <c r="H231" s="241"/>
      <c r="I231" s="242"/>
      <c r="J231" s="242"/>
      <c r="K231" s="242"/>
      <c r="L231" s="241"/>
      <c r="M231" s="262"/>
      <c r="N231" s="262"/>
      <c r="O231" s="262"/>
      <c r="P231" s="125"/>
      <c r="Q231" s="126"/>
      <c r="R231" s="126"/>
      <c r="S231" s="81"/>
      <c r="T231" s="67"/>
      <c r="U231" s="241"/>
      <c r="V231" s="127"/>
      <c r="W231" s="81"/>
      <c r="X231" s="128"/>
      <c r="Y231" s="242"/>
      <c r="Z231" s="241"/>
      <c r="AA231" s="242"/>
      <c r="AB231" s="241"/>
      <c r="AC231" s="241"/>
      <c r="AD231" s="241"/>
      <c r="AE231" s="243"/>
      <c r="AF231" s="243"/>
      <c r="AG231" s="82"/>
      <c r="AH231" s="243"/>
      <c r="AI231" s="243"/>
      <c r="AJ231" s="243"/>
      <c r="AK231" s="243"/>
      <c r="AL231" s="243"/>
      <c r="AM231" s="243"/>
      <c r="AN231" s="243"/>
      <c r="AO231" s="243"/>
      <c r="AP231" s="243"/>
      <c r="AQ231" s="243"/>
      <c r="AR231" s="246"/>
      <c r="AS231" s="246"/>
      <c r="AT231" s="244"/>
      <c r="AU231" s="81"/>
      <c r="AV231" s="562" t="str">
        <f t="shared" si="15"/>
        <v xml:space="preserve"> </v>
      </c>
      <c r="AW231" s="562" t="str">
        <f t="shared" si="16"/>
        <v xml:space="preserve"> </v>
      </c>
      <c r="AX231" s="562" t="str">
        <f t="shared" si="17"/>
        <v xml:space="preserve"> </v>
      </c>
      <c r="AY231" s="562" t="str">
        <f t="shared" si="18"/>
        <v xml:space="preserve"> </v>
      </c>
      <c r="AZ231" s="81"/>
      <c r="BA231" s="313"/>
      <c r="BF231" s="52"/>
      <c r="BG231" s="52"/>
      <c r="BH231" s="52"/>
    </row>
    <row r="232" spans="1:60" s="80" customFormat="1" x14ac:dyDescent="0.2">
      <c r="A232" s="314"/>
      <c r="B232" s="147">
        <f>Demography!B233</f>
        <v>0</v>
      </c>
      <c r="C232" s="147">
        <f>Demography!C233</f>
        <v>0</v>
      </c>
      <c r="D232" s="148">
        <f>Demography!D233</f>
        <v>0</v>
      </c>
      <c r="E232" s="81"/>
      <c r="F232" s="256"/>
      <c r="G232" s="149"/>
      <c r="H232" s="256"/>
      <c r="I232" s="240"/>
      <c r="J232" s="240"/>
      <c r="K232" s="240"/>
      <c r="L232" s="256"/>
      <c r="M232" s="260"/>
      <c r="N232" s="260"/>
      <c r="O232" s="260"/>
      <c r="P232" s="150"/>
      <c r="Q232" s="247"/>
      <c r="R232" s="247"/>
      <c r="S232" s="81"/>
      <c r="T232" s="256"/>
      <c r="U232" s="256"/>
      <c r="V232" s="256"/>
      <c r="W232" s="81"/>
      <c r="X232" s="240"/>
      <c r="Y232" s="240"/>
      <c r="Z232" s="256"/>
      <c r="AA232" s="240"/>
      <c r="AB232" s="256"/>
      <c r="AC232" s="256"/>
      <c r="AD232" s="256"/>
      <c r="AE232" s="261"/>
      <c r="AF232" s="261"/>
      <c r="AG232" s="82"/>
      <c r="AH232" s="261"/>
      <c r="AI232" s="261"/>
      <c r="AJ232" s="261"/>
      <c r="AK232" s="261"/>
      <c r="AL232" s="261"/>
      <c r="AM232" s="261"/>
      <c r="AN232" s="261"/>
      <c r="AO232" s="261"/>
      <c r="AP232" s="261"/>
      <c r="AQ232" s="261"/>
      <c r="AR232" s="245"/>
      <c r="AS232" s="245"/>
      <c r="AT232" s="151"/>
      <c r="AU232" s="81"/>
      <c r="AV232" s="561" t="str">
        <f t="shared" si="15"/>
        <v xml:space="preserve"> </v>
      </c>
      <c r="AW232" s="561" t="str">
        <f t="shared" si="16"/>
        <v xml:space="preserve"> </v>
      </c>
      <c r="AX232" s="561" t="str">
        <f t="shared" si="17"/>
        <v xml:space="preserve"> </v>
      </c>
      <c r="AY232" s="561" t="str">
        <f t="shared" si="18"/>
        <v xml:space="preserve"> </v>
      </c>
      <c r="AZ232" s="81"/>
      <c r="BA232" s="145"/>
      <c r="BF232" s="52"/>
      <c r="BG232" s="52"/>
      <c r="BH232" s="52"/>
    </row>
    <row r="233" spans="1:60" s="80" customFormat="1" ht="14.25" customHeight="1" x14ac:dyDescent="0.2">
      <c r="A233" s="314"/>
      <c r="B233" s="361">
        <f>Demography!B234</f>
        <v>0</v>
      </c>
      <c r="C233" s="361">
        <f>Demography!C234</f>
        <v>0</v>
      </c>
      <c r="D233" s="362">
        <f>Demography!D234</f>
        <v>0</v>
      </c>
      <c r="E233" s="81"/>
      <c r="F233" s="67"/>
      <c r="G233" s="65"/>
      <c r="H233" s="241"/>
      <c r="I233" s="242"/>
      <c r="J233" s="242"/>
      <c r="K233" s="242"/>
      <c r="L233" s="241"/>
      <c r="M233" s="262"/>
      <c r="N233" s="262"/>
      <c r="O233" s="262"/>
      <c r="P233" s="125"/>
      <c r="Q233" s="126"/>
      <c r="R233" s="126"/>
      <c r="S233" s="81"/>
      <c r="T233" s="67"/>
      <c r="U233" s="241"/>
      <c r="V233" s="127"/>
      <c r="W233" s="81"/>
      <c r="X233" s="128"/>
      <c r="Y233" s="242"/>
      <c r="Z233" s="241"/>
      <c r="AA233" s="242"/>
      <c r="AB233" s="241"/>
      <c r="AC233" s="241"/>
      <c r="AD233" s="241"/>
      <c r="AE233" s="243"/>
      <c r="AF233" s="243"/>
      <c r="AG233" s="82"/>
      <c r="AH233" s="243"/>
      <c r="AI233" s="243"/>
      <c r="AJ233" s="243"/>
      <c r="AK233" s="243"/>
      <c r="AL233" s="243"/>
      <c r="AM233" s="243"/>
      <c r="AN233" s="243"/>
      <c r="AO233" s="243"/>
      <c r="AP233" s="243"/>
      <c r="AQ233" s="243"/>
      <c r="AR233" s="246"/>
      <c r="AS233" s="246"/>
      <c r="AT233" s="244"/>
      <c r="AU233" s="81"/>
      <c r="AV233" s="562" t="str">
        <f t="shared" si="15"/>
        <v xml:space="preserve"> </v>
      </c>
      <c r="AW233" s="562" t="str">
        <f t="shared" si="16"/>
        <v xml:space="preserve"> </v>
      </c>
      <c r="AX233" s="562" t="str">
        <f t="shared" si="17"/>
        <v xml:space="preserve"> </v>
      </c>
      <c r="AY233" s="562" t="str">
        <f t="shared" si="18"/>
        <v xml:space="preserve"> </v>
      </c>
      <c r="AZ233" s="81"/>
      <c r="BA233" s="313"/>
      <c r="BF233" s="52"/>
      <c r="BG233" s="52"/>
      <c r="BH233" s="52"/>
    </row>
    <row r="234" spans="1:60" s="80" customFormat="1" x14ac:dyDescent="0.2">
      <c r="A234" s="314"/>
      <c r="B234" s="147">
        <f>Demography!B235</f>
        <v>0</v>
      </c>
      <c r="C234" s="147">
        <f>Demography!C235</f>
        <v>0</v>
      </c>
      <c r="D234" s="148">
        <f>Demography!D235</f>
        <v>0</v>
      </c>
      <c r="E234" s="81"/>
      <c r="F234" s="256"/>
      <c r="G234" s="149"/>
      <c r="H234" s="256"/>
      <c r="I234" s="240"/>
      <c r="J234" s="240"/>
      <c r="K234" s="240"/>
      <c r="L234" s="256"/>
      <c r="M234" s="260"/>
      <c r="N234" s="260"/>
      <c r="O234" s="260"/>
      <c r="P234" s="150"/>
      <c r="Q234" s="247"/>
      <c r="R234" s="247"/>
      <c r="S234" s="81"/>
      <c r="T234" s="256"/>
      <c r="U234" s="256"/>
      <c r="V234" s="256"/>
      <c r="W234" s="81"/>
      <c r="X234" s="240"/>
      <c r="Y234" s="240"/>
      <c r="Z234" s="256"/>
      <c r="AA234" s="240"/>
      <c r="AB234" s="256"/>
      <c r="AC234" s="256"/>
      <c r="AD234" s="256"/>
      <c r="AE234" s="261"/>
      <c r="AF234" s="261"/>
      <c r="AG234" s="82"/>
      <c r="AH234" s="261"/>
      <c r="AI234" s="261"/>
      <c r="AJ234" s="261"/>
      <c r="AK234" s="261"/>
      <c r="AL234" s="261"/>
      <c r="AM234" s="261"/>
      <c r="AN234" s="261"/>
      <c r="AO234" s="261"/>
      <c r="AP234" s="261"/>
      <c r="AQ234" s="261"/>
      <c r="AR234" s="245"/>
      <c r="AS234" s="245"/>
      <c r="AT234" s="151"/>
      <c r="AU234" s="81"/>
      <c r="AV234" s="561" t="str">
        <f t="shared" si="15"/>
        <v xml:space="preserve"> </v>
      </c>
      <c r="AW234" s="561" t="str">
        <f t="shared" si="16"/>
        <v xml:space="preserve"> </v>
      </c>
      <c r="AX234" s="561" t="str">
        <f t="shared" si="17"/>
        <v xml:space="preserve"> </v>
      </c>
      <c r="AY234" s="561" t="str">
        <f t="shared" si="18"/>
        <v xml:space="preserve"> </v>
      </c>
      <c r="AZ234" s="81"/>
      <c r="BA234" s="145"/>
      <c r="BF234" s="52"/>
      <c r="BG234" s="52"/>
      <c r="BH234" s="52"/>
    </row>
    <row r="235" spans="1:60" s="80" customFormat="1" ht="14.25" customHeight="1" x14ac:dyDescent="0.2">
      <c r="A235" s="314"/>
      <c r="B235" s="361">
        <f>Demography!B236</f>
        <v>0</v>
      </c>
      <c r="C235" s="361">
        <f>Demography!C236</f>
        <v>0</v>
      </c>
      <c r="D235" s="362">
        <f>Demography!D236</f>
        <v>0</v>
      </c>
      <c r="E235" s="81"/>
      <c r="F235" s="67"/>
      <c r="G235" s="65"/>
      <c r="H235" s="241"/>
      <c r="I235" s="242"/>
      <c r="J235" s="242"/>
      <c r="K235" s="242"/>
      <c r="L235" s="241"/>
      <c r="M235" s="262"/>
      <c r="N235" s="262"/>
      <c r="O235" s="262"/>
      <c r="P235" s="125"/>
      <c r="Q235" s="126"/>
      <c r="R235" s="126"/>
      <c r="S235" s="81"/>
      <c r="T235" s="67"/>
      <c r="U235" s="241"/>
      <c r="V235" s="127"/>
      <c r="W235" s="81"/>
      <c r="X235" s="128"/>
      <c r="Y235" s="242"/>
      <c r="Z235" s="241"/>
      <c r="AA235" s="242"/>
      <c r="AB235" s="241"/>
      <c r="AC235" s="241"/>
      <c r="AD235" s="241"/>
      <c r="AE235" s="243"/>
      <c r="AF235" s="243"/>
      <c r="AG235" s="82"/>
      <c r="AH235" s="243"/>
      <c r="AI235" s="243"/>
      <c r="AJ235" s="243"/>
      <c r="AK235" s="243"/>
      <c r="AL235" s="243"/>
      <c r="AM235" s="243"/>
      <c r="AN235" s="243"/>
      <c r="AO235" s="243"/>
      <c r="AP235" s="243"/>
      <c r="AQ235" s="243"/>
      <c r="AR235" s="246"/>
      <c r="AS235" s="246"/>
      <c r="AT235" s="244"/>
      <c r="AU235" s="81"/>
      <c r="AV235" s="562" t="str">
        <f t="shared" si="15"/>
        <v xml:space="preserve"> </v>
      </c>
      <c r="AW235" s="562" t="str">
        <f t="shared" si="16"/>
        <v xml:space="preserve"> </v>
      </c>
      <c r="AX235" s="562" t="str">
        <f t="shared" si="17"/>
        <v xml:space="preserve"> </v>
      </c>
      <c r="AY235" s="562" t="str">
        <f t="shared" si="18"/>
        <v xml:space="preserve"> </v>
      </c>
      <c r="AZ235" s="81"/>
      <c r="BA235" s="313"/>
      <c r="BF235" s="52"/>
      <c r="BG235" s="52"/>
      <c r="BH235" s="52"/>
    </row>
    <row r="236" spans="1:60" s="80" customFormat="1" x14ac:dyDescent="0.2">
      <c r="A236" s="314"/>
      <c r="B236" s="147">
        <f>Demography!B237</f>
        <v>0</v>
      </c>
      <c r="C236" s="147">
        <f>Demography!C237</f>
        <v>0</v>
      </c>
      <c r="D236" s="148">
        <f>Demography!D237</f>
        <v>0</v>
      </c>
      <c r="E236" s="81"/>
      <c r="F236" s="256"/>
      <c r="G236" s="149"/>
      <c r="H236" s="256"/>
      <c r="I236" s="240"/>
      <c r="J236" s="240"/>
      <c r="K236" s="240"/>
      <c r="L236" s="256"/>
      <c r="M236" s="260"/>
      <c r="N236" s="260"/>
      <c r="O236" s="260"/>
      <c r="P236" s="150"/>
      <c r="Q236" s="247"/>
      <c r="R236" s="247"/>
      <c r="S236" s="81"/>
      <c r="T236" s="256"/>
      <c r="U236" s="256"/>
      <c r="V236" s="256"/>
      <c r="W236" s="81"/>
      <c r="X236" s="240"/>
      <c r="Y236" s="240"/>
      <c r="Z236" s="256"/>
      <c r="AA236" s="240"/>
      <c r="AB236" s="256"/>
      <c r="AC236" s="256"/>
      <c r="AD236" s="256"/>
      <c r="AE236" s="261"/>
      <c r="AF236" s="261"/>
      <c r="AG236" s="82"/>
      <c r="AH236" s="261"/>
      <c r="AI236" s="261"/>
      <c r="AJ236" s="261"/>
      <c r="AK236" s="261"/>
      <c r="AL236" s="261"/>
      <c r="AM236" s="261"/>
      <c r="AN236" s="261"/>
      <c r="AO236" s="261"/>
      <c r="AP236" s="261"/>
      <c r="AQ236" s="261"/>
      <c r="AR236" s="245"/>
      <c r="AS236" s="245"/>
      <c r="AT236" s="151"/>
      <c r="AU236" s="81"/>
      <c r="AV236" s="561" t="str">
        <f t="shared" si="15"/>
        <v xml:space="preserve"> </v>
      </c>
      <c r="AW236" s="561" t="str">
        <f t="shared" si="16"/>
        <v xml:space="preserve"> </v>
      </c>
      <c r="AX236" s="561" t="str">
        <f t="shared" si="17"/>
        <v xml:space="preserve"> </v>
      </c>
      <c r="AY236" s="561" t="str">
        <f t="shared" si="18"/>
        <v xml:space="preserve"> </v>
      </c>
      <c r="AZ236" s="81"/>
      <c r="BA236" s="145"/>
      <c r="BF236" s="52"/>
      <c r="BG236" s="52"/>
      <c r="BH236" s="52"/>
    </row>
    <row r="237" spans="1:60" s="80" customFormat="1" ht="14.25" customHeight="1" x14ac:dyDescent="0.2">
      <c r="A237" s="314"/>
      <c r="B237" s="361">
        <f>Demography!B238</f>
        <v>0</v>
      </c>
      <c r="C237" s="361">
        <f>Demography!C238</f>
        <v>0</v>
      </c>
      <c r="D237" s="362">
        <f>Demography!D238</f>
        <v>0</v>
      </c>
      <c r="E237" s="81"/>
      <c r="F237" s="67"/>
      <c r="G237" s="65"/>
      <c r="H237" s="241"/>
      <c r="I237" s="242"/>
      <c r="J237" s="242"/>
      <c r="K237" s="242"/>
      <c r="L237" s="241"/>
      <c r="M237" s="262"/>
      <c r="N237" s="262"/>
      <c r="O237" s="262"/>
      <c r="P237" s="125"/>
      <c r="Q237" s="126"/>
      <c r="R237" s="126"/>
      <c r="S237" s="81"/>
      <c r="T237" s="67"/>
      <c r="U237" s="241"/>
      <c r="V237" s="127"/>
      <c r="W237" s="81"/>
      <c r="X237" s="128"/>
      <c r="Y237" s="242"/>
      <c r="Z237" s="241"/>
      <c r="AA237" s="242"/>
      <c r="AB237" s="241"/>
      <c r="AC237" s="241"/>
      <c r="AD237" s="241"/>
      <c r="AE237" s="243"/>
      <c r="AF237" s="243"/>
      <c r="AG237" s="82"/>
      <c r="AH237" s="243"/>
      <c r="AI237" s="243"/>
      <c r="AJ237" s="243"/>
      <c r="AK237" s="243"/>
      <c r="AL237" s="243"/>
      <c r="AM237" s="243"/>
      <c r="AN237" s="243"/>
      <c r="AO237" s="243"/>
      <c r="AP237" s="243"/>
      <c r="AQ237" s="243"/>
      <c r="AR237" s="246"/>
      <c r="AS237" s="246"/>
      <c r="AT237" s="244"/>
      <c r="AU237" s="81"/>
      <c r="AV237" s="562" t="str">
        <f t="shared" si="15"/>
        <v xml:space="preserve"> </v>
      </c>
      <c r="AW237" s="562" t="str">
        <f t="shared" si="16"/>
        <v xml:space="preserve"> </v>
      </c>
      <c r="AX237" s="562" t="str">
        <f t="shared" si="17"/>
        <v xml:space="preserve"> </v>
      </c>
      <c r="AY237" s="562" t="str">
        <f t="shared" si="18"/>
        <v xml:space="preserve"> </v>
      </c>
      <c r="AZ237" s="81"/>
      <c r="BA237" s="313"/>
      <c r="BF237" s="52"/>
      <c r="BG237" s="52"/>
      <c r="BH237" s="52"/>
    </row>
    <row r="238" spans="1:60" s="80" customFormat="1" x14ac:dyDescent="0.2">
      <c r="A238" s="314"/>
      <c r="B238" s="147">
        <f>Demography!B239</f>
        <v>0</v>
      </c>
      <c r="C238" s="147">
        <f>Demography!C239</f>
        <v>0</v>
      </c>
      <c r="D238" s="148">
        <f>Demography!D239</f>
        <v>0</v>
      </c>
      <c r="E238" s="81"/>
      <c r="F238" s="256"/>
      <c r="G238" s="149"/>
      <c r="H238" s="256"/>
      <c r="I238" s="240"/>
      <c r="J238" s="240"/>
      <c r="K238" s="240"/>
      <c r="L238" s="256"/>
      <c r="M238" s="260"/>
      <c r="N238" s="260"/>
      <c r="O238" s="260"/>
      <c r="P238" s="150"/>
      <c r="Q238" s="247"/>
      <c r="R238" s="247"/>
      <c r="S238" s="81"/>
      <c r="T238" s="256"/>
      <c r="U238" s="256"/>
      <c r="V238" s="256"/>
      <c r="W238" s="81"/>
      <c r="X238" s="240"/>
      <c r="Y238" s="240"/>
      <c r="Z238" s="256"/>
      <c r="AA238" s="240"/>
      <c r="AB238" s="256"/>
      <c r="AC238" s="256"/>
      <c r="AD238" s="256"/>
      <c r="AE238" s="261"/>
      <c r="AF238" s="261"/>
      <c r="AG238" s="82"/>
      <c r="AH238" s="261"/>
      <c r="AI238" s="261"/>
      <c r="AJ238" s="261"/>
      <c r="AK238" s="261"/>
      <c r="AL238" s="261"/>
      <c r="AM238" s="261"/>
      <c r="AN238" s="261"/>
      <c r="AO238" s="261"/>
      <c r="AP238" s="261"/>
      <c r="AQ238" s="261"/>
      <c r="AR238" s="245"/>
      <c r="AS238" s="245"/>
      <c r="AT238" s="151"/>
      <c r="AU238" s="81"/>
      <c r="AV238" s="561" t="str">
        <f t="shared" si="15"/>
        <v xml:space="preserve"> </v>
      </c>
      <c r="AW238" s="561" t="str">
        <f t="shared" si="16"/>
        <v xml:space="preserve"> </v>
      </c>
      <c r="AX238" s="561" t="str">
        <f t="shared" si="17"/>
        <v xml:space="preserve"> </v>
      </c>
      <c r="AY238" s="561" t="str">
        <f t="shared" si="18"/>
        <v xml:space="preserve"> </v>
      </c>
      <c r="AZ238" s="81"/>
      <c r="BA238" s="145"/>
      <c r="BF238" s="52"/>
      <c r="BG238" s="52"/>
      <c r="BH238" s="52"/>
    </row>
    <row r="239" spans="1:60" s="80" customFormat="1" ht="14.25" customHeight="1" x14ac:dyDescent="0.2">
      <c r="A239" s="314"/>
      <c r="B239" s="361">
        <f>Demography!B240</f>
        <v>0</v>
      </c>
      <c r="C239" s="361">
        <f>Demography!C240</f>
        <v>0</v>
      </c>
      <c r="D239" s="362">
        <f>Demography!D240</f>
        <v>0</v>
      </c>
      <c r="E239" s="81"/>
      <c r="F239" s="67"/>
      <c r="G239" s="65"/>
      <c r="H239" s="241"/>
      <c r="I239" s="242"/>
      <c r="J239" s="242"/>
      <c r="K239" s="242"/>
      <c r="L239" s="241"/>
      <c r="M239" s="262"/>
      <c r="N239" s="262"/>
      <c r="O239" s="262"/>
      <c r="P239" s="125"/>
      <c r="Q239" s="126"/>
      <c r="R239" s="126"/>
      <c r="S239" s="81"/>
      <c r="T239" s="67"/>
      <c r="U239" s="241"/>
      <c r="V239" s="127"/>
      <c r="W239" s="81"/>
      <c r="X239" s="128"/>
      <c r="Y239" s="242"/>
      <c r="Z239" s="241"/>
      <c r="AA239" s="242"/>
      <c r="AB239" s="241"/>
      <c r="AC239" s="241"/>
      <c r="AD239" s="241"/>
      <c r="AE239" s="243"/>
      <c r="AF239" s="243"/>
      <c r="AG239" s="82"/>
      <c r="AH239" s="243"/>
      <c r="AI239" s="243"/>
      <c r="AJ239" s="243"/>
      <c r="AK239" s="243"/>
      <c r="AL239" s="243"/>
      <c r="AM239" s="243"/>
      <c r="AN239" s="243"/>
      <c r="AO239" s="243"/>
      <c r="AP239" s="243"/>
      <c r="AQ239" s="243"/>
      <c r="AR239" s="246"/>
      <c r="AS239" s="246"/>
      <c r="AT239" s="244"/>
      <c r="AU239" s="81"/>
      <c r="AV239" s="562" t="str">
        <f t="shared" si="15"/>
        <v xml:space="preserve"> </v>
      </c>
      <c r="AW239" s="562" t="str">
        <f t="shared" si="16"/>
        <v xml:space="preserve"> </v>
      </c>
      <c r="AX239" s="562" t="str">
        <f t="shared" si="17"/>
        <v xml:space="preserve"> </v>
      </c>
      <c r="AY239" s="562" t="str">
        <f t="shared" si="18"/>
        <v xml:space="preserve"> </v>
      </c>
      <c r="AZ239" s="81"/>
      <c r="BA239" s="313"/>
      <c r="BF239" s="52"/>
      <c r="BG239" s="52"/>
      <c r="BH239" s="52"/>
    </row>
    <row r="240" spans="1:60" s="80" customFormat="1" x14ac:dyDescent="0.2">
      <c r="A240" s="314"/>
      <c r="B240" s="147">
        <f>Demography!B241</f>
        <v>0</v>
      </c>
      <c r="C240" s="147">
        <f>Demography!C241</f>
        <v>0</v>
      </c>
      <c r="D240" s="148">
        <f>Demography!D241</f>
        <v>0</v>
      </c>
      <c r="E240" s="81"/>
      <c r="F240" s="256"/>
      <c r="G240" s="149"/>
      <c r="H240" s="256"/>
      <c r="I240" s="240"/>
      <c r="J240" s="240"/>
      <c r="K240" s="240"/>
      <c r="L240" s="256"/>
      <c r="M240" s="260"/>
      <c r="N240" s="260"/>
      <c r="O240" s="260"/>
      <c r="P240" s="150"/>
      <c r="Q240" s="247"/>
      <c r="R240" s="247"/>
      <c r="S240" s="81"/>
      <c r="T240" s="256"/>
      <c r="U240" s="256"/>
      <c r="V240" s="256"/>
      <c r="W240" s="81"/>
      <c r="X240" s="240"/>
      <c r="Y240" s="240"/>
      <c r="Z240" s="256"/>
      <c r="AA240" s="240"/>
      <c r="AB240" s="256"/>
      <c r="AC240" s="256"/>
      <c r="AD240" s="256"/>
      <c r="AE240" s="261"/>
      <c r="AF240" s="261"/>
      <c r="AG240" s="82"/>
      <c r="AH240" s="261"/>
      <c r="AI240" s="261"/>
      <c r="AJ240" s="261"/>
      <c r="AK240" s="261"/>
      <c r="AL240" s="261"/>
      <c r="AM240" s="261"/>
      <c r="AN240" s="261"/>
      <c r="AO240" s="261"/>
      <c r="AP240" s="261"/>
      <c r="AQ240" s="261"/>
      <c r="AR240" s="245"/>
      <c r="AS240" s="245"/>
      <c r="AT240" s="151"/>
      <c r="AU240" s="81"/>
      <c r="AV240" s="561" t="str">
        <f t="shared" si="15"/>
        <v xml:space="preserve"> </v>
      </c>
      <c r="AW240" s="561" t="str">
        <f t="shared" si="16"/>
        <v xml:space="preserve"> </v>
      </c>
      <c r="AX240" s="561" t="str">
        <f t="shared" si="17"/>
        <v xml:space="preserve"> </v>
      </c>
      <c r="AY240" s="561" t="str">
        <f t="shared" si="18"/>
        <v xml:space="preserve"> </v>
      </c>
      <c r="AZ240" s="81"/>
      <c r="BA240" s="145"/>
      <c r="BF240" s="52"/>
      <c r="BG240" s="52"/>
      <c r="BH240" s="52"/>
    </row>
    <row r="241" spans="1:60" s="80" customFormat="1" ht="14.25" customHeight="1" x14ac:dyDescent="0.2">
      <c r="A241" s="314"/>
      <c r="B241" s="361">
        <f>Demography!B242</f>
        <v>0</v>
      </c>
      <c r="C241" s="361">
        <f>Demography!C242</f>
        <v>0</v>
      </c>
      <c r="D241" s="362">
        <f>Demography!D242</f>
        <v>0</v>
      </c>
      <c r="E241" s="81"/>
      <c r="F241" s="67"/>
      <c r="G241" s="65"/>
      <c r="H241" s="241"/>
      <c r="I241" s="242"/>
      <c r="J241" s="242"/>
      <c r="K241" s="242"/>
      <c r="L241" s="241"/>
      <c r="M241" s="262"/>
      <c r="N241" s="262"/>
      <c r="O241" s="262"/>
      <c r="P241" s="125"/>
      <c r="Q241" s="126"/>
      <c r="R241" s="126"/>
      <c r="S241" s="81"/>
      <c r="T241" s="67"/>
      <c r="U241" s="241"/>
      <c r="V241" s="127"/>
      <c r="W241" s="81"/>
      <c r="X241" s="128"/>
      <c r="Y241" s="242"/>
      <c r="Z241" s="241"/>
      <c r="AA241" s="242"/>
      <c r="AB241" s="241"/>
      <c r="AC241" s="241"/>
      <c r="AD241" s="241"/>
      <c r="AE241" s="243"/>
      <c r="AF241" s="243"/>
      <c r="AG241" s="82"/>
      <c r="AH241" s="243"/>
      <c r="AI241" s="243"/>
      <c r="AJ241" s="243"/>
      <c r="AK241" s="243"/>
      <c r="AL241" s="243"/>
      <c r="AM241" s="243"/>
      <c r="AN241" s="243"/>
      <c r="AO241" s="243"/>
      <c r="AP241" s="243"/>
      <c r="AQ241" s="243"/>
      <c r="AR241" s="246"/>
      <c r="AS241" s="246"/>
      <c r="AT241" s="244"/>
      <c r="AU241" s="81"/>
      <c r="AV241" s="562" t="str">
        <f t="shared" si="15"/>
        <v xml:space="preserve"> </v>
      </c>
      <c r="AW241" s="562" t="str">
        <f t="shared" si="16"/>
        <v xml:space="preserve"> </v>
      </c>
      <c r="AX241" s="562" t="str">
        <f t="shared" si="17"/>
        <v xml:space="preserve"> </v>
      </c>
      <c r="AY241" s="562" t="str">
        <f t="shared" si="18"/>
        <v xml:space="preserve"> </v>
      </c>
      <c r="AZ241" s="81"/>
      <c r="BA241" s="313"/>
      <c r="BF241" s="52"/>
      <c r="BG241" s="52"/>
      <c r="BH241" s="52"/>
    </row>
    <row r="242" spans="1:60" s="80" customFormat="1" x14ac:dyDescent="0.2">
      <c r="A242" s="314"/>
      <c r="B242" s="147">
        <f>Demography!B243</f>
        <v>0</v>
      </c>
      <c r="C242" s="147">
        <f>Demography!C243</f>
        <v>0</v>
      </c>
      <c r="D242" s="148">
        <f>Demography!D243</f>
        <v>0</v>
      </c>
      <c r="E242" s="81"/>
      <c r="F242" s="256"/>
      <c r="G242" s="149"/>
      <c r="H242" s="256"/>
      <c r="I242" s="240"/>
      <c r="J242" s="240"/>
      <c r="K242" s="240"/>
      <c r="L242" s="256"/>
      <c r="M242" s="260"/>
      <c r="N242" s="260"/>
      <c r="O242" s="260"/>
      <c r="P242" s="150"/>
      <c r="Q242" s="247"/>
      <c r="R242" s="247"/>
      <c r="S242" s="81"/>
      <c r="T242" s="256"/>
      <c r="U242" s="256"/>
      <c r="V242" s="256"/>
      <c r="W242" s="81"/>
      <c r="X242" s="240"/>
      <c r="Y242" s="240"/>
      <c r="Z242" s="256"/>
      <c r="AA242" s="240"/>
      <c r="AB242" s="256"/>
      <c r="AC242" s="256"/>
      <c r="AD242" s="256"/>
      <c r="AE242" s="261"/>
      <c r="AF242" s="261"/>
      <c r="AG242" s="82"/>
      <c r="AH242" s="261"/>
      <c r="AI242" s="261"/>
      <c r="AJ242" s="261"/>
      <c r="AK242" s="261"/>
      <c r="AL242" s="261"/>
      <c r="AM242" s="261"/>
      <c r="AN242" s="261"/>
      <c r="AO242" s="261"/>
      <c r="AP242" s="261"/>
      <c r="AQ242" s="261"/>
      <c r="AR242" s="245"/>
      <c r="AS242" s="245"/>
      <c r="AT242" s="151"/>
      <c r="AU242" s="81"/>
      <c r="AV242" s="561" t="str">
        <f t="shared" si="15"/>
        <v xml:space="preserve"> </v>
      </c>
      <c r="AW242" s="561" t="str">
        <f t="shared" si="16"/>
        <v xml:space="preserve"> </v>
      </c>
      <c r="AX242" s="561" t="str">
        <f t="shared" si="17"/>
        <v xml:space="preserve"> </v>
      </c>
      <c r="AY242" s="561" t="str">
        <f t="shared" si="18"/>
        <v xml:space="preserve"> </v>
      </c>
      <c r="AZ242" s="81"/>
      <c r="BA242" s="145"/>
      <c r="BF242" s="52"/>
      <c r="BG242" s="52"/>
      <c r="BH242" s="52"/>
    </row>
    <row r="243" spans="1:60" s="80" customFormat="1" ht="14.25" customHeight="1" x14ac:dyDescent="0.2">
      <c r="A243" s="314"/>
      <c r="B243" s="361">
        <f>Demography!B244</f>
        <v>0</v>
      </c>
      <c r="C243" s="361">
        <f>Demography!C244</f>
        <v>0</v>
      </c>
      <c r="D243" s="362">
        <f>Demography!D244</f>
        <v>0</v>
      </c>
      <c r="E243" s="81"/>
      <c r="F243" s="67"/>
      <c r="G243" s="65"/>
      <c r="H243" s="241"/>
      <c r="I243" s="242"/>
      <c r="J243" s="242"/>
      <c r="K243" s="242"/>
      <c r="L243" s="241"/>
      <c r="M243" s="262"/>
      <c r="N243" s="262"/>
      <c r="O243" s="262"/>
      <c r="P243" s="125"/>
      <c r="Q243" s="126"/>
      <c r="R243" s="126"/>
      <c r="S243" s="81"/>
      <c r="T243" s="67"/>
      <c r="U243" s="241"/>
      <c r="V243" s="127"/>
      <c r="W243" s="81"/>
      <c r="X243" s="128"/>
      <c r="Y243" s="242"/>
      <c r="Z243" s="241"/>
      <c r="AA243" s="242"/>
      <c r="AB243" s="241"/>
      <c r="AC243" s="241"/>
      <c r="AD243" s="241"/>
      <c r="AE243" s="243"/>
      <c r="AF243" s="243"/>
      <c r="AG243" s="82"/>
      <c r="AH243" s="243"/>
      <c r="AI243" s="243"/>
      <c r="AJ243" s="243"/>
      <c r="AK243" s="243"/>
      <c r="AL243" s="243"/>
      <c r="AM243" s="243"/>
      <c r="AN243" s="243"/>
      <c r="AO243" s="243"/>
      <c r="AP243" s="243"/>
      <c r="AQ243" s="243"/>
      <c r="AR243" s="246"/>
      <c r="AS243" s="246"/>
      <c r="AT243" s="244"/>
      <c r="AU243" s="81"/>
      <c r="AV243" s="562" t="str">
        <f t="shared" si="15"/>
        <v xml:space="preserve"> </v>
      </c>
      <c r="AW243" s="562" t="str">
        <f t="shared" si="16"/>
        <v xml:space="preserve"> </v>
      </c>
      <c r="AX243" s="562" t="str">
        <f t="shared" si="17"/>
        <v xml:space="preserve"> </v>
      </c>
      <c r="AY243" s="562" t="str">
        <f t="shared" si="18"/>
        <v xml:space="preserve"> </v>
      </c>
      <c r="AZ243" s="81"/>
      <c r="BA243" s="313"/>
      <c r="BF243" s="52"/>
      <c r="BG243" s="52"/>
      <c r="BH243" s="52"/>
    </row>
    <row r="244" spans="1:60" s="80" customFormat="1" x14ac:dyDescent="0.2">
      <c r="A244" s="314"/>
      <c r="B244" s="147">
        <f>Demography!B245</f>
        <v>0</v>
      </c>
      <c r="C244" s="147">
        <f>Demography!C245</f>
        <v>0</v>
      </c>
      <c r="D244" s="148">
        <f>Demography!D245</f>
        <v>0</v>
      </c>
      <c r="E244" s="81"/>
      <c r="F244" s="256"/>
      <c r="G244" s="149"/>
      <c r="H244" s="256"/>
      <c r="I244" s="240"/>
      <c r="J244" s="240"/>
      <c r="K244" s="240"/>
      <c r="L244" s="256"/>
      <c r="M244" s="260"/>
      <c r="N244" s="260"/>
      <c r="O244" s="260"/>
      <c r="P244" s="150"/>
      <c r="Q244" s="247"/>
      <c r="R244" s="247"/>
      <c r="S244" s="81"/>
      <c r="T244" s="256"/>
      <c r="U244" s="256"/>
      <c r="V244" s="256"/>
      <c r="W244" s="81"/>
      <c r="X244" s="240"/>
      <c r="Y244" s="240"/>
      <c r="Z244" s="256"/>
      <c r="AA244" s="240"/>
      <c r="AB244" s="256"/>
      <c r="AC244" s="256"/>
      <c r="AD244" s="256"/>
      <c r="AE244" s="261"/>
      <c r="AF244" s="261"/>
      <c r="AG244" s="82"/>
      <c r="AH244" s="261"/>
      <c r="AI244" s="261"/>
      <c r="AJ244" s="261"/>
      <c r="AK244" s="261"/>
      <c r="AL244" s="261"/>
      <c r="AM244" s="261"/>
      <c r="AN244" s="261"/>
      <c r="AO244" s="261"/>
      <c r="AP244" s="261"/>
      <c r="AQ244" s="261"/>
      <c r="AR244" s="245"/>
      <c r="AS244" s="245"/>
      <c r="AT244" s="151"/>
      <c r="AU244" s="81"/>
      <c r="AV244" s="561" t="str">
        <f t="shared" si="15"/>
        <v xml:space="preserve"> </v>
      </c>
      <c r="AW244" s="561" t="str">
        <f t="shared" si="16"/>
        <v xml:space="preserve"> </v>
      </c>
      <c r="AX244" s="561" t="str">
        <f t="shared" si="17"/>
        <v xml:space="preserve"> </v>
      </c>
      <c r="AY244" s="561" t="str">
        <f t="shared" si="18"/>
        <v xml:space="preserve"> </v>
      </c>
      <c r="AZ244" s="81"/>
      <c r="BA244" s="145"/>
      <c r="BF244" s="52"/>
      <c r="BG244" s="52"/>
      <c r="BH244" s="52"/>
    </row>
    <row r="245" spans="1:60" s="80" customFormat="1" ht="14.25" customHeight="1" x14ac:dyDescent="0.2">
      <c r="A245" s="314"/>
      <c r="B245" s="361">
        <f>Demography!B246</f>
        <v>0</v>
      </c>
      <c r="C245" s="361">
        <f>Demography!C246</f>
        <v>0</v>
      </c>
      <c r="D245" s="362">
        <f>Demography!D246</f>
        <v>0</v>
      </c>
      <c r="E245" s="81"/>
      <c r="F245" s="67"/>
      <c r="G245" s="65"/>
      <c r="H245" s="241"/>
      <c r="I245" s="242"/>
      <c r="J245" s="242"/>
      <c r="K245" s="242"/>
      <c r="L245" s="241"/>
      <c r="M245" s="262"/>
      <c r="N245" s="262"/>
      <c r="O245" s="262"/>
      <c r="P245" s="125"/>
      <c r="Q245" s="126"/>
      <c r="R245" s="126"/>
      <c r="S245" s="81"/>
      <c r="T245" s="67"/>
      <c r="U245" s="241"/>
      <c r="V245" s="127"/>
      <c r="W245" s="81"/>
      <c r="X245" s="128"/>
      <c r="Y245" s="242"/>
      <c r="Z245" s="241"/>
      <c r="AA245" s="242"/>
      <c r="AB245" s="241"/>
      <c r="AC245" s="241"/>
      <c r="AD245" s="241"/>
      <c r="AE245" s="243"/>
      <c r="AF245" s="243"/>
      <c r="AG245" s="82"/>
      <c r="AH245" s="243"/>
      <c r="AI245" s="243"/>
      <c r="AJ245" s="243"/>
      <c r="AK245" s="243"/>
      <c r="AL245" s="243"/>
      <c r="AM245" s="243"/>
      <c r="AN245" s="243"/>
      <c r="AO245" s="243"/>
      <c r="AP245" s="243"/>
      <c r="AQ245" s="243"/>
      <c r="AR245" s="246"/>
      <c r="AS245" s="246"/>
      <c r="AT245" s="244"/>
      <c r="AU245" s="81"/>
      <c r="AV245" s="562" t="str">
        <f t="shared" si="15"/>
        <v xml:space="preserve"> </v>
      </c>
      <c r="AW245" s="562" t="str">
        <f t="shared" si="16"/>
        <v xml:space="preserve"> </v>
      </c>
      <c r="AX245" s="562" t="str">
        <f t="shared" si="17"/>
        <v xml:space="preserve"> </v>
      </c>
      <c r="AY245" s="562" t="str">
        <f t="shared" si="18"/>
        <v xml:space="preserve"> </v>
      </c>
      <c r="AZ245" s="81"/>
      <c r="BA245" s="313"/>
      <c r="BF245" s="52"/>
      <c r="BG245" s="52"/>
      <c r="BH245" s="52"/>
    </row>
    <row r="246" spans="1:60" s="80" customFormat="1" x14ac:dyDescent="0.2">
      <c r="A246" s="314"/>
      <c r="B246" s="147">
        <f>Demography!B247</f>
        <v>0</v>
      </c>
      <c r="C246" s="147">
        <f>Demography!C247</f>
        <v>0</v>
      </c>
      <c r="D246" s="148">
        <f>Demography!D247</f>
        <v>0</v>
      </c>
      <c r="E246" s="81"/>
      <c r="F246" s="256"/>
      <c r="G246" s="149"/>
      <c r="H246" s="256"/>
      <c r="I246" s="240"/>
      <c r="J246" s="240"/>
      <c r="K246" s="240"/>
      <c r="L246" s="256"/>
      <c r="M246" s="260"/>
      <c r="N246" s="260"/>
      <c r="O246" s="260"/>
      <c r="P246" s="150"/>
      <c r="Q246" s="247"/>
      <c r="R246" s="247"/>
      <c r="S246" s="81"/>
      <c r="T246" s="256"/>
      <c r="U246" s="256"/>
      <c r="V246" s="256"/>
      <c r="W246" s="81"/>
      <c r="X246" s="240"/>
      <c r="Y246" s="240"/>
      <c r="Z246" s="256"/>
      <c r="AA246" s="240"/>
      <c r="AB246" s="256"/>
      <c r="AC246" s="256"/>
      <c r="AD246" s="256"/>
      <c r="AE246" s="261"/>
      <c r="AF246" s="261"/>
      <c r="AG246" s="82"/>
      <c r="AH246" s="261"/>
      <c r="AI246" s="261"/>
      <c r="AJ246" s="261"/>
      <c r="AK246" s="261"/>
      <c r="AL246" s="261"/>
      <c r="AM246" s="261"/>
      <c r="AN246" s="261"/>
      <c r="AO246" s="261"/>
      <c r="AP246" s="261"/>
      <c r="AQ246" s="261"/>
      <c r="AR246" s="245"/>
      <c r="AS246" s="245"/>
      <c r="AT246" s="151"/>
      <c r="AU246" s="81"/>
      <c r="AV246" s="561" t="str">
        <f t="shared" si="15"/>
        <v xml:space="preserve"> </v>
      </c>
      <c r="AW246" s="561" t="str">
        <f t="shared" si="16"/>
        <v xml:space="preserve"> </v>
      </c>
      <c r="AX246" s="561" t="str">
        <f t="shared" si="17"/>
        <v xml:space="preserve"> </v>
      </c>
      <c r="AY246" s="561" t="str">
        <f t="shared" si="18"/>
        <v xml:space="preserve"> </v>
      </c>
      <c r="AZ246" s="81"/>
      <c r="BA246" s="145"/>
      <c r="BF246" s="52"/>
      <c r="BG246" s="52"/>
      <c r="BH246" s="52"/>
    </row>
    <row r="247" spans="1:60" s="80" customFormat="1" ht="14.25" customHeight="1" x14ac:dyDescent="0.2">
      <c r="A247" s="314"/>
      <c r="B247" s="361">
        <f>Demography!B248</f>
        <v>0</v>
      </c>
      <c r="C247" s="361">
        <f>Demography!C248</f>
        <v>0</v>
      </c>
      <c r="D247" s="362">
        <f>Demography!D248</f>
        <v>0</v>
      </c>
      <c r="E247" s="81"/>
      <c r="F247" s="67"/>
      <c r="G247" s="65"/>
      <c r="H247" s="241"/>
      <c r="I247" s="242"/>
      <c r="J247" s="242"/>
      <c r="K247" s="242"/>
      <c r="L247" s="241"/>
      <c r="M247" s="262"/>
      <c r="N247" s="262"/>
      <c r="O247" s="262"/>
      <c r="P247" s="125"/>
      <c r="Q247" s="126"/>
      <c r="R247" s="126"/>
      <c r="S247" s="81"/>
      <c r="T247" s="67"/>
      <c r="U247" s="241"/>
      <c r="V247" s="127"/>
      <c r="W247" s="81"/>
      <c r="X247" s="128"/>
      <c r="Y247" s="242"/>
      <c r="Z247" s="241"/>
      <c r="AA247" s="242"/>
      <c r="AB247" s="241"/>
      <c r="AC247" s="241"/>
      <c r="AD247" s="241"/>
      <c r="AE247" s="243"/>
      <c r="AF247" s="243"/>
      <c r="AG247" s="82"/>
      <c r="AH247" s="243"/>
      <c r="AI247" s="243"/>
      <c r="AJ247" s="243"/>
      <c r="AK247" s="243"/>
      <c r="AL247" s="243"/>
      <c r="AM247" s="243"/>
      <c r="AN247" s="243"/>
      <c r="AO247" s="243"/>
      <c r="AP247" s="243"/>
      <c r="AQ247" s="243"/>
      <c r="AR247" s="246"/>
      <c r="AS247" s="246"/>
      <c r="AT247" s="244"/>
      <c r="AU247" s="81"/>
      <c r="AV247" s="562" t="str">
        <f t="shared" si="15"/>
        <v xml:space="preserve"> </v>
      </c>
      <c r="AW247" s="562" t="str">
        <f t="shared" si="16"/>
        <v xml:space="preserve"> </v>
      </c>
      <c r="AX247" s="562" t="str">
        <f t="shared" si="17"/>
        <v xml:space="preserve"> </v>
      </c>
      <c r="AY247" s="562" t="str">
        <f t="shared" si="18"/>
        <v xml:space="preserve"> </v>
      </c>
      <c r="AZ247" s="81"/>
      <c r="BA247" s="313"/>
      <c r="BF247" s="52"/>
      <c r="BG247" s="52"/>
      <c r="BH247" s="52"/>
    </row>
    <row r="248" spans="1:60" s="80" customFormat="1" x14ac:dyDescent="0.2">
      <c r="A248" s="314"/>
      <c r="B248" s="147">
        <f>Demography!B249</f>
        <v>0</v>
      </c>
      <c r="C248" s="147">
        <f>Demography!C249</f>
        <v>0</v>
      </c>
      <c r="D248" s="148">
        <f>Demography!D249</f>
        <v>0</v>
      </c>
      <c r="E248" s="81"/>
      <c r="F248" s="256"/>
      <c r="G248" s="149"/>
      <c r="H248" s="256"/>
      <c r="I248" s="240"/>
      <c r="J248" s="240"/>
      <c r="K248" s="240"/>
      <c r="L248" s="256"/>
      <c r="M248" s="260"/>
      <c r="N248" s="260"/>
      <c r="O248" s="260"/>
      <c r="P248" s="150"/>
      <c r="Q248" s="247"/>
      <c r="R248" s="247"/>
      <c r="S248" s="81"/>
      <c r="T248" s="256"/>
      <c r="U248" s="256"/>
      <c r="V248" s="256"/>
      <c r="W248" s="81"/>
      <c r="X248" s="240"/>
      <c r="Y248" s="240"/>
      <c r="Z248" s="256"/>
      <c r="AA248" s="240"/>
      <c r="AB248" s="256"/>
      <c r="AC248" s="256"/>
      <c r="AD248" s="256"/>
      <c r="AE248" s="261"/>
      <c r="AF248" s="261"/>
      <c r="AG248" s="82"/>
      <c r="AH248" s="261"/>
      <c r="AI248" s="261"/>
      <c r="AJ248" s="261"/>
      <c r="AK248" s="261"/>
      <c r="AL248" s="261"/>
      <c r="AM248" s="261"/>
      <c r="AN248" s="261"/>
      <c r="AO248" s="261"/>
      <c r="AP248" s="261"/>
      <c r="AQ248" s="261"/>
      <c r="AR248" s="245"/>
      <c r="AS248" s="245"/>
      <c r="AT248" s="151"/>
      <c r="AU248" s="81"/>
      <c r="AV248" s="561" t="str">
        <f t="shared" si="15"/>
        <v xml:space="preserve"> </v>
      </c>
      <c r="AW248" s="561" t="str">
        <f t="shared" si="16"/>
        <v xml:space="preserve"> </v>
      </c>
      <c r="AX248" s="561" t="str">
        <f t="shared" si="17"/>
        <v xml:space="preserve"> </v>
      </c>
      <c r="AY248" s="561" t="str">
        <f t="shared" si="18"/>
        <v xml:space="preserve"> </v>
      </c>
      <c r="AZ248" s="81"/>
      <c r="BA248" s="145"/>
      <c r="BF248" s="52"/>
      <c r="BG248" s="52"/>
      <c r="BH248" s="52"/>
    </row>
    <row r="249" spans="1:60" s="80" customFormat="1" ht="14.25" customHeight="1" x14ac:dyDescent="0.2">
      <c r="A249" s="314"/>
      <c r="B249" s="361">
        <f>Demography!B250</f>
        <v>0</v>
      </c>
      <c r="C249" s="361">
        <f>Demography!C250</f>
        <v>0</v>
      </c>
      <c r="D249" s="362">
        <f>Demography!D250</f>
        <v>0</v>
      </c>
      <c r="E249" s="81"/>
      <c r="F249" s="67"/>
      <c r="G249" s="65"/>
      <c r="H249" s="241"/>
      <c r="I249" s="242"/>
      <c r="J249" s="242"/>
      <c r="K249" s="242"/>
      <c r="L249" s="241"/>
      <c r="M249" s="262"/>
      <c r="N249" s="262"/>
      <c r="O249" s="262"/>
      <c r="P249" s="125"/>
      <c r="Q249" s="126"/>
      <c r="R249" s="126"/>
      <c r="S249" s="81"/>
      <c r="T249" s="67"/>
      <c r="U249" s="241"/>
      <c r="V249" s="127"/>
      <c r="W249" s="81"/>
      <c r="X249" s="128"/>
      <c r="Y249" s="242"/>
      <c r="Z249" s="241"/>
      <c r="AA249" s="242"/>
      <c r="AB249" s="241"/>
      <c r="AC249" s="241"/>
      <c r="AD249" s="241"/>
      <c r="AE249" s="243"/>
      <c r="AF249" s="243"/>
      <c r="AG249" s="82"/>
      <c r="AH249" s="243"/>
      <c r="AI249" s="243"/>
      <c r="AJ249" s="243"/>
      <c r="AK249" s="243"/>
      <c r="AL249" s="243"/>
      <c r="AM249" s="243"/>
      <c r="AN249" s="243"/>
      <c r="AO249" s="243"/>
      <c r="AP249" s="243"/>
      <c r="AQ249" s="243"/>
      <c r="AR249" s="246"/>
      <c r="AS249" s="246"/>
      <c r="AT249" s="244"/>
      <c r="AU249" s="81"/>
      <c r="AV249" s="562" t="str">
        <f t="shared" si="15"/>
        <v xml:space="preserve"> </v>
      </c>
      <c r="AW249" s="562" t="str">
        <f t="shared" si="16"/>
        <v xml:space="preserve"> </v>
      </c>
      <c r="AX249" s="562" t="str">
        <f t="shared" si="17"/>
        <v xml:space="preserve"> </v>
      </c>
      <c r="AY249" s="562" t="str">
        <f t="shared" si="18"/>
        <v xml:space="preserve"> </v>
      </c>
      <c r="AZ249" s="81"/>
      <c r="BA249" s="313"/>
      <c r="BF249" s="52"/>
      <c r="BG249" s="52"/>
      <c r="BH249" s="52"/>
    </row>
    <row r="250" spans="1:60" s="80" customFormat="1" x14ac:dyDescent="0.2">
      <c r="A250" s="314"/>
      <c r="B250" s="147">
        <f>Demography!B251</f>
        <v>0</v>
      </c>
      <c r="C250" s="147">
        <f>Demography!C251</f>
        <v>0</v>
      </c>
      <c r="D250" s="148">
        <f>Demography!D251</f>
        <v>0</v>
      </c>
      <c r="E250" s="81"/>
      <c r="F250" s="256"/>
      <c r="G250" s="149"/>
      <c r="H250" s="256"/>
      <c r="I250" s="240"/>
      <c r="J250" s="240"/>
      <c r="K250" s="240"/>
      <c r="L250" s="256"/>
      <c r="M250" s="260"/>
      <c r="N250" s="260"/>
      <c r="O250" s="260"/>
      <c r="P250" s="150"/>
      <c r="Q250" s="247"/>
      <c r="R250" s="247"/>
      <c r="S250" s="81"/>
      <c r="T250" s="256"/>
      <c r="U250" s="256"/>
      <c r="V250" s="256"/>
      <c r="W250" s="81"/>
      <c r="X250" s="240"/>
      <c r="Y250" s="240"/>
      <c r="Z250" s="256"/>
      <c r="AA250" s="240"/>
      <c r="AB250" s="256"/>
      <c r="AC250" s="256"/>
      <c r="AD250" s="256"/>
      <c r="AE250" s="261"/>
      <c r="AF250" s="261"/>
      <c r="AG250" s="82"/>
      <c r="AH250" s="261"/>
      <c r="AI250" s="261"/>
      <c r="AJ250" s="261"/>
      <c r="AK250" s="261"/>
      <c r="AL250" s="261"/>
      <c r="AM250" s="261"/>
      <c r="AN250" s="261"/>
      <c r="AO250" s="261"/>
      <c r="AP250" s="261"/>
      <c r="AQ250" s="261"/>
      <c r="AR250" s="245"/>
      <c r="AS250" s="245"/>
      <c r="AT250" s="151"/>
      <c r="AU250" s="81"/>
      <c r="AV250" s="561" t="str">
        <f t="shared" si="15"/>
        <v xml:space="preserve"> </v>
      </c>
      <c r="AW250" s="561" t="str">
        <f t="shared" si="16"/>
        <v xml:space="preserve"> </v>
      </c>
      <c r="AX250" s="561" t="str">
        <f t="shared" si="17"/>
        <v xml:space="preserve"> </v>
      </c>
      <c r="AY250" s="561" t="str">
        <f t="shared" si="18"/>
        <v xml:space="preserve"> </v>
      </c>
      <c r="AZ250" s="81"/>
      <c r="BA250" s="145"/>
      <c r="BF250" s="52"/>
      <c r="BG250" s="52"/>
      <c r="BH250" s="52"/>
    </row>
    <row r="251" spans="1:60" s="80" customFormat="1" ht="14.25" customHeight="1" x14ac:dyDescent="0.2">
      <c r="A251" s="314"/>
      <c r="B251" s="361">
        <f>Demography!B252</f>
        <v>0</v>
      </c>
      <c r="C251" s="361">
        <f>Demography!C252</f>
        <v>0</v>
      </c>
      <c r="D251" s="362">
        <f>Demography!D252</f>
        <v>0</v>
      </c>
      <c r="E251" s="81"/>
      <c r="F251" s="67"/>
      <c r="G251" s="65"/>
      <c r="H251" s="241"/>
      <c r="I251" s="242"/>
      <c r="J251" s="242"/>
      <c r="K251" s="242"/>
      <c r="L251" s="241"/>
      <c r="M251" s="262"/>
      <c r="N251" s="262"/>
      <c r="O251" s="262"/>
      <c r="P251" s="125"/>
      <c r="Q251" s="126"/>
      <c r="R251" s="126"/>
      <c r="S251" s="81"/>
      <c r="T251" s="67"/>
      <c r="U251" s="241"/>
      <c r="V251" s="127"/>
      <c r="W251" s="81"/>
      <c r="X251" s="128"/>
      <c r="Y251" s="242"/>
      <c r="Z251" s="241"/>
      <c r="AA251" s="242"/>
      <c r="AB251" s="241"/>
      <c r="AC251" s="241"/>
      <c r="AD251" s="241"/>
      <c r="AE251" s="243"/>
      <c r="AF251" s="243"/>
      <c r="AG251" s="82"/>
      <c r="AH251" s="243"/>
      <c r="AI251" s="243"/>
      <c r="AJ251" s="243"/>
      <c r="AK251" s="243"/>
      <c r="AL251" s="243"/>
      <c r="AM251" s="243"/>
      <c r="AN251" s="243"/>
      <c r="AO251" s="243"/>
      <c r="AP251" s="243"/>
      <c r="AQ251" s="243"/>
      <c r="AR251" s="246"/>
      <c r="AS251" s="246"/>
      <c r="AT251" s="244"/>
      <c r="AU251" s="81"/>
      <c r="AV251" s="562" t="str">
        <f t="shared" si="15"/>
        <v xml:space="preserve"> </v>
      </c>
      <c r="AW251" s="562" t="str">
        <f t="shared" si="16"/>
        <v xml:space="preserve"> </v>
      </c>
      <c r="AX251" s="562" t="str">
        <f t="shared" si="17"/>
        <v xml:space="preserve"> </v>
      </c>
      <c r="AY251" s="562" t="str">
        <f t="shared" si="18"/>
        <v xml:space="preserve"> </v>
      </c>
      <c r="AZ251" s="81"/>
      <c r="BA251" s="313"/>
      <c r="BF251" s="52"/>
      <c r="BG251" s="52"/>
      <c r="BH251" s="52"/>
    </row>
    <row r="252" spans="1:60" s="80" customFormat="1" x14ac:dyDescent="0.2">
      <c r="A252" s="314"/>
      <c r="B252" s="147">
        <f>Demography!B253</f>
        <v>0</v>
      </c>
      <c r="C252" s="147">
        <f>Demography!C253</f>
        <v>0</v>
      </c>
      <c r="D252" s="148">
        <f>Demography!D253</f>
        <v>0</v>
      </c>
      <c r="E252" s="81"/>
      <c r="F252" s="256"/>
      <c r="G252" s="149"/>
      <c r="H252" s="256"/>
      <c r="I252" s="240"/>
      <c r="J252" s="240"/>
      <c r="K252" s="240"/>
      <c r="L252" s="256"/>
      <c r="M252" s="260"/>
      <c r="N252" s="260"/>
      <c r="O252" s="260"/>
      <c r="P252" s="150"/>
      <c r="Q252" s="247"/>
      <c r="R252" s="247"/>
      <c r="S252" s="81"/>
      <c r="T252" s="256"/>
      <c r="U252" s="256"/>
      <c r="V252" s="256"/>
      <c r="W252" s="81"/>
      <c r="X252" s="240"/>
      <c r="Y252" s="240"/>
      <c r="Z252" s="256"/>
      <c r="AA252" s="240"/>
      <c r="AB252" s="256"/>
      <c r="AC252" s="256"/>
      <c r="AD252" s="256"/>
      <c r="AE252" s="261"/>
      <c r="AF252" s="261"/>
      <c r="AG252" s="82"/>
      <c r="AH252" s="261"/>
      <c r="AI252" s="261"/>
      <c r="AJ252" s="261"/>
      <c r="AK252" s="261"/>
      <c r="AL252" s="261"/>
      <c r="AM252" s="261"/>
      <c r="AN252" s="261"/>
      <c r="AO252" s="261"/>
      <c r="AP252" s="261"/>
      <c r="AQ252" s="261"/>
      <c r="AR252" s="245"/>
      <c r="AS252" s="245"/>
      <c r="AT252" s="151"/>
      <c r="AU252" s="81"/>
      <c r="AV252" s="561" t="str">
        <f t="shared" si="15"/>
        <v xml:space="preserve"> </v>
      </c>
      <c r="AW252" s="561" t="str">
        <f t="shared" si="16"/>
        <v xml:space="preserve"> </v>
      </c>
      <c r="AX252" s="561" t="str">
        <f t="shared" si="17"/>
        <v xml:space="preserve"> </v>
      </c>
      <c r="AY252" s="561" t="str">
        <f t="shared" si="18"/>
        <v xml:space="preserve"> </v>
      </c>
      <c r="AZ252" s="81"/>
      <c r="BA252" s="145"/>
      <c r="BF252" s="52"/>
      <c r="BG252" s="52"/>
      <c r="BH252" s="52"/>
    </row>
    <row r="253" spans="1:60" s="80" customFormat="1" ht="14.25" customHeight="1" x14ac:dyDescent="0.2">
      <c r="A253" s="314"/>
      <c r="B253" s="361">
        <f>Demography!B254</f>
        <v>0</v>
      </c>
      <c r="C253" s="361">
        <f>Demography!C254</f>
        <v>0</v>
      </c>
      <c r="D253" s="362">
        <f>Demography!D254</f>
        <v>0</v>
      </c>
      <c r="E253" s="81"/>
      <c r="F253" s="67"/>
      <c r="G253" s="65"/>
      <c r="H253" s="241"/>
      <c r="I253" s="242"/>
      <c r="J253" s="242"/>
      <c r="K253" s="242"/>
      <c r="L253" s="241"/>
      <c r="M253" s="262"/>
      <c r="N253" s="262"/>
      <c r="O253" s="262"/>
      <c r="P253" s="125"/>
      <c r="Q253" s="126"/>
      <c r="R253" s="126"/>
      <c r="S253" s="81"/>
      <c r="T253" s="67"/>
      <c r="U253" s="241"/>
      <c r="V253" s="127"/>
      <c r="W253" s="81"/>
      <c r="X253" s="128"/>
      <c r="Y253" s="242"/>
      <c r="Z253" s="241"/>
      <c r="AA253" s="242"/>
      <c r="AB253" s="241"/>
      <c r="AC253" s="241"/>
      <c r="AD253" s="241"/>
      <c r="AE253" s="243"/>
      <c r="AF253" s="243"/>
      <c r="AG253" s="82"/>
      <c r="AH253" s="243"/>
      <c r="AI253" s="243"/>
      <c r="AJ253" s="243"/>
      <c r="AK253" s="243"/>
      <c r="AL253" s="243"/>
      <c r="AM253" s="243"/>
      <c r="AN253" s="243"/>
      <c r="AO253" s="243"/>
      <c r="AP253" s="243"/>
      <c r="AQ253" s="243"/>
      <c r="AR253" s="246"/>
      <c r="AS253" s="246"/>
      <c r="AT253" s="244"/>
      <c r="AU253" s="81"/>
      <c r="AV253" s="562" t="str">
        <f t="shared" si="15"/>
        <v xml:space="preserve"> </v>
      </c>
      <c r="AW253" s="562" t="str">
        <f t="shared" si="16"/>
        <v xml:space="preserve"> </v>
      </c>
      <c r="AX253" s="562" t="str">
        <f t="shared" si="17"/>
        <v xml:space="preserve"> </v>
      </c>
      <c r="AY253" s="562" t="str">
        <f t="shared" si="18"/>
        <v xml:space="preserve"> </v>
      </c>
      <c r="AZ253" s="81"/>
      <c r="BA253" s="313"/>
      <c r="BF253" s="52"/>
      <c r="BG253" s="52"/>
      <c r="BH253" s="52"/>
    </row>
    <row r="254" spans="1:60" s="80" customFormat="1" x14ac:dyDescent="0.2">
      <c r="A254" s="314"/>
      <c r="B254" s="147">
        <f>Demography!B255</f>
        <v>0</v>
      </c>
      <c r="C254" s="147">
        <f>Demography!C255</f>
        <v>0</v>
      </c>
      <c r="D254" s="148">
        <f>Demography!D255</f>
        <v>0</v>
      </c>
      <c r="E254" s="81"/>
      <c r="F254" s="256"/>
      <c r="G254" s="149"/>
      <c r="H254" s="256"/>
      <c r="I254" s="240"/>
      <c r="J254" s="240"/>
      <c r="K254" s="240"/>
      <c r="L254" s="256"/>
      <c r="M254" s="260"/>
      <c r="N254" s="260"/>
      <c r="O254" s="260"/>
      <c r="P254" s="150"/>
      <c r="Q254" s="247"/>
      <c r="R254" s="247"/>
      <c r="S254" s="81"/>
      <c r="T254" s="256"/>
      <c r="U254" s="256"/>
      <c r="V254" s="256"/>
      <c r="W254" s="81"/>
      <c r="X254" s="240"/>
      <c r="Y254" s="240"/>
      <c r="Z254" s="256"/>
      <c r="AA254" s="240"/>
      <c r="AB254" s="256"/>
      <c r="AC254" s="256"/>
      <c r="AD254" s="256"/>
      <c r="AE254" s="261"/>
      <c r="AF254" s="261"/>
      <c r="AG254" s="82"/>
      <c r="AH254" s="261"/>
      <c r="AI254" s="261"/>
      <c r="AJ254" s="261"/>
      <c r="AK254" s="261"/>
      <c r="AL254" s="261"/>
      <c r="AM254" s="261"/>
      <c r="AN254" s="261"/>
      <c r="AO254" s="261"/>
      <c r="AP254" s="261"/>
      <c r="AQ254" s="261"/>
      <c r="AR254" s="245"/>
      <c r="AS254" s="245"/>
      <c r="AT254" s="151"/>
      <c r="AU254" s="81"/>
      <c r="AV254" s="561" t="str">
        <f t="shared" si="15"/>
        <v xml:space="preserve"> </v>
      </c>
      <c r="AW254" s="561" t="str">
        <f t="shared" si="16"/>
        <v xml:space="preserve"> </v>
      </c>
      <c r="AX254" s="561" t="str">
        <f t="shared" si="17"/>
        <v xml:space="preserve"> </v>
      </c>
      <c r="AY254" s="561" t="str">
        <f t="shared" si="18"/>
        <v xml:space="preserve"> </v>
      </c>
      <c r="AZ254" s="81"/>
      <c r="BA254" s="145"/>
      <c r="BF254" s="52"/>
      <c r="BG254" s="52"/>
      <c r="BH254" s="52"/>
    </row>
    <row r="255" spans="1:60" s="80" customFormat="1" ht="14.25" customHeight="1" x14ac:dyDescent="0.2">
      <c r="A255" s="314"/>
      <c r="B255" s="361">
        <f>Demography!B256</f>
        <v>0</v>
      </c>
      <c r="C255" s="361">
        <f>Demography!C256</f>
        <v>0</v>
      </c>
      <c r="D255" s="362">
        <f>Demography!D256</f>
        <v>0</v>
      </c>
      <c r="E255" s="81"/>
      <c r="F255" s="67"/>
      <c r="G255" s="65"/>
      <c r="H255" s="241"/>
      <c r="I255" s="242"/>
      <c r="J255" s="242"/>
      <c r="K255" s="242"/>
      <c r="L255" s="241"/>
      <c r="M255" s="262"/>
      <c r="N255" s="262"/>
      <c r="O255" s="262"/>
      <c r="P255" s="125"/>
      <c r="Q255" s="126"/>
      <c r="R255" s="126"/>
      <c r="S255" s="81"/>
      <c r="T255" s="67"/>
      <c r="U255" s="241"/>
      <c r="V255" s="127"/>
      <c r="W255" s="81"/>
      <c r="X255" s="128"/>
      <c r="Y255" s="242"/>
      <c r="Z255" s="241"/>
      <c r="AA255" s="242"/>
      <c r="AB255" s="241"/>
      <c r="AC255" s="241"/>
      <c r="AD255" s="241"/>
      <c r="AE255" s="243"/>
      <c r="AF255" s="243"/>
      <c r="AG255" s="82"/>
      <c r="AH255" s="243"/>
      <c r="AI255" s="243"/>
      <c r="AJ255" s="243"/>
      <c r="AK255" s="243"/>
      <c r="AL255" s="243"/>
      <c r="AM255" s="243"/>
      <c r="AN255" s="243"/>
      <c r="AO255" s="243"/>
      <c r="AP255" s="243"/>
      <c r="AQ255" s="243"/>
      <c r="AR255" s="246"/>
      <c r="AS255" s="246"/>
      <c r="AT255" s="244"/>
      <c r="AU255" s="81"/>
      <c r="AV255" s="562" t="str">
        <f t="shared" si="15"/>
        <v xml:space="preserve"> </v>
      </c>
      <c r="AW255" s="562" t="str">
        <f t="shared" si="16"/>
        <v xml:space="preserve"> </v>
      </c>
      <c r="AX255" s="562" t="str">
        <f t="shared" si="17"/>
        <v xml:space="preserve"> </v>
      </c>
      <c r="AY255" s="562" t="str">
        <f t="shared" si="18"/>
        <v xml:space="preserve"> </v>
      </c>
      <c r="AZ255" s="81"/>
      <c r="BA255" s="313"/>
      <c r="BF255" s="52"/>
      <c r="BG255" s="52"/>
      <c r="BH255" s="52"/>
    </row>
    <row r="256" spans="1:60" s="80" customFormat="1" x14ac:dyDescent="0.2">
      <c r="A256" s="314"/>
      <c r="B256" s="147">
        <f>Demography!B257</f>
        <v>0</v>
      </c>
      <c r="C256" s="147">
        <f>Demography!C257</f>
        <v>0</v>
      </c>
      <c r="D256" s="148">
        <f>Demography!D257</f>
        <v>0</v>
      </c>
      <c r="E256" s="81"/>
      <c r="F256" s="256"/>
      <c r="G256" s="149"/>
      <c r="H256" s="256"/>
      <c r="I256" s="240"/>
      <c r="J256" s="240"/>
      <c r="K256" s="240"/>
      <c r="L256" s="256"/>
      <c r="M256" s="260"/>
      <c r="N256" s="260"/>
      <c r="O256" s="260"/>
      <c r="P256" s="150"/>
      <c r="Q256" s="247"/>
      <c r="R256" s="247"/>
      <c r="S256" s="81"/>
      <c r="T256" s="256"/>
      <c r="U256" s="256"/>
      <c r="V256" s="256"/>
      <c r="W256" s="81"/>
      <c r="X256" s="240"/>
      <c r="Y256" s="240"/>
      <c r="Z256" s="256"/>
      <c r="AA256" s="240"/>
      <c r="AB256" s="256"/>
      <c r="AC256" s="256"/>
      <c r="AD256" s="256"/>
      <c r="AE256" s="261"/>
      <c r="AF256" s="261"/>
      <c r="AG256" s="82"/>
      <c r="AH256" s="261"/>
      <c r="AI256" s="261"/>
      <c r="AJ256" s="261"/>
      <c r="AK256" s="261"/>
      <c r="AL256" s="261"/>
      <c r="AM256" s="261"/>
      <c r="AN256" s="261"/>
      <c r="AO256" s="261"/>
      <c r="AP256" s="261"/>
      <c r="AQ256" s="261"/>
      <c r="AR256" s="245"/>
      <c r="AS256" s="245"/>
      <c r="AT256" s="151"/>
      <c r="AU256" s="81"/>
      <c r="AV256" s="561" t="str">
        <f t="shared" si="15"/>
        <v xml:space="preserve"> </v>
      </c>
      <c r="AW256" s="561" t="str">
        <f t="shared" si="16"/>
        <v xml:space="preserve"> </v>
      </c>
      <c r="AX256" s="561" t="str">
        <f t="shared" si="17"/>
        <v xml:space="preserve"> </v>
      </c>
      <c r="AY256" s="561" t="str">
        <f t="shared" si="18"/>
        <v xml:space="preserve"> </v>
      </c>
      <c r="AZ256" s="81"/>
      <c r="BA256" s="145"/>
      <c r="BF256" s="52"/>
      <c r="BG256" s="52"/>
      <c r="BH256" s="52"/>
    </row>
    <row r="257" spans="1:60" s="80" customFormat="1" ht="14.25" customHeight="1" x14ac:dyDescent="0.2">
      <c r="A257" s="314"/>
      <c r="B257" s="361">
        <f>Demography!B258</f>
        <v>0</v>
      </c>
      <c r="C257" s="361">
        <f>Demography!C258</f>
        <v>0</v>
      </c>
      <c r="D257" s="362">
        <f>Demography!D258</f>
        <v>0</v>
      </c>
      <c r="E257" s="81"/>
      <c r="F257" s="67"/>
      <c r="G257" s="65"/>
      <c r="H257" s="241"/>
      <c r="I257" s="242"/>
      <c r="J257" s="242"/>
      <c r="K257" s="242"/>
      <c r="L257" s="241"/>
      <c r="M257" s="262"/>
      <c r="N257" s="262"/>
      <c r="O257" s="262"/>
      <c r="P257" s="125"/>
      <c r="Q257" s="126"/>
      <c r="R257" s="126"/>
      <c r="S257" s="81"/>
      <c r="T257" s="67"/>
      <c r="U257" s="241"/>
      <c r="V257" s="127"/>
      <c r="W257" s="81"/>
      <c r="X257" s="128"/>
      <c r="Y257" s="242"/>
      <c r="Z257" s="241"/>
      <c r="AA257" s="242"/>
      <c r="AB257" s="241"/>
      <c r="AC257" s="241"/>
      <c r="AD257" s="241"/>
      <c r="AE257" s="243"/>
      <c r="AF257" s="243"/>
      <c r="AG257" s="82"/>
      <c r="AH257" s="243"/>
      <c r="AI257" s="243"/>
      <c r="AJ257" s="243"/>
      <c r="AK257" s="243"/>
      <c r="AL257" s="243"/>
      <c r="AM257" s="243"/>
      <c r="AN257" s="243"/>
      <c r="AO257" s="243"/>
      <c r="AP257" s="243"/>
      <c r="AQ257" s="243"/>
      <c r="AR257" s="246"/>
      <c r="AS257" s="246"/>
      <c r="AT257" s="244"/>
      <c r="AU257" s="81"/>
      <c r="AV257" s="562" t="str">
        <f t="shared" si="15"/>
        <v xml:space="preserve"> </v>
      </c>
      <c r="AW257" s="562" t="str">
        <f t="shared" si="16"/>
        <v xml:space="preserve"> </v>
      </c>
      <c r="AX257" s="562" t="str">
        <f t="shared" si="17"/>
        <v xml:space="preserve"> </v>
      </c>
      <c r="AY257" s="562" t="str">
        <f t="shared" si="18"/>
        <v xml:space="preserve"> </v>
      </c>
      <c r="AZ257" s="81"/>
      <c r="BA257" s="313"/>
      <c r="BF257" s="52"/>
      <c r="BG257" s="52"/>
      <c r="BH257" s="52"/>
    </row>
    <row r="258" spans="1:60" s="80" customFormat="1" x14ac:dyDescent="0.2">
      <c r="A258" s="314"/>
      <c r="B258" s="147">
        <f>Demography!B259</f>
        <v>0</v>
      </c>
      <c r="C258" s="147">
        <f>Demography!C259</f>
        <v>0</v>
      </c>
      <c r="D258" s="148">
        <f>Demography!D259</f>
        <v>0</v>
      </c>
      <c r="E258" s="81"/>
      <c r="F258" s="256"/>
      <c r="G258" s="149"/>
      <c r="H258" s="256"/>
      <c r="I258" s="240"/>
      <c r="J258" s="240"/>
      <c r="K258" s="240"/>
      <c r="L258" s="256"/>
      <c r="M258" s="260"/>
      <c r="N258" s="260"/>
      <c r="O258" s="260"/>
      <c r="P258" s="150"/>
      <c r="Q258" s="247"/>
      <c r="R258" s="247"/>
      <c r="S258" s="81"/>
      <c r="T258" s="256"/>
      <c r="U258" s="256"/>
      <c r="V258" s="256"/>
      <c r="W258" s="81"/>
      <c r="X258" s="240"/>
      <c r="Y258" s="240"/>
      <c r="Z258" s="256"/>
      <c r="AA258" s="240"/>
      <c r="AB258" s="256"/>
      <c r="AC258" s="256"/>
      <c r="AD258" s="256"/>
      <c r="AE258" s="261"/>
      <c r="AF258" s="261"/>
      <c r="AG258" s="82"/>
      <c r="AH258" s="261"/>
      <c r="AI258" s="261"/>
      <c r="AJ258" s="261"/>
      <c r="AK258" s="261"/>
      <c r="AL258" s="261"/>
      <c r="AM258" s="261"/>
      <c r="AN258" s="261"/>
      <c r="AO258" s="261"/>
      <c r="AP258" s="261"/>
      <c r="AQ258" s="261"/>
      <c r="AR258" s="245"/>
      <c r="AS258" s="245"/>
      <c r="AT258" s="151"/>
      <c r="AU258" s="81"/>
      <c r="AV258" s="561" t="str">
        <f t="shared" si="15"/>
        <v xml:space="preserve"> </v>
      </c>
      <c r="AW258" s="561" t="str">
        <f t="shared" si="16"/>
        <v xml:space="preserve"> </v>
      </c>
      <c r="AX258" s="561" t="str">
        <f t="shared" si="17"/>
        <v xml:space="preserve"> </v>
      </c>
      <c r="AY258" s="561" t="str">
        <f t="shared" si="18"/>
        <v xml:space="preserve"> </v>
      </c>
      <c r="AZ258" s="81"/>
      <c r="BA258" s="145"/>
      <c r="BF258" s="52"/>
      <c r="BG258" s="52"/>
      <c r="BH258" s="52"/>
    </row>
    <row r="259" spans="1:60" s="80" customFormat="1" ht="14.25" customHeight="1" x14ac:dyDescent="0.2">
      <c r="A259" s="314"/>
      <c r="B259" s="361">
        <f>Demography!B260</f>
        <v>0</v>
      </c>
      <c r="C259" s="361">
        <f>Demography!C260</f>
        <v>0</v>
      </c>
      <c r="D259" s="362">
        <f>Demography!D260</f>
        <v>0</v>
      </c>
      <c r="E259" s="81"/>
      <c r="F259" s="67"/>
      <c r="G259" s="65"/>
      <c r="H259" s="241"/>
      <c r="I259" s="242"/>
      <c r="J259" s="242"/>
      <c r="K259" s="242"/>
      <c r="L259" s="241"/>
      <c r="M259" s="262"/>
      <c r="N259" s="262"/>
      <c r="O259" s="262"/>
      <c r="P259" s="125"/>
      <c r="Q259" s="126"/>
      <c r="R259" s="126"/>
      <c r="S259" s="81"/>
      <c r="T259" s="67"/>
      <c r="U259" s="241"/>
      <c r="V259" s="127"/>
      <c r="W259" s="81"/>
      <c r="X259" s="128"/>
      <c r="Y259" s="242"/>
      <c r="Z259" s="241"/>
      <c r="AA259" s="242"/>
      <c r="AB259" s="241"/>
      <c r="AC259" s="241"/>
      <c r="AD259" s="241"/>
      <c r="AE259" s="243"/>
      <c r="AF259" s="243"/>
      <c r="AG259" s="82"/>
      <c r="AH259" s="243"/>
      <c r="AI259" s="243"/>
      <c r="AJ259" s="243"/>
      <c r="AK259" s="243"/>
      <c r="AL259" s="243"/>
      <c r="AM259" s="243"/>
      <c r="AN259" s="243"/>
      <c r="AO259" s="243"/>
      <c r="AP259" s="243"/>
      <c r="AQ259" s="243"/>
      <c r="AR259" s="246"/>
      <c r="AS259" s="246"/>
      <c r="AT259" s="244"/>
      <c r="AU259" s="81"/>
      <c r="AV259" s="562" t="str">
        <f t="shared" si="15"/>
        <v xml:space="preserve"> </v>
      </c>
      <c r="AW259" s="562" t="str">
        <f t="shared" si="16"/>
        <v xml:space="preserve"> </v>
      </c>
      <c r="AX259" s="562" t="str">
        <f t="shared" si="17"/>
        <v xml:space="preserve"> </v>
      </c>
      <c r="AY259" s="562" t="str">
        <f t="shared" si="18"/>
        <v xml:space="preserve"> </v>
      </c>
      <c r="AZ259" s="81"/>
      <c r="BA259" s="313"/>
      <c r="BF259" s="52"/>
      <c r="BG259" s="52"/>
      <c r="BH259" s="52"/>
    </row>
    <row r="260" spans="1:60" s="80" customFormat="1" x14ac:dyDescent="0.2">
      <c r="A260" s="314"/>
      <c r="B260" s="147">
        <f>Demography!B261</f>
        <v>0</v>
      </c>
      <c r="C260" s="147">
        <f>Demography!C261</f>
        <v>0</v>
      </c>
      <c r="D260" s="148">
        <f>Demography!D261</f>
        <v>0</v>
      </c>
      <c r="E260" s="81"/>
      <c r="F260" s="256"/>
      <c r="G260" s="149"/>
      <c r="H260" s="256"/>
      <c r="I260" s="240"/>
      <c r="J260" s="240"/>
      <c r="K260" s="240"/>
      <c r="L260" s="256"/>
      <c r="M260" s="260"/>
      <c r="N260" s="260"/>
      <c r="O260" s="260"/>
      <c r="P260" s="150"/>
      <c r="Q260" s="247"/>
      <c r="R260" s="247"/>
      <c r="S260" s="81"/>
      <c r="T260" s="256"/>
      <c r="U260" s="256"/>
      <c r="V260" s="256"/>
      <c r="W260" s="81"/>
      <c r="X260" s="240"/>
      <c r="Y260" s="240"/>
      <c r="Z260" s="256"/>
      <c r="AA260" s="240"/>
      <c r="AB260" s="256"/>
      <c r="AC260" s="256"/>
      <c r="AD260" s="256"/>
      <c r="AE260" s="261"/>
      <c r="AF260" s="261"/>
      <c r="AG260" s="82"/>
      <c r="AH260" s="261"/>
      <c r="AI260" s="261"/>
      <c r="AJ260" s="261"/>
      <c r="AK260" s="261"/>
      <c r="AL260" s="261"/>
      <c r="AM260" s="261"/>
      <c r="AN260" s="261"/>
      <c r="AO260" s="261"/>
      <c r="AP260" s="261"/>
      <c r="AQ260" s="261"/>
      <c r="AR260" s="245"/>
      <c r="AS260" s="245"/>
      <c r="AT260" s="151"/>
      <c r="AU260" s="81"/>
      <c r="AV260" s="561" t="str">
        <f t="shared" si="15"/>
        <v xml:space="preserve"> </v>
      </c>
      <c r="AW260" s="561" t="str">
        <f t="shared" si="16"/>
        <v xml:space="preserve"> </v>
      </c>
      <c r="AX260" s="561" t="str">
        <f t="shared" si="17"/>
        <v xml:space="preserve"> </v>
      </c>
      <c r="AY260" s="561" t="str">
        <f t="shared" si="18"/>
        <v xml:space="preserve"> </v>
      </c>
      <c r="AZ260" s="81"/>
      <c r="BA260" s="145"/>
      <c r="BF260" s="52"/>
      <c r="BG260" s="52"/>
      <c r="BH260" s="52"/>
    </row>
    <row r="261" spans="1:60" s="80" customFormat="1" ht="14.25" customHeight="1" x14ac:dyDescent="0.2">
      <c r="A261" s="314"/>
      <c r="B261" s="361">
        <f>Demography!B262</f>
        <v>0</v>
      </c>
      <c r="C261" s="361">
        <f>Demography!C262</f>
        <v>0</v>
      </c>
      <c r="D261" s="362">
        <f>Demography!D262</f>
        <v>0</v>
      </c>
      <c r="E261" s="81"/>
      <c r="F261" s="67"/>
      <c r="G261" s="65"/>
      <c r="H261" s="241"/>
      <c r="I261" s="242"/>
      <c r="J261" s="242"/>
      <c r="K261" s="242"/>
      <c r="L261" s="241"/>
      <c r="M261" s="262"/>
      <c r="N261" s="262"/>
      <c r="O261" s="262"/>
      <c r="P261" s="125"/>
      <c r="Q261" s="126"/>
      <c r="R261" s="126"/>
      <c r="S261" s="81"/>
      <c r="T261" s="67"/>
      <c r="U261" s="241"/>
      <c r="V261" s="127"/>
      <c r="W261" s="81"/>
      <c r="X261" s="128"/>
      <c r="Y261" s="242"/>
      <c r="Z261" s="241"/>
      <c r="AA261" s="242"/>
      <c r="AB261" s="241"/>
      <c r="AC261" s="241"/>
      <c r="AD261" s="241"/>
      <c r="AE261" s="243"/>
      <c r="AF261" s="243"/>
      <c r="AG261" s="82"/>
      <c r="AH261" s="243"/>
      <c r="AI261" s="243"/>
      <c r="AJ261" s="243"/>
      <c r="AK261" s="243"/>
      <c r="AL261" s="243"/>
      <c r="AM261" s="243"/>
      <c r="AN261" s="243"/>
      <c r="AO261" s="243"/>
      <c r="AP261" s="243"/>
      <c r="AQ261" s="243"/>
      <c r="AR261" s="246"/>
      <c r="AS261" s="246"/>
      <c r="AT261" s="244"/>
      <c r="AU261" s="81"/>
      <c r="AV261" s="562" t="str">
        <f t="shared" si="15"/>
        <v xml:space="preserve"> </v>
      </c>
      <c r="AW261" s="562" t="str">
        <f t="shared" si="16"/>
        <v xml:space="preserve"> </v>
      </c>
      <c r="AX261" s="562" t="str">
        <f t="shared" si="17"/>
        <v xml:space="preserve"> </v>
      </c>
      <c r="AY261" s="562" t="str">
        <f t="shared" si="18"/>
        <v xml:space="preserve"> </v>
      </c>
      <c r="AZ261" s="81"/>
      <c r="BA261" s="313"/>
      <c r="BF261" s="52"/>
      <c r="BG261" s="52"/>
      <c r="BH261" s="52"/>
    </row>
    <row r="262" spans="1:60" s="80" customFormat="1" x14ac:dyDescent="0.2">
      <c r="A262" s="314"/>
      <c r="B262" s="147">
        <f>Demography!B263</f>
        <v>0</v>
      </c>
      <c r="C262" s="147">
        <f>Demography!C263</f>
        <v>0</v>
      </c>
      <c r="D262" s="148">
        <f>Demography!D263</f>
        <v>0</v>
      </c>
      <c r="E262" s="81"/>
      <c r="F262" s="256"/>
      <c r="G262" s="149"/>
      <c r="H262" s="256"/>
      <c r="I262" s="240"/>
      <c r="J262" s="240"/>
      <c r="K262" s="240"/>
      <c r="L262" s="256"/>
      <c r="M262" s="260"/>
      <c r="N262" s="260"/>
      <c r="O262" s="260"/>
      <c r="P262" s="150"/>
      <c r="Q262" s="247"/>
      <c r="R262" s="247"/>
      <c r="S262" s="81"/>
      <c r="T262" s="256"/>
      <c r="U262" s="256"/>
      <c r="V262" s="256"/>
      <c r="W262" s="81"/>
      <c r="X262" s="240"/>
      <c r="Y262" s="240"/>
      <c r="Z262" s="256"/>
      <c r="AA262" s="240"/>
      <c r="AB262" s="256"/>
      <c r="AC262" s="256"/>
      <c r="AD262" s="256"/>
      <c r="AE262" s="261"/>
      <c r="AF262" s="261"/>
      <c r="AG262" s="82"/>
      <c r="AH262" s="261"/>
      <c r="AI262" s="261"/>
      <c r="AJ262" s="261"/>
      <c r="AK262" s="261"/>
      <c r="AL262" s="261"/>
      <c r="AM262" s="261"/>
      <c r="AN262" s="261"/>
      <c r="AO262" s="261"/>
      <c r="AP262" s="261"/>
      <c r="AQ262" s="261"/>
      <c r="AR262" s="245"/>
      <c r="AS262" s="245"/>
      <c r="AT262" s="151"/>
      <c r="AU262" s="81"/>
      <c r="AV262" s="561" t="str">
        <f t="shared" si="15"/>
        <v xml:space="preserve"> </v>
      </c>
      <c r="AW262" s="561" t="str">
        <f t="shared" si="16"/>
        <v xml:space="preserve"> </v>
      </c>
      <c r="AX262" s="561" t="str">
        <f t="shared" si="17"/>
        <v xml:space="preserve"> </v>
      </c>
      <c r="AY262" s="561" t="str">
        <f t="shared" si="18"/>
        <v xml:space="preserve"> </v>
      </c>
      <c r="AZ262" s="81"/>
      <c r="BA262" s="145"/>
      <c r="BF262" s="52"/>
      <c r="BG262" s="52"/>
      <c r="BH262" s="52"/>
    </row>
    <row r="263" spans="1:60" s="80" customFormat="1" ht="14.25" customHeight="1" x14ac:dyDescent="0.2">
      <c r="A263" s="314"/>
      <c r="B263" s="361">
        <f>Demography!B264</f>
        <v>0</v>
      </c>
      <c r="C263" s="361">
        <f>Demography!C264</f>
        <v>0</v>
      </c>
      <c r="D263" s="362">
        <f>Demography!D264</f>
        <v>0</v>
      </c>
      <c r="E263" s="81"/>
      <c r="F263" s="67"/>
      <c r="G263" s="65"/>
      <c r="H263" s="241"/>
      <c r="I263" s="242"/>
      <c r="J263" s="242"/>
      <c r="K263" s="242"/>
      <c r="L263" s="241"/>
      <c r="M263" s="262"/>
      <c r="N263" s="262"/>
      <c r="O263" s="262"/>
      <c r="P263" s="125"/>
      <c r="Q263" s="126"/>
      <c r="R263" s="126"/>
      <c r="S263" s="81"/>
      <c r="T263" s="67"/>
      <c r="U263" s="241"/>
      <c r="V263" s="127"/>
      <c r="W263" s="81"/>
      <c r="X263" s="128"/>
      <c r="Y263" s="242"/>
      <c r="Z263" s="241"/>
      <c r="AA263" s="242"/>
      <c r="AB263" s="241"/>
      <c r="AC263" s="241"/>
      <c r="AD263" s="241"/>
      <c r="AE263" s="243"/>
      <c r="AF263" s="243"/>
      <c r="AG263" s="82"/>
      <c r="AH263" s="243"/>
      <c r="AI263" s="243"/>
      <c r="AJ263" s="243"/>
      <c r="AK263" s="243"/>
      <c r="AL263" s="243"/>
      <c r="AM263" s="243"/>
      <c r="AN263" s="243"/>
      <c r="AO263" s="243"/>
      <c r="AP263" s="243"/>
      <c r="AQ263" s="243"/>
      <c r="AR263" s="246"/>
      <c r="AS263" s="246"/>
      <c r="AT263" s="244"/>
      <c r="AU263" s="81"/>
      <c r="AV263" s="562" t="str">
        <f t="shared" si="15"/>
        <v xml:space="preserve"> </v>
      </c>
      <c r="AW263" s="562" t="str">
        <f t="shared" si="16"/>
        <v xml:space="preserve"> </v>
      </c>
      <c r="AX263" s="562" t="str">
        <f t="shared" si="17"/>
        <v xml:space="preserve"> </v>
      </c>
      <c r="AY263" s="562" t="str">
        <f t="shared" si="18"/>
        <v xml:space="preserve"> </v>
      </c>
      <c r="AZ263" s="81"/>
      <c r="BA263" s="313"/>
      <c r="BF263" s="52"/>
      <c r="BG263" s="52"/>
      <c r="BH263" s="52"/>
    </row>
    <row r="264" spans="1:60" s="80" customFormat="1" x14ac:dyDescent="0.2">
      <c r="A264" s="314"/>
      <c r="B264" s="147">
        <f>Demography!B265</f>
        <v>0</v>
      </c>
      <c r="C264" s="147">
        <f>Demography!C265</f>
        <v>0</v>
      </c>
      <c r="D264" s="148">
        <f>Demography!D265</f>
        <v>0</v>
      </c>
      <c r="E264" s="81"/>
      <c r="F264" s="256"/>
      <c r="G264" s="149"/>
      <c r="H264" s="256"/>
      <c r="I264" s="240"/>
      <c r="J264" s="240"/>
      <c r="K264" s="240"/>
      <c r="L264" s="256"/>
      <c r="M264" s="260"/>
      <c r="N264" s="260"/>
      <c r="O264" s="260"/>
      <c r="P264" s="150"/>
      <c r="Q264" s="247"/>
      <c r="R264" s="247"/>
      <c r="S264" s="81"/>
      <c r="T264" s="256"/>
      <c r="U264" s="256"/>
      <c r="V264" s="256"/>
      <c r="W264" s="81"/>
      <c r="X264" s="240"/>
      <c r="Y264" s="240"/>
      <c r="Z264" s="256"/>
      <c r="AA264" s="240"/>
      <c r="AB264" s="256"/>
      <c r="AC264" s="256"/>
      <c r="AD264" s="256"/>
      <c r="AE264" s="261"/>
      <c r="AF264" s="261"/>
      <c r="AG264" s="82"/>
      <c r="AH264" s="261"/>
      <c r="AI264" s="261"/>
      <c r="AJ264" s="261"/>
      <c r="AK264" s="261"/>
      <c r="AL264" s="261"/>
      <c r="AM264" s="261"/>
      <c r="AN264" s="261"/>
      <c r="AO264" s="261"/>
      <c r="AP264" s="261"/>
      <c r="AQ264" s="261"/>
      <c r="AR264" s="245"/>
      <c r="AS264" s="245"/>
      <c r="AT264" s="151"/>
      <c r="AU264" s="81"/>
      <c r="AV264" s="561" t="str">
        <f t="shared" si="15"/>
        <v xml:space="preserve"> </v>
      </c>
      <c r="AW264" s="561" t="str">
        <f t="shared" si="16"/>
        <v xml:space="preserve"> </v>
      </c>
      <c r="AX264" s="561" t="str">
        <f t="shared" si="17"/>
        <v xml:space="preserve"> </v>
      </c>
      <c r="AY264" s="561" t="str">
        <f t="shared" si="18"/>
        <v xml:space="preserve"> </v>
      </c>
      <c r="AZ264" s="81"/>
      <c r="BA264" s="145"/>
      <c r="BF264" s="52"/>
      <c r="BG264" s="52"/>
      <c r="BH264" s="52"/>
    </row>
    <row r="265" spans="1:60" s="80" customFormat="1" ht="14.25" customHeight="1" x14ac:dyDescent="0.2">
      <c r="A265" s="314"/>
      <c r="B265" s="361">
        <f>Demography!B266</f>
        <v>0</v>
      </c>
      <c r="C265" s="361">
        <f>Demography!C266</f>
        <v>0</v>
      </c>
      <c r="D265" s="362">
        <f>Demography!D266</f>
        <v>0</v>
      </c>
      <c r="E265" s="81"/>
      <c r="F265" s="67"/>
      <c r="G265" s="65"/>
      <c r="H265" s="241"/>
      <c r="I265" s="242"/>
      <c r="J265" s="242"/>
      <c r="K265" s="242"/>
      <c r="L265" s="241"/>
      <c r="M265" s="262"/>
      <c r="N265" s="262"/>
      <c r="O265" s="262"/>
      <c r="P265" s="125"/>
      <c r="Q265" s="126"/>
      <c r="R265" s="126"/>
      <c r="S265" s="81"/>
      <c r="T265" s="67"/>
      <c r="U265" s="241"/>
      <c r="V265" s="127"/>
      <c r="W265" s="81"/>
      <c r="X265" s="128"/>
      <c r="Y265" s="242"/>
      <c r="Z265" s="241"/>
      <c r="AA265" s="242"/>
      <c r="AB265" s="241"/>
      <c r="AC265" s="241"/>
      <c r="AD265" s="241"/>
      <c r="AE265" s="243"/>
      <c r="AF265" s="243"/>
      <c r="AG265" s="82"/>
      <c r="AH265" s="243"/>
      <c r="AI265" s="243"/>
      <c r="AJ265" s="243"/>
      <c r="AK265" s="243"/>
      <c r="AL265" s="243"/>
      <c r="AM265" s="243"/>
      <c r="AN265" s="243"/>
      <c r="AO265" s="243"/>
      <c r="AP265" s="243"/>
      <c r="AQ265" s="243"/>
      <c r="AR265" s="246"/>
      <c r="AS265" s="246"/>
      <c r="AT265" s="244"/>
      <c r="AU265" s="81"/>
      <c r="AV265" s="562" t="str">
        <f t="shared" si="15"/>
        <v xml:space="preserve"> </v>
      </c>
      <c r="AW265" s="562" t="str">
        <f t="shared" si="16"/>
        <v xml:space="preserve"> </v>
      </c>
      <c r="AX265" s="562" t="str">
        <f t="shared" si="17"/>
        <v xml:space="preserve"> </v>
      </c>
      <c r="AY265" s="562" t="str">
        <f t="shared" si="18"/>
        <v xml:space="preserve"> </v>
      </c>
      <c r="AZ265" s="81"/>
      <c r="BA265" s="313"/>
      <c r="BF265" s="52"/>
      <c r="BG265" s="52"/>
      <c r="BH265" s="52"/>
    </row>
    <row r="266" spans="1:60" s="80" customFormat="1" x14ac:dyDescent="0.2">
      <c r="A266" s="314"/>
      <c r="B266" s="147">
        <f>Demography!B267</f>
        <v>0</v>
      </c>
      <c r="C266" s="147">
        <f>Demography!C267</f>
        <v>0</v>
      </c>
      <c r="D266" s="148">
        <f>Demography!D267</f>
        <v>0</v>
      </c>
      <c r="E266" s="81"/>
      <c r="F266" s="256"/>
      <c r="G266" s="149"/>
      <c r="H266" s="256"/>
      <c r="I266" s="240"/>
      <c r="J266" s="240"/>
      <c r="K266" s="240"/>
      <c r="L266" s="256"/>
      <c r="M266" s="260"/>
      <c r="N266" s="260"/>
      <c r="O266" s="260"/>
      <c r="P266" s="150"/>
      <c r="Q266" s="247"/>
      <c r="R266" s="247"/>
      <c r="S266" s="81"/>
      <c r="T266" s="256"/>
      <c r="U266" s="256"/>
      <c r="V266" s="256"/>
      <c r="W266" s="81"/>
      <c r="X266" s="240"/>
      <c r="Y266" s="240"/>
      <c r="Z266" s="256"/>
      <c r="AA266" s="240"/>
      <c r="AB266" s="256"/>
      <c r="AC266" s="256"/>
      <c r="AD266" s="256"/>
      <c r="AE266" s="261"/>
      <c r="AF266" s="261"/>
      <c r="AG266" s="82"/>
      <c r="AH266" s="261"/>
      <c r="AI266" s="261"/>
      <c r="AJ266" s="261"/>
      <c r="AK266" s="261"/>
      <c r="AL266" s="261"/>
      <c r="AM266" s="261"/>
      <c r="AN266" s="261"/>
      <c r="AO266" s="261"/>
      <c r="AP266" s="261"/>
      <c r="AQ266" s="261"/>
      <c r="AR266" s="245"/>
      <c r="AS266" s="245"/>
      <c r="AT266" s="151"/>
      <c r="AU266" s="81"/>
      <c r="AV266" s="561" t="str">
        <f t="shared" si="15"/>
        <v xml:space="preserve"> </v>
      </c>
      <c r="AW266" s="561" t="str">
        <f t="shared" si="16"/>
        <v xml:space="preserve"> </v>
      </c>
      <c r="AX266" s="561" t="str">
        <f t="shared" si="17"/>
        <v xml:space="preserve"> </v>
      </c>
      <c r="AY266" s="561" t="str">
        <f t="shared" si="18"/>
        <v xml:space="preserve"> </v>
      </c>
      <c r="AZ266" s="81"/>
      <c r="BA266" s="145"/>
      <c r="BF266" s="52"/>
      <c r="BG266" s="52"/>
      <c r="BH266" s="52"/>
    </row>
    <row r="267" spans="1:60" s="80" customFormat="1" ht="14.25" customHeight="1" x14ac:dyDescent="0.2">
      <c r="A267" s="314"/>
      <c r="B267" s="361">
        <f>Demography!B268</f>
        <v>0</v>
      </c>
      <c r="C267" s="361">
        <f>Demography!C268</f>
        <v>0</v>
      </c>
      <c r="D267" s="362">
        <f>Demography!D268</f>
        <v>0</v>
      </c>
      <c r="E267" s="81"/>
      <c r="F267" s="67"/>
      <c r="G267" s="65"/>
      <c r="H267" s="241"/>
      <c r="I267" s="242"/>
      <c r="J267" s="242"/>
      <c r="K267" s="242"/>
      <c r="L267" s="241"/>
      <c r="M267" s="262"/>
      <c r="N267" s="262"/>
      <c r="O267" s="262"/>
      <c r="P267" s="125"/>
      <c r="Q267" s="126"/>
      <c r="R267" s="126"/>
      <c r="S267" s="81"/>
      <c r="T267" s="67"/>
      <c r="U267" s="241"/>
      <c r="V267" s="127"/>
      <c r="W267" s="81"/>
      <c r="X267" s="128"/>
      <c r="Y267" s="242"/>
      <c r="Z267" s="241"/>
      <c r="AA267" s="242"/>
      <c r="AB267" s="241"/>
      <c r="AC267" s="241"/>
      <c r="AD267" s="241"/>
      <c r="AE267" s="243"/>
      <c r="AF267" s="243"/>
      <c r="AG267" s="82"/>
      <c r="AH267" s="243"/>
      <c r="AI267" s="243"/>
      <c r="AJ267" s="243"/>
      <c r="AK267" s="243"/>
      <c r="AL267" s="243"/>
      <c r="AM267" s="243"/>
      <c r="AN267" s="243"/>
      <c r="AO267" s="243"/>
      <c r="AP267" s="243"/>
      <c r="AQ267" s="243"/>
      <c r="AR267" s="246"/>
      <c r="AS267" s="246"/>
      <c r="AT267" s="244"/>
      <c r="AU267" s="81"/>
      <c r="AV267" s="562" t="str">
        <f t="shared" si="15"/>
        <v xml:space="preserve"> </v>
      </c>
      <c r="AW267" s="562" t="str">
        <f t="shared" si="16"/>
        <v xml:space="preserve"> </v>
      </c>
      <c r="AX267" s="562" t="str">
        <f t="shared" si="17"/>
        <v xml:space="preserve"> </v>
      </c>
      <c r="AY267" s="562" t="str">
        <f t="shared" si="18"/>
        <v xml:space="preserve"> </v>
      </c>
      <c r="AZ267" s="81"/>
      <c r="BA267" s="313"/>
      <c r="BF267" s="52"/>
      <c r="BG267" s="52"/>
      <c r="BH267" s="52"/>
    </row>
    <row r="268" spans="1:60" s="80" customFormat="1" x14ac:dyDescent="0.2">
      <c r="A268" s="314"/>
      <c r="B268" s="147">
        <f>Demography!B269</f>
        <v>0</v>
      </c>
      <c r="C268" s="147">
        <f>Demography!C269</f>
        <v>0</v>
      </c>
      <c r="D268" s="148">
        <f>Demography!D269</f>
        <v>0</v>
      </c>
      <c r="E268" s="81"/>
      <c r="F268" s="256"/>
      <c r="G268" s="149"/>
      <c r="H268" s="256"/>
      <c r="I268" s="240"/>
      <c r="J268" s="240"/>
      <c r="K268" s="240"/>
      <c r="L268" s="256"/>
      <c r="M268" s="260"/>
      <c r="N268" s="260"/>
      <c r="O268" s="260"/>
      <c r="P268" s="150"/>
      <c r="Q268" s="247"/>
      <c r="R268" s="247"/>
      <c r="S268" s="81"/>
      <c r="T268" s="256"/>
      <c r="U268" s="256"/>
      <c r="V268" s="256"/>
      <c r="W268" s="81"/>
      <c r="X268" s="240"/>
      <c r="Y268" s="240"/>
      <c r="Z268" s="256"/>
      <c r="AA268" s="240"/>
      <c r="AB268" s="256"/>
      <c r="AC268" s="256"/>
      <c r="AD268" s="256"/>
      <c r="AE268" s="261"/>
      <c r="AF268" s="261"/>
      <c r="AG268" s="82"/>
      <c r="AH268" s="261"/>
      <c r="AI268" s="261"/>
      <c r="AJ268" s="261"/>
      <c r="AK268" s="261"/>
      <c r="AL268" s="261"/>
      <c r="AM268" s="261"/>
      <c r="AN268" s="261"/>
      <c r="AO268" s="261"/>
      <c r="AP268" s="261"/>
      <c r="AQ268" s="261"/>
      <c r="AR268" s="245"/>
      <c r="AS268" s="245"/>
      <c r="AT268" s="151"/>
      <c r="AU268" s="81"/>
      <c r="AV268" s="561" t="str">
        <f t="shared" si="15"/>
        <v xml:space="preserve"> </v>
      </c>
      <c r="AW268" s="561" t="str">
        <f t="shared" si="16"/>
        <v xml:space="preserve"> </v>
      </c>
      <c r="AX268" s="561" t="str">
        <f t="shared" si="17"/>
        <v xml:space="preserve"> </v>
      </c>
      <c r="AY268" s="561" t="str">
        <f t="shared" si="18"/>
        <v xml:space="preserve"> </v>
      </c>
      <c r="AZ268" s="81"/>
      <c r="BA268" s="145"/>
      <c r="BF268" s="52"/>
      <c r="BG268" s="52"/>
      <c r="BH268" s="52"/>
    </row>
    <row r="269" spans="1:60" s="80" customFormat="1" ht="14.25" customHeight="1" x14ac:dyDescent="0.2">
      <c r="A269" s="314"/>
      <c r="B269" s="361">
        <f>Demography!B270</f>
        <v>0</v>
      </c>
      <c r="C269" s="361">
        <f>Demography!C270</f>
        <v>0</v>
      </c>
      <c r="D269" s="362">
        <f>Demography!D270</f>
        <v>0</v>
      </c>
      <c r="E269" s="81"/>
      <c r="F269" s="67"/>
      <c r="G269" s="65"/>
      <c r="H269" s="241"/>
      <c r="I269" s="242"/>
      <c r="J269" s="242"/>
      <c r="K269" s="242"/>
      <c r="L269" s="241"/>
      <c r="M269" s="262"/>
      <c r="N269" s="262"/>
      <c r="O269" s="262"/>
      <c r="P269" s="125"/>
      <c r="Q269" s="126"/>
      <c r="R269" s="126"/>
      <c r="S269" s="81"/>
      <c r="T269" s="67"/>
      <c r="U269" s="241"/>
      <c r="V269" s="127"/>
      <c r="W269" s="81"/>
      <c r="X269" s="128"/>
      <c r="Y269" s="242"/>
      <c r="Z269" s="241"/>
      <c r="AA269" s="242"/>
      <c r="AB269" s="241"/>
      <c r="AC269" s="241"/>
      <c r="AD269" s="241"/>
      <c r="AE269" s="243"/>
      <c r="AF269" s="243"/>
      <c r="AG269" s="82"/>
      <c r="AH269" s="243"/>
      <c r="AI269" s="243"/>
      <c r="AJ269" s="243"/>
      <c r="AK269" s="243"/>
      <c r="AL269" s="243"/>
      <c r="AM269" s="243"/>
      <c r="AN269" s="243"/>
      <c r="AO269" s="243"/>
      <c r="AP269" s="243"/>
      <c r="AQ269" s="243"/>
      <c r="AR269" s="246"/>
      <c r="AS269" s="246"/>
      <c r="AT269" s="244"/>
      <c r="AU269" s="81"/>
      <c r="AV269" s="562" t="str">
        <f t="shared" si="15"/>
        <v xml:space="preserve"> </v>
      </c>
      <c r="AW269" s="562" t="str">
        <f t="shared" si="16"/>
        <v xml:space="preserve"> </v>
      </c>
      <c r="AX269" s="562" t="str">
        <f t="shared" si="17"/>
        <v xml:space="preserve"> </v>
      </c>
      <c r="AY269" s="562" t="str">
        <f t="shared" si="18"/>
        <v xml:space="preserve"> </v>
      </c>
      <c r="AZ269" s="81"/>
      <c r="BA269" s="313"/>
      <c r="BF269" s="52"/>
      <c r="BG269" s="52"/>
      <c r="BH269" s="52"/>
    </row>
    <row r="270" spans="1:60" s="80" customFormat="1" x14ac:dyDescent="0.2">
      <c r="A270" s="314"/>
      <c r="B270" s="147">
        <f>Demography!B271</f>
        <v>0</v>
      </c>
      <c r="C270" s="147">
        <f>Demography!C271</f>
        <v>0</v>
      </c>
      <c r="D270" s="148">
        <f>Demography!D271</f>
        <v>0</v>
      </c>
      <c r="E270" s="81"/>
      <c r="F270" s="256"/>
      <c r="G270" s="149"/>
      <c r="H270" s="256"/>
      <c r="I270" s="240"/>
      <c r="J270" s="240"/>
      <c r="K270" s="240"/>
      <c r="L270" s="256"/>
      <c r="M270" s="260"/>
      <c r="N270" s="260"/>
      <c r="O270" s="260"/>
      <c r="P270" s="150"/>
      <c r="Q270" s="247"/>
      <c r="R270" s="247"/>
      <c r="S270" s="81"/>
      <c r="T270" s="256"/>
      <c r="U270" s="256"/>
      <c r="V270" s="256"/>
      <c r="W270" s="81"/>
      <c r="X270" s="240"/>
      <c r="Y270" s="240"/>
      <c r="Z270" s="256"/>
      <c r="AA270" s="240"/>
      <c r="AB270" s="256"/>
      <c r="AC270" s="256"/>
      <c r="AD270" s="256"/>
      <c r="AE270" s="261"/>
      <c r="AF270" s="261"/>
      <c r="AG270" s="82"/>
      <c r="AH270" s="261"/>
      <c r="AI270" s="261"/>
      <c r="AJ270" s="261"/>
      <c r="AK270" s="261"/>
      <c r="AL270" s="261"/>
      <c r="AM270" s="261"/>
      <c r="AN270" s="261"/>
      <c r="AO270" s="261"/>
      <c r="AP270" s="261"/>
      <c r="AQ270" s="261"/>
      <c r="AR270" s="245"/>
      <c r="AS270" s="245"/>
      <c r="AT270" s="151"/>
      <c r="AU270" s="81"/>
      <c r="AV270" s="561" t="str">
        <f t="shared" si="15"/>
        <v xml:space="preserve"> </v>
      </c>
      <c r="AW270" s="561" t="str">
        <f t="shared" si="16"/>
        <v xml:space="preserve"> </v>
      </c>
      <c r="AX270" s="561" t="str">
        <f t="shared" si="17"/>
        <v xml:space="preserve"> </v>
      </c>
      <c r="AY270" s="561" t="str">
        <f t="shared" si="18"/>
        <v xml:space="preserve"> </v>
      </c>
      <c r="AZ270" s="81"/>
      <c r="BA270" s="145"/>
      <c r="BF270" s="52"/>
      <c r="BG270" s="52"/>
      <c r="BH270" s="52"/>
    </row>
    <row r="271" spans="1:60" s="80" customFormat="1" ht="14.25" customHeight="1" x14ac:dyDescent="0.2">
      <c r="A271" s="314"/>
      <c r="B271" s="361">
        <f>Demography!B272</f>
        <v>0</v>
      </c>
      <c r="C271" s="361">
        <f>Demography!C272</f>
        <v>0</v>
      </c>
      <c r="D271" s="362">
        <f>Demography!D272</f>
        <v>0</v>
      </c>
      <c r="E271" s="81"/>
      <c r="F271" s="67"/>
      <c r="G271" s="65"/>
      <c r="H271" s="241"/>
      <c r="I271" s="242"/>
      <c r="J271" s="242"/>
      <c r="K271" s="242"/>
      <c r="L271" s="241"/>
      <c r="M271" s="262"/>
      <c r="N271" s="262"/>
      <c r="O271" s="262"/>
      <c r="P271" s="125"/>
      <c r="Q271" s="126"/>
      <c r="R271" s="126"/>
      <c r="S271" s="81"/>
      <c r="T271" s="67"/>
      <c r="U271" s="241"/>
      <c r="V271" s="127"/>
      <c r="W271" s="81"/>
      <c r="X271" s="128"/>
      <c r="Y271" s="242"/>
      <c r="Z271" s="241"/>
      <c r="AA271" s="242"/>
      <c r="AB271" s="241"/>
      <c r="AC271" s="241"/>
      <c r="AD271" s="241"/>
      <c r="AE271" s="243"/>
      <c r="AF271" s="243"/>
      <c r="AG271" s="82"/>
      <c r="AH271" s="243"/>
      <c r="AI271" s="243"/>
      <c r="AJ271" s="243"/>
      <c r="AK271" s="243"/>
      <c r="AL271" s="243"/>
      <c r="AM271" s="243"/>
      <c r="AN271" s="243"/>
      <c r="AO271" s="243"/>
      <c r="AP271" s="243"/>
      <c r="AQ271" s="243"/>
      <c r="AR271" s="246"/>
      <c r="AS271" s="246"/>
      <c r="AT271" s="244"/>
      <c r="AU271" s="81"/>
      <c r="AV271" s="562" t="str">
        <f t="shared" si="15"/>
        <v xml:space="preserve"> </v>
      </c>
      <c r="AW271" s="562" t="str">
        <f t="shared" si="16"/>
        <v xml:space="preserve"> </v>
      </c>
      <c r="AX271" s="562" t="str">
        <f t="shared" si="17"/>
        <v xml:space="preserve"> </v>
      </c>
      <c r="AY271" s="562" t="str">
        <f t="shared" si="18"/>
        <v xml:space="preserve"> </v>
      </c>
      <c r="AZ271" s="81"/>
      <c r="BA271" s="313"/>
      <c r="BF271" s="52"/>
      <c r="BG271" s="52"/>
      <c r="BH271" s="52"/>
    </row>
    <row r="272" spans="1:60" s="80" customFormat="1" x14ac:dyDescent="0.2">
      <c r="A272" s="314"/>
      <c r="B272" s="147">
        <f>Demography!B273</f>
        <v>0</v>
      </c>
      <c r="C272" s="147">
        <f>Demography!C273</f>
        <v>0</v>
      </c>
      <c r="D272" s="148">
        <f>Demography!D273</f>
        <v>0</v>
      </c>
      <c r="E272" s="81"/>
      <c r="F272" s="256"/>
      <c r="G272" s="149"/>
      <c r="H272" s="256"/>
      <c r="I272" s="240"/>
      <c r="J272" s="240"/>
      <c r="K272" s="240"/>
      <c r="L272" s="256"/>
      <c r="M272" s="260"/>
      <c r="N272" s="260"/>
      <c r="O272" s="260"/>
      <c r="P272" s="150"/>
      <c r="Q272" s="247"/>
      <c r="R272" s="247"/>
      <c r="S272" s="81"/>
      <c r="T272" s="256"/>
      <c r="U272" s="256"/>
      <c r="V272" s="256"/>
      <c r="W272" s="81"/>
      <c r="X272" s="240"/>
      <c r="Y272" s="240"/>
      <c r="Z272" s="256"/>
      <c r="AA272" s="240"/>
      <c r="AB272" s="256"/>
      <c r="AC272" s="256"/>
      <c r="AD272" s="256"/>
      <c r="AE272" s="261"/>
      <c r="AF272" s="261"/>
      <c r="AG272" s="82"/>
      <c r="AH272" s="261"/>
      <c r="AI272" s="261"/>
      <c r="AJ272" s="261"/>
      <c r="AK272" s="261"/>
      <c r="AL272" s="261"/>
      <c r="AM272" s="261"/>
      <c r="AN272" s="261"/>
      <c r="AO272" s="261"/>
      <c r="AP272" s="261"/>
      <c r="AQ272" s="261"/>
      <c r="AR272" s="245"/>
      <c r="AS272" s="245"/>
      <c r="AT272" s="151"/>
      <c r="AU272" s="81"/>
      <c r="AV272" s="561" t="str">
        <f t="shared" si="15"/>
        <v xml:space="preserve"> </v>
      </c>
      <c r="AW272" s="561" t="str">
        <f t="shared" si="16"/>
        <v xml:space="preserve"> </v>
      </c>
      <c r="AX272" s="561" t="str">
        <f t="shared" si="17"/>
        <v xml:space="preserve"> </v>
      </c>
      <c r="AY272" s="561" t="str">
        <f t="shared" si="18"/>
        <v xml:space="preserve"> </v>
      </c>
      <c r="AZ272" s="81"/>
      <c r="BA272" s="145"/>
      <c r="BF272" s="52"/>
      <c r="BG272" s="52"/>
      <c r="BH272" s="52"/>
    </row>
    <row r="273" spans="1:60" s="80" customFormat="1" ht="14.25" customHeight="1" x14ac:dyDescent="0.2">
      <c r="A273" s="314"/>
      <c r="B273" s="361">
        <f>Demography!B274</f>
        <v>0</v>
      </c>
      <c r="C273" s="361">
        <f>Demography!C274</f>
        <v>0</v>
      </c>
      <c r="D273" s="362">
        <f>Demography!D274</f>
        <v>0</v>
      </c>
      <c r="E273" s="81"/>
      <c r="F273" s="67"/>
      <c r="G273" s="65"/>
      <c r="H273" s="241"/>
      <c r="I273" s="242"/>
      <c r="J273" s="242"/>
      <c r="K273" s="242"/>
      <c r="L273" s="241"/>
      <c r="M273" s="262"/>
      <c r="N273" s="262"/>
      <c r="O273" s="262"/>
      <c r="P273" s="125"/>
      <c r="Q273" s="126"/>
      <c r="R273" s="126"/>
      <c r="S273" s="81"/>
      <c r="T273" s="67"/>
      <c r="U273" s="241"/>
      <c r="V273" s="127"/>
      <c r="W273" s="81"/>
      <c r="X273" s="128"/>
      <c r="Y273" s="242"/>
      <c r="Z273" s="241"/>
      <c r="AA273" s="242"/>
      <c r="AB273" s="241"/>
      <c r="AC273" s="241"/>
      <c r="AD273" s="241"/>
      <c r="AE273" s="243"/>
      <c r="AF273" s="243"/>
      <c r="AG273" s="82"/>
      <c r="AH273" s="243"/>
      <c r="AI273" s="243"/>
      <c r="AJ273" s="243"/>
      <c r="AK273" s="243"/>
      <c r="AL273" s="243"/>
      <c r="AM273" s="243"/>
      <c r="AN273" s="243"/>
      <c r="AO273" s="243"/>
      <c r="AP273" s="243"/>
      <c r="AQ273" s="243"/>
      <c r="AR273" s="246"/>
      <c r="AS273" s="246"/>
      <c r="AT273" s="244"/>
      <c r="AU273" s="81"/>
      <c r="AV273" s="562" t="str">
        <f t="shared" si="15"/>
        <v xml:space="preserve"> </v>
      </c>
      <c r="AW273" s="562" t="str">
        <f t="shared" si="16"/>
        <v xml:space="preserve"> </v>
      </c>
      <c r="AX273" s="562" t="str">
        <f t="shared" si="17"/>
        <v xml:space="preserve"> </v>
      </c>
      <c r="AY273" s="562" t="str">
        <f t="shared" si="18"/>
        <v xml:space="preserve"> </v>
      </c>
      <c r="AZ273" s="81"/>
      <c r="BA273" s="313"/>
      <c r="BF273" s="52"/>
      <c r="BG273" s="52"/>
      <c r="BH273" s="52"/>
    </row>
    <row r="274" spans="1:60" s="80" customFormat="1" x14ac:dyDescent="0.2">
      <c r="A274" s="314"/>
      <c r="B274" s="147">
        <f>Demography!B275</f>
        <v>0</v>
      </c>
      <c r="C274" s="147">
        <f>Demography!C275</f>
        <v>0</v>
      </c>
      <c r="D274" s="148">
        <f>Demography!D275</f>
        <v>0</v>
      </c>
      <c r="E274" s="81"/>
      <c r="F274" s="256"/>
      <c r="G274" s="149"/>
      <c r="H274" s="256"/>
      <c r="I274" s="240"/>
      <c r="J274" s="240"/>
      <c r="K274" s="240"/>
      <c r="L274" s="256"/>
      <c r="M274" s="260"/>
      <c r="N274" s="260"/>
      <c r="O274" s="260"/>
      <c r="P274" s="150"/>
      <c r="Q274" s="247"/>
      <c r="R274" s="247"/>
      <c r="S274" s="81"/>
      <c r="T274" s="256"/>
      <c r="U274" s="256"/>
      <c r="V274" s="256"/>
      <c r="W274" s="81"/>
      <c r="X274" s="240"/>
      <c r="Y274" s="240"/>
      <c r="Z274" s="256"/>
      <c r="AA274" s="240"/>
      <c r="AB274" s="256"/>
      <c r="AC274" s="256"/>
      <c r="AD274" s="256"/>
      <c r="AE274" s="261"/>
      <c r="AF274" s="261"/>
      <c r="AG274" s="82"/>
      <c r="AH274" s="261"/>
      <c r="AI274" s="261"/>
      <c r="AJ274" s="261"/>
      <c r="AK274" s="261"/>
      <c r="AL274" s="261"/>
      <c r="AM274" s="261"/>
      <c r="AN274" s="261"/>
      <c r="AO274" s="261"/>
      <c r="AP274" s="261"/>
      <c r="AQ274" s="261"/>
      <c r="AR274" s="245"/>
      <c r="AS274" s="245"/>
      <c r="AT274" s="151"/>
      <c r="AU274" s="81"/>
      <c r="AV274" s="561" t="str">
        <f t="shared" ref="AV274:AV337" si="19">IF(AC274=0," ",AH274/AE274)</f>
        <v xml:space="preserve"> </v>
      </c>
      <c r="AW274" s="561" t="str">
        <f t="shared" si="16"/>
        <v xml:space="preserve"> </v>
      </c>
      <c r="AX274" s="561" t="str">
        <f t="shared" si="17"/>
        <v xml:space="preserve"> </v>
      </c>
      <c r="AY274" s="561" t="str">
        <f t="shared" si="18"/>
        <v xml:space="preserve"> </v>
      </c>
      <c r="AZ274" s="81"/>
      <c r="BA274" s="145"/>
      <c r="BF274" s="52"/>
      <c r="BG274" s="52"/>
      <c r="BH274" s="52"/>
    </row>
    <row r="275" spans="1:60" s="80" customFormat="1" ht="14.25" customHeight="1" x14ac:dyDescent="0.2">
      <c r="A275" s="314"/>
      <c r="B275" s="361">
        <f>Demography!B276</f>
        <v>0</v>
      </c>
      <c r="C275" s="361">
        <f>Demography!C276</f>
        <v>0</v>
      </c>
      <c r="D275" s="362">
        <f>Demography!D276</f>
        <v>0</v>
      </c>
      <c r="E275" s="81"/>
      <c r="F275" s="67"/>
      <c r="G275" s="65"/>
      <c r="H275" s="241"/>
      <c r="I275" s="242"/>
      <c r="J275" s="242"/>
      <c r="K275" s="242"/>
      <c r="L275" s="241"/>
      <c r="M275" s="262"/>
      <c r="N275" s="262"/>
      <c r="O275" s="262"/>
      <c r="P275" s="125"/>
      <c r="Q275" s="126"/>
      <c r="R275" s="126"/>
      <c r="S275" s="81"/>
      <c r="T275" s="67"/>
      <c r="U275" s="241"/>
      <c r="V275" s="127"/>
      <c r="W275" s="81"/>
      <c r="X275" s="128"/>
      <c r="Y275" s="242"/>
      <c r="Z275" s="241"/>
      <c r="AA275" s="242"/>
      <c r="AB275" s="241"/>
      <c r="AC275" s="241"/>
      <c r="AD275" s="241"/>
      <c r="AE275" s="243"/>
      <c r="AF275" s="243"/>
      <c r="AG275" s="82"/>
      <c r="AH275" s="243"/>
      <c r="AI275" s="243"/>
      <c r="AJ275" s="243"/>
      <c r="AK275" s="243"/>
      <c r="AL275" s="243"/>
      <c r="AM275" s="243"/>
      <c r="AN275" s="243"/>
      <c r="AO275" s="243"/>
      <c r="AP275" s="243"/>
      <c r="AQ275" s="243"/>
      <c r="AR275" s="246"/>
      <c r="AS275" s="246"/>
      <c r="AT275" s="244"/>
      <c r="AU275" s="81"/>
      <c r="AV275" s="562" t="str">
        <f t="shared" si="19"/>
        <v xml:space="preserve"> </v>
      </c>
      <c r="AW275" s="562" t="str">
        <f t="shared" ref="AW275:AW338" si="20">IF(OR(AC275=0,M275=0)," ",AH275/M275)</f>
        <v xml:space="preserve"> </v>
      </c>
      <c r="AX275" s="562" t="str">
        <f t="shared" ref="AX275:AX338" si="21">IF(OR(AC275&gt;5, AC275&lt;1)," ",AI275/AF275)</f>
        <v xml:space="preserve"> </v>
      </c>
      <c r="AY275" s="562" t="str">
        <f t="shared" ref="AY275:AY338" si="22">IF(OR(AC275&gt;5,AC275&lt;1,M275=0)," ",AI275/M275)</f>
        <v xml:space="preserve"> </v>
      </c>
      <c r="AZ275" s="81"/>
      <c r="BA275" s="313"/>
      <c r="BF275" s="52"/>
      <c r="BG275" s="52"/>
      <c r="BH275" s="52"/>
    </row>
    <row r="276" spans="1:60" s="80" customFormat="1" x14ac:dyDescent="0.2">
      <c r="A276" s="314"/>
      <c r="B276" s="147">
        <f>Demography!B277</f>
        <v>0</v>
      </c>
      <c r="C276" s="147">
        <f>Demography!C277</f>
        <v>0</v>
      </c>
      <c r="D276" s="148">
        <f>Demography!D277</f>
        <v>0</v>
      </c>
      <c r="E276" s="81"/>
      <c r="F276" s="256"/>
      <c r="G276" s="149"/>
      <c r="H276" s="256"/>
      <c r="I276" s="240"/>
      <c r="J276" s="240"/>
      <c r="K276" s="240"/>
      <c r="L276" s="256"/>
      <c r="M276" s="260"/>
      <c r="N276" s="260"/>
      <c r="O276" s="260"/>
      <c r="P276" s="150"/>
      <c r="Q276" s="247"/>
      <c r="R276" s="247"/>
      <c r="S276" s="81"/>
      <c r="T276" s="256"/>
      <c r="U276" s="256"/>
      <c r="V276" s="256"/>
      <c r="W276" s="81"/>
      <c r="X276" s="240"/>
      <c r="Y276" s="240"/>
      <c r="Z276" s="256"/>
      <c r="AA276" s="240"/>
      <c r="AB276" s="256"/>
      <c r="AC276" s="256"/>
      <c r="AD276" s="256"/>
      <c r="AE276" s="261"/>
      <c r="AF276" s="261"/>
      <c r="AG276" s="82"/>
      <c r="AH276" s="261"/>
      <c r="AI276" s="261"/>
      <c r="AJ276" s="261"/>
      <c r="AK276" s="261"/>
      <c r="AL276" s="261"/>
      <c r="AM276" s="261"/>
      <c r="AN276" s="261"/>
      <c r="AO276" s="261"/>
      <c r="AP276" s="261"/>
      <c r="AQ276" s="261"/>
      <c r="AR276" s="245"/>
      <c r="AS276" s="245"/>
      <c r="AT276" s="151"/>
      <c r="AU276" s="81"/>
      <c r="AV276" s="561" t="str">
        <f t="shared" si="19"/>
        <v xml:space="preserve"> </v>
      </c>
      <c r="AW276" s="561" t="str">
        <f t="shared" si="20"/>
        <v xml:space="preserve"> </v>
      </c>
      <c r="AX276" s="561" t="str">
        <f t="shared" si="21"/>
        <v xml:space="preserve"> </v>
      </c>
      <c r="AY276" s="561" t="str">
        <f t="shared" si="22"/>
        <v xml:space="preserve"> </v>
      </c>
      <c r="AZ276" s="81"/>
      <c r="BA276" s="145"/>
      <c r="BF276" s="52"/>
      <c r="BG276" s="52"/>
      <c r="BH276" s="52"/>
    </row>
    <row r="277" spans="1:60" s="80" customFormat="1" ht="14.25" customHeight="1" x14ac:dyDescent="0.2">
      <c r="A277" s="314"/>
      <c r="B277" s="361">
        <f>Demography!B278</f>
        <v>0</v>
      </c>
      <c r="C277" s="361">
        <f>Demography!C278</f>
        <v>0</v>
      </c>
      <c r="D277" s="362">
        <f>Demography!D278</f>
        <v>0</v>
      </c>
      <c r="E277" s="81"/>
      <c r="F277" s="67"/>
      <c r="G277" s="65"/>
      <c r="H277" s="241"/>
      <c r="I277" s="242"/>
      <c r="J277" s="242"/>
      <c r="K277" s="242"/>
      <c r="L277" s="241"/>
      <c r="M277" s="262"/>
      <c r="N277" s="262"/>
      <c r="O277" s="262"/>
      <c r="P277" s="125"/>
      <c r="Q277" s="126"/>
      <c r="R277" s="126"/>
      <c r="S277" s="81"/>
      <c r="T277" s="67"/>
      <c r="U277" s="241"/>
      <c r="V277" s="127"/>
      <c r="W277" s="81"/>
      <c r="X277" s="128"/>
      <c r="Y277" s="242"/>
      <c r="Z277" s="241"/>
      <c r="AA277" s="242"/>
      <c r="AB277" s="241"/>
      <c r="AC277" s="241"/>
      <c r="AD277" s="241"/>
      <c r="AE277" s="243"/>
      <c r="AF277" s="243"/>
      <c r="AG277" s="82"/>
      <c r="AH277" s="243"/>
      <c r="AI277" s="243"/>
      <c r="AJ277" s="243"/>
      <c r="AK277" s="243"/>
      <c r="AL277" s="243"/>
      <c r="AM277" s="243"/>
      <c r="AN277" s="243"/>
      <c r="AO277" s="243"/>
      <c r="AP277" s="243"/>
      <c r="AQ277" s="243"/>
      <c r="AR277" s="246"/>
      <c r="AS277" s="246"/>
      <c r="AT277" s="244"/>
      <c r="AU277" s="81"/>
      <c r="AV277" s="562" t="str">
        <f t="shared" si="19"/>
        <v xml:space="preserve"> </v>
      </c>
      <c r="AW277" s="562" t="str">
        <f t="shared" si="20"/>
        <v xml:space="preserve"> </v>
      </c>
      <c r="AX277" s="562" t="str">
        <f t="shared" si="21"/>
        <v xml:space="preserve"> </v>
      </c>
      <c r="AY277" s="562" t="str">
        <f t="shared" si="22"/>
        <v xml:space="preserve"> </v>
      </c>
      <c r="AZ277" s="81"/>
      <c r="BA277" s="313"/>
      <c r="BF277" s="52"/>
      <c r="BG277" s="52"/>
      <c r="BH277" s="52"/>
    </row>
    <row r="278" spans="1:60" s="80" customFormat="1" x14ac:dyDescent="0.2">
      <c r="A278" s="314"/>
      <c r="B278" s="147">
        <f>Demography!B279</f>
        <v>0</v>
      </c>
      <c r="C278" s="147">
        <f>Demography!C279</f>
        <v>0</v>
      </c>
      <c r="D278" s="148">
        <f>Demography!D279</f>
        <v>0</v>
      </c>
      <c r="E278" s="81"/>
      <c r="F278" s="256"/>
      <c r="G278" s="149"/>
      <c r="H278" s="256"/>
      <c r="I278" s="240"/>
      <c r="J278" s="240"/>
      <c r="K278" s="240"/>
      <c r="L278" s="256"/>
      <c r="M278" s="260"/>
      <c r="N278" s="260"/>
      <c r="O278" s="260"/>
      <c r="P278" s="150"/>
      <c r="Q278" s="247"/>
      <c r="R278" s="247"/>
      <c r="S278" s="81"/>
      <c r="T278" s="256"/>
      <c r="U278" s="256"/>
      <c r="V278" s="256"/>
      <c r="W278" s="81"/>
      <c r="X278" s="240"/>
      <c r="Y278" s="240"/>
      <c r="Z278" s="256"/>
      <c r="AA278" s="240"/>
      <c r="AB278" s="256"/>
      <c r="AC278" s="256"/>
      <c r="AD278" s="256"/>
      <c r="AE278" s="261"/>
      <c r="AF278" s="261"/>
      <c r="AG278" s="82"/>
      <c r="AH278" s="261"/>
      <c r="AI278" s="261"/>
      <c r="AJ278" s="261"/>
      <c r="AK278" s="261"/>
      <c r="AL278" s="261"/>
      <c r="AM278" s="261"/>
      <c r="AN278" s="261"/>
      <c r="AO278" s="261"/>
      <c r="AP278" s="261"/>
      <c r="AQ278" s="261"/>
      <c r="AR278" s="245"/>
      <c r="AS278" s="245"/>
      <c r="AT278" s="151"/>
      <c r="AU278" s="81"/>
      <c r="AV278" s="561" t="str">
        <f t="shared" si="19"/>
        <v xml:space="preserve"> </v>
      </c>
      <c r="AW278" s="561" t="str">
        <f t="shared" si="20"/>
        <v xml:space="preserve"> </v>
      </c>
      <c r="AX278" s="561" t="str">
        <f t="shared" si="21"/>
        <v xml:space="preserve"> </v>
      </c>
      <c r="AY278" s="561" t="str">
        <f t="shared" si="22"/>
        <v xml:space="preserve"> </v>
      </c>
      <c r="AZ278" s="81"/>
      <c r="BA278" s="145"/>
      <c r="BF278" s="52"/>
      <c r="BG278" s="52"/>
      <c r="BH278" s="52"/>
    </row>
    <row r="279" spans="1:60" s="80" customFormat="1" ht="14.25" customHeight="1" x14ac:dyDescent="0.2">
      <c r="A279" s="314"/>
      <c r="B279" s="361">
        <f>Demography!B280</f>
        <v>0</v>
      </c>
      <c r="C279" s="361">
        <f>Demography!C280</f>
        <v>0</v>
      </c>
      <c r="D279" s="362">
        <f>Demography!D280</f>
        <v>0</v>
      </c>
      <c r="E279" s="81"/>
      <c r="F279" s="67"/>
      <c r="G279" s="65"/>
      <c r="H279" s="241"/>
      <c r="I279" s="242"/>
      <c r="J279" s="242"/>
      <c r="K279" s="242"/>
      <c r="L279" s="241"/>
      <c r="M279" s="262"/>
      <c r="N279" s="262"/>
      <c r="O279" s="262"/>
      <c r="P279" s="125"/>
      <c r="Q279" s="126"/>
      <c r="R279" s="126"/>
      <c r="S279" s="81"/>
      <c r="T279" s="67"/>
      <c r="U279" s="241"/>
      <c r="V279" s="127"/>
      <c r="W279" s="81"/>
      <c r="X279" s="128"/>
      <c r="Y279" s="242"/>
      <c r="Z279" s="241"/>
      <c r="AA279" s="242"/>
      <c r="AB279" s="241"/>
      <c r="AC279" s="241"/>
      <c r="AD279" s="241"/>
      <c r="AE279" s="243"/>
      <c r="AF279" s="243"/>
      <c r="AG279" s="82"/>
      <c r="AH279" s="243"/>
      <c r="AI279" s="243"/>
      <c r="AJ279" s="243"/>
      <c r="AK279" s="243"/>
      <c r="AL279" s="243"/>
      <c r="AM279" s="243"/>
      <c r="AN279" s="243"/>
      <c r="AO279" s="243"/>
      <c r="AP279" s="243"/>
      <c r="AQ279" s="243"/>
      <c r="AR279" s="246"/>
      <c r="AS279" s="246"/>
      <c r="AT279" s="244"/>
      <c r="AU279" s="81"/>
      <c r="AV279" s="562" t="str">
        <f t="shared" si="19"/>
        <v xml:space="preserve"> </v>
      </c>
      <c r="AW279" s="562" t="str">
        <f t="shared" si="20"/>
        <v xml:space="preserve"> </v>
      </c>
      <c r="AX279" s="562" t="str">
        <f t="shared" si="21"/>
        <v xml:space="preserve"> </v>
      </c>
      <c r="AY279" s="562" t="str">
        <f t="shared" si="22"/>
        <v xml:space="preserve"> </v>
      </c>
      <c r="AZ279" s="81"/>
      <c r="BA279" s="313"/>
      <c r="BF279" s="52"/>
      <c r="BG279" s="52"/>
      <c r="BH279" s="52"/>
    </row>
    <row r="280" spans="1:60" s="80" customFormat="1" x14ac:dyDescent="0.2">
      <c r="A280" s="314"/>
      <c r="B280" s="147">
        <f>Demography!B281</f>
        <v>0</v>
      </c>
      <c r="C280" s="147">
        <f>Demography!C281</f>
        <v>0</v>
      </c>
      <c r="D280" s="148">
        <f>Demography!D281</f>
        <v>0</v>
      </c>
      <c r="E280" s="81"/>
      <c r="F280" s="256"/>
      <c r="G280" s="149"/>
      <c r="H280" s="256"/>
      <c r="I280" s="240"/>
      <c r="J280" s="240"/>
      <c r="K280" s="240"/>
      <c r="L280" s="256"/>
      <c r="M280" s="260"/>
      <c r="N280" s="260"/>
      <c r="O280" s="260"/>
      <c r="P280" s="150"/>
      <c r="Q280" s="247"/>
      <c r="R280" s="247"/>
      <c r="S280" s="81"/>
      <c r="T280" s="256"/>
      <c r="U280" s="256"/>
      <c r="V280" s="256"/>
      <c r="W280" s="81"/>
      <c r="X280" s="240"/>
      <c r="Y280" s="240"/>
      <c r="Z280" s="256"/>
      <c r="AA280" s="240"/>
      <c r="AB280" s="256"/>
      <c r="AC280" s="256"/>
      <c r="AD280" s="256"/>
      <c r="AE280" s="261"/>
      <c r="AF280" s="261"/>
      <c r="AG280" s="82"/>
      <c r="AH280" s="261"/>
      <c r="AI280" s="261"/>
      <c r="AJ280" s="261"/>
      <c r="AK280" s="261"/>
      <c r="AL280" s="261"/>
      <c r="AM280" s="261"/>
      <c r="AN280" s="261"/>
      <c r="AO280" s="261"/>
      <c r="AP280" s="261"/>
      <c r="AQ280" s="261"/>
      <c r="AR280" s="245"/>
      <c r="AS280" s="245"/>
      <c r="AT280" s="151"/>
      <c r="AU280" s="81"/>
      <c r="AV280" s="561" t="str">
        <f t="shared" si="19"/>
        <v xml:space="preserve"> </v>
      </c>
      <c r="AW280" s="561" t="str">
        <f t="shared" si="20"/>
        <v xml:space="preserve"> </v>
      </c>
      <c r="AX280" s="561" t="str">
        <f t="shared" si="21"/>
        <v xml:space="preserve"> </v>
      </c>
      <c r="AY280" s="561" t="str">
        <f t="shared" si="22"/>
        <v xml:space="preserve"> </v>
      </c>
      <c r="AZ280" s="81"/>
      <c r="BA280" s="145"/>
      <c r="BF280" s="52"/>
      <c r="BG280" s="52"/>
      <c r="BH280" s="52"/>
    </row>
    <row r="281" spans="1:60" s="80" customFormat="1" ht="14.25" customHeight="1" x14ac:dyDescent="0.2">
      <c r="A281" s="314"/>
      <c r="B281" s="361">
        <f>Demography!B282</f>
        <v>0</v>
      </c>
      <c r="C281" s="361">
        <f>Demography!C282</f>
        <v>0</v>
      </c>
      <c r="D281" s="362">
        <f>Demography!D282</f>
        <v>0</v>
      </c>
      <c r="E281" s="81"/>
      <c r="F281" s="67"/>
      <c r="G281" s="65"/>
      <c r="H281" s="241"/>
      <c r="I281" s="242"/>
      <c r="J281" s="242"/>
      <c r="K281" s="242"/>
      <c r="L281" s="241"/>
      <c r="M281" s="262"/>
      <c r="N281" s="262"/>
      <c r="O281" s="262"/>
      <c r="P281" s="125"/>
      <c r="Q281" s="126"/>
      <c r="R281" s="126"/>
      <c r="S281" s="81"/>
      <c r="T281" s="67"/>
      <c r="U281" s="241"/>
      <c r="V281" s="127"/>
      <c r="W281" s="81"/>
      <c r="X281" s="128"/>
      <c r="Y281" s="242"/>
      <c r="Z281" s="241"/>
      <c r="AA281" s="242"/>
      <c r="AB281" s="241"/>
      <c r="AC281" s="241"/>
      <c r="AD281" s="241"/>
      <c r="AE281" s="243"/>
      <c r="AF281" s="243"/>
      <c r="AG281" s="82"/>
      <c r="AH281" s="243"/>
      <c r="AI281" s="243"/>
      <c r="AJ281" s="243"/>
      <c r="AK281" s="243"/>
      <c r="AL281" s="243"/>
      <c r="AM281" s="243"/>
      <c r="AN281" s="243"/>
      <c r="AO281" s="243"/>
      <c r="AP281" s="243"/>
      <c r="AQ281" s="243"/>
      <c r="AR281" s="246"/>
      <c r="AS281" s="246"/>
      <c r="AT281" s="244"/>
      <c r="AU281" s="81"/>
      <c r="AV281" s="562" t="str">
        <f t="shared" si="19"/>
        <v xml:space="preserve"> </v>
      </c>
      <c r="AW281" s="562" t="str">
        <f t="shared" si="20"/>
        <v xml:space="preserve"> </v>
      </c>
      <c r="AX281" s="562" t="str">
        <f t="shared" si="21"/>
        <v xml:space="preserve"> </v>
      </c>
      <c r="AY281" s="562" t="str">
        <f t="shared" si="22"/>
        <v xml:space="preserve"> </v>
      </c>
      <c r="AZ281" s="81"/>
      <c r="BA281" s="313"/>
      <c r="BF281" s="52"/>
      <c r="BG281" s="52"/>
      <c r="BH281" s="52"/>
    </row>
    <row r="282" spans="1:60" s="80" customFormat="1" x14ac:dyDescent="0.2">
      <c r="A282" s="314"/>
      <c r="B282" s="147">
        <f>Demography!B283</f>
        <v>0</v>
      </c>
      <c r="C282" s="147">
        <f>Demography!C283</f>
        <v>0</v>
      </c>
      <c r="D282" s="148">
        <f>Demography!D283</f>
        <v>0</v>
      </c>
      <c r="E282" s="81"/>
      <c r="F282" s="256"/>
      <c r="G282" s="149"/>
      <c r="H282" s="256"/>
      <c r="I282" s="240"/>
      <c r="J282" s="240"/>
      <c r="K282" s="240"/>
      <c r="L282" s="256"/>
      <c r="M282" s="260"/>
      <c r="N282" s="260"/>
      <c r="O282" s="260"/>
      <c r="P282" s="150"/>
      <c r="Q282" s="247"/>
      <c r="R282" s="247"/>
      <c r="S282" s="81"/>
      <c r="T282" s="256"/>
      <c r="U282" s="256"/>
      <c r="V282" s="256"/>
      <c r="W282" s="81"/>
      <c r="X282" s="240"/>
      <c r="Y282" s="240"/>
      <c r="Z282" s="256"/>
      <c r="AA282" s="240"/>
      <c r="AB282" s="256"/>
      <c r="AC282" s="256"/>
      <c r="AD282" s="256"/>
      <c r="AE282" s="261"/>
      <c r="AF282" s="261"/>
      <c r="AG282" s="82"/>
      <c r="AH282" s="261"/>
      <c r="AI282" s="261"/>
      <c r="AJ282" s="261"/>
      <c r="AK282" s="261"/>
      <c r="AL282" s="261"/>
      <c r="AM282" s="261"/>
      <c r="AN282" s="261"/>
      <c r="AO282" s="261"/>
      <c r="AP282" s="261"/>
      <c r="AQ282" s="261"/>
      <c r="AR282" s="245"/>
      <c r="AS282" s="245"/>
      <c r="AT282" s="151"/>
      <c r="AU282" s="81"/>
      <c r="AV282" s="561" t="str">
        <f t="shared" si="19"/>
        <v xml:space="preserve"> </v>
      </c>
      <c r="AW282" s="561" t="str">
        <f t="shared" si="20"/>
        <v xml:space="preserve"> </v>
      </c>
      <c r="AX282" s="561" t="str">
        <f t="shared" si="21"/>
        <v xml:space="preserve"> </v>
      </c>
      <c r="AY282" s="561" t="str">
        <f t="shared" si="22"/>
        <v xml:space="preserve"> </v>
      </c>
      <c r="AZ282" s="81"/>
      <c r="BA282" s="145"/>
      <c r="BF282" s="52"/>
      <c r="BG282" s="52"/>
      <c r="BH282" s="52"/>
    </row>
    <row r="283" spans="1:60" s="80" customFormat="1" ht="14.25" customHeight="1" x14ac:dyDescent="0.2">
      <c r="A283" s="314"/>
      <c r="B283" s="361">
        <f>Demography!B284</f>
        <v>0</v>
      </c>
      <c r="C283" s="361">
        <f>Demography!C284</f>
        <v>0</v>
      </c>
      <c r="D283" s="362">
        <f>Demography!D284</f>
        <v>0</v>
      </c>
      <c r="E283" s="81"/>
      <c r="F283" s="67"/>
      <c r="G283" s="65"/>
      <c r="H283" s="241"/>
      <c r="I283" s="242"/>
      <c r="J283" s="242"/>
      <c r="K283" s="242"/>
      <c r="L283" s="241"/>
      <c r="M283" s="262"/>
      <c r="N283" s="262"/>
      <c r="O283" s="262"/>
      <c r="P283" s="125"/>
      <c r="Q283" s="126"/>
      <c r="R283" s="126"/>
      <c r="S283" s="81"/>
      <c r="T283" s="67"/>
      <c r="U283" s="241"/>
      <c r="V283" s="127"/>
      <c r="W283" s="81"/>
      <c r="X283" s="128"/>
      <c r="Y283" s="242"/>
      <c r="Z283" s="241"/>
      <c r="AA283" s="242"/>
      <c r="AB283" s="241"/>
      <c r="AC283" s="241"/>
      <c r="AD283" s="241"/>
      <c r="AE283" s="243"/>
      <c r="AF283" s="243"/>
      <c r="AG283" s="82"/>
      <c r="AH283" s="243"/>
      <c r="AI283" s="243"/>
      <c r="AJ283" s="243"/>
      <c r="AK283" s="243"/>
      <c r="AL283" s="243"/>
      <c r="AM283" s="243"/>
      <c r="AN283" s="243"/>
      <c r="AO283" s="243"/>
      <c r="AP283" s="243"/>
      <c r="AQ283" s="243"/>
      <c r="AR283" s="246"/>
      <c r="AS283" s="246"/>
      <c r="AT283" s="244"/>
      <c r="AU283" s="81"/>
      <c r="AV283" s="562" t="str">
        <f t="shared" si="19"/>
        <v xml:space="preserve"> </v>
      </c>
      <c r="AW283" s="562" t="str">
        <f t="shared" si="20"/>
        <v xml:space="preserve"> </v>
      </c>
      <c r="AX283" s="562" t="str">
        <f t="shared" si="21"/>
        <v xml:space="preserve"> </v>
      </c>
      <c r="AY283" s="562" t="str">
        <f t="shared" si="22"/>
        <v xml:space="preserve"> </v>
      </c>
      <c r="AZ283" s="81"/>
      <c r="BA283" s="313"/>
      <c r="BF283" s="52"/>
      <c r="BG283" s="52"/>
      <c r="BH283" s="52"/>
    </row>
    <row r="284" spans="1:60" s="80" customFormat="1" x14ac:dyDescent="0.2">
      <c r="A284" s="314"/>
      <c r="B284" s="147">
        <f>Demography!B285</f>
        <v>0</v>
      </c>
      <c r="C284" s="147">
        <f>Demography!C285</f>
        <v>0</v>
      </c>
      <c r="D284" s="148">
        <f>Demography!D285</f>
        <v>0</v>
      </c>
      <c r="E284" s="81"/>
      <c r="F284" s="256"/>
      <c r="G284" s="149"/>
      <c r="H284" s="256"/>
      <c r="I284" s="240"/>
      <c r="J284" s="240"/>
      <c r="K284" s="240"/>
      <c r="L284" s="256"/>
      <c r="M284" s="260"/>
      <c r="N284" s="260"/>
      <c r="O284" s="260"/>
      <c r="P284" s="150"/>
      <c r="Q284" s="247"/>
      <c r="R284" s="247"/>
      <c r="S284" s="81"/>
      <c r="T284" s="256"/>
      <c r="U284" s="256"/>
      <c r="V284" s="256"/>
      <c r="W284" s="81"/>
      <c r="X284" s="240"/>
      <c r="Y284" s="240"/>
      <c r="Z284" s="256"/>
      <c r="AA284" s="240"/>
      <c r="AB284" s="256"/>
      <c r="AC284" s="256"/>
      <c r="AD284" s="256"/>
      <c r="AE284" s="261"/>
      <c r="AF284" s="261"/>
      <c r="AG284" s="82"/>
      <c r="AH284" s="261"/>
      <c r="AI284" s="261"/>
      <c r="AJ284" s="261"/>
      <c r="AK284" s="261"/>
      <c r="AL284" s="261"/>
      <c r="AM284" s="261"/>
      <c r="AN284" s="261"/>
      <c r="AO284" s="261"/>
      <c r="AP284" s="261"/>
      <c r="AQ284" s="261"/>
      <c r="AR284" s="245"/>
      <c r="AS284" s="245"/>
      <c r="AT284" s="151"/>
      <c r="AU284" s="81"/>
      <c r="AV284" s="561" t="str">
        <f t="shared" si="19"/>
        <v xml:space="preserve"> </v>
      </c>
      <c r="AW284" s="561" t="str">
        <f t="shared" si="20"/>
        <v xml:space="preserve"> </v>
      </c>
      <c r="AX284" s="561" t="str">
        <f t="shared" si="21"/>
        <v xml:space="preserve"> </v>
      </c>
      <c r="AY284" s="561" t="str">
        <f t="shared" si="22"/>
        <v xml:space="preserve"> </v>
      </c>
      <c r="AZ284" s="81"/>
      <c r="BA284" s="145"/>
      <c r="BF284" s="52"/>
      <c r="BG284" s="52"/>
      <c r="BH284" s="52"/>
    </row>
    <row r="285" spans="1:60" s="80" customFormat="1" ht="14.25" customHeight="1" x14ac:dyDescent="0.2">
      <c r="A285" s="314"/>
      <c r="B285" s="361">
        <f>Demography!B286</f>
        <v>0</v>
      </c>
      <c r="C285" s="361">
        <f>Demography!C286</f>
        <v>0</v>
      </c>
      <c r="D285" s="362">
        <f>Demography!D286</f>
        <v>0</v>
      </c>
      <c r="E285" s="81"/>
      <c r="F285" s="67"/>
      <c r="G285" s="65"/>
      <c r="H285" s="241"/>
      <c r="I285" s="242"/>
      <c r="J285" s="242"/>
      <c r="K285" s="242"/>
      <c r="L285" s="241"/>
      <c r="M285" s="262"/>
      <c r="N285" s="262"/>
      <c r="O285" s="262"/>
      <c r="P285" s="125"/>
      <c r="Q285" s="126"/>
      <c r="R285" s="126"/>
      <c r="S285" s="81"/>
      <c r="T285" s="67"/>
      <c r="U285" s="241"/>
      <c r="V285" s="127"/>
      <c r="W285" s="81"/>
      <c r="X285" s="128"/>
      <c r="Y285" s="242"/>
      <c r="Z285" s="241"/>
      <c r="AA285" s="242"/>
      <c r="AB285" s="241"/>
      <c r="AC285" s="241"/>
      <c r="AD285" s="241"/>
      <c r="AE285" s="243"/>
      <c r="AF285" s="243"/>
      <c r="AG285" s="82"/>
      <c r="AH285" s="243"/>
      <c r="AI285" s="243"/>
      <c r="AJ285" s="243"/>
      <c r="AK285" s="243"/>
      <c r="AL285" s="243"/>
      <c r="AM285" s="243"/>
      <c r="AN285" s="243"/>
      <c r="AO285" s="243"/>
      <c r="AP285" s="243"/>
      <c r="AQ285" s="243"/>
      <c r="AR285" s="246"/>
      <c r="AS285" s="246"/>
      <c r="AT285" s="244"/>
      <c r="AU285" s="81"/>
      <c r="AV285" s="562" t="str">
        <f t="shared" si="19"/>
        <v xml:space="preserve"> </v>
      </c>
      <c r="AW285" s="562" t="str">
        <f t="shared" si="20"/>
        <v xml:space="preserve"> </v>
      </c>
      <c r="AX285" s="562" t="str">
        <f t="shared" si="21"/>
        <v xml:space="preserve"> </v>
      </c>
      <c r="AY285" s="562" t="str">
        <f t="shared" si="22"/>
        <v xml:space="preserve"> </v>
      </c>
      <c r="AZ285" s="81"/>
      <c r="BA285" s="313"/>
      <c r="BF285" s="52"/>
      <c r="BG285" s="52"/>
      <c r="BH285" s="52"/>
    </row>
    <row r="286" spans="1:60" s="80" customFormat="1" x14ac:dyDescent="0.2">
      <c r="A286" s="314"/>
      <c r="B286" s="147">
        <f>Demography!B287</f>
        <v>0</v>
      </c>
      <c r="C286" s="147">
        <f>Demography!C287</f>
        <v>0</v>
      </c>
      <c r="D286" s="148">
        <f>Demography!D287</f>
        <v>0</v>
      </c>
      <c r="E286" s="81"/>
      <c r="F286" s="256"/>
      <c r="G286" s="149"/>
      <c r="H286" s="256"/>
      <c r="I286" s="240"/>
      <c r="J286" s="240"/>
      <c r="K286" s="240"/>
      <c r="L286" s="256"/>
      <c r="M286" s="260"/>
      <c r="N286" s="260"/>
      <c r="O286" s="260"/>
      <c r="P286" s="150"/>
      <c r="Q286" s="247"/>
      <c r="R286" s="247"/>
      <c r="S286" s="81"/>
      <c r="T286" s="256"/>
      <c r="U286" s="256"/>
      <c r="V286" s="256"/>
      <c r="W286" s="81"/>
      <c r="X286" s="240"/>
      <c r="Y286" s="240"/>
      <c r="Z286" s="256"/>
      <c r="AA286" s="240"/>
      <c r="AB286" s="256"/>
      <c r="AC286" s="256"/>
      <c r="AD286" s="256"/>
      <c r="AE286" s="261"/>
      <c r="AF286" s="261"/>
      <c r="AG286" s="82"/>
      <c r="AH286" s="261"/>
      <c r="AI286" s="261"/>
      <c r="AJ286" s="261"/>
      <c r="AK286" s="261"/>
      <c r="AL286" s="261"/>
      <c r="AM286" s="261"/>
      <c r="AN286" s="261"/>
      <c r="AO286" s="261"/>
      <c r="AP286" s="261"/>
      <c r="AQ286" s="261"/>
      <c r="AR286" s="245"/>
      <c r="AS286" s="245"/>
      <c r="AT286" s="151"/>
      <c r="AU286" s="81"/>
      <c r="AV286" s="561" t="str">
        <f t="shared" si="19"/>
        <v xml:space="preserve"> </v>
      </c>
      <c r="AW286" s="561" t="str">
        <f t="shared" si="20"/>
        <v xml:space="preserve"> </v>
      </c>
      <c r="AX286" s="561" t="str">
        <f t="shared" si="21"/>
        <v xml:space="preserve"> </v>
      </c>
      <c r="AY286" s="561" t="str">
        <f t="shared" si="22"/>
        <v xml:space="preserve"> </v>
      </c>
      <c r="AZ286" s="81"/>
      <c r="BA286" s="145"/>
      <c r="BF286" s="52"/>
      <c r="BG286" s="52"/>
      <c r="BH286" s="52"/>
    </row>
    <row r="287" spans="1:60" s="80" customFormat="1" ht="14.25" customHeight="1" x14ac:dyDescent="0.2">
      <c r="A287" s="314"/>
      <c r="B287" s="361">
        <f>Demography!B288</f>
        <v>0</v>
      </c>
      <c r="C287" s="361">
        <f>Demography!C288</f>
        <v>0</v>
      </c>
      <c r="D287" s="362">
        <f>Demography!D288</f>
        <v>0</v>
      </c>
      <c r="E287" s="81"/>
      <c r="F287" s="67"/>
      <c r="G287" s="65"/>
      <c r="H287" s="241"/>
      <c r="I287" s="242"/>
      <c r="J287" s="242"/>
      <c r="K287" s="242"/>
      <c r="L287" s="241"/>
      <c r="M287" s="262"/>
      <c r="N287" s="262"/>
      <c r="O287" s="262"/>
      <c r="P287" s="125"/>
      <c r="Q287" s="126"/>
      <c r="R287" s="126"/>
      <c r="S287" s="81"/>
      <c r="T287" s="67"/>
      <c r="U287" s="241"/>
      <c r="V287" s="127"/>
      <c r="W287" s="81"/>
      <c r="X287" s="128"/>
      <c r="Y287" s="242"/>
      <c r="Z287" s="241"/>
      <c r="AA287" s="242"/>
      <c r="AB287" s="241"/>
      <c r="AC287" s="241"/>
      <c r="AD287" s="241"/>
      <c r="AE287" s="243"/>
      <c r="AF287" s="243"/>
      <c r="AG287" s="82"/>
      <c r="AH287" s="243"/>
      <c r="AI287" s="243"/>
      <c r="AJ287" s="243"/>
      <c r="AK287" s="243"/>
      <c r="AL287" s="243"/>
      <c r="AM287" s="243"/>
      <c r="AN287" s="243"/>
      <c r="AO287" s="243"/>
      <c r="AP287" s="243"/>
      <c r="AQ287" s="243"/>
      <c r="AR287" s="246"/>
      <c r="AS287" s="246"/>
      <c r="AT287" s="244"/>
      <c r="AU287" s="81"/>
      <c r="AV287" s="562" t="str">
        <f t="shared" si="19"/>
        <v xml:space="preserve"> </v>
      </c>
      <c r="AW287" s="562" t="str">
        <f t="shared" si="20"/>
        <v xml:space="preserve"> </v>
      </c>
      <c r="AX287" s="562" t="str">
        <f t="shared" si="21"/>
        <v xml:space="preserve"> </v>
      </c>
      <c r="AY287" s="562" t="str">
        <f t="shared" si="22"/>
        <v xml:space="preserve"> </v>
      </c>
      <c r="AZ287" s="81"/>
      <c r="BA287" s="313"/>
      <c r="BF287" s="52"/>
      <c r="BG287" s="52"/>
      <c r="BH287" s="52"/>
    </row>
    <row r="288" spans="1:60" s="80" customFormat="1" x14ac:dyDescent="0.2">
      <c r="A288" s="314"/>
      <c r="B288" s="147">
        <f>Demography!B289</f>
        <v>0</v>
      </c>
      <c r="C288" s="147">
        <f>Demography!C289</f>
        <v>0</v>
      </c>
      <c r="D288" s="148">
        <f>Demography!D289</f>
        <v>0</v>
      </c>
      <c r="E288" s="81"/>
      <c r="F288" s="256"/>
      <c r="G288" s="149"/>
      <c r="H288" s="256"/>
      <c r="I288" s="240"/>
      <c r="J288" s="240"/>
      <c r="K288" s="240"/>
      <c r="L288" s="256"/>
      <c r="M288" s="260"/>
      <c r="N288" s="260"/>
      <c r="O288" s="260"/>
      <c r="P288" s="150"/>
      <c r="Q288" s="247"/>
      <c r="R288" s="247"/>
      <c r="S288" s="81"/>
      <c r="T288" s="256"/>
      <c r="U288" s="256"/>
      <c r="V288" s="256"/>
      <c r="W288" s="81"/>
      <c r="X288" s="240"/>
      <c r="Y288" s="240"/>
      <c r="Z288" s="256"/>
      <c r="AA288" s="240"/>
      <c r="AB288" s="256"/>
      <c r="AC288" s="256"/>
      <c r="AD288" s="256"/>
      <c r="AE288" s="261"/>
      <c r="AF288" s="261"/>
      <c r="AG288" s="82"/>
      <c r="AH288" s="261"/>
      <c r="AI288" s="261"/>
      <c r="AJ288" s="261"/>
      <c r="AK288" s="261"/>
      <c r="AL288" s="261"/>
      <c r="AM288" s="261"/>
      <c r="AN288" s="261"/>
      <c r="AO288" s="261"/>
      <c r="AP288" s="261"/>
      <c r="AQ288" s="261"/>
      <c r="AR288" s="245"/>
      <c r="AS288" s="245"/>
      <c r="AT288" s="151"/>
      <c r="AU288" s="81"/>
      <c r="AV288" s="561" t="str">
        <f t="shared" si="19"/>
        <v xml:space="preserve"> </v>
      </c>
      <c r="AW288" s="561" t="str">
        <f t="shared" si="20"/>
        <v xml:space="preserve"> </v>
      </c>
      <c r="AX288" s="561" t="str">
        <f t="shared" si="21"/>
        <v xml:space="preserve"> </v>
      </c>
      <c r="AY288" s="561" t="str">
        <f t="shared" si="22"/>
        <v xml:space="preserve"> </v>
      </c>
      <c r="AZ288" s="81"/>
      <c r="BA288" s="145"/>
      <c r="BF288" s="52"/>
      <c r="BG288" s="52"/>
      <c r="BH288" s="52"/>
    </row>
    <row r="289" spans="1:60" s="80" customFormat="1" ht="14.25" customHeight="1" x14ac:dyDescent="0.2">
      <c r="A289" s="314"/>
      <c r="B289" s="361">
        <f>Demography!B290</f>
        <v>0</v>
      </c>
      <c r="C289" s="361">
        <f>Demography!C290</f>
        <v>0</v>
      </c>
      <c r="D289" s="362">
        <f>Demography!D290</f>
        <v>0</v>
      </c>
      <c r="E289" s="81"/>
      <c r="F289" s="67"/>
      <c r="G289" s="65"/>
      <c r="H289" s="241"/>
      <c r="I289" s="242"/>
      <c r="J289" s="242"/>
      <c r="K289" s="242"/>
      <c r="L289" s="241"/>
      <c r="M289" s="262"/>
      <c r="N289" s="262"/>
      <c r="O289" s="262"/>
      <c r="P289" s="125"/>
      <c r="Q289" s="126"/>
      <c r="R289" s="126"/>
      <c r="S289" s="81"/>
      <c r="T289" s="67"/>
      <c r="U289" s="241"/>
      <c r="V289" s="127"/>
      <c r="W289" s="81"/>
      <c r="X289" s="128"/>
      <c r="Y289" s="242"/>
      <c r="Z289" s="241"/>
      <c r="AA289" s="242"/>
      <c r="AB289" s="241"/>
      <c r="AC289" s="241"/>
      <c r="AD289" s="241"/>
      <c r="AE289" s="243"/>
      <c r="AF289" s="243"/>
      <c r="AG289" s="82"/>
      <c r="AH289" s="243"/>
      <c r="AI289" s="243"/>
      <c r="AJ289" s="243"/>
      <c r="AK289" s="243"/>
      <c r="AL289" s="243"/>
      <c r="AM289" s="243"/>
      <c r="AN289" s="243"/>
      <c r="AO289" s="243"/>
      <c r="AP289" s="243"/>
      <c r="AQ289" s="243"/>
      <c r="AR289" s="246"/>
      <c r="AS289" s="246"/>
      <c r="AT289" s="244"/>
      <c r="AU289" s="81"/>
      <c r="AV289" s="562" t="str">
        <f t="shared" si="19"/>
        <v xml:space="preserve"> </v>
      </c>
      <c r="AW289" s="562" t="str">
        <f t="shared" si="20"/>
        <v xml:space="preserve"> </v>
      </c>
      <c r="AX289" s="562" t="str">
        <f t="shared" si="21"/>
        <v xml:space="preserve"> </v>
      </c>
      <c r="AY289" s="562" t="str">
        <f t="shared" si="22"/>
        <v xml:space="preserve"> </v>
      </c>
      <c r="AZ289" s="81"/>
      <c r="BA289" s="313"/>
      <c r="BF289" s="52"/>
      <c r="BG289" s="52"/>
      <c r="BH289" s="52"/>
    </row>
    <row r="290" spans="1:60" s="80" customFormat="1" x14ac:dyDescent="0.2">
      <c r="A290" s="314"/>
      <c r="B290" s="147">
        <f>Demography!B291</f>
        <v>0</v>
      </c>
      <c r="C290" s="147">
        <f>Demography!C291</f>
        <v>0</v>
      </c>
      <c r="D290" s="148">
        <f>Demography!D291</f>
        <v>0</v>
      </c>
      <c r="E290" s="81"/>
      <c r="F290" s="256"/>
      <c r="G290" s="149"/>
      <c r="H290" s="256"/>
      <c r="I290" s="240"/>
      <c r="J290" s="240"/>
      <c r="K290" s="240"/>
      <c r="L290" s="256"/>
      <c r="M290" s="260"/>
      <c r="N290" s="260"/>
      <c r="O290" s="260"/>
      <c r="P290" s="150"/>
      <c r="Q290" s="247"/>
      <c r="R290" s="247"/>
      <c r="S290" s="81"/>
      <c r="T290" s="256"/>
      <c r="U290" s="256"/>
      <c r="V290" s="256"/>
      <c r="W290" s="81"/>
      <c r="X290" s="240"/>
      <c r="Y290" s="240"/>
      <c r="Z290" s="256"/>
      <c r="AA290" s="240"/>
      <c r="AB290" s="256"/>
      <c r="AC290" s="256"/>
      <c r="AD290" s="256"/>
      <c r="AE290" s="261"/>
      <c r="AF290" s="261"/>
      <c r="AG290" s="82"/>
      <c r="AH290" s="261"/>
      <c r="AI290" s="261"/>
      <c r="AJ290" s="261"/>
      <c r="AK290" s="261"/>
      <c r="AL290" s="261"/>
      <c r="AM290" s="261"/>
      <c r="AN290" s="261"/>
      <c r="AO290" s="261"/>
      <c r="AP290" s="261"/>
      <c r="AQ290" s="261"/>
      <c r="AR290" s="245"/>
      <c r="AS290" s="245"/>
      <c r="AT290" s="151"/>
      <c r="AU290" s="81"/>
      <c r="AV290" s="561" t="str">
        <f t="shared" si="19"/>
        <v xml:space="preserve"> </v>
      </c>
      <c r="AW290" s="561" t="str">
        <f t="shared" si="20"/>
        <v xml:space="preserve"> </v>
      </c>
      <c r="AX290" s="561" t="str">
        <f t="shared" si="21"/>
        <v xml:space="preserve"> </v>
      </c>
      <c r="AY290" s="561" t="str">
        <f t="shared" si="22"/>
        <v xml:space="preserve"> </v>
      </c>
      <c r="AZ290" s="81"/>
      <c r="BA290" s="145"/>
      <c r="BF290" s="52"/>
      <c r="BG290" s="52"/>
      <c r="BH290" s="52"/>
    </row>
    <row r="291" spans="1:60" s="80" customFormat="1" ht="14.25" customHeight="1" x14ac:dyDescent="0.2">
      <c r="A291" s="314"/>
      <c r="B291" s="361">
        <f>Demography!B292</f>
        <v>0</v>
      </c>
      <c r="C291" s="361">
        <f>Demography!C292</f>
        <v>0</v>
      </c>
      <c r="D291" s="362">
        <f>Demography!D292</f>
        <v>0</v>
      </c>
      <c r="E291" s="81"/>
      <c r="F291" s="67"/>
      <c r="G291" s="65"/>
      <c r="H291" s="241"/>
      <c r="I291" s="242"/>
      <c r="J291" s="242"/>
      <c r="K291" s="242"/>
      <c r="L291" s="241"/>
      <c r="M291" s="262"/>
      <c r="N291" s="262"/>
      <c r="O291" s="262"/>
      <c r="P291" s="125"/>
      <c r="Q291" s="126"/>
      <c r="R291" s="126"/>
      <c r="S291" s="81"/>
      <c r="T291" s="67"/>
      <c r="U291" s="241"/>
      <c r="V291" s="127"/>
      <c r="W291" s="81"/>
      <c r="X291" s="128"/>
      <c r="Y291" s="242"/>
      <c r="Z291" s="241"/>
      <c r="AA291" s="242"/>
      <c r="AB291" s="241"/>
      <c r="AC291" s="241"/>
      <c r="AD291" s="241"/>
      <c r="AE291" s="243"/>
      <c r="AF291" s="243"/>
      <c r="AG291" s="82"/>
      <c r="AH291" s="243"/>
      <c r="AI291" s="243"/>
      <c r="AJ291" s="243"/>
      <c r="AK291" s="243"/>
      <c r="AL291" s="243"/>
      <c r="AM291" s="243"/>
      <c r="AN291" s="243"/>
      <c r="AO291" s="243"/>
      <c r="AP291" s="243"/>
      <c r="AQ291" s="243"/>
      <c r="AR291" s="246"/>
      <c r="AS291" s="246"/>
      <c r="AT291" s="244"/>
      <c r="AU291" s="81"/>
      <c r="AV291" s="562" t="str">
        <f t="shared" si="19"/>
        <v xml:space="preserve"> </v>
      </c>
      <c r="AW291" s="562" t="str">
        <f t="shared" si="20"/>
        <v xml:space="preserve"> </v>
      </c>
      <c r="AX291" s="562" t="str">
        <f t="shared" si="21"/>
        <v xml:space="preserve"> </v>
      </c>
      <c r="AY291" s="562" t="str">
        <f t="shared" si="22"/>
        <v xml:space="preserve"> </v>
      </c>
      <c r="AZ291" s="81"/>
      <c r="BA291" s="313"/>
      <c r="BF291" s="52"/>
      <c r="BG291" s="52"/>
      <c r="BH291" s="52"/>
    </row>
    <row r="292" spans="1:60" s="80" customFormat="1" x14ac:dyDescent="0.2">
      <c r="A292" s="314"/>
      <c r="B292" s="147">
        <f>Demography!B293</f>
        <v>0</v>
      </c>
      <c r="C292" s="147">
        <f>Demography!C293</f>
        <v>0</v>
      </c>
      <c r="D292" s="148">
        <f>Demography!D293</f>
        <v>0</v>
      </c>
      <c r="E292" s="81"/>
      <c r="F292" s="256"/>
      <c r="G292" s="149"/>
      <c r="H292" s="256"/>
      <c r="I292" s="240"/>
      <c r="J292" s="240"/>
      <c r="K292" s="240"/>
      <c r="L292" s="256"/>
      <c r="M292" s="260"/>
      <c r="N292" s="260"/>
      <c r="O292" s="260"/>
      <c r="P292" s="150"/>
      <c r="Q292" s="247"/>
      <c r="R292" s="247"/>
      <c r="S292" s="81"/>
      <c r="T292" s="256"/>
      <c r="U292" s="256"/>
      <c r="V292" s="256"/>
      <c r="W292" s="81"/>
      <c r="X292" s="240"/>
      <c r="Y292" s="240"/>
      <c r="Z292" s="256"/>
      <c r="AA292" s="240"/>
      <c r="AB292" s="256"/>
      <c r="AC292" s="256"/>
      <c r="AD292" s="256"/>
      <c r="AE292" s="261"/>
      <c r="AF292" s="261"/>
      <c r="AG292" s="82"/>
      <c r="AH292" s="261"/>
      <c r="AI292" s="261"/>
      <c r="AJ292" s="261"/>
      <c r="AK292" s="261"/>
      <c r="AL292" s="261"/>
      <c r="AM292" s="261"/>
      <c r="AN292" s="261"/>
      <c r="AO292" s="261"/>
      <c r="AP292" s="261"/>
      <c r="AQ292" s="261"/>
      <c r="AR292" s="245"/>
      <c r="AS292" s="245"/>
      <c r="AT292" s="151"/>
      <c r="AU292" s="81"/>
      <c r="AV292" s="561" t="str">
        <f t="shared" si="19"/>
        <v xml:space="preserve"> </v>
      </c>
      <c r="AW292" s="561" t="str">
        <f t="shared" si="20"/>
        <v xml:space="preserve"> </v>
      </c>
      <c r="AX292" s="561" t="str">
        <f t="shared" si="21"/>
        <v xml:space="preserve"> </v>
      </c>
      <c r="AY292" s="561" t="str">
        <f t="shared" si="22"/>
        <v xml:space="preserve"> </v>
      </c>
      <c r="AZ292" s="81"/>
      <c r="BA292" s="145"/>
      <c r="BF292" s="52"/>
      <c r="BG292" s="52"/>
      <c r="BH292" s="52"/>
    </row>
    <row r="293" spans="1:60" s="80" customFormat="1" ht="14.25" customHeight="1" x14ac:dyDescent="0.2">
      <c r="A293" s="314"/>
      <c r="B293" s="361">
        <f>Demography!B294</f>
        <v>0</v>
      </c>
      <c r="C293" s="361">
        <f>Demography!C294</f>
        <v>0</v>
      </c>
      <c r="D293" s="362">
        <f>Demography!D294</f>
        <v>0</v>
      </c>
      <c r="E293" s="81"/>
      <c r="F293" s="67"/>
      <c r="G293" s="65"/>
      <c r="H293" s="241"/>
      <c r="I293" s="242"/>
      <c r="J293" s="242"/>
      <c r="K293" s="242"/>
      <c r="L293" s="241"/>
      <c r="M293" s="262"/>
      <c r="N293" s="262"/>
      <c r="O293" s="262"/>
      <c r="P293" s="125"/>
      <c r="Q293" s="126"/>
      <c r="R293" s="126"/>
      <c r="S293" s="81"/>
      <c r="T293" s="67"/>
      <c r="U293" s="241"/>
      <c r="V293" s="127"/>
      <c r="W293" s="81"/>
      <c r="X293" s="128"/>
      <c r="Y293" s="242"/>
      <c r="Z293" s="241"/>
      <c r="AA293" s="242"/>
      <c r="AB293" s="241"/>
      <c r="AC293" s="241"/>
      <c r="AD293" s="241"/>
      <c r="AE293" s="243"/>
      <c r="AF293" s="243"/>
      <c r="AG293" s="82"/>
      <c r="AH293" s="243"/>
      <c r="AI293" s="243"/>
      <c r="AJ293" s="243"/>
      <c r="AK293" s="243"/>
      <c r="AL293" s="243"/>
      <c r="AM293" s="243"/>
      <c r="AN293" s="243"/>
      <c r="AO293" s="243"/>
      <c r="AP293" s="243"/>
      <c r="AQ293" s="243"/>
      <c r="AR293" s="246"/>
      <c r="AS293" s="246"/>
      <c r="AT293" s="244"/>
      <c r="AU293" s="81"/>
      <c r="AV293" s="562" t="str">
        <f t="shared" si="19"/>
        <v xml:space="preserve"> </v>
      </c>
      <c r="AW293" s="562" t="str">
        <f t="shared" si="20"/>
        <v xml:space="preserve"> </v>
      </c>
      <c r="AX293" s="562" t="str">
        <f t="shared" si="21"/>
        <v xml:space="preserve"> </v>
      </c>
      <c r="AY293" s="562" t="str">
        <f t="shared" si="22"/>
        <v xml:space="preserve"> </v>
      </c>
      <c r="AZ293" s="81"/>
      <c r="BA293" s="313"/>
      <c r="BF293" s="52"/>
      <c r="BG293" s="52"/>
      <c r="BH293" s="52"/>
    </row>
    <row r="294" spans="1:60" s="80" customFormat="1" x14ac:dyDescent="0.2">
      <c r="A294" s="314"/>
      <c r="B294" s="147">
        <f>Demography!B295</f>
        <v>0</v>
      </c>
      <c r="C294" s="147">
        <f>Demography!C295</f>
        <v>0</v>
      </c>
      <c r="D294" s="148">
        <f>Demography!D295</f>
        <v>0</v>
      </c>
      <c r="E294" s="81"/>
      <c r="F294" s="256"/>
      <c r="G294" s="149"/>
      <c r="H294" s="256"/>
      <c r="I294" s="240"/>
      <c r="J294" s="240"/>
      <c r="K294" s="240"/>
      <c r="L294" s="256"/>
      <c r="M294" s="260"/>
      <c r="N294" s="260"/>
      <c r="O294" s="260"/>
      <c r="P294" s="150"/>
      <c r="Q294" s="247"/>
      <c r="R294" s="247"/>
      <c r="S294" s="81"/>
      <c r="T294" s="256"/>
      <c r="U294" s="256"/>
      <c r="V294" s="256"/>
      <c r="W294" s="81"/>
      <c r="X294" s="240"/>
      <c r="Y294" s="240"/>
      <c r="Z294" s="256"/>
      <c r="AA294" s="240"/>
      <c r="AB294" s="256"/>
      <c r="AC294" s="256"/>
      <c r="AD294" s="256"/>
      <c r="AE294" s="261"/>
      <c r="AF294" s="261"/>
      <c r="AG294" s="82"/>
      <c r="AH294" s="261"/>
      <c r="AI294" s="261"/>
      <c r="AJ294" s="261"/>
      <c r="AK294" s="261"/>
      <c r="AL294" s="261"/>
      <c r="AM294" s="261"/>
      <c r="AN294" s="261"/>
      <c r="AO294" s="261"/>
      <c r="AP294" s="261"/>
      <c r="AQ294" s="261"/>
      <c r="AR294" s="245"/>
      <c r="AS294" s="245"/>
      <c r="AT294" s="151"/>
      <c r="AU294" s="81"/>
      <c r="AV294" s="561" t="str">
        <f t="shared" si="19"/>
        <v xml:space="preserve"> </v>
      </c>
      <c r="AW294" s="561" t="str">
        <f t="shared" si="20"/>
        <v xml:space="preserve"> </v>
      </c>
      <c r="AX294" s="561" t="str">
        <f t="shared" si="21"/>
        <v xml:space="preserve"> </v>
      </c>
      <c r="AY294" s="561" t="str">
        <f t="shared" si="22"/>
        <v xml:space="preserve"> </v>
      </c>
      <c r="AZ294" s="81"/>
      <c r="BA294" s="145"/>
      <c r="BF294" s="52"/>
      <c r="BG294" s="52"/>
      <c r="BH294" s="52"/>
    </row>
    <row r="295" spans="1:60" s="80" customFormat="1" ht="14.25" customHeight="1" x14ac:dyDescent="0.2">
      <c r="A295" s="314"/>
      <c r="B295" s="361">
        <f>Demography!B296</f>
        <v>0</v>
      </c>
      <c r="C295" s="361">
        <f>Demography!C296</f>
        <v>0</v>
      </c>
      <c r="D295" s="362">
        <f>Demography!D296</f>
        <v>0</v>
      </c>
      <c r="E295" s="81"/>
      <c r="F295" s="67"/>
      <c r="G295" s="65"/>
      <c r="H295" s="241"/>
      <c r="I295" s="242"/>
      <c r="J295" s="242"/>
      <c r="K295" s="242"/>
      <c r="L295" s="241"/>
      <c r="M295" s="262"/>
      <c r="N295" s="262"/>
      <c r="O295" s="262"/>
      <c r="P295" s="125"/>
      <c r="Q295" s="126"/>
      <c r="R295" s="126"/>
      <c r="S295" s="81"/>
      <c r="T295" s="67"/>
      <c r="U295" s="241"/>
      <c r="V295" s="127"/>
      <c r="W295" s="81"/>
      <c r="X295" s="128"/>
      <c r="Y295" s="242"/>
      <c r="Z295" s="241"/>
      <c r="AA295" s="242"/>
      <c r="AB295" s="241"/>
      <c r="AC295" s="241"/>
      <c r="AD295" s="241"/>
      <c r="AE295" s="243"/>
      <c r="AF295" s="243"/>
      <c r="AG295" s="82"/>
      <c r="AH295" s="243"/>
      <c r="AI295" s="243"/>
      <c r="AJ295" s="243"/>
      <c r="AK295" s="243"/>
      <c r="AL295" s="243"/>
      <c r="AM295" s="243"/>
      <c r="AN295" s="243"/>
      <c r="AO295" s="243"/>
      <c r="AP295" s="243"/>
      <c r="AQ295" s="243"/>
      <c r="AR295" s="246"/>
      <c r="AS295" s="246"/>
      <c r="AT295" s="244"/>
      <c r="AU295" s="81"/>
      <c r="AV295" s="562" t="str">
        <f t="shared" si="19"/>
        <v xml:space="preserve"> </v>
      </c>
      <c r="AW295" s="562" t="str">
        <f t="shared" si="20"/>
        <v xml:space="preserve"> </v>
      </c>
      <c r="AX295" s="562" t="str">
        <f t="shared" si="21"/>
        <v xml:space="preserve"> </v>
      </c>
      <c r="AY295" s="562" t="str">
        <f t="shared" si="22"/>
        <v xml:space="preserve"> </v>
      </c>
      <c r="AZ295" s="81"/>
      <c r="BA295" s="313"/>
      <c r="BF295" s="52"/>
      <c r="BG295" s="52"/>
      <c r="BH295" s="52"/>
    </row>
    <row r="296" spans="1:60" s="80" customFormat="1" x14ac:dyDescent="0.2">
      <c r="A296" s="314"/>
      <c r="B296" s="147">
        <f>Demography!B297</f>
        <v>0</v>
      </c>
      <c r="C296" s="147">
        <f>Demography!C297</f>
        <v>0</v>
      </c>
      <c r="D296" s="148">
        <f>Demography!D297</f>
        <v>0</v>
      </c>
      <c r="E296" s="81"/>
      <c r="F296" s="256"/>
      <c r="G296" s="149"/>
      <c r="H296" s="256"/>
      <c r="I296" s="240"/>
      <c r="J296" s="240"/>
      <c r="K296" s="240"/>
      <c r="L296" s="256"/>
      <c r="M296" s="260"/>
      <c r="N296" s="260"/>
      <c r="O296" s="260"/>
      <c r="P296" s="150"/>
      <c r="Q296" s="247"/>
      <c r="R296" s="247"/>
      <c r="S296" s="81"/>
      <c r="T296" s="256"/>
      <c r="U296" s="256"/>
      <c r="V296" s="256"/>
      <c r="W296" s="81"/>
      <c r="X296" s="240"/>
      <c r="Y296" s="240"/>
      <c r="Z296" s="256"/>
      <c r="AA296" s="240"/>
      <c r="AB296" s="256"/>
      <c r="AC296" s="256"/>
      <c r="AD296" s="256"/>
      <c r="AE296" s="261"/>
      <c r="AF296" s="261"/>
      <c r="AG296" s="82"/>
      <c r="AH296" s="261"/>
      <c r="AI296" s="261"/>
      <c r="AJ296" s="261"/>
      <c r="AK296" s="261"/>
      <c r="AL296" s="261"/>
      <c r="AM296" s="261"/>
      <c r="AN296" s="261"/>
      <c r="AO296" s="261"/>
      <c r="AP296" s="261"/>
      <c r="AQ296" s="261"/>
      <c r="AR296" s="245"/>
      <c r="AS296" s="245"/>
      <c r="AT296" s="151"/>
      <c r="AU296" s="81"/>
      <c r="AV296" s="561" t="str">
        <f t="shared" si="19"/>
        <v xml:space="preserve"> </v>
      </c>
      <c r="AW296" s="561" t="str">
        <f t="shared" si="20"/>
        <v xml:space="preserve"> </v>
      </c>
      <c r="AX296" s="561" t="str">
        <f t="shared" si="21"/>
        <v xml:space="preserve"> </v>
      </c>
      <c r="AY296" s="561" t="str">
        <f t="shared" si="22"/>
        <v xml:space="preserve"> </v>
      </c>
      <c r="AZ296" s="81"/>
      <c r="BA296" s="145"/>
      <c r="BF296" s="52"/>
      <c r="BG296" s="52"/>
      <c r="BH296" s="52"/>
    </row>
    <row r="297" spans="1:60" s="80" customFormat="1" ht="14.25" customHeight="1" x14ac:dyDescent="0.2">
      <c r="A297" s="314"/>
      <c r="B297" s="361">
        <f>Demography!B298</f>
        <v>0</v>
      </c>
      <c r="C297" s="361">
        <f>Demography!C298</f>
        <v>0</v>
      </c>
      <c r="D297" s="362">
        <f>Demography!D298</f>
        <v>0</v>
      </c>
      <c r="E297" s="81"/>
      <c r="F297" s="67"/>
      <c r="G297" s="65"/>
      <c r="H297" s="241"/>
      <c r="I297" s="242"/>
      <c r="J297" s="242"/>
      <c r="K297" s="242"/>
      <c r="L297" s="241"/>
      <c r="M297" s="262"/>
      <c r="N297" s="262"/>
      <c r="O297" s="262"/>
      <c r="P297" s="125"/>
      <c r="Q297" s="126"/>
      <c r="R297" s="126"/>
      <c r="S297" s="81"/>
      <c r="T297" s="67"/>
      <c r="U297" s="241"/>
      <c r="V297" s="127"/>
      <c r="W297" s="81"/>
      <c r="X297" s="128"/>
      <c r="Y297" s="242"/>
      <c r="Z297" s="241"/>
      <c r="AA297" s="242"/>
      <c r="AB297" s="241"/>
      <c r="AC297" s="241"/>
      <c r="AD297" s="241"/>
      <c r="AE297" s="243"/>
      <c r="AF297" s="243"/>
      <c r="AG297" s="82"/>
      <c r="AH297" s="243"/>
      <c r="AI297" s="243"/>
      <c r="AJ297" s="243"/>
      <c r="AK297" s="243"/>
      <c r="AL297" s="243"/>
      <c r="AM297" s="243"/>
      <c r="AN297" s="243"/>
      <c r="AO297" s="243"/>
      <c r="AP297" s="243"/>
      <c r="AQ297" s="243"/>
      <c r="AR297" s="246"/>
      <c r="AS297" s="246"/>
      <c r="AT297" s="244"/>
      <c r="AU297" s="81"/>
      <c r="AV297" s="562" t="str">
        <f t="shared" si="19"/>
        <v xml:space="preserve"> </v>
      </c>
      <c r="AW297" s="562" t="str">
        <f t="shared" si="20"/>
        <v xml:space="preserve"> </v>
      </c>
      <c r="AX297" s="562" t="str">
        <f t="shared" si="21"/>
        <v xml:space="preserve"> </v>
      </c>
      <c r="AY297" s="562" t="str">
        <f t="shared" si="22"/>
        <v xml:space="preserve"> </v>
      </c>
      <c r="AZ297" s="81"/>
      <c r="BA297" s="313"/>
      <c r="BF297" s="52"/>
      <c r="BG297" s="52"/>
      <c r="BH297" s="52"/>
    </row>
    <row r="298" spans="1:60" s="80" customFormat="1" x14ac:dyDescent="0.2">
      <c r="A298" s="314"/>
      <c r="B298" s="147">
        <f>Demography!B299</f>
        <v>0</v>
      </c>
      <c r="C298" s="147">
        <f>Demography!C299</f>
        <v>0</v>
      </c>
      <c r="D298" s="148">
        <f>Demography!D299</f>
        <v>0</v>
      </c>
      <c r="E298" s="81"/>
      <c r="F298" s="256"/>
      <c r="G298" s="149"/>
      <c r="H298" s="256"/>
      <c r="I298" s="240"/>
      <c r="J298" s="240"/>
      <c r="K298" s="240"/>
      <c r="L298" s="256"/>
      <c r="M298" s="260"/>
      <c r="N298" s="260"/>
      <c r="O298" s="260"/>
      <c r="P298" s="150"/>
      <c r="Q298" s="247"/>
      <c r="R298" s="247"/>
      <c r="S298" s="81"/>
      <c r="T298" s="256"/>
      <c r="U298" s="256"/>
      <c r="V298" s="256"/>
      <c r="W298" s="81"/>
      <c r="X298" s="240"/>
      <c r="Y298" s="240"/>
      <c r="Z298" s="256"/>
      <c r="AA298" s="240"/>
      <c r="AB298" s="256"/>
      <c r="AC298" s="256"/>
      <c r="AD298" s="256"/>
      <c r="AE298" s="261"/>
      <c r="AF298" s="261"/>
      <c r="AG298" s="82"/>
      <c r="AH298" s="261"/>
      <c r="AI298" s="261"/>
      <c r="AJ298" s="261"/>
      <c r="AK298" s="261"/>
      <c r="AL298" s="261"/>
      <c r="AM298" s="261"/>
      <c r="AN298" s="261"/>
      <c r="AO298" s="261"/>
      <c r="AP298" s="261"/>
      <c r="AQ298" s="261"/>
      <c r="AR298" s="245"/>
      <c r="AS298" s="245"/>
      <c r="AT298" s="151"/>
      <c r="AU298" s="81"/>
      <c r="AV298" s="561" t="str">
        <f t="shared" si="19"/>
        <v xml:space="preserve"> </v>
      </c>
      <c r="AW298" s="561" t="str">
        <f t="shared" si="20"/>
        <v xml:space="preserve"> </v>
      </c>
      <c r="AX298" s="561" t="str">
        <f t="shared" si="21"/>
        <v xml:space="preserve"> </v>
      </c>
      <c r="AY298" s="561" t="str">
        <f t="shared" si="22"/>
        <v xml:space="preserve"> </v>
      </c>
      <c r="AZ298" s="81"/>
      <c r="BA298" s="145"/>
      <c r="BF298" s="52"/>
      <c r="BG298" s="52"/>
      <c r="BH298" s="52"/>
    </row>
    <row r="299" spans="1:60" s="80" customFormat="1" ht="14.25" customHeight="1" x14ac:dyDescent="0.2">
      <c r="A299" s="314"/>
      <c r="B299" s="361">
        <f>Demography!B300</f>
        <v>0</v>
      </c>
      <c r="C299" s="361">
        <f>Demography!C300</f>
        <v>0</v>
      </c>
      <c r="D299" s="362">
        <f>Demography!D300</f>
        <v>0</v>
      </c>
      <c r="E299" s="81"/>
      <c r="F299" s="67"/>
      <c r="G299" s="65"/>
      <c r="H299" s="241"/>
      <c r="I299" s="242"/>
      <c r="J299" s="242"/>
      <c r="K299" s="242"/>
      <c r="L299" s="241"/>
      <c r="M299" s="262"/>
      <c r="N299" s="262"/>
      <c r="O299" s="262"/>
      <c r="P299" s="125"/>
      <c r="Q299" s="126"/>
      <c r="R299" s="126"/>
      <c r="S299" s="81"/>
      <c r="T299" s="67"/>
      <c r="U299" s="241"/>
      <c r="V299" s="127"/>
      <c r="W299" s="81"/>
      <c r="X299" s="128"/>
      <c r="Y299" s="242"/>
      <c r="Z299" s="241"/>
      <c r="AA299" s="242"/>
      <c r="AB299" s="241"/>
      <c r="AC299" s="241"/>
      <c r="AD299" s="241"/>
      <c r="AE299" s="243"/>
      <c r="AF299" s="243"/>
      <c r="AG299" s="82"/>
      <c r="AH299" s="243"/>
      <c r="AI299" s="243"/>
      <c r="AJ299" s="243"/>
      <c r="AK299" s="243"/>
      <c r="AL299" s="243"/>
      <c r="AM299" s="243"/>
      <c r="AN299" s="243"/>
      <c r="AO299" s="243"/>
      <c r="AP299" s="243"/>
      <c r="AQ299" s="243"/>
      <c r="AR299" s="246"/>
      <c r="AS299" s="246"/>
      <c r="AT299" s="244"/>
      <c r="AU299" s="81"/>
      <c r="AV299" s="562" t="str">
        <f t="shared" si="19"/>
        <v xml:space="preserve"> </v>
      </c>
      <c r="AW299" s="562" t="str">
        <f t="shared" si="20"/>
        <v xml:space="preserve"> </v>
      </c>
      <c r="AX299" s="562" t="str">
        <f t="shared" si="21"/>
        <v xml:space="preserve"> </v>
      </c>
      <c r="AY299" s="562" t="str">
        <f t="shared" si="22"/>
        <v xml:space="preserve"> </v>
      </c>
      <c r="AZ299" s="81"/>
      <c r="BA299" s="313"/>
      <c r="BF299" s="52"/>
      <c r="BG299" s="52"/>
      <c r="BH299" s="52"/>
    </row>
    <row r="300" spans="1:60" s="80" customFormat="1" x14ac:dyDescent="0.2">
      <c r="A300" s="314"/>
      <c r="B300" s="147">
        <f>Demography!B301</f>
        <v>0</v>
      </c>
      <c r="C300" s="147">
        <f>Demography!C301</f>
        <v>0</v>
      </c>
      <c r="D300" s="148">
        <f>Demography!D301</f>
        <v>0</v>
      </c>
      <c r="E300" s="81"/>
      <c r="F300" s="256"/>
      <c r="G300" s="149"/>
      <c r="H300" s="256"/>
      <c r="I300" s="240"/>
      <c r="J300" s="240"/>
      <c r="K300" s="240"/>
      <c r="L300" s="256"/>
      <c r="M300" s="260"/>
      <c r="N300" s="260"/>
      <c r="O300" s="260"/>
      <c r="P300" s="150"/>
      <c r="Q300" s="247"/>
      <c r="R300" s="247"/>
      <c r="S300" s="81"/>
      <c r="T300" s="256"/>
      <c r="U300" s="256"/>
      <c r="V300" s="256"/>
      <c r="W300" s="81"/>
      <c r="X300" s="240"/>
      <c r="Y300" s="240"/>
      <c r="Z300" s="256"/>
      <c r="AA300" s="240"/>
      <c r="AB300" s="256"/>
      <c r="AC300" s="256"/>
      <c r="AD300" s="256"/>
      <c r="AE300" s="261"/>
      <c r="AF300" s="261"/>
      <c r="AG300" s="82"/>
      <c r="AH300" s="261"/>
      <c r="AI300" s="261"/>
      <c r="AJ300" s="261"/>
      <c r="AK300" s="261"/>
      <c r="AL300" s="261"/>
      <c r="AM300" s="261"/>
      <c r="AN300" s="261"/>
      <c r="AO300" s="261"/>
      <c r="AP300" s="261"/>
      <c r="AQ300" s="261"/>
      <c r="AR300" s="245"/>
      <c r="AS300" s="245"/>
      <c r="AT300" s="151"/>
      <c r="AU300" s="81"/>
      <c r="AV300" s="561" t="str">
        <f t="shared" si="19"/>
        <v xml:space="preserve"> </v>
      </c>
      <c r="AW300" s="561" t="str">
        <f t="shared" si="20"/>
        <v xml:space="preserve"> </v>
      </c>
      <c r="AX300" s="561" t="str">
        <f t="shared" si="21"/>
        <v xml:space="preserve"> </v>
      </c>
      <c r="AY300" s="561" t="str">
        <f t="shared" si="22"/>
        <v xml:space="preserve"> </v>
      </c>
      <c r="AZ300" s="81"/>
      <c r="BA300" s="145"/>
      <c r="BF300" s="52"/>
      <c r="BG300" s="52"/>
      <c r="BH300" s="52"/>
    </row>
    <row r="301" spans="1:60" s="80" customFormat="1" ht="14.25" customHeight="1" x14ac:dyDescent="0.2">
      <c r="A301" s="314"/>
      <c r="B301" s="361">
        <f>Demography!B302</f>
        <v>0</v>
      </c>
      <c r="C301" s="361">
        <f>Demography!C302</f>
        <v>0</v>
      </c>
      <c r="D301" s="362">
        <f>Demography!D302</f>
        <v>0</v>
      </c>
      <c r="E301" s="81"/>
      <c r="F301" s="67"/>
      <c r="G301" s="65"/>
      <c r="H301" s="241"/>
      <c r="I301" s="242"/>
      <c r="J301" s="242"/>
      <c r="K301" s="242"/>
      <c r="L301" s="241"/>
      <c r="M301" s="262"/>
      <c r="N301" s="262"/>
      <c r="O301" s="262"/>
      <c r="P301" s="125"/>
      <c r="Q301" s="126"/>
      <c r="R301" s="126"/>
      <c r="S301" s="81"/>
      <c r="T301" s="67"/>
      <c r="U301" s="241"/>
      <c r="V301" s="127"/>
      <c r="W301" s="81"/>
      <c r="X301" s="128"/>
      <c r="Y301" s="242"/>
      <c r="Z301" s="241"/>
      <c r="AA301" s="242"/>
      <c r="AB301" s="241"/>
      <c r="AC301" s="241"/>
      <c r="AD301" s="241"/>
      <c r="AE301" s="243"/>
      <c r="AF301" s="243"/>
      <c r="AG301" s="82"/>
      <c r="AH301" s="243"/>
      <c r="AI301" s="243"/>
      <c r="AJ301" s="243"/>
      <c r="AK301" s="243"/>
      <c r="AL301" s="243"/>
      <c r="AM301" s="243"/>
      <c r="AN301" s="243"/>
      <c r="AO301" s="243"/>
      <c r="AP301" s="243"/>
      <c r="AQ301" s="243"/>
      <c r="AR301" s="246"/>
      <c r="AS301" s="246"/>
      <c r="AT301" s="244"/>
      <c r="AU301" s="81"/>
      <c r="AV301" s="562" t="str">
        <f t="shared" si="19"/>
        <v xml:space="preserve"> </v>
      </c>
      <c r="AW301" s="562" t="str">
        <f t="shared" si="20"/>
        <v xml:space="preserve"> </v>
      </c>
      <c r="AX301" s="562" t="str">
        <f t="shared" si="21"/>
        <v xml:space="preserve"> </v>
      </c>
      <c r="AY301" s="562" t="str">
        <f t="shared" si="22"/>
        <v xml:space="preserve"> </v>
      </c>
      <c r="AZ301" s="81"/>
      <c r="BA301" s="313"/>
      <c r="BF301" s="52"/>
      <c r="BG301" s="52"/>
      <c r="BH301" s="52"/>
    </row>
    <row r="302" spans="1:60" s="80" customFormat="1" x14ac:dyDescent="0.2">
      <c r="A302" s="314"/>
      <c r="B302" s="147">
        <f>Demography!B303</f>
        <v>0</v>
      </c>
      <c r="C302" s="147">
        <f>Demography!C303</f>
        <v>0</v>
      </c>
      <c r="D302" s="148">
        <f>Demography!D303</f>
        <v>0</v>
      </c>
      <c r="E302" s="81"/>
      <c r="F302" s="256"/>
      <c r="G302" s="149"/>
      <c r="H302" s="256"/>
      <c r="I302" s="240"/>
      <c r="J302" s="240"/>
      <c r="K302" s="240"/>
      <c r="L302" s="256"/>
      <c r="M302" s="260"/>
      <c r="N302" s="260"/>
      <c r="O302" s="260"/>
      <c r="P302" s="150"/>
      <c r="Q302" s="247"/>
      <c r="R302" s="247"/>
      <c r="S302" s="81"/>
      <c r="T302" s="256"/>
      <c r="U302" s="256"/>
      <c r="V302" s="256"/>
      <c r="W302" s="81"/>
      <c r="X302" s="240"/>
      <c r="Y302" s="240"/>
      <c r="Z302" s="256"/>
      <c r="AA302" s="240"/>
      <c r="AB302" s="256"/>
      <c r="AC302" s="256"/>
      <c r="AD302" s="256"/>
      <c r="AE302" s="261"/>
      <c r="AF302" s="261"/>
      <c r="AG302" s="82"/>
      <c r="AH302" s="261"/>
      <c r="AI302" s="261"/>
      <c r="AJ302" s="261"/>
      <c r="AK302" s="261"/>
      <c r="AL302" s="261"/>
      <c r="AM302" s="261"/>
      <c r="AN302" s="261"/>
      <c r="AO302" s="261"/>
      <c r="AP302" s="261"/>
      <c r="AQ302" s="261"/>
      <c r="AR302" s="245"/>
      <c r="AS302" s="245"/>
      <c r="AT302" s="151"/>
      <c r="AU302" s="81"/>
      <c r="AV302" s="561" t="str">
        <f t="shared" si="19"/>
        <v xml:space="preserve"> </v>
      </c>
      <c r="AW302" s="561" t="str">
        <f t="shared" si="20"/>
        <v xml:space="preserve"> </v>
      </c>
      <c r="AX302" s="561" t="str">
        <f t="shared" si="21"/>
        <v xml:space="preserve"> </v>
      </c>
      <c r="AY302" s="561" t="str">
        <f t="shared" si="22"/>
        <v xml:space="preserve"> </v>
      </c>
      <c r="AZ302" s="81"/>
      <c r="BA302" s="145"/>
      <c r="BF302" s="52"/>
      <c r="BG302" s="52"/>
      <c r="BH302" s="52"/>
    </row>
    <row r="303" spans="1:60" s="80" customFormat="1" ht="14.25" customHeight="1" x14ac:dyDescent="0.2">
      <c r="A303" s="314"/>
      <c r="B303" s="361">
        <f>Demography!B304</f>
        <v>0</v>
      </c>
      <c r="C303" s="361">
        <f>Demography!C304</f>
        <v>0</v>
      </c>
      <c r="D303" s="362">
        <f>Demography!D304</f>
        <v>0</v>
      </c>
      <c r="E303" s="81"/>
      <c r="F303" s="67"/>
      <c r="G303" s="65"/>
      <c r="H303" s="241"/>
      <c r="I303" s="242"/>
      <c r="J303" s="242"/>
      <c r="K303" s="242"/>
      <c r="L303" s="241"/>
      <c r="M303" s="262"/>
      <c r="N303" s="262"/>
      <c r="O303" s="262"/>
      <c r="P303" s="125"/>
      <c r="Q303" s="126"/>
      <c r="R303" s="126"/>
      <c r="S303" s="81"/>
      <c r="T303" s="67"/>
      <c r="U303" s="241"/>
      <c r="V303" s="127"/>
      <c r="W303" s="81"/>
      <c r="X303" s="128"/>
      <c r="Y303" s="242"/>
      <c r="Z303" s="241"/>
      <c r="AA303" s="242"/>
      <c r="AB303" s="241"/>
      <c r="AC303" s="241"/>
      <c r="AD303" s="241"/>
      <c r="AE303" s="243"/>
      <c r="AF303" s="243"/>
      <c r="AG303" s="82"/>
      <c r="AH303" s="243"/>
      <c r="AI303" s="243"/>
      <c r="AJ303" s="243"/>
      <c r="AK303" s="243"/>
      <c r="AL303" s="243"/>
      <c r="AM303" s="243"/>
      <c r="AN303" s="243"/>
      <c r="AO303" s="243"/>
      <c r="AP303" s="243"/>
      <c r="AQ303" s="243"/>
      <c r="AR303" s="246"/>
      <c r="AS303" s="246"/>
      <c r="AT303" s="244"/>
      <c r="AU303" s="81"/>
      <c r="AV303" s="562" t="str">
        <f t="shared" si="19"/>
        <v xml:space="preserve"> </v>
      </c>
      <c r="AW303" s="562" t="str">
        <f t="shared" si="20"/>
        <v xml:space="preserve"> </v>
      </c>
      <c r="AX303" s="562" t="str">
        <f t="shared" si="21"/>
        <v xml:space="preserve"> </v>
      </c>
      <c r="AY303" s="562" t="str">
        <f t="shared" si="22"/>
        <v xml:space="preserve"> </v>
      </c>
      <c r="AZ303" s="81"/>
      <c r="BA303" s="313"/>
      <c r="BF303" s="52"/>
      <c r="BG303" s="52"/>
      <c r="BH303" s="52"/>
    </row>
    <row r="304" spans="1:60" s="80" customFormat="1" x14ac:dyDescent="0.2">
      <c r="A304" s="314"/>
      <c r="B304" s="147">
        <f>Demography!B305</f>
        <v>0</v>
      </c>
      <c r="C304" s="147">
        <f>Demography!C305</f>
        <v>0</v>
      </c>
      <c r="D304" s="148">
        <f>Demography!D305</f>
        <v>0</v>
      </c>
      <c r="E304" s="81"/>
      <c r="F304" s="256"/>
      <c r="G304" s="149"/>
      <c r="H304" s="256"/>
      <c r="I304" s="240"/>
      <c r="J304" s="240"/>
      <c r="K304" s="240"/>
      <c r="L304" s="256"/>
      <c r="M304" s="260"/>
      <c r="N304" s="260"/>
      <c r="O304" s="260"/>
      <c r="P304" s="150"/>
      <c r="Q304" s="247"/>
      <c r="R304" s="247"/>
      <c r="S304" s="81"/>
      <c r="T304" s="256"/>
      <c r="U304" s="256"/>
      <c r="V304" s="256"/>
      <c r="W304" s="81"/>
      <c r="X304" s="240"/>
      <c r="Y304" s="240"/>
      <c r="Z304" s="256"/>
      <c r="AA304" s="240"/>
      <c r="AB304" s="256"/>
      <c r="AC304" s="256"/>
      <c r="AD304" s="256"/>
      <c r="AE304" s="261"/>
      <c r="AF304" s="261"/>
      <c r="AG304" s="82"/>
      <c r="AH304" s="261"/>
      <c r="AI304" s="261"/>
      <c r="AJ304" s="261"/>
      <c r="AK304" s="261"/>
      <c r="AL304" s="261"/>
      <c r="AM304" s="261"/>
      <c r="AN304" s="261"/>
      <c r="AO304" s="261"/>
      <c r="AP304" s="261"/>
      <c r="AQ304" s="261"/>
      <c r="AR304" s="245"/>
      <c r="AS304" s="245"/>
      <c r="AT304" s="151"/>
      <c r="AU304" s="81"/>
      <c r="AV304" s="561" t="str">
        <f t="shared" si="19"/>
        <v xml:space="preserve"> </v>
      </c>
      <c r="AW304" s="561" t="str">
        <f t="shared" si="20"/>
        <v xml:space="preserve"> </v>
      </c>
      <c r="AX304" s="561" t="str">
        <f t="shared" si="21"/>
        <v xml:space="preserve"> </v>
      </c>
      <c r="AY304" s="561" t="str">
        <f t="shared" si="22"/>
        <v xml:space="preserve"> </v>
      </c>
      <c r="AZ304" s="81"/>
      <c r="BA304" s="145"/>
      <c r="BF304" s="52"/>
      <c r="BG304" s="52"/>
      <c r="BH304" s="52"/>
    </row>
    <row r="305" spans="1:60" s="80" customFormat="1" ht="14.25" customHeight="1" x14ac:dyDescent="0.2">
      <c r="A305" s="314"/>
      <c r="B305" s="361">
        <f>Demography!B306</f>
        <v>0</v>
      </c>
      <c r="C305" s="361">
        <f>Demography!C306</f>
        <v>0</v>
      </c>
      <c r="D305" s="362">
        <f>Demography!D306</f>
        <v>0</v>
      </c>
      <c r="E305" s="81"/>
      <c r="F305" s="67"/>
      <c r="G305" s="65"/>
      <c r="H305" s="241"/>
      <c r="I305" s="242"/>
      <c r="J305" s="242"/>
      <c r="K305" s="242"/>
      <c r="L305" s="241"/>
      <c r="M305" s="262"/>
      <c r="N305" s="262"/>
      <c r="O305" s="262"/>
      <c r="P305" s="125"/>
      <c r="Q305" s="126"/>
      <c r="R305" s="126"/>
      <c r="S305" s="81"/>
      <c r="T305" s="67"/>
      <c r="U305" s="241"/>
      <c r="V305" s="127"/>
      <c r="W305" s="81"/>
      <c r="X305" s="128"/>
      <c r="Y305" s="242"/>
      <c r="Z305" s="241"/>
      <c r="AA305" s="242"/>
      <c r="AB305" s="241"/>
      <c r="AC305" s="241"/>
      <c r="AD305" s="241"/>
      <c r="AE305" s="243"/>
      <c r="AF305" s="243"/>
      <c r="AG305" s="82"/>
      <c r="AH305" s="243"/>
      <c r="AI305" s="243"/>
      <c r="AJ305" s="243"/>
      <c r="AK305" s="243"/>
      <c r="AL305" s="243"/>
      <c r="AM305" s="243"/>
      <c r="AN305" s="243"/>
      <c r="AO305" s="243"/>
      <c r="AP305" s="243"/>
      <c r="AQ305" s="243"/>
      <c r="AR305" s="246"/>
      <c r="AS305" s="246"/>
      <c r="AT305" s="244"/>
      <c r="AU305" s="81"/>
      <c r="AV305" s="562" t="str">
        <f t="shared" si="19"/>
        <v xml:space="preserve"> </v>
      </c>
      <c r="AW305" s="562" t="str">
        <f t="shared" si="20"/>
        <v xml:space="preserve"> </v>
      </c>
      <c r="AX305" s="562" t="str">
        <f t="shared" si="21"/>
        <v xml:space="preserve"> </v>
      </c>
      <c r="AY305" s="562" t="str">
        <f t="shared" si="22"/>
        <v xml:space="preserve"> </v>
      </c>
      <c r="AZ305" s="81"/>
      <c r="BA305" s="313"/>
      <c r="BF305" s="52"/>
      <c r="BG305" s="52"/>
      <c r="BH305" s="52"/>
    </row>
    <row r="306" spans="1:60" s="80" customFormat="1" x14ac:dyDescent="0.2">
      <c r="A306" s="314"/>
      <c r="B306" s="147">
        <f>Demography!B307</f>
        <v>0</v>
      </c>
      <c r="C306" s="147">
        <f>Demography!C307</f>
        <v>0</v>
      </c>
      <c r="D306" s="148">
        <f>Demography!D307</f>
        <v>0</v>
      </c>
      <c r="E306" s="81"/>
      <c r="F306" s="256"/>
      <c r="G306" s="149"/>
      <c r="H306" s="256"/>
      <c r="I306" s="240"/>
      <c r="J306" s="240"/>
      <c r="K306" s="240"/>
      <c r="L306" s="256"/>
      <c r="M306" s="260"/>
      <c r="N306" s="260"/>
      <c r="O306" s="260"/>
      <c r="P306" s="150"/>
      <c r="Q306" s="247"/>
      <c r="R306" s="247"/>
      <c r="S306" s="81"/>
      <c r="T306" s="256"/>
      <c r="U306" s="256"/>
      <c r="V306" s="256"/>
      <c r="W306" s="81"/>
      <c r="X306" s="240"/>
      <c r="Y306" s="240"/>
      <c r="Z306" s="256"/>
      <c r="AA306" s="240"/>
      <c r="AB306" s="256"/>
      <c r="AC306" s="256"/>
      <c r="AD306" s="256"/>
      <c r="AE306" s="261"/>
      <c r="AF306" s="261"/>
      <c r="AG306" s="82"/>
      <c r="AH306" s="261"/>
      <c r="AI306" s="261"/>
      <c r="AJ306" s="261"/>
      <c r="AK306" s="261"/>
      <c r="AL306" s="261"/>
      <c r="AM306" s="261"/>
      <c r="AN306" s="261"/>
      <c r="AO306" s="261"/>
      <c r="AP306" s="261"/>
      <c r="AQ306" s="261"/>
      <c r="AR306" s="245"/>
      <c r="AS306" s="245"/>
      <c r="AT306" s="151"/>
      <c r="AU306" s="81"/>
      <c r="AV306" s="561" t="str">
        <f t="shared" si="19"/>
        <v xml:space="preserve"> </v>
      </c>
      <c r="AW306" s="561" t="str">
        <f t="shared" si="20"/>
        <v xml:space="preserve"> </v>
      </c>
      <c r="AX306" s="561" t="str">
        <f t="shared" si="21"/>
        <v xml:space="preserve"> </v>
      </c>
      <c r="AY306" s="561" t="str">
        <f t="shared" si="22"/>
        <v xml:space="preserve"> </v>
      </c>
      <c r="AZ306" s="81"/>
      <c r="BA306" s="145"/>
      <c r="BF306" s="52"/>
      <c r="BG306" s="52"/>
      <c r="BH306" s="52"/>
    </row>
    <row r="307" spans="1:60" s="80" customFormat="1" ht="14.25" customHeight="1" x14ac:dyDescent="0.2">
      <c r="A307" s="314"/>
      <c r="B307" s="361">
        <f>Demography!B308</f>
        <v>0</v>
      </c>
      <c r="C307" s="361">
        <f>Demography!C308</f>
        <v>0</v>
      </c>
      <c r="D307" s="362">
        <f>Demography!D308</f>
        <v>0</v>
      </c>
      <c r="E307" s="81"/>
      <c r="F307" s="67"/>
      <c r="G307" s="65"/>
      <c r="H307" s="241"/>
      <c r="I307" s="242"/>
      <c r="J307" s="242"/>
      <c r="K307" s="242"/>
      <c r="L307" s="241"/>
      <c r="M307" s="262"/>
      <c r="N307" s="262"/>
      <c r="O307" s="262"/>
      <c r="P307" s="125"/>
      <c r="Q307" s="126"/>
      <c r="R307" s="126"/>
      <c r="S307" s="81"/>
      <c r="T307" s="67"/>
      <c r="U307" s="241"/>
      <c r="V307" s="127"/>
      <c r="W307" s="81"/>
      <c r="X307" s="128"/>
      <c r="Y307" s="242"/>
      <c r="Z307" s="241"/>
      <c r="AA307" s="242"/>
      <c r="AB307" s="241"/>
      <c r="AC307" s="241"/>
      <c r="AD307" s="241"/>
      <c r="AE307" s="243"/>
      <c r="AF307" s="243"/>
      <c r="AG307" s="82"/>
      <c r="AH307" s="243"/>
      <c r="AI307" s="243"/>
      <c r="AJ307" s="243"/>
      <c r="AK307" s="243"/>
      <c r="AL307" s="243"/>
      <c r="AM307" s="243"/>
      <c r="AN307" s="243"/>
      <c r="AO307" s="243"/>
      <c r="AP307" s="243"/>
      <c r="AQ307" s="243"/>
      <c r="AR307" s="246"/>
      <c r="AS307" s="246"/>
      <c r="AT307" s="244"/>
      <c r="AU307" s="81"/>
      <c r="AV307" s="562" t="str">
        <f t="shared" si="19"/>
        <v xml:space="preserve"> </v>
      </c>
      <c r="AW307" s="562" t="str">
        <f t="shared" si="20"/>
        <v xml:space="preserve"> </v>
      </c>
      <c r="AX307" s="562" t="str">
        <f t="shared" si="21"/>
        <v xml:space="preserve"> </v>
      </c>
      <c r="AY307" s="562" t="str">
        <f t="shared" si="22"/>
        <v xml:space="preserve"> </v>
      </c>
      <c r="AZ307" s="81"/>
      <c r="BA307" s="313"/>
      <c r="BF307" s="52"/>
      <c r="BG307" s="52"/>
      <c r="BH307" s="52"/>
    </row>
    <row r="308" spans="1:60" s="80" customFormat="1" x14ac:dyDescent="0.2">
      <c r="A308" s="314"/>
      <c r="B308" s="147">
        <f>Demography!B309</f>
        <v>0</v>
      </c>
      <c r="C308" s="147">
        <f>Demography!C309</f>
        <v>0</v>
      </c>
      <c r="D308" s="148">
        <f>Demography!D309</f>
        <v>0</v>
      </c>
      <c r="E308" s="81"/>
      <c r="F308" s="256"/>
      <c r="G308" s="149"/>
      <c r="H308" s="256"/>
      <c r="I308" s="240"/>
      <c r="J308" s="240"/>
      <c r="K308" s="240"/>
      <c r="L308" s="256"/>
      <c r="M308" s="260"/>
      <c r="N308" s="260"/>
      <c r="O308" s="260"/>
      <c r="P308" s="150"/>
      <c r="Q308" s="247"/>
      <c r="R308" s="247"/>
      <c r="S308" s="81"/>
      <c r="T308" s="256"/>
      <c r="U308" s="256"/>
      <c r="V308" s="256"/>
      <c r="W308" s="81"/>
      <c r="X308" s="240"/>
      <c r="Y308" s="240"/>
      <c r="Z308" s="256"/>
      <c r="AA308" s="240"/>
      <c r="AB308" s="256"/>
      <c r="AC308" s="256"/>
      <c r="AD308" s="256"/>
      <c r="AE308" s="261"/>
      <c r="AF308" s="261"/>
      <c r="AG308" s="82"/>
      <c r="AH308" s="261"/>
      <c r="AI308" s="261"/>
      <c r="AJ308" s="261"/>
      <c r="AK308" s="261"/>
      <c r="AL308" s="261"/>
      <c r="AM308" s="261"/>
      <c r="AN308" s="261"/>
      <c r="AO308" s="261"/>
      <c r="AP308" s="261"/>
      <c r="AQ308" s="261"/>
      <c r="AR308" s="245"/>
      <c r="AS308" s="245"/>
      <c r="AT308" s="151"/>
      <c r="AU308" s="81"/>
      <c r="AV308" s="561" t="str">
        <f t="shared" si="19"/>
        <v xml:space="preserve"> </v>
      </c>
      <c r="AW308" s="561" t="str">
        <f t="shared" si="20"/>
        <v xml:space="preserve"> </v>
      </c>
      <c r="AX308" s="561" t="str">
        <f t="shared" si="21"/>
        <v xml:space="preserve"> </v>
      </c>
      <c r="AY308" s="561" t="str">
        <f t="shared" si="22"/>
        <v xml:space="preserve"> </v>
      </c>
      <c r="AZ308" s="81"/>
      <c r="BA308" s="145"/>
      <c r="BF308" s="52"/>
      <c r="BG308" s="52"/>
      <c r="BH308" s="52"/>
    </row>
    <row r="309" spans="1:60" s="80" customFormat="1" ht="14.25" customHeight="1" x14ac:dyDescent="0.2">
      <c r="A309" s="314"/>
      <c r="B309" s="361">
        <f>Demography!B310</f>
        <v>0</v>
      </c>
      <c r="C309" s="361">
        <f>Demography!C310</f>
        <v>0</v>
      </c>
      <c r="D309" s="362">
        <f>Demography!D310</f>
        <v>0</v>
      </c>
      <c r="E309" s="81"/>
      <c r="F309" s="67"/>
      <c r="G309" s="65"/>
      <c r="H309" s="241"/>
      <c r="I309" s="242"/>
      <c r="J309" s="242"/>
      <c r="K309" s="242"/>
      <c r="L309" s="241"/>
      <c r="M309" s="262"/>
      <c r="N309" s="262"/>
      <c r="O309" s="262"/>
      <c r="P309" s="125"/>
      <c r="Q309" s="126"/>
      <c r="R309" s="126"/>
      <c r="S309" s="81"/>
      <c r="T309" s="67"/>
      <c r="U309" s="241"/>
      <c r="V309" s="127"/>
      <c r="W309" s="81"/>
      <c r="X309" s="128"/>
      <c r="Y309" s="242"/>
      <c r="Z309" s="241"/>
      <c r="AA309" s="242"/>
      <c r="AB309" s="241"/>
      <c r="AC309" s="241"/>
      <c r="AD309" s="241"/>
      <c r="AE309" s="243"/>
      <c r="AF309" s="243"/>
      <c r="AG309" s="82"/>
      <c r="AH309" s="243"/>
      <c r="AI309" s="243"/>
      <c r="AJ309" s="243"/>
      <c r="AK309" s="243"/>
      <c r="AL309" s="243"/>
      <c r="AM309" s="243"/>
      <c r="AN309" s="243"/>
      <c r="AO309" s="243"/>
      <c r="AP309" s="243"/>
      <c r="AQ309" s="243"/>
      <c r="AR309" s="246"/>
      <c r="AS309" s="246"/>
      <c r="AT309" s="244"/>
      <c r="AU309" s="81"/>
      <c r="AV309" s="562" t="str">
        <f t="shared" si="19"/>
        <v xml:space="preserve"> </v>
      </c>
      <c r="AW309" s="562" t="str">
        <f t="shared" si="20"/>
        <v xml:space="preserve"> </v>
      </c>
      <c r="AX309" s="562" t="str">
        <f t="shared" si="21"/>
        <v xml:space="preserve"> </v>
      </c>
      <c r="AY309" s="562" t="str">
        <f t="shared" si="22"/>
        <v xml:space="preserve"> </v>
      </c>
      <c r="AZ309" s="81"/>
      <c r="BA309" s="313"/>
      <c r="BF309" s="52"/>
      <c r="BG309" s="52"/>
      <c r="BH309" s="52"/>
    </row>
    <row r="310" spans="1:60" s="80" customFormat="1" x14ac:dyDescent="0.2">
      <c r="A310" s="314"/>
      <c r="B310" s="147">
        <f>Demography!B311</f>
        <v>0</v>
      </c>
      <c r="C310" s="147">
        <f>Demography!C311</f>
        <v>0</v>
      </c>
      <c r="D310" s="148">
        <f>Demography!D311</f>
        <v>0</v>
      </c>
      <c r="E310" s="81"/>
      <c r="F310" s="256"/>
      <c r="G310" s="149"/>
      <c r="H310" s="256"/>
      <c r="I310" s="240"/>
      <c r="J310" s="240"/>
      <c r="K310" s="240"/>
      <c r="L310" s="256"/>
      <c r="M310" s="260"/>
      <c r="N310" s="260"/>
      <c r="O310" s="260"/>
      <c r="P310" s="150"/>
      <c r="Q310" s="247"/>
      <c r="R310" s="247"/>
      <c r="S310" s="81"/>
      <c r="T310" s="256"/>
      <c r="U310" s="256"/>
      <c r="V310" s="256"/>
      <c r="W310" s="81"/>
      <c r="X310" s="240"/>
      <c r="Y310" s="240"/>
      <c r="Z310" s="256"/>
      <c r="AA310" s="240"/>
      <c r="AB310" s="256"/>
      <c r="AC310" s="256"/>
      <c r="AD310" s="256"/>
      <c r="AE310" s="261"/>
      <c r="AF310" s="261"/>
      <c r="AG310" s="82"/>
      <c r="AH310" s="261"/>
      <c r="AI310" s="261"/>
      <c r="AJ310" s="261"/>
      <c r="AK310" s="261"/>
      <c r="AL310" s="261"/>
      <c r="AM310" s="261"/>
      <c r="AN310" s="261"/>
      <c r="AO310" s="261"/>
      <c r="AP310" s="261"/>
      <c r="AQ310" s="261"/>
      <c r="AR310" s="245"/>
      <c r="AS310" s="245"/>
      <c r="AT310" s="151"/>
      <c r="AU310" s="81"/>
      <c r="AV310" s="561" t="str">
        <f t="shared" si="19"/>
        <v xml:space="preserve"> </v>
      </c>
      <c r="AW310" s="561" t="str">
        <f t="shared" si="20"/>
        <v xml:space="preserve"> </v>
      </c>
      <c r="AX310" s="561" t="str">
        <f t="shared" si="21"/>
        <v xml:space="preserve"> </v>
      </c>
      <c r="AY310" s="561" t="str">
        <f t="shared" si="22"/>
        <v xml:space="preserve"> </v>
      </c>
      <c r="AZ310" s="81"/>
      <c r="BA310" s="145"/>
      <c r="BF310" s="52"/>
      <c r="BG310" s="52"/>
      <c r="BH310" s="52"/>
    </row>
    <row r="311" spans="1:60" s="80" customFormat="1" ht="14.25" customHeight="1" x14ac:dyDescent="0.2">
      <c r="A311" s="314"/>
      <c r="B311" s="361">
        <f>Demography!B312</f>
        <v>0</v>
      </c>
      <c r="C311" s="361">
        <f>Demography!C312</f>
        <v>0</v>
      </c>
      <c r="D311" s="362">
        <f>Demography!D312</f>
        <v>0</v>
      </c>
      <c r="E311" s="81"/>
      <c r="F311" s="67"/>
      <c r="G311" s="65"/>
      <c r="H311" s="241"/>
      <c r="I311" s="242"/>
      <c r="J311" s="242"/>
      <c r="K311" s="242"/>
      <c r="L311" s="241"/>
      <c r="M311" s="262"/>
      <c r="N311" s="262"/>
      <c r="O311" s="262"/>
      <c r="P311" s="125"/>
      <c r="Q311" s="126"/>
      <c r="R311" s="126"/>
      <c r="S311" s="81"/>
      <c r="T311" s="67"/>
      <c r="U311" s="241"/>
      <c r="V311" s="127"/>
      <c r="W311" s="81"/>
      <c r="X311" s="128"/>
      <c r="Y311" s="242"/>
      <c r="Z311" s="241"/>
      <c r="AA311" s="242"/>
      <c r="AB311" s="241"/>
      <c r="AC311" s="241"/>
      <c r="AD311" s="241"/>
      <c r="AE311" s="243"/>
      <c r="AF311" s="243"/>
      <c r="AG311" s="82"/>
      <c r="AH311" s="243"/>
      <c r="AI311" s="243"/>
      <c r="AJ311" s="243"/>
      <c r="AK311" s="243"/>
      <c r="AL311" s="243"/>
      <c r="AM311" s="243"/>
      <c r="AN311" s="243"/>
      <c r="AO311" s="243"/>
      <c r="AP311" s="243"/>
      <c r="AQ311" s="243"/>
      <c r="AR311" s="246"/>
      <c r="AS311" s="246"/>
      <c r="AT311" s="244"/>
      <c r="AU311" s="81"/>
      <c r="AV311" s="562" t="str">
        <f t="shared" si="19"/>
        <v xml:space="preserve"> </v>
      </c>
      <c r="AW311" s="562" t="str">
        <f t="shared" si="20"/>
        <v xml:space="preserve"> </v>
      </c>
      <c r="AX311" s="562" t="str">
        <f t="shared" si="21"/>
        <v xml:space="preserve"> </v>
      </c>
      <c r="AY311" s="562" t="str">
        <f t="shared" si="22"/>
        <v xml:space="preserve"> </v>
      </c>
      <c r="AZ311" s="81"/>
      <c r="BA311" s="313"/>
      <c r="BF311" s="52"/>
      <c r="BG311" s="52"/>
      <c r="BH311" s="52"/>
    </row>
    <row r="312" spans="1:60" s="80" customFormat="1" x14ac:dyDescent="0.2">
      <c r="A312" s="314"/>
      <c r="B312" s="147">
        <f>Demography!B313</f>
        <v>0</v>
      </c>
      <c r="C312" s="147">
        <f>Demography!C313</f>
        <v>0</v>
      </c>
      <c r="D312" s="148">
        <f>Demography!D313</f>
        <v>0</v>
      </c>
      <c r="E312" s="81"/>
      <c r="F312" s="256"/>
      <c r="G312" s="149"/>
      <c r="H312" s="256"/>
      <c r="I312" s="240"/>
      <c r="J312" s="240"/>
      <c r="K312" s="240"/>
      <c r="L312" s="256"/>
      <c r="M312" s="260"/>
      <c r="N312" s="260"/>
      <c r="O312" s="260"/>
      <c r="P312" s="150"/>
      <c r="Q312" s="247"/>
      <c r="R312" s="247"/>
      <c r="S312" s="81"/>
      <c r="T312" s="256"/>
      <c r="U312" s="256"/>
      <c r="V312" s="256"/>
      <c r="W312" s="81"/>
      <c r="X312" s="240"/>
      <c r="Y312" s="240"/>
      <c r="Z312" s="256"/>
      <c r="AA312" s="240"/>
      <c r="AB312" s="256"/>
      <c r="AC312" s="256"/>
      <c r="AD312" s="256"/>
      <c r="AE312" s="261"/>
      <c r="AF312" s="261"/>
      <c r="AG312" s="82"/>
      <c r="AH312" s="261"/>
      <c r="AI312" s="261"/>
      <c r="AJ312" s="261"/>
      <c r="AK312" s="261"/>
      <c r="AL312" s="261"/>
      <c r="AM312" s="261"/>
      <c r="AN312" s="261"/>
      <c r="AO312" s="261"/>
      <c r="AP312" s="261"/>
      <c r="AQ312" s="261"/>
      <c r="AR312" s="245"/>
      <c r="AS312" s="245"/>
      <c r="AT312" s="151"/>
      <c r="AU312" s="81"/>
      <c r="AV312" s="561" t="str">
        <f t="shared" si="19"/>
        <v xml:space="preserve"> </v>
      </c>
      <c r="AW312" s="561" t="str">
        <f t="shared" si="20"/>
        <v xml:space="preserve"> </v>
      </c>
      <c r="AX312" s="561" t="str">
        <f t="shared" si="21"/>
        <v xml:space="preserve"> </v>
      </c>
      <c r="AY312" s="561" t="str">
        <f t="shared" si="22"/>
        <v xml:space="preserve"> </v>
      </c>
      <c r="AZ312" s="81"/>
      <c r="BA312" s="145"/>
      <c r="BF312" s="52"/>
      <c r="BG312" s="52"/>
      <c r="BH312" s="52"/>
    </row>
    <row r="313" spans="1:60" s="80" customFormat="1" ht="14.25" customHeight="1" x14ac:dyDescent="0.2">
      <c r="A313" s="314"/>
      <c r="B313" s="361">
        <f>Demography!B314</f>
        <v>0</v>
      </c>
      <c r="C313" s="361">
        <f>Demography!C314</f>
        <v>0</v>
      </c>
      <c r="D313" s="362">
        <f>Demography!D314</f>
        <v>0</v>
      </c>
      <c r="E313" s="81"/>
      <c r="F313" s="67"/>
      <c r="G313" s="65"/>
      <c r="H313" s="241"/>
      <c r="I313" s="242"/>
      <c r="J313" s="242"/>
      <c r="K313" s="242"/>
      <c r="L313" s="241"/>
      <c r="M313" s="262"/>
      <c r="N313" s="262"/>
      <c r="O313" s="262"/>
      <c r="P313" s="125"/>
      <c r="Q313" s="126"/>
      <c r="R313" s="126"/>
      <c r="S313" s="81"/>
      <c r="T313" s="67"/>
      <c r="U313" s="241"/>
      <c r="V313" s="127"/>
      <c r="W313" s="81"/>
      <c r="X313" s="128"/>
      <c r="Y313" s="242"/>
      <c r="Z313" s="241"/>
      <c r="AA313" s="242"/>
      <c r="AB313" s="241"/>
      <c r="AC313" s="241"/>
      <c r="AD313" s="241"/>
      <c r="AE313" s="243"/>
      <c r="AF313" s="243"/>
      <c r="AG313" s="82"/>
      <c r="AH313" s="243"/>
      <c r="AI313" s="243"/>
      <c r="AJ313" s="243"/>
      <c r="AK313" s="243"/>
      <c r="AL313" s="243"/>
      <c r="AM313" s="243"/>
      <c r="AN313" s="243"/>
      <c r="AO313" s="243"/>
      <c r="AP313" s="243"/>
      <c r="AQ313" s="243"/>
      <c r="AR313" s="246"/>
      <c r="AS313" s="246"/>
      <c r="AT313" s="244"/>
      <c r="AU313" s="81"/>
      <c r="AV313" s="562" t="str">
        <f t="shared" si="19"/>
        <v xml:space="preserve"> </v>
      </c>
      <c r="AW313" s="562" t="str">
        <f t="shared" si="20"/>
        <v xml:space="preserve"> </v>
      </c>
      <c r="AX313" s="562" t="str">
        <f t="shared" si="21"/>
        <v xml:space="preserve"> </v>
      </c>
      <c r="AY313" s="562" t="str">
        <f t="shared" si="22"/>
        <v xml:space="preserve"> </v>
      </c>
      <c r="AZ313" s="81"/>
      <c r="BA313" s="313"/>
      <c r="BF313" s="52"/>
      <c r="BG313" s="52"/>
      <c r="BH313" s="52"/>
    </row>
    <row r="314" spans="1:60" s="80" customFormat="1" x14ac:dyDescent="0.2">
      <c r="A314" s="314"/>
      <c r="B314" s="147">
        <f>Demography!B315</f>
        <v>0</v>
      </c>
      <c r="C314" s="147">
        <f>Demography!C315</f>
        <v>0</v>
      </c>
      <c r="D314" s="148">
        <f>Demography!D315</f>
        <v>0</v>
      </c>
      <c r="E314" s="81"/>
      <c r="F314" s="256"/>
      <c r="G314" s="149"/>
      <c r="H314" s="256"/>
      <c r="I314" s="240"/>
      <c r="J314" s="240"/>
      <c r="K314" s="240"/>
      <c r="L314" s="256"/>
      <c r="M314" s="260"/>
      <c r="N314" s="260"/>
      <c r="O314" s="260"/>
      <c r="P314" s="150"/>
      <c r="Q314" s="247"/>
      <c r="R314" s="247"/>
      <c r="S314" s="81"/>
      <c r="T314" s="256"/>
      <c r="U314" s="256"/>
      <c r="V314" s="256"/>
      <c r="W314" s="81"/>
      <c r="X314" s="240"/>
      <c r="Y314" s="240"/>
      <c r="Z314" s="256"/>
      <c r="AA314" s="240"/>
      <c r="AB314" s="256"/>
      <c r="AC314" s="256"/>
      <c r="AD314" s="256"/>
      <c r="AE314" s="261"/>
      <c r="AF314" s="261"/>
      <c r="AG314" s="82"/>
      <c r="AH314" s="261"/>
      <c r="AI314" s="261"/>
      <c r="AJ314" s="261"/>
      <c r="AK314" s="261"/>
      <c r="AL314" s="261"/>
      <c r="AM314" s="261"/>
      <c r="AN314" s="261"/>
      <c r="AO314" s="261"/>
      <c r="AP314" s="261"/>
      <c r="AQ314" s="261"/>
      <c r="AR314" s="245"/>
      <c r="AS314" s="245"/>
      <c r="AT314" s="151"/>
      <c r="AU314" s="81"/>
      <c r="AV314" s="561" t="str">
        <f t="shared" si="19"/>
        <v xml:space="preserve"> </v>
      </c>
      <c r="AW314" s="561" t="str">
        <f t="shared" si="20"/>
        <v xml:space="preserve"> </v>
      </c>
      <c r="AX314" s="561" t="str">
        <f t="shared" si="21"/>
        <v xml:space="preserve"> </v>
      </c>
      <c r="AY314" s="561" t="str">
        <f t="shared" si="22"/>
        <v xml:space="preserve"> </v>
      </c>
      <c r="AZ314" s="81"/>
      <c r="BA314" s="145"/>
      <c r="BF314" s="52"/>
      <c r="BG314" s="52"/>
      <c r="BH314" s="52"/>
    </row>
    <row r="315" spans="1:60" s="80" customFormat="1" ht="14.25" customHeight="1" x14ac:dyDescent="0.2">
      <c r="A315" s="314"/>
      <c r="B315" s="361">
        <f>Demography!B316</f>
        <v>0</v>
      </c>
      <c r="C315" s="361">
        <f>Demography!C316</f>
        <v>0</v>
      </c>
      <c r="D315" s="362">
        <f>Demography!D316</f>
        <v>0</v>
      </c>
      <c r="E315" s="81"/>
      <c r="F315" s="67"/>
      <c r="G315" s="65"/>
      <c r="H315" s="241"/>
      <c r="I315" s="242"/>
      <c r="J315" s="242"/>
      <c r="K315" s="242"/>
      <c r="L315" s="241"/>
      <c r="M315" s="262"/>
      <c r="N315" s="262"/>
      <c r="O315" s="262"/>
      <c r="P315" s="125"/>
      <c r="Q315" s="126"/>
      <c r="R315" s="126"/>
      <c r="S315" s="81"/>
      <c r="T315" s="67"/>
      <c r="U315" s="241"/>
      <c r="V315" s="127"/>
      <c r="W315" s="81"/>
      <c r="X315" s="128"/>
      <c r="Y315" s="242"/>
      <c r="Z315" s="241"/>
      <c r="AA315" s="242"/>
      <c r="AB315" s="241"/>
      <c r="AC315" s="241"/>
      <c r="AD315" s="241"/>
      <c r="AE315" s="243"/>
      <c r="AF315" s="243"/>
      <c r="AG315" s="82"/>
      <c r="AH315" s="243"/>
      <c r="AI315" s="243"/>
      <c r="AJ315" s="243"/>
      <c r="AK315" s="243"/>
      <c r="AL315" s="243"/>
      <c r="AM315" s="243"/>
      <c r="AN315" s="243"/>
      <c r="AO315" s="243"/>
      <c r="AP315" s="243"/>
      <c r="AQ315" s="243"/>
      <c r="AR315" s="246"/>
      <c r="AS315" s="246"/>
      <c r="AT315" s="244"/>
      <c r="AU315" s="81"/>
      <c r="AV315" s="562" t="str">
        <f t="shared" si="19"/>
        <v xml:space="preserve"> </v>
      </c>
      <c r="AW315" s="562" t="str">
        <f t="shared" si="20"/>
        <v xml:space="preserve"> </v>
      </c>
      <c r="AX315" s="562" t="str">
        <f t="shared" si="21"/>
        <v xml:space="preserve"> </v>
      </c>
      <c r="AY315" s="562" t="str">
        <f t="shared" si="22"/>
        <v xml:space="preserve"> </v>
      </c>
      <c r="AZ315" s="81"/>
      <c r="BA315" s="313"/>
      <c r="BF315" s="52"/>
      <c r="BG315" s="52"/>
      <c r="BH315" s="52"/>
    </row>
    <row r="316" spans="1:60" s="80" customFormat="1" x14ac:dyDescent="0.2">
      <c r="A316" s="314"/>
      <c r="B316" s="147">
        <f>Demography!B317</f>
        <v>0</v>
      </c>
      <c r="C316" s="147">
        <f>Demography!C317</f>
        <v>0</v>
      </c>
      <c r="D316" s="148">
        <f>Demography!D317</f>
        <v>0</v>
      </c>
      <c r="E316" s="81"/>
      <c r="F316" s="256"/>
      <c r="G316" s="149"/>
      <c r="H316" s="256"/>
      <c r="I316" s="240"/>
      <c r="J316" s="240"/>
      <c r="K316" s="240"/>
      <c r="L316" s="256"/>
      <c r="M316" s="260"/>
      <c r="N316" s="260"/>
      <c r="O316" s="260"/>
      <c r="P316" s="150"/>
      <c r="Q316" s="247"/>
      <c r="R316" s="247"/>
      <c r="S316" s="81"/>
      <c r="T316" s="256"/>
      <c r="U316" s="256"/>
      <c r="V316" s="256"/>
      <c r="W316" s="81"/>
      <c r="X316" s="240"/>
      <c r="Y316" s="240"/>
      <c r="Z316" s="256"/>
      <c r="AA316" s="240"/>
      <c r="AB316" s="256"/>
      <c r="AC316" s="256"/>
      <c r="AD316" s="256"/>
      <c r="AE316" s="261"/>
      <c r="AF316" s="261"/>
      <c r="AG316" s="82"/>
      <c r="AH316" s="261"/>
      <c r="AI316" s="261"/>
      <c r="AJ316" s="261"/>
      <c r="AK316" s="261"/>
      <c r="AL316" s="261"/>
      <c r="AM316" s="261"/>
      <c r="AN316" s="261"/>
      <c r="AO316" s="261"/>
      <c r="AP316" s="261"/>
      <c r="AQ316" s="261"/>
      <c r="AR316" s="245"/>
      <c r="AS316" s="245"/>
      <c r="AT316" s="151"/>
      <c r="AU316" s="81"/>
      <c r="AV316" s="561" t="str">
        <f t="shared" si="19"/>
        <v xml:space="preserve"> </v>
      </c>
      <c r="AW316" s="561" t="str">
        <f t="shared" si="20"/>
        <v xml:space="preserve"> </v>
      </c>
      <c r="AX316" s="561" t="str">
        <f t="shared" si="21"/>
        <v xml:space="preserve"> </v>
      </c>
      <c r="AY316" s="561" t="str">
        <f t="shared" si="22"/>
        <v xml:space="preserve"> </v>
      </c>
      <c r="AZ316" s="81"/>
      <c r="BA316" s="145"/>
      <c r="BF316" s="52"/>
      <c r="BG316" s="52"/>
      <c r="BH316" s="52"/>
    </row>
    <row r="317" spans="1:60" s="80" customFormat="1" ht="14.25" customHeight="1" x14ac:dyDescent="0.2">
      <c r="A317" s="314"/>
      <c r="B317" s="361">
        <f>Demography!B318</f>
        <v>0</v>
      </c>
      <c r="C317" s="361">
        <f>Demography!C318</f>
        <v>0</v>
      </c>
      <c r="D317" s="362">
        <f>Demography!D318</f>
        <v>0</v>
      </c>
      <c r="E317" s="81"/>
      <c r="F317" s="67"/>
      <c r="G317" s="65"/>
      <c r="H317" s="241"/>
      <c r="I317" s="242"/>
      <c r="J317" s="242"/>
      <c r="K317" s="242"/>
      <c r="L317" s="241"/>
      <c r="M317" s="262"/>
      <c r="N317" s="262"/>
      <c r="O317" s="262"/>
      <c r="P317" s="125"/>
      <c r="Q317" s="126"/>
      <c r="R317" s="126"/>
      <c r="S317" s="81"/>
      <c r="T317" s="67"/>
      <c r="U317" s="241"/>
      <c r="V317" s="127"/>
      <c r="W317" s="81"/>
      <c r="X317" s="128"/>
      <c r="Y317" s="242"/>
      <c r="Z317" s="241"/>
      <c r="AA317" s="242"/>
      <c r="AB317" s="241"/>
      <c r="AC317" s="241"/>
      <c r="AD317" s="241"/>
      <c r="AE317" s="243"/>
      <c r="AF317" s="243"/>
      <c r="AG317" s="82"/>
      <c r="AH317" s="243"/>
      <c r="AI317" s="243"/>
      <c r="AJ317" s="243"/>
      <c r="AK317" s="243"/>
      <c r="AL317" s="243"/>
      <c r="AM317" s="243"/>
      <c r="AN317" s="243"/>
      <c r="AO317" s="243"/>
      <c r="AP317" s="243"/>
      <c r="AQ317" s="243"/>
      <c r="AR317" s="246"/>
      <c r="AS317" s="246"/>
      <c r="AT317" s="244"/>
      <c r="AU317" s="81"/>
      <c r="AV317" s="562" t="str">
        <f t="shared" si="19"/>
        <v xml:space="preserve"> </v>
      </c>
      <c r="AW317" s="562" t="str">
        <f t="shared" si="20"/>
        <v xml:space="preserve"> </v>
      </c>
      <c r="AX317" s="562" t="str">
        <f t="shared" si="21"/>
        <v xml:space="preserve"> </v>
      </c>
      <c r="AY317" s="562" t="str">
        <f t="shared" si="22"/>
        <v xml:space="preserve"> </v>
      </c>
      <c r="AZ317" s="81"/>
      <c r="BA317" s="313"/>
      <c r="BF317" s="52"/>
      <c r="BG317" s="52"/>
      <c r="BH317" s="52"/>
    </row>
    <row r="318" spans="1:60" s="80" customFormat="1" x14ac:dyDescent="0.2">
      <c r="A318" s="314"/>
      <c r="B318" s="147">
        <f>Demography!B319</f>
        <v>0</v>
      </c>
      <c r="C318" s="147">
        <f>Demography!C319</f>
        <v>0</v>
      </c>
      <c r="D318" s="148">
        <f>Demography!D319</f>
        <v>0</v>
      </c>
      <c r="E318" s="81"/>
      <c r="F318" s="256"/>
      <c r="G318" s="149"/>
      <c r="H318" s="256"/>
      <c r="I318" s="240"/>
      <c r="J318" s="240"/>
      <c r="K318" s="240"/>
      <c r="L318" s="256"/>
      <c r="M318" s="260"/>
      <c r="N318" s="260"/>
      <c r="O318" s="260"/>
      <c r="P318" s="150"/>
      <c r="Q318" s="247"/>
      <c r="R318" s="247"/>
      <c r="S318" s="81"/>
      <c r="T318" s="256"/>
      <c r="U318" s="256"/>
      <c r="V318" s="256"/>
      <c r="W318" s="81"/>
      <c r="X318" s="240"/>
      <c r="Y318" s="240"/>
      <c r="Z318" s="256"/>
      <c r="AA318" s="240"/>
      <c r="AB318" s="256"/>
      <c r="AC318" s="256"/>
      <c r="AD318" s="256"/>
      <c r="AE318" s="261"/>
      <c r="AF318" s="261"/>
      <c r="AG318" s="82"/>
      <c r="AH318" s="261"/>
      <c r="AI318" s="261"/>
      <c r="AJ318" s="261"/>
      <c r="AK318" s="261"/>
      <c r="AL318" s="261"/>
      <c r="AM318" s="261"/>
      <c r="AN318" s="261"/>
      <c r="AO318" s="261"/>
      <c r="AP318" s="261"/>
      <c r="AQ318" s="261"/>
      <c r="AR318" s="245"/>
      <c r="AS318" s="245"/>
      <c r="AT318" s="151"/>
      <c r="AU318" s="81"/>
      <c r="AV318" s="561" t="str">
        <f t="shared" si="19"/>
        <v xml:space="preserve"> </v>
      </c>
      <c r="AW318" s="561" t="str">
        <f t="shared" si="20"/>
        <v xml:space="preserve"> </v>
      </c>
      <c r="AX318" s="561" t="str">
        <f t="shared" si="21"/>
        <v xml:space="preserve"> </v>
      </c>
      <c r="AY318" s="561" t="str">
        <f t="shared" si="22"/>
        <v xml:space="preserve"> </v>
      </c>
      <c r="AZ318" s="81"/>
      <c r="BA318" s="145"/>
      <c r="BF318" s="52"/>
      <c r="BG318" s="52"/>
      <c r="BH318" s="52"/>
    </row>
    <row r="319" spans="1:60" s="80" customFormat="1" ht="14.25" customHeight="1" x14ac:dyDescent="0.2">
      <c r="A319" s="314"/>
      <c r="B319" s="361">
        <f>Demography!B320</f>
        <v>0</v>
      </c>
      <c r="C319" s="361">
        <f>Demography!C320</f>
        <v>0</v>
      </c>
      <c r="D319" s="362">
        <f>Demography!D320</f>
        <v>0</v>
      </c>
      <c r="E319" s="81"/>
      <c r="F319" s="67"/>
      <c r="G319" s="65"/>
      <c r="H319" s="241"/>
      <c r="I319" s="242"/>
      <c r="J319" s="242"/>
      <c r="K319" s="242"/>
      <c r="L319" s="241"/>
      <c r="M319" s="262"/>
      <c r="N319" s="262"/>
      <c r="O319" s="262"/>
      <c r="P319" s="125"/>
      <c r="Q319" s="126"/>
      <c r="R319" s="126"/>
      <c r="S319" s="81"/>
      <c r="T319" s="67"/>
      <c r="U319" s="241"/>
      <c r="V319" s="127"/>
      <c r="W319" s="81"/>
      <c r="X319" s="128"/>
      <c r="Y319" s="242"/>
      <c r="Z319" s="241"/>
      <c r="AA319" s="242"/>
      <c r="AB319" s="241"/>
      <c r="AC319" s="241"/>
      <c r="AD319" s="241"/>
      <c r="AE319" s="243"/>
      <c r="AF319" s="243"/>
      <c r="AG319" s="82"/>
      <c r="AH319" s="243"/>
      <c r="AI319" s="243"/>
      <c r="AJ319" s="243"/>
      <c r="AK319" s="243"/>
      <c r="AL319" s="243"/>
      <c r="AM319" s="243"/>
      <c r="AN319" s="243"/>
      <c r="AO319" s="243"/>
      <c r="AP319" s="243"/>
      <c r="AQ319" s="243"/>
      <c r="AR319" s="246"/>
      <c r="AS319" s="246"/>
      <c r="AT319" s="244"/>
      <c r="AU319" s="81"/>
      <c r="AV319" s="562" t="str">
        <f t="shared" si="19"/>
        <v xml:space="preserve"> </v>
      </c>
      <c r="AW319" s="562" t="str">
        <f t="shared" si="20"/>
        <v xml:space="preserve"> </v>
      </c>
      <c r="AX319" s="562" t="str">
        <f t="shared" si="21"/>
        <v xml:space="preserve"> </v>
      </c>
      <c r="AY319" s="562" t="str">
        <f t="shared" si="22"/>
        <v xml:space="preserve"> </v>
      </c>
      <c r="AZ319" s="81"/>
      <c r="BA319" s="313"/>
      <c r="BF319" s="52"/>
      <c r="BG319" s="52"/>
      <c r="BH319" s="52"/>
    </row>
    <row r="320" spans="1:60" s="80" customFormat="1" x14ac:dyDescent="0.2">
      <c r="A320" s="314"/>
      <c r="B320" s="147">
        <f>Demography!B321</f>
        <v>0</v>
      </c>
      <c r="C320" s="147">
        <f>Demography!C321</f>
        <v>0</v>
      </c>
      <c r="D320" s="148">
        <f>Demography!D321</f>
        <v>0</v>
      </c>
      <c r="E320" s="81"/>
      <c r="F320" s="256"/>
      <c r="G320" s="149"/>
      <c r="H320" s="256"/>
      <c r="I320" s="240"/>
      <c r="J320" s="240"/>
      <c r="K320" s="240"/>
      <c r="L320" s="256"/>
      <c r="M320" s="260"/>
      <c r="N320" s="260"/>
      <c r="O320" s="260"/>
      <c r="P320" s="150"/>
      <c r="Q320" s="247"/>
      <c r="R320" s="247"/>
      <c r="S320" s="81"/>
      <c r="T320" s="256"/>
      <c r="U320" s="256"/>
      <c r="V320" s="256"/>
      <c r="W320" s="81"/>
      <c r="X320" s="240"/>
      <c r="Y320" s="240"/>
      <c r="Z320" s="256"/>
      <c r="AA320" s="240"/>
      <c r="AB320" s="256"/>
      <c r="AC320" s="256"/>
      <c r="AD320" s="256"/>
      <c r="AE320" s="261"/>
      <c r="AF320" s="261"/>
      <c r="AG320" s="82"/>
      <c r="AH320" s="261"/>
      <c r="AI320" s="261"/>
      <c r="AJ320" s="261"/>
      <c r="AK320" s="261"/>
      <c r="AL320" s="261"/>
      <c r="AM320" s="261"/>
      <c r="AN320" s="261"/>
      <c r="AO320" s="261"/>
      <c r="AP320" s="261"/>
      <c r="AQ320" s="261"/>
      <c r="AR320" s="245"/>
      <c r="AS320" s="245"/>
      <c r="AT320" s="151"/>
      <c r="AU320" s="81"/>
      <c r="AV320" s="561" t="str">
        <f t="shared" si="19"/>
        <v xml:space="preserve"> </v>
      </c>
      <c r="AW320" s="561" t="str">
        <f t="shared" si="20"/>
        <v xml:space="preserve"> </v>
      </c>
      <c r="AX320" s="561" t="str">
        <f t="shared" si="21"/>
        <v xml:space="preserve"> </v>
      </c>
      <c r="AY320" s="561" t="str">
        <f t="shared" si="22"/>
        <v xml:space="preserve"> </v>
      </c>
      <c r="AZ320" s="81"/>
      <c r="BA320" s="145"/>
      <c r="BF320" s="52"/>
      <c r="BG320" s="52"/>
      <c r="BH320" s="52"/>
    </row>
    <row r="321" spans="1:60" s="80" customFormat="1" ht="14.25" customHeight="1" x14ac:dyDescent="0.2">
      <c r="A321" s="314"/>
      <c r="B321" s="361">
        <f>Demography!B322</f>
        <v>0</v>
      </c>
      <c r="C321" s="361">
        <f>Demography!C322</f>
        <v>0</v>
      </c>
      <c r="D321" s="362">
        <f>Demography!D322</f>
        <v>0</v>
      </c>
      <c r="E321" s="81"/>
      <c r="F321" s="67"/>
      <c r="G321" s="65"/>
      <c r="H321" s="241"/>
      <c r="I321" s="242"/>
      <c r="J321" s="242"/>
      <c r="K321" s="242"/>
      <c r="L321" s="241"/>
      <c r="M321" s="262"/>
      <c r="N321" s="262"/>
      <c r="O321" s="262"/>
      <c r="P321" s="125"/>
      <c r="Q321" s="126"/>
      <c r="R321" s="126"/>
      <c r="S321" s="81"/>
      <c r="T321" s="67"/>
      <c r="U321" s="241"/>
      <c r="V321" s="127"/>
      <c r="W321" s="81"/>
      <c r="X321" s="128"/>
      <c r="Y321" s="242"/>
      <c r="Z321" s="241"/>
      <c r="AA321" s="242"/>
      <c r="AB321" s="241"/>
      <c r="AC321" s="241"/>
      <c r="AD321" s="241"/>
      <c r="AE321" s="243"/>
      <c r="AF321" s="243"/>
      <c r="AG321" s="82"/>
      <c r="AH321" s="243"/>
      <c r="AI321" s="243"/>
      <c r="AJ321" s="243"/>
      <c r="AK321" s="243"/>
      <c r="AL321" s="243"/>
      <c r="AM321" s="243"/>
      <c r="AN321" s="243"/>
      <c r="AO321" s="243"/>
      <c r="AP321" s="243"/>
      <c r="AQ321" s="243"/>
      <c r="AR321" s="246"/>
      <c r="AS321" s="246"/>
      <c r="AT321" s="244"/>
      <c r="AU321" s="81"/>
      <c r="AV321" s="562" t="str">
        <f t="shared" si="19"/>
        <v xml:space="preserve"> </v>
      </c>
      <c r="AW321" s="562" t="str">
        <f t="shared" si="20"/>
        <v xml:space="preserve"> </v>
      </c>
      <c r="AX321" s="562" t="str">
        <f t="shared" si="21"/>
        <v xml:space="preserve"> </v>
      </c>
      <c r="AY321" s="562" t="str">
        <f t="shared" si="22"/>
        <v xml:space="preserve"> </v>
      </c>
      <c r="AZ321" s="81"/>
      <c r="BA321" s="313"/>
      <c r="BF321" s="52"/>
      <c r="BG321" s="52"/>
      <c r="BH321" s="52"/>
    </row>
    <row r="322" spans="1:60" s="80" customFormat="1" x14ac:dyDescent="0.2">
      <c r="A322" s="314"/>
      <c r="B322" s="147">
        <f>Demography!B323</f>
        <v>0</v>
      </c>
      <c r="C322" s="147">
        <f>Demography!C323</f>
        <v>0</v>
      </c>
      <c r="D322" s="148">
        <f>Demography!D323</f>
        <v>0</v>
      </c>
      <c r="E322" s="81"/>
      <c r="F322" s="256"/>
      <c r="G322" s="149"/>
      <c r="H322" s="256"/>
      <c r="I322" s="240"/>
      <c r="J322" s="240"/>
      <c r="K322" s="240"/>
      <c r="L322" s="256"/>
      <c r="M322" s="260"/>
      <c r="N322" s="260"/>
      <c r="O322" s="260"/>
      <c r="P322" s="150"/>
      <c r="Q322" s="247"/>
      <c r="R322" s="247"/>
      <c r="S322" s="81"/>
      <c r="T322" s="256"/>
      <c r="U322" s="256"/>
      <c r="V322" s="256"/>
      <c r="W322" s="81"/>
      <c r="X322" s="240"/>
      <c r="Y322" s="240"/>
      <c r="Z322" s="256"/>
      <c r="AA322" s="240"/>
      <c r="AB322" s="256"/>
      <c r="AC322" s="256"/>
      <c r="AD322" s="256"/>
      <c r="AE322" s="261"/>
      <c r="AF322" s="261"/>
      <c r="AG322" s="82"/>
      <c r="AH322" s="261"/>
      <c r="AI322" s="261"/>
      <c r="AJ322" s="261"/>
      <c r="AK322" s="261"/>
      <c r="AL322" s="261"/>
      <c r="AM322" s="261"/>
      <c r="AN322" s="261"/>
      <c r="AO322" s="261"/>
      <c r="AP322" s="261"/>
      <c r="AQ322" s="261"/>
      <c r="AR322" s="245"/>
      <c r="AS322" s="245"/>
      <c r="AT322" s="151"/>
      <c r="AU322" s="81"/>
      <c r="AV322" s="561" t="str">
        <f t="shared" si="19"/>
        <v xml:space="preserve"> </v>
      </c>
      <c r="AW322" s="561" t="str">
        <f t="shared" si="20"/>
        <v xml:space="preserve"> </v>
      </c>
      <c r="AX322" s="561" t="str">
        <f t="shared" si="21"/>
        <v xml:space="preserve"> </v>
      </c>
      <c r="AY322" s="561" t="str">
        <f t="shared" si="22"/>
        <v xml:space="preserve"> </v>
      </c>
      <c r="AZ322" s="81"/>
      <c r="BA322" s="145"/>
      <c r="BF322" s="52"/>
      <c r="BG322" s="52"/>
      <c r="BH322" s="52"/>
    </row>
    <row r="323" spans="1:60" s="80" customFormat="1" ht="14.25" customHeight="1" x14ac:dyDescent="0.2">
      <c r="A323" s="314"/>
      <c r="B323" s="361">
        <f>Demography!B324</f>
        <v>0</v>
      </c>
      <c r="C323" s="361">
        <f>Demography!C324</f>
        <v>0</v>
      </c>
      <c r="D323" s="362">
        <f>Demography!D324</f>
        <v>0</v>
      </c>
      <c r="E323" s="81"/>
      <c r="F323" s="67"/>
      <c r="G323" s="65"/>
      <c r="H323" s="241"/>
      <c r="I323" s="242"/>
      <c r="J323" s="242"/>
      <c r="K323" s="242"/>
      <c r="L323" s="241"/>
      <c r="M323" s="262"/>
      <c r="N323" s="262"/>
      <c r="O323" s="262"/>
      <c r="P323" s="125"/>
      <c r="Q323" s="126"/>
      <c r="R323" s="126"/>
      <c r="S323" s="81"/>
      <c r="T323" s="67"/>
      <c r="U323" s="241"/>
      <c r="V323" s="127"/>
      <c r="W323" s="81"/>
      <c r="X323" s="128"/>
      <c r="Y323" s="242"/>
      <c r="Z323" s="241"/>
      <c r="AA323" s="242"/>
      <c r="AB323" s="241"/>
      <c r="AC323" s="241"/>
      <c r="AD323" s="241"/>
      <c r="AE323" s="243"/>
      <c r="AF323" s="243"/>
      <c r="AG323" s="82"/>
      <c r="AH323" s="243"/>
      <c r="AI323" s="243"/>
      <c r="AJ323" s="243"/>
      <c r="AK323" s="243"/>
      <c r="AL323" s="243"/>
      <c r="AM323" s="243"/>
      <c r="AN323" s="243"/>
      <c r="AO323" s="243"/>
      <c r="AP323" s="243"/>
      <c r="AQ323" s="243"/>
      <c r="AR323" s="246"/>
      <c r="AS323" s="246"/>
      <c r="AT323" s="244"/>
      <c r="AU323" s="81"/>
      <c r="AV323" s="562" t="str">
        <f t="shared" si="19"/>
        <v xml:space="preserve"> </v>
      </c>
      <c r="AW323" s="562" t="str">
        <f t="shared" si="20"/>
        <v xml:space="preserve"> </v>
      </c>
      <c r="AX323" s="562" t="str">
        <f t="shared" si="21"/>
        <v xml:space="preserve"> </v>
      </c>
      <c r="AY323" s="562" t="str">
        <f t="shared" si="22"/>
        <v xml:space="preserve"> </v>
      </c>
      <c r="AZ323" s="81"/>
      <c r="BA323" s="313"/>
      <c r="BF323" s="52"/>
      <c r="BG323" s="52"/>
      <c r="BH323" s="52"/>
    </row>
    <row r="324" spans="1:60" s="80" customFormat="1" x14ac:dyDescent="0.2">
      <c r="A324" s="314"/>
      <c r="B324" s="147">
        <f>Demography!B325</f>
        <v>0</v>
      </c>
      <c r="C324" s="147">
        <f>Demography!C325</f>
        <v>0</v>
      </c>
      <c r="D324" s="148">
        <f>Demography!D325</f>
        <v>0</v>
      </c>
      <c r="E324" s="81"/>
      <c r="F324" s="256"/>
      <c r="G324" s="149"/>
      <c r="H324" s="256"/>
      <c r="I324" s="240"/>
      <c r="J324" s="240"/>
      <c r="K324" s="240"/>
      <c r="L324" s="256"/>
      <c r="M324" s="260"/>
      <c r="N324" s="260"/>
      <c r="O324" s="260"/>
      <c r="P324" s="150"/>
      <c r="Q324" s="247"/>
      <c r="R324" s="247"/>
      <c r="S324" s="81"/>
      <c r="T324" s="256"/>
      <c r="U324" s="256"/>
      <c r="V324" s="256"/>
      <c r="W324" s="81"/>
      <c r="X324" s="240"/>
      <c r="Y324" s="240"/>
      <c r="Z324" s="256"/>
      <c r="AA324" s="240"/>
      <c r="AB324" s="256"/>
      <c r="AC324" s="256"/>
      <c r="AD324" s="256"/>
      <c r="AE324" s="261"/>
      <c r="AF324" s="261"/>
      <c r="AG324" s="82"/>
      <c r="AH324" s="261"/>
      <c r="AI324" s="261"/>
      <c r="AJ324" s="261"/>
      <c r="AK324" s="261"/>
      <c r="AL324" s="261"/>
      <c r="AM324" s="261"/>
      <c r="AN324" s="261"/>
      <c r="AO324" s="261"/>
      <c r="AP324" s="261"/>
      <c r="AQ324" s="261"/>
      <c r="AR324" s="245"/>
      <c r="AS324" s="245"/>
      <c r="AT324" s="151"/>
      <c r="AU324" s="81"/>
      <c r="AV324" s="561" t="str">
        <f t="shared" si="19"/>
        <v xml:space="preserve"> </v>
      </c>
      <c r="AW324" s="561" t="str">
        <f t="shared" si="20"/>
        <v xml:space="preserve"> </v>
      </c>
      <c r="AX324" s="561" t="str">
        <f t="shared" si="21"/>
        <v xml:space="preserve"> </v>
      </c>
      <c r="AY324" s="561" t="str">
        <f t="shared" si="22"/>
        <v xml:space="preserve"> </v>
      </c>
      <c r="AZ324" s="81"/>
      <c r="BA324" s="145"/>
      <c r="BF324" s="52"/>
      <c r="BG324" s="52"/>
      <c r="BH324" s="52"/>
    </row>
    <row r="325" spans="1:60" s="80" customFormat="1" ht="14.25" customHeight="1" x14ac:dyDescent="0.2">
      <c r="A325" s="314"/>
      <c r="B325" s="361">
        <f>Demography!B326</f>
        <v>0</v>
      </c>
      <c r="C325" s="361">
        <f>Demography!C326</f>
        <v>0</v>
      </c>
      <c r="D325" s="362">
        <f>Demography!D326</f>
        <v>0</v>
      </c>
      <c r="E325" s="81"/>
      <c r="F325" s="67"/>
      <c r="G325" s="65"/>
      <c r="H325" s="241"/>
      <c r="I325" s="242"/>
      <c r="J325" s="242"/>
      <c r="K325" s="242"/>
      <c r="L325" s="241"/>
      <c r="M325" s="262"/>
      <c r="N325" s="262"/>
      <c r="O325" s="262"/>
      <c r="P325" s="125"/>
      <c r="Q325" s="126"/>
      <c r="R325" s="126"/>
      <c r="S325" s="81"/>
      <c r="T325" s="67"/>
      <c r="U325" s="241"/>
      <c r="V325" s="127"/>
      <c r="W325" s="81"/>
      <c r="X325" s="128"/>
      <c r="Y325" s="242"/>
      <c r="Z325" s="241"/>
      <c r="AA325" s="242"/>
      <c r="AB325" s="241"/>
      <c r="AC325" s="241"/>
      <c r="AD325" s="241"/>
      <c r="AE325" s="243"/>
      <c r="AF325" s="243"/>
      <c r="AG325" s="82"/>
      <c r="AH325" s="243"/>
      <c r="AI325" s="243"/>
      <c r="AJ325" s="243"/>
      <c r="AK325" s="243"/>
      <c r="AL325" s="243"/>
      <c r="AM325" s="243"/>
      <c r="AN325" s="243"/>
      <c r="AO325" s="243"/>
      <c r="AP325" s="243"/>
      <c r="AQ325" s="243"/>
      <c r="AR325" s="246"/>
      <c r="AS325" s="246"/>
      <c r="AT325" s="244"/>
      <c r="AU325" s="81"/>
      <c r="AV325" s="562" t="str">
        <f t="shared" si="19"/>
        <v xml:space="preserve"> </v>
      </c>
      <c r="AW325" s="562" t="str">
        <f t="shared" si="20"/>
        <v xml:space="preserve"> </v>
      </c>
      <c r="AX325" s="562" t="str">
        <f t="shared" si="21"/>
        <v xml:space="preserve"> </v>
      </c>
      <c r="AY325" s="562" t="str">
        <f t="shared" si="22"/>
        <v xml:space="preserve"> </v>
      </c>
      <c r="AZ325" s="81"/>
      <c r="BA325" s="313"/>
      <c r="BF325" s="52"/>
      <c r="BG325" s="52"/>
      <c r="BH325" s="52"/>
    </row>
    <row r="326" spans="1:60" s="80" customFormat="1" x14ac:dyDescent="0.2">
      <c r="A326" s="314"/>
      <c r="B326" s="147">
        <f>Demography!B327</f>
        <v>0</v>
      </c>
      <c r="C326" s="147">
        <f>Demography!C327</f>
        <v>0</v>
      </c>
      <c r="D326" s="148">
        <f>Demography!D327</f>
        <v>0</v>
      </c>
      <c r="E326" s="81"/>
      <c r="F326" s="256"/>
      <c r="G326" s="149"/>
      <c r="H326" s="256"/>
      <c r="I326" s="240"/>
      <c r="J326" s="240"/>
      <c r="K326" s="240"/>
      <c r="L326" s="256"/>
      <c r="M326" s="260"/>
      <c r="N326" s="260"/>
      <c r="O326" s="260"/>
      <c r="P326" s="150"/>
      <c r="Q326" s="247"/>
      <c r="R326" s="247"/>
      <c r="S326" s="81"/>
      <c r="T326" s="256"/>
      <c r="U326" s="256"/>
      <c r="V326" s="256"/>
      <c r="W326" s="81"/>
      <c r="X326" s="240"/>
      <c r="Y326" s="240"/>
      <c r="Z326" s="256"/>
      <c r="AA326" s="240"/>
      <c r="AB326" s="256"/>
      <c r="AC326" s="256"/>
      <c r="AD326" s="256"/>
      <c r="AE326" s="261"/>
      <c r="AF326" s="261"/>
      <c r="AG326" s="82"/>
      <c r="AH326" s="261"/>
      <c r="AI326" s="261"/>
      <c r="AJ326" s="261"/>
      <c r="AK326" s="261"/>
      <c r="AL326" s="261"/>
      <c r="AM326" s="261"/>
      <c r="AN326" s="261"/>
      <c r="AO326" s="261"/>
      <c r="AP326" s="261"/>
      <c r="AQ326" s="261"/>
      <c r="AR326" s="245"/>
      <c r="AS326" s="245"/>
      <c r="AT326" s="151"/>
      <c r="AU326" s="81"/>
      <c r="AV326" s="561" t="str">
        <f t="shared" si="19"/>
        <v xml:space="preserve"> </v>
      </c>
      <c r="AW326" s="561" t="str">
        <f t="shared" si="20"/>
        <v xml:space="preserve"> </v>
      </c>
      <c r="AX326" s="561" t="str">
        <f t="shared" si="21"/>
        <v xml:space="preserve"> </v>
      </c>
      <c r="AY326" s="561" t="str">
        <f t="shared" si="22"/>
        <v xml:space="preserve"> </v>
      </c>
      <c r="AZ326" s="81"/>
      <c r="BA326" s="145"/>
      <c r="BF326" s="52"/>
      <c r="BG326" s="52"/>
      <c r="BH326" s="52"/>
    </row>
    <row r="327" spans="1:60" s="80" customFormat="1" ht="14.25" customHeight="1" x14ac:dyDescent="0.2">
      <c r="A327" s="314"/>
      <c r="B327" s="361">
        <f>Demography!B328</f>
        <v>0</v>
      </c>
      <c r="C327" s="361">
        <f>Demography!C328</f>
        <v>0</v>
      </c>
      <c r="D327" s="362">
        <f>Demography!D328</f>
        <v>0</v>
      </c>
      <c r="E327" s="81"/>
      <c r="F327" s="67"/>
      <c r="G327" s="65"/>
      <c r="H327" s="241"/>
      <c r="I327" s="242"/>
      <c r="J327" s="242"/>
      <c r="K327" s="242"/>
      <c r="L327" s="241"/>
      <c r="M327" s="262"/>
      <c r="N327" s="262"/>
      <c r="O327" s="262"/>
      <c r="P327" s="125"/>
      <c r="Q327" s="126"/>
      <c r="R327" s="126"/>
      <c r="S327" s="81"/>
      <c r="T327" s="67"/>
      <c r="U327" s="241"/>
      <c r="V327" s="127"/>
      <c r="W327" s="81"/>
      <c r="X327" s="128"/>
      <c r="Y327" s="242"/>
      <c r="Z327" s="241"/>
      <c r="AA327" s="242"/>
      <c r="AB327" s="241"/>
      <c r="AC327" s="241"/>
      <c r="AD327" s="241"/>
      <c r="AE327" s="243"/>
      <c r="AF327" s="243"/>
      <c r="AG327" s="82"/>
      <c r="AH327" s="243"/>
      <c r="AI327" s="243"/>
      <c r="AJ327" s="243"/>
      <c r="AK327" s="243"/>
      <c r="AL327" s="243"/>
      <c r="AM327" s="243"/>
      <c r="AN327" s="243"/>
      <c r="AO327" s="243"/>
      <c r="AP327" s="243"/>
      <c r="AQ327" s="243"/>
      <c r="AR327" s="246"/>
      <c r="AS327" s="246"/>
      <c r="AT327" s="244"/>
      <c r="AU327" s="81"/>
      <c r="AV327" s="562" t="str">
        <f t="shared" si="19"/>
        <v xml:space="preserve"> </v>
      </c>
      <c r="AW327" s="562" t="str">
        <f t="shared" si="20"/>
        <v xml:space="preserve"> </v>
      </c>
      <c r="AX327" s="562" t="str">
        <f t="shared" si="21"/>
        <v xml:space="preserve"> </v>
      </c>
      <c r="AY327" s="562" t="str">
        <f t="shared" si="22"/>
        <v xml:space="preserve"> </v>
      </c>
      <c r="AZ327" s="81"/>
      <c r="BA327" s="313"/>
      <c r="BF327" s="52"/>
      <c r="BG327" s="52"/>
      <c r="BH327" s="52"/>
    </row>
    <row r="328" spans="1:60" s="80" customFormat="1" x14ac:dyDescent="0.2">
      <c r="A328" s="314"/>
      <c r="B328" s="147">
        <f>Demography!B329</f>
        <v>0</v>
      </c>
      <c r="C328" s="147">
        <f>Demography!C329</f>
        <v>0</v>
      </c>
      <c r="D328" s="148">
        <f>Demography!D329</f>
        <v>0</v>
      </c>
      <c r="E328" s="81"/>
      <c r="F328" s="256"/>
      <c r="G328" s="149"/>
      <c r="H328" s="256"/>
      <c r="I328" s="240"/>
      <c r="J328" s="240"/>
      <c r="K328" s="240"/>
      <c r="L328" s="256"/>
      <c r="M328" s="260"/>
      <c r="N328" s="260"/>
      <c r="O328" s="260"/>
      <c r="P328" s="150"/>
      <c r="Q328" s="247"/>
      <c r="R328" s="247"/>
      <c r="S328" s="81"/>
      <c r="T328" s="256"/>
      <c r="U328" s="256"/>
      <c r="V328" s="256"/>
      <c r="W328" s="81"/>
      <c r="X328" s="240"/>
      <c r="Y328" s="240"/>
      <c r="Z328" s="256"/>
      <c r="AA328" s="240"/>
      <c r="AB328" s="256"/>
      <c r="AC328" s="256"/>
      <c r="AD328" s="256"/>
      <c r="AE328" s="261"/>
      <c r="AF328" s="261"/>
      <c r="AG328" s="82"/>
      <c r="AH328" s="261"/>
      <c r="AI328" s="261"/>
      <c r="AJ328" s="261"/>
      <c r="AK328" s="261"/>
      <c r="AL328" s="261"/>
      <c r="AM328" s="261"/>
      <c r="AN328" s="261"/>
      <c r="AO328" s="261"/>
      <c r="AP328" s="261"/>
      <c r="AQ328" s="261"/>
      <c r="AR328" s="245"/>
      <c r="AS328" s="245"/>
      <c r="AT328" s="151"/>
      <c r="AU328" s="81"/>
      <c r="AV328" s="561" t="str">
        <f t="shared" si="19"/>
        <v xml:space="preserve"> </v>
      </c>
      <c r="AW328" s="561" t="str">
        <f t="shared" si="20"/>
        <v xml:space="preserve"> </v>
      </c>
      <c r="AX328" s="561" t="str">
        <f t="shared" si="21"/>
        <v xml:space="preserve"> </v>
      </c>
      <c r="AY328" s="561" t="str">
        <f t="shared" si="22"/>
        <v xml:space="preserve"> </v>
      </c>
      <c r="AZ328" s="81"/>
      <c r="BA328" s="145"/>
      <c r="BF328" s="52"/>
      <c r="BG328" s="52"/>
      <c r="BH328" s="52"/>
    </row>
    <row r="329" spans="1:60" s="80" customFormat="1" ht="14.25" customHeight="1" x14ac:dyDescent="0.2">
      <c r="A329" s="314"/>
      <c r="B329" s="361">
        <f>Demography!B330</f>
        <v>0</v>
      </c>
      <c r="C329" s="361">
        <f>Demography!C330</f>
        <v>0</v>
      </c>
      <c r="D329" s="362">
        <f>Demography!D330</f>
        <v>0</v>
      </c>
      <c r="E329" s="81"/>
      <c r="F329" s="67"/>
      <c r="G329" s="65"/>
      <c r="H329" s="241"/>
      <c r="I329" s="242"/>
      <c r="J329" s="242"/>
      <c r="K329" s="242"/>
      <c r="L329" s="241"/>
      <c r="M329" s="262"/>
      <c r="N329" s="262"/>
      <c r="O329" s="262"/>
      <c r="P329" s="125"/>
      <c r="Q329" s="126"/>
      <c r="R329" s="126"/>
      <c r="S329" s="81"/>
      <c r="T329" s="67"/>
      <c r="U329" s="241"/>
      <c r="V329" s="127"/>
      <c r="W329" s="81"/>
      <c r="X329" s="128"/>
      <c r="Y329" s="242"/>
      <c r="Z329" s="241"/>
      <c r="AA329" s="242"/>
      <c r="AB329" s="241"/>
      <c r="AC329" s="241"/>
      <c r="AD329" s="241"/>
      <c r="AE329" s="243"/>
      <c r="AF329" s="243"/>
      <c r="AG329" s="82"/>
      <c r="AH329" s="243"/>
      <c r="AI329" s="243"/>
      <c r="AJ329" s="243"/>
      <c r="AK329" s="243"/>
      <c r="AL329" s="243"/>
      <c r="AM329" s="243"/>
      <c r="AN329" s="243"/>
      <c r="AO329" s="243"/>
      <c r="AP329" s="243"/>
      <c r="AQ329" s="243"/>
      <c r="AR329" s="246"/>
      <c r="AS329" s="246"/>
      <c r="AT329" s="244"/>
      <c r="AU329" s="81"/>
      <c r="AV329" s="562" t="str">
        <f t="shared" si="19"/>
        <v xml:space="preserve"> </v>
      </c>
      <c r="AW329" s="562" t="str">
        <f t="shared" si="20"/>
        <v xml:space="preserve"> </v>
      </c>
      <c r="AX329" s="562" t="str">
        <f t="shared" si="21"/>
        <v xml:space="preserve"> </v>
      </c>
      <c r="AY329" s="562" t="str">
        <f t="shared" si="22"/>
        <v xml:space="preserve"> </v>
      </c>
      <c r="AZ329" s="81"/>
      <c r="BA329" s="313"/>
      <c r="BF329" s="52"/>
      <c r="BG329" s="52"/>
      <c r="BH329" s="52"/>
    </row>
    <row r="330" spans="1:60" s="80" customFormat="1" x14ac:dyDescent="0.2">
      <c r="A330" s="314"/>
      <c r="B330" s="147">
        <f>Demography!B331</f>
        <v>0</v>
      </c>
      <c r="C330" s="147">
        <f>Demography!C331</f>
        <v>0</v>
      </c>
      <c r="D330" s="148">
        <f>Demography!D331</f>
        <v>0</v>
      </c>
      <c r="E330" s="81"/>
      <c r="F330" s="256"/>
      <c r="G330" s="149"/>
      <c r="H330" s="256"/>
      <c r="I330" s="240"/>
      <c r="J330" s="240"/>
      <c r="K330" s="240"/>
      <c r="L330" s="256"/>
      <c r="M330" s="260"/>
      <c r="N330" s="260"/>
      <c r="O330" s="260"/>
      <c r="P330" s="150"/>
      <c r="Q330" s="247"/>
      <c r="R330" s="247"/>
      <c r="S330" s="81"/>
      <c r="T330" s="256"/>
      <c r="U330" s="256"/>
      <c r="V330" s="256"/>
      <c r="W330" s="81"/>
      <c r="X330" s="240"/>
      <c r="Y330" s="240"/>
      <c r="Z330" s="256"/>
      <c r="AA330" s="240"/>
      <c r="AB330" s="256"/>
      <c r="AC330" s="256"/>
      <c r="AD330" s="256"/>
      <c r="AE330" s="261"/>
      <c r="AF330" s="261"/>
      <c r="AG330" s="82"/>
      <c r="AH330" s="261"/>
      <c r="AI330" s="261"/>
      <c r="AJ330" s="261"/>
      <c r="AK330" s="261"/>
      <c r="AL330" s="261"/>
      <c r="AM330" s="261"/>
      <c r="AN330" s="261"/>
      <c r="AO330" s="261"/>
      <c r="AP330" s="261"/>
      <c r="AQ330" s="261"/>
      <c r="AR330" s="245"/>
      <c r="AS330" s="245"/>
      <c r="AT330" s="151"/>
      <c r="AU330" s="81"/>
      <c r="AV330" s="561" t="str">
        <f t="shared" si="19"/>
        <v xml:space="preserve"> </v>
      </c>
      <c r="AW330" s="561" t="str">
        <f t="shared" si="20"/>
        <v xml:space="preserve"> </v>
      </c>
      <c r="AX330" s="561" t="str">
        <f t="shared" si="21"/>
        <v xml:space="preserve"> </v>
      </c>
      <c r="AY330" s="561" t="str">
        <f t="shared" si="22"/>
        <v xml:space="preserve"> </v>
      </c>
      <c r="AZ330" s="81"/>
      <c r="BA330" s="145"/>
      <c r="BF330" s="52"/>
      <c r="BG330" s="52"/>
      <c r="BH330" s="52"/>
    </row>
    <row r="331" spans="1:60" s="80" customFormat="1" ht="14.25" customHeight="1" x14ac:dyDescent="0.2">
      <c r="A331" s="314"/>
      <c r="B331" s="361">
        <f>Demography!B332</f>
        <v>0</v>
      </c>
      <c r="C331" s="361">
        <f>Demography!C332</f>
        <v>0</v>
      </c>
      <c r="D331" s="362">
        <f>Demography!D332</f>
        <v>0</v>
      </c>
      <c r="E331" s="81"/>
      <c r="F331" s="67"/>
      <c r="G331" s="65"/>
      <c r="H331" s="241"/>
      <c r="I331" s="242"/>
      <c r="J331" s="242"/>
      <c r="K331" s="242"/>
      <c r="L331" s="241"/>
      <c r="M331" s="262"/>
      <c r="N331" s="262"/>
      <c r="O331" s="262"/>
      <c r="P331" s="125"/>
      <c r="Q331" s="126"/>
      <c r="R331" s="126"/>
      <c r="S331" s="81"/>
      <c r="T331" s="67"/>
      <c r="U331" s="241"/>
      <c r="V331" s="127"/>
      <c r="W331" s="81"/>
      <c r="X331" s="128"/>
      <c r="Y331" s="242"/>
      <c r="Z331" s="241"/>
      <c r="AA331" s="242"/>
      <c r="AB331" s="241"/>
      <c r="AC331" s="241"/>
      <c r="AD331" s="241"/>
      <c r="AE331" s="243"/>
      <c r="AF331" s="243"/>
      <c r="AG331" s="82"/>
      <c r="AH331" s="243"/>
      <c r="AI331" s="243"/>
      <c r="AJ331" s="243"/>
      <c r="AK331" s="243"/>
      <c r="AL331" s="243"/>
      <c r="AM331" s="243"/>
      <c r="AN331" s="243"/>
      <c r="AO331" s="243"/>
      <c r="AP331" s="243"/>
      <c r="AQ331" s="243"/>
      <c r="AR331" s="246"/>
      <c r="AS331" s="246"/>
      <c r="AT331" s="244"/>
      <c r="AU331" s="81"/>
      <c r="AV331" s="562" t="str">
        <f t="shared" si="19"/>
        <v xml:space="preserve"> </v>
      </c>
      <c r="AW331" s="562" t="str">
        <f t="shared" si="20"/>
        <v xml:space="preserve"> </v>
      </c>
      <c r="AX331" s="562" t="str">
        <f t="shared" si="21"/>
        <v xml:space="preserve"> </v>
      </c>
      <c r="AY331" s="562" t="str">
        <f t="shared" si="22"/>
        <v xml:space="preserve"> </v>
      </c>
      <c r="AZ331" s="81"/>
      <c r="BA331" s="313"/>
      <c r="BF331" s="52"/>
      <c r="BG331" s="52"/>
      <c r="BH331" s="52"/>
    </row>
    <row r="332" spans="1:60" s="80" customFormat="1" x14ac:dyDescent="0.2">
      <c r="A332" s="314"/>
      <c r="B332" s="147">
        <f>Demography!B333</f>
        <v>0</v>
      </c>
      <c r="C332" s="147">
        <f>Demography!C333</f>
        <v>0</v>
      </c>
      <c r="D332" s="148">
        <f>Demography!D333</f>
        <v>0</v>
      </c>
      <c r="E332" s="81"/>
      <c r="F332" s="256"/>
      <c r="G332" s="149"/>
      <c r="H332" s="256"/>
      <c r="I332" s="240"/>
      <c r="J332" s="240"/>
      <c r="K332" s="240"/>
      <c r="L332" s="256"/>
      <c r="M332" s="260"/>
      <c r="N332" s="260"/>
      <c r="O332" s="260"/>
      <c r="P332" s="150"/>
      <c r="Q332" s="247"/>
      <c r="R332" s="247"/>
      <c r="S332" s="81"/>
      <c r="T332" s="256"/>
      <c r="U332" s="256"/>
      <c r="V332" s="256"/>
      <c r="W332" s="81"/>
      <c r="X332" s="240"/>
      <c r="Y332" s="240"/>
      <c r="Z332" s="256"/>
      <c r="AA332" s="240"/>
      <c r="AB332" s="256"/>
      <c r="AC332" s="256"/>
      <c r="AD332" s="256"/>
      <c r="AE332" s="261"/>
      <c r="AF332" s="261"/>
      <c r="AG332" s="82"/>
      <c r="AH332" s="261"/>
      <c r="AI332" s="261"/>
      <c r="AJ332" s="261"/>
      <c r="AK332" s="261"/>
      <c r="AL332" s="261"/>
      <c r="AM332" s="261"/>
      <c r="AN332" s="261"/>
      <c r="AO332" s="261"/>
      <c r="AP332" s="261"/>
      <c r="AQ332" s="261"/>
      <c r="AR332" s="245"/>
      <c r="AS332" s="245"/>
      <c r="AT332" s="151"/>
      <c r="AU332" s="81"/>
      <c r="AV332" s="561" t="str">
        <f t="shared" si="19"/>
        <v xml:space="preserve"> </v>
      </c>
      <c r="AW332" s="561" t="str">
        <f t="shared" si="20"/>
        <v xml:space="preserve"> </v>
      </c>
      <c r="AX332" s="561" t="str">
        <f t="shared" si="21"/>
        <v xml:space="preserve"> </v>
      </c>
      <c r="AY332" s="561" t="str">
        <f t="shared" si="22"/>
        <v xml:space="preserve"> </v>
      </c>
      <c r="AZ332" s="81"/>
      <c r="BA332" s="145"/>
      <c r="BF332" s="52"/>
      <c r="BG332" s="52"/>
      <c r="BH332" s="52"/>
    </row>
    <row r="333" spans="1:60" s="80" customFormat="1" ht="14.25" customHeight="1" x14ac:dyDescent="0.2">
      <c r="A333" s="314"/>
      <c r="B333" s="361">
        <f>Demography!B334</f>
        <v>0</v>
      </c>
      <c r="C333" s="361">
        <f>Demography!C334</f>
        <v>0</v>
      </c>
      <c r="D333" s="362">
        <f>Demography!D334</f>
        <v>0</v>
      </c>
      <c r="E333" s="81"/>
      <c r="F333" s="67"/>
      <c r="G333" s="65"/>
      <c r="H333" s="241"/>
      <c r="I333" s="242"/>
      <c r="J333" s="242"/>
      <c r="K333" s="242"/>
      <c r="L333" s="241"/>
      <c r="M333" s="262"/>
      <c r="N333" s="262"/>
      <c r="O333" s="262"/>
      <c r="P333" s="125"/>
      <c r="Q333" s="126"/>
      <c r="R333" s="126"/>
      <c r="S333" s="81"/>
      <c r="T333" s="67"/>
      <c r="U333" s="241"/>
      <c r="V333" s="127"/>
      <c r="W333" s="81"/>
      <c r="X333" s="128"/>
      <c r="Y333" s="242"/>
      <c r="Z333" s="241"/>
      <c r="AA333" s="242"/>
      <c r="AB333" s="241"/>
      <c r="AC333" s="241"/>
      <c r="AD333" s="241"/>
      <c r="AE333" s="243"/>
      <c r="AF333" s="243"/>
      <c r="AG333" s="82"/>
      <c r="AH333" s="243"/>
      <c r="AI333" s="243"/>
      <c r="AJ333" s="243"/>
      <c r="AK333" s="243"/>
      <c r="AL333" s="243"/>
      <c r="AM333" s="243"/>
      <c r="AN333" s="243"/>
      <c r="AO333" s="243"/>
      <c r="AP333" s="243"/>
      <c r="AQ333" s="243"/>
      <c r="AR333" s="246"/>
      <c r="AS333" s="246"/>
      <c r="AT333" s="244"/>
      <c r="AU333" s="81"/>
      <c r="AV333" s="562" t="str">
        <f t="shared" si="19"/>
        <v xml:space="preserve"> </v>
      </c>
      <c r="AW333" s="562" t="str">
        <f t="shared" si="20"/>
        <v xml:space="preserve"> </v>
      </c>
      <c r="AX333" s="562" t="str">
        <f t="shared" si="21"/>
        <v xml:space="preserve"> </v>
      </c>
      <c r="AY333" s="562" t="str">
        <f t="shared" si="22"/>
        <v xml:space="preserve"> </v>
      </c>
      <c r="AZ333" s="81"/>
      <c r="BA333" s="313"/>
      <c r="BF333" s="52"/>
      <c r="BG333" s="52"/>
      <c r="BH333" s="52"/>
    </row>
    <row r="334" spans="1:60" s="80" customFormat="1" x14ac:dyDescent="0.2">
      <c r="A334" s="314"/>
      <c r="B334" s="147">
        <f>Demography!B335</f>
        <v>0</v>
      </c>
      <c r="C334" s="147">
        <f>Demography!C335</f>
        <v>0</v>
      </c>
      <c r="D334" s="148">
        <f>Demography!D335</f>
        <v>0</v>
      </c>
      <c r="E334" s="81"/>
      <c r="F334" s="256"/>
      <c r="G334" s="149"/>
      <c r="H334" s="256"/>
      <c r="I334" s="240"/>
      <c r="J334" s="240"/>
      <c r="K334" s="240"/>
      <c r="L334" s="256"/>
      <c r="M334" s="260"/>
      <c r="N334" s="260"/>
      <c r="O334" s="260"/>
      <c r="P334" s="150"/>
      <c r="Q334" s="247"/>
      <c r="R334" s="247"/>
      <c r="S334" s="81"/>
      <c r="T334" s="256"/>
      <c r="U334" s="256"/>
      <c r="V334" s="256"/>
      <c r="W334" s="81"/>
      <c r="X334" s="240"/>
      <c r="Y334" s="240"/>
      <c r="Z334" s="256"/>
      <c r="AA334" s="240"/>
      <c r="AB334" s="256"/>
      <c r="AC334" s="256"/>
      <c r="AD334" s="256"/>
      <c r="AE334" s="261"/>
      <c r="AF334" s="261"/>
      <c r="AG334" s="82"/>
      <c r="AH334" s="261"/>
      <c r="AI334" s="261"/>
      <c r="AJ334" s="261"/>
      <c r="AK334" s="261"/>
      <c r="AL334" s="261"/>
      <c r="AM334" s="261"/>
      <c r="AN334" s="261"/>
      <c r="AO334" s="261"/>
      <c r="AP334" s="261"/>
      <c r="AQ334" s="261"/>
      <c r="AR334" s="245"/>
      <c r="AS334" s="245"/>
      <c r="AT334" s="151"/>
      <c r="AU334" s="81"/>
      <c r="AV334" s="561" t="str">
        <f t="shared" si="19"/>
        <v xml:space="preserve"> </v>
      </c>
      <c r="AW334" s="561" t="str">
        <f t="shared" si="20"/>
        <v xml:space="preserve"> </v>
      </c>
      <c r="AX334" s="561" t="str">
        <f t="shared" si="21"/>
        <v xml:space="preserve"> </v>
      </c>
      <c r="AY334" s="561" t="str">
        <f t="shared" si="22"/>
        <v xml:space="preserve"> </v>
      </c>
      <c r="AZ334" s="81"/>
      <c r="BA334" s="145"/>
      <c r="BF334" s="52"/>
      <c r="BG334" s="52"/>
      <c r="BH334" s="52"/>
    </row>
    <row r="335" spans="1:60" s="80" customFormat="1" ht="14.25" customHeight="1" x14ac:dyDescent="0.2">
      <c r="A335" s="314"/>
      <c r="B335" s="361">
        <f>Demography!B336</f>
        <v>0</v>
      </c>
      <c r="C335" s="361">
        <f>Demography!C336</f>
        <v>0</v>
      </c>
      <c r="D335" s="362">
        <f>Demography!D336</f>
        <v>0</v>
      </c>
      <c r="E335" s="81"/>
      <c r="F335" s="67"/>
      <c r="G335" s="65"/>
      <c r="H335" s="241"/>
      <c r="I335" s="242"/>
      <c r="J335" s="242"/>
      <c r="K335" s="242"/>
      <c r="L335" s="241"/>
      <c r="M335" s="262"/>
      <c r="N335" s="262"/>
      <c r="O335" s="262"/>
      <c r="P335" s="125"/>
      <c r="Q335" s="126"/>
      <c r="R335" s="126"/>
      <c r="S335" s="81"/>
      <c r="T335" s="67"/>
      <c r="U335" s="241"/>
      <c r="V335" s="127"/>
      <c r="W335" s="81"/>
      <c r="X335" s="128"/>
      <c r="Y335" s="242"/>
      <c r="Z335" s="241"/>
      <c r="AA335" s="242"/>
      <c r="AB335" s="241"/>
      <c r="AC335" s="241"/>
      <c r="AD335" s="241"/>
      <c r="AE335" s="243"/>
      <c r="AF335" s="243"/>
      <c r="AG335" s="82"/>
      <c r="AH335" s="243"/>
      <c r="AI335" s="243"/>
      <c r="AJ335" s="243"/>
      <c r="AK335" s="243"/>
      <c r="AL335" s="243"/>
      <c r="AM335" s="243"/>
      <c r="AN335" s="243"/>
      <c r="AO335" s="243"/>
      <c r="AP335" s="243"/>
      <c r="AQ335" s="243"/>
      <c r="AR335" s="246"/>
      <c r="AS335" s="246"/>
      <c r="AT335" s="244"/>
      <c r="AU335" s="81"/>
      <c r="AV335" s="562" t="str">
        <f t="shared" si="19"/>
        <v xml:space="preserve"> </v>
      </c>
      <c r="AW335" s="562" t="str">
        <f t="shared" si="20"/>
        <v xml:space="preserve"> </v>
      </c>
      <c r="AX335" s="562" t="str">
        <f t="shared" si="21"/>
        <v xml:space="preserve"> </v>
      </c>
      <c r="AY335" s="562" t="str">
        <f t="shared" si="22"/>
        <v xml:space="preserve"> </v>
      </c>
      <c r="AZ335" s="81"/>
      <c r="BA335" s="313"/>
      <c r="BF335" s="52"/>
      <c r="BG335" s="52"/>
      <c r="BH335" s="52"/>
    </row>
    <row r="336" spans="1:60" s="80" customFormat="1" x14ac:dyDescent="0.2">
      <c r="A336" s="314"/>
      <c r="B336" s="147">
        <f>Demography!B337</f>
        <v>0</v>
      </c>
      <c r="C336" s="147">
        <f>Demography!C337</f>
        <v>0</v>
      </c>
      <c r="D336" s="148">
        <f>Demography!D337</f>
        <v>0</v>
      </c>
      <c r="E336" s="81"/>
      <c r="F336" s="256"/>
      <c r="G336" s="149"/>
      <c r="H336" s="256"/>
      <c r="I336" s="240"/>
      <c r="J336" s="240"/>
      <c r="K336" s="240"/>
      <c r="L336" s="256"/>
      <c r="M336" s="260"/>
      <c r="N336" s="260"/>
      <c r="O336" s="260"/>
      <c r="P336" s="150"/>
      <c r="Q336" s="247"/>
      <c r="R336" s="247"/>
      <c r="S336" s="81"/>
      <c r="T336" s="256"/>
      <c r="U336" s="256"/>
      <c r="V336" s="256"/>
      <c r="W336" s="81"/>
      <c r="X336" s="240"/>
      <c r="Y336" s="240"/>
      <c r="Z336" s="256"/>
      <c r="AA336" s="240"/>
      <c r="AB336" s="256"/>
      <c r="AC336" s="256"/>
      <c r="AD336" s="256"/>
      <c r="AE336" s="261"/>
      <c r="AF336" s="261"/>
      <c r="AG336" s="82"/>
      <c r="AH336" s="261"/>
      <c r="AI336" s="261"/>
      <c r="AJ336" s="261"/>
      <c r="AK336" s="261"/>
      <c r="AL336" s="261"/>
      <c r="AM336" s="261"/>
      <c r="AN336" s="261"/>
      <c r="AO336" s="261"/>
      <c r="AP336" s="261"/>
      <c r="AQ336" s="261"/>
      <c r="AR336" s="245"/>
      <c r="AS336" s="245"/>
      <c r="AT336" s="151"/>
      <c r="AU336" s="81"/>
      <c r="AV336" s="561" t="str">
        <f t="shared" si="19"/>
        <v xml:space="preserve"> </v>
      </c>
      <c r="AW336" s="561" t="str">
        <f t="shared" si="20"/>
        <v xml:space="preserve"> </v>
      </c>
      <c r="AX336" s="561" t="str">
        <f t="shared" si="21"/>
        <v xml:space="preserve"> </v>
      </c>
      <c r="AY336" s="561" t="str">
        <f t="shared" si="22"/>
        <v xml:space="preserve"> </v>
      </c>
      <c r="AZ336" s="81"/>
      <c r="BA336" s="145"/>
      <c r="BF336" s="52"/>
      <c r="BG336" s="52"/>
      <c r="BH336" s="52"/>
    </row>
    <row r="337" spans="1:60" s="80" customFormat="1" ht="14.25" customHeight="1" x14ac:dyDescent="0.2">
      <c r="A337" s="314"/>
      <c r="B337" s="361">
        <f>Demography!B338</f>
        <v>0</v>
      </c>
      <c r="C337" s="361">
        <f>Demography!C338</f>
        <v>0</v>
      </c>
      <c r="D337" s="362">
        <f>Demography!D338</f>
        <v>0</v>
      </c>
      <c r="E337" s="81"/>
      <c r="F337" s="67"/>
      <c r="G337" s="65"/>
      <c r="H337" s="241"/>
      <c r="I337" s="242"/>
      <c r="J337" s="242"/>
      <c r="K337" s="242"/>
      <c r="L337" s="241"/>
      <c r="M337" s="262"/>
      <c r="N337" s="262"/>
      <c r="O337" s="262"/>
      <c r="P337" s="125"/>
      <c r="Q337" s="126"/>
      <c r="R337" s="126"/>
      <c r="S337" s="81"/>
      <c r="T337" s="67"/>
      <c r="U337" s="241"/>
      <c r="V337" s="127"/>
      <c r="W337" s="81"/>
      <c r="X337" s="128"/>
      <c r="Y337" s="242"/>
      <c r="Z337" s="241"/>
      <c r="AA337" s="242"/>
      <c r="AB337" s="241"/>
      <c r="AC337" s="241"/>
      <c r="AD337" s="241"/>
      <c r="AE337" s="243"/>
      <c r="AF337" s="243"/>
      <c r="AG337" s="82"/>
      <c r="AH337" s="243"/>
      <c r="AI337" s="243"/>
      <c r="AJ337" s="243"/>
      <c r="AK337" s="243"/>
      <c r="AL337" s="243"/>
      <c r="AM337" s="243"/>
      <c r="AN337" s="243"/>
      <c r="AO337" s="243"/>
      <c r="AP337" s="243"/>
      <c r="AQ337" s="243"/>
      <c r="AR337" s="246"/>
      <c r="AS337" s="246"/>
      <c r="AT337" s="244"/>
      <c r="AU337" s="81"/>
      <c r="AV337" s="562" t="str">
        <f t="shared" si="19"/>
        <v xml:space="preserve"> </v>
      </c>
      <c r="AW337" s="562" t="str">
        <f t="shared" si="20"/>
        <v xml:space="preserve"> </v>
      </c>
      <c r="AX337" s="562" t="str">
        <f t="shared" si="21"/>
        <v xml:space="preserve"> </v>
      </c>
      <c r="AY337" s="562" t="str">
        <f t="shared" si="22"/>
        <v xml:space="preserve"> </v>
      </c>
      <c r="AZ337" s="81"/>
      <c r="BA337" s="313"/>
      <c r="BF337" s="52"/>
      <c r="BG337" s="52"/>
      <c r="BH337" s="52"/>
    </row>
    <row r="338" spans="1:60" s="80" customFormat="1" x14ac:dyDescent="0.2">
      <c r="A338" s="314"/>
      <c r="B338" s="147">
        <f>Demography!B339</f>
        <v>0</v>
      </c>
      <c r="C338" s="147">
        <f>Demography!C339</f>
        <v>0</v>
      </c>
      <c r="D338" s="148">
        <f>Demography!D339</f>
        <v>0</v>
      </c>
      <c r="E338" s="81"/>
      <c r="F338" s="256"/>
      <c r="G338" s="149"/>
      <c r="H338" s="256"/>
      <c r="I338" s="240"/>
      <c r="J338" s="240"/>
      <c r="K338" s="240"/>
      <c r="L338" s="256"/>
      <c r="M338" s="260"/>
      <c r="N338" s="260"/>
      <c r="O338" s="260"/>
      <c r="P338" s="150"/>
      <c r="Q338" s="247"/>
      <c r="R338" s="247"/>
      <c r="S338" s="81"/>
      <c r="T338" s="256"/>
      <c r="U338" s="256"/>
      <c r="V338" s="256"/>
      <c r="W338" s="81"/>
      <c r="X338" s="240"/>
      <c r="Y338" s="240"/>
      <c r="Z338" s="256"/>
      <c r="AA338" s="240"/>
      <c r="AB338" s="256"/>
      <c r="AC338" s="256"/>
      <c r="AD338" s="256"/>
      <c r="AE338" s="261"/>
      <c r="AF338" s="261"/>
      <c r="AG338" s="82"/>
      <c r="AH338" s="261"/>
      <c r="AI338" s="261"/>
      <c r="AJ338" s="261"/>
      <c r="AK338" s="261"/>
      <c r="AL338" s="261"/>
      <c r="AM338" s="261"/>
      <c r="AN338" s="261"/>
      <c r="AO338" s="261"/>
      <c r="AP338" s="261"/>
      <c r="AQ338" s="261"/>
      <c r="AR338" s="245"/>
      <c r="AS338" s="245"/>
      <c r="AT338" s="151"/>
      <c r="AU338" s="81"/>
      <c r="AV338" s="561" t="str">
        <f t="shared" ref="AV338:AV401" si="23">IF(AC338=0," ",AH338/AE338)</f>
        <v xml:space="preserve"> </v>
      </c>
      <c r="AW338" s="561" t="str">
        <f t="shared" si="20"/>
        <v xml:space="preserve"> </v>
      </c>
      <c r="AX338" s="561" t="str">
        <f t="shared" si="21"/>
        <v xml:space="preserve"> </v>
      </c>
      <c r="AY338" s="561" t="str">
        <f t="shared" si="22"/>
        <v xml:space="preserve"> </v>
      </c>
      <c r="AZ338" s="81"/>
      <c r="BA338" s="145"/>
      <c r="BF338" s="52"/>
      <c r="BG338" s="52"/>
      <c r="BH338" s="52"/>
    </row>
    <row r="339" spans="1:60" s="80" customFormat="1" ht="14.25" customHeight="1" x14ac:dyDescent="0.2">
      <c r="A339" s="314"/>
      <c r="B339" s="361">
        <f>Demography!B340</f>
        <v>0</v>
      </c>
      <c r="C339" s="361">
        <f>Demography!C340</f>
        <v>0</v>
      </c>
      <c r="D339" s="362">
        <f>Demography!D340</f>
        <v>0</v>
      </c>
      <c r="E339" s="81"/>
      <c r="F339" s="67"/>
      <c r="G339" s="65"/>
      <c r="H339" s="241"/>
      <c r="I339" s="242"/>
      <c r="J339" s="242"/>
      <c r="K339" s="242"/>
      <c r="L339" s="241"/>
      <c r="M339" s="262"/>
      <c r="N339" s="262"/>
      <c r="O339" s="262"/>
      <c r="P339" s="125"/>
      <c r="Q339" s="126"/>
      <c r="R339" s="126"/>
      <c r="S339" s="81"/>
      <c r="T339" s="67"/>
      <c r="U339" s="241"/>
      <c r="V339" s="127"/>
      <c r="W339" s="81"/>
      <c r="X339" s="128"/>
      <c r="Y339" s="242"/>
      <c r="Z339" s="241"/>
      <c r="AA339" s="242"/>
      <c r="AB339" s="241"/>
      <c r="AC339" s="241"/>
      <c r="AD339" s="241"/>
      <c r="AE339" s="243"/>
      <c r="AF339" s="243"/>
      <c r="AG339" s="82"/>
      <c r="AH339" s="243"/>
      <c r="AI339" s="243"/>
      <c r="AJ339" s="243"/>
      <c r="AK339" s="243"/>
      <c r="AL339" s="243"/>
      <c r="AM339" s="243"/>
      <c r="AN339" s="243"/>
      <c r="AO339" s="243"/>
      <c r="AP339" s="243"/>
      <c r="AQ339" s="243"/>
      <c r="AR339" s="246"/>
      <c r="AS339" s="246"/>
      <c r="AT339" s="244"/>
      <c r="AU339" s="81"/>
      <c r="AV339" s="562" t="str">
        <f t="shared" si="23"/>
        <v xml:space="preserve"> </v>
      </c>
      <c r="AW339" s="562" t="str">
        <f t="shared" ref="AW339:AW402" si="24">IF(OR(AC339=0,M339=0)," ",AH339/M339)</f>
        <v xml:space="preserve"> </v>
      </c>
      <c r="AX339" s="562" t="str">
        <f t="shared" ref="AX339:AX402" si="25">IF(OR(AC339&gt;5, AC339&lt;1)," ",AI339/AF339)</f>
        <v xml:space="preserve"> </v>
      </c>
      <c r="AY339" s="562" t="str">
        <f t="shared" ref="AY339:AY402" si="26">IF(OR(AC339&gt;5,AC339&lt;1,M339=0)," ",AI339/M339)</f>
        <v xml:space="preserve"> </v>
      </c>
      <c r="AZ339" s="81"/>
      <c r="BA339" s="313"/>
      <c r="BF339" s="52"/>
      <c r="BG339" s="52"/>
      <c r="BH339" s="52"/>
    </row>
    <row r="340" spans="1:60" s="80" customFormat="1" x14ac:dyDescent="0.2">
      <c r="A340" s="314"/>
      <c r="B340" s="147">
        <f>Demography!B341</f>
        <v>0</v>
      </c>
      <c r="C340" s="147">
        <f>Demography!C341</f>
        <v>0</v>
      </c>
      <c r="D340" s="148">
        <f>Demography!D341</f>
        <v>0</v>
      </c>
      <c r="E340" s="81"/>
      <c r="F340" s="256"/>
      <c r="G340" s="149"/>
      <c r="H340" s="256"/>
      <c r="I340" s="240"/>
      <c r="J340" s="240"/>
      <c r="K340" s="240"/>
      <c r="L340" s="256"/>
      <c r="M340" s="260"/>
      <c r="N340" s="260"/>
      <c r="O340" s="260"/>
      <c r="P340" s="150"/>
      <c r="Q340" s="247"/>
      <c r="R340" s="247"/>
      <c r="S340" s="81"/>
      <c r="T340" s="256"/>
      <c r="U340" s="256"/>
      <c r="V340" s="256"/>
      <c r="W340" s="81"/>
      <c r="X340" s="240"/>
      <c r="Y340" s="240"/>
      <c r="Z340" s="256"/>
      <c r="AA340" s="240"/>
      <c r="AB340" s="256"/>
      <c r="AC340" s="256"/>
      <c r="AD340" s="256"/>
      <c r="AE340" s="261"/>
      <c r="AF340" s="261"/>
      <c r="AG340" s="82"/>
      <c r="AH340" s="261"/>
      <c r="AI340" s="261"/>
      <c r="AJ340" s="261"/>
      <c r="AK340" s="261"/>
      <c r="AL340" s="261"/>
      <c r="AM340" s="261"/>
      <c r="AN340" s="261"/>
      <c r="AO340" s="261"/>
      <c r="AP340" s="261"/>
      <c r="AQ340" s="261"/>
      <c r="AR340" s="245"/>
      <c r="AS340" s="245"/>
      <c r="AT340" s="151"/>
      <c r="AU340" s="81"/>
      <c r="AV340" s="561" t="str">
        <f t="shared" si="23"/>
        <v xml:space="preserve"> </v>
      </c>
      <c r="AW340" s="561" t="str">
        <f t="shared" si="24"/>
        <v xml:space="preserve"> </v>
      </c>
      <c r="AX340" s="561" t="str">
        <f t="shared" si="25"/>
        <v xml:space="preserve"> </v>
      </c>
      <c r="AY340" s="561" t="str">
        <f t="shared" si="26"/>
        <v xml:space="preserve"> </v>
      </c>
      <c r="AZ340" s="81"/>
      <c r="BA340" s="145"/>
      <c r="BF340" s="52"/>
      <c r="BG340" s="52"/>
      <c r="BH340" s="52"/>
    </row>
    <row r="341" spans="1:60" s="80" customFormat="1" ht="14.25" customHeight="1" x14ac:dyDescent="0.2">
      <c r="A341" s="314"/>
      <c r="B341" s="361">
        <f>Demography!B342</f>
        <v>0</v>
      </c>
      <c r="C341" s="361">
        <f>Demography!C342</f>
        <v>0</v>
      </c>
      <c r="D341" s="362">
        <f>Demography!D342</f>
        <v>0</v>
      </c>
      <c r="E341" s="81"/>
      <c r="F341" s="67"/>
      <c r="G341" s="65"/>
      <c r="H341" s="241"/>
      <c r="I341" s="242"/>
      <c r="J341" s="242"/>
      <c r="K341" s="242"/>
      <c r="L341" s="241"/>
      <c r="M341" s="262"/>
      <c r="N341" s="262"/>
      <c r="O341" s="262"/>
      <c r="P341" s="125"/>
      <c r="Q341" s="126"/>
      <c r="R341" s="126"/>
      <c r="S341" s="81"/>
      <c r="T341" s="67"/>
      <c r="U341" s="241"/>
      <c r="V341" s="127"/>
      <c r="W341" s="81"/>
      <c r="X341" s="128"/>
      <c r="Y341" s="242"/>
      <c r="Z341" s="241"/>
      <c r="AA341" s="242"/>
      <c r="AB341" s="241"/>
      <c r="AC341" s="241"/>
      <c r="AD341" s="241"/>
      <c r="AE341" s="243"/>
      <c r="AF341" s="243"/>
      <c r="AG341" s="82"/>
      <c r="AH341" s="243"/>
      <c r="AI341" s="243"/>
      <c r="AJ341" s="243"/>
      <c r="AK341" s="243"/>
      <c r="AL341" s="243"/>
      <c r="AM341" s="243"/>
      <c r="AN341" s="243"/>
      <c r="AO341" s="243"/>
      <c r="AP341" s="243"/>
      <c r="AQ341" s="243"/>
      <c r="AR341" s="246"/>
      <c r="AS341" s="246"/>
      <c r="AT341" s="244"/>
      <c r="AU341" s="81"/>
      <c r="AV341" s="562" t="str">
        <f t="shared" si="23"/>
        <v xml:space="preserve"> </v>
      </c>
      <c r="AW341" s="562" t="str">
        <f t="shared" si="24"/>
        <v xml:space="preserve"> </v>
      </c>
      <c r="AX341" s="562" t="str">
        <f t="shared" si="25"/>
        <v xml:space="preserve"> </v>
      </c>
      <c r="AY341" s="562" t="str">
        <f t="shared" si="26"/>
        <v xml:space="preserve"> </v>
      </c>
      <c r="AZ341" s="81"/>
      <c r="BA341" s="313"/>
      <c r="BF341" s="52"/>
      <c r="BG341" s="52"/>
      <c r="BH341" s="52"/>
    </row>
    <row r="342" spans="1:60" s="80" customFormat="1" x14ac:dyDescent="0.2">
      <c r="A342" s="314"/>
      <c r="B342" s="147">
        <f>Demography!B343</f>
        <v>0</v>
      </c>
      <c r="C342" s="147">
        <f>Demography!C343</f>
        <v>0</v>
      </c>
      <c r="D342" s="148">
        <f>Demography!D343</f>
        <v>0</v>
      </c>
      <c r="E342" s="81"/>
      <c r="F342" s="256"/>
      <c r="G342" s="149"/>
      <c r="H342" s="256"/>
      <c r="I342" s="240"/>
      <c r="J342" s="240"/>
      <c r="K342" s="240"/>
      <c r="L342" s="256"/>
      <c r="M342" s="260"/>
      <c r="N342" s="260"/>
      <c r="O342" s="260"/>
      <c r="P342" s="150"/>
      <c r="Q342" s="247"/>
      <c r="R342" s="247"/>
      <c r="S342" s="81"/>
      <c r="T342" s="256"/>
      <c r="U342" s="256"/>
      <c r="V342" s="256"/>
      <c r="W342" s="81"/>
      <c r="X342" s="240"/>
      <c r="Y342" s="240"/>
      <c r="Z342" s="256"/>
      <c r="AA342" s="240"/>
      <c r="AB342" s="256"/>
      <c r="AC342" s="256"/>
      <c r="AD342" s="256"/>
      <c r="AE342" s="261"/>
      <c r="AF342" s="261"/>
      <c r="AG342" s="82"/>
      <c r="AH342" s="261"/>
      <c r="AI342" s="261"/>
      <c r="AJ342" s="261"/>
      <c r="AK342" s="261"/>
      <c r="AL342" s="261"/>
      <c r="AM342" s="261"/>
      <c r="AN342" s="261"/>
      <c r="AO342" s="261"/>
      <c r="AP342" s="261"/>
      <c r="AQ342" s="261"/>
      <c r="AR342" s="245"/>
      <c r="AS342" s="245"/>
      <c r="AT342" s="151"/>
      <c r="AU342" s="81"/>
      <c r="AV342" s="561" t="str">
        <f t="shared" si="23"/>
        <v xml:space="preserve"> </v>
      </c>
      <c r="AW342" s="561" t="str">
        <f t="shared" si="24"/>
        <v xml:space="preserve"> </v>
      </c>
      <c r="AX342" s="561" t="str">
        <f t="shared" si="25"/>
        <v xml:space="preserve"> </v>
      </c>
      <c r="AY342" s="561" t="str">
        <f t="shared" si="26"/>
        <v xml:space="preserve"> </v>
      </c>
      <c r="AZ342" s="81"/>
      <c r="BA342" s="145"/>
      <c r="BF342" s="52"/>
      <c r="BG342" s="52"/>
      <c r="BH342" s="52"/>
    </row>
    <row r="343" spans="1:60" s="80" customFormat="1" ht="14.25" customHeight="1" x14ac:dyDescent="0.2">
      <c r="A343" s="314"/>
      <c r="B343" s="361">
        <f>Demography!B344</f>
        <v>0</v>
      </c>
      <c r="C343" s="361">
        <f>Demography!C344</f>
        <v>0</v>
      </c>
      <c r="D343" s="362">
        <f>Demography!D344</f>
        <v>0</v>
      </c>
      <c r="E343" s="81"/>
      <c r="F343" s="67"/>
      <c r="G343" s="65"/>
      <c r="H343" s="241"/>
      <c r="I343" s="242"/>
      <c r="J343" s="242"/>
      <c r="K343" s="242"/>
      <c r="L343" s="241"/>
      <c r="M343" s="262"/>
      <c r="N343" s="262"/>
      <c r="O343" s="262"/>
      <c r="P343" s="125"/>
      <c r="Q343" s="126"/>
      <c r="R343" s="126"/>
      <c r="S343" s="81"/>
      <c r="T343" s="67"/>
      <c r="U343" s="241"/>
      <c r="V343" s="127"/>
      <c r="W343" s="81"/>
      <c r="X343" s="128"/>
      <c r="Y343" s="242"/>
      <c r="Z343" s="241"/>
      <c r="AA343" s="242"/>
      <c r="AB343" s="241"/>
      <c r="AC343" s="241"/>
      <c r="AD343" s="241"/>
      <c r="AE343" s="243"/>
      <c r="AF343" s="243"/>
      <c r="AG343" s="82"/>
      <c r="AH343" s="243"/>
      <c r="AI343" s="243"/>
      <c r="AJ343" s="243"/>
      <c r="AK343" s="243"/>
      <c r="AL343" s="243"/>
      <c r="AM343" s="243"/>
      <c r="AN343" s="243"/>
      <c r="AO343" s="243"/>
      <c r="AP343" s="243"/>
      <c r="AQ343" s="243"/>
      <c r="AR343" s="246"/>
      <c r="AS343" s="246"/>
      <c r="AT343" s="244"/>
      <c r="AU343" s="81"/>
      <c r="AV343" s="562" t="str">
        <f t="shared" si="23"/>
        <v xml:space="preserve"> </v>
      </c>
      <c r="AW343" s="562" t="str">
        <f t="shared" si="24"/>
        <v xml:space="preserve"> </v>
      </c>
      <c r="AX343" s="562" t="str">
        <f t="shared" si="25"/>
        <v xml:space="preserve"> </v>
      </c>
      <c r="AY343" s="562" t="str">
        <f t="shared" si="26"/>
        <v xml:space="preserve"> </v>
      </c>
      <c r="AZ343" s="81"/>
      <c r="BA343" s="313"/>
      <c r="BF343" s="52"/>
      <c r="BG343" s="52"/>
      <c r="BH343" s="52"/>
    </row>
    <row r="344" spans="1:60" s="80" customFormat="1" x14ac:dyDescent="0.2">
      <c r="A344" s="314"/>
      <c r="B344" s="147">
        <f>Demography!B345</f>
        <v>0</v>
      </c>
      <c r="C344" s="147">
        <f>Demography!C345</f>
        <v>0</v>
      </c>
      <c r="D344" s="148">
        <f>Demography!D345</f>
        <v>0</v>
      </c>
      <c r="E344" s="81"/>
      <c r="F344" s="256"/>
      <c r="G344" s="149"/>
      <c r="H344" s="256"/>
      <c r="I344" s="240"/>
      <c r="J344" s="240"/>
      <c r="K344" s="240"/>
      <c r="L344" s="256"/>
      <c r="M344" s="260"/>
      <c r="N344" s="260"/>
      <c r="O344" s="260"/>
      <c r="P344" s="150"/>
      <c r="Q344" s="247"/>
      <c r="R344" s="247"/>
      <c r="S344" s="81"/>
      <c r="T344" s="256"/>
      <c r="U344" s="256"/>
      <c r="V344" s="256"/>
      <c r="W344" s="81"/>
      <c r="X344" s="240"/>
      <c r="Y344" s="240"/>
      <c r="Z344" s="256"/>
      <c r="AA344" s="240"/>
      <c r="AB344" s="256"/>
      <c r="AC344" s="256"/>
      <c r="AD344" s="256"/>
      <c r="AE344" s="261"/>
      <c r="AF344" s="261"/>
      <c r="AG344" s="82"/>
      <c r="AH344" s="261"/>
      <c r="AI344" s="261"/>
      <c r="AJ344" s="261"/>
      <c r="AK344" s="261"/>
      <c r="AL344" s="261"/>
      <c r="AM344" s="261"/>
      <c r="AN344" s="261"/>
      <c r="AO344" s="261"/>
      <c r="AP344" s="261"/>
      <c r="AQ344" s="261"/>
      <c r="AR344" s="245"/>
      <c r="AS344" s="245"/>
      <c r="AT344" s="151"/>
      <c r="AU344" s="81"/>
      <c r="AV344" s="561" t="str">
        <f t="shared" si="23"/>
        <v xml:space="preserve"> </v>
      </c>
      <c r="AW344" s="561" t="str">
        <f t="shared" si="24"/>
        <v xml:space="preserve"> </v>
      </c>
      <c r="AX344" s="561" t="str">
        <f t="shared" si="25"/>
        <v xml:space="preserve"> </v>
      </c>
      <c r="AY344" s="561" t="str">
        <f t="shared" si="26"/>
        <v xml:space="preserve"> </v>
      </c>
      <c r="AZ344" s="81"/>
      <c r="BA344" s="145"/>
      <c r="BF344" s="52"/>
      <c r="BG344" s="52"/>
      <c r="BH344" s="52"/>
    </row>
    <row r="345" spans="1:60" s="80" customFormat="1" ht="14.25" customHeight="1" x14ac:dyDescent="0.2">
      <c r="A345" s="314"/>
      <c r="B345" s="361">
        <f>Demography!B346</f>
        <v>0</v>
      </c>
      <c r="C345" s="361">
        <f>Demography!C346</f>
        <v>0</v>
      </c>
      <c r="D345" s="362">
        <f>Demography!D346</f>
        <v>0</v>
      </c>
      <c r="E345" s="81"/>
      <c r="F345" s="67"/>
      <c r="G345" s="65"/>
      <c r="H345" s="241"/>
      <c r="I345" s="242"/>
      <c r="J345" s="242"/>
      <c r="K345" s="242"/>
      <c r="L345" s="241"/>
      <c r="M345" s="262"/>
      <c r="N345" s="262"/>
      <c r="O345" s="262"/>
      <c r="P345" s="125"/>
      <c r="Q345" s="126"/>
      <c r="R345" s="126"/>
      <c r="S345" s="81"/>
      <c r="T345" s="67"/>
      <c r="U345" s="241"/>
      <c r="V345" s="127"/>
      <c r="W345" s="81"/>
      <c r="X345" s="128"/>
      <c r="Y345" s="242"/>
      <c r="Z345" s="241"/>
      <c r="AA345" s="242"/>
      <c r="AB345" s="241"/>
      <c r="AC345" s="241"/>
      <c r="AD345" s="241"/>
      <c r="AE345" s="243"/>
      <c r="AF345" s="243"/>
      <c r="AG345" s="82"/>
      <c r="AH345" s="243"/>
      <c r="AI345" s="243"/>
      <c r="AJ345" s="243"/>
      <c r="AK345" s="243"/>
      <c r="AL345" s="243"/>
      <c r="AM345" s="243"/>
      <c r="AN345" s="243"/>
      <c r="AO345" s="243"/>
      <c r="AP345" s="243"/>
      <c r="AQ345" s="243"/>
      <c r="AR345" s="246"/>
      <c r="AS345" s="246"/>
      <c r="AT345" s="244"/>
      <c r="AU345" s="81"/>
      <c r="AV345" s="562" t="str">
        <f t="shared" si="23"/>
        <v xml:space="preserve"> </v>
      </c>
      <c r="AW345" s="562" t="str">
        <f t="shared" si="24"/>
        <v xml:space="preserve"> </v>
      </c>
      <c r="AX345" s="562" t="str">
        <f t="shared" si="25"/>
        <v xml:space="preserve"> </v>
      </c>
      <c r="AY345" s="562" t="str">
        <f t="shared" si="26"/>
        <v xml:space="preserve"> </v>
      </c>
      <c r="AZ345" s="81"/>
      <c r="BA345" s="313"/>
      <c r="BF345" s="52"/>
      <c r="BG345" s="52"/>
      <c r="BH345" s="52"/>
    </row>
    <row r="346" spans="1:60" s="80" customFormat="1" x14ac:dyDescent="0.2">
      <c r="A346" s="314"/>
      <c r="B346" s="147">
        <f>Demography!B347</f>
        <v>0</v>
      </c>
      <c r="C346" s="147">
        <f>Demography!C347</f>
        <v>0</v>
      </c>
      <c r="D346" s="148">
        <f>Demography!D347</f>
        <v>0</v>
      </c>
      <c r="E346" s="81"/>
      <c r="F346" s="256"/>
      <c r="G346" s="149"/>
      <c r="H346" s="256"/>
      <c r="I346" s="240"/>
      <c r="J346" s="240"/>
      <c r="K346" s="240"/>
      <c r="L346" s="256"/>
      <c r="M346" s="260"/>
      <c r="N346" s="260"/>
      <c r="O346" s="260"/>
      <c r="P346" s="150"/>
      <c r="Q346" s="247"/>
      <c r="R346" s="247"/>
      <c r="S346" s="81"/>
      <c r="T346" s="256"/>
      <c r="U346" s="256"/>
      <c r="V346" s="256"/>
      <c r="W346" s="81"/>
      <c r="X346" s="240"/>
      <c r="Y346" s="240"/>
      <c r="Z346" s="256"/>
      <c r="AA346" s="240"/>
      <c r="AB346" s="256"/>
      <c r="AC346" s="256"/>
      <c r="AD346" s="256"/>
      <c r="AE346" s="261"/>
      <c r="AF346" s="261"/>
      <c r="AG346" s="82"/>
      <c r="AH346" s="261"/>
      <c r="AI346" s="261"/>
      <c r="AJ346" s="261"/>
      <c r="AK346" s="261"/>
      <c r="AL346" s="261"/>
      <c r="AM346" s="261"/>
      <c r="AN346" s="261"/>
      <c r="AO346" s="261"/>
      <c r="AP346" s="261"/>
      <c r="AQ346" s="261"/>
      <c r="AR346" s="245"/>
      <c r="AS346" s="245"/>
      <c r="AT346" s="151"/>
      <c r="AU346" s="81"/>
      <c r="AV346" s="561" t="str">
        <f t="shared" si="23"/>
        <v xml:space="preserve"> </v>
      </c>
      <c r="AW346" s="561" t="str">
        <f t="shared" si="24"/>
        <v xml:space="preserve"> </v>
      </c>
      <c r="AX346" s="561" t="str">
        <f t="shared" si="25"/>
        <v xml:space="preserve"> </v>
      </c>
      <c r="AY346" s="561" t="str">
        <f t="shared" si="26"/>
        <v xml:space="preserve"> </v>
      </c>
      <c r="AZ346" s="81"/>
      <c r="BA346" s="145"/>
      <c r="BF346" s="52"/>
      <c r="BG346" s="52"/>
      <c r="BH346" s="52"/>
    </row>
    <row r="347" spans="1:60" s="80" customFormat="1" ht="14.25" customHeight="1" x14ac:dyDescent="0.2">
      <c r="A347" s="314"/>
      <c r="B347" s="361">
        <f>Demography!B348</f>
        <v>0</v>
      </c>
      <c r="C347" s="361">
        <f>Demography!C348</f>
        <v>0</v>
      </c>
      <c r="D347" s="362">
        <f>Demography!D348</f>
        <v>0</v>
      </c>
      <c r="E347" s="81"/>
      <c r="F347" s="67"/>
      <c r="G347" s="65"/>
      <c r="H347" s="241"/>
      <c r="I347" s="242"/>
      <c r="J347" s="242"/>
      <c r="K347" s="242"/>
      <c r="L347" s="241"/>
      <c r="M347" s="262"/>
      <c r="N347" s="262"/>
      <c r="O347" s="262"/>
      <c r="P347" s="125"/>
      <c r="Q347" s="126"/>
      <c r="R347" s="126"/>
      <c r="S347" s="81"/>
      <c r="T347" s="67"/>
      <c r="U347" s="241"/>
      <c r="V347" s="127"/>
      <c r="W347" s="81"/>
      <c r="X347" s="128"/>
      <c r="Y347" s="242"/>
      <c r="Z347" s="241"/>
      <c r="AA347" s="242"/>
      <c r="AB347" s="241"/>
      <c r="AC347" s="241"/>
      <c r="AD347" s="241"/>
      <c r="AE347" s="243"/>
      <c r="AF347" s="243"/>
      <c r="AG347" s="82"/>
      <c r="AH347" s="243"/>
      <c r="AI347" s="243"/>
      <c r="AJ347" s="243"/>
      <c r="AK347" s="243"/>
      <c r="AL347" s="243"/>
      <c r="AM347" s="243"/>
      <c r="AN347" s="243"/>
      <c r="AO347" s="243"/>
      <c r="AP347" s="243"/>
      <c r="AQ347" s="243"/>
      <c r="AR347" s="246"/>
      <c r="AS347" s="246"/>
      <c r="AT347" s="244"/>
      <c r="AU347" s="81"/>
      <c r="AV347" s="562" t="str">
        <f t="shared" si="23"/>
        <v xml:space="preserve"> </v>
      </c>
      <c r="AW347" s="562" t="str">
        <f t="shared" si="24"/>
        <v xml:space="preserve"> </v>
      </c>
      <c r="AX347" s="562" t="str">
        <f t="shared" si="25"/>
        <v xml:space="preserve"> </v>
      </c>
      <c r="AY347" s="562" t="str">
        <f t="shared" si="26"/>
        <v xml:space="preserve"> </v>
      </c>
      <c r="AZ347" s="81"/>
      <c r="BA347" s="313"/>
      <c r="BF347" s="52"/>
      <c r="BG347" s="52"/>
      <c r="BH347" s="52"/>
    </row>
    <row r="348" spans="1:60" s="80" customFormat="1" x14ac:dyDescent="0.2">
      <c r="A348" s="314"/>
      <c r="B348" s="147">
        <f>Demography!B349</f>
        <v>0</v>
      </c>
      <c r="C348" s="147">
        <f>Demography!C349</f>
        <v>0</v>
      </c>
      <c r="D348" s="148">
        <f>Demography!D349</f>
        <v>0</v>
      </c>
      <c r="E348" s="81"/>
      <c r="F348" s="256"/>
      <c r="G348" s="149"/>
      <c r="H348" s="256"/>
      <c r="I348" s="240"/>
      <c r="J348" s="240"/>
      <c r="K348" s="240"/>
      <c r="L348" s="256"/>
      <c r="M348" s="260"/>
      <c r="N348" s="260"/>
      <c r="O348" s="260"/>
      <c r="P348" s="150"/>
      <c r="Q348" s="247"/>
      <c r="R348" s="247"/>
      <c r="S348" s="81"/>
      <c r="T348" s="256"/>
      <c r="U348" s="256"/>
      <c r="V348" s="256"/>
      <c r="W348" s="81"/>
      <c r="X348" s="240"/>
      <c r="Y348" s="240"/>
      <c r="Z348" s="256"/>
      <c r="AA348" s="240"/>
      <c r="AB348" s="256"/>
      <c r="AC348" s="256"/>
      <c r="AD348" s="256"/>
      <c r="AE348" s="261"/>
      <c r="AF348" s="261"/>
      <c r="AG348" s="82"/>
      <c r="AH348" s="261"/>
      <c r="AI348" s="261"/>
      <c r="AJ348" s="261"/>
      <c r="AK348" s="261"/>
      <c r="AL348" s="261"/>
      <c r="AM348" s="261"/>
      <c r="AN348" s="261"/>
      <c r="AO348" s="261"/>
      <c r="AP348" s="261"/>
      <c r="AQ348" s="261"/>
      <c r="AR348" s="245"/>
      <c r="AS348" s="245"/>
      <c r="AT348" s="151"/>
      <c r="AU348" s="81"/>
      <c r="AV348" s="561" t="str">
        <f t="shared" si="23"/>
        <v xml:space="preserve"> </v>
      </c>
      <c r="AW348" s="561" t="str">
        <f t="shared" si="24"/>
        <v xml:space="preserve"> </v>
      </c>
      <c r="AX348" s="561" t="str">
        <f t="shared" si="25"/>
        <v xml:space="preserve"> </v>
      </c>
      <c r="AY348" s="561" t="str">
        <f t="shared" si="26"/>
        <v xml:space="preserve"> </v>
      </c>
      <c r="AZ348" s="81"/>
      <c r="BA348" s="145"/>
      <c r="BF348" s="52"/>
      <c r="BG348" s="52"/>
      <c r="BH348" s="52"/>
    </row>
    <row r="349" spans="1:60" s="80" customFormat="1" ht="14.25" customHeight="1" x14ac:dyDescent="0.2">
      <c r="A349" s="314"/>
      <c r="B349" s="361">
        <f>Demography!B350</f>
        <v>0</v>
      </c>
      <c r="C349" s="361">
        <f>Demography!C350</f>
        <v>0</v>
      </c>
      <c r="D349" s="362">
        <f>Demography!D350</f>
        <v>0</v>
      </c>
      <c r="E349" s="81"/>
      <c r="F349" s="67"/>
      <c r="G349" s="65"/>
      <c r="H349" s="241"/>
      <c r="I349" s="242"/>
      <c r="J349" s="242"/>
      <c r="K349" s="242"/>
      <c r="L349" s="241"/>
      <c r="M349" s="262"/>
      <c r="N349" s="262"/>
      <c r="O349" s="262"/>
      <c r="P349" s="125"/>
      <c r="Q349" s="126"/>
      <c r="R349" s="126"/>
      <c r="S349" s="81"/>
      <c r="T349" s="67"/>
      <c r="U349" s="241"/>
      <c r="V349" s="127"/>
      <c r="W349" s="81"/>
      <c r="X349" s="128"/>
      <c r="Y349" s="242"/>
      <c r="Z349" s="241"/>
      <c r="AA349" s="242"/>
      <c r="AB349" s="241"/>
      <c r="AC349" s="241"/>
      <c r="AD349" s="241"/>
      <c r="AE349" s="243"/>
      <c r="AF349" s="243"/>
      <c r="AG349" s="82"/>
      <c r="AH349" s="243"/>
      <c r="AI349" s="243"/>
      <c r="AJ349" s="243"/>
      <c r="AK349" s="243"/>
      <c r="AL349" s="243"/>
      <c r="AM349" s="243"/>
      <c r="AN349" s="243"/>
      <c r="AO349" s="243"/>
      <c r="AP349" s="243"/>
      <c r="AQ349" s="243"/>
      <c r="AR349" s="246"/>
      <c r="AS349" s="246"/>
      <c r="AT349" s="244"/>
      <c r="AU349" s="81"/>
      <c r="AV349" s="562" t="str">
        <f t="shared" si="23"/>
        <v xml:space="preserve"> </v>
      </c>
      <c r="AW349" s="562" t="str">
        <f t="shared" si="24"/>
        <v xml:space="preserve"> </v>
      </c>
      <c r="AX349" s="562" t="str">
        <f t="shared" si="25"/>
        <v xml:space="preserve"> </v>
      </c>
      <c r="AY349" s="562" t="str">
        <f t="shared" si="26"/>
        <v xml:space="preserve"> </v>
      </c>
      <c r="AZ349" s="81"/>
      <c r="BA349" s="313"/>
      <c r="BF349" s="52"/>
      <c r="BG349" s="52"/>
      <c r="BH349" s="52"/>
    </row>
    <row r="350" spans="1:60" s="80" customFormat="1" x14ac:dyDescent="0.2">
      <c r="A350" s="314"/>
      <c r="B350" s="147">
        <f>Demography!B351</f>
        <v>0</v>
      </c>
      <c r="C350" s="147">
        <f>Demography!C351</f>
        <v>0</v>
      </c>
      <c r="D350" s="148">
        <f>Demography!D351</f>
        <v>0</v>
      </c>
      <c r="E350" s="81"/>
      <c r="F350" s="256"/>
      <c r="G350" s="149"/>
      <c r="H350" s="256"/>
      <c r="I350" s="240"/>
      <c r="J350" s="240"/>
      <c r="K350" s="240"/>
      <c r="L350" s="256"/>
      <c r="M350" s="260"/>
      <c r="N350" s="260"/>
      <c r="O350" s="260"/>
      <c r="P350" s="150"/>
      <c r="Q350" s="247"/>
      <c r="R350" s="247"/>
      <c r="S350" s="81"/>
      <c r="T350" s="256"/>
      <c r="U350" s="256"/>
      <c r="V350" s="256"/>
      <c r="W350" s="81"/>
      <c r="X350" s="240"/>
      <c r="Y350" s="240"/>
      <c r="Z350" s="256"/>
      <c r="AA350" s="240"/>
      <c r="AB350" s="256"/>
      <c r="AC350" s="256"/>
      <c r="AD350" s="256"/>
      <c r="AE350" s="261"/>
      <c r="AF350" s="261"/>
      <c r="AG350" s="82"/>
      <c r="AH350" s="261"/>
      <c r="AI350" s="261"/>
      <c r="AJ350" s="261"/>
      <c r="AK350" s="261"/>
      <c r="AL350" s="261"/>
      <c r="AM350" s="261"/>
      <c r="AN350" s="261"/>
      <c r="AO350" s="261"/>
      <c r="AP350" s="261"/>
      <c r="AQ350" s="261"/>
      <c r="AR350" s="245"/>
      <c r="AS350" s="245"/>
      <c r="AT350" s="151"/>
      <c r="AU350" s="81"/>
      <c r="AV350" s="561" t="str">
        <f t="shared" si="23"/>
        <v xml:space="preserve"> </v>
      </c>
      <c r="AW350" s="561" t="str">
        <f t="shared" si="24"/>
        <v xml:space="preserve"> </v>
      </c>
      <c r="AX350" s="561" t="str">
        <f t="shared" si="25"/>
        <v xml:space="preserve"> </v>
      </c>
      <c r="AY350" s="561" t="str">
        <f t="shared" si="26"/>
        <v xml:space="preserve"> </v>
      </c>
      <c r="AZ350" s="81"/>
      <c r="BA350" s="145"/>
      <c r="BF350" s="52"/>
      <c r="BG350" s="52"/>
      <c r="BH350" s="52"/>
    </row>
    <row r="351" spans="1:60" s="80" customFormat="1" ht="14.25" customHeight="1" x14ac:dyDescent="0.2">
      <c r="A351" s="314"/>
      <c r="B351" s="361">
        <f>Demography!B352</f>
        <v>0</v>
      </c>
      <c r="C351" s="361">
        <f>Demography!C352</f>
        <v>0</v>
      </c>
      <c r="D351" s="362">
        <f>Demography!D352</f>
        <v>0</v>
      </c>
      <c r="E351" s="81"/>
      <c r="F351" s="67"/>
      <c r="G351" s="65"/>
      <c r="H351" s="241"/>
      <c r="I351" s="242"/>
      <c r="J351" s="242"/>
      <c r="K351" s="242"/>
      <c r="L351" s="241"/>
      <c r="M351" s="262"/>
      <c r="N351" s="262"/>
      <c r="O351" s="262"/>
      <c r="P351" s="125"/>
      <c r="Q351" s="126"/>
      <c r="R351" s="126"/>
      <c r="S351" s="81"/>
      <c r="T351" s="67"/>
      <c r="U351" s="241"/>
      <c r="V351" s="127"/>
      <c r="W351" s="81"/>
      <c r="X351" s="128"/>
      <c r="Y351" s="242"/>
      <c r="Z351" s="241"/>
      <c r="AA351" s="242"/>
      <c r="AB351" s="241"/>
      <c r="AC351" s="241"/>
      <c r="AD351" s="241"/>
      <c r="AE351" s="243"/>
      <c r="AF351" s="243"/>
      <c r="AG351" s="82"/>
      <c r="AH351" s="243"/>
      <c r="AI351" s="243"/>
      <c r="AJ351" s="243"/>
      <c r="AK351" s="243"/>
      <c r="AL351" s="243"/>
      <c r="AM351" s="243"/>
      <c r="AN351" s="243"/>
      <c r="AO351" s="243"/>
      <c r="AP351" s="243"/>
      <c r="AQ351" s="243"/>
      <c r="AR351" s="246"/>
      <c r="AS351" s="246"/>
      <c r="AT351" s="244"/>
      <c r="AU351" s="81"/>
      <c r="AV351" s="562" t="str">
        <f t="shared" si="23"/>
        <v xml:space="preserve"> </v>
      </c>
      <c r="AW351" s="562" t="str">
        <f t="shared" si="24"/>
        <v xml:space="preserve"> </v>
      </c>
      <c r="AX351" s="562" t="str">
        <f t="shared" si="25"/>
        <v xml:space="preserve"> </v>
      </c>
      <c r="AY351" s="562" t="str">
        <f t="shared" si="26"/>
        <v xml:space="preserve"> </v>
      </c>
      <c r="AZ351" s="81"/>
      <c r="BA351" s="313"/>
      <c r="BF351" s="52"/>
      <c r="BG351" s="52"/>
      <c r="BH351" s="52"/>
    </row>
    <row r="352" spans="1:60" s="80" customFormat="1" x14ac:dyDescent="0.2">
      <c r="A352" s="314"/>
      <c r="B352" s="147">
        <f>Demography!B353</f>
        <v>0</v>
      </c>
      <c r="C352" s="147">
        <f>Demography!C353</f>
        <v>0</v>
      </c>
      <c r="D352" s="148">
        <f>Demography!D353</f>
        <v>0</v>
      </c>
      <c r="E352" s="81"/>
      <c r="F352" s="256"/>
      <c r="G352" s="149"/>
      <c r="H352" s="256"/>
      <c r="I352" s="240"/>
      <c r="J352" s="240"/>
      <c r="K352" s="240"/>
      <c r="L352" s="256"/>
      <c r="M352" s="260"/>
      <c r="N352" s="260"/>
      <c r="O352" s="260"/>
      <c r="P352" s="150"/>
      <c r="Q352" s="247"/>
      <c r="R352" s="247"/>
      <c r="S352" s="81"/>
      <c r="T352" s="256"/>
      <c r="U352" s="256"/>
      <c r="V352" s="256"/>
      <c r="W352" s="81"/>
      <c r="X352" s="240"/>
      <c r="Y352" s="240"/>
      <c r="Z352" s="256"/>
      <c r="AA352" s="240"/>
      <c r="AB352" s="256"/>
      <c r="AC352" s="256"/>
      <c r="AD352" s="256"/>
      <c r="AE352" s="261"/>
      <c r="AF352" s="261"/>
      <c r="AG352" s="82"/>
      <c r="AH352" s="261"/>
      <c r="AI352" s="261"/>
      <c r="AJ352" s="261"/>
      <c r="AK352" s="261"/>
      <c r="AL352" s="261"/>
      <c r="AM352" s="261"/>
      <c r="AN352" s="261"/>
      <c r="AO352" s="261"/>
      <c r="AP352" s="261"/>
      <c r="AQ352" s="261"/>
      <c r="AR352" s="245"/>
      <c r="AS352" s="245"/>
      <c r="AT352" s="151"/>
      <c r="AU352" s="81"/>
      <c r="AV352" s="561" t="str">
        <f t="shared" si="23"/>
        <v xml:space="preserve"> </v>
      </c>
      <c r="AW352" s="561" t="str">
        <f t="shared" si="24"/>
        <v xml:space="preserve"> </v>
      </c>
      <c r="AX352" s="561" t="str">
        <f t="shared" si="25"/>
        <v xml:space="preserve"> </v>
      </c>
      <c r="AY352" s="561" t="str">
        <f t="shared" si="26"/>
        <v xml:space="preserve"> </v>
      </c>
      <c r="AZ352" s="81"/>
      <c r="BA352" s="145"/>
      <c r="BF352" s="52"/>
      <c r="BG352" s="52"/>
      <c r="BH352" s="52"/>
    </row>
    <row r="353" spans="1:60" s="80" customFormat="1" ht="14.25" customHeight="1" x14ac:dyDescent="0.2">
      <c r="A353" s="314"/>
      <c r="B353" s="361">
        <f>Demography!B354</f>
        <v>0</v>
      </c>
      <c r="C353" s="361">
        <f>Demography!C354</f>
        <v>0</v>
      </c>
      <c r="D353" s="362">
        <f>Demography!D354</f>
        <v>0</v>
      </c>
      <c r="E353" s="81"/>
      <c r="F353" s="67"/>
      <c r="G353" s="65"/>
      <c r="H353" s="241"/>
      <c r="I353" s="242"/>
      <c r="J353" s="242"/>
      <c r="K353" s="242"/>
      <c r="L353" s="241"/>
      <c r="M353" s="262"/>
      <c r="N353" s="262"/>
      <c r="O353" s="262"/>
      <c r="P353" s="125"/>
      <c r="Q353" s="126"/>
      <c r="R353" s="126"/>
      <c r="S353" s="81"/>
      <c r="T353" s="67"/>
      <c r="U353" s="241"/>
      <c r="V353" s="127"/>
      <c r="W353" s="81"/>
      <c r="X353" s="128"/>
      <c r="Y353" s="242"/>
      <c r="Z353" s="241"/>
      <c r="AA353" s="242"/>
      <c r="AB353" s="241"/>
      <c r="AC353" s="241"/>
      <c r="AD353" s="241"/>
      <c r="AE353" s="243"/>
      <c r="AF353" s="243"/>
      <c r="AG353" s="82"/>
      <c r="AH353" s="243"/>
      <c r="AI353" s="243"/>
      <c r="AJ353" s="243"/>
      <c r="AK353" s="243"/>
      <c r="AL353" s="243"/>
      <c r="AM353" s="243"/>
      <c r="AN353" s="243"/>
      <c r="AO353" s="243"/>
      <c r="AP353" s="243"/>
      <c r="AQ353" s="243"/>
      <c r="AR353" s="246"/>
      <c r="AS353" s="246"/>
      <c r="AT353" s="244"/>
      <c r="AU353" s="81"/>
      <c r="AV353" s="562" t="str">
        <f t="shared" si="23"/>
        <v xml:space="preserve"> </v>
      </c>
      <c r="AW353" s="562" t="str">
        <f t="shared" si="24"/>
        <v xml:space="preserve"> </v>
      </c>
      <c r="AX353" s="562" t="str">
        <f t="shared" si="25"/>
        <v xml:space="preserve"> </v>
      </c>
      <c r="AY353" s="562" t="str">
        <f t="shared" si="26"/>
        <v xml:space="preserve"> </v>
      </c>
      <c r="AZ353" s="81"/>
      <c r="BA353" s="313"/>
      <c r="BF353" s="52"/>
      <c r="BG353" s="52"/>
      <c r="BH353" s="52"/>
    </row>
    <row r="354" spans="1:60" s="80" customFormat="1" x14ac:dyDescent="0.2">
      <c r="A354" s="314"/>
      <c r="B354" s="147">
        <f>Demography!B355</f>
        <v>0</v>
      </c>
      <c r="C354" s="147">
        <f>Demography!C355</f>
        <v>0</v>
      </c>
      <c r="D354" s="148">
        <f>Demography!D355</f>
        <v>0</v>
      </c>
      <c r="E354" s="81"/>
      <c r="F354" s="256"/>
      <c r="G354" s="149"/>
      <c r="H354" s="256"/>
      <c r="I354" s="240"/>
      <c r="J354" s="240"/>
      <c r="K354" s="240"/>
      <c r="L354" s="256"/>
      <c r="M354" s="260"/>
      <c r="N354" s="260"/>
      <c r="O354" s="260"/>
      <c r="P354" s="150"/>
      <c r="Q354" s="247"/>
      <c r="R354" s="247"/>
      <c r="S354" s="81"/>
      <c r="T354" s="256"/>
      <c r="U354" s="256"/>
      <c r="V354" s="256"/>
      <c r="W354" s="81"/>
      <c r="X354" s="240"/>
      <c r="Y354" s="240"/>
      <c r="Z354" s="256"/>
      <c r="AA354" s="240"/>
      <c r="AB354" s="256"/>
      <c r="AC354" s="256"/>
      <c r="AD354" s="256"/>
      <c r="AE354" s="261"/>
      <c r="AF354" s="261"/>
      <c r="AG354" s="82"/>
      <c r="AH354" s="261"/>
      <c r="AI354" s="261"/>
      <c r="AJ354" s="261"/>
      <c r="AK354" s="261"/>
      <c r="AL354" s="261"/>
      <c r="AM354" s="261"/>
      <c r="AN354" s="261"/>
      <c r="AO354" s="261"/>
      <c r="AP354" s="261"/>
      <c r="AQ354" s="261"/>
      <c r="AR354" s="245"/>
      <c r="AS354" s="245"/>
      <c r="AT354" s="151"/>
      <c r="AU354" s="81"/>
      <c r="AV354" s="561" t="str">
        <f t="shared" si="23"/>
        <v xml:space="preserve"> </v>
      </c>
      <c r="AW354" s="561" t="str">
        <f t="shared" si="24"/>
        <v xml:space="preserve"> </v>
      </c>
      <c r="AX354" s="561" t="str">
        <f t="shared" si="25"/>
        <v xml:space="preserve"> </v>
      </c>
      <c r="AY354" s="561" t="str">
        <f t="shared" si="26"/>
        <v xml:space="preserve"> </v>
      </c>
      <c r="AZ354" s="81"/>
      <c r="BA354" s="145"/>
      <c r="BF354" s="52"/>
      <c r="BG354" s="52"/>
      <c r="BH354" s="52"/>
    </row>
    <row r="355" spans="1:60" s="80" customFormat="1" ht="14.25" customHeight="1" x14ac:dyDescent="0.2">
      <c r="A355" s="314"/>
      <c r="B355" s="361">
        <f>Demography!B356</f>
        <v>0</v>
      </c>
      <c r="C355" s="361">
        <f>Demography!C356</f>
        <v>0</v>
      </c>
      <c r="D355" s="362">
        <f>Demography!D356</f>
        <v>0</v>
      </c>
      <c r="E355" s="81"/>
      <c r="F355" s="67"/>
      <c r="G355" s="65"/>
      <c r="H355" s="241"/>
      <c r="I355" s="242"/>
      <c r="J355" s="242"/>
      <c r="K355" s="242"/>
      <c r="L355" s="241"/>
      <c r="M355" s="262"/>
      <c r="N355" s="262"/>
      <c r="O355" s="262"/>
      <c r="P355" s="125"/>
      <c r="Q355" s="126"/>
      <c r="R355" s="126"/>
      <c r="S355" s="81"/>
      <c r="T355" s="67"/>
      <c r="U355" s="241"/>
      <c r="V355" s="127"/>
      <c r="W355" s="81"/>
      <c r="X355" s="128"/>
      <c r="Y355" s="242"/>
      <c r="Z355" s="241"/>
      <c r="AA355" s="242"/>
      <c r="AB355" s="241"/>
      <c r="AC355" s="241"/>
      <c r="AD355" s="241"/>
      <c r="AE355" s="243"/>
      <c r="AF355" s="243"/>
      <c r="AG355" s="82"/>
      <c r="AH355" s="243"/>
      <c r="AI355" s="243"/>
      <c r="AJ355" s="243"/>
      <c r="AK355" s="243"/>
      <c r="AL355" s="243"/>
      <c r="AM355" s="243"/>
      <c r="AN355" s="243"/>
      <c r="AO355" s="243"/>
      <c r="AP355" s="243"/>
      <c r="AQ355" s="243"/>
      <c r="AR355" s="246"/>
      <c r="AS355" s="246"/>
      <c r="AT355" s="244"/>
      <c r="AU355" s="81"/>
      <c r="AV355" s="562" t="str">
        <f t="shared" si="23"/>
        <v xml:space="preserve"> </v>
      </c>
      <c r="AW355" s="562" t="str">
        <f t="shared" si="24"/>
        <v xml:space="preserve"> </v>
      </c>
      <c r="AX355" s="562" t="str">
        <f t="shared" si="25"/>
        <v xml:space="preserve"> </v>
      </c>
      <c r="AY355" s="562" t="str">
        <f t="shared" si="26"/>
        <v xml:space="preserve"> </v>
      </c>
      <c r="AZ355" s="81"/>
      <c r="BA355" s="313"/>
      <c r="BF355" s="52"/>
      <c r="BG355" s="52"/>
      <c r="BH355" s="52"/>
    </row>
    <row r="356" spans="1:60" s="80" customFormat="1" x14ac:dyDescent="0.2">
      <c r="A356" s="314"/>
      <c r="B356" s="147">
        <f>Demography!B357</f>
        <v>0</v>
      </c>
      <c r="C356" s="147">
        <f>Demography!C357</f>
        <v>0</v>
      </c>
      <c r="D356" s="148">
        <f>Demography!D357</f>
        <v>0</v>
      </c>
      <c r="E356" s="81"/>
      <c r="F356" s="256"/>
      <c r="G356" s="149"/>
      <c r="H356" s="256"/>
      <c r="I356" s="240"/>
      <c r="J356" s="240"/>
      <c r="K356" s="240"/>
      <c r="L356" s="256"/>
      <c r="M356" s="260"/>
      <c r="N356" s="260"/>
      <c r="O356" s="260"/>
      <c r="P356" s="150"/>
      <c r="Q356" s="247"/>
      <c r="R356" s="247"/>
      <c r="S356" s="81"/>
      <c r="T356" s="256"/>
      <c r="U356" s="256"/>
      <c r="V356" s="256"/>
      <c r="W356" s="81"/>
      <c r="X356" s="240"/>
      <c r="Y356" s="240"/>
      <c r="Z356" s="256"/>
      <c r="AA356" s="240"/>
      <c r="AB356" s="256"/>
      <c r="AC356" s="256"/>
      <c r="AD356" s="256"/>
      <c r="AE356" s="261"/>
      <c r="AF356" s="261"/>
      <c r="AG356" s="82"/>
      <c r="AH356" s="261"/>
      <c r="AI356" s="261"/>
      <c r="AJ356" s="261"/>
      <c r="AK356" s="261"/>
      <c r="AL356" s="261"/>
      <c r="AM356" s="261"/>
      <c r="AN356" s="261"/>
      <c r="AO356" s="261"/>
      <c r="AP356" s="261"/>
      <c r="AQ356" s="261"/>
      <c r="AR356" s="245"/>
      <c r="AS356" s="245"/>
      <c r="AT356" s="151"/>
      <c r="AU356" s="81"/>
      <c r="AV356" s="561" t="str">
        <f t="shared" si="23"/>
        <v xml:space="preserve"> </v>
      </c>
      <c r="AW356" s="561" t="str">
        <f t="shared" si="24"/>
        <v xml:space="preserve"> </v>
      </c>
      <c r="AX356" s="561" t="str">
        <f t="shared" si="25"/>
        <v xml:space="preserve"> </v>
      </c>
      <c r="AY356" s="561" t="str">
        <f t="shared" si="26"/>
        <v xml:space="preserve"> </v>
      </c>
      <c r="AZ356" s="81"/>
      <c r="BA356" s="145"/>
      <c r="BF356" s="52"/>
      <c r="BG356" s="52"/>
      <c r="BH356" s="52"/>
    </row>
    <row r="357" spans="1:60" s="80" customFormat="1" ht="14.25" customHeight="1" x14ac:dyDescent="0.2">
      <c r="A357" s="314"/>
      <c r="B357" s="361">
        <f>Demography!B358</f>
        <v>0</v>
      </c>
      <c r="C357" s="361">
        <f>Demography!C358</f>
        <v>0</v>
      </c>
      <c r="D357" s="362">
        <f>Demography!D358</f>
        <v>0</v>
      </c>
      <c r="E357" s="81"/>
      <c r="F357" s="67"/>
      <c r="G357" s="65"/>
      <c r="H357" s="241"/>
      <c r="I357" s="242"/>
      <c r="J357" s="242"/>
      <c r="K357" s="242"/>
      <c r="L357" s="241"/>
      <c r="M357" s="262"/>
      <c r="N357" s="262"/>
      <c r="O357" s="262"/>
      <c r="P357" s="125"/>
      <c r="Q357" s="126"/>
      <c r="R357" s="126"/>
      <c r="S357" s="81"/>
      <c r="T357" s="67"/>
      <c r="U357" s="241"/>
      <c r="V357" s="127"/>
      <c r="W357" s="81"/>
      <c r="X357" s="128"/>
      <c r="Y357" s="242"/>
      <c r="Z357" s="241"/>
      <c r="AA357" s="242"/>
      <c r="AB357" s="241"/>
      <c r="AC357" s="241"/>
      <c r="AD357" s="241"/>
      <c r="AE357" s="243"/>
      <c r="AF357" s="243"/>
      <c r="AG357" s="82"/>
      <c r="AH357" s="243"/>
      <c r="AI357" s="243"/>
      <c r="AJ357" s="243"/>
      <c r="AK357" s="243"/>
      <c r="AL357" s="243"/>
      <c r="AM357" s="243"/>
      <c r="AN357" s="243"/>
      <c r="AO357" s="243"/>
      <c r="AP357" s="243"/>
      <c r="AQ357" s="243"/>
      <c r="AR357" s="246"/>
      <c r="AS357" s="246"/>
      <c r="AT357" s="244"/>
      <c r="AU357" s="81"/>
      <c r="AV357" s="562" t="str">
        <f t="shared" si="23"/>
        <v xml:space="preserve"> </v>
      </c>
      <c r="AW357" s="562" t="str">
        <f t="shared" si="24"/>
        <v xml:space="preserve"> </v>
      </c>
      <c r="AX357" s="562" t="str">
        <f t="shared" si="25"/>
        <v xml:space="preserve"> </v>
      </c>
      <c r="AY357" s="562" t="str">
        <f t="shared" si="26"/>
        <v xml:space="preserve"> </v>
      </c>
      <c r="AZ357" s="81"/>
      <c r="BA357" s="313"/>
      <c r="BF357" s="52"/>
      <c r="BG357" s="52"/>
      <c r="BH357" s="52"/>
    </row>
    <row r="358" spans="1:60" s="80" customFormat="1" x14ac:dyDescent="0.2">
      <c r="A358" s="314"/>
      <c r="B358" s="147">
        <f>Demography!B359</f>
        <v>0</v>
      </c>
      <c r="C358" s="147">
        <f>Demography!C359</f>
        <v>0</v>
      </c>
      <c r="D358" s="148">
        <f>Demography!D359</f>
        <v>0</v>
      </c>
      <c r="E358" s="81"/>
      <c r="F358" s="256"/>
      <c r="G358" s="149"/>
      <c r="H358" s="256"/>
      <c r="I358" s="240"/>
      <c r="J358" s="240"/>
      <c r="K358" s="240"/>
      <c r="L358" s="256"/>
      <c r="M358" s="260"/>
      <c r="N358" s="260"/>
      <c r="O358" s="260"/>
      <c r="P358" s="150"/>
      <c r="Q358" s="247"/>
      <c r="R358" s="247"/>
      <c r="S358" s="81"/>
      <c r="T358" s="256"/>
      <c r="U358" s="256"/>
      <c r="V358" s="256"/>
      <c r="W358" s="81"/>
      <c r="X358" s="240"/>
      <c r="Y358" s="240"/>
      <c r="Z358" s="256"/>
      <c r="AA358" s="240"/>
      <c r="AB358" s="256"/>
      <c r="AC358" s="256"/>
      <c r="AD358" s="256"/>
      <c r="AE358" s="261"/>
      <c r="AF358" s="261"/>
      <c r="AG358" s="82"/>
      <c r="AH358" s="261"/>
      <c r="AI358" s="261"/>
      <c r="AJ358" s="261"/>
      <c r="AK358" s="261"/>
      <c r="AL358" s="261"/>
      <c r="AM358" s="261"/>
      <c r="AN358" s="261"/>
      <c r="AO358" s="261"/>
      <c r="AP358" s="261"/>
      <c r="AQ358" s="261"/>
      <c r="AR358" s="245"/>
      <c r="AS358" s="245"/>
      <c r="AT358" s="151"/>
      <c r="AU358" s="81"/>
      <c r="AV358" s="561" t="str">
        <f t="shared" si="23"/>
        <v xml:space="preserve"> </v>
      </c>
      <c r="AW358" s="561" t="str">
        <f t="shared" si="24"/>
        <v xml:space="preserve"> </v>
      </c>
      <c r="AX358" s="561" t="str">
        <f t="shared" si="25"/>
        <v xml:space="preserve"> </v>
      </c>
      <c r="AY358" s="561" t="str">
        <f t="shared" si="26"/>
        <v xml:space="preserve"> </v>
      </c>
      <c r="AZ358" s="81"/>
      <c r="BA358" s="145"/>
      <c r="BF358" s="52"/>
      <c r="BG358" s="52"/>
      <c r="BH358" s="52"/>
    </row>
    <row r="359" spans="1:60" s="80" customFormat="1" ht="14.25" customHeight="1" x14ac:dyDescent="0.2">
      <c r="A359" s="314"/>
      <c r="B359" s="361">
        <f>Demography!B360</f>
        <v>0</v>
      </c>
      <c r="C359" s="361">
        <f>Demography!C360</f>
        <v>0</v>
      </c>
      <c r="D359" s="362">
        <f>Demography!D360</f>
        <v>0</v>
      </c>
      <c r="E359" s="81"/>
      <c r="F359" s="67"/>
      <c r="G359" s="65"/>
      <c r="H359" s="241"/>
      <c r="I359" s="242"/>
      <c r="J359" s="242"/>
      <c r="K359" s="242"/>
      <c r="L359" s="241"/>
      <c r="M359" s="262"/>
      <c r="N359" s="262"/>
      <c r="O359" s="262"/>
      <c r="P359" s="125"/>
      <c r="Q359" s="126"/>
      <c r="R359" s="126"/>
      <c r="S359" s="81"/>
      <c r="T359" s="67"/>
      <c r="U359" s="241"/>
      <c r="V359" s="127"/>
      <c r="W359" s="81"/>
      <c r="X359" s="128"/>
      <c r="Y359" s="242"/>
      <c r="Z359" s="241"/>
      <c r="AA359" s="242"/>
      <c r="AB359" s="241"/>
      <c r="AC359" s="241"/>
      <c r="AD359" s="241"/>
      <c r="AE359" s="243"/>
      <c r="AF359" s="243"/>
      <c r="AG359" s="82"/>
      <c r="AH359" s="243"/>
      <c r="AI359" s="243"/>
      <c r="AJ359" s="243"/>
      <c r="AK359" s="243"/>
      <c r="AL359" s="243"/>
      <c r="AM359" s="243"/>
      <c r="AN359" s="243"/>
      <c r="AO359" s="243"/>
      <c r="AP359" s="243"/>
      <c r="AQ359" s="243"/>
      <c r="AR359" s="246"/>
      <c r="AS359" s="246"/>
      <c r="AT359" s="244"/>
      <c r="AU359" s="81"/>
      <c r="AV359" s="562" t="str">
        <f t="shared" si="23"/>
        <v xml:space="preserve"> </v>
      </c>
      <c r="AW359" s="562" t="str">
        <f t="shared" si="24"/>
        <v xml:space="preserve"> </v>
      </c>
      <c r="AX359" s="562" t="str">
        <f t="shared" si="25"/>
        <v xml:space="preserve"> </v>
      </c>
      <c r="AY359" s="562" t="str">
        <f t="shared" si="26"/>
        <v xml:space="preserve"> </v>
      </c>
      <c r="AZ359" s="81"/>
      <c r="BA359" s="313"/>
      <c r="BF359" s="52"/>
      <c r="BG359" s="52"/>
      <c r="BH359" s="52"/>
    </row>
    <row r="360" spans="1:60" s="80" customFormat="1" x14ac:dyDescent="0.2">
      <c r="A360" s="314"/>
      <c r="B360" s="147">
        <f>Demography!B361</f>
        <v>0</v>
      </c>
      <c r="C360" s="147">
        <f>Demography!C361</f>
        <v>0</v>
      </c>
      <c r="D360" s="148">
        <f>Demography!D361</f>
        <v>0</v>
      </c>
      <c r="E360" s="81"/>
      <c r="F360" s="256"/>
      <c r="G360" s="149"/>
      <c r="H360" s="256"/>
      <c r="I360" s="240"/>
      <c r="J360" s="240"/>
      <c r="K360" s="240"/>
      <c r="L360" s="256"/>
      <c r="M360" s="260"/>
      <c r="N360" s="260"/>
      <c r="O360" s="260"/>
      <c r="P360" s="150"/>
      <c r="Q360" s="247"/>
      <c r="R360" s="247"/>
      <c r="S360" s="81"/>
      <c r="T360" s="256"/>
      <c r="U360" s="256"/>
      <c r="V360" s="256"/>
      <c r="W360" s="81"/>
      <c r="X360" s="240"/>
      <c r="Y360" s="240"/>
      <c r="Z360" s="256"/>
      <c r="AA360" s="240"/>
      <c r="AB360" s="256"/>
      <c r="AC360" s="256"/>
      <c r="AD360" s="256"/>
      <c r="AE360" s="261"/>
      <c r="AF360" s="261"/>
      <c r="AG360" s="82"/>
      <c r="AH360" s="261"/>
      <c r="AI360" s="261"/>
      <c r="AJ360" s="261"/>
      <c r="AK360" s="261"/>
      <c r="AL360" s="261"/>
      <c r="AM360" s="261"/>
      <c r="AN360" s="261"/>
      <c r="AO360" s="261"/>
      <c r="AP360" s="261"/>
      <c r="AQ360" s="261"/>
      <c r="AR360" s="245"/>
      <c r="AS360" s="245"/>
      <c r="AT360" s="151"/>
      <c r="AU360" s="81"/>
      <c r="AV360" s="561" t="str">
        <f t="shared" si="23"/>
        <v xml:space="preserve"> </v>
      </c>
      <c r="AW360" s="561" t="str">
        <f t="shared" si="24"/>
        <v xml:space="preserve"> </v>
      </c>
      <c r="AX360" s="561" t="str">
        <f t="shared" si="25"/>
        <v xml:space="preserve"> </v>
      </c>
      <c r="AY360" s="561" t="str">
        <f t="shared" si="26"/>
        <v xml:space="preserve"> </v>
      </c>
      <c r="AZ360" s="81"/>
      <c r="BA360" s="145"/>
      <c r="BF360" s="52"/>
      <c r="BG360" s="52"/>
      <c r="BH360" s="52"/>
    </row>
    <row r="361" spans="1:60" s="80" customFormat="1" ht="14.25" customHeight="1" x14ac:dyDescent="0.2">
      <c r="A361" s="314"/>
      <c r="B361" s="361">
        <f>Demography!B362</f>
        <v>0</v>
      </c>
      <c r="C361" s="361">
        <f>Demography!C362</f>
        <v>0</v>
      </c>
      <c r="D361" s="362">
        <f>Demography!D362</f>
        <v>0</v>
      </c>
      <c r="E361" s="81"/>
      <c r="F361" s="67"/>
      <c r="G361" s="65"/>
      <c r="H361" s="241"/>
      <c r="I361" s="242"/>
      <c r="J361" s="242"/>
      <c r="K361" s="242"/>
      <c r="L361" s="241"/>
      <c r="M361" s="262"/>
      <c r="N361" s="262"/>
      <c r="O361" s="262"/>
      <c r="P361" s="125"/>
      <c r="Q361" s="126"/>
      <c r="R361" s="126"/>
      <c r="S361" s="81"/>
      <c r="T361" s="67"/>
      <c r="U361" s="241"/>
      <c r="V361" s="127"/>
      <c r="W361" s="81"/>
      <c r="X361" s="128"/>
      <c r="Y361" s="242"/>
      <c r="Z361" s="241"/>
      <c r="AA361" s="242"/>
      <c r="AB361" s="241"/>
      <c r="AC361" s="241"/>
      <c r="AD361" s="241"/>
      <c r="AE361" s="243"/>
      <c r="AF361" s="243"/>
      <c r="AG361" s="82"/>
      <c r="AH361" s="243"/>
      <c r="AI361" s="243"/>
      <c r="AJ361" s="243"/>
      <c r="AK361" s="243"/>
      <c r="AL361" s="243"/>
      <c r="AM361" s="243"/>
      <c r="AN361" s="243"/>
      <c r="AO361" s="243"/>
      <c r="AP361" s="243"/>
      <c r="AQ361" s="243"/>
      <c r="AR361" s="246"/>
      <c r="AS361" s="246"/>
      <c r="AT361" s="244"/>
      <c r="AU361" s="81"/>
      <c r="AV361" s="562" t="str">
        <f t="shared" si="23"/>
        <v xml:space="preserve"> </v>
      </c>
      <c r="AW361" s="562" t="str">
        <f t="shared" si="24"/>
        <v xml:space="preserve"> </v>
      </c>
      <c r="AX361" s="562" t="str">
        <f t="shared" si="25"/>
        <v xml:space="preserve"> </v>
      </c>
      <c r="AY361" s="562" t="str">
        <f t="shared" si="26"/>
        <v xml:space="preserve"> </v>
      </c>
      <c r="AZ361" s="81"/>
      <c r="BA361" s="313"/>
      <c r="BF361" s="52"/>
      <c r="BG361" s="52"/>
      <c r="BH361" s="52"/>
    </row>
    <row r="362" spans="1:60" s="80" customFormat="1" x14ac:dyDescent="0.2">
      <c r="A362" s="314"/>
      <c r="B362" s="147">
        <f>Demography!B363</f>
        <v>0</v>
      </c>
      <c r="C362" s="147">
        <f>Demography!C363</f>
        <v>0</v>
      </c>
      <c r="D362" s="148">
        <f>Demography!D363</f>
        <v>0</v>
      </c>
      <c r="E362" s="81"/>
      <c r="F362" s="256"/>
      <c r="G362" s="149"/>
      <c r="H362" s="256"/>
      <c r="I362" s="240"/>
      <c r="J362" s="240"/>
      <c r="K362" s="240"/>
      <c r="L362" s="256"/>
      <c r="M362" s="260"/>
      <c r="N362" s="260"/>
      <c r="O362" s="260"/>
      <c r="P362" s="150"/>
      <c r="Q362" s="247"/>
      <c r="R362" s="247"/>
      <c r="S362" s="81"/>
      <c r="T362" s="256"/>
      <c r="U362" s="256"/>
      <c r="V362" s="256"/>
      <c r="W362" s="81"/>
      <c r="X362" s="240"/>
      <c r="Y362" s="240"/>
      <c r="Z362" s="256"/>
      <c r="AA362" s="240"/>
      <c r="AB362" s="256"/>
      <c r="AC362" s="256"/>
      <c r="AD362" s="256"/>
      <c r="AE362" s="261"/>
      <c r="AF362" s="261"/>
      <c r="AG362" s="82"/>
      <c r="AH362" s="261"/>
      <c r="AI362" s="261"/>
      <c r="AJ362" s="261"/>
      <c r="AK362" s="261"/>
      <c r="AL362" s="261"/>
      <c r="AM362" s="261"/>
      <c r="AN362" s="261"/>
      <c r="AO362" s="261"/>
      <c r="AP362" s="261"/>
      <c r="AQ362" s="261"/>
      <c r="AR362" s="245"/>
      <c r="AS362" s="245"/>
      <c r="AT362" s="151"/>
      <c r="AU362" s="81"/>
      <c r="AV362" s="561" t="str">
        <f t="shared" si="23"/>
        <v xml:space="preserve"> </v>
      </c>
      <c r="AW362" s="561" t="str">
        <f t="shared" si="24"/>
        <v xml:space="preserve"> </v>
      </c>
      <c r="AX362" s="561" t="str">
        <f t="shared" si="25"/>
        <v xml:space="preserve"> </v>
      </c>
      <c r="AY362" s="561" t="str">
        <f t="shared" si="26"/>
        <v xml:space="preserve"> </v>
      </c>
      <c r="AZ362" s="81"/>
      <c r="BA362" s="145"/>
      <c r="BF362" s="52"/>
      <c r="BG362" s="52"/>
      <c r="BH362" s="52"/>
    </row>
    <row r="363" spans="1:60" s="80" customFormat="1" ht="14.25" customHeight="1" x14ac:dyDescent="0.2">
      <c r="A363" s="314"/>
      <c r="B363" s="361">
        <f>Demography!B364</f>
        <v>0</v>
      </c>
      <c r="C363" s="361">
        <f>Demography!C364</f>
        <v>0</v>
      </c>
      <c r="D363" s="362">
        <f>Demography!D364</f>
        <v>0</v>
      </c>
      <c r="E363" s="81"/>
      <c r="F363" s="67"/>
      <c r="G363" s="65"/>
      <c r="H363" s="241"/>
      <c r="I363" s="242"/>
      <c r="J363" s="242"/>
      <c r="K363" s="242"/>
      <c r="L363" s="241"/>
      <c r="M363" s="262"/>
      <c r="N363" s="262"/>
      <c r="O363" s="262"/>
      <c r="P363" s="125"/>
      <c r="Q363" s="126"/>
      <c r="R363" s="126"/>
      <c r="S363" s="81"/>
      <c r="T363" s="67"/>
      <c r="U363" s="241"/>
      <c r="V363" s="127"/>
      <c r="W363" s="81"/>
      <c r="X363" s="128"/>
      <c r="Y363" s="242"/>
      <c r="Z363" s="241"/>
      <c r="AA363" s="242"/>
      <c r="AB363" s="241"/>
      <c r="AC363" s="241"/>
      <c r="AD363" s="241"/>
      <c r="AE363" s="243"/>
      <c r="AF363" s="243"/>
      <c r="AG363" s="82"/>
      <c r="AH363" s="243"/>
      <c r="AI363" s="243"/>
      <c r="AJ363" s="243"/>
      <c r="AK363" s="243"/>
      <c r="AL363" s="243"/>
      <c r="AM363" s="243"/>
      <c r="AN363" s="243"/>
      <c r="AO363" s="243"/>
      <c r="AP363" s="243"/>
      <c r="AQ363" s="243"/>
      <c r="AR363" s="246"/>
      <c r="AS363" s="246"/>
      <c r="AT363" s="244"/>
      <c r="AU363" s="81"/>
      <c r="AV363" s="562" t="str">
        <f t="shared" si="23"/>
        <v xml:space="preserve"> </v>
      </c>
      <c r="AW363" s="562" t="str">
        <f t="shared" si="24"/>
        <v xml:space="preserve"> </v>
      </c>
      <c r="AX363" s="562" t="str">
        <f t="shared" si="25"/>
        <v xml:space="preserve"> </v>
      </c>
      <c r="AY363" s="562" t="str">
        <f t="shared" si="26"/>
        <v xml:space="preserve"> </v>
      </c>
      <c r="AZ363" s="81"/>
      <c r="BA363" s="313"/>
      <c r="BF363" s="52"/>
      <c r="BG363" s="52"/>
      <c r="BH363" s="52"/>
    </row>
    <row r="364" spans="1:60" s="80" customFormat="1" x14ac:dyDescent="0.2">
      <c r="A364" s="314"/>
      <c r="B364" s="147">
        <f>Demography!B365</f>
        <v>0</v>
      </c>
      <c r="C364" s="147">
        <f>Demography!C365</f>
        <v>0</v>
      </c>
      <c r="D364" s="148">
        <f>Demography!D365</f>
        <v>0</v>
      </c>
      <c r="E364" s="81"/>
      <c r="F364" s="256"/>
      <c r="G364" s="149"/>
      <c r="H364" s="256"/>
      <c r="I364" s="240"/>
      <c r="J364" s="240"/>
      <c r="K364" s="240"/>
      <c r="L364" s="256"/>
      <c r="M364" s="260"/>
      <c r="N364" s="260"/>
      <c r="O364" s="260"/>
      <c r="P364" s="150"/>
      <c r="Q364" s="247"/>
      <c r="R364" s="247"/>
      <c r="S364" s="81"/>
      <c r="T364" s="256"/>
      <c r="U364" s="256"/>
      <c r="V364" s="256"/>
      <c r="W364" s="81"/>
      <c r="X364" s="240"/>
      <c r="Y364" s="240"/>
      <c r="Z364" s="256"/>
      <c r="AA364" s="240"/>
      <c r="AB364" s="256"/>
      <c r="AC364" s="256"/>
      <c r="AD364" s="256"/>
      <c r="AE364" s="261"/>
      <c r="AF364" s="261"/>
      <c r="AG364" s="82"/>
      <c r="AH364" s="261"/>
      <c r="AI364" s="261"/>
      <c r="AJ364" s="261"/>
      <c r="AK364" s="261"/>
      <c r="AL364" s="261"/>
      <c r="AM364" s="261"/>
      <c r="AN364" s="261"/>
      <c r="AO364" s="261"/>
      <c r="AP364" s="261"/>
      <c r="AQ364" s="261"/>
      <c r="AR364" s="245"/>
      <c r="AS364" s="245"/>
      <c r="AT364" s="151"/>
      <c r="AU364" s="81"/>
      <c r="AV364" s="561" t="str">
        <f t="shared" si="23"/>
        <v xml:space="preserve"> </v>
      </c>
      <c r="AW364" s="561" t="str">
        <f t="shared" si="24"/>
        <v xml:space="preserve"> </v>
      </c>
      <c r="AX364" s="561" t="str">
        <f t="shared" si="25"/>
        <v xml:space="preserve"> </v>
      </c>
      <c r="AY364" s="561" t="str">
        <f t="shared" si="26"/>
        <v xml:space="preserve"> </v>
      </c>
      <c r="AZ364" s="81"/>
      <c r="BA364" s="145"/>
      <c r="BF364" s="52"/>
      <c r="BG364" s="52"/>
      <c r="BH364" s="52"/>
    </row>
    <row r="365" spans="1:60" s="80" customFormat="1" ht="14.25" customHeight="1" x14ac:dyDescent="0.2">
      <c r="A365" s="314"/>
      <c r="B365" s="361">
        <f>Demography!B366</f>
        <v>0</v>
      </c>
      <c r="C365" s="361">
        <f>Demography!C366</f>
        <v>0</v>
      </c>
      <c r="D365" s="362">
        <f>Demography!D366</f>
        <v>0</v>
      </c>
      <c r="E365" s="81"/>
      <c r="F365" s="67"/>
      <c r="G365" s="65"/>
      <c r="H365" s="241"/>
      <c r="I365" s="242"/>
      <c r="J365" s="242"/>
      <c r="K365" s="242"/>
      <c r="L365" s="241"/>
      <c r="M365" s="262"/>
      <c r="N365" s="262"/>
      <c r="O365" s="262"/>
      <c r="P365" s="125"/>
      <c r="Q365" s="126"/>
      <c r="R365" s="126"/>
      <c r="S365" s="81"/>
      <c r="T365" s="67"/>
      <c r="U365" s="241"/>
      <c r="V365" s="127"/>
      <c r="W365" s="81"/>
      <c r="X365" s="128"/>
      <c r="Y365" s="242"/>
      <c r="Z365" s="241"/>
      <c r="AA365" s="242"/>
      <c r="AB365" s="241"/>
      <c r="AC365" s="241"/>
      <c r="AD365" s="241"/>
      <c r="AE365" s="243"/>
      <c r="AF365" s="243"/>
      <c r="AG365" s="82"/>
      <c r="AH365" s="243"/>
      <c r="AI365" s="243"/>
      <c r="AJ365" s="243"/>
      <c r="AK365" s="243"/>
      <c r="AL365" s="243"/>
      <c r="AM365" s="243"/>
      <c r="AN365" s="243"/>
      <c r="AO365" s="243"/>
      <c r="AP365" s="243"/>
      <c r="AQ365" s="243"/>
      <c r="AR365" s="246"/>
      <c r="AS365" s="246"/>
      <c r="AT365" s="244"/>
      <c r="AU365" s="81"/>
      <c r="AV365" s="562" t="str">
        <f t="shared" si="23"/>
        <v xml:space="preserve"> </v>
      </c>
      <c r="AW365" s="562" t="str">
        <f t="shared" si="24"/>
        <v xml:space="preserve"> </v>
      </c>
      <c r="AX365" s="562" t="str">
        <f t="shared" si="25"/>
        <v xml:space="preserve"> </v>
      </c>
      <c r="AY365" s="562" t="str">
        <f t="shared" si="26"/>
        <v xml:space="preserve"> </v>
      </c>
      <c r="AZ365" s="81"/>
      <c r="BA365" s="313"/>
      <c r="BF365" s="52"/>
      <c r="BG365" s="52"/>
      <c r="BH365" s="52"/>
    </row>
    <row r="366" spans="1:60" s="80" customFormat="1" x14ac:dyDescent="0.2">
      <c r="A366" s="314"/>
      <c r="B366" s="147">
        <f>Demography!B367</f>
        <v>0</v>
      </c>
      <c r="C366" s="147">
        <f>Demography!C367</f>
        <v>0</v>
      </c>
      <c r="D366" s="148">
        <f>Demography!D367</f>
        <v>0</v>
      </c>
      <c r="E366" s="81"/>
      <c r="F366" s="256"/>
      <c r="G366" s="149"/>
      <c r="H366" s="256"/>
      <c r="I366" s="240"/>
      <c r="J366" s="240"/>
      <c r="K366" s="240"/>
      <c r="L366" s="256"/>
      <c r="M366" s="260"/>
      <c r="N366" s="260"/>
      <c r="O366" s="260"/>
      <c r="P366" s="150"/>
      <c r="Q366" s="247"/>
      <c r="R366" s="247"/>
      <c r="S366" s="81"/>
      <c r="T366" s="256"/>
      <c r="U366" s="256"/>
      <c r="V366" s="256"/>
      <c r="W366" s="81"/>
      <c r="X366" s="240"/>
      <c r="Y366" s="240"/>
      <c r="Z366" s="256"/>
      <c r="AA366" s="240"/>
      <c r="AB366" s="256"/>
      <c r="AC366" s="256"/>
      <c r="AD366" s="256"/>
      <c r="AE366" s="261"/>
      <c r="AF366" s="261"/>
      <c r="AG366" s="82"/>
      <c r="AH366" s="261"/>
      <c r="AI366" s="261"/>
      <c r="AJ366" s="261"/>
      <c r="AK366" s="261"/>
      <c r="AL366" s="261"/>
      <c r="AM366" s="261"/>
      <c r="AN366" s="261"/>
      <c r="AO366" s="261"/>
      <c r="AP366" s="261"/>
      <c r="AQ366" s="261"/>
      <c r="AR366" s="245"/>
      <c r="AS366" s="245"/>
      <c r="AT366" s="151"/>
      <c r="AU366" s="81"/>
      <c r="AV366" s="561" t="str">
        <f t="shared" si="23"/>
        <v xml:space="preserve"> </v>
      </c>
      <c r="AW366" s="561" t="str">
        <f t="shared" si="24"/>
        <v xml:space="preserve"> </v>
      </c>
      <c r="AX366" s="561" t="str">
        <f t="shared" si="25"/>
        <v xml:space="preserve"> </v>
      </c>
      <c r="AY366" s="561" t="str">
        <f t="shared" si="26"/>
        <v xml:space="preserve"> </v>
      </c>
      <c r="AZ366" s="81"/>
      <c r="BA366" s="145"/>
      <c r="BF366" s="52"/>
      <c r="BG366" s="52"/>
      <c r="BH366" s="52"/>
    </row>
    <row r="367" spans="1:60" s="80" customFormat="1" ht="14.25" customHeight="1" x14ac:dyDescent="0.2">
      <c r="A367" s="314"/>
      <c r="B367" s="361">
        <f>Demography!B368</f>
        <v>0</v>
      </c>
      <c r="C367" s="361">
        <f>Demography!C368</f>
        <v>0</v>
      </c>
      <c r="D367" s="362">
        <f>Demography!D368</f>
        <v>0</v>
      </c>
      <c r="E367" s="81"/>
      <c r="F367" s="67"/>
      <c r="G367" s="65"/>
      <c r="H367" s="241"/>
      <c r="I367" s="242"/>
      <c r="J367" s="242"/>
      <c r="K367" s="242"/>
      <c r="L367" s="241"/>
      <c r="M367" s="262"/>
      <c r="N367" s="262"/>
      <c r="O367" s="262"/>
      <c r="P367" s="125"/>
      <c r="Q367" s="126"/>
      <c r="R367" s="126"/>
      <c r="S367" s="81"/>
      <c r="T367" s="67"/>
      <c r="U367" s="241"/>
      <c r="V367" s="127"/>
      <c r="W367" s="81"/>
      <c r="X367" s="128"/>
      <c r="Y367" s="242"/>
      <c r="Z367" s="241"/>
      <c r="AA367" s="242"/>
      <c r="AB367" s="241"/>
      <c r="AC367" s="241"/>
      <c r="AD367" s="241"/>
      <c r="AE367" s="243"/>
      <c r="AF367" s="243"/>
      <c r="AG367" s="82"/>
      <c r="AH367" s="243"/>
      <c r="AI367" s="243"/>
      <c r="AJ367" s="243"/>
      <c r="AK367" s="243"/>
      <c r="AL367" s="243"/>
      <c r="AM367" s="243"/>
      <c r="AN367" s="243"/>
      <c r="AO367" s="243"/>
      <c r="AP367" s="243"/>
      <c r="AQ367" s="243"/>
      <c r="AR367" s="246"/>
      <c r="AS367" s="246"/>
      <c r="AT367" s="244"/>
      <c r="AU367" s="81"/>
      <c r="AV367" s="562" t="str">
        <f t="shared" si="23"/>
        <v xml:space="preserve"> </v>
      </c>
      <c r="AW367" s="562" t="str">
        <f t="shared" si="24"/>
        <v xml:space="preserve"> </v>
      </c>
      <c r="AX367" s="562" t="str">
        <f t="shared" si="25"/>
        <v xml:space="preserve"> </v>
      </c>
      <c r="AY367" s="562" t="str">
        <f t="shared" si="26"/>
        <v xml:space="preserve"> </v>
      </c>
      <c r="AZ367" s="81"/>
      <c r="BA367" s="313"/>
      <c r="BF367" s="52"/>
      <c r="BG367" s="52"/>
      <c r="BH367" s="52"/>
    </row>
    <row r="368" spans="1:60" s="80" customFormat="1" x14ac:dyDescent="0.2">
      <c r="A368" s="314"/>
      <c r="B368" s="147">
        <f>Demography!B369</f>
        <v>0</v>
      </c>
      <c r="C368" s="147">
        <f>Demography!C369</f>
        <v>0</v>
      </c>
      <c r="D368" s="148">
        <f>Demography!D369</f>
        <v>0</v>
      </c>
      <c r="E368" s="81"/>
      <c r="F368" s="256"/>
      <c r="G368" s="149"/>
      <c r="H368" s="256"/>
      <c r="I368" s="240"/>
      <c r="J368" s="240"/>
      <c r="K368" s="240"/>
      <c r="L368" s="256"/>
      <c r="M368" s="260"/>
      <c r="N368" s="260"/>
      <c r="O368" s="260"/>
      <c r="P368" s="150"/>
      <c r="Q368" s="247"/>
      <c r="R368" s="247"/>
      <c r="S368" s="81"/>
      <c r="T368" s="256"/>
      <c r="U368" s="256"/>
      <c r="V368" s="256"/>
      <c r="W368" s="81"/>
      <c r="X368" s="240"/>
      <c r="Y368" s="240"/>
      <c r="Z368" s="256"/>
      <c r="AA368" s="240"/>
      <c r="AB368" s="256"/>
      <c r="AC368" s="256"/>
      <c r="AD368" s="256"/>
      <c r="AE368" s="261"/>
      <c r="AF368" s="261"/>
      <c r="AG368" s="82"/>
      <c r="AH368" s="261"/>
      <c r="AI368" s="261"/>
      <c r="AJ368" s="261"/>
      <c r="AK368" s="261"/>
      <c r="AL368" s="261"/>
      <c r="AM368" s="261"/>
      <c r="AN368" s="261"/>
      <c r="AO368" s="261"/>
      <c r="AP368" s="261"/>
      <c r="AQ368" s="261"/>
      <c r="AR368" s="245"/>
      <c r="AS368" s="245"/>
      <c r="AT368" s="151"/>
      <c r="AU368" s="81"/>
      <c r="AV368" s="561" t="str">
        <f t="shared" si="23"/>
        <v xml:space="preserve"> </v>
      </c>
      <c r="AW368" s="561" t="str">
        <f t="shared" si="24"/>
        <v xml:space="preserve"> </v>
      </c>
      <c r="AX368" s="561" t="str">
        <f t="shared" si="25"/>
        <v xml:space="preserve"> </v>
      </c>
      <c r="AY368" s="561" t="str">
        <f t="shared" si="26"/>
        <v xml:space="preserve"> </v>
      </c>
      <c r="AZ368" s="81"/>
      <c r="BA368" s="145"/>
      <c r="BF368" s="52"/>
      <c r="BG368" s="52"/>
      <c r="BH368" s="52"/>
    </row>
    <row r="369" spans="1:60" s="80" customFormat="1" ht="14.25" customHeight="1" x14ac:dyDescent="0.2">
      <c r="A369" s="314"/>
      <c r="B369" s="361">
        <f>Demography!B370</f>
        <v>0</v>
      </c>
      <c r="C369" s="361">
        <f>Demography!C370</f>
        <v>0</v>
      </c>
      <c r="D369" s="362">
        <f>Demography!D370</f>
        <v>0</v>
      </c>
      <c r="E369" s="81"/>
      <c r="F369" s="67"/>
      <c r="G369" s="65"/>
      <c r="H369" s="241"/>
      <c r="I369" s="242"/>
      <c r="J369" s="242"/>
      <c r="K369" s="242"/>
      <c r="L369" s="241"/>
      <c r="M369" s="262"/>
      <c r="N369" s="262"/>
      <c r="O369" s="262"/>
      <c r="P369" s="125"/>
      <c r="Q369" s="126"/>
      <c r="R369" s="126"/>
      <c r="S369" s="81"/>
      <c r="T369" s="67"/>
      <c r="U369" s="241"/>
      <c r="V369" s="127"/>
      <c r="W369" s="81"/>
      <c r="X369" s="128"/>
      <c r="Y369" s="242"/>
      <c r="Z369" s="241"/>
      <c r="AA369" s="242"/>
      <c r="AB369" s="241"/>
      <c r="AC369" s="241"/>
      <c r="AD369" s="241"/>
      <c r="AE369" s="243"/>
      <c r="AF369" s="243"/>
      <c r="AG369" s="82"/>
      <c r="AH369" s="243"/>
      <c r="AI369" s="243"/>
      <c r="AJ369" s="243"/>
      <c r="AK369" s="243"/>
      <c r="AL369" s="243"/>
      <c r="AM369" s="243"/>
      <c r="AN369" s="243"/>
      <c r="AO369" s="243"/>
      <c r="AP369" s="243"/>
      <c r="AQ369" s="243"/>
      <c r="AR369" s="246"/>
      <c r="AS369" s="246"/>
      <c r="AT369" s="244"/>
      <c r="AU369" s="81"/>
      <c r="AV369" s="562" t="str">
        <f t="shared" si="23"/>
        <v xml:space="preserve"> </v>
      </c>
      <c r="AW369" s="562" t="str">
        <f t="shared" si="24"/>
        <v xml:space="preserve"> </v>
      </c>
      <c r="AX369" s="562" t="str">
        <f t="shared" si="25"/>
        <v xml:space="preserve"> </v>
      </c>
      <c r="AY369" s="562" t="str">
        <f t="shared" si="26"/>
        <v xml:space="preserve"> </v>
      </c>
      <c r="AZ369" s="81"/>
      <c r="BA369" s="313"/>
      <c r="BF369" s="52"/>
      <c r="BG369" s="52"/>
      <c r="BH369" s="52"/>
    </row>
    <row r="370" spans="1:60" s="80" customFormat="1" x14ac:dyDescent="0.2">
      <c r="A370" s="314"/>
      <c r="B370" s="147">
        <f>Demography!B371</f>
        <v>0</v>
      </c>
      <c r="C370" s="147">
        <f>Demography!C371</f>
        <v>0</v>
      </c>
      <c r="D370" s="148">
        <f>Demography!D371</f>
        <v>0</v>
      </c>
      <c r="E370" s="81"/>
      <c r="F370" s="256"/>
      <c r="G370" s="149"/>
      <c r="H370" s="256"/>
      <c r="I370" s="240"/>
      <c r="J370" s="240"/>
      <c r="K370" s="240"/>
      <c r="L370" s="256"/>
      <c r="M370" s="260"/>
      <c r="N370" s="260"/>
      <c r="O370" s="260"/>
      <c r="P370" s="150"/>
      <c r="Q370" s="247"/>
      <c r="R370" s="247"/>
      <c r="S370" s="81"/>
      <c r="T370" s="256"/>
      <c r="U370" s="256"/>
      <c r="V370" s="256"/>
      <c r="W370" s="81"/>
      <c r="X370" s="240"/>
      <c r="Y370" s="240"/>
      <c r="Z370" s="256"/>
      <c r="AA370" s="240"/>
      <c r="AB370" s="256"/>
      <c r="AC370" s="256"/>
      <c r="AD370" s="256"/>
      <c r="AE370" s="261"/>
      <c r="AF370" s="261"/>
      <c r="AG370" s="82"/>
      <c r="AH370" s="261"/>
      <c r="AI370" s="261"/>
      <c r="AJ370" s="261"/>
      <c r="AK370" s="261"/>
      <c r="AL370" s="261"/>
      <c r="AM370" s="261"/>
      <c r="AN370" s="261"/>
      <c r="AO370" s="261"/>
      <c r="AP370" s="261"/>
      <c r="AQ370" s="261"/>
      <c r="AR370" s="245"/>
      <c r="AS370" s="245"/>
      <c r="AT370" s="151"/>
      <c r="AU370" s="81"/>
      <c r="AV370" s="561" t="str">
        <f t="shared" si="23"/>
        <v xml:space="preserve"> </v>
      </c>
      <c r="AW370" s="561" t="str">
        <f t="shared" si="24"/>
        <v xml:space="preserve"> </v>
      </c>
      <c r="AX370" s="561" t="str">
        <f t="shared" si="25"/>
        <v xml:space="preserve"> </v>
      </c>
      <c r="AY370" s="561" t="str">
        <f t="shared" si="26"/>
        <v xml:space="preserve"> </v>
      </c>
      <c r="AZ370" s="81"/>
      <c r="BA370" s="145"/>
      <c r="BF370" s="52"/>
      <c r="BG370" s="52"/>
      <c r="BH370" s="52"/>
    </row>
    <row r="371" spans="1:60" s="80" customFormat="1" ht="14.25" customHeight="1" x14ac:dyDescent="0.2">
      <c r="A371" s="314"/>
      <c r="B371" s="361">
        <f>Demography!B372</f>
        <v>0</v>
      </c>
      <c r="C371" s="361">
        <f>Demography!C372</f>
        <v>0</v>
      </c>
      <c r="D371" s="362">
        <f>Demography!D372</f>
        <v>0</v>
      </c>
      <c r="E371" s="81"/>
      <c r="F371" s="67"/>
      <c r="G371" s="65"/>
      <c r="H371" s="241"/>
      <c r="I371" s="242"/>
      <c r="J371" s="242"/>
      <c r="K371" s="242"/>
      <c r="L371" s="241"/>
      <c r="M371" s="262"/>
      <c r="N371" s="262"/>
      <c r="O371" s="262"/>
      <c r="P371" s="125"/>
      <c r="Q371" s="126"/>
      <c r="R371" s="126"/>
      <c r="S371" s="81"/>
      <c r="T371" s="67"/>
      <c r="U371" s="241"/>
      <c r="V371" s="127"/>
      <c r="W371" s="81"/>
      <c r="X371" s="128"/>
      <c r="Y371" s="242"/>
      <c r="Z371" s="241"/>
      <c r="AA371" s="242"/>
      <c r="AB371" s="241"/>
      <c r="AC371" s="241"/>
      <c r="AD371" s="241"/>
      <c r="AE371" s="243"/>
      <c r="AF371" s="243"/>
      <c r="AG371" s="82"/>
      <c r="AH371" s="243"/>
      <c r="AI371" s="243"/>
      <c r="AJ371" s="243"/>
      <c r="AK371" s="243"/>
      <c r="AL371" s="243"/>
      <c r="AM371" s="243"/>
      <c r="AN371" s="243"/>
      <c r="AO371" s="243"/>
      <c r="AP371" s="243"/>
      <c r="AQ371" s="243"/>
      <c r="AR371" s="246"/>
      <c r="AS371" s="246"/>
      <c r="AT371" s="244"/>
      <c r="AU371" s="81"/>
      <c r="AV371" s="562" t="str">
        <f t="shared" si="23"/>
        <v xml:space="preserve"> </v>
      </c>
      <c r="AW371" s="562" t="str">
        <f t="shared" si="24"/>
        <v xml:space="preserve"> </v>
      </c>
      <c r="AX371" s="562" t="str">
        <f t="shared" si="25"/>
        <v xml:space="preserve"> </v>
      </c>
      <c r="AY371" s="562" t="str">
        <f t="shared" si="26"/>
        <v xml:space="preserve"> </v>
      </c>
      <c r="AZ371" s="81"/>
      <c r="BA371" s="313"/>
      <c r="BF371" s="52"/>
      <c r="BG371" s="52"/>
      <c r="BH371" s="52"/>
    </row>
    <row r="372" spans="1:60" s="80" customFormat="1" x14ac:dyDescent="0.2">
      <c r="A372" s="314"/>
      <c r="B372" s="147">
        <f>Demography!B373</f>
        <v>0</v>
      </c>
      <c r="C372" s="147">
        <f>Demography!C373</f>
        <v>0</v>
      </c>
      <c r="D372" s="148">
        <f>Demography!D373</f>
        <v>0</v>
      </c>
      <c r="E372" s="81"/>
      <c r="F372" s="256"/>
      <c r="G372" s="149"/>
      <c r="H372" s="256"/>
      <c r="I372" s="240"/>
      <c r="J372" s="240"/>
      <c r="K372" s="240"/>
      <c r="L372" s="256"/>
      <c r="M372" s="260"/>
      <c r="N372" s="260"/>
      <c r="O372" s="260"/>
      <c r="P372" s="150"/>
      <c r="Q372" s="247"/>
      <c r="R372" s="247"/>
      <c r="S372" s="81"/>
      <c r="T372" s="256"/>
      <c r="U372" s="256"/>
      <c r="V372" s="256"/>
      <c r="W372" s="81"/>
      <c r="X372" s="240"/>
      <c r="Y372" s="240"/>
      <c r="Z372" s="256"/>
      <c r="AA372" s="240"/>
      <c r="AB372" s="256"/>
      <c r="AC372" s="256"/>
      <c r="AD372" s="256"/>
      <c r="AE372" s="261"/>
      <c r="AF372" s="261"/>
      <c r="AG372" s="82"/>
      <c r="AH372" s="261"/>
      <c r="AI372" s="261"/>
      <c r="AJ372" s="261"/>
      <c r="AK372" s="261"/>
      <c r="AL372" s="261"/>
      <c r="AM372" s="261"/>
      <c r="AN372" s="261"/>
      <c r="AO372" s="261"/>
      <c r="AP372" s="261"/>
      <c r="AQ372" s="261"/>
      <c r="AR372" s="245"/>
      <c r="AS372" s="245"/>
      <c r="AT372" s="151"/>
      <c r="AU372" s="81"/>
      <c r="AV372" s="561" t="str">
        <f t="shared" si="23"/>
        <v xml:space="preserve"> </v>
      </c>
      <c r="AW372" s="561" t="str">
        <f t="shared" si="24"/>
        <v xml:space="preserve"> </v>
      </c>
      <c r="AX372" s="561" t="str">
        <f t="shared" si="25"/>
        <v xml:space="preserve"> </v>
      </c>
      <c r="AY372" s="561" t="str">
        <f t="shared" si="26"/>
        <v xml:space="preserve"> </v>
      </c>
      <c r="AZ372" s="81"/>
      <c r="BA372" s="145"/>
      <c r="BF372" s="52"/>
      <c r="BG372" s="52"/>
      <c r="BH372" s="52"/>
    </row>
    <row r="373" spans="1:60" s="80" customFormat="1" ht="14.25" customHeight="1" x14ac:dyDescent="0.2">
      <c r="A373" s="314"/>
      <c r="B373" s="361">
        <f>Demography!B374</f>
        <v>0</v>
      </c>
      <c r="C373" s="361">
        <f>Demography!C374</f>
        <v>0</v>
      </c>
      <c r="D373" s="362">
        <f>Demography!D374</f>
        <v>0</v>
      </c>
      <c r="E373" s="81"/>
      <c r="F373" s="67"/>
      <c r="G373" s="65"/>
      <c r="H373" s="241"/>
      <c r="I373" s="242"/>
      <c r="J373" s="242"/>
      <c r="K373" s="242"/>
      <c r="L373" s="241"/>
      <c r="M373" s="262"/>
      <c r="N373" s="262"/>
      <c r="O373" s="262"/>
      <c r="P373" s="125"/>
      <c r="Q373" s="126"/>
      <c r="R373" s="126"/>
      <c r="S373" s="81"/>
      <c r="T373" s="67"/>
      <c r="U373" s="241"/>
      <c r="V373" s="127"/>
      <c r="W373" s="81"/>
      <c r="X373" s="128"/>
      <c r="Y373" s="242"/>
      <c r="Z373" s="241"/>
      <c r="AA373" s="242"/>
      <c r="AB373" s="241"/>
      <c r="AC373" s="241"/>
      <c r="AD373" s="241"/>
      <c r="AE373" s="243"/>
      <c r="AF373" s="243"/>
      <c r="AG373" s="82"/>
      <c r="AH373" s="243"/>
      <c r="AI373" s="243"/>
      <c r="AJ373" s="243"/>
      <c r="AK373" s="243"/>
      <c r="AL373" s="243"/>
      <c r="AM373" s="243"/>
      <c r="AN373" s="243"/>
      <c r="AO373" s="243"/>
      <c r="AP373" s="243"/>
      <c r="AQ373" s="243"/>
      <c r="AR373" s="246"/>
      <c r="AS373" s="246"/>
      <c r="AT373" s="244"/>
      <c r="AU373" s="81"/>
      <c r="AV373" s="562" t="str">
        <f t="shared" si="23"/>
        <v xml:space="preserve"> </v>
      </c>
      <c r="AW373" s="562" t="str">
        <f t="shared" si="24"/>
        <v xml:space="preserve"> </v>
      </c>
      <c r="AX373" s="562" t="str">
        <f t="shared" si="25"/>
        <v xml:space="preserve"> </v>
      </c>
      <c r="AY373" s="562" t="str">
        <f t="shared" si="26"/>
        <v xml:space="preserve"> </v>
      </c>
      <c r="AZ373" s="81"/>
      <c r="BA373" s="313"/>
      <c r="BF373" s="52"/>
      <c r="BG373" s="52"/>
      <c r="BH373" s="52"/>
    </row>
    <row r="374" spans="1:60" s="80" customFormat="1" x14ac:dyDescent="0.2">
      <c r="A374" s="314"/>
      <c r="B374" s="147">
        <f>Demography!B375</f>
        <v>0</v>
      </c>
      <c r="C374" s="147">
        <f>Demography!C375</f>
        <v>0</v>
      </c>
      <c r="D374" s="148">
        <f>Demography!D375</f>
        <v>0</v>
      </c>
      <c r="E374" s="81"/>
      <c r="F374" s="256"/>
      <c r="G374" s="149"/>
      <c r="H374" s="256"/>
      <c r="I374" s="240"/>
      <c r="J374" s="240"/>
      <c r="K374" s="240"/>
      <c r="L374" s="256"/>
      <c r="M374" s="260"/>
      <c r="N374" s="260"/>
      <c r="O374" s="260"/>
      <c r="P374" s="150"/>
      <c r="Q374" s="247"/>
      <c r="R374" s="247"/>
      <c r="S374" s="81"/>
      <c r="T374" s="256"/>
      <c r="U374" s="256"/>
      <c r="V374" s="256"/>
      <c r="W374" s="81"/>
      <c r="X374" s="240"/>
      <c r="Y374" s="240"/>
      <c r="Z374" s="256"/>
      <c r="AA374" s="240"/>
      <c r="AB374" s="256"/>
      <c r="AC374" s="256"/>
      <c r="AD374" s="256"/>
      <c r="AE374" s="261"/>
      <c r="AF374" s="261"/>
      <c r="AG374" s="82"/>
      <c r="AH374" s="261"/>
      <c r="AI374" s="261"/>
      <c r="AJ374" s="261"/>
      <c r="AK374" s="261"/>
      <c r="AL374" s="261"/>
      <c r="AM374" s="261"/>
      <c r="AN374" s="261"/>
      <c r="AO374" s="261"/>
      <c r="AP374" s="261"/>
      <c r="AQ374" s="261"/>
      <c r="AR374" s="245"/>
      <c r="AS374" s="245"/>
      <c r="AT374" s="151"/>
      <c r="AU374" s="81"/>
      <c r="AV374" s="561" t="str">
        <f t="shared" si="23"/>
        <v xml:space="preserve"> </v>
      </c>
      <c r="AW374" s="561" t="str">
        <f t="shared" si="24"/>
        <v xml:space="preserve"> </v>
      </c>
      <c r="AX374" s="561" t="str">
        <f t="shared" si="25"/>
        <v xml:space="preserve"> </v>
      </c>
      <c r="AY374" s="561" t="str">
        <f t="shared" si="26"/>
        <v xml:space="preserve"> </v>
      </c>
      <c r="AZ374" s="81"/>
      <c r="BA374" s="145"/>
      <c r="BF374" s="52"/>
      <c r="BG374" s="52"/>
      <c r="BH374" s="52"/>
    </row>
    <row r="375" spans="1:60" s="80" customFormat="1" ht="14.25" customHeight="1" x14ac:dyDescent="0.2">
      <c r="A375" s="314"/>
      <c r="B375" s="361">
        <f>Demography!B376</f>
        <v>0</v>
      </c>
      <c r="C375" s="361">
        <f>Demography!C376</f>
        <v>0</v>
      </c>
      <c r="D375" s="362">
        <f>Demography!D376</f>
        <v>0</v>
      </c>
      <c r="E375" s="81"/>
      <c r="F375" s="67"/>
      <c r="G375" s="65"/>
      <c r="H375" s="241"/>
      <c r="I375" s="242"/>
      <c r="J375" s="242"/>
      <c r="K375" s="242"/>
      <c r="L375" s="241"/>
      <c r="M375" s="262"/>
      <c r="N375" s="262"/>
      <c r="O375" s="262"/>
      <c r="P375" s="125"/>
      <c r="Q375" s="126"/>
      <c r="R375" s="126"/>
      <c r="S375" s="81"/>
      <c r="T375" s="67"/>
      <c r="U375" s="241"/>
      <c r="V375" s="127"/>
      <c r="W375" s="81"/>
      <c r="X375" s="128"/>
      <c r="Y375" s="242"/>
      <c r="Z375" s="241"/>
      <c r="AA375" s="242"/>
      <c r="AB375" s="241"/>
      <c r="AC375" s="241"/>
      <c r="AD375" s="241"/>
      <c r="AE375" s="243"/>
      <c r="AF375" s="243"/>
      <c r="AG375" s="82"/>
      <c r="AH375" s="243"/>
      <c r="AI375" s="243"/>
      <c r="AJ375" s="243"/>
      <c r="AK375" s="243"/>
      <c r="AL375" s="243"/>
      <c r="AM375" s="243"/>
      <c r="AN375" s="243"/>
      <c r="AO375" s="243"/>
      <c r="AP375" s="243"/>
      <c r="AQ375" s="243"/>
      <c r="AR375" s="246"/>
      <c r="AS375" s="246"/>
      <c r="AT375" s="244"/>
      <c r="AU375" s="81"/>
      <c r="AV375" s="562" t="str">
        <f t="shared" si="23"/>
        <v xml:space="preserve"> </v>
      </c>
      <c r="AW375" s="562" t="str">
        <f t="shared" si="24"/>
        <v xml:space="preserve"> </v>
      </c>
      <c r="AX375" s="562" t="str">
        <f t="shared" si="25"/>
        <v xml:space="preserve"> </v>
      </c>
      <c r="AY375" s="562" t="str">
        <f t="shared" si="26"/>
        <v xml:space="preserve"> </v>
      </c>
      <c r="AZ375" s="81"/>
      <c r="BA375" s="313"/>
      <c r="BF375" s="52"/>
      <c r="BG375" s="52"/>
      <c r="BH375" s="52"/>
    </row>
    <row r="376" spans="1:60" s="80" customFormat="1" x14ac:dyDescent="0.2">
      <c r="A376" s="314"/>
      <c r="B376" s="147">
        <f>Demography!B377</f>
        <v>0</v>
      </c>
      <c r="C376" s="147">
        <f>Demography!C377</f>
        <v>0</v>
      </c>
      <c r="D376" s="148">
        <f>Demography!D377</f>
        <v>0</v>
      </c>
      <c r="E376" s="81"/>
      <c r="F376" s="256"/>
      <c r="G376" s="149"/>
      <c r="H376" s="256"/>
      <c r="I376" s="240"/>
      <c r="J376" s="240"/>
      <c r="K376" s="240"/>
      <c r="L376" s="256"/>
      <c r="M376" s="260"/>
      <c r="N376" s="260"/>
      <c r="O376" s="260"/>
      <c r="P376" s="150"/>
      <c r="Q376" s="247"/>
      <c r="R376" s="247"/>
      <c r="S376" s="81"/>
      <c r="T376" s="256"/>
      <c r="U376" s="256"/>
      <c r="V376" s="256"/>
      <c r="W376" s="81"/>
      <c r="X376" s="240"/>
      <c r="Y376" s="240"/>
      <c r="Z376" s="256"/>
      <c r="AA376" s="240"/>
      <c r="AB376" s="256"/>
      <c r="AC376" s="256"/>
      <c r="AD376" s="256"/>
      <c r="AE376" s="261"/>
      <c r="AF376" s="261"/>
      <c r="AG376" s="82"/>
      <c r="AH376" s="261"/>
      <c r="AI376" s="261"/>
      <c r="AJ376" s="261"/>
      <c r="AK376" s="261"/>
      <c r="AL376" s="261"/>
      <c r="AM376" s="261"/>
      <c r="AN376" s="261"/>
      <c r="AO376" s="261"/>
      <c r="AP376" s="261"/>
      <c r="AQ376" s="261"/>
      <c r="AR376" s="245"/>
      <c r="AS376" s="245"/>
      <c r="AT376" s="151"/>
      <c r="AU376" s="81"/>
      <c r="AV376" s="561" t="str">
        <f t="shared" si="23"/>
        <v xml:space="preserve"> </v>
      </c>
      <c r="AW376" s="561" t="str">
        <f t="shared" si="24"/>
        <v xml:space="preserve"> </v>
      </c>
      <c r="AX376" s="561" t="str">
        <f t="shared" si="25"/>
        <v xml:space="preserve"> </v>
      </c>
      <c r="AY376" s="561" t="str">
        <f t="shared" si="26"/>
        <v xml:space="preserve"> </v>
      </c>
      <c r="AZ376" s="81"/>
      <c r="BA376" s="145"/>
      <c r="BF376" s="52"/>
      <c r="BG376" s="52"/>
      <c r="BH376" s="52"/>
    </row>
    <row r="377" spans="1:60" s="80" customFormat="1" ht="14.25" customHeight="1" x14ac:dyDescent="0.2">
      <c r="A377" s="314"/>
      <c r="B377" s="361">
        <f>Demography!B378</f>
        <v>0</v>
      </c>
      <c r="C377" s="361">
        <f>Demography!C378</f>
        <v>0</v>
      </c>
      <c r="D377" s="362">
        <f>Demography!D378</f>
        <v>0</v>
      </c>
      <c r="E377" s="81"/>
      <c r="F377" s="67"/>
      <c r="G377" s="65"/>
      <c r="H377" s="241"/>
      <c r="I377" s="242"/>
      <c r="J377" s="242"/>
      <c r="K377" s="242"/>
      <c r="L377" s="241"/>
      <c r="M377" s="262"/>
      <c r="N377" s="262"/>
      <c r="O377" s="262"/>
      <c r="P377" s="125"/>
      <c r="Q377" s="126"/>
      <c r="R377" s="126"/>
      <c r="S377" s="81"/>
      <c r="T377" s="67"/>
      <c r="U377" s="241"/>
      <c r="V377" s="127"/>
      <c r="W377" s="81"/>
      <c r="X377" s="128"/>
      <c r="Y377" s="242"/>
      <c r="Z377" s="241"/>
      <c r="AA377" s="242"/>
      <c r="AB377" s="241"/>
      <c r="AC377" s="241"/>
      <c r="AD377" s="241"/>
      <c r="AE377" s="243"/>
      <c r="AF377" s="243"/>
      <c r="AG377" s="82"/>
      <c r="AH377" s="243"/>
      <c r="AI377" s="243"/>
      <c r="AJ377" s="243"/>
      <c r="AK377" s="243"/>
      <c r="AL377" s="243"/>
      <c r="AM377" s="243"/>
      <c r="AN377" s="243"/>
      <c r="AO377" s="243"/>
      <c r="AP377" s="243"/>
      <c r="AQ377" s="243"/>
      <c r="AR377" s="246"/>
      <c r="AS377" s="246"/>
      <c r="AT377" s="244"/>
      <c r="AU377" s="81"/>
      <c r="AV377" s="562" t="str">
        <f t="shared" si="23"/>
        <v xml:space="preserve"> </v>
      </c>
      <c r="AW377" s="562" t="str">
        <f t="shared" si="24"/>
        <v xml:space="preserve"> </v>
      </c>
      <c r="AX377" s="562" t="str">
        <f t="shared" si="25"/>
        <v xml:space="preserve"> </v>
      </c>
      <c r="AY377" s="562" t="str">
        <f t="shared" si="26"/>
        <v xml:space="preserve"> </v>
      </c>
      <c r="AZ377" s="81"/>
      <c r="BA377" s="313"/>
      <c r="BF377" s="52"/>
      <c r="BG377" s="52"/>
      <c r="BH377" s="52"/>
    </row>
    <row r="378" spans="1:60" s="80" customFormat="1" x14ac:dyDescent="0.2">
      <c r="A378" s="314"/>
      <c r="B378" s="147">
        <f>Demography!B379</f>
        <v>0</v>
      </c>
      <c r="C378" s="147">
        <f>Demography!C379</f>
        <v>0</v>
      </c>
      <c r="D378" s="148">
        <f>Demography!D379</f>
        <v>0</v>
      </c>
      <c r="E378" s="81"/>
      <c r="F378" s="256"/>
      <c r="G378" s="149"/>
      <c r="H378" s="256"/>
      <c r="I378" s="240"/>
      <c r="J378" s="240"/>
      <c r="K378" s="240"/>
      <c r="L378" s="256"/>
      <c r="M378" s="260"/>
      <c r="N378" s="260"/>
      <c r="O378" s="260"/>
      <c r="P378" s="150"/>
      <c r="Q378" s="247"/>
      <c r="R378" s="247"/>
      <c r="S378" s="81"/>
      <c r="T378" s="256"/>
      <c r="U378" s="256"/>
      <c r="V378" s="256"/>
      <c r="W378" s="81"/>
      <c r="X378" s="240"/>
      <c r="Y378" s="240"/>
      <c r="Z378" s="256"/>
      <c r="AA378" s="240"/>
      <c r="AB378" s="256"/>
      <c r="AC378" s="256"/>
      <c r="AD378" s="256"/>
      <c r="AE378" s="261"/>
      <c r="AF378" s="261"/>
      <c r="AG378" s="82"/>
      <c r="AH378" s="261"/>
      <c r="AI378" s="261"/>
      <c r="AJ378" s="261"/>
      <c r="AK378" s="261"/>
      <c r="AL378" s="261"/>
      <c r="AM378" s="261"/>
      <c r="AN378" s="261"/>
      <c r="AO378" s="261"/>
      <c r="AP378" s="261"/>
      <c r="AQ378" s="261"/>
      <c r="AR378" s="245"/>
      <c r="AS378" s="245"/>
      <c r="AT378" s="151"/>
      <c r="AU378" s="81"/>
      <c r="AV378" s="561" t="str">
        <f t="shared" si="23"/>
        <v xml:space="preserve"> </v>
      </c>
      <c r="AW378" s="561" t="str">
        <f t="shared" si="24"/>
        <v xml:space="preserve"> </v>
      </c>
      <c r="AX378" s="561" t="str">
        <f t="shared" si="25"/>
        <v xml:space="preserve"> </v>
      </c>
      <c r="AY378" s="561" t="str">
        <f t="shared" si="26"/>
        <v xml:space="preserve"> </v>
      </c>
      <c r="AZ378" s="81"/>
      <c r="BA378" s="145"/>
      <c r="BF378" s="52"/>
      <c r="BG378" s="52"/>
      <c r="BH378" s="52"/>
    </row>
    <row r="379" spans="1:60" s="80" customFormat="1" ht="14.25" customHeight="1" x14ac:dyDescent="0.2">
      <c r="A379" s="314"/>
      <c r="B379" s="361">
        <f>Demography!B380</f>
        <v>0</v>
      </c>
      <c r="C379" s="361">
        <f>Demography!C380</f>
        <v>0</v>
      </c>
      <c r="D379" s="362">
        <f>Demography!D380</f>
        <v>0</v>
      </c>
      <c r="E379" s="81"/>
      <c r="F379" s="67"/>
      <c r="G379" s="65"/>
      <c r="H379" s="241"/>
      <c r="I379" s="242"/>
      <c r="J379" s="242"/>
      <c r="K379" s="242"/>
      <c r="L379" s="241"/>
      <c r="M379" s="262"/>
      <c r="N379" s="262"/>
      <c r="O379" s="262"/>
      <c r="P379" s="125"/>
      <c r="Q379" s="126"/>
      <c r="R379" s="126"/>
      <c r="S379" s="81"/>
      <c r="T379" s="67"/>
      <c r="U379" s="241"/>
      <c r="V379" s="127"/>
      <c r="W379" s="81"/>
      <c r="X379" s="128"/>
      <c r="Y379" s="242"/>
      <c r="Z379" s="241"/>
      <c r="AA379" s="242"/>
      <c r="AB379" s="241"/>
      <c r="AC379" s="241"/>
      <c r="AD379" s="241"/>
      <c r="AE379" s="243"/>
      <c r="AF379" s="243"/>
      <c r="AG379" s="82"/>
      <c r="AH379" s="243"/>
      <c r="AI379" s="243"/>
      <c r="AJ379" s="243"/>
      <c r="AK379" s="243"/>
      <c r="AL379" s="243"/>
      <c r="AM379" s="243"/>
      <c r="AN379" s="243"/>
      <c r="AO379" s="243"/>
      <c r="AP379" s="243"/>
      <c r="AQ379" s="243"/>
      <c r="AR379" s="246"/>
      <c r="AS379" s="246"/>
      <c r="AT379" s="244"/>
      <c r="AU379" s="81"/>
      <c r="AV379" s="562" t="str">
        <f t="shared" si="23"/>
        <v xml:space="preserve"> </v>
      </c>
      <c r="AW379" s="562" t="str">
        <f t="shared" si="24"/>
        <v xml:space="preserve"> </v>
      </c>
      <c r="AX379" s="562" t="str">
        <f t="shared" si="25"/>
        <v xml:space="preserve"> </v>
      </c>
      <c r="AY379" s="562" t="str">
        <f t="shared" si="26"/>
        <v xml:space="preserve"> </v>
      </c>
      <c r="AZ379" s="81"/>
      <c r="BA379" s="313"/>
      <c r="BF379" s="52"/>
      <c r="BG379" s="52"/>
      <c r="BH379" s="52"/>
    </row>
    <row r="380" spans="1:60" s="80" customFormat="1" x14ac:dyDescent="0.2">
      <c r="A380" s="314"/>
      <c r="B380" s="147">
        <f>Demography!B381</f>
        <v>0</v>
      </c>
      <c r="C380" s="147">
        <f>Demography!C381</f>
        <v>0</v>
      </c>
      <c r="D380" s="148">
        <f>Demography!D381</f>
        <v>0</v>
      </c>
      <c r="E380" s="81"/>
      <c r="F380" s="256"/>
      <c r="G380" s="149"/>
      <c r="H380" s="256"/>
      <c r="I380" s="240"/>
      <c r="J380" s="240"/>
      <c r="K380" s="240"/>
      <c r="L380" s="256"/>
      <c r="M380" s="260"/>
      <c r="N380" s="260"/>
      <c r="O380" s="260"/>
      <c r="P380" s="150"/>
      <c r="Q380" s="247"/>
      <c r="R380" s="247"/>
      <c r="S380" s="81"/>
      <c r="T380" s="256"/>
      <c r="U380" s="256"/>
      <c r="V380" s="256"/>
      <c r="W380" s="81"/>
      <c r="X380" s="240"/>
      <c r="Y380" s="240"/>
      <c r="Z380" s="256"/>
      <c r="AA380" s="240"/>
      <c r="AB380" s="256"/>
      <c r="AC380" s="256"/>
      <c r="AD380" s="256"/>
      <c r="AE380" s="261"/>
      <c r="AF380" s="261"/>
      <c r="AG380" s="82"/>
      <c r="AH380" s="261"/>
      <c r="AI380" s="261"/>
      <c r="AJ380" s="261"/>
      <c r="AK380" s="261"/>
      <c r="AL380" s="261"/>
      <c r="AM380" s="261"/>
      <c r="AN380" s="261"/>
      <c r="AO380" s="261"/>
      <c r="AP380" s="261"/>
      <c r="AQ380" s="261"/>
      <c r="AR380" s="245"/>
      <c r="AS380" s="245"/>
      <c r="AT380" s="151"/>
      <c r="AU380" s="81"/>
      <c r="AV380" s="561" t="str">
        <f t="shared" si="23"/>
        <v xml:space="preserve"> </v>
      </c>
      <c r="AW380" s="561" t="str">
        <f t="shared" si="24"/>
        <v xml:space="preserve"> </v>
      </c>
      <c r="AX380" s="561" t="str">
        <f t="shared" si="25"/>
        <v xml:space="preserve"> </v>
      </c>
      <c r="AY380" s="561" t="str">
        <f t="shared" si="26"/>
        <v xml:space="preserve"> </v>
      </c>
      <c r="AZ380" s="81"/>
      <c r="BA380" s="145"/>
      <c r="BF380" s="52"/>
      <c r="BG380" s="52"/>
      <c r="BH380" s="52"/>
    </row>
    <row r="381" spans="1:60" s="80" customFormat="1" ht="14.25" customHeight="1" x14ac:dyDescent="0.2">
      <c r="A381" s="314"/>
      <c r="B381" s="361">
        <f>Demography!B382</f>
        <v>0</v>
      </c>
      <c r="C381" s="361">
        <f>Demography!C382</f>
        <v>0</v>
      </c>
      <c r="D381" s="362">
        <f>Demography!D382</f>
        <v>0</v>
      </c>
      <c r="E381" s="81"/>
      <c r="F381" s="67"/>
      <c r="G381" s="65"/>
      <c r="H381" s="241"/>
      <c r="I381" s="242"/>
      <c r="J381" s="242"/>
      <c r="K381" s="242"/>
      <c r="L381" s="241"/>
      <c r="M381" s="262"/>
      <c r="N381" s="262"/>
      <c r="O381" s="262"/>
      <c r="P381" s="125"/>
      <c r="Q381" s="126"/>
      <c r="R381" s="126"/>
      <c r="S381" s="81"/>
      <c r="T381" s="67"/>
      <c r="U381" s="241"/>
      <c r="V381" s="127"/>
      <c r="W381" s="81"/>
      <c r="X381" s="128"/>
      <c r="Y381" s="242"/>
      <c r="Z381" s="241"/>
      <c r="AA381" s="242"/>
      <c r="AB381" s="241"/>
      <c r="AC381" s="241"/>
      <c r="AD381" s="241"/>
      <c r="AE381" s="243"/>
      <c r="AF381" s="243"/>
      <c r="AG381" s="82"/>
      <c r="AH381" s="243"/>
      <c r="AI381" s="243"/>
      <c r="AJ381" s="243"/>
      <c r="AK381" s="243"/>
      <c r="AL381" s="243"/>
      <c r="AM381" s="243"/>
      <c r="AN381" s="243"/>
      <c r="AO381" s="243"/>
      <c r="AP381" s="243"/>
      <c r="AQ381" s="243"/>
      <c r="AR381" s="246"/>
      <c r="AS381" s="246"/>
      <c r="AT381" s="244"/>
      <c r="AU381" s="81"/>
      <c r="AV381" s="562" t="str">
        <f t="shared" si="23"/>
        <v xml:space="preserve"> </v>
      </c>
      <c r="AW381" s="562" t="str">
        <f t="shared" si="24"/>
        <v xml:space="preserve"> </v>
      </c>
      <c r="AX381" s="562" t="str">
        <f t="shared" si="25"/>
        <v xml:space="preserve"> </v>
      </c>
      <c r="AY381" s="562" t="str">
        <f t="shared" si="26"/>
        <v xml:space="preserve"> </v>
      </c>
      <c r="AZ381" s="81"/>
      <c r="BA381" s="313"/>
      <c r="BF381" s="52"/>
      <c r="BG381" s="52"/>
      <c r="BH381" s="52"/>
    </row>
    <row r="382" spans="1:60" s="80" customFormat="1" x14ac:dyDescent="0.2">
      <c r="A382" s="314"/>
      <c r="B382" s="147">
        <f>Demography!B383</f>
        <v>0</v>
      </c>
      <c r="C382" s="147">
        <f>Demography!C383</f>
        <v>0</v>
      </c>
      <c r="D382" s="148">
        <f>Demography!D383</f>
        <v>0</v>
      </c>
      <c r="E382" s="81"/>
      <c r="F382" s="256"/>
      <c r="G382" s="149"/>
      <c r="H382" s="256"/>
      <c r="I382" s="240"/>
      <c r="J382" s="240"/>
      <c r="K382" s="240"/>
      <c r="L382" s="256"/>
      <c r="M382" s="260"/>
      <c r="N382" s="260"/>
      <c r="O382" s="260"/>
      <c r="P382" s="150"/>
      <c r="Q382" s="247"/>
      <c r="R382" s="247"/>
      <c r="S382" s="81"/>
      <c r="T382" s="256"/>
      <c r="U382" s="256"/>
      <c r="V382" s="256"/>
      <c r="W382" s="81"/>
      <c r="X382" s="240"/>
      <c r="Y382" s="240"/>
      <c r="Z382" s="256"/>
      <c r="AA382" s="240"/>
      <c r="AB382" s="256"/>
      <c r="AC382" s="256"/>
      <c r="AD382" s="256"/>
      <c r="AE382" s="261"/>
      <c r="AF382" s="261"/>
      <c r="AG382" s="82"/>
      <c r="AH382" s="261"/>
      <c r="AI382" s="261"/>
      <c r="AJ382" s="261"/>
      <c r="AK382" s="261"/>
      <c r="AL382" s="261"/>
      <c r="AM382" s="261"/>
      <c r="AN382" s="261"/>
      <c r="AO382" s="261"/>
      <c r="AP382" s="261"/>
      <c r="AQ382" s="261"/>
      <c r="AR382" s="245"/>
      <c r="AS382" s="245"/>
      <c r="AT382" s="151"/>
      <c r="AU382" s="81"/>
      <c r="AV382" s="561" t="str">
        <f t="shared" si="23"/>
        <v xml:space="preserve"> </v>
      </c>
      <c r="AW382" s="561" t="str">
        <f t="shared" si="24"/>
        <v xml:space="preserve"> </v>
      </c>
      <c r="AX382" s="561" t="str">
        <f t="shared" si="25"/>
        <v xml:space="preserve"> </v>
      </c>
      <c r="AY382" s="561" t="str">
        <f t="shared" si="26"/>
        <v xml:space="preserve"> </v>
      </c>
      <c r="AZ382" s="81"/>
      <c r="BA382" s="145"/>
      <c r="BF382" s="52"/>
      <c r="BG382" s="52"/>
      <c r="BH382" s="52"/>
    </row>
    <row r="383" spans="1:60" s="80" customFormat="1" ht="14.25" customHeight="1" x14ac:dyDescent="0.2">
      <c r="A383" s="314"/>
      <c r="B383" s="361">
        <f>Demography!B384</f>
        <v>0</v>
      </c>
      <c r="C383" s="361">
        <f>Demography!C384</f>
        <v>0</v>
      </c>
      <c r="D383" s="362">
        <f>Demography!D384</f>
        <v>0</v>
      </c>
      <c r="E383" s="81"/>
      <c r="F383" s="67"/>
      <c r="G383" s="65"/>
      <c r="H383" s="241"/>
      <c r="I383" s="242"/>
      <c r="J383" s="242"/>
      <c r="K383" s="242"/>
      <c r="L383" s="241"/>
      <c r="M383" s="262"/>
      <c r="N383" s="262"/>
      <c r="O383" s="262"/>
      <c r="P383" s="125"/>
      <c r="Q383" s="126"/>
      <c r="R383" s="126"/>
      <c r="S383" s="81"/>
      <c r="T383" s="67"/>
      <c r="U383" s="241"/>
      <c r="V383" s="127"/>
      <c r="W383" s="81"/>
      <c r="X383" s="128"/>
      <c r="Y383" s="242"/>
      <c r="Z383" s="241"/>
      <c r="AA383" s="242"/>
      <c r="AB383" s="241"/>
      <c r="AC383" s="241"/>
      <c r="AD383" s="241"/>
      <c r="AE383" s="243"/>
      <c r="AF383" s="243"/>
      <c r="AG383" s="82"/>
      <c r="AH383" s="243"/>
      <c r="AI383" s="243"/>
      <c r="AJ383" s="243"/>
      <c r="AK383" s="243"/>
      <c r="AL383" s="243"/>
      <c r="AM383" s="243"/>
      <c r="AN383" s="243"/>
      <c r="AO383" s="243"/>
      <c r="AP383" s="243"/>
      <c r="AQ383" s="243"/>
      <c r="AR383" s="246"/>
      <c r="AS383" s="246"/>
      <c r="AT383" s="244"/>
      <c r="AU383" s="81"/>
      <c r="AV383" s="562" t="str">
        <f t="shared" si="23"/>
        <v xml:space="preserve"> </v>
      </c>
      <c r="AW383" s="562" t="str">
        <f t="shared" si="24"/>
        <v xml:space="preserve"> </v>
      </c>
      <c r="AX383" s="562" t="str">
        <f t="shared" si="25"/>
        <v xml:space="preserve"> </v>
      </c>
      <c r="AY383" s="562" t="str">
        <f t="shared" si="26"/>
        <v xml:space="preserve"> </v>
      </c>
      <c r="AZ383" s="81"/>
      <c r="BA383" s="313"/>
      <c r="BF383" s="52"/>
      <c r="BG383" s="52"/>
      <c r="BH383" s="52"/>
    </row>
    <row r="384" spans="1:60" s="80" customFormat="1" x14ac:dyDescent="0.2">
      <c r="A384" s="314"/>
      <c r="B384" s="147">
        <f>Demography!B385</f>
        <v>0</v>
      </c>
      <c r="C384" s="147">
        <f>Demography!C385</f>
        <v>0</v>
      </c>
      <c r="D384" s="148">
        <f>Demography!D385</f>
        <v>0</v>
      </c>
      <c r="E384" s="81"/>
      <c r="F384" s="256"/>
      <c r="G384" s="149"/>
      <c r="H384" s="256"/>
      <c r="I384" s="240"/>
      <c r="J384" s="240"/>
      <c r="K384" s="240"/>
      <c r="L384" s="256"/>
      <c r="M384" s="260"/>
      <c r="N384" s="260"/>
      <c r="O384" s="260"/>
      <c r="P384" s="150"/>
      <c r="Q384" s="247"/>
      <c r="R384" s="247"/>
      <c r="S384" s="81"/>
      <c r="T384" s="256"/>
      <c r="U384" s="256"/>
      <c r="V384" s="256"/>
      <c r="W384" s="81"/>
      <c r="X384" s="240"/>
      <c r="Y384" s="240"/>
      <c r="Z384" s="256"/>
      <c r="AA384" s="240"/>
      <c r="AB384" s="256"/>
      <c r="AC384" s="256"/>
      <c r="AD384" s="256"/>
      <c r="AE384" s="261"/>
      <c r="AF384" s="261"/>
      <c r="AG384" s="82"/>
      <c r="AH384" s="261"/>
      <c r="AI384" s="261"/>
      <c r="AJ384" s="261"/>
      <c r="AK384" s="261"/>
      <c r="AL384" s="261"/>
      <c r="AM384" s="261"/>
      <c r="AN384" s="261"/>
      <c r="AO384" s="261"/>
      <c r="AP384" s="261"/>
      <c r="AQ384" s="261"/>
      <c r="AR384" s="245"/>
      <c r="AS384" s="245"/>
      <c r="AT384" s="151"/>
      <c r="AU384" s="81"/>
      <c r="AV384" s="561" t="str">
        <f t="shared" si="23"/>
        <v xml:space="preserve"> </v>
      </c>
      <c r="AW384" s="561" t="str">
        <f t="shared" si="24"/>
        <v xml:space="preserve"> </v>
      </c>
      <c r="AX384" s="561" t="str">
        <f t="shared" si="25"/>
        <v xml:space="preserve"> </v>
      </c>
      <c r="AY384" s="561" t="str">
        <f t="shared" si="26"/>
        <v xml:space="preserve"> </v>
      </c>
      <c r="AZ384" s="81"/>
      <c r="BA384" s="145"/>
      <c r="BF384" s="52"/>
      <c r="BG384" s="52"/>
      <c r="BH384" s="52"/>
    </row>
    <row r="385" spans="1:60" s="80" customFormat="1" ht="14.25" customHeight="1" x14ac:dyDescent="0.2">
      <c r="A385" s="314"/>
      <c r="B385" s="361">
        <f>Demography!B386</f>
        <v>0</v>
      </c>
      <c r="C385" s="361">
        <f>Demography!C386</f>
        <v>0</v>
      </c>
      <c r="D385" s="362">
        <f>Demography!D386</f>
        <v>0</v>
      </c>
      <c r="E385" s="81"/>
      <c r="F385" s="67"/>
      <c r="G385" s="65"/>
      <c r="H385" s="241"/>
      <c r="I385" s="242"/>
      <c r="J385" s="242"/>
      <c r="K385" s="242"/>
      <c r="L385" s="241"/>
      <c r="M385" s="262"/>
      <c r="N385" s="262"/>
      <c r="O385" s="262"/>
      <c r="P385" s="125"/>
      <c r="Q385" s="126"/>
      <c r="R385" s="126"/>
      <c r="S385" s="81"/>
      <c r="T385" s="67"/>
      <c r="U385" s="241"/>
      <c r="V385" s="127"/>
      <c r="W385" s="81"/>
      <c r="X385" s="128"/>
      <c r="Y385" s="242"/>
      <c r="Z385" s="241"/>
      <c r="AA385" s="242"/>
      <c r="AB385" s="241"/>
      <c r="AC385" s="241"/>
      <c r="AD385" s="241"/>
      <c r="AE385" s="243"/>
      <c r="AF385" s="243"/>
      <c r="AG385" s="82"/>
      <c r="AH385" s="243"/>
      <c r="AI385" s="243"/>
      <c r="AJ385" s="243"/>
      <c r="AK385" s="243"/>
      <c r="AL385" s="243"/>
      <c r="AM385" s="243"/>
      <c r="AN385" s="243"/>
      <c r="AO385" s="243"/>
      <c r="AP385" s="243"/>
      <c r="AQ385" s="243"/>
      <c r="AR385" s="246"/>
      <c r="AS385" s="246"/>
      <c r="AT385" s="244"/>
      <c r="AU385" s="81"/>
      <c r="AV385" s="562" t="str">
        <f t="shared" si="23"/>
        <v xml:space="preserve"> </v>
      </c>
      <c r="AW385" s="562" t="str">
        <f t="shared" si="24"/>
        <v xml:space="preserve"> </v>
      </c>
      <c r="AX385" s="562" t="str">
        <f t="shared" si="25"/>
        <v xml:space="preserve"> </v>
      </c>
      <c r="AY385" s="562" t="str">
        <f t="shared" si="26"/>
        <v xml:space="preserve"> </v>
      </c>
      <c r="AZ385" s="81"/>
      <c r="BA385" s="313"/>
      <c r="BF385" s="52"/>
      <c r="BG385" s="52"/>
      <c r="BH385" s="52"/>
    </row>
    <row r="386" spans="1:60" s="80" customFormat="1" x14ac:dyDescent="0.2">
      <c r="A386" s="314"/>
      <c r="B386" s="147">
        <f>Demography!B387</f>
        <v>0</v>
      </c>
      <c r="C386" s="147">
        <f>Demography!C387</f>
        <v>0</v>
      </c>
      <c r="D386" s="148">
        <f>Demography!D387</f>
        <v>0</v>
      </c>
      <c r="E386" s="81"/>
      <c r="F386" s="256"/>
      <c r="G386" s="149"/>
      <c r="H386" s="256"/>
      <c r="I386" s="240"/>
      <c r="J386" s="240"/>
      <c r="K386" s="240"/>
      <c r="L386" s="256"/>
      <c r="M386" s="260"/>
      <c r="N386" s="260"/>
      <c r="O386" s="260"/>
      <c r="P386" s="150"/>
      <c r="Q386" s="247"/>
      <c r="R386" s="247"/>
      <c r="S386" s="81"/>
      <c r="T386" s="256"/>
      <c r="U386" s="256"/>
      <c r="V386" s="256"/>
      <c r="W386" s="81"/>
      <c r="X386" s="240"/>
      <c r="Y386" s="240"/>
      <c r="Z386" s="256"/>
      <c r="AA386" s="240"/>
      <c r="AB386" s="256"/>
      <c r="AC386" s="256"/>
      <c r="AD386" s="256"/>
      <c r="AE386" s="261"/>
      <c r="AF386" s="261"/>
      <c r="AG386" s="82"/>
      <c r="AH386" s="261"/>
      <c r="AI386" s="261"/>
      <c r="AJ386" s="261"/>
      <c r="AK386" s="261"/>
      <c r="AL386" s="261"/>
      <c r="AM386" s="261"/>
      <c r="AN386" s="261"/>
      <c r="AO386" s="261"/>
      <c r="AP386" s="261"/>
      <c r="AQ386" s="261"/>
      <c r="AR386" s="245"/>
      <c r="AS386" s="245"/>
      <c r="AT386" s="151"/>
      <c r="AU386" s="81"/>
      <c r="AV386" s="561" t="str">
        <f t="shared" si="23"/>
        <v xml:space="preserve"> </v>
      </c>
      <c r="AW386" s="561" t="str">
        <f t="shared" si="24"/>
        <v xml:space="preserve"> </v>
      </c>
      <c r="AX386" s="561" t="str">
        <f t="shared" si="25"/>
        <v xml:space="preserve"> </v>
      </c>
      <c r="AY386" s="561" t="str">
        <f t="shared" si="26"/>
        <v xml:space="preserve"> </v>
      </c>
      <c r="AZ386" s="81"/>
      <c r="BA386" s="145"/>
      <c r="BF386" s="52"/>
      <c r="BG386" s="52"/>
      <c r="BH386" s="52"/>
    </row>
    <row r="387" spans="1:60" s="80" customFormat="1" ht="14.25" customHeight="1" x14ac:dyDescent="0.2">
      <c r="A387" s="314"/>
      <c r="B387" s="361">
        <f>Demography!B388</f>
        <v>0</v>
      </c>
      <c r="C387" s="361">
        <f>Demography!C388</f>
        <v>0</v>
      </c>
      <c r="D387" s="362">
        <f>Demography!D388</f>
        <v>0</v>
      </c>
      <c r="E387" s="81"/>
      <c r="F387" s="67"/>
      <c r="G387" s="65"/>
      <c r="H387" s="241"/>
      <c r="I387" s="242"/>
      <c r="J387" s="242"/>
      <c r="K387" s="242"/>
      <c r="L387" s="241"/>
      <c r="M387" s="262"/>
      <c r="N387" s="262"/>
      <c r="O387" s="262"/>
      <c r="P387" s="125"/>
      <c r="Q387" s="126"/>
      <c r="R387" s="126"/>
      <c r="S387" s="81"/>
      <c r="T387" s="67"/>
      <c r="U387" s="241"/>
      <c r="V387" s="127"/>
      <c r="W387" s="81"/>
      <c r="X387" s="128"/>
      <c r="Y387" s="242"/>
      <c r="Z387" s="241"/>
      <c r="AA387" s="242"/>
      <c r="AB387" s="241"/>
      <c r="AC387" s="241"/>
      <c r="AD387" s="241"/>
      <c r="AE387" s="243"/>
      <c r="AF387" s="243"/>
      <c r="AG387" s="82"/>
      <c r="AH387" s="243"/>
      <c r="AI387" s="243"/>
      <c r="AJ387" s="243"/>
      <c r="AK387" s="243"/>
      <c r="AL387" s="243"/>
      <c r="AM387" s="243"/>
      <c r="AN387" s="243"/>
      <c r="AO387" s="243"/>
      <c r="AP387" s="243"/>
      <c r="AQ387" s="243"/>
      <c r="AR387" s="246"/>
      <c r="AS387" s="246"/>
      <c r="AT387" s="244"/>
      <c r="AU387" s="81"/>
      <c r="AV387" s="562" t="str">
        <f t="shared" si="23"/>
        <v xml:space="preserve"> </v>
      </c>
      <c r="AW387" s="562" t="str">
        <f t="shared" si="24"/>
        <v xml:space="preserve"> </v>
      </c>
      <c r="AX387" s="562" t="str">
        <f t="shared" si="25"/>
        <v xml:space="preserve"> </v>
      </c>
      <c r="AY387" s="562" t="str">
        <f t="shared" si="26"/>
        <v xml:space="preserve"> </v>
      </c>
      <c r="AZ387" s="81"/>
      <c r="BA387" s="313"/>
      <c r="BF387" s="52"/>
      <c r="BG387" s="52"/>
      <c r="BH387" s="52"/>
    </row>
    <row r="388" spans="1:60" s="80" customFormat="1" x14ac:dyDescent="0.2">
      <c r="A388" s="314"/>
      <c r="B388" s="147">
        <f>Demography!B389</f>
        <v>0</v>
      </c>
      <c r="C388" s="147">
        <f>Demography!C389</f>
        <v>0</v>
      </c>
      <c r="D388" s="148">
        <f>Demography!D389</f>
        <v>0</v>
      </c>
      <c r="E388" s="81"/>
      <c r="F388" s="256"/>
      <c r="G388" s="149"/>
      <c r="H388" s="256"/>
      <c r="I388" s="240"/>
      <c r="J388" s="240"/>
      <c r="K388" s="240"/>
      <c r="L388" s="256"/>
      <c r="M388" s="260"/>
      <c r="N388" s="260"/>
      <c r="O388" s="260"/>
      <c r="P388" s="150"/>
      <c r="Q388" s="247"/>
      <c r="R388" s="247"/>
      <c r="S388" s="81"/>
      <c r="T388" s="256"/>
      <c r="U388" s="256"/>
      <c r="V388" s="256"/>
      <c r="W388" s="81"/>
      <c r="X388" s="240"/>
      <c r="Y388" s="240"/>
      <c r="Z388" s="256"/>
      <c r="AA388" s="240"/>
      <c r="AB388" s="256"/>
      <c r="AC388" s="256"/>
      <c r="AD388" s="256"/>
      <c r="AE388" s="261"/>
      <c r="AF388" s="261"/>
      <c r="AG388" s="82"/>
      <c r="AH388" s="261"/>
      <c r="AI388" s="261"/>
      <c r="AJ388" s="261"/>
      <c r="AK388" s="261"/>
      <c r="AL388" s="261"/>
      <c r="AM388" s="261"/>
      <c r="AN388" s="261"/>
      <c r="AO388" s="261"/>
      <c r="AP388" s="261"/>
      <c r="AQ388" s="261"/>
      <c r="AR388" s="245"/>
      <c r="AS388" s="245"/>
      <c r="AT388" s="151"/>
      <c r="AU388" s="81"/>
      <c r="AV388" s="561" t="str">
        <f t="shared" si="23"/>
        <v xml:space="preserve"> </v>
      </c>
      <c r="AW388" s="561" t="str">
        <f t="shared" si="24"/>
        <v xml:space="preserve"> </v>
      </c>
      <c r="AX388" s="561" t="str">
        <f t="shared" si="25"/>
        <v xml:space="preserve"> </v>
      </c>
      <c r="AY388" s="561" t="str">
        <f t="shared" si="26"/>
        <v xml:space="preserve"> </v>
      </c>
      <c r="AZ388" s="81"/>
      <c r="BA388" s="145"/>
      <c r="BF388" s="52"/>
      <c r="BG388" s="52"/>
      <c r="BH388" s="52"/>
    </row>
    <row r="389" spans="1:60" s="80" customFormat="1" ht="14.25" customHeight="1" x14ac:dyDescent="0.2">
      <c r="A389" s="314"/>
      <c r="B389" s="361">
        <f>Demography!B390</f>
        <v>0</v>
      </c>
      <c r="C389" s="361">
        <f>Demography!C390</f>
        <v>0</v>
      </c>
      <c r="D389" s="362">
        <f>Demography!D390</f>
        <v>0</v>
      </c>
      <c r="E389" s="81"/>
      <c r="F389" s="67"/>
      <c r="G389" s="65"/>
      <c r="H389" s="241"/>
      <c r="I389" s="242"/>
      <c r="J389" s="242"/>
      <c r="K389" s="242"/>
      <c r="L389" s="241"/>
      <c r="M389" s="262"/>
      <c r="N389" s="262"/>
      <c r="O389" s="262"/>
      <c r="P389" s="125"/>
      <c r="Q389" s="126"/>
      <c r="R389" s="126"/>
      <c r="S389" s="81"/>
      <c r="T389" s="67"/>
      <c r="U389" s="241"/>
      <c r="V389" s="127"/>
      <c r="W389" s="81"/>
      <c r="X389" s="128"/>
      <c r="Y389" s="242"/>
      <c r="Z389" s="241"/>
      <c r="AA389" s="242"/>
      <c r="AB389" s="241"/>
      <c r="AC389" s="241"/>
      <c r="AD389" s="241"/>
      <c r="AE389" s="243"/>
      <c r="AF389" s="243"/>
      <c r="AG389" s="82"/>
      <c r="AH389" s="243"/>
      <c r="AI389" s="243"/>
      <c r="AJ389" s="243"/>
      <c r="AK389" s="243"/>
      <c r="AL389" s="243"/>
      <c r="AM389" s="243"/>
      <c r="AN389" s="243"/>
      <c r="AO389" s="243"/>
      <c r="AP389" s="243"/>
      <c r="AQ389" s="243"/>
      <c r="AR389" s="246"/>
      <c r="AS389" s="246"/>
      <c r="AT389" s="244"/>
      <c r="AU389" s="81"/>
      <c r="AV389" s="562" t="str">
        <f t="shared" si="23"/>
        <v xml:space="preserve"> </v>
      </c>
      <c r="AW389" s="562" t="str">
        <f t="shared" si="24"/>
        <v xml:space="preserve"> </v>
      </c>
      <c r="AX389" s="562" t="str">
        <f t="shared" si="25"/>
        <v xml:space="preserve"> </v>
      </c>
      <c r="AY389" s="562" t="str">
        <f t="shared" si="26"/>
        <v xml:space="preserve"> </v>
      </c>
      <c r="AZ389" s="81"/>
      <c r="BA389" s="313"/>
      <c r="BF389" s="52"/>
      <c r="BG389" s="52"/>
      <c r="BH389" s="52"/>
    </row>
    <row r="390" spans="1:60" s="80" customFormat="1" x14ac:dyDescent="0.2">
      <c r="A390" s="314"/>
      <c r="B390" s="147">
        <f>Demography!B391</f>
        <v>0</v>
      </c>
      <c r="C390" s="147">
        <f>Demography!C391</f>
        <v>0</v>
      </c>
      <c r="D390" s="148">
        <f>Demography!D391</f>
        <v>0</v>
      </c>
      <c r="E390" s="81"/>
      <c r="F390" s="256"/>
      <c r="G390" s="149"/>
      <c r="H390" s="256"/>
      <c r="I390" s="240"/>
      <c r="J390" s="240"/>
      <c r="K390" s="240"/>
      <c r="L390" s="256"/>
      <c r="M390" s="260"/>
      <c r="N390" s="260"/>
      <c r="O390" s="260"/>
      <c r="P390" s="150"/>
      <c r="Q390" s="247"/>
      <c r="R390" s="247"/>
      <c r="S390" s="81"/>
      <c r="T390" s="256"/>
      <c r="U390" s="256"/>
      <c r="V390" s="256"/>
      <c r="W390" s="81"/>
      <c r="X390" s="240"/>
      <c r="Y390" s="240"/>
      <c r="Z390" s="256"/>
      <c r="AA390" s="240"/>
      <c r="AB390" s="256"/>
      <c r="AC390" s="256"/>
      <c r="AD390" s="256"/>
      <c r="AE390" s="261"/>
      <c r="AF390" s="261"/>
      <c r="AG390" s="82"/>
      <c r="AH390" s="261"/>
      <c r="AI390" s="261"/>
      <c r="AJ390" s="261"/>
      <c r="AK390" s="261"/>
      <c r="AL390" s="261"/>
      <c r="AM390" s="261"/>
      <c r="AN390" s="261"/>
      <c r="AO390" s="261"/>
      <c r="AP390" s="261"/>
      <c r="AQ390" s="261"/>
      <c r="AR390" s="245"/>
      <c r="AS390" s="245"/>
      <c r="AT390" s="151"/>
      <c r="AU390" s="81"/>
      <c r="AV390" s="561" t="str">
        <f t="shared" si="23"/>
        <v xml:space="preserve"> </v>
      </c>
      <c r="AW390" s="561" t="str">
        <f t="shared" si="24"/>
        <v xml:space="preserve"> </v>
      </c>
      <c r="AX390" s="561" t="str">
        <f t="shared" si="25"/>
        <v xml:space="preserve"> </v>
      </c>
      <c r="AY390" s="561" t="str">
        <f t="shared" si="26"/>
        <v xml:space="preserve"> </v>
      </c>
      <c r="AZ390" s="81"/>
      <c r="BA390" s="145"/>
      <c r="BF390" s="52"/>
      <c r="BG390" s="52"/>
      <c r="BH390" s="52"/>
    </row>
    <row r="391" spans="1:60" s="80" customFormat="1" ht="14.25" customHeight="1" x14ac:dyDescent="0.2">
      <c r="A391" s="314"/>
      <c r="B391" s="361">
        <f>Demography!B392</f>
        <v>0</v>
      </c>
      <c r="C391" s="361">
        <f>Demography!C392</f>
        <v>0</v>
      </c>
      <c r="D391" s="362">
        <f>Demography!D392</f>
        <v>0</v>
      </c>
      <c r="E391" s="81"/>
      <c r="F391" s="67"/>
      <c r="G391" s="65"/>
      <c r="H391" s="241"/>
      <c r="I391" s="242"/>
      <c r="J391" s="242"/>
      <c r="K391" s="242"/>
      <c r="L391" s="241"/>
      <c r="M391" s="262"/>
      <c r="N391" s="262"/>
      <c r="O391" s="262"/>
      <c r="P391" s="125"/>
      <c r="Q391" s="126"/>
      <c r="R391" s="126"/>
      <c r="S391" s="81"/>
      <c r="T391" s="67"/>
      <c r="U391" s="241"/>
      <c r="V391" s="127"/>
      <c r="W391" s="81"/>
      <c r="X391" s="128"/>
      <c r="Y391" s="242"/>
      <c r="Z391" s="241"/>
      <c r="AA391" s="242"/>
      <c r="AB391" s="241"/>
      <c r="AC391" s="241"/>
      <c r="AD391" s="241"/>
      <c r="AE391" s="243"/>
      <c r="AF391" s="243"/>
      <c r="AG391" s="82"/>
      <c r="AH391" s="243"/>
      <c r="AI391" s="243"/>
      <c r="AJ391" s="243"/>
      <c r="AK391" s="243"/>
      <c r="AL391" s="243"/>
      <c r="AM391" s="243"/>
      <c r="AN391" s="243"/>
      <c r="AO391" s="243"/>
      <c r="AP391" s="243"/>
      <c r="AQ391" s="243"/>
      <c r="AR391" s="246"/>
      <c r="AS391" s="246"/>
      <c r="AT391" s="244"/>
      <c r="AU391" s="81"/>
      <c r="AV391" s="562" t="str">
        <f t="shared" si="23"/>
        <v xml:space="preserve"> </v>
      </c>
      <c r="AW391" s="562" t="str">
        <f t="shared" si="24"/>
        <v xml:space="preserve"> </v>
      </c>
      <c r="AX391" s="562" t="str">
        <f t="shared" si="25"/>
        <v xml:space="preserve"> </v>
      </c>
      <c r="AY391" s="562" t="str">
        <f t="shared" si="26"/>
        <v xml:space="preserve"> </v>
      </c>
      <c r="AZ391" s="81"/>
      <c r="BA391" s="313"/>
      <c r="BF391" s="52"/>
      <c r="BG391" s="52"/>
      <c r="BH391" s="52"/>
    </row>
    <row r="392" spans="1:60" s="80" customFormat="1" x14ac:dyDescent="0.2">
      <c r="A392" s="314"/>
      <c r="B392" s="147">
        <f>Demography!B393</f>
        <v>0</v>
      </c>
      <c r="C392" s="147">
        <f>Demography!C393</f>
        <v>0</v>
      </c>
      <c r="D392" s="148">
        <f>Demography!D393</f>
        <v>0</v>
      </c>
      <c r="E392" s="81"/>
      <c r="F392" s="256"/>
      <c r="G392" s="149"/>
      <c r="H392" s="256"/>
      <c r="I392" s="240"/>
      <c r="J392" s="240"/>
      <c r="K392" s="240"/>
      <c r="L392" s="256"/>
      <c r="M392" s="260"/>
      <c r="N392" s="260"/>
      <c r="O392" s="260"/>
      <c r="P392" s="150"/>
      <c r="Q392" s="247"/>
      <c r="R392" s="247"/>
      <c r="S392" s="81"/>
      <c r="T392" s="256"/>
      <c r="U392" s="256"/>
      <c r="V392" s="256"/>
      <c r="W392" s="81"/>
      <c r="X392" s="240"/>
      <c r="Y392" s="240"/>
      <c r="Z392" s="256"/>
      <c r="AA392" s="240"/>
      <c r="AB392" s="256"/>
      <c r="AC392" s="256"/>
      <c r="AD392" s="256"/>
      <c r="AE392" s="261"/>
      <c r="AF392" s="261"/>
      <c r="AG392" s="82"/>
      <c r="AH392" s="261"/>
      <c r="AI392" s="261"/>
      <c r="AJ392" s="261"/>
      <c r="AK392" s="261"/>
      <c r="AL392" s="261"/>
      <c r="AM392" s="261"/>
      <c r="AN392" s="261"/>
      <c r="AO392" s="261"/>
      <c r="AP392" s="261"/>
      <c r="AQ392" s="261"/>
      <c r="AR392" s="245"/>
      <c r="AS392" s="245"/>
      <c r="AT392" s="151"/>
      <c r="AU392" s="81"/>
      <c r="AV392" s="561" t="str">
        <f t="shared" si="23"/>
        <v xml:space="preserve"> </v>
      </c>
      <c r="AW392" s="561" t="str">
        <f t="shared" si="24"/>
        <v xml:space="preserve"> </v>
      </c>
      <c r="AX392" s="561" t="str">
        <f t="shared" si="25"/>
        <v xml:space="preserve"> </v>
      </c>
      <c r="AY392" s="561" t="str">
        <f t="shared" si="26"/>
        <v xml:space="preserve"> </v>
      </c>
      <c r="AZ392" s="81"/>
      <c r="BA392" s="145"/>
      <c r="BF392" s="52"/>
      <c r="BG392" s="52"/>
      <c r="BH392" s="52"/>
    </row>
    <row r="393" spans="1:60" s="80" customFormat="1" ht="14.25" customHeight="1" x14ac:dyDescent="0.2">
      <c r="A393" s="314"/>
      <c r="B393" s="361">
        <f>Demography!B394</f>
        <v>0</v>
      </c>
      <c r="C393" s="361">
        <f>Demography!C394</f>
        <v>0</v>
      </c>
      <c r="D393" s="362">
        <f>Demography!D394</f>
        <v>0</v>
      </c>
      <c r="E393" s="81"/>
      <c r="F393" s="67"/>
      <c r="G393" s="65"/>
      <c r="H393" s="241"/>
      <c r="I393" s="242"/>
      <c r="J393" s="242"/>
      <c r="K393" s="242"/>
      <c r="L393" s="241"/>
      <c r="M393" s="262"/>
      <c r="N393" s="262"/>
      <c r="O393" s="262"/>
      <c r="P393" s="125"/>
      <c r="Q393" s="126"/>
      <c r="R393" s="126"/>
      <c r="S393" s="81"/>
      <c r="T393" s="67"/>
      <c r="U393" s="241"/>
      <c r="V393" s="127"/>
      <c r="W393" s="81"/>
      <c r="X393" s="128"/>
      <c r="Y393" s="242"/>
      <c r="Z393" s="241"/>
      <c r="AA393" s="242"/>
      <c r="AB393" s="241"/>
      <c r="AC393" s="241"/>
      <c r="AD393" s="241"/>
      <c r="AE393" s="243"/>
      <c r="AF393" s="243"/>
      <c r="AG393" s="82"/>
      <c r="AH393" s="243"/>
      <c r="AI393" s="243"/>
      <c r="AJ393" s="243"/>
      <c r="AK393" s="243"/>
      <c r="AL393" s="243"/>
      <c r="AM393" s="243"/>
      <c r="AN393" s="243"/>
      <c r="AO393" s="243"/>
      <c r="AP393" s="243"/>
      <c r="AQ393" s="243"/>
      <c r="AR393" s="246"/>
      <c r="AS393" s="246"/>
      <c r="AT393" s="244"/>
      <c r="AU393" s="81"/>
      <c r="AV393" s="562" t="str">
        <f t="shared" si="23"/>
        <v xml:space="preserve"> </v>
      </c>
      <c r="AW393" s="562" t="str">
        <f t="shared" si="24"/>
        <v xml:space="preserve"> </v>
      </c>
      <c r="AX393" s="562" t="str">
        <f t="shared" si="25"/>
        <v xml:space="preserve"> </v>
      </c>
      <c r="AY393" s="562" t="str">
        <f t="shared" si="26"/>
        <v xml:space="preserve"> </v>
      </c>
      <c r="AZ393" s="81"/>
      <c r="BA393" s="313"/>
      <c r="BF393" s="52"/>
      <c r="BG393" s="52"/>
      <c r="BH393" s="52"/>
    </row>
    <row r="394" spans="1:60" s="80" customFormat="1" x14ac:dyDescent="0.2">
      <c r="A394" s="314"/>
      <c r="B394" s="147">
        <f>Demography!B395</f>
        <v>0</v>
      </c>
      <c r="C394" s="147">
        <f>Demography!C395</f>
        <v>0</v>
      </c>
      <c r="D394" s="148">
        <f>Demography!D395</f>
        <v>0</v>
      </c>
      <c r="E394" s="81"/>
      <c r="F394" s="256"/>
      <c r="G394" s="149"/>
      <c r="H394" s="256"/>
      <c r="I394" s="240"/>
      <c r="J394" s="240"/>
      <c r="K394" s="240"/>
      <c r="L394" s="256"/>
      <c r="M394" s="260"/>
      <c r="N394" s="260"/>
      <c r="O394" s="260"/>
      <c r="P394" s="150"/>
      <c r="Q394" s="247"/>
      <c r="R394" s="247"/>
      <c r="S394" s="81"/>
      <c r="T394" s="256"/>
      <c r="U394" s="256"/>
      <c r="V394" s="256"/>
      <c r="W394" s="81"/>
      <c r="X394" s="240"/>
      <c r="Y394" s="240"/>
      <c r="Z394" s="256"/>
      <c r="AA394" s="240"/>
      <c r="AB394" s="256"/>
      <c r="AC394" s="256"/>
      <c r="AD394" s="256"/>
      <c r="AE394" s="261"/>
      <c r="AF394" s="261"/>
      <c r="AG394" s="82"/>
      <c r="AH394" s="261"/>
      <c r="AI394" s="261"/>
      <c r="AJ394" s="261"/>
      <c r="AK394" s="261"/>
      <c r="AL394" s="261"/>
      <c r="AM394" s="261"/>
      <c r="AN394" s="261"/>
      <c r="AO394" s="261"/>
      <c r="AP394" s="261"/>
      <c r="AQ394" s="261"/>
      <c r="AR394" s="245"/>
      <c r="AS394" s="245"/>
      <c r="AT394" s="151"/>
      <c r="AU394" s="81"/>
      <c r="AV394" s="561" t="str">
        <f t="shared" si="23"/>
        <v xml:space="preserve"> </v>
      </c>
      <c r="AW394" s="561" t="str">
        <f t="shared" si="24"/>
        <v xml:space="preserve"> </v>
      </c>
      <c r="AX394" s="561" t="str">
        <f t="shared" si="25"/>
        <v xml:space="preserve"> </v>
      </c>
      <c r="AY394" s="561" t="str">
        <f t="shared" si="26"/>
        <v xml:space="preserve"> </v>
      </c>
      <c r="AZ394" s="81"/>
      <c r="BA394" s="145"/>
      <c r="BF394" s="52"/>
      <c r="BG394" s="52"/>
      <c r="BH394" s="52"/>
    </row>
    <row r="395" spans="1:60" s="80" customFormat="1" ht="14.25" customHeight="1" x14ac:dyDescent="0.2">
      <c r="A395" s="314"/>
      <c r="B395" s="361">
        <f>Demography!B396</f>
        <v>0</v>
      </c>
      <c r="C395" s="361">
        <f>Demography!C396</f>
        <v>0</v>
      </c>
      <c r="D395" s="362">
        <f>Demography!D396</f>
        <v>0</v>
      </c>
      <c r="E395" s="81"/>
      <c r="F395" s="67"/>
      <c r="G395" s="65"/>
      <c r="H395" s="241"/>
      <c r="I395" s="242"/>
      <c r="J395" s="242"/>
      <c r="K395" s="242"/>
      <c r="L395" s="241"/>
      <c r="M395" s="262"/>
      <c r="N395" s="262"/>
      <c r="O395" s="262"/>
      <c r="P395" s="125"/>
      <c r="Q395" s="126"/>
      <c r="R395" s="126"/>
      <c r="S395" s="81"/>
      <c r="T395" s="67"/>
      <c r="U395" s="241"/>
      <c r="V395" s="127"/>
      <c r="W395" s="81"/>
      <c r="X395" s="128"/>
      <c r="Y395" s="242"/>
      <c r="Z395" s="241"/>
      <c r="AA395" s="242"/>
      <c r="AB395" s="241"/>
      <c r="AC395" s="241"/>
      <c r="AD395" s="241"/>
      <c r="AE395" s="243"/>
      <c r="AF395" s="243"/>
      <c r="AG395" s="82"/>
      <c r="AH395" s="243"/>
      <c r="AI395" s="243"/>
      <c r="AJ395" s="243"/>
      <c r="AK395" s="243"/>
      <c r="AL395" s="243"/>
      <c r="AM395" s="243"/>
      <c r="AN395" s="243"/>
      <c r="AO395" s="243"/>
      <c r="AP395" s="243"/>
      <c r="AQ395" s="243"/>
      <c r="AR395" s="246"/>
      <c r="AS395" s="246"/>
      <c r="AT395" s="244"/>
      <c r="AU395" s="81"/>
      <c r="AV395" s="562" t="str">
        <f t="shared" si="23"/>
        <v xml:space="preserve"> </v>
      </c>
      <c r="AW395" s="562" t="str">
        <f t="shared" si="24"/>
        <v xml:space="preserve"> </v>
      </c>
      <c r="AX395" s="562" t="str">
        <f t="shared" si="25"/>
        <v xml:space="preserve"> </v>
      </c>
      <c r="AY395" s="562" t="str">
        <f t="shared" si="26"/>
        <v xml:space="preserve"> </v>
      </c>
      <c r="AZ395" s="81"/>
      <c r="BA395" s="313"/>
      <c r="BF395" s="52"/>
      <c r="BG395" s="52"/>
      <c r="BH395" s="52"/>
    </row>
    <row r="396" spans="1:60" s="80" customFormat="1" x14ac:dyDescent="0.2">
      <c r="A396" s="314"/>
      <c r="B396" s="147">
        <f>Demography!B397</f>
        <v>0</v>
      </c>
      <c r="C396" s="147">
        <f>Demography!C397</f>
        <v>0</v>
      </c>
      <c r="D396" s="148">
        <f>Demography!D397</f>
        <v>0</v>
      </c>
      <c r="E396" s="81"/>
      <c r="F396" s="256"/>
      <c r="G396" s="149"/>
      <c r="H396" s="256"/>
      <c r="I396" s="240"/>
      <c r="J396" s="240"/>
      <c r="K396" s="240"/>
      <c r="L396" s="256"/>
      <c r="M396" s="260"/>
      <c r="N396" s="260"/>
      <c r="O396" s="260"/>
      <c r="P396" s="150"/>
      <c r="Q396" s="247"/>
      <c r="R396" s="247"/>
      <c r="S396" s="81"/>
      <c r="T396" s="256"/>
      <c r="U396" s="256"/>
      <c r="V396" s="256"/>
      <c r="W396" s="81"/>
      <c r="X396" s="240"/>
      <c r="Y396" s="240"/>
      <c r="Z396" s="256"/>
      <c r="AA396" s="240"/>
      <c r="AB396" s="256"/>
      <c r="AC396" s="256"/>
      <c r="AD396" s="256"/>
      <c r="AE396" s="261"/>
      <c r="AF396" s="261"/>
      <c r="AG396" s="82"/>
      <c r="AH396" s="261"/>
      <c r="AI396" s="261"/>
      <c r="AJ396" s="261"/>
      <c r="AK396" s="261"/>
      <c r="AL396" s="261"/>
      <c r="AM396" s="261"/>
      <c r="AN396" s="261"/>
      <c r="AO396" s="261"/>
      <c r="AP396" s="261"/>
      <c r="AQ396" s="261"/>
      <c r="AR396" s="245"/>
      <c r="AS396" s="245"/>
      <c r="AT396" s="151"/>
      <c r="AU396" s="81"/>
      <c r="AV396" s="561" t="str">
        <f t="shared" si="23"/>
        <v xml:space="preserve"> </v>
      </c>
      <c r="AW396" s="561" t="str">
        <f t="shared" si="24"/>
        <v xml:space="preserve"> </v>
      </c>
      <c r="AX396" s="561" t="str">
        <f t="shared" si="25"/>
        <v xml:space="preserve"> </v>
      </c>
      <c r="AY396" s="561" t="str">
        <f t="shared" si="26"/>
        <v xml:space="preserve"> </v>
      </c>
      <c r="AZ396" s="81"/>
      <c r="BA396" s="145"/>
      <c r="BF396" s="52"/>
      <c r="BG396" s="52"/>
      <c r="BH396" s="52"/>
    </row>
    <row r="397" spans="1:60" s="80" customFormat="1" ht="14.25" customHeight="1" x14ac:dyDescent="0.2">
      <c r="A397" s="314"/>
      <c r="B397" s="361">
        <f>Demography!B398</f>
        <v>0</v>
      </c>
      <c r="C397" s="361">
        <f>Demography!C398</f>
        <v>0</v>
      </c>
      <c r="D397" s="362">
        <f>Demography!D398</f>
        <v>0</v>
      </c>
      <c r="E397" s="81"/>
      <c r="F397" s="67"/>
      <c r="G397" s="65"/>
      <c r="H397" s="241"/>
      <c r="I397" s="242"/>
      <c r="J397" s="242"/>
      <c r="K397" s="242"/>
      <c r="L397" s="241"/>
      <c r="M397" s="262"/>
      <c r="N397" s="262"/>
      <c r="O397" s="262"/>
      <c r="P397" s="125"/>
      <c r="Q397" s="126"/>
      <c r="R397" s="126"/>
      <c r="S397" s="81"/>
      <c r="T397" s="67"/>
      <c r="U397" s="241"/>
      <c r="V397" s="127"/>
      <c r="W397" s="81"/>
      <c r="X397" s="128"/>
      <c r="Y397" s="242"/>
      <c r="Z397" s="241"/>
      <c r="AA397" s="242"/>
      <c r="AB397" s="241"/>
      <c r="AC397" s="241"/>
      <c r="AD397" s="241"/>
      <c r="AE397" s="243"/>
      <c r="AF397" s="243"/>
      <c r="AG397" s="82"/>
      <c r="AH397" s="243"/>
      <c r="AI397" s="243"/>
      <c r="AJ397" s="243"/>
      <c r="AK397" s="243"/>
      <c r="AL397" s="243"/>
      <c r="AM397" s="243"/>
      <c r="AN397" s="243"/>
      <c r="AO397" s="243"/>
      <c r="AP397" s="243"/>
      <c r="AQ397" s="243"/>
      <c r="AR397" s="246"/>
      <c r="AS397" s="246"/>
      <c r="AT397" s="244"/>
      <c r="AU397" s="81"/>
      <c r="AV397" s="562" t="str">
        <f t="shared" si="23"/>
        <v xml:space="preserve"> </v>
      </c>
      <c r="AW397" s="562" t="str">
        <f t="shared" si="24"/>
        <v xml:space="preserve"> </v>
      </c>
      <c r="AX397" s="562" t="str">
        <f t="shared" si="25"/>
        <v xml:space="preserve"> </v>
      </c>
      <c r="AY397" s="562" t="str">
        <f t="shared" si="26"/>
        <v xml:space="preserve"> </v>
      </c>
      <c r="AZ397" s="81"/>
      <c r="BA397" s="313"/>
      <c r="BF397" s="52"/>
      <c r="BG397" s="52"/>
      <c r="BH397" s="52"/>
    </row>
    <row r="398" spans="1:60" s="80" customFormat="1" x14ac:dyDescent="0.2">
      <c r="A398" s="314"/>
      <c r="B398" s="147">
        <f>Demography!B399</f>
        <v>0</v>
      </c>
      <c r="C398" s="147">
        <f>Demography!C399</f>
        <v>0</v>
      </c>
      <c r="D398" s="148">
        <f>Demography!D399</f>
        <v>0</v>
      </c>
      <c r="E398" s="81"/>
      <c r="F398" s="256"/>
      <c r="G398" s="149"/>
      <c r="H398" s="256"/>
      <c r="I398" s="240"/>
      <c r="J398" s="240"/>
      <c r="K398" s="240"/>
      <c r="L398" s="256"/>
      <c r="M398" s="260"/>
      <c r="N398" s="260"/>
      <c r="O398" s="260"/>
      <c r="P398" s="150"/>
      <c r="Q398" s="247"/>
      <c r="R398" s="247"/>
      <c r="S398" s="81"/>
      <c r="T398" s="256"/>
      <c r="U398" s="256"/>
      <c r="V398" s="256"/>
      <c r="W398" s="81"/>
      <c r="X398" s="240"/>
      <c r="Y398" s="240"/>
      <c r="Z398" s="256"/>
      <c r="AA398" s="240"/>
      <c r="AB398" s="256"/>
      <c r="AC398" s="256"/>
      <c r="AD398" s="256"/>
      <c r="AE398" s="261"/>
      <c r="AF398" s="261"/>
      <c r="AG398" s="82"/>
      <c r="AH398" s="261"/>
      <c r="AI398" s="261"/>
      <c r="AJ398" s="261"/>
      <c r="AK398" s="261"/>
      <c r="AL398" s="261"/>
      <c r="AM398" s="261"/>
      <c r="AN398" s="261"/>
      <c r="AO398" s="261"/>
      <c r="AP398" s="261"/>
      <c r="AQ398" s="261"/>
      <c r="AR398" s="245"/>
      <c r="AS398" s="245"/>
      <c r="AT398" s="151"/>
      <c r="AU398" s="81"/>
      <c r="AV398" s="561" t="str">
        <f t="shared" si="23"/>
        <v xml:space="preserve"> </v>
      </c>
      <c r="AW398" s="561" t="str">
        <f t="shared" si="24"/>
        <v xml:space="preserve"> </v>
      </c>
      <c r="AX398" s="561" t="str">
        <f t="shared" si="25"/>
        <v xml:space="preserve"> </v>
      </c>
      <c r="AY398" s="561" t="str">
        <f t="shared" si="26"/>
        <v xml:space="preserve"> </v>
      </c>
      <c r="AZ398" s="81"/>
      <c r="BA398" s="145"/>
      <c r="BF398" s="52"/>
      <c r="BG398" s="52"/>
      <c r="BH398" s="52"/>
    </row>
    <row r="399" spans="1:60" s="80" customFormat="1" ht="14.25" customHeight="1" x14ac:dyDescent="0.2">
      <c r="A399" s="314"/>
      <c r="B399" s="361">
        <f>Demography!B400</f>
        <v>0</v>
      </c>
      <c r="C399" s="361">
        <f>Demography!C400</f>
        <v>0</v>
      </c>
      <c r="D399" s="362">
        <f>Demography!D400</f>
        <v>0</v>
      </c>
      <c r="E399" s="81"/>
      <c r="F399" s="67"/>
      <c r="G399" s="65"/>
      <c r="H399" s="241"/>
      <c r="I399" s="242"/>
      <c r="J399" s="242"/>
      <c r="K399" s="242"/>
      <c r="L399" s="241"/>
      <c r="M399" s="262"/>
      <c r="N399" s="262"/>
      <c r="O399" s="262"/>
      <c r="P399" s="125"/>
      <c r="Q399" s="126"/>
      <c r="R399" s="126"/>
      <c r="S399" s="81"/>
      <c r="T399" s="67"/>
      <c r="U399" s="241"/>
      <c r="V399" s="127"/>
      <c r="W399" s="81"/>
      <c r="X399" s="128"/>
      <c r="Y399" s="242"/>
      <c r="Z399" s="241"/>
      <c r="AA399" s="242"/>
      <c r="AB399" s="241"/>
      <c r="AC399" s="241"/>
      <c r="AD399" s="241"/>
      <c r="AE399" s="243"/>
      <c r="AF399" s="243"/>
      <c r="AG399" s="82"/>
      <c r="AH399" s="243"/>
      <c r="AI399" s="243"/>
      <c r="AJ399" s="243"/>
      <c r="AK399" s="243"/>
      <c r="AL399" s="243"/>
      <c r="AM399" s="243"/>
      <c r="AN399" s="243"/>
      <c r="AO399" s="243"/>
      <c r="AP399" s="243"/>
      <c r="AQ399" s="243"/>
      <c r="AR399" s="246"/>
      <c r="AS399" s="246"/>
      <c r="AT399" s="244"/>
      <c r="AU399" s="81"/>
      <c r="AV399" s="562" t="str">
        <f t="shared" si="23"/>
        <v xml:space="preserve"> </v>
      </c>
      <c r="AW399" s="562" t="str">
        <f t="shared" si="24"/>
        <v xml:space="preserve"> </v>
      </c>
      <c r="AX399" s="562" t="str">
        <f t="shared" si="25"/>
        <v xml:space="preserve"> </v>
      </c>
      <c r="AY399" s="562" t="str">
        <f t="shared" si="26"/>
        <v xml:space="preserve"> </v>
      </c>
      <c r="AZ399" s="81"/>
      <c r="BA399" s="313"/>
      <c r="BF399" s="52"/>
      <c r="BG399" s="52"/>
      <c r="BH399" s="52"/>
    </row>
    <row r="400" spans="1:60" s="80" customFormat="1" x14ac:dyDescent="0.2">
      <c r="A400" s="314"/>
      <c r="B400" s="147">
        <f>Demography!B401</f>
        <v>0</v>
      </c>
      <c r="C400" s="147">
        <f>Demography!C401</f>
        <v>0</v>
      </c>
      <c r="D400" s="148">
        <f>Demography!D401</f>
        <v>0</v>
      </c>
      <c r="E400" s="81"/>
      <c r="F400" s="256"/>
      <c r="G400" s="149"/>
      <c r="H400" s="256"/>
      <c r="I400" s="240"/>
      <c r="J400" s="240"/>
      <c r="K400" s="240"/>
      <c r="L400" s="256"/>
      <c r="M400" s="260"/>
      <c r="N400" s="260"/>
      <c r="O400" s="260"/>
      <c r="P400" s="150"/>
      <c r="Q400" s="247"/>
      <c r="R400" s="247"/>
      <c r="S400" s="81"/>
      <c r="T400" s="256"/>
      <c r="U400" s="256"/>
      <c r="V400" s="256"/>
      <c r="W400" s="81"/>
      <c r="X400" s="240"/>
      <c r="Y400" s="240"/>
      <c r="Z400" s="256"/>
      <c r="AA400" s="240"/>
      <c r="AB400" s="256"/>
      <c r="AC400" s="256"/>
      <c r="AD400" s="256"/>
      <c r="AE400" s="261"/>
      <c r="AF400" s="261"/>
      <c r="AG400" s="82"/>
      <c r="AH400" s="261"/>
      <c r="AI400" s="261"/>
      <c r="AJ400" s="261"/>
      <c r="AK400" s="261"/>
      <c r="AL400" s="261"/>
      <c r="AM400" s="261"/>
      <c r="AN400" s="261"/>
      <c r="AO400" s="261"/>
      <c r="AP400" s="261"/>
      <c r="AQ400" s="261"/>
      <c r="AR400" s="245"/>
      <c r="AS400" s="245"/>
      <c r="AT400" s="151"/>
      <c r="AU400" s="81"/>
      <c r="AV400" s="561" t="str">
        <f t="shared" si="23"/>
        <v xml:space="preserve"> </v>
      </c>
      <c r="AW400" s="561" t="str">
        <f t="shared" si="24"/>
        <v xml:space="preserve"> </v>
      </c>
      <c r="AX400" s="561" t="str">
        <f t="shared" si="25"/>
        <v xml:space="preserve"> </v>
      </c>
      <c r="AY400" s="561" t="str">
        <f t="shared" si="26"/>
        <v xml:space="preserve"> </v>
      </c>
      <c r="AZ400" s="81"/>
      <c r="BA400" s="145"/>
      <c r="BF400" s="52"/>
      <c r="BG400" s="52"/>
      <c r="BH400" s="52"/>
    </row>
    <row r="401" spans="1:60" s="80" customFormat="1" ht="14.25" customHeight="1" x14ac:dyDescent="0.2">
      <c r="A401" s="314"/>
      <c r="B401" s="361">
        <f>Demography!B402</f>
        <v>0</v>
      </c>
      <c r="C401" s="361">
        <f>Demography!C402</f>
        <v>0</v>
      </c>
      <c r="D401" s="362">
        <f>Demography!D402</f>
        <v>0</v>
      </c>
      <c r="E401" s="81"/>
      <c r="F401" s="67"/>
      <c r="G401" s="65"/>
      <c r="H401" s="241"/>
      <c r="I401" s="242"/>
      <c r="J401" s="242"/>
      <c r="K401" s="242"/>
      <c r="L401" s="241"/>
      <c r="M401" s="262"/>
      <c r="N401" s="262"/>
      <c r="O401" s="262"/>
      <c r="P401" s="125"/>
      <c r="Q401" s="126"/>
      <c r="R401" s="126"/>
      <c r="S401" s="81"/>
      <c r="T401" s="67"/>
      <c r="U401" s="241"/>
      <c r="V401" s="127"/>
      <c r="W401" s="81"/>
      <c r="X401" s="128"/>
      <c r="Y401" s="242"/>
      <c r="Z401" s="241"/>
      <c r="AA401" s="242"/>
      <c r="AB401" s="241"/>
      <c r="AC401" s="241"/>
      <c r="AD401" s="241"/>
      <c r="AE401" s="243"/>
      <c r="AF401" s="243"/>
      <c r="AG401" s="82"/>
      <c r="AH401" s="243"/>
      <c r="AI401" s="243"/>
      <c r="AJ401" s="243"/>
      <c r="AK401" s="243"/>
      <c r="AL401" s="243"/>
      <c r="AM401" s="243"/>
      <c r="AN401" s="243"/>
      <c r="AO401" s="243"/>
      <c r="AP401" s="243"/>
      <c r="AQ401" s="243"/>
      <c r="AR401" s="246"/>
      <c r="AS401" s="246"/>
      <c r="AT401" s="244"/>
      <c r="AU401" s="81"/>
      <c r="AV401" s="562" t="str">
        <f t="shared" si="23"/>
        <v xml:space="preserve"> </v>
      </c>
      <c r="AW401" s="562" t="str">
        <f t="shared" si="24"/>
        <v xml:space="preserve"> </v>
      </c>
      <c r="AX401" s="562" t="str">
        <f t="shared" si="25"/>
        <v xml:space="preserve"> </v>
      </c>
      <c r="AY401" s="562" t="str">
        <f t="shared" si="26"/>
        <v xml:space="preserve"> </v>
      </c>
      <c r="AZ401" s="81"/>
      <c r="BA401" s="313"/>
      <c r="BF401" s="52"/>
      <c r="BG401" s="52"/>
      <c r="BH401" s="52"/>
    </row>
    <row r="402" spans="1:60" s="80" customFormat="1" x14ac:dyDescent="0.2">
      <c r="A402" s="314"/>
      <c r="B402" s="147">
        <f>Demography!B403</f>
        <v>0</v>
      </c>
      <c r="C402" s="147">
        <f>Demography!C403</f>
        <v>0</v>
      </c>
      <c r="D402" s="148">
        <f>Demography!D403</f>
        <v>0</v>
      </c>
      <c r="E402" s="81"/>
      <c r="F402" s="256"/>
      <c r="G402" s="149"/>
      <c r="H402" s="256"/>
      <c r="I402" s="240"/>
      <c r="J402" s="240"/>
      <c r="K402" s="240"/>
      <c r="L402" s="256"/>
      <c r="M402" s="260"/>
      <c r="N402" s="260"/>
      <c r="O402" s="260"/>
      <c r="P402" s="150"/>
      <c r="Q402" s="247"/>
      <c r="R402" s="247"/>
      <c r="S402" s="81"/>
      <c r="T402" s="256"/>
      <c r="U402" s="256"/>
      <c r="V402" s="256"/>
      <c r="W402" s="81"/>
      <c r="X402" s="240"/>
      <c r="Y402" s="240"/>
      <c r="Z402" s="256"/>
      <c r="AA402" s="240"/>
      <c r="AB402" s="256"/>
      <c r="AC402" s="256"/>
      <c r="AD402" s="256"/>
      <c r="AE402" s="261"/>
      <c r="AF402" s="261"/>
      <c r="AG402" s="82"/>
      <c r="AH402" s="261"/>
      <c r="AI402" s="261"/>
      <c r="AJ402" s="261"/>
      <c r="AK402" s="261"/>
      <c r="AL402" s="261"/>
      <c r="AM402" s="261"/>
      <c r="AN402" s="261"/>
      <c r="AO402" s="261"/>
      <c r="AP402" s="261"/>
      <c r="AQ402" s="261"/>
      <c r="AR402" s="245"/>
      <c r="AS402" s="245"/>
      <c r="AT402" s="151"/>
      <c r="AU402" s="81"/>
      <c r="AV402" s="561" t="str">
        <f t="shared" ref="AV402:AV465" si="27">IF(AC402=0," ",AH402/AE402)</f>
        <v xml:space="preserve"> </v>
      </c>
      <c r="AW402" s="561" t="str">
        <f t="shared" si="24"/>
        <v xml:space="preserve"> </v>
      </c>
      <c r="AX402" s="561" t="str">
        <f t="shared" si="25"/>
        <v xml:space="preserve"> </v>
      </c>
      <c r="AY402" s="561" t="str">
        <f t="shared" si="26"/>
        <v xml:space="preserve"> </v>
      </c>
      <c r="AZ402" s="81"/>
      <c r="BA402" s="145"/>
      <c r="BF402" s="52"/>
      <c r="BG402" s="52"/>
      <c r="BH402" s="52"/>
    </row>
    <row r="403" spans="1:60" s="80" customFormat="1" ht="14.25" customHeight="1" x14ac:dyDescent="0.2">
      <c r="A403" s="314"/>
      <c r="B403" s="361">
        <f>Demography!B404</f>
        <v>0</v>
      </c>
      <c r="C403" s="361">
        <f>Demography!C404</f>
        <v>0</v>
      </c>
      <c r="D403" s="362">
        <f>Demography!D404</f>
        <v>0</v>
      </c>
      <c r="E403" s="81"/>
      <c r="F403" s="67"/>
      <c r="G403" s="65"/>
      <c r="H403" s="241"/>
      <c r="I403" s="242"/>
      <c r="J403" s="242"/>
      <c r="K403" s="242"/>
      <c r="L403" s="241"/>
      <c r="M403" s="262"/>
      <c r="N403" s="262"/>
      <c r="O403" s="262"/>
      <c r="P403" s="125"/>
      <c r="Q403" s="126"/>
      <c r="R403" s="126"/>
      <c r="S403" s="81"/>
      <c r="T403" s="67"/>
      <c r="U403" s="241"/>
      <c r="V403" s="127"/>
      <c r="W403" s="81"/>
      <c r="X403" s="128"/>
      <c r="Y403" s="242"/>
      <c r="Z403" s="241"/>
      <c r="AA403" s="242"/>
      <c r="AB403" s="241"/>
      <c r="AC403" s="241"/>
      <c r="AD403" s="241"/>
      <c r="AE403" s="243"/>
      <c r="AF403" s="243"/>
      <c r="AG403" s="82"/>
      <c r="AH403" s="243"/>
      <c r="AI403" s="243"/>
      <c r="AJ403" s="243"/>
      <c r="AK403" s="243"/>
      <c r="AL403" s="243"/>
      <c r="AM403" s="243"/>
      <c r="AN403" s="243"/>
      <c r="AO403" s="243"/>
      <c r="AP403" s="243"/>
      <c r="AQ403" s="243"/>
      <c r="AR403" s="246"/>
      <c r="AS403" s="246"/>
      <c r="AT403" s="244"/>
      <c r="AU403" s="81"/>
      <c r="AV403" s="562" t="str">
        <f t="shared" si="27"/>
        <v xml:space="preserve"> </v>
      </c>
      <c r="AW403" s="562" t="str">
        <f t="shared" ref="AW403:AW466" si="28">IF(OR(AC403=0,M403=0)," ",AH403/M403)</f>
        <v xml:space="preserve"> </v>
      </c>
      <c r="AX403" s="562" t="str">
        <f t="shared" ref="AX403:AX466" si="29">IF(OR(AC403&gt;5, AC403&lt;1)," ",AI403/AF403)</f>
        <v xml:space="preserve"> </v>
      </c>
      <c r="AY403" s="562" t="str">
        <f t="shared" ref="AY403:AY466" si="30">IF(OR(AC403&gt;5,AC403&lt;1,M403=0)," ",AI403/M403)</f>
        <v xml:space="preserve"> </v>
      </c>
      <c r="AZ403" s="81"/>
      <c r="BA403" s="313"/>
      <c r="BF403" s="52"/>
      <c r="BG403" s="52"/>
      <c r="BH403" s="52"/>
    </row>
    <row r="404" spans="1:60" s="80" customFormat="1" x14ac:dyDescent="0.2">
      <c r="A404" s="314"/>
      <c r="B404" s="147">
        <f>Demography!B405</f>
        <v>0</v>
      </c>
      <c r="C404" s="147">
        <f>Demography!C405</f>
        <v>0</v>
      </c>
      <c r="D404" s="148">
        <f>Demography!D405</f>
        <v>0</v>
      </c>
      <c r="E404" s="81"/>
      <c r="F404" s="256"/>
      <c r="G404" s="149"/>
      <c r="H404" s="256"/>
      <c r="I404" s="240"/>
      <c r="J404" s="240"/>
      <c r="K404" s="240"/>
      <c r="L404" s="256"/>
      <c r="M404" s="260"/>
      <c r="N404" s="260"/>
      <c r="O404" s="260"/>
      <c r="P404" s="150"/>
      <c r="Q404" s="247"/>
      <c r="R404" s="247"/>
      <c r="S404" s="81"/>
      <c r="T404" s="256"/>
      <c r="U404" s="256"/>
      <c r="V404" s="256"/>
      <c r="W404" s="81"/>
      <c r="X404" s="240"/>
      <c r="Y404" s="240"/>
      <c r="Z404" s="256"/>
      <c r="AA404" s="240"/>
      <c r="AB404" s="256"/>
      <c r="AC404" s="256"/>
      <c r="AD404" s="256"/>
      <c r="AE404" s="261"/>
      <c r="AF404" s="261"/>
      <c r="AG404" s="82"/>
      <c r="AH404" s="261"/>
      <c r="AI404" s="261"/>
      <c r="AJ404" s="261"/>
      <c r="AK404" s="261"/>
      <c r="AL404" s="261"/>
      <c r="AM404" s="261"/>
      <c r="AN404" s="261"/>
      <c r="AO404" s="261"/>
      <c r="AP404" s="261"/>
      <c r="AQ404" s="261"/>
      <c r="AR404" s="245"/>
      <c r="AS404" s="245"/>
      <c r="AT404" s="151"/>
      <c r="AU404" s="81"/>
      <c r="AV404" s="561" t="str">
        <f t="shared" si="27"/>
        <v xml:space="preserve"> </v>
      </c>
      <c r="AW404" s="561" t="str">
        <f t="shared" si="28"/>
        <v xml:space="preserve"> </v>
      </c>
      <c r="AX404" s="561" t="str">
        <f t="shared" si="29"/>
        <v xml:space="preserve"> </v>
      </c>
      <c r="AY404" s="561" t="str">
        <f t="shared" si="30"/>
        <v xml:space="preserve"> </v>
      </c>
      <c r="AZ404" s="81"/>
      <c r="BA404" s="145"/>
      <c r="BF404" s="52"/>
      <c r="BG404" s="52"/>
      <c r="BH404" s="52"/>
    </row>
    <row r="405" spans="1:60" s="80" customFormat="1" ht="14.25" customHeight="1" x14ac:dyDescent="0.2">
      <c r="A405" s="314"/>
      <c r="B405" s="361">
        <f>Demography!B406</f>
        <v>0</v>
      </c>
      <c r="C405" s="361">
        <f>Demography!C406</f>
        <v>0</v>
      </c>
      <c r="D405" s="362">
        <f>Demography!D406</f>
        <v>0</v>
      </c>
      <c r="E405" s="81"/>
      <c r="F405" s="67"/>
      <c r="G405" s="65"/>
      <c r="H405" s="241"/>
      <c r="I405" s="242"/>
      <c r="J405" s="242"/>
      <c r="K405" s="242"/>
      <c r="L405" s="241"/>
      <c r="M405" s="262"/>
      <c r="N405" s="262"/>
      <c r="O405" s="262"/>
      <c r="P405" s="125"/>
      <c r="Q405" s="126"/>
      <c r="R405" s="126"/>
      <c r="S405" s="81"/>
      <c r="T405" s="67"/>
      <c r="U405" s="241"/>
      <c r="V405" s="127"/>
      <c r="W405" s="81"/>
      <c r="X405" s="128"/>
      <c r="Y405" s="242"/>
      <c r="Z405" s="241"/>
      <c r="AA405" s="242"/>
      <c r="AB405" s="241"/>
      <c r="AC405" s="241"/>
      <c r="AD405" s="241"/>
      <c r="AE405" s="243"/>
      <c r="AF405" s="243"/>
      <c r="AG405" s="82"/>
      <c r="AH405" s="243"/>
      <c r="AI405" s="243"/>
      <c r="AJ405" s="243"/>
      <c r="AK405" s="243"/>
      <c r="AL405" s="243"/>
      <c r="AM405" s="243"/>
      <c r="AN405" s="243"/>
      <c r="AO405" s="243"/>
      <c r="AP405" s="243"/>
      <c r="AQ405" s="243"/>
      <c r="AR405" s="246"/>
      <c r="AS405" s="246"/>
      <c r="AT405" s="244"/>
      <c r="AU405" s="81"/>
      <c r="AV405" s="562" t="str">
        <f t="shared" si="27"/>
        <v xml:space="preserve"> </v>
      </c>
      <c r="AW405" s="562" t="str">
        <f t="shared" si="28"/>
        <v xml:space="preserve"> </v>
      </c>
      <c r="AX405" s="562" t="str">
        <f t="shared" si="29"/>
        <v xml:space="preserve"> </v>
      </c>
      <c r="AY405" s="562" t="str">
        <f t="shared" si="30"/>
        <v xml:space="preserve"> </v>
      </c>
      <c r="AZ405" s="81"/>
      <c r="BA405" s="313"/>
      <c r="BF405" s="52"/>
      <c r="BG405" s="52"/>
      <c r="BH405" s="52"/>
    </row>
    <row r="406" spans="1:60" s="80" customFormat="1" x14ac:dyDescent="0.2">
      <c r="A406" s="314"/>
      <c r="B406" s="147">
        <f>Demography!B407</f>
        <v>0</v>
      </c>
      <c r="C406" s="147">
        <f>Demography!C407</f>
        <v>0</v>
      </c>
      <c r="D406" s="148">
        <f>Demography!D407</f>
        <v>0</v>
      </c>
      <c r="E406" s="81"/>
      <c r="F406" s="256"/>
      <c r="G406" s="149"/>
      <c r="H406" s="256"/>
      <c r="I406" s="240"/>
      <c r="J406" s="240"/>
      <c r="K406" s="240"/>
      <c r="L406" s="256"/>
      <c r="M406" s="260"/>
      <c r="N406" s="260"/>
      <c r="O406" s="260"/>
      <c r="P406" s="150"/>
      <c r="Q406" s="247"/>
      <c r="R406" s="247"/>
      <c r="S406" s="81"/>
      <c r="T406" s="256"/>
      <c r="U406" s="256"/>
      <c r="V406" s="256"/>
      <c r="W406" s="81"/>
      <c r="X406" s="240"/>
      <c r="Y406" s="240"/>
      <c r="Z406" s="256"/>
      <c r="AA406" s="240"/>
      <c r="AB406" s="256"/>
      <c r="AC406" s="256"/>
      <c r="AD406" s="256"/>
      <c r="AE406" s="261"/>
      <c r="AF406" s="261"/>
      <c r="AG406" s="82"/>
      <c r="AH406" s="261"/>
      <c r="AI406" s="261"/>
      <c r="AJ406" s="261"/>
      <c r="AK406" s="261"/>
      <c r="AL406" s="261"/>
      <c r="AM406" s="261"/>
      <c r="AN406" s="261"/>
      <c r="AO406" s="261"/>
      <c r="AP406" s="261"/>
      <c r="AQ406" s="261"/>
      <c r="AR406" s="245"/>
      <c r="AS406" s="245"/>
      <c r="AT406" s="151"/>
      <c r="AU406" s="81"/>
      <c r="AV406" s="561" t="str">
        <f t="shared" si="27"/>
        <v xml:space="preserve"> </v>
      </c>
      <c r="AW406" s="561" t="str">
        <f t="shared" si="28"/>
        <v xml:space="preserve"> </v>
      </c>
      <c r="AX406" s="561" t="str">
        <f t="shared" si="29"/>
        <v xml:space="preserve"> </v>
      </c>
      <c r="AY406" s="561" t="str">
        <f t="shared" si="30"/>
        <v xml:space="preserve"> </v>
      </c>
      <c r="AZ406" s="81"/>
      <c r="BA406" s="145"/>
      <c r="BF406" s="52"/>
      <c r="BG406" s="52"/>
      <c r="BH406" s="52"/>
    </row>
    <row r="407" spans="1:60" s="80" customFormat="1" ht="14.25" customHeight="1" x14ac:dyDescent="0.2">
      <c r="A407" s="314"/>
      <c r="B407" s="361">
        <f>Demography!B408</f>
        <v>0</v>
      </c>
      <c r="C407" s="361">
        <f>Demography!C408</f>
        <v>0</v>
      </c>
      <c r="D407" s="362">
        <f>Demography!D408</f>
        <v>0</v>
      </c>
      <c r="E407" s="81"/>
      <c r="F407" s="67"/>
      <c r="G407" s="65"/>
      <c r="H407" s="241"/>
      <c r="I407" s="242"/>
      <c r="J407" s="242"/>
      <c r="K407" s="242"/>
      <c r="L407" s="241"/>
      <c r="M407" s="262"/>
      <c r="N407" s="262"/>
      <c r="O407" s="262"/>
      <c r="P407" s="125"/>
      <c r="Q407" s="126"/>
      <c r="R407" s="126"/>
      <c r="S407" s="81"/>
      <c r="T407" s="67"/>
      <c r="U407" s="241"/>
      <c r="V407" s="127"/>
      <c r="W407" s="81"/>
      <c r="X407" s="128"/>
      <c r="Y407" s="242"/>
      <c r="Z407" s="241"/>
      <c r="AA407" s="242"/>
      <c r="AB407" s="241"/>
      <c r="AC407" s="241"/>
      <c r="AD407" s="241"/>
      <c r="AE407" s="243"/>
      <c r="AF407" s="243"/>
      <c r="AG407" s="82"/>
      <c r="AH407" s="243"/>
      <c r="AI407" s="243"/>
      <c r="AJ407" s="243"/>
      <c r="AK407" s="243"/>
      <c r="AL407" s="243"/>
      <c r="AM407" s="243"/>
      <c r="AN407" s="243"/>
      <c r="AO407" s="243"/>
      <c r="AP407" s="243"/>
      <c r="AQ407" s="243"/>
      <c r="AR407" s="246"/>
      <c r="AS407" s="246"/>
      <c r="AT407" s="244"/>
      <c r="AU407" s="81"/>
      <c r="AV407" s="562" t="str">
        <f t="shared" si="27"/>
        <v xml:space="preserve"> </v>
      </c>
      <c r="AW407" s="562" t="str">
        <f t="shared" si="28"/>
        <v xml:space="preserve"> </v>
      </c>
      <c r="AX407" s="562" t="str">
        <f t="shared" si="29"/>
        <v xml:space="preserve"> </v>
      </c>
      <c r="AY407" s="562" t="str">
        <f t="shared" si="30"/>
        <v xml:space="preserve"> </v>
      </c>
      <c r="AZ407" s="81"/>
      <c r="BA407" s="313"/>
      <c r="BF407" s="52"/>
      <c r="BG407" s="52"/>
      <c r="BH407" s="52"/>
    </row>
    <row r="408" spans="1:60" s="80" customFormat="1" x14ac:dyDescent="0.2">
      <c r="A408" s="314"/>
      <c r="B408" s="147">
        <f>Demography!B409</f>
        <v>0</v>
      </c>
      <c r="C408" s="147">
        <f>Demography!C409</f>
        <v>0</v>
      </c>
      <c r="D408" s="148">
        <f>Demography!D409</f>
        <v>0</v>
      </c>
      <c r="E408" s="81"/>
      <c r="F408" s="256"/>
      <c r="G408" s="149"/>
      <c r="H408" s="256"/>
      <c r="I408" s="240"/>
      <c r="J408" s="240"/>
      <c r="K408" s="240"/>
      <c r="L408" s="256"/>
      <c r="M408" s="260"/>
      <c r="N408" s="260"/>
      <c r="O408" s="260"/>
      <c r="P408" s="150"/>
      <c r="Q408" s="247"/>
      <c r="R408" s="247"/>
      <c r="S408" s="81"/>
      <c r="T408" s="256"/>
      <c r="U408" s="256"/>
      <c r="V408" s="256"/>
      <c r="W408" s="81"/>
      <c r="X408" s="240"/>
      <c r="Y408" s="240"/>
      <c r="Z408" s="256"/>
      <c r="AA408" s="240"/>
      <c r="AB408" s="256"/>
      <c r="AC408" s="256"/>
      <c r="AD408" s="256"/>
      <c r="AE408" s="261"/>
      <c r="AF408" s="261"/>
      <c r="AG408" s="82"/>
      <c r="AH408" s="261"/>
      <c r="AI408" s="261"/>
      <c r="AJ408" s="261"/>
      <c r="AK408" s="261"/>
      <c r="AL408" s="261"/>
      <c r="AM408" s="261"/>
      <c r="AN408" s="261"/>
      <c r="AO408" s="261"/>
      <c r="AP408" s="261"/>
      <c r="AQ408" s="261"/>
      <c r="AR408" s="245"/>
      <c r="AS408" s="245"/>
      <c r="AT408" s="151"/>
      <c r="AU408" s="81"/>
      <c r="AV408" s="561" t="str">
        <f t="shared" si="27"/>
        <v xml:space="preserve"> </v>
      </c>
      <c r="AW408" s="561" t="str">
        <f t="shared" si="28"/>
        <v xml:space="preserve"> </v>
      </c>
      <c r="AX408" s="561" t="str">
        <f t="shared" si="29"/>
        <v xml:space="preserve"> </v>
      </c>
      <c r="AY408" s="561" t="str">
        <f t="shared" si="30"/>
        <v xml:space="preserve"> </v>
      </c>
      <c r="AZ408" s="81"/>
      <c r="BA408" s="145"/>
      <c r="BF408" s="52"/>
      <c r="BG408" s="52"/>
      <c r="BH408" s="52"/>
    </row>
    <row r="409" spans="1:60" s="80" customFormat="1" ht="14.25" customHeight="1" x14ac:dyDescent="0.2">
      <c r="A409" s="314"/>
      <c r="B409" s="361">
        <f>Demography!B410</f>
        <v>0</v>
      </c>
      <c r="C409" s="361">
        <f>Demography!C410</f>
        <v>0</v>
      </c>
      <c r="D409" s="362">
        <f>Demography!D410</f>
        <v>0</v>
      </c>
      <c r="E409" s="81"/>
      <c r="F409" s="67"/>
      <c r="G409" s="65"/>
      <c r="H409" s="241"/>
      <c r="I409" s="242"/>
      <c r="J409" s="242"/>
      <c r="K409" s="242"/>
      <c r="L409" s="241"/>
      <c r="M409" s="262"/>
      <c r="N409" s="262"/>
      <c r="O409" s="262"/>
      <c r="P409" s="125"/>
      <c r="Q409" s="126"/>
      <c r="R409" s="126"/>
      <c r="S409" s="81"/>
      <c r="T409" s="67"/>
      <c r="U409" s="241"/>
      <c r="V409" s="127"/>
      <c r="W409" s="81"/>
      <c r="X409" s="128"/>
      <c r="Y409" s="242"/>
      <c r="Z409" s="241"/>
      <c r="AA409" s="242"/>
      <c r="AB409" s="241"/>
      <c r="AC409" s="241"/>
      <c r="AD409" s="241"/>
      <c r="AE409" s="243"/>
      <c r="AF409" s="243"/>
      <c r="AG409" s="82"/>
      <c r="AH409" s="243"/>
      <c r="AI409" s="243"/>
      <c r="AJ409" s="243"/>
      <c r="AK409" s="243"/>
      <c r="AL409" s="243"/>
      <c r="AM409" s="243"/>
      <c r="AN409" s="243"/>
      <c r="AO409" s="243"/>
      <c r="AP409" s="243"/>
      <c r="AQ409" s="243"/>
      <c r="AR409" s="246"/>
      <c r="AS409" s="246"/>
      <c r="AT409" s="244"/>
      <c r="AU409" s="81"/>
      <c r="AV409" s="562" t="str">
        <f t="shared" si="27"/>
        <v xml:space="preserve"> </v>
      </c>
      <c r="AW409" s="562" t="str">
        <f t="shared" si="28"/>
        <v xml:space="preserve"> </v>
      </c>
      <c r="AX409" s="562" t="str">
        <f t="shared" si="29"/>
        <v xml:space="preserve"> </v>
      </c>
      <c r="AY409" s="562" t="str">
        <f t="shared" si="30"/>
        <v xml:space="preserve"> </v>
      </c>
      <c r="AZ409" s="81"/>
      <c r="BA409" s="313"/>
      <c r="BF409" s="52"/>
      <c r="BG409" s="52"/>
      <c r="BH409" s="52"/>
    </row>
    <row r="410" spans="1:60" s="80" customFormat="1" x14ac:dyDescent="0.2">
      <c r="A410" s="314"/>
      <c r="B410" s="147">
        <f>Demography!B411</f>
        <v>0</v>
      </c>
      <c r="C410" s="147">
        <f>Demography!C411</f>
        <v>0</v>
      </c>
      <c r="D410" s="148">
        <f>Demography!D411</f>
        <v>0</v>
      </c>
      <c r="E410" s="81"/>
      <c r="F410" s="256"/>
      <c r="G410" s="149"/>
      <c r="H410" s="256"/>
      <c r="I410" s="240"/>
      <c r="J410" s="240"/>
      <c r="K410" s="240"/>
      <c r="L410" s="256"/>
      <c r="M410" s="260"/>
      <c r="N410" s="260"/>
      <c r="O410" s="260"/>
      <c r="P410" s="150"/>
      <c r="Q410" s="247"/>
      <c r="R410" s="247"/>
      <c r="S410" s="81"/>
      <c r="T410" s="256"/>
      <c r="U410" s="256"/>
      <c r="V410" s="256"/>
      <c r="W410" s="81"/>
      <c r="X410" s="240"/>
      <c r="Y410" s="240"/>
      <c r="Z410" s="256"/>
      <c r="AA410" s="240"/>
      <c r="AB410" s="256"/>
      <c r="AC410" s="256"/>
      <c r="AD410" s="256"/>
      <c r="AE410" s="261"/>
      <c r="AF410" s="261"/>
      <c r="AG410" s="82"/>
      <c r="AH410" s="261"/>
      <c r="AI410" s="261"/>
      <c r="AJ410" s="261"/>
      <c r="AK410" s="261"/>
      <c r="AL410" s="261"/>
      <c r="AM410" s="261"/>
      <c r="AN410" s="261"/>
      <c r="AO410" s="261"/>
      <c r="AP410" s="261"/>
      <c r="AQ410" s="261"/>
      <c r="AR410" s="245"/>
      <c r="AS410" s="245"/>
      <c r="AT410" s="151"/>
      <c r="AU410" s="81"/>
      <c r="AV410" s="561" t="str">
        <f t="shared" si="27"/>
        <v xml:space="preserve"> </v>
      </c>
      <c r="AW410" s="561" t="str">
        <f t="shared" si="28"/>
        <v xml:space="preserve"> </v>
      </c>
      <c r="AX410" s="561" t="str">
        <f t="shared" si="29"/>
        <v xml:space="preserve"> </v>
      </c>
      <c r="AY410" s="561" t="str">
        <f t="shared" si="30"/>
        <v xml:space="preserve"> </v>
      </c>
      <c r="AZ410" s="81"/>
      <c r="BA410" s="145"/>
      <c r="BF410" s="52"/>
      <c r="BG410" s="52"/>
      <c r="BH410" s="52"/>
    </row>
    <row r="411" spans="1:60" s="80" customFormat="1" ht="14.25" customHeight="1" x14ac:dyDescent="0.2">
      <c r="A411" s="314"/>
      <c r="B411" s="361">
        <f>Demography!B412</f>
        <v>0</v>
      </c>
      <c r="C411" s="361">
        <f>Demography!C412</f>
        <v>0</v>
      </c>
      <c r="D411" s="362">
        <f>Demography!D412</f>
        <v>0</v>
      </c>
      <c r="E411" s="81"/>
      <c r="F411" s="67"/>
      <c r="G411" s="65"/>
      <c r="H411" s="241"/>
      <c r="I411" s="242"/>
      <c r="J411" s="242"/>
      <c r="K411" s="242"/>
      <c r="L411" s="241"/>
      <c r="M411" s="262"/>
      <c r="N411" s="262"/>
      <c r="O411" s="262"/>
      <c r="P411" s="125"/>
      <c r="Q411" s="126"/>
      <c r="R411" s="126"/>
      <c r="S411" s="81"/>
      <c r="T411" s="67"/>
      <c r="U411" s="241"/>
      <c r="V411" s="127"/>
      <c r="W411" s="81"/>
      <c r="X411" s="128"/>
      <c r="Y411" s="242"/>
      <c r="Z411" s="241"/>
      <c r="AA411" s="242"/>
      <c r="AB411" s="241"/>
      <c r="AC411" s="241"/>
      <c r="AD411" s="241"/>
      <c r="AE411" s="243"/>
      <c r="AF411" s="243"/>
      <c r="AG411" s="82"/>
      <c r="AH411" s="243"/>
      <c r="AI411" s="243"/>
      <c r="AJ411" s="243"/>
      <c r="AK411" s="243"/>
      <c r="AL411" s="243"/>
      <c r="AM411" s="243"/>
      <c r="AN411" s="243"/>
      <c r="AO411" s="243"/>
      <c r="AP411" s="243"/>
      <c r="AQ411" s="243"/>
      <c r="AR411" s="246"/>
      <c r="AS411" s="246"/>
      <c r="AT411" s="244"/>
      <c r="AU411" s="81"/>
      <c r="AV411" s="562" t="str">
        <f t="shared" si="27"/>
        <v xml:space="preserve"> </v>
      </c>
      <c r="AW411" s="562" t="str">
        <f t="shared" si="28"/>
        <v xml:space="preserve"> </v>
      </c>
      <c r="AX411" s="562" t="str">
        <f t="shared" si="29"/>
        <v xml:space="preserve"> </v>
      </c>
      <c r="AY411" s="562" t="str">
        <f t="shared" si="30"/>
        <v xml:space="preserve"> </v>
      </c>
      <c r="AZ411" s="81"/>
      <c r="BA411" s="313"/>
      <c r="BF411" s="52"/>
      <c r="BG411" s="52"/>
      <c r="BH411" s="52"/>
    </row>
    <row r="412" spans="1:60" s="80" customFormat="1" x14ac:dyDescent="0.2">
      <c r="A412" s="314"/>
      <c r="B412" s="147">
        <f>Demography!B413</f>
        <v>0</v>
      </c>
      <c r="C412" s="147">
        <f>Demography!C413</f>
        <v>0</v>
      </c>
      <c r="D412" s="148">
        <f>Demography!D413</f>
        <v>0</v>
      </c>
      <c r="E412" s="81"/>
      <c r="F412" s="256"/>
      <c r="G412" s="149"/>
      <c r="H412" s="256"/>
      <c r="I412" s="240"/>
      <c r="J412" s="240"/>
      <c r="K412" s="240"/>
      <c r="L412" s="256"/>
      <c r="M412" s="260"/>
      <c r="N412" s="260"/>
      <c r="O412" s="260"/>
      <c r="P412" s="150"/>
      <c r="Q412" s="247"/>
      <c r="R412" s="247"/>
      <c r="S412" s="81"/>
      <c r="T412" s="256"/>
      <c r="U412" s="256"/>
      <c r="V412" s="256"/>
      <c r="W412" s="81"/>
      <c r="X412" s="240"/>
      <c r="Y412" s="240"/>
      <c r="Z412" s="256"/>
      <c r="AA412" s="240"/>
      <c r="AB412" s="256"/>
      <c r="AC412" s="256"/>
      <c r="AD412" s="256"/>
      <c r="AE412" s="261"/>
      <c r="AF412" s="261"/>
      <c r="AG412" s="82"/>
      <c r="AH412" s="261"/>
      <c r="AI412" s="261"/>
      <c r="AJ412" s="261"/>
      <c r="AK412" s="261"/>
      <c r="AL412" s="261"/>
      <c r="AM412" s="261"/>
      <c r="AN412" s="261"/>
      <c r="AO412" s="261"/>
      <c r="AP412" s="261"/>
      <c r="AQ412" s="261"/>
      <c r="AR412" s="245"/>
      <c r="AS412" s="245"/>
      <c r="AT412" s="151"/>
      <c r="AU412" s="81"/>
      <c r="AV412" s="561" t="str">
        <f t="shared" si="27"/>
        <v xml:space="preserve"> </v>
      </c>
      <c r="AW412" s="561" t="str">
        <f t="shared" si="28"/>
        <v xml:space="preserve"> </v>
      </c>
      <c r="AX412" s="561" t="str">
        <f t="shared" si="29"/>
        <v xml:space="preserve"> </v>
      </c>
      <c r="AY412" s="561" t="str">
        <f t="shared" si="30"/>
        <v xml:space="preserve"> </v>
      </c>
      <c r="AZ412" s="81"/>
      <c r="BA412" s="145"/>
      <c r="BF412" s="52"/>
      <c r="BG412" s="52"/>
      <c r="BH412" s="52"/>
    </row>
    <row r="413" spans="1:60" s="80" customFormat="1" ht="14.25" customHeight="1" x14ac:dyDescent="0.2">
      <c r="A413" s="314"/>
      <c r="B413" s="361">
        <f>Demography!B414</f>
        <v>0</v>
      </c>
      <c r="C413" s="361">
        <f>Demography!C414</f>
        <v>0</v>
      </c>
      <c r="D413" s="362">
        <f>Demography!D414</f>
        <v>0</v>
      </c>
      <c r="E413" s="81"/>
      <c r="F413" s="67"/>
      <c r="G413" s="65"/>
      <c r="H413" s="241"/>
      <c r="I413" s="242"/>
      <c r="J413" s="242"/>
      <c r="K413" s="242"/>
      <c r="L413" s="241"/>
      <c r="M413" s="262"/>
      <c r="N413" s="262"/>
      <c r="O413" s="262"/>
      <c r="P413" s="125"/>
      <c r="Q413" s="126"/>
      <c r="R413" s="126"/>
      <c r="S413" s="81"/>
      <c r="T413" s="67"/>
      <c r="U413" s="241"/>
      <c r="V413" s="127"/>
      <c r="W413" s="81"/>
      <c r="X413" s="128"/>
      <c r="Y413" s="242"/>
      <c r="Z413" s="241"/>
      <c r="AA413" s="242"/>
      <c r="AB413" s="241"/>
      <c r="AC413" s="241"/>
      <c r="AD413" s="241"/>
      <c r="AE413" s="243"/>
      <c r="AF413" s="243"/>
      <c r="AG413" s="82"/>
      <c r="AH413" s="243"/>
      <c r="AI413" s="243"/>
      <c r="AJ413" s="243"/>
      <c r="AK413" s="243"/>
      <c r="AL413" s="243"/>
      <c r="AM413" s="243"/>
      <c r="AN413" s="243"/>
      <c r="AO413" s="243"/>
      <c r="AP413" s="243"/>
      <c r="AQ413" s="243"/>
      <c r="AR413" s="246"/>
      <c r="AS413" s="246"/>
      <c r="AT413" s="244"/>
      <c r="AU413" s="81"/>
      <c r="AV413" s="562" t="str">
        <f t="shared" si="27"/>
        <v xml:space="preserve"> </v>
      </c>
      <c r="AW413" s="562" t="str">
        <f t="shared" si="28"/>
        <v xml:space="preserve"> </v>
      </c>
      <c r="AX413" s="562" t="str">
        <f t="shared" si="29"/>
        <v xml:space="preserve"> </v>
      </c>
      <c r="AY413" s="562" t="str">
        <f t="shared" si="30"/>
        <v xml:space="preserve"> </v>
      </c>
      <c r="AZ413" s="81"/>
      <c r="BA413" s="313"/>
      <c r="BF413" s="52"/>
      <c r="BG413" s="52"/>
      <c r="BH413" s="52"/>
    </row>
    <row r="414" spans="1:60" s="80" customFormat="1" x14ac:dyDescent="0.2">
      <c r="A414" s="314"/>
      <c r="B414" s="147">
        <f>Demography!B415</f>
        <v>0</v>
      </c>
      <c r="C414" s="147">
        <f>Demography!C415</f>
        <v>0</v>
      </c>
      <c r="D414" s="148">
        <f>Demography!D415</f>
        <v>0</v>
      </c>
      <c r="E414" s="81"/>
      <c r="F414" s="256"/>
      <c r="G414" s="149"/>
      <c r="H414" s="256"/>
      <c r="I414" s="240"/>
      <c r="J414" s="240"/>
      <c r="K414" s="240"/>
      <c r="L414" s="256"/>
      <c r="M414" s="260"/>
      <c r="N414" s="260"/>
      <c r="O414" s="260"/>
      <c r="P414" s="150"/>
      <c r="Q414" s="247"/>
      <c r="R414" s="247"/>
      <c r="S414" s="81"/>
      <c r="T414" s="256"/>
      <c r="U414" s="256"/>
      <c r="V414" s="256"/>
      <c r="W414" s="81"/>
      <c r="X414" s="240"/>
      <c r="Y414" s="240"/>
      <c r="Z414" s="256"/>
      <c r="AA414" s="240"/>
      <c r="AB414" s="256"/>
      <c r="AC414" s="256"/>
      <c r="AD414" s="256"/>
      <c r="AE414" s="261"/>
      <c r="AF414" s="261"/>
      <c r="AG414" s="82"/>
      <c r="AH414" s="261"/>
      <c r="AI414" s="261"/>
      <c r="AJ414" s="261"/>
      <c r="AK414" s="261"/>
      <c r="AL414" s="261"/>
      <c r="AM414" s="261"/>
      <c r="AN414" s="261"/>
      <c r="AO414" s="261"/>
      <c r="AP414" s="261"/>
      <c r="AQ414" s="261"/>
      <c r="AR414" s="245"/>
      <c r="AS414" s="245"/>
      <c r="AT414" s="151"/>
      <c r="AU414" s="81"/>
      <c r="AV414" s="561" t="str">
        <f t="shared" si="27"/>
        <v xml:space="preserve"> </v>
      </c>
      <c r="AW414" s="561" t="str">
        <f t="shared" si="28"/>
        <v xml:space="preserve"> </v>
      </c>
      <c r="AX414" s="561" t="str">
        <f t="shared" si="29"/>
        <v xml:space="preserve"> </v>
      </c>
      <c r="AY414" s="561" t="str">
        <f t="shared" si="30"/>
        <v xml:space="preserve"> </v>
      </c>
      <c r="AZ414" s="81"/>
      <c r="BA414" s="145"/>
      <c r="BF414" s="52"/>
      <c r="BG414" s="52"/>
      <c r="BH414" s="52"/>
    </row>
    <row r="415" spans="1:60" s="80" customFormat="1" ht="14.25" customHeight="1" x14ac:dyDescent="0.2">
      <c r="A415" s="314"/>
      <c r="B415" s="361">
        <f>Demography!B416</f>
        <v>0</v>
      </c>
      <c r="C415" s="361">
        <f>Demography!C416</f>
        <v>0</v>
      </c>
      <c r="D415" s="362">
        <f>Demography!D416</f>
        <v>0</v>
      </c>
      <c r="E415" s="81"/>
      <c r="F415" s="67"/>
      <c r="G415" s="65"/>
      <c r="H415" s="241"/>
      <c r="I415" s="242"/>
      <c r="J415" s="242"/>
      <c r="K415" s="242"/>
      <c r="L415" s="241"/>
      <c r="M415" s="262"/>
      <c r="N415" s="262"/>
      <c r="O415" s="262"/>
      <c r="P415" s="125"/>
      <c r="Q415" s="126"/>
      <c r="R415" s="126"/>
      <c r="S415" s="81"/>
      <c r="T415" s="67"/>
      <c r="U415" s="241"/>
      <c r="V415" s="127"/>
      <c r="W415" s="81"/>
      <c r="X415" s="128"/>
      <c r="Y415" s="242"/>
      <c r="Z415" s="241"/>
      <c r="AA415" s="242"/>
      <c r="AB415" s="241"/>
      <c r="AC415" s="241"/>
      <c r="AD415" s="241"/>
      <c r="AE415" s="243"/>
      <c r="AF415" s="243"/>
      <c r="AG415" s="82"/>
      <c r="AH415" s="243"/>
      <c r="AI415" s="243"/>
      <c r="AJ415" s="243"/>
      <c r="AK415" s="243"/>
      <c r="AL415" s="243"/>
      <c r="AM415" s="243"/>
      <c r="AN415" s="243"/>
      <c r="AO415" s="243"/>
      <c r="AP415" s="243"/>
      <c r="AQ415" s="243"/>
      <c r="AR415" s="246"/>
      <c r="AS415" s="246"/>
      <c r="AT415" s="244"/>
      <c r="AU415" s="81"/>
      <c r="AV415" s="562" t="str">
        <f t="shared" si="27"/>
        <v xml:space="preserve"> </v>
      </c>
      <c r="AW415" s="562" t="str">
        <f t="shared" si="28"/>
        <v xml:space="preserve"> </v>
      </c>
      <c r="AX415" s="562" t="str">
        <f t="shared" si="29"/>
        <v xml:space="preserve"> </v>
      </c>
      <c r="AY415" s="562" t="str">
        <f t="shared" si="30"/>
        <v xml:space="preserve"> </v>
      </c>
      <c r="AZ415" s="81"/>
      <c r="BA415" s="313"/>
      <c r="BF415" s="52"/>
      <c r="BG415" s="52"/>
      <c r="BH415" s="52"/>
    </row>
    <row r="416" spans="1:60" s="80" customFormat="1" x14ac:dyDescent="0.2">
      <c r="A416" s="314"/>
      <c r="B416" s="147">
        <f>Demography!B417</f>
        <v>0</v>
      </c>
      <c r="C416" s="147">
        <f>Demography!C417</f>
        <v>0</v>
      </c>
      <c r="D416" s="148">
        <f>Demography!D417</f>
        <v>0</v>
      </c>
      <c r="E416" s="81"/>
      <c r="F416" s="256"/>
      <c r="G416" s="149"/>
      <c r="H416" s="256"/>
      <c r="I416" s="240"/>
      <c r="J416" s="240"/>
      <c r="K416" s="240"/>
      <c r="L416" s="256"/>
      <c r="M416" s="260"/>
      <c r="N416" s="260"/>
      <c r="O416" s="260"/>
      <c r="P416" s="150"/>
      <c r="Q416" s="247"/>
      <c r="R416" s="247"/>
      <c r="S416" s="81"/>
      <c r="T416" s="256"/>
      <c r="U416" s="256"/>
      <c r="V416" s="256"/>
      <c r="W416" s="81"/>
      <c r="X416" s="240"/>
      <c r="Y416" s="240"/>
      <c r="Z416" s="256"/>
      <c r="AA416" s="240"/>
      <c r="AB416" s="256"/>
      <c r="AC416" s="256"/>
      <c r="AD416" s="256"/>
      <c r="AE416" s="261"/>
      <c r="AF416" s="261"/>
      <c r="AG416" s="82"/>
      <c r="AH416" s="261"/>
      <c r="AI416" s="261"/>
      <c r="AJ416" s="261"/>
      <c r="AK416" s="261"/>
      <c r="AL416" s="261"/>
      <c r="AM416" s="261"/>
      <c r="AN416" s="261"/>
      <c r="AO416" s="261"/>
      <c r="AP416" s="261"/>
      <c r="AQ416" s="261"/>
      <c r="AR416" s="245"/>
      <c r="AS416" s="245"/>
      <c r="AT416" s="151"/>
      <c r="AU416" s="81"/>
      <c r="AV416" s="561" t="str">
        <f t="shared" si="27"/>
        <v xml:space="preserve"> </v>
      </c>
      <c r="AW416" s="561" t="str">
        <f t="shared" si="28"/>
        <v xml:space="preserve"> </v>
      </c>
      <c r="AX416" s="561" t="str">
        <f t="shared" si="29"/>
        <v xml:space="preserve"> </v>
      </c>
      <c r="AY416" s="561" t="str">
        <f t="shared" si="30"/>
        <v xml:space="preserve"> </v>
      </c>
      <c r="AZ416" s="81"/>
      <c r="BA416" s="145"/>
      <c r="BF416" s="52"/>
      <c r="BG416" s="52"/>
      <c r="BH416" s="52"/>
    </row>
    <row r="417" spans="1:60" s="80" customFormat="1" ht="14.25" customHeight="1" x14ac:dyDescent="0.2">
      <c r="A417" s="314"/>
      <c r="B417" s="361">
        <f>Demography!B418</f>
        <v>0</v>
      </c>
      <c r="C417" s="361">
        <f>Demography!C418</f>
        <v>0</v>
      </c>
      <c r="D417" s="362">
        <f>Demography!D418</f>
        <v>0</v>
      </c>
      <c r="E417" s="81"/>
      <c r="F417" s="67"/>
      <c r="G417" s="65"/>
      <c r="H417" s="241"/>
      <c r="I417" s="242"/>
      <c r="J417" s="242"/>
      <c r="K417" s="242"/>
      <c r="L417" s="241"/>
      <c r="M417" s="262"/>
      <c r="N417" s="262"/>
      <c r="O417" s="262"/>
      <c r="P417" s="125"/>
      <c r="Q417" s="126"/>
      <c r="R417" s="126"/>
      <c r="S417" s="81"/>
      <c r="T417" s="67"/>
      <c r="U417" s="241"/>
      <c r="V417" s="127"/>
      <c r="W417" s="81"/>
      <c r="X417" s="128"/>
      <c r="Y417" s="242"/>
      <c r="Z417" s="241"/>
      <c r="AA417" s="242"/>
      <c r="AB417" s="241"/>
      <c r="AC417" s="241"/>
      <c r="AD417" s="241"/>
      <c r="AE417" s="243"/>
      <c r="AF417" s="243"/>
      <c r="AG417" s="82"/>
      <c r="AH417" s="243"/>
      <c r="AI417" s="243"/>
      <c r="AJ417" s="243"/>
      <c r="AK417" s="243"/>
      <c r="AL417" s="243"/>
      <c r="AM417" s="243"/>
      <c r="AN417" s="243"/>
      <c r="AO417" s="243"/>
      <c r="AP417" s="243"/>
      <c r="AQ417" s="243"/>
      <c r="AR417" s="246"/>
      <c r="AS417" s="246"/>
      <c r="AT417" s="244"/>
      <c r="AU417" s="81"/>
      <c r="AV417" s="562" t="str">
        <f t="shared" si="27"/>
        <v xml:space="preserve"> </v>
      </c>
      <c r="AW417" s="562" t="str">
        <f t="shared" si="28"/>
        <v xml:space="preserve"> </v>
      </c>
      <c r="AX417" s="562" t="str">
        <f t="shared" si="29"/>
        <v xml:space="preserve"> </v>
      </c>
      <c r="AY417" s="562" t="str">
        <f t="shared" si="30"/>
        <v xml:space="preserve"> </v>
      </c>
      <c r="AZ417" s="81"/>
      <c r="BA417" s="313"/>
      <c r="BF417" s="52"/>
      <c r="BG417" s="52"/>
      <c r="BH417" s="52"/>
    </row>
    <row r="418" spans="1:60" s="80" customFormat="1" x14ac:dyDescent="0.2">
      <c r="A418" s="314"/>
      <c r="B418" s="147">
        <f>Demography!B419</f>
        <v>0</v>
      </c>
      <c r="C418" s="147">
        <f>Demography!C419</f>
        <v>0</v>
      </c>
      <c r="D418" s="148">
        <f>Demography!D419</f>
        <v>0</v>
      </c>
      <c r="E418" s="81"/>
      <c r="F418" s="256"/>
      <c r="G418" s="149"/>
      <c r="H418" s="256"/>
      <c r="I418" s="240"/>
      <c r="J418" s="240"/>
      <c r="K418" s="240"/>
      <c r="L418" s="256"/>
      <c r="M418" s="260"/>
      <c r="N418" s="260"/>
      <c r="O418" s="260"/>
      <c r="P418" s="150"/>
      <c r="Q418" s="247"/>
      <c r="R418" s="247"/>
      <c r="S418" s="81"/>
      <c r="T418" s="256"/>
      <c r="U418" s="256"/>
      <c r="V418" s="256"/>
      <c r="W418" s="81"/>
      <c r="X418" s="240"/>
      <c r="Y418" s="240"/>
      <c r="Z418" s="256"/>
      <c r="AA418" s="240"/>
      <c r="AB418" s="256"/>
      <c r="AC418" s="256"/>
      <c r="AD418" s="256"/>
      <c r="AE418" s="261"/>
      <c r="AF418" s="261"/>
      <c r="AG418" s="82"/>
      <c r="AH418" s="261"/>
      <c r="AI418" s="261"/>
      <c r="AJ418" s="261"/>
      <c r="AK418" s="261"/>
      <c r="AL418" s="261"/>
      <c r="AM418" s="261"/>
      <c r="AN418" s="261"/>
      <c r="AO418" s="261"/>
      <c r="AP418" s="261"/>
      <c r="AQ418" s="261"/>
      <c r="AR418" s="245"/>
      <c r="AS418" s="245"/>
      <c r="AT418" s="151"/>
      <c r="AU418" s="81"/>
      <c r="AV418" s="561" t="str">
        <f t="shared" si="27"/>
        <v xml:space="preserve"> </v>
      </c>
      <c r="AW418" s="561" t="str">
        <f t="shared" si="28"/>
        <v xml:space="preserve"> </v>
      </c>
      <c r="AX418" s="561" t="str">
        <f t="shared" si="29"/>
        <v xml:space="preserve"> </v>
      </c>
      <c r="AY418" s="561" t="str">
        <f t="shared" si="30"/>
        <v xml:space="preserve"> </v>
      </c>
      <c r="AZ418" s="81"/>
      <c r="BA418" s="145"/>
      <c r="BF418" s="52"/>
      <c r="BG418" s="52"/>
      <c r="BH418" s="52"/>
    </row>
    <row r="419" spans="1:60" s="80" customFormat="1" ht="14.25" customHeight="1" x14ac:dyDescent="0.2">
      <c r="A419" s="314"/>
      <c r="B419" s="361">
        <f>Demography!B420</f>
        <v>0</v>
      </c>
      <c r="C419" s="361">
        <f>Demography!C420</f>
        <v>0</v>
      </c>
      <c r="D419" s="362">
        <f>Demography!D420</f>
        <v>0</v>
      </c>
      <c r="E419" s="81"/>
      <c r="F419" s="67"/>
      <c r="G419" s="65"/>
      <c r="H419" s="241"/>
      <c r="I419" s="242"/>
      <c r="J419" s="242"/>
      <c r="K419" s="242"/>
      <c r="L419" s="241"/>
      <c r="M419" s="262"/>
      <c r="N419" s="262"/>
      <c r="O419" s="262"/>
      <c r="P419" s="125"/>
      <c r="Q419" s="126"/>
      <c r="R419" s="126"/>
      <c r="S419" s="81"/>
      <c r="T419" s="67"/>
      <c r="U419" s="241"/>
      <c r="V419" s="127"/>
      <c r="W419" s="81"/>
      <c r="X419" s="128"/>
      <c r="Y419" s="242"/>
      <c r="Z419" s="241"/>
      <c r="AA419" s="242"/>
      <c r="AB419" s="241"/>
      <c r="AC419" s="241"/>
      <c r="AD419" s="241"/>
      <c r="AE419" s="243"/>
      <c r="AF419" s="243"/>
      <c r="AG419" s="82"/>
      <c r="AH419" s="243"/>
      <c r="AI419" s="243"/>
      <c r="AJ419" s="243"/>
      <c r="AK419" s="243"/>
      <c r="AL419" s="243"/>
      <c r="AM419" s="243"/>
      <c r="AN419" s="243"/>
      <c r="AO419" s="243"/>
      <c r="AP419" s="243"/>
      <c r="AQ419" s="243"/>
      <c r="AR419" s="246"/>
      <c r="AS419" s="246"/>
      <c r="AT419" s="244"/>
      <c r="AU419" s="81"/>
      <c r="AV419" s="562" t="str">
        <f t="shared" si="27"/>
        <v xml:space="preserve"> </v>
      </c>
      <c r="AW419" s="562" t="str">
        <f t="shared" si="28"/>
        <v xml:space="preserve"> </v>
      </c>
      <c r="AX419" s="562" t="str">
        <f t="shared" si="29"/>
        <v xml:space="preserve"> </v>
      </c>
      <c r="AY419" s="562" t="str">
        <f t="shared" si="30"/>
        <v xml:space="preserve"> </v>
      </c>
      <c r="AZ419" s="81"/>
      <c r="BA419" s="313"/>
      <c r="BF419" s="52"/>
      <c r="BG419" s="52"/>
      <c r="BH419" s="52"/>
    </row>
    <row r="420" spans="1:60" s="80" customFormat="1" x14ac:dyDescent="0.2">
      <c r="A420" s="314"/>
      <c r="B420" s="147">
        <f>Demography!B421</f>
        <v>0</v>
      </c>
      <c r="C420" s="147">
        <f>Demography!C421</f>
        <v>0</v>
      </c>
      <c r="D420" s="148">
        <f>Demography!D421</f>
        <v>0</v>
      </c>
      <c r="E420" s="81"/>
      <c r="F420" s="256"/>
      <c r="G420" s="149"/>
      <c r="H420" s="256"/>
      <c r="I420" s="240"/>
      <c r="J420" s="240"/>
      <c r="K420" s="240"/>
      <c r="L420" s="256"/>
      <c r="M420" s="260"/>
      <c r="N420" s="260"/>
      <c r="O420" s="260"/>
      <c r="P420" s="150"/>
      <c r="Q420" s="247"/>
      <c r="R420" s="247"/>
      <c r="S420" s="81"/>
      <c r="T420" s="256"/>
      <c r="U420" s="256"/>
      <c r="V420" s="256"/>
      <c r="W420" s="81"/>
      <c r="X420" s="240"/>
      <c r="Y420" s="240"/>
      <c r="Z420" s="256"/>
      <c r="AA420" s="240"/>
      <c r="AB420" s="256"/>
      <c r="AC420" s="256"/>
      <c r="AD420" s="256"/>
      <c r="AE420" s="261"/>
      <c r="AF420" s="261"/>
      <c r="AG420" s="82"/>
      <c r="AH420" s="261"/>
      <c r="AI420" s="261"/>
      <c r="AJ420" s="261"/>
      <c r="AK420" s="261"/>
      <c r="AL420" s="261"/>
      <c r="AM420" s="261"/>
      <c r="AN420" s="261"/>
      <c r="AO420" s="261"/>
      <c r="AP420" s="261"/>
      <c r="AQ420" s="261"/>
      <c r="AR420" s="245"/>
      <c r="AS420" s="245"/>
      <c r="AT420" s="151"/>
      <c r="AU420" s="81"/>
      <c r="AV420" s="561" t="str">
        <f t="shared" si="27"/>
        <v xml:space="preserve"> </v>
      </c>
      <c r="AW420" s="561" t="str">
        <f t="shared" si="28"/>
        <v xml:space="preserve"> </v>
      </c>
      <c r="AX420" s="561" t="str">
        <f t="shared" si="29"/>
        <v xml:space="preserve"> </v>
      </c>
      <c r="AY420" s="561" t="str">
        <f t="shared" si="30"/>
        <v xml:space="preserve"> </v>
      </c>
      <c r="AZ420" s="81"/>
      <c r="BA420" s="145"/>
      <c r="BF420" s="52"/>
      <c r="BG420" s="52"/>
      <c r="BH420" s="52"/>
    </row>
    <row r="421" spans="1:60" s="80" customFormat="1" ht="14.25" customHeight="1" x14ac:dyDescent="0.2">
      <c r="A421" s="314"/>
      <c r="B421" s="361">
        <f>Demography!B422</f>
        <v>0</v>
      </c>
      <c r="C421" s="361">
        <f>Demography!C422</f>
        <v>0</v>
      </c>
      <c r="D421" s="362">
        <f>Demography!D422</f>
        <v>0</v>
      </c>
      <c r="E421" s="81"/>
      <c r="F421" s="67"/>
      <c r="G421" s="65"/>
      <c r="H421" s="241"/>
      <c r="I421" s="242"/>
      <c r="J421" s="242"/>
      <c r="K421" s="242"/>
      <c r="L421" s="241"/>
      <c r="M421" s="262"/>
      <c r="N421" s="262"/>
      <c r="O421" s="262"/>
      <c r="P421" s="125"/>
      <c r="Q421" s="126"/>
      <c r="R421" s="126"/>
      <c r="S421" s="81"/>
      <c r="T421" s="67"/>
      <c r="U421" s="241"/>
      <c r="V421" s="127"/>
      <c r="W421" s="81"/>
      <c r="X421" s="128"/>
      <c r="Y421" s="242"/>
      <c r="Z421" s="241"/>
      <c r="AA421" s="242"/>
      <c r="AB421" s="241"/>
      <c r="AC421" s="241"/>
      <c r="AD421" s="241"/>
      <c r="AE421" s="243"/>
      <c r="AF421" s="243"/>
      <c r="AG421" s="82"/>
      <c r="AH421" s="243"/>
      <c r="AI421" s="243"/>
      <c r="AJ421" s="243"/>
      <c r="AK421" s="243"/>
      <c r="AL421" s="243"/>
      <c r="AM421" s="243"/>
      <c r="AN421" s="243"/>
      <c r="AO421" s="243"/>
      <c r="AP421" s="243"/>
      <c r="AQ421" s="243"/>
      <c r="AR421" s="246"/>
      <c r="AS421" s="246"/>
      <c r="AT421" s="244"/>
      <c r="AU421" s="81"/>
      <c r="AV421" s="562" t="str">
        <f t="shared" si="27"/>
        <v xml:space="preserve"> </v>
      </c>
      <c r="AW421" s="562" t="str">
        <f t="shared" si="28"/>
        <v xml:space="preserve"> </v>
      </c>
      <c r="AX421" s="562" t="str">
        <f t="shared" si="29"/>
        <v xml:space="preserve"> </v>
      </c>
      <c r="AY421" s="562" t="str">
        <f t="shared" si="30"/>
        <v xml:space="preserve"> </v>
      </c>
      <c r="AZ421" s="81"/>
      <c r="BA421" s="313"/>
      <c r="BF421" s="52"/>
      <c r="BG421" s="52"/>
      <c r="BH421" s="52"/>
    </row>
    <row r="422" spans="1:60" s="80" customFormat="1" x14ac:dyDescent="0.2">
      <c r="A422" s="314"/>
      <c r="B422" s="147">
        <f>Demography!B423</f>
        <v>0</v>
      </c>
      <c r="C422" s="147">
        <f>Demography!C423</f>
        <v>0</v>
      </c>
      <c r="D422" s="148">
        <f>Demography!D423</f>
        <v>0</v>
      </c>
      <c r="E422" s="81"/>
      <c r="F422" s="256"/>
      <c r="G422" s="149"/>
      <c r="H422" s="256"/>
      <c r="I422" s="240"/>
      <c r="J422" s="240"/>
      <c r="K422" s="240"/>
      <c r="L422" s="256"/>
      <c r="M422" s="260"/>
      <c r="N422" s="260"/>
      <c r="O422" s="260"/>
      <c r="P422" s="150"/>
      <c r="Q422" s="247"/>
      <c r="R422" s="247"/>
      <c r="S422" s="81"/>
      <c r="T422" s="256"/>
      <c r="U422" s="256"/>
      <c r="V422" s="256"/>
      <c r="W422" s="81"/>
      <c r="X422" s="240"/>
      <c r="Y422" s="240"/>
      <c r="Z422" s="256"/>
      <c r="AA422" s="240"/>
      <c r="AB422" s="256"/>
      <c r="AC422" s="256"/>
      <c r="AD422" s="256"/>
      <c r="AE422" s="261"/>
      <c r="AF422" s="261"/>
      <c r="AG422" s="82"/>
      <c r="AH422" s="261"/>
      <c r="AI422" s="261"/>
      <c r="AJ422" s="261"/>
      <c r="AK422" s="261"/>
      <c r="AL422" s="261"/>
      <c r="AM422" s="261"/>
      <c r="AN422" s="261"/>
      <c r="AO422" s="261"/>
      <c r="AP422" s="261"/>
      <c r="AQ422" s="261"/>
      <c r="AR422" s="245"/>
      <c r="AS422" s="245"/>
      <c r="AT422" s="151"/>
      <c r="AU422" s="81"/>
      <c r="AV422" s="561" t="str">
        <f t="shared" si="27"/>
        <v xml:space="preserve"> </v>
      </c>
      <c r="AW422" s="561" t="str">
        <f t="shared" si="28"/>
        <v xml:space="preserve"> </v>
      </c>
      <c r="AX422" s="561" t="str">
        <f t="shared" si="29"/>
        <v xml:space="preserve"> </v>
      </c>
      <c r="AY422" s="561" t="str">
        <f t="shared" si="30"/>
        <v xml:space="preserve"> </v>
      </c>
      <c r="AZ422" s="81"/>
      <c r="BA422" s="145"/>
      <c r="BF422" s="52"/>
      <c r="BG422" s="52"/>
      <c r="BH422" s="52"/>
    </row>
    <row r="423" spans="1:60" s="80" customFormat="1" ht="14.25" customHeight="1" x14ac:dyDescent="0.2">
      <c r="A423" s="314"/>
      <c r="B423" s="361">
        <f>Demography!B424</f>
        <v>0</v>
      </c>
      <c r="C423" s="361">
        <f>Demography!C424</f>
        <v>0</v>
      </c>
      <c r="D423" s="362">
        <f>Demography!D424</f>
        <v>0</v>
      </c>
      <c r="E423" s="81"/>
      <c r="F423" s="67"/>
      <c r="G423" s="65"/>
      <c r="H423" s="241"/>
      <c r="I423" s="242"/>
      <c r="J423" s="242"/>
      <c r="K423" s="242"/>
      <c r="L423" s="241"/>
      <c r="M423" s="262"/>
      <c r="N423" s="262"/>
      <c r="O423" s="262"/>
      <c r="P423" s="125"/>
      <c r="Q423" s="126"/>
      <c r="R423" s="126"/>
      <c r="S423" s="81"/>
      <c r="T423" s="67"/>
      <c r="U423" s="241"/>
      <c r="V423" s="127"/>
      <c r="W423" s="81"/>
      <c r="X423" s="128"/>
      <c r="Y423" s="242"/>
      <c r="Z423" s="241"/>
      <c r="AA423" s="242"/>
      <c r="AB423" s="241"/>
      <c r="AC423" s="241"/>
      <c r="AD423" s="241"/>
      <c r="AE423" s="243"/>
      <c r="AF423" s="243"/>
      <c r="AG423" s="82"/>
      <c r="AH423" s="243"/>
      <c r="AI423" s="243"/>
      <c r="AJ423" s="243"/>
      <c r="AK423" s="243"/>
      <c r="AL423" s="243"/>
      <c r="AM423" s="243"/>
      <c r="AN423" s="243"/>
      <c r="AO423" s="243"/>
      <c r="AP423" s="243"/>
      <c r="AQ423" s="243"/>
      <c r="AR423" s="246"/>
      <c r="AS423" s="246"/>
      <c r="AT423" s="244"/>
      <c r="AU423" s="81"/>
      <c r="AV423" s="562" t="str">
        <f t="shared" si="27"/>
        <v xml:space="preserve"> </v>
      </c>
      <c r="AW423" s="562" t="str">
        <f t="shared" si="28"/>
        <v xml:space="preserve"> </v>
      </c>
      <c r="AX423" s="562" t="str">
        <f t="shared" si="29"/>
        <v xml:space="preserve"> </v>
      </c>
      <c r="AY423" s="562" t="str">
        <f t="shared" si="30"/>
        <v xml:space="preserve"> </v>
      </c>
      <c r="AZ423" s="81"/>
      <c r="BA423" s="313"/>
      <c r="BF423" s="52"/>
      <c r="BG423" s="52"/>
      <c r="BH423" s="52"/>
    </row>
    <row r="424" spans="1:60" s="80" customFormat="1" x14ac:dyDescent="0.2">
      <c r="A424" s="314"/>
      <c r="B424" s="147">
        <f>Demography!B425</f>
        <v>0</v>
      </c>
      <c r="C424" s="147">
        <f>Demography!C425</f>
        <v>0</v>
      </c>
      <c r="D424" s="148">
        <f>Demography!D425</f>
        <v>0</v>
      </c>
      <c r="E424" s="81"/>
      <c r="F424" s="256"/>
      <c r="G424" s="149"/>
      <c r="H424" s="256"/>
      <c r="I424" s="240"/>
      <c r="J424" s="240"/>
      <c r="K424" s="240"/>
      <c r="L424" s="256"/>
      <c r="M424" s="260"/>
      <c r="N424" s="260"/>
      <c r="O424" s="260"/>
      <c r="P424" s="150"/>
      <c r="Q424" s="247"/>
      <c r="R424" s="247"/>
      <c r="S424" s="81"/>
      <c r="T424" s="256"/>
      <c r="U424" s="256"/>
      <c r="V424" s="256"/>
      <c r="W424" s="81"/>
      <c r="X424" s="240"/>
      <c r="Y424" s="240"/>
      <c r="Z424" s="256"/>
      <c r="AA424" s="240"/>
      <c r="AB424" s="256"/>
      <c r="AC424" s="256"/>
      <c r="AD424" s="256"/>
      <c r="AE424" s="261"/>
      <c r="AF424" s="261"/>
      <c r="AG424" s="82"/>
      <c r="AH424" s="261"/>
      <c r="AI424" s="261"/>
      <c r="AJ424" s="261"/>
      <c r="AK424" s="261"/>
      <c r="AL424" s="261"/>
      <c r="AM424" s="261"/>
      <c r="AN424" s="261"/>
      <c r="AO424" s="261"/>
      <c r="AP424" s="261"/>
      <c r="AQ424" s="261"/>
      <c r="AR424" s="245"/>
      <c r="AS424" s="245"/>
      <c r="AT424" s="151"/>
      <c r="AU424" s="81"/>
      <c r="AV424" s="561" t="str">
        <f t="shared" si="27"/>
        <v xml:space="preserve"> </v>
      </c>
      <c r="AW424" s="561" t="str">
        <f t="shared" si="28"/>
        <v xml:space="preserve"> </v>
      </c>
      <c r="AX424" s="561" t="str">
        <f t="shared" si="29"/>
        <v xml:space="preserve"> </v>
      </c>
      <c r="AY424" s="561" t="str">
        <f t="shared" si="30"/>
        <v xml:space="preserve"> </v>
      </c>
      <c r="AZ424" s="81"/>
      <c r="BA424" s="145"/>
      <c r="BF424" s="52"/>
      <c r="BG424" s="52"/>
      <c r="BH424" s="52"/>
    </row>
    <row r="425" spans="1:60" s="80" customFormat="1" ht="14.25" customHeight="1" x14ac:dyDescent="0.2">
      <c r="A425" s="314"/>
      <c r="B425" s="361">
        <f>Demography!B426</f>
        <v>0</v>
      </c>
      <c r="C425" s="361">
        <f>Demography!C426</f>
        <v>0</v>
      </c>
      <c r="D425" s="362">
        <f>Demography!D426</f>
        <v>0</v>
      </c>
      <c r="E425" s="81"/>
      <c r="F425" s="67"/>
      <c r="G425" s="65"/>
      <c r="H425" s="241"/>
      <c r="I425" s="242"/>
      <c r="J425" s="242"/>
      <c r="K425" s="242"/>
      <c r="L425" s="241"/>
      <c r="M425" s="262"/>
      <c r="N425" s="262"/>
      <c r="O425" s="262"/>
      <c r="P425" s="125"/>
      <c r="Q425" s="126"/>
      <c r="R425" s="126"/>
      <c r="S425" s="81"/>
      <c r="T425" s="67"/>
      <c r="U425" s="241"/>
      <c r="V425" s="127"/>
      <c r="W425" s="81"/>
      <c r="X425" s="128"/>
      <c r="Y425" s="242"/>
      <c r="Z425" s="241"/>
      <c r="AA425" s="242"/>
      <c r="AB425" s="241"/>
      <c r="AC425" s="241"/>
      <c r="AD425" s="241"/>
      <c r="AE425" s="243"/>
      <c r="AF425" s="243"/>
      <c r="AG425" s="82"/>
      <c r="AH425" s="243"/>
      <c r="AI425" s="243"/>
      <c r="AJ425" s="243"/>
      <c r="AK425" s="243"/>
      <c r="AL425" s="243"/>
      <c r="AM425" s="243"/>
      <c r="AN425" s="243"/>
      <c r="AO425" s="243"/>
      <c r="AP425" s="243"/>
      <c r="AQ425" s="243"/>
      <c r="AR425" s="246"/>
      <c r="AS425" s="246"/>
      <c r="AT425" s="244"/>
      <c r="AU425" s="81"/>
      <c r="AV425" s="562" t="str">
        <f t="shared" si="27"/>
        <v xml:space="preserve"> </v>
      </c>
      <c r="AW425" s="562" t="str">
        <f t="shared" si="28"/>
        <v xml:space="preserve"> </v>
      </c>
      <c r="AX425" s="562" t="str">
        <f t="shared" si="29"/>
        <v xml:space="preserve"> </v>
      </c>
      <c r="AY425" s="562" t="str">
        <f t="shared" si="30"/>
        <v xml:space="preserve"> </v>
      </c>
      <c r="AZ425" s="81"/>
      <c r="BA425" s="313"/>
      <c r="BF425" s="52"/>
      <c r="BG425" s="52"/>
      <c r="BH425" s="52"/>
    </row>
    <row r="426" spans="1:60" s="80" customFormat="1" x14ac:dyDescent="0.2">
      <c r="A426" s="314"/>
      <c r="B426" s="147">
        <f>Demography!B427</f>
        <v>0</v>
      </c>
      <c r="C426" s="147">
        <f>Demography!C427</f>
        <v>0</v>
      </c>
      <c r="D426" s="148">
        <f>Demography!D427</f>
        <v>0</v>
      </c>
      <c r="E426" s="81"/>
      <c r="F426" s="256"/>
      <c r="G426" s="149"/>
      <c r="H426" s="256"/>
      <c r="I426" s="240"/>
      <c r="J426" s="240"/>
      <c r="K426" s="240"/>
      <c r="L426" s="256"/>
      <c r="M426" s="260"/>
      <c r="N426" s="260"/>
      <c r="O426" s="260"/>
      <c r="P426" s="150"/>
      <c r="Q426" s="247"/>
      <c r="R426" s="247"/>
      <c r="S426" s="81"/>
      <c r="T426" s="256"/>
      <c r="U426" s="256"/>
      <c r="V426" s="256"/>
      <c r="W426" s="81"/>
      <c r="X426" s="240"/>
      <c r="Y426" s="240"/>
      <c r="Z426" s="256"/>
      <c r="AA426" s="240"/>
      <c r="AB426" s="256"/>
      <c r="AC426" s="256"/>
      <c r="AD426" s="256"/>
      <c r="AE426" s="261"/>
      <c r="AF426" s="261"/>
      <c r="AG426" s="82"/>
      <c r="AH426" s="261"/>
      <c r="AI426" s="261"/>
      <c r="AJ426" s="261"/>
      <c r="AK426" s="261"/>
      <c r="AL426" s="261"/>
      <c r="AM426" s="261"/>
      <c r="AN426" s="261"/>
      <c r="AO426" s="261"/>
      <c r="AP426" s="261"/>
      <c r="AQ426" s="261"/>
      <c r="AR426" s="245"/>
      <c r="AS426" s="245"/>
      <c r="AT426" s="151"/>
      <c r="AU426" s="81"/>
      <c r="AV426" s="561" t="str">
        <f t="shared" si="27"/>
        <v xml:space="preserve"> </v>
      </c>
      <c r="AW426" s="561" t="str">
        <f t="shared" si="28"/>
        <v xml:space="preserve"> </v>
      </c>
      <c r="AX426" s="561" t="str">
        <f t="shared" si="29"/>
        <v xml:space="preserve"> </v>
      </c>
      <c r="AY426" s="561" t="str">
        <f t="shared" si="30"/>
        <v xml:space="preserve"> </v>
      </c>
      <c r="AZ426" s="81"/>
      <c r="BA426" s="145"/>
      <c r="BF426" s="52"/>
      <c r="BG426" s="52"/>
      <c r="BH426" s="52"/>
    </row>
    <row r="427" spans="1:60" s="80" customFormat="1" ht="14.25" customHeight="1" x14ac:dyDescent="0.2">
      <c r="A427" s="314"/>
      <c r="B427" s="361">
        <f>Demography!B428</f>
        <v>0</v>
      </c>
      <c r="C427" s="361">
        <f>Demography!C428</f>
        <v>0</v>
      </c>
      <c r="D427" s="362">
        <f>Demography!D428</f>
        <v>0</v>
      </c>
      <c r="E427" s="81"/>
      <c r="F427" s="67"/>
      <c r="G427" s="65"/>
      <c r="H427" s="241"/>
      <c r="I427" s="242"/>
      <c r="J427" s="242"/>
      <c r="K427" s="242"/>
      <c r="L427" s="241"/>
      <c r="M427" s="262"/>
      <c r="N427" s="262"/>
      <c r="O427" s="262"/>
      <c r="P427" s="125"/>
      <c r="Q427" s="126"/>
      <c r="R427" s="126"/>
      <c r="S427" s="81"/>
      <c r="T427" s="67"/>
      <c r="U427" s="241"/>
      <c r="V427" s="127"/>
      <c r="W427" s="81"/>
      <c r="X427" s="128"/>
      <c r="Y427" s="242"/>
      <c r="Z427" s="241"/>
      <c r="AA427" s="242"/>
      <c r="AB427" s="241"/>
      <c r="AC427" s="241"/>
      <c r="AD427" s="241"/>
      <c r="AE427" s="243"/>
      <c r="AF427" s="243"/>
      <c r="AG427" s="82"/>
      <c r="AH427" s="243"/>
      <c r="AI427" s="243"/>
      <c r="AJ427" s="243"/>
      <c r="AK427" s="243"/>
      <c r="AL427" s="243"/>
      <c r="AM427" s="243"/>
      <c r="AN427" s="243"/>
      <c r="AO427" s="243"/>
      <c r="AP427" s="243"/>
      <c r="AQ427" s="243"/>
      <c r="AR427" s="246"/>
      <c r="AS427" s="246"/>
      <c r="AT427" s="244"/>
      <c r="AU427" s="81"/>
      <c r="AV427" s="562" t="str">
        <f t="shared" si="27"/>
        <v xml:space="preserve"> </v>
      </c>
      <c r="AW427" s="562" t="str">
        <f t="shared" si="28"/>
        <v xml:space="preserve"> </v>
      </c>
      <c r="AX427" s="562" t="str">
        <f t="shared" si="29"/>
        <v xml:space="preserve"> </v>
      </c>
      <c r="AY427" s="562" t="str">
        <f t="shared" si="30"/>
        <v xml:space="preserve"> </v>
      </c>
      <c r="AZ427" s="81"/>
      <c r="BA427" s="313"/>
      <c r="BF427" s="52"/>
      <c r="BG427" s="52"/>
      <c r="BH427" s="52"/>
    </row>
    <row r="428" spans="1:60" s="80" customFormat="1" x14ac:dyDescent="0.2">
      <c r="A428" s="314"/>
      <c r="B428" s="147">
        <f>Demography!B429</f>
        <v>0</v>
      </c>
      <c r="C428" s="147">
        <f>Demography!C429</f>
        <v>0</v>
      </c>
      <c r="D428" s="148">
        <f>Demography!D429</f>
        <v>0</v>
      </c>
      <c r="E428" s="81"/>
      <c r="F428" s="256"/>
      <c r="G428" s="149"/>
      <c r="H428" s="256"/>
      <c r="I428" s="240"/>
      <c r="J428" s="240"/>
      <c r="K428" s="240"/>
      <c r="L428" s="256"/>
      <c r="M428" s="260"/>
      <c r="N428" s="260"/>
      <c r="O428" s="260"/>
      <c r="P428" s="150"/>
      <c r="Q428" s="247"/>
      <c r="R428" s="247"/>
      <c r="S428" s="81"/>
      <c r="T428" s="256"/>
      <c r="U428" s="256"/>
      <c r="V428" s="256"/>
      <c r="W428" s="81"/>
      <c r="X428" s="240"/>
      <c r="Y428" s="240"/>
      <c r="Z428" s="256"/>
      <c r="AA428" s="240"/>
      <c r="AB428" s="256"/>
      <c r="AC428" s="256"/>
      <c r="AD428" s="256"/>
      <c r="AE428" s="261"/>
      <c r="AF428" s="261"/>
      <c r="AG428" s="82"/>
      <c r="AH428" s="261"/>
      <c r="AI428" s="261"/>
      <c r="AJ428" s="261"/>
      <c r="AK428" s="261"/>
      <c r="AL428" s="261"/>
      <c r="AM428" s="261"/>
      <c r="AN428" s="261"/>
      <c r="AO428" s="261"/>
      <c r="AP428" s="261"/>
      <c r="AQ428" s="261"/>
      <c r="AR428" s="245"/>
      <c r="AS428" s="245"/>
      <c r="AT428" s="151"/>
      <c r="AU428" s="81"/>
      <c r="AV428" s="561" t="str">
        <f t="shared" si="27"/>
        <v xml:space="preserve"> </v>
      </c>
      <c r="AW428" s="561" t="str">
        <f t="shared" si="28"/>
        <v xml:space="preserve"> </v>
      </c>
      <c r="AX428" s="561" t="str">
        <f t="shared" si="29"/>
        <v xml:space="preserve"> </v>
      </c>
      <c r="AY428" s="561" t="str">
        <f t="shared" si="30"/>
        <v xml:space="preserve"> </v>
      </c>
      <c r="AZ428" s="81"/>
      <c r="BA428" s="145"/>
      <c r="BF428" s="52"/>
      <c r="BG428" s="52"/>
      <c r="BH428" s="52"/>
    </row>
    <row r="429" spans="1:60" s="80" customFormat="1" ht="14.25" customHeight="1" x14ac:dyDescent="0.2">
      <c r="A429" s="314"/>
      <c r="B429" s="361">
        <f>Demography!B430</f>
        <v>0</v>
      </c>
      <c r="C429" s="361">
        <f>Demography!C430</f>
        <v>0</v>
      </c>
      <c r="D429" s="362">
        <f>Demography!D430</f>
        <v>0</v>
      </c>
      <c r="E429" s="81"/>
      <c r="F429" s="67"/>
      <c r="G429" s="65"/>
      <c r="H429" s="241"/>
      <c r="I429" s="242"/>
      <c r="J429" s="242"/>
      <c r="K429" s="242"/>
      <c r="L429" s="241"/>
      <c r="M429" s="262"/>
      <c r="N429" s="262"/>
      <c r="O429" s="262"/>
      <c r="P429" s="125"/>
      <c r="Q429" s="126"/>
      <c r="R429" s="126"/>
      <c r="S429" s="81"/>
      <c r="T429" s="67"/>
      <c r="U429" s="241"/>
      <c r="V429" s="127"/>
      <c r="W429" s="81"/>
      <c r="X429" s="128"/>
      <c r="Y429" s="242"/>
      <c r="Z429" s="241"/>
      <c r="AA429" s="242"/>
      <c r="AB429" s="241"/>
      <c r="AC429" s="241"/>
      <c r="AD429" s="241"/>
      <c r="AE429" s="243"/>
      <c r="AF429" s="243"/>
      <c r="AG429" s="82"/>
      <c r="AH429" s="243"/>
      <c r="AI429" s="243"/>
      <c r="AJ429" s="243"/>
      <c r="AK429" s="243"/>
      <c r="AL429" s="243"/>
      <c r="AM429" s="243"/>
      <c r="AN429" s="243"/>
      <c r="AO429" s="243"/>
      <c r="AP429" s="243"/>
      <c r="AQ429" s="243"/>
      <c r="AR429" s="246"/>
      <c r="AS429" s="246"/>
      <c r="AT429" s="244"/>
      <c r="AU429" s="81"/>
      <c r="AV429" s="562" t="str">
        <f t="shared" si="27"/>
        <v xml:space="preserve"> </v>
      </c>
      <c r="AW429" s="562" t="str">
        <f t="shared" si="28"/>
        <v xml:space="preserve"> </v>
      </c>
      <c r="AX429" s="562" t="str">
        <f t="shared" si="29"/>
        <v xml:space="preserve"> </v>
      </c>
      <c r="AY429" s="562" t="str">
        <f t="shared" si="30"/>
        <v xml:space="preserve"> </v>
      </c>
      <c r="AZ429" s="81"/>
      <c r="BA429" s="313"/>
      <c r="BF429" s="52"/>
      <c r="BG429" s="52"/>
      <c r="BH429" s="52"/>
    </row>
    <row r="430" spans="1:60" s="80" customFormat="1" x14ac:dyDescent="0.2">
      <c r="A430" s="314"/>
      <c r="B430" s="147">
        <f>Demography!B431</f>
        <v>0</v>
      </c>
      <c r="C430" s="147">
        <f>Demography!C431</f>
        <v>0</v>
      </c>
      <c r="D430" s="148">
        <f>Demography!D431</f>
        <v>0</v>
      </c>
      <c r="E430" s="81"/>
      <c r="F430" s="256"/>
      <c r="G430" s="149"/>
      <c r="H430" s="256"/>
      <c r="I430" s="240"/>
      <c r="J430" s="240"/>
      <c r="K430" s="240"/>
      <c r="L430" s="256"/>
      <c r="M430" s="260"/>
      <c r="N430" s="260"/>
      <c r="O430" s="260"/>
      <c r="P430" s="150"/>
      <c r="Q430" s="247"/>
      <c r="R430" s="247"/>
      <c r="S430" s="81"/>
      <c r="T430" s="256"/>
      <c r="U430" s="256"/>
      <c r="V430" s="256"/>
      <c r="W430" s="81"/>
      <c r="X430" s="240"/>
      <c r="Y430" s="240"/>
      <c r="Z430" s="256"/>
      <c r="AA430" s="240"/>
      <c r="AB430" s="256"/>
      <c r="AC430" s="256"/>
      <c r="AD430" s="256"/>
      <c r="AE430" s="261"/>
      <c r="AF430" s="261"/>
      <c r="AG430" s="82"/>
      <c r="AH430" s="261"/>
      <c r="AI430" s="261"/>
      <c r="AJ430" s="261"/>
      <c r="AK430" s="261"/>
      <c r="AL430" s="261"/>
      <c r="AM430" s="261"/>
      <c r="AN430" s="261"/>
      <c r="AO430" s="261"/>
      <c r="AP430" s="261"/>
      <c r="AQ430" s="261"/>
      <c r="AR430" s="245"/>
      <c r="AS430" s="245"/>
      <c r="AT430" s="151"/>
      <c r="AU430" s="81"/>
      <c r="AV430" s="561" t="str">
        <f t="shared" si="27"/>
        <v xml:space="preserve"> </v>
      </c>
      <c r="AW430" s="561" t="str">
        <f t="shared" si="28"/>
        <v xml:space="preserve"> </v>
      </c>
      <c r="AX430" s="561" t="str">
        <f t="shared" si="29"/>
        <v xml:space="preserve"> </v>
      </c>
      <c r="AY430" s="561" t="str">
        <f t="shared" si="30"/>
        <v xml:space="preserve"> </v>
      </c>
      <c r="AZ430" s="81"/>
      <c r="BA430" s="145"/>
      <c r="BF430" s="52"/>
      <c r="BG430" s="52"/>
      <c r="BH430" s="52"/>
    </row>
    <row r="431" spans="1:60" s="80" customFormat="1" ht="14.25" customHeight="1" x14ac:dyDescent="0.2">
      <c r="A431" s="314"/>
      <c r="B431" s="361">
        <f>Demography!B432</f>
        <v>0</v>
      </c>
      <c r="C431" s="361">
        <f>Demography!C432</f>
        <v>0</v>
      </c>
      <c r="D431" s="362">
        <f>Demography!D432</f>
        <v>0</v>
      </c>
      <c r="E431" s="81"/>
      <c r="F431" s="67"/>
      <c r="G431" s="65"/>
      <c r="H431" s="241"/>
      <c r="I431" s="242"/>
      <c r="J431" s="242"/>
      <c r="K431" s="242"/>
      <c r="L431" s="241"/>
      <c r="M431" s="262"/>
      <c r="N431" s="262"/>
      <c r="O431" s="262"/>
      <c r="P431" s="125"/>
      <c r="Q431" s="126"/>
      <c r="R431" s="126"/>
      <c r="S431" s="81"/>
      <c r="T431" s="67"/>
      <c r="U431" s="241"/>
      <c r="V431" s="127"/>
      <c r="W431" s="81"/>
      <c r="X431" s="128"/>
      <c r="Y431" s="242"/>
      <c r="Z431" s="241"/>
      <c r="AA431" s="242"/>
      <c r="AB431" s="241"/>
      <c r="AC431" s="241"/>
      <c r="AD431" s="241"/>
      <c r="AE431" s="243"/>
      <c r="AF431" s="243"/>
      <c r="AG431" s="82"/>
      <c r="AH431" s="243"/>
      <c r="AI431" s="243"/>
      <c r="AJ431" s="243"/>
      <c r="AK431" s="243"/>
      <c r="AL431" s="243"/>
      <c r="AM431" s="243"/>
      <c r="AN431" s="243"/>
      <c r="AO431" s="243"/>
      <c r="AP431" s="243"/>
      <c r="AQ431" s="243"/>
      <c r="AR431" s="246"/>
      <c r="AS431" s="246"/>
      <c r="AT431" s="244"/>
      <c r="AU431" s="81"/>
      <c r="AV431" s="562" t="str">
        <f t="shared" si="27"/>
        <v xml:space="preserve"> </v>
      </c>
      <c r="AW431" s="562" t="str">
        <f t="shared" si="28"/>
        <v xml:space="preserve"> </v>
      </c>
      <c r="AX431" s="562" t="str">
        <f t="shared" si="29"/>
        <v xml:space="preserve"> </v>
      </c>
      <c r="AY431" s="562" t="str">
        <f t="shared" si="30"/>
        <v xml:space="preserve"> </v>
      </c>
      <c r="AZ431" s="81"/>
      <c r="BA431" s="313"/>
      <c r="BF431" s="52"/>
      <c r="BG431" s="52"/>
      <c r="BH431" s="52"/>
    </row>
    <row r="432" spans="1:60" s="80" customFormat="1" x14ac:dyDescent="0.2">
      <c r="A432" s="314"/>
      <c r="B432" s="147">
        <f>Demography!B433</f>
        <v>0</v>
      </c>
      <c r="C432" s="147">
        <f>Demography!C433</f>
        <v>0</v>
      </c>
      <c r="D432" s="148">
        <f>Demography!D433</f>
        <v>0</v>
      </c>
      <c r="E432" s="81"/>
      <c r="F432" s="256"/>
      <c r="G432" s="149"/>
      <c r="H432" s="256"/>
      <c r="I432" s="240"/>
      <c r="J432" s="240"/>
      <c r="K432" s="240"/>
      <c r="L432" s="256"/>
      <c r="M432" s="260"/>
      <c r="N432" s="260"/>
      <c r="O432" s="260"/>
      <c r="P432" s="150"/>
      <c r="Q432" s="247"/>
      <c r="R432" s="247"/>
      <c r="S432" s="81"/>
      <c r="T432" s="256"/>
      <c r="U432" s="256"/>
      <c r="V432" s="256"/>
      <c r="W432" s="81"/>
      <c r="X432" s="240"/>
      <c r="Y432" s="240"/>
      <c r="Z432" s="256"/>
      <c r="AA432" s="240"/>
      <c r="AB432" s="256"/>
      <c r="AC432" s="256"/>
      <c r="AD432" s="256"/>
      <c r="AE432" s="261"/>
      <c r="AF432" s="261"/>
      <c r="AG432" s="82"/>
      <c r="AH432" s="261"/>
      <c r="AI432" s="261"/>
      <c r="AJ432" s="261"/>
      <c r="AK432" s="261"/>
      <c r="AL432" s="261"/>
      <c r="AM432" s="261"/>
      <c r="AN432" s="261"/>
      <c r="AO432" s="261"/>
      <c r="AP432" s="261"/>
      <c r="AQ432" s="261"/>
      <c r="AR432" s="245"/>
      <c r="AS432" s="245"/>
      <c r="AT432" s="151"/>
      <c r="AU432" s="81"/>
      <c r="AV432" s="561" t="str">
        <f t="shared" si="27"/>
        <v xml:space="preserve"> </v>
      </c>
      <c r="AW432" s="561" t="str">
        <f t="shared" si="28"/>
        <v xml:space="preserve"> </v>
      </c>
      <c r="AX432" s="561" t="str">
        <f t="shared" si="29"/>
        <v xml:space="preserve"> </v>
      </c>
      <c r="AY432" s="561" t="str">
        <f t="shared" si="30"/>
        <v xml:space="preserve"> </v>
      </c>
      <c r="AZ432" s="81"/>
      <c r="BA432" s="145"/>
      <c r="BF432" s="52"/>
      <c r="BG432" s="52"/>
      <c r="BH432" s="52"/>
    </row>
    <row r="433" spans="1:53" s="80" customFormat="1" x14ac:dyDescent="0.2">
      <c r="A433" s="314"/>
      <c r="B433" s="361">
        <f>Demography!B434</f>
        <v>0</v>
      </c>
      <c r="C433" s="361">
        <f>Demography!C434</f>
        <v>0</v>
      </c>
      <c r="D433" s="362">
        <f>Demography!D434</f>
        <v>0</v>
      </c>
      <c r="E433" s="81"/>
      <c r="F433" s="67"/>
      <c r="G433" s="65"/>
      <c r="H433" s="241"/>
      <c r="I433" s="242"/>
      <c r="J433" s="242"/>
      <c r="K433" s="242"/>
      <c r="L433" s="241"/>
      <c r="M433" s="262"/>
      <c r="N433" s="262"/>
      <c r="O433" s="262"/>
      <c r="P433" s="125"/>
      <c r="Q433" s="126"/>
      <c r="R433" s="126"/>
      <c r="S433" s="81"/>
      <c r="T433" s="67"/>
      <c r="U433" s="241"/>
      <c r="V433" s="127"/>
      <c r="W433" s="81"/>
      <c r="X433" s="128"/>
      <c r="Y433" s="242"/>
      <c r="Z433" s="241"/>
      <c r="AA433" s="242"/>
      <c r="AB433" s="241"/>
      <c r="AC433" s="241"/>
      <c r="AD433" s="241"/>
      <c r="AE433" s="243"/>
      <c r="AF433" s="243"/>
      <c r="AG433" s="82"/>
      <c r="AH433" s="243"/>
      <c r="AI433" s="243"/>
      <c r="AJ433" s="243"/>
      <c r="AK433" s="243"/>
      <c r="AL433" s="243"/>
      <c r="AM433" s="243"/>
      <c r="AN433" s="243"/>
      <c r="AO433" s="243"/>
      <c r="AP433" s="243"/>
      <c r="AQ433" s="243"/>
      <c r="AR433" s="246"/>
      <c r="AS433" s="246"/>
      <c r="AT433" s="244"/>
      <c r="AU433" s="81"/>
      <c r="AV433" s="562" t="str">
        <f t="shared" si="27"/>
        <v xml:space="preserve"> </v>
      </c>
      <c r="AW433" s="562" t="str">
        <f t="shared" si="28"/>
        <v xml:space="preserve"> </v>
      </c>
      <c r="AX433" s="562" t="str">
        <f t="shared" si="29"/>
        <v xml:space="preserve"> </v>
      </c>
      <c r="AY433" s="562" t="str">
        <f t="shared" si="30"/>
        <v xml:space="preserve"> </v>
      </c>
      <c r="AZ433" s="81"/>
      <c r="BA433" s="313"/>
    </row>
    <row r="434" spans="1:53" s="80" customFormat="1" x14ac:dyDescent="0.2">
      <c r="A434" s="314"/>
      <c r="B434" s="147">
        <f>Demography!B435</f>
        <v>0</v>
      </c>
      <c r="C434" s="147">
        <f>Demography!C435</f>
        <v>0</v>
      </c>
      <c r="D434" s="148">
        <f>Demography!D435</f>
        <v>0</v>
      </c>
      <c r="E434" s="81"/>
      <c r="F434" s="256"/>
      <c r="G434" s="149"/>
      <c r="H434" s="256"/>
      <c r="I434" s="240"/>
      <c r="J434" s="240"/>
      <c r="K434" s="240"/>
      <c r="L434" s="256"/>
      <c r="M434" s="260"/>
      <c r="N434" s="260"/>
      <c r="O434" s="260"/>
      <c r="P434" s="150"/>
      <c r="Q434" s="247"/>
      <c r="R434" s="247"/>
      <c r="S434" s="81"/>
      <c r="T434" s="256"/>
      <c r="U434" s="256"/>
      <c r="V434" s="256"/>
      <c r="W434" s="81"/>
      <c r="X434" s="240"/>
      <c r="Y434" s="240"/>
      <c r="Z434" s="256"/>
      <c r="AA434" s="240"/>
      <c r="AB434" s="256"/>
      <c r="AC434" s="256"/>
      <c r="AD434" s="256"/>
      <c r="AE434" s="261"/>
      <c r="AF434" s="261"/>
      <c r="AG434" s="82"/>
      <c r="AH434" s="261"/>
      <c r="AI434" s="261"/>
      <c r="AJ434" s="261"/>
      <c r="AK434" s="261"/>
      <c r="AL434" s="261"/>
      <c r="AM434" s="261"/>
      <c r="AN434" s="261"/>
      <c r="AO434" s="261"/>
      <c r="AP434" s="261"/>
      <c r="AQ434" s="261"/>
      <c r="AR434" s="245"/>
      <c r="AS434" s="245"/>
      <c r="AT434" s="151"/>
      <c r="AU434" s="81"/>
      <c r="AV434" s="561" t="str">
        <f t="shared" si="27"/>
        <v xml:space="preserve"> </v>
      </c>
      <c r="AW434" s="561" t="str">
        <f t="shared" si="28"/>
        <v xml:space="preserve"> </v>
      </c>
      <c r="AX434" s="561" t="str">
        <f t="shared" si="29"/>
        <v xml:space="preserve"> </v>
      </c>
      <c r="AY434" s="561" t="str">
        <f t="shared" si="30"/>
        <v xml:space="preserve"> </v>
      </c>
      <c r="AZ434" s="81"/>
      <c r="BA434" s="145"/>
    </row>
    <row r="435" spans="1:53" s="80" customFormat="1" x14ac:dyDescent="0.2">
      <c r="A435" s="314"/>
      <c r="B435" s="361">
        <f>Demography!B436</f>
        <v>0</v>
      </c>
      <c r="C435" s="361">
        <f>Demography!C436</f>
        <v>0</v>
      </c>
      <c r="D435" s="362">
        <f>Demography!D436</f>
        <v>0</v>
      </c>
      <c r="E435" s="81"/>
      <c r="F435" s="67"/>
      <c r="G435" s="65"/>
      <c r="H435" s="241"/>
      <c r="I435" s="242"/>
      <c r="J435" s="242"/>
      <c r="K435" s="242"/>
      <c r="L435" s="241"/>
      <c r="M435" s="262"/>
      <c r="N435" s="262"/>
      <c r="O435" s="262"/>
      <c r="P435" s="125"/>
      <c r="Q435" s="126"/>
      <c r="R435" s="126"/>
      <c r="S435" s="81"/>
      <c r="T435" s="67"/>
      <c r="U435" s="241"/>
      <c r="V435" s="127"/>
      <c r="W435" s="81"/>
      <c r="X435" s="128"/>
      <c r="Y435" s="242"/>
      <c r="Z435" s="241"/>
      <c r="AA435" s="242"/>
      <c r="AB435" s="241"/>
      <c r="AC435" s="241"/>
      <c r="AD435" s="241"/>
      <c r="AE435" s="243"/>
      <c r="AF435" s="243"/>
      <c r="AG435" s="82"/>
      <c r="AH435" s="243"/>
      <c r="AI435" s="243"/>
      <c r="AJ435" s="243"/>
      <c r="AK435" s="243"/>
      <c r="AL435" s="243"/>
      <c r="AM435" s="243"/>
      <c r="AN435" s="243"/>
      <c r="AO435" s="243"/>
      <c r="AP435" s="243"/>
      <c r="AQ435" s="243"/>
      <c r="AR435" s="246"/>
      <c r="AS435" s="246"/>
      <c r="AT435" s="244"/>
      <c r="AU435" s="81"/>
      <c r="AV435" s="562" t="str">
        <f t="shared" si="27"/>
        <v xml:space="preserve"> </v>
      </c>
      <c r="AW435" s="562" t="str">
        <f t="shared" si="28"/>
        <v xml:space="preserve"> </v>
      </c>
      <c r="AX435" s="562" t="str">
        <f t="shared" si="29"/>
        <v xml:space="preserve"> </v>
      </c>
      <c r="AY435" s="562" t="str">
        <f t="shared" si="30"/>
        <v xml:space="preserve"> </v>
      </c>
      <c r="AZ435" s="81"/>
      <c r="BA435" s="313"/>
    </row>
    <row r="436" spans="1:53" s="80" customFormat="1" x14ac:dyDescent="0.2">
      <c r="A436" s="314"/>
      <c r="B436" s="147">
        <f>Demography!B437</f>
        <v>0</v>
      </c>
      <c r="C436" s="147">
        <f>Demography!C437</f>
        <v>0</v>
      </c>
      <c r="D436" s="148">
        <f>Demography!D437</f>
        <v>0</v>
      </c>
      <c r="E436" s="81"/>
      <c r="F436" s="256"/>
      <c r="G436" s="149"/>
      <c r="H436" s="256"/>
      <c r="I436" s="240"/>
      <c r="J436" s="240"/>
      <c r="K436" s="240"/>
      <c r="L436" s="256"/>
      <c r="M436" s="260"/>
      <c r="N436" s="260"/>
      <c r="O436" s="260"/>
      <c r="P436" s="150"/>
      <c r="Q436" s="247"/>
      <c r="R436" s="247"/>
      <c r="S436" s="81"/>
      <c r="T436" s="256"/>
      <c r="U436" s="256"/>
      <c r="V436" s="256"/>
      <c r="W436" s="81"/>
      <c r="X436" s="240"/>
      <c r="Y436" s="240"/>
      <c r="Z436" s="256"/>
      <c r="AA436" s="240"/>
      <c r="AB436" s="256"/>
      <c r="AC436" s="256"/>
      <c r="AD436" s="256"/>
      <c r="AE436" s="261"/>
      <c r="AF436" s="261"/>
      <c r="AG436" s="82"/>
      <c r="AH436" s="261"/>
      <c r="AI436" s="261"/>
      <c r="AJ436" s="261"/>
      <c r="AK436" s="261"/>
      <c r="AL436" s="261"/>
      <c r="AM436" s="261"/>
      <c r="AN436" s="261"/>
      <c r="AO436" s="261"/>
      <c r="AP436" s="261"/>
      <c r="AQ436" s="261"/>
      <c r="AR436" s="245"/>
      <c r="AS436" s="245"/>
      <c r="AT436" s="151"/>
      <c r="AU436" s="81"/>
      <c r="AV436" s="561" t="str">
        <f t="shared" si="27"/>
        <v xml:space="preserve"> </v>
      </c>
      <c r="AW436" s="561" t="str">
        <f t="shared" si="28"/>
        <v xml:space="preserve"> </v>
      </c>
      <c r="AX436" s="561" t="str">
        <f t="shared" si="29"/>
        <v xml:space="preserve"> </v>
      </c>
      <c r="AY436" s="561" t="str">
        <f t="shared" si="30"/>
        <v xml:space="preserve"> </v>
      </c>
      <c r="AZ436" s="81"/>
      <c r="BA436" s="145"/>
    </row>
    <row r="437" spans="1:53" s="80" customFormat="1" x14ac:dyDescent="0.2">
      <c r="A437" s="314"/>
      <c r="B437" s="361">
        <f>Demography!B438</f>
        <v>0</v>
      </c>
      <c r="C437" s="361">
        <f>Demography!C438</f>
        <v>0</v>
      </c>
      <c r="D437" s="362">
        <f>Demography!D438</f>
        <v>0</v>
      </c>
      <c r="E437" s="81"/>
      <c r="F437" s="67"/>
      <c r="G437" s="65"/>
      <c r="H437" s="241"/>
      <c r="I437" s="242"/>
      <c r="J437" s="242"/>
      <c r="K437" s="242"/>
      <c r="L437" s="241"/>
      <c r="M437" s="262"/>
      <c r="N437" s="262"/>
      <c r="O437" s="262"/>
      <c r="P437" s="125"/>
      <c r="Q437" s="126"/>
      <c r="R437" s="126"/>
      <c r="S437" s="81"/>
      <c r="T437" s="67"/>
      <c r="U437" s="241"/>
      <c r="V437" s="127"/>
      <c r="W437" s="81"/>
      <c r="X437" s="128"/>
      <c r="Y437" s="242"/>
      <c r="Z437" s="241"/>
      <c r="AA437" s="242"/>
      <c r="AB437" s="241"/>
      <c r="AC437" s="241"/>
      <c r="AD437" s="241"/>
      <c r="AE437" s="243"/>
      <c r="AF437" s="243"/>
      <c r="AG437" s="82"/>
      <c r="AH437" s="243"/>
      <c r="AI437" s="243"/>
      <c r="AJ437" s="243"/>
      <c r="AK437" s="243"/>
      <c r="AL437" s="243"/>
      <c r="AM437" s="243"/>
      <c r="AN437" s="243"/>
      <c r="AO437" s="243"/>
      <c r="AP437" s="243"/>
      <c r="AQ437" s="243"/>
      <c r="AR437" s="246"/>
      <c r="AS437" s="246"/>
      <c r="AT437" s="244"/>
      <c r="AU437" s="81"/>
      <c r="AV437" s="562" t="str">
        <f t="shared" si="27"/>
        <v xml:space="preserve"> </v>
      </c>
      <c r="AW437" s="562" t="str">
        <f t="shared" si="28"/>
        <v xml:space="preserve"> </v>
      </c>
      <c r="AX437" s="562" t="str">
        <f t="shared" si="29"/>
        <v xml:space="preserve"> </v>
      </c>
      <c r="AY437" s="562" t="str">
        <f t="shared" si="30"/>
        <v xml:space="preserve"> </v>
      </c>
      <c r="AZ437" s="81"/>
      <c r="BA437" s="313"/>
    </row>
    <row r="438" spans="1:53" s="80" customFormat="1" x14ac:dyDescent="0.2">
      <c r="A438" s="314"/>
      <c r="B438" s="147">
        <f>Demography!B439</f>
        <v>0</v>
      </c>
      <c r="C438" s="147">
        <f>Demography!C439</f>
        <v>0</v>
      </c>
      <c r="D438" s="148">
        <f>Demography!D439</f>
        <v>0</v>
      </c>
      <c r="E438" s="81"/>
      <c r="F438" s="256"/>
      <c r="G438" s="149"/>
      <c r="H438" s="256"/>
      <c r="I438" s="240"/>
      <c r="J438" s="240"/>
      <c r="K438" s="240"/>
      <c r="L438" s="256"/>
      <c r="M438" s="260"/>
      <c r="N438" s="260"/>
      <c r="O438" s="260"/>
      <c r="P438" s="150"/>
      <c r="Q438" s="247"/>
      <c r="R438" s="247"/>
      <c r="S438" s="81"/>
      <c r="T438" s="256"/>
      <c r="U438" s="256"/>
      <c r="V438" s="256"/>
      <c r="W438" s="81"/>
      <c r="X438" s="240"/>
      <c r="Y438" s="240"/>
      <c r="Z438" s="256"/>
      <c r="AA438" s="240"/>
      <c r="AB438" s="256"/>
      <c r="AC438" s="256"/>
      <c r="AD438" s="256"/>
      <c r="AE438" s="261"/>
      <c r="AF438" s="261"/>
      <c r="AG438" s="82"/>
      <c r="AH438" s="261"/>
      <c r="AI438" s="261"/>
      <c r="AJ438" s="261"/>
      <c r="AK438" s="261"/>
      <c r="AL438" s="261"/>
      <c r="AM438" s="261"/>
      <c r="AN438" s="261"/>
      <c r="AO438" s="261"/>
      <c r="AP438" s="261"/>
      <c r="AQ438" s="261"/>
      <c r="AR438" s="245"/>
      <c r="AS438" s="245"/>
      <c r="AT438" s="151"/>
      <c r="AU438" s="81"/>
      <c r="AV438" s="561" t="str">
        <f t="shared" si="27"/>
        <v xml:space="preserve"> </v>
      </c>
      <c r="AW438" s="561" t="str">
        <f t="shared" si="28"/>
        <v xml:space="preserve"> </v>
      </c>
      <c r="AX438" s="561" t="str">
        <f t="shared" si="29"/>
        <v xml:space="preserve"> </v>
      </c>
      <c r="AY438" s="561" t="str">
        <f t="shared" si="30"/>
        <v xml:space="preserve"> </v>
      </c>
      <c r="AZ438" s="81"/>
      <c r="BA438" s="145"/>
    </row>
    <row r="439" spans="1:53" s="80" customFormat="1" x14ac:dyDescent="0.2">
      <c r="A439" s="314"/>
      <c r="B439" s="361">
        <f>Demography!B440</f>
        <v>0</v>
      </c>
      <c r="C439" s="361">
        <f>Demography!C440</f>
        <v>0</v>
      </c>
      <c r="D439" s="362">
        <f>Demography!D440</f>
        <v>0</v>
      </c>
      <c r="E439" s="81"/>
      <c r="F439" s="67"/>
      <c r="G439" s="65"/>
      <c r="H439" s="241"/>
      <c r="I439" s="242"/>
      <c r="J439" s="242"/>
      <c r="K439" s="242"/>
      <c r="L439" s="241"/>
      <c r="M439" s="262"/>
      <c r="N439" s="262"/>
      <c r="O439" s="262"/>
      <c r="P439" s="125"/>
      <c r="Q439" s="126"/>
      <c r="R439" s="126"/>
      <c r="S439" s="81"/>
      <c r="T439" s="67"/>
      <c r="U439" s="241"/>
      <c r="V439" s="127"/>
      <c r="W439" s="81"/>
      <c r="X439" s="128"/>
      <c r="Y439" s="242"/>
      <c r="Z439" s="241"/>
      <c r="AA439" s="242"/>
      <c r="AB439" s="241"/>
      <c r="AC439" s="241"/>
      <c r="AD439" s="241"/>
      <c r="AE439" s="243"/>
      <c r="AF439" s="243"/>
      <c r="AG439" s="82"/>
      <c r="AH439" s="243"/>
      <c r="AI439" s="243"/>
      <c r="AJ439" s="243"/>
      <c r="AK439" s="243"/>
      <c r="AL439" s="243"/>
      <c r="AM439" s="243"/>
      <c r="AN439" s="243"/>
      <c r="AO439" s="243"/>
      <c r="AP439" s="243"/>
      <c r="AQ439" s="243"/>
      <c r="AR439" s="246"/>
      <c r="AS439" s="246"/>
      <c r="AT439" s="244"/>
      <c r="AU439" s="81"/>
      <c r="AV439" s="562" t="str">
        <f t="shared" si="27"/>
        <v xml:space="preserve"> </v>
      </c>
      <c r="AW439" s="562" t="str">
        <f t="shared" si="28"/>
        <v xml:space="preserve"> </v>
      </c>
      <c r="AX439" s="562" t="str">
        <f t="shared" si="29"/>
        <v xml:space="preserve"> </v>
      </c>
      <c r="AY439" s="562" t="str">
        <f t="shared" si="30"/>
        <v xml:space="preserve"> </v>
      </c>
      <c r="AZ439" s="81"/>
      <c r="BA439" s="313"/>
    </row>
    <row r="440" spans="1:53" s="80" customFormat="1" x14ac:dyDescent="0.2">
      <c r="A440" s="314"/>
      <c r="B440" s="147">
        <f>Demography!B441</f>
        <v>0</v>
      </c>
      <c r="C440" s="147">
        <f>Demography!C441</f>
        <v>0</v>
      </c>
      <c r="D440" s="148">
        <f>Demography!D441</f>
        <v>0</v>
      </c>
      <c r="E440" s="81"/>
      <c r="F440" s="256"/>
      <c r="G440" s="149"/>
      <c r="H440" s="256"/>
      <c r="I440" s="240"/>
      <c r="J440" s="240"/>
      <c r="K440" s="240"/>
      <c r="L440" s="256"/>
      <c r="M440" s="260"/>
      <c r="N440" s="260"/>
      <c r="O440" s="260"/>
      <c r="P440" s="150"/>
      <c r="Q440" s="247"/>
      <c r="R440" s="247"/>
      <c r="S440" s="81"/>
      <c r="T440" s="256"/>
      <c r="U440" s="256"/>
      <c r="V440" s="256"/>
      <c r="W440" s="81"/>
      <c r="X440" s="240"/>
      <c r="Y440" s="240"/>
      <c r="Z440" s="256"/>
      <c r="AA440" s="240"/>
      <c r="AB440" s="256"/>
      <c r="AC440" s="256"/>
      <c r="AD440" s="256"/>
      <c r="AE440" s="261"/>
      <c r="AF440" s="261"/>
      <c r="AG440" s="82"/>
      <c r="AH440" s="261"/>
      <c r="AI440" s="261"/>
      <c r="AJ440" s="261"/>
      <c r="AK440" s="261"/>
      <c r="AL440" s="261"/>
      <c r="AM440" s="261"/>
      <c r="AN440" s="261"/>
      <c r="AO440" s="261"/>
      <c r="AP440" s="261"/>
      <c r="AQ440" s="261"/>
      <c r="AR440" s="245"/>
      <c r="AS440" s="245"/>
      <c r="AT440" s="151"/>
      <c r="AU440" s="81"/>
      <c r="AV440" s="561" t="str">
        <f t="shared" si="27"/>
        <v xml:space="preserve"> </v>
      </c>
      <c r="AW440" s="561" t="str">
        <f t="shared" si="28"/>
        <v xml:space="preserve"> </v>
      </c>
      <c r="AX440" s="561" t="str">
        <f t="shared" si="29"/>
        <v xml:space="preserve"> </v>
      </c>
      <c r="AY440" s="561" t="str">
        <f t="shared" si="30"/>
        <v xml:space="preserve"> </v>
      </c>
      <c r="AZ440" s="81"/>
      <c r="BA440" s="145"/>
    </row>
    <row r="441" spans="1:53" s="80" customFormat="1" x14ac:dyDescent="0.2">
      <c r="A441" s="314"/>
      <c r="B441" s="361">
        <f>Demography!B442</f>
        <v>0</v>
      </c>
      <c r="C441" s="361">
        <f>Demography!C442</f>
        <v>0</v>
      </c>
      <c r="D441" s="362">
        <f>Demography!D442</f>
        <v>0</v>
      </c>
      <c r="E441" s="81"/>
      <c r="F441" s="67"/>
      <c r="G441" s="65"/>
      <c r="H441" s="241"/>
      <c r="I441" s="242"/>
      <c r="J441" s="242"/>
      <c r="K441" s="242"/>
      <c r="L441" s="241"/>
      <c r="M441" s="262"/>
      <c r="N441" s="262"/>
      <c r="O441" s="262"/>
      <c r="P441" s="125"/>
      <c r="Q441" s="126"/>
      <c r="R441" s="126"/>
      <c r="S441" s="81"/>
      <c r="T441" s="67"/>
      <c r="U441" s="241"/>
      <c r="V441" s="127"/>
      <c r="W441" s="81"/>
      <c r="X441" s="128"/>
      <c r="Y441" s="242"/>
      <c r="Z441" s="241"/>
      <c r="AA441" s="242"/>
      <c r="AB441" s="241"/>
      <c r="AC441" s="241"/>
      <c r="AD441" s="241"/>
      <c r="AE441" s="243"/>
      <c r="AF441" s="243"/>
      <c r="AG441" s="82"/>
      <c r="AH441" s="243"/>
      <c r="AI441" s="243"/>
      <c r="AJ441" s="243"/>
      <c r="AK441" s="243"/>
      <c r="AL441" s="243"/>
      <c r="AM441" s="243"/>
      <c r="AN441" s="243"/>
      <c r="AO441" s="243"/>
      <c r="AP441" s="243"/>
      <c r="AQ441" s="243"/>
      <c r="AR441" s="246"/>
      <c r="AS441" s="246"/>
      <c r="AT441" s="244"/>
      <c r="AU441" s="81"/>
      <c r="AV441" s="562" t="str">
        <f t="shared" si="27"/>
        <v xml:space="preserve"> </v>
      </c>
      <c r="AW441" s="562" t="str">
        <f t="shared" si="28"/>
        <v xml:space="preserve"> </v>
      </c>
      <c r="AX441" s="562" t="str">
        <f t="shared" si="29"/>
        <v xml:space="preserve"> </v>
      </c>
      <c r="AY441" s="562" t="str">
        <f t="shared" si="30"/>
        <v xml:space="preserve"> </v>
      </c>
      <c r="AZ441" s="81"/>
      <c r="BA441" s="313"/>
    </row>
    <row r="442" spans="1:53" s="80" customFormat="1" x14ac:dyDescent="0.2">
      <c r="A442" s="314"/>
      <c r="B442" s="147">
        <f>Demography!B443</f>
        <v>0</v>
      </c>
      <c r="C442" s="147">
        <f>Demography!C443</f>
        <v>0</v>
      </c>
      <c r="D442" s="148">
        <f>Demography!D443</f>
        <v>0</v>
      </c>
      <c r="E442" s="81"/>
      <c r="F442" s="256"/>
      <c r="G442" s="149"/>
      <c r="H442" s="256"/>
      <c r="I442" s="240"/>
      <c r="J442" s="240"/>
      <c r="K442" s="240"/>
      <c r="L442" s="256"/>
      <c r="M442" s="260"/>
      <c r="N442" s="260"/>
      <c r="O442" s="260"/>
      <c r="P442" s="150"/>
      <c r="Q442" s="247"/>
      <c r="R442" s="247"/>
      <c r="S442" s="81"/>
      <c r="T442" s="256"/>
      <c r="U442" s="256"/>
      <c r="V442" s="256"/>
      <c r="W442" s="81"/>
      <c r="X442" s="240"/>
      <c r="Y442" s="240"/>
      <c r="Z442" s="256"/>
      <c r="AA442" s="240"/>
      <c r="AB442" s="256"/>
      <c r="AC442" s="256"/>
      <c r="AD442" s="256"/>
      <c r="AE442" s="261"/>
      <c r="AF442" s="261"/>
      <c r="AG442" s="82"/>
      <c r="AH442" s="261"/>
      <c r="AI442" s="261"/>
      <c r="AJ442" s="261"/>
      <c r="AK442" s="261"/>
      <c r="AL442" s="261"/>
      <c r="AM442" s="261"/>
      <c r="AN442" s="261"/>
      <c r="AO442" s="261"/>
      <c r="AP442" s="261"/>
      <c r="AQ442" s="261"/>
      <c r="AR442" s="245"/>
      <c r="AS442" s="245"/>
      <c r="AT442" s="151"/>
      <c r="AU442" s="81"/>
      <c r="AV442" s="561" t="str">
        <f t="shared" si="27"/>
        <v xml:space="preserve"> </v>
      </c>
      <c r="AW442" s="561" t="str">
        <f t="shared" si="28"/>
        <v xml:space="preserve"> </v>
      </c>
      <c r="AX442" s="561" t="str">
        <f t="shared" si="29"/>
        <v xml:space="preserve"> </v>
      </c>
      <c r="AY442" s="561" t="str">
        <f t="shared" si="30"/>
        <v xml:space="preserve"> </v>
      </c>
      <c r="AZ442" s="81"/>
      <c r="BA442" s="145"/>
    </row>
    <row r="443" spans="1:53" s="80" customFormat="1" x14ac:dyDescent="0.2">
      <c r="A443" s="314"/>
      <c r="B443" s="361">
        <f>Demography!B444</f>
        <v>0</v>
      </c>
      <c r="C443" s="361">
        <f>Demography!C444</f>
        <v>0</v>
      </c>
      <c r="D443" s="362">
        <f>Demography!D444</f>
        <v>0</v>
      </c>
      <c r="E443" s="81"/>
      <c r="F443" s="67"/>
      <c r="G443" s="65"/>
      <c r="H443" s="241"/>
      <c r="I443" s="242"/>
      <c r="J443" s="242"/>
      <c r="K443" s="242"/>
      <c r="L443" s="241"/>
      <c r="M443" s="262"/>
      <c r="N443" s="262"/>
      <c r="O443" s="262"/>
      <c r="P443" s="125"/>
      <c r="Q443" s="126"/>
      <c r="R443" s="126"/>
      <c r="S443" s="81"/>
      <c r="T443" s="67"/>
      <c r="U443" s="241"/>
      <c r="V443" s="127"/>
      <c r="W443" s="81"/>
      <c r="X443" s="128"/>
      <c r="Y443" s="242"/>
      <c r="Z443" s="241"/>
      <c r="AA443" s="242"/>
      <c r="AB443" s="241"/>
      <c r="AC443" s="241"/>
      <c r="AD443" s="241"/>
      <c r="AE443" s="243"/>
      <c r="AF443" s="243"/>
      <c r="AG443" s="82"/>
      <c r="AH443" s="243"/>
      <c r="AI443" s="243"/>
      <c r="AJ443" s="243"/>
      <c r="AK443" s="243"/>
      <c r="AL443" s="243"/>
      <c r="AM443" s="243"/>
      <c r="AN443" s="243"/>
      <c r="AO443" s="243"/>
      <c r="AP443" s="243"/>
      <c r="AQ443" s="243"/>
      <c r="AR443" s="246"/>
      <c r="AS443" s="246"/>
      <c r="AT443" s="244"/>
      <c r="AU443" s="81"/>
      <c r="AV443" s="562" t="str">
        <f t="shared" si="27"/>
        <v xml:space="preserve"> </v>
      </c>
      <c r="AW443" s="562" t="str">
        <f t="shared" si="28"/>
        <v xml:space="preserve"> </v>
      </c>
      <c r="AX443" s="562" t="str">
        <f t="shared" si="29"/>
        <v xml:space="preserve"> </v>
      </c>
      <c r="AY443" s="562" t="str">
        <f t="shared" si="30"/>
        <v xml:space="preserve"> </v>
      </c>
      <c r="AZ443" s="81"/>
      <c r="BA443" s="313"/>
    </row>
    <row r="444" spans="1:53" s="80" customFormat="1" x14ac:dyDescent="0.2">
      <c r="A444" s="314"/>
      <c r="B444" s="147">
        <f>Demography!B445</f>
        <v>0</v>
      </c>
      <c r="C444" s="147">
        <f>Demography!C445</f>
        <v>0</v>
      </c>
      <c r="D444" s="148">
        <f>Demography!D445</f>
        <v>0</v>
      </c>
      <c r="E444" s="81"/>
      <c r="F444" s="256"/>
      <c r="G444" s="149"/>
      <c r="H444" s="256"/>
      <c r="I444" s="240"/>
      <c r="J444" s="240"/>
      <c r="K444" s="240"/>
      <c r="L444" s="256"/>
      <c r="M444" s="260"/>
      <c r="N444" s="260"/>
      <c r="O444" s="260"/>
      <c r="P444" s="150"/>
      <c r="Q444" s="247"/>
      <c r="R444" s="247"/>
      <c r="S444" s="81"/>
      <c r="T444" s="256"/>
      <c r="U444" s="256"/>
      <c r="V444" s="256"/>
      <c r="W444" s="81"/>
      <c r="X444" s="240"/>
      <c r="Y444" s="240"/>
      <c r="Z444" s="256"/>
      <c r="AA444" s="240"/>
      <c r="AB444" s="256"/>
      <c r="AC444" s="256"/>
      <c r="AD444" s="256"/>
      <c r="AE444" s="261"/>
      <c r="AF444" s="261"/>
      <c r="AG444" s="82"/>
      <c r="AH444" s="261"/>
      <c r="AI444" s="261"/>
      <c r="AJ444" s="261"/>
      <c r="AK444" s="261"/>
      <c r="AL444" s="261"/>
      <c r="AM444" s="261"/>
      <c r="AN444" s="261"/>
      <c r="AO444" s="261"/>
      <c r="AP444" s="261"/>
      <c r="AQ444" s="261"/>
      <c r="AR444" s="245"/>
      <c r="AS444" s="245"/>
      <c r="AT444" s="151"/>
      <c r="AU444" s="81"/>
      <c r="AV444" s="561" t="str">
        <f t="shared" si="27"/>
        <v xml:space="preserve"> </v>
      </c>
      <c r="AW444" s="561" t="str">
        <f t="shared" si="28"/>
        <v xml:space="preserve"> </v>
      </c>
      <c r="AX444" s="561" t="str">
        <f t="shared" si="29"/>
        <v xml:space="preserve"> </v>
      </c>
      <c r="AY444" s="561" t="str">
        <f t="shared" si="30"/>
        <v xml:space="preserve"> </v>
      </c>
      <c r="AZ444" s="81"/>
      <c r="BA444" s="145"/>
    </row>
    <row r="445" spans="1:53" s="80" customFormat="1" x14ac:dyDescent="0.2">
      <c r="A445" s="314"/>
      <c r="B445" s="361">
        <f>Demography!B446</f>
        <v>0</v>
      </c>
      <c r="C445" s="361">
        <f>Demography!C446</f>
        <v>0</v>
      </c>
      <c r="D445" s="362">
        <f>Demography!D446</f>
        <v>0</v>
      </c>
      <c r="E445" s="81"/>
      <c r="F445" s="67"/>
      <c r="G445" s="65"/>
      <c r="H445" s="241"/>
      <c r="I445" s="242"/>
      <c r="J445" s="242"/>
      <c r="K445" s="242"/>
      <c r="L445" s="241"/>
      <c r="M445" s="262"/>
      <c r="N445" s="262"/>
      <c r="O445" s="262"/>
      <c r="P445" s="125"/>
      <c r="Q445" s="126"/>
      <c r="R445" s="126"/>
      <c r="S445" s="81"/>
      <c r="T445" s="67"/>
      <c r="U445" s="241"/>
      <c r="V445" s="127"/>
      <c r="W445" s="81"/>
      <c r="X445" s="128"/>
      <c r="Y445" s="242"/>
      <c r="Z445" s="241"/>
      <c r="AA445" s="242"/>
      <c r="AB445" s="241"/>
      <c r="AC445" s="241"/>
      <c r="AD445" s="241"/>
      <c r="AE445" s="243"/>
      <c r="AF445" s="243"/>
      <c r="AG445" s="82"/>
      <c r="AH445" s="243"/>
      <c r="AI445" s="243"/>
      <c r="AJ445" s="243"/>
      <c r="AK445" s="243"/>
      <c r="AL445" s="243"/>
      <c r="AM445" s="243"/>
      <c r="AN445" s="243"/>
      <c r="AO445" s="243"/>
      <c r="AP445" s="243"/>
      <c r="AQ445" s="243"/>
      <c r="AR445" s="246"/>
      <c r="AS445" s="246"/>
      <c r="AT445" s="244"/>
      <c r="AU445" s="81"/>
      <c r="AV445" s="562" t="str">
        <f t="shared" si="27"/>
        <v xml:space="preserve"> </v>
      </c>
      <c r="AW445" s="562" t="str">
        <f t="shared" si="28"/>
        <v xml:space="preserve"> </v>
      </c>
      <c r="AX445" s="562" t="str">
        <f t="shared" si="29"/>
        <v xml:space="preserve"> </v>
      </c>
      <c r="AY445" s="562" t="str">
        <f t="shared" si="30"/>
        <v xml:space="preserve"> </v>
      </c>
      <c r="AZ445" s="81"/>
      <c r="BA445" s="313"/>
    </row>
    <row r="446" spans="1:53" s="80" customFormat="1" x14ac:dyDescent="0.2">
      <c r="A446" s="314"/>
      <c r="B446" s="147">
        <f>Demography!B447</f>
        <v>0</v>
      </c>
      <c r="C446" s="147">
        <f>Demography!C447</f>
        <v>0</v>
      </c>
      <c r="D446" s="148">
        <f>Demography!D447</f>
        <v>0</v>
      </c>
      <c r="E446" s="81"/>
      <c r="F446" s="256"/>
      <c r="G446" s="149"/>
      <c r="H446" s="256"/>
      <c r="I446" s="240"/>
      <c r="J446" s="240"/>
      <c r="K446" s="240"/>
      <c r="L446" s="256"/>
      <c r="M446" s="260"/>
      <c r="N446" s="260"/>
      <c r="O446" s="260"/>
      <c r="P446" s="150"/>
      <c r="Q446" s="247"/>
      <c r="R446" s="247"/>
      <c r="S446" s="81"/>
      <c r="T446" s="256"/>
      <c r="U446" s="256"/>
      <c r="V446" s="256"/>
      <c r="W446" s="81"/>
      <c r="X446" s="240"/>
      <c r="Y446" s="240"/>
      <c r="Z446" s="256"/>
      <c r="AA446" s="240"/>
      <c r="AB446" s="256"/>
      <c r="AC446" s="256"/>
      <c r="AD446" s="256"/>
      <c r="AE446" s="261"/>
      <c r="AF446" s="261"/>
      <c r="AG446" s="82"/>
      <c r="AH446" s="261"/>
      <c r="AI446" s="261"/>
      <c r="AJ446" s="261"/>
      <c r="AK446" s="261"/>
      <c r="AL446" s="261"/>
      <c r="AM446" s="261"/>
      <c r="AN446" s="261"/>
      <c r="AO446" s="261"/>
      <c r="AP446" s="261"/>
      <c r="AQ446" s="261"/>
      <c r="AR446" s="245"/>
      <c r="AS446" s="245"/>
      <c r="AT446" s="151"/>
      <c r="AU446" s="81"/>
      <c r="AV446" s="561" t="str">
        <f t="shared" si="27"/>
        <v xml:space="preserve"> </v>
      </c>
      <c r="AW446" s="561" t="str">
        <f t="shared" si="28"/>
        <v xml:space="preserve"> </v>
      </c>
      <c r="AX446" s="561" t="str">
        <f t="shared" si="29"/>
        <v xml:space="preserve"> </v>
      </c>
      <c r="AY446" s="561" t="str">
        <f t="shared" si="30"/>
        <v xml:space="preserve"> </v>
      </c>
      <c r="AZ446" s="81"/>
      <c r="BA446" s="145"/>
    </row>
    <row r="447" spans="1:53" s="80" customFormat="1" x14ac:dyDescent="0.2">
      <c r="A447" s="314"/>
      <c r="B447" s="361">
        <f>Demography!B448</f>
        <v>0</v>
      </c>
      <c r="C447" s="361">
        <f>Demography!C448</f>
        <v>0</v>
      </c>
      <c r="D447" s="362">
        <f>Demography!D448</f>
        <v>0</v>
      </c>
      <c r="E447" s="81"/>
      <c r="F447" s="67"/>
      <c r="G447" s="65"/>
      <c r="H447" s="241"/>
      <c r="I447" s="242"/>
      <c r="J447" s="242"/>
      <c r="K447" s="242"/>
      <c r="L447" s="241"/>
      <c r="M447" s="262"/>
      <c r="N447" s="262"/>
      <c r="O447" s="262"/>
      <c r="P447" s="125"/>
      <c r="Q447" s="126"/>
      <c r="R447" s="126"/>
      <c r="S447" s="81"/>
      <c r="T447" s="67"/>
      <c r="U447" s="241"/>
      <c r="V447" s="127"/>
      <c r="W447" s="81"/>
      <c r="X447" s="128"/>
      <c r="Y447" s="242"/>
      <c r="Z447" s="241"/>
      <c r="AA447" s="242"/>
      <c r="AB447" s="241"/>
      <c r="AC447" s="241"/>
      <c r="AD447" s="241"/>
      <c r="AE447" s="243"/>
      <c r="AF447" s="243"/>
      <c r="AG447" s="82"/>
      <c r="AH447" s="243"/>
      <c r="AI447" s="243"/>
      <c r="AJ447" s="243"/>
      <c r="AK447" s="243"/>
      <c r="AL447" s="243"/>
      <c r="AM447" s="243"/>
      <c r="AN447" s="243"/>
      <c r="AO447" s="243"/>
      <c r="AP447" s="243"/>
      <c r="AQ447" s="243"/>
      <c r="AR447" s="246"/>
      <c r="AS447" s="246"/>
      <c r="AT447" s="244"/>
      <c r="AU447" s="81"/>
      <c r="AV447" s="562" t="str">
        <f t="shared" si="27"/>
        <v xml:space="preserve"> </v>
      </c>
      <c r="AW447" s="562" t="str">
        <f t="shared" si="28"/>
        <v xml:space="preserve"> </v>
      </c>
      <c r="AX447" s="562" t="str">
        <f t="shared" si="29"/>
        <v xml:space="preserve"> </v>
      </c>
      <c r="AY447" s="562" t="str">
        <f t="shared" si="30"/>
        <v xml:space="preserve"> </v>
      </c>
      <c r="AZ447" s="81"/>
      <c r="BA447" s="313"/>
    </row>
    <row r="448" spans="1:53" s="80" customFormat="1" x14ac:dyDescent="0.2">
      <c r="A448" s="314"/>
      <c r="B448" s="147">
        <f>Demography!B449</f>
        <v>0</v>
      </c>
      <c r="C448" s="147">
        <f>Demography!C449</f>
        <v>0</v>
      </c>
      <c r="D448" s="148">
        <f>Demography!D449</f>
        <v>0</v>
      </c>
      <c r="E448" s="81"/>
      <c r="F448" s="256"/>
      <c r="G448" s="149"/>
      <c r="H448" s="256"/>
      <c r="I448" s="240"/>
      <c r="J448" s="240"/>
      <c r="K448" s="240"/>
      <c r="L448" s="256"/>
      <c r="M448" s="260"/>
      <c r="N448" s="260"/>
      <c r="O448" s="260"/>
      <c r="P448" s="150"/>
      <c r="Q448" s="247"/>
      <c r="R448" s="247"/>
      <c r="S448" s="81"/>
      <c r="T448" s="256"/>
      <c r="U448" s="256"/>
      <c r="V448" s="256"/>
      <c r="W448" s="81"/>
      <c r="X448" s="240"/>
      <c r="Y448" s="240"/>
      <c r="Z448" s="256"/>
      <c r="AA448" s="240"/>
      <c r="AB448" s="256"/>
      <c r="AC448" s="256"/>
      <c r="AD448" s="256"/>
      <c r="AE448" s="261"/>
      <c r="AF448" s="261"/>
      <c r="AG448" s="82"/>
      <c r="AH448" s="261"/>
      <c r="AI448" s="261"/>
      <c r="AJ448" s="261"/>
      <c r="AK448" s="261"/>
      <c r="AL448" s="261"/>
      <c r="AM448" s="261"/>
      <c r="AN448" s="261"/>
      <c r="AO448" s="261"/>
      <c r="AP448" s="261"/>
      <c r="AQ448" s="261"/>
      <c r="AR448" s="245"/>
      <c r="AS448" s="245"/>
      <c r="AT448" s="151"/>
      <c r="AU448" s="81"/>
      <c r="AV448" s="561" t="str">
        <f t="shared" si="27"/>
        <v xml:space="preserve"> </v>
      </c>
      <c r="AW448" s="561" t="str">
        <f t="shared" si="28"/>
        <v xml:space="preserve"> </v>
      </c>
      <c r="AX448" s="561" t="str">
        <f t="shared" si="29"/>
        <v xml:space="preserve"> </v>
      </c>
      <c r="AY448" s="561" t="str">
        <f t="shared" si="30"/>
        <v xml:space="preserve"> </v>
      </c>
      <c r="AZ448" s="81"/>
      <c r="BA448" s="145"/>
    </row>
    <row r="449" spans="1:53" s="80" customFormat="1" x14ac:dyDescent="0.2">
      <c r="A449" s="314"/>
      <c r="B449" s="361">
        <f>Demography!B450</f>
        <v>0</v>
      </c>
      <c r="C449" s="361">
        <f>Demography!C450</f>
        <v>0</v>
      </c>
      <c r="D449" s="362">
        <f>Demography!D450</f>
        <v>0</v>
      </c>
      <c r="E449" s="81"/>
      <c r="F449" s="67"/>
      <c r="G449" s="65"/>
      <c r="H449" s="241"/>
      <c r="I449" s="242"/>
      <c r="J449" s="242"/>
      <c r="K449" s="242"/>
      <c r="L449" s="241"/>
      <c r="M449" s="262"/>
      <c r="N449" s="262"/>
      <c r="O449" s="262"/>
      <c r="P449" s="125"/>
      <c r="Q449" s="126"/>
      <c r="R449" s="126"/>
      <c r="S449" s="81"/>
      <c r="T449" s="67"/>
      <c r="U449" s="241"/>
      <c r="V449" s="127"/>
      <c r="W449" s="81"/>
      <c r="X449" s="128"/>
      <c r="Y449" s="242"/>
      <c r="Z449" s="241"/>
      <c r="AA449" s="242"/>
      <c r="AB449" s="241"/>
      <c r="AC449" s="241"/>
      <c r="AD449" s="241"/>
      <c r="AE449" s="243"/>
      <c r="AF449" s="243"/>
      <c r="AG449" s="82"/>
      <c r="AH449" s="243"/>
      <c r="AI449" s="243"/>
      <c r="AJ449" s="243"/>
      <c r="AK449" s="243"/>
      <c r="AL449" s="243"/>
      <c r="AM449" s="243"/>
      <c r="AN449" s="243"/>
      <c r="AO449" s="243"/>
      <c r="AP449" s="243"/>
      <c r="AQ449" s="243"/>
      <c r="AR449" s="246"/>
      <c r="AS449" s="246"/>
      <c r="AT449" s="244"/>
      <c r="AU449" s="81"/>
      <c r="AV449" s="562" t="str">
        <f t="shared" si="27"/>
        <v xml:space="preserve"> </v>
      </c>
      <c r="AW449" s="562" t="str">
        <f t="shared" si="28"/>
        <v xml:space="preserve"> </v>
      </c>
      <c r="AX449" s="562" t="str">
        <f t="shared" si="29"/>
        <v xml:space="preserve"> </v>
      </c>
      <c r="AY449" s="562" t="str">
        <f t="shared" si="30"/>
        <v xml:space="preserve"> </v>
      </c>
      <c r="AZ449" s="81"/>
      <c r="BA449" s="313"/>
    </row>
    <row r="450" spans="1:53" s="80" customFormat="1" x14ac:dyDescent="0.2">
      <c r="A450" s="314"/>
      <c r="B450" s="147">
        <f>Demography!B451</f>
        <v>0</v>
      </c>
      <c r="C450" s="147">
        <f>Demography!C451</f>
        <v>0</v>
      </c>
      <c r="D450" s="148">
        <f>Demography!D451</f>
        <v>0</v>
      </c>
      <c r="E450" s="81"/>
      <c r="F450" s="256"/>
      <c r="G450" s="149"/>
      <c r="H450" s="256"/>
      <c r="I450" s="240"/>
      <c r="J450" s="240"/>
      <c r="K450" s="240"/>
      <c r="L450" s="256"/>
      <c r="M450" s="260"/>
      <c r="N450" s="260"/>
      <c r="O450" s="260"/>
      <c r="P450" s="150"/>
      <c r="Q450" s="247"/>
      <c r="R450" s="247"/>
      <c r="S450" s="81"/>
      <c r="T450" s="256"/>
      <c r="U450" s="256"/>
      <c r="V450" s="256"/>
      <c r="W450" s="81"/>
      <c r="X450" s="240"/>
      <c r="Y450" s="240"/>
      <c r="Z450" s="256"/>
      <c r="AA450" s="240"/>
      <c r="AB450" s="256"/>
      <c r="AC450" s="256"/>
      <c r="AD450" s="256"/>
      <c r="AE450" s="261"/>
      <c r="AF450" s="261"/>
      <c r="AG450" s="82"/>
      <c r="AH450" s="261"/>
      <c r="AI450" s="261"/>
      <c r="AJ450" s="261"/>
      <c r="AK450" s="261"/>
      <c r="AL450" s="261"/>
      <c r="AM450" s="261"/>
      <c r="AN450" s="261"/>
      <c r="AO450" s="261"/>
      <c r="AP450" s="261"/>
      <c r="AQ450" s="261"/>
      <c r="AR450" s="245"/>
      <c r="AS450" s="245"/>
      <c r="AT450" s="151"/>
      <c r="AU450" s="81"/>
      <c r="AV450" s="561" t="str">
        <f t="shared" si="27"/>
        <v xml:space="preserve"> </v>
      </c>
      <c r="AW450" s="561" t="str">
        <f t="shared" si="28"/>
        <v xml:space="preserve"> </v>
      </c>
      <c r="AX450" s="561" t="str">
        <f t="shared" si="29"/>
        <v xml:space="preserve"> </v>
      </c>
      <c r="AY450" s="561" t="str">
        <f t="shared" si="30"/>
        <v xml:space="preserve"> </v>
      </c>
      <c r="AZ450" s="81"/>
      <c r="BA450" s="145"/>
    </row>
    <row r="451" spans="1:53" s="80" customFormat="1" x14ac:dyDescent="0.2">
      <c r="A451" s="314"/>
      <c r="B451" s="361">
        <f>Demography!B452</f>
        <v>0</v>
      </c>
      <c r="C451" s="361">
        <f>Demography!C452</f>
        <v>0</v>
      </c>
      <c r="D451" s="362">
        <f>Demography!D452</f>
        <v>0</v>
      </c>
      <c r="E451" s="81"/>
      <c r="F451" s="67"/>
      <c r="G451" s="65"/>
      <c r="H451" s="241"/>
      <c r="I451" s="242"/>
      <c r="J451" s="242"/>
      <c r="K451" s="242"/>
      <c r="L451" s="241"/>
      <c r="M451" s="262"/>
      <c r="N451" s="262"/>
      <c r="O451" s="262"/>
      <c r="P451" s="125"/>
      <c r="Q451" s="126"/>
      <c r="R451" s="126"/>
      <c r="S451" s="81"/>
      <c r="T451" s="67"/>
      <c r="U451" s="241"/>
      <c r="V451" s="127"/>
      <c r="W451" s="81"/>
      <c r="X451" s="128"/>
      <c r="Y451" s="242"/>
      <c r="Z451" s="241"/>
      <c r="AA451" s="242"/>
      <c r="AB451" s="241"/>
      <c r="AC451" s="241"/>
      <c r="AD451" s="241"/>
      <c r="AE451" s="243"/>
      <c r="AF451" s="243"/>
      <c r="AG451" s="82"/>
      <c r="AH451" s="243"/>
      <c r="AI451" s="243"/>
      <c r="AJ451" s="243"/>
      <c r="AK451" s="243"/>
      <c r="AL451" s="243"/>
      <c r="AM451" s="243"/>
      <c r="AN451" s="243"/>
      <c r="AO451" s="243"/>
      <c r="AP451" s="243"/>
      <c r="AQ451" s="243"/>
      <c r="AR451" s="246"/>
      <c r="AS451" s="246"/>
      <c r="AT451" s="244"/>
      <c r="AU451" s="81"/>
      <c r="AV451" s="562" t="str">
        <f t="shared" si="27"/>
        <v xml:space="preserve"> </v>
      </c>
      <c r="AW451" s="562" t="str">
        <f t="shared" si="28"/>
        <v xml:space="preserve"> </v>
      </c>
      <c r="AX451" s="562" t="str">
        <f t="shared" si="29"/>
        <v xml:space="preserve"> </v>
      </c>
      <c r="AY451" s="562" t="str">
        <f t="shared" si="30"/>
        <v xml:space="preserve"> </v>
      </c>
      <c r="AZ451" s="81"/>
      <c r="BA451" s="313"/>
    </row>
    <row r="452" spans="1:53" s="80" customFormat="1" x14ac:dyDescent="0.2">
      <c r="A452" s="314"/>
      <c r="B452" s="147">
        <f>Demography!B453</f>
        <v>0</v>
      </c>
      <c r="C452" s="147">
        <f>Demography!C453</f>
        <v>0</v>
      </c>
      <c r="D452" s="148">
        <f>Demography!D453</f>
        <v>0</v>
      </c>
      <c r="E452" s="81"/>
      <c r="F452" s="256"/>
      <c r="G452" s="149"/>
      <c r="H452" s="256"/>
      <c r="I452" s="240"/>
      <c r="J452" s="240"/>
      <c r="K452" s="240"/>
      <c r="L452" s="256"/>
      <c r="M452" s="260"/>
      <c r="N452" s="260"/>
      <c r="O452" s="260"/>
      <c r="P452" s="150"/>
      <c r="Q452" s="247"/>
      <c r="R452" s="247"/>
      <c r="S452" s="81"/>
      <c r="T452" s="256"/>
      <c r="U452" s="256"/>
      <c r="V452" s="256"/>
      <c r="W452" s="81"/>
      <c r="X452" s="240"/>
      <c r="Y452" s="240"/>
      <c r="Z452" s="256"/>
      <c r="AA452" s="240"/>
      <c r="AB452" s="256"/>
      <c r="AC452" s="256"/>
      <c r="AD452" s="256"/>
      <c r="AE452" s="261"/>
      <c r="AF452" s="261"/>
      <c r="AG452" s="82"/>
      <c r="AH452" s="261"/>
      <c r="AI452" s="261"/>
      <c r="AJ452" s="261"/>
      <c r="AK452" s="261"/>
      <c r="AL452" s="261"/>
      <c r="AM452" s="261"/>
      <c r="AN452" s="261"/>
      <c r="AO452" s="261"/>
      <c r="AP452" s="261"/>
      <c r="AQ452" s="261"/>
      <c r="AR452" s="245"/>
      <c r="AS452" s="245"/>
      <c r="AT452" s="151"/>
      <c r="AU452" s="81"/>
      <c r="AV452" s="561" t="str">
        <f t="shared" si="27"/>
        <v xml:space="preserve"> </v>
      </c>
      <c r="AW452" s="561" t="str">
        <f t="shared" si="28"/>
        <v xml:space="preserve"> </v>
      </c>
      <c r="AX452" s="561" t="str">
        <f t="shared" si="29"/>
        <v xml:space="preserve"> </v>
      </c>
      <c r="AY452" s="561" t="str">
        <f t="shared" si="30"/>
        <v xml:space="preserve"> </v>
      </c>
      <c r="AZ452" s="81"/>
      <c r="BA452" s="145"/>
    </row>
    <row r="453" spans="1:53" s="80" customFormat="1" x14ac:dyDescent="0.2">
      <c r="A453" s="314"/>
      <c r="B453" s="361">
        <f>Demography!B454</f>
        <v>0</v>
      </c>
      <c r="C453" s="361">
        <f>Demography!C454</f>
        <v>0</v>
      </c>
      <c r="D453" s="362">
        <f>Demography!D454</f>
        <v>0</v>
      </c>
      <c r="E453" s="81"/>
      <c r="F453" s="67"/>
      <c r="G453" s="65"/>
      <c r="H453" s="241"/>
      <c r="I453" s="242"/>
      <c r="J453" s="242"/>
      <c r="K453" s="242"/>
      <c r="L453" s="241"/>
      <c r="M453" s="262"/>
      <c r="N453" s="262"/>
      <c r="O453" s="262"/>
      <c r="P453" s="125"/>
      <c r="Q453" s="126"/>
      <c r="R453" s="126"/>
      <c r="S453" s="81"/>
      <c r="T453" s="67"/>
      <c r="U453" s="241"/>
      <c r="V453" s="127"/>
      <c r="W453" s="81"/>
      <c r="X453" s="128"/>
      <c r="Y453" s="242"/>
      <c r="Z453" s="241"/>
      <c r="AA453" s="242"/>
      <c r="AB453" s="241"/>
      <c r="AC453" s="241"/>
      <c r="AD453" s="241"/>
      <c r="AE453" s="243"/>
      <c r="AF453" s="243"/>
      <c r="AG453" s="82"/>
      <c r="AH453" s="243"/>
      <c r="AI453" s="243"/>
      <c r="AJ453" s="243"/>
      <c r="AK453" s="243"/>
      <c r="AL453" s="243"/>
      <c r="AM453" s="243"/>
      <c r="AN453" s="243"/>
      <c r="AO453" s="243"/>
      <c r="AP453" s="243"/>
      <c r="AQ453" s="243"/>
      <c r="AR453" s="246"/>
      <c r="AS453" s="246"/>
      <c r="AT453" s="244"/>
      <c r="AU453" s="81"/>
      <c r="AV453" s="562" t="str">
        <f t="shared" si="27"/>
        <v xml:space="preserve"> </v>
      </c>
      <c r="AW453" s="562" t="str">
        <f t="shared" si="28"/>
        <v xml:space="preserve"> </v>
      </c>
      <c r="AX453" s="562" t="str">
        <f t="shared" si="29"/>
        <v xml:space="preserve"> </v>
      </c>
      <c r="AY453" s="562" t="str">
        <f t="shared" si="30"/>
        <v xml:space="preserve"> </v>
      </c>
      <c r="AZ453" s="81"/>
      <c r="BA453" s="313"/>
    </row>
    <row r="454" spans="1:53" s="80" customFormat="1" x14ac:dyDescent="0.2">
      <c r="A454" s="314"/>
      <c r="B454" s="147">
        <f>Demography!B455</f>
        <v>0</v>
      </c>
      <c r="C454" s="147">
        <f>Demography!C455</f>
        <v>0</v>
      </c>
      <c r="D454" s="148">
        <f>Demography!D455</f>
        <v>0</v>
      </c>
      <c r="E454" s="81"/>
      <c r="F454" s="256"/>
      <c r="G454" s="149"/>
      <c r="H454" s="256"/>
      <c r="I454" s="240"/>
      <c r="J454" s="240"/>
      <c r="K454" s="240"/>
      <c r="L454" s="256"/>
      <c r="M454" s="260"/>
      <c r="N454" s="260"/>
      <c r="O454" s="260"/>
      <c r="P454" s="150"/>
      <c r="Q454" s="247"/>
      <c r="R454" s="247"/>
      <c r="S454" s="81"/>
      <c r="T454" s="256"/>
      <c r="U454" s="256"/>
      <c r="V454" s="256"/>
      <c r="W454" s="81"/>
      <c r="X454" s="240"/>
      <c r="Y454" s="240"/>
      <c r="Z454" s="256"/>
      <c r="AA454" s="240"/>
      <c r="AB454" s="256"/>
      <c r="AC454" s="256"/>
      <c r="AD454" s="256"/>
      <c r="AE454" s="261"/>
      <c r="AF454" s="261"/>
      <c r="AG454" s="82"/>
      <c r="AH454" s="261"/>
      <c r="AI454" s="261"/>
      <c r="AJ454" s="261"/>
      <c r="AK454" s="261"/>
      <c r="AL454" s="261"/>
      <c r="AM454" s="261"/>
      <c r="AN454" s="261"/>
      <c r="AO454" s="261"/>
      <c r="AP454" s="261"/>
      <c r="AQ454" s="261"/>
      <c r="AR454" s="245"/>
      <c r="AS454" s="245"/>
      <c r="AT454" s="151"/>
      <c r="AU454" s="81"/>
      <c r="AV454" s="561" t="str">
        <f t="shared" si="27"/>
        <v xml:space="preserve"> </v>
      </c>
      <c r="AW454" s="561" t="str">
        <f t="shared" si="28"/>
        <v xml:space="preserve"> </v>
      </c>
      <c r="AX454" s="561" t="str">
        <f t="shared" si="29"/>
        <v xml:space="preserve"> </v>
      </c>
      <c r="AY454" s="561" t="str">
        <f t="shared" si="30"/>
        <v xml:space="preserve"> </v>
      </c>
      <c r="AZ454" s="81"/>
      <c r="BA454" s="145"/>
    </row>
    <row r="455" spans="1:53" s="80" customFormat="1" x14ac:dyDescent="0.2">
      <c r="A455" s="314"/>
      <c r="B455" s="361">
        <f>Demography!B456</f>
        <v>0</v>
      </c>
      <c r="C455" s="361">
        <f>Demography!C456</f>
        <v>0</v>
      </c>
      <c r="D455" s="362">
        <f>Demography!D456</f>
        <v>0</v>
      </c>
      <c r="E455" s="81"/>
      <c r="F455" s="67"/>
      <c r="G455" s="65"/>
      <c r="H455" s="241"/>
      <c r="I455" s="242"/>
      <c r="J455" s="242"/>
      <c r="K455" s="242"/>
      <c r="L455" s="241"/>
      <c r="M455" s="262"/>
      <c r="N455" s="262"/>
      <c r="O455" s="262"/>
      <c r="P455" s="125"/>
      <c r="Q455" s="126"/>
      <c r="R455" s="126"/>
      <c r="S455" s="81"/>
      <c r="T455" s="67"/>
      <c r="U455" s="241"/>
      <c r="V455" s="127"/>
      <c r="W455" s="81"/>
      <c r="X455" s="128"/>
      <c r="Y455" s="242"/>
      <c r="Z455" s="241"/>
      <c r="AA455" s="242"/>
      <c r="AB455" s="241"/>
      <c r="AC455" s="241"/>
      <c r="AD455" s="241"/>
      <c r="AE455" s="243"/>
      <c r="AF455" s="243"/>
      <c r="AG455" s="82"/>
      <c r="AH455" s="243"/>
      <c r="AI455" s="243"/>
      <c r="AJ455" s="243"/>
      <c r="AK455" s="243"/>
      <c r="AL455" s="243"/>
      <c r="AM455" s="243"/>
      <c r="AN455" s="243"/>
      <c r="AO455" s="243"/>
      <c r="AP455" s="243"/>
      <c r="AQ455" s="243"/>
      <c r="AR455" s="246"/>
      <c r="AS455" s="246"/>
      <c r="AT455" s="244"/>
      <c r="AU455" s="81"/>
      <c r="AV455" s="562" t="str">
        <f t="shared" si="27"/>
        <v xml:space="preserve"> </v>
      </c>
      <c r="AW455" s="562" t="str">
        <f t="shared" si="28"/>
        <v xml:space="preserve"> </v>
      </c>
      <c r="AX455" s="562" t="str">
        <f t="shared" si="29"/>
        <v xml:space="preserve"> </v>
      </c>
      <c r="AY455" s="562" t="str">
        <f t="shared" si="30"/>
        <v xml:space="preserve"> </v>
      </c>
      <c r="AZ455" s="81"/>
      <c r="BA455" s="313"/>
    </row>
    <row r="456" spans="1:53" s="80" customFormat="1" x14ac:dyDescent="0.2">
      <c r="A456" s="314"/>
      <c r="B456" s="147">
        <f>Demography!B457</f>
        <v>0</v>
      </c>
      <c r="C456" s="147">
        <f>Demography!C457</f>
        <v>0</v>
      </c>
      <c r="D456" s="148">
        <f>Demography!D457</f>
        <v>0</v>
      </c>
      <c r="E456" s="81"/>
      <c r="F456" s="256"/>
      <c r="G456" s="149"/>
      <c r="H456" s="256"/>
      <c r="I456" s="240"/>
      <c r="J456" s="240"/>
      <c r="K456" s="240"/>
      <c r="L456" s="256"/>
      <c r="M456" s="260"/>
      <c r="N456" s="260"/>
      <c r="O456" s="260"/>
      <c r="P456" s="150"/>
      <c r="Q456" s="247"/>
      <c r="R456" s="247"/>
      <c r="S456" s="81"/>
      <c r="T456" s="256"/>
      <c r="U456" s="256"/>
      <c r="V456" s="256"/>
      <c r="W456" s="81"/>
      <c r="X456" s="240"/>
      <c r="Y456" s="240"/>
      <c r="Z456" s="256"/>
      <c r="AA456" s="240"/>
      <c r="AB456" s="256"/>
      <c r="AC456" s="256"/>
      <c r="AD456" s="256"/>
      <c r="AE456" s="261"/>
      <c r="AF456" s="261"/>
      <c r="AG456" s="82"/>
      <c r="AH456" s="261"/>
      <c r="AI456" s="261"/>
      <c r="AJ456" s="261"/>
      <c r="AK456" s="261"/>
      <c r="AL456" s="261"/>
      <c r="AM456" s="261"/>
      <c r="AN456" s="261"/>
      <c r="AO456" s="261"/>
      <c r="AP456" s="261"/>
      <c r="AQ456" s="261"/>
      <c r="AR456" s="245"/>
      <c r="AS456" s="245"/>
      <c r="AT456" s="151"/>
      <c r="AU456" s="81"/>
      <c r="AV456" s="561" t="str">
        <f t="shared" si="27"/>
        <v xml:space="preserve"> </v>
      </c>
      <c r="AW456" s="561" t="str">
        <f t="shared" si="28"/>
        <v xml:space="preserve"> </v>
      </c>
      <c r="AX456" s="561" t="str">
        <f t="shared" si="29"/>
        <v xml:space="preserve"> </v>
      </c>
      <c r="AY456" s="561" t="str">
        <f t="shared" si="30"/>
        <v xml:space="preserve"> </v>
      </c>
      <c r="AZ456" s="81"/>
      <c r="BA456" s="145"/>
    </row>
    <row r="457" spans="1:53" s="80" customFormat="1" x14ac:dyDescent="0.2">
      <c r="A457" s="314"/>
      <c r="B457" s="361">
        <f>Demography!B458</f>
        <v>0</v>
      </c>
      <c r="C457" s="361">
        <f>Demography!C458</f>
        <v>0</v>
      </c>
      <c r="D457" s="362">
        <f>Demography!D458</f>
        <v>0</v>
      </c>
      <c r="E457" s="81"/>
      <c r="F457" s="67"/>
      <c r="G457" s="65"/>
      <c r="H457" s="241"/>
      <c r="I457" s="242"/>
      <c r="J457" s="242"/>
      <c r="K457" s="242"/>
      <c r="L457" s="241"/>
      <c r="M457" s="262"/>
      <c r="N457" s="262"/>
      <c r="O457" s="262"/>
      <c r="P457" s="125"/>
      <c r="Q457" s="126"/>
      <c r="R457" s="126"/>
      <c r="S457" s="81"/>
      <c r="T457" s="67"/>
      <c r="U457" s="241"/>
      <c r="V457" s="127"/>
      <c r="W457" s="81"/>
      <c r="X457" s="128"/>
      <c r="Y457" s="242"/>
      <c r="Z457" s="241"/>
      <c r="AA457" s="242"/>
      <c r="AB457" s="241"/>
      <c r="AC457" s="241"/>
      <c r="AD457" s="241"/>
      <c r="AE457" s="243"/>
      <c r="AF457" s="243"/>
      <c r="AG457" s="82"/>
      <c r="AH457" s="243"/>
      <c r="AI457" s="243"/>
      <c r="AJ457" s="243"/>
      <c r="AK457" s="243"/>
      <c r="AL457" s="243"/>
      <c r="AM457" s="243"/>
      <c r="AN457" s="243"/>
      <c r="AO457" s="243"/>
      <c r="AP457" s="243"/>
      <c r="AQ457" s="243"/>
      <c r="AR457" s="246"/>
      <c r="AS457" s="246"/>
      <c r="AT457" s="244"/>
      <c r="AU457" s="81"/>
      <c r="AV457" s="562" t="str">
        <f t="shared" si="27"/>
        <v xml:space="preserve"> </v>
      </c>
      <c r="AW457" s="562" t="str">
        <f t="shared" si="28"/>
        <v xml:space="preserve"> </v>
      </c>
      <c r="AX457" s="562" t="str">
        <f t="shared" si="29"/>
        <v xml:space="preserve"> </v>
      </c>
      <c r="AY457" s="562" t="str">
        <f t="shared" si="30"/>
        <v xml:space="preserve"> </v>
      </c>
      <c r="AZ457" s="81"/>
      <c r="BA457" s="313"/>
    </row>
    <row r="458" spans="1:53" s="80" customFormat="1" x14ac:dyDescent="0.2">
      <c r="A458" s="314"/>
      <c r="B458" s="147">
        <f>Demography!B459</f>
        <v>0</v>
      </c>
      <c r="C458" s="147">
        <f>Demography!C459</f>
        <v>0</v>
      </c>
      <c r="D458" s="148">
        <f>Demography!D459</f>
        <v>0</v>
      </c>
      <c r="E458" s="81"/>
      <c r="F458" s="256"/>
      <c r="G458" s="149"/>
      <c r="H458" s="256"/>
      <c r="I458" s="240"/>
      <c r="J458" s="240"/>
      <c r="K458" s="240"/>
      <c r="L458" s="256"/>
      <c r="M458" s="260"/>
      <c r="N458" s="260"/>
      <c r="O458" s="260"/>
      <c r="P458" s="150"/>
      <c r="Q458" s="247"/>
      <c r="R458" s="247"/>
      <c r="S458" s="81"/>
      <c r="T458" s="256"/>
      <c r="U458" s="256"/>
      <c r="V458" s="256"/>
      <c r="W458" s="81"/>
      <c r="X458" s="240"/>
      <c r="Y458" s="240"/>
      <c r="Z458" s="256"/>
      <c r="AA458" s="240"/>
      <c r="AB458" s="256"/>
      <c r="AC458" s="256"/>
      <c r="AD458" s="256"/>
      <c r="AE458" s="261"/>
      <c r="AF458" s="261"/>
      <c r="AG458" s="82"/>
      <c r="AH458" s="261"/>
      <c r="AI458" s="261"/>
      <c r="AJ458" s="261"/>
      <c r="AK458" s="261"/>
      <c r="AL458" s="261"/>
      <c r="AM458" s="261"/>
      <c r="AN458" s="261"/>
      <c r="AO458" s="261"/>
      <c r="AP458" s="261"/>
      <c r="AQ458" s="261"/>
      <c r="AR458" s="245"/>
      <c r="AS458" s="245"/>
      <c r="AT458" s="151"/>
      <c r="AU458" s="81"/>
      <c r="AV458" s="561" t="str">
        <f t="shared" si="27"/>
        <v xml:space="preserve"> </v>
      </c>
      <c r="AW458" s="561" t="str">
        <f t="shared" si="28"/>
        <v xml:space="preserve"> </v>
      </c>
      <c r="AX458" s="561" t="str">
        <f t="shared" si="29"/>
        <v xml:space="preserve"> </v>
      </c>
      <c r="AY458" s="561" t="str">
        <f t="shared" si="30"/>
        <v xml:space="preserve"> </v>
      </c>
      <c r="AZ458" s="81"/>
      <c r="BA458" s="145"/>
    </row>
    <row r="459" spans="1:53" s="80" customFormat="1" x14ac:dyDescent="0.2">
      <c r="A459" s="314"/>
      <c r="B459" s="361">
        <f>Demography!B460</f>
        <v>0</v>
      </c>
      <c r="C459" s="361">
        <f>Demography!C460</f>
        <v>0</v>
      </c>
      <c r="D459" s="362">
        <f>Demography!D460</f>
        <v>0</v>
      </c>
      <c r="E459" s="81"/>
      <c r="F459" s="67"/>
      <c r="G459" s="65"/>
      <c r="H459" s="241"/>
      <c r="I459" s="242"/>
      <c r="J459" s="242"/>
      <c r="K459" s="242"/>
      <c r="L459" s="241"/>
      <c r="M459" s="262"/>
      <c r="N459" s="262"/>
      <c r="O459" s="262"/>
      <c r="P459" s="125"/>
      <c r="Q459" s="126"/>
      <c r="R459" s="126"/>
      <c r="S459" s="81"/>
      <c r="T459" s="67"/>
      <c r="U459" s="241"/>
      <c r="V459" s="127"/>
      <c r="W459" s="81"/>
      <c r="X459" s="128"/>
      <c r="Y459" s="242"/>
      <c r="Z459" s="241"/>
      <c r="AA459" s="242"/>
      <c r="AB459" s="241"/>
      <c r="AC459" s="241"/>
      <c r="AD459" s="241"/>
      <c r="AE459" s="243"/>
      <c r="AF459" s="243"/>
      <c r="AG459" s="82"/>
      <c r="AH459" s="243"/>
      <c r="AI459" s="243"/>
      <c r="AJ459" s="243"/>
      <c r="AK459" s="243"/>
      <c r="AL459" s="243"/>
      <c r="AM459" s="243"/>
      <c r="AN459" s="243"/>
      <c r="AO459" s="243"/>
      <c r="AP459" s="243"/>
      <c r="AQ459" s="243"/>
      <c r="AR459" s="246"/>
      <c r="AS459" s="246"/>
      <c r="AT459" s="244"/>
      <c r="AU459" s="81"/>
      <c r="AV459" s="562" t="str">
        <f t="shared" si="27"/>
        <v xml:space="preserve"> </v>
      </c>
      <c r="AW459" s="562" t="str">
        <f t="shared" si="28"/>
        <v xml:space="preserve"> </v>
      </c>
      <c r="AX459" s="562" t="str">
        <f t="shared" si="29"/>
        <v xml:space="preserve"> </v>
      </c>
      <c r="AY459" s="562" t="str">
        <f t="shared" si="30"/>
        <v xml:space="preserve"> </v>
      </c>
      <c r="AZ459" s="81"/>
      <c r="BA459" s="313"/>
    </row>
    <row r="460" spans="1:53" s="80" customFormat="1" x14ac:dyDescent="0.2">
      <c r="A460" s="314"/>
      <c r="B460" s="147">
        <f>Demography!B461</f>
        <v>0</v>
      </c>
      <c r="C460" s="147">
        <f>Demography!C461</f>
        <v>0</v>
      </c>
      <c r="D460" s="148">
        <f>Demography!D461</f>
        <v>0</v>
      </c>
      <c r="E460" s="81"/>
      <c r="F460" s="256"/>
      <c r="G460" s="149"/>
      <c r="H460" s="256"/>
      <c r="I460" s="240"/>
      <c r="J460" s="240"/>
      <c r="K460" s="240"/>
      <c r="L460" s="256"/>
      <c r="M460" s="260"/>
      <c r="N460" s="260"/>
      <c r="O460" s="260"/>
      <c r="P460" s="150"/>
      <c r="Q460" s="247"/>
      <c r="R460" s="247"/>
      <c r="S460" s="81"/>
      <c r="T460" s="256"/>
      <c r="U460" s="256"/>
      <c r="V460" s="256"/>
      <c r="W460" s="81"/>
      <c r="X460" s="240"/>
      <c r="Y460" s="240"/>
      <c r="Z460" s="256"/>
      <c r="AA460" s="240"/>
      <c r="AB460" s="256"/>
      <c r="AC460" s="256"/>
      <c r="AD460" s="256"/>
      <c r="AE460" s="261"/>
      <c r="AF460" s="261"/>
      <c r="AG460" s="82"/>
      <c r="AH460" s="261"/>
      <c r="AI460" s="261"/>
      <c r="AJ460" s="261"/>
      <c r="AK460" s="261"/>
      <c r="AL460" s="261"/>
      <c r="AM460" s="261"/>
      <c r="AN460" s="261"/>
      <c r="AO460" s="261"/>
      <c r="AP460" s="261"/>
      <c r="AQ460" s="261"/>
      <c r="AR460" s="245"/>
      <c r="AS460" s="245"/>
      <c r="AT460" s="151"/>
      <c r="AU460" s="81"/>
      <c r="AV460" s="561" t="str">
        <f t="shared" si="27"/>
        <v xml:space="preserve"> </v>
      </c>
      <c r="AW460" s="561" t="str">
        <f t="shared" si="28"/>
        <v xml:space="preserve"> </v>
      </c>
      <c r="AX460" s="561" t="str">
        <f t="shared" si="29"/>
        <v xml:space="preserve"> </v>
      </c>
      <c r="AY460" s="561" t="str">
        <f t="shared" si="30"/>
        <v xml:space="preserve"> </v>
      </c>
      <c r="AZ460" s="81"/>
      <c r="BA460" s="145"/>
    </row>
    <row r="461" spans="1:53" s="80" customFormat="1" x14ac:dyDescent="0.2">
      <c r="A461" s="314"/>
      <c r="B461" s="361">
        <f>Demography!B462</f>
        <v>0</v>
      </c>
      <c r="C461" s="361">
        <f>Demography!C462</f>
        <v>0</v>
      </c>
      <c r="D461" s="362">
        <f>Demography!D462</f>
        <v>0</v>
      </c>
      <c r="E461" s="81"/>
      <c r="F461" s="67"/>
      <c r="G461" s="65"/>
      <c r="H461" s="241"/>
      <c r="I461" s="242"/>
      <c r="J461" s="242"/>
      <c r="K461" s="242"/>
      <c r="L461" s="241"/>
      <c r="M461" s="262"/>
      <c r="N461" s="262"/>
      <c r="O461" s="262"/>
      <c r="P461" s="125"/>
      <c r="Q461" s="126"/>
      <c r="R461" s="126"/>
      <c r="S461" s="81"/>
      <c r="T461" s="67"/>
      <c r="U461" s="241"/>
      <c r="V461" s="127"/>
      <c r="W461" s="81"/>
      <c r="X461" s="128"/>
      <c r="Y461" s="242"/>
      <c r="Z461" s="241"/>
      <c r="AA461" s="242"/>
      <c r="AB461" s="241"/>
      <c r="AC461" s="241"/>
      <c r="AD461" s="241"/>
      <c r="AE461" s="243"/>
      <c r="AF461" s="243"/>
      <c r="AG461" s="82"/>
      <c r="AH461" s="243"/>
      <c r="AI461" s="243"/>
      <c r="AJ461" s="243"/>
      <c r="AK461" s="243"/>
      <c r="AL461" s="243"/>
      <c r="AM461" s="243"/>
      <c r="AN461" s="243"/>
      <c r="AO461" s="243"/>
      <c r="AP461" s="243"/>
      <c r="AQ461" s="243"/>
      <c r="AR461" s="246"/>
      <c r="AS461" s="246"/>
      <c r="AT461" s="244"/>
      <c r="AU461" s="81"/>
      <c r="AV461" s="562" t="str">
        <f t="shared" si="27"/>
        <v xml:space="preserve"> </v>
      </c>
      <c r="AW461" s="562" t="str">
        <f t="shared" si="28"/>
        <v xml:space="preserve"> </v>
      </c>
      <c r="AX461" s="562" t="str">
        <f t="shared" si="29"/>
        <v xml:space="preserve"> </v>
      </c>
      <c r="AY461" s="562" t="str">
        <f t="shared" si="30"/>
        <v xml:space="preserve"> </v>
      </c>
      <c r="AZ461" s="81"/>
      <c r="BA461" s="313"/>
    </row>
    <row r="462" spans="1:53" s="80" customFormat="1" x14ac:dyDescent="0.2">
      <c r="A462" s="314"/>
      <c r="B462" s="147">
        <f>Demography!B463</f>
        <v>0</v>
      </c>
      <c r="C462" s="147">
        <f>Demography!C463</f>
        <v>0</v>
      </c>
      <c r="D462" s="148">
        <f>Demography!D463</f>
        <v>0</v>
      </c>
      <c r="E462" s="81"/>
      <c r="F462" s="256"/>
      <c r="G462" s="149"/>
      <c r="H462" s="256"/>
      <c r="I462" s="240"/>
      <c r="J462" s="240"/>
      <c r="K462" s="240"/>
      <c r="L462" s="256"/>
      <c r="M462" s="260"/>
      <c r="N462" s="260"/>
      <c r="O462" s="260"/>
      <c r="P462" s="150"/>
      <c r="Q462" s="247"/>
      <c r="R462" s="247"/>
      <c r="S462" s="81"/>
      <c r="T462" s="256"/>
      <c r="U462" s="256"/>
      <c r="V462" s="256"/>
      <c r="W462" s="81"/>
      <c r="X462" s="240"/>
      <c r="Y462" s="240"/>
      <c r="Z462" s="256"/>
      <c r="AA462" s="240"/>
      <c r="AB462" s="256"/>
      <c r="AC462" s="256"/>
      <c r="AD462" s="256"/>
      <c r="AE462" s="261"/>
      <c r="AF462" s="261"/>
      <c r="AG462" s="82"/>
      <c r="AH462" s="261"/>
      <c r="AI462" s="261"/>
      <c r="AJ462" s="261"/>
      <c r="AK462" s="261"/>
      <c r="AL462" s="261"/>
      <c r="AM462" s="261"/>
      <c r="AN462" s="261"/>
      <c r="AO462" s="261"/>
      <c r="AP462" s="261"/>
      <c r="AQ462" s="261"/>
      <c r="AR462" s="245"/>
      <c r="AS462" s="245"/>
      <c r="AT462" s="151"/>
      <c r="AU462" s="81"/>
      <c r="AV462" s="561" t="str">
        <f t="shared" si="27"/>
        <v xml:space="preserve"> </v>
      </c>
      <c r="AW462" s="561" t="str">
        <f t="shared" si="28"/>
        <v xml:space="preserve"> </v>
      </c>
      <c r="AX462" s="561" t="str">
        <f t="shared" si="29"/>
        <v xml:space="preserve"> </v>
      </c>
      <c r="AY462" s="561" t="str">
        <f t="shared" si="30"/>
        <v xml:space="preserve"> </v>
      </c>
      <c r="AZ462" s="81"/>
      <c r="BA462" s="145"/>
    </row>
    <row r="463" spans="1:53" s="80" customFormat="1" x14ac:dyDescent="0.2">
      <c r="A463" s="314"/>
      <c r="B463" s="361">
        <f>Demography!B464</f>
        <v>0</v>
      </c>
      <c r="C463" s="361">
        <f>Demography!C464</f>
        <v>0</v>
      </c>
      <c r="D463" s="362">
        <f>Demography!D464</f>
        <v>0</v>
      </c>
      <c r="E463" s="81"/>
      <c r="F463" s="67"/>
      <c r="G463" s="65"/>
      <c r="H463" s="241"/>
      <c r="I463" s="242"/>
      <c r="J463" s="242"/>
      <c r="K463" s="242"/>
      <c r="L463" s="241"/>
      <c r="M463" s="262"/>
      <c r="N463" s="262"/>
      <c r="O463" s="262"/>
      <c r="P463" s="125"/>
      <c r="Q463" s="126"/>
      <c r="R463" s="126"/>
      <c r="S463" s="81"/>
      <c r="T463" s="67"/>
      <c r="U463" s="241"/>
      <c r="V463" s="127"/>
      <c r="W463" s="81"/>
      <c r="X463" s="128"/>
      <c r="Y463" s="242"/>
      <c r="Z463" s="241"/>
      <c r="AA463" s="242"/>
      <c r="AB463" s="241"/>
      <c r="AC463" s="241"/>
      <c r="AD463" s="241"/>
      <c r="AE463" s="243"/>
      <c r="AF463" s="243"/>
      <c r="AG463" s="82"/>
      <c r="AH463" s="243"/>
      <c r="AI463" s="243"/>
      <c r="AJ463" s="243"/>
      <c r="AK463" s="243"/>
      <c r="AL463" s="243"/>
      <c r="AM463" s="243"/>
      <c r="AN463" s="243"/>
      <c r="AO463" s="243"/>
      <c r="AP463" s="243"/>
      <c r="AQ463" s="243"/>
      <c r="AR463" s="246"/>
      <c r="AS463" s="246"/>
      <c r="AT463" s="244"/>
      <c r="AU463" s="81"/>
      <c r="AV463" s="562" t="str">
        <f t="shared" si="27"/>
        <v xml:space="preserve"> </v>
      </c>
      <c r="AW463" s="562" t="str">
        <f t="shared" si="28"/>
        <v xml:space="preserve"> </v>
      </c>
      <c r="AX463" s="562" t="str">
        <f t="shared" si="29"/>
        <v xml:space="preserve"> </v>
      </c>
      <c r="AY463" s="562" t="str">
        <f t="shared" si="30"/>
        <v xml:space="preserve"> </v>
      </c>
      <c r="AZ463" s="81"/>
      <c r="BA463" s="313"/>
    </row>
    <row r="464" spans="1:53" s="80" customFormat="1" x14ac:dyDescent="0.2">
      <c r="A464" s="314"/>
      <c r="B464" s="147">
        <f>Demography!B465</f>
        <v>0</v>
      </c>
      <c r="C464" s="147">
        <f>Demography!C465</f>
        <v>0</v>
      </c>
      <c r="D464" s="148">
        <f>Demography!D465</f>
        <v>0</v>
      </c>
      <c r="E464" s="81"/>
      <c r="F464" s="256"/>
      <c r="G464" s="149"/>
      <c r="H464" s="256"/>
      <c r="I464" s="240"/>
      <c r="J464" s="240"/>
      <c r="K464" s="240"/>
      <c r="L464" s="256"/>
      <c r="M464" s="260"/>
      <c r="N464" s="260"/>
      <c r="O464" s="260"/>
      <c r="P464" s="150"/>
      <c r="Q464" s="247"/>
      <c r="R464" s="247"/>
      <c r="S464" s="81"/>
      <c r="T464" s="256"/>
      <c r="U464" s="256"/>
      <c r="V464" s="256"/>
      <c r="W464" s="81"/>
      <c r="X464" s="240"/>
      <c r="Y464" s="240"/>
      <c r="Z464" s="256"/>
      <c r="AA464" s="240"/>
      <c r="AB464" s="256"/>
      <c r="AC464" s="256"/>
      <c r="AD464" s="256"/>
      <c r="AE464" s="261"/>
      <c r="AF464" s="261"/>
      <c r="AG464" s="82"/>
      <c r="AH464" s="261"/>
      <c r="AI464" s="261"/>
      <c r="AJ464" s="261"/>
      <c r="AK464" s="261"/>
      <c r="AL464" s="261"/>
      <c r="AM464" s="261"/>
      <c r="AN464" s="261"/>
      <c r="AO464" s="261"/>
      <c r="AP464" s="261"/>
      <c r="AQ464" s="261"/>
      <c r="AR464" s="245"/>
      <c r="AS464" s="245"/>
      <c r="AT464" s="151"/>
      <c r="AU464" s="81"/>
      <c r="AV464" s="561" t="str">
        <f t="shared" si="27"/>
        <v xml:space="preserve"> </v>
      </c>
      <c r="AW464" s="561" t="str">
        <f t="shared" si="28"/>
        <v xml:space="preserve"> </v>
      </c>
      <c r="AX464" s="561" t="str">
        <f t="shared" si="29"/>
        <v xml:space="preserve"> </v>
      </c>
      <c r="AY464" s="561" t="str">
        <f t="shared" si="30"/>
        <v xml:space="preserve"> </v>
      </c>
      <c r="AZ464" s="81"/>
      <c r="BA464" s="145"/>
    </row>
    <row r="465" spans="1:53" s="80" customFormat="1" x14ac:dyDescent="0.2">
      <c r="A465" s="314"/>
      <c r="B465" s="361">
        <f>Demography!B466</f>
        <v>0</v>
      </c>
      <c r="C465" s="361">
        <f>Demography!C466</f>
        <v>0</v>
      </c>
      <c r="D465" s="362">
        <f>Demography!D466</f>
        <v>0</v>
      </c>
      <c r="E465" s="81"/>
      <c r="F465" s="67"/>
      <c r="G465" s="65"/>
      <c r="H465" s="241"/>
      <c r="I465" s="242"/>
      <c r="J465" s="242"/>
      <c r="K465" s="242"/>
      <c r="L465" s="241"/>
      <c r="M465" s="262"/>
      <c r="N465" s="262"/>
      <c r="O465" s="262"/>
      <c r="P465" s="125"/>
      <c r="Q465" s="126"/>
      <c r="R465" s="126"/>
      <c r="S465" s="81"/>
      <c r="T465" s="67"/>
      <c r="U465" s="241"/>
      <c r="V465" s="127"/>
      <c r="W465" s="81"/>
      <c r="X465" s="128"/>
      <c r="Y465" s="242"/>
      <c r="Z465" s="241"/>
      <c r="AA465" s="242"/>
      <c r="AB465" s="241"/>
      <c r="AC465" s="241"/>
      <c r="AD465" s="241"/>
      <c r="AE465" s="243"/>
      <c r="AF465" s="243"/>
      <c r="AG465" s="82"/>
      <c r="AH465" s="243"/>
      <c r="AI465" s="243"/>
      <c r="AJ465" s="243"/>
      <c r="AK465" s="243"/>
      <c r="AL465" s="243"/>
      <c r="AM465" s="243"/>
      <c r="AN465" s="243"/>
      <c r="AO465" s="243"/>
      <c r="AP465" s="243"/>
      <c r="AQ465" s="243"/>
      <c r="AR465" s="246"/>
      <c r="AS465" s="246"/>
      <c r="AT465" s="244"/>
      <c r="AU465" s="81"/>
      <c r="AV465" s="562" t="str">
        <f t="shared" si="27"/>
        <v xml:space="preserve"> </v>
      </c>
      <c r="AW465" s="562" t="str">
        <f t="shared" si="28"/>
        <v xml:space="preserve"> </v>
      </c>
      <c r="AX465" s="562" t="str">
        <f t="shared" si="29"/>
        <v xml:space="preserve"> </v>
      </c>
      <c r="AY465" s="562" t="str">
        <f t="shared" si="30"/>
        <v xml:space="preserve"> </v>
      </c>
      <c r="AZ465" s="81"/>
      <c r="BA465" s="313"/>
    </row>
    <row r="466" spans="1:53" s="80" customFormat="1" x14ac:dyDescent="0.2">
      <c r="A466" s="314"/>
      <c r="B466" s="147">
        <f>Demography!B467</f>
        <v>0</v>
      </c>
      <c r="C466" s="147">
        <f>Demography!C467</f>
        <v>0</v>
      </c>
      <c r="D466" s="148">
        <f>Demography!D467</f>
        <v>0</v>
      </c>
      <c r="E466" s="81"/>
      <c r="F466" s="256"/>
      <c r="G466" s="149"/>
      <c r="H466" s="256"/>
      <c r="I466" s="240"/>
      <c r="J466" s="240"/>
      <c r="K466" s="240"/>
      <c r="L466" s="256"/>
      <c r="M466" s="260"/>
      <c r="N466" s="260"/>
      <c r="O466" s="260"/>
      <c r="P466" s="150"/>
      <c r="Q466" s="247"/>
      <c r="R466" s="247"/>
      <c r="S466" s="81"/>
      <c r="T466" s="256"/>
      <c r="U466" s="256"/>
      <c r="V466" s="256"/>
      <c r="W466" s="81"/>
      <c r="X466" s="240"/>
      <c r="Y466" s="240"/>
      <c r="Z466" s="256"/>
      <c r="AA466" s="240"/>
      <c r="AB466" s="256"/>
      <c r="AC466" s="256"/>
      <c r="AD466" s="256"/>
      <c r="AE466" s="261"/>
      <c r="AF466" s="261"/>
      <c r="AG466" s="82"/>
      <c r="AH466" s="261"/>
      <c r="AI466" s="261"/>
      <c r="AJ466" s="261"/>
      <c r="AK466" s="261"/>
      <c r="AL466" s="261"/>
      <c r="AM466" s="261"/>
      <c r="AN466" s="261"/>
      <c r="AO466" s="261"/>
      <c r="AP466" s="261"/>
      <c r="AQ466" s="261"/>
      <c r="AR466" s="245"/>
      <c r="AS466" s="245"/>
      <c r="AT466" s="151"/>
      <c r="AU466" s="81"/>
      <c r="AV466" s="561" t="str">
        <f t="shared" ref="AV466:AV529" si="31">IF(AC466=0," ",AH466/AE466)</f>
        <v xml:space="preserve"> </v>
      </c>
      <c r="AW466" s="561" t="str">
        <f t="shared" si="28"/>
        <v xml:space="preserve"> </v>
      </c>
      <c r="AX466" s="561" t="str">
        <f t="shared" si="29"/>
        <v xml:space="preserve"> </v>
      </c>
      <c r="AY466" s="561" t="str">
        <f t="shared" si="30"/>
        <v xml:space="preserve"> </v>
      </c>
      <c r="AZ466" s="81"/>
      <c r="BA466" s="145"/>
    </row>
    <row r="467" spans="1:53" s="80" customFormat="1" x14ac:dyDescent="0.2">
      <c r="A467" s="314"/>
      <c r="B467" s="361">
        <f>Demography!B468</f>
        <v>0</v>
      </c>
      <c r="C467" s="361">
        <f>Demography!C468</f>
        <v>0</v>
      </c>
      <c r="D467" s="362">
        <f>Demography!D468</f>
        <v>0</v>
      </c>
      <c r="E467" s="81"/>
      <c r="F467" s="67"/>
      <c r="G467" s="65"/>
      <c r="H467" s="241"/>
      <c r="I467" s="242"/>
      <c r="J467" s="242"/>
      <c r="K467" s="242"/>
      <c r="L467" s="241"/>
      <c r="M467" s="262"/>
      <c r="N467" s="262"/>
      <c r="O467" s="262"/>
      <c r="P467" s="125"/>
      <c r="Q467" s="126"/>
      <c r="R467" s="126"/>
      <c r="S467" s="81"/>
      <c r="T467" s="67"/>
      <c r="U467" s="241"/>
      <c r="V467" s="127"/>
      <c r="W467" s="81"/>
      <c r="X467" s="128"/>
      <c r="Y467" s="242"/>
      <c r="Z467" s="241"/>
      <c r="AA467" s="242"/>
      <c r="AB467" s="241"/>
      <c r="AC467" s="241"/>
      <c r="AD467" s="241"/>
      <c r="AE467" s="243"/>
      <c r="AF467" s="243"/>
      <c r="AG467" s="82"/>
      <c r="AH467" s="243"/>
      <c r="AI467" s="243"/>
      <c r="AJ467" s="243"/>
      <c r="AK467" s="243"/>
      <c r="AL467" s="243"/>
      <c r="AM467" s="243"/>
      <c r="AN467" s="243"/>
      <c r="AO467" s="243"/>
      <c r="AP467" s="243"/>
      <c r="AQ467" s="243"/>
      <c r="AR467" s="246"/>
      <c r="AS467" s="246"/>
      <c r="AT467" s="244"/>
      <c r="AU467" s="81"/>
      <c r="AV467" s="562" t="str">
        <f t="shared" si="31"/>
        <v xml:space="preserve"> </v>
      </c>
      <c r="AW467" s="562" t="str">
        <f t="shared" ref="AW467:AW530" si="32">IF(OR(AC467=0,M467=0)," ",AH467/M467)</f>
        <v xml:space="preserve"> </v>
      </c>
      <c r="AX467" s="562" t="str">
        <f t="shared" ref="AX467:AX530" si="33">IF(OR(AC467&gt;5, AC467&lt;1)," ",AI467/AF467)</f>
        <v xml:space="preserve"> </v>
      </c>
      <c r="AY467" s="562" t="str">
        <f t="shared" ref="AY467:AY530" si="34">IF(OR(AC467&gt;5,AC467&lt;1,M467=0)," ",AI467/M467)</f>
        <v xml:space="preserve"> </v>
      </c>
      <c r="AZ467" s="81"/>
      <c r="BA467" s="313"/>
    </row>
    <row r="468" spans="1:53" s="80" customFormat="1" x14ac:dyDescent="0.2">
      <c r="A468" s="314"/>
      <c r="B468" s="147">
        <f>Demography!B469</f>
        <v>0</v>
      </c>
      <c r="C468" s="147">
        <f>Demography!C469</f>
        <v>0</v>
      </c>
      <c r="D468" s="148">
        <f>Demography!D469</f>
        <v>0</v>
      </c>
      <c r="E468" s="81"/>
      <c r="F468" s="256"/>
      <c r="G468" s="149"/>
      <c r="H468" s="256"/>
      <c r="I468" s="240"/>
      <c r="J468" s="240"/>
      <c r="K468" s="240"/>
      <c r="L468" s="256"/>
      <c r="M468" s="260"/>
      <c r="N468" s="260"/>
      <c r="O468" s="260"/>
      <c r="P468" s="150"/>
      <c r="Q468" s="247"/>
      <c r="R468" s="247"/>
      <c r="S468" s="81"/>
      <c r="T468" s="256"/>
      <c r="U468" s="256"/>
      <c r="V468" s="256"/>
      <c r="W468" s="81"/>
      <c r="X468" s="240"/>
      <c r="Y468" s="240"/>
      <c r="Z468" s="256"/>
      <c r="AA468" s="240"/>
      <c r="AB468" s="256"/>
      <c r="AC468" s="256"/>
      <c r="AD468" s="256"/>
      <c r="AE468" s="261"/>
      <c r="AF468" s="261"/>
      <c r="AG468" s="82"/>
      <c r="AH468" s="261"/>
      <c r="AI468" s="261"/>
      <c r="AJ468" s="261"/>
      <c r="AK468" s="261"/>
      <c r="AL468" s="261"/>
      <c r="AM468" s="261"/>
      <c r="AN468" s="261"/>
      <c r="AO468" s="261"/>
      <c r="AP468" s="261"/>
      <c r="AQ468" s="261"/>
      <c r="AR468" s="245"/>
      <c r="AS468" s="245"/>
      <c r="AT468" s="151"/>
      <c r="AU468" s="81"/>
      <c r="AV468" s="561" t="str">
        <f t="shared" si="31"/>
        <v xml:space="preserve"> </v>
      </c>
      <c r="AW468" s="561" t="str">
        <f t="shared" si="32"/>
        <v xml:space="preserve"> </v>
      </c>
      <c r="AX468" s="561" t="str">
        <f t="shared" si="33"/>
        <v xml:space="preserve"> </v>
      </c>
      <c r="AY468" s="561" t="str">
        <f t="shared" si="34"/>
        <v xml:space="preserve"> </v>
      </c>
      <c r="AZ468" s="81"/>
      <c r="BA468" s="145"/>
    </row>
    <row r="469" spans="1:53" s="80" customFormat="1" x14ac:dyDescent="0.2">
      <c r="A469" s="314"/>
      <c r="B469" s="361">
        <f>Demography!B470</f>
        <v>0</v>
      </c>
      <c r="C469" s="361">
        <f>Demography!C470</f>
        <v>0</v>
      </c>
      <c r="D469" s="362">
        <f>Demography!D470</f>
        <v>0</v>
      </c>
      <c r="E469" s="81"/>
      <c r="F469" s="67"/>
      <c r="G469" s="65"/>
      <c r="H469" s="241"/>
      <c r="I469" s="242"/>
      <c r="J469" s="242"/>
      <c r="K469" s="242"/>
      <c r="L469" s="241"/>
      <c r="M469" s="262"/>
      <c r="N469" s="262"/>
      <c r="O469" s="262"/>
      <c r="P469" s="125"/>
      <c r="Q469" s="126"/>
      <c r="R469" s="126"/>
      <c r="S469" s="81"/>
      <c r="T469" s="67"/>
      <c r="U469" s="241"/>
      <c r="V469" s="127"/>
      <c r="W469" s="81"/>
      <c r="X469" s="128"/>
      <c r="Y469" s="242"/>
      <c r="Z469" s="241"/>
      <c r="AA469" s="242"/>
      <c r="AB469" s="241"/>
      <c r="AC469" s="241"/>
      <c r="AD469" s="241"/>
      <c r="AE469" s="243"/>
      <c r="AF469" s="243"/>
      <c r="AG469" s="82"/>
      <c r="AH469" s="243"/>
      <c r="AI469" s="243"/>
      <c r="AJ469" s="243"/>
      <c r="AK469" s="243"/>
      <c r="AL469" s="243"/>
      <c r="AM469" s="243"/>
      <c r="AN469" s="243"/>
      <c r="AO469" s="243"/>
      <c r="AP469" s="243"/>
      <c r="AQ469" s="243"/>
      <c r="AR469" s="246"/>
      <c r="AS469" s="246"/>
      <c r="AT469" s="244"/>
      <c r="AU469" s="81"/>
      <c r="AV469" s="562" t="str">
        <f t="shared" si="31"/>
        <v xml:space="preserve"> </v>
      </c>
      <c r="AW469" s="562" t="str">
        <f t="shared" si="32"/>
        <v xml:space="preserve"> </v>
      </c>
      <c r="AX469" s="562" t="str">
        <f t="shared" si="33"/>
        <v xml:space="preserve"> </v>
      </c>
      <c r="AY469" s="562" t="str">
        <f t="shared" si="34"/>
        <v xml:space="preserve"> </v>
      </c>
      <c r="AZ469" s="81"/>
      <c r="BA469" s="313"/>
    </row>
    <row r="470" spans="1:53" s="80" customFormat="1" x14ac:dyDescent="0.2">
      <c r="A470" s="314"/>
      <c r="B470" s="147">
        <f>Demography!B471</f>
        <v>0</v>
      </c>
      <c r="C470" s="147">
        <f>Demography!C471</f>
        <v>0</v>
      </c>
      <c r="D470" s="148">
        <f>Demography!D471</f>
        <v>0</v>
      </c>
      <c r="E470" s="81"/>
      <c r="F470" s="256"/>
      <c r="G470" s="149"/>
      <c r="H470" s="256"/>
      <c r="I470" s="240"/>
      <c r="J470" s="240"/>
      <c r="K470" s="240"/>
      <c r="L470" s="256"/>
      <c r="M470" s="260"/>
      <c r="N470" s="260"/>
      <c r="O470" s="260"/>
      <c r="P470" s="150"/>
      <c r="Q470" s="247"/>
      <c r="R470" s="247"/>
      <c r="S470" s="81"/>
      <c r="T470" s="256"/>
      <c r="U470" s="256"/>
      <c r="V470" s="256"/>
      <c r="W470" s="81"/>
      <c r="X470" s="240"/>
      <c r="Y470" s="240"/>
      <c r="Z470" s="256"/>
      <c r="AA470" s="240"/>
      <c r="AB470" s="256"/>
      <c r="AC470" s="256"/>
      <c r="AD470" s="256"/>
      <c r="AE470" s="261"/>
      <c r="AF470" s="261"/>
      <c r="AG470" s="82"/>
      <c r="AH470" s="261"/>
      <c r="AI470" s="261"/>
      <c r="AJ470" s="261"/>
      <c r="AK470" s="261"/>
      <c r="AL470" s="261"/>
      <c r="AM470" s="261"/>
      <c r="AN470" s="261"/>
      <c r="AO470" s="261"/>
      <c r="AP470" s="261"/>
      <c r="AQ470" s="261"/>
      <c r="AR470" s="245"/>
      <c r="AS470" s="245"/>
      <c r="AT470" s="151"/>
      <c r="AU470" s="81"/>
      <c r="AV470" s="561" t="str">
        <f t="shared" si="31"/>
        <v xml:space="preserve"> </v>
      </c>
      <c r="AW470" s="561" t="str">
        <f t="shared" si="32"/>
        <v xml:space="preserve"> </v>
      </c>
      <c r="AX470" s="561" t="str">
        <f t="shared" si="33"/>
        <v xml:space="preserve"> </v>
      </c>
      <c r="AY470" s="561" t="str">
        <f t="shared" si="34"/>
        <v xml:space="preserve"> </v>
      </c>
      <c r="AZ470" s="81"/>
      <c r="BA470" s="145"/>
    </row>
    <row r="471" spans="1:53" s="80" customFormat="1" x14ac:dyDescent="0.2">
      <c r="A471" s="314"/>
      <c r="B471" s="361">
        <f>Demography!B472</f>
        <v>0</v>
      </c>
      <c r="C471" s="361">
        <f>Demography!C472</f>
        <v>0</v>
      </c>
      <c r="D471" s="362">
        <f>Demography!D472</f>
        <v>0</v>
      </c>
      <c r="E471" s="81"/>
      <c r="F471" s="67"/>
      <c r="G471" s="65"/>
      <c r="H471" s="241"/>
      <c r="I471" s="242"/>
      <c r="J471" s="242"/>
      <c r="K471" s="242"/>
      <c r="L471" s="241"/>
      <c r="M471" s="262"/>
      <c r="N471" s="262"/>
      <c r="O471" s="262"/>
      <c r="P471" s="125"/>
      <c r="Q471" s="126"/>
      <c r="R471" s="126"/>
      <c r="S471" s="81"/>
      <c r="T471" s="67"/>
      <c r="U471" s="241"/>
      <c r="V471" s="127"/>
      <c r="W471" s="81"/>
      <c r="X471" s="128"/>
      <c r="Y471" s="242"/>
      <c r="Z471" s="241"/>
      <c r="AA471" s="242"/>
      <c r="AB471" s="241"/>
      <c r="AC471" s="241"/>
      <c r="AD471" s="241"/>
      <c r="AE471" s="243"/>
      <c r="AF471" s="243"/>
      <c r="AG471" s="82"/>
      <c r="AH471" s="243"/>
      <c r="AI471" s="243"/>
      <c r="AJ471" s="243"/>
      <c r="AK471" s="243"/>
      <c r="AL471" s="243"/>
      <c r="AM471" s="243"/>
      <c r="AN471" s="243"/>
      <c r="AO471" s="243"/>
      <c r="AP471" s="243"/>
      <c r="AQ471" s="243"/>
      <c r="AR471" s="246"/>
      <c r="AS471" s="246"/>
      <c r="AT471" s="244"/>
      <c r="AU471" s="81"/>
      <c r="AV471" s="562" t="str">
        <f t="shared" si="31"/>
        <v xml:space="preserve"> </v>
      </c>
      <c r="AW471" s="562" t="str">
        <f t="shared" si="32"/>
        <v xml:space="preserve"> </v>
      </c>
      <c r="AX471" s="562" t="str">
        <f t="shared" si="33"/>
        <v xml:space="preserve"> </v>
      </c>
      <c r="AY471" s="562" t="str">
        <f t="shared" si="34"/>
        <v xml:space="preserve"> </v>
      </c>
      <c r="AZ471" s="81"/>
      <c r="BA471" s="313"/>
    </row>
    <row r="472" spans="1:53" s="80" customFormat="1" x14ac:dyDescent="0.2">
      <c r="A472" s="314"/>
      <c r="B472" s="147">
        <f>Demography!B473</f>
        <v>0</v>
      </c>
      <c r="C472" s="147">
        <f>Demography!C473</f>
        <v>0</v>
      </c>
      <c r="D472" s="148">
        <f>Demography!D473</f>
        <v>0</v>
      </c>
      <c r="E472" s="81"/>
      <c r="F472" s="256"/>
      <c r="G472" s="149"/>
      <c r="H472" s="256"/>
      <c r="I472" s="240"/>
      <c r="J472" s="240"/>
      <c r="K472" s="240"/>
      <c r="L472" s="256"/>
      <c r="M472" s="260"/>
      <c r="N472" s="260"/>
      <c r="O472" s="260"/>
      <c r="P472" s="150"/>
      <c r="Q472" s="247"/>
      <c r="R472" s="247"/>
      <c r="S472" s="81"/>
      <c r="T472" s="256"/>
      <c r="U472" s="256"/>
      <c r="V472" s="256"/>
      <c r="W472" s="81"/>
      <c r="X472" s="240"/>
      <c r="Y472" s="240"/>
      <c r="Z472" s="256"/>
      <c r="AA472" s="240"/>
      <c r="AB472" s="256"/>
      <c r="AC472" s="256"/>
      <c r="AD472" s="256"/>
      <c r="AE472" s="261"/>
      <c r="AF472" s="261"/>
      <c r="AG472" s="82"/>
      <c r="AH472" s="261"/>
      <c r="AI472" s="261"/>
      <c r="AJ472" s="261"/>
      <c r="AK472" s="261"/>
      <c r="AL472" s="261"/>
      <c r="AM472" s="261"/>
      <c r="AN472" s="261"/>
      <c r="AO472" s="261"/>
      <c r="AP472" s="261"/>
      <c r="AQ472" s="261"/>
      <c r="AR472" s="245"/>
      <c r="AS472" s="245"/>
      <c r="AT472" s="151"/>
      <c r="AU472" s="81"/>
      <c r="AV472" s="561" t="str">
        <f t="shared" si="31"/>
        <v xml:space="preserve"> </v>
      </c>
      <c r="AW472" s="561" t="str">
        <f t="shared" si="32"/>
        <v xml:space="preserve"> </v>
      </c>
      <c r="AX472" s="561" t="str">
        <f t="shared" si="33"/>
        <v xml:space="preserve"> </v>
      </c>
      <c r="AY472" s="561" t="str">
        <f t="shared" si="34"/>
        <v xml:space="preserve"> </v>
      </c>
      <c r="AZ472" s="81"/>
      <c r="BA472" s="145"/>
    </row>
    <row r="473" spans="1:53" s="80" customFormat="1" x14ac:dyDescent="0.2">
      <c r="A473" s="314"/>
      <c r="B473" s="361">
        <f>Demography!B474</f>
        <v>0</v>
      </c>
      <c r="C473" s="361">
        <f>Demography!C474</f>
        <v>0</v>
      </c>
      <c r="D473" s="362">
        <f>Demography!D474</f>
        <v>0</v>
      </c>
      <c r="E473" s="81"/>
      <c r="F473" s="67"/>
      <c r="G473" s="65"/>
      <c r="H473" s="241"/>
      <c r="I473" s="242"/>
      <c r="J473" s="242"/>
      <c r="K473" s="242"/>
      <c r="L473" s="241"/>
      <c r="M473" s="262"/>
      <c r="N473" s="262"/>
      <c r="O473" s="262"/>
      <c r="P473" s="125"/>
      <c r="Q473" s="126"/>
      <c r="R473" s="126"/>
      <c r="S473" s="81"/>
      <c r="T473" s="67"/>
      <c r="U473" s="241"/>
      <c r="V473" s="127"/>
      <c r="W473" s="81"/>
      <c r="X473" s="128"/>
      <c r="Y473" s="242"/>
      <c r="Z473" s="241"/>
      <c r="AA473" s="242"/>
      <c r="AB473" s="241"/>
      <c r="AC473" s="241"/>
      <c r="AD473" s="241"/>
      <c r="AE473" s="243"/>
      <c r="AF473" s="243"/>
      <c r="AG473" s="82"/>
      <c r="AH473" s="243"/>
      <c r="AI473" s="243"/>
      <c r="AJ473" s="243"/>
      <c r="AK473" s="243"/>
      <c r="AL473" s="243"/>
      <c r="AM473" s="243"/>
      <c r="AN473" s="243"/>
      <c r="AO473" s="243"/>
      <c r="AP473" s="243"/>
      <c r="AQ473" s="243"/>
      <c r="AR473" s="246"/>
      <c r="AS473" s="246"/>
      <c r="AT473" s="244"/>
      <c r="AU473" s="81"/>
      <c r="AV473" s="562" t="str">
        <f t="shared" si="31"/>
        <v xml:space="preserve"> </v>
      </c>
      <c r="AW473" s="562" t="str">
        <f t="shared" si="32"/>
        <v xml:space="preserve"> </v>
      </c>
      <c r="AX473" s="562" t="str">
        <f t="shared" si="33"/>
        <v xml:space="preserve"> </v>
      </c>
      <c r="AY473" s="562" t="str">
        <f t="shared" si="34"/>
        <v xml:space="preserve"> </v>
      </c>
      <c r="AZ473" s="81"/>
      <c r="BA473" s="313"/>
    </row>
    <row r="474" spans="1:53" s="80" customFormat="1" x14ac:dyDescent="0.2">
      <c r="A474" s="314"/>
      <c r="B474" s="147">
        <f>Demography!B475</f>
        <v>0</v>
      </c>
      <c r="C474" s="147">
        <f>Demography!C475</f>
        <v>0</v>
      </c>
      <c r="D474" s="148">
        <f>Demography!D475</f>
        <v>0</v>
      </c>
      <c r="E474" s="81"/>
      <c r="F474" s="256"/>
      <c r="G474" s="149"/>
      <c r="H474" s="256"/>
      <c r="I474" s="240"/>
      <c r="J474" s="240"/>
      <c r="K474" s="240"/>
      <c r="L474" s="256"/>
      <c r="M474" s="260"/>
      <c r="N474" s="260"/>
      <c r="O474" s="260"/>
      <c r="P474" s="150"/>
      <c r="Q474" s="247"/>
      <c r="R474" s="247"/>
      <c r="S474" s="81"/>
      <c r="T474" s="256"/>
      <c r="U474" s="256"/>
      <c r="V474" s="256"/>
      <c r="W474" s="81"/>
      <c r="X474" s="240"/>
      <c r="Y474" s="240"/>
      <c r="Z474" s="256"/>
      <c r="AA474" s="240"/>
      <c r="AB474" s="256"/>
      <c r="AC474" s="256"/>
      <c r="AD474" s="256"/>
      <c r="AE474" s="261"/>
      <c r="AF474" s="261"/>
      <c r="AG474" s="82"/>
      <c r="AH474" s="261"/>
      <c r="AI474" s="261"/>
      <c r="AJ474" s="261"/>
      <c r="AK474" s="261"/>
      <c r="AL474" s="261"/>
      <c r="AM474" s="261"/>
      <c r="AN474" s="261"/>
      <c r="AO474" s="261"/>
      <c r="AP474" s="261"/>
      <c r="AQ474" s="261"/>
      <c r="AR474" s="245"/>
      <c r="AS474" s="245"/>
      <c r="AT474" s="151"/>
      <c r="AU474" s="81"/>
      <c r="AV474" s="561" t="str">
        <f t="shared" si="31"/>
        <v xml:space="preserve"> </v>
      </c>
      <c r="AW474" s="561" t="str">
        <f t="shared" si="32"/>
        <v xml:space="preserve"> </v>
      </c>
      <c r="AX474" s="561" t="str">
        <f t="shared" si="33"/>
        <v xml:space="preserve"> </v>
      </c>
      <c r="AY474" s="561" t="str">
        <f t="shared" si="34"/>
        <v xml:space="preserve"> </v>
      </c>
      <c r="AZ474" s="81"/>
      <c r="BA474" s="145"/>
    </row>
    <row r="475" spans="1:53" s="80" customFormat="1" x14ac:dyDescent="0.2">
      <c r="A475" s="314"/>
      <c r="B475" s="361">
        <f>Demography!B476</f>
        <v>0</v>
      </c>
      <c r="C475" s="361">
        <f>Demography!C476</f>
        <v>0</v>
      </c>
      <c r="D475" s="362">
        <f>Demography!D476</f>
        <v>0</v>
      </c>
      <c r="E475" s="81"/>
      <c r="F475" s="67"/>
      <c r="G475" s="65"/>
      <c r="H475" s="241"/>
      <c r="I475" s="242"/>
      <c r="J475" s="242"/>
      <c r="K475" s="242"/>
      <c r="L475" s="241"/>
      <c r="M475" s="262"/>
      <c r="N475" s="262"/>
      <c r="O475" s="262"/>
      <c r="P475" s="125"/>
      <c r="Q475" s="126"/>
      <c r="R475" s="126"/>
      <c r="S475" s="81"/>
      <c r="T475" s="67"/>
      <c r="U475" s="241"/>
      <c r="V475" s="127"/>
      <c r="W475" s="81"/>
      <c r="X475" s="128"/>
      <c r="Y475" s="242"/>
      <c r="Z475" s="241"/>
      <c r="AA475" s="242"/>
      <c r="AB475" s="241"/>
      <c r="AC475" s="241"/>
      <c r="AD475" s="241"/>
      <c r="AE475" s="243"/>
      <c r="AF475" s="243"/>
      <c r="AG475" s="82"/>
      <c r="AH475" s="243"/>
      <c r="AI475" s="243"/>
      <c r="AJ475" s="243"/>
      <c r="AK475" s="243"/>
      <c r="AL475" s="243"/>
      <c r="AM475" s="243"/>
      <c r="AN475" s="243"/>
      <c r="AO475" s="243"/>
      <c r="AP475" s="243"/>
      <c r="AQ475" s="243"/>
      <c r="AR475" s="246"/>
      <c r="AS475" s="246"/>
      <c r="AT475" s="244"/>
      <c r="AU475" s="81"/>
      <c r="AV475" s="562" t="str">
        <f t="shared" si="31"/>
        <v xml:space="preserve"> </v>
      </c>
      <c r="AW475" s="562" t="str">
        <f t="shared" si="32"/>
        <v xml:space="preserve"> </v>
      </c>
      <c r="AX475" s="562" t="str">
        <f t="shared" si="33"/>
        <v xml:space="preserve"> </v>
      </c>
      <c r="AY475" s="562" t="str">
        <f t="shared" si="34"/>
        <v xml:space="preserve"> </v>
      </c>
      <c r="AZ475" s="81"/>
      <c r="BA475" s="313"/>
    </row>
    <row r="476" spans="1:53" s="80" customFormat="1" x14ac:dyDescent="0.2">
      <c r="A476" s="314"/>
      <c r="B476" s="147">
        <f>Demography!B477</f>
        <v>0</v>
      </c>
      <c r="C476" s="147">
        <f>Demography!C477</f>
        <v>0</v>
      </c>
      <c r="D476" s="148">
        <f>Demography!D477</f>
        <v>0</v>
      </c>
      <c r="E476" s="81"/>
      <c r="F476" s="256"/>
      <c r="G476" s="149"/>
      <c r="H476" s="256"/>
      <c r="I476" s="240"/>
      <c r="J476" s="240"/>
      <c r="K476" s="240"/>
      <c r="L476" s="256"/>
      <c r="M476" s="260"/>
      <c r="N476" s="260"/>
      <c r="O476" s="260"/>
      <c r="P476" s="150"/>
      <c r="Q476" s="247"/>
      <c r="R476" s="247"/>
      <c r="S476" s="81"/>
      <c r="T476" s="256"/>
      <c r="U476" s="256"/>
      <c r="V476" s="256"/>
      <c r="W476" s="81"/>
      <c r="X476" s="240"/>
      <c r="Y476" s="240"/>
      <c r="Z476" s="256"/>
      <c r="AA476" s="240"/>
      <c r="AB476" s="256"/>
      <c r="AC476" s="256"/>
      <c r="AD476" s="256"/>
      <c r="AE476" s="261"/>
      <c r="AF476" s="261"/>
      <c r="AG476" s="82"/>
      <c r="AH476" s="261"/>
      <c r="AI476" s="261"/>
      <c r="AJ476" s="261"/>
      <c r="AK476" s="261"/>
      <c r="AL476" s="261"/>
      <c r="AM476" s="261"/>
      <c r="AN476" s="261"/>
      <c r="AO476" s="261"/>
      <c r="AP476" s="261"/>
      <c r="AQ476" s="261"/>
      <c r="AR476" s="245"/>
      <c r="AS476" s="245"/>
      <c r="AT476" s="151"/>
      <c r="AU476" s="81"/>
      <c r="AV476" s="561" t="str">
        <f t="shared" si="31"/>
        <v xml:space="preserve"> </v>
      </c>
      <c r="AW476" s="561" t="str">
        <f t="shared" si="32"/>
        <v xml:space="preserve"> </v>
      </c>
      <c r="AX476" s="561" t="str">
        <f t="shared" si="33"/>
        <v xml:space="preserve"> </v>
      </c>
      <c r="AY476" s="561" t="str">
        <f t="shared" si="34"/>
        <v xml:space="preserve"> </v>
      </c>
      <c r="AZ476" s="81"/>
      <c r="BA476" s="145"/>
    </row>
    <row r="477" spans="1:53" s="80" customFormat="1" x14ac:dyDescent="0.2">
      <c r="A477" s="314"/>
      <c r="B477" s="361">
        <f>Demography!B478</f>
        <v>0</v>
      </c>
      <c r="C477" s="361">
        <f>Demography!C478</f>
        <v>0</v>
      </c>
      <c r="D477" s="362">
        <f>Demography!D478</f>
        <v>0</v>
      </c>
      <c r="E477" s="81"/>
      <c r="F477" s="67"/>
      <c r="G477" s="65"/>
      <c r="H477" s="241"/>
      <c r="I477" s="242"/>
      <c r="J477" s="242"/>
      <c r="K477" s="242"/>
      <c r="L477" s="241"/>
      <c r="M477" s="262"/>
      <c r="N477" s="262"/>
      <c r="O477" s="262"/>
      <c r="P477" s="125"/>
      <c r="Q477" s="126"/>
      <c r="R477" s="126"/>
      <c r="S477" s="81"/>
      <c r="T477" s="67"/>
      <c r="U477" s="241"/>
      <c r="V477" s="127"/>
      <c r="W477" s="81"/>
      <c r="X477" s="128"/>
      <c r="Y477" s="242"/>
      <c r="Z477" s="241"/>
      <c r="AA477" s="242"/>
      <c r="AB477" s="241"/>
      <c r="AC477" s="241"/>
      <c r="AD477" s="241"/>
      <c r="AE477" s="243"/>
      <c r="AF477" s="243"/>
      <c r="AG477" s="82"/>
      <c r="AH477" s="243"/>
      <c r="AI477" s="243"/>
      <c r="AJ477" s="243"/>
      <c r="AK477" s="243"/>
      <c r="AL477" s="243"/>
      <c r="AM477" s="243"/>
      <c r="AN477" s="243"/>
      <c r="AO477" s="243"/>
      <c r="AP477" s="243"/>
      <c r="AQ477" s="243"/>
      <c r="AR477" s="246"/>
      <c r="AS477" s="246"/>
      <c r="AT477" s="244"/>
      <c r="AU477" s="81"/>
      <c r="AV477" s="562" t="str">
        <f t="shared" si="31"/>
        <v xml:space="preserve"> </v>
      </c>
      <c r="AW477" s="562" t="str">
        <f t="shared" si="32"/>
        <v xml:space="preserve"> </v>
      </c>
      <c r="AX477" s="562" t="str">
        <f t="shared" si="33"/>
        <v xml:space="preserve"> </v>
      </c>
      <c r="AY477" s="562" t="str">
        <f t="shared" si="34"/>
        <v xml:space="preserve"> </v>
      </c>
      <c r="AZ477" s="81"/>
      <c r="BA477" s="313"/>
    </row>
    <row r="478" spans="1:53" s="80" customFormat="1" x14ac:dyDescent="0.2">
      <c r="A478" s="314"/>
      <c r="B478" s="147">
        <f>Demography!B479</f>
        <v>0</v>
      </c>
      <c r="C478" s="147">
        <f>Demography!C479</f>
        <v>0</v>
      </c>
      <c r="D478" s="148">
        <f>Demography!D479</f>
        <v>0</v>
      </c>
      <c r="E478" s="81"/>
      <c r="F478" s="256"/>
      <c r="G478" s="149"/>
      <c r="H478" s="256"/>
      <c r="I478" s="240"/>
      <c r="J478" s="240"/>
      <c r="K478" s="240"/>
      <c r="L478" s="256"/>
      <c r="M478" s="260"/>
      <c r="N478" s="260"/>
      <c r="O478" s="260"/>
      <c r="P478" s="150"/>
      <c r="Q478" s="247"/>
      <c r="R478" s="247"/>
      <c r="S478" s="81"/>
      <c r="T478" s="256"/>
      <c r="U478" s="256"/>
      <c r="V478" s="256"/>
      <c r="W478" s="81"/>
      <c r="X478" s="240"/>
      <c r="Y478" s="240"/>
      <c r="Z478" s="256"/>
      <c r="AA478" s="240"/>
      <c r="AB478" s="256"/>
      <c r="AC478" s="256"/>
      <c r="AD478" s="256"/>
      <c r="AE478" s="261"/>
      <c r="AF478" s="261"/>
      <c r="AG478" s="82"/>
      <c r="AH478" s="261"/>
      <c r="AI478" s="261"/>
      <c r="AJ478" s="261"/>
      <c r="AK478" s="261"/>
      <c r="AL478" s="261"/>
      <c r="AM478" s="261"/>
      <c r="AN478" s="261"/>
      <c r="AO478" s="261"/>
      <c r="AP478" s="261"/>
      <c r="AQ478" s="261"/>
      <c r="AR478" s="245"/>
      <c r="AS478" s="245"/>
      <c r="AT478" s="151"/>
      <c r="AU478" s="81"/>
      <c r="AV478" s="561" t="str">
        <f t="shared" si="31"/>
        <v xml:space="preserve"> </v>
      </c>
      <c r="AW478" s="561" t="str">
        <f t="shared" si="32"/>
        <v xml:space="preserve"> </v>
      </c>
      <c r="AX478" s="561" t="str">
        <f t="shared" si="33"/>
        <v xml:space="preserve"> </v>
      </c>
      <c r="AY478" s="561" t="str">
        <f t="shared" si="34"/>
        <v xml:space="preserve"> </v>
      </c>
      <c r="AZ478" s="81"/>
      <c r="BA478" s="145"/>
    </row>
    <row r="479" spans="1:53" s="80" customFormat="1" x14ac:dyDescent="0.2">
      <c r="A479" s="314"/>
      <c r="B479" s="361">
        <f>Demography!B480</f>
        <v>0</v>
      </c>
      <c r="C479" s="361">
        <f>Demography!C480</f>
        <v>0</v>
      </c>
      <c r="D479" s="362">
        <f>Demography!D480</f>
        <v>0</v>
      </c>
      <c r="E479" s="81"/>
      <c r="F479" s="67"/>
      <c r="G479" s="65"/>
      <c r="H479" s="241"/>
      <c r="I479" s="242"/>
      <c r="J479" s="242"/>
      <c r="K479" s="242"/>
      <c r="L479" s="241"/>
      <c r="M479" s="262"/>
      <c r="N479" s="262"/>
      <c r="O479" s="262"/>
      <c r="P479" s="125"/>
      <c r="Q479" s="126"/>
      <c r="R479" s="126"/>
      <c r="S479" s="81"/>
      <c r="T479" s="67"/>
      <c r="U479" s="241"/>
      <c r="V479" s="127"/>
      <c r="W479" s="81"/>
      <c r="X479" s="128"/>
      <c r="Y479" s="242"/>
      <c r="Z479" s="241"/>
      <c r="AA479" s="242"/>
      <c r="AB479" s="241"/>
      <c r="AC479" s="241"/>
      <c r="AD479" s="241"/>
      <c r="AE479" s="243"/>
      <c r="AF479" s="243"/>
      <c r="AG479" s="82"/>
      <c r="AH479" s="243"/>
      <c r="AI479" s="243"/>
      <c r="AJ479" s="243"/>
      <c r="AK479" s="243"/>
      <c r="AL479" s="243"/>
      <c r="AM479" s="243"/>
      <c r="AN479" s="243"/>
      <c r="AO479" s="243"/>
      <c r="AP479" s="243"/>
      <c r="AQ479" s="243"/>
      <c r="AR479" s="246"/>
      <c r="AS479" s="246"/>
      <c r="AT479" s="244"/>
      <c r="AU479" s="81"/>
      <c r="AV479" s="562" t="str">
        <f t="shared" si="31"/>
        <v xml:space="preserve"> </v>
      </c>
      <c r="AW479" s="562" t="str">
        <f t="shared" si="32"/>
        <v xml:space="preserve"> </v>
      </c>
      <c r="AX479" s="562" t="str">
        <f t="shared" si="33"/>
        <v xml:space="preserve"> </v>
      </c>
      <c r="AY479" s="562" t="str">
        <f t="shared" si="34"/>
        <v xml:space="preserve"> </v>
      </c>
      <c r="AZ479" s="81"/>
      <c r="BA479" s="313"/>
    </row>
    <row r="480" spans="1:53" s="80" customFormat="1" x14ac:dyDescent="0.2">
      <c r="A480" s="314"/>
      <c r="B480" s="147">
        <f>Demography!B481</f>
        <v>0</v>
      </c>
      <c r="C480" s="147">
        <f>Demography!C481</f>
        <v>0</v>
      </c>
      <c r="D480" s="148">
        <f>Demography!D481</f>
        <v>0</v>
      </c>
      <c r="E480" s="81"/>
      <c r="F480" s="256"/>
      <c r="G480" s="149"/>
      <c r="H480" s="256"/>
      <c r="I480" s="240"/>
      <c r="J480" s="240"/>
      <c r="K480" s="240"/>
      <c r="L480" s="256"/>
      <c r="M480" s="260"/>
      <c r="N480" s="260"/>
      <c r="O480" s="260"/>
      <c r="P480" s="150"/>
      <c r="Q480" s="247"/>
      <c r="R480" s="247"/>
      <c r="S480" s="81"/>
      <c r="T480" s="256"/>
      <c r="U480" s="256"/>
      <c r="V480" s="256"/>
      <c r="W480" s="81"/>
      <c r="X480" s="240"/>
      <c r="Y480" s="240"/>
      <c r="Z480" s="256"/>
      <c r="AA480" s="240"/>
      <c r="AB480" s="256"/>
      <c r="AC480" s="256"/>
      <c r="AD480" s="256"/>
      <c r="AE480" s="261"/>
      <c r="AF480" s="261"/>
      <c r="AG480" s="82"/>
      <c r="AH480" s="261"/>
      <c r="AI480" s="261"/>
      <c r="AJ480" s="261"/>
      <c r="AK480" s="261"/>
      <c r="AL480" s="261"/>
      <c r="AM480" s="261"/>
      <c r="AN480" s="261"/>
      <c r="AO480" s="261"/>
      <c r="AP480" s="261"/>
      <c r="AQ480" s="261"/>
      <c r="AR480" s="245"/>
      <c r="AS480" s="245"/>
      <c r="AT480" s="151"/>
      <c r="AU480" s="81"/>
      <c r="AV480" s="561" t="str">
        <f t="shared" si="31"/>
        <v xml:space="preserve"> </v>
      </c>
      <c r="AW480" s="561" t="str">
        <f t="shared" si="32"/>
        <v xml:space="preserve"> </v>
      </c>
      <c r="AX480" s="561" t="str">
        <f t="shared" si="33"/>
        <v xml:space="preserve"> </v>
      </c>
      <c r="AY480" s="561" t="str">
        <f t="shared" si="34"/>
        <v xml:space="preserve"> </v>
      </c>
      <c r="AZ480" s="81"/>
      <c r="BA480" s="145"/>
    </row>
    <row r="481" spans="1:53" s="80" customFormat="1" x14ac:dyDescent="0.2">
      <c r="A481" s="314"/>
      <c r="B481" s="361">
        <f>Demography!B482</f>
        <v>0</v>
      </c>
      <c r="C481" s="361">
        <f>Demography!C482</f>
        <v>0</v>
      </c>
      <c r="D481" s="362">
        <f>Demography!D482</f>
        <v>0</v>
      </c>
      <c r="E481" s="81"/>
      <c r="F481" s="67"/>
      <c r="G481" s="65"/>
      <c r="H481" s="241"/>
      <c r="I481" s="242"/>
      <c r="J481" s="242"/>
      <c r="K481" s="242"/>
      <c r="L481" s="241"/>
      <c r="M481" s="262"/>
      <c r="N481" s="262"/>
      <c r="O481" s="262"/>
      <c r="P481" s="125"/>
      <c r="Q481" s="126"/>
      <c r="R481" s="126"/>
      <c r="S481" s="81"/>
      <c r="T481" s="67"/>
      <c r="U481" s="241"/>
      <c r="V481" s="127"/>
      <c r="W481" s="81"/>
      <c r="X481" s="128"/>
      <c r="Y481" s="242"/>
      <c r="Z481" s="241"/>
      <c r="AA481" s="242"/>
      <c r="AB481" s="241"/>
      <c r="AC481" s="241"/>
      <c r="AD481" s="241"/>
      <c r="AE481" s="243"/>
      <c r="AF481" s="243"/>
      <c r="AG481" s="82"/>
      <c r="AH481" s="243"/>
      <c r="AI481" s="243"/>
      <c r="AJ481" s="243"/>
      <c r="AK481" s="243"/>
      <c r="AL481" s="243"/>
      <c r="AM481" s="243"/>
      <c r="AN481" s="243"/>
      <c r="AO481" s="243"/>
      <c r="AP481" s="243"/>
      <c r="AQ481" s="243"/>
      <c r="AR481" s="246"/>
      <c r="AS481" s="246"/>
      <c r="AT481" s="244"/>
      <c r="AU481" s="81"/>
      <c r="AV481" s="562" t="str">
        <f t="shared" si="31"/>
        <v xml:space="preserve"> </v>
      </c>
      <c r="AW481" s="562" t="str">
        <f t="shared" si="32"/>
        <v xml:space="preserve"> </v>
      </c>
      <c r="AX481" s="562" t="str">
        <f t="shared" si="33"/>
        <v xml:space="preserve"> </v>
      </c>
      <c r="AY481" s="562" t="str">
        <f t="shared" si="34"/>
        <v xml:space="preserve"> </v>
      </c>
      <c r="AZ481" s="81"/>
      <c r="BA481" s="313"/>
    </row>
    <row r="482" spans="1:53" s="80" customFormat="1" x14ac:dyDescent="0.2">
      <c r="A482" s="314"/>
      <c r="B482" s="147">
        <f>Demography!B483</f>
        <v>0</v>
      </c>
      <c r="C482" s="147">
        <f>Demography!C483</f>
        <v>0</v>
      </c>
      <c r="D482" s="148">
        <f>Demography!D483</f>
        <v>0</v>
      </c>
      <c r="E482" s="81"/>
      <c r="F482" s="256"/>
      <c r="G482" s="149"/>
      <c r="H482" s="256"/>
      <c r="I482" s="240"/>
      <c r="J482" s="240"/>
      <c r="K482" s="240"/>
      <c r="L482" s="256"/>
      <c r="M482" s="260"/>
      <c r="N482" s="260"/>
      <c r="O482" s="260"/>
      <c r="P482" s="150"/>
      <c r="Q482" s="247"/>
      <c r="R482" s="247"/>
      <c r="S482" s="81"/>
      <c r="T482" s="256"/>
      <c r="U482" s="256"/>
      <c r="V482" s="256"/>
      <c r="W482" s="81"/>
      <c r="X482" s="240"/>
      <c r="Y482" s="240"/>
      <c r="Z482" s="256"/>
      <c r="AA482" s="240"/>
      <c r="AB482" s="256"/>
      <c r="AC482" s="256"/>
      <c r="AD482" s="256"/>
      <c r="AE482" s="261"/>
      <c r="AF482" s="261"/>
      <c r="AG482" s="82"/>
      <c r="AH482" s="261"/>
      <c r="AI482" s="261"/>
      <c r="AJ482" s="261"/>
      <c r="AK482" s="261"/>
      <c r="AL482" s="261"/>
      <c r="AM482" s="261"/>
      <c r="AN482" s="261"/>
      <c r="AO482" s="261"/>
      <c r="AP482" s="261"/>
      <c r="AQ482" s="261"/>
      <c r="AR482" s="245"/>
      <c r="AS482" s="245"/>
      <c r="AT482" s="151"/>
      <c r="AU482" s="81"/>
      <c r="AV482" s="561" t="str">
        <f t="shared" si="31"/>
        <v xml:space="preserve"> </v>
      </c>
      <c r="AW482" s="561" t="str">
        <f t="shared" si="32"/>
        <v xml:space="preserve"> </v>
      </c>
      <c r="AX482" s="561" t="str">
        <f t="shared" si="33"/>
        <v xml:space="preserve"> </v>
      </c>
      <c r="AY482" s="561" t="str">
        <f t="shared" si="34"/>
        <v xml:space="preserve"> </v>
      </c>
      <c r="AZ482" s="81"/>
      <c r="BA482" s="145"/>
    </row>
    <row r="483" spans="1:53" s="80" customFormat="1" x14ac:dyDescent="0.2">
      <c r="A483" s="314"/>
      <c r="B483" s="361">
        <f>Demography!B484</f>
        <v>0</v>
      </c>
      <c r="C483" s="361">
        <f>Demography!C484</f>
        <v>0</v>
      </c>
      <c r="D483" s="362">
        <f>Demography!D484</f>
        <v>0</v>
      </c>
      <c r="E483" s="81"/>
      <c r="F483" s="67"/>
      <c r="G483" s="65"/>
      <c r="H483" s="241"/>
      <c r="I483" s="242"/>
      <c r="J483" s="242"/>
      <c r="K483" s="242"/>
      <c r="L483" s="241"/>
      <c r="M483" s="262"/>
      <c r="N483" s="262"/>
      <c r="O483" s="262"/>
      <c r="P483" s="125"/>
      <c r="Q483" s="126"/>
      <c r="R483" s="126"/>
      <c r="S483" s="81"/>
      <c r="T483" s="67"/>
      <c r="U483" s="241"/>
      <c r="V483" s="127"/>
      <c r="W483" s="81"/>
      <c r="X483" s="128"/>
      <c r="Y483" s="242"/>
      <c r="Z483" s="241"/>
      <c r="AA483" s="242"/>
      <c r="AB483" s="241"/>
      <c r="AC483" s="241"/>
      <c r="AD483" s="241"/>
      <c r="AE483" s="243"/>
      <c r="AF483" s="243"/>
      <c r="AG483" s="82"/>
      <c r="AH483" s="243"/>
      <c r="AI483" s="243"/>
      <c r="AJ483" s="243"/>
      <c r="AK483" s="243"/>
      <c r="AL483" s="243"/>
      <c r="AM483" s="243"/>
      <c r="AN483" s="243"/>
      <c r="AO483" s="243"/>
      <c r="AP483" s="243"/>
      <c r="AQ483" s="243"/>
      <c r="AR483" s="246"/>
      <c r="AS483" s="246"/>
      <c r="AT483" s="244"/>
      <c r="AU483" s="81"/>
      <c r="AV483" s="562" t="str">
        <f t="shared" si="31"/>
        <v xml:space="preserve"> </v>
      </c>
      <c r="AW483" s="562" t="str">
        <f t="shared" si="32"/>
        <v xml:space="preserve"> </v>
      </c>
      <c r="AX483" s="562" t="str">
        <f t="shared" si="33"/>
        <v xml:space="preserve"> </v>
      </c>
      <c r="AY483" s="562" t="str">
        <f t="shared" si="34"/>
        <v xml:space="preserve"> </v>
      </c>
      <c r="AZ483" s="81"/>
      <c r="BA483" s="313"/>
    </row>
    <row r="484" spans="1:53" s="80" customFormat="1" x14ac:dyDescent="0.2">
      <c r="A484" s="314"/>
      <c r="B484" s="147">
        <f>Demography!B485</f>
        <v>0</v>
      </c>
      <c r="C484" s="147">
        <f>Demography!C485</f>
        <v>0</v>
      </c>
      <c r="D484" s="148">
        <f>Demography!D485</f>
        <v>0</v>
      </c>
      <c r="E484" s="81"/>
      <c r="F484" s="256"/>
      <c r="G484" s="149"/>
      <c r="H484" s="256"/>
      <c r="I484" s="240"/>
      <c r="J484" s="240"/>
      <c r="K484" s="240"/>
      <c r="L484" s="256"/>
      <c r="M484" s="260"/>
      <c r="N484" s="260"/>
      <c r="O484" s="260"/>
      <c r="P484" s="150"/>
      <c r="Q484" s="247"/>
      <c r="R484" s="247"/>
      <c r="S484" s="81"/>
      <c r="T484" s="256"/>
      <c r="U484" s="256"/>
      <c r="V484" s="256"/>
      <c r="W484" s="81"/>
      <c r="X484" s="240"/>
      <c r="Y484" s="240"/>
      <c r="Z484" s="256"/>
      <c r="AA484" s="240"/>
      <c r="AB484" s="256"/>
      <c r="AC484" s="256"/>
      <c r="AD484" s="256"/>
      <c r="AE484" s="261"/>
      <c r="AF484" s="261"/>
      <c r="AG484" s="82"/>
      <c r="AH484" s="261"/>
      <c r="AI484" s="261"/>
      <c r="AJ484" s="261"/>
      <c r="AK484" s="261"/>
      <c r="AL484" s="261"/>
      <c r="AM484" s="261"/>
      <c r="AN484" s="261"/>
      <c r="AO484" s="261"/>
      <c r="AP484" s="261"/>
      <c r="AQ484" s="261"/>
      <c r="AR484" s="245"/>
      <c r="AS484" s="245"/>
      <c r="AT484" s="151"/>
      <c r="AU484" s="81"/>
      <c r="AV484" s="561" t="str">
        <f t="shared" si="31"/>
        <v xml:space="preserve"> </v>
      </c>
      <c r="AW484" s="561" t="str">
        <f t="shared" si="32"/>
        <v xml:space="preserve"> </v>
      </c>
      <c r="AX484" s="561" t="str">
        <f t="shared" si="33"/>
        <v xml:space="preserve"> </v>
      </c>
      <c r="AY484" s="561" t="str">
        <f t="shared" si="34"/>
        <v xml:space="preserve"> </v>
      </c>
      <c r="AZ484" s="81"/>
      <c r="BA484" s="145"/>
    </row>
    <row r="485" spans="1:53" s="80" customFormat="1" x14ac:dyDescent="0.2">
      <c r="A485" s="314"/>
      <c r="B485" s="361">
        <f>Demography!B486</f>
        <v>0</v>
      </c>
      <c r="C485" s="361">
        <f>Demography!C486</f>
        <v>0</v>
      </c>
      <c r="D485" s="362">
        <f>Demography!D486</f>
        <v>0</v>
      </c>
      <c r="E485" s="81"/>
      <c r="F485" s="67"/>
      <c r="G485" s="65"/>
      <c r="H485" s="241"/>
      <c r="I485" s="242"/>
      <c r="J485" s="242"/>
      <c r="K485" s="242"/>
      <c r="L485" s="241"/>
      <c r="M485" s="262"/>
      <c r="N485" s="262"/>
      <c r="O485" s="262"/>
      <c r="P485" s="125"/>
      <c r="Q485" s="126"/>
      <c r="R485" s="126"/>
      <c r="S485" s="81"/>
      <c r="T485" s="67"/>
      <c r="U485" s="241"/>
      <c r="V485" s="127"/>
      <c r="W485" s="81"/>
      <c r="X485" s="128"/>
      <c r="Y485" s="242"/>
      <c r="Z485" s="241"/>
      <c r="AA485" s="242"/>
      <c r="AB485" s="241"/>
      <c r="AC485" s="241"/>
      <c r="AD485" s="241"/>
      <c r="AE485" s="243"/>
      <c r="AF485" s="243"/>
      <c r="AG485" s="82"/>
      <c r="AH485" s="243"/>
      <c r="AI485" s="243"/>
      <c r="AJ485" s="243"/>
      <c r="AK485" s="243"/>
      <c r="AL485" s="243"/>
      <c r="AM485" s="243"/>
      <c r="AN485" s="243"/>
      <c r="AO485" s="243"/>
      <c r="AP485" s="243"/>
      <c r="AQ485" s="243"/>
      <c r="AR485" s="246"/>
      <c r="AS485" s="246"/>
      <c r="AT485" s="244"/>
      <c r="AU485" s="81"/>
      <c r="AV485" s="562" t="str">
        <f t="shared" si="31"/>
        <v xml:space="preserve"> </v>
      </c>
      <c r="AW485" s="562" t="str">
        <f t="shared" si="32"/>
        <v xml:space="preserve"> </v>
      </c>
      <c r="AX485" s="562" t="str">
        <f t="shared" si="33"/>
        <v xml:space="preserve"> </v>
      </c>
      <c r="AY485" s="562" t="str">
        <f t="shared" si="34"/>
        <v xml:space="preserve"> </v>
      </c>
      <c r="AZ485" s="81"/>
      <c r="BA485" s="313"/>
    </row>
    <row r="486" spans="1:53" s="80" customFormat="1" x14ac:dyDescent="0.2">
      <c r="A486" s="314"/>
      <c r="B486" s="147">
        <f>Demography!B487</f>
        <v>0</v>
      </c>
      <c r="C486" s="147">
        <f>Demography!C487</f>
        <v>0</v>
      </c>
      <c r="D486" s="148">
        <f>Demography!D487</f>
        <v>0</v>
      </c>
      <c r="E486" s="81"/>
      <c r="F486" s="256"/>
      <c r="G486" s="149"/>
      <c r="H486" s="256"/>
      <c r="I486" s="240"/>
      <c r="J486" s="240"/>
      <c r="K486" s="240"/>
      <c r="L486" s="256"/>
      <c r="M486" s="260"/>
      <c r="N486" s="260"/>
      <c r="O486" s="260"/>
      <c r="P486" s="150"/>
      <c r="Q486" s="247"/>
      <c r="R486" s="247"/>
      <c r="S486" s="81"/>
      <c r="T486" s="256"/>
      <c r="U486" s="256"/>
      <c r="V486" s="256"/>
      <c r="W486" s="81"/>
      <c r="X486" s="240"/>
      <c r="Y486" s="240"/>
      <c r="Z486" s="256"/>
      <c r="AA486" s="240"/>
      <c r="AB486" s="256"/>
      <c r="AC486" s="256"/>
      <c r="AD486" s="256"/>
      <c r="AE486" s="261"/>
      <c r="AF486" s="261"/>
      <c r="AG486" s="82"/>
      <c r="AH486" s="261"/>
      <c r="AI486" s="261"/>
      <c r="AJ486" s="261"/>
      <c r="AK486" s="261"/>
      <c r="AL486" s="261"/>
      <c r="AM486" s="261"/>
      <c r="AN486" s="261"/>
      <c r="AO486" s="261"/>
      <c r="AP486" s="261"/>
      <c r="AQ486" s="261"/>
      <c r="AR486" s="245"/>
      <c r="AS486" s="245"/>
      <c r="AT486" s="151"/>
      <c r="AU486" s="81"/>
      <c r="AV486" s="561" t="str">
        <f t="shared" si="31"/>
        <v xml:space="preserve"> </v>
      </c>
      <c r="AW486" s="561" t="str">
        <f t="shared" si="32"/>
        <v xml:space="preserve"> </v>
      </c>
      <c r="AX486" s="561" t="str">
        <f t="shared" si="33"/>
        <v xml:space="preserve"> </v>
      </c>
      <c r="AY486" s="561" t="str">
        <f t="shared" si="34"/>
        <v xml:space="preserve"> </v>
      </c>
      <c r="AZ486" s="81"/>
      <c r="BA486" s="145"/>
    </row>
    <row r="487" spans="1:53" s="80" customFormat="1" x14ac:dyDescent="0.2">
      <c r="A487" s="314"/>
      <c r="B487" s="361">
        <f>Demography!B488</f>
        <v>0</v>
      </c>
      <c r="C487" s="361">
        <f>Demography!C488</f>
        <v>0</v>
      </c>
      <c r="D487" s="362">
        <f>Demography!D488</f>
        <v>0</v>
      </c>
      <c r="E487" s="81"/>
      <c r="F487" s="67"/>
      <c r="G487" s="65"/>
      <c r="H487" s="241"/>
      <c r="I487" s="242"/>
      <c r="J487" s="242"/>
      <c r="K487" s="242"/>
      <c r="L487" s="241"/>
      <c r="M487" s="262"/>
      <c r="N487" s="262"/>
      <c r="O487" s="262"/>
      <c r="P487" s="125"/>
      <c r="Q487" s="126"/>
      <c r="R487" s="126"/>
      <c r="S487" s="81"/>
      <c r="T487" s="67"/>
      <c r="U487" s="241"/>
      <c r="V487" s="127"/>
      <c r="W487" s="81"/>
      <c r="X487" s="128"/>
      <c r="Y487" s="242"/>
      <c r="Z487" s="241"/>
      <c r="AA487" s="242"/>
      <c r="AB487" s="241"/>
      <c r="AC487" s="241"/>
      <c r="AD487" s="241"/>
      <c r="AE487" s="243"/>
      <c r="AF487" s="243"/>
      <c r="AG487" s="82"/>
      <c r="AH487" s="243"/>
      <c r="AI487" s="243"/>
      <c r="AJ487" s="243"/>
      <c r="AK487" s="243"/>
      <c r="AL487" s="243"/>
      <c r="AM487" s="243"/>
      <c r="AN487" s="243"/>
      <c r="AO487" s="243"/>
      <c r="AP487" s="243"/>
      <c r="AQ487" s="243"/>
      <c r="AR487" s="246"/>
      <c r="AS487" s="246"/>
      <c r="AT487" s="244"/>
      <c r="AU487" s="81"/>
      <c r="AV487" s="562" t="str">
        <f t="shared" si="31"/>
        <v xml:space="preserve"> </v>
      </c>
      <c r="AW487" s="562" t="str">
        <f t="shared" si="32"/>
        <v xml:space="preserve"> </v>
      </c>
      <c r="AX487" s="562" t="str">
        <f t="shared" si="33"/>
        <v xml:space="preserve"> </v>
      </c>
      <c r="AY487" s="562" t="str">
        <f t="shared" si="34"/>
        <v xml:space="preserve"> </v>
      </c>
      <c r="AZ487" s="81"/>
      <c r="BA487" s="313"/>
    </row>
    <row r="488" spans="1:53" s="80" customFormat="1" x14ac:dyDescent="0.2">
      <c r="A488" s="314"/>
      <c r="B488" s="147">
        <f>Demography!B489</f>
        <v>0</v>
      </c>
      <c r="C488" s="147">
        <f>Demography!C489</f>
        <v>0</v>
      </c>
      <c r="D488" s="148">
        <f>Demography!D489</f>
        <v>0</v>
      </c>
      <c r="E488" s="81"/>
      <c r="F488" s="256"/>
      <c r="G488" s="149"/>
      <c r="H488" s="256"/>
      <c r="I488" s="240"/>
      <c r="J488" s="240"/>
      <c r="K488" s="240"/>
      <c r="L488" s="256"/>
      <c r="M488" s="260"/>
      <c r="N488" s="260"/>
      <c r="O488" s="260"/>
      <c r="P488" s="150"/>
      <c r="Q488" s="247"/>
      <c r="R488" s="247"/>
      <c r="S488" s="81"/>
      <c r="T488" s="256"/>
      <c r="U488" s="256"/>
      <c r="V488" s="256"/>
      <c r="W488" s="81"/>
      <c r="X488" s="240"/>
      <c r="Y488" s="240"/>
      <c r="Z488" s="256"/>
      <c r="AA488" s="240"/>
      <c r="AB488" s="256"/>
      <c r="AC488" s="256"/>
      <c r="AD488" s="256"/>
      <c r="AE488" s="261"/>
      <c r="AF488" s="261"/>
      <c r="AG488" s="82"/>
      <c r="AH488" s="261"/>
      <c r="AI488" s="261"/>
      <c r="AJ488" s="261"/>
      <c r="AK488" s="261"/>
      <c r="AL488" s="261"/>
      <c r="AM488" s="261"/>
      <c r="AN488" s="261"/>
      <c r="AO488" s="261"/>
      <c r="AP488" s="261"/>
      <c r="AQ488" s="261"/>
      <c r="AR488" s="245"/>
      <c r="AS488" s="245"/>
      <c r="AT488" s="151"/>
      <c r="AU488" s="81"/>
      <c r="AV488" s="561" t="str">
        <f t="shared" si="31"/>
        <v xml:space="preserve"> </v>
      </c>
      <c r="AW488" s="561" t="str">
        <f t="shared" si="32"/>
        <v xml:space="preserve"> </v>
      </c>
      <c r="AX488" s="561" t="str">
        <f t="shared" si="33"/>
        <v xml:space="preserve"> </v>
      </c>
      <c r="AY488" s="561" t="str">
        <f t="shared" si="34"/>
        <v xml:space="preserve"> </v>
      </c>
      <c r="AZ488" s="81"/>
      <c r="BA488" s="145"/>
    </row>
    <row r="489" spans="1:53" s="80" customFormat="1" x14ac:dyDescent="0.2">
      <c r="A489" s="314"/>
      <c r="B489" s="361">
        <f>Demography!B490</f>
        <v>0</v>
      </c>
      <c r="C489" s="361">
        <f>Demography!C490</f>
        <v>0</v>
      </c>
      <c r="D489" s="362">
        <f>Demography!D490</f>
        <v>0</v>
      </c>
      <c r="E489" s="81"/>
      <c r="F489" s="67"/>
      <c r="G489" s="65"/>
      <c r="H489" s="241"/>
      <c r="I489" s="242"/>
      <c r="J489" s="242"/>
      <c r="K489" s="242"/>
      <c r="L489" s="241"/>
      <c r="M489" s="262"/>
      <c r="N489" s="262"/>
      <c r="O489" s="262"/>
      <c r="P489" s="125"/>
      <c r="Q489" s="126"/>
      <c r="R489" s="126"/>
      <c r="S489" s="81"/>
      <c r="T489" s="67"/>
      <c r="U489" s="241"/>
      <c r="V489" s="127"/>
      <c r="W489" s="81"/>
      <c r="X489" s="128"/>
      <c r="Y489" s="242"/>
      <c r="Z489" s="241"/>
      <c r="AA489" s="242"/>
      <c r="AB489" s="241"/>
      <c r="AC489" s="241"/>
      <c r="AD489" s="241"/>
      <c r="AE489" s="243"/>
      <c r="AF489" s="243"/>
      <c r="AG489" s="82"/>
      <c r="AH489" s="243"/>
      <c r="AI489" s="243"/>
      <c r="AJ489" s="243"/>
      <c r="AK489" s="243"/>
      <c r="AL489" s="243"/>
      <c r="AM489" s="243"/>
      <c r="AN489" s="243"/>
      <c r="AO489" s="243"/>
      <c r="AP489" s="243"/>
      <c r="AQ489" s="243"/>
      <c r="AR489" s="246"/>
      <c r="AS489" s="246"/>
      <c r="AT489" s="244"/>
      <c r="AU489" s="81"/>
      <c r="AV489" s="562" t="str">
        <f t="shared" si="31"/>
        <v xml:space="preserve"> </v>
      </c>
      <c r="AW489" s="562" t="str">
        <f t="shared" si="32"/>
        <v xml:space="preserve"> </v>
      </c>
      <c r="AX489" s="562" t="str">
        <f t="shared" si="33"/>
        <v xml:space="preserve"> </v>
      </c>
      <c r="AY489" s="562" t="str">
        <f t="shared" si="34"/>
        <v xml:space="preserve"> </v>
      </c>
      <c r="AZ489" s="81"/>
      <c r="BA489" s="313"/>
    </row>
    <row r="490" spans="1:53" s="80" customFormat="1" x14ac:dyDescent="0.2">
      <c r="A490" s="314"/>
      <c r="B490" s="147">
        <f>Demography!B491</f>
        <v>0</v>
      </c>
      <c r="C490" s="147">
        <f>Demography!C491</f>
        <v>0</v>
      </c>
      <c r="D490" s="148">
        <f>Demography!D491</f>
        <v>0</v>
      </c>
      <c r="E490" s="81"/>
      <c r="F490" s="256"/>
      <c r="G490" s="149"/>
      <c r="H490" s="256"/>
      <c r="I490" s="240"/>
      <c r="J490" s="240"/>
      <c r="K490" s="240"/>
      <c r="L490" s="256"/>
      <c r="M490" s="260"/>
      <c r="N490" s="260"/>
      <c r="O490" s="260"/>
      <c r="P490" s="150"/>
      <c r="Q490" s="247"/>
      <c r="R490" s="247"/>
      <c r="S490" s="81"/>
      <c r="T490" s="256"/>
      <c r="U490" s="256"/>
      <c r="V490" s="256"/>
      <c r="W490" s="81"/>
      <c r="X490" s="240"/>
      <c r="Y490" s="240"/>
      <c r="Z490" s="256"/>
      <c r="AA490" s="240"/>
      <c r="AB490" s="256"/>
      <c r="AC490" s="256"/>
      <c r="AD490" s="256"/>
      <c r="AE490" s="261"/>
      <c r="AF490" s="261"/>
      <c r="AG490" s="82"/>
      <c r="AH490" s="261"/>
      <c r="AI490" s="261"/>
      <c r="AJ490" s="261"/>
      <c r="AK490" s="261"/>
      <c r="AL490" s="261"/>
      <c r="AM490" s="261"/>
      <c r="AN490" s="261"/>
      <c r="AO490" s="261"/>
      <c r="AP490" s="261"/>
      <c r="AQ490" s="261"/>
      <c r="AR490" s="245"/>
      <c r="AS490" s="245"/>
      <c r="AT490" s="151"/>
      <c r="AU490" s="81"/>
      <c r="AV490" s="561" t="str">
        <f t="shared" si="31"/>
        <v xml:space="preserve"> </v>
      </c>
      <c r="AW490" s="561" t="str">
        <f t="shared" si="32"/>
        <v xml:space="preserve"> </v>
      </c>
      <c r="AX490" s="561" t="str">
        <f t="shared" si="33"/>
        <v xml:space="preserve"> </v>
      </c>
      <c r="AY490" s="561" t="str">
        <f t="shared" si="34"/>
        <v xml:space="preserve"> </v>
      </c>
      <c r="AZ490" s="81"/>
      <c r="BA490" s="145"/>
    </row>
    <row r="491" spans="1:53" s="80" customFormat="1" x14ac:dyDescent="0.2">
      <c r="A491" s="314"/>
      <c r="B491" s="361">
        <f>Demography!B492</f>
        <v>0</v>
      </c>
      <c r="C491" s="361">
        <f>Demography!C492</f>
        <v>0</v>
      </c>
      <c r="D491" s="362">
        <f>Demography!D492</f>
        <v>0</v>
      </c>
      <c r="E491" s="81"/>
      <c r="F491" s="67"/>
      <c r="G491" s="65"/>
      <c r="H491" s="241"/>
      <c r="I491" s="242"/>
      <c r="J491" s="242"/>
      <c r="K491" s="242"/>
      <c r="L491" s="241"/>
      <c r="M491" s="262"/>
      <c r="N491" s="262"/>
      <c r="O491" s="262"/>
      <c r="P491" s="125"/>
      <c r="Q491" s="126"/>
      <c r="R491" s="126"/>
      <c r="S491" s="81"/>
      <c r="T491" s="67"/>
      <c r="U491" s="241"/>
      <c r="V491" s="127"/>
      <c r="W491" s="81"/>
      <c r="X491" s="128"/>
      <c r="Y491" s="242"/>
      <c r="Z491" s="241"/>
      <c r="AA491" s="242"/>
      <c r="AB491" s="241"/>
      <c r="AC491" s="241"/>
      <c r="AD491" s="241"/>
      <c r="AE491" s="243"/>
      <c r="AF491" s="243"/>
      <c r="AG491" s="82"/>
      <c r="AH491" s="243"/>
      <c r="AI491" s="243"/>
      <c r="AJ491" s="243"/>
      <c r="AK491" s="243"/>
      <c r="AL491" s="243"/>
      <c r="AM491" s="243"/>
      <c r="AN491" s="243"/>
      <c r="AO491" s="243"/>
      <c r="AP491" s="243"/>
      <c r="AQ491" s="243"/>
      <c r="AR491" s="246"/>
      <c r="AS491" s="246"/>
      <c r="AT491" s="244"/>
      <c r="AU491" s="81"/>
      <c r="AV491" s="562" t="str">
        <f t="shared" si="31"/>
        <v xml:space="preserve"> </v>
      </c>
      <c r="AW491" s="562" t="str">
        <f t="shared" si="32"/>
        <v xml:space="preserve"> </v>
      </c>
      <c r="AX491" s="562" t="str">
        <f t="shared" si="33"/>
        <v xml:space="preserve"> </v>
      </c>
      <c r="AY491" s="562" t="str">
        <f t="shared" si="34"/>
        <v xml:space="preserve"> </v>
      </c>
      <c r="AZ491" s="81"/>
      <c r="BA491" s="313"/>
    </row>
    <row r="492" spans="1:53" s="80" customFormat="1" x14ac:dyDescent="0.2">
      <c r="A492" s="314"/>
      <c r="B492" s="147">
        <f>Demography!B493</f>
        <v>0</v>
      </c>
      <c r="C492" s="147">
        <f>Demography!C493</f>
        <v>0</v>
      </c>
      <c r="D492" s="148">
        <f>Demography!D493</f>
        <v>0</v>
      </c>
      <c r="E492" s="81"/>
      <c r="F492" s="256"/>
      <c r="G492" s="149"/>
      <c r="H492" s="256"/>
      <c r="I492" s="240"/>
      <c r="J492" s="240"/>
      <c r="K492" s="240"/>
      <c r="L492" s="256"/>
      <c r="M492" s="260"/>
      <c r="N492" s="260"/>
      <c r="O492" s="260"/>
      <c r="P492" s="150"/>
      <c r="Q492" s="247"/>
      <c r="R492" s="247"/>
      <c r="S492" s="81"/>
      <c r="T492" s="256"/>
      <c r="U492" s="256"/>
      <c r="V492" s="256"/>
      <c r="W492" s="81"/>
      <c r="X492" s="240"/>
      <c r="Y492" s="240"/>
      <c r="Z492" s="256"/>
      <c r="AA492" s="240"/>
      <c r="AB492" s="256"/>
      <c r="AC492" s="256"/>
      <c r="AD492" s="256"/>
      <c r="AE492" s="261"/>
      <c r="AF492" s="261"/>
      <c r="AG492" s="82"/>
      <c r="AH492" s="261"/>
      <c r="AI492" s="261"/>
      <c r="AJ492" s="261"/>
      <c r="AK492" s="261"/>
      <c r="AL492" s="261"/>
      <c r="AM492" s="261"/>
      <c r="AN492" s="261"/>
      <c r="AO492" s="261"/>
      <c r="AP492" s="261"/>
      <c r="AQ492" s="261"/>
      <c r="AR492" s="245"/>
      <c r="AS492" s="245"/>
      <c r="AT492" s="151"/>
      <c r="AU492" s="81"/>
      <c r="AV492" s="561" t="str">
        <f t="shared" si="31"/>
        <v xml:space="preserve"> </v>
      </c>
      <c r="AW492" s="561" t="str">
        <f t="shared" si="32"/>
        <v xml:space="preserve"> </v>
      </c>
      <c r="AX492" s="561" t="str">
        <f t="shared" si="33"/>
        <v xml:space="preserve"> </v>
      </c>
      <c r="AY492" s="561" t="str">
        <f t="shared" si="34"/>
        <v xml:space="preserve"> </v>
      </c>
      <c r="AZ492" s="81"/>
      <c r="BA492" s="145"/>
    </row>
    <row r="493" spans="1:53" s="80" customFormat="1" x14ac:dyDescent="0.2">
      <c r="A493" s="314"/>
      <c r="B493" s="361">
        <f>Demography!B494</f>
        <v>0</v>
      </c>
      <c r="C493" s="361">
        <f>Demography!C494</f>
        <v>0</v>
      </c>
      <c r="D493" s="362">
        <f>Demography!D494</f>
        <v>0</v>
      </c>
      <c r="E493" s="81"/>
      <c r="F493" s="67"/>
      <c r="G493" s="65"/>
      <c r="H493" s="241"/>
      <c r="I493" s="242"/>
      <c r="J493" s="242"/>
      <c r="K493" s="242"/>
      <c r="L493" s="241"/>
      <c r="M493" s="262"/>
      <c r="N493" s="262"/>
      <c r="O493" s="262"/>
      <c r="P493" s="125"/>
      <c r="Q493" s="126"/>
      <c r="R493" s="126"/>
      <c r="S493" s="81"/>
      <c r="T493" s="67"/>
      <c r="U493" s="241"/>
      <c r="V493" s="127"/>
      <c r="W493" s="81"/>
      <c r="X493" s="128"/>
      <c r="Y493" s="242"/>
      <c r="Z493" s="241"/>
      <c r="AA493" s="242"/>
      <c r="AB493" s="241"/>
      <c r="AC493" s="241"/>
      <c r="AD493" s="241"/>
      <c r="AE493" s="243"/>
      <c r="AF493" s="243"/>
      <c r="AG493" s="82"/>
      <c r="AH493" s="243"/>
      <c r="AI493" s="243"/>
      <c r="AJ493" s="243"/>
      <c r="AK493" s="243"/>
      <c r="AL493" s="243"/>
      <c r="AM493" s="243"/>
      <c r="AN493" s="243"/>
      <c r="AO493" s="243"/>
      <c r="AP493" s="243"/>
      <c r="AQ493" s="243"/>
      <c r="AR493" s="246"/>
      <c r="AS493" s="246"/>
      <c r="AT493" s="244"/>
      <c r="AU493" s="81"/>
      <c r="AV493" s="562" t="str">
        <f t="shared" si="31"/>
        <v xml:space="preserve"> </v>
      </c>
      <c r="AW493" s="562" t="str">
        <f t="shared" si="32"/>
        <v xml:space="preserve"> </v>
      </c>
      <c r="AX493" s="562" t="str">
        <f t="shared" si="33"/>
        <v xml:space="preserve"> </v>
      </c>
      <c r="AY493" s="562" t="str">
        <f t="shared" si="34"/>
        <v xml:space="preserve"> </v>
      </c>
      <c r="AZ493" s="81"/>
      <c r="BA493" s="313"/>
    </row>
    <row r="494" spans="1:53" s="80" customFormat="1" x14ac:dyDescent="0.2">
      <c r="A494" s="314"/>
      <c r="B494" s="147">
        <f>Demography!B495</f>
        <v>0</v>
      </c>
      <c r="C494" s="147">
        <f>Demography!C495</f>
        <v>0</v>
      </c>
      <c r="D494" s="148">
        <f>Demography!D495</f>
        <v>0</v>
      </c>
      <c r="E494" s="81"/>
      <c r="F494" s="256"/>
      <c r="G494" s="149"/>
      <c r="H494" s="256"/>
      <c r="I494" s="240"/>
      <c r="J494" s="240"/>
      <c r="K494" s="240"/>
      <c r="L494" s="256"/>
      <c r="M494" s="260"/>
      <c r="N494" s="260"/>
      <c r="O494" s="260"/>
      <c r="P494" s="150"/>
      <c r="Q494" s="247"/>
      <c r="R494" s="247"/>
      <c r="S494" s="81"/>
      <c r="T494" s="256"/>
      <c r="U494" s="256"/>
      <c r="V494" s="256"/>
      <c r="W494" s="81"/>
      <c r="X494" s="240"/>
      <c r="Y494" s="240"/>
      <c r="Z494" s="256"/>
      <c r="AA494" s="240"/>
      <c r="AB494" s="256"/>
      <c r="AC494" s="256"/>
      <c r="AD494" s="256"/>
      <c r="AE494" s="261"/>
      <c r="AF494" s="261"/>
      <c r="AG494" s="82"/>
      <c r="AH494" s="261"/>
      <c r="AI494" s="261"/>
      <c r="AJ494" s="261"/>
      <c r="AK494" s="261"/>
      <c r="AL494" s="261"/>
      <c r="AM494" s="261"/>
      <c r="AN494" s="261"/>
      <c r="AO494" s="261"/>
      <c r="AP494" s="261"/>
      <c r="AQ494" s="261"/>
      <c r="AR494" s="245"/>
      <c r="AS494" s="245"/>
      <c r="AT494" s="151"/>
      <c r="AU494" s="81"/>
      <c r="AV494" s="561" t="str">
        <f t="shared" si="31"/>
        <v xml:space="preserve"> </v>
      </c>
      <c r="AW494" s="561" t="str">
        <f t="shared" si="32"/>
        <v xml:space="preserve"> </v>
      </c>
      <c r="AX494" s="561" t="str">
        <f t="shared" si="33"/>
        <v xml:space="preserve"> </v>
      </c>
      <c r="AY494" s="561" t="str">
        <f t="shared" si="34"/>
        <v xml:space="preserve"> </v>
      </c>
      <c r="AZ494" s="81"/>
      <c r="BA494" s="145"/>
    </row>
    <row r="495" spans="1:53" s="80" customFormat="1" x14ac:dyDescent="0.2">
      <c r="A495" s="314"/>
      <c r="B495" s="361">
        <f>Demography!B496</f>
        <v>0</v>
      </c>
      <c r="C495" s="361">
        <f>Demography!C496</f>
        <v>0</v>
      </c>
      <c r="D495" s="362">
        <f>Demography!D496</f>
        <v>0</v>
      </c>
      <c r="E495" s="81"/>
      <c r="F495" s="67"/>
      <c r="G495" s="65"/>
      <c r="H495" s="241"/>
      <c r="I495" s="242"/>
      <c r="J495" s="242"/>
      <c r="K495" s="242"/>
      <c r="L495" s="241"/>
      <c r="M495" s="262"/>
      <c r="N495" s="262"/>
      <c r="O495" s="262"/>
      <c r="P495" s="125"/>
      <c r="Q495" s="126"/>
      <c r="R495" s="126"/>
      <c r="S495" s="81"/>
      <c r="T495" s="67"/>
      <c r="U495" s="241"/>
      <c r="V495" s="127"/>
      <c r="W495" s="81"/>
      <c r="X495" s="128"/>
      <c r="Y495" s="242"/>
      <c r="Z495" s="241"/>
      <c r="AA495" s="242"/>
      <c r="AB495" s="241"/>
      <c r="AC495" s="241"/>
      <c r="AD495" s="241"/>
      <c r="AE495" s="243"/>
      <c r="AF495" s="243"/>
      <c r="AG495" s="82"/>
      <c r="AH495" s="243"/>
      <c r="AI495" s="243"/>
      <c r="AJ495" s="243"/>
      <c r="AK495" s="243"/>
      <c r="AL495" s="243"/>
      <c r="AM495" s="243"/>
      <c r="AN495" s="243"/>
      <c r="AO495" s="243"/>
      <c r="AP495" s="243"/>
      <c r="AQ495" s="243"/>
      <c r="AR495" s="246"/>
      <c r="AS495" s="246"/>
      <c r="AT495" s="244"/>
      <c r="AU495" s="81"/>
      <c r="AV495" s="562" t="str">
        <f t="shared" si="31"/>
        <v xml:space="preserve"> </v>
      </c>
      <c r="AW495" s="562" t="str">
        <f t="shared" si="32"/>
        <v xml:space="preserve"> </v>
      </c>
      <c r="AX495" s="562" t="str">
        <f t="shared" si="33"/>
        <v xml:space="preserve"> </v>
      </c>
      <c r="AY495" s="562" t="str">
        <f t="shared" si="34"/>
        <v xml:space="preserve"> </v>
      </c>
      <c r="AZ495" s="81"/>
      <c r="BA495" s="313"/>
    </row>
    <row r="496" spans="1:53" s="80" customFormat="1" x14ac:dyDescent="0.2">
      <c r="A496" s="314"/>
      <c r="B496" s="147">
        <f>Demography!B497</f>
        <v>0</v>
      </c>
      <c r="C496" s="147">
        <f>Demography!C497</f>
        <v>0</v>
      </c>
      <c r="D496" s="148">
        <f>Demography!D497</f>
        <v>0</v>
      </c>
      <c r="E496" s="81"/>
      <c r="F496" s="256"/>
      <c r="G496" s="149"/>
      <c r="H496" s="256"/>
      <c r="I496" s="240"/>
      <c r="J496" s="240"/>
      <c r="K496" s="240"/>
      <c r="L496" s="256"/>
      <c r="M496" s="260"/>
      <c r="N496" s="260"/>
      <c r="O496" s="260"/>
      <c r="P496" s="150"/>
      <c r="Q496" s="247"/>
      <c r="R496" s="247"/>
      <c r="S496" s="81"/>
      <c r="T496" s="256"/>
      <c r="U496" s="256"/>
      <c r="V496" s="256"/>
      <c r="W496" s="81"/>
      <c r="X496" s="240"/>
      <c r="Y496" s="240"/>
      <c r="Z496" s="256"/>
      <c r="AA496" s="240"/>
      <c r="AB496" s="256"/>
      <c r="AC496" s="256"/>
      <c r="AD496" s="256"/>
      <c r="AE496" s="261"/>
      <c r="AF496" s="261"/>
      <c r="AG496" s="82"/>
      <c r="AH496" s="261"/>
      <c r="AI496" s="261"/>
      <c r="AJ496" s="261"/>
      <c r="AK496" s="261"/>
      <c r="AL496" s="261"/>
      <c r="AM496" s="261"/>
      <c r="AN496" s="261"/>
      <c r="AO496" s="261"/>
      <c r="AP496" s="261"/>
      <c r="AQ496" s="261"/>
      <c r="AR496" s="245"/>
      <c r="AS496" s="245"/>
      <c r="AT496" s="151"/>
      <c r="AU496" s="81"/>
      <c r="AV496" s="561" t="str">
        <f t="shared" si="31"/>
        <v xml:space="preserve"> </v>
      </c>
      <c r="AW496" s="561" t="str">
        <f t="shared" si="32"/>
        <v xml:space="preserve"> </v>
      </c>
      <c r="AX496" s="561" t="str">
        <f t="shared" si="33"/>
        <v xml:space="preserve"> </v>
      </c>
      <c r="AY496" s="561" t="str">
        <f t="shared" si="34"/>
        <v xml:space="preserve"> </v>
      </c>
      <c r="AZ496" s="81"/>
      <c r="BA496" s="145"/>
    </row>
    <row r="497" spans="1:53" s="80" customFormat="1" x14ac:dyDescent="0.2">
      <c r="A497" s="314"/>
      <c r="B497" s="361">
        <f>Demography!B498</f>
        <v>0</v>
      </c>
      <c r="C497" s="361">
        <f>Demography!C498</f>
        <v>0</v>
      </c>
      <c r="D497" s="362">
        <f>Demography!D498</f>
        <v>0</v>
      </c>
      <c r="E497" s="81"/>
      <c r="F497" s="67"/>
      <c r="G497" s="65"/>
      <c r="H497" s="241"/>
      <c r="I497" s="242"/>
      <c r="J497" s="242"/>
      <c r="K497" s="242"/>
      <c r="L497" s="241"/>
      <c r="M497" s="262"/>
      <c r="N497" s="262"/>
      <c r="O497" s="262"/>
      <c r="P497" s="125"/>
      <c r="Q497" s="126"/>
      <c r="R497" s="126"/>
      <c r="S497" s="81"/>
      <c r="T497" s="67"/>
      <c r="U497" s="241"/>
      <c r="V497" s="127"/>
      <c r="W497" s="81"/>
      <c r="X497" s="128"/>
      <c r="Y497" s="242"/>
      <c r="Z497" s="241"/>
      <c r="AA497" s="242"/>
      <c r="AB497" s="241"/>
      <c r="AC497" s="241"/>
      <c r="AD497" s="241"/>
      <c r="AE497" s="243"/>
      <c r="AF497" s="243"/>
      <c r="AG497" s="82"/>
      <c r="AH497" s="243"/>
      <c r="AI497" s="243"/>
      <c r="AJ497" s="243"/>
      <c r="AK497" s="243"/>
      <c r="AL497" s="243"/>
      <c r="AM497" s="243"/>
      <c r="AN497" s="243"/>
      <c r="AO497" s="243"/>
      <c r="AP497" s="243"/>
      <c r="AQ497" s="243"/>
      <c r="AR497" s="246"/>
      <c r="AS497" s="246"/>
      <c r="AT497" s="244"/>
      <c r="AU497" s="81"/>
      <c r="AV497" s="562" t="str">
        <f t="shared" si="31"/>
        <v xml:space="preserve"> </v>
      </c>
      <c r="AW497" s="562" t="str">
        <f t="shared" si="32"/>
        <v xml:space="preserve"> </v>
      </c>
      <c r="AX497" s="562" t="str">
        <f t="shared" si="33"/>
        <v xml:space="preserve"> </v>
      </c>
      <c r="AY497" s="562" t="str">
        <f t="shared" si="34"/>
        <v xml:space="preserve"> </v>
      </c>
      <c r="AZ497" s="81"/>
      <c r="BA497" s="313"/>
    </row>
    <row r="498" spans="1:53" s="80" customFormat="1" x14ac:dyDescent="0.2">
      <c r="A498" s="314"/>
      <c r="B498" s="147">
        <f>Demography!B499</f>
        <v>0</v>
      </c>
      <c r="C498" s="147">
        <f>Demography!C499</f>
        <v>0</v>
      </c>
      <c r="D498" s="148">
        <f>Demography!D499</f>
        <v>0</v>
      </c>
      <c r="E498" s="81"/>
      <c r="F498" s="256"/>
      <c r="G498" s="149"/>
      <c r="H498" s="256"/>
      <c r="I498" s="240"/>
      <c r="J498" s="240"/>
      <c r="K498" s="240"/>
      <c r="L498" s="256"/>
      <c r="M498" s="260"/>
      <c r="N498" s="260"/>
      <c r="O498" s="260"/>
      <c r="P498" s="150"/>
      <c r="Q498" s="247"/>
      <c r="R498" s="247"/>
      <c r="S498" s="81"/>
      <c r="T498" s="256"/>
      <c r="U498" s="256"/>
      <c r="V498" s="256"/>
      <c r="W498" s="81"/>
      <c r="X498" s="240"/>
      <c r="Y498" s="240"/>
      <c r="Z498" s="256"/>
      <c r="AA498" s="240"/>
      <c r="AB498" s="256"/>
      <c r="AC498" s="256"/>
      <c r="AD498" s="256"/>
      <c r="AE498" s="261"/>
      <c r="AF498" s="261"/>
      <c r="AG498" s="82"/>
      <c r="AH498" s="261"/>
      <c r="AI498" s="261"/>
      <c r="AJ498" s="261"/>
      <c r="AK498" s="261"/>
      <c r="AL498" s="261"/>
      <c r="AM498" s="261"/>
      <c r="AN498" s="261"/>
      <c r="AO498" s="261"/>
      <c r="AP498" s="261"/>
      <c r="AQ498" s="261"/>
      <c r="AR498" s="245"/>
      <c r="AS498" s="245"/>
      <c r="AT498" s="151"/>
      <c r="AU498" s="81"/>
      <c r="AV498" s="561" t="str">
        <f t="shared" si="31"/>
        <v xml:space="preserve"> </v>
      </c>
      <c r="AW498" s="561" t="str">
        <f t="shared" si="32"/>
        <v xml:space="preserve"> </v>
      </c>
      <c r="AX498" s="561" t="str">
        <f t="shared" si="33"/>
        <v xml:space="preserve"> </v>
      </c>
      <c r="AY498" s="561" t="str">
        <f t="shared" si="34"/>
        <v xml:space="preserve"> </v>
      </c>
      <c r="AZ498" s="81"/>
      <c r="BA498" s="145"/>
    </row>
    <row r="499" spans="1:53" s="80" customFormat="1" x14ac:dyDescent="0.2">
      <c r="A499" s="314"/>
      <c r="B499" s="361">
        <f>Demography!B500</f>
        <v>0</v>
      </c>
      <c r="C499" s="361">
        <f>Demography!C500</f>
        <v>0</v>
      </c>
      <c r="D499" s="362">
        <f>Demography!D500</f>
        <v>0</v>
      </c>
      <c r="E499" s="81"/>
      <c r="F499" s="67"/>
      <c r="G499" s="65"/>
      <c r="H499" s="241"/>
      <c r="I499" s="242"/>
      <c r="J499" s="242"/>
      <c r="K499" s="242"/>
      <c r="L499" s="241"/>
      <c r="M499" s="262"/>
      <c r="N499" s="262"/>
      <c r="O499" s="262"/>
      <c r="P499" s="125"/>
      <c r="Q499" s="126"/>
      <c r="R499" s="126"/>
      <c r="S499" s="81"/>
      <c r="T499" s="67"/>
      <c r="U499" s="241"/>
      <c r="V499" s="127"/>
      <c r="W499" s="81"/>
      <c r="X499" s="128"/>
      <c r="Y499" s="242"/>
      <c r="Z499" s="241"/>
      <c r="AA499" s="242"/>
      <c r="AB499" s="241"/>
      <c r="AC499" s="241"/>
      <c r="AD499" s="241"/>
      <c r="AE499" s="243"/>
      <c r="AF499" s="243"/>
      <c r="AG499" s="82"/>
      <c r="AH499" s="243"/>
      <c r="AI499" s="243"/>
      <c r="AJ499" s="243"/>
      <c r="AK499" s="243"/>
      <c r="AL499" s="243"/>
      <c r="AM499" s="243"/>
      <c r="AN499" s="243"/>
      <c r="AO499" s="243"/>
      <c r="AP499" s="243"/>
      <c r="AQ499" s="243"/>
      <c r="AR499" s="246"/>
      <c r="AS499" s="246"/>
      <c r="AT499" s="244"/>
      <c r="AU499" s="81"/>
      <c r="AV499" s="562" t="str">
        <f t="shared" si="31"/>
        <v xml:space="preserve"> </v>
      </c>
      <c r="AW499" s="562" t="str">
        <f t="shared" si="32"/>
        <v xml:space="preserve"> </v>
      </c>
      <c r="AX499" s="562" t="str">
        <f t="shared" si="33"/>
        <v xml:space="preserve"> </v>
      </c>
      <c r="AY499" s="562" t="str">
        <f t="shared" si="34"/>
        <v xml:space="preserve"> </v>
      </c>
      <c r="AZ499" s="81"/>
      <c r="BA499" s="313"/>
    </row>
    <row r="500" spans="1:53" s="80" customFormat="1" x14ac:dyDescent="0.2">
      <c r="A500" s="314"/>
      <c r="B500" s="147">
        <f>Demography!B501</f>
        <v>0</v>
      </c>
      <c r="C500" s="147">
        <f>Demography!C501</f>
        <v>0</v>
      </c>
      <c r="D500" s="148">
        <f>Demography!D501</f>
        <v>0</v>
      </c>
      <c r="E500" s="81"/>
      <c r="F500" s="256"/>
      <c r="G500" s="149"/>
      <c r="H500" s="256"/>
      <c r="I500" s="240"/>
      <c r="J500" s="240"/>
      <c r="K500" s="240"/>
      <c r="L500" s="256"/>
      <c r="M500" s="260"/>
      <c r="N500" s="260"/>
      <c r="O500" s="260"/>
      <c r="P500" s="150"/>
      <c r="Q500" s="247"/>
      <c r="R500" s="247"/>
      <c r="S500" s="81"/>
      <c r="T500" s="256"/>
      <c r="U500" s="256"/>
      <c r="V500" s="256"/>
      <c r="W500" s="81"/>
      <c r="X500" s="240"/>
      <c r="Y500" s="240"/>
      <c r="Z500" s="256"/>
      <c r="AA500" s="240"/>
      <c r="AB500" s="256"/>
      <c r="AC500" s="256"/>
      <c r="AD500" s="256"/>
      <c r="AE500" s="261"/>
      <c r="AF500" s="261"/>
      <c r="AG500" s="82"/>
      <c r="AH500" s="261"/>
      <c r="AI500" s="261"/>
      <c r="AJ500" s="261"/>
      <c r="AK500" s="261"/>
      <c r="AL500" s="261"/>
      <c r="AM500" s="261"/>
      <c r="AN500" s="261"/>
      <c r="AO500" s="261"/>
      <c r="AP500" s="261"/>
      <c r="AQ500" s="261"/>
      <c r="AR500" s="245"/>
      <c r="AS500" s="245"/>
      <c r="AT500" s="151"/>
      <c r="AU500" s="81"/>
      <c r="AV500" s="561" t="str">
        <f t="shared" si="31"/>
        <v xml:space="preserve"> </v>
      </c>
      <c r="AW500" s="561" t="str">
        <f t="shared" si="32"/>
        <v xml:space="preserve"> </v>
      </c>
      <c r="AX500" s="561" t="str">
        <f t="shared" si="33"/>
        <v xml:space="preserve"> </v>
      </c>
      <c r="AY500" s="561" t="str">
        <f t="shared" si="34"/>
        <v xml:space="preserve"> </v>
      </c>
      <c r="AZ500" s="81"/>
      <c r="BA500" s="145"/>
    </row>
    <row r="501" spans="1:53" s="80" customFormat="1" x14ac:dyDescent="0.2">
      <c r="A501" s="314"/>
      <c r="B501" s="361">
        <f>Demography!B502</f>
        <v>0</v>
      </c>
      <c r="C501" s="361">
        <f>Demography!C502</f>
        <v>0</v>
      </c>
      <c r="D501" s="362">
        <f>Demography!D502</f>
        <v>0</v>
      </c>
      <c r="E501" s="81"/>
      <c r="F501" s="67"/>
      <c r="G501" s="65"/>
      <c r="H501" s="241"/>
      <c r="I501" s="242"/>
      <c r="J501" s="242"/>
      <c r="K501" s="242"/>
      <c r="L501" s="241"/>
      <c r="M501" s="262"/>
      <c r="N501" s="262"/>
      <c r="O501" s="262"/>
      <c r="P501" s="125"/>
      <c r="Q501" s="126"/>
      <c r="R501" s="126"/>
      <c r="S501" s="81"/>
      <c r="T501" s="67"/>
      <c r="U501" s="241"/>
      <c r="V501" s="127"/>
      <c r="W501" s="81"/>
      <c r="X501" s="128"/>
      <c r="Y501" s="242"/>
      <c r="Z501" s="241"/>
      <c r="AA501" s="242"/>
      <c r="AB501" s="241"/>
      <c r="AC501" s="241"/>
      <c r="AD501" s="241"/>
      <c r="AE501" s="243"/>
      <c r="AF501" s="243"/>
      <c r="AG501" s="82"/>
      <c r="AH501" s="243"/>
      <c r="AI501" s="243"/>
      <c r="AJ501" s="243"/>
      <c r="AK501" s="243"/>
      <c r="AL501" s="243"/>
      <c r="AM501" s="243"/>
      <c r="AN501" s="243"/>
      <c r="AO501" s="243"/>
      <c r="AP501" s="243"/>
      <c r="AQ501" s="243"/>
      <c r="AR501" s="246"/>
      <c r="AS501" s="246"/>
      <c r="AT501" s="244"/>
      <c r="AU501" s="81"/>
      <c r="AV501" s="562" t="str">
        <f t="shared" si="31"/>
        <v xml:space="preserve"> </v>
      </c>
      <c r="AW501" s="562" t="str">
        <f t="shared" si="32"/>
        <v xml:space="preserve"> </v>
      </c>
      <c r="AX501" s="562" t="str">
        <f t="shared" si="33"/>
        <v xml:space="preserve"> </v>
      </c>
      <c r="AY501" s="562" t="str">
        <f t="shared" si="34"/>
        <v xml:space="preserve"> </v>
      </c>
      <c r="AZ501" s="81"/>
      <c r="BA501" s="313"/>
    </row>
    <row r="502" spans="1:53" s="80" customFormat="1" x14ac:dyDescent="0.2">
      <c r="A502" s="314"/>
      <c r="B502" s="147">
        <f>Demography!B503</f>
        <v>0</v>
      </c>
      <c r="C502" s="147">
        <f>Demography!C503</f>
        <v>0</v>
      </c>
      <c r="D502" s="148">
        <f>Demography!D503</f>
        <v>0</v>
      </c>
      <c r="E502" s="81"/>
      <c r="F502" s="256"/>
      <c r="G502" s="149"/>
      <c r="H502" s="256"/>
      <c r="I502" s="240"/>
      <c r="J502" s="240"/>
      <c r="K502" s="240"/>
      <c r="L502" s="256"/>
      <c r="M502" s="260"/>
      <c r="N502" s="260"/>
      <c r="O502" s="260"/>
      <c r="P502" s="150"/>
      <c r="Q502" s="247"/>
      <c r="R502" s="247"/>
      <c r="S502" s="81"/>
      <c r="T502" s="256"/>
      <c r="U502" s="256"/>
      <c r="V502" s="256"/>
      <c r="W502" s="81"/>
      <c r="X502" s="240"/>
      <c r="Y502" s="240"/>
      <c r="Z502" s="256"/>
      <c r="AA502" s="240"/>
      <c r="AB502" s="256"/>
      <c r="AC502" s="256"/>
      <c r="AD502" s="256"/>
      <c r="AE502" s="261"/>
      <c r="AF502" s="261"/>
      <c r="AG502" s="82"/>
      <c r="AH502" s="261"/>
      <c r="AI502" s="261"/>
      <c r="AJ502" s="261"/>
      <c r="AK502" s="261"/>
      <c r="AL502" s="261"/>
      <c r="AM502" s="261"/>
      <c r="AN502" s="261"/>
      <c r="AO502" s="261"/>
      <c r="AP502" s="261"/>
      <c r="AQ502" s="261"/>
      <c r="AR502" s="245"/>
      <c r="AS502" s="245"/>
      <c r="AT502" s="151"/>
      <c r="AU502" s="81"/>
      <c r="AV502" s="561" t="str">
        <f t="shared" si="31"/>
        <v xml:space="preserve"> </v>
      </c>
      <c r="AW502" s="561" t="str">
        <f t="shared" si="32"/>
        <v xml:space="preserve"> </v>
      </c>
      <c r="AX502" s="561" t="str">
        <f t="shared" si="33"/>
        <v xml:space="preserve"> </v>
      </c>
      <c r="AY502" s="561" t="str">
        <f t="shared" si="34"/>
        <v xml:space="preserve"> </v>
      </c>
      <c r="AZ502" s="81"/>
      <c r="BA502" s="145"/>
    </row>
    <row r="503" spans="1:53" s="80" customFormat="1" x14ac:dyDescent="0.2">
      <c r="A503" s="314"/>
      <c r="B503" s="361">
        <f>Demography!B504</f>
        <v>0</v>
      </c>
      <c r="C503" s="361">
        <f>Demography!C504</f>
        <v>0</v>
      </c>
      <c r="D503" s="362">
        <f>Demography!D504</f>
        <v>0</v>
      </c>
      <c r="E503" s="81"/>
      <c r="F503" s="67"/>
      <c r="G503" s="65"/>
      <c r="H503" s="241"/>
      <c r="I503" s="242"/>
      <c r="J503" s="242"/>
      <c r="K503" s="242"/>
      <c r="L503" s="241"/>
      <c r="M503" s="262"/>
      <c r="N503" s="262"/>
      <c r="O503" s="262"/>
      <c r="P503" s="125"/>
      <c r="Q503" s="126"/>
      <c r="R503" s="126"/>
      <c r="S503" s="81"/>
      <c r="T503" s="67"/>
      <c r="U503" s="241"/>
      <c r="V503" s="127"/>
      <c r="W503" s="81"/>
      <c r="X503" s="128"/>
      <c r="Y503" s="242"/>
      <c r="Z503" s="241"/>
      <c r="AA503" s="242"/>
      <c r="AB503" s="241"/>
      <c r="AC503" s="241"/>
      <c r="AD503" s="241"/>
      <c r="AE503" s="243"/>
      <c r="AF503" s="243"/>
      <c r="AG503" s="82"/>
      <c r="AH503" s="243"/>
      <c r="AI503" s="243"/>
      <c r="AJ503" s="243"/>
      <c r="AK503" s="243"/>
      <c r="AL503" s="243"/>
      <c r="AM503" s="243"/>
      <c r="AN503" s="243"/>
      <c r="AO503" s="243"/>
      <c r="AP503" s="243"/>
      <c r="AQ503" s="243"/>
      <c r="AR503" s="246"/>
      <c r="AS503" s="246"/>
      <c r="AT503" s="244"/>
      <c r="AU503" s="81"/>
      <c r="AV503" s="562" t="str">
        <f t="shared" si="31"/>
        <v xml:space="preserve"> </v>
      </c>
      <c r="AW503" s="562" t="str">
        <f t="shared" si="32"/>
        <v xml:space="preserve"> </v>
      </c>
      <c r="AX503" s="562" t="str">
        <f t="shared" si="33"/>
        <v xml:space="preserve"> </v>
      </c>
      <c r="AY503" s="562" t="str">
        <f t="shared" si="34"/>
        <v xml:space="preserve"> </v>
      </c>
      <c r="AZ503" s="81"/>
      <c r="BA503" s="313"/>
    </row>
    <row r="504" spans="1:53" s="80" customFormat="1" x14ac:dyDescent="0.2">
      <c r="A504" s="314"/>
      <c r="B504" s="147">
        <f>Demography!B505</f>
        <v>0</v>
      </c>
      <c r="C504" s="147">
        <f>Demography!C505</f>
        <v>0</v>
      </c>
      <c r="D504" s="148">
        <f>Demography!D505</f>
        <v>0</v>
      </c>
      <c r="E504" s="81"/>
      <c r="F504" s="256"/>
      <c r="G504" s="149"/>
      <c r="H504" s="256"/>
      <c r="I504" s="240"/>
      <c r="J504" s="240"/>
      <c r="K504" s="240"/>
      <c r="L504" s="256"/>
      <c r="M504" s="260"/>
      <c r="N504" s="260"/>
      <c r="O504" s="260"/>
      <c r="P504" s="150"/>
      <c r="Q504" s="247"/>
      <c r="R504" s="247"/>
      <c r="S504" s="81"/>
      <c r="T504" s="256"/>
      <c r="U504" s="256"/>
      <c r="V504" s="256"/>
      <c r="W504" s="81"/>
      <c r="X504" s="240"/>
      <c r="Y504" s="240"/>
      <c r="Z504" s="256"/>
      <c r="AA504" s="240"/>
      <c r="AB504" s="256"/>
      <c r="AC504" s="256"/>
      <c r="AD504" s="256"/>
      <c r="AE504" s="261"/>
      <c r="AF504" s="261"/>
      <c r="AG504" s="82"/>
      <c r="AH504" s="261"/>
      <c r="AI504" s="261"/>
      <c r="AJ504" s="261"/>
      <c r="AK504" s="261"/>
      <c r="AL504" s="261"/>
      <c r="AM504" s="261"/>
      <c r="AN504" s="261"/>
      <c r="AO504" s="261"/>
      <c r="AP504" s="261"/>
      <c r="AQ504" s="261"/>
      <c r="AR504" s="245"/>
      <c r="AS504" s="245"/>
      <c r="AT504" s="151"/>
      <c r="AU504" s="81"/>
      <c r="AV504" s="561" t="str">
        <f t="shared" si="31"/>
        <v xml:space="preserve"> </v>
      </c>
      <c r="AW504" s="561" t="str">
        <f t="shared" si="32"/>
        <v xml:space="preserve"> </v>
      </c>
      <c r="AX504" s="561" t="str">
        <f t="shared" si="33"/>
        <v xml:space="preserve"> </v>
      </c>
      <c r="AY504" s="561" t="str">
        <f t="shared" si="34"/>
        <v xml:space="preserve"> </v>
      </c>
      <c r="AZ504" s="81"/>
      <c r="BA504" s="145"/>
    </row>
    <row r="505" spans="1:53" s="80" customFormat="1" x14ac:dyDescent="0.2">
      <c r="A505" s="314"/>
      <c r="B505" s="361">
        <f>Demography!B506</f>
        <v>0</v>
      </c>
      <c r="C505" s="361">
        <f>Demography!C506</f>
        <v>0</v>
      </c>
      <c r="D505" s="362">
        <f>Demography!D506</f>
        <v>0</v>
      </c>
      <c r="E505" s="81"/>
      <c r="F505" s="67"/>
      <c r="G505" s="65"/>
      <c r="H505" s="241"/>
      <c r="I505" s="242"/>
      <c r="J505" s="242"/>
      <c r="K505" s="242"/>
      <c r="L505" s="241"/>
      <c r="M505" s="262"/>
      <c r="N505" s="262"/>
      <c r="O505" s="262"/>
      <c r="P505" s="125"/>
      <c r="Q505" s="126"/>
      <c r="R505" s="126"/>
      <c r="S505" s="81"/>
      <c r="T505" s="67"/>
      <c r="U505" s="241"/>
      <c r="V505" s="127"/>
      <c r="W505" s="81"/>
      <c r="X505" s="128"/>
      <c r="Y505" s="242"/>
      <c r="Z505" s="241"/>
      <c r="AA505" s="242"/>
      <c r="AB505" s="241"/>
      <c r="AC505" s="241"/>
      <c r="AD505" s="241"/>
      <c r="AE505" s="243"/>
      <c r="AF505" s="243"/>
      <c r="AG505" s="82"/>
      <c r="AH505" s="243"/>
      <c r="AI505" s="243"/>
      <c r="AJ505" s="243"/>
      <c r="AK505" s="243"/>
      <c r="AL505" s="243"/>
      <c r="AM505" s="243"/>
      <c r="AN505" s="243"/>
      <c r="AO505" s="243"/>
      <c r="AP505" s="243"/>
      <c r="AQ505" s="243"/>
      <c r="AR505" s="246"/>
      <c r="AS505" s="246"/>
      <c r="AT505" s="244"/>
      <c r="AU505" s="81"/>
      <c r="AV505" s="562" t="str">
        <f t="shared" si="31"/>
        <v xml:space="preserve"> </v>
      </c>
      <c r="AW505" s="562" t="str">
        <f t="shared" si="32"/>
        <v xml:space="preserve"> </v>
      </c>
      <c r="AX505" s="562" t="str">
        <f t="shared" si="33"/>
        <v xml:space="preserve"> </v>
      </c>
      <c r="AY505" s="562" t="str">
        <f t="shared" si="34"/>
        <v xml:space="preserve"> </v>
      </c>
      <c r="AZ505" s="81"/>
      <c r="BA505" s="313"/>
    </row>
    <row r="506" spans="1:53" s="80" customFormat="1" x14ac:dyDescent="0.2">
      <c r="A506" s="314"/>
      <c r="B506" s="147">
        <f>Demography!B507</f>
        <v>0</v>
      </c>
      <c r="C506" s="147">
        <f>Demography!C507</f>
        <v>0</v>
      </c>
      <c r="D506" s="148">
        <f>Demography!D507</f>
        <v>0</v>
      </c>
      <c r="E506" s="81"/>
      <c r="F506" s="256"/>
      <c r="G506" s="149"/>
      <c r="H506" s="256"/>
      <c r="I506" s="240"/>
      <c r="J506" s="240"/>
      <c r="K506" s="240"/>
      <c r="L506" s="256"/>
      <c r="M506" s="260"/>
      <c r="N506" s="260"/>
      <c r="O506" s="260"/>
      <c r="P506" s="150"/>
      <c r="Q506" s="247"/>
      <c r="R506" s="247"/>
      <c r="S506" s="81"/>
      <c r="T506" s="256"/>
      <c r="U506" s="256"/>
      <c r="V506" s="256"/>
      <c r="W506" s="81"/>
      <c r="X506" s="240"/>
      <c r="Y506" s="240"/>
      <c r="Z506" s="256"/>
      <c r="AA506" s="240"/>
      <c r="AB506" s="256"/>
      <c r="AC506" s="256"/>
      <c r="AD506" s="256"/>
      <c r="AE506" s="261"/>
      <c r="AF506" s="261"/>
      <c r="AG506" s="82"/>
      <c r="AH506" s="261"/>
      <c r="AI506" s="261"/>
      <c r="AJ506" s="261"/>
      <c r="AK506" s="261"/>
      <c r="AL506" s="261"/>
      <c r="AM506" s="261"/>
      <c r="AN506" s="261"/>
      <c r="AO506" s="261"/>
      <c r="AP506" s="261"/>
      <c r="AQ506" s="261"/>
      <c r="AR506" s="245"/>
      <c r="AS506" s="245"/>
      <c r="AT506" s="151"/>
      <c r="AU506" s="81"/>
      <c r="AV506" s="561" t="str">
        <f t="shared" si="31"/>
        <v xml:space="preserve"> </v>
      </c>
      <c r="AW506" s="561" t="str">
        <f t="shared" si="32"/>
        <v xml:space="preserve"> </v>
      </c>
      <c r="AX506" s="561" t="str">
        <f t="shared" si="33"/>
        <v xml:space="preserve"> </v>
      </c>
      <c r="AY506" s="561" t="str">
        <f t="shared" si="34"/>
        <v xml:space="preserve"> </v>
      </c>
      <c r="AZ506" s="81"/>
      <c r="BA506" s="145"/>
    </row>
    <row r="507" spans="1:53" s="80" customFormat="1" x14ac:dyDescent="0.2">
      <c r="A507" s="314"/>
      <c r="B507" s="361">
        <f>Demography!B508</f>
        <v>0</v>
      </c>
      <c r="C507" s="361">
        <f>Demography!C508</f>
        <v>0</v>
      </c>
      <c r="D507" s="362">
        <f>Demography!D508</f>
        <v>0</v>
      </c>
      <c r="E507" s="81"/>
      <c r="F507" s="67"/>
      <c r="G507" s="65"/>
      <c r="H507" s="241"/>
      <c r="I507" s="242"/>
      <c r="J507" s="242"/>
      <c r="K507" s="242"/>
      <c r="L507" s="241"/>
      <c r="M507" s="262"/>
      <c r="N507" s="262"/>
      <c r="O507" s="262"/>
      <c r="P507" s="125"/>
      <c r="Q507" s="126"/>
      <c r="R507" s="126"/>
      <c r="S507" s="81"/>
      <c r="T507" s="67"/>
      <c r="U507" s="241"/>
      <c r="V507" s="127"/>
      <c r="W507" s="81"/>
      <c r="X507" s="128"/>
      <c r="Y507" s="242"/>
      <c r="Z507" s="241"/>
      <c r="AA507" s="242"/>
      <c r="AB507" s="241"/>
      <c r="AC507" s="241"/>
      <c r="AD507" s="241"/>
      <c r="AE507" s="243"/>
      <c r="AF507" s="243"/>
      <c r="AG507" s="82"/>
      <c r="AH507" s="243"/>
      <c r="AI507" s="243"/>
      <c r="AJ507" s="243"/>
      <c r="AK507" s="243"/>
      <c r="AL507" s="243"/>
      <c r="AM507" s="243"/>
      <c r="AN507" s="243"/>
      <c r="AO507" s="243"/>
      <c r="AP507" s="243"/>
      <c r="AQ507" s="243"/>
      <c r="AR507" s="246"/>
      <c r="AS507" s="246"/>
      <c r="AT507" s="244"/>
      <c r="AU507" s="81"/>
      <c r="AV507" s="562" t="str">
        <f t="shared" si="31"/>
        <v xml:space="preserve"> </v>
      </c>
      <c r="AW507" s="562" t="str">
        <f t="shared" si="32"/>
        <v xml:space="preserve"> </v>
      </c>
      <c r="AX507" s="562" t="str">
        <f t="shared" si="33"/>
        <v xml:space="preserve"> </v>
      </c>
      <c r="AY507" s="562" t="str">
        <f t="shared" si="34"/>
        <v xml:space="preserve"> </v>
      </c>
      <c r="AZ507" s="81"/>
      <c r="BA507" s="313"/>
    </row>
    <row r="508" spans="1:53" s="80" customFormat="1" x14ac:dyDescent="0.2">
      <c r="A508" s="314"/>
      <c r="B508" s="147">
        <f>Demography!B509</f>
        <v>0</v>
      </c>
      <c r="C508" s="147">
        <f>Demography!C509</f>
        <v>0</v>
      </c>
      <c r="D508" s="148">
        <f>Demography!D509</f>
        <v>0</v>
      </c>
      <c r="E508" s="81"/>
      <c r="F508" s="256"/>
      <c r="G508" s="149"/>
      <c r="H508" s="256"/>
      <c r="I508" s="240"/>
      <c r="J508" s="240"/>
      <c r="K508" s="240"/>
      <c r="L508" s="256"/>
      <c r="M508" s="260"/>
      <c r="N508" s="260"/>
      <c r="O508" s="260"/>
      <c r="P508" s="150"/>
      <c r="Q508" s="247"/>
      <c r="R508" s="247"/>
      <c r="S508" s="81"/>
      <c r="T508" s="256"/>
      <c r="U508" s="256"/>
      <c r="V508" s="256"/>
      <c r="W508" s="81"/>
      <c r="X508" s="240"/>
      <c r="Y508" s="240"/>
      <c r="Z508" s="256"/>
      <c r="AA508" s="240"/>
      <c r="AB508" s="256"/>
      <c r="AC508" s="256"/>
      <c r="AD508" s="256"/>
      <c r="AE508" s="261"/>
      <c r="AF508" s="261"/>
      <c r="AG508" s="82"/>
      <c r="AH508" s="261"/>
      <c r="AI508" s="261"/>
      <c r="AJ508" s="261"/>
      <c r="AK508" s="261"/>
      <c r="AL508" s="261"/>
      <c r="AM508" s="261"/>
      <c r="AN508" s="261"/>
      <c r="AO508" s="261"/>
      <c r="AP508" s="261"/>
      <c r="AQ508" s="261"/>
      <c r="AR508" s="245"/>
      <c r="AS508" s="245"/>
      <c r="AT508" s="151"/>
      <c r="AU508" s="81"/>
      <c r="AV508" s="561" t="str">
        <f t="shared" si="31"/>
        <v xml:space="preserve"> </v>
      </c>
      <c r="AW508" s="561" t="str">
        <f t="shared" si="32"/>
        <v xml:space="preserve"> </v>
      </c>
      <c r="AX508" s="561" t="str">
        <f t="shared" si="33"/>
        <v xml:space="preserve"> </v>
      </c>
      <c r="AY508" s="561" t="str">
        <f t="shared" si="34"/>
        <v xml:space="preserve"> </v>
      </c>
      <c r="AZ508" s="81"/>
      <c r="BA508" s="145"/>
    </row>
    <row r="509" spans="1:53" s="80" customFormat="1" x14ac:dyDescent="0.2">
      <c r="A509" s="314"/>
      <c r="B509" s="361">
        <f>Demography!B510</f>
        <v>0</v>
      </c>
      <c r="C509" s="361">
        <f>Demography!C510</f>
        <v>0</v>
      </c>
      <c r="D509" s="362">
        <f>Demography!D510</f>
        <v>0</v>
      </c>
      <c r="E509" s="81"/>
      <c r="F509" s="67"/>
      <c r="G509" s="65"/>
      <c r="H509" s="241"/>
      <c r="I509" s="242"/>
      <c r="J509" s="242"/>
      <c r="K509" s="242"/>
      <c r="L509" s="241"/>
      <c r="M509" s="262"/>
      <c r="N509" s="262"/>
      <c r="O509" s="262"/>
      <c r="P509" s="125"/>
      <c r="Q509" s="126"/>
      <c r="R509" s="126"/>
      <c r="S509" s="81"/>
      <c r="T509" s="67"/>
      <c r="U509" s="241"/>
      <c r="V509" s="127"/>
      <c r="W509" s="81"/>
      <c r="X509" s="128"/>
      <c r="Y509" s="242"/>
      <c r="Z509" s="241"/>
      <c r="AA509" s="242"/>
      <c r="AB509" s="241"/>
      <c r="AC509" s="241"/>
      <c r="AD509" s="241"/>
      <c r="AE509" s="243"/>
      <c r="AF509" s="243"/>
      <c r="AG509" s="82"/>
      <c r="AH509" s="243"/>
      <c r="AI509" s="243"/>
      <c r="AJ509" s="243"/>
      <c r="AK509" s="243"/>
      <c r="AL509" s="243"/>
      <c r="AM509" s="243"/>
      <c r="AN509" s="243"/>
      <c r="AO509" s="243"/>
      <c r="AP509" s="243"/>
      <c r="AQ509" s="243"/>
      <c r="AR509" s="246"/>
      <c r="AS509" s="246"/>
      <c r="AT509" s="244"/>
      <c r="AU509" s="81"/>
      <c r="AV509" s="562" t="str">
        <f t="shared" si="31"/>
        <v xml:space="preserve"> </v>
      </c>
      <c r="AW509" s="562" t="str">
        <f t="shared" si="32"/>
        <v xml:space="preserve"> </v>
      </c>
      <c r="AX509" s="562" t="str">
        <f t="shared" si="33"/>
        <v xml:space="preserve"> </v>
      </c>
      <c r="AY509" s="562" t="str">
        <f t="shared" si="34"/>
        <v xml:space="preserve"> </v>
      </c>
      <c r="AZ509" s="81"/>
      <c r="BA509" s="313"/>
    </row>
    <row r="510" spans="1:53" s="80" customFormat="1" x14ac:dyDescent="0.2">
      <c r="A510" s="314"/>
      <c r="B510" s="147">
        <f>Demography!B511</f>
        <v>0</v>
      </c>
      <c r="C510" s="147">
        <f>Demography!C511</f>
        <v>0</v>
      </c>
      <c r="D510" s="148">
        <f>Demography!D511</f>
        <v>0</v>
      </c>
      <c r="E510" s="81"/>
      <c r="F510" s="256"/>
      <c r="G510" s="149"/>
      <c r="H510" s="256"/>
      <c r="I510" s="240"/>
      <c r="J510" s="240"/>
      <c r="K510" s="240"/>
      <c r="L510" s="256"/>
      <c r="M510" s="260"/>
      <c r="N510" s="260"/>
      <c r="O510" s="260"/>
      <c r="P510" s="150"/>
      <c r="Q510" s="247"/>
      <c r="R510" s="247"/>
      <c r="S510" s="81"/>
      <c r="T510" s="256"/>
      <c r="U510" s="256"/>
      <c r="V510" s="256"/>
      <c r="W510" s="81"/>
      <c r="X510" s="240"/>
      <c r="Y510" s="240"/>
      <c r="Z510" s="256"/>
      <c r="AA510" s="240"/>
      <c r="AB510" s="256"/>
      <c r="AC510" s="256"/>
      <c r="AD510" s="256"/>
      <c r="AE510" s="261"/>
      <c r="AF510" s="261"/>
      <c r="AG510" s="82"/>
      <c r="AH510" s="261"/>
      <c r="AI510" s="261"/>
      <c r="AJ510" s="261"/>
      <c r="AK510" s="261"/>
      <c r="AL510" s="261"/>
      <c r="AM510" s="261"/>
      <c r="AN510" s="261"/>
      <c r="AO510" s="261"/>
      <c r="AP510" s="261"/>
      <c r="AQ510" s="261"/>
      <c r="AR510" s="245"/>
      <c r="AS510" s="245"/>
      <c r="AT510" s="151"/>
      <c r="AU510" s="81"/>
      <c r="AV510" s="561" t="str">
        <f t="shared" si="31"/>
        <v xml:space="preserve"> </v>
      </c>
      <c r="AW510" s="561" t="str">
        <f t="shared" si="32"/>
        <v xml:space="preserve"> </v>
      </c>
      <c r="AX510" s="561" t="str">
        <f t="shared" si="33"/>
        <v xml:space="preserve"> </v>
      </c>
      <c r="AY510" s="561" t="str">
        <f t="shared" si="34"/>
        <v xml:space="preserve"> </v>
      </c>
      <c r="AZ510" s="81"/>
      <c r="BA510" s="145"/>
    </row>
    <row r="511" spans="1:53" s="80" customFormat="1" x14ac:dyDescent="0.2">
      <c r="A511" s="314"/>
      <c r="B511" s="361">
        <f>Demography!B512</f>
        <v>0</v>
      </c>
      <c r="C511" s="361">
        <f>Demography!C512</f>
        <v>0</v>
      </c>
      <c r="D511" s="362">
        <f>Demography!D512</f>
        <v>0</v>
      </c>
      <c r="E511" s="81"/>
      <c r="F511" s="67"/>
      <c r="G511" s="65"/>
      <c r="H511" s="241"/>
      <c r="I511" s="242"/>
      <c r="J511" s="242"/>
      <c r="K511" s="242"/>
      <c r="L511" s="241"/>
      <c r="M511" s="262"/>
      <c r="N511" s="262"/>
      <c r="O511" s="262"/>
      <c r="P511" s="125"/>
      <c r="Q511" s="126"/>
      <c r="R511" s="126"/>
      <c r="S511" s="81"/>
      <c r="T511" s="67"/>
      <c r="U511" s="241"/>
      <c r="V511" s="127"/>
      <c r="W511" s="81"/>
      <c r="X511" s="128"/>
      <c r="Y511" s="242"/>
      <c r="Z511" s="241"/>
      <c r="AA511" s="242"/>
      <c r="AB511" s="241"/>
      <c r="AC511" s="241"/>
      <c r="AD511" s="241"/>
      <c r="AE511" s="243"/>
      <c r="AF511" s="243"/>
      <c r="AG511" s="82"/>
      <c r="AH511" s="243"/>
      <c r="AI511" s="243"/>
      <c r="AJ511" s="243"/>
      <c r="AK511" s="243"/>
      <c r="AL511" s="243"/>
      <c r="AM511" s="243"/>
      <c r="AN511" s="243"/>
      <c r="AO511" s="243"/>
      <c r="AP511" s="243"/>
      <c r="AQ511" s="243"/>
      <c r="AR511" s="246"/>
      <c r="AS511" s="246"/>
      <c r="AT511" s="244"/>
      <c r="AU511" s="81"/>
      <c r="AV511" s="562" t="str">
        <f t="shared" si="31"/>
        <v xml:space="preserve"> </v>
      </c>
      <c r="AW511" s="562" t="str">
        <f t="shared" si="32"/>
        <v xml:space="preserve"> </v>
      </c>
      <c r="AX511" s="562" t="str">
        <f t="shared" si="33"/>
        <v xml:space="preserve"> </v>
      </c>
      <c r="AY511" s="562" t="str">
        <f t="shared" si="34"/>
        <v xml:space="preserve"> </v>
      </c>
      <c r="AZ511" s="81"/>
      <c r="BA511" s="313"/>
    </row>
    <row r="512" spans="1:53" s="80" customFormat="1" x14ac:dyDescent="0.2">
      <c r="A512" s="314"/>
      <c r="B512" s="147">
        <f>Demography!B513</f>
        <v>0</v>
      </c>
      <c r="C512" s="147">
        <f>Demography!C513</f>
        <v>0</v>
      </c>
      <c r="D512" s="148">
        <f>Demography!D513</f>
        <v>0</v>
      </c>
      <c r="E512" s="81"/>
      <c r="F512" s="256"/>
      <c r="G512" s="149"/>
      <c r="H512" s="256"/>
      <c r="I512" s="240"/>
      <c r="J512" s="240"/>
      <c r="K512" s="240"/>
      <c r="L512" s="256"/>
      <c r="M512" s="260"/>
      <c r="N512" s="260"/>
      <c r="O512" s="260"/>
      <c r="P512" s="150"/>
      <c r="Q512" s="247"/>
      <c r="R512" s="247"/>
      <c r="S512" s="81"/>
      <c r="T512" s="256"/>
      <c r="U512" s="256"/>
      <c r="V512" s="256"/>
      <c r="W512" s="81"/>
      <c r="X512" s="240"/>
      <c r="Y512" s="240"/>
      <c r="Z512" s="256"/>
      <c r="AA512" s="240"/>
      <c r="AB512" s="256"/>
      <c r="AC512" s="256"/>
      <c r="AD512" s="256"/>
      <c r="AE512" s="261"/>
      <c r="AF512" s="261"/>
      <c r="AG512" s="82"/>
      <c r="AH512" s="261"/>
      <c r="AI512" s="261"/>
      <c r="AJ512" s="261"/>
      <c r="AK512" s="261"/>
      <c r="AL512" s="261"/>
      <c r="AM512" s="261"/>
      <c r="AN512" s="261"/>
      <c r="AO512" s="261"/>
      <c r="AP512" s="261"/>
      <c r="AQ512" s="261"/>
      <c r="AR512" s="245"/>
      <c r="AS512" s="245"/>
      <c r="AT512" s="151"/>
      <c r="AU512" s="81"/>
      <c r="AV512" s="561" t="str">
        <f t="shared" si="31"/>
        <v xml:space="preserve"> </v>
      </c>
      <c r="AW512" s="561" t="str">
        <f t="shared" si="32"/>
        <v xml:space="preserve"> </v>
      </c>
      <c r="AX512" s="561" t="str">
        <f t="shared" si="33"/>
        <v xml:space="preserve"> </v>
      </c>
      <c r="AY512" s="561" t="str">
        <f t="shared" si="34"/>
        <v xml:space="preserve"> </v>
      </c>
      <c r="AZ512" s="81"/>
      <c r="BA512" s="145"/>
    </row>
    <row r="513" spans="1:53" s="80" customFormat="1" x14ac:dyDescent="0.2">
      <c r="A513" s="314"/>
      <c r="B513" s="361">
        <f>Demography!B514</f>
        <v>0</v>
      </c>
      <c r="C513" s="361">
        <f>Demography!C514</f>
        <v>0</v>
      </c>
      <c r="D513" s="362">
        <f>Demography!D514</f>
        <v>0</v>
      </c>
      <c r="E513" s="81"/>
      <c r="F513" s="67"/>
      <c r="G513" s="65"/>
      <c r="H513" s="241"/>
      <c r="I513" s="242"/>
      <c r="J513" s="242"/>
      <c r="K513" s="242"/>
      <c r="L513" s="241"/>
      <c r="M513" s="262"/>
      <c r="N513" s="262"/>
      <c r="O513" s="262"/>
      <c r="P513" s="125"/>
      <c r="Q513" s="126"/>
      <c r="R513" s="126"/>
      <c r="S513" s="81"/>
      <c r="T513" s="67"/>
      <c r="U513" s="241"/>
      <c r="V513" s="127"/>
      <c r="W513" s="81"/>
      <c r="X513" s="128"/>
      <c r="Y513" s="242"/>
      <c r="Z513" s="241"/>
      <c r="AA513" s="242"/>
      <c r="AB513" s="241"/>
      <c r="AC513" s="241"/>
      <c r="AD513" s="241"/>
      <c r="AE513" s="243"/>
      <c r="AF513" s="243"/>
      <c r="AG513" s="82"/>
      <c r="AH513" s="243"/>
      <c r="AI513" s="243"/>
      <c r="AJ513" s="243"/>
      <c r="AK513" s="243"/>
      <c r="AL513" s="243"/>
      <c r="AM513" s="243"/>
      <c r="AN513" s="243"/>
      <c r="AO513" s="243"/>
      <c r="AP513" s="243"/>
      <c r="AQ513" s="243"/>
      <c r="AR513" s="246"/>
      <c r="AS513" s="246"/>
      <c r="AT513" s="244"/>
      <c r="AU513" s="81"/>
      <c r="AV513" s="562" t="str">
        <f t="shared" si="31"/>
        <v xml:space="preserve"> </v>
      </c>
      <c r="AW513" s="562" t="str">
        <f t="shared" si="32"/>
        <v xml:space="preserve"> </v>
      </c>
      <c r="AX513" s="562" t="str">
        <f t="shared" si="33"/>
        <v xml:space="preserve"> </v>
      </c>
      <c r="AY513" s="562" t="str">
        <f t="shared" si="34"/>
        <v xml:space="preserve"> </v>
      </c>
      <c r="AZ513" s="81"/>
      <c r="BA513" s="313"/>
    </row>
    <row r="514" spans="1:53" s="80" customFormat="1" x14ac:dyDescent="0.2">
      <c r="A514" s="314"/>
      <c r="B514" s="147">
        <f>Demography!B515</f>
        <v>0</v>
      </c>
      <c r="C514" s="147">
        <f>Demography!C515</f>
        <v>0</v>
      </c>
      <c r="D514" s="148">
        <f>Demography!D515</f>
        <v>0</v>
      </c>
      <c r="E514" s="81"/>
      <c r="F514" s="256"/>
      <c r="G514" s="149"/>
      <c r="H514" s="256"/>
      <c r="I514" s="240"/>
      <c r="J514" s="240"/>
      <c r="K514" s="240"/>
      <c r="L514" s="256"/>
      <c r="M514" s="260"/>
      <c r="N514" s="260"/>
      <c r="O514" s="260"/>
      <c r="P514" s="150"/>
      <c r="Q514" s="247"/>
      <c r="R514" s="247"/>
      <c r="S514" s="81"/>
      <c r="T514" s="256"/>
      <c r="U514" s="256"/>
      <c r="V514" s="256"/>
      <c r="W514" s="81"/>
      <c r="X514" s="240"/>
      <c r="Y514" s="240"/>
      <c r="Z514" s="256"/>
      <c r="AA514" s="240"/>
      <c r="AB514" s="256"/>
      <c r="AC514" s="256"/>
      <c r="AD514" s="256"/>
      <c r="AE514" s="261"/>
      <c r="AF514" s="261"/>
      <c r="AG514" s="82"/>
      <c r="AH514" s="261"/>
      <c r="AI514" s="261"/>
      <c r="AJ514" s="261"/>
      <c r="AK514" s="261"/>
      <c r="AL514" s="261"/>
      <c r="AM514" s="261"/>
      <c r="AN514" s="261"/>
      <c r="AO514" s="261"/>
      <c r="AP514" s="261"/>
      <c r="AQ514" s="261"/>
      <c r="AR514" s="245"/>
      <c r="AS514" s="245"/>
      <c r="AT514" s="151"/>
      <c r="AU514" s="81"/>
      <c r="AV514" s="561" t="str">
        <f t="shared" si="31"/>
        <v xml:space="preserve"> </v>
      </c>
      <c r="AW514" s="561" t="str">
        <f t="shared" si="32"/>
        <v xml:space="preserve"> </v>
      </c>
      <c r="AX514" s="561" t="str">
        <f t="shared" si="33"/>
        <v xml:space="preserve"> </v>
      </c>
      <c r="AY514" s="561" t="str">
        <f t="shared" si="34"/>
        <v xml:space="preserve"> </v>
      </c>
      <c r="AZ514" s="81"/>
      <c r="BA514" s="145"/>
    </row>
    <row r="515" spans="1:53" s="80" customFormat="1" x14ac:dyDescent="0.2">
      <c r="A515" s="314"/>
      <c r="B515" s="361">
        <f>Demography!B516</f>
        <v>0</v>
      </c>
      <c r="C515" s="361">
        <f>Demography!C516</f>
        <v>0</v>
      </c>
      <c r="D515" s="362">
        <f>Demography!D516</f>
        <v>0</v>
      </c>
      <c r="E515" s="81"/>
      <c r="F515" s="67"/>
      <c r="G515" s="65"/>
      <c r="H515" s="241"/>
      <c r="I515" s="242"/>
      <c r="J515" s="242"/>
      <c r="K515" s="242"/>
      <c r="L515" s="241"/>
      <c r="M515" s="262"/>
      <c r="N515" s="262"/>
      <c r="O515" s="262"/>
      <c r="P515" s="125"/>
      <c r="Q515" s="126"/>
      <c r="R515" s="126"/>
      <c r="S515" s="81"/>
      <c r="T515" s="67"/>
      <c r="U515" s="241"/>
      <c r="V515" s="127"/>
      <c r="W515" s="81"/>
      <c r="X515" s="128"/>
      <c r="Y515" s="242"/>
      <c r="Z515" s="241"/>
      <c r="AA515" s="242"/>
      <c r="AB515" s="241"/>
      <c r="AC515" s="241"/>
      <c r="AD515" s="241"/>
      <c r="AE515" s="243"/>
      <c r="AF515" s="243"/>
      <c r="AG515" s="82"/>
      <c r="AH515" s="243"/>
      <c r="AI515" s="243"/>
      <c r="AJ515" s="243"/>
      <c r="AK515" s="243"/>
      <c r="AL515" s="243"/>
      <c r="AM515" s="243"/>
      <c r="AN515" s="243"/>
      <c r="AO515" s="243"/>
      <c r="AP515" s="243"/>
      <c r="AQ515" s="243"/>
      <c r="AR515" s="246"/>
      <c r="AS515" s="246"/>
      <c r="AT515" s="244"/>
      <c r="AU515" s="81"/>
      <c r="AV515" s="562" t="str">
        <f t="shared" si="31"/>
        <v xml:space="preserve"> </v>
      </c>
      <c r="AW515" s="562" t="str">
        <f t="shared" si="32"/>
        <v xml:space="preserve"> </v>
      </c>
      <c r="AX515" s="562" t="str">
        <f t="shared" si="33"/>
        <v xml:space="preserve"> </v>
      </c>
      <c r="AY515" s="562" t="str">
        <f t="shared" si="34"/>
        <v xml:space="preserve"> </v>
      </c>
      <c r="AZ515" s="81"/>
      <c r="BA515" s="313"/>
    </row>
    <row r="516" spans="1:53" s="80" customFormat="1" x14ac:dyDescent="0.2">
      <c r="A516" s="314"/>
      <c r="B516" s="147">
        <f>Demography!B517</f>
        <v>0</v>
      </c>
      <c r="C516" s="147">
        <f>Demography!C517</f>
        <v>0</v>
      </c>
      <c r="D516" s="148">
        <f>Demography!D517</f>
        <v>0</v>
      </c>
      <c r="E516" s="81"/>
      <c r="F516" s="256"/>
      <c r="G516" s="149"/>
      <c r="H516" s="256"/>
      <c r="I516" s="240"/>
      <c r="J516" s="240"/>
      <c r="K516" s="240"/>
      <c r="L516" s="256"/>
      <c r="M516" s="260"/>
      <c r="N516" s="260"/>
      <c r="O516" s="260"/>
      <c r="P516" s="150"/>
      <c r="Q516" s="247"/>
      <c r="R516" s="247"/>
      <c r="S516" s="81"/>
      <c r="T516" s="256"/>
      <c r="U516" s="256"/>
      <c r="V516" s="256"/>
      <c r="W516" s="81"/>
      <c r="X516" s="240"/>
      <c r="Y516" s="240"/>
      <c r="Z516" s="256"/>
      <c r="AA516" s="240"/>
      <c r="AB516" s="256"/>
      <c r="AC516" s="256"/>
      <c r="AD516" s="256"/>
      <c r="AE516" s="261"/>
      <c r="AF516" s="261"/>
      <c r="AG516" s="82"/>
      <c r="AH516" s="261"/>
      <c r="AI516" s="261"/>
      <c r="AJ516" s="261"/>
      <c r="AK516" s="261"/>
      <c r="AL516" s="261"/>
      <c r="AM516" s="261"/>
      <c r="AN516" s="261"/>
      <c r="AO516" s="261"/>
      <c r="AP516" s="261"/>
      <c r="AQ516" s="261"/>
      <c r="AR516" s="245"/>
      <c r="AS516" s="245"/>
      <c r="AT516" s="151"/>
      <c r="AU516" s="81"/>
      <c r="AV516" s="561" t="str">
        <f t="shared" si="31"/>
        <v xml:space="preserve"> </v>
      </c>
      <c r="AW516" s="561" t="str">
        <f t="shared" si="32"/>
        <v xml:space="preserve"> </v>
      </c>
      <c r="AX516" s="561" t="str">
        <f t="shared" si="33"/>
        <v xml:space="preserve"> </v>
      </c>
      <c r="AY516" s="561" t="str">
        <f t="shared" si="34"/>
        <v xml:space="preserve"> </v>
      </c>
      <c r="AZ516" s="81"/>
      <c r="BA516" s="145"/>
    </row>
    <row r="517" spans="1:53" s="80" customFormat="1" x14ac:dyDescent="0.2">
      <c r="A517" s="314"/>
      <c r="B517" s="361">
        <f>Demography!B518</f>
        <v>0</v>
      </c>
      <c r="C517" s="361">
        <f>Demography!C518</f>
        <v>0</v>
      </c>
      <c r="D517" s="362">
        <f>Demography!D518</f>
        <v>0</v>
      </c>
      <c r="E517" s="81"/>
      <c r="F517" s="67"/>
      <c r="G517" s="65"/>
      <c r="H517" s="241"/>
      <c r="I517" s="242"/>
      <c r="J517" s="242"/>
      <c r="K517" s="242"/>
      <c r="L517" s="241"/>
      <c r="M517" s="262"/>
      <c r="N517" s="262"/>
      <c r="O517" s="262"/>
      <c r="P517" s="125"/>
      <c r="Q517" s="126"/>
      <c r="R517" s="126"/>
      <c r="S517" s="81"/>
      <c r="T517" s="67"/>
      <c r="U517" s="241"/>
      <c r="V517" s="127"/>
      <c r="W517" s="81"/>
      <c r="X517" s="128"/>
      <c r="Y517" s="242"/>
      <c r="Z517" s="241"/>
      <c r="AA517" s="242"/>
      <c r="AB517" s="241"/>
      <c r="AC517" s="241"/>
      <c r="AD517" s="241"/>
      <c r="AE517" s="243"/>
      <c r="AF517" s="243"/>
      <c r="AG517" s="82"/>
      <c r="AH517" s="243"/>
      <c r="AI517" s="243"/>
      <c r="AJ517" s="243"/>
      <c r="AK517" s="243"/>
      <c r="AL517" s="243"/>
      <c r="AM517" s="243"/>
      <c r="AN517" s="243"/>
      <c r="AO517" s="243"/>
      <c r="AP517" s="243"/>
      <c r="AQ517" s="243"/>
      <c r="AR517" s="246"/>
      <c r="AS517" s="246"/>
      <c r="AT517" s="244"/>
      <c r="AU517" s="81"/>
      <c r="AV517" s="562" t="str">
        <f t="shared" si="31"/>
        <v xml:space="preserve"> </v>
      </c>
      <c r="AW517" s="562" t="str">
        <f t="shared" si="32"/>
        <v xml:space="preserve"> </v>
      </c>
      <c r="AX517" s="562" t="str">
        <f t="shared" si="33"/>
        <v xml:space="preserve"> </v>
      </c>
      <c r="AY517" s="562" t="str">
        <f t="shared" si="34"/>
        <v xml:space="preserve"> </v>
      </c>
      <c r="AZ517" s="81"/>
      <c r="BA517" s="313"/>
    </row>
    <row r="518" spans="1:53" s="80" customFormat="1" x14ac:dyDescent="0.2">
      <c r="A518" s="314"/>
      <c r="B518" s="147">
        <f>Demography!B519</f>
        <v>0</v>
      </c>
      <c r="C518" s="147">
        <f>Demography!C519</f>
        <v>0</v>
      </c>
      <c r="D518" s="148">
        <f>Demography!D519</f>
        <v>0</v>
      </c>
      <c r="E518" s="81"/>
      <c r="F518" s="256"/>
      <c r="G518" s="149"/>
      <c r="H518" s="256"/>
      <c r="I518" s="240"/>
      <c r="J518" s="240"/>
      <c r="K518" s="240"/>
      <c r="L518" s="256"/>
      <c r="M518" s="260"/>
      <c r="N518" s="260"/>
      <c r="O518" s="260"/>
      <c r="P518" s="150"/>
      <c r="Q518" s="247"/>
      <c r="R518" s="247"/>
      <c r="S518" s="81"/>
      <c r="T518" s="256"/>
      <c r="U518" s="256"/>
      <c r="V518" s="256"/>
      <c r="W518" s="81"/>
      <c r="X518" s="240"/>
      <c r="Y518" s="240"/>
      <c r="Z518" s="256"/>
      <c r="AA518" s="240"/>
      <c r="AB518" s="256"/>
      <c r="AC518" s="256"/>
      <c r="AD518" s="256"/>
      <c r="AE518" s="261"/>
      <c r="AF518" s="261"/>
      <c r="AG518" s="82"/>
      <c r="AH518" s="261"/>
      <c r="AI518" s="261"/>
      <c r="AJ518" s="261"/>
      <c r="AK518" s="261"/>
      <c r="AL518" s="261"/>
      <c r="AM518" s="261"/>
      <c r="AN518" s="261"/>
      <c r="AO518" s="261"/>
      <c r="AP518" s="261"/>
      <c r="AQ518" s="261"/>
      <c r="AR518" s="245"/>
      <c r="AS518" s="245"/>
      <c r="AT518" s="151"/>
      <c r="AU518" s="81"/>
      <c r="AV518" s="561" t="str">
        <f t="shared" si="31"/>
        <v xml:space="preserve"> </v>
      </c>
      <c r="AW518" s="561" t="str">
        <f t="shared" si="32"/>
        <v xml:space="preserve"> </v>
      </c>
      <c r="AX518" s="561" t="str">
        <f t="shared" si="33"/>
        <v xml:space="preserve"> </v>
      </c>
      <c r="AY518" s="561" t="str">
        <f t="shared" si="34"/>
        <v xml:space="preserve"> </v>
      </c>
      <c r="AZ518" s="81"/>
      <c r="BA518" s="145"/>
    </row>
    <row r="519" spans="1:53" s="80" customFormat="1" x14ac:dyDescent="0.2">
      <c r="A519" s="314"/>
      <c r="B519" s="361">
        <f>Demography!B520</f>
        <v>0</v>
      </c>
      <c r="C519" s="361">
        <f>Demography!C520</f>
        <v>0</v>
      </c>
      <c r="D519" s="362">
        <f>Demography!D520</f>
        <v>0</v>
      </c>
      <c r="E519" s="81"/>
      <c r="F519" s="67"/>
      <c r="G519" s="65"/>
      <c r="H519" s="241"/>
      <c r="I519" s="242"/>
      <c r="J519" s="242"/>
      <c r="K519" s="242"/>
      <c r="L519" s="241"/>
      <c r="M519" s="262"/>
      <c r="N519" s="262"/>
      <c r="O519" s="262"/>
      <c r="P519" s="125"/>
      <c r="Q519" s="126"/>
      <c r="R519" s="126"/>
      <c r="S519" s="81"/>
      <c r="T519" s="67"/>
      <c r="U519" s="241"/>
      <c r="V519" s="127"/>
      <c r="W519" s="81"/>
      <c r="X519" s="128"/>
      <c r="Y519" s="242"/>
      <c r="Z519" s="241"/>
      <c r="AA519" s="242"/>
      <c r="AB519" s="241"/>
      <c r="AC519" s="241"/>
      <c r="AD519" s="241"/>
      <c r="AE519" s="243"/>
      <c r="AF519" s="243"/>
      <c r="AG519" s="82"/>
      <c r="AH519" s="243"/>
      <c r="AI519" s="243"/>
      <c r="AJ519" s="243"/>
      <c r="AK519" s="243"/>
      <c r="AL519" s="243"/>
      <c r="AM519" s="243"/>
      <c r="AN519" s="243"/>
      <c r="AO519" s="243"/>
      <c r="AP519" s="243"/>
      <c r="AQ519" s="243"/>
      <c r="AR519" s="246"/>
      <c r="AS519" s="246"/>
      <c r="AT519" s="244"/>
      <c r="AU519" s="81"/>
      <c r="AV519" s="562" t="str">
        <f t="shared" si="31"/>
        <v xml:space="preserve"> </v>
      </c>
      <c r="AW519" s="562" t="str">
        <f t="shared" si="32"/>
        <v xml:space="preserve"> </v>
      </c>
      <c r="AX519" s="562" t="str">
        <f t="shared" si="33"/>
        <v xml:space="preserve"> </v>
      </c>
      <c r="AY519" s="562" t="str">
        <f t="shared" si="34"/>
        <v xml:space="preserve"> </v>
      </c>
      <c r="AZ519" s="81"/>
      <c r="BA519" s="313"/>
    </row>
    <row r="520" spans="1:53" s="80" customFormat="1" x14ac:dyDescent="0.2">
      <c r="A520" s="314"/>
      <c r="B520" s="147">
        <f>Demography!B521</f>
        <v>0</v>
      </c>
      <c r="C520" s="147">
        <f>Demography!C521</f>
        <v>0</v>
      </c>
      <c r="D520" s="148">
        <f>Demography!D521</f>
        <v>0</v>
      </c>
      <c r="E520" s="81"/>
      <c r="F520" s="256"/>
      <c r="G520" s="149"/>
      <c r="H520" s="256"/>
      <c r="I520" s="240"/>
      <c r="J520" s="240"/>
      <c r="K520" s="240"/>
      <c r="L520" s="256"/>
      <c r="M520" s="260"/>
      <c r="N520" s="260"/>
      <c r="O520" s="260"/>
      <c r="P520" s="150"/>
      <c r="Q520" s="247"/>
      <c r="R520" s="247"/>
      <c r="S520" s="81"/>
      <c r="T520" s="256"/>
      <c r="U520" s="256"/>
      <c r="V520" s="256"/>
      <c r="W520" s="81"/>
      <c r="X520" s="240"/>
      <c r="Y520" s="240"/>
      <c r="Z520" s="256"/>
      <c r="AA520" s="240"/>
      <c r="AB520" s="256"/>
      <c r="AC520" s="256"/>
      <c r="AD520" s="256"/>
      <c r="AE520" s="261"/>
      <c r="AF520" s="261"/>
      <c r="AG520" s="82"/>
      <c r="AH520" s="261"/>
      <c r="AI520" s="261"/>
      <c r="AJ520" s="261"/>
      <c r="AK520" s="261"/>
      <c r="AL520" s="261"/>
      <c r="AM520" s="261"/>
      <c r="AN520" s="261"/>
      <c r="AO520" s="261"/>
      <c r="AP520" s="261"/>
      <c r="AQ520" s="261"/>
      <c r="AR520" s="245"/>
      <c r="AS520" s="245"/>
      <c r="AT520" s="151"/>
      <c r="AU520" s="81"/>
      <c r="AV520" s="561" t="str">
        <f t="shared" si="31"/>
        <v xml:space="preserve"> </v>
      </c>
      <c r="AW520" s="561" t="str">
        <f t="shared" si="32"/>
        <v xml:space="preserve"> </v>
      </c>
      <c r="AX520" s="561" t="str">
        <f t="shared" si="33"/>
        <v xml:space="preserve"> </v>
      </c>
      <c r="AY520" s="561" t="str">
        <f t="shared" si="34"/>
        <v xml:space="preserve"> </v>
      </c>
      <c r="AZ520" s="81"/>
      <c r="BA520" s="145"/>
    </row>
    <row r="521" spans="1:53" s="80" customFormat="1" x14ac:dyDescent="0.2">
      <c r="A521" s="314"/>
      <c r="B521" s="361">
        <f>Demography!B522</f>
        <v>0</v>
      </c>
      <c r="C521" s="361">
        <f>Demography!C522</f>
        <v>0</v>
      </c>
      <c r="D521" s="362">
        <f>Demography!D522</f>
        <v>0</v>
      </c>
      <c r="E521" s="81"/>
      <c r="F521" s="67"/>
      <c r="G521" s="65"/>
      <c r="H521" s="241"/>
      <c r="I521" s="242"/>
      <c r="J521" s="242"/>
      <c r="K521" s="242"/>
      <c r="L521" s="241"/>
      <c r="M521" s="262"/>
      <c r="N521" s="262"/>
      <c r="O521" s="262"/>
      <c r="P521" s="125"/>
      <c r="Q521" s="126"/>
      <c r="R521" s="126"/>
      <c r="S521" s="81"/>
      <c r="T521" s="67"/>
      <c r="U521" s="241"/>
      <c r="V521" s="127"/>
      <c r="W521" s="81"/>
      <c r="X521" s="128"/>
      <c r="Y521" s="242"/>
      <c r="Z521" s="241"/>
      <c r="AA521" s="242"/>
      <c r="AB521" s="241"/>
      <c r="AC521" s="241"/>
      <c r="AD521" s="241"/>
      <c r="AE521" s="243"/>
      <c r="AF521" s="243"/>
      <c r="AG521" s="82"/>
      <c r="AH521" s="243"/>
      <c r="AI521" s="243"/>
      <c r="AJ521" s="243"/>
      <c r="AK521" s="243"/>
      <c r="AL521" s="243"/>
      <c r="AM521" s="243"/>
      <c r="AN521" s="243"/>
      <c r="AO521" s="243"/>
      <c r="AP521" s="243"/>
      <c r="AQ521" s="243"/>
      <c r="AR521" s="246"/>
      <c r="AS521" s="246"/>
      <c r="AT521" s="244"/>
      <c r="AU521" s="81"/>
      <c r="AV521" s="562" t="str">
        <f t="shared" si="31"/>
        <v xml:space="preserve"> </v>
      </c>
      <c r="AW521" s="562" t="str">
        <f t="shared" si="32"/>
        <v xml:space="preserve"> </v>
      </c>
      <c r="AX521" s="562" t="str">
        <f t="shared" si="33"/>
        <v xml:space="preserve"> </v>
      </c>
      <c r="AY521" s="562" t="str">
        <f t="shared" si="34"/>
        <v xml:space="preserve"> </v>
      </c>
      <c r="AZ521" s="81"/>
      <c r="BA521" s="313"/>
    </row>
    <row r="522" spans="1:53" s="80" customFormat="1" x14ac:dyDescent="0.2">
      <c r="A522" s="314"/>
      <c r="B522" s="147">
        <f>Demography!B523</f>
        <v>0</v>
      </c>
      <c r="C522" s="147">
        <f>Demography!C523</f>
        <v>0</v>
      </c>
      <c r="D522" s="148">
        <f>Demography!D523</f>
        <v>0</v>
      </c>
      <c r="E522" s="81"/>
      <c r="F522" s="256"/>
      <c r="G522" s="149"/>
      <c r="H522" s="256"/>
      <c r="I522" s="240"/>
      <c r="J522" s="240"/>
      <c r="K522" s="240"/>
      <c r="L522" s="256"/>
      <c r="M522" s="260"/>
      <c r="N522" s="260"/>
      <c r="O522" s="260"/>
      <c r="P522" s="150"/>
      <c r="Q522" s="247"/>
      <c r="R522" s="247"/>
      <c r="S522" s="81"/>
      <c r="T522" s="256"/>
      <c r="U522" s="256"/>
      <c r="V522" s="256"/>
      <c r="W522" s="81"/>
      <c r="X522" s="240"/>
      <c r="Y522" s="240"/>
      <c r="Z522" s="256"/>
      <c r="AA522" s="240"/>
      <c r="AB522" s="256"/>
      <c r="AC522" s="256"/>
      <c r="AD522" s="256"/>
      <c r="AE522" s="261"/>
      <c r="AF522" s="261"/>
      <c r="AG522" s="82"/>
      <c r="AH522" s="261"/>
      <c r="AI522" s="261"/>
      <c r="AJ522" s="261"/>
      <c r="AK522" s="261"/>
      <c r="AL522" s="261"/>
      <c r="AM522" s="261"/>
      <c r="AN522" s="261"/>
      <c r="AO522" s="261"/>
      <c r="AP522" s="261"/>
      <c r="AQ522" s="261"/>
      <c r="AR522" s="245"/>
      <c r="AS522" s="245"/>
      <c r="AT522" s="151"/>
      <c r="AU522" s="81"/>
      <c r="AV522" s="561" t="str">
        <f t="shared" si="31"/>
        <v xml:space="preserve"> </v>
      </c>
      <c r="AW522" s="561" t="str">
        <f t="shared" si="32"/>
        <v xml:space="preserve"> </v>
      </c>
      <c r="AX522" s="561" t="str">
        <f t="shared" si="33"/>
        <v xml:space="preserve"> </v>
      </c>
      <c r="AY522" s="561" t="str">
        <f t="shared" si="34"/>
        <v xml:space="preserve"> </v>
      </c>
      <c r="AZ522" s="81"/>
      <c r="BA522" s="145"/>
    </row>
    <row r="523" spans="1:53" s="80" customFormat="1" x14ac:dyDescent="0.2">
      <c r="A523" s="314"/>
      <c r="B523" s="361">
        <f>Demography!B524</f>
        <v>0</v>
      </c>
      <c r="C523" s="361">
        <f>Demography!C524</f>
        <v>0</v>
      </c>
      <c r="D523" s="362">
        <f>Demography!D524</f>
        <v>0</v>
      </c>
      <c r="E523" s="81"/>
      <c r="F523" s="67"/>
      <c r="G523" s="65"/>
      <c r="H523" s="241"/>
      <c r="I523" s="242"/>
      <c r="J523" s="242"/>
      <c r="K523" s="242"/>
      <c r="L523" s="241"/>
      <c r="M523" s="262"/>
      <c r="N523" s="262"/>
      <c r="O523" s="262"/>
      <c r="P523" s="125"/>
      <c r="Q523" s="126"/>
      <c r="R523" s="126"/>
      <c r="S523" s="81"/>
      <c r="T523" s="67"/>
      <c r="U523" s="241"/>
      <c r="V523" s="127"/>
      <c r="W523" s="81"/>
      <c r="X523" s="128"/>
      <c r="Y523" s="242"/>
      <c r="Z523" s="241"/>
      <c r="AA523" s="242"/>
      <c r="AB523" s="241"/>
      <c r="AC523" s="241"/>
      <c r="AD523" s="241"/>
      <c r="AE523" s="243"/>
      <c r="AF523" s="243"/>
      <c r="AG523" s="82"/>
      <c r="AH523" s="243"/>
      <c r="AI523" s="243"/>
      <c r="AJ523" s="243"/>
      <c r="AK523" s="243"/>
      <c r="AL523" s="243"/>
      <c r="AM523" s="243"/>
      <c r="AN523" s="243"/>
      <c r="AO523" s="243"/>
      <c r="AP523" s="243"/>
      <c r="AQ523" s="243"/>
      <c r="AR523" s="246"/>
      <c r="AS523" s="246"/>
      <c r="AT523" s="244"/>
      <c r="AU523" s="81"/>
      <c r="AV523" s="562" t="str">
        <f t="shared" si="31"/>
        <v xml:space="preserve"> </v>
      </c>
      <c r="AW523" s="562" t="str">
        <f t="shared" si="32"/>
        <v xml:space="preserve"> </v>
      </c>
      <c r="AX523" s="562" t="str">
        <f t="shared" si="33"/>
        <v xml:space="preserve"> </v>
      </c>
      <c r="AY523" s="562" t="str">
        <f t="shared" si="34"/>
        <v xml:space="preserve"> </v>
      </c>
      <c r="AZ523" s="81"/>
      <c r="BA523" s="313"/>
    </row>
    <row r="524" spans="1:53" s="80" customFormat="1" x14ac:dyDescent="0.2">
      <c r="A524" s="314"/>
      <c r="B524" s="147">
        <f>Demography!B525</f>
        <v>0</v>
      </c>
      <c r="C524" s="147">
        <f>Demography!C525</f>
        <v>0</v>
      </c>
      <c r="D524" s="148">
        <f>Demography!D525</f>
        <v>0</v>
      </c>
      <c r="E524" s="81"/>
      <c r="F524" s="256"/>
      <c r="G524" s="149"/>
      <c r="H524" s="256"/>
      <c r="I524" s="240"/>
      <c r="J524" s="240"/>
      <c r="K524" s="240"/>
      <c r="L524" s="256"/>
      <c r="M524" s="260"/>
      <c r="N524" s="260"/>
      <c r="O524" s="260"/>
      <c r="P524" s="150"/>
      <c r="Q524" s="247"/>
      <c r="R524" s="247"/>
      <c r="S524" s="81"/>
      <c r="T524" s="256"/>
      <c r="U524" s="256"/>
      <c r="V524" s="256"/>
      <c r="W524" s="81"/>
      <c r="X524" s="240"/>
      <c r="Y524" s="240"/>
      <c r="Z524" s="256"/>
      <c r="AA524" s="240"/>
      <c r="AB524" s="256"/>
      <c r="AC524" s="256"/>
      <c r="AD524" s="256"/>
      <c r="AE524" s="261"/>
      <c r="AF524" s="261"/>
      <c r="AG524" s="82"/>
      <c r="AH524" s="261"/>
      <c r="AI524" s="261"/>
      <c r="AJ524" s="261"/>
      <c r="AK524" s="261"/>
      <c r="AL524" s="261"/>
      <c r="AM524" s="261"/>
      <c r="AN524" s="261"/>
      <c r="AO524" s="261"/>
      <c r="AP524" s="261"/>
      <c r="AQ524" s="261"/>
      <c r="AR524" s="245"/>
      <c r="AS524" s="245"/>
      <c r="AT524" s="151"/>
      <c r="AU524" s="81"/>
      <c r="AV524" s="561" t="str">
        <f t="shared" si="31"/>
        <v xml:space="preserve"> </v>
      </c>
      <c r="AW524" s="561" t="str">
        <f t="shared" si="32"/>
        <v xml:space="preserve"> </v>
      </c>
      <c r="AX524" s="561" t="str">
        <f t="shared" si="33"/>
        <v xml:space="preserve"> </v>
      </c>
      <c r="AY524" s="561" t="str">
        <f t="shared" si="34"/>
        <v xml:space="preserve"> </v>
      </c>
      <c r="AZ524" s="81"/>
      <c r="BA524" s="145"/>
    </row>
    <row r="525" spans="1:53" s="80" customFormat="1" x14ac:dyDescent="0.2">
      <c r="A525" s="314"/>
      <c r="B525" s="361">
        <f>Demography!B526</f>
        <v>0</v>
      </c>
      <c r="C525" s="361">
        <f>Demography!C526</f>
        <v>0</v>
      </c>
      <c r="D525" s="362">
        <f>Demography!D526</f>
        <v>0</v>
      </c>
      <c r="E525" s="81"/>
      <c r="F525" s="67"/>
      <c r="G525" s="65"/>
      <c r="H525" s="241"/>
      <c r="I525" s="242"/>
      <c r="J525" s="242"/>
      <c r="K525" s="242"/>
      <c r="L525" s="241"/>
      <c r="M525" s="262"/>
      <c r="N525" s="262"/>
      <c r="O525" s="262"/>
      <c r="P525" s="125"/>
      <c r="Q525" s="126"/>
      <c r="R525" s="126"/>
      <c r="S525" s="81"/>
      <c r="T525" s="67"/>
      <c r="U525" s="241"/>
      <c r="V525" s="127"/>
      <c r="W525" s="81"/>
      <c r="X525" s="128"/>
      <c r="Y525" s="242"/>
      <c r="Z525" s="241"/>
      <c r="AA525" s="242"/>
      <c r="AB525" s="241"/>
      <c r="AC525" s="241"/>
      <c r="AD525" s="241"/>
      <c r="AE525" s="243"/>
      <c r="AF525" s="243"/>
      <c r="AG525" s="82"/>
      <c r="AH525" s="243"/>
      <c r="AI525" s="243"/>
      <c r="AJ525" s="243"/>
      <c r="AK525" s="243"/>
      <c r="AL525" s="243"/>
      <c r="AM525" s="243"/>
      <c r="AN525" s="243"/>
      <c r="AO525" s="243"/>
      <c r="AP525" s="243"/>
      <c r="AQ525" s="243"/>
      <c r="AR525" s="246"/>
      <c r="AS525" s="246"/>
      <c r="AT525" s="244"/>
      <c r="AU525" s="81"/>
      <c r="AV525" s="562" t="str">
        <f t="shared" si="31"/>
        <v xml:space="preserve"> </v>
      </c>
      <c r="AW525" s="562" t="str">
        <f t="shared" si="32"/>
        <v xml:space="preserve"> </v>
      </c>
      <c r="AX525" s="562" t="str">
        <f t="shared" si="33"/>
        <v xml:space="preserve"> </v>
      </c>
      <c r="AY525" s="562" t="str">
        <f t="shared" si="34"/>
        <v xml:space="preserve"> </v>
      </c>
      <c r="AZ525" s="81"/>
      <c r="BA525" s="313"/>
    </row>
    <row r="526" spans="1:53" s="80" customFormat="1" x14ac:dyDescent="0.2">
      <c r="A526" s="314"/>
      <c r="B526" s="147">
        <f>Demography!B527</f>
        <v>0</v>
      </c>
      <c r="C526" s="147">
        <f>Demography!C527</f>
        <v>0</v>
      </c>
      <c r="D526" s="148">
        <f>Demography!D527</f>
        <v>0</v>
      </c>
      <c r="E526" s="81"/>
      <c r="F526" s="256"/>
      <c r="G526" s="149"/>
      <c r="H526" s="256"/>
      <c r="I526" s="240"/>
      <c r="J526" s="240"/>
      <c r="K526" s="240"/>
      <c r="L526" s="256"/>
      <c r="M526" s="260"/>
      <c r="N526" s="260"/>
      <c r="O526" s="260"/>
      <c r="P526" s="150"/>
      <c r="Q526" s="247"/>
      <c r="R526" s="247"/>
      <c r="S526" s="81"/>
      <c r="T526" s="256"/>
      <c r="U526" s="256"/>
      <c r="V526" s="256"/>
      <c r="W526" s="81"/>
      <c r="X526" s="240"/>
      <c r="Y526" s="240"/>
      <c r="Z526" s="256"/>
      <c r="AA526" s="240"/>
      <c r="AB526" s="256"/>
      <c r="AC526" s="256"/>
      <c r="AD526" s="256"/>
      <c r="AE526" s="261"/>
      <c r="AF526" s="261"/>
      <c r="AG526" s="82"/>
      <c r="AH526" s="261"/>
      <c r="AI526" s="261"/>
      <c r="AJ526" s="261"/>
      <c r="AK526" s="261"/>
      <c r="AL526" s="261"/>
      <c r="AM526" s="261"/>
      <c r="AN526" s="261"/>
      <c r="AO526" s="261"/>
      <c r="AP526" s="261"/>
      <c r="AQ526" s="261"/>
      <c r="AR526" s="245"/>
      <c r="AS526" s="245"/>
      <c r="AT526" s="151"/>
      <c r="AU526" s="81"/>
      <c r="AV526" s="561" t="str">
        <f t="shared" si="31"/>
        <v xml:space="preserve"> </v>
      </c>
      <c r="AW526" s="561" t="str">
        <f t="shared" si="32"/>
        <v xml:space="preserve"> </v>
      </c>
      <c r="AX526" s="561" t="str">
        <f t="shared" si="33"/>
        <v xml:space="preserve"> </v>
      </c>
      <c r="AY526" s="561" t="str">
        <f t="shared" si="34"/>
        <v xml:space="preserve"> </v>
      </c>
      <c r="AZ526" s="81"/>
      <c r="BA526" s="145"/>
    </row>
    <row r="527" spans="1:53" s="80" customFormat="1" x14ac:dyDescent="0.2">
      <c r="A527" s="314"/>
      <c r="B527" s="361">
        <f>Demography!B528</f>
        <v>0</v>
      </c>
      <c r="C527" s="361">
        <f>Demography!C528</f>
        <v>0</v>
      </c>
      <c r="D527" s="362">
        <f>Demography!D528</f>
        <v>0</v>
      </c>
      <c r="E527" s="81"/>
      <c r="F527" s="67"/>
      <c r="G527" s="65"/>
      <c r="H527" s="241"/>
      <c r="I527" s="242"/>
      <c r="J527" s="242"/>
      <c r="K527" s="242"/>
      <c r="L527" s="241"/>
      <c r="M527" s="262"/>
      <c r="N527" s="262"/>
      <c r="O527" s="262"/>
      <c r="P527" s="125"/>
      <c r="Q527" s="126"/>
      <c r="R527" s="126"/>
      <c r="S527" s="81"/>
      <c r="T527" s="67"/>
      <c r="U527" s="241"/>
      <c r="V527" s="127"/>
      <c r="W527" s="81"/>
      <c r="X527" s="128"/>
      <c r="Y527" s="242"/>
      <c r="Z527" s="241"/>
      <c r="AA527" s="242"/>
      <c r="AB527" s="241"/>
      <c r="AC527" s="241"/>
      <c r="AD527" s="241"/>
      <c r="AE527" s="243"/>
      <c r="AF527" s="243"/>
      <c r="AG527" s="82"/>
      <c r="AH527" s="243"/>
      <c r="AI527" s="243"/>
      <c r="AJ527" s="243"/>
      <c r="AK527" s="243"/>
      <c r="AL527" s="243"/>
      <c r="AM527" s="243"/>
      <c r="AN527" s="243"/>
      <c r="AO527" s="243"/>
      <c r="AP527" s="243"/>
      <c r="AQ527" s="243"/>
      <c r="AR527" s="246"/>
      <c r="AS527" s="246"/>
      <c r="AT527" s="244"/>
      <c r="AU527" s="81"/>
      <c r="AV527" s="562" t="str">
        <f t="shared" si="31"/>
        <v xml:space="preserve"> </v>
      </c>
      <c r="AW527" s="562" t="str">
        <f t="shared" si="32"/>
        <v xml:space="preserve"> </v>
      </c>
      <c r="AX527" s="562" t="str">
        <f t="shared" si="33"/>
        <v xml:space="preserve"> </v>
      </c>
      <c r="AY527" s="562" t="str">
        <f t="shared" si="34"/>
        <v xml:space="preserve"> </v>
      </c>
      <c r="AZ527" s="81"/>
      <c r="BA527" s="313"/>
    </row>
    <row r="528" spans="1:53" s="80" customFormat="1" x14ac:dyDescent="0.2">
      <c r="A528" s="314"/>
      <c r="B528" s="147">
        <f>Demography!B529</f>
        <v>0</v>
      </c>
      <c r="C528" s="147">
        <f>Demography!C529</f>
        <v>0</v>
      </c>
      <c r="D528" s="148">
        <f>Demography!D529</f>
        <v>0</v>
      </c>
      <c r="E528" s="81"/>
      <c r="F528" s="256"/>
      <c r="G528" s="149"/>
      <c r="H528" s="256"/>
      <c r="I528" s="240"/>
      <c r="J528" s="240"/>
      <c r="K528" s="240"/>
      <c r="L528" s="256"/>
      <c r="M528" s="260"/>
      <c r="N528" s="260"/>
      <c r="O528" s="260"/>
      <c r="P528" s="150"/>
      <c r="Q528" s="247"/>
      <c r="R528" s="247"/>
      <c r="S528" s="81"/>
      <c r="T528" s="256"/>
      <c r="U528" s="256"/>
      <c r="V528" s="256"/>
      <c r="W528" s="81"/>
      <c r="X528" s="240"/>
      <c r="Y528" s="240"/>
      <c r="Z528" s="256"/>
      <c r="AA528" s="240"/>
      <c r="AB528" s="256"/>
      <c r="AC528" s="256"/>
      <c r="AD528" s="256"/>
      <c r="AE528" s="261"/>
      <c r="AF528" s="261"/>
      <c r="AG528" s="82"/>
      <c r="AH528" s="261"/>
      <c r="AI528" s="261"/>
      <c r="AJ528" s="261"/>
      <c r="AK528" s="261"/>
      <c r="AL528" s="261"/>
      <c r="AM528" s="261"/>
      <c r="AN528" s="261"/>
      <c r="AO528" s="261"/>
      <c r="AP528" s="261"/>
      <c r="AQ528" s="261"/>
      <c r="AR528" s="245"/>
      <c r="AS528" s="245"/>
      <c r="AT528" s="151"/>
      <c r="AU528" s="81"/>
      <c r="AV528" s="561" t="str">
        <f t="shared" si="31"/>
        <v xml:space="preserve"> </v>
      </c>
      <c r="AW528" s="561" t="str">
        <f t="shared" si="32"/>
        <v xml:space="preserve"> </v>
      </c>
      <c r="AX528" s="561" t="str">
        <f t="shared" si="33"/>
        <v xml:space="preserve"> </v>
      </c>
      <c r="AY528" s="561" t="str">
        <f t="shared" si="34"/>
        <v xml:space="preserve"> </v>
      </c>
      <c r="AZ528" s="81"/>
      <c r="BA528" s="145"/>
    </row>
    <row r="529" spans="1:53" s="80" customFormat="1" x14ac:dyDescent="0.2">
      <c r="A529" s="314"/>
      <c r="B529" s="361">
        <f>Demography!B530</f>
        <v>0</v>
      </c>
      <c r="C529" s="361">
        <f>Demography!C530</f>
        <v>0</v>
      </c>
      <c r="D529" s="362">
        <f>Demography!D530</f>
        <v>0</v>
      </c>
      <c r="E529" s="81"/>
      <c r="F529" s="67"/>
      <c r="G529" s="65"/>
      <c r="H529" s="241"/>
      <c r="I529" s="242"/>
      <c r="J529" s="242"/>
      <c r="K529" s="242"/>
      <c r="L529" s="241"/>
      <c r="M529" s="262"/>
      <c r="N529" s="262"/>
      <c r="O529" s="262"/>
      <c r="P529" s="125"/>
      <c r="Q529" s="126"/>
      <c r="R529" s="126"/>
      <c r="S529" s="81"/>
      <c r="T529" s="67"/>
      <c r="U529" s="241"/>
      <c r="V529" s="127"/>
      <c r="W529" s="81"/>
      <c r="X529" s="128"/>
      <c r="Y529" s="242"/>
      <c r="Z529" s="241"/>
      <c r="AA529" s="242"/>
      <c r="AB529" s="241"/>
      <c r="AC529" s="241"/>
      <c r="AD529" s="241"/>
      <c r="AE529" s="243"/>
      <c r="AF529" s="243"/>
      <c r="AG529" s="82"/>
      <c r="AH529" s="243"/>
      <c r="AI529" s="243"/>
      <c r="AJ529" s="243"/>
      <c r="AK529" s="243"/>
      <c r="AL529" s="243"/>
      <c r="AM529" s="243"/>
      <c r="AN529" s="243"/>
      <c r="AO529" s="243"/>
      <c r="AP529" s="243"/>
      <c r="AQ529" s="243"/>
      <c r="AR529" s="246"/>
      <c r="AS529" s="246"/>
      <c r="AT529" s="244"/>
      <c r="AU529" s="81"/>
      <c r="AV529" s="562" t="str">
        <f t="shared" si="31"/>
        <v xml:space="preserve"> </v>
      </c>
      <c r="AW529" s="562" t="str">
        <f t="shared" si="32"/>
        <v xml:space="preserve"> </v>
      </c>
      <c r="AX529" s="562" t="str">
        <f t="shared" si="33"/>
        <v xml:space="preserve"> </v>
      </c>
      <c r="AY529" s="562" t="str">
        <f t="shared" si="34"/>
        <v xml:space="preserve"> </v>
      </c>
      <c r="AZ529" s="81"/>
      <c r="BA529" s="313"/>
    </row>
    <row r="530" spans="1:53" s="80" customFormat="1" x14ac:dyDescent="0.2">
      <c r="A530" s="314"/>
      <c r="B530" s="147">
        <f>Demography!B531</f>
        <v>0</v>
      </c>
      <c r="C530" s="147">
        <f>Demography!C531</f>
        <v>0</v>
      </c>
      <c r="D530" s="148">
        <f>Demography!D531</f>
        <v>0</v>
      </c>
      <c r="E530" s="81"/>
      <c r="F530" s="256"/>
      <c r="G530" s="149"/>
      <c r="H530" s="256"/>
      <c r="I530" s="240"/>
      <c r="J530" s="240"/>
      <c r="K530" s="240"/>
      <c r="L530" s="256"/>
      <c r="M530" s="260"/>
      <c r="N530" s="260"/>
      <c r="O530" s="260"/>
      <c r="P530" s="150"/>
      <c r="Q530" s="247"/>
      <c r="R530" s="247"/>
      <c r="S530" s="81"/>
      <c r="T530" s="256"/>
      <c r="U530" s="256"/>
      <c r="V530" s="256"/>
      <c r="W530" s="81"/>
      <c r="X530" s="240"/>
      <c r="Y530" s="240"/>
      <c r="Z530" s="256"/>
      <c r="AA530" s="240"/>
      <c r="AB530" s="256"/>
      <c r="AC530" s="256"/>
      <c r="AD530" s="256"/>
      <c r="AE530" s="261"/>
      <c r="AF530" s="261"/>
      <c r="AG530" s="82"/>
      <c r="AH530" s="261"/>
      <c r="AI530" s="261"/>
      <c r="AJ530" s="261"/>
      <c r="AK530" s="261"/>
      <c r="AL530" s="261"/>
      <c r="AM530" s="261"/>
      <c r="AN530" s="261"/>
      <c r="AO530" s="261"/>
      <c r="AP530" s="261"/>
      <c r="AQ530" s="261"/>
      <c r="AR530" s="245"/>
      <c r="AS530" s="245"/>
      <c r="AT530" s="151"/>
      <c r="AU530" s="81"/>
      <c r="AV530" s="561" t="str">
        <f t="shared" ref="AV530:AV593" si="35">IF(AC530=0," ",AH530/AE530)</f>
        <v xml:space="preserve"> </v>
      </c>
      <c r="AW530" s="561" t="str">
        <f t="shared" si="32"/>
        <v xml:space="preserve"> </v>
      </c>
      <c r="AX530" s="561" t="str">
        <f t="shared" si="33"/>
        <v xml:space="preserve"> </v>
      </c>
      <c r="AY530" s="561" t="str">
        <f t="shared" si="34"/>
        <v xml:space="preserve"> </v>
      </c>
      <c r="AZ530" s="81"/>
      <c r="BA530" s="145"/>
    </row>
    <row r="531" spans="1:53" s="80" customFormat="1" x14ac:dyDescent="0.2">
      <c r="A531" s="314"/>
      <c r="B531" s="361">
        <f>Demography!B532</f>
        <v>0</v>
      </c>
      <c r="C531" s="361">
        <f>Demography!C532</f>
        <v>0</v>
      </c>
      <c r="D531" s="362">
        <f>Demography!D532</f>
        <v>0</v>
      </c>
      <c r="E531" s="81"/>
      <c r="F531" s="67"/>
      <c r="G531" s="65"/>
      <c r="H531" s="241"/>
      <c r="I531" s="242"/>
      <c r="J531" s="242"/>
      <c r="K531" s="242"/>
      <c r="L531" s="241"/>
      <c r="M531" s="262"/>
      <c r="N531" s="262"/>
      <c r="O531" s="262"/>
      <c r="P531" s="125"/>
      <c r="Q531" s="126"/>
      <c r="R531" s="126"/>
      <c r="S531" s="81"/>
      <c r="T531" s="67"/>
      <c r="U531" s="241"/>
      <c r="V531" s="127"/>
      <c r="W531" s="81"/>
      <c r="X531" s="128"/>
      <c r="Y531" s="242"/>
      <c r="Z531" s="241"/>
      <c r="AA531" s="242"/>
      <c r="AB531" s="241"/>
      <c r="AC531" s="241"/>
      <c r="AD531" s="241"/>
      <c r="AE531" s="243"/>
      <c r="AF531" s="243"/>
      <c r="AG531" s="82"/>
      <c r="AH531" s="243"/>
      <c r="AI531" s="243"/>
      <c r="AJ531" s="243"/>
      <c r="AK531" s="243"/>
      <c r="AL531" s="243"/>
      <c r="AM531" s="243"/>
      <c r="AN531" s="243"/>
      <c r="AO531" s="243"/>
      <c r="AP531" s="243"/>
      <c r="AQ531" s="243"/>
      <c r="AR531" s="246"/>
      <c r="AS531" s="246"/>
      <c r="AT531" s="244"/>
      <c r="AU531" s="81"/>
      <c r="AV531" s="562" t="str">
        <f t="shared" si="35"/>
        <v xml:space="preserve"> </v>
      </c>
      <c r="AW531" s="562" t="str">
        <f t="shared" ref="AW531:AW594" si="36">IF(OR(AC531=0,M531=0)," ",AH531/M531)</f>
        <v xml:space="preserve"> </v>
      </c>
      <c r="AX531" s="562" t="str">
        <f t="shared" ref="AX531:AX594" si="37">IF(OR(AC531&gt;5, AC531&lt;1)," ",AI531/AF531)</f>
        <v xml:space="preserve"> </v>
      </c>
      <c r="AY531" s="562" t="str">
        <f t="shared" ref="AY531:AY594" si="38">IF(OR(AC531&gt;5,AC531&lt;1,M531=0)," ",AI531/M531)</f>
        <v xml:space="preserve"> </v>
      </c>
      <c r="AZ531" s="81"/>
      <c r="BA531" s="313"/>
    </row>
    <row r="532" spans="1:53" s="80" customFormat="1" x14ac:dyDescent="0.2">
      <c r="A532" s="314"/>
      <c r="B532" s="147">
        <f>Demography!B533</f>
        <v>0</v>
      </c>
      <c r="C532" s="147">
        <f>Demography!C533</f>
        <v>0</v>
      </c>
      <c r="D532" s="148">
        <f>Demography!D533</f>
        <v>0</v>
      </c>
      <c r="E532" s="81"/>
      <c r="F532" s="256"/>
      <c r="G532" s="149"/>
      <c r="H532" s="256"/>
      <c r="I532" s="240"/>
      <c r="J532" s="240"/>
      <c r="K532" s="240"/>
      <c r="L532" s="256"/>
      <c r="M532" s="260"/>
      <c r="N532" s="260"/>
      <c r="O532" s="260"/>
      <c r="P532" s="150"/>
      <c r="Q532" s="247"/>
      <c r="R532" s="247"/>
      <c r="S532" s="81"/>
      <c r="T532" s="256"/>
      <c r="U532" s="256"/>
      <c r="V532" s="256"/>
      <c r="W532" s="81"/>
      <c r="X532" s="240"/>
      <c r="Y532" s="240"/>
      <c r="Z532" s="256"/>
      <c r="AA532" s="240"/>
      <c r="AB532" s="256"/>
      <c r="AC532" s="256"/>
      <c r="AD532" s="256"/>
      <c r="AE532" s="261"/>
      <c r="AF532" s="261"/>
      <c r="AG532" s="82"/>
      <c r="AH532" s="261"/>
      <c r="AI532" s="261"/>
      <c r="AJ532" s="261"/>
      <c r="AK532" s="261"/>
      <c r="AL532" s="261"/>
      <c r="AM532" s="261"/>
      <c r="AN532" s="261"/>
      <c r="AO532" s="261"/>
      <c r="AP532" s="261"/>
      <c r="AQ532" s="261"/>
      <c r="AR532" s="245"/>
      <c r="AS532" s="245"/>
      <c r="AT532" s="151"/>
      <c r="AU532" s="81"/>
      <c r="AV532" s="561" t="str">
        <f t="shared" si="35"/>
        <v xml:space="preserve"> </v>
      </c>
      <c r="AW532" s="561" t="str">
        <f t="shared" si="36"/>
        <v xml:space="preserve"> </v>
      </c>
      <c r="AX532" s="561" t="str">
        <f t="shared" si="37"/>
        <v xml:space="preserve"> </v>
      </c>
      <c r="AY532" s="561" t="str">
        <f t="shared" si="38"/>
        <v xml:space="preserve"> </v>
      </c>
      <c r="AZ532" s="81"/>
      <c r="BA532" s="145"/>
    </row>
    <row r="533" spans="1:53" s="80" customFormat="1" x14ac:dyDescent="0.2">
      <c r="A533" s="314"/>
      <c r="B533" s="361">
        <f>Demography!B534</f>
        <v>0</v>
      </c>
      <c r="C533" s="361">
        <f>Demography!C534</f>
        <v>0</v>
      </c>
      <c r="D533" s="362">
        <f>Demography!D534</f>
        <v>0</v>
      </c>
      <c r="E533" s="81"/>
      <c r="F533" s="67"/>
      <c r="G533" s="65"/>
      <c r="H533" s="241"/>
      <c r="I533" s="242"/>
      <c r="J533" s="242"/>
      <c r="K533" s="242"/>
      <c r="L533" s="241"/>
      <c r="M533" s="262"/>
      <c r="N533" s="262"/>
      <c r="O533" s="262"/>
      <c r="P533" s="125"/>
      <c r="Q533" s="126"/>
      <c r="R533" s="126"/>
      <c r="S533" s="81"/>
      <c r="T533" s="67"/>
      <c r="U533" s="241"/>
      <c r="V533" s="127"/>
      <c r="W533" s="81"/>
      <c r="X533" s="128"/>
      <c r="Y533" s="242"/>
      <c r="Z533" s="241"/>
      <c r="AA533" s="242"/>
      <c r="AB533" s="241"/>
      <c r="AC533" s="241"/>
      <c r="AD533" s="241"/>
      <c r="AE533" s="243"/>
      <c r="AF533" s="243"/>
      <c r="AG533" s="82"/>
      <c r="AH533" s="243"/>
      <c r="AI533" s="243"/>
      <c r="AJ533" s="243"/>
      <c r="AK533" s="243"/>
      <c r="AL533" s="243"/>
      <c r="AM533" s="243"/>
      <c r="AN533" s="243"/>
      <c r="AO533" s="243"/>
      <c r="AP533" s="243"/>
      <c r="AQ533" s="243"/>
      <c r="AR533" s="246"/>
      <c r="AS533" s="246"/>
      <c r="AT533" s="244"/>
      <c r="AU533" s="81"/>
      <c r="AV533" s="562" t="str">
        <f t="shared" si="35"/>
        <v xml:space="preserve"> </v>
      </c>
      <c r="AW533" s="562" t="str">
        <f t="shared" si="36"/>
        <v xml:space="preserve"> </v>
      </c>
      <c r="AX533" s="562" t="str">
        <f t="shared" si="37"/>
        <v xml:space="preserve"> </v>
      </c>
      <c r="AY533" s="562" t="str">
        <f t="shared" si="38"/>
        <v xml:space="preserve"> </v>
      </c>
      <c r="AZ533" s="81"/>
      <c r="BA533" s="313"/>
    </row>
    <row r="534" spans="1:53" s="80" customFormat="1" x14ac:dyDescent="0.2">
      <c r="A534" s="314"/>
      <c r="B534" s="147">
        <f>Demography!B535</f>
        <v>0</v>
      </c>
      <c r="C534" s="147">
        <f>Demography!C535</f>
        <v>0</v>
      </c>
      <c r="D534" s="148">
        <f>Demography!D535</f>
        <v>0</v>
      </c>
      <c r="E534" s="81"/>
      <c r="F534" s="256"/>
      <c r="G534" s="149"/>
      <c r="H534" s="256"/>
      <c r="I534" s="240"/>
      <c r="J534" s="240"/>
      <c r="K534" s="240"/>
      <c r="L534" s="256"/>
      <c r="M534" s="260"/>
      <c r="N534" s="260"/>
      <c r="O534" s="260"/>
      <c r="P534" s="150"/>
      <c r="Q534" s="247"/>
      <c r="R534" s="247"/>
      <c r="S534" s="81"/>
      <c r="T534" s="256"/>
      <c r="U534" s="256"/>
      <c r="V534" s="256"/>
      <c r="W534" s="81"/>
      <c r="X534" s="240"/>
      <c r="Y534" s="240"/>
      <c r="Z534" s="256"/>
      <c r="AA534" s="240"/>
      <c r="AB534" s="256"/>
      <c r="AC534" s="256"/>
      <c r="AD534" s="256"/>
      <c r="AE534" s="261"/>
      <c r="AF534" s="261"/>
      <c r="AG534" s="82"/>
      <c r="AH534" s="261"/>
      <c r="AI534" s="261"/>
      <c r="AJ534" s="261"/>
      <c r="AK534" s="261"/>
      <c r="AL534" s="261"/>
      <c r="AM534" s="261"/>
      <c r="AN534" s="261"/>
      <c r="AO534" s="261"/>
      <c r="AP534" s="261"/>
      <c r="AQ534" s="261"/>
      <c r="AR534" s="245"/>
      <c r="AS534" s="245"/>
      <c r="AT534" s="151"/>
      <c r="AU534" s="81"/>
      <c r="AV534" s="561" t="str">
        <f t="shared" si="35"/>
        <v xml:space="preserve"> </v>
      </c>
      <c r="AW534" s="561" t="str">
        <f t="shared" si="36"/>
        <v xml:space="preserve"> </v>
      </c>
      <c r="AX534" s="561" t="str">
        <f t="shared" si="37"/>
        <v xml:space="preserve"> </v>
      </c>
      <c r="AY534" s="561" t="str">
        <f t="shared" si="38"/>
        <v xml:space="preserve"> </v>
      </c>
      <c r="AZ534" s="81"/>
      <c r="BA534" s="145"/>
    </row>
    <row r="535" spans="1:53" s="80" customFormat="1" x14ac:dyDescent="0.2">
      <c r="A535" s="314"/>
      <c r="B535" s="361">
        <f>Demography!B536</f>
        <v>0</v>
      </c>
      <c r="C535" s="361">
        <f>Demography!C536</f>
        <v>0</v>
      </c>
      <c r="D535" s="362">
        <f>Demography!D536</f>
        <v>0</v>
      </c>
      <c r="E535" s="81"/>
      <c r="F535" s="67"/>
      <c r="G535" s="65"/>
      <c r="H535" s="241"/>
      <c r="I535" s="242"/>
      <c r="J535" s="242"/>
      <c r="K535" s="242"/>
      <c r="L535" s="241"/>
      <c r="M535" s="262"/>
      <c r="N535" s="262"/>
      <c r="O535" s="262"/>
      <c r="P535" s="125"/>
      <c r="Q535" s="126"/>
      <c r="R535" s="126"/>
      <c r="S535" s="81"/>
      <c r="T535" s="67"/>
      <c r="U535" s="241"/>
      <c r="V535" s="127"/>
      <c r="W535" s="81"/>
      <c r="X535" s="128"/>
      <c r="Y535" s="242"/>
      <c r="Z535" s="241"/>
      <c r="AA535" s="242"/>
      <c r="AB535" s="241"/>
      <c r="AC535" s="241"/>
      <c r="AD535" s="241"/>
      <c r="AE535" s="243"/>
      <c r="AF535" s="243"/>
      <c r="AG535" s="82"/>
      <c r="AH535" s="243"/>
      <c r="AI535" s="243"/>
      <c r="AJ535" s="243"/>
      <c r="AK535" s="243"/>
      <c r="AL535" s="243"/>
      <c r="AM535" s="243"/>
      <c r="AN535" s="243"/>
      <c r="AO535" s="243"/>
      <c r="AP535" s="243"/>
      <c r="AQ535" s="243"/>
      <c r="AR535" s="246"/>
      <c r="AS535" s="246"/>
      <c r="AT535" s="244"/>
      <c r="AU535" s="81"/>
      <c r="AV535" s="562" t="str">
        <f t="shared" si="35"/>
        <v xml:space="preserve"> </v>
      </c>
      <c r="AW535" s="562" t="str">
        <f t="shared" si="36"/>
        <v xml:space="preserve"> </v>
      </c>
      <c r="AX535" s="562" t="str">
        <f t="shared" si="37"/>
        <v xml:space="preserve"> </v>
      </c>
      <c r="AY535" s="562" t="str">
        <f t="shared" si="38"/>
        <v xml:space="preserve"> </v>
      </c>
      <c r="AZ535" s="81"/>
      <c r="BA535" s="313"/>
    </row>
    <row r="536" spans="1:53" s="80" customFormat="1" x14ac:dyDescent="0.2">
      <c r="A536" s="314"/>
      <c r="B536" s="147">
        <f>Demography!B537</f>
        <v>0</v>
      </c>
      <c r="C536" s="147">
        <f>Demography!C537</f>
        <v>0</v>
      </c>
      <c r="D536" s="148">
        <f>Demography!D537</f>
        <v>0</v>
      </c>
      <c r="E536" s="81"/>
      <c r="F536" s="256"/>
      <c r="G536" s="149"/>
      <c r="H536" s="256"/>
      <c r="I536" s="240"/>
      <c r="J536" s="240"/>
      <c r="K536" s="240"/>
      <c r="L536" s="256"/>
      <c r="M536" s="260"/>
      <c r="N536" s="260"/>
      <c r="O536" s="260"/>
      <c r="P536" s="150"/>
      <c r="Q536" s="247"/>
      <c r="R536" s="247"/>
      <c r="S536" s="81"/>
      <c r="T536" s="256"/>
      <c r="U536" s="256"/>
      <c r="V536" s="256"/>
      <c r="W536" s="81"/>
      <c r="X536" s="240"/>
      <c r="Y536" s="240"/>
      <c r="Z536" s="256"/>
      <c r="AA536" s="240"/>
      <c r="AB536" s="256"/>
      <c r="AC536" s="256"/>
      <c r="AD536" s="256"/>
      <c r="AE536" s="261"/>
      <c r="AF536" s="261"/>
      <c r="AG536" s="82"/>
      <c r="AH536" s="261"/>
      <c r="AI536" s="261"/>
      <c r="AJ536" s="261"/>
      <c r="AK536" s="261"/>
      <c r="AL536" s="261"/>
      <c r="AM536" s="261"/>
      <c r="AN536" s="261"/>
      <c r="AO536" s="261"/>
      <c r="AP536" s="261"/>
      <c r="AQ536" s="261"/>
      <c r="AR536" s="245"/>
      <c r="AS536" s="245"/>
      <c r="AT536" s="151"/>
      <c r="AU536" s="81"/>
      <c r="AV536" s="561" t="str">
        <f t="shared" si="35"/>
        <v xml:space="preserve"> </v>
      </c>
      <c r="AW536" s="561" t="str">
        <f t="shared" si="36"/>
        <v xml:space="preserve"> </v>
      </c>
      <c r="AX536" s="561" t="str">
        <f t="shared" si="37"/>
        <v xml:space="preserve"> </v>
      </c>
      <c r="AY536" s="561" t="str">
        <f t="shared" si="38"/>
        <v xml:space="preserve"> </v>
      </c>
      <c r="AZ536" s="81"/>
      <c r="BA536" s="145"/>
    </row>
    <row r="537" spans="1:53" s="80" customFormat="1" x14ac:dyDescent="0.2">
      <c r="A537" s="314"/>
      <c r="B537" s="361">
        <f>Demography!B538</f>
        <v>0</v>
      </c>
      <c r="C537" s="361">
        <f>Demography!C538</f>
        <v>0</v>
      </c>
      <c r="D537" s="362">
        <f>Demography!D538</f>
        <v>0</v>
      </c>
      <c r="E537" s="81"/>
      <c r="F537" s="67"/>
      <c r="G537" s="65"/>
      <c r="H537" s="241"/>
      <c r="I537" s="242"/>
      <c r="J537" s="242"/>
      <c r="K537" s="242"/>
      <c r="L537" s="241"/>
      <c r="M537" s="262"/>
      <c r="N537" s="262"/>
      <c r="O537" s="262"/>
      <c r="P537" s="125"/>
      <c r="Q537" s="126"/>
      <c r="R537" s="126"/>
      <c r="S537" s="81"/>
      <c r="T537" s="67"/>
      <c r="U537" s="241"/>
      <c r="V537" s="127"/>
      <c r="W537" s="81"/>
      <c r="X537" s="128"/>
      <c r="Y537" s="242"/>
      <c r="Z537" s="241"/>
      <c r="AA537" s="242"/>
      <c r="AB537" s="241"/>
      <c r="AC537" s="241"/>
      <c r="AD537" s="241"/>
      <c r="AE537" s="243"/>
      <c r="AF537" s="243"/>
      <c r="AG537" s="82"/>
      <c r="AH537" s="243"/>
      <c r="AI537" s="243"/>
      <c r="AJ537" s="243"/>
      <c r="AK537" s="243"/>
      <c r="AL537" s="243"/>
      <c r="AM537" s="243"/>
      <c r="AN537" s="243"/>
      <c r="AO537" s="243"/>
      <c r="AP537" s="243"/>
      <c r="AQ537" s="243"/>
      <c r="AR537" s="246"/>
      <c r="AS537" s="246"/>
      <c r="AT537" s="244"/>
      <c r="AU537" s="81"/>
      <c r="AV537" s="562" t="str">
        <f t="shared" si="35"/>
        <v xml:space="preserve"> </v>
      </c>
      <c r="AW537" s="562" t="str">
        <f t="shared" si="36"/>
        <v xml:space="preserve"> </v>
      </c>
      <c r="AX537" s="562" t="str">
        <f t="shared" si="37"/>
        <v xml:space="preserve"> </v>
      </c>
      <c r="AY537" s="562" t="str">
        <f t="shared" si="38"/>
        <v xml:space="preserve"> </v>
      </c>
      <c r="AZ537" s="81"/>
      <c r="BA537" s="313"/>
    </row>
    <row r="538" spans="1:53" s="80" customFormat="1" x14ac:dyDescent="0.2">
      <c r="A538" s="314"/>
      <c r="B538" s="147">
        <f>Demography!B539</f>
        <v>0</v>
      </c>
      <c r="C538" s="147">
        <f>Demography!C539</f>
        <v>0</v>
      </c>
      <c r="D538" s="148">
        <f>Demography!D539</f>
        <v>0</v>
      </c>
      <c r="E538" s="81"/>
      <c r="F538" s="256"/>
      <c r="G538" s="149"/>
      <c r="H538" s="256"/>
      <c r="I538" s="240"/>
      <c r="J538" s="240"/>
      <c r="K538" s="240"/>
      <c r="L538" s="256"/>
      <c r="M538" s="260"/>
      <c r="N538" s="260"/>
      <c r="O538" s="260"/>
      <c r="P538" s="150"/>
      <c r="Q538" s="247"/>
      <c r="R538" s="247"/>
      <c r="S538" s="81"/>
      <c r="T538" s="256"/>
      <c r="U538" s="256"/>
      <c r="V538" s="256"/>
      <c r="W538" s="81"/>
      <c r="X538" s="240"/>
      <c r="Y538" s="240"/>
      <c r="Z538" s="256"/>
      <c r="AA538" s="240"/>
      <c r="AB538" s="256"/>
      <c r="AC538" s="256"/>
      <c r="AD538" s="256"/>
      <c r="AE538" s="261"/>
      <c r="AF538" s="261"/>
      <c r="AG538" s="82"/>
      <c r="AH538" s="261"/>
      <c r="AI538" s="261"/>
      <c r="AJ538" s="261"/>
      <c r="AK538" s="261"/>
      <c r="AL538" s="261"/>
      <c r="AM538" s="261"/>
      <c r="AN538" s="261"/>
      <c r="AO538" s="261"/>
      <c r="AP538" s="261"/>
      <c r="AQ538" s="261"/>
      <c r="AR538" s="245"/>
      <c r="AS538" s="245"/>
      <c r="AT538" s="151"/>
      <c r="AU538" s="81"/>
      <c r="AV538" s="561" t="str">
        <f t="shared" si="35"/>
        <v xml:space="preserve"> </v>
      </c>
      <c r="AW538" s="561" t="str">
        <f t="shared" si="36"/>
        <v xml:space="preserve"> </v>
      </c>
      <c r="AX538" s="561" t="str">
        <f t="shared" si="37"/>
        <v xml:space="preserve"> </v>
      </c>
      <c r="AY538" s="561" t="str">
        <f t="shared" si="38"/>
        <v xml:space="preserve"> </v>
      </c>
      <c r="AZ538" s="81"/>
      <c r="BA538" s="145"/>
    </row>
    <row r="539" spans="1:53" s="80" customFormat="1" x14ac:dyDescent="0.2">
      <c r="A539" s="314"/>
      <c r="B539" s="361">
        <f>Demography!B540</f>
        <v>0</v>
      </c>
      <c r="C539" s="361">
        <f>Demography!C540</f>
        <v>0</v>
      </c>
      <c r="D539" s="362">
        <f>Demography!D540</f>
        <v>0</v>
      </c>
      <c r="E539" s="81"/>
      <c r="F539" s="67"/>
      <c r="G539" s="65"/>
      <c r="H539" s="241"/>
      <c r="I539" s="242"/>
      <c r="J539" s="242"/>
      <c r="K539" s="242"/>
      <c r="L539" s="241"/>
      <c r="M539" s="262"/>
      <c r="N539" s="262"/>
      <c r="O539" s="262"/>
      <c r="P539" s="125"/>
      <c r="Q539" s="126"/>
      <c r="R539" s="126"/>
      <c r="S539" s="81"/>
      <c r="T539" s="67"/>
      <c r="U539" s="241"/>
      <c r="V539" s="127"/>
      <c r="W539" s="81"/>
      <c r="X539" s="128"/>
      <c r="Y539" s="242"/>
      <c r="Z539" s="241"/>
      <c r="AA539" s="242"/>
      <c r="AB539" s="241"/>
      <c r="AC539" s="241"/>
      <c r="AD539" s="241"/>
      <c r="AE539" s="243"/>
      <c r="AF539" s="243"/>
      <c r="AG539" s="82"/>
      <c r="AH539" s="243"/>
      <c r="AI539" s="243"/>
      <c r="AJ539" s="243"/>
      <c r="AK539" s="243"/>
      <c r="AL539" s="243"/>
      <c r="AM539" s="243"/>
      <c r="AN539" s="243"/>
      <c r="AO539" s="243"/>
      <c r="AP539" s="243"/>
      <c r="AQ539" s="243"/>
      <c r="AR539" s="246"/>
      <c r="AS539" s="246"/>
      <c r="AT539" s="244"/>
      <c r="AU539" s="81"/>
      <c r="AV539" s="562" t="str">
        <f t="shared" si="35"/>
        <v xml:space="preserve"> </v>
      </c>
      <c r="AW539" s="562" t="str">
        <f t="shared" si="36"/>
        <v xml:space="preserve"> </v>
      </c>
      <c r="AX539" s="562" t="str">
        <f t="shared" si="37"/>
        <v xml:space="preserve"> </v>
      </c>
      <c r="AY539" s="562" t="str">
        <f t="shared" si="38"/>
        <v xml:space="preserve"> </v>
      </c>
      <c r="AZ539" s="81"/>
      <c r="BA539" s="313"/>
    </row>
    <row r="540" spans="1:53" s="80" customFormat="1" x14ac:dyDescent="0.2">
      <c r="A540" s="314"/>
      <c r="B540" s="147">
        <f>Demography!B541</f>
        <v>0</v>
      </c>
      <c r="C540" s="147">
        <f>Demography!C541</f>
        <v>0</v>
      </c>
      <c r="D540" s="148">
        <f>Demography!D541</f>
        <v>0</v>
      </c>
      <c r="E540" s="81"/>
      <c r="F540" s="256"/>
      <c r="G540" s="149"/>
      <c r="H540" s="256"/>
      <c r="I540" s="240"/>
      <c r="J540" s="240"/>
      <c r="K540" s="240"/>
      <c r="L540" s="256"/>
      <c r="M540" s="260"/>
      <c r="N540" s="260"/>
      <c r="O540" s="260"/>
      <c r="P540" s="150"/>
      <c r="Q540" s="247"/>
      <c r="R540" s="247"/>
      <c r="S540" s="81"/>
      <c r="T540" s="256"/>
      <c r="U540" s="256"/>
      <c r="V540" s="256"/>
      <c r="W540" s="81"/>
      <c r="X540" s="240"/>
      <c r="Y540" s="240"/>
      <c r="Z540" s="256"/>
      <c r="AA540" s="240"/>
      <c r="AB540" s="256"/>
      <c r="AC540" s="256"/>
      <c r="AD540" s="256"/>
      <c r="AE540" s="261"/>
      <c r="AF540" s="261"/>
      <c r="AG540" s="82"/>
      <c r="AH540" s="261"/>
      <c r="AI540" s="261"/>
      <c r="AJ540" s="261"/>
      <c r="AK540" s="261"/>
      <c r="AL540" s="261"/>
      <c r="AM540" s="261"/>
      <c r="AN540" s="261"/>
      <c r="AO540" s="261"/>
      <c r="AP540" s="261"/>
      <c r="AQ540" s="261"/>
      <c r="AR540" s="245"/>
      <c r="AS540" s="245"/>
      <c r="AT540" s="151"/>
      <c r="AU540" s="81"/>
      <c r="AV540" s="561" t="str">
        <f t="shared" si="35"/>
        <v xml:space="preserve"> </v>
      </c>
      <c r="AW540" s="561" t="str">
        <f t="shared" si="36"/>
        <v xml:space="preserve"> </v>
      </c>
      <c r="AX540" s="561" t="str">
        <f t="shared" si="37"/>
        <v xml:space="preserve"> </v>
      </c>
      <c r="AY540" s="561" t="str">
        <f t="shared" si="38"/>
        <v xml:space="preserve"> </v>
      </c>
      <c r="AZ540" s="81"/>
      <c r="BA540" s="145"/>
    </row>
    <row r="541" spans="1:53" s="80" customFormat="1" x14ac:dyDescent="0.2">
      <c r="A541" s="314"/>
      <c r="B541" s="361">
        <f>Demography!B542</f>
        <v>0</v>
      </c>
      <c r="C541" s="361">
        <f>Demography!C542</f>
        <v>0</v>
      </c>
      <c r="D541" s="362">
        <f>Demography!D542</f>
        <v>0</v>
      </c>
      <c r="E541" s="81"/>
      <c r="F541" s="67"/>
      <c r="G541" s="65"/>
      <c r="H541" s="241"/>
      <c r="I541" s="242"/>
      <c r="J541" s="242"/>
      <c r="K541" s="242"/>
      <c r="L541" s="241"/>
      <c r="M541" s="262"/>
      <c r="N541" s="262"/>
      <c r="O541" s="262"/>
      <c r="P541" s="125"/>
      <c r="Q541" s="126"/>
      <c r="R541" s="126"/>
      <c r="S541" s="81"/>
      <c r="T541" s="67"/>
      <c r="U541" s="241"/>
      <c r="V541" s="127"/>
      <c r="W541" s="81"/>
      <c r="X541" s="128"/>
      <c r="Y541" s="242"/>
      <c r="Z541" s="241"/>
      <c r="AA541" s="242"/>
      <c r="AB541" s="241"/>
      <c r="AC541" s="241"/>
      <c r="AD541" s="241"/>
      <c r="AE541" s="243"/>
      <c r="AF541" s="243"/>
      <c r="AG541" s="82"/>
      <c r="AH541" s="243"/>
      <c r="AI541" s="243"/>
      <c r="AJ541" s="243"/>
      <c r="AK541" s="243"/>
      <c r="AL541" s="243"/>
      <c r="AM541" s="243"/>
      <c r="AN541" s="243"/>
      <c r="AO541" s="243"/>
      <c r="AP541" s="243"/>
      <c r="AQ541" s="243"/>
      <c r="AR541" s="246"/>
      <c r="AS541" s="246"/>
      <c r="AT541" s="244"/>
      <c r="AU541" s="81"/>
      <c r="AV541" s="562" t="str">
        <f t="shared" si="35"/>
        <v xml:space="preserve"> </v>
      </c>
      <c r="AW541" s="562" t="str">
        <f t="shared" si="36"/>
        <v xml:space="preserve"> </v>
      </c>
      <c r="AX541" s="562" t="str">
        <f t="shared" si="37"/>
        <v xml:space="preserve"> </v>
      </c>
      <c r="AY541" s="562" t="str">
        <f t="shared" si="38"/>
        <v xml:space="preserve"> </v>
      </c>
      <c r="AZ541" s="81"/>
      <c r="BA541" s="313"/>
    </row>
    <row r="542" spans="1:53" s="80" customFormat="1" x14ac:dyDescent="0.2">
      <c r="A542" s="314"/>
      <c r="B542" s="147">
        <f>Demography!B543</f>
        <v>0</v>
      </c>
      <c r="C542" s="147">
        <f>Demography!C543</f>
        <v>0</v>
      </c>
      <c r="D542" s="148">
        <f>Demography!D543</f>
        <v>0</v>
      </c>
      <c r="E542" s="81"/>
      <c r="F542" s="256"/>
      <c r="G542" s="149"/>
      <c r="H542" s="256"/>
      <c r="I542" s="240"/>
      <c r="J542" s="240"/>
      <c r="K542" s="240"/>
      <c r="L542" s="256"/>
      <c r="M542" s="260"/>
      <c r="N542" s="260"/>
      <c r="O542" s="260"/>
      <c r="P542" s="150"/>
      <c r="Q542" s="247"/>
      <c r="R542" s="247"/>
      <c r="S542" s="81"/>
      <c r="T542" s="256"/>
      <c r="U542" s="256"/>
      <c r="V542" s="256"/>
      <c r="W542" s="81"/>
      <c r="X542" s="240"/>
      <c r="Y542" s="240"/>
      <c r="Z542" s="256"/>
      <c r="AA542" s="240"/>
      <c r="AB542" s="256"/>
      <c r="AC542" s="256"/>
      <c r="AD542" s="256"/>
      <c r="AE542" s="261"/>
      <c r="AF542" s="261"/>
      <c r="AG542" s="82"/>
      <c r="AH542" s="261"/>
      <c r="AI542" s="261"/>
      <c r="AJ542" s="261"/>
      <c r="AK542" s="261"/>
      <c r="AL542" s="261"/>
      <c r="AM542" s="261"/>
      <c r="AN542" s="261"/>
      <c r="AO542" s="261"/>
      <c r="AP542" s="261"/>
      <c r="AQ542" s="261"/>
      <c r="AR542" s="245"/>
      <c r="AS542" s="245"/>
      <c r="AT542" s="151"/>
      <c r="AU542" s="81"/>
      <c r="AV542" s="561" t="str">
        <f t="shared" si="35"/>
        <v xml:space="preserve"> </v>
      </c>
      <c r="AW542" s="561" t="str">
        <f t="shared" si="36"/>
        <v xml:space="preserve"> </v>
      </c>
      <c r="AX542" s="561" t="str">
        <f t="shared" si="37"/>
        <v xml:space="preserve"> </v>
      </c>
      <c r="AY542" s="561" t="str">
        <f t="shared" si="38"/>
        <v xml:space="preserve"> </v>
      </c>
      <c r="AZ542" s="81"/>
      <c r="BA542" s="145"/>
    </row>
    <row r="543" spans="1:53" s="80" customFormat="1" x14ac:dyDescent="0.2">
      <c r="A543" s="314"/>
      <c r="B543" s="361">
        <f>Demography!B544</f>
        <v>0</v>
      </c>
      <c r="C543" s="361">
        <f>Demography!C544</f>
        <v>0</v>
      </c>
      <c r="D543" s="362">
        <f>Demography!D544</f>
        <v>0</v>
      </c>
      <c r="E543" s="81"/>
      <c r="F543" s="67"/>
      <c r="G543" s="65"/>
      <c r="H543" s="241"/>
      <c r="I543" s="242"/>
      <c r="J543" s="242"/>
      <c r="K543" s="242"/>
      <c r="L543" s="241"/>
      <c r="M543" s="262"/>
      <c r="N543" s="262"/>
      <c r="O543" s="262"/>
      <c r="P543" s="125"/>
      <c r="Q543" s="126"/>
      <c r="R543" s="126"/>
      <c r="S543" s="81"/>
      <c r="T543" s="67"/>
      <c r="U543" s="241"/>
      <c r="V543" s="127"/>
      <c r="W543" s="81"/>
      <c r="X543" s="128"/>
      <c r="Y543" s="242"/>
      <c r="Z543" s="241"/>
      <c r="AA543" s="242"/>
      <c r="AB543" s="241"/>
      <c r="AC543" s="241"/>
      <c r="AD543" s="241"/>
      <c r="AE543" s="243"/>
      <c r="AF543" s="243"/>
      <c r="AG543" s="82"/>
      <c r="AH543" s="243"/>
      <c r="AI543" s="243"/>
      <c r="AJ543" s="243"/>
      <c r="AK543" s="243"/>
      <c r="AL543" s="243"/>
      <c r="AM543" s="243"/>
      <c r="AN543" s="243"/>
      <c r="AO543" s="243"/>
      <c r="AP543" s="243"/>
      <c r="AQ543" s="243"/>
      <c r="AR543" s="246"/>
      <c r="AS543" s="246"/>
      <c r="AT543" s="244"/>
      <c r="AU543" s="81"/>
      <c r="AV543" s="562" t="str">
        <f t="shared" si="35"/>
        <v xml:space="preserve"> </v>
      </c>
      <c r="AW543" s="562" t="str">
        <f t="shared" si="36"/>
        <v xml:space="preserve"> </v>
      </c>
      <c r="AX543" s="562" t="str">
        <f t="shared" si="37"/>
        <v xml:space="preserve"> </v>
      </c>
      <c r="AY543" s="562" t="str">
        <f t="shared" si="38"/>
        <v xml:space="preserve"> </v>
      </c>
      <c r="AZ543" s="81"/>
      <c r="BA543" s="313"/>
    </row>
    <row r="544" spans="1:53" s="80" customFormat="1" x14ac:dyDescent="0.2">
      <c r="A544" s="314"/>
      <c r="B544" s="147">
        <f>Demography!B545</f>
        <v>0</v>
      </c>
      <c r="C544" s="147">
        <f>Demography!C545</f>
        <v>0</v>
      </c>
      <c r="D544" s="148">
        <f>Demography!D545</f>
        <v>0</v>
      </c>
      <c r="E544" s="81"/>
      <c r="F544" s="256"/>
      <c r="G544" s="149"/>
      <c r="H544" s="256"/>
      <c r="I544" s="240"/>
      <c r="J544" s="240"/>
      <c r="K544" s="240"/>
      <c r="L544" s="256"/>
      <c r="M544" s="260"/>
      <c r="N544" s="260"/>
      <c r="O544" s="260"/>
      <c r="P544" s="150"/>
      <c r="Q544" s="247"/>
      <c r="R544" s="247"/>
      <c r="S544" s="81"/>
      <c r="T544" s="256"/>
      <c r="U544" s="256"/>
      <c r="V544" s="256"/>
      <c r="W544" s="81"/>
      <c r="X544" s="240"/>
      <c r="Y544" s="240"/>
      <c r="Z544" s="256"/>
      <c r="AA544" s="240"/>
      <c r="AB544" s="256"/>
      <c r="AC544" s="256"/>
      <c r="AD544" s="256"/>
      <c r="AE544" s="261"/>
      <c r="AF544" s="261"/>
      <c r="AG544" s="82"/>
      <c r="AH544" s="261"/>
      <c r="AI544" s="261"/>
      <c r="AJ544" s="261"/>
      <c r="AK544" s="261"/>
      <c r="AL544" s="261"/>
      <c r="AM544" s="261"/>
      <c r="AN544" s="261"/>
      <c r="AO544" s="261"/>
      <c r="AP544" s="261"/>
      <c r="AQ544" s="261"/>
      <c r="AR544" s="245"/>
      <c r="AS544" s="245"/>
      <c r="AT544" s="151"/>
      <c r="AU544" s="81"/>
      <c r="AV544" s="561" t="str">
        <f t="shared" si="35"/>
        <v xml:space="preserve"> </v>
      </c>
      <c r="AW544" s="561" t="str">
        <f t="shared" si="36"/>
        <v xml:space="preserve"> </v>
      </c>
      <c r="AX544" s="561" t="str">
        <f t="shared" si="37"/>
        <v xml:space="preserve"> </v>
      </c>
      <c r="AY544" s="561" t="str">
        <f t="shared" si="38"/>
        <v xml:space="preserve"> </v>
      </c>
      <c r="AZ544" s="81"/>
      <c r="BA544" s="145"/>
    </row>
    <row r="545" spans="1:53" s="80" customFormat="1" x14ac:dyDescent="0.2">
      <c r="A545" s="314"/>
      <c r="B545" s="361">
        <f>Demography!B546</f>
        <v>0</v>
      </c>
      <c r="C545" s="361">
        <f>Demography!C546</f>
        <v>0</v>
      </c>
      <c r="D545" s="362">
        <f>Demography!D546</f>
        <v>0</v>
      </c>
      <c r="E545" s="81"/>
      <c r="F545" s="67"/>
      <c r="G545" s="65"/>
      <c r="H545" s="241"/>
      <c r="I545" s="242"/>
      <c r="J545" s="242"/>
      <c r="K545" s="242"/>
      <c r="L545" s="241"/>
      <c r="M545" s="262"/>
      <c r="N545" s="262"/>
      <c r="O545" s="262"/>
      <c r="P545" s="125"/>
      <c r="Q545" s="126"/>
      <c r="R545" s="126"/>
      <c r="S545" s="81"/>
      <c r="T545" s="67"/>
      <c r="U545" s="241"/>
      <c r="V545" s="127"/>
      <c r="W545" s="81"/>
      <c r="X545" s="128"/>
      <c r="Y545" s="242"/>
      <c r="Z545" s="241"/>
      <c r="AA545" s="242"/>
      <c r="AB545" s="241"/>
      <c r="AC545" s="241"/>
      <c r="AD545" s="241"/>
      <c r="AE545" s="243"/>
      <c r="AF545" s="243"/>
      <c r="AG545" s="82"/>
      <c r="AH545" s="243"/>
      <c r="AI545" s="243"/>
      <c r="AJ545" s="243"/>
      <c r="AK545" s="243"/>
      <c r="AL545" s="243"/>
      <c r="AM545" s="243"/>
      <c r="AN545" s="243"/>
      <c r="AO545" s="243"/>
      <c r="AP545" s="243"/>
      <c r="AQ545" s="243"/>
      <c r="AR545" s="246"/>
      <c r="AS545" s="246"/>
      <c r="AT545" s="244"/>
      <c r="AU545" s="81"/>
      <c r="AV545" s="562" t="str">
        <f t="shared" si="35"/>
        <v xml:space="preserve"> </v>
      </c>
      <c r="AW545" s="562" t="str">
        <f t="shared" si="36"/>
        <v xml:space="preserve"> </v>
      </c>
      <c r="AX545" s="562" t="str">
        <f t="shared" si="37"/>
        <v xml:space="preserve"> </v>
      </c>
      <c r="AY545" s="562" t="str">
        <f t="shared" si="38"/>
        <v xml:space="preserve"> </v>
      </c>
      <c r="AZ545" s="81"/>
      <c r="BA545" s="313"/>
    </row>
    <row r="546" spans="1:53" s="80" customFormat="1" x14ac:dyDescent="0.2">
      <c r="A546" s="314"/>
      <c r="B546" s="147">
        <f>Demography!B547</f>
        <v>0</v>
      </c>
      <c r="C546" s="147">
        <f>Demography!C547</f>
        <v>0</v>
      </c>
      <c r="D546" s="148">
        <f>Demography!D547</f>
        <v>0</v>
      </c>
      <c r="E546" s="81"/>
      <c r="F546" s="256"/>
      <c r="G546" s="149"/>
      <c r="H546" s="256"/>
      <c r="I546" s="240"/>
      <c r="J546" s="240"/>
      <c r="K546" s="240"/>
      <c r="L546" s="256"/>
      <c r="M546" s="260"/>
      <c r="N546" s="260"/>
      <c r="O546" s="260"/>
      <c r="P546" s="150"/>
      <c r="Q546" s="247"/>
      <c r="R546" s="247"/>
      <c r="S546" s="81"/>
      <c r="T546" s="256"/>
      <c r="U546" s="256"/>
      <c r="V546" s="256"/>
      <c r="W546" s="81"/>
      <c r="X546" s="240"/>
      <c r="Y546" s="240"/>
      <c r="Z546" s="256"/>
      <c r="AA546" s="240"/>
      <c r="AB546" s="256"/>
      <c r="AC546" s="256"/>
      <c r="AD546" s="256"/>
      <c r="AE546" s="261"/>
      <c r="AF546" s="261"/>
      <c r="AG546" s="82"/>
      <c r="AH546" s="261"/>
      <c r="AI546" s="261"/>
      <c r="AJ546" s="261"/>
      <c r="AK546" s="261"/>
      <c r="AL546" s="261"/>
      <c r="AM546" s="261"/>
      <c r="AN546" s="261"/>
      <c r="AO546" s="261"/>
      <c r="AP546" s="261"/>
      <c r="AQ546" s="261"/>
      <c r="AR546" s="245"/>
      <c r="AS546" s="245"/>
      <c r="AT546" s="151"/>
      <c r="AU546" s="81"/>
      <c r="AV546" s="561" t="str">
        <f t="shared" si="35"/>
        <v xml:space="preserve"> </v>
      </c>
      <c r="AW546" s="561" t="str">
        <f t="shared" si="36"/>
        <v xml:space="preserve"> </v>
      </c>
      <c r="AX546" s="561" t="str">
        <f t="shared" si="37"/>
        <v xml:space="preserve"> </v>
      </c>
      <c r="AY546" s="561" t="str">
        <f t="shared" si="38"/>
        <v xml:space="preserve"> </v>
      </c>
      <c r="AZ546" s="81"/>
      <c r="BA546" s="145"/>
    </row>
    <row r="547" spans="1:53" s="80" customFormat="1" x14ac:dyDescent="0.2">
      <c r="A547" s="314"/>
      <c r="B547" s="361">
        <f>Demography!B548</f>
        <v>0</v>
      </c>
      <c r="C547" s="361">
        <f>Demography!C548</f>
        <v>0</v>
      </c>
      <c r="D547" s="362">
        <f>Demography!D548</f>
        <v>0</v>
      </c>
      <c r="E547" s="81"/>
      <c r="F547" s="67"/>
      <c r="G547" s="65"/>
      <c r="H547" s="241"/>
      <c r="I547" s="242"/>
      <c r="J547" s="242"/>
      <c r="K547" s="242"/>
      <c r="L547" s="241"/>
      <c r="M547" s="262"/>
      <c r="N547" s="262"/>
      <c r="O547" s="262"/>
      <c r="P547" s="125"/>
      <c r="Q547" s="126"/>
      <c r="R547" s="126"/>
      <c r="S547" s="81"/>
      <c r="T547" s="67"/>
      <c r="U547" s="241"/>
      <c r="V547" s="127"/>
      <c r="W547" s="81"/>
      <c r="X547" s="128"/>
      <c r="Y547" s="242"/>
      <c r="Z547" s="241"/>
      <c r="AA547" s="242"/>
      <c r="AB547" s="241"/>
      <c r="AC547" s="241"/>
      <c r="AD547" s="241"/>
      <c r="AE547" s="243"/>
      <c r="AF547" s="243"/>
      <c r="AG547" s="82"/>
      <c r="AH547" s="243"/>
      <c r="AI547" s="243"/>
      <c r="AJ547" s="243"/>
      <c r="AK547" s="243"/>
      <c r="AL547" s="243"/>
      <c r="AM547" s="243"/>
      <c r="AN547" s="243"/>
      <c r="AO547" s="243"/>
      <c r="AP547" s="243"/>
      <c r="AQ547" s="243"/>
      <c r="AR547" s="246"/>
      <c r="AS547" s="246"/>
      <c r="AT547" s="244"/>
      <c r="AU547" s="81"/>
      <c r="AV547" s="562" t="str">
        <f t="shared" si="35"/>
        <v xml:space="preserve"> </v>
      </c>
      <c r="AW547" s="562" t="str">
        <f t="shared" si="36"/>
        <v xml:space="preserve"> </v>
      </c>
      <c r="AX547" s="562" t="str">
        <f t="shared" si="37"/>
        <v xml:space="preserve"> </v>
      </c>
      <c r="AY547" s="562" t="str">
        <f t="shared" si="38"/>
        <v xml:space="preserve"> </v>
      </c>
      <c r="AZ547" s="81"/>
      <c r="BA547" s="313"/>
    </row>
    <row r="548" spans="1:53" s="80" customFormat="1" x14ac:dyDescent="0.2">
      <c r="A548" s="314"/>
      <c r="B548" s="147">
        <f>Demography!B549</f>
        <v>0</v>
      </c>
      <c r="C548" s="147">
        <f>Demography!C549</f>
        <v>0</v>
      </c>
      <c r="D548" s="148">
        <f>Demography!D549</f>
        <v>0</v>
      </c>
      <c r="E548" s="81"/>
      <c r="F548" s="256"/>
      <c r="G548" s="149"/>
      <c r="H548" s="256"/>
      <c r="I548" s="240"/>
      <c r="J548" s="240"/>
      <c r="K548" s="240"/>
      <c r="L548" s="256"/>
      <c r="M548" s="260"/>
      <c r="N548" s="260"/>
      <c r="O548" s="260"/>
      <c r="P548" s="150"/>
      <c r="Q548" s="247"/>
      <c r="R548" s="247"/>
      <c r="S548" s="81"/>
      <c r="T548" s="256"/>
      <c r="U548" s="256"/>
      <c r="V548" s="256"/>
      <c r="W548" s="81"/>
      <c r="X548" s="240"/>
      <c r="Y548" s="240"/>
      <c r="Z548" s="256"/>
      <c r="AA548" s="240"/>
      <c r="AB548" s="256"/>
      <c r="AC548" s="256"/>
      <c r="AD548" s="256"/>
      <c r="AE548" s="261"/>
      <c r="AF548" s="261"/>
      <c r="AG548" s="82"/>
      <c r="AH548" s="261"/>
      <c r="AI548" s="261"/>
      <c r="AJ548" s="261"/>
      <c r="AK548" s="261"/>
      <c r="AL548" s="261"/>
      <c r="AM548" s="261"/>
      <c r="AN548" s="261"/>
      <c r="AO548" s="261"/>
      <c r="AP548" s="261"/>
      <c r="AQ548" s="261"/>
      <c r="AR548" s="245"/>
      <c r="AS548" s="245"/>
      <c r="AT548" s="151"/>
      <c r="AU548" s="81"/>
      <c r="AV548" s="561" t="str">
        <f t="shared" si="35"/>
        <v xml:space="preserve"> </v>
      </c>
      <c r="AW548" s="561" t="str">
        <f t="shared" si="36"/>
        <v xml:space="preserve"> </v>
      </c>
      <c r="AX548" s="561" t="str">
        <f t="shared" si="37"/>
        <v xml:space="preserve"> </v>
      </c>
      <c r="AY548" s="561" t="str">
        <f t="shared" si="38"/>
        <v xml:space="preserve"> </v>
      </c>
      <c r="AZ548" s="81"/>
      <c r="BA548" s="145"/>
    </row>
    <row r="549" spans="1:53" s="80" customFormat="1" x14ac:dyDescent="0.2">
      <c r="A549" s="314"/>
      <c r="B549" s="361">
        <f>Demography!B550</f>
        <v>0</v>
      </c>
      <c r="C549" s="361">
        <f>Demography!C550</f>
        <v>0</v>
      </c>
      <c r="D549" s="362">
        <f>Demography!D550</f>
        <v>0</v>
      </c>
      <c r="E549" s="81"/>
      <c r="F549" s="67"/>
      <c r="G549" s="65"/>
      <c r="H549" s="241"/>
      <c r="I549" s="242"/>
      <c r="J549" s="242"/>
      <c r="K549" s="242"/>
      <c r="L549" s="241"/>
      <c r="M549" s="262"/>
      <c r="N549" s="262"/>
      <c r="O549" s="262"/>
      <c r="P549" s="125"/>
      <c r="Q549" s="126"/>
      <c r="R549" s="126"/>
      <c r="S549" s="81"/>
      <c r="T549" s="67"/>
      <c r="U549" s="241"/>
      <c r="V549" s="127"/>
      <c r="W549" s="81"/>
      <c r="X549" s="128"/>
      <c r="Y549" s="242"/>
      <c r="Z549" s="241"/>
      <c r="AA549" s="242"/>
      <c r="AB549" s="241"/>
      <c r="AC549" s="241"/>
      <c r="AD549" s="241"/>
      <c r="AE549" s="243"/>
      <c r="AF549" s="243"/>
      <c r="AG549" s="82"/>
      <c r="AH549" s="243"/>
      <c r="AI549" s="243"/>
      <c r="AJ549" s="243"/>
      <c r="AK549" s="243"/>
      <c r="AL549" s="243"/>
      <c r="AM549" s="243"/>
      <c r="AN549" s="243"/>
      <c r="AO549" s="243"/>
      <c r="AP549" s="243"/>
      <c r="AQ549" s="243"/>
      <c r="AR549" s="246"/>
      <c r="AS549" s="246"/>
      <c r="AT549" s="244"/>
      <c r="AU549" s="81"/>
      <c r="AV549" s="562" t="str">
        <f t="shared" si="35"/>
        <v xml:space="preserve"> </v>
      </c>
      <c r="AW549" s="562" t="str">
        <f t="shared" si="36"/>
        <v xml:space="preserve"> </v>
      </c>
      <c r="AX549" s="562" t="str">
        <f t="shared" si="37"/>
        <v xml:space="preserve"> </v>
      </c>
      <c r="AY549" s="562" t="str">
        <f t="shared" si="38"/>
        <v xml:space="preserve"> </v>
      </c>
      <c r="AZ549" s="81"/>
      <c r="BA549" s="313"/>
    </row>
    <row r="550" spans="1:53" s="80" customFormat="1" x14ac:dyDescent="0.2">
      <c r="A550" s="314"/>
      <c r="B550" s="147">
        <f>Demography!B551</f>
        <v>0</v>
      </c>
      <c r="C550" s="147">
        <f>Demography!C551</f>
        <v>0</v>
      </c>
      <c r="D550" s="148">
        <f>Demography!D551</f>
        <v>0</v>
      </c>
      <c r="E550" s="81"/>
      <c r="F550" s="256"/>
      <c r="G550" s="149"/>
      <c r="H550" s="256"/>
      <c r="I550" s="240"/>
      <c r="J550" s="240"/>
      <c r="K550" s="240"/>
      <c r="L550" s="256"/>
      <c r="M550" s="260"/>
      <c r="N550" s="260"/>
      <c r="O550" s="260"/>
      <c r="P550" s="150"/>
      <c r="Q550" s="247"/>
      <c r="R550" s="247"/>
      <c r="S550" s="81"/>
      <c r="T550" s="256"/>
      <c r="U550" s="256"/>
      <c r="V550" s="256"/>
      <c r="W550" s="81"/>
      <c r="X550" s="240"/>
      <c r="Y550" s="240"/>
      <c r="Z550" s="256"/>
      <c r="AA550" s="240"/>
      <c r="AB550" s="256"/>
      <c r="AC550" s="256"/>
      <c r="AD550" s="256"/>
      <c r="AE550" s="261"/>
      <c r="AF550" s="261"/>
      <c r="AG550" s="82"/>
      <c r="AH550" s="261"/>
      <c r="AI550" s="261"/>
      <c r="AJ550" s="261"/>
      <c r="AK550" s="261"/>
      <c r="AL550" s="261"/>
      <c r="AM550" s="261"/>
      <c r="AN550" s="261"/>
      <c r="AO550" s="261"/>
      <c r="AP550" s="261"/>
      <c r="AQ550" s="261"/>
      <c r="AR550" s="245"/>
      <c r="AS550" s="245"/>
      <c r="AT550" s="151"/>
      <c r="AU550" s="81"/>
      <c r="AV550" s="561" t="str">
        <f t="shared" si="35"/>
        <v xml:space="preserve"> </v>
      </c>
      <c r="AW550" s="561" t="str">
        <f t="shared" si="36"/>
        <v xml:space="preserve"> </v>
      </c>
      <c r="AX550" s="561" t="str">
        <f t="shared" si="37"/>
        <v xml:space="preserve"> </v>
      </c>
      <c r="AY550" s="561" t="str">
        <f t="shared" si="38"/>
        <v xml:space="preserve"> </v>
      </c>
      <c r="AZ550" s="81"/>
      <c r="BA550" s="145"/>
    </row>
    <row r="551" spans="1:53" s="80" customFormat="1" x14ac:dyDescent="0.2">
      <c r="A551" s="314"/>
      <c r="B551" s="361">
        <f>Demography!B552</f>
        <v>0</v>
      </c>
      <c r="C551" s="361">
        <f>Demography!C552</f>
        <v>0</v>
      </c>
      <c r="D551" s="362">
        <f>Demography!D552</f>
        <v>0</v>
      </c>
      <c r="E551" s="81"/>
      <c r="F551" s="67"/>
      <c r="G551" s="65"/>
      <c r="H551" s="241"/>
      <c r="I551" s="242"/>
      <c r="J551" s="242"/>
      <c r="K551" s="242"/>
      <c r="L551" s="241"/>
      <c r="M551" s="262"/>
      <c r="N551" s="262"/>
      <c r="O551" s="262"/>
      <c r="P551" s="125"/>
      <c r="Q551" s="126"/>
      <c r="R551" s="126"/>
      <c r="S551" s="81"/>
      <c r="T551" s="67"/>
      <c r="U551" s="241"/>
      <c r="V551" s="127"/>
      <c r="W551" s="81"/>
      <c r="X551" s="128"/>
      <c r="Y551" s="242"/>
      <c r="Z551" s="241"/>
      <c r="AA551" s="242"/>
      <c r="AB551" s="241"/>
      <c r="AC551" s="241"/>
      <c r="AD551" s="241"/>
      <c r="AE551" s="243"/>
      <c r="AF551" s="243"/>
      <c r="AG551" s="82"/>
      <c r="AH551" s="243"/>
      <c r="AI551" s="243"/>
      <c r="AJ551" s="243"/>
      <c r="AK551" s="243"/>
      <c r="AL551" s="243"/>
      <c r="AM551" s="243"/>
      <c r="AN551" s="243"/>
      <c r="AO551" s="243"/>
      <c r="AP551" s="243"/>
      <c r="AQ551" s="243"/>
      <c r="AR551" s="246"/>
      <c r="AS551" s="246"/>
      <c r="AT551" s="244"/>
      <c r="AU551" s="81"/>
      <c r="AV551" s="562" t="str">
        <f t="shared" si="35"/>
        <v xml:space="preserve"> </v>
      </c>
      <c r="AW551" s="562" t="str">
        <f t="shared" si="36"/>
        <v xml:space="preserve"> </v>
      </c>
      <c r="AX551" s="562" t="str">
        <f t="shared" si="37"/>
        <v xml:space="preserve"> </v>
      </c>
      <c r="AY551" s="562" t="str">
        <f t="shared" si="38"/>
        <v xml:space="preserve"> </v>
      </c>
      <c r="AZ551" s="81"/>
      <c r="BA551" s="313"/>
    </row>
    <row r="552" spans="1:53" s="80" customFormat="1" x14ac:dyDescent="0.2">
      <c r="A552" s="314"/>
      <c r="B552" s="147">
        <f>Demography!B553</f>
        <v>0</v>
      </c>
      <c r="C552" s="147">
        <f>Demography!C553</f>
        <v>0</v>
      </c>
      <c r="D552" s="148">
        <f>Demography!D553</f>
        <v>0</v>
      </c>
      <c r="E552" s="81"/>
      <c r="F552" s="256"/>
      <c r="G552" s="149"/>
      <c r="H552" s="256"/>
      <c r="I552" s="240"/>
      <c r="J552" s="240"/>
      <c r="K552" s="240"/>
      <c r="L552" s="256"/>
      <c r="M552" s="260"/>
      <c r="N552" s="260"/>
      <c r="O552" s="260"/>
      <c r="P552" s="150"/>
      <c r="Q552" s="247"/>
      <c r="R552" s="247"/>
      <c r="S552" s="81"/>
      <c r="T552" s="256"/>
      <c r="U552" s="256"/>
      <c r="V552" s="256"/>
      <c r="W552" s="81"/>
      <c r="X552" s="240"/>
      <c r="Y552" s="240"/>
      <c r="Z552" s="256"/>
      <c r="AA552" s="240"/>
      <c r="AB552" s="256"/>
      <c r="AC552" s="256"/>
      <c r="AD552" s="256"/>
      <c r="AE552" s="261"/>
      <c r="AF552" s="261"/>
      <c r="AG552" s="82"/>
      <c r="AH552" s="261"/>
      <c r="AI552" s="261"/>
      <c r="AJ552" s="261"/>
      <c r="AK552" s="261"/>
      <c r="AL552" s="261"/>
      <c r="AM552" s="261"/>
      <c r="AN552" s="261"/>
      <c r="AO552" s="261"/>
      <c r="AP552" s="261"/>
      <c r="AQ552" s="261"/>
      <c r="AR552" s="245"/>
      <c r="AS552" s="245"/>
      <c r="AT552" s="151"/>
      <c r="AU552" s="81"/>
      <c r="AV552" s="561" t="str">
        <f t="shared" si="35"/>
        <v xml:space="preserve"> </v>
      </c>
      <c r="AW552" s="561" t="str">
        <f t="shared" si="36"/>
        <v xml:space="preserve"> </v>
      </c>
      <c r="AX552" s="561" t="str">
        <f t="shared" si="37"/>
        <v xml:space="preserve"> </v>
      </c>
      <c r="AY552" s="561" t="str">
        <f t="shared" si="38"/>
        <v xml:space="preserve"> </v>
      </c>
      <c r="AZ552" s="81"/>
      <c r="BA552" s="145"/>
    </row>
    <row r="553" spans="1:53" s="80" customFormat="1" x14ac:dyDescent="0.2">
      <c r="A553" s="314"/>
      <c r="B553" s="361">
        <f>Demography!B554</f>
        <v>0</v>
      </c>
      <c r="C553" s="361">
        <f>Demography!C554</f>
        <v>0</v>
      </c>
      <c r="D553" s="362">
        <f>Demography!D554</f>
        <v>0</v>
      </c>
      <c r="E553" s="81"/>
      <c r="F553" s="67"/>
      <c r="G553" s="65"/>
      <c r="H553" s="241"/>
      <c r="I553" s="242"/>
      <c r="J553" s="242"/>
      <c r="K553" s="242"/>
      <c r="L553" s="241"/>
      <c r="M553" s="262"/>
      <c r="N553" s="262"/>
      <c r="O553" s="262"/>
      <c r="P553" s="125"/>
      <c r="Q553" s="126"/>
      <c r="R553" s="126"/>
      <c r="S553" s="81"/>
      <c r="T553" s="67"/>
      <c r="U553" s="241"/>
      <c r="V553" s="127"/>
      <c r="W553" s="81"/>
      <c r="X553" s="128"/>
      <c r="Y553" s="242"/>
      <c r="Z553" s="241"/>
      <c r="AA553" s="242"/>
      <c r="AB553" s="241"/>
      <c r="AC553" s="241"/>
      <c r="AD553" s="241"/>
      <c r="AE553" s="243"/>
      <c r="AF553" s="243"/>
      <c r="AG553" s="82"/>
      <c r="AH553" s="243"/>
      <c r="AI553" s="243"/>
      <c r="AJ553" s="243"/>
      <c r="AK553" s="243"/>
      <c r="AL553" s="243"/>
      <c r="AM553" s="243"/>
      <c r="AN553" s="243"/>
      <c r="AO553" s="243"/>
      <c r="AP553" s="243"/>
      <c r="AQ553" s="243"/>
      <c r="AR553" s="246"/>
      <c r="AS553" s="246"/>
      <c r="AT553" s="244"/>
      <c r="AU553" s="81"/>
      <c r="AV553" s="562" t="str">
        <f t="shared" si="35"/>
        <v xml:space="preserve"> </v>
      </c>
      <c r="AW553" s="562" t="str">
        <f t="shared" si="36"/>
        <v xml:space="preserve"> </v>
      </c>
      <c r="AX553" s="562" t="str">
        <f t="shared" si="37"/>
        <v xml:space="preserve"> </v>
      </c>
      <c r="AY553" s="562" t="str">
        <f t="shared" si="38"/>
        <v xml:space="preserve"> </v>
      </c>
      <c r="AZ553" s="81"/>
      <c r="BA553" s="313"/>
    </row>
    <row r="554" spans="1:53" s="80" customFormat="1" x14ac:dyDescent="0.2">
      <c r="A554" s="314"/>
      <c r="B554" s="147">
        <f>Demography!B555</f>
        <v>0</v>
      </c>
      <c r="C554" s="147">
        <f>Demography!C555</f>
        <v>0</v>
      </c>
      <c r="D554" s="148">
        <f>Demography!D555</f>
        <v>0</v>
      </c>
      <c r="E554" s="81"/>
      <c r="F554" s="256"/>
      <c r="G554" s="149"/>
      <c r="H554" s="256"/>
      <c r="I554" s="240"/>
      <c r="J554" s="240"/>
      <c r="K554" s="240"/>
      <c r="L554" s="256"/>
      <c r="M554" s="260"/>
      <c r="N554" s="260"/>
      <c r="O554" s="260"/>
      <c r="P554" s="150"/>
      <c r="Q554" s="247"/>
      <c r="R554" s="247"/>
      <c r="S554" s="81"/>
      <c r="T554" s="256"/>
      <c r="U554" s="256"/>
      <c r="V554" s="256"/>
      <c r="W554" s="81"/>
      <c r="X554" s="240"/>
      <c r="Y554" s="240"/>
      <c r="Z554" s="256"/>
      <c r="AA554" s="240"/>
      <c r="AB554" s="256"/>
      <c r="AC554" s="256"/>
      <c r="AD554" s="256"/>
      <c r="AE554" s="261"/>
      <c r="AF554" s="261"/>
      <c r="AG554" s="82"/>
      <c r="AH554" s="261"/>
      <c r="AI554" s="261"/>
      <c r="AJ554" s="261"/>
      <c r="AK554" s="261"/>
      <c r="AL554" s="261"/>
      <c r="AM554" s="261"/>
      <c r="AN554" s="261"/>
      <c r="AO554" s="261"/>
      <c r="AP554" s="261"/>
      <c r="AQ554" s="261"/>
      <c r="AR554" s="245"/>
      <c r="AS554" s="245"/>
      <c r="AT554" s="151"/>
      <c r="AU554" s="81"/>
      <c r="AV554" s="561" t="str">
        <f t="shared" si="35"/>
        <v xml:space="preserve"> </v>
      </c>
      <c r="AW554" s="561" t="str">
        <f t="shared" si="36"/>
        <v xml:space="preserve"> </v>
      </c>
      <c r="AX554" s="561" t="str">
        <f t="shared" si="37"/>
        <v xml:space="preserve"> </v>
      </c>
      <c r="AY554" s="561" t="str">
        <f t="shared" si="38"/>
        <v xml:space="preserve"> </v>
      </c>
      <c r="AZ554" s="81"/>
      <c r="BA554" s="145"/>
    </row>
    <row r="555" spans="1:53" s="80" customFormat="1" x14ac:dyDescent="0.2">
      <c r="A555" s="314"/>
      <c r="B555" s="361">
        <f>Demography!B556</f>
        <v>0</v>
      </c>
      <c r="C555" s="361">
        <f>Demography!C556</f>
        <v>0</v>
      </c>
      <c r="D555" s="362">
        <f>Demography!D556</f>
        <v>0</v>
      </c>
      <c r="E555" s="81"/>
      <c r="F555" s="67"/>
      <c r="G555" s="65"/>
      <c r="H555" s="241"/>
      <c r="I555" s="242"/>
      <c r="J555" s="242"/>
      <c r="K555" s="242"/>
      <c r="L555" s="241"/>
      <c r="M555" s="262"/>
      <c r="N555" s="262"/>
      <c r="O555" s="262"/>
      <c r="P555" s="125"/>
      <c r="Q555" s="126"/>
      <c r="R555" s="126"/>
      <c r="S555" s="81"/>
      <c r="T555" s="67"/>
      <c r="U555" s="241"/>
      <c r="V555" s="127"/>
      <c r="W555" s="81"/>
      <c r="X555" s="128"/>
      <c r="Y555" s="242"/>
      <c r="Z555" s="241"/>
      <c r="AA555" s="242"/>
      <c r="AB555" s="241"/>
      <c r="AC555" s="241"/>
      <c r="AD555" s="241"/>
      <c r="AE555" s="243"/>
      <c r="AF555" s="243"/>
      <c r="AG555" s="82"/>
      <c r="AH555" s="243"/>
      <c r="AI555" s="243"/>
      <c r="AJ555" s="243"/>
      <c r="AK555" s="243"/>
      <c r="AL555" s="243"/>
      <c r="AM555" s="243"/>
      <c r="AN555" s="243"/>
      <c r="AO555" s="243"/>
      <c r="AP555" s="243"/>
      <c r="AQ555" s="243"/>
      <c r="AR555" s="246"/>
      <c r="AS555" s="246"/>
      <c r="AT555" s="244"/>
      <c r="AU555" s="81"/>
      <c r="AV555" s="562" t="str">
        <f t="shared" si="35"/>
        <v xml:space="preserve"> </v>
      </c>
      <c r="AW555" s="562" t="str">
        <f t="shared" si="36"/>
        <v xml:space="preserve"> </v>
      </c>
      <c r="AX555" s="562" t="str">
        <f t="shared" si="37"/>
        <v xml:space="preserve"> </v>
      </c>
      <c r="AY555" s="562" t="str">
        <f t="shared" si="38"/>
        <v xml:space="preserve"> </v>
      </c>
      <c r="AZ555" s="81"/>
      <c r="BA555" s="313"/>
    </row>
    <row r="556" spans="1:53" s="80" customFormat="1" x14ac:dyDescent="0.2">
      <c r="A556" s="314"/>
      <c r="B556" s="147">
        <f>Demography!B557</f>
        <v>0</v>
      </c>
      <c r="C556" s="147">
        <f>Demography!C557</f>
        <v>0</v>
      </c>
      <c r="D556" s="148">
        <f>Demography!D557</f>
        <v>0</v>
      </c>
      <c r="E556" s="81"/>
      <c r="F556" s="256"/>
      <c r="G556" s="149"/>
      <c r="H556" s="256"/>
      <c r="I556" s="240"/>
      <c r="J556" s="240"/>
      <c r="K556" s="240"/>
      <c r="L556" s="256"/>
      <c r="M556" s="260"/>
      <c r="N556" s="260"/>
      <c r="O556" s="260"/>
      <c r="P556" s="150"/>
      <c r="Q556" s="247"/>
      <c r="R556" s="247"/>
      <c r="S556" s="81"/>
      <c r="T556" s="256"/>
      <c r="U556" s="256"/>
      <c r="V556" s="256"/>
      <c r="W556" s="81"/>
      <c r="X556" s="240"/>
      <c r="Y556" s="240"/>
      <c r="Z556" s="256"/>
      <c r="AA556" s="240"/>
      <c r="AB556" s="256"/>
      <c r="AC556" s="256"/>
      <c r="AD556" s="256"/>
      <c r="AE556" s="261"/>
      <c r="AF556" s="261"/>
      <c r="AG556" s="82"/>
      <c r="AH556" s="261"/>
      <c r="AI556" s="261"/>
      <c r="AJ556" s="261"/>
      <c r="AK556" s="261"/>
      <c r="AL556" s="261"/>
      <c r="AM556" s="261"/>
      <c r="AN556" s="261"/>
      <c r="AO556" s="261"/>
      <c r="AP556" s="261"/>
      <c r="AQ556" s="261"/>
      <c r="AR556" s="245"/>
      <c r="AS556" s="245"/>
      <c r="AT556" s="151"/>
      <c r="AU556" s="81"/>
      <c r="AV556" s="561" t="str">
        <f t="shared" si="35"/>
        <v xml:space="preserve"> </v>
      </c>
      <c r="AW556" s="561" t="str">
        <f t="shared" si="36"/>
        <v xml:space="preserve"> </v>
      </c>
      <c r="AX556" s="561" t="str">
        <f t="shared" si="37"/>
        <v xml:space="preserve"> </v>
      </c>
      <c r="AY556" s="561" t="str">
        <f t="shared" si="38"/>
        <v xml:space="preserve"> </v>
      </c>
      <c r="AZ556" s="81"/>
      <c r="BA556" s="145"/>
    </row>
    <row r="557" spans="1:53" s="80" customFormat="1" x14ac:dyDescent="0.2">
      <c r="A557" s="314"/>
      <c r="B557" s="361">
        <f>Demography!B558</f>
        <v>0</v>
      </c>
      <c r="C557" s="361">
        <f>Demography!C558</f>
        <v>0</v>
      </c>
      <c r="D557" s="362">
        <f>Demography!D558</f>
        <v>0</v>
      </c>
      <c r="E557" s="81"/>
      <c r="F557" s="67"/>
      <c r="G557" s="65"/>
      <c r="H557" s="241"/>
      <c r="I557" s="242"/>
      <c r="J557" s="242"/>
      <c r="K557" s="242"/>
      <c r="L557" s="241"/>
      <c r="M557" s="262"/>
      <c r="N557" s="262"/>
      <c r="O557" s="262"/>
      <c r="P557" s="125"/>
      <c r="Q557" s="126"/>
      <c r="R557" s="126"/>
      <c r="S557" s="81"/>
      <c r="T557" s="67"/>
      <c r="U557" s="241"/>
      <c r="V557" s="127"/>
      <c r="W557" s="81"/>
      <c r="X557" s="128"/>
      <c r="Y557" s="242"/>
      <c r="Z557" s="241"/>
      <c r="AA557" s="242"/>
      <c r="AB557" s="241"/>
      <c r="AC557" s="241"/>
      <c r="AD557" s="241"/>
      <c r="AE557" s="243"/>
      <c r="AF557" s="243"/>
      <c r="AG557" s="82"/>
      <c r="AH557" s="243"/>
      <c r="AI557" s="243"/>
      <c r="AJ557" s="243"/>
      <c r="AK557" s="243"/>
      <c r="AL557" s="243"/>
      <c r="AM557" s="243"/>
      <c r="AN557" s="243"/>
      <c r="AO557" s="243"/>
      <c r="AP557" s="243"/>
      <c r="AQ557" s="243"/>
      <c r="AR557" s="246"/>
      <c r="AS557" s="246"/>
      <c r="AT557" s="244"/>
      <c r="AU557" s="81"/>
      <c r="AV557" s="562" t="str">
        <f t="shared" si="35"/>
        <v xml:space="preserve"> </v>
      </c>
      <c r="AW557" s="562" t="str">
        <f t="shared" si="36"/>
        <v xml:space="preserve"> </v>
      </c>
      <c r="AX557" s="562" t="str">
        <f t="shared" si="37"/>
        <v xml:space="preserve"> </v>
      </c>
      <c r="AY557" s="562" t="str">
        <f t="shared" si="38"/>
        <v xml:space="preserve"> </v>
      </c>
      <c r="AZ557" s="81"/>
      <c r="BA557" s="313"/>
    </row>
    <row r="558" spans="1:53" s="80" customFormat="1" x14ac:dyDescent="0.2">
      <c r="A558" s="314"/>
      <c r="B558" s="147">
        <f>Demography!B559</f>
        <v>0</v>
      </c>
      <c r="C558" s="147">
        <f>Demography!C559</f>
        <v>0</v>
      </c>
      <c r="D558" s="148">
        <f>Demography!D559</f>
        <v>0</v>
      </c>
      <c r="E558" s="81"/>
      <c r="F558" s="256"/>
      <c r="G558" s="149"/>
      <c r="H558" s="256"/>
      <c r="I558" s="240"/>
      <c r="J558" s="240"/>
      <c r="K558" s="240"/>
      <c r="L558" s="256"/>
      <c r="M558" s="260"/>
      <c r="N558" s="260"/>
      <c r="O558" s="260"/>
      <c r="P558" s="150"/>
      <c r="Q558" s="247"/>
      <c r="R558" s="247"/>
      <c r="S558" s="81"/>
      <c r="T558" s="256"/>
      <c r="U558" s="256"/>
      <c r="V558" s="256"/>
      <c r="W558" s="81"/>
      <c r="X558" s="240"/>
      <c r="Y558" s="240"/>
      <c r="Z558" s="256"/>
      <c r="AA558" s="240"/>
      <c r="AB558" s="256"/>
      <c r="AC558" s="256"/>
      <c r="AD558" s="256"/>
      <c r="AE558" s="261"/>
      <c r="AF558" s="261"/>
      <c r="AG558" s="82"/>
      <c r="AH558" s="261"/>
      <c r="AI558" s="261"/>
      <c r="AJ558" s="261"/>
      <c r="AK558" s="261"/>
      <c r="AL558" s="261"/>
      <c r="AM558" s="261"/>
      <c r="AN558" s="261"/>
      <c r="AO558" s="261"/>
      <c r="AP558" s="261"/>
      <c r="AQ558" s="261"/>
      <c r="AR558" s="245"/>
      <c r="AS558" s="245"/>
      <c r="AT558" s="151"/>
      <c r="AU558" s="81"/>
      <c r="AV558" s="561" t="str">
        <f t="shared" si="35"/>
        <v xml:space="preserve"> </v>
      </c>
      <c r="AW558" s="561" t="str">
        <f t="shared" si="36"/>
        <v xml:space="preserve"> </v>
      </c>
      <c r="AX558" s="561" t="str">
        <f t="shared" si="37"/>
        <v xml:space="preserve"> </v>
      </c>
      <c r="AY558" s="561" t="str">
        <f t="shared" si="38"/>
        <v xml:space="preserve"> </v>
      </c>
      <c r="AZ558" s="81"/>
      <c r="BA558" s="145"/>
    </row>
    <row r="559" spans="1:53" s="80" customFormat="1" x14ac:dyDescent="0.2">
      <c r="A559" s="314"/>
      <c r="B559" s="361">
        <f>Demography!B560</f>
        <v>0</v>
      </c>
      <c r="C559" s="361">
        <f>Demography!C560</f>
        <v>0</v>
      </c>
      <c r="D559" s="362">
        <f>Demography!D560</f>
        <v>0</v>
      </c>
      <c r="E559" s="81"/>
      <c r="F559" s="67"/>
      <c r="G559" s="65"/>
      <c r="H559" s="241"/>
      <c r="I559" s="242"/>
      <c r="J559" s="242"/>
      <c r="K559" s="242"/>
      <c r="L559" s="241"/>
      <c r="M559" s="262"/>
      <c r="N559" s="262"/>
      <c r="O559" s="262"/>
      <c r="P559" s="125"/>
      <c r="Q559" s="126"/>
      <c r="R559" s="126"/>
      <c r="S559" s="81"/>
      <c r="T559" s="67"/>
      <c r="U559" s="241"/>
      <c r="V559" s="127"/>
      <c r="W559" s="81"/>
      <c r="X559" s="128"/>
      <c r="Y559" s="242"/>
      <c r="Z559" s="241"/>
      <c r="AA559" s="242"/>
      <c r="AB559" s="241"/>
      <c r="AC559" s="241"/>
      <c r="AD559" s="241"/>
      <c r="AE559" s="243"/>
      <c r="AF559" s="243"/>
      <c r="AG559" s="82"/>
      <c r="AH559" s="243"/>
      <c r="AI559" s="243"/>
      <c r="AJ559" s="243"/>
      <c r="AK559" s="243"/>
      <c r="AL559" s="243"/>
      <c r="AM559" s="243"/>
      <c r="AN559" s="243"/>
      <c r="AO559" s="243"/>
      <c r="AP559" s="243"/>
      <c r="AQ559" s="243"/>
      <c r="AR559" s="246"/>
      <c r="AS559" s="246"/>
      <c r="AT559" s="244"/>
      <c r="AU559" s="81"/>
      <c r="AV559" s="562" t="str">
        <f t="shared" si="35"/>
        <v xml:space="preserve"> </v>
      </c>
      <c r="AW559" s="562" t="str">
        <f t="shared" si="36"/>
        <v xml:space="preserve"> </v>
      </c>
      <c r="AX559" s="562" t="str">
        <f t="shared" si="37"/>
        <v xml:space="preserve"> </v>
      </c>
      <c r="AY559" s="562" t="str">
        <f t="shared" si="38"/>
        <v xml:space="preserve"> </v>
      </c>
      <c r="AZ559" s="81"/>
      <c r="BA559" s="313"/>
    </row>
    <row r="560" spans="1:53" s="80" customFormat="1" x14ac:dyDescent="0.2">
      <c r="A560" s="314"/>
      <c r="B560" s="147">
        <f>Demography!B561</f>
        <v>0</v>
      </c>
      <c r="C560" s="147">
        <f>Demography!C561</f>
        <v>0</v>
      </c>
      <c r="D560" s="148">
        <f>Demography!D561</f>
        <v>0</v>
      </c>
      <c r="E560" s="81"/>
      <c r="F560" s="256"/>
      <c r="G560" s="149"/>
      <c r="H560" s="256"/>
      <c r="I560" s="240"/>
      <c r="J560" s="240"/>
      <c r="K560" s="240"/>
      <c r="L560" s="256"/>
      <c r="M560" s="260"/>
      <c r="N560" s="260"/>
      <c r="O560" s="260"/>
      <c r="P560" s="150"/>
      <c r="Q560" s="247"/>
      <c r="R560" s="247"/>
      <c r="S560" s="81"/>
      <c r="T560" s="256"/>
      <c r="U560" s="256"/>
      <c r="V560" s="256"/>
      <c r="W560" s="81"/>
      <c r="X560" s="240"/>
      <c r="Y560" s="240"/>
      <c r="Z560" s="256"/>
      <c r="AA560" s="240"/>
      <c r="AB560" s="256"/>
      <c r="AC560" s="256"/>
      <c r="AD560" s="256"/>
      <c r="AE560" s="261"/>
      <c r="AF560" s="261"/>
      <c r="AG560" s="82"/>
      <c r="AH560" s="261"/>
      <c r="AI560" s="261"/>
      <c r="AJ560" s="261"/>
      <c r="AK560" s="261"/>
      <c r="AL560" s="261"/>
      <c r="AM560" s="261"/>
      <c r="AN560" s="261"/>
      <c r="AO560" s="261"/>
      <c r="AP560" s="261"/>
      <c r="AQ560" s="261"/>
      <c r="AR560" s="245"/>
      <c r="AS560" s="245"/>
      <c r="AT560" s="151"/>
      <c r="AU560" s="81"/>
      <c r="AV560" s="561" t="str">
        <f t="shared" si="35"/>
        <v xml:space="preserve"> </v>
      </c>
      <c r="AW560" s="561" t="str">
        <f t="shared" si="36"/>
        <v xml:space="preserve"> </v>
      </c>
      <c r="AX560" s="561" t="str">
        <f t="shared" si="37"/>
        <v xml:space="preserve"> </v>
      </c>
      <c r="AY560" s="561" t="str">
        <f t="shared" si="38"/>
        <v xml:space="preserve"> </v>
      </c>
      <c r="AZ560" s="81"/>
      <c r="BA560" s="145"/>
    </row>
    <row r="561" spans="1:53" s="80" customFormat="1" x14ac:dyDescent="0.2">
      <c r="A561" s="314"/>
      <c r="B561" s="361">
        <f>Demography!B562</f>
        <v>0</v>
      </c>
      <c r="C561" s="361">
        <f>Demography!C562</f>
        <v>0</v>
      </c>
      <c r="D561" s="362">
        <f>Demography!D562</f>
        <v>0</v>
      </c>
      <c r="E561" s="81"/>
      <c r="F561" s="67"/>
      <c r="G561" s="65"/>
      <c r="H561" s="241"/>
      <c r="I561" s="242"/>
      <c r="J561" s="242"/>
      <c r="K561" s="242"/>
      <c r="L561" s="241"/>
      <c r="M561" s="262"/>
      <c r="N561" s="262"/>
      <c r="O561" s="262"/>
      <c r="P561" s="125"/>
      <c r="Q561" s="126"/>
      <c r="R561" s="126"/>
      <c r="S561" s="81"/>
      <c r="T561" s="67"/>
      <c r="U561" s="241"/>
      <c r="V561" s="127"/>
      <c r="W561" s="81"/>
      <c r="X561" s="128"/>
      <c r="Y561" s="242"/>
      <c r="Z561" s="241"/>
      <c r="AA561" s="242"/>
      <c r="AB561" s="241"/>
      <c r="AC561" s="241"/>
      <c r="AD561" s="241"/>
      <c r="AE561" s="243"/>
      <c r="AF561" s="243"/>
      <c r="AG561" s="82"/>
      <c r="AH561" s="243"/>
      <c r="AI561" s="243"/>
      <c r="AJ561" s="243"/>
      <c r="AK561" s="243"/>
      <c r="AL561" s="243"/>
      <c r="AM561" s="243"/>
      <c r="AN561" s="243"/>
      <c r="AO561" s="243"/>
      <c r="AP561" s="243"/>
      <c r="AQ561" s="243"/>
      <c r="AR561" s="246"/>
      <c r="AS561" s="246"/>
      <c r="AT561" s="244"/>
      <c r="AU561" s="81"/>
      <c r="AV561" s="562" t="str">
        <f t="shared" si="35"/>
        <v xml:space="preserve"> </v>
      </c>
      <c r="AW561" s="562" t="str">
        <f t="shared" si="36"/>
        <v xml:space="preserve"> </v>
      </c>
      <c r="AX561" s="562" t="str">
        <f t="shared" si="37"/>
        <v xml:space="preserve"> </v>
      </c>
      <c r="AY561" s="562" t="str">
        <f t="shared" si="38"/>
        <v xml:space="preserve"> </v>
      </c>
      <c r="AZ561" s="81"/>
      <c r="BA561" s="313"/>
    </row>
    <row r="562" spans="1:53" s="80" customFormat="1" x14ac:dyDescent="0.2">
      <c r="A562" s="314"/>
      <c r="B562" s="147">
        <f>Demography!B563</f>
        <v>0</v>
      </c>
      <c r="C562" s="147">
        <f>Demography!C563</f>
        <v>0</v>
      </c>
      <c r="D562" s="148">
        <f>Demography!D563</f>
        <v>0</v>
      </c>
      <c r="E562" s="81"/>
      <c r="F562" s="256"/>
      <c r="G562" s="149"/>
      <c r="H562" s="256"/>
      <c r="I562" s="240"/>
      <c r="J562" s="240"/>
      <c r="K562" s="240"/>
      <c r="L562" s="256"/>
      <c r="M562" s="260"/>
      <c r="N562" s="260"/>
      <c r="O562" s="260"/>
      <c r="P562" s="150"/>
      <c r="Q562" s="247"/>
      <c r="R562" s="247"/>
      <c r="S562" s="81"/>
      <c r="T562" s="256"/>
      <c r="U562" s="256"/>
      <c r="V562" s="256"/>
      <c r="W562" s="81"/>
      <c r="X562" s="240"/>
      <c r="Y562" s="240"/>
      <c r="Z562" s="256"/>
      <c r="AA562" s="240"/>
      <c r="AB562" s="256"/>
      <c r="AC562" s="256"/>
      <c r="AD562" s="256"/>
      <c r="AE562" s="261"/>
      <c r="AF562" s="261"/>
      <c r="AG562" s="82"/>
      <c r="AH562" s="261"/>
      <c r="AI562" s="261"/>
      <c r="AJ562" s="261"/>
      <c r="AK562" s="261"/>
      <c r="AL562" s="261"/>
      <c r="AM562" s="261"/>
      <c r="AN562" s="261"/>
      <c r="AO562" s="261"/>
      <c r="AP562" s="261"/>
      <c r="AQ562" s="261"/>
      <c r="AR562" s="245"/>
      <c r="AS562" s="245"/>
      <c r="AT562" s="151"/>
      <c r="AU562" s="81"/>
      <c r="AV562" s="561" t="str">
        <f t="shared" si="35"/>
        <v xml:space="preserve"> </v>
      </c>
      <c r="AW562" s="561" t="str">
        <f t="shared" si="36"/>
        <v xml:space="preserve"> </v>
      </c>
      <c r="AX562" s="561" t="str">
        <f t="shared" si="37"/>
        <v xml:space="preserve"> </v>
      </c>
      <c r="AY562" s="561" t="str">
        <f t="shared" si="38"/>
        <v xml:space="preserve"> </v>
      </c>
      <c r="AZ562" s="81"/>
      <c r="BA562" s="145"/>
    </row>
    <row r="563" spans="1:53" s="80" customFormat="1" x14ac:dyDescent="0.2">
      <c r="A563" s="314"/>
      <c r="B563" s="361">
        <f>Demography!B564</f>
        <v>0</v>
      </c>
      <c r="C563" s="361">
        <f>Demography!C564</f>
        <v>0</v>
      </c>
      <c r="D563" s="362">
        <f>Demography!D564</f>
        <v>0</v>
      </c>
      <c r="E563" s="81"/>
      <c r="F563" s="67"/>
      <c r="G563" s="65"/>
      <c r="H563" s="241"/>
      <c r="I563" s="242"/>
      <c r="J563" s="242"/>
      <c r="K563" s="242"/>
      <c r="L563" s="241"/>
      <c r="M563" s="262"/>
      <c r="N563" s="262"/>
      <c r="O563" s="262"/>
      <c r="P563" s="125"/>
      <c r="Q563" s="126"/>
      <c r="R563" s="126"/>
      <c r="S563" s="81"/>
      <c r="T563" s="67"/>
      <c r="U563" s="241"/>
      <c r="V563" s="127"/>
      <c r="W563" s="81"/>
      <c r="X563" s="128"/>
      <c r="Y563" s="242"/>
      <c r="Z563" s="241"/>
      <c r="AA563" s="242"/>
      <c r="AB563" s="241"/>
      <c r="AC563" s="241"/>
      <c r="AD563" s="241"/>
      <c r="AE563" s="243"/>
      <c r="AF563" s="243"/>
      <c r="AG563" s="82"/>
      <c r="AH563" s="243"/>
      <c r="AI563" s="243"/>
      <c r="AJ563" s="243"/>
      <c r="AK563" s="243"/>
      <c r="AL563" s="243"/>
      <c r="AM563" s="243"/>
      <c r="AN563" s="243"/>
      <c r="AO563" s="243"/>
      <c r="AP563" s="243"/>
      <c r="AQ563" s="243"/>
      <c r="AR563" s="246"/>
      <c r="AS563" s="246"/>
      <c r="AT563" s="244"/>
      <c r="AU563" s="81"/>
      <c r="AV563" s="562" t="str">
        <f t="shared" si="35"/>
        <v xml:space="preserve"> </v>
      </c>
      <c r="AW563" s="562" t="str">
        <f t="shared" si="36"/>
        <v xml:space="preserve"> </v>
      </c>
      <c r="AX563" s="562" t="str">
        <f t="shared" si="37"/>
        <v xml:space="preserve"> </v>
      </c>
      <c r="AY563" s="562" t="str">
        <f t="shared" si="38"/>
        <v xml:space="preserve"> </v>
      </c>
      <c r="AZ563" s="81"/>
      <c r="BA563" s="313"/>
    </row>
    <row r="564" spans="1:53" s="80" customFormat="1" x14ac:dyDescent="0.2">
      <c r="A564" s="314"/>
      <c r="B564" s="147">
        <f>Demography!B565</f>
        <v>0</v>
      </c>
      <c r="C564" s="147">
        <f>Demography!C565</f>
        <v>0</v>
      </c>
      <c r="D564" s="148">
        <f>Demography!D565</f>
        <v>0</v>
      </c>
      <c r="E564" s="81"/>
      <c r="F564" s="256"/>
      <c r="G564" s="149"/>
      <c r="H564" s="256"/>
      <c r="I564" s="240"/>
      <c r="J564" s="240"/>
      <c r="K564" s="240"/>
      <c r="L564" s="256"/>
      <c r="M564" s="260"/>
      <c r="N564" s="260"/>
      <c r="O564" s="260"/>
      <c r="P564" s="150"/>
      <c r="Q564" s="247"/>
      <c r="R564" s="247"/>
      <c r="S564" s="81"/>
      <c r="T564" s="256"/>
      <c r="U564" s="256"/>
      <c r="V564" s="256"/>
      <c r="W564" s="81"/>
      <c r="X564" s="240"/>
      <c r="Y564" s="240"/>
      <c r="Z564" s="256"/>
      <c r="AA564" s="240"/>
      <c r="AB564" s="256"/>
      <c r="AC564" s="256"/>
      <c r="AD564" s="256"/>
      <c r="AE564" s="261"/>
      <c r="AF564" s="261"/>
      <c r="AG564" s="82"/>
      <c r="AH564" s="261"/>
      <c r="AI564" s="261"/>
      <c r="AJ564" s="261"/>
      <c r="AK564" s="261"/>
      <c r="AL564" s="261"/>
      <c r="AM564" s="261"/>
      <c r="AN564" s="261"/>
      <c r="AO564" s="261"/>
      <c r="AP564" s="261"/>
      <c r="AQ564" s="261"/>
      <c r="AR564" s="245"/>
      <c r="AS564" s="245"/>
      <c r="AT564" s="151"/>
      <c r="AU564" s="81"/>
      <c r="AV564" s="561" t="str">
        <f t="shared" si="35"/>
        <v xml:space="preserve"> </v>
      </c>
      <c r="AW564" s="561" t="str">
        <f t="shared" si="36"/>
        <v xml:space="preserve"> </v>
      </c>
      <c r="AX564" s="561" t="str">
        <f t="shared" si="37"/>
        <v xml:space="preserve"> </v>
      </c>
      <c r="AY564" s="561" t="str">
        <f t="shared" si="38"/>
        <v xml:space="preserve"> </v>
      </c>
      <c r="AZ564" s="81"/>
      <c r="BA564" s="145"/>
    </row>
    <row r="565" spans="1:53" s="80" customFormat="1" x14ac:dyDescent="0.2">
      <c r="A565" s="314"/>
      <c r="B565" s="361">
        <f>Demography!B566</f>
        <v>0</v>
      </c>
      <c r="C565" s="361">
        <f>Demography!C566</f>
        <v>0</v>
      </c>
      <c r="D565" s="362">
        <f>Demography!D566</f>
        <v>0</v>
      </c>
      <c r="E565" s="81"/>
      <c r="F565" s="67"/>
      <c r="G565" s="65"/>
      <c r="H565" s="241"/>
      <c r="I565" s="242"/>
      <c r="J565" s="242"/>
      <c r="K565" s="242"/>
      <c r="L565" s="241"/>
      <c r="M565" s="262"/>
      <c r="N565" s="262"/>
      <c r="O565" s="262"/>
      <c r="P565" s="125"/>
      <c r="Q565" s="126"/>
      <c r="R565" s="126"/>
      <c r="S565" s="81"/>
      <c r="T565" s="67"/>
      <c r="U565" s="241"/>
      <c r="V565" s="127"/>
      <c r="W565" s="81"/>
      <c r="X565" s="128"/>
      <c r="Y565" s="242"/>
      <c r="Z565" s="241"/>
      <c r="AA565" s="242"/>
      <c r="AB565" s="241"/>
      <c r="AC565" s="241"/>
      <c r="AD565" s="241"/>
      <c r="AE565" s="243"/>
      <c r="AF565" s="243"/>
      <c r="AG565" s="82"/>
      <c r="AH565" s="243"/>
      <c r="AI565" s="243"/>
      <c r="AJ565" s="243"/>
      <c r="AK565" s="243"/>
      <c r="AL565" s="243"/>
      <c r="AM565" s="243"/>
      <c r="AN565" s="243"/>
      <c r="AO565" s="243"/>
      <c r="AP565" s="243"/>
      <c r="AQ565" s="243"/>
      <c r="AR565" s="246"/>
      <c r="AS565" s="246"/>
      <c r="AT565" s="244"/>
      <c r="AU565" s="81"/>
      <c r="AV565" s="562" t="str">
        <f t="shared" si="35"/>
        <v xml:space="preserve"> </v>
      </c>
      <c r="AW565" s="562" t="str">
        <f t="shared" si="36"/>
        <v xml:space="preserve"> </v>
      </c>
      <c r="AX565" s="562" t="str">
        <f t="shared" si="37"/>
        <v xml:space="preserve"> </v>
      </c>
      <c r="AY565" s="562" t="str">
        <f t="shared" si="38"/>
        <v xml:space="preserve"> </v>
      </c>
      <c r="AZ565" s="81"/>
      <c r="BA565" s="313"/>
    </row>
    <row r="566" spans="1:53" s="80" customFormat="1" x14ac:dyDescent="0.2">
      <c r="A566" s="314"/>
      <c r="B566" s="147">
        <f>Demography!B567</f>
        <v>0</v>
      </c>
      <c r="C566" s="147">
        <f>Demography!C567</f>
        <v>0</v>
      </c>
      <c r="D566" s="148">
        <f>Demography!D567</f>
        <v>0</v>
      </c>
      <c r="E566" s="81"/>
      <c r="F566" s="256"/>
      <c r="G566" s="149"/>
      <c r="H566" s="256"/>
      <c r="I566" s="240"/>
      <c r="J566" s="240"/>
      <c r="K566" s="240"/>
      <c r="L566" s="256"/>
      <c r="M566" s="260"/>
      <c r="N566" s="260"/>
      <c r="O566" s="260"/>
      <c r="P566" s="150"/>
      <c r="Q566" s="247"/>
      <c r="R566" s="247"/>
      <c r="S566" s="81"/>
      <c r="T566" s="256"/>
      <c r="U566" s="256"/>
      <c r="V566" s="256"/>
      <c r="W566" s="81"/>
      <c r="X566" s="240"/>
      <c r="Y566" s="240"/>
      <c r="Z566" s="256"/>
      <c r="AA566" s="240"/>
      <c r="AB566" s="256"/>
      <c r="AC566" s="256"/>
      <c r="AD566" s="256"/>
      <c r="AE566" s="261"/>
      <c r="AF566" s="261"/>
      <c r="AG566" s="82"/>
      <c r="AH566" s="261"/>
      <c r="AI566" s="261"/>
      <c r="AJ566" s="261"/>
      <c r="AK566" s="261"/>
      <c r="AL566" s="261"/>
      <c r="AM566" s="261"/>
      <c r="AN566" s="261"/>
      <c r="AO566" s="261"/>
      <c r="AP566" s="261"/>
      <c r="AQ566" s="261"/>
      <c r="AR566" s="245"/>
      <c r="AS566" s="245"/>
      <c r="AT566" s="151"/>
      <c r="AU566" s="81"/>
      <c r="AV566" s="561" t="str">
        <f t="shared" si="35"/>
        <v xml:space="preserve"> </v>
      </c>
      <c r="AW566" s="561" t="str">
        <f t="shared" si="36"/>
        <v xml:space="preserve"> </v>
      </c>
      <c r="AX566" s="561" t="str">
        <f t="shared" si="37"/>
        <v xml:space="preserve"> </v>
      </c>
      <c r="AY566" s="561" t="str">
        <f t="shared" si="38"/>
        <v xml:space="preserve"> </v>
      </c>
      <c r="AZ566" s="81"/>
      <c r="BA566" s="145"/>
    </row>
    <row r="567" spans="1:53" s="80" customFormat="1" x14ac:dyDescent="0.2">
      <c r="A567" s="314"/>
      <c r="B567" s="361">
        <f>Demography!B568</f>
        <v>0</v>
      </c>
      <c r="C567" s="361">
        <f>Demography!C568</f>
        <v>0</v>
      </c>
      <c r="D567" s="362">
        <f>Demography!D568</f>
        <v>0</v>
      </c>
      <c r="E567" s="81"/>
      <c r="F567" s="67"/>
      <c r="G567" s="65"/>
      <c r="H567" s="241"/>
      <c r="I567" s="242"/>
      <c r="J567" s="242"/>
      <c r="K567" s="242"/>
      <c r="L567" s="241"/>
      <c r="M567" s="262"/>
      <c r="N567" s="262"/>
      <c r="O567" s="262"/>
      <c r="P567" s="125"/>
      <c r="Q567" s="126"/>
      <c r="R567" s="126"/>
      <c r="S567" s="81"/>
      <c r="T567" s="67"/>
      <c r="U567" s="241"/>
      <c r="V567" s="127"/>
      <c r="W567" s="81"/>
      <c r="X567" s="128"/>
      <c r="Y567" s="242"/>
      <c r="Z567" s="241"/>
      <c r="AA567" s="242"/>
      <c r="AB567" s="241"/>
      <c r="AC567" s="241"/>
      <c r="AD567" s="241"/>
      <c r="AE567" s="243"/>
      <c r="AF567" s="243"/>
      <c r="AG567" s="82"/>
      <c r="AH567" s="243"/>
      <c r="AI567" s="243"/>
      <c r="AJ567" s="243"/>
      <c r="AK567" s="243"/>
      <c r="AL567" s="243"/>
      <c r="AM567" s="243"/>
      <c r="AN567" s="243"/>
      <c r="AO567" s="243"/>
      <c r="AP567" s="243"/>
      <c r="AQ567" s="243"/>
      <c r="AR567" s="246"/>
      <c r="AS567" s="246"/>
      <c r="AT567" s="244"/>
      <c r="AU567" s="81"/>
      <c r="AV567" s="562" t="str">
        <f t="shared" si="35"/>
        <v xml:space="preserve"> </v>
      </c>
      <c r="AW567" s="562" t="str">
        <f t="shared" si="36"/>
        <v xml:space="preserve"> </v>
      </c>
      <c r="AX567" s="562" t="str">
        <f t="shared" si="37"/>
        <v xml:space="preserve"> </v>
      </c>
      <c r="AY567" s="562" t="str">
        <f t="shared" si="38"/>
        <v xml:space="preserve"> </v>
      </c>
      <c r="AZ567" s="81"/>
      <c r="BA567" s="313"/>
    </row>
    <row r="568" spans="1:53" s="80" customFormat="1" x14ac:dyDescent="0.2">
      <c r="A568" s="314"/>
      <c r="B568" s="147">
        <f>Demography!B569</f>
        <v>0</v>
      </c>
      <c r="C568" s="147">
        <f>Demography!C569</f>
        <v>0</v>
      </c>
      <c r="D568" s="148">
        <f>Demography!D569</f>
        <v>0</v>
      </c>
      <c r="E568" s="81"/>
      <c r="F568" s="256"/>
      <c r="G568" s="149"/>
      <c r="H568" s="256"/>
      <c r="I568" s="240"/>
      <c r="J568" s="240"/>
      <c r="K568" s="240"/>
      <c r="L568" s="256"/>
      <c r="M568" s="260"/>
      <c r="N568" s="260"/>
      <c r="O568" s="260"/>
      <c r="P568" s="150"/>
      <c r="Q568" s="247"/>
      <c r="R568" s="247"/>
      <c r="S568" s="81"/>
      <c r="T568" s="256"/>
      <c r="U568" s="256"/>
      <c r="V568" s="256"/>
      <c r="W568" s="81"/>
      <c r="X568" s="240"/>
      <c r="Y568" s="240"/>
      <c r="Z568" s="256"/>
      <c r="AA568" s="240"/>
      <c r="AB568" s="256"/>
      <c r="AC568" s="256"/>
      <c r="AD568" s="256"/>
      <c r="AE568" s="261"/>
      <c r="AF568" s="261"/>
      <c r="AG568" s="82"/>
      <c r="AH568" s="261"/>
      <c r="AI568" s="261"/>
      <c r="AJ568" s="261"/>
      <c r="AK568" s="261"/>
      <c r="AL568" s="261"/>
      <c r="AM568" s="261"/>
      <c r="AN568" s="261"/>
      <c r="AO568" s="261"/>
      <c r="AP568" s="261"/>
      <c r="AQ568" s="261"/>
      <c r="AR568" s="245"/>
      <c r="AS568" s="245"/>
      <c r="AT568" s="151"/>
      <c r="AU568" s="81"/>
      <c r="AV568" s="561" t="str">
        <f t="shared" si="35"/>
        <v xml:space="preserve"> </v>
      </c>
      <c r="AW568" s="561" t="str">
        <f t="shared" si="36"/>
        <v xml:space="preserve"> </v>
      </c>
      <c r="AX568" s="561" t="str">
        <f t="shared" si="37"/>
        <v xml:space="preserve"> </v>
      </c>
      <c r="AY568" s="561" t="str">
        <f t="shared" si="38"/>
        <v xml:space="preserve"> </v>
      </c>
      <c r="AZ568" s="81"/>
      <c r="BA568" s="145"/>
    </row>
    <row r="569" spans="1:53" s="80" customFormat="1" x14ac:dyDescent="0.2">
      <c r="A569" s="314"/>
      <c r="B569" s="361">
        <f>Demography!B570</f>
        <v>0</v>
      </c>
      <c r="C569" s="361">
        <f>Demography!C570</f>
        <v>0</v>
      </c>
      <c r="D569" s="362">
        <f>Demography!D570</f>
        <v>0</v>
      </c>
      <c r="E569" s="81"/>
      <c r="F569" s="67"/>
      <c r="G569" s="65"/>
      <c r="H569" s="241"/>
      <c r="I569" s="242"/>
      <c r="J569" s="242"/>
      <c r="K569" s="242"/>
      <c r="L569" s="241"/>
      <c r="M569" s="262"/>
      <c r="N569" s="262"/>
      <c r="O569" s="262"/>
      <c r="P569" s="125"/>
      <c r="Q569" s="126"/>
      <c r="R569" s="126"/>
      <c r="S569" s="81"/>
      <c r="T569" s="67"/>
      <c r="U569" s="241"/>
      <c r="V569" s="127"/>
      <c r="W569" s="81"/>
      <c r="X569" s="128"/>
      <c r="Y569" s="242"/>
      <c r="Z569" s="241"/>
      <c r="AA569" s="242"/>
      <c r="AB569" s="241"/>
      <c r="AC569" s="241"/>
      <c r="AD569" s="241"/>
      <c r="AE569" s="243"/>
      <c r="AF569" s="243"/>
      <c r="AG569" s="82"/>
      <c r="AH569" s="243"/>
      <c r="AI569" s="243"/>
      <c r="AJ569" s="243"/>
      <c r="AK569" s="243"/>
      <c r="AL569" s="243"/>
      <c r="AM569" s="243"/>
      <c r="AN569" s="243"/>
      <c r="AO569" s="243"/>
      <c r="AP569" s="243"/>
      <c r="AQ569" s="243"/>
      <c r="AR569" s="246"/>
      <c r="AS569" s="246"/>
      <c r="AT569" s="244"/>
      <c r="AU569" s="81"/>
      <c r="AV569" s="562" t="str">
        <f t="shared" si="35"/>
        <v xml:space="preserve"> </v>
      </c>
      <c r="AW569" s="562" t="str">
        <f t="shared" si="36"/>
        <v xml:space="preserve"> </v>
      </c>
      <c r="AX569" s="562" t="str">
        <f t="shared" si="37"/>
        <v xml:space="preserve"> </v>
      </c>
      <c r="AY569" s="562" t="str">
        <f t="shared" si="38"/>
        <v xml:space="preserve"> </v>
      </c>
      <c r="AZ569" s="81"/>
      <c r="BA569" s="313"/>
    </row>
    <row r="570" spans="1:53" s="80" customFormat="1" x14ac:dyDescent="0.2">
      <c r="A570" s="314"/>
      <c r="B570" s="147">
        <f>Demography!B571</f>
        <v>0</v>
      </c>
      <c r="C570" s="147">
        <f>Demography!C571</f>
        <v>0</v>
      </c>
      <c r="D570" s="148">
        <f>Demography!D571</f>
        <v>0</v>
      </c>
      <c r="E570" s="81"/>
      <c r="F570" s="256"/>
      <c r="G570" s="149"/>
      <c r="H570" s="256"/>
      <c r="I570" s="240"/>
      <c r="J570" s="240"/>
      <c r="K570" s="240"/>
      <c r="L570" s="256"/>
      <c r="M570" s="260"/>
      <c r="N570" s="260"/>
      <c r="O570" s="260"/>
      <c r="P570" s="150"/>
      <c r="Q570" s="247"/>
      <c r="R570" s="247"/>
      <c r="S570" s="81"/>
      <c r="T570" s="256"/>
      <c r="U570" s="256"/>
      <c r="V570" s="256"/>
      <c r="W570" s="81"/>
      <c r="X570" s="240"/>
      <c r="Y570" s="240"/>
      <c r="Z570" s="256"/>
      <c r="AA570" s="240"/>
      <c r="AB570" s="256"/>
      <c r="AC570" s="256"/>
      <c r="AD570" s="256"/>
      <c r="AE570" s="261"/>
      <c r="AF570" s="261"/>
      <c r="AG570" s="82"/>
      <c r="AH570" s="261"/>
      <c r="AI570" s="261"/>
      <c r="AJ570" s="261"/>
      <c r="AK570" s="261"/>
      <c r="AL570" s="261"/>
      <c r="AM570" s="261"/>
      <c r="AN570" s="261"/>
      <c r="AO570" s="261"/>
      <c r="AP570" s="261"/>
      <c r="AQ570" s="261"/>
      <c r="AR570" s="245"/>
      <c r="AS570" s="245"/>
      <c r="AT570" s="151"/>
      <c r="AU570" s="81"/>
      <c r="AV570" s="561" t="str">
        <f t="shared" si="35"/>
        <v xml:space="preserve"> </v>
      </c>
      <c r="AW570" s="561" t="str">
        <f t="shared" si="36"/>
        <v xml:space="preserve"> </v>
      </c>
      <c r="AX570" s="561" t="str">
        <f t="shared" si="37"/>
        <v xml:space="preserve"> </v>
      </c>
      <c r="AY570" s="561" t="str">
        <f t="shared" si="38"/>
        <v xml:space="preserve"> </v>
      </c>
      <c r="AZ570" s="81"/>
      <c r="BA570" s="145"/>
    </row>
    <row r="571" spans="1:53" s="80" customFormat="1" x14ac:dyDescent="0.2">
      <c r="A571" s="314"/>
      <c r="B571" s="361">
        <f>Demography!B572</f>
        <v>0</v>
      </c>
      <c r="C571" s="361">
        <f>Demography!C572</f>
        <v>0</v>
      </c>
      <c r="D571" s="362">
        <f>Demography!D572</f>
        <v>0</v>
      </c>
      <c r="E571" s="81"/>
      <c r="F571" s="67"/>
      <c r="G571" s="65"/>
      <c r="H571" s="241"/>
      <c r="I571" s="242"/>
      <c r="J571" s="242"/>
      <c r="K571" s="242"/>
      <c r="L571" s="241"/>
      <c r="M571" s="262"/>
      <c r="N571" s="262"/>
      <c r="O571" s="262"/>
      <c r="P571" s="125"/>
      <c r="Q571" s="126"/>
      <c r="R571" s="126"/>
      <c r="S571" s="81"/>
      <c r="T571" s="67"/>
      <c r="U571" s="241"/>
      <c r="V571" s="127"/>
      <c r="W571" s="81"/>
      <c r="X571" s="128"/>
      <c r="Y571" s="242"/>
      <c r="Z571" s="241"/>
      <c r="AA571" s="242"/>
      <c r="AB571" s="241"/>
      <c r="AC571" s="241"/>
      <c r="AD571" s="241"/>
      <c r="AE571" s="243"/>
      <c r="AF571" s="243"/>
      <c r="AG571" s="82"/>
      <c r="AH571" s="243"/>
      <c r="AI571" s="243"/>
      <c r="AJ571" s="243"/>
      <c r="AK571" s="243"/>
      <c r="AL571" s="243"/>
      <c r="AM571" s="243"/>
      <c r="AN571" s="243"/>
      <c r="AO571" s="243"/>
      <c r="AP571" s="243"/>
      <c r="AQ571" s="243"/>
      <c r="AR571" s="246"/>
      <c r="AS571" s="246"/>
      <c r="AT571" s="244"/>
      <c r="AU571" s="81"/>
      <c r="AV571" s="562" t="str">
        <f t="shared" si="35"/>
        <v xml:space="preserve"> </v>
      </c>
      <c r="AW571" s="562" t="str">
        <f t="shared" si="36"/>
        <v xml:space="preserve"> </v>
      </c>
      <c r="AX571" s="562" t="str">
        <f t="shared" si="37"/>
        <v xml:space="preserve"> </v>
      </c>
      <c r="AY571" s="562" t="str">
        <f t="shared" si="38"/>
        <v xml:space="preserve"> </v>
      </c>
      <c r="AZ571" s="81"/>
      <c r="BA571" s="313"/>
    </row>
    <row r="572" spans="1:53" s="80" customFormat="1" x14ac:dyDescent="0.2">
      <c r="A572" s="314"/>
      <c r="B572" s="147">
        <f>Demography!B573</f>
        <v>0</v>
      </c>
      <c r="C572" s="147">
        <f>Demography!C573</f>
        <v>0</v>
      </c>
      <c r="D572" s="148">
        <f>Demography!D573</f>
        <v>0</v>
      </c>
      <c r="E572" s="81"/>
      <c r="F572" s="256"/>
      <c r="G572" s="149"/>
      <c r="H572" s="256"/>
      <c r="I572" s="240"/>
      <c r="J572" s="240"/>
      <c r="K572" s="240"/>
      <c r="L572" s="256"/>
      <c r="M572" s="260"/>
      <c r="N572" s="260"/>
      <c r="O572" s="260"/>
      <c r="P572" s="150"/>
      <c r="Q572" s="247"/>
      <c r="R572" s="247"/>
      <c r="S572" s="81"/>
      <c r="T572" s="256"/>
      <c r="U572" s="256"/>
      <c r="V572" s="256"/>
      <c r="W572" s="81"/>
      <c r="X572" s="240"/>
      <c r="Y572" s="240"/>
      <c r="Z572" s="256"/>
      <c r="AA572" s="240"/>
      <c r="AB572" s="256"/>
      <c r="AC572" s="256"/>
      <c r="AD572" s="256"/>
      <c r="AE572" s="261"/>
      <c r="AF572" s="261"/>
      <c r="AG572" s="82"/>
      <c r="AH572" s="261"/>
      <c r="AI572" s="261"/>
      <c r="AJ572" s="261"/>
      <c r="AK572" s="261"/>
      <c r="AL572" s="261"/>
      <c r="AM572" s="261"/>
      <c r="AN572" s="261"/>
      <c r="AO572" s="261"/>
      <c r="AP572" s="261"/>
      <c r="AQ572" s="261"/>
      <c r="AR572" s="245"/>
      <c r="AS572" s="245"/>
      <c r="AT572" s="151"/>
      <c r="AU572" s="81"/>
      <c r="AV572" s="561" t="str">
        <f t="shared" si="35"/>
        <v xml:space="preserve"> </v>
      </c>
      <c r="AW572" s="561" t="str">
        <f t="shared" si="36"/>
        <v xml:space="preserve"> </v>
      </c>
      <c r="AX572" s="561" t="str">
        <f t="shared" si="37"/>
        <v xml:space="preserve"> </v>
      </c>
      <c r="AY572" s="561" t="str">
        <f t="shared" si="38"/>
        <v xml:space="preserve"> </v>
      </c>
      <c r="AZ572" s="81"/>
      <c r="BA572" s="145"/>
    </row>
    <row r="573" spans="1:53" s="80" customFormat="1" x14ac:dyDescent="0.2">
      <c r="A573" s="314"/>
      <c r="B573" s="361">
        <f>Demography!B574</f>
        <v>0</v>
      </c>
      <c r="C573" s="361">
        <f>Demography!C574</f>
        <v>0</v>
      </c>
      <c r="D573" s="362">
        <f>Demography!D574</f>
        <v>0</v>
      </c>
      <c r="E573" s="81"/>
      <c r="F573" s="67"/>
      <c r="G573" s="65"/>
      <c r="H573" s="241"/>
      <c r="I573" s="242"/>
      <c r="J573" s="242"/>
      <c r="K573" s="242"/>
      <c r="L573" s="241"/>
      <c r="M573" s="262"/>
      <c r="N573" s="262"/>
      <c r="O573" s="262"/>
      <c r="P573" s="125"/>
      <c r="Q573" s="126"/>
      <c r="R573" s="126"/>
      <c r="S573" s="81"/>
      <c r="T573" s="67"/>
      <c r="U573" s="241"/>
      <c r="V573" s="127"/>
      <c r="W573" s="81"/>
      <c r="X573" s="128"/>
      <c r="Y573" s="242"/>
      <c r="Z573" s="241"/>
      <c r="AA573" s="242"/>
      <c r="AB573" s="241"/>
      <c r="AC573" s="241"/>
      <c r="AD573" s="241"/>
      <c r="AE573" s="243"/>
      <c r="AF573" s="243"/>
      <c r="AG573" s="82"/>
      <c r="AH573" s="243"/>
      <c r="AI573" s="243"/>
      <c r="AJ573" s="243"/>
      <c r="AK573" s="243"/>
      <c r="AL573" s="243"/>
      <c r="AM573" s="243"/>
      <c r="AN573" s="243"/>
      <c r="AO573" s="243"/>
      <c r="AP573" s="243"/>
      <c r="AQ573" s="243"/>
      <c r="AR573" s="246"/>
      <c r="AS573" s="246"/>
      <c r="AT573" s="244"/>
      <c r="AU573" s="81"/>
      <c r="AV573" s="562" t="str">
        <f t="shared" si="35"/>
        <v xml:space="preserve"> </v>
      </c>
      <c r="AW573" s="562" t="str">
        <f t="shared" si="36"/>
        <v xml:space="preserve"> </v>
      </c>
      <c r="AX573" s="562" t="str">
        <f t="shared" si="37"/>
        <v xml:space="preserve"> </v>
      </c>
      <c r="AY573" s="562" t="str">
        <f t="shared" si="38"/>
        <v xml:space="preserve"> </v>
      </c>
      <c r="AZ573" s="81"/>
      <c r="BA573" s="313"/>
    </row>
    <row r="574" spans="1:53" s="80" customFormat="1" x14ac:dyDescent="0.2">
      <c r="A574" s="314"/>
      <c r="B574" s="147">
        <f>Demography!B575</f>
        <v>0</v>
      </c>
      <c r="C574" s="147">
        <f>Demography!C575</f>
        <v>0</v>
      </c>
      <c r="D574" s="148">
        <f>Demography!D575</f>
        <v>0</v>
      </c>
      <c r="E574" s="81"/>
      <c r="F574" s="256"/>
      <c r="G574" s="149"/>
      <c r="H574" s="256"/>
      <c r="I574" s="240"/>
      <c r="J574" s="240"/>
      <c r="K574" s="240"/>
      <c r="L574" s="256"/>
      <c r="M574" s="260"/>
      <c r="N574" s="260"/>
      <c r="O574" s="260"/>
      <c r="P574" s="150"/>
      <c r="Q574" s="247"/>
      <c r="R574" s="247"/>
      <c r="S574" s="81"/>
      <c r="T574" s="256"/>
      <c r="U574" s="256"/>
      <c r="V574" s="256"/>
      <c r="W574" s="81"/>
      <c r="X574" s="240"/>
      <c r="Y574" s="240"/>
      <c r="Z574" s="256"/>
      <c r="AA574" s="240"/>
      <c r="AB574" s="256"/>
      <c r="AC574" s="256"/>
      <c r="AD574" s="256"/>
      <c r="AE574" s="261"/>
      <c r="AF574" s="261"/>
      <c r="AG574" s="82"/>
      <c r="AH574" s="261"/>
      <c r="AI574" s="261"/>
      <c r="AJ574" s="261"/>
      <c r="AK574" s="261"/>
      <c r="AL574" s="261"/>
      <c r="AM574" s="261"/>
      <c r="AN574" s="261"/>
      <c r="AO574" s="261"/>
      <c r="AP574" s="261"/>
      <c r="AQ574" s="261"/>
      <c r="AR574" s="245"/>
      <c r="AS574" s="245"/>
      <c r="AT574" s="151"/>
      <c r="AU574" s="81"/>
      <c r="AV574" s="561" t="str">
        <f t="shared" si="35"/>
        <v xml:space="preserve"> </v>
      </c>
      <c r="AW574" s="561" t="str">
        <f t="shared" si="36"/>
        <v xml:space="preserve"> </v>
      </c>
      <c r="AX574" s="561" t="str">
        <f t="shared" si="37"/>
        <v xml:space="preserve"> </v>
      </c>
      <c r="AY574" s="561" t="str">
        <f t="shared" si="38"/>
        <v xml:space="preserve"> </v>
      </c>
      <c r="AZ574" s="81"/>
      <c r="BA574" s="145"/>
    </row>
    <row r="575" spans="1:53" s="80" customFormat="1" x14ac:dyDescent="0.2">
      <c r="A575" s="314"/>
      <c r="B575" s="361">
        <f>Demography!B576</f>
        <v>0</v>
      </c>
      <c r="C575" s="361">
        <f>Demography!C576</f>
        <v>0</v>
      </c>
      <c r="D575" s="362">
        <f>Demography!D576</f>
        <v>0</v>
      </c>
      <c r="E575" s="81"/>
      <c r="F575" s="67"/>
      <c r="G575" s="65"/>
      <c r="H575" s="241"/>
      <c r="I575" s="242"/>
      <c r="J575" s="242"/>
      <c r="K575" s="242"/>
      <c r="L575" s="241"/>
      <c r="M575" s="262"/>
      <c r="N575" s="262"/>
      <c r="O575" s="262"/>
      <c r="P575" s="125"/>
      <c r="Q575" s="126"/>
      <c r="R575" s="126"/>
      <c r="S575" s="81"/>
      <c r="T575" s="67"/>
      <c r="U575" s="241"/>
      <c r="V575" s="127"/>
      <c r="W575" s="81"/>
      <c r="X575" s="128"/>
      <c r="Y575" s="242"/>
      <c r="Z575" s="241"/>
      <c r="AA575" s="242"/>
      <c r="AB575" s="241"/>
      <c r="AC575" s="241"/>
      <c r="AD575" s="241"/>
      <c r="AE575" s="243"/>
      <c r="AF575" s="243"/>
      <c r="AG575" s="82"/>
      <c r="AH575" s="243"/>
      <c r="AI575" s="243"/>
      <c r="AJ575" s="243"/>
      <c r="AK575" s="243"/>
      <c r="AL575" s="243"/>
      <c r="AM575" s="243"/>
      <c r="AN575" s="243"/>
      <c r="AO575" s="243"/>
      <c r="AP575" s="243"/>
      <c r="AQ575" s="243"/>
      <c r="AR575" s="246"/>
      <c r="AS575" s="246"/>
      <c r="AT575" s="244"/>
      <c r="AU575" s="81"/>
      <c r="AV575" s="562" t="str">
        <f t="shared" si="35"/>
        <v xml:space="preserve"> </v>
      </c>
      <c r="AW575" s="562" t="str">
        <f t="shared" si="36"/>
        <v xml:space="preserve"> </v>
      </c>
      <c r="AX575" s="562" t="str">
        <f t="shared" si="37"/>
        <v xml:space="preserve"> </v>
      </c>
      <c r="AY575" s="562" t="str">
        <f t="shared" si="38"/>
        <v xml:space="preserve"> </v>
      </c>
      <c r="AZ575" s="81"/>
      <c r="BA575" s="313"/>
    </row>
    <row r="576" spans="1:53" s="80" customFormat="1" x14ac:dyDescent="0.2">
      <c r="A576" s="314"/>
      <c r="B576" s="147">
        <f>Demography!B577</f>
        <v>0</v>
      </c>
      <c r="C576" s="147">
        <f>Demography!C577</f>
        <v>0</v>
      </c>
      <c r="D576" s="148">
        <f>Demography!D577</f>
        <v>0</v>
      </c>
      <c r="E576" s="81"/>
      <c r="F576" s="256"/>
      <c r="G576" s="149"/>
      <c r="H576" s="256"/>
      <c r="I576" s="240"/>
      <c r="J576" s="240"/>
      <c r="K576" s="240"/>
      <c r="L576" s="256"/>
      <c r="M576" s="260"/>
      <c r="N576" s="260"/>
      <c r="O576" s="260"/>
      <c r="P576" s="150"/>
      <c r="Q576" s="247"/>
      <c r="R576" s="247"/>
      <c r="S576" s="81"/>
      <c r="T576" s="256"/>
      <c r="U576" s="256"/>
      <c r="V576" s="256"/>
      <c r="W576" s="81"/>
      <c r="X576" s="240"/>
      <c r="Y576" s="240"/>
      <c r="Z576" s="256"/>
      <c r="AA576" s="240"/>
      <c r="AB576" s="256"/>
      <c r="AC576" s="256"/>
      <c r="AD576" s="256"/>
      <c r="AE576" s="261"/>
      <c r="AF576" s="261"/>
      <c r="AG576" s="82"/>
      <c r="AH576" s="261"/>
      <c r="AI576" s="261"/>
      <c r="AJ576" s="261"/>
      <c r="AK576" s="261"/>
      <c r="AL576" s="261"/>
      <c r="AM576" s="261"/>
      <c r="AN576" s="261"/>
      <c r="AO576" s="261"/>
      <c r="AP576" s="261"/>
      <c r="AQ576" s="261"/>
      <c r="AR576" s="245"/>
      <c r="AS576" s="245"/>
      <c r="AT576" s="151"/>
      <c r="AU576" s="81"/>
      <c r="AV576" s="561" t="str">
        <f t="shared" si="35"/>
        <v xml:space="preserve"> </v>
      </c>
      <c r="AW576" s="561" t="str">
        <f t="shared" si="36"/>
        <v xml:space="preserve"> </v>
      </c>
      <c r="AX576" s="561" t="str">
        <f t="shared" si="37"/>
        <v xml:space="preserve"> </v>
      </c>
      <c r="AY576" s="561" t="str">
        <f t="shared" si="38"/>
        <v xml:space="preserve"> </v>
      </c>
      <c r="AZ576" s="81"/>
      <c r="BA576" s="145"/>
    </row>
    <row r="577" spans="1:53" s="80" customFormat="1" x14ac:dyDescent="0.2">
      <c r="A577" s="314"/>
      <c r="B577" s="361">
        <f>Demography!B578</f>
        <v>0</v>
      </c>
      <c r="C577" s="361">
        <f>Demography!C578</f>
        <v>0</v>
      </c>
      <c r="D577" s="362">
        <f>Demography!D578</f>
        <v>0</v>
      </c>
      <c r="E577" s="81"/>
      <c r="F577" s="67"/>
      <c r="G577" s="65"/>
      <c r="H577" s="241"/>
      <c r="I577" s="242"/>
      <c r="J577" s="242"/>
      <c r="K577" s="242"/>
      <c r="L577" s="241"/>
      <c r="M577" s="262"/>
      <c r="N577" s="262"/>
      <c r="O577" s="262"/>
      <c r="P577" s="125"/>
      <c r="Q577" s="126"/>
      <c r="R577" s="126"/>
      <c r="S577" s="81"/>
      <c r="T577" s="67"/>
      <c r="U577" s="241"/>
      <c r="V577" s="127"/>
      <c r="W577" s="81"/>
      <c r="X577" s="128"/>
      <c r="Y577" s="242"/>
      <c r="Z577" s="241"/>
      <c r="AA577" s="242"/>
      <c r="AB577" s="241"/>
      <c r="AC577" s="241"/>
      <c r="AD577" s="241"/>
      <c r="AE577" s="243"/>
      <c r="AF577" s="243"/>
      <c r="AG577" s="82"/>
      <c r="AH577" s="243"/>
      <c r="AI577" s="243"/>
      <c r="AJ577" s="243"/>
      <c r="AK577" s="243"/>
      <c r="AL577" s="243"/>
      <c r="AM577" s="243"/>
      <c r="AN577" s="243"/>
      <c r="AO577" s="243"/>
      <c r="AP577" s="243"/>
      <c r="AQ577" s="243"/>
      <c r="AR577" s="246"/>
      <c r="AS577" s="246"/>
      <c r="AT577" s="244"/>
      <c r="AU577" s="81"/>
      <c r="AV577" s="562" t="str">
        <f t="shared" si="35"/>
        <v xml:space="preserve"> </v>
      </c>
      <c r="AW577" s="562" t="str">
        <f t="shared" si="36"/>
        <v xml:space="preserve"> </v>
      </c>
      <c r="AX577" s="562" t="str">
        <f t="shared" si="37"/>
        <v xml:space="preserve"> </v>
      </c>
      <c r="AY577" s="562" t="str">
        <f t="shared" si="38"/>
        <v xml:space="preserve"> </v>
      </c>
      <c r="AZ577" s="81"/>
      <c r="BA577" s="313"/>
    </row>
    <row r="578" spans="1:53" s="80" customFormat="1" x14ac:dyDescent="0.2">
      <c r="A578" s="314"/>
      <c r="B578" s="147">
        <f>Demography!B579</f>
        <v>0</v>
      </c>
      <c r="C578" s="147">
        <f>Demography!C579</f>
        <v>0</v>
      </c>
      <c r="D578" s="148">
        <f>Demography!D579</f>
        <v>0</v>
      </c>
      <c r="E578" s="81"/>
      <c r="F578" s="256"/>
      <c r="G578" s="149"/>
      <c r="H578" s="256"/>
      <c r="I578" s="240"/>
      <c r="J578" s="240"/>
      <c r="K578" s="240"/>
      <c r="L578" s="256"/>
      <c r="M578" s="260"/>
      <c r="N578" s="260"/>
      <c r="O578" s="260"/>
      <c r="P578" s="150"/>
      <c r="Q578" s="247"/>
      <c r="R578" s="247"/>
      <c r="S578" s="81"/>
      <c r="T578" s="256"/>
      <c r="U578" s="256"/>
      <c r="V578" s="256"/>
      <c r="W578" s="81"/>
      <c r="X578" s="240"/>
      <c r="Y578" s="240"/>
      <c r="Z578" s="256"/>
      <c r="AA578" s="240"/>
      <c r="AB578" s="256"/>
      <c r="AC578" s="256"/>
      <c r="AD578" s="256"/>
      <c r="AE578" s="261"/>
      <c r="AF578" s="261"/>
      <c r="AG578" s="82"/>
      <c r="AH578" s="261"/>
      <c r="AI578" s="261"/>
      <c r="AJ578" s="261"/>
      <c r="AK578" s="261"/>
      <c r="AL578" s="261"/>
      <c r="AM578" s="261"/>
      <c r="AN578" s="261"/>
      <c r="AO578" s="261"/>
      <c r="AP578" s="261"/>
      <c r="AQ578" s="261"/>
      <c r="AR578" s="245"/>
      <c r="AS578" s="245"/>
      <c r="AT578" s="151"/>
      <c r="AU578" s="81"/>
      <c r="AV578" s="561" t="str">
        <f t="shared" si="35"/>
        <v xml:space="preserve"> </v>
      </c>
      <c r="AW578" s="561" t="str">
        <f t="shared" si="36"/>
        <v xml:space="preserve"> </v>
      </c>
      <c r="AX578" s="561" t="str">
        <f t="shared" si="37"/>
        <v xml:space="preserve"> </v>
      </c>
      <c r="AY578" s="561" t="str">
        <f t="shared" si="38"/>
        <v xml:space="preserve"> </v>
      </c>
      <c r="AZ578" s="81"/>
      <c r="BA578" s="145"/>
    </row>
    <row r="579" spans="1:53" s="80" customFormat="1" x14ac:dyDescent="0.2">
      <c r="A579" s="314"/>
      <c r="B579" s="361">
        <f>Demography!B580</f>
        <v>0</v>
      </c>
      <c r="C579" s="361">
        <f>Demography!C580</f>
        <v>0</v>
      </c>
      <c r="D579" s="362">
        <f>Demography!D580</f>
        <v>0</v>
      </c>
      <c r="E579" s="81"/>
      <c r="F579" s="67"/>
      <c r="G579" s="65"/>
      <c r="H579" s="241"/>
      <c r="I579" s="242"/>
      <c r="J579" s="242"/>
      <c r="K579" s="242"/>
      <c r="L579" s="241"/>
      <c r="M579" s="262"/>
      <c r="N579" s="262"/>
      <c r="O579" s="262"/>
      <c r="P579" s="125"/>
      <c r="Q579" s="126"/>
      <c r="R579" s="126"/>
      <c r="S579" s="81"/>
      <c r="T579" s="67"/>
      <c r="U579" s="241"/>
      <c r="V579" s="127"/>
      <c r="W579" s="81"/>
      <c r="X579" s="128"/>
      <c r="Y579" s="242"/>
      <c r="Z579" s="241"/>
      <c r="AA579" s="242"/>
      <c r="AB579" s="241"/>
      <c r="AC579" s="241"/>
      <c r="AD579" s="241"/>
      <c r="AE579" s="243"/>
      <c r="AF579" s="243"/>
      <c r="AG579" s="82"/>
      <c r="AH579" s="243"/>
      <c r="AI579" s="243"/>
      <c r="AJ579" s="243"/>
      <c r="AK579" s="243"/>
      <c r="AL579" s="243"/>
      <c r="AM579" s="243"/>
      <c r="AN579" s="243"/>
      <c r="AO579" s="243"/>
      <c r="AP579" s="243"/>
      <c r="AQ579" s="243"/>
      <c r="AR579" s="246"/>
      <c r="AS579" s="246"/>
      <c r="AT579" s="244"/>
      <c r="AU579" s="81"/>
      <c r="AV579" s="562" t="str">
        <f t="shared" si="35"/>
        <v xml:space="preserve"> </v>
      </c>
      <c r="AW579" s="562" t="str">
        <f t="shared" si="36"/>
        <v xml:space="preserve"> </v>
      </c>
      <c r="AX579" s="562" t="str">
        <f t="shared" si="37"/>
        <v xml:space="preserve"> </v>
      </c>
      <c r="AY579" s="562" t="str">
        <f t="shared" si="38"/>
        <v xml:space="preserve"> </v>
      </c>
      <c r="AZ579" s="81"/>
      <c r="BA579" s="313"/>
    </row>
    <row r="580" spans="1:53" s="80" customFormat="1" x14ac:dyDescent="0.2">
      <c r="A580" s="314"/>
      <c r="B580" s="147">
        <f>Demography!B581</f>
        <v>0</v>
      </c>
      <c r="C580" s="147">
        <f>Demography!C581</f>
        <v>0</v>
      </c>
      <c r="D580" s="148">
        <f>Demography!D581</f>
        <v>0</v>
      </c>
      <c r="E580" s="81"/>
      <c r="F580" s="256"/>
      <c r="G580" s="149"/>
      <c r="H580" s="256"/>
      <c r="I580" s="240"/>
      <c r="J580" s="240"/>
      <c r="K580" s="240"/>
      <c r="L580" s="256"/>
      <c r="M580" s="260"/>
      <c r="N580" s="260"/>
      <c r="O580" s="260"/>
      <c r="P580" s="150"/>
      <c r="Q580" s="247"/>
      <c r="R580" s="247"/>
      <c r="S580" s="81"/>
      <c r="T580" s="256"/>
      <c r="U580" s="256"/>
      <c r="V580" s="256"/>
      <c r="W580" s="81"/>
      <c r="X580" s="240"/>
      <c r="Y580" s="240"/>
      <c r="Z580" s="256"/>
      <c r="AA580" s="240"/>
      <c r="AB580" s="256"/>
      <c r="AC580" s="256"/>
      <c r="AD580" s="256"/>
      <c r="AE580" s="261"/>
      <c r="AF580" s="261"/>
      <c r="AG580" s="82"/>
      <c r="AH580" s="261"/>
      <c r="AI580" s="261"/>
      <c r="AJ580" s="261"/>
      <c r="AK580" s="261"/>
      <c r="AL580" s="261"/>
      <c r="AM580" s="261"/>
      <c r="AN580" s="261"/>
      <c r="AO580" s="261"/>
      <c r="AP580" s="261"/>
      <c r="AQ580" s="261"/>
      <c r="AR580" s="245"/>
      <c r="AS580" s="245"/>
      <c r="AT580" s="151"/>
      <c r="AU580" s="81"/>
      <c r="AV580" s="561" t="str">
        <f t="shared" si="35"/>
        <v xml:space="preserve"> </v>
      </c>
      <c r="AW580" s="561" t="str">
        <f t="shared" si="36"/>
        <v xml:space="preserve"> </v>
      </c>
      <c r="AX580" s="561" t="str">
        <f t="shared" si="37"/>
        <v xml:space="preserve"> </v>
      </c>
      <c r="AY580" s="561" t="str">
        <f t="shared" si="38"/>
        <v xml:space="preserve"> </v>
      </c>
      <c r="AZ580" s="81"/>
      <c r="BA580" s="145"/>
    </row>
    <row r="581" spans="1:53" s="80" customFormat="1" x14ac:dyDescent="0.2">
      <c r="A581" s="314"/>
      <c r="B581" s="361">
        <f>Demography!B582</f>
        <v>0</v>
      </c>
      <c r="C581" s="361">
        <f>Demography!C582</f>
        <v>0</v>
      </c>
      <c r="D581" s="362">
        <f>Demography!D582</f>
        <v>0</v>
      </c>
      <c r="E581" s="81"/>
      <c r="F581" s="67"/>
      <c r="G581" s="65"/>
      <c r="H581" s="241"/>
      <c r="I581" s="242"/>
      <c r="J581" s="242"/>
      <c r="K581" s="242"/>
      <c r="L581" s="241"/>
      <c r="M581" s="262"/>
      <c r="N581" s="262"/>
      <c r="O581" s="262"/>
      <c r="P581" s="125"/>
      <c r="Q581" s="126"/>
      <c r="R581" s="126"/>
      <c r="S581" s="81"/>
      <c r="T581" s="67"/>
      <c r="U581" s="241"/>
      <c r="V581" s="127"/>
      <c r="W581" s="81"/>
      <c r="X581" s="128"/>
      <c r="Y581" s="242"/>
      <c r="Z581" s="241"/>
      <c r="AA581" s="242"/>
      <c r="AB581" s="241"/>
      <c r="AC581" s="241"/>
      <c r="AD581" s="241"/>
      <c r="AE581" s="243"/>
      <c r="AF581" s="243"/>
      <c r="AG581" s="82"/>
      <c r="AH581" s="243"/>
      <c r="AI581" s="243"/>
      <c r="AJ581" s="243"/>
      <c r="AK581" s="243"/>
      <c r="AL581" s="243"/>
      <c r="AM581" s="243"/>
      <c r="AN581" s="243"/>
      <c r="AO581" s="243"/>
      <c r="AP581" s="243"/>
      <c r="AQ581" s="243"/>
      <c r="AR581" s="246"/>
      <c r="AS581" s="246"/>
      <c r="AT581" s="244"/>
      <c r="AU581" s="81"/>
      <c r="AV581" s="562" t="str">
        <f t="shared" si="35"/>
        <v xml:space="preserve"> </v>
      </c>
      <c r="AW581" s="562" t="str">
        <f t="shared" si="36"/>
        <v xml:space="preserve"> </v>
      </c>
      <c r="AX581" s="562" t="str">
        <f t="shared" si="37"/>
        <v xml:space="preserve"> </v>
      </c>
      <c r="AY581" s="562" t="str">
        <f t="shared" si="38"/>
        <v xml:space="preserve"> </v>
      </c>
      <c r="AZ581" s="81"/>
      <c r="BA581" s="313"/>
    </row>
    <row r="582" spans="1:53" s="80" customFormat="1" x14ac:dyDescent="0.2">
      <c r="A582" s="314"/>
      <c r="B582" s="147">
        <f>Demography!B583</f>
        <v>0</v>
      </c>
      <c r="C582" s="147">
        <f>Demography!C583</f>
        <v>0</v>
      </c>
      <c r="D582" s="148">
        <f>Demography!D583</f>
        <v>0</v>
      </c>
      <c r="E582" s="81"/>
      <c r="F582" s="256"/>
      <c r="G582" s="149"/>
      <c r="H582" s="256"/>
      <c r="I582" s="240"/>
      <c r="J582" s="240"/>
      <c r="K582" s="240"/>
      <c r="L582" s="256"/>
      <c r="M582" s="260"/>
      <c r="N582" s="260"/>
      <c r="O582" s="260"/>
      <c r="P582" s="150"/>
      <c r="Q582" s="247"/>
      <c r="R582" s="247"/>
      <c r="S582" s="81"/>
      <c r="T582" s="256"/>
      <c r="U582" s="256"/>
      <c r="V582" s="256"/>
      <c r="W582" s="81"/>
      <c r="X582" s="240"/>
      <c r="Y582" s="240"/>
      <c r="Z582" s="256"/>
      <c r="AA582" s="240"/>
      <c r="AB582" s="256"/>
      <c r="AC582" s="256"/>
      <c r="AD582" s="256"/>
      <c r="AE582" s="261"/>
      <c r="AF582" s="261"/>
      <c r="AG582" s="82"/>
      <c r="AH582" s="261"/>
      <c r="AI582" s="261"/>
      <c r="AJ582" s="261"/>
      <c r="AK582" s="261"/>
      <c r="AL582" s="261"/>
      <c r="AM582" s="261"/>
      <c r="AN582" s="261"/>
      <c r="AO582" s="261"/>
      <c r="AP582" s="261"/>
      <c r="AQ582" s="261"/>
      <c r="AR582" s="245"/>
      <c r="AS582" s="245"/>
      <c r="AT582" s="151"/>
      <c r="AU582" s="81"/>
      <c r="AV582" s="561" t="str">
        <f t="shared" si="35"/>
        <v xml:space="preserve"> </v>
      </c>
      <c r="AW582" s="561" t="str">
        <f t="shared" si="36"/>
        <v xml:space="preserve"> </v>
      </c>
      <c r="AX582" s="561" t="str">
        <f t="shared" si="37"/>
        <v xml:space="preserve"> </v>
      </c>
      <c r="AY582" s="561" t="str">
        <f t="shared" si="38"/>
        <v xml:space="preserve"> </v>
      </c>
      <c r="AZ582" s="81"/>
      <c r="BA582" s="145"/>
    </row>
    <row r="583" spans="1:53" s="80" customFormat="1" x14ac:dyDescent="0.2">
      <c r="A583" s="314"/>
      <c r="B583" s="361">
        <f>Demography!B584</f>
        <v>0</v>
      </c>
      <c r="C583" s="361">
        <f>Demography!C584</f>
        <v>0</v>
      </c>
      <c r="D583" s="362">
        <f>Demography!D584</f>
        <v>0</v>
      </c>
      <c r="E583" s="81"/>
      <c r="F583" s="67"/>
      <c r="G583" s="65"/>
      <c r="H583" s="241"/>
      <c r="I583" s="242"/>
      <c r="J583" s="242"/>
      <c r="K583" s="242"/>
      <c r="L583" s="241"/>
      <c r="M583" s="262"/>
      <c r="N583" s="262"/>
      <c r="O583" s="262"/>
      <c r="P583" s="125"/>
      <c r="Q583" s="126"/>
      <c r="R583" s="126"/>
      <c r="S583" s="81"/>
      <c r="T583" s="67"/>
      <c r="U583" s="241"/>
      <c r="V583" s="127"/>
      <c r="W583" s="81"/>
      <c r="X583" s="128"/>
      <c r="Y583" s="242"/>
      <c r="Z583" s="241"/>
      <c r="AA583" s="242"/>
      <c r="AB583" s="241"/>
      <c r="AC583" s="241"/>
      <c r="AD583" s="241"/>
      <c r="AE583" s="243"/>
      <c r="AF583" s="243"/>
      <c r="AG583" s="82"/>
      <c r="AH583" s="243"/>
      <c r="AI583" s="243"/>
      <c r="AJ583" s="243"/>
      <c r="AK583" s="243"/>
      <c r="AL583" s="243"/>
      <c r="AM583" s="243"/>
      <c r="AN583" s="243"/>
      <c r="AO583" s="243"/>
      <c r="AP583" s="243"/>
      <c r="AQ583" s="243"/>
      <c r="AR583" s="246"/>
      <c r="AS583" s="246"/>
      <c r="AT583" s="244"/>
      <c r="AU583" s="81"/>
      <c r="AV583" s="562" t="str">
        <f t="shared" si="35"/>
        <v xml:space="preserve"> </v>
      </c>
      <c r="AW583" s="562" t="str">
        <f t="shared" si="36"/>
        <v xml:space="preserve"> </v>
      </c>
      <c r="AX583" s="562" t="str">
        <f t="shared" si="37"/>
        <v xml:space="preserve"> </v>
      </c>
      <c r="AY583" s="562" t="str">
        <f t="shared" si="38"/>
        <v xml:space="preserve"> </v>
      </c>
      <c r="AZ583" s="81"/>
      <c r="BA583" s="313"/>
    </row>
    <row r="584" spans="1:53" s="80" customFormat="1" x14ac:dyDescent="0.2">
      <c r="A584" s="314"/>
      <c r="B584" s="147">
        <f>Demography!B585</f>
        <v>0</v>
      </c>
      <c r="C584" s="147">
        <f>Demography!C585</f>
        <v>0</v>
      </c>
      <c r="D584" s="148">
        <f>Demography!D585</f>
        <v>0</v>
      </c>
      <c r="E584" s="81"/>
      <c r="F584" s="256"/>
      <c r="G584" s="149"/>
      <c r="H584" s="256"/>
      <c r="I584" s="240"/>
      <c r="J584" s="240"/>
      <c r="K584" s="240"/>
      <c r="L584" s="256"/>
      <c r="M584" s="260"/>
      <c r="N584" s="260"/>
      <c r="O584" s="260"/>
      <c r="P584" s="150"/>
      <c r="Q584" s="247"/>
      <c r="R584" s="247"/>
      <c r="S584" s="81"/>
      <c r="T584" s="256"/>
      <c r="U584" s="256"/>
      <c r="V584" s="256"/>
      <c r="W584" s="81"/>
      <c r="X584" s="240"/>
      <c r="Y584" s="240"/>
      <c r="Z584" s="256"/>
      <c r="AA584" s="240"/>
      <c r="AB584" s="256"/>
      <c r="AC584" s="256"/>
      <c r="AD584" s="256"/>
      <c r="AE584" s="261"/>
      <c r="AF584" s="261"/>
      <c r="AG584" s="82"/>
      <c r="AH584" s="261"/>
      <c r="AI584" s="261"/>
      <c r="AJ584" s="261"/>
      <c r="AK584" s="261"/>
      <c r="AL584" s="261"/>
      <c r="AM584" s="261"/>
      <c r="AN584" s="261"/>
      <c r="AO584" s="261"/>
      <c r="AP584" s="261"/>
      <c r="AQ584" s="261"/>
      <c r="AR584" s="245"/>
      <c r="AS584" s="245"/>
      <c r="AT584" s="151"/>
      <c r="AU584" s="81"/>
      <c r="AV584" s="561" t="str">
        <f t="shared" si="35"/>
        <v xml:space="preserve"> </v>
      </c>
      <c r="AW584" s="561" t="str">
        <f t="shared" si="36"/>
        <v xml:space="preserve"> </v>
      </c>
      <c r="AX584" s="561" t="str">
        <f t="shared" si="37"/>
        <v xml:space="preserve"> </v>
      </c>
      <c r="AY584" s="561" t="str">
        <f t="shared" si="38"/>
        <v xml:space="preserve"> </v>
      </c>
      <c r="AZ584" s="81"/>
      <c r="BA584" s="145"/>
    </row>
    <row r="585" spans="1:53" s="80" customFormat="1" x14ac:dyDescent="0.2">
      <c r="A585" s="314"/>
      <c r="B585" s="361">
        <f>Demography!B586</f>
        <v>0</v>
      </c>
      <c r="C585" s="361">
        <f>Demography!C586</f>
        <v>0</v>
      </c>
      <c r="D585" s="362">
        <f>Demography!D586</f>
        <v>0</v>
      </c>
      <c r="E585" s="81"/>
      <c r="F585" s="67"/>
      <c r="G585" s="65"/>
      <c r="H585" s="241"/>
      <c r="I585" s="242"/>
      <c r="J585" s="242"/>
      <c r="K585" s="242"/>
      <c r="L585" s="241"/>
      <c r="M585" s="262"/>
      <c r="N585" s="262"/>
      <c r="O585" s="262"/>
      <c r="P585" s="125"/>
      <c r="Q585" s="126"/>
      <c r="R585" s="126"/>
      <c r="S585" s="81"/>
      <c r="T585" s="67"/>
      <c r="U585" s="241"/>
      <c r="V585" s="127"/>
      <c r="W585" s="81"/>
      <c r="X585" s="128"/>
      <c r="Y585" s="242"/>
      <c r="Z585" s="241"/>
      <c r="AA585" s="242"/>
      <c r="AB585" s="241"/>
      <c r="AC585" s="241"/>
      <c r="AD585" s="241"/>
      <c r="AE585" s="243"/>
      <c r="AF585" s="243"/>
      <c r="AG585" s="82"/>
      <c r="AH585" s="243"/>
      <c r="AI585" s="243"/>
      <c r="AJ585" s="243"/>
      <c r="AK585" s="243"/>
      <c r="AL585" s="243"/>
      <c r="AM585" s="243"/>
      <c r="AN585" s="243"/>
      <c r="AO585" s="243"/>
      <c r="AP585" s="243"/>
      <c r="AQ585" s="243"/>
      <c r="AR585" s="246"/>
      <c r="AS585" s="246"/>
      <c r="AT585" s="244"/>
      <c r="AU585" s="81"/>
      <c r="AV585" s="562" t="str">
        <f t="shared" si="35"/>
        <v xml:space="preserve"> </v>
      </c>
      <c r="AW585" s="562" t="str">
        <f t="shared" si="36"/>
        <v xml:space="preserve"> </v>
      </c>
      <c r="AX585" s="562" t="str">
        <f t="shared" si="37"/>
        <v xml:space="preserve"> </v>
      </c>
      <c r="AY585" s="562" t="str">
        <f t="shared" si="38"/>
        <v xml:space="preserve"> </v>
      </c>
      <c r="AZ585" s="81"/>
      <c r="BA585" s="313"/>
    </row>
    <row r="586" spans="1:53" s="80" customFormat="1" x14ac:dyDescent="0.2">
      <c r="A586" s="314"/>
      <c r="B586" s="147">
        <f>Demography!B587</f>
        <v>0</v>
      </c>
      <c r="C586" s="147">
        <f>Demography!C587</f>
        <v>0</v>
      </c>
      <c r="D586" s="148">
        <f>Demography!D587</f>
        <v>0</v>
      </c>
      <c r="E586" s="81"/>
      <c r="F586" s="256"/>
      <c r="G586" s="149"/>
      <c r="H586" s="256"/>
      <c r="I586" s="240"/>
      <c r="J586" s="240"/>
      <c r="K586" s="240"/>
      <c r="L586" s="256"/>
      <c r="M586" s="260"/>
      <c r="N586" s="260"/>
      <c r="O586" s="260"/>
      <c r="P586" s="150"/>
      <c r="Q586" s="247"/>
      <c r="R586" s="247"/>
      <c r="S586" s="81"/>
      <c r="T586" s="256"/>
      <c r="U586" s="256"/>
      <c r="V586" s="256"/>
      <c r="W586" s="81"/>
      <c r="X586" s="240"/>
      <c r="Y586" s="240"/>
      <c r="Z586" s="256"/>
      <c r="AA586" s="240"/>
      <c r="AB586" s="256"/>
      <c r="AC586" s="256"/>
      <c r="AD586" s="256"/>
      <c r="AE586" s="261"/>
      <c r="AF586" s="261"/>
      <c r="AG586" s="82"/>
      <c r="AH586" s="261"/>
      <c r="AI586" s="261"/>
      <c r="AJ586" s="261"/>
      <c r="AK586" s="261"/>
      <c r="AL586" s="261"/>
      <c r="AM586" s="261"/>
      <c r="AN586" s="261"/>
      <c r="AO586" s="261"/>
      <c r="AP586" s="261"/>
      <c r="AQ586" s="261"/>
      <c r="AR586" s="245"/>
      <c r="AS586" s="245"/>
      <c r="AT586" s="151"/>
      <c r="AU586" s="81"/>
      <c r="AV586" s="561" t="str">
        <f t="shared" si="35"/>
        <v xml:space="preserve"> </v>
      </c>
      <c r="AW586" s="561" t="str">
        <f t="shared" si="36"/>
        <v xml:space="preserve"> </v>
      </c>
      <c r="AX586" s="561" t="str">
        <f t="shared" si="37"/>
        <v xml:space="preserve"> </v>
      </c>
      <c r="AY586" s="561" t="str">
        <f t="shared" si="38"/>
        <v xml:space="preserve"> </v>
      </c>
      <c r="AZ586" s="81"/>
      <c r="BA586" s="145"/>
    </row>
    <row r="587" spans="1:53" s="80" customFormat="1" x14ac:dyDescent="0.2">
      <c r="A587" s="314"/>
      <c r="B587" s="361">
        <f>Demography!B588</f>
        <v>0</v>
      </c>
      <c r="C587" s="361">
        <f>Demography!C588</f>
        <v>0</v>
      </c>
      <c r="D587" s="362">
        <f>Demography!D588</f>
        <v>0</v>
      </c>
      <c r="E587" s="81"/>
      <c r="F587" s="67"/>
      <c r="G587" s="65"/>
      <c r="H587" s="241"/>
      <c r="I587" s="242"/>
      <c r="J587" s="242"/>
      <c r="K587" s="242"/>
      <c r="L587" s="241"/>
      <c r="M587" s="262"/>
      <c r="N587" s="262"/>
      <c r="O587" s="262"/>
      <c r="P587" s="125"/>
      <c r="Q587" s="126"/>
      <c r="R587" s="126"/>
      <c r="S587" s="81"/>
      <c r="T587" s="67"/>
      <c r="U587" s="241"/>
      <c r="V587" s="127"/>
      <c r="W587" s="81"/>
      <c r="X587" s="128"/>
      <c r="Y587" s="242"/>
      <c r="Z587" s="241"/>
      <c r="AA587" s="242"/>
      <c r="AB587" s="241"/>
      <c r="AC587" s="241"/>
      <c r="AD587" s="241"/>
      <c r="AE587" s="243"/>
      <c r="AF587" s="243"/>
      <c r="AG587" s="82"/>
      <c r="AH587" s="243"/>
      <c r="AI587" s="243"/>
      <c r="AJ587" s="243"/>
      <c r="AK587" s="243"/>
      <c r="AL587" s="243"/>
      <c r="AM587" s="243"/>
      <c r="AN587" s="243"/>
      <c r="AO587" s="243"/>
      <c r="AP587" s="243"/>
      <c r="AQ587" s="243"/>
      <c r="AR587" s="246"/>
      <c r="AS587" s="246"/>
      <c r="AT587" s="244"/>
      <c r="AU587" s="81"/>
      <c r="AV587" s="562" t="str">
        <f t="shared" si="35"/>
        <v xml:space="preserve"> </v>
      </c>
      <c r="AW587" s="562" t="str">
        <f t="shared" si="36"/>
        <v xml:space="preserve"> </v>
      </c>
      <c r="AX587" s="562" t="str">
        <f t="shared" si="37"/>
        <v xml:space="preserve"> </v>
      </c>
      <c r="AY587" s="562" t="str">
        <f t="shared" si="38"/>
        <v xml:space="preserve"> </v>
      </c>
      <c r="AZ587" s="81"/>
      <c r="BA587" s="313"/>
    </row>
    <row r="588" spans="1:53" s="80" customFormat="1" x14ac:dyDescent="0.2">
      <c r="A588" s="314"/>
      <c r="B588" s="147">
        <f>Demography!B589</f>
        <v>0</v>
      </c>
      <c r="C588" s="147">
        <f>Demography!C589</f>
        <v>0</v>
      </c>
      <c r="D588" s="148">
        <f>Demography!D589</f>
        <v>0</v>
      </c>
      <c r="E588" s="81"/>
      <c r="F588" s="256"/>
      <c r="G588" s="149"/>
      <c r="H588" s="256"/>
      <c r="I588" s="240"/>
      <c r="J588" s="240"/>
      <c r="K588" s="240"/>
      <c r="L588" s="256"/>
      <c r="M588" s="260"/>
      <c r="N588" s="260"/>
      <c r="O588" s="260"/>
      <c r="P588" s="150"/>
      <c r="Q588" s="247"/>
      <c r="R588" s="247"/>
      <c r="S588" s="81"/>
      <c r="T588" s="256"/>
      <c r="U588" s="256"/>
      <c r="V588" s="256"/>
      <c r="W588" s="81"/>
      <c r="X588" s="240"/>
      <c r="Y588" s="240"/>
      <c r="Z588" s="256"/>
      <c r="AA588" s="240"/>
      <c r="AB588" s="256"/>
      <c r="AC588" s="256"/>
      <c r="AD588" s="256"/>
      <c r="AE588" s="261"/>
      <c r="AF588" s="261"/>
      <c r="AG588" s="82"/>
      <c r="AH588" s="261"/>
      <c r="AI588" s="261"/>
      <c r="AJ588" s="261"/>
      <c r="AK588" s="261"/>
      <c r="AL588" s="261"/>
      <c r="AM588" s="261"/>
      <c r="AN588" s="261"/>
      <c r="AO588" s="261"/>
      <c r="AP588" s="261"/>
      <c r="AQ588" s="261"/>
      <c r="AR588" s="245"/>
      <c r="AS588" s="245"/>
      <c r="AT588" s="151"/>
      <c r="AU588" s="81"/>
      <c r="AV588" s="561" t="str">
        <f t="shared" si="35"/>
        <v xml:space="preserve"> </v>
      </c>
      <c r="AW588" s="561" t="str">
        <f t="shared" si="36"/>
        <v xml:space="preserve"> </v>
      </c>
      <c r="AX588" s="561" t="str">
        <f t="shared" si="37"/>
        <v xml:space="preserve"> </v>
      </c>
      <c r="AY588" s="561" t="str">
        <f t="shared" si="38"/>
        <v xml:space="preserve"> </v>
      </c>
      <c r="AZ588" s="81"/>
      <c r="BA588" s="145"/>
    </row>
    <row r="589" spans="1:53" s="80" customFormat="1" x14ac:dyDescent="0.2">
      <c r="A589" s="314"/>
      <c r="B589" s="361">
        <f>Demography!B590</f>
        <v>0</v>
      </c>
      <c r="C589" s="361">
        <f>Demography!C590</f>
        <v>0</v>
      </c>
      <c r="D589" s="362">
        <f>Demography!D590</f>
        <v>0</v>
      </c>
      <c r="E589" s="81"/>
      <c r="F589" s="67"/>
      <c r="G589" s="65"/>
      <c r="H589" s="241"/>
      <c r="I589" s="242"/>
      <c r="J589" s="242"/>
      <c r="K589" s="242"/>
      <c r="L589" s="241"/>
      <c r="M589" s="262"/>
      <c r="N589" s="262"/>
      <c r="O589" s="262"/>
      <c r="P589" s="125"/>
      <c r="Q589" s="126"/>
      <c r="R589" s="126"/>
      <c r="S589" s="81"/>
      <c r="T589" s="67"/>
      <c r="U589" s="241"/>
      <c r="V589" s="127"/>
      <c r="W589" s="81"/>
      <c r="X589" s="128"/>
      <c r="Y589" s="242"/>
      <c r="Z589" s="241"/>
      <c r="AA589" s="242"/>
      <c r="AB589" s="241"/>
      <c r="AC589" s="241"/>
      <c r="AD589" s="241"/>
      <c r="AE589" s="243"/>
      <c r="AF589" s="243"/>
      <c r="AG589" s="82"/>
      <c r="AH589" s="243"/>
      <c r="AI589" s="243"/>
      <c r="AJ589" s="243"/>
      <c r="AK589" s="243"/>
      <c r="AL589" s="243"/>
      <c r="AM589" s="243"/>
      <c r="AN589" s="243"/>
      <c r="AO589" s="243"/>
      <c r="AP589" s="243"/>
      <c r="AQ589" s="243"/>
      <c r="AR589" s="246"/>
      <c r="AS589" s="246"/>
      <c r="AT589" s="244"/>
      <c r="AU589" s="81"/>
      <c r="AV589" s="562" t="str">
        <f t="shared" si="35"/>
        <v xml:space="preserve"> </v>
      </c>
      <c r="AW589" s="562" t="str">
        <f t="shared" si="36"/>
        <v xml:space="preserve"> </v>
      </c>
      <c r="AX589" s="562" t="str">
        <f t="shared" si="37"/>
        <v xml:space="preserve"> </v>
      </c>
      <c r="AY589" s="562" t="str">
        <f t="shared" si="38"/>
        <v xml:space="preserve"> </v>
      </c>
      <c r="AZ589" s="81"/>
      <c r="BA589" s="313"/>
    </row>
    <row r="590" spans="1:53" s="80" customFormat="1" x14ac:dyDescent="0.2">
      <c r="A590" s="314"/>
      <c r="B590" s="147">
        <f>Demography!B591</f>
        <v>0</v>
      </c>
      <c r="C590" s="147">
        <f>Demography!C591</f>
        <v>0</v>
      </c>
      <c r="D590" s="148">
        <f>Demography!D591</f>
        <v>0</v>
      </c>
      <c r="E590" s="81"/>
      <c r="F590" s="256"/>
      <c r="G590" s="149"/>
      <c r="H590" s="256"/>
      <c r="I590" s="240"/>
      <c r="J590" s="240"/>
      <c r="K590" s="240"/>
      <c r="L590" s="256"/>
      <c r="M590" s="260"/>
      <c r="N590" s="260"/>
      <c r="O590" s="260"/>
      <c r="P590" s="150"/>
      <c r="Q590" s="247"/>
      <c r="R590" s="247"/>
      <c r="S590" s="81"/>
      <c r="T590" s="256"/>
      <c r="U590" s="256"/>
      <c r="V590" s="256"/>
      <c r="W590" s="81"/>
      <c r="X590" s="240"/>
      <c r="Y590" s="240"/>
      <c r="Z590" s="256"/>
      <c r="AA590" s="240"/>
      <c r="AB590" s="256"/>
      <c r="AC590" s="256"/>
      <c r="AD590" s="256"/>
      <c r="AE590" s="261"/>
      <c r="AF590" s="261"/>
      <c r="AG590" s="82"/>
      <c r="AH590" s="261"/>
      <c r="AI590" s="261"/>
      <c r="AJ590" s="261"/>
      <c r="AK590" s="261"/>
      <c r="AL590" s="261"/>
      <c r="AM590" s="261"/>
      <c r="AN590" s="261"/>
      <c r="AO590" s="261"/>
      <c r="AP590" s="261"/>
      <c r="AQ590" s="261"/>
      <c r="AR590" s="245"/>
      <c r="AS590" s="245"/>
      <c r="AT590" s="151"/>
      <c r="AU590" s="81"/>
      <c r="AV590" s="561" t="str">
        <f t="shared" si="35"/>
        <v xml:space="preserve"> </v>
      </c>
      <c r="AW590" s="561" t="str">
        <f t="shared" si="36"/>
        <v xml:space="preserve"> </v>
      </c>
      <c r="AX590" s="561" t="str">
        <f t="shared" si="37"/>
        <v xml:space="preserve"> </v>
      </c>
      <c r="AY590" s="561" t="str">
        <f t="shared" si="38"/>
        <v xml:space="preserve"> </v>
      </c>
      <c r="AZ590" s="81"/>
      <c r="BA590" s="145"/>
    </row>
    <row r="591" spans="1:53" s="80" customFormat="1" x14ac:dyDescent="0.2">
      <c r="A591" s="314"/>
      <c r="B591" s="361">
        <f>Demography!B592</f>
        <v>0</v>
      </c>
      <c r="C591" s="361">
        <f>Demography!C592</f>
        <v>0</v>
      </c>
      <c r="D591" s="362">
        <f>Demography!D592</f>
        <v>0</v>
      </c>
      <c r="E591" s="81"/>
      <c r="F591" s="67"/>
      <c r="G591" s="65"/>
      <c r="H591" s="241"/>
      <c r="I591" s="242"/>
      <c r="J591" s="242"/>
      <c r="K591" s="242"/>
      <c r="L591" s="241"/>
      <c r="M591" s="262"/>
      <c r="N591" s="262"/>
      <c r="O591" s="262"/>
      <c r="P591" s="125"/>
      <c r="Q591" s="126"/>
      <c r="R591" s="126"/>
      <c r="S591" s="81"/>
      <c r="T591" s="67"/>
      <c r="U591" s="241"/>
      <c r="V591" s="127"/>
      <c r="W591" s="81"/>
      <c r="X591" s="128"/>
      <c r="Y591" s="242"/>
      <c r="Z591" s="241"/>
      <c r="AA591" s="242"/>
      <c r="AB591" s="241"/>
      <c r="AC591" s="241"/>
      <c r="AD591" s="241"/>
      <c r="AE591" s="243"/>
      <c r="AF591" s="243"/>
      <c r="AG591" s="82"/>
      <c r="AH591" s="243"/>
      <c r="AI591" s="243"/>
      <c r="AJ591" s="243"/>
      <c r="AK591" s="243"/>
      <c r="AL591" s="243"/>
      <c r="AM591" s="243"/>
      <c r="AN591" s="243"/>
      <c r="AO591" s="243"/>
      <c r="AP591" s="243"/>
      <c r="AQ591" s="243"/>
      <c r="AR591" s="246"/>
      <c r="AS591" s="246"/>
      <c r="AT591" s="244"/>
      <c r="AU591" s="81"/>
      <c r="AV591" s="562" t="str">
        <f t="shared" si="35"/>
        <v xml:space="preserve"> </v>
      </c>
      <c r="AW591" s="562" t="str">
        <f t="shared" si="36"/>
        <v xml:space="preserve"> </v>
      </c>
      <c r="AX591" s="562" t="str">
        <f t="shared" si="37"/>
        <v xml:space="preserve"> </v>
      </c>
      <c r="AY591" s="562" t="str">
        <f t="shared" si="38"/>
        <v xml:space="preserve"> </v>
      </c>
      <c r="AZ591" s="81"/>
      <c r="BA591" s="313"/>
    </row>
    <row r="592" spans="1:53" s="80" customFormat="1" x14ac:dyDescent="0.2">
      <c r="A592" s="314"/>
      <c r="B592" s="147">
        <f>Demography!B593</f>
        <v>0</v>
      </c>
      <c r="C592" s="147">
        <f>Demography!C593</f>
        <v>0</v>
      </c>
      <c r="D592" s="148">
        <f>Demography!D593</f>
        <v>0</v>
      </c>
      <c r="E592" s="81"/>
      <c r="F592" s="256"/>
      <c r="G592" s="149"/>
      <c r="H592" s="256"/>
      <c r="I592" s="240"/>
      <c r="J592" s="240"/>
      <c r="K592" s="240"/>
      <c r="L592" s="256"/>
      <c r="M592" s="260"/>
      <c r="N592" s="260"/>
      <c r="O592" s="260"/>
      <c r="P592" s="150"/>
      <c r="Q592" s="247"/>
      <c r="R592" s="247"/>
      <c r="S592" s="81"/>
      <c r="T592" s="256"/>
      <c r="U592" s="256"/>
      <c r="V592" s="256"/>
      <c r="W592" s="81"/>
      <c r="X592" s="240"/>
      <c r="Y592" s="240"/>
      <c r="Z592" s="256"/>
      <c r="AA592" s="240"/>
      <c r="AB592" s="256"/>
      <c r="AC592" s="256"/>
      <c r="AD592" s="256"/>
      <c r="AE592" s="261"/>
      <c r="AF592" s="261"/>
      <c r="AG592" s="82"/>
      <c r="AH592" s="261"/>
      <c r="AI592" s="261"/>
      <c r="AJ592" s="261"/>
      <c r="AK592" s="261"/>
      <c r="AL592" s="261"/>
      <c r="AM592" s="261"/>
      <c r="AN592" s="261"/>
      <c r="AO592" s="261"/>
      <c r="AP592" s="261"/>
      <c r="AQ592" s="261"/>
      <c r="AR592" s="245"/>
      <c r="AS592" s="245"/>
      <c r="AT592" s="151"/>
      <c r="AU592" s="81"/>
      <c r="AV592" s="561" t="str">
        <f t="shared" si="35"/>
        <v xml:space="preserve"> </v>
      </c>
      <c r="AW592" s="561" t="str">
        <f t="shared" si="36"/>
        <v xml:space="preserve"> </v>
      </c>
      <c r="AX592" s="561" t="str">
        <f t="shared" si="37"/>
        <v xml:space="preserve"> </v>
      </c>
      <c r="AY592" s="561" t="str">
        <f t="shared" si="38"/>
        <v xml:space="preserve"> </v>
      </c>
      <c r="AZ592" s="81"/>
      <c r="BA592" s="145"/>
    </row>
    <row r="593" spans="1:60" s="80" customFormat="1" x14ac:dyDescent="0.2">
      <c r="A593" s="314"/>
      <c r="B593" s="361">
        <f>Demography!B594</f>
        <v>0</v>
      </c>
      <c r="C593" s="361">
        <f>Demography!C594</f>
        <v>0</v>
      </c>
      <c r="D593" s="362">
        <f>Demography!D594</f>
        <v>0</v>
      </c>
      <c r="E593" s="81"/>
      <c r="F593" s="67"/>
      <c r="G593" s="65"/>
      <c r="H593" s="241"/>
      <c r="I593" s="242"/>
      <c r="J593" s="242"/>
      <c r="K593" s="242"/>
      <c r="L593" s="241"/>
      <c r="M593" s="262"/>
      <c r="N593" s="262"/>
      <c r="O593" s="262"/>
      <c r="P593" s="125"/>
      <c r="Q593" s="126"/>
      <c r="R593" s="126"/>
      <c r="S593" s="81"/>
      <c r="T593" s="67"/>
      <c r="U593" s="241"/>
      <c r="V593" s="127"/>
      <c r="W593" s="81"/>
      <c r="X593" s="128"/>
      <c r="Y593" s="242"/>
      <c r="Z593" s="241"/>
      <c r="AA593" s="242"/>
      <c r="AB593" s="241"/>
      <c r="AC593" s="241"/>
      <c r="AD593" s="241"/>
      <c r="AE593" s="243"/>
      <c r="AF593" s="243"/>
      <c r="AG593" s="82"/>
      <c r="AH593" s="243"/>
      <c r="AI593" s="243"/>
      <c r="AJ593" s="243"/>
      <c r="AK593" s="243"/>
      <c r="AL593" s="243"/>
      <c r="AM593" s="243"/>
      <c r="AN593" s="243"/>
      <c r="AO593" s="243"/>
      <c r="AP593" s="243"/>
      <c r="AQ593" s="243"/>
      <c r="AR593" s="246"/>
      <c r="AS593" s="246"/>
      <c r="AT593" s="244"/>
      <c r="AU593" s="81"/>
      <c r="AV593" s="562" t="str">
        <f t="shared" si="35"/>
        <v xml:space="preserve"> </v>
      </c>
      <c r="AW593" s="562" t="str">
        <f t="shared" si="36"/>
        <v xml:space="preserve"> </v>
      </c>
      <c r="AX593" s="562" t="str">
        <f t="shared" si="37"/>
        <v xml:space="preserve"> </v>
      </c>
      <c r="AY593" s="562" t="str">
        <f t="shared" si="38"/>
        <v xml:space="preserve"> </v>
      </c>
      <c r="AZ593" s="81"/>
      <c r="BA593" s="313"/>
    </row>
    <row r="594" spans="1:60" s="80" customFormat="1" x14ac:dyDescent="0.2">
      <c r="A594" s="314"/>
      <c r="B594" s="147">
        <f>Demography!B595</f>
        <v>0</v>
      </c>
      <c r="C594" s="147">
        <f>Demography!C595</f>
        <v>0</v>
      </c>
      <c r="D594" s="148">
        <f>Demography!D595</f>
        <v>0</v>
      </c>
      <c r="E594" s="81"/>
      <c r="F594" s="256"/>
      <c r="G594" s="149"/>
      <c r="H594" s="256"/>
      <c r="I594" s="240"/>
      <c r="J594" s="240"/>
      <c r="K594" s="240"/>
      <c r="L594" s="256"/>
      <c r="M594" s="260"/>
      <c r="N594" s="260"/>
      <c r="O594" s="260"/>
      <c r="P594" s="150"/>
      <c r="Q594" s="247"/>
      <c r="R594" s="247"/>
      <c r="S594" s="81"/>
      <c r="T594" s="256"/>
      <c r="U594" s="256"/>
      <c r="V594" s="256"/>
      <c r="W594" s="81"/>
      <c r="X594" s="240"/>
      <c r="Y594" s="240"/>
      <c r="Z594" s="256"/>
      <c r="AA594" s="240"/>
      <c r="AB594" s="256"/>
      <c r="AC594" s="256"/>
      <c r="AD594" s="256"/>
      <c r="AE594" s="261"/>
      <c r="AF594" s="261"/>
      <c r="AG594" s="82"/>
      <c r="AH594" s="261"/>
      <c r="AI594" s="261"/>
      <c r="AJ594" s="261"/>
      <c r="AK594" s="261"/>
      <c r="AL594" s="261"/>
      <c r="AM594" s="261"/>
      <c r="AN594" s="261"/>
      <c r="AO594" s="261"/>
      <c r="AP594" s="261"/>
      <c r="AQ594" s="261"/>
      <c r="AR594" s="245"/>
      <c r="AS594" s="245"/>
      <c r="AT594" s="151"/>
      <c r="AU594" s="81"/>
      <c r="AV594" s="561" t="str">
        <f t="shared" ref="AV594:AV657" si="39">IF(AC594=0," ",AH594/AE594)</f>
        <v xml:space="preserve"> </v>
      </c>
      <c r="AW594" s="561" t="str">
        <f t="shared" si="36"/>
        <v xml:space="preserve"> </v>
      </c>
      <c r="AX594" s="561" t="str">
        <f t="shared" si="37"/>
        <v xml:space="preserve"> </v>
      </c>
      <c r="AY594" s="561" t="str">
        <f t="shared" si="38"/>
        <v xml:space="preserve"> </v>
      </c>
      <c r="AZ594" s="81"/>
      <c r="BA594" s="145"/>
    </row>
    <row r="595" spans="1:60" s="80" customFormat="1" x14ac:dyDescent="0.2">
      <c r="A595" s="314"/>
      <c r="B595" s="361">
        <f>Demography!B596</f>
        <v>0</v>
      </c>
      <c r="C595" s="361">
        <f>Demography!C596</f>
        <v>0</v>
      </c>
      <c r="D595" s="362">
        <f>Demography!D596</f>
        <v>0</v>
      </c>
      <c r="E595" s="81"/>
      <c r="F595" s="67"/>
      <c r="G595" s="65"/>
      <c r="H595" s="241"/>
      <c r="I595" s="242"/>
      <c r="J595" s="242"/>
      <c r="K595" s="242"/>
      <c r="L595" s="241"/>
      <c r="M595" s="262"/>
      <c r="N595" s="262"/>
      <c r="O595" s="262"/>
      <c r="P595" s="125"/>
      <c r="Q595" s="126"/>
      <c r="R595" s="126"/>
      <c r="S595" s="81"/>
      <c r="T595" s="67"/>
      <c r="U595" s="241"/>
      <c r="V595" s="127"/>
      <c r="W595" s="81"/>
      <c r="X595" s="128"/>
      <c r="Y595" s="242"/>
      <c r="Z595" s="241"/>
      <c r="AA595" s="242"/>
      <c r="AB595" s="241"/>
      <c r="AC595" s="241"/>
      <c r="AD595" s="241"/>
      <c r="AE595" s="243"/>
      <c r="AF595" s="243"/>
      <c r="AG595" s="82"/>
      <c r="AH595" s="243"/>
      <c r="AI595" s="243"/>
      <c r="AJ595" s="243"/>
      <c r="AK595" s="243"/>
      <c r="AL595" s="243"/>
      <c r="AM595" s="243"/>
      <c r="AN595" s="243"/>
      <c r="AO595" s="243"/>
      <c r="AP595" s="243"/>
      <c r="AQ595" s="243"/>
      <c r="AR595" s="246"/>
      <c r="AS595" s="246"/>
      <c r="AT595" s="244"/>
      <c r="AU595" s="81"/>
      <c r="AV595" s="562" t="str">
        <f t="shared" si="39"/>
        <v xml:space="preserve"> </v>
      </c>
      <c r="AW595" s="562" t="str">
        <f t="shared" ref="AW595:AW658" si="40">IF(OR(AC595=0,M595=0)," ",AH595/M595)</f>
        <v xml:space="preserve"> </v>
      </c>
      <c r="AX595" s="562" t="str">
        <f t="shared" ref="AX595:AX658" si="41">IF(OR(AC595&gt;5, AC595&lt;1)," ",AI595/AF595)</f>
        <v xml:space="preserve"> </v>
      </c>
      <c r="AY595" s="562" t="str">
        <f t="shared" ref="AY595:AY658" si="42">IF(OR(AC595&gt;5,AC595&lt;1,M595=0)," ",AI595/M595)</f>
        <v xml:space="preserve"> </v>
      </c>
      <c r="AZ595" s="81"/>
      <c r="BA595" s="313"/>
    </row>
    <row r="596" spans="1:60" s="80" customFormat="1" x14ac:dyDescent="0.2">
      <c r="A596" s="314"/>
      <c r="B596" s="147">
        <f>Demography!B597</f>
        <v>0</v>
      </c>
      <c r="C596" s="147">
        <f>Demography!C597</f>
        <v>0</v>
      </c>
      <c r="D596" s="148">
        <f>Demography!D597</f>
        <v>0</v>
      </c>
      <c r="E596" s="81"/>
      <c r="F596" s="256"/>
      <c r="G596" s="149"/>
      <c r="H596" s="256"/>
      <c r="I596" s="240"/>
      <c r="J596" s="240"/>
      <c r="K596" s="240"/>
      <c r="L596" s="256"/>
      <c r="M596" s="260"/>
      <c r="N596" s="260"/>
      <c r="O596" s="260"/>
      <c r="P596" s="150"/>
      <c r="Q596" s="247"/>
      <c r="R596" s="247"/>
      <c r="S596" s="81"/>
      <c r="T596" s="256"/>
      <c r="U596" s="256"/>
      <c r="V596" s="256"/>
      <c r="W596" s="81"/>
      <c r="X596" s="240"/>
      <c r="Y596" s="240"/>
      <c r="Z596" s="256"/>
      <c r="AA596" s="240"/>
      <c r="AB596" s="256"/>
      <c r="AC596" s="256"/>
      <c r="AD596" s="256"/>
      <c r="AE596" s="261"/>
      <c r="AF596" s="261"/>
      <c r="AG596" s="82"/>
      <c r="AH596" s="261"/>
      <c r="AI596" s="261"/>
      <c r="AJ596" s="261"/>
      <c r="AK596" s="261"/>
      <c r="AL596" s="261"/>
      <c r="AM596" s="261"/>
      <c r="AN596" s="261"/>
      <c r="AO596" s="261"/>
      <c r="AP596" s="261"/>
      <c r="AQ596" s="261"/>
      <c r="AR596" s="245"/>
      <c r="AS596" s="245"/>
      <c r="AT596" s="151"/>
      <c r="AU596" s="81"/>
      <c r="AV596" s="561" t="str">
        <f t="shared" si="39"/>
        <v xml:space="preserve"> </v>
      </c>
      <c r="AW596" s="561" t="str">
        <f t="shared" si="40"/>
        <v xml:space="preserve"> </v>
      </c>
      <c r="AX596" s="561" t="str">
        <f t="shared" si="41"/>
        <v xml:space="preserve"> </v>
      </c>
      <c r="AY596" s="561" t="str">
        <f t="shared" si="42"/>
        <v xml:space="preserve"> </v>
      </c>
      <c r="AZ596" s="81"/>
      <c r="BA596" s="145"/>
    </row>
    <row r="597" spans="1:60" s="80" customFormat="1" x14ac:dyDescent="0.2">
      <c r="A597" s="314"/>
      <c r="B597" s="361">
        <f>Demography!B598</f>
        <v>0</v>
      </c>
      <c r="C597" s="361">
        <f>Demography!C598</f>
        <v>0</v>
      </c>
      <c r="D597" s="362">
        <f>Demography!D598</f>
        <v>0</v>
      </c>
      <c r="E597" s="81"/>
      <c r="F597" s="67"/>
      <c r="G597" s="65"/>
      <c r="H597" s="241"/>
      <c r="I597" s="242"/>
      <c r="J597" s="242"/>
      <c r="K597" s="242"/>
      <c r="L597" s="241"/>
      <c r="M597" s="262"/>
      <c r="N597" s="262"/>
      <c r="O597" s="262"/>
      <c r="P597" s="125"/>
      <c r="Q597" s="126"/>
      <c r="R597" s="126"/>
      <c r="S597" s="81"/>
      <c r="T597" s="67"/>
      <c r="U597" s="241"/>
      <c r="V597" s="127"/>
      <c r="W597" s="81"/>
      <c r="X597" s="128"/>
      <c r="Y597" s="242"/>
      <c r="Z597" s="241"/>
      <c r="AA597" s="242"/>
      <c r="AB597" s="241"/>
      <c r="AC597" s="241"/>
      <c r="AD597" s="241"/>
      <c r="AE597" s="243"/>
      <c r="AF597" s="243"/>
      <c r="AG597" s="82"/>
      <c r="AH597" s="243"/>
      <c r="AI597" s="243"/>
      <c r="AJ597" s="243"/>
      <c r="AK597" s="243"/>
      <c r="AL597" s="243"/>
      <c r="AM597" s="243"/>
      <c r="AN597" s="243"/>
      <c r="AO597" s="243"/>
      <c r="AP597" s="243"/>
      <c r="AQ597" s="243"/>
      <c r="AR597" s="246"/>
      <c r="AS597" s="246"/>
      <c r="AT597" s="244"/>
      <c r="AU597" s="81"/>
      <c r="AV597" s="562" t="str">
        <f t="shared" si="39"/>
        <v xml:space="preserve"> </v>
      </c>
      <c r="AW597" s="562" t="str">
        <f t="shared" si="40"/>
        <v xml:space="preserve"> </v>
      </c>
      <c r="AX597" s="562" t="str">
        <f t="shared" si="41"/>
        <v xml:space="preserve"> </v>
      </c>
      <c r="AY597" s="562" t="str">
        <f t="shared" si="42"/>
        <v xml:space="preserve"> </v>
      </c>
      <c r="AZ597" s="81"/>
      <c r="BA597" s="313"/>
    </row>
    <row r="598" spans="1:60" s="80" customFormat="1" x14ac:dyDescent="0.2">
      <c r="A598" s="314"/>
      <c r="B598" s="147">
        <f>Demography!B599</f>
        <v>0</v>
      </c>
      <c r="C598" s="147">
        <f>Demography!C599</f>
        <v>0</v>
      </c>
      <c r="D598" s="148">
        <f>Demography!D599</f>
        <v>0</v>
      </c>
      <c r="E598" s="81"/>
      <c r="F598" s="256"/>
      <c r="G598" s="149"/>
      <c r="H598" s="256"/>
      <c r="I598" s="240"/>
      <c r="J598" s="240"/>
      <c r="K598" s="240"/>
      <c r="L598" s="256"/>
      <c r="M598" s="260"/>
      <c r="N598" s="260"/>
      <c r="O598" s="260"/>
      <c r="P598" s="150"/>
      <c r="Q598" s="247"/>
      <c r="R598" s="247"/>
      <c r="S598" s="81"/>
      <c r="T598" s="256"/>
      <c r="U598" s="256"/>
      <c r="V598" s="256"/>
      <c r="W598" s="81"/>
      <c r="X598" s="240"/>
      <c r="Y598" s="240"/>
      <c r="Z598" s="256"/>
      <c r="AA598" s="240"/>
      <c r="AB598" s="256"/>
      <c r="AC598" s="256"/>
      <c r="AD598" s="256"/>
      <c r="AE598" s="261"/>
      <c r="AF598" s="261"/>
      <c r="AG598" s="82"/>
      <c r="AH598" s="261"/>
      <c r="AI598" s="261"/>
      <c r="AJ598" s="261"/>
      <c r="AK598" s="261"/>
      <c r="AL598" s="261"/>
      <c r="AM598" s="261"/>
      <c r="AN598" s="261"/>
      <c r="AO598" s="261"/>
      <c r="AP598" s="261"/>
      <c r="AQ598" s="261"/>
      <c r="AR598" s="245"/>
      <c r="AS598" s="245"/>
      <c r="AT598" s="151"/>
      <c r="AU598" s="81"/>
      <c r="AV598" s="561" t="str">
        <f t="shared" si="39"/>
        <v xml:space="preserve"> </v>
      </c>
      <c r="AW598" s="561" t="str">
        <f t="shared" si="40"/>
        <v xml:space="preserve"> </v>
      </c>
      <c r="AX598" s="561" t="str">
        <f t="shared" si="41"/>
        <v xml:space="preserve"> </v>
      </c>
      <c r="AY598" s="561" t="str">
        <f t="shared" si="42"/>
        <v xml:space="preserve"> </v>
      </c>
      <c r="AZ598" s="81"/>
      <c r="BA598" s="145"/>
    </row>
    <row r="599" spans="1:60" s="80" customFormat="1" x14ac:dyDescent="0.2">
      <c r="A599" s="314"/>
      <c r="B599" s="361">
        <f>Demography!B600</f>
        <v>0</v>
      </c>
      <c r="C599" s="361">
        <f>Demography!C600</f>
        <v>0</v>
      </c>
      <c r="D599" s="362">
        <f>Demography!D600</f>
        <v>0</v>
      </c>
      <c r="E599" s="81"/>
      <c r="F599" s="67"/>
      <c r="G599" s="65"/>
      <c r="H599" s="241"/>
      <c r="I599" s="242"/>
      <c r="J599" s="242"/>
      <c r="K599" s="242"/>
      <c r="L599" s="241"/>
      <c r="M599" s="262"/>
      <c r="N599" s="262"/>
      <c r="O599" s="262"/>
      <c r="P599" s="125"/>
      <c r="Q599" s="126"/>
      <c r="R599" s="126"/>
      <c r="S599" s="81"/>
      <c r="T599" s="67"/>
      <c r="U599" s="241"/>
      <c r="V599" s="127"/>
      <c r="W599" s="81"/>
      <c r="X599" s="128"/>
      <c r="Y599" s="242"/>
      <c r="Z599" s="241"/>
      <c r="AA599" s="242"/>
      <c r="AB599" s="241"/>
      <c r="AC599" s="241"/>
      <c r="AD599" s="241"/>
      <c r="AE599" s="243"/>
      <c r="AF599" s="243"/>
      <c r="AG599" s="82"/>
      <c r="AH599" s="243"/>
      <c r="AI599" s="243"/>
      <c r="AJ599" s="243"/>
      <c r="AK599" s="243"/>
      <c r="AL599" s="243"/>
      <c r="AM599" s="243"/>
      <c r="AN599" s="243"/>
      <c r="AO599" s="243"/>
      <c r="AP599" s="243"/>
      <c r="AQ599" s="243"/>
      <c r="AR599" s="246"/>
      <c r="AS599" s="246"/>
      <c r="AT599" s="244"/>
      <c r="AU599" s="81"/>
      <c r="AV599" s="562" t="str">
        <f t="shared" si="39"/>
        <v xml:space="preserve"> </v>
      </c>
      <c r="AW599" s="562" t="str">
        <f t="shared" si="40"/>
        <v xml:space="preserve"> </v>
      </c>
      <c r="AX599" s="562" t="str">
        <f t="shared" si="41"/>
        <v xml:space="preserve"> </v>
      </c>
      <c r="AY599" s="562" t="str">
        <f t="shared" si="42"/>
        <v xml:space="preserve"> </v>
      </c>
      <c r="AZ599" s="81"/>
      <c r="BA599" s="313"/>
    </row>
    <row r="600" spans="1:60" s="80" customFormat="1" x14ac:dyDescent="0.2">
      <c r="A600" s="314"/>
      <c r="B600" s="147">
        <f>Demography!B601</f>
        <v>0</v>
      </c>
      <c r="C600" s="147">
        <f>Demography!C601</f>
        <v>0</v>
      </c>
      <c r="D600" s="148">
        <f>Demography!D601</f>
        <v>0</v>
      </c>
      <c r="E600" s="81"/>
      <c r="F600" s="256"/>
      <c r="G600" s="149"/>
      <c r="H600" s="256"/>
      <c r="I600" s="240"/>
      <c r="J600" s="240"/>
      <c r="K600" s="240"/>
      <c r="L600" s="256"/>
      <c r="M600" s="260"/>
      <c r="N600" s="260"/>
      <c r="O600" s="260"/>
      <c r="P600" s="150"/>
      <c r="Q600" s="247"/>
      <c r="R600" s="247"/>
      <c r="S600" s="81"/>
      <c r="T600" s="256"/>
      <c r="U600" s="256"/>
      <c r="V600" s="256"/>
      <c r="W600" s="81"/>
      <c r="X600" s="240"/>
      <c r="Y600" s="240"/>
      <c r="Z600" s="256"/>
      <c r="AA600" s="240"/>
      <c r="AB600" s="256"/>
      <c r="AC600" s="256"/>
      <c r="AD600" s="256"/>
      <c r="AE600" s="261"/>
      <c r="AF600" s="261"/>
      <c r="AG600" s="82"/>
      <c r="AH600" s="261"/>
      <c r="AI600" s="261"/>
      <c r="AJ600" s="261"/>
      <c r="AK600" s="261"/>
      <c r="AL600" s="261"/>
      <c r="AM600" s="261"/>
      <c r="AN600" s="261"/>
      <c r="AO600" s="261"/>
      <c r="AP600" s="261"/>
      <c r="AQ600" s="261"/>
      <c r="AR600" s="245"/>
      <c r="AS600" s="245"/>
      <c r="AT600" s="151"/>
      <c r="AU600" s="81"/>
      <c r="AV600" s="561" t="str">
        <f t="shared" si="39"/>
        <v xml:space="preserve"> </v>
      </c>
      <c r="AW600" s="561" t="str">
        <f t="shared" si="40"/>
        <v xml:space="preserve"> </v>
      </c>
      <c r="AX600" s="561" t="str">
        <f t="shared" si="41"/>
        <v xml:space="preserve"> </v>
      </c>
      <c r="AY600" s="561" t="str">
        <f t="shared" si="42"/>
        <v xml:space="preserve"> </v>
      </c>
      <c r="AZ600" s="81"/>
      <c r="BA600" s="145"/>
    </row>
    <row r="601" spans="1:60" s="80" customFormat="1" x14ac:dyDescent="0.2">
      <c r="A601" s="314"/>
      <c r="B601" s="361">
        <f>Demography!B602</f>
        <v>0</v>
      </c>
      <c r="C601" s="361">
        <f>Demography!C602</f>
        <v>0</v>
      </c>
      <c r="D601" s="362">
        <f>Demography!D602</f>
        <v>0</v>
      </c>
      <c r="E601" s="81"/>
      <c r="F601" s="67"/>
      <c r="G601" s="65"/>
      <c r="H601" s="241"/>
      <c r="I601" s="242"/>
      <c r="J601" s="242"/>
      <c r="K601" s="242"/>
      <c r="L601" s="241"/>
      <c r="M601" s="262"/>
      <c r="N601" s="262"/>
      <c r="O601" s="262"/>
      <c r="P601" s="125"/>
      <c r="Q601" s="126"/>
      <c r="R601" s="126"/>
      <c r="S601" s="81"/>
      <c r="T601" s="67"/>
      <c r="U601" s="241"/>
      <c r="V601" s="127"/>
      <c r="W601" s="81"/>
      <c r="X601" s="128"/>
      <c r="Y601" s="242"/>
      <c r="Z601" s="241"/>
      <c r="AA601" s="242"/>
      <c r="AB601" s="241"/>
      <c r="AC601" s="241"/>
      <c r="AD601" s="241"/>
      <c r="AE601" s="243"/>
      <c r="AF601" s="243"/>
      <c r="AG601" s="82"/>
      <c r="AH601" s="243"/>
      <c r="AI601" s="243"/>
      <c r="AJ601" s="243"/>
      <c r="AK601" s="243"/>
      <c r="AL601" s="243"/>
      <c r="AM601" s="243"/>
      <c r="AN601" s="243"/>
      <c r="AO601" s="243"/>
      <c r="AP601" s="243"/>
      <c r="AQ601" s="243"/>
      <c r="AR601" s="246"/>
      <c r="AS601" s="246"/>
      <c r="AT601" s="244"/>
      <c r="AU601" s="81"/>
      <c r="AV601" s="562" t="str">
        <f t="shared" si="39"/>
        <v xml:space="preserve"> </v>
      </c>
      <c r="AW601" s="562" t="str">
        <f t="shared" si="40"/>
        <v xml:space="preserve"> </v>
      </c>
      <c r="AX601" s="562" t="str">
        <f t="shared" si="41"/>
        <v xml:space="preserve"> </v>
      </c>
      <c r="AY601" s="562" t="str">
        <f t="shared" si="42"/>
        <v xml:space="preserve"> </v>
      </c>
      <c r="AZ601" s="81"/>
      <c r="BA601" s="313"/>
    </row>
    <row r="602" spans="1:60" s="80" customFormat="1" x14ac:dyDescent="0.2">
      <c r="A602" s="314"/>
      <c r="B602" s="147">
        <f>Demography!B603</f>
        <v>0</v>
      </c>
      <c r="C602" s="147">
        <f>Demography!C603</f>
        <v>0</v>
      </c>
      <c r="D602" s="148">
        <f>Demography!D603</f>
        <v>0</v>
      </c>
      <c r="E602" s="81"/>
      <c r="F602" s="256"/>
      <c r="G602" s="149"/>
      <c r="H602" s="256"/>
      <c r="I602" s="240"/>
      <c r="J602" s="240"/>
      <c r="K602" s="240"/>
      <c r="L602" s="256"/>
      <c r="M602" s="260"/>
      <c r="N602" s="260"/>
      <c r="O602" s="260"/>
      <c r="P602" s="150"/>
      <c r="Q602" s="247"/>
      <c r="R602" s="247"/>
      <c r="S602" s="81"/>
      <c r="T602" s="256"/>
      <c r="U602" s="256"/>
      <c r="V602" s="256"/>
      <c r="W602" s="81"/>
      <c r="X602" s="240"/>
      <c r="Y602" s="240"/>
      <c r="Z602" s="256"/>
      <c r="AA602" s="240"/>
      <c r="AB602" s="256"/>
      <c r="AC602" s="256"/>
      <c r="AD602" s="256"/>
      <c r="AE602" s="261"/>
      <c r="AF602" s="261"/>
      <c r="AG602" s="82"/>
      <c r="AH602" s="261"/>
      <c r="AI602" s="261"/>
      <c r="AJ602" s="261"/>
      <c r="AK602" s="261"/>
      <c r="AL602" s="261"/>
      <c r="AM602" s="261"/>
      <c r="AN602" s="261"/>
      <c r="AO602" s="261"/>
      <c r="AP602" s="261"/>
      <c r="AQ602" s="261"/>
      <c r="AR602" s="245"/>
      <c r="AS602" s="245"/>
      <c r="AT602" s="151"/>
      <c r="AU602" s="81"/>
      <c r="AV602" s="561" t="str">
        <f t="shared" si="39"/>
        <v xml:space="preserve"> </v>
      </c>
      <c r="AW602" s="561" t="str">
        <f t="shared" si="40"/>
        <v xml:space="preserve"> </v>
      </c>
      <c r="AX602" s="561" t="str">
        <f t="shared" si="41"/>
        <v xml:space="preserve"> </v>
      </c>
      <c r="AY602" s="561" t="str">
        <f t="shared" si="42"/>
        <v xml:space="preserve"> </v>
      </c>
      <c r="AZ602" s="81"/>
      <c r="BA602" s="145"/>
      <c r="BF602" s="52"/>
      <c r="BG602" s="52"/>
      <c r="BH602" s="52"/>
    </row>
    <row r="603" spans="1:60" s="80" customFormat="1" x14ac:dyDescent="0.2">
      <c r="A603" s="314"/>
      <c r="B603" s="361">
        <f>Demography!B604</f>
        <v>0</v>
      </c>
      <c r="C603" s="361">
        <f>Demography!C604</f>
        <v>0</v>
      </c>
      <c r="D603" s="362">
        <f>Demography!D604</f>
        <v>0</v>
      </c>
      <c r="E603" s="81"/>
      <c r="F603" s="67"/>
      <c r="G603" s="65"/>
      <c r="H603" s="241"/>
      <c r="I603" s="242"/>
      <c r="J603" s="242"/>
      <c r="K603" s="242"/>
      <c r="L603" s="241"/>
      <c r="M603" s="262"/>
      <c r="N603" s="262"/>
      <c r="O603" s="262"/>
      <c r="P603" s="125"/>
      <c r="Q603" s="126"/>
      <c r="R603" s="126"/>
      <c r="S603" s="81"/>
      <c r="T603" s="67"/>
      <c r="U603" s="241"/>
      <c r="V603" s="127"/>
      <c r="W603" s="81"/>
      <c r="X603" s="128"/>
      <c r="Y603" s="242"/>
      <c r="Z603" s="241"/>
      <c r="AA603" s="242"/>
      <c r="AB603" s="241"/>
      <c r="AC603" s="241"/>
      <c r="AD603" s="241"/>
      <c r="AE603" s="243"/>
      <c r="AF603" s="243"/>
      <c r="AG603" s="82"/>
      <c r="AH603" s="243"/>
      <c r="AI603" s="243"/>
      <c r="AJ603" s="243"/>
      <c r="AK603" s="243"/>
      <c r="AL603" s="243"/>
      <c r="AM603" s="243"/>
      <c r="AN603" s="243"/>
      <c r="AO603" s="243"/>
      <c r="AP603" s="243"/>
      <c r="AQ603" s="243"/>
      <c r="AR603" s="246"/>
      <c r="AS603" s="246"/>
      <c r="AT603" s="244"/>
      <c r="AU603" s="81"/>
      <c r="AV603" s="562" t="str">
        <f t="shared" si="39"/>
        <v xml:space="preserve"> </v>
      </c>
      <c r="AW603" s="562" t="str">
        <f t="shared" si="40"/>
        <v xml:space="preserve"> </v>
      </c>
      <c r="AX603" s="562" t="str">
        <f t="shared" si="41"/>
        <v xml:space="preserve"> </v>
      </c>
      <c r="AY603" s="562" t="str">
        <f t="shared" si="42"/>
        <v xml:space="preserve"> </v>
      </c>
      <c r="AZ603" s="81"/>
      <c r="BA603" s="313"/>
      <c r="BF603" s="52"/>
      <c r="BG603" s="52"/>
      <c r="BH603" s="52"/>
    </row>
    <row r="604" spans="1:60" s="80" customFormat="1" x14ac:dyDescent="0.2">
      <c r="A604" s="314"/>
      <c r="B604" s="147">
        <f>Demography!B605</f>
        <v>0</v>
      </c>
      <c r="C604" s="147">
        <f>Demography!C605</f>
        <v>0</v>
      </c>
      <c r="D604" s="148">
        <f>Demography!D605</f>
        <v>0</v>
      </c>
      <c r="E604" s="81"/>
      <c r="F604" s="256"/>
      <c r="G604" s="149"/>
      <c r="H604" s="256"/>
      <c r="I604" s="240"/>
      <c r="J604" s="240"/>
      <c r="K604" s="240"/>
      <c r="L604" s="256"/>
      <c r="M604" s="260"/>
      <c r="N604" s="260"/>
      <c r="O604" s="260"/>
      <c r="P604" s="150"/>
      <c r="Q604" s="247"/>
      <c r="R604" s="247"/>
      <c r="S604" s="81"/>
      <c r="T604" s="256"/>
      <c r="U604" s="256"/>
      <c r="V604" s="256"/>
      <c r="W604" s="81"/>
      <c r="X604" s="240"/>
      <c r="Y604" s="240"/>
      <c r="Z604" s="256"/>
      <c r="AA604" s="240"/>
      <c r="AB604" s="256"/>
      <c r="AC604" s="256"/>
      <c r="AD604" s="256"/>
      <c r="AE604" s="261"/>
      <c r="AF604" s="261"/>
      <c r="AG604" s="82"/>
      <c r="AH604" s="261"/>
      <c r="AI604" s="261"/>
      <c r="AJ604" s="261"/>
      <c r="AK604" s="261"/>
      <c r="AL604" s="261"/>
      <c r="AM604" s="261"/>
      <c r="AN604" s="261"/>
      <c r="AO604" s="261"/>
      <c r="AP604" s="261"/>
      <c r="AQ604" s="261"/>
      <c r="AR604" s="245"/>
      <c r="AS604" s="245"/>
      <c r="AT604" s="151"/>
      <c r="AU604" s="81"/>
      <c r="AV604" s="561" t="str">
        <f t="shared" si="39"/>
        <v xml:space="preserve"> </v>
      </c>
      <c r="AW604" s="561" t="str">
        <f t="shared" si="40"/>
        <v xml:space="preserve"> </v>
      </c>
      <c r="AX604" s="561" t="str">
        <f t="shared" si="41"/>
        <v xml:space="preserve"> </v>
      </c>
      <c r="AY604" s="561" t="str">
        <f t="shared" si="42"/>
        <v xml:space="preserve"> </v>
      </c>
      <c r="AZ604" s="81"/>
      <c r="BA604" s="145"/>
      <c r="BF604" s="52"/>
      <c r="BG604" s="83"/>
      <c r="BH604" s="52"/>
    </row>
    <row r="605" spans="1:60" s="80" customFormat="1" x14ac:dyDescent="0.2">
      <c r="A605" s="314"/>
      <c r="B605" s="361">
        <f>Demography!B606</f>
        <v>0</v>
      </c>
      <c r="C605" s="361">
        <f>Demography!C606</f>
        <v>0</v>
      </c>
      <c r="D605" s="362">
        <f>Demography!D606</f>
        <v>0</v>
      </c>
      <c r="E605" s="81"/>
      <c r="F605" s="67"/>
      <c r="G605" s="65"/>
      <c r="H605" s="241"/>
      <c r="I605" s="242"/>
      <c r="J605" s="242"/>
      <c r="K605" s="242"/>
      <c r="L605" s="241"/>
      <c r="M605" s="262"/>
      <c r="N605" s="262"/>
      <c r="O605" s="262"/>
      <c r="P605" s="125"/>
      <c r="Q605" s="126"/>
      <c r="R605" s="126"/>
      <c r="S605" s="81"/>
      <c r="T605" s="67"/>
      <c r="U605" s="241"/>
      <c r="V605" s="127"/>
      <c r="W605" s="81"/>
      <c r="X605" s="128"/>
      <c r="Y605" s="242"/>
      <c r="Z605" s="241"/>
      <c r="AA605" s="242"/>
      <c r="AB605" s="241"/>
      <c r="AC605" s="241"/>
      <c r="AD605" s="241"/>
      <c r="AE605" s="243"/>
      <c r="AF605" s="243"/>
      <c r="AG605" s="82"/>
      <c r="AH605" s="243"/>
      <c r="AI605" s="243"/>
      <c r="AJ605" s="243"/>
      <c r="AK605" s="243"/>
      <c r="AL605" s="243"/>
      <c r="AM605" s="243"/>
      <c r="AN605" s="243"/>
      <c r="AO605" s="243"/>
      <c r="AP605" s="243"/>
      <c r="AQ605" s="243"/>
      <c r="AR605" s="246"/>
      <c r="AS605" s="246"/>
      <c r="AT605" s="244"/>
      <c r="AU605" s="81"/>
      <c r="AV605" s="562" t="str">
        <f t="shared" si="39"/>
        <v xml:space="preserve"> </v>
      </c>
      <c r="AW605" s="562" t="str">
        <f t="shared" si="40"/>
        <v xml:space="preserve"> </v>
      </c>
      <c r="AX605" s="562" t="str">
        <f t="shared" si="41"/>
        <v xml:space="preserve"> </v>
      </c>
      <c r="AY605" s="562" t="str">
        <f t="shared" si="42"/>
        <v xml:space="preserve"> </v>
      </c>
      <c r="AZ605" s="81"/>
      <c r="BA605" s="313"/>
      <c r="BF605" s="51"/>
      <c r="BG605" s="52"/>
      <c r="BH605" s="52"/>
    </row>
    <row r="606" spans="1:60" s="80" customFormat="1" x14ac:dyDescent="0.2">
      <c r="A606" s="314"/>
      <c r="B606" s="147">
        <f>Demography!B607</f>
        <v>0</v>
      </c>
      <c r="C606" s="147">
        <f>Demography!C607</f>
        <v>0</v>
      </c>
      <c r="D606" s="148">
        <f>Demography!D607</f>
        <v>0</v>
      </c>
      <c r="E606" s="81"/>
      <c r="F606" s="256"/>
      <c r="G606" s="149"/>
      <c r="H606" s="256"/>
      <c r="I606" s="240"/>
      <c r="J606" s="240"/>
      <c r="K606" s="240"/>
      <c r="L606" s="256"/>
      <c r="M606" s="260"/>
      <c r="N606" s="260"/>
      <c r="O606" s="260"/>
      <c r="P606" s="150"/>
      <c r="Q606" s="247"/>
      <c r="R606" s="247"/>
      <c r="S606" s="81"/>
      <c r="T606" s="256"/>
      <c r="U606" s="256"/>
      <c r="V606" s="256"/>
      <c r="W606" s="81"/>
      <c r="X606" s="240"/>
      <c r="Y606" s="240"/>
      <c r="Z606" s="256"/>
      <c r="AA606" s="240"/>
      <c r="AB606" s="256"/>
      <c r="AC606" s="256"/>
      <c r="AD606" s="256"/>
      <c r="AE606" s="261"/>
      <c r="AF606" s="261"/>
      <c r="AG606" s="82"/>
      <c r="AH606" s="261"/>
      <c r="AI606" s="261"/>
      <c r="AJ606" s="261"/>
      <c r="AK606" s="261"/>
      <c r="AL606" s="261"/>
      <c r="AM606" s="261"/>
      <c r="AN606" s="261"/>
      <c r="AO606" s="261"/>
      <c r="AP606" s="261"/>
      <c r="AQ606" s="261"/>
      <c r="AR606" s="245"/>
      <c r="AS606" s="245"/>
      <c r="AT606" s="151"/>
      <c r="AU606" s="81"/>
      <c r="AV606" s="561" t="str">
        <f t="shared" si="39"/>
        <v xml:space="preserve"> </v>
      </c>
      <c r="AW606" s="561" t="str">
        <f t="shared" si="40"/>
        <v xml:space="preserve"> </v>
      </c>
      <c r="AX606" s="561" t="str">
        <f t="shared" si="41"/>
        <v xml:space="preserve"> </v>
      </c>
      <c r="AY606" s="561" t="str">
        <f t="shared" si="42"/>
        <v xml:space="preserve"> </v>
      </c>
      <c r="AZ606" s="81"/>
      <c r="BA606" s="145"/>
      <c r="BF606" s="52"/>
      <c r="BG606" s="52"/>
      <c r="BH606" s="52"/>
    </row>
    <row r="607" spans="1:60" s="80" customFormat="1" x14ac:dyDescent="0.2">
      <c r="A607" s="314"/>
      <c r="B607" s="361">
        <f>Demography!B608</f>
        <v>0</v>
      </c>
      <c r="C607" s="361">
        <f>Demography!C608</f>
        <v>0</v>
      </c>
      <c r="D607" s="362">
        <f>Demography!D608</f>
        <v>0</v>
      </c>
      <c r="E607" s="81"/>
      <c r="F607" s="67"/>
      <c r="G607" s="65"/>
      <c r="H607" s="241"/>
      <c r="I607" s="242"/>
      <c r="J607" s="242"/>
      <c r="K607" s="242"/>
      <c r="L607" s="241"/>
      <c r="M607" s="262"/>
      <c r="N607" s="262"/>
      <c r="O607" s="262"/>
      <c r="P607" s="125"/>
      <c r="Q607" s="126"/>
      <c r="R607" s="126"/>
      <c r="S607" s="81"/>
      <c r="T607" s="67"/>
      <c r="U607" s="241"/>
      <c r="V607" s="127"/>
      <c r="W607" s="81"/>
      <c r="X607" s="128"/>
      <c r="Y607" s="242"/>
      <c r="Z607" s="241"/>
      <c r="AA607" s="242"/>
      <c r="AB607" s="241"/>
      <c r="AC607" s="241"/>
      <c r="AD607" s="241"/>
      <c r="AE607" s="243"/>
      <c r="AF607" s="243"/>
      <c r="AG607" s="82"/>
      <c r="AH607" s="243"/>
      <c r="AI607" s="243"/>
      <c r="AJ607" s="243"/>
      <c r="AK607" s="243"/>
      <c r="AL607" s="243"/>
      <c r="AM607" s="243"/>
      <c r="AN607" s="243"/>
      <c r="AO607" s="243"/>
      <c r="AP607" s="243"/>
      <c r="AQ607" s="243"/>
      <c r="AR607" s="246"/>
      <c r="AS607" s="246"/>
      <c r="AT607" s="244"/>
      <c r="AU607" s="81"/>
      <c r="AV607" s="562" t="str">
        <f t="shared" si="39"/>
        <v xml:space="preserve"> </v>
      </c>
      <c r="AW607" s="562" t="str">
        <f t="shared" si="40"/>
        <v xml:space="preserve"> </v>
      </c>
      <c r="AX607" s="562" t="str">
        <f t="shared" si="41"/>
        <v xml:space="preserve"> </v>
      </c>
      <c r="AY607" s="562" t="str">
        <f t="shared" si="42"/>
        <v xml:space="preserve"> </v>
      </c>
      <c r="AZ607" s="81"/>
      <c r="BA607" s="313"/>
      <c r="BF607" s="84"/>
      <c r="BG607" s="51"/>
      <c r="BH607" s="52"/>
    </row>
    <row r="608" spans="1:60" s="80" customFormat="1" x14ac:dyDescent="0.2">
      <c r="A608" s="314"/>
      <c r="B608" s="147">
        <f>Demography!B609</f>
        <v>0</v>
      </c>
      <c r="C608" s="147">
        <f>Demography!C609</f>
        <v>0</v>
      </c>
      <c r="D608" s="148">
        <f>Demography!D609</f>
        <v>0</v>
      </c>
      <c r="E608" s="81"/>
      <c r="F608" s="256"/>
      <c r="G608" s="149"/>
      <c r="H608" s="256"/>
      <c r="I608" s="240"/>
      <c r="J608" s="240"/>
      <c r="K608" s="240"/>
      <c r="L608" s="256"/>
      <c r="M608" s="260"/>
      <c r="N608" s="260"/>
      <c r="O608" s="260"/>
      <c r="P608" s="150"/>
      <c r="Q608" s="247"/>
      <c r="R608" s="247"/>
      <c r="S608" s="81"/>
      <c r="T608" s="256"/>
      <c r="U608" s="256"/>
      <c r="V608" s="256"/>
      <c r="W608" s="81"/>
      <c r="X608" s="240"/>
      <c r="Y608" s="240"/>
      <c r="Z608" s="256"/>
      <c r="AA608" s="240"/>
      <c r="AB608" s="256"/>
      <c r="AC608" s="256"/>
      <c r="AD608" s="256"/>
      <c r="AE608" s="261"/>
      <c r="AF608" s="261"/>
      <c r="AG608" s="82"/>
      <c r="AH608" s="261"/>
      <c r="AI608" s="261"/>
      <c r="AJ608" s="261"/>
      <c r="AK608" s="261"/>
      <c r="AL608" s="261"/>
      <c r="AM608" s="261"/>
      <c r="AN608" s="261"/>
      <c r="AO608" s="261"/>
      <c r="AP608" s="261"/>
      <c r="AQ608" s="261"/>
      <c r="AR608" s="245"/>
      <c r="AS608" s="245"/>
      <c r="AT608" s="151"/>
      <c r="AU608" s="81"/>
      <c r="AV608" s="561" t="str">
        <f t="shared" si="39"/>
        <v xml:space="preserve"> </v>
      </c>
      <c r="AW608" s="561" t="str">
        <f t="shared" si="40"/>
        <v xml:space="preserve"> </v>
      </c>
      <c r="AX608" s="561" t="str">
        <f t="shared" si="41"/>
        <v xml:space="preserve"> </v>
      </c>
      <c r="AY608" s="561" t="str">
        <f t="shared" si="42"/>
        <v xml:space="preserve"> </v>
      </c>
      <c r="AZ608" s="81"/>
      <c r="BA608" s="145"/>
      <c r="BF608" s="51"/>
      <c r="BG608" s="51"/>
      <c r="BH608" s="51"/>
    </row>
    <row r="609" spans="1:60" s="80" customFormat="1" x14ac:dyDescent="0.2">
      <c r="A609" s="314"/>
      <c r="B609" s="361">
        <f>Demography!B610</f>
        <v>0</v>
      </c>
      <c r="C609" s="361">
        <f>Demography!C610</f>
        <v>0</v>
      </c>
      <c r="D609" s="362">
        <f>Demography!D610</f>
        <v>0</v>
      </c>
      <c r="E609" s="81"/>
      <c r="F609" s="67"/>
      <c r="G609" s="65"/>
      <c r="H609" s="241"/>
      <c r="I609" s="242"/>
      <c r="J609" s="242"/>
      <c r="K609" s="242"/>
      <c r="L609" s="241"/>
      <c r="M609" s="262"/>
      <c r="N609" s="262"/>
      <c r="O609" s="262"/>
      <c r="P609" s="125"/>
      <c r="Q609" s="126"/>
      <c r="R609" s="126"/>
      <c r="S609" s="81"/>
      <c r="T609" s="67"/>
      <c r="U609" s="241"/>
      <c r="V609" s="127"/>
      <c r="W609" s="81"/>
      <c r="X609" s="128"/>
      <c r="Y609" s="242"/>
      <c r="Z609" s="241"/>
      <c r="AA609" s="242"/>
      <c r="AB609" s="241"/>
      <c r="AC609" s="241"/>
      <c r="AD609" s="241"/>
      <c r="AE609" s="243"/>
      <c r="AF609" s="243"/>
      <c r="AG609" s="82"/>
      <c r="AH609" s="243"/>
      <c r="AI609" s="243"/>
      <c r="AJ609" s="243"/>
      <c r="AK609" s="243"/>
      <c r="AL609" s="243"/>
      <c r="AM609" s="243"/>
      <c r="AN609" s="243"/>
      <c r="AO609" s="243"/>
      <c r="AP609" s="243"/>
      <c r="AQ609" s="243"/>
      <c r="AR609" s="246"/>
      <c r="AS609" s="246"/>
      <c r="AT609" s="244"/>
      <c r="AU609" s="81"/>
      <c r="AV609" s="562" t="str">
        <f t="shared" si="39"/>
        <v xml:space="preserve"> </v>
      </c>
      <c r="AW609" s="562" t="str">
        <f t="shared" si="40"/>
        <v xml:space="preserve"> </v>
      </c>
      <c r="AX609" s="562" t="str">
        <f t="shared" si="41"/>
        <v xml:space="preserve"> </v>
      </c>
      <c r="AY609" s="562" t="str">
        <f t="shared" si="42"/>
        <v xml:space="preserve"> </v>
      </c>
      <c r="AZ609" s="81"/>
      <c r="BA609" s="313"/>
      <c r="BF609" s="51"/>
      <c r="BG609" s="51"/>
      <c r="BH609" s="51"/>
    </row>
    <row r="610" spans="1:60" s="80" customFormat="1" x14ac:dyDescent="0.2">
      <c r="A610" s="314"/>
      <c r="B610" s="147">
        <f>Demography!B611</f>
        <v>0</v>
      </c>
      <c r="C610" s="147">
        <f>Demography!C611</f>
        <v>0</v>
      </c>
      <c r="D610" s="148">
        <f>Demography!D611</f>
        <v>0</v>
      </c>
      <c r="E610" s="81"/>
      <c r="F610" s="256"/>
      <c r="G610" s="149"/>
      <c r="H610" s="256"/>
      <c r="I610" s="240"/>
      <c r="J610" s="240"/>
      <c r="K610" s="240"/>
      <c r="L610" s="256"/>
      <c r="M610" s="260"/>
      <c r="N610" s="260"/>
      <c r="O610" s="260"/>
      <c r="P610" s="150"/>
      <c r="Q610" s="247"/>
      <c r="R610" s="247"/>
      <c r="S610" s="81"/>
      <c r="T610" s="256"/>
      <c r="U610" s="256"/>
      <c r="V610" s="256"/>
      <c r="W610" s="81"/>
      <c r="X610" s="240"/>
      <c r="Y610" s="240"/>
      <c r="Z610" s="256"/>
      <c r="AA610" s="240"/>
      <c r="AB610" s="256"/>
      <c r="AC610" s="256"/>
      <c r="AD610" s="256"/>
      <c r="AE610" s="261"/>
      <c r="AF610" s="261"/>
      <c r="AG610" s="82"/>
      <c r="AH610" s="261"/>
      <c r="AI610" s="261"/>
      <c r="AJ610" s="261"/>
      <c r="AK610" s="261"/>
      <c r="AL610" s="261"/>
      <c r="AM610" s="261"/>
      <c r="AN610" s="261"/>
      <c r="AO610" s="261"/>
      <c r="AP610" s="261"/>
      <c r="AQ610" s="261"/>
      <c r="AR610" s="245"/>
      <c r="AS610" s="245"/>
      <c r="AT610" s="151"/>
      <c r="AU610" s="81"/>
      <c r="AV610" s="561" t="str">
        <f t="shared" si="39"/>
        <v xml:space="preserve"> </v>
      </c>
      <c r="AW610" s="561" t="str">
        <f t="shared" si="40"/>
        <v xml:space="preserve"> </v>
      </c>
      <c r="AX610" s="561" t="str">
        <f t="shared" si="41"/>
        <v xml:space="preserve"> </v>
      </c>
      <c r="AY610" s="561" t="str">
        <f t="shared" si="42"/>
        <v xml:space="preserve"> </v>
      </c>
      <c r="AZ610" s="81"/>
      <c r="BA610" s="145"/>
      <c r="BF610" s="51"/>
      <c r="BG610" s="51"/>
      <c r="BH610" s="51"/>
    </row>
    <row r="611" spans="1:60" s="80" customFormat="1" x14ac:dyDescent="0.2">
      <c r="A611" s="314"/>
      <c r="B611" s="361">
        <f>Demography!B612</f>
        <v>0</v>
      </c>
      <c r="C611" s="361">
        <f>Demography!C612</f>
        <v>0</v>
      </c>
      <c r="D611" s="362">
        <f>Demography!D612</f>
        <v>0</v>
      </c>
      <c r="E611" s="81"/>
      <c r="F611" s="67"/>
      <c r="G611" s="65"/>
      <c r="H611" s="241"/>
      <c r="I611" s="242"/>
      <c r="J611" s="242"/>
      <c r="K611" s="242"/>
      <c r="L611" s="241"/>
      <c r="M611" s="262"/>
      <c r="N611" s="262"/>
      <c r="O611" s="262"/>
      <c r="P611" s="125"/>
      <c r="Q611" s="126"/>
      <c r="R611" s="126"/>
      <c r="S611" s="81"/>
      <c r="T611" s="67"/>
      <c r="U611" s="241"/>
      <c r="V611" s="127"/>
      <c r="W611" s="81"/>
      <c r="X611" s="128"/>
      <c r="Y611" s="242"/>
      <c r="Z611" s="241"/>
      <c r="AA611" s="242"/>
      <c r="AB611" s="241"/>
      <c r="AC611" s="241"/>
      <c r="AD611" s="241"/>
      <c r="AE611" s="243"/>
      <c r="AF611" s="243"/>
      <c r="AG611" s="82"/>
      <c r="AH611" s="243"/>
      <c r="AI611" s="243"/>
      <c r="AJ611" s="243"/>
      <c r="AK611" s="243"/>
      <c r="AL611" s="243"/>
      <c r="AM611" s="243"/>
      <c r="AN611" s="243"/>
      <c r="AO611" s="243"/>
      <c r="AP611" s="243"/>
      <c r="AQ611" s="243"/>
      <c r="AR611" s="246"/>
      <c r="AS611" s="246"/>
      <c r="AT611" s="244"/>
      <c r="AU611" s="81"/>
      <c r="AV611" s="562" t="str">
        <f t="shared" si="39"/>
        <v xml:space="preserve"> </v>
      </c>
      <c r="AW611" s="562" t="str">
        <f t="shared" si="40"/>
        <v xml:space="preserve"> </v>
      </c>
      <c r="AX611" s="562" t="str">
        <f t="shared" si="41"/>
        <v xml:space="preserve"> </v>
      </c>
      <c r="AY611" s="562" t="str">
        <f t="shared" si="42"/>
        <v xml:space="preserve"> </v>
      </c>
      <c r="AZ611" s="81"/>
      <c r="BA611" s="313"/>
      <c r="BF611" s="51"/>
      <c r="BG611" s="51"/>
      <c r="BH611" s="51"/>
    </row>
    <row r="612" spans="1:60" s="80" customFormat="1" x14ac:dyDescent="0.2">
      <c r="A612" s="314"/>
      <c r="B612" s="147">
        <f>Demography!B613</f>
        <v>0</v>
      </c>
      <c r="C612" s="147">
        <f>Demography!C613</f>
        <v>0</v>
      </c>
      <c r="D612" s="148">
        <f>Demography!D613</f>
        <v>0</v>
      </c>
      <c r="E612" s="81"/>
      <c r="F612" s="256"/>
      <c r="G612" s="149"/>
      <c r="H612" s="256"/>
      <c r="I612" s="240"/>
      <c r="J612" s="240"/>
      <c r="K612" s="240"/>
      <c r="L612" s="256"/>
      <c r="M612" s="260"/>
      <c r="N612" s="260"/>
      <c r="O612" s="260"/>
      <c r="P612" s="150"/>
      <c r="Q612" s="247"/>
      <c r="R612" s="247"/>
      <c r="S612" s="81"/>
      <c r="T612" s="256"/>
      <c r="U612" s="256"/>
      <c r="V612" s="256"/>
      <c r="W612" s="81"/>
      <c r="X612" s="240"/>
      <c r="Y612" s="240"/>
      <c r="Z612" s="256"/>
      <c r="AA612" s="240"/>
      <c r="AB612" s="256"/>
      <c r="AC612" s="256"/>
      <c r="AD612" s="256"/>
      <c r="AE612" s="261"/>
      <c r="AF612" s="261"/>
      <c r="AG612" s="82"/>
      <c r="AH612" s="261"/>
      <c r="AI612" s="261"/>
      <c r="AJ612" s="261"/>
      <c r="AK612" s="261"/>
      <c r="AL612" s="261"/>
      <c r="AM612" s="261"/>
      <c r="AN612" s="261"/>
      <c r="AO612" s="261"/>
      <c r="AP612" s="261"/>
      <c r="AQ612" s="261"/>
      <c r="AR612" s="245"/>
      <c r="AS612" s="245"/>
      <c r="AT612" s="151"/>
      <c r="AU612" s="81"/>
      <c r="AV612" s="561" t="str">
        <f t="shared" si="39"/>
        <v xml:space="preserve"> </v>
      </c>
      <c r="AW612" s="561" t="str">
        <f t="shared" si="40"/>
        <v xml:space="preserve"> </v>
      </c>
      <c r="AX612" s="561" t="str">
        <f t="shared" si="41"/>
        <v xml:space="preserve"> </v>
      </c>
      <c r="AY612" s="561" t="str">
        <f t="shared" si="42"/>
        <v xml:space="preserve"> </v>
      </c>
      <c r="AZ612" s="81"/>
      <c r="BA612" s="145"/>
      <c r="BF612" s="51"/>
      <c r="BG612" s="51"/>
      <c r="BH612" s="51"/>
    </row>
    <row r="613" spans="1:60" s="80" customFormat="1" x14ac:dyDescent="0.2">
      <c r="A613" s="314"/>
      <c r="B613" s="361">
        <f>Demography!B614</f>
        <v>0</v>
      </c>
      <c r="C613" s="361">
        <f>Demography!C614</f>
        <v>0</v>
      </c>
      <c r="D613" s="362">
        <f>Demography!D614</f>
        <v>0</v>
      </c>
      <c r="E613" s="81"/>
      <c r="F613" s="67"/>
      <c r="G613" s="65"/>
      <c r="H613" s="241"/>
      <c r="I613" s="242"/>
      <c r="J613" s="242"/>
      <c r="K613" s="242"/>
      <c r="L613" s="241"/>
      <c r="M613" s="262"/>
      <c r="N613" s="262"/>
      <c r="O613" s="262"/>
      <c r="P613" s="125"/>
      <c r="Q613" s="126"/>
      <c r="R613" s="126"/>
      <c r="S613" s="81"/>
      <c r="T613" s="67"/>
      <c r="U613" s="241"/>
      <c r="V613" s="127"/>
      <c r="W613" s="81"/>
      <c r="X613" s="128"/>
      <c r="Y613" s="242"/>
      <c r="Z613" s="241"/>
      <c r="AA613" s="242"/>
      <c r="AB613" s="241"/>
      <c r="AC613" s="241"/>
      <c r="AD613" s="241"/>
      <c r="AE613" s="243"/>
      <c r="AF613" s="243"/>
      <c r="AG613" s="82"/>
      <c r="AH613" s="243"/>
      <c r="AI613" s="243"/>
      <c r="AJ613" s="243"/>
      <c r="AK613" s="243"/>
      <c r="AL613" s="243"/>
      <c r="AM613" s="243"/>
      <c r="AN613" s="243"/>
      <c r="AO613" s="243"/>
      <c r="AP613" s="243"/>
      <c r="AQ613" s="243"/>
      <c r="AR613" s="246"/>
      <c r="AS613" s="246"/>
      <c r="AT613" s="244"/>
      <c r="AU613" s="81"/>
      <c r="AV613" s="562" t="str">
        <f t="shared" si="39"/>
        <v xml:space="preserve"> </v>
      </c>
      <c r="AW613" s="562" t="str">
        <f t="shared" si="40"/>
        <v xml:space="preserve"> </v>
      </c>
      <c r="AX613" s="562" t="str">
        <f t="shared" si="41"/>
        <v xml:space="preserve"> </v>
      </c>
      <c r="AY613" s="562" t="str">
        <f t="shared" si="42"/>
        <v xml:space="preserve"> </v>
      </c>
      <c r="AZ613" s="81"/>
      <c r="BA613" s="313"/>
      <c r="BF613" s="51"/>
      <c r="BG613" s="51"/>
      <c r="BH613" s="51"/>
    </row>
    <row r="614" spans="1:60" s="80" customFormat="1" x14ac:dyDescent="0.2">
      <c r="A614" s="314"/>
      <c r="B614" s="147">
        <f>Demography!B615</f>
        <v>0</v>
      </c>
      <c r="C614" s="147">
        <f>Demography!C615</f>
        <v>0</v>
      </c>
      <c r="D614" s="148">
        <f>Demography!D615</f>
        <v>0</v>
      </c>
      <c r="E614" s="81"/>
      <c r="F614" s="256"/>
      <c r="G614" s="149"/>
      <c r="H614" s="256"/>
      <c r="I614" s="240"/>
      <c r="J614" s="240"/>
      <c r="K614" s="240"/>
      <c r="L614" s="256"/>
      <c r="M614" s="260"/>
      <c r="N614" s="260"/>
      <c r="O614" s="260"/>
      <c r="P614" s="150"/>
      <c r="Q614" s="247"/>
      <c r="R614" s="247"/>
      <c r="S614" s="81"/>
      <c r="T614" s="256"/>
      <c r="U614" s="256"/>
      <c r="V614" s="256"/>
      <c r="W614" s="81"/>
      <c r="X614" s="240"/>
      <c r="Y614" s="240"/>
      <c r="Z614" s="256"/>
      <c r="AA614" s="240"/>
      <c r="AB614" s="256"/>
      <c r="AC614" s="256"/>
      <c r="AD614" s="256"/>
      <c r="AE614" s="261"/>
      <c r="AF614" s="261"/>
      <c r="AG614" s="82"/>
      <c r="AH614" s="261"/>
      <c r="AI614" s="261"/>
      <c r="AJ614" s="261"/>
      <c r="AK614" s="261"/>
      <c r="AL614" s="261"/>
      <c r="AM614" s="261"/>
      <c r="AN614" s="261"/>
      <c r="AO614" s="261"/>
      <c r="AP614" s="261"/>
      <c r="AQ614" s="261"/>
      <c r="AR614" s="245"/>
      <c r="AS614" s="245"/>
      <c r="AT614" s="151"/>
      <c r="AU614" s="81"/>
      <c r="AV614" s="561" t="str">
        <f t="shared" si="39"/>
        <v xml:space="preserve"> </v>
      </c>
      <c r="AW614" s="561" t="str">
        <f t="shared" si="40"/>
        <v xml:space="preserve"> </v>
      </c>
      <c r="AX614" s="561" t="str">
        <f t="shared" si="41"/>
        <v xml:space="preserve"> </v>
      </c>
      <c r="AY614" s="561" t="str">
        <f t="shared" si="42"/>
        <v xml:space="preserve"> </v>
      </c>
      <c r="AZ614" s="81"/>
      <c r="BA614" s="145"/>
      <c r="BF614" s="51"/>
      <c r="BG614" s="51"/>
      <c r="BH614" s="51"/>
    </row>
    <row r="615" spans="1:60" s="80" customFormat="1" x14ac:dyDescent="0.2">
      <c r="A615" s="314"/>
      <c r="B615" s="361">
        <f>Demography!B616</f>
        <v>0</v>
      </c>
      <c r="C615" s="361">
        <f>Demography!C616</f>
        <v>0</v>
      </c>
      <c r="D615" s="362">
        <f>Demography!D616</f>
        <v>0</v>
      </c>
      <c r="E615" s="81"/>
      <c r="F615" s="67"/>
      <c r="G615" s="65"/>
      <c r="H615" s="241"/>
      <c r="I615" s="242"/>
      <c r="J615" s="242"/>
      <c r="K615" s="242"/>
      <c r="L615" s="241"/>
      <c r="M615" s="262"/>
      <c r="N615" s="262"/>
      <c r="O615" s="262"/>
      <c r="P615" s="125"/>
      <c r="Q615" s="126"/>
      <c r="R615" s="126"/>
      <c r="S615" s="81"/>
      <c r="T615" s="67"/>
      <c r="U615" s="241"/>
      <c r="V615" s="127"/>
      <c r="W615" s="81"/>
      <c r="X615" s="128"/>
      <c r="Y615" s="242"/>
      <c r="Z615" s="241"/>
      <c r="AA615" s="242"/>
      <c r="AB615" s="241"/>
      <c r="AC615" s="241"/>
      <c r="AD615" s="241"/>
      <c r="AE615" s="243"/>
      <c r="AF615" s="243"/>
      <c r="AG615" s="82"/>
      <c r="AH615" s="243"/>
      <c r="AI615" s="243"/>
      <c r="AJ615" s="243"/>
      <c r="AK615" s="243"/>
      <c r="AL615" s="243"/>
      <c r="AM615" s="243"/>
      <c r="AN615" s="243"/>
      <c r="AO615" s="243"/>
      <c r="AP615" s="243"/>
      <c r="AQ615" s="243"/>
      <c r="AR615" s="246"/>
      <c r="AS615" s="246"/>
      <c r="AT615" s="244"/>
      <c r="AU615" s="81"/>
      <c r="AV615" s="562" t="str">
        <f t="shared" si="39"/>
        <v xml:space="preserve"> </v>
      </c>
      <c r="AW615" s="562" t="str">
        <f t="shared" si="40"/>
        <v xml:space="preserve"> </v>
      </c>
      <c r="AX615" s="562" t="str">
        <f t="shared" si="41"/>
        <v xml:space="preserve"> </v>
      </c>
      <c r="AY615" s="562" t="str">
        <f t="shared" si="42"/>
        <v xml:space="preserve"> </v>
      </c>
      <c r="AZ615" s="81"/>
      <c r="BA615" s="313"/>
    </row>
    <row r="616" spans="1:60" s="80" customFormat="1" x14ac:dyDescent="0.2">
      <c r="A616" s="314"/>
      <c r="B616" s="147">
        <f>Demography!B617</f>
        <v>0</v>
      </c>
      <c r="C616" s="147">
        <f>Demography!C617</f>
        <v>0</v>
      </c>
      <c r="D616" s="148">
        <f>Demography!D617</f>
        <v>0</v>
      </c>
      <c r="E616" s="81"/>
      <c r="F616" s="256"/>
      <c r="G616" s="149"/>
      <c r="H616" s="256"/>
      <c r="I616" s="240"/>
      <c r="J616" s="240"/>
      <c r="K616" s="240"/>
      <c r="L616" s="256"/>
      <c r="M616" s="260"/>
      <c r="N616" s="260"/>
      <c r="O616" s="260"/>
      <c r="P616" s="150"/>
      <c r="Q616" s="247"/>
      <c r="R616" s="247"/>
      <c r="S616" s="81"/>
      <c r="T616" s="256"/>
      <c r="U616" s="256"/>
      <c r="V616" s="256"/>
      <c r="W616" s="81"/>
      <c r="X616" s="240"/>
      <c r="Y616" s="240"/>
      <c r="Z616" s="256"/>
      <c r="AA616" s="240"/>
      <c r="AB616" s="256"/>
      <c r="AC616" s="256"/>
      <c r="AD616" s="256"/>
      <c r="AE616" s="261"/>
      <c r="AF616" s="261"/>
      <c r="AG616" s="82"/>
      <c r="AH616" s="261"/>
      <c r="AI616" s="261"/>
      <c r="AJ616" s="261"/>
      <c r="AK616" s="261"/>
      <c r="AL616" s="261"/>
      <c r="AM616" s="261"/>
      <c r="AN616" s="261"/>
      <c r="AO616" s="261"/>
      <c r="AP616" s="261"/>
      <c r="AQ616" s="261"/>
      <c r="AR616" s="245"/>
      <c r="AS616" s="245"/>
      <c r="AT616" s="151"/>
      <c r="AU616" s="81"/>
      <c r="AV616" s="561" t="str">
        <f t="shared" si="39"/>
        <v xml:space="preserve"> </v>
      </c>
      <c r="AW616" s="561" t="str">
        <f t="shared" si="40"/>
        <v xml:space="preserve"> </v>
      </c>
      <c r="AX616" s="561" t="str">
        <f t="shared" si="41"/>
        <v xml:space="preserve"> </v>
      </c>
      <c r="AY616" s="561" t="str">
        <f t="shared" si="42"/>
        <v xml:space="preserve"> </v>
      </c>
      <c r="AZ616" s="81"/>
      <c r="BA616" s="145"/>
    </row>
    <row r="617" spans="1:60" s="80" customFormat="1" x14ac:dyDescent="0.2">
      <c r="A617" s="314"/>
      <c r="B617" s="361">
        <f>Demography!B618</f>
        <v>0</v>
      </c>
      <c r="C617" s="361">
        <f>Demography!C618</f>
        <v>0</v>
      </c>
      <c r="D617" s="362">
        <f>Demography!D618</f>
        <v>0</v>
      </c>
      <c r="E617" s="81"/>
      <c r="F617" s="67"/>
      <c r="G617" s="65"/>
      <c r="H617" s="241"/>
      <c r="I617" s="242"/>
      <c r="J617" s="242"/>
      <c r="K617" s="242"/>
      <c r="L617" s="241"/>
      <c r="M617" s="262"/>
      <c r="N617" s="262"/>
      <c r="O617" s="262"/>
      <c r="P617" s="125"/>
      <c r="Q617" s="126"/>
      <c r="R617" s="126"/>
      <c r="S617" s="81"/>
      <c r="T617" s="67"/>
      <c r="U617" s="241"/>
      <c r="V617" s="127"/>
      <c r="W617" s="81"/>
      <c r="X617" s="128"/>
      <c r="Y617" s="242"/>
      <c r="Z617" s="241"/>
      <c r="AA617" s="242"/>
      <c r="AB617" s="241"/>
      <c r="AC617" s="241"/>
      <c r="AD617" s="241"/>
      <c r="AE617" s="243"/>
      <c r="AF617" s="243"/>
      <c r="AG617" s="82"/>
      <c r="AH617" s="243"/>
      <c r="AI617" s="243"/>
      <c r="AJ617" s="243"/>
      <c r="AK617" s="243"/>
      <c r="AL617" s="243"/>
      <c r="AM617" s="243"/>
      <c r="AN617" s="243"/>
      <c r="AO617" s="243"/>
      <c r="AP617" s="243"/>
      <c r="AQ617" s="243"/>
      <c r="AR617" s="246"/>
      <c r="AS617" s="246"/>
      <c r="AT617" s="244"/>
      <c r="AU617" s="81"/>
      <c r="AV617" s="562" t="str">
        <f t="shared" si="39"/>
        <v xml:space="preserve"> </v>
      </c>
      <c r="AW617" s="562" t="str">
        <f t="shared" si="40"/>
        <v xml:space="preserve"> </v>
      </c>
      <c r="AX617" s="562" t="str">
        <f t="shared" si="41"/>
        <v xml:space="preserve"> </v>
      </c>
      <c r="AY617" s="562" t="str">
        <f t="shared" si="42"/>
        <v xml:space="preserve"> </v>
      </c>
      <c r="AZ617" s="81"/>
      <c r="BA617" s="313"/>
    </row>
    <row r="618" spans="1:60" s="80" customFormat="1" x14ac:dyDescent="0.2">
      <c r="A618" s="314"/>
      <c r="B618" s="147">
        <f>Demography!B619</f>
        <v>0</v>
      </c>
      <c r="C618" s="147">
        <f>Demography!C619</f>
        <v>0</v>
      </c>
      <c r="D618" s="148">
        <f>Demography!D619</f>
        <v>0</v>
      </c>
      <c r="E618" s="81"/>
      <c r="F618" s="256"/>
      <c r="G618" s="149"/>
      <c r="H618" s="256"/>
      <c r="I618" s="240"/>
      <c r="J618" s="240"/>
      <c r="K618" s="240"/>
      <c r="L618" s="256"/>
      <c r="M618" s="260"/>
      <c r="N618" s="260"/>
      <c r="O618" s="260"/>
      <c r="P618" s="150"/>
      <c r="Q618" s="247"/>
      <c r="R618" s="247"/>
      <c r="S618" s="81"/>
      <c r="T618" s="256"/>
      <c r="U618" s="256"/>
      <c r="V618" s="256"/>
      <c r="W618" s="81"/>
      <c r="X618" s="240"/>
      <c r="Y618" s="240"/>
      <c r="Z618" s="256"/>
      <c r="AA618" s="240"/>
      <c r="AB618" s="256"/>
      <c r="AC618" s="256"/>
      <c r="AD618" s="256"/>
      <c r="AE618" s="261"/>
      <c r="AF618" s="261"/>
      <c r="AG618" s="82"/>
      <c r="AH618" s="261"/>
      <c r="AI618" s="261"/>
      <c r="AJ618" s="261"/>
      <c r="AK618" s="261"/>
      <c r="AL618" s="261"/>
      <c r="AM618" s="261"/>
      <c r="AN618" s="261"/>
      <c r="AO618" s="261"/>
      <c r="AP618" s="261"/>
      <c r="AQ618" s="261"/>
      <c r="AR618" s="245"/>
      <c r="AS618" s="245"/>
      <c r="AT618" s="151"/>
      <c r="AU618" s="81"/>
      <c r="AV618" s="561" t="str">
        <f t="shared" si="39"/>
        <v xml:space="preserve"> </v>
      </c>
      <c r="AW618" s="561" t="str">
        <f t="shared" si="40"/>
        <v xml:space="preserve"> </v>
      </c>
      <c r="AX618" s="561" t="str">
        <f t="shared" si="41"/>
        <v xml:space="preserve"> </v>
      </c>
      <c r="AY618" s="561" t="str">
        <f t="shared" si="42"/>
        <v xml:space="preserve"> </v>
      </c>
      <c r="AZ618" s="81"/>
      <c r="BA618" s="145"/>
      <c r="BF618" s="58"/>
    </row>
    <row r="619" spans="1:60" s="80" customFormat="1" x14ac:dyDescent="0.2">
      <c r="A619" s="314"/>
      <c r="B619" s="361">
        <f>Demography!B620</f>
        <v>0</v>
      </c>
      <c r="C619" s="361">
        <f>Demography!C620</f>
        <v>0</v>
      </c>
      <c r="D619" s="362">
        <f>Demography!D620</f>
        <v>0</v>
      </c>
      <c r="E619" s="81"/>
      <c r="F619" s="67"/>
      <c r="G619" s="65"/>
      <c r="H619" s="241"/>
      <c r="I619" s="242"/>
      <c r="J619" s="242"/>
      <c r="K619" s="242"/>
      <c r="L619" s="241"/>
      <c r="M619" s="262"/>
      <c r="N619" s="262"/>
      <c r="O619" s="262"/>
      <c r="P619" s="125"/>
      <c r="Q619" s="126"/>
      <c r="R619" s="126"/>
      <c r="S619" s="81"/>
      <c r="T619" s="67"/>
      <c r="U619" s="241"/>
      <c r="V619" s="127"/>
      <c r="W619" s="81"/>
      <c r="X619" s="128"/>
      <c r="Y619" s="242"/>
      <c r="Z619" s="241"/>
      <c r="AA619" s="242"/>
      <c r="AB619" s="241"/>
      <c r="AC619" s="241"/>
      <c r="AD619" s="241"/>
      <c r="AE619" s="243"/>
      <c r="AF619" s="243"/>
      <c r="AG619" s="82"/>
      <c r="AH619" s="243"/>
      <c r="AI619" s="243"/>
      <c r="AJ619" s="243"/>
      <c r="AK619" s="243"/>
      <c r="AL619" s="243"/>
      <c r="AM619" s="243"/>
      <c r="AN619" s="243"/>
      <c r="AO619" s="243"/>
      <c r="AP619" s="243"/>
      <c r="AQ619" s="243"/>
      <c r="AR619" s="246"/>
      <c r="AS619" s="246"/>
      <c r="AT619" s="244"/>
      <c r="AU619" s="81"/>
      <c r="AV619" s="562" t="str">
        <f t="shared" si="39"/>
        <v xml:space="preserve"> </v>
      </c>
      <c r="AW619" s="562" t="str">
        <f t="shared" si="40"/>
        <v xml:space="preserve"> </v>
      </c>
      <c r="AX619" s="562" t="str">
        <f t="shared" si="41"/>
        <v xml:space="preserve"> </v>
      </c>
      <c r="AY619" s="562" t="str">
        <f t="shared" si="42"/>
        <v xml:space="preserve"> </v>
      </c>
      <c r="AZ619" s="81"/>
      <c r="BA619" s="313"/>
    </row>
    <row r="620" spans="1:60" s="80" customFormat="1" x14ac:dyDescent="0.2">
      <c r="A620" s="314"/>
      <c r="B620" s="147">
        <f>Demography!B621</f>
        <v>0</v>
      </c>
      <c r="C620" s="147">
        <f>Demography!C621</f>
        <v>0</v>
      </c>
      <c r="D620" s="148">
        <f>Demography!D621</f>
        <v>0</v>
      </c>
      <c r="E620" s="81"/>
      <c r="F620" s="256"/>
      <c r="G620" s="149"/>
      <c r="H620" s="256"/>
      <c r="I620" s="240"/>
      <c r="J620" s="240"/>
      <c r="K620" s="240"/>
      <c r="L620" s="256"/>
      <c r="M620" s="260"/>
      <c r="N620" s="260"/>
      <c r="O620" s="260"/>
      <c r="P620" s="150"/>
      <c r="Q620" s="247"/>
      <c r="R620" s="247"/>
      <c r="S620" s="81"/>
      <c r="T620" s="256"/>
      <c r="U620" s="256"/>
      <c r="V620" s="256"/>
      <c r="W620" s="81"/>
      <c r="X620" s="240"/>
      <c r="Y620" s="240"/>
      <c r="Z620" s="256"/>
      <c r="AA620" s="240"/>
      <c r="AB620" s="256"/>
      <c r="AC620" s="256"/>
      <c r="AD620" s="256"/>
      <c r="AE620" s="261"/>
      <c r="AF620" s="261"/>
      <c r="AG620" s="82"/>
      <c r="AH620" s="261"/>
      <c r="AI620" s="261"/>
      <c r="AJ620" s="261"/>
      <c r="AK620" s="261"/>
      <c r="AL620" s="261"/>
      <c r="AM620" s="261"/>
      <c r="AN620" s="261"/>
      <c r="AO620" s="261"/>
      <c r="AP620" s="261"/>
      <c r="AQ620" s="261"/>
      <c r="AR620" s="245"/>
      <c r="AS620" s="245"/>
      <c r="AT620" s="151"/>
      <c r="AU620" s="81"/>
      <c r="AV620" s="561" t="str">
        <f t="shared" si="39"/>
        <v xml:space="preserve"> </v>
      </c>
      <c r="AW620" s="561" t="str">
        <f t="shared" si="40"/>
        <v xml:space="preserve"> </v>
      </c>
      <c r="AX620" s="561" t="str">
        <f t="shared" si="41"/>
        <v xml:space="preserve"> </v>
      </c>
      <c r="AY620" s="561" t="str">
        <f t="shared" si="42"/>
        <v xml:space="preserve"> </v>
      </c>
      <c r="AZ620" s="81"/>
      <c r="BA620" s="145"/>
    </row>
    <row r="621" spans="1:60" s="80" customFormat="1" x14ac:dyDescent="0.2">
      <c r="A621" s="314"/>
      <c r="B621" s="361">
        <f>Demography!B622</f>
        <v>0</v>
      </c>
      <c r="C621" s="361">
        <f>Demography!C622</f>
        <v>0</v>
      </c>
      <c r="D621" s="362">
        <f>Demography!D622</f>
        <v>0</v>
      </c>
      <c r="E621" s="81"/>
      <c r="F621" s="67"/>
      <c r="G621" s="65"/>
      <c r="H621" s="241"/>
      <c r="I621" s="242"/>
      <c r="J621" s="242"/>
      <c r="K621" s="242"/>
      <c r="L621" s="241"/>
      <c r="M621" s="262"/>
      <c r="N621" s="262"/>
      <c r="O621" s="262"/>
      <c r="P621" s="125"/>
      <c r="Q621" s="126"/>
      <c r="R621" s="126"/>
      <c r="S621" s="81"/>
      <c r="T621" s="67"/>
      <c r="U621" s="241"/>
      <c r="V621" s="127"/>
      <c r="W621" s="81"/>
      <c r="X621" s="128"/>
      <c r="Y621" s="242"/>
      <c r="Z621" s="241"/>
      <c r="AA621" s="242"/>
      <c r="AB621" s="241"/>
      <c r="AC621" s="241"/>
      <c r="AD621" s="241"/>
      <c r="AE621" s="243"/>
      <c r="AF621" s="243"/>
      <c r="AG621" s="82"/>
      <c r="AH621" s="243"/>
      <c r="AI621" s="243"/>
      <c r="AJ621" s="243"/>
      <c r="AK621" s="243"/>
      <c r="AL621" s="243"/>
      <c r="AM621" s="243"/>
      <c r="AN621" s="243"/>
      <c r="AO621" s="243"/>
      <c r="AP621" s="243"/>
      <c r="AQ621" s="243"/>
      <c r="AR621" s="246"/>
      <c r="AS621" s="246"/>
      <c r="AT621" s="244"/>
      <c r="AU621" s="81"/>
      <c r="AV621" s="562" t="str">
        <f t="shared" si="39"/>
        <v xml:space="preserve"> </v>
      </c>
      <c r="AW621" s="562" t="str">
        <f t="shared" si="40"/>
        <v xml:space="preserve"> </v>
      </c>
      <c r="AX621" s="562" t="str">
        <f t="shared" si="41"/>
        <v xml:space="preserve"> </v>
      </c>
      <c r="AY621" s="562" t="str">
        <f t="shared" si="42"/>
        <v xml:space="preserve"> </v>
      </c>
      <c r="AZ621" s="81"/>
      <c r="BA621" s="313"/>
    </row>
    <row r="622" spans="1:60" s="80" customFormat="1" x14ac:dyDescent="0.2">
      <c r="A622" s="314"/>
      <c r="B622" s="147">
        <f>Demography!B623</f>
        <v>0</v>
      </c>
      <c r="C622" s="147">
        <f>Demography!C623</f>
        <v>0</v>
      </c>
      <c r="D622" s="148">
        <f>Demography!D623</f>
        <v>0</v>
      </c>
      <c r="E622" s="81"/>
      <c r="F622" s="256"/>
      <c r="G622" s="149"/>
      <c r="H622" s="256"/>
      <c r="I622" s="240"/>
      <c r="J622" s="240"/>
      <c r="K622" s="240"/>
      <c r="L622" s="256"/>
      <c r="M622" s="260"/>
      <c r="N622" s="260"/>
      <c r="O622" s="260"/>
      <c r="P622" s="150"/>
      <c r="Q622" s="247"/>
      <c r="R622" s="247"/>
      <c r="S622" s="81"/>
      <c r="T622" s="256"/>
      <c r="U622" s="256"/>
      <c r="V622" s="256"/>
      <c r="W622" s="81"/>
      <c r="X622" s="240"/>
      <c r="Y622" s="240"/>
      <c r="Z622" s="256"/>
      <c r="AA622" s="240"/>
      <c r="AB622" s="256"/>
      <c r="AC622" s="256"/>
      <c r="AD622" s="256"/>
      <c r="AE622" s="261"/>
      <c r="AF622" s="261"/>
      <c r="AG622" s="82"/>
      <c r="AH622" s="261"/>
      <c r="AI622" s="261"/>
      <c r="AJ622" s="261"/>
      <c r="AK622" s="261"/>
      <c r="AL622" s="261"/>
      <c r="AM622" s="261"/>
      <c r="AN622" s="261"/>
      <c r="AO622" s="261"/>
      <c r="AP622" s="261"/>
      <c r="AQ622" s="261"/>
      <c r="AR622" s="245"/>
      <c r="AS622" s="245"/>
      <c r="AT622" s="151"/>
      <c r="AU622" s="81"/>
      <c r="AV622" s="561" t="str">
        <f t="shared" si="39"/>
        <v xml:space="preserve"> </v>
      </c>
      <c r="AW622" s="561" t="str">
        <f t="shared" si="40"/>
        <v xml:space="preserve"> </v>
      </c>
      <c r="AX622" s="561" t="str">
        <f t="shared" si="41"/>
        <v xml:space="preserve"> </v>
      </c>
      <c r="AY622" s="561" t="str">
        <f t="shared" si="42"/>
        <v xml:space="preserve"> </v>
      </c>
      <c r="AZ622" s="81"/>
      <c r="BA622" s="145"/>
    </row>
    <row r="623" spans="1:60" s="80" customFormat="1" x14ac:dyDescent="0.2">
      <c r="A623" s="314"/>
      <c r="B623" s="361">
        <f>Demography!B624</f>
        <v>0</v>
      </c>
      <c r="C623" s="361">
        <f>Demography!C624</f>
        <v>0</v>
      </c>
      <c r="D623" s="362">
        <f>Demography!D624</f>
        <v>0</v>
      </c>
      <c r="E623" s="81"/>
      <c r="F623" s="67"/>
      <c r="G623" s="65"/>
      <c r="H623" s="241"/>
      <c r="I623" s="242"/>
      <c r="J623" s="242"/>
      <c r="K623" s="242"/>
      <c r="L623" s="241"/>
      <c r="M623" s="262"/>
      <c r="N623" s="262"/>
      <c r="O623" s="262"/>
      <c r="P623" s="125"/>
      <c r="Q623" s="126"/>
      <c r="R623" s="126"/>
      <c r="S623" s="81"/>
      <c r="T623" s="67"/>
      <c r="U623" s="241"/>
      <c r="V623" s="127"/>
      <c r="W623" s="81"/>
      <c r="X623" s="128"/>
      <c r="Y623" s="242"/>
      <c r="Z623" s="241"/>
      <c r="AA623" s="242"/>
      <c r="AB623" s="241"/>
      <c r="AC623" s="241"/>
      <c r="AD623" s="241"/>
      <c r="AE623" s="243"/>
      <c r="AF623" s="243"/>
      <c r="AG623" s="82"/>
      <c r="AH623" s="243"/>
      <c r="AI623" s="243"/>
      <c r="AJ623" s="243"/>
      <c r="AK623" s="243"/>
      <c r="AL623" s="243"/>
      <c r="AM623" s="243"/>
      <c r="AN623" s="243"/>
      <c r="AO623" s="243"/>
      <c r="AP623" s="243"/>
      <c r="AQ623" s="243"/>
      <c r="AR623" s="246"/>
      <c r="AS623" s="246"/>
      <c r="AT623" s="244"/>
      <c r="AU623" s="81"/>
      <c r="AV623" s="562" t="str">
        <f t="shared" si="39"/>
        <v xml:space="preserve"> </v>
      </c>
      <c r="AW623" s="562" t="str">
        <f t="shared" si="40"/>
        <v xml:space="preserve"> </v>
      </c>
      <c r="AX623" s="562" t="str">
        <f t="shared" si="41"/>
        <v xml:space="preserve"> </v>
      </c>
      <c r="AY623" s="562" t="str">
        <f t="shared" si="42"/>
        <v xml:space="preserve"> </v>
      </c>
      <c r="AZ623" s="81"/>
      <c r="BA623" s="313"/>
    </row>
    <row r="624" spans="1:60" s="80" customFormat="1" x14ac:dyDescent="0.2">
      <c r="A624" s="314"/>
      <c r="B624" s="147">
        <f>Demography!B625</f>
        <v>0</v>
      </c>
      <c r="C624" s="147">
        <f>Demography!C625</f>
        <v>0</v>
      </c>
      <c r="D624" s="148">
        <f>Demography!D625</f>
        <v>0</v>
      </c>
      <c r="E624" s="81"/>
      <c r="F624" s="256"/>
      <c r="G624" s="149"/>
      <c r="H624" s="256"/>
      <c r="I624" s="240"/>
      <c r="J624" s="240"/>
      <c r="K624" s="240"/>
      <c r="L624" s="256"/>
      <c r="M624" s="260"/>
      <c r="N624" s="260"/>
      <c r="O624" s="260"/>
      <c r="P624" s="150"/>
      <c r="Q624" s="247"/>
      <c r="R624" s="247"/>
      <c r="S624" s="81"/>
      <c r="T624" s="256"/>
      <c r="U624" s="256"/>
      <c r="V624" s="256"/>
      <c r="W624" s="81"/>
      <c r="X624" s="240"/>
      <c r="Y624" s="240"/>
      <c r="Z624" s="256"/>
      <c r="AA624" s="240"/>
      <c r="AB624" s="256"/>
      <c r="AC624" s="256"/>
      <c r="AD624" s="256"/>
      <c r="AE624" s="261"/>
      <c r="AF624" s="261"/>
      <c r="AG624" s="82"/>
      <c r="AH624" s="261"/>
      <c r="AI624" s="261"/>
      <c r="AJ624" s="261"/>
      <c r="AK624" s="261"/>
      <c r="AL624" s="261"/>
      <c r="AM624" s="261"/>
      <c r="AN624" s="261"/>
      <c r="AO624" s="261"/>
      <c r="AP624" s="261"/>
      <c r="AQ624" s="261"/>
      <c r="AR624" s="245"/>
      <c r="AS624" s="245"/>
      <c r="AT624" s="151"/>
      <c r="AU624" s="81"/>
      <c r="AV624" s="561" t="str">
        <f t="shared" si="39"/>
        <v xml:space="preserve"> </v>
      </c>
      <c r="AW624" s="561" t="str">
        <f t="shared" si="40"/>
        <v xml:space="preserve"> </v>
      </c>
      <c r="AX624" s="561" t="str">
        <f t="shared" si="41"/>
        <v xml:space="preserve"> </v>
      </c>
      <c r="AY624" s="561" t="str">
        <f t="shared" si="42"/>
        <v xml:space="preserve"> </v>
      </c>
      <c r="AZ624" s="81"/>
      <c r="BA624" s="145"/>
    </row>
    <row r="625" spans="1:53" s="80" customFormat="1" x14ac:dyDescent="0.2">
      <c r="A625" s="314"/>
      <c r="B625" s="361">
        <f>Demography!B626</f>
        <v>0</v>
      </c>
      <c r="C625" s="361">
        <f>Demography!C626</f>
        <v>0</v>
      </c>
      <c r="D625" s="362">
        <f>Demography!D626</f>
        <v>0</v>
      </c>
      <c r="E625" s="81"/>
      <c r="F625" s="67"/>
      <c r="G625" s="65"/>
      <c r="H625" s="241"/>
      <c r="I625" s="242"/>
      <c r="J625" s="242"/>
      <c r="K625" s="242"/>
      <c r="L625" s="241"/>
      <c r="M625" s="262"/>
      <c r="N625" s="262"/>
      <c r="O625" s="262"/>
      <c r="P625" s="125"/>
      <c r="Q625" s="126"/>
      <c r="R625" s="126"/>
      <c r="S625" s="81"/>
      <c r="T625" s="67"/>
      <c r="U625" s="241"/>
      <c r="V625" s="127"/>
      <c r="W625" s="81"/>
      <c r="X625" s="128"/>
      <c r="Y625" s="242"/>
      <c r="Z625" s="241"/>
      <c r="AA625" s="242"/>
      <c r="AB625" s="241"/>
      <c r="AC625" s="241"/>
      <c r="AD625" s="241"/>
      <c r="AE625" s="243"/>
      <c r="AF625" s="243"/>
      <c r="AG625" s="82"/>
      <c r="AH625" s="243"/>
      <c r="AI625" s="243"/>
      <c r="AJ625" s="243"/>
      <c r="AK625" s="243"/>
      <c r="AL625" s="243"/>
      <c r="AM625" s="243"/>
      <c r="AN625" s="243"/>
      <c r="AO625" s="243"/>
      <c r="AP625" s="243"/>
      <c r="AQ625" s="243"/>
      <c r="AR625" s="246"/>
      <c r="AS625" s="246"/>
      <c r="AT625" s="244"/>
      <c r="AU625" s="81"/>
      <c r="AV625" s="562" t="str">
        <f t="shared" si="39"/>
        <v xml:space="preserve"> </v>
      </c>
      <c r="AW625" s="562" t="str">
        <f t="shared" si="40"/>
        <v xml:space="preserve"> </v>
      </c>
      <c r="AX625" s="562" t="str">
        <f t="shared" si="41"/>
        <v xml:space="preserve"> </v>
      </c>
      <c r="AY625" s="562" t="str">
        <f t="shared" si="42"/>
        <v xml:space="preserve"> </v>
      </c>
      <c r="AZ625" s="81"/>
      <c r="BA625" s="313"/>
    </row>
    <row r="626" spans="1:53" s="80" customFormat="1" x14ac:dyDescent="0.2">
      <c r="A626" s="314"/>
      <c r="B626" s="147">
        <f>Demography!B627</f>
        <v>0</v>
      </c>
      <c r="C626" s="147">
        <f>Demography!C627</f>
        <v>0</v>
      </c>
      <c r="D626" s="148">
        <f>Demography!D627</f>
        <v>0</v>
      </c>
      <c r="E626" s="81"/>
      <c r="F626" s="256"/>
      <c r="G626" s="149"/>
      <c r="H626" s="256"/>
      <c r="I626" s="240"/>
      <c r="J626" s="240"/>
      <c r="K626" s="240"/>
      <c r="L626" s="256"/>
      <c r="M626" s="260"/>
      <c r="N626" s="260"/>
      <c r="O626" s="260"/>
      <c r="P626" s="150"/>
      <c r="Q626" s="247"/>
      <c r="R626" s="247"/>
      <c r="S626" s="81"/>
      <c r="T626" s="256"/>
      <c r="U626" s="256"/>
      <c r="V626" s="256"/>
      <c r="W626" s="81"/>
      <c r="X626" s="240"/>
      <c r="Y626" s="240"/>
      <c r="Z626" s="256"/>
      <c r="AA626" s="240"/>
      <c r="AB626" s="256"/>
      <c r="AC626" s="256"/>
      <c r="AD626" s="256"/>
      <c r="AE626" s="261"/>
      <c r="AF626" s="261"/>
      <c r="AG626" s="82"/>
      <c r="AH626" s="261"/>
      <c r="AI626" s="261"/>
      <c r="AJ626" s="261"/>
      <c r="AK626" s="261"/>
      <c r="AL626" s="261"/>
      <c r="AM626" s="261"/>
      <c r="AN626" s="261"/>
      <c r="AO626" s="261"/>
      <c r="AP626" s="261"/>
      <c r="AQ626" s="261"/>
      <c r="AR626" s="245"/>
      <c r="AS626" s="245"/>
      <c r="AT626" s="151"/>
      <c r="AU626" s="81"/>
      <c r="AV626" s="561" t="str">
        <f t="shared" si="39"/>
        <v xml:space="preserve"> </v>
      </c>
      <c r="AW626" s="561" t="str">
        <f t="shared" si="40"/>
        <v xml:space="preserve"> </v>
      </c>
      <c r="AX626" s="561" t="str">
        <f t="shared" si="41"/>
        <v xml:space="preserve"> </v>
      </c>
      <c r="AY626" s="561" t="str">
        <f t="shared" si="42"/>
        <v xml:space="preserve"> </v>
      </c>
      <c r="AZ626" s="81"/>
      <c r="BA626" s="145"/>
    </row>
    <row r="627" spans="1:53" s="80" customFormat="1" x14ac:dyDescent="0.2">
      <c r="A627" s="314"/>
      <c r="B627" s="361">
        <f>Demography!B628</f>
        <v>0</v>
      </c>
      <c r="C627" s="361">
        <f>Demography!C628</f>
        <v>0</v>
      </c>
      <c r="D627" s="362">
        <f>Demography!D628</f>
        <v>0</v>
      </c>
      <c r="E627" s="81"/>
      <c r="F627" s="67"/>
      <c r="G627" s="65"/>
      <c r="H627" s="241"/>
      <c r="I627" s="242"/>
      <c r="J627" s="242"/>
      <c r="K627" s="242"/>
      <c r="L627" s="241"/>
      <c r="M627" s="262"/>
      <c r="N627" s="262"/>
      <c r="O627" s="262"/>
      <c r="P627" s="125"/>
      <c r="Q627" s="126"/>
      <c r="R627" s="126"/>
      <c r="S627" s="81"/>
      <c r="T627" s="67"/>
      <c r="U627" s="241"/>
      <c r="V627" s="127"/>
      <c r="W627" s="81"/>
      <c r="X627" s="128"/>
      <c r="Y627" s="242"/>
      <c r="Z627" s="241"/>
      <c r="AA627" s="242"/>
      <c r="AB627" s="241"/>
      <c r="AC627" s="241"/>
      <c r="AD627" s="241"/>
      <c r="AE627" s="243"/>
      <c r="AF627" s="243"/>
      <c r="AG627" s="82"/>
      <c r="AH627" s="243"/>
      <c r="AI627" s="243"/>
      <c r="AJ627" s="243"/>
      <c r="AK627" s="243"/>
      <c r="AL627" s="243"/>
      <c r="AM627" s="243"/>
      <c r="AN627" s="243"/>
      <c r="AO627" s="243"/>
      <c r="AP627" s="243"/>
      <c r="AQ627" s="243"/>
      <c r="AR627" s="246"/>
      <c r="AS627" s="246"/>
      <c r="AT627" s="244"/>
      <c r="AU627" s="81"/>
      <c r="AV627" s="562" t="str">
        <f t="shared" si="39"/>
        <v xml:space="preserve"> </v>
      </c>
      <c r="AW627" s="562" t="str">
        <f t="shared" si="40"/>
        <v xml:space="preserve"> </v>
      </c>
      <c r="AX627" s="562" t="str">
        <f t="shared" si="41"/>
        <v xml:space="preserve"> </v>
      </c>
      <c r="AY627" s="562" t="str">
        <f t="shared" si="42"/>
        <v xml:space="preserve"> </v>
      </c>
      <c r="AZ627" s="81"/>
      <c r="BA627" s="313"/>
    </row>
    <row r="628" spans="1:53" s="80" customFormat="1" x14ac:dyDescent="0.2">
      <c r="A628" s="314"/>
      <c r="B628" s="147">
        <f>Demography!B629</f>
        <v>0</v>
      </c>
      <c r="C628" s="147">
        <f>Demography!C629</f>
        <v>0</v>
      </c>
      <c r="D628" s="148">
        <f>Demography!D629</f>
        <v>0</v>
      </c>
      <c r="E628" s="81"/>
      <c r="F628" s="256"/>
      <c r="G628" s="149"/>
      <c r="H628" s="256"/>
      <c r="I628" s="240"/>
      <c r="J628" s="240"/>
      <c r="K628" s="240"/>
      <c r="L628" s="256"/>
      <c r="M628" s="260"/>
      <c r="N628" s="260"/>
      <c r="O628" s="260"/>
      <c r="P628" s="150"/>
      <c r="Q628" s="247"/>
      <c r="R628" s="247"/>
      <c r="S628" s="81"/>
      <c r="T628" s="256"/>
      <c r="U628" s="256"/>
      <c r="V628" s="256"/>
      <c r="W628" s="81"/>
      <c r="X628" s="240"/>
      <c r="Y628" s="240"/>
      <c r="Z628" s="256"/>
      <c r="AA628" s="240"/>
      <c r="AB628" s="256"/>
      <c r="AC628" s="256"/>
      <c r="AD628" s="256"/>
      <c r="AE628" s="261"/>
      <c r="AF628" s="261"/>
      <c r="AG628" s="82"/>
      <c r="AH628" s="261"/>
      <c r="AI628" s="261"/>
      <c r="AJ628" s="261"/>
      <c r="AK628" s="261"/>
      <c r="AL628" s="261"/>
      <c r="AM628" s="261"/>
      <c r="AN628" s="261"/>
      <c r="AO628" s="261"/>
      <c r="AP628" s="261"/>
      <c r="AQ628" s="261"/>
      <c r="AR628" s="245"/>
      <c r="AS628" s="245"/>
      <c r="AT628" s="151"/>
      <c r="AU628" s="81"/>
      <c r="AV628" s="561" t="str">
        <f t="shared" si="39"/>
        <v xml:space="preserve"> </v>
      </c>
      <c r="AW628" s="561" t="str">
        <f t="shared" si="40"/>
        <v xml:space="preserve"> </v>
      </c>
      <c r="AX628" s="561" t="str">
        <f t="shared" si="41"/>
        <v xml:space="preserve"> </v>
      </c>
      <c r="AY628" s="561" t="str">
        <f t="shared" si="42"/>
        <v xml:space="preserve"> </v>
      </c>
      <c r="AZ628" s="81"/>
      <c r="BA628" s="145"/>
    </row>
    <row r="629" spans="1:53" s="80" customFormat="1" x14ac:dyDescent="0.2">
      <c r="A629" s="314"/>
      <c r="B629" s="361">
        <f>Demography!B630</f>
        <v>0</v>
      </c>
      <c r="C629" s="361">
        <f>Demography!C630</f>
        <v>0</v>
      </c>
      <c r="D629" s="362">
        <f>Demography!D630</f>
        <v>0</v>
      </c>
      <c r="E629" s="81"/>
      <c r="F629" s="67"/>
      <c r="G629" s="65"/>
      <c r="H629" s="241"/>
      <c r="I629" s="242"/>
      <c r="J629" s="242"/>
      <c r="K629" s="242"/>
      <c r="L629" s="241"/>
      <c r="M629" s="262"/>
      <c r="N629" s="262"/>
      <c r="O629" s="262"/>
      <c r="P629" s="125"/>
      <c r="Q629" s="126"/>
      <c r="R629" s="126"/>
      <c r="S629" s="81"/>
      <c r="T629" s="67"/>
      <c r="U629" s="241"/>
      <c r="V629" s="127"/>
      <c r="W629" s="81"/>
      <c r="X629" s="128"/>
      <c r="Y629" s="242"/>
      <c r="Z629" s="241"/>
      <c r="AA629" s="242"/>
      <c r="AB629" s="241"/>
      <c r="AC629" s="241"/>
      <c r="AD629" s="241"/>
      <c r="AE629" s="243"/>
      <c r="AF629" s="243"/>
      <c r="AG629" s="82"/>
      <c r="AH629" s="243"/>
      <c r="AI629" s="243"/>
      <c r="AJ629" s="243"/>
      <c r="AK629" s="243"/>
      <c r="AL629" s="243"/>
      <c r="AM629" s="243"/>
      <c r="AN629" s="243"/>
      <c r="AO629" s="243"/>
      <c r="AP629" s="243"/>
      <c r="AQ629" s="243"/>
      <c r="AR629" s="246"/>
      <c r="AS629" s="246"/>
      <c r="AT629" s="244"/>
      <c r="AU629" s="81"/>
      <c r="AV629" s="562" t="str">
        <f t="shared" si="39"/>
        <v xml:space="preserve"> </v>
      </c>
      <c r="AW629" s="562" t="str">
        <f t="shared" si="40"/>
        <v xml:space="preserve"> </v>
      </c>
      <c r="AX629" s="562" t="str">
        <f t="shared" si="41"/>
        <v xml:space="preserve"> </v>
      </c>
      <c r="AY629" s="562" t="str">
        <f t="shared" si="42"/>
        <v xml:space="preserve"> </v>
      </c>
      <c r="AZ629" s="81"/>
      <c r="BA629" s="313"/>
    </row>
    <row r="630" spans="1:53" s="80" customFormat="1" x14ac:dyDescent="0.2">
      <c r="A630" s="314"/>
      <c r="B630" s="147">
        <f>Demography!B631</f>
        <v>0</v>
      </c>
      <c r="C630" s="147">
        <f>Demography!C631</f>
        <v>0</v>
      </c>
      <c r="D630" s="148">
        <f>Demography!D631</f>
        <v>0</v>
      </c>
      <c r="E630" s="81"/>
      <c r="F630" s="256"/>
      <c r="G630" s="149"/>
      <c r="H630" s="256"/>
      <c r="I630" s="240"/>
      <c r="J630" s="240"/>
      <c r="K630" s="240"/>
      <c r="L630" s="256"/>
      <c r="M630" s="260"/>
      <c r="N630" s="260"/>
      <c r="O630" s="260"/>
      <c r="P630" s="150"/>
      <c r="Q630" s="247"/>
      <c r="R630" s="247"/>
      <c r="S630" s="81"/>
      <c r="T630" s="256"/>
      <c r="U630" s="256"/>
      <c r="V630" s="256"/>
      <c r="W630" s="81"/>
      <c r="X630" s="240"/>
      <c r="Y630" s="240"/>
      <c r="Z630" s="256"/>
      <c r="AA630" s="240"/>
      <c r="AB630" s="256"/>
      <c r="AC630" s="256"/>
      <c r="AD630" s="256"/>
      <c r="AE630" s="261"/>
      <c r="AF630" s="261"/>
      <c r="AG630" s="82"/>
      <c r="AH630" s="261"/>
      <c r="AI630" s="261"/>
      <c r="AJ630" s="261"/>
      <c r="AK630" s="261"/>
      <c r="AL630" s="261"/>
      <c r="AM630" s="261"/>
      <c r="AN630" s="261"/>
      <c r="AO630" s="261"/>
      <c r="AP630" s="261"/>
      <c r="AQ630" s="261"/>
      <c r="AR630" s="245"/>
      <c r="AS630" s="245"/>
      <c r="AT630" s="151"/>
      <c r="AU630" s="81"/>
      <c r="AV630" s="561" t="str">
        <f t="shared" si="39"/>
        <v xml:space="preserve"> </v>
      </c>
      <c r="AW630" s="561" t="str">
        <f t="shared" si="40"/>
        <v xml:space="preserve"> </v>
      </c>
      <c r="AX630" s="561" t="str">
        <f t="shared" si="41"/>
        <v xml:space="preserve"> </v>
      </c>
      <c r="AY630" s="561" t="str">
        <f t="shared" si="42"/>
        <v xml:space="preserve"> </v>
      </c>
      <c r="AZ630" s="81"/>
      <c r="BA630" s="145"/>
    </row>
    <row r="631" spans="1:53" s="80" customFormat="1" x14ac:dyDescent="0.2">
      <c r="A631" s="314"/>
      <c r="B631" s="361">
        <f>Demography!B632</f>
        <v>0</v>
      </c>
      <c r="C631" s="361">
        <f>Demography!C632</f>
        <v>0</v>
      </c>
      <c r="D631" s="362">
        <f>Demography!D632</f>
        <v>0</v>
      </c>
      <c r="E631" s="81"/>
      <c r="F631" s="67"/>
      <c r="G631" s="65"/>
      <c r="H631" s="241"/>
      <c r="I631" s="242"/>
      <c r="J631" s="242"/>
      <c r="K631" s="242"/>
      <c r="L631" s="241"/>
      <c r="M631" s="262"/>
      <c r="N631" s="262"/>
      <c r="O631" s="262"/>
      <c r="P631" s="125"/>
      <c r="Q631" s="126"/>
      <c r="R631" s="126"/>
      <c r="S631" s="81"/>
      <c r="T631" s="67"/>
      <c r="U631" s="241"/>
      <c r="V631" s="127"/>
      <c r="W631" s="81"/>
      <c r="X631" s="128"/>
      <c r="Y631" s="242"/>
      <c r="Z631" s="241"/>
      <c r="AA631" s="242"/>
      <c r="AB631" s="241"/>
      <c r="AC631" s="241"/>
      <c r="AD631" s="241"/>
      <c r="AE631" s="243"/>
      <c r="AF631" s="243"/>
      <c r="AG631" s="82"/>
      <c r="AH631" s="243"/>
      <c r="AI631" s="243"/>
      <c r="AJ631" s="243"/>
      <c r="AK631" s="243"/>
      <c r="AL631" s="243"/>
      <c r="AM631" s="243"/>
      <c r="AN631" s="243"/>
      <c r="AO631" s="243"/>
      <c r="AP631" s="243"/>
      <c r="AQ631" s="243"/>
      <c r="AR631" s="246"/>
      <c r="AS631" s="246"/>
      <c r="AT631" s="244"/>
      <c r="AU631" s="81"/>
      <c r="AV631" s="562" t="str">
        <f t="shared" si="39"/>
        <v xml:space="preserve"> </v>
      </c>
      <c r="AW631" s="562" t="str">
        <f t="shared" si="40"/>
        <v xml:space="preserve"> </v>
      </c>
      <c r="AX631" s="562" t="str">
        <f t="shared" si="41"/>
        <v xml:space="preserve"> </v>
      </c>
      <c r="AY631" s="562" t="str">
        <f t="shared" si="42"/>
        <v xml:space="preserve"> </v>
      </c>
      <c r="AZ631" s="81"/>
      <c r="BA631" s="313"/>
    </row>
    <row r="632" spans="1:53" s="80" customFormat="1" x14ac:dyDescent="0.2">
      <c r="A632" s="314"/>
      <c r="B632" s="147">
        <f>Demography!B633</f>
        <v>0</v>
      </c>
      <c r="C632" s="147">
        <f>Demography!C633</f>
        <v>0</v>
      </c>
      <c r="D632" s="148">
        <f>Demography!D633</f>
        <v>0</v>
      </c>
      <c r="E632" s="81"/>
      <c r="F632" s="256"/>
      <c r="G632" s="149"/>
      <c r="H632" s="256"/>
      <c r="I632" s="240"/>
      <c r="J632" s="240"/>
      <c r="K632" s="240"/>
      <c r="L632" s="256"/>
      <c r="M632" s="260"/>
      <c r="N632" s="260"/>
      <c r="O632" s="260"/>
      <c r="P632" s="150"/>
      <c r="Q632" s="247"/>
      <c r="R632" s="247"/>
      <c r="S632" s="81"/>
      <c r="T632" s="256"/>
      <c r="U632" s="256"/>
      <c r="V632" s="256"/>
      <c r="W632" s="81"/>
      <c r="X632" s="240"/>
      <c r="Y632" s="240"/>
      <c r="Z632" s="256"/>
      <c r="AA632" s="240"/>
      <c r="AB632" s="256"/>
      <c r="AC632" s="256"/>
      <c r="AD632" s="256"/>
      <c r="AE632" s="261"/>
      <c r="AF632" s="261"/>
      <c r="AG632" s="82"/>
      <c r="AH632" s="261"/>
      <c r="AI632" s="261"/>
      <c r="AJ632" s="261"/>
      <c r="AK632" s="261"/>
      <c r="AL632" s="261"/>
      <c r="AM632" s="261"/>
      <c r="AN632" s="261"/>
      <c r="AO632" s="261"/>
      <c r="AP632" s="261"/>
      <c r="AQ632" s="261"/>
      <c r="AR632" s="245"/>
      <c r="AS632" s="245"/>
      <c r="AT632" s="151"/>
      <c r="AU632" s="81"/>
      <c r="AV632" s="561" t="str">
        <f t="shared" si="39"/>
        <v xml:space="preserve"> </v>
      </c>
      <c r="AW632" s="561" t="str">
        <f t="shared" si="40"/>
        <v xml:space="preserve"> </v>
      </c>
      <c r="AX632" s="561" t="str">
        <f t="shared" si="41"/>
        <v xml:space="preserve"> </v>
      </c>
      <c r="AY632" s="561" t="str">
        <f t="shared" si="42"/>
        <v xml:space="preserve"> </v>
      </c>
      <c r="AZ632" s="81"/>
      <c r="BA632" s="145"/>
    </row>
    <row r="633" spans="1:53" s="80" customFormat="1" x14ac:dyDescent="0.2">
      <c r="A633" s="314"/>
      <c r="B633" s="361">
        <f>Demography!B634</f>
        <v>0</v>
      </c>
      <c r="C633" s="361">
        <f>Demography!C634</f>
        <v>0</v>
      </c>
      <c r="D633" s="362">
        <f>Demography!D634</f>
        <v>0</v>
      </c>
      <c r="E633" s="81"/>
      <c r="F633" s="67"/>
      <c r="G633" s="65"/>
      <c r="H633" s="241"/>
      <c r="I633" s="242"/>
      <c r="J633" s="242"/>
      <c r="K633" s="242"/>
      <c r="L633" s="241"/>
      <c r="M633" s="262"/>
      <c r="N633" s="262"/>
      <c r="O633" s="262"/>
      <c r="P633" s="125"/>
      <c r="Q633" s="126"/>
      <c r="R633" s="126"/>
      <c r="S633" s="81"/>
      <c r="T633" s="67"/>
      <c r="U633" s="241"/>
      <c r="V633" s="127"/>
      <c r="W633" s="81"/>
      <c r="X633" s="128"/>
      <c r="Y633" s="242"/>
      <c r="Z633" s="241"/>
      <c r="AA633" s="242"/>
      <c r="AB633" s="241"/>
      <c r="AC633" s="241"/>
      <c r="AD633" s="241"/>
      <c r="AE633" s="243"/>
      <c r="AF633" s="243"/>
      <c r="AG633" s="82"/>
      <c r="AH633" s="243"/>
      <c r="AI633" s="243"/>
      <c r="AJ633" s="243"/>
      <c r="AK633" s="243"/>
      <c r="AL633" s="243"/>
      <c r="AM633" s="243"/>
      <c r="AN633" s="243"/>
      <c r="AO633" s="243"/>
      <c r="AP633" s="243"/>
      <c r="AQ633" s="243"/>
      <c r="AR633" s="246"/>
      <c r="AS633" s="246"/>
      <c r="AT633" s="244"/>
      <c r="AU633" s="81"/>
      <c r="AV633" s="562" t="str">
        <f t="shared" si="39"/>
        <v xml:space="preserve"> </v>
      </c>
      <c r="AW633" s="562" t="str">
        <f t="shared" si="40"/>
        <v xml:space="preserve"> </v>
      </c>
      <c r="AX633" s="562" t="str">
        <f t="shared" si="41"/>
        <v xml:space="preserve"> </v>
      </c>
      <c r="AY633" s="562" t="str">
        <f t="shared" si="42"/>
        <v xml:space="preserve"> </v>
      </c>
      <c r="AZ633" s="81"/>
      <c r="BA633" s="313"/>
    </row>
    <row r="634" spans="1:53" s="80" customFormat="1" x14ac:dyDescent="0.2">
      <c r="A634" s="314"/>
      <c r="B634" s="147">
        <f>Demography!B635</f>
        <v>0</v>
      </c>
      <c r="C634" s="147">
        <f>Demography!C635</f>
        <v>0</v>
      </c>
      <c r="D634" s="148">
        <f>Demography!D635</f>
        <v>0</v>
      </c>
      <c r="E634" s="81"/>
      <c r="F634" s="256"/>
      <c r="G634" s="149"/>
      <c r="H634" s="256"/>
      <c r="I634" s="240"/>
      <c r="J634" s="240"/>
      <c r="K634" s="240"/>
      <c r="L634" s="256"/>
      <c r="M634" s="260"/>
      <c r="N634" s="260"/>
      <c r="O634" s="260"/>
      <c r="P634" s="150"/>
      <c r="Q634" s="247"/>
      <c r="R634" s="247"/>
      <c r="S634" s="81"/>
      <c r="T634" s="256"/>
      <c r="U634" s="256"/>
      <c r="V634" s="256"/>
      <c r="W634" s="81"/>
      <c r="X634" s="240"/>
      <c r="Y634" s="240"/>
      <c r="Z634" s="256"/>
      <c r="AA634" s="240"/>
      <c r="AB634" s="256"/>
      <c r="AC634" s="256"/>
      <c r="AD634" s="256"/>
      <c r="AE634" s="261"/>
      <c r="AF634" s="261"/>
      <c r="AG634" s="82"/>
      <c r="AH634" s="261"/>
      <c r="AI634" s="261"/>
      <c r="AJ634" s="261"/>
      <c r="AK634" s="261"/>
      <c r="AL634" s="261"/>
      <c r="AM634" s="261"/>
      <c r="AN634" s="261"/>
      <c r="AO634" s="261"/>
      <c r="AP634" s="261"/>
      <c r="AQ634" s="261"/>
      <c r="AR634" s="245"/>
      <c r="AS634" s="245"/>
      <c r="AT634" s="151"/>
      <c r="AU634" s="81"/>
      <c r="AV634" s="561" t="str">
        <f t="shared" si="39"/>
        <v xml:space="preserve"> </v>
      </c>
      <c r="AW634" s="561" t="str">
        <f t="shared" si="40"/>
        <v xml:space="preserve"> </v>
      </c>
      <c r="AX634" s="561" t="str">
        <f t="shared" si="41"/>
        <v xml:space="preserve"> </v>
      </c>
      <c r="AY634" s="561" t="str">
        <f t="shared" si="42"/>
        <v xml:space="preserve"> </v>
      </c>
      <c r="AZ634" s="81"/>
      <c r="BA634" s="145"/>
    </row>
    <row r="635" spans="1:53" s="80" customFormat="1" x14ac:dyDescent="0.2">
      <c r="A635" s="314"/>
      <c r="B635" s="361">
        <f>Demography!B636</f>
        <v>0</v>
      </c>
      <c r="C635" s="361">
        <f>Demography!C636</f>
        <v>0</v>
      </c>
      <c r="D635" s="362">
        <f>Demography!D636</f>
        <v>0</v>
      </c>
      <c r="E635" s="81"/>
      <c r="F635" s="67"/>
      <c r="G635" s="65"/>
      <c r="H635" s="241"/>
      <c r="I635" s="242"/>
      <c r="J635" s="242"/>
      <c r="K635" s="242"/>
      <c r="L635" s="241"/>
      <c r="M635" s="262"/>
      <c r="N635" s="262"/>
      <c r="O635" s="262"/>
      <c r="P635" s="125"/>
      <c r="Q635" s="126"/>
      <c r="R635" s="126"/>
      <c r="S635" s="81"/>
      <c r="T635" s="67"/>
      <c r="U635" s="241"/>
      <c r="V635" s="127"/>
      <c r="W635" s="81"/>
      <c r="X635" s="128"/>
      <c r="Y635" s="242"/>
      <c r="Z635" s="241"/>
      <c r="AA635" s="242"/>
      <c r="AB635" s="241"/>
      <c r="AC635" s="241"/>
      <c r="AD635" s="241"/>
      <c r="AE635" s="243"/>
      <c r="AF635" s="243"/>
      <c r="AG635" s="82"/>
      <c r="AH635" s="243"/>
      <c r="AI635" s="243"/>
      <c r="AJ635" s="243"/>
      <c r="AK635" s="243"/>
      <c r="AL635" s="243"/>
      <c r="AM635" s="243"/>
      <c r="AN635" s="243"/>
      <c r="AO635" s="243"/>
      <c r="AP635" s="243"/>
      <c r="AQ635" s="243"/>
      <c r="AR635" s="246"/>
      <c r="AS635" s="246"/>
      <c r="AT635" s="244"/>
      <c r="AU635" s="81"/>
      <c r="AV635" s="562" t="str">
        <f t="shared" si="39"/>
        <v xml:space="preserve"> </v>
      </c>
      <c r="AW635" s="562" t="str">
        <f t="shared" si="40"/>
        <v xml:space="preserve"> </v>
      </c>
      <c r="AX635" s="562" t="str">
        <f t="shared" si="41"/>
        <v xml:space="preserve"> </v>
      </c>
      <c r="AY635" s="562" t="str">
        <f t="shared" si="42"/>
        <v xml:space="preserve"> </v>
      </c>
      <c r="AZ635" s="81"/>
      <c r="BA635" s="313"/>
    </row>
    <row r="636" spans="1:53" s="80" customFormat="1" x14ac:dyDescent="0.2">
      <c r="A636" s="314"/>
      <c r="B636" s="147">
        <f>Demography!B637</f>
        <v>0</v>
      </c>
      <c r="C636" s="147">
        <f>Demography!C637</f>
        <v>0</v>
      </c>
      <c r="D636" s="148">
        <f>Demography!D637</f>
        <v>0</v>
      </c>
      <c r="E636" s="81"/>
      <c r="F636" s="256"/>
      <c r="G636" s="149"/>
      <c r="H636" s="256"/>
      <c r="I636" s="240"/>
      <c r="J636" s="240"/>
      <c r="K636" s="240"/>
      <c r="L636" s="256"/>
      <c r="M636" s="260"/>
      <c r="N636" s="260"/>
      <c r="O636" s="260"/>
      <c r="P636" s="150"/>
      <c r="Q636" s="247"/>
      <c r="R636" s="247"/>
      <c r="S636" s="81"/>
      <c r="T636" s="256"/>
      <c r="U636" s="256"/>
      <c r="V636" s="256"/>
      <c r="W636" s="81"/>
      <c r="X636" s="240"/>
      <c r="Y636" s="240"/>
      <c r="Z636" s="256"/>
      <c r="AA636" s="240"/>
      <c r="AB636" s="256"/>
      <c r="AC636" s="256"/>
      <c r="AD636" s="256"/>
      <c r="AE636" s="261"/>
      <c r="AF636" s="261"/>
      <c r="AG636" s="82"/>
      <c r="AH636" s="261"/>
      <c r="AI636" s="261"/>
      <c r="AJ636" s="261"/>
      <c r="AK636" s="261"/>
      <c r="AL636" s="261"/>
      <c r="AM636" s="261"/>
      <c r="AN636" s="261"/>
      <c r="AO636" s="261"/>
      <c r="AP636" s="261"/>
      <c r="AQ636" s="261"/>
      <c r="AR636" s="245"/>
      <c r="AS636" s="245"/>
      <c r="AT636" s="151"/>
      <c r="AU636" s="81"/>
      <c r="AV636" s="561" t="str">
        <f t="shared" si="39"/>
        <v xml:space="preserve"> </v>
      </c>
      <c r="AW636" s="561" t="str">
        <f t="shared" si="40"/>
        <v xml:space="preserve"> </v>
      </c>
      <c r="AX636" s="561" t="str">
        <f t="shared" si="41"/>
        <v xml:space="preserve"> </v>
      </c>
      <c r="AY636" s="561" t="str">
        <f t="shared" si="42"/>
        <v xml:space="preserve"> </v>
      </c>
      <c r="AZ636" s="81"/>
      <c r="BA636" s="145"/>
    </row>
    <row r="637" spans="1:53" s="80" customFormat="1" x14ac:dyDescent="0.2">
      <c r="A637" s="314"/>
      <c r="B637" s="361">
        <f>Demography!B638</f>
        <v>0</v>
      </c>
      <c r="C637" s="361">
        <f>Demography!C638</f>
        <v>0</v>
      </c>
      <c r="D637" s="362">
        <f>Demography!D638</f>
        <v>0</v>
      </c>
      <c r="E637" s="81"/>
      <c r="F637" s="67"/>
      <c r="G637" s="65"/>
      <c r="H637" s="241"/>
      <c r="I637" s="242"/>
      <c r="J637" s="242"/>
      <c r="K637" s="242"/>
      <c r="L637" s="241"/>
      <c r="M637" s="262"/>
      <c r="N637" s="262"/>
      <c r="O637" s="262"/>
      <c r="P637" s="125"/>
      <c r="Q637" s="126"/>
      <c r="R637" s="126"/>
      <c r="S637" s="81"/>
      <c r="T637" s="67"/>
      <c r="U637" s="241"/>
      <c r="V637" s="127"/>
      <c r="W637" s="81"/>
      <c r="X637" s="128"/>
      <c r="Y637" s="242"/>
      <c r="Z637" s="241"/>
      <c r="AA637" s="242"/>
      <c r="AB637" s="241"/>
      <c r="AC637" s="241"/>
      <c r="AD637" s="241"/>
      <c r="AE637" s="243"/>
      <c r="AF637" s="243"/>
      <c r="AG637" s="82"/>
      <c r="AH637" s="243"/>
      <c r="AI637" s="243"/>
      <c r="AJ637" s="243"/>
      <c r="AK637" s="243"/>
      <c r="AL637" s="243"/>
      <c r="AM637" s="243"/>
      <c r="AN637" s="243"/>
      <c r="AO637" s="243"/>
      <c r="AP637" s="243"/>
      <c r="AQ637" s="243"/>
      <c r="AR637" s="246"/>
      <c r="AS637" s="246"/>
      <c r="AT637" s="244"/>
      <c r="AU637" s="81"/>
      <c r="AV637" s="562" t="str">
        <f t="shared" si="39"/>
        <v xml:space="preserve"> </v>
      </c>
      <c r="AW637" s="562" t="str">
        <f t="shared" si="40"/>
        <v xml:space="preserve"> </v>
      </c>
      <c r="AX637" s="562" t="str">
        <f t="shared" si="41"/>
        <v xml:space="preserve"> </v>
      </c>
      <c r="AY637" s="562" t="str">
        <f t="shared" si="42"/>
        <v xml:space="preserve"> </v>
      </c>
      <c r="AZ637" s="81"/>
      <c r="BA637" s="313"/>
    </row>
    <row r="638" spans="1:53" s="80" customFormat="1" x14ac:dyDescent="0.2">
      <c r="A638" s="314"/>
      <c r="B638" s="147">
        <f>Demography!B639</f>
        <v>0</v>
      </c>
      <c r="C638" s="147">
        <f>Demography!C639</f>
        <v>0</v>
      </c>
      <c r="D638" s="148">
        <f>Demography!D639</f>
        <v>0</v>
      </c>
      <c r="E638" s="81"/>
      <c r="F638" s="256"/>
      <c r="G638" s="149"/>
      <c r="H638" s="256"/>
      <c r="I638" s="240"/>
      <c r="J638" s="240"/>
      <c r="K638" s="240"/>
      <c r="L638" s="256"/>
      <c r="M638" s="260"/>
      <c r="N638" s="260"/>
      <c r="O638" s="260"/>
      <c r="P638" s="150"/>
      <c r="Q638" s="247"/>
      <c r="R638" s="247"/>
      <c r="S638" s="81"/>
      <c r="T638" s="256"/>
      <c r="U638" s="256"/>
      <c r="V638" s="256"/>
      <c r="W638" s="81"/>
      <c r="X638" s="240"/>
      <c r="Y638" s="240"/>
      <c r="Z638" s="256"/>
      <c r="AA638" s="240"/>
      <c r="AB638" s="256"/>
      <c r="AC638" s="256"/>
      <c r="AD638" s="256"/>
      <c r="AE638" s="261"/>
      <c r="AF638" s="261"/>
      <c r="AG638" s="82"/>
      <c r="AH638" s="261"/>
      <c r="AI638" s="261"/>
      <c r="AJ638" s="261"/>
      <c r="AK638" s="261"/>
      <c r="AL638" s="261"/>
      <c r="AM638" s="261"/>
      <c r="AN638" s="261"/>
      <c r="AO638" s="261"/>
      <c r="AP638" s="261"/>
      <c r="AQ638" s="261"/>
      <c r="AR638" s="245"/>
      <c r="AS638" s="245"/>
      <c r="AT638" s="151"/>
      <c r="AU638" s="81"/>
      <c r="AV638" s="561" t="str">
        <f t="shared" si="39"/>
        <v xml:space="preserve"> </v>
      </c>
      <c r="AW638" s="561" t="str">
        <f t="shared" si="40"/>
        <v xml:space="preserve"> </v>
      </c>
      <c r="AX638" s="561" t="str">
        <f t="shared" si="41"/>
        <v xml:space="preserve"> </v>
      </c>
      <c r="AY638" s="561" t="str">
        <f t="shared" si="42"/>
        <v xml:space="preserve"> </v>
      </c>
      <c r="AZ638" s="81"/>
      <c r="BA638" s="145"/>
    </row>
    <row r="639" spans="1:53" s="80" customFormat="1" x14ac:dyDescent="0.2">
      <c r="A639" s="314"/>
      <c r="B639" s="361">
        <f>Demography!B640</f>
        <v>0</v>
      </c>
      <c r="C639" s="361">
        <f>Demography!C640</f>
        <v>0</v>
      </c>
      <c r="D639" s="362">
        <f>Demography!D640</f>
        <v>0</v>
      </c>
      <c r="E639" s="81"/>
      <c r="F639" s="67"/>
      <c r="G639" s="65"/>
      <c r="H639" s="241"/>
      <c r="I639" s="242"/>
      <c r="J639" s="242"/>
      <c r="K639" s="242"/>
      <c r="L639" s="241"/>
      <c r="M639" s="262"/>
      <c r="N639" s="262"/>
      <c r="O639" s="262"/>
      <c r="P639" s="125"/>
      <c r="Q639" s="126"/>
      <c r="R639" s="126"/>
      <c r="S639" s="81"/>
      <c r="T639" s="67"/>
      <c r="U639" s="241"/>
      <c r="V639" s="127"/>
      <c r="W639" s="81"/>
      <c r="X639" s="128"/>
      <c r="Y639" s="242"/>
      <c r="Z639" s="241"/>
      <c r="AA639" s="242"/>
      <c r="AB639" s="241"/>
      <c r="AC639" s="241"/>
      <c r="AD639" s="241"/>
      <c r="AE639" s="243"/>
      <c r="AF639" s="243"/>
      <c r="AG639" s="82"/>
      <c r="AH639" s="243"/>
      <c r="AI639" s="243"/>
      <c r="AJ639" s="243"/>
      <c r="AK639" s="243"/>
      <c r="AL639" s="243"/>
      <c r="AM639" s="243"/>
      <c r="AN639" s="243"/>
      <c r="AO639" s="243"/>
      <c r="AP639" s="243"/>
      <c r="AQ639" s="243"/>
      <c r="AR639" s="246"/>
      <c r="AS639" s="246"/>
      <c r="AT639" s="244"/>
      <c r="AU639" s="81"/>
      <c r="AV639" s="562" t="str">
        <f t="shared" si="39"/>
        <v xml:space="preserve"> </v>
      </c>
      <c r="AW639" s="562" t="str">
        <f t="shared" si="40"/>
        <v xml:space="preserve"> </v>
      </c>
      <c r="AX639" s="562" t="str">
        <f t="shared" si="41"/>
        <v xml:space="preserve"> </v>
      </c>
      <c r="AY639" s="562" t="str">
        <f t="shared" si="42"/>
        <v xml:space="preserve"> </v>
      </c>
      <c r="AZ639" s="81"/>
      <c r="BA639" s="313"/>
    </row>
    <row r="640" spans="1:53" s="80" customFormat="1" x14ac:dyDescent="0.2">
      <c r="A640" s="314"/>
      <c r="B640" s="147">
        <f>Demography!B641</f>
        <v>0</v>
      </c>
      <c r="C640" s="147">
        <f>Demography!C641</f>
        <v>0</v>
      </c>
      <c r="D640" s="148">
        <f>Demography!D641</f>
        <v>0</v>
      </c>
      <c r="E640" s="81"/>
      <c r="F640" s="256"/>
      <c r="G640" s="149"/>
      <c r="H640" s="256"/>
      <c r="I640" s="240"/>
      <c r="J640" s="240"/>
      <c r="K640" s="240"/>
      <c r="L640" s="256"/>
      <c r="M640" s="260"/>
      <c r="N640" s="260"/>
      <c r="O640" s="260"/>
      <c r="P640" s="150"/>
      <c r="Q640" s="247"/>
      <c r="R640" s="247"/>
      <c r="S640" s="81"/>
      <c r="T640" s="256"/>
      <c r="U640" s="256"/>
      <c r="V640" s="256"/>
      <c r="W640" s="81"/>
      <c r="X640" s="240"/>
      <c r="Y640" s="240"/>
      <c r="Z640" s="256"/>
      <c r="AA640" s="240"/>
      <c r="AB640" s="256"/>
      <c r="AC640" s="256"/>
      <c r="AD640" s="256"/>
      <c r="AE640" s="261"/>
      <c r="AF640" s="261"/>
      <c r="AG640" s="82"/>
      <c r="AH640" s="261"/>
      <c r="AI640" s="261"/>
      <c r="AJ640" s="261"/>
      <c r="AK640" s="261"/>
      <c r="AL640" s="261"/>
      <c r="AM640" s="261"/>
      <c r="AN640" s="261"/>
      <c r="AO640" s="261"/>
      <c r="AP640" s="261"/>
      <c r="AQ640" s="261"/>
      <c r="AR640" s="245"/>
      <c r="AS640" s="245"/>
      <c r="AT640" s="151"/>
      <c r="AU640" s="81"/>
      <c r="AV640" s="561" t="str">
        <f t="shared" si="39"/>
        <v xml:space="preserve"> </v>
      </c>
      <c r="AW640" s="561" t="str">
        <f t="shared" si="40"/>
        <v xml:space="preserve"> </v>
      </c>
      <c r="AX640" s="561" t="str">
        <f t="shared" si="41"/>
        <v xml:space="preserve"> </v>
      </c>
      <c r="AY640" s="561" t="str">
        <f t="shared" si="42"/>
        <v xml:space="preserve"> </v>
      </c>
      <c r="AZ640" s="81"/>
      <c r="BA640" s="145"/>
    </row>
    <row r="641" spans="1:53" s="80" customFormat="1" x14ac:dyDescent="0.2">
      <c r="A641" s="314"/>
      <c r="B641" s="361">
        <f>Demography!B642</f>
        <v>0</v>
      </c>
      <c r="C641" s="361">
        <f>Demography!C642</f>
        <v>0</v>
      </c>
      <c r="D641" s="362">
        <f>Demography!D642</f>
        <v>0</v>
      </c>
      <c r="E641" s="81"/>
      <c r="F641" s="67"/>
      <c r="G641" s="65"/>
      <c r="H641" s="241"/>
      <c r="I641" s="242"/>
      <c r="J641" s="242"/>
      <c r="K641" s="242"/>
      <c r="L641" s="241"/>
      <c r="M641" s="262"/>
      <c r="N641" s="262"/>
      <c r="O641" s="262"/>
      <c r="P641" s="125"/>
      <c r="Q641" s="126"/>
      <c r="R641" s="126"/>
      <c r="S641" s="81"/>
      <c r="T641" s="67"/>
      <c r="U641" s="241"/>
      <c r="V641" s="127"/>
      <c r="W641" s="81"/>
      <c r="X641" s="128"/>
      <c r="Y641" s="242"/>
      <c r="Z641" s="241"/>
      <c r="AA641" s="242"/>
      <c r="AB641" s="241"/>
      <c r="AC641" s="241"/>
      <c r="AD641" s="241"/>
      <c r="AE641" s="243"/>
      <c r="AF641" s="243"/>
      <c r="AG641" s="82"/>
      <c r="AH641" s="243"/>
      <c r="AI641" s="243"/>
      <c r="AJ641" s="243"/>
      <c r="AK641" s="243"/>
      <c r="AL641" s="243"/>
      <c r="AM641" s="243"/>
      <c r="AN641" s="243"/>
      <c r="AO641" s="243"/>
      <c r="AP641" s="243"/>
      <c r="AQ641" s="243"/>
      <c r="AR641" s="246"/>
      <c r="AS641" s="246"/>
      <c r="AT641" s="244"/>
      <c r="AU641" s="81"/>
      <c r="AV641" s="562" t="str">
        <f t="shared" si="39"/>
        <v xml:space="preserve"> </v>
      </c>
      <c r="AW641" s="562" t="str">
        <f t="shared" si="40"/>
        <v xml:space="preserve"> </v>
      </c>
      <c r="AX641" s="562" t="str">
        <f t="shared" si="41"/>
        <v xml:space="preserve"> </v>
      </c>
      <c r="AY641" s="562" t="str">
        <f t="shared" si="42"/>
        <v xml:space="preserve"> </v>
      </c>
      <c r="AZ641" s="81"/>
      <c r="BA641" s="313"/>
    </row>
    <row r="642" spans="1:53" s="80" customFormat="1" x14ac:dyDescent="0.2">
      <c r="A642" s="314"/>
      <c r="B642" s="147">
        <f>Demography!B643</f>
        <v>0</v>
      </c>
      <c r="C642" s="147">
        <f>Demography!C643</f>
        <v>0</v>
      </c>
      <c r="D642" s="148">
        <f>Demography!D643</f>
        <v>0</v>
      </c>
      <c r="E642" s="81"/>
      <c r="F642" s="256"/>
      <c r="G642" s="149"/>
      <c r="H642" s="256"/>
      <c r="I642" s="240"/>
      <c r="J642" s="240"/>
      <c r="K642" s="240"/>
      <c r="L642" s="256"/>
      <c r="M642" s="260"/>
      <c r="N642" s="260"/>
      <c r="O642" s="260"/>
      <c r="P642" s="150"/>
      <c r="Q642" s="247"/>
      <c r="R642" s="247"/>
      <c r="S642" s="81"/>
      <c r="T642" s="256"/>
      <c r="U642" s="256"/>
      <c r="V642" s="256"/>
      <c r="W642" s="81"/>
      <c r="X642" s="240"/>
      <c r="Y642" s="240"/>
      <c r="Z642" s="256"/>
      <c r="AA642" s="240"/>
      <c r="AB642" s="256"/>
      <c r="AC642" s="256"/>
      <c r="AD642" s="256"/>
      <c r="AE642" s="261"/>
      <c r="AF642" s="261"/>
      <c r="AG642" s="82"/>
      <c r="AH642" s="261"/>
      <c r="AI642" s="261"/>
      <c r="AJ642" s="261"/>
      <c r="AK642" s="261"/>
      <c r="AL642" s="261"/>
      <c r="AM642" s="261"/>
      <c r="AN642" s="261"/>
      <c r="AO642" s="261"/>
      <c r="AP642" s="261"/>
      <c r="AQ642" s="261"/>
      <c r="AR642" s="245"/>
      <c r="AS642" s="245"/>
      <c r="AT642" s="151"/>
      <c r="AU642" s="81"/>
      <c r="AV642" s="561" t="str">
        <f t="shared" si="39"/>
        <v xml:space="preserve"> </v>
      </c>
      <c r="AW642" s="561" t="str">
        <f t="shared" si="40"/>
        <v xml:space="preserve"> </v>
      </c>
      <c r="AX642" s="561" t="str">
        <f t="shared" si="41"/>
        <v xml:space="preserve"> </v>
      </c>
      <c r="AY642" s="561" t="str">
        <f t="shared" si="42"/>
        <v xml:space="preserve"> </v>
      </c>
      <c r="AZ642" s="81"/>
      <c r="BA642" s="145"/>
    </row>
    <row r="643" spans="1:53" s="80" customFormat="1" x14ac:dyDescent="0.2">
      <c r="A643" s="314"/>
      <c r="B643" s="361">
        <f>Demography!B644</f>
        <v>0</v>
      </c>
      <c r="C643" s="361">
        <f>Demography!C644</f>
        <v>0</v>
      </c>
      <c r="D643" s="362">
        <f>Demography!D644</f>
        <v>0</v>
      </c>
      <c r="E643" s="81"/>
      <c r="F643" s="67"/>
      <c r="G643" s="65"/>
      <c r="H643" s="241"/>
      <c r="I643" s="242"/>
      <c r="J643" s="242"/>
      <c r="K643" s="242"/>
      <c r="L643" s="241"/>
      <c r="M643" s="262"/>
      <c r="N643" s="262"/>
      <c r="O643" s="262"/>
      <c r="P643" s="125"/>
      <c r="Q643" s="126"/>
      <c r="R643" s="126"/>
      <c r="S643" s="81"/>
      <c r="T643" s="67"/>
      <c r="U643" s="241"/>
      <c r="V643" s="127"/>
      <c r="W643" s="81"/>
      <c r="X643" s="128"/>
      <c r="Y643" s="242"/>
      <c r="Z643" s="241"/>
      <c r="AA643" s="242"/>
      <c r="AB643" s="241"/>
      <c r="AC643" s="241"/>
      <c r="AD643" s="241"/>
      <c r="AE643" s="243"/>
      <c r="AF643" s="243"/>
      <c r="AG643" s="82"/>
      <c r="AH643" s="243"/>
      <c r="AI643" s="243"/>
      <c r="AJ643" s="243"/>
      <c r="AK643" s="243"/>
      <c r="AL643" s="243"/>
      <c r="AM643" s="243"/>
      <c r="AN643" s="243"/>
      <c r="AO643" s="243"/>
      <c r="AP643" s="243"/>
      <c r="AQ643" s="243"/>
      <c r="AR643" s="246"/>
      <c r="AS643" s="246"/>
      <c r="AT643" s="244"/>
      <c r="AU643" s="81"/>
      <c r="AV643" s="562" t="str">
        <f t="shared" si="39"/>
        <v xml:space="preserve"> </v>
      </c>
      <c r="AW643" s="562" t="str">
        <f t="shared" si="40"/>
        <v xml:space="preserve"> </v>
      </c>
      <c r="AX643" s="562" t="str">
        <f t="shared" si="41"/>
        <v xml:space="preserve"> </v>
      </c>
      <c r="AY643" s="562" t="str">
        <f t="shared" si="42"/>
        <v xml:space="preserve"> </v>
      </c>
      <c r="AZ643" s="81"/>
      <c r="BA643" s="313"/>
    </row>
    <row r="644" spans="1:53" s="80" customFormat="1" x14ac:dyDescent="0.2">
      <c r="A644" s="314"/>
      <c r="B644" s="147">
        <f>Demography!B645</f>
        <v>0</v>
      </c>
      <c r="C644" s="147">
        <f>Demography!C645</f>
        <v>0</v>
      </c>
      <c r="D644" s="148">
        <f>Demography!D645</f>
        <v>0</v>
      </c>
      <c r="E644" s="81"/>
      <c r="F644" s="256"/>
      <c r="G644" s="149"/>
      <c r="H644" s="256"/>
      <c r="I644" s="240"/>
      <c r="J644" s="240"/>
      <c r="K644" s="240"/>
      <c r="L644" s="256"/>
      <c r="M644" s="260"/>
      <c r="N644" s="260"/>
      <c r="O644" s="260"/>
      <c r="P644" s="150"/>
      <c r="Q644" s="247"/>
      <c r="R644" s="247"/>
      <c r="S644" s="81"/>
      <c r="T644" s="256"/>
      <c r="U644" s="256"/>
      <c r="V644" s="256"/>
      <c r="W644" s="81"/>
      <c r="X644" s="240"/>
      <c r="Y644" s="240"/>
      <c r="Z644" s="256"/>
      <c r="AA644" s="240"/>
      <c r="AB644" s="256"/>
      <c r="AC644" s="256"/>
      <c r="AD644" s="256"/>
      <c r="AE644" s="261"/>
      <c r="AF644" s="261"/>
      <c r="AG644" s="82"/>
      <c r="AH644" s="261"/>
      <c r="AI644" s="261"/>
      <c r="AJ644" s="261"/>
      <c r="AK644" s="261"/>
      <c r="AL644" s="261"/>
      <c r="AM644" s="261"/>
      <c r="AN644" s="261"/>
      <c r="AO644" s="261"/>
      <c r="AP644" s="261"/>
      <c r="AQ644" s="261"/>
      <c r="AR644" s="245"/>
      <c r="AS644" s="245"/>
      <c r="AT644" s="151"/>
      <c r="AU644" s="81"/>
      <c r="AV644" s="561" t="str">
        <f t="shared" si="39"/>
        <v xml:space="preserve"> </v>
      </c>
      <c r="AW644" s="561" t="str">
        <f t="shared" si="40"/>
        <v xml:space="preserve"> </v>
      </c>
      <c r="AX644" s="561" t="str">
        <f t="shared" si="41"/>
        <v xml:space="preserve"> </v>
      </c>
      <c r="AY644" s="561" t="str">
        <f t="shared" si="42"/>
        <v xml:space="preserve"> </v>
      </c>
      <c r="AZ644" s="81"/>
      <c r="BA644" s="145"/>
    </row>
    <row r="645" spans="1:53" s="80" customFormat="1" x14ac:dyDescent="0.2">
      <c r="A645" s="314"/>
      <c r="B645" s="361">
        <f>Demography!B646</f>
        <v>0</v>
      </c>
      <c r="C645" s="361">
        <f>Demography!C646</f>
        <v>0</v>
      </c>
      <c r="D645" s="362">
        <f>Demography!D646</f>
        <v>0</v>
      </c>
      <c r="E645" s="81"/>
      <c r="F645" s="67"/>
      <c r="G645" s="65"/>
      <c r="H645" s="241"/>
      <c r="I645" s="242"/>
      <c r="J645" s="242"/>
      <c r="K645" s="242"/>
      <c r="L645" s="241"/>
      <c r="M645" s="262"/>
      <c r="N645" s="262"/>
      <c r="O645" s="262"/>
      <c r="P645" s="125"/>
      <c r="Q645" s="126"/>
      <c r="R645" s="126"/>
      <c r="S645" s="81"/>
      <c r="T645" s="67"/>
      <c r="U645" s="241"/>
      <c r="V645" s="127"/>
      <c r="W645" s="81"/>
      <c r="X645" s="128"/>
      <c r="Y645" s="242"/>
      <c r="Z645" s="241"/>
      <c r="AA645" s="242"/>
      <c r="AB645" s="241"/>
      <c r="AC645" s="241"/>
      <c r="AD645" s="241"/>
      <c r="AE645" s="243"/>
      <c r="AF645" s="243"/>
      <c r="AG645" s="82"/>
      <c r="AH645" s="243"/>
      <c r="AI645" s="243"/>
      <c r="AJ645" s="243"/>
      <c r="AK645" s="243"/>
      <c r="AL645" s="243"/>
      <c r="AM645" s="243"/>
      <c r="AN645" s="243"/>
      <c r="AO645" s="243"/>
      <c r="AP645" s="243"/>
      <c r="AQ645" s="243"/>
      <c r="AR645" s="246"/>
      <c r="AS645" s="246"/>
      <c r="AT645" s="244"/>
      <c r="AU645" s="81"/>
      <c r="AV645" s="562" t="str">
        <f t="shared" si="39"/>
        <v xml:space="preserve"> </v>
      </c>
      <c r="AW645" s="562" t="str">
        <f t="shared" si="40"/>
        <v xml:space="preserve"> </v>
      </c>
      <c r="AX645" s="562" t="str">
        <f t="shared" si="41"/>
        <v xml:space="preserve"> </v>
      </c>
      <c r="AY645" s="562" t="str">
        <f t="shared" si="42"/>
        <v xml:space="preserve"> </v>
      </c>
      <c r="AZ645" s="81"/>
      <c r="BA645" s="313"/>
    </row>
    <row r="646" spans="1:53" s="80" customFormat="1" x14ac:dyDescent="0.2">
      <c r="A646" s="314"/>
      <c r="B646" s="147">
        <f>Demography!B647</f>
        <v>0</v>
      </c>
      <c r="C646" s="147">
        <f>Demography!C647</f>
        <v>0</v>
      </c>
      <c r="D646" s="148">
        <f>Demography!D647</f>
        <v>0</v>
      </c>
      <c r="E646" s="81"/>
      <c r="F646" s="256"/>
      <c r="G646" s="149"/>
      <c r="H646" s="256"/>
      <c r="I646" s="240"/>
      <c r="J646" s="240"/>
      <c r="K646" s="240"/>
      <c r="L646" s="256"/>
      <c r="M646" s="260"/>
      <c r="N646" s="260"/>
      <c r="O646" s="260"/>
      <c r="P646" s="150"/>
      <c r="Q646" s="247"/>
      <c r="R646" s="247"/>
      <c r="S646" s="81"/>
      <c r="T646" s="256"/>
      <c r="U646" s="256"/>
      <c r="V646" s="256"/>
      <c r="W646" s="81"/>
      <c r="X646" s="240"/>
      <c r="Y646" s="240"/>
      <c r="Z646" s="256"/>
      <c r="AA646" s="240"/>
      <c r="AB646" s="256"/>
      <c r="AC646" s="256"/>
      <c r="AD646" s="256"/>
      <c r="AE646" s="261"/>
      <c r="AF646" s="261"/>
      <c r="AG646" s="82"/>
      <c r="AH646" s="261"/>
      <c r="AI646" s="261"/>
      <c r="AJ646" s="261"/>
      <c r="AK646" s="261"/>
      <c r="AL646" s="261"/>
      <c r="AM646" s="261"/>
      <c r="AN646" s="261"/>
      <c r="AO646" s="261"/>
      <c r="AP646" s="261"/>
      <c r="AQ646" s="261"/>
      <c r="AR646" s="245"/>
      <c r="AS646" s="245"/>
      <c r="AT646" s="151"/>
      <c r="AU646" s="81"/>
      <c r="AV646" s="561" t="str">
        <f t="shared" si="39"/>
        <v xml:space="preserve"> </v>
      </c>
      <c r="AW646" s="561" t="str">
        <f t="shared" si="40"/>
        <v xml:space="preserve"> </v>
      </c>
      <c r="AX646" s="561" t="str">
        <f t="shared" si="41"/>
        <v xml:space="preserve"> </v>
      </c>
      <c r="AY646" s="561" t="str">
        <f t="shared" si="42"/>
        <v xml:space="preserve"> </v>
      </c>
      <c r="AZ646" s="81"/>
      <c r="BA646" s="145"/>
    </row>
    <row r="647" spans="1:53" s="80" customFormat="1" x14ac:dyDescent="0.2">
      <c r="A647" s="314"/>
      <c r="B647" s="361">
        <f>Demography!B648</f>
        <v>0</v>
      </c>
      <c r="C647" s="361">
        <f>Demography!C648</f>
        <v>0</v>
      </c>
      <c r="D647" s="362">
        <f>Demography!D648</f>
        <v>0</v>
      </c>
      <c r="E647" s="81"/>
      <c r="F647" s="67"/>
      <c r="G647" s="65"/>
      <c r="H647" s="241"/>
      <c r="I647" s="242"/>
      <c r="J647" s="242"/>
      <c r="K647" s="242"/>
      <c r="L647" s="241"/>
      <c r="M647" s="262"/>
      <c r="N647" s="262"/>
      <c r="O647" s="262"/>
      <c r="P647" s="125"/>
      <c r="Q647" s="126"/>
      <c r="R647" s="126"/>
      <c r="S647" s="81"/>
      <c r="T647" s="67"/>
      <c r="U647" s="241"/>
      <c r="V647" s="127"/>
      <c r="W647" s="81"/>
      <c r="X647" s="128"/>
      <c r="Y647" s="242"/>
      <c r="Z647" s="241"/>
      <c r="AA647" s="242"/>
      <c r="AB647" s="241"/>
      <c r="AC647" s="241"/>
      <c r="AD647" s="241"/>
      <c r="AE647" s="243"/>
      <c r="AF647" s="243"/>
      <c r="AG647" s="82"/>
      <c r="AH647" s="243"/>
      <c r="AI647" s="243"/>
      <c r="AJ647" s="243"/>
      <c r="AK647" s="243"/>
      <c r="AL647" s="243"/>
      <c r="AM647" s="243"/>
      <c r="AN647" s="243"/>
      <c r="AO647" s="243"/>
      <c r="AP647" s="243"/>
      <c r="AQ647" s="243"/>
      <c r="AR647" s="246"/>
      <c r="AS647" s="246"/>
      <c r="AT647" s="244"/>
      <c r="AU647" s="81"/>
      <c r="AV647" s="562" t="str">
        <f t="shared" si="39"/>
        <v xml:space="preserve"> </v>
      </c>
      <c r="AW647" s="562" t="str">
        <f t="shared" si="40"/>
        <v xml:space="preserve"> </v>
      </c>
      <c r="AX647" s="562" t="str">
        <f t="shared" si="41"/>
        <v xml:space="preserve"> </v>
      </c>
      <c r="AY647" s="562" t="str">
        <f t="shared" si="42"/>
        <v xml:space="preserve"> </v>
      </c>
      <c r="AZ647" s="81"/>
      <c r="BA647" s="313"/>
    </row>
    <row r="648" spans="1:53" s="80" customFormat="1" x14ac:dyDescent="0.2">
      <c r="A648" s="314"/>
      <c r="B648" s="147">
        <f>Demography!B649</f>
        <v>0</v>
      </c>
      <c r="C648" s="147">
        <f>Demography!C649</f>
        <v>0</v>
      </c>
      <c r="D648" s="148">
        <f>Demography!D649</f>
        <v>0</v>
      </c>
      <c r="E648" s="81"/>
      <c r="F648" s="256"/>
      <c r="G648" s="149"/>
      <c r="H648" s="256"/>
      <c r="I648" s="240"/>
      <c r="J648" s="240"/>
      <c r="K648" s="240"/>
      <c r="L648" s="256"/>
      <c r="M648" s="260"/>
      <c r="N648" s="260"/>
      <c r="O648" s="260"/>
      <c r="P648" s="150"/>
      <c r="Q648" s="247"/>
      <c r="R648" s="247"/>
      <c r="S648" s="81"/>
      <c r="T648" s="256"/>
      <c r="U648" s="256"/>
      <c r="V648" s="256"/>
      <c r="W648" s="81"/>
      <c r="X648" s="240"/>
      <c r="Y648" s="240"/>
      <c r="Z648" s="256"/>
      <c r="AA648" s="240"/>
      <c r="AB648" s="256"/>
      <c r="AC648" s="256"/>
      <c r="AD648" s="256"/>
      <c r="AE648" s="261"/>
      <c r="AF648" s="261"/>
      <c r="AG648" s="82"/>
      <c r="AH648" s="261"/>
      <c r="AI648" s="261"/>
      <c r="AJ648" s="261"/>
      <c r="AK648" s="261"/>
      <c r="AL648" s="261"/>
      <c r="AM648" s="261"/>
      <c r="AN648" s="261"/>
      <c r="AO648" s="261"/>
      <c r="AP648" s="261"/>
      <c r="AQ648" s="261"/>
      <c r="AR648" s="245"/>
      <c r="AS648" s="245"/>
      <c r="AT648" s="151"/>
      <c r="AU648" s="81"/>
      <c r="AV648" s="561" t="str">
        <f t="shared" si="39"/>
        <v xml:space="preserve"> </v>
      </c>
      <c r="AW648" s="561" t="str">
        <f t="shared" si="40"/>
        <v xml:space="preserve"> </v>
      </c>
      <c r="AX648" s="561" t="str">
        <f t="shared" si="41"/>
        <v xml:space="preserve"> </v>
      </c>
      <c r="AY648" s="561" t="str">
        <f t="shared" si="42"/>
        <v xml:space="preserve"> </v>
      </c>
      <c r="AZ648" s="81"/>
      <c r="BA648" s="145"/>
    </row>
    <row r="649" spans="1:53" s="80" customFormat="1" x14ac:dyDescent="0.2">
      <c r="A649" s="314"/>
      <c r="B649" s="361">
        <f>Demography!B650</f>
        <v>0</v>
      </c>
      <c r="C649" s="361">
        <f>Demography!C650</f>
        <v>0</v>
      </c>
      <c r="D649" s="362">
        <f>Demography!D650</f>
        <v>0</v>
      </c>
      <c r="E649" s="81"/>
      <c r="F649" s="67"/>
      <c r="G649" s="65"/>
      <c r="H649" s="241"/>
      <c r="I649" s="242"/>
      <c r="J649" s="242"/>
      <c r="K649" s="242"/>
      <c r="L649" s="241"/>
      <c r="M649" s="262"/>
      <c r="N649" s="262"/>
      <c r="O649" s="262"/>
      <c r="P649" s="125"/>
      <c r="Q649" s="126"/>
      <c r="R649" s="126"/>
      <c r="S649" s="81"/>
      <c r="T649" s="67"/>
      <c r="U649" s="241"/>
      <c r="V649" s="127"/>
      <c r="W649" s="81"/>
      <c r="X649" s="128"/>
      <c r="Y649" s="242"/>
      <c r="Z649" s="241"/>
      <c r="AA649" s="242"/>
      <c r="AB649" s="241"/>
      <c r="AC649" s="241"/>
      <c r="AD649" s="241"/>
      <c r="AE649" s="243"/>
      <c r="AF649" s="243"/>
      <c r="AG649" s="82"/>
      <c r="AH649" s="243"/>
      <c r="AI649" s="243"/>
      <c r="AJ649" s="243"/>
      <c r="AK649" s="243"/>
      <c r="AL649" s="243"/>
      <c r="AM649" s="243"/>
      <c r="AN649" s="243"/>
      <c r="AO649" s="243"/>
      <c r="AP649" s="243"/>
      <c r="AQ649" s="243"/>
      <c r="AR649" s="246"/>
      <c r="AS649" s="246"/>
      <c r="AT649" s="244"/>
      <c r="AU649" s="81"/>
      <c r="AV649" s="562" t="str">
        <f t="shared" si="39"/>
        <v xml:space="preserve"> </v>
      </c>
      <c r="AW649" s="562" t="str">
        <f t="shared" si="40"/>
        <v xml:space="preserve"> </v>
      </c>
      <c r="AX649" s="562" t="str">
        <f t="shared" si="41"/>
        <v xml:space="preserve"> </v>
      </c>
      <c r="AY649" s="562" t="str">
        <f t="shared" si="42"/>
        <v xml:space="preserve"> </v>
      </c>
      <c r="AZ649" s="81"/>
      <c r="BA649" s="313"/>
    </row>
    <row r="650" spans="1:53" s="80" customFormat="1" x14ac:dyDescent="0.2">
      <c r="A650" s="314"/>
      <c r="B650" s="147">
        <f>Demography!B651</f>
        <v>0</v>
      </c>
      <c r="C650" s="147">
        <f>Demography!C651</f>
        <v>0</v>
      </c>
      <c r="D650" s="148">
        <f>Demography!D651</f>
        <v>0</v>
      </c>
      <c r="E650" s="81"/>
      <c r="F650" s="256"/>
      <c r="G650" s="149"/>
      <c r="H650" s="256"/>
      <c r="I650" s="240"/>
      <c r="J650" s="240"/>
      <c r="K650" s="240"/>
      <c r="L650" s="256"/>
      <c r="M650" s="260"/>
      <c r="N650" s="260"/>
      <c r="O650" s="260"/>
      <c r="P650" s="150"/>
      <c r="Q650" s="247"/>
      <c r="R650" s="247"/>
      <c r="S650" s="81"/>
      <c r="T650" s="256"/>
      <c r="U650" s="256"/>
      <c r="V650" s="256"/>
      <c r="W650" s="81"/>
      <c r="X650" s="240"/>
      <c r="Y650" s="240"/>
      <c r="Z650" s="256"/>
      <c r="AA650" s="240"/>
      <c r="AB650" s="256"/>
      <c r="AC650" s="256"/>
      <c r="AD650" s="256"/>
      <c r="AE650" s="261"/>
      <c r="AF650" s="261"/>
      <c r="AG650" s="82"/>
      <c r="AH650" s="261"/>
      <c r="AI650" s="261"/>
      <c r="AJ650" s="261"/>
      <c r="AK650" s="261"/>
      <c r="AL650" s="261"/>
      <c r="AM650" s="261"/>
      <c r="AN650" s="261"/>
      <c r="AO650" s="261"/>
      <c r="AP650" s="261"/>
      <c r="AQ650" s="261"/>
      <c r="AR650" s="245"/>
      <c r="AS650" s="245"/>
      <c r="AT650" s="151"/>
      <c r="AU650" s="81"/>
      <c r="AV650" s="561" t="str">
        <f t="shared" si="39"/>
        <v xml:space="preserve"> </v>
      </c>
      <c r="AW650" s="561" t="str">
        <f t="shared" si="40"/>
        <v xml:space="preserve"> </v>
      </c>
      <c r="AX650" s="561" t="str">
        <f t="shared" si="41"/>
        <v xml:space="preserve"> </v>
      </c>
      <c r="AY650" s="561" t="str">
        <f t="shared" si="42"/>
        <v xml:space="preserve"> </v>
      </c>
      <c r="AZ650" s="81"/>
      <c r="BA650" s="145"/>
    </row>
    <row r="651" spans="1:53" s="80" customFormat="1" x14ac:dyDescent="0.2">
      <c r="A651" s="314"/>
      <c r="B651" s="361">
        <f>Demography!B652</f>
        <v>0</v>
      </c>
      <c r="C651" s="361">
        <f>Demography!C652</f>
        <v>0</v>
      </c>
      <c r="D651" s="362">
        <f>Demography!D652</f>
        <v>0</v>
      </c>
      <c r="E651" s="81"/>
      <c r="F651" s="67"/>
      <c r="G651" s="65"/>
      <c r="H651" s="241"/>
      <c r="I651" s="242"/>
      <c r="J651" s="242"/>
      <c r="K651" s="242"/>
      <c r="L651" s="241"/>
      <c r="M651" s="262"/>
      <c r="N651" s="262"/>
      <c r="O651" s="262"/>
      <c r="P651" s="125"/>
      <c r="Q651" s="126"/>
      <c r="R651" s="126"/>
      <c r="S651" s="81"/>
      <c r="T651" s="67"/>
      <c r="U651" s="241"/>
      <c r="V651" s="127"/>
      <c r="W651" s="81"/>
      <c r="X651" s="128"/>
      <c r="Y651" s="242"/>
      <c r="Z651" s="241"/>
      <c r="AA651" s="242"/>
      <c r="AB651" s="241"/>
      <c r="AC651" s="241"/>
      <c r="AD651" s="241"/>
      <c r="AE651" s="243"/>
      <c r="AF651" s="243"/>
      <c r="AG651" s="82"/>
      <c r="AH651" s="243"/>
      <c r="AI651" s="243"/>
      <c r="AJ651" s="243"/>
      <c r="AK651" s="243"/>
      <c r="AL651" s="243"/>
      <c r="AM651" s="243"/>
      <c r="AN651" s="243"/>
      <c r="AO651" s="243"/>
      <c r="AP651" s="243"/>
      <c r="AQ651" s="243"/>
      <c r="AR651" s="246"/>
      <c r="AS651" s="246"/>
      <c r="AT651" s="244"/>
      <c r="AU651" s="81"/>
      <c r="AV651" s="562" t="str">
        <f t="shared" si="39"/>
        <v xml:space="preserve"> </v>
      </c>
      <c r="AW651" s="562" t="str">
        <f t="shared" si="40"/>
        <v xml:space="preserve"> </v>
      </c>
      <c r="AX651" s="562" t="str">
        <f t="shared" si="41"/>
        <v xml:space="preserve"> </v>
      </c>
      <c r="AY651" s="562" t="str">
        <f t="shared" si="42"/>
        <v xml:space="preserve"> </v>
      </c>
      <c r="AZ651" s="81"/>
      <c r="BA651" s="313"/>
    </row>
    <row r="652" spans="1:53" s="80" customFormat="1" x14ac:dyDescent="0.2">
      <c r="A652" s="314"/>
      <c r="B652" s="147">
        <f>Demography!B653</f>
        <v>0</v>
      </c>
      <c r="C652" s="147">
        <f>Demography!C653</f>
        <v>0</v>
      </c>
      <c r="D652" s="148">
        <f>Demography!D653</f>
        <v>0</v>
      </c>
      <c r="E652" s="81"/>
      <c r="F652" s="256"/>
      <c r="G652" s="149"/>
      <c r="H652" s="256"/>
      <c r="I652" s="240"/>
      <c r="J652" s="240"/>
      <c r="K652" s="240"/>
      <c r="L652" s="256"/>
      <c r="M652" s="260"/>
      <c r="N652" s="260"/>
      <c r="O652" s="260"/>
      <c r="P652" s="150"/>
      <c r="Q652" s="247"/>
      <c r="R652" s="247"/>
      <c r="S652" s="81"/>
      <c r="T652" s="256"/>
      <c r="U652" s="256"/>
      <c r="V652" s="256"/>
      <c r="W652" s="81"/>
      <c r="X652" s="240"/>
      <c r="Y652" s="240"/>
      <c r="Z652" s="256"/>
      <c r="AA652" s="240"/>
      <c r="AB652" s="256"/>
      <c r="AC652" s="256"/>
      <c r="AD652" s="256"/>
      <c r="AE652" s="261"/>
      <c r="AF652" s="261"/>
      <c r="AG652" s="82"/>
      <c r="AH652" s="261"/>
      <c r="AI652" s="261"/>
      <c r="AJ652" s="261"/>
      <c r="AK652" s="261"/>
      <c r="AL652" s="261"/>
      <c r="AM652" s="261"/>
      <c r="AN652" s="261"/>
      <c r="AO652" s="261"/>
      <c r="AP652" s="261"/>
      <c r="AQ652" s="261"/>
      <c r="AR652" s="245"/>
      <c r="AS652" s="245"/>
      <c r="AT652" s="151"/>
      <c r="AU652" s="81"/>
      <c r="AV652" s="561" t="str">
        <f t="shared" si="39"/>
        <v xml:space="preserve"> </v>
      </c>
      <c r="AW652" s="561" t="str">
        <f t="shared" si="40"/>
        <v xml:space="preserve"> </v>
      </c>
      <c r="AX652" s="561" t="str">
        <f t="shared" si="41"/>
        <v xml:space="preserve"> </v>
      </c>
      <c r="AY652" s="561" t="str">
        <f t="shared" si="42"/>
        <v xml:space="preserve"> </v>
      </c>
      <c r="AZ652" s="81"/>
      <c r="BA652" s="145"/>
    </row>
    <row r="653" spans="1:53" s="80" customFormat="1" x14ac:dyDescent="0.2">
      <c r="A653" s="314"/>
      <c r="B653" s="361">
        <f>Demography!B654</f>
        <v>0</v>
      </c>
      <c r="C653" s="361">
        <f>Demography!C654</f>
        <v>0</v>
      </c>
      <c r="D653" s="362">
        <f>Demography!D654</f>
        <v>0</v>
      </c>
      <c r="E653" s="81"/>
      <c r="F653" s="67"/>
      <c r="G653" s="65"/>
      <c r="H653" s="241"/>
      <c r="I653" s="242"/>
      <c r="J653" s="242"/>
      <c r="K653" s="242"/>
      <c r="L653" s="241"/>
      <c r="M653" s="262"/>
      <c r="N653" s="262"/>
      <c r="O653" s="262"/>
      <c r="P653" s="125"/>
      <c r="Q653" s="126"/>
      <c r="R653" s="126"/>
      <c r="S653" s="81"/>
      <c r="T653" s="67"/>
      <c r="U653" s="241"/>
      <c r="V653" s="127"/>
      <c r="W653" s="81"/>
      <c r="X653" s="128"/>
      <c r="Y653" s="242"/>
      <c r="Z653" s="241"/>
      <c r="AA653" s="242"/>
      <c r="AB653" s="241"/>
      <c r="AC653" s="241"/>
      <c r="AD653" s="241"/>
      <c r="AE653" s="243"/>
      <c r="AF653" s="243"/>
      <c r="AG653" s="82"/>
      <c r="AH653" s="243"/>
      <c r="AI653" s="243"/>
      <c r="AJ653" s="243"/>
      <c r="AK653" s="243"/>
      <c r="AL653" s="243"/>
      <c r="AM653" s="243"/>
      <c r="AN653" s="243"/>
      <c r="AO653" s="243"/>
      <c r="AP653" s="243"/>
      <c r="AQ653" s="243"/>
      <c r="AR653" s="246"/>
      <c r="AS653" s="246"/>
      <c r="AT653" s="244"/>
      <c r="AU653" s="81"/>
      <c r="AV653" s="562" t="str">
        <f t="shared" si="39"/>
        <v xml:space="preserve"> </v>
      </c>
      <c r="AW653" s="562" t="str">
        <f t="shared" si="40"/>
        <v xml:space="preserve"> </v>
      </c>
      <c r="AX653" s="562" t="str">
        <f t="shared" si="41"/>
        <v xml:space="preserve"> </v>
      </c>
      <c r="AY653" s="562" t="str">
        <f t="shared" si="42"/>
        <v xml:space="preserve"> </v>
      </c>
      <c r="AZ653" s="81"/>
      <c r="BA653" s="313"/>
    </row>
    <row r="654" spans="1:53" s="80" customFormat="1" x14ac:dyDescent="0.2">
      <c r="A654" s="314"/>
      <c r="B654" s="147">
        <f>Demography!B655</f>
        <v>0</v>
      </c>
      <c r="C654" s="147">
        <f>Demography!C655</f>
        <v>0</v>
      </c>
      <c r="D654" s="148">
        <f>Demography!D655</f>
        <v>0</v>
      </c>
      <c r="E654" s="81"/>
      <c r="F654" s="256"/>
      <c r="G654" s="149"/>
      <c r="H654" s="256"/>
      <c r="I654" s="240"/>
      <c r="J654" s="240"/>
      <c r="K654" s="240"/>
      <c r="L654" s="256"/>
      <c r="M654" s="260"/>
      <c r="N654" s="260"/>
      <c r="O654" s="260"/>
      <c r="P654" s="150"/>
      <c r="Q654" s="247"/>
      <c r="R654" s="247"/>
      <c r="S654" s="81"/>
      <c r="T654" s="256"/>
      <c r="U654" s="256"/>
      <c r="V654" s="256"/>
      <c r="W654" s="81"/>
      <c r="X654" s="240"/>
      <c r="Y654" s="240"/>
      <c r="Z654" s="256"/>
      <c r="AA654" s="240"/>
      <c r="AB654" s="256"/>
      <c r="AC654" s="256"/>
      <c r="AD654" s="256"/>
      <c r="AE654" s="261"/>
      <c r="AF654" s="261"/>
      <c r="AG654" s="82"/>
      <c r="AH654" s="261"/>
      <c r="AI654" s="261"/>
      <c r="AJ654" s="261"/>
      <c r="AK654" s="261"/>
      <c r="AL654" s="261"/>
      <c r="AM654" s="261"/>
      <c r="AN654" s="261"/>
      <c r="AO654" s="261"/>
      <c r="AP654" s="261"/>
      <c r="AQ654" s="261"/>
      <c r="AR654" s="245"/>
      <c r="AS654" s="245"/>
      <c r="AT654" s="151"/>
      <c r="AU654" s="81"/>
      <c r="AV654" s="561" t="str">
        <f t="shared" si="39"/>
        <v xml:space="preserve"> </v>
      </c>
      <c r="AW654" s="561" t="str">
        <f t="shared" si="40"/>
        <v xml:space="preserve"> </v>
      </c>
      <c r="AX654" s="561" t="str">
        <f t="shared" si="41"/>
        <v xml:space="preserve"> </v>
      </c>
      <c r="AY654" s="561" t="str">
        <f t="shared" si="42"/>
        <v xml:space="preserve"> </v>
      </c>
      <c r="AZ654" s="81"/>
      <c r="BA654" s="145"/>
    </row>
    <row r="655" spans="1:53" s="80" customFormat="1" x14ac:dyDescent="0.2">
      <c r="A655" s="314"/>
      <c r="B655" s="361">
        <f>Demography!B656</f>
        <v>0</v>
      </c>
      <c r="C655" s="361">
        <f>Demography!C656</f>
        <v>0</v>
      </c>
      <c r="D655" s="362">
        <f>Demography!D656</f>
        <v>0</v>
      </c>
      <c r="E655" s="81"/>
      <c r="F655" s="67"/>
      <c r="G655" s="65"/>
      <c r="H655" s="241"/>
      <c r="I655" s="242"/>
      <c r="J655" s="242"/>
      <c r="K655" s="242"/>
      <c r="L655" s="241"/>
      <c r="M655" s="262"/>
      <c r="N655" s="262"/>
      <c r="O655" s="262"/>
      <c r="P655" s="125"/>
      <c r="Q655" s="126"/>
      <c r="R655" s="126"/>
      <c r="S655" s="81"/>
      <c r="T655" s="67"/>
      <c r="U655" s="241"/>
      <c r="V655" s="127"/>
      <c r="W655" s="81"/>
      <c r="X655" s="128"/>
      <c r="Y655" s="242"/>
      <c r="Z655" s="241"/>
      <c r="AA655" s="242"/>
      <c r="AB655" s="241"/>
      <c r="AC655" s="241"/>
      <c r="AD655" s="241"/>
      <c r="AE655" s="243"/>
      <c r="AF655" s="243"/>
      <c r="AG655" s="82"/>
      <c r="AH655" s="243"/>
      <c r="AI655" s="243"/>
      <c r="AJ655" s="243"/>
      <c r="AK655" s="243"/>
      <c r="AL655" s="243"/>
      <c r="AM655" s="243"/>
      <c r="AN655" s="243"/>
      <c r="AO655" s="243"/>
      <c r="AP655" s="243"/>
      <c r="AQ655" s="243"/>
      <c r="AR655" s="246"/>
      <c r="AS655" s="246"/>
      <c r="AT655" s="244"/>
      <c r="AU655" s="81"/>
      <c r="AV655" s="562" t="str">
        <f t="shared" si="39"/>
        <v xml:space="preserve"> </v>
      </c>
      <c r="AW655" s="562" t="str">
        <f t="shared" si="40"/>
        <v xml:space="preserve"> </v>
      </c>
      <c r="AX655" s="562" t="str">
        <f t="shared" si="41"/>
        <v xml:space="preserve"> </v>
      </c>
      <c r="AY655" s="562" t="str">
        <f t="shared" si="42"/>
        <v xml:space="preserve"> </v>
      </c>
      <c r="AZ655" s="81"/>
      <c r="BA655" s="313"/>
    </row>
    <row r="656" spans="1:53" s="80" customFormat="1" x14ac:dyDescent="0.2">
      <c r="A656" s="314"/>
      <c r="B656" s="147">
        <f>Demography!B657</f>
        <v>0</v>
      </c>
      <c r="C656" s="147">
        <f>Demography!C657</f>
        <v>0</v>
      </c>
      <c r="D656" s="148">
        <f>Demography!D657</f>
        <v>0</v>
      </c>
      <c r="E656" s="81"/>
      <c r="F656" s="256"/>
      <c r="G656" s="149"/>
      <c r="H656" s="256"/>
      <c r="I656" s="240"/>
      <c r="J656" s="240"/>
      <c r="K656" s="240"/>
      <c r="L656" s="256"/>
      <c r="M656" s="260"/>
      <c r="N656" s="260"/>
      <c r="O656" s="260"/>
      <c r="P656" s="150"/>
      <c r="Q656" s="247"/>
      <c r="R656" s="247"/>
      <c r="S656" s="81"/>
      <c r="T656" s="256"/>
      <c r="U656" s="256"/>
      <c r="V656" s="256"/>
      <c r="W656" s="81"/>
      <c r="X656" s="240"/>
      <c r="Y656" s="240"/>
      <c r="Z656" s="256"/>
      <c r="AA656" s="240"/>
      <c r="AB656" s="256"/>
      <c r="AC656" s="256"/>
      <c r="AD656" s="256"/>
      <c r="AE656" s="261"/>
      <c r="AF656" s="261"/>
      <c r="AG656" s="82"/>
      <c r="AH656" s="261"/>
      <c r="AI656" s="261"/>
      <c r="AJ656" s="261"/>
      <c r="AK656" s="261"/>
      <c r="AL656" s="261"/>
      <c r="AM656" s="261"/>
      <c r="AN656" s="261"/>
      <c r="AO656" s="261"/>
      <c r="AP656" s="261"/>
      <c r="AQ656" s="261"/>
      <c r="AR656" s="245"/>
      <c r="AS656" s="245"/>
      <c r="AT656" s="151"/>
      <c r="AU656" s="81"/>
      <c r="AV656" s="561" t="str">
        <f t="shared" si="39"/>
        <v xml:space="preserve"> </v>
      </c>
      <c r="AW656" s="561" t="str">
        <f t="shared" si="40"/>
        <v xml:space="preserve"> </v>
      </c>
      <c r="AX656" s="561" t="str">
        <f t="shared" si="41"/>
        <v xml:space="preserve"> </v>
      </c>
      <c r="AY656" s="561" t="str">
        <f t="shared" si="42"/>
        <v xml:space="preserve"> </v>
      </c>
      <c r="AZ656" s="81"/>
      <c r="BA656" s="145"/>
    </row>
    <row r="657" spans="1:53" s="80" customFormat="1" x14ac:dyDescent="0.2">
      <c r="A657" s="314"/>
      <c r="B657" s="361">
        <f>Demography!B658</f>
        <v>0</v>
      </c>
      <c r="C657" s="361">
        <f>Demography!C658</f>
        <v>0</v>
      </c>
      <c r="D657" s="362">
        <f>Demography!D658</f>
        <v>0</v>
      </c>
      <c r="E657" s="81"/>
      <c r="F657" s="67"/>
      <c r="G657" s="65"/>
      <c r="H657" s="241"/>
      <c r="I657" s="242"/>
      <c r="J657" s="242"/>
      <c r="K657" s="242"/>
      <c r="L657" s="241"/>
      <c r="M657" s="262"/>
      <c r="N657" s="262"/>
      <c r="O657" s="262"/>
      <c r="P657" s="125"/>
      <c r="Q657" s="126"/>
      <c r="R657" s="126"/>
      <c r="S657" s="81"/>
      <c r="T657" s="67"/>
      <c r="U657" s="241"/>
      <c r="V657" s="127"/>
      <c r="W657" s="81"/>
      <c r="X657" s="128"/>
      <c r="Y657" s="242"/>
      <c r="Z657" s="241"/>
      <c r="AA657" s="242"/>
      <c r="AB657" s="241"/>
      <c r="AC657" s="241"/>
      <c r="AD657" s="241"/>
      <c r="AE657" s="243"/>
      <c r="AF657" s="243"/>
      <c r="AG657" s="82"/>
      <c r="AH657" s="243"/>
      <c r="AI657" s="243"/>
      <c r="AJ657" s="243"/>
      <c r="AK657" s="243"/>
      <c r="AL657" s="243"/>
      <c r="AM657" s="243"/>
      <c r="AN657" s="243"/>
      <c r="AO657" s="243"/>
      <c r="AP657" s="243"/>
      <c r="AQ657" s="243"/>
      <c r="AR657" s="246"/>
      <c r="AS657" s="246"/>
      <c r="AT657" s="244"/>
      <c r="AU657" s="81"/>
      <c r="AV657" s="562" t="str">
        <f t="shared" si="39"/>
        <v xml:space="preserve"> </v>
      </c>
      <c r="AW657" s="562" t="str">
        <f t="shared" si="40"/>
        <v xml:space="preserve"> </v>
      </c>
      <c r="AX657" s="562" t="str">
        <f t="shared" si="41"/>
        <v xml:space="preserve"> </v>
      </c>
      <c r="AY657" s="562" t="str">
        <f t="shared" si="42"/>
        <v xml:space="preserve"> </v>
      </c>
      <c r="AZ657" s="81"/>
      <c r="BA657" s="313"/>
    </row>
    <row r="658" spans="1:53" s="80" customFormat="1" x14ac:dyDescent="0.2">
      <c r="A658" s="314"/>
      <c r="B658" s="147">
        <f>Demography!B659</f>
        <v>0</v>
      </c>
      <c r="C658" s="147">
        <f>Demography!C659</f>
        <v>0</v>
      </c>
      <c r="D658" s="148">
        <f>Demography!D659</f>
        <v>0</v>
      </c>
      <c r="E658" s="81"/>
      <c r="F658" s="256"/>
      <c r="G658" s="149"/>
      <c r="H658" s="256"/>
      <c r="I658" s="240"/>
      <c r="J658" s="240"/>
      <c r="K658" s="240"/>
      <c r="L658" s="256"/>
      <c r="M658" s="260"/>
      <c r="N658" s="260"/>
      <c r="O658" s="260"/>
      <c r="P658" s="150"/>
      <c r="Q658" s="247"/>
      <c r="R658" s="247"/>
      <c r="S658" s="81"/>
      <c r="T658" s="256"/>
      <c r="U658" s="256"/>
      <c r="V658" s="256"/>
      <c r="W658" s="81"/>
      <c r="X658" s="240"/>
      <c r="Y658" s="240"/>
      <c r="Z658" s="256"/>
      <c r="AA658" s="240"/>
      <c r="AB658" s="256"/>
      <c r="AC658" s="256"/>
      <c r="AD658" s="256"/>
      <c r="AE658" s="261"/>
      <c r="AF658" s="261"/>
      <c r="AG658" s="82"/>
      <c r="AH658" s="261"/>
      <c r="AI658" s="261"/>
      <c r="AJ658" s="261"/>
      <c r="AK658" s="261"/>
      <c r="AL658" s="261"/>
      <c r="AM658" s="261"/>
      <c r="AN658" s="261"/>
      <c r="AO658" s="261"/>
      <c r="AP658" s="261"/>
      <c r="AQ658" s="261"/>
      <c r="AR658" s="245"/>
      <c r="AS658" s="245"/>
      <c r="AT658" s="151"/>
      <c r="AU658" s="81"/>
      <c r="AV658" s="561" t="str">
        <f t="shared" ref="AV658:AV721" si="43">IF(AC658=0," ",AH658/AE658)</f>
        <v xml:space="preserve"> </v>
      </c>
      <c r="AW658" s="561" t="str">
        <f t="shared" si="40"/>
        <v xml:space="preserve"> </v>
      </c>
      <c r="AX658" s="561" t="str">
        <f t="shared" si="41"/>
        <v xml:space="preserve"> </v>
      </c>
      <c r="AY658" s="561" t="str">
        <f t="shared" si="42"/>
        <v xml:space="preserve"> </v>
      </c>
      <c r="AZ658" s="81"/>
      <c r="BA658" s="145"/>
    </row>
    <row r="659" spans="1:53" s="80" customFormat="1" x14ac:dyDescent="0.2">
      <c r="A659" s="314"/>
      <c r="B659" s="361">
        <f>Demography!B660</f>
        <v>0</v>
      </c>
      <c r="C659" s="361">
        <f>Demography!C660</f>
        <v>0</v>
      </c>
      <c r="D659" s="362">
        <f>Demography!D660</f>
        <v>0</v>
      </c>
      <c r="E659" s="81"/>
      <c r="F659" s="67"/>
      <c r="G659" s="65"/>
      <c r="H659" s="241"/>
      <c r="I659" s="242"/>
      <c r="J659" s="242"/>
      <c r="K659" s="242"/>
      <c r="L659" s="241"/>
      <c r="M659" s="262"/>
      <c r="N659" s="262"/>
      <c r="O659" s="262"/>
      <c r="P659" s="125"/>
      <c r="Q659" s="126"/>
      <c r="R659" s="126"/>
      <c r="S659" s="81"/>
      <c r="T659" s="67"/>
      <c r="U659" s="241"/>
      <c r="V659" s="127"/>
      <c r="W659" s="81"/>
      <c r="X659" s="128"/>
      <c r="Y659" s="242"/>
      <c r="Z659" s="241"/>
      <c r="AA659" s="242"/>
      <c r="AB659" s="241"/>
      <c r="AC659" s="241"/>
      <c r="AD659" s="241"/>
      <c r="AE659" s="243"/>
      <c r="AF659" s="243"/>
      <c r="AG659" s="82"/>
      <c r="AH659" s="243"/>
      <c r="AI659" s="243"/>
      <c r="AJ659" s="243"/>
      <c r="AK659" s="243"/>
      <c r="AL659" s="243"/>
      <c r="AM659" s="243"/>
      <c r="AN659" s="243"/>
      <c r="AO659" s="243"/>
      <c r="AP659" s="243"/>
      <c r="AQ659" s="243"/>
      <c r="AR659" s="246"/>
      <c r="AS659" s="246"/>
      <c r="AT659" s="244"/>
      <c r="AU659" s="81"/>
      <c r="AV659" s="562" t="str">
        <f t="shared" si="43"/>
        <v xml:space="preserve"> </v>
      </c>
      <c r="AW659" s="562" t="str">
        <f t="shared" ref="AW659:AW722" si="44">IF(OR(AC659=0,M659=0)," ",AH659/M659)</f>
        <v xml:space="preserve"> </v>
      </c>
      <c r="AX659" s="562" t="str">
        <f t="shared" ref="AX659:AX722" si="45">IF(OR(AC659&gt;5, AC659&lt;1)," ",AI659/AF659)</f>
        <v xml:space="preserve"> </v>
      </c>
      <c r="AY659" s="562" t="str">
        <f t="shared" ref="AY659:AY722" si="46">IF(OR(AC659&gt;5,AC659&lt;1,M659=0)," ",AI659/M659)</f>
        <v xml:space="preserve"> </v>
      </c>
      <c r="AZ659" s="81"/>
      <c r="BA659" s="313"/>
    </row>
    <row r="660" spans="1:53" s="80" customFormat="1" x14ac:dyDescent="0.2">
      <c r="A660" s="314"/>
      <c r="B660" s="147">
        <f>Demography!B661</f>
        <v>0</v>
      </c>
      <c r="C660" s="147">
        <f>Demography!C661</f>
        <v>0</v>
      </c>
      <c r="D660" s="148">
        <f>Demography!D661</f>
        <v>0</v>
      </c>
      <c r="E660" s="81"/>
      <c r="F660" s="256"/>
      <c r="G660" s="149"/>
      <c r="H660" s="256"/>
      <c r="I660" s="240"/>
      <c r="J660" s="240"/>
      <c r="K660" s="240"/>
      <c r="L660" s="256"/>
      <c r="M660" s="260"/>
      <c r="N660" s="260"/>
      <c r="O660" s="260"/>
      <c r="P660" s="150"/>
      <c r="Q660" s="247"/>
      <c r="R660" s="247"/>
      <c r="S660" s="81"/>
      <c r="T660" s="256"/>
      <c r="U660" s="256"/>
      <c r="V660" s="256"/>
      <c r="W660" s="81"/>
      <c r="X660" s="240"/>
      <c r="Y660" s="240"/>
      <c r="Z660" s="256"/>
      <c r="AA660" s="240"/>
      <c r="AB660" s="256"/>
      <c r="AC660" s="256"/>
      <c r="AD660" s="256"/>
      <c r="AE660" s="261"/>
      <c r="AF660" s="261"/>
      <c r="AG660" s="82"/>
      <c r="AH660" s="261"/>
      <c r="AI660" s="261"/>
      <c r="AJ660" s="261"/>
      <c r="AK660" s="261"/>
      <c r="AL660" s="261"/>
      <c r="AM660" s="261"/>
      <c r="AN660" s="261"/>
      <c r="AO660" s="261"/>
      <c r="AP660" s="261"/>
      <c r="AQ660" s="261"/>
      <c r="AR660" s="245"/>
      <c r="AS660" s="245"/>
      <c r="AT660" s="151"/>
      <c r="AU660" s="81"/>
      <c r="AV660" s="561" t="str">
        <f t="shared" si="43"/>
        <v xml:space="preserve"> </v>
      </c>
      <c r="AW660" s="561" t="str">
        <f t="shared" si="44"/>
        <v xml:space="preserve"> </v>
      </c>
      <c r="AX660" s="561" t="str">
        <f t="shared" si="45"/>
        <v xml:space="preserve"> </v>
      </c>
      <c r="AY660" s="561" t="str">
        <f t="shared" si="46"/>
        <v xml:space="preserve"> </v>
      </c>
      <c r="AZ660" s="81"/>
      <c r="BA660" s="145"/>
    </row>
    <row r="661" spans="1:53" s="80" customFormat="1" x14ac:dyDescent="0.2">
      <c r="A661" s="314"/>
      <c r="B661" s="361">
        <f>Demography!B662</f>
        <v>0</v>
      </c>
      <c r="C661" s="361">
        <f>Demography!C662</f>
        <v>0</v>
      </c>
      <c r="D661" s="362">
        <f>Demography!D662</f>
        <v>0</v>
      </c>
      <c r="E661" s="81"/>
      <c r="F661" s="67"/>
      <c r="G661" s="65"/>
      <c r="H661" s="241"/>
      <c r="I661" s="242"/>
      <c r="J661" s="242"/>
      <c r="K661" s="242"/>
      <c r="L661" s="241"/>
      <c r="M661" s="262"/>
      <c r="N661" s="262"/>
      <c r="O661" s="262"/>
      <c r="P661" s="125"/>
      <c r="Q661" s="126"/>
      <c r="R661" s="126"/>
      <c r="S661" s="81"/>
      <c r="T661" s="67"/>
      <c r="U661" s="241"/>
      <c r="V661" s="127"/>
      <c r="W661" s="81"/>
      <c r="X661" s="128"/>
      <c r="Y661" s="242"/>
      <c r="Z661" s="241"/>
      <c r="AA661" s="242"/>
      <c r="AB661" s="241"/>
      <c r="AC661" s="241"/>
      <c r="AD661" s="241"/>
      <c r="AE661" s="243"/>
      <c r="AF661" s="243"/>
      <c r="AG661" s="82"/>
      <c r="AH661" s="243"/>
      <c r="AI661" s="243"/>
      <c r="AJ661" s="243"/>
      <c r="AK661" s="243"/>
      <c r="AL661" s="243"/>
      <c r="AM661" s="243"/>
      <c r="AN661" s="243"/>
      <c r="AO661" s="243"/>
      <c r="AP661" s="243"/>
      <c r="AQ661" s="243"/>
      <c r="AR661" s="246"/>
      <c r="AS661" s="246"/>
      <c r="AT661" s="244"/>
      <c r="AU661" s="81"/>
      <c r="AV661" s="562" t="str">
        <f t="shared" si="43"/>
        <v xml:space="preserve"> </v>
      </c>
      <c r="AW661" s="562" t="str">
        <f t="shared" si="44"/>
        <v xml:space="preserve"> </v>
      </c>
      <c r="AX661" s="562" t="str">
        <f t="shared" si="45"/>
        <v xml:space="preserve"> </v>
      </c>
      <c r="AY661" s="562" t="str">
        <f t="shared" si="46"/>
        <v xml:space="preserve"> </v>
      </c>
      <c r="AZ661" s="81"/>
      <c r="BA661" s="313"/>
    </row>
    <row r="662" spans="1:53" s="80" customFormat="1" x14ac:dyDescent="0.2">
      <c r="A662" s="314"/>
      <c r="B662" s="147">
        <f>Demography!B663</f>
        <v>0</v>
      </c>
      <c r="C662" s="147">
        <f>Demography!C663</f>
        <v>0</v>
      </c>
      <c r="D662" s="148">
        <f>Demography!D663</f>
        <v>0</v>
      </c>
      <c r="E662" s="81"/>
      <c r="F662" s="256"/>
      <c r="G662" s="149"/>
      <c r="H662" s="256"/>
      <c r="I662" s="240"/>
      <c r="J662" s="240"/>
      <c r="K662" s="240"/>
      <c r="L662" s="256"/>
      <c r="M662" s="260"/>
      <c r="N662" s="260"/>
      <c r="O662" s="260"/>
      <c r="P662" s="150"/>
      <c r="Q662" s="247"/>
      <c r="R662" s="247"/>
      <c r="S662" s="81"/>
      <c r="T662" s="256"/>
      <c r="U662" s="256"/>
      <c r="V662" s="256"/>
      <c r="W662" s="81"/>
      <c r="X662" s="240"/>
      <c r="Y662" s="240"/>
      <c r="Z662" s="256"/>
      <c r="AA662" s="240"/>
      <c r="AB662" s="256"/>
      <c r="AC662" s="256"/>
      <c r="AD662" s="256"/>
      <c r="AE662" s="261"/>
      <c r="AF662" s="261"/>
      <c r="AG662" s="82"/>
      <c r="AH662" s="261"/>
      <c r="AI662" s="261"/>
      <c r="AJ662" s="261"/>
      <c r="AK662" s="261"/>
      <c r="AL662" s="261"/>
      <c r="AM662" s="261"/>
      <c r="AN662" s="261"/>
      <c r="AO662" s="261"/>
      <c r="AP662" s="261"/>
      <c r="AQ662" s="261"/>
      <c r="AR662" s="245"/>
      <c r="AS662" s="245"/>
      <c r="AT662" s="151"/>
      <c r="AU662" s="81"/>
      <c r="AV662" s="561" t="str">
        <f t="shared" si="43"/>
        <v xml:space="preserve"> </v>
      </c>
      <c r="AW662" s="561" t="str">
        <f t="shared" si="44"/>
        <v xml:space="preserve"> </v>
      </c>
      <c r="AX662" s="561" t="str">
        <f t="shared" si="45"/>
        <v xml:space="preserve"> </v>
      </c>
      <c r="AY662" s="561" t="str">
        <f t="shared" si="46"/>
        <v xml:space="preserve"> </v>
      </c>
      <c r="AZ662" s="81"/>
      <c r="BA662" s="145"/>
    </row>
    <row r="663" spans="1:53" s="80" customFormat="1" x14ac:dyDescent="0.2">
      <c r="A663" s="314"/>
      <c r="B663" s="361">
        <f>Demography!B664</f>
        <v>0</v>
      </c>
      <c r="C663" s="361">
        <f>Demography!C664</f>
        <v>0</v>
      </c>
      <c r="D663" s="362">
        <f>Demography!D664</f>
        <v>0</v>
      </c>
      <c r="E663" s="81"/>
      <c r="F663" s="67"/>
      <c r="G663" s="65"/>
      <c r="H663" s="241"/>
      <c r="I663" s="242"/>
      <c r="J663" s="242"/>
      <c r="K663" s="242"/>
      <c r="L663" s="241"/>
      <c r="M663" s="262"/>
      <c r="N663" s="262"/>
      <c r="O663" s="262"/>
      <c r="P663" s="125"/>
      <c r="Q663" s="126"/>
      <c r="R663" s="126"/>
      <c r="S663" s="81"/>
      <c r="T663" s="67"/>
      <c r="U663" s="241"/>
      <c r="V663" s="127"/>
      <c r="W663" s="81"/>
      <c r="X663" s="128"/>
      <c r="Y663" s="242"/>
      <c r="Z663" s="241"/>
      <c r="AA663" s="242"/>
      <c r="AB663" s="241"/>
      <c r="AC663" s="241"/>
      <c r="AD663" s="241"/>
      <c r="AE663" s="243"/>
      <c r="AF663" s="243"/>
      <c r="AG663" s="82"/>
      <c r="AH663" s="243"/>
      <c r="AI663" s="243"/>
      <c r="AJ663" s="243"/>
      <c r="AK663" s="243"/>
      <c r="AL663" s="243"/>
      <c r="AM663" s="243"/>
      <c r="AN663" s="243"/>
      <c r="AO663" s="243"/>
      <c r="AP663" s="243"/>
      <c r="AQ663" s="243"/>
      <c r="AR663" s="246"/>
      <c r="AS663" s="246"/>
      <c r="AT663" s="244"/>
      <c r="AU663" s="81"/>
      <c r="AV663" s="562" t="str">
        <f t="shared" si="43"/>
        <v xml:space="preserve"> </v>
      </c>
      <c r="AW663" s="562" t="str">
        <f t="shared" si="44"/>
        <v xml:space="preserve"> </v>
      </c>
      <c r="AX663" s="562" t="str">
        <f t="shared" si="45"/>
        <v xml:space="preserve"> </v>
      </c>
      <c r="AY663" s="562" t="str">
        <f t="shared" si="46"/>
        <v xml:space="preserve"> </v>
      </c>
      <c r="AZ663" s="81"/>
      <c r="BA663" s="313"/>
    </row>
    <row r="664" spans="1:53" s="80" customFormat="1" x14ac:dyDescent="0.2">
      <c r="A664" s="314"/>
      <c r="B664" s="147">
        <f>Demography!B665</f>
        <v>0</v>
      </c>
      <c r="C664" s="147">
        <f>Demography!C665</f>
        <v>0</v>
      </c>
      <c r="D664" s="148">
        <f>Demography!D665</f>
        <v>0</v>
      </c>
      <c r="E664" s="81"/>
      <c r="F664" s="256"/>
      <c r="G664" s="149"/>
      <c r="H664" s="256"/>
      <c r="I664" s="240"/>
      <c r="J664" s="240"/>
      <c r="K664" s="240"/>
      <c r="L664" s="256"/>
      <c r="M664" s="260"/>
      <c r="N664" s="260"/>
      <c r="O664" s="260"/>
      <c r="P664" s="150"/>
      <c r="Q664" s="247"/>
      <c r="R664" s="247"/>
      <c r="S664" s="81"/>
      <c r="T664" s="256"/>
      <c r="U664" s="256"/>
      <c r="V664" s="256"/>
      <c r="W664" s="81"/>
      <c r="X664" s="240"/>
      <c r="Y664" s="240"/>
      <c r="Z664" s="256"/>
      <c r="AA664" s="240"/>
      <c r="AB664" s="256"/>
      <c r="AC664" s="256"/>
      <c r="AD664" s="256"/>
      <c r="AE664" s="261"/>
      <c r="AF664" s="261"/>
      <c r="AG664" s="82"/>
      <c r="AH664" s="261"/>
      <c r="AI664" s="261"/>
      <c r="AJ664" s="261"/>
      <c r="AK664" s="261"/>
      <c r="AL664" s="261"/>
      <c r="AM664" s="261"/>
      <c r="AN664" s="261"/>
      <c r="AO664" s="261"/>
      <c r="AP664" s="261"/>
      <c r="AQ664" s="261"/>
      <c r="AR664" s="245"/>
      <c r="AS664" s="245"/>
      <c r="AT664" s="151"/>
      <c r="AU664" s="81"/>
      <c r="AV664" s="561" t="str">
        <f t="shared" si="43"/>
        <v xml:space="preserve"> </v>
      </c>
      <c r="AW664" s="561" t="str">
        <f t="shared" si="44"/>
        <v xml:space="preserve"> </v>
      </c>
      <c r="AX664" s="561" t="str">
        <f t="shared" si="45"/>
        <v xml:space="preserve"> </v>
      </c>
      <c r="AY664" s="561" t="str">
        <f t="shared" si="46"/>
        <v xml:space="preserve"> </v>
      </c>
      <c r="AZ664" s="81"/>
      <c r="BA664" s="145"/>
    </row>
    <row r="665" spans="1:53" s="80" customFormat="1" x14ac:dyDescent="0.2">
      <c r="A665" s="314"/>
      <c r="B665" s="361">
        <f>Demography!B666</f>
        <v>0</v>
      </c>
      <c r="C665" s="361">
        <f>Demography!C666</f>
        <v>0</v>
      </c>
      <c r="D665" s="362">
        <f>Demography!D666</f>
        <v>0</v>
      </c>
      <c r="E665" s="81"/>
      <c r="F665" s="67"/>
      <c r="G665" s="65"/>
      <c r="H665" s="241"/>
      <c r="I665" s="242"/>
      <c r="J665" s="242"/>
      <c r="K665" s="242"/>
      <c r="L665" s="241"/>
      <c r="M665" s="262"/>
      <c r="N665" s="262"/>
      <c r="O665" s="262"/>
      <c r="P665" s="125"/>
      <c r="Q665" s="126"/>
      <c r="R665" s="126"/>
      <c r="S665" s="81"/>
      <c r="T665" s="67"/>
      <c r="U665" s="241"/>
      <c r="V665" s="127"/>
      <c r="W665" s="81"/>
      <c r="X665" s="128"/>
      <c r="Y665" s="242"/>
      <c r="Z665" s="241"/>
      <c r="AA665" s="242"/>
      <c r="AB665" s="241"/>
      <c r="AC665" s="241"/>
      <c r="AD665" s="241"/>
      <c r="AE665" s="243"/>
      <c r="AF665" s="243"/>
      <c r="AG665" s="82"/>
      <c r="AH665" s="243"/>
      <c r="AI665" s="243"/>
      <c r="AJ665" s="243"/>
      <c r="AK665" s="243"/>
      <c r="AL665" s="243"/>
      <c r="AM665" s="243"/>
      <c r="AN665" s="243"/>
      <c r="AO665" s="243"/>
      <c r="AP665" s="243"/>
      <c r="AQ665" s="243"/>
      <c r="AR665" s="246"/>
      <c r="AS665" s="246"/>
      <c r="AT665" s="244"/>
      <c r="AU665" s="81"/>
      <c r="AV665" s="562" t="str">
        <f t="shared" si="43"/>
        <v xml:space="preserve"> </v>
      </c>
      <c r="AW665" s="562" t="str">
        <f t="shared" si="44"/>
        <v xml:space="preserve"> </v>
      </c>
      <c r="AX665" s="562" t="str">
        <f t="shared" si="45"/>
        <v xml:space="preserve"> </v>
      </c>
      <c r="AY665" s="562" t="str">
        <f t="shared" si="46"/>
        <v xml:space="preserve"> </v>
      </c>
      <c r="AZ665" s="81"/>
      <c r="BA665" s="313"/>
    </row>
    <row r="666" spans="1:53" s="80" customFormat="1" x14ac:dyDescent="0.2">
      <c r="A666" s="314"/>
      <c r="B666" s="147">
        <f>Demography!B667</f>
        <v>0</v>
      </c>
      <c r="C666" s="147">
        <f>Demography!C667</f>
        <v>0</v>
      </c>
      <c r="D666" s="148">
        <f>Demography!D667</f>
        <v>0</v>
      </c>
      <c r="E666" s="81"/>
      <c r="F666" s="256"/>
      <c r="G666" s="149"/>
      <c r="H666" s="256"/>
      <c r="I666" s="240"/>
      <c r="J666" s="240"/>
      <c r="K666" s="240"/>
      <c r="L666" s="256"/>
      <c r="M666" s="260"/>
      <c r="N666" s="260"/>
      <c r="O666" s="260"/>
      <c r="P666" s="150"/>
      <c r="Q666" s="247"/>
      <c r="R666" s="247"/>
      <c r="S666" s="81"/>
      <c r="T666" s="256"/>
      <c r="U666" s="256"/>
      <c r="V666" s="256"/>
      <c r="W666" s="81"/>
      <c r="X666" s="240"/>
      <c r="Y666" s="240"/>
      <c r="Z666" s="256"/>
      <c r="AA666" s="240"/>
      <c r="AB666" s="256"/>
      <c r="AC666" s="256"/>
      <c r="AD666" s="256"/>
      <c r="AE666" s="261"/>
      <c r="AF666" s="261"/>
      <c r="AG666" s="82"/>
      <c r="AH666" s="261"/>
      <c r="AI666" s="261"/>
      <c r="AJ666" s="261"/>
      <c r="AK666" s="261"/>
      <c r="AL666" s="261"/>
      <c r="AM666" s="261"/>
      <c r="AN666" s="261"/>
      <c r="AO666" s="261"/>
      <c r="AP666" s="261"/>
      <c r="AQ666" s="261"/>
      <c r="AR666" s="245"/>
      <c r="AS666" s="245"/>
      <c r="AT666" s="151"/>
      <c r="AU666" s="81"/>
      <c r="AV666" s="561" t="str">
        <f t="shared" si="43"/>
        <v xml:space="preserve"> </v>
      </c>
      <c r="AW666" s="561" t="str">
        <f t="shared" si="44"/>
        <v xml:space="preserve"> </v>
      </c>
      <c r="AX666" s="561" t="str">
        <f t="shared" si="45"/>
        <v xml:space="preserve"> </v>
      </c>
      <c r="AY666" s="561" t="str">
        <f t="shared" si="46"/>
        <v xml:space="preserve"> </v>
      </c>
      <c r="AZ666" s="81"/>
      <c r="BA666" s="145"/>
    </row>
    <row r="667" spans="1:53" s="80" customFormat="1" x14ac:dyDescent="0.2">
      <c r="A667" s="314"/>
      <c r="B667" s="361">
        <f>Demography!B668</f>
        <v>0</v>
      </c>
      <c r="C667" s="361">
        <f>Demography!C668</f>
        <v>0</v>
      </c>
      <c r="D667" s="362">
        <f>Demography!D668</f>
        <v>0</v>
      </c>
      <c r="E667" s="81"/>
      <c r="F667" s="67"/>
      <c r="G667" s="65"/>
      <c r="H667" s="241"/>
      <c r="I667" s="242"/>
      <c r="J667" s="242"/>
      <c r="K667" s="242"/>
      <c r="L667" s="241"/>
      <c r="M667" s="262"/>
      <c r="N667" s="262"/>
      <c r="O667" s="262"/>
      <c r="P667" s="125"/>
      <c r="Q667" s="126"/>
      <c r="R667" s="126"/>
      <c r="S667" s="81"/>
      <c r="T667" s="67"/>
      <c r="U667" s="241"/>
      <c r="V667" s="127"/>
      <c r="W667" s="81"/>
      <c r="X667" s="128"/>
      <c r="Y667" s="242"/>
      <c r="Z667" s="241"/>
      <c r="AA667" s="242"/>
      <c r="AB667" s="241"/>
      <c r="AC667" s="241"/>
      <c r="AD667" s="241"/>
      <c r="AE667" s="243"/>
      <c r="AF667" s="243"/>
      <c r="AG667" s="82"/>
      <c r="AH667" s="243"/>
      <c r="AI667" s="243"/>
      <c r="AJ667" s="243"/>
      <c r="AK667" s="243"/>
      <c r="AL667" s="243"/>
      <c r="AM667" s="243"/>
      <c r="AN667" s="243"/>
      <c r="AO667" s="243"/>
      <c r="AP667" s="243"/>
      <c r="AQ667" s="243"/>
      <c r="AR667" s="246"/>
      <c r="AS667" s="246"/>
      <c r="AT667" s="244"/>
      <c r="AU667" s="81"/>
      <c r="AV667" s="562" t="str">
        <f t="shared" si="43"/>
        <v xml:space="preserve"> </v>
      </c>
      <c r="AW667" s="562" t="str">
        <f t="shared" si="44"/>
        <v xml:space="preserve"> </v>
      </c>
      <c r="AX667" s="562" t="str">
        <f t="shared" si="45"/>
        <v xml:space="preserve"> </v>
      </c>
      <c r="AY667" s="562" t="str">
        <f t="shared" si="46"/>
        <v xml:space="preserve"> </v>
      </c>
      <c r="AZ667" s="81"/>
      <c r="BA667" s="313"/>
    </row>
    <row r="668" spans="1:53" s="80" customFormat="1" x14ac:dyDescent="0.2">
      <c r="A668" s="314"/>
      <c r="B668" s="147">
        <f>Demography!B669</f>
        <v>0</v>
      </c>
      <c r="C668" s="147">
        <f>Demography!C669</f>
        <v>0</v>
      </c>
      <c r="D668" s="148">
        <f>Demography!D669</f>
        <v>0</v>
      </c>
      <c r="E668" s="81"/>
      <c r="F668" s="256"/>
      <c r="G668" s="149"/>
      <c r="H668" s="256"/>
      <c r="I668" s="240"/>
      <c r="J668" s="240"/>
      <c r="K668" s="240"/>
      <c r="L668" s="256"/>
      <c r="M668" s="260"/>
      <c r="N668" s="260"/>
      <c r="O668" s="260"/>
      <c r="P668" s="150"/>
      <c r="Q668" s="247"/>
      <c r="R668" s="247"/>
      <c r="S668" s="81"/>
      <c r="T668" s="256"/>
      <c r="U668" s="256"/>
      <c r="V668" s="256"/>
      <c r="W668" s="81"/>
      <c r="X668" s="240"/>
      <c r="Y668" s="240"/>
      <c r="Z668" s="256"/>
      <c r="AA668" s="240"/>
      <c r="AB668" s="256"/>
      <c r="AC668" s="256"/>
      <c r="AD668" s="256"/>
      <c r="AE668" s="261"/>
      <c r="AF668" s="261"/>
      <c r="AG668" s="82"/>
      <c r="AH668" s="261"/>
      <c r="AI668" s="261"/>
      <c r="AJ668" s="261"/>
      <c r="AK668" s="261"/>
      <c r="AL668" s="261"/>
      <c r="AM668" s="261"/>
      <c r="AN668" s="261"/>
      <c r="AO668" s="261"/>
      <c r="AP668" s="261"/>
      <c r="AQ668" s="261"/>
      <c r="AR668" s="245"/>
      <c r="AS668" s="245"/>
      <c r="AT668" s="151"/>
      <c r="AU668" s="81"/>
      <c r="AV668" s="561" t="str">
        <f t="shared" si="43"/>
        <v xml:space="preserve"> </v>
      </c>
      <c r="AW668" s="561" t="str">
        <f t="shared" si="44"/>
        <v xml:space="preserve"> </v>
      </c>
      <c r="AX668" s="561" t="str">
        <f t="shared" si="45"/>
        <v xml:space="preserve"> </v>
      </c>
      <c r="AY668" s="561" t="str">
        <f t="shared" si="46"/>
        <v xml:space="preserve"> </v>
      </c>
      <c r="AZ668" s="81"/>
      <c r="BA668" s="145"/>
    </row>
    <row r="669" spans="1:53" s="80" customFormat="1" x14ac:dyDescent="0.2">
      <c r="A669" s="314"/>
      <c r="B669" s="361">
        <f>Demography!B670</f>
        <v>0</v>
      </c>
      <c r="C669" s="361">
        <f>Demography!C670</f>
        <v>0</v>
      </c>
      <c r="D669" s="362">
        <f>Demography!D670</f>
        <v>0</v>
      </c>
      <c r="E669" s="81"/>
      <c r="F669" s="67"/>
      <c r="G669" s="65"/>
      <c r="H669" s="241"/>
      <c r="I669" s="242"/>
      <c r="J669" s="242"/>
      <c r="K669" s="242"/>
      <c r="L669" s="241"/>
      <c r="M669" s="262"/>
      <c r="N669" s="262"/>
      <c r="O669" s="262"/>
      <c r="P669" s="125"/>
      <c r="Q669" s="126"/>
      <c r="R669" s="126"/>
      <c r="S669" s="81"/>
      <c r="T669" s="67"/>
      <c r="U669" s="241"/>
      <c r="V669" s="127"/>
      <c r="W669" s="81"/>
      <c r="X669" s="128"/>
      <c r="Y669" s="242"/>
      <c r="Z669" s="241"/>
      <c r="AA669" s="242"/>
      <c r="AB669" s="241"/>
      <c r="AC669" s="241"/>
      <c r="AD669" s="241"/>
      <c r="AE669" s="243"/>
      <c r="AF669" s="243"/>
      <c r="AG669" s="82"/>
      <c r="AH669" s="243"/>
      <c r="AI669" s="243"/>
      <c r="AJ669" s="243"/>
      <c r="AK669" s="243"/>
      <c r="AL669" s="243"/>
      <c r="AM669" s="243"/>
      <c r="AN669" s="243"/>
      <c r="AO669" s="243"/>
      <c r="AP669" s="243"/>
      <c r="AQ669" s="243"/>
      <c r="AR669" s="246"/>
      <c r="AS669" s="246"/>
      <c r="AT669" s="244"/>
      <c r="AU669" s="81"/>
      <c r="AV669" s="562" t="str">
        <f t="shared" si="43"/>
        <v xml:space="preserve"> </v>
      </c>
      <c r="AW669" s="562" t="str">
        <f t="shared" si="44"/>
        <v xml:space="preserve"> </v>
      </c>
      <c r="AX669" s="562" t="str">
        <f t="shared" si="45"/>
        <v xml:space="preserve"> </v>
      </c>
      <c r="AY669" s="562" t="str">
        <f t="shared" si="46"/>
        <v xml:space="preserve"> </v>
      </c>
      <c r="AZ669" s="81"/>
      <c r="BA669" s="313"/>
    </row>
    <row r="670" spans="1:53" s="80" customFormat="1" x14ac:dyDescent="0.2">
      <c r="A670" s="314"/>
      <c r="B670" s="147">
        <f>Demography!B671</f>
        <v>0</v>
      </c>
      <c r="C670" s="147">
        <f>Demography!C671</f>
        <v>0</v>
      </c>
      <c r="D670" s="148">
        <f>Demography!D671</f>
        <v>0</v>
      </c>
      <c r="E670" s="81"/>
      <c r="F670" s="256"/>
      <c r="G670" s="149"/>
      <c r="H670" s="256"/>
      <c r="I670" s="240"/>
      <c r="J670" s="240"/>
      <c r="K670" s="240"/>
      <c r="L670" s="256"/>
      <c r="M670" s="260"/>
      <c r="N670" s="260"/>
      <c r="O670" s="260"/>
      <c r="P670" s="150"/>
      <c r="Q670" s="247"/>
      <c r="R670" s="247"/>
      <c r="S670" s="81"/>
      <c r="T670" s="256"/>
      <c r="U670" s="256"/>
      <c r="V670" s="256"/>
      <c r="W670" s="81"/>
      <c r="X670" s="240"/>
      <c r="Y670" s="240"/>
      <c r="Z670" s="256"/>
      <c r="AA670" s="240"/>
      <c r="AB670" s="256"/>
      <c r="AC670" s="256"/>
      <c r="AD670" s="256"/>
      <c r="AE670" s="261"/>
      <c r="AF670" s="261"/>
      <c r="AG670" s="82"/>
      <c r="AH670" s="261"/>
      <c r="AI670" s="261"/>
      <c r="AJ670" s="261"/>
      <c r="AK670" s="261"/>
      <c r="AL670" s="261"/>
      <c r="AM670" s="261"/>
      <c r="AN670" s="261"/>
      <c r="AO670" s="261"/>
      <c r="AP670" s="261"/>
      <c r="AQ670" s="261"/>
      <c r="AR670" s="245"/>
      <c r="AS670" s="245"/>
      <c r="AT670" s="151"/>
      <c r="AU670" s="81"/>
      <c r="AV670" s="561" t="str">
        <f t="shared" si="43"/>
        <v xml:space="preserve"> </v>
      </c>
      <c r="AW670" s="561" t="str">
        <f t="shared" si="44"/>
        <v xml:space="preserve"> </v>
      </c>
      <c r="AX670" s="561" t="str">
        <f t="shared" si="45"/>
        <v xml:space="preserve"> </v>
      </c>
      <c r="AY670" s="561" t="str">
        <f t="shared" si="46"/>
        <v xml:space="preserve"> </v>
      </c>
      <c r="AZ670" s="81"/>
      <c r="BA670" s="145"/>
    </row>
    <row r="671" spans="1:53" s="80" customFormat="1" x14ac:dyDescent="0.2">
      <c r="A671" s="314"/>
      <c r="B671" s="361">
        <f>Demography!B672</f>
        <v>0</v>
      </c>
      <c r="C671" s="361">
        <f>Demography!C672</f>
        <v>0</v>
      </c>
      <c r="D671" s="362">
        <f>Demography!D672</f>
        <v>0</v>
      </c>
      <c r="E671" s="81"/>
      <c r="F671" s="67"/>
      <c r="G671" s="65"/>
      <c r="H671" s="241"/>
      <c r="I671" s="242"/>
      <c r="J671" s="242"/>
      <c r="K671" s="242"/>
      <c r="L671" s="241"/>
      <c r="M671" s="262"/>
      <c r="N671" s="262"/>
      <c r="O671" s="262"/>
      <c r="P671" s="125"/>
      <c r="Q671" s="126"/>
      <c r="R671" s="126"/>
      <c r="S671" s="81"/>
      <c r="T671" s="67"/>
      <c r="U671" s="241"/>
      <c r="V671" s="127"/>
      <c r="W671" s="81"/>
      <c r="X671" s="128"/>
      <c r="Y671" s="242"/>
      <c r="Z671" s="241"/>
      <c r="AA671" s="242"/>
      <c r="AB671" s="241"/>
      <c r="AC671" s="241"/>
      <c r="AD671" s="241"/>
      <c r="AE671" s="243"/>
      <c r="AF671" s="243"/>
      <c r="AG671" s="82"/>
      <c r="AH671" s="243"/>
      <c r="AI671" s="243"/>
      <c r="AJ671" s="243"/>
      <c r="AK671" s="243"/>
      <c r="AL671" s="243"/>
      <c r="AM671" s="243"/>
      <c r="AN671" s="243"/>
      <c r="AO671" s="243"/>
      <c r="AP671" s="243"/>
      <c r="AQ671" s="243"/>
      <c r="AR671" s="246"/>
      <c r="AS671" s="246"/>
      <c r="AT671" s="244"/>
      <c r="AU671" s="81"/>
      <c r="AV671" s="562" t="str">
        <f t="shared" si="43"/>
        <v xml:space="preserve"> </v>
      </c>
      <c r="AW671" s="562" t="str">
        <f t="shared" si="44"/>
        <v xml:space="preserve"> </v>
      </c>
      <c r="AX671" s="562" t="str">
        <f t="shared" si="45"/>
        <v xml:space="preserve"> </v>
      </c>
      <c r="AY671" s="562" t="str">
        <f t="shared" si="46"/>
        <v xml:space="preserve"> </v>
      </c>
      <c r="AZ671" s="81"/>
      <c r="BA671" s="313"/>
    </row>
    <row r="672" spans="1:53" s="80" customFormat="1" x14ac:dyDescent="0.2">
      <c r="A672" s="314"/>
      <c r="B672" s="147">
        <f>Demography!B673</f>
        <v>0</v>
      </c>
      <c r="C672" s="147">
        <f>Demography!C673</f>
        <v>0</v>
      </c>
      <c r="D672" s="148">
        <f>Demography!D673</f>
        <v>0</v>
      </c>
      <c r="E672" s="81"/>
      <c r="F672" s="256"/>
      <c r="G672" s="149"/>
      <c r="H672" s="256"/>
      <c r="I672" s="240"/>
      <c r="J672" s="240"/>
      <c r="K672" s="240"/>
      <c r="L672" s="256"/>
      <c r="M672" s="260"/>
      <c r="N672" s="260"/>
      <c r="O672" s="260"/>
      <c r="P672" s="150"/>
      <c r="Q672" s="247"/>
      <c r="R672" s="247"/>
      <c r="S672" s="81"/>
      <c r="T672" s="256"/>
      <c r="U672" s="256"/>
      <c r="V672" s="256"/>
      <c r="W672" s="81"/>
      <c r="X672" s="240"/>
      <c r="Y672" s="240"/>
      <c r="Z672" s="256"/>
      <c r="AA672" s="240"/>
      <c r="AB672" s="256"/>
      <c r="AC672" s="256"/>
      <c r="AD672" s="256"/>
      <c r="AE672" s="261"/>
      <c r="AF672" s="261"/>
      <c r="AG672" s="82"/>
      <c r="AH672" s="261"/>
      <c r="AI672" s="261"/>
      <c r="AJ672" s="261"/>
      <c r="AK672" s="261"/>
      <c r="AL672" s="261"/>
      <c r="AM672" s="261"/>
      <c r="AN672" s="261"/>
      <c r="AO672" s="261"/>
      <c r="AP672" s="261"/>
      <c r="AQ672" s="261"/>
      <c r="AR672" s="245"/>
      <c r="AS672" s="245"/>
      <c r="AT672" s="151"/>
      <c r="AU672" s="81"/>
      <c r="AV672" s="561" t="str">
        <f t="shared" si="43"/>
        <v xml:space="preserve"> </v>
      </c>
      <c r="AW672" s="561" t="str">
        <f t="shared" si="44"/>
        <v xml:space="preserve"> </v>
      </c>
      <c r="AX672" s="561" t="str">
        <f t="shared" si="45"/>
        <v xml:space="preserve"> </v>
      </c>
      <c r="AY672" s="561" t="str">
        <f t="shared" si="46"/>
        <v xml:space="preserve"> </v>
      </c>
      <c r="AZ672" s="81"/>
      <c r="BA672" s="145"/>
    </row>
    <row r="673" spans="1:53" s="80" customFormat="1" x14ac:dyDescent="0.2">
      <c r="A673" s="314"/>
      <c r="B673" s="361">
        <f>Demography!B674</f>
        <v>0</v>
      </c>
      <c r="C673" s="361">
        <f>Demography!C674</f>
        <v>0</v>
      </c>
      <c r="D673" s="362">
        <f>Demography!D674</f>
        <v>0</v>
      </c>
      <c r="E673" s="81"/>
      <c r="F673" s="67"/>
      <c r="G673" s="65"/>
      <c r="H673" s="241"/>
      <c r="I673" s="242"/>
      <c r="J673" s="242"/>
      <c r="K673" s="242"/>
      <c r="L673" s="241"/>
      <c r="M673" s="262"/>
      <c r="N673" s="262"/>
      <c r="O673" s="262"/>
      <c r="P673" s="125"/>
      <c r="Q673" s="126"/>
      <c r="R673" s="126"/>
      <c r="S673" s="81"/>
      <c r="T673" s="67"/>
      <c r="U673" s="241"/>
      <c r="V673" s="127"/>
      <c r="W673" s="81"/>
      <c r="X673" s="128"/>
      <c r="Y673" s="242"/>
      <c r="Z673" s="241"/>
      <c r="AA673" s="242"/>
      <c r="AB673" s="241"/>
      <c r="AC673" s="241"/>
      <c r="AD673" s="241"/>
      <c r="AE673" s="243"/>
      <c r="AF673" s="243"/>
      <c r="AG673" s="82"/>
      <c r="AH673" s="243"/>
      <c r="AI673" s="243"/>
      <c r="AJ673" s="243"/>
      <c r="AK673" s="243"/>
      <c r="AL673" s="243"/>
      <c r="AM673" s="243"/>
      <c r="AN673" s="243"/>
      <c r="AO673" s="243"/>
      <c r="AP673" s="243"/>
      <c r="AQ673" s="243"/>
      <c r="AR673" s="246"/>
      <c r="AS673" s="246"/>
      <c r="AT673" s="244"/>
      <c r="AU673" s="81"/>
      <c r="AV673" s="562" t="str">
        <f t="shared" si="43"/>
        <v xml:space="preserve"> </v>
      </c>
      <c r="AW673" s="562" t="str">
        <f t="shared" si="44"/>
        <v xml:space="preserve"> </v>
      </c>
      <c r="AX673" s="562" t="str">
        <f t="shared" si="45"/>
        <v xml:space="preserve"> </v>
      </c>
      <c r="AY673" s="562" t="str">
        <f t="shared" si="46"/>
        <v xml:space="preserve"> </v>
      </c>
      <c r="AZ673" s="81"/>
      <c r="BA673" s="313"/>
    </row>
    <row r="674" spans="1:53" s="80" customFormat="1" x14ac:dyDescent="0.2">
      <c r="A674" s="314"/>
      <c r="B674" s="147">
        <f>Demography!B675</f>
        <v>0</v>
      </c>
      <c r="C674" s="147">
        <f>Demography!C675</f>
        <v>0</v>
      </c>
      <c r="D674" s="148">
        <f>Demography!D675</f>
        <v>0</v>
      </c>
      <c r="E674" s="81"/>
      <c r="F674" s="256"/>
      <c r="G674" s="149"/>
      <c r="H674" s="256"/>
      <c r="I674" s="240"/>
      <c r="J674" s="240"/>
      <c r="K674" s="240"/>
      <c r="L674" s="256"/>
      <c r="M674" s="260"/>
      <c r="N674" s="260"/>
      <c r="O674" s="260"/>
      <c r="P674" s="150"/>
      <c r="Q674" s="247"/>
      <c r="R674" s="247"/>
      <c r="S674" s="81"/>
      <c r="T674" s="256"/>
      <c r="U674" s="256"/>
      <c r="V674" s="256"/>
      <c r="W674" s="81"/>
      <c r="X674" s="240"/>
      <c r="Y674" s="240"/>
      <c r="Z674" s="256"/>
      <c r="AA674" s="240"/>
      <c r="AB674" s="256"/>
      <c r="AC674" s="256"/>
      <c r="AD674" s="256"/>
      <c r="AE674" s="261"/>
      <c r="AF674" s="261"/>
      <c r="AG674" s="82"/>
      <c r="AH674" s="261"/>
      <c r="AI674" s="261"/>
      <c r="AJ674" s="261"/>
      <c r="AK674" s="261"/>
      <c r="AL674" s="261"/>
      <c r="AM674" s="261"/>
      <c r="AN674" s="261"/>
      <c r="AO674" s="261"/>
      <c r="AP674" s="261"/>
      <c r="AQ674" s="261"/>
      <c r="AR674" s="245"/>
      <c r="AS674" s="245"/>
      <c r="AT674" s="151"/>
      <c r="AU674" s="81"/>
      <c r="AV674" s="561" t="str">
        <f t="shared" si="43"/>
        <v xml:space="preserve"> </v>
      </c>
      <c r="AW674" s="561" t="str">
        <f t="shared" si="44"/>
        <v xml:space="preserve"> </v>
      </c>
      <c r="AX674" s="561" t="str">
        <f t="shared" si="45"/>
        <v xml:space="preserve"> </v>
      </c>
      <c r="AY674" s="561" t="str">
        <f t="shared" si="46"/>
        <v xml:space="preserve"> </v>
      </c>
      <c r="AZ674" s="81"/>
      <c r="BA674" s="145"/>
    </row>
    <row r="675" spans="1:53" s="80" customFormat="1" x14ac:dyDescent="0.2">
      <c r="A675" s="314"/>
      <c r="B675" s="361">
        <f>Demography!B676</f>
        <v>0</v>
      </c>
      <c r="C675" s="361">
        <f>Demography!C676</f>
        <v>0</v>
      </c>
      <c r="D675" s="362">
        <f>Demography!D676</f>
        <v>0</v>
      </c>
      <c r="E675" s="81"/>
      <c r="F675" s="67"/>
      <c r="G675" s="65"/>
      <c r="H675" s="241"/>
      <c r="I675" s="242"/>
      <c r="J675" s="242"/>
      <c r="K675" s="242"/>
      <c r="L675" s="241"/>
      <c r="M675" s="262"/>
      <c r="N675" s="262"/>
      <c r="O675" s="262"/>
      <c r="P675" s="125"/>
      <c r="Q675" s="126"/>
      <c r="R675" s="126"/>
      <c r="S675" s="81"/>
      <c r="T675" s="67"/>
      <c r="U675" s="241"/>
      <c r="V675" s="127"/>
      <c r="W675" s="81"/>
      <c r="X675" s="128"/>
      <c r="Y675" s="242"/>
      <c r="Z675" s="241"/>
      <c r="AA675" s="242"/>
      <c r="AB675" s="241"/>
      <c r="AC675" s="241"/>
      <c r="AD675" s="241"/>
      <c r="AE675" s="243"/>
      <c r="AF675" s="243"/>
      <c r="AG675" s="82"/>
      <c r="AH675" s="243"/>
      <c r="AI675" s="243"/>
      <c r="AJ675" s="243"/>
      <c r="AK675" s="243"/>
      <c r="AL675" s="243"/>
      <c r="AM675" s="243"/>
      <c r="AN675" s="243"/>
      <c r="AO675" s="243"/>
      <c r="AP675" s="243"/>
      <c r="AQ675" s="243"/>
      <c r="AR675" s="246"/>
      <c r="AS675" s="246"/>
      <c r="AT675" s="244"/>
      <c r="AU675" s="81"/>
      <c r="AV675" s="562" t="str">
        <f t="shared" si="43"/>
        <v xml:space="preserve"> </v>
      </c>
      <c r="AW675" s="562" t="str">
        <f t="shared" si="44"/>
        <v xml:space="preserve"> </v>
      </c>
      <c r="AX675" s="562" t="str">
        <f t="shared" si="45"/>
        <v xml:space="preserve"> </v>
      </c>
      <c r="AY675" s="562" t="str">
        <f t="shared" si="46"/>
        <v xml:space="preserve"> </v>
      </c>
      <c r="AZ675" s="81"/>
      <c r="BA675" s="313"/>
    </row>
    <row r="676" spans="1:53" s="80" customFormat="1" x14ac:dyDescent="0.2">
      <c r="A676" s="314"/>
      <c r="B676" s="147">
        <f>Demography!B677</f>
        <v>0</v>
      </c>
      <c r="C676" s="147">
        <f>Demography!C677</f>
        <v>0</v>
      </c>
      <c r="D676" s="148">
        <f>Demography!D677</f>
        <v>0</v>
      </c>
      <c r="E676" s="81"/>
      <c r="F676" s="256"/>
      <c r="G676" s="149"/>
      <c r="H676" s="256"/>
      <c r="I676" s="240"/>
      <c r="J676" s="240"/>
      <c r="K676" s="240"/>
      <c r="L676" s="256"/>
      <c r="M676" s="260"/>
      <c r="N676" s="260"/>
      <c r="O676" s="260"/>
      <c r="P676" s="150"/>
      <c r="Q676" s="247"/>
      <c r="R676" s="247"/>
      <c r="S676" s="81"/>
      <c r="T676" s="256"/>
      <c r="U676" s="256"/>
      <c r="V676" s="256"/>
      <c r="W676" s="81"/>
      <c r="X676" s="240"/>
      <c r="Y676" s="240"/>
      <c r="Z676" s="256"/>
      <c r="AA676" s="240"/>
      <c r="AB676" s="256"/>
      <c r="AC676" s="256"/>
      <c r="AD676" s="256"/>
      <c r="AE676" s="261"/>
      <c r="AF676" s="261"/>
      <c r="AG676" s="82"/>
      <c r="AH676" s="261"/>
      <c r="AI676" s="261"/>
      <c r="AJ676" s="261"/>
      <c r="AK676" s="261"/>
      <c r="AL676" s="261"/>
      <c r="AM676" s="261"/>
      <c r="AN676" s="261"/>
      <c r="AO676" s="261"/>
      <c r="AP676" s="261"/>
      <c r="AQ676" s="261"/>
      <c r="AR676" s="245"/>
      <c r="AS676" s="245"/>
      <c r="AT676" s="151"/>
      <c r="AU676" s="81"/>
      <c r="AV676" s="561" t="str">
        <f t="shared" si="43"/>
        <v xml:space="preserve"> </v>
      </c>
      <c r="AW676" s="561" t="str">
        <f t="shared" si="44"/>
        <v xml:space="preserve"> </v>
      </c>
      <c r="AX676" s="561" t="str">
        <f t="shared" si="45"/>
        <v xml:space="preserve"> </v>
      </c>
      <c r="AY676" s="561" t="str">
        <f t="shared" si="46"/>
        <v xml:space="preserve"> </v>
      </c>
      <c r="AZ676" s="81"/>
      <c r="BA676" s="145"/>
    </row>
    <row r="677" spans="1:53" s="80" customFormat="1" x14ac:dyDescent="0.2">
      <c r="A677" s="314"/>
      <c r="B677" s="361">
        <f>Demography!B678</f>
        <v>0</v>
      </c>
      <c r="C677" s="361">
        <f>Demography!C678</f>
        <v>0</v>
      </c>
      <c r="D677" s="362">
        <f>Demography!D678</f>
        <v>0</v>
      </c>
      <c r="E677" s="81"/>
      <c r="F677" s="67"/>
      <c r="G677" s="65"/>
      <c r="H677" s="241"/>
      <c r="I677" s="242"/>
      <c r="J677" s="242"/>
      <c r="K677" s="242"/>
      <c r="L677" s="241"/>
      <c r="M677" s="262"/>
      <c r="N677" s="262"/>
      <c r="O677" s="262"/>
      <c r="P677" s="125"/>
      <c r="Q677" s="126"/>
      <c r="R677" s="126"/>
      <c r="S677" s="81"/>
      <c r="T677" s="67"/>
      <c r="U677" s="241"/>
      <c r="V677" s="127"/>
      <c r="W677" s="81"/>
      <c r="X677" s="128"/>
      <c r="Y677" s="242"/>
      <c r="Z677" s="241"/>
      <c r="AA677" s="242"/>
      <c r="AB677" s="241"/>
      <c r="AC677" s="241"/>
      <c r="AD677" s="241"/>
      <c r="AE677" s="243"/>
      <c r="AF677" s="243"/>
      <c r="AG677" s="82"/>
      <c r="AH677" s="243"/>
      <c r="AI677" s="243"/>
      <c r="AJ677" s="243"/>
      <c r="AK677" s="243"/>
      <c r="AL677" s="243"/>
      <c r="AM677" s="243"/>
      <c r="AN677" s="243"/>
      <c r="AO677" s="243"/>
      <c r="AP677" s="243"/>
      <c r="AQ677" s="243"/>
      <c r="AR677" s="246"/>
      <c r="AS677" s="246"/>
      <c r="AT677" s="244"/>
      <c r="AU677" s="81"/>
      <c r="AV677" s="562" t="str">
        <f t="shared" si="43"/>
        <v xml:space="preserve"> </v>
      </c>
      <c r="AW677" s="562" t="str">
        <f t="shared" si="44"/>
        <v xml:space="preserve"> </v>
      </c>
      <c r="AX677" s="562" t="str">
        <f t="shared" si="45"/>
        <v xml:space="preserve"> </v>
      </c>
      <c r="AY677" s="562" t="str">
        <f t="shared" si="46"/>
        <v xml:space="preserve"> </v>
      </c>
      <c r="AZ677" s="81"/>
      <c r="BA677" s="313"/>
    </row>
    <row r="678" spans="1:53" s="80" customFormat="1" x14ac:dyDescent="0.2">
      <c r="A678" s="314"/>
      <c r="B678" s="147">
        <f>Demography!B679</f>
        <v>0</v>
      </c>
      <c r="C678" s="147">
        <f>Demography!C679</f>
        <v>0</v>
      </c>
      <c r="D678" s="148">
        <f>Demography!D679</f>
        <v>0</v>
      </c>
      <c r="E678" s="81"/>
      <c r="F678" s="256"/>
      <c r="G678" s="149"/>
      <c r="H678" s="256"/>
      <c r="I678" s="240"/>
      <c r="J678" s="240"/>
      <c r="K678" s="240"/>
      <c r="L678" s="256"/>
      <c r="M678" s="260"/>
      <c r="N678" s="260"/>
      <c r="O678" s="260"/>
      <c r="P678" s="150"/>
      <c r="Q678" s="247"/>
      <c r="R678" s="247"/>
      <c r="S678" s="81"/>
      <c r="T678" s="256"/>
      <c r="U678" s="256"/>
      <c r="V678" s="256"/>
      <c r="W678" s="81"/>
      <c r="X678" s="240"/>
      <c r="Y678" s="240"/>
      <c r="Z678" s="256"/>
      <c r="AA678" s="240"/>
      <c r="AB678" s="256"/>
      <c r="AC678" s="256"/>
      <c r="AD678" s="256"/>
      <c r="AE678" s="261"/>
      <c r="AF678" s="261"/>
      <c r="AG678" s="82"/>
      <c r="AH678" s="261"/>
      <c r="AI678" s="261"/>
      <c r="AJ678" s="261"/>
      <c r="AK678" s="261"/>
      <c r="AL678" s="261"/>
      <c r="AM678" s="261"/>
      <c r="AN678" s="261"/>
      <c r="AO678" s="261"/>
      <c r="AP678" s="261"/>
      <c r="AQ678" s="261"/>
      <c r="AR678" s="245"/>
      <c r="AS678" s="245"/>
      <c r="AT678" s="151"/>
      <c r="AU678" s="81"/>
      <c r="AV678" s="561" t="str">
        <f t="shared" si="43"/>
        <v xml:space="preserve"> </v>
      </c>
      <c r="AW678" s="561" t="str">
        <f t="shared" si="44"/>
        <v xml:space="preserve"> </v>
      </c>
      <c r="AX678" s="561" t="str">
        <f t="shared" si="45"/>
        <v xml:space="preserve"> </v>
      </c>
      <c r="AY678" s="561" t="str">
        <f t="shared" si="46"/>
        <v xml:space="preserve"> </v>
      </c>
      <c r="AZ678" s="81"/>
      <c r="BA678" s="145"/>
    </row>
    <row r="679" spans="1:53" s="80" customFormat="1" x14ac:dyDescent="0.2">
      <c r="A679" s="314"/>
      <c r="B679" s="361">
        <f>Demography!B680</f>
        <v>0</v>
      </c>
      <c r="C679" s="361">
        <f>Demography!C680</f>
        <v>0</v>
      </c>
      <c r="D679" s="362">
        <f>Demography!D680</f>
        <v>0</v>
      </c>
      <c r="E679" s="81"/>
      <c r="F679" s="67"/>
      <c r="G679" s="65"/>
      <c r="H679" s="241"/>
      <c r="I679" s="242"/>
      <c r="J679" s="242"/>
      <c r="K679" s="242"/>
      <c r="L679" s="241"/>
      <c r="M679" s="262"/>
      <c r="N679" s="262"/>
      <c r="O679" s="262"/>
      <c r="P679" s="125"/>
      <c r="Q679" s="126"/>
      <c r="R679" s="126"/>
      <c r="S679" s="81"/>
      <c r="T679" s="67"/>
      <c r="U679" s="241"/>
      <c r="V679" s="127"/>
      <c r="W679" s="81"/>
      <c r="X679" s="128"/>
      <c r="Y679" s="242"/>
      <c r="Z679" s="241"/>
      <c r="AA679" s="242"/>
      <c r="AB679" s="241"/>
      <c r="AC679" s="241"/>
      <c r="AD679" s="241"/>
      <c r="AE679" s="243"/>
      <c r="AF679" s="243"/>
      <c r="AG679" s="82"/>
      <c r="AH679" s="243"/>
      <c r="AI679" s="243"/>
      <c r="AJ679" s="243"/>
      <c r="AK679" s="243"/>
      <c r="AL679" s="243"/>
      <c r="AM679" s="243"/>
      <c r="AN679" s="243"/>
      <c r="AO679" s="243"/>
      <c r="AP679" s="243"/>
      <c r="AQ679" s="243"/>
      <c r="AR679" s="246"/>
      <c r="AS679" s="246"/>
      <c r="AT679" s="244"/>
      <c r="AU679" s="81"/>
      <c r="AV679" s="562" t="str">
        <f t="shared" si="43"/>
        <v xml:space="preserve"> </v>
      </c>
      <c r="AW679" s="562" t="str">
        <f t="shared" si="44"/>
        <v xml:space="preserve"> </v>
      </c>
      <c r="AX679" s="562" t="str">
        <f t="shared" si="45"/>
        <v xml:space="preserve"> </v>
      </c>
      <c r="AY679" s="562" t="str">
        <f t="shared" si="46"/>
        <v xml:space="preserve"> </v>
      </c>
      <c r="AZ679" s="81"/>
      <c r="BA679" s="313"/>
    </row>
    <row r="680" spans="1:53" s="80" customFormat="1" x14ac:dyDescent="0.2">
      <c r="A680" s="314"/>
      <c r="B680" s="147">
        <f>Demography!B681</f>
        <v>0</v>
      </c>
      <c r="C680" s="147">
        <f>Demography!C681</f>
        <v>0</v>
      </c>
      <c r="D680" s="148">
        <f>Demography!D681</f>
        <v>0</v>
      </c>
      <c r="E680" s="81"/>
      <c r="F680" s="256"/>
      <c r="G680" s="149"/>
      <c r="H680" s="256"/>
      <c r="I680" s="240"/>
      <c r="J680" s="240"/>
      <c r="K680" s="240"/>
      <c r="L680" s="256"/>
      <c r="M680" s="260"/>
      <c r="N680" s="260"/>
      <c r="O680" s="260"/>
      <c r="P680" s="150"/>
      <c r="Q680" s="247"/>
      <c r="R680" s="247"/>
      <c r="S680" s="81"/>
      <c r="T680" s="256"/>
      <c r="U680" s="256"/>
      <c r="V680" s="256"/>
      <c r="W680" s="81"/>
      <c r="X680" s="240"/>
      <c r="Y680" s="240"/>
      <c r="Z680" s="256"/>
      <c r="AA680" s="240"/>
      <c r="AB680" s="256"/>
      <c r="AC680" s="256"/>
      <c r="AD680" s="256"/>
      <c r="AE680" s="261"/>
      <c r="AF680" s="261"/>
      <c r="AG680" s="82"/>
      <c r="AH680" s="261"/>
      <c r="AI680" s="261"/>
      <c r="AJ680" s="261"/>
      <c r="AK680" s="261"/>
      <c r="AL680" s="261"/>
      <c r="AM680" s="261"/>
      <c r="AN680" s="261"/>
      <c r="AO680" s="261"/>
      <c r="AP680" s="261"/>
      <c r="AQ680" s="261"/>
      <c r="AR680" s="245"/>
      <c r="AS680" s="245"/>
      <c r="AT680" s="151"/>
      <c r="AU680" s="81"/>
      <c r="AV680" s="561" t="str">
        <f t="shared" si="43"/>
        <v xml:space="preserve"> </v>
      </c>
      <c r="AW680" s="561" t="str">
        <f t="shared" si="44"/>
        <v xml:space="preserve"> </v>
      </c>
      <c r="AX680" s="561" t="str">
        <f t="shared" si="45"/>
        <v xml:space="preserve"> </v>
      </c>
      <c r="AY680" s="561" t="str">
        <f t="shared" si="46"/>
        <v xml:space="preserve"> </v>
      </c>
      <c r="AZ680" s="81"/>
      <c r="BA680" s="145"/>
    </row>
    <row r="681" spans="1:53" s="80" customFormat="1" x14ac:dyDescent="0.2">
      <c r="A681" s="314"/>
      <c r="B681" s="361">
        <f>Demography!B682</f>
        <v>0</v>
      </c>
      <c r="C681" s="361">
        <f>Demography!C682</f>
        <v>0</v>
      </c>
      <c r="D681" s="362">
        <f>Demography!D682</f>
        <v>0</v>
      </c>
      <c r="E681" s="81"/>
      <c r="F681" s="67"/>
      <c r="G681" s="65"/>
      <c r="H681" s="241"/>
      <c r="I681" s="242"/>
      <c r="J681" s="242"/>
      <c r="K681" s="242"/>
      <c r="L681" s="241"/>
      <c r="M681" s="262"/>
      <c r="N681" s="262"/>
      <c r="O681" s="262"/>
      <c r="P681" s="125"/>
      <c r="Q681" s="126"/>
      <c r="R681" s="126"/>
      <c r="S681" s="81"/>
      <c r="T681" s="67"/>
      <c r="U681" s="241"/>
      <c r="V681" s="127"/>
      <c r="W681" s="81"/>
      <c r="X681" s="128"/>
      <c r="Y681" s="242"/>
      <c r="Z681" s="241"/>
      <c r="AA681" s="242"/>
      <c r="AB681" s="241"/>
      <c r="AC681" s="241"/>
      <c r="AD681" s="241"/>
      <c r="AE681" s="243"/>
      <c r="AF681" s="243"/>
      <c r="AG681" s="82"/>
      <c r="AH681" s="243"/>
      <c r="AI681" s="243"/>
      <c r="AJ681" s="243"/>
      <c r="AK681" s="243"/>
      <c r="AL681" s="243"/>
      <c r="AM681" s="243"/>
      <c r="AN681" s="243"/>
      <c r="AO681" s="243"/>
      <c r="AP681" s="243"/>
      <c r="AQ681" s="243"/>
      <c r="AR681" s="246"/>
      <c r="AS681" s="246"/>
      <c r="AT681" s="244"/>
      <c r="AU681" s="81"/>
      <c r="AV681" s="562" t="str">
        <f t="shared" si="43"/>
        <v xml:space="preserve"> </v>
      </c>
      <c r="AW681" s="562" t="str">
        <f t="shared" si="44"/>
        <v xml:space="preserve"> </v>
      </c>
      <c r="AX681" s="562" t="str">
        <f t="shared" si="45"/>
        <v xml:space="preserve"> </v>
      </c>
      <c r="AY681" s="562" t="str">
        <f t="shared" si="46"/>
        <v xml:space="preserve"> </v>
      </c>
      <c r="AZ681" s="81"/>
      <c r="BA681" s="313"/>
    </row>
    <row r="682" spans="1:53" s="80" customFormat="1" x14ac:dyDescent="0.2">
      <c r="A682" s="314"/>
      <c r="B682" s="147">
        <f>Demography!B683</f>
        <v>0</v>
      </c>
      <c r="C682" s="147">
        <f>Demography!C683</f>
        <v>0</v>
      </c>
      <c r="D682" s="148">
        <f>Demography!D683</f>
        <v>0</v>
      </c>
      <c r="E682" s="81"/>
      <c r="F682" s="256"/>
      <c r="G682" s="149"/>
      <c r="H682" s="256"/>
      <c r="I682" s="240"/>
      <c r="J682" s="240"/>
      <c r="K682" s="240"/>
      <c r="L682" s="256"/>
      <c r="M682" s="260"/>
      <c r="N682" s="260"/>
      <c r="O682" s="260"/>
      <c r="P682" s="150"/>
      <c r="Q682" s="247"/>
      <c r="R682" s="247"/>
      <c r="S682" s="81"/>
      <c r="T682" s="256"/>
      <c r="U682" s="256"/>
      <c r="V682" s="256"/>
      <c r="W682" s="81"/>
      <c r="X682" s="240"/>
      <c r="Y682" s="240"/>
      <c r="Z682" s="256"/>
      <c r="AA682" s="240"/>
      <c r="AB682" s="256"/>
      <c r="AC682" s="256"/>
      <c r="AD682" s="256"/>
      <c r="AE682" s="261"/>
      <c r="AF682" s="261"/>
      <c r="AG682" s="82"/>
      <c r="AH682" s="261"/>
      <c r="AI682" s="261"/>
      <c r="AJ682" s="261"/>
      <c r="AK682" s="261"/>
      <c r="AL682" s="261"/>
      <c r="AM682" s="261"/>
      <c r="AN682" s="261"/>
      <c r="AO682" s="261"/>
      <c r="AP682" s="261"/>
      <c r="AQ682" s="261"/>
      <c r="AR682" s="245"/>
      <c r="AS682" s="245"/>
      <c r="AT682" s="151"/>
      <c r="AU682" s="81"/>
      <c r="AV682" s="561" t="str">
        <f t="shared" si="43"/>
        <v xml:space="preserve"> </v>
      </c>
      <c r="AW682" s="561" t="str">
        <f t="shared" si="44"/>
        <v xml:space="preserve"> </v>
      </c>
      <c r="AX682" s="561" t="str">
        <f t="shared" si="45"/>
        <v xml:space="preserve"> </v>
      </c>
      <c r="AY682" s="561" t="str">
        <f t="shared" si="46"/>
        <v xml:space="preserve"> </v>
      </c>
      <c r="AZ682" s="81"/>
      <c r="BA682" s="145"/>
    </row>
    <row r="683" spans="1:53" s="80" customFormat="1" x14ac:dyDescent="0.2">
      <c r="A683" s="314"/>
      <c r="B683" s="361">
        <f>Demography!B684</f>
        <v>0</v>
      </c>
      <c r="C683" s="361">
        <f>Demography!C684</f>
        <v>0</v>
      </c>
      <c r="D683" s="362">
        <f>Demography!D684</f>
        <v>0</v>
      </c>
      <c r="E683" s="81"/>
      <c r="F683" s="67"/>
      <c r="G683" s="65"/>
      <c r="H683" s="241"/>
      <c r="I683" s="242"/>
      <c r="J683" s="242"/>
      <c r="K683" s="242"/>
      <c r="L683" s="241"/>
      <c r="M683" s="262"/>
      <c r="N683" s="262"/>
      <c r="O683" s="262"/>
      <c r="P683" s="125"/>
      <c r="Q683" s="126"/>
      <c r="R683" s="126"/>
      <c r="S683" s="81"/>
      <c r="T683" s="67"/>
      <c r="U683" s="241"/>
      <c r="V683" s="127"/>
      <c r="W683" s="81"/>
      <c r="X683" s="128"/>
      <c r="Y683" s="242"/>
      <c r="Z683" s="241"/>
      <c r="AA683" s="242"/>
      <c r="AB683" s="241"/>
      <c r="AC683" s="241"/>
      <c r="AD683" s="241"/>
      <c r="AE683" s="243"/>
      <c r="AF683" s="243"/>
      <c r="AG683" s="82"/>
      <c r="AH683" s="243"/>
      <c r="AI683" s="243"/>
      <c r="AJ683" s="243"/>
      <c r="AK683" s="243"/>
      <c r="AL683" s="243"/>
      <c r="AM683" s="243"/>
      <c r="AN683" s="243"/>
      <c r="AO683" s="243"/>
      <c r="AP683" s="243"/>
      <c r="AQ683" s="243"/>
      <c r="AR683" s="246"/>
      <c r="AS683" s="246"/>
      <c r="AT683" s="244"/>
      <c r="AU683" s="81"/>
      <c r="AV683" s="562" t="str">
        <f t="shared" si="43"/>
        <v xml:space="preserve"> </v>
      </c>
      <c r="AW683" s="562" t="str">
        <f t="shared" si="44"/>
        <v xml:space="preserve"> </v>
      </c>
      <c r="AX683" s="562" t="str">
        <f t="shared" si="45"/>
        <v xml:space="preserve"> </v>
      </c>
      <c r="AY683" s="562" t="str">
        <f t="shared" si="46"/>
        <v xml:space="preserve"> </v>
      </c>
      <c r="AZ683" s="81"/>
      <c r="BA683" s="313"/>
    </row>
    <row r="684" spans="1:53" s="80" customFormat="1" x14ac:dyDescent="0.2">
      <c r="A684" s="314"/>
      <c r="B684" s="147">
        <f>Demography!B685</f>
        <v>0</v>
      </c>
      <c r="C684" s="147">
        <f>Demography!C685</f>
        <v>0</v>
      </c>
      <c r="D684" s="148">
        <f>Demography!D685</f>
        <v>0</v>
      </c>
      <c r="E684" s="81"/>
      <c r="F684" s="256"/>
      <c r="G684" s="149"/>
      <c r="H684" s="256"/>
      <c r="I684" s="240"/>
      <c r="J684" s="240"/>
      <c r="K684" s="240"/>
      <c r="L684" s="256"/>
      <c r="M684" s="260"/>
      <c r="N684" s="260"/>
      <c r="O684" s="260"/>
      <c r="P684" s="150"/>
      <c r="Q684" s="247"/>
      <c r="R684" s="247"/>
      <c r="S684" s="81"/>
      <c r="T684" s="256"/>
      <c r="U684" s="256"/>
      <c r="V684" s="256"/>
      <c r="W684" s="81"/>
      <c r="X684" s="240"/>
      <c r="Y684" s="240"/>
      <c r="Z684" s="256"/>
      <c r="AA684" s="240"/>
      <c r="AB684" s="256"/>
      <c r="AC684" s="256"/>
      <c r="AD684" s="256"/>
      <c r="AE684" s="261"/>
      <c r="AF684" s="261"/>
      <c r="AG684" s="82"/>
      <c r="AH684" s="261"/>
      <c r="AI684" s="261"/>
      <c r="AJ684" s="261"/>
      <c r="AK684" s="261"/>
      <c r="AL684" s="261"/>
      <c r="AM684" s="261"/>
      <c r="AN684" s="261"/>
      <c r="AO684" s="261"/>
      <c r="AP684" s="261"/>
      <c r="AQ684" s="261"/>
      <c r="AR684" s="245"/>
      <c r="AS684" s="245"/>
      <c r="AT684" s="151"/>
      <c r="AU684" s="81"/>
      <c r="AV684" s="561" t="str">
        <f t="shared" si="43"/>
        <v xml:space="preserve"> </v>
      </c>
      <c r="AW684" s="561" t="str">
        <f t="shared" si="44"/>
        <v xml:space="preserve"> </v>
      </c>
      <c r="AX684" s="561" t="str">
        <f t="shared" si="45"/>
        <v xml:space="preserve"> </v>
      </c>
      <c r="AY684" s="561" t="str">
        <f t="shared" si="46"/>
        <v xml:space="preserve"> </v>
      </c>
      <c r="AZ684" s="81"/>
      <c r="BA684" s="145"/>
    </row>
    <row r="685" spans="1:53" s="80" customFormat="1" x14ac:dyDescent="0.2">
      <c r="A685" s="314"/>
      <c r="B685" s="361">
        <f>Demography!B686</f>
        <v>0</v>
      </c>
      <c r="C685" s="361">
        <f>Demography!C686</f>
        <v>0</v>
      </c>
      <c r="D685" s="362">
        <f>Demography!D686</f>
        <v>0</v>
      </c>
      <c r="E685" s="81"/>
      <c r="F685" s="67"/>
      <c r="G685" s="65"/>
      <c r="H685" s="241"/>
      <c r="I685" s="242"/>
      <c r="J685" s="242"/>
      <c r="K685" s="242"/>
      <c r="L685" s="241"/>
      <c r="M685" s="262"/>
      <c r="N685" s="262"/>
      <c r="O685" s="262"/>
      <c r="P685" s="125"/>
      <c r="Q685" s="126"/>
      <c r="R685" s="126"/>
      <c r="S685" s="81"/>
      <c r="T685" s="67"/>
      <c r="U685" s="241"/>
      <c r="V685" s="127"/>
      <c r="W685" s="81"/>
      <c r="X685" s="128"/>
      <c r="Y685" s="242"/>
      <c r="Z685" s="241"/>
      <c r="AA685" s="242"/>
      <c r="AB685" s="241"/>
      <c r="AC685" s="241"/>
      <c r="AD685" s="241"/>
      <c r="AE685" s="243"/>
      <c r="AF685" s="243"/>
      <c r="AG685" s="82"/>
      <c r="AH685" s="243"/>
      <c r="AI685" s="243"/>
      <c r="AJ685" s="243"/>
      <c r="AK685" s="243"/>
      <c r="AL685" s="243"/>
      <c r="AM685" s="243"/>
      <c r="AN685" s="243"/>
      <c r="AO685" s="243"/>
      <c r="AP685" s="243"/>
      <c r="AQ685" s="243"/>
      <c r="AR685" s="246"/>
      <c r="AS685" s="246"/>
      <c r="AT685" s="244"/>
      <c r="AU685" s="81"/>
      <c r="AV685" s="562" t="str">
        <f t="shared" si="43"/>
        <v xml:space="preserve"> </v>
      </c>
      <c r="AW685" s="562" t="str">
        <f t="shared" si="44"/>
        <v xml:space="preserve"> </v>
      </c>
      <c r="AX685" s="562" t="str">
        <f t="shared" si="45"/>
        <v xml:space="preserve"> </v>
      </c>
      <c r="AY685" s="562" t="str">
        <f t="shared" si="46"/>
        <v xml:space="preserve"> </v>
      </c>
      <c r="AZ685" s="81"/>
      <c r="BA685" s="313"/>
    </row>
    <row r="686" spans="1:53" s="80" customFormat="1" x14ac:dyDescent="0.2">
      <c r="A686" s="314"/>
      <c r="B686" s="147">
        <f>Demography!B687</f>
        <v>0</v>
      </c>
      <c r="C686" s="147">
        <f>Demography!C687</f>
        <v>0</v>
      </c>
      <c r="D686" s="148">
        <f>Demography!D687</f>
        <v>0</v>
      </c>
      <c r="E686" s="81"/>
      <c r="F686" s="256"/>
      <c r="G686" s="149"/>
      <c r="H686" s="256"/>
      <c r="I686" s="240"/>
      <c r="J686" s="240"/>
      <c r="K686" s="240"/>
      <c r="L686" s="256"/>
      <c r="M686" s="260"/>
      <c r="N686" s="260"/>
      <c r="O686" s="260"/>
      <c r="P686" s="150"/>
      <c r="Q686" s="247"/>
      <c r="R686" s="247"/>
      <c r="S686" s="81"/>
      <c r="T686" s="256"/>
      <c r="U686" s="256"/>
      <c r="V686" s="256"/>
      <c r="W686" s="81"/>
      <c r="X686" s="240"/>
      <c r="Y686" s="240"/>
      <c r="Z686" s="256"/>
      <c r="AA686" s="240"/>
      <c r="AB686" s="256"/>
      <c r="AC686" s="256"/>
      <c r="AD686" s="256"/>
      <c r="AE686" s="261"/>
      <c r="AF686" s="261"/>
      <c r="AG686" s="82"/>
      <c r="AH686" s="261"/>
      <c r="AI686" s="261"/>
      <c r="AJ686" s="261"/>
      <c r="AK686" s="261"/>
      <c r="AL686" s="261"/>
      <c r="AM686" s="261"/>
      <c r="AN686" s="261"/>
      <c r="AO686" s="261"/>
      <c r="AP686" s="261"/>
      <c r="AQ686" s="261"/>
      <c r="AR686" s="245"/>
      <c r="AS686" s="245"/>
      <c r="AT686" s="151"/>
      <c r="AU686" s="81"/>
      <c r="AV686" s="561" t="str">
        <f t="shared" si="43"/>
        <v xml:space="preserve"> </v>
      </c>
      <c r="AW686" s="561" t="str">
        <f t="shared" si="44"/>
        <v xml:space="preserve"> </v>
      </c>
      <c r="AX686" s="561" t="str">
        <f t="shared" si="45"/>
        <v xml:space="preserve"> </v>
      </c>
      <c r="AY686" s="561" t="str">
        <f t="shared" si="46"/>
        <v xml:space="preserve"> </v>
      </c>
      <c r="AZ686" s="81"/>
      <c r="BA686" s="145"/>
    </row>
    <row r="687" spans="1:53" s="80" customFormat="1" x14ac:dyDescent="0.2">
      <c r="A687" s="314"/>
      <c r="B687" s="361">
        <f>Demography!B688</f>
        <v>0</v>
      </c>
      <c r="C687" s="361">
        <f>Demography!C688</f>
        <v>0</v>
      </c>
      <c r="D687" s="362">
        <f>Demography!D688</f>
        <v>0</v>
      </c>
      <c r="E687" s="81"/>
      <c r="F687" s="67"/>
      <c r="G687" s="65"/>
      <c r="H687" s="241"/>
      <c r="I687" s="242"/>
      <c r="J687" s="242"/>
      <c r="K687" s="242"/>
      <c r="L687" s="241"/>
      <c r="M687" s="262"/>
      <c r="N687" s="262"/>
      <c r="O687" s="262"/>
      <c r="P687" s="125"/>
      <c r="Q687" s="126"/>
      <c r="R687" s="126"/>
      <c r="S687" s="81"/>
      <c r="T687" s="67"/>
      <c r="U687" s="241"/>
      <c r="V687" s="127"/>
      <c r="W687" s="81"/>
      <c r="X687" s="128"/>
      <c r="Y687" s="242"/>
      <c r="Z687" s="241"/>
      <c r="AA687" s="242"/>
      <c r="AB687" s="241"/>
      <c r="AC687" s="241"/>
      <c r="AD687" s="241"/>
      <c r="AE687" s="243"/>
      <c r="AF687" s="243"/>
      <c r="AG687" s="82"/>
      <c r="AH687" s="243"/>
      <c r="AI687" s="243"/>
      <c r="AJ687" s="243"/>
      <c r="AK687" s="243"/>
      <c r="AL687" s="243"/>
      <c r="AM687" s="243"/>
      <c r="AN687" s="243"/>
      <c r="AO687" s="243"/>
      <c r="AP687" s="243"/>
      <c r="AQ687" s="243"/>
      <c r="AR687" s="246"/>
      <c r="AS687" s="246"/>
      <c r="AT687" s="244"/>
      <c r="AU687" s="81"/>
      <c r="AV687" s="562" t="str">
        <f t="shared" si="43"/>
        <v xml:space="preserve"> </v>
      </c>
      <c r="AW687" s="562" t="str">
        <f t="shared" si="44"/>
        <v xml:space="preserve"> </v>
      </c>
      <c r="AX687" s="562" t="str">
        <f t="shared" si="45"/>
        <v xml:space="preserve"> </v>
      </c>
      <c r="AY687" s="562" t="str">
        <f t="shared" si="46"/>
        <v xml:space="preserve"> </v>
      </c>
      <c r="AZ687" s="81"/>
      <c r="BA687" s="313"/>
    </row>
    <row r="688" spans="1:53" s="80" customFormat="1" x14ac:dyDescent="0.2">
      <c r="A688" s="314"/>
      <c r="B688" s="147">
        <f>Demography!B689</f>
        <v>0</v>
      </c>
      <c r="C688" s="147">
        <f>Demography!C689</f>
        <v>0</v>
      </c>
      <c r="D688" s="148">
        <f>Demography!D689</f>
        <v>0</v>
      </c>
      <c r="E688" s="81"/>
      <c r="F688" s="256"/>
      <c r="G688" s="149"/>
      <c r="H688" s="256"/>
      <c r="I688" s="240"/>
      <c r="J688" s="240"/>
      <c r="K688" s="240"/>
      <c r="L688" s="256"/>
      <c r="M688" s="260"/>
      <c r="N688" s="260"/>
      <c r="O688" s="260"/>
      <c r="P688" s="150"/>
      <c r="Q688" s="247"/>
      <c r="R688" s="247"/>
      <c r="S688" s="81"/>
      <c r="T688" s="256"/>
      <c r="U688" s="256"/>
      <c r="V688" s="256"/>
      <c r="W688" s="81"/>
      <c r="X688" s="240"/>
      <c r="Y688" s="240"/>
      <c r="Z688" s="256"/>
      <c r="AA688" s="240"/>
      <c r="AB688" s="256"/>
      <c r="AC688" s="256"/>
      <c r="AD688" s="256"/>
      <c r="AE688" s="261"/>
      <c r="AF688" s="261"/>
      <c r="AG688" s="82"/>
      <c r="AH688" s="261"/>
      <c r="AI688" s="261"/>
      <c r="AJ688" s="261"/>
      <c r="AK688" s="261"/>
      <c r="AL688" s="261"/>
      <c r="AM688" s="261"/>
      <c r="AN688" s="261"/>
      <c r="AO688" s="261"/>
      <c r="AP688" s="261"/>
      <c r="AQ688" s="261"/>
      <c r="AR688" s="245"/>
      <c r="AS688" s="245"/>
      <c r="AT688" s="151"/>
      <c r="AU688" s="81"/>
      <c r="AV688" s="561" t="str">
        <f t="shared" si="43"/>
        <v xml:space="preserve"> </v>
      </c>
      <c r="AW688" s="561" t="str">
        <f t="shared" si="44"/>
        <v xml:space="preserve"> </v>
      </c>
      <c r="AX688" s="561" t="str">
        <f t="shared" si="45"/>
        <v xml:space="preserve"> </v>
      </c>
      <c r="AY688" s="561" t="str">
        <f t="shared" si="46"/>
        <v xml:space="preserve"> </v>
      </c>
      <c r="AZ688" s="81"/>
      <c r="BA688" s="145"/>
    </row>
    <row r="689" spans="1:53" s="80" customFormat="1" x14ac:dyDescent="0.2">
      <c r="A689" s="314"/>
      <c r="B689" s="361">
        <f>Demography!B690</f>
        <v>0</v>
      </c>
      <c r="C689" s="361">
        <f>Demography!C690</f>
        <v>0</v>
      </c>
      <c r="D689" s="362">
        <f>Demography!D690</f>
        <v>0</v>
      </c>
      <c r="E689" s="81"/>
      <c r="F689" s="67"/>
      <c r="G689" s="65"/>
      <c r="H689" s="241"/>
      <c r="I689" s="242"/>
      <c r="J689" s="242"/>
      <c r="K689" s="242"/>
      <c r="L689" s="241"/>
      <c r="M689" s="262"/>
      <c r="N689" s="262"/>
      <c r="O689" s="262"/>
      <c r="P689" s="125"/>
      <c r="Q689" s="126"/>
      <c r="R689" s="126"/>
      <c r="S689" s="81"/>
      <c r="T689" s="67"/>
      <c r="U689" s="241"/>
      <c r="V689" s="127"/>
      <c r="W689" s="81"/>
      <c r="X689" s="128"/>
      <c r="Y689" s="242"/>
      <c r="Z689" s="241"/>
      <c r="AA689" s="242"/>
      <c r="AB689" s="241"/>
      <c r="AC689" s="241"/>
      <c r="AD689" s="241"/>
      <c r="AE689" s="243"/>
      <c r="AF689" s="243"/>
      <c r="AG689" s="82"/>
      <c r="AH689" s="243"/>
      <c r="AI689" s="243"/>
      <c r="AJ689" s="243"/>
      <c r="AK689" s="243"/>
      <c r="AL689" s="243"/>
      <c r="AM689" s="243"/>
      <c r="AN689" s="243"/>
      <c r="AO689" s="243"/>
      <c r="AP689" s="243"/>
      <c r="AQ689" s="243"/>
      <c r="AR689" s="246"/>
      <c r="AS689" s="246"/>
      <c r="AT689" s="244"/>
      <c r="AU689" s="81"/>
      <c r="AV689" s="562" t="str">
        <f t="shared" si="43"/>
        <v xml:space="preserve"> </v>
      </c>
      <c r="AW689" s="562" t="str">
        <f t="shared" si="44"/>
        <v xml:space="preserve"> </v>
      </c>
      <c r="AX689" s="562" t="str">
        <f t="shared" si="45"/>
        <v xml:space="preserve"> </v>
      </c>
      <c r="AY689" s="562" t="str">
        <f t="shared" si="46"/>
        <v xml:space="preserve"> </v>
      </c>
      <c r="AZ689" s="81"/>
      <c r="BA689" s="313"/>
    </row>
    <row r="690" spans="1:53" s="80" customFormat="1" x14ac:dyDescent="0.2">
      <c r="A690" s="314"/>
      <c r="B690" s="147">
        <f>Demography!B691</f>
        <v>0</v>
      </c>
      <c r="C690" s="147">
        <f>Demography!C691</f>
        <v>0</v>
      </c>
      <c r="D690" s="148">
        <f>Demography!D691</f>
        <v>0</v>
      </c>
      <c r="E690" s="81"/>
      <c r="F690" s="256"/>
      <c r="G690" s="149"/>
      <c r="H690" s="256"/>
      <c r="I690" s="240"/>
      <c r="J690" s="240"/>
      <c r="K690" s="240"/>
      <c r="L690" s="256"/>
      <c r="M690" s="260"/>
      <c r="N690" s="260"/>
      <c r="O690" s="260"/>
      <c r="P690" s="150"/>
      <c r="Q690" s="247"/>
      <c r="R690" s="247"/>
      <c r="S690" s="81"/>
      <c r="T690" s="256"/>
      <c r="U690" s="256"/>
      <c r="V690" s="256"/>
      <c r="W690" s="81"/>
      <c r="X690" s="240"/>
      <c r="Y690" s="240"/>
      <c r="Z690" s="256"/>
      <c r="AA690" s="240"/>
      <c r="AB690" s="256"/>
      <c r="AC690" s="256"/>
      <c r="AD690" s="256"/>
      <c r="AE690" s="261"/>
      <c r="AF690" s="261"/>
      <c r="AG690" s="82"/>
      <c r="AH690" s="261"/>
      <c r="AI690" s="261"/>
      <c r="AJ690" s="261"/>
      <c r="AK690" s="261"/>
      <c r="AL690" s="261"/>
      <c r="AM690" s="261"/>
      <c r="AN690" s="261"/>
      <c r="AO690" s="261"/>
      <c r="AP690" s="261"/>
      <c r="AQ690" s="261"/>
      <c r="AR690" s="245"/>
      <c r="AS690" s="245"/>
      <c r="AT690" s="151"/>
      <c r="AU690" s="81"/>
      <c r="AV690" s="561" t="str">
        <f t="shared" si="43"/>
        <v xml:space="preserve"> </v>
      </c>
      <c r="AW690" s="561" t="str">
        <f t="shared" si="44"/>
        <v xml:space="preserve"> </v>
      </c>
      <c r="AX690" s="561" t="str">
        <f t="shared" si="45"/>
        <v xml:space="preserve"> </v>
      </c>
      <c r="AY690" s="561" t="str">
        <f t="shared" si="46"/>
        <v xml:space="preserve"> </v>
      </c>
      <c r="AZ690" s="81"/>
      <c r="BA690" s="145"/>
    </row>
    <row r="691" spans="1:53" s="80" customFormat="1" x14ac:dyDescent="0.2">
      <c r="A691" s="314"/>
      <c r="B691" s="361">
        <f>Demography!B692</f>
        <v>0</v>
      </c>
      <c r="C691" s="361">
        <f>Demography!C692</f>
        <v>0</v>
      </c>
      <c r="D691" s="362">
        <f>Demography!D692</f>
        <v>0</v>
      </c>
      <c r="E691" s="81"/>
      <c r="F691" s="67"/>
      <c r="G691" s="65"/>
      <c r="H691" s="241"/>
      <c r="I691" s="242"/>
      <c r="J691" s="242"/>
      <c r="K691" s="242"/>
      <c r="L691" s="241"/>
      <c r="M691" s="262"/>
      <c r="N691" s="262"/>
      <c r="O691" s="262"/>
      <c r="P691" s="125"/>
      <c r="Q691" s="126"/>
      <c r="R691" s="126"/>
      <c r="S691" s="81"/>
      <c r="T691" s="67"/>
      <c r="U691" s="241"/>
      <c r="V691" s="127"/>
      <c r="W691" s="81"/>
      <c r="X691" s="128"/>
      <c r="Y691" s="242"/>
      <c r="Z691" s="241"/>
      <c r="AA691" s="242"/>
      <c r="AB691" s="241"/>
      <c r="AC691" s="241"/>
      <c r="AD691" s="241"/>
      <c r="AE691" s="243"/>
      <c r="AF691" s="243"/>
      <c r="AG691" s="82"/>
      <c r="AH691" s="243"/>
      <c r="AI691" s="243"/>
      <c r="AJ691" s="243"/>
      <c r="AK691" s="243"/>
      <c r="AL691" s="243"/>
      <c r="AM691" s="243"/>
      <c r="AN691" s="243"/>
      <c r="AO691" s="243"/>
      <c r="AP691" s="243"/>
      <c r="AQ691" s="243"/>
      <c r="AR691" s="246"/>
      <c r="AS691" s="246"/>
      <c r="AT691" s="244"/>
      <c r="AU691" s="81"/>
      <c r="AV691" s="562" t="str">
        <f t="shared" si="43"/>
        <v xml:space="preserve"> </v>
      </c>
      <c r="AW691" s="562" t="str">
        <f t="shared" si="44"/>
        <v xml:space="preserve"> </v>
      </c>
      <c r="AX691" s="562" t="str">
        <f t="shared" si="45"/>
        <v xml:space="preserve"> </v>
      </c>
      <c r="AY691" s="562" t="str">
        <f t="shared" si="46"/>
        <v xml:space="preserve"> </v>
      </c>
      <c r="AZ691" s="81"/>
      <c r="BA691" s="313"/>
    </row>
    <row r="692" spans="1:53" s="80" customFormat="1" x14ac:dyDescent="0.2">
      <c r="A692" s="314"/>
      <c r="B692" s="147">
        <f>Demography!B693</f>
        <v>0</v>
      </c>
      <c r="C692" s="147">
        <f>Demography!C693</f>
        <v>0</v>
      </c>
      <c r="D692" s="148">
        <f>Demography!D693</f>
        <v>0</v>
      </c>
      <c r="E692" s="81"/>
      <c r="F692" s="256"/>
      <c r="G692" s="149"/>
      <c r="H692" s="256"/>
      <c r="I692" s="240"/>
      <c r="J692" s="240"/>
      <c r="K692" s="240"/>
      <c r="L692" s="256"/>
      <c r="M692" s="260"/>
      <c r="N692" s="260"/>
      <c r="O692" s="260"/>
      <c r="P692" s="150"/>
      <c r="Q692" s="247"/>
      <c r="R692" s="247"/>
      <c r="S692" s="81"/>
      <c r="T692" s="256"/>
      <c r="U692" s="256"/>
      <c r="V692" s="256"/>
      <c r="W692" s="81"/>
      <c r="X692" s="240"/>
      <c r="Y692" s="240"/>
      <c r="Z692" s="256"/>
      <c r="AA692" s="240"/>
      <c r="AB692" s="256"/>
      <c r="AC692" s="256"/>
      <c r="AD692" s="256"/>
      <c r="AE692" s="261"/>
      <c r="AF692" s="261"/>
      <c r="AG692" s="82"/>
      <c r="AH692" s="261"/>
      <c r="AI692" s="261"/>
      <c r="AJ692" s="261"/>
      <c r="AK692" s="261"/>
      <c r="AL692" s="261"/>
      <c r="AM692" s="261"/>
      <c r="AN692" s="261"/>
      <c r="AO692" s="261"/>
      <c r="AP692" s="261"/>
      <c r="AQ692" s="261"/>
      <c r="AR692" s="245"/>
      <c r="AS692" s="245"/>
      <c r="AT692" s="151"/>
      <c r="AU692" s="81"/>
      <c r="AV692" s="561" t="str">
        <f t="shared" si="43"/>
        <v xml:space="preserve"> </v>
      </c>
      <c r="AW692" s="561" t="str">
        <f t="shared" si="44"/>
        <v xml:space="preserve"> </v>
      </c>
      <c r="AX692" s="561" t="str">
        <f t="shared" si="45"/>
        <v xml:space="preserve"> </v>
      </c>
      <c r="AY692" s="561" t="str">
        <f t="shared" si="46"/>
        <v xml:space="preserve"> </v>
      </c>
      <c r="AZ692" s="81"/>
      <c r="BA692" s="145"/>
    </row>
    <row r="693" spans="1:53" s="80" customFormat="1" x14ac:dyDescent="0.2">
      <c r="A693" s="314"/>
      <c r="B693" s="361">
        <f>Demography!B694</f>
        <v>0</v>
      </c>
      <c r="C693" s="361">
        <f>Demography!C694</f>
        <v>0</v>
      </c>
      <c r="D693" s="362">
        <f>Demography!D694</f>
        <v>0</v>
      </c>
      <c r="E693" s="81"/>
      <c r="F693" s="67"/>
      <c r="G693" s="65"/>
      <c r="H693" s="241"/>
      <c r="I693" s="242"/>
      <c r="J693" s="242"/>
      <c r="K693" s="242"/>
      <c r="L693" s="241"/>
      <c r="M693" s="262"/>
      <c r="N693" s="262"/>
      <c r="O693" s="262"/>
      <c r="P693" s="125"/>
      <c r="Q693" s="126"/>
      <c r="R693" s="126"/>
      <c r="S693" s="81"/>
      <c r="T693" s="67"/>
      <c r="U693" s="241"/>
      <c r="V693" s="127"/>
      <c r="W693" s="81"/>
      <c r="X693" s="128"/>
      <c r="Y693" s="242"/>
      <c r="Z693" s="241"/>
      <c r="AA693" s="242"/>
      <c r="AB693" s="241"/>
      <c r="AC693" s="241"/>
      <c r="AD693" s="241"/>
      <c r="AE693" s="243"/>
      <c r="AF693" s="243"/>
      <c r="AG693" s="82"/>
      <c r="AH693" s="243"/>
      <c r="AI693" s="243"/>
      <c r="AJ693" s="243"/>
      <c r="AK693" s="243"/>
      <c r="AL693" s="243"/>
      <c r="AM693" s="243"/>
      <c r="AN693" s="243"/>
      <c r="AO693" s="243"/>
      <c r="AP693" s="243"/>
      <c r="AQ693" s="243"/>
      <c r="AR693" s="246"/>
      <c r="AS693" s="246"/>
      <c r="AT693" s="244"/>
      <c r="AU693" s="81"/>
      <c r="AV693" s="562" t="str">
        <f t="shared" si="43"/>
        <v xml:space="preserve"> </v>
      </c>
      <c r="AW693" s="562" t="str">
        <f t="shared" si="44"/>
        <v xml:space="preserve"> </v>
      </c>
      <c r="AX693" s="562" t="str">
        <f t="shared" si="45"/>
        <v xml:space="preserve"> </v>
      </c>
      <c r="AY693" s="562" t="str">
        <f t="shared" si="46"/>
        <v xml:space="preserve"> </v>
      </c>
      <c r="AZ693" s="81"/>
      <c r="BA693" s="313"/>
    </row>
    <row r="694" spans="1:53" s="80" customFormat="1" x14ac:dyDescent="0.2">
      <c r="A694" s="314"/>
      <c r="B694" s="147">
        <f>Demography!B695</f>
        <v>0</v>
      </c>
      <c r="C694" s="147">
        <f>Demography!C695</f>
        <v>0</v>
      </c>
      <c r="D694" s="148">
        <f>Demography!D695</f>
        <v>0</v>
      </c>
      <c r="E694" s="81"/>
      <c r="F694" s="256"/>
      <c r="G694" s="149"/>
      <c r="H694" s="256"/>
      <c r="I694" s="240"/>
      <c r="J694" s="240"/>
      <c r="K694" s="240"/>
      <c r="L694" s="256"/>
      <c r="M694" s="260"/>
      <c r="N694" s="260"/>
      <c r="O694" s="260"/>
      <c r="P694" s="150"/>
      <c r="Q694" s="247"/>
      <c r="R694" s="247"/>
      <c r="S694" s="81"/>
      <c r="T694" s="256"/>
      <c r="U694" s="256"/>
      <c r="V694" s="256"/>
      <c r="W694" s="81"/>
      <c r="X694" s="240"/>
      <c r="Y694" s="240"/>
      <c r="Z694" s="256"/>
      <c r="AA694" s="240"/>
      <c r="AB694" s="256"/>
      <c r="AC694" s="256"/>
      <c r="AD694" s="256"/>
      <c r="AE694" s="261"/>
      <c r="AF694" s="261"/>
      <c r="AG694" s="82"/>
      <c r="AH694" s="261"/>
      <c r="AI694" s="261"/>
      <c r="AJ694" s="261"/>
      <c r="AK694" s="261"/>
      <c r="AL694" s="261"/>
      <c r="AM694" s="261"/>
      <c r="AN694" s="261"/>
      <c r="AO694" s="261"/>
      <c r="AP694" s="261"/>
      <c r="AQ694" s="261"/>
      <c r="AR694" s="245"/>
      <c r="AS694" s="245"/>
      <c r="AT694" s="151"/>
      <c r="AU694" s="81"/>
      <c r="AV694" s="561" t="str">
        <f t="shared" si="43"/>
        <v xml:space="preserve"> </v>
      </c>
      <c r="AW694" s="561" t="str">
        <f t="shared" si="44"/>
        <v xml:space="preserve"> </v>
      </c>
      <c r="AX694" s="561" t="str">
        <f t="shared" si="45"/>
        <v xml:space="preserve"> </v>
      </c>
      <c r="AY694" s="561" t="str">
        <f t="shared" si="46"/>
        <v xml:space="preserve"> </v>
      </c>
      <c r="AZ694" s="81"/>
      <c r="BA694" s="145"/>
    </row>
    <row r="695" spans="1:53" s="80" customFormat="1" x14ac:dyDescent="0.2">
      <c r="A695" s="314"/>
      <c r="B695" s="361">
        <f>Demography!B696</f>
        <v>0</v>
      </c>
      <c r="C695" s="361">
        <f>Demography!C696</f>
        <v>0</v>
      </c>
      <c r="D695" s="362">
        <f>Demography!D696</f>
        <v>0</v>
      </c>
      <c r="E695" s="81"/>
      <c r="F695" s="67"/>
      <c r="G695" s="65"/>
      <c r="H695" s="241"/>
      <c r="I695" s="242"/>
      <c r="J695" s="242"/>
      <c r="K695" s="242"/>
      <c r="L695" s="241"/>
      <c r="M695" s="262"/>
      <c r="N695" s="262"/>
      <c r="O695" s="262"/>
      <c r="P695" s="125"/>
      <c r="Q695" s="126"/>
      <c r="R695" s="126"/>
      <c r="S695" s="81"/>
      <c r="T695" s="67"/>
      <c r="U695" s="241"/>
      <c r="V695" s="127"/>
      <c r="W695" s="81"/>
      <c r="X695" s="128"/>
      <c r="Y695" s="242"/>
      <c r="Z695" s="241"/>
      <c r="AA695" s="242"/>
      <c r="AB695" s="241"/>
      <c r="AC695" s="241"/>
      <c r="AD695" s="241"/>
      <c r="AE695" s="243"/>
      <c r="AF695" s="243"/>
      <c r="AG695" s="82"/>
      <c r="AH695" s="243"/>
      <c r="AI695" s="243"/>
      <c r="AJ695" s="243"/>
      <c r="AK695" s="243"/>
      <c r="AL695" s="243"/>
      <c r="AM695" s="243"/>
      <c r="AN695" s="243"/>
      <c r="AO695" s="243"/>
      <c r="AP695" s="243"/>
      <c r="AQ695" s="243"/>
      <c r="AR695" s="246"/>
      <c r="AS695" s="246"/>
      <c r="AT695" s="244"/>
      <c r="AU695" s="81"/>
      <c r="AV695" s="562" t="str">
        <f t="shared" si="43"/>
        <v xml:space="preserve"> </v>
      </c>
      <c r="AW695" s="562" t="str">
        <f t="shared" si="44"/>
        <v xml:space="preserve"> </v>
      </c>
      <c r="AX695" s="562" t="str">
        <f t="shared" si="45"/>
        <v xml:space="preserve"> </v>
      </c>
      <c r="AY695" s="562" t="str">
        <f t="shared" si="46"/>
        <v xml:space="preserve"> </v>
      </c>
      <c r="AZ695" s="81"/>
      <c r="BA695" s="313"/>
    </row>
    <row r="696" spans="1:53" s="80" customFormat="1" x14ac:dyDescent="0.2">
      <c r="A696" s="314"/>
      <c r="B696" s="147">
        <f>Demography!B697</f>
        <v>0</v>
      </c>
      <c r="C696" s="147">
        <f>Demography!C697</f>
        <v>0</v>
      </c>
      <c r="D696" s="148">
        <f>Demography!D697</f>
        <v>0</v>
      </c>
      <c r="E696" s="81"/>
      <c r="F696" s="256"/>
      <c r="G696" s="149"/>
      <c r="H696" s="256"/>
      <c r="I696" s="240"/>
      <c r="J696" s="240"/>
      <c r="K696" s="240"/>
      <c r="L696" s="256"/>
      <c r="M696" s="260"/>
      <c r="N696" s="260"/>
      <c r="O696" s="260"/>
      <c r="P696" s="150"/>
      <c r="Q696" s="247"/>
      <c r="R696" s="247"/>
      <c r="S696" s="81"/>
      <c r="T696" s="256"/>
      <c r="U696" s="256"/>
      <c r="V696" s="256"/>
      <c r="W696" s="81"/>
      <c r="X696" s="240"/>
      <c r="Y696" s="240"/>
      <c r="Z696" s="256"/>
      <c r="AA696" s="240"/>
      <c r="AB696" s="256"/>
      <c r="AC696" s="256"/>
      <c r="AD696" s="256"/>
      <c r="AE696" s="261"/>
      <c r="AF696" s="261"/>
      <c r="AG696" s="82"/>
      <c r="AH696" s="261"/>
      <c r="AI696" s="261"/>
      <c r="AJ696" s="261"/>
      <c r="AK696" s="261"/>
      <c r="AL696" s="261"/>
      <c r="AM696" s="261"/>
      <c r="AN696" s="261"/>
      <c r="AO696" s="261"/>
      <c r="AP696" s="261"/>
      <c r="AQ696" s="261"/>
      <c r="AR696" s="245"/>
      <c r="AS696" s="245"/>
      <c r="AT696" s="151"/>
      <c r="AU696" s="81"/>
      <c r="AV696" s="561" t="str">
        <f t="shared" si="43"/>
        <v xml:space="preserve"> </v>
      </c>
      <c r="AW696" s="561" t="str">
        <f t="shared" si="44"/>
        <v xml:space="preserve"> </v>
      </c>
      <c r="AX696" s="561" t="str">
        <f t="shared" si="45"/>
        <v xml:space="preserve"> </v>
      </c>
      <c r="AY696" s="561" t="str">
        <f t="shared" si="46"/>
        <v xml:space="preserve"> </v>
      </c>
      <c r="AZ696" s="81"/>
      <c r="BA696" s="145"/>
    </row>
    <row r="697" spans="1:53" s="80" customFormat="1" x14ac:dyDescent="0.2">
      <c r="A697" s="314"/>
      <c r="B697" s="361">
        <f>Demography!B698</f>
        <v>0</v>
      </c>
      <c r="C697" s="361">
        <f>Demography!C698</f>
        <v>0</v>
      </c>
      <c r="D697" s="362">
        <f>Demography!D698</f>
        <v>0</v>
      </c>
      <c r="E697" s="81"/>
      <c r="F697" s="67"/>
      <c r="G697" s="65"/>
      <c r="H697" s="241"/>
      <c r="I697" s="242"/>
      <c r="J697" s="242"/>
      <c r="K697" s="242"/>
      <c r="L697" s="241"/>
      <c r="M697" s="262"/>
      <c r="N697" s="262"/>
      <c r="O697" s="262"/>
      <c r="P697" s="125"/>
      <c r="Q697" s="126"/>
      <c r="R697" s="126"/>
      <c r="S697" s="81"/>
      <c r="T697" s="67"/>
      <c r="U697" s="241"/>
      <c r="V697" s="127"/>
      <c r="W697" s="81"/>
      <c r="X697" s="128"/>
      <c r="Y697" s="242"/>
      <c r="Z697" s="241"/>
      <c r="AA697" s="242"/>
      <c r="AB697" s="241"/>
      <c r="AC697" s="241"/>
      <c r="AD697" s="241"/>
      <c r="AE697" s="243"/>
      <c r="AF697" s="243"/>
      <c r="AG697" s="82"/>
      <c r="AH697" s="243"/>
      <c r="AI697" s="243"/>
      <c r="AJ697" s="243"/>
      <c r="AK697" s="243"/>
      <c r="AL697" s="243"/>
      <c r="AM697" s="243"/>
      <c r="AN697" s="243"/>
      <c r="AO697" s="243"/>
      <c r="AP697" s="243"/>
      <c r="AQ697" s="243"/>
      <c r="AR697" s="246"/>
      <c r="AS697" s="246"/>
      <c r="AT697" s="244"/>
      <c r="AU697" s="81"/>
      <c r="AV697" s="562" t="str">
        <f t="shared" si="43"/>
        <v xml:space="preserve"> </v>
      </c>
      <c r="AW697" s="562" t="str">
        <f t="shared" si="44"/>
        <v xml:space="preserve"> </v>
      </c>
      <c r="AX697" s="562" t="str">
        <f t="shared" si="45"/>
        <v xml:space="preserve"> </v>
      </c>
      <c r="AY697" s="562" t="str">
        <f t="shared" si="46"/>
        <v xml:space="preserve"> </v>
      </c>
      <c r="AZ697" s="81"/>
      <c r="BA697" s="313"/>
    </row>
    <row r="698" spans="1:53" s="80" customFormat="1" x14ac:dyDescent="0.2">
      <c r="A698" s="314"/>
      <c r="B698" s="147">
        <f>Demography!B699</f>
        <v>0</v>
      </c>
      <c r="C698" s="147">
        <f>Demography!C699</f>
        <v>0</v>
      </c>
      <c r="D698" s="148">
        <f>Demography!D699</f>
        <v>0</v>
      </c>
      <c r="E698" s="81"/>
      <c r="F698" s="256"/>
      <c r="G698" s="149"/>
      <c r="H698" s="256"/>
      <c r="I698" s="240"/>
      <c r="J698" s="240"/>
      <c r="K698" s="240"/>
      <c r="L698" s="256"/>
      <c r="M698" s="260"/>
      <c r="N698" s="260"/>
      <c r="O698" s="260"/>
      <c r="P698" s="150"/>
      <c r="Q698" s="247"/>
      <c r="R698" s="247"/>
      <c r="S698" s="81"/>
      <c r="T698" s="256"/>
      <c r="U698" s="256"/>
      <c r="V698" s="256"/>
      <c r="W698" s="81"/>
      <c r="X698" s="240"/>
      <c r="Y698" s="240"/>
      <c r="Z698" s="256"/>
      <c r="AA698" s="240"/>
      <c r="AB698" s="256"/>
      <c r="AC698" s="256"/>
      <c r="AD698" s="256"/>
      <c r="AE698" s="261"/>
      <c r="AF698" s="261"/>
      <c r="AG698" s="82"/>
      <c r="AH698" s="261"/>
      <c r="AI698" s="261"/>
      <c r="AJ698" s="261"/>
      <c r="AK698" s="261"/>
      <c r="AL698" s="261"/>
      <c r="AM698" s="261"/>
      <c r="AN698" s="261"/>
      <c r="AO698" s="261"/>
      <c r="AP698" s="261"/>
      <c r="AQ698" s="261"/>
      <c r="AR698" s="245"/>
      <c r="AS698" s="245"/>
      <c r="AT698" s="151"/>
      <c r="AU698" s="81"/>
      <c r="AV698" s="561" t="str">
        <f t="shared" si="43"/>
        <v xml:space="preserve"> </v>
      </c>
      <c r="AW698" s="561" t="str">
        <f t="shared" si="44"/>
        <v xml:space="preserve"> </v>
      </c>
      <c r="AX698" s="561" t="str">
        <f t="shared" si="45"/>
        <v xml:space="preserve"> </v>
      </c>
      <c r="AY698" s="561" t="str">
        <f t="shared" si="46"/>
        <v xml:space="preserve"> </v>
      </c>
      <c r="AZ698" s="81"/>
      <c r="BA698" s="145"/>
    </row>
    <row r="699" spans="1:53" s="80" customFormat="1" x14ac:dyDescent="0.2">
      <c r="A699" s="314"/>
      <c r="B699" s="361">
        <f>Demography!B700</f>
        <v>0</v>
      </c>
      <c r="C699" s="361">
        <f>Demography!C700</f>
        <v>0</v>
      </c>
      <c r="D699" s="362">
        <f>Demography!D700</f>
        <v>0</v>
      </c>
      <c r="E699" s="81"/>
      <c r="F699" s="67"/>
      <c r="G699" s="65"/>
      <c r="H699" s="241"/>
      <c r="I699" s="242"/>
      <c r="J699" s="242"/>
      <c r="K699" s="242"/>
      <c r="L699" s="241"/>
      <c r="M699" s="262"/>
      <c r="N699" s="262"/>
      <c r="O699" s="262"/>
      <c r="P699" s="125"/>
      <c r="Q699" s="126"/>
      <c r="R699" s="126"/>
      <c r="S699" s="81"/>
      <c r="T699" s="67"/>
      <c r="U699" s="241"/>
      <c r="V699" s="127"/>
      <c r="W699" s="81"/>
      <c r="X699" s="128"/>
      <c r="Y699" s="242"/>
      <c r="Z699" s="241"/>
      <c r="AA699" s="242"/>
      <c r="AB699" s="241"/>
      <c r="AC699" s="241"/>
      <c r="AD699" s="241"/>
      <c r="AE699" s="243"/>
      <c r="AF699" s="243"/>
      <c r="AG699" s="82"/>
      <c r="AH699" s="243"/>
      <c r="AI699" s="243"/>
      <c r="AJ699" s="243"/>
      <c r="AK699" s="243"/>
      <c r="AL699" s="243"/>
      <c r="AM699" s="243"/>
      <c r="AN699" s="243"/>
      <c r="AO699" s="243"/>
      <c r="AP699" s="243"/>
      <c r="AQ699" s="243"/>
      <c r="AR699" s="246"/>
      <c r="AS699" s="246"/>
      <c r="AT699" s="244"/>
      <c r="AU699" s="81"/>
      <c r="AV699" s="562" t="str">
        <f t="shared" si="43"/>
        <v xml:space="preserve"> </v>
      </c>
      <c r="AW699" s="562" t="str">
        <f t="shared" si="44"/>
        <v xml:space="preserve"> </v>
      </c>
      <c r="AX699" s="562" t="str">
        <f t="shared" si="45"/>
        <v xml:space="preserve"> </v>
      </c>
      <c r="AY699" s="562" t="str">
        <f t="shared" si="46"/>
        <v xml:space="preserve"> </v>
      </c>
      <c r="AZ699" s="81"/>
      <c r="BA699" s="313"/>
    </row>
    <row r="700" spans="1:53" s="80" customFormat="1" x14ac:dyDescent="0.2">
      <c r="A700" s="314"/>
      <c r="B700" s="147">
        <f>Demography!B701</f>
        <v>0</v>
      </c>
      <c r="C700" s="147">
        <f>Demography!C701</f>
        <v>0</v>
      </c>
      <c r="D700" s="148">
        <f>Demography!D701</f>
        <v>0</v>
      </c>
      <c r="E700" s="81"/>
      <c r="F700" s="256"/>
      <c r="G700" s="149"/>
      <c r="H700" s="256"/>
      <c r="I700" s="240"/>
      <c r="J700" s="240"/>
      <c r="K700" s="240"/>
      <c r="L700" s="256"/>
      <c r="M700" s="260"/>
      <c r="N700" s="260"/>
      <c r="O700" s="260"/>
      <c r="P700" s="150"/>
      <c r="Q700" s="247"/>
      <c r="R700" s="247"/>
      <c r="S700" s="81"/>
      <c r="T700" s="256"/>
      <c r="U700" s="256"/>
      <c r="V700" s="256"/>
      <c r="W700" s="81"/>
      <c r="X700" s="240"/>
      <c r="Y700" s="240"/>
      <c r="Z700" s="256"/>
      <c r="AA700" s="240"/>
      <c r="AB700" s="256"/>
      <c r="AC700" s="256"/>
      <c r="AD700" s="256"/>
      <c r="AE700" s="261"/>
      <c r="AF700" s="261"/>
      <c r="AG700" s="82"/>
      <c r="AH700" s="261"/>
      <c r="AI700" s="261"/>
      <c r="AJ700" s="261"/>
      <c r="AK700" s="261"/>
      <c r="AL700" s="261"/>
      <c r="AM700" s="261"/>
      <c r="AN700" s="261"/>
      <c r="AO700" s="261"/>
      <c r="AP700" s="261"/>
      <c r="AQ700" s="261"/>
      <c r="AR700" s="245"/>
      <c r="AS700" s="245"/>
      <c r="AT700" s="151"/>
      <c r="AU700" s="81"/>
      <c r="AV700" s="561" t="str">
        <f t="shared" si="43"/>
        <v xml:space="preserve"> </v>
      </c>
      <c r="AW700" s="561" t="str">
        <f t="shared" si="44"/>
        <v xml:space="preserve"> </v>
      </c>
      <c r="AX700" s="561" t="str">
        <f t="shared" si="45"/>
        <v xml:space="preserve"> </v>
      </c>
      <c r="AY700" s="561" t="str">
        <f t="shared" si="46"/>
        <v xml:space="preserve"> </v>
      </c>
      <c r="AZ700" s="81"/>
      <c r="BA700" s="145"/>
    </row>
    <row r="701" spans="1:53" s="80" customFormat="1" x14ac:dyDescent="0.2">
      <c r="A701" s="314"/>
      <c r="B701" s="361">
        <f>Demography!B702</f>
        <v>0</v>
      </c>
      <c r="C701" s="361">
        <f>Demography!C702</f>
        <v>0</v>
      </c>
      <c r="D701" s="362">
        <f>Demography!D702</f>
        <v>0</v>
      </c>
      <c r="E701" s="81"/>
      <c r="F701" s="67"/>
      <c r="G701" s="65"/>
      <c r="H701" s="241"/>
      <c r="I701" s="242"/>
      <c r="J701" s="242"/>
      <c r="K701" s="242"/>
      <c r="L701" s="241"/>
      <c r="M701" s="262"/>
      <c r="N701" s="262"/>
      <c r="O701" s="262"/>
      <c r="P701" s="125"/>
      <c r="Q701" s="126"/>
      <c r="R701" s="126"/>
      <c r="S701" s="81"/>
      <c r="T701" s="67"/>
      <c r="U701" s="241"/>
      <c r="V701" s="127"/>
      <c r="W701" s="81"/>
      <c r="X701" s="128"/>
      <c r="Y701" s="242"/>
      <c r="Z701" s="241"/>
      <c r="AA701" s="242"/>
      <c r="AB701" s="241"/>
      <c r="AC701" s="241"/>
      <c r="AD701" s="241"/>
      <c r="AE701" s="243"/>
      <c r="AF701" s="243"/>
      <c r="AG701" s="82"/>
      <c r="AH701" s="243"/>
      <c r="AI701" s="243"/>
      <c r="AJ701" s="243"/>
      <c r="AK701" s="243"/>
      <c r="AL701" s="243"/>
      <c r="AM701" s="243"/>
      <c r="AN701" s="243"/>
      <c r="AO701" s="243"/>
      <c r="AP701" s="243"/>
      <c r="AQ701" s="243"/>
      <c r="AR701" s="246"/>
      <c r="AS701" s="246"/>
      <c r="AT701" s="244"/>
      <c r="AU701" s="81"/>
      <c r="AV701" s="562" t="str">
        <f t="shared" si="43"/>
        <v xml:space="preserve"> </v>
      </c>
      <c r="AW701" s="562" t="str">
        <f t="shared" si="44"/>
        <v xml:space="preserve"> </v>
      </c>
      <c r="AX701" s="562" t="str">
        <f t="shared" si="45"/>
        <v xml:space="preserve"> </v>
      </c>
      <c r="AY701" s="562" t="str">
        <f t="shared" si="46"/>
        <v xml:space="preserve"> </v>
      </c>
      <c r="AZ701" s="81"/>
      <c r="BA701" s="313"/>
    </row>
    <row r="702" spans="1:53" s="80" customFormat="1" x14ac:dyDescent="0.2">
      <c r="A702" s="314"/>
      <c r="B702" s="147">
        <f>Demography!B703</f>
        <v>0</v>
      </c>
      <c r="C702" s="147">
        <f>Demography!C703</f>
        <v>0</v>
      </c>
      <c r="D702" s="148">
        <f>Demography!D703</f>
        <v>0</v>
      </c>
      <c r="E702" s="81"/>
      <c r="F702" s="256"/>
      <c r="G702" s="149"/>
      <c r="H702" s="256"/>
      <c r="I702" s="240"/>
      <c r="J702" s="240"/>
      <c r="K702" s="240"/>
      <c r="L702" s="256"/>
      <c r="M702" s="260"/>
      <c r="N702" s="260"/>
      <c r="O702" s="260"/>
      <c r="P702" s="150"/>
      <c r="Q702" s="247"/>
      <c r="R702" s="247"/>
      <c r="S702" s="81"/>
      <c r="T702" s="256"/>
      <c r="U702" s="256"/>
      <c r="V702" s="256"/>
      <c r="W702" s="81"/>
      <c r="X702" s="240"/>
      <c r="Y702" s="240"/>
      <c r="Z702" s="256"/>
      <c r="AA702" s="240"/>
      <c r="AB702" s="256"/>
      <c r="AC702" s="256"/>
      <c r="AD702" s="256"/>
      <c r="AE702" s="261"/>
      <c r="AF702" s="261"/>
      <c r="AG702" s="82"/>
      <c r="AH702" s="261"/>
      <c r="AI702" s="261"/>
      <c r="AJ702" s="261"/>
      <c r="AK702" s="261"/>
      <c r="AL702" s="261"/>
      <c r="AM702" s="261"/>
      <c r="AN702" s="261"/>
      <c r="AO702" s="261"/>
      <c r="AP702" s="261"/>
      <c r="AQ702" s="261"/>
      <c r="AR702" s="245"/>
      <c r="AS702" s="245"/>
      <c r="AT702" s="151"/>
      <c r="AU702" s="81"/>
      <c r="AV702" s="561" t="str">
        <f t="shared" si="43"/>
        <v xml:space="preserve"> </v>
      </c>
      <c r="AW702" s="561" t="str">
        <f t="shared" si="44"/>
        <v xml:space="preserve"> </v>
      </c>
      <c r="AX702" s="561" t="str">
        <f t="shared" si="45"/>
        <v xml:space="preserve"> </v>
      </c>
      <c r="AY702" s="561" t="str">
        <f t="shared" si="46"/>
        <v xml:space="preserve"> </v>
      </c>
      <c r="AZ702" s="81"/>
      <c r="BA702" s="145"/>
    </row>
    <row r="703" spans="1:53" s="80" customFormat="1" x14ac:dyDescent="0.2">
      <c r="A703" s="314"/>
      <c r="B703" s="361">
        <f>Demography!B704</f>
        <v>0</v>
      </c>
      <c r="C703" s="361">
        <f>Demography!C704</f>
        <v>0</v>
      </c>
      <c r="D703" s="362">
        <f>Demography!D704</f>
        <v>0</v>
      </c>
      <c r="E703" s="81"/>
      <c r="F703" s="67"/>
      <c r="G703" s="65"/>
      <c r="H703" s="241"/>
      <c r="I703" s="242"/>
      <c r="J703" s="242"/>
      <c r="K703" s="242"/>
      <c r="L703" s="241"/>
      <c r="M703" s="262"/>
      <c r="N703" s="262"/>
      <c r="O703" s="262"/>
      <c r="P703" s="125"/>
      <c r="Q703" s="126"/>
      <c r="R703" s="126"/>
      <c r="S703" s="81"/>
      <c r="T703" s="67"/>
      <c r="U703" s="241"/>
      <c r="V703" s="127"/>
      <c r="W703" s="81"/>
      <c r="X703" s="128"/>
      <c r="Y703" s="242"/>
      <c r="Z703" s="241"/>
      <c r="AA703" s="242"/>
      <c r="AB703" s="241"/>
      <c r="AC703" s="241"/>
      <c r="AD703" s="241"/>
      <c r="AE703" s="243"/>
      <c r="AF703" s="243"/>
      <c r="AG703" s="82"/>
      <c r="AH703" s="243"/>
      <c r="AI703" s="243"/>
      <c r="AJ703" s="243"/>
      <c r="AK703" s="243"/>
      <c r="AL703" s="243"/>
      <c r="AM703" s="243"/>
      <c r="AN703" s="243"/>
      <c r="AO703" s="243"/>
      <c r="AP703" s="243"/>
      <c r="AQ703" s="243"/>
      <c r="AR703" s="246"/>
      <c r="AS703" s="246"/>
      <c r="AT703" s="244"/>
      <c r="AU703" s="81"/>
      <c r="AV703" s="562" t="str">
        <f t="shared" si="43"/>
        <v xml:space="preserve"> </v>
      </c>
      <c r="AW703" s="562" t="str">
        <f t="shared" si="44"/>
        <v xml:space="preserve"> </v>
      </c>
      <c r="AX703" s="562" t="str">
        <f t="shared" si="45"/>
        <v xml:space="preserve"> </v>
      </c>
      <c r="AY703" s="562" t="str">
        <f t="shared" si="46"/>
        <v xml:space="preserve"> </v>
      </c>
      <c r="AZ703" s="81"/>
      <c r="BA703" s="313"/>
    </row>
    <row r="704" spans="1:53" s="80" customFormat="1" x14ac:dyDescent="0.2">
      <c r="A704" s="314"/>
      <c r="B704" s="147">
        <f>Demography!B705</f>
        <v>0</v>
      </c>
      <c r="C704" s="147">
        <f>Demography!C705</f>
        <v>0</v>
      </c>
      <c r="D704" s="148">
        <f>Demography!D705</f>
        <v>0</v>
      </c>
      <c r="E704" s="81"/>
      <c r="F704" s="256"/>
      <c r="G704" s="149"/>
      <c r="H704" s="256"/>
      <c r="I704" s="240"/>
      <c r="J704" s="240"/>
      <c r="K704" s="240"/>
      <c r="L704" s="256"/>
      <c r="M704" s="260"/>
      <c r="N704" s="260"/>
      <c r="O704" s="260"/>
      <c r="P704" s="150"/>
      <c r="Q704" s="247"/>
      <c r="R704" s="247"/>
      <c r="S704" s="81"/>
      <c r="T704" s="256"/>
      <c r="U704" s="256"/>
      <c r="V704" s="256"/>
      <c r="W704" s="81"/>
      <c r="X704" s="240"/>
      <c r="Y704" s="240"/>
      <c r="Z704" s="256"/>
      <c r="AA704" s="240"/>
      <c r="AB704" s="256"/>
      <c r="AC704" s="256"/>
      <c r="AD704" s="256"/>
      <c r="AE704" s="261"/>
      <c r="AF704" s="261"/>
      <c r="AG704" s="82"/>
      <c r="AH704" s="261"/>
      <c r="AI704" s="261"/>
      <c r="AJ704" s="261"/>
      <c r="AK704" s="261"/>
      <c r="AL704" s="261"/>
      <c r="AM704" s="261"/>
      <c r="AN704" s="261"/>
      <c r="AO704" s="261"/>
      <c r="AP704" s="261"/>
      <c r="AQ704" s="261"/>
      <c r="AR704" s="245"/>
      <c r="AS704" s="245"/>
      <c r="AT704" s="151"/>
      <c r="AU704" s="81"/>
      <c r="AV704" s="561" t="str">
        <f t="shared" si="43"/>
        <v xml:space="preserve"> </v>
      </c>
      <c r="AW704" s="561" t="str">
        <f t="shared" si="44"/>
        <v xml:space="preserve"> </v>
      </c>
      <c r="AX704" s="561" t="str">
        <f t="shared" si="45"/>
        <v xml:space="preserve"> </v>
      </c>
      <c r="AY704" s="561" t="str">
        <f t="shared" si="46"/>
        <v xml:space="preserve"> </v>
      </c>
      <c r="AZ704" s="81"/>
      <c r="BA704" s="145"/>
    </row>
    <row r="705" spans="1:53" s="80" customFormat="1" x14ac:dyDescent="0.2">
      <c r="A705" s="314"/>
      <c r="B705" s="361">
        <f>Demography!B706</f>
        <v>0</v>
      </c>
      <c r="C705" s="361">
        <f>Demography!C706</f>
        <v>0</v>
      </c>
      <c r="D705" s="362">
        <f>Demography!D706</f>
        <v>0</v>
      </c>
      <c r="E705" s="81"/>
      <c r="F705" s="67"/>
      <c r="G705" s="65"/>
      <c r="H705" s="241"/>
      <c r="I705" s="242"/>
      <c r="J705" s="242"/>
      <c r="K705" s="242"/>
      <c r="L705" s="241"/>
      <c r="M705" s="262"/>
      <c r="N705" s="262"/>
      <c r="O705" s="262"/>
      <c r="P705" s="125"/>
      <c r="Q705" s="126"/>
      <c r="R705" s="126"/>
      <c r="S705" s="81"/>
      <c r="T705" s="67"/>
      <c r="U705" s="241"/>
      <c r="V705" s="127"/>
      <c r="W705" s="81"/>
      <c r="X705" s="128"/>
      <c r="Y705" s="242"/>
      <c r="Z705" s="241"/>
      <c r="AA705" s="242"/>
      <c r="AB705" s="241"/>
      <c r="AC705" s="241"/>
      <c r="AD705" s="241"/>
      <c r="AE705" s="243"/>
      <c r="AF705" s="243"/>
      <c r="AG705" s="82"/>
      <c r="AH705" s="243"/>
      <c r="AI705" s="243"/>
      <c r="AJ705" s="243"/>
      <c r="AK705" s="243"/>
      <c r="AL705" s="243"/>
      <c r="AM705" s="243"/>
      <c r="AN705" s="243"/>
      <c r="AO705" s="243"/>
      <c r="AP705" s="243"/>
      <c r="AQ705" s="243"/>
      <c r="AR705" s="246"/>
      <c r="AS705" s="246"/>
      <c r="AT705" s="244"/>
      <c r="AU705" s="81"/>
      <c r="AV705" s="562" t="str">
        <f t="shared" si="43"/>
        <v xml:space="preserve"> </v>
      </c>
      <c r="AW705" s="562" t="str">
        <f t="shared" si="44"/>
        <v xml:space="preserve"> </v>
      </c>
      <c r="AX705" s="562" t="str">
        <f t="shared" si="45"/>
        <v xml:space="preserve"> </v>
      </c>
      <c r="AY705" s="562" t="str">
        <f t="shared" si="46"/>
        <v xml:space="preserve"> </v>
      </c>
      <c r="AZ705" s="81"/>
      <c r="BA705" s="313"/>
    </row>
    <row r="706" spans="1:53" s="80" customFormat="1" x14ac:dyDescent="0.2">
      <c r="A706" s="314"/>
      <c r="B706" s="147">
        <f>Demography!B707</f>
        <v>0</v>
      </c>
      <c r="C706" s="147">
        <f>Demography!C707</f>
        <v>0</v>
      </c>
      <c r="D706" s="148">
        <f>Demography!D707</f>
        <v>0</v>
      </c>
      <c r="E706" s="81"/>
      <c r="F706" s="256"/>
      <c r="G706" s="149"/>
      <c r="H706" s="256"/>
      <c r="I706" s="240"/>
      <c r="J706" s="240"/>
      <c r="K706" s="240"/>
      <c r="L706" s="256"/>
      <c r="M706" s="260"/>
      <c r="N706" s="260"/>
      <c r="O706" s="260"/>
      <c r="P706" s="150"/>
      <c r="Q706" s="247"/>
      <c r="R706" s="247"/>
      <c r="S706" s="81"/>
      <c r="T706" s="256"/>
      <c r="U706" s="256"/>
      <c r="V706" s="256"/>
      <c r="W706" s="81"/>
      <c r="X706" s="240"/>
      <c r="Y706" s="240"/>
      <c r="Z706" s="256"/>
      <c r="AA706" s="240"/>
      <c r="AB706" s="256"/>
      <c r="AC706" s="256"/>
      <c r="AD706" s="256"/>
      <c r="AE706" s="261"/>
      <c r="AF706" s="261"/>
      <c r="AG706" s="82"/>
      <c r="AH706" s="261"/>
      <c r="AI706" s="261"/>
      <c r="AJ706" s="261"/>
      <c r="AK706" s="261"/>
      <c r="AL706" s="261"/>
      <c r="AM706" s="261"/>
      <c r="AN706" s="261"/>
      <c r="AO706" s="261"/>
      <c r="AP706" s="261"/>
      <c r="AQ706" s="261"/>
      <c r="AR706" s="245"/>
      <c r="AS706" s="245"/>
      <c r="AT706" s="151"/>
      <c r="AU706" s="81"/>
      <c r="AV706" s="561" t="str">
        <f t="shared" si="43"/>
        <v xml:space="preserve"> </v>
      </c>
      <c r="AW706" s="561" t="str">
        <f t="shared" si="44"/>
        <v xml:space="preserve"> </v>
      </c>
      <c r="AX706" s="561" t="str">
        <f t="shared" si="45"/>
        <v xml:space="preserve"> </v>
      </c>
      <c r="AY706" s="561" t="str">
        <f t="shared" si="46"/>
        <v xml:space="preserve"> </v>
      </c>
      <c r="AZ706" s="81"/>
      <c r="BA706" s="145"/>
    </row>
    <row r="707" spans="1:53" s="80" customFormat="1" x14ac:dyDescent="0.2">
      <c r="A707" s="314"/>
      <c r="B707" s="361">
        <f>Demography!B708</f>
        <v>0</v>
      </c>
      <c r="C707" s="361">
        <f>Demography!C708</f>
        <v>0</v>
      </c>
      <c r="D707" s="362">
        <f>Demography!D708</f>
        <v>0</v>
      </c>
      <c r="E707" s="81"/>
      <c r="F707" s="67"/>
      <c r="G707" s="65"/>
      <c r="H707" s="241"/>
      <c r="I707" s="242"/>
      <c r="J707" s="242"/>
      <c r="K707" s="242"/>
      <c r="L707" s="241"/>
      <c r="M707" s="262"/>
      <c r="N707" s="262"/>
      <c r="O707" s="262"/>
      <c r="P707" s="125"/>
      <c r="Q707" s="126"/>
      <c r="R707" s="126"/>
      <c r="S707" s="81"/>
      <c r="T707" s="67"/>
      <c r="U707" s="241"/>
      <c r="V707" s="127"/>
      <c r="W707" s="81"/>
      <c r="X707" s="128"/>
      <c r="Y707" s="242"/>
      <c r="Z707" s="241"/>
      <c r="AA707" s="242"/>
      <c r="AB707" s="241"/>
      <c r="AC707" s="241"/>
      <c r="AD707" s="241"/>
      <c r="AE707" s="243"/>
      <c r="AF707" s="243"/>
      <c r="AG707" s="82"/>
      <c r="AH707" s="243"/>
      <c r="AI707" s="243"/>
      <c r="AJ707" s="243"/>
      <c r="AK707" s="243"/>
      <c r="AL707" s="243"/>
      <c r="AM707" s="243"/>
      <c r="AN707" s="243"/>
      <c r="AO707" s="243"/>
      <c r="AP707" s="243"/>
      <c r="AQ707" s="243"/>
      <c r="AR707" s="246"/>
      <c r="AS707" s="246"/>
      <c r="AT707" s="244"/>
      <c r="AU707" s="81"/>
      <c r="AV707" s="562" t="str">
        <f t="shared" si="43"/>
        <v xml:space="preserve"> </v>
      </c>
      <c r="AW707" s="562" t="str">
        <f t="shared" si="44"/>
        <v xml:space="preserve"> </v>
      </c>
      <c r="AX707" s="562" t="str">
        <f t="shared" si="45"/>
        <v xml:space="preserve"> </v>
      </c>
      <c r="AY707" s="562" t="str">
        <f t="shared" si="46"/>
        <v xml:space="preserve"> </v>
      </c>
      <c r="AZ707" s="81"/>
      <c r="BA707" s="313"/>
    </row>
    <row r="708" spans="1:53" s="80" customFormat="1" x14ac:dyDescent="0.2">
      <c r="A708" s="314"/>
      <c r="B708" s="147">
        <f>Demography!B709</f>
        <v>0</v>
      </c>
      <c r="C708" s="147">
        <f>Demography!C709</f>
        <v>0</v>
      </c>
      <c r="D708" s="148">
        <f>Demography!D709</f>
        <v>0</v>
      </c>
      <c r="E708" s="81"/>
      <c r="F708" s="256"/>
      <c r="G708" s="149"/>
      <c r="H708" s="256"/>
      <c r="I708" s="240"/>
      <c r="J708" s="240"/>
      <c r="K708" s="240"/>
      <c r="L708" s="256"/>
      <c r="M708" s="260"/>
      <c r="N708" s="260"/>
      <c r="O708" s="260"/>
      <c r="P708" s="150"/>
      <c r="Q708" s="247"/>
      <c r="R708" s="247"/>
      <c r="S708" s="81"/>
      <c r="T708" s="256"/>
      <c r="U708" s="256"/>
      <c r="V708" s="256"/>
      <c r="W708" s="81"/>
      <c r="X708" s="240"/>
      <c r="Y708" s="240"/>
      <c r="Z708" s="256"/>
      <c r="AA708" s="240"/>
      <c r="AB708" s="256"/>
      <c r="AC708" s="256"/>
      <c r="AD708" s="256"/>
      <c r="AE708" s="261"/>
      <c r="AF708" s="261"/>
      <c r="AG708" s="82"/>
      <c r="AH708" s="261"/>
      <c r="AI708" s="261"/>
      <c r="AJ708" s="261"/>
      <c r="AK708" s="261"/>
      <c r="AL708" s="261"/>
      <c r="AM708" s="261"/>
      <c r="AN708" s="261"/>
      <c r="AO708" s="261"/>
      <c r="AP708" s="261"/>
      <c r="AQ708" s="261"/>
      <c r="AR708" s="245"/>
      <c r="AS708" s="245"/>
      <c r="AT708" s="151"/>
      <c r="AU708" s="81"/>
      <c r="AV708" s="561" t="str">
        <f t="shared" si="43"/>
        <v xml:space="preserve"> </v>
      </c>
      <c r="AW708" s="561" t="str">
        <f t="shared" si="44"/>
        <v xml:space="preserve"> </v>
      </c>
      <c r="AX708" s="561" t="str">
        <f t="shared" si="45"/>
        <v xml:space="preserve"> </v>
      </c>
      <c r="AY708" s="561" t="str">
        <f t="shared" si="46"/>
        <v xml:space="preserve"> </v>
      </c>
      <c r="AZ708" s="81"/>
      <c r="BA708" s="145"/>
    </row>
    <row r="709" spans="1:53" s="80" customFormat="1" x14ac:dyDescent="0.2">
      <c r="A709" s="314"/>
      <c r="B709" s="361">
        <f>Demography!B710</f>
        <v>0</v>
      </c>
      <c r="C709" s="361">
        <f>Demography!C710</f>
        <v>0</v>
      </c>
      <c r="D709" s="362">
        <f>Demography!D710</f>
        <v>0</v>
      </c>
      <c r="E709" s="81"/>
      <c r="F709" s="67"/>
      <c r="G709" s="65"/>
      <c r="H709" s="241"/>
      <c r="I709" s="242"/>
      <c r="J709" s="242"/>
      <c r="K709" s="242"/>
      <c r="L709" s="241"/>
      <c r="M709" s="262"/>
      <c r="N709" s="262"/>
      <c r="O709" s="262"/>
      <c r="P709" s="125"/>
      <c r="Q709" s="126"/>
      <c r="R709" s="126"/>
      <c r="S709" s="81"/>
      <c r="T709" s="67"/>
      <c r="U709" s="241"/>
      <c r="V709" s="127"/>
      <c r="W709" s="81"/>
      <c r="X709" s="128"/>
      <c r="Y709" s="242"/>
      <c r="Z709" s="241"/>
      <c r="AA709" s="242"/>
      <c r="AB709" s="241"/>
      <c r="AC709" s="241"/>
      <c r="AD709" s="241"/>
      <c r="AE709" s="243"/>
      <c r="AF709" s="243"/>
      <c r="AG709" s="82"/>
      <c r="AH709" s="243"/>
      <c r="AI709" s="243"/>
      <c r="AJ709" s="243"/>
      <c r="AK709" s="243"/>
      <c r="AL709" s="243"/>
      <c r="AM709" s="243"/>
      <c r="AN709" s="243"/>
      <c r="AO709" s="243"/>
      <c r="AP709" s="243"/>
      <c r="AQ709" s="243"/>
      <c r="AR709" s="246"/>
      <c r="AS709" s="246"/>
      <c r="AT709" s="244"/>
      <c r="AU709" s="81"/>
      <c r="AV709" s="562" t="str">
        <f t="shared" si="43"/>
        <v xml:space="preserve"> </v>
      </c>
      <c r="AW709" s="562" t="str">
        <f t="shared" si="44"/>
        <v xml:space="preserve"> </v>
      </c>
      <c r="AX709" s="562" t="str">
        <f t="shared" si="45"/>
        <v xml:space="preserve"> </v>
      </c>
      <c r="AY709" s="562" t="str">
        <f t="shared" si="46"/>
        <v xml:space="preserve"> </v>
      </c>
      <c r="AZ709" s="81"/>
      <c r="BA709" s="313"/>
    </row>
    <row r="710" spans="1:53" s="80" customFormat="1" x14ac:dyDescent="0.2">
      <c r="A710" s="314"/>
      <c r="B710" s="147">
        <f>Demography!B711</f>
        <v>0</v>
      </c>
      <c r="C710" s="147">
        <f>Demography!C711</f>
        <v>0</v>
      </c>
      <c r="D710" s="148">
        <f>Demography!D711</f>
        <v>0</v>
      </c>
      <c r="E710" s="81"/>
      <c r="F710" s="256"/>
      <c r="G710" s="149"/>
      <c r="H710" s="256"/>
      <c r="I710" s="240"/>
      <c r="J710" s="240"/>
      <c r="K710" s="240"/>
      <c r="L710" s="256"/>
      <c r="M710" s="260"/>
      <c r="N710" s="260"/>
      <c r="O710" s="260"/>
      <c r="P710" s="150"/>
      <c r="Q710" s="247"/>
      <c r="R710" s="247"/>
      <c r="S710" s="81"/>
      <c r="T710" s="256"/>
      <c r="U710" s="256"/>
      <c r="V710" s="256"/>
      <c r="W710" s="81"/>
      <c r="X710" s="240"/>
      <c r="Y710" s="240"/>
      <c r="Z710" s="256"/>
      <c r="AA710" s="240"/>
      <c r="AB710" s="256"/>
      <c r="AC710" s="256"/>
      <c r="AD710" s="256"/>
      <c r="AE710" s="261"/>
      <c r="AF710" s="261"/>
      <c r="AG710" s="82"/>
      <c r="AH710" s="261"/>
      <c r="AI710" s="261"/>
      <c r="AJ710" s="261"/>
      <c r="AK710" s="261"/>
      <c r="AL710" s="261"/>
      <c r="AM710" s="261"/>
      <c r="AN710" s="261"/>
      <c r="AO710" s="261"/>
      <c r="AP710" s="261"/>
      <c r="AQ710" s="261"/>
      <c r="AR710" s="245"/>
      <c r="AS710" s="245"/>
      <c r="AT710" s="151"/>
      <c r="AU710" s="81"/>
      <c r="AV710" s="561" t="str">
        <f t="shared" si="43"/>
        <v xml:space="preserve"> </v>
      </c>
      <c r="AW710" s="561" t="str">
        <f t="shared" si="44"/>
        <v xml:space="preserve"> </v>
      </c>
      <c r="AX710" s="561" t="str">
        <f t="shared" si="45"/>
        <v xml:space="preserve"> </v>
      </c>
      <c r="AY710" s="561" t="str">
        <f t="shared" si="46"/>
        <v xml:space="preserve"> </v>
      </c>
      <c r="AZ710" s="81"/>
      <c r="BA710" s="145"/>
    </row>
    <row r="711" spans="1:53" s="80" customFormat="1" x14ac:dyDescent="0.2">
      <c r="A711" s="314"/>
      <c r="B711" s="361">
        <f>Demography!B712</f>
        <v>0</v>
      </c>
      <c r="C711" s="361">
        <f>Demography!C712</f>
        <v>0</v>
      </c>
      <c r="D711" s="362">
        <f>Demography!D712</f>
        <v>0</v>
      </c>
      <c r="E711" s="81"/>
      <c r="F711" s="67"/>
      <c r="G711" s="65"/>
      <c r="H711" s="241"/>
      <c r="I711" s="242"/>
      <c r="J711" s="242"/>
      <c r="K711" s="242"/>
      <c r="L711" s="241"/>
      <c r="M711" s="262"/>
      <c r="N711" s="262"/>
      <c r="O711" s="262"/>
      <c r="P711" s="125"/>
      <c r="Q711" s="126"/>
      <c r="R711" s="126"/>
      <c r="S711" s="81"/>
      <c r="T711" s="67"/>
      <c r="U711" s="241"/>
      <c r="V711" s="127"/>
      <c r="W711" s="81"/>
      <c r="X711" s="128"/>
      <c r="Y711" s="242"/>
      <c r="Z711" s="241"/>
      <c r="AA711" s="242"/>
      <c r="AB711" s="241"/>
      <c r="AC711" s="241"/>
      <c r="AD711" s="241"/>
      <c r="AE711" s="243"/>
      <c r="AF711" s="243"/>
      <c r="AG711" s="82"/>
      <c r="AH711" s="243"/>
      <c r="AI711" s="243"/>
      <c r="AJ711" s="243"/>
      <c r="AK711" s="243"/>
      <c r="AL711" s="243"/>
      <c r="AM711" s="243"/>
      <c r="AN711" s="243"/>
      <c r="AO711" s="243"/>
      <c r="AP711" s="243"/>
      <c r="AQ711" s="243"/>
      <c r="AR711" s="246"/>
      <c r="AS711" s="246"/>
      <c r="AT711" s="244"/>
      <c r="AU711" s="81"/>
      <c r="AV711" s="562" t="str">
        <f t="shared" si="43"/>
        <v xml:space="preserve"> </v>
      </c>
      <c r="AW711" s="562" t="str">
        <f t="shared" si="44"/>
        <v xml:space="preserve"> </v>
      </c>
      <c r="AX711" s="562" t="str">
        <f t="shared" si="45"/>
        <v xml:space="preserve"> </v>
      </c>
      <c r="AY711" s="562" t="str">
        <f t="shared" si="46"/>
        <v xml:space="preserve"> </v>
      </c>
      <c r="AZ711" s="81"/>
      <c r="BA711" s="313"/>
    </row>
    <row r="712" spans="1:53" s="80" customFormat="1" x14ac:dyDescent="0.2">
      <c r="A712" s="314"/>
      <c r="B712" s="147">
        <f>Demography!B713</f>
        <v>0</v>
      </c>
      <c r="C712" s="147">
        <f>Demography!C713</f>
        <v>0</v>
      </c>
      <c r="D712" s="148">
        <f>Demography!D713</f>
        <v>0</v>
      </c>
      <c r="E712" s="81"/>
      <c r="F712" s="256"/>
      <c r="G712" s="149"/>
      <c r="H712" s="256"/>
      <c r="I712" s="240"/>
      <c r="J712" s="240"/>
      <c r="K712" s="240"/>
      <c r="L712" s="256"/>
      <c r="M712" s="260"/>
      <c r="N712" s="260"/>
      <c r="O712" s="260"/>
      <c r="P712" s="150"/>
      <c r="Q712" s="247"/>
      <c r="R712" s="247"/>
      <c r="S712" s="81"/>
      <c r="T712" s="256"/>
      <c r="U712" s="256"/>
      <c r="V712" s="256"/>
      <c r="W712" s="81"/>
      <c r="X712" s="240"/>
      <c r="Y712" s="240"/>
      <c r="Z712" s="256"/>
      <c r="AA712" s="240"/>
      <c r="AB712" s="256"/>
      <c r="AC712" s="256"/>
      <c r="AD712" s="256"/>
      <c r="AE712" s="261"/>
      <c r="AF712" s="261"/>
      <c r="AG712" s="82"/>
      <c r="AH712" s="261"/>
      <c r="AI712" s="261"/>
      <c r="AJ712" s="261"/>
      <c r="AK712" s="261"/>
      <c r="AL712" s="261"/>
      <c r="AM712" s="261"/>
      <c r="AN712" s="261"/>
      <c r="AO712" s="261"/>
      <c r="AP712" s="261"/>
      <c r="AQ712" s="261"/>
      <c r="AR712" s="245"/>
      <c r="AS712" s="245"/>
      <c r="AT712" s="151"/>
      <c r="AU712" s="81"/>
      <c r="AV712" s="561" t="str">
        <f t="shared" si="43"/>
        <v xml:space="preserve"> </v>
      </c>
      <c r="AW712" s="561" t="str">
        <f t="shared" si="44"/>
        <v xml:space="preserve"> </v>
      </c>
      <c r="AX712" s="561" t="str">
        <f t="shared" si="45"/>
        <v xml:space="preserve"> </v>
      </c>
      <c r="AY712" s="561" t="str">
        <f t="shared" si="46"/>
        <v xml:space="preserve"> </v>
      </c>
      <c r="AZ712" s="81"/>
      <c r="BA712" s="145"/>
    </row>
    <row r="713" spans="1:53" s="80" customFormat="1" x14ac:dyDescent="0.2">
      <c r="A713" s="314"/>
      <c r="B713" s="361">
        <f>Demography!B714</f>
        <v>0</v>
      </c>
      <c r="C713" s="361">
        <f>Demography!C714</f>
        <v>0</v>
      </c>
      <c r="D713" s="362">
        <f>Demography!D714</f>
        <v>0</v>
      </c>
      <c r="E713" s="81"/>
      <c r="F713" s="67"/>
      <c r="G713" s="65"/>
      <c r="H713" s="241"/>
      <c r="I713" s="242"/>
      <c r="J713" s="242"/>
      <c r="K713" s="242"/>
      <c r="L713" s="241"/>
      <c r="M713" s="262"/>
      <c r="N713" s="262"/>
      <c r="O713" s="262"/>
      <c r="P713" s="125"/>
      <c r="Q713" s="126"/>
      <c r="R713" s="126"/>
      <c r="S713" s="81"/>
      <c r="T713" s="67"/>
      <c r="U713" s="241"/>
      <c r="V713" s="127"/>
      <c r="W713" s="81"/>
      <c r="X713" s="128"/>
      <c r="Y713" s="242"/>
      <c r="Z713" s="241"/>
      <c r="AA713" s="242"/>
      <c r="AB713" s="241"/>
      <c r="AC713" s="241"/>
      <c r="AD713" s="241"/>
      <c r="AE713" s="243"/>
      <c r="AF713" s="243"/>
      <c r="AG713" s="82"/>
      <c r="AH713" s="243"/>
      <c r="AI713" s="243"/>
      <c r="AJ713" s="243"/>
      <c r="AK713" s="243"/>
      <c r="AL713" s="243"/>
      <c r="AM713" s="243"/>
      <c r="AN713" s="243"/>
      <c r="AO713" s="243"/>
      <c r="AP713" s="243"/>
      <c r="AQ713" s="243"/>
      <c r="AR713" s="246"/>
      <c r="AS713" s="246"/>
      <c r="AT713" s="244"/>
      <c r="AU713" s="81"/>
      <c r="AV713" s="562" t="str">
        <f t="shared" si="43"/>
        <v xml:space="preserve"> </v>
      </c>
      <c r="AW713" s="562" t="str">
        <f t="shared" si="44"/>
        <v xml:space="preserve"> </v>
      </c>
      <c r="AX713" s="562" t="str">
        <f t="shared" si="45"/>
        <v xml:space="preserve"> </v>
      </c>
      <c r="AY713" s="562" t="str">
        <f t="shared" si="46"/>
        <v xml:space="preserve"> </v>
      </c>
      <c r="AZ713" s="81"/>
      <c r="BA713" s="313"/>
    </row>
    <row r="714" spans="1:53" s="80" customFormat="1" x14ac:dyDescent="0.2">
      <c r="A714" s="314"/>
      <c r="B714" s="147">
        <f>Demography!B715</f>
        <v>0</v>
      </c>
      <c r="C714" s="147">
        <f>Demography!C715</f>
        <v>0</v>
      </c>
      <c r="D714" s="148">
        <f>Demography!D715</f>
        <v>0</v>
      </c>
      <c r="E714" s="81"/>
      <c r="F714" s="256"/>
      <c r="G714" s="149"/>
      <c r="H714" s="256"/>
      <c r="I714" s="240"/>
      <c r="J714" s="240"/>
      <c r="K714" s="240"/>
      <c r="L714" s="256"/>
      <c r="M714" s="260"/>
      <c r="N714" s="260"/>
      <c r="O714" s="260"/>
      <c r="P714" s="150"/>
      <c r="Q714" s="247"/>
      <c r="R714" s="247"/>
      <c r="S714" s="81"/>
      <c r="T714" s="256"/>
      <c r="U714" s="256"/>
      <c r="V714" s="256"/>
      <c r="W714" s="81"/>
      <c r="X714" s="240"/>
      <c r="Y714" s="240"/>
      <c r="Z714" s="256"/>
      <c r="AA714" s="240"/>
      <c r="AB714" s="256"/>
      <c r="AC714" s="256"/>
      <c r="AD714" s="256"/>
      <c r="AE714" s="261"/>
      <c r="AF714" s="261"/>
      <c r="AG714" s="82"/>
      <c r="AH714" s="261"/>
      <c r="AI714" s="261"/>
      <c r="AJ714" s="261"/>
      <c r="AK714" s="261"/>
      <c r="AL714" s="261"/>
      <c r="AM714" s="261"/>
      <c r="AN714" s="261"/>
      <c r="AO714" s="261"/>
      <c r="AP714" s="261"/>
      <c r="AQ714" s="261"/>
      <c r="AR714" s="245"/>
      <c r="AS714" s="245"/>
      <c r="AT714" s="151"/>
      <c r="AU714" s="81"/>
      <c r="AV714" s="561" t="str">
        <f t="shared" si="43"/>
        <v xml:space="preserve"> </v>
      </c>
      <c r="AW714" s="561" t="str">
        <f t="shared" si="44"/>
        <v xml:space="preserve"> </v>
      </c>
      <c r="AX714" s="561" t="str">
        <f t="shared" si="45"/>
        <v xml:space="preserve"> </v>
      </c>
      <c r="AY714" s="561" t="str">
        <f t="shared" si="46"/>
        <v xml:space="preserve"> </v>
      </c>
      <c r="AZ714" s="81"/>
      <c r="BA714" s="145"/>
    </row>
    <row r="715" spans="1:53" s="80" customFormat="1" x14ac:dyDescent="0.2">
      <c r="A715" s="314"/>
      <c r="B715" s="361">
        <f>Demography!B716</f>
        <v>0</v>
      </c>
      <c r="C715" s="361">
        <f>Demography!C716</f>
        <v>0</v>
      </c>
      <c r="D715" s="362">
        <f>Demography!D716</f>
        <v>0</v>
      </c>
      <c r="E715" s="81"/>
      <c r="F715" s="67"/>
      <c r="G715" s="65"/>
      <c r="H715" s="241"/>
      <c r="I715" s="242"/>
      <c r="J715" s="242"/>
      <c r="K715" s="242"/>
      <c r="L715" s="241"/>
      <c r="M715" s="262"/>
      <c r="N715" s="262"/>
      <c r="O715" s="262"/>
      <c r="P715" s="125"/>
      <c r="Q715" s="126"/>
      <c r="R715" s="126"/>
      <c r="S715" s="81"/>
      <c r="T715" s="67"/>
      <c r="U715" s="241"/>
      <c r="V715" s="127"/>
      <c r="W715" s="81"/>
      <c r="X715" s="128"/>
      <c r="Y715" s="242"/>
      <c r="Z715" s="241"/>
      <c r="AA715" s="242"/>
      <c r="AB715" s="241"/>
      <c r="AC715" s="241"/>
      <c r="AD715" s="241"/>
      <c r="AE715" s="243"/>
      <c r="AF715" s="243"/>
      <c r="AG715" s="82"/>
      <c r="AH715" s="243"/>
      <c r="AI715" s="243"/>
      <c r="AJ715" s="243"/>
      <c r="AK715" s="243"/>
      <c r="AL715" s="243"/>
      <c r="AM715" s="243"/>
      <c r="AN715" s="243"/>
      <c r="AO715" s="243"/>
      <c r="AP715" s="243"/>
      <c r="AQ715" s="243"/>
      <c r="AR715" s="246"/>
      <c r="AS715" s="246"/>
      <c r="AT715" s="244"/>
      <c r="AU715" s="81"/>
      <c r="AV715" s="562" t="str">
        <f t="shared" si="43"/>
        <v xml:space="preserve"> </v>
      </c>
      <c r="AW715" s="562" t="str">
        <f t="shared" si="44"/>
        <v xml:space="preserve"> </v>
      </c>
      <c r="AX715" s="562" t="str">
        <f t="shared" si="45"/>
        <v xml:space="preserve"> </v>
      </c>
      <c r="AY715" s="562" t="str">
        <f t="shared" si="46"/>
        <v xml:space="preserve"> </v>
      </c>
      <c r="AZ715" s="81"/>
      <c r="BA715" s="313"/>
    </row>
    <row r="716" spans="1:53" s="80" customFormat="1" x14ac:dyDescent="0.2">
      <c r="A716" s="314"/>
      <c r="B716" s="147">
        <f>Demography!B717</f>
        <v>0</v>
      </c>
      <c r="C716" s="147">
        <f>Demography!C717</f>
        <v>0</v>
      </c>
      <c r="D716" s="148">
        <f>Demography!D717</f>
        <v>0</v>
      </c>
      <c r="E716" s="81"/>
      <c r="F716" s="256"/>
      <c r="G716" s="149"/>
      <c r="H716" s="256"/>
      <c r="I716" s="240"/>
      <c r="J716" s="240"/>
      <c r="K716" s="240"/>
      <c r="L716" s="256"/>
      <c r="M716" s="260"/>
      <c r="N716" s="260"/>
      <c r="O716" s="260"/>
      <c r="P716" s="150"/>
      <c r="Q716" s="247"/>
      <c r="R716" s="247"/>
      <c r="S716" s="81"/>
      <c r="T716" s="256"/>
      <c r="U716" s="256"/>
      <c r="V716" s="256"/>
      <c r="W716" s="81"/>
      <c r="X716" s="240"/>
      <c r="Y716" s="240"/>
      <c r="Z716" s="256"/>
      <c r="AA716" s="240"/>
      <c r="AB716" s="256"/>
      <c r="AC716" s="256"/>
      <c r="AD716" s="256"/>
      <c r="AE716" s="261"/>
      <c r="AF716" s="261"/>
      <c r="AG716" s="82"/>
      <c r="AH716" s="261"/>
      <c r="AI716" s="261"/>
      <c r="AJ716" s="261"/>
      <c r="AK716" s="261"/>
      <c r="AL716" s="261"/>
      <c r="AM716" s="261"/>
      <c r="AN716" s="261"/>
      <c r="AO716" s="261"/>
      <c r="AP716" s="261"/>
      <c r="AQ716" s="261"/>
      <c r="AR716" s="245"/>
      <c r="AS716" s="245"/>
      <c r="AT716" s="151"/>
      <c r="AU716" s="81"/>
      <c r="AV716" s="561" t="str">
        <f t="shared" si="43"/>
        <v xml:space="preserve"> </v>
      </c>
      <c r="AW716" s="561" t="str">
        <f t="shared" si="44"/>
        <v xml:space="preserve"> </v>
      </c>
      <c r="AX716" s="561" t="str">
        <f t="shared" si="45"/>
        <v xml:space="preserve"> </v>
      </c>
      <c r="AY716" s="561" t="str">
        <f t="shared" si="46"/>
        <v xml:space="preserve"> </v>
      </c>
      <c r="AZ716" s="81"/>
      <c r="BA716" s="145"/>
    </row>
    <row r="717" spans="1:53" s="80" customFormat="1" x14ac:dyDescent="0.2">
      <c r="A717" s="314"/>
      <c r="B717" s="361">
        <f>Demography!B718</f>
        <v>0</v>
      </c>
      <c r="C717" s="361">
        <f>Demography!C718</f>
        <v>0</v>
      </c>
      <c r="D717" s="362">
        <f>Demography!D718</f>
        <v>0</v>
      </c>
      <c r="E717" s="81"/>
      <c r="F717" s="67"/>
      <c r="G717" s="65"/>
      <c r="H717" s="241"/>
      <c r="I717" s="242"/>
      <c r="J717" s="242"/>
      <c r="K717" s="242"/>
      <c r="L717" s="241"/>
      <c r="M717" s="262"/>
      <c r="N717" s="262"/>
      <c r="O717" s="262"/>
      <c r="P717" s="125"/>
      <c r="Q717" s="126"/>
      <c r="R717" s="126"/>
      <c r="S717" s="81"/>
      <c r="T717" s="67"/>
      <c r="U717" s="241"/>
      <c r="V717" s="127"/>
      <c r="W717" s="81"/>
      <c r="X717" s="128"/>
      <c r="Y717" s="242"/>
      <c r="Z717" s="241"/>
      <c r="AA717" s="242"/>
      <c r="AB717" s="241"/>
      <c r="AC717" s="241"/>
      <c r="AD717" s="241"/>
      <c r="AE717" s="243"/>
      <c r="AF717" s="243"/>
      <c r="AG717" s="82"/>
      <c r="AH717" s="243"/>
      <c r="AI717" s="243"/>
      <c r="AJ717" s="243"/>
      <c r="AK717" s="243"/>
      <c r="AL717" s="243"/>
      <c r="AM717" s="243"/>
      <c r="AN717" s="243"/>
      <c r="AO717" s="243"/>
      <c r="AP717" s="243"/>
      <c r="AQ717" s="243"/>
      <c r="AR717" s="246"/>
      <c r="AS717" s="246"/>
      <c r="AT717" s="244"/>
      <c r="AU717" s="81"/>
      <c r="AV717" s="562" t="str">
        <f t="shared" si="43"/>
        <v xml:space="preserve"> </v>
      </c>
      <c r="AW717" s="562" t="str">
        <f t="shared" si="44"/>
        <v xml:space="preserve"> </v>
      </c>
      <c r="AX717" s="562" t="str">
        <f t="shared" si="45"/>
        <v xml:space="preserve"> </v>
      </c>
      <c r="AY717" s="562" t="str">
        <f t="shared" si="46"/>
        <v xml:space="preserve"> </v>
      </c>
      <c r="AZ717" s="81"/>
      <c r="BA717" s="313"/>
    </row>
    <row r="718" spans="1:53" s="80" customFormat="1" x14ac:dyDescent="0.2">
      <c r="A718" s="314"/>
      <c r="B718" s="147">
        <f>Demography!B719</f>
        <v>0</v>
      </c>
      <c r="C718" s="147">
        <f>Demography!C719</f>
        <v>0</v>
      </c>
      <c r="D718" s="148">
        <f>Demography!D719</f>
        <v>0</v>
      </c>
      <c r="E718" s="81"/>
      <c r="F718" s="256"/>
      <c r="G718" s="149"/>
      <c r="H718" s="256"/>
      <c r="I718" s="240"/>
      <c r="J718" s="240"/>
      <c r="K718" s="240"/>
      <c r="L718" s="256"/>
      <c r="M718" s="260"/>
      <c r="N718" s="260"/>
      <c r="O718" s="260"/>
      <c r="P718" s="150"/>
      <c r="Q718" s="247"/>
      <c r="R718" s="247"/>
      <c r="S718" s="81"/>
      <c r="T718" s="256"/>
      <c r="U718" s="256"/>
      <c r="V718" s="256"/>
      <c r="W718" s="81"/>
      <c r="X718" s="240"/>
      <c r="Y718" s="240"/>
      <c r="Z718" s="256"/>
      <c r="AA718" s="240"/>
      <c r="AB718" s="256"/>
      <c r="AC718" s="256"/>
      <c r="AD718" s="256"/>
      <c r="AE718" s="261"/>
      <c r="AF718" s="261"/>
      <c r="AG718" s="82"/>
      <c r="AH718" s="261"/>
      <c r="AI718" s="261"/>
      <c r="AJ718" s="261"/>
      <c r="AK718" s="261"/>
      <c r="AL718" s="261"/>
      <c r="AM718" s="261"/>
      <c r="AN718" s="261"/>
      <c r="AO718" s="261"/>
      <c r="AP718" s="261"/>
      <c r="AQ718" s="261"/>
      <c r="AR718" s="245"/>
      <c r="AS718" s="245"/>
      <c r="AT718" s="151"/>
      <c r="AU718" s="81"/>
      <c r="AV718" s="561" t="str">
        <f t="shared" si="43"/>
        <v xml:space="preserve"> </v>
      </c>
      <c r="AW718" s="561" t="str">
        <f t="shared" si="44"/>
        <v xml:space="preserve"> </v>
      </c>
      <c r="AX718" s="561" t="str">
        <f t="shared" si="45"/>
        <v xml:space="preserve"> </v>
      </c>
      <c r="AY718" s="561" t="str">
        <f t="shared" si="46"/>
        <v xml:space="preserve"> </v>
      </c>
      <c r="AZ718" s="81"/>
      <c r="BA718" s="145"/>
    </row>
    <row r="719" spans="1:53" s="80" customFormat="1" x14ac:dyDescent="0.2">
      <c r="A719" s="314"/>
      <c r="B719" s="361">
        <f>Demography!B720</f>
        <v>0</v>
      </c>
      <c r="C719" s="361">
        <f>Demography!C720</f>
        <v>0</v>
      </c>
      <c r="D719" s="362">
        <f>Demography!D720</f>
        <v>0</v>
      </c>
      <c r="E719" s="81"/>
      <c r="F719" s="67"/>
      <c r="G719" s="65"/>
      <c r="H719" s="241"/>
      <c r="I719" s="242"/>
      <c r="J719" s="242"/>
      <c r="K719" s="242"/>
      <c r="L719" s="241"/>
      <c r="M719" s="262"/>
      <c r="N719" s="262"/>
      <c r="O719" s="262"/>
      <c r="P719" s="125"/>
      <c r="Q719" s="126"/>
      <c r="R719" s="126"/>
      <c r="S719" s="81"/>
      <c r="T719" s="67"/>
      <c r="U719" s="241"/>
      <c r="V719" s="127"/>
      <c r="W719" s="81"/>
      <c r="X719" s="128"/>
      <c r="Y719" s="242"/>
      <c r="Z719" s="241"/>
      <c r="AA719" s="242"/>
      <c r="AB719" s="241"/>
      <c r="AC719" s="241"/>
      <c r="AD719" s="241"/>
      <c r="AE719" s="243"/>
      <c r="AF719" s="243"/>
      <c r="AG719" s="82"/>
      <c r="AH719" s="243"/>
      <c r="AI719" s="243"/>
      <c r="AJ719" s="243"/>
      <c r="AK719" s="243"/>
      <c r="AL719" s="243"/>
      <c r="AM719" s="243"/>
      <c r="AN719" s="243"/>
      <c r="AO719" s="243"/>
      <c r="AP719" s="243"/>
      <c r="AQ719" s="243"/>
      <c r="AR719" s="246"/>
      <c r="AS719" s="246"/>
      <c r="AT719" s="244"/>
      <c r="AU719" s="81"/>
      <c r="AV719" s="562" t="str">
        <f t="shared" si="43"/>
        <v xml:space="preserve"> </v>
      </c>
      <c r="AW719" s="562" t="str">
        <f t="shared" si="44"/>
        <v xml:space="preserve"> </v>
      </c>
      <c r="AX719" s="562" t="str">
        <f t="shared" si="45"/>
        <v xml:space="preserve"> </v>
      </c>
      <c r="AY719" s="562" t="str">
        <f t="shared" si="46"/>
        <v xml:space="preserve"> </v>
      </c>
      <c r="AZ719" s="81"/>
      <c r="BA719" s="313"/>
    </row>
    <row r="720" spans="1:53" s="80" customFormat="1" x14ac:dyDescent="0.2">
      <c r="A720" s="314"/>
      <c r="B720" s="147">
        <f>Demography!B721</f>
        <v>0</v>
      </c>
      <c r="C720" s="147">
        <f>Demography!C721</f>
        <v>0</v>
      </c>
      <c r="D720" s="148">
        <f>Demography!D721</f>
        <v>0</v>
      </c>
      <c r="E720" s="81"/>
      <c r="F720" s="256"/>
      <c r="G720" s="149"/>
      <c r="H720" s="256"/>
      <c r="I720" s="240"/>
      <c r="J720" s="240"/>
      <c r="K720" s="240"/>
      <c r="L720" s="256"/>
      <c r="M720" s="260"/>
      <c r="N720" s="260"/>
      <c r="O720" s="260"/>
      <c r="P720" s="150"/>
      <c r="Q720" s="247"/>
      <c r="R720" s="247"/>
      <c r="S720" s="81"/>
      <c r="T720" s="256"/>
      <c r="U720" s="256"/>
      <c r="V720" s="256"/>
      <c r="W720" s="81"/>
      <c r="X720" s="240"/>
      <c r="Y720" s="240"/>
      <c r="Z720" s="256"/>
      <c r="AA720" s="240"/>
      <c r="AB720" s="256"/>
      <c r="AC720" s="256"/>
      <c r="AD720" s="256"/>
      <c r="AE720" s="261"/>
      <c r="AF720" s="261"/>
      <c r="AG720" s="82"/>
      <c r="AH720" s="261"/>
      <c r="AI720" s="261"/>
      <c r="AJ720" s="261"/>
      <c r="AK720" s="261"/>
      <c r="AL720" s="261"/>
      <c r="AM720" s="261"/>
      <c r="AN720" s="261"/>
      <c r="AO720" s="261"/>
      <c r="AP720" s="261"/>
      <c r="AQ720" s="261"/>
      <c r="AR720" s="245"/>
      <c r="AS720" s="245"/>
      <c r="AT720" s="151"/>
      <c r="AU720" s="81"/>
      <c r="AV720" s="561" t="str">
        <f t="shared" si="43"/>
        <v xml:space="preserve"> </v>
      </c>
      <c r="AW720" s="561" t="str">
        <f t="shared" si="44"/>
        <v xml:space="preserve"> </v>
      </c>
      <c r="AX720" s="561" t="str">
        <f t="shared" si="45"/>
        <v xml:space="preserve"> </v>
      </c>
      <c r="AY720" s="561" t="str">
        <f t="shared" si="46"/>
        <v xml:space="preserve"> </v>
      </c>
      <c r="AZ720" s="81"/>
      <c r="BA720" s="145"/>
    </row>
    <row r="721" spans="1:53" s="80" customFormat="1" x14ac:dyDescent="0.2">
      <c r="A721" s="314"/>
      <c r="B721" s="361">
        <f>Demography!B722</f>
        <v>0</v>
      </c>
      <c r="C721" s="361">
        <f>Demography!C722</f>
        <v>0</v>
      </c>
      <c r="D721" s="362">
        <f>Demography!D722</f>
        <v>0</v>
      </c>
      <c r="E721" s="81"/>
      <c r="F721" s="67"/>
      <c r="G721" s="65"/>
      <c r="H721" s="241"/>
      <c r="I721" s="242"/>
      <c r="J721" s="242"/>
      <c r="K721" s="242"/>
      <c r="L721" s="241"/>
      <c r="M721" s="262"/>
      <c r="N721" s="262"/>
      <c r="O721" s="262"/>
      <c r="P721" s="125"/>
      <c r="Q721" s="126"/>
      <c r="R721" s="126"/>
      <c r="S721" s="81"/>
      <c r="T721" s="67"/>
      <c r="U721" s="241"/>
      <c r="V721" s="127"/>
      <c r="W721" s="81"/>
      <c r="X721" s="128"/>
      <c r="Y721" s="242"/>
      <c r="Z721" s="241"/>
      <c r="AA721" s="242"/>
      <c r="AB721" s="241"/>
      <c r="AC721" s="241"/>
      <c r="AD721" s="241"/>
      <c r="AE721" s="243"/>
      <c r="AF721" s="243"/>
      <c r="AG721" s="82"/>
      <c r="AH721" s="243"/>
      <c r="AI721" s="243"/>
      <c r="AJ721" s="243"/>
      <c r="AK721" s="243"/>
      <c r="AL721" s="243"/>
      <c r="AM721" s="243"/>
      <c r="AN721" s="243"/>
      <c r="AO721" s="243"/>
      <c r="AP721" s="243"/>
      <c r="AQ721" s="243"/>
      <c r="AR721" s="246"/>
      <c r="AS721" s="246"/>
      <c r="AT721" s="244"/>
      <c r="AU721" s="81"/>
      <c r="AV721" s="562" t="str">
        <f t="shared" si="43"/>
        <v xml:space="preserve"> </v>
      </c>
      <c r="AW721" s="562" t="str">
        <f t="shared" si="44"/>
        <v xml:space="preserve"> </v>
      </c>
      <c r="AX721" s="562" t="str">
        <f t="shared" si="45"/>
        <v xml:space="preserve"> </v>
      </c>
      <c r="AY721" s="562" t="str">
        <f t="shared" si="46"/>
        <v xml:space="preserve"> </v>
      </c>
      <c r="AZ721" s="81"/>
      <c r="BA721" s="313"/>
    </row>
    <row r="722" spans="1:53" s="80" customFormat="1" x14ac:dyDescent="0.2">
      <c r="A722" s="314"/>
      <c r="B722" s="147">
        <f>Demography!B723</f>
        <v>0</v>
      </c>
      <c r="C722" s="147">
        <f>Demography!C723</f>
        <v>0</v>
      </c>
      <c r="D722" s="148">
        <f>Demography!D723</f>
        <v>0</v>
      </c>
      <c r="E722" s="81"/>
      <c r="F722" s="256"/>
      <c r="G722" s="149"/>
      <c r="H722" s="256"/>
      <c r="I722" s="240"/>
      <c r="J722" s="240"/>
      <c r="K722" s="240"/>
      <c r="L722" s="256"/>
      <c r="M722" s="260"/>
      <c r="N722" s="260"/>
      <c r="O722" s="260"/>
      <c r="P722" s="150"/>
      <c r="Q722" s="247"/>
      <c r="R722" s="247"/>
      <c r="S722" s="81"/>
      <c r="T722" s="256"/>
      <c r="U722" s="256"/>
      <c r="V722" s="256"/>
      <c r="W722" s="81"/>
      <c r="X722" s="240"/>
      <c r="Y722" s="240"/>
      <c r="Z722" s="256"/>
      <c r="AA722" s="240"/>
      <c r="AB722" s="256"/>
      <c r="AC722" s="256"/>
      <c r="AD722" s="256"/>
      <c r="AE722" s="261"/>
      <c r="AF722" s="261"/>
      <c r="AG722" s="82"/>
      <c r="AH722" s="261"/>
      <c r="AI722" s="261"/>
      <c r="AJ722" s="261"/>
      <c r="AK722" s="261"/>
      <c r="AL722" s="261"/>
      <c r="AM722" s="261"/>
      <c r="AN722" s="261"/>
      <c r="AO722" s="261"/>
      <c r="AP722" s="261"/>
      <c r="AQ722" s="261"/>
      <c r="AR722" s="245"/>
      <c r="AS722" s="245"/>
      <c r="AT722" s="151"/>
      <c r="AU722" s="81"/>
      <c r="AV722" s="561" t="str">
        <f t="shared" ref="AV722:AV785" si="47">IF(AC722=0," ",AH722/AE722)</f>
        <v xml:space="preserve"> </v>
      </c>
      <c r="AW722" s="561" t="str">
        <f t="shared" si="44"/>
        <v xml:space="preserve"> </v>
      </c>
      <c r="AX722" s="561" t="str">
        <f t="shared" si="45"/>
        <v xml:space="preserve"> </v>
      </c>
      <c r="AY722" s="561" t="str">
        <f t="shared" si="46"/>
        <v xml:space="preserve"> </v>
      </c>
      <c r="AZ722" s="81"/>
      <c r="BA722" s="145"/>
    </row>
    <row r="723" spans="1:53" s="80" customFormat="1" x14ac:dyDescent="0.2">
      <c r="A723" s="314"/>
      <c r="B723" s="361">
        <f>Demography!B724</f>
        <v>0</v>
      </c>
      <c r="C723" s="361">
        <f>Demography!C724</f>
        <v>0</v>
      </c>
      <c r="D723" s="362">
        <f>Demography!D724</f>
        <v>0</v>
      </c>
      <c r="E723" s="81"/>
      <c r="F723" s="67"/>
      <c r="G723" s="65"/>
      <c r="H723" s="241"/>
      <c r="I723" s="242"/>
      <c r="J723" s="242"/>
      <c r="K723" s="242"/>
      <c r="L723" s="241"/>
      <c r="M723" s="262"/>
      <c r="N723" s="262"/>
      <c r="O723" s="262"/>
      <c r="P723" s="125"/>
      <c r="Q723" s="126"/>
      <c r="R723" s="126"/>
      <c r="S723" s="81"/>
      <c r="T723" s="67"/>
      <c r="U723" s="241"/>
      <c r="V723" s="127"/>
      <c r="W723" s="81"/>
      <c r="X723" s="128"/>
      <c r="Y723" s="242"/>
      <c r="Z723" s="241"/>
      <c r="AA723" s="242"/>
      <c r="AB723" s="241"/>
      <c r="AC723" s="241"/>
      <c r="AD723" s="241"/>
      <c r="AE723" s="243"/>
      <c r="AF723" s="243"/>
      <c r="AG723" s="82"/>
      <c r="AH723" s="243"/>
      <c r="AI723" s="243"/>
      <c r="AJ723" s="243"/>
      <c r="AK723" s="243"/>
      <c r="AL723" s="243"/>
      <c r="AM723" s="243"/>
      <c r="AN723" s="243"/>
      <c r="AO723" s="243"/>
      <c r="AP723" s="243"/>
      <c r="AQ723" s="243"/>
      <c r="AR723" s="246"/>
      <c r="AS723" s="246"/>
      <c r="AT723" s="244"/>
      <c r="AU723" s="81"/>
      <c r="AV723" s="562" t="str">
        <f t="shared" si="47"/>
        <v xml:space="preserve"> </v>
      </c>
      <c r="AW723" s="562" t="str">
        <f t="shared" ref="AW723:AW786" si="48">IF(OR(AC723=0,M723=0)," ",AH723/M723)</f>
        <v xml:space="preserve"> </v>
      </c>
      <c r="AX723" s="562" t="str">
        <f t="shared" ref="AX723:AX786" si="49">IF(OR(AC723&gt;5, AC723&lt;1)," ",AI723/AF723)</f>
        <v xml:space="preserve"> </v>
      </c>
      <c r="AY723" s="562" t="str">
        <f t="shared" ref="AY723:AY786" si="50">IF(OR(AC723&gt;5,AC723&lt;1,M723=0)," ",AI723/M723)</f>
        <v xml:space="preserve"> </v>
      </c>
      <c r="AZ723" s="81"/>
      <c r="BA723" s="313"/>
    </row>
    <row r="724" spans="1:53" s="80" customFormat="1" x14ac:dyDescent="0.2">
      <c r="A724" s="314"/>
      <c r="B724" s="147">
        <f>Demography!B725</f>
        <v>0</v>
      </c>
      <c r="C724" s="147">
        <f>Demography!C725</f>
        <v>0</v>
      </c>
      <c r="D724" s="148">
        <f>Demography!D725</f>
        <v>0</v>
      </c>
      <c r="E724" s="81"/>
      <c r="F724" s="256"/>
      <c r="G724" s="149"/>
      <c r="H724" s="256"/>
      <c r="I724" s="240"/>
      <c r="J724" s="240"/>
      <c r="K724" s="240"/>
      <c r="L724" s="256"/>
      <c r="M724" s="260"/>
      <c r="N724" s="260"/>
      <c r="O724" s="260"/>
      <c r="P724" s="150"/>
      <c r="Q724" s="247"/>
      <c r="R724" s="247"/>
      <c r="S724" s="81"/>
      <c r="T724" s="256"/>
      <c r="U724" s="256"/>
      <c r="V724" s="256"/>
      <c r="W724" s="81"/>
      <c r="X724" s="240"/>
      <c r="Y724" s="240"/>
      <c r="Z724" s="256"/>
      <c r="AA724" s="240"/>
      <c r="AB724" s="256"/>
      <c r="AC724" s="256"/>
      <c r="AD724" s="256"/>
      <c r="AE724" s="261"/>
      <c r="AF724" s="261"/>
      <c r="AG724" s="82"/>
      <c r="AH724" s="261"/>
      <c r="AI724" s="261"/>
      <c r="AJ724" s="261"/>
      <c r="AK724" s="261"/>
      <c r="AL724" s="261"/>
      <c r="AM724" s="261"/>
      <c r="AN724" s="261"/>
      <c r="AO724" s="261"/>
      <c r="AP724" s="261"/>
      <c r="AQ724" s="261"/>
      <c r="AR724" s="245"/>
      <c r="AS724" s="245"/>
      <c r="AT724" s="151"/>
      <c r="AU724" s="81"/>
      <c r="AV724" s="561" t="str">
        <f t="shared" si="47"/>
        <v xml:space="preserve"> </v>
      </c>
      <c r="AW724" s="561" t="str">
        <f t="shared" si="48"/>
        <v xml:space="preserve"> </v>
      </c>
      <c r="AX724" s="561" t="str">
        <f t="shared" si="49"/>
        <v xml:space="preserve"> </v>
      </c>
      <c r="AY724" s="561" t="str">
        <f t="shared" si="50"/>
        <v xml:space="preserve"> </v>
      </c>
      <c r="AZ724" s="81"/>
      <c r="BA724" s="145"/>
    </row>
    <row r="725" spans="1:53" s="80" customFormat="1" x14ac:dyDescent="0.2">
      <c r="A725" s="314"/>
      <c r="B725" s="361">
        <f>Demography!B726</f>
        <v>0</v>
      </c>
      <c r="C725" s="361">
        <f>Demography!C726</f>
        <v>0</v>
      </c>
      <c r="D725" s="362">
        <f>Demography!D726</f>
        <v>0</v>
      </c>
      <c r="E725" s="81"/>
      <c r="F725" s="67"/>
      <c r="G725" s="65"/>
      <c r="H725" s="241"/>
      <c r="I725" s="242"/>
      <c r="J725" s="242"/>
      <c r="K725" s="242"/>
      <c r="L725" s="241"/>
      <c r="M725" s="262"/>
      <c r="N725" s="262"/>
      <c r="O725" s="262"/>
      <c r="P725" s="125"/>
      <c r="Q725" s="126"/>
      <c r="R725" s="126"/>
      <c r="S725" s="81"/>
      <c r="T725" s="67"/>
      <c r="U725" s="241"/>
      <c r="V725" s="127"/>
      <c r="W725" s="81"/>
      <c r="X725" s="128"/>
      <c r="Y725" s="242"/>
      <c r="Z725" s="241"/>
      <c r="AA725" s="242"/>
      <c r="AB725" s="241"/>
      <c r="AC725" s="241"/>
      <c r="AD725" s="241"/>
      <c r="AE725" s="243"/>
      <c r="AF725" s="243"/>
      <c r="AG725" s="82"/>
      <c r="AH725" s="243"/>
      <c r="AI725" s="243"/>
      <c r="AJ725" s="243"/>
      <c r="AK725" s="243"/>
      <c r="AL725" s="243"/>
      <c r="AM725" s="243"/>
      <c r="AN725" s="243"/>
      <c r="AO725" s="243"/>
      <c r="AP725" s="243"/>
      <c r="AQ725" s="243"/>
      <c r="AR725" s="246"/>
      <c r="AS725" s="246"/>
      <c r="AT725" s="244"/>
      <c r="AU725" s="81"/>
      <c r="AV725" s="562" t="str">
        <f t="shared" si="47"/>
        <v xml:space="preserve"> </v>
      </c>
      <c r="AW725" s="562" t="str">
        <f t="shared" si="48"/>
        <v xml:space="preserve"> </v>
      </c>
      <c r="AX725" s="562" t="str">
        <f t="shared" si="49"/>
        <v xml:space="preserve"> </v>
      </c>
      <c r="AY725" s="562" t="str">
        <f t="shared" si="50"/>
        <v xml:space="preserve"> </v>
      </c>
      <c r="AZ725" s="81"/>
      <c r="BA725" s="313"/>
    </row>
    <row r="726" spans="1:53" s="80" customFormat="1" x14ac:dyDescent="0.2">
      <c r="A726" s="314"/>
      <c r="B726" s="147">
        <f>Demography!B727</f>
        <v>0</v>
      </c>
      <c r="C726" s="147">
        <f>Demography!C727</f>
        <v>0</v>
      </c>
      <c r="D726" s="148">
        <f>Demography!D727</f>
        <v>0</v>
      </c>
      <c r="E726" s="81"/>
      <c r="F726" s="256"/>
      <c r="G726" s="149"/>
      <c r="H726" s="256"/>
      <c r="I726" s="240"/>
      <c r="J726" s="240"/>
      <c r="K726" s="240"/>
      <c r="L726" s="256"/>
      <c r="M726" s="260"/>
      <c r="N726" s="260"/>
      <c r="O726" s="260"/>
      <c r="P726" s="150"/>
      <c r="Q726" s="247"/>
      <c r="R726" s="247"/>
      <c r="S726" s="81"/>
      <c r="T726" s="256"/>
      <c r="U726" s="256"/>
      <c r="V726" s="256"/>
      <c r="W726" s="81"/>
      <c r="X726" s="240"/>
      <c r="Y726" s="240"/>
      <c r="Z726" s="256"/>
      <c r="AA726" s="240"/>
      <c r="AB726" s="256"/>
      <c r="AC726" s="256"/>
      <c r="AD726" s="256"/>
      <c r="AE726" s="261"/>
      <c r="AF726" s="261"/>
      <c r="AG726" s="82"/>
      <c r="AH726" s="261"/>
      <c r="AI726" s="261"/>
      <c r="AJ726" s="261"/>
      <c r="AK726" s="261"/>
      <c r="AL726" s="261"/>
      <c r="AM726" s="261"/>
      <c r="AN726" s="261"/>
      <c r="AO726" s="261"/>
      <c r="AP726" s="261"/>
      <c r="AQ726" s="261"/>
      <c r="AR726" s="245"/>
      <c r="AS726" s="245"/>
      <c r="AT726" s="151"/>
      <c r="AU726" s="81"/>
      <c r="AV726" s="561" t="str">
        <f t="shared" si="47"/>
        <v xml:space="preserve"> </v>
      </c>
      <c r="AW726" s="561" t="str">
        <f t="shared" si="48"/>
        <v xml:space="preserve"> </v>
      </c>
      <c r="AX726" s="561" t="str">
        <f t="shared" si="49"/>
        <v xml:space="preserve"> </v>
      </c>
      <c r="AY726" s="561" t="str">
        <f t="shared" si="50"/>
        <v xml:space="preserve"> </v>
      </c>
      <c r="AZ726" s="81"/>
      <c r="BA726" s="145"/>
    </row>
    <row r="727" spans="1:53" s="80" customFormat="1" x14ac:dyDescent="0.2">
      <c r="A727" s="314"/>
      <c r="B727" s="361">
        <f>Demography!B728</f>
        <v>0</v>
      </c>
      <c r="C727" s="361">
        <f>Demography!C728</f>
        <v>0</v>
      </c>
      <c r="D727" s="362">
        <f>Demography!D728</f>
        <v>0</v>
      </c>
      <c r="E727" s="81"/>
      <c r="F727" s="67"/>
      <c r="G727" s="65"/>
      <c r="H727" s="241"/>
      <c r="I727" s="242"/>
      <c r="J727" s="242"/>
      <c r="K727" s="242"/>
      <c r="L727" s="241"/>
      <c r="M727" s="262"/>
      <c r="N727" s="262"/>
      <c r="O727" s="262"/>
      <c r="P727" s="125"/>
      <c r="Q727" s="126"/>
      <c r="R727" s="126"/>
      <c r="S727" s="81"/>
      <c r="T727" s="67"/>
      <c r="U727" s="241"/>
      <c r="V727" s="127"/>
      <c r="W727" s="81"/>
      <c r="X727" s="128"/>
      <c r="Y727" s="242"/>
      <c r="Z727" s="241"/>
      <c r="AA727" s="242"/>
      <c r="AB727" s="241"/>
      <c r="AC727" s="241"/>
      <c r="AD727" s="241"/>
      <c r="AE727" s="243"/>
      <c r="AF727" s="243"/>
      <c r="AG727" s="82"/>
      <c r="AH727" s="243"/>
      <c r="AI727" s="243"/>
      <c r="AJ727" s="243"/>
      <c r="AK727" s="243"/>
      <c r="AL727" s="243"/>
      <c r="AM727" s="243"/>
      <c r="AN727" s="243"/>
      <c r="AO727" s="243"/>
      <c r="AP727" s="243"/>
      <c r="AQ727" s="243"/>
      <c r="AR727" s="246"/>
      <c r="AS727" s="246"/>
      <c r="AT727" s="244"/>
      <c r="AU727" s="81"/>
      <c r="AV727" s="562" t="str">
        <f t="shared" si="47"/>
        <v xml:space="preserve"> </v>
      </c>
      <c r="AW727" s="562" t="str">
        <f t="shared" si="48"/>
        <v xml:space="preserve"> </v>
      </c>
      <c r="AX727" s="562" t="str">
        <f t="shared" si="49"/>
        <v xml:space="preserve"> </v>
      </c>
      <c r="AY727" s="562" t="str">
        <f t="shared" si="50"/>
        <v xml:space="preserve"> </v>
      </c>
      <c r="AZ727" s="81"/>
      <c r="BA727" s="313"/>
    </row>
    <row r="728" spans="1:53" s="80" customFormat="1" x14ac:dyDescent="0.2">
      <c r="A728" s="314"/>
      <c r="B728" s="147">
        <f>Demography!B729</f>
        <v>0</v>
      </c>
      <c r="C728" s="147">
        <f>Demography!C729</f>
        <v>0</v>
      </c>
      <c r="D728" s="148">
        <f>Demography!D729</f>
        <v>0</v>
      </c>
      <c r="E728" s="81"/>
      <c r="F728" s="256"/>
      <c r="G728" s="149"/>
      <c r="H728" s="256"/>
      <c r="I728" s="240"/>
      <c r="J728" s="240"/>
      <c r="K728" s="240"/>
      <c r="L728" s="256"/>
      <c r="M728" s="260"/>
      <c r="N728" s="260"/>
      <c r="O728" s="260"/>
      <c r="P728" s="150"/>
      <c r="Q728" s="247"/>
      <c r="R728" s="247"/>
      <c r="S728" s="81"/>
      <c r="T728" s="256"/>
      <c r="U728" s="256"/>
      <c r="V728" s="256"/>
      <c r="W728" s="81"/>
      <c r="X728" s="240"/>
      <c r="Y728" s="240"/>
      <c r="Z728" s="256"/>
      <c r="AA728" s="240"/>
      <c r="AB728" s="256"/>
      <c r="AC728" s="256"/>
      <c r="AD728" s="256"/>
      <c r="AE728" s="261"/>
      <c r="AF728" s="261"/>
      <c r="AG728" s="82"/>
      <c r="AH728" s="261"/>
      <c r="AI728" s="261"/>
      <c r="AJ728" s="261"/>
      <c r="AK728" s="261"/>
      <c r="AL728" s="261"/>
      <c r="AM728" s="261"/>
      <c r="AN728" s="261"/>
      <c r="AO728" s="261"/>
      <c r="AP728" s="261"/>
      <c r="AQ728" s="261"/>
      <c r="AR728" s="245"/>
      <c r="AS728" s="245"/>
      <c r="AT728" s="151"/>
      <c r="AU728" s="81"/>
      <c r="AV728" s="561" t="str">
        <f t="shared" si="47"/>
        <v xml:space="preserve"> </v>
      </c>
      <c r="AW728" s="561" t="str">
        <f t="shared" si="48"/>
        <v xml:space="preserve"> </v>
      </c>
      <c r="AX728" s="561" t="str">
        <f t="shared" si="49"/>
        <v xml:space="preserve"> </v>
      </c>
      <c r="AY728" s="561" t="str">
        <f t="shared" si="50"/>
        <v xml:space="preserve"> </v>
      </c>
      <c r="AZ728" s="81"/>
      <c r="BA728" s="145"/>
    </row>
    <row r="729" spans="1:53" s="80" customFormat="1" x14ac:dyDescent="0.2">
      <c r="A729" s="314"/>
      <c r="B729" s="361">
        <f>Demography!B730</f>
        <v>0</v>
      </c>
      <c r="C729" s="361">
        <f>Demography!C730</f>
        <v>0</v>
      </c>
      <c r="D729" s="362">
        <f>Demography!D730</f>
        <v>0</v>
      </c>
      <c r="E729" s="81"/>
      <c r="F729" s="67"/>
      <c r="G729" s="65"/>
      <c r="H729" s="241"/>
      <c r="I729" s="242"/>
      <c r="J729" s="242"/>
      <c r="K729" s="242"/>
      <c r="L729" s="241"/>
      <c r="M729" s="262"/>
      <c r="N729" s="262"/>
      <c r="O729" s="262"/>
      <c r="P729" s="125"/>
      <c r="Q729" s="126"/>
      <c r="R729" s="126"/>
      <c r="S729" s="81"/>
      <c r="T729" s="67"/>
      <c r="U729" s="241"/>
      <c r="V729" s="127"/>
      <c r="W729" s="81"/>
      <c r="X729" s="128"/>
      <c r="Y729" s="242"/>
      <c r="Z729" s="241"/>
      <c r="AA729" s="242"/>
      <c r="AB729" s="241"/>
      <c r="AC729" s="241"/>
      <c r="AD729" s="241"/>
      <c r="AE729" s="243"/>
      <c r="AF729" s="243"/>
      <c r="AG729" s="82"/>
      <c r="AH729" s="243"/>
      <c r="AI729" s="243"/>
      <c r="AJ729" s="243"/>
      <c r="AK729" s="243"/>
      <c r="AL729" s="243"/>
      <c r="AM729" s="243"/>
      <c r="AN729" s="243"/>
      <c r="AO729" s="243"/>
      <c r="AP729" s="243"/>
      <c r="AQ729" s="243"/>
      <c r="AR729" s="246"/>
      <c r="AS729" s="246"/>
      <c r="AT729" s="244"/>
      <c r="AU729" s="81"/>
      <c r="AV729" s="562" t="str">
        <f t="shared" si="47"/>
        <v xml:space="preserve"> </v>
      </c>
      <c r="AW729" s="562" t="str">
        <f t="shared" si="48"/>
        <v xml:space="preserve"> </v>
      </c>
      <c r="AX729" s="562" t="str">
        <f t="shared" si="49"/>
        <v xml:space="preserve"> </v>
      </c>
      <c r="AY729" s="562" t="str">
        <f t="shared" si="50"/>
        <v xml:space="preserve"> </v>
      </c>
      <c r="AZ729" s="81"/>
      <c r="BA729" s="313"/>
    </row>
    <row r="730" spans="1:53" s="80" customFormat="1" x14ac:dyDescent="0.2">
      <c r="A730" s="314"/>
      <c r="B730" s="147">
        <f>Demography!B731</f>
        <v>0</v>
      </c>
      <c r="C730" s="147">
        <f>Demography!C731</f>
        <v>0</v>
      </c>
      <c r="D730" s="148">
        <f>Demography!D731</f>
        <v>0</v>
      </c>
      <c r="E730" s="81"/>
      <c r="F730" s="256"/>
      <c r="G730" s="149"/>
      <c r="H730" s="256"/>
      <c r="I730" s="240"/>
      <c r="J730" s="240"/>
      <c r="K730" s="240"/>
      <c r="L730" s="256"/>
      <c r="M730" s="260"/>
      <c r="N730" s="260"/>
      <c r="O730" s="260"/>
      <c r="P730" s="150"/>
      <c r="Q730" s="247"/>
      <c r="R730" s="247"/>
      <c r="S730" s="81"/>
      <c r="T730" s="256"/>
      <c r="U730" s="256"/>
      <c r="V730" s="256"/>
      <c r="W730" s="81"/>
      <c r="X730" s="240"/>
      <c r="Y730" s="240"/>
      <c r="Z730" s="256"/>
      <c r="AA730" s="240"/>
      <c r="AB730" s="256"/>
      <c r="AC730" s="256"/>
      <c r="AD730" s="256"/>
      <c r="AE730" s="261"/>
      <c r="AF730" s="261"/>
      <c r="AG730" s="82"/>
      <c r="AH730" s="261"/>
      <c r="AI730" s="261"/>
      <c r="AJ730" s="261"/>
      <c r="AK730" s="261"/>
      <c r="AL730" s="261"/>
      <c r="AM730" s="261"/>
      <c r="AN730" s="261"/>
      <c r="AO730" s="261"/>
      <c r="AP730" s="261"/>
      <c r="AQ730" s="261"/>
      <c r="AR730" s="245"/>
      <c r="AS730" s="245"/>
      <c r="AT730" s="151"/>
      <c r="AU730" s="81"/>
      <c r="AV730" s="561" t="str">
        <f t="shared" si="47"/>
        <v xml:space="preserve"> </v>
      </c>
      <c r="AW730" s="561" t="str">
        <f t="shared" si="48"/>
        <v xml:space="preserve"> </v>
      </c>
      <c r="AX730" s="561" t="str">
        <f t="shared" si="49"/>
        <v xml:space="preserve"> </v>
      </c>
      <c r="AY730" s="561" t="str">
        <f t="shared" si="50"/>
        <v xml:space="preserve"> </v>
      </c>
      <c r="AZ730" s="81"/>
      <c r="BA730" s="145"/>
    </row>
    <row r="731" spans="1:53" s="80" customFormat="1" x14ac:dyDescent="0.2">
      <c r="A731" s="314"/>
      <c r="B731" s="361">
        <f>Demography!B732</f>
        <v>0</v>
      </c>
      <c r="C731" s="361">
        <f>Demography!C732</f>
        <v>0</v>
      </c>
      <c r="D731" s="362">
        <f>Demography!D732</f>
        <v>0</v>
      </c>
      <c r="E731" s="81"/>
      <c r="F731" s="67"/>
      <c r="G731" s="65"/>
      <c r="H731" s="241"/>
      <c r="I731" s="242"/>
      <c r="J731" s="242"/>
      <c r="K731" s="242"/>
      <c r="L731" s="241"/>
      <c r="M731" s="262"/>
      <c r="N731" s="262"/>
      <c r="O731" s="262"/>
      <c r="P731" s="125"/>
      <c r="Q731" s="126"/>
      <c r="R731" s="126"/>
      <c r="S731" s="81"/>
      <c r="T731" s="67"/>
      <c r="U731" s="241"/>
      <c r="V731" s="127"/>
      <c r="W731" s="81"/>
      <c r="X731" s="128"/>
      <c r="Y731" s="242"/>
      <c r="Z731" s="241"/>
      <c r="AA731" s="242"/>
      <c r="AB731" s="241"/>
      <c r="AC731" s="241"/>
      <c r="AD731" s="241"/>
      <c r="AE731" s="243"/>
      <c r="AF731" s="243"/>
      <c r="AG731" s="82"/>
      <c r="AH731" s="243"/>
      <c r="AI731" s="243"/>
      <c r="AJ731" s="243"/>
      <c r="AK731" s="243"/>
      <c r="AL731" s="243"/>
      <c r="AM731" s="243"/>
      <c r="AN731" s="243"/>
      <c r="AO731" s="243"/>
      <c r="AP731" s="243"/>
      <c r="AQ731" s="243"/>
      <c r="AR731" s="246"/>
      <c r="AS731" s="246"/>
      <c r="AT731" s="244"/>
      <c r="AU731" s="81"/>
      <c r="AV731" s="562" t="str">
        <f t="shared" si="47"/>
        <v xml:space="preserve"> </v>
      </c>
      <c r="AW731" s="562" t="str">
        <f t="shared" si="48"/>
        <v xml:space="preserve"> </v>
      </c>
      <c r="AX731" s="562" t="str">
        <f t="shared" si="49"/>
        <v xml:space="preserve"> </v>
      </c>
      <c r="AY731" s="562" t="str">
        <f t="shared" si="50"/>
        <v xml:space="preserve"> </v>
      </c>
      <c r="AZ731" s="81"/>
      <c r="BA731" s="313"/>
    </row>
    <row r="732" spans="1:53" s="80" customFormat="1" x14ac:dyDescent="0.2">
      <c r="A732" s="314"/>
      <c r="B732" s="147">
        <f>Demography!B733</f>
        <v>0</v>
      </c>
      <c r="C732" s="147">
        <f>Demography!C733</f>
        <v>0</v>
      </c>
      <c r="D732" s="148">
        <f>Demography!D733</f>
        <v>0</v>
      </c>
      <c r="E732" s="81"/>
      <c r="F732" s="256"/>
      <c r="G732" s="149"/>
      <c r="H732" s="256"/>
      <c r="I732" s="240"/>
      <c r="J732" s="240"/>
      <c r="K732" s="240"/>
      <c r="L732" s="256"/>
      <c r="M732" s="260"/>
      <c r="N732" s="260"/>
      <c r="O732" s="260"/>
      <c r="P732" s="150"/>
      <c r="Q732" s="247"/>
      <c r="R732" s="247"/>
      <c r="S732" s="81"/>
      <c r="T732" s="256"/>
      <c r="U732" s="256"/>
      <c r="V732" s="256"/>
      <c r="W732" s="81"/>
      <c r="X732" s="240"/>
      <c r="Y732" s="240"/>
      <c r="Z732" s="256"/>
      <c r="AA732" s="240"/>
      <c r="AB732" s="256"/>
      <c r="AC732" s="256"/>
      <c r="AD732" s="256"/>
      <c r="AE732" s="261"/>
      <c r="AF732" s="261"/>
      <c r="AG732" s="82"/>
      <c r="AH732" s="261"/>
      <c r="AI732" s="261"/>
      <c r="AJ732" s="261"/>
      <c r="AK732" s="261"/>
      <c r="AL732" s="261"/>
      <c r="AM732" s="261"/>
      <c r="AN732" s="261"/>
      <c r="AO732" s="261"/>
      <c r="AP732" s="261"/>
      <c r="AQ732" s="261"/>
      <c r="AR732" s="245"/>
      <c r="AS732" s="245"/>
      <c r="AT732" s="151"/>
      <c r="AU732" s="81"/>
      <c r="AV732" s="561" t="str">
        <f t="shared" si="47"/>
        <v xml:space="preserve"> </v>
      </c>
      <c r="AW732" s="561" t="str">
        <f t="shared" si="48"/>
        <v xml:space="preserve"> </v>
      </c>
      <c r="AX732" s="561" t="str">
        <f t="shared" si="49"/>
        <v xml:space="preserve"> </v>
      </c>
      <c r="AY732" s="561" t="str">
        <f t="shared" si="50"/>
        <v xml:space="preserve"> </v>
      </c>
      <c r="AZ732" s="81"/>
      <c r="BA732" s="145"/>
    </row>
    <row r="733" spans="1:53" s="80" customFormat="1" x14ac:dyDescent="0.2">
      <c r="A733" s="314"/>
      <c r="B733" s="361">
        <f>Demography!B734</f>
        <v>0</v>
      </c>
      <c r="C733" s="361">
        <f>Demography!C734</f>
        <v>0</v>
      </c>
      <c r="D733" s="362">
        <f>Demography!D734</f>
        <v>0</v>
      </c>
      <c r="E733" s="81"/>
      <c r="F733" s="67"/>
      <c r="G733" s="65"/>
      <c r="H733" s="241"/>
      <c r="I733" s="242"/>
      <c r="J733" s="242"/>
      <c r="K733" s="242"/>
      <c r="L733" s="241"/>
      <c r="M733" s="262"/>
      <c r="N733" s="262"/>
      <c r="O733" s="262"/>
      <c r="P733" s="125"/>
      <c r="Q733" s="126"/>
      <c r="R733" s="126"/>
      <c r="S733" s="81"/>
      <c r="T733" s="67"/>
      <c r="U733" s="241"/>
      <c r="V733" s="127"/>
      <c r="W733" s="81"/>
      <c r="X733" s="128"/>
      <c r="Y733" s="242"/>
      <c r="Z733" s="241"/>
      <c r="AA733" s="242"/>
      <c r="AB733" s="241"/>
      <c r="AC733" s="241"/>
      <c r="AD733" s="241"/>
      <c r="AE733" s="243"/>
      <c r="AF733" s="243"/>
      <c r="AG733" s="82"/>
      <c r="AH733" s="243"/>
      <c r="AI733" s="243"/>
      <c r="AJ733" s="243"/>
      <c r="AK733" s="243"/>
      <c r="AL733" s="243"/>
      <c r="AM733" s="243"/>
      <c r="AN733" s="243"/>
      <c r="AO733" s="243"/>
      <c r="AP733" s="243"/>
      <c r="AQ733" s="243"/>
      <c r="AR733" s="246"/>
      <c r="AS733" s="246"/>
      <c r="AT733" s="244"/>
      <c r="AU733" s="81"/>
      <c r="AV733" s="562" t="str">
        <f t="shared" si="47"/>
        <v xml:space="preserve"> </v>
      </c>
      <c r="AW733" s="562" t="str">
        <f t="shared" si="48"/>
        <v xml:space="preserve"> </v>
      </c>
      <c r="AX733" s="562" t="str">
        <f t="shared" si="49"/>
        <v xml:space="preserve"> </v>
      </c>
      <c r="AY733" s="562" t="str">
        <f t="shared" si="50"/>
        <v xml:space="preserve"> </v>
      </c>
      <c r="AZ733" s="81"/>
      <c r="BA733" s="313"/>
    </row>
    <row r="734" spans="1:53" s="80" customFormat="1" x14ac:dyDescent="0.2">
      <c r="A734" s="314"/>
      <c r="B734" s="147">
        <f>Demography!B735</f>
        <v>0</v>
      </c>
      <c r="C734" s="147">
        <f>Demography!C735</f>
        <v>0</v>
      </c>
      <c r="D734" s="148">
        <f>Demography!D735</f>
        <v>0</v>
      </c>
      <c r="E734" s="81"/>
      <c r="F734" s="256"/>
      <c r="G734" s="149"/>
      <c r="H734" s="256"/>
      <c r="I734" s="240"/>
      <c r="J734" s="240"/>
      <c r="K734" s="240"/>
      <c r="L734" s="256"/>
      <c r="M734" s="260"/>
      <c r="N734" s="260"/>
      <c r="O734" s="260"/>
      <c r="P734" s="150"/>
      <c r="Q734" s="247"/>
      <c r="R734" s="247"/>
      <c r="S734" s="81"/>
      <c r="T734" s="256"/>
      <c r="U734" s="256"/>
      <c r="V734" s="256"/>
      <c r="W734" s="81"/>
      <c r="X734" s="240"/>
      <c r="Y734" s="240"/>
      <c r="Z734" s="256"/>
      <c r="AA734" s="240"/>
      <c r="AB734" s="256"/>
      <c r="AC734" s="256"/>
      <c r="AD734" s="256"/>
      <c r="AE734" s="261"/>
      <c r="AF734" s="261"/>
      <c r="AG734" s="82"/>
      <c r="AH734" s="261"/>
      <c r="AI734" s="261"/>
      <c r="AJ734" s="261"/>
      <c r="AK734" s="261"/>
      <c r="AL734" s="261"/>
      <c r="AM734" s="261"/>
      <c r="AN734" s="261"/>
      <c r="AO734" s="261"/>
      <c r="AP734" s="261"/>
      <c r="AQ734" s="261"/>
      <c r="AR734" s="245"/>
      <c r="AS734" s="245"/>
      <c r="AT734" s="151"/>
      <c r="AU734" s="81"/>
      <c r="AV734" s="561" t="str">
        <f t="shared" si="47"/>
        <v xml:space="preserve"> </v>
      </c>
      <c r="AW734" s="561" t="str">
        <f t="shared" si="48"/>
        <v xml:space="preserve"> </v>
      </c>
      <c r="AX734" s="561" t="str">
        <f t="shared" si="49"/>
        <v xml:space="preserve"> </v>
      </c>
      <c r="AY734" s="561" t="str">
        <f t="shared" si="50"/>
        <v xml:space="preserve"> </v>
      </c>
      <c r="AZ734" s="81"/>
      <c r="BA734" s="145"/>
    </row>
    <row r="735" spans="1:53" s="80" customFormat="1" x14ac:dyDescent="0.2">
      <c r="A735" s="314"/>
      <c r="B735" s="361">
        <f>Demography!B736</f>
        <v>0</v>
      </c>
      <c r="C735" s="361">
        <f>Demography!C736</f>
        <v>0</v>
      </c>
      <c r="D735" s="362">
        <f>Demography!D736</f>
        <v>0</v>
      </c>
      <c r="E735" s="81"/>
      <c r="F735" s="67"/>
      <c r="G735" s="65"/>
      <c r="H735" s="241"/>
      <c r="I735" s="242"/>
      <c r="J735" s="242"/>
      <c r="K735" s="242"/>
      <c r="L735" s="241"/>
      <c r="M735" s="262"/>
      <c r="N735" s="262"/>
      <c r="O735" s="262"/>
      <c r="P735" s="125"/>
      <c r="Q735" s="126"/>
      <c r="R735" s="126"/>
      <c r="S735" s="81"/>
      <c r="T735" s="67"/>
      <c r="U735" s="241"/>
      <c r="V735" s="127"/>
      <c r="W735" s="81"/>
      <c r="X735" s="128"/>
      <c r="Y735" s="242"/>
      <c r="Z735" s="241"/>
      <c r="AA735" s="242"/>
      <c r="AB735" s="241"/>
      <c r="AC735" s="241"/>
      <c r="AD735" s="241"/>
      <c r="AE735" s="243"/>
      <c r="AF735" s="243"/>
      <c r="AG735" s="82"/>
      <c r="AH735" s="243"/>
      <c r="AI735" s="243"/>
      <c r="AJ735" s="243"/>
      <c r="AK735" s="243"/>
      <c r="AL735" s="243"/>
      <c r="AM735" s="243"/>
      <c r="AN735" s="243"/>
      <c r="AO735" s="243"/>
      <c r="AP735" s="243"/>
      <c r="AQ735" s="243"/>
      <c r="AR735" s="246"/>
      <c r="AS735" s="246"/>
      <c r="AT735" s="244"/>
      <c r="AU735" s="81"/>
      <c r="AV735" s="562" t="str">
        <f t="shared" si="47"/>
        <v xml:space="preserve"> </v>
      </c>
      <c r="AW735" s="562" t="str">
        <f t="shared" si="48"/>
        <v xml:space="preserve"> </v>
      </c>
      <c r="AX735" s="562" t="str">
        <f t="shared" si="49"/>
        <v xml:space="preserve"> </v>
      </c>
      <c r="AY735" s="562" t="str">
        <f t="shared" si="50"/>
        <v xml:space="preserve"> </v>
      </c>
      <c r="AZ735" s="81"/>
      <c r="BA735" s="313"/>
    </row>
    <row r="736" spans="1:53" s="80" customFormat="1" x14ac:dyDescent="0.2">
      <c r="A736" s="314"/>
      <c r="B736" s="147">
        <f>Demography!B737</f>
        <v>0</v>
      </c>
      <c r="C736" s="147">
        <f>Demography!C737</f>
        <v>0</v>
      </c>
      <c r="D736" s="148">
        <f>Demography!D737</f>
        <v>0</v>
      </c>
      <c r="E736" s="81"/>
      <c r="F736" s="256"/>
      <c r="G736" s="149"/>
      <c r="H736" s="256"/>
      <c r="I736" s="240"/>
      <c r="J736" s="240"/>
      <c r="K736" s="240"/>
      <c r="L736" s="256"/>
      <c r="M736" s="260"/>
      <c r="N736" s="260"/>
      <c r="O736" s="260"/>
      <c r="P736" s="150"/>
      <c r="Q736" s="247"/>
      <c r="R736" s="247"/>
      <c r="S736" s="81"/>
      <c r="T736" s="256"/>
      <c r="U736" s="256"/>
      <c r="V736" s="256"/>
      <c r="W736" s="81"/>
      <c r="X736" s="240"/>
      <c r="Y736" s="240"/>
      <c r="Z736" s="256"/>
      <c r="AA736" s="240"/>
      <c r="AB736" s="256"/>
      <c r="AC736" s="256"/>
      <c r="AD736" s="256"/>
      <c r="AE736" s="261"/>
      <c r="AF736" s="261"/>
      <c r="AG736" s="82"/>
      <c r="AH736" s="261"/>
      <c r="AI736" s="261"/>
      <c r="AJ736" s="261"/>
      <c r="AK736" s="261"/>
      <c r="AL736" s="261"/>
      <c r="AM736" s="261"/>
      <c r="AN736" s="261"/>
      <c r="AO736" s="261"/>
      <c r="AP736" s="261"/>
      <c r="AQ736" s="261"/>
      <c r="AR736" s="245"/>
      <c r="AS736" s="245"/>
      <c r="AT736" s="151"/>
      <c r="AU736" s="81"/>
      <c r="AV736" s="561" t="str">
        <f t="shared" si="47"/>
        <v xml:space="preserve"> </v>
      </c>
      <c r="AW736" s="561" t="str">
        <f t="shared" si="48"/>
        <v xml:space="preserve"> </v>
      </c>
      <c r="AX736" s="561" t="str">
        <f t="shared" si="49"/>
        <v xml:space="preserve"> </v>
      </c>
      <c r="AY736" s="561" t="str">
        <f t="shared" si="50"/>
        <v xml:space="preserve"> </v>
      </c>
      <c r="AZ736" s="81"/>
      <c r="BA736" s="145"/>
    </row>
    <row r="737" spans="1:53" s="80" customFormat="1" x14ac:dyDescent="0.2">
      <c r="A737" s="314"/>
      <c r="B737" s="361">
        <f>Demography!B738</f>
        <v>0</v>
      </c>
      <c r="C737" s="361">
        <f>Demography!C738</f>
        <v>0</v>
      </c>
      <c r="D737" s="362">
        <f>Demography!D738</f>
        <v>0</v>
      </c>
      <c r="E737" s="81"/>
      <c r="F737" s="67"/>
      <c r="G737" s="65"/>
      <c r="H737" s="241"/>
      <c r="I737" s="242"/>
      <c r="J737" s="242"/>
      <c r="K737" s="242"/>
      <c r="L737" s="241"/>
      <c r="M737" s="262"/>
      <c r="N737" s="262"/>
      <c r="O737" s="262"/>
      <c r="P737" s="125"/>
      <c r="Q737" s="126"/>
      <c r="R737" s="126"/>
      <c r="S737" s="81"/>
      <c r="T737" s="67"/>
      <c r="U737" s="241"/>
      <c r="V737" s="127"/>
      <c r="W737" s="81"/>
      <c r="X737" s="128"/>
      <c r="Y737" s="242"/>
      <c r="Z737" s="241"/>
      <c r="AA737" s="242"/>
      <c r="AB737" s="241"/>
      <c r="AC737" s="241"/>
      <c r="AD737" s="241"/>
      <c r="AE737" s="243"/>
      <c r="AF737" s="243"/>
      <c r="AG737" s="82"/>
      <c r="AH737" s="243"/>
      <c r="AI737" s="243"/>
      <c r="AJ737" s="243"/>
      <c r="AK737" s="243"/>
      <c r="AL737" s="243"/>
      <c r="AM737" s="243"/>
      <c r="AN737" s="243"/>
      <c r="AO737" s="243"/>
      <c r="AP737" s="243"/>
      <c r="AQ737" s="243"/>
      <c r="AR737" s="246"/>
      <c r="AS737" s="246"/>
      <c r="AT737" s="244"/>
      <c r="AU737" s="81"/>
      <c r="AV737" s="562" t="str">
        <f t="shared" si="47"/>
        <v xml:space="preserve"> </v>
      </c>
      <c r="AW737" s="562" t="str">
        <f t="shared" si="48"/>
        <v xml:space="preserve"> </v>
      </c>
      <c r="AX737" s="562" t="str">
        <f t="shared" si="49"/>
        <v xml:space="preserve"> </v>
      </c>
      <c r="AY737" s="562" t="str">
        <f t="shared" si="50"/>
        <v xml:space="preserve"> </v>
      </c>
      <c r="AZ737" s="81"/>
      <c r="BA737" s="313"/>
    </row>
    <row r="738" spans="1:53" s="80" customFormat="1" x14ac:dyDescent="0.2">
      <c r="A738" s="314"/>
      <c r="B738" s="147">
        <f>Demography!B739</f>
        <v>0</v>
      </c>
      <c r="C738" s="147">
        <f>Demography!C739</f>
        <v>0</v>
      </c>
      <c r="D738" s="148">
        <f>Demography!D739</f>
        <v>0</v>
      </c>
      <c r="E738" s="81"/>
      <c r="F738" s="256"/>
      <c r="G738" s="149"/>
      <c r="H738" s="256"/>
      <c r="I738" s="240"/>
      <c r="J738" s="240"/>
      <c r="K738" s="240"/>
      <c r="L738" s="256"/>
      <c r="M738" s="260"/>
      <c r="N738" s="260"/>
      <c r="O738" s="260"/>
      <c r="P738" s="150"/>
      <c r="Q738" s="247"/>
      <c r="R738" s="247"/>
      <c r="S738" s="81"/>
      <c r="T738" s="256"/>
      <c r="U738" s="256"/>
      <c r="V738" s="256"/>
      <c r="W738" s="81"/>
      <c r="X738" s="240"/>
      <c r="Y738" s="240"/>
      <c r="Z738" s="256"/>
      <c r="AA738" s="240"/>
      <c r="AB738" s="256"/>
      <c r="AC738" s="256"/>
      <c r="AD738" s="256"/>
      <c r="AE738" s="261"/>
      <c r="AF738" s="261"/>
      <c r="AG738" s="82"/>
      <c r="AH738" s="261"/>
      <c r="AI738" s="261"/>
      <c r="AJ738" s="261"/>
      <c r="AK738" s="261"/>
      <c r="AL738" s="261"/>
      <c r="AM738" s="261"/>
      <c r="AN738" s="261"/>
      <c r="AO738" s="261"/>
      <c r="AP738" s="261"/>
      <c r="AQ738" s="261"/>
      <c r="AR738" s="245"/>
      <c r="AS738" s="245"/>
      <c r="AT738" s="151"/>
      <c r="AU738" s="81"/>
      <c r="AV738" s="561" t="str">
        <f t="shared" si="47"/>
        <v xml:space="preserve"> </v>
      </c>
      <c r="AW738" s="561" t="str">
        <f t="shared" si="48"/>
        <v xml:space="preserve"> </v>
      </c>
      <c r="AX738" s="561" t="str">
        <f t="shared" si="49"/>
        <v xml:space="preserve"> </v>
      </c>
      <c r="AY738" s="561" t="str">
        <f t="shared" si="50"/>
        <v xml:space="preserve"> </v>
      </c>
      <c r="AZ738" s="81"/>
      <c r="BA738" s="145"/>
    </row>
    <row r="739" spans="1:53" s="80" customFormat="1" x14ac:dyDescent="0.2">
      <c r="A739" s="314"/>
      <c r="B739" s="361">
        <f>Demography!B740</f>
        <v>0</v>
      </c>
      <c r="C739" s="361">
        <f>Demography!C740</f>
        <v>0</v>
      </c>
      <c r="D739" s="362">
        <f>Demography!D740</f>
        <v>0</v>
      </c>
      <c r="E739" s="81"/>
      <c r="F739" s="67"/>
      <c r="G739" s="65"/>
      <c r="H739" s="241"/>
      <c r="I739" s="242"/>
      <c r="J739" s="242"/>
      <c r="K739" s="242"/>
      <c r="L739" s="241"/>
      <c r="M739" s="262"/>
      <c r="N739" s="262"/>
      <c r="O739" s="262"/>
      <c r="P739" s="125"/>
      <c r="Q739" s="126"/>
      <c r="R739" s="126"/>
      <c r="S739" s="81"/>
      <c r="T739" s="67"/>
      <c r="U739" s="241"/>
      <c r="V739" s="127"/>
      <c r="W739" s="81"/>
      <c r="X739" s="128"/>
      <c r="Y739" s="242"/>
      <c r="Z739" s="241"/>
      <c r="AA739" s="242"/>
      <c r="AB739" s="241"/>
      <c r="AC739" s="241"/>
      <c r="AD739" s="241"/>
      <c r="AE739" s="243"/>
      <c r="AF739" s="243"/>
      <c r="AG739" s="82"/>
      <c r="AH739" s="243"/>
      <c r="AI739" s="243"/>
      <c r="AJ739" s="243"/>
      <c r="AK739" s="243"/>
      <c r="AL739" s="243"/>
      <c r="AM739" s="243"/>
      <c r="AN739" s="243"/>
      <c r="AO739" s="243"/>
      <c r="AP739" s="243"/>
      <c r="AQ739" s="243"/>
      <c r="AR739" s="246"/>
      <c r="AS739" s="246"/>
      <c r="AT739" s="244"/>
      <c r="AU739" s="81"/>
      <c r="AV739" s="562" t="str">
        <f t="shared" si="47"/>
        <v xml:space="preserve"> </v>
      </c>
      <c r="AW739" s="562" t="str">
        <f t="shared" si="48"/>
        <v xml:space="preserve"> </v>
      </c>
      <c r="AX739" s="562" t="str">
        <f t="shared" si="49"/>
        <v xml:space="preserve"> </v>
      </c>
      <c r="AY739" s="562" t="str">
        <f t="shared" si="50"/>
        <v xml:space="preserve"> </v>
      </c>
      <c r="AZ739" s="81"/>
      <c r="BA739" s="313"/>
    </row>
    <row r="740" spans="1:53" s="80" customFormat="1" x14ac:dyDescent="0.2">
      <c r="A740" s="314"/>
      <c r="B740" s="147">
        <f>Demography!B741</f>
        <v>0</v>
      </c>
      <c r="C740" s="147">
        <f>Demography!C741</f>
        <v>0</v>
      </c>
      <c r="D740" s="148">
        <f>Demography!D741</f>
        <v>0</v>
      </c>
      <c r="E740" s="81"/>
      <c r="F740" s="256"/>
      <c r="G740" s="149"/>
      <c r="H740" s="256"/>
      <c r="I740" s="240"/>
      <c r="J740" s="240"/>
      <c r="K740" s="240"/>
      <c r="L740" s="256"/>
      <c r="M740" s="260"/>
      <c r="N740" s="260"/>
      <c r="O740" s="260"/>
      <c r="P740" s="150"/>
      <c r="Q740" s="247"/>
      <c r="R740" s="247"/>
      <c r="S740" s="81"/>
      <c r="T740" s="256"/>
      <c r="U740" s="256"/>
      <c r="V740" s="256"/>
      <c r="W740" s="81"/>
      <c r="X740" s="240"/>
      <c r="Y740" s="240"/>
      <c r="Z740" s="256"/>
      <c r="AA740" s="240"/>
      <c r="AB740" s="256"/>
      <c r="AC740" s="256"/>
      <c r="AD740" s="256"/>
      <c r="AE740" s="261"/>
      <c r="AF740" s="261"/>
      <c r="AG740" s="82"/>
      <c r="AH740" s="261"/>
      <c r="AI740" s="261"/>
      <c r="AJ740" s="261"/>
      <c r="AK740" s="261"/>
      <c r="AL740" s="261"/>
      <c r="AM740" s="261"/>
      <c r="AN740" s="261"/>
      <c r="AO740" s="261"/>
      <c r="AP740" s="261"/>
      <c r="AQ740" s="261"/>
      <c r="AR740" s="245"/>
      <c r="AS740" s="245"/>
      <c r="AT740" s="151"/>
      <c r="AU740" s="81"/>
      <c r="AV740" s="561" t="str">
        <f t="shared" si="47"/>
        <v xml:space="preserve"> </v>
      </c>
      <c r="AW740" s="561" t="str">
        <f t="shared" si="48"/>
        <v xml:space="preserve"> </v>
      </c>
      <c r="AX740" s="561" t="str">
        <f t="shared" si="49"/>
        <v xml:space="preserve"> </v>
      </c>
      <c r="AY740" s="561" t="str">
        <f t="shared" si="50"/>
        <v xml:space="preserve"> </v>
      </c>
      <c r="AZ740" s="81"/>
      <c r="BA740" s="145"/>
    </row>
    <row r="741" spans="1:53" s="80" customFormat="1" x14ac:dyDescent="0.2">
      <c r="A741" s="314"/>
      <c r="B741" s="361">
        <f>Demography!B742</f>
        <v>0</v>
      </c>
      <c r="C741" s="361">
        <f>Demography!C742</f>
        <v>0</v>
      </c>
      <c r="D741" s="362">
        <f>Demography!D742</f>
        <v>0</v>
      </c>
      <c r="E741" s="81"/>
      <c r="F741" s="67"/>
      <c r="G741" s="65"/>
      <c r="H741" s="241"/>
      <c r="I741" s="242"/>
      <c r="J741" s="242"/>
      <c r="K741" s="242"/>
      <c r="L741" s="241"/>
      <c r="M741" s="262"/>
      <c r="N741" s="262"/>
      <c r="O741" s="262"/>
      <c r="P741" s="125"/>
      <c r="Q741" s="126"/>
      <c r="R741" s="126"/>
      <c r="S741" s="81"/>
      <c r="T741" s="67"/>
      <c r="U741" s="241"/>
      <c r="V741" s="127"/>
      <c r="W741" s="81"/>
      <c r="X741" s="128"/>
      <c r="Y741" s="242"/>
      <c r="Z741" s="241"/>
      <c r="AA741" s="242"/>
      <c r="AB741" s="241"/>
      <c r="AC741" s="241"/>
      <c r="AD741" s="241"/>
      <c r="AE741" s="243"/>
      <c r="AF741" s="243"/>
      <c r="AG741" s="82"/>
      <c r="AH741" s="243"/>
      <c r="AI741" s="243"/>
      <c r="AJ741" s="243"/>
      <c r="AK741" s="243"/>
      <c r="AL741" s="243"/>
      <c r="AM741" s="243"/>
      <c r="AN741" s="243"/>
      <c r="AO741" s="243"/>
      <c r="AP741" s="243"/>
      <c r="AQ741" s="243"/>
      <c r="AR741" s="246"/>
      <c r="AS741" s="246"/>
      <c r="AT741" s="244"/>
      <c r="AU741" s="81"/>
      <c r="AV741" s="562" t="str">
        <f t="shared" si="47"/>
        <v xml:space="preserve"> </v>
      </c>
      <c r="AW741" s="562" t="str">
        <f t="shared" si="48"/>
        <v xml:space="preserve"> </v>
      </c>
      <c r="AX741" s="562" t="str">
        <f t="shared" si="49"/>
        <v xml:space="preserve"> </v>
      </c>
      <c r="AY741" s="562" t="str">
        <f t="shared" si="50"/>
        <v xml:space="preserve"> </v>
      </c>
      <c r="AZ741" s="81"/>
      <c r="BA741" s="313"/>
    </row>
    <row r="742" spans="1:53" s="80" customFormat="1" x14ac:dyDescent="0.2">
      <c r="A742" s="314"/>
      <c r="B742" s="147">
        <f>Demography!B743</f>
        <v>0</v>
      </c>
      <c r="C742" s="147">
        <f>Demography!C743</f>
        <v>0</v>
      </c>
      <c r="D742" s="148">
        <f>Demography!D743</f>
        <v>0</v>
      </c>
      <c r="E742" s="81"/>
      <c r="F742" s="256"/>
      <c r="G742" s="149"/>
      <c r="H742" s="256"/>
      <c r="I742" s="240"/>
      <c r="J742" s="240"/>
      <c r="K742" s="240"/>
      <c r="L742" s="256"/>
      <c r="M742" s="260"/>
      <c r="N742" s="260"/>
      <c r="O742" s="260"/>
      <c r="P742" s="150"/>
      <c r="Q742" s="247"/>
      <c r="R742" s="247"/>
      <c r="S742" s="81"/>
      <c r="T742" s="256"/>
      <c r="U742" s="256"/>
      <c r="V742" s="256"/>
      <c r="W742" s="81"/>
      <c r="X742" s="240"/>
      <c r="Y742" s="240"/>
      <c r="Z742" s="256"/>
      <c r="AA742" s="240"/>
      <c r="AB742" s="256"/>
      <c r="AC742" s="256"/>
      <c r="AD742" s="256"/>
      <c r="AE742" s="261"/>
      <c r="AF742" s="261"/>
      <c r="AG742" s="82"/>
      <c r="AH742" s="261"/>
      <c r="AI742" s="261"/>
      <c r="AJ742" s="261"/>
      <c r="AK742" s="261"/>
      <c r="AL742" s="261"/>
      <c r="AM742" s="261"/>
      <c r="AN742" s="261"/>
      <c r="AO742" s="261"/>
      <c r="AP742" s="261"/>
      <c r="AQ742" s="261"/>
      <c r="AR742" s="245"/>
      <c r="AS742" s="245"/>
      <c r="AT742" s="151"/>
      <c r="AU742" s="81"/>
      <c r="AV742" s="561" t="str">
        <f t="shared" si="47"/>
        <v xml:space="preserve"> </v>
      </c>
      <c r="AW742" s="561" t="str">
        <f t="shared" si="48"/>
        <v xml:space="preserve"> </v>
      </c>
      <c r="AX742" s="561" t="str">
        <f t="shared" si="49"/>
        <v xml:space="preserve"> </v>
      </c>
      <c r="AY742" s="561" t="str">
        <f t="shared" si="50"/>
        <v xml:space="preserve"> </v>
      </c>
      <c r="AZ742" s="81"/>
      <c r="BA742" s="145"/>
    </row>
    <row r="743" spans="1:53" s="80" customFormat="1" x14ac:dyDescent="0.2">
      <c r="A743" s="314"/>
      <c r="B743" s="361">
        <f>Demography!B744</f>
        <v>0</v>
      </c>
      <c r="C743" s="361">
        <f>Demography!C744</f>
        <v>0</v>
      </c>
      <c r="D743" s="362">
        <f>Demography!D744</f>
        <v>0</v>
      </c>
      <c r="E743" s="81"/>
      <c r="F743" s="67"/>
      <c r="G743" s="65"/>
      <c r="H743" s="241"/>
      <c r="I743" s="242"/>
      <c r="J743" s="242"/>
      <c r="K743" s="242"/>
      <c r="L743" s="241"/>
      <c r="M743" s="262"/>
      <c r="N743" s="262"/>
      <c r="O743" s="262"/>
      <c r="P743" s="125"/>
      <c r="Q743" s="126"/>
      <c r="R743" s="126"/>
      <c r="S743" s="81"/>
      <c r="T743" s="67"/>
      <c r="U743" s="241"/>
      <c r="V743" s="127"/>
      <c r="W743" s="81"/>
      <c r="X743" s="128"/>
      <c r="Y743" s="242"/>
      <c r="Z743" s="241"/>
      <c r="AA743" s="242"/>
      <c r="AB743" s="241"/>
      <c r="AC743" s="241"/>
      <c r="AD743" s="241"/>
      <c r="AE743" s="243"/>
      <c r="AF743" s="243"/>
      <c r="AG743" s="82"/>
      <c r="AH743" s="243"/>
      <c r="AI743" s="243"/>
      <c r="AJ743" s="243"/>
      <c r="AK743" s="243"/>
      <c r="AL743" s="243"/>
      <c r="AM743" s="243"/>
      <c r="AN743" s="243"/>
      <c r="AO743" s="243"/>
      <c r="AP743" s="243"/>
      <c r="AQ743" s="243"/>
      <c r="AR743" s="246"/>
      <c r="AS743" s="246"/>
      <c r="AT743" s="244"/>
      <c r="AU743" s="81"/>
      <c r="AV743" s="562" t="str">
        <f t="shared" si="47"/>
        <v xml:space="preserve"> </v>
      </c>
      <c r="AW743" s="562" t="str">
        <f t="shared" si="48"/>
        <v xml:space="preserve"> </v>
      </c>
      <c r="AX743" s="562" t="str">
        <f t="shared" si="49"/>
        <v xml:space="preserve"> </v>
      </c>
      <c r="AY743" s="562" t="str">
        <f t="shared" si="50"/>
        <v xml:space="preserve"> </v>
      </c>
      <c r="AZ743" s="81"/>
      <c r="BA743" s="313"/>
    </row>
    <row r="744" spans="1:53" s="80" customFormat="1" x14ac:dyDescent="0.2">
      <c r="A744" s="314"/>
      <c r="B744" s="147">
        <f>Demography!B745</f>
        <v>0</v>
      </c>
      <c r="C744" s="147">
        <f>Demography!C745</f>
        <v>0</v>
      </c>
      <c r="D744" s="148">
        <f>Demography!D745</f>
        <v>0</v>
      </c>
      <c r="E744" s="81"/>
      <c r="F744" s="256"/>
      <c r="G744" s="149"/>
      <c r="H744" s="256"/>
      <c r="I744" s="240"/>
      <c r="J744" s="240"/>
      <c r="K744" s="240"/>
      <c r="L744" s="256"/>
      <c r="M744" s="260"/>
      <c r="N744" s="260"/>
      <c r="O744" s="260"/>
      <c r="P744" s="150"/>
      <c r="Q744" s="247"/>
      <c r="R744" s="247"/>
      <c r="S744" s="81"/>
      <c r="T744" s="256"/>
      <c r="U744" s="256"/>
      <c r="V744" s="256"/>
      <c r="W744" s="81"/>
      <c r="X744" s="240"/>
      <c r="Y744" s="240"/>
      <c r="Z744" s="256"/>
      <c r="AA744" s="240"/>
      <c r="AB744" s="256"/>
      <c r="AC744" s="256"/>
      <c r="AD744" s="256"/>
      <c r="AE744" s="261"/>
      <c r="AF744" s="261"/>
      <c r="AG744" s="82"/>
      <c r="AH744" s="261"/>
      <c r="AI744" s="261"/>
      <c r="AJ744" s="261"/>
      <c r="AK744" s="261"/>
      <c r="AL744" s="261"/>
      <c r="AM744" s="261"/>
      <c r="AN744" s="261"/>
      <c r="AO744" s="261"/>
      <c r="AP744" s="261"/>
      <c r="AQ744" s="261"/>
      <c r="AR744" s="245"/>
      <c r="AS744" s="245"/>
      <c r="AT744" s="151"/>
      <c r="AU744" s="81"/>
      <c r="AV744" s="561" t="str">
        <f t="shared" si="47"/>
        <v xml:space="preserve"> </v>
      </c>
      <c r="AW744" s="561" t="str">
        <f t="shared" si="48"/>
        <v xml:space="preserve"> </v>
      </c>
      <c r="AX744" s="561" t="str">
        <f t="shared" si="49"/>
        <v xml:space="preserve"> </v>
      </c>
      <c r="AY744" s="561" t="str">
        <f t="shared" si="50"/>
        <v xml:space="preserve"> </v>
      </c>
      <c r="AZ744" s="81"/>
      <c r="BA744" s="145"/>
    </row>
    <row r="745" spans="1:53" s="80" customFormat="1" x14ac:dyDescent="0.2">
      <c r="A745" s="314"/>
      <c r="B745" s="361">
        <f>Demography!B746</f>
        <v>0</v>
      </c>
      <c r="C745" s="361">
        <f>Demography!C746</f>
        <v>0</v>
      </c>
      <c r="D745" s="362">
        <f>Demography!D746</f>
        <v>0</v>
      </c>
      <c r="E745" s="81"/>
      <c r="F745" s="67"/>
      <c r="G745" s="65"/>
      <c r="H745" s="241"/>
      <c r="I745" s="242"/>
      <c r="J745" s="242"/>
      <c r="K745" s="242"/>
      <c r="L745" s="241"/>
      <c r="M745" s="262"/>
      <c r="N745" s="262"/>
      <c r="O745" s="262"/>
      <c r="P745" s="125"/>
      <c r="Q745" s="126"/>
      <c r="R745" s="126"/>
      <c r="S745" s="81"/>
      <c r="T745" s="67"/>
      <c r="U745" s="241"/>
      <c r="V745" s="127"/>
      <c r="W745" s="81"/>
      <c r="X745" s="128"/>
      <c r="Y745" s="242"/>
      <c r="Z745" s="241"/>
      <c r="AA745" s="242"/>
      <c r="AB745" s="241"/>
      <c r="AC745" s="241"/>
      <c r="AD745" s="241"/>
      <c r="AE745" s="243"/>
      <c r="AF745" s="243"/>
      <c r="AG745" s="82"/>
      <c r="AH745" s="243"/>
      <c r="AI745" s="243"/>
      <c r="AJ745" s="243"/>
      <c r="AK745" s="243"/>
      <c r="AL745" s="243"/>
      <c r="AM745" s="243"/>
      <c r="AN745" s="243"/>
      <c r="AO745" s="243"/>
      <c r="AP745" s="243"/>
      <c r="AQ745" s="243"/>
      <c r="AR745" s="246"/>
      <c r="AS745" s="246"/>
      <c r="AT745" s="244"/>
      <c r="AU745" s="81"/>
      <c r="AV745" s="562" t="str">
        <f t="shared" si="47"/>
        <v xml:space="preserve"> </v>
      </c>
      <c r="AW745" s="562" t="str">
        <f t="shared" si="48"/>
        <v xml:space="preserve"> </v>
      </c>
      <c r="AX745" s="562" t="str">
        <f t="shared" si="49"/>
        <v xml:space="preserve"> </v>
      </c>
      <c r="AY745" s="562" t="str">
        <f t="shared" si="50"/>
        <v xml:space="preserve"> </v>
      </c>
      <c r="AZ745" s="81"/>
      <c r="BA745" s="313"/>
    </row>
    <row r="746" spans="1:53" s="80" customFormat="1" x14ac:dyDescent="0.2">
      <c r="A746" s="314"/>
      <c r="B746" s="147">
        <f>Demography!B747</f>
        <v>0</v>
      </c>
      <c r="C746" s="147">
        <f>Demography!C747</f>
        <v>0</v>
      </c>
      <c r="D746" s="148">
        <f>Demography!D747</f>
        <v>0</v>
      </c>
      <c r="E746" s="81"/>
      <c r="F746" s="256"/>
      <c r="G746" s="149"/>
      <c r="H746" s="256"/>
      <c r="I746" s="240"/>
      <c r="J746" s="240"/>
      <c r="K746" s="240"/>
      <c r="L746" s="256"/>
      <c r="M746" s="260"/>
      <c r="N746" s="260"/>
      <c r="O746" s="260"/>
      <c r="P746" s="150"/>
      <c r="Q746" s="247"/>
      <c r="R746" s="247"/>
      <c r="S746" s="81"/>
      <c r="T746" s="256"/>
      <c r="U746" s="256"/>
      <c r="V746" s="256"/>
      <c r="W746" s="81"/>
      <c r="X746" s="240"/>
      <c r="Y746" s="240"/>
      <c r="Z746" s="256"/>
      <c r="AA746" s="240"/>
      <c r="AB746" s="256"/>
      <c r="AC746" s="256"/>
      <c r="AD746" s="256"/>
      <c r="AE746" s="261"/>
      <c r="AF746" s="261"/>
      <c r="AG746" s="82"/>
      <c r="AH746" s="261"/>
      <c r="AI746" s="261"/>
      <c r="AJ746" s="261"/>
      <c r="AK746" s="261"/>
      <c r="AL746" s="261"/>
      <c r="AM746" s="261"/>
      <c r="AN746" s="261"/>
      <c r="AO746" s="261"/>
      <c r="AP746" s="261"/>
      <c r="AQ746" s="261"/>
      <c r="AR746" s="245"/>
      <c r="AS746" s="245"/>
      <c r="AT746" s="151"/>
      <c r="AU746" s="81"/>
      <c r="AV746" s="561" t="str">
        <f t="shared" si="47"/>
        <v xml:space="preserve"> </v>
      </c>
      <c r="AW746" s="561" t="str">
        <f t="shared" si="48"/>
        <v xml:space="preserve"> </v>
      </c>
      <c r="AX746" s="561" t="str">
        <f t="shared" si="49"/>
        <v xml:space="preserve"> </v>
      </c>
      <c r="AY746" s="561" t="str">
        <f t="shared" si="50"/>
        <v xml:space="preserve"> </v>
      </c>
      <c r="AZ746" s="81"/>
      <c r="BA746" s="145"/>
    </row>
    <row r="747" spans="1:53" s="80" customFormat="1" x14ac:dyDescent="0.2">
      <c r="A747" s="314"/>
      <c r="B747" s="361">
        <f>Demography!B748</f>
        <v>0</v>
      </c>
      <c r="C747" s="361">
        <f>Demography!C748</f>
        <v>0</v>
      </c>
      <c r="D747" s="362">
        <f>Demography!D748</f>
        <v>0</v>
      </c>
      <c r="E747" s="81"/>
      <c r="F747" s="67"/>
      <c r="G747" s="65"/>
      <c r="H747" s="241"/>
      <c r="I747" s="242"/>
      <c r="J747" s="242"/>
      <c r="K747" s="242"/>
      <c r="L747" s="241"/>
      <c r="M747" s="262"/>
      <c r="N747" s="262"/>
      <c r="O747" s="262"/>
      <c r="P747" s="125"/>
      <c r="Q747" s="126"/>
      <c r="R747" s="126"/>
      <c r="S747" s="81"/>
      <c r="T747" s="67"/>
      <c r="U747" s="241"/>
      <c r="V747" s="127"/>
      <c r="W747" s="81"/>
      <c r="X747" s="128"/>
      <c r="Y747" s="242"/>
      <c r="Z747" s="241"/>
      <c r="AA747" s="242"/>
      <c r="AB747" s="241"/>
      <c r="AC747" s="241"/>
      <c r="AD747" s="241"/>
      <c r="AE747" s="243"/>
      <c r="AF747" s="243"/>
      <c r="AG747" s="82"/>
      <c r="AH747" s="243"/>
      <c r="AI747" s="243"/>
      <c r="AJ747" s="243"/>
      <c r="AK747" s="243"/>
      <c r="AL747" s="243"/>
      <c r="AM747" s="243"/>
      <c r="AN747" s="243"/>
      <c r="AO747" s="243"/>
      <c r="AP747" s="243"/>
      <c r="AQ747" s="243"/>
      <c r="AR747" s="246"/>
      <c r="AS747" s="246"/>
      <c r="AT747" s="244"/>
      <c r="AU747" s="81"/>
      <c r="AV747" s="562" t="str">
        <f t="shared" si="47"/>
        <v xml:space="preserve"> </v>
      </c>
      <c r="AW747" s="562" t="str">
        <f t="shared" si="48"/>
        <v xml:space="preserve"> </v>
      </c>
      <c r="AX747" s="562" t="str">
        <f t="shared" si="49"/>
        <v xml:space="preserve"> </v>
      </c>
      <c r="AY747" s="562" t="str">
        <f t="shared" si="50"/>
        <v xml:space="preserve"> </v>
      </c>
      <c r="AZ747" s="81"/>
      <c r="BA747" s="313"/>
    </row>
    <row r="748" spans="1:53" s="80" customFormat="1" x14ac:dyDescent="0.2">
      <c r="A748" s="314"/>
      <c r="B748" s="147">
        <f>Demography!B749</f>
        <v>0</v>
      </c>
      <c r="C748" s="147">
        <f>Demography!C749</f>
        <v>0</v>
      </c>
      <c r="D748" s="148">
        <f>Demography!D749</f>
        <v>0</v>
      </c>
      <c r="E748" s="81"/>
      <c r="F748" s="256"/>
      <c r="G748" s="149"/>
      <c r="H748" s="256"/>
      <c r="I748" s="240"/>
      <c r="J748" s="240"/>
      <c r="K748" s="240"/>
      <c r="L748" s="256"/>
      <c r="M748" s="260"/>
      <c r="N748" s="260"/>
      <c r="O748" s="260"/>
      <c r="P748" s="150"/>
      <c r="Q748" s="247"/>
      <c r="R748" s="247"/>
      <c r="S748" s="81"/>
      <c r="T748" s="256"/>
      <c r="U748" s="256"/>
      <c r="V748" s="256"/>
      <c r="W748" s="81"/>
      <c r="X748" s="240"/>
      <c r="Y748" s="240"/>
      <c r="Z748" s="256"/>
      <c r="AA748" s="240"/>
      <c r="AB748" s="256"/>
      <c r="AC748" s="256"/>
      <c r="AD748" s="256"/>
      <c r="AE748" s="261"/>
      <c r="AF748" s="261"/>
      <c r="AG748" s="82"/>
      <c r="AH748" s="261"/>
      <c r="AI748" s="261"/>
      <c r="AJ748" s="261"/>
      <c r="AK748" s="261"/>
      <c r="AL748" s="261"/>
      <c r="AM748" s="261"/>
      <c r="AN748" s="261"/>
      <c r="AO748" s="261"/>
      <c r="AP748" s="261"/>
      <c r="AQ748" s="261"/>
      <c r="AR748" s="245"/>
      <c r="AS748" s="245"/>
      <c r="AT748" s="151"/>
      <c r="AU748" s="81"/>
      <c r="AV748" s="561" t="str">
        <f t="shared" si="47"/>
        <v xml:space="preserve"> </v>
      </c>
      <c r="AW748" s="561" t="str">
        <f t="shared" si="48"/>
        <v xml:space="preserve"> </v>
      </c>
      <c r="AX748" s="561" t="str">
        <f t="shared" si="49"/>
        <v xml:space="preserve"> </v>
      </c>
      <c r="AY748" s="561" t="str">
        <f t="shared" si="50"/>
        <v xml:space="preserve"> </v>
      </c>
      <c r="AZ748" s="81"/>
      <c r="BA748" s="145"/>
    </row>
    <row r="749" spans="1:53" s="80" customFormat="1" x14ac:dyDescent="0.2">
      <c r="A749" s="314"/>
      <c r="B749" s="361">
        <f>Demography!B750</f>
        <v>0</v>
      </c>
      <c r="C749" s="361">
        <f>Demography!C750</f>
        <v>0</v>
      </c>
      <c r="D749" s="362">
        <f>Demography!D750</f>
        <v>0</v>
      </c>
      <c r="E749" s="81"/>
      <c r="F749" s="67"/>
      <c r="G749" s="65"/>
      <c r="H749" s="241"/>
      <c r="I749" s="242"/>
      <c r="J749" s="242"/>
      <c r="K749" s="242"/>
      <c r="L749" s="241"/>
      <c r="M749" s="262"/>
      <c r="N749" s="262"/>
      <c r="O749" s="262"/>
      <c r="P749" s="125"/>
      <c r="Q749" s="126"/>
      <c r="R749" s="126"/>
      <c r="S749" s="81"/>
      <c r="T749" s="67"/>
      <c r="U749" s="241"/>
      <c r="V749" s="127"/>
      <c r="W749" s="81"/>
      <c r="X749" s="128"/>
      <c r="Y749" s="242"/>
      <c r="Z749" s="241"/>
      <c r="AA749" s="242"/>
      <c r="AB749" s="241"/>
      <c r="AC749" s="241"/>
      <c r="AD749" s="241"/>
      <c r="AE749" s="243"/>
      <c r="AF749" s="243"/>
      <c r="AG749" s="82"/>
      <c r="AH749" s="243"/>
      <c r="AI749" s="243"/>
      <c r="AJ749" s="243"/>
      <c r="AK749" s="243"/>
      <c r="AL749" s="243"/>
      <c r="AM749" s="243"/>
      <c r="AN749" s="243"/>
      <c r="AO749" s="243"/>
      <c r="AP749" s="243"/>
      <c r="AQ749" s="243"/>
      <c r="AR749" s="246"/>
      <c r="AS749" s="246"/>
      <c r="AT749" s="244"/>
      <c r="AU749" s="81"/>
      <c r="AV749" s="562" t="str">
        <f t="shared" si="47"/>
        <v xml:space="preserve"> </v>
      </c>
      <c r="AW749" s="562" t="str">
        <f t="shared" si="48"/>
        <v xml:space="preserve"> </v>
      </c>
      <c r="AX749" s="562" t="str">
        <f t="shared" si="49"/>
        <v xml:space="preserve"> </v>
      </c>
      <c r="AY749" s="562" t="str">
        <f t="shared" si="50"/>
        <v xml:space="preserve"> </v>
      </c>
      <c r="AZ749" s="81"/>
      <c r="BA749" s="313"/>
    </row>
    <row r="750" spans="1:53" s="80" customFormat="1" x14ac:dyDescent="0.2">
      <c r="A750" s="314"/>
      <c r="B750" s="147">
        <f>Demography!B751</f>
        <v>0</v>
      </c>
      <c r="C750" s="147">
        <f>Demography!C751</f>
        <v>0</v>
      </c>
      <c r="D750" s="148">
        <f>Demography!D751</f>
        <v>0</v>
      </c>
      <c r="E750" s="81"/>
      <c r="F750" s="256"/>
      <c r="G750" s="149"/>
      <c r="H750" s="256"/>
      <c r="I750" s="240"/>
      <c r="J750" s="240"/>
      <c r="K750" s="240"/>
      <c r="L750" s="256"/>
      <c r="M750" s="260"/>
      <c r="N750" s="260"/>
      <c r="O750" s="260"/>
      <c r="P750" s="150"/>
      <c r="Q750" s="247"/>
      <c r="R750" s="247"/>
      <c r="S750" s="81"/>
      <c r="T750" s="256"/>
      <c r="U750" s="256"/>
      <c r="V750" s="256"/>
      <c r="W750" s="81"/>
      <c r="X750" s="240"/>
      <c r="Y750" s="240"/>
      <c r="Z750" s="256"/>
      <c r="AA750" s="240"/>
      <c r="AB750" s="256"/>
      <c r="AC750" s="256"/>
      <c r="AD750" s="256"/>
      <c r="AE750" s="261"/>
      <c r="AF750" s="261"/>
      <c r="AG750" s="82"/>
      <c r="AH750" s="261"/>
      <c r="AI750" s="261"/>
      <c r="AJ750" s="261"/>
      <c r="AK750" s="261"/>
      <c r="AL750" s="261"/>
      <c r="AM750" s="261"/>
      <c r="AN750" s="261"/>
      <c r="AO750" s="261"/>
      <c r="AP750" s="261"/>
      <c r="AQ750" s="261"/>
      <c r="AR750" s="245"/>
      <c r="AS750" s="245"/>
      <c r="AT750" s="151"/>
      <c r="AU750" s="81"/>
      <c r="AV750" s="561" t="str">
        <f t="shared" si="47"/>
        <v xml:space="preserve"> </v>
      </c>
      <c r="AW750" s="561" t="str">
        <f t="shared" si="48"/>
        <v xml:space="preserve"> </v>
      </c>
      <c r="AX750" s="561" t="str">
        <f t="shared" si="49"/>
        <v xml:space="preserve"> </v>
      </c>
      <c r="AY750" s="561" t="str">
        <f t="shared" si="50"/>
        <v xml:space="preserve"> </v>
      </c>
      <c r="AZ750" s="81"/>
      <c r="BA750" s="145"/>
    </row>
    <row r="751" spans="1:53" s="80" customFormat="1" x14ac:dyDescent="0.2">
      <c r="A751" s="314"/>
      <c r="B751" s="361">
        <f>Demography!B752</f>
        <v>0</v>
      </c>
      <c r="C751" s="361">
        <f>Demography!C752</f>
        <v>0</v>
      </c>
      <c r="D751" s="362">
        <f>Demography!D752</f>
        <v>0</v>
      </c>
      <c r="E751" s="81"/>
      <c r="F751" s="67"/>
      <c r="G751" s="65"/>
      <c r="H751" s="241"/>
      <c r="I751" s="242"/>
      <c r="J751" s="242"/>
      <c r="K751" s="242"/>
      <c r="L751" s="241"/>
      <c r="M751" s="262"/>
      <c r="N751" s="262"/>
      <c r="O751" s="262"/>
      <c r="P751" s="125"/>
      <c r="Q751" s="126"/>
      <c r="R751" s="126"/>
      <c r="S751" s="81"/>
      <c r="T751" s="67"/>
      <c r="U751" s="241"/>
      <c r="V751" s="127"/>
      <c r="W751" s="81"/>
      <c r="X751" s="128"/>
      <c r="Y751" s="242"/>
      <c r="Z751" s="241"/>
      <c r="AA751" s="242"/>
      <c r="AB751" s="241"/>
      <c r="AC751" s="241"/>
      <c r="AD751" s="241"/>
      <c r="AE751" s="243"/>
      <c r="AF751" s="243"/>
      <c r="AG751" s="82"/>
      <c r="AH751" s="243"/>
      <c r="AI751" s="243"/>
      <c r="AJ751" s="243"/>
      <c r="AK751" s="243"/>
      <c r="AL751" s="243"/>
      <c r="AM751" s="243"/>
      <c r="AN751" s="243"/>
      <c r="AO751" s="243"/>
      <c r="AP751" s="243"/>
      <c r="AQ751" s="243"/>
      <c r="AR751" s="246"/>
      <c r="AS751" s="246"/>
      <c r="AT751" s="244"/>
      <c r="AU751" s="81"/>
      <c r="AV751" s="562" t="str">
        <f t="shared" si="47"/>
        <v xml:space="preserve"> </v>
      </c>
      <c r="AW751" s="562" t="str">
        <f t="shared" si="48"/>
        <v xml:space="preserve"> </v>
      </c>
      <c r="AX751" s="562" t="str">
        <f t="shared" si="49"/>
        <v xml:space="preserve"> </v>
      </c>
      <c r="AY751" s="562" t="str">
        <f t="shared" si="50"/>
        <v xml:space="preserve"> </v>
      </c>
      <c r="AZ751" s="81"/>
      <c r="BA751" s="313"/>
    </row>
    <row r="752" spans="1:53" s="80" customFormat="1" x14ac:dyDescent="0.2">
      <c r="A752" s="314"/>
      <c r="B752" s="147">
        <f>Demography!B753</f>
        <v>0</v>
      </c>
      <c r="C752" s="147">
        <f>Demography!C753</f>
        <v>0</v>
      </c>
      <c r="D752" s="148">
        <f>Demography!D753</f>
        <v>0</v>
      </c>
      <c r="E752" s="81"/>
      <c r="F752" s="256"/>
      <c r="G752" s="149"/>
      <c r="H752" s="256"/>
      <c r="I752" s="240"/>
      <c r="J752" s="240"/>
      <c r="K752" s="240"/>
      <c r="L752" s="256"/>
      <c r="M752" s="260"/>
      <c r="N752" s="260"/>
      <c r="O752" s="260"/>
      <c r="P752" s="150"/>
      <c r="Q752" s="247"/>
      <c r="R752" s="247"/>
      <c r="S752" s="81"/>
      <c r="T752" s="256"/>
      <c r="U752" s="256"/>
      <c r="V752" s="256"/>
      <c r="W752" s="81"/>
      <c r="X752" s="240"/>
      <c r="Y752" s="240"/>
      <c r="Z752" s="256"/>
      <c r="AA752" s="240"/>
      <c r="AB752" s="256"/>
      <c r="AC752" s="256"/>
      <c r="AD752" s="256"/>
      <c r="AE752" s="261"/>
      <c r="AF752" s="261"/>
      <c r="AG752" s="82"/>
      <c r="AH752" s="261"/>
      <c r="AI752" s="261"/>
      <c r="AJ752" s="261"/>
      <c r="AK752" s="261"/>
      <c r="AL752" s="261"/>
      <c r="AM752" s="261"/>
      <c r="AN752" s="261"/>
      <c r="AO752" s="261"/>
      <c r="AP752" s="261"/>
      <c r="AQ752" s="261"/>
      <c r="AR752" s="245"/>
      <c r="AS752" s="245"/>
      <c r="AT752" s="151"/>
      <c r="AU752" s="81"/>
      <c r="AV752" s="561" t="str">
        <f t="shared" si="47"/>
        <v xml:space="preserve"> </v>
      </c>
      <c r="AW752" s="561" t="str">
        <f t="shared" si="48"/>
        <v xml:space="preserve"> </v>
      </c>
      <c r="AX752" s="561" t="str">
        <f t="shared" si="49"/>
        <v xml:space="preserve"> </v>
      </c>
      <c r="AY752" s="561" t="str">
        <f t="shared" si="50"/>
        <v xml:space="preserve"> </v>
      </c>
      <c r="AZ752" s="81"/>
      <c r="BA752" s="145"/>
    </row>
    <row r="753" spans="1:53" s="80" customFormat="1" x14ac:dyDescent="0.2">
      <c r="A753" s="314"/>
      <c r="B753" s="361">
        <f>Demography!B754</f>
        <v>0</v>
      </c>
      <c r="C753" s="361">
        <f>Demography!C754</f>
        <v>0</v>
      </c>
      <c r="D753" s="362">
        <f>Demography!D754</f>
        <v>0</v>
      </c>
      <c r="E753" s="81"/>
      <c r="F753" s="67"/>
      <c r="G753" s="65"/>
      <c r="H753" s="241"/>
      <c r="I753" s="242"/>
      <c r="J753" s="242"/>
      <c r="K753" s="242"/>
      <c r="L753" s="241"/>
      <c r="M753" s="262"/>
      <c r="N753" s="262"/>
      <c r="O753" s="262"/>
      <c r="P753" s="125"/>
      <c r="Q753" s="126"/>
      <c r="R753" s="126"/>
      <c r="S753" s="81"/>
      <c r="T753" s="67"/>
      <c r="U753" s="241"/>
      <c r="V753" s="127"/>
      <c r="W753" s="81"/>
      <c r="X753" s="128"/>
      <c r="Y753" s="242"/>
      <c r="Z753" s="241"/>
      <c r="AA753" s="242"/>
      <c r="AB753" s="241"/>
      <c r="AC753" s="241"/>
      <c r="AD753" s="241"/>
      <c r="AE753" s="243"/>
      <c r="AF753" s="243"/>
      <c r="AG753" s="82"/>
      <c r="AH753" s="243"/>
      <c r="AI753" s="243"/>
      <c r="AJ753" s="243"/>
      <c r="AK753" s="243"/>
      <c r="AL753" s="243"/>
      <c r="AM753" s="243"/>
      <c r="AN753" s="243"/>
      <c r="AO753" s="243"/>
      <c r="AP753" s="243"/>
      <c r="AQ753" s="243"/>
      <c r="AR753" s="246"/>
      <c r="AS753" s="246"/>
      <c r="AT753" s="244"/>
      <c r="AU753" s="81"/>
      <c r="AV753" s="562" t="str">
        <f t="shared" si="47"/>
        <v xml:space="preserve"> </v>
      </c>
      <c r="AW753" s="562" t="str">
        <f t="shared" si="48"/>
        <v xml:space="preserve"> </v>
      </c>
      <c r="AX753" s="562" t="str">
        <f t="shared" si="49"/>
        <v xml:space="preserve"> </v>
      </c>
      <c r="AY753" s="562" t="str">
        <f t="shared" si="50"/>
        <v xml:space="preserve"> </v>
      </c>
      <c r="AZ753" s="81"/>
      <c r="BA753" s="313"/>
    </row>
    <row r="754" spans="1:53" s="80" customFormat="1" x14ac:dyDescent="0.2">
      <c r="A754" s="314"/>
      <c r="B754" s="147">
        <f>Demography!B755</f>
        <v>0</v>
      </c>
      <c r="C754" s="147">
        <f>Demography!C755</f>
        <v>0</v>
      </c>
      <c r="D754" s="148">
        <f>Demography!D755</f>
        <v>0</v>
      </c>
      <c r="E754" s="81"/>
      <c r="F754" s="256"/>
      <c r="G754" s="149"/>
      <c r="H754" s="256"/>
      <c r="I754" s="240"/>
      <c r="J754" s="240"/>
      <c r="K754" s="240"/>
      <c r="L754" s="256"/>
      <c r="M754" s="260"/>
      <c r="N754" s="260"/>
      <c r="O754" s="260"/>
      <c r="P754" s="150"/>
      <c r="Q754" s="247"/>
      <c r="R754" s="247"/>
      <c r="S754" s="81"/>
      <c r="T754" s="256"/>
      <c r="U754" s="256"/>
      <c r="V754" s="256"/>
      <c r="W754" s="81"/>
      <c r="X754" s="240"/>
      <c r="Y754" s="240"/>
      <c r="Z754" s="256"/>
      <c r="AA754" s="240"/>
      <c r="AB754" s="256"/>
      <c r="AC754" s="256"/>
      <c r="AD754" s="256"/>
      <c r="AE754" s="261"/>
      <c r="AF754" s="261"/>
      <c r="AG754" s="82"/>
      <c r="AH754" s="261"/>
      <c r="AI754" s="261"/>
      <c r="AJ754" s="261"/>
      <c r="AK754" s="261"/>
      <c r="AL754" s="261"/>
      <c r="AM754" s="261"/>
      <c r="AN754" s="261"/>
      <c r="AO754" s="261"/>
      <c r="AP754" s="261"/>
      <c r="AQ754" s="261"/>
      <c r="AR754" s="245"/>
      <c r="AS754" s="245"/>
      <c r="AT754" s="151"/>
      <c r="AU754" s="81"/>
      <c r="AV754" s="561" t="str">
        <f t="shared" si="47"/>
        <v xml:space="preserve"> </v>
      </c>
      <c r="AW754" s="561" t="str">
        <f t="shared" si="48"/>
        <v xml:space="preserve"> </v>
      </c>
      <c r="AX754" s="561" t="str">
        <f t="shared" si="49"/>
        <v xml:space="preserve"> </v>
      </c>
      <c r="AY754" s="561" t="str">
        <f t="shared" si="50"/>
        <v xml:space="preserve"> </v>
      </c>
      <c r="AZ754" s="81"/>
      <c r="BA754" s="145"/>
    </row>
    <row r="755" spans="1:53" s="80" customFormat="1" x14ac:dyDescent="0.2">
      <c r="A755" s="314"/>
      <c r="B755" s="361">
        <f>Demography!B756</f>
        <v>0</v>
      </c>
      <c r="C755" s="361">
        <f>Demography!C756</f>
        <v>0</v>
      </c>
      <c r="D755" s="362">
        <f>Demography!D756</f>
        <v>0</v>
      </c>
      <c r="E755" s="81"/>
      <c r="F755" s="67"/>
      <c r="G755" s="65"/>
      <c r="H755" s="241"/>
      <c r="I755" s="242"/>
      <c r="J755" s="242"/>
      <c r="K755" s="242"/>
      <c r="L755" s="241"/>
      <c r="M755" s="262"/>
      <c r="N755" s="262"/>
      <c r="O755" s="262"/>
      <c r="P755" s="125"/>
      <c r="Q755" s="126"/>
      <c r="R755" s="126"/>
      <c r="S755" s="81"/>
      <c r="T755" s="67"/>
      <c r="U755" s="241"/>
      <c r="V755" s="127"/>
      <c r="W755" s="81"/>
      <c r="X755" s="128"/>
      <c r="Y755" s="242"/>
      <c r="Z755" s="241"/>
      <c r="AA755" s="242"/>
      <c r="AB755" s="241"/>
      <c r="AC755" s="241"/>
      <c r="AD755" s="241"/>
      <c r="AE755" s="243"/>
      <c r="AF755" s="243"/>
      <c r="AG755" s="82"/>
      <c r="AH755" s="243"/>
      <c r="AI755" s="243"/>
      <c r="AJ755" s="243"/>
      <c r="AK755" s="243"/>
      <c r="AL755" s="243"/>
      <c r="AM755" s="243"/>
      <c r="AN755" s="243"/>
      <c r="AO755" s="243"/>
      <c r="AP755" s="243"/>
      <c r="AQ755" s="243"/>
      <c r="AR755" s="246"/>
      <c r="AS755" s="246"/>
      <c r="AT755" s="244"/>
      <c r="AU755" s="81"/>
      <c r="AV755" s="562" t="str">
        <f t="shared" si="47"/>
        <v xml:space="preserve"> </v>
      </c>
      <c r="AW755" s="562" t="str">
        <f t="shared" si="48"/>
        <v xml:space="preserve"> </v>
      </c>
      <c r="AX755" s="562" t="str">
        <f t="shared" si="49"/>
        <v xml:space="preserve"> </v>
      </c>
      <c r="AY755" s="562" t="str">
        <f t="shared" si="50"/>
        <v xml:space="preserve"> </v>
      </c>
      <c r="AZ755" s="81"/>
      <c r="BA755" s="313"/>
    </row>
    <row r="756" spans="1:53" s="80" customFormat="1" x14ac:dyDescent="0.2">
      <c r="A756" s="314"/>
      <c r="B756" s="147">
        <f>Demography!B757</f>
        <v>0</v>
      </c>
      <c r="C756" s="147">
        <f>Demography!C757</f>
        <v>0</v>
      </c>
      <c r="D756" s="148">
        <f>Demography!D757</f>
        <v>0</v>
      </c>
      <c r="E756" s="81"/>
      <c r="F756" s="256"/>
      <c r="G756" s="149"/>
      <c r="H756" s="256"/>
      <c r="I756" s="240"/>
      <c r="J756" s="240"/>
      <c r="K756" s="240"/>
      <c r="L756" s="256"/>
      <c r="M756" s="260"/>
      <c r="N756" s="260"/>
      <c r="O756" s="260"/>
      <c r="P756" s="150"/>
      <c r="Q756" s="247"/>
      <c r="R756" s="247"/>
      <c r="S756" s="81"/>
      <c r="T756" s="256"/>
      <c r="U756" s="256"/>
      <c r="V756" s="256"/>
      <c r="W756" s="81"/>
      <c r="X756" s="240"/>
      <c r="Y756" s="240"/>
      <c r="Z756" s="256"/>
      <c r="AA756" s="240"/>
      <c r="AB756" s="256"/>
      <c r="AC756" s="256"/>
      <c r="AD756" s="256"/>
      <c r="AE756" s="261"/>
      <c r="AF756" s="261"/>
      <c r="AG756" s="82"/>
      <c r="AH756" s="261"/>
      <c r="AI756" s="261"/>
      <c r="AJ756" s="261"/>
      <c r="AK756" s="261"/>
      <c r="AL756" s="261"/>
      <c r="AM756" s="261"/>
      <c r="AN756" s="261"/>
      <c r="AO756" s="261"/>
      <c r="AP756" s="261"/>
      <c r="AQ756" s="261"/>
      <c r="AR756" s="245"/>
      <c r="AS756" s="245"/>
      <c r="AT756" s="151"/>
      <c r="AU756" s="81"/>
      <c r="AV756" s="561" t="str">
        <f t="shared" si="47"/>
        <v xml:space="preserve"> </v>
      </c>
      <c r="AW756" s="561" t="str">
        <f t="shared" si="48"/>
        <v xml:space="preserve"> </v>
      </c>
      <c r="AX756" s="561" t="str">
        <f t="shared" si="49"/>
        <v xml:space="preserve"> </v>
      </c>
      <c r="AY756" s="561" t="str">
        <f t="shared" si="50"/>
        <v xml:space="preserve"> </v>
      </c>
      <c r="AZ756" s="81"/>
      <c r="BA756" s="145"/>
    </row>
    <row r="757" spans="1:53" s="80" customFormat="1" x14ac:dyDescent="0.2">
      <c r="A757" s="314"/>
      <c r="B757" s="361">
        <f>Demography!B758</f>
        <v>0</v>
      </c>
      <c r="C757" s="361">
        <f>Demography!C758</f>
        <v>0</v>
      </c>
      <c r="D757" s="362">
        <f>Demography!D758</f>
        <v>0</v>
      </c>
      <c r="E757" s="81"/>
      <c r="F757" s="67"/>
      <c r="G757" s="65"/>
      <c r="H757" s="241"/>
      <c r="I757" s="242"/>
      <c r="J757" s="242"/>
      <c r="K757" s="242"/>
      <c r="L757" s="241"/>
      <c r="M757" s="262"/>
      <c r="N757" s="262"/>
      <c r="O757" s="262"/>
      <c r="P757" s="125"/>
      <c r="Q757" s="126"/>
      <c r="R757" s="126"/>
      <c r="S757" s="81"/>
      <c r="T757" s="67"/>
      <c r="U757" s="241"/>
      <c r="V757" s="127"/>
      <c r="W757" s="81"/>
      <c r="X757" s="128"/>
      <c r="Y757" s="242"/>
      <c r="Z757" s="241"/>
      <c r="AA757" s="242"/>
      <c r="AB757" s="241"/>
      <c r="AC757" s="241"/>
      <c r="AD757" s="241"/>
      <c r="AE757" s="243"/>
      <c r="AF757" s="243"/>
      <c r="AG757" s="82"/>
      <c r="AH757" s="243"/>
      <c r="AI757" s="243"/>
      <c r="AJ757" s="243"/>
      <c r="AK757" s="243"/>
      <c r="AL757" s="243"/>
      <c r="AM757" s="243"/>
      <c r="AN757" s="243"/>
      <c r="AO757" s="243"/>
      <c r="AP757" s="243"/>
      <c r="AQ757" s="243"/>
      <c r="AR757" s="246"/>
      <c r="AS757" s="246"/>
      <c r="AT757" s="244"/>
      <c r="AU757" s="81"/>
      <c r="AV757" s="562" t="str">
        <f t="shared" si="47"/>
        <v xml:space="preserve"> </v>
      </c>
      <c r="AW757" s="562" t="str">
        <f t="shared" si="48"/>
        <v xml:space="preserve"> </v>
      </c>
      <c r="AX757" s="562" t="str">
        <f t="shared" si="49"/>
        <v xml:space="preserve"> </v>
      </c>
      <c r="AY757" s="562" t="str">
        <f t="shared" si="50"/>
        <v xml:space="preserve"> </v>
      </c>
      <c r="AZ757" s="81"/>
      <c r="BA757" s="313"/>
    </row>
    <row r="758" spans="1:53" s="80" customFormat="1" x14ac:dyDescent="0.2">
      <c r="A758" s="314"/>
      <c r="B758" s="147">
        <f>Demography!B759</f>
        <v>0</v>
      </c>
      <c r="C758" s="147">
        <f>Demography!C759</f>
        <v>0</v>
      </c>
      <c r="D758" s="148">
        <f>Demography!D759</f>
        <v>0</v>
      </c>
      <c r="E758" s="81"/>
      <c r="F758" s="256"/>
      <c r="G758" s="149"/>
      <c r="H758" s="256"/>
      <c r="I758" s="240"/>
      <c r="J758" s="240"/>
      <c r="K758" s="240"/>
      <c r="L758" s="256"/>
      <c r="M758" s="260"/>
      <c r="N758" s="260"/>
      <c r="O758" s="260"/>
      <c r="P758" s="150"/>
      <c r="Q758" s="247"/>
      <c r="R758" s="247"/>
      <c r="S758" s="81"/>
      <c r="T758" s="256"/>
      <c r="U758" s="256"/>
      <c r="V758" s="256"/>
      <c r="W758" s="81"/>
      <c r="X758" s="240"/>
      <c r="Y758" s="240"/>
      <c r="Z758" s="256"/>
      <c r="AA758" s="240"/>
      <c r="AB758" s="256"/>
      <c r="AC758" s="256"/>
      <c r="AD758" s="256"/>
      <c r="AE758" s="261"/>
      <c r="AF758" s="261"/>
      <c r="AG758" s="82"/>
      <c r="AH758" s="261"/>
      <c r="AI758" s="261"/>
      <c r="AJ758" s="261"/>
      <c r="AK758" s="261"/>
      <c r="AL758" s="261"/>
      <c r="AM758" s="261"/>
      <c r="AN758" s="261"/>
      <c r="AO758" s="261"/>
      <c r="AP758" s="261"/>
      <c r="AQ758" s="261"/>
      <c r="AR758" s="245"/>
      <c r="AS758" s="245"/>
      <c r="AT758" s="151"/>
      <c r="AU758" s="81"/>
      <c r="AV758" s="561" t="str">
        <f t="shared" si="47"/>
        <v xml:space="preserve"> </v>
      </c>
      <c r="AW758" s="561" t="str">
        <f t="shared" si="48"/>
        <v xml:space="preserve"> </v>
      </c>
      <c r="AX758" s="561" t="str">
        <f t="shared" si="49"/>
        <v xml:space="preserve"> </v>
      </c>
      <c r="AY758" s="561" t="str">
        <f t="shared" si="50"/>
        <v xml:space="preserve"> </v>
      </c>
      <c r="AZ758" s="81"/>
      <c r="BA758" s="145"/>
    </row>
    <row r="759" spans="1:53" s="80" customFormat="1" x14ac:dyDescent="0.2">
      <c r="A759" s="314"/>
      <c r="B759" s="361">
        <f>Demography!B760</f>
        <v>0</v>
      </c>
      <c r="C759" s="361">
        <f>Demography!C760</f>
        <v>0</v>
      </c>
      <c r="D759" s="362">
        <f>Demography!D760</f>
        <v>0</v>
      </c>
      <c r="E759" s="81"/>
      <c r="F759" s="67"/>
      <c r="G759" s="65"/>
      <c r="H759" s="241"/>
      <c r="I759" s="242"/>
      <c r="J759" s="242"/>
      <c r="K759" s="242"/>
      <c r="L759" s="241"/>
      <c r="M759" s="262"/>
      <c r="N759" s="262"/>
      <c r="O759" s="262"/>
      <c r="P759" s="125"/>
      <c r="Q759" s="126"/>
      <c r="R759" s="126"/>
      <c r="S759" s="81"/>
      <c r="T759" s="67"/>
      <c r="U759" s="241"/>
      <c r="V759" s="127"/>
      <c r="W759" s="81"/>
      <c r="X759" s="128"/>
      <c r="Y759" s="242"/>
      <c r="Z759" s="241"/>
      <c r="AA759" s="242"/>
      <c r="AB759" s="241"/>
      <c r="AC759" s="241"/>
      <c r="AD759" s="241"/>
      <c r="AE759" s="243"/>
      <c r="AF759" s="243"/>
      <c r="AG759" s="82"/>
      <c r="AH759" s="243"/>
      <c r="AI759" s="243"/>
      <c r="AJ759" s="243"/>
      <c r="AK759" s="243"/>
      <c r="AL759" s="243"/>
      <c r="AM759" s="243"/>
      <c r="AN759" s="243"/>
      <c r="AO759" s="243"/>
      <c r="AP759" s="243"/>
      <c r="AQ759" s="243"/>
      <c r="AR759" s="246"/>
      <c r="AS759" s="246"/>
      <c r="AT759" s="244"/>
      <c r="AU759" s="81"/>
      <c r="AV759" s="562" t="str">
        <f t="shared" si="47"/>
        <v xml:space="preserve"> </v>
      </c>
      <c r="AW759" s="562" t="str">
        <f t="shared" si="48"/>
        <v xml:space="preserve"> </v>
      </c>
      <c r="AX759" s="562" t="str">
        <f t="shared" si="49"/>
        <v xml:space="preserve"> </v>
      </c>
      <c r="AY759" s="562" t="str">
        <f t="shared" si="50"/>
        <v xml:space="preserve"> </v>
      </c>
      <c r="AZ759" s="81"/>
      <c r="BA759" s="313"/>
    </row>
    <row r="760" spans="1:53" s="80" customFormat="1" x14ac:dyDescent="0.2">
      <c r="A760" s="314"/>
      <c r="B760" s="147">
        <f>Demography!B761</f>
        <v>0</v>
      </c>
      <c r="C760" s="147">
        <f>Demography!C761</f>
        <v>0</v>
      </c>
      <c r="D760" s="148">
        <f>Demography!D761</f>
        <v>0</v>
      </c>
      <c r="E760" s="81"/>
      <c r="F760" s="256"/>
      <c r="G760" s="149"/>
      <c r="H760" s="256"/>
      <c r="I760" s="240"/>
      <c r="J760" s="240"/>
      <c r="K760" s="240"/>
      <c r="L760" s="256"/>
      <c r="M760" s="260"/>
      <c r="N760" s="260"/>
      <c r="O760" s="260"/>
      <c r="P760" s="150"/>
      <c r="Q760" s="247"/>
      <c r="R760" s="247"/>
      <c r="S760" s="81"/>
      <c r="T760" s="256"/>
      <c r="U760" s="256"/>
      <c r="V760" s="256"/>
      <c r="W760" s="81"/>
      <c r="X760" s="240"/>
      <c r="Y760" s="240"/>
      <c r="Z760" s="256"/>
      <c r="AA760" s="240"/>
      <c r="AB760" s="256"/>
      <c r="AC760" s="256"/>
      <c r="AD760" s="256"/>
      <c r="AE760" s="261"/>
      <c r="AF760" s="261"/>
      <c r="AG760" s="82"/>
      <c r="AH760" s="261"/>
      <c r="AI760" s="261"/>
      <c r="AJ760" s="261"/>
      <c r="AK760" s="261"/>
      <c r="AL760" s="261"/>
      <c r="AM760" s="261"/>
      <c r="AN760" s="261"/>
      <c r="AO760" s="261"/>
      <c r="AP760" s="261"/>
      <c r="AQ760" s="261"/>
      <c r="AR760" s="245"/>
      <c r="AS760" s="245"/>
      <c r="AT760" s="151"/>
      <c r="AU760" s="81"/>
      <c r="AV760" s="561" t="str">
        <f t="shared" si="47"/>
        <v xml:space="preserve"> </v>
      </c>
      <c r="AW760" s="561" t="str">
        <f t="shared" si="48"/>
        <v xml:space="preserve"> </v>
      </c>
      <c r="AX760" s="561" t="str">
        <f t="shared" si="49"/>
        <v xml:space="preserve"> </v>
      </c>
      <c r="AY760" s="561" t="str">
        <f t="shared" si="50"/>
        <v xml:space="preserve"> </v>
      </c>
      <c r="AZ760" s="81"/>
      <c r="BA760" s="145"/>
    </row>
    <row r="761" spans="1:53" s="80" customFormat="1" x14ac:dyDescent="0.2">
      <c r="A761" s="314"/>
      <c r="B761" s="361">
        <f>Demography!B762</f>
        <v>0</v>
      </c>
      <c r="C761" s="361">
        <f>Demography!C762</f>
        <v>0</v>
      </c>
      <c r="D761" s="362">
        <f>Demography!D762</f>
        <v>0</v>
      </c>
      <c r="E761" s="81"/>
      <c r="F761" s="67"/>
      <c r="G761" s="65"/>
      <c r="H761" s="241"/>
      <c r="I761" s="242"/>
      <c r="J761" s="242"/>
      <c r="K761" s="242"/>
      <c r="L761" s="241"/>
      <c r="M761" s="262"/>
      <c r="N761" s="262"/>
      <c r="O761" s="262"/>
      <c r="P761" s="125"/>
      <c r="Q761" s="126"/>
      <c r="R761" s="126"/>
      <c r="S761" s="81"/>
      <c r="T761" s="67"/>
      <c r="U761" s="241"/>
      <c r="V761" s="127"/>
      <c r="W761" s="81"/>
      <c r="X761" s="128"/>
      <c r="Y761" s="242"/>
      <c r="Z761" s="241"/>
      <c r="AA761" s="242"/>
      <c r="AB761" s="241"/>
      <c r="AC761" s="241"/>
      <c r="AD761" s="241"/>
      <c r="AE761" s="243"/>
      <c r="AF761" s="243"/>
      <c r="AG761" s="82"/>
      <c r="AH761" s="243"/>
      <c r="AI761" s="243"/>
      <c r="AJ761" s="243"/>
      <c r="AK761" s="243"/>
      <c r="AL761" s="243"/>
      <c r="AM761" s="243"/>
      <c r="AN761" s="243"/>
      <c r="AO761" s="243"/>
      <c r="AP761" s="243"/>
      <c r="AQ761" s="243"/>
      <c r="AR761" s="246"/>
      <c r="AS761" s="246"/>
      <c r="AT761" s="244"/>
      <c r="AU761" s="81"/>
      <c r="AV761" s="562" t="str">
        <f t="shared" si="47"/>
        <v xml:space="preserve"> </v>
      </c>
      <c r="AW761" s="562" t="str">
        <f t="shared" si="48"/>
        <v xml:space="preserve"> </v>
      </c>
      <c r="AX761" s="562" t="str">
        <f t="shared" si="49"/>
        <v xml:space="preserve"> </v>
      </c>
      <c r="AY761" s="562" t="str">
        <f t="shared" si="50"/>
        <v xml:space="preserve"> </v>
      </c>
      <c r="AZ761" s="81"/>
      <c r="BA761" s="313"/>
    </row>
    <row r="762" spans="1:53" s="80" customFormat="1" x14ac:dyDescent="0.2">
      <c r="A762" s="314"/>
      <c r="B762" s="147">
        <f>Demography!B763</f>
        <v>0</v>
      </c>
      <c r="C762" s="147">
        <f>Demography!C763</f>
        <v>0</v>
      </c>
      <c r="D762" s="148">
        <f>Demography!D763</f>
        <v>0</v>
      </c>
      <c r="E762" s="81"/>
      <c r="F762" s="256"/>
      <c r="G762" s="149"/>
      <c r="H762" s="256"/>
      <c r="I762" s="240"/>
      <c r="J762" s="240"/>
      <c r="K762" s="240"/>
      <c r="L762" s="256"/>
      <c r="M762" s="260"/>
      <c r="N762" s="260"/>
      <c r="O762" s="260"/>
      <c r="P762" s="150"/>
      <c r="Q762" s="247"/>
      <c r="R762" s="247"/>
      <c r="S762" s="81"/>
      <c r="T762" s="256"/>
      <c r="U762" s="256"/>
      <c r="V762" s="256"/>
      <c r="W762" s="81"/>
      <c r="X762" s="240"/>
      <c r="Y762" s="240"/>
      <c r="Z762" s="256"/>
      <c r="AA762" s="240"/>
      <c r="AB762" s="256"/>
      <c r="AC762" s="256"/>
      <c r="AD762" s="256"/>
      <c r="AE762" s="261"/>
      <c r="AF762" s="261"/>
      <c r="AG762" s="82"/>
      <c r="AH762" s="261"/>
      <c r="AI762" s="261"/>
      <c r="AJ762" s="261"/>
      <c r="AK762" s="261"/>
      <c r="AL762" s="261"/>
      <c r="AM762" s="261"/>
      <c r="AN762" s="261"/>
      <c r="AO762" s="261"/>
      <c r="AP762" s="261"/>
      <c r="AQ762" s="261"/>
      <c r="AR762" s="245"/>
      <c r="AS762" s="245"/>
      <c r="AT762" s="151"/>
      <c r="AU762" s="81"/>
      <c r="AV762" s="561" t="str">
        <f t="shared" si="47"/>
        <v xml:space="preserve"> </v>
      </c>
      <c r="AW762" s="561" t="str">
        <f t="shared" si="48"/>
        <v xml:space="preserve"> </v>
      </c>
      <c r="AX762" s="561" t="str">
        <f t="shared" si="49"/>
        <v xml:space="preserve"> </v>
      </c>
      <c r="AY762" s="561" t="str">
        <f t="shared" si="50"/>
        <v xml:space="preserve"> </v>
      </c>
      <c r="AZ762" s="81"/>
      <c r="BA762" s="145"/>
    </row>
    <row r="763" spans="1:53" s="80" customFormat="1" x14ac:dyDescent="0.2">
      <c r="A763" s="314"/>
      <c r="B763" s="361">
        <f>Demography!B764</f>
        <v>0</v>
      </c>
      <c r="C763" s="361">
        <f>Demography!C764</f>
        <v>0</v>
      </c>
      <c r="D763" s="362">
        <f>Demography!D764</f>
        <v>0</v>
      </c>
      <c r="E763" s="81"/>
      <c r="F763" s="67"/>
      <c r="G763" s="65"/>
      <c r="H763" s="241"/>
      <c r="I763" s="242"/>
      <c r="J763" s="242"/>
      <c r="K763" s="242"/>
      <c r="L763" s="241"/>
      <c r="M763" s="262"/>
      <c r="N763" s="262"/>
      <c r="O763" s="262"/>
      <c r="P763" s="125"/>
      <c r="Q763" s="126"/>
      <c r="R763" s="126"/>
      <c r="S763" s="81"/>
      <c r="T763" s="67"/>
      <c r="U763" s="241"/>
      <c r="V763" s="127"/>
      <c r="W763" s="81"/>
      <c r="X763" s="128"/>
      <c r="Y763" s="242"/>
      <c r="Z763" s="241"/>
      <c r="AA763" s="242"/>
      <c r="AB763" s="241"/>
      <c r="AC763" s="241"/>
      <c r="AD763" s="241"/>
      <c r="AE763" s="243"/>
      <c r="AF763" s="243"/>
      <c r="AG763" s="82"/>
      <c r="AH763" s="243"/>
      <c r="AI763" s="243"/>
      <c r="AJ763" s="243"/>
      <c r="AK763" s="243"/>
      <c r="AL763" s="243"/>
      <c r="AM763" s="243"/>
      <c r="AN763" s="243"/>
      <c r="AO763" s="243"/>
      <c r="AP763" s="243"/>
      <c r="AQ763" s="243"/>
      <c r="AR763" s="246"/>
      <c r="AS763" s="246"/>
      <c r="AT763" s="244"/>
      <c r="AU763" s="81"/>
      <c r="AV763" s="562" t="str">
        <f t="shared" si="47"/>
        <v xml:space="preserve"> </v>
      </c>
      <c r="AW763" s="562" t="str">
        <f t="shared" si="48"/>
        <v xml:space="preserve"> </v>
      </c>
      <c r="AX763" s="562" t="str">
        <f t="shared" si="49"/>
        <v xml:space="preserve"> </v>
      </c>
      <c r="AY763" s="562" t="str">
        <f t="shared" si="50"/>
        <v xml:space="preserve"> </v>
      </c>
      <c r="AZ763" s="81"/>
      <c r="BA763" s="313"/>
    </row>
    <row r="764" spans="1:53" s="80" customFormat="1" x14ac:dyDescent="0.2">
      <c r="A764" s="314"/>
      <c r="B764" s="147">
        <f>Demography!B765</f>
        <v>0</v>
      </c>
      <c r="C764" s="147">
        <f>Demography!C765</f>
        <v>0</v>
      </c>
      <c r="D764" s="148">
        <f>Demography!D765</f>
        <v>0</v>
      </c>
      <c r="E764" s="81"/>
      <c r="F764" s="256"/>
      <c r="G764" s="149"/>
      <c r="H764" s="256"/>
      <c r="I764" s="240"/>
      <c r="J764" s="240"/>
      <c r="K764" s="240"/>
      <c r="L764" s="256"/>
      <c r="M764" s="260"/>
      <c r="N764" s="260"/>
      <c r="O764" s="260"/>
      <c r="P764" s="150"/>
      <c r="Q764" s="247"/>
      <c r="R764" s="247"/>
      <c r="S764" s="81"/>
      <c r="T764" s="256"/>
      <c r="U764" s="256"/>
      <c r="V764" s="256"/>
      <c r="W764" s="81"/>
      <c r="X764" s="240"/>
      <c r="Y764" s="240"/>
      <c r="Z764" s="256"/>
      <c r="AA764" s="240"/>
      <c r="AB764" s="256"/>
      <c r="AC764" s="256"/>
      <c r="AD764" s="256"/>
      <c r="AE764" s="261"/>
      <c r="AF764" s="261"/>
      <c r="AG764" s="82"/>
      <c r="AH764" s="261"/>
      <c r="AI764" s="261"/>
      <c r="AJ764" s="261"/>
      <c r="AK764" s="261"/>
      <c r="AL764" s="261"/>
      <c r="AM764" s="261"/>
      <c r="AN764" s="261"/>
      <c r="AO764" s="261"/>
      <c r="AP764" s="261"/>
      <c r="AQ764" s="261"/>
      <c r="AR764" s="245"/>
      <c r="AS764" s="245"/>
      <c r="AT764" s="151"/>
      <c r="AU764" s="81"/>
      <c r="AV764" s="561" t="str">
        <f t="shared" si="47"/>
        <v xml:space="preserve"> </v>
      </c>
      <c r="AW764" s="561" t="str">
        <f t="shared" si="48"/>
        <v xml:space="preserve"> </v>
      </c>
      <c r="AX764" s="561" t="str">
        <f t="shared" si="49"/>
        <v xml:space="preserve"> </v>
      </c>
      <c r="AY764" s="561" t="str">
        <f t="shared" si="50"/>
        <v xml:space="preserve"> </v>
      </c>
      <c r="AZ764" s="81"/>
      <c r="BA764" s="145"/>
    </row>
    <row r="765" spans="1:53" s="80" customFormat="1" x14ac:dyDescent="0.2">
      <c r="A765" s="314"/>
      <c r="B765" s="361">
        <f>Demography!B766</f>
        <v>0</v>
      </c>
      <c r="C765" s="361">
        <f>Demography!C766</f>
        <v>0</v>
      </c>
      <c r="D765" s="362">
        <f>Demography!D766</f>
        <v>0</v>
      </c>
      <c r="E765" s="81"/>
      <c r="F765" s="67"/>
      <c r="G765" s="65"/>
      <c r="H765" s="241"/>
      <c r="I765" s="242"/>
      <c r="J765" s="242"/>
      <c r="K765" s="242"/>
      <c r="L765" s="241"/>
      <c r="M765" s="262"/>
      <c r="N765" s="262"/>
      <c r="O765" s="262"/>
      <c r="P765" s="125"/>
      <c r="Q765" s="126"/>
      <c r="R765" s="126"/>
      <c r="S765" s="81"/>
      <c r="T765" s="67"/>
      <c r="U765" s="241"/>
      <c r="V765" s="127"/>
      <c r="W765" s="81"/>
      <c r="X765" s="128"/>
      <c r="Y765" s="242"/>
      <c r="Z765" s="241"/>
      <c r="AA765" s="242"/>
      <c r="AB765" s="241"/>
      <c r="AC765" s="241"/>
      <c r="AD765" s="241"/>
      <c r="AE765" s="243"/>
      <c r="AF765" s="243"/>
      <c r="AG765" s="82"/>
      <c r="AH765" s="243"/>
      <c r="AI765" s="243"/>
      <c r="AJ765" s="243"/>
      <c r="AK765" s="243"/>
      <c r="AL765" s="243"/>
      <c r="AM765" s="243"/>
      <c r="AN765" s="243"/>
      <c r="AO765" s="243"/>
      <c r="AP765" s="243"/>
      <c r="AQ765" s="243"/>
      <c r="AR765" s="246"/>
      <c r="AS765" s="246"/>
      <c r="AT765" s="244"/>
      <c r="AU765" s="81"/>
      <c r="AV765" s="562" t="str">
        <f t="shared" si="47"/>
        <v xml:space="preserve"> </v>
      </c>
      <c r="AW765" s="562" t="str">
        <f t="shared" si="48"/>
        <v xml:space="preserve"> </v>
      </c>
      <c r="AX765" s="562" t="str">
        <f t="shared" si="49"/>
        <v xml:space="preserve"> </v>
      </c>
      <c r="AY765" s="562" t="str">
        <f t="shared" si="50"/>
        <v xml:space="preserve"> </v>
      </c>
      <c r="AZ765" s="81"/>
      <c r="BA765" s="313"/>
    </row>
    <row r="766" spans="1:53" s="80" customFormat="1" x14ac:dyDescent="0.2">
      <c r="A766" s="314"/>
      <c r="B766" s="147">
        <f>Demography!B767</f>
        <v>0</v>
      </c>
      <c r="C766" s="147">
        <f>Demography!C767</f>
        <v>0</v>
      </c>
      <c r="D766" s="148">
        <f>Demography!D767</f>
        <v>0</v>
      </c>
      <c r="E766" s="81"/>
      <c r="F766" s="256"/>
      <c r="G766" s="149"/>
      <c r="H766" s="256"/>
      <c r="I766" s="240"/>
      <c r="J766" s="240"/>
      <c r="K766" s="240"/>
      <c r="L766" s="256"/>
      <c r="M766" s="260"/>
      <c r="N766" s="260"/>
      <c r="O766" s="260"/>
      <c r="P766" s="150"/>
      <c r="Q766" s="247"/>
      <c r="R766" s="247"/>
      <c r="S766" s="81"/>
      <c r="T766" s="256"/>
      <c r="U766" s="256"/>
      <c r="V766" s="256"/>
      <c r="W766" s="81"/>
      <c r="X766" s="240"/>
      <c r="Y766" s="240"/>
      <c r="Z766" s="256"/>
      <c r="AA766" s="240"/>
      <c r="AB766" s="256"/>
      <c r="AC766" s="256"/>
      <c r="AD766" s="256"/>
      <c r="AE766" s="261"/>
      <c r="AF766" s="261"/>
      <c r="AG766" s="82"/>
      <c r="AH766" s="261"/>
      <c r="AI766" s="261"/>
      <c r="AJ766" s="261"/>
      <c r="AK766" s="261"/>
      <c r="AL766" s="261"/>
      <c r="AM766" s="261"/>
      <c r="AN766" s="261"/>
      <c r="AO766" s="261"/>
      <c r="AP766" s="261"/>
      <c r="AQ766" s="261"/>
      <c r="AR766" s="245"/>
      <c r="AS766" s="245"/>
      <c r="AT766" s="151"/>
      <c r="AU766" s="81"/>
      <c r="AV766" s="561" t="str">
        <f t="shared" si="47"/>
        <v xml:space="preserve"> </v>
      </c>
      <c r="AW766" s="561" t="str">
        <f t="shared" si="48"/>
        <v xml:space="preserve"> </v>
      </c>
      <c r="AX766" s="561" t="str">
        <f t="shared" si="49"/>
        <v xml:space="preserve"> </v>
      </c>
      <c r="AY766" s="561" t="str">
        <f t="shared" si="50"/>
        <v xml:space="preserve"> </v>
      </c>
      <c r="AZ766" s="81"/>
      <c r="BA766" s="145"/>
    </row>
    <row r="767" spans="1:53" s="80" customFormat="1" x14ac:dyDescent="0.2">
      <c r="A767" s="314"/>
      <c r="B767" s="361">
        <f>Demography!B768</f>
        <v>0</v>
      </c>
      <c r="C767" s="361">
        <f>Demography!C768</f>
        <v>0</v>
      </c>
      <c r="D767" s="362">
        <f>Demography!D768</f>
        <v>0</v>
      </c>
      <c r="E767" s="81"/>
      <c r="F767" s="67"/>
      <c r="G767" s="65"/>
      <c r="H767" s="241"/>
      <c r="I767" s="242"/>
      <c r="J767" s="242"/>
      <c r="K767" s="242"/>
      <c r="L767" s="241"/>
      <c r="M767" s="262"/>
      <c r="N767" s="262"/>
      <c r="O767" s="262"/>
      <c r="P767" s="125"/>
      <c r="Q767" s="126"/>
      <c r="R767" s="126"/>
      <c r="S767" s="81"/>
      <c r="T767" s="67"/>
      <c r="U767" s="241"/>
      <c r="V767" s="127"/>
      <c r="W767" s="81"/>
      <c r="X767" s="128"/>
      <c r="Y767" s="242"/>
      <c r="Z767" s="241"/>
      <c r="AA767" s="242"/>
      <c r="AB767" s="241"/>
      <c r="AC767" s="241"/>
      <c r="AD767" s="241"/>
      <c r="AE767" s="243"/>
      <c r="AF767" s="243"/>
      <c r="AG767" s="82"/>
      <c r="AH767" s="243"/>
      <c r="AI767" s="243"/>
      <c r="AJ767" s="243"/>
      <c r="AK767" s="243"/>
      <c r="AL767" s="243"/>
      <c r="AM767" s="243"/>
      <c r="AN767" s="243"/>
      <c r="AO767" s="243"/>
      <c r="AP767" s="243"/>
      <c r="AQ767" s="243"/>
      <c r="AR767" s="246"/>
      <c r="AS767" s="246"/>
      <c r="AT767" s="244"/>
      <c r="AU767" s="81"/>
      <c r="AV767" s="562" t="str">
        <f t="shared" si="47"/>
        <v xml:space="preserve"> </v>
      </c>
      <c r="AW767" s="562" t="str">
        <f t="shared" si="48"/>
        <v xml:space="preserve"> </v>
      </c>
      <c r="AX767" s="562" t="str">
        <f t="shared" si="49"/>
        <v xml:space="preserve"> </v>
      </c>
      <c r="AY767" s="562" t="str">
        <f t="shared" si="50"/>
        <v xml:space="preserve"> </v>
      </c>
      <c r="AZ767" s="81"/>
      <c r="BA767" s="313"/>
    </row>
    <row r="768" spans="1:53" s="80" customFormat="1" x14ac:dyDescent="0.2">
      <c r="A768" s="314"/>
      <c r="B768" s="147">
        <f>Demography!B769</f>
        <v>0</v>
      </c>
      <c r="C768" s="147">
        <f>Demography!C769</f>
        <v>0</v>
      </c>
      <c r="D768" s="148">
        <f>Demography!D769</f>
        <v>0</v>
      </c>
      <c r="E768" s="81"/>
      <c r="F768" s="256"/>
      <c r="G768" s="149"/>
      <c r="H768" s="256"/>
      <c r="I768" s="240"/>
      <c r="J768" s="240"/>
      <c r="K768" s="240"/>
      <c r="L768" s="256"/>
      <c r="M768" s="260"/>
      <c r="N768" s="260"/>
      <c r="O768" s="260"/>
      <c r="P768" s="150"/>
      <c r="Q768" s="247"/>
      <c r="R768" s="247"/>
      <c r="S768" s="81"/>
      <c r="T768" s="256"/>
      <c r="U768" s="256"/>
      <c r="V768" s="256"/>
      <c r="W768" s="81"/>
      <c r="X768" s="240"/>
      <c r="Y768" s="240"/>
      <c r="Z768" s="256"/>
      <c r="AA768" s="240"/>
      <c r="AB768" s="256"/>
      <c r="AC768" s="256"/>
      <c r="AD768" s="256"/>
      <c r="AE768" s="261"/>
      <c r="AF768" s="261"/>
      <c r="AG768" s="82"/>
      <c r="AH768" s="261"/>
      <c r="AI768" s="261"/>
      <c r="AJ768" s="261"/>
      <c r="AK768" s="261"/>
      <c r="AL768" s="261"/>
      <c r="AM768" s="261"/>
      <c r="AN768" s="261"/>
      <c r="AO768" s="261"/>
      <c r="AP768" s="261"/>
      <c r="AQ768" s="261"/>
      <c r="AR768" s="245"/>
      <c r="AS768" s="245"/>
      <c r="AT768" s="151"/>
      <c r="AU768" s="81"/>
      <c r="AV768" s="561" t="str">
        <f t="shared" si="47"/>
        <v xml:space="preserve"> </v>
      </c>
      <c r="AW768" s="561" t="str">
        <f t="shared" si="48"/>
        <v xml:space="preserve"> </v>
      </c>
      <c r="AX768" s="561" t="str">
        <f t="shared" si="49"/>
        <v xml:space="preserve"> </v>
      </c>
      <c r="AY768" s="561" t="str">
        <f t="shared" si="50"/>
        <v xml:space="preserve"> </v>
      </c>
      <c r="AZ768" s="81"/>
      <c r="BA768" s="145"/>
    </row>
    <row r="769" spans="1:53" s="80" customFormat="1" x14ac:dyDescent="0.2">
      <c r="A769" s="314"/>
      <c r="B769" s="361">
        <f>Demography!B770</f>
        <v>0</v>
      </c>
      <c r="C769" s="361">
        <f>Demography!C770</f>
        <v>0</v>
      </c>
      <c r="D769" s="362">
        <f>Demography!D770</f>
        <v>0</v>
      </c>
      <c r="E769" s="81"/>
      <c r="F769" s="67"/>
      <c r="G769" s="65"/>
      <c r="H769" s="241"/>
      <c r="I769" s="242"/>
      <c r="J769" s="242"/>
      <c r="K769" s="242"/>
      <c r="L769" s="241"/>
      <c r="M769" s="262"/>
      <c r="N769" s="262"/>
      <c r="O769" s="262"/>
      <c r="P769" s="125"/>
      <c r="Q769" s="126"/>
      <c r="R769" s="126"/>
      <c r="S769" s="81"/>
      <c r="T769" s="67"/>
      <c r="U769" s="241"/>
      <c r="V769" s="127"/>
      <c r="W769" s="81"/>
      <c r="X769" s="128"/>
      <c r="Y769" s="242"/>
      <c r="Z769" s="241"/>
      <c r="AA769" s="242"/>
      <c r="AB769" s="241"/>
      <c r="AC769" s="241"/>
      <c r="AD769" s="241"/>
      <c r="AE769" s="243"/>
      <c r="AF769" s="243"/>
      <c r="AG769" s="82"/>
      <c r="AH769" s="243"/>
      <c r="AI769" s="243"/>
      <c r="AJ769" s="243"/>
      <c r="AK769" s="243"/>
      <c r="AL769" s="243"/>
      <c r="AM769" s="243"/>
      <c r="AN769" s="243"/>
      <c r="AO769" s="243"/>
      <c r="AP769" s="243"/>
      <c r="AQ769" s="243"/>
      <c r="AR769" s="246"/>
      <c r="AS769" s="246"/>
      <c r="AT769" s="244"/>
      <c r="AU769" s="81"/>
      <c r="AV769" s="562" t="str">
        <f t="shared" si="47"/>
        <v xml:space="preserve"> </v>
      </c>
      <c r="AW769" s="562" t="str">
        <f t="shared" si="48"/>
        <v xml:space="preserve"> </v>
      </c>
      <c r="AX769" s="562" t="str">
        <f t="shared" si="49"/>
        <v xml:space="preserve"> </v>
      </c>
      <c r="AY769" s="562" t="str">
        <f t="shared" si="50"/>
        <v xml:space="preserve"> </v>
      </c>
      <c r="AZ769" s="81"/>
      <c r="BA769" s="313"/>
    </row>
    <row r="770" spans="1:53" s="80" customFormat="1" x14ac:dyDescent="0.2">
      <c r="A770" s="314"/>
      <c r="B770" s="147">
        <f>Demography!B771</f>
        <v>0</v>
      </c>
      <c r="C770" s="147">
        <f>Demography!C771</f>
        <v>0</v>
      </c>
      <c r="D770" s="148">
        <f>Demography!D771</f>
        <v>0</v>
      </c>
      <c r="E770" s="81"/>
      <c r="F770" s="256"/>
      <c r="G770" s="149"/>
      <c r="H770" s="256"/>
      <c r="I770" s="240"/>
      <c r="J770" s="240"/>
      <c r="K770" s="240"/>
      <c r="L770" s="256"/>
      <c r="M770" s="260"/>
      <c r="N770" s="260"/>
      <c r="O770" s="260"/>
      <c r="P770" s="150"/>
      <c r="Q770" s="247"/>
      <c r="R770" s="247"/>
      <c r="S770" s="81"/>
      <c r="T770" s="256"/>
      <c r="U770" s="256"/>
      <c r="V770" s="256"/>
      <c r="W770" s="81"/>
      <c r="X770" s="240"/>
      <c r="Y770" s="240"/>
      <c r="Z770" s="256"/>
      <c r="AA770" s="240"/>
      <c r="AB770" s="256"/>
      <c r="AC770" s="256"/>
      <c r="AD770" s="256"/>
      <c r="AE770" s="261"/>
      <c r="AF770" s="261"/>
      <c r="AG770" s="82"/>
      <c r="AH770" s="261"/>
      <c r="AI770" s="261"/>
      <c r="AJ770" s="261"/>
      <c r="AK770" s="261"/>
      <c r="AL770" s="261"/>
      <c r="AM770" s="261"/>
      <c r="AN770" s="261"/>
      <c r="AO770" s="261"/>
      <c r="AP770" s="261"/>
      <c r="AQ770" s="261"/>
      <c r="AR770" s="245"/>
      <c r="AS770" s="245"/>
      <c r="AT770" s="151"/>
      <c r="AU770" s="81"/>
      <c r="AV770" s="561" t="str">
        <f t="shared" si="47"/>
        <v xml:space="preserve"> </v>
      </c>
      <c r="AW770" s="561" t="str">
        <f t="shared" si="48"/>
        <v xml:space="preserve"> </v>
      </c>
      <c r="AX770" s="561" t="str">
        <f t="shared" si="49"/>
        <v xml:space="preserve"> </v>
      </c>
      <c r="AY770" s="561" t="str">
        <f t="shared" si="50"/>
        <v xml:space="preserve"> </v>
      </c>
      <c r="AZ770" s="81"/>
      <c r="BA770" s="145"/>
    </row>
    <row r="771" spans="1:53" s="80" customFormat="1" x14ac:dyDescent="0.2">
      <c r="A771" s="314"/>
      <c r="B771" s="361">
        <f>Demography!B772</f>
        <v>0</v>
      </c>
      <c r="C771" s="361">
        <f>Demography!C772</f>
        <v>0</v>
      </c>
      <c r="D771" s="362">
        <f>Demography!D772</f>
        <v>0</v>
      </c>
      <c r="E771" s="81"/>
      <c r="F771" s="67"/>
      <c r="G771" s="65"/>
      <c r="H771" s="241"/>
      <c r="I771" s="242"/>
      <c r="J771" s="242"/>
      <c r="K771" s="242"/>
      <c r="L771" s="241"/>
      <c r="M771" s="262"/>
      <c r="N771" s="262"/>
      <c r="O771" s="262"/>
      <c r="P771" s="125"/>
      <c r="Q771" s="126"/>
      <c r="R771" s="126"/>
      <c r="S771" s="81"/>
      <c r="T771" s="67"/>
      <c r="U771" s="241"/>
      <c r="V771" s="127"/>
      <c r="W771" s="81"/>
      <c r="X771" s="128"/>
      <c r="Y771" s="242"/>
      <c r="Z771" s="241"/>
      <c r="AA771" s="242"/>
      <c r="AB771" s="241"/>
      <c r="AC771" s="241"/>
      <c r="AD771" s="241"/>
      <c r="AE771" s="243"/>
      <c r="AF771" s="243"/>
      <c r="AG771" s="82"/>
      <c r="AH771" s="243"/>
      <c r="AI771" s="243"/>
      <c r="AJ771" s="243"/>
      <c r="AK771" s="243"/>
      <c r="AL771" s="243"/>
      <c r="AM771" s="243"/>
      <c r="AN771" s="243"/>
      <c r="AO771" s="243"/>
      <c r="AP771" s="243"/>
      <c r="AQ771" s="243"/>
      <c r="AR771" s="246"/>
      <c r="AS771" s="246"/>
      <c r="AT771" s="244"/>
      <c r="AU771" s="81"/>
      <c r="AV771" s="562" t="str">
        <f t="shared" si="47"/>
        <v xml:space="preserve"> </v>
      </c>
      <c r="AW771" s="562" t="str">
        <f t="shared" si="48"/>
        <v xml:space="preserve"> </v>
      </c>
      <c r="AX771" s="562" t="str">
        <f t="shared" si="49"/>
        <v xml:space="preserve"> </v>
      </c>
      <c r="AY771" s="562" t="str">
        <f t="shared" si="50"/>
        <v xml:space="preserve"> </v>
      </c>
      <c r="AZ771" s="81"/>
      <c r="BA771" s="313"/>
    </row>
    <row r="772" spans="1:53" s="80" customFormat="1" x14ac:dyDescent="0.2">
      <c r="A772" s="314"/>
      <c r="B772" s="147">
        <f>Demography!B773</f>
        <v>0</v>
      </c>
      <c r="C772" s="147">
        <f>Demography!C773</f>
        <v>0</v>
      </c>
      <c r="D772" s="148">
        <f>Demography!D773</f>
        <v>0</v>
      </c>
      <c r="E772" s="81"/>
      <c r="F772" s="256"/>
      <c r="G772" s="149"/>
      <c r="H772" s="256"/>
      <c r="I772" s="240"/>
      <c r="J772" s="240"/>
      <c r="K772" s="240"/>
      <c r="L772" s="256"/>
      <c r="M772" s="260"/>
      <c r="N772" s="260"/>
      <c r="O772" s="260"/>
      <c r="P772" s="150"/>
      <c r="Q772" s="247"/>
      <c r="R772" s="247"/>
      <c r="S772" s="81"/>
      <c r="T772" s="256"/>
      <c r="U772" s="256"/>
      <c r="V772" s="256"/>
      <c r="W772" s="81"/>
      <c r="X772" s="240"/>
      <c r="Y772" s="240"/>
      <c r="Z772" s="256"/>
      <c r="AA772" s="240"/>
      <c r="AB772" s="256"/>
      <c r="AC772" s="256"/>
      <c r="AD772" s="256"/>
      <c r="AE772" s="261"/>
      <c r="AF772" s="261"/>
      <c r="AG772" s="82"/>
      <c r="AH772" s="261"/>
      <c r="AI772" s="261"/>
      <c r="AJ772" s="261"/>
      <c r="AK772" s="261"/>
      <c r="AL772" s="261"/>
      <c r="AM772" s="261"/>
      <c r="AN772" s="261"/>
      <c r="AO772" s="261"/>
      <c r="AP772" s="261"/>
      <c r="AQ772" s="261"/>
      <c r="AR772" s="245"/>
      <c r="AS772" s="245"/>
      <c r="AT772" s="151"/>
      <c r="AU772" s="81"/>
      <c r="AV772" s="561" t="str">
        <f t="shared" si="47"/>
        <v xml:space="preserve"> </v>
      </c>
      <c r="AW772" s="561" t="str">
        <f t="shared" si="48"/>
        <v xml:space="preserve"> </v>
      </c>
      <c r="AX772" s="561" t="str">
        <f t="shared" si="49"/>
        <v xml:space="preserve"> </v>
      </c>
      <c r="AY772" s="561" t="str">
        <f t="shared" si="50"/>
        <v xml:space="preserve"> </v>
      </c>
      <c r="AZ772" s="81"/>
      <c r="BA772" s="145"/>
    </row>
    <row r="773" spans="1:53" s="80" customFormat="1" x14ac:dyDescent="0.2">
      <c r="A773" s="314"/>
      <c r="B773" s="361">
        <f>Demography!B774</f>
        <v>0</v>
      </c>
      <c r="C773" s="361">
        <f>Demography!C774</f>
        <v>0</v>
      </c>
      <c r="D773" s="362">
        <f>Demography!D774</f>
        <v>0</v>
      </c>
      <c r="E773" s="81"/>
      <c r="F773" s="67"/>
      <c r="G773" s="65"/>
      <c r="H773" s="241"/>
      <c r="I773" s="242"/>
      <c r="J773" s="242"/>
      <c r="K773" s="242"/>
      <c r="L773" s="241"/>
      <c r="M773" s="262"/>
      <c r="N773" s="262"/>
      <c r="O773" s="262"/>
      <c r="P773" s="125"/>
      <c r="Q773" s="126"/>
      <c r="R773" s="126"/>
      <c r="S773" s="81"/>
      <c r="T773" s="67"/>
      <c r="U773" s="241"/>
      <c r="V773" s="127"/>
      <c r="W773" s="81"/>
      <c r="X773" s="128"/>
      <c r="Y773" s="242"/>
      <c r="Z773" s="241"/>
      <c r="AA773" s="242"/>
      <c r="AB773" s="241"/>
      <c r="AC773" s="241"/>
      <c r="AD773" s="241"/>
      <c r="AE773" s="243"/>
      <c r="AF773" s="243"/>
      <c r="AG773" s="82"/>
      <c r="AH773" s="243"/>
      <c r="AI773" s="243"/>
      <c r="AJ773" s="243"/>
      <c r="AK773" s="243"/>
      <c r="AL773" s="243"/>
      <c r="AM773" s="243"/>
      <c r="AN773" s="243"/>
      <c r="AO773" s="243"/>
      <c r="AP773" s="243"/>
      <c r="AQ773" s="243"/>
      <c r="AR773" s="246"/>
      <c r="AS773" s="246"/>
      <c r="AT773" s="244"/>
      <c r="AU773" s="81"/>
      <c r="AV773" s="562" t="str">
        <f t="shared" si="47"/>
        <v xml:space="preserve"> </v>
      </c>
      <c r="AW773" s="562" t="str">
        <f t="shared" si="48"/>
        <v xml:space="preserve"> </v>
      </c>
      <c r="AX773" s="562" t="str">
        <f t="shared" si="49"/>
        <v xml:space="preserve"> </v>
      </c>
      <c r="AY773" s="562" t="str">
        <f t="shared" si="50"/>
        <v xml:space="preserve"> </v>
      </c>
      <c r="AZ773" s="81"/>
      <c r="BA773" s="313"/>
    </row>
    <row r="774" spans="1:53" s="80" customFormat="1" x14ac:dyDescent="0.2">
      <c r="A774" s="314"/>
      <c r="B774" s="147">
        <f>Demography!B775</f>
        <v>0</v>
      </c>
      <c r="C774" s="147">
        <f>Demography!C775</f>
        <v>0</v>
      </c>
      <c r="D774" s="148">
        <f>Demography!D775</f>
        <v>0</v>
      </c>
      <c r="E774" s="81"/>
      <c r="F774" s="256"/>
      <c r="G774" s="149"/>
      <c r="H774" s="256"/>
      <c r="I774" s="240"/>
      <c r="J774" s="240"/>
      <c r="K774" s="240"/>
      <c r="L774" s="256"/>
      <c r="M774" s="260"/>
      <c r="N774" s="260"/>
      <c r="O774" s="260"/>
      <c r="P774" s="150"/>
      <c r="Q774" s="247"/>
      <c r="R774" s="247"/>
      <c r="S774" s="81"/>
      <c r="T774" s="256"/>
      <c r="U774" s="256"/>
      <c r="V774" s="256"/>
      <c r="W774" s="81"/>
      <c r="X774" s="240"/>
      <c r="Y774" s="240"/>
      <c r="Z774" s="256"/>
      <c r="AA774" s="240"/>
      <c r="AB774" s="256"/>
      <c r="AC774" s="256"/>
      <c r="AD774" s="256"/>
      <c r="AE774" s="261"/>
      <c r="AF774" s="261"/>
      <c r="AG774" s="82"/>
      <c r="AH774" s="261"/>
      <c r="AI774" s="261"/>
      <c r="AJ774" s="261"/>
      <c r="AK774" s="261"/>
      <c r="AL774" s="261"/>
      <c r="AM774" s="261"/>
      <c r="AN774" s="261"/>
      <c r="AO774" s="261"/>
      <c r="AP774" s="261"/>
      <c r="AQ774" s="261"/>
      <c r="AR774" s="245"/>
      <c r="AS774" s="245"/>
      <c r="AT774" s="151"/>
      <c r="AU774" s="81"/>
      <c r="AV774" s="561" t="str">
        <f t="shared" si="47"/>
        <v xml:space="preserve"> </v>
      </c>
      <c r="AW774" s="561" t="str">
        <f t="shared" si="48"/>
        <v xml:space="preserve"> </v>
      </c>
      <c r="AX774" s="561" t="str">
        <f t="shared" si="49"/>
        <v xml:space="preserve"> </v>
      </c>
      <c r="AY774" s="561" t="str">
        <f t="shared" si="50"/>
        <v xml:space="preserve"> </v>
      </c>
      <c r="AZ774" s="81"/>
      <c r="BA774" s="145"/>
    </row>
    <row r="775" spans="1:53" s="80" customFormat="1" x14ac:dyDescent="0.2">
      <c r="A775" s="314"/>
      <c r="B775" s="361">
        <f>Demography!B776</f>
        <v>0</v>
      </c>
      <c r="C775" s="361">
        <f>Demography!C776</f>
        <v>0</v>
      </c>
      <c r="D775" s="362">
        <f>Demography!D776</f>
        <v>0</v>
      </c>
      <c r="E775" s="81"/>
      <c r="F775" s="67"/>
      <c r="G775" s="65"/>
      <c r="H775" s="241"/>
      <c r="I775" s="242"/>
      <c r="J775" s="242"/>
      <c r="K775" s="242"/>
      <c r="L775" s="241"/>
      <c r="M775" s="262"/>
      <c r="N775" s="262"/>
      <c r="O775" s="262"/>
      <c r="P775" s="125"/>
      <c r="Q775" s="126"/>
      <c r="R775" s="126"/>
      <c r="S775" s="81"/>
      <c r="T775" s="67"/>
      <c r="U775" s="241"/>
      <c r="V775" s="127"/>
      <c r="W775" s="81"/>
      <c r="X775" s="128"/>
      <c r="Y775" s="242"/>
      <c r="Z775" s="241"/>
      <c r="AA775" s="242"/>
      <c r="AB775" s="241"/>
      <c r="AC775" s="241"/>
      <c r="AD775" s="241"/>
      <c r="AE775" s="243"/>
      <c r="AF775" s="243"/>
      <c r="AG775" s="82"/>
      <c r="AH775" s="243"/>
      <c r="AI775" s="243"/>
      <c r="AJ775" s="243"/>
      <c r="AK775" s="243"/>
      <c r="AL775" s="243"/>
      <c r="AM775" s="243"/>
      <c r="AN775" s="243"/>
      <c r="AO775" s="243"/>
      <c r="AP775" s="243"/>
      <c r="AQ775" s="243"/>
      <c r="AR775" s="246"/>
      <c r="AS775" s="246"/>
      <c r="AT775" s="244"/>
      <c r="AU775" s="81"/>
      <c r="AV775" s="562" t="str">
        <f t="shared" si="47"/>
        <v xml:space="preserve"> </v>
      </c>
      <c r="AW775" s="562" t="str">
        <f t="shared" si="48"/>
        <v xml:space="preserve"> </v>
      </c>
      <c r="AX775" s="562" t="str">
        <f t="shared" si="49"/>
        <v xml:space="preserve"> </v>
      </c>
      <c r="AY775" s="562" t="str">
        <f t="shared" si="50"/>
        <v xml:space="preserve"> </v>
      </c>
      <c r="AZ775" s="81"/>
      <c r="BA775" s="313"/>
    </row>
    <row r="776" spans="1:53" s="80" customFormat="1" x14ac:dyDescent="0.2">
      <c r="A776" s="314"/>
      <c r="B776" s="147">
        <f>Demography!B777</f>
        <v>0</v>
      </c>
      <c r="C776" s="147">
        <f>Demography!C777</f>
        <v>0</v>
      </c>
      <c r="D776" s="148">
        <f>Demography!D777</f>
        <v>0</v>
      </c>
      <c r="E776" s="81"/>
      <c r="F776" s="256"/>
      <c r="G776" s="149"/>
      <c r="H776" s="256"/>
      <c r="I776" s="240"/>
      <c r="J776" s="240"/>
      <c r="K776" s="240"/>
      <c r="L776" s="256"/>
      <c r="M776" s="260"/>
      <c r="N776" s="260"/>
      <c r="O776" s="260"/>
      <c r="P776" s="150"/>
      <c r="Q776" s="247"/>
      <c r="R776" s="247"/>
      <c r="S776" s="81"/>
      <c r="T776" s="256"/>
      <c r="U776" s="256"/>
      <c r="V776" s="256"/>
      <c r="W776" s="81"/>
      <c r="X776" s="240"/>
      <c r="Y776" s="240"/>
      <c r="Z776" s="256"/>
      <c r="AA776" s="240"/>
      <c r="AB776" s="256"/>
      <c r="AC776" s="256"/>
      <c r="AD776" s="256"/>
      <c r="AE776" s="261"/>
      <c r="AF776" s="261"/>
      <c r="AG776" s="82"/>
      <c r="AH776" s="261"/>
      <c r="AI776" s="261"/>
      <c r="AJ776" s="261"/>
      <c r="AK776" s="261"/>
      <c r="AL776" s="261"/>
      <c r="AM776" s="261"/>
      <c r="AN776" s="261"/>
      <c r="AO776" s="261"/>
      <c r="AP776" s="261"/>
      <c r="AQ776" s="261"/>
      <c r="AR776" s="245"/>
      <c r="AS776" s="245"/>
      <c r="AT776" s="151"/>
      <c r="AU776" s="81"/>
      <c r="AV776" s="561" t="str">
        <f t="shared" si="47"/>
        <v xml:space="preserve"> </v>
      </c>
      <c r="AW776" s="561" t="str">
        <f t="shared" si="48"/>
        <v xml:space="preserve"> </v>
      </c>
      <c r="AX776" s="561" t="str">
        <f t="shared" si="49"/>
        <v xml:space="preserve"> </v>
      </c>
      <c r="AY776" s="561" t="str">
        <f t="shared" si="50"/>
        <v xml:space="preserve"> </v>
      </c>
      <c r="AZ776" s="81"/>
      <c r="BA776" s="145"/>
    </row>
    <row r="777" spans="1:53" s="80" customFormat="1" x14ac:dyDescent="0.2">
      <c r="A777" s="314"/>
      <c r="B777" s="361">
        <f>Demography!B778</f>
        <v>0</v>
      </c>
      <c r="C777" s="361">
        <f>Demography!C778</f>
        <v>0</v>
      </c>
      <c r="D777" s="362">
        <f>Demography!D778</f>
        <v>0</v>
      </c>
      <c r="E777" s="81"/>
      <c r="F777" s="67"/>
      <c r="G777" s="65"/>
      <c r="H777" s="241"/>
      <c r="I777" s="242"/>
      <c r="J777" s="242"/>
      <c r="K777" s="242"/>
      <c r="L777" s="241"/>
      <c r="M777" s="262"/>
      <c r="N777" s="262"/>
      <c r="O777" s="262"/>
      <c r="P777" s="125"/>
      <c r="Q777" s="126"/>
      <c r="R777" s="126"/>
      <c r="S777" s="81"/>
      <c r="T777" s="67"/>
      <c r="U777" s="241"/>
      <c r="V777" s="127"/>
      <c r="W777" s="81"/>
      <c r="X777" s="128"/>
      <c r="Y777" s="242"/>
      <c r="Z777" s="241"/>
      <c r="AA777" s="242"/>
      <c r="AB777" s="241"/>
      <c r="AC777" s="241"/>
      <c r="AD777" s="241"/>
      <c r="AE777" s="243"/>
      <c r="AF777" s="243"/>
      <c r="AG777" s="82"/>
      <c r="AH777" s="243"/>
      <c r="AI777" s="243"/>
      <c r="AJ777" s="243"/>
      <c r="AK777" s="243"/>
      <c r="AL777" s="243"/>
      <c r="AM777" s="243"/>
      <c r="AN777" s="243"/>
      <c r="AO777" s="243"/>
      <c r="AP777" s="243"/>
      <c r="AQ777" s="243"/>
      <c r="AR777" s="246"/>
      <c r="AS777" s="246"/>
      <c r="AT777" s="244"/>
      <c r="AU777" s="81"/>
      <c r="AV777" s="562" t="str">
        <f t="shared" si="47"/>
        <v xml:space="preserve"> </v>
      </c>
      <c r="AW777" s="562" t="str">
        <f t="shared" si="48"/>
        <v xml:space="preserve"> </v>
      </c>
      <c r="AX777" s="562" t="str">
        <f t="shared" si="49"/>
        <v xml:space="preserve"> </v>
      </c>
      <c r="AY777" s="562" t="str">
        <f t="shared" si="50"/>
        <v xml:space="preserve"> </v>
      </c>
      <c r="AZ777" s="81"/>
      <c r="BA777" s="313"/>
    </row>
    <row r="778" spans="1:53" s="80" customFormat="1" x14ac:dyDescent="0.2">
      <c r="A778" s="314"/>
      <c r="B778" s="147">
        <f>Demography!B779</f>
        <v>0</v>
      </c>
      <c r="C778" s="147">
        <f>Demography!C779</f>
        <v>0</v>
      </c>
      <c r="D778" s="148">
        <f>Demography!D779</f>
        <v>0</v>
      </c>
      <c r="E778" s="81"/>
      <c r="F778" s="256"/>
      <c r="G778" s="149"/>
      <c r="H778" s="256"/>
      <c r="I778" s="240"/>
      <c r="J778" s="240"/>
      <c r="K778" s="240"/>
      <c r="L778" s="256"/>
      <c r="M778" s="260"/>
      <c r="N778" s="260"/>
      <c r="O778" s="260"/>
      <c r="P778" s="150"/>
      <c r="Q778" s="247"/>
      <c r="R778" s="247"/>
      <c r="S778" s="81"/>
      <c r="T778" s="256"/>
      <c r="U778" s="256"/>
      <c r="V778" s="256"/>
      <c r="W778" s="81"/>
      <c r="X778" s="240"/>
      <c r="Y778" s="240"/>
      <c r="Z778" s="256"/>
      <c r="AA778" s="240"/>
      <c r="AB778" s="256"/>
      <c r="AC778" s="256"/>
      <c r="AD778" s="256"/>
      <c r="AE778" s="261"/>
      <c r="AF778" s="261"/>
      <c r="AG778" s="82"/>
      <c r="AH778" s="261"/>
      <c r="AI778" s="261"/>
      <c r="AJ778" s="261"/>
      <c r="AK778" s="261"/>
      <c r="AL778" s="261"/>
      <c r="AM778" s="261"/>
      <c r="AN778" s="261"/>
      <c r="AO778" s="261"/>
      <c r="AP778" s="261"/>
      <c r="AQ778" s="261"/>
      <c r="AR778" s="245"/>
      <c r="AS778" s="245"/>
      <c r="AT778" s="151"/>
      <c r="AU778" s="81"/>
      <c r="AV778" s="561" t="str">
        <f t="shared" si="47"/>
        <v xml:space="preserve"> </v>
      </c>
      <c r="AW778" s="561" t="str">
        <f t="shared" si="48"/>
        <v xml:space="preserve"> </v>
      </c>
      <c r="AX778" s="561" t="str">
        <f t="shared" si="49"/>
        <v xml:space="preserve"> </v>
      </c>
      <c r="AY778" s="561" t="str">
        <f t="shared" si="50"/>
        <v xml:space="preserve"> </v>
      </c>
      <c r="AZ778" s="81"/>
      <c r="BA778" s="145"/>
    </row>
    <row r="779" spans="1:53" s="80" customFormat="1" x14ac:dyDescent="0.2">
      <c r="A779" s="314"/>
      <c r="B779" s="361">
        <f>Demography!B780</f>
        <v>0</v>
      </c>
      <c r="C779" s="361">
        <f>Demography!C780</f>
        <v>0</v>
      </c>
      <c r="D779" s="362">
        <f>Demography!D780</f>
        <v>0</v>
      </c>
      <c r="E779" s="81"/>
      <c r="F779" s="67"/>
      <c r="G779" s="65"/>
      <c r="H779" s="241"/>
      <c r="I779" s="242"/>
      <c r="J779" s="242"/>
      <c r="K779" s="242"/>
      <c r="L779" s="241"/>
      <c r="M779" s="262"/>
      <c r="N779" s="262"/>
      <c r="O779" s="262"/>
      <c r="P779" s="125"/>
      <c r="Q779" s="126"/>
      <c r="R779" s="126"/>
      <c r="S779" s="81"/>
      <c r="T779" s="67"/>
      <c r="U779" s="241"/>
      <c r="V779" s="127"/>
      <c r="W779" s="81"/>
      <c r="X779" s="128"/>
      <c r="Y779" s="242"/>
      <c r="Z779" s="241"/>
      <c r="AA779" s="242"/>
      <c r="AB779" s="241"/>
      <c r="AC779" s="241"/>
      <c r="AD779" s="241"/>
      <c r="AE779" s="243"/>
      <c r="AF779" s="243"/>
      <c r="AG779" s="82"/>
      <c r="AH779" s="243"/>
      <c r="AI779" s="243"/>
      <c r="AJ779" s="243"/>
      <c r="AK779" s="243"/>
      <c r="AL779" s="243"/>
      <c r="AM779" s="243"/>
      <c r="AN779" s="243"/>
      <c r="AO779" s="243"/>
      <c r="AP779" s="243"/>
      <c r="AQ779" s="243"/>
      <c r="AR779" s="246"/>
      <c r="AS779" s="246"/>
      <c r="AT779" s="244"/>
      <c r="AU779" s="81"/>
      <c r="AV779" s="562" t="str">
        <f t="shared" si="47"/>
        <v xml:space="preserve"> </v>
      </c>
      <c r="AW779" s="562" t="str">
        <f t="shared" si="48"/>
        <v xml:space="preserve"> </v>
      </c>
      <c r="AX779" s="562" t="str">
        <f t="shared" si="49"/>
        <v xml:space="preserve"> </v>
      </c>
      <c r="AY779" s="562" t="str">
        <f t="shared" si="50"/>
        <v xml:space="preserve"> </v>
      </c>
      <c r="AZ779" s="81"/>
      <c r="BA779" s="313"/>
    </row>
    <row r="780" spans="1:53" s="80" customFormat="1" x14ac:dyDescent="0.2">
      <c r="A780" s="314"/>
      <c r="B780" s="147">
        <f>Demography!B781</f>
        <v>0</v>
      </c>
      <c r="C780" s="147">
        <f>Demography!C781</f>
        <v>0</v>
      </c>
      <c r="D780" s="148">
        <f>Demography!D781</f>
        <v>0</v>
      </c>
      <c r="E780" s="81"/>
      <c r="F780" s="256"/>
      <c r="G780" s="149"/>
      <c r="H780" s="256"/>
      <c r="I780" s="240"/>
      <c r="J780" s="240"/>
      <c r="K780" s="240"/>
      <c r="L780" s="256"/>
      <c r="M780" s="260"/>
      <c r="N780" s="260"/>
      <c r="O780" s="260"/>
      <c r="P780" s="150"/>
      <c r="Q780" s="247"/>
      <c r="R780" s="247"/>
      <c r="S780" s="81"/>
      <c r="T780" s="256"/>
      <c r="U780" s="256"/>
      <c r="V780" s="256"/>
      <c r="W780" s="81"/>
      <c r="X780" s="240"/>
      <c r="Y780" s="240"/>
      <c r="Z780" s="256"/>
      <c r="AA780" s="240"/>
      <c r="AB780" s="256"/>
      <c r="AC780" s="256"/>
      <c r="AD780" s="256"/>
      <c r="AE780" s="261"/>
      <c r="AF780" s="261"/>
      <c r="AG780" s="82"/>
      <c r="AH780" s="261"/>
      <c r="AI780" s="261"/>
      <c r="AJ780" s="261"/>
      <c r="AK780" s="261"/>
      <c r="AL780" s="261"/>
      <c r="AM780" s="261"/>
      <c r="AN780" s="261"/>
      <c r="AO780" s="261"/>
      <c r="AP780" s="261"/>
      <c r="AQ780" s="261"/>
      <c r="AR780" s="245"/>
      <c r="AS780" s="245"/>
      <c r="AT780" s="151"/>
      <c r="AU780" s="81"/>
      <c r="AV780" s="561" t="str">
        <f t="shared" si="47"/>
        <v xml:space="preserve"> </v>
      </c>
      <c r="AW780" s="561" t="str">
        <f t="shared" si="48"/>
        <v xml:space="preserve"> </v>
      </c>
      <c r="AX780" s="561" t="str">
        <f t="shared" si="49"/>
        <v xml:space="preserve"> </v>
      </c>
      <c r="AY780" s="561" t="str">
        <f t="shared" si="50"/>
        <v xml:space="preserve"> </v>
      </c>
      <c r="AZ780" s="81"/>
      <c r="BA780" s="145"/>
    </row>
    <row r="781" spans="1:53" s="80" customFormat="1" x14ac:dyDescent="0.2">
      <c r="A781" s="314"/>
      <c r="B781" s="361">
        <f>Demography!B782</f>
        <v>0</v>
      </c>
      <c r="C781" s="361">
        <f>Demography!C782</f>
        <v>0</v>
      </c>
      <c r="D781" s="362">
        <f>Demography!D782</f>
        <v>0</v>
      </c>
      <c r="E781" s="81"/>
      <c r="F781" s="67"/>
      <c r="G781" s="65"/>
      <c r="H781" s="241"/>
      <c r="I781" s="242"/>
      <c r="J781" s="242"/>
      <c r="K781" s="242"/>
      <c r="L781" s="241"/>
      <c r="M781" s="262"/>
      <c r="N781" s="262"/>
      <c r="O781" s="262"/>
      <c r="P781" s="125"/>
      <c r="Q781" s="126"/>
      <c r="R781" s="126"/>
      <c r="S781" s="81"/>
      <c r="T781" s="67"/>
      <c r="U781" s="241"/>
      <c r="V781" s="127"/>
      <c r="W781" s="81"/>
      <c r="X781" s="128"/>
      <c r="Y781" s="242"/>
      <c r="Z781" s="241"/>
      <c r="AA781" s="242"/>
      <c r="AB781" s="241"/>
      <c r="AC781" s="241"/>
      <c r="AD781" s="241"/>
      <c r="AE781" s="243"/>
      <c r="AF781" s="243"/>
      <c r="AG781" s="82"/>
      <c r="AH781" s="243"/>
      <c r="AI781" s="243"/>
      <c r="AJ781" s="243"/>
      <c r="AK781" s="243"/>
      <c r="AL781" s="243"/>
      <c r="AM781" s="243"/>
      <c r="AN781" s="243"/>
      <c r="AO781" s="243"/>
      <c r="AP781" s="243"/>
      <c r="AQ781" s="243"/>
      <c r="AR781" s="246"/>
      <c r="AS781" s="246"/>
      <c r="AT781" s="244"/>
      <c r="AU781" s="81"/>
      <c r="AV781" s="562" t="str">
        <f t="shared" si="47"/>
        <v xml:space="preserve"> </v>
      </c>
      <c r="AW781" s="562" t="str">
        <f t="shared" si="48"/>
        <v xml:space="preserve"> </v>
      </c>
      <c r="AX781" s="562" t="str">
        <f t="shared" si="49"/>
        <v xml:space="preserve"> </v>
      </c>
      <c r="AY781" s="562" t="str">
        <f t="shared" si="50"/>
        <v xml:space="preserve"> </v>
      </c>
      <c r="AZ781" s="81"/>
      <c r="BA781" s="313"/>
    </row>
    <row r="782" spans="1:53" s="80" customFormat="1" x14ac:dyDescent="0.2">
      <c r="A782" s="314"/>
      <c r="B782" s="147">
        <f>Demography!B783</f>
        <v>0</v>
      </c>
      <c r="C782" s="147">
        <f>Demography!C783</f>
        <v>0</v>
      </c>
      <c r="D782" s="148">
        <f>Demography!D783</f>
        <v>0</v>
      </c>
      <c r="E782" s="81"/>
      <c r="F782" s="256"/>
      <c r="G782" s="149"/>
      <c r="H782" s="256"/>
      <c r="I782" s="240"/>
      <c r="J782" s="240"/>
      <c r="K782" s="240"/>
      <c r="L782" s="256"/>
      <c r="M782" s="260"/>
      <c r="N782" s="260"/>
      <c r="O782" s="260"/>
      <c r="P782" s="150"/>
      <c r="Q782" s="247"/>
      <c r="R782" s="247"/>
      <c r="S782" s="81"/>
      <c r="T782" s="256"/>
      <c r="U782" s="256"/>
      <c r="V782" s="256"/>
      <c r="W782" s="81"/>
      <c r="X782" s="240"/>
      <c r="Y782" s="240"/>
      <c r="Z782" s="256"/>
      <c r="AA782" s="240"/>
      <c r="AB782" s="256"/>
      <c r="AC782" s="256"/>
      <c r="AD782" s="256"/>
      <c r="AE782" s="261"/>
      <c r="AF782" s="261"/>
      <c r="AG782" s="82"/>
      <c r="AH782" s="261"/>
      <c r="AI782" s="261"/>
      <c r="AJ782" s="261"/>
      <c r="AK782" s="261"/>
      <c r="AL782" s="261"/>
      <c r="AM782" s="261"/>
      <c r="AN782" s="261"/>
      <c r="AO782" s="261"/>
      <c r="AP782" s="261"/>
      <c r="AQ782" s="261"/>
      <c r="AR782" s="245"/>
      <c r="AS782" s="245"/>
      <c r="AT782" s="151"/>
      <c r="AU782" s="81"/>
      <c r="AV782" s="561" t="str">
        <f t="shared" si="47"/>
        <v xml:space="preserve"> </v>
      </c>
      <c r="AW782" s="561" t="str">
        <f t="shared" si="48"/>
        <v xml:space="preserve"> </v>
      </c>
      <c r="AX782" s="561" t="str">
        <f t="shared" si="49"/>
        <v xml:space="preserve"> </v>
      </c>
      <c r="AY782" s="561" t="str">
        <f t="shared" si="50"/>
        <v xml:space="preserve"> </v>
      </c>
      <c r="AZ782" s="81"/>
      <c r="BA782" s="145"/>
    </row>
    <row r="783" spans="1:53" s="80" customFormat="1" x14ac:dyDescent="0.2">
      <c r="A783" s="314"/>
      <c r="B783" s="361">
        <f>Demography!B784</f>
        <v>0</v>
      </c>
      <c r="C783" s="361">
        <f>Demography!C784</f>
        <v>0</v>
      </c>
      <c r="D783" s="362">
        <f>Demography!D784</f>
        <v>0</v>
      </c>
      <c r="E783" s="81"/>
      <c r="F783" s="67"/>
      <c r="G783" s="65"/>
      <c r="H783" s="241"/>
      <c r="I783" s="242"/>
      <c r="J783" s="242"/>
      <c r="K783" s="242"/>
      <c r="L783" s="241"/>
      <c r="M783" s="262"/>
      <c r="N783" s="262"/>
      <c r="O783" s="262"/>
      <c r="P783" s="125"/>
      <c r="Q783" s="126"/>
      <c r="R783" s="126"/>
      <c r="S783" s="81"/>
      <c r="T783" s="67"/>
      <c r="U783" s="241"/>
      <c r="V783" s="127"/>
      <c r="W783" s="81"/>
      <c r="X783" s="128"/>
      <c r="Y783" s="242"/>
      <c r="Z783" s="241"/>
      <c r="AA783" s="242"/>
      <c r="AB783" s="241"/>
      <c r="AC783" s="241"/>
      <c r="AD783" s="241"/>
      <c r="AE783" s="243"/>
      <c r="AF783" s="243"/>
      <c r="AG783" s="82"/>
      <c r="AH783" s="243"/>
      <c r="AI783" s="243"/>
      <c r="AJ783" s="243"/>
      <c r="AK783" s="243"/>
      <c r="AL783" s="243"/>
      <c r="AM783" s="243"/>
      <c r="AN783" s="243"/>
      <c r="AO783" s="243"/>
      <c r="AP783" s="243"/>
      <c r="AQ783" s="243"/>
      <c r="AR783" s="246"/>
      <c r="AS783" s="246"/>
      <c r="AT783" s="244"/>
      <c r="AU783" s="81"/>
      <c r="AV783" s="562" t="str">
        <f t="shared" si="47"/>
        <v xml:space="preserve"> </v>
      </c>
      <c r="AW783" s="562" t="str">
        <f t="shared" si="48"/>
        <v xml:space="preserve"> </v>
      </c>
      <c r="AX783" s="562" t="str">
        <f t="shared" si="49"/>
        <v xml:space="preserve"> </v>
      </c>
      <c r="AY783" s="562" t="str">
        <f t="shared" si="50"/>
        <v xml:space="preserve"> </v>
      </c>
      <c r="AZ783" s="81"/>
      <c r="BA783" s="313"/>
    </row>
    <row r="784" spans="1:53" s="80" customFormat="1" x14ac:dyDescent="0.2">
      <c r="A784" s="314"/>
      <c r="B784" s="147">
        <f>Demography!B785</f>
        <v>0</v>
      </c>
      <c r="C784" s="147">
        <f>Demography!C785</f>
        <v>0</v>
      </c>
      <c r="D784" s="148">
        <f>Demography!D785</f>
        <v>0</v>
      </c>
      <c r="E784" s="81"/>
      <c r="F784" s="256"/>
      <c r="G784" s="149"/>
      <c r="H784" s="256"/>
      <c r="I784" s="240"/>
      <c r="J784" s="240"/>
      <c r="K784" s="240"/>
      <c r="L784" s="256"/>
      <c r="M784" s="260"/>
      <c r="N784" s="260"/>
      <c r="O784" s="260"/>
      <c r="P784" s="150"/>
      <c r="Q784" s="247"/>
      <c r="R784" s="247"/>
      <c r="S784" s="81"/>
      <c r="T784" s="256"/>
      <c r="U784" s="256"/>
      <c r="V784" s="256"/>
      <c r="W784" s="81"/>
      <c r="X784" s="240"/>
      <c r="Y784" s="240"/>
      <c r="Z784" s="256"/>
      <c r="AA784" s="240"/>
      <c r="AB784" s="256"/>
      <c r="AC784" s="256"/>
      <c r="AD784" s="256"/>
      <c r="AE784" s="261"/>
      <c r="AF784" s="261"/>
      <c r="AG784" s="82"/>
      <c r="AH784" s="261"/>
      <c r="AI784" s="261"/>
      <c r="AJ784" s="261"/>
      <c r="AK784" s="261"/>
      <c r="AL784" s="261"/>
      <c r="AM784" s="261"/>
      <c r="AN784" s="261"/>
      <c r="AO784" s="261"/>
      <c r="AP784" s="261"/>
      <c r="AQ784" s="261"/>
      <c r="AR784" s="245"/>
      <c r="AS784" s="245"/>
      <c r="AT784" s="151"/>
      <c r="AU784" s="81"/>
      <c r="AV784" s="561" t="str">
        <f t="shared" si="47"/>
        <v xml:space="preserve"> </v>
      </c>
      <c r="AW784" s="561" t="str">
        <f t="shared" si="48"/>
        <v xml:space="preserve"> </v>
      </c>
      <c r="AX784" s="561" t="str">
        <f t="shared" si="49"/>
        <v xml:space="preserve"> </v>
      </c>
      <c r="AY784" s="561" t="str">
        <f t="shared" si="50"/>
        <v xml:space="preserve"> </v>
      </c>
      <c r="AZ784" s="81"/>
      <c r="BA784" s="145"/>
    </row>
    <row r="785" spans="1:53" s="80" customFormat="1" x14ac:dyDescent="0.2">
      <c r="A785" s="314"/>
      <c r="B785" s="361">
        <f>Demography!B786</f>
        <v>0</v>
      </c>
      <c r="C785" s="361">
        <f>Demography!C786</f>
        <v>0</v>
      </c>
      <c r="D785" s="362">
        <f>Demography!D786</f>
        <v>0</v>
      </c>
      <c r="E785" s="81"/>
      <c r="F785" s="67"/>
      <c r="G785" s="65"/>
      <c r="H785" s="241"/>
      <c r="I785" s="242"/>
      <c r="J785" s="242"/>
      <c r="K785" s="242"/>
      <c r="L785" s="241"/>
      <c r="M785" s="262"/>
      <c r="N785" s="262"/>
      <c r="O785" s="262"/>
      <c r="P785" s="125"/>
      <c r="Q785" s="126"/>
      <c r="R785" s="126"/>
      <c r="S785" s="81"/>
      <c r="T785" s="67"/>
      <c r="U785" s="241"/>
      <c r="V785" s="127"/>
      <c r="W785" s="81"/>
      <c r="X785" s="128"/>
      <c r="Y785" s="242"/>
      <c r="Z785" s="241"/>
      <c r="AA785" s="242"/>
      <c r="AB785" s="241"/>
      <c r="AC785" s="241"/>
      <c r="AD785" s="241"/>
      <c r="AE785" s="243"/>
      <c r="AF785" s="243"/>
      <c r="AG785" s="82"/>
      <c r="AH785" s="243"/>
      <c r="AI785" s="243"/>
      <c r="AJ785" s="243"/>
      <c r="AK785" s="243"/>
      <c r="AL785" s="243"/>
      <c r="AM785" s="243"/>
      <c r="AN785" s="243"/>
      <c r="AO785" s="243"/>
      <c r="AP785" s="243"/>
      <c r="AQ785" s="243"/>
      <c r="AR785" s="246"/>
      <c r="AS785" s="246"/>
      <c r="AT785" s="244"/>
      <c r="AU785" s="81"/>
      <c r="AV785" s="562" t="str">
        <f t="shared" si="47"/>
        <v xml:space="preserve"> </v>
      </c>
      <c r="AW785" s="562" t="str">
        <f t="shared" si="48"/>
        <v xml:space="preserve"> </v>
      </c>
      <c r="AX785" s="562" t="str">
        <f t="shared" si="49"/>
        <v xml:space="preserve"> </v>
      </c>
      <c r="AY785" s="562" t="str">
        <f t="shared" si="50"/>
        <v xml:space="preserve"> </v>
      </c>
      <c r="AZ785" s="81"/>
      <c r="BA785" s="313"/>
    </row>
    <row r="786" spans="1:53" s="80" customFormat="1" x14ac:dyDescent="0.2">
      <c r="A786" s="314"/>
      <c r="B786" s="147">
        <f>Demography!B787</f>
        <v>0</v>
      </c>
      <c r="C786" s="147">
        <f>Demography!C787</f>
        <v>0</v>
      </c>
      <c r="D786" s="148">
        <f>Demography!D787</f>
        <v>0</v>
      </c>
      <c r="E786" s="81"/>
      <c r="F786" s="256"/>
      <c r="G786" s="149"/>
      <c r="H786" s="256"/>
      <c r="I786" s="240"/>
      <c r="J786" s="240"/>
      <c r="K786" s="240"/>
      <c r="L786" s="256"/>
      <c r="M786" s="260"/>
      <c r="N786" s="260"/>
      <c r="O786" s="260"/>
      <c r="P786" s="150"/>
      <c r="Q786" s="247"/>
      <c r="R786" s="247"/>
      <c r="S786" s="81"/>
      <c r="T786" s="256"/>
      <c r="U786" s="256"/>
      <c r="V786" s="256"/>
      <c r="W786" s="81"/>
      <c r="X786" s="240"/>
      <c r="Y786" s="240"/>
      <c r="Z786" s="256"/>
      <c r="AA786" s="240"/>
      <c r="AB786" s="256"/>
      <c r="AC786" s="256"/>
      <c r="AD786" s="256"/>
      <c r="AE786" s="261"/>
      <c r="AF786" s="261"/>
      <c r="AG786" s="82"/>
      <c r="AH786" s="261"/>
      <c r="AI786" s="261"/>
      <c r="AJ786" s="261"/>
      <c r="AK786" s="261"/>
      <c r="AL786" s="261"/>
      <c r="AM786" s="261"/>
      <c r="AN786" s="261"/>
      <c r="AO786" s="261"/>
      <c r="AP786" s="261"/>
      <c r="AQ786" s="261"/>
      <c r="AR786" s="245"/>
      <c r="AS786" s="245"/>
      <c r="AT786" s="151"/>
      <c r="AU786" s="81"/>
      <c r="AV786" s="561" t="str">
        <f t="shared" ref="AV786:AV849" si="51">IF(AC786=0," ",AH786/AE786)</f>
        <v xml:space="preserve"> </v>
      </c>
      <c r="AW786" s="561" t="str">
        <f t="shared" si="48"/>
        <v xml:space="preserve"> </v>
      </c>
      <c r="AX786" s="561" t="str">
        <f t="shared" si="49"/>
        <v xml:space="preserve"> </v>
      </c>
      <c r="AY786" s="561" t="str">
        <f t="shared" si="50"/>
        <v xml:space="preserve"> </v>
      </c>
      <c r="AZ786" s="81"/>
      <c r="BA786" s="145"/>
    </row>
    <row r="787" spans="1:53" s="80" customFormat="1" x14ac:dyDescent="0.2">
      <c r="A787" s="314"/>
      <c r="B787" s="361">
        <f>Demography!B788</f>
        <v>0</v>
      </c>
      <c r="C787" s="361">
        <f>Demography!C788</f>
        <v>0</v>
      </c>
      <c r="D787" s="362">
        <f>Demography!D788</f>
        <v>0</v>
      </c>
      <c r="E787" s="81"/>
      <c r="F787" s="67"/>
      <c r="G787" s="65"/>
      <c r="H787" s="241"/>
      <c r="I787" s="242"/>
      <c r="J787" s="242"/>
      <c r="K787" s="242"/>
      <c r="L787" s="241"/>
      <c r="M787" s="262"/>
      <c r="N787" s="262"/>
      <c r="O787" s="262"/>
      <c r="P787" s="125"/>
      <c r="Q787" s="126"/>
      <c r="R787" s="126"/>
      <c r="S787" s="81"/>
      <c r="T787" s="67"/>
      <c r="U787" s="241"/>
      <c r="V787" s="127"/>
      <c r="W787" s="81"/>
      <c r="X787" s="128"/>
      <c r="Y787" s="242"/>
      <c r="Z787" s="241"/>
      <c r="AA787" s="242"/>
      <c r="AB787" s="241"/>
      <c r="AC787" s="241"/>
      <c r="AD787" s="241"/>
      <c r="AE787" s="243"/>
      <c r="AF787" s="243"/>
      <c r="AG787" s="82"/>
      <c r="AH787" s="243"/>
      <c r="AI787" s="243"/>
      <c r="AJ787" s="243"/>
      <c r="AK787" s="243"/>
      <c r="AL787" s="243"/>
      <c r="AM787" s="243"/>
      <c r="AN787" s="243"/>
      <c r="AO787" s="243"/>
      <c r="AP787" s="243"/>
      <c r="AQ787" s="243"/>
      <c r="AR787" s="246"/>
      <c r="AS787" s="246"/>
      <c r="AT787" s="244"/>
      <c r="AU787" s="81"/>
      <c r="AV787" s="562" t="str">
        <f t="shared" si="51"/>
        <v xml:space="preserve"> </v>
      </c>
      <c r="AW787" s="562" t="str">
        <f t="shared" ref="AW787:AW850" si="52">IF(OR(AC787=0,M787=0)," ",AH787/M787)</f>
        <v xml:space="preserve"> </v>
      </c>
      <c r="AX787" s="562" t="str">
        <f t="shared" ref="AX787:AX850" si="53">IF(OR(AC787&gt;5, AC787&lt;1)," ",AI787/AF787)</f>
        <v xml:space="preserve"> </v>
      </c>
      <c r="AY787" s="562" t="str">
        <f t="shared" ref="AY787:AY850" si="54">IF(OR(AC787&gt;5,AC787&lt;1,M787=0)," ",AI787/M787)</f>
        <v xml:space="preserve"> </v>
      </c>
      <c r="AZ787" s="81"/>
      <c r="BA787" s="313"/>
    </row>
    <row r="788" spans="1:53" s="80" customFormat="1" x14ac:dyDescent="0.2">
      <c r="A788" s="314"/>
      <c r="B788" s="147">
        <f>Demography!B789</f>
        <v>0</v>
      </c>
      <c r="C788" s="147">
        <f>Demography!C789</f>
        <v>0</v>
      </c>
      <c r="D788" s="148">
        <f>Demography!D789</f>
        <v>0</v>
      </c>
      <c r="E788" s="81"/>
      <c r="F788" s="256"/>
      <c r="G788" s="149"/>
      <c r="H788" s="256"/>
      <c r="I788" s="240"/>
      <c r="J788" s="240"/>
      <c r="K788" s="240"/>
      <c r="L788" s="256"/>
      <c r="M788" s="260"/>
      <c r="N788" s="260"/>
      <c r="O788" s="260"/>
      <c r="P788" s="150"/>
      <c r="Q788" s="247"/>
      <c r="R788" s="247"/>
      <c r="S788" s="81"/>
      <c r="T788" s="256"/>
      <c r="U788" s="256"/>
      <c r="V788" s="256"/>
      <c r="W788" s="81"/>
      <c r="X788" s="240"/>
      <c r="Y788" s="240"/>
      <c r="Z788" s="256"/>
      <c r="AA788" s="240"/>
      <c r="AB788" s="256"/>
      <c r="AC788" s="256"/>
      <c r="AD788" s="256"/>
      <c r="AE788" s="261"/>
      <c r="AF788" s="261"/>
      <c r="AG788" s="82"/>
      <c r="AH788" s="261"/>
      <c r="AI788" s="261"/>
      <c r="AJ788" s="261"/>
      <c r="AK788" s="261"/>
      <c r="AL788" s="261"/>
      <c r="AM788" s="261"/>
      <c r="AN788" s="261"/>
      <c r="AO788" s="261"/>
      <c r="AP788" s="261"/>
      <c r="AQ788" s="261"/>
      <c r="AR788" s="245"/>
      <c r="AS788" s="245"/>
      <c r="AT788" s="151"/>
      <c r="AU788" s="81"/>
      <c r="AV788" s="561" t="str">
        <f t="shared" si="51"/>
        <v xml:space="preserve"> </v>
      </c>
      <c r="AW788" s="561" t="str">
        <f t="shared" si="52"/>
        <v xml:space="preserve"> </v>
      </c>
      <c r="AX788" s="561" t="str">
        <f t="shared" si="53"/>
        <v xml:space="preserve"> </v>
      </c>
      <c r="AY788" s="561" t="str">
        <f t="shared" si="54"/>
        <v xml:space="preserve"> </v>
      </c>
      <c r="AZ788" s="81"/>
      <c r="BA788" s="145"/>
    </row>
    <row r="789" spans="1:53" s="80" customFormat="1" x14ac:dyDescent="0.2">
      <c r="A789" s="314"/>
      <c r="B789" s="361">
        <f>Demography!B790</f>
        <v>0</v>
      </c>
      <c r="C789" s="361">
        <f>Demography!C790</f>
        <v>0</v>
      </c>
      <c r="D789" s="362">
        <f>Demography!D790</f>
        <v>0</v>
      </c>
      <c r="E789" s="81"/>
      <c r="F789" s="67"/>
      <c r="G789" s="65"/>
      <c r="H789" s="241"/>
      <c r="I789" s="242"/>
      <c r="J789" s="242"/>
      <c r="K789" s="242"/>
      <c r="L789" s="241"/>
      <c r="M789" s="262"/>
      <c r="N789" s="262"/>
      <c r="O789" s="262"/>
      <c r="P789" s="125"/>
      <c r="Q789" s="126"/>
      <c r="R789" s="126"/>
      <c r="S789" s="81"/>
      <c r="T789" s="67"/>
      <c r="U789" s="241"/>
      <c r="V789" s="127"/>
      <c r="W789" s="81"/>
      <c r="X789" s="128"/>
      <c r="Y789" s="242"/>
      <c r="Z789" s="241"/>
      <c r="AA789" s="242"/>
      <c r="AB789" s="241"/>
      <c r="AC789" s="241"/>
      <c r="AD789" s="241"/>
      <c r="AE789" s="243"/>
      <c r="AF789" s="243"/>
      <c r="AG789" s="82"/>
      <c r="AH789" s="243"/>
      <c r="AI789" s="243"/>
      <c r="AJ789" s="243"/>
      <c r="AK789" s="243"/>
      <c r="AL789" s="243"/>
      <c r="AM789" s="243"/>
      <c r="AN789" s="243"/>
      <c r="AO789" s="243"/>
      <c r="AP789" s="243"/>
      <c r="AQ789" s="243"/>
      <c r="AR789" s="246"/>
      <c r="AS789" s="246"/>
      <c r="AT789" s="244"/>
      <c r="AU789" s="81"/>
      <c r="AV789" s="562" t="str">
        <f t="shared" si="51"/>
        <v xml:space="preserve"> </v>
      </c>
      <c r="AW789" s="562" t="str">
        <f t="shared" si="52"/>
        <v xml:space="preserve"> </v>
      </c>
      <c r="AX789" s="562" t="str">
        <f t="shared" si="53"/>
        <v xml:space="preserve"> </v>
      </c>
      <c r="AY789" s="562" t="str">
        <f t="shared" si="54"/>
        <v xml:space="preserve"> </v>
      </c>
      <c r="AZ789" s="81"/>
      <c r="BA789" s="313"/>
    </row>
    <row r="790" spans="1:53" s="80" customFormat="1" x14ac:dyDescent="0.2">
      <c r="A790" s="314"/>
      <c r="B790" s="147">
        <f>Demography!B791</f>
        <v>0</v>
      </c>
      <c r="C790" s="147">
        <f>Demography!C791</f>
        <v>0</v>
      </c>
      <c r="D790" s="148">
        <f>Demography!D791</f>
        <v>0</v>
      </c>
      <c r="E790" s="81"/>
      <c r="F790" s="256"/>
      <c r="G790" s="149"/>
      <c r="H790" s="256"/>
      <c r="I790" s="240"/>
      <c r="J790" s="240"/>
      <c r="K790" s="240"/>
      <c r="L790" s="256"/>
      <c r="M790" s="260"/>
      <c r="N790" s="260"/>
      <c r="O790" s="260"/>
      <c r="P790" s="150"/>
      <c r="Q790" s="247"/>
      <c r="R790" s="247"/>
      <c r="S790" s="81"/>
      <c r="T790" s="256"/>
      <c r="U790" s="256"/>
      <c r="V790" s="256"/>
      <c r="W790" s="81"/>
      <c r="X790" s="240"/>
      <c r="Y790" s="240"/>
      <c r="Z790" s="256"/>
      <c r="AA790" s="240"/>
      <c r="AB790" s="256"/>
      <c r="AC790" s="256"/>
      <c r="AD790" s="256"/>
      <c r="AE790" s="261"/>
      <c r="AF790" s="261"/>
      <c r="AG790" s="82"/>
      <c r="AH790" s="261"/>
      <c r="AI790" s="261"/>
      <c r="AJ790" s="261"/>
      <c r="AK790" s="261"/>
      <c r="AL790" s="261"/>
      <c r="AM790" s="261"/>
      <c r="AN790" s="261"/>
      <c r="AO790" s="261"/>
      <c r="AP790" s="261"/>
      <c r="AQ790" s="261"/>
      <c r="AR790" s="245"/>
      <c r="AS790" s="245"/>
      <c r="AT790" s="151"/>
      <c r="AU790" s="81"/>
      <c r="AV790" s="561" t="str">
        <f t="shared" si="51"/>
        <v xml:space="preserve"> </v>
      </c>
      <c r="AW790" s="561" t="str">
        <f t="shared" si="52"/>
        <v xml:space="preserve"> </v>
      </c>
      <c r="AX790" s="561" t="str">
        <f t="shared" si="53"/>
        <v xml:space="preserve"> </v>
      </c>
      <c r="AY790" s="561" t="str">
        <f t="shared" si="54"/>
        <v xml:space="preserve"> </v>
      </c>
      <c r="AZ790" s="81"/>
      <c r="BA790" s="145"/>
    </row>
    <row r="791" spans="1:53" s="80" customFormat="1" x14ac:dyDescent="0.2">
      <c r="A791" s="314"/>
      <c r="B791" s="361">
        <f>Demography!B792</f>
        <v>0</v>
      </c>
      <c r="C791" s="361">
        <f>Demography!C792</f>
        <v>0</v>
      </c>
      <c r="D791" s="362">
        <f>Demography!D792</f>
        <v>0</v>
      </c>
      <c r="E791" s="81"/>
      <c r="F791" s="67"/>
      <c r="G791" s="65"/>
      <c r="H791" s="241"/>
      <c r="I791" s="242"/>
      <c r="J791" s="242"/>
      <c r="K791" s="242"/>
      <c r="L791" s="241"/>
      <c r="M791" s="262"/>
      <c r="N791" s="262"/>
      <c r="O791" s="262"/>
      <c r="P791" s="125"/>
      <c r="Q791" s="126"/>
      <c r="R791" s="126"/>
      <c r="S791" s="81"/>
      <c r="T791" s="67"/>
      <c r="U791" s="241"/>
      <c r="V791" s="127"/>
      <c r="W791" s="81"/>
      <c r="X791" s="128"/>
      <c r="Y791" s="242"/>
      <c r="Z791" s="241"/>
      <c r="AA791" s="242"/>
      <c r="AB791" s="241"/>
      <c r="AC791" s="241"/>
      <c r="AD791" s="241"/>
      <c r="AE791" s="243"/>
      <c r="AF791" s="243"/>
      <c r="AG791" s="82"/>
      <c r="AH791" s="243"/>
      <c r="AI791" s="243"/>
      <c r="AJ791" s="243"/>
      <c r="AK791" s="243"/>
      <c r="AL791" s="243"/>
      <c r="AM791" s="243"/>
      <c r="AN791" s="243"/>
      <c r="AO791" s="243"/>
      <c r="AP791" s="243"/>
      <c r="AQ791" s="243"/>
      <c r="AR791" s="246"/>
      <c r="AS791" s="246"/>
      <c r="AT791" s="244"/>
      <c r="AU791" s="81"/>
      <c r="AV791" s="562" t="str">
        <f t="shared" si="51"/>
        <v xml:space="preserve"> </v>
      </c>
      <c r="AW791" s="562" t="str">
        <f t="shared" si="52"/>
        <v xml:space="preserve"> </v>
      </c>
      <c r="AX791" s="562" t="str">
        <f t="shared" si="53"/>
        <v xml:space="preserve"> </v>
      </c>
      <c r="AY791" s="562" t="str">
        <f t="shared" si="54"/>
        <v xml:space="preserve"> </v>
      </c>
      <c r="AZ791" s="81"/>
      <c r="BA791" s="313"/>
    </row>
    <row r="792" spans="1:53" s="80" customFormat="1" x14ac:dyDescent="0.2">
      <c r="A792" s="314"/>
      <c r="B792" s="147">
        <f>Demography!B793</f>
        <v>0</v>
      </c>
      <c r="C792" s="147">
        <f>Demography!C793</f>
        <v>0</v>
      </c>
      <c r="D792" s="148">
        <f>Demography!D793</f>
        <v>0</v>
      </c>
      <c r="E792" s="81"/>
      <c r="F792" s="256"/>
      <c r="G792" s="149"/>
      <c r="H792" s="256"/>
      <c r="I792" s="240"/>
      <c r="J792" s="240"/>
      <c r="K792" s="240"/>
      <c r="L792" s="256"/>
      <c r="M792" s="260"/>
      <c r="N792" s="260"/>
      <c r="O792" s="260"/>
      <c r="P792" s="150"/>
      <c r="Q792" s="247"/>
      <c r="R792" s="247"/>
      <c r="S792" s="81"/>
      <c r="T792" s="256"/>
      <c r="U792" s="256"/>
      <c r="V792" s="256"/>
      <c r="W792" s="81"/>
      <c r="X792" s="240"/>
      <c r="Y792" s="240"/>
      <c r="Z792" s="256"/>
      <c r="AA792" s="240"/>
      <c r="AB792" s="256"/>
      <c r="AC792" s="256"/>
      <c r="AD792" s="256"/>
      <c r="AE792" s="261"/>
      <c r="AF792" s="261"/>
      <c r="AG792" s="82"/>
      <c r="AH792" s="261"/>
      <c r="AI792" s="261"/>
      <c r="AJ792" s="261"/>
      <c r="AK792" s="261"/>
      <c r="AL792" s="261"/>
      <c r="AM792" s="261"/>
      <c r="AN792" s="261"/>
      <c r="AO792" s="261"/>
      <c r="AP792" s="261"/>
      <c r="AQ792" s="261"/>
      <c r="AR792" s="245"/>
      <c r="AS792" s="245"/>
      <c r="AT792" s="151"/>
      <c r="AU792" s="81"/>
      <c r="AV792" s="561" t="str">
        <f t="shared" si="51"/>
        <v xml:space="preserve"> </v>
      </c>
      <c r="AW792" s="561" t="str">
        <f t="shared" si="52"/>
        <v xml:space="preserve"> </v>
      </c>
      <c r="AX792" s="561" t="str">
        <f t="shared" si="53"/>
        <v xml:space="preserve"> </v>
      </c>
      <c r="AY792" s="561" t="str">
        <f t="shared" si="54"/>
        <v xml:space="preserve"> </v>
      </c>
      <c r="AZ792" s="81"/>
      <c r="BA792" s="145"/>
    </row>
    <row r="793" spans="1:53" s="80" customFormat="1" x14ac:dyDescent="0.2">
      <c r="A793" s="314"/>
      <c r="B793" s="361">
        <f>Demography!B794</f>
        <v>0</v>
      </c>
      <c r="C793" s="361">
        <f>Demography!C794</f>
        <v>0</v>
      </c>
      <c r="D793" s="362">
        <f>Demography!D794</f>
        <v>0</v>
      </c>
      <c r="E793" s="81"/>
      <c r="F793" s="67"/>
      <c r="G793" s="65"/>
      <c r="H793" s="241"/>
      <c r="I793" s="242"/>
      <c r="J793" s="242"/>
      <c r="K793" s="242"/>
      <c r="L793" s="241"/>
      <c r="M793" s="262"/>
      <c r="N793" s="262"/>
      <c r="O793" s="262"/>
      <c r="P793" s="125"/>
      <c r="Q793" s="126"/>
      <c r="R793" s="126"/>
      <c r="S793" s="81"/>
      <c r="T793" s="67"/>
      <c r="U793" s="241"/>
      <c r="V793" s="127"/>
      <c r="W793" s="81"/>
      <c r="X793" s="128"/>
      <c r="Y793" s="242"/>
      <c r="Z793" s="241"/>
      <c r="AA793" s="242"/>
      <c r="AB793" s="241"/>
      <c r="AC793" s="241"/>
      <c r="AD793" s="241"/>
      <c r="AE793" s="243"/>
      <c r="AF793" s="243"/>
      <c r="AG793" s="82"/>
      <c r="AH793" s="243"/>
      <c r="AI793" s="243"/>
      <c r="AJ793" s="243"/>
      <c r="AK793" s="243"/>
      <c r="AL793" s="243"/>
      <c r="AM793" s="243"/>
      <c r="AN793" s="243"/>
      <c r="AO793" s="243"/>
      <c r="AP793" s="243"/>
      <c r="AQ793" s="243"/>
      <c r="AR793" s="246"/>
      <c r="AS793" s="246"/>
      <c r="AT793" s="244"/>
      <c r="AU793" s="81"/>
      <c r="AV793" s="562" t="str">
        <f t="shared" si="51"/>
        <v xml:space="preserve"> </v>
      </c>
      <c r="AW793" s="562" t="str">
        <f t="shared" si="52"/>
        <v xml:space="preserve"> </v>
      </c>
      <c r="AX793" s="562" t="str">
        <f t="shared" si="53"/>
        <v xml:space="preserve"> </v>
      </c>
      <c r="AY793" s="562" t="str">
        <f t="shared" si="54"/>
        <v xml:space="preserve"> </v>
      </c>
      <c r="AZ793" s="81"/>
      <c r="BA793" s="313"/>
    </row>
    <row r="794" spans="1:53" s="80" customFormat="1" x14ac:dyDescent="0.2">
      <c r="A794" s="314"/>
      <c r="B794" s="147">
        <f>Demography!B795</f>
        <v>0</v>
      </c>
      <c r="C794" s="147">
        <f>Demography!C795</f>
        <v>0</v>
      </c>
      <c r="D794" s="148">
        <f>Demography!D795</f>
        <v>0</v>
      </c>
      <c r="E794" s="81"/>
      <c r="F794" s="256"/>
      <c r="G794" s="149"/>
      <c r="H794" s="256"/>
      <c r="I794" s="240"/>
      <c r="J794" s="240"/>
      <c r="K794" s="240"/>
      <c r="L794" s="256"/>
      <c r="M794" s="260"/>
      <c r="N794" s="260"/>
      <c r="O794" s="260"/>
      <c r="P794" s="150"/>
      <c r="Q794" s="247"/>
      <c r="R794" s="247"/>
      <c r="S794" s="81"/>
      <c r="T794" s="256"/>
      <c r="U794" s="256"/>
      <c r="V794" s="256"/>
      <c r="W794" s="81"/>
      <c r="X794" s="240"/>
      <c r="Y794" s="240"/>
      <c r="Z794" s="256"/>
      <c r="AA794" s="240"/>
      <c r="AB794" s="256"/>
      <c r="AC794" s="256"/>
      <c r="AD794" s="256"/>
      <c r="AE794" s="261"/>
      <c r="AF794" s="261"/>
      <c r="AG794" s="82"/>
      <c r="AH794" s="261"/>
      <c r="AI794" s="261"/>
      <c r="AJ794" s="261"/>
      <c r="AK794" s="261"/>
      <c r="AL794" s="261"/>
      <c r="AM794" s="261"/>
      <c r="AN794" s="261"/>
      <c r="AO794" s="261"/>
      <c r="AP794" s="261"/>
      <c r="AQ794" s="261"/>
      <c r="AR794" s="245"/>
      <c r="AS794" s="245"/>
      <c r="AT794" s="151"/>
      <c r="AU794" s="81"/>
      <c r="AV794" s="561" t="str">
        <f t="shared" si="51"/>
        <v xml:space="preserve"> </v>
      </c>
      <c r="AW794" s="561" t="str">
        <f t="shared" si="52"/>
        <v xml:space="preserve"> </v>
      </c>
      <c r="AX794" s="561" t="str">
        <f t="shared" si="53"/>
        <v xml:space="preserve"> </v>
      </c>
      <c r="AY794" s="561" t="str">
        <f t="shared" si="54"/>
        <v xml:space="preserve"> </v>
      </c>
      <c r="AZ794" s="81"/>
      <c r="BA794" s="145"/>
    </row>
    <row r="795" spans="1:53" s="80" customFormat="1" x14ac:dyDescent="0.2">
      <c r="A795" s="314"/>
      <c r="B795" s="361">
        <f>Demography!B796</f>
        <v>0</v>
      </c>
      <c r="C795" s="361">
        <f>Demography!C796</f>
        <v>0</v>
      </c>
      <c r="D795" s="362">
        <f>Demography!D796</f>
        <v>0</v>
      </c>
      <c r="E795" s="81"/>
      <c r="F795" s="67"/>
      <c r="G795" s="65"/>
      <c r="H795" s="241"/>
      <c r="I795" s="242"/>
      <c r="J795" s="242"/>
      <c r="K795" s="242"/>
      <c r="L795" s="241"/>
      <c r="M795" s="262"/>
      <c r="N795" s="262"/>
      <c r="O795" s="262"/>
      <c r="P795" s="125"/>
      <c r="Q795" s="126"/>
      <c r="R795" s="126"/>
      <c r="S795" s="81"/>
      <c r="T795" s="67"/>
      <c r="U795" s="241"/>
      <c r="V795" s="127"/>
      <c r="W795" s="81"/>
      <c r="X795" s="128"/>
      <c r="Y795" s="242"/>
      <c r="Z795" s="241"/>
      <c r="AA795" s="242"/>
      <c r="AB795" s="241"/>
      <c r="AC795" s="241"/>
      <c r="AD795" s="241"/>
      <c r="AE795" s="243"/>
      <c r="AF795" s="243"/>
      <c r="AG795" s="82"/>
      <c r="AH795" s="243"/>
      <c r="AI795" s="243"/>
      <c r="AJ795" s="243"/>
      <c r="AK795" s="243"/>
      <c r="AL795" s="243"/>
      <c r="AM795" s="243"/>
      <c r="AN795" s="243"/>
      <c r="AO795" s="243"/>
      <c r="AP795" s="243"/>
      <c r="AQ795" s="243"/>
      <c r="AR795" s="246"/>
      <c r="AS795" s="246"/>
      <c r="AT795" s="244"/>
      <c r="AU795" s="81"/>
      <c r="AV795" s="562" t="str">
        <f t="shared" si="51"/>
        <v xml:space="preserve"> </v>
      </c>
      <c r="AW795" s="562" t="str">
        <f t="shared" si="52"/>
        <v xml:space="preserve"> </v>
      </c>
      <c r="AX795" s="562" t="str">
        <f t="shared" si="53"/>
        <v xml:space="preserve"> </v>
      </c>
      <c r="AY795" s="562" t="str">
        <f t="shared" si="54"/>
        <v xml:space="preserve"> </v>
      </c>
      <c r="AZ795" s="81"/>
      <c r="BA795" s="313"/>
    </row>
    <row r="796" spans="1:53" s="80" customFormat="1" x14ac:dyDescent="0.2">
      <c r="A796" s="314"/>
      <c r="B796" s="147">
        <f>Demography!B797</f>
        <v>0</v>
      </c>
      <c r="C796" s="147">
        <f>Demography!C797</f>
        <v>0</v>
      </c>
      <c r="D796" s="148">
        <f>Demography!D797</f>
        <v>0</v>
      </c>
      <c r="E796" s="81"/>
      <c r="F796" s="256"/>
      <c r="G796" s="149"/>
      <c r="H796" s="256"/>
      <c r="I796" s="240"/>
      <c r="J796" s="240"/>
      <c r="K796" s="240"/>
      <c r="L796" s="256"/>
      <c r="M796" s="260"/>
      <c r="N796" s="260"/>
      <c r="O796" s="260"/>
      <c r="P796" s="150"/>
      <c r="Q796" s="247"/>
      <c r="R796" s="247"/>
      <c r="S796" s="81"/>
      <c r="T796" s="256"/>
      <c r="U796" s="256"/>
      <c r="V796" s="256"/>
      <c r="W796" s="81"/>
      <c r="X796" s="240"/>
      <c r="Y796" s="240"/>
      <c r="Z796" s="256"/>
      <c r="AA796" s="240"/>
      <c r="AB796" s="256"/>
      <c r="AC796" s="256"/>
      <c r="AD796" s="256"/>
      <c r="AE796" s="261"/>
      <c r="AF796" s="261"/>
      <c r="AG796" s="82"/>
      <c r="AH796" s="261"/>
      <c r="AI796" s="261"/>
      <c r="AJ796" s="261"/>
      <c r="AK796" s="261"/>
      <c r="AL796" s="261"/>
      <c r="AM796" s="261"/>
      <c r="AN796" s="261"/>
      <c r="AO796" s="261"/>
      <c r="AP796" s="261"/>
      <c r="AQ796" s="261"/>
      <c r="AR796" s="245"/>
      <c r="AS796" s="245"/>
      <c r="AT796" s="151"/>
      <c r="AU796" s="81"/>
      <c r="AV796" s="561" t="str">
        <f t="shared" si="51"/>
        <v xml:space="preserve"> </v>
      </c>
      <c r="AW796" s="561" t="str">
        <f t="shared" si="52"/>
        <v xml:space="preserve"> </v>
      </c>
      <c r="AX796" s="561" t="str">
        <f t="shared" si="53"/>
        <v xml:space="preserve"> </v>
      </c>
      <c r="AY796" s="561" t="str">
        <f t="shared" si="54"/>
        <v xml:space="preserve"> </v>
      </c>
      <c r="AZ796" s="81"/>
      <c r="BA796" s="145"/>
    </row>
    <row r="797" spans="1:53" s="80" customFormat="1" x14ac:dyDescent="0.2">
      <c r="A797" s="314"/>
      <c r="B797" s="361">
        <f>Demography!B798</f>
        <v>0</v>
      </c>
      <c r="C797" s="361">
        <f>Demography!C798</f>
        <v>0</v>
      </c>
      <c r="D797" s="362">
        <f>Demography!D798</f>
        <v>0</v>
      </c>
      <c r="E797" s="81"/>
      <c r="F797" s="67"/>
      <c r="G797" s="65"/>
      <c r="H797" s="241"/>
      <c r="I797" s="242"/>
      <c r="J797" s="242"/>
      <c r="K797" s="242"/>
      <c r="L797" s="241"/>
      <c r="M797" s="262"/>
      <c r="N797" s="262"/>
      <c r="O797" s="262"/>
      <c r="P797" s="125"/>
      <c r="Q797" s="126"/>
      <c r="R797" s="126"/>
      <c r="S797" s="81"/>
      <c r="T797" s="67"/>
      <c r="U797" s="241"/>
      <c r="V797" s="127"/>
      <c r="W797" s="81"/>
      <c r="X797" s="128"/>
      <c r="Y797" s="242"/>
      <c r="Z797" s="241"/>
      <c r="AA797" s="242"/>
      <c r="AB797" s="241"/>
      <c r="AC797" s="241"/>
      <c r="AD797" s="241"/>
      <c r="AE797" s="243"/>
      <c r="AF797" s="243"/>
      <c r="AG797" s="82"/>
      <c r="AH797" s="243"/>
      <c r="AI797" s="243"/>
      <c r="AJ797" s="243"/>
      <c r="AK797" s="243"/>
      <c r="AL797" s="243"/>
      <c r="AM797" s="243"/>
      <c r="AN797" s="243"/>
      <c r="AO797" s="243"/>
      <c r="AP797" s="243"/>
      <c r="AQ797" s="243"/>
      <c r="AR797" s="246"/>
      <c r="AS797" s="246"/>
      <c r="AT797" s="244"/>
      <c r="AU797" s="81"/>
      <c r="AV797" s="562" t="str">
        <f t="shared" si="51"/>
        <v xml:space="preserve"> </v>
      </c>
      <c r="AW797" s="562" t="str">
        <f t="shared" si="52"/>
        <v xml:space="preserve"> </v>
      </c>
      <c r="AX797" s="562" t="str">
        <f t="shared" si="53"/>
        <v xml:space="preserve"> </v>
      </c>
      <c r="AY797" s="562" t="str">
        <f t="shared" si="54"/>
        <v xml:space="preserve"> </v>
      </c>
      <c r="AZ797" s="81"/>
      <c r="BA797" s="313"/>
    </row>
    <row r="798" spans="1:53" s="80" customFormat="1" x14ac:dyDescent="0.2">
      <c r="A798" s="314"/>
      <c r="B798" s="147">
        <f>Demography!B799</f>
        <v>0</v>
      </c>
      <c r="C798" s="147">
        <f>Demography!C799</f>
        <v>0</v>
      </c>
      <c r="D798" s="148">
        <f>Demography!D799</f>
        <v>0</v>
      </c>
      <c r="E798" s="81"/>
      <c r="F798" s="256"/>
      <c r="G798" s="149"/>
      <c r="H798" s="256"/>
      <c r="I798" s="240"/>
      <c r="J798" s="240"/>
      <c r="K798" s="240"/>
      <c r="L798" s="256"/>
      <c r="M798" s="260"/>
      <c r="N798" s="260"/>
      <c r="O798" s="260"/>
      <c r="P798" s="150"/>
      <c r="Q798" s="247"/>
      <c r="R798" s="247"/>
      <c r="S798" s="81"/>
      <c r="T798" s="256"/>
      <c r="U798" s="256"/>
      <c r="V798" s="256"/>
      <c r="W798" s="81"/>
      <c r="X798" s="240"/>
      <c r="Y798" s="240"/>
      <c r="Z798" s="256"/>
      <c r="AA798" s="240"/>
      <c r="AB798" s="256"/>
      <c r="AC798" s="256"/>
      <c r="AD798" s="256"/>
      <c r="AE798" s="261"/>
      <c r="AF798" s="261"/>
      <c r="AG798" s="82"/>
      <c r="AH798" s="261"/>
      <c r="AI798" s="261"/>
      <c r="AJ798" s="261"/>
      <c r="AK798" s="261"/>
      <c r="AL798" s="261"/>
      <c r="AM798" s="261"/>
      <c r="AN798" s="261"/>
      <c r="AO798" s="261"/>
      <c r="AP798" s="261"/>
      <c r="AQ798" s="261"/>
      <c r="AR798" s="245"/>
      <c r="AS798" s="245"/>
      <c r="AT798" s="151"/>
      <c r="AU798" s="81"/>
      <c r="AV798" s="561" t="str">
        <f t="shared" si="51"/>
        <v xml:space="preserve"> </v>
      </c>
      <c r="AW798" s="561" t="str">
        <f t="shared" si="52"/>
        <v xml:space="preserve"> </v>
      </c>
      <c r="AX798" s="561" t="str">
        <f t="shared" si="53"/>
        <v xml:space="preserve"> </v>
      </c>
      <c r="AY798" s="561" t="str">
        <f t="shared" si="54"/>
        <v xml:space="preserve"> </v>
      </c>
      <c r="AZ798" s="81"/>
      <c r="BA798" s="145"/>
    </row>
    <row r="799" spans="1:53" s="80" customFormat="1" x14ac:dyDescent="0.2">
      <c r="A799" s="314"/>
      <c r="B799" s="361">
        <f>Demography!B800</f>
        <v>0</v>
      </c>
      <c r="C799" s="361">
        <f>Demography!C800</f>
        <v>0</v>
      </c>
      <c r="D799" s="362">
        <f>Demography!D800</f>
        <v>0</v>
      </c>
      <c r="E799" s="81"/>
      <c r="F799" s="67"/>
      <c r="G799" s="65"/>
      <c r="H799" s="241"/>
      <c r="I799" s="242"/>
      <c r="J799" s="242"/>
      <c r="K799" s="242"/>
      <c r="L799" s="241"/>
      <c r="M799" s="262"/>
      <c r="N799" s="262"/>
      <c r="O799" s="262"/>
      <c r="P799" s="125"/>
      <c r="Q799" s="126"/>
      <c r="R799" s="126"/>
      <c r="S799" s="81"/>
      <c r="T799" s="67"/>
      <c r="U799" s="241"/>
      <c r="V799" s="127"/>
      <c r="W799" s="81"/>
      <c r="X799" s="128"/>
      <c r="Y799" s="242"/>
      <c r="Z799" s="241"/>
      <c r="AA799" s="242"/>
      <c r="AB799" s="241"/>
      <c r="AC799" s="241"/>
      <c r="AD799" s="241"/>
      <c r="AE799" s="243"/>
      <c r="AF799" s="243"/>
      <c r="AG799" s="82"/>
      <c r="AH799" s="243"/>
      <c r="AI799" s="243"/>
      <c r="AJ799" s="243"/>
      <c r="AK799" s="243"/>
      <c r="AL799" s="243"/>
      <c r="AM799" s="243"/>
      <c r="AN799" s="243"/>
      <c r="AO799" s="243"/>
      <c r="AP799" s="243"/>
      <c r="AQ799" s="243"/>
      <c r="AR799" s="246"/>
      <c r="AS799" s="246"/>
      <c r="AT799" s="244"/>
      <c r="AU799" s="81"/>
      <c r="AV799" s="562" t="str">
        <f t="shared" si="51"/>
        <v xml:space="preserve"> </v>
      </c>
      <c r="AW799" s="562" t="str">
        <f t="shared" si="52"/>
        <v xml:space="preserve"> </v>
      </c>
      <c r="AX799" s="562" t="str">
        <f t="shared" si="53"/>
        <v xml:space="preserve"> </v>
      </c>
      <c r="AY799" s="562" t="str">
        <f t="shared" si="54"/>
        <v xml:space="preserve"> </v>
      </c>
      <c r="AZ799" s="81"/>
      <c r="BA799" s="313"/>
    </row>
    <row r="800" spans="1:53" s="80" customFormat="1" x14ac:dyDescent="0.2">
      <c r="A800" s="314"/>
      <c r="B800" s="147">
        <f>Demography!B801</f>
        <v>0</v>
      </c>
      <c r="C800" s="147">
        <f>Demography!C801</f>
        <v>0</v>
      </c>
      <c r="D800" s="148">
        <f>Demography!D801</f>
        <v>0</v>
      </c>
      <c r="E800" s="81"/>
      <c r="F800" s="256"/>
      <c r="G800" s="149"/>
      <c r="H800" s="256"/>
      <c r="I800" s="240"/>
      <c r="J800" s="240"/>
      <c r="K800" s="240"/>
      <c r="L800" s="256"/>
      <c r="M800" s="260"/>
      <c r="N800" s="260"/>
      <c r="O800" s="260"/>
      <c r="P800" s="150"/>
      <c r="Q800" s="247"/>
      <c r="R800" s="247"/>
      <c r="S800" s="81"/>
      <c r="T800" s="256"/>
      <c r="U800" s="256"/>
      <c r="V800" s="256"/>
      <c r="W800" s="81"/>
      <c r="X800" s="240"/>
      <c r="Y800" s="240"/>
      <c r="Z800" s="256"/>
      <c r="AA800" s="240"/>
      <c r="AB800" s="256"/>
      <c r="AC800" s="256"/>
      <c r="AD800" s="256"/>
      <c r="AE800" s="261"/>
      <c r="AF800" s="261"/>
      <c r="AG800" s="82"/>
      <c r="AH800" s="261"/>
      <c r="AI800" s="261"/>
      <c r="AJ800" s="261"/>
      <c r="AK800" s="261"/>
      <c r="AL800" s="261"/>
      <c r="AM800" s="261"/>
      <c r="AN800" s="261"/>
      <c r="AO800" s="261"/>
      <c r="AP800" s="261"/>
      <c r="AQ800" s="261"/>
      <c r="AR800" s="245"/>
      <c r="AS800" s="245"/>
      <c r="AT800" s="151"/>
      <c r="AU800" s="81"/>
      <c r="AV800" s="561" t="str">
        <f t="shared" si="51"/>
        <v xml:space="preserve"> </v>
      </c>
      <c r="AW800" s="561" t="str">
        <f t="shared" si="52"/>
        <v xml:space="preserve"> </v>
      </c>
      <c r="AX800" s="561" t="str">
        <f t="shared" si="53"/>
        <v xml:space="preserve"> </v>
      </c>
      <c r="AY800" s="561" t="str">
        <f t="shared" si="54"/>
        <v xml:space="preserve"> </v>
      </c>
      <c r="AZ800" s="81"/>
      <c r="BA800" s="145"/>
    </row>
    <row r="801" spans="1:53" s="80" customFormat="1" x14ac:dyDescent="0.2">
      <c r="A801" s="314"/>
      <c r="B801" s="361">
        <f>Demography!B802</f>
        <v>0</v>
      </c>
      <c r="C801" s="361">
        <f>Demography!C802</f>
        <v>0</v>
      </c>
      <c r="D801" s="362">
        <f>Demography!D802</f>
        <v>0</v>
      </c>
      <c r="E801" s="81"/>
      <c r="F801" s="67"/>
      <c r="G801" s="65"/>
      <c r="H801" s="241"/>
      <c r="I801" s="242"/>
      <c r="J801" s="242"/>
      <c r="K801" s="242"/>
      <c r="L801" s="241"/>
      <c r="M801" s="262"/>
      <c r="N801" s="262"/>
      <c r="O801" s="262"/>
      <c r="P801" s="125"/>
      <c r="Q801" s="126"/>
      <c r="R801" s="126"/>
      <c r="S801" s="81"/>
      <c r="T801" s="67"/>
      <c r="U801" s="241"/>
      <c r="V801" s="127"/>
      <c r="W801" s="81"/>
      <c r="X801" s="128"/>
      <c r="Y801" s="242"/>
      <c r="Z801" s="241"/>
      <c r="AA801" s="242"/>
      <c r="AB801" s="241"/>
      <c r="AC801" s="241"/>
      <c r="AD801" s="241"/>
      <c r="AE801" s="243"/>
      <c r="AF801" s="243"/>
      <c r="AG801" s="82"/>
      <c r="AH801" s="243"/>
      <c r="AI801" s="243"/>
      <c r="AJ801" s="243"/>
      <c r="AK801" s="243"/>
      <c r="AL801" s="243"/>
      <c r="AM801" s="243"/>
      <c r="AN801" s="243"/>
      <c r="AO801" s="243"/>
      <c r="AP801" s="243"/>
      <c r="AQ801" s="243"/>
      <c r="AR801" s="246"/>
      <c r="AS801" s="246"/>
      <c r="AT801" s="244"/>
      <c r="AU801" s="81"/>
      <c r="AV801" s="562" t="str">
        <f t="shared" si="51"/>
        <v xml:space="preserve"> </v>
      </c>
      <c r="AW801" s="562" t="str">
        <f t="shared" si="52"/>
        <v xml:space="preserve"> </v>
      </c>
      <c r="AX801" s="562" t="str">
        <f t="shared" si="53"/>
        <v xml:space="preserve"> </v>
      </c>
      <c r="AY801" s="562" t="str">
        <f t="shared" si="54"/>
        <v xml:space="preserve"> </v>
      </c>
      <c r="AZ801" s="81"/>
      <c r="BA801" s="313"/>
    </row>
    <row r="802" spans="1:53" s="80" customFormat="1" x14ac:dyDescent="0.2">
      <c r="A802" s="314"/>
      <c r="B802" s="147">
        <f>Demography!B803</f>
        <v>0</v>
      </c>
      <c r="C802" s="147">
        <f>Demography!C803</f>
        <v>0</v>
      </c>
      <c r="D802" s="148">
        <f>Demography!D803</f>
        <v>0</v>
      </c>
      <c r="E802" s="81"/>
      <c r="F802" s="256"/>
      <c r="G802" s="149"/>
      <c r="H802" s="256"/>
      <c r="I802" s="240"/>
      <c r="J802" s="240"/>
      <c r="K802" s="240"/>
      <c r="L802" s="256"/>
      <c r="M802" s="260"/>
      <c r="N802" s="260"/>
      <c r="O802" s="260"/>
      <c r="P802" s="150"/>
      <c r="Q802" s="247"/>
      <c r="R802" s="247"/>
      <c r="S802" s="81"/>
      <c r="T802" s="256"/>
      <c r="U802" s="256"/>
      <c r="V802" s="256"/>
      <c r="W802" s="81"/>
      <c r="X802" s="240"/>
      <c r="Y802" s="240"/>
      <c r="Z802" s="256"/>
      <c r="AA802" s="240"/>
      <c r="AB802" s="256"/>
      <c r="AC802" s="256"/>
      <c r="AD802" s="256"/>
      <c r="AE802" s="261"/>
      <c r="AF802" s="261"/>
      <c r="AG802" s="82"/>
      <c r="AH802" s="261"/>
      <c r="AI802" s="261"/>
      <c r="AJ802" s="261"/>
      <c r="AK802" s="261"/>
      <c r="AL802" s="261"/>
      <c r="AM802" s="261"/>
      <c r="AN802" s="261"/>
      <c r="AO802" s="261"/>
      <c r="AP802" s="261"/>
      <c r="AQ802" s="261"/>
      <c r="AR802" s="245"/>
      <c r="AS802" s="245"/>
      <c r="AT802" s="151"/>
      <c r="AU802" s="81"/>
      <c r="AV802" s="561" t="str">
        <f t="shared" si="51"/>
        <v xml:space="preserve"> </v>
      </c>
      <c r="AW802" s="561" t="str">
        <f t="shared" si="52"/>
        <v xml:space="preserve"> </v>
      </c>
      <c r="AX802" s="561" t="str">
        <f t="shared" si="53"/>
        <v xml:space="preserve"> </v>
      </c>
      <c r="AY802" s="561" t="str">
        <f t="shared" si="54"/>
        <v xml:space="preserve"> </v>
      </c>
      <c r="AZ802" s="81"/>
      <c r="BA802" s="145"/>
    </row>
    <row r="803" spans="1:53" s="80" customFormat="1" x14ac:dyDescent="0.2">
      <c r="A803" s="314"/>
      <c r="B803" s="361">
        <f>Demography!B804</f>
        <v>0</v>
      </c>
      <c r="C803" s="361">
        <f>Demography!C804</f>
        <v>0</v>
      </c>
      <c r="D803" s="362">
        <f>Demography!D804</f>
        <v>0</v>
      </c>
      <c r="E803" s="81"/>
      <c r="F803" s="67"/>
      <c r="G803" s="65"/>
      <c r="H803" s="241"/>
      <c r="I803" s="242"/>
      <c r="J803" s="242"/>
      <c r="K803" s="242"/>
      <c r="L803" s="241"/>
      <c r="M803" s="262"/>
      <c r="N803" s="262"/>
      <c r="O803" s="262"/>
      <c r="P803" s="125"/>
      <c r="Q803" s="126"/>
      <c r="R803" s="126"/>
      <c r="S803" s="81"/>
      <c r="T803" s="67"/>
      <c r="U803" s="241"/>
      <c r="V803" s="127"/>
      <c r="W803" s="81"/>
      <c r="X803" s="128"/>
      <c r="Y803" s="242"/>
      <c r="Z803" s="241"/>
      <c r="AA803" s="242"/>
      <c r="AB803" s="241"/>
      <c r="AC803" s="241"/>
      <c r="AD803" s="241"/>
      <c r="AE803" s="243"/>
      <c r="AF803" s="243"/>
      <c r="AG803" s="82"/>
      <c r="AH803" s="243"/>
      <c r="AI803" s="243"/>
      <c r="AJ803" s="243"/>
      <c r="AK803" s="243"/>
      <c r="AL803" s="243"/>
      <c r="AM803" s="243"/>
      <c r="AN803" s="243"/>
      <c r="AO803" s="243"/>
      <c r="AP803" s="243"/>
      <c r="AQ803" s="243"/>
      <c r="AR803" s="246"/>
      <c r="AS803" s="246"/>
      <c r="AT803" s="244"/>
      <c r="AU803" s="81"/>
      <c r="AV803" s="562" t="str">
        <f t="shared" si="51"/>
        <v xml:space="preserve"> </v>
      </c>
      <c r="AW803" s="562" t="str">
        <f t="shared" si="52"/>
        <v xml:space="preserve"> </v>
      </c>
      <c r="AX803" s="562" t="str">
        <f t="shared" si="53"/>
        <v xml:space="preserve"> </v>
      </c>
      <c r="AY803" s="562" t="str">
        <f t="shared" si="54"/>
        <v xml:space="preserve"> </v>
      </c>
      <c r="AZ803" s="81"/>
      <c r="BA803" s="313"/>
    </row>
    <row r="804" spans="1:53" s="80" customFormat="1" x14ac:dyDescent="0.2">
      <c r="A804" s="314"/>
      <c r="B804" s="147">
        <f>Demography!B805</f>
        <v>0</v>
      </c>
      <c r="C804" s="147">
        <f>Demography!C805</f>
        <v>0</v>
      </c>
      <c r="D804" s="148">
        <f>Demography!D805</f>
        <v>0</v>
      </c>
      <c r="E804" s="81"/>
      <c r="F804" s="256"/>
      <c r="G804" s="149"/>
      <c r="H804" s="256"/>
      <c r="I804" s="240"/>
      <c r="J804" s="240"/>
      <c r="K804" s="240"/>
      <c r="L804" s="256"/>
      <c r="M804" s="260"/>
      <c r="N804" s="260"/>
      <c r="O804" s="260"/>
      <c r="P804" s="150"/>
      <c r="Q804" s="247"/>
      <c r="R804" s="247"/>
      <c r="S804" s="81"/>
      <c r="T804" s="256"/>
      <c r="U804" s="256"/>
      <c r="V804" s="256"/>
      <c r="W804" s="81"/>
      <c r="X804" s="240"/>
      <c r="Y804" s="240"/>
      <c r="Z804" s="256"/>
      <c r="AA804" s="240"/>
      <c r="AB804" s="256"/>
      <c r="AC804" s="256"/>
      <c r="AD804" s="256"/>
      <c r="AE804" s="261"/>
      <c r="AF804" s="261"/>
      <c r="AG804" s="82"/>
      <c r="AH804" s="261"/>
      <c r="AI804" s="261"/>
      <c r="AJ804" s="261"/>
      <c r="AK804" s="261"/>
      <c r="AL804" s="261"/>
      <c r="AM804" s="261"/>
      <c r="AN804" s="261"/>
      <c r="AO804" s="261"/>
      <c r="AP804" s="261"/>
      <c r="AQ804" s="261"/>
      <c r="AR804" s="245"/>
      <c r="AS804" s="245"/>
      <c r="AT804" s="151"/>
      <c r="AU804" s="81"/>
      <c r="AV804" s="561" t="str">
        <f t="shared" si="51"/>
        <v xml:space="preserve"> </v>
      </c>
      <c r="AW804" s="561" t="str">
        <f t="shared" si="52"/>
        <v xml:space="preserve"> </v>
      </c>
      <c r="AX804" s="561" t="str">
        <f t="shared" si="53"/>
        <v xml:space="preserve"> </v>
      </c>
      <c r="AY804" s="561" t="str">
        <f t="shared" si="54"/>
        <v xml:space="preserve"> </v>
      </c>
      <c r="AZ804" s="81"/>
      <c r="BA804" s="145"/>
    </row>
    <row r="805" spans="1:53" s="80" customFormat="1" x14ac:dyDescent="0.2">
      <c r="A805" s="314"/>
      <c r="B805" s="361">
        <f>Demography!B806</f>
        <v>0</v>
      </c>
      <c r="C805" s="361">
        <f>Demography!C806</f>
        <v>0</v>
      </c>
      <c r="D805" s="362">
        <f>Demography!D806</f>
        <v>0</v>
      </c>
      <c r="E805" s="81"/>
      <c r="F805" s="67"/>
      <c r="G805" s="65"/>
      <c r="H805" s="241"/>
      <c r="I805" s="242"/>
      <c r="J805" s="242"/>
      <c r="K805" s="242"/>
      <c r="L805" s="241"/>
      <c r="M805" s="262"/>
      <c r="N805" s="262"/>
      <c r="O805" s="262"/>
      <c r="P805" s="125"/>
      <c r="Q805" s="126"/>
      <c r="R805" s="126"/>
      <c r="S805" s="81"/>
      <c r="T805" s="67"/>
      <c r="U805" s="241"/>
      <c r="V805" s="127"/>
      <c r="W805" s="81"/>
      <c r="X805" s="128"/>
      <c r="Y805" s="242"/>
      <c r="Z805" s="241"/>
      <c r="AA805" s="242"/>
      <c r="AB805" s="241"/>
      <c r="AC805" s="241"/>
      <c r="AD805" s="241"/>
      <c r="AE805" s="243"/>
      <c r="AF805" s="243"/>
      <c r="AG805" s="82"/>
      <c r="AH805" s="243"/>
      <c r="AI805" s="243"/>
      <c r="AJ805" s="243"/>
      <c r="AK805" s="243"/>
      <c r="AL805" s="243"/>
      <c r="AM805" s="243"/>
      <c r="AN805" s="243"/>
      <c r="AO805" s="243"/>
      <c r="AP805" s="243"/>
      <c r="AQ805" s="243"/>
      <c r="AR805" s="246"/>
      <c r="AS805" s="246"/>
      <c r="AT805" s="244"/>
      <c r="AU805" s="81"/>
      <c r="AV805" s="562" t="str">
        <f t="shared" si="51"/>
        <v xml:space="preserve"> </v>
      </c>
      <c r="AW805" s="562" t="str">
        <f t="shared" si="52"/>
        <v xml:space="preserve"> </v>
      </c>
      <c r="AX805" s="562" t="str">
        <f t="shared" si="53"/>
        <v xml:space="preserve"> </v>
      </c>
      <c r="AY805" s="562" t="str">
        <f t="shared" si="54"/>
        <v xml:space="preserve"> </v>
      </c>
      <c r="AZ805" s="81"/>
      <c r="BA805" s="313"/>
    </row>
    <row r="806" spans="1:53" s="80" customFormat="1" x14ac:dyDescent="0.2">
      <c r="A806" s="314"/>
      <c r="B806" s="147">
        <f>Demography!B807</f>
        <v>0</v>
      </c>
      <c r="C806" s="147">
        <f>Demography!C807</f>
        <v>0</v>
      </c>
      <c r="D806" s="148">
        <f>Demography!D807</f>
        <v>0</v>
      </c>
      <c r="E806" s="81"/>
      <c r="F806" s="256"/>
      <c r="G806" s="149"/>
      <c r="H806" s="256"/>
      <c r="I806" s="240"/>
      <c r="J806" s="240"/>
      <c r="K806" s="240"/>
      <c r="L806" s="256"/>
      <c r="M806" s="260"/>
      <c r="N806" s="260"/>
      <c r="O806" s="260"/>
      <c r="P806" s="150"/>
      <c r="Q806" s="247"/>
      <c r="R806" s="247"/>
      <c r="S806" s="81"/>
      <c r="T806" s="256"/>
      <c r="U806" s="256"/>
      <c r="V806" s="256"/>
      <c r="W806" s="81"/>
      <c r="X806" s="240"/>
      <c r="Y806" s="240"/>
      <c r="Z806" s="256"/>
      <c r="AA806" s="240"/>
      <c r="AB806" s="256"/>
      <c r="AC806" s="256"/>
      <c r="AD806" s="256"/>
      <c r="AE806" s="261"/>
      <c r="AF806" s="261"/>
      <c r="AG806" s="82"/>
      <c r="AH806" s="261"/>
      <c r="AI806" s="261"/>
      <c r="AJ806" s="261"/>
      <c r="AK806" s="261"/>
      <c r="AL806" s="261"/>
      <c r="AM806" s="261"/>
      <c r="AN806" s="261"/>
      <c r="AO806" s="261"/>
      <c r="AP806" s="261"/>
      <c r="AQ806" s="261"/>
      <c r="AR806" s="245"/>
      <c r="AS806" s="245"/>
      <c r="AT806" s="151"/>
      <c r="AU806" s="81"/>
      <c r="AV806" s="561" t="str">
        <f t="shared" si="51"/>
        <v xml:space="preserve"> </v>
      </c>
      <c r="AW806" s="561" t="str">
        <f t="shared" si="52"/>
        <v xml:space="preserve"> </v>
      </c>
      <c r="AX806" s="561" t="str">
        <f t="shared" si="53"/>
        <v xml:space="preserve"> </v>
      </c>
      <c r="AY806" s="561" t="str">
        <f t="shared" si="54"/>
        <v xml:space="preserve"> </v>
      </c>
      <c r="AZ806" s="81"/>
      <c r="BA806" s="145"/>
    </row>
    <row r="807" spans="1:53" s="80" customFormat="1" x14ac:dyDescent="0.2">
      <c r="A807" s="314"/>
      <c r="B807" s="361">
        <f>Demography!B808</f>
        <v>0</v>
      </c>
      <c r="C807" s="361">
        <f>Demography!C808</f>
        <v>0</v>
      </c>
      <c r="D807" s="362">
        <f>Demography!D808</f>
        <v>0</v>
      </c>
      <c r="E807" s="81"/>
      <c r="F807" s="67"/>
      <c r="G807" s="65"/>
      <c r="H807" s="241"/>
      <c r="I807" s="242"/>
      <c r="J807" s="242"/>
      <c r="K807" s="242"/>
      <c r="L807" s="241"/>
      <c r="M807" s="262"/>
      <c r="N807" s="262"/>
      <c r="O807" s="262"/>
      <c r="P807" s="125"/>
      <c r="Q807" s="126"/>
      <c r="R807" s="126"/>
      <c r="S807" s="81"/>
      <c r="T807" s="67"/>
      <c r="U807" s="241"/>
      <c r="V807" s="127"/>
      <c r="W807" s="81"/>
      <c r="X807" s="128"/>
      <c r="Y807" s="242"/>
      <c r="Z807" s="241"/>
      <c r="AA807" s="242"/>
      <c r="AB807" s="241"/>
      <c r="AC807" s="241"/>
      <c r="AD807" s="241"/>
      <c r="AE807" s="243"/>
      <c r="AF807" s="243"/>
      <c r="AG807" s="82"/>
      <c r="AH807" s="243"/>
      <c r="AI807" s="243"/>
      <c r="AJ807" s="243"/>
      <c r="AK807" s="243"/>
      <c r="AL807" s="243"/>
      <c r="AM807" s="243"/>
      <c r="AN807" s="243"/>
      <c r="AO807" s="243"/>
      <c r="AP807" s="243"/>
      <c r="AQ807" s="243"/>
      <c r="AR807" s="246"/>
      <c r="AS807" s="246"/>
      <c r="AT807" s="244"/>
      <c r="AU807" s="81"/>
      <c r="AV807" s="562" t="str">
        <f t="shared" si="51"/>
        <v xml:space="preserve"> </v>
      </c>
      <c r="AW807" s="562" t="str">
        <f t="shared" si="52"/>
        <v xml:space="preserve"> </v>
      </c>
      <c r="AX807" s="562" t="str">
        <f t="shared" si="53"/>
        <v xml:space="preserve"> </v>
      </c>
      <c r="AY807" s="562" t="str">
        <f t="shared" si="54"/>
        <v xml:space="preserve"> </v>
      </c>
      <c r="AZ807" s="81"/>
      <c r="BA807" s="313"/>
    </row>
    <row r="808" spans="1:53" s="80" customFormat="1" x14ac:dyDescent="0.2">
      <c r="A808" s="314"/>
      <c r="B808" s="147">
        <f>Demography!B809</f>
        <v>0</v>
      </c>
      <c r="C808" s="147">
        <f>Demography!C809</f>
        <v>0</v>
      </c>
      <c r="D808" s="148">
        <f>Demography!D809</f>
        <v>0</v>
      </c>
      <c r="E808" s="81"/>
      <c r="F808" s="256"/>
      <c r="G808" s="149"/>
      <c r="H808" s="256"/>
      <c r="I808" s="240"/>
      <c r="J808" s="240"/>
      <c r="K808" s="240"/>
      <c r="L808" s="256"/>
      <c r="M808" s="260"/>
      <c r="N808" s="260"/>
      <c r="O808" s="260"/>
      <c r="P808" s="150"/>
      <c r="Q808" s="247"/>
      <c r="R808" s="247"/>
      <c r="S808" s="81"/>
      <c r="T808" s="256"/>
      <c r="U808" s="256"/>
      <c r="V808" s="256"/>
      <c r="W808" s="81"/>
      <c r="X808" s="240"/>
      <c r="Y808" s="240"/>
      <c r="Z808" s="256"/>
      <c r="AA808" s="240"/>
      <c r="AB808" s="256"/>
      <c r="AC808" s="256"/>
      <c r="AD808" s="256"/>
      <c r="AE808" s="261"/>
      <c r="AF808" s="261"/>
      <c r="AG808" s="82"/>
      <c r="AH808" s="261"/>
      <c r="AI808" s="261"/>
      <c r="AJ808" s="261"/>
      <c r="AK808" s="261"/>
      <c r="AL808" s="261"/>
      <c r="AM808" s="261"/>
      <c r="AN808" s="261"/>
      <c r="AO808" s="261"/>
      <c r="AP808" s="261"/>
      <c r="AQ808" s="261"/>
      <c r="AR808" s="245"/>
      <c r="AS808" s="245"/>
      <c r="AT808" s="151"/>
      <c r="AU808" s="81"/>
      <c r="AV808" s="561" t="str">
        <f t="shared" si="51"/>
        <v xml:space="preserve"> </v>
      </c>
      <c r="AW808" s="561" t="str">
        <f t="shared" si="52"/>
        <v xml:space="preserve"> </v>
      </c>
      <c r="AX808" s="561" t="str">
        <f t="shared" si="53"/>
        <v xml:space="preserve"> </v>
      </c>
      <c r="AY808" s="561" t="str">
        <f t="shared" si="54"/>
        <v xml:space="preserve"> </v>
      </c>
      <c r="AZ808" s="81"/>
      <c r="BA808" s="145"/>
    </row>
    <row r="809" spans="1:53" s="80" customFormat="1" x14ac:dyDescent="0.2">
      <c r="A809" s="314"/>
      <c r="B809" s="361">
        <f>Demography!B810</f>
        <v>0</v>
      </c>
      <c r="C809" s="361">
        <f>Demography!C810</f>
        <v>0</v>
      </c>
      <c r="D809" s="362">
        <f>Demography!D810</f>
        <v>0</v>
      </c>
      <c r="E809" s="81"/>
      <c r="F809" s="67"/>
      <c r="G809" s="65"/>
      <c r="H809" s="241"/>
      <c r="I809" s="242"/>
      <c r="J809" s="242"/>
      <c r="K809" s="242"/>
      <c r="L809" s="241"/>
      <c r="M809" s="262"/>
      <c r="N809" s="262"/>
      <c r="O809" s="262"/>
      <c r="P809" s="125"/>
      <c r="Q809" s="126"/>
      <c r="R809" s="126"/>
      <c r="S809" s="81"/>
      <c r="T809" s="67"/>
      <c r="U809" s="241"/>
      <c r="V809" s="127"/>
      <c r="W809" s="81"/>
      <c r="X809" s="128"/>
      <c r="Y809" s="242"/>
      <c r="Z809" s="241"/>
      <c r="AA809" s="242"/>
      <c r="AB809" s="241"/>
      <c r="AC809" s="241"/>
      <c r="AD809" s="241"/>
      <c r="AE809" s="243"/>
      <c r="AF809" s="243"/>
      <c r="AG809" s="82"/>
      <c r="AH809" s="243"/>
      <c r="AI809" s="243"/>
      <c r="AJ809" s="243"/>
      <c r="AK809" s="243"/>
      <c r="AL809" s="243"/>
      <c r="AM809" s="243"/>
      <c r="AN809" s="243"/>
      <c r="AO809" s="243"/>
      <c r="AP809" s="243"/>
      <c r="AQ809" s="243"/>
      <c r="AR809" s="246"/>
      <c r="AS809" s="246"/>
      <c r="AT809" s="244"/>
      <c r="AU809" s="81"/>
      <c r="AV809" s="562" t="str">
        <f t="shared" si="51"/>
        <v xml:space="preserve"> </v>
      </c>
      <c r="AW809" s="562" t="str">
        <f t="shared" si="52"/>
        <v xml:space="preserve"> </v>
      </c>
      <c r="AX809" s="562" t="str">
        <f t="shared" si="53"/>
        <v xml:space="preserve"> </v>
      </c>
      <c r="AY809" s="562" t="str">
        <f t="shared" si="54"/>
        <v xml:space="preserve"> </v>
      </c>
      <c r="AZ809" s="81"/>
      <c r="BA809" s="313"/>
    </row>
    <row r="810" spans="1:53" s="80" customFormat="1" x14ac:dyDescent="0.2">
      <c r="A810" s="314"/>
      <c r="B810" s="147">
        <f>Demography!B811</f>
        <v>0</v>
      </c>
      <c r="C810" s="147">
        <f>Demography!C811</f>
        <v>0</v>
      </c>
      <c r="D810" s="148">
        <f>Demography!D811</f>
        <v>0</v>
      </c>
      <c r="E810" s="81"/>
      <c r="F810" s="256"/>
      <c r="G810" s="149"/>
      <c r="H810" s="256"/>
      <c r="I810" s="240"/>
      <c r="J810" s="240"/>
      <c r="K810" s="240"/>
      <c r="L810" s="256"/>
      <c r="M810" s="260"/>
      <c r="N810" s="260"/>
      <c r="O810" s="260"/>
      <c r="P810" s="150"/>
      <c r="Q810" s="247"/>
      <c r="R810" s="247"/>
      <c r="S810" s="81"/>
      <c r="T810" s="256"/>
      <c r="U810" s="256"/>
      <c r="V810" s="256"/>
      <c r="W810" s="81"/>
      <c r="X810" s="240"/>
      <c r="Y810" s="240"/>
      <c r="Z810" s="256"/>
      <c r="AA810" s="240"/>
      <c r="AB810" s="256"/>
      <c r="AC810" s="256"/>
      <c r="AD810" s="256"/>
      <c r="AE810" s="261"/>
      <c r="AF810" s="261"/>
      <c r="AG810" s="82"/>
      <c r="AH810" s="261"/>
      <c r="AI810" s="261"/>
      <c r="AJ810" s="261"/>
      <c r="AK810" s="261"/>
      <c r="AL810" s="261"/>
      <c r="AM810" s="261"/>
      <c r="AN810" s="261"/>
      <c r="AO810" s="261"/>
      <c r="AP810" s="261"/>
      <c r="AQ810" s="261"/>
      <c r="AR810" s="245"/>
      <c r="AS810" s="245"/>
      <c r="AT810" s="151"/>
      <c r="AU810" s="81"/>
      <c r="AV810" s="561" t="str">
        <f t="shared" si="51"/>
        <v xml:space="preserve"> </v>
      </c>
      <c r="AW810" s="561" t="str">
        <f t="shared" si="52"/>
        <v xml:space="preserve"> </v>
      </c>
      <c r="AX810" s="561" t="str">
        <f t="shared" si="53"/>
        <v xml:space="preserve"> </v>
      </c>
      <c r="AY810" s="561" t="str">
        <f t="shared" si="54"/>
        <v xml:space="preserve"> </v>
      </c>
      <c r="AZ810" s="81"/>
      <c r="BA810" s="145"/>
    </row>
    <row r="811" spans="1:53" s="80" customFormat="1" x14ac:dyDescent="0.2">
      <c r="A811" s="314"/>
      <c r="B811" s="361">
        <f>Demography!B812</f>
        <v>0</v>
      </c>
      <c r="C811" s="361">
        <f>Demography!C812</f>
        <v>0</v>
      </c>
      <c r="D811" s="362">
        <f>Demography!D812</f>
        <v>0</v>
      </c>
      <c r="E811" s="81"/>
      <c r="F811" s="67"/>
      <c r="G811" s="65"/>
      <c r="H811" s="241"/>
      <c r="I811" s="242"/>
      <c r="J811" s="242"/>
      <c r="K811" s="242"/>
      <c r="L811" s="241"/>
      <c r="M811" s="262"/>
      <c r="N811" s="262"/>
      <c r="O811" s="262"/>
      <c r="P811" s="125"/>
      <c r="Q811" s="126"/>
      <c r="R811" s="126"/>
      <c r="S811" s="81"/>
      <c r="T811" s="67"/>
      <c r="U811" s="241"/>
      <c r="V811" s="127"/>
      <c r="W811" s="81"/>
      <c r="X811" s="128"/>
      <c r="Y811" s="242"/>
      <c r="Z811" s="241"/>
      <c r="AA811" s="242"/>
      <c r="AB811" s="241"/>
      <c r="AC811" s="241"/>
      <c r="AD811" s="241"/>
      <c r="AE811" s="243"/>
      <c r="AF811" s="243"/>
      <c r="AG811" s="82"/>
      <c r="AH811" s="243"/>
      <c r="AI811" s="243"/>
      <c r="AJ811" s="243"/>
      <c r="AK811" s="243"/>
      <c r="AL811" s="243"/>
      <c r="AM811" s="243"/>
      <c r="AN811" s="243"/>
      <c r="AO811" s="243"/>
      <c r="AP811" s="243"/>
      <c r="AQ811" s="243"/>
      <c r="AR811" s="246"/>
      <c r="AS811" s="246"/>
      <c r="AT811" s="244"/>
      <c r="AU811" s="81"/>
      <c r="AV811" s="562" t="str">
        <f t="shared" si="51"/>
        <v xml:space="preserve"> </v>
      </c>
      <c r="AW811" s="562" t="str">
        <f t="shared" si="52"/>
        <v xml:space="preserve"> </v>
      </c>
      <c r="AX811" s="562" t="str">
        <f t="shared" si="53"/>
        <v xml:space="preserve"> </v>
      </c>
      <c r="AY811" s="562" t="str">
        <f t="shared" si="54"/>
        <v xml:space="preserve"> </v>
      </c>
      <c r="AZ811" s="81"/>
      <c r="BA811" s="313"/>
    </row>
    <row r="812" spans="1:53" s="80" customFormat="1" x14ac:dyDescent="0.2">
      <c r="A812" s="314"/>
      <c r="B812" s="147">
        <f>Demography!B813</f>
        <v>0</v>
      </c>
      <c r="C812" s="147">
        <f>Demography!C813</f>
        <v>0</v>
      </c>
      <c r="D812" s="148">
        <f>Demography!D813</f>
        <v>0</v>
      </c>
      <c r="E812" s="81"/>
      <c r="F812" s="256"/>
      <c r="G812" s="149"/>
      <c r="H812" s="256"/>
      <c r="I812" s="240"/>
      <c r="J812" s="240"/>
      <c r="K812" s="240"/>
      <c r="L812" s="256"/>
      <c r="M812" s="260"/>
      <c r="N812" s="260"/>
      <c r="O812" s="260"/>
      <c r="P812" s="150"/>
      <c r="Q812" s="247"/>
      <c r="R812" s="247"/>
      <c r="S812" s="81"/>
      <c r="T812" s="256"/>
      <c r="U812" s="256"/>
      <c r="V812" s="256"/>
      <c r="W812" s="81"/>
      <c r="X812" s="240"/>
      <c r="Y812" s="240"/>
      <c r="Z812" s="256"/>
      <c r="AA812" s="240"/>
      <c r="AB812" s="256"/>
      <c r="AC812" s="256"/>
      <c r="AD812" s="256"/>
      <c r="AE812" s="261"/>
      <c r="AF812" s="261"/>
      <c r="AG812" s="82"/>
      <c r="AH812" s="261"/>
      <c r="AI812" s="261"/>
      <c r="AJ812" s="261"/>
      <c r="AK812" s="261"/>
      <c r="AL812" s="261"/>
      <c r="AM812" s="261"/>
      <c r="AN812" s="261"/>
      <c r="AO812" s="261"/>
      <c r="AP812" s="261"/>
      <c r="AQ812" s="261"/>
      <c r="AR812" s="245"/>
      <c r="AS812" s="245"/>
      <c r="AT812" s="151"/>
      <c r="AU812" s="81"/>
      <c r="AV812" s="561" t="str">
        <f t="shared" si="51"/>
        <v xml:space="preserve"> </v>
      </c>
      <c r="AW812" s="561" t="str">
        <f t="shared" si="52"/>
        <v xml:space="preserve"> </v>
      </c>
      <c r="AX812" s="561" t="str">
        <f t="shared" si="53"/>
        <v xml:space="preserve"> </v>
      </c>
      <c r="AY812" s="561" t="str">
        <f t="shared" si="54"/>
        <v xml:space="preserve"> </v>
      </c>
      <c r="AZ812" s="81"/>
      <c r="BA812" s="145"/>
    </row>
    <row r="813" spans="1:53" s="80" customFormat="1" x14ac:dyDescent="0.2">
      <c r="A813" s="314"/>
      <c r="B813" s="361">
        <f>Demography!B814</f>
        <v>0</v>
      </c>
      <c r="C813" s="361">
        <f>Demography!C814</f>
        <v>0</v>
      </c>
      <c r="D813" s="362">
        <f>Demography!D814</f>
        <v>0</v>
      </c>
      <c r="E813" s="81"/>
      <c r="F813" s="67"/>
      <c r="G813" s="65"/>
      <c r="H813" s="241"/>
      <c r="I813" s="242"/>
      <c r="J813" s="242"/>
      <c r="K813" s="242"/>
      <c r="L813" s="241"/>
      <c r="M813" s="262"/>
      <c r="N813" s="262"/>
      <c r="O813" s="262"/>
      <c r="P813" s="125"/>
      <c r="Q813" s="126"/>
      <c r="R813" s="126"/>
      <c r="S813" s="81"/>
      <c r="T813" s="67"/>
      <c r="U813" s="241"/>
      <c r="V813" s="127"/>
      <c r="W813" s="81"/>
      <c r="X813" s="128"/>
      <c r="Y813" s="242"/>
      <c r="Z813" s="241"/>
      <c r="AA813" s="242"/>
      <c r="AB813" s="241"/>
      <c r="AC813" s="241"/>
      <c r="AD813" s="241"/>
      <c r="AE813" s="243"/>
      <c r="AF813" s="243"/>
      <c r="AG813" s="82"/>
      <c r="AH813" s="243"/>
      <c r="AI813" s="243"/>
      <c r="AJ813" s="243"/>
      <c r="AK813" s="243"/>
      <c r="AL813" s="243"/>
      <c r="AM813" s="243"/>
      <c r="AN813" s="243"/>
      <c r="AO813" s="243"/>
      <c r="AP813" s="243"/>
      <c r="AQ813" s="243"/>
      <c r="AR813" s="246"/>
      <c r="AS813" s="246"/>
      <c r="AT813" s="244"/>
      <c r="AU813" s="81"/>
      <c r="AV813" s="562" t="str">
        <f t="shared" si="51"/>
        <v xml:space="preserve"> </v>
      </c>
      <c r="AW813" s="562" t="str">
        <f t="shared" si="52"/>
        <v xml:space="preserve"> </v>
      </c>
      <c r="AX813" s="562" t="str">
        <f t="shared" si="53"/>
        <v xml:space="preserve"> </v>
      </c>
      <c r="AY813" s="562" t="str">
        <f t="shared" si="54"/>
        <v xml:space="preserve"> </v>
      </c>
      <c r="AZ813" s="81"/>
      <c r="BA813" s="313"/>
    </row>
    <row r="814" spans="1:53" s="80" customFormat="1" x14ac:dyDescent="0.2">
      <c r="A814" s="314"/>
      <c r="B814" s="147">
        <f>Demography!B815</f>
        <v>0</v>
      </c>
      <c r="C814" s="147">
        <f>Demography!C815</f>
        <v>0</v>
      </c>
      <c r="D814" s="148">
        <f>Demography!D815</f>
        <v>0</v>
      </c>
      <c r="E814" s="81"/>
      <c r="F814" s="256"/>
      <c r="G814" s="149"/>
      <c r="H814" s="256"/>
      <c r="I814" s="240"/>
      <c r="J814" s="240"/>
      <c r="K814" s="240"/>
      <c r="L814" s="256"/>
      <c r="M814" s="260"/>
      <c r="N814" s="260"/>
      <c r="O814" s="260"/>
      <c r="P814" s="150"/>
      <c r="Q814" s="247"/>
      <c r="R814" s="247"/>
      <c r="S814" s="81"/>
      <c r="T814" s="256"/>
      <c r="U814" s="256"/>
      <c r="V814" s="256"/>
      <c r="W814" s="81"/>
      <c r="X814" s="240"/>
      <c r="Y814" s="240"/>
      <c r="Z814" s="256"/>
      <c r="AA814" s="240"/>
      <c r="AB814" s="256"/>
      <c r="AC814" s="256"/>
      <c r="AD814" s="256"/>
      <c r="AE814" s="261"/>
      <c r="AF814" s="261"/>
      <c r="AG814" s="82"/>
      <c r="AH814" s="261"/>
      <c r="AI814" s="261"/>
      <c r="AJ814" s="261"/>
      <c r="AK814" s="261"/>
      <c r="AL814" s="261"/>
      <c r="AM814" s="261"/>
      <c r="AN814" s="261"/>
      <c r="AO814" s="261"/>
      <c r="AP814" s="261"/>
      <c r="AQ814" s="261"/>
      <c r="AR814" s="245"/>
      <c r="AS814" s="245"/>
      <c r="AT814" s="151"/>
      <c r="AU814" s="81"/>
      <c r="AV814" s="561" t="str">
        <f t="shared" si="51"/>
        <v xml:space="preserve"> </v>
      </c>
      <c r="AW814" s="561" t="str">
        <f t="shared" si="52"/>
        <v xml:space="preserve"> </v>
      </c>
      <c r="AX814" s="561" t="str">
        <f t="shared" si="53"/>
        <v xml:space="preserve"> </v>
      </c>
      <c r="AY814" s="561" t="str">
        <f t="shared" si="54"/>
        <v xml:space="preserve"> </v>
      </c>
      <c r="AZ814" s="81"/>
      <c r="BA814" s="145"/>
    </row>
    <row r="815" spans="1:53" s="80" customFormat="1" x14ac:dyDescent="0.2">
      <c r="A815" s="314"/>
      <c r="B815" s="361">
        <f>Demography!B816</f>
        <v>0</v>
      </c>
      <c r="C815" s="361">
        <f>Demography!C816</f>
        <v>0</v>
      </c>
      <c r="D815" s="362">
        <f>Demography!D816</f>
        <v>0</v>
      </c>
      <c r="E815" s="81"/>
      <c r="F815" s="67"/>
      <c r="G815" s="65"/>
      <c r="H815" s="241"/>
      <c r="I815" s="242"/>
      <c r="J815" s="242"/>
      <c r="K815" s="242"/>
      <c r="L815" s="241"/>
      <c r="M815" s="262"/>
      <c r="N815" s="262"/>
      <c r="O815" s="262"/>
      <c r="P815" s="125"/>
      <c r="Q815" s="126"/>
      <c r="R815" s="126"/>
      <c r="S815" s="81"/>
      <c r="T815" s="67"/>
      <c r="U815" s="241"/>
      <c r="V815" s="127"/>
      <c r="W815" s="81"/>
      <c r="X815" s="128"/>
      <c r="Y815" s="242"/>
      <c r="Z815" s="241"/>
      <c r="AA815" s="242"/>
      <c r="AB815" s="241"/>
      <c r="AC815" s="241"/>
      <c r="AD815" s="241"/>
      <c r="AE815" s="243"/>
      <c r="AF815" s="243"/>
      <c r="AG815" s="82"/>
      <c r="AH815" s="243"/>
      <c r="AI815" s="243"/>
      <c r="AJ815" s="243"/>
      <c r="AK815" s="243"/>
      <c r="AL815" s="243"/>
      <c r="AM815" s="243"/>
      <c r="AN815" s="243"/>
      <c r="AO815" s="243"/>
      <c r="AP815" s="243"/>
      <c r="AQ815" s="243"/>
      <c r="AR815" s="246"/>
      <c r="AS815" s="246"/>
      <c r="AT815" s="244"/>
      <c r="AU815" s="81"/>
      <c r="AV815" s="562" t="str">
        <f t="shared" si="51"/>
        <v xml:space="preserve"> </v>
      </c>
      <c r="AW815" s="562" t="str">
        <f t="shared" si="52"/>
        <v xml:space="preserve"> </v>
      </c>
      <c r="AX815" s="562" t="str">
        <f t="shared" si="53"/>
        <v xml:space="preserve"> </v>
      </c>
      <c r="AY815" s="562" t="str">
        <f t="shared" si="54"/>
        <v xml:space="preserve"> </v>
      </c>
      <c r="AZ815" s="81"/>
      <c r="BA815" s="313"/>
    </row>
    <row r="816" spans="1:53" s="80" customFormat="1" x14ac:dyDescent="0.2">
      <c r="A816" s="314"/>
      <c r="B816" s="147">
        <f>Demography!B817</f>
        <v>0</v>
      </c>
      <c r="C816" s="147">
        <f>Demography!C817</f>
        <v>0</v>
      </c>
      <c r="D816" s="148">
        <f>Demography!D817</f>
        <v>0</v>
      </c>
      <c r="E816" s="81"/>
      <c r="F816" s="256"/>
      <c r="G816" s="149"/>
      <c r="H816" s="256"/>
      <c r="I816" s="240"/>
      <c r="J816" s="240"/>
      <c r="K816" s="240"/>
      <c r="L816" s="256"/>
      <c r="M816" s="260"/>
      <c r="N816" s="260"/>
      <c r="O816" s="260"/>
      <c r="P816" s="150"/>
      <c r="Q816" s="247"/>
      <c r="R816" s="247"/>
      <c r="S816" s="81"/>
      <c r="T816" s="256"/>
      <c r="U816" s="256"/>
      <c r="V816" s="256"/>
      <c r="W816" s="81"/>
      <c r="X816" s="240"/>
      <c r="Y816" s="240"/>
      <c r="Z816" s="256"/>
      <c r="AA816" s="240"/>
      <c r="AB816" s="256"/>
      <c r="AC816" s="256"/>
      <c r="AD816" s="256"/>
      <c r="AE816" s="261"/>
      <c r="AF816" s="261"/>
      <c r="AG816" s="82"/>
      <c r="AH816" s="261"/>
      <c r="AI816" s="261"/>
      <c r="AJ816" s="261"/>
      <c r="AK816" s="261"/>
      <c r="AL816" s="261"/>
      <c r="AM816" s="261"/>
      <c r="AN816" s="261"/>
      <c r="AO816" s="261"/>
      <c r="AP816" s="261"/>
      <c r="AQ816" s="261"/>
      <c r="AR816" s="245"/>
      <c r="AS816" s="245"/>
      <c r="AT816" s="151"/>
      <c r="AU816" s="81"/>
      <c r="AV816" s="561" t="str">
        <f t="shared" si="51"/>
        <v xml:space="preserve"> </v>
      </c>
      <c r="AW816" s="561" t="str">
        <f t="shared" si="52"/>
        <v xml:space="preserve"> </v>
      </c>
      <c r="AX816" s="561" t="str">
        <f t="shared" si="53"/>
        <v xml:space="preserve"> </v>
      </c>
      <c r="AY816" s="561" t="str">
        <f t="shared" si="54"/>
        <v xml:space="preserve"> </v>
      </c>
      <c r="AZ816" s="81"/>
      <c r="BA816" s="145"/>
    </row>
    <row r="817" spans="1:53" s="80" customFormat="1" x14ac:dyDescent="0.2">
      <c r="A817" s="314"/>
      <c r="B817" s="361">
        <f>Demography!B818</f>
        <v>0</v>
      </c>
      <c r="C817" s="361">
        <f>Demography!C818</f>
        <v>0</v>
      </c>
      <c r="D817" s="362">
        <f>Demography!D818</f>
        <v>0</v>
      </c>
      <c r="E817" s="81"/>
      <c r="F817" s="67"/>
      <c r="G817" s="65"/>
      <c r="H817" s="241"/>
      <c r="I817" s="242"/>
      <c r="J817" s="242"/>
      <c r="K817" s="242"/>
      <c r="L817" s="241"/>
      <c r="M817" s="262"/>
      <c r="N817" s="262"/>
      <c r="O817" s="262"/>
      <c r="P817" s="125"/>
      <c r="Q817" s="126"/>
      <c r="R817" s="126"/>
      <c r="S817" s="81"/>
      <c r="T817" s="67"/>
      <c r="U817" s="241"/>
      <c r="V817" s="127"/>
      <c r="W817" s="81"/>
      <c r="X817" s="128"/>
      <c r="Y817" s="242"/>
      <c r="Z817" s="241"/>
      <c r="AA817" s="242"/>
      <c r="AB817" s="241"/>
      <c r="AC817" s="241"/>
      <c r="AD817" s="241"/>
      <c r="AE817" s="243"/>
      <c r="AF817" s="243"/>
      <c r="AG817" s="82"/>
      <c r="AH817" s="243"/>
      <c r="AI817" s="243"/>
      <c r="AJ817" s="243"/>
      <c r="AK817" s="243"/>
      <c r="AL817" s="243"/>
      <c r="AM817" s="243"/>
      <c r="AN817" s="243"/>
      <c r="AO817" s="243"/>
      <c r="AP817" s="243"/>
      <c r="AQ817" s="243"/>
      <c r="AR817" s="246"/>
      <c r="AS817" s="246"/>
      <c r="AT817" s="244"/>
      <c r="AU817" s="81"/>
      <c r="AV817" s="562" t="str">
        <f t="shared" si="51"/>
        <v xml:space="preserve"> </v>
      </c>
      <c r="AW817" s="562" t="str">
        <f t="shared" si="52"/>
        <v xml:space="preserve"> </v>
      </c>
      <c r="AX817" s="562" t="str">
        <f t="shared" si="53"/>
        <v xml:space="preserve"> </v>
      </c>
      <c r="AY817" s="562" t="str">
        <f t="shared" si="54"/>
        <v xml:space="preserve"> </v>
      </c>
      <c r="AZ817" s="81"/>
      <c r="BA817" s="313"/>
    </row>
    <row r="818" spans="1:53" s="80" customFormat="1" x14ac:dyDescent="0.2">
      <c r="A818" s="314"/>
      <c r="B818" s="147">
        <f>Demography!B819</f>
        <v>0</v>
      </c>
      <c r="C818" s="147">
        <f>Demography!C819</f>
        <v>0</v>
      </c>
      <c r="D818" s="148">
        <f>Demography!D819</f>
        <v>0</v>
      </c>
      <c r="E818" s="81"/>
      <c r="F818" s="256"/>
      <c r="G818" s="149"/>
      <c r="H818" s="256"/>
      <c r="I818" s="240"/>
      <c r="J818" s="240"/>
      <c r="K818" s="240"/>
      <c r="L818" s="256"/>
      <c r="M818" s="260"/>
      <c r="N818" s="260"/>
      <c r="O818" s="260"/>
      <c r="P818" s="150"/>
      <c r="Q818" s="247"/>
      <c r="R818" s="247"/>
      <c r="S818" s="81"/>
      <c r="T818" s="256"/>
      <c r="U818" s="256"/>
      <c r="V818" s="256"/>
      <c r="W818" s="81"/>
      <c r="X818" s="240"/>
      <c r="Y818" s="240"/>
      <c r="Z818" s="256"/>
      <c r="AA818" s="240"/>
      <c r="AB818" s="256"/>
      <c r="AC818" s="256"/>
      <c r="AD818" s="256"/>
      <c r="AE818" s="261"/>
      <c r="AF818" s="261"/>
      <c r="AG818" s="82"/>
      <c r="AH818" s="261"/>
      <c r="AI818" s="261"/>
      <c r="AJ818" s="261"/>
      <c r="AK818" s="261"/>
      <c r="AL818" s="261"/>
      <c r="AM818" s="261"/>
      <c r="AN818" s="261"/>
      <c r="AO818" s="261"/>
      <c r="AP818" s="261"/>
      <c r="AQ818" s="261"/>
      <c r="AR818" s="245"/>
      <c r="AS818" s="245"/>
      <c r="AT818" s="151"/>
      <c r="AU818" s="81"/>
      <c r="AV818" s="561" t="str">
        <f t="shared" si="51"/>
        <v xml:space="preserve"> </v>
      </c>
      <c r="AW818" s="561" t="str">
        <f t="shared" si="52"/>
        <v xml:space="preserve"> </v>
      </c>
      <c r="AX818" s="561" t="str">
        <f t="shared" si="53"/>
        <v xml:space="preserve"> </v>
      </c>
      <c r="AY818" s="561" t="str">
        <f t="shared" si="54"/>
        <v xml:space="preserve"> </v>
      </c>
      <c r="AZ818" s="81"/>
      <c r="BA818" s="145"/>
    </row>
    <row r="819" spans="1:53" s="80" customFormat="1" x14ac:dyDescent="0.2">
      <c r="A819" s="314"/>
      <c r="B819" s="361">
        <f>Demography!B820</f>
        <v>0</v>
      </c>
      <c r="C819" s="361">
        <f>Demography!C820</f>
        <v>0</v>
      </c>
      <c r="D819" s="362">
        <f>Demography!D820</f>
        <v>0</v>
      </c>
      <c r="E819" s="81"/>
      <c r="F819" s="67"/>
      <c r="G819" s="65"/>
      <c r="H819" s="241"/>
      <c r="I819" s="242"/>
      <c r="J819" s="242"/>
      <c r="K819" s="242"/>
      <c r="L819" s="241"/>
      <c r="M819" s="262"/>
      <c r="N819" s="262"/>
      <c r="O819" s="262"/>
      <c r="P819" s="125"/>
      <c r="Q819" s="126"/>
      <c r="R819" s="126"/>
      <c r="S819" s="81"/>
      <c r="T819" s="67"/>
      <c r="U819" s="241"/>
      <c r="V819" s="127"/>
      <c r="W819" s="81"/>
      <c r="X819" s="128"/>
      <c r="Y819" s="242"/>
      <c r="Z819" s="241"/>
      <c r="AA819" s="242"/>
      <c r="AB819" s="241"/>
      <c r="AC819" s="241"/>
      <c r="AD819" s="241"/>
      <c r="AE819" s="243"/>
      <c r="AF819" s="243"/>
      <c r="AG819" s="82"/>
      <c r="AH819" s="243"/>
      <c r="AI819" s="243"/>
      <c r="AJ819" s="243"/>
      <c r="AK819" s="243"/>
      <c r="AL819" s="243"/>
      <c r="AM819" s="243"/>
      <c r="AN819" s="243"/>
      <c r="AO819" s="243"/>
      <c r="AP819" s="243"/>
      <c r="AQ819" s="243"/>
      <c r="AR819" s="246"/>
      <c r="AS819" s="246"/>
      <c r="AT819" s="244"/>
      <c r="AU819" s="81"/>
      <c r="AV819" s="562" t="str">
        <f t="shared" si="51"/>
        <v xml:space="preserve"> </v>
      </c>
      <c r="AW819" s="562" t="str">
        <f t="shared" si="52"/>
        <v xml:space="preserve"> </v>
      </c>
      <c r="AX819" s="562" t="str">
        <f t="shared" si="53"/>
        <v xml:space="preserve"> </v>
      </c>
      <c r="AY819" s="562" t="str">
        <f t="shared" si="54"/>
        <v xml:space="preserve"> </v>
      </c>
      <c r="AZ819" s="81"/>
      <c r="BA819" s="313"/>
    </row>
    <row r="820" spans="1:53" s="80" customFormat="1" x14ac:dyDescent="0.2">
      <c r="A820" s="314"/>
      <c r="B820" s="147">
        <f>Demography!B821</f>
        <v>0</v>
      </c>
      <c r="C820" s="147">
        <f>Demography!C821</f>
        <v>0</v>
      </c>
      <c r="D820" s="148">
        <f>Demography!D821</f>
        <v>0</v>
      </c>
      <c r="E820" s="81"/>
      <c r="F820" s="256"/>
      <c r="G820" s="149"/>
      <c r="H820" s="256"/>
      <c r="I820" s="240"/>
      <c r="J820" s="240"/>
      <c r="K820" s="240"/>
      <c r="L820" s="256"/>
      <c r="M820" s="260"/>
      <c r="N820" s="260"/>
      <c r="O820" s="260"/>
      <c r="P820" s="150"/>
      <c r="Q820" s="247"/>
      <c r="R820" s="247"/>
      <c r="S820" s="81"/>
      <c r="T820" s="256"/>
      <c r="U820" s="256"/>
      <c r="V820" s="256"/>
      <c r="W820" s="81"/>
      <c r="X820" s="240"/>
      <c r="Y820" s="240"/>
      <c r="Z820" s="256"/>
      <c r="AA820" s="240"/>
      <c r="AB820" s="256"/>
      <c r="AC820" s="256"/>
      <c r="AD820" s="256"/>
      <c r="AE820" s="261"/>
      <c r="AF820" s="261"/>
      <c r="AG820" s="82"/>
      <c r="AH820" s="261"/>
      <c r="AI820" s="261"/>
      <c r="AJ820" s="261"/>
      <c r="AK820" s="261"/>
      <c r="AL820" s="261"/>
      <c r="AM820" s="261"/>
      <c r="AN820" s="261"/>
      <c r="AO820" s="261"/>
      <c r="AP820" s="261"/>
      <c r="AQ820" s="261"/>
      <c r="AR820" s="245"/>
      <c r="AS820" s="245"/>
      <c r="AT820" s="151"/>
      <c r="AU820" s="81"/>
      <c r="AV820" s="561" t="str">
        <f t="shared" si="51"/>
        <v xml:space="preserve"> </v>
      </c>
      <c r="AW820" s="561" t="str">
        <f t="shared" si="52"/>
        <v xml:space="preserve"> </v>
      </c>
      <c r="AX820" s="561" t="str">
        <f t="shared" si="53"/>
        <v xml:space="preserve"> </v>
      </c>
      <c r="AY820" s="561" t="str">
        <f t="shared" si="54"/>
        <v xml:space="preserve"> </v>
      </c>
      <c r="AZ820" s="81"/>
      <c r="BA820" s="145"/>
    </row>
    <row r="821" spans="1:53" s="80" customFormat="1" x14ac:dyDescent="0.2">
      <c r="A821" s="314"/>
      <c r="B821" s="361">
        <f>Demography!B822</f>
        <v>0</v>
      </c>
      <c r="C821" s="361">
        <f>Demography!C822</f>
        <v>0</v>
      </c>
      <c r="D821" s="362">
        <f>Demography!D822</f>
        <v>0</v>
      </c>
      <c r="E821" s="81"/>
      <c r="F821" s="67"/>
      <c r="G821" s="65"/>
      <c r="H821" s="241"/>
      <c r="I821" s="242"/>
      <c r="J821" s="242"/>
      <c r="K821" s="242"/>
      <c r="L821" s="241"/>
      <c r="M821" s="262"/>
      <c r="N821" s="262"/>
      <c r="O821" s="262"/>
      <c r="P821" s="125"/>
      <c r="Q821" s="126"/>
      <c r="R821" s="126"/>
      <c r="S821" s="81"/>
      <c r="T821" s="67"/>
      <c r="U821" s="241"/>
      <c r="V821" s="127"/>
      <c r="W821" s="81"/>
      <c r="X821" s="128"/>
      <c r="Y821" s="242"/>
      <c r="Z821" s="241"/>
      <c r="AA821" s="242"/>
      <c r="AB821" s="241"/>
      <c r="AC821" s="241"/>
      <c r="AD821" s="241"/>
      <c r="AE821" s="243"/>
      <c r="AF821" s="243"/>
      <c r="AG821" s="82"/>
      <c r="AH821" s="243"/>
      <c r="AI821" s="243"/>
      <c r="AJ821" s="243"/>
      <c r="AK821" s="243"/>
      <c r="AL821" s="243"/>
      <c r="AM821" s="243"/>
      <c r="AN821" s="243"/>
      <c r="AO821" s="243"/>
      <c r="AP821" s="243"/>
      <c r="AQ821" s="243"/>
      <c r="AR821" s="246"/>
      <c r="AS821" s="246"/>
      <c r="AT821" s="244"/>
      <c r="AU821" s="81"/>
      <c r="AV821" s="562" t="str">
        <f t="shared" si="51"/>
        <v xml:space="preserve"> </v>
      </c>
      <c r="AW821" s="562" t="str">
        <f t="shared" si="52"/>
        <v xml:space="preserve"> </v>
      </c>
      <c r="AX821" s="562" t="str">
        <f t="shared" si="53"/>
        <v xml:space="preserve"> </v>
      </c>
      <c r="AY821" s="562" t="str">
        <f t="shared" si="54"/>
        <v xml:space="preserve"> </v>
      </c>
      <c r="AZ821" s="81"/>
      <c r="BA821" s="313"/>
    </row>
    <row r="822" spans="1:53" s="80" customFormat="1" x14ac:dyDescent="0.2">
      <c r="A822" s="314"/>
      <c r="B822" s="147">
        <f>Demography!B823</f>
        <v>0</v>
      </c>
      <c r="C822" s="147">
        <f>Demography!C823</f>
        <v>0</v>
      </c>
      <c r="D822" s="148">
        <f>Demography!D823</f>
        <v>0</v>
      </c>
      <c r="E822" s="81"/>
      <c r="F822" s="256"/>
      <c r="G822" s="149"/>
      <c r="H822" s="256"/>
      <c r="I822" s="240"/>
      <c r="J822" s="240"/>
      <c r="K822" s="240"/>
      <c r="L822" s="256"/>
      <c r="M822" s="260"/>
      <c r="N822" s="260"/>
      <c r="O822" s="260"/>
      <c r="P822" s="150"/>
      <c r="Q822" s="247"/>
      <c r="R822" s="247"/>
      <c r="S822" s="81"/>
      <c r="T822" s="256"/>
      <c r="U822" s="256"/>
      <c r="V822" s="256"/>
      <c r="W822" s="81"/>
      <c r="X822" s="240"/>
      <c r="Y822" s="240"/>
      <c r="Z822" s="256"/>
      <c r="AA822" s="240"/>
      <c r="AB822" s="256"/>
      <c r="AC822" s="256"/>
      <c r="AD822" s="256"/>
      <c r="AE822" s="261"/>
      <c r="AF822" s="261"/>
      <c r="AG822" s="82"/>
      <c r="AH822" s="261"/>
      <c r="AI822" s="261"/>
      <c r="AJ822" s="261"/>
      <c r="AK822" s="261"/>
      <c r="AL822" s="261"/>
      <c r="AM822" s="261"/>
      <c r="AN822" s="261"/>
      <c r="AO822" s="261"/>
      <c r="AP822" s="261"/>
      <c r="AQ822" s="261"/>
      <c r="AR822" s="245"/>
      <c r="AS822" s="245"/>
      <c r="AT822" s="151"/>
      <c r="AU822" s="81"/>
      <c r="AV822" s="561" t="str">
        <f t="shared" si="51"/>
        <v xml:space="preserve"> </v>
      </c>
      <c r="AW822" s="561" t="str">
        <f t="shared" si="52"/>
        <v xml:space="preserve"> </v>
      </c>
      <c r="AX822" s="561" t="str">
        <f t="shared" si="53"/>
        <v xml:space="preserve"> </v>
      </c>
      <c r="AY822" s="561" t="str">
        <f t="shared" si="54"/>
        <v xml:space="preserve"> </v>
      </c>
      <c r="AZ822" s="81"/>
      <c r="BA822" s="145"/>
    </row>
    <row r="823" spans="1:53" s="80" customFormat="1" x14ac:dyDescent="0.2">
      <c r="A823" s="314"/>
      <c r="B823" s="361">
        <f>Demography!B824</f>
        <v>0</v>
      </c>
      <c r="C823" s="361">
        <f>Demography!C824</f>
        <v>0</v>
      </c>
      <c r="D823" s="362">
        <f>Demography!D824</f>
        <v>0</v>
      </c>
      <c r="E823" s="81"/>
      <c r="F823" s="67"/>
      <c r="G823" s="65"/>
      <c r="H823" s="241"/>
      <c r="I823" s="242"/>
      <c r="J823" s="242"/>
      <c r="K823" s="242"/>
      <c r="L823" s="241"/>
      <c r="M823" s="262"/>
      <c r="N823" s="262"/>
      <c r="O823" s="262"/>
      <c r="P823" s="125"/>
      <c r="Q823" s="126"/>
      <c r="R823" s="126"/>
      <c r="S823" s="81"/>
      <c r="T823" s="67"/>
      <c r="U823" s="241"/>
      <c r="V823" s="127"/>
      <c r="W823" s="81"/>
      <c r="X823" s="128"/>
      <c r="Y823" s="242"/>
      <c r="Z823" s="241"/>
      <c r="AA823" s="242"/>
      <c r="AB823" s="241"/>
      <c r="AC823" s="241"/>
      <c r="AD823" s="241"/>
      <c r="AE823" s="243"/>
      <c r="AF823" s="243"/>
      <c r="AG823" s="82"/>
      <c r="AH823" s="243"/>
      <c r="AI823" s="243"/>
      <c r="AJ823" s="243"/>
      <c r="AK823" s="243"/>
      <c r="AL823" s="243"/>
      <c r="AM823" s="243"/>
      <c r="AN823" s="243"/>
      <c r="AO823" s="243"/>
      <c r="AP823" s="243"/>
      <c r="AQ823" s="243"/>
      <c r="AR823" s="246"/>
      <c r="AS823" s="246"/>
      <c r="AT823" s="244"/>
      <c r="AU823" s="81"/>
      <c r="AV823" s="562" t="str">
        <f t="shared" si="51"/>
        <v xml:space="preserve"> </v>
      </c>
      <c r="AW823" s="562" t="str">
        <f t="shared" si="52"/>
        <v xml:space="preserve"> </v>
      </c>
      <c r="AX823" s="562" t="str">
        <f t="shared" si="53"/>
        <v xml:space="preserve"> </v>
      </c>
      <c r="AY823" s="562" t="str">
        <f t="shared" si="54"/>
        <v xml:space="preserve"> </v>
      </c>
      <c r="AZ823" s="81"/>
      <c r="BA823" s="313"/>
    </row>
    <row r="824" spans="1:53" s="80" customFormat="1" x14ac:dyDescent="0.2">
      <c r="A824" s="314"/>
      <c r="B824" s="147">
        <f>Demography!B825</f>
        <v>0</v>
      </c>
      <c r="C824" s="147">
        <f>Demography!C825</f>
        <v>0</v>
      </c>
      <c r="D824" s="148">
        <f>Demography!D825</f>
        <v>0</v>
      </c>
      <c r="E824" s="81"/>
      <c r="F824" s="256"/>
      <c r="G824" s="149"/>
      <c r="H824" s="256"/>
      <c r="I824" s="240"/>
      <c r="J824" s="240"/>
      <c r="K824" s="240"/>
      <c r="L824" s="256"/>
      <c r="M824" s="260"/>
      <c r="N824" s="260"/>
      <c r="O824" s="260"/>
      <c r="P824" s="150"/>
      <c r="Q824" s="247"/>
      <c r="R824" s="247"/>
      <c r="S824" s="81"/>
      <c r="T824" s="256"/>
      <c r="U824" s="256"/>
      <c r="V824" s="256"/>
      <c r="W824" s="81"/>
      <c r="X824" s="240"/>
      <c r="Y824" s="240"/>
      <c r="Z824" s="256"/>
      <c r="AA824" s="240"/>
      <c r="AB824" s="256"/>
      <c r="AC824" s="256"/>
      <c r="AD824" s="256"/>
      <c r="AE824" s="261"/>
      <c r="AF824" s="261"/>
      <c r="AG824" s="82"/>
      <c r="AH824" s="261"/>
      <c r="AI824" s="261"/>
      <c r="AJ824" s="261"/>
      <c r="AK824" s="261"/>
      <c r="AL824" s="261"/>
      <c r="AM824" s="261"/>
      <c r="AN824" s="261"/>
      <c r="AO824" s="261"/>
      <c r="AP824" s="261"/>
      <c r="AQ824" s="261"/>
      <c r="AR824" s="245"/>
      <c r="AS824" s="245"/>
      <c r="AT824" s="151"/>
      <c r="AU824" s="81"/>
      <c r="AV824" s="561" t="str">
        <f t="shared" si="51"/>
        <v xml:space="preserve"> </v>
      </c>
      <c r="AW824" s="561" t="str">
        <f t="shared" si="52"/>
        <v xml:space="preserve"> </v>
      </c>
      <c r="AX824" s="561" t="str">
        <f t="shared" si="53"/>
        <v xml:space="preserve"> </v>
      </c>
      <c r="AY824" s="561" t="str">
        <f t="shared" si="54"/>
        <v xml:space="preserve"> </v>
      </c>
      <c r="AZ824" s="81"/>
      <c r="BA824" s="145"/>
    </row>
    <row r="825" spans="1:53" s="80" customFormat="1" x14ac:dyDescent="0.2">
      <c r="A825" s="314"/>
      <c r="B825" s="361">
        <f>Demography!B826</f>
        <v>0</v>
      </c>
      <c r="C825" s="361">
        <f>Demography!C826</f>
        <v>0</v>
      </c>
      <c r="D825" s="362">
        <f>Demography!D826</f>
        <v>0</v>
      </c>
      <c r="E825" s="81"/>
      <c r="F825" s="67"/>
      <c r="G825" s="65"/>
      <c r="H825" s="241"/>
      <c r="I825" s="242"/>
      <c r="J825" s="242"/>
      <c r="K825" s="242"/>
      <c r="L825" s="241"/>
      <c r="M825" s="262"/>
      <c r="N825" s="262"/>
      <c r="O825" s="262"/>
      <c r="P825" s="125"/>
      <c r="Q825" s="126"/>
      <c r="R825" s="126"/>
      <c r="S825" s="81"/>
      <c r="T825" s="67"/>
      <c r="U825" s="241"/>
      <c r="V825" s="127"/>
      <c r="W825" s="81"/>
      <c r="X825" s="128"/>
      <c r="Y825" s="242"/>
      <c r="Z825" s="241"/>
      <c r="AA825" s="242"/>
      <c r="AB825" s="241"/>
      <c r="AC825" s="241"/>
      <c r="AD825" s="241"/>
      <c r="AE825" s="243"/>
      <c r="AF825" s="243"/>
      <c r="AG825" s="82"/>
      <c r="AH825" s="243"/>
      <c r="AI825" s="243"/>
      <c r="AJ825" s="243"/>
      <c r="AK825" s="243"/>
      <c r="AL825" s="243"/>
      <c r="AM825" s="243"/>
      <c r="AN825" s="243"/>
      <c r="AO825" s="243"/>
      <c r="AP825" s="243"/>
      <c r="AQ825" s="243"/>
      <c r="AR825" s="246"/>
      <c r="AS825" s="246"/>
      <c r="AT825" s="244"/>
      <c r="AU825" s="81"/>
      <c r="AV825" s="562" t="str">
        <f t="shared" si="51"/>
        <v xml:space="preserve"> </v>
      </c>
      <c r="AW825" s="562" t="str">
        <f t="shared" si="52"/>
        <v xml:space="preserve"> </v>
      </c>
      <c r="AX825" s="562" t="str">
        <f t="shared" si="53"/>
        <v xml:space="preserve"> </v>
      </c>
      <c r="AY825" s="562" t="str">
        <f t="shared" si="54"/>
        <v xml:space="preserve"> </v>
      </c>
      <c r="AZ825" s="81"/>
      <c r="BA825" s="313"/>
    </row>
    <row r="826" spans="1:53" s="80" customFormat="1" x14ac:dyDescent="0.2">
      <c r="A826" s="314"/>
      <c r="B826" s="147">
        <f>Demography!B827</f>
        <v>0</v>
      </c>
      <c r="C826" s="147">
        <f>Demography!C827</f>
        <v>0</v>
      </c>
      <c r="D826" s="148">
        <f>Demography!D827</f>
        <v>0</v>
      </c>
      <c r="E826" s="81"/>
      <c r="F826" s="256"/>
      <c r="G826" s="149"/>
      <c r="H826" s="256"/>
      <c r="I826" s="240"/>
      <c r="J826" s="240"/>
      <c r="K826" s="240"/>
      <c r="L826" s="256"/>
      <c r="M826" s="260"/>
      <c r="N826" s="260"/>
      <c r="O826" s="260"/>
      <c r="P826" s="150"/>
      <c r="Q826" s="247"/>
      <c r="R826" s="247"/>
      <c r="S826" s="81"/>
      <c r="T826" s="256"/>
      <c r="U826" s="256"/>
      <c r="V826" s="256"/>
      <c r="W826" s="81"/>
      <c r="X826" s="240"/>
      <c r="Y826" s="240"/>
      <c r="Z826" s="256"/>
      <c r="AA826" s="240"/>
      <c r="AB826" s="256"/>
      <c r="AC826" s="256"/>
      <c r="AD826" s="256"/>
      <c r="AE826" s="261"/>
      <c r="AF826" s="261"/>
      <c r="AG826" s="82"/>
      <c r="AH826" s="261"/>
      <c r="AI826" s="261"/>
      <c r="AJ826" s="261"/>
      <c r="AK826" s="261"/>
      <c r="AL826" s="261"/>
      <c r="AM826" s="261"/>
      <c r="AN826" s="261"/>
      <c r="AO826" s="261"/>
      <c r="AP826" s="261"/>
      <c r="AQ826" s="261"/>
      <c r="AR826" s="245"/>
      <c r="AS826" s="245"/>
      <c r="AT826" s="151"/>
      <c r="AU826" s="81"/>
      <c r="AV826" s="561" t="str">
        <f t="shared" si="51"/>
        <v xml:space="preserve"> </v>
      </c>
      <c r="AW826" s="561" t="str">
        <f t="shared" si="52"/>
        <v xml:space="preserve"> </v>
      </c>
      <c r="AX826" s="561" t="str">
        <f t="shared" si="53"/>
        <v xml:space="preserve"> </v>
      </c>
      <c r="AY826" s="561" t="str">
        <f t="shared" si="54"/>
        <v xml:space="preserve"> </v>
      </c>
      <c r="AZ826" s="81"/>
      <c r="BA826" s="145"/>
    </row>
    <row r="827" spans="1:53" s="80" customFormat="1" x14ac:dyDescent="0.2">
      <c r="A827" s="314"/>
      <c r="B827" s="361">
        <f>Demography!B828</f>
        <v>0</v>
      </c>
      <c r="C827" s="361">
        <f>Demography!C828</f>
        <v>0</v>
      </c>
      <c r="D827" s="362">
        <f>Demography!D828</f>
        <v>0</v>
      </c>
      <c r="E827" s="81"/>
      <c r="F827" s="67"/>
      <c r="G827" s="65"/>
      <c r="H827" s="241"/>
      <c r="I827" s="242"/>
      <c r="J827" s="242"/>
      <c r="K827" s="242"/>
      <c r="L827" s="241"/>
      <c r="M827" s="262"/>
      <c r="N827" s="262"/>
      <c r="O827" s="262"/>
      <c r="P827" s="125"/>
      <c r="Q827" s="126"/>
      <c r="R827" s="126"/>
      <c r="S827" s="81"/>
      <c r="T827" s="67"/>
      <c r="U827" s="241"/>
      <c r="V827" s="127"/>
      <c r="W827" s="81"/>
      <c r="X827" s="128"/>
      <c r="Y827" s="242"/>
      <c r="Z827" s="241"/>
      <c r="AA827" s="242"/>
      <c r="AB827" s="241"/>
      <c r="AC827" s="241"/>
      <c r="AD827" s="241"/>
      <c r="AE827" s="243"/>
      <c r="AF827" s="243"/>
      <c r="AG827" s="82"/>
      <c r="AH827" s="243"/>
      <c r="AI827" s="243"/>
      <c r="AJ827" s="243"/>
      <c r="AK827" s="243"/>
      <c r="AL827" s="243"/>
      <c r="AM827" s="243"/>
      <c r="AN827" s="243"/>
      <c r="AO827" s="243"/>
      <c r="AP827" s="243"/>
      <c r="AQ827" s="243"/>
      <c r="AR827" s="246"/>
      <c r="AS827" s="246"/>
      <c r="AT827" s="244"/>
      <c r="AU827" s="81"/>
      <c r="AV827" s="562" t="str">
        <f t="shared" si="51"/>
        <v xml:space="preserve"> </v>
      </c>
      <c r="AW827" s="562" t="str">
        <f t="shared" si="52"/>
        <v xml:space="preserve"> </v>
      </c>
      <c r="AX827" s="562" t="str">
        <f t="shared" si="53"/>
        <v xml:space="preserve"> </v>
      </c>
      <c r="AY827" s="562" t="str">
        <f t="shared" si="54"/>
        <v xml:space="preserve"> </v>
      </c>
      <c r="AZ827" s="81"/>
      <c r="BA827" s="313"/>
    </row>
    <row r="828" spans="1:53" s="80" customFormat="1" x14ac:dyDescent="0.2">
      <c r="A828" s="314"/>
      <c r="B828" s="147">
        <f>Demography!B829</f>
        <v>0</v>
      </c>
      <c r="C828" s="147">
        <f>Demography!C829</f>
        <v>0</v>
      </c>
      <c r="D828" s="148">
        <f>Demography!D829</f>
        <v>0</v>
      </c>
      <c r="E828" s="81"/>
      <c r="F828" s="256"/>
      <c r="G828" s="149"/>
      <c r="H828" s="256"/>
      <c r="I828" s="240"/>
      <c r="J828" s="240"/>
      <c r="K828" s="240"/>
      <c r="L828" s="256"/>
      <c r="M828" s="260"/>
      <c r="N828" s="260"/>
      <c r="O828" s="260"/>
      <c r="P828" s="150"/>
      <c r="Q828" s="247"/>
      <c r="R828" s="247"/>
      <c r="S828" s="81"/>
      <c r="T828" s="256"/>
      <c r="U828" s="256"/>
      <c r="V828" s="256"/>
      <c r="W828" s="81"/>
      <c r="X828" s="240"/>
      <c r="Y828" s="240"/>
      <c r="Z828" s="256"/>
      <c r="AA828" s="240"/>
      <c r="AB828" s="256"/>
      <c r="AC828" s="256"/>
      <c r="AD828" s="256"/>
      <c r="AE828" s="261"/>
      <c r="AF828" s="261"/>
      <c r="AG828" s="82"/>
      <c r="AH828" s="261"/>
      <c r="AI828" s="261"/>
      <c r="AJ828" s="261"/>
      <c r="AK828" s="261"/>
      <c r="AL828" s="261"/>
      <c r="AM828" s="261"/>
      <c r="AN828" s="261"/>
      <c r="AO828" s="261"/>
      <c r="AP828" s="261"/>
      <c r="AQ828" s="261"/>
      <c r="AR828" s="245"/>
      <c r="AS828" s="245"/>
      <c r="AT828" s="151"/>
      <c r="AU828" s="81"/>
      <c r="AV828" s="561" t="str">
        <f t="shared" si="51"/>
        <v xml:space="preserve"> </v>
      </c>
      <c r="AW828" s="561" t="str">
        <f t="shared" si="52"/>
        <v xml:space="preserve"> </v>
      </c>
      <c r="AX828" s="561" t="str">
        <f t="shared" si="53"/>
        <v xml:space="preserve"> </v>
      </c>
      <c r="AY828" s="561" t="str">
        <f t="shared" si="54"/>
        <v xml:space="preserve"> </v>
      </c>
      <c r="AZ828" s="81"/>
      <c r="BA828" s="145"/>
    </row>
    <row r="829" spans="1:53" s="80" customFormat="1" x14ac:dyDescent="0.2">
      <c r="A829" s="314"/>
      <c r="B829" s="361">
        <f>Demography!B830</f>
        <v>0</v>
      </c>
      <c r="C829" s="361">
        <f>Demography!C830</f>
        <v>0</v>
      </c>
      <c r="D829" s="362">
        <f>Demography!D830</f>
        <v>0</v>
      </c>
      <c r="E829" s="81"/>
      <c r="F829" s="67"/>
      <c r="G829" s="65"/>
      <c r="H829" s="241"/>
      <c r="I829" s="242"/>
      <c r="J829" s="242"/>
      <c r="K829" s="242"/>
      <c r="L829" s="241"/>
      <c r="M829" s="262"/>
      <c r="N829" s="262"/>
      <c r="O829" s="262"/>
      <c r="P829" s="125"/>
      <c r="Q829" s="126"/>
      <c r="R829" s="126"/>
      <c r="S829" s="81"/>
      <c r="T829" s="67"/>
      <c r="U829" s="241"/>
      <c r="V829" s="127"/>
      <c r="W829" s="81"/>
      <c r="X829" s="128"/>
      <c r="Y829" s="242"/>
      <c r="Z829" s="241"/>
      <c r="AA829" s="242"/>
      <c r="AB829" s="241"/>
      <c r="AC829" s="241"/>
      <c r="AD829" s="241"/>
      <c r="AE829" s="243"/>
      <c r="AF829" s="243"/>
      <c r="AG829" s="82"/>
      <c r="AH829" s="243"/>
      <c r="AI829" s="243"/>
      <c r="AJ829" s="243"/>
      <c r="AK829" s="243"/>
      <c r="AL829" s="243"/>
      <c r="AM829" s="243"/>
      <c r="AN829" s="243"/>
      <c r="AO829" s="243"/>
      <c r="AP829" s="243"/>
      <c r="AQ829" s="243"/>
      <c r="AR829" s="246"/>
      <c r="AS829" s="246"/>
      <c r="AT829" s="244"/>
      <c r="AU829" s="81"/>
      <c r="AV829" s="562" t="str">
        <f t="shared" si="51"/>
        <v xml:space="preserve"> </v>
      </c>
      <c r="AW829" s="562" t="str">
        <f t="shared" si="52"/>
        <v xml:space="preserve"> </v>
      </c>
      <c r="AX829" s="562" t="str">
        <f t="shared" si="53"/>
        <v xml:space="preserve"> </v>
      </c>
      <c r="AY829" s="562" t="str">
        <f t="shared" si="54"/>
        <v xml:space="preserve"> </v>
      </c>
      <c r="AZ829" s="81"/>
      <c r="BA829" s="313"/>
    </row>
    <row r="830" spans="1:53" s="80" customFormat="1" x14ac:dyDescent="0.2">
      <c r="A830" s="314"/>
      <c r="B830" s="147">
        <f>Demography!B831</f>
        <v>0</v>
      </c>
      <c r="C830" s="147">
        <f>Demography!C831</f>
        <v>0</v>
      </c>
      <c r="D830" s="148">
        <f>Demography!D831</f>
        <v>0</v>
      </c>
      <c r="E830" s="81"/>
      <c r="F830" s="256"/>
      <c r="G830" s="149"/>
      <c r="H830" s="256"/>
      <c r="I830" s="240"/>
      <c r="J830" s="240"/>
      <c r="K830" s="240"/>
      <c r="L830" s="256"/>
      <c r="M830" s="260"/>
      <c r="N830" s="260"/>
      <c r="O830" s="260"/>
      <c r="P830" s="150"/>
      <c r="Q830" s="247"/>
      <c r="R830" s="247"/>
      <c r="S830" s="81"/>
      <c r="T830" s="256"/>
      <c r="U830" s="256"/>
      <c r="V830" s="256"/>
      <c r="W830" s="81"/>
      <c r="X830" s="240"/>
      <c r="Y830" s="240"/>
      <c r="Z830" s="256"/>
      <c r="AA830" s="240"/>
      <c r="AB830" s="256"/>
      <c r="AC830" s="256"/>
      <c r="AD830" s="256"/>
      <c r="AE830" s="261"/>
      <c r="AF830" s="261"/>
      <c r="AG830" s="82"/>
      <c r="AH830" s="261"/>
      <c r="AI830" s="261"/>
      <c r="AJ830" s="261"/>
      <c r="AK830" s="261"/>
      <c r="AL830" s="261"/>
      <c r="AM830" s="261"/>
      <c r="AN830" s="261"/>
      <c r="AO830" s="261"/>
      <c r="AP830" s="261"/>
      <c r="AQ830" s="261"/>
      <c r="AR830" s="245"/>
      <c r="AS830" s="245"/>
      <c r="AT830" s="151"/>
      <c r="AU830" s="81"/>
      <c r="AV830" s="561" t="str">
        <f t="shared" si="51"/>
        <v xml:space="preserve"> </v>
      </c>
      <c r="AW830" s="561" t="str">
        <f t="shared" si="52"/>
        <v xml:space="preserve"> </v>
      </c>
      <c r="AX830" s="561" t="str">
        <f t="shared" si="53"/>
        <v xml:space="preserve"> </v>
      </c>
      <c r="AY830" s="561" t="str">
        <f t="shared" si="54"/>
        <v xml:space="preserve"> </v>
      </c>
      <c r="AZ830" s="81"/>
      <c r="BA830" s="145"/>
    </row>
    <row r="831" spans="1:53" s="80" customFormat="1" x14ac:dyDescent="0.2">
      <c r="A831" s="314"/>
      <c r="B831" s="361">
        <f>Demography!B832</f>
        <v>0</v>
      </c>
      <c r="C831" s="361">
        <f>Demography!C832</f>
        <v>0</v>
      </c>
      <c r="D831" s="362">
        <f>Demography!D832</f>
        <v>0</v>
      </c>
      <c r="E831" s="81"/>
      <c r="F831" s="67"/>
      <c r="G831" s="65"/>
      <c r="H831" s="241"/>
      <c r="I831" s="242"/>
      <c r="J831" s="242"/>
      <c r="K831" s="242"/>
      <c r="L831" s="241"/>
      <c r="M831" s="262"/>
      <c r="N831" s="262"/>
      <c r="O831" s="262"/>
      <c r="P831" s="125"/>
      <c r="Q831" s="126"/>
      <c r="R831" s="126"/>
      <c r="S831" s="81"/>
      <c r="T831" s="67"/>
      <c r="U831" s="241"/>
      <c r="V831" s="127"/>
      <c r="W831" s="81"/>
      <c r="X831" s="128"/>
      <c r="Y831" s="242"/>
      <c r="Z831" s="241"/>
      <c r="AA831" s="242"/>
      <c r="AB831" s="241"/>
      <c r="AC831" s="241"/>
      <c r="AD831" s="241"/>
      <c r="AE831" s="243"/>
      <c r="AF831" s="243"/>
      <c r="AG831" s="82"/>
      <c r="AH831" s="243"/>
      <c r="AI831" s="243"/>
      <c r="AJ831" s="243"/>
      <c r="AK831" s="243"/>
      <c r="AL831" s="243"/>
      <c r="AM831" s="243"/>
      <c r="AN831" s="243"/>
      <c r="AO831" s="243"/>
      <c r="AP831" s="243"/>
      <c r="AQ831" s="243"/>
      <c r="AR831" s="246"/>
      <c r="AS831" s="246"/>
      <c r="AT831" s="244"/>
      <c r="AU831" s="81"/>
      <c r="AV831" s="562" t="str">
        <f t="shared" si="51"/>
        <v xml:space="preserve"> </v>
      </c>
      <c r="AW831" s="562" t="str">
        <f t="shared" si="52"/>
        <v xml:space="preserve"> </v>
      </c>
      <c r="AX831" s="562" t="str">
        <f t="shared" si="53"/>
        <v xml:space="preserve"> </v>
      </c>
      <c r="AY831" s="562" t="str">
        <f t="shared" si="54"/>
        <v xml:space="preserve"> </v>
      </c>
      <c r="AZ831" s="81"/>
      <c r="BA831" s="313"/>
    </row>
    <row r="832" spans="1:53" s="80" customFormat="1" x14ac:dyDescent="0.2">
      <c r="A832" s="314"/>
      <c r="B832" s="147">
        <f>Demography!B833</f>
        <v>0</v>
      </c>
      <c r="C832" s="147">
        <f>Demography!C833</f>
        <v>0</v>
      </c>
      <c r="D832" s="148">
        <f>Demography!D833</f>
        <v>0</v>
      </c>
      <c r="E832" s="81"/>
      <c r="F832" s="256"/>
      <c r="G832" s="149"/>
      <c r="H832" s="256"/>
      <c r="I832" s="240"/>
      <c r="J832" s="240"/>
      <c r="K832" s="240"/>
      <c r="L832" s="256"/>
      <c r="M832" s="260"/>
      <c r="N832" s="260"/>
      <c r="O832" s="260"/>
      <c r="P832" s="150"/>
      <c r="Q832" s="247"/>
      <c r="R832" s="247"/>
      <c r="S832" s="81"/>
      <c r="T832" s="256"/>
      <c r="U832" s="256"/>
      <c r="V832" s="256"/>
      <c r="W832" s="81"/>
      <c r="X832" s="240"/>
      <c r="Y832" s="240"/>
      <c r="Z832" s="256"/>
      <c r="AA832" s="240"/>
      <c r="AB832" s="256"/>
      <c r="AC832" s="256"/>
      <c r="AD832" s="256"/>
      <c r="AE832" s="261"/>
      <c r="AF832" s="261"/>
      <c r="AG832" s="82"/>
      <c r="AH832" s="261"/>
      <c r="AI832" s="261"/>
      <c r="AJ832" s="261"/>
      <c r="AK832" s="261"/>
      <c r="AL832" s="261"/>
      <c r="AM832" s="261"/>
      <c r="AN832" s="261"/>
      <c r="AO832" s="261"/>
      <c r="AP832" s="261"/>
      <c r="AQ832" s="261"/>
      <c r="AR832" s="245"/>
      <c r="AS832" s="245"/>
      <c r="AT832" s="151"/>
      <c r="AU832" s="81"/>
      <c r="AV832" s="561" t="str">
        <f t="shared" si="51"/>
        <v xml:space="preserve"> </v>
      </c>
      <c r="AW832" s="561" t="str">
        <f t="shared" si="52"/>
        <v xml:space="preserve"> </v>
      </c>
      <c r="AX832" s="561" t="str">
        <f t="shared" si="53"/>
        <v xml:space="preserve"> </v>
      </c>
      <c r="AY832" s="561" t="str">
        <f t="shared" si="54"/>
        <v xml:space="preserve"> </v>
      </c>
      <c r="AZ832" s="81"/>
      <c r="BA832" s="145"/>
    </row>
    <row r="833" spans="1:53" s="80" customFormat="1" x14ac:dyDescent="0.2">
      <c r="A833" s="314"/>
      <c r="B833" s="361">
        <f>Demography!B834</f>
        <v>0</v>
      </c>
      <c r="C833" s="361">
        <f>Demography!C834</f>
        <v>0</v>
      </c>
      <c r="D833" s="362">
        <f>Demography!D834</f>
        <v>0</v>
      </c>
      <c r="E833" s="81"/>
      <c r="F833" s="67"/>
      <c r="G833" s="65"/>
      <c r="H833" s="241"/>
      <c r="I833" s="242"/>
      <c r="J833" s="242"/>
      <c r="K833" s="242"/>
      <c r="L833" s="241"/>
      <c r="M833" s="262"/>
      <c r="N833" s="262"/>
      <c r="O833" s="262"/>
      <c r="P833" s="125"/>
      <c r="Q833" s="126"/>
      <c r="R833" s="126"/>
      <c r="S833" s="81"/>
      <c r="T833" s="67"/>
      <c r="U833" s="241"/>
      <c r="V833" s="127"/>
      <c r="W833" s="81"/>
      <c r="X833" s="128"/>
      <c r="Y833" s="242"/>
      <c r="Z833" s="241"/>
      <c r="AA833" s="242"/>
      <c r="AB833" s="241"/>
      <c r="AC833" s="241"/>
      <c r="AD833" s="241"/>
      <c r="AE833" s="243"/>
      <c r="AF833" s="243"/>
      <c r="AG833" s="82"/>
      <c r="AH833" s="243"/>
      <c r="AI833" s="243"/>
      <c r="AJ833" s="243"/>
      <c r="AK833" s="243"/>
      <c r="AL833" s="243"/>
      <c r="AM833" s="243"/>
      <c r="AN833" s="243"/>
      <c r="AO833" s="243"/>
      <c r="AP833" s="243"/>
      <c r="AQ833" s="243"/>
      <c r="AR833" s="246"/>
      <c r="AS833" s="246"/>
      <c r="AT833" s="244"/>
      <c r="AU833" s="81"/>
      <c r="AV833" s="562" t="str">
        <f t="shared" si="51"/>
        <v xml:space="preserve"> </v>
      </c>
      <c r="AW833" s="562" t="str">
        <f t="shared" si="52"/>
        <v xml:space="preserve"> </v>
      </c>
      <c r="AX833" s="562" t="str">
        <f t="shared" si="53"/>
        <v xml:space="preserve"> </v>
      </c>
      <c r="AY833" s="562" t="str">
        <f t="shared" si="54"/>
        <v xml:space="preserve"> </v>
      </c>
      <c r="AZ833" s="81"/>
      <c r="BA833" s="313"/>
    </row>
    <row r="834" spans="1:53" s="80" customFormat="1" x14ac:dyDescent="0.2">
      <c r="A834" s="314"/>
      <c r="B834" s="147">
        <f>Demography!B835</f>
        <v>0</v>
      </c>
      <c r="C834" s="147">
        <f>Demography!C835</f>
        <v>0</v>
      </c>
      <c r="D834" s="148">
        <f>Demography!D835</f>
        <v>0</v>
      </c>
      <c r="E834" s="81"/>
      <c r="F834" s="256"/>
      <c r="G834" s="149"/>
      <c r="H834" s="256"/>
      <c r="I834" s="240"/>
      <c r="J834" s="240"/>
      <c r="K834" s="240"/>
      <c r="L834" s="256"/>
      <c r="M834" s="260"/>
      <c r="N834" s="260"/>
      <c r="O834" s="260"/>
      <c r="P834" s="150"/>
      <c r="Q834" s="247"/>
      <c r="R834" s="247"/>
      <c r="S834" s="81"/>
      <c r="T834" s="256"/>
      <c r="U834" s="256"/>
      <c r="V834" s="256"/>
      <c r="W834" s="81"/>
      <c r="X834" s="240"/>
      <c r="Y834" s="240"/>
      <c r="Z834" s="256"/>
      <c r="AA834" s="240"/>
      <c r="AB834" s="256"/>
      <c r="AC834" s="256"/>
      <c r="AD834" s="256"/>
      <c r="AE834" s="261"/>
      <c r="AF834" s="261"/>
      <c r="AG834" s="82"/>
      <c r="AH834" s="261"/>
      <c r="AI834" s="261"/>
      <c r="AJ834" s="261"/>
      <c r="AK834" s="261"/>
      <c r="AL834" s="261"/>
      <c r="AM834" s="261"/>
      <c r="AN834" s="261"/>
      <c r="AO834" s="261"/>
      <c r="AP834" s="261"/>
      <c r="AQ834" s="261"/>
      <c r="AR834" s="245"/>
      <c r="AS834" s="245"/>
      <c r="AT834" s="151"/>
      <c r="AU834" s="81"/>
      <c r="AV834" s="561" t="str">
        <f t="shared" si="51"/>
        <v xml:space="preserve"> </v>
      </c>
      <c r="AW834" s="561" t="str">
        <f t="shared" si="52"/>
        <v xml:space="preserve"> </v>
      </c>
      <c r="AX834" s="561" t="str">
        <f t="shared" si="53"/>
        <v xml:space="preserve"> </v>
      </c>
      <c r="AY834" s="561" t="str">
        <f t="shared" si="54"/>
        <v xml:space="preserve"> </v>
      </c>
      <c r="AZ834" s="81"/>
      <c r="BA834" s="145"/>
    </row>
    <row r="835" spans="1:53" s="80" customFormat="1" x14ac:dyDescent="0.2">
      <c r="A835" s="314"/>
      <c r="B835" s="361">
        <f>Demography!B836</f>
        <v>0</v>
      </c>
      <c r="C835" s="361">
        <f>Demography!C836</f>
        <v>0</v>
      </c>
      <c r="D835" s="362">
        <f>Demography!D836</f>
        <v>0</v>
      </c>
      <c r="E835" s="81"/>
      <c r="F835" s="67"/>
      <c r="G835" s="65"/>
      <c r="H835" s="241"/>
      <c r="I835" s="242"/>
      <c r="J835" s="242"/>
      <c r="K835" s="242"/>
      <c r="L835" s="241"/>
      <c r="M835" s="262"/>
      <c r="N835" s="262"/>
      <c r="O835" s="262"/>
      <c r="P835" s="125"/>
      <c r="Q835" s="126"/>
      <c r="R835" s="126"/>
      <c r="S835" s="81"/>
      <c r="T835" s="67"/>
      <c r="U835" s="241"/>
      <c r="V835" s="127"/>
      <c r="W835" s="81"/>
      <c r="X835" s="128"/>
      <c r="Y835" s="242"/>
      <c r="Z835" s="241"/>
      <c r="AA835" s="242"/>
      <c r="AB835" s="241"/>
      <c r="AC835" s="241"/>
      <c r="AD835" s="241"/>
      <c r="AE835" s="243"/>
      <c r="AF835" s="243"/>
      <c r="AG835" s="82"/>
      <c r="AH835" s="243"/>
      <c r="AI835" s="243"/>
      <c r="AJ835" s="243"/>
      <c r="AK835" s="243"/>
      <c r="AL835" s="243"/>
      <c r="AM835" s="243"/>
      <c r="AN835" s="243"/>
      <c r="AO835" s="243"/>
      <c r="AP835" s="243"/>
      <c r="AQ835" s="243"/>
      <c r="AR835" s="246"/>
      <c r="AS835" s="246"/>
      <c r="AT835" s="244"/>
      <c r="AU835" s="81"/>
      <c r="AV835" s="562" t="str">
        <f t="shared" si="51"/>
        <v xml:space="preserve"> </v>
      </c>
      <c r="AW835" s="562" t="str">
        <f t="shared" si="52"/>
        <v xml:space="preserve"> </v>
      </c>
      <c r="AX835" s="562" t="str">
        <f t="shared" si="53"/>
        <v xml:space="preserve"> </v>
      </c>
      <c r="AY835" s="562" t="str">
        <f t="shared" si="54"/>
        <v xml:space="preserve"> </v>
      </c>
      <c r="AZ835" s="81"/>
      <c r="BA835" s="313"/>
    </row>
    <row r="836" spans="1:53" s="80" customFormat="1" x14ac:dyDescent="0.2">
      <c r="A836" s="314"/>
      <c r="B836" s="147">
        <f>Demography!B837</f>
        <v>0</v>
      </c>
      <c r="C836" s="147">
        <f>Demography!C837</f>
        <v>0</v>
      </c>
      <c r="D836" s="148">
        <f>Demography!D837</f>
        <v>0</v>
      </c>
      <c r="E836" s="81"/>
      <c r="F836" s="256"/>
      <c r="G836" s="149"/>
      <c r="H836" s="256"/>
      <c r="I836" s="240"/>
      <c r="J836" s="240"/>
      <c r="K836" s="240"/>
      <c r="L836" s="256"/>
      <c r="M836" s="260"/>
      <c r="N836" s="260"/>
      <c r="O836" s="260"/>
      <c r="P836" s="150"/>
      <c r="Q836" s="247"/>
      <c r="R836" s="247"/>
      <c r="S836" s="81"/>
      <c r="T836" s="256"/>
      <c r="U836" s="256"/>
      <c r="V836" s="256"/>
      <c r="W836" s="81"/>
      <c r="X836" s="240"/>
      <c r="Y836" s="240"/>
      <c r="Z836" s="256"/>
      <c r="AA836" s="240"/>
      <c r="AB836" s="256"/>
      <c r="AC836" s="256"/>
      <c r="AD836" s="256"/>
      <c r="AE836" s="261"/>
      <c r="AF836" s="261"/>
      <c r="AG836" s="82"/>
      <c r="AH836" s="261"/>
      <c r="AI836" s="261"/>
      <c r="AJ836" s="261"/>
      <c r="AK836" s="261"/>
      <c r="AL836" s="261"/>
      <c r="AM836" s="261"/>
      <c r="AN836" s="261"/>
      <c r="AO836" s="261"/>
      <c r="AP836" s="261"/>
      <c r="AQ836" s="261"/>
      <c r="AR836" s="245"/>
      <c r="AS836" s="245"/>
      <c r="AT836" s="151"/>
      <c r="AU836" s="81"/>
      <c r="AV836" s="561" t="str">
        <f t="shared" si="51"/>
        <v xml:space="preserve"> </v>
      </c>
      <c r="AW836" s="561" t="str">
        <f t="shared" si="52"/>
        <v xml:space="preserve"> </v>
      </c>
      <c r="AX836" s="561" t="str">
        <f t="shared" si="53"/>
        <v xml:space="preserve"> </v>
      </c>
      <c r="AY836" s="561" t="str">
        <f t="shared" si="54"/>
        <v xml:space="preserve"> </v>
      </c>
      <c r="AZ836" s="81"/>
      <c r="BA836" s="145"/>
    </row>
    <row r="837" spans="1:53" s="80" customFormat="1" x14ac:dyDescent="0.2">
      <c r="A837" s="314"/>
      <c r="B837" s="361">
        <f>Demography!B838</f>
        <v>0</v>
      </c>
      <c r="C837" s="361">
        <f>Demography!C838</f>
        <v>0</v>
      </c>
      <c r="D837" s="362">
        <f>Demography!D838</f>
        <v>0</v>
      </c>
      <c r="E837" s="81"/>
      <c r="F837" s="67"/>
      <c r="G837" s="65"/>
      <c r="H837" s="241"/>
      <c r="I837" s="242"/>
      <c r="J837" s="242"/>
      <c r="K837" s="242"/>
      <c r="L837" s="241"/>
      <c r="M837" s="262"/>
      <c r="N837" s="262"/>
      <c r="O837" s="262"/>
      <c r="P837" s="125"/>
      <c r="Q837" s="126"/>
      <c r="R837" s="126"/>
      <c r="S837" s="81"/>
      <c r="T837" s="67"/>
      <c r="U837" s="241"/>
      <c r="V837" s="127"/>
      <c r="W837" s="81"/>
      <c r="X837" s="128"/>
      <c r="Y837" s="242"/>
      <c r="Z837" s="241"/>
      <c r="AA837" s="242"/>
      <c r="AB837" s="241"/>
      <c r="AC837" s="241"/>
      <c r="AD837" s="241"/>
      <c r="AE837" s="243"/>
      <c r="AF837" s="243"/>
      <c r="AG837" s="82"/>
      <c r="AH837" s="243"/>
      <c r="AI837" s="243"/>
      <c r="AJ837" s="243"/>
      <c r="AK837" s="243"/>
      <c r="AL837" s="243"/>
      <c r="AM837" s="243"/>
      <c r="AN837" s="243"/>
      <c r="AO837" s="243"/>
      <c r="AP837" s="243"/>
      <c r="AQ837" s="243"/>
      <c r="AR837" s="246"/>
      <c r="AS837" s="246"/>
      <c r="AT837" s="244"/>
      <c r="AU837" s="81"/>
      <c r="AV837" s="562" t="str">
        <f t="shared" si="51"/>
        <v xml:space="preserve"> </v>
      </c>
      <c r="AW837" s="562" t="str">
        <f t="shared" si="52"/>
        <v xml:space="preserve"> </v>
      </c>
      <c r="AX837" s="562" t="str">
        <f t="shared" si="53"/>
        <v xml:space="preserve"> </v>
      </c>
      <c r="AY837" s="562" t="str">
        <f t="shared" si="54"/>
        <v xml:space="preserve"> </v>
      </c>
      <c r="AZ837" s="81"/>
      <c r="BA837" s="313"/>
    </row>
    <row r="838" spans="1:53" s="80" customFormat="1" x14ac:dyDescent="0.2">
      <c r="A838" s="314"/>
      <c r="B838" s="147">
        <f>Demography!B839</f>
        <v>0</v>
      </c>
      <c r="C838" s="147">
        <f>Demography!C839</f>
        <v>0</v>
      </c>
      <c r="D838" s="148">
        <f>Demography!D839</f>
        <v>0</v>
      </c>
      <c r="E838" s="81"/>
      <c r="F838" s="256"/>
      <c r="G838" s="149"/>
      <c r="H838" s="256"/>
      <c r="I838" s="240"/>
      <c r="J838" s="240"/>
      <c r="K838" s="240"/>
      <c r="L838" s="256"/>
      <c r="M838" s="260"/>
      <c r="N838" s="260"/>
      <c r="O838" s="260"/>
      <c r="P838" s="150"/>
      <c r="Q838" s="247"/>
      <c r="R838" s="247"/>
      <c r="S838" s="81"/>
      <c r="T838" s="256"/>
      <c r="U838" s="256"/>
      <c r="V838" s="256"/>
      <c r="W838" s="81"/>
      <c r="X838" s="240"/>
      <c r="Y838" s="240"/>
      <c r="Z838" s="256"/>
      <c r="AA838" s="240"/>
      <c r="AB838" s="256"/>
      <c r="AC838" s="256"/>
      <c r="AD838" s="256"/>
      <c r="AE838" s="261"/>
      <c r="AF838" s="261"/>
      <c r="AG838" s="82"/>
      <c r="AH838" s="261"/>
      <c r="AI838" s="261"/>
      <c r="AJ838" s="261"/>
      <c r="AK838" s="261"/>
      <c r="AL838" s="261"/>
      <c r="AM838" s="261"/>
      <c r="AN838" s="261"/>
      <c r="AO838" s="261"/>
      <c r="AP838" s="261"/>
      <c r="AQ838" s="261"/>
      <c r="AR838" s="245"/>
      <c r="AS838" s="245"/>
      <c r="AT838" s="151"/>
      <c r="AU838" s="81"/>
      <c r="AV838" s="561" t="str">
        <f t="shared" si="51"/>
        <v xml:space="preserve"> </v>
      </c>
      <c r="AW838" s="561" t="str">
        <f t="shared" si="52"/>
        <v xml:space="preserve"> </v>
      </c>
      <c r="AX838" s="561" t="str">
        <f t="shared" si="53"/>
        <v xml:space="preserve"> </v>
      </c>
      <c r="AY838" s="561" t="str">
        <f t="shared" si="54"/>
        <v xml:space="preserve"> </v>
      </c>
      <c r="AZ838" s="81"/>
      <c r="BA838" s="145"/>
    </row>
    <row r="839" spans="1:53" s="80" customFormat="1" x14ac:dyDescent="0.2">
      <c r="A839" s="314"/>
      <c r="B839" s="361">
        <f>Demography!B840</f>
        <v>0</v>
      </c>
      <c r="C839" s="361">
        <f>Demography!C840</f>
        <v>0</v>
      </c>
      <c r="D839" s="362">
        <f>Demography!D840</f>
        <v>0</v>
      </c>
      <c r="E839" s="81"/>
      <c r="F839" s="67"/>
      <c r="G839" s="65"/>
      <c r="H839" s="241"/>
      <c r="I839" s="242"/>
      <c r="J839" s="242"/>
      <c r="K839" s="242"/>
      <c r="L839" s="241"/>
      <c r="M839" s="262"/>
      <c r="N839" s="262"/>
      <c r="O839" s="262"/>
      <c r="P839" s="125"/>
      <c r="Q839" s="126"/>
      <c r="R839" s="126"/>
      <c r="S839" s="81"/>
      <c r="T839" s="67"/>
      <c r="U839" s="241"/>
      <c r="V839" s="127"/>
      <c r="W839" s="81"/>
      <c r="X839" s="128"/>
      <c r="Y839" s="242"/>
      <c r="Z839" s="241"/>
      <c r="AA839" s="242"/>
      <c r="AB839" s="241"/>
      <c r="AC839" s="241"/>
      <c r="AD839" s="241"/>
      <c r="AE839" s="243"/>
      <c r="AF839" s="243"/>
      <c r="AG839" s="82"/>
      <c r="AH839" s="243"/>
      <c r="AI839" s="243"/>
      <c r="AJ839" s="243"/>
      <c r="AK839" s="243"/>
      <c r="AL839" s="243"/>
      <c r="AM839" s="243"/>
      <c r="AN839" s="243"/>
      <c r="AO839" s="243"/>
      <c r="AP839" s="243"/>
      <c r="AQ839" s="243"/>
      <c r="AR839" s="246"/>
      <c r="AS839" s="246"/>
      <c r="AT839" s="244"/>
      <c r="AU839" s="81"/>
      <c r="AV839" s="562" t="str">
        <f t="shared" si="51"/>
        <v xml:space="preserve"> </v>
      </c>
      <c r="AW839" s="562" t="str">
        <f t="shared" si="52"/>
        <v xml:space="preserve"> </v>
      </c>
      <c r="AX839" s="562" t="str">
        <f t="shared" si="53"/>
        <v xml:space="preserve"> </v>
      </c>
      <c r="AY839" s="562" t="str">
        <f t="shared" si="54"/>
        <v xml:space="preserve"> </v>
      </c>
      <c r="AZ839" s="81"/>
      <c r="BA839" s="313"/>
    </row>
    <row r="840" spans="1:53" s="80" customFormat="1" x14ac:dyDescent="0.2">
      <c r="A840" s="314"/>
      <c r="B840" s="147">
        <f>Demography!B841</f>
        <v>0</v>
      </c>
      <c r="C840" s="147">
        <f>Demography!C841</f>
        <v>0</v>
      </c>
      <c r="D840" s="148">
        <f>Demography!D841</f>
        <v>0</v>
      </c>
      <c r="E840" s="81"/>
      <c r="F840" s="256"/>
      <c r="G840" s="149"/>
      <c r="H840" s="256"/>
      <c r="I840" s="240"/>
      <c r="J840" s="240"/>
      <c r="K840" s="240"/>
      <c r="L840" s="256"/>
      <c r="M840" s="260"/>
      <c r="N840" s="260"/>
      <c r="O840" s="260"/>
      <c r="P840" s="150"/>
      <c r="Q840" s="247"/>
      <c r="R840" s="247"/>
      <c r="S840" s="81"/>
      <c r="T840" s="256"/>
      <c r="U840" s="256"/>
      <c r="V840" s="256"/>
      <c r="W840" s="81"/>
      <c r="X840" s="240"/>
      <c r="Y840" s="240"/>
      <c r="Z840" s="256"/>
      <c r="AA840" s="240"/>
      <c r="AB840" s="256"/>
      <c r="AC840" s="256"/>
      <c r="AD840" s="256"/>
      <c r="AE840" s="261"/>
      <c r="AF840" s="261"/>
      <c r="AG840" s="82"/>
      <c r="AH840" s="261"/>
      <c r="AI840" s="261"/>
      <c r="AJ840" s="261"/>
      <c r="AK840" s="261"/>
      <c r="AL840" s="261"/>
      <c r="AM840" s="261"/>
      <c r="AN840" s="261"/>
      <c r="AO840" s="261"/>
      <c r="AP840" s="261"/>
      <c r="AQ840" s="261"/>
      <c r="AR840" s="245"/>
      <c r="AS840" s="245"/>
      <c r="AT840" s="151"/>
      <c r="AU840" s="81"/>
      <c r="AV840" s="561" t="str">
        <f t="shared" si="51"/>
        <v xml:space="preserve"> </v>
      </c>
      <c r="AW840" s="561" t="str">
        <f t="shared" si="52"/>
        <v xml:space="preserve"> </v>
      </c>
      <c r="AX840" s="561" t="str">
        <f t="shared" si="53"/>
        <v xml:space="preserve"> </v>
      </c>
      <c r="AY840" s="561" t="str">
        <f t="shared" si="54"/>
        <v xml:space="preserve"> </v>
      </c>
      <c r="AZ840" s="81"/>
      <c r="BA840" s="145"/>
    </row>
    <row r="841" spans="1:53" s="80" customFormat="1" x14ac:dyDescent="0.2">
      <c r="A841" s="314"/>
      <c r="B841" s="361">
        <f>Demography!B842</f>
        <v>0</v>
      </c>
      <c r="C841" s="361">
        <f>Demography!C842</f>
        <v>0</v>
      </c>
      <c r="D841" s="362">
        <f>Demography!D842</f>
        <v>0</v>
      </c>
      <c r="E841" s="81"/>
      <c r="F841" s="67"/>
      <c r="G841" s="65"/>
      <c r="H841" s="241"/>
      <c r="I841" s="242"/>
      <c r="J841" s="242"/>
      <c r="K841" s="242"/>
      <c r="L841" s="241"/>
      <c r="M841" s="262"/>
      <c r="N841" s="262"/>
      <c r="O841" s="262"/>
      <c r="P841" s="125"/>
      <c r="Q841" s="126"/>
      <c r="R841" s="126"/>
      <c r="S841" s="81"/>
      <c r="T841" s="67"/>
      <c r="U841" s="241"/>
      <c r="V841" s="127"/>
      <c r="W841" s="81"/>
      <c r="X841" s="128"/>
      <c r="Y841" s="242"/>
      <c r="Z841" s="241"/>
      <c r="AA841" s="242"/>
      <c r="AB841" s="241"/>
      <c r="AC841" s="241"/>
      <c r="AD841" s="241"/>
      <c r="AE841" s="243"/>
      <c r="AF841" s="243"/>
      <c r="AG841" s="82"/>
      <c r="AH841" s="243"/>
      <c r="AI841" s="243"/>
      <c r="AJ841" s="243"/>
      <c r="AK841" s="243"/>
      <c r="AL841" s="243"/>
      <c r="AM841" s="243"/>
      <c r="AN841" s="243"/>
      <c r="AO841" s="243"/>
      <c r="AP841" s="243"/>
      <c r="AQ841" s="243"/>
      <c r="AR841" s="246"/>
      <c r="AS841" s="246"/>
      <c r="AT841" s="244"/>
      <c r="AU841" s="81"/>
      <c r="AV841" s="562" t="str">
        <f t="shared" si="51"/>
        <v xml:space="preserve"> </v>
      </c>
      <c r="AW841" s="562" t="str">
        <f t="shared" si="52"/>
        <v xml:space="preserve"> </v>
      </c>
      <c r="AX841" s="562" t="str">
        <f t="shared" si="53"/>
        <v xml:space="preserve"> </v>
      </c>
      <c r="AY841" s="562" t="str">
        <f t="shared" si="54"/>
        <v xml:space="preserve"> </v>
      </c>
      <c r="AZ841" s="81"/>
      <c r="BA841" s="313"/>
    </row>
    <row r="842" spans="1:53" s="80" customFormat="1" x14ac:dyDescent="0.2">
      <c r="A842" s="314"/>
      <c r="B842" s="147">
        <f>Demography!B843</f>
        <v>0</v>
      </c>
      <c r="C842" s="147">
        <f>Demography!C843</f>
        <v>0</v>
      </c>
      <c r="D842" s="148">
        <f>Demography!D843</f>
        <v>0</v>
      </c>
      <c r="E842" s="81"/>
      <c r="F842" s="256"/>
      <c r="G842" s="149"/>
      <c r="H842" s="256"/>
      <c r="I842" s="240"/>
      <c r="J842" s="240"/>
      <c r="K842" s="240"/>
      <c r="L842" s="256"/>
      <c r="M842" s="260"/>
      <c r="N842" s="260"/>
      <c r="O842" s="260"/>
      <c r="P842" s="150"/>
      <c r="Q842" s="247"/>
      <c r="R842" s="247"/>
      <c r="S842" s="81"/>
      <c r="T842" s="256"/>
      <c r="U842" s="256"/>
      <c r="V842" s="256"/>
      <c r="W842" s="81"/>
      <c r="X842" s="240"/>
      <c r="Y842" s="240"/>
      <c r="Z842" s="256"/>
      <c r="AA842" s="240"/>
      <c r="AB842" s="256"/>
      <c r="AC842" s="256"/>
      <c r="AD842" s="256"/>
      <c r="AE842" s="261"/>
      <c r="AF842" s="261"/>
      <c r="AG842" s="82"/>
      <c r="AH842" s="261"/>
      <c r="AI842" s="261"/>
      <c r="AJ842" s="261"/>
      <c r="AK842" s="261"/>
      <c r="AL842" s="261"/>
      <c r="AM842" s="261"/>
      <c r="AN842" s="261"/>
      <c r="AO842" s="261"/>
      <c r="AP842" s="261"/>
      <c r="AQ842" s="261"/>
      <c r="AR842" s="245"/>
      <c r="AS842" s="245"/>
      <c r="AT842" s="151"/>
      <c r="AU842" s="81"/>
      <c r="AV842" s="561" t="str">
        <f t="shared" si="51"/>
        <v xml:space="preserve"> </v>
      </c>
      <c r="AW842" s="561" t="str">
        <f t="shared" si="52"/>
        <v xml:space="preserve"> </v>
      </c>
      <c r="AX842" s="561" t="str">
        <f t="shared" si="53"/>
        <v xml:space="preserve"> </v>
      </c>
      <c r="AY842" s="561" t="str">
        <f t="shared" si="54"/>
        <v xml:space="preserve"> </v>
      </c>
      <c r="AZ842" s="81"/>
      <c r="BA842" s="145"/>
    </row>
    <row r="843" spans="1:53" s="80" customFormat="1" x14ac:dyDescent="0.2">
      <c r="A843" s="314"/>
      <c r="B843" s="361">
        <f>Demography!B844</f>
        <v>0</v>
      </c>
      <c r="C843" s="361">
        <f>Demography!C844</f>
        <v>0</v>
      </c>
      <c r="D843" s="362">
        <f>Demography!D844</f>
        <v>0</v>
      </c>
      <c r="E843" s="81"/>
      <c r="F843" s="67"/>
      <c r="G843" s="65"/>
      <c r="H843" s="241"/>
      <c r="I843" s="242"/>
      <c r="J843" s="242"/>
      <c r="K843" s="242"/>
      <c r="L843" s="241"/>
      <c r="M843" s="262"/>
      <c r="N843" s="262"/>
      <c r="O843" s="262"/>
      <c r="P843" s="125"/>
      <c r="Q843" s="126"/>
      <c r="R843" s="126"/>
      <c r="S843" s="81"/>
      <c r="T843" s="67"/>
      <c r="U843" s="241"/>
      <c r="V843" s="127"/>
      <c r="W843" s="81"/>
      <c r="X843" s="128"/>
      <c r="Y843" s="242"/>
      <c r="Z843" s="241"/>
      <c r="AA843" s="242"/>
      <c r="AB843" s="241"/>
      <c r="AC843" s="241"/>
      <c r="AD843" s="241"/>
      <c r="AE843" s="243"/>
      <c r="AF843" s="243"/>
      <c r="AG843" s="82"/>
      <c r="AH843" s="243"/>
      <c r="AI843" s="243"/>
      <c r="AJ843" s="243"/>
      <c r="AK843" s="243"/>
      <c r="AL843" s="243"/>
      <c r="AM843" s="243"/>
      <c r="AN843" s="243"/>
      <c r="AO843" s="243"/>
      <c r="AP843" s="243"/>
      <c r="AQ843" s="243"/>
      <c r="AR843" s="246"/>
      <c r="AS843" s="246"/>
      <c r="AT843" s="244"/>
      <c r="AU843" s="81"/>
      <c r="AV843" s="562" t="str">
        <f t="shared" si="51"/>
        <v xml:space="preserve"> </v>
      </c>
      <c r="AW843" s="562" t="str">
        <f t="shared" si="52"/>
        <v xml:space="preserve"> </v>
      </c>
      <c r="AX843" s="562" t="str">
        <f t="shared" si="53"/>
        <v xml:space="preserve"> </v>
      </c>
      <c r="AY843" s="562" t="str">
        <f t="shared" si="54"/>
        <v xml:space="preserve"> </v>
      </c>
      <c r="AZ843" s="81"/>
      <c r="BA843" s="313"/>
    </row>
    <row r="844" spans="1:53" s="80" customFormat="1" x14ac:dyDescent="0.2">
      <c r="A844" s="314"/>
      <c r="B844" s="147">
        <f>Demography!B845</f>
        <v>0</v>
      </c>
      <c r="C844" s="147">
        <f>Demography!C845</f>
        <v>0</v>
      </c>
      <c r="D844" s="148">
        <f>Demography!D845</f>
        <v>0</v>
      </c>
      <c r="E844" s="81"/>
      <c r="F844" s="256"/>
      <c r="G844" s="149"/>
      <c r="H844" s="256"/>
      <c r="I844" s="240"/>
      <c r="J844" s="240"/>
      <c r="K844" s="240"/>
      <c r="L844" s="256"/>
      <c r="M844" s="260"/>
      <c r="N844" s="260"/>
      <c r="O844" s="260"/>
      <c r="P844" s="150"/>
      <c r="Q844" s="247"/>
      <c r="R844" s="247"/>
      <c r="S844" s="81"/>
      <c r="T844" s="256"/>
      <c r="U844" s="256"/>
      <c r="V844" s="256"/>
      <c r="W844" s="81"/>
      <c r="X844" s="240"/>
      <c r="Y844" s="240"/>
      <c r="Z844" s="256"/>
      <c r="AA844" s="240"/>
      <c r="AB844" s="256"/>
      <c r="AC844" s="256"/>
      <c r="AD844" s="256"/>
      <c r="AE844" s="261"/>
      <c r="AF844" s="261"/>
      <c r="AG844" s="82"/>
      <c r="AH844" s="261"/>
      <c r="AI844" s="261"/>
      <c r="AJ844" s="261"/>
      <c r="AK844" s="261"/>
      <c r="AL844" s="261"/>
      <c r="AM844" s="261"/>
      <c r="AN844" s="261"/>
      <c r="AO844" s="261"/>
      <c r="AP844" s="261"/>
      <c r="AQ844" s="261"/>
      <c r="AR844" s="245"/>
      <c r="AS844" s="245"/>
      <c r="AT844" s="151"/>
      <c r="AU844" s="81"/>
      <c r="AV844" s="561" t="str">
        <f t="shared" si="51"/>
        <v xml:space="preserve"> </v>
      </c>
      <c r="AW844" s="561" t="str">
        <f t="shared" si="52"/>
        <v xml:space="preserve"> </v>
      </c>
      <c r="AX844" s="561" t="str">
        <f t="shared" si="53"/>
        <v xml:space="preserve"> </v>
      </c>
      <c r="AY844" s="561" t="str">
        <f t="shared" si="54"/>
        <v xml:space="preserve"> </v>
      </c>
      <c r="AZ844" s="81"/>
      <c r="BA844" s="145"/>
    </row>
    <row r="845" spans="1:53" s="80" customFormat="1" x14ac:dyDescent="0.2">
      <c r="A845" s="314"/>
      <c r="B845" s="361">
        <f>Demography!B846</f>
        <v>0</v>
      </c>
      <c r="C845" s="361">
        <f>Demography!C846</f>
        <v>0</v>
      </c>
      <c r="D845" s="362">
        <f>Demography!D846</f>
        <v>0</v>
      </c>
      <c r="E845" s="81"/>
      <c r="F845" s="67"/>
      <c r="G845" s="65"/>
      <c r="H845" s="241"/>
      <c r="I845" s="242"/>
      <c r="J845" s="242"/>
      <c r="K845" s="242"/>
      <c r="L845" s="241"/>
      <c r="M845" s="262"/>
      <c r="N845" s="262"/>
      <c r="O845" s="262"/>
      <c r="P845" s="125"/>
      <c r="Q845" s="126"/>
      <c r="R845" s="126"/>
      <c r="S845" s="81"/>
      <c r="T845" s="67"/>
      <c r="U845" s="241"/>
      <c r="V845" s="127"/>
      <c r="W845" s="81"/>
      <c r="X845" s="128"/>
      <c r="Y845" s="242"/>
      <c r="Z845" s="241"/>
      <c r="AA845" s="242"/>
      <c r="AB845" s="241"/>
      <c r="AC845" s="241"/>
      <c r="AD845" s="241"/>
      <c r="AE845" s="243"/>
      <c r="AF845" s="243"/>
      <c r="AG845" s="82"/>
      <c r="AH845" s="243"/>
      <c r="AI845" s="243"/>
      <c r="AJ845" s="243"/>
      <c r="AK845" s="243"/>
      <c r="AL845" s="243"/>
      <c r="AM845" s="243"/>
      <c r="AN845" s="243"/>
      <c r="AO845" s="243"/>
      <c r="AP845" s="243"/>
      <c r="AQ845" s="243"/>
      <c r="AR845" s="246"/>
      <c r="AS845" s="246"/>
      <c r="AT845" s="244"/>
      <c r="AU845" s="81"/>
      <c r="AV845" s="562" t="str">
        <f t="shared" si="51"/>
        <v xml:space="preserve"> </v>
      </c>
      <c r="AW845" s="562" t="str">
        <f t="shared" si="52"/>
        <v xml:space="preserve"> </v>
      </c>
      <c r="AX845" s="562" t="str">
        <f t="shared" si="53"/>
        <v xml:space="preserve"> </v>
      </c>
      <c r="AY845" s="562" t="str">
        <f t="shared" si="54"/>
        <v xml:space="preserve"> </v>
      </c>
      <c r="AZ845" s="81"/>
      <c r="BA845" s="313"/>
    </row>
    <row r="846" spans="1:53" s="80" customFormat="1" x14ac:dyDescent="0.2">
      <c r="A846" s="314"/>
      <c r="B846" s="147">
        <f>Demography!B847</f>
        <v>0</v>
      </c>
      <c r="C846" s="147">
        <f>Demography!C847</f>
        <v>0</v>
      </c>
      <c r="D846" s="148">
        <f>Demography!D847</f>
        <v>0</v>
      </c>
      <c r="E846" s="81"/>
      <c r="F846" s="256"/>
      <c r="G846" s="149"/>
      <c r="H846" s="256"/>
      <c r="I846" s="240"/>
      <c r="J846" s="240"/>
      <c r="K846" s="240"/>
      <c r="L846" s="256"/>
      <c r="M846" s="260"/>
      <c r="N846" s="260"/>
      <c r="O846" s="260"/>
      <c r="P846" s="150"/>
      <c r="Q846" s="247"/>
      <c r="R846" s="247"/>
      <c r="S846" s="81"/>
      <c r="T846" s="256"/>
      <c r="U846" s="256"/>
      <c r="V846" s="256"/>
      <c r="W846" s="81"/>
      <c r="X846" s="240"/>
      <c r="Y846" s="240"/>
      <c r="Z846" s="256"/>
      <c r="AA846" s="240"/>
      <c r="AB846" s="256"/>
      <c r="AC846" s="256"/>
      <c r="AD846" s="256"/>
      <c r="AE846" s="261"/>
      <c r="AF846" s="261"/>
      <c r="AG846" s="82"/>
      <c r="AH846" s="261"/>
      <c r="AI846" s="261"/>
      <c r="AJ846" s="261"/>
      <c r="AK846" s="261"/>
      <c r="AL846" s="261"/>
      <c r="AM846" s="261"/>
      <c r="AN846" s="261"/>
      <c r="AO846" s="261"/>
      <c r="AP846" s="261"/>
      <c r="AQ846" s="261"/>
      <c r="AR846" s="245"/>
      <c r="AS846" s="245"/>
      <c r="AT846" s="151"/>
      <c r="AU846" s="81"/>
      <c r="AV846" s="561" t="str">
        <f t="shared" si="51"/>
        <v xml:space="preserve"> </v>
      </c>
      <c r="AW846" s="561" t="str">
        <f t="shared" si="52"/>
        <v xml:space="preserve"> </v>
      </c>
      <c r="AX846" s="561" t="str">
        <f t="shared" si="53"/>
        <v xml:space="preserve"> </v>
      </c>
      <c r="AY846" s="561" t="str">
        <f t="shared" si="54"/>
        <v xml:space="preserve"> </v>
      </c>
      <c r="AZ846" s="81"/>
      <c r="BA846" s="145"/>
    </row>
    <row r="847" spans="1:53" s="80" customFormat="1" x14ac:dyDescent="0.2">
      <c r="A847" s="314"/>
      <c r="B847" s="361">
        <f>Demography!B848</f>
        <v>0</v>
      </c>
      <c r="C847" s="361">
        <f>Demography!C848</f>
        <v>0</v>
      </c>
      <c r="D847" s="362">
        <f>Demography!D848</f>
        <v>0</v>
      </c>
      <c r="E847" s="81"/>
      <c r="F847" s="67"/>
      <c r="G847" s="65"/>
      <c r="H847" s="241"/>
      <c r="I847" s="242"/>
      <c r="J847" s="242"/>
      <c r="K847" s="242"/>
      <c r="L847" s="241"/>
      <c r="M847" s="262"/>
      <c r="N847" s="262"/>
      <c r="O847" s="262"/>
      <c r="P847" s="125"/>
      <c r="Q847" s="126"/>
      <c r="R847" s="126"/>
      <c r="S847" s="81"/>
      <c r="T847" s="67"/>
      <c r="U847" s="241"/>
      <c r="V847" s="127"/>
      <c r="W847" s="81"/>
      <c r="X847" s="128"/>
      <c r="Y847" s="242"/>
      <c r="Z847" s="241"/>
      <c r="AA847" s="242"/>
      <c r="AB847" s="241"/>
      <c r="AC847" s="241"/>
      <c r="AD847" s="241"/>
      <c r="AE847" s="243"/>
      <c r="AF847" s="243"/>
      <c r="AG847" s="82"/>
      <c r="AH847" s="243"/>
      <c r="AI847" s="243"/>
      <c r="AJ847" s="243"/>
      <c r="AK847" s="243"/>
      <c r="AL847" s="243"/>
      <c r="AM847" s="243"/>
      <c r="AN847" s="243"/>
      <c r="AO847" s="243"/>
      <c r="AP847" s="243"/>
      <c r="AQ847" s="243"/>
      <c r="AR847" s="246"/>
      <c r="AS847" s="246"/>
      <c r="AT847" s="244"/>
      <c r="AU847" s="81"/>
      <c r="AV847" s="562" t="str">
        <f t="shared" si="51"/>
        <v xml:space="preserve"> </v>
      </c>
      <c r="AW847" s="562" t="str">
        <f t="shared" si="52"/>
        <v xml:space="preserve"> </v>
      </c>
      <c r="AX847" s="562" t="str">
        <f t="shared" si="53"/>
        <v xml:space="preserve"> </v>
      </c>
      <c r="AY847" s="562" t="str">
        <f t="shared" si="54"/>
        <v xml:space="preserve"> </v>
      </c>
      <c r="AZ847" s="81"/>
      <c r="BA847" s="313"/>
    </row>
    <row r="848" spans="1:53" s="80" customFormat="1" x14ac:dyDescent="0.2">
      <c r="A848" s="314"/>
      <c r="B848" s="147">
        <f>Demography!B849</f>
        <v>0</v>
      </c>
      <c r="C848" s="147">
        <f>Demography!C849</f>
        <v>0</v>
      </c>
      <c r="D848" s="148">
        <f>Demography!D849</f>
        <v>0</v>
      </c>
      <c r="E848" s="81"/>
      <c r="F848" s="256"/>
      <c r="G848" s="149"/>
      <c r="H848" s="256"/>
      <c r="I848" s="240"/>
      <c r="J848" s="240"/>
      <c r="K848" s="240"/>
      <c r="L848" s="256"/>
      <c r="M848" s="260"/>
      <c r="N848" s="260"/>
      <c r="O848" s="260"/>
      <c r="P848" s="150"/>
      <c r="Q848" s="247"/>
      <c r="R848" s="247"/>
      <c r="S848" s="81"/>
      <c r="T848" s="256"/>
      <c r="U848" s="256"/>
      <c r="V848" s="256"/>
      <c r="W848" s="81"/>
      <c r="X848" s="240"/>
      <c r="Y848" s="240"/>
      <c r="Z848" s="256"/>
      <c r="AA848" s="240"/>
      <c r="AB848" s="256"/>
      <c r="AC848" s="256"/>
      <c r="AD848" s="256"/>
      <c r="AE848" s="261"/>
      <c r="AF848" s="261"/>
      <c r="AG848" s="82"/>
      <c r="AH848" s="261"/>
      <c r="AI848" s="261"/>
      <c r="AJ848" s="261"/>
      <c r="AK848" s="261"/>
      <c r="AL848" s="261"/>
      <c r="AM848" s="261"/>
      <c r="AN848" s="261"/>
      <c r="AO848" s="261"/>
      <c r="AP848" s="261"/>
      <c r="AQ848" s="261"/>
      <c r="AR848" s="245"/>
      <c r="AS848" s="245"/>
      <c r="AT848" s="151"/>
      <c r="AU848" s="81"/>
      <c r="AV848" s="561" t="str">
        <f t="shared" si="51"/>
        <v xml:space="preserve"> </v>
      </c>
      <c r="AW848" s="561" t="str">
        <f t="shared" si="52"/>
        <v xml:space="preserve"> </v>
      </c>
      <c r="AX848" s="561" t="str">
        <f t="shared" si="53"/>
        <v xml:space="preserve"> </v>
      </c>
      <c r="AY848" s="561" t="str">
        <f t="shared" si="54"/>
        <v xml:space="preserve"> </v>
      </c>
      <c r="AZ848" s="81"/>
      <c r="BA848" s="145"/>
    </row>
    <row r="849" spans="1:53" s="80" customFormat="1" x14ac:dyDescent="0.2">
      <c r="A849" s="314"/>
      <c r="B849" s="361">
        <f>Demography!B850</f>
        <v>0</v>
      </c>
      <c r="C849" s="361">
        <f>Demography!C850</f>
        <v>0</v>
      </c>
      <c r="D849" s="362">
        <f>Demography!D850</f>
        <v>0</v>
      </c>
      <c r="E849" s="81"/>
      <c r="F849" s="67"/>
      <c r="G849" s="65"/>
      <c r="H849" s="241"/>
      <c r="I849" s="242"/>
      <c r="J849" s="242"/>
      <c r="K849" s="242"/>
      <c r="L849" s="241"/>
      <c r="M849" s="262"/>
      <c r="N849" s="262"/>
      <c r="O849" s="262"/>
      <c r="P849" s="125"/>
      <c r="Q849" s="126"/>
      <c r="R849" s="126"/>
      <c r="S849" s="81"/>
      <c r="T849" s="67"/>
      <c r="U849" s="241"/>
      <c r="V849" s="127"/>
      <c r="W849" s="81"/>
      <c r="X849" s="128"/>
      <c r="Y849" s="242"/>
      <c r="Z849" s="241"/>
      <c r="AA849" s="242"/>
      <c r="AB849" s="241"/>
      <c r="AC849" s="241"/>
      <c r="AD849" s="241"/>
      <c r="AE849" s="243"/>
      <c r="AF849" s="243"/>
      <c r="AG849" s="82"/>
      <c r="AH849" s="243"/>
      <c r="AI849" s="243"/>
      <c r="AJ849" s="243"/>
      <c r="AK849" s="243"/>
      <c r="AL849" s="243"/>
      <c r="AM849" s="243"/>
      <c r="AN849" s="243"/>
      <c r="AO849" s="243"/>
      <c r="AP849" s="243"/>
      <c r="AQ849" s="243"/>
      <c r="AR849" s="246"/>
      <c r="AS849" s="246"/>
      <c r="AT849" s="244"/>
      <c r="AU849" s="81"/>
      <c r="AV849" s="562" t="str">
        <f t="shared" si="51"/>
        <v xml:space="preserve"> </v>
      </c>
      <c r="AW849" s="562" t="str">
        <f t="shared" si="52"/>
        <v xml:space="preserve"> </v>
      </c>
      <c r="AX849" s="562" t="str">
        <f t="shared" si="53"/>
        <v xml:space="preserve"> </v>
      </c>
      <c r="AY849" s="562" t="str">
        <f t="shared" si="54"/>
        <v xml:space="preserve"> </v>
      </c>
      <c r="AZ849" s="81"/>
      <c r="BA849" s="313"/>
    </row>
    <row r="850" spans="1:53" s="80" customFormat="1" x14ac:dyDescent="0.2">
      <c r="A850" s="314"/>
      <c r="B850" s="147">
        <f>Demography!B851</f>
        <v>0</v>
      </c>
      <c r="C850" s="147">
        <f>Demography!C851</f>
        <v>0</v>
      </c>
      <c r="D850" s="148">
        <f>Demography!D851</f>
        <v>0</v>
      </c>
      <c r="E850" s="81"/>
      <c r="F850" s="256"/>
      <c r="G850" s="149"/>
      <c r="H850" s="256"/>
      <c r="I850" s="240"/>
      <c r="J850" s="240"/>
      <c r="K850" s="240"/>
      <c r="L850" s="256"/>
      <c r="M850" s="260"/>
      <c r="N850" s="260"/>
      <c r="O850" s="260"/>
      <c r="P850" s="150"/>
      <c r="Q850" s="247"/>
      <c r="R850" s="247"/>
      <c r="S850" s="81"/>
      <c r="T850" s="256"/>
      <c r="U850" s="256"/>
      <c r="V850" s="256"/>
      <c r="W850" s="81"/>
      <c r="X850" s="240"/>
      <c r="Y850" s="240"/>
      <c r="Z850" s="256"/>
      <c r="AA850" s="240"/>
      <c r="AB850" s="256"/>
      <c r="AC850" s="256"/>
      <c r="AD850" s="256"/>
      <c r="AE850" s="261"/>
      <c r="AF850" s="261"/>
      <c r="AG850" s="82"/>
      <c r="AH850" s="261"/>
      <c r="AI850" s="261"/>
      <c r="AJ850" s="261"/>
      <c r="AK850" s="261"/>
      <c r="AL850" s="261"/>
      <c r="AM850" s="261"/>
      <c r="AN850" s="261"/>
      <c r="AO850" s="261"/>
      <c r="AP850" s="261"/>
      <c r="AQ850" s="261"/>
      <c r="AR850" s="245"/>
      <c r="AS850" s="245"/>
      <c r="AT850" s="151"/>
      <c r="AU850" s="81"/>
      <c r="AV850" s="561" t="str">
        <f t="shared" ref="AV850:AV913" si="55">IF(AC850=0," ",AH850/AE850)</f>
        <v xml:space="preserve"> </v>
      </c>
      <c r="AW850" s="561" t="str">
        <f t="shared" si="52"/>
        <v xml:space="preserve"> </v>
      </c>
      <c r="AX850" s="561" t="str">
        <f t="shared" si="53"/>
        <v xml:space="preserve"> </v>
      </c>
      <c r="AY850" s="561" t="str">
        <f t="shared" si="54"/>
        <v xml:space="preserve"> </v>
      </c>
      <c r="AZ850" s="81"/>
      <c r="BA850" s="145"/>
    </row>
    <row r="851" spans="1:53" s="80" customFormat="1" x14ac:dyDescent="0.2">
      <c r="A851" s="314"/>
      <c r="B851" s="361">
        <f>Demography!B852</f>
        <v>0</v>
      </c>
      <c r="C851" s="361">
        <f>Demography!C852</f>
        <v>0</v>
      </c>
      <c r="D851" s="362">
        <f>Demography!D852</f>
        <v>0</v>
      </c>
      <c r="E851" s="81"/>
      <c r="F851" s="67"/>
      <c r="G851" s="65"/>
      <c r="H851" s="241"/>
      <c r="I851" s="242"/>
      <c r="J851" s="242"/>
      <c r="K851" s="242"/>
      <c r="L851" s="241"/>
      <c r="M851" s="262"/>
      <c r="N851" s="262"/>
      <c r="O851" s="262"/>
      <c r="P851" s="125"/>
      <c r="Q851" s="126"/>
      <c r="R851" s="126"/>
      <c r="S851" s="81"/>
      <c r="T851" s="67"/>
      <c r="U851" s="241"/>
      <c r="V851" s="127"/>
      <c r="W851" s="81"/>
      <c r="X851" s="128"/>
      <c r="Y851" s="242"/>
      <c r="Z851" s="241"/>
      <c r="AA851" s="242"/>
      <c r="AB851" s="241"/>
      <c r="AC851" s="241"/>
      <c r="AD851" s="241"/>
      <c r="AE851" s="243"/>
      <c r="AF851" s="243"/>
      <c r="AG851" s="82"/>
      <c r="AH851" s="243"/>
      <c r="AI851" s="243"/>
      <c r="AJ851" s="243"/>
      <c r="AK851" s="243"/>
      <c r="AL851" s="243"/>
      <c r="AM851" s="243"/>
      <c r="AN851" s="243"/>
      <c r="AO851" s="243"/>
      <c r="AP851" s="243"/>
      <c r="AQ851" s="243"/>
      <c r="AR851" s="246"/>
      <c r="AS851" s="246"/>
      <c r="AT851" s="244"/>
      <c r="AU851" s="81"/>
      <c r="AV851" s="562" t="str">
        <f t="shared" si="55"/>
        <v xml:space="preserve"> </v>
      </c>
      <c r="AW851" s="562" t="str">
        <f t="shared" ref="AW851:AW914" si="56">IF(OR(AC851=0,M851=0)," ",AH851/M851)</f>
        <v xml:space="preserve"> </v>
      </c>
      <c r="AX851" s="562" t="str">
        <f t="shared" ref="AX851:AX914" si="57">IF(OR(AC851&gt;5, AC851&lt;1)," ",AI851/AF851)</f>
        <v xml:space="preserve"> </v>
      </c>
      <c r="AY851" s="562" t="str">
        <f t="shared" ref="AY851:AY914" si="58">IF(OR(AC851&gt;5,AC851&lt;1,M851=0)," ",AI851/M851)</f>
        <v xml:space="preserve"> </v>
      </c>
      <c r="AZ851" s="81"/>
      <c r="BA851" s="313"/>
    </row>
    <row r="852" spans="1:53" s="80" customFormat="1" x14ac:dyDescent="0.2">
      <c r="A852" s="314"/>
      <c r="B852" s="147">
        <f>Demography!B853</f>
        <v>0</v>
      </c>
      <c r="C852" s="147">
        <f>Demography!C853</f>
        <v>0</v>
      </c>
      <c r="D852" s="148">
        <f>Demography!D853</f>
        <v>0</v>
      </c>
      <c r="E852" s="81"/>
      <c r="F852" s="256"/>
      <c r="G852" s="149"/>
      <c r="H852" s="256"/>
      <c r="I852" s="240"/>
      <c r="J852" s="240"/>
      <c r="K852" s="240"/>
      <c r="L852" s="256"/>
      <c r="M852" s="260"/>
      <c r="N852" s="260"/>
      <c r="O852" s="260"/>
      <c r="P852" s="150"/>
      <c r="Q852" s="247"/>
      <c r="R852" s="247"/>
      <c r="S852" s="81"/>
      <c r="T852" s="256"/>
      <c r="U852" s="256"/>
      <c r="V852" s="256"/>
      <c r="W852" s="81"/>
      <c r="X852" s="240"/>
      <c r="Y852" s="240"/>
      <c r="Z852" s="256"/>
      <c r="AA852" s="240"/>
      <c r="AB852" s="256"/>
      <c r="AC852" s="256"/>
      <c r="AD852" s="256"/>
      <c r="AE852" s="261"/>
      <c r="AF852" s="261"/>
      <c r="AG852" s="82"/>
      <c r="AH852" s="261"/>
      <c r="AI852" s="261"/>
      <c r="AJ852" s="261"/>
      <c r="AK852" s="261"/>
      <c r="AL852" s="261"/>
      <c r="AM852" s="261"/>
      <c r="AN852" s="261"/>
      <c r="AO852" s="261"/>
      <c r="AP852" s="261"/>
      <c r="AQ852" s="261"/>
      <c r="AR852" s="245"/>
      <c r="AS852" s="245"/>
      <c r="AT852" s="151"/>
      <c r="AU852" s="81"/>
      <c r="AV852" s="561" t="str">
        <f t="shared" si="55"/>
        <v xml:space="preserve"> </v>
      </c>
      <c r="AW852" s="561" t="str">
        <f t="shared" si="56"/>
        <v xml:space="preserve"> </v>
      </c>
      <c r="AX852" s="561" t="str">
        <f t="shared" si="57"/>
        <v xml:space="preserve"> </v>
      </c>
      <c r="AY852" s="561" t="str">
        <f t="shared" si="58"/>
        <v xml:space="preserve"> </v>
      </c>
      <c r="AZ852" s="81"/>
      <c r="BA852" s="145"/>
    </row>
    <row r="853" spans="1:53" s="80" customFormat="1" x14ac:dyDescent="0.2">
      <c r="A853" s="314"/>
      <c r="B853" s="361">
        <f>Demography!B854</f>
        <v>0</v>
      </c>
      <c r="C853" s="361">
        <f>Demography!C854</f>
        <v>0</v>
      </c>
      <c r="D853" s="362">
        <f>Demography!D854</f>
        <v>0</v>
      </c>
      <c r="E853" s="81"/>
      <c r="F853" s="67"/>
      <c r="G853" s="65"/>
      <c r="H853" s="241"/>
      <c r="I853" s="242"/>
      <c r="J853" s="242"/>
      <c r="K853" s="242"/>
      <c r="L853" s="241"/>
      <c r="M853" s="262"/>
      <c r="N853" s="262"/>
      <c r="O853" s="262"/>
      <c r="P853" s="125"/>
      <c r="Q853" s="126"/>
      <c r="R853" s="126"/>
      <c r="S853" s="81"/>
      <c r="T853" s="67"/>
      <c r="U853" s="241"/>
      <c r="V853" s="127"/>
      <c r="W853" s="81"/>
      <c r="X853" s="128"/>
      <c r="Y853" s="242"/>
      <c r="Z853" s="241"/>
      <c r="AA853" s="242"/>
      <c r="AB853" s="241"/>
      <c r="AC853" s="241"/>
      <c r="AD853" s="241"/>
      <c r="AE853" s="243"/>
      <c r="AF853" s="243"/>
      <c r="AG853" s="82"/>
      <c r="AH853" s="243"/>
      <c r="AI853" s="243"/>
      <c r="AJ853" s="243"/>
      <c r="AK853" s="243"/>
      <c r="AL853" s="243"/>
      <c r="AM853" s="243"/>
      <c r="AN853" s="243"/>
      <c r="AO853" s="243"/>
      <c r="AP853" s="243"/>
      <c r="AQ853" s="243"/>
      <c r="AR853" s="246"/>
      <c r="AS853" s="246"/>
      <c r="AT853" s="244"/>
      <c r="AU853" s="81"/>
      <c r="AV853" s="562" t="str">
        <f t="shared" si="55"/>
        <v xml:space="preserve"> </v>
      </c>
      <c r="AW853" s="562" t="str">
        <f t="shared" si="56"/>
        <v xml:space="preserve"> </v>
      </c>
      <c r="AX853" s="562" t="str">
        <f t="shared" si="57"/>
        <v xml:space="preserve"> </v>
      </c>
      <c r="AY853" s="562" t="str">
        <f t="shared" si="58"/>
        <v xml:space="preserve"> </v>
      </c>
      <c r="AZ853" s="81"/>
      <c r="BA853" s="313"/>
    </row>
    <row r="854" spans="1:53" s="80" customFormat="1" x14ac:dyDescent="0.2">
      <c r="A854" s="314"/>
      <c r="B854" s="147">
        <f>Demography!B855</f>
        <v>0</v>
      </c>
      <c r="C854" s="147">
        <f>Demography!C855</f>
        <v>0</v>
      </c>
      <c r="D854" s="148">
        <f>Demography!D855</f>
        <v>0</v>
      </c>
      <c r="E854" s="81"/>
      <c r="F854" s="256"/>
      <c r="G854" s="149"/>
      <c r="H854" s="256"/>
      <c r="I854" s="240"/>
      <c r="J854" s="240"/>
      <c r="K854" s="240"/>
      <c r="L854" s="256"/>
      <c r="M854" s="260"/>
      <c r="N854" s="260"/>
      <c r="O854" s="260"/>
      <c r="P854" s="150"/>
      <c r="Q854" s="247"/>
      <c r="R854" s="247"/>
      <c r="S854" s="81"/>
      <c r="T854" s="256"/>
      <c r="U854" s="256"/>
      <c r="V854" s="256"/>
      <c r="W854" s="81"/>
      <c r="X854" s="240"/>
      <c r="Y854" s="240"/>
      <c r="Z854" s="256"/>
      <c r="AA854" s="240"/>
      <c r="AB854" s="256"/>
      <c r="AC854" s="256"/>
      <c r="AD854" s="256"/>
      <c r="AE854" s="261"/>
      <c r="AF854" s="261"/>
      <c r="AG854" s="82"/>
      <c r="AH854" s="261"/>
      <c r="AI854" s="261"/>
      <c r="AJ854" s="261"/>
      <c r="AK854" s="261"/>
      <c r="AL854" s="261"/>
      <c r="AM854" s="261"/>
      <c r="AN854" s="261"/>
      <c r="AO854" s="261"/>
      <c r="AP854" s="261"/>
      <c r="AQ854" s="261"/>
      <c r="AR854" s="245"/>
      <c r="AS854" s="245"/>
      <c r="AT854" s="151"/>
      <c r="AU854" s="81"/>
      <c r="AV854" s="561" t="str">
        <f t="shared" si="55"/>
        <v xml:space="preserve"> </v>
      </c>
      <c r="AW854" s="561" t="str">
        <f t="shared" si="56"/>
        <v xml:space="preserve"> </v>
      </c>
      <c r="AX854" s="561" t="str">
        <f t="shared" si="57"/>
        <v xml:space="preserve"> </v>
      </c>
      <c r="AY854" s="561" t="str">
        <f t="shared" si="58"/>
        <v xml:space="preserve"> </v>
      </c>
      <c r="AZ854" s="81"/>
      <c r="BA854" s="145"/>
    </row>
    <row r="855" spans="1:53" s="80" customFormat="1" x14ac:dyDescent="0.2">
      <c r="A855" s="314"/>
      <c r="B855" s="361">
        <f>Demography!B856</f>
        <v>0</v>
      </c>
      <c r="C855" s="361">
        <f>Demography!C856</f>
        <v>0</v>
      </c>
      <c r="D855" s="362">
        <f>Demography!D856</f>
        <v>0</v>
      </c>
      <c r="E855" s="81"/>
      <c r="F855" s="67"/>
      <c r="G855" s="65"/>
      <c r="H855" s="241"/>
      <c r="I855" s="242"/>
      <c r="J855" s="242"/>
      <c r="K855" s="242"/>
      <c r="L855" s="241"/>
      <c r="M855" s="262"/>
      <c r="N855" s="262"/>
      <c r="O855" s="262"/>
      <c r="P855" s="125"/>
      <c r="Q855" s="126"/>
      <c r="R855" s="126"/>
      <c r="S855" s="81"/>
      <c r="T855" s="67"/>
      <c r="U855" s="241"/>
      <c r="V855" s="127"/>
      <c r="W855" s="81"/>
      <c r="X855" s="128"/>
      <c r="Y855" s="242"/>
      <c r="Z855" s="241"/>
      <c r="AA855" s="242"/>
      <c r="AB855" s="241"/>
      <c r="AC855" s="241"/>
      <c r="AD855" s="241"/>
      <c r="AE855" s="243"/>
      <c r="AF855" s="243"/>
      <c r="AG855" s="82"/>
      <c r="AH855" s="243"/>
      <c r="AI855" s="243"/>
      <c r="AJ855" s="243"/>
      <c r="AK855" s="243"/>
      <c r="AL855" s="243"/>
      <c r="AM855" s="243"/>
      <c r="AN855" s="243"/>
      <c r="AO855" s="243"/>
      <c r="AP855" s="243"/>
      <c r="AQ855" s="243"/>
      <c r="AR855" s="246"/>
      <c r="AS855" s="246"/>
      <c r="AT855" s="244"/>
      <c r="AU855" s="81"/>
      <c r="AV855" s="562" t="str">
        <f t="shared" si="55"/>
        <v xml:space="preserve"> </v>
      </c>
      <c r="AW855" s="562" t="str">
        <f t="shared" si="56"/>
        <v xml:space="preserve"> </v>
      </c>
      <c r="AX855" s="562" t="str">
        <f t="shared" si="57"/>
        <v xml:space="preserve"> </v>
      </c>
      <c r="AY855" s="562" t="str">
        <f t="shared" si="58"/>
        <v xml:space="preserve"> </v>
      </c>
      <c r="AZ855" s="81"/>
      <c r="BA855" s="313"/>
    </row>
    <row r="856" spans="1:53" s="80" customFormat="1" x14ac:dyDescent="0.2">
      <c r="A856" s="314"/>
      <c r="B856" s="147">
        <f>Demography!B857</f>
        <v>0</v>
      </c>
      <c r="C856" s="147">
        <f>Demography!C857</f>
        <v>0</v>
      </c>
      <c r="D856" s="148">
        <f>Demography!D857</f>
        <v>0</v>
      </c>
      <c r="E856" s="81"/>
      <c r="F856" s="256"/>
      <c r="G856" s="149"/>
      <c r="H856" s="256"/>
      <c r="I856" s="240"/>
      <c r="J856" s="240"/>
      <c r="K856" s="240"/>
      <c r="L856" s="256"/>
      <c r="M856" s="260"/>
      <c r="N856" s="260"/>
      <c r="O856" s="260"/>
      <c r="P856" s="150"/>
      <c r="Q856" s="247"/>
      <c r="R856" s="247"/>
      <c r="S856" s="81"/>
      <c r="T856" s="256"/>
      <c r="U856" s="256"/>
      <c r="V856" s="256"/>
      <c r="W856" s="81"/>
      <c r="X856" s="240"/>
      <c r="Y856" s="240"/>
      <c r="Z856" s="256"/>
      <c r="AA856" s="240"/>
      <c r="AB856" s="256"/>
      <c r="AC856" s="256"/>
      <c r="AD856" s="256"/>
      <c r="AE856" s="261"/>
      <c r="AF856" s="261"/>
      <c r="AG856" s="82"/>
      <c r="AH856" s="261"/>
      <c r="AI856" s="261"/>
      <c r="AJ856" s="261"/>
      <c r="AK856" s="261"/>
      <c r="AL856" s="261"/>
      <c r="AM856" s="261"/>
      <c r="AN856" s="261"/>
      <c r="AO856" s="261"/>
      <c r="AP856" s="261"/>
      <c r="AQ856" s="261"/>
      <c r="AR856" s="245"/>
      <c r="AS856" s="245"/>
      <c r="AT856" s="151"/>
      <c r="AU856" s="81"/>
      <c r="AV856" s="561" t="str">
        <f t="shared" si="55"/>
        <v xml:space="preserve"> </v>
      </c>
      <c r="AW856" s="561" t="str">
        <f t="shared" si="56"/>
        <v xml:space="preserve"> </v>
      </c>
      <c r="AX856" s="561" t="str">
        <f t="shared" si="57"/>
        <v xml:space="preserve"> </v>
      </c>
      <c r="AY856" s="561" t="str">
        <f t="shared" si="58"/>
        <v xml:space="preserve"> </v>
      </c>
      <c r="AZ856" s="81"/>
      <c r="BA856" s="145"/>
    </row>
    <row r="857" spans="1:53" s="80" customFormat="1" x14ac:dyDescent="0.2">
      <c r="A857" s="314"/>
      <c r="B857" s="361">
        <f>Demography!B858</f>
        <v>0</v>
      </c>
      <c r="C857" s="361">
        <f>Demography!C858</f>
        <v>0</v>
      </c>
      <c r="D857" s="362">
        <f>Demography!D858</f>
        <v>0</v>
      </c>
      <c r="E857" s="81"/>
      <c r="F857" s="67"/>
      <c r="G857" s="65"/>
      <c r="H857" s="241"/>
      <c r="I857" s="242"/>
      <c r="J857" s="242"/>
      <c r="K857" s="242"/>
      <c r="L857" s="241"/>
      <c r="M857" s="262"/>
      <c r="N857" s="262"/>
      <c r="O857" s="262"/>
      <c r="P857" s="125"/>
      <c r="Q857" s="126"/>
      <c r="R857" s="126"/>
      <c r="S857" s="81"/>
      <c r="T857" s="67"/>
      <c r="U857" s="241"/>
      <c r="V857" s="127"/>
      <c r="W857" s="81"/>
      <c r="X857" s="128"/>
      <c r="Y857" s="242"/>
      <c r="Z857" s="241"/>
      <c r="AA857" s="242"/>
      <c r="AB857" s="241"/>
      <c r="AC857" s="241"/>
      <c r="AD857" s="241"/>
      <c r="AE857" s="243"/>
      <c r="AF857" s="243"/>
      <c r="AG857" s="82"/>
      <c r="AH857" s="243"/>
      <c r="AI857" s="243"/>
      <c r="AJ857" s="243"/>
      <c r="AK857" s="243"/>
      <c r="AL857" s="243"/>
      <c r="AM857" s="243"/>
      <c r="AN857" s="243"/>
      <c r="AO857" s="243"/>
      <c r="AP857" s="243"/>
      <c r="AQ857" s="243"/>
      <c r="AR857" s="246"/>
      <c r="AS857" s="246"/>
      <c r="AT857" s="244"/>
      <c r="AU857" s="81"/>
      <c r="AV857" s="562" t="str">
        <f t="shared" si="55"/>
        <v xml:space="preserve"> </v>
      </c>
      <c r="AW857" s="562" t="str">
        <f t="shared" si="56"/>
        <v xml:space="preserve"> </v>
      </c>
      <c r="AX857" s="562" t="str">
        <f t="shared" si="57"/>
        <v xml:space="preserve"> </v>
      </c>
      <c r="AY857" s="562" t="str">
        <f t="shared" si="58"/>
        <v xml:space="preserve"> </v>
      </c>
      <c r="AZ857" s="81"/>
      <c r="BA857" s="313"/>
    </row>
    <row r="858" spans="1:53" s="80" customFormat="1" x14ac:dyDescent="0.2">
      <c r="A858" s="314"/>
      <c r="B858" s="147">
        <f>Demography!B859</f>
        <v>0</v>
      </c>
      <c r="C858" s="147">
        <f>Demography!C859</f>
        <v>0</v>
      </c>
      <c r="D858" s="148">
        <f>Demography!D859</f>
        <v>0</v>
      </c>
      <c r="E858" s="81"/>
      <c r="F858" s="256"/>
      <c r="G858" s="149"/>
      <c r="H858" s="256"/>
      <c r="I858" s="240"/>
      <c r="J858" s="240"/>
      <c r="K858" s="240"/>
      <c r="L858" s="256"/>
      <c r="M858" s="260"/>
      <c r="N858" s="260"/>
      <c r="O858" s="260"/>
      <c r="P858" s="150"/>
      <c r="Q858" s="247"/>
      <c r="R858" s="247"/>
      <c r="S858" s="81"/>
      <c r="T858" s="256"/>
      <c r="U858" s="256"/>
      <c r="V858" s="256"/>
      <c r="W858" s="81"/>
      <c r="X858" s="240"/>
      <c r="Y858" s="240"/>
      <c r="Z858" s="256"/>
      <c r="AA858" s="240"/>
      <c r="AB858" s="256"/>
      <c r="AC858" s="256"/>
      <c r="AD858" s="256"/>
      <c r="AE858" s="261"/>
      <c r="AF858" s="261"/>
      <c r="AG858" s="82"/>
      <c r="AH858" s="261"/>
      <c r="AI858" s="261"/>
      <c r="AJ858" s="261"/>
      <c r="AK858" s="261"/>
      <c r="AL858" s="261"/>
      <c r="AM858" s="261"/>
      <c r="AN858" s="261"/>
      <c r="AO858" s="261"/>
      <c r="AP858" s="261"/>
      <c r="AQ858" s="261"/>
      <c r="AR858" s="245"/>
      <c r="AS858" s="245"/>
      <c r="AT858" s="151"/>
      <c r="AU858" s="81"/>
      <c r="AV858" s="561" t="str">
        <f t="shared" si="55"/>
        <v xml:space="preserve"> </v>
      </c>
      <c r="AW858" s="561" t="str">
        <f t="shared" si="56"/>
        <v xml:space="preserve"> </v>
      </c>
      <c r="AX858" s="561" t="str">
        <f t="shared" si="57"/>
        <v xml:space="preserve"> </v>
      </c>
      <c r="AY858" s="561" t="str">
        <f t="shared" si="58"/>
        <v xml:space="preserve"> </v>
      </c>
      <c r="AZ858" s="81"/>
      <c r="BA858" s="145"/>
    </row>
    <row r="859" spans="1:53" s="80" customFormat="1" x14ac:dyDescent="0.2">
      <c r="A859" s="314"/>
      <c r="B859" s="361">
        <f>Demography!B860</f>
        <v>0</v>
      </c>
      <c r="C859" s="361">
        <f>Demography!C860</f>
        <v>0</v>
      </c>
      <c r="D859" s="362">
        <f>Demography!D860</f>
        <v>0</v>
      </c>
      <c r="E859" s="81"/>
      <c r="F859" s="67"/>
      <c r="G859" s="65"/>
      <c r="H859" s="241"/>
      <c r="I859" s="242"/>
      <c r="J859" s="242"/>
      <c r="K859" s="242"/>
      <c r="L859" s="241"/>
      <c r="M859" s="262"/>
      <c r="N859" s="262"/>
      <c r="O859" s="262"/>
      <c r="P859" s="125"/>
      <c r="Q859" s="126"/>
      <c r="R859" s="126"/>
      <c r="S859" s="81"/>
      <c r="T859" s="67"/>
      <c r="U859" s="241"/>
      <c r="V859" s="127"/>
      <c r="W859" s="81"/>
      <c r="X859" s="128"/>
      <c r="Y859" s="242"/>
      <c r="Z859" s="241"/>
      <c r="AA859" s="242"/>
      <c r="AB859" s="241"/>
      <c r="AC859" s="241"/>
      <c r="AD859" s="241"/>
      <c r="AE859" s="243"/>
      <c r="AF859" s="243"/>
      <c r="AG859" s="82"/>
      <c r="AH859" s="243"/>
      <c r="AI859" s="243"/>
      <c r="AJ859" s="243"/>
      <c r="AK859" s="243"/>
      <c r="AL859" s="243"/>
      <c r="AM859" s="243"/>
      <c r="AN859" s="243"/>
      <c r="AO859" s="243"/>
      <c r="AP859" s="243"/>
      <c r="AQ859" s="243"/>
      <c r="AR859" s="246"/>
      <c r="AS859" s="246"/>
      <c r="AT859" s="244"/>
      <c r="AU859" s="81"/>
      <c r="AV859" s="562" t="str">
        <f t="shared" si="55"/>
        <v xml:space="preserve"> </v>
      </c>
      <c r="AW859" s="562" t="str">
        <f t="shared" si="56"/>
        <v xml:space="preserve"> </v>
      </c>
      <c r="AX859" s="562" t="str">
        <f t="shared" si="57"/>
        <v xml:space="preserve"> </v>
      </c>
      <c r="AY859" s="562" t="str">
        <f t="shared" si="58"/>
        <v xml:space="preserve"> </v>
      </c>
      <c r="AZ859" s="81"/>
      <c r="BA859" s="313"/>
    </row>
    <row r="860" spans="1:53" s="80" customFormat="1" x14ac:dyDescent="0.2">
      <c r="A860" s="314"/>
      <c r="B860" s="147">
        <f>Demography!B861</f>
        <v>0</v>
      </c>
      <c r="C860" s="147">
        <f>Demography!C861</f>
        <v>0</v>
      </c>
      <c r="D860" s="148">
        <f>Demography!D861</f>
        <v>0</v>
      </c>
      <c r="E860" s="81"/>
      <c r="F860" s="256"/>
      <c r="G860" s="149"/>
      <c r="H860" s="256"/>
      <c r="I860" s="240"/>
      <c r="J860" s="240"/>
      <c r="K860" s="240"/>
      <c r="L860" s="256"/>
      <c r="M860" s="260"/>
      <c r="N860" s="260"/>
      <c r="O860" s="260"/>
      <c r="P860" s="150"/>
      <c r="Q860" s="247"/>
      <c r="R860" s="247"/>
      <c r="S860" s="81"/>
      <c r="T860" s="256"/>
      <c r="U860" s="256"/>
      <c r="V860" s="256"/>
      <c r="W860" s="81"/>
      <c r="X860" s="240"/>
      <c r="Y860" s="240"/>
      <c r="Z860" s="256"/>
      <c r="AA860" s="240"/>
      <c r="AB860" s="256"/>
      <c r="AC860" s="256"/>
      <c r="AD860" s="256"/>
      <c r="AE860" s="261"/>
      <c r="AF860" s="261"/>
      <c r="AG860" s="82"/>
      <c r="AH860" s="261"/>
      <c r="AI860" s="261"/>
      <c r="AJ860" s="261"/>
      <c r="AK860" s="261"/>
      <c r="AL860" s="261"/>
      <c r="AM860" s="261"/>
      <c r="AN860" s="261"/>
      <c r="AO860" s="261"/>
      <c r="AP860" s="261"/>
      <c r="AQ860" s="261"/>
      <c r="AR860" s="245"/>
      <c r="AS860" s="245"/>
      <c r="AT860" s="151"/>
      <c r="AU860" s="81"/>
      <c r="AV860" s="561" t="str">
        <f t="shared" si="55"/>
        <v xml:space="preserve"> </v>
      </c>
      <c r="AW860" s="561" t="str">
        <f t="shared" si="56"/>
        <v xml:space="preserve"> </v>
      </c>
      <c r="AX860" s="561" t="str">
        <f t="shared" si="57"/>
        <v xml:space="preserve"> </v>
      </c>
      <c r="AY860" s="561" t="str">
        <f t="shared" si="58"/>
        <v xml:space="preserve"> </v>
      </c>
      <c r="AZ860" s="81"/>
      <c r="BA860" s="145"/>
    </row>
    <row r="861" spans="1:53" s="80" customFormat="1" x14ac:dyDescent="0.2">
      <c r="A861" s="314"/>
      <c r="B861" s="361">
        <f>Demography!B862</f>
        <v>0</v>
      </c>
      <c r="C861" s="361">
        <f>Demography!C862</f>
        <v>0</v>
      </c>
      <c r="D861" s="362">
        <f>Demography!D862</f>
        <v>0</v>
      </c>
      <c r="E861" s="81"/>
      <c r="F861" s="67"/>
      <c r="G861" s="65"/>
      <c r="H861" s="241"/>
      <c r="I861" s="242"/>
      <c r="J861" s="242"/>
      <c r="K861" s="242"/>
      <c r="L861" s="241"/>
      <c r="M861" s="262"/>
      <c r="N861" s="262"/>
      <c r="O861" s="262"/>
      <c r="P861" s="125"/>
      <c r="Q861" s="126"/>
      <c r="R861" s="126"/>
      <c r="S861" s="81"/>
      <c r="T861" s="67"/>
      <c r="U861" s="241"/>
      <c r="V861" s="127"/>
      <c r="W861" s="81"/>
      <c r="X861" s="128"/>
      <c r="Y861" s="242"/>
      <c r="Z861" s="241"/>
      <c r="AA861" s="242"/>
      <c r="AB861" s="241"/>
      <c r="AC861" s="241"/>
      <c r="AD861" s="241"/>
      <c r="AE861" s="243"/>
      <c r="AF861" s="243"/>
      <c r="AG861" s="82"/>
      <c r="AH861" s="243"/>
      <c r="AI861" s="243"/>
      <c r="AJ861" s="243"/>
      <c r="AK861" s="243"/>
      <c r="AL861" s="243"/>
      <c r="AM861" s="243"/>
      <c r="AN861" s="243"/>
      <c r="AO861" s="243"/>
      <c r="AP861" s="243"/>
      <c r="AQ861" s="243"/>
      <c r="AR861" s="246"/>
      <c r="AS861" s="246"/>
      <c r="AT861" s="244"/>
      <c r="AU861" s="81"/>
      <c r="AV861" s="562" t="str">
        <f t="shared" si="55"/>
        <v xml:space="preserve"> </v>
      </c>
      <c r="AW861" s="562" t="str">
        <f t="shared" si="56"/>
        <v xml:space="preserve"> </v>
      </c>
      <c r="AX861" s="562" t="str">
        <f t="shared" si="57"/>
        <v xml:space="preserve"> </v>
      </c>
      <c r="AY861" s="562" t="str">
        <f t="shared" si="58"/>
        <v xml:space="preserve"> </v>
      </c>
      <c r="AZ861" s="81"/>
      <c r="BA861" s="313"/>
    </row>
    <row r="862" spans="1:53" s="80" customFormat="1" x14ac:dyDescent="0.2">
      <c r="A862" s="314"/>
      <c r="B862" s="147">
        <f>Demography!B863</f>
        <v>0</v>
      </c>
      <c r="C862" s="147">
        <f>Demography!C863</f>
        <v>0</v>
      </c>
      <c r="D862" s="148">
        <f>Demography!D863</f>
        <v>0</v>
      </c>
      <c r="E862" s="81"/>
      <c r="F862" s="256"/>
      <c r="G862" s="149"/>
      <c r="H862" s="256"/>
      <c r="I862" s="240"/>
      <c r="J862" s="240"/>
      <c r="K862" s="240"/>
      <c r="L862" s="256"/>
      <c r="M862" s="260"/>
      <c r="N862" s="260"/>
      <c r="O862" s="260"/>
      <c r="P862" s="150"/>
      <c r="Q862" s="247"/>
      <c r="R862" s="247"/>
      <c r="S862" s="81"/>
      <c r="T862" s="256"/>
      <c r="U862" s="256"/>
      <c r="V862" s="256"/>
      <c r="W862" s="81"/>
      <c r="X862" s="240"/>
      <c r="Y862" s="240"/>
      <c r="Z862" s="256"/>
      <c r="AA862" s="240"/>
      <c r="AB862" s="256"/>
      <c r="AC862" s="256"/>
      <c r="AD862" s="256"/>
      <c r="AE862" s="261"/>
      <c r="AF862" s="261"/>
      <c r="AG862" s="82"/>
      <c r="AH862" s="261"/>
      <c r="AI862" s="261"/>
      <c r="AJ862" s="261"/>
      <c r="AK862" s="261"/>
      <c r="AL862" s="261"/>
      <c r="AM862" s="261"/>
      <c r="AN862" s="261"/>
      <c r="AO862" s="261"/>
      <c r="AP862" s="261"/>
      <c r="AQ862" s="261"/>
      <c r="AR862" s="245"/>
      <c r="AS862" s="245"/>
      <c r="AT862" s="151"/>
      <c r="AU862" s="81"/>
      <c r="AV862" s="561" t="str">
        <f t="shared" si="55"/>
        <v xml:space="preserve"> </v>
      </c>
      <c r="AW862" s="561" t="str">
        <f t="shared" si="56"/>
        <v xml:space="preserve"> </v>
      </c>
      <c r="AX862" s="561" t="str">
        <f t="shared" si="57"/>
        <v xml:space="preserve"> </v>
      </c>
      <c r="AY862" s="561" t="str">
        <f t="shared" si="58"/>
        <v xml:space="preserve"> </v>
      </c>
      <c r="AZ862" s="81"/>
      <c r="BA862" s="145"/>
    </row>
    <row r="863" spans="1:53" s="80" customFormat="1" x14ac:dyDescent="0.2">
      <c r="A863" s="314"/>
      <c r="B863" s="361">
        <f>Demography!B864</f>
        <v>0</v>
      </c>
      <c r="C863" s="361">
        <f>Demography!C864</f>
        <v>0</v>
      </c>
      <c r="D863" s="362">
        <f>Demography!D864</f>
        <v>0</v>
      </c>
      <c r="E863" s="81"/>
      <c r="F863" s="67"/>
      <c r="G863" s="65"/>
      <c r="H863" s="241"/>
      <c r="I863" s="242"/>
      <c r="J863" s="242"/>
      <c r="K863" s="242"/>
      <c r="L863" s="241"/>
      <c r="M863" s="262"/>
      <c r="N863" s="262"/>
      <c r="O863" s="262"/>
      <c r="P863" s="125"/>
      <c r="Q863" s="126"/>
      <c r="R863" s="126"/>
      <c r="S863" s="81"/>
      <c r="T863" s="67"/>
      <c r="U863" s="241"/>
      <c r="V863" s="127"/>
      <c r="W863" s="81"/>
      <c r="X863" s="128"/>
      <c r="Y863" s="242"/>
      <c r="Z863" s="241"/>
      <c r="AA863" s="242"/>
      <c r="AB863" s="241"/>
      <c r="AC863" s="241"/>
      <c r="AD863" s="241"/>
      <c r="AE863" s="243"/>
      <c r="AF863" s="243"/>
      <c r="AG863" s="82"/>
      <c r="AH863" s="243"/>
      <c r="AI863" s="243"/>
      <c r="AJ863" s="243"/>
      <c r="AK863" s="243"/>
      <c r="AL863" s="243"/>
      <c r="AM863" s="243"/>
      <c r="AN863" s="243"/>
      <c r="AO863" s="243"/>
      <c r="AP863" s="243"/>
      <c r="AQ863" s="243"/>
      <c r="AR863" s="246"/>
      <c r="AS863" s="246"/>
      <c r="AT863" s="244"/>
      <c r="AU863" s="81"/>
      <c r="AV863" s="562" t="str">
        <f t="shared" si="55"/>
        <v xml:space="preserve"> </v>
      </c>
      <c r="AW863" s="562" t="str">
        <f t="shared" si="56"/>
        <v xml:space="preserve"> </v>
      </c>
      <c r="AX863" s="562" t="str">
        <f t="shared" si="57"/>
        <v xml:space="preserve"> </v>
      </c>
      <c r="AY863" s="562" t="str">
        <f t="shared" si="58"/>
        <v xml:space="preserve"> </v>
      </c>
      <c r="AZ863" s="81"/>
      <c r="BA863" s="313"/>
    </row>
    <row r="864" spans="1:53" s="80" customFormat="1" x14ac:dyDescent="0.2">
      <c r="A864" s="314"/>
      <c r="B864" s="147">
        <f>Demography!B865</f>
        <v>0</v>
      </c>
      <c r="C864" s="147">
        <f>Demography!C865</f>
        <v>0</v>
      </c>
      <c r="D864" s="148">
        <f>Demography!D865</f>
        <v>0</v>
      </c>
      <c r="E864" s="81"/>
      <c r="F864" s="256"/>
      <c r="G864" s="149"/>
      <c r="H864" s="256"/>
      <c r="I864" s="240"/>
      <c r="J864" s="240"/>
      <c r="K864" s="240"/>
      <c r="L864" s="256"/>
      <c r="M864" s="260"/>
      <c r="N864" s="260"/>
      <c r="O864" s="260"/>
      <c r="P864" s="150"/>
      <c r="Q864" s="247"/>
      <c r="R864" s="247"/>
      <c r="S864" s="81"/>
      <c r="T864" s="256"/>
      <c r="U864" s="256"/>
      <c r="V864" s="256"/>
      <c r="W864" s="81"/>
      <c r="X864" s="240"/>
      <c r="Y864" s="240"/>
      <c r="Z864" s="256"/>
      <c r="AA864" s="240"/>
      <c r="AB864" s="256"/>
      <c r="AC864" s="256"/>
      <c r="AD864" s="256"/>
      <c r="AE864" s="261"/>
      <c r="AF864" s="261"/>
      <c r="AG864" s="82"/>
      <c r="AH864" s="261"/>
      <c r="AI864" s="261"/>
      <c r="AJ864" s="261"/>
      <c r="AK864" s="261"/>
      <c r="AL864" s="261"/>
      <c r="AM864" s="261"/>
      <c r="AN864" s="261"/>
      <c r="AO864" s="261"/>
      <c r="AP864" s="261"/>
      <c r="AQ864" s="261"/>
      <c r="AR864" s="245"/>
      <c r="AS864" s="245"/>
      <c r="AT864" s="151"/>
      <c r="AU864" s="81"/>
      <c r="AV864" s="561" t="str">
        <f t="shared" si="55"/>
        <v xml:space="preserve"> </v>
      </c>
      <c r="AW864" s="561" t="str">
        <f t="shared" si="56"/>
        <v xml:space="preserve"> </v>
      </c>
      <c r="AX864" s="561" t="str">
        <f t="shared" si="57"/>
        <v xml:space="preserve"> </v>
      </c>
      <c r="AY864" s="561" t="str">
        <f t="shared" si="58"/>
        <v xml:space="preserve"> </v>
      </c>
      <c r="AZ864" s="81"/>
      <c r="BA864" s="145"/>
    </row>
    <row r="865" spans="1:53" s="80" customFormat="1" x14ac:dyDescent="0.2">
      <c r="A865" s="314"/>
      <c r="B865" s="361">
        <f>Demography!B866</f>
        <v>0</v>
      </c>
      <c r="C865" s="361">
        <f>Demography!C866</f>
        <v>0</v>
      </c>
      <c r="D865" s="362">
        <f>Demography!D866</f>
        <v>0</v>
      </c>
      <c r="E865" s="81"/>
      <c r="F865" s="67"/>
      <c r="G865" s="65"/>
      <c r="H865" s="241"/>
      <c r="I865" s="242"/>
      <c r="J865" s="242"/>
      <c r="K865" s="242"/>
      <c r="L865" s="241"/>
      <c r="M865" s="262"/>
      <c r="N865" s="262"/>
      <c r="O865" s="262"/>
      <c r="P865" s="125"/>
      <c r="Q865" s="126"/>
      <c r="R865" s="126"/>
      <c r="S865" s="81"/>
      <c r="T865" s="67"/>
      <c r="U865" s="241"/>
      <c r="V865" s="127"/>
      <c r="W865" s="81"/>
      <c r="X865" s="128"/>
      <c r="Y865" s="242"/>
      <c r="Z865" s="241"/>
      <c r="AA865" s="242"/>
      <c r="AB865" s="241"/>
      <c r="AC865" s="241"/>
      <c r="AD865" s="241"/>
      <c r="AE865" s="243"/>
      <c r="AF865" s="243"/>
      <c r="AG865" s="82"/>
      <c r="AH865" s="243"/>
      <c r="AI865" s="243"/>
      <c r="AJ865" s="243"/>
      <c r="AK865" s="243"/>
      <c r="AL865" s="243"/>
      <c r="AM865" s="243"/>
      <c r="AN865" s="243"/>
      <c r="AO865" s="243"/>
      <c r="AP865" s="243"/>
      <c r="AQ865" s="243"/>
      <c r="AR865" s="246"/>
      <c r="AS865" s="246"/>
      <c r="AT865" s="244"/>
      <c r="AU865" s="81"/>
      <c r="AV865" s="562" t="str">
        <f t="shared" si="55"/>
        <v xml:space="preserve"> </v>
      </c>
      <c r="AW865" s="562" t="str">
        <f t="shared" si="56"/>
        <v xml:space="preserve"> </v>
      </c>
      <c r="AX865" s="562" t="str">
        <f t="shared" si="57"/>
        <v xml:space="preserve"> </v>
      </c>
      <c r="AY865" s="562" t="str">
        <f t="shared" si="58"/>
        <v xml:space="preserve"> </v>
      </c>
      <c r="AZ865" s="81"/>
      <c r="BA865" s="313"/>
    </row>
    <row r="866" spans="1:53" s="80" customFormat="1" x14ac:dyDescent="0.2">
      <c r="A866" s="314"/>
      <c r="B866" s="147">
        <f>Demography!B867</f>
        <v>0</v>
      </c>
      <c r="C866" s="147">
        <f>Demography!C867</f>
        <v>0</v>
      </c>
      <c r="D866" s="148">
        <f>Demography!D867</f>
        <v>0</v>
      </c>
      <c r="E866" s="81"/>
      <c r="F866" s="256"/>
      <c r="G866" s="149"/>
      <c r="H866" s="256"/>
      <c r="I866" s="240"/>
      <c r="J866" s="240"/>
      <c r="K866" s="240"/>
      <c r="L866" s="256"/>
      <c r="M866" s="260"/>
      <c r="N866" s="260"/>
      <c r="O866" s="260"/>
      <c r="P866" s="150"/>
      <c r="Q866" s="247"/>
      <c r="R866" s="247"/>
      <c r="S866" s="81"/>
      <c r="T866" s="256"/>
      <c r="U866" s="256"/>
      <c r="V866" s="256"/>
      <c r="W866" s="81"/>
      <c r="X866" s="240"/>
      <c r="Y866" s="240"/>
      <c r="Z866" s="256"/>
      <c r="AA866" s="240"/>
      <c r="AB866" s="256"/>
      <c r="AC866" s="256"/>
      <c r="AD866" s="256"/>
      <c r="AE866" s="261"/>
      <c r="AF866" s="261"/>
      <c r="AG866" s="82"/>
      <c r="AH866" s="261"/>
      <c r="AI866" s="261"/>
      <c r="AJ866" s="261"/>
      <c r="AK866" s="261"/>
      <c r="AL866" s="261"/>
      <c r="AM866" s="261"/>
      <c r="AN866" s="261"/>
      <c r="AO866" s="261"/>
      <c r="AP866" s="261"/>
      <c r="AQ866" s="261"/>
      <c r="AR866" s="245"/>
      <c r="AS866" s="245"/>
      <c r="AT866" s="151"/>
      <c r="AU866" s="81"/>
      <c r="AV866" s="561" t="str">
        <f t="shared" si="55"/>
        <v xml:space="preserve"> </v>
      </c>
      <c r="AW866" s="561" t="str">
        <f t="shared" si="56"/>
        <v xml:space="preserve"> </v>
      </c>
      <c r="AX866" s="561" t="str">
        <f t="shared" si="57"/>
        <v xml:space="preserve"> </v>
      </c>
      <c r="AY866" s="561" t="str">
        <f t="shared" si="58"/>
        <v xml:space="preserve"> </v>
      </c>
      <c r="AZ866" s="81"/>
      <c r="BA866" s="145"/>
    </row>
    <row r="867" spans="1:53" s="80" customFormat="1" x14ac:dyDescent="0.2">
      <c r="A867" s="314"/>
      <c r="B867" s="361">
        <f>Demography!B868</f>
        <v>0</v>
      </c>
      <c r="C867" s="361">
        <f>Demography!C868</f>
        <v>0</v>
      </c>
      <c r="D867" s="362">
        <f>Demography!D868</f>
        <v>0</v>
      </c>
      <c r="E867" s="81"/>
      <c r="F867" s="67"/>
      <c r="G867" s="65"/>
      <c r="H867" s="241"/>
      <c r="I867" s="242"/>
      <c r="J867" s="242"/>
      <c r="K867" s="242"/>
      <c r="L867" s="241"/>
      <c r="M867" s="262"/>
      <c r="N867" s="262"/>
      <c r="O867" s="262"/>
      <c r="P867" s="125"/>
      <c r="Q867" s="126"/>
      <c r="R867" s="126"/>
      <c r="S867" s="81"/>
      <c r="T867" s="67"/>
      <c r="U867" s="241"/>
      <c r="V867" s="127"/>
      <c r="W867" s="81"/>
      <c r="X867" s="128"/>
      <c r="Y867" s="242"/>
      <c r="Z867" s="241"/>
      <c r="AA867" s="242"/>
      <c r="AB867" s="241"/>
      <c r="AC867" s="241"/>
      <c r="AD867" s="241"/>
      <c r="AE867" s="243"/>
      <c r="AF867" s="243"/>
      <c r="AG867" s="82"/>
      <c r="AH867" s="243"/>
      <c r="AI867" s="243"/>
      <c r="AJ867" s="243"/>
      <c r="AK867" s="243"/>
      <c r="AL867" s="243"/>
      <c r="AM867" s="243"/>
      <c r="AN867" s="243"/>
      <c r="AO867" s="243"/>
      <c r="AP867" s="243"/>
      <c r="AQ867" s="243"/>
      <c r="AR867" s="246"/>
      <c r="AS867" s="246"/>
      <c r="AT867" s="244"/>
      <c r="AU867" s="81"/>
      <c r="AV867" s="562" t="str">
        <f t="shared" si="55"/>
        <v xml:space="preserve"> </v>
      </c>
      <c r="AW867" s="562" t="str">
        <f t="shared" si="56"/>
        <v xml:space="preserve"> </v>
      </c>
      <c r="AX867" s="562" t="str">
        <f t="shared" si="57"/>
        <v xml:space="preserve"> </v>
      </c>
      <c r="AY867" s="562" t="str">
        <f t="shared" si="58"/>
        <v xml:space="preserve"> </v>
      </c>
      <c r="AZ867" s="81"/>
      <c r="BA867" s="313"/>
    </row>
    <row r="868" spans="1:53" s="80" customFormat="1" x14ac:dyDescent="0.2">
      <c r="A868" s="314"/>
      <c r="B868" s="147">
        <f>Demography!B869</f>
        <v>0</v>
      </c>
      <c r="C868" s="147">
        <f>Demography!C869</f>
        <v>0</v>
      </c>
      <c r="D868" s="148">
        <f>Demography!D869</f>
        <v>0</v>
      </c>
      <c r="E868" s="81"/>
      <c r="F868" s="256"/>
      <c r="G868" s="149"/>
      <c r="H868" s="256"/>
      <c r="I868" s="240"/>
      <c r="J868" s="240"/>
      <c r="K868" s="240"/>
      <c r="L868" s="256"/>
      <c r="M868" s="260"/>
      <c r="N868" s="260"/>
      <c r="O868" s="260"/>
      <c r="P868" s="150"/>
      <c r="Q868" s="247"/>
      <c r="R868" s="247"/>
      <c r="S868" s="81"/>
      <c r="T868" s="256"/>
      <c r="U868" s="256"/>
      <c r="V868" s="256"/>
      <c r="W868" s="81"/>
      <c r="X868" s="240"/>
      <c r="Y868" s="240"/>
      <c r="Z868" s="256"/>
      <c r="AA868" s="240"/>
      <c r="AB868" s="256"/>
      <c r="AC868" s="256"/>
      <c r="AD868" s="256"/>
      <c r="AE868" s="261"/>
      <c r="AF868" s="261"/>
      <c r="AG868" s="82"/>
      <c r="AH868" s="261"/>
      <c r="AI868" s="261"/>
      <c r="AJ868" s="261"/>
      <c r="AK868" s="261"/>
      <c r="AL868" s="261"/>
      <c r="AM868" s="261"/>
      <c r="AN868" s="261"/>
      <c r="AO868" s="261"/>
      <c r="AP868" s="261"/>
      <c r="AQ868" s="261"/>
      <c r="AR868" s="245"/>
      <c r="AS868" s="245"/>
      <c r="AT868" s="151"/>
      <c r="AU868" s="81"/>
      <c r="AV868" s="561" t="str">
        <f t="shared" si="55"/>
        <v xml:space="preserve"> </v>
      </c>
      <c r="AW868" s="561" t="str">
        <f t="shared" si="56"/>
        <v xml:space="preserve"> </v>
      </c>
      <c r="AX868" s="561" t="str">
        <f t="shared" si="57"/>
        <v xml:space="preserve"> </v>
      </c>
      <c r="AY868" s="561" t="str">
        <f t="shared" si="58"/>
        <v xml:space="preserve"> </v>
      </c>
      <c r="AZ868" s="81"/>
      <c r="BA868" s="145"/>
    </row>
    <row r="869" spans="1:53" s="80" customFormat="1" x14ac:dyDescent="0.2">
      <c r="A869" s="314"/>
      <c r="B869" s="361">
        <f>Demography!B870</f>
        <v>0</v>
      </c>
      <c r="C869" s="361">
        <f>Demography!C870</f>
        <v>0</v>
      </c>
      <c r="D869" s="362">
        <f>Demography!D870</f>
        <v>0</v>
      </c>
      <c r="E869" s="81"/>
      <c r="F869" s="67"/>
      <c r="G869" s="65"/>
      <c r="H869" s="241"/>
      <c r="I869" s="242"/>
      <c r="J869" s="242"/>
      <c r="K869" s="242"/>
      <c r="L869" s="241"/>
      <c r="M869" s="262"/>
      <c r="N869" s="262"/>
      <c r="O869" s="262"/>
      <c r="P869" s="125"/>
      <c r="Q869" s="126"/>
      <c r="R869" s="126"/>
      <c r="S869" s="81"/>
      <c r="T869" s="67"/>
      <c r="U869" s="241"/>
      <c r="V869" s="127"/>
      <c r="W869" s="81"/>
      <c r="X869" s="128"/>
      <c r="Y869" s="242"/>
      <c r="Z869" s="241"/>
      <c r="AA869" s="242"/>
      <c r="AB869" s="241"/>
      <c r="AC869" s="241"/>
      <c r="AD869" s="241"/>
      <c r="AE869" s="243"/>
      <c r="AF869" s="243"/>
      <c r="AG869" s="82"/>
      <c r="AH869" s="243"/>
      <c r="AI869" s="243"/>
      <c r="AJ869" s="243"/>
      <c r="AK869" s="243"/>
      <c r="AL869" s="243"/>
      <c r="AM869" s="243"/>
      <c r="AN869" s="243"/>
      <c r="AO869" s="243"/>
      <c r="AP869" s="243"/>
      <c r="AQ869" s="243"/>
      <c r="AR869" s="246"/>
      <c r="AS869" s="246"/>
      <c r="AT869" s="244"/>
      <c r="AU869" s="81"/>
      <c r="AV869" s="562" t="str">
        <f t="shared" si="55"/>
        <v xml:space="preserve"> </v>
      </c>
      <c r="AW869" s="562" t="str">
        <f t="shared" si="56"/>
        <v xml:space="preserve"> </v>
      </c>
      <c r="AX869" s="562" t="str">
        <f t="shared" si="57"/>
        <v xml:space="preserve"> </v>
      </c>
      <c r="AY869" s="562" t="str">
        <f t="shared" si="58"/>
        <v xml:space="preserve"> </v>
      </c>
      <c r="AZ869" s="81"/>
      <c r="BA869" s="313"/>
    </row>
    <row r="870" spans="1:53" s="80" customFormat="1" x14ac:dyDescent="0.2">
      <c r="A870" s="314"/>
      <c r="B870" s="147">
        <f>Demography!B871</f>
        <v>0</v>
      </c>
      <c r="C870" s="147">
        <f>Demography!C871</f>
        <v>0</v>
      </c>
      <c r="D870" s="148">
        <f>Demography!D871</f>
        <v>0</v>
      </c>
      <c r="E870" s="81"/>
      <c r="F870" s="256"/>
      <c r="G870" s="149"/>
      <c r="H870" s="256"/>
      <c r="I870" s="240"/>
      <c r="J870" s="240"/>
      <c r="K870" s="240"/>
      <c r="L870" s="256"/>
      <c r="M870" s="260"/>
      <c r="N870" s="260"/>
      <c r="O870" s="260"/>
      <c r="P870" s="150"/>
      <c r="Q870" s="247"/>
      <c r="R870" s="247"/>
      <c r="S870" s="81"/>
      <c r="T870" s="256"/>
      <c r="U870" s="256"/>
      <c r="V870" s="256"/>
      <c r="W870" s="81"/>
      <c r="X870" s="240"/>
      <c r="Y870" s="240"/>
      <c r="Z870" s="256"/>
      <c r="AA870" s="240"/>
      <c r="AB870" s="256"/>
      <c r="AC870" s="256"/>
      <c r="AD870" s="256"/>
      <c r="AE870" s="261"/>
      <c r="AF870" s="261"/>
      <c r="AG870" s="82"/>
      <c r="AH870" s="261"/>
      <c r="AI870" s="261"/>
      <c r="AJ870" s="261"/>
      <c r="AK870" s="261"/>
      <c r="AL870" s="261"/>
      <c r="AM870" s="261"/>
      <c r="AN870" s="261"/>
      <c r="AO870" s="261"/>
      <c r="AP870" s="261"/>
      <c r="AQ870" s="261"/>
      <c r="AR870" s="245"/>
      <c r="AS870" s="245"/>
      <c r="AT870" s="151"/>
      <c r="AU870" s="81"/>
      <c r="AV870" s="561" t="str">
        <f t="shared" si="55"/>
        <v xml:space="preserve"> </v>
      </c>
      <c r="AW870" s="561" t="str">
        <f t="shared" si="56"/>
        <v xml:space="preserve"> </v>
      </c>
      <c r="AX870" s="561" t="str">
        <f t="shared" si="57"/>
        <v xml:space="preserve"> </v>
      </c>
      <c r="AY870" s="561" t="str">
        <f t="shared" si="58"/>
        <v xml:space="preserve"> </v>
      </c>
      <c r="AZ870" s="81"/>
      <c r="BA870" s="145"/>
    </row>
    <row r="871" spans="1:53" s="80" customFormat="1" x14ac:dyDescent="0.2">
      <c r="A871" s="314"/>
      <c r="B871" s="361">
        <f>Demography!B872</f>
        <v>0</v>
      </c>
      <c r="C871" s="361">
        <f>Demography!C872</f>
        <v>0</v>
      </c>
      <c r="D871" s="362">
        <f>Demography!D872</f>
        <v>0</v>
      </c>
      <c r="E871" s="81"/>
      <c r="F871" s="67"/>
      <c r="G871" s="65"/>
      <c r="H871" s="241"/>
      <c r="I871" s="242"/>
      <c r="J871" s="242"/>
      <c r="K871" s="242"/>
      <c r="L871" s="241"/>
      <c r="M871" s="262"/>
      <c r="N871" s="262"/>
      <c r="O871" s="262"/>
      <c r="P871" s="125"/>
      <c r="Q871" s="126"/>
      <c r="R871" s="126"/>
      <c r="S871" s="81"/>
      <c r="T871" s="67"/>
      <c r="U871" s="241"/>
      <c r="V871" s="127"/>
      <c r="W871" s="81"/>
      <c r="X871" s="128"/>
      <c r="Y871" s="242"/>
      <c r="Z871" s="241"/>
      <c r="AA871" s="242"/>
      <c r="AB871" s="241"/>
      <c r="AC871" s="241"/>
      <c r="AD871" s="241"/>
      <c r="AE871" s="243"/>
      <c r="AF871" s="243"/>
      <c r="AG871" s="82"/>
      <c r="AH871" s="243"/>
      <c r="AI871" s="243"/>
      <c r="AJ871" s="243"/>
      <c r="AK871" s="243"/>
      <c r="AL871" s="243"/>
      <c r="AM871" s="243"/>
      <c r="AN871" s="243"/>
      <c r="AO871" s="243"/>
      <c r="AP871" s="243"/>
      <c r="AQ871" s="243"/>
      <c r="AR871" s="246"/>
      <c r="AS871" s="246"/>
      <c r="AT871" s="244"/>
      <c r="AU871" s="81"/>
      <c r="AV871" s="562" t="str">
        <f t="shared" si="55"/>
        <v xml:space="preserve"> </v>
      </c>
      <c r="AW871" s="562" t="str">
        <f t="shared" si="56"/>
        <v xml:space="preserve"> </v>
      </c>
      <c r="AX871" s="562" t="str">
        <f t="shared" si="57"/>
        <v xml:space="preserve"> </v>
      </c>
      <c r="AY871" s="562" t="str">
        <f t="shared" si="58"/>
        <v xml:space="preserve"> </v>
      </c>
      <c r="AZ871" s="81"/>
      <c r="BA871" s="313"/>
    </row>
    <row r="872" spans="1:53" s="80" customFormat="1" x14ac:dyDescent="0.2">
      <c r="A872" s="314"/>
      <c r="B872" s="147">
        <f>Demography!B873</f>
        <v>0</v>
      </c>
      <c r="C872" s="147">
        <f>Demography!C873</f>
        <v>0</v>
      </c>
      <c r="D872" s="148">
        <f>Demography!D873</f>
        <v>0</v>
      </c>
      <c r="E872" s="81"/>
      <c r="F872" s="256"/>
      <c r="G872" s="149"/>
      <c r="H872" s="256"/>
      <c r="I872" s="240"/>
      <c r="J872" s="240"/>
      <c r="K872" s="240"/>
      <c r="L872" s="256"/>
      <c r="M872" s="260"/>
      <c r="N872" s="260"/>
      <c r="O872" s="260"/>
      <c r="P872" s="150"/>
      <c r="Q872" s="247"/>
      <c r="R872" s="247"/>
      <c r="S872" s="81"/>
      <c r="T872" s="256"/>
      <c r="U872" s="256"/>
      <c r="V872" s="256"/>
      <c r="W872" s="81"/>
      <c r="X872" s="240"/>
      <c r="Y872" s="240"/>
      <c r="Z872" s="256"/>
      <c r="AA872" s="240"/>
      <c r="AB872" s="256"/>
      <c r="AC872" s="256"/>
      <c r="AD872" s="256"/>
      <c r="AE872" s="261"/>
      <c r="AF872" s="261"/>
      <c r="AG872" s="82"/>
      <c r="AH872" s="261"/>
      <c r="AI872" s="261"/>
      <c r="AJ872" s="261"/>
      <c r="AK872" s="261"/>
      <c r="AL872" s="261"/>
      <c r="AM872" s="261"/>
      <c r="AN872" s="261"/>
      <c r="AO872" s="261"/>
      <c r="AP872" s="261"/>
      <c r="AQ872" s="261"/>
      <c r="AR872" s="245"/>
      <c r="AS872" s="245"/>
      <c r="AT872" s="151"/>
      <c r="AU872" s="81"/>
      <c r="AV872" s="561" t="str">
        <f t="shared" si="55"/>
        <v xml:space="preserve"> </v>
      </c>
      <c r="AW872" s="561" t="str">
        <f t="shared" si="56"/>
        <v xml:space="preserve"> </v>
      </c>
      <c r="AX872" s="561" t="str">
        <f t="shared" si="57"/>
        <v xml:space="preserve"> </v>
      </c>
      <c r="AY872" s="561" t="str">
        <f t="shared" si="58"/>
        <v xml:space="preserve"> </v>
      </c>
      <c r="AZ872" s="81"/>
      <c r="BA872" s="145"/>
    </row>
    <row r="873" spans="1:53" s="80" customFormat="1" x14ac:dyDescent="0.2">
      <c r="A873" s="314"/>
      <c r="B873" s="361">
        <f>Demography!B874</f>
        <v>0</v>
      </c>
      <c r="C873" s="361">
        <f>Demography!C874</f>
        <v>0</v>
      </c>
      <c r="D873" s="362">
        <f>Demography!D874</f>
        <v>0</v>
      </c>
      <c r="E873" s="81"/>
      <c r="F873" s="67"/>
      <c r="G873" s="65"/>
      <c r="H873" s="241"/>
      <c r="I873" s="242"/>
      <c r="J873" s="242"/>
      <c r="K873" s="242"/>
      <c r="L873" s="241"/>
      <c r="M873" s="262"/>
      <c r="N873" s="262"/>
      <c r="O873" s="262"/>
      <c r="P873" s="125"/>
      <c r="Q873" s="126"/>
      <c r="R873" s="126"/>
      <c r="S873" s="81"/>
      <c r="T873" s="67"/>
      <c r="U873" s="241"/>
      <c r="V873" s="127"/>
      <c r="W873" s="81"/>
      <c r="X873" s="128"/>
      <c r="Y873" s="242"/>
      <c r="Z873" s="241"/>
      <c r="AA873" s="242"/>
      <c r="AB873" s="241"/>
      <c r="AC873" s="241"/>
      <c r="AD873" s="241"/>
      <c r="AE873" s="243"/>
      <c r="AF873" s="243"/>
      <c r="AG873" s="82"/>
      <c r="AH873" s="243"/>
      <c r="AI873" s="243"/>
      <c r="AJ873" s="243"/>
      <c r="AK873" s="243"/>
      <c r="AL873" s="243"/>
      <c r="AM873" s="243"/>
      <c r="AN873" s="243"/>
      <c r="AO873" s="243"/>
      <c r="AP873" s="243"/>
      <c r="AQ873" s="243"/>
      <c r="AR873" s="246"/>
      <c r="AS873" s="246"/>
      <c r="AT873" s="244"/>
      <c r="AU873" s="81"/>
      <c r="AV873" s="562" t="str">
        <f t="shared" si="55"/>
        <v xml:space="preserve"> </v>
      </c>
      <c r="AW873" s="562" t="str">
        <f t="shared" si="56"/>
        <v xml:space="preserve"> </v>
      </c>
      <c r="AX873" s="562" t="str">
        <f t="shared" si="57"/>
        <v xml:space="preserve"> </v>
      </c>
      <c r="AY873" s="562" t="str">
        <f t="shared" si="58"/>
        <v xml:space="preserve"> </v>
      </c>
      <c r="AZ873" s="81"/>
      <c r="BA873" s="313"/>
    </row>
    <row r="874" spans="1:53" s="80" customFormat="1" x14ac:dyDescent="0.2">
      <c r="A874" s="314"/>
      <c r="B874" s="147">
        <f>Demography!B875</f>
        <v>0</v>
      </c>
      <c r="C874" s="147">
        <f>Demography!C875</f>
        <v>0</v>
      </c>
      <c r="D874" s="148">
        <f>Demography!D875</f>
        <v>0</v>
      </c>
      <c r="E874" s="81"/>
      <c r="F874" s="256"/>
      <c r="G874" s="149"/>
      <c r="H874" s="256"/>
      <c r="I874" s="240"/>
      <c r="J874" s="240"/>
      <c r="K874" s="240"/>
      <c r="L874" s="256"/>
      <c r="M874" s="260"/>
      <c r="N874" s="260"/>
      <c r="O874" s="260"/>
      <c r="P874" s="150"/>
      <c r="Q874" s="247"/>
      <c r="R874" s="247"/>
      <c r="S874" s="81"/>
      <c r="T874" s="256"/>
      <c r="U874" s="256"/>
      <c r="V874" s="256"/>
      <c r="W874" s="81"/>
      <c r="X874" s="240"/>
      <c r="Y874" s="240"/>
      <c r="Z874" s="256"/>
      <c r="AA874" s="240"/>
      <c r="AB874" s="256"/>
      <c r="AC874" s="256"/>
      <c r="AD874" s="256"/>
      <c r="AE874" s="261"/>
      <c r="AF874" s="261"/>
      <c r="AG874" s="82"/>
      <c r="AH874" s="261"/>
      <c r="AI874" s="261"/>
      <c r="AJ874" s="261"/>
      <c r="AK874" s="261"/>
      <c r="AL874" s="261"/>
      <c r="AM874" s="261"/>
      <c r="AN874" s="261"/>
      <c r="AO874" s="261"/>
      <c r="AP874" s="261"/>
      <c r="AQ874" s="261"/>
      <c r="AR874" s="245"/>
      <c r="AS874" s="245"/>
      <c r="AT874" s="151"/>
      <c r="AU874" s="81"/>
      <c r="AV874" s="561" t="str">
        <f t="shared" si="55"/>
        <v xml:space="preserve"> </v>
      </c>
      <c r="AW874" s="561" t="str">
        <f t="shared" si="56"/>
        <v xml:space="preserve"> </v>
      </c>
      <c r="AX874" s="561" t="str">
        <f t="shared" si="57"/>
        <v xml:space="preserve"> </v>
      </c>
      <c r="AY874" s="561" t="str">
        <f t="shared" si="58"/>
        <v xml:space="preserve"> </v>
      </c>
      <c r="AZ874" s="81"/>
      <c r="BA874" s="145"/>
    </row>
    <row r="875" spans="1:53" s="80" customFormat="1" x14ac:dyDescent="0.2">
      <c r="A875" s="314"/>
      <c r="B875" s="361">
        <f>Demography!B876</f>
        <v>0</v>
      </c>
      <c r="C875" s="361">
        <f>Demography!C876</f>
        <v>0</v>
      </c>
      <c r="D875" s="362">
        <f>Demography!D876</f>
        <v>0</v>
      </c>
      <c r="E875" s="81"/>
      <c r="F875" s="67"/>
      <c r="G875" s="65"/>
      <c r="H875" s="241"/>
      <c r="I875" s="242"/>
      <c r="J875" s="242"/>
      <c r="K875" s="242"/>
      <c r="L875" s="241"/>
      <c r="M875" s="262"/>
      <c r="N875" s="262"/>
      <c r="O875" s="262"/>
      <c r="P875" s="125"/>
      <c r="Q875" s="126"/>
      <c r="R875" s="126"/>
      <c r="S875" s="81"/>
      <c r="T875" s="67"/>
      <c r="U875" s="241"/>
      <c r="V875" s="127"/>
      <c r="W875" s="81"/>
      <c r="X875" s="128"/>
      <c r="Y875" s="242"/>
      <c r="Z875" s="241"/>
      <c r="AA875" s="242"/>
      <c r="AB875" s="241"/>
      <c r="AC875" s="241"/>
      <c r="AD875" s="241"/>
      <c r="AE875" s="243"/>
      <c r="AF875" s="243"/>
      <c r="AG875" s="82"/>
      <c r="AH875" s="243"/>
      <c r="AI875" s="243"/>
      <c r="AJ875" s="243"/>
      <c r="AK875" s="243"/>
      <c r="AL875" s="243"/>
      <c r="AM875" s="243"/>
      <c r="AN875" s="243"/>
      <c r="AO875" s="243"/>
      <c r="AP875" s="243"/>
      <c r="AQ875" s="243"/>
      <c r="AR875" s="246"/>
      <c r="AS875" s="246"/>
      <c r="AT875" s="244"/>
      <c r="AU875" s="81"/>
      <c r="AV875" s="562" t="str">
        <f t="shared" si="55"/>
        <v xml:space="preserve"> </v>
      </c>
      <c r="AW875" s="562" t="str">
        <f t="shared" si="56"/>
        <v xml:space="preserve"> </v>
      </c>
      <c r="AX875" s="562" t="str">
        <f t="shared" si="57"/>
        <v xml:space="preserve"> </v>
      </c>
      <c r="AY875" s="562" t="str">
        <f t="shared" si="58"/>
        <v xml:space="preserve"> </v>
      </c>
      <c r="AZ875" s="81"/>
      <c r="BA875" s="313"/>
    </row>
    <row r="876" spans="1:53" s="80" customFormat="1" x14ac:dyDescent="0.2">
      <c r="A876" s="314"/>
      <c r="B876" s="147">
        <f>Demography!B877</f>
        <v>0</v>
      </c>
      <c r="C876" s="147">
        <f>Demography!C877</f>
        <v>0</v>
      </c>
      <c r="D876" s="148">
        <f>Demography!D877</f>
        <v>0</v>
      </c>
      <c r="E876" s="81"/>
      <c r="F876" s="256"/>
      <c r="G876" s="149"/>
      <c r="H876" s="256"/>
      <c r="I876" s="240"/>
      <c r="J876" s="240"/>
      <c r="K876" s="240"/>
      <c r="L876" s="256"/>
      <c r="M876" s="260"/>
      <c r="N876" s="260"/>
      <c r="O876" s="260"/>
      <c r="P876" s="150"/>
      <c r="Q876" s="247"/>
      <c r="R876" s="247"/>
      <c r="S876" s="81"/>
      <c r="T876" s="256"/>
      <c r="U876" s="256"/>
      <c r="V876" s="256"/>
      <c r="W876" s="81"/>
      <c r="X876" s="240"/>
      <c r="Y876" s="240"/>
      <c r="Z876" s="256"/>
      <c r="AA876" s="240"/>
      <c r="AB876" s="256"/>
      <c r="AC876" s="256"/>
      <c r="AD876" s="256"/>
      <c r="AE876" s="261"/>
      <c r="AF876" s="261"/>
      <c r="AG876" s="82"/>
      <c r="AH876" s="261"/>
      <c r="AI876" s="261"/>
      <c r="AJ876" s="261"/>
      <c r="AK876" s="261"/>
      <c r="AL876" s="261"/>
      <c r="AM876" s="261"/>
      <c r="AN876" s="261"/>
      <c r="AO876" s="261"/>
      <c r="AP876" s="261"/>
      <c r="AQ876" s="261"/>
      <c r="AR876" s="245"/>
      <c r="AS876" s="245"/>
      <c r="AT876" s="151"/>
      <c r="AU876" s="81"/>
      <c r="AV876" s="561" t="str">
        <f t="shared" si="55"/>
        <v xml:space="preserve"> </v>
      </c>
      <c r="AW876" s="561" t="str">
        <f t="shared" si="56"/>
        <v xml:space="preserve"> </v>
      </c>
      <c r="AX876" s="561" t="str">
        <f t="shared" si="57"/>
        <v xml:space="preserve"> </v>
      </c>
      <c r="AY876" s="561" t="str">
        <f t="shared" si="58"/>
        <v xml:space="preserve"> </v>
      </c>
      <c r="AZ876" s="81"/>
      <c r="BA876" s="145"/>
    </row>
    <row r="877" spans="1:53" s="80" customFormat="1" x14ac:dyDescent="0.2">
      <c r="A877" s="314"/>
      <c r="B877" s="361">
        <f>Demography!B878</f>
        <v>0</v>
      </c>
      <c r="C877" s="361">
        <f>Demography!C878</f>
        <v>0</v>
      </c>
      <c r="D877" s="362">
        <f>Demography!D878</f>
        <v>0</v>
      </c>
      <c r="E877" s="81"/>
      <c r="F877" s="67"/>
      <c r="G877" s="65"/>
      <c r="H877" s="241"/>
      <c r="I877" s="242"/>
      <c r="J877" s="242"/>
      <c r="K877" s="242"/>
      <c r="L877" s="241"/>
      <c r="M877" s="262"/>
      <c r="N877" s="262"/>
      <c r="O877" s="262"/>
      <c r="P877" s="125"/>
      <c r="Q877" s="126"/>
      <c r="R877" s="126"/>
      <c r="S877" s="81"/>
      <c r="T877" s="67"/>
      <c r="U877" s="241"/>
      <c r="V877" s="127"/>
      <c r="W877" s="81"/>
      <c r="X877" s="128"/>
      <c r="Y877" s="242"/>
      <c r="Z877" s="241"/>
      <c r="AA877" s="242"/>
      <c r="AB877" s="241"/>
      <c r="AC877" s="241"/>
      <c r="AD877" s="241"/>
      <c r="AE877" s="243"/>
      <c r="AF877" s="243"/>
      <c r="AG877" s="82"/>
      <c r="AH877" s="243"/>
      <c r="AI877" s="243"/>
      <c r="AJ877" s="243"/>
      <c r="AK877" s="243"/>
      <c r="AL877" s="243"/>
      <c r="AM877" s="243"/>
      <c r="AN877" s="243"/>
      <c r="AO877" s="243"/>
      <c r="AP877" s="243"/>
      <c r="AQ877" s="243"/>
      <c r="AR877" s="246"/>
      <c r="AS877" s="246"/>
      <c r="AT877" s="244"/>
      <c r="AU877" s="81"/>
      <c r="AV877" s="562" t="str">
        <f t="shared" si="55"/>
        <v xml:space="preserve"> </v>
      </c>
      <c r="AW877" s="562" t="str">
        <f t="shared" si="56"/>
        <v xml:space="preserve"> </v>
      </c>
      <c r="AX877" s="562" t="str">
        <f t="shared" si="57"/>
        <v xml:space="preserve"> </v>
      </c>
      <c r="AY877" s="562" t="str">
        <f t="shared" si="58"/>
        <v xml:space="preserve"> </v>
      </c>
      <c r="AZ877" s="81"/>
      <c r="BA877" s="313"/>
    </row>
    <row r="878" spans="1:53" s="80" customFormat="1" x14ac:dyDescent="0.2">
      <c r="A878" s="314"/>
      <c r="B878" s="147">
        <f>Demography!B879</f>
        <v>0</v>
      </c>
      <c r="C878" s="147">
        <f>Demography!C879</f>
        <v>0</v>
      </c>
      <c r="D878" s="148">
        <f>Demography!D879</f>
        <v>0</v>
      </c>
      <c r="E878" s="81"/>
      <c r="F878" s="256"/>
      <c r="G878" s="149"/>
      <c r="H878" s="256"/>
      <c r="I878" s="240"/>
      <c r="J878" s="240"/>
      <c r="K878" s="240"/>
      <c r="L878" s="256"/>
      <c r="M878" s="260"/>
      <c r="N878" s="260"/>
      <c r="O878" s="260"/>
      <c r="P878" s="150"/>
      <c r="Q878" s="247"/>
      <c r="R878" s="247"/>
      <c r="S878" s="81"/>
      <c r="T878" s="256"/>
      <c r="U878" s="256"/>
      <c r="V878" s="256"/>
      <c r="W878" s="81"/>
      <c r="X878" s="240"/>
      <c r="Y878" s="240"/>
      <c r="Z878" s="256"/>
      <c r="AA878" s="240"/>
      <c r="AB878" s="256"/>
      <c r="AC878" s="256"/>
      <c r="AD878" s="256"/>
      <c r="AE878" s="261"/>
      <c r="AF878" s="261"/>
      <c r="AG878" s="82"/>
      <c r="AH878" s="261"/>
      <c r="AI878" s="261"/>
      <c r="AJ878" s="261"/>
      <c r="AK878" s="261"/>
      <c r="AL878" s="261"/>
      <c r="AM878" s="261"/>
      <c r="AN878" s="261"/>
      <c r="AO878" s="261"/>
      <c r="AP878" s="261"/>
      <c r="AQ878" s="261"/>
      <c r="AR878" s="245"/>
      <c r="AS878" s="245"/>
      <c r="AT878" s="151"/>
      <c r="AU878" s="81"/>
      <c r="AV878" s="561" t="str">
        <f t="shared" si="55"/>
        <v xml:space="preserve"> </v>
      </c>
      <c r="AW878" s="561" t="str">
        <f t="shared" si="56"/>
        <v xml:space="preserve"> </v>
      </c>
      <c r="AX878" s="561" t="str">
        <f t="shared" si="57"/>
        <v xml:space="preserve"> </v>
      </c>
      <c r="AY878" s="561" t="str">
        <f t="shared" si="58"/>
        <v xml:space="preserve"> </v>
      </c>
      <c r="AZ878" s="81"/>
      <c r="BA878" s="145"/>
    </row>
    <row r="879" spans="1:53" s="80" customFormat="1" x14ac:dyDescent="0.2">
      <c r="A879" s="314"/>
      <c r="B879" s="361">
        <f>Demography!B880</f>
        <v>0</v>
      </c>
      <c r="C879" s="361">
        <f>Demography!C880</f>
        <v>0</v>
      </c>
      <c r="D879" s="362">
        <f>Demography!D880</f>
        <v>0</v>
      </c>
      <c r="E879" s="81"/>
      <c r="F879" s="67"/>
      <c r="G879" s="65"/>
      <c r="H879" s="241"/>
      <c r="I879" s="242"/>
      <c r="J879" s="242"/>
      <c r="K879" s="242"/>
      <c r="L879" s="241"/>
      <c r="M879" s="262"/>
      <c r="N879" s="262"/>
      <c r="O879" s="262"/>
      <c r="P879" s="125"/>
      <c r="Q879" s="126"/>
      <c r="R879" s="126"/>
      <c r="S879" s="81"/>
      <c r="T879" s="67"/>
      <c r="U879" s="241"/>
      <c r="V879" s="127"/>
      <c r="W879" s="81"/>
      <c r="X879" s="128"/>
      <c r="Y879" s="242"/>
      <c r="Z879" s="241"/>
      <c r="AA879" s="242"/>
      <c r="AB879" s="241"/>
      <c r="AC879" s="241"/>
      <c r="AD879" s="241"/>
      <c r="AE879" s="243"/>
      <c r="AF879" s="243"/>
      <c r="AG879" s="82"/>
      <c r="AH879" s="243"/>
      <c r="AI879" s="243"/>
      <c r="AJ879" s="243"/>
      <c r="AK879" s="243"/>
      <c r="AL879" s="243"/>
      <c r="AM879" s="243"/>
      <c r="AN879" s="243"/>
      <c r="AO879" s="243"/>
      <c r="AP879" s="243"/>
      <c r="AQ879" s="243"/>
      <c r="AR879" s="246"/>
      <c r="AS879" s="246"/>
      <c r="AT879" s="244"/>
      <c r="AU879" s="81"/>
      <c r="AV879" s="562" t="str">
        <f t="shared" si="55"/>
        <v xml:space="preserve"> </v>
      </c>
      <c r="AW879" s="562" t="str">
        <f t="shared" si="56"/>
        <v xml:space="preserve"> </v>
      </c>
      <c r="AX879" s="562" t="str">
        <f t="shared" si="57"/>
        <v xml:space="preserve"> </v>
      </c>
      <c r="AY879" s="562" t="str">
        <f t="shared" si="58"/>
        <v xml:space="preserve"> </v>
      </c>
      <c r="AZ879" s="81"/>
      <c r="BA879" s="313"/>
    </row>
    <row r="880" spans="1:53" s="80" customFormat="1" x14ac:dyDescent="0.2">
      <c r="A880" s="314"/>
      <c r="B880" s="147">
        <f>Demography!B881</f>
        <v>0</v>
      </c>
      <c r="C880" s="147">
        <f>Demography!C881</f>
        <v>0</v>
      </c>
      <c r="D880" s="148">
        <f>Demography!D881</f>
        <v>0</v>
      </c>
      <c r="E880" s="81"/>
      <c r="F880" s="256"/>
      <c r="G880" s="149"/>
      <c r="H880" s="256"/>
      <c r="I880" s="240"/>
      <c r="J880" s="240"/>
      <c r="K880" s="240"/>
      <c r="L880" s="256"/>
      <c r="M880" s="260"/>
      <c r="N880" s="260"/>
      <c r="O880" s="260"/>
      <c r="P880" s="150"/>
      <c r="Q880" s="247"/>
      <c r="R880" s="247"/>
      <c r="S880" s="81"/>
      <c r="T880" s="256"/>
      <c r="U880" s="256"/>
      <c r="V880" s="256"/>
      <c r="W880" s="81"/>
      <c r="X880" s="240"/>
      <c r="Y880" s="240"/>
      <c r="Z880" s="256"/>
      <c r="AA880" s="240"/>
      <c r="AB880" s="256"/>
      <c r="AC880" s="256"/>
      <c r="AD880" s="256"/>
      <c r="AE880" s="261"/>
      <c r="AF880" s="261"/>
      <c r="AG880" s="82"/>
      <c r="AH880" s="261"/>
      <c r="AI880" s="261"/>
      <c r="AJ880" s="261"/>
      <c r="AK880" s="261"/>
      <c r="AL880" s="261"/>
      <c r="AM880" s="261"/>
      <c r="AN880" s="261"/>
      <c r="AO880" s="261"/>
      <c r="AP880" s="261"/>
      <c r="AQ880" s="261"/>
      <c r="AR880" s="245"/>
      <c r="AS880" s="245"/>
      <c r="AT880" s="151"/>
      <c r="AU880" s="81"/>
      <c r="AV880" s="561" t="str">
        <f t="shared" si="55"/>
        <v xml:space="preserve"> </v>
      </c>
      <c r="AW880" s="561" t="str">
        <f t="shared" si="56"/>
        <v xml:space="preserve"> </v>
      </c>
      <c r="AX880" s="561" t="str">
        <f t="shared" si="57"/>
        <v xml:space="preserve"> </v>
      </c>
      <c r="AY880" s="561" t="str">
        <f t="shared" si="58"/>
        <v xml:space="preserve"> </v>
      </c>
      <c r="AZ880" s="81"/>
      <c r="BA880" s="145"/>
    </row>
    <row r="881" spans="1:60" s="80" customFormat="1" x14ac:dyDescent="0.2">
      <c r="A881" s="314"/>
      <c r="B881" s="361">
        <f>Demography!B882</f>
        <v>0</v>
      </c>
      <c r="C881" s="361">
        <f>Demography!C882</f>
        <v>0</v>
      </c>
      <c r="D881" s="362">
        <f>Demography!D882</f>
        <v>0</v>
      </c>
      <c r="E881" s="81"/>
      <c r="F881" s="67"/>
      <c r="G881" s="65"/>
      <c r="H881" s="241"/>
      <c r="I881" s="242"/>
      <c r="J881" s="242"/>
      <c r="K881" s="242"/>
      <c r="L881" s="241"/>
      <c r="M881" s="262"/>
      <c r="N881" s="262"/>
      <c r="O881" s="262"/>
      <c r="P881" s="125"/>
      <c r="Q881" s="126"/>
      <c r="R881" s="126"/>
      <c r="S881" s="81"/>
      <c r="T881" s="67"/>
      <c r="U881" s="241"/>
      <c r="V881" s="127"/>
      <c r="W881" s="81"/>
      <c r="X881" s="128"/>
      <c r="Y881" s="242"/>
      <c r="Z881" s="241"/>
      <c r="AA881" s="242"/>
      <c r="AB881" s="241"/>
      <c r="AC881" s="241"/>
      <c r="AD881" s="241"/>
      <c r="AE881" s="243"/>
      <c r="AF881" s="243"/>
      <c r="AG881" s="82"/>
      <c r="AH881" s="243"/>
      <c r="AI881" s="243"/>
      <c r="AJ881" s="243"/>
      <c r="AK881" s="243"/>
      <c r="AL881" s="243"/>
      <c r="AM881" s="243"/>
      <c r="AN881" s="243"/>
      <c r="AO881" s="243"/>
      <c r="AP881" s="243"/>
      <c r="AQ881" s="243"/>
      <c r="AR881" s="246"/>
      <c r="AS881" s="246"/>
      <c r="AT881" s="244"/>
      <c r="AU881" s="81"/>
      <c r="AV881" s="562" t="str">
        <f t="shared" si="55"/>
        <v xml:space="preserve"> </v>
      </c>
      <c r="AW881" s="562" t="str">
        <f t="shared" si="56"/>
        <v xml:space="preserve"> </v>
      </c>
      <c r="AX881" s="562" t="str">
        <f t="shared" si="57"/>
        <v xml:space="preserve"> </v>
      </c>
      <c r="AY881" s="562" t="str">
        <f t="shared" si="58"/>
        <v xml:space="preserve"> </v>
      </c>
      <c r="AZ881" s="81"/>
      <c r="BA881" s="313"/>
    </row>
    <row r="882" spans="1:60" s="80" customFormat="1" x14ac:dyDescent="0.2">
      <c r="A882" s="314"/>
      <c r="B882" s="147">
        <f>Demography!B883</f>
        <v>0</v>
      </c>
      <c r="C882" s="147">
        <f>Demography!C883</f>
        <v>0</v>
      </c>
      <c r="D882" s="148">
        <f>Demography!D883</f>
        <v>0</v>
      </c>
      <c r="E882" s="81"/>
      <c r="F882" s="256"/>
      <c r="G882" s="149"/>
      <c r="H882" s="256"/>
      <c r="I882" s="240"/>
      <c r="J882" s="240"/>
      <c r="K882" s="240"/>
      <c r="L882" s="256"/>
      <c r="M882" s="260"/>
      <c r="N882" s="260"/>
      <c r="O882" s="260"/>
      <c r="P882" s="150"/>
      <c r="Q882" s="247"/>
      <c r="R882" s="247"/>
      <c r="S882" s="81"/>
      <c r="T882" s="256"/>
      <c r="U882" s="256"/>
      <c r="V882" s="256"/>
      <c r="W882" s="81"/>
      <c r="X882" s="240"/>
      <c r="Y882" s="240"/>
      <c r="Z882" s="256"/>
      <c r="AA882" s="240"/>
      <c r="AB882" s="256"/>
      <c r="AC882" s="256"/>
      <c r="AD882" s="256"/>
      <c r="AE882" s="261"/>
      <c r="AF882" s="261"/>
      <c r="AG882" s="82"/>
      <c r="AH882" s="261"/>
      <c r="AI882" s="261"/>
      <c r="AJ882" s="261"/>
      <c r="AK882" s="261"/>
      <c r="AL882" s="261"/>
      <c r="AM882" s="261"/>
      <c r="AN882" s="261"/>
      <c r="AO882" s="261"/>
      <c r="AP882" s="261"/>
      <c r="AQ882" s="261"/>
      <c r="AR882" s="245"/>
      <c r="AS882" s="245"/>
      <c r="AT882" s="151"/>
      <c r="AU882" s="81"/>
      <c r="AV882" s="561" t="str">
        <f t="shared" si="55"/>
        <v xml:space="preserve"> </v>
      </c>
      <c r="AW882" s="561" t="str">
        <f t="shared" si="56"/>
        <v xml:space="preserve"> </v>
      </c>
      <c r="AX882" s="561" t="str">
        <f t="shared" si="57"/>
        <v xml:space="preserve"> </v>
      </c>
      <c r="AY882" s="561" t="str">
        <f t="shared" si="58"/>
        <v xml:space="preserve"> </v>
      </c>
      <c r="AZ882" s="81"/>
      <c r="BA882" s="145"/>
    </row>
    <row r="883" spans="1:60" s="80" customFormat="1" x14ac:dyDescent="0.2">
      <c r="A883" s="314"/>
      <c r="B883" s="361">
        <f>Demography!B884</f>
        <v>0</v>
      </c>
      <c r="C883" s="361">
        <f>Demography!C884</f>
        <v>0</v>
      </c>
      <c r="D883" s="362">
        <f>Demography!D884</f>
        <v>0</v>
      </c>
      <c r="E883" s="81"/>
      <c r="F883" s="67"/>
      <c r="G883" s="65"/>
      <c r="H883" s="241"/>
      <c r="I883" s="242"/>
      <c r="J883" s="242"/>
      <c r="K883" s="242"/>
      <c r="L883" s="241"/>
      <c r="M883" s="262"/>
      <c r="N883" s="262"/>
      <c r="O883" s="262"/>
      <c r="P883" s="125"/>
      <c r="Q883" s="126"/>
      <c r="R883" s="126"/>
      <c r="S883" s="81"/>
      <c r="T883" s="67"/>
      <c r="U883" s="241"/>
      <c r="V883" s="127"/>
      <c r="W883" s="81"/>
      <c r="X883" s="128"/>
      <c r="Y883" s="242"/>
      <c r="Z883" s="241"/>
      <c r="AA883" s="242"/>
      <c r="AB883" s="241"/>
      <c r="AC883" s="241"/>
      <c r="AD883" s="241"/>
      <c r="AE883" s="243"/>
      <c r="AF883" s="243"/>
      <c r="AG883" s="82"/>
      <c r="AH883" s="243"/>
      <c r="AI883" s="243"/>
      <c r="AJ883" s="243"/>
      <c r="AK883" s="243"/>
      <c r="AL883" s="243"/>
      <c r="AM883" s="243"/>
      <c r="AN883" s="243"/>
      <c r="AO883" s="243"/>
      <c r="AP883" s="243"/>
      <c r="AQ883" s="243"/>
      <c r="AR883" s="246"/>
      <c r="AS883" s="246"/>
      <c r="AT883" s="244"/>
      <c r="AU883" s="81"/>
      <c r="AV883" s="562" t="str">
        <f t="shared" si="55"/>
        <v xml:space="preserve"> </v>
      </c>
      <c r="AW883" s="562" t="str">
        <f t="shared" si="56"/>
        <v xml:space="preserve"> </v>
      </c>
      <c r="AX883" s="562" t="str">
        <f t="shared" si="57"/>
        <v xml:space="preserve"> </v>
      </c>
      <c r="AY883" s="562" t="str">
        <f t="shared" si="58"/>
        <v xml:space="preserve"> </v>
      </c>
      <c r="AZ883" s="81"/>
      <c r="BA883" s="313"/>
    </row>
    <row r="884" spans="1:60" s="80" customFormat="1" x14ac:dyDescent="0.2">
      <c r="A884" s="314"/>
      <c r="B884" s="147">
        <f>Demography!B885</f>
        <v>0</v>
      </c>
      <c r="C884" s="147">
        <f>Demography!C885</f>
        <v>0</v>
      </c>
      <c r="D884" s="148">
        <f>Demography!D885</f>
        <v>0</v>
      </c>
      <c r="E884" s="81"/>
      <c r="F884" s="256"/>
      <c r="G884" s="149"/>
      <c r="H884" s="256"/>
      <c r="I884" s="240"/>
      <c r="J884" s="240"/>
      <c r="K884" s="240"/>
      <c r="L884" s="256"/>
      <c r="M884" s="260"/>
      <c r="N884" s="260"/>
      <c r="O884" s="260"/>
      <c r="P884" s="150"/>
      <c r="Q884" s="247"/>
      <c r="R884" s="247"/>
      <c r="S884" s="81"/>
      <c r="T884" s="256"/>
      <c r="U884" s="256"/>
      <c r="V884" s="256"/>
      <c r="W884" s="81"/>
      <c r="X884" s="240"/>
      <c r="Y884" s="240"/>
      <c r="Z884" s="256"/>
      <c r="AA884" s="240"/>
      <c r="AB884" s="256"/>
      <c r="AC884" s="256"/>
      <c r="AD884" s="256"/>
      <c r="AE884" s="261"/>
      <c r="AF884" s="261"/>
      <c r="AG884" s="82"/>
      <c r="AH884" s="261"/>
      <c r="AI884" s="261"/>
      <c r="AJ884" s="261"/>
      <c r="AK884" s="261"/>
      <c r="AL884" s="261"/>
      <c r="AM884" s="261"/>
      <c r="AN884" s="261"/>
      <c r="AO884" s="261"/>
      <c r="AP884" s="261"/>
      <c r="AQ884" s="261"/>
      <c r="AR884" s="245"/>
      <c r="AS884" s="245"/>
      <c r="AT884" s="151"/>
      <c r="AU884" s="81"/>
      <c r="AV884" s="561" t="str">
        <f t="shared" si="55"/>
        <v xml:space="preserve"> </v>
      </c>
      <c r="AW884" s="561" t="str">
        <f t="shared" si="56"/>
        <v xml:space="preserve"> </v>
      </c>
      <c r="AX884" s="561" t="str">
        <f t="shared" si="57"/>
        <v xml:space="preserve"> </v>
      </c>
      <c r="AY884" s="561" t="str">
        <f t="shared" si="58"/>
        <v xml:space="preserve"> </v>
      </c>
      <c r="AZ884" s="81"/>
      <c r="BA884" s="145"/>
    </row>
    <row r="885" spans="1:60" s="80" customFormat="1" x14ac:dyDescent="0.2">
      <c r="A885" s="314"/>
      <c r="B885" s="361">
        <f>Demography!B886</f>
        <v>0</v>
      </c>
      <c r="C885" s="361">
        <f>Demography!C886</f>
        <v>0</v>
      </c>
      <c r="D885" s="362">
        <f>Demography!D886</f>
        <v>0</v>
      </c>
      <c r="E885" s="81"/>
      <c r="F885" s="67"/>
      <c r="G885" s="65"/>
      <c r="H885" s="241"/>
      <c r="I885" s="242"/>
      <c r="J885" s="242"/>
      <c r="K885" s="242"/>
      <c r="L885" s="241"/>
      <c r="M885" s="262"/>
      <c r="N885" s="262"/>
      <c r="O885" s="262"/>
      <c r="P885" s="125"/>
      <c r="Q885" s="126"/>
      <c r="R885" s="126"/>
      <c r="S885" s="81"/>
      <c r="T885" s="67"/>
      <c r="U885" s="241"/>
      <c r="V885" s="127"/>
      <c r="W885" s="81"/>
      <c r="X885" s="128"/>
      <c r="Y885" s="242"/>
      <c r="Z885" s="241"/>
      <c r="AA885" s="242"/>
      <c r="AB885" s="241"/>
      <c r="AC885" s="241"/>
      <c r="AD885" s="241"/>
      <c r="AE885" s="243"/>
      <c r="AF885" s="243"/>
      <c r="AG885" s="82"/>
      <c r="AH885" s="243"/>
      <c r="AI885" s="243"/>
      <c r="AJ885" s="243"/>
      <c r="AK885" s="243"/>
      <c r="AL885" s="243"/>
      <c r="AM885" s="243"/>
      <c r="AN885" s="243"/>
      <c r="AO885" s="243"/>
      <c r="AP885" s="243"/>
      <c r="AQ885" s="243"/>
      <c r="AR885" s="246"/>
      <c r="AS885" s="246"/>
      <c r="AT885" s="244"/>
      <c r="AU885" s="81"/>
      <c r="AV885" s="562" t="str">
        <f t="shared" si="55"/>
        <v xml:space="preserve"> </v>
      </c>
      <c r="AW885" s="562" t="str">
        <f t="shared" si="56"/>
        <v xml:space="preserve"> </v>
      </c>
      <c r="AX885" s="562" t="str">
        <f t="shared" si="57"/>
        <v xml:space="preserve"> </v>
      </c>
      <c r="AY885" s="562" t="str">
        <f t="shared" si="58"/>
        <v xml:space="preserve"> </v>
      </c>
      <c r="AZ885" s="81"/>
      <c r="BA885" s="313"/>
    </row>
    <row r="886" spans="1:60" s="80" customFormat="1" x14ac:dyDescent="0.2">
      <c r="A886" s="314"/>
      <c r="B886" s="147">
        <f>Demography!B887</f>
        <v>0</v>
      </c>
      <c r="C886" s="147">
        <f>Demography!C887</f>
        <v>0</v>
      </c>
      <c r="D886" s="148">
        <f>Demography!D887</f>
        <v>0</v>
      </c>
      <c r="E886" s="81"/>
      <c r="F886" s="256"/>
      <c r="G886" s="149"/>
      <c r="H886" s="256"/>
      <c r="I886" s="240"/>
      <c r="J886" s="240"/>
      <c r="K886" s="240"/>
      <c r="L886" s="256"/>
      <c r="M886" s="260"/>
      <c r="N886" s="260"/>
      <c r="O886" s="260"/>
      <c r="P886" s="150"/>
      <c r="Q886" s="247"/>
      <c r="R886" s="247"/>
      <c r="S886" s="81"/>
      <c r="T886" s="256"/>
      <c r="U886" s="256"/>
      <c r="V886" s="256"/>
      <c r="W886" s="81"/>
      <c r="X886" s="240"/>
      <c r="Y886" s="240"/>
      <c r="Z886" s="256"/>
      <c r="AA886" s="240"/>
      <c r="AB886" s="256"/>
      <c r="AC886" s="256"/>
      <c r="AD886" s="256"/>
      <c r="AE886" s="261"/>
      <c r="AF886" s="261"/>
      <c r="AG886" s="82"/>
      <c r="AH886" s="261"/>
      <c r="AI886" s="261"/>
      <c r="AJ886" s="261"/>
      <c r="AK886" s="261"/>
      <c r="AL886" s="261"/>
      <c r="AM886" s="261"/>
      <c r="AN886" s="261"/>
      <c r="AO886" s="261"/>
      <c r="AP886" s="261"/>
      <c r="AQ886" s="261"/>
      <c r="AR886" s="245"/>
      <c r="AS886" s="245"/>
      <c r="AT886" s="151"/>
      <c r="AU886" s="81"/>
      <c r="AV886" s="561" t="str">
        <f t="shared" si="55"/>
        <v xml:space="preserve"> </v>
      </c>
      <c r="AW886" s="561" t="str">
        <f t="shared" si="56"/>
        <v xml:space="preserve"> </v>
      </c>
      <c r="AX886" s="561" t="str">
        <f t="shared" si="57"/>
        <v xml:space="preserve"> </v>
      </c>
      <c r="AY886" s="561" t="str">
        <f t="shared" si="58"/>
        <v xml:space="preserve"> </v>
      </c>
      <c r="AZ886" s="81"/>
      <c r="BA886" s="145"/>
    </row>
    <row r="887" spans="1:60" s="80" customFormat="1" x14ac:dyDescent="0.2">
      <c r="A887" s="314"/>
      <c r="B887" s="361">
        <f>Demography!B888</f>
        <v>0</v>
      </c>
      <c r="C887" s="361">
        <f>Demography!C888</f>
        <v>0</v>
      </c>
      <c r="D887" s="362">
        <f>Demography!D888</f>
        <v>0</v>
      </c>
      <c r="E887" s="81"/>
      <c r="F887" s="67"/>
      <c r="G887" s="65"/>
      <c r="H887" s="241"/>
      <c r="I887" s="242"/>
      <c r="J887" s="242"/>
      <c r="K887" s="242"/>
      <c r="L887" s="241"/>
      <c r="M887" s="262"/>
      <c r="N887" s="262"/>
      <c r="O887" s="262"/>
      <c r="P887" s="125"/>
      <c r="Q887" s="126"/>
      <c r="R887" s="126"/>
      <c r="S887" s="81"/>
      <c r="T887" s="67"/>
      <c r="U887" s="241"/>
      <c r="V887" s="127"/>
      <c r="W887" s="81"/>
      <c r="X887" s="128"/>
      <c r="Y887" s="242"/>
      <c r="Z887" s="241"/>
      <c r="AA887" s="242"/>
      <c r="AB887" s="241"/>
      <c r="AC887" s="241"/>
      <c r="AD887" s="241"/>
      <c r="AE887" s="243"/>
      <c r="AF887" s="243"/>
      <c r="AG887" s="82"/>
      <c r="AH887" s="243"/>
      <c r="AI887" s="243"/>
      <c r="AJ887" s="243"/>
      <c r="AK887" s="243"/>
      <c r="AL887" s="243"/>
      <c r="AM887" s="243"/>
      <c r="AN887" s="243"/>
      <c r="AO887" s="243"/>
      <c r="AP887" s="243"/>
      <c r="AQ887" s="243"/>
      <c r="AR887" s="246"/>
      <c r="AS887" s="246"/>
      <c r="AT887" s="244"/>
      <c r="AU887" s="81"/>
      <c r="AV887" s="562" t="str">
        <f t="shared" si="55"/>
        <v xml:space="preserve"> </v>
      </c>
      <c r="AW887" s="562" t="str">
        <f t="shared" si="56"/>
        <v xml:space="preserve"> </v>
      </c>
      <c r="AX887" s="562" t="str">
        <f t="shared" si="57"/>
        <v xml:space="preserve"> </v>
      </c>
      <c r="AY887" s="562" t="str">
        <f t="shared" si="58"/>
        <v xml:space="preserve"> </v>
      </c>
      <c r="AZ887" s="81"/>
      <c r="BA887" s="313"/>
    </row>
    <row r="888" spans="1:60" s="80" customFormat="1" x14ac:dyDescent="0.2">
      <c r="A888" s="314"/>
      <c r="B888" s="147">
        <f>Demography!B889</f>
        <v>0</v>
      </c>
      <c r="C888" s="147">
        <f>Demography!C889</f>
        <v>0</v>
      </c>
      <c r="D888" s="148">
        <f>Demography!D889</f>
        <v>0</v>
      </c>
      <c r="E888" s="81"/>
      <c r="F888" s="256"/>
      <c r="G888" s="149"/>
      <c r="H888" s="256"/>
      <c r="I888" s="240"/>
      <c r="J888" s="240"/>
      <c r="K888" s="240"/>
      <c r="L888" s="256"/>
      <c r="M888" s="260"/>
      <c r="N888" s="260"/>
      <c r="O888" s="260"/>
      <c r="P888" s="150"/>
      <c r="Q888" s="247"/>
      <c r="R888" s="247"/>
      <c r="S888" s="81"/>
      <c r="T888" s="256"/>
      <c r="U888" s="256"/>
      <c r="V888" s="256"/>
      <c r="W888" s="81"/>
      <c r="X888" s="240"/>
      <c r="Y888" s="240"/>
      <c r="Z888" s="256"/>
      <c r="AA888" s="240"/>
      <c r="AB888" s="256"/>
      <c r="AC888" s="256"/>
      <c r="AD888" s="256"/>
      <c r="AE888" s="261"/>
      <c r="AF888" s="261"/>
      <c r="AG888" s="82"/>
      <c r="AH888" s="261"/>
      <c r="AI888" s="261"/>
      <c r="AJ888" s="261"/>
      <c r="AK888" s="261"/>
      <c r="AL888" s="261"/>
      <c r="AM888" s="261"/>
      <c r="AN888" s="261"/>
      <c r="AO888" s="261"/>
      <c r="AP888" s="261"/>
      <c r="AQ888" s="261"/>
      <c r="AR888" s="245"/>
      <c r="AS888" s="245"/>
      <c r="AT888" s="151"/>
      <c r="AU888" s="81"/>
      <c r="AV888" s="561" t="str">
        <f t="shared" si="55"/>
        <v xml:space="preserve"> </v>
      </c>
      <c r="AW888" s="561" t="str">
        <f t="shared" si="56"/>
        <v xml:space="preserve"> </v>
      </c>
      <c r="AX888" s="561" t="str">
        <f t="shared" si="57"/>
        <v xml:space="preserve"> </v>
      </c>
      <c r="AY888" s="561" t="str">
        <f t="shared" si="58"/>
        <v xml:space="preserve"> </v>
      </c>
      <c r="AZ888" s="81"/>
      <c r="BA888" s="145"/>
      <c r="BF888" s="52"/>
      <c r="BG888" s="52"/>
      <c r="BH888" s="52"/>
    </row>
    <row r="889" spans="1:60" s="80" customFormat="1" x14ac:dyDescent="0.2">
      <c r="A889" s="314"/>
      <c r="B889" s="361">
        <f>Demography!B890</f>
        <v>0</v>
      </c>
      <c r="C889" s="361">
        <f>Demography!C890</f>
        <v>0</v>
      </c>
      <c r="D889" s="362">
        <f>Demography!D890</f>
        <v>0</v>
      </c>
      <c r="E889" s="81"/>
      <c r="F889" s="67"/>
      <c r="G889" s="65"/>
      <c r="H889" s="241"/>
      <c r="I889" s="242"/>
      <c r="J889" s="242"/>
      <c r="K889" s="242"/>
      <c r="L889" s="241"/>
      <c r="M889" s="262"/>
      <c r="N889" s="262"/>
      <c r="O889" s="262"/>
      <c r="P889" s="125"/>
      <c r="Q889" s="126"/>
      <c r="R889" s="126"/>
      <c r="S889" s="81"/>
      <c r="T889" s="67"/>
      <c r="U889" s="241"/>
      <c r="V889" s="127"/>
      <c r="W889" s="81"/>
      <c r="X889" s="128"/>
      <c r="Y889" s="242"/>
      <c r="Z889" s="241"/>
      <c r="AA889" s="242"/>
      <c r="AB889" s="241"/>
      <c r="AC889" s="241"/>
      <c r="AD889" s="241"/>
      <c r="AE889" s="243"/>
      <c r="AF889" s="243"/>
      <c r="AG889" s="82"/>
      <c r="AH889" s="243"/>
      <c r="AI889" s="243"/>
      <c r="AJ889" s="243"/>
      <c r="AK889" s="243"/>
      <c r="AL889" s="243"/>
      <c r="AM889" s="243"/>
      <c r="AN889" s="243"/>
      <c r="AO889" s="243"/>
      <c r="AP889" s="243"/>
      <c r="AQ889" s="243"/>
      <c r="AR889" s="246"/>
      <c r="AS889" s="246"/>
      <c r="AT889" s="244"/>
      <c r="AU889" s="81"/>
      <c r="AV889" s="562" t="str">
        <f t="shared" si="55"/>
        <v xml:space="preserve"> </v>
      </c>
      <c r="AW889" s="562" t="str">
        <f t="shared" si="56"/>
        <v xml:space="preserve"> </v>
      </c>
      <c r="AX889" s="562" t="str">
        <f t="shared" si="57"/>
        <v xml:space="preserve"> </v>
      </c>
      <c r="AY889" s="562" t="str">
        <f t="shared" si="58"/>
        <v xml:space="preserve"> </v>
      </c>
      <c r="AZ889" s="81"/>
      <c r="BA889" s="313"/>
      <c r="BF889" s="52"/>
      <c r="BG889" s="52"/>
      <c r="BH889" s="52"/>
    </row>
    <row r="890" spans="1:60" s="80" customFormat="1" x14ac:dyDescent="0.2">
      <c r="A890" s="314"/>
      <c r="B890" s="147">
        <f>Demography!B891</f>
        <v>0</v>
      </c>
      <c r="C890" s="147">
        <f>Demography!C891</f>
        <v>0</v>
      </c>
      <c r="D890" s="148">
        <f>Demography!D891</f>
        <v>0</v>
      </c>
      <c r="E890" s="81"/>
      <c r="F890" s="256"/>
      <c r="G890" s="149"/>
      <c r="H890" s="256"/>
      <c r="I890" s="240"/>
      <c r="J890" s="240"/>
      <c r="K890" s="240"/>
      <c r="L890" s="256"/>
      <c r="M890" s="260"/>
      <c r="N890" s="260"/>
      <c r="O890" s="260"/>
      <c r="P890" s="150"/>
      <c r="Q890" s="247"/>
      <c r="R890" s="247"/>
      <c r="S890" s="81"/>
      <c r="T890" s="256"/>
      <c r="U890" s="256"/>
      <c r="V890" s="256"/>
      <c r="W890" s="81"/>
      <c r="X890" s="240"/>
      <c r="Y890" s="240"/>
      <c r="Z890" s="256"/>
      <c r="AA890" s="240"/>
      <c r="AB890" s="256"/>
      <c r="AC890" s="256"/>
      <c r="AD890" s="256"/>
      <c r="AE890" s="261"/>
      <c r="AF890" s="261"/>
      <c r="AG890" s="82"/>
      <c r="AH890" s="261"/>
      <c r="AI890" s="261"/>
      <c r="AJ890" s="261"/>
      <c r="AK890" s="261"/>
      <c r="AL890" s="261"/>
      <c r="AM890" s="261"/>
      <c r="AN890" s="261"/>
      <c r="AO890" s="261"/>
      <c r="AP890" s="261"/>
      <c r="AQ890" s="261"/>
      <c r="AR890" s="245"/>
      <c r="AS890" s="245"/>
      <c r="AT890" s="151"/>
      <c r="AU890" s="81"/>
      <c r="AV890" s="561" t="str">
        <f t="shared" si="55"/>
        <v xml:space="preserve"> </v>
      </c>
      <c r="AW890" s="561" t="str">
        <f t="shared" si="56"/>
        <v xml:space="preserve"> </v>
      </c>
      <c r="AX890" s="561" t="str">
        <f t="shared" si="57"/>
        <v xml:space="preserve"> </v>
      </c>
      <c r="AY890" s="561" t="str">
        <f t="shared" si="58"/>
        <v xml:space="preserve"> </v>
      </c>
      <c r="AZ890" s="81"/>
      <c r="BA890" s="145"/>
      <c r="BF890" s="52"/>
      <c r="BG890" s="83"/>
      <c r="BH890" s="52"/>
    </row>
    <row r="891" spans="1:60" s="80" customFormat="1" x14ac:dyDescent="0.2">
      <c r="A891" s="314"/>
      <c r="B891" s="361">
        <f>Demography!B892</f>
        <v>0</v>
      </c>
      <c r="C891" s="361">
        <f>Demography!C892</f>
        <v>0</v>
      </c>
      <c r="D891" s="362">
        <f>Demography!D892</f>
        <v>0</v>
      </c>
      <c r="E891" s="81"/>
      <c r="F891" s="67"/>
      <c r="G891" s="65"/>
      <c r="H891" s="241"/>
      <c r="I891" s="242"/>
      <c r="J891" s="242"/>
      <c r="K891" s="242"/>
      <c r="L891" s="241"/>
      <c r="M891" s="262"/>
      <c r="N891" s="262"/>
      <c r="O891" s="262"/>
      <c r="P891" s="125"/>
      <c r="Q891" s="126"/>
      <c r="R891" s="126"/>
      <c r="S891" s="81"/>
      <c r="T891" s="67"/>
      <c r="U891" s="241"/>
      <c r="V891" s="127"/>
      <c r="W891" s="81"/>
      <c r="X891" s="128"/>
      <c r="Y891" s="242"/>
      <c r="Z891" s="241"/>
      <c r="AA891" s="242"/>
      <c r="AB891" s="241"/>
      <c r="AC891" s="241"/>
      <c r="AD891" s="241"/>
      <c r="AE891" s="243"/>
      <c r="AF891" s="243"/>
      <c r="AG891" s="82"/>
      <c r="AH891" s="243"/>
      <c r="AI891" s="243"/>
      <c r="AJ891" s="243"/>
      <c r="AK891" s="243"/>
      <c r="AL891" s="243"/>
      <c r="AM891" s="243"/>
      <c r="AN891" s="243"/>
      <c r="AO891" s="243"/>
      <c r="AP891" s="243"/>
      <c r="AQ891" s="243"/>
      <c r="AR891" s="246"/>
      <c r="AS891" s="246"/>
      <c r="AT891" s="244"/>
      <c r="AU891" s="81"/>
      <c r="AV891" s="562" t="str">
        <f t="shared" si="55"/>
        <v xml:space="preserve"> </v>
      </c>
      <c r="AW891" s="562" t="str">
        <f t="shared" si="56"/>
        <v xml:space="preserve"> </v>
      </c>
      <c r="AX891" s="562" t="str">
        <f t="shared" si="57"/>
        <v xml:space="preserve"> </v>
      </c>
      <c r="AY891" s="562" t="str">
        <f t="shared" si="58"/>
        <v xml:space="preserve"> </v>
      </c>
      <c r="AZ891" s="81"/>
      <c r="BA891" s="313"/>
      <c r="BF891" s="51"/>
      <c r="BG891" s="52"/>
      <c r="BH891" s="52"/>
    </row>
    <row r="892" spans="1:60" s="80" customFormat="1" x14ac:dyDescent="0.2">
      <c r="A892" s="314"/>
      <c r="B892" s="147">
        <f>Demography!B893</f>
        <v>0</v>
      </c>
      <c r="C892" s="147">
        <f>Demography!C893</f>
        <v>0</v>
      </c>
      <c r="D892" s="148">
        <f>Demography!D893</f>
        <v>0</v>
      </c>
      <c r="E892" s="81"/>
      <c r="F892" s="256"/>
      <c r="G892" s="149"/>
      <c r="H892" s="256"/>
      <c r="I892" s="240"/>
      <c r="J892" s="240"/>
      <c r="K892" s="240"/>
      <c r="L892" s="256"/>
      <c r="M892" s="260"/>
      <c r="N892" s="260"/>
      <c r="O892" s="260"/>
      <c r="P892" s="150"/>
      <c r="Q892" s="247"/>
      <c r="R892" s="247"/>
      <c r="S892" s="81"/>
      <c r="T892" s="256"/>
      <c r="U892" s="256"/>
      <c r="V892" s="256"/>
      <c r="W892" s="81"/>
      <c r="X892" s="240"/>
      <c r="Y892" s="240"/>
      <c r="Z892" s="256"/>
      <c r="AA892" s="240"/>
      <c r="AB892" s="256"/>
      <c r="AC892" s="256"/>
      <c r="AD892" s="256"/>
      <c r="AE892" s="261"/>
      <c r="AF892" s="261"/>
      <c r="AG892" s="82"/>
      <c r="AH892" s="261"/>
      <c r="AI892" s="261"/>
      <c r="AJ892" s="261"/>
      <c r="AK892" s="261"/>
      <c r="AL892" s="261"/>
      <c r="AM892" s="261"/>
      <c r="AN892" s="261"/>
      <c r="AO892" s="261"/>
      <c r="AP892" s="261"/>
      <c r="AQ892" s="261"/>
      <c r="AR892" s="245"/>
      <c r="AS892" s="245"/>
      <c r="AT892" s="151"/>
      <c r="AU892" s="81"/>
      <c r="AV892" s="561" t="str">
        <f t="shared" si="55"/>
        <v xml:space="preserve"> </v>
      </c>
      <c r="AW892" s="561" t="str">
        <f t="shared" si="56"/>
        <v xml:space="preserve"> </v>
      </c>
      <c r="AX892" s="561" t="str">
        <f t="shared" si="57"/>
        <v xml:space="preserve"> </v>
      </c>
      <c r="AY892" s="561" t="str">
        <f t="shared" si="58"/>
        <v xml:space="preserve"> </v>
      </c>
      <c r="AZ892" s="81"/>
      <c r="BA892" s="145"/>
      <c r="BF892" s="52"/>
      <c r="BG892" s="52"/>
      <c r="BH892" s="52"/>
    </row>
    <row r="893" spans="1:60" s="80" customFormat="1" x14ac:dyDescent="0.2">
      <c r="A893" s="314"/>
      <c r="B893" s="361">
        <f>Demography!B894</f>
        <v>0</v>
      </c>
      <c r="C893" s="361">
        <f>Demography!C894</f>
        <v>0</v>
      </c>
      <c r="D893" s="362">
        <f>Demography!D894</f>
        <v>0</v>
      </c>
      <c r="E893" s="81"/>
      <c r="F893" s="67"/>
      <c r="G893" s="65"/>
      <c r="H893" s="241"/>
      <c r="I893" s="242"/>
      <c r="J893" s="242"/>
      <c r="K893" s="242"/>
      <c r="L893" s="241"/>
      <c r="M893" s="262"/>
      <c r="N893" s="262"/>
      <c r="O893" s="262"/>
      <c r="P893" s="125"/>
      <c r="Q893" s="126"/>
      <c r="R893" s="126"/>
      <c r="S893" s="81"/>
      <c r="T893" s="67"/>
      <c r="U893" s="241"/>
      <c r="V893" s="127"/>
      <c r="W893" s="81"/>
      <c r="X893" s="128"/>
      <c r="Y893" s="242"/>
      <c r="Z893" s="241"/>
      <c r="AA893" s="242"/>
      <c r="AB893" s="241"/>
      <c r="AC893" s="241"/>
      <c r="AD893" s="241"/>
      <c r="AE893" s="243"/>
      <c r="AF893" s="243"/>
      <c r="AG893" s="82"/>
      <c r="AH893" s="243"/>
      <c r="AI893" s="243"/>
      <c r="AJ893" s="243"/>
      <c r="AK893" s="243"/>
      <c r="AL893" s="243"/>
      <c r="AM893" s="243"/>
      <c r="AN893" s="243"/>
      <c r="AO893" s="243"/>
      <c r="AP893" s="243"/>
      <c r="AQ893" s="243"/>
      <c r="AR893" s="246"/>
      <c r="AS893" s="246"/>
      <c r="AT893" s="244"/>
      <c r="AU893" s="81"/>
      <c r="AV893" s="562" t="str">
        <f t="shared" si="55"/>
        <v xml:space="preserve"> </v>
      </c>
      <c r="AW893" s="562" t="str">
        <f t="shared" si="56"/>
        <v xml:space="preserve"> </v>
      </c>
      <c r="AX893" s="562" t="str">
        <f t="shared" si="57"/>
        <v xml:space="preserve"> </v>
      </c>
      <c r="AY893" s="562" t="str">
        <f t="shared" si="58"/>
        <v xml:space="preserve"> </v>
      </c>
      <c r="AZ893" s="81"/>
      <c r="BA893" s="313"/>
      <c r="BF893" s="84"/>
      <c r="BG893" s="51"/>
      <c r="BH893" s="52"/>
    </row>
    <row r="894" spans="1:60" s="80" customFormat="1" x14ac:dyDescent="0.2">
      <c r="A894" s="314"/>
      <c r="B894" s="147">
        <f>Demography!B895</f>
        <v>0</v>
      </c>
      <c r="C894" s="147">
        <f>Demography!C895</f>
        <v>0</v>
      </c>
      <c r="D894" s="148">
        <f>Demography!D895</f>
        <v>0</v>
      </c>
      <c r="E894" s="81"/>
      <c r="F894" s="256"/>
      <c r="G894" s="149"/>
      <c r="H894" s="256"/>
      <c r="I894" s="240"/>
      <c r="J894" s="240"/>
      <c r="K894" s="240"/>
      <c r="L894" s="256"/>
      <c r="M894" s="260"/>
      <c r="N894" s="260"/>
      <c r="O894" s="260"/>
      <c r="P894" s="150"/>
      <c r="Q894" s="247"/>
      <c r="R894" s="247"/>
      <c r="S894" s="81"/>
      <c r="T894" s="256"/>
      <c r="U894" s="256"/>
      <c r="V894" s="256"/>
      <c r="W894" s="81"/>
      <c r="X894" s="240"/>
      <c r="Y894" s="240"/>
      <c r="Z894" s="256"/>
      <c r="AA894" s="240"/>
      <c r="AB894" s="256"/>
      <c r="AC894" s="256"/>
      <c r="AD894" s="256"/>
      <c r="AE894" s="261"/>
      <c r="AF894" s="261"/>
      <c r="AG894" s="82"/>
      <c r="AH894" s="261"/>
      <c r="AI894" s="261"/>
      <c r="AJ894" s="261"/>
      <c r="AK894" s="261"/>
      <c r="AL894" s="261"/>
      <c r="AM894" s="261"/>
      <c r="AN894" s="261"/>
      <c r="AO894" s="261"/>
      <c r="AP894" s="261"/>
      <c r="AQ894" s="261"/>
      <c r="AR894" s="245"/>
      <c r="AS894" s="245"/>
      <c r="AT894" s="151"/>
      <c r="AU894" s="81"/>
      <c r="AV894" s="561" t="str">
        <f t="shared" si="55"/>
        <v xml:space="preserve"> </v>
      </c>
      <c r="AW894" s="561" t="str">
        <f t="shared" si="56"/>
        <v xml:space="preserve"> </v>
      </c>
      <c r="AX894" s="561" t="str">
        <f t="shared" si="57"/>
        <v xml:space="preserve"> </v>
      </c>
      <c r="AY894" s="561" t="str">
        <f t="shared" si="58"/>
        <v xml:space="preserve"> </v>
      </c>
      <c r="AZ894" s="81"/>
      <c r="BA894" s="145"/>
      <c r="BF894" s="51"/>
      <c r="BG894" s="51"/>
      <c r="BH894" s="51"/>
    </row>
    <row r="895" spans="1:60" s="80" customFormat="1" x14ac:dyDescent="0.2">
      <c r="A895" s="314"/>
      <c r="B895" s="361">
        <f>Demography!B896</f>
        <v>0</v>
      </c>
      <c r="C895" s="361">
        <f>Demography!C896</f>
        <v>0</v>
      </c>
      <c r="D895" s="362">
        <f>Demography!D896</f>
        <v>0</v>
      </c>
      <c r="E895" s="81"/>
      <c r="F895" s="67"/>
      <c r="G895" s="65"/>
      <c r="H895" s="241"/>
      <c r="I895" s="242"/>
      <c r="J895" s="242"/>
      <c r="K895" s="242"/>
      <c r="L895" s="241"/>
      <c r="M895" s="262"/>
      <c r="N895" s="262"/>
      <c r="O895" s="262"/>
      <c r="P895" s="125"/>
      <c r="Q895" s="126"/>
      <c r="R895" s="126"/>
      <c r="S895" s="81"/>
      <c r="T895" s="67"/>
      <c r="U895" s="241"/>
      <c r="V895" s="127"/>
      <c r="W895" s="81"/>
      <c r="X895" s="128"/>
      <c r="Y895" s="242"/>
      <c r="Z895" s="241"/>
      <c r="AA895" s="242"/>
      <c r="AB895" s="241"/>
      <c r="AC895" s="241"/>
      <c r="AD895" s="241"/>
      <c r="AE895" s="243"/>
      <c r="AF895" s="243"/>
      <c r="AG895" s="82"/>
      <c r="AH895" s="243"/>
      <c r="AI895" s="243"/>
      <c r="AJ895" s="243"/>
      <c r="AK895" s="243"/>
      <c r="AL895" s="243"/>
      <c r="AM895" s="243"/>
      <c r="AN895" s="243"/>
      <c r="AO895" s="243"/>
      <c r="AP895" s="243"/>
      <c r="AQ895" s="243"/>
      <c r="AR895" s="246"/>
      <c r="AS895" s="246"/>
      <c r="AT895" s="244"/>
      <c r="AU895" s="81"/>
      <c r="AV895" s="562" t="str">
        <f t="shared" si="55"/>
        <v xml:space="preserve"> </v>
      </c>
      <c r="AW895" s="562" t="str">
        <f t="shared" si="56"/>
        <v xml:space="preserve"> </v>
      </c>
      <c r="AX895" s="562" t="str">
        <f t="shared" si="57"/>
        <v xml:space="preserve"> </v>
      </c>
      <c r="AY895" s="562" t="str">
        <f t="shared" si="58"/>
        <v xml:space="preserve"> </v>
      </c>
      <c r="AZ895" s="81"/>
      <c r="BA895" s="313"/>
      <c r="BF895" s="51"/>
      <c r="BG895" s="51"/>
      <c r="BH895" s="51"/>
    </row>
    <row r="896" spans="1:60" s="80" customFormat="1" x14ac:dyDescent="0.2">
      <c r="A896" s="314"/>
      <c r="B896" s="147">
        <f>Demography!B897</f>
        <v>0</v>
      </c>
      <c r="C896" s="147">
        <f>Demography!C897</f>
        <v>0</v>
      </c>
      <c r="D896" s="148">
        <f>Demography!D897</f>
        <v>0</v>
      </c>
      <c r="E896" s="81"/>
      <c r="F896" s="256"/>
      <c r="G896" s="149"/>
      <c r="H896" s="256"/>
      <c r="I896" s="240"/>
      <c r="J896" s="240"/>
      <c r="K896" s="240"/>
      <c r="L896" s="256"/>
      <c r="M896" s="260"/>
      <c r="N896" s="260"/>
      <c r="O896" s="260"/>
      <c r="P896" s="150"/>
      <c r="Q896" s="247"/>
      <c r="R896" s="247"/>
      <c r="S896" s="81"/>
      <c r="T896" s="256"/>
      <c r="U896" s="256"/>
      <c r="V896" s="256"/>
      <c r="W896" s="81"/>
      <c r="X896" s="240"/>
      <c r="Y896" s="240"/>
      <c r="Z896" s="256"/>
      <c r="AA896" s="240"/>
      <c r="AB896" s="256"/>
      <c r="AC896" s="256"/>
      <c r="AD896" s="256"/>
      <c r="AE896" s="261"/>
      <c r="AF896" s="261"/>
      <c r="AG896" s="82"/>
      <c r="AH896" s="261"/>
      <c r="AI896" s="261"/>
      <c r="AJ896" s="261"/>
      <c r="AK896" s="261"/>
      <c r="AL896" s="261"/>
      <c r="AM896" s="261"/>
      <c r="AN896" s="261"/>
      <c r="AO896" s="261"/>
      <c r="AP896" s="261"/>
      <c r="AQ896" s="261"/>
      <c r="AR896" s="245"/>
      <c r="AS896" s="245"/>
      <c r="AT896" s="151"/>
      <c r="AU896" s="81"/>
      <c r="AV896" s="561" t="str">
        <f t="shared" si="55"/>
        <v xml:space="preserve"> </v>
      </c>
      <c r="AW896" s="561" t="str">
        <f t="shared" si="56"/>
        <v xml:space="preserve"> </v>
      </c>
      <c r="AX896" s="561" t="str">
        <f t="shared" si="57"/>
        <v xml:space="preserve"> </v>
      </c>
      <c r="AY896" s="561" t="str">
        <f t="shared" si="58"/>
        <v xml:space="preserve"> </v>
      </c>
      <c r="AZ896" s="81"/>
      <c r="BA896" s="145"/>
      <c r="BF896" s="51"/>
      <c r="BG896" s="51"/>
      <c r="BH896" s="51"/>
    </row>
    <row r="897" spans="1:60" s="80" customFormat="1" x14ac:dyDescent="0.2">
      <c r="A897" s="314"/>
      <c r="B897" s="361">
        <f>Demography!B898</f>
        <v>0</v>
      </c>
      <c r="C897" s="361">
        <f>Demography!C898</f>
        <v>0</v>
      </c>
      <c r="D897" s="362">
        <f>Demography!D898</f>
        <v>0</v>
      </c>
      <c r="E897" s="81"/>
      <c r="F897" s="67"/>
      <c r="G897" s="65"/>
      <c r="H897" s="241"/>
      <c r="I897" s="242"/>
      <c r="J897" s="242"/>
      <c r="K897" s="242"/>
      <c r="L897" s="241"/>
      <c r="M897" s="262"/>
      <c r="N897" s="262"/>
      <c r="O897" s="262"/>
      <c r="P897" s="125"/>
      <c r="Q897" s="126"/>
      <c r="R897" s="126"/>
      <c r="S897" s="81"/>
      <c r="T897" s="67"/>
      <c r="U897" s="241"/>
      <c r="V897" s="127"/>
      <c r="W897" s="81"/>
      <c r="X897" s="128"/>
      <c r="Y897" s="242"/>
      <c r="Z897" s="241"/>
      <c r="AA897" s="242"/>
      <c r="AB897" s="241"/>
      <c r="AC897" s="241"/>
      <c r="AD897" s="241"/>
      <c r="AE897" s="243"/>
      <c r="AF897" s="243"/>
      <c r="AG897" s="82"/>
      <c r="AH897" s="243"/>
      <c r="AI897" s="243"/>
      <c r="AJ897" s="243"/>
      <c r="AK897" s="243"/>
      <c r="AL897" s="243"/>
      <c r="AM897" s="243"/>
      <c r="AN897" s="243"/>
      <c r="AO897" s="243"/>
      <c r="AP897" s="243"/>
      <c r="AQ897" s="243"/>
      <c r="AR897" s="246"/>
      <c r="AS897" s="246"/>
      <c r="AT897" s="244"/>
      <c r="AU897" s="81"/>
      <c r="AV897" s="562" t="str">
        <f t="shared" si="55"/>
        <v xml:space="preserve"> </v>
      </c>
      <c r="AW897" s="562" t="str">
        <f t="shared" si="56"/>
        <v xml:space="preserve"> </v>
      </c>
      <c r="AX897" s="562" t="str">
        <f t="shared" si="57"/>
        <v xml:space="preserve"> </v>
      </c>
      <c r="AY897" s="562" t="str">
        <f t="shared" si="58"/>
        <v xml:space="preserve"> </v>
      </c>
      <c r="AZ897" s="81"/>
      <c r="BA897" s="313"/>
      <c r="BF897" s="51"/>
      <c r="BG897" s="51"/>
      <c r="BH897" s="51"/>
    </row>
    <row r="898" spans="1:60" s="80" customFormat="1" x14ac:dyDescent="0.2">
      <c r="A898" s="314"/>
      <c r="B898" s="147">
        <f>Demography!B899</f>
        <v>0</v>
      </c>
      <c r="C898" s="147">
        <f>Demography!C899</f>
        <v>0</v>
      </c>
      <c r="D898" s="148">
        <f>Demography!D899</f>
        <v>0</v>
      </c>
      <c r="E898" s="81"/>
      <c r="F898" s="256"/>
      <c r="G898" s="149"/>
      <c r="H898" s="256"/>
      <c r="I898" s="240"/>
      <c r="J898" s="240"/>
      <c r="K898" s="240"/>
      <c r="L898" s="256"/>
      <c r="M898" s="260"/>
      <c r="N898" s="260"/>
      <c r="O898" s="260"/>
      <c r="P898" s="150"/>
      <c r="Q898" s="247"/>
      <c r="R898" s="247"/>
      <c r="S898" s="81"/>
      <c r="T898" s="256"/>
      <c r="U898" s="256"/>
      <c r="V898" s="256"/>
      <c r="W898" s="81"/>
      <c r="X898" s="240"/>
      <c r="Y898" s="240"/>
      <c r="Z898" s="256"/>
      <c r="AA898" s="240"/>
      <c r="AB898" s="256"/>
      <c r="AC898" s="256"/>
      <c r="AD898" s="256"/>
      <c r="AE898" s="261"/>
      <c r="AF898" s="261"/>
      <c r="AG898" s="82"/>
      <c r="AH898" s="261"/>
      <c r="AI898" s="261"/>
      <c r="AJ898" s="261"/>
      <c r="AK898" s="261"/>
      <c r="AL898" s="261"/>
      <c r="AM898" s="261"/>
      <c r="AN898" s="261"/>
      <c r="AO898" s="261"/>
      <c r="AP898" s="261"/>
      <c r="AQ898" s="261"/>
      <c r="AR898" s="245"/>
      <c r="AS898" s="245"/>
      <c r="AT898" s="151"/>
      <c r="AU898" s="81"/>
      <c r="AV898" s="561" t="str">
        <f t="shared" si="55"/>
        <v xml:space="preserve"> </v>
      </c>
      <c r="AW898" s="561" t="str">
        <f t="shared" si="56"/>
        <v xml:space="preserve"> </v>
      </c>
      <c r="AX898" s="561" t="str">
        <f t="shared" si="57"/>
        <v xml:space="preserve"> </v>
      </c>
      <c r="AY898" s="561" t="str">
        <f t="shared" si="58"/>
        <v xml:space="preserve"> </v>
      </c>
      <c r="AZ898" s="81"/>
      <c r="BA898" s="145"/>
      <c r="BF898" s="51"/>
      <c r="BG898" s="51"/>
      <c r="BH898" s="51"/>
    </row>
    <row r="899" spans="1:60" s="80" customFormat="1" x14ac:dyDescent="0.2">
      <c r="A899" s="314"/>
      <c r="B899" s="361">
        <f>Demography!B900</f>
        <v>0</v>
      </c>
      <c r="C899" s="361">
        <f>Demography!C900</f>
        <v>0</v>
      </c>
      <c r="D899" s="362">
        <f>Demography!D900</f>
        <v>0</v>
      </c>
      <c r="E899" s="81"/>
      <c r="F899" s="67"/>
      <c r="G899" s="65"/>
      <c r="H899" s="241"/>
      <c r="I899" s="242"/>
      <c r="J899" s="242"/>
      <c r="K899" s="242"/>
      <c r="L899" s="241"/>
      <c r="M899" s="262"/>
      <c r="N899" s="262"/>
      <c r="O899" s="262"/>
      <c r="P899" s="125"/>
      <c r="Q899" s="126"/>
      <c r="R899" s="126"/>
      <c r="S899" s="81"/>
      <c r="T899" s="67"/>
      <c r="U899" s="241"/>
      <c r="V899" s="127"/>
      <c r="W899" s="81"/>
      <c r="X899" s="128"/>
      <c r="Y899" s="242"/>
      <c r="Z899" s="241"/>
      <c r="AA899" s="242"/>
      <c r="AB899" s="241"/>
      <c r="AC899" s="241"/>
      <c r="AD899" s="241"/>
      <c r="AE899" s="243"/>
      <c r="AF899" s="243"/>
      <c r="AG899" s="82"/>
      <c r="AH899" s="243"/>
      <c r="AI899" s="243"/>
      <c r="AJ899" s="243"/>
      <c r="AK899" s="243"/>
      <c r="AL899" s="243"/>
      <c r="AM899" s="243"/>
      <c r="AN899" s="243"/>
      <c r="AO899" s="243"/>
      <c r="AP899" s="243"/>
      <c r="AQ899" s="243"/>
      <c r="AR899" s="246"/>
      <c r="AS899" s="246"/>
      <c r="AT899" s="244"/>
      <c r="AU899" s="81"/>
      <c r="AV899" s="562" t="str">
        <f t="shared" si="55"/>
        <v xml:space="preserve"> </v>
      </c>
      <c r="AW899" s="562" t="str">
        <f t="shared" si="56"/>
        <v xml:space="preserve"> </v>
      </c>
      <c r="AX899" s="562" t="str">
        <f t="shared" si="57"/>
        <v xml:space="preserve"> </v>
      </c>
      <c r="AY899" s="562" t="str">
        <f t="shared" si="58"/>
        <v xml:space="preserve"> </v>
      </c>
      <c r="AZ899" s="81"/>
      <c r="BA899" s="313"/>
      <c r="BF899" s="51"/>
      <c r="BG899" s="51"/>
      <c r="BH899" s="51"/>
    </row>
    <row r="900" spans="1:60" s="80" customFormat="1" x14ac:dyDescent="0.2">
      <c r="A900" s="314"/>
      <c r="B900" s="147">
        <f>Demography!B901</f>
        <v>0</v>
      </c>
      <c r="C900" s="147">
        <f>Demography!C901</f>
        <v>0</v>
      </c>
      <c r="D900" s="148">
        <f>Demography!D901</f>
        <v>0</v>
      </c>
      <c r="E900" s="81"/>
      <c r="F900" s="256"/>
      <c r="G900" s="149"/>
      <c r="H900" s="256"/>
      <c r="I900" s="240"/>
      <c r="J900" s="240"/>
      <c r="K900" s="240"/>
      <c r="L900" s="256"/>
      <c r="M900" s="260"/>
      <c r="N900" s="260"/>
      <c r="O900" s="260"/>
      <c r="P900" s="150"/>
      <c r="Q900" s="247"/>
      <c r="R900" s="247"/>
      <c r="S900" s="81"/>
      <c r="T900" s="256"/>
      <c r="U900" s="256"/>
      <c r="V900" s="256"/>
      <c r="W900" s="81"/>
      <c r="X900" s="240"/>
      <c r="Y900" s="240"/>
      <c r="Z900" s="256"/>
      <c r="AA900" s="240"/>
      <c r="AB900" s="256"/>
      <c r="AC900" s="256"/>
      <c r="AD900" s="256"/>
      <c r="AE900" s="261"/>
      <c r="AF900" s="261"/>
      <c r="AG900" s="82"/>
      <c r="AH900" s="261"/>
      <c r="AI900" s="261"/>
      <c r="AJ900" s="261"/>
      <c r="AK900" s="261"/>
      <c r="AL900" s="261"/>
      <c r="AM900" s="261"/>
      <c r="AN900" s="261"/>
      <c r="AO900" s="261"/>
      <c r="AP900" s="261"/>
      <c r="AQ900" s="261"/>
      <c r="AR900" s="245"/>
      <c r="AS900" s="245"/>
      <c r="AT900" s="151"/>
      <c r="AU900" s="81"/>
      <c r="AV900" s="561" t="str">
        <f t="shared" si="55"/>
        <v xml:space="preserve"> </v>
      </c>
      <c r="AW900" s="561" t="str">
        <f t="shared" si="56"/>
        <v xml:space="preserve"> </v>
      </c>
      <c r="AX900" s="561" t="str">
        <f t="shared" si="57"/>
        <v xml:space="preserve"> </v>
      </c>
      <c r="AY900" s="561" t="str">
        <f t="shared" si="58"/>
        <v xml:space="preserve"> </v>
      </c>
      <c r="AZ900" s="81"/>
      <c r="BA900" s="145"/>
      <c r="BF900" s="51"/>
      <c r="BG900" s="51"/>
      <c r="BH900" s="51"/>
    </row>
    <row r="901" spans="1:60" s="80" customFormat="1" x14ac:dyDescent="0.2">
      <c r="A901" s="314"/>
      <c r="B901" s="361">
        <f>Demography!B902</f>
        <v>0</v>
      </c>
      <c r="C901" s="361">
        <f>Demography!C902</f>
        <v>0</v>
      </c>
      <c r="D901" s="362">
        <f>Demography!D902</f>
        <v>0</v>
      </c>
      <c r="E901" s="81"/>
      <c r="F901" s="67"/>
      <c r="G901" s="65"/>
      <c r="H901" s="241"/>
      <c r="I901" s="242"/>
      <c r="J901" s="242"/>
      <c r="K901" s="242"/>
      <c r="L901" s="241"/>
      <c r="M901" s="262"/>
      <c r="N901" s="262"/>
      <c r="O901" s="262"/>
      <c r="P901" s="125"/>
      <c r="Q901" s="126"/>
      <c r="R901" s="126"/>
      <c r="S901" s="81"/>
      <c r="T901" s="67"/>
      <c r="U901" s="241"/>
      <c r="V901" s="127"/>
      <c r="W901" s="81"/>
      <c r="X901" s="128"/>
      <c r="Y901" s="242"/>
      <c r="Z901" s="241"/>
      <c r="AA901" s="242"/>
      <c r="AB901" s="241"/>
      <c r="AC901" s="241"/>
      <c r="AD901" s="241"/>
      <c r="AE901" s="243"/>
      <c r="AF901" s="243"/>
      <c r="AG901" s="82"/>
      <c r="AH901" s="243"/>
      <c r="AI901" s="243"/>
      <c r="AJ901" s="243"/>
      <c r="AK901" s="243"/>
      <c r="AL901" s="243"/>
      <c r="AM901" s="243"/>
      <c r="AN901" s="243"/>
      <c r="AO901" s="243"/>
      <c r="AP901" s="243"/>
      <c r="AQ901" s="243"/>
      <c r="AR901" s="246"/>
      <c r="AS901" s="246"/>
      <c r="AT901" s="244"/>
      <c r="AU901" s="81"/>
      <c r="AV901" s="562" t="str">
        <f t="shared" si="55"/>
        <v xml:space="preserve"> </v>
      </c>
      <c r="AW901" s="562" t="str">
        <f t="shared" si="56"/>
        <v xml:space="preserve"> </v>
      </c>
      <c r="AX901" s="562" t="str">
        <f t="shared" si="57"/>
        <v xml:space="preserve"> </v>
      </c>
      <c r="AY901" s="562" t="str">
        <f t="shared" si="58"/>
        <v xml:space="preserve"> </v>
      </c>
      <c r="AZ901" s="81"/>
      <c r="BA901" s="313"/>
    </row>
    <row r="902" spans="1:60" s="80" customFormat="1" x14ac:dyDescent="0.2">
      <c r="A902" s="314"/>
      <c r="B902" s="147">
        <f>Demography!B903</f>
        <v>0</v>
      </c>
      <c r="C902" s="147">
        <f>Demography!C903</f>
        <v>0</v>
      </c>
      <c r="D902" s="148">
        <f>Demography!D903</f>
        <v>0</v>
      </c>
      <c r="E902" s="81"/>
      <c r="F902" s="256"/>
      <c r="G902" s="149"/>
      <c r="H902" s="256"/>
      <c r="I902" s="240"/>
      <c r="J902" s="240"/>
      <c r="K902" s="240"/>
      <c r="L902" s="256"/>
      <c r="M902" s="260"/>
      <c r="N902" s="260"/>
      <c r="O902" s="260"/>
      <c r="P902" s="150"/>
      <c r="Q902" s="247"/>
      <c r="R902" s="247"/>
      <c r="S902" s="81"/>
      <c r="T902" s="256"/>
      <c r="U902" s="256"/>
      <c r="V902" s="256"/>
      <c r="W902" s="81"/>
      <c r="X902" s="240"/>
      <c r="Y902" s="240"/>
      <c r="Z902" s="256"/>
      <c r="AA902" s="240"/>
      <c r="AB902" s="256"/>
      <c r="AC902" s="256"/>
      <c r="AD902" s="256"/>
      <c r="AE902" s="261"/>
      <c r="AF902" s="261"/>
      <c r="AG902" s="82"/>
      <c r="AH902" s="261"/>
      <c r="AI902" s="261"/>
      <c r="AJ902" s="261"/>
      <c r="AK902" s="261"/>
      <c r="AL902" s="261"/>
      <c r="AM902" s="261"/>
      <c r="AN902" s="261"/>
      <c r="AO902" s="261"/>
      <c r="AP902" s="261"/>
      <c r="AQ902" s="261"/>
      <c r="AR902" s="245"/>
      <c r="AS902" s="245"/>
      <c r="AT902" s="151"/>
      <c r="AU902" s="81"/>
      <c r="AV902" s="561" t="str">
        <f t="shared" si="55"/>
        <v xml:space="preserve"> </v>
      </c>
      <c r="AW902" s="561" t="str">
        <f t="shared" si="56"/>
        <v xml:space="preserve"> </v>
      </c>
      <c r="AX902" s="561" t="str">
        <f t="shared" si="57"/>
        <v xml:space="preserve"> </v>
      </c>
      <c r="AY902" s="561" t="str">
        <f t="shared" si="58"/>
        <v xml:space="preserve"> </v>
      </c>
      <c r="AZ902" s="81"/>
      <c r="BA902" s="145"/>
    </row>
    <row r="903" spans="1:60" s="80" customFormat="1" x14ac:dyDescent="0.2">
      <c r="A903" s="314"/>
      <c r="B903" s="361">
        <f>Demography!B904</f>
        <v>0</v>
      </c>
      <c r="C903" s="361">
        <f>Demography!C904</f>
        <v>0</v>
      </c>
      <c r="D903" s="362">
        <f>Demography!D904</f>
        <v>0</v>
      </c>
      <c r="E903" s="81"/>
      <c r="F903" s="67"/>
      <c r="G903" s="65"/>
      <c r="H903" s="241"/>
      <c r="I903" s="242"/>
      <c r="J903" s="242"/>
      <c r="K903" s="242"/>
      <c r="L903" s="241"/>
      <c r="M903" s="262"/>
      <c r="N903" s="262"/>
      <c r="O903" s="262"/>
      <c r="P903" s="125"/>
      <c r="Q903" s="126"/>
      <c r="R903" s="126"/>
      <c r="S903" s="81"/>
      <c r="T903" s="67"/>
      <c r="U903" s="241"/>
      <c r="V903" s="127"/>
      <c r="W903" s="81"/>
      <c r="X903" s="128"/>
      <c r="Y903" s="242"/>
      <c r="Z903" s="241"/>
      <c r="AA903" s="242"/>
      <c r="AB903" s="241"/>
      <c r="AC903" s="241"/>
      <c r="AD903" s="241"/>
      <c r="AE903" s="243"/>
      <c r="AF903" s="243"/>
      <c r="AG903" s="82"/>
      <c r="AH903" s="243"/>
      <c r="AI903" s="243"/>
      <c r="AJ903" s="243"/>
      <c r="AK903" s="243"/>
      <c r="AL903" s="243"/>
      <c r="AM903" s="243"/>
      <c r="AN903" s="243"/>
      <c r="AO903" s="243"/>
      <c r="AP903" s="243"/>
      <c r="AQ903" s="243"/>
      <c r="AR903" s="246"/>
      <c r="AS903" s="246"/>
      <c r="AT903" s="244"/>
      <c r="AU903" s="81"/>
      <c r="AV903" s="562" t="str">
        <f t="shared" si="55"/>
        <v xml:space="preserve"> </v>
      </c>
      <c r="AW903" s="562" t="str">
        <f t="shared" si="56"/>
        <v xml:space="preserve"> </v>
      </c>
      <c r="AX903" s="562" t="str">
        <f t="shared" si="57"/>
        <v xml:space="preserve"> </v>
      </c>
      <c r="AY903" s="562" t="str">
        <f t="shared" si="58"/>
        <v xml:space="preserve"> </v>
      </c>
      <c r="AZ903" s="81"/>
      <c r="BA903" s="313"/>
    </row>
    <row r="904" spans="1:60" s="80" customFormat="1" x14ac:dyDescent="0.2">
      <c r="A904" s="314"/>
      <c r="B904" s="147">
        <f>Demography!B905</f>
        <v>0</v>
      </c>
      <c r="C904" s="147">
        <f>Demography!C905</f>
        <v>0</v>
      </c>
      <c r="D904" s="148">
        <f>Demography!D905</f>
        <v>0</v>
      </c>
      <c r="E904" s="81"/>
      <c r="F904" s="256"/>
      <c r="G904" s="149"/>
      <c r="H904" s="256"/>
      <c r="I904" s="240"/>
      <c r="J904" s="240"/>
      <c r="K904" s="240"/>
      <c r="L904" s="256"/>
      <c r="M904" s="260"/>
      <c r="N904" s="260"/>
      <c r="O904" s="260"/>
      <c r="P904" s="150"/>
      <c r="Q904" s="247"/>
      <c r="R904" s="247"/>
      <c r="S904" s="81"/>
      <c r="T904" s="256"/>
      <c r="U904" s="256"/>
      <c r="V904" s="256"/>
      <c r="W904" s="81"/>
      <c r="X904" s="240"/>
      <c r="Y904" s="240"/>
      <c r="Z904" s="256"/>
      <c r="AA904" s="240"/>
      <c r="AB904" s="256"/>
      <c r="AC904" s="256"/>
      <c r="AD904" s="256"/>
      <c r="AE904" s="261"/>
      <c r="AF904" s="261"/>
      <c r="AG904" s="82"/>
      <c r="AH904" s="261"/>
      <c r="AI904" s="261"/>
      <c r="AJ904" s="261"/>
      <c r="AK904" s="261"/>
      <c r="AL904" s="261"/>
      <c r="AM904" s="261"/>
      <c r="AN904" s="261"/>
      <c r="AO904" s="261"/>
      <c r="AP904" s="261"/>
      <c r="AQ904" s="261"/>
      <c r="AR904" s="245"/>
      <c r="AS904" s="245"/>
      <c r="AT904" s="151"/>
      <c r="AU904" s="81"/>
      <c r="AV904" s="561" t="str">
        <f t="shared" si="55"/>
        <v xml:space="preserve"> </v>
      </c>
      <c r="AW904" s="561" t="str">
        <f t="shared" si="56"/>
        <v xml:space="preserve"> </v>
      </c>
      <c r="AX904" s="561" t="str">
        <f t="shared" si="57"/>
        <v xml:space="preserve"> </v>
      </c>
      <c r="AY904" s="561" t="str">
        <f t="shared" si="58"/>
        <v xml:space="preserve"> </v>
      </c>
      <c r="AZ904" s="81"/>
      <c r="BA904" s="145"/>
      <c r="BF904" s="58"/>
    </row>
    <row r="905" spans="1:60" s="80" customFormat="1" x14ac:dyDescent="0.2">
      <c r="A905" s="314"/>
      <c r="B905" s="361">
        <f>Demography!B906</f>
        <v>0</v>
      </c>
      <c r="C905" s="361">
        <f>Demography!C906</f>
        <v>0</v>
      </c>
      <c r="D905" s="362">
        <f>Demography!D906</f>
        <v>0</v>
      </c>
      <c r="E905" s="81"/>
      <c r="F905" s="67"/>
      <c r="G905" s="65"/>
      <c r="H905" s="241"/>
      <c r="I905" s="242"/>
      <c r="J905" s="242"/>
      <c r="K905" s="242"/>
      <c r="L905" s="241"/>
      <c r="M905" s="262"/>
      <c r="N905" s="262"/>
      <c r="O905" s="262"/>
      <c r="P905" s="125"/>
      <c r="Q905" s="126"/>
      <c r="R905" s="126"/>
      <c r="S905" s="81"/>
      <c r="T905" s="67"/>
      <c r="U905" s="241"/>
      <c r="V905" s="127"/>
      <c r="W905" s="81"/>
      <c r="X905" s="128"/>
      <c r="Y905" s="242"/>
      <c r="Z905" s="241"/>
      <c r="AA905" s="242"/>
      <c r="AB905" s="241"/>
      <c r="AC905" s="241"/>
      <c r="AD905" s="241"/>
      <c r="AE905" s="243"/>
      <c r="AF905" s="243"/>
      <c r="AG905" s="82"/>
      <c r="AH905" s="243"/>
      <c r="AI905" s="243"/>
      <c r="AJ905" s="243"/>
      <c r="AK905" s="243"/>
      <c r="AL905" s="243"/>
      <c r="AM905" s="243"/>
      <c r="AN905" s="243"/>
      <c r="AO905" s="243"/>
      <c r="AP905" s="243"/>
      <c r="AQ905" s="243"/>
      <c r="AR905" s="246"/>
      <c r="AS905" s="246"/>
      <c r="AT905" s="244"/>
      <c r="AU905" s="81"/>
      <c r="AV905" s="562" t="str">
        <f t="shared" si="55"/>
        <v xml:space="preserve"> </v>
      </c>
      <c r="AW905" s="562" t="str">
        <f t="shared" si="56"/>
        <v xml:space="preserve"> </v>
      </c>
      <c r="AX905" s="562" t="str">
        <f t="shared" si="57"/>
        <v xml:space="preserve"> </v>
      </c>
      <c r="AY905" s="562" t="str">
        <f t="shared" si="58"/>
        <v xml:space="preserve"> </v>
      </c>
      <c r="AZ905" s="81"/>
      <c r="BA905" s="313"/>
    </row>
    <row r="906" spans="1:60" s="80" customFormat="1" x14ac:dyDescent="0.2">
      <c r="A906" s="314"/>
      <c r="B906" s="147">
        <f>Demography!B907</f>
        <v>0</v>
      </c>
      <c r="C906" s="147">
        <f>Demography!C907</f>
        <v>0</v>
      </c>
      <c r="D906" s="148">
        <f>Demography!D907</f>
        <v>0</v>
      </c>
      <c r="E906" s="81"/>
      <c r="F906" s="256"/>
      <c r="G906" s="149"/>
      <c r="H906" s="256"/>
      <c r="I906" s="240"/>
      <c r="J906" s="240"/>
      <c r="K906" s="240"/>
      <c r="L906" s="256"/>
      <c r="M906" s="260"/>
      <c r="N906" s="260"/>
      <c r="O906" s="260"/>
      <c r="P906" s="150"/>
      <c r="Q906" s="247"/>
      <c r="R906" s="247"/>
      <c r="S906" s="81"/>
      <c r="T906" s="256"/>
      <c r="U906" s="256"/>
      <c r="V906" s="256"/>
      <c r="W906" s="81"/>
      <c r="X906" s="240"/>
      <c r="Y906" s="240"/>
      <c r="Z906" s="256"/>
      <c r="AA906" s="240"/>
      <c r="AB906" s="256"/>
      <c r="AC906" s="256"/>
      <c r="AD906" s="256"/>
      <c r="AE906" s="261"/>
      <c r="AF906" s="261"/>
      <c r="AG906" s="82"/>
      <c r="AH906" s="261"/>
      <c r="AI906" s="261"/>
      <c r="AJ906" s="261"/>
      <c r="AK906" s="261"/>
      <c r="AL906" s="261"/>
      <c r="AM906" s="261"/>
      <c r="AN906" s="261"/>
      <c r="AO906" s="261"/>
      <c r="AP906" s="261"/>
      <c r="AQ906" s="261"/>
      <c r="AR906" s="245"/>
      <c r="AS906" s="245"/>
      <c r="AT906" s="151"/>
      <c r="AU906" s="81"/>
      <c r="AV906" s="561" t="str">
        <f t="shared" si="55"/>
        <v xml:space="preserve"> </v>
      </c>
      <c r="AW906" s="561" t="str">
        <f t="shared" si="56"/>
        <v xml:space="preserve"> </v>
      </c>
      <c r="AX906" s="561" t="str">
        <f t="shared" si="57"/>
        <v xml:space="preserve"> </v>
      </c>
      <c r="AY906" s="561" t="str">
        <f t="shared" si="58"/>
        <v xml:space="preserve"> </v>
      </c>
      <c r="AZ906" s="81"/>
      <c r="BA906" s="145"/>
    </row>
    <row r="907" spans="1:60" s="80" customFormat="1" x14ac:dyDescent="0.2">
      <c r="A907" s="314"/>
      <c r="B907" s="361">
        <f>Demography!B908</f>
        <v>0</v>
      </c>
      <c r="C907" s="361">
        <f>Demography!C908</f>
        <v>0</v>
      </c>
      <c r="D907" s="362">
        <f>Demography!D908</f>
        <v>0</v>
      </c>
      <c r="E907" s="81"/>
      <c r="F907" s="67"/>
      <c r="G907" s="65"/>
      <c r="H907" s="241"/>
      <c r="I907" s="242"/>
      <c r="J907" s="242"/>
      <c r="K907" s="242"/>
      <c r="L907" s="241"/>
      <c r="M907" s="262"/>
      <c r="N907" s="262"/>
      <c r="O907" s="262"/>
      <c r="P907" s="125"/>
      <c r="Q907" s="126"/>
      <c r="R907" s="126"/>
      <c r="S907" s="81"/>
      <c r="T907" s="67"/>
      <c r="U907" s="241"/>
      <c r="V907" s="127"/>
      <c r="W907" s="81"/>
      <c r="X907" s="128"/>
      <c r="Y907" s="242"/>
      <c r="Z907" s="241"/>
      <c r="AA907" s="242"/>
      <c r="AB907" s="241"/>
      <c r="AC907" s="241"/>
      <c r="AD907" s="241"/>
      <c r="AE907" s="243"/>
      <c r="AF907" s="243"/>
      <c r="AG907" s="82"/>
      <c r="AH907" s="243"/>
      <c r="AI907" s="243"/>
      <c r="AJ907" s="243"/>
      <c r="AK907" s="243"/>
      <c r="AL907" s="243"/>
      <c r="AM907" s="243"/>
      <c r="AN907" s="243"/>
      <c r="AO907" s="243"/>
      <c r="AP907" s="243"/>
      <c r="AQ907" s="243"/>
      <c r="AR907" s="246"/>
      <c r="AS907" s="246"/>
      <c r="AT907" s="244"/>
      <c r="AU907" s="81"/>
      <c r="AV907" s="562" t="str">
        <f t="shared" si="55"/>
        <v xml:space="preserve"> </v>
      </c>
      <c r="AW907" s="562" t="str">
        <f t="shared" si="56"/>
        <v xml:space="preserve"> </v>
      </c>
      <c r="AX907" s="562" t="str">
        <f t="shared" si="57"/>
        <v xml:space="preserve"> </v>
      </c>
      <c r="AY907" s="562" t="str">
        <f t="shared" si="58"/>
        <v xml:space="preserve"> </v>
      </c>
      <c r="AZ907" s="81"/>
      <c r="BA907" s="313"/>
    </row>
    <row r="908" spans="1:60" s="80" customFormat="1" x14ac:dyDescent="0.2">
      <c r="A908" s="314"/>
      <c r="B908" s="147">
        <f>Demography!B909</f>
        <v>0</v>
      </c>
      <c r="C908" s="147">
        <f>Demography!C909</f>
        <v>0</v>
      </c>
      <c r="D908" s="148">
        <f>Demography!D909</f>
        <v>0</v>
      </c>
      <c r="E908" s="81"/>
      <c r="F908" s="256"/>
      <c r="G908" s="149"/>
      <c r="H908" s="256"/>
      <c r="I908" s="240"/>
      <c r="J908" s="240"/>
      <c r="K908" s="240"/>
      <c r="L908" s="256"/>
      <c r="M908" s="260"/>
      <c r="N908" s="260"/>
      <c r="O908" s="260"/>
      <c r="P908" s="150"/>
      <c r="Q908" s="247"/>
      <c r="R908" s="247"/>
      <c r="S908" s="81"/>
      <c r="T908" s="256"/>
      <c r="U908" s="256"/>
      <c r="V908" s="256"/>
      <c r="W908" s="81"/>
      <c r="X908" s="240"/>
      <c r="Y908" s="240"/>
      <c r="Z908" s="256"/>
      <c r="AA908" s="240"/>
      <c r="AB908" s="256"/>
      <c r="AC908" s="256"/>
      <c r="AD908" s="256"/>
      <c r="AE908" s="261"/>
      <c r="AF908" s="261"/>
      <c r="AG908" s="82"/>
      <c r="AH908" s="261"/>
      <c r="AI908" s="261"/>
      <c r="AJ908" s="261"/>
      <c r="AK908" s="261"/>
      <c r="AL908" s="261"/>
      <c r="AM908" s="261"/>
      <c r="AN908" s="261"/>
      <c r="AO908" s="261"/>
      <c r="AP908" s="261"/>
      <c r="AQ908" s="261"/>
      <c r="AR908" s="245"/>
      <c r="AS908" s="245"/>
      <c r="AT908" s="151"/>
      <c r="AU908" s="81"/>
      <c r="AV908" s="561" t="str">
        <f t="shared" si="55"/>
        <v xml:space="preserve"> </v>
      </c>
      <c r="AW908" s="561" t="str">
        <f t="shared" si="56"/>
        <v xml:space="preserve"> </v>
      </c>
      <c r="AX908" s="561" t="str">
        <f t="shared" si="57"/>
        <v xml:space="preserve"> </v>
      </c>
      <c r="AY908" s="561" t="str">
        <f t="shared" si="58"/>
        <v xml:space="preserve"> </v>
      </c>
      <c r="AZ908" s="81"/>
      <c r="BA908" s="145"/>
    </row>
    <row r="909" spans="1:60" s="80" customFormat="1" x14ac:dyDescent="0.2">
      <c r="A909" s="314"/>
      <c r="B909" s="361">
        <f>Demography!B910</f>
        <v>0</v>
      </c>
      <c r="C909" s="361">
        <f>Demography!C910</f>
        <v>0</v>
      </c>
      <c r="D909" s="362">
        <f>Demography!D910</f>
        <v>0</v>
      </c>
      <c r="E909" s="81"/>
      <c r="F909" s="67"/>
      <c r="G909" s="65"/>
      <c r="H909" s="241"/>
      <c r="I909" s="242"/>
      <c r="J909" s="242"/>
      <c r="K909" s="242"/>
      <c r="L909" s="241"/>
      <c r="M909" s="262"/>
      <c r="N909" s="262"/>
      <c r="O909" s="262"/>
      <c r="P909" s="125"/>
      <c r="Q909" s="126"/>
      <c r="R909" s="126"/>
      <c r="S909" s="81"/>
      <c r="T909" s="67"/>
      <c r="U909" s="241"/>
      <c r="V909" s="127"/>
      <c r="W909" s="81"/>
      <c r="X909" s="128"/>
      <c r="Y909" s="242"/>
      <c r="Z909" s="241"/>
      <c r="AA909" s="242"/>
      <c r="AB909" s="241"/>
      <c r="AC909" s="241"/>
      <c r="AD909" s="241"/>
      <c r="AE909" s="243"/>
      <c r="AF909" s="243"/>
      <c r="AG909" s="82"/>
      <c r="AH909" s="243"/>
      <c r="AI909" s="243"/>
      <c r="AJ909" s="243"/>
      <c r="AK909" s="243"/>
      <c r="AL909" s="243"/>
      <c r="AM909" s="243"/>
      <c r="AN909" s="243"/>
      <c r="AO909" s="243"/>
      <c r="AP909" s="243"/>
      <c r="AQ909" s="243"/>
      <c r="AR909" s="246"/>
      <c r="AS909" s="246"/>
      <c r="AT909" s="244"/>
      <c r="AU909" s="81"/>
      <c r="AV909" s="562" t="str">
        <f t="shared" si="55"/>
        <v xml:space="preserve"> </v>
      </c>
      <c r="AW909" s="562" t="str">
        <f t="shared" si="56"/>
        <v xml:space="preserve"> </v>
      </c>
      <c r="AX909" s="562" t="str">
        <f t="shared" si="57"/>
        <v xml:space="preserve"> </v>
      </c>
      <c r="AY909" s="562" t="str">
        <f t="shared" si="58"/>
        <v xml:space="preserve"> </v>
      </c>
      <c r="AZ909" s="81"/>
      <c r="BA909" s="313"/>
    </row>
    <row r="910" spans="1:60" s="80" customFormat="1" x14ac:dyDescent="0.2">
      <c r="A910" s="314"/>
      <c r="B910" s="147">
        <f>Demography!B911</f>
        <v>0</v>
      </c>
      <c r="C910" s="147">
        <f>Demography!C911</f>
        <v>0</v>
      </c>
      <c r="D910" s="148">
        <f>Demography!D911</f>
        <v>0</v>
      </c>
      <c r="E910" s="81"/>
      <c r="F910" s="256"/>
      <c r="G910" s="149"/>
      <c r="H910" s="256"/>
      <c r="I910" s="240"/>
      <c r="J910" s="240"/>
      <c r="K910" s="240"/>
      <c r="L910" s="256"/>
      <c r="M910" s="260"/>
      <c r="N910" s="260"/>
      <c r="O910" s="260"/>
      <c r="P910" s="150"/>
      <c r="Q910" s="247"/>
      <c r="R910" s="247"/>
      <c r="S910" s="81"/>
      <c r="T910" s="256"/>
      <c r="U910" s="256"/>
      <c r="V910" s="256"/>
      <c r="W910" s="81"/>
      <c r="X910" s="240"/>
      <c r="Y910" s="240"/>
      <c r="Z910" s="256"/>
      <c r="AA910" s="240"/>
      <c r="AB910" s="256"/>
      <c r="AC910" s="256"/>
      <c r="AD910" s="256"/>
      <c r="AE910" s="261"/>
      <c r="AF910" s="261"/>
      <c r="AG910" s="82"/>
      <c r="AH910" s="261"/>
      <c r="AI910" s="261"/>
      <c r="AJ910" s="261"/>
      <c r="AK910" s="261"/>
      <c r="AL910" s="261"/>
      <c r="AM910" s="261"/>
      <c r="AN910" s="261"/>
      <c r="AO910" s="261"/>
      <c r="AP910" s="261"/>
      <c r="AQ910" s="261"/>
      <c r="AR910" s="245"/>
      <c r="AS910" s="245"/>
      <c r="AT910" s="151"/>
      <c r="AU910" s="81"/>
      <c r="AV910" s="561" t="str">
        <f t="shared" si="55"/>
        <v xml:space="preserve"> </v>
      </c>
      <c r="AW910" s="561" t="str">
        <f t="shared" si="56"/>
        <v xml:space="preserve"> </v>
      </c>
      <c r="AX910" s="561" t="str">
        <f t="shared" si="57"/>
        <v xml:space="preserve"> </v>
      </c>
      <c r="AY910" s="561" t="str">
        <f t="shared" si="58"/>
        <v xml:space="preserve"> </v>
      </c>
      <c r="AZ910" s="81"/>
      <c r="BA910" s="145"/>
    </row>
    <row r="911" spans="1:60" s="80" customFormat="1" x14ac:dyDescent="0.2">
      <c r="A911" s="314"/>
      <c r="B911" s="361">
        <f>Demography!B912</f>
        <v>0</v>
      </c>
      <c r="C911" s="361">
        <f>Demography!C912</f>
        <v>0</v>
      </c>
      <c r="D911" s="362">
        <f>Demography!D912</f>
        <v>0</v>
      </c>
      <c r="E911" s="81"/>
      <c r="F911" s="67"/>
      <c r="G911" s="65"/>
      <c r="H911" s="241"/>
      <c r="I911" s="242"/>
      <c r="J911" s="242"/>
      <c r="K911" s="242"/>
      <c r="L911" s="241"/>
      <c r="M911" s="262"/>
      <c r="N911" s="262"/>
      <c r="O911" s="262"/>
      <c r="P911" s="125"/>
      <c r="Q911" s="126"/>
      <c r="R911" s="126"/>
      <c r="S911" s="81"/>
      <c r="T911" s="67"/>
      <c r="U911" s="241"/>
      <c r="V911" s="127"/>
      <c r="W911" s="81"/>
      <c r="X911" s="128"/>
      <c r="Y911" s="242"/>
      <c r="Z911" s="241"/>
      <c r="AA911" s="242"/>
      <c r="AB911" s="241"/>
      <c r="AC911" s="241"/>
      <c r="AD911" s="241"/>
      <c r="AE911" s="243"/>
      <c r="AF911" s="243"/>
      <c r="AG911" s="82"/>
      <c r="AH911" s="243"/>
      <c r="AI911" s="243"/>
      <c r="AJ911" s="243"/>
      <c r="AK911" s="243"/>
      <c r="AL911" s="243"/>
      <c r="AM911" s="243"/>
      <c r="AN911" s="243"/>
      <c r="AO911" s="243"/>
      <c r="AP911" s="243"/>
      <c r="AQ911" s="243"/>
      <c r="AR911" s="246"/>
      <c r="AS911" s="246"/>
      <c r="AT911" s="244"/>
      <c r="AU911" s="81"/>
      <c r="AV911" s="562" t="str">
        <f t="shared" si="55"/>
        <v xml:space="preserve"> </v>
      </c>
      <c r="AW911" s="562" t="str">
        <f t="shared" si="56"/>
        <v xml:space="preserve"> </v>
      </c>
      <c r="AX911" s="562" t="str">
        <f t="shared" si="57"/>
        <v xml:space="preserve"> </v>
      </c>
      <c r="AY911" s="562" t="str">
        <f t="shared" si="58"/>
        <v xml:space="preserve"> </v>
      </c>
      <c r="AZ911" s="81"/>
      <c r="BA911" s="313"/>
    </row>
    <row r="912" spans="1:60" s="80" customFormat="1" x14ac:dyDescent="0.2">
      <c r="A912" s="314"/>
      <c r="B912" s="147">
        <f>Demography!B913</f>
        <v>0</v>
      </c>
      <c r="C912" s="147">
        <f>Demography!C913</f>
        <v>0</v>
      </c>
      <c r="D912" s="148">
        <f>Demography!D913</f>
        <v>0</v>
      </c>
      <c r="E912" s="81"/>
      <c r="F912" s="256"/>
      <c r="G912" s="149"/>
      <c r="H912" s="256"/>
      <c r="I912" s="240"/>
      <c r="J912" s="240"/>
      <c r="K912" s="240"/>
      <c r="L912" s="256"/>
      <c r="M912" s="260"/>
      <c r="N912" s="260"/>
      <c r="O912" s="260"/>
      <c r="P912" s="150"/>
      <c r="Q912" s="247"/>
      <c r="R912" s="247"/>
      <c r="S912" s="81"/>
      <c r="T912" s="256"/>
      <c r="U912" s="256"/>
      <c r="V912" s="256"/>
      <c r="W912" s="81"/>
      <c r="X912" s="240"/>
      <c r="Y912" s="240"/>
      <c r="Z912" s="256"/>
      <c r="AA912" s="240"/>
      <c r="AB912" s="256"/>
      <c r="AC912" s="256"/>
      <c r="AD912" s="256"/>
      <c r="AE912" s="261"/>
      <c r="AF912" s="261"/>
      <c r="AG912" s="82"/>
      <c r="AH912" s="261"/>
      <c r="AI912" s="261"/>
      <c r="AJ912" s="261"/>
      <c r="AK912" s="261"/>
      <c r="AL912" s="261"/>
      <c r="AM912" s="261"/>
      <c r="AN912" s="261"/>
      <c r="AO912" s="261"/>
      <c r="AP912" s="261"/>
      <c r="AQ912" s="261"/>
      <c r="AR912" s="245"/>
      <c r="AS912" s="245"/>
      <c r="AT912" s="151"/>
      <c r="AU912" s="81"/>
      <c r="AV912" s="561" t="str">
        <f t="shared" si="55"/>
        <v xml:space="preserve"> </v>
      </c>
      <c r="AW912" s="561" t="str">
        <f t="shared" si="56"/>
        <v xml:space="preserve"> </v>
      </c>
      <c r="AX912" s="561" t="str">
        <f t="shared" si="57"/>
        <v xml:space="preserve"> </v>
      </c>
      <c r="AY912" s="561" t="str">
        <f t="shared" si="58"/>
        <v xml:space="preserve"> </v>
      </c>
      <c r="AZ912" s="81"/>
      <c r="BA912" s="145"/>
    </row>
    <row r="913" spans="1:53" s="80" customFormat="1" x14ac:dyDescent="0.2">
      <c r="A913" s="314"/>
      <c r="B913" s="361">
        <f>Demography!B914</f>
        <v>0</v>
      </c>
      <c r="C913" s="361">
        <f>Demography!C914</f>
        <v>0</v>
      </c>
      <c r="D913" s="362">
        <f>Demography!D914</f>
        <v>0</v>
      </c>
      <c r="E913" s="81"/>
      <c r="F913" s="67"/>
      <c r="G913" s="65"/>
      <c r="H913" s="241"/>
      <c r="I913" s="242"/>
      <c r="J913" s="242"/>
      <c r="K913" s="242"/>
      <c r="L913" s="241"/>
      <c r="M913" s="262"/>
      <c r="N913" s="262"/>
      <c r="O913" s="262"/>
      <c r="P913" s="125"/>
      <c r="Q913" s="126"/>
      <c r="R913" s="126"/>
      <c r="S913" s="81"/>
      <c r="T913" s="67"/>
      <c r="U913" s="241"/>
      <c r="V913" s="127"/>
      <c r="W913" s="81"/>
      <c r="X913" s="128"/>
      <c r="Y913" s="242"/>
      <c r="Z913" s="241"/>
      <c r="AA913" s="242"/>
      <c r="AB913" s="241"/>
      <c r="AC913" s="241"/>
      <c r="AD913" s="241"/>
      <c r="AE913" s="243"/>
      <c r="AF913" s="243"/>
      <c r="AG913" s="82"/>
      <c r="AH913" s="243"/>
      <c r="AI913" s="243"/>
      <c r="AJ913" s="243"/>
      <c r="AK913" s="243"/>
      <c r="AL913" s="243"/>
      <c r="AM913" s="243"/>
      <c r="AN913" s="243"/>
      <c r="AO913" s="243"/>
      <c r="AP913" s="243"/>
      <c r="AQ913" s="243"/>
      <c r="AR913" s="246"/>
      <c r="AS913" s="246"/>
      <c r="AT913" s="244"/>
      <c r="AU913" s="81"/>
      <c r="AV913" s="562" t="str">
        <f t="shared" si="55"/>
        <v xml:space="preserve"> </v>
      </c>
      <c r="AW913" s="562" t="str">
        <f t="shared" si="56"/>
        <v xml:space="preserve"> </v>
      </c>
      <c r="AX913" s="562" t="str">
        <f t="shared" si="57"/>
        <v xml:space="preserve"> </v>
      </c>
      <c r="AY913" s="562" t="str">
        <f t="shared" si="58"/>
        <v xml:space="preserve"> </v>
      </c>
      <c r="AZ913" s="81"/>
      <c r="BA913" s="313"/>
    </row>
    <row r="914" spans="1:53" s="80" customFormat="1" x14ac:dyDescent="0.2">
      <c r="A914" s="314"/>
      <c r="B914" s="147">
        <f>Demography!B915</f>
        <v>0</v>
      </c>
      <c r="C914" s="147">
        <f>Demography!C915</f>
        <v>0</v>
      </c>
      <c r="D914" s="148">
        <f>Demography!D915</f>
        <v>0</v>
      </c>
      <c r="E914" s="81"/>
      <c r="F914" s="256"/>
      <c r="G914" s="149"/>
      <c r="H914" s="256"/>
      <c r="I914" s="240"/>
      <c r="J914" s="240"/>
      <c r="K914" s="240"/>
      <c r="L914" s="256"/>
      <c r="M914" s="260"/>
      <c r="N914" s="260"/>
      <c r="O914" s="260"/>
      <c r="P914" s="150"/>
      <c r="Q914" s="247"/>
      <c r="R914" s="247"/>
      <c r="S914" s="81"/>
      <c r="T914" s="256"/>
      <c r="U914" s="256"/>
      <c r="V914" s="256"/>
      <c r="W914" s="81"/>
      <c r="X914" s="240"/>
      <c r="Y914" s="240"/>
      <c r="Z914" s="256"/>
      <c r="AA914" s="240"/>
      <c r="AB914" s="256"/>
      <c r="AC914" s="256"/>
      <c r="AD914" s="256"/>
      <c r="AE914" s="261"/>
      <c r="AF914" s="261"/>
      <c r="AG914" s="82"/>
      <c r="AH914" s="261"/>
      <c r="AI914" s="261"/>
      <c r="AJ914" s="261"/>
      <c r="AK914" s="261"/>
      <c r="AL914" s="261"/>
      <c r="AM914" s="261"/>
      <c r="AN914" s="261"/>
      <c r="AO914" s="261"/>
      <c r="AP914" s="261"/>
      <c r="AQ914" s="261"/>
      <c r="AR914" s="245"/>
      <c r="AS914" s="245"/>
      <c r="AT914" s="151"/>
      <c r="AU914" s="81"/>
      <c r="AV914" s="561" t="str">
        <f t="shared" ref="AV914:AV977" si="59">IF(AC914=0," ",AH914/AE914)</f>
        <v xml:space="preserve"> </v>
      </c>
      <c r="AW914" s="561" t="str">
        <f t="shared" si="56"/>
        <v xml:space="preserve"> </v>
      </c>
      <c r="AX914" s="561" t="str">
        <f t="shared" si="57"/>
        <v xml:space="preserve"> </v>
      </c>
      <c r="AY914" s="561" t="str">
        <f t="shared" si="58"/>
        <v xml:space="preserve"> </v>
      </c>
      <c r="AZ914" s="81"/>
      <c r="BA914" s="145"/>
    </row>
    <row r="915" spans="1:53" s="80" customFormat="1" x14ac:dyDescent="0.2">
      <c r="A915" s="314"/>
      <c r="B915" s="361">
        <f>Demography!B916</f>
        <v>0</v>
      </c>
      <c r="C915" s="361">
        <f>Demography!C916</f>
        <v>0</v>
      </c>
      <c r="D915" s="362">
        <f>Demography!D916</f>
        <v>0</v>
      </c>
      <c r="E915" s="81"/>
      <c r="F915" s="67"/>
      <c r="G915" s="65"/>
      <c r="H915" s="241"/>
      <c r="I915" s="242"/>
      <c r="J915" s="242"/>
      <c r="K915" s="242"/>
      <c r="L915" s="241"/>
      <c r="M915" s="262"/>
      <c r="N915" s="262"/>
      <c r="O915" s="262"/>
      <c r="P915" s="125"/>
      <c r="Q915" s="126"/>
      <c r="R915" s="126"/>
      <c r="S915" s="81"/>
      <c r="T915" s="67"/>
      <c r="U915" s="241"/>
      <c r="V915" s="127"/>
      <c r="W915" s="81"/>
      <c r="X915" s="128"/>
      <c r="Y915" s="242"/>
      <c r="Z915" s="241"/>
      <c r="AA915" s="242"/>
      <c r="AB915" s="241"/>
      <c r="AC915" s="241"/>
      <c r="AD915" s="241"/>
      <c r="AE915" s="243"/>
      <c r="AF915" s="243"/>
      <c r="AG915" s="82"/>
      <c r="AH915" s="243"/>
      <c r="AI915" s="243"/>
      <c r="AJ915" s="243"/>
      <c r="AK915" s="243"/>
      <c r="AL915" s="243"/>
      <c r="AM915" s="243"/>
      <c r="AN915" s="243"/>
      <c r="AO915" s="243"/>
      <c r="AP915" s="243"/>
      <c r="AQ915" s="243"/>
      <c r="AR915" s="246"/>
      <c r="AS915" s="246"/>
      <c r="AT915" s="244"/>
      <c r="AU915" s="81"/>
      <c r="AV915" s="562" t="str">
        <f t="shared" si="59"/>
        <v xml:space="preserve"> </v>
      </c>
      <c r="AW915" s="562" t="str">
        <f t="shared" ref="AW915:AW978" si="60">IF(OR(AC915=0,M915=0)," ",AH915/M915)</f>
        <v xml:space="preserve"> </v>
      </c>
      <c r="AX915" s="562" t="str">
        <f t="shared" ref="AX915:AX978" si="61">IF(OR(AC915&gt;5, AC915&lt;1)," ",AI915/AF915)</f>
        <v xml:space="preserve"> </v>
      </c>
      <c r="AY915" s="562" t="str">
        <f t="shared" ref="AY915:AY978" si="62">IF(OR(AC915&gt;5,AC915&lt;1,M915=0)," ",AI915/M915)</f>
        <v xml:space="preserve"> </v>
      </c>
      <c r="AZ915" s="81"/>
      <c r="BA915" s="313"/>
    </row>
    <row r="916" spans="1:53" s="80" customFormat="1" x14ac:dyDescent="0.2">
      <c r="A916" s="314"/>
      <c r="B916" s="147">
        <f>Demography!B917</f>
        <v>0</v>
      </c>
      <c r="C916" s="147">
        <f>Demography!C917</f>
        <v>0</v>
      </c>
      <c r="D916" s="148">
        <f>Demography!D917</f>
        <v>0</v>
      </c>
      <c r="E916" s="81"/>
      <c r="F916" s="256"/>
      <c r="G916" s="149"/>
      <c r="H916" s="256"/>
      <c r="I916" s="240"/>
      <c r="J916" s="240"/>
      <c r="K916" s="240"/>
      <c r="L916" s="256"/>
      <c r="M916" s="260"/>
      <c r="N916" s="260"/>
      <c r="O916" s="260"/>
      <c r="P916" s="150"/>
      <c r="Q916" s="247"/>
      <c r="R916" s="247"/>
      <c r="S916" s="81"/>
      <c r="T916" s="256"/>
      <c r="U916" s="256"/>
      <c r="V916" s="256"/>
      <c r="W916" s="81"/>
      <c r="X916" s="240"/>
      <c r="Y916" s="240"/>
      <c r="Z916" s="256"/>
      <c r="AA916" s="240"/>
      <c r="AB916" s="256"/>
      <c r="AC916" s="256"/>
      <c r="AD916" s="256"/>
      <c r="AE916" s="261"/>
      <c r="AF916" s="261"/>
      <c r="AG916" s="82"/>
      <c r="AH916" s="261"/>
      <c r="AI916" s="261"/>
      <c r="AJ916" s="261"/>
      <c r="AK916" s="261"/>
      <c r="AL916" s="261"/>
      <c r="AM916" s="261"/>
      <c r="AN916" s="261"/>
      <c r="AO916" s="261"/>
      <c r="AP916" s="261"/>
      <c r="AQ916" s="261"/>
      <c r="AR916" s="245"/>
      <c r="AS916" s="245"/>
      <c r="AT916" s="151"/>
      <c r="AU916" s="81"/>
      <c r="AV916" s="561" t="str">
        <f t="shared" si="59"/>
        <v xml:space="preserve"> </v>
      </c>
      <c r="AW916" s="561" t="str">
        <f t="shared" si="60"/>
        <v xml:space="preserve"> </v>
      </c>
      <c r="AX916" s="561" t="str">
        <f t="shared" si="61"/>
        <v xml:space="preserve"> </v>
      </c>
      <c r="AY916" s="561" t="str">
        <f t="shared" si="62"/>
        <v xml:space="preserve"> </v>
      </c>
      <c r="AZ916" s="81"/>
      <c r="BA916" s="145"/>
    </row>
    <row r="917" spans="1:53" s="80" customFormat="1" x14ac:dyDescent="0.2">
      <c r="A917" s="314"/>
      <c r="B917" s="361">
        <f>Demography!B918</f>
        <v>0</v>
      </c>
      <c r="C917" s="361">
        <f>Demography!C918</f>
        <v>0</v>
      </c>
      <c r="D917" s="362">
        <f>Demography!D918</f>
        <v>0</v>
      </c>
      <c r="E917" s="81"/>
      <c r="F917" s="67"/>
      <c r="G917" s="65"/>
      <c r="H917" s="241"/>
      <c r="I917" s="242"/>
      <c r="J917" s="242"/>
      <c r="K917" s="242"/>
      <c r="L917" s="241"/>
      <c r="M917" s="262"/>
      <c r="N917" s="262"/>
      <c r="O917" s="262"/>
      <c r="P917" s="125"/>
      <c r="Q917" s="126"/>
      <c r="R917" s="126"/>
      <c r="S917" s="81"/>
      <c r="T917" s="67"/>
      <c r="U917" s="241"/>
      <c r="V917" s="127"/>
      <c r="W917" s="81"/>
      <c r="X917" s="128"/>
      <c r="Y917" s="242"/>
      <c r="Z917" s="241"/>
      <c r="AA917" s="242"/>
      <c r="AB917" s="241"/>
      <c r="AC917" s="241"/>
      <c r="AD917" s="241"/>
      <c r="AE917" s="243"/>
      <c r="AF917" s="243"/>
      <c r="AG917" s="82"/>
      <c r="AH917" s="243"/>
      <c r="AI917" s="243"/>
      <c r="AJ917" s="243"/>
      <c r="AK917" s="243"/>
      <c r="AL917" s="243"/>
      <c r="AM917" s="243"/>
      <c r="AN917" s="243"/>
      <c r="AO917" s="243"/>
      <c r="AP917" s="243"/>
      <c r="AQ917" s="243"/>
      <c r="AR917" s="246"/>
      <c r="AS917" s="246"/>
      <c r="AT917" s="244"/>
      <c r="AU917" s="81"/>
      <c r="AV917" s="562" t="str">
        <f t="shared" si="59"/>
        <v xml:space="preserve"> </v>
      </c>
      <c r="AW917" s="562" t="str">
        <f t="shared" si="60"/>
        <v xml:space="preserve"> </v>
      </c>
      <c r="AX917" s="562" t="str">
        <f t="shared" si="61"/>
        <v xml:space="preserve"> </v>
      </c>
      <c r="AY917" s="562" t="str">
        <f t="shared" si="62"/>
        <v xml:space="preserve"> </v>
      </c>
      <c r="AZ917" s="81"/>
      <c r="BA917" s="313"/>
    </row>
    <row r="918" spans="1:53" s="80" customFormat="1" x14ac:dyDescent="0.2">
      <c r="A918" s="314"/>
      <c r="B918" s="147">
        <f>Demography!B919</f>
        <v>0</v>
      </c>
      <c r="C918" s="147">
        <f>Demography!C919</f>
        <v>0</v>
      </c>
      <c r="D918" s="148">
        <f>Demography!D919</f>
        <v>0</v>
      </c>
      <c r="E918" s="81"/>
      <c r="F918" s="256"/>
      <c r="G918" s="149"/>
      <c r="H918" s="256"/>
      <c r="I918" s="240"/>
      <c r="J918" s="240"/>
      <c r="K918" s="240"/>
      <c r="L918" s="256"/>
      <c r="M918" s="260"/>
      <c r="N918" s="260"/>
      <c r="O918" s="260"/>
      <c r="P918" s="150"/>
      <c r="Q918" s="247"/>
      <c r="R918" s="247"/>
      <c r="S918" s="81"/>
      <c r="T918" s="256"/>
      <c r="U918" s="256"/>
      <c r="V918" s="256"/>
      <c r="W918" s="81"/>
      <c r="X918" s="240"/>
      <c r="Y918" s="240"/>
      <c r="Z918" s="256"/>
      <c r="AA918" s="240"/>
      <c r="AB918" s="256"/>
      <c r="AC918" s="256"/>
      <c r="AD918" s="256"/>
      <c r="AE918" s="261"/>
      <c r="AF918" s="261"/>
      <c r="AG918" s="82"/>
      <c r="AH918" s="261"/>
      <c r="AI918" s="261"/>
      <c r="AJ918" s="261"/>
      <c r="AK918" s="261"/>
      <c r="AL918" s="261"/>
      <c r="AM918" s="261"/>
      <c r="AN918" s="261"/>
      <c r="AO918" s="261"/>
      <c r="AP918" s="261"/>
      <c r="AQ918" s="261"/>
      <c r="AR918" s="245"/>
      <c r="AS918" s="245"/>
      <c r="AT918" s="151"/>
      <c r="AU918" s="81"/>
      <c r="AV918" s="561" t="str">
        <f t="shared" si="59"/>
        <v xml:space="preserve"> </v>
      </c>
      <c r="AW918" s="561" t="str">
        <f t="shared" si="60"/>
        <v xml:space="preserve"> </v>
      </c>
      <c r="AX918" s="561" t="str">
        <f t="shared" si="61"/>
        <v xml:space="preserve"> </v>
      </c>
      <c r="AY918" s="561" t="str">
        <f t="shared" si="62"/>
        <v xml:space="preserve"> </v>
      </c>
      <c r="AZ918" s="81"/>
      <c r="BA918" s="145"/>
    </row>
    <row r="919" spans="1:53" s="80" customFormat="1" x14ac:dyDescent="0.2">
      <c r="A919" s="314"/>
      <c r="B919" s="361">
        <f>Demography!B920</f>
        <v>0</v>
      </c>
      <c r="C919" s="361">
        <f>Demography!C920</f>
        <v>0</v>
      </c>
      <c r="D919" s="362">
        <f>Demography!D920</f>
        <v>0</v>
      </c>
      <c r="E919" s="81"/>
      <c r="F919" s="67"/>
      <c r="G919" s="65"/>
      <c r="H919" s="241"/>
      <c r="I919" s="242"/>
      <c r="J919" s="242"/>
      <c r="K919" s="242"/>
      <c r="L919" s="241"/>
      <c r="M919" s="262"/>
      <c r="N919" s="262"/>
      <c r="O919" s="262"/>
      <c r="P919" s="125"/>
      <c r="Q919" s="126"/>
      <c r="R919" s="126"/>
      <c r="S919" s="81"/>
      <c r="T919" s="67"/>
      <c r="U919" s="241"/>
      <c r="V919" s="127"/>
      <c r="W919" s="81"/>
      <c r="X919" s="128"/>
      <c r="Y919" s="242"/>
      <c r="Z919" s="241"/>
      <c r="AA919" s="242"/>
      <c r="AB919" s="241"/>
      <c r="AC919" s="241"/>
      <c r="AD919" s="241"/>
      <c r="AE919" s="243"/>
      <c r="AF919" s="243"/>
      <c r="AG919" s="82"/>
      <c r="AH919" s="243"/>
      <c r="AI919" s="243"/>
      <c r="AJ919" s="243"/>
      <c r="AK919" s="243"/>
      <c r="AL919" s="243"/>
      <c r="AM919" s="243"/>
      <c r="AN919" s="243"/>
      <c r="AO919" s="243"/>
      <c r="AP919" s="243"/>
      <c r="AQ919" s="243"/>
      <c r="AR919" s="246"/>
      <c r="AS919" s="246"/>
      <c r="AT919" s="244"/>
      <c r="AU919" s="81"/>
      <c r="AV919" s="562" t="str">
        <f t="shared" si="59"/>
        <v xml:space="preserve"> </v>
      </c>
      <c r="AW919" s="562" t="str">
        <f t="shared" si="60"/>
        <v xml:space="preserve"> </v>
      </c>
      <c r="AX919" s="562" t="str">
        <f t="shared" si="61"/>
        <v xml:space="preserve"> </v>
      </c>
      <c r="AY919" s="562" t="str">
        <f t="shared" si="62"/>
        <v xml:space="preserve"> </v>
      </c>
      <c r="AZ919" s="81"/>
      <c r="BA919" s="313"/>
    </row>
    <row r="920" spans="1:53" s="80" customFormat="1" x14ac:dyDescent="0.2">
      <c r="A920" s="314"/>
      <c r="B920" s="147">
        <f>Demography!B921</f>
        <v>0</v>
      </c>
      <c r="C920" s="147">
        <f>Demography!C921</f>
        <v>0</v>
      </c>
      <c r="D920" s="148">
        <f>Demography!D921</f>
        <v>0</v>
      </c>
      <c r="E920" s="81"/>
      <c r="F920" s="256"/>
      <c r="G920" s="149"/>
      <c r="H920" s="256"/>
      <c r="I920" s="240"/>
      <c r="J920" s="240"/>
      <c r="K920" s="240"/>
      <c r="L920" s="256"/>
      <c r="M920" s="260"/>
      <c r="N920" s="260"/>
      <c r="O920" s="260"/>
      <c r="P920" s="150"/>
      <c r="Q920" s="247"/>
      <c r="R920" s="247"/>
      <c r="S920" s="81"/>
      <c r="T920" s="256"/>
      <c r="U920" s="256"/>
      <c r="V920" s="256"/>
      <c r="W920" s="81"/>
      <c r="X920" s="240"/>
      <c r="Y920" s="240"/>
      <c r="Z920" s="256"/>
      <c r="AA920" s="240"/>
      <c r="AB920" s="256"/>
      <c r="AC920" s="256"/>
      <c r="AD920" s="256"/>
      <c r="AE920" s="261"/>
      <c r="AF920" s="261"/>
      <c r="AG920" s="82"/>
      <c r="AH920" s="261"/>
      <c r="AI920" s="261"/>
      <c r="AJ920" s="261"/>
      <c r="AK920" s="261"/>
      <c r="AL920" s="261"/>
      <c r="AM920" s="261"/>
      <c r="AN920" s="261"/>
      <c r="AO920" s="261"/>
      <c r="AP920" s="261"/>
      <c r="AQ920" s="261"/>
      <c r="AR920" s="245"/>
      <c r="AS920" s="245"/>
      <c r="AT920" s="151"/>
      <c r="AU920" s="81"/>
      <c r="AV920" s="561" t="str">
        <f t="shared" si="59"/>
        <v xml:space="preserve"> </v>
      </c>
      <c r="AW920" s="561" t="str">
        <f t="shared" si="60"/>
        <v xml:space="preserve"> </v>
      </c>
      <c r="AX920" s="561" t="str">
        <f t="shared" si="61"/>
        <v xml:space="preserve"> </v>
      </c>
      <c r="AY920" s="561" t="str">
        <f t="shared" si="62"/>
        <v xml:space="preserve"> </v>
      </c>
      <c r="AZ920" s="81"/>
      <c r="BA920" s="145"/>
    </row>
    <row r="921" spans="1:53" s="80" customFormat="1" x14ac:dyDescent="0.2">
      <c r="A921" s="314"/>
      <c r="B921" s="361">
        <f>Demography!B922</f>
        <v>0</v>
      </c>
      <c r="C921" s="361">
        <f>Demography!C922</f>
        <v>0</v>
      </c>
      <c r="D921" s="362">
        <f>Demography!D922</f>
        <v>0</v>
      </c>
      <c r="E921" s="81"/>
      <c r="F921" s="67"/>
      <c r="G921" s="65"/>
      <c r="H921" s="241"/>
      <c r="I921" s="242"/>
      <c r="J921" s="242"/>
      <c r="K921" s="242"/>
      <c r="L921" s="241"/>
      <c r="M921" s="262"/>
      <c r="N921" s="262"/>
      <c r="O921" s="262"/>
      <c r="P921" s="125"/>
      <c r="Q921" s="126"/>
      <c r="R921" s="126"/>
      <c r="S921" s="81"/>
      <c r="T921" s="67"/>
      <c r="U921" s="241"/>
      <c r="V921" s="127"/>
      <c r="W921" s="81"/>
      <c r="X921" s="128"/>
      <c r="Y921" s="242"/>
      <c r="Z921" s="241"/>
      <c r="AA921" s="242"/>
      <c r="AB921" s="241"/>
      <c r="AC921" s="241"/>
      <c r="AD921" s="241"/>
      <c r="AE921" s="243"/>
      <c r="AF921" s="243"/>
      <c r="AG921" s="82"/>
      <c r="AH921" s="243"/>
      <c r="AI921" s="243"/>
      <c r="AJ921" s="243"/>
      <c r="AK921" s="243"/>
      <c r="AL921" s="243"/>
      <c r="AM921" s="243"/>
      <c r="AN921" s="243"/>
      <c r="AO921" s="243"/>
      <c r="AP921" s="243"/>
      <c r="AQ921" s="243"/>
      <c r="AR921" s="246"/>
      <c r="AS921" s="246"/>
      <c r="AT921" s="244"/>
      <c r="AU921" s="81"/>
      <c r="AV921" s="562" t="str">
        <f t="shared" si="59"/>
        <v xml:space="preserve"> </v>
      </c>
      <c r="AW921" s="562" t="str">
        <f t="shared" si="60"/>
        <v xml:space="preserve"> </v>
      </c>
      <c r="AX921" s="562" t="str">
        <f t="shared" si="61"/>
        <v xml:space="preserve"> </v>
      </c>
      <c r="AY921" s="562" t="str">
        <f t="shared" si="62"/>
        <v xml:space="preserve"> </v>
      </c>
      <c r="AZ921" s="81"/>
      <c r="BA921" s="313"/>
    </row>
    <row r="922" spans="1:53" s="80" customFormat="1" x14ac:dyDescent="0.2">
      <c r="A922" s="314"/>
      <c r="B922" s="147">
        <f>Demography!B923</f>
        <v>0</v>
      </c>
      <c r="C922" s="147">
        <f>Demography!C923</f>
        <v>0</v>
      </c>
      <c r="D922" s="148">
        <f>Demography!D923</f>
        <v>0</v>
      </c>
      <c r="E922" s="81"/>
      <c r="F922" s="256"/>
      <c r="G922" s="149"/>
      <c r="H922" s="256"/>
      <c r="I922" s="240"/>
      <c r="J922" s="240"/>
      <c r="K922" s="240"/>
      <c r="L922" s="256"/>
      <c r="M922" s="260"/>
      <c r="N922" s="260"/>
      <c r="O922" s="260"/>
      <c r="P922" s="150"/>
      <c r="Q922" s="247"/>
      <c r="R922" s="247"/>
      <c r="S922" s="81"/>
      <c r="T922" s="256"/>
      <c r="U922" s="256"/>
      <c r="V922" s="256"/>
      <c r="W922" s="81"/>
      <c r="X922" s="240"/>
      <c r="Y922" s="240"/>
      <c r="Z922" s="256"/>
      <c r="AA922" s="240"/>
      <c r="AB922" s="256"/>
      <c r="AC922" s="256"/>
      <c r="AD922" s="256"/>
      <c r="AE922" s="261"/>
      <c r="AF922" s="261"/>
      <c r="AG922" s="82"/>
      <c r="AH922" s="261"/>
      <c r="AI922" s="261"/>
      <c r="AJ922" s="261"/>
      <c r="AK922" s="261"/>
      <c r="AL922" s="261"/>
      <c r="AM922" s="261"/>
      <c r="AN922" s="261"/>
      <c r="AO922" s="261"/>
      <c r="AP922" s="261"/>
      <c r="AQ922" s="261"/>
      <c r="AR922" s="245"/>
      <c r="AS922" s="245"/>
      <c r="AT922" s="151"/>
      <c r="AU922" s="81"/>
      <c r="AV922" s="561" t="str">
        <f t="shared" si="59"/>
        <v xml:space="preserve"> </v>
      </c>
      <c r="AW922" s="561" t="str">
        <f t="shared" si="60"/>
        <v xml:space="preserve"> </v>
      </c>
      <c r="AX922" s="561" t="str">
        <f t="shared" si="61"/>
        <v xml:space="preserve"> </v>
      </c>
      <c r="AY922" s="561" t="str">
        <f t="shared" si="62"/>
        <v xml:space="preserve"> </v>
      </c>
      <c r="AZ922" s="81"/>
      <c r="BA922" s="145"/>
    </row>
    <row r="923" spans="1:53" s="80" customFormat="1" x14ac:dyDescent="0.2">
      <c r="A923" s="314"/>
      <c r="B923" s="361">
        <f>Demography!B924</f>
        <v>0</v>
      </c>
      <c r="C923" s="361">
        <f>Demography!C924</f>
        <v>0</v>
      </c>
      <c r="D923" s="362">
        <f>Demography!D924</f>
        <v>0</v>
      </c>
      <c r="E923" s="81"/>
      <c r="F923" s="67"/>
      <c r="G923" s="65"/>
      <c r="H923" s="241"/>
      <c r="I923" s="242"/>
      <c r="J923" s="242"/>
      <c r="K923" s="242"/>
      <c r="L923" s="241"/>
      <c r="M923" s="262"/>
      <c r="N923" s="262"/>
      <c r="O923" s="262"/>
      <c r="P923" s="125"/>
      <c r="Q923" s="126"/>
      <c r="R923" s="126"/>
      <c r="S923" s="81"/>
      <c r="T923" s="67"/>
      <c r="U923" s="241"/>
      <c r="V923" s="127"/>
      <c r="W923" s="81"/>
      <c r="X923" s="128"/>
      <c r="Y923" s="242"/>
      <c r="Z923" s="241"/>
      <c r="AA923" s="242"/>
      <c r="AB923" s="241"/>
      <c r="AC923" s="241"/>
      <c r="AD923" s="241"/>
      <c r="AE923" s="243"/>
      <c r="AF923" s="243"/>
      <c r="AG923" s="82"/>
      <c r="AH923" s="243"/>
      <c r="AI923" s="243"/>
      <c r="AJ923" s="243"/>
      <c r="AK923" s="243"/>
      <c r="AL923" s="243"/>
      <c r="AM923" s="243"/>
      <c r="AN923" s="243"/>
      <c r="AO923" s="243"/>
      <c r="AP923" s="243"/>
      <c r="AQ923" s="243"/>
      <c r="AR923" s="246"/>
      <c r="AS923" s="246"/>
      <c r="AT923" s="244"/>
      <c r="AU923" s="81"/>
      <c r="AV923" s="562" t="str">
        <f t="shared" si="59"/>
        <v xml:space="preserve"> </v>
      </c>
      <c r="AW923" s="562" t="str">
        <f t="shared" si="60"/>
        <v xml:space="preserve"> </v>
      </c>
      <c r="AX923" s="562" t="str">
        <f t="shared" si="61"/>
        <v xml:space="preserve"> </v>
      </c>
      <c r="AY923" s="562" t="str">
        <f t="shared" si="62"/>
        <v xml:space="preserve"> </v>
      </c>
      <c r="AZ923" s="81"/>
      <c r="BA923" s="313"/>
    </row>
    <row r="924" spans="1:53" s="80" customFormat="1" x14ac:dyDescent="0.2">
      <c r="A924" s="314"/>
      <c r="B924" s="147">
        <f>Demography!B925</f>
        <v>0</v>
      </c>
      <c r="C924" s="147">
        <f>Demography!C925</f>
        <v>0</v>
      </c>
      <c r="D924" s="148">
        <f>Demography!D925</f>
        <v>0</v>
      </c>
      <c r="E924" s="81"/>
      <c r="F924" s="256"/>
      <c r="G924" s="149"/>
      <c r="H924" s="256"/>
      <c r="I924" s="240"/>
      <c r="J924" s="240"/>
      <c r="K924" s="240"/>
      <c r="L924" s="256"/>
      <c r="M924" s="260"/>
      <c r="N924" s="260"/>
      <c r="O924" s="260"/>
      <c r="P924" s="150"/>
      <c r="Q924" s="247"/>
      <c r="R924" s="247"/>
      <c r="S924" s="81"/>
      <c r="T924" s="256"/>
      <c r="U924" s="256"/>
      <c r="V924" s="256"/>
      <c r="W924" s="81"/>
      <c r="X924" s="240"/>
      <c r="Y924" s="240"/>
      <c r="Z924" s="256"/>
      <c r="AA924" s="240"/>
      <c r="AB924" s="256"/>
      <c r="AC924" s="256"/>
      <c r="AD924" s="256"/>
      <c r="AE924" s="261"/>
      <c r="AF924" s="261"/>
      <c r="AG924" s="82"/>
      <c r="AH924" s="261"/>
      <c r="AI924" s="261"/>
      <c r="AJ924" s="261"/>
      <c r="AK924" s="261"/>
      <c r="AL924" s="261"/>
      <c r="AM924" s="261"/>
      <c r="AN924" s="261"/>
      <c r="AO924" s="261"/>
      <c r="AP924" s="261"/>
      <c r="AQ924" s="261"/>
      <c r="AR924" s="245"/>
      <c r="AS924" s="245"/>
      <c r="AT924" s="151"/>
      <c r="AU924" s="81"/>
      <c r="AV924" s="561" t="str">
        <f t="shared" si="59"/>
        <v xml:space="preserve"> </v>
      </c>
      <c r="AW924" s="561" t="str">
        <f t="shared" si="60"/>
        <v xml:space="preserve"> </v>
      </c>
      <c r="AX924" s="561" t="str">
        <f t="shared" si="61"/>
        <v xml:space="preserve"> </v>
      </c>
      <c r="AY924" s="561" t="str">
        <f t="shared" si="62"/>
        <v xml:space="preserve"> </v>
      </c>
      <c r="AZ924" s="81"/>
      <c r="BA924" s="145"/>
    </row>
    <row r="925" spans="1:53" s="80" customFormat="1" x14ac:dyDescent="0.2">
      <c r="A925" s="314"/>
      <c r="B925" s="361">
        <f>Demography!B926</f>
        <v>0</v>
      </c>
      <c r="C925" s="361">
        <f>Demography!C926</f>
        <v>0</v>
      </c>
      <c r="D925" s="362">
        <f>Demography!D926</f>
        <v>0</v>
      </c>
      <c r="E925" s="81"/>
      <c r="F925" s="67"/>
      <c r="G925" s="65"/>
      <c r="H925" s="241"/>
      <c r="I925" s="242"/>
      <c r="J925" s="242"/>
      <c r="K925" s="242"/>
      <c r="L925" s="241"/>
      <c r="M925" s="262"/>
      <c r="N925" s="262"/>
      <c r="O925" s="262"/>
      <c r="P925" s="125"/>
      <c r="Q925" s="126"/>
      <c r="R925" s="126"/>
      <c r="S925" s="81"/>
      <c r="T925" s="67"/>
      <c r="U925" s="241"/>
      <c r="V925" s="127"/>
      <c r="W925" s="81"/>
      <c r="X925" s="128"/>
      <c r="Y925" s="242"/>
      <c r="Z925" s="241"/>
      <c r="AA925" s="242"/>
      <c r="AB925" s="241"/>
      <c r="AC925" s="241"/>
      <c r="AD925" s="241"/>
      <c r="AE925" s="243"/>
      <c r="AF925" s="243"/>
      <c r="AG925" s="82"/>
      <c r="AH925" s="243"/>
      <c r="AI925" s="243"/>
      <c r="AJ925" s="243"/>
      <c r="AK925" s="243"/>
      <c r="AL925" s="243"/>
      <c r="AM925" s="243"/>
      <c r="AN925" s="243"/>
      <c r="AO925" s="243"/>
      <c r="AP925" s="243"/>
      <c r="AQ925" s="243"/>
      <c r="AR925" s="246"/>
      <c r="AS925" s="246"/>
      <c r="AT925" s="244"/>
      <c r="AU925" s="81"/>
      <c r="AV925" s="562" t="str">
        <f t="shared" si="59"/>
        <v xml:space="preserve"> </v>
      </c>
      <c r="AW925" s="562" t="str">
        <f t="shared" si="60"/>
        <v xml:space="preserve"> </v>
      </c>
      <c r="AX925" s="562" t="str">
        <f t="shared" si="61"/>
        <v xml:space="preserve"> </v>
      </c>
      <c r="AY925" s="562" t="str">
        <f t="shared" si="62"/>
        <v xml:space="preserve"> </v>
      </c>
      <c r="AZ925" s="81"/>
      <c r="BA925" s="313"/>
    </row>
    <row r="926" spans="1:53" s="80" customFormat="1" x14ac:dyDescent="0.2">
      <c r="A926" s="314"/>
      <c r="B926" s="147">
        <f>Demography!B927</f>
        <v>0</v>
      </c>
      <c r="C926" s="147">
        <f>Demography!C927</f>
        <v>0</v>
      </c>
      <c r="D926" s="148">
        <f>Demography!D927</f>
        <v>0</v>
      </c>
      <c r="E926" s="81"/>
      <c r="F926" s="256"/>
      <c r="G926" s="149"/>
      <c r="H926" s="256"/>
      <c r="I926" s="240"/>
      <c r="J926" s="240"/>
      <c r="K926" s="240"/>
      <c r="L926" s="256"/>
      <c r="M926" s="260"/>
      <c r="N926" s="260"/>
      <c r="O926" s="260"/>
      <c r="P926" s="150"/>
      <c r="Q926" s="247"/>
      <c r="R926" s="247"/>
      <c r="S926" s="81"/>
      <c r="T926" s="256"/>
      <c r="U926" s="256"/>
      <c r="V926" s="256"/>
      <c r="W926" s="81"/>
      <c r="X926" s="240"/>
      <c r="Y926" s="240"/>
      <c r="Z926" s="256"/>
      <c r="AA926" s="240"/>
      <c r="AB926" s="256"/>
      <c r="AC926" s="256"/>
      <c r="AD926" s="256"/>
      <c r="AE926" s="261"/>
      <c r="AF926" s="261"/>
      <c r="AG926" s="82"/>
      <c r="AH926" s="261"/>
      <c r="AI926" s="261"/>
      <c r="AJ926" s="261"/>
      <c r="AK926" s="261"/>
      <c r="AL926" s="261"/>
      <c r="AM926" s="261"/>
      <c r="AN926" s="261"/>
      <c r="AO926" s="261"/>
      <c r="AP926" s="261"/>
      <c r="AQ926" s="261"/>
      <c r="AR926" s="245"/>
      <c r="AS926" s="245"/>
      <c r="AT926" s="151"/>
      <c r="AU926" s="81"/>
      <c r="AV926" s="561" t="str">
        <f t="shared" si="59"/>
        <v xml:space="preserve"> </v>
      </c>
      <c r="AW926" s="561" t="str">
        <f t="shared" si="60"/>
        <v xml:space="preserve"> </v>
      </c>
      <c r="AX926" s="561" t="str">
        <f t="shared" si="61"/>
        <v xml:space="preserve"> </v>
      </c>
      <c r="AY926" s="561" t="str">
        <f t="shared" si="62"/>
        <v xml:space="preserve"> </v>
      </c>
      <c r="AZ926" s="81"/>
      <c r="BA926" s="145"/>
    </row>
    <row r="927" spans="1:53" s="80" customFormat="1" x14ac:dyDescent="0.2">
      <c r="A927" s="314"/>
      <c r="B927" s="361">
        <f>Demography!B928</f>
        <v>0</v>
      </c>
      <c r="C927" s="361">
        <f>Demography!C928</f>
        <v>0</v>
      </c>
      <c r="D927" s="362">
        <f>Demography!D928</f>
        <v>0</v>
      </c>
      <c r="E927" s="81"/>
      <c r="F927" s="67"/>
      <c r="G927" s="65"/>
      <c r="H927" s="241"/>
      <c r="I927" s="242"/>
      <c r="J927" s="242"/>
      <c r="K927" s="242"/>
      <c r="L927" s="241"/>
      <c r="M927" s="262"/>
      <c r="N927" s="262"/>
      <c r="O927" s="262"/>
      <c r="P927" s="125"/>
      <c r="Q927" s="126"/>
      <c r="R927" s="126"/>
      <c r="S927" s="81"/>
      <c r="T927" s="67"/>
      <c r="U927" s="241"/>
      <c r="V927" s="127"/>
      <c r="W927" s="81"/>
      <c r="X927" s="128"/>
      <c r="Y927" s="242"/>
      <c r="Z927" s="241"/>
      <c r="AA927" s="242"/>
      <c r="AB927" s="241"/>
      <c r="AC927" s="241"/>
      <c r="AD927" s="241"/>
      <c r="AE927" s="243"/>
      <c r="AF927" s="243"/>
      <c r="AG927" s="82"/>
      <c r="AH927" s="243"/>
      <c r="AI927" s="243"/>
      <c r="AJ927" s="243"/>
      <c r="AK927" s="243"/>
      <c r="AL927" s="243"/>
      <c r="AM927" s="243"/>
      <c r="AN927" s="243"/>
      <c r="AO927" s="243"/>
      <c r="AP927" s="243"/>
      <c r="AQ927" s="243"/>
      <c r="AR927" s="246"/>
      <c r="AS927" s="246"/>
      <c r="AT927" s="244"/>
      <c r="AU927" s="81"/>
      <c r="AV927" s="562" t="str">
        <f t="shared" si="59"/>
        <v xml:space="preserve"> </v>
      </c>
      <c r="AW927" s="562" t="str">
        <f t="shared" si="60"/>
        <v xml:space="preserve"> </v>
      </c>
      <c r="AX927" s="562" t="str">
        <f t="shared" si="61"/>
        <v xml:space="preserve"> </v>
      </c>
      <c r="AY927" s="562" t="str">
        <f t="shared" si="62"/>
        <v xml:space="preserve"> </v>
      </c>
      <c r="AZ927" s="81"/>
      <c r="BA927" s="313"/>
    </row>
    <row r="928" spans="1:53" s="80" customFormat="1" x14ac:dyDescent="0.2">
      <c r="A928" s="314"/>
      <c r="B928" s="147">
        <f>Demography!B929</f>
        <v>0</v>
      </c>
      <c r="C928" s="147">
        <f>Demography!C929</f>
        <v>0</v>
      </c>
      <c r="D928" s="148">
        <f>Demography!D929</f>
        <v>0</v>
      </c>
      <c r="E928" s="81"/>
      <c r="F928" s="256"/>
      <c r="G928" s="149"/>
      <c r="H928" s="256"/>
      <c r="I928" s="240"/>
      <c r="J928" s="240"/>
      <c r="K928" s="240"/>
      <c r="L928" s="256"/>
      <c r="M928" s="260"/>
      <c r="N928" s="260"/>
      <c r="O928" s="260"/>
      <c r="P928" s="150"/>
      <c r="Q928" s="247"/>
      <c r="R928" s="247"/>
      <c r="S928" s="81"/>
      <c r="T928" s="256"/>
      <c r="U928" s="256"/>
      <c r="V928" s="256"/>
      <c r="W928" s="81"/>
      <c r="X928" s="240"/>
      <c r="Y928" s="240"/>
      <c r="Z928" s="256"/>
      <c r="AA928" s="240"/>
      <c r="AB928" s="256"/>
      <c r="AC928" s="256"/>
      <c r="AD928" s="256"/>
      <c r="AE928" s="261"/>
      <c r="AF928" s="261"/>
      <c r="AG928" s="82"/>
      <c r="AH928" s="261"/>
      <c r="AI928" s="261"/>
      <c r="AJ928" s="261"/>
      <c r="AK928" s="261"/>
      <c r="AL928" s="261"/>
      <c r="AM928" s="261"/>
      <c r="AN928" s="261"/>
      <c r="AO928" s="261"/>
      <c r="AP928" s="261"/>
      <c r="AQ928" s="261"/>
      <c r="AR928" s="245"/>
      <c r="AS928" s="245"/>
      <c r="AT928" s="151"/>
      <c r="AU928" s="81"/>
      <c r="AV928" s="561" t="str">
        <f t="shared" si="59"/>
        <v xml:space="preserve"> </v>
      </c>
      <c r="AW928" s="561" t="str">
        <f t="shared" si="60"/>
        <v xml:space="preserve"> </v>
      </c>
      <c r="AX928" s="561" t="str">
        <f t="shared" si="61"/>
        <v xml:space="preserve"> </v>
      </c>
      <c r="AY928" s="561" t="str">
        <f t="shared" si="62"/>
        <v xml:space="preserve"> </v>
      </c>
      <c r="AZ928" s="81"/>
      <c r="BA928" s="145"/>
    </row>
    <row r="929" spans="1:53" s="80" customFormat="1" x14ac:dyDescent="0.2">
      <c r="A929" s="314"/>
      <c r="B929" s="361">
        <f>Demography!B930</f>
        <v>0</v>
      </c>
      <c r="C929" s="361">
        <f>Demography!C930</f>
        <v>0</v>
      </c>
      <c r="D929" s="362">
        <f>Demography!D930</f>
        <v>0</v>
      </c>
      <c r="E929" s="81"/>
      <c r="F929" s="67"/>
      <c r="G929" s="65"/>
      <c r="H929" s="241"/>
      <c r="I929" s="242"/>
      <c r="J929" s="242"/>
      <c r="K929" s="242"/>
      <c r="L929" s="241"/>
      <c r="M929" s="262"/>
      <c r="N929" s="262"/>
      <c r="O929" s="262"/>
      <c r="P929" s="125"/>
      <c r="Q929" s="126"/>
      <c r="R929" s="126"/>
      <c r="S929" s="81"/>
      <c r="T929" s="67"/>
      <c r="U929" s="241"/>
      <c r="V929" s="127"/>
      <c r="W929" s="81"/>
      <c r="X929" s="128"/>
      <c r="Y929" s="242"/>
      <c r="Z929" s="241"/>
      <c r="AA929" s="242"/>
      <c r="AB929" s="241"/>
      <c r="AC929" s="241"/>
      <c r="AD929" s="241"/>
      <c r="AE929" s="243"/>
      <c r="AF929" s="243"/>
      <c r="AG929" s="82"/>
      <c r="AH929" s="243"/>
      <c r="AI929" s="243"/>
      <c r="AJ929" s="243"/>
      <c r="AK929" s="243"/>
      <c r="AL929" s="243"/>
      <c r="AM929" s="243"/>
      <c r="AN929" s="243"/>
      <c r="AO929" s="243"/>
      <c r="AP929" s="243"/>
      <c r="AQ929" s="243"/>
      <c r="AR929" s="246"/>
      <c r="AS929" s="246"/>
      <c r="AT929" s="244"/>
      <c r="AU929" s="81"/>
      <c r="AV929" s="562" t="str">
        <f t="shared" si="59"/>
        <v xml:space="preserve"> </v>
      </c>
      <c r="AW929" s="562" t="str">
        <f t="shared" si="60"/>
        <v xml:space="preserve"> </v>
      </c>
      <c r="AX929" s="562" t="str">
        <f t="shared" si="61"/>
        <v xml:space="preserve"> </v>
      </c>
      <c r="AY929" s="562" t="str">
        <f t="shared" si="62"/>
        <v xml:space="preserve"> </v>
      </c>
      <c r="AZ929" s="81"/>
      <c r="BA929" s="313"/>
    </row>
    <row r="930" spans="1:53" s="80" customFormat="1" x14ac:dyDescent="0.2">
      <c r="A930" s="314"/>
      <c r="B930" s="147">
        <f>Demography!B931</f>
        <v>0</v>
      </c>
      <c r="C930" s="147">
        <f>Demography!C931</f>
        <v>0</v>
      </c>
      <c r="D930" s="148">
        <f>Demography!D931</f>
        <v>0</v>
      </c>
      <c r="E930" s="81"/>
      <c r="F930" s="256"/>
      <c r="G930" s="149"/>
      <c r="H930" s="256"/>
      <c r="I930" s="240"/>
      <c r="J930" s="240"/>
      <c r="K930" s="240"/>
      <c r="L930" s="256"/>
      <c r="M930" s="260"/>
      <c r="N930" s="260"/>
      <c r="O930" s="260"/>
      <c r="P930" s="150"/>
      <c r="Q930" s="247"/>
      <c r="R930" s="247"/>
      <c r="S930" s="81"/>
      <c r="T930" s="256"/>
      <c r="U930" s="256"/>
      <c r="V930" s="256"/>
      <c r="W930" s="81"/>
      <c r="X930" s="240"/>
      <c r="Y930" s="240"/>
      <c r="Z930" s="256"/>
      <c r="AA930" s="240"/>
      <c r="AB930" s="256"/>
      <c r="AC930" s="256"/>
      <c r="AD930" s="256"/>
      <c r="AE930" s="261"/>
      <c r="AF930" s="261"/>
      <c r="AG930" s="82"/>
      <c r="AH930" s="261"/>
      <c r="AI930" s="261"/>
      <c r="AJ930" s="261"/>
      <c r="AK930" s="261"/>
      <c r="AL930" s="261"/>
      <c r="AM930" s="261"/>
      <c r="AN930" s="261"/>
      <c r="AO930" s="261"/>
      <c r="AP930" s="261"/>
      <c r="AQ930" s="261"/>
      <c r="AR930" s="245"/>
      <c r="AS930" s="245"/>
      <c r="AT930" s="151"/>
      <c r="AU930" s="81"/>
      <c r="AV930" s="561" t="str">
        <f t="shared" si="59"/>
        <v xml:space="preserve"> </v>
      </c>
      <c r="AW930" s="561" t="str">
        <f t="shared" si="60"/>
        <v xml:space="preserve"> </v>
      </c>
      <c r="AX930" s="561" t="str">
        <f t="shared" si="61"/>
        <v xml:space="preserve"> </v>
      </c>
      <c r="AY930" s="561" t="str">
        <f t="shared" si="62"/>
        <v xml:space="preserve"> </v>
      </c>
      <c r="AZ930" s="81"/>
      <c r="BA930" s="145"/>
    </row>
    <row r="931" spans="1:53" s="80" customFormat="1" x14ac:dyDescent="0.2">
      <c r="A931" s="314"/>
      <c r="B931" s="361">
        <f>Demography!B932</f>
        <v>0</v>
      </c>
      <c r="C931" s="361">
        <f>Demography!C932</f>
        <v>0</v>
      </c>
      <c r="D931" s="362">
        <f>Demography!D932</f>
        <v>0</v>
      </c>
      <c r="E931" s="81"/>
      <c r="F931" s="67"/>
      <c r="G931" s="65"/>
      <c r="H931" s="241"/>
      <c r="I931" s="242"/>
      <c r="J931" s="242"/>
      <c r="K931" s="242"/>
      <c r="L931" s="241"/>
      <c r="M931" s="262"/>
      <c r="N931" s="262"/>
      <c r="O931" s="262"/>
      <c r="P931" s="125"/>
      <c r="Q931" s="126"/>
      <c r="R931" s="126"/>
      <c r="S931" s="81"/>
      <c r="T931" s="67"/>
      <c r="U931" s="241"/>
      <c r="V931" s="127"/>
      <c r="W931" s="81"/>
      <c r="X931" s="128"/>
      <c r="Y931" s="242"/>
      <c r="Z931" s="241"/>
      <c r="AA931" s="242"/>
      <c r="AB931" s="241"/>
      <c r="AC931" s="241"/>
      <c r="AD931" s="241"/>
      <c r="AE931" s="243"/>
      <c r="AF931" s="243"/>
      <c r="AG931" s="82"/>
      <c r="AH931" s="243"/>
      <c r="AI931" s="243"/>
      <c r="AJ931" s="243"/>
      <c r="AK931" s="243"/>
      <c r="AL931" s="243"/>
      <c r="AM931" s="243"/>
      <c r="AN931" s="243"/>
      <c r="AO931" s="243"/>
      <c r="AP931" s="243"/>
      <c r="AQ931" s="243"/>
      <c r="AR931" s="246"/>
      <c r="AS931" s="246"/>
      <c r="AT931" s="244"/>
      <c r="AU931" s="81"/>
      <c r="AV931" s="562" t="str">
        <f t="shared" si="59"/>
        <v xml:space="preserve"> </v>
      </c>
      <c r="AW931" s="562" t="str">
        <f t="shared" si="60"/>
        <v xml:space="preserve"> </v>
      </c>
      <c r="AX931" s="562" t="str">
        <f t="shared" si="61"/>
        <v xml:space="preserve"> </v>
      </c>
      <c r="AY931" s="562" t="str">
        <f t="shared" si="62"/>
        <v xml:space="preserve"> </v>
      </c>
      <c r="AZ931" s="81"/>
      <c r="BA931" s="313"/>
    </row>
    <row r="932" spans="1:53" s="80" customFormat="1" x14ac:dyDescent="0.2">
      <c r="A932" s="314"/>
      <c r="B932" s="147">
        <f>Demography!B933</f>
        <v>0</v>
      </c>
      <c r="C932" s="147">
        <f>Demography!C933</f>
        <v>0</v>
      </c>
      <c r="D932" s="148">
        <f>Demography!D933</f>
        <v>0</v>
      </c>
      <c r="E932" s="81"/>
      <c r="F932" s="256"/>
      <c r="G932" s="149"/>
      <c r="H932" s="256"/>
      <c r="I932" s="240"/>
      <c r="J932" s="240"/>
      <c r="K932" s="240"/>
      <c r="L932" s="256"/>
      <c r="M932" s="260"/>
      <c r="N932" s="260"/>
      <c r="O932" s="260"/>
      <c r="P932" s="150"/>
      <c r="Q932" s="247"/>
      <c r="R932" s="247"/>
      <c r="S932" s="81"/>
      <c r="T932" s="256"/>
      <c r="U932" s="256"/>
      <c r="V932" s="256"/>
      <c r="W932" s="81"/>
      <c r="X932" s="240"/>
      <c r="Y932" s="240"/>
      <c r="Z932" s="256"/>
      <c r="AA932" s="240"/>
      <c r="AB932" s="256"/>
      <c r="AC932" s="256"/>
      <c r="AD932" s="256"/>
      <c r="AE932" s="261"/>
      <c r="AF932" s="261"/>
      <c r="AG932" s="82"/>
      <c r="AH932" s="261"/>
      <c r="AI932" s="261"/>
      <c r="AJ932" s="261"/>
      <c r="AK932" s="261"/>
      <c r="AL932" s="261"/>
      <c r="AM932" s="261"/>
      <c r="AN932" s="261"/>
      <c r="AO932" s="261"/>
      <c r="AP932" s="261"/>
      <c r="AQ932" s="261"/>
      <c r="AR932" s="245"/>
      <c r="AS932" s="245"/>
      <c r="AT932" s="151"/>
      <c r="AU932" s="81"/>
      <c r="AV932" s="561" t="str">
        <f t="shared" si="59"/>
        <v xml:space="preserve"> </v>
      </c>
      <c r="AW932" s="561" t="str">
        <f t="shared" si="60"/>
        <v xml:space="preserve"> </v>
      </c>
      <c r="AX932" s="561" t="str">
        <f t="shared" si="61"/>
        <v xml:space="preserve"> </v>
      </c>
      <c r="AY932" s="561" t="str">
        <f t="shared" si="62"/>
        <v xml:space="preserve"> </v>
      </c>
      <c r="AZ932" s="81"/>
      <c r="BA932" s="145"/>
    </row>
    <row r="933" spans="1:53" s="80" customFormat="1" x14ac:dyDescent="0.2">
      <c r="A933" s="314"/>
      <c r="B933" s="361">
        <f>Demography!B934</f>
        <v>0</v>
      </c>
      <c r="C933" s="361">
        <f>Demography!C934</f>
        <v>0</v>
      </c>
      <c r="D933" s="362">
        <f>Demography!D934</f>
        <v>0</v>
      </c>
      <c r="E933" s="81"/>
      <c r="F933" s="67"/>
      <c r="G933" s="65"/>
      <c r="H933" s="241"/>
      <c r="I933" s="242"/>
      <c r="J933" s="242"/>
      <c r="K933" s="242"/>
      <c r="L933" s="241"/>
      <c r="M933" s="262"/>
      <c r="N933" s="262"/>
      <c r="O933" s="262"/>
      <c r="P933" s="125"/>
      <c r="Q933" s="126"/>
      <c r="R933" s="126"/>
      <c r="S933" s="81"/>
      <c r="T933" s="67"/>
      <c r="U933" s="241"/>
      <c r="V933" s="127"/>
      <c r="W933" s="81"/>
      <c r="X933" s="128"/>
      <c r="Y933" s="242"/>
      <c r="Z933" s="241"/>
      <c r="AA933" s="242"/>
      <c r="AB933" s="241"/>
      <c r="AC933" s="241"/>
      <c r="AD933" s="241"/>
      <c r="AE933" s="243"/>
      <c r="AF933" s="243"/>
      <c r="AG933" s="82"/>
      <c r="AH933" s="243"/>
      <c r="AI933" s="243"/>
      <c r="AJ933" s="243"/>
      <c r="AK933" s="243"/>
      <c r="AL933" s="243"/>
      <c r="AM933" s="243"/>
      <c r="AN933" s="243"/>
      <c r="AO933" s="243"/>
      <c r="AP933" s="243"/>
      <c r="AQ933" s="243"/>
      <c r="AR933" s="246"/>
      <c r="AS933" s="246"/>
      <c r="AT933" s="244"/>
      <c r="AU933" s="81"/>
      <c r="AV933" s="562" t="str">
        <f t="shared" si="59"/>
        <v xml:space="preserve"> </v>
      </c>
      <c r="AW933" s="562" t="str">
        <f t="shared" si="60"/>
        <v xml:space="preserve"> </v>
      </c>
      <c r="AX933" s="562" t="str">
        <f t="shared" si="61"/>
        <v xml:space="preserve"> </v>
      </c>
      <c r="AY933" s="562" t="str">
        <f t="shared" si="62"/>
        <v xml:space="preserve"> </v>
      </c>
      <c r="AZ933" s="81"/>
      <c r="BA933" s="313"/>
    </row>
    <row r="934" spans="1:53" s="80" customFormat="1" x14ac:dyDescent="0.2">
      <c r="A934" s="314"/>
      <c r="B934" s="147">
        <f>Demography!B935</f>
        <v>0</v>
      </c>
      <c r="C934" s="147">
        <f>Demography!C935</f>
        <v>0</v>
      </c>
      <c r="D934" s="148">
        <f>Demography!D935</f>
        <v>0</v>
      </c>
      <c r="E934" s="81"/>
      <c r="F934" s="256"/>
      <c r="G934" s="149"/>
      <c r="H934" s="256"/>
      <c r="I934" s="240"/>
      <c r="J934" s="240"/>
      <c r="K934" s="240"/>
      <c r="L934" s="256"/>
      <c r="M934" s="260"/>
      <c r="N934" s="260"/>
      <c r="O934" s="260"/>
      <c r="P934" s="150"/>
      <c r="Q934" s="247"/>
      <c r="R934" s="247"/>
      <c r="S934" s="81"/>
      <c r="T934" s="256"/>
      <c r="U934" s="256"/>
      <c r="V934" s="256"/>
      <c r="W934" s="81"/>
      <c r="X934" s="240"/>
      <c r="Y934" s="240"/>
      <c r="Z934" s="256"/>
      <c r="AA934" s="240"/>
      <c r="AB934" s="256"/>
      <c r="AC934" s="256"/>
      <c r="AD934" s="256"/>
      <c r="AE934" s="261"/>
      <c r="AF934" s="261"/>
      <c r="AG934" s="82"/>
      <c r="AH934" s="261"/>
      <c r="AI934" s="261"/>
      <c r="AJ934" s="261"/>
      <c r="AK934" s="261"/>
      <c r="AL934" s="261"/>
      <c r="AM934" s="261"/>
      <c r="AN934" s="261"/>
      <c r="AO934" s="261"/>
      <c r="AP934" s="261"/>
      <c r="AQ934" s="261"/>
      <c r="AR934" s="245"/>
      <c r="AS934" s="245"/>
      <c r="AT934" s="151"/>
      <c r="AU934" s="81"/>
      <c r="AV934" s="561" t="str">
        <f t="shared" si="59"/>
        <v xml:space="preserve"> </v>
      </c>
      <c r="AW934" s="561" t="str">
        <f t="shared" si="60"/>
        <v xml:space="preserve"> </v>
      </c>
      <c r="AX934" s="561" t="str">
        <f t="shared" si="61"/>
        <v xml:space="preserve"> </v>
      </c>
      <c r="AY934" s="561" t="str">
        <f t="shared" si="62"/>
        <v xml:space="preserve"> </v>
      </c>
      <c r="AZ934" s="81"/>
      <c r="BA934" s="145"/>
    </row>
    <row r="935" spans="1:53" s="80" customFormat="1" x14ac:dyDescent="0.2">
      <c r="A935" s="314"/>
      <c r="B935" s="361">
        <f>Demography!B936</f>
        <v>0</v>
      </c>
      <c r="C935" s="361">
        <f>Demography!C936</f>
        <v>0</v>
      </c>
      <c r="D935" s="362">
        <f>Demography!D936</f>
        <v>0</v>
      </c>
      <c r="E935" s="81"/>
      <c r="F935" s="67"/>
      <c r="G935" s="65"/>
      <c r="H935" s="241"/>
      <c r="I935" s="242"/>
      <c r="J935" s="242"/>
      <c r="K935" s="242"/>
      <c r="L935" s="241"/>
      <c r="M935" s="262"/>
      <c r="N935" s="262"/>
      <c r="O935" s="262"/>
      <c r="P935" s="125"/>
      <c r="Q935" s="126"/>
      <c r="R935" s="126"/>
      <c r="S935" s="81"/>
      <c r="T935" s="67"/>
      <c r="U935" s="241"/>
      <c r="V935" s="127"/>
      <c r="W935" s="81"/>
      <c r="X935" s="128"/>
      <c r="Y935" s="242"/>
      <c r="Z935" s="241"/>
      <c r="AA935" s="242"/>
      <c r="AB935" s="241"/>
      <c r="AC935" s="241"/>
      <c r="AD935" s="241"/>
      <c r="AE935" s="243"/>
      <c r="AF935" s="243"/>
      <c r="AG935" s="82"/>
      <c r="AH935" s="243"/>
      <c r="AI935" s="243"/>
      <c r="AJ935" s="243"/>
      <c r="AK935" s="243"/>
      <c r="AL935" s="243"/>
      <c r="AM935" s="243"/>
      <c r="AN935" s="243"/>
      <c r="AO935" s="243"/>
      <c r="AP935" s="243"/>
      <c r="AQ935" s="243"/>
      <c r="AR935" s="246"/>
      <c r="AS935" s="246"/>
      <c r="AT935" s="244"/>
      <c r="AU935" s="81"/>
      <c r="AV935" s="562" t="str">
        <f t="shared" si="59"/>
        <v xml:space="preserve"> </v>
      </c>
      <c r="AW935" s="562" t="str">
        <f t="shared" si="60"/>
        <v xml:space="preserve"> </v>
      </c>
      <c r="AX935" s="562" t="str">
        <f t="shared" si="61"/>
        <v xml:space="preserve"> </v>
      </c>
      <c r="AY935" s="562" t="str">
        <f t="shared" si="62"/>
        <v xml:space="preserve"> </v>
      </c>
      <c r="AZ935" s="81"/>
      <c r="BA935" s="313"/>
    </row>
    <row r="936" spans="1:53" s="80" customFormat="1" x14ac:dyDescent="0.2">
      <c r="A936" s="314"/>
      <c r="B936" s="147">
        <f>Demography!B937</f>
        <v>0</v>
      </c>
      <c r="C936" s="147">
        <f>Demography!C937</f>
        <v>0</v>
      </c>
      <c r="D936" s="148">
        <f>Demography!D937</f>
        <v>0</v>
      </c>
      <c r="E936" s="81"/>
      <c r="F936" s="256"/>
      <c r="G936" s="149"/>
      <c r="H936" s="256"/>
      <c r="I936" s="240"/>
      <c r="J936" s="240"/>
      <c r="K936" s="240"/>
      <c r="L936" s="256"/>
      <c r="M936" s="260"/>
      <c r="N936" s="260"/>
      <c r="O936" s="260"/>
      <c r="P936" s="150"/>
      <c r="Q936" s="247"/>
      <c r="R936" s="247"/>
      <c r="S936" s="81"/>
      <c r="T936" s="256"/>
      <c r="U936" s="256"/>
      <c r="V936" s="256"/>
      <c r="W936" s="81"/>
      <c r="X936" s="240"/>
      <c r="Y936" s="240"/>
      <c r="Z936" s="256"/>
      <c r="AA936" s="240"/>
      <c r="AB936" s="256"/>
      <c r="AC936" s="256"/>
      <c r="AD936" s="256"/>
      <c r="AE936" s="261"/>
      <c r="AF936" s="261"/>
      <c r="AG936" s="82"/>
      <c r="AH936" s="261"/>
      <c r="AI936" s="261"/>
      <c r="AJ936" s="261"/>
      <c r="AK936" s="261"/>
      <c r="AL936" s="261"/>
      <c r="AM936" s="261"/>
      <c r="AN936" s="261"/>
      <c r="AO936" s="261"/>
      <c r="AP936" s="261"/>
      <c r="AQ936" s="261"/>
      <c r="AR936" s="245"/>
      <c r="AS936" s="245"/>
      <c r="AT936" s="151"/>
      <c r="AU936" s="81"/>
      <c r="AV936" s="561" t="str">
        <f t="shared" si="59"/>
        <v xml:space="preserve"> </v>
      </c>
      <c r="AW936" s="561" t="str">
        <f t="shared" si="60"/>
        <v xml:space="preserve"> </v>
      </c>
      <c r="AX936" s="561" t="str">
        <f t="shared" si="61"/>
        <v xml:space="preserve"> </v>
      </c>
      <c r="AY936" s="561" t="str">
        <f t="shared" si="62"/>
        <v xml:space="preserve"> </v>
      </c>
      <c r="AZ936" s="81"/>
      <c r="BA936" s="145"/>
    </row>
    <row r="937" spans="1:53" s="80" customFormat="1" x14ac:dyDescent="0.2">
      <c r="A937" s="314"/>
      <c r="B937" s="361">
        <f>Demography!B938</f>
        <v>0</v>
      </c>
      <c r="C937" s="361">
        <f>Demography!C938</f>
        <v>0</v>
      </c>
      <c r="D937" s="362">
        <f>Demography!D938</f>
        <v>0</v>
      </c>
      <c r="E937" s="81"/>
      <c r="F937" s="67"/>
      <c r="G937" s="65"/>
      <c r="H937" s="241"/>
      <c r="I937" s="242"/>
      <c r="J937" s="242"/>
      <c r="K937" s="242"/>
      <c r="L937" s="241"/>
      <c r="M937" s="262"/>
      <c r="N937" s="262"/>
      <c r="O937" s="262"/>
      <c r="P937" s="125"/>
      <c r="Q937" s="126"/>
      <c r="R937" s="126"/>
      <c r="S937" s="81"/>
      <c r="T937" s="67"/>
      <c r="U937" s="241"/>
      <c r="V937" s="127"/>
      <c r="W937" s="81"/>
      <c r="X937" s="128"/>
      <c r="Y937" s="242"/>
      <c r="Z937" s="241"/>
      <c r="AA937" s="242"/>
      <c r="AB937" s="241"/>
      <c r="AC937" s="241"/>
      <c r="AD937" s="241"/>
      <c r="AE937" s="243"/>
      <c r="AF937" s="243"/>
      <c r="AG937" s="82"/>
      <c r="AH937" s="243"/>
      <c r="AI937" s="243"/>
      <c r="AJ937" s="243"/>
      <c r="AK937" s="243"/>
      <c r="AL937" s="243"/>
      <c r="AM937" s="243"/>
      <c r="AN937" s="243"/>
      <c r="AO937" s="243"/>
      <c r="AP937" s="243"/>
      <c r="AQ937" s="243"/>
      <c r="AR937" s="246"/>
      <c r="AS937" s="246"/>
      <c r="AT937" s="244"/>
      <c r="AU937" s="81"/>
      <c r="AV937" s="562" t="str">
        <f t="shared" si="59"/>
        <v xml:space="preserve"> </v>
      </c>
      <c r="AW937" s="562" t="str">
        <f t="shared" si="60"/>
        <v xml:space="preserve"> </v>
      </c>
      <c r="AX937" s="562" t="str">
        <f t="shared" si="61"/>
        <v xml:space="preserve"> </v>
      </c>
      <c r="AY937" s="562" t="str">
        <f t="shared" si="62"/>
        <v xml:space="preserve"> </v>
      </c>
      <c r="AZ937" s="81"/>
      <c r="BA937" s="313"/>
    </row>
    <row r="938" spans="1:53" s="80" customFormat="1" x14ac:dyDescent="0.2">
      <c r="A938" s="314"/>
      <c r="B938" s="147">
        <f>Demography!B939</f>
        <v>0</v>
      </c>
      <c r="C938" s="147">
        <f>Demography!C939</f>
        <v>0</v>
      </c>
      <c r="D938" s="148">
        <f>Demography!D939</f>
        <v>0</v>
      </c>
      <c r="E938" s="81"/>
      <c r="F938" s="256"/>
      <c r="G938" s="149"/>
      <c r="H938" s="256"/>
      <c r="I938" s="240"/>
      <c r="J938" s="240"/>
      <c r="K938" s="240"/>
      <c r="L938" s="256"/>
      <c r="M938" s="260"/>
      <c r="N938" s="260"/>
      <c r="O938" s="260"/>
      <c r="P938" s="150"/>
      <c r="Q938" s="247"/>
      <c r="R938" s="247"/>
      <c r="S938" s="81"/>
      <c r="T938" s="256"/>
      <c r="U938" s="256"/>
      <c r="V938" s="256"/>
      <c r="W938" s="81"/>
      <c r="X938" s="240"/>
      <c r="Y938" s="240"/>
      <c r="Z938" s="256"/>
      <c r="AA938" s="240"/>
      <c r="AB938" s="256"/>
      <c r="AC938" s="256"/>
      <c r="AD938" s="256"/>
      <c r="AE938" s="261"/>
      <c r="AF938" s="261"/>
      <c r="AG938" s="82"/>
      <c r="AH938" s="261"/>
      <c r="AI938" s="261"/>
      <c r="AJ938" s="261"/>
      <c r="AK938" s="261"/>
      <c r="AL938" s="261"/>
      <c r="AM938" s="261"/>
      <c r="AN938" s="261"/>
      <c r="AO938" s="261"/>
      <c r="AP938" s="261"/>
      <c r="AQ938" s="261"/>
      <c r="AR938" s="245"/>
      <c r="AS938" s="245"/>
      <c r="AT938" s="151"/>
      <c r="AU938" s="81"/>
      <c r="AV938" s="561" t="str">
        <f t="shared" si="59"/>
        <v xml:space="preserve"> </v>
      </c>
      <c r="AW938" s="561" t="str">
        <f t="shared" si="60"/>
        <v xml:space="preserve"> </v>
      </c>
      <c r="AX938" s="561" t="str">
        <f t="shared" si="61"/>
        <v xml:space="preserve"> </v>
      </c>
      <c r="AY938" s="561" t="str">
        <f t="shared" si="62"/>
        <v xml:space="preserve"> </v>
      </c>
      <c r="AZ938" s="81"/>
      <c r="BA938" s="145"/>
    </row>
    <row r="939" spans="1:53" s="80" customFormat="1" x14ac:dyDescent="0.2">
      <c r="A939" s="314"/>
      <c r="B939" s="361">
        <f>Demography!B940</f>
        <v>0</v>
      </c>
      <c r="C939" s="361">
        <f>Demography!C940</f>
        <v>0</v>
      </c>
      <c r="D939" s="362">
        <f>Demography!D940</f>
        <v>0</v>
      </c>
      <c r="E939" s="81"/>
      <c r="F939" s="67"/>
      <c r="G939" s="65"/>
      <c r="H939" s="241"/>
      <c r="I939" s="242"/>
      <c r="J939" s="242"/>
      <c r="K939" s="242"/>
      <c r="L939" s="241"/>
      <c r="M939" s="262"/>
      <c r="N939" s="262"/>
      <c r="O939" s="262"/>
      <c r="P939" s="125"/>
      <c r="Q939" s="126"/>
      <c r="R939" s="126"/>
      <c r="S939" s="81"/>
      <c r="T939" s="67"/>
      <c r="U939" s="241"/>
      <c r="V939" s="127"/>
      <c r="W939" s="81"/>
      <c r="X939" s="128"/>
      <c r="Y939" s="242"/>
      <c r="Z939" s="241"/>
      <c r="AA939" s="242"/>
      <c r="AB939" s="241"/>
      <c r="AC939" s="241"/>
      <c r="AD939" s="241"/>
      <c r="AE939" s="243"/>
      <c r="AF939" s="243"/>
      <c r="AG939" s="82"/>
      <c r="AH939" s="243"/>
      <c r="AI939" s="243"/>
      <c r="AJ939" s="243"/>
      <c r="AK939" s="243"/>
      <c r="AL939" s="243"/>
      <c r="AM939" s="243"/>
      <c r="AN939" s="243"/>
      <c r="AO939" s="243"/>
      <c r="AP939" s="243"/>
      <c r="AQ939" s="243"/>
      <c r="AR939" s="246"/>
      <c r="AS939" s="246"/>
      <c r="AT939" s="244"/>
      <c r="AU939" s="81"/>
      <c r="AV939" s="562" t="str">
        <f t="shared" si="59"/>
        <v xml:space="preserve"> </v>
      </c>
      <c r="AW939" s="562" t="str">
        <f t="shared" si="60"/>
        <v xml:space="preserve"> </v>
      </c>
      <c r="AX939" s="562" t="str">
        <f t="shared" si="61"/>
        <v xml:space="preserve"> </v>
      </c>
      <c r="AY939" s="562" t="str">
        <f t="shared" si="62"/>
        <v xml:space="preserve"> </v>
      </c>
      <c r="AZ939" s="81"/>
      <c r="BA939" s="313"/>
    </row>
    <row r="940" spans="1:53" s="80" customFormat="1" x14ac:dyDescent="0.2">
      <c r="A940" s="314"/>
      <c r="B940" s="147">
        <f>Demography!B941</f>
        <v>0</v>
      </c>
      <c r="C940" s="147">
        <f>Demography!C941</f>
        <v>0</v>
      </c>
      <c r="D940" s="148">
        <f>Demography!D941</f>
        <v>0</v>
      </c>
      <c r="E940" s="81"/>
      <c r="F940" s="256"/>
      <c r="G940" s="149"/>
      <c r="H940" s="256"/>
      <c r="I940" s="240"/>
      <c r="J940" s="240"/>
      <c r="K940" s="240"/>
      <c r="L940" s="256"/>
      <c r="M940" s="260"/>
      <c r="N940" s="260"/>
      <c r="O940" s="260"/>
      <c r="P940" s="150"/>
      <c r="Q940" s="247"/>
      <c r="R940" s="247"/>
      <c r="S940" s="81"/>
      <c r="T940" s="256"/>
      <c r="U940" s="256"/>
      <c r="V940" s="256"/>
      <c r="W940" s="81"/>
      <c r="X940" s="240"/>
      <c r="Y940" s="240"/>
      <c r="Z940" s="256"/>
      <c r="AA940" s="240"/>
      <c r="AB940" s="256"/>
      <c r="AC940" s="256"/>
      <c r="AD940" s="256"/>
      <c r="AE940" s="261"/>
      <c r="AF940" s="261"/>
      <c r="AG940" s="82"/>
      <c r="AH940" s="261"/>
      <c r="AI940" s="261"/>
      <c r="AJ940" s="261"/>
      <c r="AK940" s="261"/>
      <c r="AL940" s="261"/>
      <c r="AM940" s="261"/>
      <c r="AN940" s="261"/>
      <c r="AO940" s="261"/>
      <c r="AP940" s="261"/>
      <c r="AQ940" s="261"/>
      <c r="AR940" s="245"/>
      <c r="AS940" s="245"/>
      <c r="AT940" s="151"/>
      <c r="AU940" s="81"/>
      <c r="AV940" s="561" t="str">
        <f t="shared" si="59"/>
        <v xml:space="preserve"> </v>
      </c>
      <c r="AW940" s="561" t="str">
        <f t="shared" si="60"/>
        <v xml:space="preserve"> </v>
      </c>
      <c r="AX940" s="561" t="str">
        <f t="shared" si="61"/>
        <v xml:space="preserve"> </v>
      </c>
      <c r="AY940" s="561" t="str">
        <f t="shared" si="62"/>
        <v xml:space="preserve"> </v>
      </c>
      <c r="AZ940" s="81"/>
      <c r="BA940" s="145"/>
    </row>
    <row r="941" spans="1:53" s="80" customFormat="1" x14ac:dyDescent="0.2">
      <c r="A941" s="314"/>
      <c r="B941" s="361">
        <f>Demography!B942</f>
        <v>0</v>
      </c>
      <c r="C941" s="361">
        <f>Demography!C942</f>
        <v>0</v>
      </c>
      <c r="D941" s="362">
        <f>Demography!D942</f>
        <v>0</v>
      </c>
      <c r="E941" s="81"/>
      <c r="F941" s="67"/>
      <c r="G941" s="65"/>
      <c r="H941" s="241"/>
      <c r="I941" s="242"/>
      <c r="J941" s="242"/>
      <c r="K941" s="242"/>
      <c r="L941" s="241"/>
      <c r="M941" s="262"/>
      <c r="N941" s="262"/>
      <c r="O941" s="262"/>
      <c r="P941" s="125"/>
      <c r="Q941" s="126"/>
      <c r="R941" s="126"/>
      <c r="S941" s="81"/>
      <c r="T941" s="67"/>
      <c r="U941" s="241"/>
      <c r="V941" s="127"/>
      <c r="W941" s="81"/>
      <c r="X941" s="128"/>
      <c r="Y941" s="242"/>
      <c r="Z941" s="241"/>
      <c r="AA941" s="242"/>
      <c r="AB941" s="241"/>
      <c r="AC941" s="241"/>
      <c r="AD941" s="241"/>
      <c r="AE941" s="243"/>
      <c r="AF941" s="243"/>
      <c r="AG941" s="82"/>
      <c r="AH941" s="243"/>
      <c r="AI941" s="243"/>
      <c r="AJ941" s="243"/>
      <c r="AK941" s="243"/>
      <c r="AL941" s="243"/>
      <c r="AM941" s="243"/>
      <c r="AN941" s="243"/>
      <c r="AO941" s="243"/>
      <c r="AP941" s="243"/>
      <c r="AQ941" s="243"/>
      <c r="AR941" s="246"/>
      <c r="AS941" s="246"/>
      <c r="AT941" s="244"/>
      <c r="AU941" s="81"/>
      <c r="AV941" s="562" t="str">
        <f t="shared" si="59"/>
        <v xml:space="preserve"> </v>
      </c>
      <c r="AW941" s="562" t="str">
        <f t="shared" si="60"/>
        <v xml:space="preserve"> </v>
      </c>
      <c r="AX941" s="562" t="str">
        <f t="shared" si="61"/>
        <v xml:space="preserve"> </v>
      </c>
      <c r="AY941" s="562" t="str">
        <f t="shared" si="62"/>
        <v xml:space="preserve"> </v>
      </c>
      <c r="AZ941" s="81"/>
      <c r="BA941" s="313"/>
    </row>
    <row r="942" spans="1:53" s="80" customFormat="1" x14ac:dyDescent="0.2">
      <c r="A942" s="314"/>
      <c r="B942" s="147">
        <f>Demography!B943</f>
        <v>0</v>
      </c>
      <c r="C942" s="147">
        <f>Demography!C943</f>
        <v>0</v>
      </c>
      <c r="D942" s="148">
        <f>Demography!D943</f>
        <v>0</v>
      </c>
      <c r="E942" s="81"/>
      <c r="F942" s="256"/>
      <c r="G942" s="149"/>
      <c r="H942" s="256"/>
      <c r="I942" s="240"/>
      <c r="J942" s="240"/>
      <c r="K942" s="240"/>
      <c r="L942" s="256"/>
      <c r="M942" s="260"/>
      <c r="N942" s="260"/>
      <c r="O942" s="260"/>
      <c r="P942" s="150"/>
      <c r="Q942" s="247"/>
      <c r="R942" s="247"/>
      <c r="S942" s="81"/>
      <c r="T942" s="256"/>
      <c r="U942" s="256"/>
      <c r="V942" s="256"/>
      <c r="W942" s="81"/>
      <c r="X942" s="240"/>
      <c r="Y942" s="240"/>
      <c r="Z942" s="256"/>
      <c r="AA942" s="240"/>
      <c r="AB942" s="256"/>
      <c r="AC942" s="256"/>
      <c r="AD942" s="256"/>
      <c r="AE942" s="261"/>
      <c r="AF942" s="261"/>
      <c r="AG942" s="82"/>
      <c r="AH942" s="261"/>
      <c r="AI942" s="261"/>
      <c r="AJ942" s="261"/>
      <c r="AK942" s="261"/>
      <c r="AL942" s="261"/>
      <c r="AM942" s="261"/>
      <c r="AN942" s="261"/>
      <c r="AO942" s="261"/>
      <c r="AP942" s="261"/>
      <c r="AQ942" s="261"/>
      <c r="AR942" s="245"/>
      <c r="AS942" s="245"/>
      <c r="AT942" s="151"/>
      <c r="AU942" s="81"/>
      <c r="AV942" s="561" t="str">
        <f t="shared" si="59"/>
        <v xml:space="preserve"> </v>
      </c>
      <c r="AW942" s="561" t="str">
        <f t="shared" si="60"/>
        <v xml:space="preserve"> </v>
      </c>
      <c r="AX942" s="561" t="str">
        <f t="shared" si="61"/>
        <v xml:space="preserve"> </v>
      </c>
      <c r="AY942" s="561" t="str">
        <f t="shared" si="62"/>
        <v xml:space="preserve"> </v>
      </c>
      <c r="AZ942" s="81"/>
      <c r="BA942" s="145"/>
    </row>
    <row r="943" spans="1:53" s="80" customFormat="1" x14ac:dyDescent="0.2">
      <c r="A943" s="314"/>
      <c r="B943" s="361">
        <f>Demography!B944</f>
        <v>0</v>
      </c>
      <c r="C943" s="361">
        <f>Demography!C944</f>
        <v>0</v>
      </c>
      <c r="D943" s="362">
        <f>Demography!D944</f>
        <v>0</v>
      </c>
      <c r="E943" s="81"/>
      <c r="F943" s="67"/>
      <c r="G943" s="65"/>
      <c r="H943" s="241"/>
      <c r="I943" s="242"/>
      <c r="J943" s="242"/>
      <c r="K943" s="242"/>
      <c r="L943" s="241"/>
      <c r="M943" s="262"/>
      <c r="N943" s="262"/>
      <c r="O943" s="262"/>
      <c r="P943" s="125"/>
      <c r="Q943" s="126"/>
      <c r="R943" s="126"/>
      <c r="S943" s="81"/>
      <c r="T943" s="67"/>
      <c r="U943" s="241"/>
      <c r="V943" s="127"/>
      <c r="W943" s="81"/>
      <c r="X943" s="128"/>
      <c r="Y943" s="242"/>
      <c r="Z943" s="241"/>
      <c r="AA943" s="242"/>
      <c r="AB943" s="241"/>
      <c r="AC943" s="241"/>
      <c r="AD943" s="241"/>
      <c r="AE943" s="243"/>
      <c r="AF943" s="243"/>
      <c r="AG943" s="82"/>
      <c r="AH943" s="243"/>
      <c r="AI943" s="243"/>
      <c r="AJ943" s="243"/>
      <c r="AK943" s="243"/>
      <c r="AL943" s="243"/>
      <c r="AM943" s="243"/>
      <c r="AN943" s="243"/>
      <c r="AO943" s="243"/>
      <c r="AP943" s="243"/>
      <c r="AQ943" s="243"/>
      <c r="AR943" s="246"/>
      <c r="AS943" s="246"/>
      <c r="AT943" s="244"/>
      <c r="AU943" s="81"/>
      <c r="AV943" s="562" t="str">
        <f t="shared" si="59"/>
        <v xml:space="preserve"> </v>
      </c>
      <c r="AW943" s="562" t="str">
        <f t="shared" si="60"/>
        <v xml:space="preserve"> </v>
      </c>
      <c r="AX943" s="562" t="str">
        <f t="shared" si="61"/>
        <v xml:space="preserve"> </v>
      </c>
      <c r="AY943" s="562" t="str">
        <f t="shared" si="62"/>
        <v xml:space="preserve"> </v>
      </c>
      <c r="AZ943" s="81"/>
      <c r="BA943" s="313"/>
    </row>
    <row r="944" spans="1:53" s="80" customFormat="1" x14ac:dyDescent="0.2">
      <c r="A944" s="314"/>
      <c r="B944" s="147">
        <f>Demography!B945</f>
        <v>0</v>
      </c>
      <c r="C944" s="147">
        <f>Demography!C945</f>
        <v>0</v>
      </c>
      <c r="D944" s="148">
        <f>Demography!D945</f>
        <v>0</v>
      </c>
      <c r="E944" s="81"/>
      <c r="F944" s="256"/>
      <c r="G944" s="149"/>
      <c r="H944" s="256"/>
      <c r="I944" s="240"/>
      <c r="J944" s="240"/>
      <c r="K944" s="240"/>
      <c r="L944" s="256"/>
      <c r="M944" s="260"/>
      <c r="N944" s="260"/>
      <c r="O944" s="260"/>
      <c r="P944" s="150"/>
      <c r="Q944" s="247"/>
      <c r="R944" s="247"/>
      <c r="S944" s="81"/>
      <c r="T944" s="256"/>
      <c r="U944" s="256"/>
      <c r="V944" s="256"/>
      <c r="W944" s="81"/>
      <c r="X944" s="240"/>
      <c r="Y944" s="240"/>
      <c r="Z944" s="256"/>
      <c r="AA944" s="240"/>
      <c r="AB944" s="256"/>
      <c r="AC944" s="256"/>
      <c r="AD944" s="256"/>
      <c r="AE944" s="261"/>
      <c r="AF944" s="261"/>
      <c r="AG944" s="82"/>
      <c r="AH944" s="261"/>
      <c r="AI944" s="261"/>
      <c r="AJ944" s="261"/>
      <c r="AK944" s="261"/>
      <c r="AL944" s="261"/>
      <c r="AM944" s="261"/>
      <c r="AN944" s="261"/>
      <c r="AO944" s="261"/>
      <c r="AP944" s="261"/>
      <c r="AQ944" s="261"/>
      <c r="AR944" s="245"/>
      <c r="AS944" s="245"/>
      <c r="AT944" s="151"/>
      <c r="AU944" s="81"/>
      <c r="AV944" s="561" t="str">
        <f t="shared" si="59"/>
        <v xml:space="preserve"> </v>
      </c>
      <c r="AW944" s="561" t="str">
        <f t="shared" si="60"/>
        <v xml:space="preserve"> </v>
      </c>
      <c r="AX944" s="561" t="str">
        <f t="shared" si="61"/>
        <v xml:space="preserve"> </v>
      </c>
      <c r="AY944" s="561" t="str">
        <f t="shared" si="62"/>
        <v xml:space="preserve"> </v>
      </c>
      <c r="AZ944" s="81"/>
      <c r="BA944" s="145"/>
    </row>
    <row r="945" spans="1:53" s="80" customFormat="1" x14ac:dyDescent="0.2">
      <c r="A945" s="314"/>
      <c r="B945" s="361">
        <f>Demography!B946</f>
        <v>0</v>
      </c>
      <c r="C945" s="361">
        <f>Demography!C946</f>
        <v>0</v>
      </c>
      <c r="D945" s="362">
        <f>Demography!D946</f>
        <v>0</v>
      </c>
      <c r="E945" s="81"/>
      <c r="F945" s="67"/>
      <c r="G945" s="65"/>
      <c r="H945" s="241"/>
      <c r="I945" s="242"/>
      <c r="J945" s="242"/>
      <c r="K945" s="242"/>
      <c r="L945" s="241"/>
      <c r="M945" s="262"/>
      <c r="N945" s="262"/>
      <c r="O945" s="262"/>
      <c r="P945" s="125"/>
      <c r="Q945" s="126"/>
      <c r="R945" s="126"/>
      <c r="S945" s="81"/>
      <c r="T945" s="67"/>
      <c r="U945" s="241"/>
      <c r="V945" s="127"/>
      <c r="W945" s="81"/>
      <c r="X945" s="128"/>
      <c r="Y945" s="242"/>
      <c r="Z945" s="241"/>
      <c r="AA945" s="242"/>
      <c r="AB945" s="241"/>
      <c r="AC945" s="241"/>
      <c r="AD945" s="241"/>
      <c r="AE945" s="243"/>
      <c r="AF945" s="243"/>
      <c r="AG945" s="82"/>
      <c r="AH945" s="243"/>
      <c r="AI945" s="243"/>
      <c r="AJ945" s="243"/>
      <c r="AK945" s="243"/>
      <c r="AL945" s="243"/>
      <c r="AM945" s="243"/>
      <c r="AN945" s="243"/>
      <c r="AO945" s="243"/>
      <c r="AP945" s="243"/>
      <c r="AQ945" s="243"/>
      <c r="AR945" s="246"/>
      <c r="AS945" s="246"/>
      <c r="AT945" s="244"/>
      <c r="AU945" s="81"/>
      <c r="AV945" s="562" t="str">
        <f t="shared" si="59"/>
        <v xml:space="preserve"> </v>
      </c>
      <c r="AW945" s="562" t="str">
        <f t="shared" si="60"/>
        <v xml:space="preserve"> </v>
      </c>
      <c r="AX945" s="562" t="str">
        <f t="shared" si="61"/>
        <v xml:space="preserve"> </v>
      </c>
      <c r="AY945" s="562" t="str">
        <f t="shared" si="62"/>
        <v xml:space="preserve"> </v>
      </c>
      <c r="AZ945" s="81"/>
      <c r="BA945" s="313"/>
    </row>
    <row r="946" spans="1:53" s="80" customFormat="1" x14ac:dyDescent="0.2">
      <c r="A946" s="314"/>
      <c r="B946" s="147">
        <f>Demography!B947</f>
        <v>0</v>
      </c>
      <c r="C946" s="147">
        <f>Demography!C947</f>
        <v>0</v>
      </c>
      <c r="D946" s="148">
        <f>Demography!D947</f>
        <v>0</v>
      </c>
      <c r="E946" s="81"/>
      <c r="F946" s="256"/>
      <c r="G946" s="149"/>
      <c r="H946" s="256"/>
      <c r="I946" s="240"/>
      <c r="J946" s="240"/>
      <c r="K946" s="240"/>
      <c r="L946" s="256"/>
      <c r="M946" s="260"/>
      <c r="N946" s="260"/>
      <c r="O946" s="260"/>
      <c r="P946" s="150"/>
      <c r="Q946" s="247"/>
      <c r="R946" s="247"/>
      <c r="S946" s="81"/>
      <c r="T946" s="256"/>
      <c r="U946" s="256"/>
      <c r="V946" s="256"/>
      <c r="W946" s="81"/>
      <c r="X946" s="240"/>
      <c r="Y946" s="240"/>
      <c r="Z946" s="256"/>
      <c r="AA946" s="240"/>
      <c r="AB946" s="256"/>
      <c r="AC946" s="256"/>
      <c r="AD946" s="256"/>
      <c r="AE946" s="261"/>
      <c r="AF946" s="261"/>
      <c r="AG946" s="82"/>
      <c r="AH946" s="261"/>
      <c r="AI946" s="261"/>
      <c r="AJ946" s="261"/>
      <c r="AK946" s="261"/>
      <c r="AL946" s="261"/>
      <c r="AM946" s="261"/>
      <c r="AN946" s="261"/>
      <c r="AO946" s="261"/>
      <c r="AP946" s="261"/>
      <c r="AQ946" s="261"/>
      <c r="AR946" s="245"/>
      <c r="AS946" s="245"/>
      <c r="AT946" s="151"/>
      <c r="AU946" s="81"/>
      <c r="AV946" s="561" t="str">
        <f t="shared" si="59"/>
        <v xml:space="preserve"> </v>
      </c>
      <c r="AW946" s="561" t="str">
        <f t="shared" si="60"/>
        <v xml:space="preserve"> </v>
      </c>
      <c r="AX946" s="561" t="str">
        <f t="shared" si="61"/>
        <v xml:space="preserve"> </v>
      </c>
      <c r="AY946" s="561" t="str">
        <f t="shared" si="62"/>
        <v xml:space="preserve"> </v>
      </c>
      <c r="AZ946" s="81"/>
      <c r="BA946" s="145"/>
    </row>
    <row r="947" spans="1:53" s="80" customFormat="1" x14ac:dyDescent="0.2">
      <c r="A947" s="314"/>
      <c r="B947" s="361">
        <f>Demography!B948</f>
        <v>0</v>
      </c>
      <c r="C947" s="361">
        <f>Demography!C948</f>
        <v>0</v>
      </c>
      <c r="D947" s="362">
        <f>Demography!D948</f>
        <v>0</v>
      </c>
      <c r="E947" s="81"/>
      <c r="F947" s="67"/>
      <c r="G947" s="65"/>
      <c r="H947" s="241"/>
      <c r="I947" s="242"/>
      <c r="J947" s="242"/>
      <c r="K947" s="242"/>
      <c r="L947" s="241"/>
      <c r="M947" s="262"/>
      <c r="N947" s="262"/>
      <c r="O947" s="262"/>
      <c r="P947" s="125"/>
      <c r="Q947" s="126"/>
      <c r="R947" s="126"/>
      <c r="S947" s="81"/>
      <c r="T947" s="67"/>
      <c r="U947" s="241"/>
      <c r="V947" s="127"/>
      <c r="W947" s="81"/>
      <c r="X947" s="128"/>
      <c r="Y947" s="242"/>
      <c r="Z947" s="241"/>
      <c r="AA947" s="242"/>
      <c r="AB947" s="241"/>
      <c r="AC947" s="241"/>
      <c r="AD947" s="241"/>
      <c r="AE947" s="243"/>
      <c r="AF947" s="243"/>
      <c r="AG947" s="82"/>
      <c r="AH947" s="243"/>
      <c r="AI947" s="243"/>
      <c r="AJ947" s="243"/>
      <c r="AK947" s="243"/>
      <c r="AL947" s="243"/>
      <c r="AM947" s="243"/>
      <c r="AN947" s="243"/>
      <c r="AO947" s="243"/>
      <c r="AP947" s="243"/>
      <c r="AQ947" s="243"/>
      <c r="AR947" s="246"/>
      <c r="AS947" s="246"/>
      <c r="AT947" s="244"/>
      <c r="AU947" s="81"/>
      <c r="AV947" s="562" t="str">
        <f t="shared" si="59"/>
        <v xml:space="preserve"> </v>
      </c>
      <c r="AW947" s="562" t="str">
        <f t="shared" si="60"/>
        <v xml:space="preserve"> </v>
      </c>
      <c r="AX947" s="562" t="str">
        <f t="shared" si="61"/>
        <v xml:space="preserve"> </v>
      </c>
      <c r="AY947" s="562" t="str">
        <f t="shared" si="62"/>
        <v xml:space="preserve"> </v>
      </c>
      <c r="AZ947" s="81"/>
      <c r="BA947" s="313"/>
    </row>
    <row r="948" spans="1:53" s="80" customFormat="1" x14ac:dyDescent="0.2">
      <c r="A948" s="314"/>
      <c r="B948" s="147">
        <f>Demography!B949</f>
        <v>0</v>
      </c>
      <c r="C948" s="147">
        <f>Demography!C949</f>
        <v>0</v>
      </c>
      <c r="D948" s="148">
        <f>Demography!D949</f>
        <v>0</v>
      </c>
      <c r="E948" s="81"/>
      <c r="F948" s="256"/>
      <c r="G948" s="149"/>
      <c r="H948" s="256"/>
      <c r="I948" s="240"/>
      <c r="J948" s="240"/>
      <c r="K948" s="240"/>
      <c r="L948" s="256"/>
      <c r="M948" s="260"/>
      <c r="N948" s="260"/>
      <c r="O948" s="260"/>
      <c r="P948" s="150"/>
      <c r="Q948" s="247"/>
      <c r="R948" s="247"/>
      <c r="S948" s="81"/>
      <c r="T948" s="256"/>
      <c r="U948" s="256"/>
      <c r="V948" s="256"/>
      <c r="W948" s="81"/>
      <c r="X948" s="240"/>
      <c r="Y948" s="240"/>
      <c r="Z948" s="256"/>
      <c r="AA948" s="240"/>
      <c r="AB948" s="256"/>
      <c r="AC948" s="256"/>
      <c r="AD948" s="256"/>
      <c r="AE948" s="261"/>
      <c r="AF948" s="261"/>
      <c r="AG948" s="82"/>
      <c r="AH948" s="261"/>
      <c r="AI948" s="261"/>
      <c r="AJ948" s="261"/>
      <c r="AK948" s="261"/>
      <c r="AL948" s="261"/>
      <c r="AM948" s="261"/>
      <c r="AN948" s="261"/>
      <c r="AO948" s="261"/>
      <c r="AP948" s="261"/>
      <c r="AQ948" s="261"/>
      <c r="AR948" s="245"/>
      <c r="AS948" s="245"/>
      <c r="AT948" s="151"/>
      <c r="AU948" s="81"/>
      <c r="AV948" s="561" t="str">
        <f t="shared" si="59"/>
        <v xml:space="preserve"> </v>
      </c>
      <c r="AW948" s="561" t="str">
        <f t="shared" si="60"/>
        <v xml:space="preserve"> </v>
      </c>
      <c r="AX948" s="561" t="str">
        <f t="shared" si="61"/>
        <v xml:space="preserve"> </v>
      </c>
      <c r="AY948" s="561" t="str">
        <f t="shared" si="62"/>
        <v xml:space="preserve"> </v>
      </c>
      <c r="AZ948" s="81"/>
      <c r="BA948" s="145"/>
    </row>
    <row r="949" spans="1:53" s="80" customFormat="1" x14ac:dyDescent="0.2">
      <c r="A949" s="314"/>
      <c r="B949" s="361">
        <f>Demography!B950</f>
        <v>0</v>
      </c>
      <c r="C949" s="361">
        <f>Demography!C950</f>
        <v>0</v>
      </c>
      <c r="D949" s="362">
        <f>Demography!D950</f>
        <v>0</v>
      </c>
      <c r="E949" s="81"/>
      <c r="F949" s="67"/>
      <c r="G949" s="65"/>
      <c r="H949" s="241"/>
      <c r="I949" s="242"/>
      <c r="J949" s="242"/>
      <c r="K949" s="242"/>
      <c r="L949" s="241"/>
      <c r="M949" s="262"/>
      <c r="N949" s="262"/>
      <c r="O949" s="262"/>
      <c r="P949" s="125"/>
      <c r="Q949" s="126"/>
      <c r="R949" s="126"/>
      <c r="S949" s="81"/>
      <c r="T949" s="67"/>
      <c r="U949" s="241"/>
      <c r="V949" s="127"/>
      <c r="W949" s="81"/>
      <c r="X949" s="128"/>
      <c r="Y949" s="242"/>
      <c r="Z949" s="241"/>
      <c r="AA949" s="242"/>
      <c r="AB949" s="241"/>
      <c r="AC949" s="241"/>
      <c r="AD949" s="241"/>
      <c r="AE949" s="243"/>
      <c r="AF949" s="243"/>
      <c r="AG949" s="82"/>
      <c r="AH949" s="243"/>
      <c r="AI949" s="243"/>
      <c r="AJ949" s="243"/>
      <c r="AK949" s="243"/>
      <c r="AL949" s="243"/>
      <c r="AM949" s="243"/>
      <c r="AN949" s="243"/>
      <c r="AO949" s="243"/>
      <c r="AP949" s="243"/>
      <c r="AQ949" s="243"/>
      <c r="AR949" s="246"/>
      <c r="AS949" s="246"/>
      <c r="AT949" s="244"/>
      <c r="AU949" s="81"/>
      <c r="AV949" s="562" t="str">
        <f t="shared" si="59"/>
        <v xml:space="preserve"> </v>
      </c>
      <c r="AW949" s="562" t="str">
        <f t="shared" si="60"/>
        <v xml:space="preserve"> </v>
      </c>
      <c r="AX949" s="562" t="str">
        <f t="shared" si="61"/>
        <v xml:space="preserve"> </v>
      </c>
      <c r="AY949" s="562" t="str">
        <f t="shared" si="62"/>
        <v xml:space="preserve"> </v>
      </c>
      <c r="AZ949" s="81"/>
      <c r="BA949" s="313"/>
    </row>
    <row r="950" spans="1:53" s="80" customFormat="1" x14ac:dyDescent="0.2">
      <c r="A950" s="314"/>
      <c r="B950" s="147">
        <f>Demography!B951</f>
        <v>0</v>
      </c>
      <c r="C950" s="147">
        <f>Demography!C951</f>
        <v>0</v>
      </c>
      <c r="D950" s="148">
        <f>Demography!D951</f>
        <v>0</v>
      </c>
      <c r="E950" s="81"/>
      <c r="F950" s="256"/>
      <c r="G950" s="149"/>
      <c r="H950" s="256"/>
      <c r="I950" s="240"/>
      <c r="J950" s="240"/>
      <c r="K950" s="240"/>
      <c r="L950" s="256"/>
      <c r="M950" s="260"/>
      <c r="N950" s="260"/>
      <c r="O950" s="260"/>
      <c r="P950" s="150"/>
      <c r="Q950" s="247"/>
      <c r="R950" s="247"/>
      <c r="S950" s="81"/>
      <c r="T950" s="256"/>
      <c r="U950" s="256"/>
      <c r="V950" s="256"/>
      <c r="W950" s="81"/>
      <c r="X950" s="240"/>
      <c r="Y950" s="240"/>
      <c r="Z950" s="256"/>
      <c r="AA950" s="240"/>
      <c r="AB950" s="256"/>
      <c r="AC950" s="256"/>
      <c r="AD950" s="256"/>
      <c r="AE950" s="261"/>
      <c r="AF950" s="261"/>
      <c r="AG950" s="82"/>
      <c r="AH950" s="261"/>
      <c r="AI950" s="261"/>
      <c r="AJ950" s="261"/>
      <c r="AK950" s="261"/>
      <c r="AL950" s="261"/>
      <c r="AM950" s="261"/>
      <c r="AN950" s="261"/>
      <c r="AO950" s="261"/>
      <c r="AP950" s="261"/>
      <c r="AQ950" s="261"/>
      <c r="AR950" s="245"/>
      <c r="AS950" s="245"/>
      <c r="AT950" s="151"/>
      <c r="AU950" s="81"/>
      <c r="AV950" s="561" t="str">
        <f t="shared" si="59"/>
        <v xml:space="preserve"> </v>
      </c>
      <c r="AW950" s="561" t="str">
        <f t="shared" si="60"/>
        <v xml:space="preserve"> </v>
      </c>
      <c r="AX950" s="561" t="str">
        <f t="shared" si="61"/>
        <v xml:space="preserve"> </v>
      </c>
      <c r="AY950" s="561" t="str">
        <f t="shared" si="62"/>
        <v xml:space="preserve"> </v>
      </c>
      <c r="AZ950" s="81"/>
      <c r="BA950" s="145"/>
    </row>
    <row r="951" spans="1:53" s="80" customFormat="1" x14ac:dyDescent="0.2">
      <c r="A951" s="314"/>
      <c r="B951" s="361">
        <f>Demography!B952</f>
        <v>0</v>
      </c>
      <c r="C951" s="361">
        <f>Demography!C952</f>
        <v>0</v>
      </c>
      <c r="D951" s="362">
        <f>Demography!D952</f>
        <v>0</v>
      </c>
      <c r="E951" s="81"/>
      <c r="F951" s="67"/>
      <c r="G951" s="65"/>
      <c r="H951" s="241"/>
      <c r="I951" s="242"/>
      <c r="J951" s="242"/>
      <c r="K951" s="242"/>
      <c r="L951" s="241"/>
      <c r="M951" s="262"/>
      <c r="N951" s="262"/>
      <c r="O951" s="262"/>
      <c r="P951" s="125"/>
      <c r="Q951" s="126"/>
      <c r="R951" s="126"/>
      <c r="S951" s="81"/>
      <c r="T951" s="67"/>
      <c r="U951" s="241"/>
      <c r="V951" s="127"/>
      <c r="W951" s="81"/>
      <c r="X951" s="128"/>
      <c r="Y951" s="242"/>
      <c r="Z951" s="241"/>
      <c r="AA951" s="242"/>
      <c r="AB951" s="241"/>
      <c r="AC951" s="241"/>
      <c r="AD951" s="241"/>
      <c r="AE951" s="243"/>
      <c r="AF951" s="243"/>
      <c r="AG951" s="82"/>
      <c r="AH951" s="243"/>
      <c r="AI951" s="243"/>
      <c r="AJ951" s="243"/>
      <c r="AK951" s="243"/>
      <c r="AL951" s="243"/>
      <c r="AM951" s="243"/>
      <c r="AN951" s="243"/>
      <c r="AO951" s="243"/>
      <c r="AP951" s="243"/>
      <c r="AQ951" s="243"/>
      <c r="AR951" s="246"/>
      <c r="AS951" s="246"/>
      <c r="AT951" s="244"/>
      <c r="AU951" s="81"/>
      <c r="AV951" s="562" t="str">
        <f t="shared" si="59"/>
        <v xml:space="preserve"> </v>
      </c>
      <c r="AW951" s="562" t="str">
        <f t="shared" si="60"/>
        <v xml:space="preserve"> </v>
      </c>
      <c r="AX951" s="562" t="str">
        <f t="shared" si="61"/>
        <v xml:space="preserve"> </v>
      </c>
      <c r="AY951" s="562" t="str">
        <f t="shared" si="62"/>
        <v xml:space="preserve"> </v>
      </c>
      <c r="AZ951" s="81"/>
      <c r="BA951" s="313"/>
    </row>
    <row r="952" spans="1:53" s="80" customFormat="1" x14ac:dyDescent="0.2">
      <c r="A952" s="314"/>
      <c r="B952" s="147">
        <f>Demography!B953</f>
        <v>0</v>
      </c>
      <c r="C952" s="147">
        <f>Demography!C953</f>
        <v>0</v>
      </c>
      <c r="D952" s="148">
        <f>Demography!D953</f>
        <v>0</v>
      </c>
      <c r="E952" s="81"/>
      <c r="F952" s="256"/>
      <c r="G952" s="149"/>
      <c r="H952" s="256"/>
      <c r="I952" s="240"/>
      <c r="J952" s="240"/>
      <c r="K952" s="240"/>
      <c r="L952" s="256"/>
      <c r="M952" s="260"/>
      <c r="N952" s="260"/>
      <c r="O952" s="260"/>
      <c r="P952" s="150"/>
      <c r="Q952" s="247"/>
      <c r="R952" s="247"/>
      <c r="S952" s="81"/>
      <c r="T952" s="256"/>
      <c r="U952" s="256"/>
      <c r="V952" s="256"/>
      <c r="W952" s="81"/>
      <c r="X952" s="240"/>
      <c r="Y952" s="240"/>
      <c r="Z952" s="256"/>
      <c r="AA952" s="240"/>
      <c r="AB952" s="256"/>
      <c r="AC952" s="256"/>
      <c r="AD952" s="256"/>
      <c r="AE952" s="261"/>
      <c r="AF952" s="261"/>
      <c r="AG952" s="82"/>
      <c r="AH952" s="261"/>
      <c r="AI952" s="261"/>
      <c r="AJ952" s="261"/>
      <c r="AK952" s="261"/>
      <c r="AL952" s="261"/>
      <c r="AM952" s="261"/>
      <c r="AN952" s="261"/>
      <c r="AO952" s="261"/>
      <c r="AP952" s="261"/>
      <c r="AQ952" s="261"/>
      <c r="AR952" s="245"/>
      <c r="AS952" s="245"/>
      <c r="AT952" s="151"/>
      <c r="AU952" s="81"/>
      <c r="AV952" s="561" t="str">
        <f t="shared" si="59"/>
        <v xml:space="preserve"> </v>
      </c>
      <c r="AW952" s="561" t="str">
        <f t="shared" si="60"/>
        <v xml:space="preserve"> </v>
      </c>
      <c r="AX952" s="561" t="str">
        <f t="shared" si="61"/>
        <v xml:space="preserve"> </v>
      </c>
      <c r="AY952" s="561" t="str">
        <f t="shared" si="62"/>
        <v xml:space="preserve"> </v>
      </c>
      <c r="AZ952" s="81"/>
      <c r="BA952" s="145"/>
    </row>
    <row r="953" spans="1:53" s="80" customFormat="1" x14ac:dyDescent="0.2">
      <c r="A953" s="314"/>
      <c r="B953" s="361">
        <f>Demography!B954</f>
        <v>0</v>
      </c>
      <c r="C953" s="361">
        <f>Demography!C954</f>
        <v>0</v>
      </c>
      <c r="D953" s="362">
        <f>Demography!D954</f>
        <v>0</v>
      </c>
      <c r="E953" s="81"/>
      <c r="F953" s="67"/>
      <c r="G953" s="65"/>
      <c r="H953" s="241"/>
      <c r="I953" s="242"/>
      <c r="J953" s="242"/>
      <c r="K953" s="242"/>
      <c r="L953" s="241"/>
      <c r="M953" s="262"/>
      <c r="N953" s="262"/>
      <c r="O953" s="262"/>
      <c r="P953" s="125"/>
      <c r="Q953" s="126"/>
      <c r="R953" s="126"/>
      <c r="S953" s="81"/>
      <c r="T953" s="67"/>
      <c r="U953" s="241"/>
      <c r="V953" s="127"/>
      <c r="W953" s="81"/>
      <c r="X953" s="128"/>
      <c r="Y953" s="242"/>
      <c r="Z953" s="241"/>
      <c r="AA953" s="242"/>
      <c r="AB953" s="241"/>
      <c r="AC953" s="241"/>
      <c r="AD953" s="241"/>
      <c r="AE953" s="243"/>
      <c r="AF953" s="243"/>
      <c r="AG953" s="82"/>
      <c r="AH953" s="243"/>
      <c r="AI953" s="243"/>
      <c r="AJ953" s="243"/>
      <c r="AK953" s="243"/>
      <c r="AL953" s="243"/>
      <c r="AM953" s="243"/>
      <c r="AN953" s="243"/>
      <c r="AO953" s="243"/>
      <c r="AP953" s="243"/>
      <c r="AQ953" s="243"/>
      <c r="AR953" s="246"/>
      <c r="AS953" s="246"/>
      <c r="AT953" s="244"/>
      <c r="AU953" s="81"/>
      <c r="AV953" s="562" t="str">
        <f t="shared" si="59"/>
        <v xml:space="preserve"> </v>
      </c>
      <c r="AW953" s="562" t="str">
        <f t="shared" si="60"/>
        <v xml:space="preserve"> </v>
      </c>
      <c r="AX953" s="562" t="str">
        <f t="shared" si="61"/>
        <v xml:space="preserve"> </v>
      </c>
      <c r="AY953" s="562" t="str">
        <f t="shared" si="62"/>
        <v xml:space="preserve"> </v>
      </c>
      <c r="AZ953" s="81"/>
      <c r="BA953" s="313"/>
    </row>
    <row r="954" spans="1:53" s="80" customFormat="1" x14ac:dyDescent="0.2">
      <c r="A954" s="314"/>
      <c r="B954" s="147">
        <f>Demography!B955</f>
        <v>0</v>
      </c>
      <c r="C954" s="147">
        <f>Demography!C955</f>
        <v>0</v>
      </c>
      <c r="D954" s="148">
        <f>Demography!D955</f>
        <v>0</v>
      </c>
      <c r="E954" s="81"/>
      <c r="F954" s="256"/>
      <c r="G954" s="149"/>
      <c r="H954" s="256"/>
      <c r="I954" s="240"/>
      <c r="J954" s="240"/>
      <c r="K954" s="240"/>
      <c r="L954" s="256"/>
      <c r="M954" s="260"/>
      <c r="N954" s="260"/>
      <c r="O954" s="260"/>
      <c r="P954" s="150"/>
      <c r="Q954" s="247"/>
      <c r="R954" s="247"/>
      <c r="S954" s="81"/>
      <c r="T954" s="256"/>
      <c r="U954" s="256"/>
      <c r="V954" s="256"/>
      <c r="W954" s="81"/>
      <c r="X954" s="240"/>
      <c r="Y954" s="240"/>
      <c r="Z954" s="256"/>
      <c r="AA954" s="240"/>
      <c r="AB954" s="256"/>
      <c r="AC954" s="256"/>
      <c r="AD954" s="256"/>
      <c r="AE954" s="261"/>
      <c r="AF954" s="261"/>
      <c r="AG954" s="82"/>
      <c r="AH954" s="261"/>
      <c r="AI954" s="261"/>
      <c r="AJ954" s="261"/>
      <c r="AK954" s="261"/>
      <c r="AL954" s="261"/>
      <c r="AM954" s="261"/>
      <c r="AN954" s="261"/>
      <c r="AO954" s="261"/>
      <c r="AP954" s="261"/>
      <c r="AQ954" s="261"/>
      <c r="AR954" s="245"/>
      <c r="AS954" s="245"/>
      <c r="AT954" s="151"/>
      <c r="AU954" s="81"/>
      <c r="AV954" s="561" t="str">
        <f t="shared" si="59"/>
        <v xml:space="preserve"> </v>
      </c>
      <c r="AW954" s="561" t="str">
        <f t="shared" si="60"/>
        <v xml:space="preserve"> </v>
      </c>
      <c r="AX954" s="561" t="str">
        <f t="shared" si="61"/>
        <v xml:space="preserve"> </v>
      </c>
      <c r="AY954" s="561" t="str">
        <f t="shared" si="62"/>
        <v xml:space="preserve"> </v>
      </c>
      <c r="AZ954" s="81"/>
      <c r="BA954" s="145"/>
    </row>
    <row r="955" spans="1:53" s="80" customFormat="1" x14ac:dyDescent="0.2">
      <c r="A955" s="314"/>
      <c r="B955" s="361">
        <f>Demography!B956</f>
        <v>0</v>
      </c>
      <c r="C955" s="361">
        <f>Demography!C956</f>
        <v>0</v>
      </c>
      <c r="D955" s="362">
        <f>Demography!D956</f>
        <v>0</v>
      </c>
      <c r="E955" s="81"/>
      <c r="F955" s="67"/>
      <c r="G955" s="65"/>
      <c r="H955" s="241"/>
      <c r="I955" s="242"/>
      <c r="J955" s="242"/>
      <c r="K955" s="242"/>
      <c r="L955" s="241"/>
      <c r="M955" s="262"/>
      <c r="N955" s="262"/>
      <c r="O955" s="262"/>
      <c r="P955" s="125"/>
      <c r="Q955" s="126"/>
      <c r="R955" s="126"/>
      <c r="S955" s="81"/>
      <c r="T955" s="67"/>
      <c r="U955" s="241"/>
      <c r="V955" s="127"/>
      <c r="W955" s="81"/>
      <c r="X955" s="128"/>
      <c r="Y955" s="242"/>
      <c r="Z955" s="241"/>
      <c r="AA955" s="242"/>
      <c r="AB955" s="241"/>
      <c r="AC955" s="241"/>
      <c r="AD955" s="241"/>
      <c r="AE955" s="243"/>
      <c r="AF955" s="243"/>
      <c r="AG955" s="82"/>
      <c r="AH955" s="243"/>
      <c r="AI955" s="243"/>
      <c r="AJ955" s="243"/>
      <c r="AK955" s="243"/>
      <c r="AL955" s="243"/>
      <c r="AM955" s="243"/>
      <c r="AN955" s="243"/>
      <c r="AO955" s="243"/>
      <c r="AP955" s="243"/>
      <c r="AQ955" s="243"/>
      <c r="AR955" s="246"/>
      <c r="AS955" s="246"/>
      <c r="AT955" s="244"/>
      <c r="AU955" s="81"/>
      <c r="AV955" s="562" t="str">
        <f t="shared" si="59"/>
        <v xml:space="preserve"> </v>
      </c>
      <c r="AW955" s="562" t="str">
        <f t="shared" si="60"/>
        <v xml:space="preserve"> </v>
      </c>
      <c r="AX955" s="562" t="str">
        <f t="shared" si="61"/>
        <v xml:space="preserve"> </v>
      </c>
      <c r="AY955" s="562" t="str">
        <f t="shared" si="62"/>
        <v xml:space="preserve"> </v>
      </c>
      <c r="AZ955" s="81"/>
      <c r="BA955" s="313"/>
    </row>
    <row r="956" spans="1:53" s="80" customFormat="1" x14ac:dyDescent="0.2">
      <c r="A956" s="314"/>
      <c r="B956" s="147">
        <f>Demography!B957</f>
        <v>0</v>
      </c>
      <c r="C956" s="147">
        <f>Demography!C957</f>
        <v>0</v>
      </c>
      <c r="D956" s="148">
        <f>Demography!D957</f>
        <v>0</v>
      </c>
      <c r="E956" s="81"/>
      <c r="F956" s="256"/>
      <c r="G956" s="149"/>
      <c r="H956" s="256"/>
      <c r="I956" s="240"/>
      <c r="J956" s="240"/>
      <c r="K956" s="240"/>
      <c r="L956" s="256"/>
      <c r="M956" s="260"/>
      <c r="N956" s="260"/>
      <c r="O956" s="260"/>
      <c r="P956" s="150"/>
      <c r="Q956" s="247"/>
      <c r="R956" s="247"/>
      <c r="S956" s="81"/>
      <c r="T956" s="256"/>
      <c r="U956" s="256"/>
      <c r="V956" s="256"/>
      <c r="W956" s="81"/>
      <c r="X956" s="240"/>
      <c r="Y956" s="240"/>
      <c r="Z956" s="256"/>
      <c r="AA956" s="240"/>
      <c r="AB956" s="256"/>
      <c r="AC956" s="256"/>
      <c r="AD956" s="256"/>
      <c r="AE956" s="261"/>
      <c r="AF956" s="261"/>
      <c r="AG956" s="82"/>
      <c r="AH956" s="261"/>
      <c r="AI956" s="261"/>
      <c r="AJ956" s="261"/>
      <c r="AK956" s="261"/>
      <c r="AL956" s="261"/>
      <c r="AM956" s="261"/>
      <c r="AN956" s="261"/>
      <c r="AO956" s="261"/>
      <c r="AP956" s="261"/>
      <c r="AQ956" s="261"/>
      <c r="AR956" s="245"/>
      <c r="AS956" s="245"/>
      <c r="AT956" s="151"/>
      <c r="AU956" s="81"/>
      <c r="AV956" s="561" t="str">
        <f t="shared" si="59"/>
        <v xml:space="preserve"> </v>
      </c>
      <c r="AW956" s="561" t="str">
        <f t="shared" si="60"/>
        <v xml:space="preserve"> </v>
      </c>
      <c r="AX956" s="561" t="str">
        <f t="shared" si="61"/>
        <v xml:space="preserve"> </v>
      </c>
      <c r="AY956" s="561" t="str">
        <f t="shared" si="62"/>
        <v xml:space="preserve"> </v>
      </c>
      <c r="AZ956" s="81"/>
      <c r="BA956" s="145"/>
    </row>
    <row r="957" spans="1:53" s="80" customFormat="1" x14ac:dyDescent="0.2">
      <c r="A957" s="314"/>
      <c r="B957" s="361">
        <f>Demography!B958</f>
        <v>0</v>
      </c>
      <c r="C957" s="361">
        <f>Demography!C958</f>
        <v>0</v>
      </c>
      <c r="D957" s="362">
        <f>Demography!D958</f>
        <v>0</v>
      </c>
      <c r="E957" s="81"/>
      <c r="F957" s="67"/>
      <c r="G957" s="65"/>
      <c r="H957" s="241"/>
      <c r="I957" s="242"/>
      <c r="J957" s="242"/>
      <c r="K957" s="242"/>
      <c r="L957" s="241"/>
      <c r="M957" s="262"/>
      <c r="N957" s="262"/>
      <c r="O957" s="262"/>
      <c r="P957" s="125"/>
      <c r="Q957" s="126"/>
      <c r="R957" s="126"/>
      <c r="S957" s="81"/>
      <c r="T957" s="67"/>
      <c r="U957" s="241"/>
      <c r="V957" s="127"/>
      <c r="W957" s="81"/>
      <c r="X957" s="128"/>
      <c r="Y957" s="242"/>
      <c r="Z957" s="241"/>
      <c r="AA957" s="242"/>
      <c r="AB957" s="241"/>
      <c r="AC957" s="241"/>
      <c r="AD957" s="241"/>
      <c r="AE957" s="243"/>
      <c r="AF957" s="243"/>
      <c r="AG957" s="82"/>
      <c r="AH957" s="243"/>
      <c r="AI957" s="243"/>
      <c r="AJ957" s="243"/>
      <c r="AK957" s="243"/>
      <c r="AL957" s="243"/>
      <c r="AM957" s="243"/>
      <c r="AN957" s="243"/>
      <c r="AO957" s="243"/>
      <c r="AP957" s="243"/>
      <c r="AQ957" s="243"/>
      <c r="AR957" s="246"/>
      <c r="AS957" s="246"/>
      <c r="AT957" s="244"/>
      <c r="AU957" s="81"/>
      <c r="AV957" s="562" t="str">
        <f t="shared" si="59"/>
        <v xml:space="preserve"> </v>
      </c>
      <c r="AW957" s="562" t="str">
        <f t="shared" si="60"/>
        <v xml:space="preserve"> </v>
      </c>
      <c r="AX957" s="562" t="str">
        <f t="shared" si="61"/>
        <v xml:space="preserve"> </v>
      </c>
      <c r="AY957" s="562" t="str">
        <f t="shared" si="62"/>
        <v xml:space="preserve"> </v>
      </c>
      <c r="AZ957" s="81"/>
      <c r="BA957" s="313"/>
    </row>
    <row r="958" spans="1:53" s="80" customFormat="1" x14ac:dyDescent="0.2">
      <c r="A958" s="314"/>
      <c r="B958" s="147">
        <f>Demography!B959</f>
        <v>0</v>
      </c>
      <c r="C958" s="147">
        <f>Demography!C959</f>
        <v>0</v>
      </c>
      <c r="D958" s="148">
        <f>Demography!D959</f>
        <v>0</v>
      </c>
      <c r="E958" s="81"/>
      <c r="F958" s="256"/>
      <c r="G958" s="149"/>
      <c r="H958" s="256"/>
      <c r="I958" s="240"/>
      <c r="J958" s="240"/>
      <c r="K958" s="240"/>
      <c r="L958" s="256"/>
      <c r="M958" s="260"/>
      <c r="N958" s="260"/>
      <c r="O958" s="260"/>
      <c r="P958" s="150"/>
      <c r="Q958" s="247"/>
      <c r="R958" s="247"/>
      <c r="S958" s="81"/>
      <c r="T958" s="256"/>
      <c r="U958" s="256"/>
      <c r="V958" s="256"/>
      <c r="W958" s="81"/>
      <c r="X958" s="240"/>
      <c r="Y958" s="240"/>
      <c r="Z958" s="256"/>
      <c r="AA958" s="240"/>
      <c r="AB958" s="256"/>
      <c r="AC958" s="256"/>
      <c r="AD958" s="256"/>
      <c r="AE958" s="261"/>
      <c r="AF958" s="261"/>
      <c r="AG958" s="82"/>
      <c r="AH958" s="261"/>
      <c r="AI958" s="261"/>
      <c r="AJ958" s="261"/>
      <c r="AK958" s="261"/>
      <c r="AL958" s="261"/>
      <c r="AM958" s="261"/>
      <c r="AN958" s="261"/>
      <c r="AO958" s="261"/>
      <c r="AP958" s="261"/>
      <c r="AQ958" s="261"/>
      <c r="AR958" s="245"/>
      <c r="AS958" s="245"/>
      <c r="AT958" s="151"/>
      <c r="AU958" s="81"/>
      <c r="AV958" s="561" t="str">
        <f t="shared" si="59"/>
        <v xml:space="preserve"> </v>
      </c>
      <c r="AW958" s="561" t="str">
        <f t="shared" si="60"/>
        <v xml:space="preserve"> </v>
      </c>
      <c r="AX958" s="561" t="str">
        <f t="shared" si="61"/>
        <v xml:space="preserve"> </v>
      </c>
      <c r="AY958" s="561" t="str">
        <f t="shared" si="62"/>
        <v xml:space="preserve"> </v>
      </c>
      <c r="AZ958" s="81"/>
      <c r="BA958" s="145"/>
    </row>
    <row r="959" spans="1:53" s="80" customFormat="1" x14ac:dyDescent="0.2">
      <c r="A959" s="314"/>
      <c r="B959" s="361">
        <f>Demography!B960</f>
        <v>0</v>
      </c>
      <c r="C959" s="361">
        <f>Demography!C960</f>
        <v>0</v>
      </c>
      <c r="D959" s="362">
        <f>Demography!D960</f>
        <v>0</v>
      </c>
      <c r="E959" s="81"/>
      <c r="F959" s="67"/>
      <c r="G959" s="65"/>
      <c r="H959" s="241"/>
      <c r="I959" s="242"/>
      <c r="J959" s="242"/>
      <c r="K959" s="242"/>
      <c r="L959" s="241"/>
      <c r="M959" s="262"/>
      <c r="N959" s="262"/>
      <c r="O959" s="262"/>
      <c r="P959" s="125"/>
      <c r="Q959" s="126"/>
      <c r="R959" s="126"/>
      <c r="S959" s="81"/>
      <c r="T959" s="67"/>
      <c r="U959" s="241"/>
      <c r="V959" s="127"/>
      <c r="W959" s="81"/>
      <c r="X959" s="128"/>
      <c r="Y959" s="242"/>
      <c r="Z959" s="241"/>
      <c r="AA959" s="242"/>
      <c r="AB959" s="241"/>
      <c r="AC959" s="241"/>
      <c r="AD959" s="241"/>
      <c r="AE959" s="243"/>
      <c r="AF959" s="243"/>
      <c r="AG959" s="82"/>
      <c r="AH959" s="243"/>
      <c r="AI959" s="243"/>
      <c r="AJ959" s="243"/>
      <c r="AK959" s="243"/>
      <c r="AL959" s="243"/>
      <c r="AM959" s="243"/>
      <c r="AN959" s="243"/>
      <c r="AO959" s="243"/>
      <c r="AP959" s="243"/>
      <c r="AQ959" s="243"/>
      <c r="AR959" s="246"/>
      <c r="AS959" s="246"/>
      <c r="AT959" s="244"/>
      <c r="AU959" s="81"/>
      <c r="AV959" s="562" t="str">
        <f t="shared" si="59"/>
        <v xml:space="preserve"> </v>
      </c>
      <c r="AW959" s="562" t="str">
        <f t="shared" si="60"/>
        <v xml:space="preserve"> </v>
      </c>
      <c r="AX959" s="562" t="str">
        <f t="shared" si="61"/>
        <v xml:space="preserve"> </v>
      </c>
      <c r="AY959" s="562" t="str">
        <f t="shared" si="62"/>
        <v xml:space="preserve"> </v>
      </c>
      <c r="AZ959" s="81"/>
      <c r="BA959" s="313"/>
    </row>
    <row r="960" spans="1:53" s="80" customFormat="1" x14ac:dyDescent="0.2">
      <c r="A960" s="314"/>
      <c r="B960" s="147">
        <f>Demography!B961</f>
        <v>0</v>
      </c>
      <c r="C960" s="147">
        <f>Demography!C961</f>
        <v>0</v>
      </c>
      <c r="D960" s="148">
        <f>Demography!D961</f>
        <v>0</v>
      </c>
      <c r="E960" s="81"/>
      <c r="F960" s="256"/>
      <c r="G960" s="149"/>
      <c r="H960" s="256"/>
      <c r="I960" s="240"/>
      <c r="J960" s="240"/>
      <c r="K960" s="240"/>
      <c r="L960" s="256"/>
      <c r="M960" s="260"/>
      <c r="N960" s="260"/>
      <c r="O960" s="260"/>
      <c r="P960" s="150"/>
      <c r="Q960" s="247"/>
      <c r="R960" s="247"/>
      <c r="S960" s="81"/>
      <c r="T960" s="256"/>
      <c r="U960" s="256"/>
      <c r="V960" s="256"/>
      <c r="W960" s="81"/>
      <c r="X960" s="240"/>
      <c r="Y960" s="240"/>
      <c r="Z960" s="256"/>
      <c r="AA960" s="240"/>
      <c r="AB960" s="256"/>
      <c r="AC960" s="256"/>
      <c r="AD960" s="256"/>
      <c r="AE960" s="261"/>
      <c r="AF960" s="261"/>
      <c r="AG960" s="82"/>
      <c r="AH960" s="261"/>
      <c r="AI960" s="261"/>
      <c r="AJ960" s="261"/>
      <c r="AK960" s="261"/>
      <c r="AL960" s="261"/>
      <c r="AM960" s="261"/>
      <c r="AN960" s="261"/>
      <c r="AO960" s="261"/>
      <c r="AP960" s="261"/>
      <c r="AQ960" s="261"/>
      <c r="AR960" s="245"/>
      <c r="AS960" s="245"/>
      <c r="AT960" s="151"/>
      <c r="AU960" s="81"/>
      <c r="AV960" s="561" t="str">
        <f t="shared" si="59"/>
        <v xml:space="preserve"> </v>
      </c>
      <c r="AW960" s="561" t="str">
        <f t="shared" si="60"/>
        <v xml:space="preserve"> </v>
      </c>
      <c r="AX960" s="561" t="str">
        <f t="shared" si="61"/>
        <v xml:space="preserve"> </v>
      </c>
      <c r="AY960" s="561" t="str">
        <f t="shared" si="62"/>
        <v xml:space="preserve"> </v>
      </c>
      <c r="AZ960" s="81"/>
      <c r="BA960" s="145"/>
    </row>
    <row r="961" spans="1:53" s="80" customFormat="1" x14ac:dyDescent="0.2">
      <c r="A961" s="314"/>
      <c r="B961" s="361">
        <f>Demography!B962</f>
        <v>0</v>
      </c>
      <c r="C961" s="361">
        <f>Demography!C962</f>
        <v>0</v>
      </c>
      <c r="D961" s="362">
        <f>Demography!D962</f>
        <v>0</v>
      </c>
      <c r="E961" s="81"/>
      <c r="F961" s="67"/>
      <c r="G961" s="65"/>
      <c r="H961" s="241"/>
      <c r="I961" s="242"/>
      <c r="J961" s="242"/>
      <c r="K961" s="242"/>
      <c r="L961" s="241"/>
      <c r="M961" s="262"/>
      <c r="N961" s="262"/>
      <c r="O961" s="262"/>
      <c r="P961" s="125"/>
      <c r="Q961" s="126"/>
      <c r="R961" s="126"/>
      <c r="S961" s="81"/>
      <c r="T961" s="67"/>
      <c r="U961" s="241"/>
      <c r="V961" s="127"/>
      <c r="W961" s="81"/>
      <c r="X961" s="128"/>
      <c r="Y961" s="242"/>
      <c r="Z961" s="241"/>
      <c r="AA961" s="242"/>
      <c r="AB961" s="241"/>
      <c r="AC961" s="241"/>
      <c r="AD961" s="241"/>
      <c r="AE961" s="243"/>
      <c r="AF961" s="243"/>
      <c r="AG961" s="82"/>
      <c r="AH961" s="243"/>
      <c r="AI961" s="243"/>
      <c r="AJ961" s="243"/>
      <c r="AK961" s="243"/>
      <c r="AL961" s="243"/>
      <c r="AM961" s="243"/>
      <c r="AN961" s="243"/>
      <c r="AO961" s="243"/>
      <c r="AP961" s="243"/>
      <c r="AQ961" s="243"/>
      <c r="AR961" s="246"/>
      <c r="AS961" s="246"/>
      <c r="AT961" s="244"/>
      <c r="AU961" s="81"/>
      <c r="AV961" s="562" t="str">
        <f t="shared" si="59"/>
        <v xml:space="preserve"> </v>
      </c>
      <c r="AW961" s="562" t="str">
        <f t="shared" si="60"/>
        <v xml:space="preserve"> </v>
      </c>
      <c r="AX961" s="562" t="str">
        <f t="shared" si="61"/>
        <v xml:space="preserve"> </v>
      </c>
      <c r="AY961" s="562" t="str">
        <f t="shared" si="62"/>
        <v xml:space="preserve"> </v>
      </c>
      <c r="AZ961" s="81"/>
      <c r="BA961" s="313"/>
    </row>
    <row r="962" spans="1:53" s="80" customFormat="1" x14ac:dyDescent="0.2">
      <c r="A962" s="314"/>
      <c r="B962" s="147">
        <f>Demography!B963</f>
        <v>0</v>
      </c>
      <c r="C962" s="147">
        <f>Demography!C963</f>
        <v>0</v>
      </c>
      <c r="D962" s="148">
        <f>Demography!D963</f>
        <v>0</v>
      </c>
      <c r="E962" s="81"/>
      <c r="F962" s="256"/>
      <c r="G962" s="149"/>
      <c r="H962" s="256"/>
      <c r="I962" s="240"/>
      <c r="J962" s="240"/>
      <c r="K962" s="240"/>
      <c r="L962" s="256"/>
      <c r="M962" s="260"/>
      <c r="N962" s="260"/>
      <c r="O962" s="260"/>
      <c r="P962" s="150"/>
      <c r="Q962" s="247"/>
      <c r="R962" s="247"/>
      <c r="S962" s="81"/>
      <c r="T962" s="256"/>
      <c r="U962" s="256"/>
      <c r="V962" s="256"/>
      <c r="W962" s="81"/>
      <c r="X962" s="240"/>
      <c r="Y962" s="240"/>
      <c r="Z962" s="256"/>
      <c r="AA962" s="240"/>
      <c r="AB962" s="256"/>
      <c r="AC962" s="256"/>
      <c r="AD962" s="256"/>
      <c r="AE962" s="261"/>
      <c r="AF962" s="261"/>
      <c r="AG962" s="82"/>
      <c r="AH962" s="261"/>
      <c r="AI962" s="261"/>
      <c r="AJ962" s="261"/>
      <c r="AK962" s="261"/>
      <c r="AL962" s="261"/>
      <c r="AM962" s="261"/>
      <c r="AN962" s="261"/>
      <c r="AO962" s="261"/>
      <c r="AP962" s="261"/>
      <c r="AQ962" s="261"/>
      <c r="AR962" s="245"/>
      <c r="AS962" s="245"/>
      <c r="AT962" s="151"/>
      <c r="AU962" s="81"/>
      <c r="AV962" s="561" t="str">
        <f t="shared" si="59"/>
        <v xml:space="preserve"> </v>
      </c>
      <c r="AW962" s="561" t="str">
        <f t="shared" si="60"/>
        <v xml:space="preserve"> </v>
      </c>
      <c r="AX962" s="561" t="str">
        <f t="shared" si="61"/>
        <v xml:space="preserve"> </v>
      </c>
      <c r="AY962" s="561" t="str">
        <f t="shared" si="62"/>
        <v xml:space="preserve"> </v>
      </c>
      <c r="AZ962" s="81"/>
      <c r="BA962" s="145"/>
    </row>
    <row r="963" spans="1:53" s="80" customFormat="1" x14ac:dyDescent="0.2">
      <c r="A963" s="314"/>
      <c r="B963" s="361">
        <f>Demography!B964</f>
        <v>0</v>
      </c>
      <c r="C963" s="361">
        <f>Demography!C964</f>
        <v>0</v>
      </c>
      <c r="D963" s="362">
        <f>Demography!D964</f>
        <v>0</v>
      </c>
      <c r="E963" s="81"/>
      <c r="F963" s="67"/>
      <c r="G963" s="65"/>
      <c r="H963" s="241"/>
      <c r="I963" s="242"/>
      <c r="J963" s="242"/>
      <c r="K963" s="242"/>
      <c r="L963" s="241"/>
      <c r="M963" s="262"/>
      <c r="N963" s="262"/>
      <c r="O963" s="262"/>
      <c r="P963" s="125"/>
      <c r="Q963" s="126"/>
      <c r="R963" s="126"/>
      <c r="S963" s="81"/>
      <c r="T963" s="67"/>
      <c r="U963" s="241"/>
      <c r="V963" s="127"/>
      <c r="W963" s="81"/>
      <c r="X963" s="128"/>
      <c r="Y963" s="242"/>
      <c r="Z963" s="241"/>
      <c r="AA963" s="242"/>
      <c r="AB963" s="241"/>
      <c r="AC963" s="241"/>
      <c r="AD963" s="241"/>
      <c r="AE963" s="243"/>
      <c r="AF963" s="243"/>
      <c r="AG963" s="82"/>
      <c r="AH963" s="243"/>
      <c r="AI963" s="243"/>
      <c r="AJ963" s="243"/>
      <c r="AK963" s="243"/>
      <c r="AL963" s="243"/>
      <c r="AM963" s="243"/>
      <c r="AN963" s="243"/>
      <c r="AO963" s="243"/>
      <c r="AP963" s="243"/>
      <c r="AQ963" s="243"/>
      <c r="AR963" s="246"/>
      <c r="AS963" s="246"/>
      <c r="AT963" s="244"/>
      <c r="AU963" s="81"/>
      <c r="AV963" s="562" t="str">
        <f t="shared" si="59"/>
        <v xml:space="preserve"> </v>
      </c>
      <c r="AW963" s="562" t="str">
        <f t="shared" si="60"/>
        <v xml:space="preserve"> </v>
      </c>
      <c r="AX963" s="562" t="str">
        <f t="shared" si="61"/>
        <v xml:space="preserve"> </v>
      </c>
      <c r="AY963" s="562" t="str">
        <f t="shared" si="62"/>
        <v xml:space="preserve"> </v>
      </c>
      <c r="AZ963" s="81"/>
      <c r="BA963" s="313"/>
    </row>
    <row r="964" spans="1:53" s="80" customFormat="1" x14ac:dyDescent="0.2">
      <c r="A964" s="314"/>
      <c r="B964" s="147">
        <f>Demography!B965</f>
        <v>0</v>
      </c>
      <c r="C964" s="147">
        <f>Demography!C965</f>
        <v>0</v>
      </c>
      <c r="D964" s="148">
        <f>Demography!D965</f>
        <v>0</v>
      </c>
      <c r="E964" s="81"/>
      <c r="F964" s="256"/>
      <c r="G964" s="149"/>
      <c r="H964" s="256"/>
      <c r="I964" s="240"/>
      <c r="J964" s="240"/>
      <c r="K964" s="240"/>
      <c r="L964" s="256"/>
      <c r="M964" s="260"/>
      <c r="N964" s="260"/>
      <c r="O964" s="260"/>
      <c r="P964" s="150"/>
      <c r="Q964" s="247"/>
      <c r="R964" s="247"/>
      <c r="S964" s="81"/>
      <c r="T964" s="256"/>
      <c r="U964" s="256"/>
      <c r="V964" s="256"/>
      <c r="W964" s="81"/>
      <c r="X964" s="240"/>
      <c r="Y964" s="240"/>
      <c r="Z964" s="256"/>
      <c r="AA964" s="240"/>
      <c r="AB964" s="256"/>
      <c r="AC964" s="256"/>
      <c r="AD964" s="256"/>
      <c r="AE964" s="261"/>
      <c r="AF964" s="261"/>
      <c r="AG964" s="82"/>
      <c r="AH964" s="261"/>
      <c r="AI964" s="261"/>
      <c r="AJ964" s="261"/>
      <c r="AK964" s="261"/>
      <c r="AL964" s="261"/>
      <c r="AM964" s="261"/>
      <c r="AN964" s="261"/>
      <c r="AO964" s="261"/>
      <c r="AP964" s="261"/>
      <c r="AQ964" s="261"/>
      <c r="AR964" s="245"/>
      <c r="AS964" s="245"/>
      <c r="AT964" s="151"/>
      <c r="AU964" s="81"/>
      <c r="AV964" s="561" t="str">
        <f t="shared" si="59"/>
        <v xml:space="preserve"> </v>
      </c>
      <c r="AW964" s="561" t="str">
        <f t="shared" si="60"/>
        <v xml:space="preserve"> </v>
      </c>
      <c r="AX964" s="561" t="str">
        <f t="shared" si="61"/>
        <v xml:space="preserve"> </v>
      </c>
      <c r="AY964" s="561" t="str">
        <f t="shared" si="62"/>
        <v xml:space="preserve"> </v>
      </c>
      <c r="AZ964" s="81"/>
      <c r="BA964" s="145"/>
    </row>
    <row r="965" spans="1:53" s="80" customFormat="1" x14ac:dyDescent="0.2">
      <c r="A965" s="314"/>
      <c r="B965" s="361">
        <f>Demography!B966</f>
        <v>0</v>
      </c>
      <c r="C965" s="361">
        <f>Demography!C966</f>
        <v>0</v>
      </c>
      <c r="D965" s="362">
        <f>Demography!D966</f>
        <v>0</v>
      </c>
      <c r="E965" s="81"/>
      <c r="F965" s="67"/>
      <c r="G965" s="65"/>
      <c r="H965" s="241"/>
      <c r="I965" s="242"/>
      <c r="J965" s="242"/>
      <c r="K965" s="242"/>
      <c r="L965" s="241"/>
      <c r="M965" s="262"/>
      <c r="N965" s="262"/>
      <c r="O965" s="262"/>
      <c r="P965" s="125"/>
      <c r="Q965" s="126"/>
      <c r="R965" s="126"/>
      <c r="S965" s="81"/>
      <c r="T965" s="67"/>
      <c r="U965" s="241"/>
      <c r="V965" s="127"/>
      <c r="W965" s="81"/>
      <c r="X965" s="128"/>
      <c r="Y965" s="242"/>
      <c r="Z965" s="241"/>
      <c r="AA965" s="242"/>
      <c r="AB965" s="241"/>
      <c r="AC965" s="241"/>
      <c r="AD965" s="241"/>
      <c r="AE965" s="243"/>
      <c r="AF965" s="243"/>
      <c r="AG965" s="82"/>
      <c r="AH965" s="243"/>
      <c r="AI965" s="243"/>
      <c r="AJ965" s="243"/>
      <c r="AK965" s="243"/>
      <c r="AL965" s="243"/>
      <c r="AM965" s="243"/>
      <c r="AN965" s="243"/>
      <c r="AO965" s="243"/>
      <c r="AP965" s="243"/>
      <c r="AQ965" s="243"/>
      <c r="AR965" s="246"/>
      <c r="AS965" s="246"/>
      <c r="AT965" s="244"/>
      <c r="AU965" s="81"/>
      <c r="AV965" s="562" t="str">
        <f t="shared" si="59"/>
        <v xml:space="preserve"> </v>
      </c>
      <c r="AW965" s="562" t="str">
        <f t="shared" si="60"/>
        <v xml:space="preserve"> </v>
      </c>
      <c r="AX965" s="562" t="str">
        <f t="shared" si="61"/>
        <v xml:space="preserve"> </v>
      </c>
      <c r="AY965" s="562" t="str">
        <f t="shared" si="62"/>
        <v xml:space="preserve"> </v>
      </c>
      <c r="AZ965" s="81"/>
      <c r="BA965" s="313"/>
    </row>
    <row r="966" spans="1:53" s="80" customFormat="1" x14ac:dyDescent="0.2">
      <c r="A966" s="314"/>
      <c r="B966" s="147">
        <f>Demography!B967</f>
        <v>0</v>
      </c>
      <c r="C966" s="147">
        <f>Demography!C967</f>
        <v>0</v>
      </c>
      <c r="D966" s="148">
        <f>Demography!D967</f>
        <v>0</v>
      </c>
      <c r="E966" s="81"/>
      <c r="F966" s="256"/>
      <c r="G966" s="149"/>
      <c r="H966" s="256"/>
      <c r="I966" s="240"/>
      <c r="J966" s="240"/>
      <c r="K966" s="240"/>
      <c r="L966" s="256"/>
      <c r="M966" s="260"/>
      <c r="N966" s="260"/>
      <c r="O966" s="260"/>
      <c r="P966" s="150"/>
      <c r="Q966" s="247"/>
      <c r="R966" s="247"/>
      <c r="S966" s="81"/>
      <c r="T966" s="256"/>
      <c r="U966" s="256"/>
      <c r="V966" s="256"/>
      <c r="W966" s="81"/>
      <c r="X966" s="240"/>
      <c r="Y966" s="240"/>
      <c r="Z966" s="256"/>
      <c r="AA966" s="240"/>
      <c r="AB966" s="256"/>
      <c r="AC966" s="256"/>
      <c r="AD966" s="256"/>
      <c r="AE966" s="261"/>
      <c r="AF966" s="261"/>
      <c r="AG966" s="82"/>
      <c r="AH966" s="261"/>
      <c r="AI966" s="261"/>
      <c r="AJ966" s="261"/>
      <c r="AK966" s="261"/>
      <c r="AL966" s="261"/>
      <c r="AM966" s="261"/>
      <c r="AN966" s="261"/>
      <c r="AO966" s="261"/>
      <c r="AP966" s="261"/>
      <c r="AQ966" s="261"/>
      <c r="AR966" s="245"/>
      <c r="AS966" s="245"/>
      <c r="AT966" s="151"/>
      <c r="AU966" s="81"/>
      <c r="AV966" s="561" t="str">
        <f t="shared" si="59"/>
        <v xml:space="preserve"> </v>
      </c>
      <c r="AW966" s="561" t="str">
        <f t="shared" si="60"/>
        <v xml:space="preserve"> </v>
      </c>
      <c r="AX966" s="561" t="str">
        <f t="shared" si="61"/>
        <v xml:space="preserve"> </v>
      </c>
      <c r="AY966" s="561" t="str">
        <f t="shared" si="62"/>
        <v xml:space="preserve"> </v>
      </c>
      <c r="AZ966" s="81"/>
      <c r="BA966" s="145"/>
    </row>
    <row r="967" spans="1:53" s="80" customFormat="1" x14ac:dyDescent="0.2">
      <c r="A967" s="314"/>
      <c r="B967" s="361">
        <f>Demography!B968</f>
        <v>0</v>
      </c>
      <c r="C967" s="361">
        <f>Demography!C968</f>
        <v>0</v>
      </c>
      <c r="D967" s="362">
        <f>Demography!D968</f>
        <v>0</v>
      </c>
      <c r="E967" s="81"/>
      <c r="F967" s="67"/>
      <c r="G967" s="65"/>
      <c r="H967" s="241"/>
      <c r="I967" s="242"/>
      <c r="J967" s="242"/>
      <c r="K967" s="242"/>
      <c r="L967" s="241"/>
      <c r="M967" s="262"/>
      <c r="N967" s="262"/>
      <c r="O967" s="262"/>
      <c r="P967" s="125"/>
      <c r="Q967" s="126"/>
      <c r="R967" s="126"/>
      <c r="S967" s="81"/>
      <c r="T967" s="67"/>
      <c r="U967" s="241"/>
      <c r="V967" s="127"/>
      <c r="W967" s="81"/>
      <c r="X967" s="128"/>
      <c r="Y967" s="242"/>
      <c r="Z967" s="241"/>
      <c r="AA967" s="242"/>
      <c r="AB967" s="241"/>
      <c r="AC967" s="241"/>
      <c r="AD967" s="241"/>
      <c r="AE967" s="243"/>
      <c r="AF967" s="243"/>
      <c r="AG967" s="82"/>
      <c r="AH967" s="243"/>
      <c r="AI967" s="243"/>
      <c r="AJ967" s="243"/>
      <c r="AK967" s="243"/>
      <c r="AL967" s="243"/>
      <c r="AM967" s="243"/>
      <c r="AN967" s="243"/>
      <c r="AO967" s="243"/>
      <c r="AP967" s="243"/>
      <c r="AQ967" s="243"/>
      <c r="AR967" s="246"/>
      <c r="AS967" s="246"/>
      <c r="AT967" s="244"/>
      <c r="AU967" s="81"/>
      <c r="AV967" s="562" t="str">
        <f t="shared" si="59"/>
        <v xml:space="preserve"> </v>
      </c>
      <c r="AW967" s="562" t="str">
        <f t="shared" si="60"/>
        <v xml:space="preserve"> </v>
      </c>
      <c r="AX967" s="562" t="str">
        <f t="shared" si="61"/>
        <v xml:space="preserve"> </v>
      </c>
      <c r="AY967" s="562" t="str">
        <f t="shared" si="62"/>
        <v xml:space="preserve"> </v>
      </c>
      <c r="AZ967" s="81"/>
      <c r="BA967" s="313"/>
    </row>
    <row r="968" spans="1:53" s="80" customFormat="1" x14ac:dyDescent="0.2">
      <c r="A968" s="314"/>
      <c r="B968" s="147">
        <f>Demography!B969</f>
        <v>0</v>
      </c>
      <c r="C968" s="147">
        <f>Demography!C969</f>
        <v>0</v>
      </c>
      <c r="D968" s="148">
        <f>Demography!D969</f>
        <v>0</v>
      </c>
      <c r="E968" s="81"/>
      <c r="F968" s="256"/>
      <c r="G968" s="149"/>
      <c r="H968" s="256"/>
      <c r="I968" s="240"/>
      <c r="J968" s="240"/>
      <c r="K968" s="240"/>
      <c r="L968" s="256"/>
      <c r="M968" s="260"/>
      <c r="N968" s="260"/>
      <c r="O968" s="260"/>
      <c r="P968" s="150"/>
      <c r="Q968" s="247"/>
      <c r="R968" s="247"/>
      <c r="S968" s="81"/>
      <c r="T968" s="256"/>
      <c r="U968" s="256"/>
      <c r="V968" s="256"/>
      <c r="W968" s="81"/>
      <c r="X968" s="240"/>
      <c r="Y968" s="240"/>
      <c r="Z968" s="256"/>
      <c r="AA968" s="240"/>
      <c r="AB968" s="256"/>
      <c r="AC968" s="256"/>
      <c r="AD968" s="256"/>
      <c r="AE968" s="261"/>
      <c r="AF968" s="261"/>
      <c r="AG968" s="82"/>
      <c r="AH968" s="261"/>
      <c r="AI968" s="261"/>
      <c r="AJ968" s="261"/>
      <c r="AK968" s="261"/>
      <c r="AL968" s="261"/>
      <c r="AM968" s="261"/>
      <c r="AN968" s="261"/>
      <c r="AO968" s="261"/>
      <c r="AP968" s="261"/>
      <c r="AQ968" s="261"/>
      <c r="AR968" s="245"/>
      <c r="AS968" s="245"/>
      <c r="AT968" s="151"/>
      <c r="AU968" s="81"/>
      <c r="AV968" s="561" t="str">
        <f t="shared" si="59"/>
        <v xml:space="preserve"> </v>
      </c>
      <c r="AW968" s="561" t="str">
        <f t="shared" si="60"/>
        <v xml:space="preserve"> </v>
      </c>
      <c r="AX968" s="561" t="str">
        <f t="shared" si="61"/>
        <v xml:space="preserve"> </v>
      </c>
      <c r="AY968" s="561" t="str">
        <f t="shared" si="62"/>
        <v xml:space="preserve"> </v>
      </c>
      <c r="AZ968" s="81"/>
      <c r="BA968" s="145"/>
    </row>
    <row r="969" spans="1:53" s="80" customFormat="1" x14ac:dyDescent="0.2">
      <c r="A969" s="314"/>
      <c r="B969" s="361">
        <f>Demography!B970</f>
        <v>0</v>
      </c>
      <c r="C969" s="361">
        <f>Demography!C970</f>
        <v>0</v>
      </c>
      <c r="D969" s="362">
        <f>Demography!D970</f>
        <v>0</v>
      </c>
      <c r="E969" s="81"/>
      <c r="F969" s="67"/>
      <c r="G969" s="65"/>
      <c r="H969" s="241"/>
      <c r="I969" s="242"/>
      <c r="J969" s="242"/>
      <c r="K969" s="242"/>
      <c r="L969" s="241"/>
      <c r="M969" s="262"/>
      <c r="N969" s="262"/>
      <c r="O969" s="262"/>
      <c r="P969" s="125"/>
      <c r="Q969" s="126"/>
      <c r="R969" s="126"/>
      <c r="S969" s="81"/>
      <c r="T969" s="67"/>
      <c r="U969" s="241"/>
      <c r="V969" s="127"/>
      <c r="W969" s="81"/>
      <c r="X969" s="128"/>
      <c r="Y969" s="242"/>
      <c r="Z969" s="241"/>
      <c r="AA969" s="242"/>
      <c r="AB969" s="241"/>
      <c r="AC969" s="241"/>
      <c r="AD969" s="241"/>
      <c r="AE969" s="243"/>
      <c r="AF969" s="243"/>
      <c r="AG969" s="82"/>
      <c r="AH969" s="243"/>
      <c r="AI969" s="243"/>
      <c r="AJ969" s="243"/>
      <c r="AK969" s="243"/>
      <c r="AL969" s="243"/>
      <c r="AM969" s="243"/>
      <c r="AN969" s="243"/>
      <c r="AO969" s="243"/>
      <c r="AP969" s="243"/>
      <c r="AQ969" s="243"/>
      <c r="AR969" s="246"/>
      <c r="AS969" s="246"/>
      <c r="AT969" s="244"/>
      <c r="AU969" s="81"/>
      <c r="AV969" s="562" t="str">
        <f t="shared" si="59"/>
        <v xml:space="preserve"> </v>
      </c>
      <c r="AW969" s="562" t="str">
        <f t="shared" si="60"/>
        <v xml:space="preserve"> </v>
      </c>
      <c r="AX969" s="562" t="str">
        <f t="shared" si="61"/>
        <v xml:space="preserve"> </v>
      </c>
      <c r="AY969" s="562" t="str">
        <f t="shared" si="62"/>
        <v xml:space="preserve"> </v>
      </c>
      <c r="AZ969" s="81"/>
      <c r="BA969" s="313"/>
    </row>
    <row r="970" spans="1:53" s="80" customFormat="1" x14ac:dyDescent="0.2">
      <c r="A970" s="314"/>
      <c r="B970" s="147">
        <f>Demography!B971</f>
        <v>0</v>
      </c>
      <c r="C970" s="147">
        <f>Demography!C971</f>
        <v>0</v>
      </c>
      <c r="D970" s="148">
        <f>Demography!D971</f>
        <v>0</v>
      </c>
      <c r="E970" s="81"/>
      <c r="F970" s="256"/>
      <c r="G970" s="149"/>
      <c r="H970" s="256"/>
      <c r="I970" s="240"/>
      <c r="J970" s="240"/>
      <c r="K970" s="240"/>
      <c r="L970" s="256"/>
      <c r="M970" s="260"/>
      <c r="N970" s="260"/>
      <c r="O970" s="260"/>
      <c r="P970" s="150"/>
      <c r="Q970" s="247"/>
      <c r="R970" s="247"/>
      <c r="S970" s="81"/>
      <c r="T970" s="256"/>
      <c r="U970" s="256"/>
      <c r="V970" s="256"/>
      <c r="W970" s="81"/>
      <c r="X970" s="240"/>
      <c r="Y970" s="240"/>
      <c r="Z970" s="256"/>
      <c r="AA970" s="240"/>
      <c r="AB970" s="256"/>
      <c r="AC970" s="256"/>
      <c r="AD970" s="256"/>
      <c r="AE970" s="261"/>
      <c r="AF970" s="261"/>
      <c r="AG970" s="82"/>
      <c r="AH970" s="261"/>
      <c r="AI970" s="261"/>
      <c r="AJ970" s="261"/>
      <c r="AK970" s="261"/>
      <c r="AL970" s="261"/>
      <c r="AM970" s="261"/>
      <c r="AN970" s="261"/>
      <c r="AO970" s="261"/>
      <c r="AP970" s="261"/>
      <c r="AQ970" s="261"/>
      <c r="AR970" s="245"/>
      <c r="AS970" s="245"/>
      <c r="AT970" s="151"/>
      <c r="AU970" s="81"/>
      <c r="AV970" s="561" t="str">
        <f t="shared" si="59"/>
        <v xml:space="preserve"> </v>
      </c>
      <c r="AW970" s="561" t="str">
        <f t="shared" si="60"/>
        <v xml:space="preserve"> </v>
      </c>
      <c r="AX970" s="561" t="str">
        <f t="shared" si="61"/>
        <v xml:space="preserve"> </v>
      </c>
      <c r="AY970" s="561" t="str">
        <f t="shared" si="62"/>
        <v xml:space="preserve"> </v>
      </c>
      <c r="AZ970" s="81"/>
      <c r="BA970" s="145"/>
    </row>
    <row r="971" spans="1:53" s="80" customFormat="1" x14ac:dyDescent="0.2">
      <c r="A971" s="314"/>
      <c r="B971" s="361">
        <f>Demography!B972</f>
        <v>0</v>
      </c>
      <c r="C971" s="361">
        <f>Demography!C972</f>
        <v>0</v>
      </c>
      <c r="D971" s="362">
        <f>Demography!D972</f>
        <v>0</v>
      </c>
      <c r="E971" s="81"/>
      <c r="F971" s="67"/>
      <c r="G971" s="65"/>
      <c r="H971" s="241"/>
      <c r="I971" s="242"/>
      <c r="J971" s="242"/>
      <c r="K971" s="242"/>
      <c r="L971" s="241"/>
      <c r="M971" s="262"/>
      <c r="N971" s="262"/>
      <c r="O971" s="262"/>
      <c r="P971" s="125"/>
      <c r="Q971" s="126"/>
      <c r="R971" s="126"/>
      <c r="S971" s="81"/>
      <c r="T971" s="67"/>
      <c r="U971" s="241"/>
      <c r="V971" s="127"/>
      <c r="W971" s="81"/>
      <c r="X971" s="128"/>
      <c r="Y971" s="242"/>
      <c r="Z971" s="241"/>
      <c r="AA971" s="242"/>
      <c r="AB971" s="241"/>
      <c r="AC971" s="241"/>
      <c r="AD971" s="241"/>
      <c r="AE971" s="243"/>
      <c r="AF971" s="243"/>
      <c r="AG971" s="82"/>
      <c r="AH971" s="243"/>
      <c r="AI971" s="243"/>
      <c r="AJ971" s="243"/>
      <c r="AK971" s="243"/>
      <c r="AL971" s="243"/>
      <c r="AM971" s="243"/>
      <c r="AN971" s="243"/>
      <c r="AO971" s="243"/>
      <c r="AP971" s="243"/>
      <c r="AQ971" s="243"/>
      <c r="AR971" s="246"/>
      <c r="AS971" s="246"/>
      <c r="AT971" s="244"/>
      <c r="AU971" s="81"/>
      <c r="AV971" s="562" t="str">
        <f t="shared" si="59"/>
        <v xml:space="preserve"> </v>
      </c>
      <c r="AW971" s="562" t="str">
        <f t="shared" si="60"/>
        <v xml:space="preserve"> </v>
      </c>
      <c r="AX971" s="562" t="str">
        <f t="shared" si="61"/>
        <v xml:space="preserve"> </v>
      </c>
      <c r="AY971" s="562" t="str">
        <f t="shared" si="62"/>
        <v xml:space="preserve"> </v>
      </c>
      <c r="AZ971" s="81"/>
      <c r="BA971" s="313"/>
    </row>
    <row r="972" spans="1:53" s="80" customFormat="1" x14ac:dyDescent="0.2">
      <c r="A972" s="314"/>
      <c r="B972" s="147">
        <f>Demography!B973</f>
        <v>0</v>
      </c>
      <c r="C972" s="147">
        <f>Demography!C973</f>
        <v>0</v>
      </c>
      <c r="D972" s="148">
        <f>Demography!D973</f>
        <v>0</v>
      </c>
      <c r="E972" s="81"/>
      <c r="F972" s="256"/>
      <c r="G972" s="149"/>
      <c r="H972" s="256"/>
      <c r="I972" s="240"/>
      <c r="J972" s="240"/>
      <c r="K972" s="240"/>
      <c r="L972" s="256"/>
      <c r="M972" s="260"/>
      <c r="N972" s="260"/>
      <c r="O972" s="260"/>
      <c r="P972" s="150"/>
      <c r="Q972" s="247"/>
      <c r="R972" s="247"/>
      <c r="S972" s="81"/>
      <c r="T972" s="256"/>
      <c r="U972" s="256"/>
      <c r="V972" s="256"/>
      <c r="W972" s="81"/>
      <c r="X972" s="240"/>
      <c r="Y972" s="240"/>
      <c r="Z972" s="256"/>
      <c r="AA972" s="240"/>
      <c r="AB972" s="256"/>
      <c r="AC972" s="256"/>
      <c r="AD972" s="256"/>
      <c r="AE972" s="261"/>
      <c r="AF972" s="261"/>
      <c r="AG972" s="82"/>
      <c r="AH972" s="261"/>
      <c r="AI972" s="261"/>
      <c r="AJ972" s="261"/>
      <c r="AK972" s="261"/>
      <c r="AL972" s="261"/>
      <c r="AM972" s="261"/>
      <c r="AN972" s="261"/>
      <c r="AO972" s="261"/>
      <c r="AP972" s="261"/>
      <c r="AQ972" s="261"/>
      <c r="AR972" s="245"/>
      <c r="AS972" s="245"/>
      <c r="AT972" s="151"/>
      <c r="AU972" s="81"/>
      <c r="AV972" s="561" t="str">
        <f t="shared" si="59"/>
        <v xml:space="preserve"> </v>
      </c>
      <c r="AW972" s="561" t="str">
        <f t="shared" si="60"/>
        <v xml:space="preserve"> </v>
      </c>
      <c r="AX972" s="561" t="str">
        <f t="shared" si="61"/>
        <v xml:space="preserve"> </v>
      </c>
      <c r="AY972" s="561" t="str">
        <f t="shared" si="62"/>
        <v xml:space="preserve"> </v>
      </c>
      <c r="AZ972" s="81"/>
      <c r="BA972" s="145"/>
    </row>
    <row r="973" spans="1:53" s="80" customFormat="1" x14ac:dyDescent="0.2">
      <c r="A973" s="314"/>
      <c r="B973" s="361">
        <f>Demography!B974</f>
        <v>0</v>
      </c>
      <c r="C973" s="361">
        <f>Demography!C974</f>
        <v>0</v>
      </c>
      <c r="D973" s="362">
        <f>Demography!D974</f>
        <v>0</v>
      </c>
      <c r="E973" s="81"/>
      <c r="F973" s="67"/>
      <c r="G973" s="65"/>
      <c r="H973" s="241"/>
      <c r="I973" s="242"/>
      <c r="J973" s="242"/>
      <c r="K973" s="242"/>
      <c r="L973" s="241"/>
      <c r="M973" s="262"/>
      <c r="N973" s="262"/>
      <c r="O973" s="262"/>
      <c r="P973" s="125"/>
      <c r="Q973" s="126"/>
      <c r="R973" s="126"/>
      <c r="S973" s="81"/>
      <c r="T973" s="67"/>
      <c r="U973" s="241"/>
      <c r="V973" s="127"/>
      <c r="W973" s="81"/>
      <c r="X973" s="128"/>
      <c r="Y973" s="242"/>
      <c r="Z973" s="241"/>
      <c r="AA973" s="242"/>
      <c r="AB973" s="241"/>
      <c r="AC973" s="241"/>
      <c r="AD973" s="241"/>
      <c r="AE973" s="243"/>
      <c r="AF973" s="243"/>
      <c r="AG973" s="82"/>
      <c r="AH973" s="243"/>
      <c r="AI973" s="243"/>
      <c r="AJ973" s="243"/>
      <c r="AK973" s="243"/>
      <c r="AL973" s="243"/>
      <c r="AM973" s="243"/>
      <c r="AN973" s="243"/>
      <c r="AO973" s="243"/>
      <c r="AP973" s="243"/>
      <c r="AQ973" s="243"/>
      <c r="AR973" s="246"/>
      <c r="AS973" s="246"/>
      <c r="AT973" s="244"/>
      <c r="AU973" s="81"/>
      <c r="AV973" s="562" t="str">
        <f t="shared" si="59"/>
        <v xml:space="preserve"> </v>
      </c>
      <c r="AW973" s="562" t="str">
        <f t="shared" si="60"/>
        <v xml:space="preserve"> </v>
      </c>
      <c r="AX973" s="562" t="str">
        <f t="shared" si="61"/>
        <v xml:space="preserve"> </v>
      </c>
      <c r="AY973" s="562" t="str">
        <f t="shared" si="62"/>
        <v xml:space="preserve"> </v>
      </c>
      <c r="AZ973" s="81"/>
      <c r="BA973" s="313"/>
    </row>
    <row r="974" spans="1:53" s="80" customFormat="1" x14ac:dyDescent="0.2">
      <c r="A974" s="314"/>
      <c r="B974" s="147">
        <f>Demography!B975</f>
        <v>0</v>
      </c>
      <c r="C974" s="147">
        <f>Demography!C975</f>
        <v>0</v>
      </c>
      <c r="D974" s="148">
        <f>Demography!D975</f>
        <v>0</v>
      </c>
      <c r="E974" s="81"/>
      <c r="F974" s="256"/>
      <c r="G974" s="149"/>
      <c r="H974" s="256"/>
      <c r="I974" s="240"/>
      <c r="J974" s="240"/>
      <c r="K974" s="240"/>
      <c r="L974" s="256"/>
      <c r="M974" s="260"/>
      <c r="N974" s="260"/>
      <c r="O974" s="260"/>
      <c r="P974" s="150"/>
      <c r="Q974" s="247"/>
      <c r="R974" s="247"/>
      <c r="S974" s="81"/>
      <c r="T974" s="256"/>
      <c r="U974" s="256"/>
      <c r="V974" s="256"/>
      <c r="W974" s="81"/>
      <c r="X974" s="240"/>
      <c r="Y974" s="240"/>
      <c r="Z974" s="256"/>
      <c r="AA974" s="240"/>
      <c r="AB974" s="256"/>
      <c r="AC974" s="256"/>
      <c r="AD974" s="256"/>
      <c r="AE974" s="261"/>
      <c r="AF974" s="261"/>
      <c r="AG974" s="82"/>
      <c r="AH974" s="261"/>
      <c r="AI974" s="261"/>
      <c r="AJ974" s="261"/>
      <c r="AK974" s="261"/>
      <c r="AL974" s="261"/>
      <c r="AM974" s="261"/>
      <c r="AN974" s="261"/>
      <c r="AO974" s="261"/>
      <c r="AP974" s="261"/>
      <c r="AQ974" s="261"/>
      <c r="AR974" s="245"/>
      <c r="AS974" s="245"/>
      <c r="AT974" s="151"/>
      <c r="AU974" s="81"/>
      <c r="AV974" s="561" t="str">
        <f t="shared" si="59"/>
        <v xml:space="preserve"> </v>
      </c>
      <c r="AW974" s="561" t="str">
        <f t="shared" si="60"/>
        <v xml:space="preserve"> </v>
      </c>
      <c r="AX974" s="561" t="str">
        <f t="shared" si="61"/>
        <v xml:space="preserve"> </v>
      </c>
      <c r="AY974" s="561" t="str">
        <f t="shared" si="62"/>
        <v xml:space="preserve"> </v>
      </c>
      <c r="AZ974" s="81"/>
      <c r="BA974" s="145"/>
    </row>
    <row r="975" spans="1:53" s="80" customFormat="1" x14ac:dyDescent="0.2">
      <c r="A975" s="314"/>
      <c r="B975" s="361">
        <f>Demography!B976</f>
        <v>0</v>
      </c>
      <c r="C975" s="361">
        <f>Demography!C976</f>
        <v>0</v>
      </c>
      <c r="D975" s="362">
        <f>Demography!D976</f>
        <v>0</v>
      </c>
      <c r="E975" s="81"/>
      <c r="F975" s="67"/>
      <c r="G975" s="65"/>
      <c r="H975" s="241"/>
      <c r="I975" s="242"/>
      <c r="J975" s="242"/>
      <c r="K975" s="242"/>
      <c r="L975" s="241"/>
      <c r="M975" s="262"/>
      <c r="N975" s="262"/>
      <c r="O975" s="262"/>
      <c r="P975" s="125"/>
      <c r="Q975" s="126"/>
      <c r="R975" s="126"/>
      <c r="S975" s="81"/>
      <c r="T975" s="67"/>
      <c r="U975" s="241"/>
      <c r="V975" s="127"/>
      <c r="W975" s="81"/>
      <c r="X975" s="128"/>
      <c r="Y975" s="242"/>
      <c r="Z975" s="241"/>
      <c r="AA975" s="242"/>
      <c r="AB975" s="241"/>
      <c r="AC975" s="241"/>
      <c r="AD975" s="241"/>
      <c r="AE975" s="243"/>
      <c r="AF975" s="243"/>
      <c r="AG975" s="82"/>
      <c r="AH975" s="243"/>
      <c r="AI975" s="243"/>
      <c r="AJ975" s="243"/>
      <c r="AK975" s="243"/>
      <c r="AL975" s="243"/>
      <c r="AM975" s="243"/>
      <c r="AN975" s="243"/>
      <c r="AO975" s="243"/>
      <c r="AP975" s="243"/>
      <c r="AQ975" s="243"/>
      <c r="AR975" s="246"/>
      <c r="AS975" s="246"/>
      <c r="AT975" s="244"/>
      <c r="AU975" s="81"/>
      <c r="AV975" s="562" t="str">
        <f t="shared" si="59"/>
        <v xml:space="preserve"> </v>
      </c>
      <c r="AW975" s="562" t="str">
        <f t="shared" si="60"/>
        <v xml:space="preserve"> </v>
      </c>
      <c r="AX975" s="562" t="str">
        <f t="shared" si="61"/>
        <v xml:space="preserve"> </v>
      </c>
      <c r="AY975" s="562" t="str">
        <f t="shared" si="62"/>
        <v xml:space="preserve"> </v>
      </c>
      <c r="AZ975" s="81"/>
      <c r="BA975" s="313"/>
    </row>
    <row r="976" spans="1:53" s="80" customFormat="1" x14ac:dyDescent="0.2">
      <c r="A976" s="314"/>
      <c r="B976" s="147">
        <f>Demography!B977</f>
        <v>0</v>
      </c>
      <c r="C976" s="147">
        <f>Demography!C977</f>
        <v>0</v>
      </c>
      <c r="D976" s="148">
        <f>Demography!D977</f>
        <v>0</v>
      </c>
      <c r="E976" s="81"/>
      <c r="F976" s="256"/>
      <c r="G976" s="149"/>
      <c r="H976" s="256"/>
      <c r="I976" s="240"/>
      <c r="J976" s="240"/>
      <c r="K976" s="240"/>
      <c r="L976" s="256"/>
      <c r="M976" s="260"/>
      <c r="N976" s="260"/>
      <c r="O976" s="260"/>
      <c r="P976" s="150"/>
      <c r="Q976" s="247"/>
      <c r="R976" s="247"/>
      <c r="S976" s="81"/>
      <c r="T976" s="256"/>
      <c r="U976" s="256"/>
      <c r="V976" s="256"/>
      <c r="W976" s="81"/>
      <c r="X976" s="240"/>
      <c r="Y976" s="240"/>
      <c r="Z976" s="256"/>
      <c r="AA976" s="240"/>
      <c r="AB976" s="256"/>
      <c r="AC976" s="256"/>
      <c r="AD976" s="256"/>
      <c r="AE976" s="261"/>
      <c r="AF976" s="261"/>
      <c r="AG976" s="82"/>
      <c r="AH976" s="261"/>
      <c r="AI976" s="261"/>
      <c r="AJ976" s="261"/>
      <c r="AK976" s="261"/>
      <c r="AL976" s="261"/>
      <c r="AM976" s="261"/>
      <c r="AN976" s="261"/>
      <c r="AO976" s="261"/>
      <c r="AP976" s="261"/>
      <c r="AQ976" s="261"/>
      <c r="AR976" s="245"/>
      <c r="AS976" s="245"/>
      <c r="AT976" s="151"/>
      <c r="AU976" s="81"/>
      <c r="AV976" s="561" t="str">
        <f t="shared" si="59"/>
        <v xml:space="preserve"> </v>
      </c>
      <c r="AW976" s="561" t="str">
        <f t="shared" si="60"/>
        <v xml:space="preserve"> </v>
      </c>
      <c r="AX976" s="561" t="str">
        <f t="shared" si="61"/>
        <v xml:space="preserve"> </v>
      </c>
      <c r="AY976" s="561" t="str">
        <f t="shared" si="62"/>
        <v xml:space="preserve"> </v>
      </c>
      <c r="AZ976" s="81"/>
      <c r="BA976" s="145"/>
    </row>
    <row r="977" spans="1:53" s="80" customFormat="1" x14ac:dyDescent="0.2">
      <c r="A977" s="314"/>
      <c r="B977" s="361">
        <f>Demography!B978</f>
        <v>0</v>
      </c>
      <c r="C977" s="361">
        <f>Demography!C978</f>
        <v>0</v>
      </c>
      <c r="D977" s="362">
        <f>Demography!D978</f>
        <v>0</v>
      </c>
      <c r="E977" s="81"/>
      <c r="F977" s="67"/>
      <c r="G977" s="65"/>
      <c r="H977" s="241"/>
      <c r="I977" s="242"/>
      <c r="J977" s="242"/>
      <c r="K977" s="242"/>
      <c r="L977" s="241"/>
      <c r="M977" s="262"/>
      <c r="N977" s="262"/>
      <c r="O977" s="262"/>
      <c r="P977" s="125"/>
      <c r="Q977" s="126"/>
      <c r="R977" s="126"/>
      <c r="S977" s="81"/>
      <c r="T977" s="67"/>
      <c r="U977" s="241"/>
      <c r="V977" s="127"/>
      <c r="W977" s="81"/>
      <c r="X977" s="128"/>
      <c r="Y977" s="242"/>
      <c r="Z977" s="241"/>
      <c r="AA977" s="242"/>
      <c r="AB977" s="241"/>
      <c r="AC977" s="241"/>
      <c r="AD977" s="241"/>
      <c r="AE977" s="243"/>
      <c r="AF977" s="243"/>
      <c r="AG977" s="82"/>
      <c r="AH977" s="243"/>
      <c r="AI977" s="243"/>
      <c r="AJ977" s="243"/>
      <c r="AK977" s="243"/>
      <c r="AL977" s="243"/>
      <c r="AM977" s="243"/>
      <c r="AN977" s="243"/>
      <c r="AO977" s="243"/>
      <c r="AP977" s="243"/>
      <c r="AQ977" s="243"/>
      <c r="AR977" s="246"/>
      <c r="AS977" s="246"/>
      <c r="AT977" s="244"/>
      <c r="AU977" s="81"/>
      <c r="AV977" s="562" t="str">
        <f t="shared" si="59"/>
        <v xml:space="preserve"> </v>
      </c>
      <c r="AW977" s="562" t="str">
        <f t="shared" si="60"/>
        <v xml:space="preserve"> </v>
      </c>
      <c r="AX977" s="562" t="str">
        <f t="shared" si="61"/>
        <v xml:space="preserve"> </v>
      </c>
      <c r="AY977" s="562" t="str">
        <f t="shared" si="62"/>
        <v xml:space="preserve"> </v>
      </c>
      <c r="AZ977" s="81"/>
      <c r="BA977" s="313"/>
    </row>
    <row r="978" spans="1:53" s="80" customFormat="1" x14ac:dyDescent="0.2">
      <c r="A978" s="314"/>
      <c r="B978" s="147">
        <f>Demography!B979</f>
        <v>0</v>
      </c>
      <c r="C978" s="147">
        <f>Demography!C979</f>
        <v>0</v>
      </c>
      <c r="D978" s="148">
        <f>Demography!D979</f>
        <v>0</v>
      </c>
      <c r="E978" s="81"/>
      <c r="F978" s="256"/>
      <c r="G978" s="149"/>
      <c r="H978" s="256"/>
      <c r="I978" s="240"/>
      <c r="J978" s="240"/>
      <c r="K978" s="240"/>
      <c r="L978" s="256"/>
      <c r="M978" s="260"/>
      <c r="N978" s="260"/>
      <c r="O978" s="260"/>
      <c r="P978" s="150"/>
      <c r="Q978" s="247"/>
      <c r="R978" s="247"/>
      <c r="S978" s="81"/>
      <c r="T978" s="256"/>
      <c r="U978" s="256"/>
      <c r="V978" s="256"/>
      <c r="W978" s="81"/>
      <c r="X978" s="240"/>
      <c r="Y978" s="240"/>
      <c r="Z978" s="256"/>
      <c r="AA978" s="240"/>
      <c r="AB978" s="256"/>
      <c r="AC978" s="256"/>
      <c r="AD978" s="256"/>
      <c r="AE978" s="261"/>
      <c r="AF978" s="261"/>
      <c r="AG978" s="82"/>
      <c r="AH978" s="261"/>
      <c r="AI978" s="261"/>
      <c r="AJ978" s="261"/>
      <c r="AK978" s="261"/>
      <c r="AL978" s="261"/>
      <c r="AM978" s="261"/>
      <c r="AN978" s="261"/>
      <c r="AO978" s="261"/>
      <c r="AP978" s="261"/>
      <c r="AQ978" s="261"/>
      <c r="AR978" s="245"/>
      <c r="AS978" s="245"/>
      <c r="AT978" s="151"/>
      <c r="AU978" s="81"/>
      <c r="AV978" s="561" t="str">
        <f t="shared" ref="AV978:AV1041" si="63">IF(AC978=0," ",AH978/AE978)</f>
        <v xml:space="preserve"> </v>
      </c>
      <c r="AW978" s="561" t="str">
        <f t="shared" si="60"/>
        <v xml:space="preserve"> </v>
      </c>
      <c r="AX978" s="561" t="str">
        <f t="shared" si="61"/>
        <v xml:space="preserve"> </v>
      </c>
      <c r="AY978" s="561" t="str">
        <f t="shared" si="62"/>
        <v xml:space="preserve"> </v>
      </c>
      <c r="AZ978" s="81"/>
      <c r="BA978" s="145"/>
    </row>
    <row r="979" spans="1:53" s="80" customFormat="1" x14ac:dyDescent="0.2">
      <c r="A979" s="314"/>
      <c r="B979" s="361">
        <f>Demography!B980</f>
        <v>0</v>
      </c>
      <c r="C979" s="361">
        <f>Demography!C980</f>
        <v>0</v>
      </c>
      <c r="D979" s="362">
        <f>Demography!D980</f>
        <v>0</v>
      </c>
      <c r="E979" s="81"/>
      <c r="F979" s="67"/>
      <c r="G979" s="65"/>
      <c r="H979" s="241"/>
      <c r="I979" s="242"/>
      <c r="J979" s="242"/>
      <c r="K979" s="242"/>
      <c r="L979" s="241"/>
      <c r="M979" s="262"/>
      <c r="N979" s="262"/>
      <c r="O979" s="262"/>
      <c r="P979" s="125"/>
      <c r="Q979" s="126"/>
      <c r="R979" s="126"/>
      <c r="S979" s="81"/>
      <c r="T979" s="67"/>
      <c r="U979" s="241"/>
      <c r="V979" s="127"/>
      <c r="W979" s="81"/>
      <c r="X979" s="128"/>
      <c r="Y979" s="242"/>
      <c r="Z979" s="241"/>
      <c r="AA979" s="242"/>
      <c r="AB979" s="241"/>
      <c r="AC979" s="241"/>
      <c r="AD979" s="241"/>
      <c r="AE979" s="243"/>
      <c r="AF979" s="243"/>
      <c r="AG979" s="82"/>
      <c r="AH979" s="243"/>
      <c r="AI979" s="243"/>
      <c r="AJ979" s="243"/>
      <c r="AK979" s="243"/>
      <c r="AL979" s="243"/>
      <c r="AM979" s="243"/>
      <c r="AN979" s="243"/>
      <c r="AO979" s="243"/>
      <c r="AP979" s="243"/>
      <c r="AQ979" s="243"/>
      <c r="AR979" s="246"/>
      <c r="AS979" s="246"/>
      <c r="AT979" s="244"/>
      <c r="AU979" s="81"/>
      <c r="AV979" s="562" t="str">
        <f t="shared" si="63"/>
        <v xml:space="preserve"> </v>
      </c>
      <c r="AW979" s="562" t="str">
        <f t="shared" ref="AW979:AW1042" si="64">IF(OR(AC979=0,M979=0)," ",AH979/M979)</f>
        <v xml:space="preserve"> </v>
      </c>
      <c r="AX979" s="562" t="str">
        <f t="shared" ref="AX979:AX1042" si="65">IF(OR(AC979&gt;5, AC979&lt;1)," ",AI979/AF979)</f>
        <v xml:space="preserve"> </v>
      </c>
      <c r="AY979" s="562" t="str">
        <f t="shared" ref="AY979:AY1042" si="66">IF(OR(AC979&gt;5,AC979&lt;1,M979=0)," ",AI979/M979)</f>
        <v xml:space="preserve"> </v>
      </c>
      <c r="AZ979" s="81"/>
      <c r="BA979" s="313"/>
    </row>
    <row r="980" spans="1:53" s="80" customFormat="1" x14ac:dyDescent="0.2">
      <c r="A980" s="314"/>
      <c r="B980" s="147">
        <f>Demography!B981</f>
        <v>0</v>
      </c>
      <c r="C980" s="147">
        <f>Demography!C981</f>
        <v>0</v>
      </c>
      <c r="D980" s="148">
        <f>Demography!D981</f>
        <v>0</v>
      </c>
      <c r="E980" s="81"/>
      <c r="F980" s="256"/>
      <c r="G980" s="149"/>
      <c r="H980" s="256"/>
      <c r="I980" s="240"/>
      <c r="J980" s="240"/>
      <c r="K980" s="240"/>
      <c r="L980" s="256"/>
      <c r="M980" s="260"/>
      <c r="N980" s="260"/>
      <c r="O980" s="260"/>
      <c r="P980" s="150"/>
      <c r="Q980" s="247"/>
      <c r="R980" s="247"/>
      <c r="S980" s="81"/>
      <c r="T980" s="256"/>
      <c r="U980" s="256"/>
      <c r="V980" s="256"/>
      <c r="W980" s="81"/>
      <c r="X980" s="240"/>
      <c r="Y980" s="240"/>
      <c r="Z980" s="256"/>
      <c r="AA980" s="240"/>
      <c r="AB980" s="256"/>
      <c r="AC980" s="256"/>
      <c r="AD980" s="256"/>
      <c r="AE980" s="261"/>
      <c r="AF980" s="261"/>
      <c r="AG980" s="82"/>
      <c r="AH980" s="261"/>
      <c r="AI980" s="261"/>
      <c r="AJ980" s="261"/>
      <c r="AK980" s="261"/>
      <c r="AL980" s="261"/>
      <c r="AM980" s="261"/>
      <c r="AN980" s="261"/>
      <c r="AO980" s="261"/>
      <c r="AP980" s="261"/>
      <c r="AQ980" s="261"/>
      <c r="AR980" s="245"/>
      <c r="AS980" s="245"/>
      <c r="AT980" s="151"/>
      <c r="AU980" s="81"/>
      <c r="AV980" s="561" t="str">
        <f t="shared" si="63"/>
        <v xml:space="preserve"> </v>
      </c>
      <c r="AW980" s="561" t="str">
        <f t="shared" si="64"/>
        <v xml:space="preserve"> </v>
      </c>
      <c r="AX980" s="561" t="str">
        <f t="shared" si="65"/>
        <v xml:space="preserve"> </v>
      </c>
      <c r="AY980" s="561" t="str">
        <f t="shared" si="66"/>
        <v xml:space="preserve"> </v>
      </c>
      <c r="AZ980" s="81"/>
      <c r="BA980" s="145"/>
    </row>
    <row r="981" spans="1:53" s="80" customFormat="1" x14ac:dyDescent="0.2">
      <c r="A981" s="314"/>
      <c r="B981" s="361">
        <f>Demography!B982</f>
        <v>0</v>
      </c>
      <c r="C981" s="361">
        <f>Demography!C982</f>
        <v>0</v>
      </c>
      <c r="D981" s="362">
        <f>Demography!D982</f>
        <v>0</v>
      </c>
      <c r="E981" s="81"/>
      <c r="F981" s="67"/>
      <c r="G981" s="65"/>
      <c r="H981" s="241"/>
      <c r="I981" s="242"/>
      <c r="J981" s="242"/>
      <c r="K981" s="242"/>
      <c r="L981" s="241"/>
      <c r="M981" s="262"/>
      <c r="N981" s="262"/>
      <c r="O981" s="262"/>
      <c r="P981" s="125"/>
      <c r="Q981" s="126"/>
      <c r="R981" s="126"/>
      <c r="S981" s="81"/>
      <c r="T981" s="67"/>
      <c r="U981" s="241"/>
      <c r="V981" s="127"/>
      <c r="W981" s="81"/>
      <c r="X981" s="128"/>
      <c r="Y981" s="242"/>
      <c r="Z981" s="241"/>
      <c r="AA981" s="242"/>
      <c r="AB981" s="241"/>
      <c r="AC981" s="241"/>
      <c r="AD981" s="241"/>
      <c r="AE981" s="243"/>
      <c r="AF981" s="243"/>
      <c r="AG981" s="82"/>
      <c r="AH981" s="243"/>
      <c r="AI981" s="243"/>
      <c r="AJ981" s="243"/>
      <c r="AK981" s="243"/>
      <c r="AL981" s="243"/>
      <c r="AM981" s="243"/>
      <c r="AN981" s="243"/>
      <c r="AO981" s="243"/>
      <c r="AP981" s="243"/>
      <c r="AQ981" s="243"/>
      <c r="AR981" s="246"/>
      <c r="AS981" s="246"/>
      <c r="AT981" s="244"/>
      <c r="AU981" s="81"/>
      <c r="AV981" s="562" t="str">
        <f t="shared" si="63"/>
        <v xml:space="preserve"> </v>
      </c>
      <c r="AW981" s="562" t="str">
        <f t="shared" si="64"/>
        <v xml:space="preserve"> </v>
      </c>
      <c r="AX981" s="562" t="str">
        <f t="shared" si="65"/>
        <v xml:space="preserve"> </v>
      </c>
      <c r="AY981" s="562" t="str">
        <f t="shared" si="66"/>
        <v xml:space="preserve"> </v>
      </c>
      <c r="AZ981" s="81"/>
      <c r="BA981" s="313"/>
    </row>
    <row r="982" spans="1:53" s="80" customFormat="1" x14ac:dyDescent="0.2">
      <c r="A982" s="314"/>
      <c r="B982" s="147">
        <f>Demography!B983</f>
        <v>0</v>
      </c>
      <c r="C982" s="147">
        <f>Demography!C983</f>
        <v>0</v>
      </c>
      <c r="D982" s="148">
        <f>Demography!D983</f>
        <v>0</v>
      </c>
      <c r="E982" s="81"/>
      <c r="F982" s="256"/>
      <c r="G982" s="149"/>
      <c r="H982" s="256"/>
      <c r="I982" s="240"/>
      <c r="J982" s="240"/>
      <c r="K982" s="240"/>
      <c r="L982" s="256"/>
      <c r="M982" s="260"/>
      <c r="N982" s="260"/>
      <c r="O982" s="260"/>
      <c r="P982" s="150"/>
      <c r="Q982" s="247"/>
      <c r="R982" s="247"/>
      <c r="S982" s="81"/>
      <c r="T982" s="256"/>
      <c r="U982" s="256"/>
      <c r="V982" s="256"/>
      <c r="W982" s="81"/>
      <c r="X982" s="240"/>
      <c r="Y982" s="240"/>
      <c r="Z982" s="256"/>
      <c r="AA982" s="240"/>
      <c r="AB982" s="256"/>
      <c r="AC982" s="256"/>
      <c r="AD982" s="256"/>
      <c r="AE982" s="261"/>
      <c r="AF982" s="261"/>
      <c r="AG982" s="82"/>
      <c r="AH982" s="261"/>
      <c r="AI982" s="261"/>
      <c r="AJ982" s="261"/>
      <c r="AK982" s="261"/>
      <c r="AL982" s="261"/>
      <c r="AM982" s="261"/>
      <c r="AN982" s="261"/>
      <c r="AO982" s="261"/>
      <c r="AP982" s="261"/>
      <c r="AQ982" s="261"/>
      <c r="AR982" s="245"/>
      <c r="AS982" s="245"/>
      <c r="AT982" s="151"/>
      <c r="AU982" s="81"/>
      <c r="AV982" s="561" t="str">
        <f t="shared" si="63"/>
        <v xml:space="preserve"> </v>
      </c>
      <c r="AW982" s="561" t="str">
        <f t="shared" si="64"/>
        <v xml:space="preserve"> </v>
      </c>
      <c r="AX982" s="561" t="str">
        <f t="shared" si="65"/>
        <v xml:space="preserve"> </v>
      </c>
      <c r="AY982" s="561" t="str">
        <f t="shared" si="66"/>
        <v xml:space="preserve"> </v>
      </c>
      <c r="AZ982" s="81"/>
      <c r="BA982" s="145"/>
    </row>
    <row r="983" spans="1:53" s="80" customFormat="1" x14ac:dyDescent="0.2">
      <c r="A983" s="314"/>
      <c r="B983" s="361">
        <f>Demography!B984</f>
        <v>0</v>
      </c>
      <c r="C983" s="361">
        <f>Demography!C984</f>
        <v>0</v>
      </c>
      <c r="D983" s="362">
        <f>Demography!D984</f>
        <v>0</v>
      </c>
      <c r="E983" s="81"/>
      <c r="F983" s="67"/>
      <c r="G983" s="65"/>
      <c r="H983" s="241"/>
      <c r="I983" s="242"/>
      <c r="J983" s="242"/>
      <c r="K983" s="242"/>
      <c r="L983" s="241"/>
      <c r="M983" s="262"/>
      <c r="N983" s="262"/>
      <c r="O983" s="262"/>
      <c r="P983" s="125"/>
      <c r="Q983" s="126"/>
      <c r="R983" s="126"/>
      <c r="S983" s="81"/>
      <c r="T983" s="67"/>
      <c r="U983" s="241"/>
      <c r="V983" s="127"/>
      <c r="W983" s="81"/>
      <c r="X983" s="128"/>
      <c r="Y983" s="242"/>
      <c r="Z983" s="241"/>
      <c r="AA983" s="242"/>
      <c r="AB983" s="241"/>
      <c r="AC983" s="241"/>
      <c r="AD983" s="241"/>
      <c r="AE983" s="243"/>
      <c r="AF983" s="243"/>
      <c r="AG983" s="82"/>
      <c r="AH983" s="243"/>
      <c r="AI983" s="243"/>
      <c r="AJ983" s="243"/>
      <c r="AK983" s="243"/>
      <c r="AL983" s="243"/>
      <c r="AM983" s="243"/>
      <c r="AN983" s="243"/>
      <c r="AO983" s="243"/>
      <c r="AP983" s="243"/>
      <c r="AQ983" s="243"/>
      <c r="AR983" s="246"/>
      <c r="AS983" s="246"/>
      <c r="AT983" s="244"/>
      <c r="AU983" s="81"/>
      <c r="AV983" s="562" t="str">
        <f t="shared" si="63"/>
        <v xml:space="preserve"> </v>
      </c>
      <c r="AW983" s="562" t="str">
        <f t="shared" si="64"/>
        <v xml:space="preserve"> </v>
      </c>
      <c r="AX983" s="562" t="str">
        <f t="shared" si="65"/>
        <v xml:space="preserve"> </v>
      </c>
      <c r="AY983" s="562" t="str">
        <f t="shared" si="66"/>
        <v xml:space="preserve"> </v>
      </c>
      <c r="AZ983" s="81"/>
      <c r="BA983" s="313"/>
    </row>
    <row r="984" spans="1:53" s="80" customFormat="1" x14ac:dyDescent="0.2">
      <c r="A984" s="314"/>
      <c r="B984" s="147">
        <f>Demography!B985</f>
        <v>0</v>
      </c>
      <c r="C984" s="147">
        <f>Demography!C985</f>
        <v>0</v>
      </c>
      <c r="D984" s="148">
        <f>Demography!D985</f>
        <v>0</v>
      </c>
      <c r="E984" s="81"/>
      <c r="F984" s="256"/>
      <c r="G984" s="149"/>
      <c r="H984" s="256"/>
      <c r="I984" s="240"/>
      <c r="J984" s="240"/>
      <c r="K984" s="240"/>
      <c r="L984" s="256"/>
      <c r="M984" s="260"/>
      <c r="N984" s="260"/>
      <c r="O984" s="260"/>
      <c r="P984" s="150"/>
      <c r="Q984" s="247"/>
      <c r="R984" s="247"/>
      <c r="S984" s="81"/>
      <c r="T984" s="256"/>
      <c r="U984" s="256"/>
      <c r="V984" s="256"/>
      <c r="W984" s="81"/>
      <c r="X984" s="240"/>
      <c r="Y984" s="240"/>
      <c r="Z984" s="256"/>
      <c r="AA984" s="240"/>
      <c r="AB984" s="256"/>
      <c r="AC984" s="256"/>
      <c r="AD984" s="256"/>
      <c r="AE984" s="261"/>
      <c r="AF984" s="261"/>
      <c r="AG984" s="82"/>
      <c r="AH984" s="261"/>
      <c r="AI984" s="261"/>
      <c r="AJ984" s="261"/>
      <c r="AK984" s="261"/>
      <c r="AL984" s="261"/>
      <c r="AM984" s="261"/>
      <c r="AN984" s="261"/>
      <c r="AO984" s="261"/>
      <c r="AP984" s="261"/>
      <c r="AQ984" s="261"/>
      <c r="AR984" s="245"/>
      <c r="AS984" s="245"/>
      <c r="AT984" s="151"/>
      <c r="AU984" s="81"/>
      <c r="AV984" s="561" t="str">
        <f t="shared" si="63"/>
        <v xml:space="preserve"> </v>
      </c>
      <c r="AW984" s="561" t="str">
        <f t="shared" si="64"/>
        <v xml:space="preserve"> </v>
      </c>
      <c r="AX984" s="561" t="str">
        <f t="shared" si="65"/>
        <v xml:space="preserve"> </v>
      </c>
      <c r="AY984" s="561" t="str">
        <f t="shared" si="66"/>
        <v xml:space="preserve"> </v>
      </c>
      <c r="AZ984" s="81"/>
      <c r="BA984" s="145"/>
    </row>
    <row r="985" spans="1:53" s="80" customFormat="1" x14ac:dyDescent="0.2">
      <c r="A985" s="314"/>
      <c r="B985" s="361">
        <f>Demography!B986</f>
        <v>0</v>
      </c>
      <c r="C985" s="361">
        <f>Demography!C986</f>
        <v>0</v>
      </c>
      <c r="D985" s="362">
        <f>Demography!D986</f>
        <v>0</v>
      </c>
      <c r="E985" s="81"/>
      <c r="F985" s="67"/>
      <c r="G985" s="65"/>
      <c r="H985" s="241"/>
      <c r="I985" s="242"/>
      <c r="J985" s="242"/>
      <c r="K985" s="242"/>
      <c r="L985" s="241"/>
      <c r="M985" s="262"/>
      <c r="N985" s="262"/>
      <c r="O985" s="262"/>
      <c r="P985" s="125"/>
      <c r="Q985" s="126"/>
      <c r="R985" s="126"/>
      <c r="S985" s="81"/>
      <c r="T985" s="67"/>
      <c r="U985" s="241"/>
      <c r="V985" s="127"/>
      <c r="W985" s="81"/>
      <c r="X985" s="128"/>
      <c r="Y985" s="242"/>
      <c r="Z985" s="241"/>
      <c r="AA985" s="242"/>
      <c r="AB985" s="241"/>
      <c r="AC985" s="241"/>
      <c r="AD985" s="241"/>
      <c r="AE985" s="243"/>
      <c r="AF985" s="243"/>
      <c r="AG985" s="82"/>
      <c r="AH985" s="243"/>
      <c r="AI985" s="243"/>
      <c r="AJ985" s="243"/>
      <c r="AK985" s="243"/>
      <c r="AL985" s="243"/>
      <c r="AM985" s="243"/>
      <c r="AN985" s="243"/>
      <c r="AO985" s="243"/>
      <c r="AP985" s="243"/>
      <c r="AQ985" s="243"/>
      <c r="AR985" s="246"/>
      <c r="AS985" s="246"/>
      <c r="AT985" s="244"/>
      <c r="AU985" s="81"/>
      <c r="AV985" s="562" t="str">
        <f t="shared" si="63"/>
        <v xml:space="preserve"> </v>
      </c>
      <c r="AW985" s="562" t="str">
        <f t="shared" si="64"/>
        <v xml:space="preserve"> </v>
      </c>
      <c r="AX985" s="562" t="str">
        <f t="shared" si="65"/>
        <v xml:space="preserve"> </v>
      </c>
      <c r="AY985" s="562" t="str">
        <f t="shared" si="66"/>
        <v xml:space="preserve"> </v>
      </c>
      <c r="AZ985" s="81"/>
      <c r="BA985" s="313"/>
    </row>
    <row r="986" spans="1:53" s="80" customFormat="1" x14ac:dyDescent="0.2">
      <c r="A986" s="314"/>
      <c r="B986" s="147">
        <f>Demography!B987</f>
        <v>0</v>
      </c>
      <c r="C986" s="147">
        <f>Demography!C987</f>
        <v>0</v>
      </c>
      <c r="D986" s="148">
        <f>Demography!D987</f>
        <v>0</v>
      </c>
      <c r="E986" s="81"/>
      <c r="F986" s="256"/>
      <c r="G986" s="149"/>
      <c r="H986" s="256"/>
      <c r="I986" s="240"/>
      <c r="J986" s="240"/>
      <c r="K986" s="240"/>
      <c r="L986" s="256"/>
      <c r="M986" s="260"/>
      <c r="N986" s="260"/>
      <c r="O986" s="260"/>
      <c r="P986" s="150"/>
      <c r="Q986" s="247"/>
      <c r="R986" s="247"/>
      <c r="S986" s="81"/>
      <c r="T986" s="256"/>
      <c r="U986" s="256"/>
      <c r="V986" s="256"/>
      <c r="W986" s="81"/>
      <c r="X986" s="240"/>
      <c r="Y986" s="240"/>
      <c r="Z986" s="256"/>
      <c r="AA986" s="240"/>
      <c r="AB986" s="256"/>
      <c r="AC986" s="256"/>
      <c r="AD986" s="256"/>
      <c r="AE986" s="261"/>
      <c r="AF986" s="261"/>
      <c r="AG986" s="82"/>
      <c r="AH986" s="261"/>
      <c r="AI986" s="261"/>
      <c r="AJ986" s="261"/>
      <c r="AK986" s="261"/>
      <c r="AL986" s="261"/>
      <c r="AM986" s="261"/>
      <c r="AN986" s="261"/>
      <c r="AO986" s="261"/>
      <c r="AP986" s="261"/>
      <c r="AQ986" s="261"/>
      <c r="AR986" s="245"/>
      <c r="AS986" s="245"/>
      <c r="AT986" s="151"/>
      <c r="AU986" s="81"/>
      <c r="AV986" s="561" t="str">
        <f t="shared" si="63"/>
        <v xml:space="preserve"> </v>
      </c>
      <c r="AW986" s="561" t="str">
        <f t="shared" si="64"/>
        <v xml:space="preserve"> </v>
      </c>
      <c r="AX986" s="561" t="str">
        <f t="shared" si="65"/>
        <v xml:space="preserve"> </v>
      </c>
      <c r="AY986" s="561" t="str">
        <f t="shared" si="66"/>
        <v xml:space="preserve"> </v>
      </c>
      <c r="AZ986" s="81"/>
      <c r="BA986" s="145"/>
    </row>
    <row r="987" spans="1:53" s="80" customFormat="1" x14ac:dyDescent="0.2">
      <c r="A987" s="314"/>
      <c r="B987" s="361">
        <f>Demography!B988</f>
        <v>0</v>
      </c>
      <c r="C987" s="361">
        <f>Demography!C988</f>
        <v>0</v>
      </c>
      <c r="D987" s="362">
        <f>Demography!D988</f>
        <v>0</v>
      </c>
      <c r="E987" s="81"/>
      <c r="F987" s="67"/>
      <c r="G987" s="65"/>
      <c r="H987" s="241"/>
      <c r="I987" s="242"/>
      <c r="J987" s="242"/>
      <c r="K987" s="242"/>
      <c r="L987" s="241"/>
      <c r="M987" s="262"/>
      <c r="N987" s="262"/>
      <c r="O987" s="262"/>
      <c r="P987" s="125"/>
      <c r="Q987" s="126"/>
      <c r="R987" s="126"/>
      <c r="S987" s="81"/>
      <c r="T987" s="67"/>
      <c r="U987" s="241"/>
      <c r="V987" s="127"/>
      <c r="W987" s="81"/>
      <c r="X987" s="128"/>
      <c r="Y987" s="242"/>
      <c r="Z987" s="241"/>
      <c r="AA987" s="242"/>
      <c r="AB987" s="241"/>
      <c r="AC987" s="241"/>
      <c r="AD987" s="241"/>
      <c r="AE987" s="243"/>
      <c r="AF987" s="243"/>
      <c r="AG987" s="82"/>
      <c r="AH987" s="243"/>
      <c r="AI987" s="243"/>
      <c r="AJ987" s="243"/>
      <c r="AK987" s="243"/>
      <c r="AL987" s="243"/>
      <c r="AM987" s="243"/>
      <c r="AN987" s="243"/>
      <c r="AO987" s="243"/>
      <c r="AP987" s="243"/>
      <c r="AQ987" s="243"/>
      <c r="AR987" s="246"/>
      <c r="AS987" s="246"/>
      <c r="AT987" s="244"/>
      <c r="AU987" s="81"/>
      <c r="AV987" s="562" t="str">
        <f t="shared" si="63"/>
        <v xml:space="preserve"> </v>
      </c>
      <c r="AW987" s="562" t="str">
        <f t="shared" si="64"/>
        <v xml:space="preserve"> </v>
      </c>
      <c r="AX987" s="562" t="str">
        <f t="shared" si="65"/>
        <v xml:space="preserve"> </v>
      </c>
      <c r="AY987" s="562" t="str">
        <f t="shared" si="66"/>
        <v xml:space="preserve"> </v>
      </c>
      <c r="AZ987" s="81"/>
      <c r="BA987" s="313"/>
    </row>
    <row r="988" spans="1:53" s="80" customFormat="1" x14ac:dyDescent="0.2">
      <c r="A988" s="314"/>
      <c r="B988" s="147">
        <f>Demography!B989</f>
        <v>0</v>
      </c>
      <c r="C988" s="147">
        <f>Demography!C989</f>
        <v>0</v>
      </c>
      <c r="D988" s="148">
        <f>Demography!D989</f>
        <v>0</v>
      </c>
      <c r="E988" s="81"/>
      <c r="F988" s="256"/>
      <c r="G988" s="149"/>
      <c r="H988" s="256"/>
      <c r="I988" s="240"/>
      <c r="J988" s="240"/>
      <c r="K988" s="240"/>
      <c r="L988" s="256"/>
      <c r="M988" s="260"/>
      <c r="N988" s="260"/>
      <c r="O988" s="260"/>
      <c r="P988" s="150"/>
      <c r="Q988" s="247"/>
      <c r="R988" s="247"/>
      <c r="S988" s="81"/>
      <c r="T988" s="256"/>
      <c r="U988" s="256"/>
      <c r="V988" s="256"/>
      <c r="W988" s="81"/>
      <c r="X988" s="240"/>
      <c r="Y988" s="240"/>
      <c r="Z988" s="256"/>
      <c r="AA988" s="240"/>
      <c r="AB988" s="256"/>
      <c r="AC988" s="256"/>
      <c r="AD988" s="256"/>
      <c r="AE988" s="261"/>
      <c r="AF988" s="261"/>
      <c r="AG988" s="82"/>
      <c r="AH988" s="261"/>
      <c r="AI988" s="261"/>
      <c r="AJ988" s="261"/>
      <c r="AK988" s="261"/>
      <c r="AL988" s="261"/>
      <c r="AM988" s="261"/>
      <c r="AN988" s="261"/>
      <c r="AO988" s="261"/>
      <c r="AP988" s="261"/>
      <c r="AQ988" s="261"/>
      <c r="AR988" s="245"/>
      <c r="AS988" s="245"/>
      <c r="AT988" s="151"/>
      <c r="AU988" s="81"/>
      <c r="AV988" s="561" t="str">
        <f t="shared" si="63"/>
        <v xml:space="preserve"> </v>
      </c>
      <c r="AW988" s="561" t="str">
        <f t="shared" si="64"/>
        <v xml:space="preserve"> </v>
      </c>
      <c r="AX988" s="561" t="str">
        <f t="shared" si="65"/>
        <v xml:space="preserve"> </v>
      </c>
      <c r="AY988" s="561" t="str">
        <f t="shared" si="66"/>
        <v xml:space="preserve"> </v>
      </c>
      <c r="AZ988" s="81"/>
      <c r="BA988" s="145"/>
    </row>
    <row r="989" spans="1:53" s="80" customFormat="1" x14ac:dyDescent="0.2">
      <c r="A989" s="314"/>
      <c r="B989" s="361">
        <f>Demography!B990</f>
        <v>0</v>
      </c>
      <c r="C989" s="361">
        <f>Demography!C990</f>
        <v>0</v>
      </c>
      <c r="D989" s="362">
        <f>Demography!D990</f>
        <v>0</v>
      </c>
      <c r="E989" s="81"/>
      <c r="F989" s="67"/>
      <c r="G989" s="65"/>
      <c r="H989" s="241"/>
      <c r="I989" s="242"/>
      <c r="J989" s="242"/>
      <c r="K989" s="242"/>
      <c r="L989" s="241"/>
      <c r="M989" s="262"/>
      <c r="N989" s="262"/>
      <c r="O989" s="262"/>
      <c r="P989" s="125"/>
      <c r="Q989" s="126"/>
      <c r="R989" s="126"/>
      <c r="S989" s="81"/>
      <c r="T989" s="67"/>
      <c r="U989" s="241"/>
      <c r="V989" s="127"/>
      <c r="W989" s="81"/>
      <c r="X989" s="128"/>
      <c r="Y989" s="242"/>
      <c r="Z989" s="241"/>
      <c r="AA989" s="242"/>
      <c r="AB989" s="241"/>
      <c r="AC989" s="241"/>
      <c r="AD989" s="241"/>
      <c r="AE989" s="243"/>
      <c r="AF989" s="243"/>
      <c r="AG989" s="82"/>
      <c r="AH989" s="243"/>
      <c r="AI989" s="243"/>
      <c r="AJ989" s="243"/>
      <c r="AK989" s="243"/>
      <c r="AL989" s="243"/>
      <c r="AM989" s="243"/>
      <c r="AN989" s="243"/>
      <c r="AO989" s="243"/>
      <c r="AP989" s="243"/>
      <c r="AQ989" s="243"/>
      <c r="AR989" s="246"/>
      <c r="AS989" s="246"/>
      <c r="AT989" s="244"/>
      <c r="AU989" s="81"/>
      <c r="AV989" s="562" t="str">
        <f t="shared" si="63"/>
        <v xml:space="preserve"> </v>
      </c>
      <c r="AW989" s="562" t="str">
        <f t="shared" si="64"/>
        <v xml:space="preserve"> </v>
      </c>
      <c r="AX989" s="562" t="str">
        <f t="shared" si="65"/>
        <v xml:space="preserve"> </v>
      </c>
      <c r="AY989" s="562" t="str">
        <f t="shared" si="66"/>
        <v xml:space="preserve"> </v>
      </c>
      <c r="AZ989" s="81"/>
      <c r="BA989" s="313"/>
    </row>
    <row r="990" spans="1:53" s="80" customFormat="1" x14ac:dyDescent="0.2">
      <c r="A990" s="314"/>
      <c r="B990" s="147">
        <f>Demography!B991</f>
        <v>0</v>
      </c>
      <c r="C990" s="147">
        <f>Demography!C991</f>
        <v>0</v>
      </c>
      <c r="D990" s="148">
        <f>Demography!D991</f>
        <v>0</v>
      </c>
      <c r="E990" s="81"/>
      <c r="F990" s="256"/>
      <c r="G990" s="149"/>
      <c r="H990" s="256"/>
      <c r="I990" s="240"/>
      <c r="J990" s="240"/>
      <c r="K990" s="240"/>
      <c r="L990" s="256"/>
      <c r="M990" s="260"/>
      <c r="N990" s="260"/>
      <c r="O990" s="260"/>
      <c r="P990" s="150"/>
      <c r="Q990" s="247"/>
      <c r="R990" s="247"/>
      <c r="S990" s="81"/>
      <c r="T990" s="256"/>
      <c r="U990" s="256"/>
      <c r="V990" s="256"/>
      <c r="W990" s="81"/>
      <c r="X990" s="240"/>
      <c r="Y990" s="240"/>
      <c r="Z990" s="256"/>
      <c r="AA990" s="240"/>
      <c r="AB990" s="256"/>
      <c r="AC990" s="256"/>
      <c r="AD990" s="256"/>
      <c r="AE990" s="261"/>
      <c r="AF990" s="261"/>
      <c r="AG990" s="82"/>
      <c r="AH990" s="261"/>
      <c r="AI990" s="261"/>
      <c r="AJ990" s="261"/>
      <c r="AK990" s="261"/>
      <c r="AL990" s="261"/>
      <c r="AM990" s="261"/>
      <c r="AN990" s="261"/>
      <c r="AO990" s="261"/>
      <c r="AP990" s="261"/>
      <c r="AQ990" s="261"/>
      <c r="AR990" s="245"/>
      <c r="AS990" s="245"/>
      <c r="AT990" s="151"/>
      <c r="AU990" s="81"/>
      <c r="AV990" s="561" t="str">
        <f t="shared" si="63"/>
        <v xml:space="preserve"> </v>
      </c>
      <c r="AW990" s="561" t="str">
        <f t="shared" si="64"/>
        <v xml:space="preserve"> </v>
      </c>
      <c r="AX990" s="561" t="str">
        <f t="shared" si="65"/>
        <v xml:space="preserve"> </v>
      </c>
      <c r="AY990" s="561" t="str">
        <f t="shared" si="66"/>
        <v xml:space="preserve"> </v>
      </c>
      <c r="AZ990" s="81"/>
      <c r="BA990" s="145"/>
    </row>
    <row r="991" spans="1:53" s="80" customFormat="1" x14ac:dyDescent="0.2">
      <c r="A991" s="314"/>
      <c r="B991" s="361">
        <f>Demography!B992</f>
        <v>0</v>
      </c>
      <c r="C991" s="361">
        <f>Demography!C992</f>
        <v>0</v>
      </c>
      <c r="D991" s="362">
        <f>Demography!D992</f>
        <v>0</v>
      </c>
      <c r="E991" s="81"/>
      <c r="F991" s="67"/>
      <c r="G991" s="65"/>
      <c r="H991" s="241"/>
      <c r="I991" s="242"/>
      <c r="J991" s="242"/>
      <c r="K991" s="242"/>
      <c r="L991" s="241"/>
      <c r="M991" s="262"/>
      <c r="N991" s="262"/>
      <c r="O991" s="262"/>
      <c r="P991" s="125"/>
      <c r="Q991" s="126"/>
      <c r="R991" s="126"/>
      <c r="S991" s="81"/>
      <c r="T991" s="67"/>
      <c r="U991" s="241"/>
      <c r="V991" s="127"/>
      <c r="W991" s="81"/>
      <c r="X991" s="128"/>
      <c r="Y991" s="242"/>
      <c r="Z991" s="241"/>
      <c r="AA991" s="242"/>
      <c r="AB991" s="241"/>
      <c r="AC991" s="241"/>
      <c r="AD991" s="241"/>
      <c r="AE991" s="243"/>
      <c r="AF991" s="243"/>
      <c r="AG991" s="82"/>
      <c r="AH991" s="243"/>
      <c r="AI991" s="243"/>
      <c r="AJ991" s="243"/>
      <c r="AK991" s="243"/>
      <c r="AL991" s="243"/>
      <c r="AM991" s="243"/>
      <c r="AN991" s="243"/>
      <c r="AO991" s="243"/>
      <c r="AP991" s="243"/>
      <c r="AQ991" s="243"/>
      <c r="AR991" s="246"/>
      <c r="AS991" s="246"/>
      <c r="AT991" s="244"/>
      <c r="AU991" s="81"/>
      <c r="AV991" s="562" t="str">
        <f t="shared" si="63"/>
        <v xml:space="preserve"> </v>
      </c>
      <c r="AW991" s="562" t="str">
        <f t="shared" si="64"/>
        <v xml:space="preserve"> </v>
      </c>
      <c r="AX991" s="562" t="str">
        <f t="shared" si="65"/>
        <v xml:space="preserve"> </v>
      </c>
      <c r="AY991" s="562" t="str">
        <f t="shared" si="66"/>
        <v xml:space="preserve"> </v>
      </c>
      <c r="AZ991" s="81"/>
      <c r="BA991" s="313"/>
    </row>
    <row r="992" spans="1:53" s="80" customFormat="1" x14ac:dyDescent="0.2">
      <c r="A992" s="314"/>
      <c r="B992" s="147">
        <f>Demography!B993</f>
        <v>0</v>
      </c>
      <c r="C992" s="147">
        <f>Demography!C993</f>
        <v>0</v>
      </c>
      <c r="D992" s="148">
        <f>Demography!D993</f>
        <v>0</v>
      </c>
      <c r="E992" s="81"/>
      <c r="F992" s="256"/>
      <c r="G992" s="149"/>
      <c r="H992" s="256"/>
      <c r="I992" s="240"/>
      <c r="J992" s="240"/>
      <c r="K992" s="240"/>
      <c r="L992" s="256"/>
      <c r="M992" s="260"/>
      <c r="N992" s="260"/>
      <c r="O992" s="260"/>
      <c r="P992" s="150"/>
      <c r="Q992" s="247"/>
      <c r="R992" s="247"/>
      <c r="S992" s="81"/>
      <c r="T992" s="256"/>
      <c r="U992" s="256"/>
      <c r="V992" s="256"/>
      <c r="W992" s="81"/>
      <c r="X992" s="240"/>
      <c r="Y992" s="240"/>
      <c r="Z992" s="256"/>
      <c r="AA992" s="240"/>
      <c r="AB992" s="256"/>
      <c r="AC992" s="256"/>
      <c r="AD992" s="256"/>
      <c r="AE992" s="261"/>
      <c r="AF992" s="261"/>
      <c r="AG992" s="82"/>
      <c r="AH992" s="261"/>
      <c r="AI992" s="261"/>
      <c r="AJ992" s="261"/>
      <c r="AK992" s="261"/>
      <c r="AL992" s="261"/>
      <c r="AM992" s="261"/>
      <c r="AN992" s="261"/>
      <c r="AO992" s="261"/>
      <c r="AP992" s="261"/>
      <c r="AQ992" s="261"/>
      <c r="AR992" s="245"/>
      <c r="AS992" s="245"/>
      <c r="AT992" s="151"/>
      <c r="AU992" s="81"/>
      <c r="AV992" s="561" t="str">
        <f t="shared" si="63"/>
        <v xml:space="preserve"> </v>
      </c>
      <c r="AW992" s="561" t="str">
        <f t="shared" si="64"/>
        <v xml:space="preserve"> </v>
      </c>
      <c r="AX992" s="561" t="str">
        <f t="shared" si="65"/>
        <v xml:space="preserve"> </v>
      </c>
      <c r="AY992" s="561" t="str">
        <f t="shared" si="66"/>
        <v xml:space="preserve"> </v>
      </c>
      <c r="AZ992" s="81"/>
      <c r="BA992" s="145"/>
    </row>
    <row r="993" spans="1:53" s="80" customFormat="1" x14ac:dyDescent="0.2">
      <c r="A993" s="314"/>
      <c r="B993" s="361">
        <f>Demography!B994</f>
        <v>0</v>
      </c>
      <c r="C993" s="361">
        <f>Demography!C994</f>
        <v>0</v>
      </c>
      <c r="D993" s="362">
        <f>Demography!D994</f>
        <v>0</v>
      </c>
      <c r="E993" s="81"/>
      <c r="F993" s="67"/>
      <c r="G993" s="65"/>
      <c r="H993" s="241"/>
      <c r="I993" s="242"/>
      <c r="J993" s="242"/>
      <c r="K993" s="242"/>
      <c r="L993" s="241"/>
      <c r="M993" s="262"/>
      <c r="N993" s="262"/>
      <c r="O993" s="262"/>
      <c r="P993" s="125"/>
      <c r="Q993" s="126"/>
      <c r="R993" s="126"/>
      <c r="S993" s="81"/>
      <c r="T993" s="67"/>
      <c r="U993" s="241"/>
      <c r="V993" s="127"/>
      <c r="W993" s="81"/>
      <c r="X993" s="128"/>
      <c r="Y993" s="242"/>
      <c r="Z993" s="241"/>
      <c r="AA993" s="242"/>
      <c r="AB993" s="241"/>
      <c r="AC993" s="241"/>
      <c r="AD993" s="241"/>
      <c r="AE993" s="243"/>
      <c r="AF993" s="243"/>
      <c r="AG993" s="82"/>
      <c r="AH993" s="243"/>
      <c r="AI993" s="243"/>
      <c r="AJ993" s="243"/>
      <c r="AK993" s="243"/>
      <c r="AL993" s="243"/>
      <c r="AM993" s="243"/>
      <c r="AN993" s="243"/>
      <c r="AO993" s="243"/>
      <c r="AP993" s="243"/>
      <c r="AQ993" s="243"/>
      <c r="AR993" s="246"/>
      <c r="AS993" s="246"/>
      <c r="AT993" s="244"/>
      <c r="AU993" s="81"/>
      <c r="AV993" s="562" t="str">
        <f t="shared" si="63"/>
        <v xml:space="preserve"> </v>
      </c>
      <c r="AW993" s="562" t="str">
        <f t="shared" si="64"/>
        <v xml:space="preserve"> </v>
      </c>
      <c r="AX993" s="562" t="str">
        <f t="shared" si="65"/>
        <v xml:space="preserve"> </v>
      </c>
      <c r="AY993" s="562" t="str">
        <f t="shared" si="66"/>
        <v xml:space="preserve"> </v>
      </c>
      <c r="AZ993" s="81"/>
      <c r="BA993" s="313"/>
    </row>
    <row r="994" spans="1:53" s="80" customFormat="1" x14ac:dyDescent="0.2">
      <c r="A994" s="314"/>
      <c r="B994" s="147">
        <f>Demography!B995</f>
        <v>0</v>
      </c>
      <c r="C994" s="147">
        <f>Demography!C995</f>
        <v>0</v>
      </c>
      <c r="D994" s="148">
        <f>Demography!D995</f>
        <v>0</v>
      </c>
      <c r="E994" s="81"/>
      <c r="F994" s="256"/>
      <c r="G994" s="149"/>
      <c r="H994" s="256"/>
      <c r="I994" s="240"/>
      <c r="J994" s="240"/>
      <c r="K994" s="240"/>
      <c r="L994" s="256"/>
      <c r="M994" s="260"/>
      <c r="N994" s="260"/>
      <c r="O994" s="260"/>
      <c r="P994" s="150"/>
      <c r="Q994" s="247"/>
      <c r="R994" s="247"/>
      <c r="S994" s="81"/>
      <c r="T994" s="256"/>
      <c r="U994" s="256"/>
      <c r="V994" s="256"/>
      <c r="W994" s="81"/>
      <c r="X994" s="240"/>
      <c r="Y994" s="240"/>
      <c r="Z994" s="256"/>
      <c r="AA994" s="240"/>
      <c r="AB994" s="256"/>
      <c r="AC994" s="256"/>
      <c r="AD994" s="256"/>
      <c r="AE994" s="261"/>
      <c r="AF994" s="261"/>
      <c r="AG994" s="82"/>
      <c r="AH994" s="261"/>
      <c r="AI994" s="261"/>
      <c r="AJ994" s="261"/>
      <c r="AK994" s="261"/>
      <c r="AL994" s="261"/>
      <c r="AM994" s="261"/>
      <c r="AN994" s="261"/>
      <c r="AO994" s="261"/>
      <c r="AP994" s="261"/>
      <c r="AQ994" s="261"/>
      <c r="AR994" s="245"/>
      <c r="AS994" s="245"/>
      <c r="AT994" s="151"/>
      <c r="AU994" s="81"/>
      <c r="AV994" s="561" t="str">
        <f t="shared" si="63"/>
        <v xml:space="preserve"> </v>
      </c>
      <c r="AW994" s="561" t="str">
        <f t="shared" si="64"/>
        <v xml:space="preserve"> </v>
      </c>
      <c r="AX994" s="561" t="str">
        <f t="shared" si="65"/>
        <v xml:space="preserve"> </v>
      </c>
      <c r="AY994" s="561" t="str">
        <f t="shared" si="66"/>
        <v xml:space="preserve"> </v>
      </c>
      <c r="AZ994" s="81"/>
      <c r="BA994" s="145"/>
    </row>
    <row r="995" spans="1:53" s="80" customFormat="1" x14ac:dyDescent="0.2">
      <c r="A995" s="314"/>
      <c r="B995" s="361">
        <f>Demography!B996</f>
        <v>0</v>
      </c>
      <c r="C995" s="361">
        <f>Demography!C996</f>
        <v>0</v>
      </c>
      <c r="D995" s="362">
        <f>Demography!D996</f>
        <v>0</v>
      </c>
      <c r="E995" s="81"/>
      <c r="F995" s="67"/>
      <c r="G995" s="65"/>
      <c r="H995" s="241"/>
      <c r="I995" s="242"/>
      <c r="J995" s="242"/>
      <c r="K995" s="242"/>
      <c r="L995" s="241"/>
      <c r="M995" s="262"/>
      <c r="N995" s="262"/>
      <c r="O995" s="262"/>
      <c r="P995" s="125"/>
      <c r="Q995" s="126"/>
      <c r="R995" s="126"/>
      <c r="S995" s="81"/>
      <c r="T995" s="67"/>
      <c r="U995" s="241"/>
      <c r="V995" s="127"/>
      <c r="W995" s="81"/>
      <c r="X995" s="128"/>
      <c r="Y995" s="242"/>
      <c r="Z995" s="241"/>
      <c r="AA995" s="242"/>
      <c r="AB995" s="241"/>
      <c r="AC995" s="241"/>
      <c r="AD995" s="241"/>
      <c r="AE995" s="243"/>
      <c r="AF995" s="243"/>
      <c r="AG995" s="82"/>
      <c r="AH995" s="243"/>
      <c r="AI995" s="243"/>
      <c r="AJ995" s="243"/>
      <c r="AK995" s="243"/>
      <c r="AL995" s="243"/>
      <c r="AM995" s="243"/>
      <c r="AN995" s="243"/>
      <c r="AO995" s="243"/>
      <c r="AP995" s="243"/>
      <c r="AQ995" s="243"/>
      <c r="AR995" s="246"/>
      <c r="AS995" s="246"/>
      <c r="AT995" s="244"/>
      <c r="AU995" s="81"/>
      <c r="AV995" s="562" t="str">
        <f t="shared" si="63"/>
        <v xml:space="preserve"> </v>
      </c>
      <c r="AW995" s="562" t="str">
        <f t="shared" si="64"/>
        <v xml:space="preserve"> </v>
      </c>
      <c r="AX995" s="562" t="str">
        <f t="shared" si="65"/>
        <v xml:space="preserve"> </v>
      </c>
      <c r="AY995" s="562" t="str">
        <f t="shared" si="66"/>
        <v xml:space="preserve"> </v>
      </c>
      <c r="AZ995" s="81"/>
      <c r="BA995" s="313"/>
    </row>
    <row r="996" spans="1:53" s="80" customFormat="1" x14ac:dyDescent="0.2">
      <c r="A996" s="314"/>
      <c r="B996" s="147">
        <f>Demography!B997</f>
        <v>0</v>
      </c>
      <c r="C996" s="147">
        <f>Demography!C997</f>
        <v>0</v>
      </c>
      <c r="D996" s="148">
        <f>Demography!D997</f>
        <v>0</v>
      </c>
      <c r="E996" s="81"/>
      <c r="F996" s="256"/>
      <c r="G996" s="149"/>
      <c r="H996" s="256"/>
      <c r="I996" s="240"/>
      <c r="J996" s="240"/>
      <c r="K996" s="240"/>
      <c r="L996" s="256"/>
      <c r="M996" s="260"/>
      <c r="N996" s="260"/>
      <c r="O996" s="260"/>
      <c r="P996" s="150"/>
      <c r="Q996" s="247"/>
      <c r="R996" s="247"/>
      <c r="S996" s="81"/>
      <c r="T996" s="256"/>
      <c r="U996" s="256"/>
      <c r="V996" s="256"/>
      <c r="W996" s="81"/>
      <c r="X996" s="240"/>
      <c r="Y996" s="240"/>
      <c r="Z996" s="256"/>
      <c r="AA996" s="240"/>
      <c r="AB996" s="256"/>
      <c r="AC996" s="256"/>
      <c r="AD996" s="256"/>
      <c r="AE996" s="261"/>
      <c r="AF996" s="261"/>
      <c r="AG996" s="82"/>
      <c r="AH996" s="261"/>
      <c r="AI996" s="261"/>
      <c r="AJ996" s="261"/>
      <c r="AK996" s="261"/>
      <c r="AL996" s="261"/>
      <c r="AM996" s="261"/>
      <c r="AN996" s="261"/>
      <c r="AO996" s="261"/>
      <c r="AP996" s="261"/>
      <c r="AQ996" s="261"/>
      <c r="AR996" s="245"/>
      <c r="AS996" s="245"/>
      <c r="AT996" s="151"/>
      <c r="AU996" s="81"/>
      <c r="AV996" s="561" t="str">
        <f t="shared" si="63"/>
        <v xml:space="preserve"> </v>
      </c>
      <c r="AW996" s="561" t="str">
        <f t="shared" si="64"/>
        <v xml:space="preserve"> </v>
      </c>
      <c r="AX996" s="561" t="str">
        <f t="shared" si="65"/>
        <v xml:space="preserve"> </v>
      </c>
      <c r="AY996" s="561" t="str">
        <f t="shared" si="66"/>
        <v xml:space="preserve"> </v>
      </c>
      <c r="AZ996" s="81"/>
      <c r="BA996" s="145"/>
    </row>
    <row r="997" spans="1:53" s="80" customFormat="1" x14ac:dyDescent="0.2">
      <c r="A997" s="314"/>
      <c r="B997" s="361">
        <f>Demography!B998</f>
        <v>0</v>
      </c>
      <c r="C997" s="361">
        <f>Demography!C998</f>
        <v>0</v>
      </c>
      <c r="D997" s="362">
        <f>Demography!D998</f>
        <v>0</v>
      </c>
      <c r="E997" s="81"/>
      <c r="F997" s="67"/>
      <c r="G997" s="65"/>
      <c r="H997" s="241"/>
      <c r="I997" s="242"/>
      <c r="J997" s="242"/>
      <c r="K997" s="242"/>
      <c r="L997" s="241"/>
      <c r="M997" s="262"/>
      <c r="N997" s="262"/>
      <c r="O997" s="262"/>
      <c r="P997" s="125"/>
      <c r="Q997" s="126"/>
      <c r="R997" s="126"/>
      <c r="S997" s="81"/>
      <c r="T997" s="67"/>
      <c r="U997" s="241"/>
      <c r="V997" s="127"/>
      <c r="W997" s="81"/>
      <c r="X997" s="128"/>
      <c r="Y997" s="242"/>
      <c r="Z997" s="241"/>
      <c r="AA997" s="242"/>
      <c r="AB997" s="241"/>
      <c r="AC997" s="241"/>
      <c r="AD997" s="241"/>
      <c r="AE997" s="243"/>
      <c r="AF997" s="243"/>
      <c r="AG997" s="82"/>
      <c r="AH997" s="243"/>
      <c r="AI997" s="243"/>
      <c r="AJ997" s="243"/>
      <c r="AK997" s="243"/>
      <c r="AL997" s="243"/>
      <c r="AM997" s="243"/>
      <c r="AN997" s="243"/>
      <c r="AO997" s="243"/>
      <c r="AP997" s="243"/>
      <c r="AQ997" s="243"/>
      <c r="AR997" s="246"/>
      <c r="AS997" s="246"/>
      <c r="AT997" s="244"/>
      <c r="AU997" s="81"/>
      <c r="AV997" s="562" t="str">
        <f t="shared" si="63"/>
        <v xml:space="preserve"> </v>
      </c>
      <c r="AW997" s="562" t="str">
        <f t="shared" si="64"/>
        <v xml:space="preserve"> </v>
      </c>
      <c r="AX997" s="562" t="str">
        <f t="shared" si="65"/>
        <v xml:space="preserve"> </v>
      </c>
      <c r="AY997" s="562" t="str">
        <f t="shared" si="66"/>
        <v xml:space="preserve"> </v>
      </c>
      <c r="AZ997" s="81"/>
      <c r="BA997" s="313"/>
    </row>
    <row r="998" spans="1:53" s="80" customFormat="1" x14ac:dyDescent="0.2">
      <c r="A998" s="314"/>
      <c r="B998" s="147">
        <f>Demography!B999</f>
        <v>0</v>
      </c>
      <c r="C998" s="147">
        <f>Demography!C999</f>
        <v>0</v>
      </c>
      <c r="D998" s="148">
        <f>Demography!D999</f>
        <v>0</v>
      </c>
      <c r="E998" s="81"/>
      <c r="F998" s="256"/>
      <c r="G998" s="149"/>
      <c r="H998" s="256"/>
      <c r="I998" s="240"/>
      <c r="J998" s="240"/>
      <c r="K998" s="240"/>
      <c r="L998" s="256"/>
      <c r="M998" s="260"/>
      <c r="N998" s="260"/>
      <c r="O998" s="260"/>
      <c r="P998" s="150"/>
      <c r="Q998" s="247"/>
      <c r="R998" s="247"/>
      <c r="S998" s="81"/>
      <c r="T998" s="256"/>
      <c r="U998" s="256"/>
      <c r="V998" s="256"/>
      <c r="W998" s="81"/>
      <c r="X998" s="240"/>
      <c r="Y998" s="240"/>
      <c r="Z998" s="256"/>
      <c r="AA998" s="240"/>
      <c r="AB998" s="256"/>
      <c r="AC998" s="256"/>
      <c r="AD998" s="256"/>
      <c r="AE998" s="261"/>
      <c r="AF998" s="261"/>
      <c r="AG998" s="82"/>
      <c r="AH998" s="261"/>
      <c r="AI998" s="261"/>
      <c r="AJ998" s="261"/>
      <c r="AK998" s="261"/>
      <c r="AL998" s="261"/>
      <c r="AM998" s="261"/>
      <c r="AN998" s="261"/>
      <c r="AO998" s="261"/>
      <c r="AP998" s="261"/>
      <c r="AQ998" s="261"/>
      <c r="AR998" s="245"/>
      <c r="AS998" s="245"/>
      <c r="AT998" s="151"/>
      <c r="AU998" s="81"/>
      <c r="AV998" s="561" t="str">
        <f t="shared" si="63"/>
        <v xml:space="preserve"> </v>
      </c>
      <c r="AW998" s="561" t="str">
        <f t="shared" si="64"/>
        <v xml:space="preserve"> </v>
      </c>
      <c r="AX998" s="561" t="str">
        <f t="shared" si="65"/>
        <v xml:space="preserve"> </v>
      </c>
      <c r="AY998" s="561" t="str">
        <f t="shared" si="66"/>
        <v xml:space="preserve"> </v>
      </c>
      <c r="AZ998" s="81"/>
      <c r="BA998" s="145"/>
    </row>
    <row r="999" spans="1:53" s="80" customFormat="1" x14ac:dyDescent="0.2">
      <c r="A999" s="314"/>
      <c r="B999" s="361">
        <f>Demography!B1000</f>
        <v>0</v>
      </c>
      <c r="C999" s="361">
        <f>Demography!C1000</f>
        <v>0</v>
      </c>
      <c r="D999" s="362">
        <f>Demography!D1000</f>
        <v>0</v>
      </c>
      <c r="E999" s="81"/>
      <c r="F999" s="67"/>
      <c r="G999" s="65"/>
      <c r="H999" s="241"/>
      <c r="I999" s="242"/>
      <c r="J999" s="242"/>
      <c r="K999" s="242"/>
      <c r="L999" s="241"/>
      <c r="M999" s="262"/>
      <c r="N999" s="262"/>
      <c r="O999" s="262"/>
      <c r="P999" s="125"/>
      <c r="Q999" s="126"/>
      <c r="R999" s="126"/>
      <c r="S999" s="81"/>
      <c r="T999" s="67"/>
      <c r="U999" s="241"/>
      <c r="V999" s="127"/>
      <c r="W999" s="81"/>
      <c r="X999" s="128"/>
      <c r="Y999" s="242"/>
      <c r="Z999" s="241"/>
      <c r="AA999" s="242"/>
      <c r="AB999" s="241"/>
      <c r="AC999" s="241"/>
      <c r="AD999" s="241"/>
      <c r="AE999" s="243"/>
      <c r="AF999" s="243"/>
      <c r="AG999" s="82"/>
      <c r="AH999" s="243"/>
      <c r="AI999" s="243"/>
      <c r="AJ999" s="243"/>
      <c r="AK999" s="243"/>
      <c r="AL999" s="243"/>
      <c r="AM999" s="243"/>
      <c r="AN999" s="243"/>
      <c r="AO999" s="243"/>
      <c r="AP999" s="243"/>
      <c r="AQ999" s="243"/>
      <c r="AR999" s="246"/>
      <c r="AS999" s="246"/>
      <c r="AT999" s="244"/>
      <c r="AU999" s="81"/>
      <c r="AV999" s="562" t="str">
        <f t="shared" si="63"/>
        <v xml:space="preserve"> </v>
      </c>
      <c r="AW999" s="562" t="str">
        <f t="shared" si="64"/>
        <v xml:space="preserve"> </v>
      </c>
      <c r="AX999" s="562" t="str">
        <f t="shared" si="65"/>
        <v xml:space="preserve"> </v>
      </c>
      <c r="AY999" s="562" t="str">
        <f t="shared" si="66"/>
        <v xml:space="preserve"> </v>
      </c>
      <c r="AZ999" s="81"/>
      <c r="BA999" s="313"/>
    </row>
    <row r="1000" spans="1:53" s="80" customFormat="1" x14ac:dyDescent="0.2">
      <c r="A1000" s="314"/>
      <c r="B1000" s="147">
        <f>Demography!B1001</f>
        <v>0</v>
      </c>
      <c r="C1000" s="147">
        <f>Demography!C1001</f>
        <v>0</v>
      </c>
      <c r="D1000" s="148">
        <f>Demography!D1001</f>
        <v>0</v>
      </c>
      <c r="E1000" s="81"/>
      <c r="F1000" s="256"/>
      <c r="G1000" s="149"/>
      <c r="H1000" s="256"/>
      <c r="I1000" s="240"/>
      <c r="J1000" s="240"/>
      <c r="K1000" s="240"/>
      <c r="L1000" s="256"/>
      <c r="M1000" s="260"/>
      <c r="N1000" s="260"/>
      <c r="O1000" s="260"/>
      <c r="P1000" s="150"/>
      <c r="Q1000" s="247"/>
      <c r="R1000" s="247"/>
      <c r="S1000" s="81"/>
      <c r="T1000" s="256"/>
      <c r="U1000" s="256"/>
      <c r="V1000" s="256"/>
      <c r="W1000" s="81"/>
      <c r="X1000" s="240"/>
      <c r="Y1000" s="240"/>
      <c r="Z1000" s="256"/>
      <c r="AA1000" s="240"/>
      <c r="AB1000" s="256"/>
      <c r="AC1000" s="256"/>
      <c r="AD1000" s="256"/>
      <c r="AE1000" s="261"/>
      <c r="AF1000" s="261"/>
      <c r="AG1000" s="82"/>
      <c r="AH1000" s="261"/>
      <c r="AI1000" s="261"/>
      <c r="AJ1000" s="261"/>
      <c r="AK1000" s="261"/>
      <c r="AL1000" s="261"/>
      <c r="AM1000" s="261"/>
      <c r="AN1000" s="261"/>
      <c r="AO1000" s="261"/>
      <c r="AP1000" s="261"/>
      <c r="AQ1000" s="261"/>
      <c r="AR1000" s="245"/>
      <c r="AS1000" s="245"/>
      <c r="AT1000" s="151"/>
      <c r="AU1000" s="81"/>
      <c r="AV1000" s="561" t="str">
        <f t="shared" si="63"/>
        <v xml:space="preserve"> </v>
      </c>
      <c r="AW1000" s="561" t="str">
        <f t="shared" si="64"/>
        <v xml:space="preserve"> </v>
      </c>
      <c r="AX1000" s="561" t="str">
        <f t="shared" si="65"/>
        <v xml:space="preserve"> </v>
      </c>
      <c r="AY1000" s="561" t="str">
        <f t="shared" si="66"/>
        <v xml:space="preserve"> </v>
      </c>
      <c r="AZ1000" s="81"/>
      <c r="BA1000" s="145"/>
    </row>
    <row r="1001" spans="1:53" s="80" customFormat="1" x14ac:dyDescent="0.2">
      <c r="A1001" s="314"/>
      <c r="B1001" s="361">
        <f>Demography!B1002</f>
        <v>0</v>
      </c>
      <c r="C1001" s="361">
        <f>Demography!C1002</f>
        <v>0</v>
      </c>
      <c r="D1001" s="362">
        <f>Demography!D1002</f>
        <v>0</v>
      </c>
      <c r="E1001" s="81"/>
      <c r="F1001" s="67"/>
      <c r="G1001" s="65"/>
      <c r="H1001" s="241"/>
      <c r="I1001" s="242"/>
      <c r="J1001" s="242"/>
      <c r="K1001" s="242"/>
      <c r="L1001" s="241"/>
      <c r="M1001" s="262"/>
      <c r="N1001" s="262"/>
      <c r="O1001" s="262"/>
      <c r="P1001" s="125"/>
      <c r="Q1001" s="126"/>
      <c r="R1001" s="126"/>
      <c r="S1001" s="81"/>
      <c r="T1001" s="67"/>
      <c r="U1001" s="241"/>
      <c r="V1001" s="127"/>
      <c r="W1001" s="81"/>
      <c r="X1001" s="128"/>
      <c r="Y1001" s="242"/>
      <c r="Z1001" s="241"/>
      <c r="AA1001" s="242"/>
      <c r="AB1001" s="241"/>
      <c r="AC1001" s="241"/>
      <c r="AD1001" s="241"/>
      <c r="AE1001" s="243"/>
      <c r="AF1001" s="243"/>
      <c r="AG1001" s="82"/>
      <c r="AH1001" s="243"/>
      <c r="AI1001" s="243"/>
      <c r="AJ1001" s="243"/>
      <c r="AK1001" s="243"/>
      <c r="AL1001" s="243"/>
      <c r="AM1001" s="243"/>
      <c r="AN1001" s="243"/>
      <c r="AO1001" s="243"/>
      <c r="AP1001" s="243"/>
      <c r="AQ1001" s="243"/>
      <c r="AR1001" s="246"/>
      <c r="AS1001" s="246"/>
      <c r="AT1001" s="244"/>
      <c r="AU1001" s="81"/>
      <c r="AV1001" s="562" t="str">
        <f t="shared" si="63"/>
        <v xml:space="preserve"> </v>
      </c>
      <c r="AW1001" s="562" t="str">
        <f t="shared" si="64"/>
        <v xml:space="preserve"> </v>
      </c>
      <c r="AX1001" s="562" t="str">
        <f t="shared" si="65"/>
        <v xml:space="preserve"> </v>
      </c>
      <c r="AY1001" s="562" t="str">
        <f t="shared" si="66"/>
        <v xml:space="preserve"> </v>
      </c>
      <c r="AZ1001" s="81"/>
      <c r="BA1001" s="313"/>
    </row>
    <row r="1002" spans="1:53" s="80" customFormat="1" x14ac:dyDescent="0.2">
      <c r="A1002" s="314"/>
      <c r="B1002" s="147">
        <f>Demography!B1003</f>
        <v>0</v>
      </c>
      <c r="C1002" s="147">
        <f>Demography!C1003</f>
        <v>0</v>
      </c>
      <c r="D1002" s="148">
        <f>Demography!D1003</f>
        <v>0</v>
      </c>
      <c r="E1002" s="81"/>
      <c r="F1002" s="256"/>
      <c r="G1002" s="149"/>
      <c r="H1002" s="256"/>
      <c r="I1002" s="240"/>
      <c r="J1002" s="240"/>
      <c r="K1002" s="240"/>
      <c r="L1002" s="256"/>
      <c r="M1002" s="260"/>
      <c r="N1002" s="260"/>
      <c r="O1002" s="260"/>
      <c r="P1002" s="150"/>
      <c r="Q1002" s="247"/>
      <c r="R1002" s="247"/>
      <c r="S1002" s="81"/>
      <c r="T1002" s="256"/>
      <c r="U1002" s="256"/>
      <c r="V1002" s="256"/>
      <c r="W1002" s="81"/>
      <c r="X1002" s="240"/>
      <c r="Y1002" s="240"/>
      <c r="Z1002" s="256"/>
      <c r="AA1002" s="240"/>
      <c r="AB1002" s="256"/>
      <c r="AC1002" s="256"/>
      <c r="AD1002" s="256"/>
      <c r="AE1002" s="261"/>
      <c r="AF1002" s="261"/>
      <c r="AG1002" s="82"/>
      <c r="AH1002" s="261"/>
      <c r="AI1002" s="261"/>
      <c r="AJ1002" s="261"/>
      <c r="AK1002" s="261"/>
      <c r="AL1002" s="261"/>
      <c r="AM1002" s="261"/>
      <c r="AN1002" s="261"/>
      <c r="AO1002" s="261"/>
      <c r="AP1002" s="261"/>
      <c r="AQ1002" s="261"/>
      <c r="AR1002" s="245"/>
      <c r="AS1002" s="245"/>
      <c r="AT1002" s="151"/>
      <c r="AU1002" s="81"/>
      <c r="AV1002" s="561" t="str">
        <f t="shared" si="63"/>
        <v xml:space="preserve"> </v>
      </c>
      <c r="AW1002" s="561" t="str">
        <f t="shared" si="64"/>
        <v xml:space="preserve"> </v>
      </c>
      <c r="AX1002" s="561" t="str">
        <f t="shared" si="65"/>
        <v xml:space="preserve"> </v>
      </c>
      <c r="AY1002" s="561" t="str">
        <f t="shared" si="66"/>
        <v xml:space="preserve"> </v>
      </c>
      <c r="AZ1002" s="81"/>
      <c r="BA1002" s="145"/>
    </row>
    <row r="1003" spans="1:53" s="80" customFormat="1" x14ac:dyDescent="0.2">
      <c r="A1003" s="314"/>
      <c r="B1003" s="361">
        <f>Demography!B1004</f>
        <v>0</v>
      </c>
      <c r="C1003" s="361">
        <f>Demography!C1004</f>
        <v>0</v>
      </c>
      <c r="D1003" s="362">
        <f>Demography!D1004</f>
        <v>0</v>
      </c>
      <c r="E1003" s="81"/>
      <c r="F1003" s="67"/>
      <c r="G1003" s="65"/>
      <c r="H1003" s="241"/>
      <c r="I1003" s="242"/>
      <c r="J1003" s="242"/>
      <c r="K1003" s="242"/>
      <c r="L1003" s="241"/>
      <c r="M1003" s="262"/>
      <c r="N1003" s="262"/>
      <c r="O1003" s="262"/>
      <c r="P1003" s="125"/>
      <c r="Q1003" s="126"/>
      <c r="R1003" s="126"/>
      <c r="S1003" s="81"/>
      <c r="T1003" s="67"/>
      <c r="U1003" s="241"/>
      <c r="V1003" s="127"/>
      <c r="W1003" s="81"/>
      <c r="X1003" s="128"/>
      <c r="Y1003" s="242"/>
      <c r="Z1003" s="241"/>
      <c r="AA1003" s="242"/>
      <c r="AB1003" s="241"/>
      <c r="AC1003" s="241"/>
      <c r="AD1003" s="241"/>
      <c r="AE1003" s="243"/>
      <c r="AF1003" s="243"/>
      <c r="AG1003" s="82"/>
      <c r="AH1003" s="243"/>
      <c r="AI1003" s="243"/>
      <c r="AJ1003" s="243"/>
      <c r="AK1003" s="243"/>
      <c r="AL1003" s="243"/>
      <c r="AM1003" s="243"/>
      <c r="AN1003" s="243"/>
      <c r="AO1003" s="243"/>
      <c r="AP1003" s="243"/>
      <c r="AQ1003" s="243"/>
      <c r="AR1003" s="246"/>
      <c r="AS1003" s="246"/>
      <c r="AT1003" s="244"/>
      <c r="AU1003" s="81"/>
      <c r="AV1003" s="562" t="str">
        <f t="shared" si="63"/>
        <v xml:space="preserve"> </v>
      </c>
      <c r="AW1003" s="562" t="str">
        <f t="shared" si="64"/>
        <v xml:space="preserve"> </v>
      </c>
      <c r="AX1003" s="562" t="str">
        <f t="shared" si="65"/>
        <v xml:space="preserve"> </v>
      </c>
      <c r="AY1003" s="562" t="str">
        <f t="shared" si="66"/>
        <v xml:space="preserve"> </v>
      </c>
      <c r="AZ1003" s="81"/>
      <c r="BA1003" s="313"/>
    </row>
    <row r="1004" spans="1:53" s="80" customFormat="1" x14ac:dyDescent="0.2">
      <c r="A1004" s="314"/>
      <c r="B1004" s="147">
        <f>Demography!B1005</f>
        <v>0</v>
      </c>
      <c r="C1004" s="147">
        <f>Demography!C1005</f>
        <v>0</v>
      </c>
      <c r="D1004" s="148">
        <f>Demography!D1005</f>
        <v>0</v>
      </c>
      <c r="E1004" s="81"/>
      <c r="F1004" s="256"/>
      <c r="G1004" s="149"/>
      <c r="H1004" s="256"/>
      <c r="I1004" s="240"/>
      <c r="J1004" s="240"/>
      <c r="K1004" s="240"/>
      <c r="L1004" s="256"/>
      <c r="M1004" s="260"/>
      <c r="N1004" s="260"/>
      <c r="O1004" s="260"/>
      <c r="P1004" s="150"/>
      <c r="Q1004" s="247"/>
      <c r="R1004" s="247"/>
      <c r="S1004" s="81"/>
      <c r="T1004" s="256"/>
      <c r="U1004" s="256"/>
      <c r="V1004" s="256"/>
      <c r="W1004" s="81"/>
      <c r="X1004" s="240"/>
      <c r="Y1004" s="240"/>
      <c r="Z1004" s="256"/>
      <c r="AA1004" s="240"/>
      <c r="AB1004" s="256"/>
      <c r="AC1004" s="256"/>
      <c r="AD1004" s="256"/>
      <c r="AE1004" s="261"/>
      <c r="AF1004" s="261"/>
      <c r="AG1004" s="82"/>
      <c r="AH1004" s="261"/>
      <c r="AI1004" s="261"/>
      <c r="AJ1004" s="261"/>
      <c r="AK1004" s="261"/>
      <c r="AL1004" s="261"/>
      <c r="AM1004" s="261"/>
      <c r="AN1004" s="261"/>
      <c r="AO1004" s="261"/>
      <c r="AP1004" s="261"/>
      <c r="AQ1004" s="261"/>
      <c r="AR1004" s="245"/>
      <c r="AS1004" s="245"/>
      <c r="AT1004" s="151"/>
      <c r="AU1004" s="81"/>
      <c r="AV1004" s="561" t="str">
        <f t="shared" si="63"/>
        <v xml:space="preserve"> </v>
      </c>
      <c r="AW1004" s="561" t="str">
        <f t="shared" si="64"/>
        <v xml:space="preserve"> </v>
      </c>
      <c r="AX1004" s="561" t="str">
        <f t="shared" si="65"/>
        <v xml:space="preserve"> </v>
      </c>
      <c r="AY1004" s="561" t="str">
        <f t="shared" si="66"/>
        <v xml:space="preserve"> </v>
      </c>
      <c r="AZ1004" s="81"/>
      <c r="BA1004" s="145"/>
    </row>
    <row r="1005" spans="1:53" s="80" customFormat="1" x14ac:dyDescent="0.2">
      <c r="A1005" s="314"/>
      <c r="B1005" s="361">
        <f>Demography!B1006</f>
        <v>0</v>
      </c>
      <c r="C1005" s="361">
        <f>Demography!C1006</f>
        <v>0</v>
      </c>
      <c r="D1005" s="362">
        <f>Demography!D1006</f>
        <v>0</v>
      </c>
      <c r="E1005" s="81"/>
      <c r="F1005" s="67"/>
      <c r="G1005" s="65"/>
      <c r="H1005" s="241"/>
      <c r="I1005" s="242"/>
      <c r="J1005" s="242"/>
      <c r="K1005" s="242"/>
      <c r="L1005" s="241"/>
      <c r="M1005" s="262"/>
      <c r="N1005" s="262"/>
      <c r="O1005" s="262"/>
      <c r="P1005" s="125"/>
      <c r="Q1005" s="126"/>
      <c r="R1005" s="126"/>
      <c r="S1005" s="81"/>
      <c r="T1005" s="67"/>
      <c r="U1005" s="241"/>
      <c r="V1005" s="127"/>
      <c r="W1005" s="81"/>
      <c r="X1005" s="128"/>
      <c r="Y1005" s="242"/>
      <c r="Z1005" s="241"/>
      <c r="AA1005" s="242"/>
      <c r="AB1005" s="241"/>
      <c r="AC1005" s="241"/>
      <c r="AD1005" s="241"/>
      <c r="AE1005" s="243"/>
      <c r="AF1005" s="243"/>
      <c r="AG1005" s="82"/>
      <c r="AH1005" s="243"/>
      <c r="AI1005" s="243"/>
      <c r="AJ1005" s="243"/>
      <c r="AK1005" s="243"/>
      <c r="AL1005" s="243"/>
      <c r="AM1005" s="243"/>
      <c r="AN1005" s="243"/>
      <c r="AO1005" s="243"/>
      <c r="AP1005" s="243"/>
      <c r="AQ1005" s="243"/>
      <c r="AR1005" s="246"/>
      <c r="AS1005" s="246"/>
      <c r="AT1005" s="244"/>
      <c r="AU1005" s="81"/>
      <c r="AV1005" s="562" t="str">
        <f t="shared" si="63"/>
        <v xml:space="preserve"> </v>
      </c>
      <c r="AW1005" s="562" t="str">
        <f t="shared" si="64"/>
        <v xml:space="preserve"> </v>
      </c>
      <c r="AX1005" s="562" t="str">
        <f t="shared" si="65"/>
        <v xml:space="preserve"> </v>
      </c>
      <c r="AY1005" s="562" t="str">
        <f t="shared" si="66"/>
        <v xml:space="preserve"> </v>
      </c>
      <c r="AZ1005" s="81"/>
      <c r="BA1005" s="313"/>
    </row>
    <row r="1006" spans="1:53" s="80" customFormat="1" x14ac:dyDescent="0.2">
      <c r="A1006" s="314"/>
      <c r="B1006" s="147">
        <f>Demography!B1007</f>
        <v>0</v>
      </c>
      <c r="C1006" s="147">
        <f>Demography!C1007</f>
        <v>0</v>
      </c>
      <c r="D1006" s="148">
        <f>Demography!D1007</f>
        <v>0</v>
      </c>
      <c r="E1006" s="81"/>
      <c r="F1006" s="256"/>
      <c r="G1006" s="149"/>
      <c r="H1006" s="256"/>
      <c r="I1006" s="240"/>
      <c r="J1006" s="240"/>
      <c r="K1006" s="240"/>
      <c r="L1006" s="256"/>
      <c r="M1006" s="260"/>
      <c r="N1006" s="260"/>
      <c r="O1006" s="260"/>
      <c r="P1006" s="150"/>
      <c r="Q1006" s="247"/>
      <c r="R1006" s="247"/>
      <c r="S1006" s="81"/>
      <c r="T1006" s="256"/>
      <c r="U1006" s="256"/>
      <c r="V1006" s="256"/>
      <c r="W1006" s="81"/>
      <c r="X1006" s="240"/>
      <c r="Y1006" s="240"/>
      <c r="Z1006" s="256"/>
      <c r="AA1006" s="240"/>
      <c r="AB1006" s="256"/>
      <c r="AC1006" s="256"/>
      <c r="AD1006" s="256"/>
      <c r="AE1006" s="261"/>
      <c r="AF1006" s="261"/>
      <c r="AG1006" s="82"/>
      <c r="AH1006" s="261"/>
      <c r="AI1006" s="261"/>
      <c r="AJ1006" s="261"/>
      <c r="AK1006" s="261"/>
      <c r="AL1006" s="261"/>
      <c r="AM1006" s="261"/>
      <c r="AN1006" s="261"/>
      <c r="AO1006" s="261"/>
      <c r="AP1006" s="261"/>
      <c r="AQ1006" s="261"/>
      <c r="AR1006" s="245"/>
      <c r="AS1006" s="245"/>
      <c r="AT1006" s="151"/>
      <c r="AU1006" s="81"/>
      <c r="AV1006" s="561" t="str">
        <f t="shared" si="63"/>
        <v xml:space="preserve"> </v>
      </c>
      <c r="AW1006" s="561" t="str">
        <f t="shared" si="64"/>
        <v xml:space="preserve"> </v>
      </c>
      <c r="AX1006" s="561" t="str">
        <f t="shared" si="65"/>
        <v xml:space="preserve"> </v>
      </c>
      <c r="AY1006" s="561" t="str">
        <f t="shared" si="66"/>
        <v xml:space="preserve"> </v>
      </c>
      <c r="AZ1006" s="81"/>
      <c r="BA1006" s="145"/>
    </row>
    <row r="1007" spans="1:53" s="80" customFormat="1" x14ac:dyDescent="0.2">
      <c r="A1007" s="314"/>
      <c r="B1007" s="361">
        <f>Demography!B1008</f>
        <v>0</v>
      </c>
      <c r="C1007" s="361">
        <f>Demography!C1008</f>
        <v>0</v>
      </c>
      <c r="D1007" s="362">
        <f>Demography!D1008</f>
        <v>0</v>
      </c>
      <c r="E1007" s="81"/>
      <c r="F1007" s="67"/>
      <c r="G1007" s="65"/>
      <c r="H1007" s="241"/>
      <c r="I1007" s="242"/>
      <c r="J1007" s="242"/>
      <c r="K1007" s="242"/>
      <c r="L1007" s="241"/>
      <c r="M1007" s="262"/>
      <c r="N1007" s="262"/>
      <c r="O1007" s="262"/>
      <c r="P1007" s="125"/>
      <c r="Q1007" s="126"/>
      <c r="R1007" s="126"/>
      <c r="S1007" s="81"/>
      <c r="T1007" s="67"/>
      <c r="U1007" s="241"/>
      <c r="V1007" s="127"/>
      <c r="W1007" s="81"/>
      <c r="X1007" s="128"/>
      <c r="Y1007" s="242"/>
      <c r="Z1007" s="241"/>
      <c r="AA1007" s="242"/>
      <c r="AB1007" s="241"/>
      <c r="AC1007" s="241"/>
      <c r="AD1007" s="241"/>
      <c r="AE1007" s="243"/>
      <c r="AF1007" s="243"/>
      <c r="AG1007" s="82"/>
      <c r="AH1007" s="243"/>
      <c r="AI1007" s="243"/>
      <c r="AJ1007" s="243"/>
      <c r="AK1007" s="243"/>
      <c r="AL1007" s="243"/>
      <c r="AM1007" s="243"/>
      <c r="AN1007" s="243"/>
      <c r="AO1007" s="243"/>
      <c r="AP1007" s="243"/>
      <c r="AQ1007" s="243"/>
      <c r="AR1007" s="246"/>
      <c r="AS1007" s="246"/>
      <c r="AT1007" s="244"/>
      <c r="AU1007" s="81"/>
      <c r="AV1007" s="562" t="str">
        <f t="shared" si="63"/>
        <v xml:space="preserve"> </v>
      </c>
      <c r="AW1007" s="562" t="str">
        <f t="shared" si="64"/>
        <v xml:space="preserve"> </v>
      </c>
      <c r="AX1007" s="562" t="str">
        <f t="shared" si="65"/>
        <v xml:space="preserve"> </v>
      </c>
      <c r="AY1007" s="562" t="str">
        <f t="shared" si="66"/>
        <v xml:space="preserve"> </v>
      </c>
      <c r="AZ1007" s="81"/>
      <c r="BA1007" s="313"/>
    </row>
    <row r="1008" spans="1:53" s="80" customFormat="1" x14ac:dyDescent="0.2">
      <c r="A1008" s="314"/>
      <c r="B1008" s="147">
        <f>Demography!B1009</f>
        <v>0</v>
      </c>
      <c r="C1008" s="147">
        <f>Demography!C1009</f>
        <v>0</v>
      </c>
      <c r="D1008" s="148">
        <f>Demography!D1009</f>
        <v>0</v>
      </c>
      <c r="E1008" s="81"/>
      <c r="F1008" s="256"/>
      <c r="G1008" s="149"/>
      <c r="H1008" s="256"/>
      <c r="I1008" s="240"/>
      <c r="J1008" s="240"/>
      <c r="K1008" s="240"/>
      <c r="L1008" s="256"/>
      <c r="M1008" s="260"/>
      <c r="N1008" s="260"/>
      <c r="O1008" s="260"/>
      <c r="P1008" s="150"/>
      <c r="Q1008" s="247"/>
      <c r="R1008" s="247"/>
      <c r="S1008" s="81"/>
      <c r="T1008" s="256"/>
      <c r="U1008" s="256"/>
      <c r="V1008" s="256"/>
      <c r="W1008" s="81"/>
      <c r="X1008" s="240"/>
      <c r="Y1008" s="240"/>
      <c r="Z1008" s="256"/>
      <c r="AA1008" s="240"/>
      <c r="AB1008" s="256"/>
      <c r="AC1008" s="256"/>
      <c r="AD1008" s="256"/>
      <c r="AE1008" s="261"/>
      <c r="AF1008" s="261"/>
      <c r="AG1008" s="82"/>
      <c r="AH1008" s="261"/>
      <c r="AI1008" s="261"/>
      <c r="AJ1008" s="261"/>
      <c r="AK1008" s="261"/>
      <c r="AL1008" s="261"/>
      <c r="AM1008" s="261"/>
      <c r="AN1008" s="261"/>
      <c r="AO1008" s="261"/>
      <c r="AP1008" s="261"/>
      <c r="AQ1008" s="261"/>
      <c r="AR1008" s="245"/>
      <c r="AS1008" s="245"/>
      <c r="AT1008" s="151"/>
      <c r="AU1008" s="81"/>
      <c r="AV1008" s="561" t="str">
        <f t="shared" si="63"/>
        <v xml:space="preserve"> </v>
      </c>
      <c r="AW1008" s="561" t="str">
        <f t="shared" si="64"/>
        <v xml:space="preserve"> </v>
      </c>
      <c r="AX1008" s="561" t="str">
        <f t="shared" si="65"/>
        <v xml:space="preserve"> </v>
      </c>
      <c r="AY1008" s="561" t="str">
        <f t="shared" si="66"/>
        <v xml:space="preserve"> </v>
      </c>
      <c r="AZ1008" s="81"/>
      <c r="BA1008" s="145"/>
    </row>
    <row r="1009" spans="1:53" s="80" customFormat="1" x14ac:dyDescent="0.2">
      <c r="A1009" s="314"/>
      <c r="B1009" s="361">
        <f>Demography!B1010</f>
        <v>0</v>
      </c>
      <c r="C1009" s="361">
        <f>Demography!C1010</f>
        <v>0</v>
      </c>
      <c r="D1009" s="362">
        <f>Demography!D1010</f>
        <v>0</v>
      </c>
      <c r="E1009" s="81"/>
      <c r="F1009" s="67"/>
      <c r="G1009" s="65"/>
      <c r="H1009" s="241"/>
      <c r="I1009" s="242"/>
      <c r="J1009" s="242"/>
      <c r="K1009" s="242"/>
      <c r="L1009" s="241"/>
      <c r="M1009" s="262"/>
      <c r="N1009" s="262"/>
      <c r="O1009" s="262"/>
      <c r="P1009" s="125"/>
      <c r="Q1009" s="126"/>
      <c r="R1009" s="126"/>
      <c r="S1009" s="81"/>
      <c r="T1009" s="67"/>
      <c r="U1009" s="241"/>
      <c r="V1009" s="127"/>
      <c r="W1009" s="81"/>
      <c r="X1009" s="128"/>
      <c r="Y1009" s="242"/>
      <c r="Z1009" s="241"/>
      <c r="AA1009" s="242"/>
      <c r="AB1009" s="241"/>
      <c r="AC1009" s="241"/>
      <c r="AD1009" s="241"/>
      <c r="AE1009" s="243"/>
      <c r="AF1009" s="243"/>
      <c r="AG1009" s="82"/>
      <c r="AH1009" s="243"/>
      <c r="AI1009" s="243"/>
      <c r="AJ1009" s="243"/>
      <c r="AK1009" s="243"/>
      <c r="AL1009" s="243"/>
      <c r="AM1009" s="243"/>
      <c r="AN1009" s="243"/>
      <c r="AO1009" s="243"/>
      <c r="AP1009" s="243"/>
      <c r="AQ1009" s="243"/>
      <c r="AR1009" s="246"/>
      <c r="AS1009" s="246"/>
      <c r="AT1009" s="244"/>
      <c r="AU1009" s="81"/>
      <c r="AV1009" s="562" t="str">
        <f t="shared" si="63"/>
        <v xml:space="preserve"> </v>
      </c>
      <c r="AW1009" s="562" t="str">
        <f t="shared" si="64"/>
        <v xml:space="preserve"> </v>
      </c>
      <c r="AX1009" s="562" t="str">
        <f t="shared" si="65"/>
        <v xml:space="preserve"> </v>
      </c>
      <c r="AY1009" s="562" t="str">
        <f t="shared" si="66"/>
        <v xml:space="preserve"> </v>
      </c>
      <c r="AZ1009" s="81"/>
      <c r="BA1009" s="313"/>
    </row>
    <row r="1010" spans="1:53" s="80" customFormat="1" x14ac:dyDescent="0.2">
      <c r="A1010" s="314"/>
      <c r="B1010" s="147">
        <f>Demography!B1011</f>
        <v>0</v>
      </c>
      <c r="C1010" s="147">
        <f>Demography!C1011</f>
        <v>0</v>
      </c>
      <c r="D1010" s="148">
        <f>Demography!D1011</f>
        <v>0</v>
      </c>
      <c r="E1010" s="81"/>
      <c r="F1010" s="256"/>
      <c r="G1010" s="149"/>
      <c r="H1010" s="256"/>
      <c r="I1010" s="240"/>
      <c r="J1010" s="240"/>
      <c r="K1010" s="240"/>
      <c r="L1010" s="256"/>
      <c r="M1010" s="260"/>
      <c r="N1010" s="260"/>
      <c r="O1010" s="260"/>
      <c r="P1010" s="150"/>
      <c r="Q1010" s="247"/>
      <c r="R1010" s="247"/>
      <c r="S1010" s="81"/>
      <c r="T1010" s="256"/>
      <c r="U1010" s="256"/>
      <c r="V1010" s="256"/>
      <c r="W1010" s="81"/>
      <c r="X1010" s="240"/>
      <c r="Y1010" s="240"/>
      <c r="Z1010" s="256"/>
      <c r="AA1010" s="240"/>
      <c r="AB1010" s="256"/>
      <c r="AC1010" s="256"/>
      <c r="AD1010" s="256"/>
      <c r="AE1010" s="261"/>
      <c r="AF1010" s="261"/>
      <c r="AG1010" s="82"/>
      <c r="AH1010" s="261"/>
      <c r="AI1010" s="261"/>
      <c r="AJ1010" s="261"/>
      <c r="AK1010" s="261"/>
      <c r="AL1010" s="261"/>
      <c r="AM1010" s="261"/>
      <c r="AN1010" s="261"/>
      <c r="AO1010" s="261"/>
      <c r="AP1010" s="261"/>
      <c r="AQ1010" s="261"/>
      <c r="AR1010" s="245"/>
      <c r="AS1010" s="245"/>
      <c r="AT1010" s="151"/>
      <c r="AU1010" s="81"/>
      <c r="AV1010" s="561" t="str">
        <f t="shared" si="63"/>
        <v xml:space="preserve"> </v>
      </c>
      <c r="AW1010" s="561" t="str">
        <f t="shared" si="64"/>
        <v xml:space="preserve"> </v>
      </c>
      <c r="AX1010" s="561" t="str">
        <f t="shared" si="65"/>
        <v xml:space="preserve"> </v>
      </c>
      <c r="AY1010" s="561" t="str">
        <f t="shared" si="66"/>
        <v xml:space="preserve"> </v>
      </c>
      <c r="AZ1010" s="81"/>
      <c r="BA1010" s="145"/>
    </row>
    <row r="1011" spans="1:53" s="80" customFormat="1" x14ac:dyDescent="0.2">
      <c r="A1011" s="314"/>
      <c r="B1011" s="361">
        <f>Demography!B1012</f>
        <v>0</v>
      </c>
      <c r="C1011" s="361">
        <f>Demography!C1012</f>
        <v>0</v>
      </c>
      <c r="D1011" s="362">
        <f>Demography!D1012</f>
        <v>0</v>
      </c>
      <c r="E1011" s="81"/>
      <c r="F1011" s="67"/>
      <c r="G1011" s="65"/>
      <c r="H1011" s="241"/>
      <c r="I1011" s="242"/>
      <c r="J1011" s="242"/>
      <c r="K1011" s="242"/>
      <c r="L1011" s="241"/>
      <c r="M1011" s="262"/>
      <c r="N1011" s="262"/>
      <c r="O1011" s="262"/>
      <c r="P1011" s="125"/>
      <c r="Q1011" s="126"/>
      <c r="R1011" s="126"/>
      <c r="S1011" s="81"/>
      <c r="T1011" s="67"/>
      <c r="U1011" s="241"/>
      <c r="V1011" s="127"/>
      <c r="W1011" s="81"/>
      <c r="X1011" s="128"/>
      <c r="Y1011" s="242"/>
      <c r="Z1011" s="241"/>
      <c r="AA1011" s="242"/>
      <c r="AB1011" s="241"/>
      <c r="AC1011" s="241"/>
      <c r="AD1011" s="241"/>
      <c r="AE1011" s="243"/>
      <c r="AF1011" s="243"/>
      <c r="AG1011" s="82"/>
      <c r="AH1011" s="243"/>
      <c r="AI1011" s="243"/>
      <c r="AJ1011" s="243"/>
      <c r="AK1011" s="243"/>
      <c r="AL1011" s="243"/>
      <c r="AM1011" s="243"/>
      <c r="AN1011" s="243"/>
      <c r="AO1011" s="243"/>
      <c r="AP1011" s="243"/>
      <c r="AQ1011" s="243"/>
      <c r="AR1011" s="246"/>
      <c r="AS1011" s="246"/>
      <c r="AT1011" s="244"/>
      <c r="AU1011" s="81"/>
      <c r="AV1011" s="562" t="str">
        <f t="shared" si="63"/>
        <v xml:space="preserve"> </v>
      </c>
      <c r="AW1011" s="562" t="str">
        <f t="shared" si="64"/>
        <v xml:space="preserve"> </v>
      </c>
      <c r="AX1011" s="562" t="str">
        <f t="shared" si="65"/>
        <v xml:space="preserve"> </v>
      </c>
      <c r="AY1011" s="562" t="str">
        <f t="shared" si="66"/>
        <v xml:space="preserve"> </v>
      </c>
      <c r="AZ1011" s="81"/>
      <c r="BA1011" s="313"/>
    </row>
    <row r="1012" spans="1:53" s="80" customFormat="1" x14ac:dyDescent="0.2">
      <c r="A1012" s="314"/>
      <c r="B1012" s="147">
        <f>Demography!B1013</f>
        <v>0</v>
      </c>
      <c r="C1012" s="147">
        <f>Demography!C1013</f>
        <v>0</v>
      </c>
      <c r="D1012" s="148">
        <f>Demography!D1013</f>
        <v>0</v>
      </c>
      <c r="E1012" s="81"/>
      <c r="F1012" s="256"/>
      <c r="G1012" s="149"/>
      <c r="H1012" s="256"/>
      <c r="I1012" s="240"/>
      <c r="J1012" s="240"/>
      <c r="K1012" s="240"/>
      <c r="L1012" s="256"/>
      <c r="M1012" s="260"/>
      <c r="N1012" s="260"/>
      <c r="O1012" s="260"/>
      <c r="P1012" s="150"/>
      <c r="Q1012" s="247"/>
      <c r="R1012" s="247"/>
      <c r="S1012" s="81"/>
      <c r="T1012" s="256"/>
      <c r="U1012" s="256"/>
      <c r="V1012" s="256"/>
      <c r="W1012" s="81"/>
      <c r="X1012" s="240"/>
      <c r="Y1012" s="240"/>
      <c r="Z1012" s="256"/>
      <c r="AA1012" s="240"/>
      <c r="AB1012" s="256"/>
      <c r="AC1012" s="256"/>
      <c r="AD1012" s="256"/>
      <c r="AE1012" s="261"/>
      <c r="AF1012" s="261"/>
      <c r="AG1012" s="82"/>
      <c r="AH1012" s="261"/>
      <c r="AI1012" s="261"/>
      <c r="AJ1012" s="261"/>
      <c r="AK1012" s="261"/>
      <c r="AL1012" s="261"/>
      <c r="AM1012" s="261"/>
      <c r="AN1012" s="261"/>
      <c r="AO1012" s="261"/>
      <c r="AP1012" s="261"/>
      <c r="AQ1012" s="261"/>
      <c r="AR1012" s="245"/>
      <c r="AS1012" s="245"/>
      <c r="AT1012" s="151"/>
      <c r="AU1012" s="81"/>
      <c r="AV1012" s="561" t="str">
        <f t="shared" si="63"/>
        <v xml:space="preserve"> </v>
      </c>
      <c r="AW1012" s="561" t="str">
        <f t="shared" si="64"/>
        <v xml:space="preserve"> </v>
      </c>
      <c r="AX1012" s="561" t="str">
        <f t="shared" si="65"/>
        <v xml:space="preserve"> </v>
      </c>
      <c r="AY1012" s="561" t="str">
        <f t="shared" si="66"/>
        <v xml:space="preserve"> </v>
      </c>
      <c r="AZ1012" s="81"/>
      <c r="BA1012" s="145"/>
    </row>
    <row r="1013" spans="1:53" s="80" customFormat="1" x14ac:dyDescent="0.2">
      <c r="A1013" s="314"/>
      <c r="B1013" s="361">
        <f>Demography!B1014</f>
        <v>0</v>
      </c>
      <c r="C1013" s="361">
        <f>Demography!C1014</f>
        <v>0</v>
      </c>
      <c r="D1013" s="362">
        <f>Demography!D1014</f>
        <v>0</v>
      </c>
      <c r="E1013" s="81"/>
      <c r="F1013" s="67"/>
      <c r="G1013" s="65"/>
      <c r="H1013" s="241"/>
      <c r="I1013" s="242"/>
      <c r="J1013" s="242"/>
      <c r="K1013" s="242"/>
      <c r="L1013" s="241"/>
      <c r="M1013" s="262"/>
      <c r="N1013" s="262"/>
      <c r="O1013" s="262"/>
      <c r="P1013" s="125"/>
      <c r="Q1013" s="126"/>
      <c r="R1013" s="126"/>
      <c r="S1013" s="81"/>
      <c r="T1013" s="67"/>
      <c r="U1013" s="241"/>
      <c r="V1013" s="127"/>
      <c r="W1013" s="81"/>
      <c r="X1013" s="128"/>
      <c r="Y1013" s="242"/>
      <c r="Z1013" s="241"/>
      <c r="AA1013" s="242"/>
      <c r="AB1013" s="241"/>
      <c r="AC1013" s="241"/>
      <c r="AD1013" s="241"/>
      <c r="AE1013" s="243"/>
      <c r="AF1013" s="243"/>
      <c r="AG1013" s="82"/>
      <c r="AH1013" s="243"/>
      <c r="AI1013" s="243"/>
      <c r="AJ1013" s="243"/>
      <c r="AK1013" s="243"/>
      <c r="AL1013" s="243"/>
      <c r="AM1013" s="243"/>
      <c r="AN1013" s="243"/>
      <c r="AO1013" s="243"/>
      <c r="AP1013" s="243"/>
      <c r="AQ1013" s="243"/>
      <c r="AR1013" s="246"/>
      <c r="AS1013" s="246"/>
      <c r="AT1013" s="244"/>
      <c r="AU1013" s="81"/>
      <c r="AV1013" s="562" t="str">
        <f t="shared" si="63"/>
        <v xml:space="preserve"> </v>
      </c>
      <c r="AW1013" s="562" t="str">
        <f t="shared" si="64"/>
        <v xml:space="preserve"> </v>
      </c>
      <c r="AX1013" s="562" t="str">
        <f t="shared" si="65"/>
        <v xml:space="preserve"> </v>
      </c>
      <c r="AY1013" s="562" t="str">
        <f t="shared" si="66"/>
        <v xml:space="preserve"> </v>
      </c>
      <c r="AZ1013" s="81"/>
      <c r="BA1013" s="313"/>
    </row>
    <row r="1014" spans="1:53" s="80" customFormat="1" x14ac:dyDescent="0.2">
      <c r="A1014" s="314"/>
      <c r="B1014" s="147">
        <f>Demography!B1015</f>
        <v>0</v>
      </c>
      <c r="C1014" s="147">
        <f>Demography!C1015</f>
        <v>0</v>
      </c>
      <c r="D1014" s="148">
        <f>Demography!D1015</f>
        <v>0</v>
      </c>
      <c r="E1014" s="81"/>
      <c r="F1014" s="256"/>
      <c r="G1014" s="149"/>
      <c r="H1014" s="256"/>
      <c r="I1014" s="240"/>
      <c r="J1014" s="240"/>
      <c r="K1014" s="240"/>
      <c r="L1014" s="256"/>
      <c r="M1014" s="260"/>
      <c r="N1014" s="260"/>
      <c r="O1014" s="260"/>
      <c r="P1014" s="150"/>
      <c r="Q1014" s="247"/>
      <c r="R1014" s="247"/>
      <c r="S1014" s="81"/>
      <c r="T1014" s="256"/>
      <c r="U1014" s="256"/>
      <c r="V1014" s="256"/>
      <c r="W1014" s="81"/>
      <c r="X1014" s="240"/>
      <c r="Y1014" s="240"/>
      <c r="Z1014" s="256"/>
      <c r="AA1014" s="240"/>
      <c r="AB1014" s="256"/>
      <c r="AC1014" s="256"/>
      <c r="AD1014" s="256"/>
      <c r="AE1014" s="261"/>
      <c r="AF1014" s="261"/>
      <c r="AG1014" s="82"/>
      <c r="AH1014" s="261"/>
      <c r="AI1014" s="261"/>
      <c r="AJ1014" s="261"/>
      <c r="AK1014" s="261"/>
      <c r="AL1014" s="261"/>
      <c r="AM1014" s="261"/>
      <c r="AN1014" s="261"/>
      <c r="AO1014" s="261"/>
      <c r="AP1014" s="261"/>
      <c r="AQ1014" s="261"/>
      <c r="AR1014" s="245"/>
      <c r="AS1014" s="245"/>
      <c r="AT1014" s="151"/>
      <c r="AU1014" s="81"/>
      <c r="AV1014" s="561" t="str">
        <f t="shared" si="63"/>
        <v xml:space="preserve"> </v>
      </c>
      <c r="AW1014" s="561" t="str">
        <f t="shared" si="64"/>
        <v xml:space="preserve"> </v>
      </c>
      <c r="AX1014" s="561" t="str">
        <f t="shared" si="65"/>
        <v xml:space="preserve"> </v>
      </c>
      <c r="AY1014" s="561" t="str">
        <f t="shared" si="66"/>
        <v xml:space="preserve"> </v>
      </c>
      <c r="AZ1014" s="81"/>
      <c r="BA1014" s="145"/>
    </row>
    <row r="1015" spans="1:53" s="80" customFormat="1" x14ac:dyDescent="0.2">
      <c r="A1015" s="314"/>
      <c r="B1015" s="361">
        <f>Demography!B1016</f>
        <v>0</v>
      </c>
      <c r="C1015" s="361">
        <f>Demography!C1016</f>
        <v>0</v>
      </c>
      <c r="D1015" s="362">
        <f>Demography!D1016</f>
        <v>0</v>
      </c>
      <c r="E1015" s="81"/>
      <c r="F1015" s="67"/>
      <c r="G1015" s="65"/>
      <c r="H1015" s="241"/>
      <c r="I1015" s="242"/>
      <c r="J1015" s="242"/>
      <c r="K1015" s="242"/>
      <c r="L1015" s="241"/>
      <c r="M1015" s="262"/>
      <c r="N1015" s="262"/>
      <c r="O1015" s="262"/>
      <c r="P1015" s="125"/>
      <c r="Q1015" s="126"/>
      <c r="R1015" s="126"/>
      <c r="S1015" s="81"/>
      <c r="T1015" s="67"/>
      <c r="U1015" s="241"/>
      <c r="V1015" s="127"/>
      <c r="W1015" s="81"/>
      <c r="X1015" s="128"/>
      <c r="Y1015" s="242"/>
      <c r="Z1015" s="241"/>
      <c r="AA1015" s="242"/>
      <c r="AB1015" s="241"/>
      <c r="AC1015" s="241"/>
      <c r="AD1015" s="241"/>
      <c r="AE1015" s="243"/>
      <c r="AF1015" s="243"/>
      <c r="AG1015" s="82"/>
      <c r="AH1015" s="243"/>
      <c r="AI1015" s="243"/>
      <c r="AJ1015" s="243"/>
      <c r="AK1015" s="243"/>
      <c r="AL1015" s="243"/>
      <c r="AM1015" s="243"/>
      <c r="AN1015" s="243"/>
      <c r="AO1015" s="243"/>
      <c r="AP1015" s="243"/>
      <c r="AQ1015" s="243"/>
      <c r="AR1015" s="246"/>
      <c r="AS1015" s="246"/>
      <c r="AT1015" s="244"/>
      <c r="AU1015" s="81"/>
      <c r="AV1015" s="562" t="str">
        <f t="shared" si="63"/>
        <v xml:space="preserve"> </v>
      </c>
      <c r="AW1015" s="562" t="str">
        <f t="shared" si="64"/>
        <v xml:space="preserve"> </v>
      </c>
      <c r="AX1015" s="562" t="str">
        <f t="shared" si="65"/>
        <v xml:space="preserve"> </v>
      </c>
      <c r="AY1015" s="562" t="str">
        <f t="shared" si="66"/>
        <v xml:space="preserve"> </v>
      </c>
      <c r="AZ1015" s="81"/>
      <c r="BA1015" s="313"/>
    </row>
    <row r="1016" spans="1:53" s="80" customFormat="1" x14ac:dyDescent="0.2">
      <c r="A1016" s="314"/>
      <c r="B1016" s="147">
        <f>Demography!B1017</f>
        <v>0</v>
      </c>
      <c r="C1016" s="147">
        <f>Demography!C1017</f>
        <v>0</v>
      </c>
      <c r="D1016" s="148">
        <f>Demography!D1017</f>
        <v>0</v>
      </c>
      <c r="E1016" s="81"/>
      <c r="F1016" s="256"/>
      <c r="G1016" s="149"/>
      <c r="H1016" s="256"/>
      <c r="I1016" s="240"/>
      <c r="J1016" s="240"/>
      <c r="K1016" s="240"/>
      <c r="L1016" s="256"/>
      <c r="M1016" s="260"/>
      <c r="N1016" s="260"/>
      <c r="O1016" s="260"/>
      <c r="P1016" s="150"/>
      <c r="Q1016" s="247"/>
      <c r="R1016" s="247"/>
      <c r="S1016" s="81"/>
      <c r="T1016" s="256"/>
      <c r="U1016" s="256"/>
      <c r="V1016" s="256"/>
      <c r="W1016" s="81"/>
      <c r="X1016" s="240"/>
      <c r="Y1016" s="240"/>
      <c r="Z1016" s="256"/>
      <c r="AA1016" s="240"/>
      <c r="AB1016" s="256"/>
      <c r="AC1016" s="256"/>
      <c r="AD1016" s="256"/>
      <c r="AE1016" s="261"/>
      <c r="AF1016" s="261"/>
      <c r="AG1016" s="82"/>
      <c r="AH1016" s="261"/>
      <c r="AI1016" s="261"/>
      <c r="AJ1016" s="261"/>
      <c r="AK1016" s="261"/>
      <c r="AL1016" s="261"/>
      <c r="AM1016" s="261"/>
      <c r="AN1016" s="261"/>
      <c r="AO1016" s="261"/>
      <c r="AP1016" s="261"/>
      <c r="AQ1016" s="261"/>
      <c r="AR1016" s="245"/>
      <c r="AS1016" s="245"/>
      <c r="AT1016" s="151"/>
      <c r="AU1016" s="81"/>
      <c r="AV1016" s="561" t="str">
        <f t="shared" si="63"/>
        <v xml:space="preserve"> </v>
      </c>
      <c r="AW1016" s="561" t="str">
        <f t="shared" si="64"/>
        <v xml:space="preserve"> </v>
      </c>
      <c r="AX1016" s="561" t="str">
        <f t="shared" si="65"/>
        <v xml:space="preserve"> </v>
      </c>
      <c r="AY1016" s="561" t="str">
        <f t="shared" si="66"/>
        <v xml:space="preserve"> </v>
      </c>
      <c r="AZ1016" s="81"/>
      <c r="BA1016" s="145"/>
    </row>
    <row r="1017" spans="1:53" s="80" customFormat="1" x14ac:dyDescent="0.2">
      <c r="A1017" s="314"/>
      <c r="B1017" s="361">
        <f>Demography!B1018</f>
        <v>0</v>
      </c>
      <c r="C1017" s="361">
        <f>Demography!C1018</f>
        <v>0</v>
      </c>
      <c r="D1017" s="362">
        <f>Demography!D1018</f>
        <v>0</v>
      </c>
      <c r="E1017" s="81"/>
      <c r="F1017" s="67"/>
      <c r="G1017" s="65"/>
      <c r="H1017" s="241"/>
      <c r="I1017" s="242"/>
      <c r="J1017" s="242"/>
      <c r="K1017" s="242"/>
      <c r="L1017" s="241"/>
      <c r="M1017" s="262"/>
      <c r="N1017" s="262"/>
      <c r="O1017" s="262"/>
      <c r="P1017" s="125"/>
      <c r="Q1017" s="126"/>
      <c r="R1017" s="126"/>
      <c r="S1017" s="81"/>
      <c r="T1017" s="67"/>
      <c r="U1017" s="241"/>
      <c r="V1017" s="127"/>
      <c r="W1017" s="81"/>
      <c r="X1017" s="128"/>
      <c r="Y1017" s="242"/>
      <c r="Z1017" s="241"/>
      <c r="AA1017" s="242"/>
      <c r="AB1017" s="241"/>
      <c r="AC1017" s="241"/>
      <c r="AD1017" s="241"/>
      <c r="AE1017" s="243"/>
      <c r="AF1017" s="243"/>
      <c r="AG1017" s="82"/>
      <c r="AH1017" s="243"/>
      <c r="AI1017" s="243"/>
      <c r="AJ1017" s="243"/>
      <c r="AK1017" s="243"/>
      <c r="AL1017" s="243"/>
      <c r="AM1017" s="243"/>
      <c r="AN1017" s="243"/>
      <c r="AO1017" s="243"/>
      <c r="AP1017" s="243"/>
      <c r="AQ1017" s="243"/>
      <c r="AR1017" s="246"/>
      <c r="AS1017" s="246"/>
      <c r="AT1017" s="244"/>
      <c r="AU1017" s="81"/>
      <c r="AV1017" s="562" t="str">
        <f t="shared" si="63"/>
        <v xml:space="preserve"> </v>
      </c>
      <c r="AW1017" s="562" t="str">
        <f t="shared" si="64"/>
        <v xml:space="preserve"> </v>
      </c>
      <c r="AX1017" s="562" t="str">
        <f t="shared" si="65"/>
        <v xml:space="preserve"> </v>
      </c>
      <c r="AY1017" s="562" t="str">
        <f t="shared" si="66"/>
        <v xml:space="preserve"> </v>
      </c>
      <c r="AZ1017" s="81"/>
      <c r="BA1017" s="313"/>
    </row>
    <row r="1018" spans="1:53" s="80" customFormat="1" x14ac:dyDescent="0.2">
      <c r="A1018" s="314"/>
      <c r="B1018" s="147">
        <f>Demography!B1019</f>
        <v>0</v>
      </c>
      <c r="C1018" s="147">
        <f>Demography!C1019</f>
        <v>0</v>
      </c>
      <c r="D1018" s="148">
        <f>Demography!D1019</f>
        <v>0</v>
      </c>
      <c r="E1018" s="81"/>
      <c r="F1018" s="256"/>
      <c r="G1018" s="149"/>
      <c r="H1018" s="256"/>
      <c r="I1018" s="240"/>
      <c r="J1018" s="240"/>
      <c r="K1018" s="240"/>
      <c r="L1018" s="256"/>
      <c r="M1018" s="260"/>
      <c r="N1018" s="260"/>
      <c r="O1018" s="260"/>
      <c r="P1018" s="150"/>
      <c r="Q1018" s="247"/>
      <c r="R1018" s="247"/>
      <c r="S1018" s="81"/>
      <c r="T1018" s="256"/>
      <c r="U1018" s="256"/>
      <c r="V1018" s="256"/>
      <c r="W1018" s="81"/>
      <c r="X1018" s="240"/>
      <c r="Y1018" s="240"/>
      <c r="Z1018" s="256"/>
      <c r="AA1018" s="240"/>
      <c r="AB1018" s="256"/>
      <c r="AC1018" s="256"/>
      <c r="AD1018" s="256"/>
      <c r="AE1018" s="261"/>
      <c r="AF1018" s="261"/>
      <c r="AG1018" s="82"/>
      <c r="AH1018" s="261"/>
      <c r="AI1018" s="261"/>
      <c r="AJ1018" s="261"/>
      <c r="AK1018" s="261"/>
      <c r="AL1018" s="261"/>
      <c r="AM1018" s="261"/>
      <c r="AN1018" s="261"/>
      <c r="AO1018" s="261"/>
      <c r="AP1018" s="261"/>
      <c r="AQ1018" s="261"/>
      <c r="AR1018" s="245"/>
      <c r="AS1018" s="245"/>
      <c r="AT1018" s="151"/>
      <c r="AU1018" s="81"/>
      <c r="AV1018" s="561" t="str">
        <f t="shared" si="63"/>
        <v xml:space="preserve"> </v>
      </c>
      <c r="AW1018" s="561" t="str">
        <f t="shared" si="64"/>
        <v xml:space="preserve"> </v>
      </c>
      <c r="AX1018" s="561" t="str">
        <f t="shared" si="65"/>
        <v xml:space="preserve"> </v>
      </c>
      <c r="AY1018" s="561" t="str">
        <f t="shared" si="66"/>
        <v xml:space="preserve"> </v>
      </c>
      <c r="AZ1018" s="81"/>
      <c r="BA1018" s="145"/>
    </row>
    <row r="1019" spans="1:53" s="80" customFormat="1" x14ac:dyDescent="0.2">
      <c r="A1019" s="314"/>
      <c r="B1019" s="361">
        <f>Demography!B1020</f>
        <v>0</v>
      </c>
      <c r="C1019" s="361">
        <f>Demography!C1020</f>
        <v>0</v>
      </c>
      <c r="D1019" s="362">
        <f>Demography!D1020</f>
        <v>0</v>
      </c>
      <c r="E1019" s="81"/>
      <c r="F1019" s="67"/>
      <c r="G1019" s="65"/>
      <c r="H1019" s="241"/>
      <c r="I1019" s="242"/>
      <c r="J1019" s="242"/>
      <c r="K1019" s="242"/>
      <c r="L1019" s="241"/>
      <c r="M1019" s="262"/>
      <c r="N1019" s="262"/>
      <c r="O1019" s="262"/>
      <c r="P1019" s="125"/>
      <c r="Q1019" s="126"/>
      <c r="R1019" s="126"/>
      <c r="S1019" s="81"/>
      <c r="T1019" s="67"/>
      <c r="U1019" s="241"/>
      <c r="V1019" s="127"/>
      <c r="W1019" s="81"/>
      <c r="X1019" s="128"/>
      <c r="Y1019" s="242"/>
      <c r="Z1019" s="241"/>
      <c r="AA1019" s="242"/>
      <c r="AB1019" s="241"/>
      <c r="AC1019" s="241"/>
      <c r="AD1019" s="241"/>
      <c r="AE1019" s="243"/>
      <c r="AF1019" s="243"/>
      <c r="AG1019" s="82"/>
      <c r="AH1019" s="243"/>
      <c r="AI1019" s="243"/>
      <c r="AJ1019" s="243"/>
      <c r="AK1019" s="243"/>
      <c r="AL1019" s="243"/>
      <c r="AM1019" s="243"/>
      <c r="AN1019" s="243"/>
      <c r="AO1019" s="243"/>
      <c r="AP1019" s="243"/>
      <c r="AQ1019" s="243"/>
      <c r="AR1019" s="246"/>
      <c r="AS1019" s="246"/>
      <c r="AT1019" s="244"/>
      <c r="AU1019" s="81"/>
      <c r="AV1019" s="562" t="str">
        <f t="shared" si="63"/>
        <v xml:space="preserve"> </v>
      </c>
      <c r="AW1019" s="562" t="str">
        <f t="shared" si="64"/>
        <v xml:space="preserve"> </v>
      </c>
      <c r="AX1019" s="562" t="str">
        <f t="shared" si="65"/>
        <v xml:space="preserve"> </v>
      </c>
      <c r="AY1019" s="562" t="str">
        <f t="shared" si="66"/>
        <v xml:space="preserve"> </v>
      </c>
      <c r="AZ1019" s="81"/>
      <c r="BA1019" s="313"/>
    </row>
    <row r="1020" spans="1:53" s="80" customFormat="1" x14ac:dyDescent="0.2">
      <c r="A1020" s="314"/>
      <c r="B1020" s="147">
        <f>Demography!B1021</f>
        <v>0</v>
      </c>
      <c r="C1020" s="147">
        <f>Demography!C1021</f>
        <v>0</v>
      </c>
      <c r="D1020" s="148">
        <f>Demography!D1021</f>
        <v>0</v>
      </c>
      <c r="E1020" s="81"/>
      <c r="F1020" s="256"/>
      <c r="G1020" s="149"/>
      <c r="H1020" s="256"/>
      <c r="I1020" s="240"/>
      <c r="J1020" s="240"/>
      <c r="K1020" s="240"/>
      <c r="L1020" s="256"/>
      <c r="M1020" s="260"/>
      <c r="N1020" s="260"/>
      <c r="O1020" s="260"/>
      <c r="P1020" s="150"/>
      <c r="Q1020" s="247"/>
      <c r="R1020" s="247"/>
      <c r="S1020" s="81"/>
      <c r="T1020" s="256"/>
      <c r="U1020" s="256"/>
      <c r="V1020" s="256"/>
      <c r="W1020" s="81"/>
      <c r="X1020" s="240"/>
      <c r="Y1020" s="240"/>
      <c r="Z1020" s="256"/>
      <c r="AA1020" s="240"/>
      <c r="AB1020" s="256"/>
      <c r="AC1020" s="256"/>
      <c r="AD1020" s="256"/>
      <c r="AE1020" s="261"/>
      <c r="AF1020" s="261"/>
      <c r="AG1020" s="82"/>
      <c r="AH1020" s="261"/>
      <c r="AI1020" s="261"/>
      <c r="AJ1020" s="261"/>
      <c r="AK1020" s="261"/>
      <c r="AL1020" s="261"/>
      <c r="AM1020" s="261"/>
      <c r="AN1020" s="261"/>
      <c r="AO1020" s="261"/>
      <c r="AP1020" s="261"/>
      <c r="AQ1020" s="261"/>
      <c r="AR1020" s="245"/>
      <c r="AS1020" s="245"/>
      <c r="AT1020" s="151"/>
      <c r="AU1020" s="81"/>
      <c r="AV1020" s="561" t="str">
        <f t="shared" si="63"/>
        <v xml:space="preserve"> </v>
      </c>
      <c r="AW1020" s="561" t="str">
        <f t="shared" si="64"/>
        <v xml:space="preserve"> </v>
      </c>
      <c r="AX1020" s="561" t="str">
        <f t="shared" si="65"/>
        <v xml:space="preserve"> </v>
      </c>
      <c r="AY1020" s="561" t="str">
        <f t="shared" si="66"/>
        <v xml:space="preserve"> </v>
      </c>
      <c r="AZ1020" s="81"/>
      <c r="BA1020" s="145"/>
    </row>
    <row r="1021" spans="1:53" s="80" customFormat="1" x14ac:dyDescent="0.2">
      <c r="A1021" s="314"/>
      <c r="B1021" s="361">
        <f>Demography!B1022</f>
        <v>0</v>
      </c>
      <c r="C1021" s="361">
        <f>Demography!C1022</f>
        <v>0</v>
      </c>
      <c r="D1021" s="362">
        <f>Demography!D1022</f>
        <v>0</v>
      </c>
      <c r="E1021" s="81"/>
      <c r="F1021" s="67"/>
      <c r="G1021" s="65"/>
      <c r="H1021" s="241"/>
      <c r="I1021" s="242"/>
      <c r="J1021" s="242"/>
      <c r="K1021" s="242"/>
      <c r="L1021" s="241"/>
      <c r="M1021" s="262"/>
      <c r="N1021" s="262"/>
      <c r="O1021" s="262"/>
      <c r="P1021" s="125"/>
      <c r="Q1021" s="126"/>
      <c r="R1021" s="126"/>
      <c r="S1021" s="81"/>
      <c r="T1021" s="67"/>
      <c r="U1021" s="241"/>
      <c r="V1021" s="127"/>
      <c r="W1021" s="81"/>
      <c r="X1021" s="128"/>
      <c r="Y1021" s="242"/>
      <c r="Z1021" s="241"/>
      <c r="AA1021" s="242"/>
      <c r="AB1021" s="241"/>
      <c r="AC1021" s="241"/>
      <c r="AD1021" s="241"/>
      <c r="AE1021" s="243"/>
      <c r="AF1021" s="243"/>
      <c r="AG1021" s="82"/>
      <c r="AH1021" s="243"/>
      <c r="AI1021" s="243"/>
      <c r="AJ1021" s="243"/>
      <c r="AK1021" s="243"/>
      <c r="AL1021" s="243"/>
      <c r="AM1021" s="243"/>
      <c r="AN1021" s="243"/>
      <c r="AO1021" s="243"/>
      <c r="AP1021" s="243"/>
      <c r="AQ1021" s="243"/>
      <c r="AR1021" s="246"/>
      <c r="AS1021" s="246"/>
      <c r="AT1021" s="244"/>
      <c r="AU1021" s="81"/>
      <c r="AV1021" s="562" t="str">
        <f t="shared" si="63"/>
        <v xml:space="preserve"> </v>
      </c>
      <c r="AW1021" s="562" t="str">
        <f t="shared" si="64"/>
        <v xml:space="preserve"> </v>
      </c>
      <c r="AX1021" s="562" t="str">
        <f t="shared" si="65"/>
        <v xml:space="preserve"> </v>
      </c>
      <c r="AY1021" s="562" t="str">
        <f t="shared" si="66"/>
        <v xml:space="preserve"> </v>
      </c>
      <c r="AZ1021" s="81"/>
      <c r="BA1021" s="313"/>
    </row>
    <row r="1022" spans="1:53" s="80" customFormat="1" x14ac:dyDescent="0.2">
      <c r="A1022" s="314"/>
      <c r="B1022" s="147">
        <f>Demography!B1023</f>
        <v>0</v>
      </c>
      <c r="C1022" s="147">
        <f>Demography!C1023</f>
        <v>0</v>
      </c>
      <c r="D1022" s="148">
        <f>Demography!D1023</f>
        <v>0</v>
      </c>
      <c r="E1022" s="81"/>
      <c r="F1022" s="256"/>
      <c r="G1022" s="149"/>
      <c r="H1022" s="256"/>
      <c r="I1022" s="240"/>
      <c r="J1022" s="240"/>
      <c r="K1022" s="240"/>
      <c r="L1022" s="256"/>
      <c r="M1022" s="260"/>
      <c r="N1022" s="260"/>
      <c r="O1022" s="260"/>
      <c r="P1022" s="150"/>
      <c r="Q1022" s="247"/>
      <c r="R1022" s="247"/>
      <c r="S1022" s="81"/>
      <c r="T1022" s="256"/>
      <c r="U1022" s="256"/>
      <c r="V1022" s="256"/>
      <c r="W1022" s="81"/>
      <c r="X1022" s="240"/>
      <c r="Y1022" s="240"/>
      <c r="Z1022" s="256"/>
      <c r="AA1022" s="240"/>
      <c r="AB1022" s="256"/>
      <c r="AC1022" s="256"/>
      <c r="AD1022" s="256"/>
      <c r="AE1022" s="261"/>
      <c r="AF1022" s="261"/>
      <c r="AG1022" s="82"/>
      <c r="AH1022" s="261"/>
      <c r="AI1022" s="261"/>
      <c r="AJ1022" s="261"/>
      <c r="AK1022" s="261"/>
      <c r="AL1022" s="261"/>
      <c r="AM1022" s="261"/>
      <c r="AN1022" s="261"/>
      <c r="AO1022" s="261"/>
      <c r="AP1022" s="261"/>
      <c r="AQ1022" s="261"/>
      <c r="AR1022" s="245"/>
      <c r="AS1022" s="245"/>
      <c r="AT1022" s="151"/>
      <c r="AU1022" s="81"/>
      <c r="AV1022" s="561" t="str">
        <f t="shared" si="63"/>
        <v xml:space="preserve"> </v>
      </c>
      <c r="AW1022" s="561" t="str">
        <f t="shared" si="64"/>
        <v xml:space="preserve"> </v>
      </c>
      <c r="AX1022" s="561" t="str">
        <f t="shared" si="65"/>
        <v xml:space="preserve"> </v>
      </c>
      <c r="AY1022" s="561" t="str">
        <f t="shared" si="66"/>
        <v xml:space="preserve"> </v>
      </c>
      <c r="AZ1022" s="81"/>
      <c r="BA1022" s="145"/>
    </row>
    <row r="1023" spans="1:53" s="80" customFormat="1" x14ac:dyDescent="0.2">
      <c r="A1023" s="314"/>
      <c r="B1023" s="361">
        <f>Demography!B1024</f>
        <v>0</v>
      </c>
      <c r="C1023" s="361">
        <f>Demography!C1024</f>
        <v>0</v>
      </c>
      <c r="D1023" s="362">
        <f>Demography!D1024</f>
        <v>0</v>
      </c>
      <c r="E1023" s="81"/>
      <c r="F1023" s="67"/>
      <c r="G1023" s="65"/>
      <c r="H1023" s="241"/>
      <c r="I1023" s="242"/>
      <c r="J1023" s="242"/>
      <c r="K1023" s="242"/>
      <c r="L1023" s="241"/>
      <c r="M1023" s="262"/>
      <c r="N1023" s="262"/>
      <c r="O1023" s="262"/>
      <c r="P1023" s="125"/>
      <c r="Q1023" s="126"/>
      <c r="R1023" s="126"/>
      <c r="S1023" s="81"/>
      <c r="T1023" s="67"/>
      <c r="U1023" s="241"/>
      <c r="V1023" s="127"/>
      <c r="W1023" s="81"/>
      <c r="X1023" s="128"/>
      <c r="Y1023" s="242"/>
      <c r="Z1023" s="241"/>
      <c r="AA1023" s="242"/>
      <c r="AB1023" s="241"/>
      <c r="AC1023" s="241"/>
      <c r="AD1023" s="241"/>
      <c r="AE1023" s="243"/>
      <c r="AF1023" s="243"/>
      <c r="AG1023" s="82"/>
      <c r="AH1023" s="243"/>
      <c r="AI1023" s="243"/>
      <c r="AJ1023" s="243"/>
      <c r="AK1023" s="243"/>
      <c r="AL1023" s="243"/>
      <c r="AM1023" s="243"/>
      <c r="AN1023" s="243"/>
      <c r="AO1023" s="243"/>
      <c r="AP1023" s="243"/>
      <c r="AQ1023" s="243"/>
      <c r="AR1023" s="246"/>
      <c r="AS1023" s="246"/>
      <c r="AT1023" s="244"/>
      <c r="AU1023" s="81"/>
      <c r="AV1023" s="562" t="str">
        <f t="shared" si="63"/>
        <v xml:space="preserve"> </v>
      </c>
      <c r="AW1023" s="562" t="str">
        <f t="shared" si="64"/>
        <v xml:space="preserve"> </v>
      </c>
      <c r="AX1023" s="562" t="str">
        <f t="shared" si="65"/>
        <v xml:space="preserve"> </v>
      </c>
      <c r="AY1023" s="562" t="str">
        <f t="shared" si="66"/>
        <v xml:space="preserve"> </v>
      </c>
      <c r="AZ1023" s="81"/>
      <c r="BA1023" s="313"/>
    </row>
    <row r="1024" spans="1:53" s="80" customFormat="1" x14ac:dyDescent="0.2">
      <c r="A1024" s="314"/>
      <c r="B1024" s="147">
        <f>Demography!B1025</f>
        <v>0</v>
      </c>
      <c r="C1024" s="147">
        <f>Demography!C1025</f>
        <v>0</v>
      </c>
      <c r="D1024" s="148">
        <f>Demography!D1025</f>
        <v>0</v>
      </c>
      <c r="E1024" s="81"/>
      <c r="F1024" s="256"/>
      <c r="G1024" s="149"/>
      <c r="H1024" s="256"/>
      <c r="I1024" s="240"/>
      <c r="J1024" s="240"/>
      <c r="K1024" s="240"/>
      <c r="L1024" s="256"/>
      <c r="M1024" s="260"/>
      <c r="N1024" s="260"/>
      <c r="O1024" s="260"/>
      <c r="P1024" s="150"/>
      <c r="Q1024" s="247"/>
      <c r="R1024" s="247"/>
      <c r="S1024" s="81"/>
      <c r="T1024" s="256"/>
      <c r="U1024" s="256"/>
      <c r="V1024" s="256"/>
      <c r="W1024" s="81"/>
      <c r="X1024" s="240"/>
      <c r="Y1024" s="240"/>
      <c r="Z1024" s="256"/>
      <c r="AA1024" s="240"/>
      <c r="AB1024" s="256"/>
      <c r="AC1024" s="256"/>
      <c r="AD1024" s="256"/>
      <c r="AE1024" s="261"/>
      <c r="AF1024" s="261"/>
      <c r="AG1024" s="82"/>
      <c r="AH1024" s="261"/>
      <c r="AI1024" s="261"/>
      <c r="AJ1024" s="261"/>
      <c r="AK1024" s="261"/>
      <c r="AL1024" s="261"/>
      <c r="AM1024" s="261"/>
      <c r="AN1024" s="261"/>
      <c r="AO1024" s="261"/>
      <c r="AP1024" s="261"/>
      <c r="AQ1024" s="261"/>
      <c r="AR1024" s="245"/>
      <c r="AS1024" s="245"/>
      <c r="AT1024" s="151"/>
      <c r="AU1024" s="81"/>
      <c r="AV1024" s="561" t="str">
        <f t="shared" si="63"/>
        <v xml:space="preserve"> </v>
      </c>
      <c r="AW1024" s="561" t="str">
        <f t="shared" si="64"/>
        <v xml:space="preserve"> </v>
      </c>
      <c r="AX1024" s="561" t="str">
        <f t="shared" si="65"/>
        <v xml:space="preserve"> </v>
      </c>
      <c r="AY1024" s="561" t="str">
        <f t="shared" si="66"/>
        <v xml:space="preserve"> </v>
      </c>
      <c r="AZ1024" s="81"/>
      <c r="BA1024" s="145"/>
    </row>
    <row r="1025" spans="1:53" s="80" customFormat="1" x14ac:dyDescent="0.2">
      <c r="A1025" s="314"/>
      <c r="B1025" s="361">
        <f>Demography!B1026</f>
        <v>0</v>
      </c>
      <c r="C1025" s="361">
        <f>Demography!C1026</f>
        <v>0</v>
      </c>
      <c r="D1025" s="362">
        <f>Demography!D1026</f>
        <v>0</v>
      </c>
      <c r="E1025" s="81"/>
      <c r="F1025" s="67"/>
      <c r="G1025" s="65"/>
      <c r="H1025" s="241"/>
      <c r="I1025" s="242"/>
      <c r="J1025" s="242"/>
      <c r="K1025" s="242"/>
      <c r="L1025" s="241"/>
      <c r="M1025" s="262"/>
      <c r="N1025" s="262"/>
      <c r="O1025" s="262"/>
      <c r="P1025" s="125"/>
      <c r="Q1025" s="126"/>
      <c r="R1025" s="126"/>
      <c r="S1025" s="81"/>
      <c r="T1025" s="67"/>
      <c r="U1025" s="241"/>
      <c r="V1025" s="127"/>
      <c r="W1025" s="81"/>
      <c r="X1025" s="128"/>
      <c r="Y1025" s="242"/>
      <c r="Z1025" s="241"/>
      <c r="AA1025" s="242"/>
      <c r="AB1025" s="241"/>
      <c r="AC1025" s="241"/>
      <c r="AD1025" s="241"/>
      <c r="AE1025" s="243"/>
      <c r="AF1025" s="243"/>
      <c r="AG1025" s="82"/>
      <c r="AH1025" s="243"/>
      <c r="AI1025" s="243"/>
      <c r="AJ1025" s="243"/>
      <c r="AK1025" s="243"/>
      <c r="AL1025" s="243"/>
      <c r="AM1025" s="243"/>
      <c r="AN1025" s="243"/>
      <c r="AO1025" s="243"/>
      <c r="AP1025" s="243"/>
      <c r="AQ1025" s="243"/>
      <c r="AR1025" s="246"/>
      <c r="AS1025" s="246"/>
      <c r="AT1025" s="244"/>
      <c r="AU1025" s="81"/>
      <c r="AV1025" s="562" t="str">
        <f t="shared" si="63"/>
        <v xml:space="preserve"> </v>
      </c>
      <c r="AW1025" s="562" t="str">
        <f t="shared" si="64"/>
        <v xml:space="preserve"> </v>
      </c>
      <c r="AX1025" s="562" t="str">
        <f t="shared" si="65"/>
        <v xml:space="preserve"> </v>
      </c>
      <c r="AY1025" s="562" t="str">
        <f t="shared" si="66"/>
        <v xml:space="preserve"> </v>
      </c>
      <c r="AZ1025" s="81"/>
      <c r="BA1025" s="313"/>
    </row>
    <row r="1026" spans="1:53" s="80" customFormat="1" x14ac:dyDescent="0.2">
      <c r="A1026" s="314"/>
      <c r="B1026" s="147">
        <f>Demography!B1027</f>
        <v>0</v>
      </c>
      <c r="C1026" s="147">
        <f>Demography!C1027</f>
        <v>0</v>
      </c>
      <c r="D1026" s="148">
        <f>Demography!D1027</f>
        <v>0</v>
      </c>
      <c r="E1026" s="81"/>
      <c r="F1026" s="256"/>
      <c r="G1026" s="149"/>
      <c r="H1026" s="256"/>
      <c r="I1026" s="240"/>
      <c r="J1026" s="240"/>
      <c r="K1026" s="240"/>
      <c r="L1026" s="256"/>
      <c r="M1026" s="260"/>
      <c r="N1026" s="260"/>
      <c r="O1026" s="260"/>
      <c r="P1026" s="150"/>
      <c r="Q1026" s="247"/>
      <c r="R1026" s="247"/>
      <c r="S1026" s="81"/>
      <c r="T1026" s="256"/>
      <c r="U1026" s="256"/>
      <c r="V1026" s="256"/>
      <c r="W1026" s="81"/>
      <c r="X1026" s="240"/>
      <c r="Y1026" s="240"/>
      <c r="Z1026" s="256"/>
      <c r="AA1026" s="240"/>
      <c r="AB1026" s="256"/>
      <c r="AC1026" s="256"/>
      <c r="AD1026" s="256"/>
      <c r="AE1026" s="261"/>
      <c r="AF1026" s="261"/>
      <c r="AG1026" s="82"/>
      <c r="AH1026" s="261"/>
      <c r="AI1026" s="261"/>
      <c r="AJ1026" s="261"/>
      <c r="AK1026" s="261"/>
      <c r="AL1026" s="261"/>
      <c r="AM1026" s="261"/>
      <c r="AN1026" s="261"/>
      <c r="AO1026" s="261"/>
      <c r="AP1026" s="261"/>
      <c r="AQ1026" s="261"/>
      <c r="AR1026" s="245"/>
      <c r="AS1026" s="245"/>
      <c r="AT1026" s="151"/>
      <c r="AU1026" s="81"/>
      <c r="AV1026" s="561" t="str">
        <f t="shared" si="63"/>
        <v xml:space="preserve"> </v>
      </c>
      <c r="AW1026" s="561" t="str">
        <f t="shared" si="64"/>
        <v xml:space="preserve"> </v>
      </c>
      <c r="AX1026" s="561" t="str">
        <f t="shared" si="65"/>
        <v xml:space="preserve"> </v>
      </c>
      <c r="AY1026" s="561" t="str">
        <f t="shared" si="66"/>
        <v xml:space="preserve"> </v>
      </c>
      <c r="AZ1026" s="81"/>
      <c r="BA1026" s="145"/>
    </row>
    <row r="1027" spans="1:53" s="80" customFormat="1" x14ac:dyDescent="0.2">
      <c r="A1027" s="314"/>
      <c r="B1027" s="361">
        <f>Demography!B1028</f>
        <v>0</v>
      </c>
      <c r="C1027" s="361">
        <f>Demography!C1028</f>
        <v>0</v>
      </c>
      <c r="D1027" s="362">
        <f>Demography!D1028</f>
        <v>0</v>
      </c>
      <c r="E1027" s="81"/>
      <c r="F1027" s="67"/>
      <c r="G1027" s="65"/>
      <c r="H1027" s="241"/>
      <c r="I1027" s="242"/>
      <c r="J1027" s="242"/>
      <c r="K1027" s="242"/>
      <c r="L1027" s="241"/>
      <c r="M1027" s="262"/>
      <c r="N1027" s="262"/>
      <c r="O1027" s="262"/>
      <c r="P1027" s="125"/>
      <c r="Q1027" s="126"/>
      <c r="R1027" s="126"/>
      <c r="S1027" s="81"/>
      <c r="T1027" s="67"/>
      <c r="U1027" s="241"/>
      <c r="V1027" s="127"/>
      <c r="W1027" s="81"/>
      <c r="X1027" s="128"/>
      <c r="Y1027" s="242"/>
      <c r="Z1027" s="241"/>
      <c r="AA1027" s="242"/>
      <c r="AB1027" s="241"/>
      <c r="AC1027" s="241"/>
      <c r="AD1027" s="241"/>
      <c r="AE1027" s="243"/>
      <c r="AF1027" s="243"/>
      <c r="AG1027" s="82"/>
      <c r="AH1027" s="243"/>
      <c r="AI1027" s="243"/>
      <c r="AJ1027" s="243"/>
      <c r="AK1027" s="243"/>
      <c r="AL1027" s="243"/>
      <c r="AM1027" s="243"/>
      <c r="AN1027" s="243"/>
      <c r="AO1027" s="243"/>
      <c r="AP1027" s="243"/>
      <c r="AQ1027" s="243"/>
      <c r="AR1027" s="246"/>
      <c r="AS1027" s="246"/>
      <c r="AT1027" s="244"/>
      <c r="AU1027" s="81"/>
      <c r="AV1027" s="562" t="str">
        <f t="shared" si="63"/>
        <v xml:space="preserve"> </v>
      </c>
      <c r="AW1027" s="562" t="str">
        <f t="shared" si="64"/>
        <v xml:space="preserve"> </v>
      </c>
      <c r="AX1027" s="562" t="str">
        <f t="shared" si="65"/>
        <v xml:space="preserve"> </v>
      </c>
      <c r="AY1027" s="562" t="str">
        <f t="shared" si="66"/>
        <v xml:space="preserve"> </v>
      </c>
      <c r="AZ1027" s="81"/>
      <c r="BA1027" s="313"/>
    </row>
    <row r="1028" spans="1:53" s="80" customFormat="1" x14ac:dyDescent="0.2">
      <c r="A1028" s="314"/>
      <c r="B1028" s="147">
        <f>Demography!B1029</f>
        <v>0</v>
      </c>
      <c r="C1028" s="147">
        <f>Demography!C1029</f>
        <v>0</v>
      </c>
      <c r="D1028" s="148">
        <f>Demography!D1029</f>
        <v>0</v>
      </c>
      <c r="E1028" s="81"/>
      <c r="F1028" s="256"/>
      <c r="G1028" s="149"/>
      <c r="H1028" s="256"/>
      <c r="I1028" s="240"/>
      <c r="J1028" s="240"/>
      <c r="K1028" s="240"/>
      <c r="L1028" s="256"/>
      <c r="M1028" s="260"/>
      <c r="N1028" s="260"/>
      <c r="O1028" s="260"/>
      <c r="P1028" s="150"/>
      <c r="Q1028" s="247"/>
      <c r="R1028" s="247"/>
      <c r="S1028" s="81"/>
      <c r="T1028" s="256"/>
      <c r="U1028" s="256"/>
      <c r="V1028" s="256"/>
      <c r="W1028" s="81"/>
      <c r="X1028" s="240"/>
      <c r="Y1028" s="240"/>
      <c r="Z1028" s="256"/>
      <c r="AA1028" s="240"/>
      <c r="AB1028" s="256"/>
      <c r="AC1028" s="256"/>
      <c r="AD1028" s="256"/>
      <c r="AE1028" s="261"/>
      <c r="AF1028" s="261"/>
      <c r="AG1028" s="82"/>
      <c r="AH1028" s="261"/>
      <c r="AI1028" s="261"/>
      <c r="AJ1028" s="261"/>
      <c r="AK1028" s="261"/>
      <c r="AL1028" s="261"/>
      <c r="AM1028" s="261"/>
      <c r="AN1028" s="261"/>
      <c r="AO1028" s="261"/>
      <c r="AP1028" s="261"/>
      <c r="AQ1028" s="261"/>
      <c r="AR1028" s="245"/>
      <c r="AS1028" s="245"/>
      <c r="AT1028" s="151"/>
      <c r="AU1028" s="81"/>
      <c r="AV1028" s="561" t="str">
        <f t="shared" si="63"/>
        <v xml:space="preserve"> </v>
      </c>
      <c r="AW1028" s="561" t="str">
        <f t="shared" si="64"/>
        <v xml:space="preserve"> </v>
      </c>
      <c r="AX1028" s="561" t="str">
        <f t="shared" si="65"/>
        <v xml:space="preserve"> </v>
      </c>
      <c r="AY1028" s="561" t="str">
        <f t="shared" si="66"/>
        <v xml:space="preserve"> </v>
      </c>
      <c r="AZ1028" s="81"/>
      <c r="BA1028" s="145"/>
    </row>
    <row r="1029" spans="1:53" s="80" customFormat="1" x14ac:dyDescent="0.2">
      <c r="A1029" s="314"/>
      <c r="B1029" s="361">
        <f>Demography!B1030</f>
        <v>0</v>
      </c>
      <c r="C1029" s="361">
        <f>Demography!C1030</f>
        <v>0</v>
      </c>
      <c r="D1029" s="362">
        <f>Demography!D1030</f>
        <v>0</v>
      </c>
      <c r="E1029" s="81"/>
      <c r="F1029" s="67"/>
      <c r="G1029" s="65"/>
      <c r="H1029" s="241"/>
      <c r="I1029" s="242"/>
      <c r="J1029" s="242"/>
      <c r="K1029" s="242"/>
      <c r="L1029" s="241"/>
      <c r="M1029" s="262"/>
      <c r="N1029" s="262"/>
      <c r="O1029" s="262"/>
      <c r="P1029" s="125"/>
      <c r="Q1029" s="126"/>
      <c r="R1029" s="126"/>
      <c r="S1029" s="81"/>
      <c r="T1029" s="67"/>
      <c r="U1029" s="241"/>
      <c r="V1029" s="127"/>
      <c r="W1029" s="81"/>
      <c r="X1029" s="128"/>
      <c r="Y1029" s="242"/>
      <c r="Z1029" s="241"/>
      <c r="AA1029" s="242"/>
      <c r="AB1029" s="241"/>
      <c r="AC1029" s="241"/>
      <c r="AD1029" s="241"/>
      <c r="AE1029" s="243"/>
      <c r="AF1029" s="243"/>
      <c r="AG1029" s="82"/>
      <c r="AH1029" s="243"/>
      <c r="AI1029" s="243"/>
      <c r="AJ1029" s="243"/>
      <c r="AK1029" s="243"/>
      <c r="AL1029" s="243"/>
      <c r="AM1029" s="243"/>
      <c r="AN1029" s="243"/>
      <c r="AO1029" s="243"/>
      <c r="AP1029" s="243"/>
      <c r="AQ1029" s="243"/>
      <c r="AR1029" s="246"/>
      <c r="AS1029" s="246"/>
      <c r="AT1029" s="244"/>
      <c r="AU1029" s="81"/>
      <c r="AV1029" s="562" t="str">
        <f t="shared" si="63"/>
        <v xml:space="preserve"> </v>
      </c>
      <c r="AW1029" s="562" t="str">
        <f t="shared" si="64"/>
        <v xml:space="preserve"> </v>
      </c>
      <c r="AX1029" s="562" t="str">
        <f t="shared" si="65"/>
        <v xml:space="preserve"> </v>
      </c>
      <c r="AY1029" s="562" t="str">
        <f t="shared" si="66"/>
        <v xml:space="preserve"> </v>
      </c>
      <c r="AZ1029" s="81"/>
      <c r="BA1029" s="313"/>
    </row>
    <row r="1030" spans="1:53" s="80" customFormat="1" x14ac:dyDescent="0.2">
      <c r="A1030" s="314"/>
      <c r="B1030" s="147">
        <f>Demography!B1031</f>
        <v>0</v>
      </c>
      <c r="C1030" s="147">
        <f>Demography!C1031</f>
        <v>0</v>
      </c>
      <c r="D1030" s="148">
        <f>Demography!D1031</f>
        <v>0</v>
      </c>
      <c r="E1030" s="81"/>
      <c r="F1030" s="256"/>
      <c r="G1030" s="149"/>
      <c r="H1030" s="256"/>
      <c r="I1030" s="240"/>
      <c r="J1030" s="240"/>
      <c r="K1030" s="240"/>
      <c r="L1030" s="256"/>
      <c r="M1030" s="260"/>
      <c r="N1030" s="260"/>
      <c r="O1030" s="260"/>
      <c r="P1030" s="150"/>
      <c r="Q1030" s="247"/>
      <c r="R1030" s="247"/>
      <c r="S1030" s="81"/>
      <c r="T1030" s="256"/>
      <c r="U1030" s="256"/>
      <c r="V1030" s="256"/>
      <c r="W1030" s="81"/>
      <c r="X1030" s="240"/>
      <c r="Y1030" s="240"/>
      <c r="Z1030" s="256"/>
      <c r="AA1030" s="240"/>
      <c r="AB1030" s="256"/>
      <c r="AC1030" s="256"/>
      <c r="AD1030" s="256"/>
      <c r="AE1030" s="261"/>
      <c r="AF1030" s="261"/>
      <c r="AG1030" s="82"/>
      <c r="AH1030" s="261"/>
      <c r="AI1030" s="261"/>
      <c r="AJ1030" s="261"/>
      <c r="AK1030" s="261"/>
      <c r="AL1030" s="261"/>
      <c r="AM1030" s="261"/>
      <c r="AN1030" s="261"/>
      <c r="AO1030" s="261"/>
      <c r="AP1030" s="261"/>
      <c r="AQ1030" s="261"/>
      <c r="AR1030" s="245"/>
      <c r="AS1030" s="245"/>
      <c r="AT1030" s="151"/>
      <c r="AU1030" s="81"/>
      <c r="AV1030" s="561" t="str">
        <f t="shared" si="63"/>
        <v xml:space="preserve"> </v>
      </c>
      <c r="AW1030" s="561" t="str">
        <f t="shared" si="64"/>
        <v xml:space="preserve"> </v>
      </c>
      <c r="AX1030" s="561" t="str">
        <f t="shared" si="65"/>
        <v xml:space="preserve"> </v>
      </c>
      <c r="AY1030" s="561" t="str">
        <f t="shared" si="66"/>
        <v xml:space="preserve"> </v>
      </c>
      <c r="AZ1030" s="81"/>
      <c r="BA1030" s="145"/>
    </row>
    <row r="1031" spans="1:53" s="80" customFormat="1" x14ac:dyDescent="0.2">
      <c r="A1031" s="314"/>
      <c r="B1031" s="361">
        <f>Demography!B1032</f>
        <v>0</v>
      </c>
      <c r="C1031" s="361">
        <f>Demography!C1032</f>
        <v>0</v>
      </c>
      <c r="D1031" s="362">
        <f>Demography!D1032</f>
        <v>0</v>
      </c>
      <c r="E1031" s="81"/>
      <c r="F1031" s="67"/>
      <c r="G1031" s="65"/>
      <c r="H1031" s="241"/>
      <c r="I1031" s="242"/>
      <c r="J1031" s="242"/>
      <c r="K1031" s="242"/>
      <c r="L1031" s="241"/>
      <c r="M1031" s="262"/>
      <c r="N1031" s="262"/>
      <c r="O1031" s="262"/>
      <c r="P1031" s="125"/>
      <c r="Q1031" s="126"/>
      <c r="R1031" s="126"/>
      <c r="S1031" s="81"/>
      <c r="T1031" s="67"/>
      <c r="U1031" s="241"/>
      <c r="V1031" s="127"/>
      <c r="W1031" s="81"/>
      <c r="X1031" s="128"/>
      <c r="Y1031" s="242"/>
      <c r="Z1031" s="241"/>
      <c r="AA1031" s="242"/>
      <c r="AB1031" s="241"/>
      <c r="AC1031" s="241"/>
      <c r="AD1031" s="241"/>
      <c r="AE1031" s="243"/>
      <c r="AF1031" s="243"/>
      <c r="AG1031" s="82"/>
      <c r="AH1031" s="243"/>
      <c r="AI1031" s="243"/>
      <c r="AJ1031" s="243"/>
      <c r="AK1031" s="243"/>
      <c r="AL1031" s="243"/>
      <c r="AM1031" s="243"/>
      <c r="AN1031" s="243"/>
      <c r="AO1031" s="243"/>
      <c r="AP1031" s="243"/>
      <c r="AQ1031" s="243"/>
      <c r="AR1031" s="246"/>
      <c r="AS1031" s="246"/>
      <c r="AT1031" s="244"/>
      <c r="AU1031" s="81"/>
      <c r="AV1031" s="562" t="str">
        <f t="shared" si="63"/>
        <v xml:space="preserve"> </v>
      </c>
      <c r="AW1031" s="562" t="str">
        <f t="shared" si="64"/>
        <v xml:space="preserve"> </v>
      </c>
      <c r="AX1031" s="562" t="str">
        <f t="shared" si="65"/>
        <v xml:space="preserve"> </v>
      </c>
      <c r="AY1031" s="562" t="str">
        <f t="shared" si="66"/>
        <v xml:space="preserve"> </v>
      </c>
      <c r="AZ1031" s="81"/>
      <c r="BA1031" s="313"/>
    </row>
    <row r="1032" spans="1:53" s="80" customFormat="1" x14ac:dyDescent="0.2">
      <c r="A1032" s="314"/>
      <c r="B1032" s="147">
        <f>Demography!B1033</f>
        <v>0</v>
      </c>
      <c r="C1032" s="147">
        <f>Demography!C1033</f>
        <v>0</v>
      </c>
      <c r="D1032" s="148">
        <f>Demography!D1033</f>
        <v>0</v>
      </c>
      <c r="E1032" s="81"/>
      <c r="F1032" s="256"/>
      <c r="G1032" s="149"/>
      <c r="H1032" s="256"/>
      <c r="I1032" s="240"/>
      <c r="J1032" s="240"/>
      <c r="K1032" s="240"/>
      <c r="L1032" s="256"/>
      <c r="M1032" s="260"/>
      <c r="N1032" s="260"/>
      <c r="O1032" s="260"/>
      <c r="P1032" s="150"/>
      <c r="Q1032" s="247"/>
      <c r="R1032" s="247"/>
      <c r="S1032" s="81"/>
      <c r="T1032" s="256"/>
      <c r="U1032" s="256"/>
      <c r="V1032" s="256"/>
      <c r="W1032" s="81"/>
      <c r="X1032" s="240"/>
      <c r="Y1032" s="240"/>
      <c r="Z1032" s="256"/>
      <c r="AA1032" s="240"/>
      <c r="AB1032" s="256"/>
      <c r="AC1032" s="256"/>
      <c r="AD1032" s="256"/>
      <c r="AE1032" s="261"/>
      <c r="AF1032" s="261"/>
      <c r="AG1032" s="82"/>
      <c r="AH1032" s="261"/>
      <c r="AI1032" s="261"/>
      <c r="AJ1032" s="261"/>
      <c r="AK1032" s="261"/>
      <c r="AL1032" s="261"/>
      <c r="AM1032" s="261"/>
      <c r="AN1032" s="261"/>
      <c r="AO1032" s="261"/>
      <c r="AP1032" s="261"/>
      <c r="AQ1032" s="261"/>
      <c r="AR1032" s="245"/>
      <c r="AS1032" s="245"/>
      <c r="AT1032" s="151"/>
      <c r="AU1032" s="81"/>
      <c r="AV1032" s="561" t="str">
        <f t="shared" si="63"/>
        <v xml:space="preserve"> </v>
      </c>
      <c r="AW1032" s="561" t="str">
        <f t="shared" si="64"/>
        <v xml:space="preserve"> </v>
      </c>
      <c r="AX1032" s="561" t="str">
        <f t="shared" si="65"/>
        <v xml:space="preserve"> </v>
      </c>
      <c r="AY1032" s="561" t="str">
        <f t="shared" si="66"/>
        <v xml:space="preserve"> </v>
      </c>
      <c r="AZ1032" s="81"/>
      <c r="BA1032" s="145"/>
    </row>
    <row r="1033" spans="1:53" s="80" customFormat="1" x14ac:dyDescent="0.2">
      <c r="A1033" s="314"/>
      <c r="B1033" s="361">
        <f>Demography!B1034</f>
        <v>0</v>
      </c>
      <c r="C1033" s="361">
        <f>Demography!C1034</f>
        <v>0</v>
      </c>
      <c r="D1033" s="362">
        <f>Demography!D1034</f>
        <v>0</v>
      </c>
      <c r="E1033" s="81"/>
      <c r="F1033" s="67"/>
      <c r="G1033" s="65"/>
      <c r="H1033" s="241"/>
      <c r="I1033" s="242"/>
      <c r="J1033" s="242"/>
      <c r="K1033" s="242"/>
      <c r="L1033" s="241"/>
      <c r="M1033" s="262"/>
      <c r="N1033" s="262"/>
      <c r="O1033" s="262"/>
      <c r="P1033" s="125"/>
      <c r="Q1033" s="126"/>
      <c r="R1033" s="126"/>
      <c r="S1033" s="81"/>
      <c r="T1033" s="67"/>
      <c r="U1033" s="241"/>
      <c r="V1033" s="127"/>
      <c r="W1033" s="81"/>
      <c r="X1033" s="128"/>
      <c r="Y1033" s="242"/>
      <c r="Z1033" s="241"/>
      <c r="AA1033" s="242"/>
      <c r="AB1033" s="241"/>
      <c r="AC1033" s="241"/>
      <c r="AD1033" s="241"/>
      <c r="AE1033" s="243"/>
      <c r="AF1033" s="243"/>
      <c r="AG1033" s="82"/>
      <c r="AH1033" s="243"/>
      <c r="AI1033" s="243"/>
      <c r="AJ1033" s="243"/>
      <c r="AK1033" s="243"/>
      <c r="AL1033" s="243"/>
      <c r="AM1033" s="243"/>
      <c r="AN1033" s="243"/>
      <c r="AO1033" s="243"/>
      <c r="AP1033" s="243"/>
      <c r="AQ1033" s="243"/>
      <c r="AR1033" s="246"/>
      <c r="AS1033" s="246"/>
      <c r="AT1033" s="244"/>
      <c r="AU1033" s="81"/>
      <c r="AV1033" s="562" t="str">
        <f t="shared" si="63"/>
        <v xml:space="preserve"> </v>
      </c>
      <c r="AW1033" s="562" t="str">
        <f t="shared" si="64"/>
        <v xml:space="preserve"> </v>
      </c>
      <c r="AX1033" s="562" t="str">
        <f t="shared" si="65"/>
        <v xml:space="preserve"> </v>
      </c>
      <c r="AY1033" s="562" t="str">
        <f t="shared" si="66"/>
        <v xml:space="preserve"> </v>
      </c>
      <c r="AZ1033" s="81"/>
      <c r="BA1033" s="313"/>
    </row>
    <row r="1034" spans="1:53" s="80" customFormat="1" x14ac:dyDescent="0.2">
      <c r="A1034" s="314"/>
      <c r="B1034" s="147">
        <f>Demography!B1035</f>
        <v>0</v>
      </c>
      <c r="C1034" s="147">
        <f>Demography!C1035</f>
        <v>0</v>
      </c>
      <c r="D1034" s="148">
        <f>Demography!D1035</f>
        <v>0</v>
      </c>
      <c r="E1034" s="81"/>
      <c r="F1034" s="256"/>
      <c r="G1034" s="149"/>
      <c r="H1034" s="256"/>
      <c r="I1034" s="240"/>
      <c r="J1034" s="240"/>
      <c r="K1034" s="240"/>
      <c r="L1034" s="256"/>
      <c r="M1034" s="260"/>
      <c r="N1034" s="260"/>
      <c r="O1034" s="260"/>
      <c r="P1034" s="150"/>
      <c r="Q1034" s="247"/>
      <c r="R1034" s="247"/>
      <c r="S1034" s="81"/>
      <c r="T1034" s="256"/>
      <c r="U1034" s="256"/>
      <c r="V1034" s="256"/>
      <c r="W1034" s="81"/>
      <c r="X1034" s="240"/>
      <c r="Y1034" s="240"/>
      <c r="Z1034" s="256"/>
      <c r="AA1034" s="240"/>
      <c r="AB1034" s="256"/>
      <c r="AC1034" s="256"/>
      <c r="AD1034" s="256"/>
      <c r="AE1034" s="261"/>
      <c r="AF1034" s="261"/>
      <c r="AG1034" s="82"/>
      <c r="AH1034" s="261"/>
      <c r="AI1034" s="261"/>
      <c r="AJ1034" s="261"/>
      <c r="AK1034" s="261"/>
      <c r="AL1034" s="261"/>
      <c r="AM1034" s="261"/>
      <c r="AN1034" s="261"/>
      <c r="AO1034" s="261"/>
      <c r="AP1034" s="261"/>
      <c r="AQ1034" s="261"/>
      <c r="AR1034" s="245"/>
      <c r="AS1034" s="245"/>
      <c r="AT1034" s="151"/>
      <c r="AU1034" s="81"/>
      <c r="AV1034" s="561" t="str">
        <f t="shared" si="63"/>
        <v xml:space="preserve"> </v>
      </c>
      <c r="AW1034" s="561" t="str">
        <f t="shared" si="64"/>
        <v xml:space="preserve"> </v>
      </c>
      <c r="AX1034" s="561" t="str">
        <f t="shared" si="65"/>
        <v xml:space="preserve"> </v>
      </c>
      <c r="AY1034" s="561" t="str">
        <f t="shared" si="66"/>
        <v xml:space="preserve"> </v>
      </c>
      <c r="AZ1034" s="81"/>
      <c r="BA1034" s="145"/>
    </row>
    <row r="1035" spans="1:53" s="80" customFormat="1" x14ac:dyDescent="0.2">
      <c r="A1035" s="314"/>
      <c r="B1035" s="361">
        <f>Demography!B1036</f>
        <v>0</v>
      </c>
      <c r="C1035" s="361">
        <f>Demography!C1036</f>
        <v>0</v>
      </c>
      <c r="D1035" s="362">
        <f>Demography!D1036</f>
        <v>0</v>
      </c>
      <c r="E1035" s="81"/>
      <c r="F1035" s="67"/>
      <c r="G1035" s="65"/>
      <c r="H1035" s="241"/>
      <c r="I1035" s="242"/>
      <c r="J1035" s="242"/>
      <c r="K1035" s="242"/>
      <c r="L1035" s="241"/>
      <c r="M1035" s="262"/>
      <c r="N1035" s="262"/>
      <c r="O1035" s="262"/>
      <c r="P1035" s="125"/>
      <c r="Q1035" s="126"/>
      <c r="R1035" s="126"/>
      <c r="S1035" s="81"/>
      <c r="T1035" s="67"/>
      <c r="U1035" s="241"/>
      <c r="V1035" s="127"/>
      <c r="W1035" s="81"/>
      <c r="X1035" s="128"/>
      <c r="Y1035" s="242"/>
      <c r="Z1035" s="241"/>
      <c r="AA1035" s="242"/>
      <c r="AB1035" s="241"/>
      <c r="AC1035" s="241"/>
      <c r="AD1035" s="241"/>
      <c r="AE1035" s="243"/>
      <c r="AF1035" s="243"/>
      <c r="AG1035" s="82"/>
      <c r="AH1035" s="243"/>
      <c r="AI1035" s="243"/>
      <c r="AJ1035" s="243"/>
      <c r="AK1035" s="243"/>
      <c r="AL1035" s="243"/>
      <c r="AM1035" s="243"/>
      <c r="AN1035" s="243"/>
      <c r="AO1035" s="243"/>
      <c r="AP1035" s="243"/>
      <c r="AQ1035" s="243"/>
      <c r="AR1035" s="246"/>
      <c r="AS1035" s="246"/>
      <c r="AT1035" s="244"/>
      <c r="AU1035" s="81"/>
      <c r="AV1035" s="562" t="str">
        <f t="shared" si="63"/>
        <v xml:space="preserve"> </v>
      </c>
      <c r="AW1035" s="562" t="str">
        <f t="shared" si="64"/>
        <v xml:space="preserve"> </v>
      </c>
      <c r="AX1035" s="562" t="str">
        <f t="shared" si="65"/>
        <v xml:space="preserve"> </v>
      </c>
      <c r="AY1035" s="562" t="str">
        <f t="shared" si="66"/>
        <v xml:space="preserve"> </v>
      </c>
      <c r="AZ1035" s="81"/>
      <c r="BA1035" s="313"/>
    </row>
    <row r="1036" spans="1:53" s="80" customFormat="1" x14ac:dyDescent="0.2">
      <c r="A1036" s="314"/>
      <c r="B1036" s="147">
        <f>Demography!B1037</f>
        <v>0</v>
      </c>
      <c r="C1036" s="147">
        <f>Demography!C1037</f>
        <v>0</v>
      </c>
      <c r="D1036" s="148">
        <f>Demography!D1037</f>
        <v>0</v>
      </c>
      <c r="E1036" s="81"/>
      <c r="F1036" s="256"/>
      <c r="G1036" s="149"/>
      <c r="H1036" s="256"/>
      <c r="I1036" s="240"/>
      <c r="J1036" s="240"/>
      <c r="K1036" s="240"/>
      <c r="L1036" s="256"/>
      <c r="M1036" s="260"/>
      <c r="N1036" s="260"/>
      <c r="O1036" s="260"/>
      <c r="P1036" s="150"/>
      <c r="Q1036" s="247"/>
      <c r="R1036" s="247"/>
      <c r="S1036" s="81"/>
      <c r="T1036" s="256"/>
      <c r="U1036" s="256"/>
      <c r="V1036" s="256"/>
      <c r="W1036" s="81"/>
      <c r="X1036" s="240"/>
      <c r="Y1036" s="240"/>
      <c r="Z1036" s="256"/>
      <c r="AA1036" s="240"/>
      <c r="AB1036" s="256"/>
      <c r="AC1036" s="256"/>
      <c r="AD1036" s="256"/>
      <c r="AE1036" s="261"/>
      <c r="AF1036" s="261"/>
      <c r="AG1036" s="82"/>
      <c r="AH1036" s="261"/>
      <c r="AI1036" s="261"/>
      <c r="AJ1036" s="261"/>
      <c r="AK1036" s="261"/>
      <c r="AL1036" s="261"/>
      <c r="AM1036" s="261"/>
      <c r="AN1036" s="261"/>
      <c r="AO1036" s="261"/>
      <c r="AP1036" s="261"/>
      <c r="AQ1036" s="261"/>
      <c r="AR1036" s="245"/>
      <c r="AS1036" s="245"/>
      <c r="AT1036" s="151"/>
      <c r="AU1036" s="81"/>
      <c r="AV1036" s="561" t="str">
        <f t="shared" si="63"/>
        <v xml:space="preserve"> </v>
      </c>
      <c r="AW1036" s="561" t="str">
        <f t="shared" si="64"/>
        <v xml:space="preserve"> </v>
      </c>
      <c r="AX1036" s="561" t="str">
        <f t="shared" si="65"/>
        <v xml:space="preserve"> </v>
      </c>
      <c r="AY1036" s="561" t="str">
        <f t="shared" si="66"/>
        <v xml:space="preserve"> </v>
      </c>
      <c r="AZ1036" s="81"/>
      <c r="BA1036" s="145"/>
    </row>
    <row r="1037" spans="1:53" s="80" customFormat="1" x14ac:dyDescent="0.2">
      <c r="A1037" s="314"/>
      <c r="B1037" s="361">
        <f>Demography!B1038</f>
        <v>0</v>
      </c>
      <c r="C1037" s="361">
        <f>Demography!C1038</f>
        <v>0</v>
      </c>
      <c r="D1037" s="362">
        <f>Demography!D1038</f>
        <v>0</v>
      </c>
      <c r="E1037" s="81"/>
      <c r="F1037" s="67"/>
      <c r="G1037" s="65"/>
      <c r="H1037" s="241"/>
      <c r="I1037" s="242"/>
      <c r="J1037" s="242"/>
      <c r="K1037" s="242"/>
      <c r="L1037" s="241"/>
      <c r="M1037" s="262"/>
      <c r="N1037" s="262"/>
      <c r="O1037" s="262"/>
      <c r="P1037" s="125"/>
      <c r="Q1037" s="126"/>
      <c r="R1037" s="126"/>
      <c r="S1037" s="81"/>
      <c r="T1037" s="67"/>
      <c r="U1037" s="241"/>
      <c r="V1037" s="127"/>
      <c r="W1037" s="81"/>
      <c r="X1037" s="128"/>
      <c r="Y1037" s="242"/>
      <c r="Z1037" s="241"/>
      <c r="AA1037" s="242"/>
      <c r="AB1037" s="241"/>
      <c r="AC1037" s="241"/>
      <c r="AD1037" s="241"/>
      <c r="AE1037" s="243"/>
      <c r="AF1037" s="243"/>
      <c r="AG1037" s="82"/>
      <c r="AH1037" s="243"/>
      <c r="AI1037" s="243"/>
      <c r="AJ1037" s="243"/>
      <c r="AK1037" s="243"/>
      <c r="AL1037" s="243"/>
      <c r="AM1037" s="243"/>
      <c r="AN1037" s="243"/>
      <c r="AO1037" s="243"/>
      <c r="AP1037" s="243"/>
      <c r="AQ1037" s="243"/>
      <c r="AR1037" s="246"/>
      <c r="AS1037" s="246"/>
      <c r="AT1037" s="244"/>
      <c r="AU1037" s="81"/>
      <c r="AV1037" s="562" t="str">
        <f t="shared" si="63"/>
        <v xml:space="preserve"> </v>
      </c>
      <c r="AW1037" s="562" t="str">
        <f t="shared" si="64"/>
        <v xml:space="preserve"> </v>
      </c>
      <c r="AX1037" s="562" t="str">
        <f t="shared" si="65"/>
        <v xml:space="preserve"> </v>
      </c>
      <c r="AY1037" s="562" t="str">
        <f t="shared" si="66"/>
        <v xml:space="preserve"> </v>
      </c>
      <c r="AZ1037" s="81"/>
      <c r="BA1037" s="313"/>
    </row>
    <row r="1038" spans="1:53" s="80" customFormat="1" x14ac:dyDescent="0.2">
      <c r="A1038" s="314"/>
      <c r="B1038" s="147">
        <f>Demography!B1039</f>
        <v>0</v>
      </c>
      <c r="C1038" s="147">
        <f>Demography!C1039</f>
        <v>0</v>
      </c>
      <c r="D1038" s="148">
        <f>Demography!D1039</f>
        <v>0</v>
      </c>
      <c r="E1038" s="81"/>
      <c r="F1038" s="256"/>
      <c r="G1038" s="149"/>
      <c r="H1038" s="256"/>
      <c r="I1038" s="240"/>
      <c r="J1038" s="240"/>
      <c r="K1038" s="240"/>
      <c r="L1038" s="256"/>
      <c r="M1038" s="260"/>
      <c r="N1038" s="260"/>
      <c r="O1038" s="260"/>
      <c r="P1038" s="150"/>
      <c r="Q1038" s="247"/>
      <c r="R1038" s="247"/>
      <c r="S1038" s="81"/>
      <c r="T1038" s="256"/>
      <c r="U1038" s="256"/>
      <c r="V1038" s="256"/>
      <c r="W1038" s="81"/>
      <c r="X1038" s="240"/>
      <c r="Y1038" s="240"/>
      <c r="Z1038" s="256"/>
      <c r="AA1038" s="240"/>
      <c r="AB1038" s="256"/>
      <c r="AC1038" s="256"/>
      <c r="AD1038" s="256"/>
      <c r="AE1038" s="261"/>
      <c r="AF1038" s="261"/>
      <c r="AG1038" s="82"/>
      <c r="AH1038" s="261"/>
      <c r="AI1038" s="261"/>
      <c r="AJ1038" s="261"/>
      <c r="AK1038" s="261"/>
      <c r="AL1038" s="261"/>
      <c r="AM1038" s="261"/>
      <c r="AN1038" s="261"/>
      <c r="AO1038" s="261"/>
      <c r="AP1038" s="261"/>
      <c r="AQ1038" s="261"/>
      <c r="AR1038" s="245"/>
      <c r="AS1038" s="245"/>
      <c r="AT1038" s="151"/>
      <c r="AU1038" s="81"/>
      <c r="AV1038" s="561" t="str">
        <f t="shared" si="63"/>
        <v xml:space="preserve"> </v>
      </c>
      <c r="AW1038" s="561" t="str">
        <f t="shared" si="64"/>
        <v xml:space="preserve"> </v>
      </c>
      <c r="AX1038" s="561" t="str">
        <f t="shared" si="65"/>
        <v xml:space="preserve"> </v>
      </c>
      <c r="AY1038" s="561" t="str">
        <f t="shared" si="66"/>
        <v xml:space="preserve"> </v>
      </c>
      <c r="AZ1038" s="81"/>
      <c r="BA1038" s="145"/>
    </row>
    <row r="1039" spans="1:53" s="80" customFormat="1" x14ac:dyDescent="0.2">
      <c r="A1039" s="314"/>
      <c r="B1039" s="361">
        <f>Demography!B1040</f>
        <v>0</v>
      </c>
      <c r="C1039" s="361">
        <f>Demography!C1040</f>
        <v>0</v>
      </c>
      <c r="D1039" s="362">
        <f>Demography!D1040</f>
        <v>0</v>
      </c>
      <c r="E1039" s="81"/>
      <c r="F1039" s="67"/>
      <c r="G1039" s="65"/>
      <c r="H1039" s="241"/>
      <c r="I1039" s="242"/>
      <c r="J1039" s="242"/>
      <c r="K1039" s="242"/>
      <c r="L1039" s="241"/>
      <c r="M1039" s="262"/>
      <c r="N1039" s="262"/>
      <c r="O1039" s="262"/>
      <c r="P1039" s="125"/>
      <c r="Q1039" s="126"/>
      <c r="R1039" s="126"/>
      <c r="S1039" s="81"/>
      <c r="T1039" s="67"/>
      <c r="U1039" s="241"/>
      <c r="V1039" s="127"/>
      <c r="W1039" s="81"/>
      <c r="X1039" s="128"/>
      <c r="Y1039" s="242"/>
      <c r="Z1039" s="241"/>
      <c r="AA1039" s="242"/>
      <c r="AB1039" s="241"/>
      <c r="AC1039" s="241"/>
      <c r="AD1039" s="241"/>
      <c r="AE1039" s="243"/>
      <c r="AF1039" s="243"/>
      <c r="AG1039" s="82"/>
      <c r="AH1039" s="243"/>
      <c r="AI1039" s="243"/>
      <c r="AJ1039" s="243"/>
      <c r="AK1039" s="243"/>
      <c r="AL1039" s="243"/>
      <c r="AM1039" s="243"/>
      <c r="AN1039" s="243"/>
      <c r="AO1039" s="243"/>
      <c r="AP1039" s="243"/>
      <c r="AQ1039" s="243"/>
      <c r="AR1039" s="246"/>
      <c r="AS1039" s="246"/>
      <c r="AT1039" s="244"/>
      <c r="AU1039" s="81"/>
      <c r="AV1039" s="562" t="str">
        <f t="shared" si="63"/>
        <v xml:space="preserve"> </v>
      </c>
      <c r="AW1039" s="562" t="str">
        <f t="shared" si="64"/>
        <v xml:space="preserve"> </v>
      </c>
      <c r="AX1039" s="562" t="str">
        <f t="shared" si="65"/>
        <v xml:space="preserve"> </v>
      </c>
      <c r="AY1039" s="562" t="str">
        <f t="shared" si="66"/>
        <v xml:space="preserve"> </v>
      </c>
      <c r="AZ1039" s="81"/>
      <c r="BA1039" s="313"/>
    </row>
    <row r="1040" spans="1:53" s="80" customFormat="1" x14ac:dyDescent="0.2">
      <c r="A1040" s="314"/>
      <c r="B1040" s="147">
        <f>Demography!B1041</f>
        <v>0</v>
      </c>
      <c r="C1040" s="147">
        <f>Demography!C1041</f>
        <v>0</v>
      </c>
      <c r="D1040" s="148">
        <f>Demography!D1041</f>
        <v>0</v>
      </c>
      <c r="E1040" s="81"/>
      <c r="F1040" s="256"/>
      <c r="G1040" s="149"/>
      <c r="H1040" s="256"/>
      <c r="I1040" s="240"/>
      <c r="J1040" s="240"/>
      <c r="K1040" s="240"/>
      <c r="L1040" s="256"/>
      <c r="M1040" s="260"/>
      <c r="N1040" s="260"/>
      <c r="O1040" s="260"/>
      <c r="P1040" s="150"/>
      <c r="Q1040" s="247"/>
      <c r="R1040" s="247"/>
      <c r="S1040" s="81"/>
      <c r="T1040" s="256"/>
      <c r="U1040" s="256"/>
      <c r="V1040" s="256"/>
      <c r="W1040" s="81"/>
      <c r="X1040" s="240"/>
      <c r="Y1040" s="240"/>
      <c r="Z1040" s="256"/>
      <c r="AA1040" s="240"/>
      <c r="AB1040" s="256"/>
      <c r="AC1040" s="256"/>
      <c r="AD1040" s="256"/>
      <c r="AE1040" s="261"/>
      <c r="AF1040" s="261"/>
      <c r="AG1040" s="82"/>
      <c r="AH1040" s="261"/>
      <c r="AI1040" s="261"/>
      <c r="AJ1040" s="261"/>
      <c r="AK1040" s="261"/>
      <c r="AL1040" s="261"/>
      <c r="AM1040" s="261"/>
      <c r="AN1040" s="261"/>
      <c r="AO1040" s="261"/>
      <c r="AP1040" s="261"/>
      <c r="AQ1040" s="261"/>
      <c r="AR1040" s="245"/>
      <c r="AS1040" s="245"/>
      <c r="AT1040" s="151"/>
      <c r="AU1040" s="81"/>
      <c r="AV1040" s="561" t="str">
        <f t="shared" si="63"/>
        <v xml:space="preserve"> </v>
      </c>
      <c r="AW1040" s="561" t="str">
        <f t="shared" si="64"/>
        <v xml:space="preserve"> </v>
      </c>
      <c r="AX1040" s="561" t="str">
        <f t="shared" si="65"/>
        <v xml:space="preserve"> </v>
      </c>
      <c r="AY1040" s="561" t="str">
        <f t="shared" si="66"/>
        <v xml:space="preserve"> </v>
      </c>
      <c r="AZ1040" s="81"/>
      <c r="BA1040" s="145"/>
    </row>
    <row r="1041" spans="1:53" s="80" customFormat="1" x14ac:dyDescent="0.2">
      <c r="A1041" s="314"/>
      <c r="B1041" s="361">
        <f>Demography!B1042</f>
        <v>0</v>
      </c>
      <c r="C1041" s="361">
        <f>Demography!C1042</f>
        <v>0</v>
      </c>
      <c r="D1041" s="362">
        <f>Demography!D1042</f>
        <v>0</v>
      </c>
      <c r="E1041" s="81"/>
      <c r="F1041" s="67"/>
      <c r="G1041" s="65"/>
      <c r="H1041" s="241"/>
      <c r="I1041" s="242"/>
      <c r="J1041" s="242"/>
      <c r="K1041" s="242"/>
      <c r="L1041" s="241"/>
      <c r="M1041" s="262"/>
      <c r="N1041" s="262"/>
      <c r="O1041" s="262"/>
      <c r="P1041" s="125"/>
      <c r="Q1041" s="126"/>
      <c r="R1041" s="126"/>
      <c r="S1041" s="81"/>
      <c r="T1041" s="67"/>
      <c r="U1041" s="241"/>
      <c r="V1041" s="127"/>
      <c r="W1041" s="81"/>
      <c r="X1041" s="128"/>
      <c r="Y1041" s="242"/>
      <c r="Z1041" s="241"/>
      <c r="AA1041" s="242"/>
      <c r="AB1041" s="241"/>
      <c r="AC1041" s="241"/>
      <c r="AD1041" s="241"/>
      <c r="AE1041" s="243"/>
      <c r="AF1041" s="243"/>
      <c r="AG1041" s="82"/>
      <c r="AH1041" s="243"/>
      <c r="AI1041" s="243"/>
      <c r="AJ1041" s="243"/>
      <c r="AK1041" s="243"/>
      <c r="AL1041" s="243"/>
      <c r="AM1041" s="243"/>
      <c r="AN1041" s="243"/>
      <c r="AO1041" s="243"/>
      <c r="AP1041" s="243"/>
      <c r="AQ1041" s="243"/>
      <c r="AR1041" s="246"/>
      <c r="AS1041" s="246"/>
      <c r="AT1041" s="244"/>
      <c r="AU1041" s="81"/>
      <c r="AV1041" s="562" t="str">
        <f t="shared" si="63"/>
        <v xml:space="preserve"> </v>
      </c>
      <c r="AW1041" s="562" t="str">
        <f t="shared" si="64"/>
        <v xml:space="preserve"> </v>
      </c>
      <c r="AX1041" s="562" t="str">
        <f t="shared" si="65"/>
        <v xml:space="preserve"> </v>
      </c>
      <c r="AY1041" s="562" t="str">
        <f t="shared" si="66"/>
        <v xml:space="preserve"> </v>
      </c>
      <c r="AZ1041" s="81"/>
      <c r="BA1041" s="313"/>
    </row>
    <row r="1042" spans="1:53" s="80" customFormat="1" x14ac:dyDescent="0.2">
      <c r="A1042" s="314"/>
      <c r="B1042" s="147">
        <f>Demography!B1043</f>
        <v>0</v>
      </c>
      <c r="C1042" s="147">
        <f>Demography!C1043</f>
        <v>0</v>
      </c>
      <c r="D1042" s="148">
        <f>Demography!D1043</f>
        <v>0</v>
      </c>
      <c r="E1042" s="81"/>
      <c r="F1042" s="256"/>
      <c r="G1042" s="149"/>
      <c r="H1042" s="256"/>
      <c r="I1042" s="240"/>
      <c r="J1042" s="240"/>
      <c r="K1042" s="240"/>
      <c r="L1042" s="256"/>
      <c r="M1042" s="260"/>
      <c r="N1042" s="260"/>
      <c r="O1042" s="260"/>
      <c r="P1042" s="150"/>
      <c r="Q1042" s="247"/>
      <c r="R1042" s="247"/>
      <c r="S1042" s="81"/>
      <c r="T1042" s="256"/>
      <c r="U1042" s="256"/>
      <c r="V1042" s="256"/>
      <c r="W1042" s="81"/>
      <c r="X1042" s="240"/>
      <c r="Y1042" s="240"/>
      <c r="Z1042" s="256"/>
      <c r="AA1042" s="240"/>
      <c r="AB1042" s="256"/>
      <c r="AC1042" s="256"/>
      <c r="AD1042" s="256"/>
      <c r="AE1042" s="261"/>
      <c r="AF1042" s="261"/>
      <c r="AG1042" s="82"/>
      <c r="AH1042" s="261"/>
      <c r="AI1042" s="261"/>
      <c r="AJ1042" s="261"/>
      <c r="AK1042" s="261"/>
      <c r="AL1042" s="261"/>
      <c r="AM1042" s="261"/>
      <c r="AN1042" s="261"/>
      <c r="AO1042" s="261"/>
      <c r="AP1042" s="261"/>
      <c r="AQ1042" s="261"/>
      <c r="AR1042" s="245"/>
      <c r="AS1042" s="245"/>
      <c r="AT1042" s="151"/>
      <c r="AU1042" s="81"/>
      <c r="AV1042" s="561" t="str">
        <f t="shared" ref="AV1042:AV1105" si="67">IF(AC1042=0," ",AH1042/AE1042)</f>
        <v xml:space="preserve"> </v>
      </c>
      <c r="AW1042" s="561" t="str">
        <f t="shared" si="64"/>
        <v xml:space="preserve"> </v>
      </c>
      <c r="AX1042" s="561" t="str">
        <f t="shared" si="65"/>
        <v xml:space="preserve"> </v>
      </c>
      <c r="AY1042" s="561" t="str">
        <f t="shared" si="66"/>
        <v xml:space="preserve"> </v>
      </c>
      <c r="AZ1042" s="81"/>
      <c r="BA1042" s="145"/>
    </row>
    <row r="1043" spans="1:53" s="80" customFormat="1" x14ac:dyDescent="0.2">
      <c r="A1043" s="314"/>
      <c r="B1043" s="361">
        <f>Demography!B1044</f>
        <v>0</v>
      </c>
      <c r="C1043" s="361">
        <f>Demography!C1044</f>
        <v>0</v>
      </c>
      <c r="D1043" s="362">
        <f>Demography!D1044</f>
        <v>0</v>
      </c>
      <c r="E1043" s="81"/>
      <c r="F1043" s="67"/>
      <c r="G1043" s="65"/>
      <c r="H1043" s="241"/>
      <c r="I1043" s="242"/>
      <c r="J1043" s="242"/>
      <c r="K1043" s="242"/>
      <c r="L1043" s="241"/>
      <c r="M1043" s="262"/>
      <c r="N1043" s="262"/>
      <c r="O1043" s="262"/>
      <c r="P1043" s="125"/>
      <c r="Q1043" s="126"/>
      <c r="R1043" s="126"/>
      <c r="S1043" s="81"/>
      <c r="T1043" s="67"/>
      <c r="U1043" s="241"/>
      <c r="V1043" s="127"/>
      <c r="W1043" s="81"/>
      <c r="X1043" s="128"/>
      <c r="Y1043" s="242"/>
      <c r="Z1043" s="241"/>
      <c r="AA1043" s="242"/>
      <c r="AB1043" s="241"/>
      <c r="AC1043" s="241"/>
      <c r="AD1043" s="241"/>
      <c r="AE1043" s="243"/>
      <c r="AF1043" s="243"/>
      <c r="AG1043" s="82"/>
      <c r="AH1043" s="243"/>
      <c r="AI1043" s="243"/>
      <c r="AJ1043" s="243"/>
      <c r="AK1043" s="243"/>
      <c r="AL1043" s="243"/>
      <c r="AM1043" s="243"/>
      <c r="AN1043" s="243"/>
      <c r="AO1043" s="243"/>
      <c r="AP1043" s="243"/>
      <c r="AQ1043" s="243"/>
      <c r="AR1043" s="246"/>
      <c r="AS1043" s="246"/>
      <c r="AT1043" s="244"/>
      <c r="AU1043" s="81"/>
      <c r="AV1043" s="562" t="str">
        <f t="shared" si="67"/>
        <v xml:space="preserve"> </v>
      </c>
      <c r="AW1043" s="562" t="str">
        <f t="shared" ref="AW1043:AW1106" si="68">IF(OR(AC1043=0,M1043=0)," ",AH1043/M1043)</f>
        <v xml:space="preserve"> </v>
      </c>
      <c r="AX1043" s="562" t="str">
        <f t="shared" ref="AX1043:AX1106" si="69">IF(OR(AC1043&gt;5, AC1043&lt;1)," ",AI1043/AF1043)</f>
        <v xml:space="preserve"> </v>
      </c>
      <c r="AY1043" s="562" t="str">
        <f t="shared" ref="AY1043:AY1106" si="70">IF(OR(AC1043&gt;5,AC1043&lt;1,M1043=0)," ",AI1043/M1043)</f>
        <v xml:space="preserve"> </v>
      </c>
      <c r="AZ1043" s="81"/>
      <c r="BA1043" s="313"/>
    </row>
    <row r="1044" spans="1:53" s="80" customFormat="1" x14ac:dyDescent="0.2">
      <c r="A1044" s="314"/>
      <c r="B1044" s="147">
        <f>Demography!B1045</f>
        <v>0</v>
      </c>
      <c r="C1044" s="147">
        <f>Demography!C1045</f>
        <v>0</v>
      </c>
      <c r="D1044" s="148">
        <f>Demography!D1045</f>
        <v>0</v>
      </c>
      <c r="E1044" s="81"/>
      <c r="F1044" s="256"/>
      <c r="G1044" s="149"/>
      <c r="H1044" s="256"/>
      <c r="I1044" s="240"/>
      <c r="J1044" s="240"/>
      <c r="K1044" s="240"/>
      <c r="L1044" s="256"/>
      <c r="M1044" s="260"/>
      <c r="N1044" s="260"/>
      <c r="O1044" s="260"/>
      <c r="P1044" s="150"/>
      <c r="Q1044" s="247"/>
      <c r="R1044" s="247"/>
      <c r="S1044" s="81"/>
      <c r="T1044" s="256"/>
      <c r="U1044" s="256"/>
      <c r="V1044" s="256"/>
      <c r="W1044" s="81"/>
      <c r="X1044" s="240"/>
      <c r="Y1044" s="240"/>
      <c r="Z1044" s="256"/>
      <c r="AA1044" s="240"/>
      <c r="AB1044" s="256"/>
      <c r="AC1044" s="256"/>
      <c r="AD1044" s="256"/>
      <c r="AE1044" s="261"/>
      <c r="AF1044" s="261"/>
      <c r="AG1044" s="82"/>
      <c r="AH1044" s="261"/>
      <c r="AI1044" s="261"/>
      <c r="AJ1044" s="261"/>
      <c r="AK1044" s="261"/>
      <c r="AL1044" s="261"/>
      <c r="AM1044" s="261"/>
      <c r="AN1044" s="261"/>
      <c r="AO1044" s="261"/>
      <c r="AP1044" s="261"/>
      <c r="AQ1044" s="261"/>
      <c r="AR1044" s="245"/>
      <c r="AS1044" s="245"/>
      <c r="AT1044" s="151"/>
      <c r="AU1044" s="81"/>
      <c r="AV1044" s="561" t="str">
        <f t="shared" si="67"/>
        <v xml:space="preserve"> </v>
      </c>
      <c r="AW1044" s="561" t="str">
        <f t="shared" si="68"/>
        <v xml:space="preserve"> </v>
      </c>
      <c r="AX1044" s="561" t="str">
        <f t="shared" si="69"/>
        <v xml:space="preserve"> </v>
      </c>
      <c r="AY1044" s="561" t="str">
        <f t="shared" si="70"/>
        <v xml:space="preserve"> </v>
      </c>
      <c r="AZ1044" s="81"/>
      <c r="BA1044" s="145"/>
    </row>
    <row r="1045" spans="1:53" s="80" customFormat="1" x14ac:dyDescent="0.2">
      <c r="A1045" s="314"/>
      <c r="B1045" s="361">
        <f>Demography!B1046</f>
        <v>0</v>
      </c>
      <c r="C1045" s="361">
        <f>Demography!C1046</f>
        <v>0</v>
      </c>
      <c r="D1045" s="362">
        <f>Demography!D1046</f>
        <v>0</v>
      </c>
      <c r="E1045" s="81"/>
      <c r="F1045" s="67"/>
      <c r="G1045" s="65"/>
      <c r="H1045" s="241"/>
      <c r="I1045" s="242"/>
      <c r="J1045" s="242"/>
      <c r="K1045" s="242"/>
      <c r="L1045" s="241"/>
      <c r="M1045" s="262"/>
      <c r="N1045" s="262"/>
      <c r="O1045" s="262"/>
      <c r="P1045" s="125"/>
      <c r="Q1045" s="126"/>
      <c r="R1045" s="126"/>
      <c r="S1045" s="81"/>
      <c r="T1045" s="67"/>
      <c r="U1045" s="241"/>
      <c r="V1045" s="127"/>
      <c r="W1045" s="81"/>
      <c r="X1045" s="128"/>
      <c r="Y1045" s="242"/>
      <c r="Z1045" s="241"/>
      <c r="AA1045" s="242"/>
      <c r="AB1045" s="241"/>
      <c r="AC1045" s="241"/>
      <c r="AD1045" s="241"/>
      <c r="AE1045" s="243"/>
      <c r="AF1045" s="243"/>
      <c r="AG1045" s="82"/>
      <c r="AH1045" s="243"/>
      <c r="AI1045" s="243"/>
      <c r="AJ1045" s="243"/>
      <c r="AK1045" s="243"/>
      <c r="AL1045" s="243"/>
      <c r="AM1045" s="243"/>
      <c r="AN1045" s="243"/>
      <c r="AO1045" s="243"/>
      <c r="AP1045" s="243"/>
      <c r="AQ1045" s="243"/>
      <c r="AR1045" s="246"/>
      <c r="AS1045" s="246"/>
      <c r="AT1045" s="244"/>
      <c r="AU1045" s="81"/>
      <c r="AV1045" s="562" t="str">
        <f t="shared" si="67"/>
        <v xml:space="preserve"> </v>
      </c>
      <c r="AW1045" s="562" t="str">
        <f t="shared" si="68"/>
        <v xml:space="preserve"> </v>
      </c>
      <c r="AX1045" s="562" t="str">
        <f t="shared" si="69"/>
        <v xml:space="preserve"> </v>
      </c>
      <c r="AY1045" s="562" t="str">
        <f t="shared" si="70"/>
        <v xml:space="preserve"> </v>
      </c>
      <c r="AZ1045" s="81"/>
      <c r="BA1045" s="313"/>
    </row>
    <row r="1046" spans="1:53" s="80" customFormat="1" x14ac:dyDescent="0.2">
      <c r="A1046" s="314"/>
      <c r="B1046" s="147">
        <f>Demography!B1047</f>
        <v>0</v>
      </c>
      <c r="C1046" s="147">
        <f>Demography!C1047</f>
        <v>0</v>
      </c>
      <c r="D1046" s="148">
        <f>Demography!D1047</f>
        <v>0</v>
      </c>
      <c r="E1046" s="81"/>
      <c r="F1046" s="256"/>
      <c r="G1046" s="149"/>
      <c r="H1046" s="256"/>
      <c r="I1046" s="240"/>
      <c r="J1046" s="240"/>
      <c r="K1046" s="240"/>
      <c r="L1046" s="256"/>
      <c r="M1046" s="260"/>
      <c r="N1046" s="260"/>
      <c r="O1046" s="260"/>
      <c r="P1046" s="150"/>
      <c r="Q1046" s="247"/>
      <c r="R1046" s="247"/>
      <c r="S1046" s="81"/>
      <c r="T1046" s="256"/>
      <c r="U1046" s="256"/>
      <c r="V1046" s="256"/>
      <c r="W1046" s="81"/>
      <c r="X1046" s="240"/>
      <c r="Y1046" s="240"/>
      <c r="Z1046" s="256"/>
      <c r="AA1046" s="240"/>
      <c r="AB1046" s="256"/>
      <c r="AC1046" s="256"/>
      <c r="AD1046" s="256"/>
      <c r="AE1046" s="261"/>
      <c r="AF1046" s="261"/>
      <c r="AG1046" s="82"/>
      <c r="AH1046" s="261"/>
      <c r="AI1046" s="261"/>
      <c r="AJ1046" s="261"/>
      <c r="AK1046" s="261"/>
      <c r="AL1046" s="261"/>
      <c r="AM1046" s="261"/>
      <c r="AN1046" s="261"/>
      <c r="AO1046" s="261"/>
      <c r="AP1046" s="261"/>
      <c r="AQ1046" s="261"/>
      <c r="AR1046" s="245"/>
      <c r="AS1046" s="245"/>
      <c r="AT1046" s="151"/>
      <c r="AU1046" s="81"/>
      <c r="AV1046" s="561" t="str">
        <f t="shared" si="67"/>
        <v xml:space="preserve"> </v>
      </c>
      <c r="AW1046" s="561" t="str">
        <f t="shared" si="68"/>
        <v xml:space="preserve"> </v>
      </c>
      <c r="AX1046" s="561" t="str">
        <f t="shared" si="69"/>
        <v xml:space="preserve"> </v>
      </c>
      <c r="AY1046" s="561" t="str">
        <f t="shared" si="70"/>
        <v xml:space="preserve"> </v>
      </c>
      <c r="AZ1046" s="81"/>
      <c r="BA1046" s="145"/>
    </row>
    <row r="1047" spans="1:53" s="80" customFormat="1" x14ac:dyDescent="0.2">
      <c r="A1047" s="314"/>
      <c r="B1047" s="361">
        <f>Demography!B1048</f>
        <v>0</v>
      </c>
      <c r="C1047" s="361">
        <f>Demography!C1048</f>
        <v>0</v>
      </c>
      <c r="D1047" s="362">
        <f>Demography!D1048</f>
        <v>0</v>
      </c>
      <c r="E1047" s="81"/>
      <c r="F1047" s="67"/>
      <c r="G1047" s="65"/>
      <c r="H1047" s="241"/>
      <c r="I1047" s="242"/>
      <c r="J1047" s="242"/>
      <c r="K1047" s="242"/>
      <c r="L1047" s="241"/>
      <c r="M1047" s="262"/>
      <c r="N1047" s="262"/>
      <c r="O1047" s="262"/>
      <c r="P1047" s="125"/>
      <c r="Q1047" s="126"/>
      <c r="R1047" s="126"/>
      <c r="S1047" s="81"/>
      <c r="T1047" s="67"/>
      <c r="U1047" s="241"/>
      <c r="V1047" s="127"/>
      <c r="W1047" s="81"/>
      <c r="X1047" s="128"/>
      <c r="Y1047" s="242"/>
      <c r="Z1047" s="241"/>
      <c r="AA1047" s="242"/>
      <c r="AB1047" s="241"/>
      <c r="AC1047" s="241"/>
      <c r="AD1047" s="241"/>
      <c r="AE1047" s="243"/>
      <c r="AF1047" s="243"/>
      <c r="AG1047" s="82"/>
      <c r="AH1047" s="243"/>
      <c r="AI1047" s="243"/>
      <c r="AJ1047" s="243"/>
      <c r="AK1047" s="243"/>
      <c r="AL1047" s="243"/>
      <c r="AM1047" s="243"/>
      <c r="AN1047" s="243"/>
      <c r="AO1047" s="243"/>
      <c r="AP1047" s="243"/>
      <c r="AQ1047" s="243"/>
      <c r="AR1047" s="246"/>
      <c r="AS1047" s="246"/>
      <c r="AT1047" s="244"/>
      <c r="AU1047" s="81"/>
      <c r="AV1047" s="562" t="str">
        <f t="shared" si="67"/>
        <v xml:space="preserve"> </v>
      </c>
      <c r="AW1047" s="562" t="str">
        <f t="shared" si="68"/>
        <v xml:space="preserve"> </v>
      </c>
      <c r="AX1047" s="562" t="str">
        <f t="shared" si="69"/>
        <v xml:space="preserve"> </v>
      </c>
      <c r="AY1047" s="562" t="str">
        <f t="shared" si="70"/>
        <v xml:space="preserve"> </v>
      </c>
      <c r="AZ1047" s="81"/>
      <c r="BA1047" s="313"/>
    </row>
    <row r="1048" spans="1:53" s="80" customFormat="1" x14ac:dyDescent="0.2">
      <c r="A1048" s="314"/>
      <c r="B1048" s="147">
        <f>Demography!B1049</f>
        <v>0</v>
      </c>
      <c r="C1048" s="147">
        <f>Demography!C1049</f>
        <v>0</v>
      </c>
      <c r="D1048" s="148">
        <f>Demography!D1049</f>
        <v>0</v>
      </c>
      <c r="E1048" s="81"/>
      <c r="F1048" s="256"/>
      <c r="G1048" s="149"/>
      <c r="H1048" s="256"/>
      <c r="I1048" s="240"/>
      <c r="J1048" s="240"/>
      <c r="K1048" s="240"/>
      <c r="L1048" s="256"/>
      <c r="M1048" s="260"/>
      <c r="N1048" s="260"/>
      <c r="O1048" s="260"/>
      <c r="P1048" s="150"/>
      <c r="Q1048" s="247"/>
      <c r="R1048" s="247"/>
      <c r="S1048" s="81"/>
      <c r="T1048" s="256"/>
      <c r="U1048" s="256"/>
      <c r="V1048" s="256"/>
      <c r="W1048" s="81"/>
      <c r="X1048" s="240"/>
      <c r="Y1048" s="240"/>
      <c r="Z1048" s="256"/>
      <c r="AA1048" s="240"/>
      <c r="AB1048" s="256"/>
      <c r="AC1048" s="256"/>
      <c r="AD1048" s="256"/>
      <c r="AE1048" s="261"/>
      <c r="AF1048" s="261"/>
      <c r="AG1048" s="82"/>
      <c r="AH1048" s="261"/>
      <c r="AI1048" s="261"/>
      <c r="AJ1048" s="261"/>
      <c r="AK1048" s="261"/>
      <c r="AL1048" s="261"/>
      <c r="AM1048" s="261"/>
      <c r="AN1048" s="261"/>
      <c r="AO1048" s="261"/>
      <c r="AP1048" s="261"/>
      <c r="AQ1048" s="261"/>
      <c r="AR1048" s="245"/>
      <c r="AS1048" s="245"/>
      <c r="AT1048" s="151"/>
      <c r="AU1048" s="81"/>
      <c r="AV1048" s="561" t="str">
        <f t="shared" si="67"/>
        <v xml:space="preserve"> </v>
      </c>
      <c r="AW1048" s="561" t="str">
        <f t="shared" si="68"/>
        <v xml:space="preserve"> </v>
      </c>
      <c r="AX1048" s="561" t="str">
        <f t="shared" si="69"/>
        <v xml:space="preserve"> </v>
      </c>
      <c r="AY1048" s="561" t="str">
        <f t="shared" si="70"/>
        <v xml:space="preserve"> </v>
      </c>
      <c r="AZ1048" s="81"/>
      <c r="BA1048" s="145"/>
    </row>
    <row r="1049" spans="1:53" s="80" customFormat="1" x14ac:dyDescent="0.2">
      <c r="A1049" s="314"/>
      <c r="B1049" s="361">
        <f>Demography!B1050</f>
        <v>0</v>
      </c>
      <c r="C1049" s="361">
        <f>Demography!C1050</f>
        <v>0</v>
      </c>
      <c r="D1049" s="362">
        <f>Demography!D1050</f>
        <v>0</v>
      </c>
      <c r="E1049" s="81"/>
      <c r="F1049" s="67"/>
      <c r="G1049" s="65"/>
      <c r="H1049" s="241"/>
      <c r="I1049" s="242"/>
      <c r="J1049" s="242"/>
      <c r="K1049" s="242"/>
      <c r="L1049" s="241"/>
      <c r="M1049" s="262"/>
      <c r="N1049" s="262"/>
      <c r="O1049" s="262"/>
      <c r="P1049" s="125"/>
      <c r="Q1049" s="126"/>
      <c r="R1049" s="126"/>
      <c r="S1049" s="81"/>
      <c r="T1049" s="67"/>
      <c r="U1049" s="241"/>
      <c r="V1049" s="127"/>
      <c r="W1049" s="81"/>
      <c r="X1049" s="128"/>
      <c r="Y1049" s="242"/>
      <c r="Z1049" s="241"/>
      <c r="AA1049" s="242"/>
      <c r="AB1049" s="241"/>
      <c r="AC1049" s="241"/>
      <c r="AD1049" s="241"/>
      <c r="AE1049" s="243"/>
      <c r="AF1049" s="243"/>
      <c r="AG1049" s="82"/>
      <c r="AH1049" s="243"/>
      <c r="AI1049" s="243"/>
      <c r="AJ1049" s="243"/>
      <c r="AK1049" s="243"/>
      <c r="AL1049" s="243"/>
      <c r="AM1049" s="243"/>
      <c r="AN1049" s="243"/>
      <c r="AO1049" s="243"/>
      <c r="AP1049" s="243"/>
      <c r="AQ1049" s="243"/>
      <c r="AR1049" s="246"/>
      <c r="AS1049" s="246"/>
      <c r="AT1049" s="244"/>
      <c r="AU1049" s="81"/>
      <c r="AV1049" s="562" t="str">
        <f t="shared" si="67"/>
        <v xml:space="preserve"> </v>
      </c>
      <c r="AW1049" s="562" t="str">
        <f t="shared" si="68"/>
        <v xml:space="preserve"> </v>
      </c>
      <c r="AX1049" s="562" t="str">
        <f t="shared" si="69"/>
        <v xml:space="preserve"> </v>
      </c>
      <c r="AY1049" s="562" t="str">
        <f t="shared" si="70"/>
        <v xml:space="preserve"> </v>
      </c>
      <c r="AZ1049" s="81"/>
      <c r="BA1049" s="313"/>
    </row>
    <row r="1050" spans="1:53" s="80" customFormat="1" x14ac:dyDescent="0.2">
      <c r="A1050" s="314"/>
      <c r="B1050" s="147">
        <f>Demography!B1051</f>
        <v>0</v>
      </c>
      <c r="C1050" s="147">
        <f>Demography!C1051</f>
        <v>0</v>
      </c>
      <c r="D1050" s="148">
        <f>Demography!D1051</f>
        <v>0</v>
      </c>
      <c r="E1050" s="81"/>
      <c r="F1050" s="256"/>
      <c r="G1050" s="149"/>
      <c r="H1050" s="256"/>
      <c r="I1050" s="240"/>
      <c r="J1050" s="240"/>
      <c r="K1050" s="240"/>
      <c r="L1050" s="256"/>
      <c r="M1050" s="260"/>
      <c r="N1050" s="260"/>
      <c r="O1050" s="260"/>
      <c r="P1050" s="150"/>
      <c r="Q1050" s="247"/>
      <c r="R1050" s="247"/>
      <c r="S1050" s="81"/>
      <c r="T1050" s="256"/>
      <c r="U1050" s="256"/>
      <c r="V1050" s="256"/>
      <c r="W1050" s="81"/>
      <c r="X1050" s="240"/>
      <c r="Y1050" s="240"/>
      <c r="Z1050" s="256"/>
      <c r="AA1050" s="240"/>
      <c r="AB1050" s="256"/>
      <c r="AC1050" s="256"/>
      <c r="AD1050" s="256"/>
      <c r="AE1050" s="261"/>
      <c r="AF1050" s="261"/>
      <c r="AG1050" s="82"/>
      <c r="AH1050" s="261"/>
      <c r="AI1050" s="261"/>
      <c r="AJ1050" s="261"/>
      <c r="AK1050" s="261"/>
      <c r="AL1050" s="261"/>
      <c r="AM1050" s="261"/>
      <c r="AN1050" s="261"/>
      <c r="AO1050" s="261"/>
      <c r="AP1050" s="261"/>
      <c r="AQ1050" s="261"/>
      <c r="AR1050" s="245"/>
      <c r="AS1050" s="245"/>
      <c r="AT1050" s="151"/>
      <c r="AU1050" s="81"/>
      <c r="AV1050" s="561" t="str">
        <f t="shared" si="67"/>
        <v xml:space="preserve"> </v>
      </c>
      <c r="AW1050" s="561" t="str">
        <f t="shared" si="68"/>
        <v xml:space="preserve"> </v>
      </c>
      <c r="AX1050" s="561" t="str">
        <f t="shared" si="69"/>
        <v xml:space="preserve"> </v>
      </c>
      <c r="AY1050" s="561" t="str">
        <f t="shared" si="70"/>
        <v xml:space="preserve"> </v>
      </c>
      <c r="AZ1050" s="81"/>
      <c r="BA1050" s="145"/>
    </row>
    <row r="1051" spans="1:53" s="80" customFormat="1" x14ac:dyDescent="0.2">
      <c r="A1051" s="314"/>
      <c r="B1051" s="361">
        <f>Demography!B1052</f>
        <v>0</v>
      </c>
      <c r="C1051" s="361">
        <f>Demography!C1052</f>
        <v>0</v>
      </c>
      <c r="D1051" s="362">
        <f>Demography!D1052</f>
        <v>0</v>
      </c>
      <c r="E1051" s="81"/>
      <c r="F1051" s="67"/>
      <c r="G1051" s="65"/>
      <c r="H1051" s="241"/>
      <c r="I1051" s="242"/>
      <c r="J1051" s="242"/>
      <c r="K1051" s="242"/>
      <c r="L1051" s="241"/>
      <c r="M1051" s="262"/>
      <c r="N1051" s="262"/>
      <c r="O1051" s="262"/>
      <c r="P1051" s="125"/>
      <c r="Q1051" s="126"/>
      <c r="R1051" s="126"/>
      <c r="S1051" s="81"/>
      <c r="T1051" s="67"/>
      <c r="U1051" s="241"/>
      <c r="V1051" s="127"/>
      <c r="W1051" s="81"/>
      <c r="X1051" s="128"/>
      <c r="Y1051" s="242"/>
      <c r="Z1051" s="241"/>
      <c r="AA1051" s="242"/>
      <c r="AB1051" s="241"/>
      <c r="AC1051" s="241"/>
      <c r="AD1051" s="241"/>
      <c r="AE1051" s="243"/>
      <c r="AF1051" s="243"/>
      <c r="AG1051" s="82"/>
      <c r="AH1051" s="243"/>
      <c r="AI1051" s="243"/>
      <c r="AJ1051" s="243"/>
      <c r="AK1051" s="243"/>
      <c r="AL1051" s="243"/>
      <c r="AM1051" s="243"/>
      <c r="AN1051" s="243"/>
      <c r="AO1051" s="243"/>
      <c r="AP1051" s="243"/>
      <c r="AQ1051" s="243"/>
      <c r="AR1051" s="246"/>
      <c r="AS1051" s="246"/>
      <c r="AT1051" s="244"/>
      <c r="AU1051" s="81"/>
      <c r="AV1051" s="562" t="str">
        <f t="shared" si="67"/>
        <v xml:space="preserve"> </v>
      </c>
      <c r="AW1051" s="562" t="str">
        <f t="shared" si="68"/>
        <v xml:space="preserve"> </v>
      </c>
      <c r="AX1051" s="562" t="str">
        <f t="shared" si="69"/>
        <v xml:space="preserve"> </v>
      </c>
      <c r="AY1051" s="562" t="str">
        <f t="shared" si="70"/>
        <v xml:space="preserve"> </v>
      </c>
      <c r="AZ1051" s="81"/>
      <c r="BA1051" s="313"/>
    </row>
    <row r="1052" spans="1:53" s="80" customFormat="1" x14ac:dyDescent="0.2">
      <c r="A1052" s="314"/>
      <c r="B1052" s="147">
        <f>Demography!B1053</f>
        <v>0</v>
      </c>
      <c r="C1052" s="147">
        <f>Demography!C1053</f>
        <v>0</v>
      </c>
      <c r="D1052" s="148">
        <f>Demography!D1053</f>
        <v>0</v>
      </c>
      <c r="E1052" s="81"/>
      <c r="F1052" s="256"/>
      <c r="G1052" s="149"/>
      <c r="H1052" s="256"/>
      <c r="I1052" s="240"/>
      <c r="J1052" s="240"/>
      <c r="K1052" s="240"/>
      <c r="L1052" s="256"/>
      <c r="M1052" s="260"/>
      <c r="N1052" s="260"/>
      <c r="O1052" s="260"/>
      <c r="P1052" s="150"/>
      <c r="Q1052" s="247"/>
      <c r="R1052" s="247"/>
      <c r="S1052" s="81"/>
      <c r="T1052" s="256"/>
      <c r="U1052" s="256"/>
      <c r="V1052" s="256"/>
      <c r="W1052" s="81"/>
      <c r="X1052" s="240"/>
      <c r="Y1052" s="240"/>
      <c r="Z1052" s="256"/>
      <c r="AA1052" s="240"/>
      <c r="AB1052" s="256"/>
      <c r="AC1052" s="256"/>
      <c r="AD1052" s="256"/>
      <c r="AE1052" s="261"/>
      <c r="AF1052" s="261"/>
      <c r="AG1052" s="82"/>
      <c r="AH1052" s="261"/>
      <c r="AI1052" s="261"/>
      <c r="AJ1052" s="261"/>
      <c r="AK1052" s="261"/>
      <c r="AL1052" s="261"/>
      <c r="AM1052" s="261"/>
      <c r="AN1052" s="261"/>
      <c r="AO1052" s="261"/>
      <c r="AP1052" s="261"/>
      <c r="AQ1052" s="261"/>
      <c r="AR1052" s="245"/>
      <c r="AS1052" s="245"/>
      <c r="AT1052" s="151"/>
      <c r="AU1052" s="81"/>
      <c r="AV1052" s="561" t="str">
        <f t="shared" si="67"/>
        <v xml:space="preserve"> </v>
      </c>
      <c r="AW1052" s="561" t="str">
        <f t="shared" si="68"/>
        <v xml:space="preserve"> </v>
      </c>
      <c r="AX1052" s="561" t="str">
        <f t="shared" si="69"/>
        <v xml:space="preserve"> </v>
      </c>
      <c r="AY1052" s="561" t="str">
        <f t="shared" si="70"/>
        <v xml:space="preserve"> </v>
      </c>
      <c r="AZ1052" s="81"/>
      <c r="BA1052" s="145"/>
    </row>
    <row r="1053" spans="1:53" s="80" customFormat="1" x14ac:dyDescent="0.2">
      <c r="A1053" s="314"/>
      <c r="B1053" s="361">
        <f>Demography!B1054</f>
        <v>0</v>
      </c>
      <c r="C1053" s="361">
        <f>Demography!C1054</f>
        <v>0</v>
      </c>
      <c r="D1053" s="362">
        <f>Demography!D1054</f>
        <v>0</v>
      </c>
      <c r="E1053" s="81"/>
      <c r="F1053" s="67"/>
      <c r="G1053" s="65"/>
      <c r="H1053" s="241"/>
      <c r="I1053" s="242"/>
      <c r="J1053" s="242"/>
      <c r="K1053" s="242"/>
      <c r="L1053" s="241"/>
      <c r="M1053" s="262"/>
      <c r="N1053" s="262"/>
      <c r="O1053" s="262"/>
      <c r="P1053" s="125"/>
      <c r="Q1053" s="126"/>
      <c r="R1053" s="126"/>
      <c r="S1053" s="81"/>
      <c r="T1053" s="67"/>
      <c r="U1053" s="241"/>
      <c r="V1053" s="127"/>
      <c r="W1053" s="81"/>
      <c r="X1053" s="128"/>
      <c r="Y1053" s="242"/>
      <c r="Z1053" s="241"/>
      <c r="AA1053" s="242"/>
      <c r="AB1053" s="241"/>
      <c r="AC1053" s="241"/>
      <c r="AD1053" s="241"/>
      <c r="AE1053" s="243"/>
      <c r="AF1053" s="243"/>
      <c r="AG1053" s="82"/>
      <c r="AH1053" s="243"/>
      <c r="AI1053" s="243"/>
      <c r="AJ1053" s="243"/>
      <c r="AK1053" s="243"/>
      <c r="AL1053" s="243"/>
      <c r="AM1053" s="243"/>
      <c r="AN1053" s="243"/>
      <c r="AO1053" s="243"/>
      <c r="AP1053" s="243"/>
      <c r="AQ1053" s="243"/>
      <c r="AR1053" s="246"/>
      <c r="AS1053" s="246"/>
      <c r="AT1053" s="244"/>
      <c r="AU1053" s="81"/>
      <c r="AV1053" s="562" t="str">
        <f t="shared" si="67"/>
        <v xml:space="preserve"> </v>
      </c>
      <c r="AW1053" s="562" t="str">
        <f t="shared" si="68"/>
        <v xml:space="preserve"> </v>
      </c>
      <c r="AX1053" s="562" t="str">
        <f t="shared" si="69"/>
        <v xml:space="preserve"> </v>
      </c>
      <c r="AY1053" s="562" t="str">
        <f t="shared" si="70"/>
        <v xml:space="preserve"> </v>
      </c>
      <c r="AZ1053" s="81"/>
      <c r="BA1053" s="313"/>
    </row>
    <row r="1054" spans="1:53" s="80" customFormat="1" x14ac:dyDescent="0.2">
      <c r="A1054" s="314"/>
      <c r="B1054" s="147">
        <f>Demography!B1055</f>
        <v>0</v>
      </c>
      <c r="C1054" s="147">
        <f>Demography!C1055</f>
        <v>0</v>
      </c>
      <c r="D1054" s="148">
        <f>Demography!D1055</f>
        <v>0</v>
      </c>
      <c r="E1054" s="81"/>
      <c r="F1054" s="256"/>
      <c r="G1054" s="149"/>
      <c r="H1054" s="256"/>
      <c r="I1054" s="240"/>
      <c r="J1054" s="240"/>
      <c r="K1054" s="240"/>
      <c r="L1054" s="256"/>
      <c r="M1054" s="260"/>
      <c r="N1054" s="260"/>
      <c r="O1054" s="260"/>
      <c r="P1054" s="150"/>
      <c r="Q1054" s="247"/>
      <c r="R1054" s="247"/>
      <c r="S1054" s="81"/>
      <c r="T1054" s="256"/>
      <c r="U1054" s="256"/>
      <c r="V1054" s="256"/>
      <c r="W1054" s="81"/>
      <c r="X1054" s="240"/>
      <c r="Y1054" s="240"/>
      <c r="Z1054" s="256"/>
      <c r="AA1054" s="240"/>
      <c r="AB1054" s="256"/>
      <c r="AC1054" s="256"/>
      <c r="AD1054" s="256"/>
      <c r="AE1054" s="261"/>
      <c r="AF1054" s="261"/>
      <c r="AG1054" s="82"/>
      <c r="AH1054" s="261"/>
      <c r="AI1054" s="261"/>
      <c r="AJ1054" s="261"/>
      <c r="AK1054" s="261"/>
      <c r="AL1054" s="261"/>
      <c r="AM1054" s="261"/>
      <c r="AN1054" s="261"/>
      <c r="AO1054" s="261"/>
      <c r="AP1054" s="261"/>
      <c r="AQ1054" s="261"/>
      <c r="AR1054" s="245"/>
      <c r="AS1054" s="245"/>
      <c r="AT1054" s="151"/>
      <c r="AU1054" s="81"/>
      <c r="AV1054" s="561" t="str">
        <f t="shared" si="67"/>
        <v xml:space="preserve"> </v>
      </c>
      <c r="AW1054" s="561" t="str">
        <f t="shared" si="68"/>
        <v xml:space="preserve"> </v>
      </c>
      <c r="AX1054" s="561" t="str">
        <f t="shared" si="69"/>
        <v xml:space="preserve"> </v>
      </c>
      <c r="AY1054" s="561" t="str">
        <f t="shared" si="70"/>
        <v xml:space="preserve"> </v>
      </c>
      <c r="AZ1054" s="81"/>
      <c r="BA1054" s="145"/>
    </row>
    <row r="1055" spans="1:53" s="80" customFormat="1" x14ac:dyDescent="0.2">
      <c r="A1055" s="314"/>
      <c r="B1055" s="361">
        <f>Demography!B1056</f>
        <v>0</v>
      </c>
      <c r="C1055" s="361">
        <f>Demography!C1056</f>
        <v>0</v>
      </c>
      <c r="D1055" s="362">
        <f>Demography!D1056</f>
        <v>0</v>
      </c>
      <c r="E1055" s="81"/>
      <c r="F1055" s="67"/>
      <c r="G1055" s="65"/>
      <c r="H1055" s="241"/>
      <c r="I1055" s="242"/>
      <c r="J1055" s="242"/>
      <c r="K1055" s="242"/>
      <c r="L1055" s="241"/>
      <c r="M1055" s="262"/>
      <c r="N1055" s="262"/>
      <c r="O1055" s="262"/>
      <c r="P1055" s="125"/>
      <c r="Q1055" s="126"/>
      <c r="R1055" s="126"/>
      <c r="S1055" s="81"/>
      <c r="T1055" s="67"/>
      <c r="U1055" s="241"/>
      <c r="V1055" s="127"/>
      <c r="W1055" s="81"/>
      <c r="X1055" s="128"/>
      <c r="Y1055" s="242"/>
      <c r="Z1055" s="241"/>
      <c r="AA1055" s="242"/>
      <c r="AB1055" s="241"/>
      <c r="AC1055" s="241"/>
      <c r="AD1055" s="241"/>
      <c r="AE1055" s="243"/>
      <c r="AF1055" s="243"/>
      <c r="AG1055" s="82"/>
      <c r="AH1055" s="243"/>
      <c r="AI1055" s="243"/>
      <c r="AJ1055" s="243"/>
      <c r="AK1055" s="243"/>
      <c r="AL1055" s="243"/>
      <c r="AM1055" s="243"/>
      <c r="AN1055" s="243"/>
      <c r="AO1055" s="243"/>
      <c r="AP1055" s="243"/>
      <c r="AQ1055" s="243"/>
      <c r="AR1055" s="246"/>
      <c r="AS1055" s="246"/>
      <c r="AT1055" s="244"/>
      <c r="AU1055" s="81"/>
      <c r="AV1055" s="562" t="str">
        <f t="shared" si="67"/>
        <v xml:space="preserve"> </v>
      </c>
      <c r="AW1055" s="562" t="str">
        <f t="shared" si="68"/>
        <v xml:space="preserve"> </v>
      </c>
      <c r="AX1055" s="562" t="str">
        <f t="shared" si="69"/>
        <v xml:space="preserve"> </v>
      </c>
      <c r="AY1055" s="562" t="str">
        <f t="shared" si="70"/>
        <v xml:space="preserve"> </v>
      </c>
      <c r="AZ1055" s="81"/>
      <c r="BA1055" s="313"/>
    </row>
    <row r="1056" spans="1:53" s="80" customFormat="1" x14ac:dyDescent="0.2">
      <c r="A1056" s="314"/>
      <c r="B1056" s="147">
        <f>Demography!B1057</f>
        <v>0</v>
      </c>
      <c r="C1056" s="147">
        <f>Demography!C1057</f>
        <v>0</v>
      </c>
      <c r="D1056" s="148">
        <f>Demography!D1057</f>
        <v>0</v>
      </c>
      <c r="E1056" s="81"/>
      <c r="F1056" s="256"/>
      <c r="G1056" s="149"/>
      <c r="H1056" s="256"/>
      <c r="I1056" s="240"/>
      <c r="J1056" s="240"/>
      <c r="K1056" s="240"/>
      <c r="L1056" s="256"/>
      <c r="M1056" s="260"/>
      <c r="N1056" s="260"/>
      <c r="O1056" s="260"/>
      <c r="P1056" s="150"/>
      <c r="Q1056" s="247"/>
      <c r="R1056" s="247"/>
      <c r="S1056" s="81"/>
      <c r="T1056" s="256"/>
      <c r="U1056" s="256"/>
      <c r="V1056" s="256"/>
      <c r="W1056" s="81"/>
      <c r="X1056" s="240"/>
      <c r="Y1056" s="240"/>
      <c r="Z1056" s="256"/>
      <c r="AA1056" s="240"/>
      <c r="AB1056" s="256"/>
      <c r="AC1056" s="256"/>
      <c r="AD1056" s="256"/>
      <c r="AE1056" s="261"/>
      <c r="AF1056" s="261"/>
      <c r="AG1056" s="82"/>
      <c r="AH1056" s="261"/>
      <c r="AI1056" s="261"/>
      <c r="AJ1056" s="261"/>
      <c r="AK1056" s="261"/>
      <c r="AL1056" s="261"/>
      <c r="AM1056" s="261"/>
      <c r="AN1056" s="261"/>
      <c r="AO1056" s="261"/>
      <c r="AP1056" s="261"/>
      <c r="AQ1056" s="261"/>
      <c r="AR1056" s="245"/>
      <c r="AS1056" s="245"/>
      <c r="AT1056" s="151"/>
      <c r="AU1056" s="81"/>
      <c r="AV1056" s="561" t="str">
        <f t="shared" si="67"/>
        <v xml:space="preserve"> </v>
      </c>
      <c r="AW1056" s="561" t="str">
        <f t="shared" si="68"/>
        <v xml:space="preserve"> </v>
      </c>
      <c r="AX1056" s="561" t="str">
        <f t="shared" si="69"/>
        <v xml:space="preserve"> </v>
      </c>
      <c r="AY1056" s="561" t="str">
        <f t="shared" si="70"/>
        <v xml:space="preserve"> </v>
      </c>
      <c r="AZ1056" s="81"/>
      <c r="BA1056" s="145"/>
    </row>
    <row r="1057" spans="1:53" s="80" customFormat="1" x14ac:dyDescent="0.2">
      <c r="A1057" s="314"/>
      <c r="B1057" s="361">
        <f>Demography!B1058</f>
        <v>0</v>
      </c>
      <c r="C1057" s="361">
        <f>Demography!C1058</f>
        <v>0</v>
      </c>
      <c r="D1057" s="362">
        <f>Demography!D1058</f>
        <v>0</v>
      </c>
      <c r="E1057" s="81"/>
      <c r="F1057" s="67"/>
      <c r="G1057" s="65"/>
      <c r="H1057" s="241"/>
      <c r="I1057" s="242"/>
      <c r="J1057" s="242"/>
      <c r="K1057" s="242"/>
      <c r="L1057" s="241"/>
      <c r="M1057" s="262"/>
      <c r="N1057" s="262"/>
      <c r="O1057" s="262"/>
      <c r="P1057" s="125"/>
      <c r="Q1057" s="126"/>
      <c r="R1057" s="126"/>
      <c r="S1057" s="81"/>
      <c r="T1057" s="67"/>
      <c r="U1057" s="241"/>
      <c r="V1057" s="127"/>
      <c r="W1057" s="81"/>
      <c r="X1057" s="128"/>
      <c r="Y1057" s="242"/>
      <c r="Z1057" s="241"/>
      <c r="AA1057" s="242"/>
      <c r="AB1057" s="241"/>
      <c r="AC1057" s="241"/>
      <c r="AD1057" s="241"/>
      <c r="AE1057" s="243"/>
      <c r="AF1057" s="243"/>
      <c r="AG1057" s="82"/>
      <c r="AH1057" s="243"/>
      <c r="AI1057" s="243"/>
      <c r="AJ1057" s="243"/>
      <c r="AK1057" s="243"/>
      <c r="AL1057" s="243"/>
      <c r="AM1057" s="243"/>
      <c r="AN1057" s="243"/>
      <c r="AO1057" s="243"/>
      <c r="AP1057" s="243"/>
      <c r="AQ1057" s="243"/>
      <c r="AR1057" s="246"/>
      <c r="AS1057" s="246"/>
      <c r="AT1057" s="244"/>
      <c r="AU1057" s="81"/>
      <c r="AV1057" s="562" t="str">
        <f t="shared" si="67"/>
        <v xml:space="preserve"> </v>
      </c>
      <c r="AW1057" s="562" t="str">
        <f t="shared" si="68"/>
        <v xml:space="preserve"> </v>
      </c>
      <c r="AX1057" s="562" t="str">
        <f t="shared" si="69"/>
        <v xml:space="preserve"> </v>
      </c>
      <c r="AY1057" s="562" t="str">
        <f t="shared" si="70"/>
        <v xml:space="preserve"> </v>
      </c>
      <c r="AZ1057" s="81"/>
      <c r="BA1057" s="313"/>
    </row>
    <row r="1058" spans="1:53" s="80" customFormat="1" x14ac:dyDescent="0.2">
      <c r="A1058" s="314"/>
      <c r="B1058" s="147">
        <f>Demography!B1059</f>
        <v>0</v>
      </c>
      <c r="C1058" s="147">
        <f>Demography!C1059</f>
        <v>0</v>
      </c>
      <c r="D1058" s="148">
        <f>Demography!D1059</f>
        <v>0</v>
      </c>
      <c r="E1058" s="81"/>
      <c r="F1058" s="256"/>
      <c r="G1058" s="149"/>
      <c r="H1058" s="256"/>
      <c r="I1058" s="240"/>
      <c r="J1058" s="240"/>
      <c r="K1058" s="240"/>
      <c r="L1058" s="256"/>
      <c r="M1058" s="260"/>
      <c r="N1058" s="260"/>
      <c r="O1058" s="260"/>
      <c r="P1058" s="150"/>
      <c r="Q1058" s="247"/>
      <c r="R1058" s="247"/>
      <c r="S1058" s="81"/>
      <c r="T1058" s="256"/>
      <c r="U1058" s="256"/>
      <c r="V1058" s="256"/>
      <c r="W1058" s="81"/>
      <c r="X1058" s="240"/>
      <c r="Y1058" s="240"/>
      <c r="Z1058" s="256"/>
      <c r="AA1058" s="240"/>
      <c r="AB1058" s="256"/>
      <c r="AC1058" s="256"/>
      <c r="AD1058" s="256"/>
      <c r="AE1058" s="261"/>
      <c r="AF1058" s="261"/>
      <c r="AG1058" s="82"/>
      <c r="AH1058" s="261"/>
      <c r="AI1058" s="261"/>
      <c r="AJ1058" s="261"/>
      <c r="AK1058" s="261"/>
      <c r="AL1058" s="261"/>
      <c r="AM1058" s="261"/>
      <c r="AN1058" s="261"/>
      <c r="AO1058" s="261"/>
      <c r="AP1058" s="261"/>
      <c r="AQ1058" s="261"/>
      <c r="AR1058" s="245"/>
      <c r="AS1058" s="245"/>
      <c r="AT1058" s="151"/>
      <c r="AU1058" s="81"/>
      <c r="AV1058" s="561" t="str">
        <f t="shared" si="67"/>
        <v xml:space="preserve"> </v>
      </c>
      <c r="AW1058" s="561" t="str">
        <f t="shared" si="68"/>
        <v xml:space="preserve"> </v>
      </c>
      <c r="AX1058" s="561" t="str">
        <f t="shared" si="69"/>
        <v xml:space="preserve"> </v>
      </c>
      <c r="AY1058" s="561" t="str">
        <f t="shared" si="70"/>
        <v xml:space="preserve"> </v>
      </c>
      <c r="AZ1058" s="81"/>
      <c r="BA1058" s="145"/>
    </row>
    <row r="1059" spans="1:53" s="80" customFormat="1" x14ac:dyDescent="0.2">
      <c r="A1059" s="314"/>
      <c r="B1059" s="361">
        <f>Demography!B1060</f>
        <v>0</v>
      </c>
      <c r="C1059" s="361">
        <f>Demography!C1060</f>
        <v>0</v>
      </c>
      <c r="D1059" s="362">
        <f>Demography!D1060</f>
        <v>0</v>
      </c>
      <c r="E1059" s="81"/>
      <c r="F1059" s="67"/>
      <c r="G1059" s="65"/>
      <c r="H1059" s="241"/>
      <c r="I1059" s="242"/>
      <c r="J1059" s="242"/>
      <c r="K1059" s="242"/>
      <c r="L1059" s="241"/>
      <c r="M1059" s="262"/>
      <c r="N1059" s="262"/>
      <c r="O1059" s="262"/>
      <c r="P1059" s="125"/>
      <c r="Q1059" s="126"/>
      <c r="R1059" s="126"/>
      <c r="S1059" s="81"/>
      <c r="T1059" s="67"/>
      <c r="U1059" s="241"/>
      <c r="V1059" s="127"/>
      <c r="W1059" s="81"/>
      <c r="X1059" s="128"/>
      <c r="Y1059" s="242"/>
      <c r="Z1059" s="241"/>
      <c r="AA1059" s="242"/>
      <c r="AB1059" s="241"/>
      <c r="AC1059" s="241"/>
      <c r="AD1059" s="241"/>
      <c r="AE1059" s="243"/>
      <c r="AF1059" s="243"/>
      <c r="AG1059" s="82"/>
      <c r="AH1059" s="243"/>
      <c r="AI1059" s="243"/>
      <c r="AJ1059" s="243"/>
      <c r="AK1059" s="243"/>
      <c r="AL1059" s="243"/>
      <c r="AM1059" s="243"/>
      <c r="AN1059" s="243"/>
      <c r="AO1059" s="243"/>
      <c r="AP1059" s="243"/>
      <c r="AQ1059" s="243"/>
      <c r="AR1059" s="246"/>
      <c r="AS1059" s="246"/>
      <c r="AT1059" s="244"/>
      <c r="AU1059" s="81"/>
      <c r="AV1059" s="562" t="str">
        <f t="shared" si="67"/>
        <v xml:space="preserve"> </v>
      </c>
      <c r="AW1059" s="562" t="str">
        <f t="shared" si="68"/>
        <v xml:space="preserve"> </v>
      </c>
      <c r="AX1059" s="562" t="str">
        <f t="shared" si="69"/>
        <v xml:space="preserve"> </v>
      </c>
      <c r="AY1059" s="562" t="str">
        <f t="shared" si="70"/>
        <v xml:space="preserve"> </v>
      </c>
      <c r="AZ1059" s="81"/>
      <c r="BA1059" s="313"/>
    </row>
    <row r="1060" spans="1:53" s="80" customFormat="1" x14ac:dyDescent="0.2">
      <c r="A1060" s="314"/>
      <c r="B1060" s="147">
        <f>Demography!B1061</f>
        <v>0</v>
      </c>
      <c r="C1060" s="147">
        <f>Demography!C1061</f>
        <v>0</v>
      </c>
      <c r="D1060" s="148">
        <f>Demography!D1061</f>
        <v>0</v>
      </c>
      <c r="E1060" s="81"/>
      <c r="F1060" s="256"/>
      <c r="G1060" s="149"/>
      <c r="H1060" s="256"/>
      <c r="I1060" s="240"/>
      <c r="J1060" s="240"/>
      <c r="K1060" s="240"/>
      <c r="L1060" s="256"/>
      <c r="M1060" s="260"/>
      <c r="N1060" s="260"/>
      <c r="O1060" s="260"/>
      <c r="P1060" s="150"/>
      <c r="Q1060" s="247"/>
      <c r="R1060" s="247"/>
      <c r="S1060" s="81"/>
      <c r="T1060" s="256"/>
      <c r="U1060" s="256"/>
      <c r="V1060" s="256"/>
      <c r="W1060" s="81"/>
      <c r="X1060" s="240"/>
      <c r="Y1060" s="240"/>
      <c r="Z1060" s="256"/>
      <c r="AA1060" s="240"/>
      <c r="AB1060" s="256"/>
      <c r="AC1060" s="256"/>
      <c r="AD1060" s="256"/>
      <c r="AE1060" s="261"/>
      <c r="AF1060" s="261"/>
      <c r="AG1060" s="82"/>
      <c r="AH1060" s="261"/>
      <c r="AI1060" s="261"/>
      <c r="AJ1060" s="261"/>
      <c r="AK1060" s="261"/>
      <c r="AL1060" s="261"/>
      <c r="AM1060" s="261"/>
      <c r="AN1060" s="261"/>
      <c r="AO1060" s="261"/>
      <c r="AP1060" s="261"/>
      <c r="AQ1060" s="261"/>
      <c r="AR1060" s="245"/>
      <c r="AS1060" s="245"/>
      <c r="AT1060" s="151"/>
      <c r="AU1060" s="81"/>
      <c r="AV1060" s="561" t="str">
        <f t="shared" si="67"/>
        <v xml:space="preserve"> </v>
      </c>
      <c r="AW1060" s="561" t="str">
        <f t="shared" si="68"/>
        <v xml:space="preserve"> </v>
      </c>
      <c r="AX1060" s="561" t="str">
        <f t="shared" si="69"/>
        <v xml:space="preserve"> </v>
      </c>
      <c r="AY1060" s="561" t="str">
        <f t="shared" si="70"/>
        <v xml:space="preserve"> </v>
      </c>
      <c r="AZ1060" s="81"/>
      <c r="BA1060" s="145"/>
    </row>
    <row r="1061" spans="1:53" s="80" customFormat="1" x14ac:dyDescent="0.2">
      <c r="A1061" s="314"/>
      <c r="B1061" s="361">
        <f>Demography!B1062</f>
        <v>0</v>
      </c>
      <c r="C1061" s="361">
        <f>Demography!C1062</f>
        <v>0</v>
      </c>
      <c r="D1061" s="362">
        <f>Demography!D1062</f>
        <v>0</v>
      </c>
      <c r="E1061" s="81"/>
      <c r="F1061" s="67"/>
      <c r="G1061" s="65"/>
      <c r="H1061" s="241"/>
      <c r="I1061" s="242"/>
      <c r="J1061" s="242"/>
      <c r="K1061" s="242"/>
      <c r="L1061" s="241"/>
      <c r="M1061" s="262"/>
      <c r="N1061" s="262"/>
      <c r="O1061" s="262"/>
      <c r="P1061" s="125"/>
      <c r="Q1061" s="126"/>
      <c r="R1061" s="126"/>
      <c r="S1061" s="81"/>
      <c r="T1061" s="67"/>
      <c r="U1061" s="241"/>
      <c r="V1061" s="127"/>
      <c r="W1061" s="81"/>
      <c r="X1061" s="128"/>
      <c r="Y1061" s="242"/>
      <c r="Z1061" s="241"/>
      <c r="AA1061" s="242"/>
      <c r="AB1061" s="241"/>
      <c r="AC1061" s="241"/>
      <c r="AD1061" s="241"/>
      <c r="AE1061" s="243"/>
      <c r="AF1061" s="243"/>
      <c r="AG1061" s="82"/>
      <c r="AH1061" s="243"/>
      <c r="AI1061" s="243"/>
      <c r="AJ1061" s="243"/>
      <c r="AK1061" s="243"/>
      <c r="AL1061" s="243"/>
      <c r="AM1061" s="243"/>
      <c r="AN1061" s="243"/>
      <c r="AO1061" s="243"/>
      <c r="AP1061" s="243"/>
      <c r="AQ1061" s="243"/>
      <c r="AR1061" s="246"/>
      <c r="AS1061" s="246"/>
      <c r="AT1061" s="244"/>
      <c r="AU1061" s="81"/>
      <c r="AV1061" s="562" t="str">
        <f t="shared" si="67"/>
        <v xml:space="preserve"> </v>
      </c>
      <c r="AW1061" s="562" t="str">
        <f t="shared" si="68"/>
        <v xml:space="preserve"> </v>
      </c>
      <c r="AX1061" s="562" t="str">
        <f t="shared" si="69"/>
        <v xml:space="preserve"> </v>
      </c>
      <c r="AY1061" s="562" t="str">
        <f t="shared" si="70"/>
        <v xml:space="preserve"> </v>
      </c>
      <c r="AZ1061" s="81"/>
      <c r="BA1061" s="313"/>
    </row>
    <row r="1062" spans="1:53" s="80" customFormat="1" x14ac:dyDescent="0.2">
      <c r="A1062" s="314"/>
      <c r="B1062" s="147">
        <f>Demography!B1063</f>
        <v>0</v>
      </c>
      <c r="C1062" s="147">
        <f>Demography!C1063</f>
        <v>0</v>
      </c>
      <c r="D1062" s="148">
        <f>Demography!D1063</f>
        <v>0</v>
      </c>
      <c r="E1062" s="81"/>
      <c r="F1062" s="256"/>
      <c r="G1062" s="149"/>
      <c r="H1062" s="256"/>
      <c r="I1062" s="240"/>
      <c r="J1062" s="240"/>
      <c r="K1062" s="240"/>
      <c r="L1062" s="256"/>
      <c r="M1062" s="260"/>
      <c r="N1062" s="260"/>
      <c r="O1062" s="260"/>
      <c r="P1062" s="150"/>
      <c r="Q1062" s="247"/>
      <c r="R1062" s="247"/>
      <c r="S1062" s="81"/>
      <c r="T1062" s="256"/>
      <c r="U1062" s="256"/>
      <c r="V1062" s="256"/>
      <c r="W1062" s="81"/>
      <c r="X1062" s="240"/>
      <c r="Y1062" s="240"/>
      <c r="Z1062" s="256"/>
      <c r="AA1062" s="240"/>
      <c r="AB1062" s="256"/>
      <c r="AC1062" s="256"/>
      <c r="AD1062" s="256"/>
      <c r="AE1062" s="261"/>
      <c r="AF1062" s="261"/>
      <c r="AG1062" s="82"/>
      <c r="AH1062" s="261"/>
      <c r="AI1062" s="261"/>
      <c r="AJ1062" s="261"/>
      <c r="AK1062" s="261"/>
      <c r="AL1062" s="261"/>
      <c r="AM1062" s="261"/>
      <c r="AN1062" s="261"/>
      <c r="AO1062" s="261"/>
      <c r="AP1062" s="261"/>
      <c r="AQ1062" s="261"/>
      <c r="AR1062" s="245"/>
      <c r="AS1062" s="245"/>
      <c r="AT1062" s="151"/>
      <c r="AU1062" s="81"/>
      <c r="AV1062" s="561" t="str">
        <f t="shared" si="67"/>
        <v xml:space="preserve"> </v>
      </c>
      <c r="AW1062" s="561" t="str">
        <f t="shared" si="68"/>
        <v xml:space="preserve"> </v>
      </c>
      <c r="AX1062" s="561" t="str">
        <f t="shared" si="69"/>
        <v xml:space="preserve"> </v>
      </c>
      <c r="AY1062" s="561" t="str">
        <f t="shared" si="70"/>
        <v xml:space="preserve"> </v>
      </c>
      <c r="AZ1062" s="81"/>
      <c r="BA1062" s="145"/>
    </row>
    <row r="1063" spans="1:53" s="80" customFormat="1" x14ac:dyDescent="0.2">
      <c r="A1063" s="314"/>
      <c r="B1063" s="361">
        <f>Demography!B1064</f>
        <v>0</v>
      </c>
      <c r="C1063" s="361">
        <f>Demography!C1064</f>
        <v>0</v>
      </c>
      <c r="D1063" s="362">
        <f>Demography!D1064</f>
        <v>0</v>
      </c>
      <c r="E1063" s="81"/>
      <c r="F1063" s="67"/>
      <c r="G1063" s="65"/>
      <c r="H1063" s="241"/>
      <c r="I1063" s="242"/>
      <c r="J1063" s="242"/>
      <c r="K1063" s="242"/>
      <c r="L1063" s="241"/>
      <c r="M1063" s="262"/>
      <c r="N1063" s="262"/>
      <c r="O1063" s="262"/>
      <c r="P1063" s="125"/>
      <c r="Q1063" s="126"/>
      <c r="R1063" s="126"/>
      <c r="S1063" s="81"/>
      <c r="T1063" s="67"/>
      <c r="U1063" s="241"/>
      <c r="V1063" s="127"/>
      <c r="W1063" s="81"/>
      <c r="X1063" s="128"/>
      <c r="Y1063" s="242"/>
      <c r="Z1063" s="241"/>
      <c r="AA1063" s="242"/>
      <c r="AB1063" s="241"/>
      <c r="AC1063" s="241"/>
      <c r="AD1063" s="241"/>
      <c r="AE1063" s="243"/>
      <c r="AF1063" s="243"/>
      <c r="AG1063" s="82"/>
      <c r="AH1063" s="243"/>
      <c r="AI1063" s="243"/>
      <c r="AJ1063" s="243"/>
      <c r="AK1063" s="243"/>
      <c r="AL1063" s="243"/>
      <c r="AM1063" s="243"/>
      <c r="AN1063" s="243"/>
      <c r="AO1063" s="243"/>
      <c r="AP1063" s="243"/>
      <c r="AQ1063" s="243"/>
      <c r="AR1063" s="246"/>
      <c r="AS1063" s="246"/>
      <c r="AT1063" s="244"/>
      <c r="AU1063" s="81"/>
      <c r="AV1063" s="562" t="str">
        <f t="shared" si="67"/>
        <v xml:space="preserve"> </v>
      </c>
      <c r="AW1063" s="562" t="str">
        <f t="shared" si="68"/>
        <v xml:space="preserve"> </v>
      </c>
      <c r="AX1063" s="562" t="str">
        <f t="shared" si="69"/>
        <v xml:space="preserve"> </v>
      </c>
      <c r="AY1063" s="562" t="str">
        <f t="shared" si="70"/>
        <v xml:space="preserve"> </v>
      </c>
      <c r="AZ1063" s="81"/>
      <c r="BA1063" s="313"/>
    </row>
    <row r="1064" spans="1:53" s="80" customFormat="1" x14ac:dyDescent="0.2">
      <c r="A1064" s="314"/>
      <c r="B1064" s="147">
        <f>Demography!B1065</f>
        <v>0</v>
      </c>
      <c r="C1064" s="147">
        <f>Demography!C1065</f>
        <v>0</v>
      </c>
      <c r="D1064" s="148">
        <f>Demography!D1065</f>
        <v>0</v>
      </c>
      <c r="E1064" s="81"/>
      <c r="F1064" s="256"/>
      <c r="G1064" s="149"/>
      <c r="H1064" s="256"/>
      <c r="I1064" s="240"/>
      <c r="J1064" s="240"/>
      <c r="K1064" s="240"/>
      <c r="L1064" s="256"/>
      <c r="M1064" s="260"/>
      <c r="N1064" s="260"/>
      <c r="O1064" s="260"/>
      <c r="P1064" s="150"/>
      <c r="Q1064" s="247"/>
      <c r="R1064" s="247"/>
      <c r="S1064" s="81"/>
      <c r="T1064" s="256"/>
      <c r="U1064" s="256"/>
      <c r="V1064" s="256"/>
      <c r="W1064" s="81"/>
      <c r="X1064" s="240"/>
      <c r="Y1064" s="240"/>
      <c r="Z1064" s="256"/>
      <c r="AA1064" s="240"/>
      <c r="AB1064" s="256"/>
      <c r="AC1064" s="256"/>
      <c r="AD1064" s="256"/>
      <c r="AE1064" s="261"/>
      <c r="AF1064" s="261"/>
      <c r="AG1064" s="82"/>
      <c r="AH1064" s="261"/>
      <c r="AI1064" s="261"/>
      <c r="AJ1064" s="261"/>
      <c r="AK1064" s="261"/>
      <c r="AL1064" s="261"/>
      <c r="AM1064" s="261"/>
      <c r="AN1064" s="261"/>
      <c r="AO1064" s="261"/>
      <c r="AP1064" s="261"/>
      <c r="AQ1064" s="261"/>
      <c r="AR1064" s="245"/>
      <c r="AS1064" s="245"/>
      <c r="AT1064" s="151"/>
      <c r="AU1064" s="81"/>
      <c r="AV1064" s="561" t="str">
        <f t="shared" si="67"/>
        <v xml:space="preserve"> </v>
      </c>
      <c r="AW1064" s="561" t="str">
        <f t="shared" si="68"/>
        <v xml:space="preserve"> </v>
      </c>
      <c r="AX1064" s="561" t="str">
        <f t="shared" si="69"/>
        <v xml:space="preserve"> </v>
      </c>
      <c r="AY1064" s="561" t="str">
        <f t="shared" si="70"/>
        <v xml:space="preserve"> </v>
      </c>
      <c r="AZ1064" s="81"/>
      <c r="BA1064" s="145"/>
    </row>
    <row r="1065" spans="1:53" s="80" customFormat="1" x14ac:dyDescent="0.2">
      <c r="A1065" s="314"/>
      <c r="B1065" s="361">
        <f>Demography!B1066</f>
        <v>0</v>
      </c>
      <c r="C1065" s="361">
        <f>Demography!C1066</f>
        <v>0</v>
      </c>
      <c r="D1065" s="362">
        <f>Demography!D1066</f>
        <v>0</v>
      </c>
      <c r="E1065" s="81"/>
      <c r="F1065" s="67"/>
      <c r="G1065" s="65"/>
      <c r="H1065" s="241"/>
      <c r="I1065" s="242"/>
      <c r="J1065" s="242"/>
      <c r="K1065" s="242"/>
      <c r="L1065" s="241"/>
      <c r="M1065" s="262"/>
      <c r="N1065" s="262"/>
      <c r="O1065" s="262"/>
      <c r="P1065" s="125"/>
      <c r="Q1065" s="126"/>
      <c r="R1065" s="126"/>
      <c r="S1065" s="81"/>
      <c r="T1065" s="67"/>
      <c r="U1065" s="241"/>
      <c r="V1065" s="127"/>
      <c r="W1065" s="81"/>
      <c r="X1065" s="128"/>
      <c r="Y1065" s="242"/>
      <c r="Z1065" s="241"/>
      <c r="AA1065" s="242"/>
      <c r="AB1065" s="241"/>
      <c r="AC1065" s="241"/>
      <c r="AD1065" s="241"/>
      <c r="AE1065" s="243"/>
      <c r="AF1065" s="243"/>
      <c r="AG1065" s="82"/>
      <c r="AH1065" s="243"/>
      <c r="AI1065" s="243"/>
      <c r="AJ1065" s="243"/>
      <c r="AK1065" s="243"/>
      <c r="AL1065" s="243"/>
      <c r="AM1065" s="243"/>
      <c r="AN1065" s="243"/>
      <c r="AO1065" s="243"/>
      <c r="AP1065" s="243"/>
      <c r="AQ1065" s="243"/>
      <c r="AR1065" s="246"/>
      <c r="AS1065" s="246"/>
      <c r="AT1065" s="244"/>
      <c r="AU1065" s="81"/>
      <c r="AV1065" s="562" t="str">
        <f t="shared" si="67"/>
        <v xml:space="preserve"> </v>
      </c>
      <c r="AW1065" s="562" t="str">
        <f t="shared" si="68"/>
        <v xml:space="preserve"> </v>
      </c>
      <c r="AX1065" s="562" t="str">
        <f t="shared" si="69"/>
        <v xml:space="preserve"> </v>
      </c>
      <c r="AY1065" s="562" t="str">
        <f t="shared" si="70"/>
        <v xml:space="preserve"> </v>
      </c>
      <c r="AZ1065" s="81"/>
      <c r="BA1065" s="313"/>
    </row>
    <row r="1066" spans="1:53" s="80" customFormat="1" x14ac:dyDescent="0.2">
      <c r="A1066" s="314"/>
      <c r="B1066" s="147">
        <f>Demography!B1067</f>
        <v>0</v>
      </c>
      <c r="C1066" s="147">
        <f>Demography!C1067</f>
        <v>0</v>
      </c>
      <c r="D1066" s="148">
        <f>Demography!D1067</f>
        <v>0</v>
      </c>
      <c r="E1066" s="81"/>
      <c r="F1066" s="256"/>
      <c r="G1066" s="149"/>
      <c r="H1066" s="256"/>
      <c r="I1066" s="240"/>
      <c r="J1066" s="240"/>
      <c r="K1066" s="240"/>
      <c r="L1066" s="256"/>
      <c r="M1066" s="260"/>
      <c r="N1066" s="260"/>
      <c r="O1066" s="260"/>
      <c r="P1066" s="150"/>
      <c r="Q1066" s="247"/>
      <c r="R1066" s="247"/>
      <c r="S1066" s="81"/>
      <c r="T1066" s="256"/>
      <c r="U1066" s="256"/>
      <c r="V1066" s="256"/>
      <c r="W1066" s="81"/>
      <c r="X1066" s="240"/>
      <c r="Y1066" s="240"/>
      <c r="Z1066" s="256"/>
      <c r="AA1066" s="240"/>
      <c r="AB1066" s="256"/>
      <c r="AC1066" s="256"/>
      <c r="AD1066" s="256"/>
      <c r="AE1066" s="261"/>
      <c r="AF1066" s="261"/>
      <c r="AG1066" s="82"/>
      <c r="AH1066" s="261"/>
      <c r="AI1066" s="261"/>
      <c r="AJ1066" s="261"/>
      <c r="AK1066" s="261"/>
      <c r="AL1066" s="261"/>
      <c r="AM1066" s="261"/>
      <c r="AN1066" s="261"/>
      <c r="AO1066" s="261"/>
      <c r="AP1066" s="261"/>
      <c r="AQ1066" s="261"/>
      <c r="AR1066" s="245"/>
      <c r="AS1066" s="245"/>
      <c r="AT1066" s="151"/>
      <c r="AU1066" s="81"/>
      <c r="AV1066" s="561" t="str">
        <f t="shared" si="67"/>
        <v xml:space="preserve"> </v>
      </c>
      <c r="AW1066" s="561" t="str">
        <f t="shared" si="68"/>
        <v xml:space="preserve"> </v>
      </c>
      <c r="AX1066" s="561" t="str">
        <f t="shared" si="69"/>
        <v xml:space="preserve"> </v>
      </c>
      <c r="AY1066" s="561" t="str">
        <f t="shared" si="70"/>
        <v xml:space="preserve"> </v>
      </c>
      <c r="AZ1066" s="81"/>
      <c r="BA1066" s="145"/>
    </row>
    <row r="1067" spans="1:53" s="80" customFormat="1" x14ac:dyDescent="0.2">
      <c r="A1067" s="314"/>
      <c r="B1067" s="361">
        <f>Demography!B1068</f>
        <v>0</v>
      </c>
      <c r="C1067" s="361">
        <f>Demography!C1068</f>
        <v>0</v>
      </c>
      <c r="D1067" s="362">
        <f>Demography!D1068</f>
        <v>0</v>
      </c>
      <c r="E1067" s="81"/>
      <c r="F1067" s="67"/>
      <c r="G1067" s="65"/>
      <c r="H1067" s="241"/>
      <c r="I1067" s="242"/>
      <c r="J1067" s="242"/>
      <c r="K1067" s="242"/>
      <c r="L1067" s="241"/>
      <c r="M1067" s="262"/>
      <c r="N1067" s="262"/>
      <c r="O1067" s="262"/>
      <c r="P1067" s="125"/>
      <c r="Q1067" s="126"/>
      <c r="R1067" s="126"/>
      <c r="S1067" s="81"/>
      <c r="T1067" s="67"/>
      <c r="U1067" s="241"/>
      <c r="V1067" s="127"/>
      <c r="W1067" s="81"/>
      <c r="X1067" s="128"/>
      <c r="Y1067" s="242"/>
      <c r="Z1067" s="241"/>
      <c r="AA1067" s="242"/>
      <c r="AB1067" s="241"/>
      <c r="AC1067" s="241"/>
      <c r="AD1067" s="241"/>
      <c r="AE1067" s="243"/>
      <c r="AF1067" s="243"/>
      <c r="AG1067" s="82"/>
      <c r="AH1067" s="243"/>
      <c r="AI1067" s="243"/>
      <c r="AJ1067" s="243"/>
      <c r="AK1067" s="243"/>
      <c r="AL1067" s="243"/>
      <c r="AM1067" s="243"/>
      <c r="AN1067" s="243"/>
      <c r="AO1067" s="243"/>
      <c r="AP1067" s="243"/>
      <c r="AQ1067" s="243"/>
      <c r="AR1067" s="246"/>
      <c r="AS1067" s="246"/>
      <c r="AT1067" s="244"/>
      <c r="AU1067" s="81"/>
      <c r="AV1067" s="562" t="str">
        <f t="shared" si="67"/>
        <v xml:space="preserve"> </v>
      </c>
      <c r="AW1067" s="562" t="str">
        <f t="shared" si="68"/>
        <v xml:space="preserve"> </v>
      </c>
      <c r="AX1067" s="562" t="str">
        <f t="shared" si="69"/>
        <v xml:space="preserve"> </v>
      </c>
      <c r="AY1067" s="562" t="str">
        <f t="shared" si="70"/>
        <v xml:space="preserve"> </v>
      </c>
      <c r="AZ1067" s="81"/>
      <c r="BA1067" s="313"/>
    </row>
    <row r="1068" spans="1:53" s="80" customFormat="1" x14ac:dyDescent="0.2">
      <c r="A1068" s="314"/>
      <c r="B1068" s="147">
        <f>Demography!B1069</f>
        <v>0</v>
      </c>
      <c r="C1068" s="147">
        <f>Demography!C1069</f>
        <v>0</v>
      </c>
      <c r="D1068" s="148">
        <f>Demography!D1069</f>
        <v>0</v>
      </c>
      <c r="E1068" s="81"/>
      <c r="F1068" s="256"/>
      <c r="G1068" s="149"/>
      <c r="H1068" s="256"/>
      <c r="I1068" s="240"/>
      <c r="J1068" s="240"/>
      <c r="K1068" s="240"/>
      <c r="L1068" s="256"/>
      <c r="M1068" s="260"/>
      <c r="N1068" s="260"/>
      <c r="O1068" s="260"/>
      <c r="P1068" s="150"/>
      <c r="Q1068" s="247"/>
      <c r="R1068" s="247"/>
      <c r="S1068" s="81"/>
      <c r="T1068" s="256"/>
      <c r="U1068" s="256"/>
      <c r="V1068" s="256"/>
      <c r="W1068" s="81"/>
      <c r="X1068" s="240"/>
      <c r="Y1068" s="240"/>
      <c r="Z1068" s="256"/>
      <c r="AA1068" s="240"/>
      <c r="AB1068" s="256"/>
      <c r="AC1068" s="256"/>
      <c r="AD1068" s="256"/>
      <c r="AE1068" s="261"/>
      <c r="AF1068" s="261"/>
      <c r="AG1068" s="82"/>
      <c r="AH1068" s="261"/>
      <c r="AI1068" s="261"/>
      <c r="AJ1068" s="261"/>
      <c r="AK1068" s="261"/>
      <c r="AL1068" s="261"/>
      <c r="AM1068" s="261"/>
      <c r="AN1068" s="261"/>
      <c r="AO1068" s="261"/>
      <c r="AP1068" s="261"/>
      <c r="AQ1068" s="261"/>
      <c r="AR1068" s="245"/>
      <c r="AS1068" s="245"/>
      <c r="AT1068" s="151"/>
      <c r="AU1068" s="81"/>
      <c r="AV1068" s="561" t="str">
        <f t="shared" si="67"/>
        <v xml:space="preserve"> </v>
      </c>
      <c r="AW1068" s="561" t="str">
        <f t="shared" si="68"/>
        <v xml:space="preserve"> </v>
      </c>
      <c r="AX1068" s="561" t="str">
        <f t="shared" si="69"/>
        <v xml:space="preserve"> </v>
      </c>
      <c r="AY1068" s="561" t="str">
        <f t="shared" si="70"/>
        <v xml:space="preserve"> </v>
      </c>
      <c r="AZ1068" s="81"/>
      <c r="BA1068" s="145"/>
    </row>
    <row r="1069" spans="1:53" s="80" customFormat="1" x14ac:dyDescent="0.2">
      <c r="A1069" s="314"/>
      <c r="B1069" s="361">
        <f>Demography!B1070</f>
        <v>0</v>
      </c>
      <c r="C1069" s="361">
        <f>Demography!C1070</f>
        <v>0</v>
      </c>
      <c r="D1069" s="362">
        <f>Demography!D1070</f>
        <v>0</v>
      </c>
      <c r="E1069" s="81"/>
      <c r="F1069" s="67"/>
      <c r="G1069" s="65"/>
      <c r="H1069" s="241"/>
      <c r="I1069" s="242"/>
      <c r="J1069" s="242"/>
      <c r="K1069" s="242"/>
      <c r="L1069" s="241"/>
      <c r="M1069" s="262"/>
      <c r="N1069" s="262"/>
      <c r="O1069" s="262"/>
      <c r="P1069" s="125"/>
      <c r="Q1069" s="126"/>
      <c r="R1069" s="126"/>
      <c r="S1069" s="81"/>
      <c r="T1069" s="67"/>
      <c r="U1069" s="241"/>
      <c r="V1069" s="127"/>
      <c r="W1069" s="81"/>
      <c r="X1069" s="128"/>
      <c r="Y1069" s="242"/>
      <c r="Z1069" s="241"/>
      <c r="AA1069" s="242"/>
      <c r="AB1069" s="241"/>
      <c r="AC1069" s="241"/>
      <c r="AD1069" s="241"/>
      <c r="AE1069" s="243"/>
      <c r="AF1069" s="243"/>
      <c r="AG1069" s="82"/>
      <c r="AH1069" s="243"/>
      <c r="AI1069" s="243"/>
      <c r="AJ1069" s="243"/>
      <c r="AK1069" s="243"/>
      <c r="AL1069" s="243"/>
      <c r="AM1069" s="243"/>
      <c r="AN1069" s="243"/>
      <c r="AO1069" s="243"/>
      <c r="AP1069" s="243"/>
      <c r="AQ1069" s="243"/>
      <c r="AR1069" s="246"/>
      <c r="AS1069" s="246"/>
      <c r="AT1069" s="244"/>
      <c r="AU1069" s="81"/>
      <c r="AV1069" s="562" t="str">
        <f t="shared" si="67"/>
        <v xml:space="preserve"> </v>
      </c>
      <c r="AW1069" s="562" t="str">
        <f t="shared" si="68"/>
        <v xml:space="preserve"> </v>
      </c>
      <c r="AX1069" s="562" t="str">
        <f t="shared" si="69"/>
        <v xml:space="preserve"> </v>
      </c>
      <c r="AY1069" s="562" t="str">
        <f t="shared" si="70"/>
        <v xml:space="preserve"> </v>
      </c>
      <c r="AZ1069" s="81"/>
      <c r="BA1069" s="313"/>
    </row>
    <row r="1070" spans="1:53" s="80" customFormat="1" x14ac:dyDescent="0.2">
      <c r="A1070" s="314"/>
      <c r="B1070" s="147">
        <f>Demography!B1071</f>
        <v>0</v>
      </c>
      <c r="C1070" s="147">
        <f>Demography!C1071</f>
        <v>0</v>
      </c>
      <c r="D1070" s="148">
        <f>Demography!D1071</f>
        <v>0</v>
      </c>
      <c r="E1070" s="81"/>
      <c r="F1070" s="256"/>
      <c r="G1070" s="149"/>
      <c r="H1070" s="256"/>
      <c r="I1070" s="240"/>
      <c r="J1070" s="240"/>
      <c r="K1070" s="240"/>
      <c r="L1070" s="256"/>
      <c r="M1070" s="260"/>
      <c r="N1070" s="260"/>
      <c r="O1070" s="260"/>
      <c r="P1070" s="150"/>
      <c r="Q1070" s="247"/>
      <c r="R1070" s="247"/>
      <c r="S1070" s="81"/>
      <c r="T1070" s="256"/>
      <c r="U1070" s="256"/>
      <c r="V1070" s="256"/>
      <c r="W1070" s="81"/>
      <c r="X1070" s="240"/>
      <c r="Y1070" s="240"/>
      <c r="Z1070" s="256"/>
      <c r="AA1070" s="240"/>
      <c r="AB1070" s="256"/>
      <c r="AC1070" s="256"/>
      <c r="AD1070" s="256"/>
      <c r="AE1070" s="261"/>
      <c r="AF1070" s="261"/>
      <c r="AG1070" s="82"/>
      <c r="AH1070" s="261"/>
      <c r="AI1070" s="261"/>
      <c r="AJ1070" s="261"/>
      <c r="AK1070" s="261"/>
      <c r="AL1070" s="261"/>
      <c r="AM1070" s="261"/>
      <c r="AN1070" s="261"/>
      <c r="AO1070" s="261"/>
      <c r="AP1070" s="261"/>
      <c r="AQ1070" s="261"/>
      <c r="AR1070" s="245"/>
      <c r="AS1070" s="245"/>
      <c r="AT1070" s="151"/>
      <c r="AU1070" s="81"/>
      <c r="AV1070" s="561" t="str">
        <f t="shared" si="67"/>
        <v xml:space="preserve"> </v>
      </c>
      <c r="AW1070" s="561" t="str">
        <f t="shared" si="68"/>
        <v xml:space="preserve"> </v>
      </c>
      <c r="AX1070" s="561" t="str">
        <f t="shared" si="69"/>
        <v xml:space="preserve"> </v>
      </c>
      <c r="AY1070" s="561" t="str">
        <f t="shared" si="70"/>
        <v xml:space="preserve"> </v>
      </c>
      <c r="AZ1070" s="81"/>
      <c r="BA1070" s="145"/>
    </row>
    <row r="1071" spans="1:53" s="80" customFormat="1" x14ac:dyDescent="0.2">
      <c r="A1071" s="314"/>
      <c r="B1071" s="361">
        <f>Demography!B1072</f>
        <v>0</v>
      </c>
      <c r="C1071" s="361">
        <f>Demography!C1072</f>
        <v>0</v>
      </c>
      <c r="D1071" s="362">
        <f>Demography!D1072</f>
        <v>0</v>
      </c>
      <c r="E1071" s="81"/>
      <c r="F1071" s="67"/>
      <c r="G1071" s="65"/>
      <c r="H1071" s="241"/>
      <c r="I1071" s="242"/>
      <c r="J1071" s="242"/>
      <c r="K1071" s="242"/>
      <c r="L1071" s="241"/>
      <c r="M1071" s="262"/>
      <c r="N1071" s="262"/>
      <c r="O1071" s="262"/>
      <c r="P1071" s="125"/>
      <c r="Q1071" s="126"/>
      <c r="R1071" s="126"/>
      <c r="S1071" s="81"/>
      <c r="T1071" s="67"/>
      <c r="U1071" s="241"/>
      <c r="V1071" s="127"/>
      <c r="W1071" s="81"/>
      <c r="X1071" s="128"/>
      <c r="Y1071" s="242"/>
      <c r="Z1071" s="241"/>
      <c r="AA1071" s="242"/>
      <c r="AB1071" s="241"/>
      <c r="AC1071" s="241"/>
      <c r="AD1071" s="241"/>
      <c r="AE1071" s="243"/>
      <c r="AF1071" s="243"/>
      <c r="AG1071" s="82"/>
      <c r="AH1071" s="243"/>
      <c r="AI1071" s="243"/>
      <c r="AJ1071" s="243"/>
      <c r="AK1071" s="243"/>
      <c r="AL1071" s="243"/>
      <c r="AM1071" s="243"/>
      <c r="AN1071" s="243"/>
      <c r="AO1071" s="243"/>
      <c r="AP1071" s="243"/>
      <c r="AQ1071" s="243"/>
      <c r="AR1071" s="246"/>
      <c r="AS1071" s="246"/>
      <c r="AT1071" s="244"/>
      <c r="AU1071" s="81"/>
      <c r="AV1071" s="562" t="str">
        <f t="shared" si="67"/>
        <v xml:space="preserve"> </v>
      </c>
      <c r="AW1071" s="562" t="str">
        <f t="shared" si="68"/>
        <v xml:space="preserve"> </v>
      </c>
      <c r="AX1071" s="562" t="str">
        <f t="shared" si="69"/>
        <v xml:space="preserve"> </v>
      </c>
      <c r="AY1071" s="562" t="str">
        <f t="shared" si="70"/>
        <v xml:space="preserve"> </v>
      </c>
      <c r="AZ1071" s="81"/>
      <c r="BA1071" s="313"/>
    </row>
    <row r="1072" spans="1:53" s="80" customFormat="1" x14ac:dyDescent="0.2">
      <c r="A1072" s="314"/>
      <c r="B1072" s="147">
        <f>Demography!B1073</f>
        <v>0</v>
      </c>
      <c r="C1072" s="147">
        <f>Demography!C1073</f>
        <v>0</v>
      </c>
      <c r="D1072" s="148">
        <f>Demography!D1073</f>
        <v>0</v>
      </c>
      <c r="E1072" s="81"/>
      <c r="F1072" s="256"/>
      <c r="G1072" s="149"/>
      <c r="H1072" s="256"/>
      <c r="I1072" s="240"/>
      <c r="J1072" s="240"/>
      <c r="K1072" s="240"/>
      <c r="L1072" s="256"/>
      <c r="M1072" s="260"/>
      <c r="N1072" s="260"/>
      <c r="O1072" s="260"/>
      <c r="P1072" s="150"/>
      <c r="Q1072" s="247"/>
      <c r="R1072" s="247"/>
      <c r="S1072" s="81"/>
      <c r="T1072" s="256"/>
      <c r="U1072" s="256"/>
      <c r="V1072" s="256"/>
      <c r="W1072" s="81"/>
      <c r="X1072" s="240"/>
      <c r="Y1072" s="240"/>
      <c r="Z1072" s="256"/>
      <c r="AA1072" s="240"/>
      <c r="AB1072" s="256"/>
      <c r="AC1072" s="256"/>
      <c r="AD1072" s="256"/>
      <c r="AE1072" s="261"/>
      <c r="AF1072" s="261"/>
      <c r="AG1072" s="82"/>
      <c r="AH1072" s="261"/>
      <c r="AI1072" s="261"/>
      <c r="AJ1072" s="261"/>
      <c r="AK1072" s="261"/>
      <c r="AL1072" s="261"/>
      <c r="AM1072" s="261"/>
      <c r="AN1072" s="261"/>
      <c r="AO1072" s="261"/>
      <c r="AP1072" s="261"/>
      <c r="AQ1072" s="261"/>
      <c r="AR1072" s="245"/>
      <c r="AS1072" s="245"/>
      <c r="AT1072" s="151"/>
      <c r="AU1072" s="81"/>
      <c r="AV1072" s="561" t="str">
        <f t="shared" si="67"/>
        <v xml:space="preserve"> </v>
      </c>
      <c r="AW1072" s="561" t="str">
        <f t="shared" si="68"/>
        <v xml:space="preserve"> </v>
      </c>
      <c r="AX1072" s="561" t="str">
        <f t="shared" si="69"/>
        <v xml:space="preserve"> </v>
      </c>
      <c r="AY1072" s="561" t="str">
        <f t="shared" si="70"/>
        <v xml:space="preserve"> </v>
      </c>
      <c r="AZ1072" s="81"/>
      <c r="BA1072" s="145"/>
    </row>
    <row r="1073" spans="1:53" s="80" customFormat="1" x14ac:dyDescent="0.2">
      <c r="A1073" s="314"/>
      <c r="B1073" s="361">
        <f>Demography!B1074</f>
        <v>0</v>
      </c>
      <c r="C1073" s="361">
        <f>Demography!C1074</f>
        <v>0</v>
      </c>
      <c r="D1073" s="362">
        <f>Demography!D1074</f>
        <v>0</v>
      </c>
      <c r="E1073" s="81"/>
      <c r="F1073" s="67"/>
      <c r="G1073" s="65"/>
      <c r="H1073" s="241"/>
      <c r="I1073" s="242"/>
      <c r="J1073" s="242"/>
      <c r="K1073" s="242"/>
      <c r="L1073" s="241"/>
      <c r="M1073" s="262"/>
      <c r="N1073" s="262"/>
      <c r="O1073" s="262"/>
      <c r="P1073" s="125"/>
      <c r="Q1073" s="126"/>
      <c r="R1073" s="126"/>
      <c r="S1073" s="81"/>
      <c r="T1073" s="67"/>
      <c r="U1073" s="241"/>
      <c r="V1073" s="127"/>
      <c r="W1073" s="81"/>
      <c r="X1073" s="128"/>
      <c r="Y1073" s="242"/>
      <c r="Z1073" s="241"/>
      <c r="AA1073" s="242"/>
      <c r="AB1073" s="241"/>
      <c r="AC1073" s="241"/>
      <c r="AD1073" s="241"/>
      <c r="AE1073" s="243"/>
      <c r="AF1073" s="243"/>
      <c r="AG1073" s="82"/>
      <c r="AH1073" s="243"/>
      <c r="AI1073" s="243"/>
      <c r="AJ1073" s="243"/>
      <c r="AK1073" s="243"/>
      <c r="AL1073" s="243"/>
      <c r="AM1073" s="243"/>
      <c r="AN1073" s="243"/>
      <c r="AO1073" s="243"/>
      <c r="AP1073" s="243"/>
      <c r="AQ1073" s="243"/>
      <c r="AR1073" s="246"/>
      <c r="AS1073" s="246"/>
      <c r="AT1073" s="244"/>
      <c r="AU1073" s="81"/>
      <c r="AV1073" s="562" t="str">
        <f t="shared" si="67"/>
        <v xml:space="preserve"> </v>
      </c>
      <c r="AW1073" s="562" t="str">
        <f t="shared" si="68"/>
        <v xml:space="preserve"> </v>
      </c>
      <c r="AX1073" s="562" t="str">
        <f t="shared" si="69"/>
        <v xml:space="preserve"> </v>
      </c>
      <c r="AY1073" s="562" t="str">
        <f t="shared" si="70"/>
        <v xml:space="preserve"> </v>
      </c>
      <c r="AZ1073" s="81"/>
      <c r="BA1073" s="313"/>
    </row>
    <row r="1074" spans="1:53" s="80" customFormat="1" x14ac:dyDescent="0.2">
      <c r="A1074" s="314"/>
      <c r="B1074" s="147">
        <f>Demography!B1075</f>
        <v>0</v>
      </c>
      <c r="C1074" s="147">
        <f>Demography!C1075</f>
        <v>0</v>
      </c>
      <c r="D1074" s="148">
        <f>Demography!D1075</f>
        <v>0</v>
      </c>
      <c r="E1074" s="81"/>
      <c r="F1074" s="256"/>
      <c r="G1074" s="149"/>
      <c r="H1074" s="256"/>
      <c r="I1074" s="240"/>
      <c r="J1074" s="240"/>
      <c r="K1074" s="240"/>
      <c r="L1074" s="256"/>
      <c r="M1074" s="260"/>
      <c r="N1074" s="260"/>
      <c r="O1074" s="260"/>
      <c r="P1074" s="150"/>
      <c r="Q1074" s="247"/>
      <c r="R1074" s="247"/>
      <c r="S1074" s="81"/>
      <c r="T1074" s="256"/>
      <c r="U1074" s="256"/>
      <c r="V1074" s="256"/>
      <c r="W1074" s="81"/>
      <c r="X1074" s="240"/>
      <c r="Y1074" s="240"/>
      <c r="Z1074" s="256"/>
      <c r="AA1074" s="240"/>
      <c r="AB1074" s="256"/>
      <c r="AC1074" s="256"/>
      <c r="AD1074" s="256"/>
      <c r="AE1074" s="261"/>
      <c r="AF1074" s="261"/>
      <c r="AG1074" s="82"/>
      <c r="AH1074" s="261"/>
      <c r="AI1074" s="261"/>
      <c r="AJ1074" s="261"/>
      <c r="AK1074" s="261"/>
      <c r="AL1074" s="261"/>
      <c r="AM1074" s="261"/>
      <c r="AN1074" s="261"/>
      <c r="AO1074" s="261"/>
      <c r="AP1074" s="261"/>
      <c r="AQ1074" s="261"/>
      <c r="AR1074" s="245"/>
      <c r="AS1074" s="245"/>
      <c r="AT1074" s="151"/>
      <c r="AU1074" s="81"/>
      <c r="AV1074" s="561" t="str">
        <f t="shared" si="67"/>
        <v xml:space="preserve"> </v>
      </c>
      <c r="AW1074" s="561" t="str">
        <f t="shared" si="68"/>
        <v xml:space="preserve"> </v>
      </c>
      <c r="AX1074" s="561" t="str">
        <f t="shared" si="69"/>
        <v xml:space="preserve"> </v>
      </c>
      <c r="AY1074" s="561" t="str">
        <f t="shared" si="70"/>
        <v xml:space="preserve"> </v>
      </c>
      <c r="AZ1074" s="81"/>
      <c r="BA1074" s="145"/>
    </row>
    <row r="1075" spans="1:53" s="80" customFormat="1" x14ac:dyDescent="0.2">
      <c r="A1075" s="314"/>
      <c r="B1075" s="361">
        <f>Demography!B1076</f>
        <v>0</v>
      </c>
      <c r="C1075" s="361">
        <f>Demography!C1076</f>
        <v>0</v>
      </c>
      <c r="D1075" s="362">
        <f>Demography!D1076</f>
        <v>0</v>
      </c>
      <c r="E1075" s="81"/>
      <c r="F1075" s="67"/>
      <c r="G1075" s="65"/>
      <c r="H1075" s="241"/>
      <c r="I1075" s="242"/>
      <c r="J1075" s="242"/>
      <c r="K1075" s="242"/>
      <c r="L1075" s="241"/>
      <c r="M1075" s="262"/>
      <c r="N1075" s="262"/>
      <c r="O1075" s="262"/>
      <c r="P1075" s="125"/>
      <c r="Q1075" s="126"/>
      <c r="R1075" s="126"/>
      <c r="S1075" s="81"/>
      <c r="T1075" s="67"/>
      <c r="U1075" s="241"/>
      <c r="V1075" s="127"/>
      <c r="W1075" s="81"/>
      <c r="X1075" s="128"/>
      <c r="Y1075" s="242"/>
      <c r="Z1075" s="241"/>
      <c r="AA1075" s="242"/>
      <c r="AB1075" s="241"/>
      <c r="AC1075" s="241"/>
      <c r="AD1075" s="241"/>
      <c r="AE1075" s="243"/>
      <c r="AF1075" s="243"/>
      <c r="AG1075" s="82"/>
      <c r="AH1075" s="243"/>
      <c r="AI1075" s="243"/>
      <c r="AJ1075" s="243"/>
      <c r="AK1075" s="243"/>
      <c r="AL1075" s="243"/>
      <c r="AM1075" s="243"/>
      <c r="AN1075" s="243"/>
      <c r="AO1075" s="243"/>
      <c r="AP1075" s="243"/>
      <c r="AQ1075" s="243"/>
      <c r="AR1075" s="246"/>
      <c r="AS1075" s="246"/>
      <c r="AT1075" s="244"/>
      <c r="AU1075" s="81"/>
      <c r="AV1075" s="562" t="str">
        <f t="shared" si="67"/>
        <v xml:space="preserve"> </v>
      </c>
      <c r="AW1075" s="562" t="str">
        <f t="shared" si="68"/>
        <v xml:space="preserve"> </v>
      </c>
      <c r="AX1075" s="562" t="str">
        <f t="shared" si="69"/>
        <v xml:space="preserve"> </v>
      </c>
      <c r="AY1075" s="562" t="str">
        <f t="shared" si="70"/>
        <v xml:space="preserve"> </v>
      </c>
      <c r="AZ1075" s="81"/>
      <c r="BA1075" s="313"/>
    </row>
    <row r="1076" spans="1:53" s="80" customFormat="1" x14ac:dyDescent="0.2">
      <c r="A1076" s="314"/>
      <c r="B1076" s="147">
        <f>Demography!B1077</f>
        <v>0</v>
      </c>
      <c r="C1076" s="147">
        <f>Demography!C1077</f>
        <v>0</v>
      </c>
      <c r="D1076" s="148">
        <f>Demography!D1077</f>
        <v>0</v>
      </c>
      <c r="E1076" s="81"/>
      <c r="F1076" s="256"/>
      <c r="G1076" s="149"/>
      <c r="H1076" s="256"/>
      <c r="I1076" s="240"/>
      <c r="J1076" s="240"/>
      <c r="K1076" s="240"/>
      <c r="L1076" s="256"/>
      <c r="M1076" s="260"/>
      <c r="N1076" s="260"/>
      <c r="O1076" s="260"/>
      <c r="P1076" s="150"/>
      <c r="Q1076" s="247"/>
      <c r="R1076" s="247"/>
      <c r="S1076" s="81"/>
      <c r="T1076" s="256"/>
      <c r="U1076" s="256"/>
      <c r="V1076" s="256"/>
      <c r="W1076" s="81"/>
      <c r="X1076" s="240"/>
      <c r="Y1076" s="240"/>
      <c r="Z1076" s="256"/>
      <c r="AA1076" s="240"/>
      <c r="AB1076" s="256"/>
      <c r="AC1076" s="256"/>
      <c r="AD1076" s="256"/>
      <c r="AE1076" s="261"/>
      <c r="AF1076" s="261"/>
      <c r="AG1076" s="82"/>
      <c r="AH1076" s="261"/>
      <c r="AI1076" s="261"/>
      <c r="AJ1076" s="261"/>
      <c r="AK1076" s="261"/>
      <c r="AL1076" s="261"/>
      <c r="AM1076" s="261"/>
      <c r="AN1076" s="261"/>
      <c r="AO1076" s="261"/>
      <c r="AP1076" s="261"/>
      <c r="AQ1076" s="261"/>
      <c r="AR1076" s="245"/>
      <c r="AS1076" s="245"/>
      <c r="AT1076" s="151"/>
      <c r="AU1076" s="81"/>
      <c r="AV1076" s="561" t="str">
        <f t="shared" si="67"/>
        <v xml:space="preserve"> </v>
      </c>
      <c r="AW1076" s="561" t="str">
        <f t="shared" si="68"/>
        <v xml:space="preserve"> </v>
      </c>
      <c r="AX1076" s="561" t="str">
        <f t="shared" si="69"/>
        <v xml:space="preserve"> </v>
      </c>
      <c r="AY1076" s="561" t="str">
        <f t="shared" si="70"/>
        <v xml:space="preserve"> </v>
      </c>
      <c r="AZ1076" s="81"/>
      <c r="BA1076" s="145"/>
    </row>
    <row r="1077" spans="1:53" s="80" customFormat="1" x14ac:dyDescent="0.2">
      <c r="A1077" s="314"/>
      <c r="B1077" s="361">
        <f>Demography!B1078</f>
        <v>0</v>
      </c>
      <c r="C1077" s="361">
        <f>Demography!C1078</f>
        <v>0</v>
      </c>
      <c r="D1077" s="362">
        <f>Demography!D1078</f>
        <v>0</v>
      </c>
      <c r="E1077" s="81"/>
      <c r="F1077" s="67"/>
      <c r="G1077" s="65"/>
      <c r="H1077" s="241"/>
      <c r="I1077" s="242"/>
      <c r="J1077" s="242"/>
      <c r="K1077" s="242"/>
      <c r="L1077" s="241"/>
      <c r="M1077" s="262"/>
      <c r="N1077" s="262"/>
      <c r="O1077" s="262"/>
      <c r="P1077" s="125"/>
      <c r="Q1077" s="126"/>
      <c r="R1077" s="126"/>
      <c r="S1077" s="81"/>
      <c r="T1077" s="67"/>
      <c r="U1077" s="241"/>
      <c r="V1077" s="127"/>
      <c r="W1077" s="81"/>
      <c r="X1077" s="128"/>
      <c r="Y1077" s="242"/>
      <c r="Z1077" s="241"/>
      <c r="AA1077" s="242"/>
      <c r="AB1077" s="241"/>
      <c r="AC1077" s="241"/>
      <c r="AD1077" s="241"/>
      <c r="AE1077" s="243"/>
      <c r="AF1077" s="243"/>
      <c r="AG1077" s="82"/>
      <c r="AH1077" s="243"/>
      <c r="AI1077" s="243"/>
      <c r="AJ1077" s="243"/>
      <c r="AK1077" s="243"/>
      <c r="AL1077" s="243"/>
      <c r="AM1077" s="243"/>
      <c r="AN1077" s="243"/>
      <c r="AO1077" s="243"/>
      <c r="AP1077" s="243"/>
      <c r="AQ1077" s="243"/>
      <c r="AR1077" s="246"/>
      <c r="AS1077" s="246"/>
      <c r="AT1077" s="244"/>
      <c r="AU1077" s="81"/>
      <c r="AV1077" s="562" t="str">
        <f t="shared" si="67"/>
        <v xml:space="preserve"> </v>
      </c>
      <c r="AW1077" s="562" t="str">
        <f t="shared" si="68"/>
        <v xml:space="preserve"> </v>
      </c>
      <c r="AX1077" s="562" t="str">
        <f t="shared" si="69"/>
        <v xml:space="preserve"> </v>
      </c>
      <c r="AY1077" s="562" t="str">
        <f t="shared" si="70"/>
        <v xml:space="preserve"> </v>
      </c>
      <c r="AZ1077" s="81"/>
      <c r="BA1077" s="313"/>
    </row>
    <row r="1078" spans="1:53" s="80" customFormat="1" x14ac:dyDescent="0.2">
      <c r="A1078" s="314"/>
      <c r="B1078" s="147">
        <f>Demography!B1079</f>
        <v>0</v>
      </c>
      <c r="C1078" s="147">
        <f>Demography!C1079</f>
        <v>0</v>
      </c>
      <c r="D1078" s="148">
        <f>Demography!D1079</f>
        <v>0</v>
      </c>
      <c r="E1078" s="81"/>
      <c r="F1078" s="256"/>
      <c r="G1078" s="149"/>
      <c r="H1078" s="256"/>
      <c r="I1078" s="240"/>
      <c r="J1078" s="240"/>
      <c r="K1078" s="240"/>
      <c r="L1078" s="256"/>
      <c r="M1078" s="260"/>
      <c r="N1078" s="260"/>
      <c r="O1078" s="260"/>
      <c r="P1078" s="150"/>
      <c r="Q1078" s="247"/>
      <c r="R1078" s="247"/>
      <c r="S1078" s="81"/>
      <c r="T1078" s="256"/>
      <c r="U1078" s="256"/>
      <c r="V1078" s="256"/>
      <c r="W1078" s="81"/>
      <c r="X1078" s="240"/>
      <c r="Y1078" s="240"/>
      <c r="Z1078" s="256"/>
      <c r="AA1078" s="240"/>
      <c r="AB1078" s="256"/>
      <c r="AC1078" s="256"/>
      <c r="AD1078" s="256"/>
      <c r="AE1078" s="261"/>
      <c r="AF1078" s="261"/>
      <c r="AG1078" s="82"/>
      <c r="AH1078" s="261"/>
      <c r="AI1078" s="261"/>
      <c r="AJ1078" s="261"/>
      <c r="AK1078" s="261"/>
      <c r="AL1078" s="261"/>
      <c r="AM1078" s="261"/>
      <c r="AN1078" s="261"/>
      <c r="AO1078" s="261"/>
      <c r="AP1078" s="261"/>
      <c r="AQ1078" s="261"/>
      <c r="AR1078" s="245"/>
      <c r="AS1078" s="245"/>
      <c r="AT1078" s="151"/>
      <c r="AU1078" s="81"/>
      <c r="AV1078" s="561" t="str">
        <f t="shared" si="67"/>
        <v xml:space="preserve"> </v>
      </c>
      <c r="AW1078" s="561" t="str">
        <f t="shared" si="68"/>
        <v xml:space="preserve"> </v>
      </c>
      <c r="AX1078" s="561" t="str">
        <f t="shared" si="69"/>
        <v xml:space="preserve"> </v>
      </c>
      <c r="AY1078" s="561" t="str">
        <f t="shared" si="70"/>
        <v xml:space="preserve"> </v>
      </c>
      <c r="AZ1078" s="81"/>
      <c r="BA1078" s="145"/>
    </row>
    <row r="1079" spans="1:53" s="80" customFormat="1" x14ac:dyDescent="0.2">
      <c r="A1079" s="314"/>
      <c r="B1079" s="361">
        <f>Demography!B1080</f>
        <v>0</v>
      </c>
      <c r="C1079" s="361">
        <f>Demography!C1080</f>
        <v>0</v>
      </c>
      <c r="D1079" s="362">
        <f>Demography!D1080</f>
        <v>0</v>
      </c>
      <c r="E1079" s="81"/>
      <c r="F1079" s="67"/>
      <c r="G1079" s="65"/>
      <c r="H1079" s="241"/>
      <c r="I1079" s="242"/>
      <c r="J1079" s="242"/>
      <c r="K1079" s="242"/>
      <c r="L1079" s="241"/>
      <c r="M1079" s="262"/>
      <c r="N1079" s="262"/>
      <c r="O1079" s="262"/>
      <c r="P1079" s="125"/>
      <c r="Q1079" s="126"/>
      <c r="R1079" s="126"/>
      <c r="S1079" s="81"/>
      <c r="T1079" s="67"/>
      <c r="U1079" s="241"/>
      <c r="V1079" s="127"/>
      <c r="W1079" s="81"/>
      <c r="X1079" s="128"/>
      <c r="Y1079" s="242"/>
      <c r="Z1079" s="241"/>
      <c r="AA1079" s="242"/>
      <c r="AB1079" s="241"/>
      <c r="AC1079" s="241"/>
      <c r="AD1079" s="241"/>
      <c r="AE1079" s="243"/>
      <c r="AF1079" s="243"/>
      <c r="AG1079" s="82"/>
      <c r="AH1079" s="243"/>
      <c r="AI1079" s="243"/>
      <c r="AJ1079" s="243"/>
      <c r="AK1079" s="243"/>
      <c r="AL1079" s="243"/>
      <c r="AM1079" s="243"/>
      <c r="AN1079" s="243"/>
      <c r="AO1079" s="243"/>
      <c r="AP1079" s="243"/>
      <c r="AQ1079" s="243"/>
      <c r="AR1079" s="246"/>
      <c r="AS1079" s="246"/>
      <c r="AT1079" s="244"/>
      <c r="AU1079" s="81"/>
      <c r="AV1079" s="562" t="str">
        <f t="shared" si="67"/>
        <v xml:space="preserve"> </v>
      </c>
      <c r="AW1079" s="562" t="str">
        <f t="shared" si="68"/>
        <v xml:space="preserve"> </v>
      </c>
      <c r="AX1079" s="562" t="str">
        <f t="shared" si="69"/>
        <v xml:space="preserve"> </v>
      </c>
      <c r="AY1079" s="562" t="str">
        <f t="shared" si="70"/>
        <v xml:space="preserve"> </v>
      </c>
      <c r="AZ1079" s="81"/>
      <c r="BA1079" s="313"/>
    </row>
    <row r="1080" spans="1:53" s="80" customFormat="1" x14ac:dyDescent="0.2">
      <c r="A1080" s="314"/>
      <c r="B1080" s="147">
        <f>Demography!B1081</f>
        <v>0</v>
      </c>
      <c r="C1080" s="147">
        <f>Demography!C1081</f>
        <v>0</v>
      </c>
      <c r="D1080" s="148">
        <f>Demography!D1081</f>
        <v>0</v>
      </c>
      <c r="E1080" s="81"/>
      <c r="F1080" s="256"/>
      <c r="G1080" s="149"/>
      <c r="H1080" s="256"/>
      <c r="I1080" s="240"/>
      <c r="J1080" s="240"/>
      <c r="K1080" s="240"/>
      <c r="L1080" s="256"/>
      <c r="M1080" s="260"/>
      <c r="N1080" s="260"/>
      <c r="O1080" s="260"/>
      <c r="P1080" s="150"/>
      <c r="Q1080" s="247"/>
      <c r="R1080" s="247"/>
      <c r="S1080" s="81"/>
      <c r="T1080" s="256"/>
      <c r="U1080" s="256"/>
      <c r="V1080" s="256"/>
      <c r="W1080" s="81"/>
      <c r="X1080" s="240"/>
      <c r="Y1080" s="240"/>
      <c r="Z1080" s="256"/>
      <c r="AA1080" s="240"/>
      <c r="AB1080" s="256"/>
      <c r="AC1080" s="256"/>
      <c r="AD1080" s="256"/>
      <c r="AE1080" s="261"/>
      <c r="AF1080" s="261"/>
      <c r="AG1080" s="82"/>
      <c r="AH1080" s="261"/>
      <c r="AI1080" s="261"/>
      <c r="AJ1080" s="261"/>
      <c r="AK1080" s="261"/>
      <c r="AL1080" s="261"/>
      <c r="AM1080" s="261"/>
      <c r="AN1080" s="261"/>
      <c r="AO1080" s="261"/>
      <c r="AP1080" s="261"/>
      <c r="AQ1080" s="261"/>
      <c r="AR1080" s="245"/>
      <c r="AS1080" s="245"/>
      <c r="AT1080" s="151"/>
      <c r="AU1080" s="81"/>
      <c r="AV1080" s="561" t="str">
        <f t="shared" si="67"/>
        <v xml:space="preserve"> </v>
      </c>
      <c r="AW1080" s="561" t="str">
        <f t="shared" si="68"/>
        <v xml:space="preserve"> </v>
      </c>
      <c r="AX1080" s="561" t="str">
        <f t="shared" si="69"/>
        <v xml:space="preserve"> </v>
      </c>
      <c r="AY1080" s="561" t="str">
        <f t="shared" si="70"/>
        <v xml:space="preserve"> </v>
      </c>
      <c r="AZ1080" s="81"/>
      <c r="BA1080" s="145"/>
    </row>
    <row r="1081" spans="1:53" s="80" customFormat="1" x14ac:dyDescent="0.2">
      <c r="A1081" s="314"/>
      <c r="B1081" s="361">
        <f>Demography!B1082</f>
        <v>0</v>
      </c>
      <c r="C1081" s="361">
        <f>Demography!C1082</f>
        <v>0</v>
      </c>
      <c r="D1081" s="362">
        <f>Demography!D1082</f>
        <v>0</v>
      </c>
      <c r="E1081" s="81"/>
      <c r="F1081" s="67"/>
      <c r="G1081" s="65"/>
      <c r="H1081" s="241"/>
      <c r="I1081" s="242"/>
      <c r="J1081" s="242"/>
      <c r="K1081" s="242"/>
      <c r="L1081" s="241"/>
      <c r="M1081" s="262"/>
      <c r="N1081" s="262"/>
      <c r="O1081" s="262"/>
      <c r="P1081" s="125"/>
      <c r="Q1081" s="126"/>
      <c r="R1081" s="126"/>
      <c r="S1081" s="81"/>
      <c r="T1081" s="67"/>
      <c r="U1081" s="241"/>
      <c r="V1081" s="127"/>
      <c r="W1081" s="81"/>
      <c r="X1081" s="128"/>
      <c r="Y1081" s="242"/>
      <c r="Z1081" s="241"/>
      <c r="AA1081" s="242"/>
      <c r="AB1081" s="241"/>
      <c r="AC1081" s="241"/>
      <c r="AD1081" s="241"/>
      <c r="AE1081" s="243"/>
      <c r="AF1081" s="243"/>
      <c r="AG1081" s="82"/>
      <c r="AH1081" s="243"/>
      <c r="AI1081" s="243"/>
      <c r="AJ1081" s="243"/>
      <c r="AK1081" s="243"/>
      <c r="AL1081" s="243"/>
      <c r="AM1081" s="243"/>
      <c r="AN1081" s="243"/>
      <c r="AO1081" s="243"/>
      <c r="AP1081" s="243"/>
      <c r="AQ1081" s="243"/>
      <c r="AR1081" s="246"/>
      <c r="AS1081" s="246"/>
      <c r="AT1081" s="244"/>
      <c r="AU1081" s="81"/>
      <c r="AV1081" s="562" t="str">
        <f t="shared" si="67"/>
        <v xml:space="preserve"> </v>
      </c>
      <c r="AW1081" s="562" t="str">
        <f t="shared" si="68"/>
        <v xml:space="preserve"> </v>
      </c>
      <c r="AX1081" s="562" t="str">
        <f t="shared" si="69"/>
        <v xml:space="preserve"> </v>
      </c>
      <c r="AY1081" s="562" t="str">
        <f t="shared" si="70"/>
        <v xml:space="preserve"> </v>
      </c>
      <c r="AZ1081" s="81"/>
      <c r="BA1081" s="313"/>
    </row>
    <row r="1082" spans="1:53" s="80" customFormat="1" x14ac:dyDescent="0.2">
      <c r="A1082" s="314"/>
      <c r="B1082" s="147">
        <f>Demography!B1083</f>
        <v>0</v>
      </c>
      <c r="C1082" s="147">
        <f>Demography!C1083</f>
        <v>0</v>
      </c>
      <c r="D1082" s="148">
        <f>Demography!D1083</f>
        <v>0</v>
      </c>
      <c r="E1082" s="81"/>
      <c r="F1082" s="256"/>
      <c r="G1082" s="149"/>
      <c r="H1082" s="256"/>
      <c r="I1082" s="240"/>
      <c r="J1082" s="240"/>
      <c r="K1082" s="240"/>
      <c r="L1082" s="256"/>
      <c r="M1082" s="260"/>
      <c r="N1082" s="260"/>
      <c r="O1082" s="260"/>
      <c r="P1082" s="150"/>
      <c r="Q1082" s="247"/>
      <c r="R1082" s="247"/>
      <c r="S1082" s="81"/>
      <c r="T1082" s="256"/>
      <c r="U1082" s="256"/>
      <c r="V1082" s="256"/>
      <c r="W1082" s="81"/>
      <c r="X1082" s="240"/>
      <c r="Y1082" s="240"/>
      <c r="Z1082" s="256"/>
      <c r="AA1082" s="240"/>
      <c r="AB1082" s="256"/>
      <c r="AC1082" s="256"/>
      <c r="AD1082" s="256"/>
      <c r="AE1082" s="261"/>
      <c r="AF1082" s="261"/>
      <c r="AG1082" s="82"/>
      <c r="AH1082" s="261"/>
      <c r="AI1082" s="261"/>
      <c r="AJ1082" s="261"/>
      <c r="AK1082" s="261"/>
      <c r="AL1082" s="261"/>
      <c r="AM1082" s="261"/>
      <c r="AN1082" s="261"/>
      <c r="AO1082" s="261"/>
      <c r="AP1082" s="261"/>
      <c r="AQ1082" s="261"/>
      <c r="AR1082" s="245"/>
      <c r="AS1082" s="245"/>
      <c r="AT1082" s="151"/>
      <c r="AU1082" s="81"/>
      <c r="AV1082" s="561" t="str">
        <f t="shared" si="67"/>
        <v xml:space="preserve"> </v>
      </c>
      <c r="AW1082" s="561" t="str">
        <f t="shared" si="68"/>
        <v xml:space="preserve"> </v>
      </c>
      <c r="AX1082" s="561" t="str">
        <f t="shared" si="69"/>
        <v xml:space="preserve"> </v>
      </c>
      <c r="AY1082" s="561" t="str">
        <f t="shared" si="70"/>
        <v xml:space="preserve"> </v>
      </c>
      <c r="AZ1082" s="81"/>
      <c r="BA1082" s="145"/>
    </row>
    <row r="1083" spans="1:53" s="80" customFormat="1" x14ac:dyDescent="0.2">
      <c r="A1083" s="314"/>
      <c r="B1083" s="361">
        <f>Demography!B1084</f>
        <v>0</v>
      </c>
      <c r="C1083" s="361">
        <f>Demography!C1084</f>
        <v>0</v>
      </c>
      <c r="D1083" s="362">
        <f>Demography!D1084</f>
        <v>0</v>
      </c>
      <c r="E1083" s="81"/>
      <c r="F1083" s="67"/>
      <c r="G1083" s="65"/>
      <c r="H1083" s="241"/>
      <c r="I1083" s="242"/>
      <c r="J1083" s="242"/>
      <c r="K1083" s="242"/>
      <c r="L1083" s="241"/>
      <c r="M1083" s="262"/>
      <c r="N1083" s="262"/>
      <c r="O1083" s="262"/>
      <c r="P1083" s="125"/>
      <c r="Q1083" s="126"/>
      <c r="R1083" s="126"/>
      <c r="S1083" s="81"/>
      <c r="T1083" s="67"/>
      <c r="U1083" s="241"/>
      <c r="V1083" s="127"/>
      <c r="W1083" s="81"/>
      <c r="X1083" s="128"/>
      <c r="Y1083" s="242"/>
      <c r="Z1083" s="241"/>
      <c r="AA1083" s="242"/>
      <c r="AB1083" s="241"/>
      <c r="AC1083" s="241"/>
      <c r="AD1083" s="241"/>
      <c r="AE1083" s="243"/>
      <c r="AF1083" s="243"/>
      <c r="AG1083" s="82"/>
      <c r="AH1083" s="243"/>
      <c r="AI1083" s="243"/>
      <c r="AJ1083" s="243"/>
      <c r="AK1083" s="243"/>
      <c r="AL1083" s="243"/>
      <c r="AM1083" s="243"/>
      <c r="AN1083" s="243"/>
      <c r="AO1083" s="243"/>
      <c r="AP1083" s="243"/>
      <c r="AQ1083" s="243"/>
      <c r="AR1083" s="246"/>
      <c r="AS1083" s="246"/>
      <c r="AT1083" s="244"/>
      <c r="AU1083" s="81"/>
      <c r="AV1083" s="562" t="str">
        <f t="shared" si="67"/>
        <v xml:space="preserve"> </v>
      </c>
      <c r="AW1083" s="562" t="str">
        <f t="shared" si="68"/>
        <v xml:space="preserve"> </v>
      </c>
      <c r="AX1083" s="562" t="str">
        <f t="shared" si="69"/>
        <v xml:space="preserve"> </v>
      </c>
      <c r="AY1083" s="562" t="str">
        <f t="shared" si="70"/>
        <v xml:space="preserve"> </v>
      </c>
      <c r="AZ1083" s="81"/>
      <c r="BA1083" s="313"/>
    </row>
    <row r="1084" spans="1:53" s="80" customFormat="1" x14ac:dyDescent="0.2">
      <c r="A1084" s="314"/>
      <c r="B1084" s="147">
        <f>Demography!B1085</f>
        <v>0</v>
      </c>
      <c r="C1084" s="147">
        <f>Demography!C1085</f>
        <v>0</v>
      </c>
      <c r="D1084" s="148">
        <f>Demography!D1085</f>
        <v>0</v>
      </c>
      <c r="E1084" s="81"/>
      <c r="F1084" s="256"/>
      <c r="G1084" s="149"/>
      <c r="H1084" s="256"/>
      <c r="I1084" s="240"/>
      <c r="J1084" s="240"/>
      <c r="K1084" s="240"/>
      <c r="L1084" s="256"/>
      <c r="M1084" s="260"/>
      <c r="N1084" s="260"/>
      <c r="O1084" s="260"/>
      <c r="P1084" s="150"/>
      <c r="Q1084" s="247"/>
      <c r="R1084" s="247"/>
      <c r="S1084" s="81"/>
      <c r="T1084" s="256"/>
      <c r="U1084" s="256"/>
      <c r="V1084" s="256"/>
      <c r="W1084" s="81"/>
      <c r="X1084" s="240"/>
      <c r="Y1084" s="240"/>
      <c r="Z1084" s="256"/>
      <c r="AA1084" s="240"/>
      <c r="AB1084" s="256"/>
      <c r="AC1084" s="256"/>
      <c r="AD1084" s="256"/>
      <c r="AE1084" s="261"/>
      <c r="AF1084" s="261"/>
      <c r="AG1084" s="82"/>
      <c r="AH1084" s="261"/>
      <c r="AI1084" s="261"/>
      <c r="AJ1084" s="261"/>
      <c r="AK1084" s="261"/>
      <c r="AL1084" s="261"/>
      <c r="AM1084" s="261"/>
      <c r="AN1084" s="261"/>
      <c r="AO1084" s="261"/>
      <c r="AP1084" s="261"/>
      <c r="AQ1084" s="261"/>
      <c r="AR1084" s="245"/>
      <c r="AS1084" s="245"/>
      <c r="AT1084" s="151"/>
      <c r="AU1084" s="81"/>
      <c r="AV1084" s="561" t="str">
        <f t="shared" si="67"/>
        <v xml:space="preserve"> </v>
      </c>
      <c r="AW1084" s="561" t="str">
        <f t="shared" si="68"/>
        <v xml:space="preserve"> </v>
      </c>
      <c r="AX1084" s="561" t="str">
        <f t="shared" si="69"/>
        <v xml:space="preserve"> </v>
      </c>
      <c r="AY1084" s="561" t="str">
        <f t="shared" si="70"/>
        <v xml:space="preserve"> </v>
      </c>
      <c r="AZ1084" s="81"/>
      <c r="BA1084" s="145"/>
    </row>
    <row r="1085" spans="1:53" s="80" customFormat="1" x14ac:dyDescent="0.2">
      <c r="A1085" s="314"/>
      <c r="B1085" s="361">
        <f>Demography!B1086</f>
        <v>0</v>
      </c>
      <c r="C1085" s="361">
        <f>Demography!C1086</f>
        <v>0</v>
      </c>
      <c r="D1085" s="362">
        <f>Demography!D1086</f>
        <v>0</v>
      </c>
      <c r="E1085" s="81"/>
      <c r="F1085" s="67"/>
      <c r="G1085" s="65"/>
      <c r="H1085" s="241"/>
      <c r="I1085" s="242"/>
      <c r="J1085" s="242"/>
      <c r="K1085" s="242"/>
      <c r="L1085" s="241"/>
      <c r="M1085" s="262"/>
      <c r="N1085" s="262"/>
      <c r="O1085" s="262"/>
      <c r="P1085" s="125"/>
      <c r="Q1085" s="126"/>
      <c r="R1085" s="126"/>
      <c r="S1085" s="81"/>
      <c r="T1085" s="67"/>
      <c r="U1085" s="241"/>
      <c r="V1085" s="127"/>
      <c r="W1085" s="81"/>
      <c r="X1085" s="128"/>
      <c r="Y1085" s="242"/>
      <c r="Z1085" s="241"/>
      <c r="AA1085" s="242"/>
      <c r="AB1085" s="241"/>
      <c r="AC1085" s="241"/>
      <c r="AD1085" s="241"/>
      <c r="AE1085" s="243"/>
      <c r="AF1085" s="243"/>
      <c r="AG1085" s="82"/>
      <c r="AH1085" s="243"/>
      <c r="AI1085" s="243"/>
      <c r="AJ1085" s="243"/>
      <c r="AK1085" s="243"/>
      <c r="AL1085" s="243"/>
      <c r="AM1085" s="243"/>
      <c r="AN1085" s="243"/>
      <c r="AO1085" s="243"/>
      <c r="AP1085" s="243"/>
      <c r="AQ1085" s="243"/>
      <c r="AR1085" s="246"/>
      <c r="AS1085" s="246"/>
      <c r="AT1085" s="244"/>
      <c r="AU1085" s="81"/>
      <c r="AV1085" s="562" t="str">
        <f t="shared" si="67"/>
        <v xml:space="preserve"> </v>
      </c>
      <c r="AW1085" s="562" t="str">
        <f t="shared" si="68"/>
        <v xml:space="preserve"> </v>
      </c>
      <c r="AX1085" s="562" t="str">
        <f t="shared" si="69"/>
        <v xml:space="preserve"> </v>
      </c>
      <c r="AY1085" s="562" t="str">
        <f t="shared" si="70"/>
        <v xml:space="preserve"> </v>
      </c>
      <c r="AZ1085" s="81"/>
      <c r="BA1085" s="313"/>
    </row>
    <row r="1086" spans="1:53" s="80" customFormat="1" x14ac:dyDescent="0.2">
      <c r="A1086" s="314"/>
      <c r="B1086" s="147">
        <f>Demography!B1087</f>
        <v>0</v>
      </c>
      <c r="C1086" s="147">
        <f>Demography!C1087</f>
        <v>0</v>
      </c>
      <c r="D1086" s="148">
        <f>Demography!D1087</f>
        <v>0</v>
      </c>
      <c r="E1086" s="81"/>
      <c r="F1086" s="256"/>
      <c r="G1086" s="149"/>
      <c r="H1086" s="256"/>
      <c r="I1086" s="240"/>
      <c r="J1086" s="240"/>
      <c r="K1086" s="240"/>
      <c r="L1086" s="256"/>
      <c r="M1086" s="260"/>
      <c r="N1086" s="260"/>
      <c r="O1086" s="260"/>
      <c r="P1086" s="150"/>
      <c r="Q1086" s="247"/>
      <c r="R1086" s="247"/>
      <c r="S1086" s="81"/>
      <c r="T1086" s="256"/>
      <c r="U1086" s="256"/>
      <c r="V1086" s="256"/>
      <c r="W1086" s="81"/>
      <c r="X1086" s="240"/>
      <c r="Y1086" s="240"/>
      <c r="Z1086" s="256"/>
      <c r="AA1086" s="240"/>
      <c r="AB1086" s="256"/>
      <c r="AC1086" s="256"/>
      <c r="AD1086" s="256"/>
      <c r="AE1086" s="261"/>
      <c r="AF1086" s="261"/>
      <c r="AG1086" s="82"/>
      <c r="AH1086" s="261"/>
      <c r="AI1086" s="261"/>
      <c r="AJ1086" s="261"/>
      <c r="AK1086" s="261"/>
      <c r="AL1086" s="261"/>
      <c r="AM1086" s="261"/>
      <c r="AN1086" s="261"/>
      <c r="AO1086" s="261"/>
      <c r="AP1086" s="261"/>
      <c r="AQ1086" s="261"/>
      <c r="AR1086" s="245"/>
      <c r="AS1086" s="245"/>
      <c r="AT1086" s="151"/>
      <c r="AU1086" s="81"/>
      <c r="AV1086" s="561" t="str">
        <f t="shared" si="67"/>
        <v xml:space="preserve"> </v>
      </c>
      <c r="AW1086" s="561" t="str">
        <f t="shared" si="68"/>
        <v xml:space="preserve"> </v>
      </c>
      <c r="AX1086" s="561" t="str">
        <f t="shared" si="69"/>
        <v xml:space="preserve"> </v>
      </c>
      <c r="AY1086" s="561" t="str">
        <f t="shared" si="70"/>
        <v xml:space="preserve"> </v>
      </c>
      <c r="AZ1086" s="81"/>
      <c r="BA1086" s="145"/>
    </row>
    <row r="1087" spans="1:53" s="80" customFormat="1" x14ac:dyDescent="0.2">
      <c r="A1087" s="314"/>
      <c r="B1087" s="361">
        <f>Demography!B1088</f>
        <v>0</v>
      </c>
      <c r="C1087" s="361">
        <f>Demography!C1088</f>
        <v>0</v>
      </c>
      <c r="D1087" s="362">
        <f>Demography!D1088</f>
        <v>0</v>
      </c>
      <c r="E1087" s="81"/>
      <c r="F1087" s="67"/>
      <c r="G1087" s="65"/>
      <c r="H1087" s="241"/>
      <c r="I1087" s="242"/>
      <c r="J1087" s="242"/>
      <c r="K1087" s="242"/>
      <c r="L1087" s="241"/>
      <c r="M1087" s="262"/>
      <c r="N1087" s="262"/>
      <c r="O1087" s="262"/>
      <c r="P1087" s="125"/>
      <c r="Q1087" s="126"/>
      <c r="R1087" s="126"/>
      <c r="S1087" s="81"/>
      <c r="T1087" s="67"/>
      <c r="U1087" s="241"/>
      <c r="V1087" s="127"/>
      <c r="W1087" s="81"/>
      <c r="X1087" s="128"/>
      <c r="Y1087" s="242"/>
      <c r="Z1087" s="241"/>
      <c r="AA1087" s="242"/>
      <c r="AB1087" s="241"/>
      <c r="AC1087" s="241"/>
      <c r="AD1087" s="241"/>
      <c r="AE1087" s="243"/>
      <c r="AF1087" s="243"/>
      <c r="AG1087" s="82"/>
      <c r="AH1087" s="243"/>
      <c r="AI1087" s="243"/>
      <c r="AJ1087" s="243"/>
      <c r="AK1087" s="243"/>
      <c r="AL1087" s="243"/>
      <c r="AM1087" s="243"/>
      <c r="AN1087" s="243"/>
      <c r="AO1087" s="243"/>
      <c r="AP1087" s="243"/>
      <c r="AQ1087" s="243"/>
      <c r="AR1087" s="246"/>
      <c r="AS1087" s="246"/>
      <c r="AT1087" s="244"/>
      <c r="AU1087" s="81"/>
      <c r="AV1087" s="562" t="str">
        <f t="shared" si="67"/>
        <v xml:space="preserve"> </v>
      </c>
      <c r="AW1087" s="562" t="str">
        <f t="shared" si="68"/>
        <v xml:space="preserve"> </v>
      </c>
      <c r="AX1087" s="562" t="str">
        <f t="shared" si="69"/>
        <v xml:space="preserve"> </v>
      </c>
      <c r="AY1087" s="562" t="str">
        <f t="shared" si="70"/>
        <v xml:space="preserve"> </v>
      </c>
      <c r="AZ1087" s="81"/>
      <c r="BA1087" s="313"/>
    </row>
    <row r="1088" spans="1:53" s="80" customFormat="1" x14ac:dyDescent="0.2">
      <c r="A1088" s="314"/>
      <c r="B1088" s="147">
        <f>Demography!B1089</f>
        <v>0</v>
      </c>
      <c r="C1088" s="147">
        <f>Demography!C1089</f>
        <v>0</v>
      </c>
      <c r="D1088" s="148">
        <f>Demography!D1089</f>
        <v>0</v>
      </c>
      <c r="E1088" s="81"/>
      <c r="F1088" s="256"/>
      <c r="G1088" s="149"/>
      <c r="H1088" s="256"/>
      <c r="I1088" s="240"/>
      <c r="J1088" s="240"/>
      <c r="K1088" s="240"/>
      <c r="L1088" s="256"/>
      <c r="M1088" s="260"/>
      <c r="N1088" s="260"/>
      <c r="O1088" s="260"/>
      <c r="P1088" s="150"/>
      <c r="Q1088" s="247"/>
      <c r="R1088" s="247"/>
      <c r="S1088" s="81"/>
      <c r="T1088" s="256"/>
      <c r="U1088" s="256"/>
      <c r="V1088" s="256"/>
      <c r="W1088" s="81"/>
      <c r="X1088" s="240"/>
      <c r="Y1088" s="240"/>
      <c r="Z1088" s="256"/>
      <c r="AA1088" s="240"/>
      <c r="AB1088" s="256"/>
      <c r="AC1088" s="256"/>
      <c r="AD1088" s="256"/>
      <c r="AE1088" s="261"/>
      <c r="AF1088" s="261"/>
      <c r="AG1088" s="82"/>
      <c r="AH1088" s="261"/>
      <c r="AI1088" s="261"/>
      <c r="AJ1088" s="261"/>
      <c r="AK1088" s="261"/>
      <c r="AL1088" s="261"/>
      <c r="AM1088" s="261"/>
      <c r="AN1088" s="261"/>
      <c r="AO1088" s="261"/>
      <c r="AP1088" s="261"/>
      <c r="AQ1088" s="261"/>
      <c r="AR1088" s="245"/>
      <c r="AS1088" s="245"/>
      <c r="AT1088" s="151"/>
      <c r="AU1088" s="81"/>
      <c r="AV1088" s="561" t="str">
        <f t="shared" si="67"/>
        <v xml:space="preserve"> </v>
      </c>
      <c r="AW1088" s="561" t="str">
        <f t="shared" si="68"/>
        <v xml:space="preserve"> </v>
      </c>
      <c r="AX1088" s="561" t="str">
        <f t="shared" si="69"/>
        <v xml:space="preserve"> </v>
      </c>
      <c r="AY1088" s="561" t="str">
        <f t="shared" si="70"/>
        <v xml:space="preserve"> </v>
      </c>
      <c r="AZ1088" s="81"/>
      <c r="BA1088" s="145"/>
    </row>
    <row r="1089" spans="1:53" s="80" customFormat="1" x14ac:dyDescent="0.2">
      <c r="A1089" s="314"/>
      <c r="B1089" s="361">
        <f>Demography!B1090</f>
        <v>0</v>
      </c>
      <c r="C1089" s="361">
        <f>Demography!C1090</f>
        <v>0</v>
      </c>
      <c r="D1089" s="362">
        <f>Demography!D1090</f>
        <v>0</v>
      </c>
      <c r="E1089" s="81"/>
      <c r="F1089" s="67"/>
      <c r="G1089" s="65"/>
      <c r="H1089" s="241"/>
      <c r="I1089" s="242"/>
      <c r="J1089" s="242"/>
      <c r="K1089" s="242"/>
      <c r="L1089" s="241"/>
      <c r="M1089" s="262"/>
      <c r="N1089" s="262"/>
      <c r="O1089" s="262"/>
      <c r="P1089" s="125"/>
      <c r="Q1089" s="126"/>
      <c r="R1089" s="126"/>
      <c r="S1089" s="81"/>
      <c r="T1089" s="67"/>
      <c r="U1089" s="241"/>
      <c r="V1089" s="127"/>
      <c r="W1089" s="81"/>
      <c r="X1089" s="128"/>
      <c r="Y1089" s="242"/>
      <c r="Z1089" s="241"/>
      <c r="AA1089" s="242"/>
      <c r="AB1089" s="241"/>
      <c r="AC1089" s="241"/>
      <c r="AD1089" s="241"/>
      <c r="AE1089" s="243"/>
      <c r="AF1089" s="243"/>
      <c r="AG1089" s="82"/>
      <c r="AH1089" s="243"/>
      <c r="AI1089" s="243"/>
      <c r="AJ1089" s="243"/>
      <c r="AK1089" s="243"/>
      <c r="AL1089" s="243"/>
      <c r="AM1089" s="243"/>
      <c r="AN1089" s="243"/>
      <c r="AO1089" s="243"/>
      <c r="AP1089" s="243"/>
      <c r="AQ1089" s="243"/>
      <c r="AR1089" s="246"/>
      <c r="AS1089" s="246"/>
      <c r="AT1089" s="244"/>
      <c r="AU1089" s="81"/>
      <c r="AV1089" s="562" t="str">
        <f t="shared" si="67"/>
        <v xml:space="preserve"> </v>
      </c>
      <c r="AW1089" s="562" t="str">
        <f t="shared" si="68"/>
        <v xml:space="preserve"> </v>
      </c>
      <c r="AX1089" s="562" t="str">
        <f t="shared" si="69"/>
        <v xml:space="preserve"> </v>
      </c>
      <c r="AY1089" s="562" t="str">
        <f t="shared" si="70"/>
        <v xml:space="preserve"> </v>
      </c>
      <c r="AZ1089" s="81"/>
      <c r="BA1089" s="313"/>
    </row>
    <row r="1090" spans="1:53" s="80" customFormat="1" x14ac:dyDescent="0.2">
      <c r="A1090" s="314"/>
      <c r="B1090" s="147">
        <f>Demography!B1091</f>
        <v>0</v>
      </c>
      <c r="C1090" s="147">
        <f>Demography!C1091</f>
        <v>0</v>
      </c>
      <c r="D1090" s="148">
        <f>Demography!D1091</f>
        <v>0</v>
      </c>
      <c r="E1090" s="81"/>
      <c r="F1090" s="256"/>
      <c r="G1090" s="149"/>
      <c r="H1090" s="256"/>
      <c r="I1090" s="240"/>
      <c r="J1090" s="240"/>
      <c r="K1090" s="240"/>
      <c r="L1090" s="256"/>
      <c r="M1090" s="260"/>
      <c r="N1090" s="260"/>
      <c r="O1090" s="260"/>
      <c r="P1090" s="150"/>
      <c r="Q1090" s="247"/>
      <c r="R1090" s="247"/>
      <c r="S1090" s="81"/>
      <c r="T1090" s="256"/>
      <c r="U1090" s="256"/>
      <c r="V1090" s="256"/>
      <c r="W1090" s="81"/>
      <c r="X1090" s="240"/>
      <c r="Y1090" s="240"/>
      <c r="Z1090" s="256"/>
      <c r="AA1090" s="240"/>
      <c r="AB1090" s="256"/>
      <c r="AC1090" s="256"/>
      <c r="AD1090" s="256"/>
      <c r="AE1090" s="261"/>
      <c r="AF1090" s="261"/>
      <c r="AG1090" s="82"/>
      <c r="AH1090" s="261"/>
      <c r="AI1090" s="261"/>
      <c r="AJ1090" s="261"/>
      <c r="AK1090" s="261"/>
      <c r="AL1090" s="261"/>
      <c r="AM1090" s="261"/>
      <c r="AN1090" s="261"/>
      <c r="AO1090" s="261"/>
      <c r="AP1090" s="261"/>
      <c r="AQ1090" s="261"/>
      <c r="AR1090" s="245"/>
      <c r="AS1090" s="245"/>
      <c r="AT1090" s="151"/>
      <c r="AU1090" s="81"/>
      <c r="AV1090" s="561" t="str">
        <f t="shared" si="67"/>
        <v xml:space="preserve"> </v>
      </c>
      <c r="AW1090" s="561" t="str">
        <f t="shared" si="68"/>
        <v xml:space="preserve"> </v>
      </c>
      <c r="AX1090" s="561" t="str">
        <f t="shared" si="69"/>
        <v xml:space="preserve"> </v>
      </c>
      <c r="AY1090" s="561" t="str">
        <f t="shared" si="70"/>
        <v xml:space="preserve"> </v>
      </c>
      <c r="AZ1090" s="81"/>
      <c r="BA1090" s="145"/>
    </row>
    <row r="1091" spans="1:53" s="80" customFormat="1" x14ac:dyDescent="0.2">
      <c r="A1091" s="314"/>
      <c r="B1091" s="361">
        <f>Demography!B1092</f>
        <v>0</v>
      </c>
      <c r="C1091" s="361">
        <f>Demography!C1092</f>
        <v>0</v>
      </c>
      <c r="D1091" s="362">
        <f>Demography!D1092</f>
        <v>0</v>
      </c>
      <c r="E1091" s="81"/>
      <c r="F1091" s="67"/>
      <c r="G1091" s="65"/>
      <c r="H1091" s="241"/>
      <c r="I1091" s="242"/>
      <c r="J1091" s="242"/>
      <c r="K1091" s="242"/>
      <c r="L1091" s="241"/>
      <c r="M1091" s="262"/>
      <c r="N1091" s="262"/>
      <c r="O1091" s="262"/>
      <c r="P1091" s="125"/>
      <c r="Q1091" s="126"/>
      <c r="R1091" s="126"/>
      <c r="S1091" s="81"/>
      <c r="T1091" s="67"/>
      <c r="U1091" s="241"/>
      <c r="V1091" s="127"/>
      <c r="W1091" s="81"/>
      <c r="X1091" s="128"/>
      <c r="Y1091" s="242"/>
      <c r="Z1091" s="241"/>
      <c r="AA1091" s="242"/>
      <c r="AB1091" s="241"/>
      <c r="AC1091" s="241"/>
      <c r="AD1091" s="241"/>
      <c r="AE1091" s="243"/>
      <c r="AF1091" s="243"/>
      <c r="AG1091" s="82"/>
      <c r="AH1091" s="243"/>
      <c r="AI1091" s="243"/>
      <c r="AJ1091" s="243"/>
      <c r="AK1091" s="243"/>
      <c r="AL1091" s="243"/>
      <c r="AM1091" s="243"/>
      <c r="AN1091" s="243"/>
      <c r="AO1091" s="243"/>
      <c r="AP1091" s="243"/>
      <c r="AQ1091" s="243"/>
      <c r="AR1091" s="246"/>
      <c r="AS1091" s="246"/>
      <c r="AT1091" s="244"/>
      <c r="AU1091" s="81"/>
      <c r="AV1091" s="562" t="str">
        <f t="shared" si="67"/>
        <v xml:space="preserve"> </v>
      </c>
      <c r="AW1091" s="562" t="str">
        <f t="shared" si="68"/>
        <v xml:space="preserve"> </v>
      </c>
      <c r="AX1091" s="562" t="str">
        <f t="shared" si="69"/>
        <v xml:space="preserve"> </v>
      </c>
      <c r="AY1091" s="562" t="str">
        <f t="shared" si="70"/>
        <v xml:space="preserve"> </v>
      </c>
      <c r="AZ1091" s="81"/>
      <c r="BA1091" s="313"/>
    </row>
    <row r="1092" spans="1:53" s="80" customFormat="1" x14ac:dyDescent="0.2">
      <c r="A1092" s="314"/>
      <c r="B1092" s="147">
        <f>Demography!B1093</f>
        <v>0</v>
      </c>
      <c r="C1092" s="147">
        <f>Demography!C1093</f>
        <v>0</v>
      </c>
      <c r="D1092" s="148">
        <f>Demography!D1093</f>
        <v>0</v>
      </c>
      <c r="E1092" s="81"/>
      <c r="F1092" s="256"/>
      <c r="G1092" s="149"/>
      <c r="H1092" s="256"/>
      <c r="I1092" s="240"/>
      <c r="J1092" s="240"/>
      <c r="K1092" s="240"/>
      <c r="L1092" s="256"/>
      <c r="M1092" s="260"/>
      <c r="N1092" s="260"/>
      <c r="O1092" s="260"/>
      <c r="P1092" s="150"/>
      <c r="Q1092" s="247"/>
      <c r="R1092" s="247"/>
      <c r="S1092" s="81"/>
      <c r="T1092" s="256"/>
      <c r="U1092" s="256"/>
      <c r="V1092" s="256"/>
      <c r="W1092" s="81"/>
      <c r="X1092" s="240"/>
      <c r="Y1092" s="240"/>
      <c r="Z1092" s="256"/>
      <c r="AA1092" s="240"/>
      <c r="AB1092" s="256"/>
      <c r="AC1092" s="256"/>
      <c r="AD1092" s="256"/>
      <c r="AE1092" s="261"/>
      <c r="AF1092" s="261"/>
      <c r="AG1092" s="82"/>
      <c r="AH1092" s="261"/>
      <c r="AI1092" s="261"/>
      <c r="AJ1092" s="261"/>
      <c r="AK1092" s="261"/>
      <c r="AL1092" s="261"/>
      <c r="AM1092" s="261"/>
      <c r="AN1092" s="261"/>
      <c r="AO1092" s="261"/>
      <c r="AP1092" s="261"/>
      <c r="AQ1092" s="261"/>
      <c r="AR1092" s="245"/>
      <c r="AS1092" s="245"/>
      <c r="AT1092" s="151"/>
      <c r="AU1092" s="81"/>
      <c r="AV1092" s="561" t="str">
        <f t="shared" si="67"/>
        <v xml:space="preserve"> </v>
      </c>
      <c r="AW1092" s="561" t="str">
        <f t="shared" si="68"/>
        <v xml:space="preserve"> </v>
      </c>
      <c r="AX1092" s="561" t="str">
        <f t="shared" si="69"/>
        <v xml:space="preserve"> </v>
      </c>
      <c r="AY1092" s="561" t="str">
        <f t="shared" si="70"/>
        <v xml:space="preserve"> </v>
      </c>
      <c r="AZ1092" s="81"/>
      <c r="BA1092" s="145"/>
    </row>
    <row r="1093" spans="1:53" s="80" customFormat="1" x14ac:dyDescent="0.2">
      <c r="A1093" s="314"/>
      <c r="B1093" s="361">
        <f>Demography!B1094</f>
        <v>0</v>
      </c>
      <c r="C1093" s="361">
        <f>Demography!C1094</f>
        <v>0</v>
      </c>
      <c r="D1093" s="362">
        <f>Demography!D1094</f>
        <v>0</v>
      </c>
      <c r="E1093" s="81"/>
      <c r="F1093" s="67"/>
      <c r="G1093" s="65"/>
      <c r="H1093" s="241"/>
      <c r="I1093" s="242"/>
      <c r="J1093" s="242"/>
      <c r="K1093" s="242"/>
      <c r="L1093" s="241"/>
      <c r="M1093" s="262"/>
      <c r="N1093" s="262"/>
      <c r="O1093" s="262"/>
      <c r="P1093" s="125"/>
      <c r="Q1093" s="126"/>
      <c r="R1093" s="126"/>
      <c r="S1093" s="81"/>
      <c r="T1093" s="67"/>
      <c r="U1093" s="241"/>
      <c r="V1093" s="127"/>
      <c r="W1093" s="81"/>
      <c r="X1093" s="128"/>
      <c r="Y1093" s="242"/>
      <c r="Z1093" s="241"/>
      <c r="AA1093" s="242"/>
      <c r="AB1093" s="241"/>
      <c r="AC1093" s="241"/>
      <c r="AD1093" s="241"/>
      <c r="AE1093" s="243"/>
      <c r="AF1093" s="243"/>
      <c r="AG1093" s="82"/>
      <c r="AH1093" s="243"/>
      <c r="AI1093" s="243"/>
      <c r="AJ1093" s="243"/>
      <c r="AK1093" s="243"/>
      <c r="AL1093" s="243"/>
      <c r="AM1093" s="243"/>
      <c r="AN1093" s="243"/>
      <c r="AO1093" s="243"/>
      <c r="AP1093" s="243"/>
      <c r="AQ1093" s="243"/>
      <c r="AR1093" s="246"/>
      <c r="AS1093" s="246"/>
      <c r="AT1093" s="244"/>
      <c r="AU1093" s="81"/>
      <c r="AV1093" s="562" t="str">
        <f t="shared" si="67"/>
        <v xml:space="preserve"> </v>
      </c>
      <c r="AW1093" s="562" t="str">
        <f t="shared" si="68"/>
        <v xml:space="preserve"> </v>
      </c>
      <c r="AX1093" s="562" t="str">
        <f t="shared" si="69"/>
        <v xml:space="preserve"> </v>
      </c>
      <c r="AY1093" s="562" t="str">
        <f t="shared" si="70"/>
        <v xml:space="preserve"> </v>
      </c>
      <c r="AZ1093" s="81"/>
      <c r="BA1093" s="313"/>
    </row>
    <row r="1094" spans="1:53" s="80" customFormat="1" x14ac:dyDescent="0.2">
      <c r="A1094" s="314"/>
      <c r="B1094" s="147">
        <f>Demography!B1095</f>
        <v>0</v>
      </c>
      <c r="C1094" s="147">
        <f>Demography!C1095</f>
        <v>0</v>
      </c>
      <c r="D1094" s="148">
        <f>Demography!D1095</f>
        <v>0</v>
      </c>
      <c r="E1094" s="81"/>
      <c r="F1094" s="256"/>
      <c r="G1094" s="149"/>
      <c r="H1094" s="256"/>
      <c r="I1094" s="240"/>
      <c r="J1094" s="240"/>
      <c r="K1094" s="240"/>
      <c r="L1094" s="256"/>
      <c r="M1094" s="260"/>
      <c r="N1094" s="260"/>
      <c r="O1094" s="260"/>
      <c r="P1094" s="150"/>
      <c r="Q1094" s="247"/>
      <c r="R1094" s="247"/>
      <c r="S1094" s="81"/>
      <c r="T1094" s="256"/>
      <c r="U1094" s="256"/>
      <c r="V1094" s="256"/>
      <c r="W1094" s="81"/>
      <c r="X1094" s="240"/>
      <c r="Y1094" s="240"/>
      <c r="Z1094" s="256"/>
      <c r="AA1094" s="240"/>
      <c r="AB1094" s="256"/>
      <c r="AC1094" s="256"/>
      <c r="AD1094" s="256"/>
      <c r="AE1094" s="261"/>
      <c r="AF1094" s="261"/>
      <c r="AG1094" s="82"/>
      <c r="AH1094" s="261"/>
      <c r="AI1094" s="261"/>
      <c r="AJ1094" s="261"/>
      <c r="AK1094" s="261"/>
      <c r="AL1094" s="261"/>
      <c r="AM1094" s="261"/>
      <c r="AN1094" s="261"/>
      <c r="AO1094" s="261"/>
      <c r="AP1094" s="261"/>
      <c r="AQ1094" s="261"/>
      <c r="AR1094" s="245"/>
      <c r="AS1094" s="245"/>
      <c r="AT1094" s="151"/>
      <c r="AU1094" s="81"/>
      <c r="AV1094" s="561" t="str">
        <f t="shared" si="67"/>
        <v xml:space="preserve"> </v>
      </c>
      <c r="AW1094" s="561" t="str">
        <f t="shared" si="68"/>
        <v xml:space="preserve"> </v>
      </c>
      <c r="AX1094" s="561" t="str">
        <f t="shared" si="69"/>
        <v xml:space="preserve"> </v>
      </c>
      <c r="AY1094" s="561" t="str">
        <f t="shared" si="70"/>
        <v xml:space="preserve"> </v>
      </c>
      <c r="AZ1094" s="81"/>
      <c r="BA1094" s="145"/>
    </row>
    <row r="1095" spans="1:53" s="80" customFormat="1" x14ac:dyDescent="0.2">
      <c r="A1095" s="314"/>
      <c r="B1095" s="361">
        <f>Demography!B1096</f>
        <v>0</v>
      </c>
      <c r="C1095" s="361">
        <f>Demography!C1096</f>
        <v>0</v>
      </c>
      <c r="D1095" s="362">
        <f>Demography!D1096</f>
        <v>0</v>
      </c>
      <c r="E1095" s="81"/>
      <c r="F1095" s="67"/>
      <c r="G1095" s="65"/>
      <c r="H1095" s="241"/>
      <c r="I1095" s="242"/>
      <c r="J1095" s="242"/>
      <c r="K1095" s="242"/>
      <c r="L1095" s="241"/>
      <c r="M1095" s="262"/>
      <c r="N1095" s="262"/>
      <c r="O1095" s="262"/>
      <c r="P1095" s="125"/>
      <c r="Q1095" s="126"/>
      <c r="R1095" s="126"/>
      <c r="S1095" s="81"/>
      <c r="T1095" s="67"/>
      <c r="U1095" s="241"/>
      <c r="V1095" s="127"/>
      <c r="W1095" s="81"/>
      <c r="X1095" s="128"/>
      <c r="Y1095" s="242"/>
      <c r="Z1095" s="241"/>
      <c r="AA1095" s="242"/>
      <c r="AB1095" s="241"/>
      <c r="AC1095" s="241"/>
      <c r="AD1095" s="241"/>
      <c r="AE1095" s="243"/>
      <c r="AF1095" s="243"/>
      <c r="AG1095" s="82"/>
      <c r="AH1095" s="243"/>
      <c r="AI1095" s="243"/>
      <c r="AJ1095" s="243"/>
      <c r="AK1095" s="243"/>
      <c r="AL1095" s="243"/>
      <c r="AM1095" s="243"/>
      <c r="AN1095" s="243"/>
      <c r="AO1095" s="243"/>
      <c r="AP1095" s="243"/>
      <c r="AQ1095" s="243"/>
      <c r="AR1095" s="246"/>
      <c r="AS1095" s="246"/>
      <c r="AT1095" s="244"/>
      <c r="AU1095" s="81"/>
      <c r="AV1095" s="562" t="str">
        <f t="shared" si="67"/>
        <v xml:space="preserve"> </v>
      </c>
      <c r="AW1095" s="562" t="str">
        <f t="shared" si="68"/>
        <v xml:space="preserve"> </v>
      </c>
      <c r="AX1095" s="562" t="str">
        <f t="shared" si="69"/>
        <v xml:space="preserve"> </v>
      </c>
      <c r="AY1095" s="562" t="str">
        <f t="shared" si="70"/>
        <v xml:space="preserve"> </v>
      </c>
      <c r="AZ1095" s="81"/>
      <c r="BA1095" s="313"/>
    </row>
    <row r="1096" spans="1:53" s="80" customFormat="1" x14ac:dyDescent="0.2">
      <c r="A1096" s="314"/>
      <c r="B1096" s="147">
        <f>Demography!B1097</f>
        <v>0</v>
      </c>
      <c r="C1096" s="147">
        <f>Demography!C1097</f>
        <v>0</v>
      </c>
      <c r="D1096" s="148">
        <f>Demography!D1097</f>
        <v>0</v>
      </c>
      <c r="E1096" s="81"/>
      <c r="F1096" s="256"/>
      <c r="G1096" s="149"/>
      <c r="H1096" s="256"/>
      <c r="I1096" s="240"/>
      <c r="J1096" s="240"/>
      <c r="K1096" s="240"/>
      <c r="L1096" s="256"/>
      <c r="M1096" s="260"/>
      <c r="N1096" s="260"/>
      <c r="O1096" s="260"/>
      <c r="P1096" s="150"/>
      <c r="Q1096" s="247"/>
      <c r="R1096" s="247"/>
      <c r="S1096" s="81"/>
      <c r="T1096" s="256"/>
      <c r="U1096" s="256"/>
      <c r="V1096" s="256"/>
      <c r="W1096" s="81"/>
      <c r="X1096" s="240"/>
      <c r="Y1096" s="240"/>
      <c r="Z1096" s="256"/>
      <c r="AA1096" s="240"/>
      <c r="AB1096" s="256"/>
      <c r="AC1096" s="256"/>
      <c r="AD1096" s="256"/>
      <c r="AE1096" s="261"/>
      <c r="AF1096" s="261"/>
      <c r="AG1096" s="82"/>
      <c r="AH1096" s="261"/>
      <c r="AI1096" s="261"/>
      <c r="AJ1096" s="261"/>
      <c r="AK1096" s="261"/>
      <c r="AL1096" s="261"/>
      <c r="AM1096" s="261"/>
      <c r="AN1096" s="261"/>
      <c r="AO1096" s="261"/>
      <c r="AP1096" s="261"/>
      <c r="AQ1096" s="261"/>
      <c r="AR1096" s="245"/>
      <c r="AS1096" s="245"/>
      <c r="AT1096" s="151"/>
      <c r="AU1096" s="81"/>
      <c r="AV1096" s="561" t="str">
        <f t="shared" si="67"/>
        <v xml:space="preserve"> </v>
      </c>
      <c r="AW1096" s="561" t="str">
        <f t="shared" si="68"/>
        <v xml:space="preserve"> </v>
      </c>
      <c r="AX1096" s="561" t="str">
        <f t="shared" si="69"/>
        <v xml:space="preserve"> </v>
      </c>
      <c r="AY1096" s="561" t="str">
        <f t="shared" si="70"/>
        <v xml:space="preserve"> </v>
      </c>
      <c r="AZ1096" s="81"/>
      <c r="BA1096" s="145"/>
    </row>
    <row r="1097" spans="1:53" s="80" customFormat="1" x14ac:dyDescent="0.2">
      <c r="A1097" s="314"/>
      <c r="B1097" s="361">
        <f>Demography!B1098</f>
        <v>0</v>
      </c>
      <c r="C1097" s="361">
        <f>Demography!C1098</f>
        <v>0</v>
      </c>
      <c r="D1097" s="362">
        <f>Demography!D1098</f>
        <v>0</v>
      </c>
      <c r="E1097" s="81"/>
      <c r="F1097" s="67"/>
      <c r="G1097" s="65"/>
      <c r="H1097" s="241"/>
      <c r="I1097" s="242"/>
      <c r="J1097" s="242"/>
      <c r="K1097" s="242"/>
      <c r="L1097" s="241"/>
      <c r="M1097" s="262"/>
      <c r="N1097" s="262"/>
      <c r="O1097" s="262"/>
      <c r="P1097" s="125"/>
      <c r="Q1097" s="126"/>
      <c r="R1097" s="126"/>
      <c r="S1097" s="81"/>
      <c r="T1097" s="67"/>
      <c r="U1097" s="241"/>
      <c r="V1097" s="127"/>
      <c r="W1097" s="81"/>
      <c r="X1097" s="128"/>
      <c r="Y1097" s="242"/>
      <c r="Z1097" s="241"/>
      <c r="AA1097" s="242"/>
      <c r="AB1097" s="241"/>
      <c r="AC1097" s="241"/>
      <c r="AD1097" s="241"/>
      <c r="AE1097" s="243"/>
      <c r="AF1097" s="243"/>
      <c r="AG1097" s="82"/>
      <c r="AH1097" s="243"/>
      <c r="AI1097" s="243"/>
      <c r="AJ1097" s="243"/>
      <c r="AK1097" s="243"/>
      <c r="AL1097" s="243"/>
      <c r="AM1097" s="243"/>
      <c r="AN1097" s="243"/>
      <c r="AO1097" s="243"/>
      <c r="AP1097" s="243"/>
      <c r="AQ1097" s="243"/>
      <c r="AR1097" s="246"/>
      <c r="AS1097" s="246"/>
      <c r="AT1097" s="244"/>
      <c r="AU1097" s="81"/>
      <c r="AV1097" s="562" t="str">
        <f t="shared" si="67"/>
        <v xml:space="preserve"> </v>
      </c>
      <c r="AW1097" s="562" t="str">
        <f t="shared" si="68"/>
        <v xml:space="preserve"> </v>
      </c>
      <c r="AX1097" s="562" t="str">
        <f t="shared" si="69"/>
        <v xml:space="preserve"> </v>
      </c>
      <c r="AY1097" s="562" t="str">
        <f t="shared" si="70"/>
        <v xml:space="preserve"> </v>
      </c>
      <c r="AZ1097" s="81"/>
      <c r="BA1097" s="313"/>
    </row>
    <row r="1098" spans="1:53" s="80" customFormat="1" x14ac:dyDescent="0.2">
      <c r="A1098" s="314"/>
      <c r="B1098" s="147">
        <f>Demography!B1099</f>
        <v>0</v>
      </c>
      <c r="C1098" s="147">
        <f>Demography!C1099</f>
        <v>0</v>
      </c>
      <c r="D1098" s="148">
        <f>Demography!D1099</f>
        <v>0</v>
      </c>
      <c r="E1098" s="81"/>
      <c r="F1098" s="256"/>
      <c r="G1098" s="149"/>
      <c r="H1098" s="256"/>
      <c r="I1098" s="240"/>
      <c r="J1098" s="240"/>
      <c r="K1098" s="240"/>
      <c r="L1098" s="256"/>
      <c r="M1098" s="260"/>
      <c r="N1098" s="260"/>
      <c r="O1098" s="260"/>
      <c r="P1098" s="150"/>
      <c r="Q1098" s="247"/>
      <c r="R1098" s="247"/>
      <c r="S1098" s="81"/>
      <c r="T1098" s="256"/>
      <c r="U1098" s="256"/>
      <c r="V1098" s="256"/>
      <c r="W1098" s="81"/>
      <c r="X1098" s="240"/>
      <c r="Y1098" s="240"/>
      <c r="Z1098" s="256"/>
      <c r="AA1098" s="240"/>
      <c r="AB1098" s="256"/>
      <c r="AC1098" s="256"/>
      <c r="AD1098" s="256"/>
      <c r="AE1098" s="261"/>
      <c r="AF1098" s="261"/>
      <c r="AG1098" s="82"/>
      <c r="AH1098" s="261"/>
      <c r="AI1098" s="261"/>
      <c r="AJ1098" s="261"/>
      <c r="AK1098" s="261"/>
      <c r="AL1098" s="261"/>
      <c r="AM1098" s="261"/>
      <c r="AN1098" s="261"/>
      <c r="AO1098" s="261"/>
      <c r="AP1098" s="261"/>
      <c r="AQ1098" s="261"/>
      <c r="AR1098" s="245"/>
      <c r="AS1098" s="245"/>
      <c r="AT1098" s="151"/>
      <c r="AU1098" s="81"/>
      <c r="AV1098" s="561" t="str">
        <f t="shared" si="67"/>
        <v xml:space="preserve"> </v>
      </c>
      <c r="AW1098" s="561" t="str">
        <f t="shared" si="68"/>
        <v xml:space="preserve"> </v>
      </c>
      <c r="AX1098" s="561" t="str">
        <f t="shared" si="69"/>
        <v xml:space="preserve"> </v>
      </c>
      <c r="AY1098" s="561" t="str">
        <f t="shared" si="70"/>
        <v xml:space="preserve"> </v>
      </c>
      <c r="AZ1098" s="81"/>
      <c r="BA1098" s="145"/>
    </row>
    <row r="1099" spans="1:53" s="80" customFormat="1" x14ac:dyDescent="0.2">
      <c r="A1099" s="314"/>
      <c r="B1099" s="361">
        <f>Demography!B1100</f>
        <v>0</v>
      </c>
      <c r="C1099" s="361">
        <f>Demography!C1100</f>
        <v>0</v>
      </c>
      <c r="D1099" s="362">
        <f>Demography!D1100</f>
        <v>0</v>
      </c>
      <c r="E1099" s="81"/>
      <c r="F1099" s="67"/>
      <c r="G1099" s="65"/>
      <c r="H1099" s="241"/>
      <c r="I1099" s="242"/>
      <c r="J1099" s="242"/>
      <c r="K1099" s="242"/>
      <c r="L1099" s="241"/>
      <c r="M1099" s="262"/>
      <c r="N1099" s="262"/>
      <c r="O1099" s="262"/>
      <c r="P1099" s="125"/>
      <c r="Q1099" s="126"/>
      <c r="R1099" s="126"/>
      <c r="S1099" s="81"/>
      <c r="T1099" s="67"/>
      <c r="U1099" s="241"/>
      <c r="V1099" s="127"/>
      <c r="W1099" s="81"/>
      <c r="X1099" s="128"/>
      <c r="Y1099" s="242"/>
      <c r="Z1099" s="241"/>
      <c r="AA1099" s="242"/>
      <c r="AB1099" s="241"/>
      <c r="AC1099" s="241"/>
      <c r="AD1099" s="241"/>
      <c r="AE1099" s="243"/>
      <c r="AF1099" s="243"/>
      <c r="AG1099" s="82"/>
      <c r="AH1099" s="243"/>
      <c r="AI1099" s="243"/>
      <c r="AJ1099" s="243"/>
      <c r="AK1099" s="243"/>
      <c r="AL1099" s="243"/>
      <c r="AM1099" s="243"/>
      <c r="AN1099" s="243"/>
      <c r="AO1099" s="243"/>
      <c r="AP1099" s="243"/>
      <c r="AQ1099" s="243"/>
      <c r="AR1099" s="246"/>
      <c r="AS1099" s="246"/>
      <c r="AT1099" s="244"/>
      <c r="AU1099" s="81"/>
      <c r="AV1099" s="562" t="str">
        <f t="shared" si="67"/>
        <v xml:space="preserve"> </v>
      </c>
      <c r="AW1099" s="562" t="str">
        <f t="shared" si="68"/>
        <v xml:space="preserve"> </v>
      </c>
      <c r="AX1099" s="562" t="str">
        <f t="shared" si="69"/>
        <v xml:space="preserve"> </v>
      </c>
      <c r="AY1099" s="562" t="str">
        <f t="shared" si="70"/>
        <v xml:space="preserve"> </v>
      </c>
      <c r="AZ1099" s="81"/>
      <c r="BA1099" s="313"/>
    </row>
    <row r="1100" spans="1:53" s="80" customFormat="1" x14ac:dyDescent="0.2">
      <c r="A1100" s="314"/>
      <c r="B1100" s="147">
        <f>Demography!B1101</f>
        <v>0</v>
      </c>
      <c r="C1100" s="147">
        <f>Demography!C1101</f>
        <v>0</v>
      </c>
      <c r="D1100" s="148">
        <f>Demography!D1101</f>
        <v>0</v>
      </c>
      <c r="E1100" s="81"/>
      <c r="F1100" s="256"/>
      <c r="G1100" s="149"/>
      <c r="H1100" s="256"/>
      <c r="I1100" s="240"/>
      <c r="J1100" s="240"/>
      <c r="K1100" s="240"/>
      <c r="L1100" s="256"/>
      <c r="M1100" s="260"/>
      <c r="N1100" s="260"/>
      <c r="O1100" s="260"/>
      <c r="P1100" s="150"/>
      <c r="Q1100" s="247"/>
      <c r="R1100" s="247"/>
      <c r="S1100" s="81"/>
      <c r="T1100" s="256"/>
      <c r="U1100" s="256"/>
      <c r="V1100" s="256"/>
      <c r="W1100" s="81"/>
      <c r="X1100" s="240"/>
      <c r="Y1100" s="240"/>
      <c r="Z1100" s="256"/>
      <c r="AA1100" s="240"/>
      <c r="AB1100" s="256"/>
      <c r="AC1100" s="256"/>
      <c r="AD1100" s="256"/>
      <c r="AE1100" s="261"/>
      <c r="AF1100" s="261"/>
      <c r="AG1100" s="82"/>
      <c r="AH1100" s="261"/>
      <c r="AI1100" s="261"/>
      <c r="AJ1100" s="261"/>
      <c r="AK1100" s="261"/>
      <c r="AL1100" s="261"/>
      <c r="AM1100" s="261"/>
      <c r="AN1100" s="261"/>
      <c r="AO1100" s="261"/>
      <c r="AP1100" s="261"/>
      <c r="AQ1100" s="261"/>
      <c r="AR1100" s="245"/>
      <c r="AS1100" s="245"/>
      <c r="AT1100" s="151"/>
      <c r="AU1100" s="81"/>
      <c r="AV1100" s="561" t="str">
        <f t="shared" si="67"/>
        <v xml:space="preserve"> </v>
      </c>
      <c r="AW1100" s="561" t="str">
        <f t="shared" si="68"/>
        <v xml:space="preserve"> </v>
      </c>
      <c r="AX1100" s="561" t="str">
        <f t="shared" si="69"/>
        <v xml:space="preserve"> </v>
      </c>
      <c r="AY1100" s="561" t="str">
        <f t="shared" si="70"/>
        <v xml:space="preserve"> </v>
      </c>
      <c r="AZ1100" s="81"/>
      <c r="BA1100" s="145"/>
    </row>
    <row r="1101" spans="1:53" s="80" customFormat="1" x14ac:dyDescent="0.2">
      <c r="A1101" s="314"/>
      <c r="B1101" s="361">
        <f>Demography!B1102</f>
        <v>0</v>
      </c>
      <c r="C1101" s="361">
        <f>Demography!C1102</f>
        <v>0</v>
      </c>
      <c r="D1101" s="362">
        <f>Demography!D1102</f>
        <v>0</v>
      </c>
      <c r="E1101" s="81"/>
      <c r="F1101" s="67"/>
      <c r="G1101" s="65"/>
      <c r="H1101" s="241"/>
      <c r="I1101" s="242"/>
      <c r="J1101" s="242"/>
      <c r="K1101" s="242"/>
      <c r="L1101" s="241"/>
      <c r="M1101" s="262"/>
      <c r="N1101" s="262"/>
      <c r="O1101" s="262"/>
      <c r="P1101" s="125"/>
      <c r="Q1101" s="126"/>
      <c r="R1101" s="126"/>
      <c r="S1101" s="81"/>
      <c r="T1101" s="67"/>
      <c r="U1101" s="241"/>
      <c r="V1101" s="127"/>
      <c r="W1101" s="81"/>
      <c r="X1101" s="128"/>
      <c r="Y1101" s="242"/>
      <c r="Z1101" s="241"/>
      <c r="AA1101" s="242"/>
      <c r="AB1101" s="241"/>
      <c r="AC1101" s="241"/>
      <c r="AD1101" s="241"/>
      <c r="AE1101" s="243"/>
      <c r="AF1101" s="243"/>
      <c r="AG1101" s="82"/>
      <c r="AH1101" s="243"/>
      <c r="AI1101" s="243"/>
      <c r="AJ1101" s="243"/>
      <c r="AK1101" s="243"/>
      <c r="AL1101" s="243"/>
      <c r="AM1101" s="243"/>
      <c r="AN1101" s="243"/>
      <c r="AO1101" s="243"/>
      <c r="AP1101" s="243"/>
      <c r="AQ1101" s="243"/>
      <c r="AR1101" s="246"/>
      <c r="AS1101" s="246"/>
      <c r="AT1101" s="244"/>
      <c r="AU1101" s="81"/>
      <c r="AV1101" s="562" t="str">
        <f t="shared" si="67"/>
        <v xml:space="preserve"> </v>
      </c>
      <c r="AW1101" s="562" t="str">
        <f t="shared" si="68"/>
        <v xml:space="preserve"> </v>
      </c>
      <c r="AX1101" s="562" t="str">
        <f t="shared" si="69"/>
        <v xml:space="preserve"> </v>
      </c>
      <c r="AY1101" s="562" t="str">
        <f t="shared" si="70"/>
        <v xml:space="preserve"> </v>
      </c>
      <c r="AZ1101" s="81"/>
      <c r="BA1101" s="313"/>
    </row>
    <row r="1102" spans="1:53" s="80" customFormat="1" x14ac:dyDescent="0.2">
      <c r="A1102" s="314"/>
      <c r="B1102" s="147">
        <f>Demography!B1103</f>
        <v>0</v>
      </c>
      <c r="C1102" s="147">
        <f>Demography!C1103</f>
        <v>0</v>
      </c>
      <c r="D1102" s="148">
        <f>Demography!D1103</f>
        <v>0</v>
      </c>
      <c r="E1102" s="81"/>
      <c r="F1102" s="256"/>
      <c r="G1102" s="149"/>
      <c r="H1102" s="256"/>
      <c r="I1102" s="240"/>
      <c r="J1102" s="240"/>
      <c r="K1102" s="240"/>
      <c r="L1102" s="256"/>
      <c r="M1102" s="260"/>
      <c r="N1102" s="260"/>
      <c r="O1102" s="260"/>
      <c r="P1102" s="150"/>
      <c r="Q1102" s="247"/>
      <c r="R1102" s="247"/>
      <c r="S1102" s="81"/>
      <c r="T1102" s="256"/>
      <c r="U1102" s="256"/>
      <c r="V1102" s="256"/>
      <c r="W1102" s="81"/>
      <c r="X1102" s="240"/>
      <c r="Y1102" s="240"/>
      <c r="Z1102" s="256"/>
      <c r="AA1102" s="240"/>
      <c r="AB1102" s="256"/>
      <c r="AC1102" s="256"/>
      <c r="AD1102" s="256"/>
      <c r="AE1102" s="261"/>
      <c r="AF1102" s="261"/>
      <c r="AG1102" s="82"/>
      <c r="AH1102" s="261"/>
      <c r="AI1102" s="261"/>
      <c r="AJ1102" s="261"/>
      <c r="AK1102" s="261"/>
      <c r="AL1102" s="261"/>
      <c r="AM1102" s="261"/>
      <c r="AN1102" s="261"/>
      <c r="AO1102" s="261"/>
      <c r="AP1102" s="261"/>
      <c r="AQ1102" s="261"/>
      <c r="AR1102" s="245"/>
      <c r="AS1102" s="245"/>
      <c r="AT1102" s="151"/>
      <c r="AU1102" s="81"/>
      <c r="AV1102" s="561" t="str">
        <f t="shared" si="67"/>
        <v xml:space="preserve"> </v>
      </c>
      <c r="AW1102" s="561" t="str">
        <f t="shared" si="68"/>
        <v xml:space="preserve"> </v>
      </c>
      <c r="AX1102" s="561" t="str">
        <f t="shared" si="69"/>
        <v xml:space="preserve"> </v>
      </c>
      <c r="AY1102" s="561" t="str">
        <f t="shared" si="70"/>
        <v xml:space="preserve"> </v>
      </c>
      <c r="AZ1102" s="81"/>
      <c r="BA1102" s="145"/>
    </row>
    <row r="1103" spans="1:53" s="80" customFormat="1" x14ac:dyDescent="0.2">
      <c r="A1103" s="314"/>
      <c r="B1103" s="361">
        <f>Demography!B1104</f>
        <v>0</v>
      </c>
      <c r="C1103" s="361">
        <f>Demography!C1104</f>
        <v>0</v>
      </c>
      <c r="D1103" s="362">
        <f>Demography!D1104</f>
        <v>0</v>
      </c>
      <c r="E1103" s="81"/>
      <c r="F1103" s="67"/>
      <c r="G1103" s="65"/>
      <c r="H1103" s="241"/>
      <c r="I1103" s="242"/>
      <c r="J1103" s="242"/>
      <c r="K1103" s="242"/>
      <c r="L1103" s="241"/>
      <c r="M1103" s="262"/>
      <c r="N1103" s="262"/>
      <c r="O1103" s="262"/>
      <c r="P1103" s="125"/>
      <c r="Q1103" s="126"/>
      <c r="R1103" s="126"/>
      <c r="S1103" s="81"/>
      <c r="T1103" s="67"/>
      <c r="U1103" s="241"/>
      <c r="V1103" s="127"/>
      <c r="W1103" s="81"/>
      <c r="X1103" s="128"/>
      <c r="Y1103" s="242"/>
      <c r="Z1103" s="241"/>
      <c r="AA1103" s="242"/>
      <c r="AB1103" s="241"/>
      <c r="AC1103" s="241"/>
      <c r="AD1103" s="241"/>
      <c r="AE1103" s="243"/>
      <c r="AF1103" s="243"/>
      <c r="AG1103" s="82"/>
      <c r="AH1103" s="243"/>
      <c r="AI1103" s="243"/>
      <c r="AJ1103" s="243"/>
      <c r="AK1103" s="243"/>
      <c r="AL1103" s="243"/>
      <c r="AM1103" s="243"/>
      <c r="AN1103" s="243"/>
      <c r="AO1103" s="243"/>
      <c r="AP1103" s="243"/>
      <c r="AQ1103" s="243"/>
      <c r="AR1103" s="246"/>
      <c r="AS1103" s="246"/>
      <c r="AT1103" s="244"/>
      <c r="AU1103" s="81"/>
      <c r="AV1103" s="562" t="str">
        <f t="shared" si="67"/>
        <v xml:space="preserve"> </v>
      </c>
      <c r="AW1103" s="562" t="str">
        <f t="shared" si="68"/>
        <v xml:space="preserve"> </v>
      </c>
      <c r="AX1103" s="562" t="str">
        <f t="shared" si="69"/>
        <v xml:space="preserve"> </v>
      </c>
      <c r="AY1103" s="562" t="str">
        <f t="shared" si="70"/>
        <v xml:space="preserve"> </v>
      </c>
      <c r="AZ1103" s="81"/>
      <c r="BA1103" s="313"/>
    </row>
    <row r="1104" spans="1:53" s="80" customFormat="1" x14ac:dyDescent="0.2">
      <c r="A1104" s="314"/>
      <c r="B1104" s="147">
        <f>Demography!B1105</f>
        <v>0</v>
      </c>
      <c r="C1104" s="147">
        <f>Demography!C1105</f>
        <v>0</v>
      </c>
      <c r="D1104" s="148">
        <f>Demography!D1105</f>
        <v>0</v>
      </c>
      <c r="E1104" s="81"/>
      <c r="F1104" s="256"/>
      <c r="G1104" s="149"/>
      <c r="H1104" s="256"/>
      <c r="I1104" s="240"/>
      <c r="J1104" s="240"/>
      <c r="K1104" s="240"/>
      <c r="L1104" s="256"/>
      <c r="M1104" s="260"/>
      <c r="N1104" s="260"/>
      <c r="O1104" s="260"/>
      <c r="P1104" s="150"/>
      <c r="Q1104" s="247"/>
      <c r="R1104" s="247"/>
      <c r="S1104" s="81"/>
      <c r="T1104" s="256"/>
      <c r="U1104" s="256"/>
      <c r="V1104" s="256"/>
      <c r="W1104" s="81"/>
      <c r="X1104" s="240"/>
      <c r="Y1104" s="240"/>
      <c r="Z1104" s="256"/>
      <c r="AA1104" s="240"/>
      <c r="AB1104" s="256"/>
      <c r="AC1104" s="256"/>
      <c r="AD1104" s="256"/>
      <c r="AE1104" s="261"/>
      <c r="AF1104" s="261"/>
      <c r="AG1104" s="82"/>
      <c r="AH1104" s="261"/>
      <c r="AI1104" s="261"/>
      <c r="AJ1104" s="261"/>
      <c r="AK1104" s="261"/>
      <c r="AL1104" s="261"/>
      <c r="AM1104" s="261"/>
      <c r="AN1104" s="261"/>
      <c r="AO1104" s="261"/>
      <c r="AP1104" s="261"/>
      <c r="AQ1104" s="261"/>
      <c r="AR1104" s="245"/>
      <c r="AS1104" s="245"/>
      <c r="AT1104" s="151"/>
      <c r="AU1104" s="81"/>
      <c r="AV1104" s="561" t="str">
        <f t="shared" si="67"/>
        <v xml:space="preserve"> </v>
      </c>
      <c r="AW1104" s="561" t="str">
        <f t="shared" si="68"/>
        <v xml:space="preserve"> </v>
      </c>
      <c r="AX1104" s="561" t="str">
        <f t="shared" si="69"/>
        <v xml:space="preserve"> </v>
      </c>
      <c r="AY1104" s="561" t="str">
        <f t="shared" si="70"/>
        <v xml:space="preserve"> </v>
      </c>
      <c r="AZ1104" s="81"/>
      <c r="BA1104" s="145"/>
    </row>
    <row r="1105" spans="1:53" s="80" customFormat="1" x14ac:dyDescent="0.2">
      <c r="A1105" s="314"/>
      <c r="B1105" s="361">
        <f>Demography!B1106</f>
        <v>0</v>
      </c>
      <c r="C1105" s="361">
        <f>Demography!C1106</f>
        <v>0</v>
      </c>
      <c r="D1105" s="362">
        <f>Demography!D1106</f>
        <v>0</v>
      </c>
      <c r="E1105" s="81"/>
      <c r="F1105" s="67"/>
      <c r="G1105" s="65"/>
      <c r="H1105" s="241"/>
      <c r="I1105" s="242"/>
      <c r="J1105" s="242"/>
      <c r="K1105" s="242"/>
      <c r="L1105" s="241"/>
      <c r="M1105" s="262"/>
      <c r="N1105" s="262"/>
      <c r="O1105" s="262"/>
      <c r="P1105" s="125"/>
      <c r="Q1105" s="126"/>
      <c r="R1105" s="126"/>
      <c r="S1105" s="81"/>
      <c r="T1105" s="67"/>
      <c r="U1105" s="241"/>
      <c r="V1105" s="127"/>
      <c r="W1105" s="81"/>
      <c r="X1105" s="128"/>
      <c r="Y1105" s="242"/>
      <c r="Z1105" s="241"/>
      <c r="AA1105" s="242"/>
      <c r="AB1105" s="241"/>
      <c r="AC1105" s="241"/>
      <c r="AD1105" s="241"/>
      <c r="AE1105" s="243"/>
      <c r="AF1105" s="243"/>
      <c r="AG1105" s="82"/>
      <c r="AH1105" s="243"/>
      <c r="AI1105" s="243"/>
      <c r="AJ1105" s="243"/>
      <c r="AK1105" s="243"/>
      <c r="AL1105" s="243"/>
      <c r="AM1105" s="243"/>
      <c r="AN1105" s="243"/>
      <c r="AO1105" s="243"/>
      <c r="AP1105" s="243"/>
      <c r="AQ1105" s="243"/>
      <c r="AR1105" s="246"/>
      <c r="AS1105" s="246"/>
      <c r="AT1105" s="244"/>
      <c r="AU1105" s="81"/>
      <c r="AV1105" s="562" t="str">
        <f t="shared" si="67"/>
        <v xml:space="preserve"> </v>
      </c>
      <c r="AW1105" s="562" t="str">
        <f t="shared" si="68"/>
        <v xml:space="preserve"> </v>
      </c>
      <c r="AX1105" s="562" t="str">
        <f t="shared" si="69"/>
        <v xml:space="preserve"> </v>
      </c>
      <c r="AY1105" s="562" t="str">
        <f t="shared" si="70"/>
        <v xml:space="preserve"> </v>
      </c>
      <c r="AZ1105" s="81"/>
      <c r="BA1105" s="313"/>
    </row>
    <row r="1106" spans="1:53" s="80" customFormat="1" x14ac:dyDescent="0.2">
      <c r="A1106" s="314"/>
      <c r="B1106" s="147">
        <f>Demography!B1107</f>
        <v>0</v>
      </c>
      <c r="C1106" s="147">
        <f>Demography!C1107</f>
        <v>0</v>
      </c>
      <c r="D1106" s="148">
        <f>Demography!D1107</f>
        <v>0</v>
      </c>
      <c r="E1106" s="81"/>
      <c r="F1106" s="256"/>
      <c r="G1106" s="149"/>
      <c r="H1106" s="256"/>
      <c r="I1106" s="240"/>
      <c r="J1106" s="240"/>
      <c r="K1106" s="240"/>
      <c r="L1106" s="256"/>
      <c r="M1106" s="260"/>
      <c r="N1106" s="260"/>
      <c r="O1106" s="260"/>
      <c r="P1106" s="150"/>
      <c r="Q1106" s="247"/>
      <c r="R1106" s="247"/>
      <c r="S1106" s="81"/>
      <c r="T1106" s="256"/>
      <c r="U1106" s="256"/>
      <c r="V1106" s="256"/>
      <c r="W1106" s="81"/>
      <c r="X1106" s="240"/>
      <c r="Y1106" s="240"/>
      <c r="Z1106" s="256"/>
      <c r="AA1106" s="240"/>
      <c r="AB1106" s="256"/>
      <c r="AC1106" s="256"/>
      <c r="AD1106" s="256"/>
      <c r="AE1106" s="261"/>
      <c r="AF1106" s="261"/>
      <c r="AG1106" s="82"/>
      <c r="AH1106" s="261"/>
      <c r="AI1106" s="261"/>
      <c r="AJ1106" s="261"/>
      <c r="AK1106" s="261"/>
      <c r="AL1106" s="261"/>
      <c r="AM1106" s="261"/>
      <c r="AN1106" s="261"/>
      <c r="AO1106" s="261"/>
      <c r="AP1106" s="261"/>
      <c r="AQ1106" s="261"/>
      <c r="AR1106" s="245"/>
      <c r="AS1106" s="245"/>
      <c r="AT1106" s="151"/>
      <c r="AU1106" s="81"/>
      <c r="AV1106" s="561" t="str">
        <f t="shared" ref="AV1106:AV1115" si="71">IF(AC1106=0," ",AH1106/AE1106)</f>
        <v xml:space="preserve"> </v>
      </c>
      <c r="AW1106" s="561" t="str">
        <f t="shared" si="68"/>
        <v xml:space="preserve"> </v>
      </c>
      <c r="AX1106" s="561" t="str">
        <f t="shared" si="69"/>
        <v xml:space="preserve"> </v>
      </c>
      <c r="AY1106" s="561" t="str">
        <f t="shared" si="70"/>
        <v xml:space="preserve"> </v>
      </c>
      <c r="AZ1106" s="81"/>
      <c r="BA1106" s="145"/>
    </row>
    <row r="1107" spans="1:53" s="80" customFormat="1" x14ac:dyDescent="0.2">
      <c r="A1107" s="314"/>
      <c r="B1107" s="361">
        <f>Demography!B1108</f>
        <v>0</v>
      </c>
      <c r="C1107" s="361">
        <f>Demography!C1108</f>
        <v>0</v>
      </c>
      <c r="D1107" s="362">
        <f>Demography!D1108</f>
        <v>0</v>
      </c>
      <c r="E1107" s="81"/>
      <c r="F1107" s="67"/>
      <c r="G1107" s="65"/>
      <c r="H1107" s="241"/>
      <c r="I1107" s="242"/>
      <c r="J1107" s="242"/>
      <c r="K1107" s="242"/>
      <c r="L1107" s="241"/>
      <c r="M1107" s="262"/>
      <c r="N1107" s="262"/>
      <c r="O1107" s="262"/>
      <c r="P1107" s="125"/>
      <c r="Q1107" s="126"/>
      <c r="R1107" s="126"/>
      <c r="S1107" s="81"/>
      <c r="T1107" s="67"/>
      <c r="U1107" s="241"/>
      <c r="V1107" s="127"/>
      <c r="W1107" s="81"/>
      <c r="X1107" s="128"/>
      <c r="Y1107" s="242"/>
      <c r="Z1107" s="241"/>
      <c r="AA1107" s="242"/>
      <c r="AB1107" s="241"/>
      <c r="AC1107" s="241"/>
      <c r="AD1107" s="241"/>
      <c r="AE1107" s="243"/>
      <c r="AF1107" s="243"/>
      <c r="AG1107" s="82"/>
      <c r="AH1107" s="243"/>
      <c r="AI1107" s="243"/>
      <c r="AJ1107" s="243"/>
      <c r="AK1107" s="243"/>
      <c r="AL1107" s="243"/>
      <c r="AM1107" s="243"/>
      <c r="AN1107" s="243"/>
      <c r="AO1107" s="243"/>
      <c r="AP1107" s="243"/>
      <c r="AQ1107" s="243"/>
      <c r="AR1107" s="246"/>
      <c r="AS1107" s="246"/>
      <c r="AT1107" s="244"/>
      <c r="AU1107" s="81"/>
      <c r="AV1107" s="562" t="str">
        <f t="shared" si="71"/>
        <v xml:space="preserve"> </v>
      </c>
      <c r="AW1107" s="562" t="str">
        <f t="shared" ref="AW1107:AW1115" si="72">IF(OR(AC1107=0,M1107=0)," ",AH1107/M1107)</f>
        <v xml:space="preserve"> </v>
      </c>
      <c r="AX1107" s="562" t="str">
        <f t="shared" ref="AX1107:AX1115" si="73">IF(OR(AC1107&gt;5, AC1107&lt;1)," ",AI1107/AF1107)</f>
        <v xml:space="preserve"> </v>
      </c>
      <c r="AY1107" s="562" t="str">
        <f t="shared" ref="AY1107:AY1115" si="74">IF(OR(AC1107&gt;5,AC1107&lt;1,M1107=0)," ",AI1107/M1107)</f>
        <v xml:space="preserve"> </v>
      </c>
      <c r="AZ1107" s="81"/>
      <c r="BA1107" s="313"/>
    </row>
    <row r="1108" spans="1:53" s="80" customFormat="1" x14ac:dyDescent="0.2">
      <c r="A1108" s="314"/>
      <c r="B1108" s="147">
        <f>Demography!B1109</f>
        <v>0</v>
      </c>
      <c r="C1108" s="147">
        <f>Demography!C1109</f>
        <v>0</v>
      </c>
      <c r="D1108" s="148">
        <f>Demography!D1109</f>
        <v>0</v>
      </c>
      <c r="E1108" s="81"/>
      <c r="F1108" s="256"/>
      <c r="G1108" s="149"/>
      <c r="H1108" s="256"/>
      <c r="I1108" s="240"/>
      <c r="J1108" s="240"/>
      <c r="K1108" s="240"/>
      <c r="L1108" s="256"/>
      <c r="M1108" s="260"/>
      <c r="N1108" s="260"/>
      <c r="O1108" s="260"/>
      <c r="P1108" s="150"/>
      <c r="Q1108" s="247"/>
      <c r="R1108" s="247"/>
      <c r="S1108" s="81"/>
      <c r="T1108" s="256"/>
      <c r="U1108" s="256"/>
      <c r="V1108" s="256"/>
      <c r="W1108" s="81"/>
      <c r="X1108" s="240"/>
      <c r="Y1108" s="240"/>
      <c r="Z1108" s="256"/>
      <c r="AA1108" s="240"/>
      <c r="AB1108" s="256"/>
      <c r="AC1108" s="256"/>
      <c r="AD1108" s="256"/>
      <c r="AE1108" s="261"/>
      <c r="AF1108" s="261"/>
      <c r="AG1108" s="82"/>
      <c r="AH1108" s="261"/>
      <c r="AI1108" s="261"/>
      <c r="AJ1108" s="261"/>
      <c r="AK1108" s="261"/>
      <c r="AL1108" s="261"/>
      <c r="AM1108" s="261"/>
      <c r="AN1108" s="261"/>
      <c r="AO1108" s="261"/>
      <c r="AP1108" s="261"/>
      <c r="AQ1108" s="261"/>
      <c r="AR1108" s="245"/>
      <c r="AS1108" s="245"/>
      <c r="AT1108" s="151"/>
      <c r="AU1108" s="81"/>
      <c r="AV1108" s="561" t="str">
        <f t="shared" si="71"/>
        <v xml:space="preserve"> </v>
      </c>
      <c r="AW1108" s="561" t="str">
        <f t="shared" si="72"/>
        <v xml:space="preserve"> </v>
      </c>
      <c r="AX1108" s="561" t="str">
        <f t="shared" si="73"/>
        <v xml:space="preserve"> </v>
      </c>
      <c r="AY1108" s="561" t="str">
        <f t="shared" si="74"/>
        <v xml:space="preserve"> </v>
      </c>
      <c r="AZ1108" s="81"/>
      <c r="BA1108" s="145"/>
    </row>
    <row r="1109" spans="1:53" s="80" customFormat="1" x14ac:dyDescent="0.2">
      <c r="A1109" s="314"/>
      <c r="B1109" s="361">
        <f>Demography!B1110</f>
        <v>0</v>
      </c>
      <c r="C1109" s="361">
        <f>Demography!C1110</f>
        <v>0</v>
      </c>
      <c r="D1109" s="362">
        <f>Demography!D1110</f>
        <v>0</v>
      </c>
      <c r="E1109" s="81"/>
      <c r="F1109" s="67"/>
      <c r="G1109" s="65"/>
      <c r="H1109" s="241"/>
      <c r="I1109" s="242"/>
      <c r="J1109" s="242"/>
      <c r="K1109" s="242"/>
      <c r="L1109" s="241"/>
      <c r="M1109" s="262"/>
      <c r="N1109" s="262"/>
      <c r="O1109" s="262"/>
      <c r="P1109" s="125"/>
      <c r="Q1109" s="126"/>
      <c r="R1109" s="126"/>
      <c r="S1109" s="81"/>
      <c r="T1109" s="67"/>
      <c r="U1109" s="241"/>
      <c r="V1109" s="127"/>
      <c r="W1109" s="81"/>
      <c r="X1109" s="128"/>
      <c r="Y1109" s="242"/>
      <c r="Z1109" s="241"/>
      <c r="AA1109" s="242"/>
      <c r="AB1109" s="241"/>
      <c r="AC1109" s="241"/>
      <c r="AD1109" s="241"/>
      <c r="AE1109" s="243"/>
      <c r="AF1109" s="243"/>
      <c r="AG1109" s="82"/>
      <c r="AH1109" s="243"/>
      <c r="AI1109" s="243"/>
      <c r="AJ1109" s="243"/>
      <c r="AK1109" s="243"/>
      <c r="AL1109" s="243"/>
      <c r="AM1109" s="243"/>
      <c r="AN1109" s="243"/>
      <c r="AO1109" s="243"/>
      <c r="AP1109" s="243"/>
      <c r="AQ1109" s="243"/>
      <c r="AR1109" s="246"/>
      <c r="AS1109" s="246"/>
      <c r="AT1109" s="244"/>
      <c r="AU1109" s="81"/>
      <c r="AV1109" s="562" t="str">
        <f t="shared" si="71"/>
        <v xml:space="preserve"> </v>
      </c>
      <c r="AW1109" s="562" t="str">
        <f t="shared" si="72"/>
        <v xml:space="preserve"> </v>
      </c>
      <c r="AX1109" s="562" t="str">
        <f t="shared" si="73"/>
        <v xml:space="preserve"> </v>
      </c>
      <c r="AY1109" s="562" t="str">
        <f t="shared" si="74"/>
        <v xml:space="preserve"> </v>
      </c>
      <c r="AZ1109" s="81"/>
      <c r="BA1109" s="313"/>
    </row>
    <row r="1110" spans="1:53" s="80" customFormat="1" x14ac:dyDescent="0.2">
      <c r="A1110" s="314"/>
      <c r="B1110" s="147">
        <f>Demography!B1111</f>
        <v>0</v>
      </c>
      <c r="C1110" s="147">
        <f>Demography!C1111</f>
        <v>0</v>
      </c>
      <c r="D1110" s="148">
        <f>Demography!D1111</f>
        <v>0</v>
      </c>
      <c r="E1110" s="81"/>
      <c r="F1110" s="256"/>
      <c r="G1110" s="149"/>
      <c r="H1110" s="256"/>
      <c r="I1110" s="240"/>
      <c r="J1110" s="240"/>
      <c r="K1110" s="240"/>
      <c r="L1110" s="256"/>
      <c r="M1110" s="260"/>
      <c r="N1110" s="260"/>
      <c r="O1110" s="260"/>
      <c r="P1110" s="150"/>
      <c r="Q1110" s="247"/>
      <c r="R1110" s="247"/>
      <c r="S1110" s="81"/>
      <c r="T1110" s="256"/>
      <c r="U1110" s="256"/>
      <c r="V1110" s="256"/>
      <c r="W1110" s="81"/>
      <c r="X1110" s="240"/>
      <c r="Y1110" s="240"/>
      <c r="Z1110" s="256"/>
      <c r="AA1110" s="240"/>
      <c r="AB1110" s="256"/>
      <c r="AC1110" s="256"/>
      <c r="AD1110" s="256"/>
      <c r="AE1110" s="261"/>
      <c r="AF1110" s="261"/>
      <c r="AG1110" s="82"/>
      <c r="AH1110" s="261"/>
      <c r="AI1110" s="261"/>
      <c r="AJ1110" s="261"/>
      <c r="AK1110" s="261"/>
      <c r="AL1110" s="261"/>
      <c r="AM1110" s="261"/>
      <c r="AN1110" s="261"/>
      <c r="AO1110" s="261"/>
      <c r="AP1110" s="261"/>
      <c r="AQ1110" s="261"/>
      <c r="AR1110" s="245"/>
      <c r="AS1110" s="245"/>
      <c r="AT1110" s="151"/>
      <c r="AU1110" s="81"/>
      <c r="AV1110" s="561" t="str">
        <f t="shared" si="71"/>
        <v xml:space="preserve"> </v>
      </c>
      <c r="AW1110" s="561" t="str">
        <f t="shared" si="72"/>
        <v xml:space="preserve"> </v>
      </c>
      <c r="AX1110" s="561" t="str">
        <f t="shared" si="73"/>
        <v xml:space="preserve"> </v>
      </c>
      <c r="AY1110" s="561" t="str">
        <f t="shared" si="74"/>
        <v xml:space="preserve"> </v>
      </c>
      <c r="AZ1110" s="81"/>
      <c r="BA1110" s="145"/>
    </row>
    <row r="1111" spans="1:53" s="80" customFormat="1" x14ac:dyDescent="0.2">
      <c r="A1111" s="314"/>
      <c r="B1111" s="361">
        <f>Demography!B1112</f>
        <v>0</v>
      </c>
      <c r="C1111" s="361">
        <f>Demography!C1112</f>
        <v>0</v>
      </c>
      <c r="D1111" s="362">
        <f>Demography!D1112</f>
        <v>0</v>
      </c>
      <c r="E1111" s="81"/>
      <c r="F1111" s="67"/>
      <c r="G1111" s="65"/>
      <c r="H1111" s="241"/>
      <c r="I1111" s="242"/>
      <c r="J1111" s="242"/>
      <c r="K1111" s="242"/>
      <c r="L1111" s="241"/>
      <c r="M1111" s="262"/>
      <c r="N1111" s="262"/>
      <c r="O1111" s="262"/>
      <c r="P1111" s="125"/>
      <c r="Q1111" s="126"/>
      <c r="R1111" s="126"/>
      <c r="S1111" s="81"/>
      <c r="T1111" s="67"/>
      <c r="U1111" s="241"/>
      <c r="V1111" s="127"/>
      <c r="W1111" s="81"/>
      <c r="X1111" s="128"/>
      <c r="Y1111" s="242"/>
      <c r="Z1111" s="241"/>
      <c r="AA1111" s="242"/>
      <c r="AB1111" s="241"/>
      <c r="AC1111" s="241"/>
      <c r="AD1111" s="241"/>
      <c r="AE1111" s="243"/>
      <c r="AF1111" s="243"/>
      <c r="AG1111" s="82"/>
      <c r="AH1111" s="243"/>
      <c r="AI1111" s="243"/>
      <c r="AJ1111" s="243"/>
      <c r="AK1111" s="243"/>
      <c r="AL1111" s="243"/>
      <c r="AM1111" s="243"/>
      <c r="AN1111" s="243"/>
      <c r="AO1111" s="243"/>
      <c r="AP1111" s="243"/>
      <c r="AQ1111" s="243"/>
      <c r="AR1111" s="246"/>
      <c r="AS1111" s="246"/>
      <c r="AT1111" s="244"/>
      <c r="AU1111" s="81"/>
      <c r="AV1111" s="562" t="str">
        <f t="shared" si="71"/>
        <v xml:space="preserve"> </v>
      </c>
      <c r="AW1111" s="562" t="str">
        <f t="shared" si="72"/>
        <v xml:space="preserve"> </v>
      </c>
      <c r="AX1111" s="562" t="str">
        <f t="shared" si="73"/>
        <v xml:space="preserve"> </v>
      </c>
      <c r="AY1111" s="562" t="str">
        <f t="shared" si="74"/>
        <v xml:space="preserve"> </v>
      </c>
      <c r="AZ1111" s="81"/>
      <c r="BA1111" s="313"/>
    </row>
    <row r="1112" spans="1:53" s="80" customFormat="1" x14ac:dyDescent="0.2">
      <c r="A1112" s="314"/>
      <c r="B1112" s="147">
        <f>Demography!B1113</f>
        <v>0</v>
      </c>
      <c r="C1112" s="147">
        <f>Demography!C1113</f>
        <v>0</v>
      </c>
      <c r="D1112" s="148">
        <f>Demography!D1113</f>
        <v>0</v>
      </c>
      <c r="E1112" s="81"/>
      <c r="F1112" s="256"/>
      <c r="G1112" s="149"/>
      <c r="H1112" s="256"/>
      <c r="I1112" s="240"/>
      <c r="J1112" s="240"/>
      <c r="K1112" s="240"/>
      <c r="L1112" s="256"/>
      <c r="M1112" s="260"/>
      <c r="N1112" s="260"/>
      <c r="O1112" s="260"/>
      <c r="P1112" s="150"/>
      <c r="Q1112" s="247"/>
      <c r="R1112" s="247"/>
      <c r="S1112" s="81"/>
      <c r="T1112" s="256"/>
      <c r="U1112" s="256"/>
      <c r="V1112" s="256"/>
      <c r="W1112" s="81"/>
      <c r="X1112" s="240"/>
      <c r="Y1112" s="240"/>
      <c r="Z1112" s="256"/>
      <c r="AA1112" s="240"/>
      <c r="AB1112" s="256"/>
      <c r="AC1112" s="256"/>
      <c r="AD1112" s="256"/>
      <c r="AE1112" s="261"/>
      <c r="AF1112" s="261"/>
      <c r="AG1112" s="82"/>
      <c r="AH1112" s="261"/>
      <c r="AI1112" s="261"/>
      <c r="AJ1112" s="261"/>
      <c r="AK1112" s="261"/>
      <c r="AL1112" s="261"/>
      <c r="AM1112" s="261"/>
      <c r="AN1112" s="261"/>
      <c r="AO1112" s="261"/>
      <c r="AP1112" s="261"/>
      <c r="AQ1112" s="261"/>
      <c r="AR1112" s="245"/>
      <c r="AS1112" s="245"/>
      <c r="AT1112" s="151"/>
      <c r="AU1112" s="81"/>
      <c r="AV1112" s="561" t="str">
        <f t="shared" si="71"/>
        <v xml:space="preserve"> </v>
      </c>
      <c r="AW1112" s="561" t="str">
        <f t="shared" si="72"/>
        <v xml:space="preserve"> </v>
      </c>
      <c r="AX1112" s="561" t="str">
        <f t="shared" si="73"/>
        <v xml:space="preserve"> </v>
      </c>
      <c r="AY1112" s="561" t="str">
        <f t="shared" si="74"/>
        <v xml:space="preserve"> </v>
      </c>
      <c r="AZ1112" s="81"/>
      <c r="BA1112" s="145"/>
    </row>
    <row r="1113" spans="1:53" s="80" customFormat="1" x14ac:dyDescent="0.2">
      <c r="A1113" s="314"/>
      <c r="B1113" s="361">
        <f>Demography!B1114</f>
        <v>0</v>
      </c>
      <c r="C1113" s="361">
        <f>Demography!C1114</f>
        <v>0</v>
      </c>
      <c r="D1113" s="362">
        <f>Demography!D1114</f>
        <v>0</v>
      </c>
      <c r="E1113" s="81"/>
      <c r="F1113" s="67"/>
      <c r="G1113" s="65"/>
      <c r="H1113" s="241"/>
      <c r="I1113" s="242"/>
      <c r="J1113" s="242"/>
      <c r="K1113" s="242"/>
      <c r="L1113" s="241"/>
      <c r="M1113" s="262"/>
      <c r="N1113" s="262"/>
      <c r="O1113" s="262"/>
      <c r="P1113" s="125"/>
      <c r="Q1113" s="126"/>
      <c r="R1113" s="126"/>
      <c r="S1113" s="81"/>
      <c r="T1113" s="67"/>
      <c r="U1113" s="241"/>
      <c r="V1113" s="127"/>
      <c r="W1113" s="81"/>
      <c r="X1113" s="128"/>
      <c r="Y1113" s="242"/>
      <c r="Z1113" s="241"/>
      <c r="AA1113" s="242"/>
      <c r="AB1113" s="241"/>
      <c r="AC1113" s="241"/>
      <c r="AD1113" s="241"/>
      <c r="AE1113" s="243"/>
      <c r="AF1113" s="243"/>
      <c r="AG1113" s="82"/>
      <c r="AH1113" s="243"/>
      <c r="AI1113" s="243"/>
      <c r="AJ1113" s="243"/>
      <c r="AK1113" s="243"/>
      <c r="AL1113" s="243"/>
      <c r="AM1113" s="243"/>
      <c r="AN1113" s="243"/>
      <c r="AO1113" s="243"/>
      <c r="AP1113" s="243"/>
      <c r="AQ1113" s="243"/>
      <c r="AR1113" s="246"/>
      <c r="AS1113" s="246"/>
      <c r="AT1113" s="244"/>
      <c r="AU1113" s="81"/>
      <c r="AV1113" s="562" t="str">
        <f t="shared" si="71"/>
        <v xml:space="preserve"> </v>
      </c>
      <c r="AW1113" s="562" t="str">
        <f t="shared" si="72"/>
        <v xml:space="preserve"> </v>
      </c>
      <c r="AX1113" s="562" t="str">
        <f t="shared" si="73"/>
        <v xml:space="preserve"> </v>
      </c>
      <c r="AY1113" s="562" t="str">
        <f t="shared" si="74"/>
        <v xml:space="preserve"> </v>
      </c>
      <c r="AZ1113" s="81"/>
      <c r="BA1113" s="313"/>
    </row>
    <row r="1114" spans="1:53" s="80" customFormat="1" x14ac:dyDescent="0.2">
      <c r="A1114" s="314"/>
      <c r="B1114" s="147">
        <f>Demography!B1115</f>
        <v>0</v>
      </c>
      <c r="C1114" s="147">
        <f>Demography!C1115</f>
        <v>0</v>
      </c>
      <c r="D1114" s="148">
        <f>Demography!D1115</f>
        <v>0</v>
      </c>
      <c r="E1114" s="81"/>
      <c r="F1114" s="256"/>
      <c r="G1114" s="149"/>
      <c r="H1114" s="256"/>
      <c r="I1114" s="240"/>
      <c r="J1114" s="240"/>
      <c r="K1114" s="240"/>
      <c r="L1114" s="256"/>
      <c r="M1114" s="260"/>
      <c r="N1114" s="260"/>
      <c r="O1114" s="260"/>
      <c r="P1114" s="150"/>
      <c r="Q1114" s="247"/>
      <c r="R1114" s="247"/>
      <c r="S1114" s="81"/>
      <c r="T1114" s="256"/>
      <c r="U1114" s="256"/>
      <c r="V1114" s="256"/>
      <c r="W1114" s="81"/>
      <c r="X1114" s="240"/>
      <c r="Y1114" s="240"/>
      <c r="Z1114" s="256"/>
      <c r="AA1114" s="240"/>
      <c r="AB1114" s="256"/>
      <c r="AC1114" s="256"/>
      <c r="AD1114" s="256"/>
      <c r="AE1114" s="261"/>
      <c r="AF1114" s="261"/>
      <c r="AG1114" s="82"/>
      <c r="AH1114" s="261"/>
      <c r="AI1114" s="261"/>
      <c r="AJ1114" s="261"/>
      <c r="AK1114" s="261"/>
      <c r="AL1114" s="261"/>
      <c r="AM1114" s="261"/>
      <c r="AN1114" s="261"/>
      <c r="AO1114" s="261"/>
      <c r="AP1114" s="261"/>
      <c r="AQ1114" s="261"/>
      <c r="AR1114" s="245"/>
      <c r="AS1114" s="245"/>
      <c r="AT1114" s="151"/>
      <c r="AU1114" s="81"/>
      <c r="AV1114" s="561" t="str">
        <f t="shared" si="71"/>
        <v xml:space="preserve"> </v>
      </c>
      <c r="AW1114" s="561" t="str">
        <f t="shared" si="72"/>
        <v xml:space="preserve"> </v>
      </c>
      <c r="AX1114" s="561" t="str">
        <f t="shared" si="73"/>
        <v xml:space="preserve"> </v>
      </c>
      <c r="AY1114" s="561" t="str">
        <f t="shared" si="74"/>
        <v xml:space="preserve"> </v>
      </c>
      <c r="AZ1114" s="81"/>
      <c r="BA1114" s="145"/>
    </row>
    <row r="1115" spans="1:53" s="80" customFormat="1" x14ac:dyDescent="0.2">
      <c r="A1115" s="314"/>
      <c r="B1115" s="361">
        <f>Demography!B1116</f>
        <v>0</v>
      </c>
      <c r="C1115" s="361">
        <f>Demography!C1116</f>
        <v>0</v>
      </c>
      <c r="D1115" s="362">
        <f>Demography!D1116</f>
        <v>0</v>
      </c>
      <c r="E1115" s="81"/>
      <c r="F1115" s="67"/>
      <c r="G1115" s="65"/>
      <c r="H1115" s="241"/>
      <c r="I1115" s="242"/>
      <c r="J1115" s="242"/>
      <c r="K1115" s="242"/>
      <c r="L1115" s="241"/>
      <c r="M1115" s="262"/>
      <c r="N1115" s="262"/>
      <c r="O1115" s="262"/>
      <c r="P1115" s="125"/>
      <c r="Q1115" s="126"/>
      <c r="R1115" s="126"/>
      <c r="S1115" s="81"/>
      <c r="T1115" s="67"/>
      <c r="U1115" s="241"/>
      <c r="V1115" s="127"/>
      <c r="W1115" s="81"/>
      <c r="X1115" s="128"/>
      <c r="Y1115" s="242"/>
      <c r="Z1115" s="241"/>
      <c r="AA1115" s="242"/>
      <c r="AB1115" s="241"/>
      <c r="AC1115" s="241"/>
      <c r="AD1115" s="241"/>
      <c r="AE1115" s="243"/>
      <c r="AF1115" s="243"/>
      <c r="AG1115" s="82"/>
      <c r="AH1115" s="243"/>
      <c r="AI1115" s="243"/>
      <c r="AJ1115" s="243"/>
      <c r="AK1115" s="243"/>
      <c r="AL1115" s="243"/>
      <c r="AM1115" s="243"/>
      <c r="AN1115" s="243"/>
      <c r="AO1115" s="243"/>
      <c r="AP1115" s="243"/>
      <c r="AQ1115" s="243"/>
      <c r="AR1115" s="246"/>
      <c r="AS1115" s="246"/>
      <c r="AT1115" s="244"/>
      <c r="AU1115" s="81"/>
      <c r="AV1115" s="562" t="str">
        <f t="shared" si="71"/>
        <v xml:space="preserve"> </v>
      </c>
      <c r="AW1115" s="562" t="str">
        <f t="shared" si="72"/>
        <v xml:space="preserve"> </v>
      </c>
      <c r="AX1115" s="562" t="str">
        <f t="shared" si="73"/>
        <v xml:space="preserve"> </v>
      </c>
      <c r="AY1115" s="562" t="str">
        <f t="shared" si="74"/>
        <v xml:space="preserve"> </v>
      </c>
      <c r="AZ1115" s="81"/>
      <c r="BA1115" s="313"/>
    </row>
  </sheetData>
  <sheetProtection formatColumns="0" formatRows="0" autoFilter="0"/>
  <autoFilter ref="B13:BA1115"/>
  <mergeCells count="6">
    <mergeCell ref="B11:D11"/>
    <mergeCell ref="F11:P11"/>
    <mergeCell ref="T11:V11"/>
    <mergeCell ref="X11:AY11"/>
    <mergeCell ref="F2:I2"/>
    <mergeCell ref="AB2:AE2"/>
  </mergeCells>
  <dataValidations count="36">
    <dataValidation type="date" errorStyle="information" showInputMessage="1" showErrorMessage="1" error="Please enter a 4-digit year." sqref="Z603:Z887 AB603:AB887 Z889:Z1115 AB889:AB1115 AB16:AB601 Z16:Z601 L603:L887 L889:L1115 L16:L601">
      <formula1>1000</formula1>
      <formula2>9999</formula2>
    </dataValidation>
    <dataValidation type="date" showInputMessage="1" showErrorMessage="1" error="Please enter a 4-digit year." sqref="AB602 Z602 AB888 Z888 L888 L602">
      <formula1>1000</formula1>
      <formula2>9999</formula2>
    </dataValidation>
    <dataValidation type="whole" errorStyle="information" allowBlank="1" showInputMessage="1" showErrorMessage="1" error="This value should be less than or equal to the total district population; if not, please explain in comments." sqref="O16:O1115">
      <formula1>0</formula1>
      <formula2>D16</formula2>
    </dataValidation>
    <dataValidation type="whole" allowBlank="1" showInputMessage="1" showErrorMessage="1" error="Enter a whole number between 0 and 100." sqref="U16:U1115">
      <formula1>0</formula1>
      <formula2>100</formula2>
    </dataValidation>
    <dataValidation type="whole" errorStyle="information" allowBlank="1" showInputMessage="1" showErrorMessage="1" error="Enter a 4 digit year" sqref="T16:T1115">
      <formula1>1900</formula1>
      <formula2>10000</formula2>
    </dataValidation>
    <dataValidation type="decimal" errorStyle="information" allowBlank="1" showInputMessage="1" showErrorMessage="1" error="Please enter a percentage" sqref="G16:G1115">
      <formula1>0</formula1>
      <formula2>100</formula2>
    </dataValidation>
    <dataValidation type="whole" errorStyle="information" allowBlank="1" showInputMessage="1" showErrorMessage="1" error="Please enter a 4 digit year" sqref="H16:H1115">
      <formula1>1900</formula1>
      <formula2>10000</formula2>
    </dataValidation>
    <dataValidation type="list" showInputMessage="1" showErrorMessage="1" error="Please select from the drop down menu." sqref="AC16:AC1115">
      <formula1>USAID_FUNDING</formula1>
    </dataValidation>
    <dataValidation type="list" showInputMessage="1" showErrorMessage="1" error="Please select from the drop-down list." sqref="F16:F1115">
      <formula1>DISEASE_DISTRIBUTION_LF_ONCHO</formula1>
    </dataValidation>
    <dataValidation type="list" showInputMessage="1" showErrorMessage="1" error="Please select from drop down menu." sqref="I16:I1115">
      <formula1>TYPE_OF_PREVALENCE_SURVEY_LF</formula1>
    </dataValidation>
    <dataValidation type="list" showInputMessage="1" showErrorMessage="1" error="Please select from drop down menu." sqref="AR16:AR1115">
      <formula1>STOCK_OUT_DURING_MDA</formula1>
    </dataValidation>
    <dataValidation type="list" operator="lessThanOrEqual" showInputMessage="1" showErrorMessage="1" error="Please select from drop down menu." sqref="AS16:AS1115">
      <formula1>STOCK_OUT_DRUG_LF</formula1>
    </dataValidation>
    <dataValidation type="list" showInputMessage="1" showErrorMessage="1" error="Please select from the drop down menu." sqref="AT16:AT1115">
      <formula1>PERIOD_OF_STOCK_OUT</formula1>
    </dataValidation>
    <dataValidation type="list" errorStyle="information" showInputMessage="1" showErrorMessage="1" error="This looks like a new drug package. If so please continue. Otherwise select appropriate drug package from the drop down menu." sqref="X16:X1115">
      <formula1>MDA_TYPE_LF</formula1>
    </dataValidation>
    <dataValidation type="list" showInputMessage="1" showErrorMessage="1" error="Please select from the drop down menu." sqref="AA16:AA1115 Y16:Y1115">
      <formula1>MONTH</formula1>
    </dataValidation>
    <dataValidation type="list" showInputMessage="1" showErrorMessage="1" error="Please select the month from the drop-down menu." sqref="AA16:AA1115 Y16:Y1115">
      <formula1>MONTH</formula1>
    </dataValidation>
    <dataValidation type="whole" errorStyle="information" allowBlank="1" showInputMessage="1" showErrorMessage="1" error="Must be less than or equal to # MDAs completed" sqref="V16:V1115">
      <formula1>0</formula1>
      <formula2>U16</formula2>
    </dataValidation>
    <dataValidation type="date" errorStyle="information" allowBlank="1" showInputMessage="1" showErrorMessage="1" error="Please enter a 4-digit year" sqref="P16:P1115">
      <formula1>1000</formula1>
      <formula2>9999</formula2>
    </dataValidation>
    <dataValidation type="whole" errorStyle="information" showInputMessage="1" showErrorMessage="1" error="This value should be less than or equal to persons targeted for treatment; if not, please explain in comments." sqref="AH16:AI1115">
      <formula1>0</formula1>
      <formula2>AE16</formula2>
    </dataValidation>
    <dataValidation type="list" showInputMessage="1" showErrorMessage="1" error="Please select from drop down menu." sqref="K16:K1115">
      <formula1>MONTH</formula1>
    </dataValidation>
    <dataValidation type="whole" errorStyle="information" showInputMessage="1" showErrorMessage="1" error="This value should be less than or equal to persons treated with USAID funding in district; if not, please explain in comments." sqref="AK16:AK1115">
      <formula1>0</formula1>
      <formula2>AI16</formula2>
    </dataValidation>
    <dataValidation type="whole" errorStyle="information" showInputMessage="1" showErrorMessage="1" error="This value should be less than or equal to persons treated with USAID funding in district; if not, please explain in comments." sqref="AO16:AO1115">
      <formula1>0</formula1>
      <formula2>AI16</formula2>
    </dataValidation>
    <dataValidation type="whole" errorStyle="information" showInputMessage="1" showErrorMessage="1" error="This value should be less than or equal to persons treated with USAID funding in district; if not, please explain in comments." sqref="AQ16:AQ1115">
      <formula1>0</formula1>
      <formula2>AI16</formula2>
    </dataValidation>
    <dataValidation type="whole" errorStyle="information" showInputMessage="1" showErrorMessage="1" error="This value should be less than or equal to persons treated with USAID support in district; if not, please explain in comments." sqref="AM16:AM1115">
      <formula1>0</formula1>
      <formula2>AI16</formula2>
    </dataValidation>
    <dataValidation type="list" errorStyle="information" showInputMessage="1" showErrorMessage="1" error="Please select from drop down menu." sqref="J16:J1115">
      <formula1>Objective_of_next_planned_TAS</formula1>
    </dataValidation>
    <dataValidation type="whole" errorStyle="information" showInputMessage="1" showErrorMessage="1" error="This value should be less than or equal to total persons treated; if not, please explain in comments." sqref="AJ16:AJ1115">
      <formula1>0</formula1>
      <formula2>AH16</formula2>
    </dataValidation>
    <dataValidation type="list" showInputMessage="1" showErrorMessage="1" error="Please select from the drop down menu." sqref="AD16:AD1115">
      <formula1>Partners</formula1>
    </dataValidation>
    <dataValidation type="whole" errorStyle="information" showInputMessage="1" showErrorMessage="1" error="This value should be less than or equal to persons treated with all funding in district; if not, please explain in comments." sqref="AL16:AL1115">
      <formula1>0</formula1>
      <formula2>AH16</formula2>
    </dataValidation>
    <dataValidation type="whole" errorStyle="information" showInputMessage="1" showErrorMessage="1" error="This value should be less than or equal to persons treated with all support in district; if not, please explain in comments." sqref="AN16:AN1115">
      <formula1>0</formula1>
      <formula2>AH16</formula2>
    </dataValidation>
    <dataValidation type="whole" errorStyle="information" showInputMessage="1" showErrorMessage="1" error="This value should be less than or equal to persons treated with all funding in district; if not, please explain in comments." sqref="AP16:AP1115">
      <formula1>0</formula1>
      <formula2>AH16</formula2>
    </dataValidation>
    <dataValidation type="whole" errorStyle="information" showInputMessage="1" showErrorMessage="1" error="Population requiring MDA should be less than or equal to Total Population; if not, please explain in comments." sqref="N16:N1115">
      <formula1>0</formula1>
      <formula2>D16</formula2>
    </dataValidation>
    <dataValidation type="whole" errorStyle="information" showInputMessage="1" showErrorMessage="1" error="Population at-risk should be less than or equal to Total Population; if not, please explain in comments." sqref="M16:M1115">
      <formula1>0</formula1>
      <formula2>D16</formula2>
    </dataValidation>
    <dataValidation type="whole" errorStyle="information" showInputMessage="1" showErrorMessage="1" error="This value should be less than or equal to population at-risk for LF; if not, please explain in comments." sqref="AE16:AE1115">
      <formula1>0</formula1>
      <formula2>M16</formula2>
    </dataValidation>
    <dataValidation type="whole" errorStyle="information" showInputMessage="1" showErrorMessage="1" error="This value should be less than or equal to populationat-risk for LF; if not, please explain in comments." sqref="AF16:AF1115">
      <formula1>0</formula1>
      <formula2>M16</formula2>
    </dataValidation>
    <dataValidation type="whole" errorStyle="information" allowBlank="1" showInputMessage="1" showErrorMessage="1" error="Enter a whole number" sqref="Q16:R1115">
      <formula1>1</formula1>
      <formula2>99999999999</formula2>
    </dataValidation>
    <dataValidation type="list" showInputMessage="1" showErrorMessage="1" error="Please select from the drop-down lsit. " sqref="AD16:AD1115">
      <formula1>Partners</formula1>
    </dataValidation>
  </dataValidation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A1:BS1118"/>
  <sheetViews>
    <sheetView showGridLines="0" zoomScale="70" zoomScaleNormal="70" workbookViewId="0">
      <pane xSplit="5" ySplit="15" topLeftCell="F16" activePane="bottomRight" state="frozen"/>
      <selection pane="topRight" activeCell="F1" sqref="F1"/>
      <selection pane="bottomLeft" activeCell="A16" sqref="A16"/>
      <selection pane="bottomRight" activeCell="BU6" sqref="BU6"/>
    </sheetView>
  </sheetViews>
  <sheetFormatPr defaultColWidth="8.85546875" defaultRowHeight="15" x14ac:dyDescent="0.25"/>
  <cols>
    <col min="1" max="1" width="5.7109375" style="365" customWidth="1"/>
    <col min="2" max="2" width="35.5703125" style="366" bestFit="1" customWidth="1"/>
    <col min="3" max="3" width="29.85546875" style="366" bestFit="1" customWidth="1"/>
    <col min="4" max="4" width="15.5703125" style="405" customWidth="1"/>
    <col min="5" max="5" width="0.85546875" style="318" customWidth="1"/>
    <col min="6" max="6" width="22" style="406" customWidth="1"/>
    <col min="7" max="7" width="14.7109375" style="380" customWidth="1"/>
    <col min="8" max="8" width="15.42578125" style="380" customWidth="1"/>
    <col min="9" max="9" width="16.42578125" style="380" customWidth="1"/>
    <col min="10" max="10" width="17.7109375" style="406" customWidth="1"/>
    <col min="11" max="12" width="17.42578125" style="380" customWidth="1"/>
    <col min="13" max="13" width="22.5703125" style="380" customWidth="1"/>
    <col min="14" max="14" width="24.5703125" style="380" customWidth="1"/>
    <col min="15" max="15" width="20.28515625" style="380" customWidth="1"/>
    <col min="16" max="16" width="0.85546875" style="318" customWidth="1"/>
    <col min="17" max="17" width="10.140625" style="380" customWidth="1"/>
    <col min="18" max="18" width="11.140625" style="380" customWidth="1"/>
    <col min="19" max="19" width="13.28515625" style="380" customWidth="1"/>
    <col min="20" max="20" width="0.85546875" style="318" customWidth="1"/>
    <col min="21" max="21" width="18.7109375" style="380" customWidth="1"/>
    <col min="22" max="23" width="17" style="380" customWidth="1"/>
    <col min="24" max="24" width="18.85546875" style="380" customWidth="1"/>
    <col min="25" max="25" width="17.85546875" style="380" customWidth="1"/>
    <col min="26" max="26" width="15.5703125" style="380" customWidth="1"/>
    <col min="27" max="27" width="14.7109375" style="320" customWidth="1"/>
    <col min="28" max="28" width="16.42578125" style="380" customWidth="1"/>
    <col min="29" max="29" width="17.42578125" style="380" customWidth="1"/>
    <col min="30" max="30" width="0.85546875" style="407" customWidth="1"/>
    <col min="31" max="33" width="15.85546875" style="380" customWidth="1"/>
    <col min="34" max="35" width="16.7109375" style="380" customWidth="1"/>
    <col min="36" max="36" width="15.42578125" style="380" customWidth="1"/>
    <col min="37" max="37" width="14.7109375" style="380" customWidth="1"/>
    <col min="38" max="38" width="14.28515625" style="380" customWidth="1"/>
    <col min="39" max="39" width="14.28515625" style="408" customWidth="1"/>
    <col min="40" max="40" width="0.85546875" style="407" customWidth="1"/>
    <col min="41" max="42" width="18.85546875" style="407" customWidth="1"/>
    <col min="43" max="44" width="18.85546875" style="409" customWidth="1"/>
    <col min="45" max="45" width="0.85546875" style="407" customWidth="1"/>
    <col min="46" max="46" width="19" style="380" customWidth="1"/>
    <col min="47" max="47" width="17.5703125" style="380" customWidth="1"/>
    <col min="48" max="48" width="17.42578125" style="380" customWidth="1"/>
    <col min="49" max="49" width="17.28515625" style="380" customWidth="1"/>
    <col min="50" max="50" width="16.7109375" style="380" customWidth="1"/>
    <col min="51" max="51" width="15.28515625" style="380" customWidth="1"/>
    <col min="52" max="52" width="14.7109375" style="320" customWidth="1"/>
    <col min="53" max="54" width="18.28515625" style="380" customWidth="1"/>
    <col min="55" max="55" width="0.85546875" style="407" customWidth="1"/>
    <col min="56" max="58" width="15.85546875" style="380" customWidth="1"/>
    <col min="59" max="60" width="15.7109375" style="380" customWidth="1"/>
    <col min="61" max="61" width="15.85546875" style="380" customWidth="1"/>
    <col min="62" max="62" width="15.5703125" style="380" customWidth="1"/>
    <col min="63" max="63" width="13.85546875" style="380" customWidth="1"/>
    <col min="64" max="64" width="15.42578125" style="408" customWidth="1"/>
    <col min="65" max="65" width="0.85546875" style="407" customWidth="1"/>
    <col min="66" max="67" width="18.5703125" style="407" customWidth="1"/>
    <col min="68" max="69" width="18.5703125" style="409" customWidth="1"/>
    <col min="70" max="70" width="0.85546875" style="407" customWidth="1"/>
    <col min="71" max="71" width="65.7109375" style="410" customWidth="1"/>
    <col min="72" max="16384" width="8.85546875" style="377"/>
  </cols>
  <sheetData>
    <row r="1" spans="1:71" ht="18" customHeight="1" x14ac:dyDescent="0.25">
      <c r="C1" s="367"/>
      <c r="D1" s="368"/>
      <c r="F1" s="369"/>
      <c r="G1" s="370"/>
      <c r="H1" s="371"/>
      <c r="I1" s="371"/>
      <c r="J1" s="372"/>
      <c r="K1" s="371"/>
      <c r="L1" s="371"/>
      <c r="M1" s="371"/>
      <c r="N1" s="371"/>
      <c r="O1" s="371"/>
      <c r="Q1" s="371"/>
      <c r="R1" s="371"/>
      <c r="S1" s="371"/>
      <c r="U1" s="371"/>
      <c r="V1" s="371"/>
      <c r="W1" s="371"/>
      <c r="X1" s="371"/>
      <c r="Y1" s="371"/>
      <c r="Z1" s="371"/>
      <c r="AA1" s="319"/>
      <c r="AB1" s="371"/>
      <c r="AC1" s="371"/>
      <c r="AD1" s="373"/>
      <c r="AE1" s="371"/>
      <c r="AF1" s="371"/>
      <c r="AG1" s="371"/>
      <c r="AH1" s="371"/>
      <c r="AI1" s="371"/>
      <c r="AJ1" s="371"/>
      <c r="AK1" s="371"/>
      <c r="AL1" s="371"/>
      <c r="AM1" s="374"/>
      <c r="AN1" s="373"/>
      <c r="AO1" s="373"/>
      <c r="AP1" s="373"/>
      <c r="AQ1" s="375"/>
      <c r="AR1" s="375"/>
      <c r="AS1" s="373"/>
      <c r="AT1" s="371"/>
      <c r="AU1" s="371"/>
      <c r="AV1" s="371"/>
      <c r="AW1" s="371"/>
      <c r="AX1" s="371"/>
      <c r="AY1" s="371"/>
      <c r="AZ1" s="319"/>
      <c r="BA1" s="371"/>
      <c r="BB1" s="371"/>
      <c r="BC1" s="373"/>
      <c r="BD1" s="371"/>
      <c r="BE1" s="371"/>
      <c r="BF1" s="371"/>
      <c r="BG1" s="371"/>
      <c r="BH1" s="371"/>
      <c r="BI1" s="371"/>
      <c r="BJ1" s="371"/>
      <c r="BK1" s="371"/>
      <c r="BL1" s="374"/>
      <c r="BM1" s="373"/>
      <c r="BN1" s="373"/>
      <c r="BO1" s="373"/>
      <c r="BP1" s="375"/>
      <c r="BQ1" s="375"/>
      <c r="BR1" s="373"/>
      <c r="BS1" s="376"/>
    </row>
    <row r="2" spans="1:71" ht="21" customHeight="1" x14ac:dyDescent="0.25">
      <c r="B2" s="378" t="s">
        <v>229</v>
      </c>
      <c r="C2" s="367"/>
      <c r="D2" s="368"/>
      <c r="E2" s="324"/>
      <c r="F2" s="591" t="s">
        <v>228</v>
      </c>
      <c r="G2" s="592"/>
      <c r="H2" s="592"/>
      <c r="I2" s="592"/>
      <c r="J2" s="379"/>
      <c r="K2" s="371"/>
      <c r="L2" s="371"/>
      <c r="M2" s="371"/>
      <c r="N2" s="371"/>
      <c r="O2" s="371"/>
      <c r="P2" s="324"/>
      <c r="Q2" s="371"/>
      <c r="R2" s="371"/>
      <c r="S2" s="371"/>
      <c r="T2" s="324"/>
      <c r="U2" s="371"/>
      <c r="V2" s="371"/>
      <c r="W2" s="371"/>
      <c r="Y2" s="593" t="s">
        <v>290</v>
      </c>
      <c r="Z2" s="594"/>
      <c r="AA2" s="594"/>
      <c r="AB2" s="594"/>
      <c r="AC2" s="381"/>
      <c r="AD2" s="373"/>
      <c r="AE2" s="371"/>
      <c r="AF2" s="371"/>
      <c r="AG2" s="371"/>
      <c r="AH2" s="371"/>
      <c r="AI2" s="371"/>
      <c r="AJ2" s="371"/>
      <c r="AK2" s="371"/>
      <c r="AL2" s="371"/>
      <c r="AM2" s="374"/>
      <c r="AN2" s="373"/>
      <c r="AO2" s="373"/>
      <c r="AP2" s="373"/>
      <c r="AQ2" s="375"/>
      <c r="AR2" s="375"/>
      <c r="AS2" s="373"/>
      <c r="AT2" s="371"/>
      <c r="AU2" s="371"/>
      <c r="AV2" s="371"/>
      <c r="AW2" s="371"/>
      <c r="AX2" s="603" t="s">
        <v>290</v>
      </c>
      <c r="AY2" s="604"/>
      <c r="AZ2" s="604"/>
      <c r="BA2" s="604"/>
      <c r="BB2" s="382"/>
      <c r="BC2" s="373"/>
      <c r="BD2" s="371"/>
      <c r="BE2" s="371"/>
      <c r="BF2" s="371"/>
      <c r="BG2" s="371"/>
      <c r="BH2" s="371"/>
      <c r="BI2" s="371"/>
      <c r="BJ2" s="371"/>
      <c r="BK2" s="371"/>
      <c r="BL2" s="374"/>
      <c r="BM2" s="373"/>
      <c r="BN2" s="373"/>
      <c r="BO2" s="373"/>
      <c r="BP2" s="375"/>
      <c r="BQ2" s="375"/>
      <c r="BR2" s="373"/>
      <c r="BS2" s="376"/>
    </row>
    <row r="3" spans="1:71" ht="13.5" customHeight="1" x14ac:dyDescent="0.25">
      <c r="B3" s="367"/>
      <c r="C3" s="367"/>
      <c r="D3" s="368"/>
      <c r="E3" s="337"/>
      <c r="F3" s="383" t="str">
        <f>'Drop-down codes'!B125</f>
        <v>M</v>
      </c>
      <c r="G3" s="597" t="str">
        <f>'Drop-down codes'!C125</f>
        <v>Not mapped</v>
      </c>
      <c r="H3" s="597"/>
      <c r="I3" s="597"/>
      <c r="J3" s="385"/>
      <c r="K3" s="371"/>
      <c r="L3" s="371"/>
      <c r="M3" s="371"/>
      <c r="N3" s="371"/>
      <c r="O3" s="371"/>
      <c r="P3" s="337"/>
      <c r="Q3" s="371"/>
      <c r="R3" s="371"/>
      <c r="S3" s="371"/>
      <c r="T3" s="337"/>
      <c r="U3" s="371"/>
      <c r="V3" s="371"/>
      <c r="W3" s="371"/>
      <c r="Y3" s="386">
        <f>'Drop-down codes'!B95</f>
        <v>0</v>
      </c>
      <c r="Z3" s="387" t="str">
        <f>'Drop-down codes'!C95</f>
        <v>Not funded</v>
      </c>
      <c r="AA3" s="344"/>
      <c r="AB3" s="388"/>
      <c r="AC3" s="389"/>
      <c r="AD3" s="373"/>
      <c r="AE3" s="371"/>
      <c r="AF3" s="371"/>
      <c r="AG3" s="371"/>
      <c r="AH3" s="371"/>
      <c r="AI3" s="371"/>
      <c r="AJ3" s="371"/>
      <c r="AK3" s="371"/>
      <c r="AL3" s="371"/>
      <c r="AM3" s="374"/>
      <c r="AN3" s="373"/>
      <c r="AO3" s="373"/>
      <c r="AP3" s="373"/>
      <c r="AQ3" s="375"/>
      <c r="AR3" s="375"/>
      <c r="AS3" s="373"/>
      <c r="AT3" s="371"/>
      <c r="AU3" s="371"/>
      <c r="AV3" s="371"/>
      <c r="AW3" s="371"/>
      <c r="AX3" s="390">
        <f>'Drop-down codes'!B95</f>
        <v>0</v>
      </c>
      <c r="AY3" s="605" t="str">
        <f>'Drop-down codes'!C95</f>
        <v>Not funded</v>
      </c>
      <c r="AZ3" s="605"/>
      <c r="BA3" s="605"/>
      <c r="BB3" s="391"/>
      <c r="BC3" s="373"/>
      <c r="BD3" s="371"/>
      <c r="BE3" s="371"/>
      <c r="BF3" s="371"/>
      <c r="BG3" s="371"/>
      <c r="BH3" s="371"/>
      <c r="BI3" s="371"/>
      <c r="BJ3" s="371"/>
      <c r="BK3" s="371"/>
      <c r="BL3" s="374"/>
      <c r="BM3" s="373"/>
      <c r="BN3" s="373"/>
      <c r="BO3" s="373"/>
      <c r="BP3" s="375"/>
      <c r="BQ3" s="375"/>
      <c r="BR3" s="373"/>
      <c r="BS3" s="376"/>
    </row>
    <row r="4" spans="1:71" ht="13.5" customHeight="1" x14ac:dyDescent="0.25">
      <c r="B4" s="367"/>
      <c r="C4" s="367"/>
      <c r="D4" s="368"/>
      <c r="E4" s="337"/>
      <c r="F4" s="383" t="str">
        <f>'Drop-down codes'!B126</f>
        <v>NS</v>
      </c>
      <c r="G4" s="597" t="str">
        <f>'Drop-down codes'!C126</f>
        <v>Not mapped but not suspected</v>
      </c>
      <c r="H4" s="597"/>
      <c r="I4" s="597"/>
      <c r="J4" s="385"/>
      <c r="K4" s="371"/>
      <c r="L4" s="371"/>
      <c r="M4" s="371"/>
      <c r="N4" s="371"/>
      <c r="O4" s="371"/>
      <c r="P4" s="337"/>
      <c r="Q4" s="371"/>
      <c r="R4" s="371"/>
      <c r="S4" s="371"/>
      <c r="T4" s="337"/>
      <c r="U4" s="371"/>
      <c r="V4" s="371"/>
      <c r="W4" s="371"/>
      <c r="Y4" s="386">
        <f>'Drop-down codes'!B96</f>
        <v>1</v>
      </c>
      <c r="Z4" s="387" t="str">
        <f>'Drop-down codes'!C96</f>
        <v>ENVISION</v>
      </c>
      <c r="AA4" s="344"/>
      <c r="AB4" s="388"/>
      <c r="AC4" s="389"/>
      <c r="AD4" s="373"/>
      <c r="AE4" s="371"/>
      <c r="AF4" s="371"/>
      <c r="AG4" s="371"/>
      <c r="AH4" s="371"/>
      <c r="AI4" s="371"/>
      <c r="AJ4" s="371"/>
      <c r="AK4" s="371"/>
      <c r="AL4" s="371"/>
      <c r="AM4" s="374"/>
      <c r="AN4" s="373"/>
      <c r="AO4" s="373"/>
      <c r="AP4" s="373"/>
      <c r="AQ4" s="375"/>
      <c r="AR4" s="375"/>
      <c r="AS4" s="373"/>
      <c r="AT4" s="371"/>
      <c r="AU4" s="371"/>
      <c r="AV4" s="371"/>
      <c r="AW4" s="371"/>
      <c r="AX4" s="390">
        <f>'Drop-down codes'!B96</f>
        <v>1</v>
      </c>
      <c r="AY4" s="605" t="str">
        <f>'Drop-down codes'!C96</f>
        <v>ENVISION</v>
      </c>
      <c r="AZ4" s="605"/>
      <c r="BA4" s="605"/>
      <c r="BB4" s="391"/>
      <c r="BC4" s="373"/>
      <c r="BD4" s="371"/>
      <c r="BE4" s="371"/>
      <c r="BF4" s="371"/>
      <c r="BG4" s="371"/>
      <c r="BH4" s="371"/>
      <c r="BI4" s="371"/>
      <c r="BJ4" s="371"/>
      <c r="BK4" s="371"/>
      <c r="BL4" s="374"/>
      <c r="BM4" s="373"/>
      <c r="BN4" s="373"/>
      <c r="BO4" s="373"/>
      <c r="BP4" s="375"/>
      <c r="BQ4" s="375"/>
      <c r="BR4" s="373"/>
      <c r="BS4" s="376"/>
    </row>
    <row r="5" spans="1:71" ht="13.5" customHeight="1" x14ac:dyDescent="0.25">
      <c r="B5" s="367"/>
      <c r="C5" s="367"/>
      <c r="D5" s="368"/>
      <c r="E5" s="337"/>
      <c r="F5" s="383">
        <f>'Drop-down codes'!B127</f>
        <v>0</v>
      </c>
      <c r="G5" s="597" t="str">
        <f>'Drop-down codes'!C127</f>
        <v>Not endemic above treatment threshold</v>
      </c>
      <c r="H5" s="597"/>
      <c r="I5" s="597"/>
      <c r="J5" s="385"/>
      <c r="K5" s="371"/>
      <c r="L5" s="371"/>
      <c r="M5" s="371"/>
      <c r="N5" s="371"/>
      <c r="O5" s="371"/>
      <c r="P5" s="337"/>
      <c r="Q5" s="371"/>
      <c r="R5" s="371"/>
      <c r="S5" s="371"/>
      <c r="T5" s="337"/>
      <c r="U5" s="371"/>
      <c r="V5" s="371"/>
      <c r="W5" s="371"/>
      <c r="Y5" s="386">
        <f>'Drop-down codes'!B97</f>
        <v>2</v>
      </c>
      <c r="Z5" s="387" t="str">
        <f>'Drop-down codes'!C97</f>
        <v>END in Africa</v>
      </c>
      <c r="AA5" s="344"/>
      <c r="AB5" s="388"/>
      <c r="AC5" s="389"/>
      <c r="AD5" s="373"/>
      <c r="AE5" s="371"/>
      <c r="AF5" s="371"/>
      <c r="AG5" s="371"/>
      <c r="AH5" s="371"/>
      <c r="AI5" s="371"/>
      <c r="AJ5" s="371"/>
      <c r="AK5" s="371"/>
      <c r="AL5" s="371"/>
      <c r="AM5" s="374"/>
      <c r="AN5" s="373"/>
      <c r="AO5" s="373"/>
      <c r="AP5" s="373"/>
      <c r="AQ5" s="375"/>
      <c r="AR5" s="375"/>
      <c r="AS5" s="373"/>
      <c r="AT5" s="371"/>
      <c r="AU5" s="371"/>
      <c r="AV5" s="371"/>
      <c r="AW5" s="371"/>
      <c r="AX5" s="390">
        <f>'Drop-down codes'!B97</f>
        <v>2</v>
      </c>
      <c r="AY5" s="605" t="str">
        <f>'Drop-down codes'!C97</f>
        <v>END in Africa</v>
      </c>
      <c r="AZ5" s="605"/>
      <c r="BA5" s="605"/>
      <c r="BB5" s="391"/>
      <c r="BC5" s="373"/>
      <c r="BD5" s="371"/>
      <c r="BE5" s="371"/>
      <c r="BF5" s="371"/>
      <c r="BG5" s="371"/>
      <c r="BH5" s="371"/>
      <c r="BI5" s="371"/>
      <c r="BJ5" s="371"/>
      <c r="BK5" s="371"/>
      <c r="BL5" s="374"/>
      <c r="BM5" s="373"/>
      <c r="BN5" s="373"/>
      <c r="BO5" s="373"/>
      <c r="BP5" s="375"/>
      <c r="BQ5" s="375"/>
      <c r="BR5" s="373"/>
      <c r="BS5" s="376"/>
    </row>
    <row r="6" spans="1:71" ht="13.5" customHeight="1" x14ac:dyDescent="0.25">
      <c r="B6" s="367"/>
      <c r="C6" s="367"/>
      <c r="D6" s="368"/>
      <c r="E6" s="337"/>
      <c r="F6" s="383">
        <f>'Drop-down codes'!B128</f>
        <v>1</v>
      </c>
      <c r="G6" s="597" t="str">
        <f>'Drop-down codes'!C128</f>
        <v>Endemic above treatment threshold</v>
      </c>
      <c r="H6" s="597"/>
      <c r="I6" s="597"/>
      <c r="J6" s="385"/>
      <c r="K6" s="371"/>
      <c r="L6" s="371"/>
      <c r="M6" s="371"/>
      <c r="N6" s="371"/>
      <c r="O6" s="371"/>
      <c r="P6" s="337"/>
      <c r="Q6" s="371"/>
      <c r="R6" s="371"/>
      <c r="S6" s="371"/>
      <c r="T6" s="337"/>
      <c r="U6" s="371"/>
      <c r="V6" s="371"/>
      <c r="W6" s="371"/>
      <c r="Y6" s="386">
        <f>'Drop-down codes'!B98</f>
        <v>3</v>
      </c>
      <c r="Z6" s="387" t="str">
        <f>'Drop-down codes'!C98</f>
        <v>END in Asia</v>
      </c>
      <c r="AA6" s="344"/>
      <c r="AB6" s="388"/>
      <c r="AC6" s="389"/>
      <c r="AD6" s="373"/>
      <c r="AE6" s="371"/>
      <c r="AF6" s="371"/>
      <c r="AG6" s="371"/>
      <c r="AH6" s="371"/>
      <c r="AI6" s="371"/>
      <c r="AJ6" s="371"/>
      <c r="AK6" s="371"/>
      <c r="AL6" s="371"/>
      <c r="AM6" s="374"/>
      <c r="AN6" s="373"/>
      <c r="AO6" s="373"/>
      <c r="AP6" s="373"/>
      <c r="AQ6" s="375"/>
      <c r="AR6" s="375"/>
      <c r="AS6" s="373"/>
      <c r="AT6" s="371"/>
      <c r="AU6" s="371"/>
      <c r="AV6" s="371"/>
      <c r="AW6" s="371"/>
      <c r="AX6" s="390">
        <f>'Drop-down codes'!B98</f>
        <v>3</v>
      </c>
      <c r="AY6" s="605" t="str">
        <f>'Drop-down codes'!C98</f>
        <v>END in Asia</v>
      </c>
      <c r="AZ6" s="605"/>
      <c r="BA6" s="605"/>
      <c r="BB6" s="391"/>
      <c r="BC6" s="373"/>
      <c r="BD6" s="371"/>
      <c r="BE6" s="371"/>
      <c r="BF6" s="371"/>
      <c r="BG6" s="371"/>
      <c r="BH6" s="371"/>
      <c r="BI6" s="371"/>
      <c r="BJ6" s="371"/>
      <c r="BK6" s="371"/>
      <c r="BL6" s="374"/>
      <c r="BM6" s="373"/>
      <c r="BN6" s="373"/>
      <c r="BO6" s="373"/>
      <c r="BP6" s="375"/>
      <c r="BQ6" s="375"/>
      <c r="BR6" s="373"/>
      <c r="BS6" s="376"/>
    </row>
    <row r="7" spans="1:71" ht="13.5" customHeight="1" x14ac:dyDescent="0.25">
      <c r="B7" s="367"/>
      <c r="C7" s="367"/>
      <c r="D7" s="368"/>
      <c r="E7" s="337"/>
      <c r="F7" s="383">
        <f>'Drop-down codes'!B129</f>
        <v>100</v>
      </c>
      <c r="G7" s="597" t="str">
        <f>'Drop-down codes'!C129</f>
        <v>Achieved stopping MDA criteria</v>
      </c>
      <c r="H7" s="597"/>
      <c r="I7" s="597"/>
      <c r="J7" s="385"/>
      <c r="K7" s="371"/>
      <c r="L7" s="371"/>
      <c r="M7" s="371"/>
      <c r="N7" s="371"/>
      <c r="O7" s="371"/>
      <c r="P7" s="337"/>
      <c r="Q7" s="371"/>
      <c r="R7" s="371"/>
      <c r="S7" s="371"/>
      <c r="T7" s="337"/>
      <c r="U7" s="371"/>
      <c r="V7" s="371"/>
      <c r="W7" s="371"/>
      <c r="Y7" s="386">
        <f>'Drop-down codes'!B99</f>
        <v>4</v>
      </c>
      <c r="Z7" s="387" t="str">
        <f>'Drop-down codes'!C99</f>
        <v>USAID-supported APOC</v>
      </c>
      <c r="AA7" s="344"/>
      <c r="AB7" s="388"/>
      <c r="AC7" s="389"/>
      <c r="AD7" s="373"/>
      <c r="AE7" s="371"/>
      <c r="AF7" s="371"/>
      <c r="AG7" s="371"/>
      <c r="AH7" s="371"/>
      <c r="AI7" s="371"/>
      <c r="AJ7" s="371"/>
      <c r="AK7" s="371"/>
      <c r="AL7" s="371"/>
      <c r="AM7" s="374"/>
      <c r="AN7" s="373"/>
      <c r="AO7" s="373"/>
      <c r="AP7" s="373"/>
      <c r="AQ7" s="375"/>
      <c r="AR7" s="375"/>
      <c r="AS7" s="373"/>
      <c r="AT7" s="371"/>
      <c r="AU7" s="371"/>
      <c r="AV7" s="371"/>
      <c r="AW7" s="371"/>
      <c r="AX7" s="390">
        <f>'Drop-down codes'!B99</f>
        <v>4</v>
      </c>
      <c r="AY7" s="605" t="str">
        <f>'Drop-down codes'!C99</f>
        <v>USAID-supported APOC</v>
      </c>
      <c r="AZ7" s="605"/>
      <c r="BA7" s="605"/>
      <c r="BB7" s="391"/>
      <c r="BC7" s="373"/>
      <c r="BD7" s="371"/>
      <c r="BE7" s="371"/>
      <c r="BF7" s="371"/>
      <c r="BG7" s="371"/>
      <c r="BH7" s="371"/>
      <c r="BI7" s="371"/>
      <c r="BJ7" s="371"/>
      <c r="BK7" s="371"/>
      <c r="BL7" s="374"/>
      <c r="BM7" s="373"/>
      <c r="BN7" s="373"/>
      <c r="BO7" s="373"/>
      <c r="BP7" s="375"/>
      <c r="BQ7" s="375"/>
      <c r="BR7" s="373"/>
      <c r="BS7" s="376"/>
    </row>
    <row r="8" spans="1:71" ht="13.5" customHeight="1" x14ac:dyDescent="0.25">
      <c r="B8" s="367"/>
      <c r="C8" s="367"/>
      <c r="D8" s="368"/>
      <c r="E8" s="337"/>
      <c r="F8" s="383" t="str">
        <f>'Drop-down codes'!B130</f>
        <v>Pending</v>
      </c>
      <c r="G8" s="597" t="str">
        <f>'Drop-down codes'!C130</f>
        <v>Awaiting stopping-MDA assessment implementation/results</v>
      </c>
      <c r="H8" s="597"/>
      <c r="I8" s="597"/>
      <c r="J8" s="607"/>
      <c r="K8" s="371"/>
      <c r="L8" s="371"/>
      <c r="M8" s="371"/>
      <c r="N8" s="371"/>
      <c r="O8" s="371"/>
      <c r="P8" s="337"/>
      <c r="Q8" s="371"/>
      <c r="R8" s="371"/>
      <c r="S8" s="371"/>
      <c r="T8" s="337"/>
      <c r="U8" s="371"/>
      <c r="V8" s="371"/>
      <c r="W8" s="371"/>
      <c r="Y8" s="386">
        <f>'Drop-down codes'!B100</f>
        <v>5</v>
      </c>
      <c r="Z8" s="387" t="str">
        <f>'Drop-down codes'!C100</f>
        <v>Other USAID funding</v>
      </c>
      <c r="AA8" s="344"/>
      <c r="AB8" s="388"/>
      <c r="AC8" s="389"/>
      <c r="AD8" s="373"/>
      <c r="AE8" s="371"/>
      <c r="AF8" s="371"/>
      <c r="AG8" s="371"/>
      <c r="AH8" s="371"/>
      <c r="AI8" s="371"/>
      <c r="AJ8" s="371"/>
      <c r="AK8" s="371"/>
      <c r="AL8" s="371"/>
      <c r="AM8" s="374"/>
      <c r="AN8" s="373"/>
      <c r="AO8" s="373"/>
      <c r="AP8" s="373"/>
      <c r="AQ8" s="375"/>
      <c r="AR8" s="375"/>
      <c r="AS8" s="373"/>
      <c r="AT8" s="371"/>
      <c r="AU8" s="371"/>
      <c r="AV8" s="371"/>
      <c r="AW8" s="371"/>
      <c r="AX8" s="390">
        <f>'Drop-down codes'!B100</f>
        <v>5</v>
      </c>
      <c r="AY8" s="605" t="str">
        <f>'Drop-down codes'!C100</f>
        <v>Other USAID funding</v>
      </c>
      <c r="AZ8" s="605"/>
      <c r="BA8" s="605"/>
      <c r="BB8" s="391"/>
      <c r="BC8" s="373"/>
      <c r="BD8" s="371"/>
      <c r="BE8" s="371"/>
      <c r="BF8" s="371"/>
      <c r="BG8" s="371"/>
      <c r="BH8" s="371"/>
      <c r="BI8" s="371"/>
      <c r="BJ8" s="371"/>
      <c r="BK8" s="371"/>
      <c r="BL8" s="374"/>
      <c r="BM8" s="373"/>
      <c r="BN8" s="373"/>
      <c r="BO8" s="373"/>
      <c r="BP8" s="375"/>
      <c r="BQ8" s="375"/>
      <c r="BR8" s="373"/>
      <c r="BS8" s="376"/>
    </row>
    <row r="9" spans="1:71" ht="13.5" customHeight="1" x14ac:dyDescent="0.25">
      <c r="B9" s="367"/>
      <c r="C9" s="367"/>
      <c r="D9" s="368"/>
      <c r="E9" s="337"/>
      <c r="F9" s="383"/>
      <c r="G9" s="350"/>
      <c r="H9" s="350"/>
      <c r="I9" s="350"/>
      <c r="J9" s="392"/>
      <c r="K9" s="371"/>
      <c r="L9" s="371"/>
      <c r="M9" s="371"/>
      <c r="N9" s="371"/>
      <c r="O9" s="371"/>
      <c r="P9" s="337"/>
      <c r="Q9" s="371"/>
      <c r="R9" s="371"/>
      <c r="S9" s="371"/>
      <c r="T9" s="337"/>
      <c r="U9" s="371"/>
      <c r="V9" s="371"/>
      <c r="W9" s="371"/>
      <c r="Y9" s="386">
        <f>'Drop-down codes'!B101</f>
        <v>6</v>
      </c>
      <c r="Z9" s="387" t="str">
        <f>'Drop-down codes'!C101</f>
        <v>Funding through govt or other partners only</v>
      </c>
      <c r="AA9" s="344"/>
      <c r="AB9" s="388"/>
      <c r="AC9" s="389"/>
      <c r="AD9" s="373"/>
      <c r="AE9" s="371"/>
      <c r="AF9" s="371"/>
      <c r="AG9" s="371"/>
      <c r="AH9" s="371"/>
      <c r="AI9" s="371"/>
      <c r="AJ9" s="371"/>
      <c r="AK9" s="371"/>
      <c r="AL9" s="371"/>
      <c r="AM9" s="374"/>
      <c r="AN9" s="373"/>
      <c r="AO9" s="373"/>
      <c r="AP9" s="373"/>
      <c r="AQ9" s="375"/>
      <c r="AR9" s="375"/>
      <c r="AS9" s="373"/>
      <c r="AT9" s="371"/>
      <c r="AU9" s="371"/>
      <c r="AV9" s="371"/>
      <c r="AW9" s="371"/>
      <c r="AX9" s="390">
        <f>'Drop-down codes'!B101</f>
        <v>6</v>
      </c>
      <c r="AY9" s="605" t="str">
        <f>'Drop-down codes'!C101</f>
        <v>Funding through govt or other partners only</v>
      </c>
      <c r="AZ9" s="605"/>
      <c r="BA9" s="605"/>
      <c r="BB9" s="606"/>
      <c r="BC9" s="373"/>
      <c r="BD9" s="371"/>
      <c r="BE9" s="371"/>
      <c r="BF9" s="371"/>
      <c r="BG9" s="371"/>
      <c r="BH9" s="371"/>
      <c r="BI9" s="371"/>
      <c r="BJ9" s="371"/>
      <c r="BK9" s="371"/>
      <c r="BL9" s="374"/>
      <c r="BM9" s="373"/>
      <c r="BN9" s="373"/>
      <c r="BO9" s="373"/>
      <c r="BP9" s="375"/>
      <c r="BQ9" s="375"/>
      <c r="BR9" s="373"/>
      <c r="BS9" s="376"/>
    </row>
    <row r="10" spans="1:71" ht="8.25" customHeight="1" thickBot="1" x14ac:dyDescent="0.3">
      <c r="B10" s="393"/>
      <c r="C10" s="393"/>
      <c r="D10" s="394"/>
      <c r="E10" s="337"/>
      <c r="F10" s="395"/>
      <c r="G10" s="304"/>
      <c r="H10" s="304"/>
      <c r="I10" s="304"/>
      <c r="J10" s="385"/>
      <c r="K10" s="371"/>
      <c r="L10" s="371"/>
      <c r="M10" s="371"/>
      <c r="N10" s="371"/>
      <c r="O10" s="371"/>
      <c r="P10" s="337"/>
      <c r="Q10" s="371"/>
      <c r="R10" s="371"/>
      <c r="S10" s="371"/>
      <c r="T10" s="337"/>
      <c r="U10" s="371"/>
      <c r="V10" s="371"/>
      <c r="W10" s="371"/>
      <c r="X10" s="371"/>
      <c r="Y10" s="396"/>
      <c r="Z10" s="370"/>
      <c r="AA10" s="304"/>
      <c r="AB10" s="370"/>
      <c r="AC10" s="389"/>
      <c r="AD10" s="373"/>
      <c r="AE10" s="371"/>
      <c r="AF10" s="371"/>
      <c r="AG10" s="371"/>
      <c r="AH10" s="371"/>
      <c r="AI10" s="371"/>
      <c r="AJ10" s="371"/>
      <c r="AK10" s="371"/>
      <c r="AL10" s="371"/>
      <c r="AM10" s="374"/>
      <c r="AN10" s="373"/>
      <c r="AO10" s="373"/>
      <c r="AP10" s="373"/>
      <c r="AQ10" s="375"/>
      <c r="AR10" s="375"/>
      <c r="AS10" s="373"/>
      <c r="AT10" s="371"/>
      <c r="AU10" s="371"/>
      <c r="AV10" s="371"/>
      <c r="AW10" s="371"/>
      <c r="AX10" s="397"/>
      <c r="AY10" s="398"/>
      <c r="AZ10" s="304"/>
      <c r="BA10" s="398"/>
      <c r="BB10" s="399"/>
      <c r="BC10" s="373"/>
      <c r="BD10" s="371"/>
      <c r="BE10" s="371"/>
      <c r="BF10" s="371"/>
      <c r="BG10" s="371"/>
      <c r="BH10" s="371"/>
      <c r="BI10" s="371"/>
      <c r="BJ10" s="371"/>
      <c r="BK10" s="371"/>
      <c r="BL10" s="374"/>
      <c r="BM10" s="373"/>
      <c r="BN10" s="373"/>
      <c r="BO10" s="373"/>
      <c r="BP10" s="375"/>
      <c r="BQ10" s="375"/>
      <c r="BR10" s="373"/>
      <c r="BS10" s="376"/>
    </row>
    <row r="11" spans="1:71" s="52" customFormat="1" ht="20.100000000000001" customHeight="1" thickTop="1" thickBot="1" x14ac:dyDescent="0.3">
      <c r="A11" s="365"/>
      <c r="B11" s="608" t="s">
        <v>8</v>
      </c>
      <c r="C11" s="609"/>
      <c r="D11" s="609"/>
      <c r="E11" s="69"/>
      <c r="F11" s="595" t="s">
        <v>20</v>
      </c>
      <c r="G11" s="596"/>
      <c r="H11" s="596"/>
      <c r="I11" s="596"/>
      <c r="J11" s="596"/>
      <c r="K11" s="596"/>
      <c r="L11" s="596"/>
      <c r="M11" s="596"/>
      <c r="N11" s="596"/>
      <c r="O11" s="596"/>
      <c r="P11" s="69"/>
      <c r="Q11" s="598" t="s">
        <v>22</v>
      </c>
      <c r="R11" s="599"/>
      <c r="S11" s="600"/>
      <c r="T11" s="69"/>
      <c r="U11" s="601" t="s">
        <v>24</v>
      </c>
      <c r="V11" s="602"/>
      <c r="W11" s="602"/>
      <c r="X11" s="602"/>
      <c r="Y11" s="602"/>
      <c r="Z11" s="602"/>
      <c r="AA11" s="602"/>
      <c r="AB11" s="602"/>
      <c r="AC11" s="602"/>
      <c r="AD11" s="602"/>
      <c r="AE11" s="602"/>
      <c r="AF11" s="602"/>
      <c r="AG11" s="602"/>
      <c r="AH11" s="602"/>
      <c r="AI11" s="602"/>
      <c r="AJ11" s="602"/>
      <c r="AK11" s="602"/>
      <c r="AL11" s="602"/>
      <c r="AM11" s="602"/>
      <c r="AN11" s="602"/>
      <c r="AO11" s="602"/>
      <c r="AP11" s="602"/>
      <c r="AQ11" s="602"/>
      <c r="AR11" s="602"/>
      <c r="AS11" s="602"/>
      <c r="AT11" s="602"/>
      <c r="AU11" s="602"/>
      <c r="AV11" s="602"/>
      <c r="AW11" s="602"/>
      <c r="AX11" s="602"/>
      <c r="AY11" s="602"/>
      <c r="AZ11" s="602"/>
      <c r="BA11" s="602"/>
      <c r="BB11" s="602"/>
      <c r="BC11" s="602"/>
      <c r="BD11" s="602"/>
      <c r="BE11" s="602"/>
      <c r="BF11" s="602"/>
      <c r="BG11" s="602"/>
      <c r="BH11" s="602"/>
      <c r="BI11" s="602"/>
      <c r="BJ11" s="602"/>
      <c r="BK11" s="602"/>
      <c r="BL11" s="602"/>
      <c r="BM11" s="602"/>
      <c r="BN11" s="602"/>
      <c r="BO11" s="602"/>
      <c r="BP11" s="602"/>
      <c r="BQ11" s="602"/>
      <c r="BR11" s="70"/>
      <c r="BS11" s="132"/>
    </row>
    <row r="12" spans="1:71" s="401" customFormat="1" ht="65.25" thickTop="1" thickBot="1" x14ac:dyDescent="0.3">
      <c r="A12" s="400"/>
      <c r="B12" s="159" t="s">
        <v>9</v>
      </c>
      <c r="C12" s="159" t="s">
        <v>10</v>
      </c>
      <c r="D12" s="160" t="s">
        <v>11</v>
      </c>
      <c r="E12" s="170"/>
      <c r="F12" s="131" t="s">
        <v>53</v>
      </c>
      <c r="G12" s="71" t="s">
        <v>243</v>
      </c>
      <c r="H12" s="71" t="s">
        <v>89</v>
      </c>
      <c r="I12" s="71" t="s">
        <v>90</v>
      </c>
      <c r="J12" s="71" t="s">
        <v>91</v>
      </c>
      <c r="K12" s="71" t="s">
        <v>452</v>
      </c>
      <c r="L12" s="71" t="s">
        <v>451</v>
      </c>
      <c r="M12" s="71" t="s">
        <v>490</v>
      </c>
      <c r="N12" s="71" t="s">
        <v>165</v>
      </c>
      <c r="O12" s="71" t="s">
        <v>484</v>
      </c>
      <c r="P12" s="170"/>
      <c r="Q12" s="162" t="s">
        <v>244</v>
      </c>
      <c r="R12" s="162" t="s">
        <v>21</v>
      </c>
      <c r="S12" s="162" t="s">
        <v>207</v>
      </c>
      <c r="T12" s="170"/>
      <c r="U12" s="134" t="s">
        <v>251</v>
      </c>
      <c r="V12" s="134" t="s">
        <v>252</v>
      </c>
      <c r="W12" s="134" t="s">
        <v>253</v>
      </c>
      <c r="X12" s="134" t="s">
        <v>254</v>
      </c>
      <c r="Y12" s="134" t="s">
        <v>255</v>
      </c>
      <c r="Z12" s="134" t="s">
        <v>344</v>
      </c>
      <c r="AA12" s="134" t="s">
        <v>422</v>
      </c>
      <c r="AB12" s="134" t="s">
        <v>492</v>
      </c>
      <c r="AC12" s="134" t="s">
        <v>487</v>
      </c>
      <c r="AD12" s="170"/>
      <c r="AE12" s="163" t="s">
        <v>278</v>
      </c>
      <c r="AF12" s="163" t="s">
        <v>256</v>
      </c>
      <c r="AG12" s="163" t="s">
        <v>360</v>
      </c>
      <c r="AH12" s="163" t="s">
        <v>257</v>
      </c>
      <c r="AI12" s="163" t="s">
        <v>352</v>
      </c>
      <c r="AJ12" s="163" t="s">
        <v>409</v>
      </c>
      <c r="AK12" s="163" t="s">
        <v>510</v>
      </c>
      <c r="AL12" s="163" t="s">
        <v>511</v>
      </c>
      <c r="AM12" s="163" t="s">
        <v>512</v>
      </c>
      <c r="AN12" s="170"/>
      <c r="AO12" s="165" t="s">
        <v>461</v>
      </c>
      <c r="AP12" s="165" t="s">
        <v>462</v>
      </c>
      <c r="AQ12" s="165" t="s">
        <v>463</v>
      </c>
      <c r="AR12" s="165" t="s">
        <v>464</v>
      </c>
      <c r="AS12" s="161"/>
      <c r="AT12" s="134" t="s">
        <v>259</v>
      </c>
      <c r="AU12" s="134" t="s">
        <v>260</v>
      </c>
      <c r="AV12" s="134" t="s">
        <v>261</v>
      </c>
      <c r="AW12" s="134" t="s">
        <v>262</v>
      </c>
      <c r="AX12" s="134" t="s">
        <v>263</v>
      </c>
      <c r="AY12" s="134" t="s">
        <v>345</v>
      </c>
      <c r="AZ12" s="134" t="s">
        <v>423</v>
      </c>
      <c r="BA12" s="134" t="s">
        <v>493</v>
      </c>
      <c r="BB12" s="134" t="s">
        <v>494</v>
      </c>
      <c r="BC12" s="170"/>
      <c r="BD12" s="163" t="s">
        <v>279</v>
      </c>
      <c r="BE12" s="163" t="s">
        <v>264</v>
      </c>
      <c r="BF12" s="163" t="s">
        <v>353</v>
      </c>
      <c r="BG12" s="163" t="s">
        <v>265</v>
      </c>
      <c r="BH12" s="163" t="s">
        <v>354</v>
      </c>
      <c r="BI12" s="163" t="s">
        <v>266</v>
      </c>
      <c r="BJ12" s="163" t="s">
        <v>513</v>
      </c>
      <c r="BK12" s="163" t="s">
        <v>514</v>
      </c>
      <c r="BL12" s="163" t="s">
        <v>515</v>
      </c>
      <c r="BM12" s="56"/>
      <c r="BN12" s="165" t="s">
        <v>465</v>
      </c>
      <c r="BO12" s="165" t="s">
        <v>466</v>
      </c>
      <c r="BP12" s="165" t="s">
        <v>467</v>
      </c>
      <c r="BQ12" s="165" t="s">
        <v>468</v>
      </c>
      <c r="BR12" s="161"/>
      <c r="BS12" s="133" t="s">
        <v>42</v>
      </c>
    </row>
    <row r="13" spans="1:71" s="402" customFormat="1" ht="33" customHeight="1" thickTop="1" thickBot="1" x14ac:dyDescent="0.3">
      <c r="A13" s="365"/>
      <c r="B13" s="179" t="str">
        <f>Demography!B15</f>
        <v>Example Region</v>
      </c>
      <c r="C13" s="179" t="str">
        <f>Demography!C15</f>
        <v>Example District</v>
      </c>
      <c r="D13" s="180">
        <f>Demography!D15</f>
        <v>839660</v>
      </c>
      <c r="E13" s="56"/>
      <c r="F13" s="411" t="s">
        <v>188</v>
      </c>
      <c r="G13" s="182">
        <v>1</v>
      </c>
      <c r="H13" s="412">
        <v>0.48799999999999999</v>
      </c>
      <c r="I13" s="182">
        <v>2012</v>
      </c>
      <c r="J13" s="411" t="s">
        <v>189</v>
      </c>
      <c r="K13" s="196">
        <v>125986</v>
      </c>
      <c r="L13" s="196">
        <v>125986</v>
      </c>
      <c r="M13" s="196">
        <v>95462</v>
      </c>
      <c r="N13" s="181">
        <v>2012</v>
      </c>
      <c r="O13" s="177">
        <v>1</v>
      </c>
      <c r="P13" s="56"/>
      <c r="Q13" s="181">
        <v>1995</v>
      </c>
      <c r="R13" s="181">
        <v>16</v>
      </c>
      <c r="S13" s="181">
        <v>15</v>
      </c>
      <c r="T13" s="56"/>
      <c r="U13" s="413" t="s">
        <v>98</v>
      </c>
      <c r="V13" s="413" t="s">
        <v>31</v>
      </c>
      <c r="W13" s="181">
        <v>2013</v>
      </c>
      <c r="X13" s="411" t="s">
        <v>32</v>
      </c>
      <c r="Y13" s="181">
        <v>2013</v>
      </c>
      <c r="Z13" s="181">
        <v>1</v>
      </c>
      <c r="AA13" s="177">
        <v>1</v>
      </c>
      <c r="AB13" s="196">
        <v>125321</v>
      </c>
      <c r="AC13" s="196">
        <v>125321</v>
      </c>
      <c r="AD13" s="56"/>
      <c r="AE13" s="196">
        <v>122546</v>
      </c>
      <c r="AF13" s="196">
        <v>122546</v>
      </c>
      <c r="AG13" s="196">
        <v>65423</v>
      </c>
      <c r="AH13" s="196">
        <v>65423</v>
      </c>
      <c r="AI13" s="196">
        <v>57123</v>
      </c>
      <c r="AJ13" s="196">
        <v>57123</v>
      </c>
      <c r="AK13" s="413" t="s">
        <v>173</v>
      </c>
      <c r="AL13" s="413" t="s">
        <v>98</v>
      </c>
      <c r="AM13" s="413" t="s">
        <v>190</v>
      </c>
      <c r="AN13" s="56"/>
      <c r="AO13" s="198">
        <f>IF(Z13=0," ",AE13/AB13)</f>
        <v>0.9778568635743411</v>
      </c>
      <c r="AP13" s="198">
        <f>IF(Z13=0," ",AE13/K13)</f>
        <v>0.97269537885161839</v>
      </c>
      <c r="AQ13" s="198">
        <f>IF(OR(Z13&gt;5, Z13&lt;1)," ",AF13/AC13)</f>
        <v>0.9778568635743411</v>
      </c>
      <c r="AR13" s="198">
        <f>IF(OR(Z13&gt;5, Z13&lt;1)," ",AF13/K13)</f>
        <v>0.97269537885161839</v>
      </c>
      <c r="AS13" s="54"/>
      <c r="AT13" s="411" t="s">
        <v>98</v>
      </c>
      <c r="AU13" s="411" t="s">
        <v>37</v>
      </c>
      <c r="AV13" s="181">
        <v>2013</v>
      </c>
      <c r="AW13" s="411" t="s">
        <v>38</v>
      </c>
      <c r="AX13" s="181">
        <v>2013</v>
      </c>
      <c r="AY13" s="181">
        <v>1</v>
      </c>
      <c r="AZ13" s="177">
        <v>1</v>
      </c>
      <c r="BA13" s="196">
        <v>25321</v>
      </c>
      <c r="BB13" s="196">
        <v>25321</v>
      </c>
      <c r="BC13" s="56"/>
      <c r="BD13" s="196">
        <v>22546</v>
      </c>
      <c r="BE13" s="196">
        <v>22546</v>
      </c>
      <c r="BF13" s="196">
        <v>10356</v>
      </c>
      <c r="BG13" s="196">
        <v>10356</v>
      </c>
      <c r="BH13" s="196">
        <v>12190</v>
      </c>
      <c r="BI13" s="196">
        <v>12190</v>
      </c>
      <c r="BJ13" s="177" t="s">
        <v>114</v>
      </c>
      <c r="BK13" s="177" t="s">
        <v>98</v>
      </c>
      <c r="BL13" s="177" t="s">
        <v>186</v>
      </c>
      <c r="BM13" s="56"/>
      <c r="BN13" s="198">
        <f>IF(AY13=0," ",BD13/BA13)</f>
        <v>0.89040717191264163</v>
      </c>
      <c r="BO13" s="198">
        <f>IF(AY13=0," ",BD13/K13)</f>
        <v>0.17895639198006127</v>
      </c>
      <c r="BP13" s="198">
        <f>IF(OR(AY13&gt;5, AY13&lt;1)," ",BE13/BB13)</f>
        <v>0.89040717191264163</v>
      </c>
      <c r="BQ13" s="198">
        <f>IF(OR(AY13&gt;5, AY13&lt;1)," ",BE13/K13)</f>
        <v>0.17895639198006127</v>
      </c>
      <c r="BR13" s="56"/>
      <c r="BS13" s="200" t="s">
        <v>187</v>
      </c>
    </row>
    <row r="14" spans="1:71" s="404" customFormat="1" ht="18" customHeight="1" thickTop="1" x14ac:dyDescent="0.25">
      <c r="A14" s="403"/>
      <c r="B14" s="184" t="s">
        <v>308</v>
      </c>
      <c r="C14" s="184" t="s">
        <v>71</v>
      </c>
      <c r="D14" s="189">
        <f>Demography!D16</f>
        <v>0</v>
      </c>
      <c r="E14" s="216"/>
      <c r="F14" s="201" t="s">
        <v>71</v>
      </c>
      <c r="G14" s="202" t="s">
        <v>71</v>
      </c>
      <c r="H14" s="194" t="s">
        <v>71</v>
      </c>
      <c r="I14" s="194" t="s">
        <v>71</v>
      </c>
      <c r="J14" s="201" t="s">
        <v>71</v>
      </c>
      <c r="K14" s="203">
        <f>SUM(K16:K1115)</f>
        <v>0</v>
      </c>
      <c r="L14" s="203">
        <f>SUM(L16:L1115)</f>
        <v>0</v>
      </c>
      <c r="M14" s="203">
        <f>SUM(M16:M1115)</f>
        <v>0</v>
      </c>
      <c r="N14" s="204" t="s">
        <v>71</v>
      </c>
      <c r="O14" s="204" t="s">
        <v>71</v>
      </c>
      <c r="P14" s="216"/>
      <c r="Q14" s="204" t="s">
        <v>71</v>
      </c>
      <c r="R14" s="204" t="s">
        <v>71</v>
      </c>
      <c r="S14" s="204" t="s">
        <v>71</v>
      </c>
      <c r="T14" s="216"/>
      <c r="U14" s="204" t="s">
        <v>71</v>
      </c>
      <c r="V14" s="204" t="s">
        <v>71</v>
      </c>
      <c r="W14" s="194" t="s">
        <v>71</v>
      </c>
      <c r="X14" s="204" t="s">
        <v>71</v>
      </c>
      <c r="Y14" s="194" t="s">
        <v>71</v>
      </c>
      <c r="Z14" s="194" t="s">
        <v>71</v>
      </c>
      <c r="AA14" s="194" t="s">
        <v>71</v>
      </c>
      <c r="AB14" s="203">
        <f>SUM(AB16:AB1115)</f>
        <v>0</v>
      </c>
      <c r="AC14" s="203">
        <f>SUM(AC16:AC1115)</f>
        <v>0</v>
      </c>
      <c r="AD14" s="216"/>
      <c r="AE14" s="203">
        <f t="shared" ref="AE14:AJ14" si="0">SUM(AE16:AE1115)</f>
        <v>0</v>
      </c>
      <c r="AF14" s="203">
        <f t="shared" si="0"/>
        <v>0</v>
      </c>
      <c r="AG14" s="203">
        <f t="shared" si="0"/>
        <v>0</v>
      </c>
      <c r="AH14" s="203">
        <f t="shared" si="0"/>
        <v>0</v>
      </c>
      <c r="AI14" s="203">
        <f t="shared" si="0"/>
        <v>0</v>
      </c>
      <c r="AJ14" s="203">
        <f t="shared" si="0"/>
        <v>0</v>
      </c>
      <c r="AK14" s="194" t="s">
        <v>71</v>
      </c>
      <c r="AL14" s="194" t="s">
        <v>71</v>
      </c>
      <c r="AM14" s="194" t="s">
        <v>71</v>
      </c>
      <c r="AN14" s="216"/>
      <c r="AO14" s="199" t="str">
        <f>IF(AB14=0," ",(AE14/AB14))</f>
        <v xml:space="preserve"> </v>
      </c>
      <c r="AP14" s="199" t="str">
        <f>IF(ISERROR((AVERAGE(AP16:AP1115))),"",AVERAGE(AP16:AP1115))</f>
        <v/>
      </c>
      <c r="AQ14" s="206" t="str">
        <f>IF(AC14=0," ",(AF14/AC14))</f>
        <v xml:space="preserve"> </v>
      </c>
      <c r="AR14" s="199" t="str">
        <f>IF(ISERROR((AVERAGE(AR16:AR1115))),"",AVERAGE(AR16:AR1115))</f>
        <v/>
      </c>
      <c r="AS14" s="216"/>
      <c r="AT14" s="204" t="s">
        <v>71</v>
      </c>
      <c r="AU14" s="204" t="s">
        <v>71</v>
      </c>
      <c r="AV14" s="194" t="s">
        <v>71</v>
      </c>
      <c r="AW14" s="204" t="s">
        <v>71</v>
      </c>
      <c r="AX14" s="194" t="s">
        <v>71</v>
      </c>
      <c r="AY14" s="194" t="s">
        <v>71</v>
      </c>
      <c r="AZ14" s="194" t="s">
        <v>71</v>
      </c>
      <c r="BA14" s="204">
        <f>SUM(BA16:BA1115)</f>
        <v>0</v>
      </c>
      <c r="BB14" s="203">
        <f>SUM(BB16:BB1115)</f>
        <v>0</v>
      </c>
      <c r="BC14" s="216"/>
      <c r="BD14" s="203">
        <f t="shared" ref="BD14:BI14" si="1">SUM(BD16:BD1115)</f>
        <v>0</v>
      </c>
      <c r="BE14" s="204">
        <f t="shared" si="1"/>
        <v>0</v>
      </c>
      <c r="BF14" s="204">
        <f t="shared" si="1"/>
        <v>0</v>
      </c>
      <c r="BG14" s="204">
        <f t="shared" si="1"/>
        <v>0</v>
      </c>
      <c r="BH14" s="204">
        <f t="shared" si="1"/>
        <v>0</v>
      </c>
      <c r="BI14" s="204">
        <f t="shared" si="1"/>
        <v>0</v>
      </c>
      <c r="BJ14" s="194" t="s">
        <v>71</v>
      </c>
      <c r="BK14" s="194" t="s">
        <v>71</v>
      </c>
      <c r="BL14" s="194" t="s">
        <v>71</v>
      </c>
      <c r="BM14" s="216"/>
      <c r="BN14" s="206" t="str">
        <f>IF(BA14=0,"",BD14/BA14)</f>
        <v/>
      </c>
      <c r="BO14" s="199" t="str">
        <f>IF(ISERROR((AVERAGE(BO16:BO1115))),"",AVERAGE(BO16:BO1115))</f>
        <v/>
      </c>
      <c r="BP14" s="206" t="str">
        <f>IF(BB14=0," ",(BE14/BB14))</f>
        <v xml:space="preserve"> </v>
      </c>
      <c r="BQ14" s="199" t="str">
        <f>IF(ISERROR((AVERAGE(BQ16:BQ1115))),"",AVERAGE(BQ16:BQ1115))</f>
        <v/>
      </c>
      <c r="BR14" s="216"/>
      <c r="BS14" s="214"/>
    </row>
    <row r="15" spans="1:71" s="404" customFormat="1" ht="18" customHeight="1" thickBot="1" x14ac:dyDescent="0.3">
      <c r="A15" s="403"/>
      <c r="B15" s="178" t="s">
        <v>309</v>
      </c>
      <c r="C15" s="239">
        <f>Demography!C16</f>
        <v>0</v>
      </c>
      <c r="D15" s="195" t="s">
        <v>71</v>
      </c>
      <c r="E15" s="216"/>
      <c r="F15" s="207">
        <f>COUNTA(F16:F1115)</f>
        <v>0</v>
      </c>
      <c r="G15" s="208">
        <f>COUNTA(G16:G1115)</f>
        <v>0</v>
      </c>
      <c r="H15" s="208">
        <f>COUNTA(H16:H1115)</f>
        <v>0</v>
      </c>
      <c r="I15" s="208">
        <f>COUNTA(I16:I1115)</f>
        <v>0</v>
      </c>
      <c r="J15" s="209">
        <f>COUNTA(J16:J1115)</f>
        <v>0</v>
      </c>
      <c r="K15" s="208">
        <f>COUNTIF(K16:K1115,"&gt;0")</f>
        <v>0</v>
      </c>
      <c r="L15" s="208">
        <f>COUNTIF(L16:L1115,"&gt;0")</f>
        <v>0</v>
      </c>
      <c r="M15" s="208">
        <f>COUNTIF(M16:M1115,"&gt;0")</f>
        <v>0</v>
      </c>
      <c r="N15" s="208">
        <f>COUNTA(N16:N1115)</f>
        <v>0</v>
      </c>
      <c r="O15" s="208">
        <f>COUNTA(O16:O1115)</f>
        <v>0</v>
      </c>
      <c r="P15" s="216"/>
      <c r="Q15" s="208">
        <f>COUNTA(Q16:Q1115)</f>
        <v>0</v>
      </c>
      <c r="R15" s="208">
        <f>COUNTA(R16:R1115)</f>
        <v>0</v>
      </c>
      <c r="S15" s="208">
        <f>COUNTA(S16:S1115)</f>
        <v>0</v>
      </c>
      <c r="T15" s="216"/>
      <c r="U15" s="208">
        <f>COUNTA(U16:U1115)</f>
        <v>0</v>
      </c>
      <c r="V15" s="208">
        <f>COUNTA(V16:V1115)</f>
        <v>0</v>
      </c>
      <c r="W15" s="208">
        <f>COUNTA(W16:W1115)</f>
        <v>0</v>
      </c>
      <c r="X15" s="208">
        <f>COUNTA(X16:X1115)</f>
        <v>0</v>
      </c>
      <c r="Y15" s="208">
        <f>COUNTA(Y16:Y1115)</f>
        <v>0</v>
      </c>
      <c r="Z15" s="195">
        <f>COUNTIF(Z16:Z1115,"&gt;0")</f>
        <v>0</v>
      </c>
      <c r="AA15" s="195">
        <f>COUNTIF(AA16:AA1115,"&gt;0")</f>
        <v>0</v>
      </c>
      <c r="AB15" s="195">
        <f>COUNTIF(AB16:AB1115,"&gt;0")</f>
        <v>0</v>
      </c>
      <c r="AC15" s="195">
        <f>COUNTIF(AC16:AC1115,"&gt;0")</f>
        <v>0</v>
      </c>
      <c r="AD15" s="216"/>
      <c r="AE15" s="195">
        <f t="shared" ref="AE15:AJ15" si="2">COUNTIF(AE16:AE1115,"&gt;0")</f>
        <v>0</v>
      </c>
      <c r="AF15" s="195">
        <f t="shared" si="2"/>
        <v>0</v>
      </c>
      <c r="AG15" s="195">
        <f t="shared" si="2"/>
        <v>0</v>
      </c>
      <c r="AH15" s="195">
        <f t="shared" si="2"/>
        <v>0</v>
      </c>
      <c r="AI15" s="195">
        <f t="shared" si="2"/>
        <v>0</v>
      </c>
      <c r="AJ15" s="195">
        <f t="shared" si="2"/>
        <v>0</v>
      </c>
      <c r="AK15" s="195">
        <f>COUNTIF(AK16:AK1115,"Yes")</f>
        <v>0</v>
      </c>
      <c r="AL15" s="208">
        <f>COUNTA(AL16:AL1115)</f>
        <v>0</v>
      </c>
      <c r="AM15" s="208">
        <f>COUNTA(AM16:AM1115)</f>
        <v>0</v>
      </c>
      <c r="AN15" s="216"/>
      <c r="AO15" s="208">
        <f>COUNTIF(AO16:AO1115,"&gt;0")</f>
        <v>0</v>
      </c>
      <c r="AP15" s="208">
        <f>COUNTIF(AP16:AP1115,"&gt;0")</f>
        <v>0</v>
      </c>
      <c r="AQ15" s="208">
        <f>COUNTIF(AQ16:AQ1115,"&gt;0")</f>
        <v>0</v>
      </c>
      <c r="AR15" s="208">
        <f>COUNTIF(AR16:AR1115,"&gt;0")</f>
        <v>0</v>
      </c>
      <c r="AS15" s="216"/>
      <c r="AT15" s="208">
        <f>COUNTA(AT16:AT1115)</f>
        <v>0</v>
      </c>
      <c r="AU15" s="208">
        <f>COUNTA(AU16:AU1115)</f>
        <v>0</v>
      </c>
      <c r="AV15" s="208">
        <f>COUNTA(AV16:AV1115)</f>
        <v>0</v>
      </c>
      <c r="AW15" s="208">
        <f>COUNTA(AW16:AW1115)</f>
        <v>0</v>
      </c>
      <c r="AX15" s="208">
        <f>COUNTA(AX16:AX1115)</f>
        <v>0</v>
      </c>
      <c r="AY15" s="195">
        <f>COUNTIF(AY16:AY1115,"&gt;0")</f>
        <v>0</v>
      </c>
      <c r="AZ15" s="195">
        <f>COUNTIF(AZ16:AZ1115,"&gt;0")</f>
        <v>0</v>
      </c>
      <c r="BA15" s="195">
        <f>COUNTIF(BA16:BA1115,"&gt;0")</f>
        <v>0</v>
      </c>
      <c r="BB15" s="195">
        <f>COUNTIF(BB16:BB1115,"&gt;0")</f>
        <v>0</v>
      </c>
      <c r="BC15" s="216"/>
      <c r="BD15" s="195">
        <f t="shared" ref="BD15:BI15" si="3">COUNTIF(BD16:BD1115,"&gt;0")</f>
        <v>0</v>
      </c>
      <c r="BE15" s="195">
        <f t="shared" si="3"/>
        <v>0</v>
      </c>
      <c r="BF15" s="195">
        <f t="shared" si="3"/>
        <v>0</v>
      </c>
      <c r="BG15" s="195">
        <f t="shared" si="3"/>
        <v>0</v>
      </c>
      <c r="BH15" s="195">
        <f t="shared" si="3"/>
        <v>0</v>
      </c>
      <c r="BI15" s="195">
        <f t="shared" si="3"/>
        <v>0</v>
      </c>
      <c r="BJ15" s="208">
        <f>COUNTIF(BJ16:BJ1115,"Yes")</f>
        <v>0</v>
      </c>
      <c r="BK15" s="208">
        <f>COUNTA(BK16:BK1115)</f>
        <v>0</v>
      </c>
      <c r="BL15" s="208">
        <f>COUNTA(BL16:BL1115)</f>
        <v>0</v>
      </c>
      <c r="BM15" s="216"/>
      <c r="BN15" s="208">
        <f>COUNTIF(BN16:BN1115,"&gt;0")</f>
        <v>0</v>
      </c>
      <c r="BO15" s="208">
        <f>COUNTIF(BO16:BO1115,"&gt;0")</f>
        <v>0</v>
      </c>
      <c r="BP15" s="208">
        <f>COUNTIF(BP16:BP1115,"&gt;0")</f>
        <v>0</v>
      </c>
      <c r="BQ15" s="208">
        <f>COUNTIF(BQ16:BQ1115,"&gt;0")</f>
        <v>0</v>
      </c>
      <c r="BR15" s="216"/>
      <c r="BS15" s="215"/>
    </row>
    <row r="16" spans="1:71" s="86" customFormat="1" ht="13.5" thickTop="1" x14ac:dyDescent="0.25">
      <c r="A16" s="365"/>
      <c r="B16" s="147">
        <f>Demography!B17</f>
        <v>0</v>
      </c>
      <c r="C16" s="147">
        <f>Demography!C17</f>
        <v>0</v>
      </c>
      <c r="D16" s="148">
        <f>Demography!D17</f>
        <v>0</v>
      </c>
      <c r="E16" s="81"/>
      <c r="F16" s="238"/>
      <c r="G16" s="150"/>
      <c r="H16" s="414"/>
      <c r="I16" s="256"/>
      <c r="J16" s="240"/>
      <c r="K16" s="261"/>
      <c r="L16" s="261"/>
      <c r="M16" s="261"/>
      <c r="N16" s="256"/>
      <c r="O16" s="247"/>
      <c r="P16" s="81"/>
      <c r="Q16" s="256"/>
      <c r="R16" s="150"/>
      <c r="S16" s="150"/>
      <c r="T16" s="81"/>
      <c r="U16" s="240"/>
      <c r="V16" s="240"/>
      <c r="W16" s="256"/>
      <c r="X16" s="240"/>
      <c r="Y16" s="256"/>
      <c r="Z16" s="256"/>
      <c r="AA16" s="256"/>
      <c r="AB16" s="261"/>
      <c r="AC16" s="261"/>
      <c r="AD16" s="77"/>
      <c r="AE16" s="261"/>
      <c r="AF16" s="261"/>
      <c r="AG16" s="261"/>
      <c r="AH16" s="261"/>
      <c r="AI16" s="261"/>
      <c r="AJ16" s="261"/>
      <c r="AK16" s="245"/>
      <c r="AL16" s="245"/>
      <c r="AM16" s="247"/>
      <c r="AN16" s="77"/>
      <c r="AO16" s="561" t="str">
        <f>IF(Z16=0," ",AE16/AB16)</f>
        <v xml:space="preserve"> </v>
      </c>
      <c r="AP16" s="561" t="str">
        <f>IF(OR(Z16=0,K16=0)," ",AE16/K16)</f>
        <v xml:space="preserve"> </v>
      </c>
      <c r="AQ16" s="561" t="str">
        <f>IF(OR(Z16&gt;5, Z16&lt;1)," ",AF16/AC16)</f>
        <v xml:space="preserve"> </v>
      </c>
      <c r="AR16" s="561" t="str">
        <f>IF(OR(Z16&gt;5, Z16&lt;1,K16=0)," ",AF16/K16)</f>
        <v xml:space="preserve"> </v>
      </c>
      <c r="AS16" s="77"/>
      <c r="AT16" s="240"/>
      <c r="AU16" s="240"/>
      <c r="AV16" s="256"/>
      <c r="AW16" s="240"/>
      <c r="AX16" s="256"/>
      <c r="AY16" s="256"/>
      <c r="AZ16" s="256"/>
      <c r="BA16" s="261"/>
      <c r="BB16" s="261"/>
      <c r="BC16" s="77"/>
      <c r="BD16" s="261"/>
      <c r="BE16" s="261"/>
      <c r="BF16" s="261"/>
      <c r="BG16" s="261"/>
      <c r="BH16" s="261"/>
      <c r="BI16" s="261"/>
      <c r="BJ16" s="245"/>
      <c r="BK16" s="245"/>
      <c r="BL16" s="247"/>
      <c r="BM16" s="77"/>
      <c r="BN16" s="561" t="str">
        <f>IF(AY16=0," ",BD16/BA16)</f>
        <v xml:space="preserve"> </v>
      </c>
      <c r="BO16" s="561" t="str">
        <f>IF(OR(AY16=0,K16=0)," ",BD16/K16)</f>
        <v xml:space="preserve"> </v>
      </c>
      <c r="BP16" s="561" t="str">
        <f>IF(OR(AY16&gt;5, AY16&lt;1)," ",BE16/BB16)</f>
        <v xml:space="preserve"> </v>
      </c>
      <c r="BQ16" s="561" t="str">
        <f>IF(OR(AY16&gt;5, AY16&lt;1,K16=0)," ",BE16/K16)</f>
        <v xml:space="preserve"> </v>
      </c>
      <c r="BR16" s="77"/>
      <c r="BS16" s="145"/>
    </row>
    <row r="17" spans="1:71" s="86" customFormat="1" ht="12.75" x14ac:dyDescent="0.25">
      <c r="A17" s="365"/>
      <c r="B17" s="361">
        <f>Demography!B18</f>
        <v>0</v>
      </c>
      <c r="C17" s="361">
        <f>Demography!C18</f>
        <v>0</v>
      </c>
      <c r="D17" s="362">
        <f>Demography!D18</f>
        <v>0</v>
      </c>
      <c r="E17" s="81"/>
      <c r="F17" s="415"/>
      <c r="G17" s="416"/>
      <c r="H17" s="417"/>
      <c r="I17" s="241"/>
      <c r="J17" s="242"/>
      <c r="K17" s="243"/>
      <c r="L17" s="243"/>
      <c r="M17" s="243"/>
      <c r="N17" s="241"/>
      <c r="O17" s="248"/>
      <c r="P17" s="81"/>
      <c r="Q17" s="241"/>
      <c r="R17" s="416"/>
      <c r="S17" s="416"/>
      <c r="T17" s="81"/>
      <c r="U17" s="242"/>
      <c r="V17" s="242"/>
      <c r="W17" s="241"/>
      <c r="X17" s="242"/>
      <c r="Y17" s="241"/>
      <c r="Z17" s="241"/>
      <c r="AA17" s="241"/>
      <c r="AB17" s="243"/>
      <c r="AC17" s="243"/>
      <c r="AD17" s="77"/>
      <c r="AE17" s="243"/>
      <c r="AF17" s="243"/>
      <c r="AG17" s="243"/>
      <c r="AH17" s="243"/>
      <c r="AI17" s="243"/>
      <c r="AJ17" s="243"/>
      <c r="AK17" s="246"/>
      <c r="AL17" s="246"/>
      <c r="AM17" s="248"/>
      <c r="AN17" s="77"/>
      <c r="AO17" s="562" t="str">
        <f>IF(Z17=0," ",AE17/AB17)</f>
        <v xml:space="preserve"> </v>
      </c>
      <c r="AP17" s="562" t="str">
        <f>IF(OR(Z17=0,K17=0)," ",AE17/K17)</f>
        <v xml:space="preserve"> </v>
      </c>
      <c r="AQ17" s="562" t="str">
        <f>IF(OR(Z17&gt;5, Z17&lt;1)," ",AF17/AC17)</f>
        <v xml:space="preserve"> </v>
      </c>
      <c r="AR17" s="562" t="str">
        <f>IF(OR(Z17&gt;5, Z17&lt;1,K17=0)," ",AF17/K17)</f>
        <v xml:space="preserve"> </v>
      </c>
      <c r="AS17" s="77"/>
      <c r="AT17" s="360"/>
      <c r="AU17" s="360"/>
      <c r="AV17" s="359"/>
      <c r="AW17" s="360"/>
      <c r="AX17" s="359"/>
      <c r="AY17" s="359"/>
      <c r="AZ17" s="241"/>
      <c r="BA17" s="243"/>
      <c r="BB17" s="243"/>
      <c r="BC17" s="77"/>
      <c r="BD17" s="243"/>
      <c r="BE17" s="243"/>
      <c r="BF17" s="243"/>
      <c r="BG17" s="243"/>
      <c r="BH17" s="243"/>
      <c r="BI17" s="243"/>
      <c r="BJ17" s="246"/>
      <c r="BK17" s="246"/>
      <c r="BL17" s="248"/>
      <c r="BM17" s="77"/>
      <c r="BN17" s="562" t="str">
        <f>IF(AY17=0," ",BD17/BA17)</f>
        <v xml:space="preserve"> </v>
      </c>
      <c r="BO17" s="562" t="str">
        <f>IF(OR(AY17=0,K17=0)," ",BD17/K17)</f>
        <v xml:space="preserve"> </v>
      </c>
      <c r="BP17" s="562" t="str">
        <f>IF(OR(AY17&gt;5, AY17&lt;1)," ",BE17/BB17)</f>
        <v xml:space="preserve"> </v>
      </c>
      <c r="BQ17" s="562" t="str">
        <f>IF(OR(AY17&gt;5, AY17&lt;1,K17=0)," ",BE17/K17)</f>
        <v xml:space="preserve"> </v>
      </c>
      <c r="BR17" s="77"/>
      <c r="BS17" s="313"/>
    </row>
    <row r="18" spans="1:71" s="86" customFormat="1" ht="12.75" x14ac:dyDescent="0.25">
      <c r="A18" s="365"/>
      <c r="B18" s="147">
        <f>Demography!B19</f>
        <v>0</v>
      </c>
      <c r="C18" s="147">
        <f>Demography!C19</f>
        <v>0</v>
      </c>
      <c r="D18" s="148">
        <f>Demography!D19</f>
        <v>0</v>
      </c>
      <c r="E18" s="81"/>
      <c r="F18" s="238"/>
      <c r="G18" s="150"/>
      <c r="H18" s="414"/>
      <c r="I18" s="256"/>
      <c r="J18" s="240"/>
      <c r="K18" s="261"/>
      <c r="L18" s="261"/>
      <c r="M18" s="261"/>
      <c r="N18" s="256"/>
      <c r="O18" s="247"/>
      <c r="P18" s="81"/>
      <c r="Q18" s="256"/>
      <c r="R18" s="150"/>
      <c r="S18" s="150"/>
      <c r="T18" s="81"/>
      <c r="U18" s="240"/>
      <c r="V18" s="240"/>
      <c r="W18" s="256"/>
      <c r="X18" s="240"/>
      <c r="Y18" s="256"/>
      <c r="Z18" s="256"/>
      <c r="AA18" s="256"/>
      <c r="AB18" s="261"/>
      <c r="AC18" s="261"/>
      <c r="AD18" s="77"/>
      <c r="AE18" s="261"/>
      <c r="AF18" s="261"/>
      <c r="AG18" s="261"/>
      <c r="AH18" s="261"/>
      <c r="AI18" s="261"/>
      <c r="AJ18" s="261"/>
      <c r="AK18" s="245"/>
      <c r="AL18" s="245"/>
      <c r="AM18" s="247"/>
      <c r="AN18" s="77"/>
      <c r="AO18" s="561" t="str">
        <f t="shared" ref="AO18:AO81" si="4">IF(Z18=0," ",AE18/AB18)</f>
        <v xml:space="preserve"> </v>
      </c>
      <c r="AP18" s="561" t="str">
        <f>IF(OR(Z18=0,K18=0)," ",AE18/K18)</f>
        <v xml:space="preserve"> </v>
      </c>
      <c r="AQ18" s="561" t="str">
        <f>IF(OR(Z18&gt;5, Z18&lt;1)," ",AF18/AC18)</f>
        <v xml:space="preserve"> </v>
      </c>
      <c r="AR18" s="561" t="str">
        <f>IF(OR(Z18&gt;5, Z18&lt;1,K18=0)," ",AF18/K18)</f>
        <v xml:space="preserve"> </v>
      </c>
      <c r="AS18" s="77"/>
      <c r="AT18" s="240"/>
      <c r="AU18" s="240"/>
      <c r="AV18" s="256"/>
      <c r="AW18" s="240"/>
      <c r="AX18" s="256"/>
      <c r="AY18" s="256"/>
      <c r="AZ18" s="256"/>
      <c r="BA18" s="261"/>
      <c r="BB18" s="261"/>
      <c r="BC18" s="77"/>
      <c r="BD18" s="261"/>
      <c r="BE18" s="261"/>
      <c r="BF18" s="261"/>
      <c r="BG18" s="261"/>
      <c r="BH18" s="261"/>
      <c r="BI18" s="261"/>
      <c r="BJ18" s="245"/>
      <c r="BK18" s="245"/>
      <c r="BL18" s="247"/>
      <c r="BM18" s="77"/>
      <c r="BN18" s="561" t="str">
        <f t="shared" ref="BN18:BN81" si="5">IF(AY18=0," ",BD18/BA18)</f>
        <v xml:space="preserve"> </v>
      </c>
      <c r="BO18" s="561" t="str">
        <f>IF(OR(AY18=0,K18=0)," ",BD18/K18)</f>
        <v xml:space="preserve"> </v>
      </c>
      <c r="BP18" s="561" t="str">
        <f>IF(OR(AY18&gt;5, AY18&lt;1)," ",BE18/BB18)</f>
        <v xml:space="preserve"> </v>
      </c>
      <c r="BQ18" s="561" t="str">
        <f>IF(OR(AY18&gt;5, AY18&lt;1,K18=0)," ",BE18/K18)</f>
        <v xml:space="preserve"> </v>
      </c>
      <c r="BR18" s="77"/>
      <c r="BS18" s="145"/>
    </row>
    <row r="19" spans="1:71" s="86" customFormat="1" ht="12.75" x14ac:dyDescent="0.25">
      <c r="A19" s="365"/>
      <c r="B19" s="361">
        <f>Demography!B20</f>
        <v>0</v>
      </c>
      <c r="C19" s="361">
        <f>Demography!C20</f>
        <v>0</v>
      </c>
      <c r="D19" s="362">
        <f>Demography!D20</f>
        <v>0</v>
      </c>
      <c r="E19" s="81"/>
      <c r="F19" s="415"/>
      <c r="G19" s="416"/>
      <c r="H19" s="417"/>
      <c r="I19" s="241"/>
      <c r="J19" s="242"/>
      <c r="K19" s="243"/>
      <c r="L19" s="243"/>
      <c r="M19" s="243"/>
      <c r="N19" s="241"/>
      <c r="O19" s="248"/>
      <c r="P19" s="81"/>
      <c r="Q19" s="241"/>
      <c r="R19" s="416"/>
      <c r="S19" s="416"/>
      <c r="T19" s="81"/>
      <c r="U19" s="242"/>
      <c r="V19" s="242"/>
      <c r="W19" s="241"/>
      <c r="X19" s="242"/>
      <c r="Y19" s="241"/>
      <c r="Z19" s="241"/>
      <c r="AA19" s="241"/>
      <c r="AB19" s="243"/>
      <c r="AC19" s="243"/>
      <c r="AD19" s="77"/>
      <c r="AE19" s="243"/>
      <c r="AF19" s="243"/>
      <c r="AG19" s="243"/>
      <c r="AH19" s="243"/>
      <c r="AI19" s="243"/>
      <c r="AJ19" s="243"/>
      <c r="AK19" s="246"/>
      <c r="AL19" s="246"/>
      <c r="AM19" s="248"/>
      <c r="AN19" s="77"/>
      <c r="AO19" s="562" t="str">
        <f t="shared" si="4"/>
        <v xml:space="preserve"> </v>
      </c>
      <c r="AP19" s="562" t="str">
        <f t="shared" ref="AP19:AP82" si="6">IF(OR(Z19=0,K19=0)," ",AE19/K19)</f>
        <v xml:space="preserve"> </v>
      </c>
      <c r="AQ19" s="562" t="str">
        <f t="shared" ref="AQ19:AQ82" si="7">IF(OR(Z19&gt;5, Z19&lt;1)," ",AF19/AC19)</f>
        <v xml:space="preserve"> </v>
      </c>
      <c r="AR19" s="562" t="str">
        <f t="shared" ref="AR19:AR82" si="8">IF(OR(Z19&gt;5, Z19&lt;1,K19=0)," ",AF19/K19)</f>
        <v xml:space="preserve"> </v>
      </c>
      <c r="AS19" s="77"/>
      <c r="AT19" s="360"/>
      <c r="AU19" s="360"/>
      <c r="AV19" s="359"/>
      <c r="AW19" s="360"/>
      <c r="AX19" s="359"/>
      <c r="AY19" s="359"/>
      <c r="AZ19" s="241"/>
      <c r="BA19" s="243"/>
      <c r="BB19" s="243"/>
      <c r="BC19" s="77"/>
      <c r="BD19" s="243"/>
      <c r="BE19" s="243"/>
      <c r="BF19" s="243"/>
      <c r="BG19" s="243"/>
      <c r="BH19" s="243"/>
      <c r="BI19" s="243"/>
      <c r="BJ19" s="246"/>
      <c r="BK19" s="246"/>
      <c r="BL19" s="248"/>
      <c r="BM19" s="77"/>
      <c r="BN19" s="562" t="str">
        <f t="shared" si="5"/>
        <v xml:space="preserve"> </v>
      </c>
      <c r="BO19" s="562" t="str">
        <f t="shared" ref="BO19:BO82" si="9">IF(OR(AY19=0,K19=0)," ",BD19/K19)</f>
        <v xml:space="preserve"> </v>
      </c>
      <c r="BP19" s="562" t="str">
        <f t="shared" ref="BP19:BP82" si="10">IF(OR(AY19&gt;5, AY19&lt;1)," ",BE19/BB19)</f>
        <v xml:space="preserve"> </v>
      </c>
      <c r="BQ19" s="562" t="str">
        <f t="shared" ref="BQ19:BQ82" si="11">IF(OR(AY19&gt;5, AY19&lt;1,K19=0)," ",BE19/K19)</f>
        <v xml:space="preserve"> </v>
      </c>
      <c r="BR19" s="77"/>
      <c r="BS19" s="313"/>
    </row>
    <row r="20" spans="1:71" s="86" customFormat="1" ht="12.75" x14ac:dyDescent="0.25">
      <c r="A20" s="365"/>
      <c r="B20" s="147">
        <f>Demography!B21</f>
        <v>0</v>
      </c>
      <c r="C20" s="147">
        <f>Demography!C21</f>
        <v>0</v>
      </c>
      <c r="D20" s="148">
        <f>Demography!D21</f>
        <v>0</v>
      </c>
      <c r="E20" s="81"/>
      <c r="F20" s="238"/>
      <c r="G20" s="150"/>
      <c r="H20" s="414"/>
      <c r="I20" s="256"/>
      <c r="J20" s="240"/>
      <c r="K20" s="261"/>
      <c r="L20" s="261"/>
      <c r="M20" s="261"/>
      <c r="N20" s="256"/>
      <c r="O20" s="247"/>
      <c r="P20" s="81"/>
      <c r="Q20" s="256"/>
      <c r="R20" s="150"/>
      <c r="S20" s="150"/>
      <c r="T20" s="81"/>
      <c r="U20" s="240"/>
      <c r="V20" s="240"/>
      <c r="W20" s="256"/>
      <c r="X20" s="240"/>
      <c r="Y20" s="256"/>
      <c r="Z20" s="256"/>
      <c r="AA20" s="256"/>
      <c r="AB20" s="261"/>
      <c r="AC20" s="261"/>
      <c r="AD20" s="77"/>
      <c r="AE20" s="261"/>
      <c r="AF20" s="261"/>
      <c r="AG20" s="261"/>
      <c r="AH20" s="261"/>
      <c r="AI20" s="261"/>
      <c r="AJ20" s="261"/>
      <c r="AK20" s="245"/>
      <c r="AL20" s="245"/>
      <c r="AM20" s="247"/>
      <c r="AN20" s="77"/>
      <c r="AO20" s="561" t="str">
        <f t="shared" si="4"/>
        <v xml:space="preserve"> </v>
      </c>
      <c r="AP20" s="561" t="str">
        <f t="shared" si="6"/>
        <v xml:space="preserve"> </v>
      </c>
      <c r="AQ20" s="561" t="str">
        <f t="shared" si="7"/>
        <v xml:space="preserve"> </v>
      </c>
      <c r="AR20" s="561" t="str">
        <f t="shared" si="8"/>
        <v xml:space="preserve"> </v>
      </c>
      <c r="AS20" s="77"/>
      <c r="AT20" s="240"/>
      <c r="AU20" s="240"/>
      <c r="AV20" s="256"/>
      <c r="AW20" s="240"/>
      <c r="AX20" s="256"/>
      <c r="AY20" s="256"/>
      <c r="AZ20" s="256"/>
      <c r="BA20" s="261"/>
      <c r="BB20" s="261"/>
      <c r="BC20" s="77"/>
      <c r="BD20" s="261"/>
      <c r="BE20" s="261"/>
      <c r="BF20" s="261"/>
      <c r="BG20" s="261"/>
      <c r="BH20" s="261"/>
      <c r="BI20" s="261"/>
      <c r="BJ20" s="245"/>
      <c r="BK20" s="245"/>
      <c r="BL20" s="247"/>
      <c r="BM20" s="77"/>
      <c r="BN20" s="561" t="str">
        <f t="shared" si="5"/>
        <v xml:space="preserve"> </v>
      </c>
      <c r="BO20" s="561" t="str">
        <f t="shared" si="9"/>
        <v xml:space="preserve"> </v>
      </c>
      <c r="BP20" s="561" t="str">
        <f t="shared" si="10"/>
        <v xml:space="preserve"> </v>
      </c>
      <c r="BQ20" s="561" t="str">
        <f t="shared" si="11"/>
        <v xml:space="preserve"> </v>
      </c>
      <c r="BR20" s="77"/>
      <c r="BS20" s="145"/>
    </row>
    <row r="21" spans="1:71" s="86" customFormat="1" ht="12.75" x14ac:dyDescent="0.25">
      <c r="A21" s="365"/>
      <c r="B21" s="361">
        <f>Demography!B22</f>
        <v>0</v>
      </c>
      <c r="C21" s="361">
        <f>Demography!C22</f>
        <v>0</v>
      </c>
      <c r="D21" s="362">
        <f>Demography!D22</f>
        <v>0</v>
      </c>
      <c r="E21" s="81"/>
      <c r="F21" s="415"/>
      <c r="G21" s="416"/>
      <c r="H21" s="417"/>
      <c r="I21" s="241"/>
      <c r="J21" s="242"/>
      <c r="K21" s="243"/>
      <c r="L21" s="243"/>
      <c r="M21" s="243"/>
      <c r="N21" s="241"/>
      <c r="O21" s="248"/>
      <c r="P21" s="81"/>
      <c r="Q21" s="241"/>
      <c r="R21" s="416"/>
      <c r="S21" s="416"/>
      <c r="T21" s="81"/>
      <c r="U21" s="242"/>
      <c r="V21" s="242"/>
      <c r="W21" s="241"/>
      <c r="X21" s="242"/>
      <c r="Y21" s="241"/>
      <c r="Z21" s="241"/>
      <c r="AA21" s="241"/>
      <c r="AB21" s="243"/>
      <c r="AC21" s="243"/>
      <c r="AD21" s="77"/>
      <c r="AE21" s="243"/>
      <c r="AF21" s="243"/>
      <c r="AG21" s="243"/>
      <c r="AH21" s="243"/>
      <c r="AI21" s="243"/>
      <c r="AJ21" s="243"/>
      <c r="AK21" s="246"/>
      <c r="AL21" s="246"/>
      <c r="AM21" s="248"/>
      <c r="AN21" s="77"/>
      <c r="AO21" s="562" t="str">
        <f t="shared" si="4"/>
        <v xml:space="preserve"> </v>
      </c>
      <c r="AP21" s="562" t="str">
        <f t="shared" si="6"/>
        <v xml:space="preserve"> </v>
      </c>
      <c r="AQ21" s="562" t="str">
        <f t="shared" si="7"/>
        <v xml:space="preserve"> </v>
      </c>
      <c r="AR21" s="562" t="str">
        <f t="shared" si="8"/>
        <v xml:space="preserve"> </v>
      </c>
      <c r="AS21" s="77"/>
      <c r="AT21" s="360"/>
      <c r="AU21" s="360"/>
      <c r="AV21" s="359"/>
      <c r="AW21" s="360"/>
      <c r="AX21" s="359"/>
      <c r="AY21" s="359"/>
      <c r="AZ21" s="241"/>
      <c r="BA21" s="243"/>
      <c r="BB21" s="243"/>
      <c r="BC21" s="77"/>
      <c r="BD21" s="243"/>
      <c r="BE21" s="243"/>
      <c r="BF21" s="243"/>
      <c r="BG21" s="243"/>
      <c r="BH21" s="243"/>
      <c r="BI21" s="243"/>
      <c r="BJ21" s="246"/>
      <c r="BK21" s="246"/>
      <c r="BL21" s="248"/>
      <c r="BM21" s="77"/>
      <c r="BN21" s="562" t="str">
        <f t="shared" si="5"/>
        <v xml:space="preserve"> </v>
      </c>
      <c r="BO21" s="562" t="str">
        <f t="shared" si="9"/>
        <v xml:space="preserve"> </v>
      </c>
      <c r="BP21" s="562" t="str">
        <f t="shared" si="10"/>
        <v xml:space="preserve"> </v>
      </c>
      <c r="BQ21" s="562" t="str">
        <f t="shared" si="11"/>
        <v xml:space="preserve"> </v>
      </c>
      <c r="BR21" s="77"/>
      <c r="BS21" s="313"/>
    </row>
    <row r="22" spans="1:71" s="86" customFormat="1" ht="12.75" x14ac:dyDescent="0.25">
      <c r="A22" s="365"/>
      <c r="B22" s="147">
        <f>Demography!B23</f>
        <v>0</v>
      </c>
      <c r="C22" s="147">
        <f>Demography!C23</f>
        <v>0</v>
      </c>
      <c r="D22" s="148">
        <f>Demography!D23</f>
        <v>0</v>
      </c>
      <c r="E22" s="81"/>
      <c r="F22" s="238"/>
      <c r="G22" s="150"/>
      <c r="H22" s="414"/>
      <c r="I22" s="256"/>
      <c r="J22" s="240"/>
      <c r="K22" s="261"/>
      <c r="L22" s="261"/>
      <c r="M22" s="261"/>
      <c r="N22" s="256"/>
      <c r="O22" s="247"/>
      <c r="P22" s="81"/>
      <c r="Q22" s="256"/>
      <c r="R22" s="150"/>
      <c r="S22" s="150"/>
      <c r="T22" s="81"/>
      <c r="U22" s="240"/>
      <c r="V22" s="240"/>
      <c r="W22" s="256"/>
      <c r="X22" s="240"/>
      <c r="Y22" s="256"/>
      <c r="Z22" s="256"/>
      <c r="AA22" s="256"/>
      <c r="AB22" s="261"/>
      <c r="AC22" s="261"/>
      <c r="AD22" s="77"/>
      <c r="AE22" s="261"/>
      <c r="AF22" s="261"/>
      <c r="AG22" s="261"/>
      <c r="AH22" s="261"/>
      <c r="AI22" s="261"/>
      <c r="AJ22" s="261"/>
      <c r="AK22" s="245"/>
      <c r="AL22" s="245"/>
      <c r="AM22" s="247"/>
      <c r="AN22" s="77"/>
      <c r="AO22" s="561" t="str">
        <f t="shared" si="4"/>
        <v xml:space="preserve"> </v>
      </c>
      <c r="AP22" s="561" t="str">
        <f t="shared" si="6"/>
        <v xml:space="preserve"> </v>
      </c>
      <c r="AQ22" s="561" t="str">
        <f t="shared" si="7"/>
        <v xml:space="preserve"> </v>
      </c>
      <c r="AR22" s="561" t="str">
        <f t="shared" si="8"/>
        <v xml:space="preserve"> </v>
      </c>
      <c r="AS22" s="77"/>
      <c r="AT22" s="240"/>
      <c r="AU22" s="240"/>
      <c r="AV22" s="256"/>
      <c r="AW22" s="240"/>
      <c r="AX22" s="256"/>
      <c r="AY22" s="256"/>
      <c r="AZ22" s="256"/>
      <c r="BA22" s="261"/>
      <c r="BB22" s="261"/>
      <c r="BC22" s="77"/>
      <c r="BD22" s="261"/>
      <c r="BE22" s="261"/>
      <c r="BF22" s="261"/>
      <c r="BG22" s="261"/>
      <c r="BH22" s="261"/>
      <c r="BI22" s="261"/>
      <c r="BJ22" s="245"/>
      <c r="BK22" s="245"/>
      <c r="BL22" s="247"/>
      <c r="BM22" s="77"/>
      <c r="BN22" s="561" t="str">
        <f t="shared" si="5"/>
        <v xml:space="preserve"> </v>
      </c>
      <c r="BO22" s="561" t="str">
        <f t="shared" si="9"/>
        <v xml:space="preserve"> </v>
      </c>
      <c r="BP22" s="561" t="str">
        <f t="shared" si="10"/>
        <v xml:space="preserve"> </v>
      </c>
      <c r="BQ22" s="561" t="str">
        <f t="shared" si="11"/>
        <v xml:space="preserve"> </v>
      </c>
      <c r="BR22" s="77"/>
      <c r="BS22" s="145"/>
    </row>
    <row r="23" spans="1:71" s="86" customFormat="1" ht="12.75" x14ac:dyDescent="0.25">
      <c r="A23" s="365"/>
      <c r="B23" s="361">
        <f>Demography!B24</f>
        <v>0</v>
      </c>
      <c r="C23" s="361">
        <f>Demography!C24</f>
        <v>0</v>
      </c>
      <c r="D23" s="362">
        <f>Demography!D24</f>
        <v>0</v>
      </c>
      <c r="E23" s="81"/>
      <c r="F23" s="415"/>
      <c r="G23" s="416"/>
      <c r="H23" s="417"/>
      <c r="I23" s="241"/>
      <c r="J23" s="242"/>
      <c r="K23" s="243"/>
      <c r="L23" s="243"/>
      <c r="M23" s="243"/>
      <c r="N23" s="241"/>
      <c r="O23" s="248"/>
      <c r="P23" s="81"/>
      <c r="Q23" s="241"/>
      <c r="R23" s="416"/>
      <c r="S23" s="416"/>
      <c r="T23" s="81"/>
      <c r="U23" s="242"/>
      <c r="V23" s="242"/>
      <c r="W23" s="241"/>
      <c r="X23" s="242"/>
      <c r="Y23" s="241"/>
      <c r="Z23" s="241"/>
      <c r="AA23" s="241"/>
      <c r="AB23" s="243"/>
      <c r="AC23" s="243"/>
      <c r="AD23" s="77"/>
      <c r="AE23" s="243"/>
      <c r="AF23" s="243"/>
      <c r="AG23" s="243"/>
      <c r="AH23" s="243"/>
      <c r="AI23" s="243"/>
      <c r="AJ23" s="243"/>
      <c r="AK23" s="246"/>
      <c r="AL23" s="246"/>
      <c r="AM23" s="248"/>
      <c r="AN23" s="77"/>
      <c r="AO23" s="562" t="str">
        <f t="shared" si="4"/>
        <v xml:space="preserve"> </v>
      </c>
      <c r="AP23" s="562" t="str">
        <f t="shared" si="6"/>
        <v xml:space="preserve"> </v>
      </c>
      <c r="AQ23" s="562" t="str">
        <f t="shared" si="7"/>
        <v xml:space="preserve"> </v>
      </c>
      <c r="AR23" s="562" t="str">
        <f t="shared" si="8"/>
        <v xml:space="preserve"> </v>
      </c>
      <c r="AS23" s="77"/>
      <c r="AT23" s="360"/>
      <c r="AU23" s="360"/>
      <c r="AV23" s="359"/>
      <c r="AW23" s="360"/>
      <c r="AX23" s="359"/>
      <c r="AY23" s="359"/>
      <c r="AZ23" s="241"/>
      <c r="BA23" s="243"/>
      <c r="BB23" s="243"/>
      <c r="BC23" s="77"/>
      <c r="BD23" s="243"/>
      <c r="BE23" s="243"/>
      <c r="BF23" s="243"/>
      <c r="BG23" s="243"/>
      <c r="BH23" s="243"/>
      <c r="BI23" s="243"/>
      <c r="BJ23" s="246"/>
      <c r="BK23" s="246"/>
      <c r="BL23" s="248"/>
      <c r="BM23" s="77"/>
      <c r="BN23" s="562" t="str">
        <f t="shared" si="5"/>
        <v xml:space="preserve"> </v>
      </c>
      <c r="BO23" s="562" t="str">
        <f t="shared" si="9"/>
        <v xml:space="preserve"> </v>
      </c>
      <c r="BP23" s="562" t="str">
        <f t="shared" si="10"/>
        <v xml:space="preserve"> </v>
      </c>
      <c r="BQ23" s="562" t="str">
        <f t="shared" si="11"/>
        <v xml:space="preserve"> </v>
      </c>
      <c r="BR23" s="77"/>
      <c r="BS23" s="313"/>
    </row>
    <row r="24" spans="1:71" s="86" customFormat="1" ht="12.75" x14ac:dyDescent="0.25">
      <c r="A24" s="365"/>
      <c r="B24" s="147">
        <f>Demography!B25</f>
        <v>0</v>
      </c>
      <c r="C24" s="147">
        <f>Demography!C25</f>
        <v>0</v>
      </c>
      <c r="D24" s="148">
        <f>Demography!D25</f>
        <v>0</v>
      </c>
      <c r="E24" s="81"/>
      <c r="F24" s="238"/>
      <c r="G24" s="150"/>
      <c r="H24" s="414"/>
      <c r="I24" s="256"/>
      <c r="J24" s="240"/>
      <c r="K24" s="261"/>
      <c r="L24" s="261"/>
      <c r="M24" s="261"/>
      <c r="N24" s="256"/>
      <c r="O24" s="247"/>
      <c r="P24" s="81"/>
      <c r="Q24" s="256"/>
      <c r="R24" s="150"/>
      <c r="S24" s="150"/>
      <c r="T24" s="81"/>
      <c r="U24" s="240"/>
      <c r="V24" s="240"/>
      <c r="W24" s="256"/>
      <c r="X24" s="240"/>
      <c r="Y24" s="256"/>
      <c r="Z24" s="256"/>
      <c r="AA24" s="256"/>
      <c r="AB24" s="261"/>
      <c r="AC24" s="261"/>
      <c r="AD24" s="77"/>
      <c r="AE24" s="261"/>
      <c r="AF24" s="261"/>
      <c r="AG24" s="261"/>
      <c r="AH24" s="261"/>
      <c r="AI24" s="261"/>
      <c r="AJ24" s="261"/>
      <c r="AK24" s="245"/>
      <c r="AL24" s="245"/>
      <c r="AM24" s="247"/>
      <c r="AN24" s="77"/>
      <c r="AO24" s="561" t="str">
        <f t="shared" si="4"/>
        <v xml:space="preserve"> </v>
      </c>
      <c r="AP24" s="561" t="str">
        <f t="shared" si="6"/>
        <v xml:space="preserve"> </v>
      </c>
      <c r="AQ24" s="561" t="str">
        <f t="shared" si="7"/>
        <v xml:space="preserve"> </v>
      </c>
      <c r="AR24" s="561" t="str">
        <f t="shared" si="8"/>
        <v xml:space="preserve"> </v>
      </c>
      <c r="AS24" s="77"/>
      <c r="AT24" s="240"/>
      <c r="AU24" s="240"/>
      <c r="AV24" s="256"/>
      <c r="AW24" s="240"/>
      <c r="AX24" s="256"/>
      <c r="AY24" s="256"/>
      <c r="AZ24" s="256"/>
      <c r="BA24" s="261"/>
      <c r="BB24" s="261"/>
      <c r="BC24" s="77"/>
      <c r="BD24" s="261"/>
      <c r="BE24" s="261"/>
      <c r="BF24" s="261"/>
      <c r="BG24" s="261"/>
      <c r="BH24" s="261"/>
      <c r="BI24" s="261"/>
      <c r="BJ24" s="245"/>
      <c r="BK24" s="245"/>
      <c r="BL24" s="247"/>
      <c r="BM24" s="77"/>
      <c r="BN24" s="561" t="str">
        <f t="shared" si="5"/>
        <v xml:space="preserve"> </v>
      </c>
      <c r="BO24" s="561" t="str">
        <f t="shared" si="9"/>
        <v xml:space="preserve"> </v>
      </c>
      <c r="BP24" s="561" t="str">
        <f t="shared" si="10"/>
        <v xml:space="preserve"> </v>
      </c>
      <c r="BQ24" s="561" t="str">
        <f t="shared" si="11"/>
        <v xml:space="preserve"> </v>
      </c>
      <c r="BR24" s="77"/>
      <c r="BS24" s="145"/>
    </row>
    <row r="25" spans="1:71" s="86" customFormat="1" ht="12.75" x14ac:dyDescent="0.25">
      <c r="A25" s="365"/>
      <c r="B25" s="361">
        <f>Demography!B26</f>
        <v>0</v>
      </c>
      <c r="C25" s="361">
        <f>Demography!C26</f>
        <v>0</v>
      </c>
      <c r="D25" s="362">
        <f>Demography!D26</f>
        <v>0</v>
      </c>
      <c r="E25" s="81"/>
      <c r="F25" s="415"/>
      <c r="G25" s="416"/>
      <c r="H25" s="417"/>
      <c r="I25" s="241"/>
      <c r="J25" s="242"/>
      <c r="K25" s="243"/>
      <c r="L25" s="243"/>
      <c r="M25" s="243"/>
      <c r="N25" s="241"/>
      <c r="O25" s="248"/>
      <c r="P25" s="81"/>
      <c r="Q25" s="241"/>
      <c r="R25" s="416"/>
      <c r="S25" s="416"/>
      <c r="T25" s="81"/>
      <c r="U25" s="242"/>
      <c r="V25" s="242"/>
      <c r="W25" s="241"/>
      <c r="X25" s="242"/>
      <c r="Y25" s="241"/>
      <c r="Z25" s="241"/>
      <c r="AA25" s="241"/>
      <c r="AB25" s="243"/>
      <c r="AC25" s="243"/>
      <c r="AD25" s="77"/>
      <c r="AE25" s="243"/>
      <c r="AF25" s="243"/>
      <c r="AG25" s="243"/>
      <c r="AH25" s="243"/>
      <c r="AI25" s="243"/>
      <c r="AJ25" s="243"/>
      <c r="AK25" s="246"/>
      <c r="AL25" s="246"/>
      <c r="AM25" s="248"/>
      <c r="AN25" s="77"/>
      <c r="AO25" s="562" t="str">
        <f t="shared" si="4"/>
        <v xml:space="preserve"> </v>
      </c>
      <c r="AP25" s="562" t="str">
        <f t="shared" si="6"/>
        <v xml:space="preserve"> </v>
      </c>
      <c r="AQ25" s="562" t="str">
        <f t="shared" si="7"/>
        <v xml:space="preserve"> </v>
      </c>
      <c r="AR25" s="562" t="str">
        <f t="shared" si="8"/>
        <v xml:space="preserve"> </v>
      </c>
      <c r="AS25" s="77"/>
      <c r="AT25" s="360"/>
      <c r="AU25" s="360"/>
      <c r="AV25" s="359"/>
      <c r="AW25" s="360"/>
      <c r="AX25" s="359"/>
      <c r="AY25" s="359"/>
      <c r="AZ25" s="241"/>
      <c r="BA25" s="243"/>
      <c r="BB25" s="243"/>
      <c r="BC25" s="77"/>
      <c r="BD25" s="243"/>
      <c r="BE25" s="243"/>
      <c r="BF25" s="243"/>
      <c r="BG25" s="243"/>
      <c r="BH25" s="243"/>
      <c r="BI25" s="243"/>
      <c r="BJ25" s="246"/>
      <c r="BK25" s="246"/>
      <c r="BL25" s="248"/>
      <c r="BM25" s="77"/>
      <c r="BN25" s="562" t="str">
        <f t="shared" si="5"/>
        <v xml:space="preserve"> </v>
      </c>
      <c r="BO25" s="562" t="str">
        <f t="shared" si="9"/>
        <v xml:space="preserve"> </v>
      </c>
      <c r="BP25" s="562" t="str">
        <f t="shared" si="10"/>
        <v xml:space="preserve"> </v>
      </c>
      <c r="BQ25" s="562" t="str">
        <f t="shared" si="11"/>
        <v xml:space="preserve"> </v>
      </c>
      <c r="BR25" s="77"/>
      <c r="BS25" s="313"/>
    </row>
    <row r="26" spans="1:71" s="86" customFormat="1" ht="12.75" x14ac:dyDescent="0.25">
      <c r="A26" s="365"/>
      <c r="B26" s="147">
        <f>Demography!B27</f>
        <v>0</v>
      </c>
      <c r="C26" s="147">
        <f>Demography!C27</f>
        <v>0</v>
      </c>
      <c r="D26" s="148">
        <f>Demography!D27</f>
        <v>0</v>
      </c>
      <c r="E26" s="81"/>
      <c r="F26" s="238"/>
      <c r="G26" s="150"/>
      <c r="H26" s="414"/>
      <c r="I26" s="256"/>
      <c r="J26" s="240"/>
      <c r="K26" s="261"/>
      <c r="L26" s="261"/>
      <c r="M26" s="261"/>
      <c r="N26" s="256"/>
      <c r="O26" s="247"/>
      <c r="P26" s="81"/>
      <c r="Q26" s="256"/>
      <c r="R26" s="150"/>
      <c r="S26" s="150"/>
      <c r="T26" s="81"/>
      <c r="U26" s="240"/>
      <c r="V26" s="240"/>
      <c r="W26" s="256"/>
      <c r="X26" s="240"/>
      <c r="Y26" s="256"/>
      <c r="Z26" s="256"/>
      <c r="AA26" s="256"/>
      <c r="AB26" s="261"/>
      <c r="AC26" s="261"/>
      <c r="AD26" s="77"/>
      <c r="AE26" s="261"/>
      <c r="AF26" s="261"/>
      <c r="AG26" s="261"/>
      <c r="AH26" s="261"/>
      <c r="AI26" s="261"/>
      <c r="AJ26" s="261"/>
      <c r="AK26" s="245"/>
      <c r="AL26" s="245"/>
      <c r="AM26" s="247"/>
      <c r="AN26" s="77"/>
      <c r="AO26" s="561" t="str">
        <f t="shared" si="4"/>
        <v xml:space="preserve"> </v>
      </c>
      <c r="AP26" s="561" t="str">
        <f t="shared" si="6"/>
        <v xml:space="preserve"> </v>
      </c>
      <c r="AQ26" s="561" t="str">
        <f t="shared" si="7"/>
        <v xml:space="preserve"> </v>
      </c>
      <c r="AR26" s="561" t="str">
        <f t="shared" si="8"/>
        <v xml:space="preserve"> </v>
      </c>
      <c r="AS26" s="77"/>
      <c r="AT26" s="240"/>
      <c r="AU26" s="240"/>
      <c r="AV26" s="256"/>
      <c r="AW26" s="240"/>
      <c r="AX26" s="256"/>
      <c r="AY26" s="256"/>
      <c r="AZ26" s="256"/>
      <c r="BA26" s="261"/>
      <c r="BB26" s="261"/>
      <c r="BC26" s="77"/>
      <c r="BD26" s="261"/>
      <c r="BE26" s="261"/>
      <c r="BF26" s="261"/>
      <c r="BG26" s="261"/>
      <c r="BH26" s="261"/>
      <c r="BI26" s="261"/>
      <c r="BJ26" s="245"/>
      <c r="BK26" s="245"/>
      <c r="BL26" s="247"/>
      <c r="BM26" s="77"/>
      <c r="BN26" s="561" t="str">
        <f t="shared" si="5"/>
        <v xml:space="preserve"> </v>
      </c>
      <c r="BO26" s="561" t="str">
        <f t="shared" si="9"/>
        <v xml:space="preserve"> </v>
      </c>
      <c r="BP26" s="561" t="str">
        <f t="shared" si="10"/>
        <v xml:space="preserve"> </v>
      </c>
      <c r="BQ26" s="561" t="str">
        <f t="shared" si="11"/>
        <v xml:space="preserve"> </v>
      </c>
      <c r="BR26" s="77"/>
      <c r="BS26" s="145"/>
    </row>
    <row r="27" spans="1:71" s="86" customFormat="1" ht="12.75" x14ac:dyDescent="0.25">
      <c r="A27" s="365"/>
      <c r="B27" s="361">
        <f>Demography!B28</f>
        <v>0</v>
      </c>
      <c r="C27" s="361">
        <f>Demography!C28</f>
        <v>0</v>
      </c>
      <c r="D27" s="362">
        <f>Demography!D28</f>
        <v>0</v>
      </c>
      <c r="E27" s="81"/>
      <c r="F27" s="415"/>
      <c r="G27" s="416"/>
      <c r="H27" s="417"/>
      <c r="I27" s="241"/>
      <c r="J27" s="242"/>
      <c r="K27" s="243"/>
      <c r="L27" s="243"/>
      <c r="M27" s="243"/>
      <c r="N27" s="241"/>
      <c r="O27" s="248"/>
      <c r="P27" s="81"/>
      <c r="Q27" s="241"/>
      <c r="R27" s="416"/>
      <c r="S27" s="416"/>
      <c r="T27" s="81"/>
      <c r="U27" s="242"/>
      <c r="V27" s="242"/>
      <c r="W27" s="241"/>
      <c r="X27" s="242"/>
      <c r="Y27" s="241"/>
      <c r="Z27" s="241"/>
      <c r="AA27" s="241"/>
      <c r="AB27" s="243"/>
      <c r="AC27" s="243"/>
      <c r="AD27" s="77"/>
      <c r="AE27" s="243"/>
      <c r="AF27" s="243"/>
      <c r="AG27" s="243"/>
      <c r="AH27" s="243"/>
      <c r="AI27" s="243"/>
      <c r="AJ27" s="243"/>
      <c r="AK27" s="246"/>
      <c r="AL27" s="246"/>
      <c r="AM27" s="248"/>
      <c r="AN27" s="77"/>
      <c r="AO27" s="562" t="str">
        <f t="shared" si="4"/>
        <v xml:space="preserve"> </v>
      </c>
      <c r="AP27" s="562" t="str">
        <f t="shared" si="6"/>
        <v xml:space="preserve"> </v>
      </c>
      <c r="AQ27" s="562" t="str">
        <f t="shared" si="7"/>
        <v xml:space="preserve"> </v>
      </c>
      <c r="AR27" s="562" t="str">
        <f t="shared" si="8"/>
        <v xml:space="preserve"> </v>
      </c>
      <c r="AS27" s="77"/>
      <c r="AT27" s="360"/>
      <c r="AU27" s="360"/>
      <c r="AV27" s="359"/>
      <c r="AW27" s="360"/>
      <c r="AX27" s="359"/>
      <c r="AY27" s="359"/>
      <c r="AZ27" s="241"/>
      <c r="BA27" s="243"/>
      <c r="BB27" s="243"/>
      <c r="BC27" s="77"/>
      <c r="BD27" s="243"/>
      <c r="BE27" s="243"/>
      <c r="BF27" s="243"/>
      <c r="BG27" s="243"/>
      <c r="BH27" s="243"/>
      <c r="BI27" s="243"/>
      <c r="BJ27" s="246"/>
      <c r="BK27" s="246"/>
      <c r="BL27" s="248"/>
      <c r="BM27" s="77"/>
      <c r="BN27" s="562" t="str">
        <f t="shared" si="5"/>
        <v xml:space="preserve"> </v>
      </c>
      <c r="BO27" s="562" t="str">
        <f t="shared" si="9"/>
        <v xml:space="preserve"> </v>
      </c>
      <c r="BP27" s="562" t="str">
        <f t="shared" si="10"/>
        <v xml:space="preserve"> </v>
      </c>
      <c r="BQ27" s="562" t="str">
        <f t="shared" si="11"/>
        <v xml:space="preserve"> </v>
      </c>
      <c r="BR27" s="77"/>
      <c r="BS27" s="313"/>
    </row>
    <row r="28" spans="1:71" s="86" customFormat="1" ht="12.75" x14ac:dyDescent="0.25">
      <c r="A28" s="365"/>
      <c r="B28" s="147">
        <f>Demography!B29</f>
        <v>0</v>
      </c>
      <c r="C28" s="147">
        <f>Demography!C29</f>
        <v>0</v>
      </c>
      <c r="D28" s="148">
        <f>Demography!D29</f>
        <v>0</v>
      </c>
      <c r="E28" s="81"/>
      <c r="F28" s="238"/>
      <c r="G28" s="150"/>
      <c r="H28" s="414"/>
      <c r="I28" s="256"/>
      <c r="J28" s="240"/>
      <c r="K28" s="261"/>
      <c r="L28" s="261"/>
      <c r="M28" s="261"/>
      <c r="N28" s="256"/>
      <c r="O28" s="247"/>
      <c r="P28" s="81"/>
      <c r="Q28" s="256"/>
      <c r="R28" s="150"/>
      <c r="S28" s="150"/>
      <c r="T28" s="81"/>
      <c r="U28" s="240"/>
      <c r="V28" s="240"/>
      <c r="W28" s="256"/>
      <c r="X28" s="240"/>
      <c r="Y28" s="256"/>
      <c r="Z28" s="256"/>
      <c r="AA28" s="256"/>
      <c r="AB28" s="261"/>
      <c r="AC28" s="261"/>
      <c r="AD28" s="77"/>
      <c r="AE28" s="261"/>
      <c r="AF28" s="261"/>
      <c r="AG28" s="261"/>
      <c r="AH28" s="261"/>
      <c r="AI28" s="261"/>
      <c r="AJ28" s="261"/>
      <c r="AK28" s="245"/>
      <c r="AL28" s="245"/>
      <c r="AM28" s="247"/>
      <c r="AN28" s="77"/>
      <c r="AO28" s="561" t="str">
        <f t="shared" si="4"/>
        <v xml:space="preserve"> </v>
      </c>
      <c r="AP28" s="561" t="str">
        <f t="shared" si="6"/>
        <v xml:space="preserve"> </v>
      </c>
      <c r="AQ28" s="561" t="str">
        <f t="shared" si="7"/>
        <v xml:space="preserve"> </v>
      </c>
      <c r="AR28" s="561" t="str">
        <f t="shared" si="8"/>
        <v xml:space="preserve"> </v>
      </c>
      <c r="AS28" s="77"/>
      <c r="AT28" s="240"/>
      <c r="AU28" s="240"/>
      <c r="AV28" s="256"/>
      <c r="AW28" s="240"/>
      <c r="AX28" s="256"/>
      <c r="AY28" s="256"/>
      <c r="AZ28" s="256"/>
      <c r="BA28" s="261"/>
      <c r="BB28" s="261"/>
      <c r="BC28" s="77"/>
      <c r="BD28" s="261"/>
      <c r="BE28" s="261"/>
      <c r="BF28" s="261"/>
      <c r="BG28" s="261"/>
      <c r="BH28" s="261"/>
      <c r="BI28" s="261"/>
      <c r="BJ28" s="245"/>
      <c r="BK28" s="245"/>
      <c r="BL28" s="247"/>
      <c r="BM28" s="77"/>
      <c r="BN28" s="561" t="str">
        <f t="shared" si="5"/>
        <v xml:space="preserve"> </v>
      </c>
      <c r="BO28" s="561" t="str">
        <f t="shared" si="9"/>
        <v xml:space="preserve"> </v>
      </c>
      <c r="BP28" s="561" t="str">
        <f t="shared" si="10"/>
        <v xml:space="preserve"> </v>
      </c>
      <c r="BQ28" s="561" t="str">
        <f t="shared" si="11"/>
        <v xml:space="preserve"> </v>
      </c>
      <c r="BR28" s="77"/>
      <c r="BS28" s="145"/>
    </row>
    <row r="29" spans="1:71" s="86" customFormat="1" ht="12.75" x14ac:dyDescent="0.25">
      <c r="A29" s="365"/>
      <c r="B29" s="361">
        <f>Demography!B30</f>
        <v>0</v>
      </c>
      <c r="C29" s="361">
        <f>Demography!C30</f>
        <v>0</v>
      </c>
      <c r="D29" s="362">
        <f>Demography!D30</f>
        <v>0</v>
      </c>
      <c r="E29" s="81"/>
      <c r="F29" s="415"/>
      <c r="G29" s="416"/>
      <c r="H29" s="417"/>
      <c r="I29" s="241"/>
      <c r="J29" s="242"/>
      <c r="K29" s="243"/>
      <c r="L29" s="243"/>
      <c r="M29" s="243"/>
      <c r="N29" s="241"/>
      <c r="O29" s="248"/>
      <c r="P29" s="81"/>
      <c r="Q29" s="241"/>
      <c r="R29" s="416"/>
      <c r="S29" s="416"/>
      <c r="T29" s="81"/>
      <c r="U29" s="242"/>
      <c r="V29" s="242"/>
      <c r="W29" s="241"/>
      <c r="X29" s="242"/>
      <c r="Y29" s="241"/>
      <c r="Z29" s="241"/>
      <c r="AA29" s="241"/>
      <c r="AB29" s="243"/>
      <c r="AC29" s="243"/>
      <c r="AD29" s="77"/>
      <c r="AE29" s="243"/>
      <c r="AF29" s="243"/>
      <c r="AG29" s="243"/>
      <c r="AH29" s="243"/>
      <c r="AI29" s="243"/>
      <c r="AJ29" s="243"/>
      <c r="AK29" s="246"/>
      <c r="AL29" s="246"/>
      <c r="AM29" s="248"/>
      <c r="AN29" s="77"/>
      <c r="AO29" s="562" t="str">
        <f t="shared" si="4"/>
        <v xml:space="preserve"> </v>
      </c>
      <c r="AP29" s="562" t="str">
        <f t="shared" si="6"/>
        <v xml:space="preserve"> </v>
      </c>
      <c r="AQ29" s="562" t="str">
        <f t="shared" si="7"/>
        <v xml:space="preserve"> </v>
      </c>
      <c r="AR29" s="562" t="str">
        <f t="shared" si="8"/>
        <v xml:space="preserve"> </v>
      </c>
      <c r="AS29" s="77"/>
      <c r="AT29" s="360"/>
      <c r="AU29" s="360"/>
      <c r="AV29" s="359"/>
      <c r="AW29" s="360"/>
      <c r="AX29" s="359"/>
      <c r="AY29" s="359"/>
      <c r="AZ29" s="241"/>
      <c r="BA29" s="243"/>
      <c r="BB29" s="243"/>
      <c r="BC29" s="77"/>
      <c r="BD29" s="243"/>
      <c r="BE29" s="243"/>
      <c r="BF29" s="243"/>
      <c r="BG29" s="243"/>
      <c r="BH29" s="243"/>
      <c r="BI29" s="243"/>
      <c r="BJ29" s="246"/>
      <c r="BK29" s="246"/>
      <c r="BL29" s="248"/>
      <c r="BM29" s="77"/>
      <c r="BN29" s="562" t="str">
        <f t="shared" si="5"/>
        <v xml:space="preserve"> </v>
      </c>
      <c r="BO29" s="562" t="str">
        <f t="shared" si="9"/>
        <v xml:space="preserve"> </v>
      </c>
      <c r="BP29" s="562" t="str">
        <f t="shared" si="10"/>
        <v xml:space="preserve"> </v>
      </c>
      <c r="BQ29" s="562" t="str">
        <f t="shared" si="11"/>
        <v xml:space="preserve"> </v>
      </c>
      <c r="BR29" s="77"/>
      <c r="BS29" s="313"/>
    </row>
    <row r="30" spans="1:71" s="86" customFormat="1" ht="12.75" x14ac:dyDescent="0.25">
      <c r="A30" s="365"/>
      <c r="B30" s="147">
        <f>Demography!B31</f>
        <v>0</v>
      </c>
      <c r="C30" s="147">
        <f>Demography!C31</f>
        <v>0</v>
      </c>
      <c r="D30" s="148">
        <f>Demography!D31</f>
        <v>0</v>
      </c>
      <c r="E30" s="81"/>
      <c r="F30" s="238"/>
      <c r="G30" s="150"/>
      <c r="H30" s="414"/>
      <c r="I30" s="256"/>
      <c r="J30" s="240"/>
      <c r="K30" s="261"/>
      <c r="L30" s="261"/>
      <c r="M30" s="261"/>
      <c r="N30" s="256"/>
      <c r="O30" s="247"/>
      <c r="P30" s="81"/>
      <c r="Q30" s="256"/>
      <c r="R30" s="150"/>
      <c r="S30" s="150"/>
      <c r="T30" s="81"/>
      <c r="U30" s="240"/>
      <c r="V30" s="240"/>
      <c r="W30" s="256"/>
      <c r="X30" s="240"/>
      <c r="Y30" s="256"/>
      <c r="Z30" s="256"/>
      <c r="AA30" s="256"/>
      <c r="AB30" s="261"/>
      <c r="AC30" s="261"/>
      <c r="AD30" s="77"/>
      <c r="AE30" s="261"/>
      <c r="AF30" s="261"/>
      <c r="AG30" s="261"/>
      <c r="AH30" s="261"/>
      <c r="AI30" s="261"/>
      <c r="AJ30" s="261"/>
      <c r="AK30" s="245"/>
      <c r="AL30" s="245"/>
      <c r="AM30" s="247"/>
      <c r="AN30" s="77"/>
      <c r="AO30" s="561" t="str">
        <f t="shared" si="4"/>
        <v xml:space="preserve"> </v>
      </c>
      <c r="AP30" s="561" t="str">
        <f t="shared" si="6"/>
        <v xml:space="preserve"> </v>
      </c>
      <c r="AQ30" s="561" t="str">
        <f t="shared" si="7"/>
        <v xml:space="preserve"> </v>
      </c>
      <c r="AR30" s="561" t="str">
        <f t="shared" si="8"/>
        <v xml:space="preserve"> </v>
      </c>
      <c r="AS30" s="77"/>
      <c r="AT30" s="240"/>
      <c r="AU30" s="240"/>
      <c r="AV30" s="256"/>
      <c r="AW30" s="240"/>
      <c r="AX30" s="256"/>
      <c r="AY30" s="256"/>
      <c r="AZ30" s="256"/>
      <c r="BA30" s="261"/>
      <c r="BB30" s="261"/>
      <c r="BC30" s="77"/>
      <c r="BD30" s="261"/>
      <c r="BE30" s="261"/>
      <c r="BF30" s="261"/>
      <c r="BG30" s="261"/>
      <c r="BH30" s="261"/>
      <c r="BI30" s="261"/>
      <c r="BJ30" s="245"/>
      <c r="BK30" s="245"/>
      <c r="BL30" s="247"/>
      <c r="BM30" s="77"/>
      <c r="BN30" s="561" t="str">
        <f t="shared" si="5"/>
        <v xml:space="preserve"> </v>
      </c>
      <c r="BO30" s="561" t="str">
        <f t="shared" si="9"/>
        <v xml:space="preserve"> </v>
      </c>
      <c r="BP30" s="561" t="str">
        <f t="shared" si="10"/>
        <v xml:space="preserve"> </v>
      </c>
      <c r="BQ30" s="561" t="str">
        <f t="shared" si="11"/>
        <v xml:space="preserve"> </v>
      </c>
      <c r="BR30" s="77"/>
      <c r="BS30" s="145"/>
    </row>
    <row r="31" spans="1:71" s="86" customFormat="1" ht="12.75" x14ac:dyDescent="0.25">
      <c r="A31" s="365"/>
      <c r="B31" s="361">
        <f>Demography!B32</f>
        <v>0</v>
      </c>
      <c r="C31" s="361">
        <f>Demography!C32</f>
        <v>0</v>
      </c>
      <c r="D31" s="362">
        <f>Demography!D32</f>
        <v>0</v>
      </c>
      <c r="E31" s="81"/>
      <c r="F31" s="415"/>
      <c r="G31" s="416"/>
      <c r="H31" s="417"/>
      <c r="I31" s="241"/>
      <c r="J31" s="242"/>
      <c r="K31" s="243"/>
      <c r="L31" s="243"/>
      <c r="M31" s="243"/>
      <c r="N31" s="241"/>
      <c r="O31" s="248"/>
      <c r="P31" s="81"/>
      <c r="Q31" s="241"/>
      <c r="R31" s="416"/>
      <c r="S31" s="416"/>
      <c r="T31" s="81"/>
      <c r="U31" s="242"/>
      <c r="V31" s="242"/>
      <c r="W31" s="241"/>
      <c r="X31" s="242"/>
      <c r="Y31" s="241"/>
      <c r="Z31" s="241"/>
      <c r="AA31" s="241"/>
      <c r="AB31" s="243"/>
      <c r="AC31" s="243"/>
      <c r="AD31" s="77"/>
      <c r="AE31" s="243"/>
      <c r="AF31" s="243"/>
      <c r="AG31" s="243"/>
      <c r="AH31" s="243"/>
      <c r="AI31" s="243"/>
      <c r="AJ31" s="243"/>
      <c r="AK31" s="246"/>
      <c r="AL31" s="246"/>
      <c r="AM31" s="248"/>
      <c r="AN31" s="77"/>
      <c r="AO31" s="562" t="str">
        <f t="shared" si="4"/>
        <v xml:space="preserve"> </v>
      </c>
      <c r="AP31" s="562" t="str">
        <f t="shared" si="6"/>
        <v xml:space="preserve"> </v>
      </c>
      <c r="AQ31" s="562" t="str">
        <f t="shared" si="7"/>
        <v xml:space="preserve"> </v>
      </c>
      <c r="AR31" s="562" t="str">
        <f t="shared" si="8"/>
        <v xml:space="preserve"> </v>
      </c>
      <c r="AS31" s="77"/>
      <c r="AT31" s="360"/>
      <c r="AU31" s="360"/>
      <c r="AV31" s="359"/>
      <c r="AW31" s="360"/>
      <c r="AX31" s="359"/>
      <c r="AY31" s="359"/>
      <c r="AZ31" s="241"/>
      <c r="BA31" s="243"/>
      <c r="BB31" s="243"/>
      <c r="BC31" s="77"/>
      <c r="BD31" s="243"/>
      <c r="BE31" s="243"/>
      <c r="BF31" s="243"/>
      <c r="BG31" s="243"/>
      <c r="BH31" s="243"/>
      <c r="BI31" s="243"/>
      <c r="BJ31" s="246"/>
      <c r="BK31" s="246"/>
      <c r="BL31" s="248"/>
      <c r="BM31" s="77"/>
      <c r="BN31" s="562" t="str">
        <f t="shared" si="5"/>
        <v xml:space="preserve"> </v>
      </c>
      <c r="BO31" s="562" t="str">
        <f t="shared" si="9"/>
        <v xml:space="preserve"> </v>
      </c>
      <c r="BP31" s="562" t="str">
        <f t="shared" si="10"/>
        <v xml:space="preserve"> </v>
      </c>
      <c r="BQ31" s="562" t="str">
        <f t="shared" si="11"/>
        <v xml:space="preserve"> </v>
      </c>
      <c r="BR31" s="77"/>
      <c r="BS31" s="313"/>
    </row>
    <row r="32" spans="1:71" s="86" customFormat="1" ht="12.75" x14ac:dyDescent="0.25">
      <c r="A32" s="365"/>
      <c r="B32" s="147">
        <f>Demography!B33</f>
        <v>0</v>
      </c>
      <c r="C32" s="147">
        <f>Demography!C33</f>
        <v>0</v>
      </c>
      <c r="D32" s="148">
        <f>Demography!D33</f>
        <v>0</v>
      </c>
      <c r="E32" s="81"/>
      <c r="F32" s="238"/>
      <c r="G32" s="150"/>
      <c r="H32" s="414"/>
      <c r="I32" s="256"/>
      <c r="J32" s="240"/>
      <c r="K32" s="261"/>
      <c r="L32" s="261"/>
      <c r="M32" s="261"/>
      <c r="N32" s="256"/>
      <c r="O32" s="247"/>
      <c r="P32" s="81"/>
      <c r="Q32" s="256"/>
      <c r="R32" s="150"/>
      <c r="S32" s="150"/>
      <c r="T32" s="81"/>
      <c r="U32" s="240"/>
      <c r="V32" s="240"/>
      <c r="W32" s="256"/>
      <c r="X32" s="240"/>
      <c r="Y32" s="256"/>
      <c r="Z32" s="256"/>
      <c r="AA32" s="256"/>
      <c r="AB32" s="261"/>
      <c r="AC32" s="261"/>
      <c r="AD32" s="77"/>
      <c r="AE32" s="261"/>
      <c r="AF32" s="261"/>
      <c r="AG32" s="261"/>
      <c r="AH32" s="261"/>
      <c r="AI32" s="261"/>
      <c r="AJ32" s="261"/>
      <c r="AK32" s="245"/>
      <c r="AL32" s="245"/>
      <c r="AM32" s="247"/>
      <c r="AN32" s="77"/>
      <c r="AO32" s="561" t="str">
        <f t="shared" si="4"/>
        <v xml:space="preserve"> </v>
      </c>
      <c r="AP32" s="561" t="str">
        <f t="shared" si="6"/>
        <v xml:space="preserve"> </v>
      </c>
      <c r="AQ32" s="561" t="str">
        <f t="shared" si="7"/>
        <v xml:space="preserve"> </v>
      </c>
      <c r="AR32" s="561" t="str">
        <f t="shared" si="8"/>
        <v xml:space="preserve"> </v>
      </c>
      <c r="AS32" s="77"/>
      <c r="AT32" s="240"/>
      <c r="AU32" s="240"/>
      <c r="AV32" s="256"/>
      <c r="AW32" s="240"/>
      <c r="AX32" s="256"/>
      <c r="AY32" s="256"/>
      <c r="AZ32" s="256"/>
      <c r="BA32" s="261"/>
      <c r="BB32" s="261"/>
      <c r="BC32" s="77"/>
      <c r="BD32" s="261"/>
      <c r="BE32" s="261"/>
      <c r="BF32" s="261"/>
      <c r="BG32" s="261"/>
      <c r="BH32" s="261"/>
      <c r="BI32" s="261"/>
      <c r="BJ32" s="245"/>
      <c r="BK32" s="245"/>
      <c r="BL32" s="247"/>
      <c r="BM32" s="77"/>
      <c r="BN32" s="561" t="str">
        <f t="shared" si="5"/>
        <v xml:space="preserve"> </v>
      </c>
      <c r="BO32" s="561" t="str">
        <f t="shared" si="9"/>
        <v xml:space="preserve"> </v>
      </c>
      <c r="BP32" s="561" t="str">
        <f t="shared" si="10"/>
        <v xml:space="preserve"> </v>
      </c>
      <c r="BQ32" s="561" t="str">
        <f t="shared" si="11"/>
        <v xml:space="preserve"> </v>
      </c>
      <c r="BR32" s="77"/>
      <c r="BS32" s="145"/>
    </row>
    <row r="33" spans="1:71" s="86" customFormat="1" ht="12.75" x14ac:dyDescent="0.25">
      <c r="A33" s="365"/>
      <c r="B33" s="361">
        <f>Demography!B34</f>
        <v>0</v>
      </c>
      <c r="C33" s="361">
        <f>Demography!C34</f>
        <v>0</v>
      </c>
      <c r="D33" s="362">
        <f>Demography!D34</f>
        <v>0</v>
      </c>
      <c r="E33" s="81"/>
      <c r="F33" s="415"/>
      <c r="G33" s="416"/>
      <c r="H33" s="417"/>
      <c r="I33" s="241"/>
      <c r="J33" s="242"/>
      <c r="K33" s="243"/>
      <c r="L33" s="243"/>
      <c r="M33" s="243"/>
      <c r="N33" s="241"/>
      <c r="O33" s="248"/>
      <c r="P33" s="81"/>
      <c r="Q33" s="241"/>
      <c r="R33" s="416"/>
      <c r="S33" s="416"/>
      <c r="T33" s="81"/>
      <c r="U33" s="242"/>
      <c r="V33" s="242"/>
      <c r="W33" s="241"/>
      <c r="X33" s="242"/>
      <c r="Y33" s="241"/>
      <c r="Z33" s="241"/>
      <c r="AA33" s="241"/>
      <c r="AB33" s="243"/>
      <c r="AC33" s="243"/>
      <c r="AD33" s="77"/>
      <c r="AE33" s="243"/>
      <c r="AF33" s="243"/>
      <c r="AG33" s="243"/>
      <c r="AH33" s="243"/>
      <c r="AI33" s="243"/>
      <c r="AJ33" s="243"/>
      <c r="AK33" s="246"/>
      <c r="AL33" s="246"/>
      <c r="AM33" s="248"/>
      <c r="AN33" s="77"/>
      <c r="AO33" s="562" t="str">
        <f t="shared" si="4"/>
        <v xml:space="preserve"> </v>
      </c>
      <c r="AP33" s="562" t="str">
        <f t="shared" si="6"/>
        <v xml:space="preserve"> </v>
      </c>
      <c r="AQ33" s="562" t="str">
        <f t="shared" si="7"/>
        <v xml:space="preserve"> </v>
      </c>
      <c r="AR33" s="562" t="str">
        <f t="shared" si="8"/>
        <v xml:space="preserve"> </v>
      </c>
      <c r="AS33" s="77"/>
      <c r="AT33" s="360"/>
      <c r="AU33" s="360"/>
      <c r="AV33" s="359"/>
      <c r="AW33" s="360"/>
      <c r="AX33" s="359"/>
      <c r="AY33" s="359"/>
      <c r="AZ33" s="241"/>
      <c r="BA33" s="243"/>
      <c r="BB33" s="243"/>
      <c r="BC33" s="77"/>
      <c r="BD33" s="243"/>
      <c r="BE33" s="243"/>
      <c r="BF33" s="243"/>
      <c r="BG33" s="243"/>
      <c r="BH33" s="243"/>
      <c r="BI33" s="243"/>
      <c r="BJ33" s="246"/>
      <c r="BK33" s="246"/>
      <c r="BL33" s="248"/>
      <c r="BM33" s="77"/>
      <c r="BN33" s="562" t="str">
        <f t="shared" si="5"/>
        <v xml:space="preserve"> </v>
      </c>
      <c r="BO33" s="562" t="str">
        <f t="shared" si="9"/>
        <v xml:space="preserve"> </v>
      </c>
      <c r="BP33" s="562" t="str">
        <f t="shared" si="10"/>
        <v xml:space="preserve"> </v>
      </c>
      <c r="BQ33" s="562" t="str">
        <f t="shared" si="11"/>
        <v xml:space="preserve"> </v>
      </c>
      <c r="BR33" s="77"/>
      <c r="BS33" s="313"/>
    </row>
    <row r="34" spans="1:71" s="86" customFormat="1" ht="12.75" x14ac:dyDescent="0.25">
      <c r="A34" s="365"/>
      <c r="B34" s="147">
        <f>Demography!B35</f>
        <v>0</v>
      </c>
      <c r="C34" s="147">
        <f>Demography!C35</f>
        <v>0</v>
      </c>
      <c r="D34" s="148">
        <f>Demography!D35</f>
        <v>0</v>
      </c>
      <c r="E34" s="81"/>
      <c r="F34" s="238"/>
      <c r="G34" s="150"/>
      <c r="H34" s="414"/>
      <c r="I34" s="256"/>
      <c r="J34" s="240"/>
      <c r="K34" s="261"/>
      <c r="L34" s="261"/>
      <c r="M34" s="261"/>
      <c r="N34" s="256"/>
      <c r="O34" s="247"/>
      <c r="P34" s="81"/>
      <c r="Q34" s="256"/>
      <c r="R34" s="150"/>
      <c r="S34" s="150"/>
      <c r="T34" s="81"/>
      <c r="U34" s="240"/>
      <c r="V34" s="240"/>
      <c r="W34" s="256"/>
      <c r="X34" s="240"/>
      <c r="Y34" s="256"/>
      <c r="Z34" s="256"/>
      <c r="AA34" s="256"/>
      <c r="AB34" s="261"/>
      <c r="AC34" s="261"/>
      <c r="AD34" s="77"/>
      <c r="AE34" s="261"/>
      <c r="AF34" s="261"/>
      <c r="AG34" s="261"/>
      <c r="AH34" s="261"/>
      <c r="AI34" s="261"/>
      <c r="AJ34" s="261"/>
      <c r="AK34" s="245"/>
      <c r="AL34" s="245"/>
      <c r="AM34" s="247"/>
      <c r="AN34" s="77"/>
      <c r="AO34" s="561" t="str">
        <f t="shared" si="4"/>
        <v xml:space="preserve"> </v>
      </c>
      <c r="AP34" s="561" t="str">
        <f t="shared" si="6"/>
        <v xml:space="preserve"> </v>
      </c>
      <c r="AQ34" s="561" t="str">
        <f t="shared" si="7"/>
        <v xml:space="preserve"> </v>
      </c>
      <c r="AR34" s="561" t="str">
        <f t="shared" si="8"/>
        <v xml:space="preserve"> </v>
      </c>
      <c r="AS34" s="77"/>
      <c r="AT34" s="240"/>
      <c r="AU34" s="240"/>
      <c r="AV34" s="256"/>
      <c r="AW34" s="240"/>
      <c r="AX34" s="256"/>
      <c r="AY34" s="256"/>
      <c r="AZ34" s="256"/>
      <c r="BA34" s="261"/>
      <c r="BB34" s="261"/>
      <c r="BC34" s="77"/>
      <c r="BD34" s="261"/>
      <c r="BE34" s="261"/>
      <c r="BF34" s="261"/>
      <c r="BG34" s="261"/>
      <c r="BH34" s="261"/>
      <c r="BI34" s="261"/>
      <c r="BJ34" s="245"/>
      <c r="BK34" s="245"/>
      <c r="BL34" s="247"/>
      <c r="BM34" s="77"/>
      <c r="BN34" s="561" t="str">
        <f t="shared" si="5"/>
        <v xml:space="preserve"> </v>
      </c>
      <c r="BO34" s="561" t="str">
        <f t="shared" si="9"/>
        <v xml:space="preserve"> </v>
      </c>
      <c r="BP34" s="561" t="str">
        <f t="shared" si="10"/>
        <v xml:space="preserve"> </v>
      </c>
      <c r="BQ34" s="561" t="str">
        <f t="shared" si="11"/>
        <v xml:space="preserve"> </v>
      </c>
      <c r="BR34" s="77"/>
      <c r="BS34" s="145"/>
    </row>
    <row r="35" spans="1:71" s="86" customFormat="1" ht="12.75" x14ac:dyDescent="0.25">
      <c r="A35" s="365"/>
      <c r="B35" s="361">
        <f>Demography!B36</f>
        <v>0</v>
      </c>
      <c r="C35" s="361">
        <f>Demography!C36</f>
        <v>0</v>
      </c>
      <c r="D35" s="362">
        <f>Demography!D36</f>
        <v>0</v>
      </c>
      <c r="E35" s="81"/>
      <c r="F35" s="415"/>
      <c r="G35" s="416"/>
      <c r="H35" s="417"/>
      <c r="I35" s="241"/>
      <c r="J35" s="242"/>
      <c r="K35" s="243"/>
      <c r="L35" s="243"/>
      <c r="M35" s="243"/>
      <c r="N35" s="241"/>
      <c r="O35" s="248"/>
      <c r="P35" s="81"/>
      <c r="Q35" s="241"/>
      <c r="R35" s="416"/>
      <c r="S35" s="416"/>
      <c r="T35" s="81"/>
      <c r="U35" s="242"/>
      <c r="V35" s="242"/>
      <c r="W35" s="241"/>
      <c r="X35" s="242"/>
      <c r="Y35" s="241"/>
      <c r="Z35" s="241"/>
      <c r="AA35" s="241"/>
      <c r="AB35" s="243"/>
      <c r="AC35" s="243"/>
      <c r="AD35" s="77"/>
      <c r="AE35" s="243"/>
      <c r="AF35" s="243"/>
      <c r="AG35" s="243"/>
      <c r="AH35" s="243"/>
      <c r="AI35" s="243"/>
      <c r="AJ35" s="243"/>
      <c r="AK35" s="246"/>
      <c r="AL35" s="246"/>
      <c r="AM35" s="248"/>
      <c r="AN35" s="77"/>
      <c r="AO35" s="562" t="str">
        <f t="shared" si="4"/>
        <v xml:space="preserve"> </v>
      </c>
      <c r="AP35" s="562" t="str">
        <f t="shared" si="6"/>
        <v xml:space="preserve"> </v>
      </c>
      <c r="AQ35" s="562" t="str">
        <f t="shared" si="7"/>
        <v xml:space="preserve"> </v>
      </c>
      <c r="AR35" s="562" t="str">
        <f t="shared" si="8"/>
        <v xml:space="preserve"> </v>
      </c>
      <c r="AS35" s="77"/>
      <c r="AT35" s="360"/>
      <c r="AU35" s="360"/>
      <c r="AV35" s="359"/>
      <c r="AW35" s="360"/>
      <c r="AX35" s="359"/>
      <c r="AY35" s="359"/>
      <c r="AZ35" s="241"/>
      <c r="BA35" s="243"/>
      <c r="BB35" s="243"/>
      <c r="BC35" s="77"/>
      <c r="BD35" s="243"/>
      <c r="BE35" s="243"/>
      <c r="BF35" s="243"/>
      <c r="BG35" s="243"/>
      <c r="BH35" s="243"/>
      <c r="BI35" s="243"/>
      <c r="BJ35" s="246"/>
      <c r="BK35" s="246"/>
      <c r="BL35" s="248"/>
      <c r="BM35" s="77"/>
      <c r="BN35" s="562" t="str">
        <f t="shared" si="5"/>
        <v xml:space="preserve"> </v>
      </c>
      <c r="BO35" s="562" t="str">
        <f t="shared" si="9"/>
        <v xml:space="preserve"> </v>
      </c>
      <c r="BP35" s="562" t="str">
        <f t="shared" si="10"/>
        <v xml:space="preserve"> </v>
      </c>
      <c r="BQ35" s="562" t="str">
        <f t="shared" si="11"/>
        <v xml:space="preserve"> </v>
      </c>
      <c r="BR35" s="77"/>
      <c r="BS35" s="313"/>
    </row>
    <row r="36" spans="1:71" s="86" customFormat="1" ht="12.75" x14ac:dyDescent="0.25">
      <c r="A36" s="365"/>
      <c r="B36" s="147">
        <f>Demography!B37</f>
        <v>0</v>
      </c>
      <c r="C36" s="147">
        <f>Demography!C37</f>
        <v>0</v>
      </c>
      <c r="D36" s="148">
        <f>Demography!D37</f>
        <v>0</v>
      </c>
      <c r="E36" s="81"/>
      <c r="F36" s="238"/>
      <c r="G36" s="150"/>
      <c r="H36" s="414"/>
      <c r="I36" s="256"/>
      <c r="J36" s="240"/>
      <c r="K36" s="261"/>
      <c r="L36" s="261"/>
      <c r="M36" s="261"/>
      <c r="N36" s="256"/>
      <c r="O36" s="247"/>
      <c r="P36" s="81"/>
      <c r="Q36" s="256"/>
      <c r="R36" s="150"/>
      <c r="S36" s="150"/>
      <c r="T36" s="81"/>
      <c r="U36" s="240"/>
      <c r="V36" s="240"/>
      <c r="W36" s="256"/>
      <c r="X36" s="240"/>
      <c r="Y36" s="256"/>
      <c r="Z36" s="256"/>
      <c r="AA36" s="256"/>
      <c r="AB36" s="261"/>
      <c r="AC36" s="261"/>
      <c r="AD36" s="77"/>
      <c r="AE36" s="261"/>
      <c r="AF36" s="261"/>
      <c r="AG36" s="261"/>
      <c r="AH36" s="261"/>
      <c r="AI36" s="261"/>
      <c r="AJ36" s="261"/>
      <c r="AK36" s="245"/>
      <c r="AL36" s="245"/>
      <c r="AM36" s="247"/>
      <c r="AN36" s="77"/>
      <c r="AO36" s="561" t="str">
        <f t="shared" si="4"/>
        <v xml:space="preserve"> </v>
      </c>
      <c r="AP36" s="561" t="str">
        <f t="shared" si="6"/>
        <v xml:space="preserve"> </v>
      </c>
      <c r="AQ36" s="561" t="str">
        <f t="shared" si="7"/>
        <v xml:space="preserve"> </v>
      </c>
      <c r="AR36" s="561" t="str">
        <f t="shared" si="8"/>
        <v xml:space="preserve"> </v>
      </c>
      <c r="AS36" s="77"/>
      <c r="AT36" s="240"/>
      <c r="AU36" s="240"/>
      <c r="AV36" s="256"/>
      <c r="AW36" s="240"/>
      <c r="AX36" s="256"/>
      <c r="AY36" s="256"/>
      <c r="AZ36" s="256"/>
      <c r="BA36" s="261"/>
      <c r="BB36" s="261"/>
      <c r="BC36" s="77"/>
      <c r="BD36" s="261"/>
      <c r="BE36" s="261"/>
      <c r="BF36" s="261"/>
      <c r="BG36" s="261"/>
      <c r="BH36" s="261"/>
      <c r="BI36" s="261"/>
      <c r="BJ36" s="245"/>
      <c r="BK36" s="245"/>
      <c r="BL36" s="247"/>
      <c r="BM36" s="77"/>
      <c r="BN36" s="561" t="str">
        <f t="shared" si="5"/>
        <v xml:space="preserve"> </v>
      </c>
      <c r="BO36" s="561" t="str">
        <f t="shared" si="9"/>
        <v xml:space="preserve"> </v>
      </c>
      <c r="BP36" s="561" t="str">
        <f t="shared" si="10"/>
        <v xml:space="preserve"> </v>
      </c>
      <c r="BQ36" s="561" t="str">
        <f t="shared" si="11"/>
        <v xml:space="preserve"> </v>
      </c>
      <c r="BR36" s="77"/>
      <c r="BS36" s="145"/>
    </row>
    <row r="37" spans="1:71" s="86" customFormat="1" ht="12.75" x14ac:dyDescent="0.25">
      <c r="A37" s="365"/>
      <c r="B37" s="361">
        <f>Demography!B38</f>
        <v>0</v>
      </c>
      <c r="C37" s="361">
        <f>Demography!C38</f>
        <v>0</v>
      </c>
      <c r="D37" s="362">
        <f>Demography!D38</f>
        <v>0</v>
      </c>
      <c r="E37" s="81"/>
      <c r="F37" s="415"/>
      <c r="G37" s="416"/>
      <c r="H37" s="417"/>
      <c r="I37" s="241"/>
      <c r="J37" s="242"/>
      <c r="K37" s="243"/>
      <c r="L37" s="243"/>
      <c r="M37" s="243"/>
      <c r="N37" s="241"/>
      <c r="O37" s="248"/>
      <c r="P37" s="81"/>
      <c r="Q37" s="241"/>
      <c r="R37" s="416"/>
      <c r="S37" s="416"/>
      <c r="T37" s="81"/>
      <c r="U37" s="242"/>
      <c r="V37" s="242"/>
      <c r="W37" s="241"/>
      <c r="X37" s="242"/>
      <c r="Y37" s="241"/>
      <c r="Z37" s="241"/>
      <c r="AA37" s="241"/>
      <c r="AB37" s="243"/>
      <c r="AC37" s="243"/>
      <c r="AD37" s="77"/>
      <c r="AE37" s="243"/>
      <c r="AF37" s="243"/>
      <c r="AG37" s="243"/>
      <c r="AH37" s="243"/>
      <c r="AI37" s="243"/>
      <c r="AJ37" s="243"/>
      <c r="AK37" s="246"/>
      <c r="AL37" s="246"/>
      <c r="AM37" s="248"/>
      <c r="AN37" s="77"/>
      <c r="AO37" s="562" t="str">
        <f t="shared" si="4"/>
        <v xml:space="preserve"> </v>
      </c>
      <c r="AP37" s="562" t="str">
        <f t="shared" si="6"/>
        <v xml:space="preserve"> </v>
      </c>
      <c r="AQ37" s="562" t="str">
        <f t="shared" si="7"/>
        <v xml:space="preserve"> </v>
      </c>
      <c r="AR37" s="562" t="str">
        <f t="shared" si="8"/>
        <v xml:space="preserve"> </v>
      </c>
      <c r="AS37" s="77"/>
      <c r="AT37" s="360"/>
      <c r="AU37" s="360"/>
      <c r="AV37" s="359"/>
      <c r="AW37" s="360"/>
      <c r="AX37" s="359"/>
      <c r="AY37" s="359"/>
      <c r="AZ37" s="241"/>
      <c r="BA37" s="243"/>
      <c r="BB37" s="243"/>
      <c r="BC37" s="77"/>
      <c r="BD37" s="243"/>
      <c r="BE37" s="243"/>
      <c r="BF37" s="243"/>
      <c r="BG37" s="243"/>
      <c r="BH37" s="243"/>
      <c r="BI37" s="243"/>
      <c r="BJ37" s="246"/>
      <c r="BK37" s="246"/>
      <c r="BL37" s="248"/>
      <c r="BM37" s="77"/>
      <c r="BN37" s="562" t="str">
        <f t="shared" si="5"/>
        <v xml:space="preserve"> </v>
      </c>
      <c r="BO37" s="562" t="str">
        <f t="shared" si="9"/>
        <v xml:space="preserve"> </v>
      </c>
      <c r="BP37" s="562" t="str">
        <f t="shared" si="10"/>
        <v xml:space="preserve"> </v>
      </c>
      <c r="BQ37" s="562" t="str">
        <f t="shared" si="11"/>
        <v xml:space="preserve"> </v>
      </c>
      <c r="BR37" s="77"/>
      <c r="BS37" s="313"/>
    </row>
    <row r="38" spans="1:71" s="86" customFormat="1" ht="12.75" x14ac:dyDescent="0.25">
      <c r="A38" s="365"/>
      <c r="B38" s="147">
        <f>Demography!B39</f>
        <v>0</v>
      </c>
      <c r="C38" s="147">
        <f>Demography!C39</f>
        <v>0</v>
      </c>
      <c r="D38" s="148">
        <f>Demography!D39</f>
        <v>0</v>
      </c>
      <c r="E38" s="81"/>
      <c r="F38" s="238"/>
      <c r="G38" s="150"/>
      <c r="H38" s="414"/>
      <c r="I38" s="256"/>
      <c r="J38" s="240"/>
      <c r="K38" s="261"/>
      <c r="L38" s="261"/>
      <c r="M38" s="261"/>
      <c r="N38" s="256"/>
      <c r="O38" s="247"/>
      <c r="P38" s="81"/>
      <c r="Q38" s="256"/>
      <c r="R38" s="150"/>
      <c r="S38" s="150"/>
      <c r="T38" s="81"/>
      <c r="U38" s="240"/>
      <c r="V38" s="240"/>
      <c r="W38" s="256"/>
      <c r="X38" s="240"/>
      <c r="Y38" s="256"/>
      <c r="Z38" s="256"/>
      <c r="AA38" s="256"/>
      <c r="AB38" s="261"/>
      <c r="AC38" s="261"/>
      <c r="AD38" s="77"/>
      <c r="AE38" s="261"/>
      <c r="AF38" s="261"/>
      <c r="AG38" s="261"/>
      <c r="AH38" s="261"/>
      <c r="AI38" s="261"/>
      <c r="AJ38" s="261"/>
      <c r="AK38" s="245"/>
      <c r="AL38" s="245"/>
      <c r="AM38" s="247"/>
      <c r="AN38" s="77"/>
      <c r="AO38" s="561" t="str">
        <f t="shared" si="4"/>
        <v xml:space="preserve"> </v>
      </c>
      <c r="AP38" s="561" t="str">
        <f t="shared" si="6"/>
        <v xml:space="preserve"> </v>
      </c>
      <c r="AQ38" s="561" t="str">
        <f t="shared" si="7"/>
        <v xml:space="preserve"> </v>
      </c>
      <c r="AR38" s="561" t="str">
        <f t="shared" si="8"/>
        <v xml:space="preserve"> </v>
      </c>
      <c r="AS38" s="77"/>
      <c r="AT38" s="240"/>
      <c r="AU38" s="240"/>
      <c r="AV38" s="256"/>
      <c r="AW38" s="240"/>
      <c r="AX38" s="256"/>
      <c r="AY38" s="256"/>
      <c r="AZ38" s="256"/>
      <c r="BA38" s="261"/>
      <c r="BB38" s="261"/>
      <c r="BC38" s="77"/>
      <c r="BD38" s="261"/>
      <c r="BE38" s="261"/>
      <c r="BF38" s="261"/>
      <c r="BG38" s="261"/>
      <c r="BH38" s="261"/>
      <c r="BI38" s="261"/>
      <c r="BJ38" s="245"/>
      <c r="BK38" s="245"/>
      <c r="BL38" s="247"/>
      <c r="BM38" s="77"/>
      <c r="BN38" s="561" t="str">
        <f t="shared" si="5"/>
        <v xml:space="preserve"> </v>
      </c>
      <c r="BO38" s="561" t="str">
        <f t="shared" si="9"/>
        <v xml:space="preserve"> </v>
      </c>
      <c r="BP38" s="561" t="str">
        <f t="shared" si="10"/>
        <v xml:space="preserve"> </v>
      </c>
      <c r="BQ38" s="561" t="str">
        <f t="shared" si="11"/>
        <v xml:space="preserve"> </v>
      </c>
      <c r="BR38" s="77"/>
      <c r="BS38" s="145"/>
    </row>
    <row r="39" spans="1:71" s="86" customFormat="1" ht="12.75" x14ac:dyDescent="0.25">
      <c r="A39" s="365"/>
      <c r="B39" s="361">
        <f>Demography!B40</f>
        <v>0</v>
      </c>
      <c r="C39" s="361">
        <f>Demography!C40</f>
        <v>0</v>
      </c>
      <c r="D39" s="362">
        <f>Demography!D40</f>
        <v>0</v>
      </c>
      <c r="E39" s="81"/>
      <c r="F39" s="415"/>
      <c r="G39" s="416"/>
      <c r="H39" s="417"/>
      <c r="I39" s="241"/>
      <c r="J39" s="242"/>
      <c r="K39" s="243"/>
      <c r="L39" s="243"/>
      <c r="M39" s="243"/>
      <c r="N39" s="241"/>
      <c r="O39" s="248"/>
      <c r="P39" s="81"/>
      <c r="Q39" s="241"/>
      <c r="R39" s="416"/>
      <c r="S39" s="416"/>
      <c r="T39" s="81"/>
      <c r="U39" s="242"/>
      <c r="V39" s="242"/>
      <c r="W39" s="241"/>
      <c r="X39" s="242"/>
      <c r="Y39" s="241"/>
      <c r="Z39" s="241"/>
      <c r="AA39" s="241"/>
      <c r="AB39" s="243"/>
      <c r="AC39" s="243"/>
      <c r="AD39" s="77"/>
      <c r="AE39" s="243"/>
      <c r="AF39" s="243"/>
      <c r="AG39" s="243"/>
      <c r="AH39" s="243"/>
      <c r="AI39" s="243"/>
      <c r="AJ39" s="243"/>
      <c r="AK39" s="246"/>
      <c r="AL39" s="246"/>
      <c r="AM39" s="248"/>
      <c r="AN39" s="77"/>
      <c r="AO39" s="562" t="str">
        <f t="shared" si="4"/>
        <v xml:space="preserve"> </v>
      </c>
      <c r="AP39" s="562" t="str">
        <f t="shared" si="6"/>
        <v xml:space="preserve"> </v>
      </c>
      <c r="AQ39" s="562" t="str">
        <f t="shared" si="7"/>
        <v xml:space="preserve"> </v>
      </c>
      <c r="AR39" s="562" t="str">
        <f t="shared" si="8"/>
        <v xml:space="preserve"> </v>
      </c>
      <c r="AS39" s="77"/>
      <c r="AT39" s="360"/>
      <c r="AU39" s="360"/>
      <c r="AV39" s="359"/>
      <c r="AW39" s="360"/>
      <c r="AX39" s="359"/>
      <c r="AY39" s="359"/>
      <c r="AZ39" s="241"/>
      <c r="BA39" s="243"/>
      <c r="BB39" s="243"/>
      <c r="BC39" s="77"/>
      <c r="BD39" s="243"/>
      <c r="BE39" s="243"/>
      <c r="BF39" s="243"/>
      <c r="BG39" s="243"/>
      <c r="BH39" s="243"/>
      <c r="BI39" s="243"/>
      <c r="BJ39" s="246"/>
      <c r="BK39" s="246"/>
      <c r="BL39" s="248"/>
      <c r="BM39" s="77"/>
      <c r="BN39" s="562" t="str">
        <f t="shared" si="5"/>
        <v xml:space="preserve"> </v>
      </c>
      <c r="BO39" s="562" t="str">
        <f t="shared" si="9"/>
        <v xml:space="preserve"> </v>
      </c>
      <c r="BP39" s="562" t="str">
        <f t="shared" si="10"/>
        <v xml:space="preserve"> </v>
      </c>
      <c r="BQ39" s="562" t="str">
        <f t="shared" si="11"/>
        <v xml:space="preserve"> </v>
      </c>
      <c r="BR39" s="77"/>
      <c r="BS39" s="313"/>
    </row>
    <row r="40" spans="1:71" s="86" customFormat="1" ht="12.75" x14ac:dyDescent="0.25">
      <c r="A40" s="365"/>
      <c r="B40" s="147">
        <f>Demography!B41</f>
        <v>0</v>
      </c>
      <c r="C40" s="147">
        <f>Demography!C41</f>
        <v>0</v>
      </c>
      <c r="D40" s="148">
        <f>Demography!D41</f>
        <v>0</v>
      </c>
      <c r="E40" s="81"/>
      <c r="F40" s="238"/>
      <c r="G40" s="150"/>
      <c r="H40" s="414"/>
      <c r="I40" s="256"/>
      <c r="J40" s="240"/>
      <c r="K40" s="261"/>
      <c r="L40" s="261"/>
      <c r="M40" s="261"/>
      <c r="N40" s="256"/>
      <c r="O40" s="247"/>
      <c r="P40" s="81"/>
      <c r="Q40" s="256"/>
      <c r="R40" s="150"/>
      <c r="S40" s="150"/>
      <c r="T40" s="81"/>
      <c r="U40" s="240"/>
      <c r="V40" s="240"/>
      <c r="W40" s="256"/>
      <c r="X40" s="240"/>
      <c r="Y40" s="256"/>
      <c r="Z40" s="256"/>
      <c r="AA40" s="256"/>
      <c r="AB40" s="261"/>
      <c r="AC40" s="261"/>
      <c r="AD40" s="77"/>
      <c r="AE40" s="261"/>
      <c r="AF40" s="261"/>
      <c r="AG40" s="261"/>
      <c r="AH40" s="261"/>
      <c r="AI40" s="261"/>
      <c r="AJ40" s="261"/>
      <c r="AK40" s="245"/>
      <c r="AL40" s="245"/>
      <c r="AM40" s="247"/>
      <c r="AN40" s="77"/>
      <c r="AO40" s="561" t="str">
        <f t="shared" si="4"/>
        <v xml:space="preserve"> </v>
      </c>
      <c r="AP40" s="561" t="str">
        <f t="shared" si="6"/>
        <v xml:space="preserve"> </v>
      </c>
      <c r="AQ40" s="561" t="str">
        <f t="shared" si="7"/>
        <v xml:space="preserve"> </v>
      </c>
      <c r="AR40" s="561" t="str">
        <f t="shared" si="8"/>
        <v xml:space="preserve"> </v>
      </c>
      <c r="AS40" s="77"/>
      <c r="AT40" s="240"/>
      <c r="AU40" s="240"/>
      <c r="AV40" s="256"/>
      <c r="AW40" s="240"/>
      <c r="AX40" s="256"/>
      <c r="AY40" s="256"/>
      <c r="AZ40" s="256"/>
      <c r="BA40" s="261"/>
      <c r="BB40" s="261"/>
      <c r="BC40" s="77"/>
      <c r="BD40" s="261"/>
      <c r="BE40" s="261"/>
      <c r="BF40" s="261"/>
      <c r="BG40" s="261"/>
      <c r="BH40" s="261"/>
      <c r="BI40" s="261"/>
      <c r="BJ40" s="245"/>
      <c r="BK40" s="245"/>
      <c r="BL40" s="247"/>
      <c r="BM40" s="77"/>
      <c r="BN40" s="561" t="str">
        <f t="shared" si="5"/>
        <v xml:space="preserve"> </v>
      </c>
      <c r="BO40" s="561" t="str">
        <f t="shared" si="9"/>
        <v xml:space="preserve"> </v>
      </c>
      <c r="BP40" s="561" t="str">
        <f t="shared" si="10"/>
        <v xml:space="preserve"> </v>
      </c>
      <c r="BQ40" s="561" t="str">
        <f t="shared" si="11"/>
        <v xml:space="preserve"> </v>
      </c>
      <c r="BR40" s="77"/>
      <c r="BS40" s="145"/>
    </row>
    <row r="41" spans="1:71" s="86" customFormat="1" ht="12.75" x14ac:dyDescent="0.25">
      <c r="A41" s="365"/>
      <c r="B41" s="361">
        <f>Demography!B42</f>
        <v>0</v>
      </c>
      <c r="C41" s="361">
        <f>Demography!C42</f>
        <v>0</v>
      </c>
      <c r="D41" s="362">
        <f>Demography!D42</f>
        <v>0</v>
      </c>
      <c r="E41" s="81"/>
      <c r="F41" s="415"/>
      <c r="G41" s="416"/>
      <c r="H41" s="417"/>
      <c r="I41" s="241"/>
      <c r="J41" s="242"/>
      <c r="K41" s="243"/>
      <c r="L41" s="243"/>
      <c r="M41" s="243"/>
      <c r="N41" s="241"/>
      <c r="O41" s="248"/>
      <c r="P41" s="81"/>
      <c r="Q41" s="241"/>
      <c r="R41" s="416"/>
      <c r="S41" s="416"/>
      <c r="T41" s="81"/>
      <c r="U41" s="242"/>
      <c r="V41" s="242"/>
      <c r="W41" s="241"/>
      <c r="X41" s="242"/>
      <c r="Y41" s="241"/>
      <c r="Z41" s="241"/>
      <c r="AA41" s="241"/>
      <c r="AB41" s="243"/>
      <c r="AC41" s="243"/>
      <c r="AD41" s="77"/>
      <c r="AE41" s="243"/>
      <c r="AF41" s="243"/>
      <c r="AG41" s="243"/>
      <c r="AH41" s="243"/>
      <c r="AI41" s="243"/>
      <c r="AJ41" s="243"/>
      <c r="AK41" s="246"/>
      <c r="AL41" s="246"/>
      <c r="AM41" s="248"/>
      <c r="AN41" s="77"/>
      <c r="AO41" s="562" t="str">
        <f t="shared" si="4"/>
        <v xml:space="preserve"> </v>
      </c>
      <c r="AP41" s="562" t="str">
        <f t="shared" si="6"/>
        <v xml:space="preserve"> </v>
      </c>
      <c r="AQ41" s="562" t="str">
        <f t="shared" si="7"/>
        <v xml:space="preserve"> </v>
      </c>
      <c r="AR41" s="562" t="str">
        <f t="shared" si="8"/>
        <v xml:space="preserve"> </v>
      </c>
      <c r="AS41" s="77"/>
      <c r="AT41" s="360"/>
      <c r="AU41" s="360"/>
      <c r="AV41" s="359"/>
      <c r="AW41" s="360"/>
      <c r="AX41" s="359"/>
      <c r="AY41" s="359"/>
      <c r="AZ41" s="241"/>
      <c r="BA41" s="243"/>
      <c r="BB41" s="243"/>
      <c r="BC41" s="77"/>
      <c r="BD41" s="243"/>
      <c r="BE41" s="243"/>
      <c r="BF41" s="243"/>
      <c r="BG41" s="243"/>
      <c r="BH41" s="243"/>
      <c r="BI41" s="243"/>
      <c r="BJ41" s="246"/>
      <c r="BK41" s="246"/>
      <c r="BL41" s="248"/>
      <c r="BM41" s="77"/>
      <c r="BN41" s="562" t="str">
        <f t="shared" si="5"/>
        <v xml:space="preserve"> </v>
      </c>
      <c r="BO41" s="562" t="str">
        <f t="shared" si="9"/>
        <v xml:space="preserve"> </v>
      </c>
      <c r="BP41" s="562" t="str">
        <f t="shared" si="10"/>
        <v xml:space="preserve"> </v>
      </c>
      <c r="BQ41" s="562" t="str">
        <f t="shared" si="11"/>
        <v xml:space="preserve"> </v>
      </c>
      <c r="BR41" s="77"/>
      <c r="BS41" s="313"/>
    </row>
    <row r="42" spans="1:71" s="86" customFormat="1" ht="12.75" x14ac:dyDescent="0.25">
      <c r="A42" s="365"/>
      <c r="B42" s="147">
        <f>Demography!B43</f>
        <v>0</v>
      </c>
      <c r="C42" s="147">
        <f>Demography!C43</f>
        <v>0</v>
      </c>
      <c r="D42" s="148">
        <f>Demography!D43</f>
        <v>0</v>
      </c>
      <c r="E42" s="81"/>
      <c r="F42" s="238"/>
      <c r="G42" s="150"/>
      <c r="H42" s="414"/>
      <c r="I42" s="256"/>
      <c r="J42" s="240"/>
      <c r="K42" s="261"/>
      <c r="L42" s="261"/>
      <c r="M42" s="261"/>
      <c r="N42" s="256"/>
      <c r="O42" s="247"/>
      <c r="P42" s="81"/>
      <c r="Q42" s="256"/>
      <c r="R42" s="150"/>
      <c r="S42" s="150"/>
      <c r="T42" s="81"/>
      <c r="U42" s="240"/>
      <c r="V42" s="240"/>
      <c r="W42" s="256"/>
      <c r="X42" s="240"/>
      <c r="Y42" s="256"/>
      <c r="Z42" s="256"/>
      <c r="AA42" s="256"/>
      <c r="AB42" s="261"/>
      <c r="AC42" s="261"/>
      <c r="AD42" s="77"/>
      <c r="AE42" s="261"/>
      <c r="AF42" s="261"/>
      <c r="AG42" s="261"/>
      <c r="AH42" s="261"/>
      <c r="AI42" s="261"/>
      <c r="AJ42" s="261"/>
      <c r="AK42" s="245"/>
      <c r="AL42" s="245"/>
      <c r="AM42" s="247"/>
      <c r="AN42" s="77"/>
      <c r="AO42" s="561" t="str">
        <f t="shared" si="4"/>
        <v xml:space="preserve"> </v>
      </c>
      <c r="AP42" s="561" t="str">
        <f t="shared" si="6"/>
        <v xml:space="preserve"> </v>
      </c>
      <c r="AQ42" s="561" t="str">
        <f t="shared" si="7"/>
        <v xml:space="preserve"> </v>
      </c>
      <c r="AR42" s="561" t="str">
        <f t="shared" si="8"/>
        <v xml:space="preserve"> </v>
      </c>
      <c r="AS42" s="77"/>
      <c r="AT42" s="240"/>
      <c r="AU42" s="240"/>
      <c r="AV42" s="256"/>
      <c r="AW42" s="240"/>
      <c r="AX42" s="256"/>
      <c r="AY42" s="256"/>
      <c r="AZ42" s="256"/>
      <c r="BA42" s="261"/>
      <c r="BB42" s="261"/>
      <c r="BC42" s="77"/>
      <c r="BD42" s="261"/>
      <c r="BE42" s="261"/>
      <c r="BF42" s="261"/>
      <c r="BG42" s="261"/>
      <c r="BH42" s="261"/>
      <c r="BI42" s="261"/>
      <c r="BJ42" s="245"/>
      <c r="BK42" s="245"/>
      <c r="BL42" s="247"/>
      <c r="BM42" s="77"/>
      <c r="BN42" s="561" t="str">
        <f t="shared" si="5"/>
        <v xml:space="preserve"> </v>
      </c>
      <c r="BO42" s="561" t="str">
        <f t="shared" si="9"/>
        <v xml:space="preserve"> </v>
      </c>
      <c r="BP42" s="561" t="str">
        <f t="shared" si="10"/>
        <v xml:space="preserve"> </v>
      </c>
      <c r="BQ42" s="561" t="str">
        <f t="shared" si="11"/>
        <v xml:space="preserve"> </v>
      </c>
      <c r="BR42" s="77"/>
      <c r="BS42" s="145"/>
    </row>
    <row r="43" spans="1:71" s="86" customFormat="1" ht="12.75" x14ac:dyDescent="0.25">
      <c r="A43" s="365"/>
      <c r="B43" s="361">
        <f>Demography!B44</f>
        <v>0</v>
      </c>
      <c r="C43" s="361">
        <f>Demography!C44</f>
        <v>0</v>
      </c>
      <c r="D43" s="362">
        <f>Demography!D44</f>
        <v>0</v>
      </c>
      <c r="E43" s="81"/>
      <c r="F43" s="415"/>
      <c r="G43" s="416"/>
      <c r="H43" s="417"/>
      <c r="I43" s="241"/>
      <c r="J43" s="242"/>
      <c r="K43" s="243"/>
      <c r="L43" s="243"/>
      <c r="M43" s="243"/>
      <c r="N43" s="241"/>
      <c r="O43" s="248"/>
      <c r="P43" s="81"/>
      <c r="Q43" s="241"/>
      <c r="R43" s="416"/>
      <c r="S43" s="416"/>
      <c r="T43" s="81"/>
      <c r="U43" s="242"/>
      <c r="V43" s="242"/>
      <c r="W43" s="241"/>
      <c r="X43" s="242"/>
      <c r="Y43" s="241"/>
      <c r="Z43" s="241"/>
      <c r="AA43" s="241"/>
      <c r="AB43" s="243"/>
      <c r="AC43" s="243"/>
      <c r="AD43" s="77"/>
      <c r="AE43" s="243"/>
      <c r="AF43" s="243"/>
      <c r="AG43" s="243"/>
      <c r="AH43" s="243"/>
      <c r="AI43" s="243"/>
      <c r="AJ43" s="243"/>
      <c r="AK43" s="246"/>
      <c r="AL43" s="246"/>
      <c r="AM43" s="248"/>
      <c r="AN43" s="77"/>
      <c r="AO43" s="562" t="str">
        <f t="shared" si="4"/>
        <v xml:space="preserve"> </v>
      </c>
      <c r="AP43" s="562" t="str">
        <f t="shared" si="6"/>
        <v xml:space="preserve"> </v>
      </c>
      <c r="AQ43" s="562" t="str">
        <f t="shared" si="7"/>
        <v xml:space="preserve"> </v>
      </c>
      <c r="AR43" s="562" t="str">
        <f t="shared" si="8"/>
        <v xml:space="preserve"> </v>
      </c>
      <c r="AS43" s="77"/>
      <c r="AT43" s="360"/>
      <c r="AU43" s="360"/>
      <c r="AV43" s="359"/>
      <c r="AW43" s="360"/>
      <c r="AX43" s="359"/>
      <c r="AY43" s="359"/>
      <c r="AZ43" s="241"/>
      <c r="BA43" s="243"/>
      <c r="BB43" s="243"/>
      <c r="BC43" s="77"/>
      <c r="BD43" s="243"/>
      <c r="BE43" s="243"/>
      <c r="BF43" s="243"/>
      <c r="BG43" s="243"/>
      <c r="BH43" s="243"/>
      <c r="BI43" s="243"/>
      <c r="BJ43" s="246"/>
      <c r="BK43" s="246"/>
      <c r="BL43" s="248"/>
      <c r="BM43" s="77"/>
      <c r="BN43" s="562" t="str">
        <f t="shared" si="5"/>
        <v xml:space="preserve"> </v>
      </c>
      <c r="BO43" s="562" t="str">
        <f t="shared" si="9"/>
        <v xml:space="preserve"> </v>
      </c>
      <c r="BP43" s="562" t="str">
        <f t="shared" si="10"/>
        <v xml:space="preserve"> </v>
      </c>
      <c r="BQ43" s="562" t="str">
        <f t="shared" si="11"/>
        <v xml:space="preserve"> </v>
      </c>
      <c r="BR43" s="77"/>
      <c r="BS43" s="313"/>
    </row>
    <row r="44" spans="1:71" s="86" customFormat="1" ht="12.75" x14ac:dyDescent="0.25">
      <c r="A44" s="365"/>
      <c r="B44" s="147">
        <f>Demography!B45</f>
        <v>0</v>
      </c>
      <c r="C44" s="147">
        <f>Demography!C45</f>
        <v>0</v>
      </c>
      <c r="D44" s="148">
        <f>Demography!D45</f>
        <v>0</v>
      </c>
      <c r="E44" s="81"/>
      <c r="F44" s="238"/>
      <c r="G44" s="150"/>
      <c r="H44" s="414"/>
      <c r="I44" s="256"/>
      <c r="J44" s="240"/>
      <c r="K44" s="261"/>
      <c r="L44" s="261"/>
      <c r="M44" s="261"/>
      <c r="N44" s="256"/>
      <c r="O44" s="247"/>
      <c r="P44" s="81"/>
      <c r="Q44" s="256"/>
      <c r="R44" s="150"/>
      <c r="S44" s="150"/>
      <c r="T44" s="81"/>
      <c r="U44" s="240"/>
      <c r="V44" s="240"/>
      <c r="W44" s="256"/>
      <c r="X44" s="240"/>
      <c r="Y44" s="256"/>
      <c r="Z44" s="256"/>
      <c r="AA44" s="256"/>
      <c r="AB44" s="261"/>
      <c r="AC44" s="261"/>
      <c r="AD44" s="77"/>
      <c r="AE44" s="261"/>
      <c r="AF44" s="261"/>
      <c r="AG44" s="261"/>
      <c r="AH44" s="261"/>
      <c r="AI44" s="261"/>
      <c r="AJ44" s="261"/>
      <c r="AK44" s="245"/>
      <c r="AL44" s="245"/>
      <c r="AM44" s="247"/>
      <c r="AN44" s="77"/>
      <c r="AO44" s="561" t="str">
        <f t="shared" si="4"/>
        <v xml:space="preserve"> </v>
      </c>
      <c r="AP44" s="561" t="str">
        <f t="shared" si="6"/>
        <v xml:space="preserve"> </v>
      </c>
      <c r="AQ44" s="561" t="str">
        <f t="shared" si="7"/>
        <v xml:space="preserve"> </v>
      </c>
      <c r="AR44" s="561" t="str">
        <f t="shared" si="8"/>
        <v xml:space="preserve"> </v>
      </c>
      <c r="AS44" s="77"/>
      <c r="AT44" s="240"/>
      <c r="AU44" s="240"/>
      <c r="AV44" s="256"/>
      <c r="AW44" s="240"/>
      <c r="AX44" s="256"/>
      <c r="AY44" s="256"/>
      <c r="AZ44" s="256"/>
      <c r="BA44" s="261"/>
      <c r="BB44" s="261"/>
      <c r="BC44" s="77"/>
      <c r="BD44" s="261"/>
      <c r="BE44" s="261"/>
      <c r="BF44" s="261"/>
      <c r="BG44" s="261"/>
      <c r="BH44" s="261"/>
      <c r="BI44" s="261"/>
      <c r="BJ44" s="245"/>
      <c r="BK44" s="245"/>
      <c r="BL44" s="247"/>
      <c r="BM44" s="77"/>
      <c r="BN44" s="561" t="str">
        <f t="shared" si="5"/>
        <v xml:space="preserve"> </v>
      </c>
      <c r="BO44" s="561" t="str">
        <f t="shared" si="9"/>
        <v xml:space="preserve"> </v>
      </c>
      <c r="BP44" s="561" t="str">
        <f t="shared" si="10"/>
        <v xml:space="preserve"> </v>
      </c>
      <c r="BQ44" s="561" t="str">
        <f t="shared" si="11"/>
        <v xml:space="preserve"> </v>
      </c>
      <c r="BR44" s="77"/>
      <c r="BS44" s="145"/>
    </row>
    <row r="45" spans="1:71" s="86" customFormat="1" ht="12.75" x14ac:dyDescent="0.25">
      <c r="A45" s="365"/>
      <c r="B45" s="361">
        <f>Demography!B46</f>
        <v>0</v>
      </c>
      <c r="C45" s="361">
        <f>Demography!C46</f>
        <v>0</v>
      </c>
      <c r="D45" s="362">
        <f>Demography!D46</f>
        <v>0</v>
      </c>
      <c r="E45" s="81"/>
      <c r="F45" s="415"/>
      <c r="G45" s="416"/>
      <c r="H45" s="417"/>
      <c r="I45" s="241"/>
      <c r="J45" s="242"/>
      <c r="K45" s="243"/>
      <c r="L45" s="243"/>
      <c r="M45" s="243"/>
      <c r="N45" s="241"/>
      <c r="O45" s="248"/>
      <c r="P45" s="81"/>
      <c r="Q45" s="241"/>
      <c r="R45" s="416"/>
      <c r="S45" s="416"/>
      <c r="T45" s="81"/>
      <c r="U45" s="242"/>
      <c r="V45" s="242"/>
      <c r="W45" s="241"/>
      <c r="X45" s="242"/>
      <c r="Y45" s="241"/>
      <c r="Z45" s="241"/>
      <c r="AA45" s="241"/>
      <c r="AB45" s="243"/>
      <c r="AC45" s="243"/>
      <c r="AD45" s="77"/>
      <c r="AE45" s="243"/>
      <c r="AF45" s="243"/>
      <c r="AG45" s="243"/>
      <c r="AH45" s="243"/>
      <c r="AI45" s="243"/>
      <c r="AJ45" s="243"/>
      <c r="AK45" s="246"/>
      <c r="AL45" s="246"/>
      <c r="AM45" s="248"/>
      <c r="AN45" s="77"/>
      <c r="AO45" s="562" t="str">
        <f t="shared" si="4"/>
        <v xml:space="preserve"> </v>
      </c>
      <c r="AP45" s="562" t="str">
        <f t="shared" si="6"/>
        <v xml:space="preserve"> </v>
      </c>
      <c r="AQ45" s="562" t="str">
        <f t="shared" si="7"/>
        <v xml:space="preserve"> </v>
      </c>
      <c r="AR45" s="562" t="str">
        <f t="shared" si="8"/>
        <v xml:space="preserve"> </v>
      </c>
      <c r="AS45" s="77"/>
      <c r="AT45" s="360"/>
      <c r="AU45" s="360"/>
      <c r="AV45" s="359"/>
      <c r="AW45" s="360"/>
      <c r="AX45" s="359"/>
      <c r="AY45" s="359"/>
      <c r="AZ45" s="241"/>
      <c r="BA45" s="243"/>
      <c r="BB45" s="243"/>
      <c r="BC45" s="77"/>
      <c r="BD45" s="243"/>
      <c r="BE45" s="243"/>
      <c r="BF45" s="243"/>
      <c r="BG45" s="243"/>
      <c r="BH45" s="243"/>
      <c r="BI45" s="243"/>
      <c r="BJ45" s="246"/>
      <c r="BK45" s="246"/>
      <c r="BL45" s="248"/>
      <c r="BM45" s="77"/>
      <c r="BN45" s="562" t="str">
        <f t="shared" si="5"/>
        <v xml:space="preserve"> </v>
      </c>
      <c r="BO45" s="562" t="str">
        <f t="shared" si="9"/>
        <v xml:space="preserve"> </v>
      </c>
      <c r="BP45" s="562" t="str">
        <f t="shared" si="10"/>
        <v xml:space="preserve"> </v>
      </c>
      <c r="BQ45" s="562" t="str">
        <f t="shared" si="11"/>
        <v xml:space="preserve"> </v>
      </c>
      <c r="BR45" s="77"/>
      <c r="BS45" s="313"/>
    </row>
    <row r="46" spans="1:71" s="86" customFormat="1" ht="12.75" x14ac:dyDescent="0.25">
      <c r="A46" s="365"/>
      <c r="B46" s="147">
        <f>Demography!B47</f>
        <v>0</v>
      </c>
      <c r="C46" s="147">
        <f>Demography!C47</f>
        <v>0</v>
      </c>
      <c r="D46" s="148">
        <f>Demography!D47</f>
        <v>0</v>
      </c>
      <c r="E46" s="81"/>
      <c r="F46" s="238"/>
      <c r="G46" s="150"/>
      <c r="H46" s="414"/>
      <c r="I46" s="256"/>
      <c r="J46" s="240"/>
      <c r="K46" s="261"/>
      <c r="L46" s="261"/>
      <c r="M46" s="261"/>
      <c r="N46" s="256"/>
      <c r="O46" s="247"/>
      <c r="P46" s="81"/>
      <c r="Q46" s="256"/>
      <c r="R46" s="150"/>
      <c r="S46" s="150"/>
      <c r="T46" s="81"/>
      <c r="U46" s="240"/>
      <c r="V46" s="240"/>
      <c r="W46" s="256"/>
      <c r="X46" s="240"/>
      <c r="Y46" s="256"/>
      <c r="Z46" s="256"/>
      <c r="AA46" s="256"/>
      <c r="AB46" s="261"/>
      <c r="AC46" s="261"/>
      <c r="AD46" s="77"/>
      <c r="AE46" s="261"/>
      <c r="AF46" s="261"/>
      <c r="AG46" s="261"/>
      <c r="AH46" s="261"/>
      <c r="AI46" s="261"/>
      <c r="AJ46" s="261"/>
      <c r="AK46" s="245"/>
      <c r="AL46" s="245"/>
      <c r="AM46" s="247"/>
      <c r="AN46" s="77"/>
      <c r="AO46" s="561" t="str">
        <f t="shared" si="4"/>
        <v xml:space="preserve"> </v>
      </c>
      <c r="AP46" s="561" t="str">
        <f t="shared" si="6"/>
        <v xml:space="preserve"> </v>
      </c>
      <c r="AQ46" s="561" t="str">
        <f t="shared" si="7"/>
        <v xml:space="preserve"> </v>
      </c>
      <c r="AR46" s="561" t="str">
        <f t="shared" si="8"/>
        <v xml:space="preserve"> </v>
      </c>
      <c r="AS46" s="77"/>
      <c r="AT46" s="240"/>
      <c r="AU46" s="240"/>
      <c r="AV46" s="256"/>
      <c r="AW46" s="240"/>
      <c r="AX46" s="256"/>
      <c r="AY46" s="256"/>
      <c r="AZ46" s="256"/>
      <c r="BA46" s="261"/>
      <c r="BB46" s="261"/>
      <c r="BC46" s="77"/>
      <c r="BD46" s="261"/>
      <c r="BE46" s="261"/>
      <c r="BF46" s="261"/>
      <c r="BG46" s="261"/>
      <c r="BH46" s="261"/>
      <c r="BI46" s="261"/>
      <c r="BJ46" s="245"/>
      <c r="BK46" s="245"/>
      <c r="BL46" s="247"/>
      <c r="BM46" s="77"/>
      <c r="BN46" s="561" t="str">
        <f t="shared" si="5"/>
        <v xml:space="preserve"> </v>
      </c>
      <c r="BO46" s="561" t="str">
        <f t="shared" si="9"/>
        <v xml:space="preserve"> </v>
      </c>
      <c r="BP46" s="561" t="str">
        <f t="shared" si="10"/>
        <v xml:space="preserve"> </v>
      </c>
      <c r="BQ46" s="561" t="str">
        <f t="shared" si="11"/>
        <v xml:space="preserve"> </v>
      </c>
      <c r="BR46" s="77"/>
      <c r="BS46" s="145"/>
    </row>
    <row r="47" spans="1:71" s="86" customFormat="1" ht="12.75" x14ac:dyDescent="0.25">
      <c r="A47" s="365"/>
      <c r="B47" s="361">
        <f>Demography!B48</f>
        <v>0</v>
      </c>
      <c r="C47" s="361">
        <f>Demography!C48</f>
        <v>0</v>
      </c>
      <c r="D47" s="362">
        <f>Demography!D48</f>
        <v>0</v>
      </c>
      <c r="E47" s="81"/>
      <c r="F47" s="415"/>
      <c r="G47" s="416"/>
      <c r="H47" s="417"/>
      <c r="I47" s="241"/>
      <c r="J47" s="242"/>
      <c r="K47" s="243"/>
      <c r="L47" s="243"/>
      <c r="M47" s="243"/>
      <c r="N47" s="241"/>
      <c r="O47" s="248"/>
      <c r="P47" s="81"/>
      <c r="Q47" s="241"/>
      <c r="R47" s="416"/>
      <c r="S47" s="416"/>
      <c r="T47" s="81"/>
      <c r="U47" s="242"/>
      <c r="V47" s="242"/>
      <c r="W47" s="241"/>
      <c r="X47" s="242"/>
      <c r="Y47" s="241"/>
      <c r="Z47" s="241"/>
      <c r="AA47" s="241"/>
      <c r="AB47" s="243"/>
      <c r="AC47" s="243"/>
      <c r="AD47" s="77"/>
      <c r="AE47" s="243"/>
      <c r="AF47" s="243"/>
      <c r="AG47" s="243"/>
      <c r="AH47" s="243"/>
      <c r="AI47" s="243"/>
      <c r="AJ47" s="243"/>
      <c r="AK47" s="246"/>
      <c r="AL47" s="246"/>
      <c r="AM47" s="248"/>
      <c r="AN47" s="77"/>
      <c r="AO47" s="562" t="str">
        <f t="shared" si="4"/>
        <v xml:space="preserve"> </v>
      </c>
      <c r="AP47" s="562" t="str">
        <f t="shared" si="6"/>
        <v xml:space="preserve"> </v>
      </c>
      <c r="AQ47" s="562" t="str">
        <f t="shared" si="7"/>
        <v xml:space="preserve"> </v>
      </c>
      <c r="AR47" s="562" t="str">
        <f t="shared" si="8"/>
        <v xml:space="preserve"> </v>
      </c>
      <c r="AS47" s="77"/>
      <c r="AT47" s="360"/>
      <c r="AU47" s="360"/>
      <c r="AV47" s="359"/>
      <c r="AW47" s="360"/>
      <c r="AX47" s="359"/>
      <c r="AY47" s="359"/>
      <c r="AZ47" s="241"/>
      <c r="BA47" s="243"/>
      <c r="BB47" s="243"/>
      <c r="BC47" s="77"/>
      <c r="BD47" s="243"/>
      <c r="BE47" s="243"/>
      <c r="BF47" s="243"/>
      <c r="BG47" s="243"/>
      <c r="BH47" s="243"/>
      <c r="BI47" s="243"/>
      <c r="BJ47" s="246"/>
      <c r="BK47" s="246"/>
      <c r="BL47" s="248"/>
      <c r="BM47" s="77"/>
      <c r="BN47" s="562" t="str">
        <f t="shared" si="5"/>
        <v xml:space="preserve"> </v>
      </c>
      <c r="BO47" s="562" t="str">
        <f t="shared" si="9"/>
        <v xml:space="preserve"> </v>
      </c>
      <c r="BP47" s="562" t="str">
        <f t="shared" si="10"/>
        <v xml:space="preserve"> </v>
      </c>
      <c r="BQ47" s="562" t="str">
        <f t="shared" si="11"/>
        <v xml:space="preserve"> </v>
      </c>
      <c r="BR47" s="77"/>
      <c r="BS47" s="313"/>
    </row>
    <row r="48" spans="1:71" s="86" customFormat="1" ht="12.75" x14ac:dyDescent="0.25">
      <c r="A48" s="365"/>
      <c r="B48" s="147">
        <f>Demography!B49</f>
        <v>0</v>
      </c>
      <c r="C48" s="147">
        <f>Demography!C49</f>
        <v>0</v>
      </c>
      <c r="D48" s="148">
        <f>Demography!D49</f>
        <v>0</v>
      </c>
      <c r="E48" s="81"/>
      <c r="F48" s="238"/>
      <c r="G48" s="150"/>
      <c r="H48" s="414"/>
      <c r="I48" s="256"/>
      <c r="J48" s="240"/>
      <c r="K48" s="261"/>
      <c r="L48" s="261"/>
      <c r="M48" s="261"/>
      <c r="N48" s="256"/>
      <c r="O48" s="247"/>
      <c r="P48" s="81"/>
      <c r="Q48" s="256"/>
      <c r="R48" s="150"/>
      <c r="S48" s="150"/>
      <c r="T48" s="81"/>
      <c r="U48" s="240"/>
      <c r="V48" s="240"/>
      <c r="W48" s="256"/>
      <c r="X48" s="240"/>
      <c r="Y48" s="256"/>
      <c r="Z48" s="256"/>
      <c r="AA48" s="256"/>
      <c r="AB48" s="261"/>
      <c r="AC48" s="261"/>
      <c r="AD48" s="77"/>
      <c r="AE48" s="261"/>
      <c r="AF48" s="261"/>
      <c r="AG48" s="261"/>
      <c r="AH48" s="261"/>
      <c r="AI48" s="261"/>
      <c r="AJ48" s="261"/>
      <c r="AK48" s="245"/>
      <c r="AL48" s="245"/>
      <c r="AM48" s="247"/>
      <c r="AN48" s="77"/>
      <c r="AO48" s="561" t="str">
        <f t="shared" si="4"/>
        <v xml:space="preserve"> </v>
      </c>
      <c r="AP48" s="561" t="str">
        <f t="shared" si="6"/>
        <v xml:space="preserve"> </v>
      </c>
      <c r="AQ48" s="561" t="str">
        <f t="shared" si="7"/>
        <v xml:space="preserve"> </v>
      </c>
      <c r="AR48" s="561" t="str">
        <f t="shared" si="8"/>
        <v xml:space="preserve"> </v>
      </c>
      <c r="AS48" s="77"/>
      <c r="AT48" s="240"/>
      <c r="AU48" s="240"/>
      <c r="AV48" s="256"/>
      <c r="AW48" s="240"/>
      <c r="AX48" s="256"/>
      <c r="AY48" s="256"/>
      <c r="AZ48" s="256"/>
      <c r="BA48" s="261"/>
      <c r="BB48" s="261"/>
      <c r="BC48" s="77"/>
      <c r="BD48" s="261"/>
      <c r="BE48" s="261"/>
      <c r="BF48" s="261"/>
      <c r="BG48" s="261"/>
      <c r="BH48" s="261"/>
      <c r="BI48" s="261"/>
      <c r="BJ48" s="245"/>
      <c r="BK48" s="245"/>
      <c r="BL48" s="247"/>
      <c r="BM48" s="77"/>
      <c r="BN48" s="561" t="str">
        <f t="shared" si="5"/>
        <v xml:space="preserve"> </v>
      </c>
      <c r="BO48" s="561" t="str">
        <f t="shared" si="9"/>
        <v xml:space="preserve"> </v>
      </c>
      <c r="BP48" s="561" t="str">
        <f t="shared" si="10"/>
        <v xml:space="preserve"> </v>
      </c>
      <c r="BQ48" s="561" t="str">
        <f t="shared" si="11"/>
        <v xml:space="preserve"> </v>
      </c>
      <c r="BR48" s="77"/>
      <c r="BS48" s="145"/>
    </row>
    <row r="49" spans="1:71" s="86" customFormat="1" ht="12.75" x14ac:dyDescent="0.25">
      <c r="A49" s="365"/>
      <c r="B49" s="361">
        <f>Demography!B50</f>
        <v>0</v>
      </c>
      <c r="C49" s="361">
        <f>Demography!C50</f>
        <v>0</v>
      </c>
      <c r="D49" s="362">
        <f>Demography!D50</f>
        <v>0</v>
      </c>
      <c r="E49" s="81"/>
      <c r="F49" s="415"/>
      <c r="G49" s="416"/>
      <c r="H49" s="417"/>
      <c r="I49" s="241"/>
      <c r="J49" s="242"/>
      <c r="K49" s="243"/>
      <c r="L49" s="243"/>
      <c r="M49" s="243"/>
      <c r="N49" s="241"/>
      <c r="O49" s="248"/>
      <c r="P49" s="81"/>
      <c r="Q49" s="241"/>
      <c r="R49" s="416"/>
      <c r="S49" s="416"/>
      <c r="T49" s="81"/>
      <c r="U49" s="242"/>
      <c r="V49" s="242"/>
      <c r="W49" s="241"/>
      <c r="X49" s="242"/>
      <c r="Y49" s="241"/>
      <c r="Z49" s="241"/>
      <c r="AA49" s="241"/>
      <c r="AB49" s="243"/>
      <c r="AC49" s="243"/>
      <c r="AD49" s="77"/>
      <c r="AE49" s="243"/>
      <c r="AF49" s="243"/>
      <c r="AG49" s="243"/>
      <c r="AH49" s="243"/>
      <c r="AI49" s="243"/>
      <c r="AJ49" s="243"/>
      <c r="AK49" s="246"/>
      <c r="AL49" s="246"/>
      <c r="AM49" s="248"/>
      <c r="AN49" s="77"/>
      <c r="AO49" s="562" t="str">
        <f t="shared" si="4"/>
        <v xml:space="preserve"> </v>
      </c>
      <c r="AP49" s="562" t="str">
        <f t="shared" si="6"/>
        <v xml:space="preserve"> </v>
      </c>
      <c r="AQ49" s="562" t="str">
        <f t="shared" si="7"/>
        <v xml:space="preserve"> </v>
      </c>
      <c r="AR49" s="562" t="str">
        <f t="shared" si="8"/>
        <v xml:space="preserve"> </v>
      </c>
      <c r="AS49" s="77"/>
      <c r="AT49" s="360"/>
      <c r="AU49" s="360"/>
      <c r="AV49" s="359"/>
      <c r="AW49" s="360"/>
      <c r="AX49" s="359"/>
      <c r="AY49" s="359"/>
      <c r="AZ49" s="241"/>
      <c r="BA49" s="243"/>
      <c r="BB49" s="243"/>
      <c r="BC49" s="77"/>
      <c r="BD49" s="243"/>
      <c r="BE49" s="243"/>
      <c r="BF49" s="243"/>
      <c r="BG49" s="243"/>
      <c r="BH49" s="243"/>
      <c r="BI49" s="243"/>
      <c r="BJ49" s="246"/>
      <c r="BK49" s="246"/>
      <c r="BL49" s="248"/>
      <c r="BM49" s="77"/>
      <c r="BN49" s="562" t="str">
        <f t="shared" si="5"/>
        <v xml:space="preserve"> </v>
      </c>
      <c r="BO49" s="562" t="str">
        <f t="shared" si="9"/>
        <v xml:space="preserve"> </v>
      </c>
      <c r="BP49" s="562" t="str">
        <f t="shared" si="10"/>
        <v xml:space="preserve"> </v>
      </c>
      <c r="BQ49" s="562" t="str">
        <f t="shared" si="11"/>
        <v xml:space="preserve"> </v>
      </c>
      <c r="BR49" s="77"/>
      <c r="BS49" s="313"/>
    </row>
    <row r="50" spans="1:71" s="86" customFormat="1" ht="12.75" x14ac:dyDescent="0.25">
      <c r="A50" s="365"/>
      <c r="B50" s="147">
        <f>Demography!B51</f>
        <v>0</v>
      </c>
      <c r="C50" s="147">
        <f>Demography!C51</f>
        <v>0</v>
      </c>
      <c r="D50" s="148">
        <f>Demography!D51</f>
        <v>0</v>
      </c>
      <c r="E50" s="81"/>
      <c r="F50" s="238"/>
      <c r="G50" s="150"/>
      <c r="H50" s="414"/>
      <c r="I50" s="256"/>
      <c r="J50" s="240"/>
      <c r="K50" s="261"/>
      <c r="L50" s="261"/>
      <c r="M50" s="261"/>
      <c r="N50" s="256"/>
      <c r="O50" s="247"/>
      <c r="P50" s="81"/>
      <c r="Q50" s="256"/>
      <c r="R50" s="150"/>
      <c r="S50" s="150"/>
      <c r="T50" s="81"/>
      <c r="U50" s="240"/>
      <c r="V50" s="240"/>
      <c r="W50" s="256"/>
      <c r="X50" s="240"/>
      <c r="Y50" s="256"/>
      <c r="Z50" s="256"/>
      <c r="AA50" s="256"/>
      <c r="AB50" s="261"/>
      <c r="AC50" s="261"/>
      <c r="AD50" s="77"/>
      <c r="AE50" s="261"/>
      <c r="AF50" s="261"/>
      <c r="AG50" s="261"/>
      <c r="AH50" s="261"/>
      <c r="AI50" s="261"/>
      <c r="AJ50" s="261"/>
      <c r="AK50" s="245"/>
      <c r="AL50" s="245"/>
      <c r="AM50" s="247"/>
      <c r="AN50" s="77"/>
      <c r="AO50" s="561" t="str">
        <f t="shared" si="4"/>
        <v xml:space="preserve"> </v>
      </c>
      <c r="AP50" s="561" t="str">
        <f t="shared" si="6"/>
        <v xml:space="preserve"> </v>
      </c>
      <c r="AQ50" s="561" t="str">
        <f t="shared" si="7"/>
        <v xml:space="preserve"> </v>
      </c>
      <c r="AR50" s="561" t="str">
        <f t="shared" si="8"/>
        <v xml:space="preserve"> </v>
      </c>
      <c r="AS50" s="77"/>
      <c r="AT50" s="240"/>
      <c r="AU50" s="240"/>
      <c r="AV50" s="256"/>
      <c r="AW50" s="240"/>
      <c r="AX50" s="256"/>
      <c r="AY50" s="256"/>
      <c r="AZ50" s="256"/>
      <c r="BA50" s="261"/>
      <c r="BB50" s="261"/>
      <c r="BC50" s="77"/>
      <c r="BD50" s="261"/>
      <c r="BE50" s="261"/>
      <c r="BF50" s="261"/>
      <c r="BG50" s="261"/>
      <c r="BH50" s="261"/>
      <c r="BI50" s="261"/>
      <c r="BJ50" s="245"/>
      <c r="BK50" s="245"/>
      <c r="BL50" s="247"/>
      <c r="BM50" s="77"/>
      <c r="BN50" s="561" t="str">
        <f t="shared" si="5"/>
        <v xml:space="preserve"> </v>
      </c>
      <c r="BO50" s="561" t="str">
        <f t="shared" si="9"/>
        <v xml:space="preserve"> </v>
      </c>
      <c r="BP50" s="561" t="str">
        <f t="shared" si="10"/>
        <v xml:space="preserve"> </v>
      </c>
      <c r="BQ50" s="561" t="str">
        <f t="shared" si="11"/>
        <v xml:space="preserve"> </v>
      </c>
      <c r="BR50" s="77"/>
      <c r="BS50" s="145"/>
    </row>
    <row r="51" spans="1:71" s="86" customFormat="1" ht="12.75" x14ac:dyDescent="0.25">
      <c r="A51" s="365"/>
      <c r="B51" s="361">
        <f>Demography!B52</f>
        <v>0</v>
      </c>
      <c r="C51" s="361">
        <f>Demography!C52</f>
        <v>0</v>
      </c>
      <c r="D51" s="362">
        <f>Demography!D52</f>
        <v>0</v>
      </c>
      <c r="E51" s="81"/>
      <c r="F51" s="415"/>
      <c r="G51" s="416"/>
      <c r="H51" s="417"/>
      <c r="I51" s="241"/>
      <c r="J51" s="242"/>
      <c r="K51" s="243"/>
      <c r="L51" s="243"/>
      <c r="M51" s="243"/>
      <c r="N51" s="241"/>
      <c r="O51" s="248"/>
      <c r="P51" s="81"/>
      <c r="Q51" s="241"/>
      <c r="R51" s="416"/>
      <c r="S51" s="416"/>
      <c r="T51" s="81"/>
      <c r="U51" s="242"/>
      <c r="V51" s="242"/>
      <c r="W51" s="241"/>
      <c r="X51" s="242"/>
      <c r="Y51" s="241"/>
      <c r="Z51" s="241"/>
      <c r="AA51" s="241"/>
      <c r="AB51" s="243"/>
      <c r="AC51" s="243"/>
      <c r="AD51" s="77"/>
      <c r="AE51" s="243"/>
      <c r="AF51" s="243"/>
      <c r="AG51" s="243"/>
      <c r="AH51" s="243"/>
      <c r="AI51" s="243"/>
      <c r="AJ51" s="243"/>
      <c r="AK51" s="246"/>
      <c r="AL51" s="246"/>
      <c r="AM51" s="248"/>
      <c r="AN51" s="77"/>
      <c r="AO51" s="562" t="str">
        <f t="shared" si="4"/>
        <v xml:space="preserve"> </v>
      </c>
      <c r="AP51" s="562" t="str">
        <f t="shared" si="6"/>
        <v xml:space="preserve"> </v>
      </c>
      <c r="AQ51" s="562" t="str">
        <f t="shared" si="7"/>
        <v xml:space="preserve"> </v>
      </c>
      <c r="AR51" s="562" t="str">
        <f t="shared" si="8"/>
        <v xml:space="preserve"> </v>
      </c>
      <c r="AS51" s="77"/>
      <c r="AT51" s="360"/>
      <c r="AU51" s="360"/>
      <c r="AV51" s="359"/>
      <c r="AW51" s="360"/>
      <c r="AX51" s="359"/>
      <c r="AY51" s="359"/>
      <c r="AZ51" s="241"/>
      <c r="BA51" s="243"/>
      <c r="BB51" s="243"/>
      <c r="BC51" s="77"/>
      <c r="BD51" s="243"/>
      <c r="BE51" s="243"/>
      <c r="BF51" s="243"/>
      <c r="BG51" s="243"/>
      <c r="BH51" s="243"/>
      <c r="BI51" s="243"/>
      <c r="BJ51" s="246"/>
      <c r="BK51" s="246"/>
      <c r="BL51" s="248"/>
      <c r="BM51" s="77"/>
      <c r="BN51" s="562" t="str">
        <f t="shared" si="5"/>
        <v xml:space="preserve"> </v>
      </c>
      <c r="BO51" s="562" t="str">
        <f t="shared" si="9"/>
        <v xml:space="preserve"> </v>
      </c>
      <c r="BP51" s="562" t="str">
        <f t="shared" si="10"/>
        <v xml:space="preserve"> </v>
      </c>
      <c r="BQ51" s="562" t="str">
        <f t="shared" si="11"/>
        <v xml:space="preserve"> </v>
      </c>
      <c r="BR51" s="77"/>
      <c r="BS51" s="313"/>
    </row>
    <row r="52" spans="1:71" s="86" customFormat="1" ht="12.75" x14ac:dyDescent="0.25">
      <c r="A52" s="365"/>
      <c r="B52" s="147">
        <f>Demography!B53</f>
        <v>0</v>
      </c>
      <c r="C52" s="147">
        <f>Demography!C53</f>
        <v>0</v>
      </c>
      <c r="D52" s="148">
        <f>Demography!D53</f>
        <v>0</v>
      </c>
      <c r="E52" s="81"/>
      <c r="F52" s="238"/>
      <c r="G52" s="150"/>
      <c r="H52" s="414"/>
      <c r="I52" s="256"/>
      <c r="J52" s="240"/>
      <c r="K52" s="261"/>
      <c r="L52" s="261"/>
      <c r="M52" s="261"/>
      <c r="N52" s="256"/>
      <c r="O52" s="247"/>
      <c r="P52" s="81"/>
      <c r="Q52" s="256"/>
      <c r="R52" s="150"/>
      <c r="S52" s="150"/>
      <c r="T52" s="81"/>
      <c r="U52" s="240"/>
      <c r="V52" s="240"/>
      <c r="W52" s="256"/>
      <c r="X52" s="240"/>
      <c r="Y52" s="256"/>
      <c r="Z52" s="256"/>
      <c r="AA52" s="256"/>
      <c r="AB52" s="261"/>
      <c r="AC52" s="261"/>
      <c r="AD52" s="77"/>
      <c r="AE52" s="261"/>
      <c r="AF52" s="261"/>
      <c r="AG52" s="261"/>
      <c r="AH52" s="261"/>
      <c r="AI52" s="261"/>
      <c r="AJ52" s="261"/>
      <c r="AK52" s="245"/>
      <c r="AL52" s="245"/>
      <c r="AM52" s="247"/>
      <c r="AN52" s="77"/>
      <c r="AO52" s="561" t="str">
        <f t="shared" si="4"/>
        <v xml:space="preserve"> </v>
      </c>
      <c r="AP52" s="561" t="str">
        <f t="shared" si="6"/>
        <v xml:space="preserve"> </v>
      </c>
      <c r="AQ52" s="561" t="str">
        <f t="shared" si="7"/>
        <v xml:space="preserve"> </v>
      </c>
      <c r="AR52" s="561" t="str">
        <f t="shared" si="8"/>
        <v xml:space="preserve"> </v>
      </c>
      <c r="AS52" s="77"/>
      <c r="AT52" s="240"/>
      <c r="AU52" s="240"/>
      <c r="AV52" s="256"/>
      <c r="AW52" s="240"/>
      <c r="AX52" s="256"/>
      <c r="AY52" s="256"/>
      <c r="AZ52" s="256"/>
      <c r="BA52" s="261"/>
      <c r="BB52" s="261"/>
      <c r="BC52" s="77"/>
      <c r="BD52" s="261"/>
      <c r="BE52" s="261"/>
      <c r="BF52" s="261"/>
      <c r="BG52" s="261"/>
      <c r="BH52" s="261"/>
      <c r="BI52" s="261"/>
      <c r="BJ52" s="245"/>
      <c r="BK52" s="245"/>
      <c r="BL52" s="247"/>
      <c r="BM52" s="77"/>
      <c r="BN52" s="561" t="str">
        <f t="shared" si="5"/>
        <v xml:space="preserve"> </v>
      </c>
      <c r="BO52" s="561" t="str">
        <f t="shared" si="9"/>
        <v xml:space="preserve"> </v>
      </c>
      <c r="BP52" s="561" t="str">
        <f t="shared" si="10"/>
        <v xml:space="preserve"> </v>
      </c>
      <c r="BQ52" s="561" t="str">
        <f t="shared" si="11"/>
        <v xml:space="preserve"> </v>
      </c>
      <c r="BR52" s="77"/>
      <c r="BS52" s="145"/>
    </row>
    <row r="53" spans="1:71" s="86" customFormat="1" ht="12.75" x14ac:dyDescent="0.25">
      <c r="A53" s="365"/>
      <c r="B53" s="361">
        <f>Demography!B54</f>
        <v>0</v>
      </c>
      <c r="C53" s="361">
        <f>Demography!C54</f>
        <v>0</v>
      </c>
      <c r="D53" s="362">
        <f>Demography!D54</f>
        <v>0</v>
      </c>
      <c r="E53" s="81"/>
      <c r="F53" s="415"/>
      <c r="G53" s="416"/>
      <c r="H53" s="417"/>
      <c r="I53" s="241"/>
      <c r="J53" s="242"/>
      <c r="K53" s="243"/>
      <c r="L53" s="243"/>
      <c r="M53" s="243"/>
      <c r="N53" s="241"/>
      <c r="O53" s="248"/>
      <c r="P53" s="81"/>
      <c r="Q53" s="241"/>
      <c r="R53" s="416"/>
      <c r="S53" s="416"/>
      <c r="T53" s="81"/>
      <c r="U53" s="242"/>
      <c r="V53" s="242"/>
      <c r="W53" s="241"/>
      <c r="X53" s="242"/>
      <c r="Y53" s="241"/>
      <c r="Z53" s="241"/>
      <c r="AA53" s="241"/>
      <c r="AB53" s="243"/>
      <c r="AC53" s="243"/>
      <c r="AD53" s="77"/>
      <c r="AE53" s="243"/>
      <c r="AF53" s="243"/>
      <c r="AG53" s="243"/>
      <c r="AH53" s="243"/>
      <c r="AI53" s="243"/>
      <c r="AJ53" s="243"/>
      <c r="AK53" s="246"/>
      <c r="AL53" s="246"/>
      <c r="AM53" s="248"/>
      <c r="AN53" s="77"/>
      <c r="AO53" s="562" t="str">
        <f t="shared" si="4"/>
        <v xml:space="preserve"> </v>
      </c>
      <c r="AP53" s="562" t="str">
        <f t="shared" si="6"/>
        <v xml:space="preserve"> </v>
      </c>
      <c r="AQ53" s="562" t="str">
        <f t="shared" si="7"/>
        <v xml:space="preserve"> </v>
      </c>
      <c r="AR53" s="562" t="str">
        <f t="shared" si="8"/>
        <v xml:space="preserve"> </v>
      </c>
      <c r="AS53" s="77"/>
      <c r="AT53" s="360"/>
      <c r="AU53" s="360"/>
      <c r="AV53" s="359"/>
      <c r="AW53" s="360"/>
      <c r="AX53" s="359"/>
      <c r="AY53" s="359"/>
      <c r="AZ53" s="241"/>
      <c r="BA53" s="243"/>
      <c r="BB53" s="243"/>
      <c r="BC53" s="77"/>
      <c r="BD53" s="243"/>
      <c r="BE53" s="243"/>
      <c r="BF53" s="243"/>
      <c r="BG53" s="243"/>
      <c r="BH53" s="243"/>
      <c r="BI53" s="243"/>
      <c r="BJ53" s="246"/>
      <c r="BK53" s="246"/>
      <c r="BL53" s="248"/>
      <c r="BM53" s="77"/>
      <c r="BN53" s="562" t="str">
        <f t="shared" si="5"/>
        <v xml:space="preserve"> </v>
      </c>
      <c r="BO53" s="562" t="str">
        <f t="shared" si="9"/>
        <v xml:space="preserve"> </v>
      </c>
      <c r="BP53" s="562" t="str">
        <f t="shared" si="10"/>
        <v xml:space="preserve"> </v>
      </c>
      <c r="BQ53" s="562" t="str">
        <f t="shared" si="11"/>
        <v xml:space="preserve"> </v>
      </c>
      <c r="BR53" s="77"/>
      <c r="BS53" s="313"/>
    </row>
    <row r="54" spans="1:71" s="86" customFormat="1" ht="12.75" x14ac:dyDescent="0.25">
      <c r="A54" s="365"/>
      <c r="B54" s="147">
        <f>Demography!B55</f>
        <v>0</v>
      </c>
      <c r="C54" s="147">
        <f>Demography!C55</f>
        <v>0</v>
      </c>
      <c r="D54" s="148">
        <f>Demography!D55</f>
        <v>0</v>
      </c>
      <c r="E54" s="81"/>
      <c r="F54" s="238"/>
      <c r="G54" s="150"/>
      <c r="H54" s="414"/>
      <c r="I54" s="256"/>
      <c r="J54" s="240"/>
      <c r="K54" s="261"/>
      <c r="L54" s="261"/>
      <c r="M54" s="261"/>
      <c r="N54" s="256"/>
      <c r="O54" s="247"/>
      <c r="P54" s="81"/>
      <c r="Q54" s="256"/>
      <c r="R54" s="150"/>
      <c r="S54" s="150"/>
      <c r="T54" s="81"/>
      <c r="U54" s="240"/>
      <c r="V54" s="240"/>
      <c r="W54" s="256"/>
      <c r="X54" s="240"/>
      <c r="Y54" s="256"/>
      <c r="Z54" s="256"/>
      <c r="AA54" s="256"/>
      <c r="AB54" s="261"/>
      <c r="AC54" s="261"/>
      <c r="AD54" s="77"/>
      <c r="AE54" s="261"/>
      <c r="AF54" s="261"/>
      <c r="AG54" s="261"/>
      <c r="AH54" s="261"/>
      <c r="AI54" s="261"/>
      <c r="AJ54" s="261"/>
      <c r="AK54" s="245"/>
      <c r="AL54" s="245"/>
      <c r="AM54" s="247"/>
      <c r="AN54" s="77"/>
      <c r="AO54" s="561" t="str">
        <f t="shared" si="4"/>
        <v xml:space="preserve"> </v>
      </c>
      <c r="AP54" s="561" t="str">
        <f t="shared" si="6"/>
        <v xml:space="preserve"> </v>
      </c>
      <c r="AQ54" s="561" t="str">
        <f t="shared" si="7"/>
        <v xml:space="preserve"> </v>
      </c>
      <c r="AR54" s="561" t="str">
        <f t="shared" si="8"/>
        <v xml:space="preserve"> </v>
      </c>
      <c r="AS54" s="77"/>
      <c r="AT54" s="240"/>
      <c r="AU54" s="240"/>
      <c r="AV54" s="256"/>
      <c r="AW54" s="240"/>
      <c r="AX54" s="256"/>
      <c r="AY54" s="256"/>
      <c r="AZ54" s="256"/>
      <c r="BA54" s="261"/>
      <c r="BB54" s="261"/>
      <c r="BC54" s="77"/>
      <c r="BD54" s="261"/>
      <c r="BE54" s="261"/>
      <c r="BF54" s="261"/>
      <c r="BG54" s="261"/>
      <c r="BH54" s="261"/>
      <c r="BI54" s="261"/>
      <c r="BJ54" s="245"/>
      <c r="BK54" s="245"/>
      <c r="BL54" s="247"/>
      <c r="BM54" s="77"/>
      <c r="BN54" s="561" t="str">
        <f t="shared" si="5"/>
        <v xml:space="preserve"> </v>
      </c>
      <c r="BO54" s="561" t="str">
        <f t="shared" si="9"/>
        <v xml:space="preserve"> </v>
      </c>
      <c r="BP54" s="561" t="str">
        <f t="shared" si="10"/>
        <v xml:space="preserve"> </v>
      </c>
      <c r="BQ54" s="561" t="str">
        <f t="shared" si="11"/>
        <v xml:space="preserve"> </v>
      </c>
      <c r="BR54" s="77"/>
      <c r="BS54" s="145"/>
    </row>
    <row r="55" spans="1:71" s="86" customFormat="1" ht="12.75" x14ac:dyDescent="0.25">
      <c r="A55" s="365"/>
      <c r="B55" s="361">
        <f>Demography!B56</f>
        <v>0</v>
      </c>
      <c r="C55" s="361">
        <f>Demography!C56</f>
        <v>0</v>
      </c>
      <c r="D55" s="362">
        <f>Demography!D56</f>
        <v>0</v>
      </c>
      <c r="E55" s="81"/>
      <c r="F55" s="415"/>
      <c r="G55" s="416"/>
      <c r="H55" s="417"/>
      <c r="I55" s="241"/>
      <c r="J55" s="242"/>
      <c r="K55" s="243"/>
      <c r="L55" s="243"/>
      <c r="M55" s="243"/>
      <c r="N55" s="241"/>
      <c r="O55" s="248"/>
      <c r="P55" s="81"/>
      <c r="Q55" s="241"/>
      <c r="R55" s="416"/>
      <c r="S55" s="416"/>
      <c r="T55" s="81"/>
      <c r="U55" s="242"/>
      <c r="V55" s="242"/>
      <c r="W55" s="241"/>
      <c r="X55" s="242"/>
      <c r="Y55" s="241"/>
      <c r="Z55" s="241"/>
      <c r="AA55" s="241"/>
      <c r="AB55" s="243"/>
      <c r="AC55" s="243"/>
      <c r="AD55" s="77"/>
      <c r="AE55" s="243"/>
      <c r="AF55" s="243"/>
      <c r="AG55" s="243"/>
      <c r="AH55" s="243"/>
      <c r="AI55" s="243"/>
      <c r="AJ55" s="243"/>
      <c r="AK55" s="246"/>
      <c r="AL55" s="246"/>
      <c r="AM55" s="248"/>
      <c r="AN55" s="77"/>
      <c r="AO55" s="562" t="str">
        <f t="shared" si="4"/>
        <v xml:space="preserve"> </v>
      </c>
      <c r="AP55" s="562" t="str">
        <f t="shared" si="6"/>
        <v xml:space="preserve"> </v>
      </c>
      <c r="AQ55" s="562" t="str">
        <f t="shared" si="7"/>
        <v xml:space="preserve"> </v>
      </c>
      <c r="AR55" s="562" t="str">
        <f t="shared" si="8"/>
        <v xml:space="preserve"> </v>
      </c>
      <c r="AS55" s="77"/>
      <c r="AT55" s="360"/>
      <c r="AU55" s="360"/>
      <c r="AV55" s="359"/>
      <c r="AW55" s="360"/>
      <c r="AX55" s="359"/>
      <c r="AY55" s="359"/>
      <c r="AZ55" s="241"/>
      <c r="BA55" s="243"/>
      <c r="BB55" s="243"/>
      <c r="BC55" s="77"/>
      <c r="BD55" s="243"/>
      <c r="BE55" s="243"/>
      <c r="BF55" s="243"/>
      <c r="BG55" s="243"/>
      <c r="BH55" s="243"/>
      <c r="BI55" s="243"/>
      <c r="BJ55" s="246"/>
      <c r="BK55" s="246"/>
      <c r="BL55" s="248"/>
      <c r="BM55" s="77"/>
      <c r="BN55" s="562" t="str">
        <f t="shared" si="5"/>
        <v xml:space="preserve"> </v>
      </c>
      <c r="BO55" s="562" t="str">
        <f t="shared" si="9"/>
        <v xml:space="preserve"> </v>
      </c>
      <c r="BP55" s="562" t="str">
        <f t="shared" si="10"/>
        <v xml:space="preserve"> </v>
      </c>
      <c r="BQ55" s="562" t="str">
        <f t="shared" si="11"/>
        <v xml:space="preserve"> </v>
      </c>
      <c r="BR55" s="77"/>
      <c r="BS55" s="313"/>
    </row>
    <row r="56" spans="1:71" s="86" customFormat="1" ht="12.75" x14ac:dyDescent="0.25">
      <c r="A56" s="365"/>
      <c r="B56" s="147">
        <f>Demography!B57</f>
        <v>0</v>
      </c>
      <c r="C56" s="147">
        <f>Demography!C57</f>
        <v>0</v>
      </c>
      <c r="D56" s="148">
        <f>Demography!D57</f>
        <v>0</v>
      </c>
      <c r="E56" s="81"/>
      <c r="F56" s="238"/>
      <c r="G56" s="150"/>
      <c r="H56" s="414"/>
      <c r="I56" s="256"/>
      <c r="J56" s="240"/>
      <c r="K56" s="261"/>
      <c r="L56" s="261"/>
      <c r="M56" s="261"/>
      <c r="N56" s="256"/>
      <c r="O56" s="247"/>
      <c r="P56" s="81"/>
      <c r="Q56" s="256"/>
      <c r="R56" s="150"/>
      <c r="S56" s="150"/>
      <c r="T56" s="81"/>
      <c r="U56" s="240"/>
      <c r="V56" s="240"/>
      <c r="W56" s="256"/>
      <c r="X56" s="240"/>
      <c r="Y56" s="256"/>
      <c r="Z56" s="256"/>
      <c r="AA56" s="256"/>
      <c r="AB56" s="261"/>
      <c r="AC56" s="261"/>
      <c r="AD56" s="77"/>
      <c r="AE56" s="261"/>
      <c r="AF56" s="261"/>
      <c r="AG56" s="261"/>
      <c r="AH56" s="261"/>
      <c r="AI56" s="261"/>
      <c r="AJ56" s="261"/>
      <c r="AK56" s="245"/>
      <c r="AL56" s="245"/>
      <c r="AM56" s="247"/>
      <c r="AN56" s="77"/>
      <c r="AO56" s="561" t="str">
        <f t="shared" si="4"/>
        <v xml:space="preserve"> </v>
      </c>
      <c r="AP56" s="561" t="str">
        <f t="shared" si="6"/>
        <v xml:space="preserve"> </v>
      </c>
      <c r="AQ56" s="561" t="str">
        <f t="shared" si="7"/>
        <v xml:space="preserve"> </v>
      </c>
      <c r="AR56" s="561" t="str">
        <f t="shared" si="8"/>
        <v xml:space="preserve"> </v>
      </c>
      <c r="AS56" s="77"/>
      <c r="AT56" s="240"/>
      <c r="AU56" s="240"/>
      <c r="AV56" s="256"/>
      <c r="AW56" s="240"/>
      <c r="AX56" s="256"/>
      <c r="AY56" s="256"/>
      <c r="AZ56" s="256"/>
      <c r="BA56" s="261"/>
      <c r="BB56" s="261"/>
      <c r="BC56" s="77"/>
      <c r="BD56" s="261"/>
      <c r="BE56" s="261"/>
      <c r="BF56" s="261"/>
      <c r="BG56" s="261"/>
      <c r="BH56" s="261"/>
      <c r="BI56" s="261"/>
      <c r="BJ56" s="245"/>
      <c r="BK56" s="245"/>
      <c r="BL56" s="247"/>
      <c r="BM56" s="77"/>
      <c r="BN56" s="561" t="str">
        <f t="shared" si="5"/>
        <v xml:space="preserve"> </v>
      </c>
      <c r="BO56" s="561" t="str">
        <f t="shared" si="9"/>
        <v xml:space="preserve"> </v>
      </c>
      <c r="BP56" s="561" t="str">
        <f t="shared" si="10"/>
        <v xml:space="preserve"> </v>
      </c>
      <c r="BQ56" s="561" t="str">
        <f t="shared" si="11"/>
        <v xml:space="preserve"> </v>
      </c>
      <c r="BR56" s="77"/>
      <c r="BS56" s="145"/>
    </row>
    <row r="57" spans="1:71" s="86" customFormat="1" ht="12.75" x14ac:dyDescent="0.25">
      <c r="A57" s="365"/>
      <c r="B57" s="361">
        <f>Demography!B58</f>
        <v>0</v>
      </c>
      <c r="C57" s="361">
        <f>Demography!C58</f>
        <v>0</v>
      </c>
      <c r="D57" s="362">
        <f>Demography!D58</f>
        <v>0</v>
      </c>
      <c r="E57" s="81"/>
      <c r="F57" s="415"/>
      <c r="G57" s="416"/>
      <c r="H57" s="417"/>
      <c r="I57" s="241"/>
      <c r="J57" s="242"/>
      <c r="K57" s="243"/>
      <c r="L57" s="243"/>
      <c r="M57" s="243"/>
      <c r="N57" s="241"/>
      <c r="O57" s="248"/>
      <c r="P57" s="81"/>
      <c r="Q57" s="241"/>
      <c r="R57" s="416"/>
      <c r="S57" s="416"/>
      <c r="T57" s="81"/>
      <c r="U57" s="242"/>
      <c r="V57" s="242"/>
      <c r="W57" s="241"/>
      <c r="X57" s="242"/>
      <c r="Y57" s="241"/>
      <c r="Z57" s="241"/>
      <c r="AA57" s="241"/>
      <c r="AB57" s="243"/>
      <c r="AC57" s="243"/>
      <c r="AD57" s="77"/>
      <c r="AE57" s="243"/>
      <c r="AF57" s="243"/>
      <c r="AG57" s="243"/>
      <c r="AH57" s="243"/>
      <c r="AI57" s="243"/>
      <c r="AJ57" s="243"/>
      <c r="AK57" s="246"/>
      <c r="AL57" s="246"/>
      <c r="AM57" s="248"/>
      <c r="AN57" s="77"/>
      <c r="AO57" s="562" t="str">
        <f t="shared" si="4"/>
        <v xml:space="preserve"> </v>
      </c>
      <c r="AP57" s="562" t="str">
        <f t="shared" si="6"/>
        <v xml:space="preserve"> </v>
      </c>
      <c r="AQ57" s="562" t="str">
        <f t="shared" si="7"/>
        <v xml:space="preserve"> </v>
      </c>
      <c r="AR57" s="562" t="str">
        <f t="shared" si="8"/>
        <v xml:space="preserve"> </v>
      </c>
      <c r="AS57" s="77"/>
      <c r="AT57" s="360"/>
      <c r="AU57" s="360"/>
      <c r="AV57" s="359"/>
      <c r="AW57" s="360"/>
      <c r="AX57" s="359"/>
      <c r="AY57" s="359"/>
      <c r="AZ57" s="241"/>
      <c r="BA57" s="243"/>
      <c r="BB57" s="243"/>
      <c r="BC57" s="77"/>
      <c r="BD57" s="243"/>
      <c r="BE57" s="243"/>
      <c r="BF57" s="243"/>
      <c r="BG57" s="243"/>
      <c r="BH57" s="243"/>
      <c r="BI57" s="243"/>
      <c r="BJ57" s="246"/>
      <c r="BK57" s="246"/>
      <c r="BL57" s="248"/>
      <c r="BM57" s="77"/>
      <c r="BN57" s="562" t="str">
        <f t="shared" si="5"/>
        <v xml:space="preserve"> </v>
      </c>
      <c r="BO57" s="562" t="str">
        <f t="shared" si="9"/>
        <v xml:space="preserve"> </v>
      </c>
      <c r="BP57" s="562" t="str">
        <f t="shared" si="10"/>
        <v xml:space="preserve"> </v>
      </c>
      <c r="BQ57" s="562" t="str">
        <f t="shared" si="11"/>
        <v xml:space="preserve"> </v>
      </c>
      <c r="BR57" s="77"/>
      <c r="BS57" s="313"/>
    </row>
    <row r="58" spans="1:71" s="86" customFormat="1" ht="12.75" x14ac:dyDescent="0.25">
      <c r="A58" s="365"/>
      <c r="B58" s="147">
        <f>Demography!B59</f>
        <v>0</v>
      </c>
      <c r="C58" s="147">
        <f>Demography!C59</f>
        <v>0</v>
      </c>
      <c r="D58" s="148">
        <f>Demography!D59</f>
        <v>0</v>
      </c>
      <c r="E58" s="81"/>
      <c r="F58" s="238"/>
      <c r="G58" s="150"/>
      <c r="H58" s="414"/>
      <c r="I58" s="256"/>
      <c r="J58" s="240"/>
      <c r="K58" s="261"/>
      <c r="L58" s="261"/>
      <c r="M58" s="261"/>
      <c r="N58" s="256"/>
      <c r="O58" s="247"/>
      <c r="P58" s="81"/>
      <c r="Q58" s="256"/>
      <c r="R58" s="150"/>
      <c r="S58" s="150"/>
      <c r="T58" s="81"/>
      <c r="U58" s="240"/>
      <c r="V58" s="240"/>
      <c r="W58" s="256"/>
      <c r="X58" s="240"/>
      <c r="Y58" s="256"/>
      <c r="Z58" s="256"/>
      <c r="AA58" s="256"/>
      <c r="AB58" s="261"/>
      <c r="AC58" s="261"/>
      <c r="AD58" s="77"/>
      <c r="AE58" s="261"/>
      <c r="AF58" s="261"/>
      <c r="AG58" s="261"/>
      <c r="AH58" s="261"/>
      <c r="AI58" s="261"/>
      <c r="AJ58" s="261"/>
      <c r="AK58" s="245"/>
      <c r="AL58" s="245"/>
      <c r="AM58" s="247"/>
      <c r="AN58" s="77"/>
      <c r="AO58" s="561" t="str">
        <f t="shared" si="4"/>
        <v xml:space="preserve"> </v>
      </c>
      <c r="AP58" s="561" t="str">
        <f t="shared" si="6"/>
        <v xml:space="preserve"> </v>
      </c>
      <c r="AQ58" s="561" t="str">
        <f t="shared" si="7"/>
        <v xml:space="preserve"> </v>
      </c>
      <c r="AR58" s="561" t="str">
        <f t="shared" si="8"/>
        <v xml:space="preserve"> </v>
      </c>
      <c r="AS58" s="77"/>
      <c r="AT58" s="240"/>
      <c r="AU58" s="240"/>
      <c r="AV58" s="256"/>
      <c r="AW58" s="240"/>
      <c r="AX58" s="256"/>
      <c r="AY58" s="256"/>
      <c r="AZ58" s="256"/>
      <c r="BA58" s="261"/>
      <c r="BB58" s="261"/>
      <c r="BC58" s="77"/>
      <c r="BD58" s="261"/>
      <c r="BE58" s="261"/>
      <c r="BF58" s="261"/>
      <c r="BG58" s="261"/>
      <c r="BH58" s="261"/>
      <c r="BI58" s="261"/>
      <c r="BJ58" s="245"/>
      <c r="BK58" s="245"/>
      <c r="BL58" s="247"/>
      <c r="BM58" s="77"/>
      <c r="BN58" s="561" t="str">
        <f t="shared" si="5"/>
        <v xml:space="preserve"> </v>
      </c>
      <c r="BO58" s="561" t="str">
        <f t="shared" si="9"/>
        <v xml:space="preserve"> </v>
      </c>
      <c r="BP58" s="561" t="str">
        <f t="shared" si="10"/>
        <v xml:space="preserve"> </v>
      </c>
      <c r="BQ58" s="561" t="str">
        <f t="shared" si="11"/>
        <v xml:space="preserve"> </v>
      </c>
      <c r="BR58" s="77"/>
      <c r="BS58" s="145"/>
    </row>
    <row r="59" spans="1:71" s="86" customFormat="1" ht="12.75" x14ac:dyDescent="0.25">
      <c r="A59" s="365"/>
      <c r="B59" s="361">
        <f>Demography!B60</f>
        <v>0</v>
      </c>
      <c r="C59" s="361">
        <f>Demography!C60</f>
        <v>0</v>
      </c>
      <c r="D59" s="362">
        <f>Demography!D60</f>
        <v>0</v>
      </c>
      <c r="E59" s="81"/>
      <c r="F59" s="415"/>
      <c r="G59" s="416"/>
      <c r="H59" s="417"/>
      <c r="I59" s="241"/>
      <c r="J59" s="242"/>
      <c r="K59" s="243"/>
      <c r="L59" s="243"/>
      <c r="M59" s="243"/>
      <c r="N59" s="241"/>
      <c r="O59" s="248"/>
      <c r="P59" s="81"/>
      <c r="Q59" s="241"/>
      <c r="R59" s="416"/>
      <c r="S59" s="416"/>
      <c r="T59" s="81"/>
      <c r="U59" s="242"/>
      <c r="V59" s="242"/>
      <c r="W59" s="241"/>
      <c r="X59" s="242"/>
      <c r="Y59" s="241"/>
      <c r="Z59" s="241"/>
      <c r="AA59" s="241"/>
      <c r="AB59" s="243"/>
      <c r="AC59" s="243"/>
      <c r="AD59" s="77"/>
      <c r="AE59" s="243"/>
      <c r="AF59" s="243"/>
      <c r="AG59" s="243"/>
      <c r="AH59" s="243"/>
      <c r="AI59" s="243"/>
      <c r="AJ59" s="243"/>
      <c r="AK59" s="246"/>
      <c r="AL59" s="246"/>
      <c r="AM59" s="248"/>
      <c r="AN59" s="77"/>
      <c r="AO59" s="562" t="str">
        <f t="shared" si="4"/>
        <v xml:space="preserve"> </v>
      </c>
      <c r="AP59" s="562" t="str">
        <f t="shared" si="6"/>
        <v xml:space="preserve"> </v>
      </c>
      <c r="AQ59" s="562" t="str">
        <f t="shared" si="7"/>
        <v xml:space="preserve"> </v>
      </c>
      <c r="AR59" s="562" t="str">
        <f t="shared" si="8"/>
        <v xml:space="preserve"> </v>
      </c>
      <c r="AS59" s="77"/>
      <c r="AT59" s="360"/>
      <c r="AU59" s="360"/>
      <c r="AV59" s="359"/>
      <c r="AW59" s="360"/>
      <c r="AX59" s="359"/>
      <c r="AY59" s="359"/>
      <c r="AZ59" s="241"/>
      <c r="BA59" s="243"/>
      <c r="BB59" s="243"/>
      <c r="BC59" s="77"/>
      <c r="BD59" s="243"/>
      <c r="BE59" s="243"/>
      <c r="BF59" s="243"/>
      <c r="BG59" s="243"/>
      <c r="BH59" s="243"/>
      <c r="BI59" s="243"/>
      <c r="BJ59" s="246"/>
      <c r="BK59" s="246"/>
      <c r="BL59" s="248"/>
      <c r="BM59" s="77"/>
      <c r="BN59" s="562" t="str">
        <f t="shared" si="5"/>
        <v xml:space="preserve"> </v>
      </c>
      <c r="BO59" s="562" t="str">
        <f t="shared" si="9"/>
        <v xml:space="preserve"> </v>
      </c>
      <c r="BP59" s="562" t="str">
        <f t="shared" si="10"/>
        <v xml:space="preserve"> </v>
      </c>
      <c r="BQ59" s="562" t="str">
        <f t="shared" si="11"/>
        <v xml:space="preserve"> </v>
      </c>
      <c r="BR59" s="77"/>
      <c r="BS59" s="313"/>
    </row>
    <row r="60" spans="1:71" s="86" customFormat="1" ht="12.75" x14ac:dyDescent="0.25">
      <c r="A60" s="365"/>
      <c r="B60" s="147">
        <f>Demography!B61</f>
        <v>0</v>
      </c>
      <c r="C60" s="147">
        <f>Demography!C61</f>
        <v>0</v>
      </c>
      <c r="D60" s="148">
        <f>Demography!D61</f>
        <v>0</v>
      </c>
      <c r="E60" s="81"/>
      <c r="F60" s="238"/>
      <c r="G60" s="150"/>
      <c r="H60" s="414"/>
      <c r="I60" s="256"/>
      <c r="J60" s="240"/>
      <c r="K60" s="261"/>
      <c r="L60" s="261"/>
      <c r="M60" s="261"/>
      <c r="N60" s="256"/>
      <c r="O60" s="247"/>
      <c r="P60" s="81"/>
      <c r="Q60" s="256"/>
      <c r="R60" s="150"/>
      <c r="S60" s="150"/>
      <c r="T60" s="81"/>
      <c r="U60" s="240"/>
      <c r="V60" s="240"/>
      <c r="W60" s="256"/>
      <c r="X60" s="240"/>
      <c r="Y60" s="256"/>
      <c r="Z60" s="256"/>
      <c r="AA60" s="256"/>
      <c r="AB60" s="261"/>
      <c r="AC60" s="261"/>
      <c r="AD60" s="77"/>
      <c r="AE60" s="261"/>
      <c r="AF60" s="261"/>
      <c r="AG60" s="261"/>
      <c r="AH60" s="261"/>
      <c r="AI60" s="261"/>
      <c r="AJ60" s="261"/>
      <c r="AK60" s="245"/>
      <c r="AL60" s="245"/>
      <c r="AM60" s="247"/>
      <c r="AN60" s="77"/>
      <c r="AO60" s="561" t="str">
        <f t="shared" si="4"/>
        <v xml:space="preserve"> </v>
      </c>
      <c r="AP60" s="561" t="str">
        <f t="shared" si="6"/>
        <v xml:space="preserve"> </v>
      </c>
      <c r="AQ60" s="561" t="str">
        <f t="shared" si="7"/>
        <v xml:space="preserve"> </v>
      </c>
      <c r="AR60" s="561" t="str">
        <f t="shared" si="8"/>
        <v xml:space="preserve"> </v>
      </c>
      <c r="AS60" s="77"/>
      <c r="AT60" s="240"/>
      <c r="AU60" s="240"/>
      <c r="AV60" s="256"/>
      <c r="AW60" s="240"/>
      <c r="AX60" s="256"/>
      <c r="AY60" s="256"/>
      <c r="AZ60" s="256"/>
      <c r="BA60" s="261"/>
      <c r="BB60" s="261"/>
      <c r="BC60" s="77"/>
      <c r="BD60" s="261"/>
      <c r="BE60" s="261"/>
      <c r="BF60" s="261"/>
      <c r="BG60" s="261"/>
      <c r="BH60" s="261"/>
      <c r="BI60" s="261"/>
      <c r="BJ60" s="245"/>
      <c r="BK60" s="245"/>
      <c r="BL60" s="247"/>
      <c r="BM60" s="77"/>
      <c r="BN60" s="561" t="str">
        <f t="shared" si="5"/>
        <v xml:space="preserve"> </v>
      </c>
      <c r="BO60" s="561" t="str">
        <f t="shared" si="9"/>
        <v xml:space="preserve"> </v>
      </c>
      <c r="BP60" s="561" t="str">
        <f t="shared" si="10"/>
        <v xml:space="preserve"> </v>
      </c>
      <c r="BQ60" s="561" t="str">
        <f t="shared" si="11"/>
        <v xml:space="preserve"> </v>
      </c>
      <c r="BR60" s="77"/>
      <c r="BS60" s="145"/>
    </row>
    <row r="61" spans="1:71" s="86" customFormat="1" ht="12.75" x14ac:dyDescent="0.25">
      <c r="A61" s="365"/>
      <c r="B61" s="361">
        <f>Demography!B62</f>
        <v>0</v>
      </c>
      <c r="C61" s="361">
        <f>Demography!C62</f>
        <v>0</v>
      </c>
      <c r="D61" s="362">
        <f>Demography!D62</f>
        <v>0</v>
      </c>
      <c r="E61" s="81"/>
      <c r="F61" s="415"/>
      <c r="G61" s="416"/>
      <c r="H61" s="417"/>
      <c r="I61" s="241"/>
      <c r="J61" s="242"/>
      <c r="K61" s="243"/>
      <c r="L61" s="243"/>
      <c r="M61" s="243"/>
      <c r="N61" s="241"/>
      <c r="O61" s="248"/>
      <c r="P61" s="81"/>
      <c r="Q61" s="241"/>
      <c r="R61" s="416"/>
      <c r="S61" s="416"/>
      <c r="T61" s="81"/>
      <c r="U61" s="242"/>
      <c r="V61" s="242"/>
      <c r="W61" s="241"/>
      <c r="X61" s="242"/>
      <c r="Y61" s="241"/>
      <c r="Z61" s="241"/>
      <c r="AA61" s="241"/>
      <c r="AB61" s="243"/>
      <c r="AC61" s="243"/>
      <c r="AD61" s="77"/>
      <c r="AE61" s="243"/>
      <c r="AF61" s="243"/>
      <c r="AG61" s="243"/>
      <c r="AH61" s="243"/>
      <c r="AI61" s="243"/>
      <c r="AJ61" s="243"/>
      <c r="AK61" s="246"/>
      <c r="AL61" s="246"/>
      <c r="AM61" s="248"/>
      <c r="AN61" s="77"/>
      <c r="AO61" s="562" t="str">
        <f t="shared" si="4"/>
        <v xml:space="preserve"> </v>
      </c>
      <c r="AP61" s="562" t="str">
        <f t="shared" si="6"/>
        <v xml:space="preserve"> </v>
      </c>
      <c r="AQ61" s="562" t="str">
        <f t="shared" si="7"/>
        <v xml:space="preserve"> </v>
      </c>
      <c r="AR61" s="562" t="str">
        <f t="shared" si="8"/>
        <v xml:space="preserve"> </v>
      </c>
      <c r="AS61" s="77"/>
      <c r="AT61" s="360"/>
      <c r="AU61" s="360"/>
      <c r="AV61" s="359"/>
      <c r="AW61" s="360"/>
      <c r="AX61" s="359"/>
      <c r="AY61" s="359"/>
      <c r="AZ61" s="241"/>
      <c r="BA61" s="243"/>
      <c r="BB61" s="243"/>
      <c r="BC61" s="77"/>
      <c r="BD61" s="243"/>
      <c r="BE61" s="243"/>
      <c r="BF61" s="243"/>
      <c r="BG61" s="243"/>
      <c r="BH61" s="243"/>
      <c r="BI61" s="243"/>
      <c r="BJ61" s="246"/>
      <c r="BK61" s="246"/>
      <c r="BL61" s="248"/>
      <c r="BM61" s="77"/>
      <c r="BN61" s="562" t="str">
        <f t="shared" si="5"/>
        <v xml:space="preserve"> </v>
      </c>
      <c r="BO61" s="562" t="str">
        <f t="shared" si="9"/>
        <v xml:space="preserve"> </v>
      </c>
      <c r="BP61" s="562" t="str">
        <f t="shared" si="10"/>
        <v xml:space="preserve"> </v>
      </c>
      <c r="BQ61" s="562" t="str">
        <f t="shared" si="11"/>
        <v xml:space="preserve"> </v>
      </c>
      <c r="BR61" s="77"/>
      <c r="BS61" s="313"/>
    </row>
    <row r="62" spans="1:71" s="86" customFormat="1" ht="12.75" x14ac:dyDescent="0.25">
      <c r="A62" s="365"/>
      <c r="B62" s="147">
        <f>Demography!B63</f>
        <v>0</v>
      </c>
      <c r="C62" s="147">
        <f>Demography!C63</f>
        <v>0</v>
      </c>
      <c r="D62" s="148">
        <f>Demography!D63</f>
        <v>0</v>
      </c>
      <c r="E62" s="81"/>
      <c r="F62" s="238"/>
      <c r="G62" s="150"/>
      <c r="H62" s="414"/>
      <c r="I62" s="256"/>
      <c r="J62" s="240"/>
      <c r="K62" s="261"/>
      <c r="L62" s="261"/>
      <c r="M62" s="261"/>
      <c r="N62" s="256"/>
      <c r="O62" s="247"/>
      <c r="P62" s="81"/>
      <c r="Q62" s="256"/>
      <c r="R62" s="150"/>
      <c r="S62" s="150"/>
      <c r="T62" s="81"/>
      <c r="U62" s="240"/>
      <c r="V62" s="240"/>
      <c r="W62" s="256"/>
      <c r="X62" s="240"/>
      <c r="Y62" s="256"/>
      <c r="Z62" s="256"/>
      <c r="AA62" s="256"/>
      <c r="AB62" s="261"/>
      <c r="AC62" s="261"/>
      <c r="AD62" s="77"/>
      <c r="AE62" s="261"/>
      <c r="AF62" s="261"/>
      <c r="AG62" s="261"/>
      <c r="AH62" s="261"/>
      <c r="AI62" s="261"/>
      <c r="AJ62" s="261"/>
      <c r="AK62" s="245"/>
      <c r="AL62" s="245"/>
      <c r="AM62" s="247"/>
      <c r="AN62" s="77"/>
      <c r="AO62" s="561" t="str">
        <f t="shared" si="4"/>
        <v xml:space="preserve"> </v>
      </c>
      <c r="AP62" s="561" t="str">
        <f t="shared" si="6"/>
        <v xml:space="preserve"> </v>
      </c>
      <c r="AQ62" s="561" t="str">
        <f t="shared" si="7"/>
        <v xml:space="preserve"> </v>
      </c>
      <c r="AR62" s="561" t="str">
        <f t="shared" si="8"/>
        <v xml:space="preserve"> </v>
      </c>
      <c r="AS62" s="77"/>
      <c r="AT62" s="240"/>
      <c r="AU62" s="240"/>
      <c r="AV62" s="256"/>
      <c r="AW62" s="240"/>
      <c r="AX62" s="256"/>
      <c r="AY62" s="256"/>
      <c r="AZ62" s="256"/>
      <c r="BA62" s="261"/>
      <c r="BB62" s="261"/>
      <c r="BC62" s="77"/>
      <c r="BD62" s="261"/>
      <c r="BE62" s="261"/>
      <c r="BF62" s="261"/>
      <c r="BG62" s="261"/>
      <c r="BH62" s="261"/>
      <c r="BI62" s="261"/>
      <c r="BJ62" s="245"/>
      <c r="BK62" s="245"/>
      <c r="BL62" s="247"/>
      <c r="BM62" s="77"/>
      <c r="BN62" s="561" t="str">
        <f t="shared" si="5"/>
        <v xml:space="preserve"> </v>
      </c>
      <c r="BO62" s="561" t="str">
        <f t="shared" si="9"/>
        <v xml:space="preserve"> </v>
      </c>
      <c r="BP62" s="561" t="str">
        <f t="shared" si="10"/>
        <v xml:space="preserve"> </v>
      </c>
      <c r="BQ62" s="561" t="str">
        <f t="shared" si="11"/>
        <v xml:space="preserve"> </v>
      </c>
      <c r="BR62" s="77"/>
      <c r="BS62" s="145"/>
    </row>
    <row r="63" spans="1:71" s="86" customFormat="1" ht="12.75" x14ac:dyDescent="0.25">
      <c r="A63" s="365"/>
      <c r="B63" s="361">
        <f>Demography!B64</f>
        <v>0</v>
      </c>
      <c r="C63" s="361">
        <f>Demography!C64</f>
        <v>0</v>
      </c>
      <c r="D63" s="362">
        <f>Demography!D64</f>
        <v>0</v>
      </c>
      <c r="E63" s="81"/>
      <c r="F63" s="415"/>
      <c r="G63" s="416"/>
      <c r="H63" s="417"/>
      <c r="I63" s="241"/>
      <c r="J63" s="242"/>
      <c r="K63" s="243"/>
      <c r="L63" s="243"/>
      <c r="M63" s="243"/>
      <c r="N63" s="241"/>
      <c r="O63" s="248"/>
      <c r="P63" s="81"/>
      <c r="Q63" s="241"/>
      <c r="R63" s="416"/>
      <c r="S63" s="416"/>
      <c r="T63" s="81"/>
      <c r="U63" s="242"/>
      <c r="V63" s="242"/>
      <c r="W63" s="241"/>
      <c r="X63" s="242"/>
      <c r="Y63" s="241"/>
      <c r="Z63" s="241"/>
      <c r="AA63" s="241"/>
      <c r="AB63" s="243"/>
      <c r="AC63" s="243"/>
      <c r="AD63" s="77"/>
      <c r="AE63" s="243"/>
      <c r="AF63" s="243"/>
      <c r="AG63" s="243"/>
      <c r="AH63" s="243"/>
      <c r="AI63" s="243"/>
      <c r="AJ63" s="243"/>
      <c r="AK63" s="246"/>
      <c r="AL63" s="246"/>
      <c r="AM63" s="248"/>
      <c r="AN63" s="77"/>
      <c r="AO63" s="562" t="str">
        <f t="shared" si="4"/>
        <v xml:space="preserve"> </v>
      </c>
      <c r="AP63" s="562" t="str">
        <f t="shared" si="6"/>
        <v xml:space="preserve"> </v>
      </c>
      <c r="AQ63" s="562" t="str">
        <f t="shared" si="7"/>
        <v xml:space="preserve"> </v>
      </c>
      <c r="AR63" s="562" t="str">
        <f t="shared" si="8"/>
        <v xml:space="preserve"> </v>
      </c>
      <c r="AS63" s="77"/>
      <c r="AT63" s="360"/>
      <c r="AU63" s="360"/>
      <c r="AV63" s="359"/>
      <c r="AW63" s="360"/>
      <c r="AX63" s="359"/>
      <c r="AY63" s="359"/>
      <c r="AZ63" s="241"/>
      <c r="BA63" s="243"/>
      <c r="BB63" s="243"/>
      <c r="BC63" s="77"/>
      <c r="BD63" s="243"/>
      <c r="BE63" s="243"/>
      <c r="BF63" s="243"/>
      <c r="BG63" s="243"/>
      <c r="BH63" s="243"/>
      <c r="BI63" s="243"/>
      <c r="BJ63" s="246"/>
      <c r="BK63" s="246"/>
      <c r="BL63" s="248"/>
      <c r="BM63" s="77"/>
      <c r="BN63" s="562" t="str">
        <f t="shared" si="5"/>
        <v xml:space="preserve"> </v>
      </c>
      <c r="BO63" s="562" t="str">
        <f t="shared" si="9"/>
        <v xml:space="preserve"> </v>
      </c>
      <c r="BP63" s="562" t="str">
        <f t="shared" si="10"/>
        <v xml:space="preserve"> </v>
      </c>
      <c r="BQ63" s="562" t="str">
        <f t="shared" si="11"/>
        <v xml:space="preserve"> </v>
      </c>
      <c r="BR63" s="77"/>
      <c r="BS63" s="313"/>
    </row>
    <row r="64" spans="1:71" s="86" customFormat="1" ht="12.75" x14ac:dyDescent="0.25">
      <c r="A64" s="365"/>
      <c r="B64" s="147">
        <f>Demography!B65</f>
        <v>0</v>
      </c>
      <c r="C64" s="147">
        <f>Demography!C65</f>
        <v>0</v>
      </c>
      <c r="D64" s="148">
        <f>Demography!D65</f>
        <v>0</v>
      </c>
      <c r="E64" s="81"/>
      <c r="F64" s="238"/>
      <c r="G64" s="150"/>
      <c r="H64" s="414"/>
      <c r="I64" s="256"/>
      <c r="J64" s="240"/>
      <c r="K64" s="261"/>
      <c r="L64" s="261"/>
      <c r="M64" s="261"/>
      <c r="N64" s="256"/>
      <c r="O64" s="247"/>
      <c r="P64" s="81"/>
      <c r="Q64" s="256"/>
      <c r="R64" s="150"/>
      <c r="S64" s="150"/>
      <c r="T64" s="81"/>
      <c r="U64" s="240"/>
      <c r="V64" s="240"/>
      <c r="W64" s="256"/>
      <c r="X64" s="240"/>
      <c r="Y64" s="256"/>
      <c r="Z64" s="256"/>
      <c r="AA64" s="256"/>
      <c r="AB64" s="261"/>
      <c r="AC64" s="261"/>
      <c r="AD64" s="77"/>
      <c r="AE64" s="261"/>
      <c r="AF64" s="261"/>
      <c r="AG64" s="261"/>
      <c r="AH64" s="261"/>
      <c r="AI64" s="261"/>
      <c r="AJ64" s="261"/>
      <c r="AK64" s="245"/>
      <c r="AL64" s="245"/>
      <c r="AM64" s="247"/>
      <c r="AN64" s="77"/>
      <c r="AO64" s="561" t="str">
        <f t="shared" si="4"/>
        <v xml:space="preserve"> </v>
      </c>
      <c r="AP64" s="561" t="str">
        <f t="shared" si="6"/>
        <v xml:space="preserve"> </v>
      </c>
      <c r="AQ64" s="561" t="str">
        <f t="shared" si="7"/>
        <v xml:space="preserve"> </v>
      </c>
      <c r="AR64" s="561" t="str">
        <f t="shared" si="8"/>
        <v xml:space="preserve"> </v>
      </c>
      <c r="AS64" s="77"/>
      <c r="AT64" s="240"/>
      <c r="AU64" s="240"/>
      <c r="AV64" s="256"/>
      <c r="AW64" s="240"/>
      <c r="AX64" s="256"/>
      <c r="AY64" s="256"/>
      <c r="AZ64" s="256"/>
      <c r="BA64" s="261"/>
      <c r="BB64" s="261"/>
      <c r="BC64" s="77"/>
      <c r="BD64" s="261"/>
      <c r="BE64" s="261"/>
      <c r="BF64" s="261"/>
      <c r="BG64" s="261"/>
      <c r="BH64" s="261"/>
      <c r="BI64" s="261"/>
      <c r="BJ64" s="245"/>
      <c r="BK64" s="245"/>
      <c r="BL64" s="247"/>
      <c r="BM64" s="77"/>
      <c r="BN64" s="561" t="str">
        <f t="shared" si="5"/>
        <v xml:space="preserve"> </v>
      </c>
      <c r="BO64" s="561" t="str">
        <f t="shared" si="9"/>
        <v xml:space="preserve"> </v>
      </c>
      <c r="BP64" s="561" t="str">
        <f t="shared" si="10"/>
        <v xml:space="preserve"> </v>
      </c>
      <c r="BQ64" s="561" t="str">
        <f t="shared" si="11"/>
        <v xml:space="preserve"> </v>
      </c>
      <c r="BR64" s="77"/>
      <c r="BS64" s="145"/>
    </row>
    <row r="65" spans="1:71" s="86" customFormat="1" ht="12.75" x14ac:dyDescent="0.25">
      <c r="A65" s="365"/>
      <c r="B65" s="361">
        <f>Demography!B66</f>
        <v>0</v>
      </c>
      <c r="C65" s="361">
        <f>Demography!C66</f>
        <v>0</v>
      </c>
      <c r="D65" s="362">
        <f>Demography!D66</f>
        <v>0</v>
      </c>
      <c r="E65" s="81"/>
      <c r="F65" s="415"/>
      <c r="G65" s="416"/>
      <c r="H65" s="417"/>
      <c r="I65" s="241"/>
      <c r="J65" s="242"/>
      <c r="K65" s="243"/>
      <c r="L65" s="243"/>
      <c r="M65" s="243"/>
      <c r="N65" s="241"/>
      <c r="O65" s="248"/>
      <c r="P65" s="81"/>
      <c r="Q65" s="241"/>
      <c r="R65" s="416"/>
      <c r="S65" s="416"/>
      <c r="T65" s="81"/>
      <c r="U65" s="242"/>
      <c r="V65" s="242"/>
      <c r="W65" s="241"/>
      <c r="X65" s="242"/>
      <c r="Y65" s="241"/>
      <c r="Z65" s="241"/>
      <c r="AA65" s="241"/>
      <c r="AB65" s="243"/>
      <c r="AC65" s="243"/>
      <c r="AD65" s="77"/>
      <c r="AE65" s="243"/>
      <c r="AF65" s="243"/>
      <c r="AG65" s="243"/>
      <c r="AH65" s="243"/>
      <c r="AI65" s="243"/>
      <c r="AJ65" s="243"/>
      <c r="AK65" s="246"/>
      <c r="AL65" s="246"/>
      <c r="AM65" s="248"/>
      <c r="AN65" s="77"/>
      <c r="AO65" s="562" t="str">
        <f t="shared" si="4"/>
        <v xml:space="preserve"> </v>
      </c>
      <c r="AP65" s="562" t="str">
        <f t="shared" si="6"/>
        <v xml:space="preserve"> </v>
      </c>
      <c r="AQ65" s="562" t="str">
        <f t="shared" si="7"/>
        <v xml:space="preserve"> </v>
      </c>
      <c r="AR65" s="562" t="str">
        <f t="shared" si="8"/>
        <v xml:space="preserve"> </v>
      </c>
      <c r="AS65" s="77"/>
      <c r="AT65" s="360"/>
      <c r="AU65" s="360"/>
      <c r="AV65" s="359"/>
      <c r="AW65" s="360"/>
      <c r="AX65" s="359"/>
      <c r="AY65" s="359"/>
      <c r="AZ65" s="241"/>
      <c r="BA65" s="243"/>
      <c r="BB65" s="243"/>
      <c r="BC65" s="77"/>
      <c r="BD65" s="243"/>
      <c r="BE65" s="243"/>
      <c r="BF65" s="243"/>
      <c r="BG65" s="243"/>
      <c r="BH65" s="243"/>
      <c r="BI65" s="243"/>
      <c r="BJ65" s="246"/>
      <c r="BK65" s="246"/>
      <c r="BL65" s="248"/>
      <c r="BM65" s="77"/>
      <c r="BN65" s="562" t="str">
        <f t="shared" si="5"/>
        <v xml:space="preserve"> </v>
      </c>
      <c r="BO65" s="562" t="str">
        <f t="shared" si="9"/>
        <v xml:space="preserve"> </v>
      </c>
      <c r="BP65" s="562" t="str">
        <f t="shared" si="10"/>
        <v xml:space="preserve"> </v>
      </c>
      <c r="BQ65" s="562" t="str">
        <f t="shared" si="11"/>
        <v xml:space="preserve"> </v>
      </c>
      <c r="BR65" s="77"/>
      <c r="BS65" s="313"/>
    </row>
    <row r="66" spans="1:71" s="86" customFormat="1" ht="12.75" x14ac:dyDescent="0.25">
      <c r="A66" s="365"/>
      <c r="B66" s="147">
        <f>Demography!B67</f>
        <v>0</v>
      </c>
      <c r="C66" s="147">
        <f>Demography!C67</f>
        <v>0</v>
      </c>
      <c r="D66" s="148">
        <f>Demography!D67</f>
        <v>0</v>
      </c>
      <c r="E66" s="81"/>
      <c r="F66" s="238"/>
      <c r="G66" s="150"/>
      <c r="H66" s="414"/>
      <c r="I66" s="256"/>
      <c r="J66" s="240"/>
      <c r="K66" s="261"/>
      <c r="L66" s="261"/>
      <c r="M66" s="261"/>
      <c r="N66" s="256"/>
      <c r="O66" s="247"/>
      <c r="P66" s="81"/>
      <c r="Q66" s="256"/>
      <c r="R66" s="150"/>
      <c r="S66" s="150"/>
      <c r="T66" s="81"/>
      <c r="U66" s="240"/>
      <c r="V66" s="240"/>
      <c r="W66" s="256"/>
      <c r="X66" s="240"/>
      <c r="Y66" s="256"/>
      <c r="Z66" s="256"/>
      <c r="AA66" s="256"/>
      <c r="AB66" s="261"/>
      <c r="AC66" s="261"/>
      <c r="AD66" s="77"/>
      <c r="AE66" s="261"/>
      <c r="AF66" s="261"/>
      <c r="AG66" s="261"/>
      <c r="AH66" s="261"/>
      <c r="AI66" s="261"/>
      <c r="AJ66" s="261"/>
      <c r="AK66" s="245"/>
      <c r="AL66" s="245"/>
      <c r="AM66" s="247"/>
      <c r="AN66" s="77"/>
      <c r="AO66" s="561" t="str">
        <f t="shared" si="4"/>
        <v xml:space="preserve"> </v>
      </c>
      <c r="AP66" s="561" t="str">
        <f t="shared" si="6"/>
        <v xml:space="preserve"> </v>
      </c>
      <c r="AQ66" s="561" t="str">
        <f t="shared" si="7"/>
        <v xml:space="preserve"> </v>
      </c>
      <c r="AR66" s="561" t="str">
        <f t="shared" si="8"/>
        <v xml:space="preserve"> </v>
      </c>
      <c r="AS66" s="77"/>
      <c r="AT66" s="240"/>
      <c r="AU66" s="240"/>
      <c r="AV66" s="256"/>
      <c r="AW66" s="240"/>
      <c r="AX66" s="256"/>
      <c r="AY66" s="256"/>
      <c r="AZ66" s="256"/>
      <c r="BA66" s="261"/>
      <c r="BB66" s="261"/>
      <c r="BC66" s="77"/>
      <c r="BD66" s="261"/>
      <c r="BE66" s="261"/>
      <c r="BF66" s="261"/>
      <c r="BG66" s="261"/>
      <c r="BH66" s="261"/>
      <c r="BI66" s="261"/>
      <c r="BJ66" s="245"/>
      <c r="BK66" s="245"/>
      <c r="BL66" s="247"/>
      <c r="BM66" s="77"/>
      <c r="BN66" s="561" t="str">
        <f t="shared" si="5"/>
        <v xml:space="preserve"> </v>
      </c>
      <c r="BO66" s="561" t="str">
        <f t="shared" si="9"/>
        <v xml:space="preserve"> </v>
      </c>
      <c r="BP66" s="561" t="str">
        <f t="shared" si="10"/>
        <v xml:space="preserve"> </v>
      </c>
      <c r="BQ66" s="561" t="str">
        <f t="shared" si="11"/>
        <v xml:space="preserve"> </v>
      </c>
      <c r="BR66" s="77"/>
      <c r="BS66" s="145"/>
    </row>
    <row r="67" spans="1:71" s="86" customFormat="1" ht="12.75" x14ac:dyDescent="0.25">
      <c r="A67" s="365"/>
      <c r="B67" s="361">
        <f>Demography!B68</f>
        <v>0</v>
      </c>
      <c r="C67" s="361">
        <f>Demography!C68</f>
        <v>0</v>
      </c>
      <c r="D67" s="362">
        <f>Demography!D68</f>
        <v>0</v>
      </c>
      <c r="E67" s="81"/>
      <c r="F67" s="415"/>
      <c r="G67" s="416"/>
      <c r="H67" s="417"/>
      <c r="I67" s="241"/>
      <c r="J67" s="242"/>
      <c r="K67" s="243"/>
      <c r="L67" s="243"/>
      <c r="M67" s="243"/>
      <c r="N67" s="241"/>
      <c r="O67" s="248"/>
      <c r="P67" s="81"/>
      <c r="Q67" s="241"/>
      <c r="R67" s="416"/>
      <c r="S67" s="416"/>
      <c r="T67" s="81"/>
      <c r="U67" s="242"/>
      <c r="V67" s="242"/>
      <c r="W67" s="241"/>
      <c r="X67" s="242"/>
      <c r="Y67" s="241"/>
      <c r="Z67" s="241"/>
      <c r="AA67" s="241"/>
      <c r="AB67" s="243"/>
      <c r="AC67" s="243"/>
      <c r="AD67" s="77"/>
      <c r="AE67" s="243"/>
      <c r="AF67" s="243"/>
      <c r="AG67" s="243"/>
      <c r="AH67" s="243"/>
      <c r="AI67" s="243"/>
      <c r="AJ67" s="243"/>
      <c r="AK67" s="246"/>
      <c r="AL67" s="246"/>
      <c r="AM67" s="248"/>
      <c r="AN67" s="77"/>
      <c r="AO67" s="562" t="str">
        <f t="shared" si="4"/>
        <v xml:space="preserve"> </v>
      </c>
      <c r="AP67" s="562" t="str">
        <f t="shared" si="6"/>
        <v xml:space="preserve"> </v>
      </c>
      <c r="AQ67" s="562" t="str">
        <f t="shared" si="7"/>
        <v xml:space="preserve"> </v>
      </c>
      <c r="AR67" s="562" t="str">
        <f t="shared" si="8"/>
        <v xml:space="preserve"> </v>
      </c>
      <c r="AS67" s="77"/>
      <c r="AT67" s="360"/>
      <c r="AU67" s="360"/>
      <c r="AV67" s="359"/>
      <c r="AW67" s="360"/>
      <c r="AX67" s="359"/>
      <c r="AY67" s="359"/>
      <c r="AZ67" s="241"/>
      <c r="BA67" s="243"/>
      <c r="BB67" s="243"/>
      <c r="BC67" s="77"/>
      <c r="BD67" s="243"/>
      <c r="BE67" s="243"/>
      <c r="BF67" s="243"/>
      <c r="BG67" s="243"/>
      <c r="BH67" s="243"/>
      <c r="BI67" s="243"/>
      <c r="BJ67" s="246"/>
      <c r="BK67" s="246"/>
      <c r="BL67" s="248"/>
      <c r="BM67" s="77"/>
      <c r="BN67" s="562" t="str">
        <f t="shared" si="5"/>
        <v xml:space="preserve"> </v>
      </c>
      <c r="BO67" s="562" t="str">
        <f t="shared" si="9"/>
        <v xml:space="preserve"> </v>
      </c>
      <c r="BP67" s="562" t="str">
        <f t="shared" si="10"/>
        <v xml:space="preserve"> </v>
      </c>
      <c r="BQ67" s="562" t="str">
        <f t="shared" si="11"/>
        <v xml:space="preserve"> </v>
      </c>
      <c r="BR67" s="77"/>
      <c r="BS67" s="313"/>
    </row>
    <row r="68" spans="1:71" s="86" customFormat="1" ht="12.75" x14ac:dyDescent="0.25">
      <c r="A68" s="365"/>
      <c r="B68" s="147">
        <f>Demography!B69</f>
        <v>0</v>
      </c>
      <c r="C68" s="147">
        <f>Demography!C69</f>
        <v>0</v>
      </c>
      <c r="D68" s="148">
        <f>Demography!D69</f>
        <v>0</v>
      </c>
      <c r="E68" s="81"/>
      <c r="F68" s="238"/>
      <c r="G68" s="150"/>
      <c r="H68" s="414"/>
      <c r="I68" s="256"/>
      <c r="J68" s="240"/>
      <c r="K68" s="261"/>
      <c r="L68" s="261"/>
      <c r="M68" s="261"/>
      <c r="N68" s="256"/>
      <c r="O68" s="247"/>
      <c r="P68" s="81"/>
      <c r="Q68" s="256"/>
      <c r="R68" s="150"/>
      <c r="S68" s="150"/>
      <c r="T68" s="81"/>
      <c r="U68" s="240"/>
      <c r="V68" s="240"/>
      <c r="W68" s="256"/>
      <c r="X68" s="240"/>
      <c r="Y68" s="256"/>
      <c r="Z68" s="256"/>
      <c r="AA68" s="256"/>
      <c r="AB68" s="261"/>
      <c r="AC68" s="261"/>
      <c r="AD68" s="77"/>
      <c r="AE68" s="261"/>
      <c r="AF68" s="261"/>
      <c r="AG68" s="261"/>
      <c r="AH68" s="261"/>
      <c r="AI68" s="261"/>
      <c r="AJ68" s="261"/>
      <c r="AK68" s="245"/>
      <c r="AL68" s="245"/>
      <c r="AM68" s="247"/>
      <c r="AN68" s="77"/>
      <c r="AO68" s="561" t="str">
        <f t="shared" si="4"/>
        <v xml:space="preserve"> </v>
      </c>
      <c r="AP68" s="561" t="str">
        <f t="shared" si="6"/>
        <v xml:space="preserve"> </v>
      </c>
      <c r="AQ68" s="561" t="str">
        <f t="shared" si="7"/>
        <v xml:space="preserve"> </v>
      </c>
      <c r="AR68" s="561" t="str">
        <f t="shared" si="8"/>
        <v xml:space="preserve"> </v>
      </c>
      <c r="AS68" s="77"/>
      <c r="AT68" s="240"/>
      <c r="AU68" s="240"/>
      <c r="AV68" s="256"/>
      <c r="AW68" s="240"/>
      <c r="AX68" s="256"/>
      <c r="AY68" s="256"/>
      <c r="AZ68" s="256"/>
      <c r="BA68" s="261"/>
      <c r="BB68" s="261"/>
      <c r="BC68" s="77"/>
      <c r="BD68" s="261"/>
      <c r="BE68" s="261"/>
      <c r="BF68" s="261"/>
      <c r="BG68" s="261"/>
      <c r="BH68" s="261"/>
      <c r="BI68" s="261"/>
      <c r="BJ68" s="245"/>
      <c r="BK68" s="245"/>
      <c r="BL68" s="247"/>
      <c r="BM68" s="77"/>
      <c r="BN68" s="561" t="str">
        <f t="shared" si="5"/>
        <v xml:space="preserve"> </v>
      </c>
      <c r="BO68" s="561" t="str">
        <f t="shared" si="9"/>
        <v xml:space="preserve"> </v>
      </c>
      <c r="BP68" s="561" t="str">
        <f t="shared" si="10"/>
        <v xml:space="preserve"> </v>
      </c>
      <c r="BQ68" s="561" t="str">
        <f t="shared" si="11"/>
        <v xml:space="preserve"> </v>
      </c>
      <c r="BR68" s="77"/>
      <c r="BS68" s="145"/>
    </row>
    <row r="69" spans="1:71" s="86" customFormat="1" ht="12.75" x14ac:dyDescent="0.25">
      <c r="A69" s="365"/>
      <c r="B69" s="361">
        <f>Demography!B70</f>
        <v>0</v>
      </c>
      <c r="C69" s="361">
        <f>Demography!C70</f>
        <v>0</v>
      </c>
      <c r="D69" s="362">
        <f>Demography!D70</f>
        <v>0</v>
      </c>
      <c r="E69" s="81"/>
      <c r="F69" s="415"/>
      <c r="G69" s="416"/>
      <c r="H69" s="417"/>
      <c r="I69" s="241"/>
      <c r="J69" s="242"/>
      <c r="K69" s="243"/>
      <c r="L69" s="243"/>
      <c r="M69" s="243"/>
      <c r="N69" s="241"/>
      <c r="O69" s="248"/>
      <c r="P69" s="81"/>
      <c r="Q69" s="241"/>
      <c r="R69" s="416"/>
      <c r="S69" s="416"/>
      <c r="T69" s="81"/>
      <c r="U69" s="242"/>
      <c r="V69" s="242"/>
      <c r="W69" s="241"/>
      <c r="X69" s="242"/>
      <c r="Y69" s="241"/>
      <c r="Z69" s="241"/>
      <c r="AA69" s="241"/>
      <c r="AB69" s="243"/>
      <c r="AC69" s="243"/>
      <c r="AD69" s="77"/>
      <c r="AE69" s="243"/>
      <c r="AF69" s="243"/>
      <c r="AG69" s="243"/>
      <c r="AH69" s="243"/>
      <c r="AI69" s="243"/>
      <c r="AJ69" s="243"/>
      <c r="AK69" s="246"/>
      <c r="AL69" s="246"/>
      <c r="AM69" s="248"/>
      <c r="AN69" s="77"/>
      <c r="AO69" s="562" t="str">
        <f t="shared" si="4"/>
        <v xml:space="preserve"> </v>
      </c>
      <c r="AP69" s="562" t="str">
        <f t="shared" si="6"/>
        <v xml:space="preserve"> </v>
      </c>
      <c r="AQ69" s="562" t="str">
        <f t="shared" si="7"/>
        <v xml:space="preserve"> </v>
      </c>
      <c r="AR69" s="562" t="str">
        <f t="shared" si="8"/>
        <v xml:space="preserve"> </v>
      </c>
      <c r="AS69" s="77"/>
      <c r="AT69" s="360"/>
      <c r="AU69" s="360"/>
      <c r="AV69" s="359"/>
      <c r="AW69" s="360"/>
      <c r="AX69" s="359"/>
      <c r="AY69" s="359"/>
      <c r="AZ69" s="241"/>
      <c r="BA69" s="243"/>
      <c r="BB69" s="243"/>
      <c r="BC69" s="77"/>
      <c r="BD69" s="243"/>
      <c r="BE69" s="243"/>
      <c r="BF69" s="243"/>
      <c r="BG69" s="243"/>
      <c r="BH69" s="243"/>
      <c r="BI69" s="243"/>
      <c r="BJ69" s="246"/>
      <c r="BK69" s="246"/>
      <c r="BL69" s="248"/>
      <c r="BM69" s="77"/>
      <c r="BN69" s="562" t="str">
        <f t="shared" si="5"/>
        <v xml:space="preserve"> </v>
      </c>
      <c r="BO69" s="562" t="str">
        <f t="shared" si="9"/>
        <v xml:space="preserve"> </v>
      </c>
      <c r="BP69" s="562" t="str">
        <f t="shared" si="10"/>
        <v xml:space="preserve"> </v>
      </c>
      <c r="BQ69" s="562" t="str">
        <f t="shared" si="11"/>
        <v xml:space="preserve"> </v>
      </c>
      <c r="BR69" s="77"/>
      <c r="BS69" s="313"/>
    </row>
    <row r="70" spans="1:71" s="86" customFormat="1" ht="12.75" x14ac:dyDescent="0.25">
      <c r="A70" s="365"/>
      <c r="B70" s="147">
        <f>Demography!B71</f>
        <v>0</v>
      </c>
      <c r="C70" s="147">
        <f>Demography!C71</f>
        <v>0</v>
      </c>
      <c r="D70" s="148">
        <f>Demography!D71</f>
        <v>0</v>
      </c>
      <c r="E70" s="81"/>
      <c r="F70" s="238"/>
      <c r="G70" s="150"/>
      <c r="H70" s="414"/>
      <c r="I70" s="256"/>
      <c r="J70" s="240"/>
      <c r="K70" s="261"/>
      <c r="L70" s="261"/>
      <c r="M70" s="261"/>
      <c r="N70" s="256"/>
      <c r="O70" s="247"/>
      <c r="P70" s="81"/>
      <c r="Q70" s="256"/>
      <c r="R70" s="150"/>
      <c r="S70" s="150"/>
      <c r="T70" s="81"/>
      <c r="U70" s="240"/>
      <c r="V70" s="240"/>
      <c r="W70" s="256"/>
      <c r="X70" s="240"/>
      <c r="Y70" s="256"/>
      <c r="Z70" s="256"/>
      <c r="AA70" s="256"/>
      <c r="AB70" s="261"/>
      <c r="AC70" s="261"/>
      <c r="AD70" s="77"/>
      <c r="AE70" s="261"/>
      <c r="AF70" s="261"/>
      <c r="AG70" s="261"/>
      <c r="AH70" s="261"/>
      <c r="AI70" s="261"/>
      <c r="AJ70" s="261"/>
      <c r="AK70" s="245"/>
      <c r="AL70" s="245"/>
      <c r="AM70" s="247"/>
      <c r="AN70" s="77"/>
      <c r="AO70" s="561" t="str">
        <f t="shared" si="4"/>
        <v xml:space="preserve"> </v>
      </c>
      <c r="AP70" s="561" t="str">
        <f t="shared" si="6"/>
        <v xml:space="preserve"> </v>
      </c>
      <c r="AQ70" s="561" t="str">
        <f t="shared" si="7"/>
        <v xml:space="preserve"> </v>
      </c>
      <c r="AR70" s="561" t="str">
        <f t="shared" si="8"/>
        <v xml:space="preserve"> </v>
      </c>
      <c r="AS70" s="77"/>
      <c r="AT70" s="240"/>
      <c r="AU70" s="240"/>
      <c r="AV70" s="256"/>
      <c r="AW70" s="240"/>
      <c r="AX70" s="256"/>
      <c r="AY70" s="256"/>
      <c r="AZ70" s="256"/>
      <c r="BA70" s="261"/>
      <c r="BB70" s="261"/>
      <c r="BC70" s="77"/>
      <c r="BD70" s="261"/>
      <c r="BE70" s="261"/>
      <c r="BF70" s="261"/>
      <c r="BG70" s="261"/>
      <c r="BH70" s="261"/>
      <c r="BI70" s="261"/>
      <c r="BJ70" s="245"/>
      <c r="BK70" s="245"/>
      <c r="BL70" s="247"/>
      <c r="BM70" s="77"/>
      <c r="BN70" s="561" t="str">
        <f t="shared" si="5"/>
        <v xml:space="preserve"> </v>
      </c>
      <c r="BO70" s="561" t="str">
        <f t="shared" si="9"/>
        <v xml:space="preserve"> </v>
      </c>
      <c r="BP70" s="561" t="str">
        <f t="shared" si="10"/>
        <v xml:space="preserve"> </v>
      </c>
      <c r="BQ70" s="561" t="str">
        <f t="shared" si="11"/>
        <v xml:space="preserve"> </v>
      </c>
      <c r="BR70" s="77"/>
      <c r="BS70" s="145"/>
    </row>
    <row r="71" spans="1:71" s="86" customFormat="1" ht="12.75" x14ac:dyDescent="0.25">
      <c r="A71" s="365"/>
      <c r="B71" s="361">
        <f>Demography!B72</f>
        <v>0</v>
      </c>
      <c r="C71" s="361">
        <f>Demography!C72</f>
        <v>0</v>
      </c>
      <c r="D71" s="362">
        <f>Demography!D72</f>
        <v>0</v>
      </c>
      <c r="E71" s="81"/>
      <c r="F71" s="415"/>
      <c r="G71" s="416"/>
      <c r="H71" s="417"/>
      <c r="I71" s="241"/>
      <c r="J71" s="242"/>
      <c r="K71" s="243"/>
      <c r="L71" s="243"/>
      <c r="M71" s="243"/>
      <c r="N71" s="241"/>
      <c r="O71" s="248"/>
      <c r="P71" s="81"/>
      <c r="Q71" s="241"/>
      <c r="R71" s="416"/>
      <c r="S71" s="416"/>
      <c r="T71" s="81"/>
      <c r="U71" s="242"/>
      <c r="V71" s="242"/>
      <c r="W71" s="241"/>
      <c r="X71" s="242"/>
      <c r="Y71" s="241"/>
      <c r="Z71" s="241"/>
      <c r="AA71" s="241"/>
      <c r="AB71" s="243"/>
      <c r="AC71" s="243"/>
      <c r="AD71" s="77"/>
      <c r="AE71" s="243"/>
      <c r="AF71" s="243"/>
      <c r="AG71" s="243"/>
      <c r="AH71" s="243"/>
      <c r="AI71" s="243"/>
      <c r="AJ71" s="243"/>
      <c r="AK71" s="246"/>
      <c r="AL71" s="246"/>
      <c r="AM71" s="248"/>
      <c r="AN71" s="77"/>
      <c r="AO71" s="562" t="str">
        <f t="shared" si="4"/>
        <v xml:space="preserve"> </v>
      </c>
      <c r="AP71" s="562" t="str">
        <f t="shared" si="6"/>
        <v xml:space="preserve"> </v>
      </c>
      <c r="AQ71" s="562" t="str">
        <f t="shared" si="7"/>
        <v xml:space="preserve"> </v>
      </c>
      <c r="AR71" s="562" t="str">
        <f t="shared" si="8"/>
        <v xml:space="preserve"> </v>
      </c>
      <c r="AS71" s="77"/>
      <c r="AT71" s="360"/>
      <c r="AU71" s="360"/>
      <c r="AV71" s="359"/>
      <c r="AW71" s="360"/>
      <c r="AX71" s="359"/>
      <c r="AY71" s="359"/>
      <c r="AZ71" s="241"/>
      <c r="BA71" s="243"/>
      <c r="BB71" s="243"/>
      <c r="BC71" s="77"/>
      <c r="BD71" s="243"/>
      <c r="BE71" s="243"/>
      <c r="BF71" s="243"/>
      <c r="BG71" s="243"/>
      <c r="BH71" s="243"/>
      <c r="BI71" s="243"/>
      <c r="BJ71" s="246"/>
      <c r="BK71" s="246"/>
      <c r="BL71" s="248"/>
      <c r="BM71" s="77"/>
      <c r="BN71" s="562" t="str">
        <f t="shared" si="5"/>
        <v xml:space="preserve"> </v>
      </c>
      <c r="BO71" s="562" t="str">
        <f t="shared" si="9"/>
        <v xml:space="preserve"> </v>
      </c>
      <c r="BP71" s="562" t="str">
        <f t="shared" si="10"/>
        <v xml:space="preserve"> </v>
      </c>
      <c r="BQ71" s="562" t="str">
        <f t="shared" si="11"/>
        <v xml:space="preserve"> </v>
      </c>
      <c r="BR71" s="77"/>
      <c r="BS71" s="313"/>
    </row>
    <row r="72" spans="1:71" s="86" customFormat="1" ht="12.75" x14ac:dyDescent="0.25">
      <c r="A72" s="365"/>
      <c r="B72" s="147">
        <f>Demography!B73</f>
        <v>0</v>
      </c>
      <c r="C72" s="147">
        <f>Demography!C73</f>
        <v>0</v>
      </c>
      <c r="D72" s="148">
        <f>Demography!D73</f>
        <v>0</v>
      </c>
      <c r="E72" s="81"/>
      <c r="F72" s="238"/>
      <c r="G72" s="150"/>
      <c r="H72" s="414"/>
      <c r="I72" s="256"/>
      <c r="J72" s="240"/>
      <c r="K72" s="261"/>
      <c r="L72" s="261"/>
      <c r="M72" s="261"/>
      <c r="N72" s="256"/>
      <c r="O72" s="247"/>
      <c r="P72" s="81"/>
      <c r="Q72" s="256"/>
      <c r="R72" s="150"/>
      <c r="S72" s="150"/>
      <c r="T72" s="81"/>
      <c r="U72" s="240"/>
      <c r="V72" s="240"/>
      <c r="W72" s="256"/>
      <c r="X72" s="240"/>
      <c r="Y72" s="256"/>
      <c r="Z72" s="256"/>
      <c r="AA72" s="256"/>
      <c r="AB72" s="261"/>
      <c r="AC72" s="261"/>
      <c r="AD72" s="77"/>
      <c r="AE72" s="261"/>
      <c r="AF72" s="261"/>
      <c r="AG72" s="261"/>
      <c r="AH72" s="261"/>
      <c r="AI72" s="261"/>
      <c r="AJ72" s="261"/>
      <c r="AK72" s="245"/>
      <c r="AL72" s="245"/>
      <c r="AM72" s="247"/>
      <c r="AN72" s="77"/>
      <c r="AO72" s="561" t="str">
        <f t="shared" si="4"/>
        <v xml:space="preserve"> </v>
      </c>
      <c r="AP72" s="561" t="str">
        <f t="shared" si="6"/>
        <v xml:space="preserve"> </v>
      </c>
      <c r="AQ72" s="561" t="str">
        <f t="shared" si="7"/>
        <v xml:space="preserve"> </v>
      </c>
      <c r="AR72" s="561" t="str">
        <f t="shared" si="8"/>
        <v xml:space="preserve"> </v>
      </c>
      <c r="AS72" s="77"/>
      <c r="AT72" s="240"/>
      <c r="AU72" s="240"/>
      <c r="AV72" s="256"/>
      <c r="AW72" s="240"/>
      <c r="AX72" s="256"/>
      <c r="AY72" s="256"/>
      <c r="AZ72" s="256"/>
      <c r="BA72" s="261"/>
      <c r="BB72" s="261"/>
      <c r="BC72" s="77"/>
      <c r="BD72" s="261"/>
      <c r="BE72" s="261"/>
      <c r="BF72" s="261"/>
      <c r="BG72" s="261"/>
      <c r="BH72" s="261"/>
      <c r="BI72" s="261"/>
      <c r="BJ72" s="245"/>
      <c r="BK72" s="245"/>
      <c r="BL72" s="247"/>
      <c r="BM72" s="77"/>
      <c r="BN72" s="561" t="str">
        <f t="shared" si="5"/>
        <v xml:space="preserve"> </v>
      </c>
      <c r="BO72" s="561" t="str">
        <f t="shared" si="9"/>
        <v xml:space="preserve"> </v>
      </c>
      <c r="BP72" s="561" t="str">
        <f t="shared" si="10"/>
        <v xml:space="preserve"> </v>
      </c>
      <c r="BQ72" s="561" t="str">
        <f t="shared" si="11"/>
        <v xml:space="preserve"> </v>
      </c>
      <c r="BR72" s="77"/>
      <c r="BS72" s="145"/>
    </row>
    <row r="73" spans="1:71" s="86" customFormat="1" ht="12.75" x14ac:dyDescent="0.25">
      <c r="A73" s="365"/>
      <c r="B73" s="361">
        <f>Demography!B74</f>
        <v>0</v>
      </c>
      <c r="C73" s="361">
        <f>Demography!C74</f>
        <v>0</v>
      </c>
      <c r="D73" s="362">
        <f>Demography!D74</f>
        <v>0</v>
      </c>
      <c r="E73" s="81"/>
      <c r="F73" s="415"/>
      <c r="G73" s="416"/>
      <c r="H73" s="417"/>
      <c r="I73" s="241"/>
      <c r="J73" s="242"/>
      <c r="K73" s="243"/>
      <c r="L73" s="243"/>
      <c r="M73" s="243"/>
      <c r="N73" s="241"/>
      <c r="O73" s="248"/>
      <c r="P73" s="81"/>
      <c r="Q73" s="241"/>
      <c r="R73" s="416"/>
      <c r="S73" s="416"/>
      <c r="T73" s="81"/>
      <c r="U73" s="242"/>
      <c r="V73" s="242"/>
      <c r="W73" s="241"/>
      <c r="X73" s="242"/>
      <c r="Y73" s="241"/>
      <c r="Z73" s="241"/>
      <c r="AA73" s="241"/>
      <c r="AB73" s="243"/>
      <c r="AC73" s="243"/>
      <c r="AD73" s="77"/>
      <c r="AE73" s="243"/>
      <c r="AF73" s="243"/>
      <c r="AG73" s="243"/>
      <c r="AH73" s="243"/>
      <c r="AI73" s="243"/>
      <c r="AJ73" s="243"/>
      <c r="AK73" s="246"/>
      <c r="AL73" s="246"/>
      <c r="AM73" s="248"/>
      <c r="AN73" s="77"/>
      <c r="AO73" s="562" t="str">
        <f t="shared" si="4"/>
        <v xml:space="preserve"> </v>
      </c>
      <c r="AP73" s="562" t="str">
        <f t="shared" si="6"/>
        <v xml:space="preserve"> </v>
      </c>
      <c r="AQ73" s="562" t="str">
        <f t="shared" si="7"/>
        <v xml:space="preserve"> </v>
      </c>
      <c r="AR73" s="562" t="str">
        <f t="shared" si="8"/>
        <v xml:space="preserve"> </v>
      </c>
      <c r="AS73" s="77"/>
      <c r="AT73" s="360"/>
      <c r="AU73" s="360"/>
      <c r="AV73" s="359"/>
      <c r="AW73" s="360"/>
      <c r="AX73" s="359"/>
      <c r="AY73" s="359"/>
      <c r="AZ73" s="241"/>
      <c r="BA73" s="243"/>
      <c r="BB73" s="243"/>
      <c r="BC73" s="77"/>
      <c r="BD73" s="243"/>
      <c r="BE73" s="243"/>
      <c r="BF73" s="243"/>
      <c r="BG73" s="243"/>
      <c r="BH73" s="243"/>
      <c r="BI73" s="243"/>
      <c r="BJ73" s="246"/>
      <c r="BK73" s="246"/>
      <c r="BL73" s="248"/>
      <c r="BM73" s="77"/>
      <c r="BN73" s="562" t="str">
        <f t="shared" si="5"/>
        <v xml:space="preserve"> </v>
      </c>
      <c r="BO73" s="562" t="str">
        <f t="shared" si="9"/>
        <v xml:space="preserve"> </v>
      </c>
      <c r="BP73" s="562" t="str">
        <f t="shared" si="10"/>
        <v xml:space="preserve"> </v>
      </c>
      <c r="BQ73" s="562" t="str">
        <f t="shared" si="11"/>
        <v xml:space="preserve"> </v>
      </c>
      <c r="BR73" s="77"/>
      <c r="BS73" s="313"/>
    </row>
    <row r="74" spans="1:71" s="86" customFormat="1" ht="12.75" x14ac:dyDescent="0.25">
      <c r="A74" s="365"/>
      <c r="B74" s="147">
        <f>Demography!B75</f>
        <v>0</v>
      </c>
      <c r="C74" s="147">
        <f>Demography!C75</f>
        <v>0</v>
      </c>
      <c r="D74" s="148">
        <f>Demography!D75</f>
        <v>0</v>
      </c>
      <c r="E74" s="81"/>
      <c r="F74" s="238"/>
      <c r="G74" s="150"/>
      <c r="H74" s="414"/>
      <c r="I74" s="256"/>
      <c r="J74" s="240"/>
      <c r="K74" s="261"/>
      <c r="L74" s="261"/>
      <c r="M74" s="261"/>
      <c r="N74" s="256"/>
      <c r="O74" s="247"/>
      <c r="P74" s="81"/>
      <c r="Q74" s="256"/>
      <c r="R74" s="150"/>
      <c r="S74" s="150"/>
      <c r="T74" s="81"/>
      <c r="U74" s="240"/>
      <c r="V74" s="240"/>
      <c r="W74" s="256"/>
      <c r="X74" s="240"/>
      <c r="Y74" s="256"/>
      <c r="Z74" s="256"/>
      <c r="AA74" s="256"/>
      <c r="AB74" s="261"/>
      <c r="AC74" s="261"/>
      <c r="AD74" s="77"/>
      <c r="AE74" s="261"/>
      <c r="AF74" s="261"/>
      <c r="AG74" s="261"/>
      <c r="AH74" s="261"/>
      <c r="AI74" s="261"/>
      <c r="AJ74" s="261"/>
      <c r="AK74" s="245"/>
      <c r="AL74" s="245"/>
      <c r="AM74" s="247"/>
      <c r="AN74" s="77"/>
      <c r="AO74" s="561" t="str">
        <f t="shared" si="4"/>
        <v xml:space="preserve"> </v>
      </c>
      <c r="AP74" s="561" t="str">
        <f t="shared" si="6"/>
        <v xml:space="preserve"> </v>
      </c>
      <c r="AQ74" s="561" t="str">
        <f t="shared" si="7"/>
        <v xml:space="preserve"> </v>
      </c>
      <c r="AR74" s="561" t="str">
        <f t="shared" si="8"/>
        <v xml:space="preserve"> </v>
      </c>
      <c r="AS74" s="77"/>
      <c r="AT74" s="240"/>
      <c r="AU74" s="240"/>
      <c r="AV74" s="256"/>
      <c r="AW74" s="240"/>
      <c r="AX74" s="256"/>
      <c r="AY74" s="256"/>
      <c r="AZ74" s="256"/>
      <c r="BA74" s="261"/>
      <c r="BB74" s="261"/>
      <c r="BC74" s="77"/>
      <c r="BD74" s="261"/>
      <c r="BE74" s="261"/>
      <c r="BF74" s="261"/>
      <c r="BG74" s="261"/>
      <c r="BH74" s="261"/>
      <c r="BI74" s="261"/>
      <c r="BJ74" s="245"/>
      <c r="BK74" s="245"/>
      <c r="BL74" s="247"/>
      <c r="BM74" s="77"/>
      <c r="BN74" s="561" t="str">
        <f t="shared" si="5"/>
        <v xml:space="preserve"> </v>
      </c>
      <c r="BO74" s="561" t="str">
        <f t="shared" si="9"/>
        <v xml:space="preserve"> </v>
      </c>
      <c r="BP74" s="561" t="str">
        <f t="shared" si="10"/>
        <v xml:space="preserve"> </v>
      </c>
      <c r="BQ74" s="561" t="str">
        <f t="shared" si="11"/>
        <v xml:space="preserve"> </v>
      </c>
      <c r="BR74" s="77"/>
      <c r="BS74" s="145"/>
    </row>
    <row r="75" spans="1:71" s="86" customFormat="1" ht="12.75" x14ac:dyDescent="0.25">
      <c r="A75" s="365"/>
      <c r="B75" s="361">
        <f>Demography!B76</f>
        <v>0</v>
      </c>
      <c r="C75" s="361">
        <f>Demography!C76</f>
        <v>0</v>
      </c>
      <c r="D75" s="362">
        <f>Demography!D76</f>
        <v>0</v>
      </c>
      <c r="E75" s="81"/>
      <c r="F75" s="415"/>
      <c r="G75" s="416"/>
      <c r="H75" s="417"/>
      <c r="I75" s="241"/>
      <c r="J75" s="242"/>
      <c r="K75" s="243"/>
      <c r="L75" s="243"/>
      <c r="M75" s="243"/>
      <c r="N75" s="241"/>
      <c r="O75" s="248"/>
      <c r="P75" s="81"/>
      <c r="Q75" s="241"/>
      <c r="R75" s="416"/>
      <c r="S75" s="416"/>
      <c r="T75" s="81"/>
      <c r="U75" s="242"/>
      <c r="V75" s="242"/>
      <c r="W75" s="241"/>
      <c r="X75" s="242"/>
      <c r="Y75" s="241"/>
      <c r="Z75" s="241"/>
      <c r="AA75" s="241"/>
      <c r="AB75" s="243"/>
      <c r="AC75" s="243"/>
      <c r="AD75" s="77"/>
      <c r="AE75" s="243"/>
      <c r="AF75" s="243"/>
      <c r="AG75" s="243"/>
      <c r="AH75" s="243"/>
      <c r="AI75" s="243"/>
      <c r="AJ75" s="243"/>
      <c r="AK75" s="246"/>
      <c r="AL75" s="246"/>
      <c r="AM75" s="248"/>
      <c r="AN75" s="77"/>
      <c r="AO75" s="562" t="str">
        <f t="shared" si="4"/>
        <v xml:space="preserve"> </v>
      </c>
      <c r="AP75" s="562" t="str">
        <f t="shared" si="6"/>
        <v xml:space="preserve"> </v>
      </c>
      <c r="AQ75" s="562" t="str">
        <f t="shared" si="7"/>
        <v xml:space="preserve"> </v>
      </c>
      <c r="AR75" s="562" t="str">
        <f t="shared" si="8"/>
        <v xml:space="preserve"> </v>
      </c>
      <c r="AS75" s="77"/>
      <c r="AT75" s="360"/>
      <c r="AU75" s="360"/>
      <c r="AV75" s="359"/>
      <c r="AW75" s="360"/>
      <c r="AX75" s="359"/>
      <c r="AY75" s="359"/>
      <c r="AZ75" s="241"/>
      <c r="BA75" s="243"/>
      <c r="BB75" s="243"/>
      <c r="BC75" s="77"/>
      <c r="BD75" s="243"/>
      <c r="BE75" s="243"/>
      <c r="BF75" s="243"/>
      <c r="BG75" s="243"/>
      <c r="BH75" s="243"/>
      <c r="BI75" s="243"/>
      <c r="BJ75" s="246"/>
      <c r="BK75" s="246"/>
      <c r="BL75" s="248"/>
      <c r="BM75" s="77"/>
      <c r="BN75" s="562" t="str">
        <f t="shared" si="5"/>
        <v xml:space="preserve"> </v>
      </c>
      <c r="BO75" s="562" t="str">
        <f t="shared" si="9"/>
        <v xml:space="preserve"> </v>
      </c>
      <c r="BP75" s="562" t="str">
        <f t="shared" si="10"/>
        <v xml:space="preserve"> </v>
      </c>
      <c r="BQ75" s="562" t="str">
        <f t="shared" si="11"/>
        <v xml:space="preserve"> </v>
      </c>
      <c r="BR75" s="77"/>
      <c r="BS75" s="313"/>
    </row>
    <row r="76" spans="1:71" s="86" customFormat="1" ht="12.75" x14ac:dyDescent="0.25">
      <c r="A76" s="365"/>
      <c r="B76" s="147">
        <f>Demography!B77</f>
        <v>0</v>
      </c>
      <c r="C76" s="147">
        <f>Demography!C77</f>
        <v>0</v>
      </c>
      <c r="D76" s="148">
        <f>Demography!D77</f>
        <v>0</v>
      </c>
      <c r="E76" s="81"/>
      <c r="F76" s="238"/>
      <c r="G76" s="150"/>
      <c r="H76" s="414"/>
      <c r="I76" s="256"/>
      <c r="J76" s="240"/>
      <c r="K76" s="261"/>
      <c r="L76" s="261"/>
      <c r="M76" s="261"/>
      <c r="N76" s="256"/>
      <c r="O76" s="247"/>
      <c r="P76" s="81"/>
      <c r="Q76" s="256"/>
      <c r="R76" s="150"/>
      <c r="S76" s="150"/>
      <c r="T76" s="81"/>
      <c r="U76" s="240"/>
      <c r="V76" s="240"/>
      <c r="W76" s="256"/>
      <c r="X76" s="240"/>
      <c r="Y76" s="256"/>
      <c r="Z76" s="256"/>
      <c r="AA76" s="256"/>
      <c r="AB76" s="261"/>
      <c r="AC76" s="261"/>
      <c r="AD76" s="77"/>
      <c r="AE76" s="261"/>
      <c r="AF76" s="261"/>
      <c r="AG76" s="261"/>
      <c r="AH76" s="261"/>
      <c r="AI76" s="261"/>
      <c r="AJ76" s="261"/>
      <c r="AK76" s="245"/>
      <c r="AL76" s="245"/>
      <c r="AM76" s="247"/>
      <c r="AN76" s="77"/>
      <c r="AO76" s="561" t="str">
        <f t="shared" si="4"/>
        <v xml:space="preserve"> </v>
      </c>
      <c r="AP76" s="561" t="str">
        <f t="shared" si="6"/>
        <v xml:space="preserve"> </v>
      </c>
      <c r="AQ76" s="561" t="str">
        <f t="shared" si="7"/>
        <v xml:space="preserve"> </v>
      </c>
      <c r="AR76" s="561" t="str">
        <f t="shared" si="8"/>
        <v xml:space="preserve"> </v>
      </c>
      <c r="AS76" s="77"/>
      <c r="AT76" s="240"/>
      <c r="AU76" s="240"/>
      <c r="AV76" s="256"/>
      <c r="AW76" s="240"/>
      <c r="AX76" s="256"/>
      <c r="AY76" s="256"/>
      <c r="AZ76" s="256"/>
      <c r="BA76" s="261"/>
      <c r="BB76" s="261"/>
      <c r="BC76" s="77"/>
      <c r="BD76" s="261"/>
      <c r="BE76" s="261"/>
      <c r="BF76" s="261"/>
      <c r="BG76" s="261"/>
      <c r="BH76" s="261"/>
      <c r="BI76" s="261"/>
      <c r="BJ76" s="245"/>
      <c r="BK76" s="245"/>
      <c r="BL76" s="247"/>
      <c r="BM76" s="77"/>
      <c r="BN76" s="561" t="str">
        <f t="shared" si="5"/>
        <v xml:space="preserve"> </v>
      </c>
      <c r="BO76" s="561" t="str">
        <f t="shared" si="9"/>
        <v xml:space="preserve"> </v>
      </c>
      <c r="BP76" s="561" t="str">
        <f t="shared" si="10"/>
        <v xml:space="preserve"> </v>
      </c>
      <c r="BQ76" s="561" t="str">
        <f t="shared" si="11"/>
        <v xml:space="preserve"> </v>
      </c>
      <c r="BR76" s="77"/>
      <c r="BS76" s="145"/>
    </row>
    <row r="77" spans="1:71" s="86" customFormat="1" ht="12.75" x14ac:dyDescent="0.25">
      <c r="A77" s="365"/>
      <c r="B77" s="361">
        <f>Demography!B78</f>
        <v>0</v>
      </c>
      <c r="C77" s="361">
        <f>Demography!C78</f>
        <v>0</v>
      </c>
      <c r="D77" s="362">
        <f>Demography!D78</f>
        <v>0</v>
      </c>
      <c r="E77" s="81"/>
      <c r="F77" s="415"/>
      <c r="G77" s="416"/>
      <c r="H77" s="417"/>
      <c r="I77" s="241"/>
      <c r="J77" s="242"/>
      <c r="K77" s="243"/>
      <c r="L77" s="243"/>
      <c r="M77" s="243"/>
      <c r="N77" s="241"/>
      <c r="O77" s="248"/>
      <c r="P77" s="81"/>
      <c r="Q77" s="241"/>
      <c r="R77" s="416"/>
      <c r="S77" s="416"/>
      <c r="T77" s="81"/>
      <c r="U77" s="242"/>
      <c r="V77" s="242"/>
      <c r="W77" s="241"/>
      <c r="X77" s="242"/>
      <c r="Y77" s="241"/>
      <c r="Z77" s="241"/>
      <c r="AA77" s="241"/>
      <c r="AB77" s="243"/>
      <c r="AC77" s="243"/>
      <c r="AD77" s="77"/>
      <c r="AE77" s="243"/>
      <c r="AF77" s="243"/>
      <c r="AG77" s="243"/>
      <c r="AH77" s="243"/>
      <c r="AI77" s="243"/>
      <c r="AJ77" s="243"/>
      <c r="AK77" s="246"/>
      <c r="AL77" s="246"/>
      <c r="AM77" s="248"/>
      <c r="AN77" s="77"/>
      <c r="AO77" s="562" t="str">
        <f t="shared" si="4"/>
        <v xml:space="preserve"> </v>
      </c>
      <c r="AP77" s="562" t="str">
        <f t="shared" si="6"/>
        <v xml:space="preserve"> </v>
      </c>
      <c r="AQ77" s="562" t="str">
        <f t="shared" si="7"/>
        <v xml:space="preserve"> </v>
      </c>
      <c r="AR77" s="562" t="str">
        <f t="shared" si="8"/>
        <v xml:space="preserve"> </v>
      </c>
      <c r="AS77" s="77"/>
      <c r="AT77" s="360"/>
      <c r="AU77" s="360"/>
      <c r="AV77" s="359"/>
      <c r="AW77" s="360"/>
      <c r="AX77" s="359"/>
      <c r="AY77" s="359"/>
      <c r="AZ77" s="241"/>
      <c r="BA77" s="243"/>
      <c r="BB77" s="243"/>
      <c r="BC77" s="77"/>
      <c r="BD77" s="243"/>
      <c r="BE77" s="243"/>
      <c r="BF77" s="243"/>
      <c r="BG77" s="243"/>
      <c r="BH77" s="243"/>
      <c r="BI77" s="243"/>
      <c r="BJ77" s="246"/>
      <c r="BK77" s="246"/>
      <c r="BL77" s="248"/>
      <c r="BM77" s="77"/>
      <c r="BN77" s="562" t="str">
        <f t="shared" si="5"/>
        <v xml:space="preserve"> </v>
      </c>
      <c r="BO77" s="562" t="str">
        <f t="shared" si="9"/>
        <v xml:space="preserve"> </v>
      </c>
      <c r="BP77" s="562" t="str">
        <f t="shared" si="10"/>
        <v xml:space="preserve"> </v>
      </c>
      <c r="BQ77" s="562" t="str">
        <f t="shared" si="11"/>
        <v xml:space="preserve"> </v>
      </c>
      <c r="BR77" s="77"/>
      <c r="BS77" s="313"/>
    </row>
    <row r="78" spans="1:71" s="86" customFormat="1" ht="12.75" x14ac:dyDescent="0.25">
      <c r="A78" s="365"/>
      <c r="B78" s="147">
        <f>Demography!B79</f>
        <v>0</v>
      </c>
      <c r="C78" s="147">
        <f>Demography!C79</f>
        <v>0</v>
      </c>
      <c r="D78" s="148">
        <f>Demography!D79</f>
        <v>0</v>
      </c>
      <c r="E78" s="81"/>
      <c r="F78" s="238"/>
      <c r="G78" s="150"/>
      <c r="H78" s="414"/>
      <c r="I78" s="256"/>
      <c r="J78" s="240"/>
      <c r="K78" s="261"/>
      <c r="L78" s="261"/>
      <c r="M78" s="261"/>
      <c r="N78" s="256"/>
      <c r="O78" s="247"/>
      <c r="P78" s="81"/>
      <c r="Q78" s="256"/>
      <c r="R78" s="150"/>
      <c r="S78" s="150"/>
      <c r="T78" s="81"/>
      <c r="U78" s="240"/>
      <c r="V78" s="240"/>
      <c r="W78" s="256"/>
      <c r="X78" s="240"/>
      <c r="Y78" s="256"/>
      <c r="Z78" s="256"/>
      <c r="AA78" s="256"/>
      <c r="AB78" s="261"/>
      <c r="AC78" s="261"/>
      <c r="AD78" s="77"/>
      <c r="AE78" s="261"/>
      <c r="AF78" s="261"/>
      <c r="AG78" s="261"/>
      <c r="AH78" s="261"/>
      <c r="AI78" s="261"/>
      <c r="AJ78" s="261"/>
      <c r="AK78" s="245"/>
      <c r="AL78" s="245"/>
      <c r="AM78" s="247"/>
      <c r="AN78" s="77"/>
      <c r="AO78" s="561" t="str">
        <f t="shared" si="4"/>
        <v xml:space="preserve"> </v>
      </c>
      <c r="AP78" s="561" t="str">
        <f t="shared" si="6"/>
        <v xml:space="preserve"> </v>
      </c>
      <c r="AQ78" s="561" t="str">
        <f t="shared" si="7"/>
        <v xml:space="preserve"> </v>
      </c>
      <c r="AR78" s="561" t="str">
        <f t="shared" si="8"/>
        <v xml:space="preserve"> </v>
      </c>
      <c r="AS78" s="77"/>
      <c r="AT78" s="240"/>
      <c r="AU78" s="240"/>
      <c r="AV78" s="256"/>
      <c r="AW78" s="240"/>
      <c r="AX78" s="256"/>
      <c r="AY78" s="256"/>
      <c r="AZ78" s="256"/>
      <c r="BA78" s="261"/>
      <c r="BB78" s="261"/>
      <c r="BC78" s="77"/>
      <c r="BD78" s="261"/>
      <c r="BE78" s="261"/>
      <c r="BF78" s="261"/>
      <c r="BG78" s="261"/>
      <c r="BH78" s="261"/>
      <c r="BI78" s="261"/>
      <c r="BJ78" s="245"/>
      <c r="BK78" s="245"/>
      <c r="BL78" s="247"/>
      <c r="BM78" s="77"/>
      <c r="BN78" s="561" t="str">
        <f t="shared" si="5"/>
        <v xml:space="preserve"> </v>
      </c>
      <c r="BO78" s="561" t="str">
        <f t="shared" si="9"/>
        <v xml:space="preserve"> </v>
      </c>
      <c r="BP78" s="561" t="str">
        <f t="shared" si="10"/>
        <v xml:space="preserve"> </v>
      </c>
      <c r="BQ78" s="561" t="str">
        <f t="shared" si="11"/>
        <v xml:space="preserve"> </v>
      </c>
      <c r="BR78" s="77"/>
      <c r="BS78" s="145"/>
    </row>
    <row r="79" spans="1:71" s="86" customFormat="1" ht="12.75" x14ac:dyDescent="0.25">
      <c r="A79" s="365"/>
      <c r="B79" s="361">
        <f>Demography!B80</f>
        <v>0</v>
      </c>
      <c r="C79" s="361">
        <f>Demography!C80</f>
        <v>0</v>
      </c>
      <c r="D79" s="362">
        <f>Demography!D80</f>
        <v>0</v>
      </c>
      <c r="E79" s="81"/>
      <c r="F79" s="415"/>
      <c r="G79" s="416"/>
      <c r="H79" s="417"/>
      <c r="I79" s="241"/>
      <c r="J79" s="242"/>
      <c r="K79" s="243"/>
      <c r="L79" s="243"/>
      <c r="M79" s="243"/>
      <c r="N79" s="241"/>
      <c r="O79" s="248"/>
      <c r="P79" s="81"/>
      <c r="Q79" s="241"/>
      <c r="R79" s="416"/>
      <c r="S79" s="416"/>
      <c r="T79" s="81"/>
      <c r="U79" s="242"/>
      <c r="V79" s="242"/>
      <c r="W79" s="241"/>
      <c r="X79" s="242"/>
      <c r="Y79" s="241"/>
      <c r="Z79" s="241"/>
      <c r="AA79" s="241"/>
      <c r="AB79" s="243"/>
      <c r="AC79" s="243"/>
      <c r="AD79" s="77"/>
      <c r="AE79" s="243"/>
      <c r="AF79" s="243"/>
      <c r="AG79" s="243"/>
      <c r="AH79" s="243"/>
      <c r="AI79" s="243"/>
      <c r="AJ79" s="243"/>
      <c r="AK79" s="246"/>
      <c r="AL79" s="246"/>
      <c r="AM79" s="248"/>
      <c r="AN79" s="77"/>
      <c r="AO79" s="562" t="str">
        <f t="shared" si="4"/>
        <v xml:space="preserve"> </v>
      </c>
      <c r="AP79" s="562" t="str">
        <f t="shared" si="6"/>
        <v xml:space="preserve"> </v>
      </c>
      <c r="AQ79" s="562" t="str">
        <f t="shared" si="7"/>
        <v xml:space="preserve"> </v>
      </c>
      <c r="AR79" s="562" t="str">
        <f t="shared" si="8"/>
        <v xml:space="preserve"> </v>
      </c>
      <c r="AS79" s="77"/>
      <c r="AT79" s="360"/>
      <c r="AU79" s="360"/>
      <c r="AV79" s="359"/>
      <c r="AW79" s="360"/>
      <c r="AX79" s="359"/>
      <c r="AY79" s="359"/>
      <c r="AZ79" s="241"/>
      <c r="BA79" s="243"/>
      <c r="BB79" s="243"/>
      <c r="BC79" s="77"/>
      <c r="BD79" s="243"/>
      <c r="BE79" s="243"/>
      <c r="BF79" s="243"/>
      <c r="BG79" s="243"/>
      <c r="BH79" s="243"/>
      <c r="BI79" s="243"/>
      <c r="BJ79" s="246"/>
      <c r="BK79" s="246"/>
      <c r="BL79" s="248"/>
      <c r="BM79" s="77"/>
      <c r="BN79" s="562" t="str">
        <f t="shared" si="5"/>
        <v xml:space="preserve"> </v>
      </c>
      <c r="BO79" s="562" t="str">
        <f t="shared" si="9"/>
        <v xml:space="preserve"> </v>
      </c>
      <c r="BP79" s="562" t="str">
        <f t="shared" si="10"/>
        <v xml:space="preserve"> </v>
      </c>
      <c r="BQ79" s="562" t="str">
        <f t="shared" si="11"/>
        <v xml:space="preserve"> </v>
      </c>
      <c r="BR79" s="77"/>
      <c r="BS79" s="313"/>
    </row>
    <row r="80" spans="1:71" s="86" customFormat="1" ht="12.75" x14ac:dyDescent="0.25">
      <c r="A80" s="365"/>
      <c r="B80" s="147">
        <f>Demography!B81</f>
        <v>0</v>
      </c>
      <c r="C80" s="147">
        <f>Demography!C81</f>
        <v>0</v>
      </c>
      <c r="D80" s="148">
        <f>Demography!D81</f>
        <v>0</v>
      </c>
      <c r="E80" s="81"/>
      <c r="F80" s="238"/>
      <c r="G80" s="150"/>
      <c r="H80" s="414"/>
      <c r="I80" s="256"/>
      <c r="J80" s="240"/>
      <c r="K80" s="261"/>
      <c r="L80" s="261"/>
      <c r="M80" s="261"/>
      <c r="N80" s="256"/>
      <c r="O80" s="247"/>
      <c r="P80" s="81"/>
      <c r="Q80" s="256"/>
      <c r="R80" s="150"/>
      <c r="S80" s="150"/>
      <c r="T80" s="81"/>
      <c r="U80" s="240"/>
      <c r="V80" s="240"/>
      <c r="W80" s="256"/>
      <c r="X80" s="240"/>
      <c r="Y80" s="256"/>
      <c r="Z80" s="256"/>
      <c r="AA80" s="256"/>
      <c r="AB80" s="261"/>
      <c r="AC80" s="261"/>
      <c r="AD80" s="77"/>
      <c r="AE80" s="261"/>
      <c r="AF80" s="261"/>
      <c r="AG80" s="261"/>
      <c r="AH80" s="261"/>
      <c r="AI80" s="261"/>
      <c r="AJ80" s="261"/>
      <c r="AK80" s="245"/>
      <c r="AL80" s="245"/>
      <c r="AM80" s="247"/>
      <c r="AN80" s="77"/>
      <c r="AO80" s="561" t="str">
        <f t="shared" si="4"/>
        <v xml:space="preserve"> </v>
      </c>
      <c r="AP80" s="561" t="str">
        <f t="shared" si="6"/>
        <v xml:space="preserve"> </v>
      </c>
      <c r="AQ80" s="561" t="str">
        <f t="shared" si="7"/>
        <v xml:space="preserve"> </v>
      </c>
      <c r="AR80" s="561" t="str">
        <f t="shared" si="8"/>
        <v xml:space="preserve"> </v>
      </c>
      <c r="AS80" s="77"/>
      <c r="AT80" s="240"/>
      <c r="AU80" s="240"/>
      <c r="AV80" s="256"/>
      <c r="AW80" s="240"/>
      <c r="AX80" s="256"/>
      <c r="AY80" s="256"/>
      <c r="AZ80" s="256"/>
      <c r="BA80" s="261"/>
      <c r="BB80" s="261"/>
      <c r="BC80" s="77"/>
      <c r="BD80" s="261"/>
      <c r="BE80" s="261"/>
      <c r="BF80" s="261"/>
      <c r="BG80" s="261"/>
      <c r="BH80" s="261"/>
      <c r="BI80" s="261"/>
      <c r="BJ80" s="245"/>
      <c r="BK80" s="245"/>
      <c r="BL80" s="247"/>
      <c r="BM80" s="77"/>
      <c r="BN80" s="561" t="str">
        <f t="shared" si="5"/>
        <v xml:space="preserve"> </v>
      </c>
      <c r="BO80" s="561" t="str">
        <f t="shared" si="9"/>
        <v xml:space="preserve"> </v>
      </c>
      <c r="BP80" s="561" t="str">
        <f t="shared" si="10"/>
        <v xml:space="preserve"> </v>
      </c>
      <c r="BQ80" s="561" t="str">
        <f t="shared" si="11"/>
        <v xml:space="preserve"> </v>
      </c>
      <c r="BR80" s="77"/>
      <c r="BS80" s="145"/>
    </row>
    <row r="81" spans="1:71" s="86" customFormat="1" ht="12.75" x14ac:dyDescent="0.25">
      <c r="A81" s="365"/>
      <c r="B81" s="361">
        <f>Demography!B82</f>
        <v>0</v>
      </c>
      <c r="C81" s="361">
        <f>Demography!C82</f>
        <v>0</v>
      </c>
      <c r="D81" s="362">
        <f>Demography!D82</f>
        <v>0</v>
      </c>
      <c r="E81" s="81"/>
      <c r="F81" s="415"/>
      <c r="G81" s="416"/>
      <c r="H81" s="417"/>
      <c r="I81" s="241"/>
      <c r="J81" s="242"/>
      <c r="K81" s="243"/>
      <c r="L81" s="243"/>
      <c r="M81" s="243"/>
      <c r="N81" s="241"/>
      <c r="O81" s="248"/>
      <c r="P81" s="81"/>
      <c r="Q81" s="241"/>
      <c r="R81" s="416"/>
      <c r="S81" s="416"/>
      <c r="T81" s="81"/>
      <c r="U81" s="242"/>
      <c r="V81" s="242"/>
      <c r="W81" s="241"/>
      <c r="X81" s="242"/>
      <c r="Y81" s="241"/>
      <c r="Z81" s="241"/>
      <c r="AA81" s="241"/>
      <c r="AB81" s="243"/>
      <c r="AC81" s="243"/>
      <c r="AD81" s="77"/>
      <c r="AE81" s="243"/>
      <c r="AF81" s="243"/>
      <c r="AG81" s="243"/>
      <c r="AH81" s="243"/>
      <c r="AI81" s="243"/>
      <c r="AJ81" s="243"/>
      <c r="AK81" s="246"/>
      <c r="AL81" s="246"/>
      <c r="AM81" s="248"/>
      <c r="AN81" s="77"/>
      <c r="AO81" s="562" t="str">
        <f t="shared" si="4"/>
        <v xml:space="preserve"> </v>
      </c>
      <c r="AP81" s="562" t="str">
        <f t="shared" si="6"/>
        <v xml:space="preserve"> </v>
      </c>
      <c r="AQ81" s="562" t="str">
        <f t="shared" si="7"/>
        <v xml:space="preserve"> </v>
      </c>
      <c r="AR81" s="562" t="str">
        <f t="shared" si="8"/>
        <v xml:space="preserve"> </v>
      </c>
      <c r="AS81" s="77"/>
      <c r="AT81" s="360"/>
      <c r="AU81" s="360"/>
      <c r="AV81" s="359"/>
      <c r="AW81" s="360"/>
      <c r="AX81" s="359"/>
      <c r="AY81" s="359"/>
      <c r="AZ81" s="241"/>
      <c r="BA81" s="243"/>
      <c r="BB81" s="243"/>
      <c r="BC81" s="77"/>
      <c r="BD81" s="243"/>
      <c r="BE81" s="243"/>
      <c r="BF81" s="243"/>
      <c r="BG81" s="243"/>
      <c r="BH81" s="243"/>
      <c r="BI81" s="243"/>
      <c r="BJ81" s="246"/>
      <c r="BK81" s="246"/>
      <c r="BL81" s="248"/>
      <c r="BM81" s="77"/>
      <c r="BN81" s="562" t="str">
        <f t="shared" si="5"/>
        <v xml:space="preserve"> </v>
      </c>
      <c r="BO81" s="562" t="str">
        <f t="shared" si="9"/>
        <v xml:space="preserve"> </v>
      </c>
      <c r="BP81" s="562" t="str">
        <f t="shared" si="10"/>
        <v xml:space="preserve"> </v>
      </c>
      <c r="BQ81" s="562" t="str">
        <f t="shared" si="11"/>
        <v xml:space="preserve"> </v>
      </c>
      <c r="BR81" s="77"/>
      <c r="BS81" s="313"/>
    </row>
    <row r="82" spans="1:71" s="86" customFormat="1" ht="12.75" x14ac:dyDescent="0.25">
      <c r="A82" s="365"/>
      <c r="B82" s="147">
        <f>Demography!B83</f>
        <v>0</v>
      </c>
      <c r="C82" s="147">
        <f>Demography!C83</f>
        <v>0</v>
      </c>
      <c r="D82" s="148">
        <f>Demography!D83</f>
        <v>0</v>
      </c>
      <c r="E82" s="81"/>
      <c r="F82" s="238"/>
      <c r="G82" s="150"/>
      <c r="H82" s="414"/>
      <c r="I82" s="256"/>
      <c r="J82" s="240"/>
      <c r="K82" s="261"/>
      <c r="L82" s="261"/>
      <c r="M82" s="261"/>
      <c r="N82" s="256"/>
      <c r="O82" s="247"/>
      <c r="P82" s="81"/>
      <c r="Q82" s="256"/>
      <c r="R82" s="150"/>
      <c r="S82" s="150"/>
      <c r="T82" s="81"/>
      <c r="U82" s="240"/>
      <c r="V82" s="240"/>
      <c r="W82" s="256"/>
      <c r="X82" s="240"/>
      <c r="Y82" s="256"/>
      <c r="Z82" s="256"/>
      <c r="AA82" s="256"/>
      <c r="AB82" s="261"/>
      <c r="AC82" s="261"/>
      <c r="AD82" s="77"/>
      <c r="AE82" s="261"/>
      <c r="AF82" s="261"/>
      <c r="AG82" s="261"/>
      <c r="AH82" s="261"/>
      <c r="AI82" s="261"/>
      <c r="AJ82" s="261"/>
      <c r="AK82" s="245"/>
      <c r="AL82" s="245"/>
      <c r="AM82" s="247"/>
      <c r="AN82" s="77"/>
      <c r="AO82" s="561" t="str">
        <f t="shared" ref="AO82:AO145" si="12">IF(Z82=0," ",AE82/AB82)</f>
        <v xml:space="preserve"> </v>
      </c>
      <c r="AP82" s="561" t="str">
        <f t="shared" si="6"/>
        <v xml:space="preserve"> </v>
      </c>
      <c r="AQ82" s="561" t="str">
        <f t="shared" si="7"/>
        <v xml:space="preserve"> </v>
      </c>
      <c r="AR82" s="561" t="str">
        <f t="shared" si="8"/>
        <v xml:space="preserve"> </v>
      </c>
      <c r="AS82" s="77"/>
      <c r="AT82" s="240"/>
      <c r="AU82" s="240"/>
      <c r="AV82" s="256"/>
      <c r="AW82" s="240"/>
      <c r="AX82" s="256"/>
      <c r="AY82" s="256"/>
      <c r="AZ82" s="256"/>
      <c r="BA82" s="261"/>
      <c r="BB82" s="261"/>
      <c r="BC82" s="77"/>
      <c r="BD82" s="261"/>
      <c r="BE82" s="261"/>
      <c r="BF82" s="261"/>
      <c r="BG82" s="261"/>
      <c r="BH82" s="261"/>
      <c r="BI82" s="261"/>
      <c r="BJ82" s="245"/>
      <c r="BK82" s="245"/>
      <c r="BL82" s="247"/>
      <c r="BM82" s="77"/>
      <c r="BN82" s="561" t="str">
        <f t="shared" ref="BN82:BN145" si="13">IF(AY82=0," ",BD82/BA82)</f>
        <v xml:space="preserve"> </v>
      </c>
      <c r="BO82" s="561" t="str">
        <f t="shared" si="9"/>
        <v xml:space="preserve"> </v>
      </c>
      <c r="BP82" s="561" t="str">
        <f t="shared" si="10"/>
        <v xml:space="preserve"> </v>
      </c>
      <c r="BQ82" s="561" t="str">
        <f t="shared" si="11"/>
        <v xml:space="preserve"> </v>
      </c>
      <c r="BR82" s="77"/>
      <c r="BS82" s="145"/>
    </row>
    <row r="83" spans="1:71" s="86" customFormat="1" ht="12.75" x14ac:dyDescent="0.25">
      <c r="A83" s="365"/>
      <c r="B83" s="361">
        <f>Demography!B84</f>
        <v>0</v>
      </c>
      <c r="C83" s="361">
        <f>Demography!C84</f>
        <v>0</v>
      </c>
      <c r="D83" s="362">
        <f>Demography!D84</f>
        <v>0</v>
      </c>
      <c r="E83" s="81"/>
      <c r="F83" s="415"/>
      <c r="G83" s="416"/>
      <c r="H83" s="417"/>
      <c r="I83" s="241"/>
      <c r="J83" s="242"/>
      <c r="K83" s="243"/>
      <c r="L83" s="243"/>
      <c r="M83" s="243"/>
      <c r="N83" s="241"/>
      <c r="O83" s="248"/>
      <c r="P83" s="81"/>
      <c r="Q83" s="241"/>
      <c r="R83" s="416"/>
      <c r="S83" s="416"/>
      <c r="T83" s="81"/>
      <c r="U83" s="242"/>
      <c r="V83" s="242"/>
      <c r="W83" s="241"/>
      <c r="X83" s="242"/>
      <c r="Y83" s="241"/>
      <c r="Z83" s="241"/>
      <c r="AA83" s="241"/>
      <c r="AB83" s="243"/>
      <c r="AC83" s="243"/>
      <c r="AD83" s="77"/>
      <c r="AE83" s="243"/>
      <c r="AF83" s="243"/>
      <c r="AG83" s="243"/>
      <c r="AH83" s="243"/>
      <c r="AI83" s="243"/>
      <c r="AJ83" s="243"/>
      <c r="AK83" s="246"/>
      <c r="AL83" s="246"/>
      <c r="AM83" s="248"/>
      <c r="AN83" s="77"/>
      <c r="AO83" s="562" t="str">
        <f t="shared" si="12"/>
        <v xml:space="preserve"> </v>
      </c>
      <c r="AP83" s="562" t="str">
        <f t="shared" ref="AP83:AP146" si="14">IF(OR(Z83=0,K83=0)," ",AE83/K83)</f>
        <v xml:space="preserve"> </v>
      </c>
      <c r="AQ83" s="562" t="str">
        <f t="shared" ref="AQ83:AQ146" si="15">IF(OR(Z83&gt;5, Z83&lt;1)," ",AF83/AC83)</f>
        <v xml:space="preserve"> </v>
      </c>
      <c r="AR83" s="562" t="str">
        <f t="shared" ref="AR83:AR146" si="16">IF(OR(Z83&gt;5, Z83&lt;1,K83=0)," ",AF83/K83)</f>
        <v xml:space="preserve"> </v>
      </c>
      <c r="AS83" s="77"/>
      <c r="AT83" s="360"/>
      <c r="AU83" s="360"/>
      <c r="AV83" s="359"/>
      <c r="AW83" s="360"/>
      <c r="AX83" s="359"/>
      <c r="AY83" s="359"/>
      <c r="AZ83" s="241"/>
      <c r="BA83" s="243"/>
      <c r="BB83" s="243"/>
      <c r="BC83" s="77"/>
      <c r="BD83" s="243"/>
      <c r="BE83" s="243"/>
      <c r="BF83" s="243"/>
      <c r="BG83" s="243"/>
      <c r="BH83" s="243"/>
      <c r="BI83" s="243"/>
      <c r="BJ83" s="246"/>
      <c r="BK83" s="246"/>
      <c r="BL83" s="248"/>
      <c r="BM83" s="77"/>
      <c r="BN83" s="562" t="str">
        <f t="shared" si="13"/>
        <v xml:space="preserve"> </v>
      </c>
      <c r="BO83" s="562" t="str">
        <f t="shared" ref="BO83:BO146" si="17">IF(OR(AY83=0,K83=0)," ",BD83/K83)</f>
        <v xml:space="preserve"> </v>
      </c>
      <c r="BP83" s="562" t="str">
        <f t="shared" ref="BP83:BP146" si="18">IF(OR(AY83&gt;5, AY83&lt;1)," ",BE83/BB83)</f>
        <v xml:space="preserve"> </v>
      </c>
      <c r="BQ83" s="562" t="str">
        <f t="shared" ref="BQ83:BQ146" si="19">IF(OR(AY83&gt;5, AY83&lt;1,K83=0)," ",BE83/K83)</f>
        <v xml:space="preserve"> </v>
      </c>
      <c r="BR83" s="77"/>
      <c r="BS83" s="313"/>
    </row>
    <row r="84" spans="1:71" s="86" customFormat="1" ht="12.75" x14ac:dyDescent="0.25">
      <c r="A84" s="365"/>
      <c r="B84" s="147">
        <f>Demography!B85</f>
        <v>0</v>
      </c>
      <c r="C84" s="147">
        <f>Demography!C85</f>
        <v>0</v>
      </c>
      <c r="D84" s="148">
        <f>Demography!D85</f>
        <v>0</v>
      </c>
      <c r="E84" s="81"/>
      <c r="F84" s="238"/>
      <c r="G84" s="150"/>
      <c r="H84" s="414"/>
      <c r="I84" s="256"/>
      <c r="J84" s="240"/>
      <c r="K84" s="261"/>
      <c r="L84" s="261"/>
      <c r="M84" s="261"/>
      <c r="N84" s="256"/>
      <c r="O84" s="247"/>
      <c r="P84" s="81"/>
      <c r="Q84" s="256"/>
      <c r="R84" s="150"/>
      <c r="S84" s="150"/>
      <c r="T84" s="81"/>
      <c r="U84" s="240"/>
      <c r="V84" s="240"/>
      <c r="W84" s="256"/>
      <c r="X84" s="240"/>
      <c r="Y84" s="256"/>
      <c r="Z84" s="256"/>
      <c r="AA84" s="256"/>
      <c r="AB84" s="261"/>
      <c r="AC84" s="261"/>
      <c r="AD84" s="77"/>
      <c r="AE84" s="261"/>
      <c r="AF84" s="261"/>
      <c r="AG84" s="261"/>
      <c r="AH84" s="261"/>
      <c r="AI84" s="261"/>
      <c r="AJ84" s="261"/>
      <c r="AK84" s="245"/>
      <c r="AL84" s="245"/>
      <c r="AM84" s="247"/>
      <c r="AN84" s="77"/>
      <c r="AO84" s="561" t="str">
        <f t="shared" si="12"/>
        <v xml:space="preserve"> </v>
      </c>
      <c r="AP84" s="561" t="str">
        <f t="shared" si="14"/>
        <v xml:space="preserve"> </v>
      </c>
      <c r="AQ84" s="561" t="str">
        <f t="shared" si="15"/>
        <v xml:space="preserve"> </v>
      </c>
      <c r="AR84" s="561" t="str">
        <f t="shared" si="16"/>
        <v xml:space="preserve"> </v>
      </c>
      <c r="AS84" s="77"/>
      <c r="AT84" s="240"/>
      <c r="AU84" s="240"/>
      <c r="AV84" s="256"/>
      <c r="AW84" s="240"/>
      <c r="AX84" s="256"/>
      <c r="AY84" s="256"/>
      <c r="AZ84" s="256"/>
      <c r="BA84" s="261"/>
      <c r="BB84" s="261"/>
      <c r="BC84" s="77"/>
      <c r="BD84" s="261"/>
      <c r="BE84" s="261"/>
      <c r="BF84" s="261"/>
      <c r="BG84" s="261"/>
      <c r="BH84" s="261"/>
      <c r="BI84" s="261"/>
      <c r="BJ84" s="245"/>
      <c r="BK84" s="245"/>
      <c r="BL84" s="247"/>
      <c r="BM84" s="77"/>
      <c r="BN84" s="561" t="str">
        <f t="shared" si="13"/>
        <v xml:space="preserve"> </v>
      </c>
      <c r="BO84" s="561" t="str">
        <f t="shared" si="17"/>
        <v xml:space="preserve"> </v>
      </c>
      <c r="BP84" s="561" t="str">
        <f t="shared" si="18"/>
        <v xml:space="preserve"> </v>
      </c>
      <c r="BQ84" s="561" t="str">
        <f t="shared" si="19"/>
        <v xml:space="preserve"> </v>
      </c>
      <c r="BR84" s="77"/>
      <c r="BS84" s="145"/>
    </row>
    <row r="85" spans="1:71" s="86" customFormat="1" ht="12.75" x14ac:dyDescent="0.25">
      <c r="A85" s="365"/>
      <c r="B85" s="361">
        <f>Demography!B86</f>
        <v>0</v>
      </c>
      <c r="C85" s="361">
        <f>Demography!C86</f>
        <v>0</v>
      </c>
      <c r="D85" s="362">
        <f>Demography!D86</f>
        <v>0</v>
      </c>
      <c r="E85" s="81"/>
      <c r="F85" s="415"/>
      <c r="G85" s="416"/>
      <c r="H85" s="417"/>
      <c r="I85" s="241"/>
      <c r="J85" s="242"/>
      <c r="K85" s="243"/>
      <c r="L85" s="243"/>
      <c r="M85" s="243"/>
      <c r="N85" s="241"/>
      <c r="O85" s="248"/>
      <c r="P85" s="81"/>
      <c r="Q85" s="241"/>
      <c r="R85" s="416"/>
      <c r="S85" s="416"/>
      <c r="T85" s="81"/>
      <c r="U85" s="242"/>
      <c r="V85" s="242"/>
      <c r="W85" s="241"/>
      <c r="X85" s="242"/>
      <c r="Y85" s="241"/>
      <c r="Z85" s="241"/>
      <c r="AA85" s="241"/>
      <c r="AB85" s="243"/>
      <c r="AC85" s="243"/>
      <c r="AD85" s="77"/>
      <c r="AE85" s="243"/>
      <c r="AF85" s="243"/>
      <c r="AG85" s="243"/>
      <c r="AH85" s="243"/>
      <c r="AI85" s="243"/>
      <c r="AJ85" s="243"/>
      <c r="AK85" s="246"/>
      <c r="AL85" s="246"/>
      <c r="AM85" s="248"/>
      <c r="AN85" s="77"/>
      <c r="AO85" s="562" t="str">
        <f t="shared" si="12"/>
        <v xml:space="preserve"> </v>
      </c>
      <c r="AP85" s="562" t="str">
        <f t="shared" si="14"/>
        <v xml:space="preserve"> </v>
      </c>
      <c r="AQ85" s="562" t="str">
        <f t="shared" si="15"/>
        <v xml:space="preserve"> </v>
      </c>
      <c r="AR85" s="562" t="str">
        <f t="shared" si="16"/>
        <v xml:space="preserve"> </v>
      </c>
      <c r="AS85" s="77"/>
      <c r="AT85" s="360"/>
      <c r="AU85" s="360"/>
      <c r="AV85" s="359"/>
      <c r="AW85" s="360"/>
      <c r="AX85" s="359"/>
      <c r="AY85" s="359"/>
      <c r="AZ85" s="241"/>
      <c r="BA85" s="243"/>
      <c r="BB85" s="243"/>
      <c r="BC85" s="77"/>
      <c r="BD85" s="243"/>
      <c r="BE85" s="243"/>
      <c r="BF85" s="243"/>
      <c r="BG85" s="243"/>
      <c r="BH85" s="243"/>
      <c r="BI85" s="243"/>
      <c r="BJ85" s="246"/>
      <c r="BK85" s="246"/>
      <c r="BL85" s="248"/>
      <c r="BM85" s="77"/>
      <c r="BN85" s="562" t="str">
        <f t="shared" si="13"/>
        <v xml:space="preserve"> </v>
      </c>
      <c r="BO85" s="562" t="str">
        <f t="shared" si="17"/>
        <v xml:space="preserve"> </v>
      </c>
      <c r="BP85" s="562" t="str">
        <f t="shared" si="18"/>
        <v xml:space="preserve"> </v>
      </c>
      <c r="BQ85" s="562" t="str">
        <f t="shared" si="19"/>
        <v xml:space="preserve"> </v>
      </c>
      <c r="BR85" s="77"/>
      <c r="BS85" s="313"/>
    </row>
    <row r="86" spans="1:71" s="86" customFormat="1" ht="12.75" x14ac:dyDescent="0.25">
      <c r="A86" s="365"/>
      <c r="B86" s="147">
        <f>Demography!B87</f>
        <v>0</v>
      </c>
      <c r="C86" s="147">
        <f>Demography!C87</f>
        <v>0</v>
      </c>
      <c r="D86" s="148">
        <f>Demography!D87</f>
        <v>0</v>
      </c>
      <c r="E86" s="81"/>
      <c r="F86" s="238"/>
      <c r="G86" s="150"/>
      <c r="H86" s="414"/>
      <c r="I86" s="256"/>
      <c r="J86" s="240"/>
      <c r="K86" s="261"/>
      <c r="L86" s="261"/>
      <c r="M86" s="261"/>
      <c r="N86" s="256"/>
      <c r="O86" s="247"/>
      <c r="P86" s="81"/>
      <c r="Q86" s="256"/>
      <c r="R86" s="150"/>
      <c r="S86" s="150"/>
      <c r="T86" s="81"/>
      <c r="U86" s="240"/>
      <c r="V86" s="240"/>
      <c r="W86" s="256"/>
      <c r="X86" s="240"/>
      <c r="Y86" s="256"/>
      <c r="Z86" s="256"/>
      <c r="AA86" s="256"/>
      <c r="AB86" s="261"/>
      <c r="AC86" s="261"/>
      <c r="AD86" s="77"/>
      <c r="AE86" s="261"/>
      <c r="AF86" s="261"/>
      <c r="AG86" s="261"/>
      <c r="AH86" s="261"/>
      <c r="AI86" s="261"/>
      <c r="AJ86" s="261"/>
      <c r="AK86" s="245"/>
      <c r="AL86" s="245"/>
      <c r="AM86" s="247"/>
      <c r="AN86" s="77"/>
      <c r="AO86" s="561" t="str">
        <f t="shared" si="12"/>
        <v xml:space="preserve"> </v>
      </c>
      <c r="AP86" s="561" t="str">
        <f t="shared" si="14"/>
        <v xml:space="preserve"> </v>
      </c>
      <c r="AQ86" s="561" t="str">
        <f t="shared" si="15"/>
        <v xml:space="preserve"> </v>
      </c>
      <c r="AR86" s="561" t="str">
        <f t="shared" si="16"/>
        <v xml:space="preserve"> </v>
      </c>
      <c r="AS86" s="77"/>
      <c r="AT86" s="240"/>
      <c r="AU86" s="240"/>
      <c r="AV86" s="256"/>
      <c r="AW86" s="240"/>
      <c r="AX86" s="256"/>
      <c r="AY86" s="256"/>
      <c r="AZ86" s="256"/>
      <c r="BA86" s="261"/>
      <c r="BB86" s="261"/>
      <c r="BC86" s="77"/>
      <c r="BD86" s="261"/>
      <c r="BE86" s="261"/>
      <c r="BF86" s="261"/>
      <c r="BG86" s="261"/>
      <c r="BH86" s="261"/>
      <c r="BI86" s="261"/>
      <c r="BJ86" s="245"/>
      <c r="BK86" s="245"/>
      <c r="BL86" s="247"/>
      <c r="BM86" s="77"/>
      <c r="BN86" s="561" t="str">
        <f t="shared" si="13"/>
        <v xml:space="preserve"> </v>
      </c>
      <c r="BO86" s="561" t="str">
        <f t="shared" si="17"/>
        <v xml:space="preserve"> </v>
      </c>
      <c r="BP86" s="561" t="str">
        <f t="shared" si="18"/>
        <v xml:space="preserve"> </v>
      </c>
      <c r="BQ86" s="561" t="str">
        <f t="shared" si="19"/>
        <v xml:space="preserve"> </v>
      </c>
      <c r="BR86" s="77"/>
      <c r="BS86" s="145"/>
    </row>
    <row r="87" spans="1:71" s="86" customFormat="1" ht="12.75" x14ac:dyDescent="0.25">
      <c r="A87" s="365"/>
      <c r="B87" s="361">
        <f>Demography!B88</f>
        <v>0</v>
      </c>
      <c r="C87" s="361">
        <f>Demography!C88</f>
        <v>0</v>
      </c>
      <c r="D87" s="362">
        <f>Demography!D88</f>
        <v>0</v>
      </c>
      <c r="E87" s="81"/>
      <c r="F87" s="415"/>
      <c r="G87" s="416"/>
      <c r="H87" s="417"/>
      <c r="I87" s="241"/>
      <c r="J87" s="242"/>
      <c r="K87" s="243"/>
      <c r="L87" s="243"/>
      <c r="M87" s="243"/>
      <c r="N87" s="241"/>
      <c r="O87" s="248"/>
      <c r="P87" s="81"/>
      <c r="Q87" s="241"/>
      <c r="R87" s="416"/>
      <c r="S87" s="416"/>
      <c r="T87" s="81"/>
      <c r="U87" s="242"/>
      <c r="V87" s="242"/>
      <c r="W87" s="241"/>
      <c r="X87" s="242"/>
      <c r="Y87" s="241"/>
      <c r="Z87" s="241"/>
      <c r="AA87" s="241"/>
      <c r="AB87" s="243"/>
      <c r="AC87" s="243"/>
      <c r="AD87" s="77"/>
      <c r="AE87" s="243"/>
      <c r="AF87" s="243"/>
      <c r="AG87" s="243"/>
      <c r="AH87" s="243"/>
      <c r="AI87" s="243"/>
      <c r="AJ87" s="243"/>
      <c r="AK87" s="246"/>
      <c r="AL87" s="246"/>
      <c r="AM87" s="248"/>
      <c r="AN87" s="77"/>
      <c r="AO87" s="562" t="str">
        <f t="shared" si="12"/>
        <v xml:space="preserve"> </v>
      </c>
      <c r="AP87" s="562" t="str">
        <f t="shared" si="14"/>
        <v xml:space="preserve"> </v>
      </c>
      <c r="AQ87" s="562" t="str">
        <f t="shared" si="15"/>
        <v xml:space="preserve"> </v>
      </c>
      <c r="AR87" s="562" t="str">
        <f t="shared" si="16"/>
        <v xml:space="preserve"> </v>
      </c>
      <c r="AS87" s="77"/>
      <c r="AT87" s="360"/>
      <c r="AU87" s="360"/>
      <c r="AV87" s="359"/>
      <c r="AW87" s="360"/>
      <c r="AX87" s="359"/>
      <c r="AY87" s="359"/>
      <c r="AZ87" s="241"/>
      <c r="BA87" s="243"/>
      <c r="BB87" s="243"/>
      <c r="BC87" s="77"/>
      <c r="BD87" s="243"/>
      <c r="BE87" s="243"/>
      <c r="BF87" s="243"/>
      <c r="BG87" s="243"/>
      <c r="BH87" s="243"/>
      <c r="BI87" s="243"/>
      <c r="BJ87" s="246"/>
      <c r="BK87" s="246"/>
      <c r="BL87" s="248"/>
      <c r="BM87" s="77"/>
      <c r="BN87" s="562" t="str">
        <f t="shared" si="13"/>
        <v xml:space="preserve"> </v>
      </c>
      <c r="BO87" s="562" t="str">
        <f t="shared" si="17"/>
        <v xml:space="preserve"> </v>
      </c>
      <c r="BP87" s="562" t="str">
        <f t="shared" si="18"/>
        <v xml:space="preserve"> </v>
      </c>
      <c r="BQ87" s="562" t="str">
        <f t="shared" si="19"/>
        <v xml:space="preserve"> </v>
      </c>
      <c r="BR87" s="77"/>
      <c r="BS87" s="313"/>
    </row>
    <row r="88" spans="1:71" s="86" customFormat="1" ht="12.75" x14ac:dyDescent="0.25">
      <c r="A88" s="365"/>
      <c r="B88" s="147">
        <f>Demography!B89</f>
        <v>0</v>
      </c>
      <c r="C88" s="147">
        <f>Demography!C89</f>
        <v>0</v>
      </c>
      <c r="D88" s="148">
        <f>Demography!D89</f>
        <v>0</v>
      </c>
      <c r="E88" s="81"/>
      <c r="F88" s="238"/>
      <c r="G88" s="150"/>
      <c r="H88" s="414"/>
      <c r="I88" s="256"/>
      <c r="J88" s="240"/>
      <c r="K88" s="261"/>
      <c r="L88" s="261"/>
      <c r="M88" s="261"/>
      <c r="N88" s="256"/>
      <c r="O88" s="247"/>
      <c r="P88" s="81"/>
      <c r="Q88" s="256"/>
      <c r="R88" s="150"/>
      <c r="S88" s="150"/>
      <c r="T88" s="81"/>
      <c r="U88" s="240"/>
      <c r="V88" s="240"/>
      <c r="W88" s="256"/>
      <c r="X88" s="240"/>
      <c r="Y88" s="256"/>
      <c r="Z88" s="256"/>
      <c r="AA88" s="256"/>
      <c r="AB88" s="261"/>
      <c r="AC88" s="261"/>
      <c r="AD88" s="77"/>
      <c r="AE88" s="261"/>
      <c r="AF88" s="261"/>
      <c r="AG88" s="261"/>
      <c r="AH88" s="261"/>
      <c r="AI88" s="261"/>
      <c r="AJ88" s="261"/>
      <c r="AK88" s="245"/>
      <c r="AL88" s="245"/>
      <c r="AM88" s="247"/>
      <c r="AN88" s="77"/>
      <c r="AO88" s="561" t="str">
        <f t="shared" si="12"/>
        <v xml:space="preserve"> </v>
      </c>
      <c r="AP88" s="561" t="str">
        <f t="shared" si="14"/>
        <v xml:space="preserve"> </v>
      </c>
      <c r="AQ88" s="561" t="str">
        <f t="shared" si="15"/>
        <v xml:space="preserve"> </v>
      </c>
      <c r="AR88" s="561" t="str">
        <f t="shared" si="16"/>
        <v xml:space="preserve"> </v>
      </c>
      <c r="AS88" s="77"/>
      <c r="AT88" s="240"/>
      <c r="AU88" s="240"/>
      <c r="AV88" s="256"/>
      <c r="AW88" s="240"/>
      <c r="AX88" s="256"/>
      <c r="AY88" s="256"/>
      <c r="AZ88" s="256"/>
      <c r="BA88" s="261"/>
      <c r="BB88" s="261"/>
      <c r="BC88" s="77"/>
      <c r="BD88" s="261"/>
      <c r="BE88" s="261"/>
      <c r="BF88" s="261"/>
      <c r="BG88" s="261"/>
      <c r="BH88" s="261"/>
      <c r="BI88" s="261"/>
      <c r="BJ88" s="245"/>
      <c r="BK88" s="245"/>
      <c r="BL88" s="247"/>
      <c r="BM88" s="77"/>
      <c r="BN88" s="561" t="str">
        <f t="shared" si="13"/>
        <v xml:space="preserve"> </v>
      </c>
      <c r="BO88" s="561" t="str">
        <f t="shared" si="17"/>
        <v xml:space="preserve"> </v>
      </c>
      <c r="BP88" s="561" t="str">
        <f t="shared" si="18"/>
        <v xml:space="preserve"> </v>
      </c>
      <c r="BQ88" s="561" t="str">
        <f t="shared" si="19"/>
        <v xml:space="preserve"> </v>
      </c>
      <c r="BR88" s="77"/>
      <c r="BS88" s="145"/>
    </row>
    <row r="89" spans="1:71" s="86" customFormat="1" ht="12.75" x14ac:dyDescent="0.25">
      <c r="A89" s="365"/>
      <c r="B89" s="361">
        <f>Demography!B90</f>
        <v>0</v>
      </c>
      <c r="C89" s="361">
        <f>Demography!C90</f>
        <v>0</v>
      </c>
      <c r="D89" s="362">
        <f>Demography!D90</f>
        <v>0</v>
      </c>
      <c r="E89" s="81"/>
      <c r="F89" s="415"/>
      <c r="G89" s="416"/>
      <c r="H89" s="417"/>
      <c r="I89" s="241"/>
      <c r="J89" s="242"/>
      <c r="K89" s="243"/>
      <c r="L89" s="243"/>
      <c r="M89" s="243"/>
      <c r="N89" s="241"/>
      <c r="O89" s="248"/>
      <c r="P89" s="81"/>
      <c r="Q89" s="241"/>
      <c r="R89" s="416"/>
      <c r="S89" s="416"/>
      <c r="T89" s="81"/>
      <c r="U89" s="242"/>
      <c r="V89" s="242"/>
      <c r="W89" s="241"/>
      <c r="X89" s="242"/>
      <c r="Y89" s="241"/>
      <c r="Z89" s="241"/>
      <c r="AA89" s="241"/>
      <c r="AB89" s="243"/>
      <c r="AC89" s="243"/>
      <c r="AD89" s="77"/>
      <c r="AE89" s="243"/>
      <c r="AF89" s="243"/>
      <c r="AG89" s="243"/>
      <c r="AH89" s="243"/>
      <c r="AI89" s="243"/>
      <c r="AJ89" s="243"/>
      <c r="AK89" s="246"/>
      <c r="AL89" s="246"/>
      <c r="AM89" s="248"/>
      <c r="AN89" s="77"/>
      <c r="AO89" s="562" t="str">
        <f t="shared" si="12"/>
        <v xml:space="preserve"> </v>
      </c>
      <c r="AP89" s="562" t="str">
        <f t="shared" si="14"/>
        <v xml:space="preserve"> </v>
      </c>
      <c r="AQ89" s="562" t="str">
        <f t="shared" si="15"/>
        <v xml:space="preserve"> </v>
      </c>
      <c r="AR89" s="562" t="str">
        <f t="shared" si="16"/>
        <v xml:space="preserve"> </v>
      </c>
      <c r="AS89" s="77"/>
      <c r="AT89" s="360"/>
      <c r="AU89" s="360"/>
      <c r="AV89" s="359"/>
      <c r="AW89" s="360"/>
      <c r="AX89" s="359"/>
      <c r="AY89" s="359"/>
      <c r="AZ89" s="241"/>
      <c r="BA89" s="243"/>
      <c r="BB89" s="243"/>
      <c r="BC89" s="77"/>
      <c r="BD89" s="243"/>
      <c r="BE89" s="243"/>
      <c r="BF89" s="243"/>
      <c r="BG89" s="243"/>
      <c r="BH89" s="243"/>
      <c r="BI89" s="243"/>
      <c r="BJ89" s="246"/>
      <c r="BK89" s="246"/>
      <c r="BL89" s="248"/>
      <c r="BM89" s="77"/>
      <c r="BN89" s="562" t="str">
        <f t="shared" si="13"/>
        <v xml:space="preserve"> </v>
      </c>
      <c r="BO89" s="562" t="str">
        <f t="shared" si="17"/>
        <v xml:space="preserve"> </v>
      </c>
      <c r="BP89" s="562" t="str">
        <f t="shared" si="18"/>
        <v xml:space="preserve"> </v>
      </c>
      <c r="BQ89" s="562" t="str">
        <f t="shared" si="19"/>
        <v xml:space="preserve"> </v>
      </c>
      <c r="BR89" s="77"/>
      <c r="BS89" s="313"/>
    </row>
    <row r="90" spans="1:71" s="86" customFormat="1" ht="12.75" x14ac:dyDescent="0.25">
      <c r="A90" s="365"/>
      <c r="B90" s="147">
        <f>Demography!B91</f>
        <v>0</v>
      </c>
      <c r="C90" s="147">
        <f>Demography!C91</f>
        <v>0</v>
      </c>
      <c r="D90" s="148">
        <f>Demography!D91</f>
        <v>0</v>
      </c>
      <c r="E90" s="81"/>
      <c r="F90" s="238"/>
      <c r="G90" s="150"/>
      <c r="H90" s="414"/>
      <c r="I90" s="256"/>
      <c r="J90" s="240"/>
      <c r="K90" s="261"/>
      <c r="L90" s="261"/>
      <c r="M90" s="261"/>
      <c r="N90" s="256"/>
      <c r="O90" s="247"/>
      <c r="P90" s="81"/>
      <c r="Q90" s="256"/>
      <c r="R90" s="150"/>
      <c r="S90" s="150"/>
      <c r="T90" s="81"/>
      <c r="U90" s="240"/>
      <c r="V90" s="240"/>
      <c r="W90" s="256"/>
      <c r="X90" s="240"/>
      <c r="Y90" s="256"/>
      <c r="Z90" s="256"/>
      <c r="AA90" s="256"/>
      <c r="AB90" s="261"/>
      <c r="AC90" s="261"/>
      <c r="AD90" s="77"/>
      <c r="AE90" s="261"/>
      <c r="AF90" s="261"/>
      <c r="AG90" s="261"/>
      <c r="AH90" s="261"/>
      <c r="AI90" s="261"/>
      <c r="AJ90" s="261"/>
      <c r="AK90" s="245"/>
      <c r="AL90" s="245"/>
      <c r="AM90" s="247"/>
      <c r="AN90" s="77"/>
      <c r="AO90" s="561" t="str">
        <f t="shared" si="12"/>
        <v xml:space="preserve"> </v>
      </c>
      <c r="AP90" s="561" t="str">
        <f t="shared" si="14"/>
        <v xml:space="preserve"> </v>
      </c>
      <c r="AQ90" s="561" t="str">
        <f t="shared" si="15"/>
        <v xml:space="preserve"> </v>
      </c>
      <c r="AR90" s="561" t="str">
        <f t="shared" si="16"/>
        <v xml:space="preserve"> </v>
      </c>
      <c r="AS90" s="77"/>
      <c r="AT90" s="240"/>
      <c r="AU90" s="240"/>
      <c r="AV90" s="256"/>
      <c r="AW90" s="240"/>
      <c r="AX90" s="256"/>
      <c r="AY90" s="256"/>
      <c r="AZ90" s="256"/>
      <c r="BA90" s="261"/>
      <c r="BB90" s="261"/>
      <c r="BC90" s="77"/>
      <c r="BD90" s="261"/>
      <c r="BE90" s="261"/>
      <c r="BF90" s="261"/>
      <c r="BG90" s="261"/>
      <c r="BH90" s="261"/>
      <c r="BI90" s="261"/>
      <c r="BJ90" s="245"/>
      <c r="BK90" s="245"/>
      <c r="BL90" s="247"/>
      <c r="BM90" s="77"/>
      <c r="BN90" s="561" t="str">
        <f t="shared" si="13"/>
        <v xml:space="preserve"> </v>
      </c>
      <c r="BO90" s="561" t="str">
        <f t="shared" si="17"/>
        <v xml:space="preserve"> </v>
      </c>
      <c r="BP90" s="561" t="str">
        <f t="shared" si="18"/>
        <v xml:space="preserve"> </v>
      </c>
      <c r="BQ90" s="561" t="str">
        <f t="shared" si="19"/>
        <v xml:space="preserve"> </v>
      </c>
      <c r="BR90" s="77"/>
      <c r="BS90" s="145"/>
    </row>
    <row r="91" spans="1:71" s="86" customFormat="1" ht="12.75" x14ac:dyDescent="0.25">
      <c r="A91" s="365"/>
      <c r="B91" s="361">
        <f>Demography!B92</f>
        <v>0</v>
      </c>
      <c r="C91" s="361">
        <f>Demography!C92</f>
        <v>0</v>
      </c>
      <c r="D91" s="362">
        <f>Demography!D92</f>
        <v>0</v>
      </c>
      <c r="E91" s="81"/>
      <c r="F91" s="415"/>
      <c r="G91" s="416"/>
      <c r="H91" s="417"/>
      <c r="I91" s="241"/>
      <c r="J91" s="242"/>
      <c r="K91" s="243"/>
      <c r="L91" s="243"/>
      <c r="M91" s="243"/>
      <c r="N91" s="241"/>
      <c r="O91" s="248"/>
      <c r="P91" s="81"/>
      <c r="Q91" s="241"/>
      <c r="R91" s="416"/>
      <c r="S91" s="416"/>
      <c r="T91" s="81"/>
      <c r="U91" s="242"/>
      <c r="V91" s="242"/>
      <c r="W91" s="241"/>
      <c r="X91" s="242"/>
      <c r="Y91" s="241"/>
      <c r="Z91" s="241"/>
      <c r="AA91" s="241"/>
      <c r="AB91" s="243"/>
      <c r="AC91" s="243"/>
      <c r="AD91" s="77"/>
      <c r="AE91" s="243"/>
      <c r="AF91" s="243"/>
      <c r="AG91" s="243"/>
      <c r="AH91" s="243"/>
      <c r="AI91" s="243"/>
      <c r="AJ91" s="243"/>
      <c r="AK91" s="246"/>
      <c r="AL91" s="246"/>
      <c r="AM91" s="248"/>
      <c r="AN91" s="77"/>
      <c r="AO91" s="562" t="str">
        <f t="shared" si="12"/>
        <v xml:space="preserve"> </v>
      </c>
      <c r="AP91" s="562" t="str">
        <f t="shared" si="14"/>
        <v xml:space="preserve"> </v>
      </c>
      <c r="AQ91" s="562" t="str">
        <f t="shared" si="15"/>
        <v xml:space="preserve"> </v>
      </c>
      <c r="AR91" s="562" t="str">
        <f t="shared" si="16"/>
        <v xml:space="preserve"> </v>
      </c>
      <c r="AS91" s="77"/>
      <c r="AT91" s="360"/>
      <c r="AU91" s="360"/>
      <c r="AV91" s="359"/>
      <c r="AW91" s="360"/>
      <c r="AX91" s="359"/>
      <c r="AY91" s="359"/>
      <c r="AZ91" s="241"/>
      <c r="BA91" s="243"/>
      <c r="BB91" s="243"/>
      <c r="BC91" s="77"/>
      <c r="BD91" s="243"/>
      <c r="BE91" s="243"/>
      <c r="BF91" s="243"/>
      <c r="BG91" s="243"/>
      <c r="BH91" s="243"/>
      <c r="BI91" s="243"/>
      <c r="BJ91" s="246"/>
      <c r="BK91" s="246"/>
      <c r="BL91" s="248"/>
      <c r="BM91" s="77"/>
      <c r="BN91" s="562" t="str">
        <f t="shared" si="13"/>
        <v xml:space="preserve"> </v>
      </c>
      <c r="BO91" s="562" t="str">
        <f t="shared" si="17"/>
        <v xml:space="preserve"> </v>
      </c>
      <c r="BP91" s="562" t="str">
        <f t="shared" si="18"/>
        <v xml:space="preserve"> </v>
      </c>
      <c r="BQ91" s="562" t="str">
        <f t="shared" si="19"/>
        <v xml:space="preserve"> </v>
      </c>
      <c r="BR91" s="77"/>
      <c r="BS91" s="313"/>
    </row>
    <row r="92" spans="1:71" s="86" customFormat="1" ht="12.75" x14ac:dyDescent="0.25">
      <c r="A92" s="365"/>
      <c r="B92" s="147">
        <f>Demography!B93</f>
        <v>0</v>
      </c>
      <c r="C92" s="147">
        <f>Demography!C93</f>
        <v>0</v>
      </c>
      <c r="D92" s="148">
        <f>Demography!D93</f>
        <v>0</v>
      </c>
      <c r="E92" s="81"/>
      <c r="F92" s="238"/>
      <c r="G92" s="150"/>
      <c r="H92" s="414"/>
      <c r="I92" s="256"/>
      <c r="J92" s="240"/>
      <c r="K92" s="261"/>
      <c r="L92" s="261"/>
      <c r="M92" s="261"/>
      <c r="N92" s="256"/>
      <c r="O92" s="247"/>
      <c r="P92" s="81"/>
      <c r="Q92" s="256"/>
      <c r="R92" s="150"/>
      <c r="S92" s="150"/>
      <c r="T92" s="81"/>
      <c r="U92" s="240"/>
      <c r="V92" s="240"/>
      <c r="W92" s="256"/>
      <c r="X92" s="240"/>
      <c r="Y92" s="256"/>
      <c r="Z92" s="256"/>
      <c r="AA92" s="256"/>
      <c r="AB92" s="261"/>
      <c r="AC92" s="261"/>
      <c r="AD92" s="77"/>
      <c r="AE92" s="261"/>
      <c r="AF92" s="261"/>
      <c r="AG92" s="261"/>
      <c r="AH92" s="261"/>
      <c r="AI92" s="261"/>
      <c r="AJ92" s="261"/>
      <c r="AK92" s="245"/>
      <c r="AL92" s="245"/>
      <c r="AM92" s="247"/>
      <c r="AN92" s="77"/>
      <c r="AO92" s="561" t="str">
        <f t="shared" si="12"/>
        <v xml:space="preserve"> </v>
      </c>
      <c r="AP92" s="561" t="str">
        <f t="shared" si="14"/>
        <v xml:space="preserve"> </v>
      </c>
      <c r="AQ92" s="561" t="str">
        <f t="shared" si="15"/>
        <v xml:space="preserve"> </v>
      </c>
      <c r="AR92" s="561" t="str">
        <f t="shared" si="16"/>
        <v xml:space="preserve"> </v>
      </c>
      <c r="AS92" s="77"/>
      <c r="AT92" s="240"/>
      <c r="AU92" s="240"/>
      <c r="AV92" s="256"/>
      <c r="AW92" s="240"/>
      <c r="AX92" s="256"/>
      <c r="AY92" s="256"/>
      <c r="AZ92" s="256"/>
      <c r="BA92" s="261"/>
      <c r="BB92" s="261"/>
      <c r="BC92" s="77"/>
      <c r="BD92" s="261"/>
      <c r="BE92" s="261"/>
      <c r="BF92" s="261"/>
      <c r="BG92" s="261"/>
      <c r="BH92" s="261"/>
      <c r="BI92" s="261"/>
      <c r="BJ92" s="245"/>
      <c r="BK92" s="245"/>
      <c r="BL92" s="247"/>
      <c r="BM92" s="77"/>
      <c r="BN92" s="561" t="str">
        <f t="shared" si="13"/>
        <v xml:space="preserve"> </v>
      </c>
      <c r="BO92" s="561" t="str">
        <f t="shared" si="17"/>
        <v xml:space="preserve"> </v>
      </c>
      <c r="BP92" s="561" t="str">
        <f t="shared" si="18"/>
        <v xml:space="preserve"> </v>
      </c>
      <c r="BQ92" s="561" t="str">
        <f t="shared" si="19"/>
        <v xml:space="preserve"> </v>
      </c>
      <c r="BR92" s="77"/>
      <c r="BS92" s="145"/>
    </row>
    <row r="93" spans="1:71" s="86" customFormat="1" ht="12.75" x14ac:dyDescent="0.25">
      <c r="A93" s="365"/>
      <c r="B93" s="361">
        <f>Demography!B94</f>
        <v>0</v>
      </c>
      <c r="C93" s="361">
        <f>Demography!C94</f>
        <v>0</v>
      </c>
      <c r="D93" s="362">
        <f>Demography!D94</f>
        <v>0</v>
      </c>
      <c r="E93" s="81"/>
      <c r="F93" s="415"/>
      <c r="G93" s="416"/>
      <c r="H93" s="417"/>
      <c r="I93" s="241"/>
      <c r="J93" s="242"/>
      <c r="K93" s="243"/>
      <c r="L93" s="243"/>
      <c r="M93" s="243"/>
      <c r="N93" s="241"/>
      <c r="O93" s="248"/>
      <c r="P93" s="81"/>
      <c r="Q93" s="241"/>
      <c r="R93" s="416"/>
      <c r="S93" s="416"/>
      <c r="T93" s="81"/>
      <c r="U93" s="242"/>
      <c r="V93" s="242"/>
      <c r="W93" s="241"/>
      <c r="X93" s="242"/>
      <c r="Y93" s="241"/>
      <c r="Z93" s="241"/>
      <c r="AA93" s="241"/>
      <c r="AB93" s="243"/>
      <c r="AC93" s="243"/>
      <c r="AD93" s="77"/>
      <c r="AE93" s="243"/>
      <c r="AF93" s="243"/>
      <c r="AG93" s="243"/>
      <c r="AH93" s="243"/>
      <c r="AI93" s="243"/>
      <c r="AJ93" s="243"/>
      <c r="AK93" s="246"/>
      <c r="AL93" s="246"/>
      <c r="AM93" s="248"/>
      <c r="AN93" s="77"/>
      <c r="AO93" s="562" t="str">
        <f t="shared" si="12"/>
        <v xml:space="preserve"> </v>
      </c>
      <c r="AP93" s="562" t="str">
        <f t="shared" si="14"/>
        <v xml:space="preserve"> </v>
      </c>
      <c r="AQ93" s="562" t="str">
        <f t="shared" si="15"/>
        <v xml:space="preserve"> </v>
      </c>
      <c r="AR93" s="562" t="str">
        <f t="shared" si="16"/>
        <v xml:space="preserve"> </v>
      </c>
      <c r="AS93" s="77"/>
      <c r="AT93" s="360"/>
      <c r="AU93" s="360"/>
      <c r="AV93" s="359"/>
      <c r="AW93" s="360"/>
      <c r="AX93" s="359"/>
      <c r="AY93" s="359"/>
      <c r="AZ93" s="241"/>
      <c r="BA93" s="243"/>
      <c r="BB93" s="243"/>
      <c r="BC93" s="77"/>
      <c r="BD93" s="243"/>
      <c r="BE93" s="243"/>
      <c r="BF93" s="243"/>
      <c r="BG93" s="243"/>
      <c r="BH93" s="243"/>
      <c r="BI93" s="243"/>
      <c r="BJ93" s="246"/>
      <c r="BK93" s="246"/>
      <c r="BL93" s="248"/>
      <c r="BM93" s="77"/>
      <c r="BN93" s="562" t="str">
        <f t="shared" si="13"/>
        <v xml:space="preserve"> </v>
      </c>
      <c r="BO93" s="562" t="str">
        <f t="shared" si="17"/>
        <v xml:space="preserve"> </v>
      </c>
      <c r="BP93" s="562" t="str">
        <f t="shared" si="18"/>
        <v xml:space="preserve"> </v>
      </c>
      <c r="BQ93" s="562" t="str">
        <f t="shared" si="19"/>
        <v xml:space="preserve"> </v>
      </c>
      <c r="BR93" s="77"/>
      <c r="BS93" s="313"/>
    </row>
    <row r="94" spans="1:71" s="86" customFormat="1" ht="12.75" x14ac:dyDescent="0.25">
      <c r="A94" s="365"/>
      <c r="B94" s="147">
        <f>Demography!B95</f>
        <v>0</v>
      </c>
      <c r="C94" s="147">
        <f>Demography!C95</f>
        <v>0</v>
      </c>
      <c r="D94" s="148">
        <f>Demography!D95</f>
        <v>0</v>
      </c>
      <c r="E94" s="81"/>
      <c r="F94" s="238"/>
      <c r="G94" s="150"/>
      <c r="H94" s="414"/>
      <c r="I94" s="256"/>
      <c r="J94" s="240"/>
      <c r="K94" s="261"/>
      <c r="L94" s="261"/>
      <c r="M94" s="261"/>
      <c r="N94" s="256"/>
      <c r="O94" s="247"/>
      <c r="P94" s="81"/>
      <c r="Q94" s="256"/>
      <c r="R94" s="150"/>
      <c r="S94" s="150"/>
      <c r="T94" s="81"/>
      <c r="U94" s="240"/>
      <c r="V94" s="240"/>
      <c r="W94" s="256"/>
      <c r="X94" s="240"/>
      <c r="Y94" s="256"/>
      <c r="Z94" s="256"/>
      <c r="AA94" s="256"/>
      <c r="AB94" s="261"/>
      <c r="AC94" s="261"/>
      <c r="AD94" s="77"/>
      <c r="AE94" s="261"/>
      <c r="AF94" s="261"/>
      <c r="AG94" s="261"/>
      <c r="AH94" s="261"/>
      <c r="AI94" s="261"/>
      <c r="AJ94" s="261"/>
      <c r="AK94" s="245"/>
      <c r="AL94" s="245"/>
      <c r="AM94" s="247"/>
      <c r="AN94" s="77"/>
      <c r="AO94" s="561" t="str">
        <f t="shared" si="12"/>
        <v xml:space="preserve"> </v>
      </c>
      <c r="AP94" s="561" t="str">
        <f t="shared" si="14"/>
        <v xml:space="preserve"> </v>
      </c>
      <c r="AQ94" s="561" t="str">
        <f t="shared" si="15"/>
        <v xml:space="preserve"> </v>
      </c>
      <c r="AR94" s="561" t="str">
        <f t="shared" si="16"/>
        <v xml:space="preserve"> </v>
      </c>
      <c r="AS94" s="77"/>
      <c r="AT94" s="240"/>
      <c r="AU94" s="240"/>
      <c r="AV94" s="256"/>
      <c r="AW94" s="240"/>
      <c r="AX94" s="256"/>
      <c r="AY94" s="256"/>
      <c r="AZ94" s="256"/>
      <c r="BA94" s="261"/>
      <c r="BB94" s="261"/>
      <c r="BC94" s="77"/>
      <c r="BD94" s="261"/>
      <c r="BE94" s="261"/>
      <c r="BF94" s="261"/>
      <c r="BG94" s="261"/>
      <c r="BH94" s="261"/>
      <c r="BI94" s="261"/>
      <c r="BJ94" s="245"/>
      <c r="BK94" s="245"/>
      <c r="BL94" s="247"/>
      <c r="BM94" s="77"/>
      <c r="BN94" s="561" t="str">
        <f t="shared" si="13"/>
        <v xml:space="preserve"> </v>
      </c>
      <c r="BO94" s="561" t="str">
        <f t="shared" si="17"/>
        <v xml:space="preserve"> </v>
      </c>
      <c r="BP94" s="561" t="str">
        <f t="shared" si="18"/>
        <v xml:space="preserve"> </v>
      </c>
      <c r="BQ94" s="561" t="str">
        <f t="shared" si="19"/>
        <v xml:space="preserve"> </v>
      </c>
      <c r="BR94" s="77"/>
      <c r="BS94" s="145"/>
    </row>
    <row r="95" spans="1:71" s="86" customFormat="1" ht="12.75" x14ac:dyDescent="0.25">
      <c r="A95" s="365"/>
      <c r="B95" s="361">
        <f>Demography!B96</f>
        <v>0</v>
      </c>
      <c r="C95" s="361">
        <f>Demography!C96</f>
        <v>0</v>
      </c>
      <c r="D95" s="362">
        <f>Demography!D96</f>
        <v>0</v>
      </c>
      <c r="E95" s="81"/>
      <c r="F95" s="415"/>
      <c r="G95" s="416"/>
      <c r="H95" s="417"/>
      <c r="I95" s="241"/>
      <c r="J95" s="242"/>
      <c r="K95" s="243"/>
      <c r="L95" s="243"/>
      <c r="M95" s="243"/>
      <c r="N95" s="241"/>
      <c r="O95" s="248"/>
      <c r="P95" s="81"/>
      <c r="Q95" s="241"/>
      <c r="R95" s="416"/>
      <c r="S95" s="416"/>
      <c r="T95" s="81"/>
      <c r="U95" s="242"/>
      <c r="V95" s="242"/>
      <c r="W95" s="241"/>
      <c r="X95" s="242"/>
      <c r="Y95" s="241"/>
      <c r="Z95" s="241"/>
      <c r="AA95" s="241"/>
      <c r="AB95" s="243"/>
      <c r="AC95" s="243"/>
      <c r="AD95" s="77"/>
      <c r="AE95" s="243"/>
      <c r="AF95" s="243"/>
      <c r="AG95" s="243"/>
      <c r="AH95" s="243"/>
      <c r="AI95" s="243"/>
      <c r="AJ95" s="243"/>
      <c r="AK95" s="246"/>
      <c r="AL95" s="246"/>
      <c r="AM95" s="248"/>
      <c r="AN95" s="77"/>
      <c r="AO95" s="562" t="str">
        <f t="shared" si="12"/>
        <v xml:space="preserve"> </v>
      </c>
      <c r="AP95" s="562" t="str">
        <f t="shared" si="14"/>
        <v xml:space="preserve"> </v>
      </c>
      <c r="AQ95" s="562" t="str">
        <f t="shared" si="15"/>
        <v xml:space="preserve"> </v>
      </c>
      <c r="AR95" s="562" t="str">
        <f t="shared" si="16"/>
        <v xml:space="preserve"> </v>
      </c>
      <c r="AS95" s="77"/>
      <c r="AT95" s="360"/>
      <c r="AU95" s="360"/>
      <c r="AV95" s="359"/>
      <c r="AW95" s="360"/>
      <c r="AX95" s="359"/>
      <c r="AY95" s="359"/>
      <c r="AZ95" s="241"/>
      <c r="BA95" s="243"/>
      <c r="BB95" s="243"/>
      <c r="BC95" s="77"/>
      <c r="BD95" s="243"/>
      <c r="BE95" s="243"/>
      <c r="BF95" s="243"/>
      <c r="BG95" s="243"/>
      <c r="BH95" s="243"/>
      <c r="BI95" s="243"/>
      <c r="BJ95" s="246"/>
      <c r="BK95" s="246"/>
      <c r="BL95" s="248"/>
      <c r="BM95" s="77"/>
      <c r="BN95" s="562" t="str">
        <f t="shared" si="13"/>
        <v xml:space="preserve"> </v>
      </c>
      <c r="BO95" s="562" t="str">
        <f t="shared" si="17"/>
        <v xml:space="preserve"> </v>
      </c>
      <c r="BP95" s="562" t="str">
        <f t="shared" si="18"/>
        <v xml:space="preserve"> </v>
      </c>
      <c r="BQ95" s="562" t="str">
        <f t="shared" si="19"/>
        <v xml:space="preserve"> </v>
      </c>
      <c r="BR95" s="77"/>
      <c r="BS95" s="313"/>
    </row>
    <row r="96" spans="1:71" s="86" customFormat="1" ht="12.75" x14ac:dyDescent="0.25">
      <c r="A96" s="365"/>
      <c r="B96" s="147">
        <f>Demography!B97</f>
        <v>0</v>
      </c>
      <c r="C96" s="147">
        <f>Demography!C97</f>
        <v>0</v>
      </c>
      <c r="D96" s="148">
        <f>Demography!D97</f>
        <v>0</v>
      </c>
      <c r="E96" s="81"/>
      <c r="F96" s="238"/>
      <c r="G96" s="150"/>
      <c r="H96" s="414"/>
      <c r="I96" s="256"/>
      <c r="J96" s="240"/>
      <c r="K96" s="261"/>
      <c r="L96" s="261"/>
      <c r="M96" s="261"/>
      <c r="N96" s="256"/>
      <c r="O96" s="247"/>
      <c r="P96" s="81"/>
      <c r="Q96" s="256"/>
      <c r="R96" s="150"/>
      <c r="S96" s="150"/>
      <c r="T96" s="81"/>
      <c r="U96" s="240"/>
      <c r="V96" s="240"/>
      <c r="W96" s="256"/>
      <c r="X96" s="240"/>
      <c r="Y96" s="256"/>
      <c r="Z96" s="256"/>
      <c r="AA96" s="256"/>
      <c r="AB96" s="261"/>
      <c r="AC96" s="261"/>
      <c r="AD96" s="77"/>
      <c r="AE96" s="261"/>
      <c r="AF96" s="261"/>
      <c r="AG96" s="261"/>
      <c r="AH96" s="261"/>
      <c r="AI96" s="261"/>
      <c r="AJ96" s="261"/>
      <c r="AK96" s="245"/>
      <c r="AL96" s="245"/>
      <c r="AM96" s="247"/>
      <c r="AN96" s="77"/>
      <c r="AO96" s="561" t="str">
        <f t="shared" si="12"/>
        <v xml:space="preserve"> </v>
      </c>
      <c r="AP96" s="561" t="str">
        <f t="shared" si="14"/>
        <v xml:space="preserve"> </v>
      </c>
      <c r="AQ96" s="561" t="str">
        <f t="shared" si="15"/>
        <v xml:space="preserve"> </v>
      </c>
      <c r="AR96" s="561" t="str">
        <f t="shared" si="16"/>
        <v xml:space="preserve"> </v>
      </c>
      <c r="AS96" s="77"/>
      <c r="AT96" s="240"/>
      <c r="AU96" s="240"/>
      <c r="AV96" s="256"/>
      <c r="AW96" s="240"/>
      <c r="AX96" s="256"/>
      <c r="AY96" s="256"/>
      <c r="AZ96" s="256"/>
      <c r="BA96" s="261"/>
      <c r="BB96" s="261"/>
      <c r="BC96" s="77"/>
      <c r="BD96" s="261"/>
      <c r="BE96" s="261"/>
      <c r="BF96" s="261"/>
      <c r="BG96" s="261"/>
      <c r="BH96" s="261"/>
      <c r="BI96" s="261"/>
      <c r="BJ96" s="245"/>
      <c r="BK96" s="245"/>
      <c r="BL96" s="247"/>
      <c r="BM96" s="77"/>
      <c r="BN96" s="561" t="str">
        <f t="shared" si="13"/>
        <v xml:space="preserve"> </v>
      </c>
      <c r="BO96" s="561" t="str">
        <f t="shared" si="17"/>
        <v xml:space="preserve"> </v>
      </c>
      <c r="BP96" s="561" t="str">
        <f t="shared" si="18"/>
        <v xml:space="preserve"> </v>
      </c>
      <c r="BQ96" s="561" t="str">
        <f t="shared" si="19"/>
        <v xml:space="preserve"> </v>
      </c>
      <c r="BR96" s="77"/>
      <c r="BS96" s="145"/>
    </row>
    <row r="97" spans="1:71" s="86" customFormat="1" ht="12.75" x14ac:dyDescent="0.25">
      <c r="A97" s="365"/>
      <c r="B97" s="361">
        <f>Demography!B98</f>
        <v>0</v>
      </c>
      <c r="C97" s="361">
        <f>Demography!C98</f>
        <v>0</v>
      </c>
      <c r="D97" s="362">
        <f>Demography!D98</f>
        <v>0</v>
      </c>
      <c r="E97" s="81"/>
      <c r="F97" s="415"/>
      <c r="G97" s="416"/>
      <c r="H97" s="417"/>
      <c r="I97" s="241"/>
      <c r="J97" s="242"/>
      <c r="K97" s="243"/>
      <c r="L97" s="243"/>
      <c r="M97" s="243"/>
      <c r="N97" s="241"/>
      <c r="O97" s="248"/>
      <c r="P97" s="81"/>
      <c r="Q97" s="241"/>
      <c r="R97" s="416"/>
      <c r="S97" s="416"/>
      <c r="T97" s="81"/>
      <c r="U97" s="242"/>
      <c r="V97" s="242"/>
      <c r="W97" s="241"/>
      <c r="X97" s="242"/>
      <c r="Y97" s="241"/>
      <c r="Z97" s="241"/>
      <c r="AA97" s="241"/>
      <c r="AB97" s="243"/>
      <c r="AC97" s="243"/>
      <c r="AD97" s="77"/>
      <c r="AE97" s="243"/>
      <c r="AF97" s="243"/>
      <c r="AG97" s="243"/>
      <c r="AH97" s="243"/>
      <c r="AI97" s="243"/>
      <c r="AJ97" s="243"/>
      <c r="AK97" s="246"/>
      <c r="AL97" s="246"/>
      <c r="AM97" s="248"/>
      <c r="AN97" s="77"/>
      <c r="AO97" s="562" t="str">
        <f t="shared" si="12"/>
        <v xml:space="preserve"> </v>
      </c>
      <c r="AP97" s="562" t="str">
        <f t="shared" si="14"/>
        <v xml:space="preserve"> </v>
      </c>
      <c r="AQ97" s="562" t="str">
        <f t="shared" si="15"/>
        <v xml:space="preserve"> </v>
      </c>
      <c r="AR97" s="562" t="str">
        <f t="shared" si="16"/>
        <v xml:space="preserve"> </v>
      </c>
      <c r="AS97" s="77"/>
      <c r="AT97" s="360"/>
      <c r="AU97" s="360"/>
      <c r="AV97" s="359"/>
      <c r="AW97" s="360"/>
      <c r="AX97" s="359"/>
      <c r="AY97" s="359"/>
      <c r="AZ97" s="241"/>
      <c r="BA97" s="243"/>
      <c r="BB97" s="243"/>
      <c r="BC97" s="77"/>
      <c r="BD97" s="243"/>
      <c r="BE97" s="243"/>
      <c r="BF97" s="243"/>
      <c r="BG97" s="243"/>
      <c r="BH97" s="243"/>
      <c r="BI97" s="243"/>
      <c r="BJ97" s="246"/>
      <c r="BK97" s="246"/>
      <c r="BL97" s="248"/>
      <c r="BM97" s="77"/>
      <c r="BN97" s="562" t="str">
        <f t="shared" si="13"/>
        <v xml:space="preserve"> </v>
      </c>
      <c r="BO97" s="562" t="str">
        <f t="shared" si="17"/>
        <v xml:space="preserve"> </v>
      </c>
      <c r="BP97" s="562" t="str">
        <f t="shared" si="18"/>
        <v xml:space="preserve"> </v>
      </c>
      <c r="BQ97" s="562" t="str">
        <f t="shared" si="19"/>
        <v xml:space="preserve"> </v>
      </c>
      <c r="BR97" s="77"/>
      <c r="BS97" s="313"/>
    </row>
    <row r="98" spans="1:71" s="86" customFormat="1" ht="12.75" x14ac:dyDescent="0.25">
      <c r="A98" s="365"/>
      <c r="B98" s="147">
        <f>Demography!B99</f>
        <v>0</v>
      </c>
      <c r="C98" s="147">
        <f>Demography!C99</f>
        <v>0</v>
      </c>
      <c r="D98" s="148">
        <f>Demography!D99</f>
        <v>0</v>
      </c>
      <c r="E98" s="81"/>
      <c r="F98" s="238"/>
      <c r="G98" s="150"/>
      <c r="H98" s="414"/>
      <c r="I98" s="256"/>
      <c r="J98" s="240"/>
      <c r="K98" s="261"/>
      <c r="L98" s="261"/>
      <c r="M98" s="261"/>
      <c r="N98" s="256"/>
      <c r="O98" s="247"/>
      <c r="P98" s="81"/>
      <c r="Q98" s="256"/>
      <c r="R98" s="150"/>
      <c r="S98" s="150"/>
      <c r="T98" s="81"/>
      <c r="U98" s="240"/>
      <c r="V98" s="240"/>
      <c r="W98" s="256"/>
      <c r="X98" s="240"/>
      <c r="Y98" s="256"/>
      <c r="Z98" s="256"/>
      <c r="AA98" s="256"/>
      <c r="AB98" s="261"/>
      <c r="AC98" s="261"/>
      <c r="AD98" s="77"/>
      <c r="AE98" s="261"/>
      <c r="AF98" s="261"/>
      <c r="AG98" s="261"/>
      <c r="AH98" s="261"/>
      <c r="AI98" s="261"/>
      <c r="AJ98" s="261"/>
      <c r="AK98" s="245"/>
      <c r="AL98" s="245"/>
      <c r="AM98" s="247"/>
      <c r="AN98" s="77"/>
      <c r="AO98" s="561" t="str">
        <f t="shared" si="12"/>
        <v xml:space="preserve"> </v>
      </c>
      <c r="AP98" s="561" t="str">
        <f t="shared" si="14"/>
        <v xml:space="preserve"> </v>
      </c>
      <c r="AQ98" s="561" t="str">
        <f t="shared" si="15"/>
        <v xml:space="preserve"> </v>
      </c>
      <c r="AR98" s="561" t="str">
        <f t="shared" si="16"/>
        <v xml:space="preserve"> </v>
      </c>
      <c r="AS98" s="77"/>
      <c r="AT98" s="240"/>
      <c r="AU98" s="240"/>
      <c r="AV98" s="256"/>
      <c r="AW98" s="240"/>
      <c r="AX98" s="256"/>
      <c r="AY98" s="256"/>
      <c r="AZ98" s="256"/>
      <c r="BA98" s="261"/>
      <c r="BB98" s="261"/>
      <c r="BC98" s="77"/>
      <c r="BD98" s="261"/>
      <c r="BE98" s="261"/>
      <c r="BF98" s="261"/>
      <c r="BG98" s="261"/>
      <c r="BH98" s="261"/>
      <c r="BI98" s="261"/>
      <c r="BJ98" s="245"/>
      <c r="BK98" s="245"/>
      <c r="BL98" s="247"/>
      <c r="BM98" s="77"/>
      <c r="BN98" s="561" t="str">
        <f t="shared" si="13"/>
        <v xml:space="preserve"> </v>
      </c>
      <c r="BO98" s="561" t="str">
        <f t="shared" si="17"/>
        <v xml:space="preserve"> </v>
      </c>
      <c r="BP98" s="561" t="str">
        <f t="shared" si="18"/>
        <v xml:space="preserve"> </v>
      </c>
      <c r="BQ98" s="561" t="str">
        <f t="shared" si="19"/>
        <v xml:space="preserve"> </v>
      </c>
      <c r="BR98" s="77"/>
      <c r="BS98" s="145"/>
    </row>
    <row r="99" spans="1:71" s="86" customFormat="1" ht="12.75" x14ac:dyDescent="0.25">
      <c r="A99" s="365"/>
      <c r="B99" s="361">
        <f>Demography!B100</f>
        <v>0</v>
      </c>
      <c r="C99" s="361">
        <f>Demography!C100</f>
        <v>0</v>
      </c>
      <c r="D99" s="362">
        <f>Demography!D100</f>
        <v>0</v>
      </c>
      <c r="E99" s="81"/>
      <c r="F99" s="415"/>
      <c r="G99" s="416"/>
      <c r="H99" s="417"/>
      <c r="I99" s="241"/>
      <c r="J99" s="242"/>
      <c r="K99" s="243"/>
      <c r="L99" s="243"/>
      <c r="M99" s="243"/>
      <c r="N99" s="241"/>
      <c r="O99" s="248"/>
      <c r="P99" s="81"/>
      <c r="Q99" s="241"/>
      <c r="R99" s="416"/>
      <c r="S99" s="416"/>
      <c r="T99" s="81"/>
      <c r="U99" s="242"/>
      <c r="V99" s="242"/>
      <c r="W99" s="241"/>
      <c r="X99" s="242"/>
      <c r="Y99" s="241"/>
      <c r="Z99" s="241"/>
      <c r="AA99" s="241"/>
      <c r="AB99" s="243"/>
      <c r="AC99" s="243"/>
      <c r="AD99" s="77"/>
      <c r="AE99" s="243"/>
      <c r="AF99" s="243"/>
      <c r="AG99" s="243"/>
      <c r="AH99" s="243"/>
      <c r="AI99" s="243"/>
      <c r="AJ99" s="243"/>
      <c r="AK99" s="246"/>
      <c r="AL99" s="246"/>
      <c r="AM99" s="248"/>
      <c r="AN99" s="77"/>
      <c r="AO99" s="562" t="str">
        <f t="shared" si="12"/>
        <v xml:space="preserve"> </v>
      </c>
      <c r="AP99" s="562" t="str">
        <f t="shared" si="14"/>
        <v xml:space="preserve"> </v>
      </c>
      <c r="AQ99" s="562" t="str">
        <f t="shared" si="15"/>
        <v xml:space="preserve"> </v>
      </c>
      <c r="AR99" s="562" t="str">
        <f t="shared" si="16"/>
        <v xml:space="preserve"> </v>
      </c>
      <c r="AS99" s="77"/>
      <c r="AT99" s="360"/>
      <c r="AU99" s="360"/>
      <c r="AV99" s="359"/>
      <c r="AW99" s="360"/>
      <c r="AX99" s="359"/>
      <c r="AY99" s="359"/>
      <c r="AZ99" s="241"/>
      <c r="BA99" s="243"/>
      <c r="BB99" s="243"/>
      <c r="BC99" s="77"/>
      <c r="BD99" s="243"/>
      <c r="BE99" s="243"/>
      <c r="BF99" s="243"/>
      <c r="BG99" s="243"/>
      <c r="BH99" s="243"/>
      <c r="BI99" s="243"/>
      <c r="BJ99" s="246"/>
      <c r="BK99" s="246"/>
      <c r="BL99" s="248"/>
      <c r="BM99" s="77"/>
      <c r="BN99" s="562" t="str">
        <f t="shared" si="13"/>
        <v xml:space="preserve"> </v>
      </c>
      <c r="BO99" s="562" t="str">
        <f t="shared" si="17"/>
        <v xml:space="preserve"> </v>
      </c>
      <c r="BP99" s="562" t="str">
        <f t="shared" si="18"/>
        <v xml:space="preserve"> </v>
      </c>
      <c r="BQ99" s="562" t="str">
        <f t="shared" si="19"/>
        <v xml:space="preserve"> </v>
      </c>
      <c r="BR99" s="77"/>
      <c r="BS99" s="313"/>
    </row>
    <row r="100" spans="1:71" s="86" customFormat="1" ht="12.75" x14ac:dyDescent="0.25">
      <c r="A100" s="365"/>
      <c r="B100" s="147">
        <f>Demography!B101</f>
        <v>0</v>
      </c>
      <c r="C100" s="147">
        <f>Demography!C101</f>
        <v>0</v>
      </c>
      <c r="D100" s="148">
        <f>Demography!D101</f>
        <v>0</v>
      </c>
      <c r="E100" s="81"/>
      <c r="F100" s="238"/>
      <c r="G100" s="150"/>
      <c r="H100" s="414"/>
      <c r="I100" s="256"/>
      <c r="J100" s="240"/>
      <c r="K100" s="261"/>
      <c r="L100" s="261"/>
      <c r="M100" s="261"/>
      <c r="N100" s="256"/>
      <c r="O100" s="247"/>
      <c r="P100" s="81"/>
      <c r="Q100" s="256"/>
      <c r="R100" s="150"/>
      <c r="S100" s="150"/>
      <c r="T100" s="81"/>
      <c r="U100" s="240"/>
      <c r="V100" s="240"/>
      <c r="W100" s="256"/>
      <c r="X100" s="240"/>
      <c r="Y100" s="256"/>
      <c r="Z100" s="256"/>
      <c r="AA100" s="256"/>
      <c r="AB100" s="261"/>
      <c r="AC100" s="261"/>
      <c r="AD100" s="77"/>
      <c r="AE100" s="261"/>
      <c r="AF100" s="261"/>
      <c r="AG100" s="261"/>
      <c r="AH100" s="261"/>
      <c r="AI100" s="261"/>
      <c r="AJ100" s="261"/>
      <c r="AK100" s="245"/>
      <c r="AL100" s="245"/>
      <c r="AM100" s="247"/>
      <c r="AN100" s="77"/>
      <c r="AO100" s="561" t="str">
        <f t="shared" si="12"/>
        <v xml:space="preserve"> </v>
      </c>
      <c r="AP100" s="561" t="str">
        <f t="shared" si="14"/>
        <v xml:space="preserve"> </v>
      </c>
      <c r="AQ100" s="561" t="str">
        <f t="shared" si="15"/>
        <v xml:space="preserve"> </v>
      </c>
      <c r="AR100" s="561" t="str">
        <f t="shared" si="16"/>
        <v xml:space="preserve"> </v>
      </c>
      <c r="AS100" s="77"/>
      <c r="AT100" s="240"/>
      <c r="AU100" s="240"/>
      <c r="AV100" s="256"/>
      <c r="AW100" s="240"/>
      <c r="AX100" s="256"/>
      <c r="AY100" s="256"/>
      <c r="AZ100" s="256"/>
      <c r="BA100" s="261"/>
      <c r="BB100" s="261"/>
      <c r="BC100" s="77"/>
      <c r="BD100" s="261"/>
      <c r="BE100" s="261"/>
      <c r="BF100" s="261"/>
      <c r="BG100" s="261"/>
      <c r="BH100" s="261"/>
      <c r="BI100" s="261"/>
      <c r="BJ100" s="245"/>
      <c r="BK100" s="245"/>
      <c r="BL100" s="247"/>
      <c r="BM100" s="77"/>
      <c r="BN100" s="561" t="str">
        <f t="shared" si="13"/>
        <v xml:space="preserve"> </v>
      </c>
      <c r="BO100" s="561" t="str">
        <f t="shared" si="17"/>
        <v xml:space="preserve"> </v>
      </c>
      <c r="BP100" s="561" t="str">
        <f t="shared" si="18"/>
        <v xml:space="preserve"> </v>
      </c>
      <c r="BQ100" s="561" t="str">
        <f t="shared" si="19"/>
        <v xml:space="preserve"> </v>
      </c>
      <c r="BR100" s="77"/>
      <c r="BS100" s="145"/>
    </row>
    <row r="101" spans="1:71" s="86" customFormat="1" ht="12.75" x14ac:dyDescent="0.25">
      <c r="A101" s="365"/>
      <c r="B101" s="361">
        <f>Demography!B102</f>
        <v>0</v>
      </c>
      <c r="C101" s="361">
        <f>Demography!C102</f>
        <v>0</v>
      </c>
      <c r="D101" s="362">
        <f>Demography!D102</f>
        <v>0</v>
      </c>
      <c r="E101" s="81"/>
      <c r="F101" s="415"/>
      <c r="G101" s="416"/>
      <c r="H101" s="417"/>
      <c r="I101" s="241"/>
      <c r="J101" s="242"/>
      <c r="K101" s="243"/>
      <c r="L101" s="243"/>
      <c r="M101" s="243"/>
      <c r="N101" s="241"/>
      <c r="O101" s="248"/>
      <c r="P101" s="81"/>
      <c r="Q101" s="241"/>
      <c r="R101" s="416"/>
      <c r="S101" s="416"/>
      <c r="T101" s="81"/>
      <c r="U101" s="242"/>
      <c r="V101" s="242"/>
      <c r="W101" s="241"/>
      <c r="X101" s="242"/>
      <c r="Y101" s="241"/>
      <c r="Z101" s="241"/>
      <c r="AA101" s="241"/>
      <c r="AB101" s="243"/>
      <c r="AC101" s="243"/>
      <c r="AD101" s="77"/>
      <c r="AE101" s="243"/>
      <c r="AF101" s="243"/>
      <c r="AG101" s="243"/>
      <c r="AH101" s="243"/>
      <c r="AI101" s="243"/>
      <c r="AJ101" s="243"/>
      <c r="AK101" s="246"/>
      <c r="AL101" s="246"/>
      <c r="AM101" s="248"/>
      <c r="AN101" s="77"/>
      <c r="AO101" s="562" t="str">
        <f t="shared" si="12"/>
        <v xml:space="preserve"> </v>
      </c>
      <c r="AP101" s="562" t="str">
        <f t="shared" si="14"/>
        <v xml:space="preserve"> </v>
      </c>
      <c r="AQ101" s="562" t="str">
        <f t="shared" si="15"/>
        <v xml:space="preserve"> </v>
      </c>
      <c r="AR101" s="562" t="str">
        <f t="shared" si="16"/>
        <v xml:space="preserve"> </v>
      </c>
      <c r="AS101" s="77"/>
      <c r="AT101" s="360"/>
      <c r="AU101" s="360"/>
      <c r="AV101" s="359"/>
      <c r="AW101" s="360"/>
      <c r="AX101" s="359"/>
      <c r="AY101" s="359"/>
      <c r="AZ101" s="241"/>
      <c r="BA101" s="243"/>
      <c r="BB101" s="243"/>
      <c r="BC101" s="77"/>
      <c r="BD101" s="243"/>
      <c r="BE101" s="243"/>
      <c r="BF101" s="243"/>
      <c r="BG101" s="243"/>
      <c r="BH101" s="243"/>
      <c r="BI101" s="243"/>
      <c r="BJ101" s="246"/>
      <c r="BK101" s="246"/>
      <c r="BL101" s="248"/>
      <c r="BM101" s="77"/>
      <c r="BN101" s="562" t="str">
        <f t="shared" si="13"/>
        <v xml:space="preserve"> </v>
      </c>
      <c r="BO101" s="562" t="str">
        <f t="shared" si="17"/>
        <v xml:space="preserve"> </v>
      </c>
      <c r="BP101" s="562" t="str">
        <f t="shared" si="18"/>
        <v xml:space="preserve"> </v>
      </c>
      <c r="BQ101" s="562" t="str">
        <f t="shared" si="19"/>
        <v xml:space="preserve"> </v>
      </c>
      <c r="BR101" s="77"/>
      <c r="BS101" s="313"/>
    </row>
    <row r="102" spans="1:71" s="86" customFormat="1" ht="12.75" x14ac:dyDescent="0.25">
      <c r="A102" s="365"/>
      <c r="B102" s="147">
        <f>Demography!B103</f>
        <v>0</v>
      </c>
      <c r="C102" s="147">
        <f>Demography!C103</f>
        <v>0</v>
      </c>
      <c r="D102" s="148">
        <f>Demography!D103</f>
        <v>0</v>
      </c>
      <c r="E102" s="81"/>
      <c r="F102" s="238"/>
      <c r="G102" s="150"/>
      <c r="H102" s="414"/>
      <c r="I102" s="256"/>
      <c r="J102" s="240"/>
      <c r="K102" s="261"/>
      <c r="L102" s="261"/>
      <c r="M102" s="261"/>
      <c r="N102" s="256"/>
      <c r="O102" s="247"/>
      <c r="P102" s="81"/>
      <c r="Q102" s="256"/>
      <c r="R102" s="150"/>
      <c r="S102" s="150"/>
      <c r="T102" s="81"/>
      <c r="U102" s="240"/>
      <c r="V102" s="240"/>
      <c r="W102" s="256"/>
      <c r="X102" s="240"/>
      <c r="Y102" s="256"/>
      <c r="Z102" s="256"/>
      <c r="AA102" s="256"/>
      <c r="AB102" s="261"/>
      <c r="AC102" s="261"/>
      <c r="AD102" s="77"/>
      <c r="AE102" s="261"/>
      <c r="AF102" s="261"/>
      <c r="AG102" s="261"/>
      <c r="AH102" s="261"/>
      <c r="AI102" s="261"/>
      <c r="AJ102" s="261"/>
      <c r="AK102" s="245"/>
      <c r="AL102" s="245"/>
      <c r="AM102" s="247"/>
      <c r="AN102" s="77"/>
      <c r="AO102" s="561" t="str">
        <f t="shared" si="12"/>
        <v xml:space="preserve"> </v>
      </c>
      <c r="AP102" s="561" t="str">
        <f t="shared" si="14"/>
        <v xml:space="preserve"> </v>
      </c>
      <c r="AQ102" s="561" t="str">
        <f t="shared" si="15"/>
        <v xml:space="preserve"> </v>
      </c>
      <c r="AR102" s="561" t="str">
        <f t="shared" si="16"/>
        <v xml:space="preserve"> </v>
      </c>
      <c r="AS102" s="77"/>
      <c r="AT102" s="240"/>
      <c r="AU102" s="240"/>
      <c r="AV102" s="256"/>
      <c r="AW102" s="240"/>
      <c r="AX102" s="256"/>
      <c r="AY102" s="256"/>
      <c r="AZ102" s="256"/>
      <c r="BA102" s="261"/>
      <c r="BB102" s="261"/>
      <c r="BC102" s="77"/>
      <c r="BD102" s="261"/>
      <c r="BE102" s="261"/>
      <c r="BF102" s="261"/>
      <c r="BG102" s="261"/>
      <c r="BH102" s="261"/>
      <c r="BI102" s="261"/>
      <c r="BJ102" s="245"/>
      <c r="BK102" s="245"/>
      <c r="BL102" s="247"/>
      <c r="BM102" s="77"/>
      <c r="BN102" s="561" t="str">
        <f t="shared" si="13"/>
        <v xml:space="preserve"> </v>
      </c>
      <c r="BO102" s="561" t="str">
        <f t="shared" si="17"/>
        <v xml:space="preserve"> </v>
      </c>
      <c r="BP102" s="561" t="str">
        <f t="shared" si="18"/>
        <v xml:space="preserve"> </v>
      </c>
      <c r="BQ102" s="561" t="str">
        <f t="shared" si="19"/>
        <v xml:space="preserve"> </v>
      </c>
      <c r="BR102" s="77"/>
      <c r="BS102" s="145"/>
    </row>
    <row r="103" spans="1:71" s="86" customFormat="1" ht="12.75" x14ac:dyDescent="0.25">
      <c r="A103" s="365"/>
      <c r="B103" s="361">
        <f>Demography!B104</f>
        <v>0</v>
      </c>
      <c r="C103" s="361">
        <f>Demography!C104</f>
        <v>0</v>
      </c>
      <c r="D103" s="362">
        <f>Demography!D104</f>
        <v>0</v>
      </c>
      <c r="E103" s="81"/>
      <c r="F103" s="415"/>
      <c r="G103" s="416"/>
      <c r="H103" s="417"/>
      <c r="I103" s="241"/>
      <c r="J103" s="242"/>
      <c r="K103" s="243"/>
      <c r="L103" s="243"/>
      <c r="M103" s="243"/>
      <c r="N103" s="241"/>
      <c r="O103" s="248"/>
      <c r="P103" s="81"/>
      <c r="Q103" s="241"/>
      <c r="R103" s="416"/>
      <c r="S103" s="416"/>
      <c r="T103" s="81"/>
      <c r="U103" s="242"/>
      <c r="V103" s="242"/>
      <c r="W103" s="241"/>
      <c r="X103" s="242"/>
      <c r="Y103" s="241"/>
      <c r="Z103" s="241"/>
      <c r="AA103" s="241"/>
      <c r="AB103" s="243"/>
      <c r="AC103" s="243"/>
      <c r="AD103" s="77"/>
      <c r="AE103" s="243"/>
      <c r="AF103" s="243"/>
      <c r="AG103" s="243"/>
      <c r="AH103" s="243"/>
      <c r="AI103" s="243"/>
      <c r="AJ103" s="243"/>
      <c r="AK103" s="246"/>
      <c r="AL103" s="246"/>
      <c r="AM103" s="248"/>
      <c r="AN103" s="77"/>
      <c r="AO103" s="562" t="str">
        <f t="shared" si="12"/>
        <v xml:space="preserve"> </v>
      </c>
      <c r="AP103" s="562" t="str">
        <f t="shared" si="14"/>
        <v xml:space="preserve"> </v>
      </c>
      <c r="AQ103" s="562" t="str">
        <f t="shared" si="15"/>
        <v xml:space="preserve"> </v>
      </c>
      <c r="AR103" s="562" t="str">
        <f t="shared" si="16"/>
        <v xml:space="preserve"> </v>
      </c>
      <c r="AS103" s="77"/>
      <c r="AT103" s="360"/>
      <c r="AU103" s="360"/>
      <c r="AV103" s="359"/>
      <c r="AW103" s="360"/>
      <c r="AX103" s="359"/>
      <c r="AY103" s="359"/>
      <c r="AZ103" s="241"/>
      <c r="BA103" s="243"/>
      <c r="BB103" s="243"/>
      <c r="BC103" s="77"/>
      <c r="BD103" s="243"/>
      <c r="BE103" s="243"/>
      <c r="BF103" s="243"/>
      <c r="BG103" s="243"/>
      <c r="BH103" s="243"/>
      <c r="BI103" s="243"/>
      <c r="BJ103" s="246"/>
      <c r="BK103" s="246"/>
      <c r="BL103" s="248"/>
      <c r="BM103" s="77"/>
      <c r="BN103" s="562" t="str">
        <f t="shared" si="13"/>
        <v xml:space="preserve"> </v>
      </c>
      <c r="BO103" s="562" t="str">
        <f t="shared" si="17"/>
        <v xml:space="preserve"> </v>
      </c>
      <c r="BP103" s="562" t="str">
        <f t="shared" si="18"/>
        <v xml:space="preserve"> </v>
      </c>
      <c r="BQ103" s="562" t="str">
        <f t="shared" si="19"/>
        <v xml:space="preserve"> </v>
      </c>
      <c r="BR103" s="77"/>
      <c r="BS103" s="313"/>
    </row>
    <row r="104" spans="1:71" s="86" customFormat="1" ht="12.75" x14ac:dyDescent="0.25">
      <c r="A104" s="365"/>
      <c r="B104" s="147">
        <f>Demography!B105</f>
        <v>0</v>
      </c>
      <c r="C104" s="147">
        <f>Demography!C105</f>
        <v>0</v>
      </c>
      <c r="D104" s="148">
        <f>Demography!D105</f>
        <v>0</v>
      </c>
      <c r="E104" s="81"/>
      <c r="F104" s="238"/>
      <c r="G104" s="150"/>
      <c r="H104" s="414"/>
      <c r="I104" s="256"/>
      <c r="J104" s="240"/>
      <c r="K104" s="261"/>
      <c r="L104" s="261"/>
      <c r="M104" s="261"/>
      <c r="N104" s="256"/>
      <c r="O104" s="247"/>
      <c r="P104" s="81"/>
      <c r="Q104" s="256"/>
      <c r="R104" s="150"/>
      <c r="S104" s="150"/>
      <c r="T104" s="81"/>
      <c r="U104" s="240"/>
      <c r="V104" s="240"/>
      <c r="W104" s="256"/>
      <c r="X104" s="240"/>
      <c r="Y104" s="256"/>
      <c r="Z104" s="256"/>
      <c r="AA104" s="256"/>
      <c r="AB104" s="261"/>
      <c r="AC104" s="261"/>
      <c r="AD104" s="77"/>
      <c r="AE104" s="261"/>
      <c r="AF104" s="261"/>
      <c r="AG104" s="261"/>
      <c r="AH104" s="261"/>
      <c r="AI104" s="261"/>
      <c r="AJ104" s="261"/>
      <c r="AK104" s="245"/>
      <c r="AL104" s="245"/>
      <c r="AM104" s="247"/>
      <c r="AN104" s="77"/>
      <c r="AO104" s="561" t="str">
        <f t="shared" si="12"/>
        <v xml:space="preserve"> </v>
      </c>
      <c r="AP104" s="561" t="str">
        <f t="shared" si="14"/>
        <v xml:space="preserve"> </v>
      </c>
      <c r="AQ104" s="561" t="str">
        <f t="shared" si="15"/>
        <v xml:space="preserve"> </v>
      </c>
      <c r="AR104" s="561" t="str">
        <f t="shared" si="16"/>
        <v xml:space="preserve"> </v>
      </c>
      <c r="AS104" s="77"/>
      <c r="AT104" s="240"/>
      <c r="AU104" s="240"/>
      <c r="AV104" s="256"/>
      <c r="AW104" s="240"/>
      <c r="AX104" s="256"/>
      <c r="AY104" s="256"/>
      <c r="AZ104" s="256"/>
      <c r="BA104" s="261"/>
      <c r="BB104" s="261"/>
      <c r="BC104" s="77"/>
      <c r="BD104" s="261"/>
      <c r="BE104" s="261"/>
      <c r="BF104" s="261"/>
      <c r="BG104" s="261"/>
      <c r="BH104" s="261"/>
      <c r="BI104" s="261"/>
      <c r="BJ104" s="245"/>
      <c r="BK104" s="245"/>
      <c r="BL104" s="247"/>
      <c r="BM104" s="77"/>
      <c r="BN104" s="561" t="str">
        <f t="shared" si="13"/>
        <v xml:space="preserve"> </v>
      </c>
      <c r="BO104" s="561" t="str">
        <f t="shared" si="17"/>
        <v xml:space="preserve"> </v>
      </c>
      <c r="BP104" s="561" t="str">
        <f t="shared" si="18"/>
        <v xml:space="preserve"> </v>
      </c>
      <c r="BQ104" s="561" t="str">
        <f t="shared" si="19"/>
        <v xml:space="preserve"> </v>
      </c>
      <c r="BR104" s="77"/>
      <c r="BS104" s="145"/>
    </row>
    <row r="105" spans="1:71" s="86" customFormat="1" ht="12.75" x14ac:dyDescent="0.25">
      <c r="A105" s="365"/>
      <c r="B105" s="361">
        <f>Demography!B106</f>
        <v>0</v>
      </c>
      <c r="C105" s="361">
        <f>Demography!C106</f>
        <v>0</v>
      </c>
      <c r="D105" s="362">
        <f>Demography!D106</f>
        <v>0</v>
      </c>
      <c r="E105" s="81"/>
      <c r="F105" s="415"/>
      <c r="G105" s="416"/>
      <c r="H105" s="417"/>
      <c r="I105" s="241"/>
      <c r="J105" s="242"/>
      <c r="K105" s="243"/>
      <c r="L105" s="243"/>
      <c r="M105" s="243"/>
      <c r="N105" s="241"/>
      <c r="O105" s="248"/>
      <c r="P105" s="81"/>
      <c r="Q105" s="241"/>
      <c r="R105" s="416"/>
      <c r="S105" s="416"/>
      <c r="T105" s="81"/>
      <c r="U105" s="242"/>
      <c r="V105" s="242"/>
      <c r="W105" s="241"/>
      <c r="X105" s="242"/>
      <c r="Y105" s="241"/>
      <c r="Z105" s="241"/>
      <c r="AA105" s="241"/>
      <c r="AB105" s="243"/>
      <c r="AC105" s="243"/>
      <c r="AD105" s="77"/>
      <c r="AE105" s="243"/>
      <c r="AF105" s="243"/>
      <c r="AG105" s="243"/>
      <c r="AH105" s="243"/>
      <c r="AI105" s="243"/>
      <c r="AJ105" s="243"/>
      <c r="AK105" s="246"/>
      <c r="AL105" s="246"/>
      <c r="AM105" s="248"/>
      <c r="AN105" s="77"/>
      <c r="AO105" s="562" t="str">
        <f t="shared" si="12"/>
        <v xml:space="preserve"> </v>
      </c>
      <c r="AP105" s="562" t="str">
        <f t="shared" si="14"/>
        <v xml:space="preserve"> </v>
      </c>
      <c r="AQ105" s="562" t="str">
        <f t="shared" si="15"/>
        <v xml:space="preserve"> </v>
      </c>
      <c r="AR105" s="562" t="str">
        <f t="shared" si="16"/>
        <v xml:space="preserve"> </v>
      </c>
      <c r="AS105" s="77"/>
      <c r="AT105" s="360"/>
      <c r="AU105" s="360"/>
      <c r="AV105" s="359"/>
      <c r="AW105" s="360"/>
      <c r="AX105" s="359"/>
      <c r="AY105" s="359"/>
      <c r="AZ105" s="241"/>
      <c r="BA105" s="243"/>
      <c r="BB105" s="243"/>
      <c r="BC105" s="77"/>
      <c r="BD105" s="243"/>
      <c r="BE105" s="243"/>
      <c r="BF105" s="243"/>
      <c r="BG105" s="243"/>
      <c r="BH105" s="243"/>
      <c r="BI105" s="243"/>
      <c r="BJ105" s="246"/>
      <c r="BK105" s="246"/>
      <c r="BL105" s="248"/>
      <c r="BM105" s="77"/>
      <c r="BN105" s="562" t="str">
        <f t="shared" si="13"/>
        <v xml:space="preserve"> </v>
      </c>
      <c r="BO105" s="562" t="str">
        <f t="shared" si="17"/>
        <v xml:space="preserve"> </v>
      </c>
      <c r="BP105" s="562" t="str">
        <f t="shared" si="18"/>
        <v xml:space="preserve"> </v>
      </c>
      <c r="BQ105" s="562" t="str">
        <f t="shared" si="19"/>
        <v xml:space="preserve"> </v>
      </c>
      <c r="BR105" s="77"/>
      <c r="BS105" s="313"/>
    </row>
    <row r="106" spans="1:71" s="86" customFormat="1" ht="12.75" x14ac:dyDescent="0.25">
      <c r="A106" s="365"/>
      <c r="B106" s="147">
        <f>Demography!B107</f>
        <v>0</v>
      </c>
      <c r="C106" s="147">
        <f>Demography!C107</f>
        <v>0</v>
      </c>
      <c r="D106" s="148">
        <f>Demography!D107</f>
        <v>0</v>
      </c>
      <c r="E106" s="81"/>
      <c r="F106" s="238"/>
      <c r="G106" s="150"/>
      <c r="H106" s="414"/>
      <c r="I106" s="256"/>
      <c r="J106" s="240"/>
      <c r="K106" s="261"/>
      <c r="L106" s="261"/>
      <c r="M106" s="261"/>
      <c r="N106" s="256"/>
      <c r="O106" s="247"/>
      <c r="P106" s="81"/>
      <c r="Q106" s="256"/>
      <c r="R106" s="150"/>
      <c r="S106" s="150"/>
      <c r="T106" s="81"/>
      <c r="U106" s="240"/>
      <c r="V106" s="240"/>
      <c r="W106" s="256"/>
      <c r="X106" s="240"/>
      <c r="Y106" s="256"/>
      <c r="Z106" s="256"/>
      <c r="AA106" s="256"/>
      <c r="AB106" s="261"/>
      <c r="AC106" s="261"/>
      <c r="AD106" s="77"/>
      <c r="AE106" s="261"/>
      <c r="AF106" s="261"/>
      <c r="AG106" s="261"/>
      <c r="AH106" s="261"/>
      <c r="AI106" s="261"/>
      <c r="AJ106" s="261"/>
      <c r="AK106" s="245"/>
      <c r="AL106" s="245"/>
      <c r="AM106" s="247"/>
      <c r="AN106" s="77"/>
      <c r="AO106" s="561" t="str">
        <f t="shared" si="12"/>
        <v xml:space="preserve"> </v>
      </c>
      <c r="AP106" s="561" t="str">
        <f t="shared" si="14"/>
        <v xml:space="preserve"> </v>
      </c>
      <c r="AQ106" s="561" t="str">
        <f t="shared" si="15"/>
        <v xml:space="preserve"> </v>
      </c>
      <c r="AR106" s="561" t="str">
        <f t="shared" si="16"/>
        <v xml:space="preserve"> </v>
      </c>
      <c r="AS106" s="77"/>
      <c r="AT106" s="240"/>
      <c r="AU106" s="240"/>
      <c r="AV106" s="256"/>
      <c r="AW106" s="240"/>
      <c r="AX106" s="256"/>
      <c r="AY106" s="256"/>
      <c r="AZ106" s="256"/>
      <c r="BA106" s="261"/>
      <c r="BB106" s="261"/>
      <c r="BC106" s="77"/>
      <c r="BD106" s="261"/>
      <c r="BE106" s="261"/>
      <c r="BF106" s="261"/>
      <c r="BG106" s="261"/>
      <c r="BH106" s="261"/>
      <c r="BI106" s="261"/>
      <c r="BJ106" s="245"/>
      <c r="BK106" s="245"/>
      <c r="BL106" s="247"/>
      <c r="BM106" s="77"/>
      <c r="BN106" s="561" t="str">
        <f t="shared" si="13"/>
        <v xml:space="preserve"> </v>
      </c>
      <c r="BO106" s="561" t="str">
        <f t="shared" si="17"/>
        <v xml:space="preserve"> </v>
      </c>
      <c r="BP106" s="561" t="str">
        <f t="shared" si="18"/>
        <v xml:space="preserve"> </v>
      </c>
      <c r="BQ106" s="561" t="str">
        <f t="shared" si="19"/>
        <v xml:space="preserve"> </v>
      </c>
      <c r="BR106" s="77"/>
      <c r="BS106" s="145"/>
    </row>
    <row r="107" spans="1:71" s="86" customFormat="1" ht="12.75" x14ac:dyDescent="0.25">
      <c r="A107" s="365"/>
      <c r="B107" s="361">
        <f>Demography!B108</f>
        <v>0</v>
      </c>
      <c r="C107" s="361">
        <f>Demography!C108</f>
        <v>0</v>
      </c>
      <c r="D107" s="362">
        <f>Demography!D108</f>
        <v>0</v>
      </c>
      <c r="E107" s="81"/>
      <c r="F107" s="415"/>
      <c r="G107" s="416"/>
      <c r="H107" s="417"/>
      <c r="I107" s="241"/>
      <c r="J107" s="242"/>
      <c r="K107" s="243"/>
      <c r="L107" s="243"/>
      <c r="M107" s="243"/>
      <c r="N107" s="241"/>
      <c r="O107" s="248"/>
      <c r="P107" s="81"/>
      <c r="Q107" s="241"/>
      <c r="R107" s="416"/>
      <c r="S107" s="416"/>
      <c r="T107" s="81"/>
      <c r="U107" s="242"/>
      <c r="V107" s="242"/>
      <c r="W107" s="241"/>
      <c r="X107" s="242"/>
      <c r="Y107" s="241"/>
      <c r="Z107" s="241"/>
      <c r="AA107" s="241"/>
      <c r="AB107" s="243"/>
      <c r="AC107" s="243"/>
      <c r="AD107" s="77"/>
      <c r="AE107" s="243"/>
      <c r="AF107" s="243"/>
      <c r="AG107" s="243"/>
      <c r="AH107" s="243"/>
      <c r="AI107" s="243"/>
      <c r="AJ107" s="243"/>
      <c r="AK107" s="246"/>
      <c r="AL107" s="246"/>
      <c r="AM107" s="248"/>
      <c r="AN107" s="77"/>
      <c r="AO107" s="562" t="str">
        <f t="shared" si="12"/>
        <v xml:space="preserve"> </v>
      </c>
      <c r="AP107" s="562" t="str">
        <f t="shared" si="14"/>
        <v xml:space="preserve"> </v>
      </c>
      <c r="AQ107" s="562" t="str">
        <f t="shared" si="15"/>
        <v xml:space="preserve"> </v>
      </c>
      <c r="AR107" s="562" t="str">
        <f t="shared" si="16"/>
        <v xml:space="preserve"> </v>
      </c>
      <c r="AS107" s="77"/>
      <c r="AT107" s="360"/>
      <c r="AU107" s="360"/>
      <c r="AV107" s="359"/>
      <c r="AW107" s="360"/>
      <c r="AX107" s="359"/>
      <c r="AY107" s="359"/>
      <c r="AZ107" s="241"/>
      <c r="BA107" s="243"/>
      <c r="BB107" s="243"/>
      <c r="BC107" s="77"/>
      <c r="BD107" s="243"/>
      <c r="BE107" s="243"/>
      <c r="BF107" s="243"/>
      <c r="BG107" s="243"/>
      <c r="BH107" s="243"/>
      <c r="BI107" s="243"/>
      <c r="BJ107" s="246"/>
      <c r="BK107" s="246"/>
      <c r="BL107" s="248"/>
      <c r="BM107" s="77"/>
      <c r="BN107" s="562" t="str">
        <f t="shared" si="13"/>
        <v xml:space="preserve"> </v>
      </c>
      <c r="BO107" s="562" t="str">
        <f t="shared" si="17"/>
        <v xml:space="preserve"> </v>
      </c>
      <c r="BP107" s="562" t="str">
        <f t="shared" si="18"/>
        <v xml:space="preserve"> </v>
      </c>
      <c r="BQ107" s="562" t="str">
        <f t="shared" si="19"/>
        <v xml:space="preserve"> </v>
      </c>
      <c r="BR107" s="77"/>
      <c r="BS107" s="313"/>
    </row>
    <row r="108" spans="1:71" s="86" customFormat="1" ht="12.75" x14ac:dyDescent="0.25">
      <c r="A108" s="365"/>
      <c r="B108" s="147">
        <f>Demography!B109</f>
        <v>0</v>
      </c>
      <c r="C108" s="147">
        <f>Demography!C109</f>
        <v>0</v>
      </c>
      <c r="D108" s="148">
        <f>Demography!D109</f>
        <v>0</v>
      </c>
      <c r="E108" s="81"/>
      <c r="F108" s="238"/>
      <c r="G108" s="150"/>
      <c r="H108" s="414"/>
      <c r="I108" s="256"/>
      <c r="J108" s="240"/>
      <c r="K108" s="261"/>
      <c r="L108" s="261"/>
      <c r="M108" s="261"/>
      <c r="N108" s="256"/>
      <c r="O108" s="247"/>
      <c r="P108" s="81"/>
      <c r="Q108" s="256"/>
      <c r="R108" s="150"/>
      <c r="S108" s="150"/>
      <c r="T108" s="81"/>
      <c r="U108" s="240"/>
      <c r="V108" s="240"/>
      <c r="W108" s="256"/>
      <c r="X108" s="240"/>
      <c r="Y108" s="256"/>
      <c r="Z108" s="256"/>
      <c r="AA108" s="256"/>
      <c r="AB108" s="261"/>
      <c r="AC108" s="261"/>
      <c r="AD108" s="77"/>
      <c r="AE108" s="261"/>
      <c r="AF108" s="261"/>
      <c r="AG108" s="261"/>
      <c r="AH108" s="261"/>
      <c r="AI108" s="261"/>
      <c r="AJ108" s="261"/>
      <c r="AK108" s="245"/>
      <c r="AL108" s="245"/>
      <c r="AM108" s="247"/>
      <c r="AN108" s="77"/>
      <c r="AO108" s="561" t="str">
        <f t="shared" si="12"/>
        <v xml:space="preserve"> </v>
      </c>
      <c r="AP108" s="561" t="str">
        <f t="shared" si="14"/>
        <v xml:space="preserve"> </v>
      </c>
      <c r="AQ108" s="561" t="str">
        <f t="shared" si="15"/>
        <v xml:space="preserve"> </v>
      </c>
      <c r="AR108" s="561" t="str">
        <f t="shared" si="16"/>
        <v xml:space="preserve"> </v>
      </c>
      <c r="AS108" s="77"/>
      <c r="AT108" s="240"/>
      <c r="AU108" s="240"/>
      <c r="AV108" s="256"/>
      <c r="AW108" s="240"/>
      <c r="AX108" s="256"/>
      <c r="AY108" s="256"/>
      <c r="AZ108" s="256"/>
      <c r="BA108" s="261"/>
      <c r="BB108" s="261"/>
      <c r="BC108" s="77"/>
      <c r="BD108" s="261"/>
      <c r="BE108" s="261"/>
      <c r="BF108" s="261"/>
      <c r="BG108" s="261"/>
      <c r="BH108" s="261"/>
      <c r="BI108" s="261"/>
      <c r="BJ108" s="245"/>
      <c r="BK108" s="245"/>
      <c r="BL108" s="247"/>
      <c r="BM108" s="77"/>
      <c r="BN108" s="561" t="str">
        <f t="shared" si="13"/>
        <v xml:space="preserve"> </v>
      </c>
      <c r="BO108" s="561" t="str">
        <f t="shared" si="17"/>
        <v xml:space="preserve"> </v>
      </c>
      <c r="BP108" s="561" t="str">
        <f t="shared" si="18"/>
        <v xml:space="preserve"> </v>
      </c>
      <c r="BQ108" s="561" t="str">
        <f t="shared" si="19"/>
        <v xml:space="preserve"> </v>
      </c>
      <c r="BR108" s="77"/>
      <c r="BS108" s="145"/>
    </row>
    <row r="109" spans="1:71" s="86" customFormat="1" ht="12.75" x14ac:dyDescent="0.25">
      <c r="A109" s="365"/>
      <c r="B109" s="361">
        <f>Demography!B110</f>
        <v>0</v>
      </c>
      <c r="C109" s="361">
        <f>Demography!C110</f>
        <v>0</v>
      </c>
      <c r="D109" s="362">
        <f>Demography!D110</f>
        <v>0</v>
      </c>
      <c r="E109" s="81"/>
      <c r="F109" s="415"/>
      <c r="G109" s="416"/>
      <c r="H109" s="417"/>
      <c r="I109" s="241"/>
      <c r="J109" s="242"/>
      <c r="K109" s="243"/>
      <c r="L109" s="243"/>
      <c r="M109" s="243"/>
      <c r="N109" s="241"/>
      <c r="O109" s="248"/>
      <c r="P109" s="81"/>
      <c r="Q109" s="241"/>
      <c r="R109" s="416"/>
      <c r="S109" s="416"/>
      <c r="T109" s="81"/>
      <c r="U109" s="242"/>
      <c r="V109" s="242"/>
      <c r="W109" s="241"/>
      <c r="X109" s="242"/>
      <c r="Y109" s="241"/>
      <c r="Z109" s="241"/>
      <c r="AA109" s="241"/>
      <c r="AB109" s="243"/>
      <c r="AC109" s="243"/>
      <c r="AD109" s="77"/>
      <c r="AE109" s="243"/>
      <c r="AF109" s="243"/>
      <c r="AG109" s="243"/>
      <c r="AH109" s="243"/>
      <c r="AI109" s="243"/>
      <c r="AJ109" s="243"/>
      <c r="AK109" s="246"/>
      <c r="AL109" s="246"/>
      <c r="AM109" s="248"/>
      <c r="AN109" s="77"/>
      <c r="AO109" s="562" t="str">
        <f t="shared" si="12"/>
        <v xml:space="preserve"> </v>
      </c>
      <c r="AP109" s="562" t="str">
        <f t="shared" si="14"/>
        <v xml:space="preserve"> </v>
      </c>
      <c r="AQ109" s="562" t="str">
        <f t="shared" si="15"/>
        <v xml:space="preserve"> </v>
      </c>
      <c r="AR109" s="562" t="str">
        <f t="shared" si="16"/>
        <v xml:space="preserve"> </v>
      </c>
      <c r="AS109" s="77"/>
      <c r="AT109" s="360"/>
      <c r="AU109" s="360"/>
      <c r="AV109" s="359"/>
      <c r="AW109" s="360"/>
      <c r="AX109" s="359"/>
      <c r="AY109" s="359"/>
      <c r="AZ109" s="241"/>
      <c r="BA109" s="243"/>
      <c r="BB109" s="243"/>
      <c r="BC109" s="77"/>
      <c r="BD109" s="243"/>
      <c r="BE109" s="243"/>
      <c r="BF109" s="243"/>
      <c r="BG109" s="243"/>
      <c r="BH109" s="243"/>
      <c r="BI109" s="243"/>
      <c r="BJ109" s="246"/>
      <c r="BK109" s="246"/>
      <c r="BL109" s="248"/>
      <c r="BM109" s="77"/>
      <c r="BN109" s="562" t="str">
        <f t="shared" si="13"/>
        <v xml:space="preserve"> </v>
      </c>
      <c r="BO109" s="562" t="str">
        <f t="shared" si="17"/>
        <v xml:space="preserve"> </v>
      </c>
      <c r="BP109" s="562" t="str">
        <f t="shared" si="18"/>
        <v xml:space="preserve"> </v>
      </c>
      <c r="BQ109" s="562" t="str">
        <f t="shared" si="19"/>
        <v xml:space="preserve"> </v>
      </c>
      <c r="BR109" s="77"/>
      <c r="BS109" s="313"/>
    </row>
    <row r="110" spans="1:71" s="86" customFormat="1" ht="12.75" x14ac:dyDescent="0.25">
      <c r="A110" s="365"/>
      <c r="B110" s="147">
        <f>Demography!B111</f>
        <v>0</v>
      </c>
      <c r="C110" s="147">
        <f>Demography!C111</f>
        <v>0</v>
      </c>
      <c r="D110" s="148">
        <f>Demography!D111</f>
        <v>0</v>
      </c>
      <c r="E110" s="81"/>
      <c r="F110" s="238"/>
      <c r="G110" s="150"/>
      <c r="H110" s="414"/>
      <c r="I110" s="256"/>
      <c r="J110" s="240"/>
      <c r="K110" s="261"/>
      <c r="L110" s="261"/>
      <c r="M110" s="261"/>
      <c r="N110" s="256"/>
      <c r="O110" s="247"/>
      <c r="P110" s="81"/>
      <c r="Q110" s="256"/>
      <c r="R110" s="150"/>
      <c r="S110" s="150"/>
      <c r="T110" s="81"/>
      <c r="U110" s="240"/>
      <c r="V110" s="240"/>
      <c r="W110" s="256"/>
      <c r="X110" s="240"/>
      <c r="Y110" s="256"/>
      <c r="Z110" s="256"/>
      <c r="AA110" s="256"/>
      <c r="AB110" s="261"/>
      <c r="AC110" s="261"/>
      <c r="AD110" s="77"/>
      <c r="AE110" s="261"/>
      <c r="AF110" s="261"/>
      <c r="AG110" s="261"/>
      <c r="AH110" s="261"/>
      <c r="AI110" s="261"/>
      <c r="AJ110" s="261"/>
      <c r="AK110" s="245"/>
      <c r="AL110" s="245"/>
      <c r="AM110" s="247"/>
      <c r="AN110" s="77"/>
      <c r="AO110" s="561" t="str">
        <f t="shared" si="12"/>
        <v xml:space="preserve"> </v>
      </c>
      <c r="AP110" s="561" t="str">
        <f t="shared" si="14"/>
        <v xml:space="preserve"> </v>
      </c>
      <c r="AQ110" s="561" t="str">
        <f t="shared" si="15"/>
        <v xml:space="preserve"> </v>
      </c>
      <c r="AR110" s="561" t="str">
        <f t="shared" si="16"/>
        <v xml:space="preserve"> </v>
      </c>
      <c r="AS110" s="77"/>
      <c r="AT110" s="240"/>
      <c r="AU110" s="240"/>
      <c r="AV110" s="256"/>
      <c r="AW110" s="240"/>
      <c r="AX110" s="256"/>
      <c r="AY110" s="256"/>
      <c r="AZ110" s="256"/>
      <c r="BA110" s="261"/>
      <c r="BB110" s="261"/>
      <c r="BC110" s="77"/>
      <c r="BD110" s="261"/>
      <c r="BE110" s="261"/>
      <c r="BF110" s="261"/>
      <c r="BG110" s="261"/>
      <c r="BH110" s="261"/>
      <c r="BI110" s="261"/>
      <c r="BJ110" s="245"/>
      <c r="BK110" s="245"/>
      <c r="BL110" s="247"/>
      <c r="BM110" s="77"/>
      <c r="BN110" s="561" t="str">
        <f t="shared" si="13"/>
        <v xml:space="preserve"> </v>
      </c>
      <c r="BO110" s="561" t="str">
        <f t="shared" si="17"/>
        <v xml:space="preserve"> </v>
      </c>
      <c r="BP110" s="561" t="str">
        <f t="shared" si="18"/>
        <v xml:space="preserve"> </v>
      </c>
      <c r="BQ110" s="561" t="str">
        <f t="shared" si="19"/>
        <v xml:space="preserve"> </v>
      </c>
      <c r="BR110" s="77"/>
      <c r="BS110" s="145"/>
    </row>
    <row r="111" spans="1:71" s="86" customFormat="1" ht="12.75" x14ac:dyDescent="0.25">
      <c r="A111" s="365"/>
      <c r="B111" s="361">
        <f>Demography!B112</f>
        <v>0</v>
      </c>
      <c r="C111" s="361">
        <f>Demography!C112</f>
        <v>0</v>
      </c>
      <c r="D111" s="362">
        <f>Demography!D112</f>
        <v>0</v>
      </c>
      <c r="E111" s="81"/>
      <c r="F111" s="415"/>
      <c r="G111" s="416"/>
      <c r="H111" s="417"/>
      <c r="I111" s="241"/>
      <c r="J111" s="242"/>
      <c r="K111" s="243"/>
      <c r="L111" s="243"/>
      <c r="M111" s="243"/>
      <c r="N111" s="241"/>
      <c r="O111" s="248"/>
      <c r="P111" s="81"/>
      <c r="Q111" s="241"/>
      <c r="R111" s="416"/>
      <c r="S111" s="416"/>
      <c r="T111" s="81"/>
      <c r="U111" s="242"/>
      <c r="V111" s="242"/>
      <c r="W111" s="241"/>
      <c r="X111" s="242"/>
      <c r="Y111" s="241"/>
      <c r="Z111" s="241"/>
      <c r="AA111" s="241"/>
      <c r="AB111" s="243"/>
      <c r="AC111" s="243"/>
      <c r="AD111" s="77"/>
      <c r="AE111" s="243"/>
      <c r="AF111" s="243"/>
      <c r="AG111" s="243"/>
      <c r="AH111" s="243"/>
      <c r="AI111" s="243"/>
      <c r="AJ111" s="243"/>
      <c r="AK111" s="246"/>
      <c r="AL111" s="246"/>
      <c r="AM111" s="248"/>
      <c r="AN111" s="77"/>
      <c r="AO111" s="562" t="str">
        <f t="shared" si="12"/>
        <v xml:space="preserve"> </v>
      </c>
      <c r="AP111" s="562" t="str">
        <f t="shared" si="14"/>
        <v xml:space="preserve"> </v>
      </c>
      <c r="AQ111" s="562" t="str">
        <f t="shared" si="15"/>
        <v xml:space="preserve"> </v>
      </c>
      <c r="AR111" s="562" t="str">
        <f t="shared" si="16"/>
        <v xml:space="preserve"> </v>
      </c>
      <c r="AS111" s="77"/>
      <c r="AT111" s="360"/>
      <c r="AU111" s="360"/>
      <c r="AV111" s="359"/>
      <c r="AW111" s="360"/>
      <c r="AX111" s="359"/>
      <c r="AY111" s="359"/>
      <c r="AZ111" s="241"/>
      <c r="BA111" s="243"/>
      <c r="BB111" s="243"/>
      <c r="BC111" s="77"/>
      <c r="BD111" s="243"/>
      <c r="BE111" s="243"/>
      <c r="BF111" s="243"/>
      <c r="BG111" s="243"/>
      <c r="BH111" s="243"/>
      <c r="BI111" s="243"/>
      <c r="BJ111" s="246"/>
      <c r="BK111" s="246"/>
      <c r="BL111" s="248"/>
      <c r="BM111" s="77"/>
      <c r="BN111" s="562" t="str">
        <f t="shared" si="13"/>
        <v xml:space="preserve"> </v>
      </c>
      <c r="BO111" s="562" t="str">
        <f t="shared" si="17"/>
        <v xml:space="preserve"> </v>
      </c>
      <c r="BP111" s="562" t="str">
        <f t="shared" si="18"/>
        <v xml:space="preserve"> </v>
      </c>
      <c r="BQ111" s="562" t="str">
        <f t="shared" si="19"/>
        <v xml:space="preserve"> </v>
      </c>
      <c r="BR111" s="77"/>
      <c r="BS111" s="313"/>
    </row>
    <row r="112" spans="1:71" s="86" customFormat="1" ht="12.75" x14ac:dyDescent="0.25">
      <c r="A112" s="365"/>
      <c r="B112" s="147">
        <f>Demography!B113</f>
        <v>0</v>
      </c>
      <c r="C112" s="147">
        <f>Demography!C113</f>
        <v>0</v>
      </c>
      <c r="D112" s="148">
        <f>Demography!D113</f>
        <v>0</v>
      </c>
      <c r="E112" s="81"/>
      <c r="F112" s="238"/>
      <c r="G112" s="150"/>
      <c r="H112" s="414"/>
      <c r="I112" s="256"/>
      <c r="J112" s="240"/>
      <c r="K112" s="261"/>
      <c r="L112" s="261"/>
      <c r="M112" s="261"/>
      <c r="N112" s="256"/>
      <c r="O112" s="247"/>
      <c r="P112" s="81"/>
      <c r="Q112" s="256"/>
      <c r="R112" s="150"/>
      <c r="S112" s="150"/>
      <c r="T112" s="81"/>
      <c r="U112" s="240"/>
      <c r="V112" s="240"/>
      <c r="W112" s="256"/>
      <c r="X112" s="240"/>
      <c r="Y112" s="256"/>
      <c r="Z112" s="256"/>
      <c r="AA112" s="256"/>
      <c r="AB112" s="261"/>
      <c r="AC112" s="261"/>
      <c r="AD112" s="77"/>
      <c r="AE112" s="261"/>
      <c r="AF112" s="261"/>
      <c r="AG112" s="261"/>
      <c r="AH112" s="261"/>
      <c r="AI112" s="261"/>
      <c r="AJ112" s="261"/>
      <c r="AK112" s="245"/>
      <c r="AL112" s="245"/>
      <c r="AM112" s="247"/>
      <c r="AN112" s="77"/>
      <c r="AO112" s="561" t="str">
        <f t="shared" si="12"/>
        <v xml:space="preserve"> </v>
      </c>
      <c r="AP112" s="561" t="str">
        <f t="shared" si="14"/>
        <v xml:space="preserve"> </v>
      </c>
      <c r="AQ112" s="561" t="str">
        <f t="shared" si="15"/>
        <v xml:space="preserve"> </v>
      </c>
      <c r="AR112" s="561" t="str">
        <f t="shared" si="16"/>
        <v xml:space="preserve"> </v>
      </c>
      <c r="AS112" s="77"/>
      <c r="AT112" s="240"/>
      <c r="AU112" s="240"/>
      <c r="AV112" s="256"/>
      <c r="AW112" s="240"/>
      <c r="AX112" s="256"/>
      <c r="AY112" s="256"/>
      <c r="AZ112" s="256"/>
      <c r="BA112" s="261"/>
      <c r="BB112" s="261"/>
      <c r="BC112" s="77"/>
      <c r="BD112" s="261"/>
      <c r="BE112" s="261"/>
      <c r="BF112" s="261"/>
      <c r="BG112" s="261"/>
      <c r="BH112" s="261"/>
      <c r="BI112" s="261"/>
      <c r="BJ112" s="245"/>
      <c r="BK112" s="245"/>
      <c r="BL112" s="247"/>
      <c r="BM112" s="77"/>
      <c r="BN112" s="561" t="str">
        <f t="shared" si="13"/>
        <v xml:space="preserve"> </v>
      </c>
      <c r="BO112" s="561" t="str">
        <f t="shared" si="17"/>
        <v xml:space="preserve"> </v>
      </c>
      <c r="BP112" s="561" t="str">
        <f t="shared" si="18"/>
        <v xml:space="preserve"> </v>
      </c>
      <c r="BQ112" s="561" t="str">
        <f t="shared" si="19"/>
        <v xml:space="preserve"> </v>
      </c>
      <c r="BR112" s="77"/>
      <c r="BS112" s="145"/>
    </row>
    <row r="113" spans="1:71" s="86" customFormat="1" ht="12.75" x14ac:dyDescent="0.25">
      <c r="A113" s="365"/>
      <c r="B113" s="361">
        <f>Demography!B114</f>
        <v>0</v>
      </c>
      <c r="C113" s="361">
        <f>Demography!C114</f>
        <v>0</v>
      </c>
      <c r="D113" s="362">
        <f>Demography!D114</f>
        <v>0</v>
      </c>
      <c r="E113" s="81"/>
      <c r="F113" s="415"/>
      <c r="G113" s="416"/>
      <c r="H113" s="417"/>
      <c r="I113" s="241"/>
      <c r="J113" s="242"/>
      <c r="K113" s="243"/>
      <c r="L113" s="243"/>
      <c r="M113" s="243"/>
      <c r="N113" s="241"/>
      <c r="O113" s="248"/>
      <c r="P113" s="81"/>
      <c r="Q113" s="241"/>
      <c r="R113" s="416"/>
      <c r="S113" s="416"/>
      <c r="T113" s="81"/>
      <c r="U113" s="242"/>
      <c r="V113" s="242"/>
      <c r="W113" s="241"/>
      <c r="X113" s="242"/>
      <c r="Y113" s="241"/>
      <c r="Z113" s="241"/>
      <c r="AA113" s="241"/>
      <c r="AB113" s="243"/>
      <c r="AC113" s="243"/>
      <c r="AD113" s="77"/>
      <c r="AE113" s="243"/>
      <c r="AF113" s="243"/>
      <c r="AG113" s="243"/>
      <c r="AH113" s="243"/>
      <c r="AI113" s="243"/>
      <c r="AJ113" s="243"/>
      <c r="AK113" s="246"/>
      <c r="AL113" s="246"/>
      <c r="AM113" s="248"/>
      <c r="AN113" s="77"/>
      <c r="AO113" s="562" t="str">
        <f t="shared" si="12"/>
        <v xml:space="preserve"> </v>
      </c>
      <c r="AP113" s="562" t="str">
        <f t="shared" si="14"/>
        <v xml:space="preserve"> </v>
      </c>
      <c r="AQ113" s="562" t="str">
        <f t="shared" si="15"/>
        <v xml:space="preserve"> </v>
      </c>
      <c r="AR113" s="562" t="str">
        <f t="shared" si="16"/>
        <v xml:space="preserve"> </v>
      </c>
      <c r="AS113" s="77"/>
      <c r="AT113" s="360"/>
      <c r="AU113" s="360"/>
      <c r="AV113" s="359"/>
      <c r="AW113" s="360"/>
      <c r="AX113" s="359"/>
      <c r="AY113" s="359"/>
      <c r="AZ113" s="241"/>
      <c r="BA113" s="243"/>
      <c r="BB113" s="243"/>
      <c r="BC113" s="77"/>
      <c r="BD113" s="243"/>
      <c r="BE113" s="243"/>
      <c r="BF113" s="243"/>
      <c r="BG113" s="243"/>
      <c r="BH113" s="243"/>
      <c r="BI113" s="243"/>
      <c r="BJ113" s="246"/>
      <c r="BK113" s="246"/>
      <c r="BL113" s="248"/>
      <c r="BM113" s="77"/>
      <c r="BN113" s="562" t="str">
        <f t="shared" si="13"/>
        <v xml:space="preserve"> </v>
      </c>
      <c r="BO113" s="562" t="str">
        <f t="shared" si="17"/>
        <v xml:space="preserve"> </v>
      </c>
      <c r="BP113" s="562" t="str">
        <f t="shared" si="18"/>
        <v xml:space="preserve"> </v>
      </c>
      <c r="BQ113" s="562" t="str">
        <f t="shared" si="19"/>
        <v xml:space="preserve"> </v>
      </c>
      <c r="BR113" s="77"/>
      <c r="BS113" s="313"/>
    </row>
    <row r="114" spans="1:71" s="86" customFormat="1" ht="12.75" x14ac:dyDescent="0.25">
      <c r="A114" s="365"/>
      <c r="B114" s="147">
        <f>Demography!B115</f>
        <v>0</v>
      </c>
      <c r="C114" s="147">
        <f>Demography!C115</f>
        <v>0</v>
      </c>
      <c r="D114" s="148">
        <f>Demography!D115</f>
        <v>0</v>
      </c>
      <c r="E114" s="81"/>
      <c r="F114" s="238"/>
      <c r="G114" s="150"/>
      <c r="H114" s="414"/>
      <c r="I114" s="256"/>
      <c r="J114" s="240"/>
      <c r="K114" s="261"/>
      <c r="L114" s="261"/>
      <c r="M114" s="261"/>
      <c r="N114" s="256"/>
      <c r="O114" s="247"/>
      <c r="P114" s="81"/>
      <c r="Q114" s="256"/>
      <c r="R114" s="150"/>
      <c r="S114" s="150"/>
      <c r="T114" s="81"/>
      <c r="U114" s="240"/>
      <c r="V114" s="240"/>
      <c r="W114" s="256"/>
      <c r="X114" s="240"/>
      <c r="Y114" s="256"/>
      <c r="Z114" s="256"/>
      <c r="AA114" s="256"/>
      <c r="AB114" s="261"/>
      <c r="AC114" s="261"/>
      <c r="AD114" s="77"/>
      <c r="AE114" s="261"/>
      <c r="AF114" s="261"/>
      <c r="AG114" s="261"/>
      <c r="AH114" s="261"/>
      <c r="AI114" s="261"/>
      <c r="AJ114" s="261"/>
      <c r="AK114" s="245"/>
      <c r="AL114" s="245"/>
      <c r="AM114" s="247"/>
      <c r="AN114" s="77"/>
      <c r="AO114" s="561" t="str">
        <f t="shared" si="12"/>
        <v xml:space="preserve"> </v>
      </c>
      <c r="AP114" s="561" t="str">
        <f t="shared" si="14"/>
        <v xml:space="preserve"> </v>
      </c>
      <c r="AQ114" s="561" t="str">
        <f t="shared" si="15"/>
        <v xml:space="preserve"> </v>
      </c>
      <c r="AR114" s="561" t="str">
        <f t="shared" si="16"/>
        <v xml:space="preserve"> </v>
      </c>
      <c r="AS114" s="77"/>
      <c r="AT114" s="240"/>
      <c r="AU114" s="240"/>
      <c r="AV114" s="256"/>
      <c r="AW114" s="240"/>
      <c r="AX114" s="256"/>
      <c r="AY114" s="256"/>
      <c r="AZ114" s="256"/>
      <c r="BA114" s="261"/>
      <c r="BB114" s="261"/>
      <c r="BC114" s="77"/>
      <c r="BD114" s="261"/>
      <c r="BE114" s="261"/>
      <c r="BF114" s="261"/>
      <c r="BG114" s="261"/>
      <c r="BH114" s="261"/>
      <c r="BI114" s="261"/>
      <c r="BJ114" s="245"/>
      <c r="BK114" s="245"/>
      <c r="BL114" s="247"/>
      <c r="BM114" s="77"/>
      <c r="BN114" s="561" t="str">
        <f t="shared" si="13"/>
        <v xml:space="preserve"> </v>
      </c>
      <c r="BO114" s="561" t="str">
        <f t="shared" si="17"/>
        <v xml:space="preserve"> </v>
      </c>
      <c r="BP114" s="561" t="str">
        <f t="shared" si="18"/>
        <v xml:space="preserve"> </v>
      </c>
      <c r="BQ114" s="561" t="str">
        <f t="shared" si="19"/>
        <v xml:space="preserve"> </v>
      </c>
      <c r="BR114" s="77"/>
      <c r="BS114" s="145"/>
    </row>
    <row r="115" spans="1:71" s="86" customFormat="1" ht="12.75" x14ac:dyDescent="0.25">
      <c r="A115" s="365"/>
      <c r="B115" s="361">
        <f>Demography!B116</f>
        <v>0</v>
      </c>
      <c r="C115" s="361">
        <f>Demography!C116</f>
        <v>0</v>
      </c>
      <c r="D115" s="362">
        <f>Demography!D116</f>
        <v>0</v>
      </c>
      <c r="E115" s="81"/>
      <c r="F115" s="415"/>
      <c r="G115" s="416"/>
      <c r="H115" s="417"/>
      <c r="I115" s="241"/>
      <c r="J115" s="242"/>
      <c r="K115" s="243"/>
      <c r="L115" s="243"/>
      <c r="M115" s="243"/>
      <c r="N115" s="241"/>
      <c r="O115" s="248"/>
      <c r="P115" s="81"/>
      <c r="Q115" s="241"/>
      <c r="R115" s="416"/>
      <c r="S115" s="416"/>
      <c r="T115" s="81"/>
      <c r="U115" s="242"/>
      <c r="V115" s="242"/>
      <c r="W115" s="241"/>
      <c r="X115" s="242"/>
      <c r="Y115" s="241"/>
      <c r="Z115" s="241"/>
      <c r="AA115" s="241"/>
      <c r="AB115" s="243"/>
      <c r="AC115" s="243"/>
      <c r="AD115" s="77"/>
      <c r="AE115" s="243"/>
      <c r="AF115" s="243"/>
      <c r="AG115" s="243"/>
      <c r="AH115" s="243"/>
      <c r="AI115" s="243"/>
      <c r="AJ115" s="243"/>
      <c r="AK115" s="246"/>
      <c r="AL115" s="246"/>
      <c r="AM115" s="248"/>
      <c r="AN115" s="77"/>
      <c r="AO115" s="562" t="str">
        <f t="shared" si="12"/>
        <v xml:space="preserve"> </v>
      </c>
      <c r="AP115" s="562" t="str">
        <f t="shared" si="14"/>
        <v xml:space="preserve"> </v>
      </c>
      <c r="AQ115" s="562" t="str">
        <f t="shared" si="15"/>
        <v xml:space="preserve"> </v>
      </c>
      <c r="AR115" s="562" t="str">
        <f t="shared" si="16"/>
        <v xml:space="preserve"> </v>
      </c>
      <c r="AS115" s="77"/>
      <c r="AT115" s="360"/>
      <c r="AU115" s="360"/>
      <c r="AV115" s="359"/>
      <c r="AW115" s="360"/>
      <c r="AX115" s="359"/>
      <c r="AY115" s="359"/>
      <c r="AZ115" s="241"/>
      <c r="BA115" s="243"/>
      <c r="BB115" s="243"/>
      <c r="BC115" s="77"/>
      <c r="BD115" s="243"/>
      <c r="BE115" s="243"/>
      <c r="BF115" s="243"/>
      <c r="BG115" s="243"/>
      <c r="BH115" s="243"/>
      <c r="BI115" s="243"/>
      <c r="BJ115" s="246"/>
      <c r="BK115" s="246"/>
      <c r="BL115" s="248"/>
      <c r="BM115" s="77"/>
      <c r="BN115" s="562" t="str">
        <f t="shared" si="13"/>
        <v xml:space="preserve"> </v>
      </c>
      <c r="BO115" s="562" t="str">
        <f t="shared" si="17"/>
        <v xml:space="preserve"> </v>
      </c>
      <c r="BP115" s="562" t="str">
        <f t="shared" si="18"/>
        <v xml:space="preserve"> </v>
      </c>
      <c r="BQ115" s="562" t="str">
        <f t="shared" si="19"/>
        <v xml:space="preserve"> </v>
      </c>
      <c r="BR115" s="77"/>
      <c r="BS115" s="313"/>
    </row>
    <row r="116" spans="1:71" s="86" customFormat="1" ht="12.75" x14ac:dyDescent="0.25">
      <c r="A116" s="365"/>
      <c r="B116" s="147">
        <f>Demography!B117</f>
        <v>0</v>
      </c>
      <c r="C116" s="147">
        <f>Demography!C117</f>
        <v>0</v>
      </c>
      <c r="D116" s="148">
        <f>Demography!D117</f>
        <v>0</v>
      </c>
      <c r="E116" s="81"/>
      <c r="F116" s="238"/>
      <c r="G116" s="150"/>
      <c r="H116" s="414"/>
      <c r="I116" s="256"/>
      <c r="J116" s="240"/>
      <c r="K116" s="261"/>
      <c r="L116" s="261"/>
      <c r="M116" s="261"/>
      <c r="N116" s="256"/>
      <c r="O116" s="247"/>
      <c r="P116" s="81"/>
      <c r="Q116" s="256"/>
      <c r="R116" s="150"/>
      <c r="S116" s="150"/>
      <c r="T116" s="81"/>
      <c r="U116" s="240"/>
      <c r="V116" s="240"/>
      <c r="W116" s="256"/>
      <c r="X116" s="240"/>
      <c r="Y116" s="256"/>
      <c r="Z116" s="256"/>
      <c r="AA116" s="256"/>
      <c r="AB116" s="261"/>
      <c r="AC116" s="261"/>
      <c r="AD116" s="77"/>
      <c r="AE116" s="261"/>
      <c r="AF116" s="261"/>
      <c r="AG116" s="261"/>
      <c r="AH116" s="261"/>
      <c r="AI116" s="261"/>
      <c r="AJ116" s="261"/>
      <c r="AK116" s="245"/>
      <c r="AL116" s="245"/>
      <c r="AM116" s="247"/>
      <c r="AN116" s="77"/>
      <c r="AO116" s="561" t="str">
        <f t="shared" si="12"/>
        <v xml:space="preserve"> </v>
      </c>
      <c r="AP116" s="561" t="str">
        <f t="shared" si="14"/>
        <v xml:space="preserve"> </v>
      </c>
      <c r="AQ116" s="561" t="str">
        <f t="shared" si="15"/>
        <v xml:space="preserve"> </v>
      </c>
      <c r="AR116" s="561" t="str">
        <f t="shared" si="16"/>
        <v xml:space="preserve"> </v>
      </c>
      <c r="AS116" s="77"/>
      <c r="AT116" s="240"/>
      <c r="AU116" s="240"/>
      <c r="AV116" s="256"/>
      <c r="AW116" s="240"/>
      <c r="AX116" s="256"/>
      <c r="AY116" s="256"/>
      <c r="AZ116" s="256"/>
      <c r="BA116" s="261"/>
      <c r="BB116" s="261"/>
      <c r="BC116" s="77"/>
      <c r="BD116" s="261"/>
      <c r="BE116" s="261"/>
      <c r="BF116" s="261"/>
      <c r="BG116" s="261"/>
      <c r="BH116" s="261"/>
      <c r="BI116" s="261"/>
      <c r="BJ116" s="245"/>
      <c r="BK116" s="245"/>
      <c r="BL116" s="247"/>
      <c r="BM116" s="77"/>
      <c r="BN116" s="561" t="str">
        <f t="shared" si="13"/>
        <v xml:space="preserve"> </v>
      </c>
      <c r="BO116" s="561" t="str">
        <f t="shared" si="17"/>
        <v xml:space="preserve"> </v>
      </c>
      <c r="BP116" s="561" t="str">
        <f t="shared" si="18"/>
        <v xml:space="preserve"> </v>
      </c>
      <c r="BQ116" s="561" t="str">
        <f t="shared" si="19"/>
        <v xml:space="preserve"> </v>
      </c>
      <c r="BR116" s="77"/>
      <c r="BS116" s="145"/>
    </row>
    <row r="117" spans="1:71" s="86" customFormat="1" ht="12.75" x14ac:dyDescent="0.25">
      <c r="A117" s="365"/>
      <c r="B117" s="361">
        <f>Demography!B118</f>
        <v>0</v>
      </c>
      <c r="C117" s="361">
        <f>Demography!C118</f>
        <v>0</v>
      </c>
      <c r="D117" s="362">
        <f>Demography!D118</f>
        <v>0</v>
      </c>
      <c r="E117" s="81"/>
      <c r="F117" s="415"/>
      <c r="G117" s="416"/>
      <c r="H117" s="417"/>
      <c r="I117" s="241"/>
      <c r="J117" s="242"/>
      <c r="K117" s="243"/>
      <c r="L117" s="243"/>
      <c r="M117" s="243"/>
      <c r="N117" s="241"/>
      <c r="O117" s="248"/>
      <c r="P117" s="81"/>
      <c r="Q117" s="241"/>
      <c r="R117" s="416"/>
      <c r="S117" s="416"/>
      <c r="T117" s="81"/>
      <c r="U117" s="242"/>
      <c r="V117" s="242"/>
      <c r="W117" s="241"/>
      <c r="X117" s="242"/>
      <c r="Y117" s="241"/>
      <c r="Z117" s="241"/>
      <c r="AA117" s="241"/>
      <c r="AB117" s="243"/>
      <c r="AC117" s="243"/>
      <c r="AD117" s="77"/>
      <c r="AE117" s="243"/>
      <c r="AF117" s="243"/>
      <c r="AG117" s="243"/>
      <c r="AH117" s="243"/>
      <c r="AI117" s="243"/>
      <c r="AJ117" s="243"/>
      <c r="AK117" s="246"/>
      <c r="AL117" s="246"/>
      <c r="AM117" s="248"/>
      <c r="AN117" s="77"/>
      <c r="AO117" s="562" t="str">
        <f t="shared" si="12"/>
        <v xml:space="preserve"> </v>
      </c>
      <c r="AP117" s="562" t="str">
        <f t="shared" si="14"/>
        <v xml:space="preserve"> </v>
      </c>
      <c r="AQ117" s="562" t="str">
        <f t="shared" si="15"/>
        <v xml:space="preserve"> </v>
      </c>
      <c r="AR117" s="562" t="str">
        <f t="shared" si="16"/>
        <v xml:space="preserve"> </v>
      </c>
      <c r="AS117" s="77"/>
      <c r="AT117" s="360"/>
      <c r="AU117" s="360"/>
      <c r="AV117" s="359"/>
      <c r="AW117" s="360"/>
      <c r="AX117" s="359"/>
      <c r="AY117" s="359"/>
      <c r="AZ117" s="241"/>
      <c r="BA117" s="243"/>
      <c r="BB117" s="243"/>
      <c r="BC117" s="77"/>
      <c r="BD117" s="243"/>
      <c r="BE117" s="243"/>
      <c r="BF117" s="243"/>
      <c r="BG117" s="243"/>
      <c r="BH117" s="243"/>
      <c r="BI117" s="243"/>
      <c r="BJ117" s="246"/>
      <c r="BK117" s="246"/>
      <c r="BL117" s="248"/>
      <c r="BM117" s="77"/>
      <c r="BN117" s="562" t="str">
        <f t="shared" si="13"/>
        <v xml:space="preserve"> </v>
      </c>
      <c r="BO117" s="562" t="str">
        <f t="shared" si="17"/>
        <v xml:space="preserve"> </v>
      </c>
      <c r="BP117" s="562" t="str">
        <f t="shared" si="18"/>
        <v xml:space="preserve"> </v>
      </c>
      <c r="BQ117" s="562" t="str">
        <f t="shared" si="19"/>
        <v xml:space="preserve"> </v>
      </c>
      <c r="BR117" s="77"/>
      <c r="BS117" s="313"/>
    </row>
    <row r="118" spans="1:71" s="86" customFormat="1" ht="12.75" x14ac:dyDescent="0.25">
      <c r="A118" s="365"/>
      <c r="B118" s="147">
        <f>Demography!B119</f>
        <v>0</v>
      </c>
      <c r="C118" s="147">
        <f>Demography!C119</f>
        <v>0</v>
      </c>
      <c r="D118" s="148">
        <f>Demography!D119</f>
        <v>0</v>
      </c>
      <c r="E118" s="81"/>
      <c r="F118" s="238"/>
      <c r="G118" s="150"/>
      <c r="H118" s="414"/>
      <c r="I118" s="256"/>
      <c r="J118" s="240"/>
      <c r="K118" s="261"/>
      <c r="L118" s="261"/>
      <c r="M118" s="261"/>
      <c r="N118" s="256"/>
      <c r="O118" s="247"/>
      <c r="P118" s="81"/>
      <c r="Q118" s="256"/>
      <c r="R118" s="150"/>
      <c r="S118" s="150"/>
      <c r="T118" s="81"/>
      <c r="U118" s="240"/>
      <c r="V118" s="240"/>
      <c r="W118" s="256"/>
      <c r="X118" s="240"/>
      <c r="Y118" s="256"/>
      <c r="Z118" s="256"/>
      <c r="AA118" s="256"/>
      <c r="AB118" s="261"/>
      <c r="AC118" s="261"/>
      <c r="AD118" s="77"/>
      <c r="AE118" s="261"/>
      <c r="AF118" s="261"/>
      <c r="AG118" s="261"/>
      <c r="AH118" s="261"/>
      <c r="AI118" s="261"/>
      <c r="AJ118" s="261"/>
      <c r="AK118" s="245"/>
      <c r="AL118" s="245"/>
      <c r="AM118" s="247"/>
      <c r="AN118" s="77"/>
      <c r="AO118" s="561" t="str">
        <f t="shared" si="12"/>
        <v xml:space="preserve"> </v>
      </c>
      <c r="AP118" s="561" t="str">
        <f t="shared" si="14"/>
        <v xml:space="preserve"> </v>
      </c>
      <c r="AQ118" s="561" t="str">
        <f t="shared" si="15"/>
        <v xml:space="preserve"> </v>
      </c>
      <c r="AR118" s="561" t="str">
        <f t="shared" si="16"/>
        <v xml:space="preserve"> </v>
      </c>
      <c r="AS118" s="77"/>
      <c r="AT118" s="240"/>
      <c r="AU118" s="240"/>
      <c r="AV118" s="256"/>
      <c r="AW118" s="240"/>
      <c r="AX118" s="256"/>
      <c r="AY118" s="256"/>
      <c r="AZ118" s="256"/>
      <c r="BA118" s="261"/>
      <c r="BB118" s="261"/>
      <c r="BC118" s="77"/>
      <c r="BD118" s="261"/>
      <c r="BE118" s="261"/>
      <c r="BF118" s="261"/>
      <c r="BG118" s="261"/>
      <c r="BH118" s="261"/>
      <c r="BI118" s="261"/>
      <c r="BJ118" s="245"/>
      <c r="BK118" s="245"/>
      <c r="BL118" s="247"/>
      <c r="BM118" s="77"/>
      <c r="BN118" s="561" t="str">
        <f t="shared" si="13"/>
        <v xml:space="preserve"> </v>
      </c>
      <c r="BO118" s="561" t="str">
        <f t="shared" si="17"/>
        <v xml:space="preserve"> </v>
      </c>
      <c r="BP118" s="561" t="str">
        <f t="shared" si="18"/>
        <v xml:space="preserve"> </v>
      </c>
      <c r="BQ118" s="561" t="str">
        <f t="shared" si="19"/>
        <v xml:space="preserve"> </v>
      </c>
      <c r="BR118" s="77"/>
      <c r="BS118" s="145"/>
    </row>
    <row r="119" spans="1:71" s="86" customFormat="1" ht="12.75" x14ac:dyDescent="0.25">
      <c r="A119" s="365"/>
      <c r="B119" s="361">
        <f>Demography!B120</f>
        <v>0</v>
      </c>
      <c r="C119" s="361">
        <f>Demography!C120</f>
        <v>0</v>
      </c>
      <c r="D119" s="362">
        <f>Demography!D120</f>
        <v>0</v>
      </c>
      <c r="E119" s="81"/>
      <c r="F119" s="415"/>
      <c r="G119" s="416"/>
      <c r="H119" s="417"/>
      <c r="I119" s="241"/>
      <c r="J119" s="242"/>
      <c r="K119" s="243"/>
      <c r="L119" s="243"/>
      <c r="M119" s="243"/>
      <c r="N119" s="241"/>
      <c r="O119" s="248"/>
      <c r="P119" s="81"/>
      <c r="Q119" s="241"/>
      <c r="R119" s="416"/>
      <c r="S119" s="416"/>
      <c r="T119" s="81"/>
      <c r="U119" s="242"/>
      <c r="V119" s="242"/>
      <c r="W119" s="241"/>
      <c r="X119" s="242"/>
      <c r="Y119" s="241"/>
      <c r="Z119" s="241"/>
      <c r="AA119" s="241"/>
      <c r="AB119" s="243"/>
      <c r="AC119" s="243"/>
      <c r="AD119" s="77"/>
      <c r="AE119" s="243"/>
      <c r="AF119" s="243"/>
      <c r="AG119" s="243"/>
      <c r="AH119" s="243"/>
      <c r="AI119" s="243"/>
      <c r="AJ119" s="243"/>
      <c r="AK119" s="246"/>
      <c r="AL119" s="246"/>
      <c r="AM119" s="248"/>
      <c r="AN119" s="77"/>
      <c r="AO119" s="562" t="str">
        <f t="shared" si="12"/>
        <v xml:space="preserve"> </v>
      </c>
      <c r="AP119" s="562" t="str">
        <f t="shared" si="14"/>
        <v xml:space="preserve"> </v>
      </c>
      <c r="AQ119" s="562" t="str">
        <f t="shared" si="15"/>
        <v xml:space="preserve"> </v>
      </c>
      <c r="AR119" s="562" t="str">
        <f t="shared" si="16"/>
        <v xml:space="preserve"> </v>
      </c>
      <c r="AS119" s="77"/>
      <c r="AT119" s="360"/>
      <c r="AU119" s="360"/>
      <c r="AV119" s="359"/>
      <c r="AW119" s="360"/>
      <c r="AX119" s="359"/>
      <c r="AY119" s="359"/>
      <c r="AZ119" s="241"/>
      <c r="BA119" s="243"/>
      <c r="BB119" s="243"/>
      <c r="BC119" s="77"/>
      <c r="BD119" s="243"/>
      <c r="BE119" s="243"/>
      <c r="BF119" s="243"/>
      <c r="BG119" s="243"/>
      <c r="BH119" s="243"/>
      <c r="BI119" s="243"/>
      <c r="BJ119" s="246"/>
      <c r="BK119" s="246"/>
      <c r="BL119" s="248"/>
      <c r="BM119" s="77"/>
      <c r="BN119" s="562" t="str">
        <f t="shared" si="13"/>
        <v xml:space="preserve"> </v>
      </c>
      <c r="BO119" s="562" t="str">
        <f t="shared" si="17"/>
        <v xml:space="preserve"> </v>
      </c>
      <c r="BP119" s="562" t="str">
        <f t="shared" si="18"/>
        <v xml:space="preserve"> </v>
      </c>
      <c r="BQ119" s="562" t="str">
        <f t="shared" si="19"/>
        <v xml:space="preserve"> </v>
      </c>
      <c r="BR119" s="77"/>
      <c r="BS119" s="313"/>
    </row>
    <row r="120" spans="1:71" s="86" customFormat="1" ht="12.75" x14ac:dyDescent="0.25">
      <c r="A120" s="365"/>
      <c r="B120" s="147">
        <f>Demography!B121</f>
        <v>0</v>
      </c>
      <c r="C120" s="147">
        <f>Demography!C121</f>
        <v>0</v>
      </c>
      <c r="D120" s="148">
        <f>Demography!D121</f>
        <v>0</v>
      </c>
      <c r="E120" s="81"/>
      <c r="F120" s="238"/>
      <c r="G120" s="150"/>
      <c r="H120" s="414"/>
      <c r="I120" s="256"/>
      <c r="J120" s="240"/>
      <c r="K120" s="261"/>
      <c r="L120" s="261"/>
      <c r="M120" s="261"/>
      <c r="N120" s="256"/>
      <c r="O120" s="247"/>
      <c r="P120" s="81"/>
      <c r="Q120" s="256"/>
      <c r="R120" s="150"/>
      <c r="S120" s="150"/>
      <c r="T120" s="81"/>
      <c r="U120" s="240"/>
      <c r="V120" s="240"/>
      <c r="W120" s="256"/>
      <c r="X120" s="240"/>
      <c r="Y120" s="256"/>
      <c r="Z120" s="256"/>
      <c r="AA120" s="256"/>
      <c r="AB120" s="261"/>
      <c r="AC120" s="261"/>
      <c r="AD120" s="77"/>
      <c r="AE120" s="261"/>
      <c r="AF120" s="261"/>
      <c r="AG120" s="261"/>
      <c r="AH120" s="261"/>
      <c r="AI120" s="261"/>
      <c r="AJ120" s="261"/>
      <c r="AK120" s="245"/>
      <c r="AL120" s="245"/>
      <c r="AM120" s="247"/>
      <c r="AN120" s="77"/>
      <c r="AO120" s="561" t="str">
        <f t="shared" si="12"/>
        <v xml:space="preserve"> </v>
      </c>
      <c r="AP120" s="561" t="str">
        <f t="shared" si="14"/>
        <v xml:space="preserve"> </v>
      </c>
      <c r="AQ120" s="561" t="str">
        <f t="shared" si="15"/>
        <v xml:space="preserve"> </v>
      </c>
      <c r="AR120" s="561" t="str">
        <f t="shared" si="16"/>
        <v xml:space="preserve"> </v>
      </c>
      <c r="AS120" s="77"/>
      <c r="AT120" s="240"/>
      <c r="AU120" s="240"/>
      <c r="AV120" s="256"/>
      <c r="AW120" s="240"/>
      <c r="AX120" s="256"/>
      <c r="AY120" s="256"/>
      <c r="AZ120" s="256"/>
      <c r="BA120" s="261"/>
      <c r="BB120" s="261"/>
      <c r="BC120" s="77"/>
      <c r="BD120" s="261"/>
      <c r="BE120" s="261"/>
      <c r="BF120" s="261"/>
      <c r="BG120" s="261"/>
      <c r="BH120" s="261"/>
      <c r="BI120" s="261"/>
      <c r="BJ120" s="245"/>
      <c r="BK120" s="245"/>
      <c r="BL120" s="247"/>
      <c r="BM120" s="77"/>
      <c r="BN120" s="561" t="str">
        <f t="shared" si="13"/>
        <v xml:space="preserve"> </v>
      </c>
      <c r="BO120" s="561" t="str">
        <f t="shared" si="17"/>
        <v xml:space="preserve"> </v>
      </c>
      <c r="BP120" s="561" t="str">
        <f t="shared" si="18"/>
        <v xml:space="preserve"> </v>
      </c>
      <c r="BQ120" s="561" t="str">
        <f t="shared" si="19"/>
        <v xml:space="preserve"> </v>
      </c>
      <c r="BR120" s="77"/>
      <c r="BS120" s="145"/>
    </row>
    <row r="121" spans="1:71" s="86" customFormat="1" ht="12.75" x14ac:dyDescent="0.25">
      <c r="A121" s="365"/>
      <c r="B121" s="361">
        <f>Demography!B122</f>
        <v>0</v>
      </c>
      <c r="C121" s="361">
        <f>Demography!C122</f>
        <v>0</v>
      </c>
      <c r="D121" s="362">
        <f>Demography!D122</f>
        <v>0</v>
      </c>
      <c r="E121" s="81"/>
      <c r="F121" s="415"/>
      <c r="G121" s="416"/>
      <c r="H121" s="417"/>
      <c r="I121" s="241"/>
      <c r="J121" s="242"/>
      <c r="K121" s="243"/>
      <c r="L121" s="243"/>
      <c r="M121" s="243"/>
      <c r="N121" s="241"/>
      <c r="O121" s="248"/>
      <c r="P121" s="81"/>
      <c r="Q121" s="241"/>
      <c r="R121" s="416"/>
      <c r="S121" s="416"/>
      <c r="T121" s="81"/>
      <c r="U121" s="242"/>
      <c r="V121" s="242"/>
      <c r="W121" s="241"/>
      <c r="X121" s="242"/>
      <c r="Y121" s="241"/>
      <c r="Z121" s="241"/>
      <c r="AA121" s="241"/>
      <c r="AB121" s="243"/>
      <c r="AC121" s="243"/>
      <c r="AD121" s="77"/>
      <c r="AE121" s="243"/>
      <c r="AF121" s="243"/>
      <c r="AG121" s="243"/>
      <c r="AH121" s="243"/>
      <c r="AI121" s="243"/>
      <c r="AJ121" s="243"/>
      <c r="AK121" s="246"/>
      <c r="AL121" s="246"/>
      <c r="AM121" s="248"/>
      <c r="AN121" s="77"/>
      <c r="AO121" s="562" t="str">
        <f t="shared" si="12"/>
        <v xml:space="preserve"> </v>
      </c>
      <c r="AP121" s="562" t="str">
        <f t="shared" si="14"/>
        <v xml:space="preserve"> </v>
      </c>
      <c r="AQ121" s="562" t="str">
        <f t="shared" si="15"/>
        <v xml:space="preserve"> </v>
      </c>
      <c r="AR121" s="562" t="str">
        <f t="shared" si="16"/>
        <v xml:space="preserve"> </v>
      </c>
      <c r="AS121" s="77"/>
      <c r="AT121" s="360"/>
      <c r="AU121" s="360"/>
      <c r="AV121" s="359"/>
      <c r="AW121" s="360"/>
      <c r="AX121" s="359"/>
      <c r="AY121" s="359"/>
      <c r="AZ121" s="241"/>
      <c r="BA121" s="243"/>
      <c r="BB121" s="243"/>
      <c r="BC121" s="77"/>
      <c r="BD121" s="243"/>
      <c r="BE121" s="243"/>
      <c r="BF121" s="243"/>
      <c r="BG121" s="243"/>
      <c r="BH121" s="243"/>
      <c r="BI121" s="243"/>
      <c r="BJ121" s="246"/>
      <c r="BK121" s="246"/>
      <c r="BL121" s="248"/>
      <c r="BM121" s="77"/>
      <c r="BN121" s="562" t="str">
        <f t="shared" si="13"/>
        <v xml:space="preserve"> </v>
      </c>
      <c r="BO121" s="562" t="str">
        <f t="shared" si="17"/>
        <v xml:space="preserve"> </v>
      </c>
      <c r="BP121" s="562" t="str">
        <f t="shared" si="18"/>
        <v xml:space="preserve"> </v>
      </c>
      <c r="BQ121" s="562" t="str">
        <f t="shared" si="19"/>
        <v xml:space="preserve"> </v>
      </c>
      <c r="BR121" s="77"/>
      <c r="BS121" s="313"/>
    </row>
    <row r="122" spans="1:71" s="86" customFormat="1" ht="12.75" x14ac:dyDescent="0.25">
      <c r="A122" s="365"/>
      <c r="B122" s="147">
        <f>Demography!B123</f>
        <v>0</v>
      </c>
      <c r="C122" s="147">
        <f>Demography!C123</f>
        <v>0</v>
      </c>
      <c r="D122" s="148">
        <f>Demography!D123</f>
        <v>0</v>
      </c>
      <c r="E122" s="81"/>
      <c r="F122" s="238"/>
      <c r="G122" s="150"/>
      <c r="H122" s="414"/>
      <c r="I122" s="256"/>
      <c r="J122" s="240"/>
      <c r="K122" s="261"/>
      <c r="L122" s="261"/>
      <c r="M122" s="261"/>
      <c r="N122" s="256"/>
      <c r="O122" s="247"/>
      <c r="P122" s="81"/>
      <c r="Q122" s="256"/>
      <c r="R122" s="150"/>
      <c r="S122" s="150"/>
      <c r="T122" s="81"/>
      <c r="U122" s="240"/>
      <c r="V122" s="240"/>
      <c r="W122" s="256"/>
      <c r="X122" s="240"/>
      <c r="Y122" s="256"/>
      <c r="Z122" s="256"/>
      <c r="AA122" s="256"/>
      <c r="AB122" s="261"/>
      <c r="AC122" s="261"/>
      <c r="AD122" s="77"/>
      <c r="AE122" s="261"/>
      <c r="AF122" s="261"/>
      <c r="AG122" s="261"/>
      <c r="AH122" s="261"/>
      <c r="AI122" s="261"/>
      <c r="AJ122" s="261"/>
      <c r="AK122" s="245"/>
      <c r="AL122" s="245"/>
      <c r="AM122" s="247"/>
      <c r="AN122" s="77"/>
      <c r="AO122" s="561" t="str">
        <f t="shared" si="12"/>
        <v xml:space="preserve"> </v>
      </c>
      <c r="AP122" s="561" t="str">
        <f t="shared" si="14"/>
        <v xml:space="preserve"> </v>
      </c>
      <c r="AQ122" s="561" t="str">
        <f t="shared" si="15"/>
        <v xml:space="preserve"> </v>
      </c>
      <c r="AR122" s="561" t="str">
        <f t="shared" si="16"/>
        <v xml:space="preserve"> </v>
      </c>
      <c r="AS122" s="77"/>
      <c r="AT122" s="240"/>
      <c r="AU122" s="240"/>
      <c r="AV122" s="256"/>
      <c r="AW122" s="240"/>
      <c r="AX122" s="256"/>
      <c r="AY122" s="256"/>
      <c r="AZ122" s="256"/>
      <c r="BA122" s="261"/>
      <c r="BB122" s="261"/>
      <c r="BC122" s="77"/>
      <c r="BD122" s="261"/>
      <c r="BE122" s="261"/>
      <c r="BF122" s="261"/>
      <c r="BG122" s="261"/>
      <c r="BH122" s="261"/>
      <c r="BI122" s="261"/>
      <c r="BJ122" s="245"/>
      <c r="BK122" s="245"/>
      <c r="BL122" s="247"/>
      <c r="BM122" s="77"/>
      <c r="BN122" s="561" t="str">
        <f t="shared" si="13"/>
        <v xml:space="preserve"> </v>
      </c>
      <c r="BO122" s="561" t="str">
        <f t="shared" si="17"/>
        <v xml:space="preserve"> </v>
      </c>
      <c r="BP122" s="561" t="str">
        <f t="shared" si="18"/>
        <v xml:space="preserve"> </v>
      </c>
      <c r="BQ122" s="561" t="str">
        <f t="shared" si="19"/>
        <v xml:space="preserve"> </v>
      </c>
      <c r="BR122" s="77"/>
      <c r="BS122" s="145"/>
    </row>
    <row r="123" spans="1:71" s="86" customFormat="1" ht="12.75" x14ac:dyDescent="0.25">
      <c r="A123" s="365"/>
      <c r="B123" s="361">
        <f>Demography!B124</f>
        <v>0</v>
      </c>
      <c r="C123" s="361">
        <f>Demography!C124</f>
        <v>0</v>
      </c>
      <c r="D123" s="362">
        <f>Demography!D124</f>
        <v>0</v>
      </c>
      <c r="E123" s="81"/>
      <c r="F123" s="415"/>
      <c r="G123" s="416"/>
      <c r="H123" s="417"/>
      <c r="I123" s="241"/>
      <c r="J123" s="242"/>
      <c r="K123" s="243"/>
      <c r="L123" s="243"/>
      <c r="M123" s="243"/>
      <c r="N123" s="241"/>
      <c r="O123" s="248"/>
      <c r="P123" s="81"/>
      <c r="Q123" s="241"/>
      <c r="R123" s="416"/>
      <c r="S123" s="416"/>
      <c r="T123" s="81"/>
      <c r="U123" s="242"/>
      <c r="V123" s="242"/>
      <c r="W123" s="241"/>
      <c r="X123" s="242"/>
      <c r="Y123" s="241"/>
      <c r="Z123" s="241"/>
      <c r="AA123" s="241"/>
      <c r="AB123" s="243"/>
      <c r="AC123" s="243"/>
      <c r="AD123" s="77"/>
      <c r="AE123" s="243"/>
      <c r="AF123" s="243"/>
      <c r="AG123" s="243"/>
      <c r="AH123" s="243"/>
      <c r="AI123" s="243"/>
      <c r="AJ123" s="243"/>
      <c r="AK123" s="246"/>
      <c r="AL123" s="246"/>
      <c r="AM123" s="248"/>
      <c r="AN123" s="77"/>
      <c r="AO123" s="562" t="str">
        <f t="shared" si="12"/>
        <v xml:space="preserve"> </v>
      </c>
      <c r="AP123" s="562" t="str">
        <f t="shared" si="14"/>
        <v xml:space="preserve"> </v>
      </c>
      <c r="AQ123" s="562" t="str">
        <f t="shared" si="15"/>
        <v xml:space="preserve"> </v>
      </c>
      <c r="AR123" s="562" t="str">
        <f t="shared" si="16"/>
        <v xml:space="preserve"> </v>
      </c>
      <c r="AS123" s="77"/>
      <c r="AT123" s="360"/>
      <c r="AU123" s="360"/>
      <c r="AV123" s="359"/>
      <c r="AW123" s="360"/>
      <c r="AX123" s="359"/>
      <c r="AY123" s="359"/>
      <c r="AZ123" s="241"/>
      <c r="BA123" s="243"/>
      <c r="BB123" s="243"/>
      <c r="BC123" s="77"/>
      <c r="BD123" s="243"/>
      <c r="BE123" s="243"/>
      <c r="BF123" s="243"/>
      <c r="BG123" s="243"/>
      <c r="BH123" s="243"/>
      <c r="BI123" s="243"/>
      <c r="BJ123" s="246"/>
      <c r="BK123" s="246"/>
      <c r="BL123" s="248"/>
      <c r="BM123" s="77"/>
      <c r="BN123" s="562" t="str">
        <f t="shared" si="13"/>
        <v xml:space="preserve"> </v>
      </c>
      <c r="BO123" s="562" t="str">
        <f t="shared" si="17"/>
        <v xml:space="preserve"> </v>
      </c>
      <c r="BP123" s="562" t="str">
        <f t="shared" si="18"/>
        <v xml:space="preserve"> </v>
      </c>
      <c r="BQ123" s="562" t="str">
        <f t="shared" si="19"/>
        <v xml:space="preserve"> </v>
      </c>
      <c r="BR123" s="77"/>
      <c r="BS123" s="313"/>
    </row>
    <row r="124" spans="1:71" s="86" customFormat="1" ht="12.75" x14ac:dyDescent="0.25">
      <c r="A124" s="365"/>
      <c r="B124" s="147">
        <f>Demography!B125</f>
        <v>0</v>
      </c>
      <c r="C124" s="147">
        <f>Demography!C125</f>
        <v>0</v>
      </c>
      <c r="D124" s="148">
        <f>Demography!D125</f>
        <v>0</v>
      </c>
      <c r="E124" s="81"/>
      <c r="F124" s="238"/>
      <c r="G124" s="150"/>
      <c r="H124" s="414"/>
      <c r="I124" s="256"/>
      <c r="J124" s="240"/>
      <c r="K124" s="261"/>
      <c r="L124" s="261"/>
      <c r="M124" s="261"/>
      <c r="N124" s="256"/>
      <c r="O124" s="247"/>
      <c r="P124" s="81"/>
      <c r="Q124" s="256"/>
      <c r="R124" s="150"/>
      <c r="S124" s="150"/>
      <c r="T124" s="81"/>
      <c r="U124" s="240"/>
      <c r="V124" s="240"/>
      <c r="W124" s="256"/>
      <c r="X124" s="240"/>
      <c r="Y124" s="256"/>
      <c r="Z124" s="256"/>
      <c r="AA124" s="256"/>
      <c r="AB124" s="261"/>
      <c r="AC124" s="261"/>
      <c r="AD124" s="77"/>
      <c r="AE124" s="261"/>
      <c r="AF124" s="261"/>
      <c r="AG124" s="261"/>
      <c r="AH124" s="261"/>
      <c r="AI124" s="261"/>
      <c r="AJ124" s="261"/>
      <c r="AK124" s="245"/>
      <c r="AL124" s="245"/>
      <c r="AM124" s="247"/>
      <c r="AN124" s="77"/>
      <c r="AO124" s="561" t="str">
        <f t="shared" si="12"/>
        <v xml:space="preserve"> </v>
      </c>
      <c r="AP124" s="561" t="str">
        <f t="shared" si="14"/>
        <v xml:space="preserve"> </v>
      </c>
      <c r="AQ124" s="561" t="str">
        <f t="shared" si="15"/>
        <v xml:space="preserve"> </v>
      </c>
      <c r="AR124" s="561" t="str">
        <f t="shared" si="16"/>
        <v xml:space="preserve"> </v>
      </c>
      <c r="AS124" s="77"/>
      <c r="AT124" s="240"/>
      <c r="AU124" s="240"/>
      <c r="AV124" s="256"/>
      <c r="AW124" s="240"/>
      <c r="AX124" s="256"/>
      <c r="AY124" s="256"/>
      <c r="AZ124" s="256"/>
      <c r="BA124" s="261"/>
      <c r="BB124" s="261"/>
      <c r="BC124" s="77"/>
      <c r="BD124" s="261"/>
      <c r="BE124" s="261"/>
      <c r="BF124" s="261"/>
      <c r="BG124" s="261"/>
      <c r="BH124" s="261"/>
      <c r="BI124" s="261"/>
      <c r="BJ124" s="245"/>
      <c r="BK124" s="245"/>
      <c r="BL124" s="247"/>
      <c r="BM124" s="77"/>
      <c r="BN124" s="561" t="str">
        <f t="shared" si="13"/>
        <v xml:space="preserve"> </v>
      </c>
      <c r="BO124" s="561" t="str">
        <f t="shared" si="17"/>
        <v xml:space="preserve"> </v>
      </c>
      <c r="BP124" s="561" t="str">
        <f t="shared" si="18"/>
        <v xml:space="preserve"> </v>
      </c>
      <c r="BQ124" s="561" t="str">
        <f t="shared" si="19"/>
        <v xml:space="preserve"> </v>
      </c>
      <c r="BR124" s="77"/>
      <c r="BS124" s="145"/>
    </row>
    <row r="125" spans="1:71" s="86" customFormat="1" ht="12.75" x14ac:dyDescent="0.25">
      <c r="A125" s="365"/>
      <c r="B125" s="361">
        <f>Demography!B126</f>
        <v>0</v>
      </c>
      <c r="C125" s="361">
        <f>Demography!C126</f>
        <v>0</v>
      </c>
      <c r="D125" s="362">
        <f>Demography!D126</f>
        <v>0</v>
      </c>
      <c r="E125" s="81"/>
      <c r="F125" s="415"/>
      <c r="G125" s="416"/>
      <c r="H125" s="417"/>
      <c r="I125" s="241"/>
      <c r="J125" s="242"/>
      <c r="K125" s="243"/>
      <c r="L125" s="243"/>
      <c r="M125" s="243"/>
      <c r="N125" s="241"/>
      <c r="O125" s="248"/>
      <c r="P125" s="81"/>
      <c r="Q125" s="241"/>
      <c r="R125" s="416"/>
      <c r="S125" s="416"/>
      <c r="T125" s="81"/>
      <c r="U125" s="242"/>
      <c r="V125" s="242"/>
      <c r="W125" s="241"/>
      <c r="X125" s="242"/>
      <c r="Y125" s="241"/>
      <c r="Z125" s="241"/>
      <c r="AA125" s="241"/>
      <c r="AB125" s="243"/>
      <c r="AC125" s="243"/>
      <c r="AD125" s="77"/>
      <c r="AE125" s="243"/>
      <c r="AF125" s="243"/>
      <c r="AG125" s="243"/>
      <c r="AH125" s="243"/>
      <c r="AI125" s="243"/>
      <c r="AJ125" s="243"/>
      <c r="AK125" s="246"/>
      <c r="AL125" s="246"/>
      <c r="AM125" s="248"/>
      <c r="AN125" s="77"/>
      <c r="AO125" s="562" t="str">
        <f t="shared" si="12"/>
        <v xml:space="preserve"> </v>
      </c>
      <c r="AP125" s="562" t="str">
        <f t="shared" si="14"/>
        <v xml:space="preserve"> </v>
      </c>
      <c r="AQ125" s="562" t="str">
        <f t="shared" si="15"/>
        <v xml:space="preserve"> </v>
      </c>
      <c r="AR125" s="562" t="str">
        <f t="shared" si="16"/>
        <v xml:space="preserve"> </v>
      </c>
      <c r="AS125" s="77"/>
      <c r="AT125" s="360"/>
      <c r="AU125" s="360"/>
      <c r="AV125" s="359"/>
      <c r="AW125" s="360"/>
      <c r="AX125" s="359"/>
      <c r="AY125" s="359"/>
      <c r="AZ125" s="241"/>
      <c r="BA125" s="243"/>
      <c r="BB125" s="243"/>
      <c r="BC125" s="77"/>
      <c r="BD125" s="243"/>
      <c r="BE125" s="243"/>
      <c r="BF125" s="243"/>
      <c r="BG125" s="243"/>
      <c r="BH125" s="243"/>
      <c r="BI125" s="243"/>
      <c r="BJ125" s="246"/>
      <c r="BK125" s="246"/>
      <c r="BL125" s="248"/>
      <c r="BM125" s="77"/>
      <c r="BN125" s="562" t="str">
        <f t="shared" si="13"/>
        <v xml:space="preserve"> </v>
      </c>
      <c r="BO125" s="562" t="str">
        <f t="shared" si="17"/>
        <v xml:space="preserve"> </v>
      </c>
      <c r="BP125" s="562" t="str">
        <f t="shared" si="18"/>
        <v xml:space="preserve"> </v>
      </c>
      <c r="BQ125" s="562" t="str">
        <f t="shared" si="19"/>
        <v xml:space="preserve"> </v>
      </c>
      <c r="BR125" s="77"/>
      <c r="BS125" s="313"/>
    </row>
    <row r="126" spans="1:71" s="86" customFormat="1" ht="12.75" x14ac:dyDescent="0.25">
      <c r="A126" s="365"/>
      <c r="B126" s="147">
        <f>Demography!B127</f>
        <v>0</v>
      </c>
      <c r="C126" s="147">
        <f>Demography!C127</f>
        <v>0</v>
      </c>
      <c r="D126" s="148">
        <f>Demography!D127</f>
        <v>0</v>
      </c>
      <c r="E126" s="81"/>
      <c r="F126" s="238"/>
      <c r="G126" s="150"/>
      <c r="H126" s="414"/>
      <c r="I126" s="256"/>
      <c r="J126" s="240"/>
      <c r="K126" s="261"/>
      <c r="L126" s="261"/>
      <c r="M126" s="261"/>
      <c r="N126" s="256"/>
      <c r="O126" s="247"/>
      <c r="P126" s="81"/>
      <c r="Q126" s="256"/>
      <c r="R126" s="150"/>
      <c r="S126" s="150"/>
      <c r="T126" s="81"/>
      <c r="U126" s="240"/>
      <c r="V126" s="240"/>
      <c r="W126" s="256"/>
      <c r="X126" s="240"/>
      <c r="Y126" s="256"/>
      <c r="Z126" s="256"/>
      <c r="AA126" s="256"/>
      <c r="AB126" s="261"/>
      <c r="AC126" s="261"/>
      <c r="AD126" s="77"/>
      <c r="AE126" s="261"/>
      <c r="AF126" s="261"/>
      <c r="AG126" s="261"/>
      <c r="AH126" s="261"/>
      <c r="AI126" s="261"/>
      <c r="AJ126" s="261"/>
      <c r="AK126" s="245"/>
      <c r="AL126" s="245"/>
      <c r="AM126" s="247"/>
      <c r="AN126" s="77"/>
      <c r="AO126" s="561" t="str">
        <f t="shared" si="12"/>
        <v xml:space="preserve"> </v>
      </c>
      <c r="AP126" s="561" t="str">
        <f t="shared" si="14"/>
        <v xml:space="preserve"> </v>
      </c>
      <c r="AQ126" s="561" t="str">
        <f t="shared" si="15"/>
        <v xml:space="preserve"> </v>
      </c>
      <c r="AR126" s="561" t="str">
        <f t="shared" si="16"/>
        <v xml:space="preserve"> </v>
      </c>
      <c r="AS126" s="77"/>
      <c r="AT126" s="240"/>
      <c r="AU126" s="240"/>
      <c r="AV126" s="256"/>
      <c r="AW126" s="240"/>
      <c r="AX126" s="256"/>
      <c r="AY126" s="256"/>
      <c r="AZ126" s="256"/>
      <c r="BA126" s="261"/>
      <c r="BB126" s="261"/>
      <c r="BC126" s="77"/>
      <c r="BD126" s="261"/>
      <c r="BE126" s="261"/>
      <c r="BF126" s="261"/>
      <c r="BG126" s="261"/>
      <c r="BH126" s="261"/>
      <c r="BI126" s="261"/>
      <c r="BJ126" s="245"/>
      <c r="BK126" s="245"/>
      <c r="BL126" s="247"/>
      <c r="BM126" s="77"/>
      <c r="BN126" s="561" t="str">
        <f t="shared" si="13"/>
        <v xml:space="preserve"> </v>
      </c>
      <c r="BO126" s="561" t="str">
        <f t="shared" si="17"/>
        <v xml:space="preserve"> </v>
      </c>
      <c r="BP126" s="561" t="str">
        <f t="shared" si="18"/>
        <v xml:space="preserve"> </v>
      </c>
      <c r="BQ126" s="561" t="str">
        <f t="shared" si="19"/>
        <v xml:space="preserve"> </v>
      </c>
      <c r="BR126" s="77"/>
      <c r="BS126" s="145"/>
    </row>
    <row r="127" spans="1:71" s="86" customFormat="1" ht="12.75" x14ac:dyDescent="0.25">
      <c r="A127" s="365"/>
      <c r="B127" s="361">
        <f>Demography!B128</f>
        <v>0</v>
      </c>
      <c r="C127" s="361">
        <f>Demography!C128</f>
        <v>0</v>
      </c>
      <c r="D127" s="362">
        <f>Demography!D128</f>
        <v>0</v>
      </c>
      <c r="E127" s="81"/>
      <c r="F127" s="415"/>
      <c r="G127" s="416"/>
      <c r="H127" s="417"/>
      <c r="I127" s="241"/>
      <c r="J127" s="242"/>
      <c r="K127" s="243"/>
      <c r="L127" s="243"/>
      <c r="M127" s="243"/>
      <c r="N127" s="241"/>
      <c r="O127" s="248"/>
      <c r="P127" s="81"/>
      <c r="Q127" s="241"/>
      <c r="R127" s="416"/>
      <c r="S127" s="416"/>
      <c r="T127" s="81"/>
      <c r="U127" s="242"/>
      <c r="V127" s="242"/>
      <c r="W127" s="241"/>
      <c r="X127" s="242"/>
      <c r="Y127" s="241"/>
      <c r="Z127" s="241"/>
      <c r="AA127" s="241"/>
      <c r="AB127" s="243"/>
      <c r="AC127" s="243"/>
      <c r="AD127" s="77"/>
      <c r="AE127" s="243"/>
      <c r="AF127" s="243"/>
      <c r="AG127" s="243"/>
      <c r="AH127" s="243"/>
      <c r="AI127" s="243"/>
      <c r="AJ127" s="243"/>
      <c r="AK127" s="246"/>
      <c r="AL127" s="246"/>
      <c r="AM127" s="248"/>
      <c r="AN127" s="77"/>
      <c r="AO127" s="562" t="str">
        <f t="shared" si="12"/>
        <v xml:space="preserve"> </v>
      </c>
      <c r="AP127" s="562" t="str">
        <f t="shared" si="14"/>
        <v xml:space="preserve"> </v>
      </c>
      <c r="AQ127" s="562" t="str">
        <f t="shared" si="15"/>
        <v xml:space="preserve"> </v>
      </c>
      <c r="AR127" s="562" t="str">
        <f t="shared" si="16"/>
        <v xml:space="preserve"> </v>
      </c>
      <c r="AS127" s="77"/>
      <c r="AT127" s="360"/>
      <c r="AU127" s="360"/>
      <c r="AV127" s="359"/>
      <c r="AW127" s="360"/>
      <c r="AX127" s="359"/>
      <c r="AY127" s="359"/>
      <c r="AZ127" s="241"/>
      <c r="BA127" s="243"/>
      <c r="BB127" s="243"/>
      <c r="BC127" s="77"/>
      <c r="BD127" s="243"/>
      <c r="BE127" s="243"/>
      <c r="BF127" s="243"/>
      <c r="BG127" s="243"/>
      <c r="BH127" s="243"/>
      <c r="BI127" s="243"/>
      <c r="BJ127" s="246"/>
      <c r="BK127" s="246"/>
      <c r="BL127" s="248"/>
      <c r="BM127" s="77"/>
      <c r="BN127" s="562" t="str">
        <f t="shared" si="13"/>
        <v xml:space="preserve"> </v>
      </c>
      <c r="BO127" s="562" t="str">
        <f t="shared" si="17"/>
        <v xml:space="preserve"> </v>
      </c>
      <c r="BP127" s="562" t="str">
        <f t="shared" si="18"/>
        <v xml:space="preserve"> </v>
      </c>
      <c r="BQ127" s="562" t="str">
        <f t="shared" si="19"/>
        <v xml:space="preserve"> </v>
      </c>
      <c r="BR127" s="77"/>
      <c r="BS127" s="313"/>
    </row>
    <row r="128" spans="1:71" s="86" customFormat="1" ht="12.75" x14ac:dyDescent="0.25">
      <c r="A128" s="365"/>
      <c r="B128" s="147">
        <f>Demography!B129</f>
        <v>0</v>
      </c>
      <c r="C128" s="147">
        <f>Demography!C129</f>
        <v>0</v>
      </c>
      <c r="D128" s="148">
        <f>Demography!D129</f>
        <v>0</v>
      </c>
      <c r="E128" s="81"/>
      <c r="F128" s="238"/>
      <c r="G128" s="150"/>
      <c r="H128" s="414"/>
      <c r="I128" s="256"/>
      <c r="J128" s="240"/>
      <c r="K128" s="261"/>
      <c r="L128" s="261"/>
      <c r="M128" s="261"/>
      <c r="N128" s="256"/>
      <c r="O128" s="247"/>
      <c r="P128" s="81"/>
      <c r="Q128" s="256"/>
      <c r="R128" s="150"/>
      <c r="S128" s="150"/>
      <c r="T128" s="81"/>
      <c r="U128" s="240"/>
      <c r="V128" s="240"/>
      <c r="W128" s="256"/>
      <c r="X128" s="240"/>
      <c r="Y128" s="256"/>
      <c r="Z128" s="256"/>
      <c r="AA128" s="256"/>
      <c r="AB128" s="261"/>
      <c r="AC128" s="261"/>
      <c r="AD128" s="77"/>
      <c r="AE128" s="261"/>
      <c r="AF128" s="261"/>
      <c r="AG128" s="261"/>
      <c r="AH128" s="261"/>
      <c r="AI128" s="261"/>
      <c r="AJ128" s="261"/>
      <c r="AK128" s="245"/>
      <c r="AL128" s="245"/>
      <c r="AM128" s="247"/>
      <c r="AN128" s="77"/>
      <c r="AO128" s="561" t="str">
        <f t="shared" si="12"/>
        <v xml:space="preserve"> </v>
      </c>
      <c r="AP128" s="561" t="str">
        <f t="shared" si="14"/>
        <v xml:space="preserve"> </v>
      </c>
      <c r="AQ128" s="561" t="str">
        <f t="shared" si="15"/>
        <v xml:space="preserve"> </v>
      </c>
      <c r="AR128" s="561" t="str">
        <f t="shared" si="16"/>
        <v xml:space="preserve"> </v>
      </c>
      <c r="AS128" s="77"/>
      <c r="AT128" s="240"/>
      <c r="AU128" s="240"/>
      <c r="AV128" s="256"/>
      <c r="AW128" s="240"/>
      <c r="AX128" s="256"/>
      <c r="AY128" s="256"/>
      <c r="AZ128" s="256"/>
      <c r="BA128" s="261"/>
      <c r="BB128" s="261"/>
      <c r="BC128" s="77"/>
      <c r="BD128" s="261"/>
      <c r="BE128" s="261"/>
      <c r="BF128" s="261"/>
      <c r="BG128" s="261"/>
      <c r="BH128" s="261"/>
      <c r="BI128" s="261"/>
      <c r="BJ128" s="245"/>
      <c r="BK128" s="245"/>
      <c r="BL128" s="247"/>
      <c r="BM128" s="77"/>
      <c r="BN128" s="561" t="str">
        <f t="shared" si="13"/>
        <v xml:space="preserve"> </v>
      </c>
      <c r="BO128" s="561" t="str">
        <f t="shared" si="17"/>
        <v xml:space="preserve"> </v>
      </c>
      <c r="BP128" s="561" t="str">
        <f t="shared" si="18"/>
        <v xml:space="preserve"> </v>
      </c>
      <c r="BQ128" s="561" t="str">
        <f t="shared" si="19"/>
        <v xml:space="preserve"> </v>
      </c>
      <c r="BR128" s="77"/>
      <c r="BS128" s="145"/>
    </row>
    <row r="129" spans="1:71" s="86" customFormat="1" ht="12.75" x14ac:dyDescent="0.25">
      <c r="A129" s="365"/>
      <c r="B129" s="361">
        <f>Demography!B130</f>
        <v>0</v>
      </c>
      <c r="C129" s="361">
        <f>Demography!C130</f>
        <v>0</v>
      </c>
      <c r="D129" s="362">
        <f>Demography!D130</f>
        <v>0</v>
      </c>
      <c r="E129" s="81"/>
      <c r="F129" s="415"/>
      <c r="G129" s="416"/>
      <c r="H129" s="417"/>
      <c r="I129" s="241"/>
      <c r="J129" s="242"/>
      <c r="K129" s="243"/>
      <c r="L129" s="243"/>
      <c r="M129" s="243"/>
      <c r="N129" s="241"/>
      <c r="O129" s="248"/>
      <c r="P129" s="81"/>
      <c r="Q129" s="241"/>
      <c r="R129" s="416"/>
      <c r="S129" s="416"/>
      <c r="T129" s="81"/>
      <c r="U129" s="242"/>
      <c r="V129" s="242"/>
      <c r="W129" s="241"/>
      <c r="X129" s="242"/>
      <c r="Y129" s="241"/>
      <c r="Z129" s="241"/>
      <c r="AA129" s="241"/>
      <c r="AB129" s="243"/>
      <c r="AC129" s="243"/>
      <c r="AD129" s="77"/>
      <c r="AE129" s="243"/>
      <c r="AF129" s="243"/>
      <c r="AG129" s="243"/>
      <c r="AH129" s="243"/>
      <c r="AI129" s="243"/>
      <c r="AJ129" s="243"/>
      <c r="AK129" s="246"/>
      <c r="AL129" s="246"/>
      <c r="AM129" s="248"/>
      <c r="AN129" s="77"/>
      <c r="AO129" s="562" t="str">
        <f t="shared" si="12"/>
        <v xml:space="preserve"> </v>
      </c>
      <c r="AP129" s="562" t="str">
        <f t="shared" si="14"/>
        <v xml:space="preserve"> </v>
      </c>
      <c r="AQ129" s="562" t="str">
        <f t="shared" si="15"/>
        <v xml:space="preserve"> </v>
      </c>
      <c r="AR129" s="562" t="str">
        <f t="shared" si="16"/>
        <v xml:space="preserve"> </v>
      </c>
      <c r="AS129" s="77"/>
      <c r="AT129" s="360"/>
      <c r="AU129" s="360"/>
      <c r="AV129" s="359"/>
      <c r="AW129" s="360"/>
      <c r="AX129" s="359"/>
      <c r="AY129" s="359"/>
      <c r="AZ129" s="241"/>
      <c r="BA129" s="243"/>
      <c r="BB129" s="243"/>
      <c r="BC129" s="77"/>
      <c r="BD129" s="243"/>
      <c r="BE129" s="243"/>
      <c r="BF129" s="243"/>
      <c r="BG129" s="243"/>
      <c r="BH129" s="243"/>
      <c r="BI129" s="243"/>
      <c r="BJ129" s="246"/>
      <c r="BK129" s="246"/>
      <c r="BL129" s="248"/>
      <c r="BM129" s="77"/>
      <c r="BN129" s="562" t="str">
        <f t="shared" si="13"/>
        <v xml:space="preserve"> </v>
      </c>
      <c r="BO129" s="562" t="str">
        <f t="shared" si="17"/>
        <v xml:space="preserve"> </v>
      </c>
      <c r="BP129" s="562" t="str">
        <f t="shared" si="18"/>
        <v xml:space="preserve"> </v>
      </c>
      <c r="BQ129" s="562" t="str">
        <f t="shared" si="19"/>
        <v xml:space="preserve"> </v>
      </c>
      <c r="BR129" s="77"/>
      <c r="BS129" s="313"/>
    </row>
    <row r="130" spans="1:71" s="86" customFormat="1" ht="12.75" x14ac:dyDescent="0.25">
      <c r="A130" s="365"/>
      <c r="B130" s="147">
        <f>Demography!B131</f>
        <v>0</v>
      </c>
      <c r="C130" s="147">
        <f>Demography!C131</f>
        <v>0</v>
      </c>
      <c r="D130" s="148">
        <f>Demography!D131</f>
        <v>0</v>
      </c>
      <c r="E130" s="81"/>
      <c r="F130" s="238"/>
      <c r="G130" s="150"/>
      <c r="H130" s="414"/>
      <c r="I130" s="256"/>
      <c r="J130" s="240"/>
      <c r="K130" s="261"/>
      <c r="L130" s="261"/>
      <c r="M130" s="261"/>
      <c r="N130" s="256"/>
      <c r="O130" s="247"/>
      <c r="P130" s="81"/>
      <c r="Q130" s="256"/>
      <c r="R130" s="150"/>
      <c r="S130" s="150"/>
      <c r="T130" s="81"/>
      <c r="U130" s="240"/>
      <c r="V130" s="240"/>
      <c r="W130" s="256"/>
      <c r="X130" s="240"/>
      <c r="Y130" s="256"/>
      <c r="Z130" s="256"/>
      <c r="AA130" s="256"/>
      <c r="AB130" s="261"/>
      <c r="AC130" s="261"/>
      <c r="AD130" s="77"/>
      <c r="AE130" s="261"/>
      <c r="AF130" s="261"/>
      <c r="AG130" s="261"/>
      <c r="AH130" s="261"/>
      <c r="AI130" s="261"/>
      <c r="AJ130" s="261"/>
      <c r="AK130" s="245"/>
      <c r="AL130" s="245"/>
      <c r="AM130" s="247"/>
      <c r="AN130" s="77"/>
      <c r="AO130" s="561" t="str">
        <f t="shared" si="12"/>
        <v xml:space="preserve"> </v>
      </c>
      <c r="AP130" s="561" t="str">
        <f t="shared" si="14"/>
        <v xml:space="preserve"> </v>
      </c>
      <c r="AQ130" s="561" t="str">
        <f t="shared" si="15"/>
        <v xml:space="preserve"> </v>
      </c>
      <c r="AR130" s="561" t="str">
        <f t="shared" si="16"/>
        <v xml:space="preserve"> </v>
      </c>
      <c r="AS130" s="77"/>
      <c r="AT130" s="240"/>
      <c r="AU130" s="240"/>
      <c r="AV130" s="256"/>
      <c r="AW130" s="240"/>
      <c r="AX130" s="256"/>
      <c r="AY130" s="256"/>
      <c r="AZ130" s="256"/>
      <c r="BA130" s="261"/>
      <c r="BB130" s="261"/>
      <c r="BC130" s="77"/>
      <c r="BD130" s="261"/>
      <c r="BE130" s="261"/>
      <c r="BF130" s="261"/>
      <c r="BG130" s="261"/>
      <c r="BH130" s="261"/>
      <c r="BI130" s="261"/>
      <c r="BJ130" s="245"/>
      <c r="BK130" s="245"/>
      <c r="BL130" s="247"/>
      <c r="BM130" s="77"/>
      <c r="BN130" s="561" t="str">
        <f t="shared" si="13"/>
        <v xml:space="preserve"> </v>
      </c>
      <c r="BO130" s="561" t="str">
        <f t="shared" si="17"/>
        <v xml:space="preserve"> </v>
      </c>
      <c r="BP130" s="561" t="str">
        <f t="shared" si="18"/>
        <v xml:space="preserve"> </v>
      </c>
      <c r="BQ130" s="561" t="str">
        <f t="shared" si="19"/>
        <v xml:space="preserve"> </v>
      </c>
      <c r="BR130" s="77"/>
      <c r="BS130" s="145"/>
    </row>
    <row r="131" spans="1:71" s="86" customFormat="1" ht="12.75" x14ac:dyDescent="0.25">
      <c r="A131" s="365"/>
      <c r="B131" s="361">
        <f>Demography!B132</f>
        <v>0</v>
      </c>
      <c r="C131" s="361">
        <f>Demography!C132</f>
        <v>0</v>
      </c>
      <c r="D131" s="362">
        <f>Demography!D132</f>
        <v>0</v>
      </c>
      <c r="E131" s="81"/>
      <c r="F131" s="415"/>
      <c r="G131" s="416"/>
      <c r="H131" s="417"/>
      <c r="I131" s="241"/>
      <c r="J131" s="242"/>
      <c r="K131" s="243"/>
      <c r="L131" s="243"/>
      <c r="M131" s="243"/>
      <c r="N131" s="241"/>
      <c r="O131" s="248"/>
      <c r="P131" s="81"/>
      <c r="Q131" s="241"/>
      <c r="R131" s="416"/>
      <c r="S131" s="416"/>
      <c r="T131" s="81"/>
      <c r="U131" s="242"/>
      <c r="V131" s="242"/>
      <c r="W131" s="241"/>
      <c r="X131" s="242"/>
      <c r="Y131" s="241"/>
      <c r="Z131" s="241"/>
      <c r="AA131" s="241"/>
      <c r="AB131" s="243"/>
      <c r="AC131" s="243"/>
      <c r="AD131" s="77"/>
      <c r="AE131" s="243"/>
      <c r="AF131" s="243"/>
      <c r="AG131" s="243"/>
      <c r="AH131" s="243"/>
      <c r="AI131" s="243"/>
      <c r="AJ131" s="243"/>
      <c r="AK131" s="246"/>
      <c r="AL131" s="246"/>
      <c r="AM131" s="248"/>
      <c r="AN131" s="77"/>
      <c r="AO131" s="562" t="str">
        <f t="shared" si="12"/>
        <v xml:space="preserve"> </v>
      </c>
      <c r="AP131" s="562" t="str">
        <f t="shared" si="14"/>
        <v xml:space="preserve"> </v>
      </c>
      <c r="AQ131" s="562" t="str">
        <f t="shared" si="15"/>
        <v xml:space="preserve"> </v>
      </c>
      <c r="AR131" s="562" t="str">
        <f t="shared" si="16"/>
        <v xml:space="preserve"> </v>
      </c>
      <c r="AS131" s="77"/>
      <c r="AT131" s="360"/>
      <c r="AU131" s="360"/>
      <c r="AV131" s="359"/>
      <c r="AW131" s="360"/>
      <c r="AX131" s="359"/>
      <c r="AY131" s="359"/>
      <c r="AZ131" s="241"/>
      <c r="BA131" s="243"/>
      <c r="BB131" s="243"/>
      <c r="BC131" s="77"/>
      <c r="BD131" s="243"/>
      <c r="BE131" s="243"/>
      <c r="BF131" s="243"/>
      <c r="BG131" s="243"/>
      <c r="BH131" s="243"/>
      <c r="BI131" s="243"/>
      <c r="BJ131" s="246"/>
      <c r="BK131" s="246"/>
      <c r="BL131" s="248"/>
      <c r="BM131" s="77"/>
      <c r="BN131" s="562" t="str">
        <f t="shared" si="13"/>
        <v xml:space="preserve"> </v>
      </c>
      <c r="BO131" s="562" t="str">
        <f t="shared" si="17"/>
        <v xml:space="preserve"> </v>
      </c>
      <c r="BP131" s="562" t="str">
        <f t="shared" si="18"/>
        <v xml:space="preserve"> </v>
      </c>
      <c r="BQ131" s="562" t="str">
        <f t="shared" si="19"/>
        <v xml:space="preserve"> </v>
      </c>
      <c r="BR131" s="77"/>
      <c r="BS131" s="313"/>
    </row>
    <row r="132" spans="1:71" s="86" customFormat="1" ht="12.75" x14ac:dyDescent="0.25">
      <c r="A132" s="365"/>
      <c r="B132" s="147">
        <f>Demography!B133</f>
        <v>0</v>
      </c>
      <c r="C132" s="147">
        <f>Demography!C133</f>
        <v>0</v>
      </c>
      <c r="D132" s="148">
        <f>Demography!D133</f>
        <v>0</v>
      </c>
      <c r="E132" s="81"/>
      <c r="F132" s="238"/>
      <c r="G132" s="150"/>
      <c r="H132" s="414"/>
      <c r="I132" s="256"/>
      <c r="J132" s="240"/>
      <c r="K132" s="261"/>
      <c r="L132" s="261"/>
      <c r="M132" s="261"/>
      <c r="N132" s="256"/>
      <c r="O132" s="247"/>
      <c r="P132" s="81"/>
      <c r="Q132" s="256"/>
      <c r="R132" s="150"/>
      <c r="S132" s="150"/>
      <c r="T132" s="81"/>
      <c r="U132" s="240"/>
      <c r="V132" s="240"/>
      <c r="W132" s="256"/>
      <c r="X132" s="240"/>
      <c r="Y132" s="256"/>
      <c r="Z132" s="256"/>
      <c r="AA132" s="256"/>
      <c r="AB132" s="261"/>
      <c r="AC132" s="261"/>
      <c r="AD132" s="77"/>
      <c r="AE132" s="261"/>
      <c r="AF132" s="261"/>
      <c r="AG132" s="261"/>
      <c r="AH132" s="261"/>
      <c r="AI132" s="261"/>
      <c r="AJ132" s="261"/>
      <c r="AK132" s="245"/>
      <c r="AL132" s="245"/>
      <c r="AM132" s="247"/>
      <c r="AN132" s="77"/>
      <c r="AO132" s="561" t="str">
        <f t="shared" si="12"/>
        <v xml:space="preserve"> </v>
      </c>
      <c r="AP132" s="561" t="str">
        <f t="shared" si="14"/>
        <v xml:space="preserve"> </v>
      </c>
      <c r="AQ132" s="561" t="str">
        <f t="shared" si="15"/>
        <v xml:space="preserve"> </v>
      </c>
      <c r="AR132" s="561" t="str">
        <f t="shared" si="16"/>
        <v xml:space="preserve"> </v>
      </c>
      <c r="AS132" s="77"/>
      <c r="AT132" s="240"/>
      <c r="AU132" s="240"/>
      <c r="AV132" s="256"/>
      <c r="AW132" s="240"/>
      <c r="AX132" s="256"/>
      <c r="AY132" s="256"/>
      <c r="AZ132" s="256"/>
      <c r="BA132" s="261"/>
      <c r="BB132" s="261"/>
      <c r="BC132" s="77"/>
      <c r="BD132" s="261"/>
      <c r="BE132" s="261"/>
      <c r="BF132" s="261"/>
      <c r="BG132" s="261"/>
      <c r="BH132" s="261"/>
      <c r="BI132" s="261"/>
      <c r="BJ132" s="245"/>
      <c r="BK132" s="245"/>
      <c r="BL132" s="247"/>
      <c r="BM132" s="77"/>
      <c r="BN132" s="561" t="str">
        <f t="shared" si="13"/>
        <v xml:space="preserve"> </v>
      </c>
      <c r="BO132" s="561" t="str">
        <f t="shared" si="17"/>
        <v xml:space="preserve"> </v>
      </c>
      <c r="BP132" s="561" t="str">
        <f t="shared" si="18"/>
        <v xml:space="preserve"> </v>
      </c>
      <c r="BQ132" s="561" t="str">
        <f t="shared" si="19"/>
        <v xml:space="preserve"> </v>
      </c>
      <c r="BR132" s="77"/>
      <c r="BS132" s="145"/>
    </row>
    <row r="133" spans="1:71" s="86" customFormat="1" ht="12.75" x14ac:dyDescent="0.25">
      <c r="A133" s="365"/>
      <c r="B133" s="361">
        <f>Demography!B134</f>
        <v>0</v>
      </c>
      <c r="C133" s="361">
        <f>Demography!C134</f>
        <v>0</v>
      </c>
      <c r="D133" s="362">
        <f>Demography!D134</f>
        <v>0</v>
      </c>
      <c r="E133" s="81"/>
      <c r="F133" s="415"/>
      <c r="G133" s="416"/>
      <c r="H133" s="417"/>
      <c r="I133" s="241"/>
      <c r="J133" s="242"/>
      <c r="K133" s="243"/>
      <c r="L133" s="243"/>
      <c r="M133" s="243"/>
      <c r="N133" s="241"/>
      <c r="O133" s="248"/>
      <c r="P133" s="81"/>
      <c r="Q133" s="241"/>
      <c r="R133" s="416"/>
      <c r="S133" s="416"/>
      <c r="T133" s="81"/>
      <c r="U133" s="242"/>
      <c r="V133" s="242"/>
      <c r="W133" s="241"/>
      <c r="X133" s="242"/>
      <c r="Y133" s="241"/>
      <c r="Z133" s="241"/>
      <c r="AA133" s="241"/>
      <c r="AB133" s="243"/>
      <c r="AC133" s="243"/>
      <c r="AD133" s="77"/>
      <c r="AE133" s="243"/>
      <c r="AF133" s="243"/>
      <c r="AG133" s="243"/>
      <c r="AH133" s="243"/>
      <c r="AI133" s="243"/>
      <c r="AJ133" s="243"/>
      <c r="AK133" s="246"/>
      <c r="AL133" s="246"/>
      <c r="AM133" s="248"/>
      <c r="AN133" s="77"/>
      <c r="AO133" s="562" t="str">
        <f t="shared" si="12"/>
        <v xml:space="preserve"> </v>
      </c>
      <c r="AP133" s="562" t="str">
        <f t="shared" si="14"/>
        <v xml:space="preserve"> </v>
      </c>
      <c r="AQ133" s="562" t="str">
        <f t="shared" si="15"/>
        <v xml:space="preserve"> </v>
      </c>
      <c r="AR133" s="562" t="str">
        <f t="shared" si="16"/>
        <v xml:space="preserve"> </v>
      </c>
      <c r="AS133" s="77"/>
      <c r="AT133" s="360"/>
      <c r="AU133" s="360"/>
      <c r="AV133" s="359"/>
      <c r="AW133" s="360"/>
      <c r="AX133" s="359"/>
      <c r="AY133" s="359"/>
      <c r="AZ133" s="241"/>
      <c r="BA133" s="243"/>
      <c r="BB133" s="243"/>
      <c r="BC133" s="77"/>
      <c r="BD133" s="243"/>
      <c r="BE133" s="243"/>
      <c r="BF133" s="243"/>
      <c r="BG133" s="243"/>
      <c r="BH133" s="243"/>
      <c r="BI133" s="243"/>
      <c r="BJ133" s="246"/>
      <c r="BK133" s="246"/>
      <c r="BL133" s="248"/>
      <c r="BM133" s="77"/>
      <c r="BN133" s="562" t="str">
        <f t="shared" si="13"/>
        <v xml:space="preserve"> </v>
      </c>
      <c r="BO133" s="562" t="str">
        <f t="shared" si="17"/>
        <v xml:space="preserve"> </v>
      </c>
      <c r="BP133" s="562" t="str">
        <f t="shared" si="18"/>
        <v xml:space="preserve"> </v>
      </c>
      <c r="BQ133" s="562" t="str">
        <f t="shared" si="19"/>
        <v xml:space="preserve"> </v>
      </c>
      <c r="BR133" s="77"/>
      <c r="BS133" s="313"/>
    </row>
    <row r="134" spans="1:71" s="86" customFormat="1" ht="12.75" x14ac:dyDescent="0.25">
      <c r="A134" s="365"/>
      <c r="B134" s="147">
        <f>Demography!B135</f>
        <v>0</v>
      </c>
      <c r="C134" s="147">
        <f>Demography!C135</f>
        <v>0</v>
      </c>
      <c r="D134" s="148">
        <f>Demography!D135</f>
        <v>0</v>
      </c>
      <c r="E134" s="81"/>
      <c r="F134" s="238"/>
      <c r="G134" s="150"/>
      <c r="H134" s="414"/>
      <c r="I134" s="256"/>
      <c r="J134" s="240"/>
      <c r="K134" s="261"/>
      <c r="L134" s="261"/>
      <c r="M134" s="261"/>
      <c r="N134" s="256"/>
      <c r="O134" s="247"/>
      <c r="P134" s="81"/>
      <c r="Q134" s="256"/>
      <c r="R134" s="150"/>
      <c r="S134" s="150"/>
      <c r="T134" s="81"/>
      <c r="U134" s="240"/>
      <c r="V134" s="240"/>
      <c r="W134" s="256"/>
      <c r="X134" s="240"/>
      <c r="Y134" s="256"/>
      <c r="Z134" s="256"/>
      <c r="AA134" s="256"/>
      <c r="AB134" s="261"/>
      <c r="AC134" s="261"/>
      <c r="AD134" s="77"/>
      <c r="AE134" s="261"/>
      <c r="AF134" s="261"/>
      <c r="AG134" s="261"/>
      <c r="AH134" s="261"/>
      <c r="AI134" s="261"/>
      <c r="AJ134" s="261"/>
      <c r="AK134" s="245"/>
      <c r="AL134" s="245"/>
      <c r="AM134" s="247"/>
      <c r="AN134" s="77"/>
      <c r="AO134" s="561" t="str">
        <f t="shared" si="12"/>
        <v xml:space="preserve"> </v>
      </c>
      <c r="AP134" s="561" t="str">
        <f t="shared" si="14"/>
        <v xml:space="preserve"> </v>
      </c>
      <c r="AQ134" s="561" t="str">
        <f t="shared" si="15"/>
        <v xml:space="preserve"> </v>
      </c>
      <c r="AR134" s="561" t="str">
        <f t="shared" si="16"/>
        <v xml:space="preserve"> </v>
      </c>
      <c r="AS134" s="77"/>
      <c r="AT134" s="240"/>
      <c r="AU134" s="240"/>
      <c r="AV134" s="256"/>
      <c r="AW134" s="240"/>
      <c r="AX134" s="256"/>
      <c r="AY134" s="256"/>
      <c r="AZ134" s="256"/>
      <c r="BA134" s="261"/>
      <c r="BB134" s="261"/>
      <c r="BC134" s="77"/>
      <c r="BD134" s="261"/>
      <c r="BE134" s="261"/>
      <c r="BF134" s="261"/>
      <c r="BG134" s="261"/>
      <c r="BH134" s="261"/>
      <c r="BI134" s="261"/>
      <c r="BJ134" s="245"/>
      <c r="BK134" s="245"/>
      <c r="BL134" s="247"/>
      <c r="BM134" s="77"/>
      <c r="BN134" s="561" t="str">
        <f t="shared" si="13"/>
        <v xml:space="preserve"> </v>
      </c>
      <c r="BO134" s="561" t="str">
        <f t="shared" si="17"/>
        <v xml:space="preserve"> </v>
      </c>
      <c r="BP134" s="561" t="str">
        <f t="shared" si="18"/>
        <v xml:space="preserve"> </v>
      </c>
      <c r="BQ134" s="561" t="str">
        <f t="shared" si="19"/>
        <v xml:space="preserve"> </v>
      </c>
      <c r="BR134" s="77"/>
      <c r="BS134" s="145"/>
    </row>
    <row r="135" spans="1:71" s="86" customFormat="1" ht="12.75" x14ac:dyDescent="0.25">
      <c r="A135" s="365"/>
      <c r="B135" s="361">
        <f>Demography!B136</f>
        <v>0</v>
      </c>
      <c r="C135" s="361">
        <f>Demography!C136</f>
        <v>0</v>
      </c>
      <c r="D135" s="362">
        <f>Demography!D136</f>
        <v>0</v>
      </c>
      <c r="E135" s="81"/>
      <c r="F135" s="415"/>
      <c r="G135" s="416"/>
      <c r="H135" s="417"/>
      <c r="I135" s="241"/>
      <c r="J135" s="242"/>
      <c r="K135" s="243"/>
      <c r="L135" s="243"/>
      <c r="M135" s="243"/>
      <c r="N135" s="241"/>
      <c r="O135" s="248"/>
      <c r="P135" s="81"/>
      <c r="Q135" s="241"/>
      <c r="R135" s="416"/>
      <c r="S135" s="416"/>
      <c r="T135" s="81"/>
      <c r="U135" s="242"/>
      <c r="V135" s="242"/>
      <c r="W135" s="241"/>
      <c r="X135" s="242"/>
      <c r="Y135" s="241"/>
      <c r="Z135" s="241"/>
      <c r="AA135" s="241"/>
      <c r="AB135" s="243"/>
      <c r="AC135" s="243"/>
      <c r="AD135" s="77"/>
      <c r="AE135" s="243"/>
      <c r="AF135" s="243"/>
      <c r="AG135" s="243"/>
      <c r="AH135" s="243"/>
      <c r="AI135" s="243"/>
      <c r="AJ135" s="243"/>
      <c r="AK135" s="246"/>
      <c r="AL135" s="246"/>
      <c r="AM135" s="248"/>
      <c r="AN135" s="77"/>
      <c r="AO135" s="562" t="str">
        <f t="shared" si="12"/>
        <v xml:space="preserve"> </v>
      </c>
      <c r="AP135" s="562" t="str">
        <f t="shared" si="14"/>
        <v xml:space="preserve"> </v>
      </c>
      <c r="AQ135" s="562" t="str">
        <f t="shared" si="15"/>
        <v xml:space="preserve"> </v>
      </c>
      <c r="AR135" s="562" t="str">
        <f t="shared" si="16"/>
        <v xml:space="preserve"> </v>
      </c>
      <c r="AS135" s="77"/>
      <c r="AT135" s="360"/>
      <c r="AU135" s="360"/>
      <c r="AV135" s="359"/>
      <c r="AW135" s="360"/>
      <c r="AX135" s="359"/>
      <c r="AY135" s="359"/>
      <c r="AZ135" s="241"/>
      <c r="BA135" s="243"/>
      <c r="BB135" s="243"/>
      <c r="BC135" s="77"/>
      <c r="BD135" s="243"/>
      <c r="BE135" s="243"/>
      <c r="BF135" s="243"/>
      <c r="BG135" s="243"/>
      <c r="BH135" s="243"/>
      <c r="BI135" s="243"/>
      <c r="BJ135" s="246"/>
      <c r="BK135" s="246"/>
      <c r="BL135" s="248"/>
      <c r="BM135" s="77"/>
      <c r="BN135" s="562" t="str">
        <f t="shared" si="13"/>
        <v xml:space="preserve"> </v>
      </c>
      <c r="BO135" s="562" t="str">
        <f t="shared" si="17"/>
        <v xml:space="preserve"> </v>
      </c>
      <c r="BP135" s="562" t="str">
        <f t="shared" si="18"/>
        <v xml:space="preserve"> </v>
      </c>
      <c r="BQ135" s="562" t="str">
        <f t="shared" si="19"/>
        <v xml:space="preserve"> </v>
      </c>
      <c r="BR135" s="77"/>
      <c r="BS135" s="313"/>
    </row>
    <row r="136" spans="1:71" s="86" customFormat="1" ht="12.75" x14ac:dyDescent="0.25">
      <c r="A136" s="365"/>
      <c r="B136" s="147">
        <f>Demography!B137</f>
        <v>0</v>
      </c>
      <c r="C136" s="147">
        <f>Demography!C137</f>
        <v>0</v>
      </c>
      <c r="D136" s="148">
        <f>Demography!D137</f>
        <v>0</v>
      </c>
      <c r="E136" s="81"/>
      <c r="F136" s="238"/>
      <c r="G136" s="150"/>
      <c r="H136" s="414"/>
      <c r="I136" s="256"/>
      <c r="J136" s="240"/>
      <c r="K136" s="261"/>
      <c r="L136" s="261"/>
      <c r="M136" s="261"/>
      <c r="N136" s="256"/>
      <c r="O136" s="247"/>
      <c r="P136" s="81"/>
      <c r="Q136" s="256"/>
      <c r="R136" s="150"/>
      <c r="S136" s="150"/>
      <c r="T136" s="81"/>
      <c r="U136" s="240"/>
      <c r="V136" s="240"/>
      <c r="W136" s="256"/>
      <c r="X136" s="240"/>
      <c r="Y136" s="256"/>
      <c r="Z136" s="256"/>
      <c r="AA136" s="256"/>
      <c r="AB136" s="261"/>
      <c r="AC136" s="261"/>
      <c r="AD136" s="77"/>
      <c r="AE136" s="261"/>
      <c r="AF136" s="261"/>
      <c r="AG136" s="261"/>
      <c r="AH136" s="261"/>
      <c r="AI136" s="261"/>
      <c r="AJ136" s="261"/>
      <c r="AK136" s="245"/>
      <c r="AL136" s="245"/>
      <c r="AM136" s="247"/>
      <c r="AN136" s="77"/>
      <c r="AO136" s="561" t="str">
        <f t="shared" si="12"/>
        <v xml:space="preserve"> </v>
      </c>
      <c r="AP136" s="561" t="str">
        <f t="shared" si="14"/>
        <v xml:space="preserve"> </v>
      </c>
      <c r="AQ136" s="561" t="str">
        <f t="shared" si="15"/>
        <v xml:space="preserve"> </v>
      </c>
      <c r="AR136" s="561" t="str">
        <f t="shared" si="16"/>
        <v xml:space="preserve"> </v>
      </c>
      <c r="AS136" s="77"/>
      <c r="AT136" s="240"/>
      <c r="AU136" s="240"/>
      <c r="AV136" s="256"/>
      <c r="AW136" s="240"/>
      <c r="AX136" s="256"/>
      <c r="AY136" s="256"/>
      <c r="AZ136" s="256"/>
      <c r="BA136" s="261"/>
      <c r="BB136" s="261"/>
      <c r="BC136" s="77"/>
      <c r="BD136" s="261"/>
      <c r="BE136" s="261"/>
      <c r="BF136" s="261"/>
      <c r="BG136" s="261"/>
      <c r="BH136" s="261"/>
      <c r="BI136" s="261"/>
      <c r="BJ136" s="245"/>
      <c r="BK136" s="245"/>
      <c r="BL136" s="247"/>
      <c r="BM136" s="77"/>
      <c r="BN136" s="561" t="str">
        <f t="shared" si="13"/>
        <v xml:space="preserve"> </v>
      </c>
      <c r="BO136" s="561" t="str">
        <f t="shared" si="17"/>
        <v xml:space="preserve"> </v>
      </c>
      <c r="BP136" s="561" t="str">
        <f t="shared" si="18"/>
        <v xml:space="preserve"> </v>
      </c>
      <c r="BQ136" s="561" t="str">
        <f t="shared" si="19"/>
        <v xml:space="preserve"> </v>
      </c>
      <c r="BR136" s="77"/>
      <c r="BS136" s="145"/>
    </row>
    <row r="137" spans="1:71" s="86" customFormat="1" ht="12.75" x14ac:dyDescent="0.25">
      <c r="A137" s="365"/>
      <c r="B137" s="361">
        <f>Demography!B138</f>
        <v>0</v>
      </c>
      <c r="C137" s="361">
        <f>Demography!C138</f>
        <v>0</v>
      </c>
      <c r="D137" s="362">
        <f>Demography!D138</f>
        <v>0</v>
      </c>
      <c r="E137" s="81"/>
      <c r="F137" s="415"/>
      <c r="G137" s="416"/>
      <c r="H137" s="417"/>
      <c r="I137" s="241"/>
      <c r="J137" s="242"/>
      <c r="K137" s="243"/>
      <c r="L137" s="243"/>
      <c r="M137" s="243"/>
      <c r="N137" s="241"/>
      <c r="O137" s="248"/>
      <c r="P137" s="81"/>
      <c r="Q137" s="241"/>
      <c r="R137" s="416"/>
      <c r="S137" s="416"/>
      <c r="T137" s="81"/>
      <c r="U137" s="242"/>
      <c r="V137" s="242"/>
      <c r="W137" s="241"/>
      <c r="X137" s="242"/>
      <c r="Y137" s="241"/>
      <c r="Z137" s="241"/>
      <c r="AA137" s="241"/>
      <c r="AB137" s="243"/>
      <c r="AC137" s="243"/>
      <c r="AD137" s="77"/>
      <c r="AE137" s="243"/>
      <c r="AF137" s="243"/>
      <c r="AG137" s="243"/>
      <c r="AH137" s="243"/>
      <c r="AI137" s="243"/>
      <c r="AJ137" s="243"/>
      <c r="AK137" s="246"/>
      <c r="AL137" s="246"/>
      <c r="AM137" s="248"/>
      <c r="AN137" s="77"/>
      <c r="AO137" s="562" t="str">
        <f t="shared" si="12"/>
        <v xml:space="preserve"> </v>
      </c>
      <c r="AP137" s="562" t="str">
        <f t="shared" si="14"/>
        <v xml:space="preserve"> </v>
      </c>
      <c r="AQ137" s="562" t="str">
        <f t="shared" si="15"/>
        <v xml:space="preserve"> </v>
      </c>
      <c r="AR137" s="562" t="str">
        <f t="shared" si="16"/>
        <v xml:space="preserve"> </v>
      </c>
      <c r="AS137" s="77"/>
      <c r="AT137" s="360"/>
      <c r="AU137" s="360"/>
      <c r="AV137" s="359"/>
      <c r="AW137" s="360"/>
      <c r="AX137" s="359"/>
      <c r="AY137" s="359"/>
      <c r="AZ137" s="241"/>
      <c r="BA137" s="243"/>
      <c r="BB137" s="243"/>
      <c r="BC137" s="77"/>
      <c r="BD137" s="243"/>
      <c r="BE137" s="243"/>
      <c r="BF137" s="243"/>
      <c r="BG137" s="243"/>
      <c r="BH137" s="243"/>
      <c r="BI137" s="243"/>
      <c r="BJ137" s="246"/>
      <c r="BK137" s="246"/>
      <c r="BL137" s="248"/>
      <c r="BM137" s="77"/>
      <c r="BN137" s="562" t="str">
        <f t="shared" si="13"/>
        <v xml:space="preserve"> </v>
      </c>
      <c r="BO137" s="562" t="str">
        <f t="shared" si="17"/>
        <v xml:space="preserve"> </v>
      </c>
      <c r="BP137" s="562" t="str">
        <f t="shared" si="18"/>
        <v xml:space="preserve"> </v>
      </c>
      <c r="BQ137" s="562" t="str">
        <f t="shared" si="19"/>
        <v xml:space="preserve"> </v>
      </c>
      <c r="BR137" s="77"/>
      <c r="BS137" s="313"/>
    </row>
    <row r="138" spans="1:71" s="86" customFormat="1" ht="12.75" x14ac:dyDescent="0.25">
      <c r="A138" s="365"/>
      <c r="B138" s="147">
        <f>Demography!B139</f>
        <v>0</v>
      </c>
      <c r="C138" s="147">
        <f>Demography!C139</f>
        <v>0</v>
      </c>
      <c r="D138" s="148">
        <f>Demography!D139</f>
        <v>0</v>
      </c>
      <c r="E138" s="81"/>
      <c r="F138" s="238"/>
      <c r="G138" s="150"/>
      <c r="H138" s="414"/>
      <c r="I138" s="256"/>
      <c r="J138" s="240"/>
      <c r="K138" s="261"/>
      <c r="L138" s="261"/>
      <c r="M138" s="261"/>
      <c r="N138" s="256"/>
      <c r="O138" s="247"/>
      <c r="P138" s="81"/>
      <c r="Q138" s="256"/>
      <c r="R138" s="150"/>
      <c r="S138" s="150"/>
      <c r="T138" s="81"/>
      <c r="U138" s="240"/>
      <c r="V138" s="240"/>
      <c r="W138" s="256"/>
      <c r="X138" s="240"/>
      <c r="Y138" s="256"/>
      <c r="Z138" s="256"/>
      <c r="AA138" s="256"/>
      <c r="AB138" s="261"/>
      <c r="AC138" s="261"/>
      <c r="AD138" s="77"/>
      <c r="AE138" s="261"/>
      <c r="AF138" s="261"/>
      <c r="AG138" s="261"/>
      <c r="AH138" s="261"/>
      <c r="AI138" s="261"/>
      <c r="AJ138" s="261"/>
      <c r="AK138" s="245"/>
      <c r="AL138" s="245"/>
      <c r="AM138" s="247"/>
      <c r="AN138" s="77"/>
      <c r="AO138" s="561" t="str">
        <f t="shared" si="12"/>
        <v xml:space="preserve"> </v>
      </c>
      <c r="AP138" s="561" t="str">
        <f t="shared" si="14"/>
        <v xml:space="preserve"> </v>
      </c>
      <c r="AQ138" s="561" t="str">
        <f t="shared" si="15"/>
        <v xml:space="preserve"> </v>
      </c>
      <c r="AR138" s="561" t="str">
        <f t="shared" si="16"/>
        <v xml:space="preserve"> </v>
      </c>
      <c r="AS138" s="77"/>
      <c r="AT138" s="240"/>
      <c r="AU138" s="240"/>
      <c r="AV138" s="256"/>
      <c r="AW138" s="240"/>
      <c r="AX138" s="256"/>
      <c r="AY138" s="256"/>
      <c r="AZ138" s="256"/>
      <c r="BA138" s="261"/>
      <c r="BB138" s="261"/>
      <c r="BC138" s="77"/>
      <c r="BD138" s="261"/>
      <c r="BE138" s="261"/>
      <c r="BF138" s="261"/>
      <c r="BG138" s="261"/>
      <c r="BH138" s="261"/>
      <c r="BI138" s="261"/>
      <c r="BJ138" s="245"/>
      <c r="BK138" s="245"/>
      <c r="BL138" s="247"/>
      <c r="BM138" s="77"/>
      <c r="BN138" s="561" t="str">
        <f t="shared" si="13"/>
        <v xml:space="preserve"> </v>
      </c>
      <c r="BO138" s="561" t="str">
        <f t="shared" si="17"/>
        <v xml:space="preserve"> </v>
      </c>
      <c r="BP138" s="561" t="str">
        <f t="shared" si="18"/>
        <v xml:space="preserve"> </v>
      </c>
      <c r="BQ138" s="561" t="str">
        <f t="shared" si="19"/>
        <v xml:space="preserve"> </v>
      </c>
      <c r="BR138" s="77"/>
      <c r="BS138" s="145"/>
    </row>
    <row r="139" spans="1:71" s="86" customFormat="1" ht="12.75" x14ac:dyDescent="0.25">
      <c r="A139" s="365"/>
      <c r="B139" s="361">
        <f>Demography!B140</f>
        <v>0</v>
      </c>
      <c r="C139" s="361">
        <f>Demography!C140</f>
        <v>0</v>
      </c>
      <c r="D139" s="362">
        <f>Demography!D140</f>
        <v>0</v>
      </c>
      <c r="E139" s="81"/>
      <c r="F139" s="415"/>
      <c r="G139" s="416"/>
      <c r="H139" s="417"/>
      <c r="I139" s="241"/>
      <c r="J139" s="242"/>
      <c r="K139" s="243"/>
      <c r="L139" s="243"/>
      <c r="M139" s="243"/>
      <c r="N139" s="241"/>
      <c r="O139" s="248"/>
      <c r="P139" s="81"/>
      <c r="Q139" s="241"/>
      <c r="R139" s="416"/>
      <c r="S139" s="416"/>
      <c r="T139" s="81"/>
      <c r="U139" s="242"/>
      <c r="V139" s="242"/>
      <c r="W139" s="241"/>
      <c r="X139" s="242"/>
      <c r="Y139" s="241"/>
      <c r="Z139" s="241"/>
      <c r="AA139" s="241"/>
      <c r="AB139" s="243"/>
      <c r="AC139" s="243"/>
      <c r="AD139" s="77"/>
      <c r="AE139" s="243"/>
      <c r="AF139" s="243"/>
      <c r="AG139" s="243"/>
      <c r="AH139" s="243"/>
      <c r="AI139" s="243"/>
      <c r="AJ139" s="243"/>
      <c r="AK139" s="246"/>
      <c r="AL139" s="246"/>
      <c r="AM139" s="248"/>
      <c r="AN139" s="77"/>
      <c r="AO139" s="562" t="str">
        <f t="shared" si="12"/>
        <v xml:space="preserve"> </v>
      </c>
      <c r="AP139" s="562" t="str">
        <f t="shared" si="14"/>
        <v xml:space="preserve"> </v>
      </c>
      <c r="AQ139" s="562" t="str">
        <f t="shared" si="15"/>
        <v xml:space="preserve"> </v>
      </c>
      <c r="AR139" s="562" t="str">
        <f t="shared" si="16"/>
        <v xml:space="preserve"> </v>
      </c>
      <c r="AS139" s="77"/>
      <c r="AT139" s="360"/>
      <c r="AU139" s="360"/>
      <c r="AV139" s="359"/>
      <c r="AW139" s="360"/>
      <c r="AX139" s="359"/>
      <c r="AY139" s="359"/>
      <c r="AZ139" s="241"/>
      <c r="BA139" s="243"/>
      <c r="BB139" s="243"/>
      <c r="BC139" s="77"/>
      <c r="BD139" s="243"/>
      <c r="BE139" s="243"/>
      <c r="BF139" s="243"/>
      <c r="BG139" s="243"/>
      <c r="BH139" s="243"/>
      <c r="BI139" s="243"/>
      <c r="BJ139" s="246"/>
      <c r="BK139" s="246"/>
      <c r="BL139" s="248"/>
      <c r="BM139" s="77"/>
      <c r="BN139" s="562" t="str">
        <f t="shared" si="13"/>
        <v xml:space="preserve"> </v>
      </c>
      <c r="BO139" s="562" t="str">
        <f t="shared" si="17"/>
        <v xml:space="preserve"> </v>
      </c>
      <c r="BP139" s="562" t="str">
        <f t="shared" si="18"/>
        <v xml:space="preserve"> </v>
      </c>
      <c r="BQ139" s="562" t="str">
        <f t="shared" si="19"/>
        <v xml:space="preserve"> </v>
      </c>
      <c r="BR139" s="77"/>
      <c r="BS139" s="313"/>
    </row>
    <row r="140" spans="1:71" s="86" customFormat="1" ht="12.75" x14ac:dyDescent="0.25">
      <c r="A140" s="365"/>
      <c r="B140" s="147">
        <f>Demography!B141</f>
        <v>0</v>
      </c>
      <c r="C140" s="147">
        <f>Demography!C141</f>
        <v>0</v>
      </c>
      <c r="D140" s="148">
        <f>Demography!D141</f>
        <v>0</v>
      </c>
      <c r="E140" s="81"/>
      <c r="F140" s="238"/>
      <c r="G140" s="150"/>
      <c r="H140" s="414"/>
      <c r="I140" s="256"/>
      <c r="J140" s="240"/>
      <c r="K140" s="261"/>
      <c r="L140" s="261"/>
      <c r="M140" s="261"/>
      <c r="N140" s="256"/>
      <c r="O140" s="247"/>
      <c r="P140" s="81"/>
      <c r="Q140" s="256"/>
      <c r="R140" s="150"/>
      <c r="S140" s="150"/>
      <c r="T140" s="81"/>
      <c r="U140" s="240"/>
      <c r="V140" s="240"/>
      <c r="W140" s="256"/>
      <c r="X140" s="240"/>
      <c r="Y140" s="256"/>
      <c r="Z140" s="256"/>
      <c r="AA140" s="256"/>
      <c r="AB140" s="261"/>
      <c r="AC140" s="261"/>
      <c r="AD140" s="77"/>
      <c r="AE140" s="261"/>
      <c r="AF140" s="261"/>
      <c r="AG140" s="261"/>
      <c r="AH140" s="261"/>
      <c r="AI140" s="261"/>
      <c r="AJ140" s="261"/>
      <c r="AK140" s="245"/>
      <c r="AL140" s="245"/>
      <c r="AM140" s="247"/>
      <c r="AN140" s="77"/>
      <c r="AO140" s="561" t="str">
        <f t="shared" si="12"/>
        <v xml:space="preserve"> </v>
      </c>
      <c r="AP140" s="561" t="str">
        <f t="shared" si="14"/>
        <v xml:space="preserve"> </v>
      </c>
      <c r="AQ140" s="561" t="str">
        <f t="shared" si="15"/>
        <v xml:space="preserve"> </v>
      </c>
      <c r="AR140" s="561" t="str">
        <f t="shared" si="16"/>
        <v xml:space="preserve"> </v>
      </c>
      <c r="AS140" s="77"/>
      <c r="AT140" s="240"/>
      <c r="AU140" s="240"/>
      <c r="AV140" s="256"/>
      <c r="AW140" s="240"/>
      <c r="AX140" s="256"/>
      <c r="AY140" s="256"/>
      <c r="AZ140" s="256"/>
      <c r="BA140" s="261"/>
      <c r="BB140" s="261"/>
      <c r="BC140" s="77"/>
      <c r="BD140" s="261"/>
      <c r="BE140" s="261"/>
      <c r="BF140" s="261"/>
      <c r="BG140" s="261"/>
      <c r="BH140" s="261"/>
      <c r="BI140" s="261"/>
      <c r="BJ140" s="245"/>
      <c r="BK140" s="245"/>
      <c r="BL140" s="247"/>
      <c r="BM140" s="77"/>
      <c r="BN140" s="561" t="str">
        <f t="shared" si="13"/>
        <v xml:space="preserve"> </v>
      </c>
      <c r="BO140" s="561" t="str">
        <f t="shared" si="17"/>
        <v xml:space="preserve"> </v>
      </c>
      <c r="BP140" s="561" t="str">
        <f t="shared" si="18"/>
        <v xml:space="preserve"> </v>
      </c>
      <c r="BQ140" s="561" t="str">
        <f t="shared" si="19"/>
        <v xml:space="preserve"> </v>
      </c>
      <c r="BR140" s="77"/>
      <c r="BS140" s="145"/>
    </row>
    <row r="141" spans="1:71" s="86" customFormat="1" ht="12.75" x14ac:dyDescent="0.25">
      <c r="A141" s="365"/>
      <c r="B141" s="361">
        <f>Demography!B142</f>
        <v>0</v>
      </c>
      <c r="C141" s="361">
        <f>Demography!C142</f>
        <v>0</v>
      </c>
      <c r="D141" s="362">
        <f>Demography!D142</f>
        <v>0</v>
      </c>
      <c r="E141" s="81"/>
      <c r="F141" s="415"/>
      <c r="G141" s="416"/>
      <c r="H141" s="417"/>
      <c r="I141" s="241"/>
      <c r="J141" s="242"/>
      <c r="K141" s="243"/>
      <c r="L141" s="243"/>
      <c r="M141" s="243"/>
      <c r="N141" s="241"/>
      <c r="O141" s="248"/>
      <c r="P141" s="81"/>
      <c r="Q141" s="241"/>
      <c r="R141" s="416"/>
      <c r="S141" s="416"/>
      <c r="T141" s="81"/>
      <c r="U141" s="242"/>
      <c r="V141" s="242"/>
      <c r="W141" s="241"/>
      <c r="X141" s="242"/>
      <c r="Y141" s="241"/>
      <c r="Z141" s="241"/>
      <c r="AA141" s="241"/>
      <c r="AB141" s="243"/>
      <c r="AC141" s="243"/>
      <c r="AD141" s="77"/>
      <c r="AE141" s="243"/>
      <c r="AF141" s="243"/>
      <c r="AG141" s="243"/>
      <c r="AH141" s="243"/>
      <c r="AI141" s="243"/>
      <c r="AJ141" s="243"/>
      <c r="AK141" s="246"/>
      <c r="AL141" s="246"/>
      <c r="AM141" s="248"/>
      <c r="AN141" s="77"/>
      <c r="AO141" s="562" t="str">
        <f t="shared" si="12"/>
        <v xml:space="preserve"> </v>
      </c>
      <c r="AP141" s="562" t="str">
        <f t="shared" si="14"/>
        <v xml:space="preserve"> </v>
      </c>
      <c r="AQ141" s="562" t="str">
        <f t="shared" si="15"/>
        <v xml:space="preserve"> </v>
      </c>
      <c r="AR141" s="562" t="str">
        <f t="shared" si="16"/>
        <v xml:space="preserve"> </v>
      </c>
      <c r="AS141" s="77"/>
      <c r="AT141" s="360"/>
      <c r="AU141" s="360"/>
      <c r="AV141" s="359"/>
      <c r="AW141" s="360"/>
      <c r="AX141" s="359"/>
      <c r="AY141" s="359"/>
      <c r="AZ141" s="241"/>
      <c r="BA141" s="243"/>
      <c r="BB141" s="243"/>
      <c r="BC141" s="77"/>
      <c r="BD141" s="243"/>
      <c r="BE141" s="243"/>
      <c r="BF141" s="243"/>
      <c r="BG141" s="243"/>
      <c r="BH141" s="243"/>
      <c r="BI141" s="243"/>
      <c r="BJ141" s="246"/>
      <c r="BK141" s="246"/>
      <c r="BL141" s="248"/>
      <c r="BM141" s="77"/>
      <c r="BN141" s="562" t="str">
        <f t="shared" si="13"/>
        <v xml:space="preserve"> </v>
      </c>
      <c r="BO141" s="562" t="str">
        <f t="shared" si="17"/>
        <v xml:space="preserve"> </v>
      </c>
      <c r="BP141" s="562" t="str">
        <f t="shared" si="18"/>
        <v xml:space="preserve"> </v>
      </c>
      <c r="BQ141" s="562" t="str">
        <f t="shared" si="19"/>
        <v xml:space="preserve"> </v>
      </c>
      <c r="BR141" s="77"/>
      <c r="BS141" s="313"/>
    </row>
    <row r="142" spans="1:71" s="86" customFormat="1" ht="12.75" x14ac:dyDescent="0.25">
      <c r="A142" s="365"/>
      <c r="B142" s="147">
        <f>Demography!B143</f>
        <v>0</v>
      </c>
      <c r="C142" s="147">
        <f>Demography!C143</f>
        <v>0</v>
      </c>
      <c r="D142" s="148">
        <f>Demography!D143</f>
        <v>0</v>
      </c>
      <c r="E142" s="81"/>
      <c r="F142" s="238"/>
      <c r="G142" s="150"/>
      <c r="H142" s="414"/>
      <c r="I142" s="256"/>
      <c r="J142" s="240"/>
      <c r="K142" s="261"/>
      <c r="L142" s="261"/>
      <c r="M142" s="261"/>
      <c r="N142" s="256"/>
      <c r="O142" s="247"/>
      <c r="P142" s="81"/>
      <c r="Q142" s="256"/>
      <c r="R142" s="150"/>
      <c r="S142" s="150"/>
      <c r="T142" s="81"/>
      <c r="U142" s="240"/>
      <c r="V142" s="240"/>
      <c r="W142" s="256"/>
      <c r="X142" s="240"/>
      <c r="Y142" s="256"/>
      <c r="Z142" s="256"/>
      <c r="AA142" s="256"/>
      <c r="AB142" s="261"/>
      <c r="AC142" s="261"/>
      <c r="AD142" s="77"/>
      <c r="AE142" s="261"/>
      <c r="AF142" s="261"/>
      <c r="AG142" s="261"/>
      <c r="AH142" s="261"/>
      <c r="AI142" s="261"/>
      <c r="AJ142" s="261"/>
      <c r="AK142" s="245"/>
      <c r="AL142" s="245"/>
      <c r="AM142" s="247"/>
      <c r="AN142" s="77"/>
      <c r="AO142" s="561" t="str">
        <f t="shared" si="12"/>
        <v xml:space="preserve"> </v>
      </c>
      <c r="AP142" s="561" t="str">
        <f t="shared" si="14"/>
        <v xml:space="preserve"> </v>
      </c>
      <c r="AQ142" s="561" t="str">
        <f t="shared" si="15"/>
        <v xml:space="preserve"> </v>
      </c>
      <c r="AR142" s="561" t="str">
        <f t="shared" si="16"/>
        <v xml:space="preserve"> </v>
      </c>
      <c r="AS142" s="77"/>
      <c r="AT142" s="240"/>
      <c r="AU142" s="240"/>
      <c r="AV142" s="256"/>
      <c r="AW142" s="240"/>
      <c r="AX142" s="256"/>
      <c r="AY142" s="256"/>
      <c r="AZ142" s="256"/>
      <c r="BA142" s="261"/>
      <c r="BB142" s="261"/>
      <c r="BC142" s="77"/>
      <c r="BD142" s="261"/>
      <c r="BE142" s="261"/>
      <c r="BF142" s="261"/>
      <c r="BG142" s="261"/>
      <c r="BH142" s="261"/>
      <c r="BI142" s="261"/>
      <c r="BJ142" s="245"/>
      <c r="BK142" s="245"/>
      <c r="BL142" s="247"/>
      <c r="BM142" s="77"/>
      <c r="BN142" s="561" t="str">
        <f t="shared" si="13"/>
        <v xml:space="preserve"> </v>
      </c>
      <c r="BO142" s="561" t="str">
        <f t="shared" si="17"/>
        <v xml:space="preserve"> </v>
      </c>
      <c r="BP142" s="561" t="str">
        <f t="shared" si="18"/>
        <v xml:space="preserve"> </v>
      </c>
      <c r="BQ142" s="561" t="str">
        <f t="shared" si="19"/>
        <v xml:space="preserve"> </v>
      </c>
      <c r="BR142" s="77"/>
      <c r="BS142" s="145"/>
    </row>
    <row r="143" spans="1:71" s="86" customFormat="1" ht="12.75" x14ac:dyDescent="0.25">
      <c r="A143" s="365"/>
      <c r="B143" s="361">
        <f>Demography!B144</f>
        <v>0</v>
      </c>
      <c r="C143" s="361">
        <f>Demography!C144</f>
        <v>0</v>
      </c>
      <c r="D143" s="362">
        <f>Demography!D144</f>
        <v>0</v>
      </c>
      <c r="E143" s="81"/>
      <c r="F143" s="415"/>
      <c r="G143" s="416"/>
      <c r="H143" s="417"/>
      <c r="I143" s="241"/>
      <c r="J143" s="242"/>
      <c r="K143" s="243"/>
      <c r="L143" s="243"/>
      <c r="M143" s="243"/>
      <c r="N143" s="241"/>
      <c r="O143" s="248"/>
      <c r="P143" s="81"/>
      <c r="Q143" s="241"/>
      <c r="R143" s="416"/>
      <c r="S143" s="416"/>
      <c r="T143" s="81"/>
      <c r="U143" s="242"/>
      <c r="V143" s="242"/>
      <c r="W143" s="241"/>
      <c r="X143" s="242"/>
      <c r="Y143" s="241"/>
      <c r="Z143" s="241"/>
      <c r="AA143" s="241"/>
      <c r="AB143" s="243"/>
      <c r="AC143" s="243"/>
      <c r="AD143" s="77"/>
      <c r="AE143" s="243"/>
      <c r="AF143" s="243"/>
      <c r="AG143" s="243"/>
      <c r="AH143" s="243"/>
      <c r="AI143" s="243"/>
      <c r="AJ143" s="243"/>
      <c r="AK143" s="246"/>
      <c r="AL143" s="246"/>
      <c r="AM143" s="248"/>
      <c r="AN143" s="77"/>
      <c r="AO143" s="562" t="str">
        <f t="shared" si="12"/>
        <v xml:space="preserve"> </v>
      </c>
      <c r="AP143" s="562" t="str">
        <f t="shared" si="14"/>
        <v xml:space="preserve"> </v>
      </c>
      <c r="AQ143" s="562" t="str">
        <f t="shared" si="15"/>
        <v xml:space="preserve"> </v>
      </c>
      <c r="AR143" s="562" t="str">
        <f t="shared" si="16"/>
        <v xml:space="preserve"> </v>
      </c>
      <c r="AS143" s="77"/>
      <c r="AT143" s="360"/>
      <c r="AU143" s="360"/>
      <c r="AV143" s="359"/>
      <c r="AW143" s="360"/>
      <c r="AX143" s="359"/>
      <c r="AY143" s="359"/>
      <c r="AZ143" s="241"/>
      <c r="BA143" s="243"/>
      <c r="BB143" s="243"/>
      <c r="BC143" s="77"/>
      <c r="BD143" s="243"/>
      <c r="BE143" s="243"/>
      <c r="BF143" s="243"/>
      <c r="BG143" s="243"/>
      <c r="BH143" s="243"/>
      <c r="BI143" s="243"/>
      <c r="BJ143" s="246"/>
      <c r="BK143" s="246"/>
      <c r="BL143" s="248"/>
      <c r="BM143" s="77"/>
      <c r="BN143" s="562" t="str">
        <f t="shared" si="13"/>
        <v xml:space="preserve"> </v>
      </c>
      <c r="BO143" s="562" t="str">
        <f t="shared" si="17"/>
        <v xml:space="preserve"> </v>
      </c>
      <c r="BP143" s="562" t="str">
        <f t="shared" si="18"/>
        <v xml:space="preserve"> </v>
      </c>
      <c r="BQ143" s="562" t="str">
        <f t="shared" si="19"/>
        <v xml:space="preserve"> </v>
      </c>
      <c r="BR143" s="77"/>
      <c r="BS143" s="313"/>
    </row>
    <row r="144" spans="1:71" s="86" customFormat="1" ht="12.75" x14ac:dyDescent="0.25">
      <c r="A144" s="365"/>
      <c r="B144" s="147">
        <f>Demography!B145</f>
        <v>0</v>
      </c>
      <c r="C144" s="147">
        <f>Demography!C145</f>
        <v>0</v>
      </c>
      <c r="D144" s="148">
        <f>Demography!D145</f>
        <v>0</v>
      </c>
      <c r="E144" s="81"/>
      <c r="F144" s="238"/>
      <c r="G144" s="150"/>
      <c r="H144" s="414"/>
      <c r="I144" s="256"/>
      <c r="J144" s="240"/>
      <c r="K144" s="261"/>
      <c r="L144" s="261"/>
      <c r="M144" s="261"/>
      <c r="N144" s="256"/>
      <c r="O144" s="247"/>
      <c r="P144" s="81"/>
      <c r="Q144" s="256"/>
      <c r="R144" s="150"/>
      <c r="S144" s="150"/>
      <c r="T144" s="81"/>
      <c r="U144" s="240"/>
      <c r="V144" s="240"/>
      <c r="W144" s="256"/>
      <c r="X144" s="240"/>
      <c r="Y144" s="256"/>
      <c r="Z144" s="256"/>
      <c r="AA144" s="256"/>
      <c r="AB144" s="261"/>
      <c r="AC144" s="261"/>
      <c r="AD144" s="77"/>
      <c r="AE144" s="261"/>
      <c r="AF144" s="261"/>
      <c r="AG144" s="261"/>
      <c r="AH144" s="261"/>
      <c r="AI144" s="261"/>
      <c r="AJ144" s="261"/>
      <c r="AK144" s="245"/>
      <c r="AL144" s="245"/>
      <c r="AM144" s="247"/>
      <c r="AN144" s="77"/>
      <c r="AO144" s="561" t="str">
        <f t="shared" si="12"/>
        <v xml:space="preserve"> </v>
      </c>
      <c r="AP144" s="561" t="str">
        <f t="shared" si="14"/>
        <v xml:space="preserve"> </v>
      </c>
      <c r="AQ144" s="561" t="str">
        <f t="shared" si="15"/>
        <v xml:space="preserve"> </v>
      </c>
      <c r="AR144" s="561" t="str">
        <f t="shared" si="16"/>
        <v xml:space="preserve"> </v>
      </c>
      <c r="AS144" s="77"/>
      <c r="AT144" s="240"/>
      <c r="AU144" s="240"/>
      <c r="AV144" s="256"/>
      <c r="AW144" s="240"/>
      <c r="AX144" s="256"/>
      <c r="AY144" s="256"/>
      <c r="AZ144" s="256"/>
      <c r="BA144" s="261"/>
      <c r="BB144" s="261"/>
      <c r="BC144" s="77"/>
      <c r="BD144" s="261"/>
      <c r="BE144" s="261"/>
      <c r="BF144" s="261"/>
      <c r="BG144" s="261"/>
      <c r="BH144" s="261"/>
      <c r="BI144" s="261"/>
      <c r="BJ144" s="245"/>
      <c r="BK144" s="245"/>
      <c r="BL144" s="247"/>
      <c r="BM144" s="77"/>
      <c r="BN144" s="561" t="str">
        <f t="shared" si="13"/>
        <v xml:space="preserve"> </v>
      </c>
      <c r="BO144" s="561" t="str">
        <f t="shared" si="17"/>
        <v xml:space="preserve"> </v>
      </c>
      <c r="BP144" s="561" t="str">
        <f t="shared" si="18"/>
        <v xml:space="preserve"> </v>
      </c>
      <c r="BQ144" s="561" t="str">
        <f t="shared" si="19"/>
        <v xml:space="preserve"> </v>
      </c>
      <c r="BR144" s="77"/>
      <c r="BS144" s="145"/>
    </row>
    <row r="145" spans="1:71" s="86" customFormat="1" ht="12.75" x14ac:dyDescent="0.25">
      <c r="A145" s="365"/>
      <c r="B145" s="361">
        <f>Demography!B146</f>
        <v>0</v>
      </c>
      <c r="C145" s="361">
        <f>Demography!C146</f>
        <v>0</v>
      </c>
      <c r="D145" s="362">
        <f>Demography!D146</f>
        <v>0</v>
      </c>
      <c r="E145" s="81"/>
      <c r="F145" s="415"/>
      <c r="G145" s="416"/>
      <c r="H145" s="417"/>
      <c r="I145" s="241"/>
      <c r="J145" s="242"/>
      <c r="K145" s="243"/>
      <c r="L145" s="243"/>
      <c r="M145" s="243"/>
      <c r="N145" s="241"/>
      <c r="O145" s="248"/>
      <c r="P145" s="81"/>
      <c r="Q145" s="241"/>
      <c r="R145" s="416"/>
      <c r="S145" s="416"/>
      <c r="T145" s="81"/>
      <c r="U145" s="242"/>
      <c r="V145" s="242"/>
      <c r="W145" s="241"/>
      <c r="X145" s="242"/>
      <c r="Y145" s="241"/>
      <c r="Z145" s="241"/>
      <c r="AA145" s="241"/>
      <c r="AB145" s="243"/>
      <c r="AC145" s="243"/>
      <c r="AD145" s="77"/>
      <c r="AE145" s="243"/>
      <c r="AF145" s="243"/>
      <c r="AG145" s="243"/>
      <c r="AH145" s="243"/>
      <c r="AI145" s="243"/>
      <c r="AJ145" s="243"/>
      <c r="AK145" s="246"/>
      <c r="AL145" s="246"/>
      <c r="AM145" s="248"/>
      <c r="AN145" s="77"/>
      <c r="AO145" s="562" t="str">
        <f t="shared" si="12"/>
        <v xml:space="preserve"> </v>
      </c>
      <c r="AP145" s="562" t="str">
        <f t="shared" si="14"/>
        <v xml:space="preserve"> </v>
      </c>
      <c r="AQ145" s="562" t="str">
        <f t="shared" si="15"/>
        <v xml:space="preserve"> </v>
      </c>
      <c r="AR145" s="562" t="str">
        <f t="shared" si="16"/>
        <v xml:space="preserve"> </v>
      </c>
      <c r="AS145" s="77"/>
      <c r="AT145" s="360"/>
      <c r="AU145" s="360"/>
      <c r="AV145" s="359"/>
      <c r="AW145" s="360"/>
      <c r="AX145" s="359"/>
      <c r="AY145" s="359"/>
      <c r="AZ145" s="241"/>
      <c r="BA145" s="243"/>
      <c r="BB145" s="243"/>
      <c r="BC145" s="77"/>
      <c r="BD145" s="243"/>
      <c r="BE145" s="243"/>
      <c r="BF145" s="243"/>
      <c r="BG145" s="243"/>
      <c r="BH145" s="243"/>
      <c r="BI145" s="243"/>
      <c r="BJ145" s="246"/>
      <c r="BK145" s="246"/>
      <c r="BL145" s="248"/>
      <c r="BM145" s="77"/>
      <c r="BN145" s="562" t="str">
        <f t="shared" si="13"/>
        <v xml:space="preserve"> </v>
      </c>
      <c r="BO145" s="562" t="str">
        <f t="shared" si="17"/>
        <v xml:space="preserve"> </v>
      </c>
      <c r="BP145" s="562" t="str">
        <f t="shared" si="18"/>
        <v xml:space="preserve"> </v>
      </c>
      <c r="BQ145" s="562" t="str">
        <f t="shared" si="19"/>
        <v xml:space="preserve"> </v>
      </c>
      <c r="BR145" s="77"/>
      <c r="BS145" s="313"/>
    </row>
    <row r="146" spans="1:71" s="86" customFormat="1" ht="12.75" x14ac:dyDescent="0.25">
      <c r="A146" s="365"/>
      <c r="B146" s="147">
        <f>Demography!B147</f>
        <v>0</v>
      </c>
      <c r="C146" s="147">
        <f>Demography!C147</f>
        <v>0</v>
      </c>
      <c r="D146" s="148">
        <f>Demography!D147</f>
        <v>0</v>
      </c>
      <c r="E146" s="81"/>
      <c r="F146" s="238"/>
      <c r="G146" s="150"/>
      <c r="H146" s="414"/>
      <c r="I146" s="256"/>
      <c r="J146" s="240"/>
      <c r="K146" s="261"/>
      <c r="L146" s="261"/>
      <c r="M146" s="261"/>
      <c r="N146" s="256"/>
      <c r="O146" s="247"/>
      <c r="P146" s="81"/>
      <c r="Q146" s="256"/>
      <c r="R146" s="150"/>
      <c r="S146" s="150"/>
      <c r="T146" s="81"/>
      <c r="U146" s="240"/>
      <c r="V146" s="240"/>
      <c r="W146" s="256"/>
      <c r="X146" s="240"/>
      <c r="Y146" s="256"/>
      <c r="Z146" s="256"/>
      <c r="AA146" s="256"/>
      <c r="AB146" s="261"/>
      <c r="AC146" s="261"/>
      <c r="AD146" s="77"/>
      <c r="AE146" s="261"/>
      <c r="AF146" s="261"/>
      <c r="AG146" s="261"/>
      <c r="AH146" s="261"/>
      <c r="AI146" s="261"/>
      <c r="AJ146" s="261"/>
      <c r="AK146" s="245"/>
      <c r="AL146" s="245"/>
      <c r="AM146" s="247"/>
      <c r="AN146" s="77"/>
      <c r="AO146" s="561" t="str">
        <f t="shared" ref="AO146:AO209" si="20">IF(Z146=0," ",AE146/AB146)</f>
        <v xml:space="preserve"> </v>
      </c>
      <c r="AP146" s="561" t="str">
        <f t="shared" si="14"/>
        <v xml:space="preserve"> </v>
      </c>
      <c r="AQ146" s="561" t="str">
        <f t="shared" si="15"/>
        <v xml:space="preserve"> </v>
      </c>
      <c r="AR146" s="561" t="str">
        <f t="shared" si="16"/>
        <v xml:space="preserve"> </v>
      </c>
      <c r="AS146" s="77"/>
      <c r="AT146" s="240"/>
      <c r="AU146" s="240"/>
      <c r="AV146" s="256"/>
      <c r="AW146" s="240"/>
      <c r="AX146" s="256"/>
      <c r="AY146" s="256"/>
      <c r="AZ146" s="256"/>
      <c r="BA146" s="261"/>
      <c r="BB146" s="261"/>
      <c r="BC146" s="77"/>
      <c r="BD146" s="261"/>
      <c r="BE146" s="261"/>
      <c r="BF146" s="261"/>
      <c r="BG146" s="261"/>
      <c r="BH146" s="261"/>
      <c r="BI146" s="261"/>
      <c r="BJ146" s="245"/>
      <c r="BK146" s="245"/>
      <c r="BL146" s="247"/>
      <c r="BM146" s="77"/>
      <c r="BN146" s="561" t="str">
        <f t="shared" ref="BN146:BN209" si="21">IF(AY146=0," ",BD146/BA146)</f>
        <v xml:space="preserve"> </v>
      </c>
      <c r="BO146" s="561" t="str">
        <f t="shared" si="17"/>
        <v xml:space="preserve"> </v>
      </c>
      <c r="BP146" s="561" t="str">
        <f t="shared" si="18"/>
        <v xml:space="preserve"> </v>
      </c>
      <c r="BQ146" s="561" t="str">
        <f t="shared" si="19"/>
        <v xml:space="preserve"> </v>
      </c>
      <c r="BR146" s="77"/>
      <c r="BS146" s="145"/>
    </row>
    <row r="147" spans="1:71" s="86" customFormat="1" ht="12.75" x14ac:dyDescent="0.25">
      <c r="A147" s="365"/>
      <c r="B147" s="361">
        <f>Demography!B148</f>
        <v>0</v>
      </c>
      <c r="C147" s="361">
        <f>Demography!C148</f>
        <v>0</v>
      </c>
      <c r="D147" s="362">
        <f>Demography!D148</f>
        <v>0</v>
      </c>
      <c r="E147" s="81"/>
      <c r="F147" s="415"/>
      <c r="G147" s="416"/>
      <c r="H147" s="417"/>
      <c r="I147" s="241"/>
      <c r="J147" s="242"/>
      <c r="K147" s="243"/>
      <c r="L147" s="243"/>
      <c r="M147" s="243"/>
      <c r="N147" s="241"/>
      <c r="O147" s="248"/>
      <c r="P147" s="81"/>
      <c r="Q147" s="241"/>
      <c r="R147" s="416"/>
      <c r="S147" s="416"/>
      <c r="T147" s="81"/>
      <c r="U147" s="242"/>
      <c r="V147" s="242"/>
      <c r="W147" s="241"/>
      <c r="X147" s="242"/>
      <c r="Y147" s="241"/>
      <c r="Z147" s="241"/>
      <c r="AA147" s="241"/>
      <c r="AB147" s="243"/>
      <c r="AC147" s="243"/>
      <c r="AD147" s="77"/>
      <c r="AE147" s="243"/>
      <c r="AF147" s="243"/>
      <c r="AG147" s="243"/>
      <c r="AH147" s="243"/>
      <c r="AI147" s="243"/>
      <c r="AJ147" s="243"/>
      <c r="AK147" s="246"/>
      <c r="AL147" s="246"/>
      <c r="AM147" s="248"/>
      <c r="AN147" s="77"/>
      <c r="AO147" s="562" t="str">
        <f t="shared" si="20"/>
        <v xml:space="preserve"> </v>
      </c>
      <c r="AP147" s="562" t="str">
        <f t="shared" ref="AP147:AP210" si="22">IF(OR(Z147=0,K147=0)," ",AE147/K147)</f>
        <v xml:space="preserve"> </v>
      </c>
      <c r="AQ147" s="562" t="str">
        <f t="shared" ref="AQ147:AQ210" si="23">IF(OR(Z147&gt;5, Z147&lt;1)," ",AF147/AC147)</f>
        <v xml:space="preserve"> </v>
      </c>
      <c r="AR147" s="562" t="str">
        <f t="shared" ref="AR147:AR210" si="24">IF(OR(Z147&gt;5, Z147&lt;1,K147=0)," ",AF147/K147)</f>
        <v xml:space="preserve"> </v>
      </c>
      <c r="AS147" s="77"/>
      <c r="AT147" s="360"/>
      <c r="AU147" s="360"/>
      <c r="AV147" s="359"/>
      <c r="AW147" s="360"/>
      <c r="AX147" s="359"/>
      <c r="AY147" s="359"/>
      <c r="AZ147" s="241"/>
      <c r="BA147" s="243"/>
      <c r="BB147" s="243"/>
      <c r="BC147" s="77"/>
      <c r="BD147" s="243"/>
      <c r="BE147" s="243"/>
      <c r="BF147" s="243"/>
      <c r="BG147" s="243"/>
      <c r="BH147" s="243"/>
      <c r="BI147" s="243"/>
      <c r="BJ147" s="246"/>
      <c r="BK147" s="246"/>
      <c r="BL147" s="248"/>
      <c r="BM147" s="77"/>
      <c r="BN147" s="562" t="str">
        <f t="shared" si="21"/>
        <v xml:space="preserve"> </v>
      </c>
      <c r="BO147" s="562" t="str">
        <f t="shared" ref="BO147:BO210" si="25">IF(OR(AY147=0,K147=0)," ",BD147/K147)</f>
        <v xml:space="preserve"> </v>
      </c>
      <c r="BP147" s="562" t="str">
        <f t="shared" ref="BP147:BP210" si="26">IF(OR(AY147&gt;5, AY147&lt;1)," ",BE147/BB147)</f>
        <v xml:space="preserve"> </v>
      </c>
      <c r="BQ147" s="562" t="str">
        <f t="shared" ref="BQ147:BQ210" si="27">IF(OR(AY147&gt;5, AY147&lt;1,K147=0)," ",BE147/K147)</f>
        <v xml:space="preserve"> </v>
      </c>
      <c r="BR147" s="77"/>
      <c r="BS147" s="313"/>
    </row>
    <row r="148" spans="1:71" s="86" customFormat="1" ht="12.75" x14ac:dyDescent="0.25">
      <c r="A148" s="365"/>
      <c r="B148" s="147">
        <f>Demography!B149</f>
        <v>0</v>
      </c>
      <c r="C148" s="147">
        <f>Demography!C149</f>
        <v>0</v>
      </c>
      <c r="D148" s="148">
        <f>Demography!D149</f>
        <v>0</v>
      </c>
      <c r="E148" s="81"/>
      <c r="F148" s="238"/>
      <c r="G148" s="150"/>
      <c r="H148" s="414"/>
      <c r="I148" s="256"/>
      <c r="J148" s="240"/>
      <c r="K148" s="261"/>
      <c r="L148" s="261"/>
      <c r="M148" s="261"/>
      <c r="N148" s="256"/>
      <c r="O148" s="247"/>
      <c r="P148" s="81"/>
      <c r="Q148" s="256"/>
      <c r="R148" s="150"/>
      <c r="S148" s="150"/>
      <c r="T148" s="81"/>
      <c r="U148" s="240"/>
      <c r="V148" s="240"/>
      <c r="W148" s="256"/>
      <c r="X148" s="240"/>
      <c r="Y148" s="256"/>
      <c r="Z148" s="256"/>
      <c r="AA148" s="256"/>
      <c r="AB148" s="261"/>
      <c r="AC148" s="261"/>
      <c r="AD148" s="77"/>
      <c r="AE148" s="261"/>
      <c r="AF148" s="261"/>
      <c r="AG148" s="261"/>
      <c r="AH148" s="261"/>
      <c r="AI148" s="261"/>
      <c r="AJ148" s="261"/>
      <c r="AK148" s="245"/>
      <c r="AL148" s="245"/>
      <c r="AM148" s="247"/>
      <c r="AN148" s="77"/>
      <c r="AO148" s="561" t="str">
        <f t="shared" si="20"/>
        <v xml:space="preserve"> </v>
      </c>
      <c r="AP148" s="561" t="str">
        <f t="shared" si="22"/>
        <v xml:space="preserve"> </v>
      </c>
      <c r="AQ148" s="561" t="str">
        <f t="shared" si="23"/>
        <v xml:space="preserve"> </v>
      </c>
      <c r="AR148" s="561" t="str">
        <f t="shared" si="24"/>
        <v xml:space="preserve"> </v>
      </c>
      <c r="AS148" s="77"/>
      <c r="AT148" s="240"/>
      <c r="AU148" s="240"/>
      <c r="AV148" s="256"/>
      <c r="AW148" s="240"/>
      <c r="AX148" s="256"/>
      <c r="AY148" s="256"/>
      <c r="AZ148" s="256"/>
      <c r="BA148" s="261"/>
      <c r="BB148" s="261"/>
      <c r="BC148" s="77"/>
      <c r="BD148" s="261"/>
      <c r="BE148" s="261"/>
      <c r="BF148" s="261"/>
      <c r="BG148" s="261"/>
      <c r="BH148" s="261"/>
      <c r="BI148" s="261"/>
      <c r="BJ148" s="245"/>
      <c r="BK148" s="245"/>
      <c r="BL148" s="247"/>
      <c r="BM148" s="77"/>
      <c r="BN148" s="561" t="str">
        <f t="shared" si="21"/>
        <v xml:space="preserve"> </v>
      </c>
      <c r="BO148" s="561" t="str">
        <f t="shared" si="25"/>
        <v xml:space="preserve"> </v>
      </c>
      <c r="BP148" s="561" t="str">
        <f t="shared" si="26"/>
        <v xml:space="preserve"> </v>
      </c>
      <c r="BQ148" s="561" t="str">
        <f t="shared" si="27"/>
        <v xml:space="preserve"> </v>
      </c>
      <c r="BR148" s="77"/>
      <c r="BS148" s="145"/>
    </row>
    <row r="149" spans="1:71" s="86" customFormat="1" ht="12.75" x14ac:dyDescent="0.25">
      <c r="A149" s="365"/>
      <c r="B149" s="361">
        <f>Demography!B150</f>
        <v>0</v>
      </c>
      <c r="C149" s="361">
        <f>Demography!C150</f>
        <v>0</v>
      </c>
      <c r="D149" s="362">
        <f>Demography!D150</f>
        <v>0</v>
      </c>
      <c r="E149" s="81"/>
      <c r="F149" s="415"/>
      <c r="G149" s="416"/>
      <c r="H149" s="417"/>
      <c r="I149" s="241"/>
      <c r="J149" s="242"/>
      <c r="K149" s="243"/>
      <c r="L149" s="243"/>
      <c r="M149" s="243"/>
      <c r="N149" s="241"/>
      <c r="O149" s="248"/>
      <c r="P149" s="81"/>
      <c r="Q149" s="241"/>
      <c r="R149" s="416"/>
      <c r="S149" s="416"/>
      <c r="T149" s="81"/>
      <c r="U149" s="242"/>
      <c r="V149" s="242"/>
      <c r="W149" s="241"/>
      <c r="X149" s="242"/>
      <c r="Y149" s="241"/>
      <c r="Z149" s="241"/>
      <c r="AA149" s="241"/>
      <c r="AB149" s="243"/>
      <c r="AC149" s="243"/>
      <c r="AD149" s="77"/>
      <c r="AE149" s="243"/>
      <c r="AF149" s="243"/>
      <c r="AG149" s="243"/>
      <c r="AH149" s="243"/>
      <c r="AI149" s="243"/>
      <c r="AJ149" s="243"/>
      <c r="AK149" s="246"/>
      <c r="AL149" s="246"/>
      <c r="AM149" s="248"/>
      <c r="AN149" s="77"/>
      <c r="AO149" s="562" t="str">
        <f t="shared" si="20"/>
        <v xml:space="preserve"> </v>
      </c>
      <c r="AP149" s="562" t="str">
        <f t="shared" si="22"/>
        <v xml:space="preserve"> </v>
      </c>
      <c r="AQ149" s="562" t="str">
        <f t="shared" si="23"/>
        <v xml:space="preserve"> </v>
      </c>
      <c r="AR149" s="562" t="str">
        <f t="shared" si="24"/>
        <v xml:space="preserve"> </v>
      </c>
      <c r="AS149" s="77"/>
      <c r="AT149" s="360"/>
      <c r="AU149" s="360"/>
      <c r="AV149" s="359"/>
      <c r="AW149" s="360"/>
      <c r="AX149" s="359"/>
      <c r="AY149" s="359"/>
      <c r="AZ149" s="241"/>
      <c r="BA149" s="243"/>
      <c r="BB149" s="243"/>
      <c r="BC149" s="77"/>
      <c r="BD149" s="243"/>
      <c r="BE149" s="243"/>
      <c r="BF149" s="243"/>
      <c r="BG149" s="243"/>
      <c r="BH149" s="243"/>
      <c r="BI149" s="243"/>
      <c r="BJ149" s="246"/>
      <c r="BK149" s="246"/>
      <c r="BL149" s="248"/>
      <c r="BM149" s="77"/>
      <c r="BN149" s="562" t="str">
        <f t="shared" si="21"/>
        <v xml:space="preserve"> </v>
      </c>
      <c r="BO149" s="562" t="str">
        <f t="shared" si="25"/>
        <v xml:space="preserve"> </v>
      </c>
      <c r="BP149" s="562" t="str">
        <f t="shared" si="26"/>
        <v xml:space="preserve"> </v>
      </c>
      <c r="BQ149" s="562" t="str">
        <f t="shared" si="27"/>
        <v xml:space="preserve"> </v>
      </c>
      <c r="BR149" s="77"/>
      <c r="BS149" s="313"/>
    </row>
    <row r="150" spans="1:71" s="86" customFormat="1" ht="12.75" x14ac:dyDescent="0.25">
      <c r="A150" s="365"/>
      <c r="B150" s="147">
        <f>Demography!B151</f>
        <v>0</v>
      </c>
      <c r="C150" s="147">
        <f>Demography!C151</f>
        <v>0</v>
      </c>
      <c r="D150" s="148">
        <f>Demography!D151</f>
        <v>0</v>
      </c>
      <c r="E150" s="81"/>
      <c r="F150" s="238"/>
      <c r="G150" s="150"/>
      <c r="H150" s="414"/>
      <c r="I150" s="256"/>
      <c r="J150" s="240"/>
      <c r="K150" s="261"/>
      <c r="L150" s="261"/>
      <c r="M150" s="261"/>
      <c r="N150" s="256"/>
      <c r="O150" s="247"/>
      <c r="P150" s="81"/>
      <c r="Q150" s="256"/>
      <c r="R150" s="150"/>
      <c r="S150" s="150"/>
      <c r="T150" s="81"/>
      <c r="U150" s="240"/>
      <c r="V150" s="240"/>
      <c r="W150" s="256"/>
      <c r="X150" s="240"/>
      <c r="Y150" s="256"/>
      <c r="Z150" s="256"/>
      <c r="AA150" s="256"/>
      <c r="AB150" s="261"/>
      <c r="AC150" s="261"/>
      <c r="AD150" s="77"/>
      <c r="AE150" s="261"/>
      <c r="AF150" s="261"/>
      <c r="AG150" s="261"/>
      <c r="AH150" s="261"/>
      <c r="AI150" s="261"/>
      <c r="AJ150" s="261"/>
      <c r="AK150" s="245"/>
      <c r="AL150" s="245"/>
      <c r="AM150" s="247"/>
      <c r="AN150" s="77"/>
      <c r="AO150" s="561" t="str">
        <f t="shared" si="20"/>
        <v xml:space="preserve"> </v>
      </c>
      <c r="AP150" s="561" t="str">
        <f t="shared" si="22"/>
        <v xml:space="preserve"> </v>
      </c>
      <c r="AQ150" s="561" t="str">
        <f t="shared" si="23"/>
        <v xml:space="preserve"> </v>
      </c>
      <c r="AR150" s="561" t="str">
        <f t="shared" si="24"/>
        <v xml:space="preserve"> </v>
      </c>
      <c r="AS150" s="77"/>
      <c r="AT150" s="240"/>
      <c r="AU150" s="240"/>
      <c r="AV150" s="256"/>
      <c r="AW150" s="240"/>
      <c r="AX150" s="256"/>
      <c r="AY150" s="256"/>
      <c r="AZ150" s="256"/>
      <c r="BA150" s="261"/>
      <c r="BB150" s="261"/>
      <c r="BC150" s="77"/>
      <c r="BD150" s="261"/>
      <c r="BE150" s="261"/>
      <c r="BF150" s="261"/>
      <c r="BG150" s="261"/>
      <c r="BH150" s="261"/>
      <c r="BI150" s="261"/>
      <c r="BJ150" s="245"/>
      <c r="BK150" s="245"/>
      <c r="BL150" s="247"/>
      <c r="BM150" s="77"/>
      <c r="BN150" s="561" t="str">
        <f t="shared" si="21"/>
        <v xml:space="preserve"> </v>
      </c>
      <c r="BO150" s="561" t="str">
        <f t="shared" si="25"/>
        <v xml:space="preserve"> </v>
      </c>
      <c r="BP150" s="561" t="str">
        <f t="shared" si="26"/>
        <v xml:space="preserve"> </v>
      </c>
      <c r="BQ150" s="561" t="str">
        <f t="shared" si="27"/>
        <v xml:space="preserve"> </v>
      </c>
      <c r="BR150" s="77"/>
      <c r="BS150" s="145"/>
    </row>
    <row r="151" spans="1:71" s="86" customFormat="1" ht="12.75" x14ac:dyDescent="0.25">
      <c r="A151" s="365"/>
      <c r="B151" s="361">
        <f>Demography!B152</f>
        <v>0</v>
      </c>
      <c r="C151" s="361">
        <f>Demography!C152</f>
        <v>0</v>
      </c>
      <c r="D151" s="362">
        <f>Demography!D152</f>
        <v>0</v>
      </c>
      <c r="E151" s="81"/>
      <c r="F151" s="415"/>
      <c r="G151" s="416"/>
      <c r="H151" s="417"/>
      <c r="I151" s="241"/>
      <c r="J151" s="242"/>
      <c r="K151" s="243"/>
      <c r="L151" s="243"/>
      <c r="M151" s="243"/>
      <c r="N151" s="241"/>
      <c r="O151" s="248"/>
      <c r="P151" s="81"/>
      <c r="Q151" s="241"/>
      <c r="R151" s="416"/>
      <c r="S151" s="416"/>
      <c r="T151" s="81"/>
      <c r="U151" s="242"/>
      <c r="V151" s="242"/>
      <c r="W151" s="241"/>
      <c r="X151" s="242"/>
      <c r="Y151" s="241"/>
      <c r="Z151" s="241"/>
      <c r="AA151" s="241"/>
      <c r="AB151" s="243"/>
      <c r="AC151" s="243"/>
      <c r="AD151" s="77"/>
      <c r="AE151" s="243"/>
      <c r="AF151" s="243"/>
      <c r="AG151" s="243"/>
      <c r="AH151" s="243"/>
      <c r="AI151" s="243"/>
      <c r="AJ151" s="243"/>
      <c r="AK151" s="246"/>
      <c r="AL151" s="246"/>
      <c r="AM151" s="248"/>
      <c r="AN151" s="77"/>
      <c r="AO151" s="562" t="str">
        <f t="shared" si="20"/>
        <v xml:space="preserve"> </v>
      </c>
      <c r="AP151" s="562" t="str">
        <f t="shared" si="22"/>
        <v xml:space="preserve"> </v>
      </c>
      <c r="AQ151" s="562" t="str">
        <f t="shared" si="23"/>
        <v xml:space="preserve"> </v>
      </c>
      <c r="AR151" s="562" t="str">
        <f t="shared" si="24"/>
        <v xml:space="preserve"> </v>
      </c>
      <c r="AS151" s="77"/>
      <c r="AT151" s="360"/>
      <c r="AU151" s="360"/>
      <c r="AV151" s="359"/>
      <c r="AW151" s="360"/>
      <c r="AX151" s="359"/>
      <c r="AY151" s="359"/>
      <c r="AZ151" s="241"/>
      <c r="BA151" s="243"/>
      <c r="BB151" s="243"/>
      <c r="BC151" s="77"/>
      <c r="BD151" s="243"/>
      <c r="BE151" s="243"/>
      <c r="BF151" s="243"/>
      <c r="BG151" s="243"/>
      <c r="BH151" s="243"/>
      <c r="BI151" s="243"/>
      <c r="BJ151" s="246"/>
      <c r="BK151" s="246"/>
      <c r="BL151" s="248"/>
      <c r="BM151" s="77"/>
      <c r="BN151" s="562" t="str">
        <f t="shared" si="21"/>
        <v xml:space="preserve"> </v>
      </c>
      <c r="BO151" s="562" t="str">
        <f t="shared" si="25"/>
        <v xml:space="preserve"> </v>
      </c>
      <c r="BP151" s="562" t="str">
        <f t="shared" si="26"/>
        <v xml:space="preserve"> </v>
      </c>
      <c r="BQ151" s="562" t="str">
        <f t="shared" si="27"/>
        <v xml:space="preserve"> </v>
      </c>
      <c r="BR151" s="77"/>
      <c r="BS151" s="313"/>
    </row>
    <row r="152" spans="1:71" s="86" customFormat="1" ht="12.75" x14ac:dyDescent="0.25">
      <c r="A152" s="365"/>
      <c r="B152" s="147">
        <f>Demography!B153</f>
        <v>0</v>
      </c>
      <c r="C152" s="147">
        <f>Demography!C153</f>
        <v>0</v>
      </c>
      <c r="D152" s="148">
        <f>Demography!D153</f>
        <v>0</v>
      </c>
      <c r="E152" s="81"/>
      <c r="F152" s="238"/>
      <c r="G152" s="150"/>
      <c r="H152" s="414"/>
      <c r="I152" s="256"/>
      <c r="J152" s="240"/>
      <c r="K152" s="261"/>
      <c r="L152" s="261"/>
      <c r="M152" s="261"/>
      <c r="N152" s="256"/>
      <c r="O152" s="247"/>
      <c r="P152" s="81"/>
      <c r="Q152" s="256"/>
      <c r="R152" s="150"/>
      <c r="S152" s="150"/>
      <c r="T152" s="81"/>
      <c r="U152" s="240"/>
      <c r="V152" s="240"/>
      <c r="W152" s="256"/>
      <c r="X152" s="240"/>
      <c r="Y152" s="256"/>
      <c r="Z152" s="256"/>
      <c r="AA152" s="256"/>
      <c r="AB152" s="261"/>
      <c r="AC152" s="261"/>
      <c r="AD152" s="77"/>
      <c r="AE152" s="261"/>
      <c r="AF152" s="261"/>
      <c r="AG152" s="261"/>
      <c r="AH152" s="261"/>
      <c r="AI152" s="261"/>
      <c r="AJ152" s="261"/>
      <c r="AK152" s="245"/>
      <c r="AL152" s="245"/>
      <c r="AM152" s="247"/>
      <c r="AN152" s="77"/>
      <c r="AO152" s="561" t="str">
        <f t="shared" si="20"/>
        <v xml:space="preserve"> </v>
      </c>
      <c r="AP152" s="561" t="str">
        <f t="shared" si="22"/>
        <v xml:space="preserve"> </v>
      </c>
      <c r="AQ152" s="561" t="str">
        <f t="shared" si="23"/>
        <v xml:space="preserve"> </v>
      </c>
      <c r="AR152" s="561" t="str">
        <f t="shared" si="24"/>
        <v xml:space="preserve"> </v>
      </c>
      <c r="AS152" s="77"/>
      <c r="AT152" s="240"/>
      <c r="AU152" s="240"/>
      <c r="AV152" s="256"/>
      <c r="AW152" s="240"/>
      <c r="AX152" s="256"/>
      <c r="AY152" s="256"/>
      <c r="AZ152" s="256"/>
      <c r="BA152" s="261"/>
      <c r="BB152" s="261"/>
      <c r="BC152" s="77"/>
      <c r="BD152" s="261"/>
      <c r="BE152" s="261"/>
      <c r="BF152" s="261"/>
      <c r="BG152" s="261"/>
      <c r="BH152" s="261"/>
      <c r="BI152" s="261"/>
      <c r="BJ152" s="245"/>
      <c r="BK152" s="245"/>
      <c r="BL152" s="247"/>
      <c r="BM152" s="77"/>
      <c r="BN152" s="561" t="str">
        <f t="shared" si="21"/>
        <v xml:space="preserve"> </v>
      </c>
      <c r="BO152" s="561" t="str">
        <f t="shared" si="25"/>
        <v xml:space="preserve"> </v>
      </c>
      <c r="BP152" s="561" t="str">
        <f t="shared" si="26"/>
        <v xml:space="preserve"> </v>
      </c>
      <c r="BQ152" s="561" t="str">
        <f t="shared" si="27"/>
        <v xml:space="preserve"> </v>
      </c>
      <c r="BR152" s="77"/>
      <c r="BS152" s="145"/>
    </row>
    <row r="153" spans="1:71" s="86" customFormat="1" ht="12.75" x14ac:dyDescent="0.25">
      <c r="A153" s="365"/>
      <c r="B153" s="361">
        <f>Demography!B154</f>
        <v>0</v>
      </c>
      <c r="C153" s="361">
        <f>Demography!C154</f>
        <v>0</v>
      </c>
      <c r="D153" s="362">
        <f>Demography!D154</f>
        <v>0</v>
      </c>
      <c r="E153" s="81"/>
      <c r="F153" s="415"/>
      <c r="G153" s="416"/>
      <c r="H153" s="417"/>
      <c r="I153" s="241"/>
      <c r="J153" s="242"/>
      <c r="K153" s="243"/>
      <c r="L153" s="243"/>
      <c r="M153" s="243"/>
      <c r="N153" s="241"/>
      <c r="O153" s="248"/>
      <c r="P153" s="81"/>
      <c r="Q153" s="241"/>
      <c r="R153" s="416"/>
      <c r="S153" s="416"/>
      <c r="T153" s="81"/>
      <c r="U153" s="242"/>
      <c r="V153" s="242"/>
      <c r="W153" s="241"/>
      <c r="X153" s="242"/>
      <c r="Y153" s="241"/>
      <c r="Z153" s="241"/>
      <c r="AA153" s="241"/>
      <c r="AB153" s="243"/>
      <c r="AC153" s="243"/>
      <c r="AD153" s="77"/>
      <c r="AE153" s="243"/>
      <c r="AF153" s="243"/>
      <c r="AG153" s="243"/>
      <c r="AH153" s="243"/>
      <c r="AI153" s="243"/>
      <c r="AJ153" s="243"/>
      <c r="AK153" s="246"/>
      <c r="AL153" s="246"/>
      <c r="AM153" s="248"/>
      <c r="AN153" s="77"/>
      <c r="AO153" s="562" t="str">
        <f t="shared" si="20"/>
        <v xml:space="preserve"> </v>
      </c>
      <c r="AP153" s="562" t="str">
        <f t="shared" si="22"/>
        <v xml:space="preserve"> </v>
      </c>
      <c r="AQ153" s="562" t="str">
        <f t="shared" si="23"/>
        <v xml:space="preserve"> </v>
      </c>
      <c r="AR153" s="562" t="str">
        <f t="shared" si="24"/>
        <v xml:space="preserve"> </v>
      </c>
      <c r="AS153" s="77"/>
      <c r="AT153" s="360"/>
      <c r="AU153" s="360"/>
      <c r="AV153" s="359"/>
      <c r="AW153" s="360"/>
      <c r="AX153" s="359"/>
      <c r="AY153" s="359"/>
      <c r="AZ153" s="241"/>
      <c r="BA153" s="243"/>
      <c r="BB153" s="243"/>
      <c r="BC153" s="77"/>
      <c r="BD153" s="243"/>
      <c r="BE153" s="243"/>
      <c r="BF153" s="243"/>
      <c r="BG153" s="243"/>
      <c r="BH153" s="243"/>
      <c r="BI153" s="243"/>
      <c r="BJ153" s="246"/>
      <c r="BK153" s="246"/>
      <c r="BL153" s="248"/>
      <c r="BM153" s="77"/>
      <c r="BN153" s="562" t="str">
        <f t="shared" si="21"/>
        <v xml:space="preserve"> </v>
      </c>
      <c r="BO153" s="562" t="str">
        <f t="shared" si="25"/>
        <v xml:space="preserve"> </v>
      </c>
      <c r="BP153" s="562" t="str">
        <f t="shared" si="26"/>
        <v xml:space="preserve"> </v>
      </c>
      <c r="BQ153" s="562" t="str">
        <f t="shared" si="27"/>
        <v xml:space="preserve"> </v>
      </c>
      <c r="BR153" s="77"/>
      <c r="BS153" s="313"/>
    </row>
    <row r="154" spans="1:71" s="86" customFormat="1" ht="12.75" x14ac:dyDescent="0.25">
      <c r="A154" s="365"/>
      <c r="B154" s="147">
        <f>Demography!B155</f>
        <v>0</v>
      </c>
      <c r="C154" s="147">
        <f>Demography!C155</f>
        <v>0</v>
      </c>
      <c r="D154" s="148">
        <f>Demography!D155</f>
        <v>0</v>
      </c>
      <c r="E154" s="81"/>
      <c r="F154" s="238"/>
      <c r="G154" s="150"/>
      <c r="H154" s="414"/>
      <c r="I154" s="256"/>
      <c r="J154" s="240"/>
      <c r="K154" s="261"/>
      <c r="L154" s="261"/>
      <c r="M154" s="261"/>
      <c r="N154" s="256"/>
      <c r="O154" s="247"/>
      <c r="P154" s="81"/>
      <c r="Q154" s="256"/>
      <c r="R154" s="150"/>
      <c r="S154" s="150"/>
      <c r="T154" s="81"/>
      <c r="U154" s="240"/>
      <c r="V154" s="240"/>
      <c r="W154" s="256"/>
      <c r="X154" s="240"/>
      <c r="Y154" s="256"/>
      <c r="Z154" s="256"/>
      <c r="AA154" s="256"/>
      <c r="AB154" s="261"/>
      <c r="AC154" s="261"/>
      <c r="AD154" s="77"/>
      <c r="AE154" s="261"/>
      <c r="AF154" s="261"/>
      <c r="AG154" s="261"/>
      <c r="AH154" s="261"/>
      <c r="AI154" s="261"/>
      <c r="AJ154" s="261"/>
      <c r="AK154" s="245"/>
      <c r="AL154" s="245"/>
      <c r="AM154" s="247"/>
      <c r="AN154" s="77"/>
      <c r="AO154" s="561" t="str">
        <f t="shared" si="20"/>
        <v xml:space="preserve"> </v>
      </c>
      <c r="AP154" s="561" t="str">
        <f t="shared" si="22"/>
        <v xml:space="preserve"> </v>
      </c>
      <c r="AQ154" s="561" t="str">
        <f t="shared" si="23"/>
        <v xml:space="preserve"> </v>
      </c>
      <c r="AR154" s="561" t="str">
        <f t="shared" si="24"/>
        <v xml:space="preserve"> </v>
      </c>
      <c r="AS154" s="77"/>
      <c r="AT154" s="240"/>
      <c r="AU154" s="240"/>
      <c r="AV154" s="256"/>
      <c r="AW154" s="240"/>
      <c r="AX154" s="256"/>
      <c r="AY154" s="256"/>
      <c r="AZ154" s="256"/>
      <c r="BA154" s="261"/>
      <c r="BB154" s="261"/>
      <c r="BC154" s="77"/>
      <c r="BD154" s="261"/>
      <c r="BE154" s="261"/>
      <c r="BF154" s="261"/>
      <c r="BG154" s="261"/>
      <c r="BH154" s="261"/>
      <c r="BI154" s="261"/>
      <c r="BJ154" s="245"/>
      <c r="BK154" s="245"/>
      <c r="BL154" s="247"/>
      <c r="BM154" s="77"/>
      <c r="BN154" s="561" t="str">
        <f t="shared" si="21"/>
        <v xml:space="preserve"> </v>
      </c>
      <c r="BO154" s="561" t="str">
        <f t="shared" si="25"/>
        <v xml:space="preserve"> </v>
      </c>
      <c r="BP154" s="561" t="str">
        <f t="shared" si="26"/>
        <v xml:space="preserve"> </v>
      </c>
      <c r="BQ154" s="561" t="str">
        <f t="shared" si="27"/>
        <v xml:space="preserve"> </v>
      </c>
      <c r="BR154" s="77"/>
      <c r="BS154" s="145"/>
    </row>
    <row r="155" spans="1:71" s="86" customFormat="1" ht="12.75" x14ac:dyDescent="0.25">
      <c r="A155" s="365"/>
      <c r="B155" s="361">
        <f>Demography!B156</f>
        <v>0</v>
      </c>
      <c r="C155" s="361">
        <f>Demography!C156</f>
        <v>0</v>
      </c>
      <c r="D155" s="362">
        <f>Demography!D156</f>
        <v>0</v>
      </c>
      <c r="E155" s="81"/>
      <c r="F155" s="415"/>
      <c r="G155" s="416"/>
      <c r="H155" s="417"/>
      <c r="I155" s="241"/>
      <c r="J155" s="242"/>
      <c r="K155" s="243"/>
      <c r="L155" s="243"/>
      <c r="M155" s="243"/>
      <c r="N155" s="241"/>
      <c r="O155" s="248"/>
      <c r="P155" s="81"/>
      <c r="Q155" s="241"/>
      <c r="R155" s="416"/>
      <c r="S155" s="416"/>
      <c r="T155" s="81"/>
      <c r="U155" s="242"/>
      <c r="V155" s="242"/>
      <c r="W155" s="241"/>
      <c r="X155" s="242"/>
      <c r="Y155" s="241"/>
      <c r="Z155" s="241"/>
      <c r="AA155" s="241"/>
      <c r="AB155" s="243"/>
      <c r="AC155" s="243"/>
      <c r="AD155" s="77"/>
      <c r="AE155" s="243"/>
      <c r="AF155" s="243"/>
      <c r="AG155" s="243"/>
      <c r="AH155" s="243"/>
      <c r="AI155" s="243"/>
      <c r="AJ155" s="243"/>
      <c r="AK155" s="246"/>
      <c r="AL155" s="246"/>
      <c r="AM155" s="248"/>
      <c r="AN155" s="77"/>
      <c r="AO155" s="562" t="str">
        <f t="shared" si="20"/>
        <v xml:space="preserve"> </v>
      </c>
      <c r="AP155" s="562" t="str">
        <f t="shared" si="22"/>
        <v xml:space="preserve"> </v>
      </c>
      <c r="AQ155" s="562" t="str">
        <f t="shared" si="23"/>
        <v xml:space="preserve"> </v>
      </c>
      <c r="AR155" s="562" t="str">
        <f t="shared" si="24"/>
        <v xml:space="preserve"> </v>
      </c>
      <c r="AS155" s="77"/>
      <c r="AT155" s="360"/>
      <c r="AU155" s="360"/>
      <c r="AV155" s="359"/>
      <c r="AW155" s="360"/>
      <c r="AX155" s="359"/>
      <c r="AY155" s="359"/>
      <c r="AZ155" s="241"/>
      <c r="BA155" s="243"/>
      <c r="BB155" s="243"/>
      <c r="BC155" s="77"/>
      <c r="BD155" s="243"/>
      <c r="BE155" s="243"/>
      <c r="BF155" s="243"/>
      <c r="BG155" s="243"/>
      <c r="BH155" s="243"/>
      <c r="BI155" s="243"/>
      <c r="BJ155" s="246"/>
      <c r="BK155" s="246"/>
      <c r="BL155" s="248"/>
      <c r="BM155" s="77"/>
      <c r="BN155" s="562" t="str">
        <f t="shared" si="21"/>
        <v xml:space="preserve"> </v>
      </c>
      <c r="BO155" s="562" t="str">
        <f t="shared" si="25"/>
        <v xml:space="preserve"> </v>
      </c>
      <c r="BP155" s="562" t="str">
        <f t="shared" si="26"/>
        <v xml:space="preserve"> </v>
      </c>
      <c r="BQ155" s="562" t="str">
        <f t="shared" si="27"/>
        <v xml:space="preserve"> </v>
      </c>
      <c r="BR155" s="77"/>
      <c r="BS155" s="313"/>
    </row>
    <row r="156" spans="1:71" s="86" customFormat="1" ht="12.75" x14ac:dyDescent="0.25">
      <c r="A156" s="365"/>
      <c r="B156" s="147">
        <f>Demography!B157</f>
        <v>0</v>
      </c>
      <c r="C156" s="147">
        <f>Demography!C157</f>
        <v>0</v>
      </c>
      <c r="D156" s="148">
        <f>Demography!D157</f>
        <v>0</v>
      </c>
      <c r="E156" s="81"/>
      <c r="F156" s="238"/>
      <c r="G156" s="150"/>
      <c r="H156" s="414"/>
      <c r="I156" s="256"/>
      <c r="J156" s="240"/>
      <c r="K156" s="261"/>
      <c r="L156" s="261"/>
      <c r="M156" s="261"/>
      <c r="N156" s="256"/>
      <c r="O156" s="247"/>
      <c r="P156" s="81"/>
      <c r="Q156" s="256"/>
      <c r="R156" s="150"/>
      <c r="S156" s="150"/>
      <c r="T156" s="81"/>
      <c r="U156" s="240"/>
      <c r="V156" s="240"/>
      <c r="W156" s="256"/>
      <c r="X156" s="240"/>
      <c r="Y156" s="256"/>
      <c r="Z156" s="256"/>
      <c r="AA156" s="256"/>
      <c r="AB156" s="261"/>
      <c r="AC156" s="261"/>
      <c r="AD156" s="77"/>
      <c r="AE156" s="261"/>
      <c r="AF156" s="261"/>
      <c r="AG156" s="261"/>
      <c r="AH156" s="261"/>
      <c r="AI156" s="261"/>
      <c r="AJ156" s="261"/>
      <c r="AK156" s="245"/>
      <c r="AL156" s="245"/>
      <c r="AM156" s="247"/>
      <c r="AN156" s="77"/>
      <c r="AO156" s="561" t="str">
        <f t="shared" si="20"/>
        <v xml:space="preserve"> </v>
      </c>
      <c r="AP156" s="561" t="str">
        <f t="shared" si="22"/>
        <v xml:space="preserve"> </v>
      </c>
      <c r="AQ156" s="561" t="str">
        <f t="shared" si="23"/>
        <v xml:space="preserve"> </v>
      </c>
      <c r="AR156" s="561" t="str">
        <f t="shared" si="24"/>
        <v xml:space="preserve"> </v>
      </c>
      <c r="AS156" s="77"/>
      <c r="AT156" s="240"/>
      <c r="AU156" s="240"/>
      <c r="AV156" s="256"/>
      <c r="AW156" s="240"/>
      <c r="AX156" s="256"/>
      <c r="AY156" s="256"/>
      <c r="AZ156" s="256"/>
      <c r="BA156" s="261"/>
      <c r="BB156" s="261"/>
      <c r="BC156" s="77"/>
      <c r="BD156" s="261"/>
      <c r="BE156" s="261"/>
      <c r="BF156" s="261"/>
      <c r="BG156" s="261"/>
      <c r="BH156" s="261"/>
      <c r="BI156" s="261"/>
      <c r="BJ156" s="245"/>
      <c r="BK156" s="245"/>
      <c r="BL156" s="247"/>
      <c r="BM156" s="77"/>
      <c r="BN156" s="561" t="str">
        <f t="shared" si="21"/>
        <v xml:space="preserve"> </v>
      </c>
      <c r="BO156" s="561" t="str">
        <f t="shared" si="25"/>
        <v xml:space="preserve"> </v>
      </c>
      <c r="BP156" s="561" t="str">
        <f t="shared" si="26"/>
        <v xml:space="preserve"> </v>
      </c>
      <c r="BQ156" s="561" t="str">
        <f t="shared" si="27"/>
        <v xml:space="preserve"> </v>
      </c>
      <c r="BR156" s="77"/>
      <c r="BS156" s="145"/>
    </row>
    <row r="157" spans="1:71" s="86" customFormat="1" ht="12.75" x14ac:dyDescent="0.25">
      <c r="A157" s="365"/>
      <c r="B157" s="361">
        <f>Demography!B158</f>
        <v>0</v>
      </c>
      <c r="C157" s="361">
        <f>Demography!C158</f>
        <v>0</v>
      </c>
      <c r="D157" s="362">
        <f>Demography!D158</f>
        <v>0</v>
      </c>
      <c r="E157" s="81"/>
      <c r="F157" s="415"/>
      <c r="G157" s="416"/>
      <c r="H157" s="417"/>
      <c r="I157" s="241"/>
      <c r="J157" s="242"/>
      <c r="K157" s="243"/>
      <c r="L157" s="243"/>
      <c r="M157" s="243"/>
      <c r="N157" s="241"/>
      <c r="O157" s="248"/>
      <c r="P157" s="81"/>
      <c r="Q157" s="241"/>
      <c r="R157" s="416"/>
      <c r="S157" s="416"/>
      <c r="T157" s="81"/>
      <c r="U157" s="242"/>
      <c r="V157" s="242"/>
      <c r="W157" s="241"/>
      <c r="X157" s="242"/>
      <c r="Y157" s="241"/>
      <c r="Z157" s="241"/>
      <c r="AA157" s="241"/>
      <c r="AB157" s="243"/>
      <c r="AC157" s="243"/>
      <c r="AD157" s="77"/>
      <c r="AE157" s="243"/>
      <c r="AF157" s="243"/>
      <c r="AG157" s="243"/>
      <c r="AH157" s="243"/>
      <c r="AI157" s="243"/>
      <c r="AJ157" s="243"/>
      <c r="AK157" s="246"/>
      <c r="AL157" s="246"/>
      <c r="AM157" s="248"/>
      <c r="AN157" s="77"/>
      <c r="AO157" s="562" t="str">
        <f t="shared" si="20"/>
        <v xml:space="preserve"> </v>
      </c>
      <c r="AP157" s="562" t="str">
        <f t="shared" si="22"/>
        <v xml:space="preserve"> </v>
      </c>
      <c r="AQ157" s="562" t="str">
        <f t="shared" si="23"/>
        <v xml:space="preserve"> </v>
      </c>
      <c r="AR157" s="562" t="str">
        <f t="shared" si="24"/>
        <v xml:space="preserve"> </v>
      </c>
      <c r="AS157" s="77"/>
      <c r="AT157" s="360"/>
      <c r="AU157" s="360"/>
      <c r="AV157" s="359"/>
      <c r="AW157" s="360"/>
      <c r="AX157" s="359"/>
      <c r="AY157" s="359"/>
      <c r="AZ157" s="241"/>
      <c r="BA157" s="243"/>
      <c r="BB157" s="243"/>
      <c r="BC157" s="77"/>
      <c r="BD157" s="243"/>
      <c r="BE157" s="243"/>
      <c r="BF157" s="243"/>
      <c r="BG157" s="243"/>
      <c r="BH157" s="243"/>
      <c r="BI157" s="243"/>
      <c r="BJ157" s="246"/>
      <c r="BK157" s="246"/>
      <c r="BL157" s="248"/>
      <c r="BM157" s="77"/>
      <c r="BN157" s="562" t="str">
        <f t="shared" si="21"/>
        <v xml:space="preserve"> </v>
      </c>
      <c r="BO157" s="562" t="str">
        <f t="shared" si="25"/>
        <v xml:space="preserve"> </v>
      </c>
      <c r="BP157" s="562" t="str">
        <f t="shared" si="26"/>
        <v xml:space="preserve"> </v>
      </c>
      <c r="BQ157" s="562" t="str">
        <f t="shared" si="27"/>
        <v xml:space="preserve"> </v>
      </c>
      <c r="BR157" s="77"/>
      <c r="BS157" s="313"/>
    </row>
    <row r="158" spans="1:71" s="86" customFormat="1" ht="12.75" x14ac:dyDescent="0.25">
      <c r="A158" s="365"/>
      <c r="B158" s="147">
        <f>Demography!B159</f>
        <v>0</v>
      </c>
      <c r="C158" s="147">
        <f>Demography!C159</f>
        <v>0</v>
      </c>
      <c r="D158" s="148">
        <f>Demography!D159</f>
        <v>0</v>
      </c>
      <c r="E158" s="81"/>
      <c r="F158" s="238"/>
      <c r="G158" s="150"/>
      <c r="H158" s="414"/>
      <c r="I158" s="256"/>
      <c r="J158" s="240"/>
      <c r="K158" s="261"/>
      <c r="L158" s="261"/>
      <c r="M158" s="261"/>
      <c r="N158" s="256"/>
      <c r="O158" s="247"/>
      <c r="P158" s="81"/>
      <c r="Q158" s="256"/>
      <c r="R158" s="150"/>
      <c r="S158" s="150"/>
      <c r="T158" s="81"/>
      <c r="U158" s="240"/>
      <c r="V158" s="240"/>
      <c r="W158" s="256"/>
      <c r="X158" s="240"/>
      <c r="Y158" s="256"/>
      <c r="Z158" s="256"/>
      <c r="AA158" s="256"/>
      <c r="AB158" s="261"/>
      <c r="AC158" s="261"/>
      <c r="AD158" s="77"/>
      <c r="AE158" s="261"/>
      <c r="AF158" s="261"/>
      <c r="AG158" s="261"/>
      <c r="AH158" s="261"/>
      <c r="AI158" s="261"/>
      <c r="AJ158" s="261"/>
      <c r="AK158" s="245"/>
      <c r="AL158" s="245"/>
      <c r="AM158" s="247"/>
      <c r="AN158" s="77"/>
      <c r="AO158" s="561" t="str">
        <f t="shared" si="20"/>
        <v xml:space="preserve"> </v>
      </c>
      <c r="AP158" s="561" t="str">
        <f t="shared" si="22"/>
        <v xml:space="preserve"> </v>
      </c>
      <c r="AQ158" s="561" t="str">
        <f t="shared" si="23"/>
        <v xml:space="preserve"> </v>
      </c>
      <c r="AR158" s="561" t="str">
        <f t="shared" si="24"/>
        <v xml:space="preserve"> </v>
      </c>
      <c r="AS158" s="77"/>
      <c r="AT158" s="240"/>
      <c r="AU158" s="240"/>
      <c r="AV158" s="256"/>
      <c r="AW158" s="240"/>
      <c r="AX158" s="256"/>
      <c r="AY158" s="256"/>
      <c r="AZ158" s="256"/>
      <c r="BA158" s="261"/>
      <c r="BB158" s="261"/>
      <c r="BC158" s="77"/>
      <c r="BD158" s="261"/>
      <c r="BE158" s="261"/>
      <c r="BF158" s="261"/>
      <c r="BG158" s="261"/>
      <c r="BH158" s="261"/>
      <c r="BI158" s="261"/>
      <c r="BJ158" s="245"/>
      <c r="BK158" s="245"/>
      <c r="BL158" s="247"/>
      <c r="BM158" s="77"/>
      <c r="BN158" s="561" t="str">
        <f t="shared" si="21"/>
        <v xml:space="preserve"> </v>
      </c>
      <c r="BO158" s="561" t="str">
        <f t="shared" si="25"/>
        <v xml:space="preserve"> </v>
      </c>
      <c r="BP158" s="561" t="str">
        <f t="shared" si="26"/>
        <v xml:space="preserve"> </v>
      </c>
      <c r="BQ158" s="561" t="str">
        <f t="shared" si="27"/>
        <v xml:space="preserve"> </v>
      </c>
      <c r="BR158" s="77"/>
      <c r="BS158" s="145"/>
    </row>
    <row r="159" spans="1:71" s="86" customFormat="1" ht="12.75" x14ac:dyDescent="0.25">
      <c r="A159" s="365"/>
      <c r="B159" s="361">
        <f>Demography!B160</f>
        <v>0</v>
      </c>
      <c r="C159" s="361">
        <f>Demography!C160</f>
        <v>0</v>
      </c>
      <c r="D159" s="362">
        <f>Demography!D160</f>
        <v>0</v>
      </c>
      <c r="E159" s="81"/>
      <c r="F159" s="415"/>
      <c r="G159" s="416"/>
      <c r="H159" s="417"/>
      <c r="I159" s="241"/>
      <c r="J159" s="242"/>
      <c r="K159" s="243"/>
      <c r="L159" s="243"/>
      <c r="M159" s="243"/>
      <c r="N159" s="241"/>
      <c r="O159" s="248"/>
      <c r="P159" s="81"/>
      <c r="Q159" s="241"/>
      <c r="R159" s="416"/>
      <c r="S159" s="416"/>
      <c r="T159" s="81"/>
      <c r="U159" s="242"/>
      <c r="V159" s="242"/>
      <c r="W159" s="241"/>
      <c r="X159" s="242"/>
      <c r="Y159" s="241"/>
      <c r="Z159" s="241"/>
      <c r="AA159" s="241"/>
      <c r="AB159" s="243"/>
      <c r="AC159" s="243"/>
      <c r="AD159" s="77"/>
      <c r="AE159" s="243"/>
      <c r="AF159" s="243"/>
      <c r="AG159" s="243"/>
      <c r="AH159" s="243"/>
      <c r="AI159" s="243"/>
      <c r="AJ159" s="243"/>
      <c r="AK159" s="246"/>
      <c r="AL159" s="246"/>
      <c r="AM159" s="248"/>
      <c r="AN159" s="77"/>
      <c r="AO159" s="562" t="str">
        <f t="shared" si="20"/>
        <v xml:space="preserve"> </v>
      </c>
      <c r="AP159" s="562" t="str">
        <f t="shared" si="22"/>
        <v xml:space="preserve"> </v>
      </c>
      <c r="AQ159" s="562" t="str">
        <f t="shared" si="23"/>
        <v xml:space="preserve"> </v>
      </c>
      <c r="AR159" s="562" t="str">
        <f t="shared" si="24"/>
        <v xml:space="preserve"> </v>
      </c>
      <c r="AS159" s="77"/>
      <c r="AT159" s="360"/>
      <c r="AU159" s="360"/>
      <c r="AV159" s="359"/>
      <c r="AW159" s="360"/>
      <c r="AX159" s="359"/>
      <c r="AY159" s="359"/>
      <c r="AZ159" s="241"/>
      <c r="BA159" s="243"/>
      <c r="BB159" s="243"/>
      <c r="BC159" s="77"/>
      <c r="BD159" s="243"/>
      <c r="BE159" s="243"/>
      <c r="BF159" s="243"/>
      <c r="BG159" s="243"/>
      <c r="BH159" s="243"/>
      <c r="BI159" s="243"/>
      <c r="BJ159" s="246"/>
      <c r="BK159" s="246"/>
      <c r="BL159" s="248"/>
      <c r="BM159" s="77"/>
      <c r="BN159" s="562" t="str">
        <f t="shared" si="21"/>
        <v xml:space="preserve"> </v>
      </c>
      <c r="BO159" s="562" t="str">
        <f t="shared" si="25"/>
        <v xml:space="preserve"> </v>
      </c>
      <c r="BP159" s="562" t="str">
        <f t="shared" si="26"/>
        <v xml:space="preserve"> </v>
      </c>
      <c r="BQ159" s="562" t="str">
        <f t="shared" si="27"/>
        <v xml:space="preserve"> </v>
      </c>
      <c r="BR159" s="77"/>
      <c r="BS159" s="313"/>
    </row>
    <row r="160" spans="1:71" s="86" customFormat="1" ht="12.75" x14ac:dyDescent="0.25">
      <c r="A160" s="365"/>
      <c r="B160" s="147">
        <f>Demography!B161</f>
        <v>0</v>
      </c>
      <c r="C160" s="147">
        <f>Demography!C161</f>
        <v>0</v>
      </c>
      <c r="D160" s="148">
        <f>Demography!D161</f>
        <v>0</v>
      </c>
      <c r="E160" s="81"/>
      <c r="F160" s="238"/>
      <c r="G160" s="150"/>
      <c r="H160" s="414"/>
      <c r="I160" s="256"/>
      <c r="J160" s="240"/>
      <c r="K160" s="261"/>
      <c r="L160" s="261"/>
      <c r="M160" s="261"/>
      <c r="N160" s="256"/>
      <c r="O160" s="247"/>
      <c r="P160" s="81"/>
      <c r="Q160" s="256"/>
      <c r="R160" s="150"/>
      <c r="S160" s="150"/>
      <c r="T160" s="81"/>
      <c r="U160" s="240"/>
      <c r="V160" s="240"/>
      <c r="W160" s="256"/>
      <c r="X160" s="240"/>
      <c r="Y160" s="256"/>
      <c r="Z160" s="256"/>
      <c r="AA160" s="256"/>
      <c r="AB160" s="261"/>
      <c r="AC160" s="261"/>
      <c r="AD160" s="77"/>
      <c r="AE160" s="261"/>
      <c r="AF160" s="261"/>
      <c r="AG160" s="261"/>
      <c r="AH160" s="261"/>
      <c r="AI160" s="261"/>
      <c r="AJ160" s="261"/>
      <c r="AK160" s="245"/>
      <c r="AL160" s="245"/>
      <c r="AM160" s="247"/>
      <c r="AN160" s="77"/>
      <c r="AO160" s="561" t="str">
        <f t="shared" si="20"/>
        <v xml:space="preserve"> </v>
      </c>
      <c r="AP160" s="561" t="str">
        <f t="shared" si="22"/>
        <v xml:space="preserve"> </v>
      </c>
      <c r="AQ160" s="561" t="str">
        <f t="shared" si="23"/>
        <v xml:space="preserve"> </v>
      </c>
      <c r="AR160" s="561" t="str">
        <f t="shared" si="24"/>
        <v xml:space="preserve"> </v>
      </c>
      <c r="AS160" s="77"/>
      <c r="AT160" s="240"/>
      <c r="AU160" s="240"/>
      <c r="AV160" s="256"/>
      <c r="AW160" s="240"/>
      <c r="AX160" s="256"/>
      <c r="AY160" s="256"/>
      <c r="AZ160" s="256"/>
      <c r="BA160" s="261"/>
      <c r="BB160" s="261"/>
      <c r="BC160" s="77"/>
      <c r="BD160" s="261"/>
      <c r="BE160" s="261"/>
      <c r="BF160" s="261"/>
      <c r="BG160" s="261"/>
      <c r="BH160" s="261"/>
      <c r="BI160" s="261"/>
      <c r="BJ160" s="245"/>
      <c r="BK160" s="245"/>
      <c r="BL160" s="247"/>
      <c r="BM160" s="77"/>
      <c r="BN160" s="561" t="str">
        <f t="shared" si="21"/>
        <v xml:space="preserve"> </v>
      </c>
      <c r="BO160" s="561" t="str">
        <f t="shared" si="25"/>
        <v xml:space="preserve"> </v>
      </c>
      <c r="BP160" s="561" t="str">
        <f t="shared" si="26"/>
        <v xml:space="preserve"> </v>
      </c>
      <c r="BQ160" s="561" t="str">
        <f t="shared" si="27"/>
        <v xml:space="preserve"> </v>
      </c>
      <c r="BR160" s="77"/>
      <c r="BS160" s="145"/>
    </row>
    <row r="161" spans="1:71" s="86" customFormat="1" ht="12.75" x14ac:dyDescent="0.25">
      <c r="A161" s="365"/>
      <c r="B161" s="361">
        <f>Demography!B162</f>
        <v>0</v>
      </c>
      <c r="C161" s="361">
        <f>Demography!C162</f>
        <v>0</v>
      </c>
      <c r="D161" s="362">
        <f>Demography!D162</f>
        <v>0</v>
      </c>
      <c r="E161" s="81"/>
      <c r="F161" s="415"/>
      <c r="G161" s="416"/>
      <c r="H161" s="417"/>
      <c r="I161" s="241"/>
      <c r="J161" s="242"/>
      <c r="K161" s="243"/>
      <c r="L161" s="243"/>
      <c r="M161" s="243"/>
      <c r="N161" s="241"/>
      <c r="O161" s="248"/>
      <c r="P161" s="81"/>
      <c r="Q161" s="241"/>
      <c r="R161" s="416"/>
      <c r="S161" s="416"/>
      <c r="T161" s="81"/>
      <c r="U161" s="242"/>
      <c r="V161" s="242"/>
      <c r="W161" s="241"/>
      <c r="X161" s="242"/>
      <c r="Y161" s="241"/>
      <c r="Z161" s="241"/>
      <c r="AA161" s="241"/>
      <c r="AB161" s="243"/>
      <c r="AC161" s="243"/>
      <c r="AD161" s="77"/>
      <c r="AE161" s="243"/>
      <c r="AF161" s="243"/>
      <c r="AG161" s="243"/>
      <c r="AH161" s="243"/>
      <c r="AI161" s="243"/>
      <c r="AJ161" s="243"/>
      <c r="AK161" s="246"/>
      <c r="AL161" s="246"/>
      <c r="AM161" s="248"/>
      <c r="AN161" s="77"/>
      <c r="AO161" s="562" t="str">
        <f t="shared" si="20"/>
        <v xml:space="preserve"> </v>
      </c>
      <c r="AP161" s="562" t="str">
        <f t="shared" si="22"/>
        <v xml:space="preserve"> </v>
      </c>
      <c r="AQ161" s="562" t="str">
        <f t="shared" si="23"/>
        <v xml:space="preserve"> </v>
      </c>
      <c r="AR161" s="562" t="str">
        <f t="shared" si="24"/>
        <v xml:space="preserve"> </v>
      </c>
      <c r="AS161" s="77"/>
      <c r="AT161" s="360"/>
      <c r="AU161" s="360"/>
      <c r="AV161" s="359"/>
      <c r="AW161" s="360"/>
      <c r="AX161" s="359"/>
      <c r="AY161" s="359"/>
      <c r="AZ161" s="241"/>
      <c r="BA161" s="243"/>
      <c r="BB161" s="243"/>
      <c r="BC161" s="77"/>
      <c r="BD161" s="243"/>
      <c r="BE161" s="243"/>
      <c r="BF161" s="243"/>
      <c r="BG161" s="243"/>
      <c r="BH161" s="243"/>
      <c r="BI161" s="243"/>
      <c r="BJ161" s="246"/>
      <c r="BK161" s="246"/>
      <c r="BL161" s="248"/>
      <c r="BM161" s="77"/>
      <c r="BN161" s="562" t="str">
        <f t="shared" si="21"/>
        <v xml:space="preserve"> </v>
      </c>
      <c r="BO161" s="562" t="str">
        <f t="shared" si="25"/>
        <v xml:space="preserve"> </v>
      </c>
      <c r="BP161" s="562" t="str">
        <f t="shared" si="26"/>
        <v xml:space="preserve"> </v>
      </c>
      <c r="BQ161" s="562" t="str">
        <f t="shared" si="27"/>
        <v xml:space="preserve"> </v>
      </c>
      <c r="BR161" s="77"/>
      <c r="BS161" s="313"/>
    </row>
    <row r="162" spans="1:71" s="86" customFormat="1" ht="12.75" x14ac:dyDescent="0.25">
      <c r="A162" s="365"/>
      <c r="B162" s="147">
        <f>Demography!B163</f>
        <v>0</v>
      </c>
      <c r="C162" s="147">
        <f>Demography!C163</f>
        <v>0</v>
      </c>
      <c r="D162" s="148">
        <f>Demography!D163</f>
        <v>0</v>
      </c>
      <c r="E162" s="81"/>
      <c r="F162" s="238"/>
      <c r="G162" s="150"/>
      <c r="H162" s="414"/>
      <c r="I162" s="256"/>
      <c r="J162" s="240"/>
      <c r="K162" s="261"/>
      <c r="L162" s="261"/>
      <c r="M162" s="261"/>
      <c r="N162" s="256"/>
      <c r="O162" s="247"/>
      <c r="P162" s="81"/>
      <c r="Q162" s="256"/>
      <c r="R162" s="150"/>
      <c r="S162" s="150"/>
      <c r="T162" s="81"/>
      <c r="U162" s="240"/>
      <c r="V162" s="240"/>
      <c r="W162" s="256"/>
      <c r="X162" s="240"/>
      <c r="Y162" s="256"/>
      <c r="Z162" s="256"/>
      <c r="AA162" s="256"/>
      <c r="AB162" s="261"/>
      <c r="AC162" s="261"/>
      <c r="AD162" s="77"/>
      <c r="AE162" s="261"/>
      <c r="AF162" s="261"/>
      <c r="AG162" s="261"/>
      <c r="AH162" s="261"/>
      <c r="AI162" s="261"/>
      <c r="AJ162" s="261"/>
      <c r="AK162" s="245"/>
      <c r="AL162" s="245"/>
      <c r="AM162" s="247"/>
      <c r="AN162" s="77"/>
      <c r="AO162" s="561" t="str">
        <f t="shared" si="20"/>
        <v xml:space="preserve"> </v>
      </c>
      <c r="AP162" s="561" t="str">
        <f t="shared" si="22"/>
        <v xml:space="preserve"> </v>
      </c>
      <c r="AQ162" s="561" t="str">
        <f t="shared" si="23"/>
        <v xml:space="preserve"> </v>
      </c>
      <c r="AR162" s="561" t="str">
        <f t="shared" si="24"/>
        <v xml:space="preserve"> </v>
      </c>
      <c r="AS162" s="77"/>
      <c r="AT162" s="240"/>
      <c r="AU162" s="240"/>
      <c r="AV162" s="256"/>
      <c r="AW162" s="240"/>
      <c r="AX162" s="256"/>
      <c r="AY162" s="256"/>
      <c r="AZ162" s="256"/>
      <c r="BA162" s="261"/>
      <c r="BB162" s="261"/>
      <c r="BC162" s="77"/>
      <c r="BD162" s="261"/>
      <c r="BE162" s="261"/>
      <c r="BF162" s="261"/>
      <c r="BG162" s="261"/>
      <c r="BH162" s="261"/>
      <c r="BI162" s="261"/>
      <c r="BJ162" s="245"/>
      <c r="BK162" s="245"/>
      <c r="BL162" s="247"/>
      <c r="BM162" s="77"/>
      <c r="BN162" s="561" t="str">
        <f t="shared" si="21"/>
        <v xml:space="preserve"> </v>
      </c>
      <c r="BO162" s="561" t="str">
        <f t="shared" si="25"/>
        <v xml:space="preserve"> </v>
      </c>
      <c r="BP162" s="561" t="str">
        <f t="shared" si="26"/>
        <v xml:space="preserve"> </v>
      </c>
      <c r="BQ162" s="561" t="str">
        <f t="shared" si="27"/>
        <v xml:space="preserve"> </v>
      </c>
      <c r="BR162" s="77"/>
      <c r="BS162" s="145"/>
    </row>
    <row r="163" spans="1:71" s="86" customFormat="1" ht="12.75" x14ac:dyDescent="0.25">
      <c r="A163" s="365"/>
      <c r="B163" s="361">
        <f>Demography!B164</f>
        <v>0</v>
      </c>
      <c r="C163" s="361">
        <f>Demography!C164</f>
        <v>0</v>
      </c>
      <c r="D163" s="362">
        <f>Demography!D164</f>
        <v>0</v>
      </c>
      <c r="E163" s="81"/>
      <c r="F163" s="415"/>
      <c r="G163" s="416"/>
      <c r="H163" s="417"/>
      <c r="I163" s="241"/>
      <c r="J163" s="242"/>
      <c r="K163" s="243"/>
      <c r="L163" s="243"/>
      <c r="M163" s="243"/>
      <c r="N163" s="241"/>
      <c r="O163" s="248"/>
      <c r="P163" s="81"/>
      <c r="Q163" s="241"/>
      <c r="R163" s="416"/>
      <c r="S163" s="416"/>
      <c r="T163" s="81"/>
      <c r="U163" s="242"/>
      <c r="V163" s="242"/>
      <c r="W163" s="241"/>
      <c r="X163" s="242"/>
      <c r="Y163" s="241"/>
      <c r="Z163" s="241"/>
      <c r="AA163" s="241"/>
      <c r="AB163" s="243"/>
      <c r="AC163" s="243"/>
      <c r="AD163" s="77"/>
      <c r="AE163" s="243"/>
      <c r="AF163" s="243"/>
      <c r="AG163" s="243"/>
      <c r="AH163" s="243"/>
      <c r="AI163" s="243"/>
      <c r="AJ163" s="243"/>
      <c r="AK163" s="246"/>
      <c r="AL163" s="246"/>
      <c r="AM163" s="248"/>
      <c r="AN163" s="77"/>
      <c r="AO163" s="562" t="str">
        <f t="shared" si="20"/>
        <v xml:space="preserve"> </v>
      </c>
      <c r="AP163" s="562" t="str">
        <f t="shared" si="22"/>
        <v xml:space="preserve"> </v>
      </c>
      <c r="AQ163" s="562" t="str">
        <f t="shared" si="23"/>
        <v xml:space="preserve"> </v>
      </c>
      <c r="AR163" s="562" t="str">
        <f t="shared" si="24"/>
        <v xml:space="preserve"> </v>
      </c>
      <c r="AS163" s="77"/>
      <c r="AT163" s="360"/>
      <c r="AU163" s="360"/>
      <c r="AV163" s="359"/>
      <c r="AW163" s="360"/>
      <c r="AX163" s="359"/>
      <c r="AY163" s="359"/>
      <c r="AZ163" s="241"/>
      <c r="BA163" s="243"/>
      <c r="BB163" s="243"/>
      <c r="BC163" s="77"/>
      <c r="BD163" s="243"/>
      <c r="BE163" s="243"/>
      <c r="BF163" s="243"/>
      <c r="BG163" s="243"/>
      <c r="BH163" s="243"/>
      <c r="BI163" s="243"/>
      <c r="BJ163" s="246"/>
      <c r="BK163" s="246"/>
      <c r="BL163" s="248"/>
      <c r="BM163" s="77"/>
      <c r="BN163" s="562" t="str">
        <f t="shared" si="21"/>
        <v xml:space="preserve"> </v>
      </c>
      <c r="BO163" s="562" t="str">
        <f t="shared" si="25"/>
        <v xml:space="preserve"> </v>
      </c>
      <c r="BP163" s="562" t="str">
        <f t="shared" si="26"/>
        <v xml:space="preserve"> </v>
      </c>
      <c r="BQ163" s="562" t="str">
        <f t="shared" si="27"/>
        <v xml:space="preserve"> </v>
      </c>
      <c r="BR163" s="77"/>
      <c r="BS163" s="313"/>
    </row>
    <row r="164" spans="1:71" s="86" customFormat="1" ht="12.75" x14ac:dyDescent="0.25">
      <c r="A164" s="365"/>
      <c r="B164" s="147">
        <f>Demography!B165</f>
        <v>0</v>
      </c>
      <c r="C164" s="147">
        <f>Demography!C165</f>
        <v>0</v>
      </c>
      <c r="D164" s="148">
        <f>Demography!D165</f>
        <v>0</v>
      </c>
      <c r="E164" s="81"/>
      <c r="F164" s="238"/>
      <c r="G164" s="150"/>
      <c r="H164" s="414"/>
      <c r="I164" s="256"/>
      <c r="J164" s="240"/>
      <c r="K164" s="261"/>
      <c r="L164" s="261"/>
      <c r="M164" s="261"/>
      <c r="N164" s="256"/>
      <c r="O164" s="247"/>
      <c r="P164" s="81"/>
      <c r="Q164" s="256"/>
      <c r="R164" s="150"/>
      <c r="S164" s="150"/>
      <c r="T164" s="81"/>
      <c r="U164" s="240"/>
      <c r="V164" s="240"/>
      <c r="W164" s="256"/>
      <c r="X164" s="240"/>
      <c r="Y164" s="256"/>
      <c r="Z164" s="256"/>
      <c r="AA164" s="256"/>
      <c r="AB164" s="261"/>
      <c r="AC164" s="261"/>
      <c r="AD164" s="77"/>
      <c r="AE164" s="261"/>
      <c r="AF164" s="261"/>
      <c r="AG164" s="261"/>
      <c r="AH164" s="261"/>
      <c r="AI164" s="261"/>
      <c r="AJ164" s="261"/>
      <c r="AK164" s="245"/>
      <c r="AL164" s="245"/>
      <c r="AM164" s="247"/>
      <c r="AN164" s="77"/>
      <c r="AO164" s="561" t="str">
        <f t="shared" si="20"/>
        <v xml:space="preserve"> </v>
      </c>
      <c r="AP164" s="561" t="str">
        <f t="shared" si="22"/>
        <v xml:space="preserve"> </v>
      </c>
      <c r="AQ164" s="561" t="str">
        <f t="shared" si="23"/>
        <v xml:space="preserve"> </v>
      </c>
      <c r="AR164" s="561" t="str">
        <f t="shared" si="24"/>
        <v xml:space="preserve"> </v>
      </c>
      <c r="AS164" s="77"/>
      <c r="AT164" s="240"/>
      <c r="AU164" s="240"/>
      <c r="AV164" s="256"/>
      <c r="AW164" s="240"/>
      <c r="AX164" s="256"/>
      <c r="AY164" s="256"/>
      <c r="AZ164" s="256"/>
      <c r="BA164" s="261"/>
      <c r="BB164" s="261"/>
      <c r="BC164" s="77"/>
      <c r="BD164" s="261"/>
      <c r="BE164" s="261"/>
      <c r="BF164" s="261"/>
      <c r="BG164" s="261"/>
      <c r="BH164" s="261"/>
      <c r="BI164" s="261"/>
      <c r="BJ164" s="245"/>
      <c r="BK164" s="245"/>
      <c r="BL164" s="247"/>
      <c r="BM164" s="77"/>
      <c r="BN164" s="561" t="str">
        <f t="shared" si="21"/>
        <v xml:space="preserve"> </v>
      </c>
      <c r="BO164" s="561" t="str">
        <f t="shared" si="25"/>
        <v xml:space="preserve"> </v>
      </c>
      <c r="BP164" s="561" t="str">
        <f t="shared" si="26"/>
        <v xml:space="preserve"> </v>
      </c>
      <c r="BQ164" s="561" t="str">
        <f t="shared" si="27"/>
        <v xml:space="preserve"> </v>
      </c>
      <c r="BR164" s="77"/>
      <c r="BS164" s="145"/>
    </row>
    <row r="165" spans="1:71" s="86" customFormat="1" ht="12.75" x14ac:dyDescent="0.25">
      <c r="A165" s="365"/>
      <c r="B165" s="361">
        <f>Demography!B166</f>
        <v>0</v>
      </c>
      <c r="C165" s="361">
        <f>Demography!C166</f>
        <v>0</v>
      </c>
      <c r="D165" s="362">
        <f>Demography!D166</f>
        <v>0</v>
      </c>
      <c r="E165" s="81"/>
      <c r="F165" s="415"/>
      <c r="G165" s="416"/>
      <c r="H165" s="417"/>
      <c r="I165" s="241"/>
      <c r="J165" s="242"/>
      <c r="K165" s="243"/>
      <c r="L165" s="243"/>
      <c r="M165" s="243"/>
      <c r="N165" s="241"/>
      <c r="O165" s="248"/>
      <c r="P165" s="81"/>
      <c r="Q165" s="241"/>
      <c r="R165" s="416"/>
      <c r="S165" s="416"/>
      <c r="T165" s="81"/>
      <c r="U165" s="242"/>
      <c r="V165" s="242"/>
      <c r="W165" s="241"/>
      <c r="X165" s="242"/>
      <c r="Y165" s="241"/>
      <c r="Z165" s="241"/>
      <c r="AA165" s="241"/>
      <c r="AB165" s="243"/>
      <c r="AC165" s="243"/>
      <c r="AD165" s="77"/>
      <c r="AE165" s="243"/>
      <c r="AF165" s="243"/>
      <c r="AG165" s="243"/>
      <c r="AH165" s="243"/>
      <c r="AI165" s="243"/>
      <c r="AJ165" s="243"/>
      <c r="AK165" s="246"/>
      <c r="AL165" s="246"/>
      <c r="AM165" s="248"/>
      <c r="AN165" s="77"/>
      <c r="AO165" s="562" t="str">
        <f t="shared" si="20"/>
        <v xml:space="preserve"> </v>
      </c>
      <c r="AP165" s="562" t="str">
        <f t="shared" si="22"/>
        <v xml:space="preserve"> </v>
      </c>
      <c r="AQ165" s="562" t="str">
        <f t="shared" si="23"/>
        <v xml:space="preserve"> </v>
      </c>
      <c r="AR165" s="562" t="str">
        <f t="shared" si="24"/>
        <v xml:space="preserve"> </v>
      </c>
      <c r="AS165" s="77"/>
      <c r="AT165" s="360"/>
      <c r="AU165" s="360"/>
      <c r="AV165" s="359"/>
      <c r="AW165" s="360"/>
      <c r="AX165" s="359"/>
      <c r="AY165" s="359"/>
      <c r="AZ165" s="241"/>
      <c r="BA165" s="243"/>
      <c r="BB165" s="243"/>
      <c r="BC165" s="77"/>
      <c r="BD165" s="243"/>
      <c r="BE165" s="243"/>
      <c r="BF165" s="243"/>
      <c r="BG165" s="243"/>
      <c r="BH165" s="243"/>
      <c r="BI165" s="243"/>
      <c r="BJ165" s="246"/>
      <c r="BK165" s="246"/>
      <c r="BL165" s="248"/>
      <c r="BM165" s="77"/>
      <c r="BN165" s="562" t="str">
        <f t="shared" si="21"/>
        <v xml:space="preserve"> </v>
      </c>
      <c r="BO165" s="562" t="str">
        <f t="shared" si="25"/>
        <v xml:space="preserve"> </v>
      </c>
      <c r="BP165" s="562" t="str">
        <f t="shared" si="26"/>
        <v xml:space="preserve"> </v>
      </c>
      <c r="BQ165" s="562" t="str">
        <f t="shared" si="27"/>
        <v xml:space="preserve"> </v>
      </c>
      <c r="BR165" s="77"/>
      <c r="BS165" s="313"/>
    </row>
    <row r="166" spans="1:71" s="86" customFormat="1" ht="12.75" x14ac:dyDescent="0.25">
      <c r="A166" s="365"/>
      <c r="B166" s="147">
        <f>Demography!B167</f>
        <v>0</v>
      </c>
      <c r="C166" s="147">
        <f>Demography!C167</f>
        <v>0</v>
      </c>
      <c r="D166" s="148">
        <f>Demography!D167</f>
        <v>0</v>
      </c>
      <c r="E166" s="81"/>
      <c r="F166" s="238"/>
      <c r="G166" s="150"/>
      <c r="H166" s="414"/>
      <c r="I166" s="256"/>
      <c r="J166" s="240"/>
      <c r="K166" s="261"/>
      <c r="L166" s="261"/>
      <c r="M166" s="261"/>
      <c r="N166" s="256"/>
      <c r="O166" s="247"/>
      <c r="P166" s="81"/>
      <c r="Q166" s="256"/>
      <c r="R166" s="150"/>
      <c r="S166" s="150"/>
      <c r="T166" s="81"/>
      <c r="U166" s="240"/>
      <c r="V166" s="240"/>
      <c r="W166" s="256"/>
      <c r="X166" s="240"/>
      <c r="Y166" s="256"/>
      <c r="Z166" s="256"/>
      <c r="AA166" s="256"/>
      <c r="AB166" s="261"/>
      <c r="AC166" s="261"/>
      <c r="AD166" s="77"/>
      <c r="AE166" s="261"/>
      <c r="AF166" s="261"/>
      <c r="AG166" s="261"/>
      <c r="AH166" s="261"/>
      <c r="AI166" s="261"/>
      <c r="AJ166" s="261"/>
      <c r="AK166" s="245"/>
      <c r="AL166" s="245"/>
      <c r="AM166" s="247"/>
      <c r="AN166" s="77"/>
      <c r="AO166" s="561" t="str">
        <f t="shared" si="20"/>
        <v xml:space="preserve"> </v>
      </c>
      <c r="AP166" s="561" t="str">
        <f t="shared" si="22"/>
        <v xml:space="preserve"> </v>
      </c>
      <c r="AQ166" s="561" t="str">
        <f t="shared" si="23"/>
        <v xml:space="preserve"> </v>
      </c>
      <c r="AR166" s="561" t="str">
        <f t="shared" si="24"/>
        <v xml:space="preserve"> </v>
      </c>
      <c r="AS166" s="77"/>
      <c r="AT166" s="240"/>
      <c r="AU166" s="240"/>
      <c r="AV166" s="256"/>
      <c r="AW166" s="240"/>
      <c r="AX166" s="256"/>
      <c r="AY166" s="256"/>
      <c r="AZ166" s="256"/>
      <c r="BA166" s="261"/>
      <c r="BB166" s="261"/>
      <c r="BC166" s="77"/>
      <c r="BD166" s="261"/>
      <c r="BE166" s="261"/>
      <c r="BF166" s="261"/>
      <c r="BG166" s="261"/>
      <c r="BH166" s="261"/>
      <c r="BI166" s="261"/>
      <c r="BJ166" s="245"/>
      <c r="BK166" s="245"/>
      <c r="BL166" s="247"/>
      <c r="BM166" s="77"/>
      <c r="BN166" s="561" t="str">
        <f t="shared" si="21"/>
        <v xml:space="preserve"> </v>
      </c>
      <c r="BO166" s="561" t="str">
        <f t="shared" si="25"/>
        <v xml:space="preserve"> </v>
      </c>
      <c r="BP166" s="561" t="str">
        <f t="shared" si="26"/>
        <v xml:space="preserve"> </v>
      </c>
      <c r="BQ166" s="561" t="str">
        <f t="shared" si="27"/>
        <v xml:space="preserve"> </v>
      </c>
      <c r="BR166" s="77"/>
      <c r="BS166" s="145"/>
    </row>
    <row r="167" spans="1:71" s="86" customFormat="1" ht="12.75" x14ac:dyDescent="0.25">
      <c r="A167" s="365"/>
      <c r="B167" s="361">
        <f>Demography!B168</f>
        <v>0</v>
      </c>
      <c r="C167" s="361">
        <f>Demography!C168</f>
        <v>0</v>
      </c>
      <c r="D167" s="362">
        <f>Demography!D168</f>
        <v>0</v>
      </c>
      <c r="E167" s="81"/>
      <c r="F167" s="415"/>
      <c r="G167" s="416"/>
      <c r="H167" s="417"/>
      <c r="I167" s="241"/>
      <c r="J167" s="242"/>
      <c r="K167" s="243"/>
      <c r="L167" s="243"/>
      <c r="M167" s="243"/>
      <c r="N167" s="241"/>
      <c r="O167" s="248"/>
      <c r="P167" s="81"/>
      <c r="Q167" s="241"/>
      <c r="R167" s="416"/>
      <c r="S167" s="416"/>
      <c r="T167" s="81"/>
      <c r="U167" s="242"/>
      <c r="V167" s="242"/>
      <c r="W167" s="241"/>
      <c r="X167" s="242"/>
      <c r="Y167" s="241"/>
      <c r="Z167" s="241"/>
      <c r="AA167" s="241"/>
      <c r="AB167" s="243"/>
      <c r="AC167" s="243"/>
      <c r="AD167" s="77"/>
      <c r="AE167" s="243"/>
      <c r="AF167" s="243"/>
      <c r="AG167" s="243"/>
      <c r="AH167" s="243"/>
      <c r="AI167" s="243"/>
      <c r="AJ167" s="243"/>
      <c r="AK167" s="246"/>
      <c r="AL167" s="246"/>
      <c r="AM167" s="248"/>
      <c r="AN167" s="77"/>
      <c r="AO167" s="562" t="str">
        <f t="shared" si="20"/>
        <v xml:space="preserve"> </v>
      </c>
      <c r="AP167" s="562" t="str">
        <f t="shared" si="22"/>
        <v xml:space="preserve"> </v>
      </c>
      <c r="AQ167" s="562" t="str">
        <f t="shared" si="23"/>
        <v xml:space="preserve"> </v>
      </c>
      <c r="AR167" s="562" t="str">
        <f t="shared" si="24"/>
        <v xml:space="preserve"> </v>
      </c>
      <c r="AS167" s="77"/>
      <c r="AT167" s="360"/>
      <c r="AU167" s="360"/>
      <c r="AV167" s="359"/>
      <c r="AW167" s="360"/>
      <c r="AX167" s="359"/>
      <c r="AY167" s="359"/>
      <c r="AZ167" s="241"/>
      <c r="BA167" s="243"/>
      <c r="BB167" s="243"/>
      <c r="BC167" s="77"/>
      <c r="BD167" s="243"/>
      <c r="BE167" s="243"/>
      <c r="BF167" s="243"/>
      <c r="BG167" s="243"/>
      <c r="BH167" s="243"/>
      <c r="BI167" s="243"/>
      <c r="BJ167" s="246"/>
      <c r="BK167" s="246"/>
      <c r="BL167" s="248"/>
      <c r="BM167" s="77"/>
      <c r="BN167" s="562" t="str">
        <f t="shared" si="21"/>
        <v xml:space="preserve"> </v>
      </c>
      <c r="BO167" s="562" t="str">
        <f t="shared" si="25"/>
        <v xml:space="preserve"> </v>
      </c>
      <c r="BP167" s="562" t="str">
        <f t="shared" si="26"/>
        <v xml:space="preserve"> </v>
      </c>
      <c r="BQ167" s="562" t="str">
        <f t="shared" si="27"/>
        <v xml:space="preserve"> </v>
      </c>
      <c r="BR167" s="77"/>
      <c r="BS167" s="313"/>
    </row>
    <row r="168" spans="1:71" s="86" customFormat="1" ht="12.75" x14ac:dyDescent="0.25">
      <c r="A168" s="365"/>
      <c r="B168" s="147">
        <f>Demography!B169</f>
        <v>0</v>
      </c>
      <c r="C168" s="147">
        <f>Demography!C169</f>
        <v>0</v>
      </c>
      <c r="D168" s="148">
        <f>Demography!D169</f>
        <v>0</v>
      </c>
      <c r="E168" s="81"/>
      <c r="F168" s="238"/>
      <c r="G168" s="150"/>
      <c r="H168" s="414"/>
      <c r="I168" s="256"/>
      <c r="J168" s="240"/>
      <c r="K168" s="261"/>
      <c r="L168" s="261"/>
      <c r="M168" s="261"/>
      <c r="N168" s="256"/>
      <c r="O168" s="247"/>
      <c r="P168" s="81"/>
      <c r="Q168" s="256"/>
      <c r="R168" s="150"/>
      <c r="S168" s="150"/>
      <c r="T168" s="81"/>
      <c r="U168" s="240"/>
      <c r="V168" s="240"/>
      <c r="W168" s="256"/>
      <c r="X168" s="240"/>
      <c r="Y168" s="256"/>
      <c r="Z168" s="256"/>
      <c r="AA168" s="256"/>
      <c r="AB168" s="261"/>
      <c r="AC168" s="261"/>
      <c r="AD168" s="77"/>
      <c r="AE168" s="261"/>
      <c r="AF168" s="261"/>
      <c r="AG168" s="261"/>
      <c r="AH168" s="261"/>
      <c r="AI168" s="261"/>
      <c r="AJ168" s="261"/>
      <c r="AK168" s="245"/>
      <c r="AL168" s="245"/>
      <c r="AM168" s="247"/>
      <c r="AN168" s="77"/>
      <c r="AO168" s="561" t="str">
        <f t="shared" si="20"/>
        <v xml:space="preserve"> </v>
      </c>
      <c r="AP168" s="561" t="str">
        <f t="shared" si="22"/>
        <v xml:space="preserve"> </v>
      </c>
      <c r="AQ168" s="561" t="str">
        <f t="shared" si="23"/>
        <v xml:space="preserve"> </v>
      </c>
      <c r="AR168" s="561" t="str">
        <f t="shared" si="24"/>
        <v xml:space="preserve"> </v>
      </c>
      <c r="AS168" s="77"/>
      <c r="AT168" s="240"/>
      <c r="AU168" s="240"/>
      <c r="AV168" s="256"/>
      <c r="AW168" s="240"/>
      <c r="AX168" s="256"/>
      <c r="AY168" s="256"/>
      <c r="AZ168" s="256"/>
      <c r="BA168" s="261"/>
      <c r="BB168" s="261"/>
      <c r="BC168" s="77"/>
      <c r="BD168" s="261"/>
      <c r="BE168" s="261"/>
      <c r="BF168" s="261"/>
      <c r="BG168" s="261"/>
      <c r="BH168" s="261"/>
      <c r="BI168" s="261"/>
      <c r="BJ168" s="245"/>
      <c r="BK168" s="245"/>
      <c r="BL168" s="247"/>
      <c r="BM168" s="77"/>
      <c r="BN168" s="561" t="str">
        <f t="shared" si="21"/>
        <v xml:space="preserve"> </v>
      </c>
      <c r="BO168" s="561" t="str">
        <f t="shared" si="25"/>
        <v xml:space="preserve"> </v>
      </c>
      <c r="BP168" s="561" t="str">
        <f t="shared" si="26"/>
        <v xml:space="preserve"> </v>
      </c>
      <c r="BQ168" s="561" t="str">
        <f t="shared" si="27"/>
        <v xml:space="preserve"> </v>
      </c>
      <c r="BR168" s="77"/>
      <c r="BS168" s="145"/>
    </row>
    <row r="169" spans="1:71" s="86" customFormat="1" ht="12.75" x14ac:dyDescent="0.25">
      <c r="A169" s="365"/>
      <c r="B169" s="361">
        <f>Demography!B170</f>
        <v>0</v>
      </c>
      <c r="C169" s="361">
        <f>Demography!C170</f>
        <v>0</v>
      </c>
      <c r="D169" s="362">
        <f>Demography!D170</f>
        <v>0</v>
      </c>
      <c r="E169" s="81"/>
      <c r="F169" s="415"/>
      <c r="G169" s="416"/>
      <c r="H169" s="417"/>
      <c r="I169" s="241"/>
      <c r="J169" s="242"/>
      <c r="K169" s="243"/>
      <c r="L169" s="243"/>
      <c r="M169" s="243"/>
      <c r="N169" s="241"/>
      <c r="O169" s="248"/>
      <c r="P169" s="81"/>
      <c r="Q169" s="241"/>
      <c r="R169" s="416"/>
      <c r="S169" s="416"/>
      <c r="T169" s="81"/>
      <c r="U169" s="242"/>
      <c r="V169" s="242"/>
      <c r="W169" s="241"/>
      <c r="X169" s="242"/>
      <c r="Y169" s="241"/>
      <c r="Z169" s="241"/>
      <c r="AA169" s="241"/>
      <c r="AB169" s="243"/>
      <c r="AC169" s="243"/>
      <c r="AD169" s="77"/>
      <c r="AE169" s="243"/>
      <c r="AF169" s="243"/>
      <c r="AG169" s="243"/>
      <c r="AH169" s="243"/>
      <c r="AI169" s="243"/>
      <c r="AJ169" s="243"/>
      <c r="AK169" s="246"/>
      <c r="AL169" s="246"/>
      <c r="AM169" s="248"/>
      <c r="AN169" s="77"/>
      <c r="AO169" s="562" t="str">
        <f t="shared" si="20"/>
        <v xml:space="preserve"> </v>
      </c>
      <c r="AP169" s="562" t="str">
        <f t="shared" si="22"/>
        <v xml:space="preserve"> </v>
      </c>
      <c r="AQ169" s="562" t="str">
        <f t="shared" si="23"/>
        <v xml:space="preserve"> </v>
      </c>
      <c r="AR169" s="562" t="str">
        <f t="shared" si="24"/>
        <v xml:space="preserve"> </v>
      </c>
      <c r="AS169" s="77"/>
      <c r="AT169" s="360"/>
      <c r="AU169" s="360"/>
      <c r="AV169" s="359"/>
      <c r="AW169" s="360"/>
      <c r="AX169" s="359"/>
      <c r="AY169" s="359"/>
      <c r="AZ169" s="241"/>
      <c r="BA169" s="243"/>
      <c r="BB169" s="243"/>
      <c r="BC169" s="77"/>
      <c r="BD169" s="243"/>
      <c r="BE169" s="243"/>
      <c r="BF169" s="243"/>
      <c r="BG169" s="243"/>
      <c r="BH169" s="243"/>
      <c r="BI169" s="243"/>
      <c r="BJ169" s="246"/>
      <c r="BK169" s="246"/>
      <c r="BL169" s="248"/>
      <c r="BM169" s="77"/>
      <c r="BN169" s="562" t="str">
        <f t="shared" si="21"/>
        <v xml:space="preserve"> </v>
      </c>
      <c r="BO169" s="562" t="str">
        <f t="shared" si="25"/>
        <v xml:space="preserve"> </v>
      </c>
      <c r="BP169" s="562" t="str">
        <f t="shared" si="26"/>
        <v xml:space="preserve"> </v>
      </c>
      <c r="BQ169" s="562" t="str">
        <f t="shared" si="27"/>
        <v xml:space="preserve"> </v>
      </c>
      <c r="BR169" s="77"/>
      <c r="BS169" s="313"/>
    </row>
    <row r="170" spans="1:71" s="86" customFormat="1" ht="12.75" x14ac:dyDescent="0.25">
      <c r="A170" s="365"/>
      <c r="B170" s="147">
        <f>Demography!B171</f>
        <v>0</v>
      </c>
      <c r="C170" s="147">
        <f>Demography!C171</f>
        <v>0</v>
      </c>
      <c r="D170" s="148">
        <f>Demography!D171</f>
        <v>0</v>
      </c>
      <c r="E170" s="81"/>
      <c r="F170" s="238"/>
      <c r="G170" s="150"/>
      <c r="H170" s="414"/>
      <c r="I170" s="256"/>
      <c r="J170" s="240"/>
      <c r="K170" s="261"/>
      <c r="L170" s="261"/>
      <c r="M170" s="261"/>
      <c r="N170" s="256"/>
      <c r="O170" s="247"/>
      <c r="P170" s="81"/>
      <c r="Q170" s="256"/>
      <c r="R170" s="150"/>
      <c r="S170" s="150"/>
      <c r="T170" s="81"/>
      <c r="U170" s="240"/>
      <c r="V170" s="240"/>
      <c r="W170" s="256"/>
      <c r="X170" s="240"/>
      <c r="Y170" s="256"/>
      <c r="Z170" s="256"/>
      <c r="AA170" s="256"/>
      <c r="AB170" s="261"/>
      <c r="AC170" s="261"/>
      <c r="AD170" s="77"/>
      <c r="AE170" s="261"/>
      <c r="AF170" s="261"/>
      <c r="AG170" s="261"/>
      <c r="AH170" s="261"/>
      <c r="AI170" s="261"/>
      <c r="AJ170" s="261"/>
      <c r="AK170" s="245"/>
      <c r="AL170" s="245"/>
      <c r="AM170" s="247"/>
      <c r="AN170" s="77"/>
      <c r="AO170" s="561" t="str">
        <f t="shared" si="20"/>
        <v xml:space="preserve"> </v>
      </c>
      <c r="AP170" s="561" t="str">
        <f t="shared" si="22"/>
        <v xml:space="preserve"> </v>
      </c>
      <c r="AQ170" s="561" t="str">
        <f t="shared" si="23"/>
        <v xml:space="preserve"> </v>
      </c>
      <c r="AR170" s="561" t="str">
        <f t="shared" si="24"/>
        <v xml:space="preserve"> </v>
      </c>
      <c r="AS170" s="77"/>
      <c r="AT170" s="240"/>
      <c r="AU170" s="240"/>
      <c r="AV170" s="256"/>
      <c r="AW170" s="240"/>
      <c r="AX170" s="256"/>
      <c r="AY170" s="256"/>
      <c r="AZ170" s="256"/>
      <c r="BA170" s="261"/>
      <c r="BB170" s="261"/>
      <c r="BC170" s="77"/>
      <c r="BD170" s="261"/>
      <c r="BE170" s="261"/>
      <c r="BF170" s="261"/>
      <c r="BG170" s="261"/>
      <c r="BH170" s="261"/>
      <c r="BI170" s="261"/>
      <c r="BJ170" s="245"/>
      <c r="BK170" s="245"/>
      <c r="BL170" s="247"/>
      <c r="BM170" s="77"/>
      <c r="BN170" s="561" t="str">
        <f t="shared" si="21"/>
        <v xml:space="preserve"> </v>
      </c>
      <c r="BO170" s="561" t="str">
        <f t="shared" si="25"/>
        <v xml:space="preserve"> </v>
      </c>
      <c r="BP170" s="561" t="str">
        <f t="shared" si="26"/>
        <v xml:space="preserve"> </v>
      </c>
      <c r="BQ170" s="561" t="str">
        <f t="shared" si="27"/>
        <v xml:space="preserve"> </v>
      </c>
      <c r="BR170" s="77"/>
      <c r="BS170" s="145"/>
    </row>
    <row r="171" spans="1:71" s="86" customFormat="1" ht="12.75" x14ac:dyDescent="0.25">
      <c r="A171" s="365"/>
      <c r="B171" s="361">
        <f>Demography!B172</f>
        <v>0</v>
      </c>
      <c r="C171" s="361">
        <f>Demography!C172</f>
        <v>0</v>
      </c>
      <c r="D171" s="362">
        <f>Demography!D172</f>
        <v>0</v>
      </c>
      <c r="E171" s="81"/>
      <c r="F171" s="415"/>
      <c r="G171" s="416"/>
      <c r="H171" s="417"/>
      <c r="I171" s="241"/>
      <c r="J171" s="242"/>
      <c r="K171" s="243"/>
      <c r="L171" s="243"/>
      <c r="M171" s="243"/>
      <c r="N171" s="241"/>
      <c r="O171" s="248"/>
      <c r="P171" s="81"/>
      <c r="Q171" s="241"/>
      <c r="R171" s="416"/>
      <c r="S171" s="416"/>
      <c r="T171" s="81"/>
      <c r="U171" s="242"/>
      <c r="V171" s="242"/>
      <c r="W171" s="241"/>
      <c r="X171" s="242"/>
      <c r="Y171" s="241"/>
      <c r="Z171" s="241"/>
      <c r="AA171" s="241"/>
      <c r="AB171" s="243"/>
      <c r="AC171" s="243"/>
      <c r="AD171" s="77"/>
      <c r="AE171" s="243"/>
      <c r="AF171" s="243"/>
      <c r="AG171" s="243"/>
      <c r="AH171" s="243"/>
      <c r="AI171" s="243"/>
      <c r="AJ171" s="243"/>
      <c r="AK171" s="246"/>
      <c r="AL171" s="246"/>
      <c r="AM171" s="248"/>
      <c r="AN171" s="77"/>
      <c r="AO171" s="562" t="str">
        <f t="shared" si="20"/>
        <v xml:space="preserve"> </v>
      </c>
      <c r="AP171" s="562" t="str">
        <f t="shared" si="22"/>
        <v xml:space="preserve"> </v>
      </c>
      <c r="AQ171" s="562" t="str">
        <f t="shared" si="23"/>
        <v xml:space="preserve"> </v>
      </c>
      <c r="AR171" s="562" t="str">
        <f t="shared" si="24"/>
        <v xml:space="preserve"> </v>
      </c>
      <c r="AS171" s="77"/>
      <c r="AT171" s="360"/>
      <c r="AU171" s="360"/>
      <c r="AV171" s="359"/>
      <c r="AW171" s="360"/>
      <c r="AX171" s="359"/>
      <c r="AY171" s="359"/>
      <c r="AZ171" s="241"/>
      <c r="BA171" s="243"/>
      <c r="BB171" s="243"/>
      <c r="BC171" s="77"/>
      <c r="BD171" s="243"/>
      <c r="BE171" s="243"/>
      <c r="BF171" s="243"/>
      <c r="BG171" s="243"/>
      <c r="BH171" s="243"/>
      <c r="BI171" s="243"/>
      <c r="BJ171" s="246"/>
      <c r="BK171" s="246"/>
      <c r="BL171" s="248"/>
      <c r="BM171" s="77"/>
      <c r="BN171" s="562" t="str">
        <f t="shared" si="21"/>
        <v xml:space="preserve"> </v>
      </c>
      <c r="BO171" s="562" t="str">
        <f t="shared" si="25"/>
        <v xml:space="preserve"> </v>
      </c>
      <c r="BP171" s="562" t="str">
        <f t="shared" si="26"/>
        <v xml:space="preserve"> </v>
      </c>
      <c r="BQ171" s="562" t="str">
        <f t="shared" si="27"/>
        <v xml:space="preserve"> </v>
      </c>
      <c r="BR171" s="77"/>
      <c r="BS171" s="313"/>
    </row>
    <row r="172" spans="1:71" s="86" customFormat="1" ht="12.75" x14ac:dyDescent="0.25">
      <c r="A172" s="365"/>
      <c r="B172" s="147">
        <f>Demography!B173</f>
        <v>0</v>
      </c>
      <c r="C172" s="147">
        <f>Demography!C173</f>
        <v>0</v>
      </c>
      <c r="D172" s="148">
        <f>Demography!D173</f>
        <v>0</v>
      </c>
      <c r="E172" s="81"/>
      <c r="F172" s="238"/>
      <c r="G172" s="150"/>
      <c r="H172" s="414"/>
      <c r="I172" s="256"/>
      <c r="J172" s="240"/>
      <c r="K172" s="261"/>
      <c r="L172" s="261"/>
      <c r="M172" s="261"/>
      <c r="N172" s="256"/>
      <c r="O172" s="247"/>
      <c r="P172" s="81"/>
      <c r="Q172" s="256"/>
      <c r="R172" s="150"/>
      <c r="S172" s="150"/>
      <c r="T172" s="81"/>
      <c r="U172" s="240"/>
      <c r="V172" s="240"/>
      <c r="W172" s="256"/>
      <c r="X172" s="240"/>
      <c r="Y172" s="256"/>
      <c r="Z172" s="256"/>
      <c r="AA172" s="256"/>
      <c r="AB172" s="261"/>
      <c r="AC172" s="261"/>
      <c r="AD172" s="77"/>
      <c r="AE172" s="261"/>
      <c r="AF172" s="261"/>
      <c r="AG172" s="261"/>
      <c r="AH172" s="261"/>
      <c r="AI172" s="261"/>
      <c r="AJ172" s="261"/>
      <c r="AK172" s="245"/>
      <c r="AL172" s="245"/>
      <c r="AM172" s="247"/>
      <c r="AN172" s="77"/>
      <c r="AO172" s="561" t="str">
        <f t="shared" si="20"/>
        <v xml:space="preserve"> </v>
      </c>
      <c r="AP172" s="561" t="str">
        <f t="shared" si="22"/>
        <v xml:space="preserve"> </v>
      </c>
      <c r="AQ172" s="561" t="str">
        <f t="shared" si="23"/>
        <v xml:space="preserve"> </v>
      </c>
      <c r="AR172" s="561" t="str">
        <f t="shared" si="24"/>
        <v xml:space="preserve"> </v>
      </c>
      <c r="AS172" s="77"/>
      <c r="AT172" s="240"/>
      <c r="AU172" s="240"/>
      <c r="AV172" s="256"/>
      <c r="AW172" s="240"/>
      <c r="AX172" s="256"/>
      <c r="AY172" s="256"/>
      <c r="AZ172" s="256"/>
      <c r="BA172" s="261"/>
      <c r="BB172" s="261"/>
      <c r="BC172" s="77"/>
      <c r="BD172" s="261"/>
      <c r="BE172" s="261"/>
      <c r="BF172" s="261"/>
      <c r="BG172" s="261"/>
      <c r="BH172" s="261"/>
      <c r="BI172" s="261"/>
      <c r="BJ172" s="245"/>
      <c r="BK172" s="245"/>
      <c r="BL172" s="247"/>
      <c r="BM172" s="77"/>
      <c r="BN172" s="561" t="str">
        <f t="shared" si="21"/>
        <v xml:space="preserve"> </v>
      </c>
      <c r="BO172" s="561" t="str">
        <f t="shared" si="25"/>
        <v xml:space="preserve"> </v>
      </c>
      <c r="BP172" s="561" t="str">
        <f t="shared" si="26"/>
        <v xml:space="preserve"> </v>
      </c>
      <c r="BQ172" s="561" t="str">
        <f t="shared" si="27"/>
        <v xml:space="preserve"> </v>
      </c>
      <c r="BR172" s="77"/>
      <c r="BS172" s="145"/>
    </row>
    <row r="173" spans="1:71" s="86" customFormat="1" ht="12.75" x14ac:dyDescent="0.25">
      <c r="A173" s="365"/>
      <c r="B173" s="361">
        <f>Demography!B174</f>
        <v>0</v>
      </c>
      <c r="C173" s="361">
        <f>Demography!C174</f>
        <v>0</v>
      </c>
      <c r="D173" s="362">
        <f>Demography!D174</f>
        <v>0</v>
      </c>
      <c r="E173" s="81"/>
      <c r="F173" s="415"/>
      <c r="G173" s="416"/>
      <c r="H173" s="417"/>
      <c r="I173" s="241"/>
      <c r="J173" s="242"/>
      <c r="K173" s="243"/>
      <c r="L173" s="243"/>
      <c r="M173" s="243"/>
      <c r="N173" s="241"/>
      <c r="O173" s="248"/>
      <c r="P173" s="81"/>
      <c r="Q173" s="241"/>
      <c r="R173" s="416"/>
      <c r="S173" s="416"/>
      <c r="T173" s="81"/>
      <c r="U173" s="242"/>
      <c r="V173" s="242"/>
      <c r="W173" s="241"/>
      <c r="X173" s="242"/>
      <c r="Y173" s="241"/>
      <c r="Z173" s="241"/>
      <c r="AA173" s="241"/>
      <c r="AB173" s="243"/>
      <c r="AC173" s="243"/>
      <c r="AD173" s="77"/>
      <c r="AE173" s="243"/>
      <c r="AF173" s="243"/>
      <c r="AG173" s="243"/>
      <c r="AH173" s="243"/>
      <c r="AI173" s="243"/>
      <c r="AJ173" s="243"/>
      <c r="AK173" s="246"/>
      <c r="AL173" s="246"/>
      <c r="AM173" s="248"/>
      <c r="AN173" s="77"/>
      <c r="AO173" s="562" t="str">
        <f t="shared" si="20"/>
        <v xml:space="preserve"> </v>
      </c>
      <c r="AP173" s="562" t="str">
        <f t="shared" si="22"/>
        <v xml:space="preserve"> </v>
      </c>
      <c r="AQ173" s="562" t="str">
        <f t="shared" si="23"/>
        <v xml:space="preserve"> </v>
      </c>
      <c r="AR173" s="562" t="str">
        <f t="shared" si="24"/>
        <v xml:space="preserve"> </v>
      </c>
      <c r="AS173" s="77"/>
      <c r="AT173" s="360"/>
      <c r="AU173" s="360"/>
      <c r="AV173" s="359"/>
      <c r="AW173" s="360"/>
      <c r="AX173" s="359"/>
      <c r="AY173" s="359"/>
      <c r="AZ173" s="241"/>
      <c r="BA173" s="243"/>
      <c r="BB173" s="243"/>
      <c r="BC173" s="77"/>
      <c r="BD173" s="243"/>
      <c r="BE173" s="243"/>
      <c r="BF173" s="243"/>
      <c r="BG173" s="243"/>
      <c r="BH173" s="243"/>
      <c r="BI173" s="243"/>
      <c r="BJ173" s="246"/>
      <c r="BK173" s="246"/>
      <c r="BL173" s="248"/>
      <c r="BM173" s="77"/>
      <c r="BN173" s="562" t="str">
        <f t="shared" si="21"/>
        <v xml:space="preserve"> </v>
      </c>
      <c r="BO173" s="562" t="str">
        <f t="shared" si="25"/>
        <v xml:space="preserve"> </v>
      </c>
      <c r="BP173" s="562" t="str">
        <f t="shared" si="26"/>
        <v xml:space="preserve"> </v>
      </c>
      <c r="BQ173" s="562" t="str">
        <f t="shared" si="27"/>
        <v xml:space="preserve"> </v>
      </c>
      <c r="BR173" s="77"/>
      <c r="BS173" s="313"/>
    </row>
    <row r="174" spans="1:71" s="86" customFormat="1" ht="12.75" x14ac:dyDescent="0.25">
      <c r="A174" s="365"/>
      <c r="B174" s="147">
        <f>Demography!B175</f>
        <v>0</v>
      </c>
      <c r="C174" s="147">
        <f>Demography!C175</f>
        <v>0</v>
      </c>
      <c r="D174" s="148">
        <f>Demography!D175</f>
        <v>0</v>
      </c>
      <c r="E174" s="81"/>
      <c r="F174" s="238"/>
      <c r="G174" s="150"/>
      <c r="H174" s="414"/>
      <c r="I174" s="256"/>
      <c r="J174" s="240"/>
      <c r="K174" s="261"/>
      <c r="L174" s="261"/>
      <c r="M174" s="261"/>
      <c r="N174" s="256"/>
      <c r="O174" s="247"/>
      <c r="P174" s="81"/>
      <c r="Q174" s="256"/>
      <c r="R174" s="150"/>
      <c r="S174" s="150"/>
      <c r="T174" s="81"/>
      <c r="U174" s="240"/>
      <c r="V174" s="240"/>
      <c r="W174" s="256"/>
      <c r="X174" s="240"/>
      <c r="Y174" s="256"/>
      <c r="Z174" s="256"/>
      <c r="AA174" s="256"/>
      <c r="AB174" s="261"/>
      <c r="AC174" s="261"/>
      <c r="AD174" s="77"/>
      <c r="AE174" s="261"/>
      <c r="AF174" s="261"/>
      <c r="AG174" s="261"/>
      <c r="AH174" s="261"/>
      <c r="AI174" s="261"/>
      <c r="AJ174" s="261"/>
      <c r="AK174" s="245"/>
      <c r="AL174" s="245"/>
      <c r="AM174" s="247"/>
      <c r="AN174" s="77"/>
      <c r="AO174" s="561" t="str">
        <f t="shared" si="20"/>
        <v xml:space="preserve"> </v>
      </c>
      <c r="AP174" s="561" t="str">
        <f t="shared" si="22"/>
        <v xml:space="preserve"> </v>
      </c>
      <c r="AQ174" s="561" t="str">
        <f t="shared" si="23"/>
        <v xml:space="preserve"> </v>
      </c>
      <c r="AR174" s="561" t="str">
        <f t="shared" si="24"/>
        <v xml:space="preserve"> </v>
      </c>
      <c r="AS174" s="77"/>
      <c r="AT174" s="240"/>
      <c r="AU174" s="240"/>
      <c r="AV174" s="256"/>
      <c r="AW174" s="240"/>
      <c r="AX174" s="256"/>
      <c r="AY174" s="256"/>
      <c r="AZ174" s="256"/>
      <c r="BA174" s="261"/>
      <c r="BB174" s="261"/>
      <c r="BC174" s="77"/>
      <c r="BD174" s="261"/>
      <c r="BE174" s="261"/>
      <c r="BF174" s="261"/>
      <c r="BG174" s="261"/>
      <c r="BH174" s="261"/>
      <c r="BI174" s="261"/>
      <c r="BJ174" s="245"/>
      <c r="BK174" s="245"/>
      <c r="BL174" s="247"/>
      <c r="BM174" s="77"/>
      <c r="BN174" s="561" t="str">
        <f t="shared" si="21"/>
        <v xml:space="preserve"> </v>
      </c>
      <c r="BO174" s="561" t="str">
        <f t="shared" si="25"/>
        <v xml:space="preserve"> </v>
      </c>
      <c r="BP174" s="561" t="str">
        <f t="shared" si="26"/>
        <v xml:space="preserve"> </v>
      </c>
      <c r="BQ174" s="561" t="str">
        <f t="shared" si="27"/>
        <v xml:space="preserve"> </v>
      </c>
      <c r="BR174" s="77"/>
      <c r="BS174" s="145"/>
    </row>
    <row r="175" spans="1:71" s="86" customFormat="1" ht="12.75" x14ac:dyDescent="0.25">
      <c r="A175" s="365"/>
      <c r="B175" s="361">
        <f>Demography!B176</f>
        <v>0</v>
      </c>
      <c r="C175" s="361">
        <f>Demography!C176</f>
        <v>0</v>
      </c>
      <c r="D175" s="362">
        <f>Demography!D176</f>
        <v>0</v>
      </c>
      <c r="E175" s="81"/>
      <c r="F175" s="415"/>
      <c r="G175" s="416"/>
      <c r="H175" s="417"/>
      <c r="I175" s="241"/>
      <c r="J175" s="242"/>
      <c r="K175" s="243"/>
      <c r="L175" s="243"/>
      <c r="M175" s="243"/>
      <c r="N175" s="241"/>
      <c r="O175" s="248"/>
      <c r="P175" s="81"/>
      <c r="Q175" s="241"/>
      <c r="R175" s="416"/>
      <c r="S175" s="416"/>
      <c r="T175" s="81"/>
      <c r="U175" s="242"/>
      <c r="V175" s="242"/>
      <c r="W175" s="241"/>
      <c r="X175" s="242"/>
      <c r="Y175" s="241"/>
      <c r="Z175" s="241"/>
      <c r="AA175" s="241"/>
      <c r="AB175" s="243"/>
      <c r="AC175" s="243"/>
      <c r="AD175" s="77"/>
      <c r="AE175" s="243"/>
      <c r="AF175" s="243"/>
      <c r="AG175" s="243"/>
      <c r="AH175" s="243"/>
      <c r="AI175" s="243"/>
      <c r="AJ175" s="243"/>
      <c r="AK175" s="246"/>
      <c r="AL175" s="246"/>
      <c r="AM175" s="248"/>
      <c r="AN175" s="77"/>
      <c r="AO175" s="562" t="str">
        <f t="shared" si="20"/>
        <v xml:space="preserve"> </v>
      </c>
      <c r="AP175" s="562" t="str">
        <f t="shared" si="22"/>
        <v xml:space="preserve"> </v>
      </c>
      <c r="AQ175" s="562" t="str">
        <f t="shared" si="23"/>
        <v xml:space="preserve"> </v>
      </c>
      <c r="AR175" s="562" t="str">
        <f t="shared" si="24"/>
        <v xml:space="preserve"> </v>
      </c>
      <c r="AS175" s="77"/>
      <c r="AT175" s="360"/>
      <c r="AU175" s="360"/>
      <c r="AV175" s="359"/>
      <c r="AW175" s="360"/>
      <c r="AX175" s="359"/>
      <c r="AY175" s="359"/>
      <c r="AZ175" s="241"/>
      <c r="BA175" s="243"/>
      <c r="BB175" s="243"/>
      <c r="BC175" s="77"/>
      <c r="BD175" s="243"/>
      <c r="BE175" s="243"/>
      <c r="BF175" s="243"/>
      <c r="BG175" s="243"/>
      <c r="BH175" s="243"/>
      <c r="BI175" s="243"/>
      <c r="BJ175" s="246"/>
      <c r="BK175" s="246"/>
      <c r="BL175" s="248"/>
      <c r="BM175" s="77"/>
      <c r="BN175" s="562" t="str">
        <f t="shared" si="21"/>
        <v xml:space="preserve"> </v>
      </c>
      <c r="BO175" s="562" t="str">
        <f t="shared" si="25"/>
        <v xml:space="preserve"> </v>
      </c>
      <c r="BP175" s="562" t="str">
        <f t="shared" si="26"/>
        <v xml:space="preserve"> </v>
      </c>
      <c r="BQ175" s="562" t="str">
        <f t="shared" si="27"/>
        <v xml:space="preserve"> </v>
      </c>
      <c r="BR175" s="77"/>
      <c r="BS175" s="313"/>
    </row>
    <row r="176" spans="1:71" s="86" customFormat="1" ht="12.75" x14ac:dyDescent="0.25">
      <c r="A176" s="365"/>
      <c r="B176" s="147">
        <f>Demography!B177</f>
        <v>0</v>
      </c>
      <c r="C176" s="147">
        <f>Demography!C177</f>
        <v>0</v>
      </c>
      <c r="D176" s="148">
        <f>Demography!D177</f>
        <v>0</v>
      </c>
      <c r="E176" s="81"/>
      <c r="F176" s="238"/>
      <c r="G176" s="150"/>
      <c r="H176" s="414"/>
      <c r="I176" s="256"/>
      <c r="J176" s="240"/>
      <c r="K176" s="261"/>
      <c r="L176" s="261"/>
      <c r="M176" s="261"/>
      <c r="N176" s="256"/>
      <c r="O176" s="247"/>
      <c r="P176" s="81"/>
      <c r="Q176" s="256"/>
      <c r="R176" s="150"/>
      <c r="S176" s="150"/>
      <c r="T176" s="81"/>
      <c r="U176" s="240"/>
      <c r="V176" s="240"/>
      <c r="W176" s="256"/>
      <c r="X176" s="240"/>
      <c r="Y176" s="256"/>
      <c r="Z176" s="256"/>
      <c r="AA176" s="256"/>
      <c r="AB176" s="261"/>
      <c r="AC176" s="261"/>
      <c r="AD176" s="77"/>
      <c r="AE176" s="261"/>
      <c r="AF176" s="261"/>
      <c r="AG176" s="261"/>
      <c r="AH176" s="261"/>
      <c r="AI176" s="261"/>
      <c r="AJ176" s="261"/>
      <c r="AK176" s="245"/>
      <c r="AL176" s="245"/>
      <c r="AM176" s="247"/>
      <c r="AN176" s="77"/>
      <c r="AO176" s="561" t="str">
        <f t="shared" si="20"/>
        <v xml:space="preserve"> </v>
      </c>
      <c r="AP176" s="561" t="str">
        <f t="shared" si="22"/>
        <v xml:space="preserve"> </v>
      </c>
      <c r="AQ176" s="561" t="str">
        <f t="shared" si="23"/>
        <v xml:space="preserve"> </v>
      </c>
      <c r="AR176" s="561" t="str">
        <f t="shared" si="24"/>
        <v xml:space="preserve"> </v>
      </c>
      <c r="AS176" s="77"/>
      <c r="AT176" s="240"/>
      <c r="AU176" s="240"/>
      <c r="AV176" s="256"/>
      <c r="AW176" s="240"/>
      <c r="AX176" s="256"/>
      <c r="AY176" s="256"/>
      <c r="AZ176" s="256"/>
      <c r="BA176" s="261"/>
      <c r="BB176" s="261"/>
      <c r="BC176" s="77"/>
      <c r="BD176" s="261"/>
      <c r="BE176" s="261"/>
      <c r="BF176" s="261"/>
      <c r="BG176" s="261"/>
      <c r="BH176" s="261"/>
      <c r="BI176" s="261"/>
      <c r="BJ176" s="245"/>
      <c r="BK176" s="245"/>
      <c r="BL176" s="247"/>
      <c r="BM176" s="77"/>
      <c r="BN176" s="561" t="str">
        <f t="shared" si="21"/>
        <v xml:space="preserve"> </v>
      </c>
      <c r="BO176" s="561" t="str">
        <f t="shared" si="25"/>
        <v xml:space="preserve"> </v>
      </c>
      <c r="BP176" s="561" t="str">
        <f t="shared" si="26"/>
        <v xml:space="preserve"> </v>
      </c>
      <c r="BQ176" s="561" t="str">
        <f t="shared" si="27"/>
        <v xml:space="preserve"> </v>
      </c>
      <c r="BR176" s="77"/>
      <c r="BS176" s="145"/>
    </row>
    <row r="177" spans="1:71" s="86" customFormat="1" ht="12.75" x14ac:dyDescent="0.25">
      <c r="A177" s="365"/>
      <c r="B177" s="361">
        <f>Demography!B178</f>
        <v>0</v>
      </c>
      <c r="C177" s="361">
        <f>Demography!C178</f>
        <v>0</v>
      </c>
      <c r="D177" s="362">
        <f>Demography!D178</f>
        <v>0</v>
      </c>
      <c r="E177" s="81"/>
      <c r="F177" s="415"/>
      <c r="G177" s="416"/>
      <c r="H177" s="417"/>
      <c r="I177" s="241"/>
      <c r="J177" s="242"/>
      <c r="K177" s="243"/>
      <c r="L177" s="243"/>
      <c r="M177" s="243"/>
      <c r="N177" s="241"/>
      <c r="O177" s="248"/>
      <c r="P177" s="81"/>
      <c r="Q177" s="241"/>
      <c r="R177" s="416"/>
      <c r="S177" s="416"/>
      <c r="T177" s="81"/>
      <c r="U177" s="242"/>
      <c r="V177" s="242"/>
      <c r="W177" s="241"/>
      <c r="X177" s="242"/>
      <c r="Y177" s="241"/>
      <c r="Z177" s="241"/>
      <c r="AA177" s="241"/>
      <c r="AB177" s="243"/>
      <c r="AC177" s="243"/>
      <c r="AD177" s="77"/>
      <c r="AE177" s="243"/>
      <c r="AF177" s="243"/>
      <c r="AG177" s="243"/>
      <c r="AH177" s="243"/>
      <c r="AI177" s="243"/>
      <c r="AJ177" s="243"/>
      <c r="AK177" s="246"/>
      <c r="AL177" s="246"/>
      <c r="AM177" s="248"/>
      <c r="AN177" s="77"/>
      <c r="AO177" s="562" t="str">
        <f t="shared" si="20"/>
        <v xml:space="preserve"> </v>
      </c>
      <c r="AP177" s="562" t="str">
        <f t="shared" si="22"/>
        <v xml:space="preserve"> </v>
      </c>
      <c r="AQ177" s="562" t="str">
        <f t="shared" si="23"/>
        <v xml:space="preserve"> </v>
      </c>
      <c r="AR177" s="562" t="str">
        <f t="shared" si="24"/>
        <v xml:space="preserve"> </v>
      </c>
      <c r="AS177" s="77"/>
      <c r="AT177" s="360"/>
      <c r="AU177" s="360"/>
      <c r="AV177" s="359"/>
      <c r="AW177" s="360"/>
      <c r="AX177" s="359"/>
      <c r="AY177" s="359"/>
      <c r="AZ177" s="241"/>
      <c r="BA177" s="243"/>
      <c r="BB177" s="243"/>
      <c r="BC177" s="77"/>
      <c r="BD177" s="243"/>
      <c r="BE177" s="243"/>
      <c r="BF177" s="243"/>
      <c r="BG177" s="243"/>
      <c r="BH177" s="243"/>
      <c r="BI177" s="243"/>
      <c r="BJ177" s="246"/>
      <c r="BK177" s="246"/>
      <c r="BL177" s="248"/>
      <c r="BM177" s="77"/>
      <c r="BN177" s="562" t="str">
        <f t="shared" si="21"/>
        <v xml:space="preserve"> </v>
      </c>
      <c r="BO177" s="562" t="str">
        <f t="shared" si="25"/>
        <v xml:space="preserve"> </v>
      </c>
      <c r="BP177" s="562" t="str">
        <f t="shared" si="26"/>
        <v xml:space="preserve"> </v>
      </c>
      <c r="BQ177" s="562" t="str">
        <f t="shared" si="27"/>
        <v xml:space="preserve"> </v>
      </c>
      <c r="BR177" s="77"/>
      <c r="BS177" s="313"/>
    </row>
    <row r="178" spans="1:71" s="86" customFormat="1" ht="12.75" x14ac:dyDescent="0.25">
      <c r="A178" s="365"/>
      <c r="B178" s="147">
        <f>Demography!B179</f>
        <v>0</v>
      </c>
      <c r="C178" s="147">
        <f>Demography!C179</f>
        <v>0</v>
      </c>
      <c r="D178" s="148">
        <f>Demography!D179</f>
        <v>0</v>
      </c>
      <c r="E178" s="81"/>
      <c r="F178" s="238"/>
      <c r="G178" s="150"/>
      <c r="H178" s="414"/>
      <c r="I178" s="256"/>
      <c r="J178" s="240"/>
      <c r="K178" s="261"/>
      <c r="L178" s="261"/>
      <c r="M178" s="261"/>
      <c r="N178" s="256"/>
      <c r="O178" s="247"/>
      <c r="P178" s="81"/>
      <c r="Q178" s="256"/>
      <c r="R178" s="150"/>
      <c r="S178" s="150"/>
      <c r="T178" s="81"/>
      <c r="U178" s="240"/>
      <c r="V178" s="240"/>
      <c r="W178" s="256"/>
      <c r="X178" s="240"/>
      <c r="Y178" s="256"/>
      <c r="Z178" s="256"/>
      <c r="AA178" s="256"/>
      <c r="AB178" s="261"/>
      <c r="AC178" s="261"/>
      <c r="AD178" s="77"/>
      <c r="AE178" s="261"/>
      <c r="AF178" s="261"/>
      <c r="AG178" s="261"/>
      <c r="AH178" s="261"/>
      <c r="AI178" s="261"/>
      <c r="AJ178" s="261"/>
      <c r="AK178" s="245"/>
      <c r="AL178" s="245"/>
      <c r="AM178" s="247"/>
      <c r="AN178" s="77"/>
      <c r="AO178" s="561" t="str">
        <f t="shared" si="20"/>
        <v xml:space="preserve"> </v>
      </c>
      <c r="AP178" s="561" t="str">
        <f t="shared" si="22"/>
        <v xml:space="preserve"> </v>
      </c>
      <c r="AQ178" s="561" t="str">
        <f t="shared" si="23"/>
        <v xml:space="preserve"> </v>
      </c>
      <c r="AR178" s="561" t="str">
        <f t="shared" si="24"/>
        <v xml:space="preserve"> </v>
      </c>
      <c r="AS178" s="77"/>
      <c r="AT178" s="240"/>
      <c r="AU178" s="240"/>
      <c r="AV178" s="256"/>
      <c r="AW178" s="240"/>
      <c r="AX178" s="256"/>
      <c r="AY178" s="256"/>
      <c r="AZ178" s="256"/>
      <c r="BA178" s="261"/>
      <c r="BB178" s="261"/>
      <c r="BC178" s="77"/>
      <c r="BD178" s="261"/>
      <c r="BE178" s="261"/>
      <c r="BF178" s="261"/>
      <c r="BG178" s="261"/>
      <c r="BH178" s="261"/>
      <c r="BI178" s="261"/>
      <c r="BJ178" s="245"/>
      <c r="BK178" s="245"/>
      <c r="BL178" s="247"/>
      <c r="BM178" s="77"/>
      <c r="BN178" s="561" t="str">
        <f t="shared" si="21"/>
        <v xml:space="preserve"> </v>
      </c>
      <c r="BO178" s="561" t="str">
        <f t="shared" si="25"/>
        <v xml:space="preserve"> </v>
      </c>
      <c r="BP178" s="561" t="str">
        <f t="shared" si="26"/>
        <v xml:space="preserve"> </v>
      </c>
      <c r="BQ178" s="561" t="str">
        <f t="shared" si="27"/>
        <v xml:space="preserve"> </v>
      </c>
      <c r="BR178" s="77"/>
      <c r="BS178" s="145"/>
    </row>
    <row r="179" spans="1:71" s="86" customFormat="1" ht="12.75" x14ac:dyDescent="0.25">
      <c r="A179" s="365"/>
      <c r="B179" s="361">
        <f>Demography!B180</f>
        <v>0</v>
      </c>
      <c r="C179" s="361">
        <f>Demography!C180</f>
        <v>0</v>
      </c>
      <c r="D179" s="362">
        <f>Demography!D180</f>
        <v>0</v>
      </c>
      <c r="E179" s="81"/>
      <c r="F179" s="415"/>
      <c r="G179" s="416"/>
      <c r="H179" s="417"/>
      <c r="I179" s="241"/>
      <c r="J179" s="242"/>
      <c r="K179" s="243"/>
      <c r="L179" s="243"/>
      <c r="M179" s="243"/>
      <c r="N179" s="241"/>
      <c r="O179" s="248"/>
      <c r="P179" s="81"/>
      <c r="Q179" s="241"/>
      <c r="R179" s="416"/>
      <c r="S179" s="416"/>
      <c r="T179" s="81"/>
      <c r="U179" s="242"/>
      <c r="V179" s="242"/>
      <c r="W179" s="241"/>
      <c r="X179" s="242"/>
      <c r="Y179" s="241"/>
      <c r="Z179" s="241"/>
      <c r="AA179" s="241"/>
      <c r="AB179" s="243"/>
      <c r="AC179" s="243"/>
      <c r="AD179" s="77"/>
      <c r="AE179" s="243"/>
      <c r="AF179" s="243"/>
      <c r="AG179" s="243"/>
      <c r="AH179" s="243"/>
      <c r="AI179" s="243"/>
      <c r="AJ179" s="243"/>
      <c r="AK179" s="246"/>
      <c r="AL179" s="246"/>
      <c r="AM179" s="248"/>
      <c r="AN179" s="77"/>
      <c r="AO179" s="562" t="str">
        <f t="shared" si="20"/>
        <v xml:space="preserve"> </v>
      </c>
      <c r="AP179" s="562" t="str">
        <f t="shared" si="22"/>
        <v xml:space="preserve"> </v>
      </c>
      <c r="AQ179" s="562" t="str">
        <f t="shared" si="23"/>
        <v xml:space="preserve"> </v>
      </c>
      <c r="AR179" s="562" t="str">
        <f t="shared" si="24"/>
        <v xml:space="preserve"> </v>
      </c>
      <c r="AS179" s="77"/>
      <c r="AT179" s="360"/>
      <c r="AU179" s="360"/>
      <c r="AV179" s="359"/>
      <c r="AW179" s="360"/>
      <c r="AX179" s="359"/>
      <c r="AY179" s="359"/>
      <c r="AZ179" s="241"/>
      <c r="BA179" s="243"/>
      <c r="BB179" s="243"/>
      <c r="BC179" s="77"/>
      <c r="BD179" s="243"/>
      <c r="BE179" s="243"/>
      <c r="BF179" s="243"/>
      <c r="BG179" s="243"/>
      <c r="BH179" s="243"/>
      <c r="BI179" s="243"/>
      <c r="BJ179" s="246"/>
      <c r="BK179" s="246"/>
      <c r="BL179" s="248"/>
      <c r="BM179" s="77"/>
      <c r="BN179" s="562" t="str">
        <f t="shared" si="21"/>
        <v xml:space="preserve"> </v>
      </c>
      <c r="BO179" s="562" t="str">
        <f t="shared" si="25"/>
        <v xml:space="preserve"> </v>
      </c>
      <c r="BP179" s="562" t="str">
        <f t="shared" si="26"/>
        <v xml:space="preserve"> </v>
      </c>
      <c r="BQ179" s="562" t="str">
        <f t="shared" si="27"/>
        <v xml:space="preserve"> </v>
      </c>
      <c r="BR179" s="77"/>
      <c r="BS179" s="313"/>
    </row>
    <row r="180" spans="1:71" s="86" customFormat="1" ht="12.75" x14ac:dyDescent="0.25">
      <c r="A180" s="365"/>
      <c r="B180" s="147">
        <f>Demography!B181</f>
        <v>0</v>
      </c>
      <c r="C180" s="147">
        <f>Demography!C181</f>
        <v>0</v>
      </c>
      <c r="D180" s="148">
        <f>Demography!D181</f>
        <v>0</v>
      </c>
      <c r="E180" s="81"/>
      <c r="F180" s="238"/>
      <c r="G180" s="150"/>
      <c r="H180" s="414"/>
      <c r="I180" s="256"/>
      <c r="J180" s="240"/>
      <c r="K180" s="261"/>
      <c r="L180" s="261"/>
      <c r="M180" s="261"/>
      <c r="N180" s="256"/>
      <c r="O180" s="247"/>
      <c r="P180" s="81"/>
      <c r="Q180" s="256"/>
      <c r="R180" s="150"/>
      <c r="S180" s="150"/>
      <c r="T180" s="81"/>
      <c r="U180" s="240"/>
      <c r="V180" s="240"/>
      <c r="W180" s="256"/>
      <c r="X180" s="240"/>
      <c r="Y180" s="256"/>
      <c r="Z180" s="256"/>
      <c r="AA180" s="256"/>
      <c r="AB180" s="261"/>
      <c r="AC180" s="261"/>
      <c r="AD180" s="77"/>
      <c r="AE180" s="261"/>
      <c r="AF180" s="261"/>
      <c r="AG180" s="261"/>
      <c r="AH180" s="261"/>
      <c r="AI180" s="261"/>
      <c r="AJ180" s="261"/>
      <c r="AK180" s="245"/>
      <c r="AL180" s="245"/>
      <c r="AM180" s="247"/>
      <c r="AN180" s="77"/>
      <c r="AO180" s="561" t="str">
        <f t="shared" si="20"/>
        <v xml:space="preserve"> </v>
      </c>
      <c r="AP180" s="561" t="str">
        <f t="shared" si="22"/>
        <v xml:space="preserve"> </v>
      </c>
      <c r="AQ180" s="561" t="str">
        <f t="shared" si="23"/>
        <v xml:space="preserve"> </v>
      </c>
      <c r="AR180" s="561" t="str">
        <f t="shared" si="24"/>
        <v xml:space="preserve"> </v>
      </c>
      <c r="AS180" s="77"/>
      <c r="AT180" s="240"/>
      <c r="AU180" s="240"/>
      <c r="AV180" s="256"/>
      <c r="AW180" s="240"/>
      <c r="AX180" s="256"/>
      <c r="AY180" s="256"/>
      <c r="AZ180" s="256"/>
      <c r="BA180" s="261"/>
      <c r="BB180" s="261"/>
      <c r="BC180" s="77"/>
      <c r="BD180" s="261"/>
      <c r="BE180" s="261"/>
      <c r="BF180" s="261"/>
      <c r="BG180" s="261"/>
      <c r="BH180" s="261"/>
      <c r="BI180" s="261"/>
      <c r="BJ180" s="245"/>
      <c r="BK180" s="245"/>
      <c r="BL180" s="247"/>
      <c r="BM180" s="77"/>
      <c r="BN180" s="561" t="str">
        <f t="shared" si="21"/>
        <v xml:space="preserve"> </v>
      </c>
      <c r="BO180" s="561" t="str">
        <f t="shared" si="25"/>
        <v xml:space="preserve"> </v>
      </c>
      <c r="BP180" s="561" t="str">
        <f t="shared" si="26"/>
        <v xml:space="preserve"> </v>
      </c>
      <c r="BQ180" s="561" t="str">
        <f t="shared" si="27"/>
        <v xml:space="preserve"> </v>
      </c>
      <c r="BR180" s="77"/>
      <c r="BS180" s="145"/>
    </row>
    <row r="181" spans="1:71" s="86" customFormat="1" ht="12.75" x14ac:dyDescent="0.25">
      <c r="A181" s="365"/>
      <c r="B181" s="361">
        <f>Demography!B182</f>
        <v>0</v>
      </c>
      <c r="C181" s="361">
        <f>Demography!C182</f>
        <v>0</v>
      </c>
      <c r="D181" s="362">
        <f>Demography!D182</f>
        <v>0</v>
      </c>
      <c r="E181" s="81"/>
      <c r="F181" s="415"/>
      <c r="G181" s="416"/>
      <c r="H181" s="417"/>
      <c r="I181" s="241"/>
      <c r="J181" s="242"/>
      <c r="K181" s="243"/>
      <c r="L181" s="243"/>
      <c r="M181" s="243"/>
      <c r="N181" s="241"/>
      <c r="O181" s="248"/>
      <c r="P181" s="81"/>
      <c r="Q181" s="241"/>
      <c r="R181" s="416"/>
      <c r="S181" s="416"/>
      <c r="T181" s="81"/>
      <c r="U181" s="242"/>
      <c r="V181" s="242"/>
      <c r="W181" s="241"/>
      <c r="X181" s="242"/>
      <c r="Y181" s="241"/>
      <c r="Z181" s="241"/>
      <c r="AA181" s="241"/>
      <c r="AB181" s="243"/>
      <c r="AC181" s="243"/>
      <c r="AD181" s="77"/>
      <c r="AE181" s="243"/>
      <c r="AF181" s="243"/>
      <c r="AG181" s="243"/>
      <c r="AH181" s="243"/>
      <c r="AI181" s="243"/>
      <c r="AJ181" s="243"/>
      <c r="AK181" s="246"/>
      <c r="AL181" s="246"/>
      <c r="AM181" s="248"/>
      <c r="AN181" s="77"/>
      <c r="AO181" s="562" t="str">
        <f t="shared" si="20"/>
        <v xml:space="preserve"> </v>
      </c>
      <c r="AP181" s="562" t="str">
        <f t="shared" si="22"/>
        <v xml:space="preserve"> </v>
      </c>
      <c r="AQ181" s="562" t="str">
        <f t="shared" si="23"/>
        <v xml:space="preserve"> </v>
      </c>
      <c r="AR181" s="562" t="str">
        <f t="shared" si="24"/>
        <v xml:space="preserve"> </v>
      </c>
      <c r="AS181" s="77"/>
      <c r="AT181" s="360"/>
      <c r="AU181" s="360"/>
      <c r="AV181" s="359"/>
      <c r="AW181" s="360"/>
      <c r="AX181" s="359"/>
      <c r="AY181" s="359"/>
      <c r="AZ181" s="241"/>
      <c r="BA181" s="243"/>
      <c r="BB181" s="243"/>
      <c r="BC181" s="77"/>
      <c r="BD181" s="243"/>
      <c r="BE181" s="243"/>
      <c r="BF181" s="243"/>
      <c r="BG181" s="243"/>
      <c r="BH181" s="243"/>
      <c r="BI181" s="243"/>
      <c r="BJ181" s="246"/>
      <c r="BK181" s="246"/>
      <c r="BL181" s="248"/>
      <c r="BM181" s="77"/>
      <c r="BN181" s="562" t="str">
        <f t="shared" si="21"/>
        <v xml:space="preserve"> </v>
      </c>
      <c r="BO181" s="562" t="str">
        <f t="shared" si="25"/>
        <v xml:space="preserve"> </v>
      </c>
      <c r="BP181" s="562" t="str">
        <f t="shared" si="26"/>
        <v xml:space="preserve"> </v>
      </c>
      <c r="BQ181" s="562" t="str">
        <f t="shared" si="27"/>
        <v xml:space="preserve"> </v>
      </c>
      <c r="BR181" s="77"/>
      <c r="BS181" s="313"/>
    </row>
    <row r="182" spans="1:71" s="86" customFormat="1" ht="12.75" x14ac:dyDescent="0.25">
      <c r="A182" s="365"/>
      <c r="B182" s="147">
        <f>Demography!B183</f>
        <v>0</v>
      </c>
      <c r="C182" s="147">
        <f>Demography!C183</f>
        <v>0</v>
      </c>
      <c r="D182" s="148">
        <f>Demography!D183</f>
        <v>0</v>
      </c>
      <c r="E182" s="81"/>
      <c r="F182" s="238"/>
      <c r="G182" s="150"/>
      <c r="H182" s="414"/>
      <c r="I182" s="256"/>
      <c r="J182" s="240"/>
      <c r="K182" s="261"/>
      <c r="L182" s="261"/>
      <c r="M182" s="261"/>
      <c r="N182" s="256"/>
      <c r="O182" s="247"/>
      <c r="P182" s="81"/>
      <c r="Q182" s="256"/>
      <c r="R182" s="150"/>
      <c r="S182" s="150"/>
      <c r="T182" s="81"/>
      <c r="U182" s="240"/>
      <c r="V182" s="240"/>
      <c r="W182" s="256"/>
      <c r="X182" s="240"/>
      <c r="Y182" s="256"/>
      <c r="Z182" s="256"/>
      <c r="AA182" s="256"/>
      <c r="AB182" s="261"/>
      <c r="AC182" s="261"/>
      <c r="AD182" s="77"/>
      <c r="AE182" s="261"/>
      <c r="AF182" s="261"/>
      <c r="AG182" s="261"/>
      <c r="AH182" s="261"/>
      <c r="AI182" s="261"/>
      <c r="AJ182" s="261"/>
      <c r="AK182" s="245"/>
      <c r="AL182" s="245"/>
      <c r="AM182" s="247"/>
      <c r="AN182" s="77"/>
      <c r="AO182" s="561" t="str">
        <f t="shared" si="20"/>
        <v xml:space="preserve"> </v>
      </c>
      <c r="AP182" s="561" t="str">
        <f t="shared" si="22"/>
        <v xml:space="preserve"> </v>
      </c>
      <c r="AQ182" s="561" t="str">
        <f t="shared" si="23"/>
        <v xml:space="preserve"> </v>
      </c>
      <c r="AR182" s="561" t="str">
        <f t="shared" si="24"/>
        <v xml:space="preserve"> </v>
      </c>
      <c r="AS182" s="77"/>
      <c r="AT182" s="240"/>
      <c r="AU182" s="240"/>
      <c r="AV182" s="256"/>
      <c r="AW182" s="240"/>
      <c r="AX182" s="256"/>
      <c r="AY182" s="256"/>
      <c r="AZ182" s="256"/>
      <c r="BA182" s="261"/>
      <c r="BB182" s="261"/>
      <c r="BC182" s="77"/>
      <c r="BD182" s="261"/>
      <c r="BE182" s="261"/>
      <c r="BF182" s="261"/>
      <c r="BG182" s="261"/>
      <c r="BH182" s="261"/>
      <c r="BI182" s="261"/>
      <c r="BJ182" s="245"/>
      <c r="BK182" s="245"/>
      <c r="BL182" s="247"/>
      <c r="BM182" s="77"/>
      <c r="BN182" s="561" t="str">
        <f t="shared" si="21"/>
        <v xml:space="preserve"> </v>
      </c>
      <c r="BO182" s="561" t="str">
        <f t="shared" si="25"/>
        <v xml:space="preserve"> </v>
      </c>
      <c r="BP182" s="561" t="str">
        <f t="shared" si="26"/>
        <v xml:space="preserve"> </v>
      </c>
      <c r="BQ182" s="561" t="str">
        <f t="shared" si="27"/>
        <v xml:space="preserve"> </v>
      </c>
      <c r="BR182" s="77"/>
      <c r="BS182" s="145"/>
    </row>
    <row r="183" spans="1:71" s="86" customFormat="1" ht="12.75" x14ac:dyDescent="0.25">
      <c r="A183" s="365"/>
      <c r="B183" s="361">
        <f>Demography!B184</f>
        <v>0</v>
      </c>
      <c r="C183" s="361">
        <f>Demography!C184</f>
        <v>0</v>
      </c>
      <c r="D183" s="362">
        <f>Demography!D184</f>
        <v>0</v>
      </c>
      <c r="E183" s="81"/>
      <c r="F183" s="415"/>
      <c r="G183" s="416"/>
      <c r="H183" s="417"/>
      <c r="I183" s="241"/>
      <c r="J183" s="242"/>
      <c r="K183" s="243"/>
      <c r="L183" s="243"/>
      <c r="M183" s="243"/>
      <c r="N183" s="241"/>
      <c r="O183" s="248"/>
      <c r="P183" s="81"/>
      <c r="Q183" s="241"/>
      <c r="R183" s="416"/>
      <c r="S183" s="416"/>
      <c r="T183" s="81"/>
      <c r="U183" s="242"/>
      <c r="V183" s="242"/>
      <c r="W183" s="241"/>
      <c r="X183" s="242"/>
      <c r="Y183" s="241"/>
      <c r="Z183" s="241"/>
      <c r="AA183" s="241"/>
      <c r="AB183" s="243"/>
      <c r="AC183" s="243"/>
      <c r="AD183" s="77"/>
      <c r="AE183" s="243"/>
      <c r="AF183" s="243"/>
      <c r="AG183" s="243"/>
      <c r="AH183" s="243"/>
      <c r="AI183" s="243"/>
      <c r="AJ183" s="243"/>
      <c r="AK183" s="246"/>
      <c r="AL183" s="246"/>
      <c r="AM183" s="248"/>
      <c r="AN183" s="77"/>
      <c r="AO183" s="562" t="str">
        <f t="shared" si="20"/>
        <v xml:space="preserve"> </v>
      </c>
      <c r="AP183" s="562" t="str">
        <f t="shared" si="22"/>
        <v xml:space="preserve"> </v>
      </c>
      <c r="AQ183" s="562" t="str">
        <f t="shared" si="23"/>
        <v xml:space="preserve"> </v>
      </c>
      <c r="AR183" s="562" t="str">
        <f t="shared" si="24"/>
        <v xml:space="preserve"> </v>
      </c>
      <c r="AS183" s="77"/>
      <c r="AT183" s="360"/>
      <c r="AU183" s="360"/>
      <c r="AV183" s="359"/>
      <c r="AW183" s="360"/>
      <c r="AX183" s="359"/>
      <c r="AY183" s="359"/>
      <c r="AZ183" s="241"/>
      <c r="BA183" s="243"/>
      <c r="BB183" s="243"/>
      <c r="BC183" s="77"/>
      <c r="BD183" s="243"/>
      <c r="BE183" s="243"/>
      <c r="BF183" s="243"/>
      <c r="BG183" s="243"/>
      <c r="BH183" s="243"/>
      <c r="BI183" s="243"/>
      <c r="BJ183" s="246"/>
      <c r="BK183" s="246"/>
      <c r="BL183" s="248"/>
      <c r="BM183" s="77"/>
      <c r="BN183" s="562" t="str">
        <f t="shared" si="21"/>
        <v xml:space="preserve"> </v>
      </c>
      <c r="BO183" s="562" t="str">
        <f t="shared" si="25"/>
        <v xml:space="preserve"> </v>
      </c>
      <c r="BP183" s="562" t="str">
        <f t="shared" si="26"/>
        <v xml:space="preserve"> </v>
      </c>
      <c r="BQ183" s="562" t="str">
        <f t="shared" si="27"/>
        <v xml:space="preserve"> </v>
      </c>
      <c r="BR183" s="77"/>
      <c r="BS183" s="313"/>
    </row>
    <row r="184" spans="1:71" s="86" customFormat="1" ht="12.75" x14ac:dyDescent="0.25">
      <c r="A184" s="365"/>
      <c r="B184" s="147">
        <f>Demography!B185</f>
        <v>0</v>
      </c>
      <c r="C184" s="147">
        <f>Demography!C185</f>
        <v>0</v>
      </c>
      <c r="D184" s="148">
        <f>Demography!D185</f>
        <v>0</v>
      </c>
      <c r="E184" s="81"/>
      <c r="F184" s="238"/>
      <c r="G184" s="150"/>
      <c r="H184" s="414"/>
      <c r="I184" s="256"/>
      <c r="J184" s="240"/>
      <c r="K184" s="261"/>
      <c r="L184" s="261"/>
      <c r="M184" s="261"/>
      <c r="N184" s="256"/>
      <c r="O184" s="247"/>
      <c r="P184" s="81"/>
      <c r="Q184" s="256"/>
      <c r="R184" s="150"/>
      <c r="S184" s="150"/>
      <c r="T184" s="81"/>
      <c r="U184" s="240"/>
      <c r="V184" s="240"/>
      <c r="W184" s="256"/>
      <c r="X184" s="240"/>
      <c r="Y184" s="256"/>
      <c r="Z184" s="256"/>
      <c r="AA184" s="256"/>
      <c r="AB184" s="261"/>
      <c r="AC184" s="261"/>
      <c r="AD184" s="77"/>
      <c r="AE184" s="261"/>
      <c r="AF184" s="261"/>
      <c r="AG184" s="261"/>
      <c r="AH184" s="261"/>
      <c r="AI184" s="261"/>
      <c r="AJ184" s="261"/>
      <c r="AK184" s="245"/>
      <c r="AL184" s="245"/>
      <c r="AM184" s="247"/>
      <c r="AN184" s="77"/>
      <c r="AO184" s="561" t="str">
        <f t="shared" si="20"/>
        <v xml:space="preserve"> </v>
      </c>
      <c r="AP184" s="561" t="str">
        <f t="shared" si="22"/>
        <v xml:space="preserve"> </v>
      </c>
      <c r="AQ184" s="561" t="str">
        <f t="shared" si="23"/>
        <v xml:space="preserve"> </v>
      </c>
      <c r="AR184" s="561" t="str">
        <f t="shared" si="24"/>
        <v xml:space="preserve"> </v>
      </c>
      <c r="AS184" s="77"/>
      <c r="AT184" s="240"/>
      <c r="AU184" s="240"/>
      <c r="AV184" s="256"/>
      <c r="AW184" s="240"/>
      <c r="AX184" s="256"/>
      <c r="AY184" s="256"/>
      <c r="AZ184" s="256"/>
      <c r="BA184" s="261"/>
      <c r="BB184" s="261"/>
      <c r="BC184" s="77"/>
      <c r="BD184" s="261"/>
      <c r="BE184" s="261"/>
      <c r="BF184" s="261"/>
      <c r="BG184" s="261"/>
      <c r="BH184" s="261"/>
      <c r="BI184" s="261"/>
      <c r="BJ184" s="245"/>
      <c r="BK184" s="245"/>
      <c r="BL184" s="247"/>
      <c r="BM184" s="77"/>
      <c r="BN184" s="561" t="str">
        <f t="shared" si="21"/>
        <v xml:space="preserve"> </v>
      </c>
      <c r="BO184" s="561" t="str">
        <f t="shared" si="25"/>
        <v xml:space="preserve"> </v>
      </c>
      <c r="BP184" s="561" t="str">
        <f t="shared" si="26"/>
        <v xml:space="preserve"> </v>
      </c>
      <c r="BQ184" s="561" t="str">
        <f t="shared" si="27"/>
        <v xml:space="preserve"> </v>
      </c>
      <c r="BR184" s="77"/>
      <c r="BS184" s="145"/>
    </row>
    <row r="185" spans="1:71" s="86" customFormat="1" ht="12.75" x14ac:dyDescent="0.25">
      <c r="A185" s="365"/>
      <c r="B185" s="361">
        <f>Demography!B186</f>
        <v>0</v>
      </c>
      <c r="C185" s="361">
        <f>Demography!C186</f>
        <v>0</v>
      </c>
      <c r="D185" s="362">
        <f>Demography!D186</f>
        <v>0</v>
      </c>
      <c r="E185" s="81"/>
      <c r="F185" s="415"/>
      <c r="G185" s="416"/>
      <c r="H185" s="417"/>
      <c r="I185" s="241"/>
      <c r="J185" s="242"/>
      <c r="K185" s="243"/>
      <c r="L185" s="243"/>
      <c r="M185" s="243"/>
      <c r="N185" s="241"/>
      <c r="O185" s="248"/>
      <c r="P185" s="81"/>
      <c r="Q185" s="241"/>
      <c r="R185" s="416"/>
      <c r="S185" s="416"/>
      <c r="T185" s="81"/>
      <c r="U185" s="242"/>
      <c r="V185" s="242"/>
      <c r="W185" s="241"/>
      <c r="X185" s="242"/>
      <c r="Y185" s="241"/>
      <c r="Z185" s="241"/>
      <c r="AA185" s="241"/>
      <c r="AB185" s="243"/>
      <c r="AC185" s="243"/>
      <c r="AD185" s="77"/>
      <c r="AE185" s="243"/>
      <c r="AF185" s="243"/>
      <c r="AG185" s="243"/>
      <c r="AH185" s="243"/>
      <c r="AI185" s="243"/>
      <c r="AJ185" s="243"/>
      <c r="AK185" s="246"/>
      <c r="AL185" s="246"/>
      <c r="AM185" s="248"/>
      <c r="AN185" s="77"/>
      <c r="AO185" s="562" t="str">
        <f t="shared" si="20"/>
        <v xml:space="preserve"> </v>
      </c>
      <c r="AP185" s="562" t="str">
        <f t="shared" si="22"/>
        <v xml:space="preserve"> </v>
      </c>
      <c r="AQ185" s="562" t="str">
        <f t="shared" si="23"/>
        <v xml:space="preserve"> </v>
      </c>
      <c r="AR185" s="562" t="str">
        <f t="shared" si="24"/>
        <v xml:space="preserve"> </v>
      </c>
      <c r="AS185" s="77"/>
      <c r="AT185" s="360"/>
      <c r="AU185" s="360"/>
      <c r="AV185" s="359"/>
      <c r="AW185" s="360"/>
      <c r="AX185" s="359"/>
      <c r="AY185" s="359"/>
      <c r="AZ185" s="241"/>
      <c r="BA185" s="243"/>
      <c r="BB185" s="243"/>
      <c r="BC185" s="77"/>
      <c r="BD185" s="243"/>
      <c r="BE185" s="243"/>
      <c r="BF185" s="243"/>
      <c r="BG185" s="243"/>
      <c r="BH185" s="243"/>
      <c r="BI185" s="243"/>
      <c r="BJ185" s="246"/>
      <c r="BK185" s="246"/>
      <c r="BL185" s="248"/>
      <c r="BM185" s="77"/>
      <c r="BN185" s="562" t="str">
        <f t="shared" si="21"/>
        <v xml:space="preserve"> </v>
      </c>
      <c r="BO185" s="562" t="str">
        <f t="shared" si="25"/>
        <v xml:space="preserve"> </v>
      </c>
      <c r="BP185" s="562" t="str">
        <f t="shared" si="26"/>
        <v xml:space="preserve"> </v>
      </c>
      <c r="BQ185" s="562" t="str">
        <f t="shared" si="27"/>
        <v xml:space="preserve"> </v>
      </c>
      <c r="BR185" s="77"/>
      <c r="BS185" s="313"/>
    </row>
    <row r="186" spans="1:71" s="86" customFormat="1" ht="12.75" x14ac:dyDescent="0.25">
      <c r="A186" s="365"/>
      <c r="B186" s="147">
        <f>Demography!B187</f>
        <v>0</v>
      </c>
      <c r="C186" s="147">
        <f>Demography!C187</f>
        <v>0</v>
      </c>
      <c r="D186" s="148">
        <f>Demography!D187</f>
        <v>0</v>
      </c>
      <c r="E186" s="81"/>
      <c r="F186" s="238"/>
      <c r="G186" s="150"/>
      <c r="H186" s="414"/>
      <c r="I186" s="256"/>
      <c r="J186" s="240"/>
      <c r="K186" s="261"/>
      <c r="L186" s="261"/>
      <c r="M186" s="261"/>
      <c r="N186" s="256"/>
      <c r="O186" s="247"/>
      <c r="P186" s="81"/>
      <c r="Q186" s="256"/>
      <c r="R186" s="150"/>
      <c r="S186" s="150"/>
      <c r="T186" s="81"/>
      <c r="U186" s="240"/>
      <c r="V186" s="240"/>
      <c r="W186" s="256"/>
      <c r="X186" s="240"/>
      <c r="Y186" s="256"/>
      <c r="Z186" s="256"/>
      <c r="AA186" s="256"/>
      <c r="AB186" s="261"/>
      <c r="AC186" s="261"/>
      <c r="AD186" s="77"/>
      <c r="AE186" s="261"/>
      <c r="AF186" s="261"/>
      <c r="AG186" s="261"/>
      <c r="AH186" s="261"/>
      <c r="AI186" s="261"/>
      <c r="AJ186" s="261"/>
      <c r="AK186" s="245"/>
      <c r="AL186" s="245"/>
      <c r="AM186" s="247"/>
      <c r="AN186" s="77"/>
      <c r="AO186" s="561" t="str">
        <f t="shared" si="20"/>
        <v xml:space="preserve"> </v>
      </c>
      <c r="AP186" s="561" t="str">
        <f t="shared" si="22"/>
        <v xml:space="preserve"> </v>
      </c>
      <c r="AQ186" s="561" t="str">
        <f t="shared" si="23"/>
        <v xml:space="preserve"> </v>
      </c>
      <c r="AR186" s="561" t="str">
        <f t="shared" si="24"/>
        <v xml:space="preserve"> </v>
      </c>
      <c r="AS186" s="77"/>
      <c r="AT186" s="240"/>
      <c r="AU186" s="240"/>
      <c r="AV186" s="256"/>
      <c r="AW186" s="240"/>
      <c r="AX186" s="256"/>
      <c r="AY186" s="256"/>
      <c r="AZ186" s="256"/>
      <c r="BA186" s="261"/>
      <c r="BB186" s="261"/>
      <c r="BC186" s="77"/>
      <c r="BD186" s="261"/>
      <c r="BE186" s="261"/>
      <c r="BF186" s="261"/>
      <c r="BG186" s="261"/>
      <c r="BH186" s="261"/>
      <c r="BI186" s="261"/>
      <c r="BJ186" s="245"/>
      <c r="BK186" s="245"/>
      <c r="BL186" s="247"/>
      <c r="BM186" s="77"/>
      <c r="BN186" s="561" t="str">
        <f t="shared" si="21"/>
        <v xml:space="preserve"> </v>
      </c>
      <c r="BO186" s="561" t="str">
        <f t="shared" si="25"/>
        <v xml:space="preserve"> </v>
      </c>
      <c r="BP186" s="561" t="str">
        <f t="shared" si="26"/>
        <v xml:space="preserve"> </v>
      </c>
      <c r="BQ186" s="561" t="str">
        <f t="shared" si="27"/>
        <v xml:space="preserve"> </v>
      </c>
      <c r="BR186" s="77"/>
      <c r="BS186" s="145"/>
    </row>
    <row r="187" spans="1:71" s="86" customFormat="1" ht="12.75" x14ac:dyDescent="0.25">
      <c r="A187" s="365"/>
      <c r="B187" s="361">
        <f>Demography!B188</f>
        <v>0</v>
      </c>
      <c r="C187" s="361">
        <f>Demography!C188</f>
        <v>0</v>
      </c>
      <c r="D187" s="362">
        <f>Demography!D188</f>
        <v>0</v>
      </c>
      <c r="E187" s="81"/>
      <c r="F187" s="415"/>
      <c r="G187" s="416"/>
      <c r="H187" s="417"/>
      <c r="I187" s="241"/>
      <c r="J187" s="242"/>
      <c r="K187" s="243"/>
      <c r="L187" s="243"/>
      <c r="M187" s="243"/>
      <c r="N187" s="241"/>
      <c r="O187" s="248"/>
      <c r="P187" s="81"/>
      <c r="Q187" s="241"/>
      <c r="R187" s="416"/>
      <c r="S187" s="416"/>
      <c r="T187" s="81"/>
      <c r="U187" s="242"/>
      <c r="V187" s="242"/>
      <c r="W187" s="241"/>
      <c r="X187" s="242"/>
      <c r="Y187" s="241"/>
      <c r="Z187" s="241"/>
      <c r="AA187" s="241"/>
      <c r="AB187" s="243"/>
      <c r="AC187" s="243"/>
      <c r="AD187" s="77"/>
      <c r="AE187" s="243"/>
      <c r="AF187" s="243"/>
      <c r="AG187" s="243"/>
      <c r="AH187" s="243"/>
      <c r="AI187" s="243"/>
      <c r="AJ187" s="243"/>
      <c r="AK187" s="246"/>
      <c r="AL187" s="246"/>
      <c r="AM187" s="248"/>
      <c r="AN187" s="77"/>
      <c r="AO187" s="562" t="str">
        <f t="shared" si="20"/>
        <v xml:space="preserve"> </v>
      </c>
      <c r="AP187" s="562" t="str">
        <f t="shared" si="22"/>
        <v xml:space="preserve"> </v>
      </c>
      <c r="AQ187" s="562" t="str">
        <f t="shared" si="23"/>
        <v xml:space="preserve"> </v>
      </c>
      <c r="AR187" s="562" t="str">
        <f t="shared" si="24"/>
        <v xml:space="preserve"> </v>
      </c>
      <c r="AS187" s="77"/>
      <c r="AT187" s="360"/>
      <c r="AU187" s="360"/>
      <c r="AV187" s="359"/>
      <c r="AW187" s="360"/>
      <c r="AX187" s="359"/>
      <c r="AY187" s="359"/>
      <c r="AZ187" s="241"/>
      <c r="BA187" s="243"/>
      <c r="BB187" s="243"/>
      <c r="BC187" s="77"/>
      <c r="BD187" s="243"/>
      <c r="BE187" s="243"/>
      <c r="BF187" s="243"/>
      <c r="BG187" s="243"/>
      <c r="BH187" s="243"/>
      <c r="BI187" s="243"/>
      <c r="BJ187" s="246"/>
      <c r="BK187" s="246"/>
      <c r="BL187" s="248"/>
      <c r="BM187" s="77"/>
      <c r="BN187" s="562" t="str">
        <f t="shared" si="21"/>
        <v xml:space="preserve"> </v>
      </c>
      <c r="BO187" s="562" t="str">
        <f t="shared" si="25"/>
        <v xml:space="preserve"> </v>
      </c>
      <c r="BP187" s="562" t="str">
        <f t="shared" si="26"/>
        <v xml:space="preserve"> </v>
      </c>
      <c r="BQ187" s="562" t="str">
        <f t="shared" si="27"/>
        <v xml:space="preserve"> </v>
      </c>
      <c r="BR187" s="77"/>
      <c r="BS187" s="313"/>
    </row>
    <row r="188" spans="1:71" s="86" customFormat="1" ht="12.75" x14ac:dyDescent="0.25">
      <c r="A188" s="365"/>
      <c r="B188" s="147">
        <f>Demography!B189</f>
        <v>0</v>
      </c>
      <c r="C188" s="147">
        <f>Demography!C189</f>
        <v>0</v>
      </c>
      <c r="D188" s="148">
        <f>Demography!D189</f>
        <v>0</v>
      </c>
      <c r="E188" s="81"/>
      <c r="F188" s="238"/>
      <c r="G188" s="150"/>
      <c r="H188" s="414"/>
      <c r="I188" s="256"/>
      <c r="J188" s="240"/>
      <c r="K188" s="261"/>
      <c r="L188" s="261"/>
      <c r="M188" s="261"/>
      <c r="N188" s="256"/>
      <c r="O188" s="247"/>
      <c r="P188" s="81"/>
      <c r="Q188" s="256"/>
      <c r="R188" s="150"/>
      <c r="S188" s="150"/>
      <c r="T188" s="81"/>
      <c r="U188" s="240"/>
      <c r="V188" s="240"/>
      <c r="W188" s="256"/>
      <c r="X188" s="240"/>
      <c r="Y188" s="256"/>
      <c r="Z188" s="256"/>
      <c r="AA188" s="256"/>
      <c r="AB188" s="261"/>
      <c r="AC188" s="261"/>
      <c r="AD188" s="77"/>
      <c r="AE188" s="261"/>
      <c r="AF188" s="261"/>
      <c r="AG188" s="261"/>
      <c r="AH188" s="261"/>
      <c r="AI188" s="261"/>
      <c r="AJ188" s="261"/>
      <c r="AK188" s="245"/>
      <c r="AL188" s="245"/>
      <c r="AM188" s="247"/>
      <c r="AN188" s="77"/>
      <c r="AO188" s="561" t="str">
        <f t="shared" si="20"/>
        <v xml:space="preserve"> </v>
      </c>
      <c r="AP188" s="561" t="str">
        <f t="shared" si="22"/>
        <v xml:space="preserve"> </v>
      </c>
      <c r="AQ188" s="561" t="str">
        <f t="shared" si="23"/>
        <v xml:space="preserve"> </v>
      </c>
      <c r="AR188" s="561" t="str">
        <f t="shared" si="24"/>
        <v xml:space="preserve"> </v>
      </c>
      <c r="AS188" s="77"/>
      <c r="AT188" s="240"/>
      <c r="AU188" s="240"/>
      <c r="AV188" s="256"/>
      <c r="AW188" s="240"/>
      <c r="AX188" s="256"/>
      <c r="AY188" s="256"/>
      <c r="AZ188" s="256"/>
      <c r="BA188" s="261"/>
      <c r="BB188" s="261"/>
      <c r="BC188" s="77"/>
      <c r="BD188" s="261"/>
      <c r="BE188" s="261"/>
      <c r="BF188" s="261"/>
      <c r="BG188" s="261"/>
      <c r="BH188" s="261"/>
      <c r="BI188" s="261"/>
      <c r="BJ188" s="245"/>
      <c r="BK188" s="245"/>
      <c r="BL188" s="247"/>
      <c r="BM188" s="77"/>
      <c r="BN188" s="561" t="str">
        <f t="shared" si="21"/>
        <v xml:space="preserve"> </v>
      </c>
      <c r="BO188" s="561" t="str">
        <f t="shared" si="25"/>
        <v xml:space="preserve"> </v>
      </c>
      <c r="BP188" s="561" t="str">
        <f t="shared" si="26"/>
        <v xml:space="preserve"> </v>
      </c>
      <c r="BQ188" s="561" t="str">
        <f t="shared" si="27"/>
        <v xml:space="preserve"> </v>
      </c>
      <c r="BR188" s="77"/>
      <c r="BS188" s="145"/>
    </row>
    <row r="189" spans="1:71" s="86" customFormat="1" ht="12.75" x14ac:dyDescent="0.25">
      <c r="A189" s="365"/>
      <c r="B189" s="361">
        <f>Demography!B190</f>
        <v>0</v>
      </c>
      <c r="C189" s="361">
        <f>Demography!C190</f>
        <v>0</v>
      </c>
      <c r="D189" s="362">
        <f>Demography!D190</f>
        <v>0</v>
      </c>
      <c r="E189" s="81"/>
      <c r="F189" s="415"/>
      <c r="G189" s="416"/>
      <c r="H189" s="417"/>
      <c r="I189" s="241"/>
      <c r="J189" s="242"/>
      <c r="K189" s="243"/>
      <c r="L189" s="243"/>
      <c r="M189" s="243"/>
      <c r="N189" s="241"/>
      <c r="O189" s="248"/>
      <c r="P189" s="81"/>
      <c r="Q189" s="241"/>
      <c r="R189" s="416"/>
      <c r="S189" s="416"/>
      <c r="T189" s="81"/>
      <c r="U189" s="242"/>
      <c r="V189" s="242"/>
      <c r="W189" s="241"/>
      <c r="X189" s="242"/>
      <c r="Y189" s="241"/>
      <c r="Z189" s="241"/>
      <c r="AA189" s="241"/>
      <c r="AB189" s="243"/>
      <c r="AC189" s="243"/>
      <c r="AD189" s="77"/>
      <c r="AE189" s="243"/>
      <c r="AF189" s="243"/>
      <c r="AG189" s="243"/>
      <c r="AH189" s="243"/>
      <c r="AI189" s="243"/>
      <c r="AJ189" s="243"/>
      <c r="AK189" s="246"/>
      <c r="AL189" s="246"/>
      <c r="AM189" s="248"/>
      <c r="AN189" s="77"/>
      <c r="AO189" s="562" t="str">
        <f t="shared" si="20"/>
        <v xml:space="preserve"> </v>
      </c>
      <c r="AP189" s="562" t="str">
        <f t="shared" si="22"/>
        <v xml:space="preserve"> </v>
      </c>
      <c r="AQ189" s="562" t="str">
        <f t="shared" si="23"/>
        <v xml:space="preserve"> </v>
      </c>
      <c r="AR189" s="562" t="str">
        <f t="shared" si="24"/>
        <v xml:space="preserve"> </v>
      </c>
      <c r="AS189" s="77"/>
      <c r="AT189" s="360"/>
      <c r="AU189" s="360"/>
      <c r="AV189" s="359"/>
      <c r="AW189" s="360"/>
      <c r="AX189" s="359"/>
      <c r="AY189" s="359"/>
      <c r="AZ189" s="241"/>
      <c r="BA189" s="243"/>
      <c r="BB189" s="243"/>
      <c r="BC189" s="77"/>
      <c r="BD189" s="243"/>
      <c r="BE189" s="243"/>
      <c r="BF189" s="243"/>
      <c r="BG189" s="243"/>
      <c r="BH189" s="243"/>
      <c r="BI189" s="243"/>
      <c r="BJ189" s="246"/>
      <c r="BK189" s="246"/>
      <c r="BL189" s="248"/>
      <c r="BM189" s="77"/>
      <c r="BN189" s="562" t="str">
        <f t="shared" si="21"/>
        <v xml:space="preserve"> </v>
      </c>
      <c r="BO189" s="562" t="str">
        <f t="shared" si="25"/>
        <v xml:space="preserve"> </v>
      </c>
      <c r="BP189" s="562" t="str">
        <f t="shared" si="26"/>
        <v xml:space="preserve"> </v>
      </c>
      <c r="BQ189" s="562" t="str">
        <f t="shared" si="27"/>
        <v xml:space="preserve"> </v>
      </c>
      <c r="BR189" s="77"/>
      <c r="BS189" s="313"/>
    </row>
    <row r="190" spans="1:71" s="86" customFormat="1" ht="12.75" x14ac:dyDescent="0.25">
      <c r="A190" s="365"/>
      <c r="B190" s="147">
        <f>Demography!B191</f>
        <v>0</v>
      </c>
      <c r="C190" s="147">
        <f>Demography!C191</f>
        <v>0</v>
      </c>
      <c r="D190" s="148">
        <f>Demography!D191</f>
        <v>0</v>
      </c>
      <c r="E190" s="81"/>
      <c r="F190" s="238"/>
      <c r="G190" s="150"/>
      <c r="H190" s="414"/>
      <c r="I190" s="256"/>
      <c r="J190" s="240"/>
      <c r="K190" s="261"/>
      <c r="L190" s="261"/>
      <c r="M190" s="261"/>
      <c r="N190" s="256"/>
      <c r="O190" s="247"/>
      <c r="P190" s="81"/>
      <c r="Q190" s="256"/>
      <c r="R190" s="150"/>
      <c r="S190" s="150"/>
      <c r="T190" s="81"/>
      <c r="U190" s="240"/>
      <c r="V190" s="240"/>
      <c r="W190" s="256"/>
      <c r="X190" s="240"/>
      <c r="Y190" s="256"/>
      <c r="Z190" s="256"/>
      <c r="AA190" s="256"/>
      <c r="AB190" s="261"/>
      <c r="AC190" s="261"/>
      <c r="AD190" s="77"/>
      <c r="AE190" s="261"/>
      <c r="AF190" s="261"/>
      <c r="AG190" s="261"/>
      <c r="AH190" s="261"/>
      <c r="AI190" s="261"/>
      <c r="AJ190" s="261"/>
      <c r="AK190" s="245"/>
      <c r="AL190" s="245"/>
      <c r="AM190" s="247"/>
      <c r="AN190" s="77"/>
      <c r="AO190" s="561" t="str">
        <f t="shared" si="20"/>
        <v xml:space="preserve"> </v>
      </c>
      <c r="AP190" s="561" t="str">
        <f t="shared" si="22"/>
        <v xml:space="preserve"> </v>
      </c>
      <c r="AQ190" s="561" t="str">
        <f t="shared" si="23"/>
        <v xml:space="preserve"> </v>
      </c>
      <c r="AR190" s="561" t="str">
        <f t="shared" si="24"/>
        <v xml:space="preserve"> </v>
      </c>
      <c r="AS190" s="77"/>
      <c r="AT190" s="240"/>
      <c r="AU190" s="240"/>
      <c r="AV190" s="256"/>
      <c r="AW190" s="240"/>
      <c r="AX190" s="256"/>
      <c r="AY190" s="256"/>
      <c r="AZ190" s="256"/>
      <c r="BA190" s="261"/>
      <c r="BB190" s="261"/>
      <c r="BC190" s="77"/>
      <c r="BD190" s="261"/>
      <c r="BE190" s="261"/>
      <c r="BF190" s="261"/>
      <c r="BG190" s="261"/>
      <c r="BH190" s="261"/>
      <c r="BI190" s="261"/>
      <c r="BJ190" s="245"/>
      <c r="BK190" s="245"/>
      <c r="BL190" s="247"/>
      <c r="BM190" s="77"/>
      <c r="BN190" s="561" t="str">
        <f t="shared" si="21"/>
        <v xml:space="preserve"> </v>
      </c>
      <c r="BO190" s="561" t="str">
        <f t="shared" si="25"/>
        <v xml:space="preserve"> </v>
      </c>
      <c r="BP190" s="561" t="str">
        <f t="shared" si="26"/>
        <v xml:space="preserve"> </v>
      </c>
      <c r="BQ190" s="561" t="str">
        <f t="shared" si="27"/>
        <v xml:space="preserve"> </v>
      </c>
      <c r="BR190" s="77"/>
      <c r="BS190" s="145"/>
    </row>
    <row r="191" spans="1:71" s="86" customFormat="1" ht="12.75" x14ac:dyDescent="0.25">
      <c r="A191" s="365"/>
      <c r="B191" s="361">
        <f>Demography!B192</f>
        <v>0</v>
      </c>
      <c r="C191" s="361">
        <f>Demography!C192</f>
        <v>0</v>
      </c>
      <c r="D191" s="362">
        <f>Demography!D192</f>
        <v>0</v>
      </c>
      <c r="E191" s="81"/>
      <c r="F191" s="415"/>
      <c r="G191" s="416"/>
      <c r="H191" s="417"/>
      <c r="I191" s="241"/>
      <c r="J191" s="242"/>
      <c r="K191" s="243"/>
      <c r="L191" s="243"/>
      <c r="M191" s="243"/>
      <c r="N191" s="241"/>
      <c r="O191" s="248"/>
      <c r="P191" s="81"/>
      <c r="Q191" s="241"/>
      <c r="R191" s="416"/>
      <c r="S191" s="416"/>
      <c r="T191" s="81"/>
      <c r="U191" s="242"/>
      <c r="V191" s="242"/>
      <c r="W191" s="241"/>
      <c r="X191" s="242"/>
      <c r="Y191" s="241"/>
      <c r="Z191" s="241"/>
      <c r="AA191" s="241"/>
      <c r="AB191" s="243"/>
      <c r="AC191" s="243"/>
      <c r="AD191" s="77"/>
      <c r="AE191" s="243"/>
      <c r="AF191" s="243"/>
      <c r="AG191" s="243"/>
      <c r="AH191" s="243"/>
      <c r="AI191" s="243"/>
      <c r="AJ191" s="243"/>
      <c r="AK191" s="246"/>
      <c r="AL191" s="246"/>
      <c r="AM191" s="248"/>
      <c r="AN191" s="77"/>
      <c r="AO191" s="562" t="str">
        <f t="shared" si="20"/>
        <v xml:space="preserve"> </v>
      </c>
      <c r="AP191" s="562" t="str">
        <f t="shared" si="22"/>
        <v xml:space="preserve"> </v>
      </c>
      <c r="AQ191" s="562" t="str">
        <f t="shared" si="23"/>
        <v xml:space="preserve"> </v>
      </c>
      <c r="AR191" s="562" t="str">
        <f t="shared" si="24"/>
        <v xml:space="preserve"> </v>
      </c>
      <c r="AS191" s="77"/>
      <c r="AT191" s="360"/>
      <c r="AU191" s="360"/>
      <c r="AV191" s="359"/>
      <c r="AW191" s="360"/>
      <c r="AX191" s="359"/>
      <c r="AY191" s="359"/>
      <c r="AZ191" s="241"/>
      <c r="BA191" s="243"/>
      <c r="BB191" s="243"/>
      <c r="BC191" s="77"/>
      <c r="BD191" s="243"/>
      <c r="BE191" s="243"/>
      <c r="BF191" s="243"/>
      <c r="BG191" s="243"/>
      <c r="BH191" s="243"/>
      <c r="BI191" s="243"/>
      <c r="BJ191" s="246"/>
      <c r="BK191" s="246"/>
      <c r="BL191" s="248"/>
      <c r="BM191" s="77"/>
      <c r="BN191" s="562" t="str">
        <f t="shared" si="21"/>
        <v xml:space="preserve"> </v>
      </c>
      <c r="BO191" s="562" t="str">
        <f t="shared" si="25"/>
        <v xml:space="preserve"> </v>
      </c>
      <c r="BP191" s="562" t="str">
        <f t="shared" si="26"/>
        <v xml:space="preserve"> </v>
      </c>
      <c r="BQ191" s="562" t="str">
        <f t="shared" si="27"/>
        <v xml:space="preserve"> </v>
      </c>
      <c r="BR191" s="77"/>
      <c r="BS191" s="313"/>
    </row>
    <row r="192" spans="1:71" s="86" customFormat="1" ht="12.75" x14ac:dyDescent="0.25">
      <c r="A192" s="365"/>
      <c r="B192" s="147">
        <f>Demography!B193</f>
        <v>0</v>
      </c>
      <c r="C192" s="147">
        <f>Demography!C193</f>
        <v>0</v>
      </c>
      <c r="D192" s="148">
        <f>Demography!D193</f>
        <v>0</v>
      </c>
      <c r="E192" s="81"/>
      <c r="F192" s="238"/>
      <c r="G192" s="150"/>
      <c r="H192" s="414"/>
      <c r="I192" s="256"/>
      <c r="J192" s="240"/>
      <c r="K192" s="261"/>
      <c r="L192" s="261"/>
      <c r="M192" s="261"/>
      <c r="N192" s="256"/>
      <c r="O192" s="247"/>
      <c r="P192" s="81"/>
      <c r="Q192" s="256"/>
      <c r="R192" s="150"/>
      <c r="S192" s="150"/>
      <c r="T192" s="81"/>
      <c r="U192" s="240"/>
      <c r="V192" s="240"/>
      <c r="W192" s="256"/>
      <c r="X192" s="240"/>
      <c r="Y192" s="256"/>
      <c r="Z192" s="256"/>
      <c r="AA192" s="256"/>
      <c r="AB192" s="261"/>
      <c r="AC192" s="261"/>
      <c r="AD192" s="77"/>
      <c r="AE192" s="261"/>
      <c r="AF192" s="261"/>
      <c r="AG192" s="261"/>
      <c r="AH192" s="261"/>
      <c r="AI192" s="261"/>
      <c r="AJ192" s="261"/>
      <c r="AK192" s="245"/>
      <c r="AL192" s="245"/>
      <c r="AM192" s="247"/>
      <c r="AN192" s="77"/>
      <c r="AO192" s="561" t="str">
        <f t="shared" si="20"/>
        <v xml:space="preserve"> </v>
      </c>
      <c r="AP192" s="561" t="str">
        <f t="shared" si="22"/>
        <v xml:space="preserve"> </v>
      </c>
      <c r="AQ192" s="561" t="str">
        <f t="shared" si="23"/>
        <v xml:space="preserve"> </v>
      </c>
      <c r="AR192" s="561" t="str">
        <f t="shared" si="24"/>
        <v xml:space="preserve"> </v>
      </c>
      <c r="AS192" s="77"/>
      <c r="AT192" s="240"/>
      <c r="AU192" s="240"/>
      <c r="AV192" s="256"/>
      <c r="AW192" s="240"/>
      <c r="AX192" s="256"/>
      <c r="AY192" s="256"/>
      <c r="AZ192" s="256"/>
      <c r="BA192" s="261"/>
      <c r="BB192" s="261"/>
      <c r="BC192" s="77"/>
      <c r="BD192" s="261"/>
      <c r="BE192" s="261"/>
      <c r="BF192" s="261"/>
      <c r="BG192" s="261"/>
      <c r="BH192" s="261"/>
      <c r="BI192" s="261"/>
      <c r="BJ192" s="245"/>
      <c r="BK192" s="245"/>
      <c r="BL192" s="247"/>
      <c r="BM192" s="77"/>
      <c r="BN192" s="561" t="str">
        <f t="shared" si="21"/>
        <v xml:space="preserve"> </v>
      </c>
      <c r="BO192" s="561" t="str">
        <f t="shared" si="25"/>
        <v xml:space="preserve"> </v>
      </c>
      <c r="BP192" s="561" t="str">
        <f t="shared" si="26"/>
        <v xml:space="preserve"> </v>
      </c>
      <c r="BQ192" s="561" t="str">
        <f t="shared" si="27"/>
        <v xml:space="preserve"> </v>
      </c>
      <c r="BR192" s="77"/>
      <c r="BS192" s="145"/>
    </row>
    <row r="193" spans="1:71" s="86" customFormat="1" ht="12.75" x14ac:dyDescent="0.25">
      <c r="A193" s="365"/>
      <c r="B193" s="361">
        <f>Demography!B194</f>
        <v>0</v>
      </c>
      <c r="C193" s="361">
        <f>Demography!C194</f>
        <v>0</v>
      </c>
      <c r="D193" s="362">
        <f>Demography!D194</f>
        <v>0</v>
      </c>
      <c r="E193" s="81"/>
      <c r="F193" s="415"/>
      <c r="G193" s="416"/>
      <c r="H193" s="417"/>
      <c r="I193" s="241"/>
      <c r="J193" s="242"/>
      <c r="K193" s="243"/>
      <c r="L193" s="243"/>
      <c r="M193" s="243"/>
      <c r="N193" s="241"/>
      <c r="O193" s="248"/>
      <c r="P193" s="81"/>
      <c r="Q193" s="241"/>
      <c r="R193" s="416"/>
      <c r="S193" s="416"/>
      <c r="T193" s="81"/>
      <c r="U193" s="242"/>
      <c r="V193" s="242"/>
      <c r="W193" s="241"/>
      <c r="X193" s="242"/>
      <c r="Y193" s="241"/>
      <c r="Z193" s="241"/>
      <c r="AA193" s="241"/>
      <c r="AB193" s="243"/>
      <c r="AC193" s="243"/>
      <c r="AD193" s="77"/>
      <c r="AE193" s="243"/>
      <c r="AF193" s="243"/>
      <c r="AG193" s="243"/>
      <c r="AH193" s="243"/>
      <c r="AI193" s="243"/>
      <c r="AJ193" s="243"/>
      <c r="AK193" s="246"/>
      <c r="AL193" s="246"/>
      <c r="AM193" s="248"/>
      <c r="AN193" s="77"/>
      <c r="AO193" s="562" t="str">
        <f t="shared" si="20"/>
        <v xml:space="preserve"> </v>
      </c>
      <c r="AP193" s="562" t="str">
        <f t="shared" si="22"/>
        <v xml:space="preserve"> </v>
      </c>
      <c r="AQ193" s="562" t="str">
        <f t="shared" si="23"/>
        <v xml:space="preserve"> </v>
      </c>
      <c r="AR193" s="562" t="str">
        <f t="shared" si="24"/>
        <v xml:space="preserve"> </v>
      </c>
      <c r="AS193" s="77"/>
      <c r="AT193" s="360"/>
      <c r="AU193" s="360"/>
      <c r="AV193" s="359"/>
      <c r="AW193" s="360"/>
      <c r="AX193" s="359"/>
      <c r="AY193" s="359"/>
      <c r="AZ193" s="241"/>
      <c r="BA193" s="243"/>
      <c r="BB193" s="243"/>
      <c r="BC193" s="77"/>
      <c r="BD193" s="243"/>
      <c r="BE193" s="243"/>
      <c r="BF193" s="243"/>
      <c r="BG193" s="243"/>
      <c r="BH193" s="243"/>
      <c r="BI193" s="243"/>
      <c r="BJ193" s="246"/>
      <c r="BK193" s="246"/>
      <c r="BL193" s="248"/>
      <c r="BM193" s="77"/>
      <c r="BN193" s="562" t="str">
        <f t="shared" si="21"/>
        <v xml:space="preserve"> </v>
      </c>
      <c r="BO193" s="562" t="str">
        <f t="shared" si="25"/>
        <v xml:space="preserve"> </v>
      </c>
      <c r="BP193" s="562" t="str">
        <f t="shared" si="26"/>
        <v xml:space="preserve"> </v>
      </c>
      <c r="BQ193" s="562" t="str">
        <f t="shared" si="27"/>
        <v xml:space="preserve"> </v>
      </c>
      <c r="BR193" s="77"/>
      <c r="BS193" s="313"/>
    </row>
    <row r="194" spans="1:71" s="86" customFormat="1" ht="12.75" x14ac:dyDescent="0.25">
      <c r="A194" s="365"/>
      <c r="B194" s="147">
        <f>Demography!B195</f>
        <v>0</v>
      </c>
      <c r="C194" s="147">
        <f>Demography!C195</f>
        <v>0</v>
      </c>
      <c r="D194" s="148">
        <f>Demography!D195</f>
        <v>0</v>
      </c>
      <c r="E194" s="81"/>
      <c r="F194" s="238"/>
      <c r="G194" s="150"/>
      <c r="H194" s="414"/>
      <c r="I194" s="256"/>
      <c r="J194" s="240"/>
      <c r="K194" s="261"/>
      <c r="L194" s="261"/>
      <c r="M194" s="261"/>
      <c r="N194" s="256"/>
      <c r="O194" s="247"/>
      <c r="P194" s="81"/>
      <c r="Q194" s="256"/>
      <c r="R194" s="150"/>
      <c r="S194" s="150"/>
      <c r="T194" s="81"/>
      <c r="U194" s="240"/>
      <c r="V194" s="240"/>
      <c r="W194" s="256"/>
      <c r="X194" s="240"/>
      <c r="Y194" s="256"/>
      <c r="Z194" s="256"/>
      <c r="AA194" s="256"/>
      <c r="AB194" s="261"/>
      <c r="AC194" s="261"/>
      <c r="AD194" s="77"/>
      <c r="AE194" s="261"/>
      <c r="AF194" s="261"/>
      <c r="AG194" s="261"/>
      <c r="AH194" s="261"/>
      <c r="AI194" s="261"/>
      <c r="AJ194" s="261"/>
      <c r="AK194" s="245"/>
      <c r="AL194" s="245"/>
      <c r="AM194" s="247"/>
      <c r="AN194" s="77"/>
      <c r="AO194" s="561" t="str">
        <f t="shared" si="20"/>
        <v xml:space="preserve"> </v>
      </c>
      <c r="AP194" s="561" t="str">
        <f t="shared" si="22"/>
        <v xml:space="preserve"> </v>
      </c>
      <c r="AQ194" s="561" t="str">
        <f t="shared" si="23"/>
        <v xml:space="preserve"> </v>
      </c>
      <c r="AR194" s="561" t="str">
        <f t="shared" si="24"/>
        <v xml:space="preserve"> </v>
      </c>
      <c r="AS194" s="77"/>
      <c r="AT194" s="240"/>
      <c r="AU194" s="240"/>
      <c r="AV194" s="256"/>
      <c r="AW194" s="240"/>
      <c r="AX194" s="256"/>
      <c r="AY194" s="256"/>
      <c r="AZ194" s="256"/>
      <c r="BA194" s="261"/>
      <c r="BB194" s="261"/>
      <c r="BC194" s="77"/>
      <c r="BD194" s="261"/>
      <c r="BE194" s="261"/>
      <c r="BF194" s="261"/>
      <c r="BG194" s="261"/>
      <c r="BH194" s="261"/>
      <c r="BI194" s="261"/>
      <c r="BJ194" s="245"/>
      <c r="BK194" s="245"/>
      <c r="BL194" s="247"/>
      <c r="BM194" s="77"/>
      <c r="BN194" s="561" t="str">
        <f t="shared" si="21"/>
        <v xml:space="preserve"> </v>
      </c>
      <c r="BO194" s="561" t="str">
        <f t="shared" si="25"/>
        <v xml:space="preserve"> </v>
      </c>
      <c r="BP194" s="561" t="str">
        <f t="shared" si="26"/>
        <v xml:space="preserve"> </v>
      </c>
      <c r="BQ194" s="561" t="str">
        <f t="shared" si="27"/>
        <v xml:space="preserve"> </v>
      </c>
      <c r="BR194" s="77"/>
      <c r="BS194" s="145"/>
    </row>
    <row r="195" spans="1:71" s="86" customFormat="1" ht="12.75" x14ac:dyDescent="0.25">
      <c r="A195" s="365"/>
      <c r="B195" s="361">
        <f>Demography!B196</f>
        <v>0</v>
      </c>
      <c r="C195" s="361">
        <f>Demography!C196</f>
        <v>0</v>
      </c>
      <c r="D195" s="362">
        <f>Demography!D196</f>
        <v>0</v>
      </c>
      <c r="E195" s="81"/>
      <c r="F195" s="415"/>
      <c r="G195" s="416"/>
      <c r="H195" s="417"/>
      <c r="I195" s="241"/>
      <c r="J195" s="242"/>
      <c r="K195" s="243"/>
      <c r="L195" s="243"/>
      <c r="M195" s="243"/>
      <c r="N195" s="241"/>
      <c r="O195" s="248"/>
      <c r="P195" s="81"/>
      <c r="Q195" s="241"/>
      <c r="R195" s="416"/>
      <c r="S195" s="416"/>
      <c r="T195" s="81"/>
      <c r="U195" s="242"/>
      <c r="V195" s="242"/>
      <c r="W195" s="241"/>
      <c r="X195" s="242"/>
      <c r="Y195" s="241"/>
      <c r="Z195" s="241"/>
      <c r="AA195" s="241"/>
      <c r="AB195" s="243"/>
      <c r="AC195" s="243"/>
      <c r="AD195" s="77"/>
      <c r="AE195" s="243"/>
      <c r="AF195" s="243"/>
      <c r="AG195" s="243"/>
      <c r="AH195" s="243"/>
      <c r="AI195" s="243"/>
      <c r="AJ195" s="243"/>
      <c r="AK195" s="246"/>
      <c r="AL195" s="246"/>
      <c r="AM195" s="248"/>
      <c r="AN195" s="77"/>
      <c r="AO195" s="562" t="str">
        <f t="shared" si="20"/>
        <v xml:space="preserve"> </v>
      </c>
      <c r="AP195" s="562" t="str">
        <f t="shared" si="22"/>
        <v xml:space="preserve"> </v>
      </c>
      <c r="AQ195" s="562" t="str">
        <f t="shared" si="23"/>
        <v xml:space="preserve"> </v>
      </c>
      <c r="AR195" s="562" t="str">
        <f t="shared" si="24"/>
        <v xml:space="preserve"> </v>
      </c>
      <c r="AS195" s="77"/>
      <c r="AT195" s="360"/>
      <c r="AU195" s="360"/>
      <c r="AV195" s="359"/>
      <c r="AW195" s="360"/>
      <c r="AX195" s="359"/>
      <c r="AY195" s="359"/>
      <c r="AZ195" s="241"/>
      <c r="BA195" s="243"/>
      <c r="BB195" s="243"/>
      <c r="BC195" s="77"/>
      <c r="BD195" s="243"/>
      <c r="BE195" s="243"/>
      <c r="BF195" s="243"/>
      <c r="BG195" s="243"/>
      <c r="BH195" s="243"/>
      <c r="BI195" s="243"/>
      <c r="BJ195" s="246"/>
      <c r="BK195" s="246"/>
      <c r="BL195" s="248"/>
      <c r="BM195" s="77"/>
      <c r="BN195" s="562" t="str">
        <f t="shared" si="21"/>
        <v xml:space="preserve"> </v>
      </c>
      <c r="BO195" s="562" t="str">
        <f t="shared" si="25"/>
        <v xml:space="preserve"> </v>
      </c>
      <c r="BP195" s="562" t="str">
        <f t="shared" si="26"/>
        <v xml:space="preserve"> </v>
      </c>
      <c r="BQ195" s="562" t="str">
        <f t="shared" si="27"/>
        <v xml:space="preserve"> </v>
      </c>
      <c r="BR195" s="77"/>
      <c r="BS195" s="313"/>
    </row>
    <row r="196" spans="1:71" s="86" customFormat="1" ht="12.75" x14ac:dyDescent="0.25">
      <c r="A196" s="365"/>
      <c r="B196" s="147">
        <f>Demography!B197</f>
        <v>0</v>
      </c>
      <c r="C196" s="147">
        <f>Demography!C197</f>
        <v>0</v>
      </c>
      <c r="D196" s="148">
        <f>Demography!D197</f>
        <v>0</v>
      </c>
      <c r="E196" s="81"/>
      <c r="F196" s="238"/>
      <c r="G196" s="150"/>
      <c r="H196" s="414"/>
      <c r="I196" s="256"/>
      <c r="J196" s="240"/>
      <c r="K196" s="261"/>
      <c r="L196" s="261"/>
      <c r="M196" s="261"/>
      <c r="N196" s="256"/>
      <c r="O196" s="247"/>
      <c r="P196" s="81"/>
      <c r="Q196" s="256"/>
      <c r="R196" s="150"/>
      <c r="S196" s="150"/>
      <c r="T196" s="81"/>
      <c r="U196" s="240"/>
      <c r="V196" s="240"/>
      <c r="W196" s="256"/>
      <c r="X196" s="240"/>
      <c r="Y196" s="256"/>
      <c r="Z196" s="256"/>
      <c r="AA196" s="256"/>
      <c r="AB196" s="261"/>
      <c r="AC196" s="261"/>
      <c r="AD196" s="77"/>
      <c r="AE196" s="261"/>
      <c r="AF196" s="261"/>
      <c r="AG196" s="261"/>
      <c r="AH196" s="261"/>
      <c r="AI196" s="261"/>
      <c r="AJ196" s="261"/>
      <c r="AK196" s="245"/>
      <c r="AL196" s="245"/>
      <c r="AM196" s="247"/>
      <c r="AN196" s="77"/>
      <c r="AO196" s="561" t="str">
        <f t="shared" si="20"/>
        <v xml:space="preserve"> </v>
      </c>
      <c r="AP196" s="561" t="str">
        <f t="shared" si="22"/>
        <v xml:space="preserve"> </v>
      </c>
      <c r="AQ196" s="561" t="str">
        <f t="shared" si="23"/>
        <v xml:space="preserve"> </v>
      </c>
      <c r="AR196" s="561" t="str">
        <f t="shared" si="24"/>
        <v xml:space="preserve"> </v>
      </c>
      <c r="AS196" s="77"/>
      <c r="AT196" s="240"/>
      <c r="AU196" s="240"/>
      <c r="AV196" s="256"/>
      <c r="AW196" s="240"/>
      <c r="AX196" s="256"/>
      <c r="AY196" s="256"/>
      <c r="AZ196" s="256"/>
      <c r="BA196" s="261"/>
      <c r="BB196" s="261"/>
      <c r="BC196" s="77"/>
      <c r="BD196" s="261"/>
      <c r="BE196" s="261"/>
      <c r="BF196" s="261"/>
      <c r="BG196" s="261"/>
      <c r="BH196" s="261"/>
      <c r="BI196" s="261"/>
      <c r="BJ196" s="245"/>
      <c r="BK196" s="245"/>
      <c r="BL196" s="247"/>
      <c r="BM196" s="77"/>
      <c r="BN196" s="561" t="str">
        <f t="shared" si="21"/>
        <v xml:space="preserve"> </v>
      </c>
      <c r="BO196" s="561" t="str">
        <f t="shared" si="25"/>
        <v xml:space="preserve"> </v>
      </c>
      <c r="BP196" s="561" t="str">
        <f t="shared" si="26"/>
        <v xml:space="preserve"> </v>
      </c>
      <c r="BQ196" s="561" t="str">
        <f t="shared" si="27"/>
        <v xml:space="preserve"> </v>
      </c>
      <c r="BR196" s="77"/>
      <c r="BS196" s="145"/>
    </row>
    <row r="197" spans="1:71" s="86" customFormat="1" ht="12.75" x14ac:dyDescent="0.25">
      <c r="A197" s="365"/>
      <c r="B197" s="361">
        <f>Demography!B198</f>
        <v>0</v>
      </c>
      <c r="C197" s="361">
        <f>Demography!C198</f>
        <v>0</v>
      </c>
      <c r="D197" s="362">
        <f>Demography!D198</f>
        <v>0</v>
      </c>
      <c r="E197" s="81"/>
      <c r="F197" s="415"/>
      <c r="G197" s="416"/>
      <c r="H197" s="417"/>
      <c r="I197" s="241"/>
      <c r="J197" s="242"/>
      <c r="K197" s="243"/>
      <c r="L197" s="243"/>
      <c r="M197" s="243"/>
      <c r="N197" s="241"/>
      <c r="O197" s="248"/>
      <c r="P197" s="81"/>
      <c r="Q197" s="241"/>
      <c r="R197" s="416"/>
      <c r="S197" s="416"/>
      <c r="T197" s="81"/>
      <c r="U197" s="242"/>
      <c r="V197" s="242"/>
      <c r="W197" s="241"/>
      <c r="X197" s="242"/>
      <c r="Y197" s="241"/>
      <c r="Z197" s="241"/>
      <c r="AA197" s="241"/>
      <c r="AB197" s="243"/>
      <c r="AC197" s="243"/>
      <c r="AD197" s="77"/>
      <c r="AE197" s="243"/>
      <c r="AF197" s="243"/>
      <c r="AG197" s="243"/>
      <c r="AH197" s="243"/>
      <c r="AI197" s="243"/>
      <c r="AJ197" s="243"/>
      <c r="AK197" s="246"/>
      <c r="AL197" s="246"/>
      <c r="AM197" s="248"/>
      <c r="AN197" s="77"/>
      <c r="AO197" s="562" t="str">
        <f t="shared" si="20"/>
        <v xml:space="preserve"> </v>
      </c>
      <c r="AP197" s="562" t="str">
        <f t="shared" si="22"/>
        <v xml:space="preserve"> </v>
      </c>
      <c r="AQ197" s="562" t="str">
        <f t="shared" si="23"/>
        <v xml:space="preserve"> </v>
      </c>
      <c r="AR197" s="562" t="str">
        <f t="shared" si="24"/>
        <v xml:space="preserve"> </v>
      </c>
      <c r="AS197" s="77"/>
      <c r="AT197" s="360"/>
      <c r="AU197" s="360"/>
      <c r="AV197" s="359"/>
      <c r="AW197" s="360"/>
      <c r="AX197" s="359"/>
      <c r="AY197" s="359"/>
      <c r="AZ197" s="241"/>
      <c r="BA197" s="243"/>
      <c r="BB197" s="243"/>
      <c r="BC197" s="77"/>
      <c r="BD197" s="243"/>
      <c r="BE197" s="243"/>
      <c r="BF197" s="243"/>
      <c r="BG197" s="243"/>
      <c r="BH197" s="243"/>
      <c r="BI197" s="243"/>
      <c r="BJ197" s="246"/>
      <c r="BK197" s="246"/>
      <c r="BL197" s="248"/>
      <c r="BM197" s="77"/>
      <c r="BN197" s="562" t="str">
        <f t="shared" si="21"/>
        <v xml:space="preserve"> </v>
      </c>
      <c r="BO197" s="562" t="str">
        <f t="shared" si="25"/>
        <v xml:space="preserve"> </v>
      </c>
      <c r="BP197" s="562" t="str">
        <f t="shared" si="26"/>
        <v xml:space="preserve"> </v>
      </c>
      <c r="BQ197" s="562" t="str">
        <f t="shared" si="27"/>
        <v xml:space="preserve"> </v>
      </c>
      <c r="BR197" s="77"/>
      <c r="BS197" s="313"/>
    </row>
    <row r="198" spans="1:71" s="86" customFormat="1" ht="12.75" x14ac:dyDescent="0.25">
      <c r="A198" s="365"/>
      <c r="B198" s="147">
        <f>Demography!B199</f>
        <v>0</v>
      </c>
      <c r="C198" s="147">
        <f>Demography!C199</f>
        <v>0</v>
      </c>
      <c r="D198" s="148">
        <f>Demography!D199</f>
        <v>0</v>
      </c>
      <c r="E198" s="81"/>
      <c r="F198" s="238"/>
      <c r="G198" s="150"/>
      <c r="H198" s="414"/>
      <c r="I198" s="256"/>
      <c r="J198" s="240"/>
      <c r="K198" s="261"/>
      <c r="L198" s="261"/>
      <c r="M198" s="261"/>
      <c r="N198" s="256"/>
      <c r="O198" s="247"/>
      <c r="P198" s="81"/>
      <c r="Q198" s="256"/>
      <c r="R198" s="150"/>
      <c r="S198" s="150"/>
      <c r="T198" s="81"/>
      <c r="U198" s="240"/>
      <c r="V198" s="240"/>
      <c r="W198" s="256"/>
      <c r="X198" s="240"/>
      <c r="Y198" s="256"/>
      <c r="Z198" s="256"/>
      <c r="AA198" s="256"/>
      <c r="AB198" s="261"/>
      <c r="AC198" s="261"/>
      <c r="AD198" s="77"/>
      <c r="AE198" s="261"/>
      <c r="AF198" s="261"/>
      <c r="AG198" s="261"/>
      <c r="AH198" s="261"/>
      <c r="AI198" s="261"/>
      <c r="AJ198" s="261"/>
      <c r="AK198" s="245"/>
      <c r="AL198" s="245"/>
      <c r="AM198" s="247"/>
      <c r="AN198" s="77"/>
      <c r="AO198" s="561" t="str">
        <f t="shared" si="20"/>
        <v xml:space="preserve"> </v>
      </c>
      <c r="AP198" s="561" t="str">
        <f t="shared" si="22"/>
        <v xml:space="preserve"> </v>
      </c>
      <c r="AQ198" s="561" t="str">
        <f t="shared" si="23"/>
        <v xml:space="preserve"> </v>
      </c>
      <c r="AR198" s="561" t="str">
        <f t="shared" si="24"/>
        <v xml:space="preserve"> </v>
      </c>
      <c r="AS198" s="77"/>
      <c r="AT198" s="240"/>
      <c r="AU198" s="240"/>
      <c r="AV198" s="256"/>
      <c r="AW198" s="240"/>
      <c r="AX198" s="256"/>
      <c r="AY198" s="256"/>
      <c r="AZ198" s="256"/>
      <c r="BA198" s="261"/>
      <c r="BB198" s="261"/>
      <c r="BC198" s="77"/>
      <c r="BD198" s="261"/>
      <c r="BE198" s="261"/>
      <c r="BF198" s="261"/>
      <c r="BG198" s="261"/>
      <c r="BH198" s="261"/>
      <c r="BI198" s="261"/>
      <c r="BJ198" s="245"/>
      <c r="BK198" s="245"/>
      <c r="BL198" s="247"/>
      <c r="BM198" s="77"/>
      <c r="BN198" s="561" t="str">
        <f t="shared" si="21"/>
        <v xml:space="preserve"> </v>
      </c>
      <c r="BO198" s="561" t="str">
        <f t="shared" si="25"/>
        <v xml:space="preserve"> </v>
      </c>
      <c r="BP198" s="561" t="str">
        <f t="shared" si="26"/>
        <v xml:space="preserve"> </v>
      </c>
      <c r="BQ198" s="561" t="str">
        <f t="shared" si="27"/>
        <v xml:space="preserve"> </v>
      </c>
      <c r="BR198" s="77"/>
      <c r="BS198" s="145"/>
    </row>
    <row r="199" spans="1:71" s="86" customFormat="1" ht="12.75" x14ac:dyDescent="0.25">
      <c r="A199" s="365"/>
      <c r="B199" s="361">
        <f>Demography!B200</f>
        <v>0</v>
      </c>
      <c r="C199" s="361">
        <f>Demography!C200</f>
        <v>0</v>
      </c>
      <c r="D199" s="362">
        <f>Demography!D200</f>
        <v>0</v>
      </c>
      <c r="E199" s="81"/>
      <c r="F199" s="415"/>
      <c r="G199" s="416"/>
      <c r="H199" s="417"/>
      <c r="I199" s="241"/>
      <c r="J199" s="242"/>
      <c r="K199" s="243"/>
      <c r="L199" s="243"/>
      <c r="M199" s="243"/>
      <c r="N199" s="241"/>
      <c r="O199" s="248"/>
      <c r="P199" s="81"/>
      <c r="Q199" s="241"/>
      <c r="R199" s="416"/>
      <c r="S199" s="416"/>
      <c r="T199" s="81"/>
      <c r="U199" s="242"/>
      <c r="V199" s="242"/>
      <c r="W199" s="241"/>
      <c r="X199" s="242"/>
      <c r="Y199" s="241"/>
      <c r="Z199" s="241"/>
      <c r="AA199" s="241"/>
      <c r="AB199" s="243"/>
      <c r="AC199" s="243"/>
      <c r="AD199" s="77"/>
      <c r="AE199" s="243"/>
      <c r="AF199" s="243"/>
      <c r="AG199" s="243"/>
      <c r="AH199" s="243"/>
      <c r="AI199" s="243"/>
      <c r="AJ199" s="243"/>
      <c r="AK199" s="246"/>
      <c r="AL199" s="246"/>
      <c r="AM199" s="248"/>
      <c r="AN199" s="77"/>
      <c r="AO199" s="562" t="str">
        <f t="shared" si="20"/>
        <v xml:space="preserve"> </v>
      </c>
      <c r="AP199" s="562" t="str">
        <f t="shared" si="22"/>
        <v xml:space="preserve"> </v>
      </c>
      <c r="AQ199" s="562" t="str">
        <f t="shared" si="23"/>
        <v xml:space="preserve"> </v>
      </c>
      <c r="AR199" s="562" t="str">
        <f t="shared" si="24"/>
        <v xml:space="preserve"> </v>
      </c>
      <c r="AS199" s="77"/>
      <c r="AT199" s="360"/>
      <c r="AU199" s="360"/>
      <c r="AV199" s="359"/>
      <c r="AW199" s="360"/>
      <c r="AX199" s="359"/>
      <c r="AY199" s="359"/>
      <c r="AZ199" s="241"/>
      <c r="BA199" s="243"/>
      <c r="BB199" s="243"/>
      <c r="BC199" s="77"/>
      <c r="BD199" s="243"/>
      <c r="BE199" s="243"/>
      <c r="BF199" s="243"/>
      <c r="BG199" s="243"/>
      <c r="BH199" s="243"/>
      <c r="BI199" s="243"/>
      <c r="BJ199" s="246"/>
      <c r="BK199" s="246"/>
      <c r="BL199" s="248"/>
      <c r="BM199" s="77"/>
      <c r="BN199" s="562" t="str">
        <f t="shared" si="21"/>
        <v xml:space="preserve"> </v>
      </c>
      <c r="BO199" s="562" t="str">
        <f t="shared" si="25"/>
        <v xml:space="preserve"> </v>
      </c>
      <c r="BP199" s="562" t="str">
        <f t="shared" si="26"/>
        <v xml:space="preserve"> </v>
      </c>
      <c r="BQ199" s="562" t="str">
        <f t="shared" si="27"/>
        <v xml:space="preserve"> </v>
      </c>
      <c r="BR199" s="77"/>
      <c r="BS199" s="313"/>
    </row>
    <row r="200" spans="1:71" s="86" customFormat="1" ht="12.75" x14ac:dyDescent="0.25">
      <c r="A200" s="365"/>
      <c r="B200" s="147">
        <f>Demography!B201</f>
        <v>0</v>
      </c>
      <c r="C200" s="147">
        <f>Demography!C201</f>
        <v>0</v>
      </c>
      <c r="D200" s="148">
        <f>Demography!D201</f>
        <v>0</v>
      </c>
      <c r="E200" s="81"/>
      <c r="F200" s="238"/>
      <c r="G200" s="150"/>
      <c r="H200" s="414"/>
      <c r="I200" s="256"/>
      <c r="J200" s="240"/>
      <c r="K200" s="261"/>
      <c r="L200" s="261"/>
      <c r="M200" s="261"/>
      <c r="N200" s="256"/>
      <c r="O200" s="247"/>
      <c r="P200" s="81"/>
      <c r="Q200" s="256"/>
      <c r="R200" s="150"/>
      <c r="S200" s="150"/>
      <c r="T200" s="81"/>
      <c r="U200" s="240"/>
      <c r="V200" s="240"/>
      <c r="W200" s="256"/>
      <c r="X200" s="240"/>
      <c r="Y200" s="256"/>
      <c r="Z200" s="256"/>
      <c r="AA200" s="256"/>
      <c r="AB200" s="261"/>
      <c r="AC200" s="261"/>
      <c r="AD200" s="77"/>
      <c r="AE200" s="261"/>
      <c r="AF200" s="261"/>
      <c r="AG200" s="261"/>
      <c r="AH200" s="261"/>
      <c r="AI200" s="261"/>
      <c r="AJ200" s="261"/>
      <c r="AK200" s="245"/>
      <c r="AL200" s="245"/>
      <c r="AM200" s="247"/>
      <c r="AN200" s="77"/>
      <c r="AO200" s="561" t="str">
        <f t="shared" si="20"/>
        <v xml:space="preserve"> </v>
      </c>
      <c r="AP200" s="561" t="str">
        <f t="shared" si="22"/>
        <v xml:space="preserve"> </v>
      </c>
      <c r="AQ200" s="561" t="str">
        <f t="shared" si="23"/>
        <v xml:space="preserve"> </v>
      </c>
      <c r="AR200" s="561" t="str">
        <f t="shared" si="24"/>
        <v xml:space="preserve"> </v>
      </c>
      <c r="AS200" s="77"/>
      <c r="AT200" s="240"/>
      <c r="AU200" s="240"/>
      <c r="AV200" s="256"/>
      <c r="AW200" s="240"/>
      <c r="AX200" s="256"/>
      <c r="AY200" s="256"/>
      <c r="AZ200" s="256"/>
      <c r="BA200" s="261"/>
      <c r="BB200" s="261"/>
      <c r="BC200" s="77"/>
      <c r="BD200" s="261"/>
      <c r="BE200" s="261"/>
      <c r="BF200" s="261"/>
      <c r="BG200" s="261"/>
      <c r="BH200" s="261"/>
      <c r="BI200" s="261"/>
      <c r="BJ200" s="245"/>
      <c r="BK200" s="245"/>
      <c r="BL200" s="247"/>
      <c r="BM200" s="77"/>
      <c r="BN200" s="561" t="str">
        <f t="shared" si="21"/>
        <v xml:space="preserve"> </v>
      </c>
      <c r="BO200" s="561" t="str">
        <f t="shared" si="25"/>
        <v xml:space="preserve"> </v>
      </c>
      <c r="BP200" s="561" t="str">
        <f t="shared" si="26"/>
        <v xml:space="preserve"> </v>
      </c>
      <c r="BQ200" s="561" t="str">
        <f t="shared" si="27"/>
        <v xml:space="preserve"> </v>
      </c>
      <c r="BR200" s="77"/>
      <c r="BS200" s="145"/>
    </row>
    <row r="201" spans="1:71" s="86" customFormat="1" ht="12.75" x14ac:dyDescent="0.25">
      <c r="A201" s="365"/>
      <c r="B201" s="361">
        <f>Demography!B202</f>
        <v>0</v>
      </c>
      <c r="C201" s="361">
        <f>Demography!C202</f>
        <v>0</v>
      </c>
      <c r="D201" s="362">
        <f>Demography!D202</f>
        <v>0</v>
      </c>
      <c r="E201" s="81"/>
      <c r="F201" s="415"/>
      <c r="G201" s="416"/>
      <c r="H201" s="417"/>
      <c r="I201" s="241"/>
      <c r="J201" s="242"/>
      <c r="K201" s="243"/>
      <c r="L201" s="243"/>
      <c r="M201" s="243"/>
      <c r="N201" s="241"/>
      <c r="O201" s="248"/>
      <c r="P201" s="81"/>
      <c r="Q201" s="241"/>
      <c r="R201" s="416"/>
      <c r="S201" s="416"/>
      <c r="T201" s="81"/>
      <c r="U201" s="242"/>
      <c r="V201" s="242"/>
      <c r="W201" s="241"/>
      <c r="X201" s="242"/>
      <c r="Y201" s="241"/>
      <c r="Z201" s="241"/>
      <c r="AA201" s="241"/>
      <c r="AB201" s="243"/>
      <c r="AC201" s="243"/>
      <c r="AD201" s="77"/>
      <c r="AE201" s="243"/>
      <c r="AF201" s="243"/>
      <c r="AG201" s="243"/>
      <c r="AH201" s="243"/>
      <c r="AI201" s="243"/>
      <c r="AJ201" s="243"/>
      <c r="AK201" s="246"/>
      <c r="AL201" s="246"/>
      <c r="AM201" s="248"/>
      <c r="AN201" s="77"/>
      <c r="AO201" s="562" t="str">
        <f t="shared" si="20"/>
        <v xml:space="preserve"> </v>
      </c>
      <c r="AP201" s="562" t="str">
        <f t="shared" si="22"/>
        <v xml:space="preserve"> </v>
      </c>
      <c r="AQ201" s="562" t="str">
        <f t="shared" si="23"/>
        <v xml:space="preserve"> </v>
      </c>
      <c r="AR201" s="562" t="str">
        <f t="shared" si="24"/>
        <v xml:space="preserve"> </v>
      </c>
      <c r="AS201" s="77"/>
      <c r="AT201" s="360"/>
      <c r="AU201" s="360"/>
      <c r="AV201" s="359"/>
      <c r="AW201" s="360"/>
      <c r="AX201" s="359"/>
      <c r="AY201" s="359"/>
      <c r="AZ201" s="241"/>
      <c r="BA201" s="243"/>
      <c r="BB201" s="243"/>
      <c r="BC201" s="77"/>
      <c r="BD201" s="243"/>
      <c r="BE201" s="243"/>
      <c r="BF201" s="243"/>
      <c r="BG201" s="243"/>
      <c r="BH201" s="243"/>
      <c r="BI201" s="243"/>
      <c r="BJ201" s="246"/>
      <c r="BK201" s="246"/>
      <c r="BL201" s="248"/>
      <c r="BM201" s="77"/>
      <c r="BN201" s="562" t="str">
        <f t="shared" si="21"/>
        <v xml:space="preserve"> </v>
      </c>
      <c r="BO201" s="562" t="str">
        <f t="shared" si="25"/>
        <v xml:space="preserve"> </v>
      </c>
      <c r="BP201" s="562" t="str">
        <f t="shared" si="26"/>
        <v xml:space="preserve"> </v>
      </c>
      <c r="BQ201" s="562" t="str">
        <f t="shared" si="27"/>
        <v xml:space="preserve"> </v>
      </c>
      <c r="BR201" s="77"/>
      <c r="BS201" s="313"/>
    </row>
    <row r="202" spans="1:71" s="86" customFormat="1" ht="12.75" x14ac:dyDescent="0.25">
      <c r="A202" s="365"/>
      <c r="B202" s="147">
        <f>Demography!B203</f>
        <v>0</v>
      </c>
      <c r="C202" s="147">
        <f>Demography!C203</f>
        <v>0</v>
      </c>
      <c r="D202" s="148">
        <f>Demography!D203</f>
        <v>0</v>
      </c>
      <c r="E202" s="81"/>
      <c r="F202" s="238"/>
      <c r="G202" s="150"/>
      <c r="H202" s="414"/>
      <c r="I202" s="256"/>
      <c r="J202" s="240"/>
      <c r="K202" s="261"/>
      <c r="L202" s="261"/>
      <c r="M202" s="261"/>
      <c r="N202" s="256"/>
      <c r="O202" s="247"/>
      <c r="P202" s="81"/>
      <c r="Q202" s="256"/>
      <c r="R202" s="150"/>
      <c r="S202" s="150"/>
      <c r="T202" s="81"/>
      <c r="U202" s="240"/>
      <c r="V202" s="240"/>
      <c r="W202" s="256"/>
      <c r="X202" s="240"/>
      <c r="Y202" s="256"/>
      <c r="Z202" s="256"/>
      <c r="AA202" s="256"/>
      <c r="AB202" s="261"/>
      <c r="AC202" s="261"/>
      <c r="AD202" s="77"/>
      <c r="AE202" s="261"/>
      <c r="AF202" s="261"/>
      <c r="AG202" s="261"/>
      <c r="AH202" s="261"/>
      <c r="AI202" s="261"/>
      <c r="AJ202" s="261"/>
      <c r="AK202" s="245"/>
      <c r="AL202" s="245"/>
      <c r="AM202" s="247"/>
      <c r="AN202" s="77"/>
      <c r="AO202" s="561" t="str">
        <f t="shared" si="20"/>
        <v xml:space="preserve"> </v>
      </c>
      <c r="AP202" s="561" t="str">
        <f t="shared" si="22"/>
        <v xml:space="preserve"> </v>
      </c>
      <c r="AQ202" s="561" t="str">
        <f t="shared" si="23"/>
        <v xml:space="preserve"> </v>
      </c>
      <c r="AR202" s="561" t="str">
        <f t="shared" si="24"/>
        <v xml:space="preserve"> </v>
      </c>
      <c r="AS202" s="77"/>
      <c r="AT202" s="240"/>
      <c r="AU202" s="240"/>
      <c r="AV202" s="256"/>
      <c r="AW202" s="240"/>
      <c r="AX202" s="256"/>
      <c r="AY202" s="256"/>
      <c r="AZ202" s="256"/>
      <c r="BA202" s="261"/>
      <c r="BB202" s="261"/>
      <c r="BC202" s="77"/>
      <c r="BD202" s="261"/>
      <c r="BE202" s="261"/>
      <c r="BF202" s="261"/>
      <c r="BG202" s="261"/>
      <c r="BH202" s="261"/>
      <c r="BI202" s="261"/>
      <c r="BJ202" s="245"/>
      <c r="BK202" s="245"/>
      <c r="BL202" s="247"/>
      <c r="BM202" s="77"/>
      <c r="BN202" s="561" t="str">
        <f t="shared" si="21"/>
        <v xml:space="preserve"> </v>
      </c>
      <c r="BO202" s="561" t="str">
        <f t="shared" si="25"/>
        <v xml:space="preserve"> </v>
      </c>
      <c r="BP202" s="561" t="str">
        <f t="shared" si="26"/>
        <v xml:space="preserve"> </v>
      </c>
      <c r="BQ202" s="561" t="str">
        <f t="shared" si="27"/>
        <v xml:space="preserve"> </v>
      </c>
      <c r="BR202" s="77"/>
      <c r="BS202" s="145"/>
    </row>
    <row r="203" spans="1:71" s="86" customFormat="1" ht="12.75" x14ac:dyDescent="0.25">
      <c r="A203" s="365"/>
      <c r="B203" s="361">
        <f>Demography!B204</f>
        <v>0</v>
      </c>
      <c r="C203" s="361">
        <f>Demography!C204</f>
        <v>0</v>
      </c>
      <c r="D203" s="362">
        <f>Demography!D204</f>
        <v>0</v>
      </c>
      <c r="E203" s="81"/>
      <c r="F203" s="415"/>
      <c r="G203" s="416"/>
      <c r="H203" s="417"/>
      <c r="I203" s="241"/>
      <c r="J203" s="242"/>
      <c r="K203" s="243"/>
      <c r="L203" s="243"/>
      <c r="M203" s="243"/>
      <c r="N203" s="241"/>
      <c r="O203" s="248"/>
      <c r="P203" s="81"/>
      <c r="Q203" s="241"/>
      <c r="R203" s="416"/>
      <c r="S203" s="416"/>
      <c r="T203" s="81"/>
      <c r="U203" s="242"/>
      <c r="V203" s="242"/>
      <c r="W203" s="241"/>
      <c r="X203" s="242"/>
      <c r="Y203" s="241"/>
      <c r="Z203" s="241"/>
      <c r="AA203" s="241"/>
      <c r="AB203" s="243"/>
      <c r="AC203" s="243"/>
      <c r="AD203" s="77"/>
      <c r="AE203" s="243"/>
      <c r="AF203" s="243"/>
      <c r="AG203" s="243"/>
      <c r="AH203" s="243"/>
      <c r="AI203" s="243"/>
      <c r="AJ203" s="243"/>
      <c r="AK203" s="246"/>
      <c r="AL203" s="246"/>
      <c r="AM203" s="248"/>
      <c r="AN203" s="77"/>
      <c r="AO203" s="562" t="str">
        <f t="shared" si="20"/>
        <v xml:space="preserve"> </v>
      </c>
      <c r="AP203" s="562" t="str">
        <f t="shared" si="22"/>
        <v xml:space="preserve"> </v>
      </c>
      <c r="AQ203" s="562" t="str">
        <f t="shared" si="23"/>
        <v xml:space="preserve"> </v>
      </c>
      <c r="AR203" s="562" t="str">
        <f t="shared" si="24"/>
        <v xml:space="preserve"> </v>
      </c>
      <c r="AS203" s="77"/>
      <c r="AT203" s="360"/>
      <c r="AU203" s="360"/>
      <c r="AV203" s="359"/>
      <c r="AW203" s="360"/>
      <c r="AX203" s="359"/>
      <c r="AY203" s="359"/>
      <c r="AZ203" s="241"/>
      <c r="BA203" s="243"/>
      <c r="BB203" s="243"/>
      <c r="BC203" s="77"/>
      <c r="BD203" s="243"/>
      <c r="BE203" s="243"/>
      <c r="BF203" s="243"/>
      <c r="BG203" s="243"/>
      <c r="BH203" s="243"/>
      <c r="BI203" s="243"/>
      <c r="BJ203" s="246"/>
      <c r="BK203" s="246"/>
      <c r="BL203" s="248"/>
      <c r="BM203" s="77"/>
      <c r="BN203" s="562" t="str">
        <f t="shared" si="21"/>
        <v xml:space="preserve"> </v>
      </c>
      <c r="BO203" s="562" t="str">
        <f t="shared" si="25"/>
        <v xml:space="preserve"> </v>
      </c>
      <c r="BP203" s="562" t="str">
        <f t="shared" si="26"/>
        <v xml:space="preserve"> </v>
      </c>
      <c r="BQ203" s="562" t="str">
        <f t="shared" si="27"/>
        <v xml:space="preserve"> </v>
      </c>
      <c r="BR203" s="77"/>
      <c r="BS203" s="313"/>
    </row>
    <row r="204" spans="1:71" s="86" customFormat="1" ht="12.75" x14ac:dyDescent="0.25">
      <c r="A204" s="365"/>
      <c r="B204" s="147">
        <f>Demography!B205</f>
        <v>0</v>
      </c>
      <c r="C204" s="147">
        <f>Demography!C205</f>
        <v>0</v>
      </c>
      <c r="D204" s="148">
        <f>Demography!D205</f>
        <v>0</v>
      </c>
      <c r="E204" s="81"/>
      <c r="F204" s="238"/>
      <c r="G204" s="150"/>
      <c r="H204" s="414"/>
      <c r="I204" s="256"/>
      <c r="J204" s="240"/>
      <c r="K204" s="261"/>
      <c r="L204" s="261"/>
      <c r="M204" s="261"/>
      <c r="N204" s="256"/>
      <c r="O204" s="247"/>
      <c r="P204" s="81"/>
      <c r="Q204" s="256"/>
      <c r="R204" s="150"/>
      <c r="S204" s="150"/>
      <c r="T204" s="81"/>
      <c r="U204" s="240"/>
      <c r="V204" s="240"/>
      <c r="W204" s="256"/>
      <c r="X204" s="240"/>
      <c r="Y204" s="256"/>
      <c r="Z204" s="256"/>
      <c r="AA204" s="256"/>
      <c r="AB204" s="261"/>
      <c r="AC204" s="261"/>
      <c r="AD204" s="77"/>
      <c r="AE204" s="261"/>
      <c r="AF204" s="261"/>
      <c r="AG204" s="261"/>
      <c r="AH204" s="261"/>
      <c r="AI204" s="261"/>
      <c r="AJ204" s="261"/>
      <c r="AK204" s="245"/>
      <c r="AL204" s="245"/>
      <c r="AM204" s="247"/>
      <c r="AN204" s="77"/>
      <c r="AO204" s="561" t="str">
        <f t="shared" si="20"/>
        <v xml:space="preserve"> </v>
      </c>
      <c r="AP204" s="561" t="str">
        <f t="shared" si="22"/>
        <v xml:space="preserve"> </v>
      </c>
      <c r="AQ204" s="561" t="str">
        <f t="shared" si="23"/>
        <v xml:space="preserve"> </v>
      </c>
      <c r="AR204" s="561" t="str">
        <f t="shared" si="24"/>
        <v xml:space="preserve"> </v>
      </c>
      <c r="AS204" s="77"/>
      <c r="AT204" s="240"/>
      <c r="AU204" s="240"/>
      <c r="AV204" s="256"/>
      <c r="AW204" s="240"/>
      <c r="AX204" s="256"/>
      <c r="AY204" s="256"/>
      <c r="AZ204" s="256"/>
      <c r="BA204" s="261"/>
      <c r="BB204" s="261"/>
      <c r="BC204" s="77"/>
      <c r="BD204" s="261"/>
      <c r="BE204" s="261"/>
      <c r="BF204" s="261"/>
      <c r="BG204" s="261"/>
      <c r="BH204" s="261"/>
      <c r="BI204" s="261"/>
      <c r="BJ204" s="245"/>
      <c r="BK204" s="245"/>
      <c r="BL204" s="247"/>
      <c r="BM204" s="77"/>
      <c r="BN204" s="561" t="str">
        <f t="shared" si="21"/>
        <v xml:space="preserve"> </v>
      </c>
      <c r="BO204" s="561" t="str">
        <f t="shared" si="25"/>
        <v xml:space="preserve"> </v>
      </c>
      <c r="BP204" s="561" t="str">
        <f t="shared" si="26"/>
        <v xml:space="preserve"> </v>
      </c>
      <c r="BQ204" s="561" t="str">
        <f t="shared" si="27"/>
        <v xml:space="preserve"> </v>
      </c>
      <c r="BR204" s="77"/>
      <c r="BS204" s="145"/>
    </row>
    <row r="205" spans="1:71" s="86" customFormat="1" ht="12.75" x14ac:dyDescent="0.25">
      <c r="A205" s="365"/>
      <c r="B205" s="361">
        <f>Demography!B206</f>
        <v>0</v>
      </c>
      <c r="C205" s="361">
        <f>Demography!C206</f>
        <v>0</v>
      </c>
      <c r="D205" s="362">
        <f>Demography!D206</f>
        <v>0</v>
      </c>
      <c r="E205" s="81"/>
      <c r="F205" s="415"/>
      <c r="G205" s="416"/>
      <c r="H205" s="417"/>
      <c r="I205" s="241"/>
      <c r="J205" s="242"/>
      <c r="K205" s="243"/>
      <c r="L205" s="243"/>
      <c r="M205" s="243"/>
      <c r="N205" s="241"/>
      <c r="O205" s="248"/>
      <c r="P205" s="81"/>
      <c r="Q205" s="241"/>
      <c r="R205" s="416"/>
      <c r="S205" s="416"/>
      <c r="T205" s="81"/>
      <c r="U205" s="242"/>
      <c r="V205" s="242"/>
      <c r="W205" s="241"/>
      <c r="X205" s="242"/>
      <c r="Y205" s="241"/>
      <c r="Z205" s="241"/>
      <c r="AA205" s="241"/>
      <c r="AB205" s="243"/>
      <c r="AC205" s="243"/>
      <c r="AD205" s="77"/>
      <c r="AE205" s="243"/>
      <c r="AF205" s="243"/>
      <c r="AG205" s="243"/>
      <c r="AH205" s="243"/>
      <c r="AI205" s="243"/>
      <c r="AJ205" s="243"/>
      <c r="AK205" s="246"/>
      <c r="AL205" s="246"/>
      <c r="AM205" s="248"/>
      <c r="AN205" s="77"/>
      <c r="AO205" s="562" t="str">
        <f t="shared" si="20"/>
        <v xml:space="preserve"> </v>
      </c>
      <c r="AP205" s="562" t="str">
        <f t="shared" si="22"/>
        <v xml:space="preserve"> </v>
      </c>
      <c r="AQ205" s="562" t="str">
        <f t="shared" si="23"/>
        <v xml:space="preserve"> </v>
      </c>
      <c r="AR205" s="562" t="str">
        <f t="shared" si="24"/>
        <v xml:space="preserve"> </v>
      </c>
      <c r="AS205" s="77"/>
      <c r="AT205" s="360"/>
      <c r="AU205" s="360"/>
      <c r="AV205" s="359"/>
      <c r="AW205" s="360"/>
      <c r="AX205" s="359"/>
      <c r="AY205" s="359"/>
      <c r="AZ205" s="241"/>
      <c r="BA205" s="243"/>
      <c r="BB205" s="243"/>
      <c r="BC205" s="77"/>
      <c r="BD205" s="243"/>
      <c r="BE205" s="243"/>
      <c r="BF205" s="243"/>
      <c r="BG205" s="243"/>
      <c r="BH205" s="243"/>
      <c r="BI205" s="243"/>
      <c r="BJ205" s="246"/>
      <c r="BK205" s="246"/>
      <c r="BL205" s="248"/>
      <c r="BM205" s="77"/>
      <c r="BN205" s="562" t="str">
        <f t="shared" si="21"/>
        <v xml:space="preserve"> </v>
      </c>
      <c r="BO205" s="562" t="str">
        <f t="shared" si="25"/>
        <v xml:space="preserve"> </v>
      </c>
      <c r="BP205" s="562" t="str">
        <f t="shared" si="26"/>
        <v xml:space="preserve"> </v>
      </c>
      <c r="BQ205" s="562" t="str">
        <f t="shared" si="27"/>
        <v xml:space="preserve"> </v>
      </c>
      <c r="BR205" s="77"/>
      <c r="BS205" s="313"/>
    </row>
    <row r="206" spans="1:71" s="86" customFormat="1" ht="12.75" x14ac:dyDescent="0.25">
      <c r="A206" s="365"/>
      <c r="B206" s="147">
        <f>Demography!B207</f>
        <v>0</v>
      </c>
      <c r="C206" s="147">
        <f>Demography!C207</f>
        <v>0</v>
      </c>
      <c r="D206" s="148">
        <f>Demography!D207</f>
        <v>0</v>
      </c>
      <c r="E206" s="81"/>
      <c r="F206" s="238"/>
      <c r="G206" s="150"/>
      <c r="H206" s="414"/>
      <c r="I206" s="256"/>
      <c r="J206" s="240"/>
      <c r="K206" s="261"/>
      <c r="L206" s="261"/>
      <c r="M206" s="261"/>
      <c r="N206" s="256"/>
      <c r="O206" s="247"/>
      <c r="P206" s="81"/>
      <c r="Q206" s="256"/>
      <c r="R206" s="150"/>
      <c r="S206" s="150"/>
      <c r="T206" s="81"/>
      <c r="U206" s="240"/>
      <c r="V206" s="240"/>
      <c r="W206" s="256"/>
      <c r="X206" s="240"/>
      <c r="Y206" s="256"/>
      <c r="Z206" s="256"/>
      <c r="AA206" s="256"/>
      <c r="AB206" s="261"/>
      <c r="AC206" s="261"/>
      <c r="AD206" s="77"/>
      <c r="AE206" s="261"/>
      <c r="AF206" s="261"/>
      <c r="AG206" s="261"/>
      <c r="AH206" s="261"/>
      <c r="AI206" s="261"/>
      <c r="AJ206" s="261"/>
      <c r="AK206" s="245"/>
      <c r="AL206" s="245"/>
      <c r="AM206" s="247"/>
      <c r="AN206" s="77"/>
      <c r="AO206" s="561" t="str">
        <f t="shared" si="20"/>
        <v xml:space="preserve"> </v>
      </c>
      <c r="AP206" s="561" t="str">
        <f t="shared" si="22"/>
        <v xml:space="preserve"> </v>
      </c>
      <c r="AQ206" s="561" t="str">
        <f t="shared" si="23"/>
        <v xml:space="preserve"> </v>
      </c>
      <c r="AR206" s="561" t="str">
        <f t="shared" si="24"/>
        <v xml:space="preserve"> </v>
      </c>
      <c r="AS206" s="77"/>
      <c r="AT206" s="240"/>
      <c r="AU206" s="240"/>
      <c r="AV206" s="256"/>
      <c r="AW206" s="240"/>
      <c r="AX206" s="256"/>
      <c r="AY206" s="256"/>
      <c r="AZ206" s="256"/>
      <c r="BA206" s="261"/>
      <c r="BB206" s="261"/>
      <c r="BC206" s="77"/>
      <c r="BD206" s="261"/>
      <c r="BE206" s="261"/>
      <c r="BF206" s="261"/>
      <c r="BG206" s="261"/>
      <c r="BH206" s="261"/>
      <c r="BI206" s="261"/>
      <c r="BJ206" s="245"/>
      <c r="BK206" s="245"/>
      <c r="BL206" s="247"/>
      <c r="BM206" s="77"/>
      <c r="BN206" s="561" t="str">
        <f t="shared" si="21"/>
        <v xml:space="preserve"> </v>
      </c>
      <c r="BO206" s="561" t="str">
        <f t="shared" si="25"/>
        <v xml:space="preserve"> </v>
      </c>
      <c r="BP206" s="561" t="str">
        <f t="shared" si="26"/>
        <v xml:space="preserve"> </v>
      </c>
      <c r="BQ206" s="561" t="str">
        <f t="shared" si="27"/>
        <v xml:space="preserve"> </v>
      </c>
      <c r="BR206" s="77"/>
      <c r="BS206" s="145"/>
    </row>
    <row r="207" spans="1:71" s="86" customFormat="1" ht="12.75" x14ac:dyDescent="0.25">
      <c r="A207" s="365"/>
      <c r="B207" s="361">
        <f>Demography!B208</f>
        <v>0</v>
      </c>
      <c r="C207" s="361">
        <f>Demography!C208</f>
        <v>0</v>
      </c>
      <c r="D207" s="362">
        <f>Demography!D208</f>
        <v>0</v>
      </c>
      <c r="E207" s="81"/>
      <c r="F207" s="415"/>
      <c r="G207" s="416"/>
      <c r="H207" s="417"/>
      <c r="I207" s="241"/>
      <c r="J207" s="242"/>
      <c r="K207" s="243"/>
      <c r="L207" s="243"/>
      <c r="M207" s="243"/>
      <c r="N207" s="241"/>
      <c r="O207" s="248"/>
      <c r="P207" s="81"/>
      <c r="Q207" s="241"/>
      <c r="R207" s="416"/>
      <c r="S207" s="416"/>
      <c r="T207" s="81"/>
      <c r="U207" s="242"/>
      <c r="V207" s="242"/>
      <c r="W207" s="241"/>
      <c r="X207" s="242"/>
      <c r="Y207" s="241"/>
      <c r="Z207" s="241"/>
      <c r="AA207" s="241"/>
      <c r="AB207" s="243"/>
      <c r="AC207" s="243"/>
      <c r="AD207" s="77"/>
      <c r="AE207" s="243"/>
      <c r="AF207" s="243"/>
      <c r="AG207" s="243"/>
      <c r="AH207" s="243"/>
      <c r="AI207" s="243"/>
      <c r="AJ207" s="243"/>
      <c r="AK207" s="246"/>
      <c r="AL207" s="246"/>
      <c r="AM207" s="248"/>
      <c r="AN207" s="77"/>
      <c r="AO207" s="562" t="str">
        <f t="shared" si="20"/>
        <v xml:space="preserve"> </v>
      </c>
      <c r="AP207" s="562" t="str">
        <f t="shared" si="22"/>
        <v xml:space="preserve"> </v>
      </c>
      <c r="AQ207" s="562" t="str">
        <f t="shared" si="23"/>
        <v xml:space="preserve"> </v>
      </c>
      <c r="AR207" s="562" t="str">
        <f t="shared" si="24"/>
        <v xml:space="preserve"> </v>
      </c>
      <c r="AS207" s="77"/>
      <c r="AT207" s="360"/>
      <c r="AU207" s="360"/>
      <c r="AV207" s="359"/>
      <c r="AW207" s="360"/>
      <c r="AX207" s="359"/>
      <c r="AY207" s="359"/>
      <c r="AZ207" s="241"/>
      <c r="BA207" s="243"/>
      <c r="BB207" s="243"/>
      <c r="BC207" s="77"/>
      <c r="BD207" s="243"/>
      <c r="BE207" s="243"/>
      <c r="BF207" s="243"/>
      <c r="BG207" s="243"/>
      <c r="BH207" s="243"/>
      <c r="BI207" s="243"/>
      <c r="BJ207" s="246"/>
      <c r="BK207" s="246"/>
      <c r="BL207" s="248"/>
      <c r="BM207" s="77"/>
      <c r="BN207" s="562" t="str">
        <f t="shared" si="21"/>
        <v xml:space="preserve"> </v>
      </c>
      <c r="BO207" s="562" t="str">
        <f t="shared" si="25"/>
        <v xml:space="preserve"> </v>
      </c>
      <c r="BP207" s="562" t="str">
        <f t="shared" si="26"/>
        <v xml:space="preserve"> </v>
      </c>
      <c r="BQ207" s="562" t="str">
        <f t="shared" si="27"/>
        <v xml:space="preserve"> </v>
      </c>
      <c r="BR207" s="77"/>
      <c r="BS207" s="313"/>
    </row>
    <row r="208" spans="1:71" s="86" customFormat="1" ht="12.75" x14ac:dyDescent="0.25">
      <c r="A208" s="365"/>
      <c r="B208" s="147">
        <f>Demography!B209</f>
        <v>0</v>
      </c>
      <c r="C208" s="147">
        <f>Demography!C209</f>
        <v>0</v>
      </c>
      <c r="D208" s="148">
        <f>Demography!D209</f>
        <v>0</v>
      </c>
      <c r="E208" s="81"/>
      <c r="F208" s="238"/>
      <c r="G208" s="150"/>
      <c r="H208" s="414"/>
      <c r="I208" s="256"/>
      <c r="J208" s="240"/>
      <c r="K208" s="261"/>
      <c r="L208" s="261"/>
      <c r="M208" s="261"/>
      <c r="N208" s="256"/>
      <c r="O208" s="247"/>
      <c r="P208" s="81"/>
      <c r="Q208" s="256"/>
      <c r="R208" s="150"/>
      <c r="S208" s="150"/>
      <c r="T208" s="81"/>
      <c r="U208" s="240"/>
      <c r="V208" s="240"/>
      <c r="W208" s="256"/>
      <c r="X208" s="240"/>
      <c r="Y208" s="256"/>
      <c r="Z208" s="256"/>
      <c r="AA208" s="256"/>
      <c r="AB208" s="261"/>
      <c r="AC208" s="261"/>
      <c r="AD208" s="77"/>
      <c r="AE208" s="261"/>
      <c r="AF208" s="261"/>
      <c r="AG208" s="261"/>
      <c r="AH208" s="261"/>
      <c r="AI208" s="261"/>
      <c r="AJ208" s="261"/>
      <c r="AK208" s="245"/>
      <c r="AL208" s="245"/>
      <c r="AM208" s="247"/>
      <c r="AN208" s="77"/>
      <c r="AO208" s="561" t="str">
        <f t="shared" si="20"/>
        <v xml:space="preserve"> </v>
      </c>
      <c r="AP208" s="561" t="str">
        <f t="shared" si="22"/>
        <v xml:space="preserve"> </v>
      </c>
      <c r="AQ208" s="561" t="str">
        <f t="shared" si="23"/>
        <v xml:space="preserve"> </v>
      </c>
      <c r="AR208" s="561" t="str">
        <f t="shared" si="24"/>
        <v xml:space="preserve"> </v>
      </c>
      <c r="AS208" s="77"/>
      <c r="AT208" s="240"/>
      <c r="AU208" s="240"/>
      <c r="AV208" s="256"/>
      <c r="AW208" s="240"/>
      <c r="AX208" s="256"/>
      <c r="AY208" s="256"/>
      <c r="AZ208" s="256"/>
      <c r="BA208" s="261"/>
      <c r="BB208" s="261"/>
      <c r="BC208" s="77"/>
      <c r="BD208" s="261"/>
      <c r="BE208" s="261"/>
      <c r="BF208" s="261"/>
      <c r="BG208" s="261"/>
      <c r="BH208" s="261"/>
      <c r="BI208" s="261"/>
      <c r="BJ208" s="245"/>
      <c r="BK208" s="245"/>
      <c r="BL208" s="247"/>
      <c r="BM208" s="77"/>
      <c r="BN208" s="561" t="str">
        <f t="shared" si="21"/>
        <v xml:space="preserve"> </v>
      </c>
      <c r="BO208" s="561" t="str">
        <f t="shared" si="25"/>
        <v xml:space="preserve"> </v>
      </c>
      <c r="BP208" s="561" t="str">
        <f t="shared" si="26"/>
        <v xml:space="preserve"> </v>
      </c>
      <c r="BQ208" s="561" t="str">
        <f t="shared" si="27"/>
        <v xml:space="preserve"> </v>
      </c>
      <c r="BR208" s="77"/>
      <c r="BS208" s="145"/>
    </row>
    <row r="209" spans="1:71" s="86" customFormat="1" ht="12.75" x14ac:dyDescent="0.25">
      <c r="A209" s="365"/>
      <c r="B209" s="361">
        <f>Demography!B210</f>
        <v>0</v>
      </c>
      <c r="C209" s="361">
        <f>Demography!C210</f>
        <v>0</v>
      </c>
      <c r="D209" s="362">
        <f>Demography!D210</f>
        <v>0</v>
      </c>
      <c r="E209" s="81"/>
      <c r="F209" s="415"/>
      <c r="G209" s="416"/>
      <c r="H209" s="417"/>
      <c r="I209" s="241"/>
      <c r="J209" s="242"/>
      <c r="K209" s="243"/>
      <c r="L209" s="243"/>
      <c r="M209" s="243"/>
      <c r="N209" s="241"/>
      <c r="O209" s="248"/>
      <c r="P209" s="81"/>
      <c r="Q209" s="241"/>
      <c r="R209" s="416"/>
      <c r="S209" s="416"/>
      <c r="T209" s="81"/>
      <c r="U209" s="242"/>
      <c r="V209" s="242"/>
      <c r="W209" s="241"/>
      <c r="X209" s="242"/>
      <c r="Y209" s="241"/>
      <c r="Z209" s="241"/>
      <c r="AA209" s="241"/>
      <c r="AB209" s="243"/>
      <c r="AC209" s="243"/>
      <c r="AD209" s="77"/>
      <c r="AE209" s="243"/>
      <c r="AF209" s="243"/>
      <c r="AG209" s="243"/>
      <c r="AH209" s="243"/>
      <c r="AI209" s="243"/>
      <c r="AJ209" s="243"/>
      <c r="AK209" s="246"/>
      <c r="AL209" s="246"/>
      <c r="AM209" s="248"/>
      <c r="AN209" s="77"/>
      <c r="AO209" s="562" t="str">
        <f t="shared" si="20"/>
        <v xml:space="preserve"> </v>
      </c>
      <c r="AP209" s="562" t="str">
        <f t="shared" si="22"/>
        <v xml:space="preserve"> </v>
      </c>
      <c r="AQ209" s="562" t="str">
        <f t="shared" si="23"/>
        <v xml:space="preserve"> </v>
      </c>
      <c r="AR209" s="562" t="str">
        <f t="shared" si="24"/>
        <v xml:space="preserve"> </v>
      </c>
      <c r="AS209" s="77"/>
      <c r="AT209" s="360"/>
      <c r="AU209" s="360"/>
      <c r="AV209" s="359"/>
      <c r="AW209" s="360"/>
      <c r="AX209" s="359"/>
      <c r="AY209" s="359"/>
      <c r="AZ209" s="241"/>
      <c r="BA209" s="243"/>
      <c r="BB209" s="243"/>
      <c r="BC209" s="77"/>
      <c r="BD209" s="243"/>
      <c r="BE209" s="243"/>
      <c r="BF209" s="243"/>
      <c r="BG209" s="243"/>
      <c r="BH209" s="243"/>
      <c r="BI209" s="243"/>
      <c r="BJ209" s="246"/>
      <c r="BK209" s="246"/>
      <c r="BL209" s="248"/>
      <c r="BM209" s="77"/>
      <c r="BN209" s="562" t="str">
        <f t="shared" si="21"/>
        <v xml:space="preserve"> </v>
      </c>
      <c r="BO209" s="562" t="str">
        <f t="shared" si="25"/>
        <v xml:space="preserve"> </v>
      </c>
      <c r="BP209" s="562" t="str">
        <f t="shared" si="26"/>
        <v xml:space="preserve"> </v>
      </c>
      <c r="BQ209" s="562" t="str">
        <f t="shared" si="27"/>
        <v xml:space="preserve"> </v>
      </c>
      <c r="BR209" s="77"/>
      <c r="BS209" s="313"/>
    </row>
    <row r="210" spans="1:71" s="86" customFormat="1" ht="12.75" x14ac:dyDescent="0.25">
      <c r="A210" s="365"/>
      <c r="B210" s="147">
        <f>Demography!B211</f>
        <v>0</v>
      </c>
      <c r="C210" s="147">
        <f>Demography!C211</f>
        <v>0</v>
      </c>
      <c r="D210" s="148">
        <f>Demography!D211</f>
        <v>0</v>
      </c>
      <c r="E210" s="81"/>
      <c r="F210" s="238"/>
      <c r="G210" s="150"/>
      <c r="H210" s="414"/>
      <c r="I210" s="256"/>
      <c r="J210" s="240"/>
      <c r="K210" s="261"/>
      <c r="L210" s="261"/>
      <c r="M210" s="261"/>
      <c r="N210" s="256"/>
      <c r="O210" s="247"/>
      <c r="P210" s="81"/>
      <c r="Q210" s="256"/>
      <c r="R210" s="150"/>
      <c r="S210" s="150"/>
      <c r="T210" s="81"/>
      <c r="U210" s="240"/>
      <c r="V210" s="240"/>
      <c r="W210" s="256"/>
      <c r="X210" s="240"/>
      <c r="Y210" s="256"/>
      <c r="Z210" s="256"/>
      <c r="AA210" s="256"/>
      <c r="AB210" s="261"/>
      <c r="AC210" s="261"/>
      <c r="AD210" s="77"/>
      <c r="AE210" s="261"/>
      <c r="AF210" s="261"/>
      <c r="AG210" s="261"/>
      <c r="AH210" s="261"/>
      <c r="AI210" s="261"/>
      <c r="AJ210" s="261"/>
      <c r="AK210" s="245"/>
      <c r="AL210" s="245"/>
      <c r="AM210" s="247"/>
      <c r="AN210" s="77"/>
      <c r="AO210" s="561" t="str">
        <f t="shared" ref="AO210:AO273" si="28">IF(Z210=0," ",AE210/AB210)</f>
        <v xml:space="preserve"> </v>
      </c>
      <c r="AP210" s="561" t="str">
        <f t="shared" si="22"/>
        <v xml:space="preserve"> </v>
      </c>
      <c r="AQ210" s="561" t="str">
        <f t="shared" si="23"/>
        <v xml:space="preserve"> </v>
      </c>
      <c r="AR210" s="561" t="str">
        <f t="shared" si="24"/>
        <v xml:space="preserve"> </v>
      </c>
      <c r="AS210" s="77"/>
      <c r="AT210" s="240"/>
      <c r="AU210" s="240"/>
      <c r="AV210" s="256"/>
      <c r="AW210" s="240"/>
      <c r="AX210" s="256"/>
      <c r="AY210" s="256"/>
      <c r="AZ210" s="256"/>
      <c r="BA210" s="261"/>
      <c r="BB210" s="261"/>
      <c r="BC210" s="77"/>
      <c r="BD210" s="261"/>
      <c r="BE210" s="261"/>
      <c r="BF210" s="261"/>
      <c r="BG210" s="261"/>
      <c r="BH210" s="261"/>
      <c r="BI210" s="261"/>
      <c r="BJ210" s="245"/>
      <c r="BK210" s="245"/>
      <c r="BL210" s="247"/>
      <c r="BM210" s="77"/>
      <c r="BN210" s="561" t="str">
        <f t="shared" ref="BN210:BN273" si="29">IF(AY210=0," ",BD210/BA210)</f>
        <v xml:space="preserve"> </v>
      </c>
      <c r="BO210" s="561" t="str">
        <f t="shared" si="25"/>
        <v xml:space="preserve"> </v>
      </c>
      <c r="BP210" s="561" t="str">
        <f t="shared" si="26"/>
        <v xml:space="preserve"> </v>
      </c>
      <c r="BQ210" s="561" t="str">
        <f t="shared" si="27"/>
        <v xml:space="preserve"> </v>
      </c>
      <c r="BR210" s="77"/>
      <c r="BS210" s="145"/>
    </row>
    <row r="211" spans="1:71" s="86" customFormat="1" ht="12.75" x14ac:dyDescent="0.25">
      <c r="A211" s="365"/>
      <c r="B211" s="361">
        <f>Demography!B212</f>
        <v>0</v>
      </c>
      <c r="C211" s="361">
        <f>Demography!C212</f>
        <v>0</v>
      </c>
      <c r="D211" s="362">
        <f>Demography!D212</f>
        <v>0</v>
      </c>
      <c r="E211" s="81"/>
      <c r="F211" s="415"/>
      <c r="G211" s="416"/>
      <c r="H211" s="417"/>
      <c r="I211" s="241"/>
      <c r="J211" s="242"/>
      <c r="K211" s="243"/>
      <c r="L211" s="243"/>
      <c r="M211" s="243"/>
      <c r="N211" s="241"/>
      <c r="O211" s="248"/>
      <c r="P211" s="81"/>
      <c r="Q211" s="241"/>
      <c r="R211" s="416"/>
      <c r="S211" s="416"/>
      <c r="T211" s="81"/>
      <c r="U211" s="242"/>
      <c r="V211" s="242"/>
      <c r="W211" s="241"/>
      <c r="X211" s="242"/>
      <c r="Y211" s="241"/>
      <c r="Z211" s="241"/>
      <c r="AA211" s="241"/>
      <c r="AB211" s="243"/>
      <c r="AC211" s="243"/>
      <c r="AD211" s="77"/>
      <c r="AE211" s="243"/>
      <c r="AF211" s="243"/>
      <c r="AG211" s="243"/>
      <c r="AH211" s="243"/>
      <c r="AI211" s="243"/>
      <c r="AJ211" s="243"/>
      <c r="AK211" s="246"/>
      <c r="AL211" s="246"/>
      <c r="AM211" s="248"/>
      <c r="AN211" s="77"/>
      <c r="AO211" s="562" t="str">
        <f t="shared" si="28"/>
        <v xml:space="preserve"> </v>
      </c>
      <c r="AP211" s="562" t="str">
        <f t="shared" ref="AP211:AP274" si="30">IF(OR(Z211=0,K211=0)," ",AE211/K211)</f>
        <v xml:space="preserve"> </v>
      </c>
      <c r="AQ211" s="562" t="str">
        <f t="shared" ref="AQ211:AQ274" si="31">IF(OR(Z211&gt;5, Z211&lt;1)," ",AF211/AC211)</f>
        <v xml:space="preserve"> </v>
      </c>
      <c r="AR211" s="562" t="str">
        <f t="shared" ref="AR211:AR274" si="32">IF(OR(Z211&gt;5, Z211&lt;1,K211=0)," ",AF211/K211)</f>
        <v xml:space="preserve"> </v>
      </c>
      <c r="AS211" s="77"/>
      <c r="AT211" s="360"/>
      <c r="AU211" s="360"/>
      <c r="AV211" s="359"/>
      <c r="AW211" s="360"/>
      <c r="AX211" s="359"/>
      <c r="AY211" s="359"/>
      <c r="AZ211" s="241"/>
      <c r="BA211" s="243"/>
      <c r="BB211" s="243"/>
      <c r="BC211" s="77"/>
      <c r="BD211" s="243"/>
      <c r="BE211" s="243"/>
      <c r="BF211" s="243"/>
      <c r="BG211" s="243"/>
      <c r="BH211" s="243"/>
      <c r="BI211" s="243"/>
      <c r="BJ211" s="246"/>
      <c r="BK211" s="246"/>
      <c r="BL211" s="248"/>
      <c r="BM211" s="77"/>
      <c r="BN211" s="562" t="str">
        <f t="shared" si="29"/>
        <v xml:space="preserve"> </v>
      </c>
      <c r="BO211" s="562" t="str">
        <f t="shared" ref="BO211:BO274" si="33">IF(OR(AY211=0,K211=0)," ",BD211/K211)</f>
        <v xml:space="preserve"> </v>
      </c>
      <c r="BP211" s="562" t="str">
        <f t="shared" ref="BP211:BP274" si="34">IF(OR(AY211&gt;5, AY211&lt;1)," ",BE211/BB211)</f>
        <v xml:space="preserve"> </v>
      </c>
      <c r="BQ211" s="562" t="str">
        <f t="shared" ref="BQ211:BQ274" si="35">IF(OR(AY211&gt;5, AY211&lt;1,K211=0)," ",BE211/K211)</f>
        <v xml:space="preserve"> </v>
      </c>
      <c r="BR211" s="77"/>
      <c r="BS211" s="313"/>
    </row>
    <row r="212" spans="1:71" s="86" customFormat="1" ht="12.75" x14ac:dyDescent="0.25">
      <c r="A212" s="365"/>
      <c r="B212" s="147">
        <f>Demography!B213</f>
        <v>0</v>
      </c>
      <c r="C212" s="147">
        <f>Demography!C213</f>
        <v>0</v>
      </c>
      <c r="D212" s="148">
        <f>Demography!D213</f>
        <v>0</v>
      </c>
      <c r="E212" s="81"/>
      <c r="F212" s="238"/>
      <c r="G212" s="150"/>
      <c r="H212" s="414"/>
      <c r="I212" s="256"/>
      <c r="J212" s="240"/>
      <c r="K212" s="261"/>
      <c r="L212" s="261"/>
      <c r="M212" s="261"/>
      <c r="N212" s="256"/>
      <c r="O212" s="247"/>
      <c r="P212" s="81"/>
      <c r="Q212" s="256"/>
      <c r="R212" s="150"/>
      <c r="S212" s="150"/>
      <c r="T212" s="81"/>
      <c r="U212" s="240"/>
      <c r="V212" s="240"/>
      <c r="W212" s="256"/>
      <c r="X212" s="240"/>
      <c r="Y212" s="256"/>
      <c r="Z212" s="256"/>
      <c r="AA212" s="256"/>
      <c r="AB212" s="261"/>
      <c r="AC212" s="261"/>
      <c r="AD212" s="77"/>
      <c r="AE212" s="261"/>
      <c r="AF212" s="261"/>
      <c r="AG212" s="261"/>
      <c r="AH212" s="261"/>
      <c r="AI212" s="261"/>
      <c r="AJ212" s="261"/>
      <c r="AK212" s="245"/>
      <c r="AL212" s="245"/>
      <c r="AM212" s="247"/>
      <c r="AN212" s="77"/>
      <c r="AO212" s="561" t="str">
        <f t="shared" si="28"/>
        <v xml:space="preserve"> </v>
      </c>
      <c r="AP212" s="561" t="str">
        <f t="shared" si="30"/>
        <v xml:space="preserve"> </v>
      </c>
      <c r="AQ212" s="561" t="str">
        <f t="shared" si="31"/>
        <v xml:space="preserve"> </v>
      </c>
      <c r="AR212" s="561" t="str">
        <f t="shared" si="32"/>
        <v xml:space="preserve"> </v>
      </c>
      <c r="AS212" s="77"/>
      <c r="AT212" s="240"/>
      <c r="AU212" s="240"/>
      <c r="AV212" s="256"/>
      <c r="AW212" s="240"/>
      <c r="AX212" s="256"/>
      <c r="AY212" s="256"/>
      <c r="AZ212" s="256"/>
      <c r="BA212" s="261"/>
      <c r="BB212" s="261"/>
      <c r="BC212" s="77"/>
      <c r="BD212" s="261"/>
      <c r="BE212" s="261"/>
      <c r="BF212" s="261"/>
      <c r="BG212" s="261"/>
      <c r="BH212" s="261"/>
      <c r="BI212" s="261"/>
      <c r="BJ212" s="245"/>
      <c r="BK212" s="245"/>
      <c r="BL212" s="247"/>
      <c r="BM212" s="77"/>
      <c r="BN212" s="561" t="str">
        <f t="shared" si="29"/>
        <v xml:space="preserve"> </v>
      </c>
      <c r="BO212" s="561" t="str">
        <f t="shared" si="33"/>
        <v xml:space="preserve"> </v>
      </c>
      <c r="BP212" s="561" t="str">
        <f t="shared" si="34"/>
        <v xml:space="preserve"> </v>
      </c>
      <c r="BQ212" s="561" t="str">
        <f t="shared" si="35"/>
        <v xml:space="preserve"> </v>
      </c>
      <c r="BR212" s="77"/>
      <c r="BS212" s="145"/>
    </row>
    <row r="213" spans="1:71" s="86" customFormat="1" ht="12.75" x14ac:dyDescent="0.25">
      <c r="A213" s="365"/>
      <c r="B213" s="361">
        <f>Demography!B214</f>
        <v>0</v>
      </c>
      <c r="C213" s="361">
        <f>Demography!C214</f>
        <v>0</v>
      </c>
      <c r="D213" s="362">
        <f>Demography!D214</f>
        <v>0</v>
      </c>
      <c r="E213" s="81"/>
      <c r="F213" s="415"/>
      <c r="G213" s="416"/>
      <c r="H213" s="417"/>
      <c r="I213" s="241"/>
      <c r="J213" s="242"/>
      <c r="K213" s="243"/>
      <c r="L213" s="243"/>
      <c r="M213" s="243"/>
      <c r="N213" s="241"/>
      <c r="O213" s="248"/>
      <c r="P213" s="81"/>
      <c r="Q213" s="241"/>
      <c r="R213" s="416"/>
      <c r="S213" s="416"/>
      <c r="T213" s="81"/>
      <c r="U213" s="242"/>
      <c r="V213" s="242"/>
      <c r="W213" s="241"/>
      <c r="X213" s="242"/>
      <c r="Y213" s="241"/>
      <c r="Z213" s="241"/>
      <c r="AA213" s="241"/>
      <c r="AB213" s="243"/>
      <c r="AC213" s="243"/>
      <c r="AD213" s="77"/>
      <c r="AE213" s="243"/>
      <c r="AF213" s="243"/>
      <c r="AG213" s="243"/>
      <c r="AH213" s="243"/>
      <c r="AI213" s="243"/>
      <c r="AJ213" s="243"/>
      <c r="AK213" s="246"/>
      <c r="AL213" s="246"/>
      <c r="AM213" s="248"/>
      <c r="AN213" s="77"/>
      <c r="AO213" s="562" t="str">
        <f t="shared" si="28"/>
        <v xml:space="preserve"> </v>
      </c>
      <c r="AP213" s="562" t="str">
        <f t="shared" si="30"/>
        <v xml:space="preserve"> </v>
      </c>
      <c r="AQ213" s="562" t="str">
        <f t="shared" si="31"/>
        <v xml:space="preserve"> </v>
      </c>
      <c r="AR213" s="562" t="str">
        <f t="shared" si="32"/>
        <v xml:space="preserve"> </v>
      </c>
      <c r="AS213" s="77"/>
      <c r="AT213" s="360"/>
      <c r="AU213" s="360"/>
      <c r="AV213" s="359"/>
      <c r="AW213" s="360"/>
      <c r="AX213" s="359"/>
      <c r="AY213" s="359"/>
      <c r="AZ213" s="241"/>
      <c r="BA213" s="243"/>
      <c r="BB213" s="243"/>
      <c r="BC213" s="77"/>
      <c r="BD213" s="243"/>
      <c r="BE213" s="243"/>
      <c r="BF213" s="243"/>
      <c r="BG213" s="243"/>
      <c r="BH213" s="243"/>
      <c r="BI213" s="243"/>
      <c r="BJ213" s="246"/>
      <c r="BK213" s="246"/>
      <c r="BL213" s="248"/>
      <c r="BM213" s="77"/>
      <c r="BN213" s="562" t="str">
        <f t="shared" si="29"/>
        <v xml:space="preserve"> </v>
      </c>
      <c r="BO213" s="562" t="str">
        <f t="shared" si="33"/>
        <v xml:space="preserve"> </v>
      </c>
      <c r="BP213" s="562" t="str">
        <f t="shared" si="34"/>
        <v xml:space="preserve"> </v>
      </c>
      <c r="BQ213" s="562" t="str">
        <f t="shared" si="35"/>
        <v xml:space="preserve"> </v>
      </c>
      <c r="BR213" s="77"/>
      <c r="BS213" s="313"/>
    </row>
    <row r="214" spans="1:71" s="86" customFormat="1" ht="12.75" x14ac:dyDescent="0.25">
      <c r="A214" s="365"/>
      <c r="B214" s="147">
        <f>Demography!B215</f>
        <v>0</v>
      </c>
      <c r="C214" s="147">
        <f>Demography!C215</f>
        <v>0</v>
      </c>
      <c r="D214" s="148">
        <f>Demography!D215</f>
        <v>0</v>
      </c>
      <c r="E214" s="81"/>
      <c r="F214" s="238"/>
      <c r="G214" s="150"/>
      <c r="H214" s="414"/>
      <c r="I214" s="256"/>
      <c r="J214" s="240"/>
      <c r="K214" s="261"/>
      <c r="L214" s="261"/>
      <c r="M214" s="261"/>
      <c r="N214" s="256"/>
      <c r="O214" s="247"/>
      <c r="P214" s="81"/>
      <c r="Q214" s="256"/>
      <c r="R214" s="150"/>
      <c r="S214" s="150"/>
      <c r="T214" s="81"/>
      <c r="U214" s="240"/>
      <c r="V214" s="240"/>
      <c r="W214" s="256"/>
      <c r="X214" s="240"/>
      <c r="Y214" s="256"/>
      <c r="Z214" s="256"/>
      <c r="AA214" s="256"/>
      <c r="AB214" s="261"/>
      <c r="AC214" s="261"/>
      <c r="AD214" s="77"/>
      <c r="AE214" s="261"/>
      <c r="AF214" s="261"/>
      <c r="AG214" s="261"/>
      <c r="AH214" s="261"/>
      <c r="AI214" s="261"/>
      <c r="AJ214" s="261"/>
      <c r="AK214" s="245"/>
      <c r="AL214" s="245"/>
      <c r="AM214" s="247"/>
      <c r="AN214" s="77"/>
      <c r="AO214" s="561" t="str">
        <f t="shared" si="28"/>
        <v xml:space="preserve"> </v>
      </c>
      <c r="AP214" s="561" t="str">
        <f t="shared" si="30"/>
        <v xml:space="preserve"> </v>
      </c>
      <c r="AQ214" s="561" t="str">
        <f t="shared" si="31"/>
        <v xml:space="preserve"> </v>
      </c>
      <c r="AR214" s="561" t="str">
        <f t="shared" si="32"/>
        <v xml:space="preserve"> </v>
      </c>
      <c r="AS214" s="77"/>
      <c r="AT214" s="240"/>
      <c r="AU214" s="240"/>
      <c r="AV214" s="256"/>
      <c r="AW214" s="240"/>
      <c r="AX214" s="256"/>
      <c r="AY214" s="256"/>
      <c r="AZ214" s="256"/>
      <c r="BA214" s="261"/>
      <c r="BB214" s="261"/>
      <c r="BC214" s="77"/>
      <c r="BD214" s="261"/>
      <c r="BE214" s="261"/>
      <c r="BF214" s="261"/>
      <c r="BG214" s="261"/>
      <c r="BH214" s="261"/>
      <c r="BI214" s="261"/>
      <c r="BJ214" s="245"/>
      <c r="BK214" s="245"/>
      <c r="BL214" s="247"/>
      <c r="BM214" s="77"/>
      <c r="BN214" s="561" t="str">
        <f t="shared" si="29"/>
        <v xml:space="preserve"> </v>
      </c>
      <c r="BO214" s="561" t="str">
        <f t="shared" si="33"/>
        <v xml:space="preserve"> </v>
      </c>
      <c r="BP214" s="561" t="str">
        <f t="shared" si="34"/>
        <v xml:space="preserve"> </v>
      </c>
      <c r="BQ214" s="561" t="str">
        <f t="shared" si="35"/>
        <v xml:space="preserve"> </v>
      </c>
      <c r="BR214" s="77"/>
      <c r="BS214" s="145"/>
    </row>
    <row r="215" spans="1:71" s="86" customFormat="1" ht="12.75" x14ac:dyDescent="0.25">
      <c r="A215" s="365"/>
      <c r="B215" s="361">
        <f>Demography!B216</f>
        <v>0</v>
      </c>
      <c r="C215" s="361">
        <f>Demography!C216</f>
        <v>0</v>
      </c>
      <c r="D215" s="362">
        <f>Demography!D216</f>
        <v>0</v>
      </c>
      <c r="E215" s="81"/>
      <c r="F215" s="415"/>
      <c r="G215" s="416"/>
      <c r="H215" s="417"/>
      <c r="I215" s="241"/>
      <c r="J215" s="242"/>
      <c r="K215" s="243"/>
      <c r="L215" s="243"/>
      <c r="M215" s="243"/>
      <c r="N215" s="241"/>
      <c r="O215" s="248"/>
      <c r="P215" s="81"/>
      <c r="Q215" s="241"/>
      <c r="R215" s="416"/>
      <c r="S215" s="416"/>
      <c r="T215" s="81"/>
      <c r="U215" s="242"/>
      <c r="V215" s="242"/>
      <c r="W215" s="241"/>
      <c r="X215" s="242"/>
      <c r="Y215" s="241"/>
      <c r="Z215" s="241"/>
      <c r="AA215" s="241"/>
      <c r="AB215" s="243"/>
      <c r="AC215" s="243"/>
      <c r="AD215" s="77"/>
      <c r="AE215" s="243"/>
      <c r="AF215" s="243"/>
      <c r="AG215" s="243"/>
      <c r="AH215" s="243"/>
      <c r="AI215" s="243"/>
      <c r="AJ215" s="243"/>
      <c r="AK215" s="246"/>
      <c r="AL215" s="246"/>
      <c r="AM215" s="248"/>
      <c r="AN215" s="77"/>
      <c r="AO215" s="562" t="str">
        <f t="shared" si="28"/>
        <v xml:space="preserve"> </v>
      </c>
      <c r="AP215" s="562" t="str">
        <f t="shared" si="30"/>
        <v xml:space="preserve"> </v>
      </c>
      <c r="AQ215" s="562" t="str">
        <f t="shared" si="31"/>
        <v xml:space="preserve"> </v>
      </c>
      <c r="AR215" s="562" t="str">
        <f t="shared" si="32"/>
        <v xml:space="preserve"> </v>
      </c>
      <c r="AS215" s="77"/>
      <c r="AT215" s="360"/>
      <c r="AU215" s="360"/>
      <c r="AV215" s="359"/>
      <c r="AW215" s="360"/>
      <c r="AX215" s="359"/>
      <c r="AY215" s="359"/>
      <c r="AZ215" s="241"/>
      <c r="BA215" s="243"/>
      <c r="BB215" s="243"/>
      <c r="BC215" s="77"/>
      <c r="BD215" s="243"/>
      <c r="BE215" s="243"/>
      <c r="BF215" s="243"/>
      <c r="BG215" s="243"/>
      <c r="BH215" s="243"/>
      <c r="BI215" s="243"/>
      <c r="BJ215" s="246"/>
      <c r="BK215" s="246"/>
      <c r="BL215" s="248"/>
      <c r="BM215" s="77"/>
      <c r="BN215" s="562" t="str">
        <f t="shared" si="29"/>
        <v xml:space="preserve"> </v>
      </c>
      <c r="BO215" s="562" t="str">
        <f t="shared" si="33"/>
        <v xml:space="preserve"> </v>
      </c>
      <c r="BP215" s="562" t="str">
        <f t="shared" si="34"/>
        <v xml:space="preserve"> </v>
      </c>
      <c r="BQ215" s="562" t="str">
        <f t="shared" si="35"/>
        <v xml:space="preserve"> </v>
      </c>
      <c r="BR215" s="77"/>
      <c r="BS215" s="313"/>
    </row>
    <row r="216" spans="1:71" s="86" customFormat="1" ht="12.75" x14ac:dyDescent="0.25">
      <c r="A216" s="365"/>
      <c r="B216" s="147">
        <f>Demography!B217</f>
        <v>0</v>
      </c>
      <c r="C216" s="147">
        <f>Demography!C217</f>
        <v>0</v>
      </c>
      <c r="D216" s="148">
        <f>Demography!D217</f>
        <v>0</v>
      </c>
      <c r="E216" s="81"/>
      <c r="F216" s="238"/>
      <c r="G216" s="150"/>
      <c r="H216" s="414"/>
      <c r="I216" s="256"/>
      <c r="J216" s="240"/>
      <c r="K216" s="261"/>
      <c r="L216" s="261"/>
      <c r="M216" s="261"/>
      <c r="N216" s="256"/>
      <c r="O216" s="247"/>
      <c r="P216" s="81"/>
      <c r="Q216" s="256"/>
      <c r="R216" s="150"/>
      <c r="S216" s="150"/>
      <c r="T216" s="81"/>
      <c r="U216" s="240"/>
      <c r="V216" s="240"/>
      <c r="W216" s="256"/>
      <c r="X216" s="240"/>
      <c r="Y216" s="256"/>
      <c r="Z216" s="256"/>
      <c r="AA216" s="256"/>
      <c r="AB216" s="261"/>
      <c r="AC216" s="261"/>
      <c r="AD216" s="77"/>
      <c r="AE216" s="261"/>
      <c r="AF216" s="261"/>
      <c r="AG216" s="261"/>
      <c r="AH216" s="261"/>
      <c r="AI216" s="261"/>
      <c r="AJ216" s="261"/>
      <c r="AK216" s="245"/>
      <c r="AL216" s="245"/>
      <c r="AM216" s="247"/>
      <c r="AN216" s="77"/>
      <c r="AO216" s="561" t="str">
        <f t="shared" si="28"/>
        <v xml:space="preserve"> </v>
      </c>
      <c r="AP216" s="561" t="str">
        <f t="shared" si="30"/>
        <v xml:space="preserve"> </v>
      </c>
      <c r="AQ216" s="561" t="str">
        <f t="shared" si="31"/>
        <v xml:space="preserve"> </v>
      </c>
      <c r="AR216" s="561" t="str">
        <f t="shared" si="32"/>
        <v xml:space="preserve"> </v>
      </c>
      <c r="AS216" s="77"/>
      <c r="AT216" s="240"/>
      <c r="AU216" s="240"/>
      <c r="AV216" s="256"/>
      <c r="AW216" s="240"/>
      <c r="AX216" s="256"/>
      <c r="AY216" s="256"/>
      <c r="AZ216" s="256"/>
      <c r="BA216" s="261"/>
      <c r="BB216" s="261"/>
      <c r="BC216" s="77"/>
      <c r="BD216" s="261"/>
      <c r="BE216" s="261"/>
      <c r="BF216" s="261"/>
      <c r="BG216" s="261"/>
      <c r="BH216" s="261"/>
      <c r="BI216" s="261"/>
      <c r="BJ216" s="245"/>
      <c r="BK216" s="245"/>
      <c r="BL216" s="247"/>
      <c r="BM216" s="77"/>
      <c r="BN216" s="561" t="str">
        <f t="shared" si="29"/>
        <v xml:space="preserve"> </v>
      </c>
      <c r="BO216" s="561" t="str">
        <f t="shared" si="33"/>
        <v xml:space="preserve"> </v>
      </c>
      <c r="BP216" s="561" t="str">
        <f t="shared" si="34"/>
        <v xml:space="preserve"> </v>
      </c>
      <c r="BQ216" s="561" t="str">
        <f t="shared" si="35"/>
        <v xml:space="preserve"> </v>
      </c>
      <c r="BR216" s="77"/>
      <c r="BS216" s="145"/>
    </row>
    <row r="217" spans="1:71" s="86" customFormat="1" ht="12.75" x14ac:dyDescent="0.25">
      <c r="A217" s="365"/>
      <c r="B217" s="361">
        <f>Demography!B218</f>
        <v>0</v>
      </c>
      <c r="C217" s="361">
        <f>Demography!C218</f>
        <v>0</v>
      </c>
      <c r="D217" s="362">
        <f>Demography!D218</f>
        <v>0</v>
      </c>
      <c r="E217" s="81"/>
      <c r="F217" s="415"/>
      <c r="G217" s="416"/>
      <c r="H217" s="417"/>
      <c r="I217" s="241"/>
      <c r="J217" s="242"/>
      <c r="K217" s="243"/>
      <c r="L217" s="243"/>
      <c r="M217" s="243"/>
      <c r="N217" s="241"/>
      <c r="O217" s="248"/>
      <c r="P217" s="81"/>
      <c r="Q217" s="241"/>
      <c r="R217" s="416"/>
      <c r="S217" s="416"/>
      <c r="T217" s="81"/>
      <c r="U217" s="242"/>
      <c r="V217" s="242"/>
      <c r="W217" s="241"/>
      <c r="X217" s="242"/>
      <c r="Y217" s="241"/>
      <c r="Z217" s="241"/>
      <c r="AA217" s="241"/>
      <c r="AB217" s="243"/>
      <c r="AC217" s="243"/>
      <c r="AD217" s="77"/>
      <c r="AE217" s="243"/>
      <c r="AF217" s="243"/>
      <c r="AG217" s="243"/>
      <c r="AH217" s="243"/>
      <c r="AI217" s="243"/>
      <c r="AJ217" s="243"/>
      <c r="AK217" s="246"/>
      <c r="AL217" s="246"/>
      <c r="AM217" s="248"/>
      <c r="AN217" s="77"/>
      <c r="AO217" s="562" t="str">
        <f t="shared" si="28"/>
        <v xml:space="preserve"> </v>
      </c>
      <c r="AP217" s="562" t="str">
        <f t="shared" si="30"/>
        <v xml:space="preserve"> </v>
      </c>
      <c r="AQ217" s="562" t="str">
        <f t="shared" si="31"/>
        <v xml:space="preserve"> </v>
      </c>
      <c r="AR217" s="562" t="str">
        <f t="shared" si="32"/>
        <v xml:space="preserve"> </v>
      </c>
      <c r="AS217" s="77"/>
      <c r="AT217" s="360"/>
      <c r="AU217" s="360"/>
      <c r="AV217" s="359"/>
      <c r="AW217" s="360"/>
      <c r="AX217" s="359"/>
      <c r="AY217" s="359"/>
      <c r="AZ217" s="241"/>
      <c r="BA217" s="243"/>
      <c r="BB217" s="243"/>
      <c r="BC217" s="77"/>
      <c r="BD217" s="243"/>
      <c r="BE217" s="243"/>
      <c r="BF217" s="243"/>
      <c r="BG217" s="243"/>
      <c r="BH217" s="243"/>
      <c r="BI217" s="243"/>
      <c r="BJ217" s="246"/>
      <c r="BK217" s="246"/>
      <c r="BL217" s="248"/>
      <c r="BM217" s="77"/>
      <c r="BN217" s="562" t="str">
        <f t="shared" si="29"/>
        <v xml:space="preserve"> </v>
      </c>
      <c r="BO217" s="562" t="str">
        <f t="shared" si="33"/>
        <v xml:space="preserve"> </v>
      </c>
      <c r="BP217" s="562" t="str">
        <f t="shared" si="34"/>
        <v xml:space="preserve"> </v>
      </c>
      <c r="BQ217" s="562" t="str">
        <f t="shared" si="35"/>
        <v xml:space="preserve"> </v>
      </c>
      <c r="BR217" s="77"/>
      <c r="BS217" s="313"/>
    </row>
    <row r="218" spans="1:71" s="86" customFormat="1" ht="12.75" x14ac:dyDescent="0.25">
      <c r="A218" s="365"/>
      <c r="B218" s="147">
        <f>Demography!B219</f>
        <v>0</v>
      </c>
      <c r="C218" s="147">
        <f>Demography!C219</f>
        <v>0</v>
      </c>
      <c r="D218" s="148">
        <f>Demography!D219</f>
        <v>0</v>
      </c>
      <c r="E218" s="81"/>
      <c r="F218" s="238"/>
      <c r="G218" s="150"/>
      <c r="H218" s="414"/>
      <c r="I218" s="256"/>
      <c r="J218" s="240"/>
      <c r="K218" s="261"/>
      <c r="L218" s="261"/>
      <c r="M218" s="261"/>
      <c r="N218" s="256"/>
      <c r="O218" s="247"/>
      <c r="P218" s="81"/>
      <c r="Q218" s="256"/>
      <c r="R218" s="150"/>
      <c r="S218" s="150"/>
      <c r="T218" s="81"/>
      <c r="U218" s="240"/>
      <c r="V218" s="240"/>
      <c r="W218" s="256"/>
      <c r="X218" s="240"/>
      <c r="Y218" s="256"/>
      <c r="Z218" s="256"/>
      <c r="AA218" s="256"/>
      <c r="AB218" s="261"/>
      <c r="AC218" s="261"/>
      <c r="AD218" s="77"/>
      <c r="AE218" s="261"/>
      <c r="AF218" s="261"/>
      <c r="AG218" s="261"/>
      <c r="AH218" s="261"/>
      <c r="AI218" s="261"/>
      <c r="AJ218" s="261"/>
      <c r="AK218" s="245"/>
      <c r="AL218" s="245"/>
      <c r="AM218" s="247"/>
      <c r="AN218" s="77"/>
      <c r="AO218" s="561" t="str">
        <f t="shared" si="28"/>
        <v xml:space="preserve"> </v>
      </c>
      <c r="AP218" s="561" t="str">
        <f t="shared" si="30"/>
        <v xml:space="preserve"> </v>
      </c>
      <c r="AQ218" s="561" t="str">
        <f t="shared" si="31"/>
        <v xml:space="preserve"> </v>
      </c>
      <c r="AR218" s="561" t="str">
        <f t="shared" si="32"/>
        <v xml:space="preserve"> </v>
      </c>
      <c r="AS218" s="77"/>
      <c r="AT218" s="240"/>
      <c r="AU218" s="240"/>
      <c r="AV218" s="256"/>
      <c r="AW218" s="240"/>
      <c r="AX218" s="256"/>
      <c r="AY218" s="256"/>
      <c r="AZ218" s="256"/>
      <c r="BA218" s="261"/>
      <c r="BB218" s="261"/>
      <c r="BC218" s="77"/>
      <c r="BD218" s="261"/>
      <c r="BE218" s="261"/>
      <c r="BF218" s="261"/>
      <c r="BG218" s="261"/>
      <c r="BH218" s="261"/>
      <c r="BI218" s="261"/>
      <c r="BJ218" s="245"/>
      <c r="BK218" s="245"/>
      <c r="BL218" s="247"/>
      <c r="BM218" s="77"/>
      <c r="BN218" s="561" t="str">
        <f t="shared" si="29"/>
        <v xml:space="preserve"> </v>
      </c>
      <c r="BO218" s="561" t="str">
        <f t="shared" si="33"/>
        <v xml:space="preserve"> </v>
      </c>
      <c r="BP218" s="561" t="str">
        <f t="shared" si="34"/>
        <v xml:space="preserve"> </v>
      </c>
      <c r="BQ218" s="561" t="str">
        <f t="shared" si="35"/>
        <v xml:space="preserve"> </v>
      </c>
      <c r="BR218" s="77"/>
      <c r="BS218" s="145"/>
    </row>
    <row r="219" spans="1:71" s="86" customFormat="1" ht="12.75" x14ac:dyDescent="0.25">
      <c r="A219" s="365"/>
      <c r="B219" s="361">
        <f>Demography!B220</f>
        <v>0</v>
      </c>
      <c r="C219" s="361">
        <f>Demography!C220</f>
        <v>0</v>
      </c>
      <c r="D219" s="362">
        <f>Demography!D220</f>
        <v>0</v>
      </c>
      <c r="E219" s="81"/>
      <c r="F219" s="415"/>
      <c r="G219" s="416"/>
      <c r="H219" s="417"/>
      <c r="I219" s="241"/>
      <c r="J219" s="242"/>
      <c r="K219" s="243"/>
      <c r="L219" s="243"/>
      <c r="M219" s="243"/>
      <c r="N219" s="241"/>
      <c r="O219" s="248"/>
      <c r="P219" s="81"/>
      <c r="Q219" s="241"/>
      <c r="R219" s="416"/>
      <c r="S219" s="416"/>
      <c r="T219" s="81"/>
      <c r="U219" s="242"/>
      <c r="V219" s="242"/>
      <c r="W219" s="241"/>
      <c r="X219" s="242"/>
      <c r="Y219" s="241"/>
      <c r="Z219" s="241"/>
      <c r="AA219" s="241"/>
      <c r="AB219" s="243"/>
      <c r="AC219" s="243"/>
      <c r="AD219" s="77"/>
      <c r="AE219" s="243"/>
      <c r="AF219" s="243"/>
      <c r="AG219" s="243"/>
      <c r="AH219" s="243"/>
      <c r="AI219" s="243"/>
      <c r="AJ219" s="243"/>
      <c r="AK219" s="246"/>
      <c r="AL219" s="246"/>
      <c r="AM219" s="248"/>
      <c r="AN219" s="77"/>
      <c r="AO219" s="562" t="str">
        <f t="shared" si="28"/>
        <v xml:space="preserve"> </v>
      </c>
      <c r="AP219" s="562" t="str">
        <f t="shared" si="30"/>
        <v xml:space="preserve"> </v>
      </c>
      <c r="AQ219" s="562" t="str">
        <f t="shared" si="31"/>
        <v xml:space="preserve"> </v>
      </c>
      <c r="AR219" s="562" t="str">
        <f t="shared" si="32"/>
        <v xml:space="preserve"> </v>
      </c>
      <c r="AS219" s="77"/>
      <c r="AT219" s="360"/>
      <c r="AU219" s="360"/>
      <c r="AV219" s="359"/>
      <c r="AW219" s="360"/>
      <c r="AX219" s="359"/>
      <c r="AY219" s="359"/>
      <c r="AZ219" s="241"/>
      <c r="BA219" s="243"/>
      <c r="BB219" s="243"/>
      <c r="BC219" s="77"/>
      <c r="BD219" s="243"/>
      <c r="BE219" s="243"/>
      <c r="BF219" s="243"/>
      <c r="BG219" s="243"/>
      <c r="BH219" s="243"/>
      <c r="BI219" s="243"/>
      <c r="BJ219" s="246"/>
      <c r="BK219" s="246"/>
      <c r="BL219" s="248"/>
      <c r="BM219" s="77"/>
      <c r="BN219" s="562" t="str">
        <f t="shared" si="29"/>
        <v xml:space="preserve"> </v>
      </c>
      <c r="BO219" s="562" t="str">
        <f t="shared" si="33"/>
        <v xml:space="preserve"> </v>
      </c>
      <c r="BP219" s="562" t="str">
        <f t="shared" si="34"/>
        <v xml:space="preserve"> </v>
      </c>
      <c r="BQ219" s="562" t="str">
        <f t="shared" si="35"/>
        <v xml:space="preserve"> </v>
      </c>
      <c r="BR219" s="77"/>
      <c r="BS219" s="313"/>
    </row>
    <row r="220" spans="1:71" s="86" customFormat="1" ht="12.75" x14ac:dyDescent="0.25">
      <c r="A220" s="365"/>
      <c r="B220" s="147">
        <f>Demography!B221</f>
        <v>0</v>
      </c>
      <c r="C220" s="147">
        <f>Demography!C221</f>
        <v>0</v>
      </c>
      <c r="D220" s="148">
        <f>Demography!D221</f>
        <v>0</v>
      </c>
      <c r="E220" s="81"/>
      <c r="F220" s="238"/>
      <c r="G220" s="150"/>
      <c r="H220" s="414"/>
      <c r="I220" s="256"/>
      <c r="J220" s="240"/>
      <c r="K220" s="261"/>
      <c r="L220" s="261"/>
      <c r="M220" s="261"/>
      <c r="N220" s="256"/>
      <c r="O220" s="247"/>
      <c r="P220" s="81"/>
      <c r="Q220" s="256"/>
      <c r="R220" s="150"/>
      <c r="S220" s="150"/>
      <c r="T220" s="81"/>
      <c r="U220" s="240"/>
      <c r="V220" s="240"/>
      <c r="W220" s="256"/>
      <c r="X220" s="240"/>
      <c r="Y220" s="256"/>
      <c r="Z220" s="256"/>
      <c r="AA220" s="256"/>
      <c r="AB220" s="261"/>
      <c r="AC220" s="261"/>
      <c r="AD220" s="77"/>
      <c r="AE220" s="261"/>
      <c r="AF220" s="261"/>
      <c r="AG220" s="261"/>
      <c r="AH220" s="261"/>
      <c r="AI220" s="261"/>
      <c r="AJ220" s="261"/>
      <c r="AK220" s="245"/>
      <c r="AL220" s="245"/>
      <c r="AM220" s="247"/>
      <c r="AN220" s="77"/>
      <c r="AO220" s="561" t="str">
        <f t="shared" si="28"/>
        <v xml:space="preserve"> </v>
      </c>
      <c r="AP220" s="561" t="str">
        <f t="shared" si="30"/>
        <v xml:space="preserve"> </v>
      </c>
      <c r="AQ220" s="561" t="str">
        <f t="shared" si="31"/>
        <v xml:space="preserve"> </v>
      </c>
      <c r="AR220" s="561" t="str">
        <f t="shared" si="32"/>
        <v xml:space="preserve"> </v>
      </c>
      <c r="AS220" s="77"/>
      <c r="AT220" s="240"/>
      <c r="AU220" s="240"/>
      <c r="AV220" s="256"/>
      <c r="AW220" s="240"/>
      <c r="AX220" s="256"/>
      <c r="AY220" s="256"/>
      <c r="AZ220" s="256"/>
      <c r="BA220" s="261"/>
      <c r="BB220" s="261"/>
      <c r="BC220" s="77"/>
      <c r="BD220" s="261"/>
      <c r="BE220" s="261"/>
      <c r="BF220" s="261"/>
      <c r="BG220" s="261"/>
      <c r="BH220" s="261"/>
      <c r="BI220" s="261"/>
      <c r="BJ220" s="245"/>
      <c r="BK220" s="245"/>
      <c r="BL220" s="247"/>
      <c r="BM220" s="77"/>
      <c r="BN220" s="561" t="str">
        <f t="shared" si="29"/>
        <v xml:space="preserve"> </v>
      </c>
      <c r="BO220" s="561" t="str">
        <f t="shared" si="33"/>
        <v xml:space="preserve"> </v>
      </c>
      <c r="BP220" s="561" t="str">
        <f t="shared" si="34"/>
        <v xml:space="preserve"> </v>
      </c>
      <c r="BQ220" s="561" t="str">
        <f t="shared" si="35"/>
        <v xml:space="preserve"> </v>
      </c>
      <c r="BR220" s="77"/>
      <c r="BS220" s="145"/>
    </row>
    <row r="221" spans="1:71" s="86" customFormat="1" ht="12.75" x14ac:dyDescent="0.25">
      <c r="A221" s="365"/>
      <c r="B221" s="361">
        <f>Demography!B222</f>
        <v>0</v>
      </c>
      <c r="C221" s="361">
        <f>Demography!C222</f>
        <v>0</v>
      </c>
      <c r="D221" s="362">
        <f>Demography!D222</f>
        <v>0</v>
      </c>
      <c r="E221" s="81"/>
      <c r="F221" s="415"/>
      <c r="G221" s="416"/>
      <c r="H221" s="417"/>
      <c r="I221" s="241"/>
      <c r="J221" s="242"/>
      <c r="K221" s="243"/>
      <c r="L221" s="243"/>
      <c r="M221" s="243"/>
      <c r="N221" s="241"/>
      <c r="O221" s="248"/>
      <c r="P221" s="81"/>
      <c r="Q221" s="241"/>
      <c r="R221" s="416"/>
      <c r="S221" s="416"/>
      <c r="T221" s="81"/>
      <c r="U221" s="242"/>
      <c r="V221" s="242"/>
      <c r="W221" s="241"/>
      <c r="X221" s="242"/>
      <c r="Y221" s="241"/>
      <c r="Z221" s="241"/>
      <c r="AA221" s="241"/>
      <c r="AB221" s="243"/>
      <c r="AC221" s="243"/>
      <c r="AD221" s="77"/>
      <c r="AE221" s="243"/>
      <c r="AF221" s="243"/>
      <c r="AG221" s="243"/>
      <c r="AH221" s="243"/>
      <c r="AI221" s="243"/>
      <c r="AJ221" s="243"/>
      <c r="AK221" s="246"/>
      <c r="AL221" s="246"/>
      <c r="AM221" s="248"/>
      <c r="AN221" s="77"/>
      <c r="AO221" s="562" t="str">
        <f t="shared" si="28"/>
        <v xml:space="preserve"> </v>
      </c>
      <c r="AP221" s="562" t="str">
        <f t="shared" si="30"/>
        <v xml:space="preserve"> </v>
      </c>
      <c r="AQ221" s="562" t="str">
        <f t="shared" si="31"/>
        <v xml:space="preserve"> </v>
      </c>
      <c r="AR221" s="562" t="str">
        <f t="shared" si="32"/>
        <v xml:space="preserve"> </v>
      </c>
      <c r="AS221" s="77"/>
      <c r="AT221" s="360"/>
      <c r="AU221" s="360"/>
      <c r="AV221" s="359"/>
      <c r="AW221" s="360"/>
      <c r="AX221" s="359"/>
      <c r="AY221" s="359"/>
      <c r="AZ221" s="241"/>
      <c r="BA221" s="243"/>
      <c r="BB221" s="243"/>
      <c r="BC221" s="77"/>
      <c r="BD221" s="243"/>
      <c r="BE221" s="243"/>
      <c r="BF221" s="243"/>
      <c r="BG221" s="243"/>
      <c r="BH221" s="243"/>
      <c r="BI221" s="243"/>
      <c r="BJ221" s="246"/>
      <c r="BK221" s="246"/>
      <c r="BL221" s="248"/>
      <c r="BM221" s="77"/>
      <c r="BN221" s="562" t="str">
        <f t="shared" si="29"/>
        <v xml:space="preserve"> </v>
      </c>
      <c r="BO221" s="562" t="str">
        <f t="shared" si="33"/>
        <v xml:space="preserve"> </v>
      </c>
      <c r="BP221" s="562" t="str">
        <f t="shared" si="34"/>
        <v xml:space="preserve"> </v>
      </c>
      <c r="BQ221" s="562" t="str">
        <f t="shared" si="35"/>
        <v xml:space="preserve"> </v>
      </c>
      <c r="BR221" s="77"/>
      <c r="BS221" s="313"/>
    </row>
    <row r="222" spans="1:71" s="86" customFormat="1" ht="12.75" x14ac:dyDescent="0.25">
      <c r="A222" s="365"/>
      <c r="B222" s="147">
        <f>Demography!B223</f>
        <v>0</v>
      </c>
      <c r="C222" s="147">
        <f>Demography!C223</f>
        <v>0</v>
      </c>
      <c r="D222" s="148">
        <f>Demography!D223</f>
        <v>0</v>
      </c>
      <c r="E222" s="81"/>
      <c r="F222" s="238"/>
      <c r="G222" s="150"/>
      <c r="H222" s="414"/>
      <c r="I222" s="256"/>
      <c r="J222" s="240"/>
      <c r="K222" s="261"/>
      <c r="L222" s="261"/>
      <c r="M222" s="261"/>
      <c r="N222" s="256"/>
      <c r="O222" s="247"/>
      <c r="P222" s="81"/>
      <c r="Q222" s="256"/>
      <c r="R222" s="150"/>
      <c r="S222" s="150"/>
      <c r="T222" s="81"/>
      <c r="U222" s="240"/>
      <c r="V222" s="240"/>
      <c r="W222" s="256"/>
      <c r="X222" s="240"/>
      <c r="Y222" s="256"/>
      <c r="Z222" s="256"/>
      <c r="AA222" s="256"/>
      <c r="AB222" s="261"/>
      <c r="AC222" s="261"/>
      <c r="AD222" s="77"/>
      <c r="AE222" s="261"/>
      <c r="AF222" s="261"/>
      <c r="AG222" s="261"/>
      <c r="AH222" s="261"/>
      <c r="AI222" s="261"/>
      <c r="AJ222" s="261"/>
      <c r="AK222" s="245"/>
      <c r="AL222" s="245"/>
      <c r="AM222" s="247"/>
      <c r="AN222" s="77"/>
      <c r="AO222" s="561" t="str">
        <f t="shared" si="28"/>
        <v xml:space="preserve"> </v>
      </c>
      <c r="AP222" s="561" t="str">
        <f t="shared" si="30"/>
        <v xml:space="preserve"> </v>
      </c>
      <c r="AQ222" s="561" t="str">
        <f t="shared" si="31"/>
        <v xml:space="preserve"> </v>
      </c>
      <c r="AR222" s="561" t="str">
        <f t="shared" si="32"/>
        <v xml:space="preserve"> </v>
      </c>
      <c r="AS222" s="77"/>
      <c r="AT222" s="240"/>
      <c r="AU222" s="240"/>
      <c r="AV222" s="256"/>
      <c r="AW222" s="240"/>
      <c r="AX222" s="256"/>
      <c r="AY222" s="256"/>
      <c r="AZ222" s="256"/>
      <c r="BA222" s="261"/>
      <c r="BB222" s="261"/>
      <c r="BC222" s="77"/>
      <c r="BD222" s="261"/>
      <c r="BE222" s="261"/>
      <c r="BF222" s="261"/>
      <c r="BG222" s="261"/>
      <c r="BH222" s="261"/>
      <c r="BI222" s="261"/>
      <c r="BJ222" s="245"/>
      <c r="BK222" s="245"/>
      <c r="BL222" s="247"/>
      <c r="BM222" s="77"/>
      <c r="BN222" s="561" t="str">
        <f t="shared" si="29"/>
        <v xml:space="preserve"> </v>
      </c>
      <c r="BO222" s="561" t="str">
        <f t="shared" si="33"/>
        <v xml:space="preserve"> </v>
      </c>
      <c r="BP222" s="561" t="str">
        <f t="shared" si="34"/>
        <v xml:space="preserve"> </v>
      </c>
      <c r="BQ222" s="561" t="str">
        <f t="shared" si="35"/>
        <v xml:space="preserve"> </v>
      </c>
      <c r="BR222" s="77"/>
      <c r="BS222" s="145"/>
    </row>
    <row r="223" spans="1:71" s="86" customFormat="1" ht="12.75" x14ac:dyDescent="0.25">
      <c r="A223" s="365"/>
      <c r="B223" s="361">
        <f>Demography!B224</f>
        <v>0</v>
      </c>
      <c r="C223" s="361">
        <f>Demography!C224</f>
        <v>0</v>
      </c>
      <c r="D223" s="362">
        <f>Demography!D224</f>
        <v>0</v>
      </c>
      <c r="E223" s="81"/>
      <c r="F223" s="415"/>
      <c r="G223" s="416"/>
      <c r="H223" s="417"/>
      <c r="I223" s="241"/>
      <c r="J223" s="242"/>
      <c r="K223" s="243"/>
      <c r="L223" s="243"/>
      <c r="M223" s="243"/>
      <c r="N223" s="241"/>
      <c r="O223" s="248"/>
      <c r="P223" s="81"/>
      <c r="Q223" s="241"/>
      <c r="R223" s="416"/>
      <c r="S223" s="416"/>
      <c r="T223" s="81"/>
      <c r="U223" s="242"/>
      <c r="V223" s="242"/>
      <c r="W223" s="241"/>
      <c r="X223" s="242"/>
      <c r="Y223" s="241"/>
      <c r="Z223" s="241"/>
      <c r="AA223" s="241"/>
      <c r="AB223" s="243"/>
      <c r="AC223" s="243"/>
      <c r="AD223" s="77"/>
      <c r="AE223" s="243"/>
      <c r="AF223" s="243"/>
      <c r="AG223" s="243"/>
      <c r="AH223" s="243"/>
      <c r="AI223" s="243"/>
      <c r="AJ223" s="243"/>
      <c r="AK223" s="246"/>
      <c r="AL223" s="246"/>
      <c r="AM223" s="248"/>
      <c r="AN223" s="77"/>
      <c r="AO223" s="562" t="str">
        <f t="shared" si="28"/>
        <v xml:space="preserve"> </v>
      </c>
      <c r="AP223" s="562" t="str">
        <f t="shared" si="30"/>
        <v xml:space="preserve"> </v>
      </c>
      <c r="AQ223" s="562" t="str">
        <f t="shared" si="31"/>
        <v xml:space="preserve"> </v>
      </c>
      <c r="AR223" s="562" t="str">
        <f t="shared" si="32"/>
        <v xml:space="preserve"> </v>
      </c>
      <c r="AS223" s="77"/>
      <c r="AT223" s="360"/>
      <c r="AU223" s="360"/>
      <c r="AV223" s="359"/>
      <c r="AW223" s="360"/>
      <c r="AX223" s="359"/>
      <c r="AY223" s="359"/>
      <c r="AZ223" s="241"/>
      <c r="BA223" s="243"/>
      <c r="BB223" s="243"/>
      <c r="BC223" s="77"/>
      <c r="BD223" s="243"/>
      <c r="BE223" s="243"/>
      <c r="BF223" s="243"/>
      <c r="BG223" s="243"/>
      <c r="BH223" s="243"/>
      <c r="BI223" s="243"/>
      <c r="BJ223" s="246"/>
      <c r="BK223" s="246"/>
      <c r="BL223" s="248"/>
      <c r="BM223" s="77"/>
      <c r="BN223" s="562" t="str">
        <f t="shared" si="29"/>
        <v xml:space="preserve"> </v>
      </c>
      <c r="BO223" s="562" t="str">
        <f t="shared" si="33"/>
        <v xml:space="preserve"> </v>
      </c>
      <c r="BP223" s="562" t="str">
        <f t="shared" si="34"/>
        <v xml:space="preserve"> </v>
      </c>
      <c r="BQ223" s="562" t="str">
        <f t="shared" si="35"/>
        <v xml:space="preserve"> </v>
      </c>
      <c r="BR223" s="77"/>
      <c r="BS223" s="313"/>
    </row>
    <row r="224" spans="1:71" s="86" customFormat="1" ht="12.75" x14ac:dyDescent="0.25">
      <c r="A224" s="365"/>
      <c r="B224" s="147">
        <f>Demography!B225</f>
        <v>0</v>
      </c>
      <c r="C224" s="147">
        <f>Demography!C225</f>
        <v>0</v>
      </c>
      <c r="D224" s="148">
        <f>Demography!D225</f>
        <v>0</v>
      </c>
      <c r="E224" s="81"/>
      <c r="F224" s="238"/>
      <c r="G224" s="150"/>
      <c r="H224" s="414"/>
      <c r="I224" s="256"/>
      <c r="J224" s="240"/>
      <c r="K224" s="261"/>
      <c r="L224" s="261"/>
      <c r="M224" s="261"/>
      <c r="N224" s="256"/>
      <c r="O224" s="247"/>
      <c r="P224" s="81"/>
      <c r="Q224" s="256"/>
      <c r="R224" s="150"/>
      <c r="S224" s="150"/>
      <c r="T224" s="81"/>
      <c r="U224" s="240"/>
      <c r="V224" s="240"/>
      <c r="W224" s="256"/>
      <c r="X224" s="240"/>
      <c r="Y224" s="256"/>
      <c r="Z224" s="256"/>
      <c r="AA224" s="256"/>
      <c r="AB224" s="261"/>
      <c r="AC224" s="261"/>
      <c r="AD224" s="77"/>
      <c r="AE224" s="261"/>
      <c r="AF224" s="261"/>
      <c r="AG224" s="261"/>
      <c r="AH224" s="261"/>
      <c r="AI224" s="261"/>
      <c r="AJ224" s="261"/>
      <c r="AK224" s="245"/>
      <c r="AL224" s="245"/>
      <c r="AM224" s="247"/>
      <c r="AN224" s="77"/>
      <c r="AO224" s="561" t="str">
        <f t="shared" si="28"/>
        <v xml:space="preserve"> </v>
      </c>
      <c r="AP224" s="561" t="str">
        <f t="shared" si="30"/>
        <v xml:space="preserve"> </v>
      </c>
      <c r="AQ224" s="561" t="str">
        <f t="shared" si="31"/>
        <v xml:space="preserve"> </v>
      </c>
      <c r="AR224" s="561" t="str">
        <f t="shared" si="32"/>
        <v xml:space="preserve"> </v>
      </c>
      <c r="AS224" s="77"/>
      <c r="AT224" s="240"/>
      <c r="AU224" s="240"/>
      <c r="AV224" s="256"/>
      <c r="AW224" s="240"/>
      <c r="AX224" s="256"/>
      <c r="AY224" s="256"/>
      <c r="AZ224" s="256"/>
      <c r="BA224" s="261"/>
      <c r="BB224" s="261"/>
      <c r="BC224" s="77"/>
      <c r="BD224" s="261"/>
      <c r="BE224" s="261"/>
      <c r="BF224" s="261"/>
      <c r="BG224" s="261"/>
      <c r="BH224" s="261"/>
      <c r="BI224" s="261"/>
      <c r="BJ224" s="245"/>
      <c r="BK224" s="245"/>
      <c r="BL224" s="247"/>
      <c r="BM224" s="77"/>
      <c r="BN224" s="561" t="str">
        <f t="shared" si="29"/>
        <v xml:space="preserve"> </v>
      </c>
      <c r="BO224" s="561" t="str">
        <f t="shared" si="33"/>
        <v xml:space="preserve"> </v>
      </c>
      <c r="BP224" s="561" t="str">
        <f t="shared" si="34"/>
        <v xml:space="preserve"> </v>
      </c>
      <c r="BQ224" s="561" t="str">
        <f t="shared" si="35"/>
        <v xml:space="preserve"> </v>
      </c>
      <c r="BR224" s="77"/>
      <c r="BS224" s="145"/>
    </row>
    <row r="225" spans="1:71" s="86" customFormat="1" ht="12.75" x14ac:dyDescent="0.25">
      <c r="A225" s="365"/>
      <c r="B225" s="361">
        <f>Demography!B226</f>
        <v>0</v>
      </c>
      <c r="C225" s="361">
        <f>Demography!C226</f>
        <v>0</v>
      </c>
      <c r="D225" s="362">
        <f>Demography!D226</f>
        <v>0</v>
      </c>
      <c r="E225" s="81"/>
      <c r="F225" s="415"/>
      <c r="G225" s="416"/>
      <c r="H225" s="417"/>
      <c r="I225" s="241"/>
      <c r="J225" s="242"/>
      <c r="K225" s="243"/>
      <c r="L225" s="243"/>
      <c r="M225" s="243"/>
      <c r="N225" s="241"/>
      <c r="O225" s="248"/>
      <c r="P225" s="81"/>
      <c r="Q225" s="241"/>
      <c r="R225" s="416"/>
      <c r="S225" s="416"/>
      <c r="T225" s="81"/>
      <c r="U225" s="242"/>
      <c r="V225" s="242"/>
      <c r="W225" s="241"/>
      <c r="X225" s="242"/>
      <c r="Y225" s="241"/>
      <c r="Z225" s="241"/>
      <c r="AA225" s="241"/>
      <c r="AB225" s="243"/>
      <c r="AC225" s="243"/>
      <c r="AD225" s="77"/>
      <c r="AE225" s="243"/>
      <c r="AF225" s="243"/>
      <c r="AG225" s="243"/>
      <c r="AH225" s="243"/>
      <c r="AI225" s="243"/>
      <c r="AJ225" s="243"/>
      <c r="AK225" s="246"/>
      <c r="AL225" s="246"/>
      <c r="AM225" s="248"/>
      <c r="AN225" s="77"/>
      <c r="AO225" s="562" t="str">
        <f t="shared" si="28"/>
        <v xml:space="preserve"> </v>
      </c>
      <c r="AP225" s="562" t="str">
        <f t="shared" si="30"/>
        <v xml:space="preserve"> </v>
      </c>
      <c r="AQ225" s="562" t="str">
        <f t="shared" si="31"/>
        <v xml:space="preserve"> </v>
      </c>
      <c r="AR225" s="562" t="str">
        <f t="shared" si="32"/>
        <v xml:space="preserve"> </v>
      </c>
      <c r="AS225" s="77"/>
      <c r="AT225" s="360"/>
      <c r="AU225" s="360"/>
      <c r="AV225" s="359"/>
      <c r="AW225" s="360"/>
      <c r="AX225" s="359"/>
      <c r="AY225" s="359"/>
      <c r="AZ225" s="241"/>
      <c r="BA225" s="243"/>
      <c r="BB225" s="243"/>
      <c r="BC225" s="77"/>
      <c r="BD225" s="243"/>
      <c r="BE225" s="243"/>
      <c r="BF225" s="243"/>
      <c r="BG225" s="243"/>
      <c r="BH225" s="243"/>
      <c r="BI225" s="243"/>
      <c r="BJ225" s="246"/>
      <c r="BK225" s="246"/>
      <c r="BL225" s="248"/>
      <c r="BM225" s="77"/>
      <c r="BN225" s="562" t="str">
        <f t="shared" si="29"/>
        <v xml:space="preserve"> </v>
      </c>
      <c r="BO225" s="562" t="str">
        <f t="shared" si="33"/>
        <v xml:space="preserve"> </v>
      </c>
      <c r="BP225" s="562" t="str">
        <f t="shared" si="34"/>
        <v xml:space="preserve"> </v>
      </c>
      <c r="BQ225" s="562" t="str">
        <f t="shared" si="35"/>
        <v xml:space="preserve"> </v>
      </c>
      <c r="BR225" s="77"/>
      <c r="BS225" s="313"/>
    </row>
    <row r="226" spans="1:71" s="86" customFormat="1" ht="12.75" x14ac:dyDescent="0.25">
      <c r="A226" s="365"/>
      <c r="B226" s="147">
        <f>Demography!B227</f>
        <v>0</v>
      </c>
      <c r="C226" s="147">
        <f>Demography!C227</f>
        <v>0</v>
      </c>
      <c r="D226" s="148">
        <f>Demography!D227</f>
        <v>0</v>
      </c>
      <c r="E226" s="81"/>
      <c r="F226" s="238"/>
      <c r="G226" s="150"/>
      <c r="H226" s="414"/>
      <c r="I226" s="256"/>
      <c r="J226" s="240"/>
      <c r="K226" s="261"/>
      <c r="L226" s="261"/>
      <c r="M226" s="261"/>
      <c r="N226" s="256"/>
      <c r="O226" s="247"/>
      <c r="P226" s="81"/>
      <c r="Q226" s="256"/>
      <c r="R226" s="150"/>
      <c r="S226" s="150"/>
      <c r="T226" s="81"/>
      <c r="U226" s="240"/>
      <c r="V226" s="240"/>
      <c r="W226" s="256"/>
      <c r="X226" s="240"/>
      <c r="Y226" s="256"/>
      <c r="Z226" s="256"/>
      <c r="AA226" s="256"/>
      <c r="AB226" s="261"/>
      <c r="AC226" s="261"/>
      <c r="AD226" s="77"/>
      <c r="AE226" s="261"/>
      <c r="AF226" s="261"/>
      <c r="AG226" s="261"/>
      <c r="AH226" s="261"/>
      <c r="AI226" s="261"/>
      <c r="AJ226" s="261"/>
      <c r="AK226" s="245"/>
      <c r="AL226" s="245"/>
      <c r="AM226" s="247"/>
      <c r="AN226" s="77"/>
      <c r="AO226" s="561" t="str">
        <f t="shared" si="28"/>
        <v xml:space="preserve"> </v>
      </c>
      <c r="AP226" s="561" t="str">
        <f t="shared" si="30"/>
        <v xml:space="preserve"> </v>
      </c>
      <c r="AQ226" s="561" t="str">
        <f t="shared" si="31"/>
        <v xml:space="preserve"> </v>
      </c>
      <c r="AR226" s="561" t="str">
        <f t="shared" si="32"/>
        <v xml:space="preserve"> </v>
      </c>
      <c r="AS226" s="77"/>
      <c r="AT226" s="240"/>
      <c r="AU226" s="240"/>
      <c r="AV226" s="256"/>
      <c r="AW226" s="240"/>
      <c r="AX226" s="256"/>
      <c r="AY226" s="256"/>
      <c r="AZ226" s="256"/>
      <c r="BA226" s="261"/>
      <c r="BB226" s="261"/>
      <c r="BC226" s="77"/>
      <c r="BD226" s="261"/>
      <c r="BE226" s="261"/>
      <c r="BF226" s="261"/>
      <c r="BG226" s="261"/>
      <c r="BH226" s="261"/>
      <c r="BI226" s="261"/>
      <c r="BJ226" s="245"/>
      <c r="BK226" s="245"/>
      <c r="BL226" s="247"/>
      <c r="BM226" s="77"/>
      <c r="BN226" s="561" t="str">
        <f t="shared" si="29"/>
        <v xml:space="preserve"> </v>
      </c>
      <c r="BO226" s="561" t="str">
        <f t="shared" si="33"/>
        <v xml:space="preserve"> </v>
      </c>
      <c r="BP226" s="561" t="str">
        <f t="shared" si="34"/>
        <v xml:space="preserve"> </v>
      </c>
      <c r="BQ226" s="561" t="str">
        <f t="shared" si="35"/>
        <v xml:space="preserve"> </v>
      </c>
      <c r="BR226" s="77"/>
      <c r="BS226" s="145"/>
    </row>
    <row r="227" spans="1:71" s="86" customFormat="1" ht="12.75" x14ac:dyDescent="0.25">
      <c r="A227" s="365"/>
      <c r="B227" s="361">
        <f>Demography!B228</f>
        <v>0</v>
      </c>
      <c r="C227" s="361">
        <f>Demography!C228</f>
        <v>0</v>
      </c>
      <c r="D227" s="362">
        <f>Demography!D228</f>
        <v>0</v>
      </c>
      <c r="E227" s="81"/>
      <c r="F227" s="415"/>
      <c r="G227" s="416"/>
      <c r="H227" s="417"/>
      <c r="I227" s="241"/>
      <c r="J227" s="242"/>
      <c r="K227" s="243"/>
      <c r="L227" s="243"/>
      <c r="M227" s="243"/>
      <c r="N227" s="241"/>
      <c r="O227" s="248"/>
      <c r="P227" s="81"/>
      <c r="Q227" s="241"/>
      <c r="R227" s="416"/>
      <c r="S227" s="416"/>
      <c r="T227" s="81"/>
      <c r="U227" s="242"/>
      <c r="V227" s="242"/>
      <c r="W227" s="241"/>
      <c r="X227" s="242"/>
      <c r="Y227" s="241"/>
      <c r="Z227" s="241"/>
      <c r="AA227" s="241"/>
      <c r="AB227" s="243"/>
      <c r="AC227" s="243"/>
      <c r="AD227" s="77"/>
      <c r="AE227" s="243"/>
      <c r="AF227" s="243"/>
      <c r="AG227" s="243"/>
      <c r="AH227" s="243"/>
      <c r="AI227" s="243"/>
      <c r="AJ227" s="243"/>
      <c r="AK227" s="246"/>
      <c r="AL227" s="246"/>
      <c r="AM227" s="248"/>
      <c r="AN227" s="77"/>
      <c r="AO227" s="562" t="str">
        <f t="shared" si="28"/>
        <v xml:space="preserve"> </v>
      </c>
      <c r="AP227" s="562" t="str">
        <f t="shared" si="30"/>
        <v xml:space="preserve"> </v>
      </c>
      <c r="AQ227" s="562" t="str">
        <f t="shared" si="31"/>
        <v xml:space="preserve"> </v>
      </c>
      <c r="AR227" s="562" t="str">
        <f t="shared" si="32"/>
        <v xml:space="preserve"> </v>
      </c>
      <c r="AS227" s="77"/>
      <c r="AT227" s="360"/>
      <c r="AU227" s="360"/>
      <c r="AV227" s="359"/>
      <c r="AW227" s="360"/>
      <c r="AX227" s="359"/>
      <c r="AY227" s="359"/>
      <c r="AZ227" s="241"/>
      <c r="BA227" s="243"/>
      <c r="BB227" s="243"/>
      <c r="BC227" s="77"/>
      <c r="BD227" s="243"/>
      <c r="BE227" s="243"/>
      <c r="BF227" s="243"/>
      <c r="BG227" s="243"/>
      <c r="BH227" s="243"/>
      <c r="BI227" s="243"/>
      <c r="BJ227" s="246"/>
      <c r="BK227" s="246"/>
      <c r="BL227" s="248"/>
      <c r="BM227" s="77"/>
      <c r="BN227" s="562" t="str">
        <f t="shared" si="29"/>
        <v xml:space="preserve"> </v>
      </c>
      <c r="BO227" s="562" t="str">
        <f t="shared" si="33"/>
        <v xml:space="preserve"> </v>
      </c>
      <c r="BP227" s="562" t="str">
        <f t="shared" si="34"/>
        <v xml:space="preserve"> </v>
      </c>
      <c r="BQ227" s="562" t="str">
        <f t="shared" si="35"/>
        <v xml:space="preserve"> </v>
      </c>
      <c r="BR227" s="77"/>
      <c r="BS227" s="313"/>
    </row>
    <row r="228" spans="1:71" s="86" customFormat="1" ht="12.75" x14ac:dyDescent="0.25">
      <c r="A228" s="365"/>
      <c r="B228" s="147">
        <f>Demography!B229</f>
        <v>0</v>
      </c>
      <c r="C228" s="147">
        <f>Demography!C229</f>
        <v>0</v>
      </c>
      <c r="D228" s="148">
        <f>Demography!D229</f>
        <v>0</v>
      </c>
      <c r="E228" s="81"/>
      <c r="F228" s="238"/>
      <c r="G228" s="150"/>
      <c r="H228" s="414"/>
      <c r="I228" s="256"/>
      <c r="J228" s="240"/>
      <c r="K228" s="261"/>
      <c r="L228" s="261"/>
      <c r="M228" s="261"/>
      <c r="N228" s="256"/>
      <c r="O228" s="247"/>
      <c r="P228" s="81"/>
      <c r="Q228" s="256"/>
      <c r="R228" s="150"/>
      <c r="S228" s="150"/>
      <c r="T228" s="81"/>
      <c r="U228" s="240"/>
      <c r="V228" s="240"/>
      <c r="W228" s="256"/>
      <c r="X228" s="240"/>
      <c r="Y228" s="256"/>
      <c r="Z228" s="256"/>
      <c r="AA228" s="256"/>
      <c r="AB228" s="261"/>
      <c r="AC228" s="261"/>
      <c r="AD228" s="77"/>
      <c r="AE228" s="261"/>
      <c r="AF228" s="261"/>
      <c r="AG228" s="261"/>
      <c r="AH228" s="261"/>
      <c r="AI228" s="261"/>
      <c r="AJ228" s="261"/>
      <c r="AK228" s="245"/>
      <c r="AL228" s="245"/>
      <c r="AM228" s="247"/>
      <c r="AN228" s="77"/>
      <c r="AO228" s="561" t="str">
        <f t="shared" si="28"/>
        <v xml:space="preserve"> </v>
      </c>
      <c r="AP228" s="561" t="str">
        <f t="shared" si="30"/>
        <v xml:space="preserve"> </v>
      </c>
      <c r="AQ228" s="561" t="str">
        <f t="shared" si="31"/>
        <v xml:space="preserve"> </v>
      </c>
      <c r="AR228" s="561" t="str">
        <f t="shared" si="32"/>
        <v xml:space="preserve"> </v>
      </c>
      <c r="AS228" s="77"/>
      <c r="AT228" s="240"/>
      <c r="AU228" s="240"/>
      <c r="AV228" s="256"/>
      <c r="AW228" s="240"/>
      <c r="AX228" s="256"/>
      <c r="AY228" s="256"/>
      <c r="AZ228" s="256"/>
      <c r="BA228" s="261"/>
      <c r="BB228" s="261"/>
      <c r="BC228" s="77"/>
      <c r="BD228" s="261"/>
      <c r="BE228" s="261"/>
      <c r="BF228" s="261"/>
      <c r="BG228" s="261"/>
      <c r="BH228" s="261"/>
      <c r="BI228" s="261"/>
      <c r="BJ228" s="245"/>
      <c r="BK228" s="245"/>
      <c r="BL228" s="247"/>
      <c r="BM228" s="77"/>
      <c r="BN228" s="561" t="str">
        <f t="shared" si="29"/>
        <v xml:space="preserve"> </v>
      </c>
      <c r="BO228" s="561" t="str">
        <f t="shared" si="33"/>
        <v xml:space="preserve"> </v>
      </c>
      <c r="BP228" s="561" t="str">
        <f t="shared" si="34"/>
        <v xml:space="preserve"> </v>
      </c>
      <c r="BQ228" s="561" t="str">
        <f t="shared" si="35"/>
        <v xml:space="preserve"> </v>
      </c>
      <c r="BR228" s="77"/>
      <c r="BS228" s="145"/>
    </row>
    <row r="229" spans="1:71" s="86" customFormat="1" ht="12.75" x14ac:dyDescent="0.25">
      <c r="A229" s="365"/>
      <c r="B229" s="361">
        <f>Demography!B230</f>
        <v>0</v>
      </c>
      <c r="C229" s="361">
        <f>Demography!C230</f>
        <v>0</v>
      </c>
      <c r="D229" s="362">
        <f>Demography!D230</f>
        <v>0</v>
      </c>
      <c r="E229" s="81"/>
      <c r="F229" s="415"/>
      <c r="G229" s="416"/>
      <c r="H229" s="417"/>
      <c r="I229" s="241"/>
      <c r="J229" s="242"/>
      <c r="K229" s="243"/>
      <c r="L229" s="243"/>
      <c r="M229" s="243"/>
      <c r="N229" s="241"/>
      <c r="O229" s="248"/>
      <c r="P229" s="81"/>
      <c r="Q229" s="241"/>
      <c r="R229" s="416"/>
      <c r="S229" s="416"/>
      <c r="T229" s="81"/>
      <c r="U229" s="242"/>
      <c r="V229" s="242"/>
      <c r="W229" s="241"/>
      <c r="X229" s="242"/>
      <c r="Y229" s="241"/>
      <c r="Z229" s="241"/>
      <c r="AA229" s="241"/>
      <c r="AB229" s="243"/>
      <c r="AC229" s="243"/>
      <c r="AD229" s="77"/>
      <c r="AE229" s="243"/>
      <c r="AF229" s="243"/>
      <c r="AG229" s="243"/>
      <c r="AH229" s="243"/>
      <c r="AI229" s="243"/>
      <c r="AJ229" s="243"/>
      <c r="AK229" s="246"/>
      <c r="AL229" s="246"/>
      <c r="AM229" s="248"/>
      <c r="AN229" s="77"/>
      <c r="AO229" s="562" t="str">
        <f t="shared" si="28"/>
        <v xml:space="preserve"> </v>
      </c>
      <c r="AP229" s="562" t="str">
        <f t="shared" si="30"/>
        <v xml:space="preserve"> </v>
      </c>
      <c r="AQ229" s="562" t="str">
        <f t="shared" si="31"/>
        <v xml:space="preserve"> </v>
      </c>
      <c r="AR229" s="562" t="str">
        <f t="shared" si="32"/>
        <v xml:space="preserve"> </v>
      </c>
      <c r="AS229" s="77"/>
      <c r="AT229" s="360"/>
      <c r="AU229" s="360"/>
      <c r="AV229" s="359"/>
      <c r="AW229" s="360"/>
      <c r="AX229" s="359"/>
      <c r="AY229" s="359"/>
      <c r="AZ229" s="241"/>
      <c r="BA229" s="243"/>
      <c r="BB229" s="243"/>
      <c r="BC229" s="77"/>
      <c r="BD229" s="243"/>
      <c r="BE229" s="243"/>
      <c r="BF229" s="243"/>
      <c r="BG229" s="243"/>
      <c r="BH229" s="243"/>
      <c r="BI229" s="243"/>
      <c r="BJ229" s="246"/>
      <c r="BK229" s="246"/>
      <c r="BL229" s="248"/>
      <c r="BM229" s="77"/>
      <c r="BN229" s="562" t="str">
        <f t="shared" si="29"/>
        <v xml:space="preserve"> </v>
      </c>
      <c r="BO229" s="562" t="str">
        <f t="shared" si="33"/>
        <v xml:space="preserve"> </v>
      </c>
      <c r="BP229" s="562" t="str">
        <f t="shared" si="34"/>
        <v xml:space="preserve"> </v>
      </c>
      <c r="BQ229" s="562" t="str">
        <f t="shared" si="35"/>
        <v xml:space="preserve"> </v>
      </c>
      <c r="BR229" s="77"/>
      <c r="BS229" s="313"/>
    </row>
    <row r="230" spans="1:71" s="86" customFormat="1" ht="12.75" x14ac:dyDescent="0.25">
      <c r="A230" s="365"/>
      <c r="B230" s="147">
        <f>Demography!B231</f>
        <v>0</v>
      </c>
      <c r="C230" s="147">
        <f>Demography!C231</f>
        <v>0</v>
      </c>
      <c r="D230" s="148">
        <f>Demography!D231</f>
        <v>0</v>
      </c>
      <c r="E230" s="81"/>
      <c r="F230" s="238"/>
      <c r="G230" s="150"/>
      <c r="H230" s="414"/>
      <c r="I230" s="256"/>
      <c r="J230" s="240"/>
      <c r="K230" s="261"/>
      <c r="L230" s="261"/>
      <c r="M230" s="261"/>
      <c r="N230" s="256"/>
      <c r="O230" s="247"/>
      <c r="P230" s="81"/>
      <c r="Q230" s="256"/>
      <c r="R230" s="150"/>
      <c r="S230" s="150"/>
      <c r="T230" s="81"/>
      <c r="U230" s="240"/>
      <c r="V230" s="240"/>
      <c r="W230" s="256"/>
      <c r="X230" s="240"/>
      <c r="Y230" s="256"/>
      <c r="Z230" s="256"/>
      <c r="AA230" s="256"/>
      <c r="AB230" s="261"/>
      <c r="AC230" s="261"/>
      <c r="AD230" s="77"/>
      <c r="AE230" s="261"/>
      <c r="AF230" s="261"/>
      <c r="AG230" s="261"/>
      <c r="AH230" s="261"/>
      <c r="AI230" s="261"/>
      <c r="AJ230" s="261"/>
      <c r="AK230" s="245"/>
      <c r="AL230" s="245"/>
      <c r="AM230" s="247"/>
      <c r="AN230" s="77"/>
      <c r="AO230" s="561" t="str">
        <f t="shared" si="28"/>
        <v xml:space="preserve"> </v>
      </c>
      <c r="AP230" s="561" t="str">
        <f t="shared" si="30"/>
        <v xml:space="preserve"> </v>
      </c>
      <c r="AQ230" s="561" t="str">
        <f t="shared" si="31"/>
        <v xml:space="preserve"> </v>
      </c>
      <c r="AR230" s="561" t="str">
        <f t="shared" si="32"/>
        <v xml:space="preserve"> </v>
      </c>
      <c r="AS230" s="77"/>
      <c r="AT230" s="240"/>
      <c r="AU230" s="240"/>
      <c r="AV230" s="256"/>
      <c r="AW230" s="240"/>
      <c r="AX230" s="256"/>
      <c r="AY230" s="256"/>
      <c r="AZ230" s="256"/>
      <c r="BA230" s="261"/>
      <c r="BB230" s="261"/>
      <c r="BC230" s="77"/>
      <c r="BD230" s="261"/>
      <c r="BE230" s="261"/>
      <c r="BF230" s="261"/>
      <c r="BG230" s="261"/>
      <c r="BH230" s="261"/>
      <c r="BI230" s="261"/>
      <c r="BJ230" s="245"/>
      <c r="BK230" s="245"/>
      <c r="BL230" s="247"/>
      <c r="BM230" s="77"/>
      <c r="BN230" s="561" t="str">
        <f t="shared" si="29"/>
        <v xml:space="preserve"> </v>
      </c>
      <c r="BO230" s="561" t="str">
        <f t="shared" si="33"/>
        <v xml:space="preserve"> </v>
      </c>
      <c r="BP230" s="561" t="str">
        <f t="shared" si="34"/>
        <v xml:space="preserve"> </v>
      </c>
      <c r="BQ230" s="561" t="str">
        <f t="shared" si="35"/>
        <v xml:space="preserve"> </v>
      </c>
      <c r="BR230" s="77"/>
      <c r="BS230" s="145"/>
    </row>
    <row r="231" spans="1:71" s="86" customFormat="1" ht="12.75" x14ac:dyDescent="0.25">
      <c r="A231" s="365"/>
      <c r="B231" s="361">
        <f>Demography!B232</f>
        <v>0</v>
      </c>
      <c r="C231" s="361">
        <f>Demography!C232</f>
        <v>0</v>
      </c>
      <c r="D231" s="362">
        <f>Demography!D232</f>
        <v>0</v>
      </c>
      <c r="E231" s="81"/>
      <c r="F231" s="415"/>
      <c r="G231" s="416"/>
      <c r="H231" s="417"/>
      <c r="I231" s="241"/>
      <c r="J231" s="242"/>
      <c r="K231" s="243"/>
      <c r="L231" s="243"/>
      <c r="M231" s="243"/>
      <c r="N231" s="241"/>
      <c r="O231" s="248"/>
      <c r="P231" s="81"/>
      <c r="Q231" s="241"/>
      <c r="R231" s="416"/>
      <c r="S231" s="416"/>
      <c r="T231" s="81"/>
      <c r="U231" s="242"/>
      <c r="V231" s="242"/>
      <c r="W231" s="241"/>
      <c r="X231" s="242"/>
      <c r="Y231" s="241"/>
      <c r="Z231" s="241"/>
      <c r="AA231" s="241"/>
      <c r="AB231" s="243"/>
      <c r="AC231" s="243"/>
      <c r="AD231" s="77"/>
      <c r="AE231" s="243"/>
      <c r="AF231" s="243"/>
      <c r="AG231" s="243"/>
      <c r="AH231" s="243"/>
      <c r="AI231" s="243"/>
      <c r="AJ231" s="243"/>
      <c r="AK231" s="246"/>
      <c r="AL231" s="246"/>
      <c r="AM231" s="248"/>
      <c r="AN231" s="77"/>
      <c r="AO231" s="562" t="str">
        <f t="shared" si="28"/>
        <v xml:space="preserve"> </v>
      </c>
      <c r="AP231" s="562" t="str">
        <f t="shared" si="30"/>
        <v xml:space="preserve"> </v>
      </c>
      <c r="AQ231" s="562" t="str">
        <f t="shared" si="31"/>
        <v xml:space="preserve"> </v>
      </c>
      <c r="AR231" s="562" t="str">
        <f t="shared" si="32"/>
        <v xml:space="preserve"> </v>
      </c>
      <c r="AS231" s="77"/>
      <c r="AT231" s="360"/>
      <c r="AU231" s="360"/>
      <c r="AV231" s="359"/>
      <c r="AW231" s="360"/>
      <c r="AX231" s="359"/>
      <c r="AY231" s="359"/>
      <c r="AZ231" s="241"/>
      <c r="BA231" s="243"/>
      <c r="BB231" s="243"/>
      <c r="BC231" s="77"/>
      <c r="BD231" s="243"/>
      <c r="BE231" s="243"/>
      <c r="BF231" s="243"/>
      <c r="BG231" s="243"/>
      <c r="BH231" s="243"/>
      <c r="BI231" s="243"/>
      <c r="BJ231" s="246"/>
      <c r="BK231" s="246"/>
      <c r="BL231" s="248"/>
      <c r="BM231" s="77"/>
      <c r="BN231" s="562" t="str">
        <f t="shared" si="29"/>
        <v xml:space="preserve"> </v>
      </c>
      <c r="BO231" s="562" t="str">
        <f t="shared" si="33"/>
        <v xml:space="preserve"> </v>
      </c>
      <c r="BP231" s="562" t="str">
        <f t="shared" si="34"/>
        <v xml:space="preserve"> </v>
      </c>
      <c r="BQ231" s="562" t="str">
        <f t="shared" si="35"/>
        <v xml:space="preserve"> </v>
      </c>
      <c r="BR231" s="77"/>
      <c r="BS231" s="313"/>
    </row>
    <row r="232" spans="1:71" s="86" customFormat="1" ht="12.75" x14ac:dyDescent="0.25">
      <c r="A232" s="365"/>
      <c r="B232" s="147">
        <f>Demography!B233</f>
        <v>0</v>
      </c>
      <c r="C232" s="147">
        <f>Demography!C233</f>
        <v>0</v>
      </c>
      <c r="D232" s="148">
        <f>Demography!D233</f>
        <v>0</v>
      </c>
      <c r="E232" s="81"/>
      <c r="F232" s="238"/>
      <c r="G232" s="150"/>
      <c r="H232" s="414"/>
      <c r="I232" s="256"/>
      <c r="J232" s="240"/>
      <c r="K232" s="261"/>
      <c r="L232" s="261"/>
      <c r="M232" s="261"/>
      <c r="N232" s="256"/>
      <c r="O232" s="247"/>
      <c r="P232" s="81"/>
      <c r="Q232" s="256"/>
      <c r="R232" s="150"/>
      <c r="S232" s="150"/>
      <c r="T232" s="81"/>
      <c r="U232" s="240"/>
      <c r="V232" s="240"/>
      <c r="W232" s="256"/>
      <c r="X232" s="240"/>
      <c r="Y232" s="256"/>
      <c r="Z232" s="256"/>
      <c r="AA232" s="256"/>
      <c r="AB232" s="261"/>
      <c r="AC232" s="261"/>
      <c r="AD232" s="77"/>
      <c r="AE232" s="261"/>
      <c r="AF232" s="261"/>
      <c r="AG232" s="261"/>
      <c r="AH232" s="261"/>
      <c r="AI232" s="261"/>
      <c r="AJ232" s="261"/>
      <c r="AK232" s="245"/>
      <c r="AL232" s="245"/>
      <c r="AM232" s="247"/>
      <c r="AN232" s="77"/>
      <c r="AO232" s="561" t="str">
        <f t="shared" si="28"/>
        <v xml:space="preserve"> </v>
      </c>
      <c r="AP232" s="561" t="str">
        <f t="shared" si="30"/>
        <v xml:space="preserve"> </v>
      </c>
      <c r="AQ232" s="561" t="str">
        <f t="shared" si="31"/>
        <v xml:space="preserve"> </v>
      </c>
      <c r="AR232" s="561" t="str">
        <f t="shared" si="32"/>
        <v xml:space="preserve"> </v>
      </c>
      <c r="AS232" s="77"/>
      <c r="AT232" s="240"/>
      <c r="AU232" s="240"/>
      <c r="AV232" s="256"/>
      <c r="AW232" s="240"/>
      <c r="AX232" s="256"/>
      <c r="AY232" s="256"/>
      <c r="AZ232" s="256"/>
      <c r="BA232" s="261"/>
      <c r="BB232" s="261"/>
      <c r="BC232" s="77"/>
      <c r="BD232" s="261"/>
      <c r="BE232" s="261"/>
      <c r="BF232" s="261"/>
      <c r="BG232" s="261"/>
      <c r="BH232" s="261"/>
      <c r="BI232" s="261"/>
      <c r="BJ232" s="245"/>
      <c r="BK232" s="245"/>
      <c r="BL232" s="247"/>
      <c r="BM232" s="77"/>
      <c r="BN232" s="561" t="str">
        <f t="shared" si="29"/>
        <v xml:space="preserve"> </v>
      </c>
      <c r="BO232" s="561" t="str">
        <f t="shared" si="33"/>
        <v xml:space="preserve"> </v>
      </c>
      <c r="BP232" s="561" t="str">
        <f t="shared" si="34"/>
        <v xml:space="preserve"> </v>
      </c>
      <c r="BQ232" s="561" t="str">
        <f t="shared" si="35"/>
        <v xml:space="preserve"> </v>
      </c>
      <c r="BR232" s="77"/>
      <c r="BS232" s="145"/>
    </row>
    <row r="233" spans="1:71" s="86" customFormat="1" ht="12.75" x14ac:dyDescent="0.25">
      <c r="A233" s="365"/>
      <c r="B233" s="361">
        <f>Demography!B234</f>
        <v>0</v>
      </c>
      <c r="C233" s="361">
        <f>Demography!C234</f>
        <v>0</v>
      </c>
      <c r="D233" s="362">
        <f>Demography!D234</f>
        <v>0</v>
      </c>
      <c r="E233" s="81"/>
      <c r="F233" s="415"/>
      <c r="G233" s="416"/>
      <c r="H233" s="417"/>
      <c r="I233" s="241"/>
      <c r="J233" s="242"/>
      <c r="K233" s="243"/>
      <c r="L233" s="243"/>
      <c r="M233" s="243"/>
      <c r="N233" s="241"/>
      <c r="O233" s="248"/>
      <c r="P233" s="81"/>
      <c r="Q233" s="241"/>
      <c r="R233" s="416"/>
      <c r="S233" s="416"/>
      <c r="T233" s="81"/>
      <c r="U233" s="242"/>
      <c r="V233" s="242"/>
      <c r="W233" s="241"/>
      <c r="X233" s="242"/>
      <c r="Y233" s="241"/>
      <c r="Z233" s="241"/>
      <c r="AA233" s="241"/>
      <c r="AB233" s="243"/>
      <c r="AC233" s="243"/>
      <c r="AD233" s="77"/>
      <c r="AE233" s="243"/>
      <c r="AF233" s="243"/>
      <c r="AG233" s="243"/>
      <c r="AH233" s="243"/>
      <c r="AI233" s="243"/>
      <c r="AJ233" s="243"/>
      <c r="AK233" s="246"/>
      <c r="AL233" s="246"/>
      <c r="AM233" s="248"/>
      <c r="AN233" s="77"/>
      <c r="AO233" s="562" t="str">
        <f t="shared" si="28"/>
        <v xml:space="preserve"> </v>
      </c>
      <c r="AP233" s="562" t="str">
        <f t="shared" si="30"/>
        <v xml:space="preserve"> </v>
      </c>
      <c r="AQ233" s="562" t="str">
        <f t="shared" si="31"/>
        <v xml:space="preserve"> </v>
      </c>
      <c r="AR233" s="562" t="str">
        <f t="shared" si="32"/>
        <v xml:space="preserve"> </v>
      </c>
      <c r="AS233" s="77"/>
      <c r="AT233" s="360"/>
      <c r="AU233" s="360"/>
      <c r="AV233" s="359"/>
      <c r="AW233" s="360"/>
      <c r="AX233" s="359"/>
      <c r="AY233" s="359"/>
      <c r="AZ233" s="241"/>
      <c r="BA233" s="243"/>
      <c r="BB233" s="243"/>
      <c r="BC233" s="77"/>
      <c r="BD233" s="243"/>
      <c r="BE233" s="243"/>
      <c r="BF233" s="243"/>
      <c r="BG233" s="243"/>
      <c r="BH233" s="243"/>
      <c r="BI233" s="243"/>
      <c r="BJ233" s="246"/>
      <c r="BK233" s="246"/>
      <c r="BL233" s="248"/>
      <c r="BM233" s="77"/>
      <c r="BN233" s="562" t="str">
        <f t="shared" si="29"/>
        <v xml:space="preserve"> </v>
      </c>
      <c r="BO233" s="562" t="str">
        <f t="shared" si="33"/>
        <v xml:space="preserve"> </v>
      </c>
      <c r="BP233" s="562" t="str">
        <f t="shared" si="34"/>
        <v xml:space="preserve"> </v>
      </c>
      <c r="BQ233" s="562" t="str">
        <f t="shared" si="35"/>
        <v xml:space="preserve"> </v>
      </c>
      <c r="BR233" s="77"/>
      <c r="BS233" s="313"/>
    </row>
    <row r="234" spans="1:71" s="86" customFormat="1" ht="12.75" x14ac:dyDescent="0.25">
      <c r="A234" s="365"/>
      <c r="B234" s="147">
        <f>Demography!B235</f>
        <v>0</v>
      </c>
      <c r="C234" s="147">
        <f>Demography!C235</f>
        <v>0</v>
      </c>
      <c r="D234" s="148">
        <f>Demography!D235</f>
        <v>0</v>
      </c>
      <c r="E234" s="81"/>
      <c r="F234" s="238"/>
      <c r="G234" s="150"/>
      <c r="H234" s="414"/>
      <c r="I234" s="256"/>
      <c r="J234" s="240"/>
      <c r="K234" s="261"/>
      <c r="L234" s="261"/>
      <c r="M234" s="261"/>
      <c r="N234" s="256"/>
      <c r="O234" s="247"/>
      <c r="P234" s="81"/>
      <c r="Q234" s="256"/>
      <c r="R234" s="150"/>
      <c r="S234" s="150"/>
      <c r="T234" s="81"/>
      <c r="U234" s="240"/>
      <c r="V234" s="240"/>
      <c r="W234" s="256"/>
      <c r="X234" s="240"/>
      <c r="Y234" s="256"/>
      <c r="Z234" s="256"/>
      <c r="AA234" s="256"/>
      <c r="AB234" s="261"/>
      <c r="AC234" s="261"/>
      <c r="AD234" s="77"/>
      <c r="AE234" s="261"/>
      <c r="AF234" s="261"/>
      <c r="AG234" s="261"/>
      <c r="AH234" s="261"/>
      <c r="AI234" s="261"/>
      <c r="AJ234" s="261"/>
      <c r="AK234" s="245"/>
      <c r="AL234" s="245"/>
      <c r="AM234" s="247"/>
      <c r="AN234" s="77"/>
      <c r="AO234" s="561" t="str">
        <f t="shared" si="28"/>
        <v xml:space="preserve"> </v>
      </c>
      <c r="AP234" s="561" t="str">
        <f t="shared" si="30"/>
        <v xml:space="preserve"> </v>
      </c>
      <c r="AQ234" s="561" t="str">
        <f t="shared" si="31"/>
        <v xml:space="preserve"> </v>
      </c>
      <c r="AR234" s="561" t="str">
        <f t="shared" si="32"/>
        <v xml:space="preserve"> </v>
      </c>
      <c r="AS234" s="77"/>
      <c r="AT234" s="240"/>
      <c r="AU234" s="240"/>
      <c r="AV234" s="256"/>
      <c r="AW234" s="240"/>
      <c r="AX234" s="256"/>
      <c r="AY234" s="256"/>
      <c r="AZ234" s="256"/>
      <c r="BA234" s="261"/>
      <c r="BB234" s="261"/>
      <c r="BC234" s="77"/>
      <c r="BD234" s="261"/>
      <c r="BE234" s="261"/>
      <c r="BF234" s="261"/>
      <c r="BG234" s="261"/>
      <c r="BH234" s="261"/>
      <c r="BI234" s="261"/>
      <c r="BJ234" s="245"/>
      <c r="BK234" s="245"/>
      <c r="BL234" s="247"/>
      <c r="BM234" s="77"/>
      <c r="BN234" s="561" t="str">
        <f t="shared" si="29"/>
        <v xml:space="preserve"> </v>
      </c>
      <c r="BO234" s="561" t="str">
        <f t="shared" si="33"/>
        <v xml:space="preserve"> </v>
      </c>
      <c r="BP234" s="561" t="str">
        <f t="shared" si="34"/>
        <v xml:space="preserve"> </v>
      </c>
      <c r="BQ234" s="561" t="str">
        <f t="shared" si="35"/>
        <v xml:space="preserve"> </v>
      </c>
      <c r="BR234" s="77"/>
      <c r="BS234" s="145"/>
    </row>
    <row r="235" spans="1:71" s="86" customFormat="1" ht="12.75" x14ac:dyDescent="0.25">
      <c r="A235" s="365"/>
      <c r="B235" s="361">
        <f>Demography!B236</f>
        <v>0</v>
      </c>
      <c r="C235" s="361">
        <f>Demography!C236</f>
        <v>0</v>
      </c>
      <c r="D235" s="362">
        <f>Demography!D236</f>
        <v>0</v>
      </c>
      <c r="E235" s="81"/>
      <c r="F235" s="415"/>
      <c r="G235" s="416"/>
      <c r="H235" s="417"/>
      <c r="I235" s="241"/>
      <c r="J235" s="242"/>
      <c r="K235" s="243"/>
      <c r="L235" s="243"/>
      <c r="M235" s="243"/>
      <c r="N235" s="241"/>
      <c r="O235" s="248"/>
      <c r="P235" s="81"/>
      <c r="Q235" s="241"/>
      <c r="R235" s="416"/>
      <c r="S235" s="416"/>
      <c r="T235" s="81"/>
      <c r="U235" s="242"/>
      <c r="V235" s="242"/>
      <c r="W235" s="241"/>
      <c r="X235" s="242"/>
      <c r="Y235" s="241"/>
      <c r="Z235" s="241"/>
      <c r="AA235" s="241"/>
      <c r="AB235" s="243"/>
      <c r="AC235" s="243"/>
      <c r="AD235" s="77"/>
      <c r="AE235" s="243"/>
      <c r="AF235" s="243"/>
      <c r="AG235" s="243"/>
      <c r="AH235" s="243"/>
      <c r="AI235" s="243"/>
      <c r="AJ235" s="243"/>
      <c r="AK235" s="246"/>
      <c r="AL235" s="246"/>
      <c r="AM235" s="248"/>
      <c r="AN235" s="77"/>
      <c r="AO235" s="562" t="str">
        <f t="shared" si="28"/>
        <v xml:space="preserve"> </v>
      </c>
      <c r="AP235" s="562" t="str">
        <f t="shared" si="30"/>
        <v xml:space="preserve"> </v>
      </c>
      <c r="AQ235" s="562" t="str">
        <f t="shared" si="31"/>
        <v xml:space="preserve"> </v>
      </c>
      <c r="AR235" s="562" t="str">
        <f t="shared" si="32"/>
        <v xml:space="preserve"> </v>
      </c>
      <c r="AS235" s="77"/>
      <c r="AT235" s="360"/>
      <c r="AU235" s="360"/>
      <c r="AV235" s="359"/>
      <c r="AW235" s="360"/>
      <c r="AX235" s="359"/>
      <c r="AY235" s="359"/>
      <c r="AZ235" s="241"/>
      <c r="BA235" s="243"/>
      <c r="BB235" s="243"/>
      <c r="BC235" s="77"/>
      <c r="BD235" s="243"/>
      <c r="BE235" s="243"/>
      <c r="BF235" s="243"/>
      <c r="BG235" s="243"/>
      <c r="BH235" s="243"/>
      <c r="BI235" s="243"/>
      <c r="BJ235" s="246"/>
      <c r="BK235" s="246"/>
      <c r="BL235" s="248"/>
      <c r="BM235" s="77"/>
      <c r="BN235" s="562" t="str">
        <f t="shared" si="29"/>
        <v xml:space="preserve"> </v>
      </c>
      <c r="BO235" s="562" t="str">
        <f t="shared" si="33"/>
        <v xml:space="preserve"> </v>
      </c>
      <c r="BP235" s="562" t="str">
        <f t="shared" si="34"/>
        <v xml:space="preserve"> </v>
      </c>
      <c r="BQ235" s="562" t="str">
        <f t="shared" si="35"/>
        <v xml:space="preserve"> </v>
      </c>
      <c r="BR235" s="77"/>
      <c r="BS235" s="313"/>
    </row>
    <row r="236" spans="1:71" s="86" customFormat="1" ht="12.75" x14ac:dyDescent="0.25">
      <c r="A236" s="365"/>
      <c r="B236" s="147">
        <f>Demography!B237</f>
        <v>0</v>
      </c>
      <c r="C236" s="147">
        <f>Demography!C237</f>
        <v>0</v>
      </c>
      <c r="D236" s="148">
        <f>Demography!D237</f>
        <v>0</v>
      </c>
      <c r="E236" s="81"/>
      <c r="F236" s="238"/>
      <c r="G236" s="150"/>
      <c r="H236" s="414"/>
      <c r="I236" s="256"/>
      <c r="J236" s="240"/>
      <c r="K236" s="261"/>
      <c r="L236" s="261"/>
      <c r="M236" s="261"/>
      <c r="N236" s="256"/>
      <c r="O236" s="247"/>
      <c r="P236" s="81"/>
      <c r="Q236" s="256"/>
      <c r="R236" s="150"/>
      <c r="S236" s="150"/>
      <c r="T236" s="81"/>
      <c r="U236" s="240"/>
      <c r="V236" s="240"/>
      <c r="W236" s="256"/>
      <c r="X236" s="240"/>
      <c r="Y236" s="256"/>
      <c r="Z236" s="256"/>
      <c r="AA236" s="256"/>
      <c r="AB236" s="261"/>
      <c r="AC236" s="261"/>
      <c r="AD236" s="77"/>
      <c r="AE236" s="261"/>
      <c r="AF236" s="261"/>
      <c r="AG236" s="261"/>
      <c r="AH236" s="261"/>
      <c r="AI236" s="261"/>
      <c r="AJ236" s="261"/>
      <c r="AK236" s="245"/>
      <c r="AL236" s="245"/>
      <c r="AM236" s="247"/>
      <c r="AN236" s="77"/>
      <c r="AO236" s="561" t="str">
        <f t="shared" si="28"/>
        <v xml:space="preserve"> </v>
      </c>
      <c r="AP236" s="561" t="str">
        <f t="shared" si="30"/>
        <v xml:space="preserve"> </v>
      </c>
      <c r="AQ236" s="561" t="str">
        <f t="shared" si="31"/>
        <v xml:space="preserve"> </v>
      </c>
      <c r="AR236" s="561" t="str">
        <f t="shared" si="32"/>
        <v xml:space="preserve"> </v>
      </c>
      <c r="AS236" s="77"/>
      <c r="AT236" s="240"/>
      <c r="AU236" s="240"/>
      <c r="AV236" s="256"/>
      <c r="AW236" s="240"/>
      <c r="AX236" s="256"/>
      <c r="AY236" s="256"/>
      <c r="AZ236" s="256"/>
      <c r="BA236" s="261"/>
      <c r="BB236" s="261"/>
      <c r="BC236" s="77"/>
      <c r="BD236" s="261"/>
      <c r="BE236" s="261"/>
      <c r="BF236" s="261"/>
      <c r="BG236" s="261"/>
      <c r="BH236" s="261"/>
      <c r="BI236" s="261"/>
      <c r="BJ236" s="245"/>
      <c r="BK236" s="245"/>
      <c r="BL236" s="247"/>
      <c r="BM236" s="77"/>
      <c r="BN236" s="561" t="str">
        <f t="shared" si="29"/>
        <v xml:space="preserve"> </v>
      </c>
      <c r="BO236" s="561" t="str">
        <f t="shared" si="33"/>
        <v xml:space="preserve"> </v>
      </c>
      <c r="BP236" s="561" t="str">
        <f t="shared" si="34"/>
        <v xml:space="preserve"> </v>
      </c>
      <c r="BQ236" s="561" t="str">
        <f t="shared" si="35"/>
        <v xml:space="preserve"> </v>
      </c>
      <c r="BR236" s="77"/>
      <c r="BS236" s="145"/>
    </row>
    <row r="237" spans="1:71" s="86" customFormat="1" ht="12.75" x14ac:dyDescent="0.25">
      <c r="A237" s="365"/>
      <c r="B237" s="361">
        <f>Demography!B238</f>
        <v>0</v>
      </c>
      <c r="C237" s="361">
        <f>Demography!C238</f>
        <v>0</v>
      </c>
      <c r="D237" s="362">
        <f>Demography!D238</f>
        <v>0</v>
      </c>
      <c r="E237" s="81"/>
      <c r="F237" s="415"/>
      <c r="G237" s="416"/>
      <c r="H237" s="417"/>
      <c r="I237" s="241"/>
      <c r="J237" s="242"/>
      <c r="K237" s="243"/>
      <c r="L237" s="243"/>
      <c r="M237" s="243"/>
      <c r="N237" s="241"/>
      <c r="O237" s="248"/>
      <c r="P237" s="81"/>
      <c r="Q237" s="241"/>
      <c r="R237" s="416"/>
      <c r="S237" s="416"/>
      <c r="T237" s="81"/>
      <c r="U237" s="242"/>
      <c r="V237" s="242"/>
      <c r="W237" s="241"/>
      <c r="X237" s="242"/>
      <c r="Y237" s="241"/>
      <c r="Z237" s="241"/>
      <c r="AA237" s="241"/>
      <c r="AB237" s="243"/>
      <c r="AC237" s="243"/>
      <c r="AD237" s="77"/>
      <c r="AE237" s="243"/>
      <c r="AF237" s="243"/>
      <c r="AG237" s="243"/>
      <c r="AH237" s="243"/>
      <c r="AI237" s="243"/>
      <c r="AJ237" s="243"/>
      <c r="AK237" s="246"/>
      <c r="AL237" s="246"/>
      <c r="AM237" s="248"/>
      <c r="AN237" s="77"/>
      <c r="AO237" s="562" t="str">
        <f t="shared" si="28"/>
        <v xml:space="preserve"> </v>
      </c>
      <c r="AP237" s="562" t="str">
        <f t="shared" si="30"/>
        <v xml:space="preserve"> </v>
      </c>
      <c r="AQ237" s="562" t="str">
        <f t="shared" si="31"/>
        <v xml:space="preserve"> </v>
      </c>
      <c r="AR237" s="562" t="str">
        <f t="shared" si="32"/>
        <v xml:space="preserve"> </v>
      </c>
      <c r="AS237" s="77"/>
      <c r="AT237" s="360"/>
      <c r="AU237" s="360"/>
      <c r="AV237" s="359"/>
      <c r="AW237" s="360"/>
      <c r="AX237" s="359"/>
      <c r="AY237" s="359"/>
      <c r="AZ237" s="241"/>
      <c r="BA237" s="243"/>
      <c r="BB237" s="243"/>
      <c r="BC237" s="77"/>
      <c r="BD237" s="243"/>
      <c r="BE237" s="243"/>
      <c r="BF237" s="243"/>
      <c r="BG237" s="243"/>
      <c r="BH237" s="243"/>
      <c r="BI237" s="243"/>
      <c r="BJ237" s="246"/>
      <c r="BK237" s="246"/>
      <c r="BL237" s="248"/>
      <c r="BM237" s="77"/>
      <c r="BN237" s="562" t="str">
        <f t="shared" si="29"/>
        <v xml:space="preserve"> </v>
      </c>
      <c r="BO237" s="562" t="str">
        <f t="shared" si="33"/>
        <v xml:space="preserve"> </v>
      </c>
      <c r="BP237" s="562" t="str">
        <f t="shared" si="34"/>
        <v xml:space="preserve"> </v>
      </c>
      <c r="BQ237" s="562" t="str">
        <f t="shared" si="35"/>
        <v xml:space="preserve"> </v>
      </c>
      <c r="BR237" s="77"/>
      <c r="BS237" s="313"/>
    </row>
    <row r="238" spans="1:71" s="86" customFormat="1" ht="12.75" x14ac:dyDescent="0.25">
      <c r="A238" s="365"/>
      <c r="B238" s="147">
        <f>Demography!B239</f>
        <v>0</v>
      </c>
      <c r="C238" s="147">
        <f>Demography!C239</f>
        <v>0</v>
      </c>
      <c r="D238" s="148">
        <f>Demography!D239</f>
        <v>0</v>
      </c>
      <c r="E238" s="81"/>
      <c r="F238" s="238"/>
      <c r="G238" s="150"/>
      <c r="H238" s="414"/>
      <c r="I238" s="256"/>
      <c r="J238" s="240"/>
      <c r="K238" s="261"/>
      <c r="L238" s="261"/>
      <c r="M238" s="261"/>
      <c r="N238" s="256"/>
      <c r="O238" s="247"/>
      <c r="P238" s="81"/>
      <c r="Q238" s="256"/>
      <c r="R238" s="150"/>
      <c r="S238" s="150"/>
      <c r="T238" s="81"/>
      <c r="U238" s="240"/>
      <c r="V238" s="240"/>
      <c r="W238" s="256"/>
      <c r="X238" s="240"/>
      <c r="Y238" s="256"/>
      <c r="Z238" s="256"/>
      <c r="AA238" s="256"/>
      <c r="AB238" s="261"/>
      <c r="AC238" s="261"/>
      <c r="AD238" s="77"/>
      <c r="AE238" s="261"/>
      <c r="AF238" s="261"/>
      <c r="AG238" s="261"/>
      <c r="AH238" s="261"/>
      <c r="AI238" s="261"/>
      <c r="AJ238" s="261"/>
      <c r="AK238" s="245"/>
      <c r="AL238" s="245"/>
      <c r="AM238" s="247"/>
      <c r="AN238" s="77"/>
      <c r="AO238" s="561" t="str">
        <f t="shared" si="28"/>
        <v xml:space="preserve"> </v>
      </c>
      <c r="AP238" s="561" t="str">
        <f t="shared" si="30"/>
        <v xml:space="preserve"> </v>
      </c>
      <c r="AQ238" s="561" t="str">
        <f t="shared" si="31"/>
        <v xml:space="preserve"> </v>
      </c>
      <c r="AR238" s="561" t="str">
        <f t="shared" si="32"/>
        <v xml:space="preserve"> </v>
      </c>
      <c r="AS238" s="77"/>
      <c r="AT238" s="240"/>
      <c r="AU238" s="240"/>
      <c r="AV238" s="256"/>
      <c r="AW238" s="240"/>
      <c r="AX238" s="256"/>
      <c r="AY238" s="256"/>
      <c r="AZ238" s="256"/>
      <c r="BA238" s="261"/>
      <c r="BB238" s="261"/>
      <c r="BC238" s="77"/>
      <c r="BD238" s="261"/>
      <c r="BE238" s="261"/>
      <c r="BF238" s="261"/>
      <c r="BG238" s="261"/>
      <c r="BH238" s="261"/>
      <c r="BI238" s="261"/>
      <c r="BJ238" s="245"/>
      <c r="BK238" s="245"/>
      <c r="BL238" s="247"/>
      <c r="BM238" s="77"/>
      <c r="BN238" s="561" t="str">
        <f t="shared" si="29"/>
        <v xml:space="preserve"> </v>
      </c>
      <c r="BO238" s="561" t="str">
        <f t="shared" si="33"/>
        <v xml:space="preserve"> </v>
      </c>
      <c r="BP238" s="561" t="str">
        <f t="shared" si="34"/>
        <v xml:space="preserve"> </v>
      </c>
      <c r="BQ238" s="561" t="str">
        <f t="shared" si="35"/>
        <v xml:space="preserve"> </v>
      </c>
      <c r="BR238" s="77"/>
      <c r="BS238" s="145"/>
    </row>
    <row r="239" spans="1:71" s="86" customFormat="1" ht="12.75" x14ac:dyDescent="0.25">
      <c r="A239" s="365"/>
      <c r="B239" s="361">
        <f>Demography!B240</f>
        <v>0</v>
      </c>
      <c r="C239" s="361">
        <f>Demography!C240</f>
        <v>0</v>
      </c>
      <c r="D239" s="362">
        <f>Demography!D240</f>
        <v>0</v>
      </c>
      <c r="E239" s="81"/>
      <c r="F239" s="415"/>
      <c r="G239" s="416"/>
      <c r="H239" s="417"/>
      <c r="I239" s="241"/>
      <c r="J239" s="242"/>
      <c r="K239" s="243"/>
      <c r="L239" s="243"/>
      <c r="M239" s="243"/>
      <c r="N239" s="241"/>
      <c r="O239" s="248"/>
      <c r="P239" s="81"/>
      <c r="Q239" s="241"/>
      <c r="R239" s="416"/>
      <c r="S239" s="416"/>
      <c r="T239" s="81"/>
      <c r="U239" s="242"/>
      <c r="V239" s="242"/>
      <c r="W239" s="241"/>
      <c r="X239" s="242"/>
      <c r="Y239" s="241"/>
      <c r="Z239" s="241"/>
      <c r="AA239" s="241"/>
      <c r="AB239" s="243"/>
      <c r="AC239" s="243"/>
      <c r="AD239" s="77"/>
      <c r="AE239" s="243"/>
      <c r="AF239" s="243"/>
      <c r="AG239" s="243"/>
      <c r="AH239" s="243"/>
      <c r="AI239" s="243"/>
      <c r="AJ239" s="243"/>
      <c r="AK239" s="246"/>
      <c r="AL239" s="246"/>
      <c r="AM239" s="248"/>
      <c r="AN239" s="77"/>
      <c r="AO239" s="562" t="str">
        <f t="shared" si="28"/>
        <v xml:space="preserve"> </v>
      </c>
      <c r="AP239" s="562" t="str">
        <f t="shared" si="30"/>
        <v xml:space="preserve"> </v>
      </c>
      <c r="AQ239" s="562" t="str">
        <f t="shared" si="31"/>
        <v xml:space="preserve"> </v>
      </c>
      <c r="AR239" s="562" t="str">
        <f t="shared" si="32"/>
        <v xml:space="preserve"> </v>
      </c>
      <c r="AS239" s="77"/>
      <c r="AT239" s="360"/>
      <c r="AU239" s="360"/>
      <c r="AV239" s="359"/>
      <c r="AW239" s="360"/>
      <c r="AX239" s="359"/>
      <c r="AY239" s="359"/>
      <c r="AZ239" s="241"/>
      <c r="BA239" s="243"/>
      <c r="BB239" s="243"/>
      <c r="BC239" s="77"/>
      <c r="BD239" s="243"/>
      <c r="BE239" s="243"/>
      <c r="BF239" s="243"/>
      <c r="BG239" s="243"/>
      <c r="BH239" s="243"/>
      <c r="BI239" s="243"/>
      <c r="BJ239" s="246"/>
      <c r="BK239" s="246"/>
      <c r="BL239" s="248"/>
      <c r="BM239" s="77"/>
      <c r="BN239" s="562" t="str">
        <f t="shared" si="29"/>
        <v xml:space="preserve"> </v>
      </c>
      <c r="BO239" s="562" t="str">
        <f t="shared" si="33"/>
        <v xml:space="preserve"> </v>
      </c>
      <c r="BP239" s="562" t="str">
        <f t="shared" si="34"/>
        <v xml:space="preserve"> </v>
      </c>
      <c r="BQ239" s="562" t="str">
        <f t="shared" si="35"/>
        <v xml:space="preserve"> </v>
      </c>
      <c r="BR239" s="77"/>
      <c r="BS239" s="313"/>
    </row>
    <row r="240" spans="1:71" s="86" customFormat="1" ht="12.75" x14ac:dyDescent="0.25">
      <c r="A240" s="365"/>
      <c r="B240" s="147">
        <f>Demography!B241</f>
        <v>0</v>
      </c>
      <c r="C240" s="147">
        <f>Demography!C241</f>
        <v>0</v>
      </c>
      <c r="D240" s="148">
        <f>Demography!D241</f>
        <v>0</v>
      </c>
      <c r="E240" s="81"/>
      <c r="F240" s="238"/>
      <c r="G240" s="150"/>
      <c r="H240" s="414"/>
      <c r="I240" s="256"/>
      <c r="J240" s="240"/>
      <c r="K240" s="261"/>
      <c r="L240" s="261"/>
      <c r="M240" s="261"/>
      <c r="N240" s="256"/>
      <c r="O240" s="247"/>
      <c r="P240" s="81"/>
      <c r="Q240" s="256"/>
      <c r="R240" s="150"/>
      <c r="S240" s="150"/>
      <c r="T240" s="81"/>
      <c r="U240" s="240"/>
      <c r="V240" s="240"/>
      <c r="W240" s="256"/>
      <c r="X240" s="240"/>
      <c r="Y240" s="256"/>
      <c r="Z240" s="256"/>
      <c r="AA240" s="256"/>
      <c r="AB240" s="261"/>
      <c r="AC240" s="261"/>
      <c r="AD240" s="77"/>
      <c r="AE240" s="261"/>
      <c r="AF240" s="261"/>
      <c r="AG240" s="261"/>
      <c r="AH240" s="261"/>
      <c r="AI240" s="261"/>
      <c r="AJ240" s="261"/>
      <c r="AK240" s="245"/>
      <c r="AL240" s="245"/>
      <c r="AM240" s="247"/>
      <c r="AN240" s="77"/>
      <c r="AO240" s="561" t="str">
        <f t="shared" si="28"/>
        <v xml:space="preserve"> </v>
      </c>
      <c r="AP240" s="561" t="str">
        <f t="shared" si="30"/>
        <v xml:space="preserve"> </v>
      </c>
      <c r="AQ240" s="561" t="str">
        <f t="shared" si="31"/>
        <v xml:space="preserve"> </v>
      </c>
      <c r="AR240" s="561" t="str">
        <f t="shared" si="32"/>
        <v xml:space="preserve"> </v>
      </c>
      <c r="AS240" s="77"/>
      <c r="AT240" s="240"/>
      <c r="AU240" s="240"/>
      <c r="AV240" s="256"/>
      <c r="AW240" s="240"/>
      <c r="AX240" s="256"/>
      <c r="AY240" s="256"/>
      <c r="AZ240" s="256"/>
      <c r="BA240" s="261"/>
      <c r="BB240" s="261"/>
      <c r="BC240" s="77"/>
      <c r="BD240" s="261"/>
      <c r="BE240" s="261"/>
      <c r="BF240" s="261"/>
      <c r="BG240" s="261"/>
      <c r="BH240" s="261"/>
      <c r="BI240" s="261"/>
      <c r="BJ240" s="245"/>
      <c r="BK240" s="245"/>
      <c r="BL240" s="247"/>
      <c r="BM240" s="77"/>
      <c r="BN240" s="561" t="str">
        <f t="shared" si="29"/>
        <v xml:space="preserve"> </v>
      </c>
      <c r="BO240" s="561" t="str">
        <f t="shared" si="33"/>
        <v xml:space="preserve"> </v>
      </c>
      <c r="BP240" s="561" t="str">
        <f t="shared" si="34"/>
        <v xml:space="preserve"> </v>
      </c>
      <c r="BQ240" s="561" t="str">
        <f t="shared" si="35"/>
        <v xml:space="preserve"> </v>
      </c>
      <c r="BR240" s="77"/>
      <c r="BS240" s="145"/>
    </row>
    <row r="241" spans="1:71" s="86" customFormat="1" ht="12.75" x14ac:dyDescent="0.25">
      <c r="A241" s="365"/>
      <c r="B241" s="361">
        <f>Demography!B242</f>
        <v>0</v>
      </c>
      <c r="C241" s="361">
        <f>Demography!C242</f>
        <v>0</v>
      </c>
      <c r="D241" s="362">
        <f>Demography!D242</f>
        <v>0</v>
      </c>
      <c r="E241" s="81"/>
      <c r="F241" s="415"/>
      <c r="G241" s="416"/>
      <c r="H241" s="417"/>
      <c r="I241" s="241"/>
      <c r="J241" s="242"/>
      <c r="K241" s="243"/>
      <c r="L241" s="243"/>
      <c r="M241" s="243"/>
      <c r="N241" s="241"/>
      <c r="O241" s="248"/>
      <c r="P241" s="81"/>
      <c r="Q241" s="241"/>
      <c r="R241" s="416"/>
      <c r="S241" s="416"/>
      <c r="T241" s="81"/>
      <c r="U241" s="242"/>
      <c r="V241" s="242"/>
      <c r="W241" s="241"/>
      <c r="X241" s="242"/>
      <c r="Y241" s="241"/>
      <c r="Z241" s="241"/>
      <c r="AA241" s="241"/>
      <c r="AB241" s="243"/>
      <c r="AC241" s="243"/>
      <c r="AD241" s="77"/>
      <c r="AE241" s="243"/>
      <c r="AF241" s="243"/>
      <c r="AG241" s="243"/>
      <c r="AH241" s="243"/>
      <c r="AI241" s="243"/>
      <c r="AJ241" s="243"/>
      <c r="AK241" s="246"/>
      <c r="AL241" s="246"/>
      <c r="AM241" s="248"/>
      <c r="AN241" s="77"/>
      <c r="AO241" s="562" t="str">
        <f t="shared" si="28"/>
        <v xml:space="preserve"> </v>
      </c>
      <c r="AP241" s="562" t="str">
        <f t="shared" si="30"/>
        <v xml:space="preserve"> </v>
      </c>
      <c r="AQ241" s="562" t="str">
        <f t="shared" si="31"/>
        <v xml:space="preserve"> </v>
      </c>
      <c r="AR241" s="562" t="str">
        <f t="shared" si="32"/>
        <v xml:space="preserve"> </v>
      </c>
      <c r="AS241" s="77"/>
      <c r="AT241" s="360"/>
      <c r="AU241" s="360"/>
      <c r="AV241" s="359"/>
      <c r="AW241" s="360"/>
      <c r="AX241" s="359"/>
      <c r="AY241" s="359"/>
      <c r="AZ241" s="241"/>
      <c r="BA241" s="243"/>
      <c r="BB241" s="243"/>
      <c r="BC241" s="77"/>
      <c r="BD241" s="243"/>
      <c r="BE241" s="243"/>
      <c r="BF241" s="243"/>
      <c r="BG241" s="243"/>
      <c r="BH241" s="243"/>
      <c r="BI241" s="243"/>
      <c r="BJ241" s="246"/>
      <c r="BK241" s="246"/>
      <c r="BL241" s="248"/>
      <c r="BM241" s="77"/>
      <c r="BN241" s="562" t="str">
        <f t="shared" si="29"/>
        <v xml:space="preserve"> </v>
      </c>
      <c r="BO241" s="562" t="str">
        <f t="shared" si="33"/>
        <v xml:space="preserve"> </v>
      </c>
      <c r="BP241" s="562" t="str">
        <f t="shared" si="34"/>
        <v xml:space="preserve"> </v>
      </c>
      <c r="BQ241" s="562" t="str">
        <f t="shared" si="35"/>
        <v xml:space="preserve"> </v>
      </c>
      <c r="BR241" s="77"/>
      <c r="BS241" s="313"/>
    </row>
    <row r="242" spans="1:71" s="86" customFormat="1" ht="12.75" x14ac:dyDescent="0.25">
      <c r="A242" s="365"/>
      <c r="B242" s="147">
        <f>Demography!B243</f>
        <v>0</v>
      </c>
      <c r="C242" s="147">
        <f>Demography!C243</f>
        <v>0</v>
      </c>
      <c r="D242" s="148">
        <f>Demography!D243</f>
        <v>0</v>
      </c>
      <c r="E242" s="81"/>
      <c r="F242" s="238"/>
      <c r="G242" s="150"/>
      <c r="H242" s="414"/>
      <c r="I242" s="256"/>
      <c r="J242" s="240"/>
      <c r="K242" s="261"/>
      <c r="L242" s="261"/>
      <c r="M242" s="261"/>
      <c r="N242" s="256"/>
      <c r="O242" s="247"/>
      <c r="P242" s="81"/>
      <c r="Q242" s="256"/>
      <c r="R242" s="150"/>
      <c r="S242" s="150"/>
      <c r="T242" s="81"/>
      <c r="U242" s="240"/>
      <c r="V242" s="240"/>
      <c r="W242" s="256"/>
      <c r="X242" s="240"/>
      <c r="Y242" s="256"/>
      <c r="Z242" s="256"/>
      <c r="AA242" s="256"/>
      <c r="AB242" s="261"/>
      <c r="AC242" s="261"/>
      <c r="AD242" s="77"/>
      <c r="AE242" s="261"/>
      <c r="AF242" s="261"/>
      <c r="AG242" s="261"/>
      <c r="AH242" s="261"/>
      <c r="AI242" s="261"/>
      <c r="AJ242" s="261"/>
      <c r="AK242" s="245"/>
      <c r="AL242" s="245"/>
      <c r="AM242" s="247"/>
      <c r="AN242" s="77"/>
      <c r="AO242" s="561" t="str">
        <f t="shared" si="28"/>
        <v xml:space="preserve"> </v>
      </c>
      <c r="AP242" s="561" t="str">
        <f t="shared" si="30"/>
        <v xml:space="preserve"> </v>
      </c>
      <c r="AQ242" s="561" t="str">
        <f t="shared" si="31"/>
        <v xml:space="preserve"> </v>
      </c>
      <c r="AR242" s="561" t="str">
        <f t="shared" si="32"/>
        <v xml:space="preserve"> </v>
      </c>
      <c r="AS242" s="77"/>
      <c r="AT242" s="240"/>
      <c r="AU242" s="240"/>
      <c r="AV242" s="256"/>
      <c r="AW242" s="240"/>
      <c r="AX242" s="256"/>
      <c r="AY242" s="256"/>
      <c r="AZ242" s="256"/>
      <c r="BA242" s="261"/>
      <c r="BB242" s="261"/>
      <c r="BC242" s="77"/>
      <c r="BD242" s="261"/>
      <c r="BE242" s="261"/>
      <c r="BF242" s="261"/>
      <c r="BG242" s="261"/>
      <c r="BH242" s="261"/>
      <c r="BI242" s="261"/>
      <c r="BJ242" s="245"/>
      <c r="BK242" s="245"/>
      <c r="BL242" s="247"/>
      <c r="BM242" s="77"/>
      <c r="BN242" s="561" t="str">
        <f t="shared" si="29"/>
        <v xml:space="preserve"> </v>
      </c>
      <c r="BO242" s="561" t="str">
        <f t="shared" si="33"/>
        <v xml:space="preserve"> </v>
      </c>
      <c r="BP242" s="561" t="str">
        <f t="shared" si="34"/>
        <v xml:space="preserve"> </v>
      </c>
      <c r="BQ242" s="561" t="str">
        <f t="shared" si="35"/>
        <v xml:space="preserve"> </v>
      </c>
      <c r="BR242" s="77"/>
      <c r="BS242" s="145"/>
    </row>
    <row r="243" spans="1:71" s="86" customFormat="1" ht="12.75" x14ac:dyDescent="0.25">
      <c r="A243" s="365"/>
      <c r="B243" s="361">
        <f>Demography!B244</f>
        <v>0</v>
      </c>
      <c r="C243" s="361">
        <f>Demography!C244</f>
        <v>0</v>
      </c>
      <c r="D243" s="362">
        <f>Demography!D244</f>
        <v>0</v>
      </c>
      <c r="E243" s="81"/>
      <c r="F243" s="415"/>
      <c r="G243" s="416"/>
      <c r="H243" s="417"/>
      <c r="I243" s="241"/>
      <c r="J243" s="242"/>
      <c r="K243" s="243"/>
      <c r="L243" s="243"/>
      <c r="M243" s="243"/>
      <c r="N243" s="241"/>
      <c r="O243" s="248"/>
      <c r="P243" s="81"/>
      <c r="Q243" s="241"/>
      <c r="R243" s="416"/>
      <c r="S243" s="416"/>
      <c r="T243" s="81"/>
      <c r="U243" s="242"/>
      <c r="V243" s="242"/>
      <c r="W243" s="241"/>
      <c r="X243" s="242"/>
      <c r="Y243" s="241"/>
      <c r="Z243" s="241"/>
      <c r="AA243" s="241"/>
      <c r="AB243" s="243"/>
      <c r="AC243" s="243"/>
      <c r="AD243" s="77"/>
      <c r="AE243" s="243"/>
      <c r="AF243" s="243"/>
      <c r="AG243" s="243"/>
      <c r="AH243" s="243"/>
      <c r="AI243" s="243"/>
      <c r="AJ243" s="243"/>
      <c r="AK243" s="246"/>
      <c r="AL243" s="246"/>
      <c r="AM243" s="248"/>
      <c r="AN243" s="77"/>
      <c r="AO243" s="562" t="str">
        <f t="shared" si="28"/>
        <v xml:space="preserve"> </v>
      </c>
      <c r="AP243" s="562" t="str">
        <f t="shared" si="30"/>
        <v xml:space="preserve"> </v>
      </c>
      <c r="AQ243" s="562" t="str">
        <f t="shared" si="31"/>
        <v xml:space="preserve"> </v>
      </c>
      <c r="AR243" s="562" t="str">
        <f t="shared" si="32"/>
        <v xml:space="preserve"> </v>
      </c>
      <c r="AS243" s="77"/>
      <c r="AT243" s="360"/>
      <c r="AU243" s="360"/>
      <c r="AV243" s="359"/>
      <c r="AW243" s="360"/>
      <c r="AX243" s="359"/>
      <c r="AY243" s="359"/>
      <c r="AZ243" s="241"/>
      <c r="BA243" s="243"/>
      <c r="BB243" s="243"/>
      <c r="BC243" s="77"/>
      <c r="BD243" s="243"/>
      <c r="BE243" s="243"/>
      <c r="BF243" s="243"/>
      <c r="BG243" s="243"/>
      <c r="BH243" s="243"/>
      <c r="BI243" s="243"/>
      <c r="BJ243" s="246"/>
      <c r="BK243" s="246"/>
      <c r="BL243" s="248"/>
      <c r="BM243" s="77"/>
      <c r="BN243" s="562" t="str">
        <f t="shared" si="29"/>
        <v xml:space="preserve"> </v>
      </c>
      <c r="BO243" s="562" t="str">
        <f t="shared" si="33"/>
        <v xml:space="preserve"> </v>
      </c>
      <c r="BP243" s="562" t="str">
        <f t="shared" si="34"/>
        <v xml:space="preserve"> </v>
      </c>
      <c r="BQ243" s="562" t="str">
        <f t="shared" si="35"/>
        <v xml:space="preserve"> </v>
      </c>
      <c r="BR243" s="77"/>
      <c r="BS243" s="313"/>
    </row>
    <row r="244" spans="1:71" s="86" customFormat="1" ht="12.75" x14ac:dyDescent="0.25">
      <c r="A244" s="365"/>
      <c r="B244" s="147">
        <f>Demography!B245</f>
        <v>0</v>
      </c>
      <c r="C244" s="147">
        <f>Demography!C245</f>
        <v>0</v>
      </c>
      <c r="D244" s="148">
        <f>Demography!D245</f>
        <v>0</v>
      </c>
      <c r="E244" s="81"/>
      <c r="F244" s="238"/>
      <c r="G244" s="150"/>
      <c r="H244" s="414"/>
      <c r="I244" s="256"/>
      <c r="J244" s="240"/>
      <c r="K244" s="261"/>
      <c r="L244" s="261"/>
      <c r="M244" s="261"/>
      <c r="N244" s="256"/>
      <c r="O244" s="247"/>
      <c r="P244" s="81"/>
      <c r="Q244" s="256"/>
      <c r="R244" s="150"/>
      <c r="S244" s="150"/>
      <c r="T244" s="81"/>
      <c r="U244" s="240"/>
      <c r="V244" s="240"/>
      <c r="W244" s="256"/>
      <c r="X244" s="240"/>
      <c r="Y244" s="256"/>
      <c r="Z244" s="256"/>
      <c r="AA244" s="256"/>
      <c r="AB244" s="261"/>
      <c r="AC244" s="261"/>
      <c r="AD244" s="77"/>
      <c r="AE244" s="261"/>
      <c r="AF244" s="261"/>
      <c r="AG244" s="261"/>
      <c r="AH244" s="261"/>
      <c r="AI244" s="261"/>
      <c r="AJ244" s="261"/>
      <c r="AK244" s="245"/>
      <c r="AL244" s="245"/>
      <c r="AM244" s="247"/>
      <c r="AN244" s="77"/>
      <c r="AO244" s="561" t="str">
        <f t="shared" si="28"/>
        <v xml:space="preserve"> </v>
      </c>
      <c r="AP244" s="561" t="str">
        <f t="shared" si="30"/>
        <v xml:space="preserve"> </v>
      </c>
      <c r="AQ244" s="561" t="str">
        <f t="shared" si="31"/>
        <v xml:space="preserve"> </v>
      </c>
      <c r="AR244" s="561" t="str">
        <f t="shared" si="32"/>
        <v xml:space="preserve"> </v>
      </c>
      <c r="AS244" s="77"/>
      <c r="AT244" s="240"/>
      <c r="AU244" s="240"/>
      <c r="AV244" s="256"/>
      <c r="AW244" s="240"/>
      <c r="AX244" s="256"/>
      <c r="AY244" s="256"/>
      <c r="AZ244" s="256"/>
      <c r="BA244" s="261"/>
      <c r="BB244" s="261"/>
      <c r="BC244" s="77"/>
      <c r="BD244" s="261"/>
      <c r="BE244" s="261"/>
      <c r="BF244" s="261"/>
      <c r="BG244" s="261"/>
      <c r="BH244" s="261"/>
      <c r="BI244" s="261"/>
      <c r="BJ244" s="245"/>
      <c r="BK244" s="245"/>
      <c r="BL244" s="247"/>
      <c r="BM244" s="77"/>
      <c r="BN244" s="561" t="str">
        <f t="shared" si="29"/>
        <v xml:space="preserve"> </v>
      </c>
      <c r="BO244" s="561" t="str">
        <f t="shared" si="33"/>
        <v xml:space="preserve"> </v>
      </c>
      <c r="BP244" s="561" t="str">
        <f t="shared" si="34"/>
        <v xml:space="preserve"> </v>
      </c>
      <c r="BQ244" s="561" t="str">
        <f t="shared" si="35"/>
        <v xml:space="preserve"> </v>
      </c>
      <c r="BR244" s="77"/>
      <c r="BS244" s="145"/>
    </row>
    <row r="245" spans="1:71" s="86" customFormat="1" ht="12.75" x14ac:dyDescent="0.25">
      <c r="A245" s="365"/>
      <c r="B245" s="361">
        <f>Demography!B246</f>
        <v>0</v>
      </c>
      <c r="C245" s="361">
        <f>Demography!C246</f>
        <v>0</v>
      </c>
      <c r="D245" s="362">
        <f>Demography!D246</f>
        <v>0</v>
      </c>
      <c r="E245" s="81"/>
      <c r="F245" s="415"/>
      <c r="G245" s="416"/>
      <c r="H245" s="417"/>
      <c r="I245" s="241"/>
      <c r="J245" s="242"/>
      <c r="K245" s="243"/>
      <c r="L245" s="243"/>
      <c r="M245" s="243"/>
      <c r="N245" s="241"/>
      <c r="O245" s="248"/>
      <c r="P245" s="81"/>
      <c r="Q245" s="241"/>
      <c r="R245" s="416"/>
      <c r="S245" s="416"/>
      <c r="T245" s="81"/>
      <c r="U245" s="242"/>
      <c r="V245" s="242"/>
      <c r="W245" s="241"/>
      <c r="X245" s="242"/>
      <c r="Y245" s="241"/>
      <c r="Z245" s="241"/>
      <c r="AA245" s="241"/>
      <c r="AB245" s="243"/>
      <c r="AC245" s="243"/>
      <c r="AD245" s="77"/>
      <c r="AE245" s="243"/>
      <c r="AF245" s="243"/>
      <c r="AG245" s="243"/>
      <c r="AH245" s="243"/>
      <c r="AI245" s="243"/>
      <c r="AJ245" s="243"/>
      <c r="AK245" s="246"/>
      <c r="AL245" s="246"/>
      <c r="AM245" s="248"/>
      <c r="AN245" s="77"/>
      <c r="AO245" s="562" t="str">
        <f t="shared" si="28"/>
        <v xml:space="preserve"> </v>
      </c>
      <c r="AP245" s="562" t="str">
        <f t="shared" si="30"/>
        <v xml:space="preserve"> </v>
      </c>
      <c r="AQ245" s="562" t="str">
        <f t="shared" si="31"/>
        <v xml:space="preserve"> </v>
      </c>
      <c r="AR245" s="562" t="str">
        <f t="shared" si="32"/>
        <v xml:space="preserve"> </v>
      </c>
      <c r="AS245" s="77"/>
      <c r="AT245" s="360"/>
      <c r="AU245" s="360"/>
      <c r="AV245" s="359"/>
      <c r="AW245" s="360"/>
      <c r="AX245" s="359"/>
      <c r="AY245" s="359"/>
      <c r="AZ245" s="241"/>
      <c r="BA245" s="243"/>
      <c r="BB245" s="243"/>
      <c r="BC245" s="77"/>
      <c r="BD245" s="243"/>
      <c r="BE245" s="243"/>
      <c r="BF245" s="243"/>
      <c r="BG245" s="243"/>
      <c r="BH245" s="243"/>
      <c r="BI245" s="243"/>
      <c r="BJ245" s="246"/>
      <c r="BK245" s="246"/>
      <c r="BL245" s="248"/>
      <c r="BM245" s="77"/>
      <c r="BN245" s="562" t="str">
        <f t="shared" si="29"/>
        <v xml:space="preserve"> </v>
      </c>
      <c r="BO245" s="562" t="str">
        <f t="shared" si="33"/>
        <v xml:space="preserve"> </v>
      </c>
      <c r="BP245" s="562" t="str">
        <f t="shared" si="34"/>
        <v xml:space="preserve"> </v>
      </c>
      <c r="BQ245" s="562" t="str">
        <f t="shared" si="35"/>
        <v xml:space="preserve"> </v>
      </c>
      <c r="BR245" s="77"/>
      <c r="BS245" s="313"/>
    </row>
    <row r="246" spans="1:71" s="86" customFormat="1" ht="12.75" x14ac:dyDescent="0.25">
      <c r="A246" s="365"/>
      <c r="B246" s="147">
        <f>Demography!B247</f>
        <v>0</v>
      </c>
      <c r="C246" s="147">
        <f>Demography!C247</f>
        <v>0</v>
      </c>
      <c r="D246" s="148">
        <f>Demography!D247</f>
        <v>0</v>
      </c>
      <c r="E246" s="81"/>
      <c r="F246" s="238"/>
      <c r="G246" s="150"/>
      <c r="H246" s="414"/>
      <c r="I246" s="256"/>
      <c r="J246" s="240"/>
      <c r="K246" s="261"/>
      <c r="L246" s="261"/>
      <c r="M246" s="261"/>
      <c r="N246" s="256"/>
      <c r="O246" s="247"/>
      <c r="P246" s="81"/>
      <c r="Q246" s="256"/>
      <c r="R246" s="150"/>
      <c r="S246" s="150"/>
      <c r="T246" s="81"/>
      <c r="U246" s="240"/>
      <c r="V246" s="240"/>
      <c r="W246" s="256"/>
      <c r="X246" s="240"/>
      <c r="Y246" s="256"/>
      <c r="Z246" s="256"/>
      <c r="AA246" s="256"/>
      <c r="AB246" s="261"/>
      <c r="AC246" s="261"/>
      <c r="AD246" s="77"/>
      <c r="AE246" s="261"/>
      <c r="AF246" s="261"/>
      <c r="AG246" s="261"/>
      <c r="AH246" s="261"/>
      <c r="AI246" s="261"/>
      <c r="AJ246" s="261"/>
      <c r="AK246" s="245"/>
      <c r="AL246" s="245"/>
      <c r="AM246" s="247"/>
      <c r="AN246" s="77"/>
      <c r="AO246" s="561" t="str">
        <f t="shared" si="28"/>
        <v xml:space="preserve"> </v>
      </c>
      <c r="AP246" s="561" t="str">
        <f t="shared" si="30"/>
        <v xml:space="preserve"> </v>
      </c>
      <c r="AQ246" s="561" t="str">
        <f t="shared" si="31"/>
        <v xml:space="preserve"> </v>
      </c>
      <c r="AR246" s="561" t="str">
        <f t="shared" si="32"/>
        <v xml:space="preserve"> </v>
      </c>
      <c r="AS246" s="77"/>
      <c r="AT246" s="240"/>
      <c r="AU246" s="240"/>
      <c r="AV246" s="256"/>
      <c r="AW246" s="240"/>
      <c r="AX246" s="256"/>
      <c r="AY246" s="256"/>
      <c r="AZ246" s="256"/>
      <c r="BA246" s="261"/>
      <c r="BB246" s="261"/>
      <c r="BC246" s="77"/>
      <c r="BD246" s="261"/>
      <c r="BE246" s="261"/>
      <c r="BF246" s="261"/>
      <c r="BG246" s="261"/>
      <c r="BH246" s="261"/>
      <c r="BI246" s="261"/>
      <c r="BJ246" s="245"/>
      <c r="BK246" s="245"/>
      <c r="BL246" s="247"/>
      <c r="BM246" s="77"/>
      <c r="BN246" s="561" t="str">
        <f t="shared" si="29"/>
        <v xml:space="preserve"> </v>
      </c>
      <c r="BO246" s="561" t="str">
        <f t="shared" si="33"/>
        <v xml:space="preserve"> </v>
      </c>
      <c r="BP246" s="561" t="str">
        <f t="shared" si="34"/>
        <v xml:space="preserve"> </v>
      </c>
      <c r="BQ246" s="561" t="str">
        <f t="shared" si="35"/>
        <v xml:space="preserve"> </v>
      </c>
      <c r="BR246" s="77"/>
      <c r="BS246" s="145"/>
    </row>
    <row r="247" spans="1:71" s="86" customFormat="1" ht="12.75" x14ac:dyDescent="0.25">
      <c r="A247" s="365"/>
      <c r="B247" s="361">
        <f>Demography!B248</f>
        <v>0</v>
      </c>
      <c r="C247" s="361">
        <f>Demography!C248</f>
        <v>0</v>
      </c>
      <c r="D247" s="362">
        <f>Demography!D248</f>
        <v>0</v>
      </c>
      <c r="E247" s="81"/>
      <c r="F247" s="415"/>
      <c r="G247" s="416"/>
      <c r="H247" s="417"/>
      <c r="I247" s="241"/>
      <c r="J247" s="242"/>
      <c r="K247" s="243"/>
      <c r="L247" s="243"/>
      <c r="M247" s="243"/>
      <c r="N247" s="241"/>
      <c r="O247" s="248"/>
      <c r="P247" s="81"/>
      <c r="Q247" s="241"/>
      <c r="R247" s="416"/>
      <c r="S247" s="416"/>
      <c r="T247" s="81"/>
      <c r="U247" s="242"/>
      <c r="V247" s="242"/>
      <c r="W247" s="241"/>
      <c r="X247" s="242"/>
      <c r="Y247" s="241"/>
      <c r="Z247" s="241"/>
      <c r="AA247" s="241"/>
      <c r="AB247" s="243"/>
      <c r="AC247" s="243"/>
      <c r="AD247" s="77"/>
      <c r="AE247" s="243"/>
      <c r="AF247" s="243"/>
      <c r="AG247" s="243"/>
      <c r="AH247" s="243"/>
      <c r="AI247" s="243"/>
      <c r="AJ247" s="243"/>
      <c r="AK247" s="246"/>
      <c r="AL247" s="246"/>
      <c r="AM247" s="248"/>
      <c r="AN247" s="77"/>
      <c r="AO247" s="562" t="str">
        <f t="shared" si="28"/>
        <v xml:space="preserve"> </v>
      </c>
      <c r="AP247" s="562" t="str">
        <f t="shared" si="30"/>
        <v xml:space="preserve"> </v>
      </c>
      <c r="AQ247" s="562" t="str">
        <f t="shared" si="31"/>
        <v xml:space="preserve"> </v>
      </c>
      <c r="AR247" s="562" t="str">
        <f t="shared" si="32"/>
        <v xml:space="preserve"> </v>
      </c>
      <c r="AS247" s="77"/>
      <c r="AT247" s="360"/>
      <c r="AU247" s="360"/>
      <c r="AV247" s="359"/>
      <c r="AW247" s="360"/>
      <c r="AX247" s="359"/>
      <c r="AY247" s="359"/>
      <c r="AZ247" s="241"/>
      <c r="BA247" s="243"/>
      <c r="BB247" s="243"/>
      <c r="BC247" s="77"/>
      <c r="BD247" s="243"/>
      <c r="BE247" s="243"/>
      <c r="BF247" s="243"/>
      <c r="BG247" s="243"/>
      <c r="BH247" s="243"/>
      <c r="BI247" s="243"/>
      <c r="BJ247" s="246"/>
      <c r="BK247" s="246"/>
      <c r="BL247" s="248"/>
      <c r="BM247" s="77"/>
      <c r="BN247" s="562" t="str">
        <f t="shared" si="29"/>
        <v xml:space="preserve"> </v>
      </c>
      <c r="BO247" s="562" t="str">
        <f t="shared" si="33"/>
        <v xml:space="preserve"> </v>
      </c>
      <c r="BP247" s="562" t="str">
        <f t="shared" si="34"/>
        <v xml:space="preserve"> </v>
      </c>
      <c r="BQ247" s="562" t="str">
        <f t="shared" si="35"/>
        <v xml:space="preserve"> </v>
      </c>
      <c r="BR247" s="77"/>
      <c r="BS247" s="313"/>
    </row>
    <row r="248" spans="1:71" s="86" customFormat="1" ht="12.75" x14ac:dyDescent="0.25">
      <c r="A248" s="365"/>
      <c r="B248" s="147">
        <f>Demography!B249</f>
        <v>0</v>
      </c>
      <c r="C248" s="147">
        <f>Demography!C249</f>
        <v>0</v>
      </c>
      <c r="D248" s="148">
        <f>Demography!D249</f>
        <v>0</v>
      </c>
      <c r="E248" s="81"/>
      <c r="F248" s="238"/>
      <c r="G248" s="150"/>
      <c r="H248" s="414"/>
      <c r="I248" s="256"/>
      <c r="J248" s="240"/>
      <c r="K248" s="261"/>
      <c r="L248" s="261"/>
      <c r="M248" s="261"/>
      <c r="N248" s="256"/>
      <c r="O248" s="247"/>
      <c r="P248" s="81"/>
      <c r="Q248" s="256"/>
      <c r="R248" s="150"/>
      <c r="S248" s="150"/>
      <c r="T248" s="81"/>
      <c r="U248" s="240"/>
      <c r="V248" s="240"/>
      <c r="W248" s="256"/>
      <c r="X248" s="240"/>
      <c r="Y248" s="256"/>
      <c r="Z248" s="256"/>
      <c r="AA248" s="256"/>
      <c r="AB248" s="261"/>
      <c r="AC248" s="261"/>
      <c r="AD248" s="77"/>
      <c r="AE248" s="261"/>
      <c r="AF248" s="261"/>
      <c r="AG248" s="261"/>
      <c r="AH248" s="261"/>
      <c r="AI248" s="261"/>
      <c r="AJ248" s="261"/>
      <c r="AK248" s="245"/>
      <c r="AL248" s="245"/>
      <c r="AM248" s="247"/>
      <c r="AN248" s="77"/>
      <c r="AO248" s="561" t="str">
        <f t="shared" si="28"/>
        <v xml:space="preserve"> </v>
      </c>
      <c r="AP248" s="561" t="str">
        <f t="shared" si="30"/>
        <v xml:space="preserve"> </v>
      </c>
      <c r="AQ248" s="561" t="str">
        <f t="shared" si="31"/>
        <v xml:space="preserve"> </v>
      </c>
      <c r="AR248" s="561" t="str">
        <f t="shared" si="32"/>
        <v xml:space="preserve"> </v>
      </c>
      <c r="AS248" s="77"/>
      <c r="AT248" s="240"/>
      <c r="AU248" s="240"/>
      <c r="AV248" s="256"/>
      <c r="AW248" s="240"/>
      <c r="AX248" s="256"/>
      <c r="AY248" s="256"/>
      <c r="AZ248" s="256"/>
      <c r="BA248" s="261"/>
      <c r="BB248" s="261"/>
      <c r="BC248" s="77"/>
      <c r="BD248" s="261"/>
      <c r="BE248" s="261"/>
      <c r="BF248" s="261"/>
      <c r="BG248" s="261"/>
      <c r="BH248" s="261"/>
      <c r="BI248" s="261"/>
      <c r="BJ248" s="245"/>
      <c r="BK248" s="245"/>
      <c r="BL248" s="247"/>
      <c r="BM248" s="77"/>
      <c r="BN248" s="561" t="str">
        <f t="shared" si="29"/>
        <v xml:space="preserve"> </v>
      </c>
      <c r="BO248" s="561" t="str">
        <f t="shared" si="33"/>
        <v xml:space="preserve"> </v>
      </c>
      <c r="BP248" s="561" t="str">
        <f t="shared" si="34"/>
        <v xml:space="preserve"> </v>
      </c>
      <c r="BQ248" s="561" t="str">
        <f t="shared" si="35"/>
        <v xml:space="preserve"> </v>
      </c>
      <c r="BR248" s="77"/>
      <c r="BS248" s="145"/>
    </row>
    <row r="249" spans="1:71" s="86" customFormat="1" ht="12.75" x14ac:dyDescent="0.25">
      <c r="A249" s="365"/>
      <c r="B249" s="361">
        <f>Demography!B250</f>
        <v>0</v>
      </c>
      <c r="C249" s="361">
        <f>Demography!C250</f>
        <v>0</v>
      </c>
      <c r="D249" s="362">
        <f>Demography!D250</f>
        <v>0</v>
      </c>
      <c r="E249" s="81"/>
      <c r="F249" s="415"/>
      <c r="G249" s="416"/>
      <c r="H249" s="417"/>
      <c r="I249" s="241"/>
      <c r="J249" s="242"/>
      <c r="K249" s="243"/>
      <c r="L249" s="243"/>
      <c r="M249" s="243"/>
      <c r="N249" s="241"/>
      <c r="O249" s="248"/>
      <c r="P249" s="81"/>
      <c r="Q249" s="241"/>
      <c r="R249" s="416"/>
      <c r="S249" s="416"/>
      <c r="T249" s="81"/>
      <c r="U249" s="242"/>
      <c r="V249" s="242"/>
      <c r="W249" s="241"/>
      <c r="X249" s="242"/>
      <c r="Y249" s="241"/>
      <c r="Z249" s="241"/>
      <c r="AA249" s="241"/>
      <c r="AB249" s="243"/>
      <c r="AC249" s="243"/>
      <c r="AD249" s="77"/>
      <c r="AE249" s="243"/>
      <c r="AF249" s="243"/>
      <c r="AG249" s="243"/>
      <c r="AH249" s="243"/>
      <c r="AI249" s="243"/>
      <c r="AJ249" s="243"/>
      <c r="AK249" s="246"/>
      <c r="AL249" s="246"/>
      <c r="AM249" s="248"/>
      <c r="AN249" s="77"/>
      <c r="AO249" s="562" t="str">
        <f t="shared" si="28"/>
        <v xml:space="preserve"> </v>
      </c>
      <c r="AP249" s="562" t="str">
        <f t="shared" si="30"/>
        <v xml:space="preserve"> </v>
      </c>
      <c r="AQ249" s="562" t="str">
        <f t="shared" si="31"/>
        <v xml:space="preserve"> </v>
      </c>
      <c r="AR249" s="562" t="str">
        <f t="shared" si="32"/>
        <v xml:space="preserve"> </v>
      </c>
      <c r="AS249" s="77"/>
      <c r="AT249" s="360"/>
      <c r="AU249" s="360"/>
      <c r="AV249" s="359"/>
      <c r="AW249" s="360"/>
      <c r="AX249" s="359"/>
      <c r="AY249" s="359"/>
      <c r="AZ249" s="241"/>
      <c r="BA249" s="243"/>
      <c r="BB249" s="243"/>
      <c r="BC249" s="77"/>
      <c r="BD249" s="243"/>
      <c r="BE249" s="243"/>
      <c r="BF249" s="243"/>
      <c r="BG249" s="243"/>
      <c r="BH249" s="243"/>
      <c r="BI249" s="243"/>
      <c r="BJ249" s="246"/>
      <c r="BK249" s="246"/>
      <c r="BL249" s="248"/>
      <c r="BM249" s="77"/>
      <c r="BN249" s="562" t="str">
        <f t="shared" si="29"/>
        <v xml:space="preserve"> </v>
      </c>
      <c r="BO249" s="562" t="str">
        <f t="shared" si="33"/>
        <v xml:space="preserve"> </v>
      </c>
      <c r="BP249" s="562" t="str">
        <f t="shared" si="34"/>
        <v xml:space="preserve"> </v>
      </c>
      <c r="BQ249" s="562" t="str">
        <f t="shared" si="35"/>
        <v xml:space="preserve"> </v>
      </c>
      <c r="BR249" s="77"/>
      <c r="BS249" s="313"/>
    </row>
    <row r="250" spans="1:71" s="86" customFormat="1" ht="12.75" x14ac:dyDescent="0.25">
      <c r="A250" s="365"/>
      <c r="B250" s="147">
        <f>Demography!B251</f>
        <v>0</v>
      </c>
      <c r="C250" s="147">
        <f>Demography!C251</f>
        <v>0</v>
      </c>
      <c r="D250" s="148">
        <f>Demography!D251</f>
        <v>0</v>
      </c>
      <c r="E250" s="81"/>
      <c r="F250" s="238"/>
      <c r="G250" s="150"/>
      <c r="H250" s="414"/>
      <c r="I250" s="256"/>
      <c r="J250" s="240"/>
      <c r="K250" s="261"/>
      <c r="L250" s="261"/>
      <c r="M250" s="261"/>
      <c r="N250" s="256"/>
      <c r="O250" s="247"/>
      <c r="P250" s="81"/>
      <c r="Q250" s="256"/>
      <c r="R250" s="150"/>
      <c r="S250" s="150"/>
      <c r="T250" s="81"/>
      <c r="U250" s="240"/>
      <c r="V250" s="240"/>
      <c r="W250" s="256"/>
      <c r="X250" s="240"/>
      <c r="Y250" s="256"/>
      <c r="Z250" s="256"/>
      <c r="AA250" s="256"/>
      <c r="AB250" s="261"/>
      <c r="AC250" s="261"/>
      <c r="AD250" s="77"/>
      <c r="AE250" s="261"/>
      <c r="AF250" s="261"/>
      <c r="AG250" s="261"/>
      <c r="AH250" s="261"/>
      <c r="AI250" s="261"/>
      <c r="AJ250" s="261"/>
      <c r="AK250" s="245"/>
      <c r="AL250" s="245"/>
      <c r="AM250" s="247"/>
      <c r="AN250" s="77"/>
      <c r="AO250" s="561" t="str">
        <f t="shared" si="28"/>
        <v xml:space="preserve"> </v>
      </c>
      <c r="AP250" s="561" t="str">
        <f t="shared" si="30"/>
        <v xml:space="preserve"> </v>
      </c>
      <c r="AQ250" s="561" t="str">
        <f t="shared" si="31"/>
        <v xml:space="preserve"> </v>
      </c>
      <c r="AR250" s="561" t="str">
        <f t="shared" si="32"/>
        <v xml:space="preserve"> </v>
      </c>
      <c r="AS250" s="77"/>
      <c r="AT250" s="240"/>
      <c r="AU250" s="240"/>
      <c r="AV250" s="256"/>
      <c r="AW250" s="240"/>
      <c r="AX250" s="256"/>
      <c r="AY250" s="256"/>
      <c r="AZ250" s="256"/>
      <c r="BA250" s="261"/>
      <c r="BB250" s="261"/>
      <c r="BC250" s="77"/>
      <c r="BD250" s="261"/>
      <c r="BE250" s="261"/>
      <c r="BF250" s="261"/>
      <c r="BG250" s="261"/>
      <c r="BH250" s="261"/>
      <c r="BI250" s="261"/>
      <c r="BJ250" s="245"/>
      <c r="BK250" s="245"/>
      <c r="BL250" s="247"/>
      <c r="BM250" s="77"/>
      <c r="BN250" s="561" t="str">
        <f t="shared" si="29"/>
        <v xml:space="preserve"> </v>
      </c>
      <c r="BO250" s="561" t="str">
        <f t="shared" si="33"/>
        <v xml:space="preserve"> </v>
      </c>
      <c r="BP250" s="561" t="str">
        <f t="shared" si="34"/>
        <v xml:space="preserve"> </v>
      </c>
      <c r="BQ250" s="561" t="str">
        <f t="shared" si="35"/>
        <v xml:space="preserve"> </v>
      </c>
      <c r="BR250" s="77"/>
      <c r="BS250" s="145"/>
    </row>
    <row r="251" spans="1:71" s="86" customFormat="1" ht="12.75" x14ac:dyDescent="0.25">
      <c r="A251" s="365"/>
      <c r="B251" s="361">
        <f>Demography!B252</f>
        <v>0</v>
      </c>
      <c r="C251" s="361">
        <f>Demography!C252</f>
        <v>0</v>
      </c>
      <c r="D251" s="362">
        <f>Demography!D252</f>
        <v>0</v>
      </c>
      <c r="E251" s="81"/>
      <c r="F251" s="415"/>
      <c r="G251" s="416"/>
      <c r="H251" s="417"/>
      <c r="I251" s="241"/>
      <c r="J251" s="242"/>
      <c r="K251" s="243"/>
      <c r="L251" s="243"/>
      <c r="M251" s="243"/>
      <c r="N251" s="241"/>
      <c r="O251" s="248"/>
      <c r="P251" s="81"/>
      <c r="Q251" s="241"/>
      <c r="R251" s="416"/>
      <c r="S251" s="416"/>
      <c r="T251" s="81"/>
      <c r="U251" s="242"/>
      <c r="V251" s="242"/>
      <c r="W251" s="241"/>
      <c r="X251" s="242"/>
      <c r="Y251" s="241"/>
      <c r="Z251" s="241"/>
      <c r="AA251" s="241"/>
      <c r="AB251" s="243"/>
      <c r="AC251" s="243"/>
      <c r="AD251" s="77"/>
      <c r="AE251" s="243"/>
      <c r="AF251" s="243"/>
      <c r="AG251" s="243"/>
      <c r="AH251" s="243"/>
      <c r="AI251" s="243"/>
      <c r="AJ251" s="243"/>
      <c r="AK251" s="246"/>
      <c r="AL251" s="246"/>
      <c r="AM251" s="248"/>
      <c r="AN251" s="77"/>
      <c r="AO251" s="562" t="str">
        <f t="shared" si="28"/>
        <v xml:space="preserve"> </v>
      </c>
      <c r="AP251" s="562" t="str">
        <f t="shared" si="30"/>
        <v xml:space="preserve"> </v>
      </c>
      <c r="AQ251" s="562" t="str">
        <f t="shared" si="31"/>
        <v xml:space="preserve"> </v>
      </c>
      <c r="AR251" s="562" t="str">
        <f t="shared" si="32"/>
        <v xml:space="preserve"> </v>
      </c>
      <c r="AS251" s="77"/>
      <c r="AT251" s="360"/>
      <c r="AU251" s="360"/>
      <c r="AV251" s="359"/>
      <c r="AW251" s="360"/>
      <c r="AX251" s="359"/>
      <c r="AY251" s="359"/>
      <c r="AZ251" s="241"/>
      <c r="BA251" s="243"/>
      <c r="BB251" s="243"/>
      <c r="BC251" s="77"/>
      <c r="BD251" s="243"/>
      <c r="BE251" s="243"/>
      <c r="BF251" s="243"/>
      <c r="BG251" s="243"/>
      <c r="BH251" s="243"/>
      <c r="BI251" s="243"/>
      <c r="BJ251" s="246"/>
      <c r="BK251" s="246"/>
      <c r="BL251" s="248"/>
      <c r="BM251" s="77"/>
      <c r="BN251" s="562" t="str">
        <f t="shared" si="29"/>
        <v xml:space="preserve"> </v>
      </c>
      <c r="BO251" s="562" t="str">
        <f t="shared" si="33"/>
        <v xml:space="preserve"> </v>
      </c>
      <c r="BP251" s="562" t="str">
        <f t="shared" si="34"/>
        <v xml:space="preserve"> </v>
      </c>
      <c r="BQ251" s="562" t="str">
        <f t="shared" si="35"/>
        <v xml:space="preserve"> </v>
      </c>
      <c r="BR251" s="77"/>
      <c r="BS251" s="313"/>
    </row>
    <row r="252" spans="1:71" s="86" customFormat="1" ht="12.75" x14ac:dyDescent="0.25">
      <c r="A252" s="365"/>
      <c r="B252" s="147">
        <f>Demography!B253</f>
        <v>0</v>
      </c>
      <c r="C252" s="147">
        <f>Demography!C253</f>
        <v>0</v>
      </c>
      <c r="D252" s="148">
        <f>Demography!D253</f>
        <v>0</v>
      </c>
      <c r="E252" s="81"/>
      <c r="F252" s="238"/>
      <c r="G252" s="150"/>
      <c r="H252" s="414"/>
      <c r="I252" s="256"/>
      <c r="J252" s="240"/>
      <c r="K252" s="261"/>
      <c r="L252" s="261"/>
      <c r="M252" s="261"/>
      <c r="N252" s="256"/>
      <c r="O252" s="247"/>
      <c r="P252" s="81"/>
      <c r="Q252" s="256"/>
      <c r="R252" s="150"/>
      <c r="S252" s="150"/>
      <c r="T252" s="81"/>
      <c r="U252" s="240"/>
      <c r="V252" s="240"/>
      <c r="W252" s="256"/>
      <c r="X252" s="240"/>
      <c r="Y252" s="256"/>
      <c r="Z252" s="256"/>
      <c r="AA252" s="256"/>
      <c r="AB252" s="261"/>
      <c r="AC252" s="261"/>
      <c r="AD252" s="77"/>
      <c r="AE252" s="261"/>
      <c r="AF252" s="261"/>
      <c r="AG252" s="261"/>
      <c r="AH252" s="261"/>
      <c r="AI252" s="261"/>
      <c r="AJ252" s="261"/>
      <c r="AK252" s="245"/>
      <c r="AL252" s="245"/>
      <c r="AM252" s="247"/>
      <c r="AN252" s="77"/>
      <c r="AO252" s="561" t="str">
        <f t="shared" si="28"/>
        <v xml:space="preserve"> </v>
      </c>
      <c r="AP252" s="561" t="str">
        <f t="shared" si="30"/>
        <v xml:space="preserve"> </v>
      </c>
      <c r="AQ252" s="561" t="str">
        <f t="shared" si="31"/>
        <v xml:space="preserve"> </v>
      </c>
      <c r="AR252" s="561" t="str">
        <f t="shared" si="32"/>
        <v xml:space="preserve"> </v>
      </c>
      <c r="AS252" s="77"/>
      <c r="AT252" s="240"/>
      <c r="AU252" s="240"/>
      <c r="AV252" s="256"/>
      <c r="AW252" s="240"/>
      <c r="AX252" s="256"/>
      <c r="AY252" s="256"/>
      <c r="AZ252" s="256"/>
      <c r="BA252" s="261"/>
      <c r="BB252" s="261"/>
      <c r="BC252" s="77"/>
      <c r="BD252" s="261"/>
      <c r="BE252" s="261"/>
      <c r="BF252" s="261"/>
      <c r="BG252" s="261"/>
      <c r="BH252" s="261"/>
      <c r="BI252" s="261"/>
      <c r="BJ252" s="245"/>
      <c r="BK252" s="245"/>
      <c r="BL252" s="247"/>
      <c r="BM252" s="77"/>
      <c r="BN252" s="561" t="str">
        <f t="shared" si="29"/>
        <v xml:space="preserve"> </v>
      </c>
      <c r="BO252" s="561" t="str">
        <f t="shared" si="33"/>
        <v xml:space="preserve"> </v>
      </c>
      <c r="BP252" s="561" t="str">
        <f t="shared" si="34"/>
        <v xml:space="preserve"> </v>
      </c>
      <c r="BQ252" s="561" t="str">
        <f t="shared" si="35"/>
        <v xml:space="preserve"> </v>
      </c>
      <c r="BR252" s="77"/>
      <c r="BS252" s="145"/>
    </row>
    <row r="253" spans="1:71" s="86" customFormat="1" ht="12.75" x14ac:dyDescent="0.25">
      <c r="A253" s="365"/>
      <c r="B253" s="361">
        <f>Demography!B254</f>
        <v>0</v>
      </c>
      <c r="C253" s="361">
        <f>Demography!C254</f>
        <v>0</v>
      </c>
      <c r="D253" s="362">
        <f>Demography!D254</f>
        <v>0</v>
      </c>
      <c r="E253" s="81"/>
      <c r="F253" s="415"/>
      <c r="G253" s="416"/>
      <c r="H253" s="417"/>
      <c r="I253" s="241"/>
      <c r="J253" s="242"/>
      <c r="K253" s="243"/>
      <c r="L253" s="243"/>
      <c r="M253" s="243"/>
      <c r="N253" s="241"/>
      <c r="O253" s="248"/>
      <c r="P253" s="81"/>
      <c r="Q253" s="241"/>
      <c r="R253" s="416"/>
      <c r="S253" s="416"/>
      <c r="T253" s="81"/>
      <c r="U253" s="242"/>
      <c r="V253" s="242"/>
      <c r="W253" s="241"/>
      <c r="X253" s="242"/>
      <c r="Y253" s="241"/>
      <c r="Z253" s="241"/>
      <c r="AA253" s="241"/>
      <c r="AB253" s="243"/>
      <c r="AC253" s="243"/>
      <c r="AD253" s="77"/>
      <c r="AE253" s="243"/>
      <c r="AF253" s="243"/>
      <c r="AG253" s="243"/>
      <c r="AH253" s="243"/>
      <c r="AI253" s="243"/>
      <c r="AJ253" s="243"/>
      <c r="AK253" s="246"/>
      <c r="AL253" s="246"/>
      <c r="AM253" s="248"/>
      <c r="AN253" s="77"/>
      <c r="AO253" s="562" t="str">
        <f t="shared" si="28"/>
        <v xml:space="preserve"> </v>
      </c>
      <c r="AP253" s="562" t="str">
        <f t="shared" si="30"/>
        <v xml:space="preserve"> </v>
      </c>
      <c r="AQ253" s="562" t="str">
        <f t="shared" si="31"/>
        <v xml:space="preserve"> </v>
      </c>
      <c r="AR253" s="562" t="str">
        <f t="shared" si="32"/>
        <v xml:space="preserve"> </v>
      </c>
      <c r="AS253" s="77"/>
      <c r="AT253" s="360"/>
      <c r="AU253" s="360"/>
      <c r="AV253" s="359"/>
      <c r="AW253" s="360"/>
      <c r="AX253" s="359"/>
      <c r="AY253" s="359"/>
      <c r="AZ253" s="241"/>
      <c r="BA253" s="243"/>
      <c r="BB253" s="243"/>
      <c r="BC253" s="77"/>
      <c r="BD253" s="243"/>
      <c r="BE253" s="243"/>
      <c r="BF253" s="243"/>
      <c r="BG253" s="243"/>
      <c r="BH253" s="243"/>
      <c r="BI253" s="243"/>
      <c r="BJ253" s="246"/>
      <c r="BK253" s="246"/>
      <c r="BL253" s="248"/>
      <c r="BM253" s="77"/>
      <c r="BN253" s="562" t="str">
        <f t="shared" si="29"/>
        <v xml:space="preserve"> </v>
      </c>
      <c r="BO253" s="562" t="str">
        <f t="shared" si="33"/>
        <v xml:space="preserve"> </v>
      </c>
      <c r="BP253" s="562" t="str">
        <f t="shared" si="34"/>
        <v xml:space="preserve"> </v>
      </c>
      <c r="BQ253" s="562" t="str">
        <f t="shared" si="35"/>
        <v xml:space="preserve"> </v>
      </c>
      <c r="BR253" s="77"/>
      <c r="BS253" s="313"/>
    </row>
    <row r="254" spans="1:71" s="86" customFormat="1" ht="12.75" x14ac:dyDescent="0.25">
      <c r="A254" s="365"/>
      <c r="B254" s="147">
        <f>Demography!B255</f>
        <v>0</v>
      </c>
      <c r="C254" s="147">
        <f>Demography!C255</f>
        <v>0</v>
      </c>
      <c r="D254" s="148">
        <f>Demography!D255</f>
        <v>0</v>
      </c>
      <c r="E254" s="81"/>
      <c r="F254" s="238"/>
      <c r="G254" s="150"/>
      <c r="H254" s="414"/>
      <c r="I254" s="256"/>
      <c r="J254" s="240"/>
      <c r="K254" s="261"/>
      <c r="L254" s="261"/>
      <c r="M254" s="261"/>
      <c r="N254" s="256"/>
      <c r="O254" s="247"/>
      <c r="P254" s="81"/>
      <c r="Q254" s="256"/>
      <c r="R254" s="150"/>
      <c r="S254" s="150"/>
      <c r="T254" s="81"/>
      <c r="U254" s="240"/>
      <c r="V254" s="240"/>
      <c r="W254" s="256"/>
      <c r="X254" s="240"/>
      <c r="Y254" s="256"/>
      <c r="Z254" s="256"/>
      <c r="AA254" s="256"/>
      <c r="AB254" s="261"/>
      <c r="AC254" s="261"/>
      <c r="AD254" s="77"/>
      <c r="AE254" s="261"/>
      <c r="AF254" s="261"/>
      <c r="AG254" s="261"/>
      <c r="AH254" s="261"/>
      <c r="AI254" s="261"/>
      <c r="AJ254" s="261"/>
      <c r="AK254" s="245"/>
      <c r="AL254" s="245"/>
      <c r="AM254" s="247"/>
      <c r="AN254" s="77"/>
      <c r="AO254" s="561" t="str">
        <f t="shared" si="28"/>
        <v xml:space="preserve"> </v>
      </c>
      <c r="AP254" s="561" t="str">
        <f t="shared" si="30"/>
        <v xml:space="preserve"> </v>
      </c>
      <c r="AQ254" s="561" t="str">
        <f t="shared" si="31"/>
        <v xml:space="preserve"> </v>
      </c>
      <c r="AR254" s="561" t="str">
        <f t="shared" si="32"/>
        <v xml:space="preserve"> </v>
      </c>
      <c r="AS254" s="77"/>
      <c r="AT254" s="240"/>
      <c r="AU254" s="240"/>
      <c r="AV254" s="256"/>
      <c r="AW254" s="240"/>
      <c r="AX254" s="256"/>
      <c r="AY254" s="256"/>
      <c r="AZ254" s="256"/>
      <c r="BA254" s="261"/>
      <c r="BB254" s="261"/>
      <c r="BC254" s="77"/>
      <c r="BD254" s="261"/>
      <c r="BE254" s="261"/>
      <c r="BF254" s="261"/>
      <c r="BG254" s="261"/>
      <c r="BH254" s="261"/>
      <c r="BI254" s="261"/>
      <c r="BJ254" s="245"/>
      <c r="BK254" s="245"/>
      <c r="BL254" s="247"/>
      <c r="BM254" s="77"/>
      <c r="BN254" s="561" t="str">
        <f t="shared" si="29"/>
        <v xml:space="preserve"> </v>
      </c>
      <c r="BO254" s="561" t="str">
        <f t="shared" si="33"/>
        <v xml:space="preserve"> </v>
      </c>
      <c r="BP254" s="561" t="str">
        <f t="shared" si="34"/>
        <v xml:space="preserve"> </v>
      </c>
      <c r="BQ254" s="561" t="str">
        <f t="shared" si="35"/>
        <v xml:space="preserve"> </v>
      </c>
      <c r="BR254" s="77"/>
      <c r="BS254" s="145"/>
    </row>
    <row r="255" spans="1:71" s="86" customFormat="1" ht="12.75" x14ac:dyDescent="0.25">
      <c r="A255" s="365"/>
      <c r="B255" s="361">
        <f>Demography!B256</f>
        <v>0</v>
      </c>
      <c r="C255" s="361">
        <f>Demography!C256</f>
        <v>0</v>
      </c>
      <c r="D255" s="362">
        <f>Demography!D256</f>
        <v>0</v>
      </c>
      <c r="E255" s="81"/>
      <c r="F255" s="415"/>
      <c r="G255" s="416"/>
      <c r="H255" s="417"/>
      <c r="I255" s="241"/>
      <c r="J255" s="242"/>
      <c r="K255" s="243"/>
      <c r="L255" s="243"/>
      <c r="M255" s="243"/>
      <c r="N255" s="241"/>
      <c r="O255" s="248"/>
      <c r="P255" s="81"/>
      <c r="Q255" s="241"/>
      <c r="R255" s="416"/>
      <c r="S255" s="416"/>
      <c r="T255" s="81"/>
      <c r="U255" s="242"/>
      <c r="V255" s="242"/>
      <c r="W255" s="241"/>
      <c r="X255" s="242"/>
      <c r="Y255" s="241"/>
      <c r="Z255" s="241"/>
      <c r="AA255" s="241"/>
      <c r="AB255" s="243"/>
      <c r="AC255" s="243"/>
      <c r="AD255" s="77"/>
      <c r="AE255" s="243"/>
      <c r="AF255" s="243"/>
      <c r="AG255" s="243"/>
      <c r="AH255" s="243"/>
      <c r="AI255" s="243"/>
      <c r="AJ255" s="243"/>
      <c r="AK255" s="246"/>
      <c r="AL255" s="246"/>
      <c r="AM255" s="248"/>
      <c r="AN255" s="77"/>
      <c r="AO255" s="562" t="str">
        <f t="shared" si="28"/>
        <v xml:space="preserve"> </v>
      </c>
      <c r="AP255" s="562" t="str">
        <f t="shared" si="30"/>
        <v xml:space="preserve"> </v>
      </c>
      <c r="AQ255" s="562" t="str">
        <f t="shared" si="31"/>
        <v xml:space="preserve"> </v>
      </c>
      <c r="AR255" s="562" t="str">
        <f t="shared" si="32"/>
        <v xml:space="preserve"> </v>
      </c>
      <c r="AS255" s="77"/>
      <c r="AT255" s="360"/>
      <c r="AU255" s="360"/>
      <c r="AV255" s="359"/>
      <c r="AW255" s="360"/>
      <c r="AX255" s="359"/>
      <c r="AY255" s="359"/>
      <c r="AZ255" s="241"/>
      <c r="BA255" s="243"/>
      <c r="BB255" s="243"/>
      <c r="BC255" s="77"/>
      <c r="BD255" s="243"/>
      <c r="BE255" s="243"/>
      <c r="BF255" s="243"/>
      <c r="BG255" s="243"/>
      <c r="BH255" s="243"/>
      <c r="BI255" s="243"/>
      <c r="BJ255" s="246"/>
      <c r="BK255" s="246"/>
      <c r="BL255" s="248"/>
      <c r="BM255" s="77"/>
      <c r="BN255" s="562" t="str">
        <f t="shared" si="29"/>
        <v xml:space="preserve"> </v>
      </c>
      <c r="BO255" s="562" t="str">
        <f t="shared" si="33"/>
        <v xml:space="preserve"> </v>
      </c>
      <c r="BP255" s="562" t="str">
        <f t="shared" si="34"/>
        <v xml:space="preserve"> </v>
      </c>
      <c r="BQ255" s="562" t="str">
        <f t="shared" si="35"/>
        <v xml:space="preserve"> </v>
      </c>
      <c r="BR255" s="77"/>
      <c r="BS255" s="313"/>
    </row>
    <row r="256" spans="1:71" s="86" customFormat="1" ht="12.75" x14ac:dyDescent="0.25">
      <c r="A256" s="365"/>
      <c r="B256" s="147">
        <f>Demography!B257</f>
        <v>0</v>
      </c>
      <c r="C256" s="147">
        <f>Demography!C257</f>
        <v>0</v>
      </c>
      <c r="D256" s="148">
        <f>Demography!D257</f>
        <v>0</v>
      </c>
      <c r="E256" s="81"/>
      <c r="F256" s="238"/>
      <c r="G256" s="150"/>
      <c r="H256" s="414"/>
      <c r="I256" s="256"/>
      <c r="J256" s="240"/>
      <c r="K256" s="261"/>
      <c r="L256" s="261"/>
      <c r="M256" s="261"/>
      <c r="N256" s="256"/>
      <c r="O256" s="247"/>
      <c r="P256" s="81"/>
      <c r="Q256" s="256"/>
      <c r="R256" s="150"/>
      <c r="S256" s="150"/>
      <c r="T256" s="81"/>
      <c r="U256" s="240"/>
      <c r="V256" s="240"/>
      <c r="W256" s="256"/>
      <c r="X256" s="240"/>
      <c r="Y256" s="256"/>
      <c r="Z256" s="256"/>
      <c r="AA256" s="256"/>
      <c r="AB256" s="261"/>
      <c r="AC256" s="261"/>
      <c r="AD256" s="77"/>
      <c r="AE256" s="261"/>
      <c r="AF256" s="261"/>
      <c r="AG256" s="261"/>
      <c r="AH256" s="261"/>
      <c r="AI256" s="261"/>
      <c r="AJ256" s="261"/>
      <c r="AK256" s="245"/>
      <c r="AL256" s="245"/>
      <c r="AM256" s="247"/>
      <c r="AN256" s="77"/>
      <c r="AO256" s="561" t="str">
        <f t="shared" si="28"/>
        <v xml:space="preserve"> </v>
      </c>
      <c r="AP256" s="561" t="str">
        <f t="shared" si="30"/>
        <v xml:space="preserve"> </v>
      </c>
      <c r="AQ256" s="561" t="str">
        <f t="shared" si="31"/>
        <v xml:space="preserve"> </v>
      </c>
      <c r="AR256" s="561" t="str">
        <f t="shared" si="32"/>
        <v xml:space="preserve"> </v>
      </c>
      <c r="AS256" s="77"/>
      <c r="AT256" s="240"/>
      <c r="AU256" s="240"/>
      <c r="AV256" s="256"/>
      <c r="AW256" s="240"/>
      <c r="AX256" s="256"/>
      <c r="AY256" s="256"/>
      <c r="AZ256" s="256"/>
      <c r="BA256" s="261"/>
      <c r="BB256" s="261"/>
      <c r="BC256" s="77"/>
      <c r="BD256" s="261"/>
      <c r="BE256" s="261"/>
      <c r="BF256" s="261"/>
      <c r="BG256" s="261"/>
      <c r="BH256" s="261"/>
      <c r="BI256" s="261"/>
      <c r="BJ256" s="245"/>
      <c r="BK256" s="245"/>
      <c r="BL256" s="247"/>
      <c r="BM256" s="77"/>
      <c r="BN256" s="561" t="str">
        <f t="shared" si="29"/>
        <v xml:space="preserve"> </v>
      </c>
      <c r="BO256" s="561" t="str">
        <f t="shared" si="33"/>
        <v xml:space="preserve"> </v>
      </c>
      <c r="BP256" s="561" t="str">
        <f t="shared" si="34"/>
        <v xml:space="preserve"> </v>
      </c>
      <c r="BQ256" s="561" t="str">
        <f t="shared" si="35"/>
        <v xml:space="preserve"> </v>
      </c>
      <c r="BR256" s="77"/>
      <c r="BS256" s="145"/>
    </row>
    <row r="257" spans="1:71" s="86" customFormat="1" ht="12.75" x14ac:dyDescent="0.25">
      <c r="A257" s="365"/>
      <c r="B257" s="361">
        <f>Demography!B258</f>
        <v>0</v>
      </c>
      <c r="C257" s="361">
        <f>Demography!C258</f>
        <v>0</v>
      </c>
      <c r="D257" s="362">
        <f>Demography!D258</f>
        <v>0</v>
      </c>
      <c r="E257" s="81"/>
      <c r="F257" s="415"/>
      <c r="G257" s="416"/>
      <c r="H257" s="417"/>
      <c r="I257" s="241"/>
      <c r="J257" s="242"/>
      <c r="K257" s="243"/>
      <c r="L257" s="243"/>
      <c r="M257" s="243"/>
      <c r="N257" s="241"/>
      <c r="O257" s="248"/>
      <c r="P257" s="81"/>
      <c r="Q257" s="241"/>
      <c r="R257" s="416"/>
      <c r="S257" s="416"/>
      <c r="T257" s="81"/>
      <c r="U257" s="242"/>
      <c r="V257" s="242"/>
      <c r="W257" s="241"/>
      <c r="X257" s="242"/>
      <c r="Y257" s="241"/>
      <c r="Z257" s="241"/>
      <c r="AA257" s="241"/>
      <c r="AB257" s="243"/>
      <c r="AC257" s="243"/>
      <c r="AD257" s="77"/>
      <c r="AE257" s="243"/>
      <c r="AF257" s="243"/>
      <c r="AG257" s="243"/>
      <c r="AH257" s="243"/>
      <c r="AI257" s="243"/>
      <c r="AJ257" s="243"/>
      <c r="AK257" s="246"/>
      <c r="AL257" s="246"/>
      <c r="AM257" s="248"/>
      <c r="AN257" s="77"/>
      <c r="AO257" s="562" t="str">
        <f t="shared" si="28"/>
        <v xml:space="preserve"> </v>
      </c>
      <c r="AP257" s="562" t="str">
        <f t="shared" si="30"/>
        <v xml:space="preserve"> </v>
      </c>
      <c r="AQ257" s="562" t="str">
        <f t="shared" si="31"/>
        <v xml:space="preserve"> </v>
      </c>
      <c r="AR257" s="562" t="str">
        <f t="shared" si="32"/>
        <v xml:space="preserve"> </v>
      </c>
      <c r="AS257" s="77"/>
      <c r="AT257" s="360"/>
      <c r="AU257" s="360"/>
      <c r="AV257" s="359"/>
      <c r="AW257" s="360"/>
      <c r="AX257" s="359"/>
      <c r="AY257" s="359"/>
      <c r="AZ257" s="241"/>
      <c r="BA257" s="243"/>
      <c r="BB257" s="243"/>
      <c r="BC257" s="77"/>
      <c r="BD257" s="243"/>
      <c r="BE257" s="243"/>
      <c r="BF257" s="243"/>
      <c r="BG257" s="243"/>
      <c r="BH257" s="243"/>
      <c r="BI257" s="243"/>
      <c r="BJ257" s="246"/>
      <c r="BK257" s="246"/>
      <c r="BL257" s="248"/>
      <c r="BM257" s="77"/>
      <c r="BN257" s="562" t="str">
        <f t="shared" si="29"/>
        <v xml:space="preserve"> </v>
      </c>
      <c r="BO257" s="562" t="str">
        <f t="shared" si="33"/>
        <v xml:space="preserve"> </v>
      </c>
      <c r="BP257" s="562" t="str">
        <f t="shared" si="34"/>
        <v xml:space="preserve"> </v>
      </c>
      <c r="BQ257" s="562" t="str">
        <f t="shared" si="35"/>
        <v xml:space="preserve"> </v>
      </c>
      <c r="BR257" s="77"/>
      <c r="BS257" s="313"/>
    </row>
    <row r="258" spans="1:71" s="86" customFormat="1" ht="12.75" x14ac:dyDescent="0.25">
      <c r="A258" s="365"/>
      <c r="B258" s="147">
        <f>Demography!B259</f>
        <v>0</v>
      </c>
      <c r="C258" s="147">
        <f>Demography!C259</f>
        <v>0</v>
      </c>
      <c r="D258" s="148">
        <f>Demography!D259</f>
        <v>0</v>
      </c>
      <c r="E258" s="81"/>
      <c r="F258" s="238"/>
      <c r="G258" s="150"/>
      <c r="H258" s="414"/>
      <c r="I258" s="256"/>
      <c r="J258" s="240"/>
      <c r="K258" s="261"/>
      <c r="L258" s="261"/>
      <c r="M258" s="261"/>
      <c r="N258" s="256"/>
      <c r="O258" s="247"/>
      <c r="P258" s="81"/>
      <c r="Q258" s="256"/>
      <c r="R258" s="150"/>
      <c r="S258" s="150"/>
      <c r="T258" s="81"/>
      <c r="U258" s="240"/>
      <c r="V258" s="240"/>
      <c r="W258" s="256"/>
      <c r="X258" s="240"/>
      <c r="Y258" s="256"/>
      <c r="Z258" s="256"/>
      <c r="AA258" s="256"/>
      <c r="AB258" s="261"/>
      <c r="AC258" s="261"/>
      <c r="AD258" s="77"/>
      <c r="AE258" s="261"/>
      <c r="AF258" s="261"/>
      <c r="AG258" s="261"/>
      <c r="AH258" s="261"/>
      <c r="AI258" s="261"/>
      <c r="AJ258" s="261"/>
      <c r="AK258" s="245"/>
      <c r="AL258" s="245"/>
      <c r="AM258" s="247"/>
      <c r="AN258" s="77"/>
      <c r="AO258" s="561" t="str">
        <f t="shared" si="28"/>
        <v xml:space="preserve"> </v>
      </c>
      <c r="AP258" s="561" t="str">
        <f t="shared" si="30"/>
        <v xml:space="preserve"> </v>
      </c>
      <c r="AQ258" s="561" t="str">
        <f t="shared" si="31"/>
        <v xml:space="preserve"> </v>
      </c>
      <c r="AR258" s="561" t="str">
        <f t="shared" si="32"/>
        <v xml:space="preserve"> </v>
      </c>
      <c r="AS258" s="77"/>
      <c r="AT258" s="240"/>
      <c r="AU258" s="240"/>
      <c r="AV258" s="256"/>
      <c r="AW258" s="240"/>
      <c r="AX258" s="256"/>
      <c r="AY258" s="256"/>
      <c r="AZ258" s="256"/>
      <c r="BA258" s="261"/>
      <c r="BB258" s="261"/>
      <c r="BC258" s="77"/>
      <c r="BD258" s="261"/>
      <c r="BE258" s="261"/>
      <c r="BF258" s="261"/>
      <c r="BG258" s="261"/>
      <c r="BH258" s="261"/>
      <c r="BI258" s="261"/>
      <c r="BJ258" s="245"/>
      <c r="BK258" s="245"/>
      <c r="BL258" s="247"/>
      <c r="BM258" s="77"/>
      <c r="BN258" s="561" t="str">
        <f t="shared" si="29"/>
        <v xml:space="preserve"> </v>
      </c>
      <c r="BO258" s="561" t="str">
        <f t="shared" si="33"/>
        <v xml:space="preserve"> </v>
      </c>
      <c r="BP258" s="561" t="str">
        <f t="shared" si="34"/>
        <v xml:space="preserve"> </v>
      </c>
      <c r="BQ258" s="561" t="str">
        <f t="shared" si="35"/>
        <v xml:space="preserve"> </v>
      </c>
      <c r="BR258" s="77"/>
      <c r="BS258" s="145"/>
    </row>
    <row r="259" spans="1:71" s="86" customFormat="1" ht="12.75" x14ac:dyDescent="0.25">
      <c r="A259" s="365"/>
      <c r="B259" s="361">
        <f>Demography!B260</f>
        <v>0</v>
      </c>
      <c r="C259" s="361">
        <f>Demography!C260</f>
        <v>0</v>
      </c>
      <c r="D259" s="362">
        <f>Demography!D260</f>
        <v>0</v>
      </c>
      <c r="E259" s="81"/>
      <c r="F259" s="415"/>
      <c r="G259" s="416"/>
      <c r="H259" s="417"/>
      <c r="I259" s="241"/>
      <c r="J259" s="242"/>
      <c r="K259" s="243"/>
      <c r="L259" s="243"/>
      <c r="M259" s="243"/>
      <c r="N259" s="241"/>
      <c r="O259" s="248"/>
      <c r="P259" s="81"/>
      <c r="Q259" s="241"/>
      <c r="R259" s="416"/>
      <c r="S259" s="416"/>
      <c r="T259" s="81"/>
      <c r="U259" s="242"/>
      <c r="V259" s="242"/>
      <c r="W259" s="241"/>
      <c r="X259" s="242"/>
      <c r="Y259" s="241"/>
      <c r="Z259" s="241"/>
      <c r="AA259" s="241"/>
      <c r="AB259" s="243"/>
      <c r="AC259" s="243"/>
      <c r="AD259" s="77"/>
      <c r="AE259" s="243"/>
      <c r="AF259" s="243"/>
      <c r="AG259" s="243"/>
      <c r="AH259" s="243"/>
      <c r="AI259" s="243"/>
      <c r="AJ259" s="243"/>
      <c r="AK259" s="246"/>
      <c r="AL259" s="246"/>
      <c r="AM259" s="248"/>
      <c r="AN259" s="77"/>
      <c r="AO259" s="562" t="str">
        <f t="shared" si="28"/>
        <v xml:space="preserve"> </v>
      </c>
      <c r="AP259" s="562" t="str">
        <f t="shared" si="30"/>
        <v xml:space="preserve"> </v>
      </c>
      <c r="AQ259" s="562" t="str">
        <f t="shared" si="31"/>
        <v xml:space="preserve"> </v>
      </c>
      <c r="AR259" s="562" t="str">
        <f t="shared" si="32"/>
        <v xml:space="preserve"> </v>
      </c>
      <c r="AS259" s="77"/>
      <c r="AT259" s="360"/>
      <c r="AU259" s="360"/>
      <c r="AV259" s="359"/>
      <c r="AW259" s="360"/>
      <c r="AX259" s="359"/>
      <c r="AY259" s="359"/>
      <c r="AZ259" s="241"/>
      <c r="BA259" s="243"/>
      <c r="BB259" s="243"/>
      <c r="BC259" s="77"/>
      <c r="BD259" s="243"/>
      <c r="BE259" s="243"/>
      <c r="BF259" s="243"/>
      <c r="BG259" s="243"/>
      <c r="BH259" s="243"/>
      <c r="BI259" s="243"/>
      <c r="BJ259" s="246"/>
      <c r="BK259" s="246"/>
      <c r="BL259" s="248"/>
      <c r="BM259" s="77"/>
      <c r="BN259" s="562" t="str">
        <f t="shared" si="29"/>
        <v xml:space="preserve"> </v>
      </c>
      <c r="BO259" s="562" t="str">
        <f t="shared" si="33"/>
        <v xml:space="preserve"> </v>
      </c>
      <c r="BP259" s="562" t="str">
        <f t="shared" si="34"/>
        <v xml:space="preserve"> </v>
      </c>
      <c r="BQ259" s="562" t="str">
        <f t="shared" si="35"/>
        <v xml:space="preserve"> </v>
      </c>
      <c r="BR259" s="77"/>
      <c r="BS259" s="313"/>
    </row>
    <row r="260" spans="1:71" s="86" customFormat="1" ht="12.75" x14ac:dyDescent="0.25">
      <c r="A260" s="365"/>
      <c r="B260" s="147">
        <f>Demography!B261</f>
        <v>0</v>
      </c>
      <c r="C260" s="147">
        <f>Demography!C261</f>
        <v>0</v>
      </c>
      <c r="D260" s="148">
        <f>Demography!D261</f>
        <v>0</v>
      </c>
      <c r="E260" s="81"/>
      <c r="F260" s="238"/>
      <c r="G260" s="150"/>
      <c r="H260" s="414"/>
      <c r="I260" s="256"/>
      <c r="J260" s="240"/>
      <c r="K260" s="261"/>
      <c r="L260" s="261"/>
      <c r="M260" s="261"/>
      <c r="N260" s="256"/>
      <c r="O260" s="247"/>
      <c r="P260" s="81"/>
      <c r="Q260" s="256"/>
      <c r="R260" s="150"/>
      <c r="S260" s="150"/>
      <c r="T260" s="81"/>
      <c r="U260" s="240"/>
      <c r="V260" s="240"/>
      <c r="W260" s="256"/>
      <c r="X260" s="240"/>
      <c r="Y260" s="256"/>
      <c r="Z260" s="256"/>
      <c r="AA260" s="256"/>
      <c r="AB260" s="261"/>
      <c r="AC260" s="261"/>
      <c r="AD260" s="77"/>
      <c r="AE260" s="261"/>
      <c r="AF260" s="261"/>
      <c r="AG260" s="261"/>
      <c r="AH260" s="261"/>
      <c r="AI260" s="261"/>
      <c r="AJ260" s="261"/>
      <c r="AK260" s="245"/>
      <c r="AL260" s="245"/>
      <c r="AM260" s="247"/>
      <c r="AN260" s="77"/>
      <c r="AO260" s="561" t="str">
        <f t="shared" si="28"/>
        <v xml:space="preserve"> </v>
      </c>
      <c r="AP260" s="561" t="str">
        <f t="shared" si="30"/>
        <v xml:space="preserve"> </v>
      </c>
      <c r="AQ260" s="561" t="str">
        <f t="shared" si="31"/>
        <v xml:space="preserve"> </v>
      </c>
      <c r="AR260" s="561" t="str">
        <f t="shared" si="32"/>
        <v xml:space="preserve"> </v>
      </c>
      <c r="AS260" s="77"/>
      <c r="AT260" s="240"/>
      <c r="AU260" s="240"/>
      <c r="AV260" s="256"/>
      <c r="AW260" s="240"/>
      <c r="AX260" s="256"/>
      <c r="AY260" s="256"/>
      <c r="AZ260" s="256"/>
      <c r="BA260" s="261"/>
      <c r="BB260" s="261"/>
      <c r="BC260" s="77"/>
      <c r="BD260" s="261"/>
      <c r="BE260" s="261"/>
      <c r="BF260" s="261"/>
      <c r="BG260" s="261"/>
      <c r="BH260" s="261"/>
      <c r="BI260" s="261"/>
      <c r="BJ260" s="245"/>
      <c r="BK260" s="245"/>
      <c r="BL260" s="247"/>
      <c r="BM260" s="77"/>
      <c r="BN260" s="561" t="str">
        <f t="shared" si="29"/>
        <v xml:space="preserve"> </v>
      </c>
      <c r="BO260" s="561" t="str">
        <f t="shared" si="33"/>
        <v xml:space="preserve"> </v>
      </c>
      <c r="BP260" s="561" t="str">
        <f t="shared" si="34"/>
        <v xml:space="preserve"> </v>
      </c>
      <c r="BQ260" s="561" t="str">
        <f t="shared" si="35"/>
        <v xml:space="preserve"> </v>
      </c>
      <c r="BR260" s="77"/>
      <c r="BS260" s="145"/>
    </row>
    <row r="261" spans="1:71" s="86" customFormat="1" ht="12.75" x14ac:dyDescent="0.25">
      <c r="A261" s="365"/>
      <c r="B261" s="361">
        <f>Demography!B262</f>
        <v>0</v>
      </c>
      <c r="C261" s="361">
        <f>Demography!C262</f>
        <v>0</v>
      </c>
      <c r="D261" s="362">
        <f>Demography!D262</f>
        <v>0</v>
      </c>
      <c r="E261" s="81"/>
      <c r="F261" s="415"/>
      <c r="G261" s="416"/>
      <c r="H261" s="417"/>
      <c r="I261" s="241"/>
      <c r="J261" s="242"/>
      <c r="K261" s="243"/>
      <c r="L261" s="243"/>
      <c r="M261" s="243"/>
      <c r="N261" s="241"/>
      <c r="O261" s="248"/>
      <c r="P261" s="81"/>
      <c r="Q261" s="241"/>
      <c r="R261" s="416"/>
      <c r="S261" s="416"/>
      <c r="T261" s="81"/>
      <c r="U261" s="242"/>
      <c r="V261" s="242"/>
      <c r="W261" s="241"/>
      <c r="X261" s="242"/>
      <c r="Y261" s="241"/>
      <c r="Z261" s="241"/>
      <c r="AA261" s="241"/>
      <c r="AB261" s="243"/>
      <c r="AC261" s="243"/>
      <c r="AD261" s="77"/>
      <c r="AE261" s="243"/>
      <c r="AF261" s="243"/>
      <c r="AG261" s="243"/>
      <c r="AH261" s="243"/>
      <c r="AI261" s="243"/>
      <c r="AJ261" s="243"/>
      <c r="AK261" s="246"/>
      <c r="AL261" s="246"/>
      <c r="AM261" s="248"/>
      <c r="AN261" s="77"/>
      <c r="AO261" s="562" t="str">
        <f t="shared" si="28"/>
        <v xml:space="preserve"> </v>
      </c>
      <c r="AP261" s="562" t="str">
        <f t="shared" si="30"/>
        <v xml:space="preserve"> </v>
      </c>
      <c r="AQ261" s="562" t="str">
        <f t="shared" si="31"/>
        <v xml:space="preserve"> </v>
      </c>
      <c r="AR261" s="562" t="str">
        <f t="shared" si="32"/>
        <v xml:space="preserve"> </v>
      </c>
      <c r="AS261" s="77"/>
      <c r="AT261" s="360"/>
      <c r="AU261" s="360"/>
      <c r="AV261" s="359"/>
      <c r="AW261" s="360"/>
      <c r="AX261" s="359"/>
      <c r="AY261" s="359"/>
      <c r="AZ261" s="241"/>
      <c r="BA261" s="243"/>
      <c r="BB261" s="243"/>
      <c r="BC261" s="77"/>
      <c r="BD261" s="243"/>
      <c r="BE261" s="243"/>
      <c r="BF261" s="243"/>
      <c r="BG261" s="243"/>
      <c r="BH261" s="243"/>
      <c r="BI261" s="243"/>
      <c r="BJ261" s="246"/>
      <c r="BK261" s="246"/>
      <c r="BL261" s="248"/>
      <c r="BM261" s="77"/>
      <c r="BN261" s="562" t="str">
        <f t="shared" si="29"/>
        <v xml:space="preserve"> </v>
      </c>
      <c r="BO261" s="562" t="str">
        <f t="shared" si="33"/>
        <v xml:space="preserve"> </v>
      </c>
      <c r="BP261" s="562" t="str">
        <f t="shared" si="34"/>
        <v xml:space="preserve"> </v>
      </c>
      <c r="BQ261" s="562" t="str">
        <f t="shared" si="35"/>
        <v xml:space="preserve"> </v>
      </c>
      <c r="BR261" s="77"/>
      <c r="BS261" s="313"/>
    </row>
    <row r="262" spans="1:71" s="86" customFormat="1" ht="12.75" x14ac:dyDescent="0.25">
      <c r="A262" s="365"/>
      <c r="B262" s="147">
        <f>Demography!B263</f>
        <v>0</v>
      </c>
      <c r="C262" s="147">
        <f>Demography!C263</f>
        <v>0</v>
      </c>
      <c r="D262" s="148">
        <f>Demography!D263</f>
        <v>0</v>
      </c>
      <c r="E262" s="81"/>
      <c r="F262" s="238"/>
      <c r="G262" s="150"/>
      <c r="H262" s="414"/>
      <c r="I262" s="256"/>
      <c r="J262" s="240"/>
      <c r="K262" s="261"/>
      <c r="L262" s="261"/>
      <c r="M262" s="261"/>
      <c r="N262" s="256"/>
      <c r="O262" s="247"/>
      <c r="P262" s="81"/>
      <c r="Q262" s="256"/>
      <c r="R262" s="150"/>
      <c r="S262" s="150"/>
      <c r="T262" s="81"/>
      <c r="U262" s="240"/>
      <c r="V262" s="240"/>
      <c r="W262" s="256"/>
      <c r="X262" s="240"/>
      <c r="Y262" s="256"/>
      <c r="Z262" s="256"/>
      <c r="AA262" s="256"/>
      <c r="AB262" s="261"/>
      <c r="AC262" s="261"/>
      <c r="AD262" s="77"/>
      <c r="AE262" s="261"/>
      <c r="AF262" s="261"/>
      <c r="AG262" s="261"/>
      <c r="AH262" s="261"/>
      <c r="AI262" s="261"/>
      <c r="AJ262" s="261"/>
      <c r="AK262" s="245"/>
      <c r="AL262" s="245"/>
      <c r="AM262" s="247"/>
      <c r="AN262" s="77"/>
      <c r="AO262" s="561" t="str">
        <f t="shared" si="28"/>
        <v xml:space="preserve"> </v>
      </c>
      <c r="AP262" s="561" t="str">
        <f t="shared" si="30"/>
        <v xml:space="preserve"> </v>
      </c>
      <c r="AQ262" s="561" t="str">
        <f t="shared" si="31"/>
        <v xml:space="preserve"> </v>
      </c>
      <c r="AR262" s="561" t="str">
        <f t="shared" si="32"/>
        <v xml:space="preserve"> </v>
      </c>
      <c r="AS262" s="77"/>
      <c r="AT262" s="240"/>
      <c r="AU262" s="240"/>
      <c r="AV262" s="256"/>
      <c r="AW262" s="240"/>
      <c r="AX262" s="256"/>
      <c r="AY262" s="256"/>
      <c r="AZ262" s="256"/>
      <c r="BA262" s="261"/>
      <c r="BB262" s="261"/>
      <c r="BC262" s="77"/>
      <c r="BD262" s="261"/>
      <c r="BE262" s="261"/>
      <c r="BF262" s="261"/>
      <c r="BG262" s="261"/>
      <c r="BH262" s="261"/>
      <c r="BI262" s="261"/>
      <c r="BJ262" s="245"/>
      <c r="BK262" s="245"/>
      <c r="BL262" s="247"/>
      <c r="BM262" s="77"/>
      <c r="BN262" s="561" t="str">
        <f t="shared" si="29"/>
        <v xml:space="preserve"> </v>
      </c>
      <c r="BO262" s="561" t="str">
        <f t="shared" si="33"/>
        <v xml:space="preserve"> </v>
      </c>
      <c r="BP262" s="561" t="str">
        <f t="shared" si="34"/>
        <v xml:space="preserve"> </v>
      </c>
      <c r="BQ262" s="561" t="str">
        <f t="shared" si="35"/>
        <v xml:space="preserve"> </v>
      </c>
      <c r="BR262" s="77"/>
      <c r="BS262" s="145"/>
    </row>
    <row r="263" spans="1:71" s="86" customFormat="1" ht="12.75" x14ac:dyDescent="0.25">
      <c r="A263" s="365"/>
      <c r="B263" s="361">
        <f>Demography!B264</f>
        <v>0</v>
      </c>
      <c r="C263" s="361">
        <f>Demography!C264</f>
        <v>0</v>
      </c>
      <c r="D263" s="362">
        <f>Demography!D264</f>
        <v>0</v>
      </c>
      <c r="E263" s="81"/>
      <c r="F263" s="415"/>
      <c r="G263" s="416"/>
      <c r="H263" s="417"/>
      <c r="I263" s="241"/>
      <c r="J263" s="242"/>
      <c r="K263" s="243"/>
      <c r="L263" s="243"/>
      <c r="M263" s="243"/>
      <c r="N263" s="241"/>
      <c r="O263" s="248"/>
      <c r="P263" s="81"/>
      <c r="Q263" s="241"/>
      <c r="R263" s="416"/>
      <c r="S263" s="416"/>
      <c r="T263" s="81"/>
      <c r="U263" s="242"/>
      <c r="V263" s="242"/>
      <c r="W263" s="241"/>
      <c r="X263" s="242"/>
      <c r="Y263" s="241"/>
      <c r="Z263" s="241"/>
      <c r="AA263" s="241"/>
      <c r="AB263" s="243"/>
      <c r="AC263" s="243"/>
      <c r="AD263" s="77"/>
      <c r="AE263" s="243"/>
      <c r="AF263" s="243"/>
      <c r="AG263" s="243"/>
      <c r="AH263" s="243"/>
      <c r="AI263" s="243"/>
      <c r="AJ263" s="243"/>
      <c r="AK263" s="246"/>
      <c r="AL263" s="246"/>
      <c r="AM263" s="248"/>
      <c r="AN263" s="77"/>
      <c r="AO263" s="562" t="str">
        <f t="shared" si="28"/>
        <v xml:space="preserve"> </v>
      </c>
      <c r="AP263" s="562" t="str">
        <f t="shared" si="30"/>
        <v xml:space="preserve"> </v>
      </c>
      <c r="AQ263" s="562" t="str">
        <f t="shared" si="31"/>
        <v xml:space="preserve"> </v>
      </c>
      <c r="AR263" s="562" t="str">
        <f t="shared" si="32"/>
        <v xml:space="preserve"> </v>
      </c>
      <c r="AS263" s="77"/>
      <c r="AT263" s="360"/>
      <c r="AU263" s="360"/>
      <c r="AV263" s="359"/>
      <c r="AW263" s="360"/>
      <c r="AX263" s="359"/>
      <c r="AY263" s="359"/>
      <c r="AZ263" s="241"/>
      <c r="BA263" s="243"/>
      <c r="BB263" s="243"/>
      <c r="BC263" s="77"/>
      <c r="BD263" s="243"/>
      <c r="BE263" s="243"/>
      <c r="BF263" s="243"/>
      <c r="BG263" s="243"/>
      <c r="BH263" s="243"/>
      <c r="BI263" s="243"/>
      <c r="BJ263" s="246"/>
      <c r="BK263" s="246"/>
      <c r="BL263" s="248"/>
      <c r="BM263" s="77"/>
      <c r="BN263" s="562" t="str">
        <f t="shared" si="29"/>
        <v xml:space="preserve"> </v>
      </c>
      <c r="BO263" s="562" t="str">
        <f t="shared" si="33"/>
        <v xml:space="preserve"> </v>
      </c>
      <c r="BP263" s="562" t="str">
        <f t="shared" si="34"/>
        <v xml:space="preserve"> </v>
      </c>
      <c r="BQ263" s="562" t="str">
        <f t="shared" si="35"/>
        <v xml:space="preserve"> </v>
      </c>
      <c r="BR263" s="77"/>
      <c r="BS263" s="313"/>
    </row>
    <row r="264" spans="1:71" s="86" customFormat="1" ht="12.75" x14ac:dyDescent="0.25">
      <c r="A264" s="365"/>
      <c r="B264" s="147">
        <f>Demography!B265</f>
        <v>0</v>
      </c>
      <c r="C264" s="147">
        <f>Demography!C265</f>
        <v>0</v>
      </c>
      <c r="D264" s="148">
        <f>Demography!D265</f>
        <v>0</v>
      </c>
      <c r="E264" s="81"/>
      <c r="F264" s="238"/>
      <c r="G264" s="150"/>
      <c r="H264" s="414"/>
      <c r="I264" s="256"/>
      <c r="J264" s="240"/>
      <c r="K264" s="261"/>
      <c r="L264" s="261"/>
      <c r="M264" s="261"/>
      <c r="N264" s="256"/>
      <c r="O264" s="247"/>
      <c r="P264" s="81"/>
      <c r="Q264" s="256"/>
      <c r="R264" s="150"/>
      <c r="S264" s="150"/>
      <c r="T264" s="81"/>
      <c r="U264" s="240"/>
      <c r="V264" s="240"/>
      <c r="W264" s="256"/>
      <c r="X264" s="240"/>
      <c r="Y264" s="256"/>
      <c r="Z264" s="256"/>
      <c r="AA264" s="256"/>
      <c r="AB264" s="261"/>
      <c r="AC264" s="261"/>
      <c r="AD264" s="77"/>
      <c r="AE264" s="261"/>
      <c r="AF264" s="261"/>
      <c r="AG264" s="261"/>
      <c r="AH264" s="261"/>
      <c r="AI264" s="261"/>
      <c r="AJ264" s="261"/>
      <c r="AK264" s="245"/>
      <c r="AL264" s="245"/>
      <c r="AM264" s="247"/>
      <c r="AN264" s="77"/>
      <c r="AO264" s="561" t="str">
        <f t="shared" si="28"/>
        <v xml:space="preserve"> </v>
      </c>
      <c r="AP264" s="561" t="str">
        <f t="shared" si="30"/>
        <v xml:space="preserve"> </v>
      </c>
      <c r="AQ264" s="561" t="str">
        <f t="shared" si="31"/>
        <v xml:space="preserve"> </v>
      </c>
      <c r="AR264" s="561" t="str">
        <f t="shared" si="32"/>
        <v xml:space="preserve"> </v>
      </c>
      <c r="AS264" s="77"/>
      <c r="AT264" s="240"/>
      <c r="AU264" s="240"/>
      <c r="AV264" s="256"/>
      <c r="AW264" s="240"/>
      <c r="AX264" s="256"/>
      <c r="AY264" s="256"/>
      <c r="AZ264" s="256"/>
      <c r="BA264" s="261"/>
      <c r="BB264" s="261"/>
      <c r="BC264" s="77"/>
      <c r="BD264" s="261"/>
      <c r="BE264" s="261"/>
      <c r="BF264" s="261"/>
      <c r="BG264" s="261"/>
      <c r="BH264" s="261"/>
      <c r="BI264" s="261"/>
      <c r="BJ264" s="245"/>
      <c r="BK264" s="245"/>
      <c r="BL264" s="247"/>
      <c r="BM264" s="77"/>
      <c r="BN264" s="561" t="str">
        <f t="shared" si="29"/>
        <v xml:space="preserve"> </v>
      </c>
      <c r="BO264" s="561" t="str">
        <f t="shared" si="33"/>
        <v xml:space="preserve"> </v>
      </c>
      <c r="BP264" s="561" t="str">
        <f t="shared" si="34"/>
        <v xml:space="preserve"> </v>
      </c>
      <c r="BQ264" s="561" t="str">
        <f t="shared" si="35"/>
        <v xml:space="preserve"> </v>
      </c>
      <c r="BR264" s="77"/>
      <c r="BS264" s="145"/>
    </row>
    <row r="265" spans="1:71" s="86" customFormat="1" ht="12.75" x14ac:dyDescent="0.25">
      <c r="A265" s="365"/>
      <c r="B265" s="361">
        <f>Demography!B266</f>
        <v>0</v>
      </c>
      <c r="C265" s="361">
        <f>Demography!C266</f>
        <v>0</v>
      </c>
      <c r="D265" s="362">
        <f>Demography!D266</f>
        <v>0</v>
      </c>
      <c r="E265" s="81"/>
      <c r="F265" s="415"/>
      <c r="G265" s="416"/>
      <c r="H265" s="417"/>
      <c r="I265" s="241"/>
      <c r="J265" s="242"/>
      <c r="K265" s="243"/>
      <c r="L265" s="243"/>
      <c r="M265" s="243"/>
      <c r="N265" s="241"/>
      <c r="O265" s="248"/>
      <c r="P265" s="81"/>
      <c r="Q265" s="241"/>
      <c r="R265" s="416"/>
      <c r="S265" s="416"/>
      <c r="T265" s="81"/>
      <c r="U265" s="242"/>
      <c r="V265" s="242"/>
      <c r="W265" s="241"/>
      <c r="X265" s="242"/>
      <c r="Y265" s="241"/>
      <c r="Z265" s="241"/>
      <c r="AA265" s="241"/>
      <c r="AB265" s="243"/>
      <c r="AC265" s="243"/>
      <c r="AD265" s="77"/>
      <c r="AE265" s="243"/>
      <c r="AF265" s="243"/>
      <c r="AG265" s="243"/>
      <c r="AH265" s="243"/>
      <c r="AI265" s="243"/>
      <c r="AJ265" s="243"/>
      <c r="AK265" s="246"/>
      <c r="AL265" s="246"/>
      <c r="AM265" s="248"/>
      <c r="AN265" s="77"/>
      <c r="AO265" s="562" t="str">
        <f t="shared" si="28"/>
        <v xml:space="preserve"> </v>
      </c>
      <c r="AP265" s="562" t="str">
        <f t="shared" si="30"/>
        <v xml:space="preserve"> </v>
      </c>
      <c r="AQ265" s="562" t="str">
        <f t="shared" si="31"/>
        <v xml:space="preserve"> </v>
      </c>
      <c r="AR265" s="562" t="str">
        <f t="shared" si="32"/>
        <v xml:space="preserve"> </v>
      </c>
      <c r="AS265" s="77"/>
      <c r="AT265" s="360"/>
      <c r="AU265" s="360"/>
      <c r="AV265" s="359"/>
      <c r="AW265" s="360"/>
      <c r="AX265" s="359"/>
      <c r="AY265" s="359"/>
      <c r="AZ265" s="241"/>
      <c r="BA265" s="243"/>
      <c r="BB265" s="243"/>
      <c r="BC265" s="77"/>
      <c r="BD265" s="243"/>
      <c r="BE265" s="243"/>
      <c r="BF265" s="243"/>
      <c r="BG265" s="243"/>
      <c r="BH265" s="243"/>
      <c r="BI265" s="243"/>
      <c r="BJ265" s="246"/>
      <c r="BK265" s="246"/>
      <c r="BL265" s="248"/>
      <c r="BM265" s="77"/>
      <c r="BN265" s="562" t="str">
        <f t="shared" si="29"/>
        <v xml:space="preserve"> </v>
      </c>
      <c r="BO265" s="562" t="str">
        <f t="shared" si="33"/>
        <v xml:space="preserve"> </v>
      </c>
      <c r="BP265" s="562" t="str">
        <f t="shared" si="34"/>
        <v xml:space="preserve"> </v>
      </c>
      <c r="BQ265" s="562" t="str">
        <f t="shared" si="35"/>
        <v xml:space="preserve"> </v>
      </c>
      <c r="BR265" s="77"/>
      <c r="BS265" s="313"/>
    </row>
    <row r="266" spans="1:71" s="86" customFormat="1" ht="12.75" x14ac:dyDescent="0.25">
      <c r="A266" s="365"/>
      <c r="B266" s="147">
        <f>Demography!B267</f>
        <v>0</v>
      </c>
      <c r="C266" s="147">
        <f>Demography!C267</f>
        <v>0</v>
      </c>
      <c r="D266" s="148">
        <f>Demography!D267</f>
        <v>0</v>
      </c>
      <c r="E266" s="81"/>
      <c r="F266" s="238"/>
      <c r="G266" s="150"/>
      <c r="H266" s="414"/>
      <c r="I266" s="256"/>
      <c r="J266" s="240"/>
      <c r="K266" s="261"/>
      <c r="L266" s="261"/>
      <c r="M266" s="261"/>
      <c r="N266" s="256"/>
      <c r="O266" s="247"/>
      <c r="P266" s="81"/>
      <c r="Q266" s="256"/>
      <c r="R266" s="150"/>
      <c r="S266" s="150"/>
      <c r="T266" s="81"/>
      <c r="U266" s="240"/>
      <c r="V266" s="240"/>
      <c r="W266" s="256"/>
      <c r="X266" s="240"/>
      <c r="Y266" s="256"/>
      <c r="Z266" s="256"/>
      <c r="AA266" s="256"/>
      <c r="AB266" s="261"/>
      <c r="AC266" s="261"/>
      <c r="AD266" s="77"/>
      <c r="AE266" s="261"/>
      <c r="AF266" s="261"/>
      <c r="AG266" s="261"/>
      <c r="AH266" s="261"/>
      <c r="AI266" s="261"/>
      <c r="AJ266" s="261"/>
      <c r="AK266" s="245"/>
      <c r="AL266" s="245"/>
      <c r="AM266" s="247"/>
      <c r="AN266" s="77"/>
      <c r="AO266" s="561" t="str">
        <f t="shared" si="28"/>
        <v xml:space="preserve"> </v>
      </c>
      <c r="AP266" s="561" t="str">
        <f t="shared" si="30"/>
        <v xml:space="preserve"> </v>
      </c>
      <c r="AQ266" s="561" t="str">
        <f t="shared" si="31"/>
        <v xml:space="preserve"> </v>
      </c>
      <c r="AR266" s="561" t="str">
        <f t="shared" si="32"/>
        <v xml:space="preserve"> </v>
      </c>
      <c r="AS266" s="77"/>
      <c r="AT266" s="240"/>
      <c r="AU266" s="240"/>
      <c r="AV266" s="256"/>
      <c r="AW266" s="240"/>
      <c r="AX266" s="256"/>
      <c r="AY266" s="256"/>
      <c r="AZ266" s="256"/>
      <c r="BA266" s="261"/>
      <c r="BB266" s="261"/>
      <c r="BC266" s="77"/>
      <c r="BD266" s="261"/>
      <c r="BE266" s="261"/>
      <c r="BF266" s="261"/>
      <c r="BG266" s="261"/>
      <c r="BH266" s="261"/>
      <c r="BI266" s="261"/>
      <c r="BJ266" s="245"/>
      <c r="BK266" s="245"/>
      <c r="BL266" s="247"/>
      <c r="BM266" s="77"/>
      <c r="BN266" s="561" t="str">
        <f t="shared" si="29"/>
        <v xml:space="preserve"> </v>
      </c>
      <c r="BO266" s="561" t="str">
        <f t="shared" si="33"/>
        <v xml:space="preserve"> </v>
      </c>
      <c r="BP266" s="561" t="str">
        <f t="shared" si="34"/>
        <v xml:space="preserve"> </v>
      </c>
      <c r="BQ266" s="561" t="str">
        <f t="shared" si="35"/>
        <v xml:space="preserve"> </v>
      </c>
      <c r="BR266" s="77"/>
      <c r="BS266" s="145"/>
    </row>
    <row r="267" spans="1:71" s="86" customFormat="1" ht="12.75" x14ac:dyDescent="0.25">
      <c r="A267" s="365"/>
      <c r="B267" s="361">
        <f>Demography!B268</f>
        <v>0</v>
      </c>
      <c r="C267" s="361">
        <f>Demography!C268</f>
        <v>0</v>
      </c>
      <c r="D267" s="362">
        <f>Demography!D268</f>
        <v>0</v>
      </c>
      <c r="E267" s="81"/>
      <c r="F267" s="415"/>
      <c r="G267" s="416"/>
      <c r="H267" s="417"/>
      <c r="I267" s="241"/>
      <c r="J267" s="242"/>
      <c r="K267" s="243"/>
      <c r="L267" s="243"/>
      <c r="M267" s="243"/>
      <c r="N267" s="241"/>
      <c r="O267" s="248"/>
      <c r="P267" s="81"/>
      <c r="Q267" s="241"/>
      <c r="R267" s="416"/>
      <c r="S267" s="416"/>
      <c r="T267" s="81"/>
      <c r="U267" s="242"/>
      <c r="V267" s="242"/>
      <c r="W267" s="241"/>
      <c r="X267" s="242"/>
      <c r="Y267" s="241"/>
      <c r="Z267" s="241"/>
      <c r="AA267" s="241"/>
      <c r="AB267" s="243"/>
      <c r="AC267" s="243"/>
      <c r="AD267" s="77"/>
      <c r="AE267" s="243"/>
      <c r="AF267" s="243"/>
      <c r="AG267" s="243"/>
      <c r="AH267" s="243"/>
      <c r="AI267" s="243"/>
      <c r="AJ267" s="243"/>
      <c r="AK267" s="246"/>
      <c r="AL267" s="246"/>
      <c r="AM267" s="248"/>
      <c r="AN267" s="77"/>
      <c r="AO267" s="562" t="str">
        <f t="shared" si="28"/>
        <v xml:space="preserve"> </v>
      </c>
      <c r="AP267" s="562" t="str">
        <f t="shared" si="30"/>
        <v xml:space="preserve"> </v>
      </c>
      <c r="AQ267" s="562" t="str">
        <f t="shared" si="31"/>
        <v xml:space="preserve"> </v>
      </c>
      <c r="AR267" s="562" t="str">
        <f t="shared" si="32"/>
        <v xml:space="preserve"> </v>
      </c>
      <c r="AS267" s="77"/>
      <c r="AT267" s="360"/>
      <c r="AU267" s="360"/>
      <c r="AV267" s="359"/>
      <c r="AW267" s="360"/>
      <c r="AX267" s="359"/>
      <c r="AY267" s="359"/>
      <c r="AZ267" s="241"/>
      <c r="BA267" s="243"/>
      <c r="BB267" s="243"/>
      <c r="BC267" s="77"/>
      <c r="BD267" s="243"/>
      <c r="BE267" s="243"/>
      <c r="BF267" s="243"/>
      <c r="BG267" s="243"/>
      <c r="BH267" s="243"/>
      <c r="BI267" s="243"/>
      <c r="BJ267" s="246"/>
      <c r="BK267" s="246"/>
      <c r="BL267" s="248"/>
      <c r="BM267" s="77"/>
      <c r="BN267" s="562" t="str">
        <f t="shared" si="29"/>
        <v xml:space="preserve"> </v>
      </c>
      <c r="BO267" s="562" t="str">
        <f t="shared" si="33"/>
        <v xml:space="preserve"> </v>
      </c>
      <c r="BP267" s="562" t="str">
        <f t="shared" si="34"/>
        <v xml:space="preserve"> </v>
      </c>
      <c r="BQ267" s="562" t="str">
        <f t="shared" si="35"/>
        <v xml:space="preserve"> </v>
      </c>
      <c r="BR267" s="77"/>
      <c r="BS267" s="313"/>
    </row>
    <row r="268" spans="1:71" s="86" customFormat="1" ht="12.75" x14ac:dyDescent="0.25">
      <c r="A268" s="365"/>
      <c r="B268" s="147">
        <f>Demography!B269</f>
        <v>0</v>
      </c>
      <c r="C268" s="147">
        <f>Demography!C269</f>
        <v>0</v>
      </c>
      <c r="D268" s="148">
        <f>Demography!D269</f>
        <v>0</v>
      </c>
      <c r="E268" s="81"/>
      <c r="F268" s="238"/>
      <c r="G268" s="150"/>
      <c r="H268" s="414"/>
      <c r="I268" s="256"/>
      <c r="J268" s="240"/>
      <c r="K268" s="261"/>
      <c r="L268" s="261"/>
      <c r="M268" s="261"/>
      <c r="N268" s="256"/>
      <c r="O268" s="247"/>
      <c r="P268" s="81"/>
      <c r="Q268" s="256"/>
      <c r="R268" s="150"/>
      <c r="S268" s="150"/>
      <c r="T268" s="81"/>
      <c r="U268" s="240"/>
      <c r="V268" s="240"/>
      <c r="W268" s="256"/>
      <c r="X268" s="240"/>
      <c r="Y268" s="256"/>
      <c r="Z268" s="256"/>
      <c r="AA268" s="256"/>
      <c r="AB268" s="261"/>
      <c r="AC268" s="261"/>
      <c r="AD268" s="77"/>
      <c r="AE268" s="261"/>
      <c r="AF268" s="261"/>
      <c r="AG268" s="261"/>
      <c r="AH268" s="261"/>
      <c r="AI268" s="261"/>
      <c r="AJ268" s="261"/>
      <c r="AK268" s="245"/>
      <c r="AL268" s="245"/>
      <c r="AM268" s="247"/>
      <c r="AN268" s="77"/>
      <c r="AO268" s="561" t="str">
        <f t="shared" si="28"/>
        <v xml:space="preserve"> </v>
      </c>
      <c r="AP268" s="561" t="str">
        <f t="shared" si="30"/>
        <v xml:space="preserve"> </v>
      </c>
      <c r="AQ268" s="561" t="str">
        <f t="shared" si="31"/>
        <v xml:space="preserve"> </v>
      </c>
      <c r="AR268" s="561" t="str">
        <f t="shared" si="32"/>
        <v xml:space="preserve"> </v>
      </c>
      <c r="AS268" s="77"/>
      <c r="AT268" s="240"/>
      <c r="AU268" s="240"/>
      <c r="AV268" s="256"/>
      <c r="AW268" s="240"/>
      <c r="AX268" s="256"/>
      <c r="AY268" s="256"/>
      <c r="AZ268" s="256"/>
      <c r="BA268" s="261"/>
      <c r="BB268" s="261"/>
      <c r="BC268" s="77"/>
      <c r="BD268" s="261"/>
      <c r="BE268" s="261"/>
      <c r="BF268" s="261"/>
      <c r="BG268" s="261"/>
      <c r="BH268" s="261"/>
      <c r="BI268" s="261"/>
      <c r="BJ268" s="245"/>
      <c r="BK268" s="245"/>
      <c r="BL268" s="247"/>
      <c r="BM268" s="77"/>
      <c r="BN268" s="561" t="str">
        <f t="shared" si="29"/>
        <v xml:space="preserve"> </v>
      </c>
      <c r="BO268" s="561" t="str">
        <f t="shared" si="33"/>
        <v xml:space="preserve"> </v>
      </c>
      <c r="BP268" s="561" t="str">
        <f t="shared" si="34"/>
        <v xml:space="preserve"> </v>
      </c>
      <c r="BQ268" s="561" t="str">
        <f t="shared" si="35"/>
        <v xml:space="preserve"> </v>
      </c>
      <c r="BR268" s="77"/>
      <c r="BS268" s="145"/>
    </row>
    <row r="269" spans="1:71" s="86" customFormat="1" ht="12.75" x14ac:dyDescent="0.25">
      <c r="A269" s="365"/>
      <c r="B269" s="361">
        <f>Demography!B270</f>
        <v>0</v>
      </c>
      <c r="C269" s="361">
        <f>Demography!C270</f>
        <v>0</v>
      </c>
      <c r="D269" s="362">
        <f>Demography!D270</f>
        <v>0</v>
      </c>
      <c r="E269" s="81"/>
      <c r="F269" s="415"/>
      <c r="G269" s="416"/>
      <c r="H269" s="417"/>
      <c r="I269" s="241"/>
      <c r="J269" s="242"/>
      <c r="K269" s="243"/>
      <c r="L269" s="243"/>
      <c r="M269" s="243"/>
      <c r="N269" s="241"/>
      <c r="O269" s="248"/>
      <c r="P269" s="81"/>
      <c r="Q269" s="241"/>
      <c r="R269" s="416"/>
      <c r="S269" s="416"/>
      <c r="T269" s="81"/>
      <c r="U269" s="242"/>
      <c r="V269" s="242"/>
      <c r="W269" s="241"/>
      <c r="X269" s="242"/>
      <c r="Y269" s="241"/>
      <c r="Z269" s="241"/>
      <c r="AA269" s="241"/>
      <c r="AB269" s="243"/>
      <c r="AC269" s="243"/>
      <c r="AD269" s="77"/>
      <c r="AE269" s="243"/>
      <c r="AF269" s="243"/>
      <c r="AG269" s="243"/>
      <c r="AH269" s="243"/>
      <c r="AI269" s="243"/>
      <c r="AJ269" s="243"/>
      <c r="AK269" s="246"/>
      <c r="AL269" s="246"/>
      <c r="AM269" s="248"/>
      <c r="AN269" s="77"/>
      <c r="AO269" s="562" t="str">
        <f t="shared" si="28"/>
        <v xml:space="preserve"> </v>
      </c>
      <c r="AP269" s="562" t="str">
        <f t="shared" si="30"/>
        <v xml:space="preserve"> </v>
      </c>
      <c r="AQ269" s="562" t="str">
        <f t="shared" si="31"/>
        <v xml:space="preserve"> </v>
      </c>
      <c r="AR269" s="562" t="str">
        <f t="shared" si="32"/>
        <v xml:space="preserve"> </v>
      </c>
      <c r="AS269" s="77"/>
      <c r="AT269" s="360"/>
      <c r="AU269" s="360"/>
      <c r="AV269" s="359"/>
      <c r="AW269" s="360"/>
      <c r="AX269" s="359"/>
      <c r="AY269" s="359"/>
      <c r="AZ269" s="241"/>
      <c r="BA269" s="243"/>
      <c r="BB269" s="243"/>
      <c r="BC269" s="77"/>
      <c r="BD269" s="243"/>
      <c r="BE269" s="243"/>
      <c r="BF269" s="243"/>
      <c r="BG269" s="243"/>
      <c r="BH269" s="243"/>
      <c r="BI269" s="243"/>
      <c r="BJ269" s="246"/>
      <c r="BK269" s="246"/>
      <c r="BL269" s="248"/>
      <c r="BM269" s="77"/>
      <c r="BN269" s="562" t="str">
        <f t="shared" si="29"/>
        <v xml:space="preserve"> </v>
      </c>
      <c r="BO269" s="562" t="str">
        <f t="shared" si="33"/>
        <v xml:space="preserve"> </v>
      </c>
      <c r="BP269" s="562" t="str">
        <f t="shared" si="34"/>
        <v xml:space="preserve"> </v>
      </c>
      <c r="BQ269" s="562" t="str">
        <f t="shared" si="35"/>
        <v xml:space="preserve"> </v>
      </c>
      <c r="BR269" s="77"/>
      <c r="BS269" s="313"/>
    </row>
    <row r="270" spans="1:71" s="86" customFormat="1" ht="12.75" x14ac:dyDescent="0.25">
      <c r="A270" s="365"/>
      <c r="B270" s="147">
        <f>Demography!B271</f>
        <v>0</v>
      </c>
      <c r="C270" s="147">
        <f>Demography!C271</f>
        <v>0</v>
      </c>
      <c r="D270" s="148">
        <f>Demography!D271</f>
        <v>0</v>
      </c>
      <c r="E270" s="81"/>
      <c r="F270" s="238"/>
      <c r="G270" s="150"/>
      <c r="H270" s="414"/>
      <c r="I270" s="256"/>
      <c r="J270" s="240"/>
      <c r="K270" s="261"/>
      <c r="L270" s="261"/>
      <c r="M270" s="261"/>
      <c r="N270" s="256"/>
      <c r="O270" s="247"/>
      <c r="P270" s="81"/>
      <c r="Q270" s="256"/>
      <c r="R270" s="150"/>
      <c r="S270" s="150"/>
      <c r="T270" s="81"/>
      <c r="U270" s="240"/>
      <c r="V270" s="240"/>
      <c r="W270" s="256"/>
      <c r="X270" s="240"/>
      <c r="Y270" s="256"/>
      <c r="Z270" s="256"/>
      <c r="AA270" s="256"/>
      <c r="AB270" s="261"/>
      <c r="AC270" s="261"/>
      <c r="AD270" s="77"/>
      <c r="AE270" s="261"/>
      <c r="AF270" s="261"/>
      <c r="AG270" s="261"/>
      <c r="AH270" s="261"/>
      <c r="AI270" s="261"/>
      <c r="AJ270" s="261"/>
      <c r="AK270" s="245"/>
      <c r="AL270" s="245"/>
      <c r="AM270" s="247"/>
      <c r="AN270" s="77"/>
      <c r="AO270" s="561" t="str">
        <f t="shared" si="28"/>
        <v xml:space="preserve"> </v>
      </c>
      <c r="AP270" s="561" t="str">
        <f t="shared" si="30"/>
        <v xml:space="preserve"> </v>
      </c>
      <c r="AQ270" s="561" t="str">
        <f t="shared" si="31"/>
        <v xml:space="preserve"> </v>
      </c>
      <c r="AR270" s="561" t="str">
        <f t="shared" si="32"/>
        <v xml:space="preserve"> </v>
      </c>
      <c r="AS270" s="77"/>
      <c r="AT270" s="240"/>
      <c r="AU270" s="240"/>
      <c r="AV270" s="256"/>
      <c r="AW270" s="240"/>
      <c r="AX270" s="256"/>
      <c r="AY270" s="256"/>
      <c r="AZ270" s="256"/>
      <c r="BA270" s="261"/>
      <c r="BB270" s="261"/>
      <c r="BC270" s="77"/>
      <c r="BD270" s="261"/>
      <c r="BE270" s="261"/>
      <c r="BF270" s="261"/>
      <c r="BG270" s="261"/>
      <c r="BH270" s="261"/>
      <c r="BI270" s="261"/>
      <c r="BJ270" s="245"/>
      <c r="BK270" s="245"/>
      <c r="BL270" s="247"/>
      <c r="BM270" s="77"/>
      <c r="BN270" s="561" t="str">
        <f t="shared" si="29"/>
        <v xml:space="preserve"> </v>
      </c>
      <c r="BO270" s="561" t="str">
        <f t="shared" si="33"/>
        <v xml:space="preserve"> </v>
      </c>
      <c r="BP270" s="561" t="str">
        <f t="shared" si="34"/>
        <v xml:space="preserve"> </v>
      </c>
      <c r="BQ270" s="561" t="str">
        <f t="shared" si="35"/>
        <v xml:space="preserve"> </v>
      </c>
      <c r="BR270" s="77"/>
      <c r="BS270" s="145"/>
    </row>
    <row r="271" spans="1:71" s="86" customFormat="1" ht="12.75" x14ac:dyDescent="0.25">
      <c r="A271" s="365"/>
      <c r="B271" s="361">
        <f>Demography!B272</f>
        <v>0</v>
      </c>
      <c r="C271" s="361">
        <f>Demography!C272</f>
        <v>0</v>
      </c>
      <c r="D271" s="362">
        <f>Demography!D272</f>
        <v>0</v>
      </c>
      <c r="E271" s="81"/>
      <c r="F271" s="415"/>
      <c r="G271" s="416"/>
      <c r="H271" s="417"/>
      <c r="I271" s="241"/>
      <c r="J271" s="242"/>
      <c r="K271" s="243"/>
      <c r="L271" s="243"/>
      <c r="M271" s="243"/>
      <c r="N271" s="241"/>
      <c r="O271" s="248"/>
      <c r="P271" s="81"/>
      <c r="Q271" s="241"/>
      <c r="R271" s="416"/>
      <c r="S271" s="416"/>
      <c r="T271" s="81"/>
      <c r="U271" s="242"/>
      <c r="V271" s="242"/>
      <c r="W271" s="241"/>
      <c r="X271" s="242"/>
      <c r="Y271" s="241"/>
      <c r="Z271" s="241"/>
      <c r="AA271" s="241"/>
      <c r="AB271" s="243"/>
      <c r="AC271" s="243"/>
      <c r="AD271" s="77"/>
      <c r="AE271" s="243"/>
      <c r="AF271" s="243"/>
      <c r="AG271" s="243"/>
      <c r="AH271" s="243"/>
      <c r="AI271" s="243"/>
      <c r="AJ271" s="243"/>
      <c r="AK271" s="246"/>
      <c r="AL271" s="246"/>
      <c r="AM271" s="248"/>
      <c r="AN271" s="77"/>
      <c r="AO271" s="562" t="str">
        <f t="shared" si="28"/>
        <v xml:space="preserve"> </v>
      </c>
      <c r="AP271" s="562" t="str">
        <f t="shared" si="30"/>
        <v xml:space="preserve"> </v>
      </c>
      <c r="AQ271" s="562" t="str">
        <f t="shared" si="31"/>
        <v xml:space="preserve"> </v>
      </c>
      <c r="AR271" s="562" t="str">
        <f t="shared" si="32"/>
        <v xml:space="preserve"> </v>
      </c>
      <c r="AS271" s="77"/>
      <c r="AT271" s="360"/>
      <c r="AU271" s="360"/>
      <c r="AV271" s="359"/>
      <c r="AW271" s="360"/>
      <c r="AX271" s="359"/>
      <c r="AY271" s="359"/>
      <c r="AZ271" s="241"/>
      <c r="BA271" s="243"/>
      <c r="BB271" s="243"/>
      <c r="BC271" s="77"/>
      <c r="BD271" s="243"/>
      <c r="BE271" s="243"/>
      <c r="BF271" s="243"/>
      <c r="BG271" s="243"/>
      <c r="BH271" s="243"/>
      <c r="BI271" s="243"/>
      <c r="BJ271" s="246"/>
      <c r="BK271" s="246"/>
      <c r="BL271" s="248"/>
      <c r="BM271" s="77"/>
      <c r="BN271" s="562" t="str">
        <f t="shared" si="29"/>
        <v xml:space="preserve"> </v>
      </c>
      <c r="BO271" s="562" t="str">
        <f t="shared" si="33"/>
        <v xml:space="preserve"> </v>
      </c>
      <c r="BP271" s="562" t="str">
        <f t="shared" si="34"/>
        <v xml:space="preserve"> </v>
      </c>
      <c r="BQ271" s="562" t="str">
        <f t="shared" si="35"/>
        <v xml:space="preserve"> </v>
      </c>
      <c r="BR271" s="77"/>
      <c r="BS271" s="313"/>
    </row>
    <row r="272" spans="1:71" s="86" customFormat="1" ht="12.75" x14ac:dyDescent="0.25">
      <c r="A272" s="365"/>
      <c r="B272" s="147">
        <f>Demography!B273</f>
        <v>0</v>
      </c>
      <c r="C272" s="147">
        <f>Demography!C273</f>
        <v>0</v>
      </c>
      <c r="D272" s="148">
        <f>Demography!D273</f>
        <v>0</v>
      </c>
      <c r="E272" s="81"/>
      <c r="F272" s="238"/>
      <c r="G272" s="150"/>
      <c r="H272" s="414"/>
      <c r="I272" s="256"/>
      <c r="J272" s="240"/>
      <c r="K272" s="261"/>
      <c r="L272" s="261"/>
      <c r="M272" s="261"/>
      <c r="N272" s="256"/>
      <c r="O272" s="247"/>
      <c r="P272" s="81"/>
      <c r="Q272" s="256"/>
      <c r="R272" s="150"/>
      <c r="S272" s="150"/>
      <c r="T272" s="81"/>
      <c r="U272" s="240"/>
      <c r="V272" s="240"/>
      <c r="W272" s="256"/>
      <c r="X272" s="240"/>
      <c r="Y272" s="256"/>
      <c r="Z272" s="256"/>
      <c r="AA272" s="256"/>
      <c r="AB272" s="261"/>
      <c r="AC272" s="261"/>
      <c r="AD272" s="77"/>
      <c r="AE272" s="261"/>
      <c r="AF272" s="261"/>
      <c r="AG272" s="261"/>
      <c r="AH272" s="261"/>
      <c r="AI272" s="261"/>
      <c r="AJ272" s="261"/>
      <c r="AK272" s="245"/>
      <c r="AL272" s="245"/>
      <c r="AM272" s="247"/>
      <c r="AN272" s="77"/>
      <c r="AO272" s="561" t="str">
        <f t="shared" si="28"/>
        <v xml:space="preserve"> </v>
      </c>
      <c r="AP272" s="561" t="str">
        <f t="shared" si="30"/>
        <v xml:space="preserve"> </v>
      </c>
      <c r="AQ272" s="561" t="str">
        <f t="shared" si="31"/>
        <v xml:space="preserve"> </v>
      </c>
      <c r="AR272" s="561" t="str">
        <f t="shared" si="32"/>
        <v xml:space="preserve"> </v>
      </c>
      <c r="AS272" s="77"/>
      <c r="AT272" s="240"/>
      <c r="AU272" s="240"/>
      <c r="AV272" s="256"/>
      <c r="AW272" s="240"/>
      <c r="AX272" s="256"/>
      <c r="AY272" s="256"/>
      <c r="AZ272" s="256"/>
      <c r="BA272" s="261"/>
      <c r="BB272" s="261"/>
      <c r="BC272" s="77"/>
      <c r="BD272" s="261"/>
      <c r="BE272" s="261"/>
      <c r="BF272" s="261"/>
      <c r="BG272" s="261"/>
      <c r="BH272" s="261"/>
      <c r="BI272" s="261"/>
      <c r="BJ272" s="245"/>
      <c r="BK272" s="245"/>
      <c r="BL272" s="247"/>
      <c r="BM272" s="77"/>
      <c r="BN272" s="561" t="str">
        <f t="shared" si="29"/>
        <v xml:space="preserve"> </v>
      </c>
      <c r="BO272" s="561" t="str">
        <f t="shared" si="33"/>
        <v xml:space="preserve"> </v>
      </c>
      <c r="BP272" s="561" t="str">
        <f t="shared" si="34"/>
        <v xml:space="preserve"> </v>
      </c>
      <c r="BQ272" s="561" t="str">
        <f t="shared" si="35"/>
        <v xml:space="preserve"> </v>
      </c>
      <c r="BR272" s="77"/>
      <c r="BS272" s="145"/>
    </row>
    <row r="273" spans="1:71" s="86" customFormat="1" ht="12.75" x14ac:dyDescent="0.25">
      <c r="A273" s="365"/>
      <c r="B273" s="361">
        <f>Demography!B274</f>
        <v>0</v>
      </c>
      <c r="C273" s="361">
        <f>Demography!C274</f>
        <v>0</v>
      </c>
      <c r="D273" s="362">
        <f>Demography!D274</f>
        <v>0</v>
      </c>
      <c r="E273" s="81"/>
      <c r="F273" s="415"/>
      <c r="G273" s="416"/>
      <c r="H273" s="417"/>
      <c r="I273" s="241"/>
      <c r="J273" s="242"/>
      <c r="K273" s="243"/>
      <c r="L273" s="243"/>
      <c r="M273" s="243"/>
      <c r="N273" s="241"/>
      <c r="O273" s="248"/>
      <c r="P273" s="81"/>
      <c r="Q273" s="241"/>
      <c r="R273" s="416"/>
      <c r="S273" s="416"/>
      <c r="T273" s="81"/>
      <c r="U273" s="242"/>
      <c r="V273" s="242"/>
      <c r="W273" s="241"/>
      <c r="X273" s="242"/>
      <c r="Y273" s="241"/>
      <c r="Z273" s="241"/>
      <c r="AA273" s="241"/>
      <c r="AB273" s="243"/>
      <c r="AC273" s="243"/>
      <c r="AD273" s="77"/>
      <c r="AE273" s="243"/>
      <c r="AF273" s="243"/>
      <c r="AG273" s="243"/>
      <c r="AH273" s="243"/>
      <c r="AI273" s="243"/>
      <c r="AJ273" s="243"/>
      <c r="AK273" s="246"/>
      <c r="AL273" s="246"/>
      <c r="AM273" s="248"/>
      <c r="AN273" s="77"/>
      <c r="AO273" s="562" t="str">
        <f t="shared" si="28"/>
        <v xml:space="preserve"> </v>
      </c>
      <c r="AP273" s="562" t="str">
        <f t="shared" si="30"/>
        <v xml:space="preserve"> </v>
      </c>
      <c r="AQ273" s="562" t="str">
        <f t="shared" si="31"/>
        <v xml:space="preserve"> </v>
      </c>
      <c r="AR273" s="562" t="str">
        <f t="shared" si="32"/>
        <v xml:space="preserve"> </v>
      </c>
      <c r="AS273" s="77"/>
      <c r="AT273" s="360"/>
      <c r="AU273" s="360"/>
      <c r="AV273" s="359"/>
      <c r="AW273" s="360"/>
      <c r="AX273" s="359"/>
      <c r="AY273" s="359"/>
      <c r="AZ273" s="241"/>
      <c r="BA273" s="243"/>
      <c r="BB273" s="243"/>
      <c r="BC273" s="77"/>
      <c r="BD273" s="243"/>
      <c r="BE273" s="243"/>
      <c r="BF273" s="243"/>
      <c r="BG273" s="243"/>
      <c r="BH273" s="243"/>
      <c r="BI273" s="243"/>
      <c r="BJ273" s="246"/>
      <c r="BK273" s="246"/>
      <c r="BL273" s="248"/>
      <c r="BM273" s="77"/>
      <c r="BN273" s="562" t="str">
        <f t="shared" si="29"/>
        <v xml:space="preserve"> </v>
      </c>
      <c r="BO273" s="562" t="str">
        <f t="shared" si="33"/>
        <v xml:space="preserve"> </v>
      </c>
      <c r="BP273" s="562" t="str">
        <f t="shared" si="34"/>
        <v xml:space="preserve"> </v>
      </c>
      <c r="BQ273" s="562" t="str">
        <f t="shared" si="35"/>
        <v xml:space="preserve"> </v>
      </c>
      <c r="BR273" s="77"/>
      <c r="BS273" s="313"/>
    </row>
    <row r="274" spans="1:71" s="86" customFormat="1" ht="12.75" x14ac:dyDescent="0.25">
      <c r="A274" s="365"/>
      <c r="B274" s="147">
        <f>Demography!B275</f>
        <v>0</v>
      </c>
      <c r="C274" s="147">
        <f>Demography!C275</f>
        <v>0</v>
      </c>
      <c r="D274" s="148">
        <f>Demography!D275</f>
        <v>0</v>
      </c>
      <c r="E274" s="81"/>
      <c r="F274" s="238"/>
      <c r="G274" s="150"/>
      <c r="H274" s="414"/>
      <c r="I274" s="256"/>
      <c r="J274" s="240"/>
      <c r="K274" s="261"/>
      <c r="L274" s="261"/>
      <c r="M274" s="261"/>
      <c r="N274" s="256"/>
      <c r="O274" s="247"/>
      <c r="P274" s="81"/>
      <c r="Q274" s="256"/>
      <c r="R274" s="150"/>
      <c r="S274" s="150"/>
      <c r="T274" s="81"/>
      <c r="U274" s="240"/>
      <c r="V274" s="240"/>
      <c r="W274" s="256"/>
      <c r="X274" s="240"/>
      <c r="Y274" s="256"/>
      <c r="Z274" s="256"/>
      <c r="AA274" s="256"/>
      <c r="AB274" s="261"/>
      <c r="AC274" s="261"/>
      <c r="AD274" s="77"/>
      <c r="AE274" s="261"/>
      <c r="AF274" s="261"/>
      <c r="AG274" s="261"/>
      <c r="AH274" s="261"/>
      <c r="AI274" s="261"/>
      <c r="AJ274" s="261"/>
      <c r="AK274" s="245"/>
      <c r="AL274" s="245"/>
      <c r="AM274" s="247"/>
      <c r="AN274" s="77"/>
      <c r="AO274" s="561" t="str">
        <f t="shared" ref="AO274:AO337" si="36">IF(Z274=0," ",AE274/AB274)</f>
        <v xml:space="preserve"> </v>
      </c>
      <c r="AP274" s="561" t="str">
        <f t="shared" si="30"/>
        <v xml:space="preserve"> </v>
      </c>
      <c r="AQ274" s="561" t="str">
        <f t="shared" si="31"/>
        <v xml:space="preserve"> </v>
      </c>
      <c r="AR274" s="561" t="str">
        <f t="shared" si="32"/>
        <v xml:space="preserve"> </v>
      </c>
      <c r="AS274" s="77"/>
      <c r="AT274" s="240"/>
      <c r="AU274" s="240"/>
      <c r="AV274" s="256"/>
      <c r="AW274" s="240"/>
      <c r="AX274" s="256"/>
      <c r="AY274" s="256"/>
      <c r="AZ274" s="256"/>
      <c r="BA274" s="261"/>
      <c r="BB274" s="261"/>
      <c r="BC274" s="77"/>
      <c r="BD274" s="261"/>
      <c r="BE274" s="261"/>
      <c r="BF274" s="261"/>
      <c r="BG274" s="261"/>
      <c r="BH274" s="261"/>
      <c r="BI274" s="261"/>
      <c r="BJ274" s="245"/>
      <c r="BK274" s="245"/>
      <c r="BL274" s="247"/>
      <c r="BM274" s="77"/>
      <c r="BN274" s="561" t="str">
        <f t="shared" ref="BN274:BN337" si="37">IF(AY274=0," ",BD274/BA274)</f>
        <v xml:space="preserve"> </v>
      </c>
      <c r="BO274" s="561" t="str">
        <f t="shared" si="33"/>
        <v xml:space="preserve"> </v>
      </c>
      <c r="BP274" s="561" t="str">
        <f t="shared" si="34"/>
        <v xml:space="preserve"> </v>
      </c>
      <c r="BQ274" s="561" t="str">
        <f t="shared" si="35"/>
        <v xml:space="preserve"> </v>
      </c>
      <c r="BR274" s="77"/>
      <c r="BS274" s="145"/>
    </row>
    <row r="275" spans="1:71" s="86" customFormat="1" ht="12.75" x14ac:dyDescent="0.25">
      <c r="A275" s="365"/>
      <c r="B275" s="361">
        <f>Demography!B276</f>
        <v>0</v>
      </c>
      <c r="C275" s="361">
        <f>Demography!C276</f>
        <v>0</v>
      </c>
      <c r="D275" s="362">
        <f>Demography!D276</f>
        <v>0</v>
      </c>
      <c r="E275" s="81"/>
      <c r="F275" s="415"/>
      <c r="G275" s="416"/>
      <c r="H275" s="417"/>
      <c r="I275" s="241"/>
      <c r="J275" s="242"/>
      <c r="K275" s="243"/>
      <c r="L275" s="243"/>
      <c r="M275" s="243"/>
      <c r="N275" s="241"/>
      <c r="O275" s="248"/>
      <c r="P275" s="81"/>
      <c r="Q275" s="241"/>
      <c r="R275" s="416"/>
      <c r="S275" s="416"/>
      <c r="T275" s="81"/>
      <c r="U275" s="242"/>
      <c r="V275" s="242"/>
      <c r="W275" s="241"/>
      <c r="X275" s="242"/>
      <c r="Y275" s="241"/>
      <c r="Z275" s="241"/>
      <c r="AA275" s="241"/>
      <c r="AB275" s="243"/>
      <c r="AC275" s="243"/>
      <c r="AD275" s="77"/>
      <c r="AE275" s="243"/>
      <c r="AF275" s="243"/>
      <c r="AG275" s="243"/>
      <c r="AH275" s="243"/>
      <c r="AI275" s="243"/>
      <c r="AJ275" s="243"/>
      <c r="AK275" s="246"/>
      <c r="AL275" s="246"/>
      <c r="AM275" s="248"/>
      <c r="AN275" s="77"/>
      <c r="AO275" s="562" t="str">
        <f t="shared" si="36"/>
        <v xml:space="preserve"> </v>
      </c>
      <c r="AP275" s="562" t="str">
        <f t="shared" ref="AP275:AP338" si="38">IF(OR(Z275=0,K275=0)," ",AE275/K275)</f>
        <v xml:space="preserve"> </v>
      </c>
      <c r="AQ275" s="562" t="str">
        <f t="shared" ref="AQ275:AQ338" si="39">IF(OR(Z275&gt;5, Z275&lt;1)," ",AF275/AC275)</f>
        <v xml:space="preserve"> </v>
      </c>
      <c r="AR275" s="562" t="str">
        <f t="shared" ref="AR275:AR338" si="40">IF(OR(Z275&gt;5, Z275&lt;1,K275=0)," ",AF275/K275)</f>
        <v xml:space="preserve"> </v>
      </c>
      <c r="AS275" s="77"/>
      <c r="AT275" s="360"/>
      <c r="AU275" s="360"/>
      <c r="AV275" s="359"/>
      <c r="AW275" s="360"/>
      <c r="AX275" s="359"/>
      <c r="AY275" s="359"/>
      <c r="AZ275" s="241"/>
      <c r="BA275" s="243"/>
      <c r="BB275" s="243"/>
      <c r="BC275" s="77"/>
      <c r="BD275" s="243"/>
      <c r="BE275" s="243"/>
      <c r="BF275" s="243"/>
      <c r="BG275" s="243"/>
      <c r="BH275" s="243"/>
      <c r="BI275" s="243"/>
      <c r="BJ275" s="246"/>
      <c r="BK275" s="246"/>
      <c r="BL275" s="248"/>
      <c r="BM275" s="77"/>
      <c r="BN275" s="562" t="str">
        <f t="shared" si="37"/>
        <v xml:space="preserve"> </v>
      </c>
      <c r="BO275" s="562" t="str">
        <f t="shared" ref="BO275:BO338" si="41">IF(OR(AY275=0,K275=0)," ",BD275/K275)</f>
        <v xml:space="preserve"> </v>
      </c>
      <c r="BP275" s="562" t="str">
        <f t="shared" ref="BP275:BP338" si="42">IF(OR(AY275&gt;5, AY275&lt;1)," ",BE275/BB275)</f>
        <v xml:space="preserve"> </v>
      </c>
      <c r="BQ275" s="562" t="str">
        <f t="shared" ref="BQ275:BQ338" si="43">IF(OR(AY275&gt;5, AY275&lt;1,K275=0)," ",BE275/K275)</f>
        <v xml:space="preserve"> </v>
      </c>
      <c r="BR275" s="77"/>
      <c r="BS275" s="313"/>
    </row>
    <row r="276" spans="1:71" s="86" customFormat="1" ht="12.75" x14ac:dyDescent="0.25">
      <c r="A276" s="365"/>
      <c r="B276" s="147">
        <f>Demography!B277</f>
        <v>0</v>
      </c>
      <c r="C276" s="147">
        <f>Demography!C277</f>
        <v>0</v>
      </c>
      <c r="D276" s="148">
        <f>Demography!D277</f>
        <v>0</v>
      </c>
      <c r="E276" s="81"/>
      <c r="F276" s="238"/>
      <c r="G276" s="150"/>
      <c r="H276" s="414"/>
      <c r="I276" s="256"/>
      <c r="J276" s="240"/>
      <c r="K276" s="261"/>
      <c r="L276" s="261"/>
      <c r="M276" s="261"/>
      <c r="N276" s="256"/>
      <c r="O276" s="247"/>
      <c r="P276" s="81"/>
      <c r="Q276" s="256"/>
      <c r="R276" s="150"/>
      <c r="S276" s="150"/>
      <c r="T276" s="81"/>
      <c r="U276" s="240"/>
      <c r="V276" s="240"/>
      <c r="W276" s="256"/>
      <c r="X276" s="240"/>
      <c r="Y276" s="256"/>
      <c r="Z276" s="256"/>
      <c r="AA276" s="256"/>
      <c r="AB276" s="261"/>
      <c r="AC276" s="261"/>
      <c r="AD276" s="77"/>
      <c r="AE276" s="261"/>
      <c r="AF276" s="261"/>
      <c r="AG276" s="261"/>
      <c r="AH276" s="261"/>
      <c r="AI276" s="261"/>
      <c r="AJ276" s="261"/>
      <c r="AK276" s="245"/>
      <c r="AL276" s="245"/>
      <c r="AM276" s="247"/>
      <c r="AN276" s="77"/>
      <c r="AO276" s="561" t="str">
        <f t="shared" si="36"/>
        <v xml:space="preserve"> </v>
      </c>
      <c r="AP276" s="561" t="str">
        <f t="shared" si="38"/>
        <v xml:space="preserve"> </v>
      </c>
      <c r="AQ276" s="561" t="str">
        <f t="shared" si="39"/>
        <v xml:space="preserve"> </v>
      </c>
      <c r="AR276" s="561" t="str">
        <f t="shared" si="40"/>
        <v xml:space="preserve"> </v>
      </c>
      <c r="AS276" s="77"/>
      <c r="AT276" s="240"/>
      <c r="AU276" s="240"/>
      <c r="AV276" s="256"/>
      <c r="AW276" s="240"/>
      <c r="AX276" s="256"/>
      <c r="AY276" s="256"/>
      <c r="AZ276" s="256"/>
      <c r="BA276" s="261"/>
      <c r="BB276" s="261"/>
      <c r="BC276" s="77"/>
      <c r="BD276" s="261"/>
      <c r="BE276" s="261"/>
      <c r="BF276" s="261"/>
      <c r="BG276" s="261"/>
      <c r="BH276" s="261"/>
      <c r="BI276" s="261"/>
      <c r="BJ276" s="245"/>
      <c r="BK276" s="245"/>
      <c r="BL276" s="247"/>
      <c r="BM276" s="77"/>
      <c r="BN276" s="561" t="str">
        <f t="shared" si="37"/>
        <v xml:space="preserve"> </v>
      </c>
      <c r="BO276" s="561" t="str">
        <f t="shared" si="41"/>
        <v xml:space="preserve"> </v>
      </c>
      <c r="BP276" s="561" t="str">
        <f t="shared" si="42"/>
        <v xml:space="preserve"> </v>
      </c>
      <c r="BQ276" s="561" t="str">
        <f t="shared" si="43"/>
        <v xml:space="preserve"> </v>
      </c>
      <c r="BR276" s="77"/>
      <c r="BS276" s="145"/>
    </row>
    <row r="277" spans="1:71" s="86" customFormat="1" ht="12.75" x14ac:dyDescent="0.25">
      <c r="A277" s="365"/>
      <c r="B277" s="361">
        <f>Demography!B278</f>
        <v>0</v>
      </c>
      <c r="C277" s="361">
        <f>Demography!C278</f>
        <v>0</v>
      </c>
      <c r="D277" s="362">
        <f>Demography!D278</f>
        <v>0</v>
      </c>
      <c r="E277" s="81"/>
      <c r="F277" s="415"/>
      <c r="G277" s="416"/>
      <c r="H277" s="417"/>
      <c r="I277" s="241"/>
      <c r="J277" s="242"/>
      <c r="K277" s="243"/>
      <c r="L277" s="243"/>
      <c r="M277" s="243"/>
      <c r="N277" s="241"/>
      <c r="O277" s="248"/>
      <c r="P277" s="81"/>
      <c r="Q277" s="241"/>
      <c r="R277" s="416"/>
      <c r="S277" s="416"/>
      <c r="T277" s="81"/>
      <c r="U277" s="242"/>
      <c r="V277" s="242"/>
      <c r="W277" s="241"/>
      <c r="X277" s="242"/>
      <c r="Y277" s="241"/>
      <c r="Z277" s="241"/>
      <c r="AA277" s="241"/>
      <c r="AB277" s="243"/>
      <c r="AC277" s="243"/>
      <c r="AD277" s="77"/>
      <c r="AE277" s="243"/>
      <c r="AF277" s="243"/>
      <c r="AG277" s="243"/>
      <c r="AH277" s="243"/>
      <c r="AI277" s="243"/>
      <c r="AJ277" s="243"/>
      <c r="AK277" s="246"/>
      <c r="AL277" s="246"/>
      <c r="AM277" s="248"/>
      <c r="AN277" s="77"/>
      <c r="AO277" s="562" t="str">
        <f t="shared" si="36"/>
        <v xml:space="preserve"> </v>
      </c>
      <c r="AP277" s="562" t="str">
        <f t="shared" si="38"/>
        <v xml:space="preserve"> </v>
      </c>
      <c r="AQ277" s="562" t="str">
        <f t="shared" si="39"/>
        <v xml:space="preserve"> </v>
      </c>
      <c r="AR277" s="562" t="str">
        <f t="shared" si="40"/>
        <v xml:space="preserve"> </v>
      </c>
      <c r="AS277" s="77"/>
      <c r="AT277" s="360"/>
      <c r="AU277" s="360"/>
      <c r="AV277" s="359"/>
      <c r="AW277" s="360"/>
      <c r="AX277" s="359"/>
      <c r="AY277" s="359"/>
      <c r="AZ277" s="241"/>
      <c r="BA277" s="243"/>
      <c r="BB277" s="243"/>
      <c r="BC277" s="77"/>
      <c r="BD277" s="243"/>
      <c r="BE277" s="243"/>
      <c r="BF277" s="243"/>
      <c r="BG277" s="243"/>
      <c r="BH277" s="243"/>
      <c r="BI277" s="243"/>
      <c r="BJ277" s="246"/>
      <c r="BK277" s="246"/>
      <c r="BL277" s="248"/>
      <c r="BM277" s="77"/>
      <c r="BN277" s="562" t="str">
        <f t="shared" si="37"/>
        <v xml:space="preserve"> </v>
      </c>
      <c r="BO277" s="562" t="str">
        <f t="shared" si="41"/>
        <v xml:space="preserve"> </v>
      </c>
      <c r="BP277" s="562" t="str">
        <f t="shared" si="42"/>
        <v xml:space="preserve"> </v>
      </c>
      <c r="BQ277" s="562" t="str">
        <f t="shared" si="43"/>
        <v xml:space="preserve"> </v>
      </c>
      <c r="BR277" s="77"/>
      <c r="BS277" s="313"/>
    </row>
    <row r="278" spans="1:71" s="86" customFormat="1" ht="12.75" x14ac:dyDescent="0.25">
      <c r="A278" s="365"/>
      <c r="B278" s="147">
        <f>Demography!B279</f>
        <v>0</v>
      </c>
      <c r="C278" s="147">
        <f>Demography!C279</f>
        <v>0</v>
      </c>
      <c r="D278" s="148">
        <f>Demography!D279</f>
        <v>0</v>
      </c>
      <c r="E278" s="81"/>
      <c r="F278" s="238"/>
      <c r="G278" s="150"/>
      <c r="H278" s="414"/>
      <c r="I278" s="256"/>
      <c r="J278" s="240"/>
      <c r="K278" s="261"/>
      <c r="L278" s="261"/>
      <c r="M278" s="261"/>
      <c r="N278" s="256"/>
      <c r="O278" s="247"/>
      <c r="P278" s="81"/>
      <c r="Q278" s="256"/>
      <c r="R278" s="150"/>
      <c r="S278" s="150"/>
      <c r="T278" s="81"/>
      <c r="U278" s="240"/>
      <c r="V278" s="240"/>
      <c r="W278" s="256"/>
      <c r="X278" s="240"/>
      <c r="Y278" s="256"/>
      <c r="Z278" s="256"/>
      <c r="AA278" s="256"/>
      <c r="AB278" s="261"/>
      <c r="AC278" s="261"/>
      <c r="AD278" s="77"/>
      <c r="AE278" s="261"/>
      <c r="AF278" s="261"/>
      <c r="AG278" s="261"/>
      <c r="AH278" s="261"/>
      <c r="AI278" s="261"/>
      <c r="AJ278" s="261"/>
      <c r="AK278" s="245"/>
      <c r="AL278" s="245"/>
      <c r="AM278" s="247"/>
      <c r="AN278" s="77"/>
      <c r="AO278" s="561" t="str">
        <f t="shared" si="36"/>
        <v xml:space="preserve"> </v>
      </c>
      <c r="AP278" s="561" t="str">
        <f t="shared" si="38"/>
        <v xml:space="preserve"> </v>
      </c>
      <c r="AQ278" s="561" t="str">
        <f t="shared" si="39"/>
        <v xml:space="preserve"> </v>
      </c>
      <c r="AR278" s="561" t="str">
        <f t="shared" si="40"/>
        <v xml:space="preserve"> </v>
      </c>
      <c r="AS278" s="77"/>
      <c r="AT278" s="240"/>
      <c r="AU278" s="240"/>
      <c r="AV278" s="256"/>
      <c r="AW278" s="240"/>
      <c r="AX278" s="256"/>
      <c r="AY278" s="256"/>
      <c r="AZ278" s="256"/>
      <c r="BA278" s="261"/>
      <c r="BB278" s="261"/>
      <c r="BC278" s="77"/>
      <c r="BD278" s="261"/>
      <c r="BE278" s="261"/>
      <c r="BF278" s="261"/>
      <c r="BG278" s="261"/>
      <c r="BH278" s="261"/>
      <c r="BI278" s="261"/>
      <c r="BJ278" s="245"/>
      <c r="BK278" s="245"/>
      <c r="BL278" s="247"/>
      <c r="BM278" s="77"/>
      <c r="BN278" s="561" t="str">
        <f t="shared" si="37"/>
        <v xml:space="preserve"> </v>
      </c>
      <c r="BO278" s="561" t="str">
        <f t="shared" si="41"/>
        <v xml:space="preserve"> </v>
      </c>
      <c r="BP278" s="561" t="str">
        <f t="shared" si="42"/>
        <v xml:space="preserve"> </v>
      </c>
      <c r="BQ278" s="561" t="str">
        <f t="shared" si="43"/>
        <v xml:space="preserve"> </v>
      </c>
      <c r="BR278" s="77"/>
      <c r="BS278" s="145"/>
    </row>
    <row r="279" spans="1:71" s="86" customFormat="1" ht="12.75" x14ac:dyDescent="0.25">
      <c r="A279" s="365"/>
      <c r="B279" s="361">
        <f>Demography!B280</f>
        <v>0</v>
      </c>
      <c r="C279" s="361">
        <f>Demography!C280</f>
        <v>0</v>
      </c>
      <c r="D279" s="362">
        <f>Demography!D280</f>
        <v>0</v>
      </c>
      <c r="E279" s="81"/>
      <c r="F279" s="415"/>
      <c r="G279" s="416"/>
      <c r="H279" s="417"/>
      <c r="I279" s="241"/>
      <c r="J279" s="242"/>
      <c r="K279" s="243"/>
      <c r="L279" s="243"/>
      <c r="M279" s="243"/>
      <c r="N279" s="241"/>
      <c r="O279" s="248"/>
      <c r="P279" s="81"/>
      <c r="Q279" s="241"/>
      <c r="R279" s="416"/>
      <c r="S279" s="416"/>
      <c r="T279" s="81"/>
      <c r="U279" s="242"/>
      <c r="V279" s="242"/>
      <c r="W279" s="241"/>
      <c r="X279" s="242"/>
      <c r="Y279" s="241"/>
      <c r="Z279" s="241"/>
      <c r="AA279" s="241"/>
      <c r="AB279" s="243"/>
      <c r="AC279" s="243"/>
      <c r="AD279" s="77"/>
      <c r="AE279" s="243"/>
      <c r="AF279" s="243"/>
      <c r="AG279" s="243"/>
      <c r="AH279" s="243"/>
      <c r="AI279" s="243"/>
      <c r="AJ279" s="243"/>
      <c r="AK279" s="246"/>
      <c r="AL279" s="246"/>
      <c r="AM279" s="248"/>
      <c r="AN279" s="77"/>
      <c r="AO279" s="562" t="str">
        <f t="shared" si="36"/>
        <v xml:space="preserve"> </v>
      </c>
      <c r="AP279" s="562" t="str">
        <f t="shared" si="38"/>
        <v xml:space="preserve"> </v>
      </c>
      <c r="AQ279" s="562" t="str">
        <f t="shared" si="39"/>
        <v xml:space="preserve"> </v>
      </c>
      <c r="AR279" s="562" t="str">
        <f t="shared" si="40"/>
        <v xml:space="preserve"> </v>
      </c>
      <c r="AS279" s="77"/>
      <c r="AT279" s="360"/>
      <c r="AU279" s="360"/>
      <c r="AV279" s="359"/>
      <c r="AW279" s="360"/>
      <c r="AX279" s="359"/>
      <c r="AY279" s="359"/>
      <c r="AZ279" s="241"/>
      <c r="BA279" s="243"/>
      <c r="BB279" s="243"/>
      <c r="BC279" s="77"/>
      <c r="BD279" s="243"/>
      <c r="BE279" s="243"/>
      <c r="BF279" s="243"/>
      <c r="BG279" s="243"/>
      <c r="BH279" s="243"/>
      <c r="BI279" s="243"/>
      <c r="BJ279" s="246"/>
      <c r="BK279" s="246"/>
      <c r="BL279" s="248"/>
      <c r="BM279" s="77"/>
      <c r="BN279" s="562" t="str">
        <f t="shared" si="37"/>
        <v xml:space="preserve"> </v>
      </c>
      <c r="BO279" s="562" t="str">
        <f t="shared" si="41"/>
        <v xml:space="preserve"> </v>
      </c>
      <c r="BP279" s="562" t="str">
        <f t="shared" si="42"/>
        <v xml:space="preserve"> </v>
      </c>
      <c r="BQ279" s="562" t="str">
        <f t="shared" si="43"/>
        <v xml:space="preserve"> </v>
      </c>
      <c r="BR279" s="77"/>
      <c r="BS279" s="313"/>
    </row>
    <row r="280" spans="1:71" s="86" customFormat="1" ht="12.75" x14ac:dyDescent="0.25">
      <c r="A280" s="365"/>
      <c r="B280" s="147">
        <f>Demography!B281</f>
        <v>0</v>
      </c>
      <c r="C280" s="147">
        <f>Demography!C281</f>
        <v>0</v>
      </c>
      <c r="D280" s="148">
        <f>Demography!D281</f>
        <v>0</v>
      </c>
      <c r="E280" s="81"/>
      <c r="F280" s="238"/>
      <c r="G280" s="150"/>
      <c r="H280" s="414"/>
      <c r="I280" s="256"/>
      <c r="J280" s="240"/>
      <c r="K280" s="261"/>
      <c r="L280" s="261"/>
      <c r="M280" s="261"/>
      <c r="N280" s="256"/>
      <c r="O280" s="247"/>
      <c r="P280" s="81"/>
      <c r="Q280" s="256"/>
      <c r="R280" s="150"/>
      <c r="S280" s="150"/>
      <c r="T280" s="81"/>
      <c r="U280" s="240"/>
      <c r="V280" s="240"/>
      <c r="W280" s="256"/>
      <c r="X280" s="240"/>
      <c r="Y280" s="256"/>
      <c r="Z280" s="256"/>
      <c r="AA280" s="256"/>
      <c r="AB280" s="261"/>
      <c r="AC280" s="261"/>
      <c r="AD280" s="77"/>
      <c r="AE280" s="261"/>
      <c r="AF280" s="261"/>
      <c r="AG280" s="261"/>
      <c r="AH280" s="261"/>
      <c r="AI280" s="261"/>
      <c r="AJ280" s="261"/>
      <c r="AK280" s="245"/>
      <c r="AL280" s="245"/>
      <c r="AM280" s="247"/>
      <c r="AN280" s="77"/>
      <c r="AO280" s="561" t="str">
        <f t="shared" si="36"/>
        <v xml:space="preserve"> </v>
      </c>
      <c r="AP280" s="561" t="str">
        <f t="shared" si="38"/>
        <v xml:space="preserve"> </v>
      </c>
      <c r="AQ280" s="561" t="str">
        <f t="shared" si="39"/>
        <v xml:space="preserve"> </v>
      </c>
      <c r="AR280" s="561" t="str">
        <f t="shared" si="40"/>
        <v xml:space="preserve"> </v>
      </c>
      <c r="AS280" s="77"/>
      <c r="AT280" s="240"/>
      <c r="AU280" s="240"/>
      <c r="AV280" s="256"/>
      <c r="AW280" s="240"/>
      <c r="AX280" s="256"/>
      <c r="AY280" s="256"/>
      <c r="AZ280" s="256"/>
      <c r="BA280" s="261"/>
      <c r="BB280" s="261"/>
      <c r="BC280" s="77"/>
      <c r="BD280" s="261"/>
      <c r="BE280" s="261"/>
      <c r="BF280" s="261"/>
      <c r="BG280" s="261"/>
      <c r="BH280" s="261"/>
      <c r="BI280" s="261"/>
      <c r="BJ280" s="245"/>
      <c r="BK280" s="245"/>
      <c r="BL280" s="247"/>
      <c r="BM280" s="77"/>
      <c r="BN280" s="561" t="str">
        <f t="shared" si="37"/>
        <v xml:space="preserve"> </v>
      </c>
      <c r="BO280" s="561" t="str">
        <f t="shared" si="41"/>
        <v xml:space="preserve"> </v>
      </c>
      <c r="BP280" s="561" t="str">
        <f t="shared" si="42"/>
        <v xml:space="preserve"> </v>
      </c>
      <c r="BQ280" s="561" t="str">
        <f t="shared" si="43"/>
        <v xml:space="preserve"> </v>
      </c>
      <c r="BR280" s="77"/>
      <c r="BS280" s="145"/>
    </row>
    <row r="281" spans="1:71" s="86" customFormat="1" ht="12.75" x14ac:dyDescent="0.25">
      <c r="A281" s="365"/>
      <c r="B281" s="361">
        <f>Demography!B282</f>
        <v>0</v>
      </c>
      <c r="C281" s="361">
        <f>Demography!C282</f>
        <v>0</v>
      </c>
      <c r="D281" s="362">
        <f>Demography!D282</f>
        <v>0</v>
      </c>
      <c r="E281" s="81"/>
      <c r="F281" s="415"/>
      <c r="G281" s="416"/>
      <c r="H281" s="417"/>
      <c r="I281" s="241"/>
      <c r="J281" s="242"/>
      <c r="K281" s="243"/>
      <c r="L281" s="243"/>
      <c r="M281" s="243"/>
      <c r="N281" s="241"/>
      <c r="O281" s="248"/>
      <c r="P281" s="81"/>
      <c r="Q281" s="241"/>
      <c r="R281" s="416"/>
      <c r="S281" s="416"/>
      <c r="T281" s="81"/>
      <c r="U281" s="242"/>
      <c r="V281" s="242"/>
      <c r="W281" s="241"/>
      <c r="X281" s="242"/>
      <c r="Y281" s="241"/>
      <c r="Z281" s="241"/>
      <c r="AA281" s="241"/>
      <c r="AB281" s="243"/>
      <c r="AC281" s="243"/>
      <c r="AD281" s="77"/>
      <c r="AE281" s="243"/>
      <c r="AF281" s="243"/>
      <c r="AG281" s="243"/>
      <c r="AH281" s="243"/>
      <c r="AI281" s="243"/>
      <c r="AJ281" s="243"/>
      <c r="AK281" s="246"/>
      <c r="AL281" s="246"/>
      <c r="AM281" s="248"/>
      <c r="AN281" s="77"/>
      <c r="AO281" s="562" t="str">
        <f t="shared" si="36"/>
        <v xml:space="preserve"> </v>
      </c>
      <c r="AP281" s="562" t="str">
        <f t="shared" si="38"/>
        <v xml:space="preserve"> </v>
      </c>
      <c r="AQ281" s="562" t="str">
        <f t="shared" si="39"/>
        <v xml:space="preserve"> </v>
      </c>
      <c r="AR281" s="562" t="str">
        <f t="shared" si="40"/>
        <v xml:space="preserve"> </v>
      </c>
      <c r="AS281" s="77"/>
      <c r="AT281" s="360"/>
      <c r="AU281" s="360"/>
      <c r="AV281" s="359"/>
      <c r="AW281" s="360"/>
      <c r="AX281" s="359"/>
      <c r="AY281" s="359"/>
      <c r="AZ281" s="241"/>
      <c r="BA281" s="243"/>
      <c r="BB281" s="243"/>
      <c r="BC281" s="77"/>
      <c r="BD281" s="243"/>
      <c r="BE281" s="243"/>
      <c r="BF281" s="243"/>
      <c r="BG281" s="243"/>
      <c r="BH281" s="243"/>
      <c r="BI281" s="243"/>
      <c r="BJ281" s="246"/>
      <c r="BK281" s="246"/>
      <c r="BL281" s="248"/>
      <c r="BM281" s="77"/>
      <c r="BN281" s="562" t="str">
        <f t="shared" si="37"/>
        <v xml:space="preserve"> </v>
      </c>
      <c r="BO281" s="562" t="str">
        <f t="shared" si="41"/>
        <v xml:space="preserve"> </v>
      </c>
      <c r="BP281" s="562" t="str">
        <f t="shared" si="42"/>
        <v xml:space="preserve"> </v>
      </c>
      <c r="BQ281" s="562" t="str">
        <f t="shared" si="43"/>
        <v xml:space="preserve"> </v>
      </c>
      <c r="BR281" s="77"/>
      <c r="BS281" s="313"/>
    </row>
    <row r="282" spans="1:71" s="86" customFormat="1" ht="12.75" x14ac:dyDescent="0.25">
      <c r="A282" s="365"/>
      <c r="B282" s="147">
        <f>Demography!B283</f>
        <v>0</v>
      </c>
      <c r="C282" s="147">
        <f>Demography!C283</f>
        <v>0</v>
      </c>
      <c r="D282" s="148">
        <f>Demography!D283</f>
        <v>0</v>
      </c>
      <c r="E282" s="81"/>
      <c r="F282" s="238"/>
      <c r="G282" s="150"/>
      <c r="H282" s="414"/>
      <c r="I282" s="256"/>
      <c r="J282" s="240"/>
      <c r="K282" s="261"/>
      <c r="L282" s="261"/>
      <c r="M282" s="261"/>
      <c r="N282" s="256"/>
      <c r="O282" s="247"/>
      <c r="P282" s="81"/>
      <c r="Q282" s="256"/>
      <c r="R282" s="150"/>
      <c r="S282" s="150"/>
      <c r="T282" s="81"/>
      <c r="U282" s="240"/>
      <c r="V282" s="240"/>
      <c r="W282" s="256"/>
      <c r="X282" s="240"/>
      <c r="Y282" s="256"/>
      <c r="Z282" s="256"/>
      <c r="AA282" s="256"/>
      <c r="AB282" s="261"/>
      <c r="AC282" s="261"/>
      <c r="AD282" s="77"/>
      <c r="AE282" s="261"/>
      <c r="AF282" s="261"/>
      <c r="AG282" s="261"/>
      <c r="AH282" s="261"/>
      <c r="AI282" s="261"/>
      <c r="AJ282" s="261"/>
      <c r="AK282" s="245"/>
      <c r="AL282" s="245"/>
      <c r="AM282" s="247"/>
      <c r="AN282" s="77"/>
      <c r="AO282" s="561" t="str">
        <f t="shared" si="36"/>
        <v xml:space="preserve"> </v>
      </c>
      <c r="AP282" s="561" t="str">
        <f t="shared" si="38"/>
        <v xml:space="preserve"> </v>
      </c>
      <c r="AQ282" s="561" t="str">
        <f t="shared" si="39"/>
        <v xml:space="preserve"> </v>
      </c>
      <c r="AR282" s="561" t="str">
        <f t="shared" si="40"/>
        <v xml:space="preserve"> </v>
      </c>
      <c r="AS282" s="77"/>
      <c r="AT282" s="240"/>
      <c r="AU282" s="240"/>
      <c r="AV282" s="256"/>
      <c r="AW282" s="240"/>
      <c r="AX282" s="256"/>
      <c r="AY282" s="256"/>
      <c r="AZ282" s="256"/>
      <c r="BA282" s="261"/>
      <c r="BB282" s="261"/>
      <c r="BC282" s="77"/>
      <c r="BD282" s="261"/>
      <c r="BE282" s="261"/>
      <c r="BF282" s="261"/>
      <c r="BG282" s="261"/>
      <c r="BH282" s="261"/>
      <c r="BI282" s="261"/>
      <c r="BJ282" s="245"/>
      <c r="BK282" s="245"/>
      <c r="BL282" s="247"/>
      <c r="BM282" s="77"/>
      <c r="BN282" s="561" t="str">
        <f t="shared" si="37"/>
        <v xml:space="preserve"> </v>
      </c>
      <c r="BO282" s="561" t="str">
        <f t="shared" si="41"/>
        <v xml:space="preserve"> </v>
      </c>
      <c r="BP282" s="561" t="str">
        <f t="shared" si="42"/>
        <v xml:space="preserve"> </v>
      </c>
      <c r="BQ282" s="561" t="str">
        <f t="shared" si="43"/>
        <v xml:space="preserve"> </v>
      </c>
      <c r="BR282" s="77"/>
      <c r="BS282" s="145"/>
    </row>
    <row r="283" spans="1:71" s="86" customFormat="1" ht="12.75" x14ac:dyDescent="0.25">
      <c r="A283" s="365"/>
      <c r="B283" s="361">
        <f>Demography!B284</f>
        <v>0</v>
      </c>
      <c r="C283" s="361">
        <f>Demography!C284</f>
        <v>0</v>
      </c>
      <c r="D283" s="362">
        <f>Demography!D284</f>
        <v>0</v>
      </c>
      <c r="E283" s="81"/>
      <c r="F283" s="415"/>
      <c r="G283" s="416"/>
      <c r="H283" s="417"/>
      <c r="I283" s="241"/>
      <c r="J283" s="242"/>
      <c r="K283" s="243"/>
      <c r="L283" s="243"/>
      <c r="M283" s="243"/>
      <c r="N283" s="241"/>
      <c r="O283" s="248"/>
      <c r="P283" s="81"/>
      <c r="Q283" s="241"/>
      <c r="R283" s="416"/>
      <c r="S283" s="416"/>
      <c r="T283" s="81"/>
      <c r="U283" s="242"/>
      <c r="V283" s="242"/>
      <c r="W283" s="241"/>
      <c r="X283" s="242"/>
      <c r="Y283" s="241"/>
      <c r="Z283" s="241"/>
      <c r="AA283" s="241"/>
      <c r="AB283" s="243"/>
      <c r="AC283" s="243"/>
      <c r="AD283" s="77"/>
      <c r="AE283" s="243"/>
      <c r="AF283" s="243"/>
      <c r="AG283" s="243"/>
      <c r="AH283" s="243"/>
      <c r="AI283" s="243"/>
      <c r="AJ283" s="243"/>
      <c r="AK283" s="246"/>
      <c r="AL283" s="246"/>
      <c r="AM283" s="248"/>
      <c r="AN283" s="77"/>
      <c r="AO283" s="562" t="str">
        <f t="shared" si="36"/>
        <v xml:space="preserve"> </v>
      </c>
      <c r="AP283" s="562" t="str">
        <f t="shared" si="38"/>
        <v xml:space="preserve"> </v>
      </c>
      <c r="AQ283" s="562" t="str">
        <f t="shared" si="39"/>
        <v xml:space="preserve"> </v>
      </c>
      <c r="AR283" s="562" t="str">
        <f t="shared" si="40"/>
        <v xml:space="preserve"> </v>
      </c>
      <c r="AS283" s="77"/>
      <c r="AT283" s="360"/>
      <c r="AU283" s="360"/>
      <c r="AV283" s="359"/>
      <c r="AW283" s="360"/>
      <c r="AX283" s="359"/>
      <c r="AY283" s="359"/>
      <c r="AZ283" s="241"/>
      <c r="BA283" s="243"/>
      <c r="BB283" s="243"/>
      <c r="BC283" s="77"/>
      <c r="BD283" s="243"/>
      <c r="BE283" s="243"/>
      <c r="BF283" s="243"/>
      <c r="BG283" s="243"/>
      <c r="BH283" s="243"/>
      <c r="BI283" s="243"/>
      <c r="BJ283" s="246"/>
      <c r="BK283" s="246"/>
      <c r="BL283" s="248"/>
      <c r="BM283" s="77"/>
      <c r="BN283" s="562" t="str">
        <f t="shared" si="37"/>
        <v xml:space="preserve"> </v>
      </c>
      <c r="BO283" s="562" t="str">
        <f t="shared" si="41"/>
        <v xml:space="preserve"> </v>
      </c>
      <c r="BP283" s="562" t="str">
        <f t="shared" si="42"/>
        <v xml:space="preserve"> </v>
      </c>
      <c r="BQ283" s="562" t="str">
        <f t="shared" si="43"/>
        <v xml:space="preserve"> </v>
      </c>
      <c r="BR283" s="77"/>
      <c r="BS283" s="313"/>
    </row>
    <row r="284" spans="1:71" s="86" customFormat="1" ht="12.75" x14ac:dyDescent="0.25">
      <c r="A284" s="365"/>
      <c r="B284" s="147">
        <f>Demography!B285</f>
        <v>0</v>
      </c>
      <c r="C284" s="147">
        <f>Demography!C285</f>
        <v>0</v>
      </c>
      <c r="D284" s="148">
        <f>Demography!D285</f>
        <v>0</v>
      </c>
      <c r="E284" s="81"/>
      <c r="F284" s="238"/>
      <c r="G284" s="150"/>
      <c r="H284" s="414"/>
      <c r="I284" s="256"/>
      <c r="J284" s="240"/>
      <c r="K284" s="261"/>
      <c r="L284" s="261"/>
      <c r="M284" s="261"/>
      <c r="N284" s="256"/>
      <c r="O284" s="247"/>
      <c r="P284" s="81"/>
      <c r="Q284" s="256"/>
      <c r="R284" s="150"/>
      <c r="S284" s="150"/>
      <c r="T284" s="81"/>
      <c r="U284" s="240"/>
      <c r="V284" s="240"/>
      <c r="W284" s="256"/>
      <c r="X284" s="240"/>
      <c r="Y284" s="256"/>
      <c r="Z284" s="256"/>
      <c r="AA284" s="256"/>
      <c r="AB284" s="261"/>
      <c r="AC284" s="261"/>
      <c r="AD284" s="77"/>
      <c r="AE284" s="261"/>
      <c r="AF284" s="261"/>
      <c r="AG284" s="261"/>
      <c r="AH284" s="261"/>
      <c r="AI284" s="261"/>
      <c r="AJ284" s="261"/>
      <c r="AK284" s="245"/>
      <c r="AL284" s="245"/>
      <c r="AM284" s="247"/>
      <c r="AN284" s="77"/>
      <c r="AO284" s="561" t="str">
        <f t="shared" si="36"/>
        <v xml:space="preserve"> </v>
      </c>
      <c r="AP284" s="561" t="str">
        <f t="shared" si="38"/>
        <v xml:space="preserve"> </v>
      </c>
      <c r="AQ284" s="561" t="str">
        <f t="shared" si="39"/>
        <v xml:space="preserve"> </v>
      </c>
      <c r="AR284" s="561" t="str">
        <f t="shared" si="40"/>
        <v xml:space="preserve"> </v>
      </c>
      <c r="AS284" s="77"/>
      <c r="AT284" s="240"/>
      <c r="AU284" s="240"/>
      <c r="AV284" s="256"/>
      <c r="AW284" s="240"/>
      <c r="AX284" s="256"/>
      <c r="AY284" s="256"/>
      <c r="AZ284" s="256"/>
      <c r="BA284" s="261"/>
      <c r="BB284" s="261"/>
      <c r="BC284" s="77"/>
      <c r="BD284" s="261"/>
      <c r="BE284" s="261"/>
      <c r="BF284" s="261"/>
      <c r="BG284" s="261"/>
      <c r="BH284" s="261"/>
      <c r="BI284" s="261"/>
      <c r="BJ284" s="245"/>
      <c r="BK284" s="245"/>
      <c r="BL284" s="247"/>
      <c r="BM284" s="77"/>
      <c r="BN284" s="561" t="str">
        <f t="shared" si="37"/>
        <v xml:space="preserve"> </v>
      </c>
      <c r="BO284" s="561" t="str">
        <f t="shared" si="41"/>
        <v xml:space="preserve"> </v>
      </c>
      <c r="BP284" s="561" t="str">
        <f t="shared" si="42"/>
        <v xml:space="preserve"> </v>
      </c>
      <c r="BQ284" s="561" t="str">
        <f t="shared" si="43"/>
        <v xml:space="preserve"> </v>
      </c>
      <c r="BR284" s="77"/>
      <c r="BS284" s="145"/>
    </row>
    <row r="285" spans="1:71" s="86" customFormat="1" ht="12.75" x14ac:dyDescent="0.25">
      <c r="A285" s="365"/>
      <c r="B285" s="361">
        <f>Demography!B286</f>
        <v>0</v>
      </c>
      <c r="C285" s="361">
        <f>Demography!C286</f>
        <v>0</v>
      </c>
      <c r="D285" s="362">
        <f>Demography!D286</f>
        <v>0</v>
      </c>
      <c r="E285" s="81"/>
      <c r="F285" s="415"/>
      <c r="G285" s="416"/>
      <c r="H285" s="417"/>
      <c r="I285" s="241"/>
      <c r="J285" s="242"/>
      <c r="K285" s="243"/>
      <c r="L285" s="243"/>
      <c r="M285" s="243"/>
      <c r="N285" s="241"/>
      <c r="O285" s="248"/>
      <c r="P285" s="81"/>
      <c r="Q285" s="241"/>
      <c r="R285" s="416"/>
      <c r="S285" s="416"/>
      <c r="T285" s="81"/>
      <c r="U285" s="242"/>
      <c r="V285" s="242"/>
      <c r="W285" s="241"/>
      <c r="X285" s="242"/>
      <c r="Y285" s="241"/>
      <c r="Z285" s="241"/>
      <c r="AA285" s="241"/>
      <c r="AB285" s="243"/>
      <c r="AC285" s="243"/>
      <c r="AD285" s="77"/>
      <c r="AE285" s="243"/>
      <c r="AF285" s="243"/>
      <c r="AG285" s="243"/>
      <c r="AH285" s="243"/>
      <c r="AI285" s="243"/>
      <c r="AJ285" s="243"/>
      <c r="AK285" s="246"/>
      <c r="AL285" s="246"/>
      <c r="AM285" s="248"/>
      <c r="AN285" s="77"/>
      <c r="AO285" s="562" t="str">
        <f t="shared" si="36"/>
        <v xml:space="preserve"> </v>
      </c>
      <c r="AP285" s="562" t="str">
        <f t="shared" si="38"/>
        <v xml:space="preserve"> </v>
      </c>
      <c r="AQ285" s="562" t="str">
        <f t="shared" si="39"/>
        <v xml:space="preserve"> </v>
      </c>
      <c r="AR285" s="562" t="str">
        <f t="shared" si="40"/>
        <v xml:space="preserve"> </v>
      </c>
      <c r="AS285" s="77"/>
      <c r="AT285" s="360"/>
      <c r="AU285" s="360"/>
      <c r="AV285" s="359"/>
      <c r="AW285" s="360"/>
      <c r="AX285" s="359"/>
      <c r="AY285" s="359"/>
      <c r="AZ285" s="241"/>
      <c r="BA285" s="243"/>
      <c r="BB285" s="243"/>
      <c r="BC285" s="77"/>
      <c r="BD285" s="243"/>
      <c r="BE285" s="243"/>
      <c r="BF285" s="243"/>
      <c r="BG285" s="243"/>
      <c r="BH285" s="243"/>
      <c r="BI285" s="243"/>
      <c r="BJ285" s="246"/>
      <c r="BK285" s="246"/>
      <c r="BL285" s="248"/>
      <c r="BM285" s="77"/>
      <c r="BN285" s="562" t="str">
        <f t="shared" si="37"/>
        <v xml:space="preserve"> </v>
      </c>
      <c r="BO285" s="562" t="str">
        <f t="shared" si="41"/>
        <v xml:space="preserve"> </v>
      </c>
      <c r="BP285" s="562" t="str">
        <f t="shared" si="42"/>
        <v xml:space="preserve"> </v>
      </c>
      <c r="BQ285" s="562" t="str">
        <f t="shared" si="43"/>
        <v xml:space="preserve"> </v>
      </c>
      <c r="BR285" s="77"/>
      <c r="BS285" s="313"/>
    </row>
    <row r="286" spans="1:71" s="86" customFormat="1" ht="12.75" x14ac:dyDescent="0.25">
      <c r="A286" s="365"/>
      <c r="B286" s="147">
        <f>Demography!B287</f>
        <v>0</v>
      </c>
      <c r="C286" s="147">
        <f>Demography!C287</f>
        <v>0</v>
      </c>
      <c r="D286" s="148">
        <f>Demography!D287</f>
        <v>0</v>
      </c>
      <c r="E286" s="81"/>
      <c r="F286" s="238"/>
      <c r="G286" s="150"/>
      <c r="H286" s="414"/>
      <c r="I286" s="256"/>
      <c r="J286" s="240"/>
      <c r="K286" s="261"/>
      <c r="L286" s="261"/>
      <c r="M286" s="261"/>
      <c r="N286" s="256"/>
      <c r="O286" s="247"/>
      <c r="P286" s="81"/>
      <c r="Q286" s="256"/>
      <c r="R286" s="150"/>
      <c r="S286" s="150"/>
      <c r="T286" s="81"/>
      <c r="U286" s="240"/>
      <c r="V286" s="240"/>
      <c r="W286" s="256"/>
      <c r="X286" s="240"/>
      <c r="Y286" s="256"/>
      <c r="Z286" s="256"/>
      <c r="AA286" s="256"/>
      <c r="AB286" s="261"/>
      <c r="AC286" s="261"/>
      <c r="AD286" s="77"/>
      <c r="AE286" s="261"/>
      <c r="AF286" s="261"/>
      <c r="AG286" s="261"/>
      <c r="AH286" s="261"/>
      <c r="AI286" s="261"/>
      <c r="AJ286" s="261"/>
      <c r="AK286" s="245"/>
      <c r="AL286" s="245"/>
      <c r="AM286" s="247"/>
      <c r="AN286" s="77"/>
      <c r="AO286" s="561" t="str">
        <f t="shared" si="36"/>
        <v xml:space="preserve"> </v>
      </c>
      <c r="AP286" s="561" t="str">
        <f t="shared" si="38"/>
        <v xml:space="preserve"> </v>
      </c>
      <c r="AQ286" s="561" t="str">
        <f t="shared" si="39"/>
        <v xml:space="preserve"> </v>
      </c>
      <c r="AR286" s="561" t="str">
        <f t="shared" si="40"/>
        <v xml:space="preserve"> </v>
      </c>
      <c r="AS286" s="77"/>
      <c r="AT286" s="240"/>
      <c r="AU286" s="240"/>
      <c r="AV286" s="256"/>
      <c r="AW286" s="240"/>
      <c r="AX286" s="256"/>
      <c r="AY286" s="256"/>
      <c r="AZ286" s="256"/>
      <c r="BA286" s="261"/>
      <c r="BB286" s="261"/>
      <c r="BC286" s="77"/>
      <c r="BD286" s="261"/>
      <c r="BE286" s="261"/>
      <c r="BF286" s="261"/>
      <c r="BG286" s="261"/>
      <c r="BH286" s="261"/>
      <c r="BI286" s="261"/>
      <c r="BJ286" s="245"/>
      <c r="BK286" s="245"/>
      <c r="BL286" s="247"/>
      <c r="BM286" s="77"/>
      <c r="BN286" s="561" t="str">
        <f t="shared" si="37"/>
        <v xml:space="preserve"> </v>
      </c>
      <c r="BO286" s="561" t="str">
        <f t="shared" si="41"/>
        <v xml:space="preserve"> </v>
      </c>
      <c r="BP286" s="561" t="str">
        <f t="shared" si="42"/>
        <v xml:space="preserve"> </v>
      </c>
      <c r="BQ286" s="561" t="str">
        <f t="shared" si="43"/>
        <v xml:space="preserve"> </v>
      </c>
      <c r="BR286" s="77"/>
      <c r="BS286" s="145"/>
    </row>
    <row r="287" spans="1:71" s="86" customFormat="1" ht="12.75" x14ac:dyDescent="0.25">
      <c r="A287" s="365"/>
      <c r="B287" s="361">
        <f>Demography!B288</f>
        <v>0</v>
      </c>
      <c r="C287" s="361">
        <f>Demography!C288</f>
        <v>0</v>
      </c>
      <c r="D287" s="362">
        <f>Demography!D288</f>
        <v>0</v>
      </c>
      <c r="E287" s="81"/>
      <c r="F287" s="415"/>
      <c r="G287" s="416"/>
      <c r="H287" s="417"/>
      <c r="I287" s="241"/>
      <c r="J287" s="242"/>
      <c r="K287" s="243"/>
      <c r="L287" s="243"/>
      <c r="M287" s="243"/>
      <c r="N287" s="241"/>
      <c r="O287" s="248"/>
      <c r="P287" s="81"/>
      <c r="Q287" s="241"/>
      <c r="R287" s="416"/>
      <c r="S287" s="416"/>
      <c r="T287" s="81"/>
      <c r="U287" s="242"/>
      <c r="V287" s="242"/>
      <c r="W287" s="241"/>
      <c r="X287" s="242"/>
      <c r="Y287" s="241"/>
      <c r="Z287" s="241"/>
      <c r="AA287" s="241"/>
      <c r="AB287" s="243"/>
      <c r="AC287" s="243"/>
      <c r="AD287" s="77"/>
      <c r="AE287" s="243"/>
      <c r="AF287" s="243"/>
      <c r="AG287" s="243"/>
      <c r="AH287" s="243"/>
      <c r="AI287" s="243"/>
      <c r="AJ287" s="243"/>
      <c r="AK287" s="246"/>
      <c r="AL287" s="246"/>
      <c r="AM287" s="248"/>
      <c r="AN287" s="77"/>
      <c r="AO287" s="562" t="str">
        <f t="shared" si="36"/>
        <v xml:space="preserve"> </v>
      </c>
      <c r="AP287" s="562" t="str">
        <f t="shared" si="38"/>
        <v xml:space="preserve"> </v>
      </c>
      <c r="AQ287" s="562" t="str">
        <f t="shared" si="39"/>
        <v xml:space="preserve"> </v>
      </c>
      <c r="AR287" s="562" t="str">
        <f t="shared" si="40"/>
        <v xml:space="preserve"> </v>
      </c>
      <c r="AS287" s="77"/>
      <c r="AT287" s="360"/>
      <c r="AU287" s="360"/>
      <c r="AV287" s="359"/>
      <c r="AW287" s="360"/>
      <c r="AX287" s="359"/>
      <c r="AY287" s="359"/>
      <c r="AZ287" s="241"/>
      <c r="BA287" s="243"/>
      <c r="BB287" s="243"/>
      <c r="BC287" s="77"/>
      <c r="BD287" s="243"/>
      <c r="BE287" s="243"/>
      <c r="BF287" s="243"/>
      <c r="BG287" s="243"/>
      <c r="BH287" s="243"/>
      <c r="BI287" s="243"/>
      <c r="BJ287" s="246"/>
      <c r="BK287" s="246"/>
      <c r="BL287" s="248"/>
      <c r="BM287" s="77"/>
      <c r="BN287" s="562" t="str">
        <f t="shared" si="37"/>
        <v xml:space="preserve"> </v>
      </c>
      <c r="BO287" s="562" t="str">
        <f t="shared" si="41"/>
        <v xml:space="preserve"> </v>
      </c>
      <c r="BP287" s="562" t="str">
        <f t="shared" si="42"/>
        <v xml:space="preserve"> </v>
      </c>
      <c r="BQ287" s="562" t="str">
        <f t="shared" si="43"/>
        <v xml:space="preserve"> </v>
      </c>
      <c r="BR287" s="77"/>
      <c r="BS287" s="313"/>
    </row>
    <row r="288" spans="1:71" s="86" customFormat="1" ht="12.75" x14ac:dyDescent="0.25">
      <c r="A288" s="365"/>
      <c r="B288" s="147">
        <f>Demography!B289</f>
        <v>0</v>
      </c>
      <c r="C288" s="147">
        <f>Demography!C289</f>
        <v>0</v>
      </c>
      <c r="D288" s="148">
        <f>Demography!D289</f>
        <v>0</v>
      </c>
      <c r="E288" s="81"/>
      <c r="F288" s="238"/>
      <c r="G288" s="150"/>
      <c r="H288" s="414"/>
      <c r="I288" s="256"/>
      <c r="J288" s="240"/>
      <c r="K288" s="261"/>
      <c r="L288" s="261"/>
      <c r="M288" s="261"/>
      <c r="N288" s="256"/>
      <c r="O288" s="247"/>
      <c r="P288" s="81"/>
      <c r="Q288" s="256"/>
      <c r="R288" s="150"/>
      <c r="S288" s="150"/>
      <c r="T288" s="81"/>
      <c r="U288" s="240"/>
      <c r="V288" s="240"/>
      <c r="W288" s="256"/>
      <c r="X288" s="240"/>
      <c r="Y288" s="256"/>
      <c r="Z288" s="256"/>
      <c r="AA288" s="256"/>
      <c r="AB288" s="261"/>
      <c r="AC288" s="261"/>
      <c r="AD288" s="77"/>
      <c r="AE288" s="261"/>
      <c r="AF288" s="261"/>
      <c r="AG288" s="261"/>
      <c r="AH288" s="261"/>
      <c r="AI288" s="261"/>
      <c r="AJ288" s="261"/>
      <c r="AK288" s="245"/>
      <c r="AL288" s="245"/>
      <c r="AM288" s="247"/>
      <c r="AN288" s="77"/>
      <c r="AO288" s="561" t="str">
        <f t="shared" si="36"/>
        <v xml:space="preserve"> </v>
      </c>
      <c r="AP288" s="561" t="str">
        <f t="shared" si="38"/>
        <v xml:space="preserve"> </v>
      </c>
      <c r="AQ288" s="561" t="str">
        <f t="shared" si="39"/>
        <v xml:space="preserve"> </v>
      </c>
      <c r="AR288" s="561" t="str">
        <f t="shared" si="40"/>
        <v xml:space="preserve"> </v>
      </c>
      <c r="AS288" s="77"/>
      <c r="AT288" s="240"/>
      <c r="AU288" s="240"/>
      <c r="AV288" s="256"/>
      <c r="AW288" s="240"/>
      <c r="AX288" s="256"/>
      <c r="AY288" s="256"/>
      <c r="AZ288" s="256"/>
      <c r="BA288" s="261"/>
      <c r="BB288" s="261"/>
      <c r="BC288" s="77"/>
      <c r="BD288" s="261"/>
      <c r="BE288" s="261"/>
      <c r="BF288" s="261"/>
      <c r="BG288" s="261"/>
      <c r="BH288" s="261"/>
      <c r="BI288" s="261"/>
      <c r="BJ288" s="245"/>
      <c r="BK288" s="245"/>
      <c r="BL288" s="247"/>
      <c r="BM288" s="77"/>
      <c r="BN288" s="561" t="str">
        <f t="shared" si="37"/>
        <v xml:space="preserve"> </v>
      </c>
      <c r="BO288" s="561" t="str">
        <f t="shared" si="41"/>
        <v xml:space="preserve"> </v>
      </c>
      <c r="BP288" s="561" t="str">
        <f t="shared" si="42"/>
        <v xml:space="preserve"> </v>
      </c>
      <c r="BQ288" s="561" t="str">
        <f t="shared" si="43"/>
        <v xml:space="preserve"> </v>
      </c>
      <c r="BR288" s="77"/>
      <c r="BS288" s="145"/>
    </row>
    <row r="289" spans="1:71" s="86" customFormat="1" ht="12.75" x14ac:dyDescent="0.25">
      <c r="A289" s="365"/>
      <c r="B289" s="361">
        <f>Demography!B290</f>
        <v>0</v>
      </c>
      <c r="C289" s="361">
        <f>Demography!C290</f>
        <v>0</v>
      </c>
      <c r="D289" s="362">
        <f>Demography!D290</f>
        <v>0</v>
      </c>
      <c r="E289" s="81"/>
      <c r="F289" s="415"/>
      <c r="G289" s="416"/>
      <c r="H289" s="417"/>
      <c r="I289" s="241"/>
      <c r="J289" s="242"/>
      <c r="K289" s="243"/>
      <c r="L289" s="243"/>
      <c r="M289" s="243"/>
      <c r="N289" s="241"/>
      <c r="O289" s="248"/>
      <c r="P289" s="81"/>
      <c r="Q289" s="241"/>
      <c r="R289" s="416"/>
      <c r="S289" s="416"/>
      <c r="T289" s="81"/>
      <c r="U289" s="242"/>
      <c r="V289" s="242"/>
      <c r="W289" s="241"/>
      <c r="X289" s="242"/>
      <c r="Y289" s="241"/>
      <c r="Z289" s="241"/>
      <c r="AA289" s="241"/>
      <c r="AB289" s="243"/>
      <c r="AC289" s="243"/>
      <c r="AD289" s="77"/>
      <c r="AE289" s="243"/>
      <c r="AF289" s="243"/>
      <c r="AG289" s="243"/>
      <c r="AH289" s="243"/>
      <c r="AI289" s="243"/>
      <c r="AJ289" s="243"/>
      <c r="AK289" s="246"/>
      <c r="AL289" s="246"/>
      <c r="AM289" s="248"/>
      <c r="AN289" s="77"/>
      <c r="AO289" s="562" t="str">
        <f t="shared" si="36"/>
        <v xml:space="preserve"> </v>
      </c>
      <c r="AP289" s="562" t="str">
        <f t="shared" si="38"/>
        <v xml:space="preserve"> </v>
      </c>
      <c r="AQ289" s="562" t="str">
        <f t="shared" si="39"/>
        <v xml:space="preserve"> </v>
      </c>
      <c r="AR289" s="562" t="str">
        <f t="shared" si="40"/>
        <v xml:space="preserve"> </v>
      </c>
      <c r="AS289" s="77"/>
      <c r="AT289" s="360"/>
      <c r="AU289" s="360"/>
      <c r="AV289" s="359"/>
      <c r="AW289" s="360"/>
      <c r="AX289" s="359"/>
      <c r="AY289" s="359"/>
      <c r="AZ289" s="241"/>
      <c r="BA289" s="243"/>
      <c r="BB289" s="243"/>
      <c r="BC289" s="77"/>
      <c r="BD289" s="243"/>
      <c r="BE289" s="243"/>
      <c r="BF289" s="243"/>
      <c r="BG289" s="243"/>
      <c r="BH289" s="243"/>
      <c r="BI289" s="243"/>
      <c r="BJ289" s="246"/>
      <c r="BK289" s="246"/>
      <c r="BL289" s="248"/>
      <c r="BM289" s="77"/>
      <c r="BN289" s="562" t="str">
        <f t="shared" si="37"/>
        <v xml:space="preserve"> </v>
      </c>
      <c r="BO289" s="562" t="str">
        <f t="shared" si="41"/>
        <v xml:space="preserve"> </v>
      </c>
      <c r="BP289" s="562" t="str">
        <f t="shared" si="42"/>
        <v xml:space="preserve"> </v>
      </c>
      <c r="BQ289" s="562" t="str">
        <f t="shared" si="43"/>
        <v xml:space="preserve"> </v>
      </c>
      <c r="BR289" s="77"/>
      <c r="BS289" s="313"/>
    </row>
    <row r="290" spans="1:71" s="86" customFormat="1" ht="12.75" x14ac:dyDescent="0.25">
      <c r="A290" s="365"/>
      <c r="B290" s="147">
        <f>Demography!B291</f>
        <v>0</v>
      </c>
      <c r="C290" s="147">
        <f>Demography!C291</f>
        <v>0</v>
      </c>
      <c r="D290" s="148">
        <f>Demography!D291</f>
        <v>0</v>
      </c>
      <c r="E290" s="81"/>
      <c r="F290" s="238"/>
      <c r="G290" s="150"/>
      <c r="H290" s="414"/>
      <c r="I290" s="256"/>
      <c r="J290" s="240"/>
      <c r="K290" s="261"/>
      <c r="L290" s="261"/>
      <c r="M290" s="261"/>
      <c r="N290" s="256"/>
      <c r="O290" s="247"/>
      <c r="P290" s="81"/>
      <c r="Q290" s="256"/>
      <c r="R290" s="150"/>
      <c r="S290" s="150"/>
      <c r="T290" s="81"/>
      <c r="U290" s="240"/>
      <c r="V290" s="240"/>
      <c r="W290" s="256"/>
      <c r="X290" s="240"/>
      <c r="Y290" s="256"/>
      <c r="Z290" s="256"/>
      <c r="AA290" s="256"/>
      <c r="AB290" s="261"/>
      <c r="AC290" s="261"/>
      <c r="AD290" s="77"/>
      <c r="AE290" s="261"/>
      <c r="AF290" s="261"/>
      <c r="AG290" s="261"/>
      <c r="AH290" s="261"/>
      <c r="AI290" s="261"/>
      <c r="AJ290" s="261"/>
      <c r="AK290" s="245"/>
      <c r="AL290" s="245"/>
      <c r="AM290" s="247"/>
      <c r="AN290" s="77"/>
      <c r="AO290" s="561" t="str">
        <f t="shared" si="36"/>
        <v xml:space="preserve"> </v>
      </c>
      <c r="AP290" s="561" t="str">
        <f t="shared" si="38"/>
        <v xml:space="preserve"> </v>
      </c>
      <c r="AQ290" s="561" t="str">
        <f t="shared" si="39"/>
        <v xml:space="preserve"> </v>
      </c>
      <c r="AR290" s="561" t="str">
        <f t="shared" si="40"/>
        <v xml:space="preserve"> </v>
      </c>
      <c r="AS290" s="77"/>
      <c r="AT290" s="240"/>
      <c r="AU290" s="240"/>
      <c r="AV290" s="256"/>
      <c r="AW290" s="240"/>
      <c r="AX290" s="256"/>
      <c r="AY290" s="256"/>
      <c r="AZ290" s="256"/>
      <c r="BA290" s="261"/>
      <c r="BB290" s="261"/>
      <c r="BC290" s="77"/>
      <c r="BD290" s="261"/>
      <c r="BE290" s="261"/>
      <c r="BF290" s="261"/>
      <c r="BG290" s="261"/>
      <c r="BH290" s="261"/>
      <c r="BI290" s="261"/>
      <c r="BJ290" s="245"/>
      <c r="BK290" s="245"/>
      <c r="BL290" s="247"/>
      <c r="BM290" s="77"/>
      <c r="BN290" s="561" t="str">
        <f t="shared" si="37"/>
        <v xml:space="preserve"> </v>
      </c>
      <c r="BO290" s="561" t="str">
        <f t="shared" si="41"/>
        <v xml:space="preserve"> </v>
      </c>
      <c r="BP290" s="561" t="str">
        <f t="shared" si="42"/>
        <v xml:space="preserve"> </v>
      </c>
      <c r="BQ290" s="561" t="str">
        <f t="shared" si="43"/>
        <v xml:space="preserve"> </v>
      </c>
      <c r="BR290" s="77"/>
      <c r="BS290" s="145"/>
    </row>
    <row r="291" spans="1:71" s="86" customFormat="1" ht="12.75" x14ac:dyDescent="0.25">
      <c r="A291" s="365"/>
      <c r="B291" s="361">
        <f>Demography!B292</f>
        <v>0</v>
      </c>
      <c r="C291" s="361">
        <f>Demography!C292</f>
        <v>0</v>
      </c>
      <c r="D291" s="362">
        <f>Demography!D292</f>
        <v>0</v>
      </c>
      <c r="E291" s="81"/>
      <c r="F291" s="415"/>
      <c r="G291" s="416"/>
      <c r="H291" s="417"/>
      <c r="I291" s="241"/>
      <c r="J291" s="242"/>
      <c r="K291" s="243"/>
      <c r="L291" s="243"/>
      <c r="M291" s="243"/>
      <c r="N291" s="241"/>
      <c r="O291" s="248"/>
      <c r="P291" s="81"/>
      <c r="Q291" s="241"/>
      <c r="R291" s="416"/>
      <c r="S291" s="416"/>
      <c r="T291" s="81"/>
      <c r="U291" s="242"/>
      <c r="V291" s="242"/>
      <c r="W291" s="241"/>
      <c r="X291" s="242"/>
      <c r="Y291" s="241"/>
      <c r="Z291" s="241"/>
      <c r="AA291" s="241"/>
      <c r="AB291" s="243"/>
      <c r="AC291" s="243"/>
      <c r="AD291" s="77"/>
      <c r="AE291" s="243"/>
      <c r="AF291" s="243"/>
      <c r="AG291" s="243"/>
      <c r="AH291" s="243"/>
      <c r="AI291" s="243"/>
      <c r="AJ291" s="243"/>
      <c r="AK291" s="246"/>
      <c r="AL291" s="246"/>
      <c r="AM291" s="248"/>
      <c r="AN291" s="77"/>
      <c r="AO291" s="562" t="str">
        <f t="shared" si="36"/>
        <v xml:space="preserve"> </v>
      </c>
      <c r="AP291" s="562" t="str">
        <f t="shared" si="38"/>
        <v xml:space="preserve"> </v>
      </c>
      <c r="AQ291" s="562" t="str">
        <f t="shared" si="39"/>
        <v xml:space="preserve"> </v>
      </c>
      <c r="AR291" s="562" t="str">
        <f t="shared" si="40"/>
        <v xml:space="preserve"> </v>
      </c>
      <c r="AS291" s="77"/>
      <c r="AT291" s="360"/>
      <c r="AU291" s="360"/>
      <c r="AV291" s="359"/>
      <c r="AW291" s="360"/>
      <c r="AX291" s="359"/>
      <c r="AY291" s="359"/>
      <c r="AZ291" s="241"/>
      <c r="BA291" s="243"/>
      <c r="BB291" s="243"/>
      <c r="BC291" s="77"/>
      <c r="BD291" s="243"/>
      <c r="BE291" s="243"/>
      <c r="BF291" s="243"/>
      <c r="BG291" s="243"/>
      <c r="BH291" s="243"/>
      <c r="BI291" s="243"/>
      <c r="BJ291" s="246"/>
      <c r="BK291" s="246"/>
      <c r="BL291" s="248"/>
      <c r="BM291" s="77"/>
      <c r="BN291" s="562" t="str">
        <f t="shared" si="37"/>
        <v xml:space="preserve"> </v>
      </c>
      <c r="BO291" s="562" t="str">
        <f t="shared" si="41"/>
        <v xml:space="preserve"> </v>
      </c>
      <c r="BP291" s="562" t="str">
        <f t="shared" si="42"/>
        <v xml:space="preserve"> </v>
      </c>
      <c r="BQ291" s="562" t="str">
        <f t="shared" si="43"/>
        <v xml:space="preserve"> </v>
      </c>
      <c r="BR291" s="77"/>
      <c r="BS291" s="313"/>
    </row>
    <row r="292" spans="1:71" s="86" customFormat="1" ht="12.75" x14ac:dyDescent="0.25">
      <c r="A292" s="365"/>
      <c r="B292" s="147">
        <f>Demography!B293</f>
        <v>0</v>
      </c>
      <c r="C292" s="147">
        <f>Demography!C293</f>
        <v>0</v>
      </c>
      <c r="D292" s="148">
        <f>Demography!D293</f>
        <v>0</v>
      </c>
      <c r="E292" s="81"/>
      <c r="F292" s="238"/>
      <c r="G292" s="150"/>
      <c r="H292" s="414"/>
      <c r="I292" s="256"/>
      <c r="J292" s="240"/>
      <c r="K292" s="261"/>
      <c r="L292" s="261"/>
      <c r="M292" s="261"/>
      <c r="N292" s="256"/>
      <c r="O292" s="247"/>
      <c r="P292" s="81"/>
      <c r="Q292" s="256"/>
      <c r="R292" s="150"/>
      <c r="S292" s="150"/>
      <c r="T292" s="81"/>
      <c r="U292" s="240"/>
      <c r="V292" s="240"/>
      <c r="W292" s="256"/>
      <c r="X292" s="240"/>
      <c r="Y292" s="256"/>
      <c r="Z292" s="256"/>
      <c r="AA292" s="256"/>
      <c r="AB292" s="261"/>
      <c r="AC292" s="261"/>
      <c r="AD292" s="77"/>
      <c r="AE292" s="261"/>
      <c r="AF292" s="261"/>
      <c r="AG292" s="261"/>
      <c r="AH292" s="261"/>
      <c r="AI292" s="261"/>
      <c r="AJ292" s="261"/>
      <c r="AK292" s="245"/>
      <c r="AL292" s="245"/>
      <c r="AM292" s="247"/>
      <c r="AN292" s="77"/>
      <c r="AO292" s="561" t="str">
        <f t="shared" si="36"/>
        <v xml:space="preserve"> </v>
      </c>
      <c r="AP292" s="561" t="str">
        <f t="shared" si="38"/>
        <v xml:space="preserve"> </v>
      </c>
      <c r="AQ292" s="561" t="str">
        <f t="shared" si="39"/>
        <v xml:space="preserve"> </v>
      </c>
      <c r="AR292" s="561" t="str">
        <f t="shared" si="40"/>
        <v xml:space="preserve"> </v>
      </c>
      <c r="AS292" s="77"/>
      <c r="AT292" s="240"/>
      <c r="AU292" s="240"/>
      <c r="AV292" s="256"/>
      <c r="AW292" s="240"/>
      <c r="AX292" s="256"/>
      <c r="AY292" s="256"/>
      <c r="AZ292" s="256"/>
      <c r="BA292" s="261"/>
      <c r="BB292" s="261"/>
      <c r="BC292" s="77"/>
      <c r="BD292" s="261"/>
      <c r="BE292" s="261"/>
      <c r="BF292" s="261"/>
      <c r="BG292" s="261"/>
      <c r="BH292" s="261"/>
      <c r="BI292" s="261"/>
      <c r="BJ292" s="245"/>
      <c r="BK292" s="245"/>
      <c r="BL292" s="247"/>
      <c r="BM292" s="77"/>
      <c r="BN292" s="561" t="str">
        <f t="shared" si="37"/>
        <v xml:space="preserve"> </v>
      </c>
      <c r="BO292" s="561" t="str">
        <f t="shared" si="41"/>
        <v xml:space="preserve"> </v>
      </c>
      <c r="BP292" s="561" t="str">
        <f t="shared" si="42"/>
        <v xml:space="preserve"> </v>
      </c>
      <c r="BQ292" s="561" t="str">
        <f t="shared" si="43"/>
        <v xml:space="preserve"> </v>
      </c>
      <c r="BR292" s="77"/>
      <c r="BS292" s="145"/>
    </row>
    <row r="293" spans="1:71" s="86" customFormat="1" ht="12.75" x14ac:dyDescent="0.25">
      <c r="A293" s="365"/>
      <c r="B293" s="361">
        <f>Demography!B294</f>
        <v>0</v>
      </c>
      <c r="C293" s="361">
        <f>Demography!C294</f>
        <v>0</v>
      </c>
      <c r="D293" s="362">
        <f>Demography!D294</f>
        <v>0</v>
      </c>
      <c r="E293" s="81"/>
      <c r="F293" s="415"/>
      <c r="G293" s="416"/>
      <c r="H293" s="417"/>
      <c r="I293" s="241"/>
      <c r="J293" s="242"/>
      <c r="K293" s="243"/>
      <c r="L293" s="243"/>
      <c r="M293" s="243"/>
      <c r="N293" s="241"/>
      <c r="O293" s="248"/>
      <c r="P293" s="81"/>
      <c r="Q293" s="241"/>
      <c r="R293" s="416"/>
      <c r="S293" s="416"/>
      <c r="T293" s="81"/>
      <c r="U293" s="242"/>
      <c r="V293" s="242"/>
      <c r="W293" s="241"/>
      <c r="X293" s="242"/>
      <c r="Y293" s="241"/>
      <c r="Z293" s="241"/>
      <c r="AA293" s="241"/>
      <c r="AB293" s="243"/>
      <c r="AC293" s="243"/>
      <c r="AD293" s="77"/>
      <c r="AE293" s="243"/>
      <c r="AF293" s="243"/>
      <c r="AG293" s="243"/>
      <c r="AH293" s="243"/>
      <c r="AI293" s="243"/>
      <c r="AJ293" s="243"/>
      <c r="AK293" s="246"/>
      <c r="AL293" s="246"/>
      <c r="AM293" s="248"/>
      <c r="AN293" s="77"/>
      <c r="AO293" s="562" t="str">
        <f t="shared" si="36"/>
        <v xml:space="preserve"> </v>
      </c>
      <c r="AP293" s="562" t="str">
        <f t="shared" si="38"/>
        <v xml:space="preserve"> </v>
      </c>
      <c r="AQ293" s="562" t="str">
        <f t="shared" si="39"/>
        <v xml:space="preserve"> </v>
      </c>
      <c r="AR293" s="562" t="str">
        <f t="shared" si="40"/>
        <v xml:space="preserve"> </v>
      </c>
      <c r="AS293" s="77"/>
      <c r="AT293" s="360"/>
      <c r="AU293" s="360"/>
      <c r="AV293" s="359"/>
      <c r="AW293" s="360"/>
      <c r="AX293" s="359"/>
      <c r="AY293" s="359"/>
      <c r="AZ293" s="241"/>
      <c r="BA293" s="243"/>
      <c r="BB293" s="243"/>
      <c r="BC293" s="77"/>
      <c r="BD293" s="243"/>
      <c r="BE293" s="243"/>
      <c r="BF293" s="243"/>
      <c r="BG293" s="243"/>
      <c r="BH293" s="243"/>
      <c r="BI293" s="243"/>
      <c r="BJ293" s="246"/>
      <c r="BK293" s="246"/>
      <c r="BL293" s="248"/>
      <c r="BM293" s="77"/>
      <c r="BN293" s="562" t="str">
        <f t="shared" si="37"/>
        <v xml:space="preserve"> </v>
      </c>
      <c r="BO293" s="562" t="str">
        <f t="shared" si="41"/>
        <v xml:space="preserve"> </v>
      </c>
      <c r="BP293" s="562" t="str">
        <f t="shared" si="42"/>
        <v xml:space="preserve"> </v>
      </c>
      <c r="BQ293" s="562" t="str">
        <f t="shared" si="43"/>
        <v xml:space="preserve"> </v>
      </c>
      <c r="BR293" s="77"/>
      <c r="BS293" s="313"/>
    </row>
    <row r="294" spans="1:71" s="86" customFormat="1" ht="12.75" x14ac:dyDescent="0.25">
      <c r="A294" s="365"/>
      <c r="B294" s="147">
        <f>Demography!B295</f>
        <v>0</v>
      </c>
      <c r="C294" s="147">
        <f>Demography!C295</f>
        <v>0</v>
      </c>
      <c r="D294" s="148">
        <f>Demography!D295</f>
        <v>0</v>
      </c>
      <c r="E294" s="81"/>
      <c r="F294" s="238"/>
      <c r="G294" s="150"/>
      <c r="H294" s="414"/>
      <c r="I294" s="256"/>
      <c r="J294" s="240"/>
      <c r="K294" s="261"/>
      <c r="L294" s="261"/>
      <c r="M294" s="261"/>
      <c r="N294" s="256"/>
      <c r="O294" s="247"/>
      <c r="P294" s="81"/>
      <c r="Q294" s="256"/>
      <c r="R294" s="150"/>
      <c r="S294" s="150"/>
      <c r="T294" s="81"/>
      <c r="U294" s="240"/>
      <c r="V294" s="240"/>
      <c r="W294" s="256"/>
      <c r="X294" s="240"/>
      <c r="Y294" s="256"/>
      <c r="Z294" s="256"/>
      <c r="AA294" s="256"/>
      <c r="AB294" s="261"/>
      <c r="AC294" s="261"/>
      <c r="AD294" s="77"/>
      <c r="AE294" s="261"/>
      <c r="AF294" s="261"/>
      <c r="AG294" s="261"/>
      <c r="AH294" s="261"/>
      <c r="AI294" s="261"/>
      <c r="AJ294" s="261"/>
      <c r="AK294" s="245"/>
      <c r="AL294" s="245"/>
      <c r="AM294" s="247"/>
      <c r="AN294" s="77"/>
      <c r="AO294" s="561" t="str">
        <f t="shared" si="36"/>
        <v xml:space="preserve"> </v>
      </c>
      <c r="AP294" s="561" t="str">
        <f t="shared" si="38"/>
        <v xml:space="preserve"> </v>
      </c>
      <c r="AQ294" s="561" t="str">
        <f t="shared" si="39"/>
        <v xml:space="preserve"> </v>
      </c>
      <c r="AR294" s="561" t="str">
        <f t="shared" si="40"/>
        <v xml:space="preserve"> </v>
      </c>
      <c r="AS294" s="77"/>
      <c r="AT294" s="240"/>
      <c r="AU294" s="240"/>
      <c r="AV294" s="256"/>
      <c r="AW294" s="240"/>
      <c r="AX294" s="256"/>
      <c r="AY294" s="256"/>
      <c r="AZ294" s="256"/>
      <c r="BA294" s="261"/>
      <c r="BB294" s="261"/>
      <c r="BC294" s="77"/>
      <c r="BD294" s="261"/>
      <c r="BE294" s="261"/>
      <c r="BF294" s="261"/>
      <c r="BG294" s="261"/>
      <c r="BH294" s="261"/>
      <c r="BI294" s="261"/>
      <c r="BJ294" s="245"/>
      <c r="BK294" s="245"/>
      <c r="BL294" s="247"/>
      <c r="BM294" s="77"/>
      <c r="BN294" s="561" t="str">
        <f t="shared" si="37"/>
        <v xml:space="preserve"> </v>
      </c>
      <c r="BO294" s="561" t="str">
        <f t="shared" si="41"/>
        <v xml:space="preserve"> </v>
      </c>
      <c r="BP294" s="561" t="str">
        <f t="shared" si="42"/>
        <v xml:space="preserve"> </v>
      </c>
      <c r="BQ294" s="561" t="str">
        <f t="shared" si="43"/>
        <v xml:space="preserve"> </v>
      </c>
      <c r="BR294" s="77"/>
      <c r="BS294" s="145"/>
    </row>
    <row r="295" spans="1:71" s="86" customFormat="1" ht="12.75" x14ac:dyDescent="0.25">
      <c r="A295" s="365"/>
      <c r="B295" s="361">
        <f>Demography!B296</f>
        <v>0</v>
      </c>
      <c r="C295" s="361">
        <f>Demography!C296</f>
        <v>0</v>
      </c>
      <c r="D295" s="362">
        <f>Demography!D296</f>
        <v>0</v>
      </c>
      <c r="E295" s="81"/>
      <c r="F295" s="415"/>
      <c r="G295" s="416"/>
      <c r="H295" s="417"/>
      <c r="I295" s="241"/>
      <c r="J295" s="242"/>
      <c r="K295" s="243"/>
      <c r="L295" s="243"/>
      <c r="M295" s="243"/>
      <c r="N295" s="241"/>
      <c r="O295" s="248"/>
      <c r="P295" s="81"/>
      <c r="Q295" s="241"/>
      <c r="R295" s="416"/>
      <c r="S295" s="416"/>
      <c r="T295" s="81"/>
      <c r="U295" s="242"/>
      <c r="V295" s="242"/>
      <c r="W295" s="241"/>
      <c r="X295" s="242"/>
      <c r="Y295" s="241"/>
      <c r="Z295" s="241"/>
      <c r="AA295" s="241"/>
      <c r="AB295" s="243"/>
      <c r="AC295" s="243"/>
      <c r="AD295" s="77"/>
      <c r="AE295" s="243"/>
      <c r="AF295" s="243"/>
      <c r="AG295" s="243"/>
      <c r="AH295" s="243"/>
      <c r="AI295" s="243"/>
      <c r="AJ295" s="243"/>
      <c r="AK295" s="246"/>
      <c r="AL295" s="246"/>
      <c r="AM295" s="248"/>
      <c r="AN295" s="77"/>
      <c r="AO295" s="562" t="str">
        <f t="shared" si="36"/>
        <v xml:space="preserve"> </v>
      </c>
      <c r="AP295" s="562" t="str">
        <f t="shared" si="38"/>
        <v xml:space="preserve"> </v>
      </c>
      <c r="AQ295" s="562" t="str">
        <f t="shared" si="39"/>
        <v xml:space="preserve"> </v>
      </c>
      <c r="AR295" s="562" t="str">
        <f t="shared" si="40"/>
        <v xml:space="preserve"> </v>
      </c>
      <c r="AS295" s="77"/>
      <c r="AT295" s="360"/>
      <c r="AU295" s="360"/>
      <c r="AV295" s="359"/>
      <c r="AW295" s="360"/>
      <c r="AX295" s="359"/>
      <c r="AY295" s="359"/>
      <c r="AZ295" s="241"/>
      <c r="BA295" s="243"/>
      <c r="BB295" s="243"/>
      <c r="BC295" s="77"/>
      <c r="BD295" s="243"/>
      <c r="BE295" s="243"/>
      <c r="BF295" s="243"/>
      <c r="BG295" s="243"/>
      <c r="BH295" s="243"/>
      <c r="BI295" s="243"/>
      <c r="BJ295" s="246"/>
      <c r="BK295" s="246"/>
      <c r="BL295" s="248"/>
      <c r="BM295" s="77"/>
      <c r="BN295" s="562" t="str">
        <f t="shared" si="37"/>
        <v xml:space="preserve"> </v>
      </c>
      <c r="BO295" s="562" t="str">
        <f t="shared" si="41"/>
        <v xml:space="preserve"> </v>
      </c>
      <c r="BP295" s="562" t="str">
        <f t="shared" si="42"/>
        <v xml:space="preserve"> </v>
      </c>
      <c r="BQ295" s="562" t="str">
        <f t="shared" si="43"/>
        <v xml:space="preserve"> </v>
      </c>
      <c r="BR295" s="77"/>
      <c r="BS295" s="313"/>
    </row>
    <row r="296" spans="1:71" s="86" customFormat="1" ht="12.75" x14ac:dyDescent="0.25">
      <c r="A296" s="365"/>
      <c r="B296" s="147">
        <f>Demography!B297</f>
        <v>0</v>
      </c>
      <c r="C296" s="147">
        <f>Demography!C297</f>
        <v>0</v>
      </c>
      <c r="D296" s="148">
        <f>Demography!D297</f>
        <v>0</v>
      </c>
      <c r="E296" s="81"/>
      <c r="F296" s="238"/>
      <c r="G296" s="150"/>
      <c r="H296" s="414"/>
      <c r="I296" s="256"/>
      <c r="J296" s="240"/>
      <c r="K296" s="261"/>
      <c r="L296" s="261"/>
      <c r="M296" s="261"/>
      <c r="N296" s="256"/>
      <c r="O296" s="247"/>
      <c r="P296" s="81"/>
      <c r="Q296" s="256"/>
      <c r="R296" s="150"/>
      <c r="S296" s="150"/>
      <c r="T296" s="81"/>
      <c r="U296" s="240"/>
      <c r="V296" s="240"/>
      <c r="W296" s="256"/>
      <c r="X296" s="240"/>
      <c r="Y296" s="256"/>
      <c r="Z296" s="256"/>
      <c r="AA296" s="256"/>
      <c r="AB296" s="261"/>
      <c r="AC296" s="261"/>
      <c r="AD296" s="77"/>
      <c r="AE296" s="261"/>
      <c r="AF296" s="261"/>
      <c r="AG296" s="261"/>
      <c r="AH296" s="261"/>
      <c r="AI296" s="261"/>
      <c r="AJ296" s="261"/>
      <c r="AK296" s="245"/>
      <c r="AL296" s="245"/>
      <c r="AM296" s="247"/>
      <c r="AN296" s="77"/>
      <c r="AO296" s="561" t="str">
        <f t="shared" si="36"/>
        <v xml:space="preserve"> </v>
      </c>
      <c r="AP296" s="561" t="str">
        <f t="shared" si="38"/>
        <v xml:space="preserve"> </v>
      </c>
      <c r="AQ296" s="561" t="str">
        <f t="shared" si="39"/>
        <v xml:space="preserve"> </v>
      </c>
      <c r="AR296" s="561" t="str">
        <f t="shared" si="40"/>
        <v xml:space="preserve"> </v>
      </c>
      <c r="AS296" s="77"/>
      <c r="AT296" s="240"/>
      <c r="AU296" s="240"/>
      <c r="AV296" s="256"/>
      <c r="AW296" s="240"/>
      <c r="AX296" s="256"/>
      <c r="AY296" s="256"/>
      <c r="AZ296" s="256"/>
      <c r="BA296" s="261"/>
      <c r="BB296" s="261"/>
      <c r="BC296" s="77"/>
      <c r="BD296" s="261"/>
      <c r="BE296" s="261"/>
      <c r="BF296" s="261"/>
      <c r="BG296" s="261"/>
      <c r="BH296" s="261"/>
      <c r="BI296" s="261"/>
      <c r="BJ296" s="245"/>
      <c r="BK296" s="245"/>
      <c r="BL296" s="247"/>
      <c r="BM296" s="77"/>
      <c r="BN296" s="561" t="str">
        <f t="shared" si="37"/>
        <v xml:space="preserve"> </v>
      </c>
      <c r="BO296" s="561" t="str">
        <f t="shared" si="41"/>
        <v xml:space="preserve"> </v>
      </c>
      <c r="BP296" s="561" t="str">
        <f t="shared" si="42"/>
        <v xml:space="preserve"> </v>
      </c>
      <c r="BQ296" s="561" t="str">
        <f t="shared" si="43"/>
        <v xml:space="preserve"> </v>
      </c>
      <c r="BR296" s="77"/>
      <c r="BS296" s="145"/>
    </row>
    <row r="297" spans="1:71" s="86" customFormat="1" ht="12.75" x14ac:dyDescent="0.25">
      <c r="A297" s="365"/>
      <c r="B297" s="361">
        <f>Demography!B298</f>
        <v>0</v>
      </c>
      <c r="C297" s="361">
        <f>Demography!C298</f>
        <v>0</v>
      </c>
      <c r="D297" s="362">
        <f>Demography!D298</f>
        <v>0</v>
      </c>
      <c r="E297" s="81"/>
      <c r="F297" s="415"/>
      <c r="G297" s="416"/>
      <c r="H297" s="417"/>
      <c r="I297" s="241"/>
      <c r="J297" s="242"/>
      <c r="K297" s="243"/>
      <c r="L297" s="243"/>
      <c r="M297" s="243"/>
      <c r="N297" s="241"/>
      <c r="O297" s="248"/>
      <c r="P297" s="81"/>
      <c r="Q297" s="241"/>
      <c r="R297" s="416"/>
      <c r="S297" s="416"/>
      <c r="T297" s="81"/>
      <c r="U297" s="242"/>
      <c r="V297" s="242"/>
      <c r="W297" s="241"/>
      <c r="X297" s="242"/>
      <c r="Y297" s="241"/>
      <c r="Z297" s="241"/>
      <c r="AA297" s="241"/>
      <c r="AB297" s="243"/>
      <c r="AC297" s="243"/>
      <c r="AD297" s="77"/>
      <c r="AE297" s="243"/>
      <c r="AF297" s="243"/>
      <c r="AG297" s="243"/>
      <c r="AH297" s="243"/>
      <c r="AI297" s="243"/>
      <c r="AJ297" s="243"/>
      <c r="AK297" s="246"/>
      <c r="AL297" s="246"/>
      <c r="AM297" s="248"/>
      <c r="AN297" s="77"/>
      <c r="AO297" s="562" t="str">
        <f t="shared" si="36"/>
        <v xml:space="preserve"> </v>
      </c>
      <c r="AP297" s="562" t="str">
        <f t="shared" si="38"/>
        <v xml:space="preserve"> </v>
      </c>
      <c r="AQ297" s="562" t="str">
        <f t="shared" si="39"/>
        <v xml:space="preserve"> </v>
      </c>
      <c r="AR297" s="562" t="str">
        <f t="shared" si="40"/>
        <v xml:space="preserve"> </v>
      </c>
      <c r="AS297" s="77"/>
      <c r="AT297" s="360"/>
      <c r="AU297" s="360"/>
      <c r="AV297" s="359"/>
      <c r="AW297" s="360"/>
      <c r="AX297" s="359"/>
      <c r="AY297" s="359"/>
      <c r="AZ297" s="241"/>
      <c r="BA297" s="243"/>
      <c r="BB297" s="243"/>
      <c r="BC297" s="77"/>
      <c r="BD297" s="243"/>
      <c r="BE297" s="243"/>
      <c r="BF297" s="243"/>
      <c r="BG297" s="243"/>
      <c r="BH297" s="243"/>
      <c r="BI297" s="243"/>
      <c r="BJ297" s="246"/>
      <c r="BK297" s="246"/>
      <c r="BL297" s="248"/>
      <c r="BM297" s="77"/>
      <c r="BN297" s="562" t="str">
        <f t="shared" si="37"/>
        <v xml:space="preserve"> </v>
      </c>
      <c r="BO297" s="562" t="str">
        <f t="shared" si="41"/>
        <v xml:space="preserve"> </v>
      </c>
      <c r="BP297" s="562" t="str">
        <f t="shared" si="42"/>
        <v xml:space="preserve"> </v>
      </c>
      <c r="BQ297" s="562" t="str">
        <f t="shared" si="43"/>
        <v xml:space="preserve"> </v>
      </c>
      <c r="BR297" s="77"/>
      <c r="BS297" s="313"/>
    </row>
    <row r="298" spans="1:71" s="86" customFormat="1" ht="12.75" x14ac:dyDescent="0.25">
      <c r="A298" s="365"/>
      <c r="B298" s="147">
        <f>Demography!B299</f>
        <v>0</v>
      </c>
      <c r="C298" s="147">
        <f>Demography!C299</f>
        <v>0</v>
      </c>
      <c r="D298" s="148">
        <f>Demography!D299</f>
        <v>0</v>
      </c>
      <c r="E298" s="81"/>
      <c r="F298" s="238"/>
      <c r="G298" s="150"/>
      <c r="H298" s="414"/>
      <c r="I298" s="256"/>
      <c r="J298" s="240"/>
      <c r="K298" s="261"/>
      <c r="L298" s="261"/>
      <c r="M298" s="261"/>
      <c r="N298" s="256"/>
      <c r="O298" s="247"/>
      <c r="P298" s="81"/>
      <c r="Q298" s="256"/>
      <c r="R298" s="150"/>
      <c r="S298" s="150"/>
      <c r="T298" s="81"/>
      <c r="U298" s="240"/>
      <c r="V298" s="240"/>
      <c r="W298" s="256"/>
      <c r="X298" s="240"/>
      <c r="Y298" s="256"/>
      <c r="Z298" s="256"/>
      <c r="AA298" s="256"/>
      <c r="AB298" s="261"/>
      <c r="AC298" s="261"/>
      <c r="AD298" s="77"/>
      <c r="AE298" s="261"/>
      <c r="AF298" s="261"/>
      <c r="AG298" s="261"/>
      <c r="AH298" s="261"/>
      <c r="AI298" s="261"/>
      <c r="AJ298" s="261"/>
      <c r="AK298" s="245"/>
      <c r="AL298" s="245"/>
      <c r="AM298" s="247"/>
      <c r="AN298" s="77"/>
      <c r="AO298" s="561" t="str">
        <f t="shared" si="36"/>
        <v xml:space="preserve"> </v>
      </c>
      <c r="AP298" s="561" t="str">
        <f t="shared" si="38"/>
        <v xml:space="preserve"> </v>
      </c>
      <c r="AQ298" s="561" t="str">
        <f t="shared" si="39"/>
        <v xml:space="preserve"> </v>
      </c>
      <c r="AR298" s="561" t="str">
        <f t="shared" si="40"/>
        <v xml:space="preserve"> </v>
      </c>
      <c r="AS298" s="77"/>
      <c r="AT298" s="240"/>
      <c r="AU298" s="240"/>
      <c r="AV298" s="256"/>
      <c r="AW298" s="240"/>
      <c r="AX298" s="256"/>
      <c r="AY298" s="256"/>
      <c r="AZ298" s="256"/>
      <c r="BA298" s="261"/>
      <c r="BB298" s="261"/>
      <c r="BC298" s="77"/>
      <c r="BD298" s="261"/>
      <c r="BE298" s="261"/>
      <c r="BF298" s="261"/>
      <c r="BG298" s="261"/>
      <c r="BH298" s="261"/>
      <c r="BI298" s="261"/>
      <c r="BJ298" s="245"/>
      <c r="BK298" s="245"/>
      <c r="BL298" s="247"/>
      <c r="BM298" s="77"/>
      <c r="BN298" s="561" t="str">
        <f t="shared" si="37"/>
        <v xml:space="preserve"> </v>
      </c>
      <c r="BO298" s="561" t="str">
        <f t="shared" si="41"/>
        <v xml:space="preserve"> </v>
      </c>
      <c r="BP298" s="561" t="str">
        <f t="shared" si="42"/>
        <v xml:space="preserve"> </v>
      </c>
      <c r="BQ298" s="561" t="str">
        <f t="shared" si="43"/>
        <v xml:space="preserve"> </v>
      </c>
      <c r="BR298" s="77"/>
      <c r="BS298" s="145"/>
    </row>
    <row r="299" spans="1:71" s="86" customFormat="1" ht="12.75" x14ac:dyDescent="0.25">
      <c r="A299" s="365"/>
      <c r="B299" s="361">
        <f>Demography!B300</f>
        <v>0</v>
      </c>
      <c r="C299" s="361">
        <f>Demography!C300</f>
        <v>0</v>
      </c>
      <c r="D299" s="362">
        <f>Demography!D300</f>
        <v>0</v>
      </c>
      <c r="E299" s="81"/>
      <c r="F299" s="415"/>
      <c r="G299" s="416"/>
      <c r="H299" s="417"/>
      <c r="I299" s="241"/>
      <c r="J299" s="242"/>
      <c r="K299" s="243"/>
      <c r="L299" s="243"/>
      <c r="M299" s="243"/>
      <c r="N299" s="241"/>
      <c r="O299" s="248"/>
      <c r="P299" s="81"/>
      <c r="Q299" s="241"/>
      <c r="R299" s="416"/>
      <c r="S299" s="416"/>
      <c r="T299" s="81"/>
      <c r="U299" s="242"/>
      <c r="V299" s="242"/>
      <c r="W299" s="241"/>
      <c r="X299" s="242"/>
      <c r="Y299" s="241"/>
      <c r="Z299" s="241"/>
      <c r="AA299" s="241"/>
      <c r="AB299" s="243"/>
      <c r="AC299" s="243"/>
      <c r="AD299" s="77"/>
      <c r="AE299" s="243"/>
      <c r="AF299" s="243"/>
      <c r="AG299" s="243"/>
      <c r="AH299" s="243"/>
      <c r="AI299" s="243"/>
      <c r="AJ299" s="243"/>
      <c r="AK299" s="246"/>
      <c r="AL299" s="246"/>
      <c r="AM299" s="248"/>
      <c r="AN299" s="77"/>
      <c r="AO299" s="562" t="str">
        <f t="shared" si="36"/>
        <v xml:space="preserve"> </v>
      </c>
      <c r="AP299" s="562" t="str">
        <f t="shared" si="38"/>
        <v xml:space="preserve"> </v>
      </c>
      <c r="AQ299" s="562" t="str">
        <f t="shared" si="39"/>
        <v xml:space="preserve"> </v>
      </c>
      <c r="AR299" s="562" t="str">
        <f t="shared" si="40"/>
        <v xml:space="preserve"> </v>
      </c>
      <c r="AS299" s="77"/>
      <c r="AT299" s="360"/>
      <c r="AU299" s="360"/>
      <c r="AV299" s="359"/>
      <c r="AW299" s="360"/>
      <c r="AX299" s="359"/>
      <c r="AY299" s="359"/>
      <c r="AZ299" s="241"/>
      <c r="BA299" s="243"/>
      <c r="BB299" s="243"/>
      <c r="BC299" s="77"/>
      <c r="BD299" s="243"/>
      <c r="BE299" s="243"/>
      <c r="BF299" s="243"/>
      <c r="BG299" s="243"/>
      <c r="BH299" s="243"/>
      <c r="BI299" s="243"/>
      <c r="BJ299" s="246"/>
      <c r="BK299" s="246"/>
      <c r="BL299" s="248"/>
      <c r="BM299" s="77"/>
      <c r="BN299" s="562" t="str">
        <f t="shared" si="37"/>
        <v xml:space="preserve"> </v>
      </c>
      <c r="BO299" s="562" t="str">
        <f t="shared" si="41"/>
        <v xml:space="preserve"> </v>
      </c>
      <c r="BP299" s="562" t="str">
        <f t="shared" si="42"/>
        <v xml:space="preserve"> </v>
      </c>
      <c r="BQ299" s="562" t="str">
        <f t="shared" si="43"/>
        <v xml:space="preserve"> </v>
      </c>
      <c r="BR299" s="77"/>
      <c r="BS299" s="313"/>
    </row>
    <row r="300" spans="1:71" s="86" customFormat="1" ht="12.75" x14ac:dyDescent="0.25">
      <c r="A300" s="365"/>
      <c r="B300" s="147">
        <f>Demography!B301</f>
        <v>0</v>
      </c>
      <c r="C300" s="147">
        <f>Demography!C301</f>
        <v>0</v>
      </c>
      <c r="D300" s="148">
        <f>Demography!D301</f>
        <v>0</v>
      </c>
      <c r="E300" s="81"/>
      <c r="F300" s="238"/>
      <c r="G300" s="150"/>
      <c r="H300" s="414"/>
      <c r="I300" s="256"/>
      <c r="J300" s="240"/>
      <c r="K300" s="261"/>
      <c r="L300" s="261"/>
      <c r="M300" s="261"/>
      <c r="N300" s="256"/>
      <c r="O300" s="247"/>
      <c r="P300" s="81"/>
      <c r="Q300" s="256"/>
      <c r="R300" s="150"/>
      <c r="S300" s="150"/>
      <c r="T300" s="81"/>
      <c r="U300" s="240"/>
      <c r="V300" s="240"/>
      <c r="W300" s="256"/>
      <c r="X300" s="240"/>
      <c r="Y300" s="256"/>
      <c r="Z300" s="256"/>
      <c r="AA300" s="256"/>
      <c r="AB300" s="261"/>
      <c r="AC300" s="261"/>
      <c r="AD300" s="77"/>
      <c r="AE300" s="261"/>
      <c r="AF300" s="261"/>
      <c r="AG300" s="261"/>
      <c r="AH300" s="261"/>
      <c r="AI300" s="261"/>
      <c r="AJ300" s="261"/>
      <c r="AK300" s="245"/>
      <c r="AL300" s="245"/>
      <c r="AM300" s="247"/>
      <c r="AN300" s="77"/>
      <c r="AO300" s="561" t="str">
        <f t="shared" si="36"/>
        <v xml:space="preserve"> </v>
      </c>
      <c r="AP300" s="561" t="str">
        <f t="shared" si="38"/>
        <v xml:space="preserve"> </v>
      </c>
      <c r="AQ300" s="561" t="str">
        <f t="shared" si="39"/>
        <v xml:space="preserve"> </v>
      </c>
      <c r="AR300" s="561" t="str">
        <f t="shared" si="40"/>
        <v xml:space="preserve"> </v>
      </c>
      <c r="AS300" s="77"/>
      <c r="AT300" s="240"/>
      <c r="AU300" s="240"/>
      <c r="AV300" s="256"/>
      <c r="AW300" s="240"/>
      <c r="AX300" s="256"/>
      <c r="AY300" s="256"/>
      <c r="AZ300" s="256"/>
      <c r="BA300" s="261"/>
      <c r="BB300" s="261"/>
      <c r="BC300" s="77"/>
      <c r="BD300" s="261"/>
      <c r="BE300" s="261"/>
      <c r="BF300" s="261"/>
      <c r="BG300" s="261"/>
      <c r="BH300" s="261"/>
      <c r="BI300" s="261"/>
      <c r="BJ300" s="245"/>
      <c r="BK300" s="245"/>
      <c r="BL300" s="247"/>
      <c r="BM300" s="77"/>
      <c r="BN300" s="561" t="str">
        <f t="shared" si="37"/>
        <v xml:space="preserve"> </v>
      </c>
      <c r="BO300" s="561" t="str">
        <f t="shared" si="41"/>
        <v xml:space="preserve"> </v>
      </c>
      <c r="BP300" s="561" t="str">
        <f t="shared" si="42"/>
        <v xml:space="preserve"> </v>
      </c>
      <c r="BQ300" s="561" t="str">
        <f t="shared" si="43"/>
        <v xml:space="preserve"> </v>
      </c>
      <c r="BR300" s="77"/>
      <c r="BS300" s="145"/>
    </row>
    <row r="301" spans="1:71" s="86" customFormat="1" ht="12.75" x14ac:dyDescent="0.25">
      <c r="A301" s="365"/>
      <c r="B301" s="361">
        <f>Demography!B302</f>
        <v>0</v>
      </c>
      <c r="C301" s="361">
        <f>Demography!C302</f>
        <v>0</v>
      </c>
      <c r="D301" s="362">
        <f>Demography!D302</f>
        <v>0</v>
      </c>
      <c r="E301" s="81"/>
      <c r="F301" s="415"/>
      <c r="G301" s="416"/>
      <c r="H301" s="417"/>
      <c r="I301" s="241"/>
      <c r="J301" s="242"/>
      <c r="K301" s="243"/>
      <c r="L301" s="243"/>
      <c r="M301" s="243"/>
      <c r="N301" s="241"/>
      <c r="O301" s="248"/>
      <c r="P301" s="81"/>
      <c r="Q301" s="241"/>
      <c r="R301" s="416"/>
      <c r="S301" s="416"/>
      <c r="T301" s="81"/>
      <c r="U301" s="242"/>
      <c r="V301" s="242"/>
      <c r="W301" s="241"/>
      <c r="X301" s="242"/>
      <c r="Y301" s="241"/>
      <c r="Z301" s="241"/>
      <c r="AA301" s="241"/>
      <c r="AB301" s="243"/>
      <c r="AC301" s="243"/>
      <c r="AD301" s="77"/>
      <c r="AE301" s="243"/>
      <c r="AF301" s="243"/>
      <c r="AG301" s="243"/>
      <c r="AH301" s="243"/>
      <c r="AI301" s="243"/>
      <c r="AJ301" s="243"/>
      <c r="AK301" s="246"/>
      <c r="AL301" s="246"/>
      <c r="AM301" s="248"/>
      <c r="AN301" s="77"/>
      <c r="AO301" s="562" t="str">
        <f t="shared" si="36"/>
        <v xml:space="preserve"> </v>
      </c>
      <c r="AP301" s="562" t="str">
        <f t="shared" si="38"/>
        <v xml:space="preserve"> </v>
      </c>
      <c r="AQ301" s="562" t="str">
        <f t="shared" si="39"/>
        <v xml:space="preserve"> </v>
      </c>
      <c r="AR301" s="562" t="str">
        <f t="shared" si="40"/>
        <v xml:space="preserve"> </v>
      </c>
      <c r="AS301" s="77"/>
      <c r="AT301" s="360"/>
      <c r="AU301" s="360"/>
      <c r="AV301" s="359"/>
      <c r="AW301" s="360"/>
      <c r="AX301" s="359"/>
      <c r="AY301" s="359"/>
      <c r="AZ301" s="241"/>
      <c r="BA301" s="243"/>
      <c r="BB301" s="243"/>
      <c r="BC301" s="77"/>
      <c r="BD301" s="243"/>
      <c r="BE301" s="243"/>
      <c r="BF301" s="243"/>
      <c r="BG301" s="243"/>
      <c r="BH301" s="243"/>
      <c r="BI301" s="243"/>
      <c r="BJ301" s="246"/>
      <c r="BK301" s="246"/>
      <c r="BL301" s="248"/>
      <c r="BM301" s="77"/>
      <c r="BN301" s="562" t="str">
        <f t="shared" si="37"/>
        <v xml:space="preserve"> </v>
      </c>
      <c r="BO301" s="562" t="str">
        <f t="shared" si="41"/>
        <v xml:space="preserve"> </v>
      </c>
      <c r="BP301" s="562" t="str">
        <f t="shared" si="42"/>
        <v xml:space="preserve"> </v>
      </c>
      <c r="BQ301" s="562" t="str">
        <f t="shared" si="43"/>
        <v xml:space="preserve"> </v>
      </c>
      <c r="BR301" s="77"/>
      <c r="BS301" s="313"/>
    </row>
    <row r="302" spans="1:71" s="86" customFormat="1" ht="12.75" x14ac:dyDescent="0.25">
      <c r="A302" s="365"/>
      <c r="B302" s="147">
        <f>Demography!B303</f>
        <v>0</v>
      </c>
      <c r="C302" s="147">
        <f>Demography!C303</f>
        <v>0</v>
      </c>
      <c r="D302" s="148">
        <f>Demography!D303</f>
        <v>0</v>
      </c>
      <c r="E302" s="81"/>
      <c r="F302" s="238"/>
      <c r="G302" s="150"/>
      <c r="H302" s="414"/>
      <c r="I302" s="256"/>
      <c r="J302" s="240"/>
      <c r="K302" s="261"/>
      <c r="L302" s="261"/>
      <c r="M302" s="261"/>
      <c r="N302" s="256"/>
      <c r="O302" s="247"/>
      <c r="P302" s="81"/>
      <c r="Q302" s="256"/>
      <c r="R302" s="150"/>
      <c r="S302" s="150"/>
      <c r="T302" s="81"/>
      <c r="U302" s="240"/>
      <c r="V302" s="240"/>
      <c r="W302" s="256"/>
      <c r="X302" s="240"/>
      <c r="Y302" s="256"/>
      <c r="Z302" s="256"/>
      <c r="AA302" s="256"/>
      <c r="AB302" s="261"/>
      <c r="AC302" s="261"/>
      <c r="AD302" s="77"/>
      <c r="AE302" s="261"/>
      <c r="AF302" s="261"/>
      <c r="AG302" s="261"/>
      <c r="AH302" s="261"/>
      <c r="AI302" s="261"/>
      <c r="AJ302" s="261"/>
      <c r="AK302" s="245"/>
      <c r="AL302" s="245"/>
      <c r="AM302" s="247"/>
      <c r="AN302" s="77"/>
      <c r="AO302" s="561" t="str">
        <f t="shared" si="36"/>
        <v xml:space="preserve"> </v>
      </c>
      <c r="AP302" s="561" t="str">
        <f t="shared" si="38"/>
        <v xml:space="preserve"> </v>
      </c>
      <c r="AQ302" s="561" t="str">
        <f t="shared" si="39"/>
        <v xml:space="preserve"> </v>
      </c>
      <c r="AR302" s="561" t="str">
        <f t="shared" si="40"/>
        <v xml:space="preserve"> </v>
      </c>
      <c r="AS302" s="77"/>
      <c r="AT302" s="240"/>
      <c r="AU302" s="240"/>
      <c r="AV302" s="256"/>
      <c r="AW302" s="240"/>
      <c r="AX302" s="256"/>
      <c r="AY302" s="256"/>
      <c r="AZ302" s="256"/>
      <c r="BA302" s="261"/>
      <c r="BB302" s="261"/>
      <c r="BC302" s="77"/>
      <c r="BD302" s="261"/>
      <c r="BE302" s="261"/>
      <c r="BF302" s="261"/>
      <c r="BG302" s="261"/>
      <c r="BH302" s="261"/>
      <c r="BI302" s="261"/>
      <c r="BJ302" s="245"/>
      <c r="BK302" s="245"/>
      <c r="BL302" s="247"/>
      <c r="BM302" s="77"/>
      <c r="BN302" s="561" t="str">
        <f t="shared" si="37"/>
        <v xml:space="preserve"> </v>
      </c>
      <c r="BO302" s="561" t="str">
        <f t="shared" si="41"/>
        <v xml:space="preserve"> </v>
      </c>
      <c r="BP302" s="561" t="str">
        <f t="shared" si="42"/>
        <v xml:space="preserve"> </v>
      </c>
      <c r="BQ302" s="561" t="str">
        <f t="shared" si="43"/>
        <v xml:space="preserve"> </v>
      </c>
      <c r="BR302" s="77"/>
      <c r="BS302" s="145"/>
    </row>
    <row r="303" spans="1:71" s="86" customFormat="1" ht="12.75" x14ac:dyDescent="0.25">
      <c r="A303" s="365"/>
      <c r="B303" s="361">
        <f>Demography!B304</f>
        <v>0</v>
      </c>
      <c r="C303" s="361">
        <f>Demography!C304</f>
        <v>0</v>
      </c>
      <c r="D303" s="362">
        <f>Demography!D304</f>
        <v>0</v>
      </c>
      <c r="E303" s="81"/>
      <c r="F303" s="415"/>
      <c r="G303" s="416"/>
      <c r="H303" s="417"/>
      <c r="I303" s="241"/>
      <c r="J303" s="242"/>
      <c r="K303" s="243"/>
      <c r="L303" s="243"/>
      <c r="M303" s="243"/>
      <c r="N303" s="241"/>
      <c r="O303" s="248"/>
      <c r="P303" s="81"/>
      <c r="Q303" s="241"/>
      <c r="R303" s="416"/>
      <c r="S303" s="416"/>
      <c r="T303" s="81"/>
      <c r="U303" s="242"/>
      <c r="V303" s="242"/>
      <c r="W303" s="241"/>
      <c r="X303" s="242"/>
      <c r="Y303" s="241"/>
      <c r="Z303" s="241"/>
      <c r="AA303" s="241"/>
      <c r="AB303" s="243"/>
      <c r="AC303" s="243"/>
      <c r="AD303" s="77"/>
      <c r="AE303" s="243"/>
      <c r="AF303" s="243"/>
      <c r="AG303" s="243"/>
      <c r="AH303" s="243"/>
      <c r="AI303" s="243"/>
      <c r="AJ303" s="243"/>
      <c r="AK303" s="246"/>
      <c r="AL303" s="246"/>
      <c r="AM303" s="248"/>
      <c r="AN303" s="77"/>
      <c r="AO303" s="562" t="str">
        <f t="shared" si="36"/>
        <v xml:space="preserve"> </v>
      </c>
      <c r="AP303" s="562" t="str">
        <f t="shared" si="38"/>
        <v xml:space="preserve"> </v>
      </c>
      <c r="AQ303" s="562" t="str">
        <f t="shared" si="39"/>
        <v xml:space="preserve"> </v>
      </c>
      <c r="AR303" s="562" t="str">
        <f t="shared" si="40"/>
        <v xml:space="preserve"> </v>
      </c>
      <c r="AS303" s="77"/>
      <c r="AT303" s="360"/>
      <c r="AU303" s="360"/>
      <c r="AV303" s="359"/>
      <c r="AW303" s="360"/>
      <c r="AX303" s="359"/>
      <c r="AY303" s="359"/>
      <c r="AZ303" s="241"/>
      <c r="BA303" s="243"/>
      <c r="BB303" s="243"/>
      <c r="BC303" s="77"/>
      <c r="BD303" s="243"/>
      <c r="BE303" s="243"/>
      <c r="BF303" s="243"/>
      <c r="BG303" s="243"/>
      <c r="BH303" s="243"/>
      <c r="BI303" s="243"/>
      <c r="BJ303" s="246"/>
      <c r="BK303" s="246"/>
      <c r="BL303" s="248"/>
      <c r="BM303" s="77"/>
      <c r="BN303" s="562" t="str">
        <f t="shared" si="37"/>
        <v xml:space="preserve"> </v>
      </c>
      <c r="BO303" s="562" t="str">
        <f t="shared" si="41"/>
        <v xml:space="preserve"> </v>
      </c>
      <c r="BP303" s="562" t="str">
        <f t="shared" si="42"/>
        <v xml:space="preserve"> </v>
      </c>
      <c r="BQ303" s="562" t="str">
        <f t="shared" si="43"/>
        <v xml:space="preserve"> </v>
      </c>
      <c r="BR303" s="77"/>
      <c r="BS303" s="313"/>
    </row>
    <row r="304" spans="1:71" s="86" customFormat="1" ht="12.75" x14ac:dyDescent="0.25">
      <c r="A304" s="365"/>
      <c r="B304" s="147">
        <f>Demography!B305</f>
        <v>0</v>
      </c>
      <c r="C304" s="147">
        <f>Demography!C305</f>
        <v>0</v>
      </c>
      <c r="D304" s="148">
        <f>Demography!D305</f>
        <v>0</v>
      </c>
      <c r="E304" s="81"/>
      <c r="F304" s="238"/>
      <c r="G304" s="150"/>
      <c r="H304" s="414"/>
      <c r="I304" s="256"/>
      <c r="J304" s="240"/>
      <c r="K304" s="261"/>
      <c r="L304" s="261"/>
      <c r="M304" s="261"/>
      <c r="N304" s="256"/>
      <c r="O304" s="247"/>
      <c r="P304" s="81"/>
      <c r="Q304" s="256"/>
      <c r="R304" s="150"/>
      <c r="S304" s="150"/>
      <c r="T304" s="81"/>
      <c r="U304" s="240"/>
      <c r="V304" s="240"/>
      <c r="W304" s="256"/>
      <c r="X304" s="240"/>
      <c r="Y304" s="256"/>
      <c r="Z304" s="256"/>
      <c r="AA304" s="256"/>
      <c r="AB304" s="261"/>
      <c r="AC304" s="261"/>
      <c r="AD304" s="77"/>
      <c r="AE304" s="261"/>
      <c r="AF304" s="261"/>
      <c r="AG304" s="261"/>
      <c r="AH304" s="261"/>
      <c r="AI304" s="261"/>
      <c r="AJ304" s="261"/>
      <c r="AK304" s="245"/>
      <c r="AL304" s="245"/>
      <c r="AM304" s="247"/>
      <c r="AN304" s="77"/>
      <c r="AO304" s="561" t="str">
        <f t="shared" si="36"/>
        <v xml:space="preserve"> </v>
      </c>
      <c r="AP304" s="561" t="str">
        <f t="shared" si="38"/>
        <v xml:space="preserve"> </v>
      </c>
      <c r="AQ304" s="561" t="str">
        <f t="shared" si="39"/>
        <v xml:space="preserve"> </v>
      </c>
      <c r="AR304" s="561" t="str">
        <f t="shared" si="40"/>
        <v xml:space="preserve"> </v>
      </c>
      <c r="AS304" s="77"/>
      <c r="AT304" s="240"/>
      <c r="AU304" s="240"/>
      <c r="AV304" s="256"/>
      <c r="AW304" s="240"/>
      <c r="AX304" s="256"/>
      <c r="AY304" s="256"/>
      <c r="AZ304" s="256"/>
      <c r="BA304" s="261"/>
      <c r="BB304" s="261"/>
      <c r="BC304" s="77"/>
      <c r="BD304" s="261"/>
      <c r="BE304" s="261"/>
      <c r="BF304" s="261"/>
      <c r="BG304" s="261"/>
      <c r="BH304" s="261"/>
      <c r="BI304" s="261"/>
      <c r="BJ304" s="245"/>
      <c r="BK304" s="245"/>
      <c r="BL304" s="247"/>
      <c r="BM304" s="77"/>
      <c r="BN304" s="561" t="str">
        <f t="shared" si="37"/>
        <v xml:space="preserve"> </v>
      </c>
      <c r="BO304" s="561" t="str">
        <f t="shared" si="41"/>
        <v xml:space="preserve"> </v>
      </c>
      <c r="BP304" s="561" t="str">
        <f t="shared" si="42"/>
        <v xml:space="preserve"> </v>
      </c>
      <c r="BQ304" s="561" t="str">
        <f t="shared" si="43"/>
        <v xml:space="preserve"> </v>
      </c>
      <c r="BR304" s="77"/>
      <c r="BS304" s="145"/>
    </row>
    <row r="305" spans="1:71" s="86" customFormat="1" ht="12.75" x14ac:dyDescent="0.25">
      <c r="A305" s="365"/>
      <c r="B305" s="361">
        <f>Demography!B306</f>
        <v>0</v>
      </c>
      <c r="C305" s="361">
        <f>Demography!C306</f>
        <v>0</v>
      </c>
      <c r="D305" s="362">
        <f>Demography!D306</f>
        <v>0</v>
      </c>
      <c r="E305" s="81"/>
      <c r="F305" s="415"/>
      <c r="G305" s="416"/>
      <c r="H305" s="417"/>
      <c r="I305" s="241"/>
      <c r="J305" s="242"/>
      <c r="K305" s="243"/>
      <c r="L305" s="243"/>
      <c r="M305" s="243"/>
      <c r="N305" s="241"/>
      <c r="O305" s="248"/>
      <c r="P305" s="81"/>
      <c r="Q305" s="241"/>
      <c r="R305" s="416"/>
      <c r="S305" s="416"/>
      <c r="T305" s="81"/>
      <c r="U305" s="242"/>
      <c r="V305" s="242"/>
      <c r="W305" s="241"/>
      <c r="X305" s="242"/>
      <c r="Y305" s="241"/>
      <c r="Z305" s="241"/>
      <c r="AA305" s="241"/>
      <c r="AB305" s="243"/>
      <c r="AC305" s="243"/>
      <c r="AD305" s="77"/>
      <c r="AE305" s="243"/>
      <c r="AF305" s="243"/>
      <c r="AG305" s="243"/>
      <c r="AH305" s="243"/>
      <c r="AI305" s="243"/>
      <c r="AJ305" s="243"/>
      <c r="AK305" s="246"/>
      <c r="AL305" s="246"/>
      <c r="AM305" s="248"/>
      <c r="AN305" s="77"/>
      <c r="AO305" s="562" t="str">
        <f t="shared" si="36"/>
        <v xml:space="preserve"> </v>
      </c>
      <c r="AP305" s="562" t="str">
        <f t="shared" si="38"/>
        <v xml:space="preserve"> </v>
      </c>
      <c r="AQ305" s="562" t="str">
        <f t="shared" si="39"/>
        <v xml:space="preserve"> </v>
      </c>
      <c r="AR305" s="562" t="str">
        <f t="shared" si="40"/>
        <v xml:space="preserve"> </v>
      </c>
      <c r="AS305" s="77"/>
      <c r="AT305" s="360"/>
      <c r="AU305" s="360"/>
      <c r="AV305" s="359"/>
      <c r="AW305" s="360"/>
      <c r="AX305" s="359"/>
      <c r="AY305" s="359"/>
      <c r="AZ305" s="241"/>
      <c r="BA305" s="243"/>
      <c r="BB305" s="243"/>
      <c r="BC305" s="77"/>
      <c r="BD305" s="243"/>
      <c r="BE305" s="243"/>
      <c r="BF305" s="243"/>
      <c r="BG305" s="243"/>
      <c r="BH305" s="243"/>
      <c r="BI305" s="243"/>
      <c r="BJ305" s="246"/>
      <c r="BK305" s="246"/>
      <c r="BL305" s="248"/>
      <c r="BM305" s="77"/>
      <c r="BN305" s="562" t="str">
        <f t="shared" si="37"/>
        <v xml:space="preserve"> </v>
      </c>
      <c r="BO305" s="562" t="str">
        <f t="shared" si="41"/>
        <v xml:space="preserve"> </v>
      </c>
      <c r="BP305" s="562" t="str">
        <f t="shared" si="42"/>
        <v xml:space="preserve"> </v>
      </c>
      <c r="BQ305" s="562" t="str">
        <f t="shared" si="43"/>
        <v xml:space="preserve"> </v>
      </c>
      <c r="BR305" s="77"/>
      <c r="BS305" s="313"/>
    </row>
    <row r="306" spans="1:71" s="86" customFormat="1" ht="12.75" x14ac:dyDescent="0.25">
      <c r="A306" s="365"/>
      <c r="B306" s="147">
        <f>Demography!B307</f>
        <v>0</v>
      </c>
      <c r="C306" s="147">
        <f>Demography!C307</f>
        <v>0</v>
      </c>
      <c r="D306" s="148">
        <f>Demography!D307</f>
        <v>0</v>
      </c>
      <c r="E306" s="81"/>
      <c r="F306" s="238"/>
      <c r="G306" s="150"/>
      <c r="H306" s="414"/>
      <c r="I306" s="256"/>
      <c r="J306" s="240"/>
      <c r="K306" s="261"/>
      <c r="L306" s="261"/>
      <c r="M306" s="261"/>
      <c r="N306" s="256"/>
      <c r="O306" s="247"/>
      <c r="P306" s="81"/>
      <c r="Q306" s="256"/>
      <c r="R306" s="150"/>
      <c r="S306" s="150"/>
      <c r="T306" s="81"/>
      <c r="U306" s="240"/>
      <c r="V306" s="240"/>
      <c r="W306" s="256"/>
      <c r="X306" s="240"/>
      <c r="Y306" s="256"/>
      <c r="Z306" s="256"/>
      <c r="AA306" s="256"/>
      <c r="AB306" s="261"/>
      <c r="AC306" s="261"/>
      <c r="AD306" s="77"/>
      <c r="AE306" s="261"/>
      <c r="AF306" s="261"/>
      <c r="AG306" s="261"/>
      <c r="AH306" s="261"/>
      <c r="AI306" s="261"/>
      <c r="AJ306" s="261"/>
      <c r="AK306" s="245"/>
      <c r="AL306" s="245"/>
      <c r="AM306" s="247"/>
      <c r="AN306" s="77"/>
      <c r="AO306" s="561" t="str">
        <f t="shared" si="36"/>
        <v xml:space="preserve"> </v>
      </c>
      <c r="AP306" s="561" t="str">
        <f t="shared" si="38"/>
        <v xml:space="preserve"> </v>
      </c>
      <c r="AQ306" s="561" t="str">
        <f t="shared" si="39"/>
        <v xml:space="preserve"> </v>
      </c>
      <c r="AR306" s="561" t="str">
        <f t="shared" si="40"/>
        <v xml:space="preserve"> </v>
      </c>
      <c r="AS306" s="77"/>
      <c r="AT306" s="240"/>
      <c r="AU306" s="240"/>
      <c r="AV306" s="256"/>
      <c r="AW306" s="240"/>
      <c r="AX306" s="256"/>
      <c r="AY306" s="256"/>
      <c r="AZ306" s="256"/>
      <c r="BA306" s="261"/>
      <c r="BB306" s="261"/>
      <c r="BC306" s="77"/>
      <c r="BD306" s="261"/>
      <c r="BE306" s="261"/>
      <c r="BF306" s="261"/>
      <c r="BG306" s="261"/>
      <c r="BH306" s="261"/>
      <c r="BI306" s="261"/>
      <c r="BJ306" s="245"/>
      <c r="BK306" s="245"/>
      <c r="BL306" s="247"/>
      <c r="BM306" s="77"/>
      <c r="BN306" s="561" t="str">
        <f t="shared" si="37"/>
        <v xml:space="preserve"> </v>
      </c>
      <c r="BO306" s="561" t="str">
        <f t="shared" si="41"/>
        <v xml:space="preserve"> </v>
      </c>
      <c r="BP306" s="561" t="str">
        <f t="shared" si="42"/>
        <v xml:space="preserve"> </v>
      </c>
      <c r="BQ306" s="561" t="str">
        <f t="shared" si="43"/>
        <v xml:space="preserve"> </v>
      </c>
      <c r="BR306" s="77"/>
      <c r="BS306" s="145"/>
    </row>
    <row r="307" spans="1:71" s="86" customFormat="1" ht="12.75" x14ac:dyDescent="0.25">
      <c r="A307" s="365"/>
      <c r="B307" s="361">
        <f>Demography!B308</f>
        <v>0</v>
      </c>
      <c r="C307" s="361">
        <f>Demography!C308</f>
        <v>0</v>
      </c>
      <c r="D307" s="362">
        <f>Demography!D308</f>
        <v>0</v>
      </c>
      <c r="E307" s="81"/>
      <c r="F307" s="415"/>
      <c r="G307" s="416"/>
      <c r="H307" s="417"/>
      <c r="I307" s="241"/>
      <c r="J307" s="242"/>
      <c r="K307" s="243"/>
      <c r="L307" s="243"/>
      <c r="M307" s="243"/>
      <c r="N307" s="241"/>
      <c r="O307" s="248"/>
      <c r="P307" s="81"/>
      <c r="Q307" s="241"/>
      <c r="R307" s="416"/>
      <c r="S307" s="416"/>
      <c r="T307" s="81"/>
      <c r="U307" s="242"/>
      <c r="V307" s="242"/>
      <c r="W307" s="241"/>
      <c r="X307" s="242"/>
      <c r="Y307" s="241"/>
      <c r="Z307" s="241"/>
      <c r="AA307" s="241"/>
      <c r="AB307" s="243"/>
      <c r="AC307" s="243"/>
      <c r="AD307" s="77"/>
      <c r="AE307" s="243"/>
      <c r="AF307" s="243"/>
      <c r="AG307" s="243"/>
      <c r="AH307" s="243"/>
      <c r="AI307" s="243"/>
      <c r="AJ307" s="243"/>
      <c r="AK307" s="246"/>
      <c r="AL307" s="246"/>
      <c r="AM307" s="248"/>
      <c r="AN307" s="77"/>
      <c r="AO307" s="562" t="str">
        <f t="shared" si="36"/>
        <v xml:space="preserve"> </v>
      </c>
      <c r="AP307" s="562" t="str">
        <f t="shared" si="38"/>
        <v xml:space="preserve"> </v>
      </c>
      <c r="AQ307" s="562" t="str">
        <f t="shared" si="39"/>
        <v xml:space="preserve"> </v>
      </c>
      <c r="AR307" s="562" t="str">
        <f t="shared" si="40"/>
        <v xml:space="preserve"> </v>
      </c>
      <c r="AS307" s="77"/>
      <c r="AT307" s="360"/>
      <c r="AU307" s="360"/>
      <c r="AV307" s="359"/>
      <c r="AW307" s="360"/>
      <c r="AX307" s="359"/>
      <c r="AY307" s="359"/>
      <c r="AZ307" s="241"/>
      <c r="BA307" s="243"/>
      <c r="BB307" s="243"/>
      <c r="BC307" s="77"/>
      <c r="BD307" s="243"/>
      <c r="BE307" s="243"/>
      <c r="BF307" s="243"/>
      <c r="BG307" s="243"/>
      <c r="BH307" s="243"/>
      <c r="BI307" s="243"/>
      <c r="BJ307" s="246"/>
      <c r="BK307" s="246"/>
      <c r="BL307" s="248"/>
      <c r="BM307" s="77"/>
      <c r="BN307" s="562" t="str">
        <f t="shared" si="37"/>
        <v xml:space="preserve"> </v>
      </c>
      <c r="BO307" s="562" t="str">
        <f t="shared" si="41"/>
        <v xml:space="preserve"> </v>
      </c>
      <c r="BP307" s="562" t="str">
        <f t="shared" si="42"/>
        <v xml:space="preserve"> </v>
      </c>
      <c r="BQ307" s="562" t="str">
        <f t="shared" si="43"/>
        <v xml:space="preserve"> </v>
      </c>
      <c r="BR307" s="77"/>
      <c r="BS307" s="313"/>
    </row>
    <row r="308" spans="1:71" s="86" customFormat="1" ht="12.75" x14ac:dyDescent="0.25">
      <c r="A308" s="365"/>
      <c r="B308" s="147">
        <f>Demography!B309</f>
        <v>0</v>
      </c>
      <c r="C308" s="147">
        <f>Demography!C309</f>
        <v>0</v>
      </c>
      <c r="D308" s="148">
        <f>Demography!D309</f>
        <v>0</v>
      </c>
      <c r="E308" s="81"/>
      <c r="F308" s="238"/>
      <c r="G308" s="150"/>
      <c r="H308" s="414"/>
      <c r="I308" s="256"/>
      <c r="J308" s="240"/>
      <c r="K308" s="261"/>
      <c r="L308" s="261"/>
      <c r="M308" s="261"/>
      <c r="N308" s="256"/>
      <c r="O308" s="247"/>
      <c r="P308" s="81"/>
      <c r="Q308" s="256"/>
      <c r="R308" s="150"/>
      <c r="S308" s="150"/>
      <c r="T308" s="81"/>
      <c r="U308" s="240"/>
      <c r="V308" s="240"/>
      <c r="W308" s="256"/>
      <c r="X308" s="240"/>
      <c r="Y308" s="256"/>
      <c r="Z308" s="256"/>
      <c r="AA308" s="256"/>
      <c r="AB308" s="261"/>
      <c r="AC308" s="261"/>
      <c r="AD308" s="77"/>
      <c r="AE308" s="261"/>
      <c r="AF308" s="261"/>
      <c r="AG308" s="261"/>
      <c r="AH308" s="261"/>
      <c r="AI308" s="261"/>
      <c r="AJ308" s="261"/>
      <c r="AK308" s="245"/>
      <c r="AL308" s="245"/>
      <c r="AM308" s="247"/>
      <c r="AN308" s="77"/>
      <c r="AO308" s="561" t="str">
        <f t="shared" si="36"/>
        <v xml:space="preserve"> </v>
      </c>
      <c r="AP308" s="561" t="str">
        <f t="shared" si="38"/>
        <v xml:space="preserve"> </v>
      </c>
      <c r="AQ308" s="561" t="str">
        <f t="shared" si="39"/>
        <v xml:space="preserve"> </v>
      </c>
      <c r="AR308" s="561" t="str">
        <f t="shared" si="40"/>
        <v xml:space="preserve"> </v>
      </c>
      <c r="AS308" s="77"/>
      <c r="AT308" s="240"/>
      <c r="AU308" s="240"/>
      <c r="AV308" s="256"/>
      <c r="AW308" s="240"/>
      <c r="AX308" s="256"/>
      <c r="AY308" s="256"/>
      <c r="AZ308" s="256"/>
      <c r="BA308" s="261"/>
      <c r="BB308" s="261"/>
      <c r="BC308" s="77"/>
      <c r="BD308" s="261"/>
      <c r="BE308" s="261"/>
      <c r="BF308" s="261"/>
      <c r="BG308" s="261"/>
      <c r="BH308" s="261"/>
      <c r="BI308" s="261"/>
      <c r="BJ308" s="245"/>
      <c r="BK308" s="245"/>
      <c r="BL308" s="247"/>
      <c r="BM308" s="77"/>
      <c r="BN308" s="561" t="str">
        <f t="shared" si="37"/>
        <v xml:space="preserve"> </v>
      </c>
      <c r="BO308" s="561" t="str">
        <f t="shared" si="41"/>
        <v xml:space="preserve"> </v>
      </c>
      <c r="BP308" s="561" t="str">
        <f t="shared" si="42"/>
        <v xml:space="preserve"> </v>
      </c>
      <c r="BQ308" s="561" t="str">
        <f t="shared" si="43"/>
        <v xml:space="preserve"> </v>
      </c>
      <c r="BR308" s="77"/>
      <c r="BS308" s="145"/>
    </row>
    <row r="309" spans="1:71" s="86" customFormat="1" ht="12.75" x14ac:dyDescent="0.25">
      <c r="A309" s="365"/>
      <c r="B309" s="361">
        <f>Demography!B310</f>
        <v>0</v>
      </c>
      <c r="C309" s="361">
        <f>Demography!C310</f>
        <v>0</v>
      </c>
      <c r="D309" s="362">
        <f>Demography!D310</f>
        <v>0</v>
      </c>
      <c r="E309" s="81"/>
      <c r="F309" s="415"/>
      <c r="G309" s="416"/>
      <c r="H309" s="417"/>
      <c r="I309" s="241"/>
      <c r="J309" s="242"/>
      <c r="K309" s="243"/>
      <c r="L309" s="243"/>
      <c r="M309" s="243"/>
      <c r="N309" s="241"/>
      <c r="O309" s="248"/>
      <c r="P309" s="81"/>
      <c r="Q309" s="241"/>
      <c r="R309" s="416"/>
      <c r="S309" s="416"/>
      <c r="T309" s="81"/>
      <c r="U309" s="242"/>
      <c r="V309" s="242"/>
      <c r="W309" s="241"/>
      <c r="X309" s="242"/>
      <c r="Y309" s="241"/>
      <c r="Z309" s="241"/>
      <c r="AA309" s="241"/>
      <c r="AB309" s="243"/>
      <c r="AC309" s="243"/>
      <c r="AD309" s="77"/>
      <c r="AE309" s="243"/>
      <c r="AF309" s="243"/>
      <c r="AG309" s="243"/>
      <c r="AH309" s="243"/>
      <c r="AI309" s="243"/>
      <c r="AJ309" s="243"/>
      <c r="AK309" s="246"/>
      <c r="AL309" s="246"/>
      <c r="AM309" s="248"/>
      <c r="AN309" s="77"/>
      <c r="AO309" s="562" t="str">
        <f t="shared" si="36"/>
        <v xml:space="preserve"> </v>
      </c>
      <c r="AP309" s="562" t="str">
        <f t="shared" si="38"/>
        <v xml:space="preserve"> </v>
      </c>
      <c r="AQ309" s="562" t="str">
        <f t="shared" si="39"/>
        <v xml:space="preserve"> </v>
      </c>
      <c r="AR309" s="562" t="str">
        <f t="shared" si="40"/>
        <v xml:space="preserve"> </v>
      </c>
      <c r="AS309" s="77"/>
      <c r="AT309" s="360"/>
      <c r="AU309" s="360"/>
      <c r="AV309" s="359"/>
      <c r="AW309" s="360"/>
      <c r="AX309" s="359"/>
      <c r="AY309" s="359"/>
      <c r="AZ309" s="241"/>
      <c r="BA309" s="243"/>
      <c r="BB309" s="243"/>
      <c r="BC309" s="77"/>
      <c r="BD309" s="243"/>
      <c r="BE309" s="243"/>
      <c r="BF309" s="243"/>
      <c r="BG309" s="243"/>
      <c r="BH309" s="243"/>
      <c r="BI309" s="243"/>
      <c r="BJ309" s="246"/>
      <c r="BK309" s="246"/>
      <c r="BL309" s="248"/>
      <c r="BM309" s="77"/>
      <c r="BN309" s="562" t="str">
        <f t="shared" si="37"/>
        <v xml:space="preserve"> </v>
      </c>
      <c r="BO309" s="562" t="str">
        <f t="shared" si="41"/>
        <v xml:space="preserve"> </v>
      </c>
      <c r="BP309" s="562" t="str">
        <f t="shared" si="42"/>
        <v xml:space="preserve"> </v>
      </c>
      <c r="BQ309" s="562" t="str">
        <f t="shared" si="43"/>
        <v xml:space="preserve"> </v>
      </c>
      <c r="BR309" s="77"/>
      <c r="BS309" s="313"/>
    </row>
    <row r="310" spans="1:71" s="86" customFormat="1" ht="12.75" x14ac:dyDescent="0.25">
      <c r="A310" s="365"/>
      <c r="B310" s="147">
        <f>Demography!B311</f>
        <v>0</v>
      </c>
      <c r="C310" s="147">
        <f>Demography!C311</f>
        <v>0</v>
      </c>
      <c r="D310" s="148">
        <f>Demography!D311</f>
        <v>0</v>
      </c>
      <c r="E310" s="81"/>
      <c r="F310" s="238"/>
      <c r="G310" s="150"/>
      <c r="H310" s="414"/>
      <c r="I310" s="256"/>
      <c r="J310" s="240"/>
      <c r="K310" s="261"/>
      <c r="L310" s="261"/>
      <c r="M310" s="261"/>
      <c r="N310" s="256"/>
      <c r="O310" s="247"/>
      <c r="P310" s="81"/>
      <c r="Q310" s="256"/>
      <c r="R310" s="150"/>
      <c r="S310" s="150"/>
      <c r="T310" s="81"/>
      <c r="U310" s="240"/>
      <c r="V310" s="240"/>
      <c r="W310" s="256"/>
      <c r="X310" s="240"/>
      <c r="Y310" s="256"/>
      <c r="Z310" s="256"/>
      <c r="AA310" s="256"/>
      <c r="AB310" s="261"/>
      <c r="AC310" s="261"/>
      <c r="AD310" s="77"/>
      <c r="AE310" s="261"/>
      <c r="AF310" s="261"/>
      <c r="AG310" s="261"/>
      <c r="AH310" s="261"/>
      <c r="AI310" s="261"/>
      <c r="AJ310" s="261"/>
      <c r="AK310" s="245"/>
      <c r="AL310" s="245"/>
      <c r="AM310" s="247"/>
      <c r="AN310" s="77"/>
      <c r="AO310" s="561" t="str">
        <f t="shared" si="36"/>
        <v xml:space="preserve"> </v>
      </c>
      <c r="AP310" s="561" t="str">
        <f t="shared" si="38"/>
        <v xml:space="preserve"> </v>
      </c>
      <c r="AQ310" s="561" t="str">
        <f t="shared" si="39"/>
        <v xml:space="preserve"> </v>
      </c>
      <c r="AR310" s="561" t="str">
        <f t="shared" si="40"/>
        <v xml:space="preserve"> </v>
      </c>
      <c r="AS310" s="77"/>
      <c r="AT310" s="240"/>
      <c r="AU310" s="240"/>
      <c r="AV310" s="256"/>
      <c r="AW310" s="240"/>
      <c r="AX310" s="256"/>
      <c r="AY310" s="256"/>
      <c r="AZ310" s="256"/>
      <c r="BA310" s="261"/>
      <c r="BB310" s="261"/>
      <c r="BC310" s="77"/>
      <c r="BD310" s="261"/>
      <c r="BE310" s="261"/>
      <c r="BF310" s="261"/>
      <c r="BG310" s="261"/>
      <c r="BH310" s="261"/>
      <c r="BI310" s="261"/>
      <c r="BJ310" s="245"/>
      <c r="BK310" s="245"/>
      <c r="BL310" s="247"/>
      <c r="BM310" s="77"/>
      <c r="BN310" s="561" t="str">
        <f t="shared" si="37"/>
        <v xml:space="preserve"> </v>
      </c>
      <c r="BO310" s="561" t="str">
        <f t="shared" si="41"/>
        <v xml:space="preserve"> </v>
      </c>
      <c r="BP310" s="561" t="str">
        <f t="shared" si="42"/>
        <v xml:space="preserve"> </v>
      </c>
      <c r="BQ310" s="561" t="str">
        <f t="shared" si="43"/>
        <v xml:space="preserve"> </v>
      </c>
      <c r="BR310" s="77"/>
      <c r="BS310" s="145"/>
    </row>
    <row r="311" spans="1:71" s="86" customFormat="1" ht="12.75" x14ac:dyDescent="0.25">
      <c r="A311" s="365"/>
      <c r="B311" s="361">
        <f>Demography!B312</f>
        <v>0</v>
      </c>
      <c r="C311" s="361">
        <f>Demography!C312</f>
        <v>0</v>
      </c>
      <c r="D311" s="362">
        <f>Demography!D312</f>
        <v>0</v>
      </c>
      <c r="E311" s="81"/>
      <c r="F311" s="415"/>
      <c r="G311" s="416"/>
      <c r="H311" s="417"/>
      <c r="I311" s="241"/>
      <c r="J311" s="242"/>
      <c r="K311" s="243"/>
      <c r="L311" s="243"/>
      <c r="M311" s="243"/>
      <c r="N311" s="241"/>
      <c r="O311" s="248"/>
      <c r="P311" s="81"/>
      <c r="Q311" s="241"/>
      <c r="R311" s="416"/>
      <c r="S311" s="416"/>
      <c r="T311" s="81"/>
      <c r="U311" s="242"/>
      <c r="V311" s="242"/>
      <c r="W311" s="241"/>
      <c r="X311" s="242"/>
      <c r="Y311" s="241"/>
      <c r="Z311" s="241"/>
      <c r="AA311" s="241"/>
      <c r="AB311" s="243"/>
      <c r="AC311" s="243"/>
      <c r="AD311" s="77"/>
      <c r="AE311" s="243"/>
      <c r="AF311" s="243"/>
      <c r="AG311" s="243"/>
      <c r="AH311" s="243"/>
      <c r="AI311" s="243"/>
      <c r="AJ311" s="243"/>
      <c r="AK311" s="246"/>
      <c r="AL311" s="246"/>
      <c r="AM311" s="248"/>
      <c r="AN311" s="77"/>
      <c r="AO311" s="562" t="str">
        <f t="shared" si="36"/>
        <v xml:space="preserve"> </v>
      </c>
      <c r="AP311" s="562" t="str">
        <f t="shared" si="38"/>
        <v xml:space="preserve"> </v>
      </c>
      <c r="AQ311" s="562" t="str">
        <f t="shared" si="39"/>
        <v xml:space="preserve"> </v>
      </c>
      <c r="AR311" s="562" t="str">
        <f t="shared" si="40"/>
        <v xml:space="preserve"> </v>
      </c>
      <c r="AS311" s="77"/>
      <c r="AT311" s="360"/>
      <c r="AU311" s="360"/>
      <c r="AV311" s="359"/>
      <c r="AW311" s="360"/>
      <c r="AX311" s="359"/>
      <c r="AY311" s="359"/>
      <c r="AZ311" s="241"/>
      <c r="BA311" s="243"/>
      <c r="BB311" s="243"/>
      <c r="BC311" s="77"/>
      <c r="BD311" s="243"/>
      <c r="BE311" s="243"/>
      <c r="BF311" s="243"/>
      <c r="BG311" s="243"/>
      <c r="BH311" s="243"/>
      <c r="BI311" s="243"/>
      <c r="BJ311" s="246"/>
      <c r="BK311" s="246"/>
      <c r="BL311" s="248"/>
      <c r="BM311" s="77"/>
      <c r="BN311" s="562" t="str">
        <f t="shared" si="37"/>
        <v xml:space="preserve"> </v>
      </c>
      <c r="BO311" s="562" t="str">
        <f t="shared" si="41"/>
        <v xml:space="preserve"> </v>
      </c>
      <c r="BP311" s="562" t="str">
        <f t="shared" si="42"/>
        <v xml:space="preserve"> </v>
      </c>
      <c r="BQ311" s="562" t="str">
        <f t="shared" si="43"/>
        <v xml:space="preserve"> </v>
      </c>
      <c r="BR311" s="77"/>
      <c r="BS311" s="313"/>
    </row>
    <row r="312" spans="1:71" s="86" customFormat="1" ht="12.75" x14ac:dyDescent="0.25">
      <c r="A312" s="365"/>
      <c r="B312" s="147">
        <f>Demography!B313</f>
        <v>0</v>
      </c>
      <c r="C312" s="147">
        <f>Demography!C313</f>
        <v>0</v>
      </c>
      <c r="D312" s="148">
        <f>Demography!D313</f>
        <v>0</v>
      </c>
      <c r="E312" s="81"/>
      <c r="F312" s="238"/>
      <c r="G312" s="150"/>
      <c r="H312" s="414"/>
      <c r="I312" s="256"/>
      <c r="J312" s="240"/>
      <c r="K312" s="261"/>
      <c r="L312" s="261"/>
      <c r="M312" s="261"/>
      <c r="N312" s="256"/>
      <c r="O312" s="247"/>
      <c r="P312" s="81"/>
      <c r="Q312" s="256"/>
      <c r="R312" s="150"/>
      <c r="S312" s="150"/>
      <c r="T312" s="81"/>
      <c r="U312" s="240"/>
      <c r="V312" s="240"/>
      <c r="W312" s="256"/>
      <c r="X312" s="240"/>
      <c r="Y312" s="256"/>
      <c r="Z312" s="256"/>
      <c r="AA312" s="256"/>
      <c r="AB312" s="261"/>
      <c r="AC312" s="261"/>
      <c r="AD312" s="77"/>
      <c r="AE312" s="261"/>
      <c r="AF312" s="261"/>
      <c r="AG312" s="261"/>
      <c r="AH312" s="261"/>
      <c r="AI312" s="261"/>
      <c r="AJ312" s="261"/>
      <c r="AK312" s="245"/>
      <c r="AL312" s="245"/>
      <c r="AM312" s="247"/>
      <c r="AN312" s="77"/>
      <c r="AO312" s="561" t="str">
        <f t="shared" si="36"/>
        <v xml:space="preserve"> </v>
      </c>
      <c r="AP312" s="561" t="str">
        <f t="shared" si="38"/>
        <v xml:space="preserve"> </v>
      </c>
      <c r="AQ312" s="561" t="str">
        <f t="shared" si="39"/>
        <v xml:space="preserve"> </v>
      </c>
      <c r="AR312" s="561" t="str">
        <f t="shared" si="40"/>
        <v xml:space="preserve"> </v>
      </c>
      <c r="AS312" s="77"/>
      <c r="AT312" s="240"/>
      <c r="AU312" s="240"/>
      <c r="AV312" s="256"/>
      <c r="AW312" s="240"/>
      <c r="AX312" s="256"/>
      <c r="AY312" s="256"/>
      <c r="AZ312" s="256"/>
      <c r="BA312" s="261"/>
      <c r="BB312" s="261"/>
      <c r="BC312" s="77"/>
      <c r="BD312" s="261"/>
      <c r="BE312" s="261"/>
      <c r="BF312" s="261"/>
      <c r="BG312" s="261"/>
      <c r="BH312" s="261"/>
      <c r="BI312" s="261"/>
      <c r="BJ312" s="245"/>
      <c r="BK312" s="245"/>
      <c r="BL312" s="247"/>
      <c r="BM312" s="77"/>
      <c r="BN312" s="561" t="str">
        <f t="shared" si="37"/>
        <v xml:space="preserve"> </v>
      </c>
      <c r="BO312" s="561" t="str">
        <f t="shared" si="41"/>
        <v xml:space="preserve"> </v>
      </c>
      <c r="BP312" s="561" t="str">
        <f t="shared" si="42"/>
        <v xml:space="preserve"> </v>
      </c>
      <c r="BQ312" s="561" t="str">
        <f t="shared" si="43"/>
        <v xml:space="preserve"> </v>
      </c>
      <c r="BR312" s="77"/>
      <c r="BS312" s="145"/>
    </row>
    <row r="313" spans="1:71" s="86" customFormat="1" ht="12.75" x14ac:dyDescent="0.25">
      <c r="A313" s="365"/>
      <c r="B313" s="361">
        <f>Demography!B314</f>
        <v>0</v>
      </c>
      <c r="C313" s="361">
        <f>Demography!C314</f>
        <v>0</v>
      </c>
      <c r="D313" s="362">
        <f>Demography!D314</f>
        <v>0</v>
      </c>
      <c r="E313" s="81"/>
      <c r="F313" s="415"/>
      <c r="G313" s="416"/>
      <c r="H313" s="417"/>
      <c r="I313" s="241"/>
      <c r="J313" s="242"/>
      <c r="K313" s="243"/>
      <c r="L313" s="243"/>
      <c r="M313" s="243"/>
      <c r="N313" s="241"/>
      <c r="O313" s="248"/>
      <c r="P313" s="81"/>
      <c r="Q313" s="241"/>
      <c r="R313" s="416"/>
      <c r="S313" s="416"/>
      <c r="T313" s="81"/>
      <c r="U313" s="242"/>
      <c r="V313" s="242"/>
      <c r="W313" s="241"/>
      <c r="X313" s="242"/>
      <c r="Y313" s="241"/>
      <c r="Z313" s="241"/>
      <c r="AA313" s="241"/>
      <c r="AB313" s="243"/>
      <c r="AC313" s="243"/>
      <c r="AD313" s="77"/>
      <c r="AE313" s="243"/>
      <c r="AF313" s="243"/>
      <c r="AG313" s="243"/>
      <c r="AH313" s="243"/>
      <c r="AI313" s="243"/>
      <c r="AJ313" s="243"/>
      <c r="AK313" s="246"/>
      <c r="AL313" s="246"/>
      <c r="AM313" s="248"/>
      <c r="AN313" s="77"/>
      <c r="AO313" s="562" t="str">
        <f t="shared" si="36"/>
        <v xml:space="preserve"> </v>
      </c>
      <c r="AP313" s="562" t="str">
        <f t="shared" si="38"/>
        <v xml:space="preserve"> </v>
      </c>
      <c r="AQ313" s="562" t="str">
        <f t="shared" si="39"/>
        <v xml:space="preserve"> </v>
      </c>
      <c r="AR313" s="562" t="str">
        <f t="shared" si="40"/>
        <v xml:space="preserve"> </v>
      </c>
      <c r="AS313" s="77"/>
      <c r="AT313" s="360"/>
      <c r="AU313" s="360"/>
      <c r="AV313" s="359"/>
      <c r="AW313" s="360"/>
      <c r="AX313" s="359"/>
      <c r="AY313" s="359"/>
      <c r="AZ313" s="241"/>
      <c r="BA313" s="243"/>
      <c r="BB313" s="243"/>
      <c r="BC313" s="77"/>
      <c r="BD313" s="243"/>
      <c r="BE313" s="243"/>
      <c r="BF313" s="243"/>
      <c r="BG313" s="243"/>
      <c r="BH313" s="243"/>
      <c r="BI313" s="243"/>
      <c r="BJ313" s="246"/>
      <c r="BK313" s="246"/>
      <c r="BL313" s="248"/>
      <c r="BM313" s="77"/>
      <c r="BN313" s="562" t="str">
        <f t="shared" si="37"/>
        <v xml:space="preserve"> </v>
      </c>
      <c r="BO313" s="562" t="str">
        <f t="shared" si="41"/>
        <v xml:space="preserve"> </v>
      </c>
      <c r="BP313" s="562" t="str">
        <f t="shared" si="42"/>
        <v xml:space="preserve"> </v>
      </c>
      <c r="BQ313" s="562" t="str">
        <f t="shared" si="43"/>
        <v xml:space="preserve"> </v>
      </c>
      <c r="BR313" s="77"/>
      <c r="BS313" s="313"/>
    </row>
    <row r="314" spans="1:71" s="86" customFormat="1" ht="12.75" x14ac:dyDescent="0.25">
      <c r="A314" s="365"/>
      <c r="B314" s="147">
        <f>Demography!B315</f>
        <v>0</v>
      </c>
      <c r="C314" s="147">
        <f>Demography!C315</f>
        <v>0</v>
      </c>
      <c r="D314" s="148">
        <f>Demography!D315</f>
        <v>0</v>
      </c>
      <c r="E314" s="81"/>
      <c r="F314" s="238"/>
      <c r="G314" s="150"/>
      <c r="H314" s="414"/>
      <c r="I314" s="256"/>
      <c r="J314" s="240"/>
      <c r="K314" s="261"/>
      <c r="L314" s="261"/>
      <c r="M314" s="261"/>
      <c r="N314" s="256"/>
      <c r="O314" s="247"/>
      <c r="P314" s="81"/>
      <c r="Q314" s="256"/>
      <c r="R314" s="150"/>
      <c r="S314" s="150"/>
      <c r="T314" s="81"/>
      <c r="U314" s="240"/>
      <c r="V314" s="240"/>
      <c r="W314" s="256"/>
      <c r="X314" s="240"/>
      <c r="Y314" s="256"/>
      <c r="Z314" s="256"/>
      <c r="AA314" s="256"/>
      <c r="AB314" s="261"/>
      <c r="AC314" s="261"/>
      <c r="AD314" s="77"/>
      <c r="AE314" s="261"/>
      <c r="AF314" s="261"/>
      <c r="AG314" s="261"/>
      <c r="AH314" s="261"/>
      <c r="AI314" s="261"/>
      <c r="AJ314" s="261"/>
      <c r="AK314" s="245"/>
      <c r="AL314" s="245"/>
      <c r="AM314" s="247"/>
      <c r="AN314" s="77"/>
      <c r="AO314" s="561" t="str">
        <f t="shared" si="36"/>
        <v xml:space="preserve"> </v>
      </c>
      <c r="AP314" s="561" t="str">
        <f t="shared" si="38"/>
        <v xml:space="preserve"> </v>
      </c>
      <c r="AQ314" s="561" t="str">
        <f t="shared" si="39"/>
        <v xml:space="preserve"> </v>
      </c>
      <c r="AR314" s="561" t="str">
        <f t="shared" si="40"/>
        <v xml:space="preserve"> </v>
      </c>
      <c r="AS314" s="77"/>
      <c r="AT314" s="240"/>
      <c r="AU314" s="240"/>
      <c r="AV314" s="256"/>
      <c r="AW314" s="240"/>
      <c r="AX314" s="256"/>
      <c r="AY314" s="256"/>
      <c r="AZ314" s="256"/>
      <c r="BA314" s="261"/>
      <c r="BB314" s="261"/>
      <c r="BC314" s="77"/>
      <c r="BD314" s="261"/>
      <c r="BE314" s="261"/>
      <c r="BF314" s="261"/>
      <c r="BG314" s="261"/>
      <c r="BH314" s="261"/>
      <c r="BI314" s="261"/>
      <c r="BJ314" s="245"/>
      <c r="BK314" s="245"/>
      <c r="BL314" s="247"/>
      <c r="BM314" s="77"/>
      <c r="BN314" s="561" t="str">
        <f t="shared" si="37"/>
        <v xml:space="preserve"> </v>
      </c>
      <c r="BO314" s="561" t="str">
        <f t="shared" si="41"/>
        <v xml:space="preserve"> </v>
      </c>
      <c r="BP314" s="561" t="str">
        <f t="shared" si="42"/>
        <v xml:space="preserve"> </v>
      </c>
      <c r="BQ314" s="561" t="str">
        <f t="shared" si="43"/>
        <v xml:space="preserve"> </v>
      </c>
      <c r="BR314" s="77"/>
      <c r="BS314" s="145"/>
    </row>
    <row r="315" spans="1:71" s="86" customFormat="1" ht="12.75" x14ac:dyDescent="0.25">
      <c r="A315" s="365"/>
      <c r="B315" s="361">
        <f>Demography!B316</f>
        <v>0</v>
      </c>
      <c r="C315" s="361">
        <f>Demography!C316</f>
        <v>0</v>
      </c>
      <c r="D315" s="362">
        <f>Demography!D316</f>
        <v>0</v>
      </c>
      <c r="E315" s="81"/>
      <c r="F315" s="415"/>
      <c r="G315" s="416"/>
      <c r="H315" s="417"/>
      <c r="I315" s="241"/>
      <c r="J315" s="242"/>
      <c r="K315" s="243"/>
      <c r="L315" s="243"/>
      <c r="M315" s="243"/>
      <c r="N315" s="241"/>
      <c r="O315" s="248"/>
      <c r="P315" s="81"/>
      <c r="Q315" s="241"/>
      <c r="R315" s="416"/>
      <c r="S315" s="416"/>
      <c r="T315" s="81"/>
      <c r="U315" s="242"/>
      <c r="V315" s="242"/>
      <c r="W315" s="241"/>
      <c r="X315" s="242"/>
      <c r="Y315" s="241"/>
      <c r="Z315" s="241"/>
      <c r="AA315" s="241"/>
      <c r="AB315" s="243"/>
      <c r="AC315" s="243"/>
      <c r="AD315" s="77"/>
      <c r="AE315" s="243"/>
      <c r="AF315" s="243"/>
      <c r="AG315" s="243"/>
      <c r="AH315" s="243"/>
      <c r="AI315" s="243"/>
      <c r="AJ315" s="243"/>
      <c r="AK315" s="246"/>
      <c r="AL315" s="246"/>
      <c r="AM315" s="248"/>
      <c r="AN315" s="77"/>
      <c r="AO315" s="562" t="str">
        <f t="shared" si="36"/>
        <v xml:space="preserve"> </v>
      </c>
      <c r="AP315" s="562" t="str">
        <f t="shared" si="38"/>
        <v xml:space="preserve"> </v>
      </c>
      <c r="AQ315" s="562" t="str">
        <f t="shared" si="39"/>
        <v xml:space="preserve"> </v>
      </c>
      <c r="AR315" s="562" t="str">
        <f t="shared" si="40"/>
        <v xml:space="preserve"> </v>
      </c>
      <c r="AS315" s="77"/>
      <c r="AT315" s="360"/>
      <c r="AU315" s="360"/>
      <c r="AV315" s="359"/>
      <c r="AW315" s="360"/>
      <c r="AX315" s="359"/>
      <c r="AY315" s="359"/>
      <c r="AZ315" s="241"/>
      <c r="BA315" s="243"/>
      <c r="BB315" s="243"/>
      <c r="BC315" s="77"/>
      <c r="BD315" s="243"/>
      <c r="BE315" s="243"/>
      <c r="BF315" s="243"/>
      <c r="BG315" s="243"/>
      <c r="BH315" s="243"/>
      <c r="BI315" s="243"/>
      <c r="BJ315" s="246"/>
      <c r="BK315" s="246"/>
      <c r="BL315" s="248"/>
      <c r="BM315" s="77"/>
      <c r="BN315" s="562" t="str">
        <f t="shared" si="37"/>
        <v xml:space="preserve"> </v>
      </c>
      <c r="BO315" s="562" t="str">
        <f t="shared" si="41"/>
        <v xml:space="preserve"> </v>
      </c>
      <c r="BP315" s="562" t="str">
        <f t="shared" si="42"/>
        <v xml:space="preserve"> </v>
      </c>
      <c r="BQ315" s="562" t="str">
        <f t="shared" si="43"/>
        <v xml:space="preserve"> </v>
      </c>
      <c r="BR315" s="77"/>
      <c r="BS315" s="313"/>
    </row>
    <row r="316" spans="1:71" s="86" customFormat="1" ht="12.75" x14ac:dyDescent="0.25">
      <c r="A316" s="365"/>
      <c r="B316" s="147">
        <f>Demography!B317</f>
        <v>0</v>
      </c>
      <c r="C316" s="147">
        <f>Demography!C317</f>
        <v>0</v>
      </c>
      <c r="D316" s="148">
        <f>Demography!D317</f>
        <v>0</v>
      </c>
      <c r="E316" s="81"/>
      <c r="F316" s="238"/>
      <c r="G316" s="150"/>
      <c r="H316" s="414"/>
      <c r="I316" s="256"/>
      <c r="J316" s="240"/>
      <c r="K316" s="261"/>
      <c r="L316" s="261"/>
      <c r="M316" s="261"/>
      <c r="N316" s="256"/>
      <c r="O316" s="247"/>
      <c r="P316" s="81"/>
      <c r="Q316" s="256"/>
      <c r="R316" s="150"/>
      <c r="S316" s="150"/>
      <c r="T316" s="81"/>
      <c r="U316" s="240"/>
      <c r="V316" s="240"/>
      <c r="W316" s="256"/>
      <c r="X316" s="240"/>
      <c r="Y316" s="256"/>
      <c r="Z316" s="256"/>
      <c r="AA316" s="256"/>
      <c r="AB316" s="261"/>
      <c r="AC316" s="261"/>
      <c r="AD316" s="77"/>
      <c r="AE316" s="261"/>
      <c r="AF316" s="261"/>
      <c r="AG316" s="261"/>
      <c r="AH316" s="261"/>
      <c r="AI316" s="261"/>
      <c r="AJ316" s="261"/>
      <c r="AK316" s="245"/>
      <c r="AL316" s="245"/>
      <c r="AM316" s="247"/>
      <c r="AN316" s="77"/>
      <c r="AO316" s="561" t="str">
        <f t="shared" si="36"/>
        <v xml:space="preserve"> </v>
      </c>
      <c r="AP316" s="561" t="str">
        <f t="shared" si="38"/>
        <v xml:space="preserve"> </v>
      </c>
      <c r="AQ316" s="561" t="str">
        <f t="shared" si="39"/>
        <v xml:space="preserve"> </v>
      </c>
      <c r="AR316" s="561" t="str">
        <f t="shared" si="40"/>
        <v xml:space="preserve"> </v>
      </c>
      <c r="AS316" s="77"/>
      <c r="AT316" s="240"/>
      <c r="AU316" s="240"/>
      <c r="AV316" s="256"/>
      <c r="AW316" s="240"/>
      <c r="AX316" s="256"/>
      <c r="AY316" s="256"/>
      <c r="AZ316" s="256"/>
      <c r="BA316" s="261"/>
      <c r="BB316" s="261"/>
      <c r="BC316" s="77"/>
      <c r="BD316" s="261"/>
      <c r="BE316" s="261"/>
      <c r="BF316" s="261"/>
      <c r="BG316" s="261"/>
      <c r="BH316" s="261"/>
      <c r="BI316" s="261"/>
      <c r="BJ316" s="245"/>
      <c r="BK316" s="245"/>
      <c r="BL316" s="247"/>
      <c r="BM316" s="77"/>
      <c r="BN316" s="561" t="str">
        <f t="shared" si="37"/>
        <v xml:space="preserve"> </v>
      </c>
      <c r="BO316" s="561" t="str">
        <f t="shared" si="41"/>
        <v xml:space="preserve"> </v>
      </c>
      <c r="BP316" s="561" t="str">
        <f t="shared" si="42"/>
        <v xml:space="preserve"> </v>
      </c>
      <c r="BQ316" s="561" t="str">
        <f t="shared" si="43"/>
        <v xml:space="preserve"> </v>
      </c>
      <c r="BR316" s="77"/>
      <c r="BS316" s="145"/>
    </row>
    <row r="317" spans="1:71" s="86" customFormat="1" ht="12.75" x14ac:dyDescent="0.25">
      <c r="A317" s="365"/>
      <c r="B317" s="361">
        <f>Demography!B318</f>
        <v>0</v>
      </c>
      <c r="C317" s="361">
        <f>Demography!C318</f>
        <v>0</v>
      </c>
      <c r="D317" s="362">
        <f>Demography!D318</f>
        <v>0</v>
      </c>
      <c r="E317" s="81"/>
      <c r="F317" s="415"/>
      <c r="G317" s="416"/>
      <c r="H317" s="417"/>
      <c r="I317" s="241"/>
      <c r="J317" s="242"/>
      <c r="K317" s="243"/>
      <c r="L317" s="243"/>
      <c r="M317" s="243"/>
      <c r="N317" s="241"/>
      <c r="O317" s="248"/>
      <c r="P317" s="81"/>
      <c r="Q317" s="241"/>
      <c r="R317" s="416"/>
      <c r="S317" s="416"/>
      <c r="T317" s="81"/>
      <c r="U317" s="242"/>
      <c r="V317" s="242"/>
      <c r="W317" s="241"/>
      <c r="X317" s="242"/>
      <c r="Y317" s="241"/>
      <c r="Z317" s="241"/>
      <c r="AA317" s="241"/>
      <c r="AB317" s="243"/>
      <c r="AC317" s="243"/>
      <c r="AD317" s="77"/>
      <c r="AE317" s="243"/>
      <c r="AF317" s="243"/>
      <c r="AG317" s="243"/>
      <c r="AH317" s="243"/>
      <c r="AI317" s="243"/>
      <c r="AJ317" s="243"/>
      <c r="AK317" s="246"/>
      <c r="AL317" s="246"/>
      <c r="AM317" s="248"/>
      <c r="AN317" s="77"/>
      <c r="AO317" s="562" t="str">
        <f t="shared" si="36"/>
        <v xml:space="preserve"> </v>
      </c>
      <c r="AP317" s="562" t="str">
        <f t="shared" si="38"/>
        <v xml:space="preserve"> </v>
      </c>
      <c r="AQ317" s="562" t="str">
        <f t="shared" si="39"/>
        <v xml:space="preserve"> </v>
      </c>
      <c r="AR317" s="562" t="str">
        <f t="shared" si="40"/>
        <v xml:space="preserve"> </v>
      </c>
      <c r="AS317" s="77"/>
      <c r="AT317" s="360"/>
      <c r="AU317" s="360"/>
      <c r="AV317" s="359"/>
      <c r="AW317" s="360"/>
      <c r="AX317" s="359"/>
      <c r="AY317" s="359"/>
      <c r="AZ317" s="241"/>
      <c r="BA317" s="243"/>
      <c r="BB317" s="243"/>
      <c r="BC317" s="77"/>
      <c r="BD317" s="243"/>
      <c r="BE317" s="243"/>
      <c r="BF317" s="243"/>
      <c r="BG317" s="243"/>
      <c r="BH317" s="243"/>
      <c r="BI317" s="243"/>
      <c r="BJ317" s="246"/>
      <c r="BK317" s="246"/>
      <c r="BL317" s="248"/>
      <c r="BM317" s="77"/>
      <c r="BN317" s="562" t="str">
        <f t="shared" si="37"/>
        <v xml:space="preserve"> </v>
      </c>
      <c r="BO317" s="562" t="str">
        <f t="shared" si="41"/>
        <v xml:space="preserve"> </v>
      </c>
      <c r="BP317" s="562" t="str">
        <f t="shared" si="42"/>
        <v xml:space="preserve"> </v>
      </c>
      <c r="BQ317" s="562" t="str">
        <f t="shared" si="43"/>
        <v xml:space="preserve"> </v>
      </c>
      <c r="BR317" s="77"/>
      <c r="BS317" s="313"/>
    </row>
    <row r="318" spans="1:71" s="86" customFormat="1" ht="12.75" x14ac:dyDescent="0.25">
      <c r="A318" s="365"/>
      <c r="B318" s="147">
        <f>Demography!B319</f>
        <v>0</v>
      </c>
      <c r="C318" s="147">
        <f>Demography!C319</f>
        <v>0</v>
      </c>
      <c r="D318" s="148">
        <f>Demography!D319</f>
        <v>0</v>
      </c>
      <c r="E318" s="81"/>
      <c r="F318" s="238"/>
      <c r="G318" s="150"/>
      <c r="H318" s="414"/>
      <c r="I318" s="256"/>
      <c r="J318" s="240"/>
      <c r="K318" s="261"/>
      <c r="L318" s="261"/>
      <c r="M318" s="261"/>
      <c r="N318" s="256"/>
      <c r="O318" s="247"/>
      <c r="P318" s="81"/>
      <c r="Q318" s="256"/>
      <c r="R318" s="150"/>
      <c r="S318" s="150"/>
      <c r="T318" s="81"/>
      <c r="U318" s="240"/>
      <c r="V318" s="240"/>
      <c r="W318" s="256"/>
      <c r="X318" s="240"/>
      <c r="Y318" s="256"/>
      <c r="Z318" s="256"/>
      <c r="AA318" s="256"/>
      <c r="AB318" s="261"/>
      <c r="AC318" s="261"/>
      <c r="AD318" s="77"/>
      <c r="AE318" s="261"/>
      <c r="AF318" s="261"/>
      <c r="AG318" s="261"/>
      <c r="AH318" s="261"/>
      <c r="AI318" s="261"/>
      <c r="AJ318" s="261"/>
      <c r="AK318" s="245"/>
      <c r="AL318" s="245"/>
      <c r="AM318" s="247"/>
      <c r="AN318" s="77"/>
      <c r="AO318" s="561" t="str">
        <f t="shared" si="36"/>
        <v xml:space="preserve"> </v>
      </c>
      <c r="AP318" s="561" t="str">
        <f t="shared" si="38"/>
        <v xml:space="preserve"> </v>
      </c>
      <c r="AQ318" s="561" t="str">
        <f t="shared" si="39"/>
        <v xml:space="preserve"> </v>
      </c>
      <c r="AR318" s="561" t="str">
        <f t="shared" si="40"/>
        <v xml:space="preserve"> </v>
      </c>
      <c r="AS318" s="77"/>
      <c r="AT318" s="240"/>
      <c r="AU318" s="240"/>
      <c r="AV318" s="256"/>
      <c r="AW318" s="240"/>
      <c r="AX318" s="256"/>
      <c r="AY318" s="256"/>
      <c r="AZ318" s="256"/>
      <c r="BA318" s="261"/>
      <c r="BB318" s="261"/>
      <c r="BC318" s="77"/>
      <c r="BD318" s="261"/>
      <c r="BE318" s="261"/>
      <c r="BF318" s="261"/>
      <c r="BG318" s="261"/>
      <c r="BH318" s="261"/>
      <c r="BI318" s="261"/>
      <c r="BJ318" s="245"/>
      <c r="BK318" s="245"/>
      <c r="BL318" s="247"/>
      <c r="BM318" s="77"/>
      <c r="BN318" s="561" t="str">
        <f t="shared" si="37"/>
        <v xml:space="preserve"> </v>
      </c>
      <c r="BO318" s="561" t="str">
        <f t="shared" si="41"/>
        <v xml:space="preserve"> </v>
      </c>
      <c r="BP318" s="561" t="str">
        <f t="shared" si="42"/>
        <v xml:space="preserve"> </v>
      </c>
      <c r="BQ318" s="561" t="str">
        <f t="shared" si="43"/>
        <v xml:space="preserve"> </v>
      </c>
      <c r="BR318" s="77"/>
      <c r="BS318" s="145"/>
    </row>
    <row r="319" spans="1:71" s="86" customFormat="1" ht="12.75" x14ac:dyDescent="0.25">
      <c r="A319" s="365"/>
      <c r="B319" s="361">
        <f>Demography!B320</f>
        <v>0</v>
      </c>
      <c r="C319" s="361">
        <f>Demography!C320</f>
        <v>0</v>
      </c>
      <c r="D319" s="362">
        <f>Demography!D320</f>
        <v>0</v>
      </c>
      <c r="E319" s="81"/>
      <c r="F319" s="415"/>
      <c r="G319" s="416"/>
      <c r="H319" s="417"/>
      <c r="I319" s="241"/>
      <c r="J319" s="242"/>
      <c r="K319" s="243"/>
      <c r="L319" s="243"/>
      <c r="M319" s="243"/>
      <c r="N319" s="241"/>
      <c r="O319" s="248"/>
      <c r="P319" s="81"/>
      <c r="Q319" s="241"/>
      <c r="R319" s="416"/>
      <c r="S319" s="416"/>
      <c r="T319" s="81"/>
      <c r="U319" s="242"/>
      <c r="V319" s="242"/>
      <c r="W319" s="241"/>
      <c r="X319" s="242"/>
      <c r="Y319" s="241"/>
      <c r="Z319" s="241"/>
      <c r="AA319" s="241"/>
      <c r="AB319" s="243"/>
      <c r="AC319" s="243"/>
      <c r="AD319" s="77"/>
      <c r="AE319" s="243"/>
      <c r="AF319" s="243"/>
      <c r="AG319" s="243"/>
      <c r="AH319" s="243"/>
      <c r="AI319" s="243"/>
      <c r="AJ319" s="243"/>
      <c r="AK319" s="246"/>
      <c r="AL319" s="246"/>
      <c r="AM319" s="248"/>
      <c r="AN319" s="77"/>
      <c r="AO319" s="562" t="str">
        <f t="shared" si="36"/>
        <v xml:space="preserve"> </v>
      </c>
      <c r="AP319" s="562" t="str">
        <f t="shared" si="38"/>
        <v xml:space="preserve"> </v>
      </c>
      <c r="AQ319" s="562" t="str">
        <f t="shared" si="39"/>
        <v xml:space="preserve"> </v>
      </c>
      <c r="AR319" s="562" t="str">
        <f t="shared" si="40"/>
        <v xml:space="preserve"> </v>
      </c>
      <c r="AS319" s="77"/>
      <c r="AT319" s="360"/>
      <c r="AU319" s="360"/>
      <c r="AV319" s="359"/>
      <c r="AW319" s="360"/>
      <c r="AX319" s="359"/>
      <c r="AY319" s="359"/>
      <c r="AZ319" s="241"/>
      <c r="BA319" s="243"/>
      <c r="BB319" s="243"/>
      <c r="BC319" s="77"/>
      <c r="BD319" s="243"/>
      <c r="BE319" s="243"/>
      <c r="BF319" s="243"/>
      <c r="BG319" s="243"/>
      <c r="BH319" s="243"/>
      <c r="BI319" s="243"/>
      <c r="BJ319" s="246"/>
      <c r="BK319" s="246"/>
      <c r="BL319" s="248"/>
      <c r="BM319" s="77"/>
      <c r="BN319" s="562" t="str">
        <f t="shared" si="37"/>
        <v xml:space="preserve"> </v>
      </c>
      <c r="BO319" s="562" t="str">
        <f t="shared" si="41"/>
        <v xml:space="preserve"> </v>
      </c>
      <c r="BP319" s="562" t="str">
        <f t="shared" si="42"/>
        <v xml:space="preserve"> </v>
      </c>
      <c r="BQ319" s="562" t="str">
        <f t="shared" si="43"/>
        <v xml:space="preserve"> </v>
      </c>
      <c r="BR319" s="77"/>
      <c r="BS319" s="313"/>
    </row>
    <row r="320" spans="1:71" s="86" customFormat="1" ht="12.75" x14ac:dyDescent="0.25">
      <c r="A320" s="365"/>
      <c r="B320" s="147">
        <f>Demography!B321</f>
        <v>0</v>
      </c>
      <c r="C320" s="147">
        <f>Demography!C321</f>
        <v>0</v>
      </c>
      <c r="D320" s="148">
        <f>Demography!D321</f>
        <v>0</v>
      </c>
      <c r="E320" s="81"/>
      <c r="F320" s="238"/>
      <c r="G320" s="150"/>
      <c r="H320" s="414"/>
      <c r="I320" s="256"/>
      <c r="J320" s="240"/>
      <c r="K320" s="261"/>
      <c r="L320" s="261"/>
      <c r="M320" s="261"/>
      <c r="N320" s="256"/>
      <c r="O320" s="247"/>
      <c r="P320" s="81"/>
      <c r="Q320" s="256"/>
      <c r="R320" s="150"/>
      <c r="S320" s="150"/>
      <c r="T320" s="81"/>
      <c r="U320" s="240"/>
      <c r="V320" s="240"/>
      <c r="W320" s="256"/>
      <c r="X320" s="240"/>
      <c r="Y320" s="256"/>
      <c r="Z320" s="256"/>
      <c r="AA320" s="256"/>
      <c r="AB320" s="261"/>
      <c r="AC320" s="261"/>
      <c r="AD320" s="77"/>
      <c r="AE320" s="261"/>
      <c r="AF320" s="261"/>
      <c r="AG320" s="261"/>
      <c r="AH320" s="261"/>
      <c r="AI320" s="261"/>
      <c r="AJ320" s="261"/>
      <c r="AK320" s="245"/>
      <c r="AL320" s="245"/>
      <c r="AM320" s="247"/>
      <c r="AN320" s="77"/>
      <c r="AO320" s="561" t="str">
        <f t="shared" si="36"/>
        <v xml:space="preserve"> </v>
      </c>
      <c r="AP320" s="561" t="str">
        <f t="shared" si="38"/>
        <v xml:space="preserve"> </v>
      </c>
      <c r="AQ320" s="561" t="str">
        <f t="shared" si="39"/>
        <v xml:space="preserve"> </v>
      </c>
      <c r="AR320" s="561" t="str">
        <f t="shared" si="40"/>
        <v xml:space="preserve"> </v>
      </c>
      <c r="AS320" s="77"/>
      <c r="AT320" s="240"/>
      <c r="AU320" s="240"/>
      <c r="AV320" s="256"/>
      <c r="AW320" s="240"/>
      <c r="AX320" s="256"/>
      <c r="AY320" s="256"/>
      <c r="AZ320" s="256"/>
      <c r="BA320" s="261"/>
      <c r="BB320" s="261"/>
      <c r="BC320" s="77"/>
      <c r="BD320" s="261"/>
      <c r="BE320" s="261"/>
      <c r="BF320" s="261"/>
      <c r="BG320" s="261"/>
      <c r="BH320" s="261"/>
      <c r="BI320" s="261"/>
      <c r="BJ320" s="245"/>
      <c r="BK320" s="245"/>
      <c r="BL320" s="247"/>
      <c r="BM320" s="77"/>
      <c r="BN320" s="561" t="str">
        <f t="shared" si="37"/>
        <v xml:space="preserve"> </v>
      </c>
      <c r="BO320" s="561" t="str">
        <f t="shared" si="41"/>
        <v xml:space="preserve"> </v>
      </c>
      <c r="BP320" s="561" t="str">
        <f t="shared" si="42"/>
        <v xml:space="preserve"> </v>
      </c>
      <c r="BQ320" s="561" t="str">
        <f t="shared" si="43"/>
        <v xml:space="preserve"> </v>
      </c>
      <c r="BR320" s="77"/>
      <c r="BS320" s="145"/>
    </row>
    <row r="321" spans="1:71" s="86" customFormat="1" ht="12.75" x14ac:dyDescent="0.25">
      <c r="A321" s="365"/>
      <c r="B321" s="361">
        <f>Demography!B322</f>
        <v>0</v>
      </c>
      <c r="C321" s="361">
        <f>Demography!C322</f>
        <v>0</v>
      </c>
      <c r="D321" s="362">
        <f>Demography!D322</f>
        <v>0</v>
      </c>
      <c r="E321" s="81"/>
      <c r="F321" s="415"/>
      <c r="G321" s="416"/>
      <c r="H321" s="417"/>
      <c r="I321" s="241"/>
      <c r="J321" s="242"/>
      <c r="K321" s="243"/>
      <c r="L321" s="243"/>
      <c r="M321" s="243"/>
      <c r="N321" s="241"/>
      <c r="O321" s="248"/>
      <c r="P321" s="81"/>
      <c r="Q321" s="241"/>
      <c r="R321" s="416"/>
      <c r="S321" s="416"/>
      <c r="T321" s="81"/>
      <c r="U321" s="242"/>
      <c r="V321" s="242"/>
      <c r="W321" s="241"/>
      <c r="X321" s="242"/>
      <c r="Y321" s="241"/>
      <c r="Z321" s="241"/>
      <c r="AA321" s="241"/>
      <c r="AB321" s="243"/>
      <c r="AC321" s="243"/>
      <c r="AD321" s="77"/>
      <c r="AE321" s="243"/>
      <c r="AF321" s="243"/>
      <c r="AG321" s="243"/>
      <c r="AH321" s="243"/>
      <c r="AI321" s="243"/>
      <c r="AJ321" s="243"/>
      <c r="AK321" s="246"/>
      <c r="AL321" s="246"/>
      <c r="AM321" s="248"/>
      <c r="AN321" s="77"/>
      <c r="AO321" s="562" t="str">
        <f t="shared" si="36"/>
        <v xml:space="preserve"> </v>
      </c>
      <c r="AP321" s="562" t="str">
        <f t="shared" si="38"/>
        <v xml:space="preserve"> </v>
      </c>
      <c r="AQ321" s="562" t="str">
        <f t="shared" si="39"/>
        <v xml:space="preserve"> </v>
      </c>
      <c r="AR321" s="562" t="str">
        <f t="shared" si="40"/>
        <v xml:space="preserve"> </v>
      </c>
      <c r="AS321" s="77"/>
      <c r="AT321" s="360"/>
      <c r="AU321" s="360"/>
      <c r="AV321" s="359"/>
      <c r="AW321" s="360"/>
      <c r="AX321" s="359"/>
      <c r="AY321" s="359"/>
      <c r="AZ321" s="241"/>
      <c r="BA321" s="243"/>
      <c r="BB321" s="243"/>
      <c r="BC321" s="77"/>
      <c r="BD321" s="243"/>
      <c r="BE321" s="243"/>
      <c r="BF321" s="243"/>
      <c r="BG321" s="243"/>
      <c r="BH321" s="243"/>
      <c r="BI321" s="243"/>
      <c r="BJ321" s="246"/>
      <c r="BK321" s="246"/>
      <c r="BL321" s="248"/>
      <c r="BM321" s="77"/>
      <c r="BN321" s="562" t="str">
        <f t="shared" si="37"/>
        <v xml:space="preserve"> </v>
      </c>
      <c r="BO321" s="562" t="str">
        <f t="shared" si="41"/>
        <v xml:space="preserve"> </v>
      </c>
      <c r="BP321" s="562" t="str">
        <f t="shared" si="42"/>
        <v xml:space="preserve"> </v>
      </c>
      <c r="BQ321" s="562" t="str">
        <f t="shared" si="43"/>
        <v xml:space="preserve"> </v>
      </c>
      <c r="BR321" s="77"/>
      <c r="BS321" s="313"/>
    </row>
    <row r="322" spans="1:71" s="86" customFormat="1" ht="12.75" x14ac:dyDescent="0.25">
      <c r="A322" s="365"/>
      <c r="B322" s="147">
        <f>Demography!B323</f>
        <v>0</v>
      </c>
      <c r="C322" s="147">
        <f>Demography!C323</f>
        <v>0</v>
      </c>
      <c r="D322" s="148">
        <f>Demography!D323</f>
        <v>0</v>
      </c>
      <c r="E322" s="81"/>
      <c r="F322" s="238"/>
      <c r="G322" s="150"/>
      <c r="H322" s="414"/>
      <c r="I322" s="256"/>
      <c r="J322" s="240"/>
      <c r="K322" s="261"/>
      <c r="L322" s="261"/>
      <c r="M322" s="261"/>
      <c r="N322" s="256"/>
      <c r="O322" s="247"/>
      <c r="P322" s="81"/>
      <c r="Q322" s="256"/>
      <c r="R322" s="150"/>
      <c r="S322" s="150"/>
      <c r="T322" s="81"/>
      <c r="U322" s="240"/>
      <c r="V322" s="240"/>
      <c r="W322" s="256"/>
      <c r="X322" s="240"/>
      <c r="Y322" s="256"/>
      <c r="Z322" s="256"/>
      <c r="AA322" s="256"/>
      <c r="AB322" s="261"/>
      <c r="AC322" s="261"/>
      <c r="AD322" s="77"/>
      <c r="AE322" s="261"/>
      <c r="AF322" s="261"/>
      <c r="AG322" s="261"/>
      <c r="AH322" s="261"/>
      <c r="AI322" s="261"/>
      <c r="AJ322" s="261"/>
      <c r="AK322" s="245"/>
      <c r="AL322" s="245"/>
      <c r="AM322" s="247"/>
      <c r="AN322" s="77"/>
      <c r="AO322" s="561" t="str">
        <f t="shared" si="36"/>
        <v xml:space="preserve"> </v>
      </c>
      <c r="AP322" s="561" t="str">
        <f t="shared" si="38"/>
        <v xml:space="preserve"> </v>
      </c>
      <c r="AQ322" s="561" t="str">
        <f t="shared" si="39"/>
        <v xml:space="preserve"> </v>
      </c>
      <c r="AR322" s="561" t="str">
        <f t="shared" si="40"/>
        <v xml:space="preserve"> </v>
      </c>
      <c r="AS322" s="77"/>
      <c r="AT322" s="240"/>
      <c r="AU322" s="240"/>
      <c r="AV322" s="256"/>
      <c r="AW322" s="240"/>
      <c r="AX322" s="256"/>
      <c r="AY322" s="256"/>
      <c r="AZ322" s="256"/>
      <c r="BA322" s="261"/>
      <c r="BB322" s="261"/>
      <c r="BC322" s="77"/>
      <c r="BD322" s="261"/>
      <c r="BE322" s="261"/>
      <c r="BF322" s="261"/>
      <c r="BG322" s="261"/>
      <c r="BH322" s="261"/>
      <c r="BI322" s="261"/>
      <c r="BJ322" s="245"/>
      <c r="BK322" s="245"/>
      <c r="BL322" s="247"/>
      <c r="BM322" s="77"/>
      <c r="BN322" s="561" t="str">
        <f t="shared" si="37"/>
        <v xml:space="preserve"> </v>
      </c>
      <c r="BO322" s="561" t="str">
        <f t="shared" si="41"/>
        <v xml:space="preserve"> </v>
      </c>
      <c r="BP322" s="561" t="str">
        <f t="shared" si="42"/>
        <v xml:space="preserve"> </v>
      </c>
      <c r="BQ322" s="561" t="str">
        <f t="shared" si="43"/>
        <v xml:space="preserve"> </v>
      </c>
      <c r="BR322" s="77"/>
      <c r="BS322" s="145"/>
    </row>
    <row r="323" spans="1:71" s="86" customFormat="1" ht="12.75" x14ac:dyDescent="0.25">
      <c r="A323" s="365"/>
      <c r="B323" s="361">
        <f>Demography!B324</f>
        <v>0</v>
      </c>
      <c r="C323" s="361">
        <f>Demography!C324</f>
        <v>0</v>
      </c>
      <c r="D323" s="362">
        <f>Demography!D324</f>
        <v>0</v>
      </c>
      <c r="E323" s="81"/>
      <c r="F323" s="415"/>
      <c r="G323" s="416"/>
      <c r="H323" s="417"/>
      <c r="I323" s="241"/>
      <c r="J323" s="242"/>
      <c r="K323" s="243"/>
      <c r="L323" s="243"/>
      <c r="M323" s="243"/>
      <c r="N323" s="241"/>
      <c r="O323" s="248"/>
      <c r="P323" s="81"/>
      <c r="Q323" s="241"/>
      <c r="R323" s="416"/>
      <c r="S323" s="416"/>
      <c r="T323" s="81"/>
      <c r="U323" s="242"/>
      <c r="V323" s="242"/>
      <c r="W323" s="241"/>
      <c r="X323" s="242"/>
      <c r="Y323" s="241"/>
      <c r="Z323" s="241"/>
      <c r="AA323" s="241"/>
      <c r="AB323" s="243"/>
      <c r="AC323" s="243"/>
      <c r="AD323" s="77"/>
      <c r="AE323" s="243"/>
      <c r="AF323" s="243"/>
      <c r="AG323" s="243"/>
      <c r="AH323" s="243"/>
      <c r="AI323" s="243"/>
      <c r="AJ323" s="243"/>
      <c r="AK323" s="246"/>
      <c r="AL323" s="246"/>
      <c r="AM323" s="248"/>
      <c r="AN323" s="77"/>
      <c r="AO323" s="562" t="str">
        <f t="shared" si="36"/>
        <v xml:space="preserve"> </v>
      </c>
      <c r="AP323" s="562" t="str">
        <f t="shared" si="38"/>
        <v xml:space="preserve"> </v>
      </c>
      <c r="AQ323" s="562" t="str">
        <f t="shared" si="39"/>
        <v xml:space="preserve"> </v>
      </c>
      <c r="AR323" s="562" t="str">
        <f t="shared" si="40"/>
        <v xml:space="preserve"> </v>
      </c>
      <c r="AS323" s="77"/>
      <c r="AT323" s="360"/>
      <c r="AU323" s="360"/>
      <c r="AV323" s="359"/>
      <c r="AW323" s="360"/>
      <c r="AX323" s="359"/>
      <c r="AY323" s="359"/>
      <c r="AZ323" s="241"/>
      <c r="BA323" s="243"/>
      <c r="BB323" s="243"/>
      <c r="BC323" s="77"/>
      <c r="BD323" s="243"/>
      <c r="BE323" s="243"/>
      <c r="BF323" s="243"/>
      <c r="BG323" s="243"/>
      <c r="BH323" s="243"/>
      <c r="BI323" s="243"/>
      <c r="BJ323" s="246"/>
      <c r="BK323" s="246"/>
      <c r="BL323" s="248"/>
      <c r="BM323" s="77"/>
      <c r="BN323" s="562" t="str">
        <f t="shared" si="37"/>
        <v xml:space="preserve"> </v>
      </c>
      <c r="BO323" s="562" t="str">
        <f t="shared" si="41"/>
        <v xml:space="preserve"> </v>
      </c>
      <c r="BP323" s="562" t="str">
        <f t="shared" si="42"/>
        <v xml:space="preserve"> </v>
      </c>
      <c r="BQ323" s="562" t="str">
        <f t="shared" si="43"/>
        <v xml:space="preserve"> </v>
      </c>
      <c r="BR323" s="77"/>
      <c r="BS323" s="313"/>
    </row>
    <row r="324" spans="1:71" s="86" customFormat="1" ht="12.75" x14ac:dyDescent="0.25">
      <c r="A324" s="365"/>
      <c r="B324" s="147">
        <f>Demography!B325</f>
        <v>0</v>
      </c>
      <c r="C324" s="147">
        <f>Demography!C325</f>
        <v>0</v>
      </c>
      <c r="D324" s="148">
        <f>Demography!D325</f>
        <v>0</v>
      </c>
      <c r="E324" s="81"/>
      <c r="F324" s="238"/>
      <c r="G324" s="150"/>
      <c r="H324" s="414"/>
      <c r="I324" s="256"/>
      <c r="J324" s="240"/>
      <c r="K324" s="261"/>
      <c r="L324" s="261"/>
      <c r="M324" s="261"/>
      <c r="N324" s="256"/>
      <c r="O324" s="247"/>
      <c r="P324" s="81"/>
      <c r="Q324" s="256"/>
      <c r="R324" s="150"/>
      <c r="S324" s="150"/>
      <c r="T324" s="81"/>
      <c r="U324" s="240"/>
      <c r="V324" s="240"/>
      <c r="W324" s="256"/>
      <c r="X324" s="240"/>
      <c r="Y324" s="256"/>
      <c r="Z324" s="256"/>
      <c r="AA324" s="256"/>
      <c r="AB324" s="261"/>
      <c r="AC324" s="261"/>
      <c r="AD324" s="77"/>
      <c r="AE324" s="261"/>
      <c r="AF324" s="261"/>
      <c r="AG324" s="261"/>
      <c r="AH324" s="261"/>
      <c r="AI324" s="261"/>
      <c r="AJ324" s="261"/>
      <c r="AK324" s="245"/>
      <c r="AL324" s="245"/>
      <c r="AM324" s="247"/>
      <c r="AN324" s="77"/>
      <c r="AO324" s="561" t="str">
        <f t="shared" si="36"/>
        <v xml:space="preserve"> </v>
      </c>
      <c r="AP324" s="561" t="str">
        <f t="shared" si="38"/>
        <v xml:space="preserve"> </v>
      </c>
      <c r="AQ324" s="561" t="str">
        <f t="shared" si="39"/>
        <v xml:space="preserve"> </v>
      </c>
      <c r="AR324" s="561" t="str">
        <f t="shared" si="40"/>
        <v xml:space="preserve"> </v>
      </c>
      <c r="AS324" s="77"/>
      <c r="AT324" s="240"/>
      <c r="AU324" s="240"/>
      <c r="AV324" s="256"/>
      <c r="AW324" s="240"/>
      <c r="AX324" s="256"/>
      <c r="AY324" s="256"/>
      <c r="AZ324" s="256"/>
      <c r="BA324" s="261"/>
      <c r="BB324" s="261"/>
      <c r="BC324" s="77"/>
      <c r="BD324" s="261"/>
      <c r="BE324" s="261"/>
      <c r="BF324" s="261"/>
      <c r="BG324" s="261"/>
      <c r="BH324" s="261"/>
      <c r="BI324" s="261"/>
      <c r="BJ324" s="245"/>
      <c r="BK324" s="245"/>
      <c r="BL324" s="247"/>
      <c r="BM324" s="77"/>
      <c r="BN324" s="561" t="str">
        <f t="shared" si="37"/>
        <v xml:space="preserve"> </v>
      </c>
      <c r="BO324" s="561" t="str">
        <f t="shared" si="41"/>
        <v xml:space="preserve"> </v>
      </c>
      <c r="BP324" s="561" t="str">
        <f t="shared" si="42"/>
        <v xml:space="preserve"> </v>
      </c>
      <c r="BQ324" s="561" t="str">
        <f t="shared" si="43"/>
        <v xml:space="preserve"> </v>
      </c>
      <c r="BR324" s="77"/>
      <c r="BS324" s="145"/>
    </row>
    <row r="325" spans="1:71" s="86" customFormat="1" ht="12.75" x14ac:dyDescent="0.25">
      <c r="A325" s="365"/>
      <c r="B325" s="361">
        <f>Demography!B326</f>
        <v>0</v>
      </c>
      <c r="C325" s="361">
        <f>Demography!C326</f>
        <v>0</v>
      </c>
      <c r="D325" s="362">
        <f>Demography!D326</f>
        <v>0</v>
      </c>
      <c r="E325" s="81"/>
      <c r="F325" s="415"/>
      <c r="G325" s="416"/>
      <c r="H325" s="417"/>
      <c r="I325" s="241"/>
      <c r="J325" s="242"/>
      <c r="K325" s="243"/>
      <c r="L325" s="243"/>
      <c r="M325" s="243"/>
      <c r="N325" s="241"/>
      <c r="O325" s="248"/>
      <c r="P325" s="81"/>
      <c r="Q325" s="241"/>
      <c r="R325" s="416"/>
      <c r="S325" s="416"/>
      <c r="T325" s="81"/>
      <c r="U325" s="242"/>
      <c r="V325" s="242"/>
      <c r="W325" s="241"/>
      <c r="X325" s="242"/>
      <c r="Y325" s="241"/>
      <c r="Z325" s="241"/>
      <c r="AA325" s="241"/>
      <c r="AB325" s="243"/>
      <c r="AC325" s="243"/>
      <c r="AD325" s="77"/>
      <c r="AE325" s="243"/>
      <c r="AF325" s="243"/>
      <c r="AG325" s="243"/>
      <c r="AH325" s="243"/>
      <c r="AI325" s="243"/>
      <c r="AJ325" s="243"/>
      <c r="AK325" s="246"/>
      <c r="AL325" s="246"/>
      <c r="AM325" s="248"/>
      <c r="AN325" s="77"/>
      <c r="AO325" s="562" t="str">
        <f t="shared" si="36"/>
        <v xml:space="preserve"> </v>
      </c>
      <c r="AP325" s="562" t="str">
        <f t="shared" si="38"/>
        <v xml:space="preserve"> </v>
      </c>
      <c r="AQ325" s="562" t="str">
        <f t="shared" si="39"/>
        <v xml:space="preserve"> </v>
      </c>
      <c r="AR325" s="562" t="str">
        <f t="shared" si="40"/>
        <v xml:space="preserve"> </v>
      </c>
      <c r="AS325" s="77"/>
      <c r="AT325" s="360"/>
      <c r="AU325" s="360"/>
      <c r="AV325" s="359"/>
      <c r="AW325" s="360"/>
      <c r="AX325" s="359"/>
      <c r="AY325" s="359"/>
      <c r="AZ325" s="241"/>
      <c r="BA325" s="243"/>
      <c r="BB325" s="243"/>
      <c r="BC325" s="77"/>
      <c r="BD325" s="243"/>
      <c r="BE325" s="243"/>
      <c r="BF325" s="243"/>
      <c r="BG325" s="243"/>
      <c r="BH325" s="243"/>
      <c r="BI325" s="243"/>
      <c r="BJ325" s="246"/>
      <c r="BK325" s="246"/>
      <c r="BL325" s="248"/>
      <c r="BM325" s="77"/>
      <c r="BN325" s="562" t="str">
        <f t="shared" si="37"/>
        <v xml:space="preserve"> </v>
      </c>
      <c r="BO325" s="562" t="str">
        <f t="shared" si="41"/>
        <v xml:space="preserve"> </v>
      </c>
      <c r="BP325" s="562" t="str">
        <f t="shared" si="42"/>
        <v xml:space="preserve"> </v>
      </c>
      <c r="BQ325" s="562" t="str">
        <f t="shared" si="43"/>
        <v xml:space="preserve"> </v>
      </c>
      <c r="BR325" s="77"/>
      <c r="BS325" s="313"/>
    </row>
    <row r="326" spans="1:71" s="86" customFormat="1" ht="12.75" x14ac:dyDescent="0.25">
      <c r="A326" s="365"/>
      <c r="B326" s="147">
        <f>Demography!B327</f>
        <v>0</v>
      </c>
      <c r="C326" s="147">
        <f>Demography!C327</f>
        <v>0</v>
      </c>
      <c r="D326" s="148">
        <f>Demography!D327</f>
        <v>0</v>
      </c>
      <c r="E326" s="81"/>
      <c r="F326" s="238"/>
      <c r="G326" s="150"/>
      <c r="H326" s="414"/>
      <c r="I326" s="256"/>
      <c r="J326" s="240"/>
      <c r="K326" s="261"/>
      <c r="L326" s="261"/>
      <c r="M326" s="261"/>
      <c r="N326" s="256"/>
      <c r="O326" s="247"/>
      <c r="P326" s="81"/>
      <c r="Q326" s="256"/>
      <c r="R326" s="150"/>
      <c r="S326" s="150"/>
      <c r="T326" s="81"/>
      <c r="U326" s="240"/>
      <c r="V326" s="240"/>
      <c r="W326" s="256"/>
      <c r="X326" s="240"/>
      <c r="Y326" s="256"/>
      <c r="Z326" s="256"/>
      <c r="AA326" s="256"/>
      <c r="AB326" s="261"/>
      <c r="AC326" s="261"/>
      <c r="AD326" s="77"/>
      <c r="AE326" s="261"/>
      <c r="AF326" s="261"/>
      <c r="AG326" s="261"/>
      <c r="AH326" s="261"/>
      <c r="AI326" s="261"/>
      <c r="AJ326" s="261"/>
      <c r="AK326" s="245"/>
      <c r="AL326" s="245"/>
      <c r="AM326" s="247"/>
      <c r="AN326" s="77"/>
      <c r="AO326" s="561" t="str">
        <f t="shared" si="36"/>
        <v xml:space="preserve"> </v>
      </c>
      <c r="AP326" s="561" t="str">
        <f t="shared" si="38"/>
        <v xml:space="preserve"> </v>
      </c>
      <c r="AQ326" s="561" t="str">
        <f t="shared" si="39"/>
        <v xml:space="preserve"> </v>
      </c>
      <c r="AR326" s="561" t="str">
        <f t="shared" si="40"/>
        <v xml:space="preserve"> </v>
      </c>
      <c r="AS326" s="77"/>
      <c r="AT326" s="240"/>
      <c r="AU326" s="240"/>
      <c r="AV326" s="256"/>
      <c r="AW326" s="240"/>
      <c r="AX326" s="256"/>
      <c r="AY326" s="256"/>
      <c r="AZ326" s="256"/>
      <c r="BA326" s="261"/>
      <c r="BB326" s="261"/>
      <c r="BC326" s="77"/>
      <c r="BD326" s="261"/>
      <c r="BE326" s="261"/>
      <c r="BF326" s="261"/>
      <c r="BG326" s="261"/>
      <c r="BH326" s="261"/>
      <c r="BI326" s="261"/>
      <c r="BJ326" s="245"/>
      <c r="BK326" s="245"/>
      <c r="BL326" s="247"/>
      <c r="BM326" s="77"/>
      <c r="BN326" s="561" t="str">
        <f t="shared" si="37"/>
        <v xml:space="preserve"> </v>
      </c>
      <c r="BO326" s="561" t="str">
        <f t="shared" si="41"/>
        <v xml:space="preserve"> </v>
      </c>
      <c r="BP326" s="561" t="str">
        <f t="shared" si="42"/>
        <v xml:space="preserve"> </v>
      </c>
      <c r="BQ326" s="561" t="str">
        <f t="shared" si="43"/>
        <v xml:space="preserve"> </v>
      </c>
      <c r="BR326" s="77"/>
      <c r="BS326" s="145"/>
    </row>
    <row r="327" spans="1:71" s="86" customFormat="1" ht="12.75" x14ac:dyDescent="0.25">
      <c r="A327" s="365"/>
      <c r="B327" s="361">
        <f>Demography!B328</f>
        <v>0</v>
      </c>
      <c r="C327" s="361">
        <f>Demography!C328</f>
        <v>0</v>
      </c>
      <c r="D327" s="362">
        <f>Demography!D328</f>
        <v>0</v>
      </c>
      <c r="E327" s="81"/>
      <c r="F327" s="415"/>
      <c r="G327" s="416"/>
      <c r="H327" s="417"/>
      <c r="I327" s="241"/>
      <c r="J327" s="242"/>
      <c r="K327" s="243"/>
      <c r="L327" s="243"/>
      <c r="M327" s="243"/>
      <c r="N327" s="241"/>
      <c r="O327" s="248"/>
      <c r="P327" s="81"/>
      <c r="Q327" s="241"/>
      <c r="R327" s="416"/>
      <c r="S327" s="416"/>
      <c r="T327" s="81"/>
      <c r="U327" s="242"/>
      <c r="V327" s="242"/>
      <c r="W327" s="241"/>
      <c r="X327" s="242"/>
      <c r="Y327" s="241"/>
      <c r="Z327" s="241"/>
      <c r="AA327" s="241"/>
      <c r="AB327" s="243"/>
      <c r="AC327" s="243"/>
      <c r="AD327" s="77"/>
      <c r="AE327" s="243"/>
      <c r="AF327" s="243"/>
      <c r="AG327" s="243"/>
      <c r="AH327" s="243"/>
      <c r="AI327" s="243"/>
      <c r="AJ327" s="243"/>
      <c r="AK327" s="246"/>
      <c r="AL327" s="246"/>
      <c r="AM327" s="248"/>
      <c r="AN327" s="77"/>
      <c r="AO327" s="562" t="str">
        <f t="shared" si="36"/>
        <v xml:space="preserve"> </v>
      </c>
      <c r="AP327" s="562" t="str">
        <f t="shared" si="38"/>
        <v xml:space="preserve"> </v>
      </c>
      <c r="AQ327" s="562" t="str">
        <f t="shared" si="39"/>
        <v xml:space="preserve"> </v>
      </c>
      <c r="AR327" s="562" t="str">
        <f t="shared" si="40"/>
        <v xml:space="preserve"> </v>
      </c>
      <c r="AS327" s="77"/>
      <c r="AT327" s="360"/>
      <c r="AU327" s="360"/>
      <c r="AV327" s="359"/>
      <c r="AW327" s="360"/>
      <c r="AX327" s="359"/>
      <c r="AY327" s="359"/>
      <c r="AZ327" s="241"/>
      <c r="BA327" s="243"/>
      <c r="BB327" s="243"/>
      <c r="BC327" s="77"/>
      <c r="BD327" s="243"/>
      <c r="BE327" s="243"/>
      <c r="BF327" s="243"/>
      <c r="BG327" s="243"/>
      <c r="BH327" s="243"/>
      <c r="BI327" s="243"/>
      <c r="BJ327" s="246"/>
      <c r="BK327" s="246"/>
      <c r="BL327" s="248"/>
      <c r="BM327" s="77"/>
      <c r="BN327" s="562" t="str">
        <f t="shared" si="37"/>
        <v xml:space="preserve"> </v>
      </c>
      <c r="BO327" s="562" t="str">
        <f t="shared" si="41"/>
        <v xml:space="preserve"> </v>
      </c>
      <c r="BP327" s="562" t="str">
        <f t="shared" si="42"/>
        <v xml:space="preserve"> </v>
      </c>
      <c r="BQ327" s="562" t="str">
        <f t="shared" si="43"/>
        <v xml:space="preserve"> </v>
      </c>
      <c r="BR327" s="77"/>
      <c r="BS327" s="313"/>
    </row>
    <row r="328" spans="1:71" s="86" customFormat="1" ht="12.75" x14ac:dyDescent="0.25">
      <c r="A328" s="365"/>
      <c r="B328" s="147">
        <f>Demography!B329</f>
        <v>0</v>
      </c>
      <c r="C328" s="147">
        <f>Demography!C329</f>
        <v>0</v>
      </c>
      <c r="D328" s="148">
        <f>Demography!D329</f>
        <v>0</v>
      </c>
      <c r="E328" s="81"/>
      <c r="F328" s="238"/>
      <c r="G328" s="150"/>
      <c r="H328" s="414"/>
      <c r="I328" s="256"/>
      <c r="J328" s="240"/>
      <c r="K328" s="261"/>
      <c r="L328" s="261"/>
      <c r="M328" s="261"/>
      <c r="N328" s="256"/>
      <c r="O328" s="247"/>
      <c r="P328" s="81"/>
      <c r="Q328" s="256"/>
      <c r="R328" s="150"/>
      <c r="S328" s="150"/>
      <c r="T328" s="81"/>
      <c r="U328" s="240"/>
      <c r="V328" s="240"/>
      <c r="W328" s="256"/>
      <c r="X328" s="240"/>
      <c r="Y328" s="256"/>
      <c r="Z328" s="256"/>
      <c r="AA328" s="256"/>
      <c r="AB328" s="261"/>
      <c r="AC328" s="261"/>
      <c r="AD328" s="77"/>
      <c r="AE328" s="261"/>
      <c r="AF328" s="261"/>
      <c r="AG328" s="261"/>
      <c r="AH328" s="261"/>
      <c r="AI328" s="261"/>
      <c r="AJ328" s="261"/>
      <c r="AK328" s="245"/>
      <c r="AL328" s="245"/>
      <c r="AM328" s="247"/>
      <c r="AN328" s="77"/>
      <c r="AO328" s="561" t="str">
        <f t="shared" si="36"/>
        <v xml:space="preserve"> </v>
      </c>
      <c r="AP328" s="561" t="str">
        <f t="shared" si="38"/>
        <v xml:space="preserve"> </v>
      </c>
      <c r="AQ328" s="561" t="str">
        <f t="shared" si="39"/>
        <v xml:space="preserve"> </v>
      </c>
      <c r="AR328" s="561" t="str">
        <f t="shared" si="40"/>
        <v xml:space="preserve"> </v>
      </c>
      <c r="AS328" s="77"/>
      <c r="AT328" s="240"/>
      <c r="AU328" s="240"/>
      <c r="AV328" s="256"/>
      <c r="AW328" s="240"/>
      <c r="AX328" s="256"/>
      <c r="AY328" s="256"/>
      <c r="AZ328" s="256"/>
      <c r="BA328" s="261"/>
      <c r="BB328" s="261"/>
      <c r="BC328" s="77"/>
      <c r="BD328" s="261"/>
      <c r="BE328" s="261"/>
      <c r="BF328" s="261"/>
      <c r="BG328" s="261"/>
      <c r="BH328" s="261"/>
      <c r="BI328" s="261"/>
      <c r="BJ328" s="245"/>
      <c r="BK328" s="245"/>
      <c r="BL328" s="247"/>
      <c r="BM328" s="77"/>
      <c r="BN328" s="561" t="str">
        <f t="shared" si="37"/>
        <v xml:space="preserve"> </v>
      </c>
      <c r="BO328" s="561" t="str">
        <f t="shared" si="41"/>
        <v xml:space="preserve"> </v>
      </c>
      <c r="BP328" s="561" t="str">
        <f t="shared" si="42"/>
        <v xml:space="preserve"> </v>
      </c>
      <c r="BQ328" s="561" t="str">
        <f t="shared" si="43"/>
        <v xml:space="preserve"> </v>
      </c>
      <c r="BR328" s="77"/>
      <c r="BS328" s="145"/>
    </row>
    <row r="329" spans="1:71" s="86" customFormat="1" ht="12.75" x14ac:dyDescent="0.25">
      <c r="A329" s="365"/>
      <c r="B329" s="361">
        <f>Demography!B330</f>
        <v>0</v>
      </c>
      <c r="C329" s="361">
        <f>Demography!C330</f>
        <v>0</v>
      </c>
      <c r="D329" s="362">
        <f>Demography!D330</f>
        <v>0</v>
      </c>
      <c r="E329" s="81"/>
      <c r="F329" s="415"/>
      <c r="G329" s="416"/>
      <c r="H329" s="417"/>
      <c r="I329" s="241"/>
      <c r="J329" s="242"/>
      <c r="K329" s="243"/>
      <c r="L329" s="243"/>
      <c r="M329" s="243"/>
      <c r="N329" s="241"/>
      <c r="O329" s="248"/>
      <c r="P329" s="81"/>
      <c r="Q329" s="241"/>
      <c r="R329" s="416"/>
      <c r="S329" s="416"/>
      <c r="T329" s="81"/>
      <c r="U329" s="242"/>
      <c r="V329" s="242"/>
      <c r="W329" s="241"/>
      <c r="X329" s="242"/>
      <c r="Y329" s="241"/>
      <c r="Z329" s="241"/>
      <c r="AA329" s="241"/>
      <c r="AB329" s="243"/>
      <c r="AC329" s="243"/>
      <c r="AD329" s="77"/>
      <c r="AE329" s="243"/>
      <c r="AF329" s="243"/>
      <c r="AG329" s="243"/>
      <c r="AH329" s="243"/>
      <c r="AI329" s="243"/>
      <c r="AJ329" s="243"/>
      <c r="AK329" s="246"/>
      <c r="AL329" s="246"/>
      <c r="AM329" s="248"/>
      <c r="AN329" s="77"/>
      <c r="AO329" s="562" t="str">
        <f t="shared" si="36"/>
        <v xml:space="preserve"> </v>
      </c>
      <c r="AP329" s="562" t="str">
        <f t="shared" si="38"/>
        <v xml:space="preserve"> </v>
      </c>
      <c r="AQ329" s="562" t="str">
        <f t="shared" si="39"/>
        <v xml:space="preserve"> </v>
      </c>
      <c r="AR329" s="562" t="str">
        <f t="shared" si="40"/>
        <v xml:space="preserve"> </v>
      </c>
      <c r="AS329" s="77"/>
      <c r="AT329" s="360"/>
      <c r="AU329" s="360"/>
      <c r="AV329" s="359"/>
      <c r="AW329" s="360"/>
      <c r="AX329" s="359"/>
      <c r="AY329" s="359"/>
      <c r="AZ329" s="241"/>
      <c r="BA329" s="243"/>
      <c r="BB329" s="243"/>
      <c r="BC329" s="77"/>
      <c r="BD329" s="243"/>
      <c r="BE329" s="243"/>
      <c r="BF329" s="243"/>
      <c r="BG329" s="243"/>
      <c r="BH329" s="243"/>
      <c r="BI329" s="243"/>
      <c r="BJ329" s="246"/>
      <c r="BK329" s="246"/>
      <c r="BL329" s="248"/>
      <c r="BM329" s="77"/>
      <c r="BN329" s="562" t="str">
        <f t="shared" si="37"/>
        <v xml:space="preserve"> </v>
      </c>
      <c r="BO329" s="562" t="str">
        <f t="shared" si="41"/>
        <v xml:space="preserve"> </v>
      </c>
      <c r="BP329" s="562" t="str">
        <f t="shared" si="42"/>
        <v xml:space="preserve"> </v>
      </c>
      <c r="BQ329" s="562" t="str">
        <f t="shared" si="43"/>
        <v xml:space="preserve"> </v>
      </c>
      <c r="BR329" s="77"/>
      <c r="BS329" s="313"/>
    </row>
    <row r="330" spans="1:71" s="86" customFormat="1" ht="12.75" x14ac:dyDescent="0.25">
      <c r="A330" s="365"/>
      <c r="B330" s="147">
        <f>Demography!B331</f>
        <v>0</v>
      </c>
      <c r="C330" s="147">
        <f>Demography!C331</f>
        <v>0</v>
      </c>
      <c r="D330" s="148">
        <f>Demography!D331</f>
        <v>0</v>
      </c>
      <c r="E330" s="81"/>
      <c r="F330" s="238"/>
      <c r="G330" s="150"/>
      <c r="H330" s="414"/>
      <c r="I330" s="256"/>
      <c r="J330" s="240"/>
      <c r="K330" s="261"/>
      <c r="L330" s="261"/>
      <c r="M330" s="261"/>
      <c r="N330" s="256"/>
      <c r="O330" s="247"/>
      <c r="P330" s="81"/>
      <c r="Q330" s="256"/>
      <c r="R330" s="150"/>
      <c r="S330" s="150"/>
      <c r="T330" s="81"/>
      <c r="U330" s="240"/>
      <c r="V330" s="240"/>
      <c r="W330" s="256"/>
      <c r="X330" s="240"/>
      <c r="Y330" s="256"/>
      <c r="Z330" s="256"/>
      <c r="AA330" s="256"/>
      <c r="AB330" s="261"/>
      <c r="AC330" s="261"/>
      <c r="AD330" s="77"/>
      <c r="AE330" s="261"/>
      <c r="AF330" s="261"/>
      <c r="AG330" s="261"/>
      <c r="AH330" s="261"/>
      <c r="AI330" s="261"/>
      <c r="AJ330" s="261"/>
      <c r="AK330" s="245"/>
      <c r="AL330" s="245"/>
      <c r="AM330" s="247"/>
      <c r="AN330" s="77"/>
      <c r="AO330" s="561" t="str">
        <f t="shared" si="36"/>
        <v xml:space="preserve"> </v>
      </c>
      <c r="AP330" s="561" t="str">
        <f t="shared" si="38"/>
        <v xml:space="preserve"> </v>
      </c>
      <c r="AQ330" s="561" t="str">
        <f t="shared" si="39"/>
        <v xml:space="preserve"> </v>
      </c>
      <c r="AR330" s="561" t="str">
        <f t="shared" si="40"/>
        <v xml:space="preserve"> </v>
      </c>
      <c r="AS330" s="77"/>
      <c r="AT330" s="240"/>
      <c r="AU330" s="240"/>
      <c r="AV330" s="256"/>
      <c r="AW330" s="240"/>
      <c r="AX330" s="256"/>
      <c r="AY330" s="256"/>
      <c r="AZ330" s="256"/>
      <c r="BA330" s="261"/>
      <c r="BB330" s="261"/>
      <c r="BC330" s="77"/>
      <c r="BD330" s="261"/>
      <c r="BE330" s="261"/>
      <c r="BF330" s="261"/>
      <c r="BG330" s="261"/>
      <c r="BH330" s="261"/>
      <c r="BI330" s="261"/>
      <c r="BJ330" s="245"/>
      <c r="BK330" s="245"/>
      <c r="BL330" s="247"/>
      <c r="BM330" s="77"/>
      <c r="BN330" s="561" t="str">
        <f t="shared" si="37"/>
        <v xml:space="preserve"> </v>
      </c>
      <c r="BO330" s="561" t="str">
        <f t="shared" si="41"/>
        <v xml:space="preserve"> </v>
      </c>
      <c r="BP330" s="561" t="str">
        <f t="shared" si="42"/>
        <v xml:space="preserve"> </v>
      </c>
      <c r="BQ330" s="561" t="str">
        <f t="shared" si="43"/>
        <v xml:space="preserve"> </v>
      </c>
      <c r="BR330" s="77"/>
      <c r="BS330" s="145"/>
    </row>
    <row r="331" spans="1:71" s="86" customFormat="1" ht="12.75" x14ac:dyDescent="0.25">
      <c r="A331" s="365"/>
      <c r="B331" s="361">
        <f>Demography!B332</f>
        <v>0</v>
      </c>
      <c r="C331" s="361">
        <f>Demography!C332</f>
        <v>0</v>
      </c>
      <c r="D331" s="362">
        <f>Demography!D332</f>
        <v>0</v>
      </c>
      <c r="E331" s="81"/>
      <c r="F331" s="415"/>
      <c r="G331" s="416"/>
      <c r="H331" s="417"/>
      <c r="I331" s="241"/>
      <c r="J331" s="242"/>
      <c r="K331" s="243"/>
      <c r="L331" s="243"/>
      <c r="M331" s="243"/>
      <c r="N331" s="241"/>
      <c r="O331" s="248"/>
      <c r="P331" s="81"/>
      <c r="Q331" s="241"/>
      <c r="R331" s="416"/>
      <c r="S331" s="416"/>
      <c r="T331" s="81"/>
      <c r="U331" s="242"/>
      <c r="V331" s="242"/>
      <c r="W331" s="241"/>
      <c r="X331" s="242"/>
      <c r="Y331" s="241"/>
      <c r="Z331" s="241"/>
      <c r="AA331" s="241"/>
      <c r="AB331" s="243"/>
      <c r="AC331" s="243"/>
      <c r="AD331" s="77"/>
      <c r="AE331" s="243"/>
      <c r="AF331" s="243"/>
      <c r="AG331" s="243"/>
      <c r="AH331" s="243"/>
      <c r="AI331" s="243"/>
      <c r="AJ331" s="243"/>
      <c r="AK331" s="246"/>
      <c r="AL331" s="246"/>
      <c r="AM331" s="248"/>
      <c r="AN331" s="77"/>
      <c r="AO331" s="562" t="str">
        <f t="shared" si="36"/>
        <v xml:space="preserve"> </v>
      </c>
      <c r="AP331" s="562" t="str">
        <f t="shared" si="38"/>
        <v xml:space="preserve"> </v>
      </c>
      <c r="AQ331" s="562" t="str">
        <f t="shared" si="39"/>
        <v xml:space="preserve"> </v>
      </c>
      <c r="AR331" s="562" t="str">
        <f t="shared" si="40"/>
        <v xml:space="preserve"> </v>
      </c>
      <c r="AS331" s="77"/>
      <c r="AT331" s="360"/>
      <c r="AU331" s="360"/>
      <c r="AV331" s="359"/>
      <c r="AW331" s="360"/>
      <c r="AX331" s="359"/>
      <c r="AY331" s="359"/>
      <c r="AZ331" s="241"/>
      <c r="BA331" s="243"/>
      <c r="BB331" s="243"/>
      <c r="BC331" s="77"/>
      <c r="BD331" s="243"/>
      <c r="BE331" s="243"/>
      <c r="BF331" s="243"/>
      <c r="BG331" s="243"/>
      <c r="BH331" s="243"/>
      <c r="BI331" s="243"/>
      <c r="BJ331" s="246"/>
      <c r="BK331" s="246"/>
      <c r="BL331" s="248"/>
      <c r="BM331" s="77"/>
      <c r="BN331" s="562" t="str">
        <f t="shared" si="37"/>
        <v xml:space="preserve"> </v>
      </c>
      <c r="BO331" s="562" t="str">
        <f t="shared" si="41"/>
        <v xml:space="preserve"> </v>
      </c>
      <c r="BP331" s="562" t="str">
        <f t="shared" si="42"/>
        <v xml:space="preserve"> </v>
      </c>
      <c r="BQ331" s="562" t="str">
        <f t="shared" si="43"/>
        <v xml:space="preserve"> </v>
      </c>
      <c r="BR331" s="77"/>
      <c r="BS331" s="313"/>
    </row>
    <row r="332" spans="1:71" s="86" customFormat="1" ht="12.75" x14ac:dyDescent="0.25">
      <c r="A332" s="365"/>
      <c r="B332" s="147">
        <f>Demography!B333</f>
        <v>0</v>
      </c>
      <c r="C332" s="147">
        <f>Demography!C333</f>
        <v>0</v>
      </c>
      <c r="D332" s="148">
        <f>Demography!D333</f>
        <v>0</v>
      </c>
      <c r="E332" s="81"/>
      <c r="F332" s="238"/>
      <c r="G332" s="150"/>
      <c r="H332" s="414"/>
      <c r="I332" s="256"/>
      <c r="J332" s="240"/>
      <c r="K332" s="261"/>
      <c r="L332" s="261"/>
      <c r="M332" s="261"/>
      <c r="N332" s="256"/>
      <c r="O332" s="247"/>
      <c r="P332" s="81"/>
      <c r="Q332" s="256"/>
      <c r="R332" s="150"/>
      <c r="S332" s="150"/>
      <c r="T332" s="81"/>
      <c r="U332" s="240"/>
      <c r="V332" s="240"/>
      <c r="W332" s="256"/>
      <c r="X332" s="240"/>
      <c r="Y332" s="256"/>
      <c r="Z332" s="256"/>
      <c r="AA332" s="256"/>
      <c r="AB332" s="261"/>
      <c r="AC332" s="261"/>
      <c r="AD332" s="77"/>
      <c r="AE332" s="261"/>
      <c r="AF332" s="261"/>
      <c r="AG332" s="261"/>
      <c r="AH332" s="261"/>
      <c r="AI332" s="261"/>
      <c r="AJ332" s="261"/>
      <c r="AK332" s="245"/>
      <c r="AL332" s="245"/>
      <c r="AM332" s="247"/>
      <c r="AN332" s="77"/>
      <c r="AO332" s="561" t="str">
        <f t="shared" si="36"/>
        <v xml:space="preserve"> </v>
      </c>
      <c r="AP332" s="561" t="str">
        <f t="shared" si="38"/>
        <v xml:space="preserve"> </v>
      </c>
      <c r="AQ332" s="561" t="str">
        <f t="shared" si="39"/>
        <v xml:space="preserve"> </v>
      </c>
      <c r="AR332" s="561" t="str">
        <f t="shared" si="40"/>
        <v xml:space="preserve"> </v>
      </c>
      <c r="AS332" s="77"/>
      <c r="AT332" s="240"/>
      <c r="AU332" s="240"/>
      <c r="AV332" s="256"/>
      <c r="AW332" s="240"/>
      <c r="AX332" s="256"/>
      <c r="AY332" s="256"/>
      <c r="AZ332" s="256"/>
      <c r="BA332" s="261"/>
      <c r="BB332" s="261"/>
      <c r="BC332" s="77"/>
      <c r="BD332" s="261"/>
      <c r="BE332" s="261"/>
      <c r="BF332" s="261"/>
      <c r="BG332" s="261"/>
      <c r="BH332" s="261"/>
      <c r="BI332" s="261"/>
      <c r="BJ332" s="245"/>
      <c r="BK332" s="245"/>
      <c r="BL332" s="247"/>
      <c r="BM332" s="77"/>
      <c r="BN332" s="561" t="str">
        <f t="shared" si="37"/>
        <v xml:space="preserve"> </v>
      </c>
      <c r="BO332" s="561" t="str">
        <f t="shared" si="41"/>
        <v xml:space="preserve"> </v>
      </c>
      <c r="BP332" s="561" t="str">
        <f t="shared" si="42"/>
        <v xml:space="preserve"> </v>
      </c>
      <c r="BQ332" s="561" t="str">
        <f t="shared" si="43"/>
        <v xml:space="preserve"> </v>
      </c>
      <c r="BR332" s="77"/>
      <c r="BS332" s="145"/>
    </row>
    <row r="333" spans="1:71" s="86" customFormat="1" ht="12.75" x14ac:dyDescent="0.25">
      <c r="A333" s="365"/>
      <c r="B333" s="361">
        <f>Demography!B334</f>
        <v>0</v>
      </c>
      <c r="C333" s="361">
        <f>Demography!C334</f>
        <v>0</v>
      </c>
      <c r="D333" s="362">
        <f>Demography!D334</f>
        <v>0</v>
      </c>
      <c r="E333" s="81"/>
      <c r="F333" s="415"/>
      <c r="G333" s="416"/>
      <c r="H333" s="417"/>
      <c r="I333" s="241"/>
      <c r="J333" s="242"/>
      <c r="K333" s="243"/>
      <c r="L333" s="243"/>
      <c r="M333" s="243"/>
      <c r="N333" s="241"/>
      <c r="O333" s="248"/>
      <c r="P333" s="81"/>
      <c r="Q333" s="241"/>
      <c r="R333" s="416"/>
      <c r="S333" s="416"/>
      <c r="T333" s="81"/>
      <c r="U333" s="242"/>
      <c r="V333" s="242"/>
      <c r="W333" s="241"/>
      <c r="X333" s="242"/>
      <c r="Y333" s="241"/>
      <c r="Z333" s="241"/>
      <c r="AA333" s="241"/>
      <c r="AB333" s="243"/>
      <c r="AC333" s="243"/>
      <c r="AD333" s="77"/>
      <c r="AE333" s="243"/>
      <c r="AF333" s="243"/>
      <c r="AG333" s="243"/>
      <c r="AH333" s="243"/>
      <c r="AI333" s="243"/>
      <c r="AJ333" s="243"/>
      <c r="AK333" s="246"/>
      <c r="AL333" s="246"/>
      <c r="AM333" s="248"/>
      <c r="AN333" s="77"/>
      <c r="AO333" s="562" t="str">
        <f t="shared" si="36"/>
        <v xml:space="preserve"> </v>
      </c>
      <c r="AP333" s="562" t="str">
        <f t="shared" si="38"/>
        <v xml:space="preserve"> </v>
      </c>
      <c r="AQ333" s="562" t="str">
        <f t="shared" si="39"/>
        <v xml:space="preserve"> </v>
      </c>
      <c r="AR333" s="562" t="str">
        <f t="shared" si="40"/>
        <v xml:space="preserve"> </v>
      </c>
      <c r="AS333" s="77"/>
      <c r="AT333" s="360"/>
      <c r="AU333" s="360"/>
      <c r="AV333" s="359"/>
      <c r="AW333" s="360"/>
      <c r="AX333" s="359"/>
      <c r="AY333" s="359"/>
      <c r="AZ333" s="241"/>
      <c r="BA333" s="243"/>
      <c r="BB333" s="243"/>
      <c r="BC333" s="77"/>
      <c r="BD333" s="243"/>
      <c r="BE333" s="243"/>
      <c r="BF333" s="243"/>
      <c r="BG333" s="243"/>
      <c r="BH333" s="243"/>
      <c r="BI333" s="243"/>
      <c r="BJ333" s="246"/>
      <c r="BK333" s="246"/>
      <c r="BL333" s="248"/>
      <c r="BM333" s="77"/>
      <c r="BN333" s="562" t="str">
        <f t="shared" si="37"/>
        <v xml:space="preserve"> </v>
      </c>
      <c r="BO333" s="562" t="str">
        <f t="shared" si="41"/>
        <v xml:space="preserve"> </v>
      </c>
      <c r="BP333" s="562" t="str">
        <f t="shared" si="42"/>
        <v xml:space="preserve"> </v>
      </c>
      <c r="BQ333" s="562" t="str">
        <f t="shared" si="43"/>
        <v xml:space="preserve"> </v>
      </c>
      <c r="BR333" s="77"/>
      <c r="BS333" s="313"/>
    </row>
    <row r="334" spans="1:71" s="86" customFormat="1" ht="12.75" x14ac:dyDescent="0.25">
      <c r="A334" s="365"/>
      <c r="B334" s="147">
        <f>Demography!B335</f>
        <v>0</v>
      </c>
      <c r="C334" s="147">
        <f>Demography!C335</f>
        <v>0</v>
      </c>
      <c r="D334" s="148">
        <f>Demography!D335</f>
        <v>0</v>
      </c>
      <c r="E334" s="81"/>
      <c r="F334" s="238"/>
      <c r="G334" s="150"/>
      <c r="H334" s="414"/>
      <c r="I334" s="256"/>
      <c r="J334" s="240"/>
      <c r="K334" s="261"/>
      <c r="L334" s="261"/>
      <c r="M334" s="261"/>
      <c r="N334" s="256"/>
      <c r="O334" s="247"/>
      <c r="P334" s="81"/>
      <c r="Q334" s="256"/>
      <c r="R334" s="150"/>
      <c r="S334" s="150"/>
      <c r="T334" s="81"/>
      <c r="U334" s="240"/>
      <c r="V334" s="240"/>
      <c r="W334" s="256"/>
      <c r="X334" s="240"/>
      <c r="Y334" s="256"/>
      <c r="Z334" s="256"/>
      <c r="AA334" s="256"/>
      <c r="AB334" s="261"/>
      <c r="AC334" s="261"/>
      <c r="AD334" s="77"/>
      <c r="AE334" s="261"/>
      <c r="AF334" s="261"/>
      <c r="AG334" s="261"/>
      <c r="AH334" s="261"/>
      <c r="AI334" s="261"/>
      <c r="AJ334" s="261"/>
      <c r="AK334" s="245"/>
      <c r="AL334" s="245"/>
      <c r="AM334" s="247"/>
      <c r="AN334" s="77"/>
      <c r="AO334" s="561" t="str">
        <f t="shared" si="36"/>
        <v xml:space="preserve"> </v>
      </c>
      <c r="AP334" s="561" t="str">
        <f t="shared" si="38"/>
        <v xml:space="preserve"> </v>
      </c>
      <c r="AQ334" s="561" t="str">
        <f t="shared" si="39"/>
        <v xml:space="preserve"> </v>
      </c>
      <c r="AR334" s="561" t="str">
        <f t="shared" si="40"/>
        <v xml:space="preserve"> </v>
      </c>
      <c r="AS334" s="77"/>
      <c r="AT334" s="240"/>
      <c r="AU334" s="240"/>
      <c r="AV334" s="256"/>
      <c r="AW334" s="240"/>
      <c r="AX334" s="256"/>
      <c r="AY334" s="256"/>
      <c r="AZ334" s="256"/>
      <c r="BA334" s="261"/>
      <c r="BB334" s="261"/>
      <c r="BC334" s="77"/>
      <c r="BD334" s="261"/>
      <c r="BE334" s="261"/>
      <c r="BF334" s="261"/>
      <c r="BG334" s="261"/>
      <c r="BH334" s="261"/>
      <c r="BI334" s="261"/>
      <c r="BJ334" s="245"/>
      <c r="BK334" s="245"/>
      <c r="BL334" s="247"/>
      <c r="BM334" s="77"/>
      <c r="BN334" s="561" t="str">
        <f t="shared" si="37"/>
        <v xml:space="preserve"> </v>
      </c>
      <c r="BO334" s="561" t="str">
        <f t="shared" si="41"/>
        <v xml:space="preserve"> </v>
      </c>
      <c r="BP334" s="561" t="str">
        <f t="shared" si="42"/>
        <v xml:space="preserve"> </v>
      </c>
      <c r="BQ334" s="561" t="str">
        <f t="shared" si="43"/>
        <v xml:space="preserve"> </v>
      </c>
      <c r="BR334" s="77"/>
      <c r="BS334" s="145"/>
    </row>
    <row r="335" spans="1:71" s="86" customFormat="1" ht="12.75" x14ac:dyDescent="0.25">
      <c r="A335" s="365"/>
      <c r="B335" s="361">
        <f>Demography!B336</f>
        <v>0</v>
      </c>
      <c r="C335" s="361">
        <f>Demography!C336</f>
        <v>0</v>
      </c>
      <c r="D335" s="362">
        <f>Demography!D336</f>
        <v>0</v>
      </c>
      <c r="E335" s="81"/>
      <c r="F335" s="415"/>
      <c r="G335" s="416"/>
      <c r="H335" s="417"/>
      <c r="I335" s="241"/>
      <c r="J335" s="242"/>
      <c r="K335" s="243"/>
      <c r="L335" s="243"/>
      <c r="M335" s="243"/>
      <c r="N335" s="241"/>
      <c r="O335" s="248"/>
      <c r="P335" s="81"/>
      <c r="Q335" s="241"/>
      <c r="R335" s="416"/>
      <c r="S335" s="416"/>
      <c r="T335" s="81"/>
      <c r="U335" s="242"/>
      <c r="V335" s="242"/>
      <c r="W335" s="241"/>
      <c r="X335" s="242"/>
      <c r="Y335" s="241"/>
      <c r="Z335" s="241"/>
      <c r="AA335" s="241"/>
      <c r="AB335" s="243"/>
      <c r="AC335" s="243"/>
      <c r="AD335" s="77"/>
      <c r="AE335" s="243"/>
      <c r="AF335" s="243"/>
      <c r="AG335" s="243"/>
      <c r="AH335" s="243"/>
      <c r="AI335" s="243"/>
      <c r="AJ335" s="243"/>
      <c r="AK335" s="246"/>
      <c r="AL335" s="246"/>
      <c r="AM335" s="248"/>
      <c r="AN335" s="77"/>
      <c r="AO335" s="562" t="str">
        <f t="shared" si="36"/>
        <v xml:space="preserve"> </v>
      </c>
      <c r="AP335" s="562" t="str">
        <f t="shared" si="38"/>
        <v xml:space="preserve"> </v>
      </c>
      <c r="AQ335" s="562" t="str">
        <f t="shared" si="39"/>
        <v xml:space="preserve"> </v>
      </c>
      <c r="AR335" s="562" t="str">
        <f t="shared" si="40"/>
        <v xml:space="preserve"> </v>
      </c>
      <c r="AS335" s="77"/>
      <c r="AT335" s="360"/>
      <c r="AU335" s="360"/>
      <c r="AV335" s="359"/>
      <c r="AW335" s="360"/>
      <c r="AX335" s="359"/>
      <c r="AY335" s="359"/>
      <c r="AZ335" s="241"/>
      <c r="BA335" s="243"/>
      <c r="BB335" s="243"/>
      <c r="BC335" s="77"/>
      <c r="BD335" s="243"/>
      <c r="BE335" s="243"/>
      <c r="BF335" s="243"/>
      <c r="BG335" s="243"/>
      <c r="BH335" s="243"/>
      <c r="BI335" s="243"/>
      <c r="BJ335" s="246"/>
      <c r="BK335" s="246"/>
      <c r="BL335" s="248"/>
      <c r="BM335" s="77"/>
      <c r="BN335" s="562" t="str">
        <f t="shared" si="37"/>
        <v xml:space="preserve"> </v>
      </c>
      <c r="BO335" s="562" t="str">
        <f t="shared" si="41"/>
        <v xml:space="preserve"> </v>
      </c>
      <c r="BP335" s="562" t="str">
        <f t="shared" si="42"/>
        <v xml:space="preserve"> </v>
      </c>
      <c r="BQ335" s="562" t="str">
        <f t="shared" si="43"/>
        <v xml:space="preserve"> </v>
      </c>
      <c r="BR335" s="77"/>
      <c r="BS335" s="313"/>
    </row>
    <row r="336" spans="1:71" s="86" customFormat="1" ht="12.75" x14ac:dyDescent="0.25">
      <c r="A336" s="365"/>
      <c r="B336" s="147">
        <f>Demography!B337</f>
        <v>0</v>
      </c>
      <c r="C336" s="147">
        <f>Demography!C337</f>
        <v>0</v>
      </c>
      <c r="D336" s="148">
        <f>Demography!D337</f>
        <v>0</v>
      </c>
      <c r="E336" s="81"/>
      <c r="F336" s="238"/>
      <c r="G336" s="150"/>
      <c r="H336" s="414"/>
      <c r="I336" s="256"/>
      <c r="J336" s="240"/>
      <c r="K336" s="261"/>
      <c r="L336" s="261"/>
      <c r="M336" s="261"/>
      <c r="N336" s="256"/>
      <c r="O336" s="247"/>
      <c r="P336" s="81"/>
      <c r="Q336" s="256"/>
      <c r="R336" s="150"/>
      <c r="S336" s="150"/>
      <c r="T336" s="81"/>
      <c r="U336" s="240"/>
      <c r="V336" s="240"/>
      <c r="W336" s="256"/>
      <c r="X336" s="240"/>
      <c r="Y336" s="256"/>
      <c r="Z336" s="256"/>
      <c r="AA336" s="256"/>
      <c r="AB336" s="261"/>
      <c r="AC336" s="261"/>
      <c r="AD336" s="77"/>
      <c r="AE336" s="261"/>
      <c r="AF336" s="261"/>
      <c r="AG336" s="261"/>
      <c r="AH336" s="261"/>
      <c r="AI336" s="261"/>
      <c r="AJ336" s="261"/>
      <c r="AK336" s="245"/>
      <c r="AL336" s="245"/>
      <c r="AM336" s="247"/>
      <c r="AN336" s="77"/>
      <c r="AO336" s="561" t="str">
        <f t="shared" si="36"/>
        <v xml:space="preserve"> </v>
      </c>
      <c r="AP336" s="561" t="str">
        <f t="shared" si="38"/>
        <v xml:space="preserve"> </v>
      </c>
      <c r="AQ336" s="561" t="str">
        <f t="shared" si="39"/>
        <v xml:space="preserve"> </v>
      </c>
      <c r="AR336" s="561" t="str">
        <f t="shared" si="40"/>
        <v xml:space="preserve"> </v>
      </c>
      <c r="AS336" s="77"/>
      <c r="AT336" s="240"/>
      <c r="AU336" s="240"/>
      <c r="AV336" s="256"/>
      <c r="AW336" s="240"/>
      <c r="AX336" s="256"/>
      <c r="AY336" s="256"/>
      <c r="AZ336" s="256"/>
      <c r="BA336" s="261"/>
      <c r="BB336" s="261"/>
      <c r="BC336" s="77"/>
      <c r="BD336" s="261"/>
      <c r="BE336" s="261"/>
      <c r="BF336" s="261"/>
      <c r="BG336" s="261"/>
      <c r="BH336" s="261"/>
      <c r="BI336" s="261"/>
      <c r="BJ336" s="245"/>
      <c r="BK336" s="245"/>
      <c r="BL336" s="247"/>
      <c r="BM336" s="77"/>
      <c r="BN336" s="561" t="str">
        <f t="shared" si="37"/>
        <v xml:space="preserve"> </v>
      </c>
      <c r="BO336" s="561" t="str">
        <f t="shared" si="41"/>
        <v xml:space="preserve"> </v>
      </c>
      <c r="BP336" s="561" t="str">
        <f t="shared" si="42"/>
        <v xml:space="preserve"> </v>
      </c>
      <c r="BQ336" s="561" t="str">
        <f t="shared" si="43"/>
        <v xml:space="preserve"> </v>
      </c>
      <c r="BR336" s="77"/>
      <c r="BS336" s="145"/>
    </row>
    <row r="337" spans="1:71" s="86" customFormat="1" ht="12.75" x14ac:dyDescent="0.25">
      <c r="A337" s="365"/>
      <c r="B337" s="361">
        <f>Demography!B338</f>
        <v>0</v>
      </c>
      <c r="C337" s="361">
        <f>Demography!C338</f>
        <v>0</v>
      </c>
      <c r="D337" s="362">
        <f>Demography!D338</f>
        <v>0</v>
      </c>
      <c r="E337" s="81"/>
      <c r="F337" s="415"/>
      <c r="G337" s="416"/>
      <c r="H337" s="417"/>
      <c r="I337" s="241"/>
      <c r="J337" s="242"/>
      <c r="K337" s="243"/>
      <c r="L337" s="243"/>
      <c r="M337" s="243"/>
      <c r="N337" s="241"/>
      <c r="O337" s="248"/>
      <c r="P337" s="81"/>
      <c r="Q337" s="241"/>
      <c r="R337" s="416"/>
      <c r="S337" s="416"/>
      <c r="T337" s="81"/>
      <c r="U337" s="242"/>
      <c r="V337" s="242"/>
      <c r="W337" s="241"/>
      <c r="X337" s="242"/>
      <c r="Y337" s="241"/>
      <c r="Z337" s="241"/>
      <c r="AA337" s="241"/>
      <c r="AB337" s="243"/>
      <c r="AC337" s="243"/>
      <c r="AD337" s="77"/>
      <c r="AE337" s="243"/>
      <c r="AF337" s="243"/>
      <c r="AG337" s="243"/>
      <c r="AH337" s="243"/>
      <c r="AI337" s="243"/>
      <c r="AJ337" s="243"/>
      <c r="AK337" s="246"/>
      <c r="AL337" s="246"/>
      <c r="AM337" s="248"/>
      <c r="AN337" s="77"/>
      <c r="AO337" s="562" t="str">
        <f t="shared" si="36"/>
        <v xml:space="preserve"> </v>
      </c>
      <c r="AP337" s="562" t="str">
        <f t="shared" si="38"/>
        <v xml:space="preserve"> </v>
      </c>
      <c r="AQ337" s="562" t="str">
        <f t="shared" si="39"/>
        <v xml:space="preserve"> </v>
      </c>
      <c r="AR337" s="562" t="str">
        <f t="shared" si="40"/>
        <v xml:space="preserve"> </v>
      </c>
      <c r="AS337" s="77"/>
      <c r="AT337" s="360"/>
      <c r="AU337" s="360"/>
      <c r="AV337" s="359"/>
      <c r="AW337" s="360"/>
      <c r="AX337" s="359"/>
      <c r="AY337" s="359"/>
      <c r="AZ337" s="241"/>
      <c r="BA337" s="243"/>
      <c r="BB337" s="243"/>
      <c r="BC337" s="77"/>
      <c r="BD337" s="243"/>
      <c r="BE337" s="243"/>
      <c r="BF337" s="243"/>
      <c r="BG337" s="243"/>
      <c r="BH337" s="243"/>
      <c r="BI337" s="243"/>
      <c r="BJ337" s="246"/>
      <c r="BK337" s="246"/>
      <c r="BL337" s="248"/>
      <c r="BM337" s="77"/>
      <c r="BN337" s="562" t="str">
        <f t="shared" si="37"/>
        <v xml:space="preserve"> </v>
      </c>
      <c r="BO337" s="562" t="str">
        <f t="shared" si="41"/>
        <v xml:space="preserve"> </v>
      </c>
      <c r="BP337" s="562" t="str">
        <f t="shared" si="42"/>
        <v xml:space="preserve"> </v>
      </c>
      <c r="BQ337" s="562" t="str">
        <f t="shared" si="43"/>
        <v xml:space="preserve"> </v>
      </c>
      <c r="BR337" s="77"/>
      <c r="BS337" s="313"/>
    </row>
    <row r="338" spans="1:71" s="86" customFormat="1" ht="12.75" x14ac:dyDescent="0.25">
      <c r="A338" s="365"/>
      <c r="B338" s="147">
        <f>Demography!B339</f>
        <v>0</v>
      </c>
      <c r="C338" s="147">
        <f>Demography!C339</f>
        <v>0</v>
      </c>
      <c r="D338" s="148">
        <f>Demography!D339</f>
        <v>0</v>
      </c>
      <c r="E338" s="81"/>
      <c r="F338" s="238"/>
      <c r="G338" s="150"/>
      <c r="H338" s="414"/>
      <c r="I338" s="256"/>
      <c r="J338" s="240"/>
      <c r="K338" s="261"/>
      <c r="L338" s="261"/>
      <c r="M338" s="261"/>
      <c r="N338" s="256"/>
      <c r="O338" s="247"/>
      <c r="P338" s="81"/>
      <c r="Q338" s="256"/>
      <c r="R338" s="150"/>
      <c r="S338" s="150"/>
      <c r="T338" s="81"/>
      <c r="U338" s="240"/>
      <c r="V338" s="240"/>
      <c r="W338" s="256"/>
      <c r="X338" s="240"/>
      <c r="Y338" s="256"/>
      <c r="Z338" s="256"/>
      <c r="AA338" s="256"/>
      <c r="AB338" s="261"/>
      <c r="AC338" s="261"/>
      <c r="AD338" s="77"/>
      <c r="AE338" s="261"/>
      <c r="AF338" s="261"/>
      <c r="AG338" s="261"/>
      <c r="AH338" s="261"/>
      <c r="AI338" s="261"/>
      <c r="AJ338" s="261"/>
      <c r="AK338" s="245"/>
      <c r="AL338" s="245"/>
      <c r="AM338" s="247"/>
      <c r="AN338" s="77"/>
      <c r="AO338" s="561" t="str">
        <f t="shared" ref="AO338:AO401" si="44">IF(Z338=0," ",AE338/AB338)</f>
        <v xml:space="preserve"> </v>
      </c>
      <c r="AP338" s="561" t="str">
        <f t="shared" si="38"/>
        <v xml:space="preserve"> </v>
      </c>
      <c r="AQ338" s="561" t="str">
        <f t="shared" si="39"/>
        <v xml:space="preserve"> </v>
      </c>
      <c r="AR338" s="561" t="str">
        <f t="shared" si="40"/>
        <v xml:space="preserve"> </v>
      </c>
      <c r="AS338" s="77"/>
      <c r="AT338" s="240"/>
      <c r="AU338" s="240"/>
      <c r="AV338" s="256"/>
      <c r="AW338" s="240"/>
      <c r="AX338" s="256"/>
      <c r="AY338" s="256"/>
      <c r="AZ338" s="256"/>
      <c r="BA338" s="261"/>
      <c r="BB338" s="261"/>
      <c r="BC338" s="77"/>
      <c r="BD338" s="261"/>
      <c r="BE338" s="261"/>
      <c r="BF338" s="261"/>
      <c r="BG338" s="261"/>
      <c r="BH338" s="261"/>
      <c r="BI338" s="261"/>
      <c r="BJ338" s="245"/>
      <c r="BK338" s="245"/>
      <c r="BL338" s="247"/>
      <c r="BM338" s="77"/>
      <c r="BN338" s="561" t="str">
        <f t="shared" ref="BN338:BN401" si="45">IF(AY338=0," ",BD338/BA338)</f>
        <v xml:space="preserve"> </v>
      </c>
      <c r="BO338" s="561" t="str">
        <f t="shared" si="41"/>
        <v xml:space="preserve"> </v>
      </c>
      <c r="BP338" s="561" t="str">
        <f t="shared" si="42"/>
        <v xml:space="preserve"> </v>
      </c>
      <c r="BQ338" s="561" t="str">
        <f t="shared" si="43"/>
        <v xml:space="preserve"> </v>
      </c>
      <c r="BR338" s="77"/>
      <c r="BS338" s="145"/>
    </row>
    <row r="339" spans="1:71" s="86" customFormat="1" ht="12.75" x14ac:dyDescent="0.25">
      <c r="A339" s="365"/>
      <c r="B339" s="361">
        <f>Demography!B340</f>
        <v>0</v>
      </c>
      <c r="C339" s="361">
        <f>Demography!C340</f>
        <v>0</v>
      </c>
      <c r="D339" s="362">
        <f>Demography!D340</f>
        <v>0</v>
      </c>
      <c r="E339" s="81"/>
      <c r="F339" s="415"/>
      <c r="G339" s="416"/>
      <c r="H339" s="417"/>
      <c r="I339" s="241"/>
      <c r="J339" s="242"/>
      <c r="K339" s="243"/>
      <c r="L339" s="243"/>
      <c r="M339" s="243"/>
      <c r="N339" s="241"/>
      <c r="O339" s="248"/>
      <c r="P339" s="81"/>
      <c r="Q339" s="241"/>
      <c r="R339" s="416"/>
      <c r="S339" s="416"/>
      <c r="T339" s="81"/>
      <c r="U339" s="242"/>
      <c r="V339" s="242"/>
      <c r="W339" s="241"/>
      <c r="X339" s="242"/>
      <c r="Y339" s="241"/>
      <c r="Z339" s="241"/>
      <c r="AA339" s="241"/>
      <c r="AB339" s="243"/>
      <c r="AC339" s="243"/>
      <c r="AD339" s="77"/>
      <c r="AE339" s="243"/>
      <c r="AF339" s="243"/>
      <c r="AG339" s="243"/>
      <c r="AH339" s="243"/>
      <c r="AI339" s="243"/>
      <c r="AJ339" s="243"/>
      <c r="AK339" s="246"/>
      <c r="AL339" s="246"/>
      <c r="AM339" s="248"/>
      <c r="AN339" s="77"/>
      <c r="AO339" s="562" t="str">
        <f t="shared" si="44"/>
        <v xml:space="preserve"> </v>
      </c>
      <c r="AP339" s="562" t="str">
        <f t="shared" ref="AP339:AP402" si="46">IF(OR(Z339=0,K339=0)," ",AE339/K339)</f>
        <v xml:space="preserve"> </v>
      </c>
      <c r="AQ339" s="562" t="str">
        <f t="shared" ref="AQ339:AQ402" si="47">IF(OR(Z339&gt;5, Z339&lt;1)," ",AF339/AC339)</f>
        <v xml:space="preserve"> </v>
      </c>
      <c r="AR339" s="562" t="str">
        <f t="shared" ref="AR339:AR402" si="48">IF(OR(Z339&gt;5, Z339&lt;1,K339=0)," ",AF339/K339)</f>
        <v xml:space="preserve"> </v>
      </c>
      <c r="AS339" s="77"/>
      <c r="AT339" s="360"/>
      <c r="AU339" s="360"/>
      <c r="AV339" s="359"/>
      <c r="AW339" s="360"/>
      <c r="AX339" s="359"/>
      <c r="AY339" s="359"/>
      <c r="AZ339" s="241"/>
      <c r="BA339" s="243"/>
      <c r="BB339" s="243"/>
      <c r="BC339" s="77"/>
      <c r="BD339" s="243"/>
      <c r="BE339" s="243"/>
      <c r="BF339" s="243"/>
      <c r="BG339" s="243"/>
      <c r="BH339" s="243"/>
      <c r="BI339" s="243"/>
      <c r="BJ339" s="246"/>
      <c r="BK339" s="246"/>
      <c r="BL339" s="248"/>
      <c r="BM339" s="77"/>
      <c r="BN339" s="562" t="str">
        <f t="shared" si="45"/>
        <v xml:space="preserve"> </v>
      </c>
      <c r="BO339" s="562" t="str">
        <f t="shared" ref="BO339:BO402" si="49">IF(OR(AY339=0,K339=0)," ",BD339/K339)</f>
        <v xml:space="preserve"> </v>
      </c>
      <c r="BP339" s="562" t="str">
        <f t="shared" ref="BP339:BP402" si="50">IF(OR(AY339&gt;5, AY339&lt;1)," ",BE339/BB339)</f>
        <v xml:space="preserve"> </v>
      </c>
      <c r="BQ339" s="562" t="str">
        <f t="shared" ref="BQ339:BQ402" si="51">IF(OR(AY339&gt;5, AY339&lt;1,K339=0)," ",BE339/K339)</f>
        <v xml:space="preserve"> </v>
      </c>
      <c r="BR339" s="77"/>
      <c r="BS339" s="313"/>
    </row>
    <row r="340" spans="1:71" s="86" customFormat="1" ht="12.75" x14ac:dyDescent="0.25">
      <c r="A340" s="365"/>
      <c r="B340" s="147">
        <f>Demography!B341</f>
        <v>0</v>
      </c>
      <c r="C340" s="147">
        <f>Demography!C341</f>
        <v>0</v>
      </c>
      <c r="D340" s="148">
        <f>Demography!D341</f>
        <v>0</v>
      </c>
      <c r="E340" s="81"/>
      <c r="F340" s="238"/>
      <c r="G340" s="150"/>
      <c r="H340" s="414"/>
      <c r="I340" s="256"/>
      <c r="J340" s="240"/>
      <c r="K340" s="261"/>
      <c r="L340" s="261"/>
      <c r="M340" s="261"/>
      <c r="N340" s="256"/>
      <c r="O340" s="247"/>
      <c r="P340" s="81"/>
      <c r="Q340" s="256"/>
      <c r="R340" s="150"/>
      <c r="S340" s="150"/>
      <c r="T340" s="81"/>
      <c r="U340" s="240"/>
      <c r="V340" s="240"/>
      <c r="W340" s="256"/>
      <c r="X340" s="240"/>
      <c r="Y340" s="256"/>
      <c r="Z340" s="256"/>
      <c r="AA340" s="256"/>
      <c r="AB340" s="261"/>
      <c r="AC340" s="261"/>
      <c r="AD340" s="77"/>
      <c r="AE340" s="261"/>
      <c r="AF340" s="261"/>
      <c r="AG340" s="261"/>
      <c r="AH340" s="261"/>
      <c r="AI340" s="261"/>
      <c r="AJ340" s="261"/>
      <c r="AK340" s="245"/>
      <c r="AL340" s="245"/>
      <c r="AM340" s="247"/>
      <c r="AN340" s="77"/>
      <c r="AO340" s="561" t="str">
        <f t="shared" si="44"/>
        <v xml:space="preserve"> </v>
      </c>
      <c r="AP340" s="561" t="str">
        <f t="shared" si="46"/>
        <v xml:space="preserve"> </v>
      </c>
      <c r="AQ340" s="561" t="str">
        <f t="shared" si="47"/>
        <v xml:space="preserve"> </v>
      </c>
      <c r="AR340" s="561" t="str">
        <f t="shared" si="48"/>
        <v xml:space="preserve"> </v>
      </c>
      <c r="AS340" s="77"/>
      <c r="AT340" s="240"/>
      <c r="AU340" s="240"/>
      <c r="AV340" s="256"/>
      <c r="AW340" s="240"/>
      <c r="AX340" s="256"/>
      <c r="AY340" s="256"/>
      <c r="AZ340" s="256"/>
      <c r="BA340" s="261"/>
      <c r="BB340" s="261"/>
      <c r="BC340" s="77"/>
      <c r="BD340" s="261"/>
      <c r="BE340" s="261"/>
      <c r="BF340" s="261"/>
      <c r="BG340" s="261"/>
      <c r="BH340" s="261"/>
      <c r="BI340" s="261"/>
      <c r="BJ340" s="245"/>
      <c r="BK340" s="245"/>
      <c r="BL340" s="247"/>
      <c r="BM340" s="77"/>
      <c r="BN340" s="561" t="str">
        <f t="shared" si="45"/>
        <v xml:space="preserve"> </v>
      </c>
      <c r="BO340" s="561" t="str">
        <f t="shared" si="49"/>
        <v xml:space="preserve"> </v>
      </c>
      <c r="BP340" s="561" t="str">
        <f t="shared" si="50"/>
        <v xml:space="preserve"> </v>
      </c>
      <c r="BQ340" s="561" t="str">
        <f t="shared" si="51"/>
        <v xml:space="preserve"> </v>
      </c>
      <c r="BR340" s="77"/>
      <c r="BS340" s="145"/>
    </row>
    <row r="341" spans="1:71" s="86" customFormat="1" ht="12.75" x14ac:dyDescent="0.25">
      <c r="A341" s="365"/>
      <c r="B341" s="361">
        <f>Demography!B342</f>
        <v>0</v>
      </c>
      <c r="C341" s="361">
        <f>Demography!C342</f>
        <v>0</v>
      </c>
      <c r="D341" s="362">
        <f>Demography!D342</f>
        <v>0</v>
      </c>
      <c r="E341" s="81"/>
      <c r="F341" s="415"/>
      <c r="G341" s="416"/>
      <c r="H341" s="417"/>
      <c r="I341" s="241"/>
      <c r="J341" s="242"/>
      <c r="K341" s="243"/>
      <c r="L341" s="243"/>
      <c r="M341" s="243"/>
      <c r="N341" s="241"/>
      <c r="O341" s="248"/>
      <c r="P341" s="81"/>
      <c r="Q341" s="241"/>
      <c r="R341" s="416"/>
      <c r="S341" s="416"/>
      <c r="T341" s="81"/>
      <c r="U341" s="242"/>
      <c r="V341" s="242"/>
      <c r="W341" s="241"/>
      <c r="X341" s="242"/>
      <c r="Y341" s="241"/>
      <c r="Z341" s="241"/>
      <c r="AA341" s="241"/>
      <c r="AB341" s="243"/>
      <c r="AC341" s="243"/>
      <c r="AD341" s="77"/>
      <c r="AE341" s="243"/>
      <c r="AF341" s="243"/>
      <c r="AG341" s="243"/>
      <c r="AH341" s="243"/>
      <c r="AI341" s="243"/>
      <c r="AJ341" s="243"/>
      <c r="AK341" s="246"/>
      <c r="AL341" s="246"/>
      <c r="AM341" s="248"/>
      <c r="AN341" s="77"/>
      <c r="AO341" s="562" t="str">
        <f t="shared" si="44"/>
        <v xml:space="preserve"> </v>
      </c>
      <c r="AP341" s="562" t="str">
        <f t="shared" si="46"/>
        <v xml:space="preserve"> </v>
      </c>
      <c r="AQ341" s="562" t="str">
        <f t="shared" si="47"/>
        <v xml:space="preserve"> </v>
      </c>
      <c r="AR341" s="562" t="str">
        <f t="shared" si="48"/>
        <v xml:space="preserve"> </v>
      </c>
      <c r="AS341" s="77"/>
      <c r="AT341" s="360"/>
      <c r="AU341" s="360"/>
      <c r="AV341" s="359"/>
      <c r="AW341" s="360"/>
      <c r="AX341" s="359"/>
      <c r="AY341" s="359"/>
      <c r="AZ341" s="241"/>
      <c r="BA341" s="243"/>
      <c r="BB341" s="243"/>
      <c r="BC341" s="77"/>
      <c r="BD341" s="243"/>
      <c r="BE341" s="243"/>
      <c r="BF341" s="243"/>
      <c r="BG341" s="243"/>
      <c r="BH341" s="243"/>
      <c r="BI341" s="243"/>
      <c r="BJ341" s="246"/>
      <c r="BK341" s="246"/>
      <c r="BL341" s="248"/>
      <c r="BM341" s="77"/>
      <c r="BN341" s="562" t="str">
        <f t="shared" si="45"/>
        <v xml:space="preserve"> </v>
      </c>
      <c r="BO341" s="562" t="str">
        <f t="shared" si="49"/>
        <v xml:space="preserve"> </v>
      </c>
      <c r="BP341" s="562" t="str">
        <f t="shared" si="50"/>
        <v xml:space="preserve"> </v>
      </c>
      <c r="BQ341" s="562" t="str">
        <f t="shared" si="51"/>
        <v xml:space="preserve"> </v>
      </c>
      <c r="BR341" s="77"/>
      <c r="BS341" s="313"/>
    </row>
    <row r="342" spans="1:71" s="86" customFormat="1" ht="12.75" x14ac:dyDescent="0.25">
      <c r="A342" s="365"/>
      <c r="B342" s="147">
        <f>Demography!B343</f>
        <v>0</v>
      </c>
      <c r="C342" s="147">
        <f>Demography!C343</f>
        <v>0</v>
      </c>
      <c r="D342" s="148">
        <f>Demography!D343</f>
        <v>0</v>
      </c>
      <c r="E342" s="81"/>
      <c r="F342" s="238"/>
      <c r="G342" s="150"/>
      <c r="H342" s="414"/>
      <c r="I342" s="256"/>
      <c r="J342" s="240"/>
      <c r="K342" s="261"/>
      <c r="L342" s="261"/>
      <c r="M342" s="261"/>
      <c r="N342" s="256"/>
      <c r="O342" s="247"/>
      <c r="P342" s="81"/>
      <c r="Q342" s="256"/>
      <c r="R342" s="150"/>
      <c r="S342" s="150"/>
      <c r="T342" s="81"/>
      <c r="U342" s="240"/>
      <c r="V342" s="240"/>
      <c r="W342" s="256"/>
      <c r="X342" s="240"/>
      <c r="Y342" s="256"/>
      <c r="Z342" s="256"/>
      <c r="AA342" s="256"/>
      <c r="AB342" s="261"/>
      <c r="AC342" s="261"/>
      <c r="AD342" s="77"/>
      <c r="AE342" s="261"/>
      <c r="AF342" s="261"/>
      <c r="AG342" s="261"/>
      <c r="AH342" s="261"/>
      <c r="AI342" s="261"/>
      <c r="AJ342" s="261"/>
      <c r="AK342" s="245"/>
      <c r="AL342" s="245"/>
      <c r="AM342" s="247"/>
      <c r="AN342" s="77"/>
      <c r="AO342" s="561" t="str">
        <f t="shared" si="44"/>
        <v xml:space="preserve"> </v>
      </c>
      <c r="AP342" s="561" t="str">
        <f t="shared" si="46"/>
        <v xml:space="preserve"> </v>
      </c>
      <c r="AQ342" s="561" t="str">
        <f t="shared" si="47"/>
        <v xml:space="preserve"> </v>
      </c>
      <c r="AR342" s="561" t="str">
        <f t="shared" si="48"/>
        <v xml:space="preserve"> </v>
      </c>
      <c r="AS342" s="77"/>
      <c r="AT342" s="240"/>
      <c r="AU342" s="240"/>
      <c r="AV342" s="256"/>
      <c r="AW342" s="240"/>
      <c r="AX342" s="256"/>
      <c r="AY342" s="256"/>
      <c r="AZ342" s="256"/>
      <c r="BA342" s="261"/>
      <c r="BB342" s="261"/>
      <c r="BC342" s="77"/>
      <c r="BD342" s="261"/>
      <c r="BE342" s="261"/>
      <c r="BF342" s="261"/>
      <c r="BG342" s="261"/>
      <c r="BH342" s="261"/>
      <c r="BI342" s="261"/>
      <c r="BJ342" s="245"/>
      <c r="BK342" s="245"/>
      <c r="BL342" s="247"/>
      <c r="BM342" s="77"/>
      <c r="BN342" s="561" t="str">
        <f t="shared" si="45"/>
        <v xml:space="preserve"> </v>
      </c>
      <c r="BO342" s="561" t="str">
        <f t="shared" si="49"/>
        <v xml:space="preserve"> </v>
      </c>
      <c r="BP342" s="561" t="str">
        <f t="shared" si="50"/>
        <v xml:space="preserve"> </v>
      </c>
      <c r="BQ342" s="561" t="str">
        <f t="shared" si="51"/>
        <v xml:space="preserve"> </v>
      </c>
      <c r="BR342" s="77"/>
      <c r="BS342" s="145"/>
    </row>
    <row r="343" spans="1:71" s="86" customFormat="1" ht="12.75" x14ac:dyDescent="0.25">
      <c r="A343" s="365"/>
      <c r="B343" s="361">
        <f>Demography!B344</f>
        <v>0</v>
      </c>
      <c r="C343" s="361">
        <f>Demography!C344</f>
        <v>0</v>
      </c>
      <c r="D343" s="362">
        <f>Demography!D344</f>
        <v>0</v>
      </c>
      <c r="E343" s="81"/>
      <c r="F343" s="415"/>
      <c r="G343" s="416"/>
      <c r="H343" s="417"/>
      <c r="I343" s="241"/>
      <c r="J343" s="242"/>
      <c r="K343" s="243"/>
      <c r="L343" s="243"/>
      <c r="M343" s="243"/>
      <c r="N343" s="241"/>
      <c r="O343" s="248"/>
      <c r="P343" s="81"/>
      <c r="Q343" s="241"/>
      <c r="R343" s="416"/>
      <c r="S343" s="416"/>
      <c r="T343" s="81"/>
      <c r="U343" s="242"/>
      <c r="V343" s="242"/>
      <c r="W343" s="241"/>
      <c r="X343" s="242"/>
      <c r="Y343" s="241"/>
      <c r="Z343" s="241"/>
      <c r="AA343" s="241"/>
      <c r="AB343" s="243"/>
      <c r="AC343" s="243"/>
      <c r="AD343" s="77"/>
      <c r="AE343" s="243"/>
      <c r="AF343" s="243"/>
      <c r="AG343" s="243"/>
      <c r="AH343" s="243"/>
      <c r="AI343" s="243"/>
      <c r="AJ343" s="243"/>
      <c r="AK343" s="246"/>
      <c r="AL343" s="246"/>
      <c r="AM343" s="248"/>
      <c r="AN343" s="77"/>
      <c r="AO343" s="562" t="str">
        <f t="shared" si="44"/>
        <v xml:space="preserve"> </v>
      </c>
      <c r="AP343" s="562" t="str">
        <f t="shared" si="46"/>
        <v xml:space="preserve"> </v>
      </c>
      <c r="AQ343" s="562" t="str">
        <f t="shared" si="47"/>
        <v xml:space="preserve"> </v>
      </c>
      <c r="AR343" s="562" t="str">
        <f t="shared" si="48"/>
        <v xml:space="preserve"> </v>
      </c>
      <c r="AS343" s="77"/>
      <c r="AT343" s="360"/>
      <c r="AU343" s="360"/>
      <c r="AV343" s="359"/>
      <c r="AW343" s="360"/>
      <c r="AX343" s="359"/>
      <c r="AY343" s="359"/>
      <c r="AZ343" s="241"/>
      <c r="BA343" s="243"/>
      <c r="BB343" s="243"/>
      <c r="BC343" s="77"/>
      <c r="BD343" s="243"/>
      <c r="BE343" s="243"/>
      <c r="BF343" s="243"/>
      <c r="BG343" s="243"/>
      <c r="BH343" s="243"/>
      <c r="BI343" s="243"/>
      <c r="BJ343" s="246"/>
      <c r="BK343" s="246"/>
      <c r="BL343" s="248"/>
      <c r="BM343" s="77"/>
      <c r="BN343" s="562" t="str">
        <f t="shared" si="45"/>
        <v xml:space="preserve"> </v>
      </c>
      <c r="BO343" s="562" t="str">
        <f t="shared" si="49"/>
        <v xml:space="preserve"> </v>
      </c>
      <c r="BP343" s="562" t="str">
        <f t="shared" si="50"/>
        <v xml:space="preserve"> </v>
      </c>
      <c r="BQ343" s="562" t="str">
        <f t="shared" si="51"/>
        <v xml:space="preserve"> </v>
      </c>
      <c r="BR343" s="77"/>
      <c r="BS343" s="313"/>
    </row>
    <row r="344" spans="1:71" s="86" customFormat="1" ht="12.75" x14ac:dyDescent="0.25">
      <c r="A344" s="365"/>
      <c r="B344" s="147">
        <f>Demography!B345</f>
        <v>0</v>
      </c>
      <c r="C344" s="147">
        <f>Demography!C345</f>
        <v>0</v>
      </c>
      <c r="D344" s="148">
        <f>Demography!D345</f>
        <v>0</v>
      </c>
      <c r="E344" s="81"/>
      <c r="F344" s="238"/>
      <c r="G344" s="150"/>
      <c r="H344" s="414"/>
      <c r="I344" s="256"/>
      <c r="J344" s="240"/>
      <c r="K344" s="261"/>
      <c r="L344" s="261"/>
      <c r="M344" s="261"/>
      <c r="N344" s="256"/>
      <c r="O344" s="247"/>
      <c r="P344" s="81"/>
      <c r="Q344" s="256"/>
      <c r="R344" s="150"/>
      <c r="S344" s="150"/>
      <c r="T344" s="81"/>
      <c r="U344" s="240"/>
      <c r="V344" s="240"/>
      <c r="W344" s="256"/>
      <c r="X344" s="240"/>
      <c r="Y344" s="256"/>
      <c r="Z344" s="256"/>
      <c r="AA344" s="256"/>
      <c r="AB344" s="261"/>
      <c r="AC344" s="261"/>
      <c r="AD344" s="77"/>
      <c r="AE344" s="261"/>
      <c r="AF344" s="261"/>
      <c r="AG344" s="261"/>
      <c r="AH344" s="261"/>
      <c r="AI344" s="261"/>
      <c r="AJ344" s="261"/>
      <c r="AK344" s="245"/>
      <c r="AL344" s="245"/>
      <c r="AM344" s="247"/>
      <c r="AN344" s="77"/>
      <c r="AO344" s="561" t="str">
        <f t="shared" si="44"/>
        <v xml:space="preserve"> </v>
      </c>
      <c r="AP344" s="561" t="str">
        <f t="shared" si="46"/>
        <v xml:space="preserve"> </v>
      </c>
      <c r="AQ344" s="561" t="str">
        <f t="shared" si="47"/>
        <v xml:space="preserve"> </v>
      </c>
      <c r="AR344" s="561" t="str">
        <f t="shared" si="48"/>
        <v xml:space="preserve"> </v>
      </c>
      <c r="AS344" s="77"/>
      <c r="AT344" s="240"/>
      <c r="AU344" s="240"/>
      <c r="AV344" s="256"/>
      <c r="AW344" s="240"/>
      <c r="AX344" s="256"/>
      <c r="AY344" s="256"/>
      <c r="AZ344" s="256"/>
      <c r="BA344" s="261"/>
      <c r="BB344" s="261"/>
      <c r="BC344" s="77"/>
      <c r="BD344" s="261"/>
      <c r="BE344" s="261"/>
      <c r="BF344" s="261"/>
      <c r="BG344" s="261"/>
      <c r="BH344" s="261"/>
      <c r="BI344" s="261"/>
      <c r="BJ344" s="245"/>
      <c r="BK344" s="245"/>
      <c r="BL344" s="247"/>
      <c r="BM344" s="77"/>
      <c r="BN344" s="561" t="str">
        <f t="shared" si="45"/>
        <v xml:space="preserve"> </v>
      </c>
      <c r="BO344" s="561" t="str">
        <f t="shared" si="49"/>
        <v xml:space="preserve"> </v>
      </c>
      <c r="BP344" s="561" t="str">
        <f t="shared" si="50"/>
        <v xml:space="preserve"> </v>
      </c>
      <c r="BQ344" s="561" t="str">
        <f t="shared" si="51"/>
        <v xml:space="preserve"> </v>
      </c>
      <c r="BR344" s="77"/>
      <c r="BS344" s="145"/>
    </row>
    <row r="345" spans="1:71" s="86" customFormat="1" ht="12.75" x14ac:dyDescent="0.25">
      <c r="A345" s="365"/>
      <c r="B345" s="361">
        <f>Demography!B346</f>
        <v>0</v>
      </c>
      <c r="C345" s="361">
        <f>Demography!C346</f>
        <v>0</v>
      </c>
      <c r="D345" s="362">
        <f>Demography!D346</f>
        <v>0</v>
      </c>
      <c r="E345" s="81"/>
      <c r="F345" s="415"/>
      <c r="G345" s="416"/>
      <c r="H345" s="417"/>
      <c r="I345" s="241"/>
      <c r="J345" s="242"/>
      <c r="K345" s="243"/>
      <c r="L345" s="243"/>
      <c r="M345" s="243"/>
      <c r="N345" s="241"/>
      <c r="O345" s="248"/>
      <c r="P345" s="81"/>
      <c r="Q345" s="241"/>
      <c r="R345" s="416"/>
      <c r="S345" s="416"/>
      <c r="T345" s="81"/>
      <c r="U345" s="242"/>
      <c r="V345" s="242"/>
      <c r="W345" s="241"/>
      <c r="X345" s="242"/>
      <c r="Y345" s="241"/>
      <c r="Z345" s="241"/>
      <c r="AA345" s="241"/>
      <c r="AB345" s="243"/>
      <c r="AC345" s="243"/>
      <c r="AD345" s="77"/>
      <c r="AE345" s="243"/>
      <c r="AF345" s="243"/>
      <c r="AG345" s="243"/>
      <c r="AH345" s="243"/>
      <c r="AI345" s="243"/>
      <c r="AJ345" s="243"/>
      <c r="AK345" s="246"/>
      <c r="AL345" s="246"/>
      <c r="AM345" s="248"/>
      <c r="AN345" s="77"/>
      <c r="AO345" s="562" t="str">
        <f t="shared" si="44"/>
        <v xml:space="preserve"> </v>
      </c>
      <c r="AP345" s="562" t="str">
        <f t="shared" si="46"/>
        <v xml:space="preserve"> </v>
      </c>
      <c r="AQ345" s="562" t="str">
        <f t="shared" si="47"/>
        <v xml:space="preserve"> </v>
      </c>
      <c r="AR345" s="562" t="str">
        <f t="shared" si="48"/>
        <v xml:space="preserve"> </v>
      </c>
      <c r="AS345" s="77"/>
      <c r="AT345" s="360"/>
      <c r="AU345" s="360"/>
      <c r="AV345" s="359"/>
      <c r="AW345" s="360"/>
      <c r="AX345" s="359"/>
      <c r="AY345" s="359"/>
      <c r="AZ345" s="241"/>
      <c r="BA345" s="243"/>
      <c r="BB345" s="243"/>
      <c r="BC345" s="77"/>
      <c r="BD345" s="243"/>
      <c r="BE345" s="243"/>
      <c r="BF345" s="243"/>
      <c r="BG345" s="243"/>
      <c r="BH345" s="243"/>
      <c r="BI345" s="243"/>
      <c r="BJ345" s="246"/>
      <c r="BK345" s="246"/>
      <c r="BL345" s="248"/>
      <c r="BM345" s="77"/>
      <c r="BN345" s="562" t="str">
        <f t="shared" si="45"/>
        <v xml:space="preserve"> </v>
      </c>
      <c r="BO345" s="562" t="str">
        <f t="shared" si="49"/>
        <v xml:space="preserve"> </v>
      </c>
      <c r="BP345" s="562" t="str">
        <f t="shared" si="50"/>
        <v xml:space="preserve"> </v>
      </c>
      <c r="BQ345" s="562" t="str">
        <f t="shared" si="51"/>
        <v xml:space="preserve"> </v>
      </c>
      <c r="BR345" s="77"/>
      <c r="BS345" s="313"/>
    </row>
    <row r="346" spans="1:71" s="86" customFormat="1" ht="12.75" x14ac:dyDescent="0.25">
      <c r="A346" s="365"/>
      <c r="B346" s="147">
        <f>Demography!B347</f>
        <v>0</v>
      </c>
      <c r="C346" s="147">
        <f>Demography!C347</f>
        <v>0</v>
      </c>
      <c r="D346" s="148">
        <f>Demography!D347</f>
        <v>0</v>
      </c>
      <c r="E346" s="81"/>
      <c r="F346" s="238"/>
      <c r="G346" s="150"/>
      <c r="H346" s="414"/>
      <c r="I346" s="256"/>
      <c r="J346" s="240"/>
      <c r="K346" s="261"/>
      <c r="L346" s="261"/>
      <c r="M346" s="261"/>
      <c r="N346" s="256"/>
      <c r="O346" s="247"/>
      <c r="P346" s="81"/>
      <c r="Q346" s="256"/>
      <c r="R346" s="150"/>
      <c r="S346" s="150"/>
      <c r="T346" s="81"/>
      <c r="U346" s="240"/>
      <c r="V346" s="240"/>
      <c r="W346" s="256"/>
      <c r="X346" s="240"/>
      <c r="Y346" s="256"/>
      <c r="Z346" s="256"/>
      <c r="AA346" s="256"/>
      <c r="AB346" s="261"/>
      <c r="AC346" s="261"/>
      <c r="AD346" s="77"/>
      <c r="AE346" s="261"/>
      <c r="AF346" s="261"/>
      <c r="AG346" s="261"/>
      <c r="AH346" s="261"/>
      <c r="AI346" s="261"/>
      <c r="AJ346" s="261"/>
      <c r="AK346" s="245"/>
      <c r="AL346" s="245"/>
      <c r="AM346" s="247"/>
      <c r="AN346" s="77"/>
      <c r="AO346" s="561" t="str">
        <f t="shared" si="44"/>
        <v xml:space="preserve"> </v>
      </c>
      <c r="AP346" s="561" t="str">
        <f t="shared" si="46"/>
        <v xml:space="preserve"> </v>
      </c>
      <c r="AQ346" s="561" t="str">
        <f t="shared" si="47"/>
        <v xml:space="preserve"> </v>
      </c>
      <c r="AR346" s="561" t="str">
        <f t="shared" si="48"/>
        <v xml:space="preserve"> </v>
      </c>
      <c r="AS346" s="77"/>
      <c r="AT346" s="240"/>
      <c r="AU346" s="240"/>
      <c r="AV346" s="256"/>
      <c r="AW346" s="240"/>
      <c r="AX346" s="256"/>
      <c r="AY346" s="256"/>
      <c r="AZ346" s="256"/>
      <c r="BA346" s="261"/>
      <c r="BB346" s="261"/>
      <c r="BC346" s="77"/>
      <c r="BD346" s="261"/>
      <c r="BE346" s="261"/>
      <c r="BF346" s="261"/>
      <c r="BG346" s="261"/>
      <c r="BH346" s="261"/>
      <c r="BI346" s="261"/>
      <c r="BJ346" s="245"/>
      <c r="BK346" s="245"/>
      <c r="BL346" s="247"/>
      <c r="BM346" s="77"/>
      <c r="BN346" s="561" t="str">
        <f t="shared" si="45"/>
        <v xml:space="preserve"> </v>
      </c>
      <c r="BO346" s="561" t="str">
        <f t="shared" si="49"/>
        <v xml:space="preserve"> </v>
      </c>
      <c r="BP346" s="561" t="str">
        <f t="shared" si="50"/>
        <v xml:space="preserve"> </v>
      </c>
      <c r="BQ346" s="561" t="str">
        <f t="shared" si="51"/>
        <v xml:space="preserve"> </v>
      </c>
      <c r="BR346" s="77"/>
      <c r="BS346" s="145"/>
    </row>
    <row r="347" spans="1:71" s="86" customFormat="1" ht="12.75" x14ac:dyDescent="0.25">
      <c r="A347" s="365"/>
      <c r="B347" s="361">
        <f>Demography!B348</f>
        <v>0</v>
      </c>
      <c r="C347" s="361">
        <f>Demography!C348</f>
        <v>0</v>
      </c>
      <c r="D347" s="362">
        <f>Demography!D348</f>
        <v>0</v>
      </c>
      <c r="E347" s="81"/>
      <c r="F347" s="415"/>
      <c r="G347" s="416"/>
      <c r="H347" s="417"/>
      <c r="I347" s="241"/>
      <c r="J347" s="242"/>
      <c r="K347" s="243"/>
      <c r="L347" s="243"/>
      <c r="M347" s="243"/>
      <c r="N347" s="241"/>
      <c r="O347" s="248"/>
      <c r="P347" s="81"/>
      <c r="Q347" s="241"/>
      <c r="R347" s="416"/>
      <c r="S347" s="416"/>
      <c r="T347" s="81"/>
      <c r="U347" s="242"/>
      <c r="V347" s="242"/>
      <c r="W347" s="241"/>
      <c r="X347" s="242"/>
      <c r="Y347" s="241"/>
      <c r="Z347" s="241"/>
      <c r="AA347" s="241"/>
      <c r="AB347" s="243"/>
      <c r="AC347" s="243"/>
      <c r="AD347" s="77"/>
      <c r="AE347" s="243"/>
      <c r="AF347" s="243"/>
      <c r="AG347" s="243"/>
      <c r="AH347" s="243"/>
      <c r="AI347" s="243"/>
      <c r="AJ347" s="243"/>
      <c r="AK347" s="246"/>
      <c r="AL347" s="246"/>
      <c r="AM347" s="248"/>
      <c r="AN347" s="77"/>
      <c r="AO347" s="562" t="str">
        <f t="shared" si="44"/>
        <v xml:space="preserve"> </v>
      </c>
      <c r="AP347" s="562" t="str">
        <f t="shared" si="46"/>
        <v xml:space="preserve"> </v>
      </c>
      <c r="AQ347" s="562" t="str">
        <f t="shared" si="47"/>
        <v xml:space="preserve"> </v>
      </c>
      <c r="AR347" s="562" t="str">
        <f t="shared" si="48"/>
        <v xml:space="preserve"> </v>
      </c>
      <c r="AS347" s="77"/>
      <c r="AT347" s="360"/>
      <c r="AU347" s="360"/>
      <c r="AV347" s="359"/>
      <c r="AW347" s="360"/>
      <c r="AX347" s="359"/>
      <c r="AY347" s="359"/>
      <c r="AZ347" s="241"/>
      <c r="BA347" s="243"/>
      <c r="BB347" s="243"/>
      <c r="BC347" s="77"/>
      <c r="BD347" s="243"/>
      <c r="BE347" s="243"/>
      <c r="BF347" s="243"/>
      <c r="BG347" s="243"/>
      <c r="BH347" s="243"/>
      <c r="BI347" s="243"/>
      <c r="BJ347" s="246"/>
      <c r="BK347" s="246"/>
      <c r="BL347" s="248"/>
      <c r="BM347" s="77"/>
      <c r="BN347" s="562" t="str">
        <f t="shared" si="45"/>
        <v xml:space="preserve"> </v>
      </c>
      <c r="BO347" s="562" t="str">
        <f t="shared" si="49"/>
        <v xml:space="preserve"> </v>
      </c>
      <c r="BP347" s="562" t="str">
        <f t="shared" si="50"/>
        <v xml:space="preserve"> </v>
      </c>
      <c r="BQ347" s="562" t="str">
        <f t="shared" si="51"/>
        <v xml:space="preserve"> </v>
      </c>
      <c r="BR347" s="77"/>
      <c r="BS347" s="313"/>
    </row>
    <row r="348" spans="1:71" s="86" customFormat="1" ht="12.75" x14ac:dyDescent="0.25">
      <c r="A348" s="365"/>
      <c r="B348" s="147">
        <f>Demography!B349</f>
        <v>0</v>
      </c>
      <c r="C348" s="147">
        <f>Demography!C349</f>
        <v>0</v>
      </c>
      <c r="D348" s="148">
        <f>Demography!D349</f>
        <v>0</v>
      </c>
      <c r="E348" s="81"/>
      <c r="F348" s="238"/>
      <c r="G348" s="150"/>
      <c r="H348" s="414"/>
      <c r="I348" s="256"/>
      <c r="J348" s="240"/>
      <c r="K348" s="261"/>
      <c r="L348" s="261"/>
      <c r="M348" s="261"/>
      <c r="N348" s="256"/>
      <c r="O348" s="247"/>
      <c r="P348" s="81"/>
      <c r="Q348" s="256"/>
      <c r="R348" s="150"/>
      <c r="S348" s="150"/>
      <c r="T348" s="81"/>
      <c r="U348" s="240"/>
      <c r="V348" s="240"/>
      <c r="W348" s="256"/>
      <c r="X348" s="240"/>
      <c r="Y348" s="256"/>
      <c r="Z348" s="256"/>
      <c r="AA348" s="256"/>
      <c r="AB348" s="261"/>
      <c r="AC348" s="261"/>
      <c r="AD348" s="77"/>
      <c r="AE348" s="261"/>
      <c r="AF348" s="261"/>
      <c r="AG348" s="261"/>
      <c r="AH348" s="261"/>
      <c r="AI348" s="261"/>
      <c r="AJ348" s="261"/>
      <c r="AK348" s="245"/>
      <c r="AL348" s="245"/>
      <c r="AM348" s="247"/>
      <c r="AN348" s="77"/>
      <c r="AO348" s="561" t="str">
        <f t="shared" si="44"/>
        <v xml:space="preserve"> </v>
      </c>
      <c r="AP348" s="561" t="str">
        <f t="shared" si="46"/>
        <v xml:space="preserve"> </v>
      </c>
      <c r="AQ348" s="561" t="str">
        <f t="shared" si="47"/>
        <v xml:space="preserve"> </v>
      </c>
      <c r="AR348" s="561" t="str">
        <f t="shared" si="48"/>
        <v xml:space="preserve"> </v>
      </c>
      <c r="AS348" s="77"/>
      <c r="AT348" s="240"/>
      <c r="AU348" s="240"/>
      <c r="AV348" s="256"/>
      <c r="AW348" s="240"/>
      <c r="AX348" s="256"/>
      <c r="AY348" s="256"/>
      <c r="AZ348" s="256"/>
      <c r="BA348" s="261"/>
      <c r="BB348" s="261"/>
      <c r="BC348" s="77"/>
      <c r="BD348" s="261"/>
      <c r="BE348" s="261"/>
      <c r="BF348" s="261"/>
      <c r="BG348" s="261"/>
      <c r="BH348" s="261"/>
      <c r="BI348" s="261"/>
      <c r="BJ348" s="245"/>
      <c r="BK348" s="245"/>
      <c r="BL348" s="247"/>
      <c r="BM348" s="77"/>
      <c r="BN348" s="561" t="str">
        <f t="shared" si="45"/>
        <v xml:space="preserve"> </v>
      </c>
      <c r="BO348" s="561" t="str">
        <f t="shared" si="49"/>
        <v xml:space="preserve"> </v>
      </c>
      <c r="BP348" s="561" t="str">
        <f t="shared" si="50"/>
        <v xml:space="preserve"> </v>
      </c>
      <c r="BQ348" s="561" t="str">
        <f t="shared" si="51"/>
        <v xml:space="preserve"> </v>
      </c>
      <c r="BR348" s="77"/>
      <c r="BS348" s="145"/>
    </row>
    <row r="349" spans="1:71" s="86" customFormat="1" ht="12.75" x14ac:dyDescent="0.25">
      <c r="A349" s="365"/>
      <c r="B349" s="361">
        <f>Demography!B350</f>
        <v>0</v>
      </c>
      <c r="C349" s="361">
        <f>Demography!C350</f>
        <v>0</v>
      </c>
      <c r="D349" s="362">
        <f>Demography!D350</f>
        <v>0</v>
      </c>
      <c r="E349" s="81"/>
      <c r="F349" s="415"/>
      <c r="G349" s="416"/>
      <c r="H349" s="417"/>
      <c r="I349" s="241"/>
      <c r="J349" s="242"/>
      <c r="K349" s="243"/>
      <c r="L349" s="243"/>
      <c r="M349" s="243"/>
      <c r="N349" s="241"/>
      <c r="O349" s="248"/>
      <c r="P349" s="81"/>
      <c r="Q349" s="241"/>
      <c r="R349" s="416"/>
      <c r="S349" s="416"/>
      <c r="T349" s="81"/>
      <c r="U349" s="242"/>
      <c r="V349" s="242"/>
      <c r="W349" s="241"/>
      <c r="X349" s="242"/>
      <c r="Y349" s="241"/>
      <c r="Z349" s="241"/>
      <c r="AA349" s="241"/>
      <c r="AB349" s="243"/>
      <c r="AC349" s="243"/>
      <c r="AD349" s="77"/>
      <c r="AE349" s="243"/>
      <c r="AF349" s="243"/>
      <c r="AG349" s="243"/>
      <c r="AH349" s="243"/>
      <c r="AI349" s="243"/>
      <c r="AJ349" s="243"/>
      <c r="AK349" s="246"/>
      <c r="AL349" s="246"/>
      <c r="AM349" s="248"/>
      <c r="AN349" s="77"/>
      <c r="AO349" s="562" t="str">
        <f t="shared" si="44"/>
        <v xml:space="preserve"> </v>
      </c>
      <c r="AP349" s="562" t="str">
        <f t="shared" si="46"/>
        <v xml:space="preserve"> </v>
      </c>
      <c r="AQ349" s="562" t="str">
        <f t="shared" si="47"/>
        <v xml:space="preserve"> </v>
      </c>
      <c r="AR349" s="562" t="str">
        <f t="shared" si="48"/>
        <v xml:space="preserve"> </v>
      </c>
      <c r="AS349" s="77"/>
      <c r="AT349" s="360"/>
      <c r="AU349" s="360"/>
      <c r="AV349" s="359"/>
      <c r="AW349" s="360"/>
      <c r="AX349" s="359"/>
      <c r="AY349" s="359"/>
      <c r="AZ349" s="241"/>
      <c r="BA349" s="243"/>
      <c r="BB349" s="243"/>
      <c r="BC349" s="77"/>
      <c r="BD349" s="243"/>
      <c r="BE349" s="243"/>
      <c r="BF349" s="243"/>
      <c r="BG349" s="243"/>
      <c r="BH349" s="243"/>
      <c r="BI349" s="243"/>
      <c r="BJ349" s="246"/>
      <c r="BK349" s="246"/>
      <c r="BL349" s="248"/>
      <c r="BM349" s="77"/>
      <c r="BN349" s="562" t="str">
        <f t="shared" si="45"/>
        <v xml:space="preserve"> </v>
      </c>
      <c r="BO349" s="562" t="str">
        <f t="shared" si="49"/>
        <v xml:space="preserve"> </v>
      </c>
      <c r="BP349" s="562" t="str">
        <f t="shared" si="50"/>
        <v xml:space="preserve"> </v>
      </c>
      <c r="BQ349" s="562" t="str">
        <f t="shared" si="51"/>
        <v xml:space="preserve"> </v>
      </c>
      <c r="BR349" s="77"/>
      <c r="BS349" s="313"/>
    </row>
    <row r="350" spans="1:71" s="86" customFormat="1" ht="12.75" x14ac:dyDescent="0.25">
      <c r="A350" s="365"/>
      <c r="B350" s="147">
        <f>Demography!B351</f>
        <v>0</v>
      </c>
      <c r="C350" s="147">
        <f>Demography!C351</f>
        <v>0</v>
      </c>
      <c r="D350" s="148">
        <f>Demography!D351</f>
        <v>0</v>
      </c>
      <c r="E350" s="81"/>
      <c r="F350" s="238"/>
      <c r="G350" s="150"/>
      <c r="H350" s="414"/>
      <c r="I350" s="256"/>
      <c r="J350" s="240"/>
      <c r="K350" s="261"/>
      <c r="L350" s="261"/>
      <c r="M350" s="261"/>
      <c r="N350" s="256"/>
      <c r="O350" s="247"/>
      <c r="P350" s="81"/>
      <c r="Q350" s="256"/>
      <c r="R350" s="150"/>
      <c r="S350" s="150"/>
      <c r="T350" s="81"/>
      <c r="U350" s="240"/>
      <c r="V350" s="240"/>
      <c r="W350" s="256"/>
      <c r="X350" s="240"/>
      <c r="Y350" s="256"/>
      <c r="Z350" s="256"/>
      <c r="AA350" s="256"/>
      <c r="AB350" s="261"/>
      <c r="AC350" s="261"/>
      <c r="AD350" s="77"/>
      <c r="AE350" s="261"/>
      <c r="AF350" s="261"/>
      <c r="AG350" s="261"/>
      <c r="AH350" s="261"/>
      <c r="AI350" s="261"/>
      <c r="AJ350" s="261"/>
      <c r="AK350" s="245"/>
      <c r="AL350" s="245"/>
      <c r="AM350" s="247"/>
      <c r="AN350" s="77"/>
      <c r="AO350" s="561" t="str">
        <f t="shared" si="44"/>
        <v xml:space="preserve"> </v>
      </c>
      <c r="AP350" s="561" t="str">
        <f t="shared" si="46"/>
        <v xml:space="preserve"> </v>
      </c>
      <c r="AQ350" s="561" t="str">
        <f t="shared" si="47"/>
        <v xml:space="preserve"> </v>
      </c>
      <c r="AR350" s="561" t="str">
        <f t="shared" si="48"/>
        <v xml:space="preserve"> </v>
      </c>
      <c r="AS350" s="77"/>
      <c r="AT350" s="240"/>
      <c r="AU350" s="240"/>
      <c r="AV350" s="256"/>
      <c r="AW350" s="240"/>
      <c r="AX350" s="256"/>
      <c r="AY350" s="256"/>
      <c r="AZ350" s="256"/>
      <c r="BA350" s="261"/>
      <c r="BB350" s="261"/>
      <c r="BC350" s="77"/>
      <c r="BD350" s="261"/>
      <c r="BE350" s="261"/>
      <c r="BF350" s="261"/>
      <c r="BG350" s="261"/>
      <c r="BH350" s="261"/>
      <c r="BI350" s="261"/>
      <c r="BJ350" s="245"/>
      <c r="BK350" s="245"/>
      <c r="BL350" s="247"/>
      <c r="BM350" s="77"/>
      <c r="BN350" s="561" t="str">
        <f t="shared" si="45"/>
        <v xml:space="preserve"> </v>
      </c>
      <c r="BO350" s="561" t="str">
        <f t="shared" si="49"/>
        <v xml:space="preserve"> </v>
      </c>
      <c r="BP350" s="561" t="str">
        <f t="shared" si="50"/>
        <v xml:space="preserve"> </v>
      </c>
      <c r="BQ350" s="561" t="str">
        <f t="shared" si="51"/>
        <v xml:space="preserve"> </v>
      </c>
      <c r="BR350" s="77"/>
      <c r="BS350" s="145"/>
    </row>
    <row r="351" spans="1:71" s="86" customFormat="1" ht="12.75" x14ac:dyDescent="0.25">
      <c r="A351" s="365"/>
      <c r="B351" s="361">
        <f>Demography!B352</f>
        <v>0</v>
      </c>
      <c r="C351" s="361">
        <f>Demography!C352</f>
        <v>0</v>
      </c>
      <c r="D351" s="362">
        <f>Demography!D352</f>
        <v>0</v>
      </c>
      <c r="E351" s="81"/>
      <c r="F351" s="415"/>
      <c r="G351" s="416"/>
      <c r="H351" s="417"/>
      <c r="I351" s="241"/>
      <c r="J351" s="242"/>
      <c r="K351" s="243"/>
      <c r="L351" s="243"/>
      <c r="M351" s="243"/>
      <c r="N351" s="241"/>
      <c r="O351" s="248"/>
      <c r="P351" s="81"/>
      <c r="Q351" s="241"/>
      <c r="R351" s="416"/>
      <c r="S351" s="416"/>
      <c r="T351" s="81"/>
      <c r="U351" s="242"/>
      <c r="V351" s="242"/>
      <c r="W351" s="241"/>
      <c r="X351" s="242"/>
      <c r="Y351" s="241"/>
      <c r="Z351" s="241"/>
      <c r="AA351" s="241"/>
      <c r="AB351" s="243"/>
      <c r="AC351" s="243"/>
      <c r="AD351" s="77"/>
      <c r="AE351" s="243"/>
      <c r="AF351" s="243"/>
      <c r="AG351" s="243"/>
      <c r="AH351" s="243"/>
      <c r="AI351" s="243"/>
      <c r="AJ351" s="243"/>
      <c r="AK351" s="246"/>
      <c r="AL351" s="246"/>
      <c r="AM351" s="248"/>
      <c r="AN351" s="77"/>
      <c r="AO351" s="562" t="str">
        <f t="shared" si="44"/>
        <v xml:space="preserve"> </v>
      </c>
      <c r="AP351" s="562" t="str">
        <f t="shared" si="46"/>
        <v xml:space="preserve"> </v>
      </c>
      <c r="AQ351" s="562" t="str">
        <f t="shared" si="47"/>
        <v xml:space="preserve"> </v>
      </c>
      <c r="AR351" s="562" t="str">
        <f t="shared" si="48"/>
        <v xml:space="preserve"> </v>
      </c>
      <c r="AS351" s="77"/>
      <c r="AT351" s="360"/>
      <c r="AU351" s="360"/>
      <c r="AV351" s="359"/>
      <c r="AW351" s="360"/>
      <c r="AX351" s="359"/>
      <c r="AY351" s="359"/>
      <c r="AZ351" s="241"/>
      <c r="BA351" s="243"/>
      <c r="BB351" s="243"/>
      <c r="BC351" s="77"/>
      <c r="BD351" s="243"/>
      <c r="BE351" s="243"/>
      <c r="BF351" s="243"/>
      <c r="BG351" s="243"/>
      <c r="BH351" s="243"/>
      <c r="BI351" s="243"/>
      <c r="BJ351" s="246"/>
      <c r="BK351" s="246"/>
      <c r="BL351" s="248"/>
      <c r="BM351" s="77"/>
      <c r="BN351" s="562" t="str">
        <f t="shared" si="45"/>
        <v xml:space="preserve"> </v>
      </c>
      <c r="BO351" s="562" t="str">
        <f t="shared" si="49"/>
        <v xml:space="preserve"> </v>
      </c>
      <c r="BP351" s="562" t="str">
        <f t="shared" si="50"/>
        <v xml:space="preserve"> </v>
      </c>
      <c r="BQ351" s="562" t="str">
        <f t="shared" si="51"/>
        <v xml:space="preserve"> </v>
      </c>
      <c r="BR351" s="77"/>
      <c r="BS351" s="313"/>
    </row>
    <row r="352" spans="1:71" s="86" customFormat="1" ht="12.75" x14ac:dyDescent="0.25">
      <c r="A352" s="365"/>
      <c r="B352" s="147">
        <f>Demography!B353</f>
        <v>0</v>
      </c>
      <c r="C352" s="147">
        <f>Demography!C353</f>
        <v>0</v>
      </c>
      <c r="D352" s="148">
        <f>Demography!D353</f>
        <v>0</v>
      </c>
      <c r="E352" s="81"/>
      <c r="F352" s="238"/>
      <c r="G352" s="150"/>
      <c r="H352" s="414"/>
      <c r="I352" s="256"/>
      <c r="J352" s="240"/>
      <c r="K352" s="261"/>
      <c r="L352" s="261"/>
      <c r="M352" s="261"/>
      <c r="N352" s="256"/>
      <c r="O352" s="247"/>
      <c r="P352" s="81"/>
      <c r="Q352" s="256"/>
      <c r="R352" s="150"/>
      <c r="S352" s="150"/>
      <c r="T352" s="81"/>
      <c r="U352" s="240"/>
      <c r="V352" s="240"/>
      <c r="W352" s="256"/>
      <c r="X352" s="240"/>
      <c r="Y352" s="256"/>
      <c r="Z352" s="256"/>
      <c r="AA352" s="256"/>
      <c r="AB352" s="261"/>
      <c r="AC352" s="261"/>
      <c r="AD352" s="77"/>
      <c r="AE352" s="261"/>
      <c r="AF352" s="261"/>
      <c r="AG352" s="261"/>
      <c r="AH352" s="261"/>
      <c r="AI352" s="261"/>
      <c r="AJ352" s="261"/>
      <c r="AK352" s="245"/>
      <c r="AL352" s="245"/>
      <c r="AM352" s="247"/>
      <c r="AN352" s="77"/>
      <c r="AO352" s="561" t="str">
        <f t="shared" si="44"/>
        <v xml:space="preserve"> </v>
      </c>
      <c r="AP352" s="561" t="str">
        <f t="shared" si="46"/>
        <v xml:space="preserve"> </v>
      </c>
      <c r="AQ352" s="561" t="str">
        <f t="shared" si="47"/>
        <v xml:space="preserve"> </v>
      </c>
      <c r="AR352" s="561" t="str">
        <f t="shared" si="48"/>
        <v xml:space="preserve"> </v>
      </c>
      <c r="AS352" s="77"/>
      <c r="AT352" s="240"/>
      <c r="AU352" s="240"/>
      <c r="AV352" s="256"/>
      <c r="AW352" s="240"/>
      <c r="AX352" s="256"/>
      <c r="AY352" s="256"/>
      <c r="AZ352" s="256"/>
      <c r="BA352" s="261"/>
      <c r="BB352" s="261"/>
      <c r="BC352" s="77"/>
      <c r="BD352" s="261"/>
      <c r="BE352" s="261"/>
      <c r="BF352" s="261"/>
      <c r="BG352" s="261"/>
      <c r="BH352" s="261"/>
      <c r="BI352" s="261"/>
      <c r="BJ352" s="245"/>
      <c r="BK352" s="245"/>
      <c r="BL352" s="247"/>
      <c r="BM352" s="77"/>
      <c r="BN352" s="561" t="str">
        <f t="shared" si="45"/>
        <v xml:space="preserve"> </v>
      </c>
      <c r="BO352" s="561" t="str">
        <f t="shared" si="49"/>
        <v xml:space="preserve"> </v>
      </c>
      <c r="BP352" s="561" t="str">
        <f t="shared" si="50"/>
        <v xml:space="preserve"> </v>
      </c>
      <c r="BQ352" s="561" t="str">
        <f t="shared" si="51"/>
        <v xml:space="preserve"> </v>
      </c>
      <c r="BR352" s="77"/>
      <c r="BS352" s="145"/>
    </row>
    <row r="353" spans="1:71" s="86" customFormat="1" ht="12.75" x14ac:dyDescent="0.25">
      <c r="A353" s="365"/>
      <c r="B353" s="361">
        <f>Demography!B354</f>
        <v>0</v>
      </c>
      <c r="C353" s="361">
        <f>Demography!C354</f>
        <v>0</v>
      </c>
      <c r="D353" s="362">
        <f>Demography!D354</f>
        <v>0</v>
      </c>
      <c r="E353" s="81"/>
      <c r="F353" s="415"/>
      <c r="G353" s="416"/>
      <c r="H353" s="417"/>
      <c r="I353" s="241"/>
      <c r="J353" s="242"/>
      <c r="K353" s="243"/>
      <c r="L353" s="243"/>
      <c r="M353" s="243"/>
      <c r="N353" s="241"/>
      <c r="O353" s="248"/>
      <c r="P353" s="81"/>
      <c r="Q353" s="241"/>
      <c r="R353" s="416"/>
      <c r="S353" s="416"/>
      <c r="T353" s="81"/>
      <c r="U353" s="242"/>
      <c r="V353" s="242"/>
      <c r="W353" s="241"/>
      <c r="X353" s="242"/>
      <c r="Y353" s="241"/>
      <c r="Z353" s="241"/>
      <c r="AA353" s="241"/>
      <c r="AB353" s="243"/>
      <c r="AC353" s="243"/>
      <c r="AD353" s="77"/>
      <c r="AE353" s="243"/>
      <c r="AF353" s="243"/>
      <c r="AG353" s="243"/>
      <c r="AH353" s="243"/>
      <c r="AI353" s="243"/>
      <c r="AJ353" s="243"/>
      <c r="AK353" s="246"/>
      <c r="AL353" s="246"/>
      <c r="AM353" s="248"/>
      <c r="AN353" s="77"/>
      <c r="AO353" s="562" t="str">
        <f t="shared" si="44"/>
        <v xml:space="preserve"> </v>
      </c>
      <c r="AP353" s="562" t="str">
        <f t="shared" si="46"/>
        <v xml:space="preserve"> </v>
      </c>
      <c r="AQ353" s="562" t="str">
        <f t="shared" si="47"/>
        <v xml:space="preserve"> </v>
      </c>
      <c r="AR353" s="562" t="str">
        <f t="shared" si="48"/>
        <v xml:space="preserve"> </v>
      </c>
      <c r="AS353" s="77"/>
      <c r="AT353" s="360"/>
      <c r="AU353" s="360"/>
      <c r="AV353" s="359"/>
      <c r="AW353" s="360"/>
      <c r="AX353" s="359"/>
      <c r="AY353" s="359"/>
      <c r="AZ353" s="241"/>
      <c r="BA353" s="243"/>
      <c r="BB353" s="243"/>
      <c r="BC353" s="77"/>
      <c r="BD353" s="243"/>
      <c r="BE353" s="243"/>
      <c r="BF353" s="243"/>
      <c r="BG353" s="243"/>
      <c r="BH353" s="243"/>
      <c r="BI353" s="243"/>
      <c r="BJ353" s="246"/>
      <c r="BK353" s="246"/>
      <c r="BL353" s="248"/>
      <c r="BM353" s="77"/>
      <c r="BN353" s="562" t="str">
        <f t="shared" si="45"/>
        <v xml:space="preserve"> </v>
      </c>
      <c r="BO353" s="562" t="str">
        <f t="shared" si="49"/>
        <v xml:space="preserve"> </v>
      </c>
      <c r="BP353" s="562" t="str">
        <f t="shared" si="50"/>
        <v xml:space="preserve"> </v>
      </c>
      <c r="BQ353" s="562" t="str">
        <f t="shared" si="51"/>
        <v xml:space="preserve"> </v>
      </c>
      <c r="BR353" s="77"/>
      <c r="BS353" s="313"/>
    </row>
    <row r="354" spans="1:71" s="86" customFormat="1" ht="12.75" x14ac:dyDescent="0.25">
      <c r="A354" s="365"/>
      <c r="B354" s="147">
        <f>Demography!B355</f>
        <v>0</v>
      </c>
      <c r="C354" s="147">
        <f>Demography!C355</f>
        <v>0</v>
      </c>
      <c r="D354" s="148">
        <f>Demography!D355</f>
        <v>0</v>
      </c>
      <c r="E354" s="81"/>
      <c r="F354" s="238"/>
      <c r="G354" s="150"/>
      <c r="H354" s="414"/>
      <c r="I354" s="256"/>
      <c r="J354" s="240"/>
      <c r="K354" s="261"/>
      <c r="L354" s="261"/>
      <c r="M354" s="261"/>
      <c r="N354" s="256"/>
      <c r="O354" s="247"/>
      <c r="P354" s="81"/>
      <c r="Q354" s="256"/>
      <c r="R354" s="150"/>
      <c r="S354" s="150"/>
      <c r="T354" s="81"/>
      <c r="U354" s="240"/>
      <c r="V354" s="240"/>
      <c r="W354" s="256"/>
      <c r="X354" s="240"/>
      <c r="Y354" s="256"/>
      <c r="Z354" s="256"/>
      <c r="AA354" s="256"/>
      <c r="AB354" s="261"/>
      <c r="AC354" s="261"/>
      <c r="AD354" s="77"/>
      <c r="AE354" s="261"/>
      <c r="AF354" s="261"/>
      <c r="AG354" s="261"/>
      <c r="AH354" s="261"/>
      <c r="AI354" s="261"/>
      <c r="AJ354" s="261"/>
      <c r="AK354" s="245"/>
      <c r="AL354" s="245"/>
      <c r="AM354" s="247"/>
      <c r="AN354" s="77"/>
      <c r="AO354" s="561" t="str">
        <f t="shared" si="44"/>
        <v xml:space="preserve"> </v>
      </c>
      <c r="AP354" s="561" t="str">
        <f t="shared" si="46"/>
        <v xml:space="preserve"> </v>
      </c>
      <c r="AQ354" s="561" t="str">
        <f t="shared" si="47"/>
        <v xml:space="preserve"> </v>
      </c>
      <c r="AR354" s="561" t="str">
        <f t="shared" si="48"/>
        <v xml:space="preserve"> </v>
      </c>
      <c r="AS354" s="77"/>
      <c r="AT354" s="240"/>
      <c r="AU354" s="240"/>
      <c r="AV354" s="256"/>
      <c r="AW354" s="240"/>
      <c r="AX354" s="256"/>
      <c r="AY354" s="256"/>
      <c r="AZ354" s="256"/>
      <c r="BA354" s="261"/>
      <c r="BB354" s="261"/>
      <c r="BC354" s="77"/>
      <c r="BD354" s="261"/>
      <c r="BE354" s="261"/>
      <c r="BF354" s="261"/>
      <c r="BG354" s="261"/>
      <c r="BH354" s="261"/>
      <c r="BI354" s="261"/>
      <c r="BJ354" s="245"/>
      <c r="BK354" s="245"/>
      <c r="BL354" s="247"/>
      <c r="BM354" s="77"/>
      <c r="BN354" s="561" t="str">
        <f t="shared" si="45"/>
        <v xml:space="preserve"> </v>
      </c>
      <c r="BO354" s="561" t="str">
        <f t="shared" si="49"/>
        <v xml:space="preserve"> </v>
      </c>
      <c r="BP354" s="561" t="str">
        <f t="shared" si="50"/>
        <v xml:space="preserve"> </v>
      </c>
      <c r="BQ354" s="561" t="str">
        <f t="shared" si="51"/>
        <v xml:space="preserve"> </v>
      </c>
      <c r="BR354" s="77"/>
      <c r="BS354" s="145"/>
    </row>
    <row r="355" spans="1:71" s="86" customFormat="1" ht="12.75" x14ac:dyDescent="0.25">
      <c r="A355" s="365"/>
      <c r="B355" s="361">
        <f>Demography!B356</f>
        <v>0</v>
      </c>
      <c r="C355" s="361">
        <f>Demography!C356</f>
        <v>0</v>
      </c>
      <c r="D355" s="362">
        <f>Demography!D356</f>
        <v>0</v>
      </c>
      <c r="E355" s="81"/>
      <c r="F355" s="415"/>
      <c r="G355" s="416"/>
      <c r="H355" s="417"/>
      <c r="I355" s="241"/>
      <c r="J355" s="242"/>
      <c r="K355" s="243"/>
      <c r="L355" s="243"/>
      <c r="M355" s="243"/>
      <c r="N355" s="241"/>
      <c r="O355" s="248"/>
      <c r="P355" s="81"/>
      <c r="Q355" s="241"/>
      <c r="R355" s="416"/>
      <c r="S355" s="416"/>
      <c r="T355" s="81"/>
      <c r="U355" s="242"/>
      <c r="V355" s="242"/>
      <c r="W355" s="241"/>
      <c r="X355" s="242"/>
      <c r="Y355" s="241"/>
      <c r="Z355" s="241"/>
      <c r="AA355" s="241"/>
      <c r="AB355" s="243"/>
      <c r="AC355" s="243"/>
      <c r="AD355" s="77"/>
      <c r="AE355" s="243"/>
      <c r="AF355" s="243"/>
      <c r="AG355" s="243"/>
      <c r="AH355" s="243"/>
      <c r="AI355" s="243"/>
      <c r="AJ355" s="243"/>
      <c r="AK355" s="246"/>
      <c r="AL355" s="246"/>
      <c r="AM355" s="248"/>
      <c r="AN355" s="77"/>
      <c r="AO355" s="562" t="str">
        <f t="shared" si="44"/>
        <v xml:space="preserve"> </v>
      </c>
      <c r="AP355" s="562" t="str">
        <f t="shared" si="46"/>
        <v xml:space="preserve"> </v>
      </c>
      <c r="AQ355" s="562" t="str">
        <f t="shared" si="47"/>
        <v xml:space="preserve"> </v>
      </c>
      <c r="AR355" s="562" t="str">
        <f t="shared" si="48"/>
        <v xml:space="preserve"> </v>
      </c>
      <c r="AS355" s="77"/>
      <c r="AT355" s="360"/>
      <c r="AU355" s="360"/>
      <c r="AV355" s="359"/>
      <c r="AW355" s="360"/>
      <c r="AX355" s="359"/>
      <c r="AY355" s="359"/>
      <c r="AZ355" s="241"/>
      <c r="BA355" s="243"/>
      <c r="BB355" s="243"/>
      <c r="BC355" s="77"/>
      <c r="BD355" s="243"/>
      <c r="BE355" s="243"/>
      <c r="BF355" s="243"/>
      <c r="BG355" s="243"/>
      <c r="BH355" s="243"/>
      <c r="BI355" s="243"/>
      <c r="BJ355" s="246"/>
      <c r="BK355" s="246"/>
      <c r="BL355" s="248"/>
      <c r="BM355" s="77"/>
      <c r="BN355" s="562" t="str">
        <f t="shared" si="45"/>
        <v xml:space="preserve"> </v>
      </c>
      <c r="BO355" s="562" t="str">
        <f t="shared" si="49"/>
        <v xml:space="preserve"> </v>
      </c>
      <c r="BP355" s="562" t="str">
        <f t="shared" si="50"/>
        <v xml:space="preserve"> </v>
      </c>
      <c r="BQ355" s="562" t="str">
        <f t="shared" si="51"/>
        <v xml:space="preserve"> </v>
      </c>
      <c r="BR355" s="77"/>
      <c r="BS355" s="313"/>
    </row>
    <row r="356" spans="1:71" s="86" customFormat="1" ht="12.75" x14ac:dyDescent="0.25">
      <c r="A356" s="365"/>
      <c r="B356" s="147">
        <f>Demography!B357</f>
        <v>0</v>
      </c>
      <c r="C356" s="147">
        <f>Demography!C357</f>
        <v>0</v>
      </c>
      <c r="D356" s="148">
        <f>Demography!D357</f>
        <v>0</v>
      </c>
      <c r="E356" s="81"/>
      <c r="F356" s="238"/>
      <c r="G356" s="150"/>
      <c r="H356" s="414"/>
      <c r="I356" s="256"/>
      <c r="J356" s="240"/>
      <c r="K356" s="261"/>
      <c r="L356" s="261"/>
      <c r="M356" s="261"/>
      <c r="N356" s="256"/>
      <c r="O356" s="247"/>
      <c r="P356" s="81"/>
      <c r="Q356" s="256"/>
      <c r="R356" s="150"/>
      <c r="S356" s="150"/>
      <c r="T356" s="81"/>
      <c r="U356" s="240"/>
      <c r="V356" s="240"/>
      <c r="W356" s="256"/>
      <c r="X356" s="240"/>
      <c r="Y356" s="256"/>
      <c r="Z356" s="256"/>
      <c r="AA356" s="256"/>
      <c r="AB356" s="261"/>
      <c r="AC356" s="261"/>
      <c r="AD356" s="77"/>
      <c r="AE356" s="261"/>
      <c r="AF356" s="261"/>
      <c r="AG356" s="261"/>
      <c r="AH356" s="261"/>
      <c r="AI356" s="261"/>
      <c r="AJ356" s="261"/>
      <c r="AK356" s="245"/>
      <c r="AL356" s="245"/>
      <c r="AM356" s="247"/>
      <c r="AN356" s="77"/>
      <c r="AO356" s="561" t="str">
        <f t="shared" si="44"/>
        <v xml:space="preserve"> </v>
      </c>
      <c r="AP356" s="561" t="str">
        <f t="shared" si="46"/>
        <v xml:space="preserve"> </v>
      </c>
      <c r="AQ356" s="561" t="str">
        <f t="shared" si="47"/>
        <v xml:space="preserve"> </v>
      </c>
      <c r="AR356" s="561" t="str">
        <f t="shared" si="48"/>
        <v xml:space="preserve"> </v>
      </c>
      <c r="AS356" s="77"/>
      <c r="AT356" s="240"/>
      <c r="AU356" s="240"/>
      <c r="AV356" s="256"/>
      <c r="AW356" s="240"/>
      <c r="AX356" s="256"/>
      <c r="AY356" s="256"/>
      <c r="AZ356" s="256"/>
      <c r="BA356" s="261"/>
      <c r="BB356" s="261"/>
      <c r="BC356" s="77"/>
      <c r="BD356" s="261"/>
      <c r="BE356" s="261"/>
      <c r="BF356" s="261"/>
      <c r="BG356" s="261"/>
      <c r="BH356" s="261"/>
      <c r="BI356" s="261"/>
      <c r="BJ356" s="245"/>
      <c r="BK356" s="245"/>
      <c r="BL356" s="247"/>
      <c r="BM356" s="77"/>
      <c r="BN356" s="561" t="str">
        <f t="shared" si="45"/>
        <v xml:space="preserve"> </v>
      </c>
      <c r="BO356" s="561" t="str">
        <f t="shared" si="49"/>
        <v xml:space="preserve"> </v>
      </c>
      <c r="BP356" s="561" t="str">
        <f t="shared" si="50"/>
        <v xml:space="preserve"> </v>
      </c>
      <c r="BQ356" s="561" t="str">
        <f t="shared" si="51"/>
        <v xml:space="preserve"> </v>
      </c>
      <c r="BR356" s="77"/>
      <c r="BS356" s="145"/>
    </row>
    <row r="357" spans="1:71" s="86" customFormat="1" ht="12.75" x14ac:dyDescent="0.25">
      <c r="A357" s="365"/>
      <c r="B357" s="361">
        <f>Demography!B358</f>
        <v>0</v>
      </c>
      <c r="C357" s="361">
        <f>Demography!C358</f>
        <v>0</v>
      </c>
      <c r="D357" s="362">
        <f>Demography!D358</f>
        <v>0</v>
      </c>
      <c r="E357" s="81"/>
      <c r="F357" s="415"/>
      <c r="G357" s="416"/>
      <c r="H357" s="417"/>
      <c r="I357" s="241"/>
      <c r="J357" s="242"/>
      <c r="K357" s="243"/>
      <c r="L357" s="243"/>
      <c r="M357" s="243"/>
      <c r="N357" s="241"/>
      <c r="O357" s="248"/>
      <c r="P357" s="81"/>
      <c r="Q357" s="241"/>
      <c r="R357" s="416"/>
      <c r="S357" s="416"/>
      <c r="T357" s="81"/>
      <c r="U357" s="242"/>
      <c r="V357" s="242"/>
      <c r="W357" s="241"/>
      <c r="X357" s="242"/>
      <c r="Y357" s="241"/>
      <c r="Z357" s="241"/>
      <c r="AA357" s="241"/>
      <c r="AB357" s="243"/>
      <c r="AC357" s="243"/>
      <c r="AD357" s="77"/>
      <c r="AE357" s="243"/>
      <c r="AF357" s="243"/>
      <c r="AG357" s="243"/>
      <c r="AH357" s="243"/>
      <c r="AI357" s="243"/>
      <c r="AJ357" s="243"/>
      <c r="AK357" s="246"/>
      <c r="AL357" s="246"/>
      <c r="AM357" s="248"/>
      <c r="AN357" s="77"/>
      <c r="AO357" s="562" t="str">
        <f t="shared" si="44"/>
        <v xml:space="preserve"> </v>
      </c>
      <c r="AP357" s="562" t="str">
        <f t="shared" si="46"/>
        <v xml:space="preserve"> </v>
      </c>
      <c r="AQ357" s="562" t="str">
        <f t="shared" si="47"/>
        <v xml:space="preserve"> </v>
      </c>
      <c r="AR357" s="562" t="str">
        <f t="shared" si="48"/>
        <v xml:space="preserve"> </v>
      </c>
      <c r="AS357" s="77"/>
      <c r="AT357" s="360"/>
      <c r="AU357" s="360"/>
      <c r="AV357" s="359"/>
      <c r="AW357" s="360"/>
      <c r="AX357" s="359"/>
      <c r="AY357" s="359"/>
      <c r="AZ357" s="241"/>
      <c r="BA357" s="243"/>
      <c r="BB357" s="243"/>
      <c r="BC357" s="77"/>
      <c r="BD357" s="243"/>
      <c r="BE357" s="243"/>
      <c r="BF357" s="243"/>
      <c r="BG357" s="243"/>
      <c r="BH357" s="243"/>
      <c r="BI357" s="243"/>
      <c r="BJ357" s="246"/>
      <c r="BK357" s="246"/>
      <c r="BL357" s="248"/>
      <c r="BM357" s="77"/>
      <c r="BN357" s="562" t="str">
        <f t="shared" si="45"/>
        <v xml:space="preserve"> </v>
      </c>
      <c r="BO357" s="562" t="str">
        <f t="shared" si="49"/>
        <v xml:space="preserve"> </v>
      </c>
      <c r="BP357" s="562" t="str">
        <f t="shared" si="50"/>
        <v xml:space="preserve"> </v>
      </c>
      <c r="BQ357" s="562" t="str">
        <f t="shared" si="51"/>
        <v xml:space="preserve"> </v>
      </c>
      <c r="BR357" s="77"/>
      <c r="BS357" s="313"/>
    </row>
    <row r="358" spans="1:71" s="86" customFormat="1" ht="12.75" x14ac:dyDescent="0.25">
      <c r="A358" s="365"/>
      <c r="B358" s="147">
        <f>Demography!B359</f>
        <v>0</v>
      </c>
      <c r="C358" s="147">
        <f>Demography!C359</f>
        <v>0</v>
      </c>
      <c r="D358" s="148">
        <f>Demography!D359</f>
        <v>0</v>
      </c>
      <c r="E358" s="81"/>
      <c r="F358" s="238"/>
      <c r="G358" s="150"/>
      <c r="H358" s="414"/>
      <c r="I358" s="256"/>
      <c r="J358" s="240"/>
      <c r="K358" s="261"/>
      <c r="L358" s="261"/>
      <c r="M358" s="261"/>
      <c r="N358" s="256"/>
      <c r="O358" s="247"/>
      <c r="P358" s="81"/>
      <c r="Q358" s="256"/>
      <c r="R358" s="150"/>
      <c r="S358" s="150"/>
      <c r="T358" s="81"/>
      <c r="U358" s="240"/>
      <c r="V358" s="240"/>
      <c r="W358" s="256"/>
      <c r="X358" s="240"/>
      <c r="Y358" s="256"/>
      <c r="Z358" s="256"/>
      <c r="AA358" s="256"/>
      <c r="AB358" s="261"/>
      <c r="AC358" s="261"/>
      <c r="AD358" s="77"/>
      <c r="AE358" s="261"/>
      <c r="AF358" s="261"/>
      <c r="AG358" s="261"/>
      <c r="AH358" s="261"/>
      <c r="AI358" s="261"/>
      <c r="AJ358" s="261"/>
      <c r="AK358" s="245"/>
      <c r="AL358" s="245"/>
      <c r="AM358" s="247"/>
      <c r="AN358" s="77"/>
      <c r="AO358" s="561" t="str">
        <f t="shared" si="44"/>
        <v xml:space="preserve"> </v>
      </c>
      <c r="AP358" s="561" t="str">
        <f t="shared" si="46"/>
        <v xml:space="preserve"> </v>
      </c>
      <c r="AQ358" s="561" t="str">
        <f t="shared" si="47"/>
        <v xml:space="preserve"> </v>
      </c>
      <c r="AR358" s="561" t="str">
        <f t="shared" si="48"/>
        <v xml:space="preserve"> </v>
      </c>
      <c r="AS358" s="77"/>
      <c r="AT358" s="240"/>
      <c r="AU358" s="240"/>
      <c r="AV358" s="256"/>
      <c r="AW358" s="240"/>
      <c r="AX358" s="256"/>
      <c r="AY358" s="256"/>
      <c r="AZ358" s="256"/>
      <c r="BA358" s="261"/>
      <c r="BB358" s="261"/>
      <c r="BC358" s="77"/>
      <c r="BD358" s="261"/>
      <c r="BE358" s="261"/>
      <c r="BF358" s="261"/>
      <c r="BG358" s="261"/>
      <c r="BH358" s="261"/>
      <c r="BI358" s="261"/>
      <c r="BJ358" s="245"/>
      <c r="BK358" s="245"/>
      <c r="BL358" s="247"/>
      <c r="BM358" s="77"/>
      <c r="BN358" s="561" t="str">
        <f t="shared" si="45"/>
        <v xml:space="preserve"> </v>
      </c>
      <c r="BO358" s="561" t="str">
        <f t="shared" si="49"/>
        <v xml:space="preserve"> </v>
      </c>
      <c r="BP358" s="561" t="str">
        <f t="shared" si="50"/>
        <v xml:space="preserve"> </v>
      </c>
      <c r="BQ358" s="561" t="str">
        <f t="shared" si="51"/>
        <v xml:space="preserve"> </v>
      </c>
      <c r="BR358" s="77"/>
      <c r="BS358" s="145"/>
    </row>
    <row r="359" spans="1:71" s="86" customFormat="1" ht="12.75" x14ac:dyDescent="0.25">
      <c r="A359" s="365"/>
      <c r="B359" s="361">
        <f>Demography!B360</f>
        <v>0</v>
      </c>
      <c r="C359" s="361">
        <f>Demography!C360</f>
        <v>0</v>
      </c>
      <c r="D359" s="362">
        <f>Demography!D360</f>
        <v>0</v>
      </c>
      <c r="E359" s="81"/>
      <c r="F359" s="415"/>
      <c r="G359" s="416"/>
      <c r="H359" s="417"/>
      <c r="I359" s="241"/>
      <c r="J359" s="242"/>
      <c r="K359" s="243"/>
      <c r="L359" s="243"/>
      <c r="M359" s="243"/>
      <c r="N359" s="241"/>
      <c r="O359" s="248"/>
      <c r="P359" s="81"/>
      <c r="Q359" s="241"/>
      <c r="R359" s="416"/>
      <c r="S359" s="416"/>
      <c r="T359" s="81"/>
      <c r="U359" s="242"/>
      <c r="V359" s="242"/>
      <c r="W359" s="241"/>
      <c r="X359" s="242"/>
      <c r="Y359" s="241"/>
      <c r="Z359" s="241"/>
      <c r="AA359" s="241"/>
      <c r="AB359" s="243"/>
      <c r="AC359" s="243"/>
      <c r="AD359" s="77"/>
      <c r="AE359" s="243"/>
      <c r="AF359" s="243"/>
      <c r="AG359" s="243"/>
      <c r="AH359" s="243"/>
      <c r="AI359" s="243"/>
      <c r="AJ359" s="243"/>
      <c r="AK359" s="246"/>
      <c r="AL359" s="246"/>
      <c r="AM359" s="248"/>
      <c r="AN359" s="77"/>
      <c r="AO359" s="562" t="str">
        <f t="shared" si="44"/>
        <v xml:space="preserve"> </v>
      </c>
      <c r="AP359" s="562" t="str">
        <f t="shared" si="46"/>
        <v xml:space="preserve"> </v>
      </c>
      <c r="AQ359" s="562" t="str">
        <f t="shared" si="47"/>
        <v xml:space="preserve"> </v>
      </c>
      <c r="AR359" s="562" t="str">
        <f t="shared" si="48"/>
        <v xml:space="preserve"> </v>
      </c>
      <c r="AS359" s="77"/>
      <c r="AT359" s="360"/>
      <c r="AU359" s="360"/>
      <c r="AV359" s="359"/>
      <c r="AW359" s="360"/>
      <c r="AX359" s="359"/>
      <c r="AY359" s="359"/>
      <c r="AZ359" s="241"/>
      <c r="BA359" s="243"/>
      <c r="BB359" s="243"/>
      <c r="BC359" s="77"/>
      <c r="BD359" s="243"/>
      <c r="BE359" s="243"/>
      <c r="BF359" s="243"/>
      <c r="BG359" s="243"/>
      <c r="BH359" s="243"/>
      <c r="BI359" s="243"/>
      <c r="BJ359" s="246"/>
      <c r="BK359" s="246"/>
      <c r="BL359" s="248"/>
      <c r="BM359" s="77"/>
      <c r="BN359" s="562" t="str">
        <f t="shared" si="45"/>
        <v xml:space="preserve"> </v>
      </c>
      <c r="BO359" s="562" t="str">
        <f t="shared" si="49"/>
        <v xml:space="preserve"> </v>
      </c>
      <c r="BP359" s="562" t="str">
        <f t="shared" si="50"/>
        <v xml:space="preserve"> </v>
      </c>
      <c r="BQ359" s="562" t="str">
        <f t="shared" si="51"/>
        <v xml:space="preserve"> </v>
      </c>
      <c r="BR359" s="77"/>
      <c r="BS359" s="313"/>
    </row>
    <row r="360" spans="1:71" s="86" customFormat="1" ht="12.75" x14ac:dyDescent="0.25">
      <c r="A360" s="365"/>
      <c r="B360" s="147">
        <f>Demography!B361</f>
        <v>0</v>
      </c>
      <c r="C360" s="147">
        <f>Demography!C361</f>
        <v>0</v>
      </c>
      <c r="D360" s="148">
        <f>Demography!D361</f>
        <v>0</v>
      </c>
      <c r="E360" s="81"/>
      <c r="F360" s="238"/>
      <c r="G360" s="150"/>
      <c r="H360" s="414"/>
      <c r="I360" s="256"/>
      <c r="J360" s="240"/>
      <c r="K360" s="261"/>
      <c r="L360" s="261"/>
      <c r="M360" s="261"/>
      <c r="N360" s="256"/>
      <c r="O360" s="247"/>
      <c r="P360" s="81"/>
      <c r="Q360" s="256"/>
      <c r="R360" s="150"/>
      <c r="S360" s="150"/>
      <c r="T360" s="81"/>
      <c r="U360" s="240"/>
      <c r="V360" s="240"/>
      <c r="W360" s="256"/>
      <c r="X360" s="240"/>
      <c r="Y360" s="256"/>
      <c r="Z360" s="256"/>
      <c r="AA360" s="256"/>
      <c r="AB360" s="261"/>
      <c r="AC360" s="261"/>
      <c r="AD360" s="77"/>
      <c r="AE360" s="261"/>
      <c r="AF360" s="261"/>
      <c r="AG360" s="261"/>
      <c r="AH360" s="261"/>
      <c r="AI360" s="261"/>
      <c r="AJ360" s="261"/>
      <c r="AK360" s="245"/>
      <c r="AL360" s="245"/>
      <c r="AM360" s="247"/>
      <c r="AN360" s="77"/>
      <c r="AO360" s="561" t="str">
        <f t="shared" si="44"/>
        <v xml:space="preserve"> </v>
      </c>
      <c r="AP360" s="561" t="str">
        <f t="shared" si="46"/>
        <v xml:space="preserve"> </v>
      </c>
      <c r="AQ360" s="561" t="str">
        <f t="shared" si="47"/>
        <v xml:space="preserve"> </v>
      </c>
      <c r="AR360" s="561" t="str">
        <f t="shared" si="48"/>
        <v xml:space="preserve"> </v>
      </c>
      <c r="AS360" s="77"/>
      <c r="AT360" s="240"/>
      <c r="AU360" s="240"/>
      <c r="AV360" s="256"/>
      <c r="AW360" s="240"/>
      <c r="AX360" s="256"/>
      <c r="AY360" s="256"/>
      <c r="AZ360" s="256"/>
      <c r="BA360" s="261"/>
      <c r="BB360" s="261"/>
      <c r="BC360" s="77"/>
      <c r="BD360" s="261"/>
      <c r="BE360" s="261"/>
      <c r="BF360" s="261"/>
      <c r="BG360" s="261"/>
      <c r="BH360" s="261"/>
      <c r="BI360" s="261"/>
      <c r="BJ360" s="245"/>
      <c r="BK360" s="245"/>
      <c r="BL360" s="247"/>
      <c r="BM360" s="77"/>
      <c r="BN360" s="561" t="str">
        <f t="shared" si="45"/>
        <v xml:space="preserve"> </v>
      </c>
      <c r="BO360" s="561" t="str">
        <f t="shared" si="49"/>
        <v xml:space="preserve"> </v>
      </c>
      <c r="BP360" s="561" t="str">
        <f t="shared" si="50"/>
        <v xml:space="preserve"> </v>
      </c>
      <c r="BQ360" s="561" t="str">
        <f t="shared" si="51"/>
        <v xml:space="preserve"> </v>
      </c>
      <c r="BR360" s="77"/>
      <c r="BS360" s="145"/>
    </row>
    <row r="361" spans="1:71" s="86" customFormat="1" ht="12.75" x14ac:dyDescent="0.25">
      <c r="A361" s="365"/>
      <c r="B361" s="361">
        <f>Demography!B362</f>
        <v>0</v>
      </c>
      <c r="C361" s="361">
        <f>Demography!C362</f>
        <v>0</v>
      </c>
      <c r="D361" s="362">
        <f>Demography!D362</f>
        <v>0</v>
      </c>
      <c r="E361" s="81"/>
      <c r="F361" s="415"/>
      <c r="G361" s="416"/>
      <c r="H361" s="417"/>
      <c r="I361" s="241"/>
      <c r="J361" s="242"/>
      <c r="K361" s="243"/>
      <c r="L361" s="243"/>
      <c r="M361" s="243"/>
      <c r="N361" s="241"/>
      <c r="O361" s="248"/>
      <c r="P361" s="81"/>
      <c r="Q361" s="241"/>
      <c r="R361" s="416"/>
      <c r="S361" s="416"/>
      <c r="T361" s="81"/>
      <c r="U361" s="242"/>
      <c r="V361" s="242"/>
      <c r="W361" s="241"/>
      <c r="X361" s="242"/>
      <c r="Y361" s="241"/>
      <c r="Z361" s="241"/>
      <c r="AA361" s="241"/>
      <c r="AB361" s="243"/>
      <c r="AC361" s="243"/>
      <c r="AD361" s="77"/>
      <c r="AE361" s="243"/>
      <c r="AF361" s="243"/>
      <c r="AG361" s="243"/>
      <c r="AH361" s="243"/>
      <c r="AI361" s="243"/>
      <c r="AJ361" s="243"/>
      <c r="AK361" s="246"/>
      <c r="AL361" s="246"/>
      <c r="AM361" s="248"/>
      <c r="AN361" s="77"/>
      <c r="AO361" s="562" t="str">
        <f t="shared" si="44"/>
        <v xml:space="preserve"> </v>
      </c>
      <c r="AP361" s="562" t="str">
        <f t="shared" si="46"/>
        <v xml:space="preserve"> </v>
      </c>
      <c r="AQ361" s="562" t="str">
        <f t="shared" si="47"/>
        <v xml:space="preserve"> </v>
      </c>
      <c r="AR361" s="562" t="str">
        <f t="shared" si="48"/>
        <v xml:space="preserve"> </v>
      </c>
      <c r="AS361" s="77"/>
      <c r="AT361" s="360"/>
      <c r="AU361" s="360"/>
      <c r="AV361" s="359"/>
      <c r="AW361" s="360"/>
      <c r="AX361" s="359"/>
      <c r="AY361" s="359"/>
      <c r="AZ361" s="241"/>
      <c r="BA361" s="243"/>
      <c r="BB361" s="243"/>
      <c r="BC361" s="77"/>
      <c r="BD361" s="243"/>
      <c r="BE361" s="243"/>
      <c r="BF361" s="243"/>
      <c r="BG361" s="243"/>
      <c r="BH361" s="243"/>
      <c r="BI361" s="243"/>
      <c r="BJ361" s="246"/>
      <c r="BK361" s="246"/>
      <c r="BL361" s="248"/>
      <c r="BM361" s="77"/>
      <c r="BN361" s="562" t="str">
        <f t="shared" si="45"/>
        <v xml:space="preserve"> </v>
      </c>
      <c r="BO361" s="562" t="str">
        <f t="shared" si="49"/>
        <v xml:space="preserve"> </v>
      </c>
      <c r="BP361" s="562" t="str">
        <f t="shared" si="50"/>
        <v xml:space="preserve"> </v>
      </c>
      <c r="BQ361" s="562" t="str">
        <f t="shared" si="51"/>
        <v xml:space="preserve"> </v>
      </c>
      <c r="BR361" s="77"/>
      <c r="BS361" s="313"/>
    </row>
    <row r="362" spans="1:71" s="86" customFormat="1" ht="12.75" x14ac:dyDescent="0.25">
      <c r="A362" s="365"/>
      <c r="B362" s="147">
        <f>Demography!B363</f>
        <v>0</v>
      </c>
      <c r="C362" s="147">
        <f>Demography!C363</f>
        <v>0</v>
      </c>
      <c r="D362" s="148">
        <f>Demography!D363</f>
        <v>0</v>
      </c>
      <c r="E362" s="81"/>
      <c r="F362" s="238"/>
      <c r="G362" s="150"/>
      <c r="H362" s="414"/>
      <c r="I362" s="256"/>
      <c r="J362" s="240"/>
      <c r="K362" s="261"/>
      <c r="L362" s="261"/>
      <c r="M362" s="261"/>
      <c r="N362" s="256"/>
      <c r="O362" s="247"/>
      <c r="P362" s="81"/>
      <c r="Q362" s="256"/>
      <c r="R362" s="150"/>
      <c r="S362" s="150"/>
      <c r="T362" s="81"/>
      <c r="U362" s="240"/>
      <c r="V362" s="240"/>
      <c r="W362" s="256"/>
      <c r="X362" s="240"/>
      <c r="Y362" s="256"/>
      <c r="Z362" s="256"/>
      <c r="AA362" s="256"/>
      <c r="AB362" s="261"/>
      <c r="AC362" s="261"/>
      <c r="AD362" s="77"/>
      <c r="AE362" s="261"/>
      <c r="AF362" s="261"/>
      <c r="AG362" s="261"/>
      <c r="AH362" s="261"/>
      <c r="AI362" s="261"/>
      <c r="AJ362" s="261"/>
      <c r="AK362" s="245"/>
      <c r="AL362" s="245"/>
      <c r="AM362" s="247"/>
      <c r="AN362" s="77"/>
      <c r="AO362" s="561" t="str">
        <f t="shared" si="44"/>
        <v xml:space="preserve"> </v>
      </c>
      <c r="AP362" s="561" t="str">
        <f t="shared" si="46"/>
        <v xml:space="preserve"> </v>
      </c>
      <c r="AQ362" s="561" t="str">
        <f t="shared" si="47"/>
        <v xml:space="preserve"> </v>
      </c>
      <c r="AR362" s="561" t="str">
        <f t="shared" si="48"/>
        <v xml:space="preserve"> </v>
      </c>
      <c r="AS362" s="77"/>
      <c r="AT362" s="240"/>
      <c r="AU362" s="240"/>
      <c r="AV362" s="256"/>
      <c r="AW362" s="240"/>
      <c r="AX362" s="256"/>
      <c r="AY362" s="256"/>
      <c r="AZ362" s="256"/>
      <c r="BA362" s="261"/>
      <c r="BB362" s="261"/>
      <c r="BC362" s="77"/>
      <c r="BD362" s="261"/>
      <c r="BE362" s="261"/>
      <c r="BF362" s="261"/>
      <c r="BG362" s="261"/>
      <c r="BH362" s="261"/>
      <c r="BI362" s="261"/>
      <c r="BJ362" s="245"/>
      <c r="BK362" s="245"/>
      <c r="BL362" s="247"/>
      <c r="BM362" s="77"/>
      <c r="BN362" s="561" t="str">
        <f t="shared" si="45"/>
        <v xml:space="preserve"> </v>
      </c>
      <c r="BO362" s="561" t="str">
        <f t="shared" si="49"/>
        <v xml:space="preserve"> </v>
      </c>
      <c r="BP362" s="561" t="str">
        <f t="shared" si="50"/>
        <v xml:space="preserve"> </v>
      </c>
      <c r="BQ362" s="561" t="str">
        <f t="shared" si="51"/>
        <v xml:space="preserve"> </v>
      </c>
      <c r="BR362" s="77"/>
      <c r="BS362" s="145"/>
    </row>
    <row r="363" spans="1:71" s="86" customFormat="1" ht="12.75" x14ac:dyDescent="0.25">
      <c r="A363" s="365"/>
      <c r="B363" s="361">
        <f>Demography!B364</f>
        <v>0</v>
      </c>
      <c r="C363" s="361">
        <f>Demography!C364</f>
        <v>0</v>
      </c>
      <c r="D363" s="362">
        <f>Demography!D364</f>
        <v>0</v>
      </c>
      <c r="E363" s="81"/>
      <c r="F363" s="415"/>
      <c r="G363" s="416"/>
      <c r="H363" s="417"/>
      <c r="I363" s="241"/>
      <c r="J363" s="242"/>
      <c r="K363" s="243"/>
      <c r="L363" s="243"/>
      <c r="M363" s="243"/>
      <c r="N363" s="241"/>
      <c r="O363" s="248"/>
      <c r="P363" s="81"/>
      <c r="Q363" s="241"/>
      <c r="R363" s="416"/>
      <c r="S363" s="416"/>
      <c r="T363" s="81"/>
      <c r="U363" s="242"/>
      <c r="V363" s="242"/>
      <c r="W363" s="241"/>
      <c r="X363" s="242"/>
      <c r="Y363" s="241"/>
      <c r="Z363" s="241"/>
      <c r="AA363" s="241"/>
      <c r="AB363" s="243"/>
      <c r="AC363" s="243"/>
      <c r="AD363" s="77"/>
      <c r="AE363" s="243"/>
      <c r="AF363" s="243"/>
      <c r="AG363" s="243"/>
      <c r="AH363" s="243"/>
      <c r="AI363" s="243"/>
      <c r="AJ363" s="243"/>
      <c r="AK363" s="246"/>
      <c r="AL363" s="246"/>
      <c r="AM363" s="248"/>
      <c r="AN363" s="77"/>
      <c r="AO363" s="562" t="str">
        <f t="shared" si="44"/>
        <v xml:space="preserve"> </v>
      </c>
      <c r="AP363" s="562" t="str">
        <f t="shared" si="46"/>
        <v xml:space="preserve"> </v>
      </c>
      <c r="AQ363" s="562" t="str">
        <f t="shared" si="47"/>
        <v xml:space="preserve"> </v>
      </c>
      <c r="AR363" s="562" t="str">
        <f t="shared" si="48"/>
        <v xml:space="preserve"> </v>
      </c>
      <c r="AS363" s="77"/>
      <c r="AT363" s="360"/>
      <c r="AU363" s="360"/>
      <c r="AV363" s="359"/>
      <c r="AW363" s="360"/>
      <c r="AX363" s="359"/>
      <c r="AY363" s="359"/>
      <c r="AZ363" s="241"/>
      <c r="BA363" s="243"/>
      <c r="BB363" s="243"/>
      <c r="BC363" s="77"/>
      <c r="BD363" s="243"/>
      <c r="BE363" s="243"/>
      <c r="BF363" s="243"/>
      <c r="BG363" s="243"/>
      <c r="BH363" s="243"/>
      <c r="BI363" s="243"/>
      <c r="BJ363" s="246"/>
      <c r="BK363" s="246"/>
      <c r="BL363" s="248"/>
      <c r="BM363" s="77"/>
      <c r="BN363" s="562" t="str">
        <f t="shared" si="45"/>
        <v xml:space="preserve"> </v>
      </c>
      <c r="BO363" s="562" t="str">
        <f t="shared" si="49"/>
        <v xml:space="preserve"> </v>
      </c>
      <c r="BP363" s="562" t="str">
        <f t="shared" si="50"/>
        <v xml:space="preserve"> </v>
      </c>
      <c r="BQ363" s="562" t="str">
        <f t="shared" si="51"/>
        <v xml:space="preserve"> </v>
      </c>
      <c r="BR363" s="77"/>
      <c r="BS363" s="313"/>
    </row>
    <row r="364" spans="1:71" s="86" customFormat="1" ht="12.75" x14ac:dyDescent="0.25">
      <c r="A364" s="365"/>
      <c r="B364" s="147">
        <f>Demography!B365</f>
        <v>0</v>
      </c>
      <c r="C364" s="147">
        <f>Demography!C365</f>
        <v>0</v>
      </c>
      <c r="D364" s="148">
        <f>Demography!D365</f>
        <v>0</v>
      </c>
      <c r="E364" s="81"/>
      <c r="F364" s="238"/>
      <c r="G364" s="150"/>
      <c r="H364" s="414"/>
      <c r="I364" s="256"/>
      <c r="J364" s="240"/>
      <c r="K364" s="261"/>
      <c r="L364" s="261"/>
      <c r="M364" s="261"/>
      <c r="N364" s="256"/>
      <c r="O364" s="247"/>
      <c r="P364" s="81"/>
      <c r="Q364" s="256"/>
      <c r="R364" s="150"/>
      <c r="S364" s="150"/>
      <c r="T364" s="81"/>
      <c r="U364" s="240"/>
      <c r="V364" s="240"/>
      <c r="W364" s="256"/>
      <c r="X364" s="240"/>
      <c r="Y364" s="256"/>
      <c r="Z364" s="256"/>
      <c r="AA364" s="256"/>
      <c r="AB364" s="261"/>
      <c r="AC364" s="261"/>
      <c r="AD364" s="77"/>
      <c r="AE364" s="261"/>
      <c r="AF364" s="261"/>
      <c r="AG364" s="261"/>
      <c r="AH364" s="261"/>
      <c r="AI364" s="261"/>
      <c r="AJ364" s="261"/>
      <c r="AK364" s="245"/>
      <c r="AL364" s="245"/>
      <c r="AM364" s="247"/>
      <c r="AN364" s="77"/>
      <c r="AO364" s="561" t="str">
        <f t="shared" si="44"/>
        <v xml:space="preserve"> </v>
      </c>
      <c r="AP364" s="561" t="str">
        <f t="shared" si="46"/>
        <v xml:space="preserve"> </v>
      </c>
      <c r="AQ364" s="561" t="str">
        <f t="shared" si="47"/>
        <v xml:space="preserve"> </v>
      </c>
      <c r="AR364" s="561" t="str">
        <f t="shared" si="48"/>
        <v xml:space="preserve"> </v>
      </c>
      <c r="AS364" s="77"/>
      <c r="AT364" s="240"/>
      <c r="AU364" s="240"/>
      <c r="AV364" s="256"/>
      <c r="AW364" s="240"/>
      <c r="AX364" s="256"/>
      <c r="AY364" s="256"/>
      <c r="AZ364" s="256"/>
      <c r="BA364" s="261"/>
      <c r="BB364" s="261"/>
      <c r="BC364" s="77"/>
      <c r="BD364" s="261"/>
      <c r="BE364" s="261"/>
      <c r="BF364" s="261"/>
      <c r="BG364" s="261"/>
      <c r="BH364" s="261"/>
      <c r="BI364" s="261"/>
      <c r="BJ364" s="245"/>
      <c r="BK364" s="245"/>
      <c r="BL364" s="247"/>
      <c r="BM364" s="77"/>
      <c r="BN364" s="561" t="str">
        <f t="shared" si="45"/>
        <v xml:space="preserve"> </v>
      </c>
      <c r="BO364" s="561" t="str">
        <f t="shared" si="49"/>
        <v xml:space="preserve"> </v>
      </c>
      <c r="BP364" s="561" t="str">
        <f t="shared" si="50"/>
        <v xml:space="preserve"> </v>
      </c>
      <c r="BQ364" s="561" t="str">
        <f t="shared" si="51"/>
        <v xml:space="preserve"> </v>
      </c>
      <c r="BR364" s="77"/>
      <c r="BS364" s="145"/>
    </row>
    <row r="365" spans="1:71" s="86" customFormat="1" ht="12.75" x14ac:dyDescent="0.25">
      <c r="A365" s="365"/>
      <c r="B365" s="361">
        <f>Demography!B366</f>
        <v>0</v>
      </c>
      <c r="C365" s="361">
        <f>Demography!C366</f>
        <v>0</v>
      </c>
      <c r="D365" s="362">
        <f>Demography!D366</f>
        <v>0</v>
      </c>
      <c r="E365" s="81"/>
      <c r="F365" s="415"/>
      <c r="G365" s="416"/>
      <c r="H365" s="417"/>
      <c r="I365" s="241"/>
      <c r="J365" s="242"/>
      <c r="K365" s="243"/>
      <c r="L365" s="243"/>
      <c r="M365" s="243"/>
      <c r="N365" s="241"/>
      <c r="O365" s="248"/>
      <c r="P365" s="81"/>
      <c r="Q365" s="241"/>
      <c r="R365" s="416"/>
      <c r="S365" s="416"/>
      <c r="T365" s="81"/>
      <c r="U365" s="242"/>
      <c r="V365" s="242"/>
      <c r="W365" s="241"/>
      <c r="X365" s="242"/>
      <c r="Y365" s="241"/>
      <c r="Z365" s="241"/>
      <c r="AA365" s="241"/>
      <c r="AB365" s="243"/>
      <c r="AC365" s="243"/>
      <c r="AD365" s="77"/>
      <c r="AE365" s="243"/>
      <c r="AF365" s="243"/>
      <c r="AG365" s="243"/>
      <c r="AH365" s="243"/>
      <c r="AI365" s="243"/>
      <c r="AJ365" s="243"/>
      <c r="AK365" s="246"/>
      <c r="AL365" s="246"/>
      <c r="AM365" s="248"/>
      <c r="AN365" s="77"/>
      <c r="AO365" s="562" t="str">
        <f t="shared" si="44"/>
        <v xml:space="preserve"> </v>
      </c>
      <c r="AP365" s="562" t="str">
        <f t="shared" si="46"/>
        <v xml:space="preserve"> </v>
      </c>
      <c r="AQ365" s="562" t="str">
        <f t="shared" si="47"/>
        <v xml:space="preserve"> </v>
      </c>
      <c r="AR365" s="562" t="str">
        <f t="shared" si="48"/>
        <v xml:space="preserve"> </v>
      </c>
      <c r="AS365" s="77"/>
      <c r="AT365" s="360"/>
      <c r="AU365" s="360"/>
      <c r="AV365" s="359"/>
      <c r="AW365" s="360"/>
      <c r="AX365" s="359"/>
      <c r="AY365" s="359"/>
      <c r="AZ365" s="241"/>
      <c r="BA365" s="243"/>
      <c r="BB365" s="243"/>
      <c r="BC365" s="77"/>
      <c r="BD365" s="243"/>
      <c r="BE365" s="243"/>
      <c r="BF365" s="243"/>
      <c r="BG365" s="243"/>
      <c r="BH365" s="243"/>
      <c r="BI365" s="243"/>
      <c r="BJ365" s="246"/>
      <c r="BK365" s="246"/>
      <c r="BL365" s="248"/>
      <c r="BM365" s="77"/>
      <c r="BN365" s="562" t="str">
        <f t="shared" si="45"/>
        <v xml:space="preserve"> </v>
      </c>
      <c r="BO365" s="562" t="str">
        <f t="shared" si="49"/>
        <v xml:space="preserve"> </v>
      </c>
      <c r="BP365" s="562" t="str">
        <f t="shared" si="50"/>
        <v xml:space="preserve"> </v>
      </c>
      <c r="BQ365" s="562" t="str">
        <f t="shared" si="51"/>
        <v xml:space="preserve"> </v>
      </c>
      <c r="BR365" s="77"/>
      <c r="BS365" s="313"/>
    </row>
    <row r="366" spans="1:71" s="86" customFormat="1" ht="12.75" x14ac:dyDescent="0.25">
      <c r="A366" s="365"/>
      <c r="B366" s="147">
        <f>Demography!B367</f>
        <v>0</v>
      </c>
      <c r="C366" s="147">
        <f>Demography!C367</f>
        <v>0</v>
      </c>
      <c r="D366" s="148">
        <f>Demography!D367</f>
        <v>0</v>
      </c>
      <c r="E366" s="81"/>
      <c r="F366" s="238"/>
      <c r="G366" s="150"/>
      <c r="H366" s="414"/>
      <c r="I366" s="256"/>
      <c r="J366" s="240"/>
      <c r="K366" s="261"/>
      <c r="L366" s="261"/>
      <c r="M366" s="261"/>
      <c r="N366" s="256"/>
      <c r="O366" s="247"/>
      <c r="P366" s="81"/>
      <c r="Q366" s="256"/>
      <c r="R366" s="150"/>
      <c r="S366" s="150"/>
      <c r="T366" s="81"/>
      <c r="U366" s="240"/>
      <c r="V366" s="240"/>
      <c r="W366" s="256"/>
      <c r="X366" s="240"/>
      <c r="Y366" s="256"/>
      <c r="Z366" s="256"/>
      <c r="AA366" s="256"/>
      <c r="AB366" s="261"/>
      <c r="AC366" s="261"/>
      <c r="AD366" s="77"/>
      <c r="AE366" s="261"/>
      <c r="AF366" s="261"/>
      <c r="AG366" s="261"/>
      <c r="AH366" s="261"/>
      <c r="AI366" s="261"/>
      <c r="AJ366" s="261"/>
      <c r="AK366" s="245"/>
      <c r="AL366" s="245"/>
      <c r="AM366" s="247"/>
      <c r="AN366" s="77"/>
      <c r="AO366" s="561" t="str">
        <f t="shared" si="44"/>
        <v xml:space="preserve"> </v>
      </c>
      <c r="AP366" s="561" t="str">
        <f t="shared" si="46"/>
        <v xml:space="preserve"> </v>
      </c>
      <c r="AQ366" s="561" t="str">
        <f t="shared" si="47"/>
        <v xml:space="preserve"> </v>
      </c>
      <c r="AR366" s="561" t="str">
        <f t="shared" si="48"/>
        <v xml:space="preserve"> </v>
      </c>
      <c r="AS366" s="77"/>
      <c r="AT366" s="240"/>
      <c r="AU366" s="240"/>
      <c r="AV366" s="256"/>
      <c r="AW366" s="240"/>
      <c r="AX366" s="256"/>
      <c r="AY366" s="256"/>
      <c r="AZ366" s="256"/>
      <c r="BA366" s="261"/>
      <c r="BB366" s="261"/>
      <c r="BC366" s="77"/>
      <c r="BD366" s="261"/>
      <c r="BE366" s="261"/>
      <c r="BF366" s="261"/>
      <c r="BG366" s="261"/>
      <c r="BH366" s="261"/>
      <c r="BI366" s="261"/>
      <c r="BJ366" s="245"/>
      <c r="BK366" s="245"/>
      <c r="BL366" s="247"/>
      <c r="BM366" s="77"/>
      <c r="BN366" s="561" t="str">
        <f t="shared" si="45"/>
        <v xml:space="preserve"> </v>
      </c>
      <c r="BO366" s="561" t="str">
        <f t="shared" si="49"/>
        <v xml:space="preserve"> </v>
      </c>
      <c r="BP366" s="561" t="str">
        <f t="shared" si="50"/>
        <v xml:space="preserve"> </v>
      </c>
      <c r="BQ366" s="561" t="str">
        <f t="shared" si="51"/>
        <v xml:space="preserve"> </v>
      </c>
      <c r="BR366" s="77"/>
      <c r="BS366" s="145"/>
    </row>
    <row r="367" spans="1:71" s="86" customFormat="1" ht="12.75" x14ac:dyDescent="0.25">
      <c r="A367" s="365"/>
      <c r="B367" s="361">
        <f>Demography!B368</f>
        <v>0</v>
      </c>
      <c r="C367" s="361">
        <f>Demography!C368</f>
        <v>0</v>
      </c>
      <c r="D367" s="362">
        <f>Demography!D368</f>
        <v>0</v>
      </c>
      <c r="E367" s="81"/>
      <c r="F367" s="415"/>
      <c r="G367" s="416"/>
      <c r="H367" s="417"/>
      <c r="I367" s="241"/>
      <c r="J367" s="242"/>
      <c r="K367" s="243"/>
      <c r="L367" s="243"/>
      <c r="M367" s="243"/>
      <c r="N367" s="241"/>
      <c r="O367" s="248"/>
      <c r="P367" s="81"/>
      <c r="Q367" s="241"/>
      <c r="R367" s="416"/>
      <c r="S367" s="416"/>
      <c r="T367" s="81"/>
      <c r="U367" s="242"/>
      <c r="V367" s="242"/>
      <c r="W367" s="241"/>
      <c r="X367" s="242"/>
      <c r="Y367" s="241"/>
      <c r="Z367" s="241"/>
      <c r="AA367" s="241"/>
      <c r="AB367" s="243"/>
      <c r="AC367" s="243"/>
      <c r="AD367" s="77"/>
      <c r="AE367" s="243"/>
      <c r="AF367" s="243"/>
      <c r="AG367" s="243"/>
      <c r="AH367" s="243"/>
      <c r="AI367" s="243"/>
      <c r="AJ367" s="243"/>
      <c r="AK367" s="246"/>
      <c r="AL367" s="246"/>
      <c r="AM367" s="248"/>
      <c r="AN367" s="77"/>
      <c r="AO367" s="562" t="str">
        <f t="shared" si="44"/>
        <v xml:space="preserve"> </v>
      </c>
      <c r="AP367" s="562" t="str">
        <f t="shared" si="46"/>
        <v xml:space="preserve"> </v>
      </c>
      <c r="AQ367" s="562" t="str">
        <f t="shared" si="47"/>
        <v xml:space="preserve"> </v>
      </c>
      <c r="AR367" s="562" t="str">
        <f t="shared" si="48"/>
        <v xml:space="preserve"> </v>
      </c>
      <c r="AS367" s="77"/>
      <c r="AT367" s="360"/>
      <c r="AU367" s="360"/>
      <c r="AV367" s="359"/>
      <c r="AW367" s="360"/>
      <c r="AX367" s="359"/>
      <c r="AY367" s="359"/>
      <c r="AZ367" s="241"/>
      <c r="BA367" s="243"/>
      <c r="BB367" s="243"/>
      <c r="BC367" s="77"/>
      <c r="BD367" s="243"/>
      <c r="BE367" s="243"/>
      <c r="BF367" s="243"/>
      <c r="BG367" s="243"/>
      <c r="BH367" s="243"/>
      <c r="BI367" s="243"/>
      <c r="BJ367" s="246"/>
      <c r="BK367" s="246"/>
      <c r="BL367" s="248"/>
      <c r="BM367" s="77"/>
      <c r="BN367" s="562" t="str">
        <f t="shared" si="45"/>
        <v xml:space="preserve"> </v>
      </c>
      <c r="BO367" s="562" t="str">
        <f t="shared" si="49"/>
        <v xml:space="preserve"> </v>
      </c>
      <c r="BP367" s="562" t="str">
        <f t="shared" si="50"/>
        <v xml:space="preserve"> </v>
      </c>
      <c r="BQ367" s="562" t="str">
        <f t="shared" si="51"/>
        <v xml:space="preserve"> </v>
      </c>
      <c r="BR367" s="77"/>
      <c r="BS367" s="313"/>
    </row>
    <row r="368" spans="1:71" s="86" customFormat="1" ht="12.75" x14ac:dyDescent="0.25">
      <c r="A368" s="365"/>
      <c r="B368" s="147">
        <f>Demography!B369</f>
        <v>0</v>
      </c>
      <c r="C368" s="147">
        <f>Demography!C369</f>
        <v>0</v>
      </c>
      <c r="D368" s="148">
        <f>Demography!D369</f>
        <v>0</v>
      </c>
      <c r="E368" s="81"/>
      <c r="F368" s="238"/>
      <c r="G368" s="150"/>
      <c r="H368" s="414"/>
      <c r="I368" s="256"/>
      <c r="J368" s="240"/>
      <c r="K368" s="261"/>
      <c r="L368" s="261"/>
      <c r="M368" s="261"/>
      <c r="N368" s="256"/>
      <c r="O368" s="247"/>
      <c r="P368" s="81"/>
      <c r="Q368" s="256"/>
      <c r="R368" s="150"/>
      <c r="S368" s="150"/>
      <c r="T368" s="81"/>
      <c r="U368" s="240"/>
      <c r="V368" s="240"/>
      <c r="W368" s="256"/>
      <c r="X368" s="240"/>
      <c r="Y368" s="256"/>
      <c r="Z368" s="256"/>
      <c r="AA368" s="256"/>
      <c r="AB368" s="261"/>
      <c r="AC368" s="261"/>
      <c r="AD368" s="77"/>
      <c r="AE368" s="261"/>
      <c r="AF368" s="261"/>
      <c r="AG368" s="261"/>
      <c r="AH368" s="261"/>
      <c r="AI368" s="261"/>
      <c r="AJ368" s="261"/>
      <c r="AK368" s="245"/>
      <c r="AL368" s="245"/>
      <c r="AM368" s="247"/>
      <c r="AN368" s="77"/>
      <c r="AO368" s="561" t="str">
        <f t="shared" si="44"/>
        <v xml:space="preserve"> </v>
      </c>
      <c r="AP368" s="561" t="str">
        <f t="shared" si="46"/>
        <v xml:space="preserve"> </v>
      </c>
      <c r="AQ368" s="561" t="str">
        <f t="shared" si="47"/>
        <v xml:space="preserve"> </v>
      </c>
      <c r="AR368" s="561" t="str">
        <f t="shared" si="48"/>
        <v xml:space="preserve"> </v>
      </c>
      <c r="AS368" s="77"/>
      <c r="AT368" s="240"/>
      <c r="AU368" s="240"/>
      <c r="AV368" s="256"/>
      <c r="AW368" s="240"/>
      <c r="AX368" s="256"/>
      <c r="AY368" s="256"/>
      <c r="AZ368" s="256"/>
      <c r="BA368" s="261"/>
      <c r="BB368" s="261"/>
      <c r="BC368" s="77"/>
      <c r="BD368" s="261"/>
      <c r="BE368" s="261"/>
      <c r="BF368" s="261"/>
      <c r="BG368" s="261"/>
      <c r="BH368" s="261"/>
      <c r="BI368" s="261"/>
      <c r="BJ368" s="245"/>
      <c r="BK368" s="245"/>
      <c r="BL368" s="247"/>
      <c r="BM368" s="77"/>
      <c r="BN368" s="561" t="str">
        <f t="shared" si="45"/>
        <v xml:space="preserve"> </v>
      </c>
      <c r="BO368" s="561" t="str">
        <f t="shared" si="49"/>
        <v xml:space="preserve"> </v>
      </c>
      <c r="BP368" s="561" t="str">
        <f t="shared" si="50"/>
        <v xml:space="preserve"> </v>
      </c>
      <c r="BQ368" s="561" t="str">
        <f t="shared" si="51"/>
        <v xml:space="preserve"> </v>
      </c>
      <c r="BR368" s="77"/>
      <c r="BS368" s="145"/>
    </row>
    <row r="369" spans="1:71" s="86" customFormat="1" ht="12.75" x14ac:dyDescent="0.25">
      <c r="A369" s="365"/>
      <c r="B369" s="361">
        <f>Demography!B370</f>
        <v>0</v>
      </c>
      <c r="C369" s="361">
        <f>Demography!C370</f>
        <v>0</v>
      </c>
      <c r="D369" s="362">
        <f>Demography!D370</f>
        <v>0</v>
      </c>
      <c r="E369" s="81"/>
      <c r="F369" s="415"/>
      <c r="G369" s="416"/>
      <c r="H369" s="417"/>
      <c r="I369" s="241"/>
      <c r="J369" s="242"/>
      <c r="K369" s="243"/>
      <c r="L369" s="243"/>
      <c r="M369" s="243"/>
      <c r="N369" s="241"/>
      <c r="O369" s="248"/>
      <c r="P369" s="81"/>
      <c r="Q369" s="241"/>
      <c r="R369" s="416"/>
      <c r="S369" s="416"/>
      <c r="T369" s="81"/>
      <c r="U369" s="242"/>
      <c r="V369" s="242"/>
      <c r="W369" s="241"/>
      <c r="X369" s="242"/>
      <c r="Y369" s="241"/>
      <c r="Z369" s="241"/>
      <c r="AA369" s="241"/>
      <c r="AB369" s="243"/>
      <c r="AC369" s="243"/>
      <c r="AD369" s="77"/>
      <c r="AE369" s="243"/>
      <c r="AF369" s="243"/>
      <c r="AG369" s="243"/>
      <c r="AH369" s="243"/>
      <c r="AI369" s="243"/>
      <c r="AJ369" s="243"/>
      <c r="AK369" s="246"/>
      <c r="AL369" s="246"/>
      <c r="AM369" s="248"/>
      <c r="AN369" s="77"/>
      <c r="AO369" s="562" t="str">
        <f t="shared" si="44"/>
        <v xml:space="preserve"> </v>
      </c>
      <c r="AP369" s="562" t="str">
        <f t="shared" si="46"/>
        <v xml:space="preserve"> </v>
      </c>
      <c r="AQ369" s="562" t="str">
        <f t="shared" si="47"/>
        <v xml:space="preserve"> </v>
      </c>
      <c r="AR369" s="562" t="str">
        <f t="shared" si="48"/>
        <v xml:space="preserve"> </v>
      </c>
      <c r="AS369" s="77"/>
      <c r="AT369" s="360"/>
      <c r="AU369" s="360"/>
      <c r="AV369" s="359"/>
      <c r="AW369" s="360"/>
      <c r="AX369" s="359"/>
      <c r="AY369" s="359"/>
      <c r="AZ369" s="241"/>
      <c r="BA369" s="243"/>
      <c r="BB369" s="243"/>
      <c r="BC369" s="77"/>
      <c r="BD369" s="243"/>
      <c r="BE369" s="243"/>
      <c r="BF369" s="243"/>
      <c r="BG369" s="243"/>
      <c r="BH369" s="243"/>
      <c r="BI369" s="243"/>
      <c r="BJ369" s="246"/>
      <c r="BK369" s="246"/>
      <c r="BL369" s="248"/>
      <c r="BM369" s="77"/>
      <c r="BN369" s="562" t="str">
        <f t="shared" si="45"/>
        <v xml:space="preserve"> </v>
      </c>
      <c r="BO369" s="562" t="str">
        <f t="shared" si="49"/>
        <v xml:space="preserve"> </v>
      </c>
      <c r="BP369" s="562" t="str">
        <f t="shared" si="50"/>
        <v xml:space="preserve"> </v>
      </c>
      <c r="BQ369" s="562" t="str">
        <f t="shared" si="51"/>
        <v xml:space="preserve"> </v>
      </c>
      <c r="BR369" s="77"/>
      <c r="BS369" s="313"/>
    </row>
    <row r="370" spans="1:71" s="86" customFormat="1" ht="12.75" x14ac:dyDescent="0.25">
      <c r="A370" s="365"/>
      <c r="B370" s="147">
        <f>Demography!B371</f>
        <v>0</v>
      </c>
      <c r="C370" s="147">
        <f>Demography!C371</f>
        <v>0</v>
      </c>
      <c r="D370" s="148">
        <f>Demography!D371</f>
        <v>0</v>
      </c>
      <c r="E370" s="81"/>
      <c r="F370" s="238"/>
      <c r="G370" s="150"/>
      <c r="H370" s="414"/>
      <c r="I370" s="256"/>
      <c r="J370" s="240"/>
      <c r="K370" s="261"/>
      <c r="L370" s="261"/>
      <c r="M370" s="261"/>
      <c r="N370" s="256"/>
      <c r="O370" s="247"/>
      <c r="P370" s="81"/>
      <c r="Q370" s="256"/>
      <c r="R370" s="150"/>
      <c r="S370" s="150"/>
      <c r="T370" s="81"/>
      <c r="U370" s="240"/>
      <c r="V370" s="240"/>
      <c r="W370" s="256"/>
      <c r="X370" s="240"/>
      <c r="Y370" s="256"/>
      <c r="Z370" s="256"/>
      <c r="AA370" s="256"/>
      <c r="AB370" s="261"/>
      <c r="AC370" s="261"/>
      <c r="AD370" s="77"/>
      <c r="AE370" s="261"/>
      <c r="AF370" s="261"/>
      <c r="AG370" s="261"/>
      <c r="AH370" s="261"/>
      <c r="AI370" s="261"/>
      <c r="AJ370" s="261"/>
      <c r="AK370" s="245"/>
      <c r="AL370" s="245"/>
      <c r="AM370" s="247"/>
      <c r="AN370" s="77"/>
      <c r="AO370" s="561" t="str">
        <f t="shared" si="44"/>
        <v xml:space="preserve"> </v>
      </c>
      <c r="AP370" s="561" t="str">
        <f t="shared" si="46"/>
        <v xml:space="preserve"> </v>
      </c>
      <c r="AQ370" s="561" t="str">
        <f t="shared" si="47"/>
        <v xml:space="preserve"> </v>
      </c>
      <c r="AR370" s="561" t="str">
        <f t="shared" si="48"/>
        <v xml:space="preserve"> </v>
      </c>
      <c r="AS370" s="77"/>
      <c r="AT370" s="240"/>
      <c r="AU370" s="240"/>
      <c r="AV370" s="256"/>
      <c r="AW370" s="240"/>
      <c r="AX370" s="256"/>
      <c r="AY370" s="256"/>
      <c r="AZ370" s="256"/>
      <c r="BA370" s="261"/>
      <c r="BB370" s="261"/>
      <c r="BC370" s="77"/>
      <c r="BD370" s="261"/>
      <c r="BE370" s="261"/>
      <c r="BF370" s="261"/>
      <c r="BG370" s="261"/>
      <c r="BH370" s="261"/>
      <c r="BI370" s="261"/>
      <c r="BJ370" s="245"/>
      <c r="BK370" s="245"/>
      <c r="BL370" s="247"/>
      <c r="BM370" s="77"/>
      <c r="BN370" s="561" t="str">
        <f t="shared" si="45"/>
        <v xml:space="preserve"> </v>
      </c>
      <c r="BO370" s="561" t="str">
        <f t="shared" si="49"/>
        <v xml:space="preserve"> </v>
      </c>
      <c r="BP370" s="561" t="str">
        <f t="shared" si="50"/>
        <v xml:space="preserve"> </v>
      </c>
      <c r="BQ370" s="561" t="str">
        <f t="shared" si="51"/>
        <v xml:space="preserve"> </v>
      </c>
      <c r="BR370" s="77"/>
      <c r="BS370" s="145"/>
    </row>
    <row r="371" spans="1:71" s="86" customFormat="1" ht="12.75" x14ac:dyDescent="0.25">
      <c r="A371" s="365"/>
      <c r="B371" s="361">
        <f>Demography!B372</f>
        <v>0</v>
      </c>
      <c r="C371" s="361">
        <f>Demography!C372</f>
        <v>0</v>
      </c>
      <c r="D371" s="362">
        <f>Demography!D372</f>
        <v>0</v>
      </c>
      <c r="E371" s="81"/>
      <c r="F371" s="415"/>
      <c r="G371" s="416"/>
      <c r="H371" s="417"/>
      <c r="I371" s="241"/>
      <c r="J371" s="242"/>
      <c r="K371" s="243"/>
      <c r="L371" s="243"/>
      <c r="M371" s="243"/>
      <c r="N371" s="241"/>
      <c r="O371" s="248"/>
      <c r="P371" s="81"/>
      <c r="Q371" s="241"/>
      <c r="R371" s="416"/>
      <c r="S371" s="416"/>
      <c r="T371" s="81"/>
      <c r="U371" s="242"/>
      <c r="V371" s="242"/>
      <c r="W371" s="241"/>
      <c r="X371" s="242"/>
      <c r="Y371" s="241"/>
      <c r="Z371" s="241"/>
      <c r="AA371" s="241"/>
      <c r="AB371" s="243"/>
      <c r="AC371" s="243"/>
      <c r="AD371" s="77"/>
      <c r="AE371" s="243"/>
      <c r="AF371" s="243"/>
      <c r="AG371" s="243"/>
      <c r="AH371" s="243"/>
      <c r="AI371" s="243"/>
      <c r="AJ371" s="243"/>
      <c r="AK371" s="246"/>
      <c r="AL371" s="246"/>
      <c r="AM371" s="248"/>
      <c r="AN371" s="77"/>
      <c r="AO371" s="562" t="str">
        <f t="shared" si="44"/>
        <v xml:space="preserve"> </v>
      </c>
      <c r="AP371" s="562" t="str">
        <f t="shared" si="46"/>
        <v xml:space="preserve"> </v>
      </c>
      <c r="AQ371" s="562" t="str">
        <f t="shared" si="47"/>
        <v xml:space="preserve"> </v>
      </c>
      <c r="AR371" s="562" t="str">
        <f t="shared" si="48"/>
        <v xml:space="preserve"> </v>
      </c>
      <c r="AS371" s="77"/>
      <c r="AT371" s="360"/>
      <c r="AU371" s="360"/>
      <c r="AV371" s="359"/>
      <c r="AW371" s="360"/>
      <c r="AX371" s="359"/>
      <c r="AY371" s="359"/>
      <c r="AZ371" s="241"/>
      <c r="BA371" s="243"/>
      <c r="BB371" s="243"/>
      <c r="BC371" s="77"/>
      <c r="BD371" s="243"/>
      <c r="BE371" s="243"/>
      <c r="BF371" s="243"/>
      <c r="BG371" s="243"/>
      <c r="BH371" s="243"/>
      <c r="BI371" s="243"/>
      <c r="BJ371" s="246"/>
      <c r="BK371" s="246"/>
      <c r="BL371" s="248"/>
      <c r="BM371" s="77"/>
      <c r="BN371" s="562" t="str">
        <f t="shared" si="45"/>
        <v xml:space="preserve"> </v>
      </c>
      <c r="BO371" s="562" t="str">
        <f t="shared" si="49"/>
        <v xml:space="preserve"> </v>
      </c>
      <c r="BP371" s="562" t="str">
        <f t="shared" si="50"/>
        <v xml:space="preserve"> </v>
      </c>
      <c r="BQ371" s="562" t="str">
        <f t="shared" si="51"/>
        <v xml:space="preserve"> </v>
      </c>
      <c r="BR371" s="77"/>
      <c r="BS371" s="313"/>
    </row>
    <row r="372" spans="1:71" s="86" customFormat="1" ht="12.75" x14ac:dyDescent="0.25">
      <c r="A372" s="365"/>
      <c r="B372" s="147">
        <f>Demography!B373</f>
        <v>0</v>
      </c>
      <c r="C372" s="147">
        <f>Demography!C373</f>
        <v>0</v>
      </c>
      <c r="D372" s="148">
        <f>Demography!D373</f>
        <v>0</v>
      </c>
      <c r="E372" s="81"/>
      <c r="F372" s="238"/>
      <c r="G372" s="150"/>
      <c r="H372" s="414"/>
      <c r="I372" s="256"/>
      <c r="J372" s="240"/>
      <c r="K372" s="261"/>
      <c r="L372" s="261"/>
      <c r="M372" s="261"/>
      <c r="N372" s="256"/>
      <c r="O372" s="247"/>
      <c r="P372" s="81"/>
      <c r="Q372" s="256"/>
      <c r="R372" s="150"/>
      <c r="S372" s="150"/>
      <c r="T372" s="81"/>
      <c r="U372" s="240"/>
      <c r="V372" s="240"/>
      <c r="W372" s="256"/>
      <c r="X372" s="240"/>
      <c r="Y372" s="256"/>
      <c r="Z372" s="256"/>
      <c r="AA372" s="256"/>
      <c r="AB372" s="261"/>
      <c r="AC372" s="261"/>
      <c r="AD372" s="77"/>
      <c r="AE372" s="261"/>
      <c r="AF372" s="261"/>
      <c r="AG372" s="261"/>
      <c r="AH372" s="261"/>
      <c r="AI372" s="261"/>
      <c r="AJ372" s="261"/>
      <c r="AK372" s="245"/>
      <c r="AL372" s="245"/>
      <c r="AM372" s="247"/>
      <c r="AN372" s="77"/>
      <c r="AO372" s="561" t="str">
        <f t="shared" si="44"/>
        <v xml:space="preserve"> </v>
      </c>
      <c r="AP372" s="561" t="str">
        <f t="shared" si="46"/>
        <v xml:space="preserve"> </v>
      </c>
      <c r="AQ372" s="561" t="str">
        <f t="shared" si="47"/>
        <v xml:space="preserve"> </v>
      </c>
      <c r="AR372" s="561" t="str">
        <f t="shared" si="48"/>
        <v xml:space="preserve"> </v>
      </c>
      <c r="AS372" s="77"/>
      <c r="AT372" s="240"/>
      <c r="AU372" s="240"/>
      <c r="AV372" s="256"/>
      <c r="AW372" s="240"/>
      <c r="AX372" s="256"/>
      <c r="AY372" s="256"/>
      <c r="AZ372" s="256"/>
      <c r="BA372" s="261"/>
      <c r="BB372" s="261"/>
      <c r="BC372" s="77"/>
      <c r="BD372" s="261"/>
      <c r="BE372" s="261"/>
      <c r="BF372" s="261"/>
      <c r="BG372" s="261"/>
      <c r="BH372" s="261"/>
      <c r="BI372" s="261"/>
      <c r="BJ372" s="245"/>
      <c r="BK372" s="245"/>
      <c r="BL372" s="247"/>
      <c r="BM372" s="77"/>
      <c r="BN372" s="561" t="str">
        <f t="shared" si="45"/>
        <v xml:space="preserve"> </v>
      </c>
      <c r="BO372" s="561" t="str">
        <f t="shared" si="49"/>
        <v xml:space="preserve"> </v>
      </c>
      <c r="BP372" s="561" t="str">
        <f t="shared" si="50"/>
        <v xml:space="preserve"> </v>
      </c>
      <c r="BQ372" s="561" t="str">
        <f t="shared" si="51"/>
        <v xml:space="preserve"> </v>
      </c>
      <c r="BR372" s="77"/>
      <c r="BS372" s="145"/>
    </row>
    <row r="373" spans="1:71" s="86" customFormat="1" ht="12.75" x14ac:dyDescent="0.25">
      <c r="A373" s="365"/>
      <c r="B373" s="361">
        <f>Demography!B374</f>
        <v>0</v>
      </c>
      <c r="C373" s="361">
        <f>Demography!C374</f>
        <v>0</v>
      </c>
      <c r="D373" s="362">
        <f>Demography!D374</f>
        <v>0</v>
      </c>
      <c r="E373" s="81"/>
      <c r="F373" s="415"/>
      <c r="G373" s="416"/>
      <c r="H373" s="417"/>
      <c r="I373" s="241"/>
      <c r="J373" s="242"/>
      <c r="K373" s="243"/>
      <c r="L373" s="243"/>
      <c r="M373" s="243"/>
      <c r="N373" s="241"/>
      <c r="O373" s="248"/>
      <c r="P373" s="81"/>
      <c r="Q373" s="241"/>
      <c r="R373" s="416"/>
      <c r="S373" s="416"/>
      <c r="T373" s="81"/>
      <c r="U373" s="242"/>
      <c r="V373" s="242"/>
      <c r="W373" s="241"/>
      <c r="X373" s="242"/>
      <c r="Y373" s="241"/>
      <c r="Z373" s="241"/>
      <c r="AA373" s="241"/>
      <c r="AB373" s="243"/>
      <c r="AC373" s="243"/>
      <c r="AD373" s="77"/>
      <c r="AE373" s="243"/>
      <c r="AF373" s="243"/>
      <c r="AG373" s="243"/>
      <c r="AH373" s="243"/>
      <c r="AI373" s="243"/>
      <c r="AJ373" s="243"/>
      <c r="AK373" s="246"/>
      <c r="AL373" s="246"/>
      <c r="AM373" s="248"/>
      <c r="AN373" s="77"/>
      <c r="AO373" s="562" t="str">
        <f t="shared" si="44"/>
        <v xml:space="preserve"> </v>
      </c>
      <c r="AP373" s="562" t="str">
        <f t="shared" si="46"/>
        <v xml:space="preserve"> </v>
      </c>
      <c r="AQ373" s="562" t="str">
        <f t="shared" si="47"/>
        <v xml:space="preserve"> </v>
      </c>
      <c r="AR373" s="562" t="str">
        <f t="shared" si="48"/>
        <v xml:space="preserve"> </v>
      </c>
      <c r="AS373" s="77"/>
      <c r="AT373" s="360"/>
      <c r="AU373" s="360"/>
      <c r="AV373" s="359"/>
      <c r="AW373" s="360"/>
      <c r="AX373" s="359"/>
      <c r="AY373" s="359"/>
      <c r="AZ373" s="241"/>
      <c r="BA373" s="243"/>
      <c r="BB373" s="243"/>
      <c r="BC373" s="77"/>
      <c r="BD373" s="243"/>
      <c r="BE373" s="243"/>
      <c r="BF373" s="243"/>
      <c r="BG373" s="243"/>
      <c r="BH373" s="243"/>
      <c r="BI373" s="243"/>
      <c r="BJ373" s="246"/>
      <c r="BK373" s="246"/>
      <c r="BL373" s="248"/>
      <c r="BM373" s="77"/>
      <c r="BN373" s="562" t="str">
        <f t="shared" si="45"/>
        <v xml:space="preserve"> </v>
      </c>
      <c r="BO373" s="562" t="str">
        <f t="shared" si="49"/>
        <v xml:space="preserve"> </v>
      </c>
      <c r="BP373" s="562" t="str">
        <f t="shared" si="50"/>
        <v xml:space="preserve"> </v>
      </c>
      <c r="BQ373" s="562" t="str">
        <f t="shared" si="51"/>
        <v xml:space="preserve"> </v>
      </c>
      <c r="BR373" s="77"/>
      <c r="BS373" s="313"/>
    </row>
    <row r="374" spans="1:71" s="86" customFormat="1" ht="12.75" x14ac:dyDescent="0.25">
      <c r="A374" s="365"/>
      <c r="B374" s="147">
        <f>Demography!B375</f>
        <v>0</v>
      </c>
      <c r="C374" s="147">
        <f>Demography!C375</f>
        <v>0</v>
      </c>
      <c r="D374" s="148">
        <f>Demography!D375</f>
        <v>0</v>
      </c>
      <c r="E374" s="81"/>
      <c r="F374" s="238"/>
      <c r="G374" s="150"/>
      <c r="H374" s="414"/>
      <c r="I374" s="256"/>
      <c r="J374" s="240"/>
      <c r="K374" s="261"/>
      <c r="L374" s="261"/>
      <c r="M374" s="261"/>
      <c r="N374" s="256"/>
      <c r="O374" s="247"/>
      <c r="P374" s="81"/>
      <c r="Q374" s="256"/>
      <c r="R374" s="150"/>
      <c r="S374" s="150"/>
      <c r="T374" s="81"/>
      <c r="U374" s="240"/>
      <c r="V374" s="240"/>
      <c r="W374" s="256"/>
      <c r="X374" s="240"/>
      <c r="Y374" s="256"/>
      <c r="Z374" s="256"/>
      <c r="AA374" s="256"/>
      <c r="AB374" s="261"/>
      <c r="AC374" s="261"/>
      <c r="AD374" s="77"/>
      <c r="AE374" s="261"/>
      <c r="AF374" s="261"/>
      <c r="AG374" s="261"/>
      <c r="AH374" s="261"/>
      <c r="AI374" s="261"/>
      <c r="AJ374" s="261"/>
      <c r="AK374" s="245"/>
      <c r="AL374" s="245"/>
      <c r="AM374" s="247"/>
      <c r="AN374" s="77"/>
      <c r="AO374" s="561" t="str">
        <f t="shared" si="44"/>
        <v xml:space="preserve"> </v>
      </c>
      <c r="AP374" s="561" t="str">
        <f t="shared" si="46"/>
        <v xml:space="preserve"> </v>
      </c>
      <c r="AQ374" s="561" t="str">
        <f t="shared" si="47"/>
        <v xml:space="preserve"> </v>
      </c>
      <c r="AR374" s="561" t="str">
        <f t="shared" si="48"/>
        <v xml:space="preserve"> </v>
      </c>
      <c r="AS374" s="77"/>
      <c r="AT374" s="240"/>
      <c r="AU374" s="240"/>
      <c r="AV374" s="256"/>
      <c r="AW374" s="240"/>
      <c r="AX374" s="256"/>
      <c r="AY374" s="256"/>
      <c r="AZ374" s="256"/>
      <c r="BA374" s="261"/>
      <c r="BB374" s="261"/>
      <c r="BC374" s="77"/>
      <c r="BD374" s="261"/>
      <c r="BE374" s="261"/>
      <c r="BF374" s="261"/>
      <c r="BG374" s="261"/>
      <c r="BH374" s="261"/>
      <c r="BI374" s="261"/>
      <c r="BJ374" s="245"/>
      <c r="BK374" s="245"/>
      <c r="BL374" s="247"/>
      <c r="BM374" s="77"/>
      <c r="BN374" s="561" t="str">
        <f t="shared" si="45"/>
        <v xml:space="preserve"> </v>
      </c>
      <c r="BO374" s="561" t="str">
        <f t="shared" si="49"/>
        <v xml:space="preserve"> </v>
      </c>
      <c r="BP374" s="561" t="str">
        <f t="shared" si="50"/>
        <v xml:space="preserve"> </v>
      </c>
      <c r="BQ374" s="561" t="str">
        <f t="shared" si="51"/>
        <v xml:space="preserve"> </v>
      </c>
      <c r="BR374" s="77"/>
      <c r="BS374" s="145"/>
    </row>
    <row r="375" spans="1:71" s="86" customFormat="1" ht="12.75" x14ac:dyDescent="0.25">
      <c r="A375" s="365"/>
      <c r="B375" s="361">
        <f>Demography!B376</f>
        <v>0</v>
      </c>
      <c r="C375" s="361">
        <f>Demography!C376</f>
        <v>0</v>
      </c>
      <c r="D375" s="362">
        <f>Demography!D376</f>
        <v>0</v>
      </c>
      <c r="E375" s="81"/>
      <c r="F375" s="415"/>
      <c r="G375" s="416"/>
      <c r="H375" s="417"/>
      <c r="I375" s="241"/>
      <c r="J375" s="242"/>
      <c r="K375" s="243"/>
      <c r="L375" s="243"/>
      <c r="M375" s="243"/>
      <c r="N375" s="241"/>
      <c r="O375" s="248"/>
      <c r="P375" s="81"/>
      <c r="Q375" s="241"/>
      <c r="R375" s="416"/>
      <c r="S375" s="416"/>
      <c r="T375" s="81"/>
      <c r="U375" s="242"/>
      <c r="V375" s="242"/>
      <c r="W375" s="241"/>
      <c r="X375" s="242"/>
      <c r="Y375" s="241"/>
      <c r="Z375" s="241"/>
      <c r="AA375" s="241"/>
      <c r="AB375" s="243"/>
      <c r="AC375" s="243"/>
      <c r="AD375" s="77"/>
      <c r="AE375" s="243"/>
      <c r="AF375" s="243"/>
      <c r="AG375" s="243"/>
      <c r="AH375" s="243"/>
      <c r="AI375" s="243"/>
      <c r="AJ375" s="243"/>
      <c r="AK375" s="246"/>
      <c r="AL375" s="246"/>
      <c r="AM375" s="248"/>
      <c r="AN375" s="77"/>
      <c r="AO375" s="562" t="str">
        <f t="shared" si="44"/>
        <v xml:space="preserve"> </v>
      </c>
      <c r="AP375" s="562" t="str">
        <f t="shared" si="46"/>
        <v xml:space="preserve"> </v>
      </c>
      <c r="AQ375" s="562" t="str">
        <f t="shared" si="47"/>
        <v xml:space="preserve"> </v>
      </c>
      <c r="AR375" s="562" t="str">
        <f t="shared" si="48"/>
        <v xml:space="preserve"> </v>
      </c>
      <c r="AS375" s="77"/>
      <c r="AT375" s="360"/>
      <c r="AU375" s="360"/>
      <c r="AV375" s="359"/>
      <c r="AW375" s="360"/>
      <c r="AX375" s="359"/>
      <c r="AY375" s="359"/>
      <c r="AZ375" s="241"/>
      <c r="BA375" s="243"/>
      <c r="BB375" s="243"/>
      <c r="BC375" s="77"/>
      <c r="BD375" s="243"/>
      <c r="BE375" s="243"/>
      <c r="BF375" s="243"/>
      <c r="BG375" s="243"/>
      <c r="BH375" s="243"/>
      <c r="BI375" s="243"/>
      <c r="BJ375" s="246"/>
      <c r="BK375" s="246"/>
      <c r="BL375" s="248"/>
      <c r="BM375" s="77"/>
      <c r="BN375" s="562" t="str">
        <f t="shared" si="45"/>
        <v xml:space="preserve"> </v>
      </c>
      <c r="BO375" s="562" t="str">
        <f t="shared" si="49"/>
        <v xml:space="preserve"> </v>
      </c>
      <c r="BP375" s="562" t="str">
        <f t="shared" si="50"/>
        <v xml:space="preserve"> </v>
      </c>
      <c r="BQ375" s="562" t="str">
        <f t="shared" si="51"/>
        <v xml:space="preserve"> </v>
      </c>
      <c r="BR375" s="77"/>
      <c r="BS375" s="313"/>
    </row>
    <row r="376" spans="1:71" s="86" customFormat="1" ht="12.75" x14ac:dyDescent="0.25">
      <c r="A376" s="365"/>
      <c r="B376" s="147">
        <f>Demography!B377</f>
        <v>0</v>
      </c>
      <c r="C376" s="147">
        <f>Demography!C377</f>
        <v>0</v>
      </c>
      <c r="D376" s="148">
        <f>Demography!D377</f>
        <v>0</v>
      </c>
      <c r="E376" s="81"/>
      <c r="F376" s="238"/>
      <c r="G376" s="150"/>
      <c r="H376" s="414"/>
      <c r="I376" s="256"/>
      <c r="J376" s="240"/>
      <c r="K376" s="261"/>
      <c r="L376" s="261"/>
      <c r="M376" s="261"/>
      <c r="N376" s="256"/>
      <c r="O376" s="247"/>
      <c r="P376" s="81"/>
      <c r="Q376" s="256"/>
      <c r="R376" s="150"/>
      <c r="S376" s="150"/>
      <c r="T376" s="81"/>
      <c r="U376" s="240"/>
      <c r="V376" s="240"/>
      <c r="W376" s="256"/>
      <c r="X376" s="240"/>
      <c r="Y376" s="256"/>
      <c r="Z376" s="256"/>
      <c r="AA376" s="256"/>
      <c r="AB376" s="261"/>
      <c r="AC376" s="261"/>
      <c r="AD376" s="77"/>
      <c r="AE376" s="261"/>
      <c r="AF376" s="261"/>
      <c r="AG376" s="261"/>
      <c r="AH376" s="261"/>
      <c r="AI376" s="261"/>
      <c r="AJ376" s="261"/>
      <c r="AK376" s="245"/>
      <c r="AL376" s="245"/>
      <c r="AM376" s="247"/>
      <c r="AN376" s="77"/>
      <c r="AO376" s="561" t="str">
        <f t="shared" si="44"/>
        <v xml:space="preserve"> </v>
      </c>
      <c r="AP376" s="561" t="str">
        <f t="shared" si="46"/>
        <v xml:space="preserve"> </v>
      </c>
      <c r="AQ376" s="561" t="str">
        <f t="shared" si="47"/>
        <v xml:space="preserve"> </v>
      </c>
      <c r="AR376" s="561" t="str">
        <f t="shared" si="48"/>
        <v xml:space="preserve"> </v>
      </c>
      <c r="AS376" s="77"/>
      <c r="AT376" s="240"/>
      <c r="AU376" s="240"/>
      <c r="AV376" s="256"/>
      <c r="AW376" s="240"/>
      <c r="AX376" s="256"/>
      <c r="AY376" s="256"/>
      <c r="AZ376" s="256"/>
      <c r="BA376" s="261"/>
      <c r="BB376" s="261"/>
      <c r="BC376" s="77"/>
      <c r="BD376" s="261"/>
      <c r="BE376" s="261"/>
      <c r="BF376" s="261"/>
      <c r="BG376" s="261"/>
      <c r="BH376" s="261"/>
      <c r="BI376" s="261"/>
      <c r="BJ376" s="245"/>
      <c r="BK376" s="245"/>
      <c r="BL376" s="247"/>
      <c r="BM376" s="77"/>
      <c r="BN376" s="561" t="str">
        <f t="shared" si="45"/>
        <v xml:space="preserve"> </v>
      </c>
      <c r="BO376" s="561" t="str">
        <f t="shared" si="49"/>
        <v xml:space="preserve"> </v>
      </c>
      <c r="BP376" s="561" t="str">
        <f t="shared" si="50"/>
        <v xml:space="preserve"> </v>
      </c>
      <c r="BQ376" s="561" t="str">
        <f t="shared" si="51"/>
        <v xml:space="preserve"> </v>
      </c>
      <c r="BR376" s="77"/>
      <c r="BS376" s="145"/>
    </row>
    <row r="377" spans="1:71" s="86" customFormat="1" ht="12.75" x14ac:dyDescent="0.25">
      <c r="A377" s="365"/>
      <c r="B377" s="361">
        <f>Demography!B378</f>
        <v>0</v>
      </c>
      <c r="C377" s="361">
        <f>Demography!C378</f>
        <v>0</v>
      </c>
      <c r="D377" s="362">
        <f>Demography!D378</f>
        <v>0</v>
      </c>
      <c r="E377" s="81"/>
      <c r="F377" s="415"/>
      <c r="G377" s="416"/>
      <c r="H377" s="417"/>
      <c r="I377" s="241"/>
      <c r="J377" s="242"/>
      <c r="K377" s="243"/>
      <c r="L377" s="243"/>
      <c r="M377" s="243"/>
      <c r="N377" s="241"/>
      <c r="O377" s="248"/>
      <c r="P377" s="81"/>
      <c r="Q377" s="241"/>
      <c r="R377" s="416"/>
      <c r="S377" s="416"/>
      <c r="T377" s="81"/>
      <c r="U377" s="242"/>
      <c r="V377" s="242"/>
      <c r="W377" s="241"/>
      <c r="X377" s="242"/>
      <c r="Y377" s="241"/>
      <c r="Z377" s="241"/>
      <c r="AA377" s="241"/>
      <c r="AB377" s="243"/>
      <c r="AC377" s="243"/>
      <c r="AD377" s="77"/>
      <c r="AE377" s="243"/>
      <c r="AF377" s="243"/>
      <c r="AG377" s="243"/>
      <c r="AH377" s="243"/>
      <c r="AI377" s="243"/>
      <c r="AJ377" s="243"/>
      <c r="AK377" s="246"/>
      <c r="AL377" s="246"/>
      <c r="AM377" s="248"/>
      <c r="AN377" s="77"/>
      <c r="AO377" s="562" t="str">
        <f t="shared" si="44"/>
        <v xml:space="preserve"> </v>
      </c>
      <c r="AP377" s="562" t="str">
        <f t="shared" si="46"/>
        <v xml:space="preserve"> </v>
      </c>
      <c r="AQ377" s="562" t="str">
        <f t="shared" si="47"/>
        <v xml:space="preserve"> </v>
      </c>
      <c r="AR377" s="562" t="str">
        <f t="shared" si="48"/>
        <v xml:space="preserve"> </v>
      </c>
      <c r="AS377" s="77"/>
      <c r="AT377" s="360"/>
      <c r="AU377" s="360"/>
      <c r="AV377" s="359"/>
      <c r="AW377" s="360"/>
      <c r="AX377" s="359"/>
      <c r="AY377" s="359"/>
      <c r="AZ377" s="241"/>
      <c r="BA377" s="243"/>
      <c r="BB377" s="243"/>
      <c r="BC377" s="77"/>
      <c r="BD377" s="243"/>
      <c r="BE377" s="243"/>
      <c r="BF377" s="243"/>
      <c r="BG377" s="243"/>
      <c r="BH377" s="243"/>
      <c r="BI377" s="243"/>
      <c r="BJ377" s="246"/>
      <c r="BK377" s="246"/>
      <c r="BL377" s="248"/>
      <c r="BM377" s="77"/>
      <c r="BN377" s="562" t="str">
        <f t="shared" si="45"/>
        <v xml:space="preserve"> </v>
      </c>
      <c r="BO377" s="562" t="str">
        <f t="shared" si="49"/>
        <v xml:space="preserve"> </v>
      </c>
      <c r="BP377" s="562" t="str">
        <f t="shared" si="50"/>
        <v xml:space="preserve"> </v>
      </c>
      <c r="BQ377" s="562" t="str">
        <f t="shared" si="51"/>
        <v xml:space="preserve"> </v>
      </c>
      <c r="BR377" s="77"/>
      <c r="BS377" s="313"/>
    </row>
    <row r="378" spans="1:71" s="86" customFormat="1" ht="12.75" x14ac:dyDescent="0.25">
      <c r="A378" s="365"/>
      <c r="B378" s="147">
        <f>Demography!B379</f>
        <v>0</v>
      </c>
      <c r="C378" s="147">
        <f>Demography!C379</f>
        <v>0</v>
      </c>
      <c r="D378" s="148">
        <f>Demography!D379</f>
        <v>0</v>
      </c>
      <c r="E378" s="81"/>
      <c r="F378" s="238"/>
      <c r="G378" s="150"/>
      <c r="H378" s="414"/>
      <c r="I378" s="256"/>
      <c r="J378" s="240"/>
      <c r="K378" s="261"/>
      <c r="L378" s="261"/>
      <c r="M378" s="261"/>
      <c r="N378" s="256"/>
      <c r="O378" s="247"/>
      <c r="P378" s="81"/>
      <c r="Q378" s="256"/>
      <c r="R378" s="150"/>
      <c r="S378" s="150"/>
      <c r="T378" s="81"/>
      <c r="U378" s="240"/>
      <c r="V378" s="240"/>
      <c r="W378" s="256"/>
      <c r="X378" s="240"/>
      <c r="Y378" s="256"/>
      <c r="Z378" s="256"/>
      <c r="AA378" s="256"/>
      <c r="AB378" s="261"/>
      <c r="AC378" s="261"/>
      <c r="AD378" s="77"/>
      <c r="AE378" s="261"/>
      <c r="AF378" s="261"/>
      <c r="AG378" s="261"/>
      <c r="AH378" s="261"/>
      <c r="AI378" s="261"/>
      <c r="AJ378" s="261"/>
      <c r="AK378" s="245"/>
      <c r="AL378" s="245"/>
      <c r="AM378" s="247"/>
      <c r="AN378" s="77"/>
      <c r="AO378" s="561" t="str">
        <f t="shared" si="44"/>
        <v xml:space="preserve"> </v>
      </c>
      <c r="AP378" s="561" t="str">
        <f t="shared" si="46"/>
        <v xml:space="preserve"> </v>
      </c>
      <c r="AQ378" s="561" t="str">
        <f t="shared" si="47"/>
        <v xml:space="preserve"> </v>
      </c>
      <c r="AR378" s="561" t="str">
        <f t="shared" si="48"/>
        <v xml:space="preserve"> </v>
      </c>
      <c r="AS378" s="77"/>
      <c r="AT378" s="240"/>
      <c r="AU378" s="240"/>
      <c r="AV378" s="256"/>
      <c r="AW378" s="240"/>
      <c r="AX378" s="256"/>
      <c r="AY378" s="256"/>
      <c r="AZ378" s="256"/>
      <c r="BA378" s="261"/>
      <c r="BB378" s="261"/>
      <c r="BC378" s="77"/>
      <c r="BD378" s="261"/>
      <c r="BE378" s="261"/>
      <c r="BF378" s="261"/>
      <c r="BG378" s="261"/>
      <c r="BH378" s="261"/>
      <c r="BI378" s="261"/>
      <c r="BJ378" s="245"/>
      <c r="BK378" s="245"/>
      <c r="BL378" s="247"/>
      <c r="BM378" s="77"/>
      <c r="BN378" s="561" t="str">
        <f t="shared" si="45"/>
        <v xml:space="preserve"> </v>
      </c>
      <c r="BO378" s="561" t="str">
        <f t="shared" si="49"/>
        <v xml:space="preserve"> </v>
      </c>
      <c r="BP378" s="561" t="str">
        <f t="shared" si="50"/>
        <v xml:space="preserve"> </v>
      </c>
      <c r="BQ378" s="561" t="str">
        <f t="shared" si="51"/>
        <v xml:space="preserve"> </v>
      </c>
      <c r="BR378" s="77"/>
      <c r="BS378" s="145"/>
    </row>
    <row r="379" spans="1:71" s="86" customFormat="1" ht="12.75" x14ac:dyDescent="0.25">
      <c r="A379" s="365"/>
      <c r="B379" s="361">
        <f>Demography!B380</f>
        <v>0</v>
      </c>
      <c r="C379" s="361">
        <f>Demography!C380</f>
        <v>0</v>
      </c>
      <c r="D379" s="362">
        <f>Demography!D380</f>
        <v>0</v>
      </c>
      <c r="E379" s="81"/>
      <c r="F379" s="415"/>
      <c r="G379" s="416"/>
      <c r="H379" s="417"/>
      <c r="I379" s="241"/>
      <c r="J379" s="242"/>
      <c r="K379" s="243"/>
      <c r="L379" s="243"/>
      <c r="M379" s="243"/>
      <c r="N379" s="241"/>
      <c r="O379" s="248"/>
      <c r="P379" s="81"/>
      <c r="Q379" s="241"/>
      <c r="R379" s="416"/>
      <c r="S379" s="416"/>
      <c r="T379" s="81"/>
      <c r="U379" s="242"/>
      <c r="V379" s="242"/>
      <c r="W379" s="241"/>
      <c r="X379" s="242"/>
      <c r="Y379" s="241"/>
      <c r="Z379" s="241"/>
      <c r="AA379" s="241"/>
      <c r="AB379" s="243"/>
      <c r="AC379" s="243"/>
      <c r="AD379" s="77"/>
      <c r="AE379" s="243"/>
      <c r="AF379" s="243"/>
      <c r="AG379" s="243"/>
      <c r="AH379" s="243"/>
      <c r="AI379" s="243"/>
      <c r="AJ379" s="243"/>
      <c r="AK379" s="246"/>
      <c r="AL379" s="246"/>
      <c r="AM379" s="248"/>
      <c r="AN379" s="77"/>
      <c r="AO379" s="562" t="str">
        <f t="shared" si="44"/>
        <v xml:space="preserve"> </v>
      </c>
      <c r="AP379" s="562" t="str">
        <f t="shared" si="46"/>
        <v xml:space="preserve"> </v>
      </c>
      <c r="AQ379" s="562" t="str">
        <f t="shared" si="47"/>
        <v xml:space="preserve"> </v>
      </c>
      <c r="AR379" s="562" t="str">
        <f t="shared" si="48"/>
        <v xml:space="preserve"> </v>
      </c>
      <c r="AS379" s="77"/>
      <c r="AT379" s="360"/>
      <c r="AU379" s="360"/>
      <c r="AV379" s="359"/>
      <c r="AW379" s="360"/>
      <c r="AX379" s="359"/>
      <c r="AY379" s="359"/>
      <c r="AZ379" s="241"/>
      <c r="BA379" s="243"/>
      <c r="BB379" s="243"/>
      <c r="BC379" s="77"/>
      <c r="BD379" s="243"/>
      <c r="BE379" s="243"/>
      <c r="BF379" s="243"/>
      <c r="BG379" s="243"/>
      <c r="BH379" s="243"/>
      <c r="BI379" s="243"/>
      <c r="BJ379" s="246"/>
      <c r="BK379" s="246"/>
      <c r="BL379" s="248"/>
      <c r="BM379" s="77"/>
      <c r="BN379" s="562" t="str">
        <f t="shared" si="45"/>
        <v xml:space="preserve"> </v>
      </c>
      <c r="BO379" s="562" t="str">
        <f t="shared" si="49"/>
        <v xml:space="preserve"> </v>
      </c>
      <c r="BP379" s="562" t="str">
        <f t="shared" si="50"/>
        <v xml:space="preserve"> </v>
      </c>
      <c r="BQ379" s="562" t="str">
        <f t="shared" si="51"/>
        <v xml:space="preserve"> </v>
      </c>
      <c r="BR379" s="77"/>
      <c r="BS379" s="313"/>
    </row>
    <row r="380" spans="1:71" s="86" customFormat="1" ht="12.75" x14ac:dyDescent="0.25">
      <c r="A380" s="365"/>
      <c r="B380" s="147">
        <f>Demography!B381</f>
        <v>0</v>
      </c>
      <c r="C380" s="147">
        <f>Demography!C381</f>
        <v>0</v>
      </c>
      <c r="D380" s="148">
        <f>Demography!D381</f>
        <v>0</v>
      </c>
      <c r="E380" s="81"/>
      <c r="F380" s="238"/>
      <c r="G380" s="150"/>
      <c r="H380" s="414"/>
      <c r="I380" s="256"/>
      <c r="J380" s="240"/>
      <c r="K380" s="261"/>
      <c r="L380" s="261"/>
      <c r="M380" s="261"/>
      <c r="N380" s="256"/>
      <c r="O380" s="247"/>
      <c r="P380" s="81"/>
      <c r="Q380" s="256"/>
      <c r="R380" s="150"/>
      <c r="S380" s="150"/>
      <c r="T380" s="81"/>
      <c r="U380" s="240"/>
      <c r="V380" s="240"/>
      <c r="W380" s="256"/>
      <c r="X380" s="240"/>
      <c r="Y380" s="256"/>
      <c r="Z380" s="256"/>
      <c r="AA380" s="256"/>
      <c r="AB380" s="261"/>
      <c r="AC380" s="261"/>
      <c r="AD380" s="77"/>
      <c r="AE380" s="261"/>
      <c r="AF380" s="261"/>
      <c r="AG380" s="261"/>
      <c r="AH380" s="261"/>
      <c r="AI380" s="261"/>
      <c r="AJ380" s="261"/>
      <c r="AK380" s="245"/>
      <c r="AL380" s="245"/>
      <c r="AM380" s="247"/>
      <c r="AN380" s="77"/>
      <c r="AO380" s="561" t="str">
        <f t="shared" si="44"/>
        <v xml:space="preserve"> </v>
      </c>
      <c r="AP380" s="561" t="str">
        <f t="shared" si="46"/>
        <v xml:space="preserve"> </v>
      </c>
      <c r="AQ380" s="561" t="str">
        <f t="shared" si="47"/>
        <v xml:space="preserve"> </v>
      </c>
      <c r="AR380" s="561" t="str">
        <f t="shared" si="48"/>
        <v xml:space="preserve"> </v>
      </c>
      <c r="AS380" s="77"/>
      <c r="AT380" s="240"/>
      <c r="AU380" s="240"/>
      <c r="AV380" s="256"/>
      <c r="AW380" s="240"/>
      <c r="AX380" s="256"/>
      <c r="AY380" s="256"/>
      <c r="AZ380" s="256"/>
      <c r="BA380" s="261"/>
      <c r="BB380" s="261"/>
      <c r="BC380" s="77"/>
      <c r="BD380" s="261"/>
      <c r="BE380" s="261"/>
      <c r="BF380" s="261"/>
      <c r="BG380" s="261"/>
      <c r="BH380" s="261"/>
      <c r="BI380" s="261"/>
      <c r="BJ380" s="245"/>
      <c r="BK380" s="245"/>
      <c r="BL380" s="247"/>
      <c r="BM380" s="77"/>
      <c r="BN380" s="561" t="str">
        <f t="shared" si="45"/>
        <v xml:space="preserve"> </v>
      </c>
      <c r="BO380" s="561" t="str">
        <f t="shared" si="49"/>
        <v xml:space="preserve"> </v>
      </c>
      <c r="BP380" s="561" t="str">
        <f t="shared" si="50"/>
        <v xml:space="preserve"> </v>
      </c>
      <c r="BQ380" s="561" t="str">
        <f t="shared" si="51"/>
        <v xml:space="preserve"> </v>
      </c>
      <c r="BR380" s="77"/>
      <c r="BS380" s="145"/>
    </row>
    <row r="381" spans="1:71" s="86" customFormat="1" ht="12.75" x14ac:dyDescent="0.25">
      <c r="A381" s="365"/>
      <c r="B381" s="361">
        <f>Demography!B382</f>
        <v>0</v>
      </c>
      <c r="C381" s="361">
        <f>Demography!C382</f>
        <v>0</v>
      </c>
      <c r="D381" s="362">
        <f>Demography!D382</f>
        <v>0</v>
      </c>
      <c r="E381" s="81"/>
      <c r="F381" s="415"/>
      <c r="G381" s="416"/>
      <c r="H381" s="417"/>
      <c r="I381" s="241"/>
      <c r="J381" s="242"/>
      <c r="K381" s="243"/>
      <c r="L381" s="243"/>
      <c r="M381" s="243"/>
      <c r="N381" s="241"/>
      <c r="O381" s="248"/>
      <c r="P381" s="81"/>
      <c r="Q381" s="241"/>
      <c r="R381" s="416"/>
      <c r="S381" s="416"/>
      <c r="T381" s="81"/>
      <c r="U381" s="242"/>
      <c r="V381" s="242"/>
      <c r="W381" s="241"/>
      <c r="X381" s="242"/>
      <c r="Y381" s="241"/>
      <c r="Z381" s="241"/>
      <c r="AA381" s="241"/>
      <c r="AB381" s="243"/>
      <c r="AC381" s="243"/>
      <c r="AD381" s="77"/>
      <c r="AE381" s="243"/>
      <c r="AF381" s="243"/>
      <c r="AG381" s="243"/>
      <c r="AH381" s="243"/>
      <c r="AI381" s="243"/>
      <c r="AJ381" s="243"/>
      <c r="AK381" s="246"/>
      <c r="AL381" s="246"/>
      <c r="AM381" s="248"/>
      <c r="AN381" s="77"/>
      <c r="AO381" s="562" t="str">
        <f t="shared" si="44"/>
        <v xml:space="preserve"> </v>
      </c>
      <c r="AP381" s="562" t="str">
        <f t="shared" si="46"/>
        <v xml:space="preserve"> </v>
      </c>
      <c r="AQ381" s="562" t="str">
        <f t="shared" si="47"/>
        <v xml:space="preserve"> </v>
      </c>
      <c r="AR381" s="562" t="str">
        <f t="shared" si="48"/>
        <v xml:space="preserve"> </v>
      </c>
      <c r="AS381" s="77"/>
      <c r="AT381" s="360"/>
      <c r="AU381" s="360"/>
      <c r="AV381" s="359"/>
      <c r="AW381" s="360"/>
      <c r="AX381" s="359"/>
      <c r="AY381" s="359"/>
      <c r="AZ381" s="241"/>
      <c r="BA381" s="243"/>
      <c r="BB381" s="243"/>
      <c r="BC381" s="77"/>
      <c r="BD381" s="243"/>
      <c r="BE381" s="243"/>
      <c r="BF381" s="243"/>
      <c r="BG381" s="243"/>
      <c r="BH381" s="243"/>
      <c r="BI381" s="243"/>
      <c r="BJ381" s="246"/>
      <c r="BK381" s="246"/>
      <c r="BL381" s="248"/>
      <c r="BM381" s="77"/>
      <c r="BN381" s="562" t="str">
        <f t="shared" si="45"/>
        <v xml:space="preserve"> </v>
      </c>
      <c r="BO381" s="562" t="str">
        <f t="shared" si="49"/>
        <v xml:space="preserve"> </v>
      </c>
      <c r="BP381" s="562" t="str">
        <f t="shared" si="50"/>
        <v xml:space="preserve"> </v>
      </c>
      <c r="BQ381" s="562" t="str">
        <f t="shared" si="51"/>
        <v xml:space="preserve"> </v>
      </c>
      <c r="BR381" s="77"/>
      <c r="BS381" s="313"/>
    </row>
    <row r="382" spans="1:71" s="86" customFormat="1" ht="12.75" x14ac:dyDescent="0.25">
      <c r="A382" s="365"/>
      <c r="B382" s="147">
        <f>Demography!B383</f>
        <v>0</v>
      </c>
      <c r="C382" s="147">
        <f>Demography!C383</f>
        <v>0</v>
      </c>
      <c r="D382" s="148">
        <f>Demography!D383</f>
        <v>0</v>
      </c>
      <c r="E382" s="81"/>
      <c r="F382" s="238"/>
      <c r="G382" s="150"/>
      <c r="H382" s="414"/>
      <c r="I382" s="256"/>
      <c r="J382" s="240"/>
      <c r="K382" s="261"/>
      <c r="L382" s="261"/>
      <c r="M382" s="261"/>
      <c r="N382" s="256"/>
      <c r="O382" s="247"/>
      <c r="P382" s="81"/>
      <c r="Q382" s="256"/>
      <c r="R382" s="150"/>
      <c r="S382" s="150"/>
      <c r="T382" s="81"/>
      <c r="U382" s="240"/>
      <c r="V382" s="240"/>
      <c r="W382" s="256"/>
      <c r="X382" s="240"/>
      <c r="Y382" s="256"/>
      <c r="Z382" s="256"/>
      <c r="AA382" s="256"/>
      <c r="AB382" s="261"/>
      <c r="AC382" s="261"/>
      <c r="AD382" s="77"/>
      <c r="AE382" s="261"/>
      <c r="AF382" s="261"/>
      <c r="AG382" s="261"/>
      <c r="AH382" s="261"/>
      <c r="AI382" s="261"/>
      <c r="AJ382" s="261"/>
      <c r="AK382" s="245"/>
      <c r="AL382" s="245"/>
      <c r="AM382" s="247"/>
      <c r="AN382" s="77"/>
      <c r="AO382" s="561" t="str">
        <f t="shared" si="44"/>
        <v xml:space="preserve"> </v>
      </c>
      <c r="AP382" s="561" t="str">
        <f t="shared" si="46"/>
        <v xml:space="preserve"> </v>
      </c>
      <c r="AQ382" s="561" t="str">
        <f t="shared" si="47"/>
        <v xml:space="preserve"> </v>
      </c>
      <c r="AR382" s="561" t="str">
        <f t="shared" si="48"/>
        <v xml:space="preserve"> </v>
      </c>
      <c r="AS382" s="77"/>
      <c r="AT382" s="240"/>
      <c r="AU382" s="240"/>
      <c r="AV382" s="256"/>
      <c r="AW382" s="240"/>
      <c r="AX382" s="256"/>
      <c r="AY382" s="256"/>
      <c r="AZ382" s="256"/>
      <c r="BA382" s="261"/>
      <c r="BB382" s="261"/>
      <c r="BC382" s="77"/>
      <c r="BD382" s="261"/>
      <c r="BE382" s="261"/>
      <c r="BF382" s="261"/>
      <c r="BG382" s="261"/>
      <c r="BH382" s="261"/>
      <c r="BI382" s="261"/>
      <c r="BJ382" s="245"/>
      <c r="BK382" s="245"/>
      <c r="BL382" s="247"/>
      <c r="BM382" s="77"/>
      <c r="BN382" s="561" t="str">
        <f t="shared" si="45"/>
        <v xml:space="preserve"> </v>
      </c>
      <c r="BO382" s="561" t="str">
        <f t="shared" si="49"/>
        <v xml:space="preserve"> </v>
      </c>
      <c r="BP382" s="561" t="str">
        <f t="shared" si="50"/>
        <v xml:space="preserve"> </v>
      </c>
      <c r="BQ382" s="561" t="str">
        <f t="shared" si="51"/>
        <v xml:space="preserve"> </v>
      </c>
      <c r="BR382" s="77"/>
      <c r="BS382" s="145"/>
    </row>
    <row r="383" spans="1:71" s="86" customFormat="1" ht="12.75" x14ac:dyDescent="0.25">
      <c r="A383" s="365"/>
      <c r="B383" s="361">
        <f>Demography!B384</f>
        <v>0</v>
      </c>
      <c r="C383" s="361">
        <f>Demography!C384</f>
        <v>0</v>
      </c>
      <c r="D383" s="362">
        <f>Demography!D384</f>
        <v>0</v>
      </c>
      <c r="E383" s="81"/>
      <c r="F383" s="415"/>
      <c r="G383" s="416"/>
      <c r="H383" s="417"/>
      <c r="I383" s="241"/>
      <c r="J383" s="242"/>
      <c r="K383" s="243"/>
      <c r="L383" s="243"/>
      <c r="M383" s="243"/>
      <c r="N383" s="241"/>
      <c r="O383" s="248"/>
      <c r="P383" s="81"/>
      <c r="Q383" s="241"/>
      <c r="R383" s="416"/>
      <c r="S383" s="416"/>
      <c r="T383" s="81"/>
      <c r="U383" s="242"/>
      <c r="V383" s="242"/>
      <c r="W383" s="241"/>
      <c r="X383" s="242"/>
      <c r="Y383" s="241"/>
      <c r="Z383" s="241"/>
      <c r="AA383" s="241"/>
      <c r="AB383" s="243"/>
      <c r="AC383" s="243"/>
      <c r="AD383" s="77"/>
      <c r="AE383" s="243"/>
      <c r="AF383" s="243"/>
      <c r="AG383" s="243"/>
      <c r="AH383" s="243"/>
      <c r="AI383" s="243"/>
      <c r="AJ383" s="243"/>
      <c r="AK383" s="246"/>
      <c r="AL383" s="246"/>
      <c r="AM383" s="248"/>
      <c r="AN383" s="77"/>
      <c r="AO383" s="562" t="str">
        <f t="shared" si="44"/>
        <v xml:space="preserve"> </v>
      </c>
      <c r="AP383" s="562" t="str">
        <f t="shared" si="46"/>
        <v xml:space="preserve"> </v>
      </c>
      <c r="AQ383" s="562" t="str">
        <f t="shared" si="47"/>
        <v xml:space="preserve"> </v>
      </c>
      <c r="AR383" s="562" t="str">
        <f t="shared" si="48"/>
        <v xml:space="preserve"> </v>
      </c>
      <c r="AS383" s="77"/>
      <c r="AT383" s="360"/>
      <c r="AU383" s="360"/>
      <c r="AV383" s="359"/>
      <c r="AW383" s="360"/>
      <c r="AX383" s="359"/>
      <c r="AY383" s="359"/>
      <c r="AZ383" s="241"/>
      <c r="BA383" s="243"/>
      <c r="BB383" s="243"/>
      <c r="BC383" s="77"/>
      <c r="BD383" s="243"/>
      <c r="BE383" s="243"/>
      <c r="BF383" s="243"/>
      <c r="BG383" s="243"/>
      <c r="BH383" s="243"/>
      <c r="BI383" s="243"/>
      <c r="BJ383" s="246"/>
      <c r="BK383" s="246"/>
      <c r="BL383" s="248"/>
      <c r="BM383" s="77"/>
      <c r="BN383" s="562" t="str">
        <f t="shared" si="45"/>
        <v xml:space="preserve"> </v>
      </c>
      <c r="BO383" s="562" t="str">
        <f t="shared" si="49"/>
        <v xml:space="preserve"> </v>
      </c>
      <c r="BP383" s="562" t="str">
        <f t="shared" si="50"/>
        <v xml:space="preserve"> </v>
      </c>
      <c r="BQ383" s="562" t="str">
        <f t="shared" si="51"/>
        <v xml:space="preserve"> </v>
      </c>
      <c r="BR383" s="77"/>
      <c r="BS383" s="313"/>
    </row>
    <row r="384" spans="1:71" s="86" customFormat="1" ht="12.75" x14ac:dyDescent="0.25">
      <c r="A384" s="365"/>
      <c r="B384" s="147">
        <f>Demography!B385</f>
        <v>0</v>
      </c>
      <c r="C384" s="147">
        <f>Demography!C385</f>
        <v>0</v>
      </c>
      <c r="D384" s="148">
        <f>Demography!D385</f>
        <v>0</v>
      </c>
      <c r="E384" s="81"/>
      <c r="F384" s="238"/>
      <c r="G384" s="150"/>
      <c r="H384" s="414"/>
      <c r="I384" s="256"/>
      <c r="J384" s="240"/>
      <c r="K384" s="261"/>
      <c r="L384" s="261"/>
      <c r="M384" s="261"/>
      <c r="N384" s="256"/>
      <c r="O384" s="247"/>
      <c r="P384" s="81"/>
      <c r="Q384" s="256"/>
      <c r="R384" s="150"/>
      <c r="S384" s="150"/>
      <c r="T384" s="81"/>
      <c r="U384" s="240"/>
      <c r="V384" s="240"/>
      <c r="W384" s="256"/>
      <c r="X384" s="240"/>
      <c r="Y384" s="256"/>
      <c r="Z384" s="256"/>
      <c r="AA384" s="256"/>
      <c r="AB384" s="261"/>
      <c r="AC384" s="261"/>
      <c r="AD384" s="77"/>
      <c r="AE384" s="261"/>
      <c r="AF384" s="261"/>
      <c r="AG384" s="261"/>
      <c r="AH384" s="261"/>
      <c r="AI384" s="261"/>
      <c r="AJ384" s="261"/>
      <c r="AK384" s="245"/>
      <c r="AL384" s="245"/>
      <c r="AM384" s="247"/>
      <c r="AN384" s="77"/>
      <c r="AO384" s="561" t="str">
        <f t="shared" si="44"/>
        <v xml:space="preserve"> </v>
      </c>
      <c r="AP384" s="561" t="str">
        <f t="shared" si="46"/>
        <v xml:space="preserve"> </v>
      </c>
      <c r="AQ384" s="561" t="str">
        <f t="shared" si="47"/>
        <v xml:space="preserve"> </v>
      </c>
      <c r="AR384" s="561" t="str">
        <f t="shared" si="48"/>
        <v xml:space="preserve"> </v>
      </c>
      <c r="AS384" s="77"/>
      <c r="AT384" s="240"/>
      <c r="AU384" s="240"/>
      <c r="AV384" s="256"/>
      <c r="AW384" s="240"/>
      <c r="AX384" s="256"/>
      <c r="AY384" s="256"/>
      <c r="AZ384" s="256"/>
      <c r="BA384" s="261"/>
      <c r="BB384" s="261"/>
      <c r="BC384" s="77"/>
      <c r="BD384" s="261"/>
      <c r="BE384" s="261"/>
      <c r="BF384" s="261"/>
      <c r="BG384" s="261"/>
      <c r="BH384" s="261"/>
      <c r="BI384" s="261"/>
      <c r="BJ384" s="245"/>
      <c r="BK384" s="245"/>
      <c r="BL384" s="247"/>
      <c r="BM384" s="77"/>
      <c r="BN384" s="561" t="str">
        <f t="shared" si="45"/>
        <v xml:space="preserve"> </v>
      </c>
      <c r="BO384" s="561" t="str">
        <f t="shared" si="49"/>
        <v xml:space="preserve"> </v>
      </c>
      <c r="BP384" s="561" t="str">
        <f t="shared" si="50"/>
        <v xml:space="preserve"> </v>
      </c>
      <c r="BQ384" s="561" t="str">
        <f t="shared" si="51"/>
        <v xml:space="preserve"> </v>
      </c>
      <c r="BR384" s="77"/>
      <c r="BS384" s="145"/>
    </row>
    <row r="385" spans="1:71" s="86" customFormat="1" ht="12.75" x14ac:dyDescent="0.25">
      <c r="A385" s="365"/>
      <c r="B385" s="361">
        <f>Demography!B386</f>
        <v>0</v>
      </c>
      <c r="C385" s="361">
        <f>Demography!C386</f>
        <v>0</v>
      </c>
      <c r="D385" s="362">
        <f>Demography!D386</f>
        <v>0</v>
      </c>
      <c r="E385" s="81"/>
      <c r="F385" s="415"/>
      <c r="G385" s="416"/>
      <c r="H385" s="417"/>
      <c r="I385" s="241"/>
      <c r="J385" s="242"/>
      <c r="K385" s="243"/>
      <c r="L385" s="243"/>
      <c r="M385" s="243"/>
      <c r="N385" s="241"/>
      <c r="O385" s="248"/>
      <c r="P385" s="81"/>
      <c r="Q385" s="241"/>
      <c r="R385" s="416"/>
      <c r="S385" s="416"/>
      <c r="T385" s="81"/>
      <c r="U385" s="242"/>
      <c r="V385" s="242"/>
      <c r="W385" s="241"/>
      <c r="X385" s="242"/>
      <c r="Y385" s="241"/>
      <c r="Z385" s="241"/>
      <c r="AA385" s="241"/>
      <c r="AB385" s="243"/>
      <c r="AC385" s="243"/>
      <c r="AD385" s="77"/>
      <c r="AE385" s="243"/>
      <c r="AF385" s="243"/>
      <c r="AG385" s="243"/>
      <c r="AH385" s="243"/>
      <c r="AI385" s="243"/>
      <c r="AJ385" s="243"/>
      <c r="AK385" s="246"/>
      <c r="AL385" s="246"/>
      <c r="AM385" s="248"/>
      <c r="AN385" s="77"/>
      <c r="AO385" s="562" t="str">
        <f t="shared" si="44"/>
        <v xml:space="preserve"> </v>
      </c>
      <c r="AP385" s="562" t="str">
        <f t="shared" si="46"/>
        <v xml:space="preserve"> </v>
      </c>
      <c r="AQ385" s="562" t="str">
        <f t="shared" si="47"/>
        <v xml:space="preserve"> </v>
      </c>
      <c r="AR385" s="562" t="str">
        <f t="shared" si="48"/>
        <v xml:space="preserve"> </v>
      </c>
      <c r="AS385" s="77"/>
      <c r="AT385" s="360"/>
      <c r="AU385" s="360"/>
      <c r="AV385" s="359"/>
      <c r="AW385" s="360"/>
      <c r="AX385" s="359"/>
      <c r="AY385" s="359"/>
      <c r="AZ385" s="241"/>
      <c r="BA385" s="243"/>
      <c r="BB385" s="243"/>
      <c r="BC385" s="77"/>
      <c r="BD385" s="243"/>
      <c r="BE385" s="243"/>
      <c r="BF385" s="243"/>
      <c r="BG385" s="243"/>
      <c r="BH385" s="243"/>
      <c r="BI385" s="243"/>
      <c r="BJ385" s="246"/>
      <c r="BK385" s="246"/>
      <c r="BL385" s="248"/>
      <c r="BM385" s="77"/>
      <c r="BN385" s="562" t="str">
        <f t="shared" si="45"/>
        <v xml:space="preserve"> </v>
      </c>
      <c r="BO385" s="562" t="str">
        <f t="shared" si="49"/>
        <v xml:space="preserve"> </v>
      </c>
      <c r="BP385" s="562" t="str">
        <f t="shared" si="50"/>
        <v xml:space="preserve"> </v>
      </c>
      <c r="BQ385" s="562" t="str">
        <f t="shared" si="51"/>
        <v xml:space="preserve"> </v>
      </c>
      <c r="BR385" s="77"/>
      <c r="BS385" s="313"/>
    </row>
    <row r="386" spans="1:71" s="86" customFormat="1" ht="12.75" x14ac:dyDescent="0.25">
      <c r="A386" s="365"/>
      <c r="B386" s="147">
        <f>Demography!B387</f>
        <v>0</v>
      </c>
      <c r="C386" s="147">
        <f>Demography!C387</f>
        <v>0</v>
      </c>
      <c r="D386" s="148">
        <f>Demography!D387</f>
        <v>0</v>
      </c>
      <c r="E386" s="81"/>
      <c r="F386" s="238"/>
      <c r="G386" s="150"/>
      <c r="H386" s="414"/>
      <c r="I386" s="256"/>
      <c r="J386" s="240"/>
      <c r="K386" s="261"/>
      <c r="L386" s="261"/>
      <c r="M386" s="261"/>
      <c r="N386" s="256"/>
      <c r="O386" s="247"/>
      <c r="P386" s="81"/>
      <c r="Q386" s="256"/>
      <c r="R386" s="150"/>
      <c r="S386" s="150"/>
      <c r="T386" s="81"/>
      <c r="U386" s="240"/>
      <c r="V386" s="240"/>
      <c r="W386" s="256"/>
      <c r="X386" s="240"/>
      <c r="Y386" s="256"/>
      <c r="Z386" s="256"/>
      <c r="AA386" s="256"/>
      <c r="AB386" s="261"/>
      <c r="AC386" s="261"/>
      <c r="AD386" s="77"/>
      <c r="AE386" s="261"/>
      <c r="AF386" s="261"/>
      <c r="AG386" s="261"/>
      <c r="AH386" s="261"/>
      <c r="AI386" s="261"/>
      <c r="AJ386" s="261"/>
      <c r="AK386" s="245"/>
      <c r="AL386" s="245"/>
      <c r="AM386" s="247"/>
      <c r="AN386" s="77"/>
      <c r="AO386" s="561" t="str">
        <f t="shared" si="44"/>
        <v xml:space="preserve"> </v>
      </c>
      <c r="AP386" s="561" t="str">
        <f t="shared" si="46"/>
        <v xml:space="preserve"> </v>
      </c>
      <c r="AQ386" s="561" t="str">
        <f t="shared" si="47"/>
        <v xml:space="preserve"> </v>
      </c>
      <c r="AR386" s="561" t="str">
        <f t="shared" si="48"/>
        <v xml:space="preserve"> </v>
      </c>
      <c r="AS386" s="77"/>
      <c r="AT386" s="240"/>
      <c r="AU386" s="240"/>
      <c r="AV386" s="256"/>
      <c r="AW386" s="240"/>
      <c r="AX386" s="256"/>
      <c r="AY386" s="256"/>
      <c r="AZ386" s="256"/>
      <c r="BA386" s="261"/>
      <c r="BB386" s="261"/>
      <c r="BC386" s="77"/>
      <c r="BD386" s="261"/>
      <c r="BE386" s="261"/>
      <c r="BF386" s="261"/>
      <c r="BG386" s="261"/>
      <c r="BH386" s="261"/>
      <c r="BI386" s="261"/>
      <c r="BJ386" s="245"/>
      <c r="BK386" s="245"/>
      <c r="BL386" s="247"/>
      <c r="BM386" s="77"/>
      <c r="BN386" s="561" t="str">
        <f t="shared" si="45"/>
        <v xml:space="preserve"> </v>
      </c>
      <c r="BO386" s="561" t="str">
        <f t="shared" si="49"/>
        <v xml:space="preserve"> </v>
      </c>
      <c r="BP386" s="561" t="str">
        <f t="shared" si="50"/>
        <v xml:space="preserve"> </v>
      </c>
      <c r="BQ386" s="561" t="str">
        <f t="shared" si="51"/>
        <v xml:space="preserve"> </v>
      </c>
      <c r="BR386" s="77"/>
      <c r="BS386" s="145"/>
    </row>
    <row r="387" spans="1:71" s="86" customFormat="1" ht="12.75" x14ac:dyDescent="0.25">
      <c r="A387" s="365"/>
      <c r="B387" s="361">
        <f>Demography!B388</f>
        <v>0</v>
      </c>
      <c r="C387" s="361">
        <f>Demography!C388</f>
        <v>0</v>
      </c>
      <c r="D387" s="362">
        <f>Demography!D388</f>
        <v>0</v>
      </c>
      <c r="E387" s="81"/>
      <c r="F387" s="415"/>
      <c r="G387" s="416"/>
      <c r="H387" s="417"/>
      <c r="I387" s="241"/>
      <c r="J387" s="242"/>
      <c r="K387" s="243"/>
      <c r="L387" s="243"/>
      <c r="M387" s="243"/>
      <c r="N387" s="241"/>
      <c r="O387" s="248"/>
      <c r="P387" s="81"/>
      <c r="Q387" s="241"/>
      <c r="R387" s="416"/>
      <c r="S387" s="416"/>
      <c r="T387" s="81"/>
      <c r="U387" s="242"/>
      <c r="V387" s="242"/>
      <c r="W387" s="241"/>
      <c r="X387" s="242"/>
      <c r="Y387" s="241"/>
      <c r="Z387" s="241"/>
      <c r="AA387" s="241"/>
      <c r="AB387" s="243"/>
      <c r="AC387" s="243"/>
      <c r="AD387" s="77"/>
      <c r="AE387" s="243"/>
      <c r="AF387" s="243"/>
      <c r="AG387" s="243"/>
      <c r="AH387" s="243"/>
      <c r="AI387" s="243"/>
      <c r="AJ387" s="243"/>
      <c r="AK387" s="246"/>
      <c r="AL387" s="246"/>
      <c r="AM387" s="248"/>
      <c r="AN387" s="77"/>
      <c r="AO387" s="562" t="str">
        <f t="shared" si="44"/>
        <v xml:space="preserve"> </v>
      </c>
      <c r="AP387" s="562" t="str">
        <f t="shared" si="46"/>
        <v xml:space="preserve"> </v>
      </c>
      <c r="AQ387" s="562" t="str">
        <f t="shared" si="47"/>
        <v xml:space="preserve"> </v>
      </c>
      <c r="AR387" s="562" t="str">
        <f t="shared" si="48"/>
        <v xml:space="preserve"> </v>
      </c>
      <c r="AS387" s="77"/>
      <c r="AT387" s="360"/>
      <c r="AU387" s="360"/>
      <c r="AV387" s="359"/>
      <c r="AW387" s="360"/>
      <c r="AX387" s="359"/>
      <c r="AY387" s="359"/>
      <c r="AZ387" s="241"/>
      <c r="BA387" s="243"/>
      <c r="BB387" s="243"/>
      <c r="BC387" s="77"/>
      <c r="BD387" s="243"/>
      <c r="BE387" s="243"/>
      <c r="BF387" s="243"/>
      <c r="BG387" s="243"/>
      <c r="BH387" s="243"/>
      <c r="BI387" s="243"/>
      <c r="BJ387" s="246"/>
      <c r="BK387" s="246"/>
      <c r="BL387" s="248"/>
      <c r="BM387" s="77"/>
      <c r="BN387" s="562" t="str">
        <f t="shared" si="45"/>
        <v xml:space="preserve"> </v>
      </c>
      <c r="BO387" s="562" t="str">
        <f t="shared" si="49"/>
        <v xml:space="preserve"> </v>
      </c>
      <c r="BP387" s="562" t="str">
        <f t="shared" si="50"/>
        <v xml:space="preserve"> </v>
      </c>
      <c r="BQ387" s="562" t="str">
        <f t="shared" si="51"/>
        <v xml:space="preserve"> </v>
      </c>
      <c r="BR387" s="77"/>
      <c r="BS387" s="313"/>
    </row>
    <row r="388" spans="1:71" s="86" customFormat="1" ht="12.75" x14ac:dyDescent="0.25">
      <c r="A388" s="365"/>
      <c r="B388" s="147">
        <f>Demography!B389</f>
        <v>0</v>
      </c>
      <c r="C388" s="147">
        <f>Demography!C389</f>
        <v>0</v>
      </c>
      <c r="D388" s="148">
        <f>Demography!D389</f>
        <v>0</v>
      </c>
      <c r="E388" s="81"/>
      <c r="F388" s="238"/>
      <c r="G388" s="150"/>
      <c r="H388" s="414"/>
      <c r="I388" s="256"/>
      <c r="J388" s="240"/>
      <c r="K388" s="261"/>
      <c r="L388" s="261"/>
      <c r="M388" s="261"/>
      <c r="N388" s="256"/>
      <c r="O388" s="247"/>
      <c r="P388" s="81"/>
      <c r="Q388" s="256"/>
      <c r="R388" s="150"/>
      <c r="S388" s="150"/>
      <c r="T388" s="81"/>
      <c r="U388" s="240"/>
      <c r="V388" s="240"/>
      <c r="W388" s="256"/>
      <c r="X388" s="240"/>
      <c r="Y388" s="256"/>
      <c r="Z388" s="256"/>
      <c r="AA388" s="256"/>
      <c r="AB388" s="261"/>
      <c r="AC388" s="261"/>
      <c r="AD388" s="77"/>
      <c r="AE388" s="261"/>
      <c r="AF388" s="261"/>
      <c r="AG388" s="261"/>
      <c r="AH388" s="261"/>
      <c r="AI388" s="261"/>
      <c r="AJ388" s="261"/>
      <c r="AK388" s="245"/>
      <c r="AL388" s="245"/>
      <c r="AM388" s="247"/>
      <c r="AN388" s="77"/>
      <c r="AO388" s="561" t="str">
        <f t="shared" si="44"/>
        <v xml:space="preserve"> </v>
      </c>
      <c r="AP388" s="561" t="str">
        <f t="shared" si="46"/>
        <v xml:space="preserve"> </v>
      </c>
      <c r="AQ388" s="561" t="str">
        <f t="shared" si="47"/>
        <v xml:space="preserve"> </v>
      </c>
      <c r="AR388" s="561" t="str">
        <f t="shared" si="48"/>
        <v xml:space="preserve"> </v>
      </c>
      <c r="AS388" s="77"/>
      <c r="AT388" s="240"/>
      <c r="AU388" s="240"/>
      <c r="AV388" s="256"/>
      <c r="AW388" s="240"/>
      <c r="AX388" s="256"/>
      <c r="AY388" s="256"/>
      <c r="AZ388" s="256"/>
      <c r="BA388" s="261"/>
      <c r="BB388" s="261"/>
      <c r="BC388" s="77"/>
      <c r="BD388" s="261"/>
      <c r="BE388" s="261"/>
      <c r="BF388" s="261"/>
      <c r="BG388" s="261"/>
      <c r="BH388" s="261"/>
      <c r="BI388" s="261"/>
      <c r="BJ388" s="245"/>
      <c r="BK388" s="245"/>
      <c r="BL388" s="247"/>
      <c r="BM388" s="77"/>
      <c r="BN388" s="561" t="str">
        <f t="shared" si="45"/>
        <v xml:space="preserve"> </v>
      </c>
      <c r="BO388" s="561" t="str">
        <f t="shared" si="49"/>
        <v xml:space="preserve"> </v>
      </c>
      <c r="BP388" s="561" t="str">
        <f t="shared" si="50"/>
        <v xml:space="preserve"> </v>
      </c>
      <c r="BQ388" s="561" t="str">
        <f t="shared" si="51"/>
        <v xml:space="preserve"> </v>
      </c>
      <c r="BR388" s="77"/>
      <c r="BS388" s="145"/>
    </row>
    <row r="389" spans="1:71" s="86" customFormat="1" ht="12.75" x14ac:dyDescent="0.25">
      <c r="A389" s="365"/>
      <c r="B389" s="361">
        <f>Demography!B390</f>
        <v>0</v>
      </c>
      <c r="C389" s="361">
        <f>Demography!C390</f>
        <v>0</v>
      </c>
      <c r="D389" s="362">
        <f>Demography!D390</f>
        <v>0</v>
      </c>
      <c r="E389" s="81"/>
      <c r="F389" s="415"/>
      <c r="G389" s="416"/>
      <c r="H389" s="417"/>
      <c r="I389" s="241"/>
      <c r="J389" s="242"/>
      <c r="K389" s="243"/>
      <c r="L389" s="243"/>
      <c r="M389" s="243"/>
      <c r="N389" s="241"/>
      <c r="O389" s="248"/>
      <c r="P389" s="81"/>
      <c r="Q389" s="241"/>
      <c r="R389" s="416"/>
      <c r="S389" s="416"/>
      <c r="T389" s="81"/>
      <c r="U389" s="242"/>
      <c r="V389" s="242"/>
      <c r="W389" s="241"/>
      <c r="X389" s="242"/>
      <c r="Y389" s="241"/>
      <c r="Z389" s="241"/>
      <c r="AA389" s="241"/>
      <c r="AB389" s="243"/>
      <c r="AC389" s="243"/>
      <c r="AD389" s="77"/>
      <c r="AE389" s="243"/>
      <c r="AF389" s="243"/>
      <c r="AG389" s="243"/>
      <c r="AH389" s="243"/>
      <c r="AI389" s="243"/>
      <c r="AJ389" s="243"/>
      <c r="AK389" s="246"/>
      <c r="AL389" s="246"/>
      <c r="AM389" s="248"/>
      <c r="AN389" s="77"/>
      <c r="AO389" s="562" t="str">
        <f t="shared" si="44"/>
        <v xml:space="preserve"> </v>
      </c>
      <c r="AP389" s="562" t="str">
        <f t="shared" si="46"/>
        <v xml:space="preserve"> </v>
      </c>
      <c r="AQ389" s="562" t="str">
        <f t="shared" si="47"/>
        <v xml:space="preserve"> </v>
      </c>
      <c r="AR389" s="562" t="str">
        <f t="shared" si="48"/>
        <v xml:space="preserve"> </v>
      </c>
      <c r="AS389" s="77"/>
      <c r="AT389" s="360"/>
      <c r="AU389" s="360"/>
      <c r="AV389" s="359"/>
      <c r="AW389" s="360"/>
      <c r="AX389" s="359"/>
      <c r="AY389" s="359"/>
      <c r="AZ389" s="241"/>
      <c r="BA389" s="243"/>
      <c r="BB389" s="243"/>
      <c r="BC389" s="77"/>
      <c r="BD389" s="243"/>
      <c r="BE389" s="243"/>
      <c r="BF389" s="243"/>
      <c r="BG389" s="243"/>
      <c r="BH389" s="243"/>
      <c r="BI389" s="243"/>
      <c r="BJ389" s="246"/>
      <c r="BK389" s="246"/>
      <c r="BL389" s="248"/>
      <c r="BM389" s="77"/>
      <c r="BN389" s="562" t="str">
        <f t="shared" si="45"/>
        <v xml:space="preserve"> </v>
      </c>
      <c r="BO389" s="562" t="str">
        <f t="shared" si="49"/>
        <v xml:space="preserve"> </v>
      </c>
      <c r="BP389" s="562" t="str">
        <f t="shared" si="50"/>
        <v xml:space="preserve"> </v>
      </c>
      <c r="BQ389" s="562" t="str">
        <f t="shared" si="51"/>
        <v xml:space="preserve"> </v>
      </c>
      <c r="BR389" s="77"/>
      <c r="BS389" s="313"/>
    </row>
    <row r="390" spans="1:71" s="86" customFormat="1" ht="12.75" x14ac:dyDescent="0.25">
      <c r="A390" s="365"/>
      <c r="B390" s="147">
        <f>Demography!B391</f>
        <v>0</v>
      </c>
      <c r="C390" s="147">
        <f>Demography!C391</f>
        <v>0</v>
      </c>
      <c r="D390" s="148">
        <f>Demography!D391</f>
        <v>0</v>
      </c>
      <c r="E390" s="81"/>
      <c r="F390" s="238"/>
      <c r="G390" s="150"/>
      <c r="H390" s="414"/>
      <c r="I390" s="256"/>
      <c r="J390" s="240"/>
      <c r="K390" s="261"/>
      <c r="L390" s="261"/>
      <c r="M390" s="261"/>
      <c r="N390" s="256"/>
      <c r="O390" s="247"/>
      <c r="P390" s="81"/>
      <c r="Q390" s="256"/>
      <c r="R390" s="150"/>
      <c r="S390" s="150"/>
      <c r="T390" s="81"/>
      <c r="U390" s="240"/>
      <c r="V390" s="240"/>
      <c r="W390" s="256"/>
      <c r="X390" s="240"/>
      <c r="Y390" s="256"/>
      <c r="Z390" s="256"/>
      <c r="AA390" s="256"/>
      <c r="AB390" s="261"/>
      <c r="AC390" s="261"/>
      <c r="AD390" s="77"/>
      <c r="AE390" s="261"/>
      <c r="AF390" s="261"/>
      <c r="AG390" s="261"/>
      <c r="AH390" s="261"/>
      <c r="AI390" s="261"/>
      <c r="AJ390" s="261"/>
      <c r="AK390" s="245"/>
      <c r="AL390" s="245"/>
      <c r="AM390" s="247"/>
      <c r="AN390" s="77"/>
      <c r="AO390" s="561" t="str">
        <f t="shared" si="44"/>
        <v xml:space="preserve"> </v>
      </c>
      <c r="AP390" s="561" t="str">
        <f t="shared" si="46"/>
        <v xml:space="preserve"> </v>
      </c>
      <c r="AQ390" s="561" t="str">
        <f t="shared" si="47"/>
        <v xml:space="preserve"> </v>
      </c>
      <c r="AR390" s="561" t="str">
        <f t="shared" si="48"/>
        <v xml:space="preserve"> </v>
      </c>
      <c r="AS390" s="77"/>
      <c r="AT390" s="240"/>
      <c r="AU390" s="240"/>
      <c r="AV390" s="256"/>
      <c r="AW390" s="240"/>
      <c r="AX390" s="256"/>
      <c r="AY390" s="256"/>
      <c r="AZ390" s="256"/>
      <c r="BA390" s="261"/>
      <c r="BB390" s="261"/>
      <c r="BC390" s="77"/>
      <c r="BD390" s="261"/>
      <c r="BE390" s="261"/>
      <c r="BF390" s="261"/>
      <c r="BG390" s="261"/>
      <c r="BH390" s="261"/>
      <c r="BI390" s="261"/>
      <c r="BJ390" s="245"/>
      <c r="BK390" s="245"/>
      <c r="BL390" s="247"/>
      <c r="BM390" s="77"/>
      <c r="BN390" s="561" t="str">
        <f t="shared" si="45"/>
        <v xml:space="preserve"> </v>
      </c>
      <c r="BO390" s="561" t="str">
        <f t="shared" si="49"/>
        <v xml:space="preserve"> </v>
      </c>
      <c r="BP390" s="561" t="str">
        <f t="shared" si="50"/>
        <v xml:space="preserve"> </v>
      </c>
      <c r="BQ390" s="561" t="str">
        <f t="shared" si="51"/>
        <v xml:space="preserve"> </v>
      </c>
      <c r="BR390" s="77"/>
      <c r="BS390" s="145"/>
    </row>
    <row r="391" spans="1:71" s="86" customFormat="1" ht="12.75" x14ac:dyDescent="0.25">
      <c r="A391" s="365"/>
      <c r="B391" s="361">
        <f>Demography!B392</f>
        <v>0</v>
      </c>
      <c r="C391" s="361">
        <f>Demography!C392</f>
        <v>0</v>
      </c>
      <c r="D391" s="362">
        <f>Demography!D392</f>
        <v>0</v>
      </c>
      <c r="E391" s="81"/>
      <c r="F391" s="415"/>
      <c r="G391" s="416"/>
      <c r="H391" s="417"/>
      <c r="I391" s="241"/>
      <c r="J391" s="242"/>
      <c r="K391" s="243"/>
      <c r="L391" s="243"/>
      <c r="M391" s="243"/>
      <c r="N391" s="241"/>
      <c r="O391" s="248"/>
      <c r="P391" s="81"/>
      <c r="Q391" s="241"/>
      <c r="R391" s="416"/>
      <c r="S391" s="416"/>
      <c r="T391" s="81"/>
      <c r="U391" s="242"/>
      <c r="V391" s="242"/>
      <c r="W391" s="241"/>
      <c r="X391" s="242"/>
      <c r="Y391" s="241"/>
      <c r="Z391" s="241"/>
      <c r="AA391" s="241"/>
      <c r="AB391" s="243"/>
      <c r="AC391" s="243"/>
      <c r="AD391" s="77"/>
      <c r="AE391" s="243"/>
      <c r="AF391" s="243"/>
      <c r="AG391" s="243"/>
      <c r="AH391" s="243"/>
      <c r="AI391" s="243"/>
      <c r="AJ391" s="243"/>
      <c r="AK391" s="246"/>
      <c r="AL391" s="246"/>
      <c r="AM391" s="248"/>
      <c r="AN391" s="77"/>
      <c r="AO391" s="562" t="str">
        <f t="shared" si="44"/>
        <v xml:space="preserve"> </v>
      </c>
      <c r="AP391" s="562" t="str">
        <f t="shared" si="46"/>
        <v xml:space="preserve"> </v>
      </c>
      <c r="AQ391" s="562" t="str">
        <f t="shared" si="47"/>
        <v xml:space="preserve"> </v>
      </c>
      <c r="AR391" s="562" t="str">
        <f t="shared" si="48"/>
        <v xml:space="preserve"> </v>
      </c>
      <c r="AS391" s="77"/>
      <c r="AT391" s="360"/>
      <c r="AU391" s="360"/>
      <c r="AV391" s="359"/>
      <c r="AW391" s="360"/>
      <c r="AX391" s="359"/>
      <c r="AY391" s="359"/>
      <c r="AZ391" s="241"/>
      <c r="BA391" s="243"/>
      <c r="BB391" s="243"/>
      <c r="BC391" s="77"/>
      <c r="BD391" s="243"/>
      <c r="BE391" s="243"/>
      <c r="BF391" s="243"/>
      <c r="BG391" s="243"/>
      <c r="BH391" s="243"/>
      <c r="BI391" s="243"/>
      <c r="BJ391" s="246"/>
      <c r="BK391" s="246"/>
      <c r="BL391" s="248"/>
      <c r="BM391" s="77"/>
      <c r="BN391" s="562" t="str">
        <f t="shared" si="45"/>
        <v xml:space="preserve"> </v>
      </c>
      <c r="BO391" s="562" t="str">
        <f t="shared" si="49"/>
        <v xml:space="preserve"> </v>
      </c>
      <c r="BP391" s="562" t="str">
        <f t="shared" si="50"/>
        <v xml:space="preserve"> </v>
      </c>
      <c r="BQ391" s="562" t="str">
        <f t="shared" si="51"/>
        <v xml:space="preserve"> </v>
      </c>
      <c r="BR391" s="77"/>
      <c r="BS391" s="313"/>
    </row>
    <row r="392" spans="1:71" s="86" customFormat="1" ht="12.75" x14ac:dyDescent="0.25">
      <c r="A392" s="365"/>
      <c r="B392" s="147">
        <f>Demography!B393</f>
        <v>0</v>
      </c>
      <c r="C392" s="147">
        <f>Demography!C393</f>
        <v>0</v>
      </c>
      <c r="D392" s="148">
        <f>Demography!D393</f>
        <v>0</v>
      </c>
      <c r="E392" s="81"/>
      <c r="F392" s="238"/>
      <c r="G392" s="150"/>
      <c r="H392" s="414"/>
      <c r="I392" s="256"/>
      <c r="J392" s="240"/>
      <c r="K392" s="261"/>
      <c r="L392" s="261"/>
      <c r="M392" s="261"/>
      <c r="N392" s="256"/>
      <c r="O392" s="247"/>
      <c r="P392" s="81"/>
      <c r="Q392" s="256"/>
      <c r="R392" s="150"/>
      <c r="S392" s="150"/>
      <c r="T392" s="81"/>
      <c r="U392" s="240"/>
      <c r="V392" s="240"/>
      <c r="W392" s="256"/>
      <c r="X392" s="240"/>
      <c r="Y392" s="256"/>
      <c r="Z392" s="256"/>
      <c r="AA392" s="256"/>
      <c r="AB392" s="261"/>
      <c r="AC392" s="261"/>
      <c r="AD392" s="77"/>
      <c r="AE392" s="261"/>
      <c r="AF392" s="261"/>
      <c r="AG392" s="261"/>
      <c r="AH392" s="261"/>
      <c r="AI392" s="261"/>
      <c r="AJ392" s="261"/>
      <c r="AK392" s="245"/>
      <c r="AL392" s="245"/>
      <c r="AM392" s="247"/>
      <c r="AN392" s="77"/>
      <c r="AO392" s="561" t="str">
        <f t="shared" si="44"/>
        <v xml:space="preserve"> </v>
      </c>
      <c r="AP392" s="561" t="str">
        <f t="shared" si="46"/>
        <v xml:space="preserve"> </v>
      </c>
      <c r="AQ392" s="561" t="str">
        <f t="shared" si="47"/>
        <v xml:space="preserve"> </v>
      </c>
      <c r="AR392" s="561" t="str">
        <f t="shared" si="48"/>
        <v xml:space="preserve"> </v>
      </c>
      <c r="AS392" s="77"/>
      <c r="AT392" s="240"/>
      <c r="AU392" s="240"/>
      <c r="AV392" s="256"/>
      <c r="AW392" s="240"/>
      <c r="AX392" s="256"/>
      <c r="AY392" s="256"/>
      <c r="AZ392" s="256"/>
      <c r="BA392" s="261"/>
      <c r="BB392" s="261"/>
      <c r="BC392" s="77"/>
      <c r="BD392" s="261"/>
      <c r="BE392" s="261"/>
      <c r="BF392" s="261"/>
      <c r="BG392" s="261"/>
      <c r="BH392" s="261"/>
      <c r="BI392" s="261"/>
      <c r="BJ392" s="245"/>
      <c r="BK392" s="245"/>
      <c r="BL392" s="247"/>
      <c r="BM392" s="77"/>
      <c r="BN392" s="561" t="str">
        <f t="shared" si="45"/>
        <v xml:space="preserve"> </v>
      </c>
      <c r="BO392" s="561" t="str">
        <f t="shared" si="49"/>
        <v xml:space="preserve"> </v>
      </c>
      <c r="BP392" s="561" t="str">
        <f t="shared" si="50"/>
        <v xml:space="preserve"> </v>
      </c>
      <c r="BQ392" s="561" t="str">
        <f t="shared" si="51"/>
        <v xml:space="preserve"> </v>
      </c>
      <c r="BR392" s="77"/>
      <c r="BS392" s="145"/>
    </row>
    <row r="393" spans="1:71" s="86" customFormat="1" ht="12.75" x14ac:dyDescent="0.25">
      <c r="A393" s="365"/>
      <c r="B393" s="361">
        <f>Demography!B394</f>
        <v>0</v>
      </c>
      <c r="C393" s="361">
        <f>Demography!C394</f>
        <v>0</v>
      </c>
      <c r="D393" s="362">
        <f>Demography!D394</f>
        <v>0</v>
      </c>
      <c r="E393" s="81"/>
      <c r="F393" s="415"/>
      <c r="G393" s="416"/>
      <c r="H393" s="417"/>
      <c r="I393" s="241"/>
      <c r="J393" s="242"/>
      <c r="K393" s="243"/>
      <c r="L393" s="243"/>
      <c r="M393" s="243"/>
      <c r="N393" s="241"/>
      <c r="O393" s="248"/>
      <c r="P393" s="81"/>
      <c r="Q393" s="241"/>
      <c r="R393" s="416"/>
      <c r="S393" s="416"/>
      <c r="T393" s="81"/>
      <c r="U393" s="242"/>
      <c r="V393" s="242"/>
      <c r="W393" s="241"/>
      <c r="X393" s="242"/>
      <c r="Y393" s="241"/>
      <c r="Z393" s="241"/>
      <c r="AA393" s="241"/>
      <c r="AB393" s="243"/>
      <c r="AC393" s="243"/>
      <c r="AD393" s="77"/>
      <c r="AE393" s="243"/>
      <c r="AF393" s="243"/>
      <c r="AG393" s="243"/>
      <c r="AH393" s="243"/>
      <c r="AI393" s="243"/>
      <c r="AJ393" s="243"/>
      <c r="AK393" s="246"/>
      <c r="AL393" s="246"/>
      <c r="AM393" s="248"/>
      <c r="AN393" s="77"/>
      <c r="AO393" s="562" t="str">
        <f t="shared" si="44"/>
        <v xml:space="preserve"> </v>
      </c>
      <c r="AP393" s="562" t="str">
        <f t="shared" si="46"/>
        <v xml:space="preserve"> </v>
      </c>
      <c r="AQ393" s="562" t="str">
        <f t="shared" si="47"/>
        <v xml:space="preserve"> </v>
      </c>
      <c r="AR393" s="562" t="str">
        <f t="shared" si="48"/>
        <v xml:space="preserve"> </v>
      </c>
      <c r="AS393" s="77"/>
      <c r="AT393" s="360"/>
      <c r="AU393" s="360"/>
      <c r="AV393" s="359"/>
      <c r="AW393" s="360"/>
      <c r="AX393" s="359"/>
      <c r="AY393" s="359"/>
      <c r="AZ393" s="241"/>
      <c r="BA393" s="243"/>
      <c r="BB393" s="243"/>
      <c r="BC393" s="77"/>
      <c r="BD393" s="243"/>
      <c r="BE393" s="243"/>
      <c r="BF393" s="243"/>
      <c r="BG393" s="243"/>
      <c r="BH393" s="243"/>
      <c r="BI393" s="243"/>
      <c r="BJ393" s="246"/>
      <c r="BK393" s="246"/>
      <c r="BL393" s="248"/>
      <c r="BM393" s="77"/>
      <c r="BN393" s="562" t="str">
        <f t="shared" si="45"/>
        <v xml:space="preserve"> </v>
      </c>
      <c r="BO393" s="562" t="str">
        <f t="shared" si="49"/>
        <v xml:space="preserve"> </v>
      </c>
      <c r="BP393" s="562" t="str">
        <f t="shared" si="50"/>
        <v xml:space="preserve"> </v>
      </c>
      <c r="BQ393" s="562" t="str">
        <f t="shared" si="51"/>
        <v xml:space="preserve"> </v>
      </c>
      <c r="BR393" s="77"/>
      <c r="BS393" s="313"/>
    </row>
    <row r="394" spans="1:71" s="86" customFormat="1" ht="12.75" x14ac:dyDescent="0.25">
      <c r="A394" s="365"/>
      <c r="B394" s="147">
        <f>Demography!B395</f>
        <v>0</v>
      </c>
      <c r="C394" s="147">
        <f>Demography!C395</f>
        <v>0</v>
      </c>
      <c r="D394" s="148">
        <f>Demography!D395</f>
        <v>0</v>
      </c>
      <c r="E394" s="81"/>
      <c r="F394" s="238"/>
      <c r="G394" s="150"/>
      <c r="H394" s="414"/>
      <c r="I394" s="256"/>
      <c r="J394" s="240"/>
      <c r="K394" s="261"/>
      <c r="L394" s="261"/>
      <c r="M394" s="261"/>
      <c r="N394" s="256"/>
      <c r="O394" s="247"/>
      <c r="P394" s="81"/>
      <c r="Q394" s="256"/>
      <c r="R394" s="150"/>
      <c r="S394" s="150"/>
      <c r="T394" s="81"/>
      <c r="U394" s="240"/>
      <c r="V394" s="240"/>
      <c r="W394" s="256"/>
      <c r="X394" s="240"/>
      <c r="Y394" s="256"/>
      <c r="Z394" s="256"/>
      <c r="AA394" s="256"/>
      <c r="AB394" s="261"/>
      <c r="AC394" s="261"/>
      <c r="AD394" s="77"/>
      <c r="AE394" s="261"/>
      <c r="AF394" s="261"/>
      <c r="AG394" s="261"/>
      <c r="AH394" s="261"/>
      <c r="AI394" s="261"/>
      <c r="AJ394" s="261"/>
      <c r="AK394" s="245"/>
      <c r="AL394" s="245"/>
      <c r="AM394" s="247"/>
      <c r="AN394" s="77"/>
      <c r="AO394" s="561" t="str">
        <f t="shared" si="44"/>
        <v xml:space="preserve"> </v>
      </c>
      <c r="AP394" s="561" t="str">
        <f t="shared" si="46"/>
        <v xml:space="preserve"> </v>
      </c>
      <c r="AQ394" s="561" t="str">
        <f t="shared" si="47"/>
        <v xml:space="preserve"> </v>
      </c>
      <c r="AR394" s="561" t="str">
        <f t="shared" si="48"/>
        <v xml:space="preserve"> </v>
      </c>
      <c r="AS394" s="77"/>
      <c r="AT394" s="240"/>
      <c r="AU394" s="240"/>
      <c r="AV394" s="256"/>
      <c r="AW394" s="240"/>
      <c r="AX394" s="256"/>
      <c r="AY394" s="256"/>
      <c r="AZ394" s="256"/>
      <c r="BA394" s="261"/>
      <c r="BB394" s="261"/>
      <c r="BC394" s="77"/>
      <c r="BD394" s="261"/>
      <c r="BE394" s="261"/>
      <c r="BF394" s="261"/>
      <c r="BG394" s="261"/>
      <c r="BH394" s="261"/>
      <c r="BI394" s="261"/>
      <c r="BJ394" s="245"/>
      <c r="BK394" s="245"/>
      <c r="BL394" s="247"/>
      <c r="BM394" s="77"/>
      <c r="BN394" s="561" t="str">
        <f t="shared" si="45"/>
        <v xml:space="preserve"> </v>
      </c>
      <c r="BO394" s="561" t="str">
        <f t="shared" si="49"/>
        <v xml:space="preserve"> </v>
      </c>
      <c r="BP394" s="561" t="str">
        <f t="shared" si="50"/>
        <v xml:space="preserve"> </v>
      </c>
      <c r="BQ394" s="561" t="str">
        <f t="shared" si="51"/>
        <v xml:space="preserve"> </v>
      </c>
      <c r="BR394" s="77"/>
      <c r="BS394" s="145"/>
    </row>
    <row r="395" spans="1:71" s="86" customFormat="1" ht="12.75" x14ac:dyDescent="0.25">
      <c r="A395" s="365"/>
      <c r="B395" s="361">
        <f>Demography!B396</f>
        <v>0</v>
      </c>
      <c r="C395" s="361">
        <f>Demography!C396</f>
        <v>0</v>
      </c>
      <c r="D395" s="362">
        <f>Demography!D396</f>
        <v>0</v>
      </c>
      <c r="E395" s="81"/>
      <c r="F395" s="415"/>
      <c r="G395" s="416"/>
      <c r="H395" s="417"/>
      <c r="I395" s="241"/>
      <c r="J395" s="242"/>
      <c r="K395" s="243"/>
      <c r="L395" s="243"/>
      <c r="M395" s="243"/>
      <c r="N395" s="241"/>
      <c r="O395" s="248"/>
      <c r="P395" s="81"/>
      <c r="Q395" s="241"/>
      <c r="R395" s="416"/>
      <c r="S395" s="416"/>
      <c r="T395" s="81"/>
      <c r="U395" s="242"/>
      <c r="V395" s="242"/>
      <c r="W395" s="241"/>
      <c r="X395" s="242"/>
      <c r="Y395" s="241"/>
      <c r="Z395" s="241"/>
      <c r="AA395" s="241"/>
      <c r="AB395" s="243"/>
      <c r="AC395" s="243"/>
      <c r="AD395" s="77"/>
      <c r="AE395" s="243"/>
      <c r="AF395" s="243"/>
      <c r="AG395" s="243"/>
      <c r="AH395" s="243"/>
      <c r="AI395" s="243"/>
      <c r="AJ395" s="243"/>
      <c r="AK395" s="246"/>
      <c r="AL395" s="246"/>
      <c r="AM395" s="248"/>
      <c r="AN395" s="77"/>
      <c r="AO395" s="562" t="str">
        <f t="shared" si="44"/>
        <v xml:space="preserve"> </v>
      </c>
      <c r="AP395" s="562" t="str">
        <f t="shared" si="46"/>
        <v xml:space="preserve"> </v>
      </c>
      <c r="AQ395" s="562" t="str">
        <f t="shared" si="47"/>
        <v xml:space="preserve"> </v>
      </c>
      <c r="AR395" s="562" t="str">
        <f t="shared" si="48"/>
        <v xml:space="preserve"> </v>
      </c>
      <c r="AS395" s="77"/>
      <c r="AT395" s="360"/>
      <c r="AU395" s="360"/>
      <c r="AV395" s="359"/>
      <c r="AW395" s="360"/>
      <c r="AX395" s="359"/>
      <c r="AY395" s="359"/>
      <c r="AZ395" s="241"/>
      <c r="BA395" s="243"/>
      <c r="BB395" s="243"/>
      <c r="BC395" s="77"/>
      <c r="BD395" s="243"/>
      <c r="BE395" s="243"/>
      <c r="BF395" s="243"/>
      <c r="BG395" s="243"/>
      <c r="BH395" s="243"/>
      <c r="BI395" s="243"/>
      <c r="BJ395" s="246"/>
      <c r="BK395" s="246"/>
      <c r="BL395" s="248"/>
      <c r="BM395" s="77"/>
      <c r="BN395" s="562" t="str">
        <f t="shared" si="45"/>
        <v xml:space="preserve"> </v>
      </c>
      <c r="BO395" s="562" t="str">
        <f t="shared" si="49"/>
        <v xml:space="preserve"> </v>
      </c>
      <c r="BP395" s="562" t="str">
        <f t="shared" si="50"/>
        <v xml:space="preserve"> </v>
      </c>
      <c r="BQ395" s="562" t="str">
        <f t="shared" si="51"/>
        <v xml:space="preserve"> </v>
      </c>
      <c r="BR395" s="77"/>
      <c r="BS395" s="313"/>
    </row>
    <row r="396" spans="1:71" s="86" customFormat="1" ht="12.75" x14ac:dyDescent="0.25">
      <c r="A396" s="365"/>
      <c r="B396" s="147">
        <f>Demography!B397</f>
        <v>0</v>
      </c>
      <c r="C396" s="147">
        <f>Demography!C397</f>
        <v>0</v>
      </c>
      <c r="D396" s="148">
        <f>Demography!D397</f>
        <v>0</v>
      </c>
      <c r="E396" s="81"/>
      <c r="F396" s="238"/>
      <c r="G396" s="150"/>
      <c r="H396" s="414"/>
      <c r="I396" s="256"/>
      <c r="J396" s="240"/>
      <c r="K396" s="261"/>
      <c r="L396" s="261"/>
      <c r="M396" s="261"/>
      <c r="N396" s="256"/>
      <c r="O396" s="247"/>
      <c r="P396" s="81"/>
      <c r="Q396" s="256"/>
      <c r="R396" s="150"/>
      <c r="S396" s="150"/>
      <c r="T396" s="81"/>
      <c r="U396" s="240"/>
      <c r="V396" s="240"/>
      <c r="W396" s="256"/>
      <c r="X396" s="240"/>
      <c r="Y396" s="256"/>
      <c r="Z396" s="256"/>
      <c r="AA396" s="256"/>
      <c r="AB396" s="261"/>
      <c r="AC396" s="261"/>
      <c r="AD396" s="77"/>
      <c r="AE396" s="261"/>
      <c r="AF396" s="261"/>
      <c r="AG396" s="261"/>
      <c r="AH396" s="261"/>
      <c r="AI396" s="261"/>
      <c r="AJ396" s="261"/>
      <c r="AK396" s="245"/>
      <c r="AL396" s="245"/>
      <c r="AM396" s="247"/>
      <c r="AN396" s="77"/>
      <c r="AO396" s="561" t="str">
        <f t="shared" si="44"/>
        <v xml:space="preserve"> </v>
      </c>
      <c r="AP396" s="561" t="str">
        <f t="shared" si="46"/>
        <v xml:space="preserve"> </v>
      </c>
      <c r="AQ396" s="561" t="str">
        <f t="shared" si="47"/>
        <v xml:space="preserve"> </v>
      </c>
      <c r="AR396" s="561" t="str">
        <f t="shared" si="48"/>
        <v xml:space="preserve"> </v>
      </c>
      <c r="AS396" s="77"/>
      <c r="AT396" s="240"/>
      <c r="AU396" s="240"/>
      <c r="AV396" s="256"/>
      <c r="AW396" s="240"/>
      <c r="AX396" s="256"/>
      <c r="AY396" s="256"/>
      <c r="AZ396" s="256"/>
      <c r="BA396" s="261"/>
      <c r="BB396" s="261"/>
      <c r="BC396" s="77"/>
      <c r="BD396" s="261"/>
      <c r="BE396" s="261"/>
      <c r="BF396" s="261"/>
      <c r="BG396" s="261"/>
      <c r="BH396" s="261"/>
      <c r="BI396" s="261"/>
      <c r="BJ396" s="245"/>
      <c r="BK396" s="245"/>
      <c r="BL396" s="247"/>
      <c r="BM396" s="77"/>
      <c r="BN396" s="561" t="str">
        <f t="shared" si="45"/>
        <v xml:space="preserve"> </v>
      </c>
      <c r="BO396" s="561" t="str">
        <f t="shared" si="49"/>
        <v xml:space="preserve"> </v>
      </c>
      <c r="BP396" s="561" t="str">
        <f t="shared" si="50"/>
        <v xml:space="preserve"> </v>
      </c>
      <c r="BQ396" s="561" t="str">
        <f t="shared" si="51"/>
        <v xml:space="preserve"> </v>
      </c>
      <c r="BR396" s="77"/>
      <c r="BS396" s="145"/>
    </row>
    <row r="397" spans="1:71" s="86" customFormat="1" ht="12.75" x14ac:dyDescent="0.25">
      <c r="A397" s="365"/>
      <c r="B397" s="361">
        <f>Demography!B398</f>
        <v>0</v>
      </c>
      <c r="C397" s="361">
        <f>Demography!C398</f>
        <v>0</v>
      </c>
      <c r="D397" s="362">
        <f>Demography!D398</f>
        <v>0</v>
      </c>
      <c r="E397" s="81"/>
      <c r="F397" s="415"/>
      <c r="G397" s="416"/>
      <c r="H397" s="417"/>
      <c r="I397" s="241"/>
      <c r="J397" s="242"/>
      <c r="K397" s="243"/>
      <c r="L397" s="243"/>
      <c r="M397" s="243"/>
      <c r="N397" s="241"/>
      <c r="O397" s="248"/>
      <c r="P397" s="81"/>
      <c r="Q397" s="241"/>
      <c r="R397" s="416"/>
      <c r="S397" s="416"/>
      <c r="T397" s="81"/>
      <c r="U397" s="242"/>
      <c r="V397" s="242"/>
      <c r="W397" s="241"/>
      <c r="X397" s="242"/>
      <c r="Y397" s="241"/>
      <c r="Z397" s="241"/>
      <c r="AA397" s="241"/>
      <c r="AB397" s="243"/>
      <c r="AC397" s="243"/>
      <c r="AD397" s="77"/>
      <c r="AE397" s="243"/>
      <c r="AF397" s="243"/>
      <c r="AG397" s="243"/>
      <c r="AH397" s="243"/>
      <c r="AI397" s="243"/>
      <c r="AJ397" s="243"/>
      <c r="AK397" s="246"/>
      <c r="AL397" s="246"/>
      <c r="AM397" s="248"/>
      <c r="AN397" s="77"/>
      <c r="AO397" s="562" t="str">
        <f t="shared" si="44"/>
        <v xml:space="preserve"> </v>
      </c>
      <c r="AP397" s="562" t="str">
        <f t="shared" si="46"/>
        <v xml:space="preserve"> </v>
      </c>
      <c r="AQ397" s="562" t="str">
        <f t="shared" si="47"/>
        <v xml:space="preserve"> </v>
      </c>
      <c r="AR397" s="562" t="str">
        <f t="shared" si="48"/>
        <v xml:space="preserve"> </v>
      </c>
      <c r="AS397" s="77"/>
      <c r="AT397" s="360"/>
      <c r="AU397" s="360"/>
      <c r="AV397" s="359"/>
      <c r="AW397" s="360"/>
      <c r="AX397" s="359"/>
      <c r="AY397" s="359"/>
      <c r="AZ397" s="241"/>
      <c r="BA397" s="243"/>
      <c r="BB397" s="243"/>
      <c r="BC397" s="77"/>
      <c r="BD397" s="243"/>
      <c r="BE397" s="243"/>
      <c r="BF397" s="243"/>
      <c r="BG397" s="243"/>
      <c r="BH397" s="243"/>
      <c r="BI397" s="243"/>
      <c r="BJ397" s="246"/>
      <c r="BK397" s="246"/>
      <c r="BL397" s="248"/>
      <c r="BM397" s="77"/>
      <c r="BN397" s="562" t="str">
        <f t="shared" si="45"/>
        <v xml:space="preserve"> </v>
      </c>
      <c r="BO397" s="562" t="str">
        <f t="shared" si="49"/>
        <v xml:space="preserve"> </v>
      </c>
      <c r="BP397" s="562" t="str">
        <f t="shared" si="50"/>
        <v xml:space="preserve"> </v>
      </c>
      <c r="BQ397" s="562" t="str">
        <f t="shared" si="51"/>
        <v xml:space="preserve"> </v>
      </c>
      <c r="BR397" s="77"/>
      <c r="BS397" s="313"/>
    </row>
    <row r="398" spans="1:71" s="86" customFormat="1" ht="12.75" x14ac:dyDescent="0.25">
      <c r="A398" s="365"/>
      <c r="B398" s="147">
        <f>Demography!B399</f>
        <v>0</v>
      </c>
      <c r="C398" s="147">
        <f>Demography!C399</f>
        <v>0</v>
      </c>
      <c r="D398" s="148">
        <f>Demography!D399</f>
        <v>0</v>
      </c>
      <c r="E398" s="81"/>
      <c r="F398" s="238"/>
      <c r="G398" s="150"/>
      <c r="H398" s="414"/>
      <c r="I398" s="256"/>
      <c r="J398" s="240"/>
      <c r="K398" s="261"/>
      <c r="L398" s="261"/>
      <c r="M398" s="261"/>
      <c r="N398" s="256"/>
      <c r="O398" s="247"/>
      <c r="P398" s="81"/>
      <c r="Q398" s="256"/>
      <c r="R398" s="150"/>
      <c r="S398" s="150"/>
      <c r="T398" s="81"/>
      <c r="U398" s="240"/>
      <c r="V398" s="240"/>
      <c r="W398" s="256"/>
      <c r="X398" s="240"/>
      <c r="Y398" s="256"/>
      <c r="Z398" s="256"/>
      <c r="AA398" s="256"/>
      <c r="AB398" s="261"/>
      <c r="AC398" s="261"/>
      <c r="AD398" s="77"/>
      <c r="AE398" s="261"/>
      <c r="AF398" s="261"/>
      <c r="AG398" s="261"/>
      <c r="AH398" s="261"/>
      <c r="AI398" s="261"/>
      <c r="AJ398" s="261"/>
      <c r="AK398" s="245"/>
      <c r="AL398" s="245"/>
      <c r="AM398" s="247"/>
      <c r="AN398" s="77"/>
      <c r="AO398" s="561" t="str">
        <f t="shared" si="44"/>
        <v xml:space="preserve"> </v>
      </c>
      <c r="AP398" s="561" t="str">
        <f t="shared" si="46"/>
        <v xml:space="preserve"> </v>
      </c>
      <c r="AQ398" s="561" t="str">
        <f t="shared" si="47"/>
        <v xml:space="preserve"> </v>
      </c>
      <c r="AR398" s="561" t="str">
        <f t="shared" si="48"/>
        <v xml:space="preserve"> </v>
      </c>
      <c r="AS398" s="77"/>
      <c r="AT398" s="240"/>
      <c r="AU398" s="240"/>
      <c r="AV398" s="256"/>
      <c r="AW398" s="240"/>
      <c r="AX398" s="256"/>
      <c r="AY398" s="256"/>
      <c r="AZ398" s="256"/>
      <c r="BA398" s="261"/>
      <c r="BB398" s="261"/>
      <c r="BC398" s="77"/>
      <c r="BD398" s="261"/>
      <c r="BE398" s="261"/>
      <c r="BF398" s="261"/>
      <c r="BG398" s="261"/>
      <c r="BH398" s="261"/>
      <c r="BI398" s="261"/>
      <c r="BJ398" s="245"/>
      <c r="BK398" s="245"/>
      <c r="BL398" s="247"/>
      <c r="BM398" s="77"/>
      <c r="BN398" s="561" t="str">
        <f t="shared" si="45"/>
        <v xml:space="preserve"> </v>
      </c>
      <c r="BO398" s="561" t="str">
        <f t="shared" si="49"/>
        <v xml:space="preserve"> </v>
      </c>
      <c r="BP398" s="561" t="str">
        <f t="shared" si="50"/>
        <v xml:space="preserve"> </v>
      </c>
      <c r="BQ398" s="561" t="str">
        <f t="shared" si="51"/>
        <v xml:space="preserve"> </v>
      </c>
      <c r="BR398" s="77"/>
      <c r="BS398" s="145"/>
    </row>
    <row r="399" spans="1:71" s="86" customFormat="1" ht="12.75" x14ac:dyDescent="0.25">
      <c r="A399" s="365"/>
      <c r="B399" s="361">
        <f>Demography!B400</f>
        <v>0</v>
      </c>
      <c r="C399" s="361">
        <f>Demography!C400</f>
        <v>0</v>
      </c>
      <c r="D399" s="362">
        <f>Demography!D400</f>
        <v>0</v>
      </c>
      <c r="E399" s="81"/>
      <c r="F399" s="415"/>
      <c r="G399" s="416"/>
      <c r="H399" s="417"/>
      <c r="I399" s="241"/>
      <c r="J399" s="242"/>
      <c r="K399" s="243"/>
      <c r="L399" s="243"/>
      <c r="M399" s="243"/>
      <c r="N399" s="241"/>
      <c r="O399" s="248"/>
      <c r="P399" s="81"/>
      <c r="Q399" s="241"/>
      <c r="R399" s="416"/>
      <c r="S399" s="416"/>
      <c r="T399" s="81"/>
      <c r="U399" s="242"/>
      <c r="V399" s="242"/>
      <c r="W399" s="241"/>
      <c r="X399" s="242"/>
      <c r="Y399" s="241"/>
      <c r="Z399" s="241"/>
      <c r="AA399" s="241"/>
      <c r="AB399" s="243"/>
      <c r="AC399" s="243"/>
      <c r="AD399" s="77"/>
      <c r="AE399" s="243"/>
      <c r="AF399" s="243"/>
      <c r="AG399" s="243"/>
      <c r="AH399" s="243"/>
      <c r="AI399" s="243"/>
      <c r="AJ399" s="243"/>
      <c r="AK399" s="246"/>
      <c r="AL399" s="246"/>
      <c r="AM399" s="248"/>
      <c r="AN399" s="77"/>
      <c r="AO399" s="562" t="str">
        <f t="shared" si="44"/>
        <v xml:space="preserve"> </v>
      </c>
      <c r="AP399" s="562" t="str">
        <f t="shared" si="46"/>
        <v xml:space="preserve"> </v>
      </c>
      <c r="AQ399" s="562" t="str">
        <f t="shared" si="47"/>
        <v xml:space="preserve"> </v>
      </c>
      <c r="AR399" s="562" t="str">
        <f t="shared" si="48"/>
        <v xml:space="preserve"> </v>
      </c>
      <c r="AS399" s="77"/>
      <c r="AT399" s="360"/>
      <c r="AU399" s="360"/>
      <c r="AV399" s="359"/>
      <c r="AW399" s="360"/>
      <c r="AX399" s="359"/>
      <c r="AY399" s="359"/>
      <c r="AZ399" s="241"/>
      <c r="BA399" s="243"/>
      <c r="BB399" s="243"/>
      <c r="BC399" s="77"/>
      <c r="BD399" s="243"/>
      <c r="BE399" s="243"/>
      <c r="BF399" s="243"/>
      <c r="BG399" s="243"/>
      <c r="BH399" s="243"/>
      <c r="BI399" s="243"/>
      <c r="BJ399" s="246"/>
      <c r="BK399" s="246"/>
      <c r="BL399" s="248"/>
      <c r="BM399" s="77"/>
      <c r="BN399" s="562" t="str">
        <f t="shared" si="45"/>
        <v xml:space="preserve"> </v>
      </c>
      <c r="BO399" s="562" t="str">
        <f t="shared" si="49"/>
        <v xml:space="preserve"> </v>
      </c>
      <c r="BP399" s="562" t="str">
        <f t="shared" si="50"/>
        <v xml:space="preserve"> </v>
      </c>
      <c r="BQ399" s="562" t="str">
        <f t="shared" si="51"/>
        <v xml:space="preserve"> </v>
      </c>
      <c r="BR399" s="77"/>
      <c r="BS399" s="313"/>
    </row>
    <row r="400" spans="1:71" s="86" customFormat="1" ht="12.75" x14ac:dyDescent="0.25">
      <c r="A400" s="365"/>
      <c r="B400" s="147">
        <f>Demography!B401</f>
        <v>0</v>
      </c>
      <c r="C400" s="147">
        <f>Demography!C401</f>
        <v>0</v>
      </c>
      <c r="D400" s="148">
        <f>Demography!D401</f>
        <v>0</v>
      </c>
      <c r="E400" s="81"/>
      <c r="F400" s="238"/>
      <c r="G400" s="150"/>
      <c r="H400" s="414"/>
      <c r="I400" s="256"/>
      <c r="J400" s="240"/>
      <c r="K400" s="261"/>
      <c r="L400" s="261"/>
      <c r="M400" s="261"/>
      <c r="N400" s="256"/>
      <c r="O400" s="247"/>
      <c r="P400" s="81"/>
      <c r="Q400" s="256"/>
      <c r="R400" s="150"/>
      <c r="S400" s="150"/>
      <c r="T400" s="81"/>
      <c r="U400" s="240"/>
      <c r="V400" s="240"/>
      <c r="W400" s="256"/>
      <c r="X400" s="240"/>
      <c r="Y400" s="256"/>
      <c r="Z400" s="256"/>
      <c r="AA400" s="256"/>
      <c r="AB400" s="261"/>
      <c r="AC400" s="261"/>
      <c r="AD400" s="77"/>
      <c r="AE400" s="261"/>
      <c r="AF400" s="261"/>
      <c r="AG400" s="261"/>
      <c r="AH400" s="261"/>
      <c r="AI400" s="261"/>
      <c r="AJ400" s="261"/>
      <c r="AK400" s="245"/>
      <c r="AL400" s="245"/>
      <c r="AM400" s="247"/>
      <c r="AN400" s="77"/>
      <c r="AO400" s="561" t="str">
        <f t="shared" si="44"/>
        <v xml:space="preserve"> </v>
      </c>
      <c r="AP400" s="561" t="str">
        <f t="shared" si="46"/>
        <v xml:space="preserve"> </v>
      </c>
      <c r="AQ400" s="561" t="str">
        <f t="shared" si="47"/>
        <v xml:space="preserve"> </v>
      </c>
      <c r="AR400" s="561" t="str">
        <f t="shared" si="48"/>
        <v xml:space="preserve"> </v>
      </c>
      <c r="AS400" s="77"/>
      <c r="AT400" s="240"/>
      <c r="AU400" s="240"/>
      <c r="AV400" s="256"/>
      <c r="AW400" s="240"/>
      <c r="AX400" s="256"/>
      <c r="AY400" s="256"/>
      <c r="AZ400" s="256"/>
      <c r="BA400" s="261"/>
      <c r="BB400" s="261"/>
      <c r="BC400" s="77"/>
      <c r="BD400" s="261"/>
      <c r="BE400" s="261"/>
      <c r="BF400" s="261"/>
      <c r="BG400" s="261"/>
      <c r="BH400" s="261"/>
      <c r="BI400" s="261"/>
      <c r="BJ400" s="245"/>
      <c r="BK400" s="245"/>
      <c r="BL400" s="247"/>
      <c r="BM400" s="77"/>
      <c r="BN400" s="561" t="str">
        <f t="shared" si="45"/>
        <v xml:space="preserve"> </v>
      </c>
      <c r="BO400" s="561" t="str">
        <f t="shared" si="49"/>
        <v xml:space="preserve"> </v>
      </c>
      <c r="BP400" s="561" t="str">
        <f t="shared" si="50"/>
        <v xml:space="preserve"> </v>
      </c>
      <c r="BQ400" s="561" t="str">
        <f t="shared" si="51"/>
        <v xml:space="preserve"> </v>
      </c>
      <c r="BR400" s="77"/>
      <c r="BS400" s="145"/>
    </row>
    <row r="401" spans="1:71" s="86" customFormat="1" ht="12.75" x14ac:dyDescent="0.25">
      <c r="A401" s="365"/>
      <c r="B401" s="361">
        <f>Demography!B402</f>
        <v>0</v>
      </c>
      <c r="C401" s="361">
        <f>Demography!C402</f>
        <v>0</v>
      </c>
      <c r="D401" s="362">
        <f>Demography!D402</f>
        <v>0</v>
      </c>
      <c r="E401" s="81"/>
      <c r="F401" s="415"/>
      <c r="G401" s="416"/>
      <c r="H401" s="417"/>
      <c r="I401" s="241"/>
      <c r="J401" s="242"/>
      <c r="K401" s="243"/>
      <c r="L401" s="243"/>
      <c r="M401" s="243"/>
      <c r="N401" s="241"/>
      <c r="O401" s="248"/>
      <c r="P401" s="81"/>
      <c r="Q401" s="241"/>
      <c r="R401" s="416"/>
      <c r="S401" s="416"/>
      <c r="T401" s="81"/>
      <c r="U401" s="242"/>
      <c r="V401" s="242"/>
      <c r="W401" s="241"/>
      <c r="X401" s="242"/>
      <c r="Y401" s="241"/>
      <c r="Z401" s="241"/>
      <c r="AA401" s="241"/>
      <c r="AB401" s="243"/>
      <c r="AC401" s="243"/>
      <c r="AD401" s="77"/>
      <c r="AE401" s="243"/>
      <c r="AF401" s="243"/>
      <c r="AG401" s="243"/>
      <c r="AH401" s="243"/>
      <c r="AI401" s="243"/>
      <c r="AJ401" s="243"/>
      <c r="AK401" s="246"/>
      <c r="AL401" s="246"/>
      <c r="AM401" s="248"/>
      <c r="AN401" s="77"/>
      <c r="AO401" s="562" t="str">
        <f t="shared" si="44"/>
        <v xml:space="preserve"> </v>
      </c>
      <c r="AP401" s="562" t="str">
        <f t="shared" si="46"/>
        <v xml:space="preserve"> </v>
      </c>
      <c r="AQ401" s="562" t="str">
        <f t="shared" si="47"/>
        <v xml:space="preserve"> </v>
      </c>
      <c r="AR401" s="562" t="str">
        <f t="shared" si="48"/>
        <v xml:space="preserve"> </v>
      </c>
      <c r="AS401" s="77"/>
      <c r="AT401" s="360"/>
      <c r="AU401" s="360"/>
      <c r="AV401" s="359"/>
      <c r="AW401" s="360"/>
      <c r="AX401" s="359"/>
      <c r="AY401" s="359"/>
      <c r="AZ401" s="241"/>
      <c r="BA401" s="243"/>
      <c r="BB401" s="243"/>
      <c r="BC401" s="77"/>
      <c r="BD401" s="243"/>
      <c r="BE401" s="243"/>
      <c r="BF401" s="243"/>
      <c r="BG401" s="243"/>
      <c r="BH401" s="243"/>
      <c r="BI401" s="243"/>
      <c r="BJ401" s="246"/>
      <c r="BK401" s="246"/>
      <c r="BL401" s="248"/>
      <c r="BM401" s="77"/>
      <c r="BN401" s="562" t="str">
        <f t="shared" si="45"/>
        <v xml:space="preserve"> </v>
      </c>
      <c r="BO401" s="562" t="str">
        <f t="shared" si="49"/>
        <v xml:space="preserve"> </v>
      </c>
      <c r="BP401" s="562" t="str">
        <f t="shared" si="50"/>
        <v xml:space="preserve"> </v>
      </c>
      <c r="BQ401" s="562" t="str">
        <f t="shared" si="51"/>
        <v xml:space="preserve"> </v>
      </c>
      <c r="BR401" s="77"/>
      <c r="BS401" s="313"/>
    </row>
    <row r="402" spans="1:71" s="86" customFormat="1" ht="12.75" x14ac:dyDescent="0.25">
      <c r="A402" s="365"/>
      <c r="B402" s="147">
        <f>Demography!B403</f>
        <v>0</v>
      </c>
      <c r="C402" s="147">
        <f>Demography!C403</f>
        <v>0</v>
      </c>
      <c r="D402" s="148">
        <f>Demography!D403</f>
        <v>0</v>
      </c>
      <c r="E402" s="81"/>
      <c r="F402" s="238"/>
      <c r="G402" s="150"/>
      <c r="H402" s="414"/>
      <c r="I402" s="256"/>
      <c r="J402" s="240"/>
      <c r="K402" s="261"/>
      <c r="L402" s="261"/>
      <c r="M402" s="261"/>
      <c r="N402" s="256"/>
      <c r="O402" s="247"/>
      <c r="P402" s="81"/>
      <c r="Q402" s="256"/>
      <c r="R402" s="150"/>
      <c r="S402" s="150"/>
      <c r="T402" s="81"/>
      <c r="U402" s="240"/>
      <c r="V402" s="240"/>
      <c r="W402" s="256"/>
      <c r="X402" s="240"/>
      <c r="Y402" s="256"/>
      <c r="Z402" s="256"/>
      <c r="AA402" s="256"/>
      <c r="AB402" s="261"/>
      <c r="AC402" s="261"/>
      <c r="AD402" s="77"/>
      <c r="AE402" s="261"/>
      <c r="AF402" s="261"/>
      <c r="AG402" s="261"/>
      <c r="AH402" s="261"/>
      <c r="AI402" s="261"/>
      <c r="AJ402" s="261"/>
      <c r="AK402" s="245"/>
      <c r="AL402" s="245"/>
      <c r="AM402" s="247"/>
      <c r="AN402" s="77"/>
      <c r="AO402" s="561" t="str">
        <f t="shared" ref="AO402:AO465" si="52">IF(Z402=0," ",AE402/AB402)</f>
        <v xml:space="preserve"> </v>
      </c>
      <c r="AP402" s="561" t="str">
        <f t="shared" si="46"/>
        <v xml:space="preserve"> </v>
      </c>
      <c r="AQ402" s="561" t="str">
        <f t="shared" si="47"/>
        <v xml:space="preserve"> </v>
      </c>
      <c r="AR402" s="561" t="str">
        <f t="shared" si="48"/>
        <v xml:space="preserve"> </v>
      </c>
      <c r="AS402" s="77"/>
      <c r="AT402" s="240"/>
      <c r="AU402" s="240"/>
      <c r="AV402" s="256"/>
      <c r="AW402" s="240"/>
      <c r="AX402" s="256"/>
      <c r="AY402" s="256"/>
      <c r="AZ402" s="256"/>
      <c r="BA402" s="261"/>
      <c r="BB402" s="261"/>
      <c r="BC402" s="77"/>
      <c r="BD402" s="261"/>
      <c r="BE402" s="261"/>
      <c r="BF402" s="261"/>
      <c r="BG402" s="261"/>
      <c r="BH402" s="261"/>
      <c r="BI402" s="261"/>
      <c r="BJ402" s="245"/>
      <c r="BK402" s="245"/>
      <c r="BL402" s="247"/>
      <c r="BM402" s="77"/>
      <c r="BN402" s="561" t="str">
        <f t="shared" ref="BN402:BN465" si="53">IF(AY402=0," ",BD402/BA402)</f>
        <v xml:space="preserve"> </v>
      </c>
      <c r="BO402" s="561" t="str">
        <f t="shared" si="49"/>
        <v xml:space="preserve"> </v>
      </c>
      <c r="BP402" s="561" t="str">
        <f t="shared" si="50"/>
        <v xml:space="preserve"> </v>
      </c>
      <c r="BQ402" s="561" t="str">
        <f t="shared" si="51"/>
        <v xml:space="preserve"> </v>
      </c>
      <c r="BR402" s="77"/>
      <c r="BS402" s="145"/>
    </row>
    <row r="403" spans="1:71" s="86" customFormat="1" ht="12.75" x14ac:dyDescent="0.25">
      <c r="A403" s="365"/>
      <c r="B403" s="361">
        <f>Demography!B404</f>
        <v>0</v>
      </c>
      <c r="C403" s="361">
        <f>Demography!C404</f>
        <v>0</v>
      </c>
      <c r="D403" s="362">
        <f>Demography!D404</f>
        <v>0</v>
      </c>
      <c r="E403" s="81"/>
      <c r="F403" s="415"/>
      <c r="G403" s="416"/>
      <c r="H403" s="417"/>
      <c r="I403" s="241"/>
      <c r="J403" s="242"/>
      <c r="K403" s="243"/>
      <c r="L403" s="243"/>
      <c r="M403" s="243"/>
      <c r="N403" s="241"/>
      <c r="O403" s="248"/>
      <c r="P403" s="81"/>
      <c r="Q403" s="241"/>
      <c r="R403" s="416"/>
      <c r="S403" s="416"/>
      <c r="T403" s="81"/>
      <c r="U403" s="242"/>
      <c r="V403" s="242"/>
      <c r="W403" s="241"/>
      <c r="X403" s="242"/>
      <c r="Y403" s="241"/>
      <c r="Z403" s="241"/>
      <c r="AA403" s="241"/>
      <c r="AB403" s="243"/>
      <c r="AC403" s="243"/>
      <c r="AD403" s="77"/>
      <c r="AE403" s="243"/>
      <c r="AF403" s="243"/>
      <c r="AG403" s="243"/>
      <c r="AH403" s="243"/>
      <c r="AI403" s="243"/>
      <c r="AJ403" s="243"/>
      <c r="AK403" s="246"/>
      <c r="AL403" s="246"/>
      <c r="AM403" s="248"/>
      <c r="AN403" s="77"/>
      <c r="AO403" s="562" t="str">
        <f t="shared" si="52"/>
        <v xml:space="preserve"> </v>
      </c>
      <c r="AP403" s="562" t="str">
        <f t="shared" ref="AP403:AP466" si="54">IF(OR(Z403=0,K403=0)," ",AE403/K403)</f>
        <v xml:space="preserve"> </v>
      </c>
      <c r="AQ403" s="562" t="str">
        <f t="shared" ref="AQ403:AQ466" si="55">IF(OR(Z403&gt;5, Z403&lt;1)," ",AF403/AC403)</f>
        <v xml:space="preserve"> </v>
      </c>
      <c r="AR403" s="562" t="str">
        <f t="shared" ref="AR403:AR466" si="56">IF(OR(Z403&gt;5, Z403&lt;1,K403=0)," ",AF403/K403)</f>
        <v xml:space="preserve"> </v>
      </c>
      <c r="AS403" s="77"/>
      <c r="AT403" s="360"/>
      <c r="AU403" s="360"/>
      <c r="AV403" s="359"/>
      <c r="AW403" s="360"/>
      <c r="AX403" s="359"/>
      <c r="AY403" s="359"/>
      <c r="AZ403" s="241"/>
      <c r="BA403" s="243"/>
      <c r="BB403" s="243"/>
      <c r="BC403" s="77"/>
      <c r="BD403" s="243"/>
      <c r="BE403" s="243"/>
      <c r="BF403" s="243"/>
      <c r="BG403" s="243"/>
      <c r="BH403" s="243"/>
      <c r="BI403" s="243"/>
      <c r="BJ403" s="246"/>
      <c r="BK403" s="246"/>
      <c r="BL403" s="248"/>
      <c r="BM403" s="77"/>
      <c r="BN403" s="562" t="str">
        <f t="shared" si="53"/>
        <v xml:space="preserve"> </v>
      </c>
      <c r="BO403" s="562" t="str">
        <f t="shared" ref="BO403:BO466" si="57">IF(OR(AY403=0,K403=0)," ",BD403/K403)</f>
        <v xml:space="preserve"> </v>
      </c>
      <c r="BP403" s="562" t="str">
        <f t="shared" ref="BP403:BP466" si="58">IF(OR(AY403&gt;5, AY403&lt;1)," ",BE403/BB403)</f>
        <v xml:space="preserve"> </v>
      </c>
      <c r="BQ403" s="562" t="str">
        <f t="shared" ref="BQ403:BQ466" si="59">IF(OR(AY403&gt;5, AY403&lt;1,K403=0)," ",BE403/K403)</f>
        <v xml:space="preserve"> </v>
      </c>
      <c r="BR403" s="77"/>
      <c r="BS403" s="313"/>
    </row>
    <row r="404" spans="1:71" s="86" customFormat="1" ht="12.75" x14ac:dyDescent="0.25">
      <c r="A404" s="365"/>
      <c r="B404" s="147">
        <f>Demography!B405</f>
        <v>0</v>
      </c>
      <c r="C404" s="147">
        <f>Demography!C405</f>
        <v>0</v>
      </c>
      <c r="D404" s="148">
        <f>Demography!D405</f>
        <v>0</v>
      </c>
      <c r="E404" s="81"/>
      <c r="F404" s="238"/>
      <c r="G404" s="150"/>
      <c r="H404" s="414"/>
      <c r="I404" s="256"/>
      <c r="J404" s="240"/>
      <c r="K404" s="261"/>
      <c r="L404" s="261"/>
      <c r="M404" s="261"/>
      <c r="N404" s="256"/>
      <c r="O404" s="247"/>
      <c r="P404" s="81"/>
      <c r="Q404" s="256"/>
      <c r="R404" s="150"/>
      <c r="S404" s="150"/>
      <c r="T404" s="81"/>
      <c r="U404" s="240"/>
      <c r="V404" s="240"/>
      <c r="W404" s="256"/>
      <c r="X404" s="240"/>
      <c r="Y404" s="256"/>
      <c r="Z404" s="256"/>
      <c r="AA404" s="256"/>
      <c r="AB404" s="261"/>
      <c r="AC404" s="261"/>
      <c r="AD404" s="77"/>
      <c r="AE404" s="261"/>
      <c r="AF404" s="261"/>
      <c r="AG404" s="261"/>
      <c r="AH404" s="261"/>
      <c r="AI404" s="261"/>
      <c r="AJ404" s="261"/>
      <c r="AK404" s="245"/>
      <c r="AL404" s="245"/>
      <c r="AM404" s="247"/>
      <c r="AN404" s="77"/>
      <c r="AO404" s="561" t="str">
        <f t="shared" si="52"/>
        <v xml:space="preserve"> </v>
      </c>
      <c r="AP404" s="561" t="str">
        <f t="shared" si="54"/>
        <v xml:space="preserve"> </v>
      </c>
      <c r="AQ404" s="561" t="str">
        <f t="shared" si="55"/>
        <v xml:space="preserve"> </v>
      </c>
      <c r="AR404" s="561" t="str">
        <f t="shared" si="56"/>
        <v xml:space="preserve"> </v>
      </c>
      <c r="AS404" s="77"/>
      <c r="AT404" s="240"/>
      <c r="AU404" s="240"/>
      <c r="AV404" s="256"/>
      <c r="AW404" s="240"/>
      <c r="AX404" s="256"/>
      <c r="AY404" s="256"/>
      <c r="AZ404" s="256"/>
      <c r="BA404" s="261"/>
      <c r="BB404" s="261"/>
      <c r="BC404" s="77"/>
      <c r="BD404" s="261"/>
      <c r="BE404" s="261"/>
      <c r="BF404" s="261"/>
      <c r="BG404" s="261"/>
      <c r="BH404" s="261"/>
      <c r="BI404" s="261"/>
      <c r="BJ404" s="245"/>
      <c r="BK404" s="245"/>
      <c r="BL404" s="247"/>
      <c r="BM404" s="77"/>
      <c r="BN404" s="561" t="str">
        <f t="shared" si="53"/>
        <v xml:space="preserve"> </v>
      </c>
      <c r="BO404" s="561" t="str">
        <f t="shared" si="57"/>
        <v xml:space="preserve"> </v>
      </c>
      <c r="BP404" s="561" t="str">
        <f t="shared" si="58"/>
        <v xml:space="preserve"> </v>
      </c>
      <c r="BQ404" s="561" t="str">
        <f t="shared" si="59"/>
        <v xml:space="preserve"> </v>
      </c>
      <c r="BR404" s="77"/>
      <c r="BS404" s="145"/>
    </row>
    <row r="405" spans="1:71" s="86" customFormat="1" ht="12.75" x14ac:dyDescent="0.25">
      <c r="A405" s="365"/>
      <c r="B405" s="361">
        <f>Demography!B406</f>
        <v>0</v>
      </c>
      <c r="C405" s="361">
        <f>Demography!C406</f>
        <v>0</v>
      </c>
      <c r="D405" s="362">
        <f>Demography!D406</f>
        <v>0</v>
      </c>
      <c r="E405" s="81"/>
      <c r="F405" s="415"/>
      <c r="G405" s="416"/>
      <c r="H405" s="417"/>
      <c r="I405" s="241"/>
      <c r="J405" s="242"/>
      <c r="K405" s="243"/>
      <c r="L405" s="243"/>
      <c r="M405" s="243"/>
      <c r="N405" s="241"/>
      <c r="O405" s="248"/>
      <c r="P405" s="81"/>
      <c r="Q405" s="241"/>
      <c r="R405" s="416"/>
      <c r="S405" s="416"/>
      <c r="T405" s="81"/>
      <c r="U405" s="242"/>
      <c r="V405" s="242"/>
      <c r="W405" s="241"/>
      <c r="X405" s="242"/>
      <c r="Y405" s="241"/>
      <c r="Z405" s="241"/>
      <c r="AA405" s="241"/>
      <c r="AB405" s="243"/>
      <c r="AC405" s="243"/>
      <c r="AD405" s="77"/>
      <c r="AE405" s="243"/>
      <c r="AF405" s="243"/>
      <c r="AG405" s="243"/>
      <c r="AH405" s="243"/>
      <c r="AI405" s="243"/>
      <c r="AJ405" s="243"/>
      <c r="AK405" s="246"/>
      <c r="AL405" s="246"/>
      <c r="AM405" s="248"/>
      <c r="AN405" s="77"/>
      <c r="AO405" s="562" t="str">
        <f t="shared" si="52"/>
        <v xml:space="preserve"> </v>
      </c>
      <c r="AP405" s="562" t="str">
        <f t="shared" si="54"/>
        <v xml:space="preserve"> </v>
      </c>
      <c r="AQ405" s="562" t="str">
        <f t="shared" si="55"/>
        <v xml:space="preserve"> </v>
      </c>
      <c r="AR405" s="562" t="str">
        <f t="shared" si="56"/>
        <v xml:space="preserve"> </v>
      </c>
      <c r="AS405" s="77"/>
      <c r="AT405" s="360"/>
      <c r="AU405" s="360"/>
      <c r="AV405" s="359"/>
      <c r="AW405" s="360"/>
      <c r="AX405" s="359"/>
      <c r="AY405" s="359"/>
      <c r="AZ405" s="241"/>
      <c r="BA405" s="243"/>
      <c r="BB405" s="243"/>
      <c r="BC405" s="77"/>
      <c r="BD405" s="243"/>
      <c r="BE405" s="243"/>
      <c r="BF405" s="243"/>
      <c r="BG405" s="243"/>
      <c r="BH405" s="243"/>
      <c r="BI405" s="243"/>
      <c r="BJ405" s="246"/>
      <c r="BK405" s="246"/>
      <c r="BL405" s="248"/>
      <c r="BM405" s="77"/>
      <c r="BN405" s="562" t="str">
        <f t="shared" si="53"/>
        <v xml:space="preserve"> </v>
      </c>
      <c r="BO405" s="562" t="str">
        <f t="shared" si="57"/>
        <v xml:space="preserve"> </v>
      </c>
      <c r="BP405" s="562" t="str">
        <f t="shared" si="58"/>
        <v xml:space="preserve"> </v>
      </c>
      <c r="BQ405" s="562" t="str">
        <f t="shared" si="59"/>
        <v xml:space="preserve"> </v>
      </c>
      <c r="BR405" s="77"/>
      <c r="BS405" s="313"/>
    </row>
    <row r="406" spans="1:71" s="86" customFormat="1" ht="12.75" x14ac:dyDescent="0.25">
      <c r="A406" s="365"/>
      <c r="B406" s="147">
        <f>Demography!B407</f>
        <v>0</v>
      </c>
      <c r="C406" s="147">
        <f>Demography!C407</f>
        <v>0</v>
      </c>
      <c r="D406" s="148">
        <f>Demography!D407</f>
        <v>0</v>
      </c>
      <c r="E406" s="81"/>
      <c r="F406" s="238"/>
      <c r="G406" s="150"/>
      <c r="H406" s="414"/>
      <c r="I406" s="256"/>
      <c r="J406" s="240"/>
      <c r="K406" s="261"/>
      <c r="L406" s="261"/>
      <c r="M406" s="261"/>
      <c r="N406" s="256"/>
      <c r="O406" s="247"/>
      <c r="P406" s="81"/>
      <c r="Q406" s="256"/>
      <c r="R406" s="150"/>
      <c r="S406" s="150"/>
      <c r="T406" s="81"/>
      <c r="U406" s="240"/>
      <c r="V406" s="240"/>
      <c r="W406" s="256"/>
      <c r="X406" s="240"/>
      <c r="Y406" s="256"/>
      <c r="Z406" s="256"/>
      <c r="AA406" s="256"/>
      <c r="AB406" s="261"/>
      <c r="AC406" s="261"/>
      <c r="AD406" s="77"/>
      <c r="AE406" s="261"/>
      <c r="AF406" s="261"/>
      <c r="AG406" s="261"/>
      <c r="AH406" s="261"/>
      <c r="AI406" s="261"/>
      <c r="AJ406" s="261"/>
      <c r="AK406" s="245"/>
      <c r="AL406" s="245"/>
      <c r="AM406" s="247"/>
      <c r="AN406" s="77"/>
      <c r="AO406" s="561" t="str">
        <f t="shared" si="52"/>
        <v xml:space="preserve"> </v>
      </c>
      <c r="AP406" s="561" t="str">
        <f t="shared" si="54"/>
        <v xml:space="preserve"> </v>
      </c>
      <c r="AQ406" s="561" t="str">
        <f t="shared" si="55"/>
        <v xml:space="preserve"> </v>
      </c>
      <c r="AR406" s="561" t="str">
        <f t="shared" si="56"/>
        <v xml:space="preserve"> </v>
      </c>
      <c r="AS406" s="77"/>
      <c r="AT406" s="240"/>
      <c r="AU406" s="240"/>
      <c r="AV406" s="256"/>
      <c r="AW406" s="240"/>
      <c r="AX406" s="256"/>
      <c r="AY406" s="256"/>
      <c r="AZ406" s="256"/>
      <c r="BA406" s="261"/>
      <c r="BB406" s="261"/>
      <c r="BC406" s="77"/>
      <c r="BD406" s="261"/>
      <c r="BE406" s="261"/>
      <c r="BF406" s="261"/>
      <c r="BG406" s="261"/>
      <c r="BH406" s="261"/>
      <c r="BI406" s="261"/>
      <c r="BJ406" s="245"/>
      <c r="BK406" s="245"/>
      <c r="BL406" s="247"/>
      <c r="BM406" s="77"/>
      <c r="BN406" s="561" t="str">
        <f t="shared" si="53"/>
        <v xml:space="preserve"> </v>
      </c>
      <c r="BO406" s="561" t="str">
        <f t="shared" si="57"/>
        <v xml:space="preserve"> </v>
      </c>
      <c r="BP406" s="561" t="str">
        <f t="shared" si="58"/>
        <v xml:space="preserve"> </v>
      </c>
      <c r="BQ406" s="561" t="str">
        <f t="shared" si="59"/>
        <v xml:space="preserve"> </v>
      </c>
      <c r="BR406" s="77"/>
      <c r="BS406" s="145"/>
    </row>
    <row r="407" spans="1:71" s="86" customFormat="1" ht="12.75" x14ac:dyDescent="0.25">
      <c r="A407" s="365"/>
      <c r="B407" s="361">
        <f>Demography!B408</f>
        <v>0</v>
      </c>
      <c r="C407" s="361">
        <f>Demography!C408</f>
        <v>0</v>
      </c>
      <c r="D407" s="362">
        <f>Demography!D408</f>
        <v>0</v>
      </c>
      <c r="E407" s="81"/>
      <c r="F407" s="415"/>
      <c r="G407" s="416"/>
      <c r="H407" s="417"/>
      <c r="I407" s="241"/>
      <c r="J407" s="242"/>
      <c r="K407" s="243"/>
      <c r="L407" s="243"/>
      <c r="M407" s="243"/>
      <c r="N407" s="241"/>
      <c r="O407" s="248"/>
      <c r="P407" s="81"/>
      <c r="Q407" s="241"/>
      <c r="R407" s="416"/>
      <c r="S407" s="416"/>
      <c r="T407" s="81"/>
      <c r="U407" s="242"/>
      <c r="V407" s="242"/>
      <c r="W407" s="241"/>
      <c r="X407" s="242"/>
      <c r="Y407" s="241"/>
      <c r="Z407" s="241"/>
      <c r="AA407" s="241"/>
      <c r="AB407" s="243"/>
      <c r="AC407" s="243"/>
      <c r="AD407" s="77"/>
      <c r="AE407" s="243"/>
      <c r="AF407" s="243"/>
      <c r="AG407" s="243"/>
      <c r="AH407" s="243"/>
      <c r="AI407" s="243"/>
      <c r="AJ407" s="243"/>
      <c r="AK407" s="246"/>
      <c r="AL407" s="246"/>
      <c r="AM407" s="248"/>
      <c r="AN407" s="77"/>
      <c r="AO407" s="562" t="str">
        <f t="shared" si="52"/>
        <v xml:space="preserve"> </v>
      </c>
      <c r="AP407" s="562" t="str">
        <f t="shared" si="54"/>
        <v xml:space="preserve"> </v>
      </c>
      <c r="AQ407" s="562" t="str">
        <f t="shared" si="55"/>
        <v xml:space="preserve"> </v>
      </c>
      <c r="AR407" s="562" t="str">
        <f t="shared" si="56"/>
        <v xml:space="preserve"> </v>
      </c>
      <c r="AS407" s="77"/>
      <c r="AT407" s="360"/>
      <c r="AU407" s="360"/>
      <c r="AV407" s="359"/>
      <c r="AW407" s="360"/>
      <c r="AX407" s="359"/>
      <c r="AY407" s="359"/>
      <c r="AZ407" s="241"/>
      <c r="BA407" s="243"/>
      <c r="BB407" s="243"/>
      <c r="BC407" s="77"/>
      <c r="BD407" s="243"/>
      <c r="BE407" s="243"/>
      <c r="BF407" s="243"/>
      <c r="BG407" s="243"/>
      <c r="BH407" s="243"/>
      <c r="BI407" s="243"/>
      <c r="BJ407" s="246"/>
      <c r="BK407" s="246"/>
      <c r="BL407" s="248"/>
      <c r="BM407" s="77"/>
      <c r="BN407" s="562" t="str">
        <f t="shared" si="53"/>
        <v xml:space="preserve"> </v>
      </c>
      <c r="BO407" s="562" t="str">
        <f t="shared" si="57"/>
        <v xml:space="preserve"> </v>
      </c>
      <c r="BP407" s="562" t="str">
        <f t="shared" si="58"/>
        <v xml:space="preserve"> </v>
      </c>
      <c r="BQ407" s="562" t="str">
        <f t="shared" si="59"/>
        <v xml:space="preserve"> </v>
      </c>
      <c r="BR407" s="77"/>
      <c r="BS407" s="313"/>
    </row>
    <row r="408" spans="1:71" s="86" customFormat="1" ht="12.75" x14ac:dyDescent="0.25">
      <c r="A408" s="365"/>
      <c r="B408" s="147">
        <f>Demography!B409</f>
        <v>0</v>
      </c>
      <c r="C408" s="147">
        <f>Demography!C409</f>
        <v>0</v>
      </c>
      <c r="D408" s="148">
        <f>Demography!D409</f>
        <v>0</v>
      </c>
      <c r="E408" s="81"/>
      <c r="F408" s="238"/>
      <c r="G408" s="150"/>
      <c r="H408" s="414"/>
      <c r="I408" s="256"/>
      <c r="J408" s="240"/>
      <c r="K408" s="261"/>
      <c r="L408" s="261"/>
      <c r="M408" s="261"/>
      <c r="N408" s="256"/>
      <c r="O408" s="247"/>
      <c r="P408" s="81"/>
      <c r="Q408" s="256"/>
      <c r="R408" s="150"/>
      <c r="S408" s="150"/>
      <c r="T408" s="81"/>
      <c r="U408" s="240"/>
      <c r="V408" s="240"/>
      <c r="W408" s="256"/>
      <c r="X408" s="240"/>
      <c r="Y408" s="256"/>
      <c r="Z408" s="256"/>
      <c r="AA408" s="256"/>
      <c r="AB408" s="261"/>
      <c r="AC408" s="261"/>
      <c r="AD408" s="77"/>
      <c r="AE408" s="261"/>
      <c r="AF408" s="261"/>
      <c r="AG408" s="261"/>
      <c r="AH408" s="261"/>
      <c r="AI408" s="261"/>
      <c r="AJ408" s="261"/>
      <c r="AK408" s="245"/>
      <c r="AL408" s="245"/>
      <c r="AM408" s="247"/>
      <c r="AN408" s="77"/>
      <c r="AO408" s="561" t="str">
        <f t="shared" si="52"/>
        <v xml:space="preserve"> </v>
      </c>
      <c r="AP408" s="561" t="str">
        <f t="shared" si="54"/>
        <v xml:space="preserve"> </v>
      </c>
      <c r="AQ408" s="561" t="str">
        <f t="shared" si="55"/>
        <v xml:space="preserve"> </v>
      </c>
      <c r="AR408" s="561" t="str">
        <f t="shared" si="56"/>
        <v xml:space="preserve"> </v>
      </c>
      <c r="AS408" s="77"/>
      <c r="AT408" s="240"/>
      <c r="AU408" s="240"/>
      <c r="AV408" s="256"/>
      <c r="AW408" s="240"/>
      <c r="AX408" s="256"/>
      <c r="AY408" s="256"/>
      <c r="AZ408" s="256"/>
      <c r="BA408" s="261"/>
      <c r="BB408" s="261"/>
      <c r="BC408" s="77"/>
      <c r="BD408" s="261"/>
      <c r="BE408" s="261"/>
      <c r="BF408" s="261"/>
      <c r="BG408" s="261"/>
      <c r="BH408" s="261"/>
      <c r="BI408" s="261"/>
      <c r="BJ408" s="245"/>
      <c r="BK408" s="245"/>
      <c r="BL408" s="247"/>
      <c r="BM408" s="77"/>
      <c r="BN408" s="561" t="str">
        <f t="shared" si="53"/>
        <v xml:space="preserve"> </v>
      </c>
      <c r="BO408" s="561" t="str">
        <f t="shared" si="57"/>
        <v xml:space="preserve"> </v>
      </c>
      <c r="BP408" s="561" t="str">
        <f t="shared" si="58"/>
        <v xml:space="preserve"> </v>
      </c>
      <c r="BQ408" s="561" t="str">
        <f t="shared" si="59"/>
        <v xml:space="preserve"> </v>
      </c>
      <c r="BR408" s="77"/>
      <c r="BS408" s="145"/>
    </row>
    <row r="409" spans="1:71" s="86" customFormat="1" ht="12.75" x14ac:dyDescent="0.25">
      <c r="A409" s="365"/>
      <c r="B409" s="361">
        <f>Demography!B410</f>
        <v>0</v>
      </c>
      <c r="C409" s="361">
        <f>Demography!C410</f>
        <v>0</v>
      </c>
      <c r="D409" s="362">
        <f>Demography!D410</f>
        <v>0</v>
      </c>
      <c r="E409" s="81"/>
      <c r="F409" s="415"/>
      <c r="G409" s="416"/>
      <c r="H409" s="417"/>
      <c r="I409" s="241"/>
      <c r="J409" s="242"/>
      <c r="K409" s="243"/>
      <c r="L409" s="243"/>
      <c r="M409" s="243"/>
      <c r="N409" s="241"/>
      <c r="O409" s="248"/>
      <c r="P409" s="81"/>
      <c r="Q409" s="241"/>
      <c r="R409" s="416"/>
      <c r="S409" s="416"/>
      <c r="T409" s="81"/>
      <c r="U409" s="242"/>
      <c r="V409" s="242"/>
      <c r="W409" s="241"/>
      <c r="X409" s="242"/>
      <c r="Y409" s="241"/>
      <c r="Z409" s="241"/>
      <c r="AA409" s="241"/>
      <c r="AB409" s="243"/>
      <c r="AC409" s="243"/>
      <c r="AD409" s="77"/>
      <c r="AE409" s="243"/>
      <c r="AF409" s="243"/>
      <c r="AG409" s="243"/>
      <c r="AH409" s="243"/>
      <c r="AI409" s="243"/>
      <c r="AJ409" s="243"/>
      <c r="AK409" s="246"/>
      <c r="AL409" s="246"/>
      <c r="AM409" s="248"/>
      <c r="AN409" s="77"/>
      <c r="AO409" s="562" t="str">
        <f t="shared" si="52"/>
        <v xml:space="preserve"> </v>
      </c>
      <c r="AP409" s="562" t="str">
        <f t="shared" si="54"/>
        <v xml:space="preserve"> </v>
      </c>
      <c r="AQ409" s="562" t="str">
        <f t="shared" si="55"/>
        <v xml:space="preserve"> </v>
      </c>
      <c r="AR409" s="562" t="str">
        <f t="shared" si="56"/>
        <v xml:space="preserve"> </v>
      </c>
      <c r="AS409" s="77"/>
      <c r="AT409" s="360"/>
      <c r="AU409" s="360"/>
      <c r="AV409" s="359"/>
      <c r="AW409" s="360"/>
      <c r="AX409" s="359"/>
      <c r="AY409" s="359"/>
      <c r="AZ409" s="241"/>
      <c r="BA409" s="243"/>
      <c r="BB409" s="243"/>
      <c r="BC409" s="77"/>
      <c r="BD409" s="243"/>
      <c r="BE409" s="243"/>
      <c r="BF409" s="243"/>
      <c r="BG409" s="243"/>
      <c r="BH409" s="243"/>
      <c r="BI409" s="243"/>
      <c r="BJ409" s="246"/>
      <c r="BK409" s="246"/>
      <c r="BL409" s="248"/>
      <c r="BM409" s="77"/>
      <c r="BN409" s="562" t="str">
        <f t="shared" si="53"/>
        <v xml:space="preserve"> </v>
      </c>
      <c r="BO409" s="562" t="str">
        <f t="shared" si="57"/>
        <v xml:space="preserve"> </v>
      </c>
      <c r="BP409" s="562" t="str">
        <f t="shared" si="58"/>
        <v xml:space="preserve"> </v>
      </c>
      <c r="BQ409" s="562" t="str">
        <f t="shared" si="59"/>
        <v xml:space="preserve"> </v>
      </c>
      <c r="BR409" s="77"/>
      <c r="BS409" s="313"/>
    </row>
    <row r="410" spans="1:71" s="86" customFormat="1" ht="12.75" x14ac:dyDescent="0.25">
      <c r="A410" s="365"/>
      <c r="B410" s="147">
        <f>Demography!B411</f>
        <v>0</v>
      </c>
      <c r="C410" s="147">
        <f>Demography!C411</f>
        <v>0</v>
      </c>
      <c r="D410" s="148">
        <f>Demography!D411</f>
        <v>0</v>
      </c>
      <c r="E410" s="81"/>
      <c r="F410" s="238"/>
      <c r="G410" s="150"/>
      <c r="H410" s="414"/>
      <c r="I410" s="256"/>
      <c r="J410" s="240"/>
      <c r="K410" s="261"/>
      <c r="L410" s="261"/>
      <c r="M410" s="261"/>
      <c r="N410" s="256"/>
      <c r="O410" s="247"/>
      <c r="P410" s="81"/>
      <c r="Q410" s="256"/>
      <c r="R410" s="150"/>
      <c r="S410" s="150"/>
      <c r="T410" s="81"/>
      <c r="U410" s="240"/>
      <c r="V410" s="240"/>
      <c r="W410" s="256"/>
      <c r="X410" s="240"/>
      <c r="Y410" s="256"/>
      <c r="Z410" s="256"/>
      <c r="AA410" s="256"/>
      <c r="AB410" s="261"/>
      <c r="AC410" s="261"/>
      <c r="AD410" s="77"/>
      <c r="AE410" s="261"/>
      <c r="AF410" s="261"/>
      <c r="AG410" s="261"/>
      <c r="AH410" s="261"/>
      <c r="AI410" s="261"/>
      <c r="AJ410" s="261"/>
      <c r="AK410" s="245"/>
      <c r="AL410" s="245"/>
      <c r="AM410" s="247"/>
      <c r="AN410" s="77"/>
      <c r="AO410" s="561" t="str">
        <f t="shared" si="52"/>
        <v xml:space="preserve"> </v>
      </c>
      <c r="AP410" s="561" t="str">
        <f t="shared" si="54"/>
        <v xml:space="preserve"> </v>
      </c>
      <c r="AQ410" s="561" t="str">
        <f t="shared" si="55"/>
        <v xml:space="preserve"> </v>
      </c>
      <c r="AR410" s="561" t="str">
        <f t="shared" si="56"/>
        <v xml:space="preserve"> </v>
      </c>
      <c r="AS410" s="77"/>
      <c r="AT410" s="240"/>
      <c r="AU410" s="240"/>
      <c r="AV410" s="256"/>
      <c r="AW410" s="240"/>
      <c r="AX410" s="256"/>
      <c r="AY410" s="256"/>
      <c r="AZ410" s="256"/>
      <c r="BA410" s="261"/>
      <c r="BB410" s="261"/>
      <c r="BC410" s="77"/>
      <c r="BD410" s="261"/>
      <c r="BE410" s="261"/>
      <c r="BF410" s="261"/>
      <c r="BG410" s="261"/>
      <c r="BH410" s="261"/>
      <c r="BI410" s="261"/>
      <c r="BJ410" s="245"/>
      <c r="BK410" s="245"/>
      <c r="BL410" s="247"/>
      <c r="BM410" s="77"/>
      <c r="BN410" s="561" t="str">
        <f t="shared" si="53"/>
        <v xml:space="preserve"> </v>
      </c>
      <c r="BO410" s="561" t="str">
        <f t="shared" si="57"/>
        <v xml:space="preserve"> </v>
      </c>
      <c r="BP410" s="561" t="str">
        <f t="shared" si="58"/>
        <v xml:space="preserve"> </v>
      </c>
      <c r="BQ410" s="561" t="str">
        <f t="shared" si="59"/>
        <v xml:space="preserve"> </v>
      </c>
      <c r="BR410" s="77"/>
      <c r="BS410" s="145"/>
    </row>
    <row r="411" spans="1:71" s="86" customFormat="1" ht="12.75" x14ac:dyDescent="0.25">
      <c r="A411" s="365"/>
      <c r="B411" s="361">
        <f>Demography!B412</f>
        <v>0</v>
      </c>
      <c r="C411" s="361">
        <f>Demography!C412</f>
        <v>0</v>
      </c>
      <c r="D411" s="362">
        <f>Demography!D412</f>
        <v>0</v>
      </c>
      <c r="E411" s="81"/>
      <c r="F411" s="415"/>
      <c r="G411" s="416"/>
      <c r="H411" s="417"/>
      <c r="I411" s="241"/>
      <c r="J411" s="242"/>
      <c r="K411" s="243"/>
      <c r="L411" s="243"/>
      <c r="M411" s="243"/>
      <c r="N411" s="241"/>
      <c r="O411" s="248"/>
      <c r="P411" s="81"/>
      <c r="Q411" s="241"/>
      <c r="R411" s="416"/>
      <c r="S411" s="416"/>
      <c r="T411" s="81"/>
      <c r="U411" s="242"/>
      <c r="V411" s="242"/>
      <c r="W411" s="241"/>
      <c r="X411" s="242"/>
      <c r="Y411" s="241"/>
      <c r="Z411" s="241"/>
      <c r="AA411" s="241"/>
      <c r="AB411" s="243"/>
      <c r="AC411" s="243"/>
      <c r="AD411" s="77"/>
      <c r="AE411" s="243"/>
      <c r="AF411" s="243"/>
      <c r="AG411" s="243"/>
      <c r="AH411" s="243"/>
      <c r="AI411" s="243"/>
      <c r="AJ411" s="243"/>
      <c r="AK411" s="246"/>
      <c r="AL411" s="246"/>
      <c r="AM411" s="248"/>
      <c r="AN411" s="77"/>
      <c r="AO411" s="562" t="str">
        <f t="shared" si="52"/>
        <v xml:space="preserve"> </v>
      </c>
      <c r="AP411" s="562" t="str">
        <f t="shared" si="54"/>
        <v xml:space="preserve"> </v>
      </c>
      <c r="AQ411" s="562" t="str">
        <f t="shared" si="55"/>
        <v xml:space="preserve"> </v>
      </c>
      <c r="AR411" s="562" t="str">
        <f t="shared" si="56"/>
        <v xml:space="preserve"> </v>
      </c>
      <c r="AS411" s="77"/>
      <c r="AT411" s="360"/>
      <c r="AU411" s="360"/>
      <c r="AV411" s="359"/>
      <c r="AW411" s="360"/>
      <c r="AX411" s="359"/>
      <c r="AY411" s="359"/>
      <c r="AZ411" s="241"/>
      <c r="BA411" s="243"/>
      <c r="BB411" s="243"/>
      <c r="BC411" s="77"/>
      <c r="BD411" s="243"/>
      <c r="BE411" s="243"/>
      <c r="BF411" s="243"/>
      <c r="BG411" s="243"/>
      <c r="BH411" s="243"/>
      <c r="BI411" s="243"/>
      <c r="BJ411" s="246"/>
      <c r="BK411" s="246"/>
      <c r="BL411" s="248"/>
      <c r="BM411" s="77"/>
      <c r="BN411" s="562" t="str">
        <f t="shared" si="53"/>
        <v xml:space="preserve"> </v>
      </c>
      <c r="BO411" s="562" t="str">
        <f t="shared" si="57"/>
        <v xml:space="preserve"> </v>
      </c>
      <c r="BP411" s="562" t="str">
        <f t="shared" si="58"/>
        <v xml:space="preserve"> </v>
      </c>
      <c r="BQ411" s="562" t="str">
        <f t="shared" si="59"/>
        <v xml:space="preserve"> </v>
      </c>
      <c r="BR411" s="77"/>
      <c r="BS411" s="313"/>
    </row>
    <row r="412" spans="1:71" s="86" customFormat="1" ht="12.75" x14ac:dyDescent="0.25">
      <c r="A412" s="365"/>
      <c r="B412" s="147">
        <f>Demography!B413</f>
        <v>0</v>
      </c>
      <c r="C412" s="147">
        <f>Demography!C413</f>
        <v>0</v>
      </c>
      <c r="D412" s="148">
        <f>Demography!D413</f>
        <v>0</v>
      </c>
      <c r="E412" s="81"/>
      <c r="F412" s="238"/>
      <c r="G412" s="150"/>
      <c r="H412" s="414"/>
      <c r="I412" s="256"/>
      <c r="J412" s="240"/>
      <c r="K412" s="261"/>
      <c r="L412" s="261"/>
      <c r="M412" s="261"/>
      <c r="N412" s="256"/>
      <c r="O412" s="247"/>
      <c r="P412" s="81"/>
      <c r="Q412" s="256"/>
      <c r="R412" s="150"/>
      <c r="S412" s="150"/>
      <c r="T412" s="81"/>
      <c r="U412" s="240"/>
      <c r="V412" s="240"/>
      <c r="W412" s="256"/>
      <c r="X412" s="240"/>
      <c r="Y412" s="256"/>
      <c r="Z412" s="256"/>
      <c r="AA412" s="256"/>
      <c r="AB412" s="261"/>
      <c r="AC412" s="261"/>
      <c r="AD412" s="77"/>
      <c r="AE412" s="261"/>
      <c r="AF412" s="261"/>
      <c r="AG412" s="261"/>
      <c r="AH412" s="261"/>
      <c r="AI412" s="261"/>
      <c r="AJ412" s="261"/>
      <c r="AK412" s="245"/>
      <c r="AL412" s="245"/>
      <c r="AM412" s="247"/>
      <c r="AN412" s="77"/>
      <c r="AO412" s="561" t="str">
        <f t="shared" si="52"/>
        <v xml:space="preserve"> </v>
      </c>
      <c r="AP412" s="561" t="str">
        <f t="shared" si="54"/>
        <v xml:space="preserve"> </v>
      </c>
      <c r="AQ412" s="561" t="str">
        <f t="shared" si="55"/>
        <v xml:space="preserve"> </v>
      </c>
      <c r="AR412" s="561" t="str">
        <f t="shared" si="56"/>
        <v xml:space="preserve"> </v>
      </c>
      <c r="AS412" s="77"/>
      <c r="AT412" s="240"/>
      <c r="AU412" s="240"/>
      <c r="AV412" s="256"/>
      <c r="AW412" s="240"/>
      <c r="AX412" s="256"/>
      <c r="AY412" s="256"/>
      <c r="AZ412" s="256"/>
      <c r="BA412" s="261"/>
      <c r="BB412" s="261"/>
      <c r="BC412" s="77"/>
      <c r="BD412" s="261"/>
      <c r="BE412" s="261"/>
      <c r="BF412" s="261"/>
      <c r="BG412" s="261"/>
      <c r="BH412" s="261"/>
      <c r="BI412" s="261"/>
      <c r="BJ412" s="245"/>
      <c r="BK412" s="245"/>
      <c r="BL412" s="247"/>
      <c r="BM412" s="77"/>
      <c r="BN412" s="561" t="str">
        <f t="shared" si="53"/>
        <v xml:space="preserve"> </v>
      </c>
      <c r="BO412" s="561" t="str">
        <f t="shared" si="57"/>
        <v xml:space="preserve"> </v>
      </c>
      <c r="BP412" s="561" t="str">
        <f t="shared" si="58"/>
        <v xml:space="preserve"> </v>
      </c>
      <c r="BQ412" s="561" t="str">
        <f t="shared" si="59"/>
        <v xml:space="preserve"> </v>
      </c>
      <c r="BR412" s="77"/>
      <c r="BS412" s="145"/>
    </row>
    <row r="413" spans="1:71" s="86" customFormat="1" ht="12.75" x14ac:dyDescent="0.25">
      <c r="A413" s="365"/>
      <c r="B413" s="361">
        <f>Demography!B414</f>
        <v>0</v>
      </c>
      <c r="C413" s="361">
        <f>Demography!C414</f>
        <v>0</v>
      </c>
      <c r="D413" s="362">
        <f>Demography!D414</f>
        <v>0</v>
      </c>
      <c r="E413" s="81"/>
      <c r="F413" s="415"/>
      <c r="G413" s="416"/>
      <c r="H413" s="417"/>
      <c r="I413" s="241"/>
      <c r="J413" s="242"/>
      <c r="K413" s="243"/>
      <c r="L413" s="243"/>
      <c r="M413" s="243"/>
      <c r="N413" s="241"/>
      <c r="O413" s="248"/>
      <c r="P413" s="81"/>
      <c r="Q413" s="241"/>
      <c r="R413" s="416"/>
      <c r="S413" s="416"/>
      <c r="T413" s="81"/>
      <c r="U413" s="242"/>
      <c r="V413" s="242"/>
      <c r="W413" s="241"/>
      <c r="X413" s="242"/>
      <c r="Y413" s="241"/>
      <c r="Z413" s="241"/>
      <c r="AA413" s="241"/>
      <c r="AB413" s="243"/>
      <c r="AC413" s="243"/>
      <c r="AD413" s="77"/>
      <c r="AE413" s="243"/>
      <c r="AF413" s="243"/>
      <c r="AG413" s="243"/>
      <c r="AH413" s="243"/>
      <c r="AI413" s="243"/>
      <c r="AJ413" s="243"/>
      <c r="AK413" s="246"/>
      <c r="AL413" s="246"/>
      <c r="AM413" s="248"/>
      <c r="AN413" s="77"/>
      <c r="AO413" s="562" t="str">
        <f t="shared" si="52"/>
        <v xml:space="preserve"> </v>
      </c>
      <c r="AP413" s="562" t="str">
        <f t="shared" si="54"/>
        <v xml:space="preserve"> </v>
      </c>
      <c r="AQ413" s="562" t="str">
        <f t="shared" si="55"/>
        <v xml:space="preserve"> </v>
      </c>
      <c r="AR413" s="562" t="str">
        <f t="shared" si="56"/>
        <v xml:space="preserve"> </v>
      </c>
      <c r="AS413" s="77"/>
      <c r="AT413" s="360"/>
      <c r="AU413" s="360"/>
      <c r="AV413" s="359"/>
      <c r="AW413" s="360"/>
      <c r="AX413" s="359"/>
      <c r="AY413" s="359"/>
      <c r="AZ413" s="241"/>
      <c r="BA413" s="243"/>
      <c r="BB413" s="243"/>
      <c r="BC413" s="77"/>
      <c r="BD413" s="243"/>
      <c r="BE413" s="243"/>
      <c r="BF413" s="243"/>
      <c r="BG413" s="243"/>
      <c r="BH413" s="243"/>
      <c r="BI413" s="243"/>
      <c r="BJ413" s="246"/>
      <c r="BK413" s="246"/>
      <c r="BL413" s="248"/>
      <c r="BM413" s="77"/>
      <c r="BN413" s="562" t="str">
        <f t="shared" si="53"/>
        <v xml:space="preserve"> </v>
      </c>
      <c r="BO413" s="562" t="str">
        <f t="shared" si="57"/>
        <v xml:space="preserve"> </v>
      </c>
      <c r="BP413" s="562" t="str">
        <f t="shared" si="58"/>
        <v xml:space="preserve"> </v>
      </c>
      <c r="BQ413" s="562" t="str">
        <f t="shared" si="59"/>
        <v xml:space="preserve"> </v>
      </c>
      <c r="BR413" s="77"/>
      <c r="BS413" s="313"/>
    </row>
    <row r="414" spans="1:71" s="86" customFormat="1" ht="12.75" x14ac:dyDescent="0.25">
      <c r="A414" s="365"/>
      <c r="B414" s="147">
        <f>Demography!B415</f>
        <v>0</v>
      </c>
      <c r="C414" s="147">
        <f>Demography!C415</f>
        <v>0</v>
      </c>
      <c r="D414" s="148">
        <f>Demography!D415</f>
        <v>0</v>
      </c>
      <c r="E414" s="81"/>
      <c r="F414" s="238"/>
      <c r="G414" s="150"/>
      <c r="H414" s="414"/>
      <c r="I414" s="256"/>
      <c r="J414" s="240"/>
      <c r="K414" s="261"/>
      <c r="L414" s="261"/>
      <c r="M414" s="261"/>
      <c r="N414" s="256"/>
      <c r="O414" s="247"/>
      <c r="P414" s="81"/>
      <c r="Q414" s="256"/>
      <c r="R414" s="150"/>
      <c r="S414" s="150"/>
      <c r="T414" s="81"/>
      <c r="U414" s="240"/>
      <c r="V414" s="240"/>
      <c r="W414" s="256"/>
      <c r="X414" s="240"/>
      <c r="Y414" s="256"/>
      <c r="Z414" s="256"/>
      <c r="AA414" s="256"/>
      <c r="AB414" s="261"/>
      <c r="AC414" s="261"/>
      <c r="AD414" s="77"/>
      <c r="AE414" s="261"/>
      <c r="AF414" s="261"/>
      <c r="AG414" s="261"/>
      <c r="AH414" s="261"/>
      <c r="AI414" s="261"/>
      <c r="AJ414" s="261"/>
      <c r="AK414" s="245"/>
      <c r="AL414" s="245"/>
      <c r="AM414" s="247"/>
      <c r="AN414" s="77"/>
      <c r="AO414" s="561" t="str">
        <f t="shared" si="52"/>
        <v xml:space="preserve"> </v>
      </c>
      <c r="AP414" s="561" t="str">
        <f t="shared" si="54"/>
        <v xml:space="preserve"> </v>
      </c>
      <c r="AQ414" s="561" t="str">
        <f t="shared" si="55"/>
        <v xml:space="preserve"> </v>
      </c>
      <c r="AR414" s="561" t="str">
        <f t="shared" si="56"/>
        <v xml:space="preserve"> </v>
      </c>
      <c r="AS414" s="77"/>
      <c r="AT414" s="240"/>
      <c r="AU414" s="240"/>
      <c r="AV414" s="256"/>
      <c r="AW414" s="240"/>
      <c r="AX414" s="256"/>
      <c r="AY414" s="256"/>
      <c r="AZ414" s="256"/>
      <c r="BA414" s="261"/>
      <c r="BB414" s="261"/>
      <c r="BC414" s="77"/>
      <c r="BD414" s="261"/>
      <c r="BE414" s="261"/>
      <c r="BF414" s="261"/>
      <c r="BG414" s="261"/>
      <c r="BH414" s="261"/>
      <c r="BI414" s="261"/>
      <c r="BJ414" s="245"/>
      <c r="BK414" s="245"/>
      <c r="BL414" s="247"/>
      <c r="BM414" s="77"/>
      <c r="BN414" s="561" t="str">
        <f t="shared" si="53"/>
        <v xml:space="preserve"> </v>
      </c>
      <c r="BO414" s="561" t="str">
        <f t="shared" si="57"/>
        <v xml:space="preserve"> </v>
      </c>
      <c r="BP414" s="561" t="str">
        <f t="shared" si="58"/>
        <v xml:space="preserve"> </v>
      </c>
      <c r="BQ414" s="561" t="str">
        <f t="shared" si="59"/>
        <v xml:space="preserve"> </v>
      </c>
      <c r="BR414" s="77"/>
      <c r="BS414" s="145"/>
    </row>
    <row r="415" spans="1:71" s="86" customFormat="1" ht="12.75" x14ac:dyDescent="0.25">
      <c r="A415" s="365"/>
      <c r="B415" s="361">
        <f>Demography!B416</f>
        <v>0</v>
      </c>
      <c r="C415" s="361">
        <f>Demography!C416</f>
        <v>0</v>
      </c>
      <c r="D415" s="362">
        <f>Demography!D416</f>
        <v>0</v>
      </c>
      <c r="E415" s="81"/>
      <c r="F415" s="415"/>
      <c r="G415" s="416"/>
      <c r="H415" s="417"/>
      <c r="I415" s="241"/>
      <c r="J415" s="242"/>
      <c r="K415" s="243"/>
      <c r="L415" s="243"/>
      <c r="M415" s="243"/>
      <c r="N415" s="241"/>
      <c r="O415" s="248"/>
      <c r="P415" s="81"/>
      <c r="Q415" s="241"/>
      <c r="R415" s="416"/>
      <c r="S415" s="416"/>
      <c r="T415" s="81"/>
      <c r="U415" s="242"/>
      <c r="V415" s="242"/>
      <c r="W415" s="241"/>
      <c r="X415" s="242"/>
      <c r="Y415" s="241"/>
      <c r="Z415" s="241"/>
      <c r="AA415" s="241"/>
      <c r="AB415" s="243"/>
      <c r="AC415" s="243"/>
      <c r="AD415" s="77"/>
      <c r="AE415" s="243"/>
      <c r="AF415" s="243"/>
      <c r="AG415" s="243"/>
      <c r="AH415" s="243"/>
      <c r="AI415" s="243"/>
      <c r="AJ415" s="243"/>
      <c r="AK415" s="246"/>
      <c r="AL415" s="246"/>
      <c r="AM415" s="248"/>
      <c r="AN415" s="77"/>
      <c r="AO415" s="562" t="str">
        <f t="shared" si="52"/>
        <v xml:space="preserve"> </v>
      </c>
      <c r="AP415" s="562" t="str">
        <f t="shared" si="54"/>
        <v xml:space="preserve"> </v>
      </c>
      <c r="AQ415" s="562" t="str">
        <f t="shared" si="55"/>
        <v xml:space="preserve"> </v>
      </c>
      <c r="AR415" s="562" t="str">
        <f t="shared" si="56"/>
        <v xml:space="preserve"> </v>
      </c>
      <c r="AS415" s="77"/>
      <c r="AT415" s="360"/>
      <c r="AU415" s="360"/>
      <c r="AV415" s="359"/>
      <c r="AW415" s="360"/>
      <c r="AX415" s="359"/>
      <c r="AY415" s="359"/>
      <c r="AZ415" s="241"/>
      <c r="BA415" s="243"/>
      <c r="BB415" s="243"/>
      <c r="BC415" s="77"/>
      <c r="BD415" s="243"/>
      <c r="BE415" s="243"/>
      <c r="BF415" s="243"/>
      <c r="BG415" s="243"/>
      <c r="BH415" s="243"/>
      <c r="BI415" s="243"/>
      <c r="BJ415" s="246"/>
      <c r="BK415" s="246"/>
      <c r="BL415" s="248"/>
      <c r="BM415" s="77"/>
      <c r="BN415" s="562" t="str">
        <f t="shared" si="53"/>
        <v xml:space="preserve"> </v>
      </c>
      <c r="BO415" s="562" t="str">
        <f t="shared" si="57"/>
        <v xml:space="preserve"> </v>
      </c>
      <c r="BP415" s="562" t="str">
        <f t="shared" si="58"/>
        <v xml:space="preserve"> </v>
      </c>
      <c r="BQ415" s="562" t="str">
        <f t="shared" si="59"/>
        <v xml:space="preserve"> </v>
      </c>
      <c r="BR415" s="77"/>
      <c r="BS415" s="313"/>
    </row>
    <row r="416" spans="1:71" s="86" customFormat="1" ht="12.75" x14ac:dyDescent="0.25">
      <c r="A416" s="365"/>
      <c r="B416" s="147">
        <f>Demography!B417</f>
        <v>0</v>
      </c>
      <c r="C416" s="147">
        <f>Demography!C417</f>
        <v>0</v>
      </c>
      <c r="D416" s="148">
        <f>Demography!D417</f>
        <v>0</v>
      </c>
      <c r="E416" s="81"/>
      <c r="F416" s="238"/>
      <c r="G416" s="150"/>
      <c r="H416" s="414"/>
      <c r="I416" s="256"/>
      <c r="J416" s="240"/>
      <c r="K416" s="261"/>
      <c r="L416" s="261"/>
      <c r="M416" s="261"/>
      <c r="N416" s="256"/>
      <c r="O416" s="247"/>
      <c r="P416" s="81"/>
      <c r="Q416" s="256"/>
      <c r="R416" s="150"/>
      <c r="S416" s="150"/>
      <c r="T416" s="81"/>
      <c r="U416" s="240"/>
      <c r="V416" s="240"/>
      <c r="W416" s="256"/>
      <c r="X416" s="240"/>
      <c r="Y416" s="256"/>
      <c r="Z416" s="256"/>
      <c r="AA416" s="256"/>
      <c r="AB416" s="261"/>
      <c r="AC416" s="261"/>
      <c r="AD416" s="77"/>
      <c r="AE416" s="261"/>
      <c r="AF416" s="261"/>
      <c r="AG416" s="261"/>
      <c r="AH416" s="261"/>
      <c r="AI416" s="261"/>
      <c r="AJ416" s="261"/>
      <c r="AK416" s="245"/>
      <c r="AL416" s="245"/>
      <c r="AM416" s="247"/>
      <c r="AN416" s="77"/>
      <c r="AO416" s="561" t="str">
        <f t="shared" si="52"/>
        <v xml:space="preserve"> </v>
      </c>
      <c r="AP416" s="561" t="str">
        <f t="shared" si="54"/>
        <v xml:space="preserve"> </v>
      </c>
      <c r="AQ416" s="561" t="str">
        <f t="shared" si="55"/>
        <v xml:space="preserve"> </v>
      </c>
      <c r="AR416" s="561" t="str">
        <f t="shared" si="56"/>
        <v xml:space="preserve"> </v>
      </c>
      <c r="AS416" s="77"/>
      <c r="AT416" s="240"/>
      <c r="AU416" s="240"/>
      <c r="AV416" s="256"/>
      <c r="AW416" s="240"/>
      <c r="AX416" s="256"/>
      <c r="AY416" s="256"/>
      <c r="AZ416" s="256"/>
      <c r="BA416" s="261"/>
      <c r="BB416" s="261"/>
      <c r="BC416" s="77"/>
      <c r="BD416" s="261"/>
      <c r="BE416" s="261"/>
      <c r="BF416" s="261"/>
      <c r="BG416" s="261"/>
      <c r="BH416" s="261"/>
      <c r="BI416" s="261"/>
      <c r="BJ416" s="245"/>
      <c r="BK416" s="245"/>
      <c r="BL416" s="247"/>
      <c r="BM416" s="77"/>
      <c r="BN416" s="561" t="str">
        <f t="shared" si="53"/>
        <v xml:space="preserve"> </v>
      </c>
      <c r="BO416" s="561" t="str">
        <f t="shared" si="57"/>
        <v xml:space="preserve"> </v>
      </c>
      <c r="BP416" s="561" t="str">
        <f t="shared" si="58"/>
        <v xml:space="preserve"> </v>
      </c>
      <c r="BQ416" s="561" t="str">
        <f t="shared" si="59"/>
        <v xml:space="preserve"> </v>
      </c>
      <c r="BR416" s="77"/>
      <c r="BS416" s="145"/>
    </row>
    <row r="417" spans="1:71" s="86" customFormat="1" ht="12.75" x14ac:dyDescent="0.25">
      <c r="A417" s="365"/>
      <c r="B417" s="361">
        <f>Demography!B418</f>
        <v>0</v>
      </c>
      <c r="C417" s="361">
        <f>Demography!C418</f>
        <v>0</v>
      </c>
      <c r="D417" s="362">
        <f>Demography!D418</f>
        <v>0</v>
      </c>
      <c r="E417" s="81"/>
      <c r="F417" s="415"/>
      <c r="G417" s="416"/>
      <c r="H417" s="417"/>
      <c r="I417" s="241"/>
      <c r="J417" s="242"/>
      <c r="K417" s="243"/>
      <c r="L417" s="243"/>
      <c r="M417" s="243"/>
      <c r="N417" s="241"/>
      <c r="O417" s="248"/>
      <c r="P417" s="81"/>
      <c r="Q417" s="241"/>
      <c r="R417" s="416"/>
      <c r="S417" s="416"/>
      <c r="T417" s="81"/>
      <c r="U417" s="242"/>
      <c r="V417" s="242"/>
      <c r="W417" s="241"/>
      <c r="X417" s="242"/>
      <c r="Y417" s="241"/>
      <c r="Z417" s="241"/>
      <c r="AA417" s="241"/>
      <c r="AB417" s="243"/>
      <c r="AC417" s="243"/>
      <c r="AD417" s="77"/>
      <c r="AE417" s="243"/>
      <c r="AF417" s="243"/>
      <c r="AG417" s="243"/>
      <c r="AH417" s="243"/>
      <c r="AI417" s="243"/>
      <c r="AJ417" s="243"/>
      <c r="AK417" s="246"/>
      <c r="AL417" s="246"/>
      <c r="AM417" s="248"/>
      <c r="AN417" s="77"/>
      <c r="AO417" s="562" t="str">
        <f t="shared" si="52"/>
        <v xml:space="preserve"> </v>
      </c>
      <c r="AP417" s="562" t="str">
        <f t="shared" si="54"/>
        <v xml:space="preserve"> </v>
      </c>
      <c r="AQ417" s="562" t="str">
        <f t="shared" si="55"/>
        <v xml:space="preserve"> </v>
      </c>
      <c r="AR417" s="562" t="str">
        <f t="shared" si="56"/>
        <v xml:space="preserve"> </v>
      </c>
      <c r="AS417" s="77"/>
      <c r="AT417" s="360"/>
      <c r="AU417" s="360"/>
      <c r="AV417" s="359"/>
      <c r="AW417" s="360"/>
      <c r="AX417" s="359"/>
      <c r="AY417" s="359"/>
      <c r="AZ417" s="241"/>
      <c r="BA417" s="243"/>
      <c r="BB417" s="243"/>
      <c r="BC417" s="77"/>
      <c r="BD417" s="243"/>
      <c r="BE417" s="243"/>
      <c r="BF417" s="243"/>
      <c r="BG417" s="243"/>
      <c r="BH417" s="243"/>
      <c r="BI417" s="243"/>
      <c r="BJ417" s="246"/>
      <c r="BK417" s="246"/>
      <c r="BL417" s="248"/>
      <c r="BM417" s="77"/>
      <c r="BN417" s="562" t="str">
        <f t="shared" si="53"/>
        <v xml:space="preserve"> </v>
      </c>
      <c r="BO417" s="562" t="str">
        <f t="shared" si="57"/>
        <v xml:space="preserve"> </v>
      </c>
      <c r="BP417" s="562" t="str">
        <f t="shared" si="58"/>
        <v xml:space="preserve"> </v>
      </c>
      <c r="BQ417" s="562" t="str">
        <f t="shared" si="59"/>
        <v xml:space="preserve"> </v>
      </c>
      <c r="BR417" s="77"/>
      <c r="BS417" s="313"/>
    </row>
    <row r="418" spans="1:71" s="86" customFormat="1" ht="12.75" x14ac:dyDescent="0.25">
      <c r="A418" s="365"/>
      <c r="B418" s="147">
        <f>Demography!B419</f>
        <v>0</v>
      </c>
      <c r="C418" s="147">
        <f>Demography!C419</f>
        <v>0</v>
      </c>
      <c r="D418" s="148">
        <f>Demography!D419</f>
        <v>0</v>
      </c>
      <c r="E418" s="81"/>
      <c r="F418" s="238"/>
      <c r="G418" s="150"/>
      <c r="H418" s="414"/>
      <c r="I418" s="256"/>
      <c r="J418" s="240"/>
      <c r="K418" s="261"/>
      <c r="L418" s="261"/>
      <c r="M418" s="261"/>
      <c r="N418" s="256"/>
      <c r="O418" s="247"/>
      <c r="P418" s="81"/>
      <c r="Q418" s="256"/>
      <c r="R418" s="150"/>
      <c r="S418" s="150"/>
      <c r="T418" s="81"/>
      <c r="U418" s="240"/>
      <c r="V418" s="240"/>
      <c r="W418" s="256"/>
      <c r="X418" s="240"/>
      <c r="Y418" s="256"/>
      <c r="Z418" s="256"/>
      <c r="AA418" s="256"/>
      <c r="AB418" s="261"/>
      <c r="AC418" s="261"/>
      <c r="AD418" s="77"/>
      <c r="AE418" s="261"/>
      <c r="AF418" s="261"/>
      <c r="AG418" s="261"/>
      <c r="AH418" s="261"/>
      <c r="AI418" s="261"/>
      <c r="AJ418" s="261"/>
      <c r="AK418" s="245"/>
      <c r="AL418" s="245"/>
      <c r="AM418" s="247"/>
      <c r="AN418" s="77"/>
      <c r="AO418" s="561" t="str">
        <f t="shared" si="52"/>
        <v xml:space="preserve"> </v>
      </c>
      <c r="AP418" s="561" t="str">
        <f t="shared" si="54"/>
        <v xml:space="preserve"> </v>
      </c>
      <c r="AQ418" s="561" t="str">
        <f t="shared" si="55"/>
        <v xml:space="preserve"> </v>
      </c>
      <c r="AR418" s="561" t="str">
        <f t="shared" si="56"/>
        <v xml:space="preserve"> </v>
      </c>
      <c r="AS418" s="77"/>
      <c r="AT418" s="240"/>
      <c r="AU418" s="240"/>
      <c r="AV418" s="256"/>
      <c r="AW418" s="240"/>
      <c r="AX418" s="256"/>
      <c r="AY418" s="256"/>
      <c r="AZ418" s="256"/>
      <c r="BA418" s="261"/>
      <c r="BB418" s="261"/>
      <c r="BC418" s="77"/>
      <c r="BD418" s="261"/>
      <c r="BE418" s="261"/>
      <c r="BF418" s="261"/>
      <c r="BG418" s="261"/>
      <c r="BH418" s="261"/>
      <c r="BI418" s="261"/>
      <c r="BJ418" s="245"/>
      <c r="BK418" s="245"/>
      <c r="BL418" s="247"/>
      <c r="BM418" s="77"/>
      <c r="BN418" s="561" t="str">
        <f t="shared" si="53"/>
        <v xml:space="preserve"> </v>
      </c>
      <c r="BO418" s="561" t="str">
        <f t="shared" si="57"/>
        <v xml:space="preserve"> </v>
      </c>
      <c r="BP418" s="561" t="str">
        <f t="shared" si="58"/>
        <v xml:space="preserve"> </v>
      </c>
      <c r="BQ418" s="561" t="str">
        <f t="shared" si="59"/>
        <v xml:space="preserve"> </v>
      </c>
      <c r="BR418" s="77"/>
      <c r="BS418" s="145"/>
    </row>
    <row r="419" spans="1:71" s="86" customFormat="1" ht="12.75" x14ac:dyDescent="0.25">
      <c r="A419" s="365"/>
      <c r="B419" s="361">
        <f>Demography!B420</f>
        <v>0</v>
      </c>
      <c r="C419" s="361">
        <f>Demography!C420</f>
        <v>0</v>
      </c>
      <c r="D419" s="362">
        <f>Demography!D420</f>
        <v>0</v>
      </c>
      <c r="E419" s="81"/>
      <c r="F419" s="415"/>
      <c r="G419" s="416"/>
      <c r="H419" s="417"/>
      <c r="I419" s="241"/>
      <c r="J419" s="242"/>
      <c r="K419" s="243"/>
      <c r="L419" s="243"/>
      <c r="M419" s="243"/>
      <c r="N419" s="241"/>
      <c r="O419" s="248"/>
      <c r="P419" s="81"/>
      <c r="Q419" s="241"/>
      <c r="R419" s="416"/>
      <c r="S419" s="416"/>
      <c r="T419" s="81"/>
      <c r="U419" s="242"/>
      <c r="V419" s="242"/>
      <c r="W419" s="241"/>
      <c r="X419" s="242"/>
      <c r="Y419" s="241"/>
      <c r="Z419" s="241"/>
      <c r="AA419" s="241"/>
      <c r="AB419" s="243"/>
      <c r="AC419" s="243"/>
      <c r="AD419" s="77"/>
      <c r="AE419" s="243"/>
      <c r="AF419" s="243"/>
      <c r="AG419" s="243"/>
      <c r="AH419" s="243"/>
      <c r="AI419" s="243"/>
      <c r="AJ419" s="243"/>
      <c r="AK419" s="246"/>
      <c r="AL419" s="246"/>
      <c r="AM419" s="248"/>
      <c r="AN419" s="77"/>
      <c r="AO419" s="562" t="str">
        <f t="shared" si="52"/>
        <v xml:space="preserve"> </v>
      </c>
      <c r="AP419" s="562" t="str">
        <f t="shared" si="54"/>
        <v xml:space="preserve"> </v>
      </c>
      <c r="AQ419" s="562" t="str">
        <f t="shared" si="55"/>
        <v xml:space="preserve"> </v>
      </c>
      <c r="AR419" s="562" t="str">
        <f t="shared" si="56"/>
        <v xml:space="preserve"> </v>
      </c>
      <c r="AS419" s="77"/>
      <c r="AT419" s="360"/>
      <c r="AU419" s="360"/>
      <c r="AV419" s="359"/>
      <c r="AW419" s="360"/>
      <c r="AX419" s="359"/>
      <c r="AY419" s="359"/>
      <c r="AZ419" s="241"/>
      <c r="BA419" s="243"/>
      <c r="BB419" s="243"/>
      <c r="BC419" s="77"/>
      <c r="BD419" s="243"/>
      <c r="BE419" s="243"/>
      <c r="BF419" s="243"/>
      <c r="BG419" s="243"/>
      <c r="BH419" s="243"/>
      <c r="BI419" s="243"/>
      <c r="BJ419" s="246"/>
      <c r="BK419" s="246"/>
      <c r="BL419" s="248"/>
      <c r="BM419" s="77"/>
      <c r="BN419" s="562" t="str">
        <f t="shared" si="53"/>
        <v xml:space="preserve"> </v>
      </c>
      <c r="BO419" s="562" t="str">
        <f t="shared" si="57"/>
        <v xml:space="preserve"> </v>
      </c>
      <c r="BP419" s="562" t="str">
        <f t="shared" si="58"/>
        <v xml:space="preserve"> </v>
      </c>
      <c r="BQ419" s="562" t="str">
        <f t="shared" si="59"/>
        <v xml:space="preserve"> </v>
      </c>
      <c r="BR419" s="77"/>
      <c r="BS419" s="313"/>
    </row>
    <row r="420" spans="1:71" s="86" customFormat="1" ht="12.75" x14ac:dyDescent="0.25">
      <c r="A420" s="365"/>
      <c r="B420" s="147">
        <f>Demography!B421</f>
        <v>0</v>
      </c>
      <c r="C420" s="147">
        <f>Demography!C421</f>
        <v>0</v>
      </c>
      <c r="D420" s="148">
        <f>Demography!D421</f>
        <v>0</v>
      </c>
      <c r="E420" s="81"/>
      <c r="F420" s="238"/>
      <c r="G420" s="150"/>
      <c r="H420" s="414"/>
      <c r="I420" s="256"/>
      <c r="J420" s="240"/>
      <c r="K420" s="261"/>
      <c r="L420" s="261"/>
      <c r="M420" s="261"/>
      <c r="N420" s="256"/>
      <c r="O420" s="247"/>
      <c r="P420" s="81"/>
      <c r="Q420" s="256"/>
      <c r="R420" s="150"/>
      <c r="S420" s="150"/>
      <c r="T420" s="81"/>
      <c r="U420" s="240"/>
      <c r="V420" s="240"/>
      <c r="W420" s="256"/>
      <c r="X420" s="240"/>
      <c r="Y420" s="256"/>
      <c r="Z420" s="256"/>
      <c r="AA420" s="256"/>
      <c r="AB420" s="261"/>
      <c r="AC420" s="261"/>
      <c r="AD420" s="77"/>
      <c r="AE420" s="261"/>
      <c r="AF420" s="261"/>
      <c r="AG420" s="261"/>
      <c r="AH420" s="261"/>
      <c r="AI420" s="261"/>
      <c r="AJ420" s="261"/>
      <c r="AK420" s="245"/>
      <c r="AL420" s="245"/>
      <c r="AM420" s="247"/>
      <c r="AN420" s="77"/>
      <c r="AO420" s="561" t="str">
        <f t="shared" si="52"/>
        <v xml:space="preserve"> </v>
      </c>
      <c r="AP420" s="561" t="str">
        <f t="shared" si="54"/>
        <v xml:space="preserve"> </v>
      </c>
      <c r="AQ420" s="561" t="str">
        <f t="shared" si="55"/>
        <v xml:space="preserve"> </v>
      </c>
      <c r="AR420" s="561" t="str">
        <f t="shared" si="56"/>
        <v xml:space="preserve"> </v>
      </c>
      <c r="AS420" s="77"/>
      <c r="AT420" s="240"/>
      <c r="AU420" s="240"/>
      <c r="AV420" s="256"/>
      <c r="AW420" s="240"/>
      <c r="AX420" s="256"/>
      <c r="AY420" s="256"/>
      <c r="AZ420" s="256"/>
      <c r="BA420" s="261"/>
      <c r="BB420" s="261"/>
      <c r="BC420" s="77"/>
      <c r="BD420" s="261"/>
      <c r="BE420" s="261"/>
      <c r="BF420" s="261"/>
      <c r="BG420" s="261"/>
      <c r="BH420" s="261"/>
      <c r="BI420" s="261"/>
      <c r="BJ420" s="245"/>
      <c r="BK420" s="245"/>
      <c r="BL420" s="247"/>
      <c r="BM420" s="77"/>
      <c r="BN420" s="561" t="str">
        <f t="shared" si="53"/>
        <v xml:space="preserve"> </v>
      </c>
      <c r="BO420" s="561" t="str">
        <f t="shared" si="57"/>
        <v xml:space="preserve"> </v>
      </c>
      <c r="BP420" s="561" t="str">
        <f t="shared" si="58"/>
        <v xml:space="preserve"> </v>
      </c>
      <c r="BQ420" s="561" t="str">
        <f t="shared" si="59"/>
        <v xml:space="preserve"> </v>
      </c>
      <c r="BR420" s="77"/>
      <c r="BS420" s="145"/>
    </row>
    <row r="421" spans="1:71" s="86" customFormat="1" ht="12.75" x14ac:dyDescent="0.25">
      <c r="A421" s="365"/>
      <c r="B421" s="361">
        <f>Demography!B422</f>
        <v>0</v>
      </c>
      <c r="C421" s="361">
        <f>Demography!C422</f>
        <v>0</v>
      </c>
      <c r="D421" s="362">
        <f>Demography!D422</f>
        <v>0</v>
      </c>
      <c r="E421" s="81"/>
      <c r="F421" s="415"/>
      <c r="G421" s="416"/>
      <c r="H421" s="417"/>
      <c r="I421" s="241"/>
      <c r="J421" s="242"/>
      <c r="K421" s="243"/>
      <c r="L421" s="243"/>
      <c r="M421" s="243"/>
      <c r="N421" s="241"/>
      <c r="O421" s="248"/>
      <c r="P421" s="81"/>
      <c r="Q421" s="241"/>
      <c r="R421" s="416"/>
      <c r="S421" s="416"/>
      <c r="T421" s="81"/>
      <c r="U421" s="242"/>
      <c r="V421" s="242"/>
      <c r="W421" s="241"/>
      <c r="X421" s="242"/>
      <c r="Y421" s="241"/>
      <c r="Z421" s="241"/>
      <c r="AA421" s="241"/>
      <c r="AB421" s="243"/>
      <c r="AC421" s="243"/>
      <c r="AD421" s="77"/>
      <c r="AE421" s="243"/>
      <c r="AF421" s="243"/>
      <c r="AG421" s="243"/>
      <c r="AH421" s="243"/>
      <c r="AI421" s="243"/>
      <c r="AJ421" s="243"/>
      <c r="AK421" s="246"/>
      <c r="AL421" s="246"/>
      <c r="AM421" s="248"/>
      <c r="AN421" s="77"/>
      <c r="AO421" s="562" t="str">
        <f t="shared" si="52"/>
        <v xml:space="preserve"> </v>
      </c>
      <c r="AP421" s="562" t="str">
        <f t="shared" si="54"/>
        <v xml:space="preserve"> </v>
      </c>
      <c r="AQ421" s="562" t="str">
        <f t="shared" si="55"/>
        <v xml:space="preserve"> </v>
      </c>
      <c r="AR421" s="562" t="str">
        <f t="shared" si="56"/>
        <v xml:space="preserve"> </v>
      </c>
      <c r="AS421" s="77"/>
      <c r="AT421" s="360"/>
      <c r="AU421" s="360"/>
      <c r="AV421" s="359"/>
      <c r="AW421" s="360"/>
      <c r="AX421" s="359"/>
      <c r="AY421" s="359"/>
      <c r="AZ421" s="241"/>
      <c r="BA421" s="243"/>
      <c r="BB421" s="243"/>
      <c r="BC421" s="77"/>
      <c r="BD421" s="243"/>
      <c r="BE421" s="243"/>
      <c r="BF421" s="243"/>
      <c r="BG421" s="243"/>
      <c r="BH421" s="243"/>
      <c r="BI421" s="243"/>
      <c r="BJ421" s="246"/>
      <c r="BK421" s="246"/>
      <c r="BL421" s="248"/>
      <c r="BM421" s="77"/>
      <c r="BN421" s="562" t="str">
        <f t="shared" si="53"/>
        <v xml:space="preserve"> </v>
      </c>
      <c r="BO421" s="562" t="str">
        <f t="shared" si="57"/>
        <v xml:space="preserve"> </v>
      </c>
      <c r="BP421" s="562" t="str">
        <f t="shared" si="58"/>
        <v xml:space="preserve"> </v>
      </c>
      <c r="BQ421" s="562" t="str">
        <f t="shared" si="59"/>
        <v xml:space="preserve"> </v>
      </c>
      <c r="BR421" s="77"/>
      <c r="BS421" s="313"/>
    </row>
    <row r="422" spans="1:71" s="86" customFormat="1" ht="12.75" x14ac:dyDescent="0.25">
      <c r="A422" s="365"/>
      <c r="B422" s="147">
        <f>Demography!B423</f>
        <v>0</v>
      </c>
      <c r="C422" s="147">
        <f>Demography!C423</f>
        <v>0</v>
      </c>
      <c r="D422" s="148">
        <f>Demography!D423</f>
        <v>0</v>
      </c>
      <c r="E422" s="81"/>
      <c r="F422" s="238"/>
      <c r="G422" s="150"/>
      <c r="H422" s="414"/>
      <c r="I422" s="256"/>
      <c r="J422" s="240"/>
      <c r="K422" s="261"/>
      <c r="L422" s="261"/>
      <c r="M422" s="261"/>
      <c r="N422" s="256"/>
      <c r="O422" s="247"/>
      <c r="P422" s="81"/>
      <c r="Q422" s="256"/>
      <c r="R422" s="150"/>
      <c r="S422" s="150"/>
      <c r="T422" s="81"/>
      <c r="U422" s="240"/>
      <c r="V422" s="240"/>
      <c r="W422" s="256"/>
      <c r="X422" s="240"/>
      <c r="Y422" s="256"/>
      <c r="Z422" s="256"/>
      <c r="AA422" s="256"/>
      <c r="AB422" s="261"/>
      <c r="AC422" s="261"/>
      <c r="AD422" s="77"/>
      <c r="AE422" s="261"/>
      <c r="AF422" s="261"/>
      <c r="AG422" s="261"/>
      <c r="AH422" s="261"/>
      <c r="AI422" s="261"/>
      <c r="AJ422" s="261"/>
      <c r="AK422" s="245"/>
      <c r="AL422" s="245"/>
      <c r="AM422" s="247"/>
      <c r="AN422" s="77"/>
      <c r="AO422" s="561" t="str">
        <f t="shared" si="52"/>
        <v xml:space="preserve"> </v>
      </c>
      <c r="AP422" s="561" t="str">
        <f t="shared" si="54"/>
        <v xml:space="preserve"> </v>
      </c>
      <c r="AQ422" s="561" t="str">
        <f t="shared" si="55"/>
        <v xml:space="preserve"> </v>
      </c>
      <c r="AR422" s="561" t="str">
        <f t="shared" si="56"/>
        <v xml:space="preserve"> </v>
      </c>
      <c r="AS422" s="77"/>
      <c r="AT422" s="240"/>
      <c r="AU422" s="240"/>
      <c r="AV422" s="256"/>
      <c r="AW422" s="240"/>
      <c r="AX422" s="256"/>
      <c r="AY422" s="256"/>
      <c r="AZ422" s="256"/>
      <c r="BA422" s="261"/>
      <c r="BB422" s="261"/>
      <c r="BC422" s="77"/>
      <c r="BD422" s="261"/>
      <c r="BE422" s="261"/>
      <c r="BF422" s="261"/>
      <c r="BG422" s="261"/>
      <c r="BH422" s="261"/>
      <c r="BI422" s="261"/>
      <c r="BJ422" s="245"/>
      <c r="BK422" s="245"/>
      <c r="BL422" s="247"/>
      <c r="BM422" s="77"/>
      <c r="BN422" s="561" t="str">
        <f t="shared" si="53"/>
        <v xml:space="preserve"> </v>
      </c>
      <c r="BO422" s="561" t="str">
        <f t="shared" si="57"/>
        <v xml:space="preserve"> </v>
      </c>
      <c r="BP422" s="561" t="str">
        <f t="shared" si="58"/>
        <v xml:space="preserve"> </v>
      </c>
      <c r="BQ422" s="561" t="str">
        <f t="shared" si="59"/>
        <v xml:space="preserve"> </v>
      </c>
      <c r="BR422" s="77"/>
      <c r="BS422" s="145"/>
    </row>
    <row r="423" spans="1:71" s="86" customFormat="1" ht="12.75" x14ac:dyDescent="0.25">
      <c r="A423" s="365"/>
      <c r="B423" s="361">
        <f>Demography!B424</f>
        <v>0</v>
      </c>
      <c r="C423" s="361">
        <f>Demography!C424</f>
        <v>0</v>
      </c>
      <c r="D423" s="362">
        <f>Demography!D424</f>
        <v>0</v>
      </c>
      <c r="E423" s="81"/>
      <c r="F423" s="415"/>
      <c r="G423" s="416"/>
      <c r="H423" s="417"/>
      <c r="I423" s="241"/>
      <c r="J423" s="242"/>
      <c r="K423" s="243"/>
      <c r="L423" s="243"/>
      <c r="M423" s="243"/>
      <c r="N423" s="241"/>
      <c r="O423" s="248"/>
      <c r="P423" s="81"/>
      <c r="Q423" s="241"/>
      <c r="R423" s="416"/>
      <c r="S423" s="416"/>
      <c r="T423" s="81"/>
      <c r="U423" s="242"/>
      <c r="V423" s="242"/>
      <c r="W423" s="241"/>
      <c r="X423" s="242"/>
      <c r="Y423" s="241"/>
      <c r="Z423" s="241"/>
      <c r="AA423" s="241"/>
      <c r="AB423" s="243"/>
      <c r="AC423" s="243"/>
      <c r="AD423" s="77"/>
      <c r="AE423" s="243"/>
      <c r="AF423" s="243"/>
      <c r="AG423" s="243"/>
      <c r="AH423" s="243"/>
      <c r="AI423" s="243"/>
      <c r="AJ423" s="243"/>
      <c r="AK423" s="246"/>
      <c r="AL423" s="246"/>
      <c r="AM423" s="248"/>
      <c r="AN423" s="77"/>
      <c r="AO423" s="562" t="str">
        <f t="shared" si="52"/>
        <v xml:space="preserve"> </v>
      </c>
      <c r="AP423" s="562" t="str">
        <f t="shared" si="54"/>
        <v xml:space="preserve"> </v>
      </c>
      <c r="AQ423" s="562" t="str">
        <f t="shared" si="55"/>
        <v xml:space="preserve"> </v>
      </c>
      <c r="AR423" s="562" t="str">
        <f t="shared" si="56"/>
        <v xml:space="preserve"> </v>
      </c>
      <c r="AS423" s="77"/>
      <c r="AT423" s="360"/>
      <c r="AU423" s="360"/>
      <c r="AV423" s="359"/>
      <c r="AW423" s="360"/>
      <c r="AX423" s="359"/>
      <c r="AY423" s="359"/>
      <c r="AZ423" s="241"/>
      <c r="BA423" s="243"/>
      <c r="BB423" s="243"/>
      <c r="BC423" s="77"/>
      <c r="BD423" s="243"/>
      <c r="BE423" s="243"/>
      <c r="BF423" s="243"/>
      <c r="BG423" s="243"/>
      <c r="BH423" s="243"/>
      <c r="BI423" s="243"/>
      <c r="BJ423" s="246"/>
      <c r="BK423" s="246"/>
      <c r="BL423" s="248"/>
      <c r="BM423" s="77"/>
      <c r="BN423" s="562" t="str">
        <f t="shared" si="53"/>
        <v xml:space="preserve"> </v>
      </c>
      <c r="BO423" s="562" t="str">
        <f t="shared" si="57"/>
        <v xml:space="preserve"> </v>
      </c>
      <c r="BP423" s="562" t="str">
        <f t="shared" si="58"/>
        <v xml:space="preserve"> </v>
      </c>
      <c r="BQ423" s="562" t="str">
        <f t="shared" si="59"/>
        <v xml:space="preserve"> </v>
      </c>
      <c r="BR423" s="77"/>
      <c r="BS423" s="313"/>
    </row>
    <row r="424" spans="1:71" s="86" customFormat="1" ht="12.75" x14ac:dyDescent="0.25">
      <c r="A424" s="365"/>
      <c r="B424" s="147">
        <f>Demography!B425</f>
        <v>0</v>
      </c>
      <c r="C424" s="147">
        <f>Demography!C425</f>
        <v>0</v>
      </c>
      <c r="D424" s="148">
        <f>Demography!D425</f>
        <v>0</v>
      </c>
      <c r="E424" s="81"/>
      <c r="F424" s="238"/>
      <c r="G424" s="150"/>
      <c r="H424" s="414"/>
      <c r="I424" s="256"/>
      <c r="J424" s="240"/>
      <c r="K424" s="261"/>
      <c r="L424" s="261"/>
      <c r="M424" s="261"/>
      <c r="N424" s="256"/>
      <c r="O424" s="247"/>
      <c r="P424" s="81"/>
      <c r="Q424" s="256"/>
      <c r="R424" s="150"/>
      <c r="S424" s="150"/>
      <c r="T424" s="81"/>
      <c r="U424" s="240"/>
      <c r="V424" s="240"/>
      <c r="W424" s="256"/>
      <c r="X424" s="240"/>
      <c r="Y424" s="256"/>
      <c r="Z424" s="256"/>
      <c r="AA424" s="256"/>
      <c r="AB424" s="261"/>
      <c r="AC424" s="261"/>
      <c r="AD424" s="77"/>
      <c r="AE424" s="261"/>
      <c r="AF424" s="261"/>
      <c r="AG424" s="261"/>
      <c r="AH424" s="261"/>
      <c r="AI424" s="261"/>
      <c r="AJ424" s="261"/>
      <c r="AK424" s="245"/>
      <c r="AL424" s="245"/>
      <c r="AM424" s="247"/>
      <c r="AN424" s="77"/>
      <c r="AO424" s="561" t="str">
        <f t="shared" si="52"/>
        <v xml:space="preserve"> </v>
      </c>
      <c r="AP424" s="561" t="str">
        <f t="shared" si="54"/>
        <v xml:space="preserve"> </v>
      </c>
      <c r="AQ424" s="561" t="str">
        <f t="shared" si="55"/>
        <v xml:space="preserve"> </v>
      </c>
      <c r="AR424" s="561" t="str">
        <f t="shared" si="56"/>
        <v xml:space="preserve"> </v>
      </c>
      <c r="AS424" s="77"/>
      <c r="AT424" s="240"/>
      <c r="AU424" s="240"/>
      <c r="AV424" s="256"/>
      <c r="AW424" s="240"/>
      <c r="AX424" s="256"/>
      <c r="AY424" s="256"/>
      <c r="AZ424" s="256"/>
      <c r="BA424" s="261"/>
      <c r="BB424" s="261"/>
      <c r="BC424" s="77"/>
      <c r="BD424" s="261"/>
      <c r="BE424" s="261"/>
      <c r="BF424" s="261"/>
      <c r="BG424" s="261"/>
      <c r="BH424" s="261"/>
      <c r="BI424" s="261"/>
      <c r="BJ424" s="245"/>
      <c r="BK424" s="245"/>
      <c r="BL424" s="247"/>
      <c r="BM424" s="77"/>
      <c r="BN424" s="561" t="str">
        <f t="shared" si="53"/>
        <v xml:space="preserve"> </v>
      </c>
      <c r="BO424" s="561" t="str">
        <f t="shared" si="57"/>
        <v xml:space="preserve"> </v>
      </c>
      <c r="BP424" s="561" t="str">
        <f t="shared" si="58"/>
        <v xml:space="preserve"> </v>
      </c>
      <c r="BQ424" s="561" t="str">
        <f t="shared" si="59"/>
        <v xml:space="preserve"> </v>
      </c>
      <c r="BR424" s="77"/>
      <c r="BS424" s="145"/>
    </row>
    <row r="425" spans="1:71" s="86" customFormat="1" ht="12.75" x14ac:dyDescent="0.25">
      <c r="A425" s="365"/>
      <c r="B425" s="361">
        <f>Demography!B426</f>
        <v>0</v>
      </c>
      <c r="C425" s="361">
        <f>Demography!C426</f>
        <v>0</v>
      </c>
      <c r="D425" s="362">
        <f>Demography!D426</f>
        <v>0</v>
      </c>
      <c r="E425" s="81"/>
      <c r="F425" s="415"/>
      <c r="G425" s="416"/>
      <c r="H425" s="417"/>
      <c r="I425" s="241"/>
      <c r="J425" s="242"/>
      <c r="K425" s="243"/>
      <c r="L425" s="243"/>
      <c r="M425" s="243"/>
      <c r="N425" s="241"/>
      <c r="O425" s="248"/>
      <c r="P425" s="81"/>
      <c r="Q425" s="241"/>
      <c r="R425" s="416"/>
      <c r="S425" s="416"/>
      <c r="T425" s="81"/>
      <c r="U425" s="242"/>
      <c r="V425" s="242"/>
      <c r="W425" s="241"/>
      <c r="X425" s="242"/>
      <c r="Y425" s="241"/>
      <c r="Z425" s="241"/>
      <c r="AA425" s="241"/>
      <c r="AB425" s="243"/>
      <c r="AC425" s="243"/>
      <c r="AD425" s="77"/>
      <c r="AE425" s="243"/>
      <c r="AF425" s="243"/>
      <c r="AG425" s="243"/>
      <c r="AH425" s="243"/>
      <c r="AI425" s="243"/>
      <c r="AJ425" s="243"/>
      <c r="AK425" s="246"/>
      <c r="AL425" s="246"/>
      <c r="AM425" s="248"/>
      <c r="AN425" s="77"/>
      <c r="AO425" s="562" t="str">
        <f t="shared" si="52"/>
        <v xml:space="preserve"> </v>
      </c>
      <c r="AP425" s="562" t="str">
        <f t="shared" si="54"/>
        <v xml:space="preserve"> </v>
      </c>
      <c r="AQ425" s="562" t="str">
        <f t="shared" si="55"/>
        <v xml:space="preserve"> </v>
      </c>
      <c r="AR425" s="562" t="str">
        <f t="shared" si="56"/>
        <v xml:space="preserve"> </v>
      </c>
      <c r="AS425" s="77"/>
      <c r="AT425" s="360"/>
      <c r="AU425" s="360"/>
      <c r="AV425" s="359"/>
      <c r="AW425" s="360"/>
      <c r="AX425" s="359"/>
      <c r="AY425" s="359"/>
      <c r="AZ425" s="241"/>
      <c r="BA425" s="243"/>
      <c r="BB425" s="243"/>
      <c r="BC425" s="77"/>
      <c r="BD425" s="243"/>
      <c r="BE425" s="243"/>
      <c r="BF425" s="243"/>
      <c r="BG425" s="243"/>
      <c r="BH425" s="243"/>
      <c r="BI425" s="243"/>
      <c r="BJ425" s="246"/>
      <c r="BK425" s="246"/>
      <c r="BL425" s="248"/>
      <c r="BM425" s="77"/>
      <c r="BN425" s="562" t="str">
        <f t="shared" si="53"/>
        <v xml:space="preserve"> </v>
      </c>
      <c r="BO425" s="562" t="str">
        <f t="shared" si="57"/>
        <v xml:space="preserve"> </v>
      </c>
      <c r="BP425" s="562" t="str">
        <f t="shared" si="58"/>
        <v xml:space="preserve"> </v>
      </c>
      <c r="BQ425" s="562" t="str">
        <f t="shared" si="59"/>
        <v xml:space="preserve"> </v>
      </c>
      <c r="BR425" s="77"/>
      <c r="BS425" s="313"/>
    </row>
    <row r="426" spans="1:71" s="86" customFormat="1" ht="12.75" x14ac:dyDescent="0.25">
      <c r="A426" s="365"/>
      <c r="B426" s="147">
        <f>Demography!B427</f>
        <v>0</v>
      </c>
      <c r="C426" s="147">
        <f>Demography!C427</f>
        <v>0</v>
      </c>
      <c r="D426" s="148">
        <f>Demography!D427</f>
        <v>0</v>
      </c>
      <c r="E426" s="81"/>
      <c r="F426" s="238"/>
      <c r="G426" s="150"/>
      <c r="H426" s="414"/>
      <c r="I426" s="256"/>
      <c r="J426" s="240"/>
      <c r="K426" s="261"/>
      <c r="L426" s="261"/>
      <c r="M426" s="261"/>
      <c r="N426" s="256"/>
      <c r="O426" s="247"/>
      <c r="P426" s="81"/>
      <c r="Q426" s="256"/>
      <c r="R426" s="150"/>
      <c r="S426" s="150"/>
      <c r="T426" s="81"/>
      <c r="U426" s="240"/>
      <c r="V426" s="240"/>
      <c r="W426" s="256"/>
      <c r="X426" s="240"/>
      <c r="Y426" s="256"/>
      <c r="Z426" s="256"/>
      <c r="AA426" s="256"/>
      <c r="AB426" s="261"/>
      <c r="AC426" s="261"/>
      <c r="AD426" s="77"/>
      <c r="AE426" s="261"/>
      <c r="AF426" s="261"/>
      <c r="AG426" s="261"/>
      <c r="AH426" s="261"/>
      <c r="AI426" s="261"/>
      <c r="AJ426" s="261"/>
      <c r="AK426" s="245"/>
      <c r="AL426" s="245"/>
      <c r="AM426" s="247"/>
      <c r="AN426" s="77"/>
      <c r="AO426" s="561" t="str">
        <f t="shared" si="52"/>
        <v xml:space="preserve"> </v>
      </c>
      <c r="AP426" s="561" t="str">
        <f t="shared" si="54"/>
        <v xml:space="preserve"> </v>
      </c>
      <c r="AQ426" s="561" t="str">
        <f t="shared" si="55"/>
        <v xml:space="preserve"> </v>
      </c>
      <c r="AR426" s="561" t="str">
        <f t="shared" si="56"/>
        <v xml:space="preserve"> </v>
      </c>
      <c r="AS426" s="77"/>
      <c r="AT426" s="240"/>
      <c r="AU426" s="240"/>
      <c r="AV426" s="256"/>
      <c r="AW426" s="240"/>
      <c r="AX426" s="256"/>
      <c r="AY426" s="256"/>
      <c r="AZ426" s="256"/>
      <c r="BA426" s="261"/>
      <c r="BB426" s="261"/>
      <c r="BC426" s="77"/>
      <c r="BD426" s="261"/>
      <c r="BE426" s="261"/>
      <c r="BF426" s="261"/>
      <c r="BG426" s="261"/>
      <c r="BH426" s="261"/>
      <c r="BI426" s="261"/>
      <c r="BJ426" s="245"/>
      <c r="BK426" s="245"/>
      <c r="BL426" s="247"/>
      <c r="BM426" s="77"/>
      <c r="BN426" s="561" t="str">
        <f t="shared" si="53"/>
        <v xml:space="preserve"> </v>
      </c>
      <c r="BO426" s="561" t="str">
        <f t="shared" si="57"/>
        <v xml:space="preserve"> </v>
      </c>
      <c r="BP426" s="561" t="str">
        <f t="shared" si="58"/>
        <v xml:space="preserve"> </v>
      </c>
      <c r="BQ426" s="561" t="str">
        <f t="shared" si="59"/>
        <v xml:space="preserve"> </v>
      </c>
      <c r="BR426" s="77"/>
      <c r="BS426" s="145"/>
    </row>
    <row r="427" spans="1:71" s="86" customFormat="1" ht="12.75" x14ac:dyDescent="0.25">
      <c r="A427" s="365"/>
      <c r="B427" s="361">
        <f>Demography!B428</f>
        <v>0</v>
      </c>
      <c r="C427" s="361">
        <f>Demography!C428</f>
        <v>0</v>
      </c>
      <c r="D427" s="362">
        <f>Demography!D428</f>
        <v>0</v>
      </c>
      <c r="E427" s="81"/>
      <c r="F427" s="415"/>
      <c r="G427" s="416"/>
      <c r="H427" s="417"/>
      <c r="I427" s="241"/>
      <c r="J427" s="242"/>
      <c r="K427" s="243"/>
      <c r="L427" s="243"/>
      <c r="M427" s="243"/>
      <c r="N427" s="241"/>
      <c r="O427" s="248"/>
      <c r="P427" s="81"/>
      <c r="Q427" s="241"/>
      <c r="R427" s="416"/>
      <c r="S427" s="416"/>
      <c r="T427" s="81"/>
      <c r="U427" s="242"/>
      <c r="V427" s="242"/>
      <c r="W427" s="241"/>
      <c r="X427" s="242"/>
      <c r="Y427" s="241"/>
      <c r="Z427" s="241"/>
      <c r="AA427" s="241"/>
      <c r="AB427" s="243"/>
      <c r="AC427" s="243"/>
      <c r="AD427" s="77"/>
      <c r="AE427" s="243"/>
      <c r="AF427" s="243"/>
      <c r="AG427" s="243"/>
      <c r="AH427" s="243"/>
      <c r="AI427" s="243"/>
      <c r="AJ427" s="243"/>
      <c r="AK427" s="246"/>
      <c r="AL427" s="246"/>
      <c r="AM427" s="248"/>
      <c r="AN427" s="77"/>
      <c r="AO427" s="562" t="str">
        <f t="shared" si="52"/>
        <v xml:space="preserve"> </v>
      </c>
      <c r="AP427" s="562" t="str">
        <f t="shared" si="54"/>
        <v xml:space="preserve"> </v>
      </c>
      <c r="AQ427" s="562" t="str">
        <f t="shared" si="55"/>
        <v xml:space="preserve"> </v>
      </c>
      <c r="AR427" s="562" t="str">
        <f t="shared" si="56"/>
        <v xml:space="preserve"> </v>
      </c>
      <c r="AS427" s="77"/>
      <c r="AT427" s="360"/>
      <c r="AU427" s="360"/>
      <c r="AV427" s="359"/>
      <c r="AW427" s="360"/>
      <c r="AX427" s="359"/>
      <c r="AY427" s="359"/>
      <c r="AZ427" s="241"/>
      <c r="BA427" s="243"/>
      <c r="BB427" s="243"/>
      <c r="BC427" s="77"/>
      <c r="BD427" s="243"/>
      <c r="BE427" s="243"/>
      <c r="BF427" s="243"/>
      <c r="BG427" s="243"/>
      <c r="BH427" s="243"/>
      <c r="BI427" s="243"/>
      <c r="BJ427" s="246"/>
      <c r="BK427" s="246"/>
      <c r="BL427" s="248"/>
      <c r="BM427" s="77"/>
      <c r="BN427" s="562" t="str">
        <f t="shared" si="53"/>
        <v xml:space="preserve"> </v>
      </c>
      <c r="BO427" s="562" t="str">
        <f t="shared" si="57"/>
        <v xml:space="preserve"> </v>
      </c>
      <c r="BP427" s="562" t="str">
        <f t="shared" si="58"/>
        <v xml:space="preserve"> </v>
      </c>
      <c r="BQ427" s="562" t="str">
        <f t="shared" si="59"/>
        <v xml:space="preserve"> </v>
      </c>
      <c r="BR427" s="77"/>
      <c r="BS427" s="313"/>
    </row>
    <row r="428" spans="1:71" s="86" customFormat="1" ht="12.75" x14ac:dyDescent="0.25">
      <c r="A428" s="365"/>
      <c r="B428" s="147">
        <f>Demography!B429</f>
        <v>0</v>
      </c>
      <c r="C428" s="147">
        <f>Demography!C429</f>
        <v>0</v>
      </c>
      <c r="D428" s="148">
        <f>Demography!D429</f>
        <v>0</v>
      </c>
      <c r="E428" s="81"/>
      <c r="F428" s="238"/>
      <c r="G428" s="150"/>
      <c r="H428" s="414"/>
      <c r="I428" s="256"/>
      <c r="J428" s="240"/>
      <c r="K428" s="261"/>
      <c r="L428" s="261"/>
      <c r="M428" s="261"/>
      <c r="N428" s="256"/>
      <c r="O428" s="247"/>
      <c r="P428" s="81"/>
      <c r="Q428" s="256"/>
      <c r="R428" s="150"/>
      <c r="S428" s="150"/>
      <c r="T428" s="81"/>
      <c r="U428" s="240"/>
      <c r="V428" s="240"/>
      <c r="W428" s="256"/>
      <c r="X428" s="240"/>
      <c r="Y428" s="256"/>
      <c r="Z428" s="256"/>
      <c r="AA428" s="256"/>
      <c r="AB428" s="261"/>
      <c r="AC428" s="261"/>
      <c r="AD428" s="77"/>
      <c r="AE428" s="261"/>
      <c r="AF428" s="261"/>
      <c r="AG428" s="261"/>
      <c r="AH428" s="261"/>
      <c r="AI428" s="261"/>
      <c r="AJ428" s="261"/>
      <c r="AK428" s="245"/>
      <c r="AL428" s="245"/>
      <c r="AM428" s="247"/>
      <c r="AN428" s="77"/>
      <c r="AO428" s="561" t="str">
        <f t="shared" si="52"/>
        <v xml:space="preserve"> </v>
      </c>
      <c r="AP428" s="561" t="str">
        <f t="shared" si="54"/>
        <v xml:space="preserve"> </v>
      </c>
      <c r="AQ428" s="561" t="str">
        <f t="shared" si="55"/>
        <v xml:space="preserve"> </v>
      </c>
      <c r="AR428" s="561" t="str">
        <f t="shared" si="56"/>
        <v xml:space="preserve"> </v>
      </c>
      <c r="AS428" s="77"/>
      <c r="AT428" s="240"/>
      <c r="AU428" s="240"/>
      <c r="AV428" s="256"/>
      <c r="AW428" s="240"/>
      <c r="AX428" s="256"/>
      <c r="AY428" s="256"/>
      <c r="AZ428" s="256"/>
      <c r="BA428" s="261"/>
      <c r="BB428" s="261"/>
      <c r="BC428" s="77"/>
      <c r="BD428" s="261"/>
      <c r="BE428" s="261"/>
      <c r="BF428" s="261"/>
      <c r="BG428" s="261"/>
      <c r="BH428" s="261"/>
      <c r="BI428" s="261"/>
      <c r="BJ428" s="245"/>
      <c r="BK428" s="245"/>
      <c r="BL428" s="247"/>
      <c r="BM428" s="77"/>
      <c r="BN428" s="561" t="str">
        <f t="shared" si="53"/>
        <v xml:space="preserve"> </v>
      </c>
      <c r="BO428" s="561" t="str">
        <f t="shared" si="57"/>
        <v xml:space="preserve"> </v>
      </c>
      <c r="BP428" s="561" t="str">
        <f t="shared" si="58"/>
        <v xml:space="preserve"> </v>
      </c>
      <c r="BQ428" s="561" t="str">
        <f t="shared" si="59"/>
        <v xml:space="preserve"> </v>
      </c>
      <c r="BR428" s="77"/>
      <c r="BS428" s="145"/>
    </row>
    <row r="429" spans="1:71" s="86" customFormat="1" ht="12.75" x14ac:dyDescent="0.25">
      <c r="A429" s="365"/>
      <c r="B429" s="361">
        <f>Demography!B430</f>
        <v>0</v>
      </c>
      <c r="C429" s="361">
        <f>Demography!C430</f>
        <v>0</v>
      </c>
      <c r="D429" s="362">
        <f>Demography!D430</f>
        <v>0</v>
      </c>
      <c r="E429" s="81"/>
      <c r="F429" s="415"/>
      <c r="G429" s="416"/>
      <c r="H429" s="417"/>
      <c r="I429" s="241"/>
      <c r="J429" s="242"/>
      <c r="K429" s="243"/>
      <c r="L429" s="243"/>
      <c r="M429" s="243"/>
      <c r="N429" s="241"/>
      <c r="O429" s="248"/>
      <c r="P429" s="81"/>
      <c r="Q429" s="241"/>
      <c r="R429" s="416"/>
      <c r="S429" s="416"/>
      <c r="T429" s="81"/>
      <c r="U429" s="242"/>
      <c r="V429" s="242"/>
      <c r="W429" s="241"/>
      <c r="X429" s="242"/>
      <c r="Y429" s="241"/>
      <c r="Z429" s="241"/>
      <c r="AA429" s="241"/>
      <c r="AB429" s="243"/>
      <c r="AC429" s="243"/>
      <c r="AD429" s="77"/>
      <c r="AE429" s="243"/>
      <c r="AF429" s="243"/>
      <c r="AG429" s="243"/>
      <c r="AH429" s="243"/>
      <c r="AI429" s="243"/>
      <c r="AJ429" s="243"/>
      <c r="AK429" s="246"/>
      <c r="AL429" s="246"/>
      <c r="AM429" s="248"/>
      <c r="AN429" s="77"/>
      <c r="AO429" s="562" t="str">
        <f t="shared" si="52"/>
        <v xml:space="preserve"> </v>
      </c>
      <c r="AP429" s="562" t="str">
        <f t="shared" si="54"/>
        <v xml:space="preserve"> </v>
      </c>
      <c r="AQ429" s="562" t="str">
        <f t="shared" si="55"/>
        <v xml:space="preserve"> </v>
      </c>
      <c r="AR429" s="562" t="str">
        <f t="shared" si="56"/>
        <v xml:space="preserve"> </v>
      </c>
      <c r="AS429" s="77"/>
      <c r="AT429" s="360"/>
      <c r="AU429" s="360"/>
      <c r="AV429" s="359"/>
      <c r="AW429" s="360"/>
      <c r="AX429" s="359"/>
      <c r="AY429" s="359"/>
      <c r="AZ429" s="241"/>
      <c r="BA429" s="243"/>
      <c r="BB429" s="243"/>
      <c r="BC429" s="77"/>
      <c r="BD429" s="243"/>
      <c r="BE429" s="243"/>
      <c r="BF429" s="243"/>
      <c r="BG429" s="243"/>
      <c r="BH429" s="243"/>
      <c r="BI429" s="243"/>
      <c r="BJ429" s="246"/>
      <c r="BK429" s="246"/>
      <c r="BL429" s="248"/>
      <c r="BM429" s="77"/>
      <c r="BN429" s="562" t="str">
        <f t="shared" si="53"/>
        <v xml:space="preserve"> </v>
      </c>
      <c r="BO429" s="562" t="str">
        <f t="shared" si="57"/>
        <v xml:space="preserve"> </v>
      </c>
      <c r="BP429" s="562" t="str">
        <f t="shared" si="58"/>
        <v xml:space="preserve"> </v>
      </c>
      <c r="BQ429" s="562" t="str">
        <f t="shared" si="59"/>
        <v xml:space="preserve"> </v>
      </c>
      <c r="BR429" s="77"/>
      <c r="BS429" s="313"/>
    </row>
    <row r="430" spans="1:71" s="86" customFormat="1" ht="12.75" x14ac:dyDescent="0.25">
      <c r="A430" s="365"/>
      <c r="B430" s="147">
        <f>Demography!B431</f>
        <v>0</v>
      </c>
      <c r="C430" s="147">
        <f>Demography!C431</f>
        <v>0</v>
      </c>
      <c r="D430" s="148">
        <f>Demography!D431</f>
        <v>0</v>
      </c>
      <c r="E430" s="81"/>
      <c r="F430" s="238"/>
      <c r="G430" s="150"/>
      <c r="H430" s="414"/>
      <c r="I430" s="256"/>
      <c r="J430" s="240"/>
      <c r="K430" s="261"/>
      <c r="L430" s="261"/>
      <c r="M430" s="261"/>
      <c r="N430" s="256"/>
      <c r="O430" s="247"/>
      <c r="P430" s="81"/>
      <c r="Q430" s="256"/>
      <c r="R430" s="150"/>
      <c r="S430" s="150"/>
      <c r="T430" s="81"/>
      <c r="U430" s="240"/>
      <c r="V430" s="240"/>
      <c r="W430" s="256"/>
      <c r="X430" s="240"/>
      <c r="Y430" s="256"/>
      <c r="Z430" s="256"/>
      <c r="AA430" s="256"/>
      <c r="AB430" s="261"/>
      <c r="AC430" s="261"/>
      <c r="AD430" s="77"/>
      <c r="AE430" s="261"/>
      <c r="AF430" s="261"/>
      <c r="AG430" s="261"/>
      <c r="AH430" s="261"/>
      <c r="AI430" s="261"/>
      <c r="AJ430" s="261"/>
      <c r="AK430" s="245"/>
      <c r="AL430" s="245"/>
      <c r="AM430" s="247"/>
      <c r="AN430" s="77"/>
      <c r="AO430" s="561" t="str">
        <f t="shared" si="52"/>
        <v xml:space="preserve"> </v>
      </c>
      <c r="AP430" s="561" t="str">
        <f t="shared" si="54"/>
        <v xml:space="preserve"> </v>
      </c>
      <c r="AQ430" s="561" t="str">
        <f t="shared" si="55"/>
        <v xml:space="preserve"> </v>
      </c>
      <c r="AR430" s="561" t="str">
        <f t="shared" si="56"/>
        <v xml:space="preserve"> </v>
      </c>
      <c r="AS430" s="77"/>
      <c r="AT430" s="240"/>
      <c r="AU430" s="240"/>
      <c r="AV430" s="256"/>
      <c r="AW430" s="240"/>
      <c r="AX430" s="256"/>
      <c r="AY430" s="256"/>
      <c r="AZ430" s="256"/>
      <c r="BA430" s="261"/>
      <c r="BB430" s="261"/>
      <c r="BC430" s="77"/>
      <c r="BD430" s="261"/>
      <c r="BE430" s="261"/>
      <c r="BF430" s="261"/>
      <c r="BG430" s="261"/>
      <c r="BH430" s="261"/>
      <c r="BI430" s="261"/>
      <c r="BJ430" s="245"/>
      <c r="BK430" s="245"/>
      <c r="BL430" s="247"/>
      <c r="BM430" s="77"/>
      <c r="BN430" s="561" t="str">
        <f t="shared" si="53"/>
        <v xml:space="preserve"> </v>
      </c>
      <c r="BO430" s="561" t="str">
        <f t="shared" si="57"/>
        <v xml:space="preserve"> </v>
      </c>
      <c r="BP430" s="561" t="str">
        <f t="shared" si="58"/>
        <v xml:space="preserve"> </v>
      </c>
      <c r="BQ430" s="561" t="str">
        <f t="shared" si="59"/>
        <v xml:space="preserve"> </v>
      </c>
      <c r="BR430" s="77"/>
      <c r="BS430" s="145"/>
    </row>
    <row r="431" spans="1:71" s="86" customFormat="1" ht="12.75" x14ac:dyDescent="0.25">
      <c r="A431" s="365"/>
      <c r="B431" s="361">
        <f>Demography!B432</f>
        <v>0</v>
      </c>
      <c r="C431" s="361">
        <f>Demography!C432</f>
        <v>0</v>
      </c>
      <c r="D431" s="362">
        <f>Demography!D432</f>
        <v>0</v>
      </c>
      <c r="E431" s="81"/>
      <c r="F431" s="415"/>
      <c r="G431" s="416"/>
      <c r="H431" s="417"/>
      <c r="I431" s="241"/>
      <c r="J431" s="242"/>
      <c r="K431" s="243"/>
      <c r="L431" s="243"/>
      <c r="M431" s="243"/>
      <c r="N431" s="241"/>
      <c r="O431" s="248"/>
      <c r="P431" s="81"/>
      <c r="Q431" s="241"/>
      <c r="R431" s="416"/>
      <c r="S431" s="416"/>
      <c r="T431" s="81"/>
      <c r="U431" s="242"/>
      <c r="V431" s="242"/>
      <c r="W431" s="241"/>
      <c r="X431" s="242"/>
      <c r="Y431" s="241"/>
      <c r="Z431" s="241"/>
      <c r="AA431" s="241"/>
      <c r="AB431" s="243"/>
      <c r="AC431" s="243"/>
      <c r="AD431" s="77"/>
      <c r="AE431" s="243"/>
      <c r="AF431" s="243"/>
      <c r="AG431" s="243"/>
      <c r="AH431" s="243"/>
      <c r="AI431" s="243"/>
      <c r="AJ431" s="243"/>
      <c r="AK431" s="246"/>
      <c r="AL431" s="246"/>
      <c r="AM431" s="248"/>
      <c r="AN431" s="77"/>
      <c r="AO431" s="562" t="str">
        <f t="shared" si="52"/>
        <v xml:space="preserve"> </v>
      </c>
      <c r="AP431" s="562" t="str">
        <f t="shared" si="54"/>
        <v xml:space="preserve"> </v>
      </c>
      <c r="AQ431" s="562" t="str">
        <f t="shared" si="55"/>
        <v xml:space="preserve"> </v>
      </c>
      <c r="AR431" s="562" t="str">
        <f t="shared" si="56"/>
        <v xml:space="preserve"> </v>
      </c>
      <c r="AS431" s="77"/>
      <c r="AT431" s="360"/>
      <c r="AU431" s="360"/>
      <c r="AV431" s="359"/>
      <c r="AW431" s="360"/>
      <c r="AX431" s="359"/>
      <c r="AY431" s="359"/>
      <c r="AZ431" s="241"/>
      <c r="BA431" s="243"/>
      <c r="BB431" s="243"/>
      <c r="BC431" s="77"/>
      <c r="BD431" s="243"/>
      <c r="BE431" s="243"/>
      <c r="BF431" s="243"/>
      <c r="BG431" s="243"/>
      <c r="BH431" s="243"/>
      <c r="BI431" s="243"/>
      <c r="BJ431" s="246"/>
      <c r="BK431" s="246"/>
      <c r="BL431" s="248"/>
      <c r="BM431" s="77"/>
      <c r="BN431" s="562" t="str">
        <f t="shared" si="53"/>
        <v xml:space="preserve"> </v>
      </c>
      <c r="BO431" s="562" t="str">
        <f t="shared" si="57"/>
        <v xml:space="preserve"> </v>
      </c>
      <c r="BP431" s="562" t="str">
        <f t="shared" si="58"/>
        <v xml:space="preserve"> </v>
      </c>
      <c r="BQ431" s="562" t="str">
        <f t="shared" si="59"/>
        <v xml:space="preserve"> </v>
      </c>
      <c r="BR431" s="77"/>
      <c r="BS431" s="313"/>
    </row>
    <row r="432" spans="1:71" s="86" customFormat="1" ht="12.75" x14ac:dyDescent="0.25">
      <c r="A432" s="365"/>
      <c r="B432" s="147">
        <f>Demography!B433</f>
        <v>0</v>
      </c>
      <c r="C432" s="147">
        <f>Demography!C433</f>
        <v>0</v>
      </c>
      <c r="D432" s="148">
        <f>Demography!D433</f>
        <v>0</v>
      </c>
      <c r="E432" s="81"/>
      <c r="F432" s="238"/>
      <c r="G432" s="150"/>
      <c r="H432" s="414"/>
      <c r="I432" s="256"/>
      <c r="J432" s="240"/>
      <c r="K432" s="261"/>
      <c r="L432" s="261"/>
      <c r="M432" s="261"/>
      <c r="N432" s="256"/>
      <c r="O432" s="247"/>
      <c r="P432" s="81"/>
      <c r="Q432" s="256"/>
      <c r="R432" s="150"/>
      <c r="S432" s="150"/>
      <c r="T432" s="81"/>
      <c r="U432" s="240"/>
      <c r="V432" s="240"/>
      <c r="W432" s="256"/>
      <c r="X432" s="240"/>
      <c r="Y432" s="256"/>
      <c r="Z432" s="256"/>
      <c r="AA432" s="256"/>
      <c r="AB432" s="261"/>
      <c r="AC432" s="261"/>
      <c r="AD432" s="77"/>
      <c r="AE432" s="261"/>
      <c r="AF432" s="261"/>
      <c r="AG432" s="261"/>
      <c r="AH432" s="261"/>
      <c r="AI432" s="261"/>
      <c r="AJ432" s="261"/>
      <c r="AK432" s="245"/>
      <c r="AL432" s="245"/>
      <c r="AM432" s="247"/>
      <c r="AN432" s="77"/>
      <c r="AO432" s="561" t="str">
        <f t="shared" si="52"/>
        <v xml:space="preserve"> </v>
      </c>
      <c r="AP432" s="561" t="str">
        <f t="shared" si="54"/>
        <v xml:space="preserve"> </v>
      </c>
      <c r="AQ432" s="561" t="str">
        <f t="shared" si="55"/>
        <v xml:space="preserve"> </v>
      </c>
      <c r="AR432" s="561" t="str">
        <f t="shared" si="56"/>
        <v xml:space="preserve"> </v>
      </c>
      <c r="AS432" s="77"/>
      <c r="AT432" s="240"/>
      <c r="AU432" s="240"/>
      <c r="AV432" s="256"/>
      <c r="AW432" s="240"/>
      <c r="AX432" s="256"/>
      <c r="AY432" s="256"/>
      <c r="AZ432" s="256"/>
      <c r="BA432" s="261"/>
      <c r="BB432" s="261"/>
      <c r="BC432" s="77"/>
      <c r="BD432" s="261"/>
      <c r="BE432" s="261"/>
      <c r="BF432" s="261"/>
      <c r="BG432" s="261"/>
      <c r="BH432" s="261"/>
      <c r="BI432" s="261"/>
      <c r="BJ432" s="245"/>
      <c r="BK432" s="245"/>
      <c r="BL432" s="247"/>
      <c r="BM432" s="77"/>
      <c r="BN432" s="561" t="str">
        <f t="shared" si="53"/>
        <v xml:space="preserve"> </v>
      </c>
      <c r="BO432" s="561" t="str">
        <f t="shared" si="57"/>
        <v xml:space="preserve"> </v>
      </c>
      <c r="BP432" s="561" t="str">
        <f t="shared" si="58"/>
        <v xml:space="preserve"> </v>
      </c>
      <c r="BQ432" s="561" t="str">
        <f t="shared" si="59"/>
        <v xml:space="preserve"> </v>
      </c>
      <c r="BR432" s="77"/>
      <c r="BS432" s="145"/>
    </row>
    <row r="433" spans="1:71" s="86" customFormat="1" ht="12.75" x14ac:dyDescent="0.25">
      <c r="A433" s="365"/>
      <c r="B433" s="361">
        <f>Demography!B434</f>
        <v>0</v>
      </c>
      <c r="C433" s="361">
        <f>Demography!C434</f>
        <v>0</v>
      </c>
      <c r="D433" s="362">
        <f>Demography!D434</f>
        <v>0</v>
      </c>
      <c r="E433" s="81"/>
      <c r="F433" s="415"/>
      <c r="G433" s="416"/>
      <c r="H433" s="417"/>
      <c r="I433" s="241"/>
      <c r="J433" s="242"/>
      <c r="K433" s="243"/>
      <c r="L433" s="243"/>
      <c r="M433" s="243"/>
      <c r="N433" s="241"/>
      <c r="O433" s="248"/>
      <c r="P433" s="81"/>
      <c r="Q433" s="241"/>
      <c r="R433" s="416"/>
      <c r="S433" s="416"/>
      <c r="T433" s="81"/>
      <c r="U433" s="242"/>
      <c r="V433" s="242"/>
      <c r="W433" s="241"/>
      <c r="X433" s="242"/>
      <c r="Y433" s="241"/>
      <c r="Z433" s="241"/>
      <c r="AA433" s="241"/>
      <c r="AB433" s="243"/>
      <c r="AC433" s="243"/>
      <c r="AD433" s="77"/>
      <c r="AE433" s="243"/>
      <c r="AF433" s="243"/>
      <c r="AG433" s="243"/>
      <c r="AH433" s="243"/>
      <c r="AI433" s="243"/>
      <c r="AJ433" s="243"/>
      <c r="AK433" s="246"/>
      <c r="AL433" s="246"/>
      <c r="AM433" s="248"/>
      <c r="AN433" s="77"/>
      <c r="AO433" s="562" t="str">
        <f t="shared" si="52"/>
        <v xml:space="preserve"> </v>
      </c>
      <c r="AP433" s="562" t="str">
        <f t="shared" si="54"/>
        <v xml:space="preserve"> </v>
      </c>
      <c r="AQ433" s="562" t="str">
        <f t="shared" si="55"/>
        <v xml:space="preserve"> </v>
      </c>
      <c r="AR433" s="562" t="str">
        <f t="shared" si="56"/>
        <v xml:space="preserve"> </v>
      </c>
      <c r="AS433" s="77"/>
      <c r="AT433" s="360"/>
      <c r="AU433" s="360"/>
      <c r="AV433" s="359"/>
      <c r="AW433" s="360"/>
      <c r="AX433" s="359"/>
      <c r="AY433" s="359"/>
      <c r="AZ433" s="241"/>
      <c r="BA433" s="243"/>
      <c r="BB433" s="243"/>
      <c r="BC433" s="77"/>
      <c r="BD433" s="243"/>
      <c r="BE433" s="243"/>
      <c r="BF433" s="243"/>
      <c r="BG433" s="243"/>
      <c r="BH433" s="243"/>
      <c r="BI433" s="243"/>
      <c r="BJ433" s="246"/>
      <c r="BK433" s="246"/>
      <c r="BL433" s="248"/>
      <c r="BM433" s="77"/>
      <c r="BN433" s="562" t="str">
        <f t="shared" si="53"/>
        <v xml:space="preserve"> </v>
      </c>
      <c r="BO433" s="562" t="str">
        <f t="shared" si="57"/>
        <v xml:space="preserve"> </v>
      </c>
      <c r="BP433" s="562" t="str">
        <f t="shared" si="58"/>
        <v xml:space="preserve"> </v>
      </c>
      <c r="BQ433" s="562" t="str">
        <f t="shared" si="59"/>
        <v xml:space="preserve"> </v>
      </c>
      <c r="BR433" s="77"/>
      <c r="BS433" s="313"/>
    </row>
    <row r="434" spans="1:71" s="86" customFormat="1" ht="12.75" x14ac:dyDescent="0.25">
      <c r="A434" s="365"/>
      <c r="B434" s="147">
        <f>Demography!B435</f>
        <v>0</v>
      </c>
      <c r="C434" s="147">
        <f>Demography!C435</f>
        <v>0</v>
      </c>
      <c r="D434" s="148">
        <f>Demography!D435</f>
        <v>0</v>
      </c>
      <c r="E434" s="81"/>
      <c r="F434" s="238"/>
      <c r="G434" s="150"/>
      <c r="H434" s="414"/>
      <c r="I434" s="256"/>
      <c r="J434" s="240"/>
      <c r="K434" s="261"/>
      <c r="L434" s="261"/>
      <c r="M434" s="261"/>
      <c r="N434" s="256"/>
      <c r="O434" s="247"/>
      <c r="P434" s="81"/>
      <c r="Q434" s="256"/>
      <c r="R434" s="150"/>
      <c r="S434" s="150"/>
      <c r="T434" s="81"/>
      <c r="U434" s="240"/>
      <c r="V434" s="240"/>
      <c r="W434" s="256"/>
      <c r="X434" s="240"/>
      <c r="Y434" s="256"/>
      <c r="Z434" s="256"/>
      <c r="AA434" s="256"/>
      <c r="AB434" s="261"/>
      <c r="AC434" s="261"/>
      <c r="AD434" s="77"/>
      <c r="AE434" s="261"/>
      <c r="AF434" s="261"/>
      <c r="AG434" s="261"/>
      <c r="AH434" s="261"/>
      <c r="AI434" s="261"/>
      <c r="AJ434" s="261"/>
      <c r="AK434" s="245"/>
      <c r="AL434" s="245"/>
      <c r="AM434" s="247"/>
      <c r="AN434" s="77"/>
      <c r="AO434" s="561" t="str">
        <f t="shared" si="52"/>
        <v xml:space="preserve"> </v>
      </c>
      <c r="AP434" s="561" t="str">
        <f t="shared" si="54"/>
        <v xml:space="preserve"> </v>
      </c>
      <c r="AQ434" s="561" t="str">
        <f t="shared" si="55"/>
        <v xml:space="preserve"> </v>
      </c>
      <c r="AR434" s="561" t="str">
        <f t="shared" si="56"/>
        <v xml:space="preserve"> </v>
      </c>
      <c r="AS434" s="77"/>
      <c r="AT434" s="240"/>
      <c r="AU434" s="240"/>
      <c r="AV434" s="256"/>
      <c r="AW434" s="240"/>
      <c r="AX434" s="256"/>
      <c r="AY434" s="256"/>
      <c r="AZ434" s="256"/>
      <c r="BA434" s="261"/>
      <c r="BB434" s="261"/>
      <c r="BC434" s="77"/>
      <c r="BD434" s="261"/>
      <c r="BE434" s="261"/>
      <c r="BF434" s="261"/>
      <c r="BG434" s="261"/>
      <c r="BH434" s="261"/>
      <c r="BI434" s="261"/>
      <c r="BJ434" s="245"/>
      <c r="BK434" s="245"/>
      <c r="BL434" s="247"/>
      <c r="BM434" s="77"/>
      <c r="BN434" s="561" t="str">
        <f t="shared" si="53"/>
        <v xml:space="preserve"> </v>
      </c>
      <c r="BO434" s="561" t="str">
        <f t="shared" si="57"/>
        <v xml:space="preserve"> </v>
      </c>
      <c r="BP434" s="561" t="str">
        <f t="shared" si="58"/>
        <v xml:space="preserve"> </v>
      </c>
      <c r="BQ434" s="561" t="str">
        <f t="shared" si="59"/>
        <v xml:space="preserve"> </v>
      </c>
      <c r="BR434" s="77"/>
      <c r="BS434" s="145"/>
    </row>
    <row r="435" spans="1:71" s="86" customFormat="1" ht="12.75" x14ac:dyDescent="0.25">
      <c r="A435" s="365"/>
      <c r="B435" s="361">
        <f>Demography!B436</f>
        <v>0</v>
      </c>
      <c r="C435" s="361">
        <f>Demography!C436</f>
        <v>0</v>
      </c>
      <c r="D435" s="362">
        <f>Demography!D436</f>
        <v>0</v>
      </c>
      <c r="E435" s="81"/>
      <c r="F435" s="415"/>
      <c r="G435" s="416"/>
      <c r="H435" s="417"/>
      <c r="I435" s="241"/>
      <c r="J435" s="242"/>
      <c r="K435" s="243"/>
      <c r="L435" s="243"/>
      <c r="M435" s="243"/>
      <c r="N435" s="241"/>
      <c r="O435" s="248"/>
      <c r="P435" s="81"/>
      <c r="Q435" s="241"/>
      <c r="R435" s="416"/>
      <c r="S435" s="416"/>
      <c r="T435" s="81"/>
      <c r="U435" s="242"/>
      <c r="V435" s="242"/>
      <c r="W435" s="241"/>
      <c r="X435" s="242"/>
      <c r="Y435" s="241"/>
      <c r="Z435" s="241"/>
      <c r="AA435" s="241"/>
      <c r="AB435" s="243"/>
      <c r="AC435" s="243"/>
      <c r="AD435" s="77"/>
      <c r="AE435" s="243"/>
      <c r="AF435" s="243"/>
      <c r="AG435" s="243"/>
      <c r="AH435" s="243"/>
      <c r="AI435" s="243"/>
      <c r="AJ435" s="243"/>
      <c r="AK435" s="246"/>
      <c r="AL435" s="246"/>
      <c r="AM435" s="248"/>
      <c r="AN435" s="77"/>
      <c r="AO435" s="562" t="str">
        <f t="shared" si="52"/>
        <v xml:space="preserve"> </v>
      </c>
      <c r="AP435" s="562" t="str">
        <f t="shared" si="54"/>
        <v xml:space="preserve"> </v>
      </c>
      <c r="AQ435" s="562" t="str">
        <f t="shared" si="55"/>
        <v xml:space="preserve"> </v>
      </c>
      <c r="AR435" s="562" t="str">
        <f t="shared" si="56"/>
        <v xml:space="preserve"> </v>
      </c>
      <c r="AS435" s="77"/>
      <c r="AT435" s="360"/>
      <c r="AU435" s="360"/>
      <c r="AV435" s="359"/>
      <c r="AW435" s="360"/>
      <c r="AX435" s="359"/>
      <c r="AY435" s="359"/>
      <c r="AZ435" s="241"/>
      <c r="BA435" s="243"/>
      <c r="BB435" s="243"/>
      <c r="BC435" s="77"/>
      <c r="BD435" s="243"/>
      <c r="BE435" s="243"/>
      <c r="BF435" s="243"/>
      <c r="BG435" s="243"/>
      <c r="BH435" s="243"/>
      <c r="BI435" s="243"/>
      <c r="BJ435" s="246"/>
      <c r="BK435" s="246"/>
      <c r="BL435" s="248"/>
      <c r="BM435" s="77"/>
      <c r="BN435" s="562" t="str">
        <f t="shared" si="53"/>
        <v xml:space="preserve"> </v>
      </c>
      <c r="BO435" s="562" t="str">
        <f t="shared" si="57"/>
        <v xml:space="preserve"> </v>
      </c>
      <c r="BP435" s="562" t="str">
        <f t="shared" si="58"/>
        <v xml:space="preserve"> </v>
      </c>
      <c r="BQ435" s="562" t="str">
        <f t="shared" si="59"/>
        <v xml:space="preserve"> </v>
      </c>
      <c r="BR435" s="77"/>
      <c r="BS435" s="313"/>
    </row>
    <row r="436" spans="1:71" s="86" customFormat="1" ht="12.75" x14ac:dyDescent="0.25">
      <c r="A436" s="365"/>
      <c r="B436" s="147">
        <f>Demography!B437</f>
        <v>0</v>
      </c>
      <c r="C436" s="147">
        <f>Demography!C437</f>
        <v>0</v>
      </c>
      <c r="D436" s="148">
        <f>Demography!D437</f>
        <v>0</v>
      </c>
      <c r="E436" s="81"/>
      <c r="F436" s="238"/>
      <c r="G436" s="150"/>
      <c r="H436" s="414"/>
      <c r="I436" s="256"/>
      <c r="J436" s="240"/>
      <c r="K436" s="261"/>
      <c r="L436" s="261"/>
      <c r="M436" s="261"/>
      <c r="N436" s="256"/>
      <c r="O436" s="247"/>
      <c r="P436" s="81"/>
      <c r="Q436" s="256"/>
      <c r="R436" s="150"/>
      <c r="S436" s="150"/>
      <c r="T436" s="81"/>
      <c r="U436" s="240"/>
      <c r="V436" s="240"/>
      <c r="W436" s="256"/>
      <c r="X436" s="240"/>
      <c r="Y436" s="256"/>
      <c r="Z436" s="256"/>
      <c r="AA436" s="256"/>
      <c r="AB436" s="261"/>
      <c r="AC436" s="261"/>
      <c r="AD436" s="77"/>
      <c r="AE436" s="261"/>
      <c r="AF436" s="261"/>
      <c r="AG436" s="261"/>
      <c r="AH436" s="261"/>
      <c r="AI436" s="261"/>
      <c r="AJ436" s="261"/>
      <c r="AK436" s="245"/>
      <c r="AL436" s="245"/>
      <c r="AM436" s="247"/>
      <c r="AN436" s="77"/>
      <c r="AO436" s="561" t="str">
        <f t="shared" si="52"/>
        <v xml:space="preserve"> </v>
      </c>
      <c r="AP436" s="561" t="str">
        <f t="shared" si="54"/>
        <v xml:space="preserve"> </v>
      </c>
      <c r="AQ436" s="561" t="str">
        <f t="shared" si="55"/>
        <v xml:space="preserve"> </v>
      </c>
      <c r="AR436" s="561" t="str">
        <f t="shared" si="56"/>
        <v xml:space="preserve"> </v>
      </c>
      <c r="AS436" s="77"/>
      <c r="AT436" s="240"/>
      <c r="AU436" s="240"/>
      <c r="AV436" s="256"/>
      <c r="AW436" s="240"/>
      <c r="AX436" s="256"/>
      <c r="AY436" s="256"/>
      <c r="AZ436" s="256"/>
      <c r="BA436" s="261"/>
      <c r="BB436" s="261"/>
      <c r="BC436" s="77"/>
      <c r="BD436" s="261"/>
      <c r="BE436" s="261"/>
      <c r="BF436" s="261"/>
      <c r="BG436" s="261"/>
      <c r="BH436" s="261"/>
      <c r="BI436" s="261"/>
      <c r="BJ436" s="245"/>
      <c r="BK436" s="245"/>
      <c r="BL436" s="247"/>
      <c r="BM436" s="77"/>
      <c r="BN436" s="561" t="str">
        <f t="shared" si="53"/>
        <v xml:space="preserve"> </v>
      </c>
      <c r="BO436" s="561" t="str">
        <f t="shared" si="57"/>
        <v xml:space="preserve"> </v>
      </c>
      <c r="BP436" s="561" t="str">
        <f t="shared" si="58"/>
        <v xml:space="preserve"> </v>
      </c>
      <c r="BQ436" s="561" t="str">
        <f t="shared" si="59"/>
        <v xml:space="preserve"> </v>
      </c>
      <c r="BR436" s="77"/>
      <c r="BS436" s="145"/>
    </row>
    <row r="437" spans="1:71" s="86" customFormat="1" ht="12.75" x14ac:dyDescent="0.25">
      <c r="A437" s="365"/>
      <c r="B437" s="361">
        <f>Demography!B438</f>
        <v>0</v>
      </c>
      <c r="C437" s="361">
        <f>Demography!C438</f>
        <v>0</v>
      </c>
      <c r="D437" s="362">
        <f>Demography!D438</f>
        <v>0</v>
      </c>
      <c r="E437" s="81"/>
      <c r="F437" s="415"/>
      <c r="G437" s="416"/>
      <c r="H437" s="417"/>
      <c r="I437" s="241"/>
      <c r="J437" s="242"/>
      <c r="K437" s="243"/>
      <c r="L437" s="243"/>
      <c r="M437" s="243"/>
      <c r="N437" s="241"/>
      <c r="O437" s="248"/>
      <c r="P437" s="81"/>
      <c r="Q437" s="241"/>
      <c r="R437" s="416"/>
      <c r="S437" s="416"/>
      <c r="T437" s="81"/>
      <c r="U437" s="242"/>
      <c r="V437" s="242"/>
      <c r="W437" s="241"/>
      <c r="X437" s="242"/>
      <c r="Y437" s="241"/>
      <c r="Z437" s="241"/>
      <c r="AA437" s="241"/>
      <c r="AB437" s="243"/>
      <c r="AC437" s="243"/>
      <c r="AD437" s="77"/>
      <c r="AE437" s="243"/>
      <c r="AF437" s="243"/>
      <c r="AG437" s="243"/>
      <c r="AH437" s="243"/>
      <c r="AI437" s="243"/>
      <c r="AJ437" s="243"/>
      <c r="AK437" s="246"/>
      <c r="AL437" s="246"/>
      <c r="AM437" s="248"/>
      <c r="AN437" s="77"/>
      <c r="AO437" s="562" t="str">
        <f t="shared" si="52"/>
        <v xml:space="preserve"> </v>
      </c>
      <c r="AP437" s="562" t="str">
        <f t="shared" si="54"/>
        <v xml:space="preserve"> </v>
      </c>
      <c r="AQ437" s="562" t="str">
        <f t="shared" si="55"/>
        <v xml:space="preserve"> </v>
      </c>
      <c r="AR437" s="562" t="str">
        <f t="shared" si="56"/>
        <v xml:space="preserve"> </v>
      </c>
      <c r="AS437" s="77"/>
      <c r="AT437" s="360"/>
      <c r="AU437" s="360"/>
      <c r="AV437" s="359"/>
      <c r="AW437" s="360"/>
      <c r="AX437" s="359"/>
      <c r="AY437" s="359"/>
      <c r="AZ437" s="241"/>
      <c r="BA437" s="243"/>
      <c r="BB437" s="243"/>
      <c r="BC437" s="77"/>
      <c r="BD437" s="243"/>
      <c r="BE437" s="243"/>
      <c r="BF437" s="243"/>
      <c r="BG437" s="243"/>
      <c r="BH437" s="243"/>
      <c r="BI437" s="243"/>
      <c r="BJ437" s="246"/>
      <c r="BK437" s="246"/>
      <c r="BL437" s="248"/>
      <c r="BM437" s="77"/>
      <c r="BN437" s="562" t="str">
        <f t="shared" si="53"/>
        <v xml:space="preserve"> </v>
      </c>
      <c r="BO437" s="562" t="str">
        <f t="shared" si="57"/>
        <v xml:space="preserve"> </v>
      </c>
      <c r="BP437" s="562" t="str">
        <f t="shared" si="58"/>
        <v xml:space="preserve"> </v>
      </c>
      <c r="BQ437" s="562" t="str">
        <f t="shared" si="59"/>
        <v xml:space="preserve"> </v>
      </c>
      <c r="BR437" s="77"/>
      <c r="BS437" s="313"/>
    </row>
    <row r="438" spans="1:71" s="86" customFormat="1" ht="12.75" x14ac:dyDescent="0.25">
      <c r="A438" s="365"/>
      <c r="B438" s="147">
        <f>Demography!B439</f>
        <v>0</v>
      </c>
      <c r="C438" s="147">
        <f>Demography!C439</f>
        <v>0</v>
      </c>
      <c r="D438" s="148">
        <f>Demography!D439</f>
        <v>0</v>
      </c>
      <c r="E438" s="81"/>
      <c r="F438" s="238"/>
      <c r="G438" s="150"/>
      <c r="H438" s="414"/>
      <c r="I438" s="256"/>
      <c r="J438" s="240"/>
      <c r="K438" s="261"/>
      <c r="L438" s="261"/>
      <c r="M438" s="261"/>
      <c r="N438" s="256"/>
      <c r="O438" s="247"/>
      <c r="P438" s="81"/>
      <c r="Q438" s="256"/>
      <c r="R438" s="150"/>
      <c r="S438" s="150"/>
      <c r="T438" s="81"/>
      <c r="U438" s="240"/>
      <c r="V438" s="240"/>
      <c r="W438" s="256"/>
      <c r="X438" s="240"/>
      <c r="Y438" s="256"/>
      <c r="Z438" s="256"/>
      <c r="AA438" s="256"/>
      <c r="AB438" s="261"/>
      <c r="AC438" s="261"/>
      <c r="AD438" s="77"/>
      <c r="AE438" s="261"/>
      <c r="AF438" s="261"/>
      <c r="AG438" s="261"/>
      <c r="AH438" s="261"/>
      <c r="AI438" s="261"/>
      <c r="AJ438" s="261"/>
      <c r="AK438" s="245"/>
      <c r="AL438" s="245"/>
      <c r="AM438" s="247"/>
      <c r="AN438" s="77"/>
      <c r="AO438" s="561" t="str">
        <f t="shared" si="52"/>
        <v xml:space="preserve"> </v>
      </c>
      <c r="AP438" s="561" t="str">
        <f t="shared" si="54"/>
        <v xml:space="preserve"> </v>
      </c>
      <c r="AQ438" s="561" t="str">
        <f t="shared" si="55"/>
        <v xml:space="preserve"> </v>
      </c>
      <c r="AR438" s="561" t="str">
        <f t="shared" si="56"/>
        <v xml:space="preserve"> </v>
      </c>
      <c r="AS438" s="77"/>
      <c r="AT438" s="240"/>
      <c r="AU438" s="240"/>
      <c r="AV438" s="256"/>
      <c r="AW438" s="240"/>
      <c r="AX438" s="256"/>
      <c r="AY438" s="256"/>
      <c r="AZ438" s="256"/>
      <c r="BA438" s="261"/>
      <c r="BB438" s="261"/>
      <c r="BC438" s="77"/>
      <c r="BD438" s="261"/>
      <c r="BE438" s="261"/>
      <c r="BF438" s="261"/>
      <c r="BG438" s="261"/>
      <c r="BH438" s="261"/>
      <c r="BI438" s="261"/>
      <c r="BJ438" s="245"/>
      <c r="BK438" s="245"/>
      <c r="BL438" s="247"/>
      <c r="BM438" s="77"/>
      <c r="BN438" s="561" t="str">
        <f t="shared" si="53"/>
        <v xml:space="preserve"> </v>
      </c>
      <c r="BO438" s="561" t="str">
        <f t="shared" si="57"/>
        <v xml:space="preserve"> </v>
      </c>
      <c r="BP438" s="561" t="str">
        <f t="shared" si="58"/>
        <v xml:space="preserve"> </v>
      </c>
      <c r="BQ438" s="561" t="str">
        <f t="shared" si="59"/>
        <v xml:space="preserve"> </v>
      </c>
      <c r="BR438" s="77"/>
      <c r="BS438" s="145"/>
    </row>
    <row r="439" spans="1:71" s="86" customFormat="1" ht="12.75" x14ac:dyDescent="0.25">
      <c r="A439" s="365"/>
      <c r="B439" s="361">
        <f>Demography!B440</f>
        <v>0</v>
      </c>
      <c r="C439" s="361">
        <f>Demography!C440</f>
        <v>0</v>
      </c>
      <c r="D439" s="362">
        <f>Demography!D440</f>
        <v>0</v>
      </c>
      <c r="E439" s="81"/>
      <c r="F439" s="415"/>
      <c r="G439" s="416"/>
      <c r="H439" s="417"/>
      <c r="I439" s="241"/>
      <c r="J439" s="242"/>
      <c r="K439" s="243"/>
      <c r="L439" s="243"/>
      <c r="M439" s="243"/>
      <c r="N439" s="241"/>
      <c r="O439" s="248"/>
      <c r="P439" s="81"/>
      <c r="Q439" s="241"/>
      <c r="R439" s="416"/>
      <c r="S439" s="416"/>
      <c r="T439" s="81"/>
      <c r="U439" s="242"/>
      <c r="V439" s="242"/>
      <c r="W439" s="241"/>
      <c r="X439" s="242"/>
      <c r="Y439" s="241"/>
      <c r="Z439" s="241"/>
      <c r="AA439" s="241"/>
      <c r="AB439" s="243"/>
      <c r="AC439" s="243"/>
      <c r="AD439" s="77"/>
      <c r="AE439" s="243"/>
      <c r="AF439" s="243"/>
      <c r="AG439" s="243"/>
      <c r="AH439" s="243"/>
      <c r="AI439" s="243"/>
      <c r="AJ439" s="243"/>
      <c r="AK439" s="246"/>
      <c r="AL439" s="246"/>
      <c r="AM439" s="248"/>
      <c r="AN439" s="77"/>
      <c r="AO439" s="562" t="str">
        <f t="shared" si="52"/>
        <v xml:space="preserve"> </v>
      </c>
      <c r="AP439" s="562" t="str">
        <f t="shared" si="54"/>
        <v xml:space="preserve"> </v>
      </c>
      <c r="AQ439" s="562" t="str">
        <f t="shared" si="55"/>
        <v xml:space="preserve"> </v>
      </c>
      <c r="AR439" s="562" t="str">
        <f t="shared" si="56"/>
        <v xml:space="preserve"> </v>
      </c>
      <c r="AS439" s="77"/>
      <c r="AT439" s="360"/>
      <c r="AU439" s="360"/>
      <c r="AV439" s="359"/>
      <c r="AW439" s="360"/>
      <c r="AX439" s="359"/>
      <c r="AY439" s="359"/>
      <c r="AZ439" s="241"/>
      <c r="BA439" s="243"/>
      <c r="BB439" s="243"/>
      <c r="BC439" s="77"/>
      <c r="BD439" s="243"/>
      <c r="BE439" s="243"/>
      <c r="BF439" s="243"/>
      <c r="BG439" s="243"/>
      <c r="BH439" s="243"/>
      <c r="BI439" s="243"/>
      <c r="BJ439" s="246"/>
      <c r="BK439" s="246"/>
      <c r="BL439" s="248"/>
      <c r="BM439" s="77"/>
      <c r="BN439" s="562" t="str">
        <f t="shared" si="53"/>
        <v xml:space="preserve"> </v>
      </c>
      <c r="BO439" s="562" t="str">
        <f t="shared" si="57"/>
        <v xml:space="preserve"> </v>
      </c>
      <c r="BP439" s="562" t="str">
        <f t="shared" si="58"/>
        <v xml:space="preserve"> </v>
      </c>
      <c r="BQ439" s="562" t="str">
        <f t="shared" si="59"/>
        <v xml:space="preserve"> </v>
      </c>
      <c r="BR439" s="77"/>
      <c r="BS439" s="313"/>
    </row>
    <row r="440" spans="1:71" s="86" customFormat="1" ht="12.75" x14ac:dyDescent="0.25">
      <c r="A440" s="365"/>
      <c r="B440" s="147">
        <f>Demography!B441</f>
        <v>0</v>
      </c>
      <c r="C440" s="147">
        <f>Demography!C441</f>
        <v>0</v>
      </c>
      <c r="D440" s="148">
        <f>Demography!D441</f>
        <v>0</v>
      </c>
      <c r="E440" s="81"/>
      <c r="F440" s="238"/>
      <c r="G440" s="150"/>
      <c r="H440" s="414"/>
      <c r="I440" s="256"/>
      <c r="J440" s="240"/>
      <c r="K440" s="261"/>
      <c r="L440" s="261"/>
      <c r="M440" s="261"/>
      <c r="N440" s="256"/>
      <c r="O440" s="247"/>
      <c r="P440" s="81"/>
      <c r="Q440" s="256"/>
      <c r="R440" s="150"/>
      <c r="S440" s="150"/>
      <c r="T440" s="81"/>
      <c r="U440" s="240"/>
      <c r="V440" s="240"/>
      <c r="W440" s="256"/>
      <c r="X440" s="240"/>
      <c r="Y440" s="256"/>
      <c r="Z440" s="256"/>
      <c r="AA440" s="256"/>
      <c r="AB440" s="261"/>
      <c r="AC440" s="261"/>
      <c r="AD440" s="77"/>
      <c r="AE440" s="261"/>
      <c r="AF440" s="261"/>
      <c r="AG440" s="261"/>
      <c r="AH440" s="261"/>
      <c r="AI440" s="261"/>
      <c r="AJ440" s="261"/>
      <c r="AK440" s="245"/>
      <c r="AL440" s="245"/>
      <c r="AM440" s="247"/>
      <c r="AN440" s="77"/>
      <c r="AO440" s="561" t="str">
        <f t="shared" si="52"/>
        <v xml:space="preserve"> </v>
      </c>
      <c r="AP440" s="561" t="str">
        <f t="shared" si="54"/>
        <v xml:space="preserve"> </v>
      </c>
      <c r="AQ440" s="561" t="str">
        <f t="shared" si="55"/>
        <v xml:space="preserve"> </v>
      </c>
      <c r="AR440" s="561" t="str">
        <f t="shared" si="56"/>
        <v xml:space="preserve"> </v>
      </c>
      <c r="AS440" s="77"/>
      <c r="AT440" s="240"/>
      <c r="AU440" s="240"/>
      <c r="AV440" s="256"/>
      <c r="AW440" s="240"/>
      <c r="AX440" s="256"/>
      <c r="AY440" s="256"/>
      <c r="AZ440" s="256"/>
      <c r="BA440" s="261"/>
      <c r="BB440" s="261"/>
      <c r="BC440" s="77"/>
      <c r="BD440" s="261"/>
      <c r="BE440" s="261"/>
      <c r="BF440" s="261"/>
      <c r="BG440" s="261"/>
      <c r="BH440" s="261"/>
      <c r="BI440" s="261"/>
      <c r="BJ440" s="245"/>
      <c r="BK440" s="245"/>
      <c r="BL440" s="247"/>
      <c r="BM440" s="77"/>
      <c r="BN440" s="561" t="str">
        <f t="shared" si="53"/>
        <v xml:space="preserve"> </v>
      </c>
      <c r="BO440" s="561" t="str">
        <f t="shared" si="57"/>
        <v xml:space="preserve"> </v>
      </c>
      <c r="BP440" s="561" t="str">
        <f t="shared" si="58"/>
        <v xml:space="preserve"> </v>
      </c>
      <c r="BQ440" s="561" t="str">
        <f t="shared" si="59"/>
        <v xml:space="preserve"> </v>
      </c>
      <c r="BR440" s="77"/>
      <c r="BS440" s="145"/>
    </row>
    <row r="441" spans="1:71" s="86" customFormat="1" ht="12.75" x14ac:dyDescent="0.25">
      <c r="A441" s="365"/>
      <c r="B441" s="361">
        <f>Demography!B442</f>
        <v>0</v>
      </c>
      <c r="C441" s="361">
        <f>Demography!C442</f>
        <v>0</v>
      </c>
      <c r="D441" s="362">
        <f>Demography!D442</f>
        <v>0</v>
      </c>
      <c r="E441" s="81"/>
      <c r="F441" s="415"/>
      <c r="G441" s="416"/>
      <c r="H441" s="417"/>
      <c r="I441" s="241"/>
      <c r="J441" s="242"/>
      <c r="K441" s="243"/>
      <c r="L441" s="243"/>
      <c r="M441" s="243"/>
      <c r="N441" s="241"/>
      <c r="O441" s="248"/>
      <c r="P441" s="81"/>
      <c r="Q441" s="241"/>
      <c r="R441" s="416"/>
      <c r="S441" s="416"/>
      <c r="T441" s="81"/>
      <c r="U441" s="242"/>
      <c r="V441" s="242"/>
      <c r="W441" s="241"/>
      <c r="X441" s="242"/>
      <c r="Y441" s="241"/>
      <c r="Z441" s="241"/>
      <c r="AA441" s="241"/>
      <c r="AB441" s="243"/>
      <c r="AC441" s="243"/>
      <c r="AD441" s="77"/>
      <c r="AE441" s="243"/>
      <c r="AF441" s="243"/>
      <c r="AG441" s="243"/>
      <c r="AH441" s="243"/>
      <c r="AI441" s="243"/>
      <c r="AJ441" s="243"/>
      <c r="AK441" s="246"/>
      <c r="AL441" s="246"/>
      <c r="AM441" s="248"/>
      <c r="AN441" s="77"/>
      <c r="AO441" s="562" t="str">
        <f t="shared" si="52"/>
        <v xml:space="preserve"> </v>
      </c>
      <c r="AP441" s="562" t="str">
        <f t="shared" si="54"/>
        <v xml:space="preserve"> </v>
      </c>
      <c r="AQ441" s="562" t="str">
        <f t="shared" si="55"/>
        <v xml:space="preserve"> </v>
      </c>
      <c r="AR441" s="562" t="str">
        <f t="shared" si="56"/>
        <v xml:space="preserve"> </v>
      </c>
      <c r="AS441" s="77"/>
      <c r="AT441" s="360"/>
      <c r="AU441" s="360"/>
      <c r="AV441" s="359"/>
      <c r="AW441" s="360"/>
      <c r="AX441" s="359"/>
      <c r="AY441" s="359"/>
      <c r="AZ441" s="241"/>
      <c r="BA441" s="243"/>
      <c r="BB441" s="243"/>
      <c r="BC441" s="77"/>
      <c r="BD441" s="243"/>
      <c r="BE441" s="243"/>
      <c r="BF441" s="243"/>
      <c r="BG441" s="243"/>
      <c r="BH441" s="243"/>
      <c r="BI441" s="243"/>
      <c r="BJ441" s="246"/>
      <c r="BK441" s="246"/>
      <c r="BL441" s="248"/>
      <c r="BM441" s="77"/>
      <c r="BN441" s="562" t="str">
        <f t="shared" si="53"/>
        <v xml:space="preserve"> </v>
      </c>
      <c r="BO441" s="562" t="str">
        <f t="shared" si="57"/>
        <v xml:space="preserve"> </v>
      </c>
      <c r="BP441" s="562" t="str">
        <f t="shared" si="58"/>
        <v xml:space="preserve"> </v>
      </c>
      <c r="BQ441" s="562" t="str">
        <f t="shared" si="59"/>
        <v xml:space="preserve"> </v>
      </c>
      <c r="BR441" s="77"/>
      <c r="BS441" s="313"/>
    </row>
    <row r="442" spans="1:71" s="86" customFormat="1" ht="12.75" x14ac:dyDescent="0.25">
      <c r="A442" s="365"/>
      <c r="B442" s="147">
        <f>Demography!B443</f>
        <v>0</v>
      </c>
      <c r="C442" s="147">
        <f>Demography!C443</f>
        <v>0</v>
      </c>
      <c r="D442" s="148">
        <f>Demography!D443</f>
        <v>0</v>
      </c>
      <c r="E442" s="81"/>
      <c r="F442" s="238"/>
      <c r="G442" s="150"/>
      <c r="H442" s="414"/>
      <c r="I442" s="256"/>
      <c r="J442" s="240"/>
      <c r="K442" s="261"/>
      <c r="L442" s="261"/>
      <c r="M442" s="261"/>
      <c r="N442" s="256"/>
      <c r="O442" s="247"/>
      <c r="P442" s="81"/>
      <c r="Q442" s="256"/>
      <c r="R442" s="150"/>
      <c r="S442" s="150"/>
      <c r="T442" s="81"/>
      <c r="U442" s="240"/>
      <c r="V442" s="240"/>
      <c r="W442" s="256"/>
      <c r="X442" s="240"/>
      <c r="Y442" s="256"/>
      <c r="Z442" s="256"/>
      <c r="AA442" s="256"/>
      <c r="AB442" s="261"/>
      <c r="AC442" s="261"/>
      <c r="AD442" s="77"/>
      <c r="AE442" s="261"/>
      <c r="AF442" s="261"/>
      <c r="AG442" s="261"/>
      <c r="AH442" s="261"/>
      <c r="AI442" s="261"/>
      <c r="AJ442" s="261"/>
      <c r="AK442" s="245"/>
      <c r="AL442" s="245"/>
      <c r="AM442" s="247"/>
      <c r="AN442" s="77"/>
      <c r="AO442" s="561" t="str">
        <f t="shared" si="52"/>
        <v xml:space="preserve"> </v>
      </c>
      <c r="AP442" s="561" t="str">
        <f t="shared" si="54"/>
        <v xml:space="preserve"> </v>
      </c>
      <c r="AQ442" s="561" t="str">
        <f t="shared" si="55"/>
        <v xml:space="preserve"> </v>
      </c>
      <c r="AR442" s="561" t="str">
        <f t="shared" si="56"/>
        <v xml:space="preserve"> </v>
      </c>
      <c r="AS442" s="77"/>
      <c r="AT442" s="240"/>
      <c r="AU442" s="240"/>
      <c r="AV442" s="256"/>
      <c r="AW442" s="240"/>
      <c r="AX442" s="256"/>
      <c r="AY442" s="256"/>
      <c r="AZ442" s="256"/>
      <c r="BA442" s="261"/>
      <c r="BB442" s="261"/>
      <c r="BC442" s="77"/>
      <c r="BD442" s="261"/>
      <c r="BE442" s="261"/>
      <c r="BF442" s="261"/>
      <c r="BG442" s="261"/>
      <c r="BH442" s="261"/>
      <c r="BI442" s="261"/>
      <c r="BJ442" s="245"/>
      <c r="BK442" s="245"/>
      <c r="BL442" s="247"/>
      <c r="BM442" s="77"/>
      <c r="BN442" s="561" t="str">
        <f t="shared" si="53"/>
        <v xml:space="preserve"> </v>
      </c>
      <c r="BO442" s="561" t="str">
        <f t="shared" si="57"/>
        <v xml:space="preserve"> </v>
      </c>
      <c r="BP442" s="561" t="str">
        <f t="shared" si="58"/>
        <v xml:space="preserve"> </v>
      </c>
      <c r="BQ442" s="561" t="str">
        <f t="shared" si="59"/>
        <v xml:space="preserve"> </v>
      </c>
      <c r="BR442" s="77"/>
      <c r="BS442" s="145"/>
    </row>
    <row r="443" spans="1:71" s="86" customFormat="1" ht="12.75" x14ac:dyDescent="0.25">
      <c r="A443" s="365"/>
      <c r="B443" s="361">
        <f>Demography!B444</f>
        <v>0</v>
      </c>
      <c r="C443" s="361">
        <f>Demography!C444</f>
        <v>0</v>
      </c>
      <c r="D443" s="362">
        <f>Demography!D444</f>
        <v>0</v>
      </c>
      <c r="E443" s="81"/>
      <c r="F443" s="415"/>
      <c r="G443" s="416"/>
      <c r="H443" s="417"/>
      <c r="I443" s="241"/>
      <c r="J443" s="242"/>
      <c r="K443" s="243"/>
      <c r="L443" s="243"/>
      <c r="M443" s="243"/>
      <c r="N443" s="241"/>
      <c r="O443" s="248"/>
      <c r="P443" s="81"/>
      <c r="Q443" s="241"/>
      <c r="R443" s="416"/>
      <c r="S443" s="416"/>
      <c r="T443" s="81"/>
      <c r="U443" s="242"/>
      <c r="V443" s="242"/>
      <c r="W443" s="241"/>
      <c r="X443" s="242"/>
      <c r="Y443" s="241"/>
      <c r="Z443" s="241"/>
      <c r="AA443" s="241"/>
      <c r="AB443" s="243"/>
      <c r="AC443" s="243"/>
      <c r="AD443" s="77"/>
      <c r="AE443" s="243"/>
      <c r="AF443" s="243"/>
      <c r="AG443" s="243"/>
      <c r="AH443" s="243"/>
      <c r="AI443" s="243"/>
      <c r="AJ443" s="243"/>
      <c r="AK443" s="246"/>
      <c r="AL443" s="246"/>
      <c r="AM443" s="248"/>
      <c r="AN443" s="77"/>
      <c r="AO443" s="562" t="str">
        <f t="shared" si="52"/>
        <v xml:space="preserve"> </v>
      </c>
      <c r="AP443" s="562" t="str">
        <f t="shared" si="54"/>
        <v xml:space="preserve"> </v>
      </c>
      <c r="AQ443" s="562" t="str">
        <f t="shared" si="55"/>
        <v xml:space="preserve"> </v>
      </c>
      <c r="AR443" s="562" t="str">
        <f t="shared" si="56"/>
        <v xml:space="preserve"> </v>
      </c>
      <c r="AS443" s="77"/>
      <c r="AT443" s="360"/>
      <c r="AU443" s="360"/>
      <c r="AV443" s="359"/>
      <c r="AW443" s="360"/>
      <c r="AX443" s="359"/>
      <c r="AY443" s="359"/>
      <c r="AZ443" s="241"/>
      <c r="BA443" s="243"/>
      <c r="BB443" s="243"/>
      <c r="BC443" s="77"/>
      <c r="BD443" s="243"/>
      <c r="BE443" s="243"/>
      <c r="BF443" s="243"/>
      <c r="BG443" s="243"/>
      <c r="BH443" s="243"/>
      <c r="BI443" s="243"/>
      <c r="BJ443" s="246"/>
      <c r="BK443" s="246"/>
      <c r="BL443" s="248"/>
      <c r="BM443" s="77"/>
      <c r="BN443" s="562" t="str">
        <f t="shared" si="53"/>
        <v xml:space="preserve"> </v>
      </c>
      <c r="BO443" s="562" t="str">
        <f t="shared" si="57"/>
        <v xml:space="preserve"> </v>
      </c>
      <c r="BP443" s="562" t="str">
        <f t="shared" si="58"/>
        <v xml:space="preserve"> </v>
      </c>
      <c r="BQ443" s="562" t="str">
        <f t="shared" si="59"/>
        <v xml:space="preserve"> </v>
      </c>
      <c r="BR443" s="77"/>
      <c r="BS443" s="313"/>
    </row>
    <row r="444" spans="1:71" s="86" customFormat="1" ht="12.75" x14ac:dyDescent="0.25">
      <c r="A444" s="365"/>
      <c r="B444" s="147">
        <f>Demography!B445</f>
        <v>0</v>
      </c>
      <c r="C444" s="147">
        <f>Demography!C445</f>
        <v>0</v>
      </c>
      <c r="D444" s="148">
        <f>Demography!D445</f>
        <v>0</v>
      </c>
      <c r="E444" s="81"/>
      <c r="F444" s="238"/>
      <c r="G444" s="150"/>
      <c r="H444" s="414"/>
      <c r="I444" s="256"/>
      <c r="J444" s="240"/>
      <c r="K444" s="261"/>
      <c r="L444" s="261"/>
      <c r="M444" s="261"/>
      <c r="N444" s="256"/>
      <c r="O444" s="247"/>
      <c r="P444" s="81"/>
      <c r="Q444" s="256"/>
      <c r="R444" s="150"/>
      <c r="S444" s="150"/>
      <c r="T444" s="81"/>
      <c r="U444" s="240"/>
      <c r="V444" s="240"/>
      <c r="W444" s="256"/>
      <c r="X444" s="240"/>
      <c r="Y444" s="256"/>
      <c r="Z444" s="256"/>
      <c r="AA444" s="256"/>
      <c r="AB444" s="261"/>
      <c r="AC444" s="261"/>
      <c r="AD444" s="77"/>
      <c r="AE444" s="261"/>
      <c r="AF444" s="261"/>
      <c r="AG444" s="261"/>
      <c r="AH444" s="261"/>
      <c r="AI444" s="261"/>
      <c r="AJ444" s="261"/>
      <c r="AK444" s="245"/>
      <c r="AL444" s="245"/>
      <c r="AM444" s="247"/>
      <c r="AN444" s="77"/>
      <c r="AO444" s="561" t="str">
        <f t="shared" si="52"/>
        <v xml:space="preserve"> </v>
      </c>
      <c r="AP444" s="561" t="str">
        <f t="shared" si="54"/>
        <v xml:space="preserve"> </v>
      </c>
      <c r="AQ444" s="561" t="str">
        <f t="shared" si="55"/>
        <v xml:space="preserve"> </v>
      </c>
      <c r="AR444" s="561" t="str">
        <f t="shared" si="56"/>
        <v xml:space="preserve"> </v>
      </c>
      <c r="AS444" s="77"/>
      <c r="AT444" s="240"/>
      <c r="AU444" s="240"/>
      <c r="AV444" s="256"/>
      <c r="AW444" s="240"/>
      <c r="AX444" s="256"/>
      <c r="AY444" s="256"/>
      <c r="AZ444" s="256"/>
      <c r="BA444" s="261"/>
      <c r="BB444" s="261"/>
      <c r="BC444" s="77"/>
      <c r="BD444" s="261"/>
      <c r="BE444" s="261"/>
      <c r="BF444" s="261"/>
      <c r="BG444" s="261"/>
      <c r="BH444" s="261"/>
      <c r="BI444" s="261"/>
      <c r="BJ444" s="245"/>
      <c r="BK444" s="245"/>
      <c r="BL444" s="247"/>
      <c r="BM444" s="77"/>
      <c r="BN444" s="561" t="str">
        <f t="shared" si="53"/>
        <v xml:space="preserve"> </v>
      </c>
      <c r="BO444" s="561" t="str">
        <f t="shared" si="57"/>
        <v xml:space="preserve"> </v>
      </c>
      <c r="BP444" s="561" t="str">
        <f t="shared" si="58"/>
        <v xml:space="preserve"> </v>
      </c>
      <c r="BQ444" s="561" t="str">
        <f t="shared" si="59"/>
        <v xml:space="preserve"> </v>
      </c>
      <c r="BR444" s="77"/>
      <c r="BS444" s="145"/>
    </row>
    <row r="445" spans="1:71" s="86" customFormat="1" ht="12.75" x14ac:dyDescent="0.25">
      <c r="A445" s="365"/>
      <c r="B445" s="361">
        <f>Demography!B446</f>
        <v>0</v>
      </c>
      <c r="C445" s="361">
        <f>Demography!C446</f>
        <v>0</v>
      </c>
      <c r="D445" s="362">
        <f>Demography!D446</f>
        <v>0</v>
      </c>
      <c r="E445" s="81"/>
      <c r="F445" s="415"/>
      <c r="G445" s="416"/>
      <c r="H445" s="417"/>
      <c r="I445" s="241"/>
      <c r="J445" s="242"/>
      <c r="K445" s="243"/>
      <c r="L445" s="243"/>
      <c r="M445" s="243"/>
      <c r="N445" s="241"/>
      <c r="O445" s="248"/>
      <c r="P445" s="81"/>
      <c r="Q445" s="241"/>
      <c r="R445" s="416"/>
      <c r="S445" s="416"/>
      <c r="T445" s="81"/>
      <c r="U445" s="242"/>
      <c r="V445" s="242"/>
      <c r="W445" s="241"/>
      <c r="X445" s="242"/>
      <c r="Y445" s="241"/>
      <c r="Z445" s="241"/>
      <c r="AA445" s="241"/>
      <c r="AB445" s="243"/>
      <c r="AC445" s="243"/>
      <c r="AD445" s="77"/>
      <c r="AE445" s="243"/>
      <c r="AF445" s="243"/>
      <c r="AG445" s="243"/>
      <c r="AH445" s="243"/>
      <c r="AI445" s="243"/>
      <c r="AJ445" s="243"/>
      <c r="AK445" s="246"/>
      <c r="AL445" s="246"/>
      <c r="AM445" s="248"/>
      <c r="AN445" s="77"/>
      <c r="AO445" s="562" t="str">
        <f t="shared" si="52"/>
        <v xml:space="preserve"> </v>
      </c>
      <c r="AP445" s="562" t="str">
        <f t="shared" si="54"/>
        <v xml:space="preserve"> </v>
      </c>
      <c r="AQ445" s="562" t="str">
        <f t="shared" si="55"/>
        <v xml:space="preserve"> </v>
      </c>
      <c r="AR445" s="562" t="str">
        <f t="shared" si="56"/>
        <v xml:space="preserve"> </v>
      </c>
      <c r="AS445" s="77"/>
      <c r="AT445" s="360"/>
      <c r="AU445" s="360"/>
      <c r="AV445" s="359"/>
      <c r="AW445" s="360"/>
      <c r="AX445" s="359"/>
      <c r="AY445" s="359"/>
      <c r="AZ445" s="241"/>
      <c r="BA445" s="243"/>
      <c r="BB445" s="243"/>
      <c r="BC445" s="77"/>
      <c r="BD445" s="243"/>
      <c r="BE445" s="243"/>
      <c r="BF445" s="243"/>
      <c r="BG445" s="243"/>
      <c r="BH445" s="243"/>
      <c r="BI445" s="243"/>
      <c r="BJ445" s="246"/>
      <c r="BK445" s="246"/>
      <c r="BL445" s="248"/>
      <c r="BM445" s="77"/>
      <c r="BN445" s="562" t="str">
        <f t="shared" si="53"/>
        <v xml:space="preserve"> </v>
      </c>
      <c r="BO445" s="562" t="str">
        <f t="shared" si="57"/>
        <v xml:space="preserve"> </v>
      </c>
      <c r="BP445" s="562" t="str">
        <f t="shared" si="58"/>
        <v xml:space="preserve"> </v>
      </c>
      <c r="BQ445" s="562" t="str">
        <f t="shared" si="59"/>
        <v xml:space="preserve"> </v>
      </c>
      <c r="BR445" s="77"/>
      <c r="BS445" s="313"/>
    </row>
    <row r="446" spans="1:71" s="86" customFormat="1" ht="12.75" x14ac:dyDescent="0.25">
      <c r="A446" s="365"/>
      <c r="B446" s="147">
        <f>Demography!B447</f>
        <v>0</v>
      </c>
      <c r="C446" s="147">
        <f>Demography!C447</f>
        <v>0</v>
      </c>
      <c r="D446" s="148">
        <f>Demography!D447</f>
        <v>0</v>
      </c>
      <c r="E446" s="81"/>
      <c r="F446" s="238"/>
      <c r="G446" s="150"/>
      <c r="H446" s="414"/>
      <c r="I446" s="256"/>
      <c r="J446" s="240"/>
      <c r="K446" s="261"/>
      <c r="L446" s="261"/>
      <c r="M446" s="261"/>
      <c r="N446" s="256"/>
      <c r="O446" s="247"/>
      <c r="P446" s="81"/>
      <c r="Q446" s="256"/>
      <c r="R446" s="150"/>
      <c r="S446" s="150"/>
      <c r="T446" s="81"/>
      <c r="U446" s="240"/>
      <c r="V446" s="240"/>
      <c r="W446" s="256"/>
      <c r="X446" s="240"/>
      <c r="Y446" s="256"/>
      <c r="Z446" s="256"/>
      <c r="AA446" s="256"/>
      <c r="AB446" s="261"/>
      <c r="AC446" s="261"/>
      <c r="AD446" s="77"/>
      <c r="AE446" s="261"/>
      <c r="AF446" s="261"/>
      <c r="AG446" s="261"/>
      <c r="AH446" s="261"/>
      <c r="AI446" s="261"/>
      <c r="AJ446" s="261"/>
      <c r="AK446" s="245"/>
      <c r="AL446" s="245"/>
      <c r="AM446" s="247"/>
      <c r="AN446" s="77"/>
      <c r="AO446" s="561" t="str">
        <f t="shared" si="52"/>
        <v xml:space="preserve"> </v>
      </c>
      <c r="AP446" s="561" t="str">
        <f t="shared" si="54"/>
        <v xml:space="preserve"> </v>
      </c>
      <c r="AQ446" s="561" t="str">
        <f t="shared" si="55"/>
        <v xml:space="preserve"> </v>
      </c>
      <c r="AR446" s="561" t="str">
        <f t="shared" si="56"/>
        <v xml:space="preserve"> </v>
      </c>
      <c r="AS446" s="77"/>
      <c r="AT446" s="240"/>
      <c r="AU446" s="240"/>
      <c r="AV446" s="256"/>
      <c r="AW446" s="240"/>
      <c r="AX446" s="256"/>
      <c r="AY446" s="256"/>
      <c r="AZ446" s="256"/>
      <c r="BA446" s="261"/>
      <c r="BB446" s="261"/>
      <c r="BC446" s="77"/>
      <c r="BD446" s="261"/>
      <c r="BE446" s="261"/>
      <c r="BF446" s="261"/>
      <c r="BG446" s="261"/>
      <c r="BH446" s="261"/>
      <c r="BI446" s="261"/>
      <c r="BJ446" s="245"/>
      <c r="BK446" s="245"/>
      <c r="BL446" s="247"/>
      <c r="BM446" s="77"/>
      <c r="BN446" s="561" t="str">
        <f t="shared" si="53"/>
        <v xml:space="preserve"> </v>
      </c>
      <c r="BO446" s="561" t="str">
        <f t="shared" si="57"/>
        <v xml:space="preserve"> </v>
      </c>
      <c r="BP446" s="561" t="str">
        <f t="shared" si="58"/>
        <v xml:space="preserve"> </v>
      </c>
      <c r="BQ446" s="561" t="str">
        <f t="shared" si="59"/>
        <v xml:space="preserve"> </v>
      </c>
      <c r="BR446" s="77"/>
      <c r="BS446" s="145"/>
    </row>
    <row r="447" spans="1:71" s="86" customFormat="1" ht="12.75" x14ac:dyDescent="0.25">
      <c r="A447" s="365"/>
      <c r="B447" s="361">
        <f>Demography!B448</f>
        <v>0</v>
      </c>
      <c r="C447" s="361">
        <f>Demography!C448</f>
        <v>0</v>
      </c>
      <c r="D447" s="362">
        <f>Demography!D448</f>
        <v>0</v>
      </c>
      <c r="E447" s="81"/>
      <c r="F447" s="415"/>
      <c r="G447" s="416"/>
      <c r="H447" s="417"/>
      <c r="I447" s="241"/>
      <c r="J447" s="242"/>
      <c r="K447" s="243"/>
      <c r="L447" s="243"/>
      <c r="M447" s="243"/>
      <c r="N447" s="241"/>
      <c r="O447" s="248"/>
      <c r="P447" s="81"/>
      <c r="Q447" s="241"/>
      <c r="R447" s="416"/>
      <c r="S447" s="416"/>
      <c r="T447" s="81"/>
      <c r="U447" s="242"/>
      <c r="V447" s="242"/>
      <c r="W447" s="241"/>
      <c r="X447" s="242"/>
      <c r="Y447" s="241"/>
      <c r="Z447" s="241"/>
      <c r="AA447" s="241"/>
      <c r="AB447" s="243"/>
      <c r="AC447" s="243"/>
      <c r="AD447" s="77"/>
      <c r="AE447" s="243"/>
      <c r="AF447" s="243"/>
      <c r="AG447" s="243"/>
      <c r="AH447" s="243"/>
      <c r="AI447" s="243"/>
      <c r="AJ447" s="243"/>
      <c r="AK447" s="246"/>
      <c r="AL447" s="246"/>
      <c r="AM447" s="248"/>
      <c r="AN447" s="77"/>
      <c r="AO447" s="562" t="str">
        <f t="shared" si="52"/>
        <v xml:space="preserve"> </v>
      </c>
      <c r="AP447" s="562" t="str">
        <f t="shared" si="54"/>
        <v xml:space="preserve"> </v>
      </c>
      <c r="AQ447" s="562" t="str">
        <f t="shared" si="55"/>
        <v xml:space="preserve"> </v>
      </c>
      <c r="AR447" s="562" t="str">
        <f t="shared" si="56"/>
        <v xml:space="preserve"> </v>
      </c>
      <c r="AS447" s="77"/>
      <c r="AT447" s="360"/>
      <c r="AU447" s="360"/>
      <c r="AV447" s="359"/>
      <c r="AW447" s="360"/>
      <c r="AX447" s="359"/>
      <c r="AY447" s="359"/>
      <c r="AZ447" s="241"/>
      <c r="BA447" s="243"/>
      <c r="BB447" s="243"/>
      <c r="BC447" s="77"/>
      <c r="BD447" s="243"/>
      <c r="BE447" s="243"/>
      <c r="BF447" s="243"/>
      <c r="BG447" s="243"/>
      <c r="BH447" s="243"/>
      <c r="BI447" s="243"/>
      <c r="BJ447" s="246"/>
      <c r="BK447" s="246"/>
      <c r="BL447" s="248"/>
      <c r="BM447" s="77"/>
      <c r="BN447" s="562" t="str">
        <f t="shared" si="53"/>
        <v xml:space="preserve"> </v>
      </c>
      <c r="BO447" s="562" t="str">
        <f t="shared" si="57"/>
        <v xml:space="preserve"> </v>
      </c>
      <c r="BP447" s="562" t="str">
        <f t="shared" si="58"/>
        <v xml:space="preserve"> </v>
      </c>
      <c r="BQ447" s="562" t="str">
        <f t="shared" si="59"/>
        <v xml:space="preserve"> </v>
      </c>
      <c r="BR447" s="77"/>
      <c r="BS447" s="313"/>
    </row>
    <row r="448" spans="1:71" s="86" customFormat="1" ht="12.75" x14ac:dyDescent="0.25">
      <c r="A448" s="365"/>
      <c r="B448" s="147">
        <f>Demography!B449</f>
        <v>0</v>
      </c>
      <c r="C448" s="147">
        <f>Demography!C449</f>
        <v>0</v>
      </c>
      <c r="D448" s="148">
        <f>Demography!D449</f>
        <v>0</v>
      </c>
      <c r="E448" s="81"/>
      <c r="F448" s="238"/>
      <c r="G448" s="150"/>
      <c r="H448" s="414"/>
      <c r="I448" s="256"/>
      <c r="J448" s="240"/>
      <c r="K448" s="261"/>
      <c r="L448" s="261"/>
      <c r="M448" s="261"/>
      <c r="N448" s="256"/>
      <c r="O448" s="247"/>
      <c r="P448" s="81"/>
      <c r="Q448" s="256"/>
      <c r="R448" s="150"/>
      <c r="S448" s="150"/>
      <c r="T448" s="81"/>
      <c r="U448" s="240"/>
      <c r="V448" s="240"/>
      <c r="W448" s="256"/>
      <c r="X448" s="240"/>
      <c r="Y448" s="256"/>
      <c r="Z448" s="256"/>
      <c r="AA448" s="256"/>
      <c r="AB448" s="261"/>
      <c r="AC448" s="261"/>
      <c r="AD448" s="77"/>
      <c r="AE448" s="261"/>
      <c r="AF448" s="261"/>
      <c r="AG448" s="261"/>
      <c r="AH448" s="261"/>
      <c r="AI448" s="261"/>
      <c r="AJ448" s="261"/>
      <c r="AK448" s="245"/>
      <c r="AL448" s="245"/>
      <c r="AM448" s="247"/>
      <c r="AN448" s="77"/>
      <c r="AO448" s="561" t="str">
        <f t="shared" si="52"/>
        <v xml:space="preserve"> </v>
      </c>
      <c r="AP448" s="561" t="str">
        <f t="shared" si="54"/>
        <v xml:space="preserve"> </v>
      </c>
      <c r="AQ448" s="561" t="str">
        <f t="shared" si="55"/>
        <v xml:space="preserve"> </v>
      </c>
      <c r="AR448" s="561" t="str">
        <f t="shared" si="56"/>
        <v xml:space="preserve"> </v>
      </c>
      <c r="AS448" s="77"/>
      <c r="AT448" s="240"/>
      <c r="AU448" s="240"/>
      <c r="AV448" s="256"/>
      <c r="AW448" s="240"/>
      <c r="AX448" s="256"/>
      <c r="AY448" s="256"/>
      <c r="AZ448" s="256"/>
      <c r="BA448" s="261"/>
      <c r="BB448" s="261"/>
      <c r="BC448" s="77"/>
      <c r="BD448" s="261"/>
      <c r="BE448" s="261"/>
      <c r="BF448" s="261"/>
      <c r="BG448" s="261"/>
      <c r="BH448" s="261"/>
      <c r="BI448" s="261"/>
      <c r="BJ448" s="245"/>
      <c r="BK448" s="245"/>
      <c r="BL448" s="247"/>
      <c r="BM448" s="77"/>
      <c r="BN448" s="561" t="str">
        <f t="shared" si="53"/>
        <v xml:space="preserve"> </v>
      </c>
      <c r="BO448" s="561" t="str">
        <f t="shared" si="57"/>
        <v xml:space="preserve"> </v>
      </c>
      <c r="BP448" s="561" t="str">
        <f t="shared" si="58"/>
        <v xml:space="preserve"> </v>
      </c>
      <c r="BQ448" s="561" t="str">
        <f t="shared" si="59"/>
        <v xml:space="preserve"> </v>
      </c>
      <c r="BR448" s="77"/>
      <c r="BS448" s="145"/>
    </row>
    <row r="449" spans="1:71" s="86" customFormat="1" ht="12.75" x14ac:dyDescent="0.25">
      <c r="A449" s="365"/>
      <c r="B449" s="361">
        <f>Demography!B450</f>
        <v>0</v>
      </c>
      <c r="C449" s="361">
        <f>Demography!C450</f>
        <v>0</v>
      </c>
      <c r="D449" s="362">
        <f>Demography!D450</f>
        <v>0</v>
      </c>
      <c r="E449" s="81"/>
      <c r="F449" s="415"/>
      <c r="G449" s="416"/>
      <c r="H449" s="417"/>
      <c r="I449" s="241"/>
      <c r="J449" s="242"/>
      <c r="K449" s="243"/>
      <c r="L449" s="243"/>
      <c r="M449" s="243"/>
      <c r="N449" s="241"/>
      <c r="O449" s="248"/>
      <c r="P449" s="81"/>
      <c r="Q449" s="241"/>
      <c r="R449" s="416"/>
      <c r="S449" s="416"/>
      <c r="T449" s="81"/>
      <c r="U449" s="242"/>
      <c r="V449" s="242"/>
      <c r="W449" s="241"/>
      <c r="X449" s="242"/>
      <c r="Y449" s="241"/>
      <c r="Z449" s="241"/>
      <c r="AA449" s="241"/>
      <c r="AB449" s="243"/>
      <c r="AC449" s="243"/>
      <c r="AD449" s="77"/>
      <c r="AE449" s="243"/>
      <c r="AF449" s="243"/>
      <c r="AG449" s="243"/>
      <c r="AH449" s="243"/>
      <c r="AI449" s="243"/>
      <c r="AJ449" s="243"/>
      <c r="AK449" s="246"/>
      <c r="AL449" s="246"/>
      <c r="AM449" s="248"/>
      <c r="AN449" s="77"/>
      <c r="AO449" s="562" t="str">
        <f t="shared" si="52"/>
        <v xml:space="preserve"> </v>
      </c>
      <c r="AP449" s="562" t="str">
        <f t="shared" si="54"/>
        <v xml:space="preserve"> </v>
      </c>
      <c r="AQ449" s="562" t="str">
        <f t="shared" si="55"/>
        <v xml:space="preserve"> </v>
      </c>
      <c r="AR449" s="562" t="str">
        <f t="shared" si="56"/>
        <v xml:space="preserve"> </v>
      </c>
      <c r="AS449" s="77"/>
      <c r="AT449" s="360"/>
      <c r="AU449" s="360"/>
      <c r="AV449" s="359"/>
      <c r="AW449" s="360"/>
      <c r="AX449" s="359"/>
      <c r="AY449" s="359"/>
      <c r="AZ449" s="241"/>
      <c r="BA449" s="243"/>
      <c r="BB449" s="243"/>
      <c r="BC449" s="77"/>
      <c r="BD449" s="243"/>
      <c r="BE449" s="243"/>
      <c r="BF449" s="243"/>
      <c r="BG449" s="243"/>
      <c r="BH449" s="243"/>
      <c r="BI449" s="243"/>
      <c r="BJ449" s="246"/>
      <c r="BK449" s="246"/>
      <c r="BL449" s="248"/>
      <c r="BM449" s="77"/>
      <c r="BN449" s="562" t="str">
        <f t="shared" si="53"/>
        <v xml:space="preserve"> </v>
      </c>
      <c r="BO449" s="562" t="str">
        <f t="shared" si="57"/>
        <v xml:space="preserve"> </v>
      </c>
      <c r="BP449" s="562" t="str">
        <f t="shared" si="58"/>
        <v xml:space="preserve"> </v>
      </c>
      <c r="BQ449" s="562" t="str">
        <f t="shared" si="59"/>
        <v xml:space="preserve"> </v>
      </c>
      <c r="BR449" s="77"/>
      <c r="BS449" s="313"/>
    </row>
    <row r="450" spans="1:71" s="86" customFormat="1" ht="12.75" x14ac:dyDescent="0.25">
      <c r="A450" s="365"/>
      <c r="B450" s="147">
        <f>Demography!B451</f>
        <v>0</v>
      </c>
      <c r="C450" s="147">
        <f>Demography!C451</f>
        <v>0</v>
      </c>
      <c r="D450" s="148">
        <f>Demography!D451</f>
        <v>0</v>
      </c>
      <c r="E450" s="81"/>
      <c r="F450" s="238"/>
      <c r="G450" s="150"/>
      <c r="H450" s="414"/>
      <c r="I450" s="256"/>
      <c r="J450" s="240"/>
      <c r="K450" s="261"/>
      <c r="L450" s="261"/>
      <c r="M450" s="261"/>
      <c r="N450" s="256"/>
      <c r="O450" s="247"/>
      <c r="P450" s="81"/>
      <c r="Q450" s="256"/>
      <c r="R450" s="150"/>
      <c r="S450" s="150"/>
      <c r="T450" s="81"/>
      <c r="U450" s="240"/>
      <c r="V450" s="240"/>
      <c r="W450" s="256"/>
      <c r="X450" s="240"/>
      <c r="Y450" s="256"/>
      <c r="Z450" s="256"/>
      <c r="AA450" s="256"/>
      <c r="AB450" s="261"/>
      <c r="AC450" s="261"/>
      <c r="AD450" s="77"/>
      <c r="AE450" s="261"/>
      <c r="AF450" s="261"/>
      <c r="AG450" s="261"/>
      <c r="AH450" s="261"/>
      <c r="AI450" s="261"/>
      <c r="AJ450" s="261"/>
      <c r="AK450" s="245"/>
      <c r="AL450" s="245"/>
      <c r="AM450" s="247"/>
      <c r="AN450" s="77"/>
      <c r="AO450" s="561" t="str">
        <f t="shared" si="52"/>
        <v xml:space="preserve"> </v>
      </c>
      <c r="AP450" s="561" t="str">
        <f t="shared" si="54"/>
        <v xml:space="preserve"> </v>
      </c>
      <c r="AQ450" s="561" t="str">
        <f t="shared" si="55"/>
        <v xml:space="preserve"> </v>
      </c>
      <c r="AR450" s="561" t="str">
        <f t="shared" si="56"/>
        <v xml:space="preserve"> </v>
      </c>
      <c r="AS450" s="77"/>
      <c r="AT450" s="240"/>
      <c r="AU450" s="240"/>
      <c r="AV450" s="256"/>
      <c r="AW450" s="240"/>
      <c r="AX450" s="256"/>
      <c r="AY450" s="256"/>
      <c r="AZ450" s="256"/>
      <c r="BA450" s="261"/>
      <c r="BB450" s="261"/>
      <c r="BC450" s="77"/>
      <c r="BD450" s="261"/>
      <c r="BE450" s="261"/>
      <c r="BF450" s="261"/>
      <c r="BG450" s="261"/>
      <c r="BH450" s="261"/>
      <c r="BI450" s="261"/>
      <c r="BJ450" s="245"/>
      <c r="BK450" s="245"/>
      <c r="BL450" s="247"/>
      <c r="BM450" s="77"/>
      <c r="BN450" s="561" t="str">
        <f t="shared" si="53"/>
        <v xml:space="preserve"> </v>
      </c>
      <c r="BO450" s="561" t="str">
        <f t="shared" si="57"/>
        <v xml:space="preserve"> </v>
      </c>
      <c r="BP450" s="561" t="str">
        <f t="shared" si="58"/>
        <v xml:space="preserve"> </v>
      </c>
      <c r="BQ450" s="561" t="str">
        <f t="shared" si="59"/>
        <v xml:space="preserve"> </v>
      </c>
      <c r="BR450" s="77"/>
      <c r="BS450" s="145"/>
    </row>
    <row r="451" spans="1:71" s="86" customFormat="1" ht="12.75" x14ac:dyDescent="0.25">
      <c r="A451" s="365"/>
      <c r="B451" s="361">
        <f>Demography!B452</f>
        <v>0</v>
      </c>
      <c r="C451" s="361">
        <f>Demography!C452</f>
        <v>0</v>
      </c>
      <c r="D451" s="362">
        <f>Demography!D452</f>
        <v>0</v>
      </c>
      <c r="E451" s="81"/>
      <c r="F451" s="415"/>
      <c r="G451" s="416"/>
      <c r="H451" s="417"/>
      <c r="I451" s="241"/>
      <c r="J451" s="242"/>
      <c r="K451" s="243"/>
      <c r="L451" s="243"/>
      <c r="M451" s="243"/>
      <c r="N451" s="241"/>
      <c r="O451" s="248"/>
      <c r="P451" s="81"/>
      <c r="Q451" s="241"/>
      <c r="R451" s="416"/>
      <c r="S451" s="416"/>
      <c r="T451" s="81"/>
      <c r="U451" s="242"/>
      <c r="V451" s="242"/>
      <c r="W451" s="241"/>
      <c r="X451" s="242"/>
      <c r="Y451" s="241"/>
      <c r="Z451" s="241"/>
      <c r="AA451" s="241"/>
      <c r="AB451" s="243"/>
      <c r="AC451" s="243"/>
      <c r="AD451" s="77"/>
      <c r="AE451" s="243"/>
      <c r="AF451" s="243"/>
      <c r="AG451" s="243"/>
      <c r="AH451" s="243"/>
      <c r="AI451" s="243"/>
      <c r="AJ451" s="243"/>
      <c r="AK451" s="246"/>
      <c r="AL451" s="246"/>
      <c r="AM451" s="248"/>
      <c r="AN451" s="77"/>
      <c r="AO451" s="562" t="str">
        <f t="shared" si="52"/>
        <v xml:space="preserve"> </v>
      </c>
      <c r="AP451" s="562" t="str">
        <f t="shared" si="54"/>
        <v xml:space="preserve"> </v>
      </c>
      <c r="AQ451" s="562" t="str">
        <f t="shared" si="55"/>
        <v xml:space="preserve"> </v>
      </c>
      <c r="AR451" s="562" t="str">
        <f t="shared" si="56"/>
        <v xml:space="preserve"> </v>
      </c>
      <c r="AS451" s="77"/>
      <c r="AT451" s="360"/>
      <c r="AU451" s="360"/>
      <c r="AV451" s="359"/>
      <c r="AW451" s="360"/>
      <c r="AX451" s="359"/>
      <c r="AY451" s="359"/>
      <c r="AZ451" s="241"/>
      <c r="BA451" s="243"/>
      <c r="BB451" s="243"/>
      <c r="BC451" s="77"/>
      <c r="BD451" s="243"/>
      <c r="BE451" s="243"/>
      <c r="BF451" s="243"/>
      <c r="BG451" s="243"/>
      <c r="BH451" s="243"/>
      <c r="BI451" s="243"/>
      <c r="BJ451" s="246"/>
      <c r="BK451" s="246"/>
      <c r="BL451" s="248"/>
      <c r="BM451" s="77"/>
      <c r="BN451" s="562" t="str">
        <f t="shared" si="53"/>
        <v xml:space="preserve"> </v>
      </c>
      <c r="BO451" s="562" t="str">
        <f t="shared" si="57"/>
        <v xml:space="preserve"> </v>
      </c>
      <c r="BP451" s="562" t="str">
        <f t="shared" si="58"/>
        <v xml:space="preserve"> </v>
      </c>
      <c r="BQ451" s="562" t="str">
        <f t="shared" si="59"/>
        <v xml:space="preserve"> </v>
      </c>
      <c r="BR451" s="77"/>
      <c r="BS451" s="313"/>
    </row>
    <row r="452" spans="1:71" s="86" customFormat="1" ht="12.75" x14ac:dyDescent="0.25">
      <c r="A452" s="365"/>
      <c r="B452" s="147">
        <f>Demography!B453</f>
        <v>0</v>
      </c>
      <c r="C452" s="147">
        <f>Demography!C453</f>
        <v>0</v>
      </c>
      <c r="D452" s="148">
        <f>Demography!D453</f>
        <v>0</v>
      </c>
      <c r="E452" s="81"/>
      <c r="F452" s="238"/>
      <c r="G452" s="150"/>
      <c r="H452" s="414"/>
      <c r="I452" s="256"/>
      <c r="J452" s="240"/>
      <c r="K452" s="261"/>
      <c r="L452" s="261"/>
      <c r="M452" s="261"/>
      <c r="N452" s="256"/>
      <c r="O452" s="247"/>
      <c r="P452" s="81"/>
      <c r="Q452" s="256"/>
      <c r="R452" s="150"/>
      <c r="S452" s="150"/>
      <c r="T452" s="81"/>
      <c r="U452" s="240"/>
      <c r="V452" s="240"/>
      <c r="W452" s="256"/>
      <c r="X452" s="240"/>
      <c r="Y452" s="256"/>
      <c r="Z452" s="256"/>
      <c r="AA452" s="256"/>
      <c r="AB452" s="261"/>
      <c r="AC452" s="261"/>
      <c r="AD452" s="77"/>
      <c r="AE452" s="261"/>
      <c r="AF452" s="261"/>
      <c r="AG452" s="261"/>
      <c r="AH452" s="261"/>
      <c r="AI452" s="261"/>
      <c r="AJ452" s="261"/>
      <c r="AK452" s="245"/>
      <c r="AL452" s="245"/>
      <c r="AM452" s="247"/>
      <c r="AN452" s="77"/>
      <c r="AO452" s="561" t="str">
        <f t="shared" si="52"/>
        <v xml:space="preserve"> </v>
      </c>
      <c r="AP452" s="561" t="str">
        <f t="shared" si="54"/>
        <v xml:space="preserve"> </v>
      </c>
      <c r="AQ452" s="561" t="str">
        <f t="shared" si="55"/>
        <v xml:space="preserve"> </v>
      </c>
      <c r="AR452" s="561" t="str">
        <f t="shared" si="56"/>
        <v xml:space="preserve"> </v>
      </c>
      <c r="AS452" s="77"/>
      <c r="AT452" s="240"/>
      <c r="AU452" s="240"/>
      <c r="AV452" s="256"/>
      <c r="AW452" s="240"/>
      <c r="AX452" s="256"/>
      <c r="AY452" s="256"/>
      <c r="AZ452" s="256"/>
      <c r="BA452" s="261"/>
      <c r="BB452" s="261"/>
      <c r="BC452" s="77"/>
      <c r="BD452" s="261"/>
      <c r="BE452" s="261"/>
      <c r="BF452" s="261"/>
      <c r="BG452" s="261"/>
      <c r="BH452" s="261"/>
      <c r="BI452" s="261"/>
      <c r="BJ452" s="245"/>
      <c r="BK452" s="245"/>
      <c r="BL452" s="247"/>
      <c r="BM452" s="77"/>
      <c r="BN452" s="561" t="str">
        <f t="shared" si="53"/>
        <v xml:space="preserve"> </v>
      </c>
      <c r="BO452" s="561" t="str">
        <f t="shared" si="57"/>
        <v xml:space="preserve"> </v>
      </c>
      <c r="BP452" s="561" t="str">
        <f t="shared" si="58"/>
        <v xml:space="preserve"> </v>
      </c>
      <c r="BQ452" s="561" t="str">
        <f t="shared" si="59"/>
        <v xml:space="preserve"> </v>
      </c>
      <c r="BR452" s="77"/>
      <c r="BS452" s="145"/>
    </row>
    <row r="453" spans="1:71" s="86" customFormat="1" ht="12.75" x14ac:dyDescent="0.25">
      <c r="A453" s="365"/>
      <c r="B453" s="361">
        <f>Demography!B454</f>
        <v>0</v>
      </c>
      <c r="C453" s="361">
        <f>Demography!C454</f>
        <v>0</v>
      </c>
      <c r="D453" s="362">
        <f>Demography!D454</f>
        <v>0</v>
      </c>
      <c r="E453" s="81"/>
      <c r="F453" s="415"/>
      <c r="G453" s="416"/>
      <c r="H453" s="417"/>
      <c r="I453" s="241"/>
      <c r="J453" s="242"/>
      <c r="K453" s="243"/>
      <c r="L453" s="243"/>
      <c r="M453" s="243"/>
      <c r="N453" s="241"/>
      <c r="O453" s="248"/>
      <c r="P453" s="81"/>
      <c r="Q453" s="241"/>
      <c r="R453" s="416"/>
      <c r="S453" s="416"/>
      <c r="T453" s="81"/>
      <c r="U453" s="242"/>
      <c r="V453" s="242"/>
      <c r="W453" s="241"/>
      <c r="X453" s="242"/>
      <c r="Y453" s="241"/>
      <c r="Z453" s="241"/>
      <c r="AA453" s="241"/>
      <c r="AB453" s="243"/>
      <c r="AC453" s="243"/>
      <c r="AD453" s="77"/>
      <c r="AE453" s="243"/>
      <c r="AF453" s="243"/>
      <c r="AG453" s="243"/>
      <c r="AH453" s="243"/>
      <c r="AI453" s="243"/>
      <c r="AJ453" s="243"/>
      <c r="AK453" s="246"/>
      <c r="AL453" s="246"/>
      <c r="AM453" s="248"/>
      <c r="AN453" s="77"/>
      <c r="AO453" s="562" t="str">
        <f t="shared" si="52"/>
        <v xml:space="preserve"> </v>
      </c>
      <c r="AP453" s="562" t="str">
        <f t="shared" si="54"/>
        <v xml:space="preserve"> </v>
      </c>
      <c r="AQ453" s="562" t="str">
        <f t="shared" si="55"/>
        <v xml:space="preserve"> </v>
      </c>
      <c r="AR453" s="562" t="str">
        <f t="shared" si="56"/>
        <v xml:space="preserve"> </v>
      </c>
      <c r="AS453" s="77"/>
      <c r="AT453" s="360"/>
      <c r="AU453" s="360"/>
      <c r="AV453" s="359"/>
      <c r="AW453" s="360"/>
      <c r="AX453" s="359"/>
      <c r="AY453" s="359"/>
      <c r="AZ453" s="241"/>
      <c r="BA453" s="243"/>
      <c r="BB453" s="243"/>
      <c r="BC453" s="77"/>
      <c r="BD453" s="243"/>
      <c r="BE453" s="243"/>
      <c r="BF453" s="243"/>
      <c r="BG453" s="243"/>
      <c r="BH453" s="243"/>
      <c r="BI453" s="243"/>
      <c r="BJ453" s="246"/>
      <c r="BK453" s="246"/>
      <c r="BL453" s="248"/>
      <c r="BM453" s="77"/>
      <c r="BN453" s="562" t="str">
        <f t="shared" si="53"/>
        <v xml:space="preserve"> </v>
      </c>
      <c r="BO453" s="562" t="str">
        <f t="shared" si="57"/>
        <v xml:space="preserve"> </v>
      </c>
      <c r="BP453" s="562" t="str">
        <f t="shared" si="58"/>
        <v xml:space="preserve"> </v>
      </c>
      <c r="BQ453" s="562" t="str">
        <f t="shared" si="59"/>
        <v xml:space="preserve"> </v>
      </c>
      <c r="BR453" s="77"/>
      <c r="BS453" s="313"/>
    </row>
    <row r="454" spans="1:71" s="86" customFormat="1" ht="12.75" x14ac:dyDescent="0.25">
      <c r="A454" s="365"/>
      <c r="B454" s="147">
        <f>Demography!B455</f>
        <v>0</v>
      </c>
      <c r="C454" s="147">
        <f>Demography!C455</f>
        <v>0</v>
      </c>
      <c r="D454" s="148">
        <f>Demography!D455</f>
        <v>0</v>
      </c>
      <c r="E454" s="81"/>
      <c r="F454" s="238"/>
      <c r="G454" s="150"/>
      <c r="H454" s="414"/>
      <c r="I454" s="256"/>
      <c r="J454" s="240"/>
      <c r="K454" s="261"/>
      <c r="L454" s="261"/>
      <c r="M454" s="261"/>
      <c r="N454" s="256"/>
      <c r="O454" s="247"/>
      <c r="P454" s="81"/>
      <c r="Q454" s="256"/>
      <c r="R454" s="150"/>
      <c r="S454" s="150"/>
      <c r="T454" s="81"/>
      <c r="U454" s="240"/>
      <c r="V454" s="240"/>
      <c r="W454" s="256"/>
      <c r="X454" s="240"/>
      <c r="Y454" s="256"/>
      <c r="Z454" s="256"/>
      <c r="AA454" s="256"/>
      <c r="AB454" s="261"/>
      <c r="AC454" s="261"/>
      <c r="AD454" s="77"/>
      <c r="AE454" s="261"/>
      <c r="AF454" s="261"/>
      <c r="AG454" s="261"/>
      <c r="AH454" s="261"/>
      <c r="AI454" s="261"/>
      <c r="AJ454" s="261"/>
      <c r="AK454" s="245"/>
      <c r="AL454" s="245"/>
      <c r="AM454" s="247"/>
      <c r="AN454" s="77"/>
      <c r="AO454" s="561" t="str">
        <f t="shared" si="52"/>
        <v xml:space="preserve"> </v>
      </c>
      <c r="AP454" s="561" t="str">
        <f t="shared" si="54"/>
        <v xml:space="preserve"> </v>
      </c>
      <c r="AQ454" s="561" t="str">
        <f t="shared" si="55"/>
        <v xml:space="preserve"> </v>
      </c>
      <c r="AR454" s="561" t="str">
        <f t="shared" si="56"/>
        <v xml:space="preserve"> </v>
      </c>
      <c r="AS454" s="77"/>
      <c r="AT454" s="240"/>
      <c r="AU454" s="240"/>
      <c r="AV454" s="256"/>
      <c r="AW454" s="240"/>
      <c r="AX454" s="256"/>
      <c r="AY454" s="256"/>
      <c r="AZ454" s="256"/>
      <c r="BA454" s="261"/>
      <c r="BB454" s="261"/>
      <c r="BC454" s="77"/>
      <c r="BD454" s="261"/>
      <c r="BE454" s="261"/>
      <c r="BF454" s="261"/>
      <c r="BG454" s="261"/>
      <c r="BH454" s="261"/>
      <c r="BI454" s="261"/>
      <c r="BJ454" s="245"/>
      <c r="BK454" s="245"/>
      <c r="BL454" s="247"/>
      <c r="BM454" s="77"/>
      <c r="BN454" s="561" t="str">
        <f t="shared" si="53"/>
        <v xml:space="preserve"> </v>
      </c>
      <c r="BO454" s="561" t="str">
        <f t="shared" si="57"/>
        <v xml:space="preserve"> </v>
      </c>
      <c r="BP454" s="561" t="str">
        <f t="shared" si="58"/>
        <v xml:space="preserve"> </v>
      </c>
      <c r="BQ454" s="561" t="str">
        <f t="shared" si="59"/>
        <v xml:space="preserve"> </v>
      </c>
      <c r="BR454" s="77"/>
      <c r="BS454" s="145"/>
    </row>
    <row r="455" spans="1:71" s="86" customFormat="1" ht="12.75" x14ac:dyDescent="0.25">
      <c r="A455" s="365"/>
      <c r="B455" s="361">
        <f>Demography!B456</f>
        <v>0</v>
      </c>
      <c r="C455" s="361">
        <f>Demography!C456</f>
        <v>0</v>
      </c>
      <c r="D455" s="362">
        <f>Demography!D456</f>
        <v>0</v>
      </c>
      <c r="E455" s="81"/>
      <c r="F455" s="415"/>
      <c r="G455" s="416"/>
      <c r="H455" s="417"/>
      <c r="I455" s="241"/>
      <c r="J455" s="242"/>
      <c r="K455" s="243"/>
      <c r="L455" s="243"/>
      <c r="M455" s="243"/>
      <c r="N455" s="241"/>
      <c r="O455" s="248"/>
      <c r="P455" s="81"/>
      <c r="Q455" s="241"/>
      <c r="R455" s="416"/>
      <c r="S455" s="416"/>
      <c r="T455" s="81"/>
      <c r="U455" s="242"/>
      <c r="V455" s="242"/>
      <c r="W455" s="241"/>
      <c r="X455" s="242"/>
      <c r="Y455" s="241"/>
      <c r="Z455" s="241"/>
      <c r="AA455" s="241"/>
      <c r="AB455" s="243"/>
      <c r="AC455" s="243"/>
      <c r="AD455" s="77"/>
      <c r="AE455" s="243"/>
      <c r="AF455" s="243"/>
      <c r="AG455" s="243"/>
      <c r="AH455" s="243"/>
      <c r="AI455" s="243"/>
      <c r="AJ455" s="243"/>
      <c r="AK455" s="246"/>
      <c r="AL455" s="246"/>
      <c r="AM455" s="248"/>
      <c r="AN455" s="77"/>
      <c r="AO455" s="562" t="str">
        <f t="shared" si="52"/>
        <v xml:space="preserve"> </v>
      </c>
      <c r="AP455" s="562" t="str">
        <f t="shared" si="54"/>
        <v xml:space="preserve"> </v>
      </c>
      <c r="AQ455" s="562" t="str">
        <f t="shared" si="55"/>
        <v xml:space="preserve"> </v>
      </c>
      <c r="AR455" s="562" t="str">
        <f t="shared" si="56"/>
        <v xml:space="preserve"> </v>
      </c>
      <c r="AS455" s="77"/>
      <c r="AT455" s="360"/>
      <c r="AU455" s="360"/>
      <c r="AV455" s="359"/>
      <c r="AW455" s="360"/>
      <c r="AX455" s="359"/>
      <c r="AY455" s="359"/>
      <c r="AZ455" s="241"/>
      <c r="BA455" s="243"/>
      <c r="BB455" s="243"/>
      <c r="BC455" s="77"/>
      <c r="BD455" s="243"/>
      <c r="BE455" s="243"/>
      <c r="BF455" s="243"/>
      <c r="BG455" s="243"/>
      <c r="BH455" s="243"/>
      <c r="BI455" s="243"/>
      <c r="BJ455" s="246"/>
      <c r="BK455" s="246"/>
      <c r="BL455" s="248"/>
      <c r="BM455" s="77"/>
      <c r="BN455" s="562" t="str">
        <f t="shared" si="53"/>
        <v xml:space="preserve"> </v>
      </c>
      <c r="BO455" s="562" t="str">
        <f t="shared" si="57"/>
        <v xml:space="preserve"> </v>
      </c>
      <c r="BP455" s="562" t="str">
        <f t="shared" si="58"/>
        <v xml:space="preserve"> </v>
      </c>
      <c r="BQ455" s="562" t="str">
        <f t="shared" si="59"/>
        <v xml:space="preserve"> </v>
      </c>
      <c r="BR455" s="77"/>
      <c r="BS455" s="313"/>
    </row>
    <row r="456" spans="1:71" s="86" customFormat="1" ht="12.75" x14ac:dyDescent="0.25">
      <c r="A456" s="365"/>
      <c r="B456" s="147">
        <f>Demography!B457</f>
        <v>0</v>
      </c>
      <c r="C456" s="147">
        <f>Demography!C457</f>
        <v>0</v>
      </c>
      <c r="D456" s="148">
        <f>Demography!D457</f>
        <v>0</v>
      </c>
      <c r="E456" s="81"/>
      <c r="F456" s="238"/>
      <c r="G456" s="150"/>
      <c r="H456" s="414"/>
      <c r="I456" s="256"/>
      <c r="J456" s="240"/>
      <c r="K456" s="261"/>
      <c r="L456" s="261"/>
      <c r="M456" s="261"/>
      <c r="N456" s="256"/>
      <c r="O456" s="247"/>
      <c r="P456" s="81"/>
      <c r="Q456" s="256"/>
      <c r="R456" s="150"/>
      <c r="S456" s="150"/>
      <c r="T456" s="81"/>
      <c r="U456" s="240"/>
      <c r="V456" s="240"/>
      <c r="W456" s="256"/>
      <c r="X456" s="240"/>
      <c r="Y456" s="256"/>
      <c r="Z456" s="256"/>
      <c r="AA456" s="256"/>
      <c r="AB456" s="261"/>
      <c r="AC456" s="261"/>
      <c r="AD456" s="77"/>
      <c r="AE456" s="261"/>
      <c r="AF456" s="261"/>
      <c r="AG456" s="261"/>
      <c r="AH456" s="261"/>
      <c r="AI456" s="261"/>
      <c r="AJ456" s="261"/>
      <c r="AK456" s="245"/>
      <c r="AL456" s="245"/>
      <c r="AM456" s="247"/>
      <c r="AN456" s="77"/>
      <c r="AO456" s="561" t="str">
        <f t="shared" si="52"/>
        <v xml:space="preserve"> </v>
      </c>
      <c r="AP456" s="561" t="str">
        <f t="shared" si="54"/>
        <v xml:space="preserve"> </v>
      </c>
      <c r="AQ456" s="561" t="str">
        <f t="shared" si="55"/>
        <v xml:space="preserve"> </v>
      </c>
      <c r="AR456" s="561" t="str">
        <f t="shared" si="56"/>
        <v xml:space="preserve"> </v>
      </c>
      <c r="AS456" s="77"/>
      <c r="AT456" s="240"/>
      <c r="AU456" s="240"/>
      <c r="AV456" s="256"/>
      <c r="AW456" s="240"/>
      <c r="AX456" s="256"/>
      <c r="AY456" s="256"/>
      <c r="AZ456" s="256"/>
      <c r="BA456" s="261"/>
      <c r="BB456" s="261"/>
      <c r="BC456" s="77"/>
      <c r="BD456" s="261"/>
      <c r="BE456" s="261"/>
      <c r="BF456" s="261"/>
      <c r="BG456" s="261"/>
      <c r="BH456" s="261"/>
      <c r="BI456" s="261"/>
      <c r="BJ456" s="245"/>
      <c r="BK456" s="245"/>
      <c r="BL456" s="247"/>
      <c r="BM456" s="77"/>
      <c r="BN456" s="561" t="str">
        <f t="shared" si="53"/>
        <v xml:space="preserve"> </v>
      </c>
      <c r="BO456" s="561" t="str">
        <f t="shared" si="57"/>
        <v xml:space="preserve"> </v>
      </c>
      <c r="BP456" s="561" t="str">
        <f t="shared" si="58"/>
        <v xml:space="preserve"> </v>
      </c>
      <c r="BQ456" s="561" t="str">
        <f t="shared" si="59"/>
        <v xml:space="preserve"> </v>
      </c>
      <c r="BR456" s="77"/>
      <c r="BS456" s="145"/>
    </row>
    <row r="457" spans="1:71" s="86" customFormat="1" ht="12.75" x14ac:dyDescent="0.25">
      <c r="A457" s="365"/>
      <c r="B457" s="361">
        <f>Demography!B458</f>
        <v>0</v>
      </c>
      <c r="C457" s="361">
        <f>Demography!C458</f>
        <v>0</v>
      </c>
      <c r="D457" s="362">
        <f>Demography!D458</f>
        <v>0</v>
      </c>
      <c r="E457" s="81"/>
      <c r="F457" s="415"/>
      <c r="G457" s="416"/>
      <c r="H457" s="417"/>
      <c r="I457" s="241"/>
      <c r="J457" s="242"/>
      <c r="K457" s="243"/>
      <c r="L457" s="243"/>
      <c r="M457" s="243"/>
      <c r="N457" s="241"/>
      <c r="O457" s="248"/>
      <c r="P457" s="81"/>
      <c r="Q457" s="241"/>
      <c r="R457" s="416"/>
      <c r="S457" s="416"/>
      <c r="T457" s="81"/>
      <c r="U457" s="242"/>
      <c r="V457" s="242"/>
      <c r="W457" s="241"/>
      <c r="X457" s="242"/>
      <c r="Y457" s="241"/>
      <c r="Z457" s="241"/>
      <c r="AA457" s="241"/>
      <c r="AB457" s="243"/>
      <c r="AC457" s="243"/>
      <c r="AD457" s="77"/>
      <c r="AE457" s="243"/>
      <c r="AF457" s="243"/>
      <c r="AG457" s="243"/>
      <c r="AH457" s="243"/>
      <c r="AI457" s="243"/>
      <c r="AJ457" s="243"/>
      <c r="AK457" s="246"/>
      <c r="AL457" s="246"/>
      <c r="AM457" s="248"/>
      <c r="AN457" s="77"/>
      <c r="AO457" s="562" t="str">
        <f t="shared" si="52"/>
        <v xml:space="preserve"> </v>
      </c>
      <c r="AP457" s="562" t="str">
        <f t="shared" si="54"/>
        <v xml:space="preserve"> </v>
      </c>
      <c r="AQ457" s="562" t="str">
        <f t="shared" si="55"/>
        <v xml:space="preserve"> </v>
      </c>
      <c r="AR457" s="562" t="str">
        <f t="shared" si="56"/>
        <v xml:space="preserve"> </v>
      </c>
      <c r="AS457" s="77"/>
      <c r="AT457" s="360"/>
      <c r="AU457" s="360"/>
      <c r="AV457" s="359"/>
      <c r="AW457" s="360"/>
      <c r="AX457" s="359"/>
      <c r="AY457" s="359"/>
      <c r="AZ457" s="241"/>
      <c r="BA457" s="243"/>
      <c r="BB457" s="243"/>
      <c r="BC457" s="77"/>
      <c r="BD457" s="243"/>
      <c r="BE457" s="243"/>
      <c r="BF457" s="243"/>
      <c r="BG457" s="243"/>
      <c r="BH457" s="243"/>
      <c r="BI457" s="243"/>
      <c r="BJ457" s="246"/>
      <c r="BK457" s="246"/>
      <c r="BL457" s="248"/>
      <c r="BM457" s="77"/>
      <c r="BN457" s="562" t="str">
        <f t="shared" si="53"/>
        <v xml:space="preserve"> </v>
      </c>
      <c r="BO457" s="562" t="str">
        <f t="shared" si="57"/>
        <v xml:space="preserve"> </v>
      </c>
      <c r="BP457" s="562" t="str">
        <f t="shared" si="58"/>
        <v xml:space="preserve"> </v>
      </c>
      <c r="BQ457" s="562" t="str">
        <f t="shared" si="59"/>
        <v xml:space="preserve"> </v>
      </c>
      <c r="BR457" s="77"/>
      <c r="BS457" s="313"/>
    </row>
    <row r="458" spans="1:71" s="86" customFormat="1" ht="12.75" x14ac:dyDescent="0.25">
      <c r="A458" s="365"/>
      <c r="B458" s="147">
        <f>Demography!B459</f>
        <v>0</v>
      </c>
      <c r="C458" s="147">
        <f>Demography!C459</f>
        <v>0</v>
      </c>
      <c r="D458" s="148">
        <f>Demography!D459</f>
        <v>0</v>
      </c>
      <c r="E458" s="81"/>
      <c r="F458" s="238"/>
      <c r="G458" s="150"/>
      <c r="H458" s="414"/>
      <c r="I458" s="256"/>
      <c r="J458" s="240"/>
      <c r="K458" s="261"/>
      <c r="L458" s="261"/>
      <c r="M458" s="261"/>
      <c r="N458" s="256"/>
      <c r="O458" s="247"/>
      <c r="P458" s="81"/>
      <c r="Q458" s="256"/>
      <c r="R458" s="150"/>
      <c r="S458" s="150"/>
      <c r="T458" s="81"/>
      <c r="U458" s="240"/>
      <c r="V458" s="240"/>
      <c r="W458" s="256"/>
      <c r="X458" s="240"/>
      <c r="Y458" s="256"/>
      <c r="Z458" s="256"/>
      <c r="AA458" s="256"/>
      <c r="AB458" s="261"/>
      <c r="AC458" s="261"/>
      <c r="AD458" s="77"/>
      <c r="AE458" s="261"/>
      <c r="AF458" s="261"/>
      <c r="AG458" s="261"/>
      <c r="AH458" s="261"/>
      <c r="AI458" s="261"/>
      <c r="AJ458" s="261"/>
      <c r="AK458" s="245"/>
      <c r="AL458" s="245"/>
      <c r="AM458" s="247"/>
      <c r="AN458" s="77"/>
      <c r="AO458" s="561" t="str">
        <f t="shared" si="52"/>
        <v xml:space="preserve"> </v>
      </c>
      <c r="AP458" s="561" t="str">
        <f t="shared" si="54"/>
        <v xml:space="preserve"> </v>
      </c>
      <c r="AQ458" s="561" t="str">
        <f t="shared" si="55"/>
        <v xml:space="preserve"> </v>
      </c>
      <c r="AR458" s="561" t="str">
        <f t="shared" si="56"/>
        <v xml:space="preserve"> </v>
      </c>
      <c r="AS458" s="77"/>
      <c r="AT458" s="240"/>
      <c r="AU458" s="240"/>
      <c r="AV458" s="256"/>
      <c r="AW458" s="240"/>
      <c r="AX458" s="256"/>
      <c r="AY458" s="256"/>
      <c r="AZ458" s="256"/>
      <c r="BA458" s="261"/>
      <c r="BB458" s="261"/>
      <c r="BC458" s="77"/>
      <c r="BD458" s="261"/>
      <c r="BE458" s="261"/>
      <c r="BF458" s="261"/>
      <c r="BG458" s="261"/>
      <c r="BH458" s="261"/>
      <c r="BI458" s="261"/>
      <c r="BJ458" s="245"/>
      <c r="BK458" s="245"/>
      <c r="BL458" s="247"/>
      <c r="BM458" s="77"/>
      <c r="BN458" s="561" t="str">
        <f t="shared" si="53"/>
        <v xml:space="preserve"> </v>
      </c>
      <c r="BO458" s="561" t="str">
        <f t="shared" si="57"/>
        <v xml:space="preserve"> </v>
      </c>
      <c r="BP458" s="561" t="str">
        <f t="shared" si="58"/>
        <v xml:space="preserve"> </v>
      </c>
      <c r="BQ458" s="561" t="str">
        <f t="shared" si="59"/>
        <v xml:space="preserve"> </v>
      </c>
      <c r="BR458" s="77"/>
      <c r="BS458" s="145"/>
    </row>
    <row r="459" spans="1:71" s="86" customFormat="1" ht="12.75" x14ac:dyDescent="0.25">
      <c r="A459" s="365"/>
      <c r="B459" s="361">
        <f>Demography!B460</f>
        <v>0</v>
      </c>
      <c r="C459" s="361">
        <f>Demography!C460</f>
        <v>0</v>
      </c>
      <c r="D459" s="362">
        <f>Demography!D460</f>
        <v>0</v>
      </c>
      <c r="E459" s="81"/>
      <c r="F459" s="415"/>
      <c r="G459" s="416"/>
      <c r="H459" s="417"/>
      <c r="I459" s="241"/>
      <c r="J459" s="242"/>
      <c r="K459" s="243"/>
      <c r="L459" s="243"/>
      <c r="M459" s="243"/>
      <c r="N459" s="241"/>
      <c r="O459" s="248"/>
      <c r="P459" s="81"/>
      <c r="Q459" s="241"/>
      <c r="R459" s="416"/>
      <c r="S459" s="416"/>
      <c r="T459" s="81"/>
      <c r="U459" s="242"/>
      <c r="V459" s="242"/>
      <c r="W459" s="241"/>
      <c r="X459" s="242"/>
      <c r="Y459" s="241"/>
      <c r="Z459" s="241"/>
      <c r="AA459" s="241"/>
      <c r="AB459" s="243"/>
      <c r="AC459" s="243"/>
      <c r="AD459" s="77"/>
      <c r="AE459" s="243"/>
      <c r="AF459" s="243"/>
      <c r="AG459" s="243"/>
      <c r="AH459" s="243"/>
      <c r="AI459" s="243"/>
      <c r="AJ459" s="243"/>
      <c r="AK459" s="246"/>
      <c r="AL459" s="246"/>
      <c r="AM459" s="248"/>
      <c r="AN459" s="77"/>
      <c r="AO459" s="562" t="str">
        <f t="shared" si="52"/>
        <v xml:space="preserve"> </v>
      </c>
      <c r="AP459" s="562" t="str">
        <f t="shared" si="54"/>
        <v xml:space="preserve"> </v>
      </c>
      <c r="AQ459" s="562" t="str">
        <f t="shared" si="55"/>
        <v xml:space="preserve"> </v>
      </c>
      <c r="AR459" s="562" t="str">
        <f t="shared" si="56"/>
        <v xml:space="preserve"> </v>
      </c>
      <c r="AS459" s="77"/>
      <c r="AT459" s="360"/>
      <c r="AU459" s="360"/>
      <c r="AV459" s="359"/>
      <c r="AW459" s="360"/>
      <c r="AX459" s="359"/>
      <c r="AY459" s="359"/>
      <c r="AZ459" s="241"/>
      <c r="BA459" s="243"/>
      <c r="BB459" s="243"/>
      <c r="BC459" s="77"/>
      <c r="BD459" s="243"/>
      <c r="BE459" s="243"/>
      <c r="BF459" s="243"/>
      <c r="BG459" s="243"/>
      <c r="BH459" s="243"/>
      <c r="BI459" s="243"/>
      <c r="BJ459" s="246"/>
      <c r="BK459" s="246"/>
      <c r="BL459" s="248"/>
      <c r="BM459" s="77"/>
      <c r="BN459" s="562" t="str">
        <f t="shared" si="53"/>
        <v xml:space="preserve"> </v>
      </c>
      <c r="BO459" s="562" t="str">
        <f t="shared" si="57"/>
        <v xml:space="preserve"> </v>
      </c>
      <c r="BP459" s="562" t="str">
        <f t="shared" si="58"/>
        <v xml:space="preserve"> </v>
      </c>
      <c r="BQ459" s="562" t="str">
        <f t="shared" si="59"/>
        <v xml:space="preserve"> </v>
      </c>
      <c r="BR459" s="77"/>
      <c r="BS459" s="313"/>
    </row>
    <row r="460" spans="1:71" s="86" customFormat="1" ht="12.75" x14ac:dyDescent="0.25">
      <c r="A460" s="365"/>
      <c r="B460" s="147">
        <f>Demography!B461</f>
        <v>0</v>
      </c>
      <c r="C460" s="147">
        <f>Demography!C461</f>
        <v>0</v>
      </c>
      <c r="D460" s="148">
        <f>Demography!D461</f>
        <v>0</v>
      </c>
      <c r="E460" s="81"/>
      <c r="F460" s="238"/>
      <c r="G460" s="150"/>
      <c r="H460" s="414"/>
      <c r="I460" s="256"/>
      <c r="J460" s="240"/>
      <c r="K460" s="261"/>
      <c r="L460" s="261"/>
      <c r="M460" s="261"/>
      <c r="N460" s="256"/>
      <c r="O460" s="247"/>
      <c r="P460" s="81"/>
      <c r="Q460" s="256"/>
      <c r="R460" s="150"/>
      <c r="S460" s="150"/>
      <c r="T460" s="81"/>
      <c r="U460" s="240"/>
      <c r="V460" s="240"/>
      <c r="W460" s="256"/>
      <c r="X460" s="240"/>
      <c r="Y460" s="256"/>
      <c r="Z460" s="256"/>
      <c r="AA460" s="256"/>
      <c r="AB460" s="261"/>
      <c r="AC460" s="261"/>
      <c r="AD460" s="77"/>
      <c r="AE460" s="261"/>
      <c r="AF460" s="261"/>
      <c r="AG460" s="261"/>
      <c r="AH460" s="261"/>
      <c r="AI460" s="261"/>
      <c r="AJ460" s="261"/>
      <c r="AK460" s="245"/>
      <c r="AL460" s="245"/>
      <c r="AM460" s="247"/>
      <c r="AN460" s="77"/>
      <c r="AO460" s="561" t="str">
        <f t="shared" si="52"/>
        <v xml:space="preserve"> </v>
      </c>
      <c r="AP460" s="561" t="str">
        <f t="shared" si="54"/>
        <v xml:space="preserve"> </v>
      </c>
      <c r="AQ460" s="561" t="str">
        <f t="shared" si="55"/>
        <v xml:space="preserve"> </v>
      </c>
      <c r="AR460" s="561" t="str">
        <f t="shared" si="56"/>
        <v xml:space="preserve"> </v>
      </c>
      <c r="AS460" s="77"/>
      <c r="AT460" s="240"/>
      <c r="AU460" s="240"/>
      <c r="AV460" s="256"/>
      <c r="AW460" s="240"/>
      <c r="AX460" s="256"/>
      <c r="AY460" s="256"/>
      <c r="AZ460" s="256"/>
      <c r="BA460" s="261"/>
      <c r="BB460" s="261"/>
      <c r="BC460" s="77"/>
      <c r="BD460" s="261"/>
      <c r="BE460" s="261"/>
      <c r="BF460" s="261"/>
      <c r="BG460" s="261"/>
      <c r="BH460" s="261"/>
      <c r="BI460" s="261"/>
      <c r="BJ460" s="245"/>
      <c r="BK460" s="245"/>
      <c r="BL460" s="247"/>
      <c r="BM460" s="77"/>
      <c r="BN460" s="561" t="str">
        <f t="shared" si="53"/>
        <v xml:space="preserve"> </v>
      </c>
      <c r="BO460" s="561" t="str">
        <f t="shared" si="57"/>
        <v xml:space="preserve"> </v>
      </c>
      <c r="BP460" s="561" t="str">
        <f t="shared" si="58"/>
        <v xml:space="preserve"> </v>
      </c>
      <c r="BQ460" s="561" t="str">
        <f t="shared" si="59"/>
        <v xml:space="preserve"> </v>
      </c>
      <c r="BR460" s="77"/>
      <c r="BS460" s="145"/>
    </row>
    <row r="461" spans="1:71" s="86" customFormat="1" ht="12.75" x14ac:dyDescent="0.25">
      <c r="A461" s="365"/>
      <c r="B461" s="361">
        <f>Demography!B462</f>
        <v>0</v>
      </c>
      <c r="C461" s="361">
        <f>Demography!C462</f>
        <v>0</v>
      </c>
      <c r="D461" s="362">
        <f>Demography!D462</f>
        <v>0</v>
      </c>
      <c r="E461" s="81"/>
      <c r="F461" s="415"/>
      <c r="G461" s="416"/>
      <c r="H461" s="417"/>
      <c r="I461" s="241"/>
      <c r="J461" s="242"/>
      <c r="K461" s="243"/>
      <c r="L461" s="243"/>
      <c r="M461" s="243"/>
      <c r="N461" s="241"/>
      <c r="O461" s="248"/>
      <c r="P461" s="81"/>
      <c r="Q461" s="241"/>
      <c r="R461" s="416"/>
      <c r="S461" s="416"/>
      <c r="T461" s="81"/>
      <c r="U461" s="242"/>
      <c r="V461" s="242"/>
      <c r="W461" s="241"/>
      <c r="X461" s="242"/>
      <c r="Y461" s="241"/>
      <c r="Z461" s="241"/>
      <c r="AA461" s="241"/>
      <c r="AB461" s="243"/>
      <c r="AC461" s="243"/>
      <c r="AD461" s="77"/>
      <c r="AE461" s="243"/>
      <c r="AF461" s="243"/>
      <c r="AG461" s="243"/>
      <c r="AH461" s="243"/>
      <c r="AI461" s="243"/>
      <c r="AJ461" s="243"/>
      <c r="AK461" s="246"/>
      <c r="AL461" s="246"/>
      <c r="AM461" s="248"/>
      <c r="AN461" s="77"/>
      <c r="AO461" s="562" t="str">
        <f t="shared" si="52"/>
        <v xml:space="preserve"> </v>
      </c>
      <c r="AP461" s="562" t="str">
        <f t="shared" si="54"/>
        <v xml:space="preserve"> </v>
      </c>
      <c r="AQ461" s="562" t="str">
        <f t="shared" si="55"/>
        <v xml:space="preserve"> </v>
      </c>
      <c r="AR461" s="562" t="str">
        <f t="shared" si="56"/>
        <v xml:space="preserve"> </v>
      </c>
      <c r="AS461" s="77"/>
      <c r="AT461" s="360"/>
      <c r="AU461" s="360"/>
      <c r="AV461" s="359"/>
      <c r="AW461" s="360"/>
      <c r="AX461" s="359"/>
      <c r="AY461" s="359"/>
      <c r="AZ461" s="241"/>
      <c r="BA461" s="243"/>
      <c r="BB461" s="243"/>
      <c r="BC461" s="77"/>
      <c r="BD461" s="243"/>
      <c r="BE461" s="243"/>
      <c r="BF461" s="243"/>
      <c r="BG461" s="243"/>
      <c r="BH461" s="243"/>
      <c r="BI461" s="243"/>
      <c r="BJ461" s="246"/>
      <c r="BK461" s="246"/>
      <c r="BL461" s="248"/>
      <c r="BM461" s="77"/>
      <c r="BN461" s="562" t="str">
        <f t="shared" si="53"/>
        <v xml:space="preserve"> </v>
      </c>
      <c r="BO461" s="562" t="str">
        <f t="shared" si="57"/>
        <v xml:space="preserve"> </v>
      </c>
      <c r="BP461" s="562" t="str">
        <f t="shared" si="58"/>
        <v xml:space="preserve"> </v>
      </c>
      <c r="BQ461" s="562" t="str">
        <f t="shared" si="59"/>
        <v xml:space="preserve"> </v>
      </c>
      <c r="BR461" s="77"/>
      <c r="BS461" s="313"/>
    </row>
    <row r="462" spans="1:71" s="86" customFormat="1" ht="12.75" x14ac:dyDescent="0.25">
      <c r="A462" s="365"/>
      <c r="B462" s="147">
        <f>Demography!B463</f>
        <v>0</v>
      </c>
      <c r="C462" s="147">
        <f>Demography!C463</f>
        <v>0</v>
      </c>
      <c r="D462" s="148">
        <f>Demography!D463</f>
        <v>0</v>
      </c>
      <c r="E462" s="81"/>
      <c r="F462" s="238"/>
      <c r="G462" s="150"/>
      <c r="H462" s="414"/>
      <c r="I462" s="256"/>
      <c r="J462" s="240"/>
      <c r="K462" s="261"/>
      <c r="L462" s="261"/>
      <c r="M462" s="261"/>
      <c r="N462" s="256"/>
      <c r="O462" s="247"/>
      <c r="P462" s="81"/>
      <c r="Q462" s="256"/>
      <c r="R462" s="150"/>
      <c r="S462" s="150"/>
      <c r="T462" s="81"/>
      <c r="U462" s="240"/>
      <c r="V462" s="240"/>
      <c r="W462" s="256"/>
      <c r="X462" s="240"/>
      <c r="Y462" s="256"/>
      <c r="Z462" s="256"/>
      <c r="AA462" s="256"/>
      <c r="AB462" s="261"/>
      <c r="AC462" s="261"/>
      <c r="AD462" s="77"/>
      <c r="AE462" s="261"/>
      <c r="AF462" s="261"/>
      <c r="AG462" s="261"/>
      <c r="AH462" s="261"/>
      <c r="AI462" s="261"/>
      <c r="AJ462" s="261"/>
      <c r="AK462" s="245"/>
      <c r="AL462" s="245"/>
      <c r="AM462" s="247"/>
      <c r="AN462" s="77"/>
      <c r="AO462" s="561" t="str">
        <f t="shared" si="52"/>
        <v xml:space="preserve"> </v>
      </c>
      <c r="AP462" s="561" t="str">
        <f t="shared" si="54"/>
        <v xml:space="preserve"> </v>
      </c>
      <c r="AQ462" s="561" t="str">
        <f t="shared" si="55"/>
        <v xml:space="preserve"> </v>
      </c>
      <c r="AR462" s="561" t="str">
        <f t="shared" si="56"/>
        <v xml:space="preserve"> </v>
      </c>
      <c r="AS462" s="77"/>
      <c r="AT462" s="240"/>
      <c r="AU462" s="240"/>
      <c r="AV462" s="256"/>
      <c r="AW462" s="240"/>
      <c r="AX462" s="256"/>
      <c r="AY462" s="256"/>
      <c r="AZ462" s="256"/>
      <c r="BA462" s="261"/>
      <c r="BB462" s="261"/>
      <c r="BC462" s="77"/>
      <c r="BD462" s="261"/>
      <c r="BE462" s="261"/>
      <c r="BF462" s="261"/>
      <c r="BG462" s="261"/>
      <c r="BH462" s="261"/>
      <c r="BI462" s="261"/>
      <c r="BJ462" s="245"/>
      <c r="BK462" s="245"/>
      <c r="BL462" s="247"/>
      <c r="BM462" s="77"/>
      <c r="BN462" s="561" t="str">
        <f t="shared" si="53"/>
        <v xml:space="preserve"> </v>
      </c>
      <c r="BO462" s="561" t="str">
        <f t="shared" si="57"/>
        <v xml:space="preserve"> </v>
      </c>
      <c r="BP462" s="561" t="str">
        <f t="shared" si="58"/>
        <v xml:space="preserve"> </v>
      </c>
      <c r="BQ462" s="561" t="str">
        <f t="shared" si="59"/>
        <v xml:space="preserve"> </v>
      </c>
      <c r="BR462" s="77"/>
      <c r="BS462" s="145"/>
    </row>
    <row r="463" spans="1:71" s="86" customFormat="1" ht="12.75" x14ac:dyDescent="0.25">
      <c r="A463" s="365"/>
      <c r="B463" s="361">
        <f>Demography!B464</f>
        <v>0</v>
      </c>
      <c r="C463" s="361">
        <f>Demography!C464</f>
        <v>0</v>
      </c>
      <c r="D463" s="362">
        <f>Demography!D464</f>
        <v>0</v>
      </c>
      <c r="E463" s="81"/>
      <c r="F463" s="415"/>
      <c r="G463" s="416"/>
      <c r="H463" s="417"/>
      <c r="I463" s="241"/>
      <c r="J463" s="242"/>
      <c r="K463" s="243"/>
      <c r="L463" s="243"/>
      <c r="M463" s="243"/>
      <c r="N463" s="241"/>
      <c r="O463" s="248"/>
      <c r="P463" s="81"/>
      <c r="Q463" s="241"/>
      <c r="R463" s="416"/>
      <c r="S463" s="416"/>
      <c r="T463" s="81"/>
      <c r="U463" s="242"/>
      <c r="V463" s="242"/>
      <c r="W463" s="241"/>
      <c r="X463" s="242"/>
      <c r="Y463" s="241"/>
      <c r="Z463" s="241"/>
      <c r="AA463" s="241"/>
      <c r="AB463" s="243"/>
      <c r="AC463" s="243"/>
      <c r="AD463" s="77"/>
      <c r="AE463" s="243"/>
      <c r="AF463" s="243"/>
      <c r="AG463" s="243"/>
      <c r="AH463" s="243"/>
      <c r="AI463" s="243"/>
      <c r="AJ463" s="243"/>
      <c r="AK463" s="246"/>
      <c r="AL463" s="246"/>
      <c r="AM463" s="248"/>
      <c r="AN463" s="77"/>
      <c r="AO463" s="562" t="str">
        <f t="shared" si="52"/>
        <v xml:space="preserve"> </v>
      </c>
      <c r="AP463" s="562" t="str">
        <f t="shared" si="54"/>
        <v xml:space="preserve"> </v>
      </c>
      <c r="AQ463" s="562" t="str">
        <f t="shared" si="55"/>
        <v xml:space="preserve"> </v>
      </c>
      <c r="AR463" s="562" t="str">
        <f t="shared" si="56"/>
        <v xml:space="preserve"> </v>
      </c>
      <c r="AS463" s="77"/>
      <c r="AT463" s="360"/>
      <c r="AU463" s="360"/>
      <c r="AV463" s="359"/>
      <c r="AW463" s="360"/>
      <c r="AX463" s="359"/>
      <c r="AY463" s="359"/>
      <c r="AZ463" s="241"/>
      <c r="BA463" s="243"/>
      <c r="BB463" s="243"/>
      <c r="BC463" s="77"/>
      <c r="BD463" s="243"/>
      <c r="BE463" s="243"/>
      <c r="BF463" s="243"/>
      <c r="BG463" s="243"/>
      <c r="BH463" s="243"/>
      <c r="BI463" s="243"/>
      <c r="BJ463" s="246"/>
      <c r="BK463" s="246"/>
      <c r="BL463" s="248"/>
      <c r="BM463" s="77"/>
      <c r="BN463" s="562" t="str">
        <f t="shared" si="53"/>
        <v xml:space="preserve"> </v>
      </c>
      <c r="BO463" s="562" t="str">
        <f t="shared" si="57"/>
        <v xml:space="preserve"> </v>
      </c>
      <c r="BP463" s="562" t="str">
        <f t="shared" si="58"/>
        <v xml:space="preserve"> </v>
      </c>
      <c r="BQ463" s="562" t="str">
        <f t="shared" si="59"/>
        <v xml:space="preserve"> </v>
      </c>
      <c r="BR463" s="77"/>
      <c r="BS463" s="313"/>
    </row>
    <row r="464" spans="1:71" s="86" customFormat="1" ht="12.75" x14ac:dyDescent="0.25">
      <c r="A464" s="365"/>
      <c r="B464" s="147">
        <f>Demography!B465</f>
        <v>0</v>
      </c>
      <c r="C464" s="147">
        <f>Demography!C465</f>
        <v>0</v>
      </c>
      <c r="D464" s="148">
        <f>Demography!D465</f>
        <v>0</v>
      </c>
      <c r="E464" s="81"/>
      <c r="F464" s="238"/>
      <c r="G464" s="150"/>
      <c r="H464" s="414"/>
      <c r="I464" s="256"/>
      <c r="J464" s="240"/>
      <c r="K464" s="261"/>
      <c r="L464" s="261"/>
      <c r="M464" s="261"/>
      <c r="N464" s="256"/>
      <c r="O464" s="247"/>
      <c r="P464" s="81"/>
      <c r="Q464" s="256"/>
      <c r="R464" s="150"/>
      <c r="S464" s="150"/>
      <c r="T464" s="81"/>
      <c r="U464" s="240"/>
      <c r="V464" s="240"/>
      <c r="W464" s="256"/>
      <c r="X464" s="240"/>
      <c r="Y464" s="256"/>
      <c r="Z464" s="256"/>
      <c r="AA464" s="256"/>
      <c r="AB464" s="261"/>
      <c r="AC464" s="261"/>
      <c r="AD464" s="77"/>
      <c r="AE464" s="261"/>
      <c r="AF464" s="261"/>
      <c r="AG464" s="261"/>
      <c r="AH464" s="261"/>
      <c r="AI464" s="261"/>
      <c r="AJ464" s="261"/>
      <c r="AK464" s="245"/>
      <c r="AL464" s="245"/>
      <c r="AM464" s="247"/>
      <c r="AN464" s="77"/>
      <c r="AO464" s="561" t="str">
        <f t="shared" si="52"/>
        <v xml:space="preserve"> </v>
      </c>
      <c r="AP464" s="561" t="str">
        <f t="shared" si="54"/>
        <v xml:space="preserve"> </v>
      </c>
      <c r="AQ464" s="561" t="str">
        <f t="shared" si="55"/>
        <v xml:space="preserve"> </v>
      </c>
      <c r="AR464" s="561" t="str">
        <f t="shared" si="56"/>
        <v xml:space="preserve"> </v>
      </c>
      <c r="AS464" s="77"/>
      <c r="AT464" s="240"/>
      <c r="AU464" s="240"/>
      <c r="AV464" s="256"/>
      <c r="AW464" s="240"/>
      <c r="AX464" s="256"/>
      <c r="AY464" s="256"/>
      <c r="AZ464" s="256"/>
      <c r="BA464" s="261"/>
      <c r="BB464" s="261"/>
      <c r="BC464" s="77"/>
      <c r="BD464" s="261"/>
      <c r="BE464" s="261"/>
      <c r="BF464" s="261"/>
      <c r="BG464" s="261"/>
      <c r="BH464" s="261"/>
      <c r="BI464" s="261"/>
      <c r="BJ464" s="245"/>
      <c r="BK464" s="245"/>
      <c r="BL464" s="247"/>
      <c r="BM464" s="77"/>
      <c r="BN464" s="561" t="str">
        <f t="shared" si="53"/>
        <v xml:space="preserve"> </v>
      </c>
      <c r="BO464" s="561" t="str">
        <f t="shared" si="57"/>
        <v xml:space="preserve"> </v>
      </c>
      <c r="BP464" s="561" t="str">
        <f t="shared" si="58"/>
        <v xml:space="preserve"> </v>
      </c>
      <c r="BQ464" s="561" t="str">
        <f t="shared" si="59"/>
        <v xml:space="preserve"> </v>
      </c>
      <c r="BR464" s="77"/>
      <c r="BS464" s="145"/>
    </row>
    <row r="465" spans="1:71" s="86" customFormat="1" ht="12.75" x14ac:dyDescent="0.25">
      <c r="A465" s="365"/>
      <c r="B465" s="361">
        <f>Demography!B466</f>
        <v>0</v>
      </c>
      <c r="C465" s="361">
        <f>Demography!C466</f>
        <v>0</v>
      </c>
      <c r="D465" s="362">
        <f>Demography!D466</f>
        <v>0</v>
      </c>
      <c r="E465" s="81"/>
      <c r="F465" s="415"/>
      <c r="G465" s="416"/>
      <c r="H465" s="417"/>
      <c r="I465" s="241"/>
      <c r="J465" s="242"/>
      <c r="K465" s="243"/>
      <c r="L465" s="243"/>
      <c r="M465" s="243"/>
      <c r="N465" s="241"/>
      <c r="O465" s="248"/>
      <c r="P465" s="81"/>
      <c r="Q465" s="241"/>
      <c r="R465" s="416"/>
      <c r="S465" s="416"/>
      <c r="T465" s="81"/>
      <c r="U465" s="242"/>
      <c r="V465" s="242"/>
      <c r="W465" s="241"/>
      <c r="X465" s="242"/>
      <c r="Y465" s="241"/>
      <c r="Z465" s="241"/>
      <c r="AA465" s="241"/>
      <c r="AB465" s="243"/>
      <c r="AC465" s="243"/>
      <c r="AD465" s="77"/>
      <c r="AE465" s="243"/>
      <c r="AF465" s="243"/>
      <c r="AG465" s="243"/>
      <c r="AH465" s="243"/>
      <c r="AI465" s="243"/>
      <c r="AJ465" s="243"/>
      <c r="AK465" s="246"/>
      <c r="AL465" s="246"/>
      <c r="AM465" s="248"/>
      <c r="AN465" s="77"/>
      <c r="AO465" s="562" t="str">
        <f t="shared" si="52"/>
        <v xml:space="preserve"> </v>
      </c>
      <c r="AP465" s="562" t="str">
        <f t="shared" si="54"/>
        <v xml:space="preserve"> </v>
      </c>
      <c r="AQ465" s="562" t="str">
        <f t="shared" si="55"/>
        <v xml:space="preserve"> </v>
      </c>
      <c r="AR465" s="562" t="str">
        <f t="shared" si="56"/>
        <v xml:space="preserve"> </v>
      </c>
      <c r="AS465" s="77"/>
      <c r="AT465" s="360"/>
      <c r="AU465" s="360"/>
      <c r="AV465" s="359"/>
      <c r="AW465" s="360"/>
      <c r="AX465" s="359"/>
      <c r="AY465" s="359"/>
      <c r="AZ465" s="241"/>
      <c r="BA465" s="243"/>
      <c r="BB465" s="243"/>
      <c r="BC465" s="77"/>
      <c r="BD465" s="243"/>
      <c r="BE465" s="243"/>
      <c r="BF465" s="243"/>
      <c r="BG465" s="243"/>
      <c r="BH465" s="243"/>
      <c r="BI465" s="243"/>
      <c r="BJ465" s="246"/>
      <c r="BK465" s="246"/>
      <c r="BL465" s="248"/>
      <c r="BM465" s="77"/>
      <c r="BN465" s="562" t="str">
        <f t="shared" si="53"/>
        <v xml:space="preserve"> </v>
      </c>
      <c r="BO465" s="562" t="str">
        <f t="shared" si="57"/>
        <v xml:space="preserve"> </v>
      </c>
      <c r="BP465" s="562" t="str">
        <f t="shared" si="58"/>
        <v xml:space="preserve"> </v>
      </c>
      <c r="BQ465" s="562" t="str">
        <f t="shared" si="59"/>
        <v xml:space="preserve"> </v>
      </c>
      <c r="BR465" s="77"/>
      <c r="BS465" s="313"/>
    </row>
    <row r="466" spans="1:71" s="86" customFormat="1" ht="12.75" x14ac:dyDescent="0.25">
      <c r="A466" s="365"/>
      <c r="B466" s="147">
        <f>Demography!B467</f>
        <v>0</v>
      </c>
      <c r="C466" s="147">
        <f>Demography!C467</f>
        <v>0</v>
      </c>
      <c r="D466" s="148">
        <f>Demography!D467</f>
        <v>0</v>
      </c>
      <c r="E466" s="81"/>
      <c r="F466" s="238"/>
      <c r="G466" s="150"/>
      <c r="H466" s="414"/>
      <c r="I466" s="256"/>
      <c r="J466" s="240"/>
      <c r="K466" s="261"/>
      <c r="L466" s="261"/>
      <c r="M466" s="261"/>
      <c r="N466" s="256"/>
      <c r="O466" s="247"/>
      <c r="P466" s="81"/>
      <c r="Q466" s="256"/>
      <c r="R466" s="150"/>
      <c r="S466" s="150"/>
      <c r="T466" s="81"/>
      <c r="U466" s="240"/>
      <c r="V466" s="240"/>
      <c r="W466" s="256"/>
      <c r="X466" s="240"/>
      <c r="Y466" s="256"/>
      <c r="Z466" s="256"/>
      <c r="AA466" s="256"/>
      <c r="AB466" s="261"/>
      <c r="AC466" s="261"/>
      <c r="AD466" s="77"/>
      <c r="AE466" s="261"/>
      <c r="AF466" s="261"/>
      <c r="AG466" s="261"/>
      <c r="AH466" s="261"/>
      <c r="AI466" s="261"/>
      <c r="AJ466" s="261"/>
      <c r="AK466" s="245"/>
      <c r="AL466" s="245"/>
      <c r="AM466" s="247"/>
      <c r="AN466" s="77"/>
      <c r="AO466" s="561" t="str">
        <f t="shared" ref="AO466:AO529" si="60">IF(Z466=0," ",AE466/AB466)</f>
        <v xml:space="preserve"> </v>
      </c>
      <c r="AP466" s="561" t="str">
        <f t="shared" si="54"/>
        <v xml:space="preserve"> </v>
      </c>
      <c r="AQ466" s="561" t="str">
        <f t="shared" si="55"/>
        <v xml:space="preserve"> </v>
      </c>
      <c r="AR466" s="561" t="str">
        <f t="shared" si="56"/>
        <v xml:space="preserve"> </v>
      </c>
      <c r="AS466" s="77"/>
      <c r="AT466" s="240"/>
      <c r="AU466" s="240"/>
      <c r="AV466" s="256"/>
      <c r="AW466" s="240"/>
      <c r="AX466" s="256"/>
      <c r="AY466" s="256"/>
      <c r="AZ466" s="256"/>
      <c r="BA466" s="261"/>
      <c r="BB466" s="261"/>
      <c r="BC466" s="77"/>
      <c r="BD466" s="261"/>
      <c r="BE466" s="261"/>
      <c r="BF466" s="261"/>
      <c r="BG466" s="261"/>
      <c r="BH466" s="261"/>
      <c r="BI466" s="261"/>
      <c r="BJ466" s="245"/>
      <c r="BK466" s="245"/>
      <c r="BL466" s="247"/>
      <c r="BM466" s="77"/>
      <c r="BN466" s="561" t="str">
        <f t="shared" ref="BN466:BN529" si="61">IF(AY466=0," ",BD466/BA466)</f>
        <v xml:space="preserve"> </v>
      </c>
      <c r="BO466" s="561" t="str">
        <f t="shared" si="57"/>
        <v xml:space="preserve"> </v>
      </c>
      <c r="BP466" s="561" t="str">
        <f t="shared" si="58"/>
        <v xml:space="preserve"> </v>
      </c>
      <c r="BQ466" s="561" t="str">
        <f t="shared" si="59"/>
        <v xml:space="preserve"> </v>
      </c>
      <c r="BR466" s="77"/>
      <c r="BS466" s="145"/>
    </row>
    <row r="467" spans="1:71" s="86" customFormat="1" ht="12.75" x14ac:dyDescent="0.25">
      <c r="A467" s="365"/>
      <c r="B467" s="361">
        <f>Demography!B468</f>
        <v>0</v>
      </c>
      <c r="C467" s="361">
        <f>Demography!C468</f>
        <v>0</v>
      </c>
      <c r="D467" s="362">
        <f>Demography!D468</f>
        <v>0</v>
      </c>
      <c r="E467" s="81"/>
      <c r="F467" s="415"/>
      <c r="G467" s="416"/>
      <c r="H467" s="417"/>
      <c r="I467" s="241"/>
      <c r="J467" s="242"/>
      <c r="K467" s="243"/>
      <c r="L467" s="243"/>
      <c r="M467" s="243"/>
      <c r="N467" s="241"/>
      <c r="O467" s="248"/>
      <c r="P467" s="81"/>
      <c r="Q467" s="241"/>
      <c r="R467" s="416"/>
      <c r="S467" s="416"/>
      <c r="T467" s="81"/>
      <c r="U467" s="242"/>
      <c r="V467" s="242"/>
      <c r="W467" s="241"/>
      <c r="X467" s="242"/>
      <c r="Y467" s="241"/>
      <c r="Z467" s="241"/>
      <c r="AA467" s="241"/>
      <c r="AB467" s="243"/>
      <c r="AC467" s="243"/>
      <c r="AD467" s="77"/>
      <c r="AE467" s="243"/>
      <c r="AF467" s="243"/>
      <c r="AG467" s="243"/>
      <c r="AH467" s="243"/>
      <c r="AI467" s="243"/>
      <c r="AJ467" s="243"/>
      <c r="AK467" s="246"/>
      <c r="AL467" s="246"/>
      <c r="AM467" s="248"/>
      <c r="AN467" s="77"/>
      <c r="AO467" s="562" t="str">
        <f t="shared" si="60"/>
        <v xml:space="preserve"> </v>
      </c>
      <c r="AP467" s="562" t="str">
        <f t="shared" ref="AP467:AP530" si="62">IF(OR(Z467=0,K467=0)," ",AE467/K467)</f>
        <v xml:space="preserve"> </v>
      </c>
      <c r="AQ467" s="562" t="str">
        <f t="shared" ref="AQ467:AQ530" si="63">IF(OR(Z467&gt;5, Z467&lt;1)," ",AF467/AC467)</f>
        <v xml:space="preserve"> </v>
      </c>
      <c r="AR467" s="562" t="str">
        <f t="shared" ref="AR467:AR530" si="64">IF(OR(Z467&gt;5, Z467&lt;1,K467=0)," ",AF467/K467)</f>
        <v xml:space="preserve"> </v>
      </c>
      <c r="AS467" s="77"/>
      <c r="AT467" s="360"/>
      <c r="AU467" s="360"/>
      <c r="AV467" s="359"/>
      <c r="AW467" s="360"/>
      <c r="AX467" s="359"/>
      <c r="AY467" s="359"/>
      <c r="AZ467" s="241"/>
      <c r="BA467" s="243"/>
      <c r="BB467" s="243"/>
      <c r="BC467" s="77"/>
      <c r="BD467" s="243"/>
      <c r="BE467" s="243"/>
      <c r="BF467" s="243"/>
      <c r="BG467" s="243"/>
      <c r="BH467" s="243"/>
      <c r="BI467" s="243"/>
      <c r="BJ467" s="246"/>
      <c r="BK467" s="246"/>
      <c r="BL467" s="248"/>
      <c r="BM467" s="77"/>
      <c r="BN467" s="562" t="str">
        <f t="shared" si="61"/>
        <v xml:space="preserve"> </v>
      </c>
      <c r="BO467" s="562" t="str">
        <f t="shared" ref="BO467:BO530" si="65">IF(OR(AY467=0,K467=0)," ",BD467/K467)</f>
        <v xml:space="preserve"> </v>
      </c>
      <c r="BP467" s="562" t="str">
        <f t="shared" ref="BP467:BP530" si="66">IF(OR(AY467&gt;5, AY467&lt;1)," ",BE467/BB467)</f>
        <v xml:space="preserve"> </v>
      </c>
      <c r="BQ467" s="562" t="str">
        <f t="shared" ref="BQ467:BQ530" si="67">IF(OR(AY467&gt;5, AY467&lt;1,K467=0)," ",BE467/K467)</f>
        <v xml:space="preserve"> </v>
      </c>
      <c r="BR467" s="77"/>
      <c r="BS467" s="313"/>
    </row>
    <row r="468" spans="1:71" s="86" customFormat="1" ht="12.75" x14ac:dyDescent="0.25">
      <c r="A468" s="365"/>
      <c r="B468" s="147">
        <f>Demography!B469</f>
        <v>0</v>
      </c>
      <c r="C468" s="147">
        <f>Demography!C469</f>
        <v>0</v>
      </c>
      <c r="D468" s="148">
        <f>Demography!D469</f>
        <v>0</v>
      </c>
      <c r="E468" s="81"/>
      <c r="F468" s="238"/>
      <c r="G468" s="150"/>
      <c r="H468" s="414"/>
      <c r="I468" s="256"/>
      <c r="J468" s="240"/>
      <c r="K468" s="261"/>
      <c r="L468" s="261"/>
      <c r="M468" s="261"/>
      <c r="N468" s="256"/>
      <c r="O468" s="247"/>
      <c r="P468" s="81"/>
      <c r="Q468" s="256"/>
      <c r="R468" s="150"/>
      <c r="S468" s="150"/>
      <c r="T468" s="81"/>
      <c r="U468" s="240"/>
      <c r="V468" s="240"/>
      <c r="W468" s="256"/>
      <c r="X468" s="240"/>
      <c r="Y468" s="256"/>
      <c r="Z468" s="256"/>
      <c r="AA468" s="256"/>
      <c r="AB468" s="261"/>
      <c r="AC468" s="261"/>
      <c r="AD468" s="77"/>
      <c r="AE468" s="261"/>
      <c r="AF468" s="261"/>
      <c r="AG468" s="261"/>
      <c r="AH468" s="261"/>
      <c r="AI468" s="261"/>
      <c r="AJ468" s="261"/>
      <c r="AK468" s="245"/>
      <c r="AL468" s="245"/>
      <c r="AM468" s="247"/>
      <c r="AN468" s="77"/>
      <c r="AO468" s="561" t="str">
        <f t="shared" si="60"/>
        <v xml:space="preserve"> </v>
      </c>
      <c r="AP468" s="561" t="str">
        <f t="shared" si="62"/>
        <v xml:space="preserve"> </v>
      </c>
      <c r="AQ468" s="561" t="str">
        <f t="shared" si="63"/>
        <v xml:space="preserve"> </v>
      </c>
      <c r="AR468" s="561" t="str">
        <f t="shared" si="64"/>
        <v xml:space="preserve"> </v>
      </c>
      <c r="AS468" s="77"/>
      <c r="AT468" s="240"/>
      <c r="AU468" s="240"/>
      <c r="AV468" s="256"/>
      <c r="AW468" s="240"/>
      <c r="AX468" s="256"/>
      <c r="AY468" s="256"/>
      <c r="AZ468" s="256"/>
      <c r="BA468" s="261"/>
      <c r="BB468" s="261"/>
      <c r="BC468" s="77"/>
      <c r="BD468" s="261"/>
      <c r="BE468" s="261"/>
      <c r="BF468" s="261"/>
      <c r="BG468" s="261"/>
      <c r="BH468" s="261"/>
      <c r="BI468" s="261"/>
      <c r="BJ468" s="245"/>
      <c r="BK468" s="245"/>
      <c r="BL468" s="247"/>
      <c r="BM468" s="77"/>
      <c r="BN468" s="561" t="str">
        <f t="shared" si="61"/>
        <v xml:space="preserve"> </v>
      </c>
      <c r="BO468" s="561" t="str">
        <f t="shared" si="65"/>
        <v xml:space="preserve"> </v>
      </c>
      <c r="BP468" s="561" t="str">
        <f t="shared" si="66"/>
        <v xml:space="preserve"> </v>
      </c>
      <c r="BQ468" s="561" t="str">
        <f t="shared" si="67"/>
        <v xml:space="preserve"> </v>
      </c>
      <c r="BR468" s="77"/>
      <c r="BS468" s="145"/>
    </row>
    <row r="469" spans="1:71" s="86" customFormat="1" ht="12.75" x14ac:dyDescent="0.25">
      <c r="A469" s="365"/>
      <c r="B469" s="361">
        <f>Demography!B470</f>
        <v>0</v>
      </c>
      <c r="C469" s="361">
        <f>Demography!C470</f>
        <v>0</v>
      </c>
      <c r="D469" s="362">
        <f>Demography!D470</f>
        <v>0</v>
      </c>
      <c r="E469" s="81"/>
      <c r="F469" s="415"/>
      <c r="G469" s="416"/>
      <c r="H469" s="417"/>
      <c r="I469" s="241"/>
      <c r="J469" s="242"/>
      <c r="K469" s="243"/>
      <c r="L469" s="243"/>
      <c r="M469" s="243"/>
      <c r="N469" s="241"/>
      <c r="O469" s="248"/>
      <c r="P469" s="81"/>
      <c r="Q469" s="241"/>
      <c r="R469" s="416"/>
      <c r="S469" s="416"/>
      <c r="T469" s="81"/>
      <c r="U469" s="242"/>
      <c r="V469" s="242"/>
      <c r="W469" s="241"/>
      <c r="X469" s="242"/>
      <c r="Y469" s="241"/>
      <c r="Z469" s="241"/>
      <c r="AA469" s="241"/>
      <c r="AB469" s="243"/>
      <c r="AC469" s="243"/>
      <c r="AD469" s="77"/>
      <c r="AE469" s="243"/>
      <c r="AF469" s="243"/>
      <c r="AG469" s="243"/>
      <c r="AH469" s="243"/>
      <c r="AI469" s="243"/>
      <c r="AJ469" s="243"/>
      <c r="AK469" s="246"/>
      <c r="AL469" s="246"/>
      <c r="AM469" s="248"/>
      <c r="AN469" s="77"/>
      <c r="AO469" s="562" t="str">
        <f t="shared" si="60"/>
        <v xml:space="preserve"> </v>
      </c>
      <c r="AP469" s="562" t="str">
        <f t="shared" si="62"/>
        <v xml:space="preserve"> </v>
      </c>
      <c r="AQ469" s="562" t="str">
        <f t="shared" si="63"/>
        <v xml:space="preserve"> </v>
      </c>
      <c r="AR469" s="562" t="str">
        <f t="shared" si="64"/>
        <v xml:space="preserve"> </v>
      </c>
      <c r="AS469" s="77"/>
      <c r="AT469" s="360"/>
      <c r="AU469" s="360"/>
      <c r="AV469" s="359"/>
      <c r="AW469" s="360"/>
      <c r="AX469" s="359"/>
      <c r="AY469" s="359"/>
      <c r="AZ469" s="241"/>
      <c r="BA469" s="243"/>
      <c r="BB469" s="243"/>
      <c r="BC469" s="77"/>
      <c r="BD469" s="243"/>
      <c r="BE469" s="243"/>
      <c r="BF469" s="243"/>
      <c r="BG469" s="243"/>
      <c r="BH469" s="243"/>
      <c r="BI469" s="243"/>
      <c r="BJ469" s="246"/>
      <c r="BK469" s="246"/>
      <c r="BL469" s="248"/>
      <c r="BM469" s="77"/>
      <c r="BN469" s="562" t="str">
        <f t="shared" si="61"/>
        <v xml:space="preserve"> </v>
      </c>
      <c r="BO469" s="562" t="str">
        <f t="shared" si="65"/>
        <v xml:space="preserve"> </v>
      </c>
      <c r="BP469" s="562" t="str">
        <f t="shared" si="66"/>
        <v xml:space="preserve"> </v>
      </c>
      <c r="BQ469" s="562" t="str">
        <f t="shared" si="67"/>
        <v xml:space="preserve"> </v>
      </c>
      <c r="BR469" s="77"/>
      <c r="BS469" s="313"/>
    </row>
    <row r="470" spans="1:71" s="86" customFormat="1" ht="12.75" x14ac:dyDescent="0.25">
      <c r="A470" s="365"/>
      <c r="B470" s="147">
        <f>Demography!B471</f>
        <v>0</v>
      </c>
      <c r="C470" s="147">
        <f>Demography!C471</f>
        <v>0</v>
      </c>
      <c r="D470" s="148">
        <f>Demography!D471</f>
        <v>0</v>
      </c>
      <c r="E470" s="81"/>
      <c r="F470" s="238"/>
      <c r="G470" s="150"/>
      <c r="H470" s="414"/>
      <c r="I470" s="256"/>
      <c r="J470" s="240"/>
      <c r="K470" s="261"/>
      <c r="L470" s="261"/>
      <c r="M470" s="261"/>
      <c r="N470" s="256"/>
      <c r="O470" s="247"/>
      <c r="P470" s="81"/>
      <c r="Q470" s="256"/>
      <c r="R470" s="150"/>
      <c r="S470" s="150"/>
      <c r="T470" s="81"/>
      <c r="U470" s="240"/>
      <c r="V470" s="240"/>
      <c r="W470" s="256"/>
      <c r="X470" s="240"/>
      <c r="Y470" s="256"/>
      <c r="Z470" s="256"/>
      <c r="AA470" s="256"/>
      <c r="AB470" s="261"/>
      <c r="AC470" s="261"/>
      <c r="AD470" s="77"/>
      <c r="AE470" s="261"/>
      <c r="AF470" s="261"/>
      <c r="AG470" s="261"/>
      <c r="AH470" s="261"/>
      <c r="AI470" s="261"/>
      <c r="AJ470" s="261"/>
      <c r="AK470" s="245"/>
      <c r="AL470" s="245"/>
      <c r="AM470" s="247"/>
      <c r="AN470" s="77"/>
      <c r="AO470" s="561" t="str">
        <f t="shared" si="60"/>
        <v xml:space="preserve"> </v>
      </c>
      <c r="AP470" s="561" t="str">
        <f t="shared" si="62"/>
        <v xml:space="preserve"> </v>
      </c>
      <c r="AQ470" s="561" t="str">
        <f t="shared" si="63"/>
        <v xml:space="preserve"> </v>
      </c>
      <c r="AR470" s="561" t="str">
        <f t="shared" si="64"/>
        <v xml:space="preserve"> </v>
      </c>
      <c r="AS470" s="77"/>
      <c r="AT470" s="240"/>
      <c r="AU470" s="240"/>
      <c r="AV470" s="256"/>
      <c r="AW470" s="240"/>
      <c r="AX470" s="256"/>
      <c r="AY470" s="256"/>
      <c r="AZ470" s="256"/>
      <c r="BA470" s="261"/>
      <c r="BB470" s="261"/>
      <c r="BC470" s="77"/>
      <c r="BD470" s="261"/>
      <c r="BE470" s="261"/>
      <c r="BF470" s="261"/>
      <c r="BG470" s="261"/>
      <c r="BH470" s="261"/>
      <c r="BI470" s="261"/>
      <c r="BJ470" s="245"/>
      <c r="BK470" s="245"/>
      <c r="BL470" s="247"/>
      <c r="BM470" s="77"/>
      <c r="BN470" s="561" t="str">
        <f t="shared" si="61"/>
        <v xml:space="preserve"> </v>
      </c>
      <c r="BO470" s="561" t="str">
        <f t="shared" si="65"/>
        <v xml:space="preserve"> </v>
      </c>
      <c r="BP470" s="561" t="str">
        <f t="shared" si="66"/>
        <v xml:space="preserve"> </v>
      </c>
      <c r="BQ470" s="561" t="str">
        <f t="shared" si="67"/>
        <v xml:space="preserve"> </v>
      </c>
      <c r="BR470" s="77"/>
      <c r="BS470" s="145"/>
    </row>
    <row r="471" spans="1:71" s="86" customFormat="1" ht="12.75" x14ac:dyDescent="0.25">
      <c r="A471" s="365"/>
      <c r="B471" s="361">
        <f>Demography!B472</f>
        <v>0</v>
      </c>
      <c r="C471" s="361">
        <f>Demography!C472</f>
        <v>0</v>
      </c>
      <c r="D471" s="362">
        <f>Demography!D472</f>
        <v>0</v>
      </c>
      <c r="E471" s="81"/>
      <c r="F471" s="415"/>
      <c r="G471" s="416"/>
      <c r="H471" s="417"/>
      <c r="I471" s="241"/>
      <c r="J471" s="242"/>
      <c r="K471" s="243"/>
      <c r="L471" s="243"/>
      <c r="M471" s="243"/>
      <c r="N471" s="241"/>
      <c r="O471" s="248"/>
      <c r="P471" s="81"/>
      <c r="Q471" s="241"/>
      <c r="R471" s="416"/>
      <c r="S471" s="416"/>
      <c r="T471" s="81"/>
      <c r="U471" s="242"/>
      <c r="V471" s="242"/>
      <c r="W471" s="241"/>
      <c r="X471" s="242"/>
      <c r="Y471" s="241"/>
      <c r="Z471" s="241"/>
      <c r="AA471" s="241"/>
      <c r="AB471" s="243"/>
      <c r="AC471" s="243"/>
      <c r="AD471" s="77"/>
      <c r="AE471" s="243"/>
      <c r="AF471" s="243"/>
      <c r="AG471" s="243"/>
      <c r="AH471" s="243"/>
      <c r="AI471" s="243"/>
      <c r="AJ471" s="243"/>
      <c r="AK471" s="246"/>
      <c r="AL471" s="246"/>
      <c r="AM471" s="248"/>
      <c r="AN471" s="77"/>
      <c r="AO471" s="562" t="str">
        <f t="shared" si="60"/>
        <v xml:space="preserve"> </v>
      </c>
      <c r="AP471" s="562" t="str">
        <f t="shared" si="62"/>
        <v xml:space="preserve"> </v>
      </c>
      <c r="AQ471" s="562" t="str">
        <f t="shared" si="63"/>
        <v xml:space="preserve"> </v>
      </c>
      <c r="AR471" s="562" t="str">
        <f t="shared" si="64"/>
        <v xml:space="preserve"> </v>
      </c>
      <c r="AS471" s="77"/>
      <c r="AT471" s="360"/>
      <c r="AU471" s="360"/>
      <c r="AV471" s="359"/>
      <c r="AW471" s="360"/>
      <c r="AX471" s="359"/>
      <c r="AY471" s="359"/>
      <c r="AZ471" s="241"/>
      <c r="BA471" s="243"/>
      <c r="BB471" s="243"/>
      <c r="BC471" s="77"/>
      <c r="BD471" s="243"/>
      <c r="BE471" s="243"/>
      <c r="BF471" s="243"/>
      <c r="BG471" s="243"/>
      <c r="BH471" s="243"/>
      <c r="BI471" s="243"/>
      <c r="BJ471" s="246"/>
      <c r="BK471" s="246"/>
      <c r="BL471" s="248"/>
      <c r="BM471" s="77"/>
      <c r="BN471" s="562" t="str">
        <f t="shared" si="61"/>
        <v xml:space="preserve"> </v>
      </c>
      <c r="BO471" s="562" t="str">
        <f t="shared" si="65"/>
        <v xml:space="preserve"> </v>
      </c>
      <c r="BP471" s="562" t="str">
        <f t="shared" si="66"/>
        <v xml:space="preserve"> </v>
      </c>
      <c r="BQ471" s="562" t="str">
        <f t="shared" si="67"/>
        <v xml:space="preserve"> </v>
      </c>
      <c r="BR471" s="77"/>
      <c r="BS471" s="313"/>
    </row>
    <row r="472" spans="1:71" s="86" customFormat="1" ht="12.75" x14ac:dyDescent="0.25">
      <c r="A472" s="365"/>
      <c r="B472" s="147">
        <f>Demography!B473</f>
        <v>0</v>
      </c>
      <c r="C472" s="147">
        <f>Demography!C473</f>
        <v>0</v>
      </c>
      <c r="D472" s="148">
        <f>Demography!D473</f>
        <v>0</v>
      </c>
      <c r="E472" s="81"/>
      <c r="F472" s="238"/>
      <c r="G472" s="150"/>
      <c r="H472" s="414"/>
      <c r="I472" s="256"/>
      <c r="J472" s="240"/>
      <c r="K472" s="261"/>
      <c r="L472" s="261"/>
      <c r="M472" s="261"/>
      <c r="N472" s="256"/>
      <c r="O472" s="247"/>
      <c r="P472" s="81"/>
      <c r="Q472" s="256"/>
      <c r="R472" s="150"/>
      <c r="S472" s="150"/>
      <c r="T472" s="81"/>
      <c r="U472" s="240"/>
      <c r="V472" s="240"/>
      <c r="W472" s="256"/>
      <c r="X472" s="240"/>
      <c r="Y472" s="256"/>
      <c r="Z472" s="256"/>
      <c r="AA472" s="256"/>
      <c r="AB472" s="261"/>
      <c r="AC472" s="261"/>
      <c r="AD472" s="77"/>
      <c r="AE472" s="261"/>
      <c r="AF472" s="261"/>
      <c r="AG472" s="261"/>
      <c r="AH472" s="261"/>
      <c r="AI472" s="261"/>
      <c r="AJ472" s="261"/>
      <c r="AK472" s="245"/>
      <c r="AL472" s="245"/>
      <c r="AM472" s="247"/>
      <c r="AN472" s="77"/>
      <c r="AO472" s="561" t="str">
        <f t="shared" si="60"/>
        <v xml:space="preserve"> </v>
      </c>
      <c r="AP472" s="561" t="str">
        <f t="shared" si="62"/>
        <v xml:space="preserve"> </v>
      </c>
      <c r="AQ472" s="561" t="str">
        <f t="shared" si="63"/>
        <v xml:space="preserve"> </v>
      </c>
      <c r="AR472" s="561" t="str">
        <f t="shared" si="64"/>
        <v xml:space="preserve"> </v>
      </c>
      <c r="AS472" s="77"/>
      <c r="AT472" s="240"/>
      <c r="AU472" s="240"/>
      <c r="AV472" s="256"/>
      <c r="AW472" s="240"/>
      <c r="AX472" s="256"/>
      <c r="AY472" s="256"/>
      <c r="AZ472" s="256"/>
      <c r="BA472" s="261"/>
      <c r="BB472" s="261"/>
      <c r="BC472" s="77"/>
      <c r="BD472" s="261"/>
      <c r="BE472" s="261"/>
      <c r="BF472" s="261"/>
      <c r="BG472" s="261"/>
      <c r="BH472" s="261"/>
      <c r="BI472" s="261"/>
      <c r="BJ472" s="245"/>
      <c r="BK472" s="245"/>
      <c r="BL472" s="247"/>
      <c r="BM472" s="77"/>
      <c r="BN472" s="561" t="str">
        <f t="shared" si="61"/>
        <v xml:space="preserve"> </v>
      </c>
      <c r="BO472" s="561" t="str">
        <f t="shared" si="65"/>
        <v xml:space="preserve"> </v>
      </c>
      <c r="BP472" s="561" t="str">
        <f t="shared" si="66"/>
        <v xml:space="preserve"> </v>
      </c>
      <c r="BQ472" s="561" t="str">
        <f t="shared" si="67"/>
        <v xml:space="preserve"> </v>
      </c>
      <c r="BR472" s="77"/>
      <c r="BS472" s="145"/>
    </row>
    <row r="473" spans="1:71" s="86" customFormat="1" ht="12.75" x14ac:dyDescent="0.25">
      <c r="A473" s="365"/>
      <c r="B473" s="361">
        <f>Demography!B474</f>
        <v>0</v>
      </c>
      <c r="C473" s="361">
        <f>Demography!C474</f>
        <v>0</v>
      </c>
      <c r="D473" s="362">
        <f>Demography!D474</f>
        <v>0</v>
      </c>
      <c r="E473" s="81"/>
      <c r="F473" s="415"/>
      <c r="G473" s="416"/>
      <c r="H473" s="417"/>
      <c r="I473" s="241"/>
      <c r="J473" s="242"/>
      <c r="K473" s="243"/>
      <c r="L473" s="243"/>
      <c r="M473" s="243"/>
      <c r="N473" s="241"/>
      <c r="O473" s="248"/>
      <c r="P473" s="81"/>
      <c r="Q473" s="241"/>
      <c r="R473" s="416"/>
      <c r="S473" s="416"/>
      <c r="T473" s="81"/>
      <c r="U473" s="242"/>
      <c r="V473" s="242"/>
      <c r="W473" s="241"/>
      <c r="X473" s="242"/>
      <c r="Y473" s="241"/>
      <c r="Z473" s="241"/>
      <c r="AA473" s="241"/>
      <c r="AB473" s="243"/>
      <c r="AC473" s="243"/>
      <c r="AD473" s="77"/>
      <c r="AE473" s="243"/>
      <c r="AF473" s="243"/>
      <c r="AG473" s="243"/>
      <c r="AH473" s="243"/>
      <c r="AI473" s="243"/>
      <c r="AJ473" s="243"/>
      <c r="AK473" s="246"/>
      <c r="AL473" s="246"/>
      <c r="AM473" s="248"/>
      <c r="AN473" s="77"/>
      <c r="AO473" s="562" t="str">
        <f t="shared" si="60"/>
        <v xml:space="preserve"> </v>
      </c>
      <c r="AP473" s="562" t="str">
        <f t="shared" si="62"/>
        <v xml:space="preserve"> </v>
      </c>
      <c r="AQ473" s="562" t="str">
        <f t="shared" si="63"/>
        <v xml:space="preserve"> </v>
      </c>
      <c r="AR473" s="562" t="str">
        <f t="shared" si="64"/>
        <v xml:space="preserve"> </v>
      </c>
      <c r="AS473" s="77"/>
      <c r="AT473" s="360"/>
      <c r="AU473" s="360"/>
      <c r="AV473" s="359"/>
      <c r="AW473" s="360"/>
      <c r="AX473" s="359"/>
      <c r="AY473" s="359"/>
      <c r="AZ473" s="241"/>
      <c r="BA473" s="243"/>
      <c r="BB473" s="243"/>
      <c r="BC473" s="77"/>
      <c r="BD473" s="243"/>
      <c r="BE473" s="243"/>
      <c r="BF473" s="243"/>
      <c r="BG473" s="243"/>
      <c r="BH473" s="243"/>
      <c r="BI473" s="243"/>
      <c r="BJ473" s="246"/>
      <c r="BK473" s="246"/>
      <c r="BL473" s="248"/>
      <c r="BM473" s="77"/>
      <c r="BN473" s="562" t="str">
        <f t="shared" si="61"/>
        <v xml:space="preserve"> </v>
      </c>
      <c r="BO473" s="562" t="str">
        <f t="shared" si="65"/>
        <v xml:space="preserve"> </v>
      </c>
      <c r="BP473" s="562" t="str">
        <f t="shared" si="66"/>
        <v xml:space="preserve"> </v>
      </c>
      <c r="BQ473" s="562" t="str">
        <f t="shared" si="67"/>
        <v xml:space="preserve"> </v>
      </c>
      <c r="BR473" s="77"/>
      <c r="BS473" s="313"/>
    </row>
    <row r="474" spans="1:71" s="86" customFormat="1" ht="12.75" x14ac:dyDescent="0.25">
      <c r="A474" s="365"/>
      <c r="B474" s="147">
        <f>Demography!B475</f>
        <v>0</v>
      </c>
      <c r="C474" s="147">
        <f>Demography!C475</f>
        <v>0</v>
      </c>
      <c r="D474" s="148">
        <f>Demography!D475</f>
        <v>0</v>
      </c>
      <c r="E474" s="81"/>
      <c r="F474" s="238"/>
      <c r="G474" s="150"/>
      <c r="H474" s="414"/>
      <c r="I474" s="256"/>
      <c r="J474" s="240"/>
      <c r="K474" s="261"/>
      <c r="L474" s="261"/>
      <c r="M474" s="261"/>
      <c r="N474" s="256"/>
      <c r="O474" s="247"/>
      <c r="P474" s="81"/>
      <c r="Q474" s="256"/>
      <c r="R474" s="150"/>
      <c r="S474" s="150"/>
      <c r="T474" s="81"/>
      <c r="U474" s="240"/>
      <c r="V474" s="240"/>
      <c r="W474" s="256"/>
      <c r="X474" s="240"/>
      <c r="Y474" s="256"/>
      <c r="Z474" s="256"/>
      <c r="AA474" s="256"/>
      <c r="AB474" s="261"/>
      <c r="AC474" s="261"/>
      <c r="AD474" s="77"/>
      <c r="AE474" s="261"/>
      <c r="AF474" s="261"/>
      <c r="AG474" s="261"/>
      <c r="AH474" s="261"/>
      <c r="AI474" s="261"/>
      <c r="AJ474" s="261"/>
      <c r="AK474" s="245"/>
      <c r="AL474" s="245"/>
      <c r="AM474" s="247"/>
      <c r="AN474" s="77"/>
      <c r="AO474" s="561" t="str">
        <f t="shared" si="60"/>
        <v xml:space="preserve"> </v>
      </c>
      <c r="AP474" s="561" t="str">
        <f t="shared" si="62"/>
        <v xml:space="preserve"> </v>
      </c>
      <c r="AQ474" s="561" t="str">
        <f t="shared" si="63"/>
        <v xml:space="preserve"> </v>
      </c>
      <c r="AR474" s="561" t="str">
        <f t="shared" si="64"/>
        <v xml:space="preserve"> </v>
      </c>
      <c r="AS474" s="77"/>
      <c r="AT474" s="240"/>
      <c r="AU474" s="240"/>
      <c r="AV474" s="256"/>
      <c r="AW474" s="240"/>
      <c r="AX474" s="256"/>
      <c r="AY474" s="256"/>
      <c r="AZ474" s="256"/>
      <c r="BA474" s="261"/>
      <c r="BB474" s="261"/>
      <c r="BC474" s="77"/>
      <c r="BD474" s="261"/>
      <c r="BE474" s="261"/>
      <c r="BF474" s="261"/>
      <c r="BG474" s="261"/>
      <c r="BH474" s="261"/>
      <c r="BI474" s="261"/>
      <c r="BJ474" s="245"/>
      <c r="BK474" s="245"/>
      <c r="BL474" s="247"/>
      <c r="BM474" s="77"/>
      <c r="BN474" s="561" t="str">
        <f t="shared" si="61"/>
        <v xml:space="preserve"> </v>
      </c>
      <c r="BO474" s="561" t="str">
        <f t="shared" si="65"/>
        <v xml:space="preserve"> </v>
      </c>
      <c r="BP474" s="561" t="str">
        <f t="shared" si="66"/>
        <v xml:space="preserve"> </v>
      </c>
      <c r="BQ474" s="561" t="str">
        <f t="shared" si="67"/>
        <v xml:space="preserve"> </v>
      </c>
      <c r="BR474" s="77"/>
      <c r="BS474" s="145"/>
    </row>
    <row r="475" spans="1:71" s="86" customFormat="1" ht="12.75" x14ac:dyDescent="0.25">
      <c r="A475" s="365"/>
      <c r="B475" s="361">
        <f>Demography!B476</f>
        <v>0</v>
      </c>
      <c r="C475" s="361">
        <f>Demography!C476</f>
        <v>0</v>
      </c>
      <c r="D475" s="362">
        <f>Demography!D476</f>
        <v>0</v>
      </c>
      <c r="E475" s="81"/>
      <c r="F475" s="415"/>
      <c r="G475" s="416"/>
      <c r="H475" s="417"/>
      <c r="I475" s="241"/>
      <c r="J475" s="242"/>
      <c r="K475" s="243"/>
      <c r="L475" s="243"/>
      <c r="M475" s="243"/>
      <c r="N475" s="241"/>
      <c r="O475" s="248"/>
      <c r="P475" s="81"/>
      <c r="Q475" s="241"/>
      <c r="R475" s="416"/>
      <c r="S475" s="416"/>
      <c r="T475" s="81"/>
      <c r="U475" s="242"/>
      <c r="V475" s="242"/>
      <c r="W475" s="241"/>
      <c r="X475" s="242"/>
      <c r="Y475" s="241"/>
      <c r="Z475" s="241"/>
      <c r="AA475" s="241"/>
      <c r="AB475" s="243"/>
      <c r="AC475" s="243"/>
      <c r="AD475" s="77"/>
      <c r="AE475" s="243"/>
      <c r="AF475" s="243"/>
      <c r="AG475" s="243"/>
      <c r="AH475" s="243"/>
      <c r="AI475" s="243"/>
      <c r="AJ475" s="243"/>
      <c r="AK475" s="246"/>
      <c r="AL475" s="246"/>
      <c r="AM475" s="248"/>
      <c r="AN475" s="77"/>
      <c r="AO475" s="562" t="str">
        <f t="shared" si="60"/>
        <v xml:space="preserve"> </v>
      </c>
      <c r="AP475" s="562" t="str">
        <f t="shared" si="62"/>
        <v xml:space="preserve"> </v>
      </c>
      <c r="AQ475" s="562" t="str">
        <f t="shared" si="63"/>
        <v xml:space="preserve"> </v>
      </c>
      <c r="AR475" s="562" t="str">
        <f t="shared" si="64"/>
        <v xml:space="preserve"> </v>
      </c>
      <c r="AS475" s="77"/>
      <c r="AT475" s="360"/>
      <c r="AU475" s="360"/>
      <c r="AV475" s="359"/>
      <c r="AW475" s="360"/>
      <c r="AX475" s="359"/>
      <c r="AY475" s="359"/>
      <c r="AZ475" s="241"/>
      <c r="BA475" s="243"/>
      <c r="BB475" s="243"/>
      <c r="BC475" s="77"/>
      <c r="BD475" s="243"/>
      <c r="BE475" s="243"/>
      <c r="BF475" s="243"/>
      <c r="BG475" s="243"/>
      <c r="BH475" s="243"/>
      <c r="BI475" s="243"/>
      <c r="BJ475" s="246"/>
      <c r="BK475" s="246"/>
      <c r="BL475" s="248"/>
      <c r="BM475" s="77"/>
      <c r="BN475" s="562" t="str">
        <f t="shared" si="61"/>
        <v xml:space="preserve"> </v>
      </c>
      <c r="BO475" s="562" t="str">
        <f t="shared" si="65"/>
        <v xml:space="preserve"> </v>
      </c>
      <c r="BP475" s="562" t="str">
        <f t="shared" si="66"/>
        <v xml:space="preserve"> </v>
      </c>
      <c r="BQ475" s="562" t="str">
        <f t="shared" si="67"/>
        <v xml:space="preserve"> </v>
      </c>
      <c r="BR475" s="77"/>
      <c r="BS475" s="313"/>
    </row>
    <row r="476" spans="1:71" s="86" customFormat="1" ht="12.75" x14ac:dyDescent="0.25">
      <c r="A476" s="365"/>
      <c r="B476" s="147">
        <f>Demography!B477</f>
        <v>0</v>
      </c>
      <c r="C476" s="147">
        <f>Demography!C477</f>
        <v>0</v>
      </c>
      <c r="D476" s="148">
        <f>Demography!D477</f>
        <v>0</v>
      </c>
      <c r="E476" s="81"/>
      <c r="F476" s="238"/>
      <c r="G476" s="150"/>
      <c r="H476" s="414"/>
      <c r="I476" s="256"/>
      <c r="J476" s="240"/>
      <c r="K476" s="261"/>
      <c r="L476" s="261"/>
      <c r="M476" s="261"/>
      <c r="N476" s="256"/>
      <c r="O476" s="247"/>
      <c r="P476" s="81"/>
      <c r="Q476" s="256"/>
      <c r="R476" s="150"/>
      <c r="S476" s="150"/>
      <c r="T476" s="81"/>
      <c r="U476" s="240"/>
      <c r="V476" s="240"/>
      <c r="W476" s="256"/>
      <c r="X476" s="240"/>
      <c r="Y476" s="256"/>
      <c r="Z476" s="256"/>
      <c r="AA476" s="256"/>
      <c r="AB476" s="261"/>
      <c r="AC476" s="261"/>
      <c r="AD476" s="77"/>
      <c r="AE476" s="261"/>
      <c r="AF476" s="261"/>
      <c r="AG476" s="261"/>
      <c r="AH476" s="261"/>
      <c r="AI476" s="261"/>
      <c r="AJ476" s="261"/>
      <c r="AK476" s="245"/>
      <c r="AL476" s="245"/>
      <c r="AM476" s="247"/>
      <c r="AN476" s="77"/>
      <c r="AO476" s="561" t="str">
        <f t="shared" si="60"/>
        <v xml:space="preserve"> </v>
      </c>
      <c r="AP476" s="561" t="str">
        <f t="shared" si="62"/>
        <v xml:space="preserve"> </v>
      </c>
      <c r="AQ476" s="561" t="str">
        <f t="shared" si="63"/>
        <v xml:space="preserve"> </v>
      </c>
      <c r="AR476" s="561" t="str">
        <f t="shared" si="64"/>
        <v xml:space="preserve"> </v>
      </c>
      <c r="AS476" s="77"/>
      <c r="AT476" s="240"/>
      <c r="AU476" s="240"/>
      <c r="AV476" s="256"/>
      <c r="AW476" s="240"/>
      <c r="AX476" s="256"/>
      <c r="AY476" s="256"/>
      <c r="AZ476" s="256"/>
      <c r="BA476" s="261"/>
      <c r="BB476" s="261"/>
      <c r="BC476" s="77"/>
      <c r="BD476" s="261"/>
      <c r="BE476" s="261"/>
      <c r="BF476" s="261"/>
      <c r="BG476" s="261"/>
      <c r="BH476" s="261"/>
      <c r="BI476" s="261"/>
      <c r="BJ476" s="245"/>
      <c r="BK476" s="245"/>
      <c r="BL476" s="247"/>
      <c r="BM476" s="77"/>
      <c r="BN476" s="561" t="str">
        <f t="shared" si="61"/>
        <v xml:space="preserve"> </v>
      </c>
      <c r="BO476" s="561" t="str">
        <f t="shared" si="65"/>
        <v xml:space="preserve"> </v>
      </c>
      <c r="BP476" s="561" t="str">
        <f t="shared" si="66"/>
        <v xml:space="preserve"> </v>
      </c>
      <c r="BQ476" s="561" t="str">
        <f t="shared" si="67"/>
        <v xml:space="preserve"> </v>
      </c>
      <c r="BR476" s="77"/>
      <c r="BS476" s="145"/>
    </row>
    <row r="477" spans="1:71" s="86" customFormat="1" ht="12.75" x14ac:dyDescent="0.25">
      <c r="A477" s="365"/>
      <c r="B477" s="361">
        <f>Demography!B478</f>
        <v>0</v>
      </c>
      <c r="C477" s="361">
        <f>Demography!C478</f>
        <v>0</v>
      </c>
      <c r="D477" s="362">
        <f>Demography!D478</f>
        <v>0</v>
      </c>
      <c r="E477" s="81"/>
      <c r="F477" s="415"/>
      <c r="G477" s="416"/>
      <c r="H477" s="417"/>
      <c r="I477" s="241"/>
      <c r="J477" s="242"/>
      <c r="K477" s="243"/>
      <c r="L477" s="243"/>
      <c r="M477" s="243"/>
      <c r="N477" s="241"/>
      <c r="O477" s="248"/>
      <c r="P477" s="81"/>
      <c r="Q477" s="241"/>
      <c r="R477" s="416"/>
      <c r="S477" s="416"/>
      <c r="T477" s="81"/>
      <c r="U477" s="242"/>
      <c r="V477" s="242"/>
      <c r="W477" s="241"/>
      <c r="X477" s="242"/>
      <c r="Y477" s="241"/>
      <c r="Z477" s="241"/>
      <c r="AA477" s="241"/>
      <c r="AB477" s="243"/>
      <c r="AC477" s="243"/>
      <c r="AD477" s="77"/>
      <c r="AE477" s="243"/>
      <c r="AF477" s="243"/>
      <c r="AG477" s="243"/>
      <c r="AH477" s="243"/>
      <c r="AI477" s="243"/>
      <c r="AJ477" s="243"/>
      <c r="AK477" s="246"/>
      <c r="AL477" s="246"/>
      <c r="AM477" s="248"/>
      <c r="AN477" s="77"/>
      <c r="AO477" s="562" t="str">
        <f t="shared" si="60"/>
        <v xml:space="preserve"> </v>
      </c>
      <c r="AP477" s="562" t="str">
        <f t="shared" si="62"/>
        <v xml:space="preserve"> </v>
      </c>
      <c r="AQ477" s="562" t="str">
        <f t="shared" si="63"/>
        <v xml:space="preserve"> </v>
      </c>
      <c r="AR477" s="562" t="str">
        <f t="shared" si="64"/>
        <v xml:space="preserve"> </v>
      </c>
      <c r="AS477" s="77"/>
      <c r="AT477" s="360"/>
      <c r="AU477" s="360"/>
      <c r="AV477" s="359"/>
      <c r="AW477" s="360"/>
      <c r="AX477" s="359"/>
      <c r="AY477" s="359"/>
      <c r="AZ477" s="241"/>
      <c r="BA477" s="243"/>
      <c r="BB477" s="243"/>
      <c r="BC477" s="77"/>
      <c r="BD477" s="243"/>
      <c r="BE477" s="243"/>
      <c r="BF477" s="243"/>
      <c r="BG477" s="243"/>
      <c r="BH477" s="243"/>
      <c r="BI477" s="243"/>
      <c r="BJ477" s="246"/>
      <c r="BK477" s="246"/>
      <c r="BL477" s="248"/>
      <c r="BM477" s="77"/>
      <c r="BN477" s="562" t="str">
        <f t="shared" si="61"/>
        <v xml:space="preserve"> </v>
      </c>
      <c r="BO477" s="562" t="str">
        <f t="shared" si="65"/>
        <v xml:space="preserve"> </v>
      </c>
      <c r="BP477" s="562" t="str">
        <f t="shared" si="66"/>
        <v xml:space="preserve"> </v>
      </c>
      <c r="BQ477" s="562" t="str">
        <f t="shared" si="67"/>
        <v xml:space="preserve"> </v>
      </c>
      <c r="BR477" s="77"/>
      <c r="BS477" s="313"/>
    </row>
    <row r="478" spans="1:71" s="86" customFormat="1" ht="12.75" x14ac:dyDescent="0.25">
      <c r="A478" s="365"/>
      <c r="B478" s="147">
        <f>Demography!B479</f>
        <v>0</v>
      </c>
      <c r="C478" s="147">
        <f>Demography!C479</f>
        <v>0</v>
      </c>
      <c r="D478" s="148">
        <f>Demography!D479</f>
        <v>0</v>
      </c>
      <c r="E478" s="81"/>
      <c r="F478" s="238"/>
      <c r="G478" s="150"/>
      <c r="H478" s="414"/>
      <c r="I478" s="256"/>
      <c r="J478" s="240"/>
      <c r="K478" s="261"/>
      <c r="L478" s="261"/>
      <c r="M478" s="261"/>
      <c r="N478" s="256"/>
      <c r="O478" s="247"/>
      <c r="P478" s="81"/>
      <c r="Q478" s="256"/>
      <c r="R478" s="150"/>
      <c r="S478" s="150"/>
      <c r="T478" s="81"/>
      <c r="U478" s="240"/>
      <c r="V478" s="240"/>
      <c r="W478" s="256"/>
      <c r="X478" s="240"/>
      <c r="Y478" s="256"/>
      <c r="Z478" s="256"/>
      <c r="AA478" s="256"/>
      <c r="AB478" s="261"/>
      <c r="AC478" s="261"/>
      <c r="AD478" s="77"/>
      <c r="AE478" s="261"/>
      <c r="AF478" s="261"/>
      <c r="AG478" s="261"/>
      <c r="AH478" s="261"/>
      <c r="AI478" s="261"/>
      <c r="AJ478" s="261"/>
      <c r="AK478" s="245"/>
      <c r="AL478" s="245"/>
      <c r="AM478" s="247"/>
      <c r="AN478" s="77"/>
      <c r="AO478" s="561" t="str">
        <f t="shared" si="60"/>
        <v xml:space="preserve"> </v>
      </c>
      <c r="AP478" s="561" t="str">
        <f t="shared" si="62"/>
        <v xml:space="preserve"> </v>
      </c>
      <c r="AQ478" s="561" t="str">
        <f t="shared" si="63"/>
        <v xml:space="preserve"> </v>
      </c>
      <c r="AR478" s="561" t="str">
        <f t="shared" si="64"/>
        <v xml:space="preserve"> </v>
      </c>
      <c r="AS478" s="77"/>
      <c r="AT478" s="240"/>
      <c r="AU478" s="240"/>
      <c r="AV478" s="256"/>
      <c r="AW478" s="240"/>
      <c r="AX478" s="256"/>
      <c r="AY478" s="256"/>
      <c r="AZ478" s="256"/>
      <c r="BA478" s="261"/>
      <c r="BB478" s="261"/>
      <c r="BC478" s="77"/>
      <c r="BD478" s="261"/>
      <c r="BE478" s="261"/>
      <c r="BF478" s="261"/>
      <c r="BG478" s="261"/>
      <c r="BH478" s="261"/>
      <c r="BI478" s="261"/>
      <c r="BJ478" s="245"/>
      <c r="BK478" s="245"/>
      <c r="BL478" s="247"/>
      <c r="BM478" s="77"/>
      <c r="BN478" s="561" t="str">
        <f t="shared" si="61"/>
        <v xml:space="preserve"> </v>
      </c>
      <c r="BO478" s="561" t="str">
        <f t="shared" si="65"/>
        <v xml:space="preserve"> </v>
      </c>
      <c r="BP478" s="561" t="str">
        <f t="shared" si="66"/>
        <v xml:space="preserve"> </v>
      </c>
      <c r="BQ478" s="561" t="str">
        <f t="shared" si="67"/>
        <v xml:space="preserve"> </v>
      </c>
      <c r="BR478" s="77"/>
      <c r="BS478" s="145"/>
    </row>
    <row r="479" spans="1:71" s="86" customFormat="1" ht="12.75" x14ac:dyDescent="0.25">
      <c r="A479" s="365"/>
      <c r="B479" s="361">
        <f>Demography!B480</f>
        <v>0</v>
      </c>
      <c r="C479" s="361">
        <f>Demography!C480</f>
        <v>0</v>
      </c>
      <c r="D479" s="362">
        <f>Demography!D480</f>
        <v>0</v>
      </c>
      <c r="E479" s="81"/>
      <c r="F479" s="415"/>
      <c r="G479" s="416"/>
      <c r="H479" s="417"/>
      <c r="I479" s="241"/>
      <c r="J479" s="242"/>
      <c r="K479" s="243"/>
      <c r="L479" s="243"/>
      <c r="M479" s="243"/>
      <c r="N479" s="241"/>
      <c r="O479" s="248"/>
      <c r="P479" s="81"/>
      <c r="Q479" s="241"/>
      <c r="R479" s="416"/>
      <c r="S479" s="416"/>
      <c r="T479" s="81"/>
      <c r="U479" s="242"/>
      <c r="V479" s="242"/>
      <c r="W479" s="241"/>
      <c r="X479" s="242"/>
      <c r="Y479" s="241"/>
      <c r="Z479" s="241"/>
      <c r="AA479" s="241"/>
      <c r="AB479" s="243"/>
      <c r="AC479" s="243"/>
      <c r="AD479" s="77"/>
      <c r="AE479" s="243"/>
      <c r="AF479" s="243"/>
      <c r="AG479" s="243"/>
      <c r="AH479" s="243"/>
      <c r="AI479" s="243"/>
      <c r="AJ479" s="243"/>
      <c r="AK479" s="246"/>
      <c r="AL479" s="246"/>
      <c r="AM479" s="248"/>
      <c r="AN479" s="77"/>
      <c r="AO479" s="562" t="str">
        <f t="shared" si="60"/>
        <v xml:space="preserve"> </v>
      </c>
      <c r="AP479" s="562" t="str">
        <f t="shared" si="62"/>
        <v xml:space="preserve"> </v>
      </c>
      <c r="AQ479" s="562" t="str">
        <f t="shared" si="63"/>
        <v xml:space="preserve"> </v>
      </c>
      <c r="AR479" s="562" t="str">
        <f t="shared" si="64"/>
        <v xml:space="preserve"> </v>
      </c>
      <c r="AS479" s="77"/>
      <c r="AT479" s="360"/>
      <c r="AU479" s="360"/>
      <c r="AV479" s="359"/>
      <c r="AW479" s="360"/>
      <c r="AX479" s="359"/>
      <c r="AY479" s="359"/>
      <c r="AZ479" s="241"/>
      <c r="BA479" s="243"/>
      <c r="BB479" s="243"/>
      <c r="BC479" s="77"/>
      <c r="BD479" s="243"/>
      <c r="BE479" s="243"/>
      <c r="BF479" s="243"/>
      <c r="BG479" s="243"/>
      <c r="BH479" s="243"/>
      <c r="BI479" s="243"/>
      <c r="BJ479" s="246"/>
      <c r="BK479" s="246"/>
      <c r="BL479" s="248"/>
      <c r="BM479" s="77"/>
      <c r="BN479" s="562" t="str">
        <f t="shared" si="61"/>
        <v xml:space="preserve"> </v>
      </c>
      <c r="BO479" s="562" t="str">
        <f t="shared" si="65"/>
        <v xml:space="preserve"> </v>
      </c>
      <c r="BP479" s="562" t="str">
        <f t="shared" si="66"/>
        <v xml:space="preserve"> </v>
      </c>
      <c r="BQ479" s="562" t="str">
        <f t="shared" si="67"/>
        <v xml:space="preserve"> </v>
      </c>
      <c r="BR479" s="77"/>
      <c r="BS479" s="313"/>
    </row>
    <row r="480" spans="1:71" s="86" customFormat="1" ht="12.75" x14ac:dyDescent="0.25">
      <c r="A480" s="365"/>
      <c r="B480" s="147">
        <f>Demography!B481</f>
        <v>0</v>
      </c>
      <c r="C480" s="147">
        <f>Demography!C481</f>
        <v>0</v>
      </c>
      <c r="D480" s="148">
        <f>Demography!D481</f>
        <v>0</v>
      </c>
      <c r="E480" s="81"/>
      <c r="F480" s="238"/>
      <c r="G480" s="150"/>
      <c r="H480" s="414"/>
      <c r="I480" s="256"/>
      <c r="J480" s="240"/>
      <c r="K480" s="261"/>
      <c r="L480" s="261"/>
      <c r="M480" s="261"/>
      <c r="N480" s="256"/>
      <c r="O480" s="247"/>
      <c r="P480" s="81"/>
      <c r="Q480" s="256"/>
      <c r="R480" s="150"/>
      <c r="S480" s="150"/>
      <c r="T480" s="81"/>
      <c r="U480" s="240"/>
      <c r="V480" s="240"/>
      <c r="W480" s="256"/>
      <c r="X480" s="240"/>
      <c r="Y480" s="256"/>
      <c r="Z480" s="256"/>
      <c r="AA480" s="256"/>
      <c r="AB480" s="261"/>
      <c r="AC480" s="261"/>
      <c r="AD480" s="77"/>
      <c r="AE480" s="261"/>
      <c r="AF480" s="261"/>
      <c r="AG480" s="261"/>
      <c r="AH480" s="261"/>
      <c r="AI480" s="261"/>
      <c r="AJ480" s="261"/>
      <c r="AK480" s="245"/>
      <c r="AL480" s="245"/>
      <c r="AM480" s="247"/>
      <c r="AN480" s="77"/>
      <c r="AO480" s="561" t="str">
        <f t="shared" si="60"/>
        <v xml:space="preserve"> </v>
      </c>
      <c r="AP480" s="561" t="str">
        <f t="shared" si="62"/>
        <v xml:space="preserve"> </v>
      </c>
      <c r="AQ480" s="561" t="str">
        <f t="shared" si="63"/>
        <v xml:space="preserve"> </v>
      </c>
      <c r="AR480" s="561" t="str">
        <f t="shared" si="64"/>
        <v xml:space="preserve"> </v>
      </c>
      <c r="AS480" s="77"/>
      <c r="AT480" s="240"/>
      <c r="AU480" s="240"/>
      <c r="AV480" s="256"/>
      <c r="AW480" s="240"/>
      <c r="AX480" s="256"/>
      <c r="AY480" s="256"/>
      <c r="AZ480" s="256"/>
      <c r="BA480" s="261"/>
      <c r="BB480" s="261"/>
      <c r="BC480" s="77"/>
      <c r="BD480" s="261"/>
      <c r="BE480" s="261"/>
      <c r="BF480" s="261"/>
      <c r="BG480" s="261"/>
      <c r="BH480" s="261"/>
      <c r="BI480" s="261"/>
      <c r="BJ480" s="245"/>
      <c r="BK480" s="245"/>
      <c r="BL480" s="247"/>
      <c r="BM480" s="77"/>
      <c r="BN480" s="561" t="str">
        <f t="shared" si="61"/>
        <v xml:space="preserve"> </v>
      </c>
      <c r="BO480" s="561" t="str">
        <f t="shared" si="65"/>
        <v xml:space="preserve"> </v>
      </c>
      <c r="BP480" s="561" t="str">
        <f t="shared" si="66"/>
        <v xml:space="preserve"> </v>
      </c>
      <c r="BQ480" s="561" t="str">
        <f t="shared" si="67"/>
        <v xml:space="preserve"> </v>
      </c>
      <c r="BR480" s="77"/>
      <c r="BS480" s="145"/>
    </row>
    <row r="481" spans="1:71" s="86" customFormat="1" ht="12.75" x14ac:dyDescent="0.25">
      <c r="A481" s="365"/>
      <c r="B481" s="361">
        <f>Demography!B482</f>
        <v>0</v>
      </c>
      <c r="C481" s="361">
        <f>Demography!C482</f>
        <v>0</v>
      </c>
      <c r="D481" s="362">
        <f>Demography!D482</f>
        <v>0</v>
      </c>
      <c r="E481" s="81"/>
      <c r="F481" s="415"/>
      <c r="G481" s="416"/>
      <c r="H481" s="417"/>
      <c r="I481" s="241"/>
      <c r="J481" s="242"/>
      <c r="K481" s="243"/>
      <c r="L481" s="243"/>
      <c r="M481" s="243"/>
      <c r="N481" s="241"/>
      <c r="O481" s="248"/>
      <c r="P481" s="81"/>
      <c r="Q481" s="241"/>
      <c r="R481" s="416"/>
      <c r="S481" s="416"/>
      <c r="T481" s="81"/>
      <c r="U481" s="242"/>
      <c r="V481" s="242"/>
      <c r="W481" s="241"/>
      <c r="X481" s="242"/>
      <c r="Y481" s="241"/>
      <c r="Z481" s="241"/>
      <c r="AA481" s="241"/>
      <c r="AB481" s="243"/>
      <c r="AC481" s="243"/>
      <c r="AD481" s="77"/>
      <c r="AE481" s="243"/>
      <c r="AF481" s="243"/>
      <c r="AG481" s="243"/>
      <c r="AH481" s="243"/>
      <c r="AI481" s="243"/>
      <c r="AJ481" s="243"/>
      <c r="AK481" s="246"/>
      <c r="AL481" s="246"/>
      <c r="AM481" s="248"/>
      <c r="AN481" s="77"/>
      <c r="AO481" s="562" t="str">
        <f t="shared" si="60"/>
        <v xml:space="preserve"> </v>
      </c>
      <c r="AP481" s="562" t="str">
        <f t="shared" si="62"/>
        <v xml:space="preserve"> </v>
      </c>
      <c r="AQ481" s="562" t="str">
        <f t="shared" si="63"/>
        <v xml:space="preserve"> </v>
      </c>
      <c r="AR481" s="562" t="str">
        <f t="shared" si="64"/>
        <v xml:space="preserve"> </v>
      </c>
      <c r="AS481" s="77"/>
      <c r="AT481" s="360"/>
      <c r="AU481" s="360"/>
      <c r="AV481" s="359"/>
      <c r="AW481" s="360"/>
      <c r="AX481" s="359"/>
      <c r="AY481" s="359"/>
      <c r="AZ481" s="241"/>
      <c r="BA481" s="243"/>
      <c r="BB481" s="243"/>
      <c r="BC481" s="77"/>
      <c r="BD481" s="243"/>
      <c r="BE481" s="243"/>
      <c r="BF481" s="243"/>
      <c r="BG481" s="243"/>
      <c r="BH481" s="243"/>
      <c r="BI481" s="243"/>
      <c r="BJ481" s="246"/>
      <c r="BK481" s="246"/>
      <c r="BL481" s="248"/>
      <c r="BM481" s="77"/>
      <c r="BN481" s="562" t="str">
        <f t="shared" si="61"/>
        <v xml:space="preserve"> </v>
      </c>
      <c r="BO481" s="562" t="str">
        <f t="shared" si="65"/>
        <v xml:space="preserve"> </v>
      </c>
      <c r="BP481" s="562" t="str">
        <f t="shared" si="66"/>
        <v xml:space="preserve"> </v>
      </c>
      <c r="BQ481" s="562" t="str">
        <f t="shared" si="67"/>
        <v xml:space="preserve"> </v>
      </c>
      <c r="BR481" s="77"/>
      <c r="BS481" s="313"/>
    </row>
    <row r="482" spans="1:71" s="86" customFormat="1" ht="12.75" x14ac:dyDescent="0.25">
      <c r="A482" s="365"/>
      <c r="B482" s="147">
        <f>Demography!B483</f>
        <v>0</v>
      </c>
      <c r="C482" s="147">
        <f>Demography!C483</f>
        <v>0</v>
      </c>
      <c r="D482" s="148">
        <f>Demography!D483</f>
        <v>0</v>
      </c>
      <c r="E482" s="81"/>
      <c r="F482" s="238"/>
      <c r="G482" s="150"/>
      <c r="H482" s="414"/>
      <c r="I482" s="256"/>
      <c r="J482" s="240"/>
      <c r="K482" s="261"/>
      <c r="L482" s="261"/>
      <c r="M482" s="261"/>
      <c r="N482" s="256"/>
      <c r="O482" s="247"/>
      <c r="P482" s="81"/>
      <c r="Q482" s="256"/>
      <c r="R482" s="150"/>
      <c r="S482" s="150"/>
      <c r="T482" s="81"/>
      <c r="U482" s="240"/>
      <c r="V482" s="240"/>
      <c r="W482" s="256"/>
      <c r="X482" s="240"/>
      <c r="Y482" s="256"/>
      <c r="Z482" s="256"/>
      <c r="AA482" s="256"/>
      <c r="AB482" s="261"/>
      <c r="AC482" s="261"/>
      <c r="AD482" s="77"/>
      <c r="AE482" s="261"/>
      <c r="AF482" s="261"/>
      <c r="AG482" s="261"/>
      <c r="AH482" s="261"/>
      <c r="AI482" s="261"/>
      <c r="AJ482" s="261"/>
      <c r="AK482" s="245"/>
      <c r="AL482" s="245"/>
      <c r="AM482" s="247"/>
      <c r="AN482" s="77"/>
      <c r="AO482" s="561" t="str">
        <f t="shared" si="60"/>
        <v xml:space="preserve"> </v>
      </c>
      <c r="AP482" s="561" t="str">
        <f t="shared" si="62"/>
        <v xml:space="preserve"> </v>
      </c>
      <c r="AQ482" s="561" t="str">
        <f t="shared" si="63"/>
        <v xml:space="preserve"> </v>
      </c>
      <c r="AR482" s="561" t="str">
        <f t="shared" si="64"/>
        <v xml:space="preserve"> </v>
      </c>
      <c r="AS482" s="77"/>
      <c r="AT482" s="240"/>
      <c r="AU482" s="240"/>
      <c r="AV482" s="256"/>
      <c r="AW482" s="240"/>
      <c r="AX482" s="256"/>
      <c r="AY482" s="256"/>
      <c r="AZ482" s="256"/>
      <c r="BA482" s="261"/>
      <c r="BB482" s="261"/>
      <c r="BC482" s="77"/>
      <c r="BD482" s="261"/>
      <c r="BE482" s="261"/>
      <c r="BF482" s="261"/>
      <c r="BG482" s="261"/>
      <c r="BH482" s="261"/>
      <c r="BI482" s="261"/>
      <c r="BJ482" s="245"/>
      <c r="BK482" s="245"/>
      <c r="BL482" s="247"/>
      <c r="BM482" s="77"/>
      <c r="BN482" s="561" t="str">
        <f t="shared" si="61"/>
        <v xml:space="preserve"> </v>
      </c>
      <c r="BO482" s="561" t="str">
        <f t="shared" si="65"/>
        <v xml:space="preserve"> </v>
      </c>
      <c r="BP482" s="561" t="str">
        <f t="shared" si="66"/>
        <v xml:space="preserve"> </v>
      </c>
      <c r="BQ482" s="561" t="str">
        <f t="shared" si="67"/>
        <v xml:space="preserve"> </v>
      </c>
      <c r="BR482" s="77"/>
      <c r="BS482" s="145"/>
    </row>
    <row r="483" spans="1:71" s="86" customFormat="1" ht="12.75" x14ac:dyDescent="0.25">
      <c r="A483" s="365"/>
      <c r="B483" s="361">
        <f>Demography!B484</f>
        <v>0</v>
      </c>
      <c r="C483" s="361">
        <f>Demography!C484</f>
        <v>0</v>
      </c>
      <c r="D483" s="362">
        <f>Demography!D484</f>
        <v>0</v>
      </c>
      <c r="E483" s="81"/>
      <c r="F483" s="415"/>
      <c r="G483" s="416"/>
      <c r="H483" s="417"/>
      <c r="I483" s="241"/>
      <c r="J483" s="242"/>
      <c r="K483" s="243"/>
      <c r="L483" s="243"/>
      <c r="M483" s="243"/>
      <c r="N483" s="241"/>
      <c r="O483" s="248"/>
      <c r="P483" s="81"/>
      <c r="Q483" s="241"/>
      <c r="R483" s="416"/>
      <c r="S483" s="416"/>
      <c r="T483" s="81"/>
      <c r="U483" s="242"/>
      <c r="V483" s="242"/>
      <c r="W483" s="241"/>
      <c r="X483" s="242"/>
      <c r="Y483" s="241"/>
      <c r="Z483" s="241"/>
      <c r="AA483" s="241"/>
      <c r="AB483" s="243"/>
      <c r="AC483" s="243"/>
      <c r="AD483" s="77"/>
      <c r="AE483" s="243"/>
      <c r="AF483" s="243"/>
      <c r="AG483" s="243"/>
      <c r="AH483" s="243"/>
      <c r="AI483" s="243"/>
      <c r="AJ483" s="243"/>
      <c r="AK483" s="246"/>
      <c r="AL483" s="246"/>
      <c r="AM483" s="248"/>
      <c r="AN483" s="77"/>
      <c r="AO483" s="562" t="str">
        <f t="shared" si="60"/>
        <v xml:space="preserve"> </v>
      </c>
      <c r="AP483" s="562" t="str">
        <f t="shared" si="62"/>
        <v xml:space="preserve"> </v>
      </c>
      <c r="AQ483" s="562" t="str">
        <f t="shared" si="63"/>
        <v xml:space="preserve"> </v>
      </c>
      <c r="AR483" s="562" t="str">
        <f t="shared" si="64"/>
        <v xml:space="preserve"> </v>
      </c>
      <c r="AS483" s="77"/>
      <c r="AT483" s="360"/>
      <c r="AU483" s="360"/>
      <c r="AV483" s="359"/>
      <c r="AW483" s="360"/>
      <c r="AX483" s="359"/>
      <c r="AY483" s="359"/>
      <c r="AZ483" s="241"/>
      <c r="BA483" s="243"/>
      <c r="BB483" s="243"/>
      <c r="BC483" s="77"/>
      <c r="BD483" s="243"/>
      <c r="BE483" s="243"/>
      <c r="BF483" s="243"/>
      <c r="BG483" s="243"/>
      <c r="BH483" s="243"/>
      <c r="BI483" s="243"/>
      <c r="BJ483" s="246"/>
      <c r="BK483" s="246"/>
      <c r="BL483" s="248"/>
      <c r="BM483" s="77"/>
      <c r="BN483" s="562" t="str">
        <f t="shared" si="61"/>
        <v xml:space="preserve"> </v>
      </c>
      <c r="BO483" s="562" t="str">
        <f t="shared" si="65"/>
        <v xml:space="preserve"> </v>
      </c>
      <c r="BP483" s="562" t="str">
        <f t="shared" si="66"/>
        <v xml:space="preserve"> </v>
      </c>
      <c r="BQ483" s="562" t="str">
        <f t="shared" si="67"/>
        <v xml:space="preserve"> </v>
      </c>
      <c r="BR483" s="77"/>
      <c r="BS483" s="313"/>
    </row>
    <row r="484" spans="1:71" s="86" customFormat="1" ht="12.75" x14ac:dyDescent="0.25">
      <c r="A484" s="365"/>
      <c r="B484" s="147">
        <f>Demography!B485</f>
        <v>0</v>
      </c>
      <c r="C484" s="147">
        <f>Demography!C485</f>
        <v>0</v>
      </c>
      <c r="D484" s="148">
        <f>Demography!D485</f>
        <v>0</v>
      </c>
      <c r="E484" s="81"/>
      <c r="F484" s="238"/>
      <c r="G484" s="150"/>
      <c r="H484" s="414"/>
      <c r="I484" s="256"/>
      <c r="J484" s="240"/>
      <c r="K484" s="261"/>
      <c r="L484" s="261"/>
      <c r="M484" s="261"/>
      <c r="N484" s="256"/>
      <c r="O484" s="247"/>
      <c r="P484" s="81"/>
      <c r="Q484" s="256"/>
      <c r="R484" s="150"/>
      <c r="S484" s="150"/>
      <c r="T484" s="81"/>
      <c r="U484" s="240"/>
      <c r="V484" s="240"/>
      <c r="W484" s="256"/>
      <c r="X484" s="240"/>
      <c r="Y484" s="256"/>
      <c r="Z484" s="256"/>
      <c r="AA484" s="256"/>
      <c r="AB484" s="261"/>
      <c r="AC484" s="261"/>
      <c r="AD484" s="77"/>
      <c r="AE484" s="261"/>
      <c r="AF484" s="261"/>
      <c r="AG484" s="261"/>
      <c r="AH484" s="261"/>
      <c r="AI484" s="261"/>
      <c r="AJ484" s="261"/>
      <c r="AK484" s="245"/>
      <c r="AL484" s="245"/>
      <c r="AM484" s="247"/>
      <c r="AN484" s="77"/>
      <c r="AO484" s="561" t="str">
        <f t="shared" si="60"/>
        <v xml:space="preserve"> </v>
      </c>
      <c r="AP484" s="561" t="str">
        <f t="shared" si="62"/>
        <v xml:space="preserve"> </v>
      </c>
      <c r="AQ484" s="561" t="str">
        <f t="shared" si="63"/>
        <v xml:space="preserve"> </v>
      </c>
      <c r="AR484" s="561" t="str">
        <f t="shared" si="64"/>
        <v xml:space="preserve"> </v>
      </c>
      <c r="AS484" s="77"/>
      <c r="AT484" s="240"/>
      <c r="AU484" s="240"/>
      <c r="AV484" s="256"/>
      <c r="AW484" s="240"/>
      <c r="AX484" s="256"/>
      <c r="AY484" s="256"/>
      <c r="AZ484" s="256"/>
      <c r="BA484" s="261"/>
      <c r="BB484" s="261"/>
      <c r="BC484" s="77"/>
      <c r="BD484" s="261"/>
      <c r="BE484" s="261"/>
      <c r="BF484" s="261"/>
      <c r="BG484" s="261"/>
      <c r="BH484" s="261"/>
      <c r="BI484" s="261"/>
      <c r="BJ484" s="245"/>
      <c r="BK484" s="245"/>
      <c r="BL484" s="247"/>
      <c r="BM484" s="77"/>
      <c r="BN484" s="561" t="str">
        <f t="shared" si="61"/>
        <v xml:space="preserve"> </v>
      </c>
      <c r="BO484" s="561" t="str">
        <f t="shared" si="65"/>
        <v xml:space="preserve"> </v>
      </c>
      <c r="BP484" s="561" t="str">
        <f t="shared" si="66"/>
        <v xml:space="preserve"> </v>
      </c>
      <c r="BQ484" s="561" t="str">
        <f t="shared" si="67"/>
        <v xml:space="preserve"> </v>
      </c>
      <c r="BR484" s="77"/>
      <c r="BS484" s="145"/>
    </row>
    <row r="485" spans="1:71" s="86" customFormat="1" ht="12.75" x14ac:dyDescent="0.25">
      <c r="A485" s="365"/>
      <c r="B485" s="361">
        <f>Demography!B486</f>
        <v>0</v>
      </c>
      <c r="C485" s="361">
        <f>Demography!C486</f>
        <v>0</v>
      </c>
      <c r="D485" s="362">
        <f>Demography!D486</f>
        <v>0</v>
      </c>
      <c r="E485" s="81"/>
      <c r="F485" s="415"/>
      <c r="G485" s="416"/>
      <c r="H485" s="417"/>
      <c r="I485" s="241"/>
      <c r="J485" s="242"/>
      <c r="K485" s="243"/>
      <c r="L485" s="243"/>
      <c r="M485" s="243"/>
      <c r="N485" s="241"/>
      <c r="O485" s="248"/>
      <c r="P485" s="81"/>
      <c r="Q485" s="241"/>
      <c r="R485" s="416"/>
      <c r="S485" s="416"/>
      <c r="T485" s="81"/>
      <c r="U485" s="242"/>
      <c r="V485" s="242"/>
      <c r="W485" s="241"/>
      <c r="X485" s="242"/>
      <c r="Y485" s="241"/>
      <c r="Z485" s="241"/>
      <c r="AA485" s="241"/>
      <c r="AB485" s="243"/>
      <c r="AC485" s="243"/>
      <c r="AD485" s="77"/>
      <c r="AE485" s="243"/>
      <c r="AF485" s="243"/>
      <c r="AG485" s="243"/>
      <c r="AH485" s="243"/>
      <c r="AI485" s="243"/>
      <c r="AJ485" s="243"/>
      <c r="AK485" s="246"/>
      <c r="AL485" s="246"/>
      <c r="AM485" s="248"/>
      <c r="AN485" s="77"/>
      <c r="AO485" s="562" t="str">
        <f t="shared" si="60"/>
        <v xml:space="preserve"> </v>
      </c>
      <c r="AP485" s="562" t="str">
        <f t="shared" si="62"/>
        <v xml:space="preserve"> </v>
      </c>
      <c r="AQ485" s="562" t="str">
        <f t="shared" si="63"/>
        <v xml:space="preserve"> </v>
      </c>
      <c r="AR485" s="562" t="str">
        <f t="shared" si="64"/>
        <v xml:space="preserve"> </v>
      </c>
      <c r="AS485" s="77"/>
      <c r="AT485" s="360"/>
      <c r="AU485" s="360"/>
      <c r="AV485" s="359"/>
      <c r="AW485" s="360"/>
      <c r="AX485" s="359"/>
      <c r="AY485" s="359"/>
      <c r="AZ485" s="241"/>
      <c r="BA485" s="243"/>
      <c r="BB485" s="243"/>
      <c r="BC485" s="77"/>
      <c r="BD485" s="243"/>
      <c r="BE485" s="243"/>
      <c r="BF485" s="243"/>
      <c r="BG485" s="243"/>
      <c r="BH485" s="243"/>
      <c r="BI485" s="243"/>
      <c r="BJ485" s="246"/>
      <c r="BK485" s="246"/>
      <c r="BL485" s="248"/>
      <c r="BM485" s="77"/>
      <c r="BN485" s="562" t="str">
        <f t="shared" si="61"/>
        <v xml:space="preserve"> </v>
      </c>
      <c r="BO485" s="562" t="str">
        <f t="shared" si="65"/>
        <v xml:space="preserve"> </v>
      </c>
      <c r="BP485" s="562" t="str">
        <f t="shared" si="66"/>
        <v xml:space="preserve"> </v>
      </c>
      <c r="BQ485" s="562" t="str">
        <f t="shared" si="67"/>
        <v xml:space="preserve"> </v>
      </c>
      <c r="BR485" s="77"/>
      <c r="BS485" s="313"/>
    </row>
    <row r="486" spans="1:71" s="86" customFormat="1" ht="12.75" x14ac:dyDescent="0.25">
      <c r="A486" s="365"/>
      <c r="B486" s="147">
        <f>Demography!B487</f>
        <v>0</v>
      </c>
      <c r="C486" s="147">
        <f>Demography!C487</f>
        <v>0</v>
      </c>
      <c r="D486" s="148">
        <f>Demography!D487</f>
        <v>0</v>
      </c>
      <c r="E486" s="81"/>
      <c r="F486" s="238"/>
      <c r="G486" s="150"/>
      <c r="H486" s="414"/>
      <c r="I486" s="256"/>
      <c r="J486" s="240"/>
      <c r="K486" s="261"/>
      <c r="L486" s="261"/>
      <c r="M486" s="261"/>
      <c r="N486" s="256"/>
      <c r="O486" s="247"/>
      <c r="P486" s="81"/>
      <c r="Q486" s="256"/>
      <c r="R486" s="150"/>
      <c r="S486" s="150"/>
      <c r="T486" s="81"/>
      <c r="U486" s="240"/>
      <c r="V486" s="240"/>
      <c r="W486" s="256"/>
      <c r="X486" s="240"/>
      <c r="Y486" s="256"/>
      <c r="Z486" s="256"/>
      <c r="AA486" s="256"/>
      <c r="AB486" s="261"/>
      <c r="AC486" s="261"/>
      <c r="AD486" s="77"/>
      <c r="AE486" s="261"/>
      <c r="AF486" s="261"/>
      <c r="AG486" s="261"/>
      <c r="AH486" s="261"/>
      <c r="AI486" s="261"/>
      <c r="AJ486" s="261"/>
      <c r="AK486" s="245"/>
      <c r="AL486" s="245"/>
      <c r="AM486" s="247"/>
      <c r="AN486" s="77"/>
      <c r="AO486" s="561" t="str">
        <f t="shared" si="60"/>
        <v xml:space="preserve"> </v>
      </c>
      <c r="AP486" s="561" t="str">
        <f t="shared" si="62"/>
        <v xml:space="preserve"> </v>
      </c>
      <c r="AQ486" s="561" t="str">
        <f t="shared" si="63"/>
        <v xml:space="preserve"> </v>
      </c>
      <c r="AR486" s="561" t="str">
        <f t="shared" si="64"/>
        <v xml:space="preserve"> </v>
      </c>
      <c r="AS486" s="77"/>
      <c r="AT486" s="240"/>
      <c r="AU486" s="240"/>
      <c r="AV486" s="256"/>
      <c r="AW486" s="240"/>
      <c r="AX486" s="256"/>
      <c r="AY486" s="256"/>
      <c r="AZ486" s="256"/>
      <c r="BA486" s="261"/>
      <c r="BB486" s="261"/>
      <c r="BC486" s="77"/>
      <c r="BD486" s="261"/>
      <c r="BE486" s="261"/>
      <c r="BF486" s="261"/>
      <c r="BG486" s="261"/>
      <c r="BH486" s="261"/>
      <c r="BI486" s="261"/>
      <c r="BJ486" s="245"/>
      <c r="BK486" s="245"/>
      <c r="BL486" s="247"/>
      <c r="BM486" s="77"/>
      <c r="BN486" s="561" t="str">
        <f t="shared" si="61"/>
        <v xml:space="preserve"> </v>
      </c>
      <c r="BO486" s="561" t="str">
        <f t="shared" si="65"/>
        <v xml:space="preserve"> </v>
      </c>
      <c r="BP486" s="561" t="str">
        <f t="shared" si="66"/>
        <v xml:space="preserve"> </v>
      </c>
      <c r="BQ486" s="561" t="str">
        <f t="shared" si="67"/>
        <v xml:space="preserve"> </v>
      </c>
      <c r="BR486" s="77"/>
      <c r="BS486" s="145"/>
    </row>
    <row r="487" spans="1:71" s="86" customFormat="1" ht="12.75" x14ac:dyDescent="0.25">
      <c r="A487" s="365"/>
      <c r="B487" s="361">
        <f>Demography!B488</f>
        <v>0</v>
      </c>
      <c r="C487" s="361">
        <f>Demography!C488</f>
        <v>0</v>
      </c>
      <c r="D487" s="362">
        <f>Demography!D488</f>
        <v>0</v>
      </c>
      <c r="E487" s="81"/>
      <c r="F487" s="415"/>
      <c r="G487" s="416"/>
      <c r="H487" s="417"/>
      <c r="I487" s="241"/>
      <c r="J487" s="242"/>
      <c r="K487" s="243"/>
      <c r="L487" s="243"/>
      <c r="M487" s="243"/>
      <c r="N487" s="241"/>
      <c r="O487" s="248"/>
      <c r="P487" s="81"/>
      <c r="Q487" s="241"/>
      <c r="R487" s="416"/>
      <c r="S487" s="416"/>
      <c r="T487" s="81"/>
      <c r="U487" s="242"/>
      <c r="V487" s="242"/>
      <c r="W487" s="241"/>
      <c r="X487" s="242"/>
      <c r="Y487" s="241"/>
      <c r="Z487" s="241"/>
      <c r="AA487" s="241"/>
      <c r="AB487" s="243"/>
      <c r="AC487" s="243"/>
      <c r="AD487" s="77"/>
      <c r="AE487" s="243"/>
      <c r="AF487" s="243"/>
      <c r="AG487" s="243"/>
      <c r="AH487" s="243"/>
      <c r="AI487" s="243"/>
      <c r="AJ487" s="243"/>
      <c r="AK487" s="246"/>
      <c r="AL487" s="246"/>
      <c r="AM487" s="248"/>
      <c r="AN487" s="77"/>
      <c r="AO487" s="562" t="str">
        <f t="shared" si="60"/>
        <v xml:space="preserve"> </v>
      </c>
      <c r="AP487" s="562" t="str">
        <f t="shared" si="62"/>
        <v xml:space="preserve"> </v>
      </c>
      <c r="AQ487" s="562" t="str">
        <f t="shared" si="63"/>
        <v xml:space="preserve"> </v>
      </c>
      <c r="AR487" s="562" t="str">
        <f t="shared" si="64"/>
        <v xml:space="preserve"> </v>
      </c>
      <c r="AS487" s="77"/>
      <c r="AT487" s="360"/>
      <c r="AU487" s="360"/>
      <c r="AV487" s="359"/>
      <c r="AW487" s="360"/>
      <c r="AX487" s="359"/>
      <c r="AY487" s="359"/>
      <c r="AZ487" s="241"/>
      <c r="BA487" s="243"/>
      <c r="BB487" s="243"/>
      <c r="BC487" s="77"/>
      <c r="BD487" s="243"/>
      <c r="BE487" s="243"/>
      <c r="BF487" s="243"/>
      <c r="BG487" s="243"/>
      <c r="BH487" s="243"/>
      <c r="BI487" s="243"/>
      <c r="BJ487" s="246"/>
      <c r="BK487" s="246"/>
      <c r="BL487" s="248"/>
      <c r="BM487" s="77"/>
      <c r="BN487" s="562" t="str">
        <f t="shared" si="61"/>
        <v xml:space="preserve"> </v>
      </c>
      <c r="BO487" s="562" t="str">
        <f t="shared" si="65"/>
        <v xml:space="preserve"> </v>
      </c>
      <c r="BP487" s="562" t="str">
        <f t="shared" si="66"/>
        <v xml:space="preserve"> </v>
      </c>
      <c r="BQ487" s="562" t="str">
        <f t="shared" si="67"/>
        <v xml:space="preserve"> </v>
      </c>
      <c r="BR487" s="77"/>
      <c r="BS487" s="313"/>
    </row>
    <row r="488" spans="1:71" s="86" customFormat="1" ht="12.75" x14ac:dyDescent="0.25">
      <c r="A488" s="365"/>
      <c r="B488" s="147">
        <f>Demography!B489</f>
        <v>0</v>
      </c>
      <c r="C488" s="147">
        <f>Demography!C489</f>
        <v>0</v>
      </c>
      <c r="D488" s="148">
        <f>Demography!D489</f>
        <v>0</v>
      </c>
      <c r="E488" s="81"/>
      <c r="F488" s="238"/>
      <c r="G488" s="150"/>
      <c r="H488" s="414"/>
      <c r="I488" s="256"/>
      <c r="J488" s="240"/>
      <c r="K488" s="261"/>
      <c r="L488" s="261"/>
      <c r="M488" s="261"/>
      <c r="N488" s="256"/>
      <c r="O488" s="247"/>
      <c r="P488" s="81"/>
      <c r="Q488" s="256"/>
      <c r="R488" s="150"/>
      <c r="S488" s="150"/>
      <c r="T488" s="81"/>
      <c r="U488" s="240"/>
      <c r="V488" s="240"/>
      <c r="W488" s="256"/>
      <c r="X488" s="240"/>
      <c r="Y488" s="256"/>
      <c r="Z488" s="256"/>
      <c r="AA488" s="256"/>
      <c r="AB488" s="261"/>
      <c r="AC488" s="261"/>
      <c r="AD488" s="77"/>
      <c r="AE488" s="261"/>
      <c r="AF488" s="261"/>
      <c r="AG488" s="261"/>
      <c r="AH488" s="261"/>
      <c r="AI488" s="261"/>
      <c r="AJ488" s="261"/>
      <c r="AK488" s="245"/>
      <c r="AL488" s="245"/>
      <c r="AM488" s="247"/>
      <c r="AN488" s="77"/>
      <c r="AO488" s="561" t="str">
        <f t="shared" si="60"/>
        <v xml:space="preserve"> </v>
      </c>
      <c r="AP488" s="561" t="str">
        <f t="shared" si="62"/>
        <v xml:space="preserve"> </v>
      </c>
      <c r="AQ488" s="561" t="str">
        <f t="shared" si="63"/>
        <v xml:space="preserve"> </v>
      </c>
      <c r="AR488" s="561" t="str">
        <f t="shared" si="64"/>
        <v xml:space="preserve"> </v>
      </c>
      <c r="AS488" s="77"/>
      <c r="AT488" s="240"/>
      <c r="AU488" s="240"/>
      <c r="AV488" s="256"/>
      <c r="AW488" s="240"/>
      <c r="AX488" s="256"/>
      <c r="AY488" s="256"/>
      <c r="AZ488" s="256"/>
      <c r="BA488" s="261"/>
      <c r="BB488" s="261"/>
      <c r="BC488" s="77"/>
      <c r="BD488" s="261"/>
      <c r="BE488" s="261"/>
      <c r="BF488" s="261"/>
      <c r="BG488" s="261"/>
      <c r="BH488" s="261"/>
      <c r="BI488" s="261"/>
      <c r="BJ488" s="245"/>
      <c r="BK488" s="245"/>
      <c r="BL488" s="247"/>
      <c r="BM488" s="77"/>
      <c r="BN488" s="561" t="str">
        <f t="shared" si="61"/>
        <v xml:space="preserve"> </v>
      </c>
      <c r="BO488" s="561" t="str">
        <f t="shared" si="65"/>
        <v xml:space="preserve"> </v>
      </c>
      <c r="BP488" s="561" t="str">
        <f t="shared" si="66"/>
        <v xml:space="preserve"> </v>
      </c>
      <c r="BQ488" s="561" t="str">
        <f t="shared" si="67"/>
        <v xml:space="preserve"> </v>
      </c>
      <c r="BR488" s="77"/>
      <c r="BS488" s="145"/>
    </row>
    <row r="489" spans="1:71" s="86" customFormat="1" ht="12.75" x14ac:dyDescent="0.25">
      <c r="A489" s="365"/>
      <c r="B489" s="361">
        <f>Demography!B490</f>
        <v>0</v>
      </c>
      <c r="C489" s="361">
        <f>Demography!C490</f>
        <v>0</v>
      </c>
      <c r="D489" s="362">
        <f>Demography!D490</f>
        <v>0</v>
      </c>
      <c r="E489" s="81"/>
      <c r="F489" s="415"/>
      <c r="G489" s="416"/>
      <c r="H489" s="417"/>
      <c r="I489" s="241"/>
      <c r="J489" s="242"/>
      <c r="K489" s="243"/>
      <c r="L489" s="243"/>
      <c r="M489" s="243"/>
      <c r="N489" s="241"/>
      <c r="O489" s="248"/>
      <c r="P489" s="81"/>
      <c r="Q489" s="241"/>
      <c r="R489" s="416"/>
      <c r="S489" s="416"/>
      <c r="T489" s="81"/>
      <c r="U489" s="242"/>
      <c r="V489" s="242"/>
      <c r="W489" s="241"/>
      <c r="X489" s="242"/>
      <c r="Y489" s="241"/>
      <c r="Z489" s="241"/>
      <c r="AA489" s="241"/>
      <c r="AB489" s="243"/>
      <c r="AC489" s="243"/>
      <c r="AD489" s="77"/>
      <c r="AE489" s="243"/>
      <c r="AF489" s="243"/>
      <c r="AG489" s="243"/>
      <c r="AH489" s="243"/>
      <c r="AI489" s="243"/>
      <c r="AJ489" s="243"/>
      <c r="AK489" s="246"/>
      <c r="AL489" s="246"/>
      <c r="AM489" s="248"/>
      <c r="AN489" s="77"/>
      <c r="AO489" s="562" t="str">
        <f t="shared" si="60"/>
        <v xml:space="preserve"> </v>
      </c>
      <c r="AP489" s="562" t="str">
        <f t="shared" si="62"/>
        <v xml:space="preserve"> </v>
      </c>
      <c r="AQ489" s="562" t="str">
        <f t="shared" si="63"/>
        <v xml:space="preserve"> </v>
      </c>
      <c r="AR489" s="562" t="str">
        <f t="shared" si="64"/>
        <v xml:space="preserve"> </v>
      </c>
      <c r="AS489" s="77"/>
      <c r="AT489" s="360"/>
      <c r="AU489" s="360"/>
      <c r="AV489" s="359"/>
      <c r="AW489" s="360"/>
      <c r="AX489" s="359"/>
      <c r="AY489" s="359"/>
      <c r="AZ489" s="241"/>
      <c r="BA489" s="243"/>
      <c r="BB489" s="243"/>
      <c r="BC489" s="77"/>
      <c r="BD489" s="243"/>
      <c r="BE489" s="243"/>
      <c r="BF489" s="243"/>
      <c r="BG489" s="243"/>
      <c r="BH489" s="243"/>
      <c r="BI489" s="243"/>
      <c r="BJ489" s="246"/>
      <c r="BK489" s="246"/>
      <c r="BL489" s="248"/>
      <c r="BM489" s="77"/>
      <c r="BN489" s="562" t="str">
        <f t="shared" si="61"/>
        <v xml:space="preserve"> </v>
      </c>
      <c r="BO489" s="562" t="str">
        <f t="shared" si="65"/>
        <v xml:space="preserve"> </v>
      </c>
      <c r="BP489" s="562" t="str">
        <f t="shared" si="66"/>
        <v xml:space="preserve"> </v>
      </c>
      <c r="BQ489" s="562" t="str">
        <f t="shared" si="67"/>
        <v xml:space="preserve"> </v>
      </c>
      <c r="BR489" s="77"/>
      <c r="BS489" s="313"/>
    </row>
    <row r="490" spans="1:71" s="86" customFormat="1" ht="12.75" x14ac:dyDescent="0.25">
      <c r="A490" s="365"/>
      <c r="B490" s="147">
        <f>Demography!B491</f>
        <v>0</v>
      </c>
      <c r="C490" s="147">
        <f>Demography!C491</f>
        <v>0</v>
      </c>
      <c r="D490" s="148">
        <f>Demography!D491</f>
        <v>0</v>
      </c>
      <c r="E490" s="81"/>
      <c r="F490" s="238"/>
      <c r="G490" s="150"/>
      <c r="H490" s="414"/>
      <c r="I490" s="256"/>
      <c r="J490" s="240"/>
      <c r="K490" s="261"/>
      <c r="L490" s="261"/>
      <c r="M490" s="261"/>
      <c r="N490" s="256"/>
      <c r="O490" s="247"/>
      <c r="P490" s="81"/>
      <c r="Q490" s="256"/>
      <c r="R490" s="150"/>
      <c r="S490" s="150"/>
      <c r="T490" s="81"/>
      <c r="U490" s="240"/>
      <c r="V490" s="240"/>
      <c r="W490" s="256"/>
      <c r="X490" s="240"/>
      <c r="Y490" s="256"/>
      <c r="Z490" s="256"/>
      <c r="AA490" s="256"/>
      <c r="AB490" s="261"/>
      <c r="AC490" s="261"/>
      <c r="AD490" s="77"/>
      <c r="AE490" s="261"/>
      <c r="AF490" s="261"/>
      <c r="AG490" s="261"/>
      <c r="AH490" s="261"/>
      <c r="AI490" s="261"/>
      <c r="AJ490" s="261"/>
      <c r="AK490" s="245"/>
      <c r="AL490" s="245"/>
      <c r="AM490" s="247"/>
      <c r="AN490" s="77"/>
      <c r="AO490" s="561" t="str">
        <f t="shared" si="60"/>
        <v xml:space="preserve"> </v>
      </c>
      <c r="AP490" s="561" t="str">
        <f t="shared" si="62"/>
        <v xml:space="preserve"> </v>
      </c>
      <c r="AQ490" s="561" t="str">
        <f t="shared" si="63"/>
        <v xml:space="preserve"> </v>
      </c>
      <c r="AR490" s="561" t="str">
        <f t="shared" si="64"/>
        <v xml:space="preserve"> </v>
      </c>
      <c r="AS490" s="77"/>
      <c r="AT490" s="240"/>
      <c r="AU490" s="240"/>
      <c r="AV490" s="256"/>
      <c r="AW490" s="240"/>
      <c r="AX490" s="256"/>
      <c r="AY490" s="256"/>
      <c r="AZ490" s="256"/>
      <c r="BA490" s="261"/>
      <c r="BB490" s="261"/>
      <c r="BC490" s="77"/>
      <c r="BD490" s="261"/>
      <c r="BE490" s="261"/>
      <c r="BF490" s="261"/>
      <c r="BG490" s="261"/>
      <c r="BH490" s="261"/>
      <c r="BI490" s="261"/>
      <c r="BJ490" s="245"/>
      <c r="BK490" s="245"/>
      <c r="BL490" s="247"/>
      <c r="BM490" s="77"/>
      <c r="BN490" s="561" t="str">
        <f t="shared" si="61"/>
        <v xml:space="preserve"> </v>
      </c>
      <c r="BO490" s="561" t="str">
        <f t="shared" si="65"/>
        <v xml:space="preserve"> </v>
      </c>
      <c r="BP490" s="561" t="str">
        <f t="shared" si="66"/>
        <v xml:space="preserve"> </v>
      </c>
      <c r="BQ490" s="561" t="str">
        <f t="shared" si="67"/>
        <v xml:space="preserve"> </v>
      </c>
      <c r="BR490" s="77"/>
      <c r="BS490" s="145"/>
    </row>
    <row r="491" spans="1:71" s="86" customFormat="1" ht="12.75" x14ac:dyDescent="0.25">
      <c r="A491" s="365"/>
      <c r="B491" s="361">
        <f>Demography!B492</f>
        <v>0</v>
      </c>
      <c r="C491" s="361">
        <f>Demography!C492</f>
        <v>0</v>
      </c>
      <c r="D491" s="362">
        <f>Demography!D492</f>
        <v>0</v>
      </c>
      <c r="E491" s="81"/>
      <c r="F491" s="415"/>
      <c r="G491" s="416"/>
      <c r="H491" s="417"/>
      <c r="I491" s="241"/>
      <c r="J491" s="242"/>
      <c r="K491" s="243"/>
      <c r="L491" s="243"/>
      <c r="M491" s="243"/>
      <c r="N491" s="241"/>
      <c r="O491" s="248"/>
      <c r="P491" s="81"/>
      <c r="Q491" s="241"/>
      <c r="R491" s="416"/>
      <c r="S491" s="416"/>
      <c r="T491" s="81"/>
      <c r="U491" s="242"/>
      <c r="V491" s="242"/>
      <c r="W491" s="241"/>
      <c r="X491" s="242"/>
      <c r="Y491" s="241"/>
      <c r="Z491" s="241"/>
      <c r="AA491" s="241"/>
      <c r="AB491" s="243"/>
      <c r="AC491" s="243"/>
      <c r="AD491" s="77"/>
      <c r="AE491" s="243"/>
      <c r="AF491" s="243"/>
      <c r="AG491" s="243"/>
      <c r="AH491" s="243"/>
      <c r="AI491" s="243"/>
      <c r="AJ491" s="243"/>
      <c r="AK491" s="246"/>
      <c r="AL491" s="246"/>
      <c r="AM491" s="248"/>
      <c r="AN491" s="77"/>
      <c r="AO491" s="562" t="str">
        <f t="shared" si="60"/>
        <v xml:space="preserve"> </v>
      </c>
      <c r="AP491" s="562" t="str">
        <f t="shared" si="62"/>
        <v xml:space="preserve"> </v>
      </c>
      <c r="AQ491" s="562" t="str">
        <f t="shared" si="63"/>
        <v xml:space="preserve"> </v>
      </c>
      <c r="AR491" s="562" t="str">
        <f t="shared" si="64"/>
        <v xml:space="preserve"> </v>
      </c>
      <c r="AS491" s="77"/>
      <c r="AT491" s="360"/>
      <c r="AU491" s="360"/>
      <c r="AV491" s="359"/>
      <c r="AW491" s="360"/>
      <c r="AX491" s="359"/>
      <c r="AY491" s="359"/>
      <c r="AZ491" s="241"/>
      <c r="BA491" s="243"/>
      <c r="BB491" s="243"/>
      <c r="BC491" s="77"/>
      <c r="BD491" s="243"/>
      <c r="BE491" s="243"/>
      <c r="BF491" s="243"/>
      <c r="BG491" s="243"/>
      <c r="BH491" s="243"/>
      <c r="BI491" s="243"/>
      <c r="BJ491" s="246"/>
      <c r="BK491" s="246"/>
      <c r="BL491" s="248"/>
      <c r="BM491" s="77"/>
      <c r="BN491" s="562" t="str">
        <f t="shared" si="61"/>
        <v xml:space="preserve"> </v>
      </c>
      <c r="BO491" s="562" t="str">
        <f t="shared" si="65"/>
        <v xml:space="preserve"> </v>
      </c>
      <c r="BP491" s="562" t="str">
        <f t="shared" si="66"/>
        <v xml:space="preserve"> </v>
      </c>
      <c r="BQ491" s="562" t="str">
        <f t="shared" si="67"/>
        <v xml:space="preserve"> </v>
      </c>
      <c r="BR491" s="77"/>
      <c r="BS491" s="313"/>
    </row>
    <row r="492" spans="1:71" s="86" customFormat="1" ht="12.75" x14ac:dyDescent="0.25">
      <c r="A492" s="365"/>
      <c r="B492" s="147">
        <f>Demography!B493</f>
        <v>0</v>
      </c>
      <c r="C492" s="147">
        <f>Demography!C493</f>
        <v>0</v>
      </c>
      <c r="D492" s="148">
        <f>Demography!D493</f>
        <v>0</v>
      </c>
      <c r="E492" s="81"/>
      <c r="F492" s="238"/>
      <c r="G492" s="150"/>
      <c r="H492" s="414"/>
      <c r="I492" s="256"/>
      <c r="J492" s="240"/>
      <c r="K492" s="261"/>
      <c r="L492" s="261"/>
      <c r="M492" s="261"/>
      <c r="N492" s="256"/>
      <c r="O492" s="247"/>
      <c r="P492" s="81"/>
      <c r="Q492" s="256"/>
      <c r="R492" s="150"/>
      <c r="S492" s="150"/>
      <c r="T492" s="81"/>
      <c r="U492" s="240"/>
      <c r="V492" s="240"/>
      <c r="W492" s="256"/>
      <c r="X492" s="240"/>
      <c r="Y492" s="256"/>
      <c r="Z492" s="256"/>
      <c r="AA492" s="256"/>
      <c r="AB492" s="261"/>
      <c r="AC492" s="261"/>
      <c r="AD492" s="77"/>
      <c r="AE492" s="261"/>
      <c r="AF492" s="261"/>
      <c r="AG492" s="261"/>
      <c r="AH492" s="261"/>
      <c r="AI492" s="261"/>
      <c r="AJ492" s="261"/>
      <c r="AK492" s="245"/>
      <c r="AL492" s="245"/>
      <c r="AM492" s="247"/>
      <c r="AN492" s="77"/>
      <c r="AO492" s="561" t="str">
        <f t="shared" si="60"/>
        <v xml:space="preserve"> </v>
      </c>
      <c r="AP492" s="561" t="str">
        <f t="shared" si="62"/>
        <v xml:space="preserve"> </v>
      </c>
      <c r="AQ492" s="561" t="str">
        <f t="shared" si="63"/>
        <v xml:space="preserve"> </v>
      </c>
      <c r="AR492" s="561" t="str">
        <f t="shared" si="64"/>
        <v xml:space="preserve"> </v>
      </c>
      <c r="AS492" s="77"/>
      <c r="AT492" s="240"/>
      <c r="AU492" s="240"/>
      <c r="AV492" s="256"/>
      <c r="AW492" s="240"/>
      <c r="AX492" s="256"/>
      <c r="AY492" s="256"/>
      <c r="AZ492" s="256"/>
      <c r="BA492" s="261"/>
      <c r="BB492" s="261"/>
      <c r="BC492" s="77"/>
      <c r="BD492" s="261"/>
      <c r="BE492" s="261"/>
      <c r="BF492" s="261"/>
      <c r="BG492" s="261"/>
      <c r="BH492" s="261"/>
      <c r="BI492" s="261"/>
      <c r="BJ492" s="245"/>
      <c r="BK492" s="245"/>
      <c r="BL492" s="247"/>
      <c r="BM492" s="77"/>
      <c r="BN492" s="561" t="str">
        <f t="shared" si="61"/>
        <v xml:space="preserve"> </v>
      </c>
      <c r="BO492" s="561" t="str">
        <f t="shared" si="65"/>
        <v xml:space="preserve"> </v>
      </c>
      <c r="BP492" s="561" t="str">
        <f t="shared" si="66"/>
        <v xml:space="preserve"> </v>
      </c>
      <c r="BQ492" s="561" t="str">
        <f t="shared" si="67"/>
        <v xml:space="preserve"> </v>
      </c>
      <c r="BR492" s="77"/>
      <c r="BS492" s="145"/>
    </row>
    <row r="493" spans="1:71" s="86" customFormat="1" ht="12.75" x14ac:dyDescent="0.25">
      <c r="A493" s="365"/>
      <c r="B493" s="361">
        <f>Demography!B494</f>
        <v>0</v>
      </c>
      <c r="C493" s="361">
        <f>Demography!C494</f>
        <v>0</v>
      </c>
      <c r="D493" s="362">
        <f>Demography!D494</f>
        <v>0</v>
      </c>
      <c r="E493" s="81"/>
      <c r="F493" s="415"/>
      <c r="G493" s="416"/>
      <c r="H493" s="417"/>
      <c r="I493" s="241"/>
      <c r="J493" s="242"/>
      <c r="K493" s="243"/>
      <c r="L493" s="243"/>
      <c r="M493" s="243"/>
      <c r="N493" s="241"/>
      <c r="O493" s="248"/>
      <c r="P493" s="81"/>
      <c r="Q493" s="241"/>
      <c r="R493" s="416"/>
      <c r="S493" s="416"/>
      <c r="T493" s="81"/>
      <c r="U493" s="242"/>
      <c r="V493" s="242"/>
      <c r="W493" s="241"/>
      <c r="X493" s="242"/>
      <c r="Y493" s="241"/>
      <c r="Z493" s="241"/>
      <c r="AA493" s="241"/>
      <c r="AB493" s="243"/>
      <c r="AC493" s="243"/>
      <c r="AD493" s="77"/>
      <c r="AE493" s="243"/>
      <c r="AF493" s="243"/>
      <c r="AG493" s="243"/>
      <c r="AH493" s="243"/>
      <c r="AI493" s="243"/>
      <c r="AJ493" s="243"/>
      <c r="AK493" s="246"/>
      <c r="AL493" s="246"/>
      <c r="AM493" s="248"/>
      <c r="AN493" s="77"/>
      <c r="AO493" s="562" t="str">
        <f t="shared" si="60"/>
        <v xml:space="preserve"> </v>
      </c>
      <c r="AP493" s="562" t="str">
        <f t="shared" si="62"/>
        <v xml:space="preserve"> </v>
      </c>
      <c r="AQ493" s="562" t="str">
        <f t="shared" si="63"/>
        <v xml:space="preserve"> </v>
      </c>
      <c r="AR493" s="562" t="str">
        <f t="shared" si="64"/>
        <v xml:space="preserve"> </v>
      </c>
      <c r="AS493" s="77"/>
      <c r="AT493" s="360"/>
      <c r="AU493" s="360"/>
      <c r="AV493" s="359"/>
      <c r="AW493" s="360"/>
      <c r="AX493" s="359"/>
      <c r="AY493" s="359"/>
      <c r="AZ493" s="241"/>
      <c r="BA493" s="243"/>
      <c r="BB493" s="243"/>
      <c r="BC493" s="77"/>
      <c r="BD493" s="243"/>
      <c r="BE493" s="243"/>
      <c r="BF493" s="243"/>
      <c r="BG493" s="243"/>
      <c r="BH493" s="243"/>
      <c r="BI493" s="243"/>
      <c r="BJ493" s="246"/>
      <c r="BK493" s="246"/>
      <c r="BL493" s="248"/>
      <c r="BM493" s="77"/>
      <c r="BN493" s="562" t="str">
        <f t="shared" si="61"/>
        <v xml:space="preserve"> </v>
      </c>
      <c r="BO493" s="562" t="str">
        <f t="shared" si="65"/>
        <v xml:space="preserve"> </v>
      </c>
      <c r="BP493" s="562" t="str">
        <f t="shared" si="66"/>
        <v xml:space="preserve"> </v>
      </c>
      <c r="BQ493" s="562" t="str">
        <f t="shared" si="67"/>
        <v xml:space="preserve"> </v>
      </c>
      <c r="BR493" s="77"/>
      <c r="BS493" s="313"/>
    </row>
    <row r="494" spans="1:71" s="86" customFormat="1" ht="12.75" x14ac:dyDescent="0.25">
      <c r="A494" s="365"/>
      <c r="B494" s="147">
        <f>Demography!B495</f>
        <v>0</v>
      </c>
      <c r="C494" s="147">
        <f>Demography!C495</f>
        <v>0</v>
      </c>
      <c r="D494" s="148">
        <f>Demography!D495</f>
        <v>0</v>
      </c>
      <c r="E494" s="81"/>
      <c r="F494" s="238"/>
      <c r="G494" s="150"/>
      <c r="H494" s="414"/>
      <c r="I494" s="256"/>
      <c r="J494" s="240"/>
      <c r="K494" s="261"/>
      <c r="L494" s="261"/>
      <c r="M494" s="261"/>
      <c r="N494" s="256"/>
      <c r="O494" s="247"/>
      <c r="P494" s="81"/>
      <c r="Q494" s="256"/>
      <c r="R494" s="150"/>
      <c r="S494" s="150"/>
      <c r="T494" s="81"/>
      <c r="U494" s="240"/>
      <c r="V494" s="240"/>
      <c r="W494" s="256"/>
      <c r="X494" s="240"/>
      <c r="Y494" s="256"/>
      <c r="Z494" s="256"/>
      <c r="AA494" s="256"/>
      <c r="AB494" s="261"/>
      <c r="AC494" s="261"/>
      <c r="AD494" s="77"/>
      <c r="AE494" s="261"/>
      <c r="AF494" s="261"/>
      <c r="AG494" s="261"/>
      <c r="AH494" s="261"/>
      <c r="AI494" s="261"/>
      <c r="AJ494" s="261"/>
      <c r="AK494" s="245"/>
      <c r="AL494" s="245"/>
      <c r="AM494" s="247"/>
      <c r="AN494" s="77"/>
      <c r="AO494" s="561" t="str">
        <f t="shared" si="60"/>
        <v xml:space="preserve"> </v>
      </c>
      <c r="AP494" s="561" t="str">
        <f t="shared" si="62"/>
        <v xml:space="preserve"> </v>
      </c>
      <c r="AQ494" s="561" t="str">
        <f t="shared" si="63"/>
        <v xml:space="preserve"> </v>
      </c>
      <c r="AR494" s="561" t="str">
        <f t="shared" si="64"/>
        <v xml:space="preserve"> </v>
      </c>
      <c r="AS494" s="77"/>
      <c r="AT494" s="240"/>
      <c r="AU494" s="240"/>
      <c r="AV494" s="256"/>
      <c r="AW494" s="240"/>
      <c r="AX494" s="256"/>
      <c r="AY494" s="256"/>
      <c r="AZ494" s="256"/>
      <c r="BA494" s="261"/>
      <c r="BB494" s="261"/>
      <c r="BC494" s="77"/>
      <c r="BD494" s="261"/>
      <c r="BE494" s="261"/>
      <c r="BF494" s="261"/>
      <c r="BG494" s="261"/>
      <c r="BH494" s="261"/>
      <c r="BI494" s="261"/>
      <c r="BJ494" s="245"/>
      <c r="BK494" s="245"/>
      <c r="BL494" s="247"/>
      <c r="BM494" s="77"/>
      <c r="BN494" s="561" t="str">
        <f t="shared" si="61"/>
        <v xml:space="preserve"> </v>
      </c>
      <c r="BO494" s="561" t="str">
        <f t="shared" si="65"/>
        <v xml:space="preserve"> </v>
      </c>
      <c r="BP494" s="561" t="str">
        <f t="shared" si="66"/>
        <v xml:space="preserve"> </v>
      </c>
      <c r="BQ494" s="561" t="str">
        <f t="shared" si="67"/>
        <v xml:space="preserve"> </v>
      </c>
      <c r="BR494" s="77"/>
      <c r="BS494" s="145"/>
    </row>
    <row r="495" spans="1:71" s="86" customFormat="1" ht="12.75" x14ac:dyDescent="0.25">
      <c r="A495" s="365"/>
      <c r="B495" s="361">
        <f>Demography!B496</f>
        <v>0</v>
      </c>
      <c r="C495" s="361">
        <f>Demography!C496</f>
        <v>0</v>
      </c>
      <c r="D495" s="362">
        <f>Demography!D496</f>
        <v>0</v>
      </c>
      <c r="E495" s="81"/>
      <c r="F495" s="415"/>
      <c r="G495" s="416"/>
      <c r="H495" s="417"/>
      <c r="I495" s="241"/>
      <c r="J495" s="242"/>
      <c r="K495" s="243"/>
      <c r="L495" s="243"/>
      <c r="M495" s="243"/>
      <c r="N495" s="241"/>
      <c r="O495" s="248"/>
      <c r="P495" s="81"/>
      <c r="Q495" s="241"/>
      <c r="R495" s="416"/>
      <c r="S495" s="416"/>
      <c r="T495" s="81"/>
      <c r="U495" s="242"/>
      <c r="V495" s="242"/>
      <c r="W495" s="241"/>
      <c r="X495" s="242"/>
      <c r="Y495" s="241"/>
      <c r="Z495" s="241"/>
      <c r="AA495" s="241"/>
      <c r="AB495" s="243"/>
      <c r="AC495" s="243"/>
      <c r="AD495" s="77"/>
      <c r="AE495" s="243"/>
      <c r="AF495" s="243"/>
      <c r="AG495" s="243"/>
      <c r="AH495" s="243"/>
      <c r="AI495" s="243"/>
      <c r="AJ495" s="243"/>
      <c r="AK495" s="246"/>
      <c r="AL495" s="246"/>
      <c r="AM495" s="248"/>
      <c r="AN495" s="77"/>
      <c r="AO495" s="562" t="str">
        <f t="shared" si="60"/>
        <v xml:space="preserve"> </v>
      </c>
      <c r="AP495" s="562" t="str">
        <f t="shared" si="62"/>
        <v xml:space="preserve"> </v>
      </c>
      <c r="AQ495" s="562" t="str">
        <f t="shared" si="63"/>
        <v xml:space="preserve"> </v>
      </c>
      <c r="AR495" s="562" t="str">
        <f t="shared" si="64"/>
        <v xml:space="preserve"> </v>
      </c>
      <c r="AS495" s="77"/>
      <c r="AT495" s="360"/>
      <c r="AU495" s="360"/>
      <c r="AV495" s="359"/>
      <c r="AW495" s="360"/>
      <c r="AX495" s="359"/>
      <c r="AY495" s="359"/>
      <c r="AZ495" s="241"/>
      <c r="BA495" s="243"/>
      <c r="BB495" s="243"/>
      <c r="BC495" s="77"/>
      <c r="BD495" s="243"/>
      <c r="BE495" s="243"/>
      <c r="BF495" s="243"/>
      <c r="BG495" s="243"/>
      <c r="BH495" s="243"/>
      <c r="BI495" s="243"/>
      <c r="BJ495" s="246"/>
      <c r="BK495" s="246"/>
      <c r="BL495" s="248"/>
      <c r="BM495" s="77"/>
      <c r="BN495" s="562" t="str">
        <f t="shared" si="61"/>
        <v xml:space="preserve"> </v>
      </c>
      <c r="BO495" s="562" t="str">
        <f t="shared" si="65"/>
        <v xml:space="preserve"> </v>
      </c>
      <c r="BP495" s="562" t="str">
        <f t="shared" si="66"/>
        <v xml:space="preserve"> </v>
      </c>
      <c r="BQ495" s="562" t="str">
        <f t="shared" si="67"/>
        <v xml:space="preserve"> </v>
      </c>
      <c r="BR495" s="77"/>
      <c r="BS495" s="313"/>
    </row>
    <row r="496" spans="1:71" s="86" customFormat="1" ht="12.75" x14ac:dyDescent="0.25">
      <c r="A496" s="365"/>
      <c r="B496" s="147">
        <f>Demography!B497</f>
        <v>0</v>
      </c>
      <c r="C496" s="147">
        <f>Demography!C497</f>
        <v>0</v>
      </c>
      <c r="D496" s="148">
        <f>Demography!D497</f>
        <v>0</v>
      </c>
      <c r="E496" s="81"/>
      <c r="F496" s="238"/>
      <c r="G496" s="150"/>
      <c r="H496" s="414"/>
      <c r="I496" s="256"/>
      <c r="J496" s="240"/>
      <c r="K496" s="261"/>
      <c r="L496" s="261"/>
      <c r="M496" s="261"/>
      <c r="N496" s="256"/>
      <c r="O496" s="247"/>
      <c r="P496" s="81"/>
      <c r="Q496" s="256"/>
      <c r="R496" s="150"/>
      <c r="S496" s="150"/>
      <c r="T496" s="81"/>
      <c r="U496" s="240"/>
      <c r="V496" s="240"/>
      <c r="W496" s="256"/>
      <c r="X496" s="240"/>
      <c r="Y496" s="256"/>
      <c r="Z496" s="256"/>
      <c r="AA496" s="256"/>
      <c r="AB496" s="261"/>
      <c r="AC496" s="261"/>
      <c r="AD496" s="77"/>
      <c r="AE496" s="261"/>
      <c r="AF496" s="261"/>
      <c r="AG496" s="261"/>
      <c r="AH496" s="261"/>
      <c r="AI496" s="261"/>
      <c r="AJ496" s="261"/>
      <c r="AK496" s="245"/>
      <c r="AL496" s="245"/>
      <c r="AM496" s="247"/>
      <c r="AN496" s="77"/>
      <c r="AO496" s="561" t="str">
        <f t="shared" si="60"/>
        <v xml:space="preserve"> </v>
      </c>
      <c r="AP496" s="561" t="str">
        <f t="shared" si="62"/>
        <v xml:space="preserve"> </v>
      </c>
      <c r="AQ496" s="561" t="str">
        <f t="shared" si="63"/>
        <v xml:space="preserve"> </v>
      </c>
      <c r="AR496" s="561" t="str">
        <f t="shared" si="64"/>
        <v xml:space="preserve"> </v>
      </c>
      <c r="AS496" s="77"/>
      <c r="AT496" s="240"/>
      <c r="AU496" s="240"/>
      <c r="AV496" s="256"/>
      <c r="AW496" s="240"/>
      <c r="AX496" s="256"/>
      <c r="AY496" s="256"/>
      <c r="AZ496" s="256"/>
      <c r="BA496" s="261"/>
      <c r="BB496" s="261"/>
      <c r="BC496" s="77"/>
      <c r="BD496" s="261"/>
      <c r="BE496" s="261"/>
      <c r="BF496" s="261"/>
      <c r="BG496" s="261"/>
      <c r="BH496" s="261"/>
      <c r="BI496" s="261"/>
      <c r="BJ496" s="245"/>
      <c r="BK496" s="245"/>
      <c r="BL496" s="247"/>
      <c r="BM496" s="77"/>
      <c r="BN496" s="561" t="str">
        <f t="shared" si="61"/>
        <v xml:space="preserve"> </v>
      </c>
      <c r="BO496" s="561" t="str">
        <f t="shared" si="65"/>
        <v xml:space="preserve"> </v>
      </c>
      <c r="BP496" s="561" t="str">
        <f t="shared" si="66"/>
        <v xml:space="preserve"> </v>
      </c>
      <c r="BQ496" s="561" t="str">
        <f t="shared" si="67"/>
        <v xml:space="preserve"> </v>
      </c>
      <c r="BR496" s="77"/>
      <c r="BS496" s="145"/>
    </row>
    <row r="497" spans="1:71" s="86" customFormat="1" ht="12.75" x14ac:dyDescent="0.25">
      <c r="A497" s="365"/>
      <c r="B497" s="361">
        <f>Demography!B498</f>
        <v>0</v>
      </c>
      <c r="C497" s="361">
        <f>Demography!C498</f>
        <v>0</v>
      </c>
      <c r="D497" s="362">
        <f>Demography!D498</f>
        <v>0</v>
      </c>
      <c r="E497" s="81"/>
      <c r="F497" s="415"/>
      <c r="G497" s="416"/>
      <c r="H497" s="417"/>
      <c r="I497" s="241"/>
      <c r="J497" s="242"/>
      <c r="K497" s="243"/>
      <c r="L497" s="243"/>
      <c r="M497" s="243"/>
      <c r="N497" s="241"/>
      <c r="O497" s="248"/>
      <c r="P497" s="81"/>
      <c r="Q497" s="241"/>
      <c r="R497" s="416"/>
      <c r="S497" s="416"/>
      <c r="T497" s="81"/>
      <c r="U497" s="242"/>
      <c r="V497" s="242"/>
      <c r="W497" s="241"/>
      <c r="X497" s="242"/>
      <c r="Y497" s="241"/>
      <c r="Z497" s="241"/>
      <c r="AA497" s="241"/>
      <c r="AB497" s="243"/>
      <c r="AC497" s="243"/>
      <c r="AD497" s="77"/>
      <c r="AE497" s="243"/>
      <c r="AF497" s="243"/>
      <c r="AG497" s="243"/>
      <c r="AH497" s="243"/>
      <c r="AI497" s="243"/>
      <c r="AJ497" s="243"/>
      <c r="AK497" s="246"/>
      <c r="AL497" s="246"/>
      <c r="AM497" s="248"/>
      <c r="AN497" s="77"/>
      <c r="AO497" s="562" t="str">
        <f t="shared" si="60"/>
        <v xml:space="preserve"> </v>
      </c>
      <c r="AP497" s="562" t="str">
        <f t="shared" si="62"/>
        <v xml:space="preserve"> </v>
      </c>
      <c r="AQ497" s="562" t="str">
        <f t="shared" si="63"/>
        <v xml:space="preserve"> </v>
      </c>
      <c r="AR497" s="562" t="str">
        <f t="shared" si="64"/>
        <v xml:space="preserve"> </v>
      </c>
      <c r="AS497" s="77"/>
      <c r="AT497" s="360"/>
      <c r="AU497" s="360"/>
      <c r="AV497" s="359"/>
      <c r="AW497" s="360"/>
      <c r="AX497" s="359"/>
      <c r="AY497" s="359"/>
      <c r="AZ497" s="241"/>
      <c r="BA497" s="243"/>
      <c r="BB497" s="243"/>
      <c r="BC497" s="77"/>
      <c r="BD497" s="243"/>
      <c r="BE497" s="243"/>
      <c r="BF497" s="243"/>
      <c r="BG497" s="243"/>
      <c r="BH497" s="243"/>
      <c r="BI497" s="243"/>
      <c r="BJ497" s="246"/>
      <c r="BK497" s="246"/>
      <c r="BL497" s="248"/>
      <c r="BM497" s="77"/>
      <c r="BN497" s="562" t="str">
        <f t="shared" si="61"/>
        <v xml:space="preserve"> </v>
      </c>
      <c r="BO497" s="562" t="str">
        <f t="shared" si="65"/>
        <v xml:space="preserve"> </v>
      </c>
      <c r="BP497" s="562" t="str">
        <f t="shared" si="66"/>
        <v xml:space="preserve"> </v>
      </c>
      <c r="BQ497" s="562" t="str">
        <f t="shared" si="67"/>
        <v xml:space="preserve"> </v>
      </c>
      <c r="BR497" s="77"/>
      <c r="BS497" s="313"/>
    </row>
    <row r="498" spans="1:71" s="86" customFormat="1" ht="12.75" x14ac:dyDescent="0.25">
      <c r="A498" s="365"/>
      <c r="B498" s="147">
        <f>Demography!B499</f>
        <v>0</v>
      </c>
      <c r="C498" s="147">
        <f>Demography!C499</f>
        <v>0</v>
      </c>
      <c r="D498" s="148">
        <f>Demography!D499</f>
        <v>0</v>
      </c>
      <c r="E498" s="81"/>
      <c r="F498" s="238"/>
      <c r="G498" s="150"/>
      <c r="H498" s="414"/>
      <c r="I498" s="256"/>
      <c r="J498" s="240"/>
      <c r="K498" s="261"/>
      <c r="L498" s="261"/>
      <c r="M498" s="261"/>
      <c r="N498" s="256"/>
      <c r="O498" s="247"/>
      <c r="P498" s="81"/>
      <c r="Q498" s="256"/>
      <c r="R498" s="150"/>
      <c r="S498" s="150"/>
      <c r="T498" s="81"/>
      <c r="U498" s="240"/>
      <c r="V498" s="240"/>
      <c r="W498" s="256"/>
      <c r="X498" s="240"/>
      <c r="Y498" s="256"/>
      <c r="Z498" s="256"/>
      <c r="AA498" s="256"/>
      <c r="AB498" s="261"/>
      <c r="AC498" s="261"/>
      <c r="AD498" s="77"/>
      <c r="AE498" s="261"/>
      <c r="AF498" s="261"/>
      <c r="AG498" s="261"/>
      <c r="AH498" s="261"/>
      <c r="AI498" s="261"/>
      <c r="AJ498" s="261"/>
      <c r="AK498" s="245"/>
      <c r="AL498" s="245"/>
      <c r="AM498" s="247"/>
      <c r="AN498" s="77"/>
      <c r="AO498" s="561" t="str">
        <f t="shared" si="60"/>
        <v xml:space="preserve"> </v>
      </c>
      <c r="AP498" s="561" t="str">
        <f t="shared" si="62"/>
        <v xml:space="preserve"> </v>
      </c>
      <c r="AQ498" s="561" t="str">
        <f t="shared" si="63"/>
        <v xml:space="preserve"> </v>
      </c>
      <c r="AR498" s="561" t="str">
        <f t="shared" si="64"/>
        <v xml:space="preserve"> </v>
      </c>
      <c r="AS498" s="77"/>
      <c r="AT498" s="240"/>
      <c r="AU498" s="240"/>
      <c r="AV498" s="256"/>
      <c r="AW498" s="240"/>
      <c r="AX498" s="256"/>
      <c r="AY498" s="256"/>
      <c r="AZ498" s="256"/>
      <c r="BA498" s="261"/>
      <c r="BB498" s="261"/>
      <c r="BC498" s="77"/>
      <c r="BD498" s="261"/>
      <c r="BE498" s="261"/>
      <c r="BF498" s="261"/>
      <c r="BG498" s="261"/>
      <c r="BH498" s="261"/>
      <c r="BI498" s="261"/>
      <c r="BJ498" s="245"/>
      <c r="BK498" s="245"/>
      <c r="BL498" s="247"/>
      <c r="BM498" s="77"/>
      <c r="BN498" s="561" t="str">
        <f t="shared" si="61"/>
        <v xml:space="preserve"> </v>
      </c>
      <c r="BO498" s="561" t="str">
        <f t="shared" si="65"/>
        <v xml:space="preserve"> </v>
      </c>
      <c r="BP498" s="561" t="str">
        <f t="shared" si="66"/>
        <v xml:space="preserve"> </v>
      </c>
      <c r="BQ498" s="561" t="str">
        <f t="shared" si="67"/>
        <v xml:space="preserve"> </v>
      </c>
      <c r="BR498" s="77"/>
      <c r="BS498" s="145"/>
    </row>
    <row r="499" spans="1:71" s="86" customFormat="1" ht="12.75" x14ac:dyDescent="0.25">
      <c r="A499" s="365"/>
      <c r="B499" s="361">
        <f>Demography!B500</f>
        <v>0</v>
      </c>
      <c r="C499" s="361">
        <f>Demography!C500</f>
        <v>0</v>
      </c>
      <c r="D499" s="362">
        <f>Demography!D500</f>
        <v>0</v>
      </c>
      <c r="E499" s="81"/>
      <c r="F499" s="415"/>
      <c r="G499" s="416"/>
      <c r="H499" s="417"/>
      <c r="I499" s="241"/>
      <c r="J499" s="242"/>
      <c r="K499" s="243"/>
      <c r="L499" s="243"/>
      <c r="M499" s="243"/>
      <c r="N499" s="241"/>
      <c r="O499" s="248"/>
      <c r="P499" s="81"/>
      <c r="Q499" s="241"/>
      <c r="R499" s="416"/>
      <c r="S499" s="416"/>
      <c r="T499" s="81"/>
      <c r="U499" s="242"/>
      <c r="V499" s="242"/>
      <c r="W499" s="241"/>
      <c r="X499" s="242"/>
      <c r="Y499" s="241"/>
      <c r="Z499" s="241"/>
      <c r="AA499" s="241"/>
      <c r="AB499" s="243"/>
      <c r="AC499" s="243"/>
      <c r="AD499" s="77"/>
      <c r="AE499" s="243"/>
      <c r="AF499" s="243"/>
      <c r="AG499" s="243"/>
      <c r="AH499" s="243"/>
      <c r="AI499" s="243"/>
      <c r="AJ499" s="243"/>
      <c r="AK499" s="246"/>
      <c r="AL499" s="246"/>
      <c r="AM499" s="248"/>
      <c r="AN499" s="77"/>
      <c r="AO499" s="562" t="str">
        <f t="shared" si="60"/>
        <v xml:space="preserve"> </v>
      </c>
      <c r="AP499" s="562" t="str">
        <f t="shared" si="62"/>
        <v xml:space="preserve"> </v>
      </c>
      <c r="AQ499" s="562" t="str">
        <f t="shared" si="63"/>
        <v xml:space="preserve"> </v>
      </c>
      <c r="AR499" s="562" t="str">
        <f t="shared" si="64"/>
        <v xml:space="preserve"> </v>
      </c>
      <c r="AS499" s="77"/>
      <c r="AT499" s="360"/>
      <c r="AU499" s="360"/>
      <c r="AV499" s="359"/>
      <c r="AW499" s="360"/>
      <c r="AX499" s="359"/>
      <c r="AY499" s="359"/>
      <c r="AZ499" s="241"/>
      <c r="BA499" s="243"/>
      <c r="BB499" s="243"/>
      <c r="BC499" s="77"/>
      <c r="BD499" s="243"/>
      <c r="BE499" s="243"/>
      <c r="BF499" s="243"/>
      <c r="BG499" s="243"/>
      <c r="BH499" s="243"/>
      <c r="BI499" s="243"/>
      <c r="BJ499" s="246"/>
      <c r="BK499" s="246"/>
      <c r="BL499" s="248"/>
      <c r="BM499" s="77"/>
      <c r="BN499" s="562" t="str">
        <f t="shared" si="61"/>
        <v xml:space="preserve"> </v>
      </c>
      <c r="BO499" s="562" t="str">
        <f t="shared" si="65"/>
        <v xml:space="preserve"> </v>
      </c>
      <c r="BP499" s="562" t="str">
        <f t="shared" si="66"/>
        <v xml:space="preserve"> </v>
      </c>
      <c r="BQ499" s="562" t="str">
        <f t="shared" si="67"/>
        <v xml:space="preserve"> </v>
      </c>
      <c r="BR499" s="77"/>
      <c r="BS499" s="313"/>
    </row>
    <row r="500" spans="1:71" s="86" customFormat="1" ht="12.75" x14ac:dyDescent="0.25">
      <c r="A500" s="365"/>
      <c r="B500" s="147">
        <f>Demography!B501</f>
        <v>0</v>
      </c>
      <c r="C500" s="147">
        <f>Demography!C501</f>
        <v>0</v>
      </c>
      <c r="D500" s="148">
        <f>Demography!D501</f>
        <v>0</v>
      </c>
      <c r="E500" s="81"/>
      <c r="F500" s="238"/>
      <c r="G500" s="150"/>
      <c r="H500" s="414"/>
      <c r="I500" s="256"/>
      <c r="J500" s="240"/>
      <c r="K500" s="261"/>
      <c r="L500" s="261"/>
      <c r="M500" s="261"/>
      <c r="N500" s="256"/>
      <c r="O500" s="247"/>
      <c r="P500" s="81"/>
      <c r="Q500" s="256"/>
      <c r="R500" s="150"/>
      <c r="S500" s="150"/>
      <c r="T500" s="81"/>
      <c r="U500" s="240"/>
      <c r="V500" s="240"/>
      <c r="W500" s="256"/>
      <c r="X500" s="240"/>
      <c r="Y500" s="256"/>
      <c r="Z500" s="256"/>
      <c r="AA500" s="256"/>
      <c r="AB500" s="261"/>
      <c r="AC500" s="261"/>
      <c r="AD500" s="77"/>
      <c r="AE500" s="261"/>
      <c r="AF500" s="261"/>
      <c r="AG500" s="261"/>
      <c r="AH500" s="261"/>
      <c r="AI500" s="261"/>
      <c r="AJ500" s="261"/>
      <c r="AK500" s="245"/>
      <c r="AL500" s="245"/>
      <c r="AM500" s="247"/>
      <c r="AN500" s="77"/>
      <c r="AO500" s="561" t="str">
        <f t="shared" si="60"/>
        <v xml:space="preserve"> </v>
      </c>
      <c r="AP500" s="561" t="str">
        <f t="shared" si="62"/>
        <v xml:space="preserve"> </v>
      </c>
      <c r="AQ500" s="561" t="str">
        <f t="shared" si="63"/>
        <v xml:space="preserve"> </v>
      </c>
      <c r="AR500" s="561" t="str">
        <f t="shared" si="64"/>
        <v xml:space="preserve"> </v>
      </c>
      <c r="AS500" s="77"/>
      <c r="AT500" s="240"/>
      <c r="AU500" s="240"/>
      <c r="AV500" s="256"/>
      <c r="AW500" s="240"/>
      <c r="AX500" s="256"/>
      <c r="AY500" s="256"/>
      <c r="AZ500" s="256"/>
      <c r="BA500" s="261"/>
      <c r="BB500" s="261"/>
      <c r="BC500" s="77"/>
      <c r="BD500" s="261"/>
      <c r="BE500" s="261"/>
      <c r="BF500" s="261"/>
      <c r="BG500" s="261"/>
      <c r="BH500" s="261"/>
      <c r="BI500" s="261"/>
      <c r="BJ500" s="245"/>
      <c r="BK500" s="245"/>
      <c r="BL500" s="247"/>
      <c r="BM500" s="77"/>
      <c r="BN500" s="561" t="str">
        <f t="shared" si="61"/>
        <v xml:space="preserve"> </v>
      </c>
      <c r="BO500" s="561" t="str">
        <f t="shared" si="65"/>
        <v xml:space="preserve"> </v>
      </c>
      <c r="BP500" s="561" t="str">
        <f t="shared" si="66"/>
        <v xml:space="preserve"> </v>
      </c>
      <c r="BQ500" s="561" t="str">
        <f t="shared" si="67"/>
        <v xml:space="preserve"> </v>
      </c>
      <c r="BR500" s="77"/>
      <c r="BS500" s="145"/>
    </row>
    <row r="501" spans="1:71" s="86" customFormat="1" ht="12.75" x14ac:dyDescent="0.25">
      <c r="A501" s="365"/>
      <c r="B501" s="361">
        <f>Demography!B502</f>
        <v>0</v>
      </c>
      <c r="C501" s="361">
        <f>Demography!C502</f>
        <v>0</v>
      </c>
      <c r="D501" s="362">
        <f>Demography!D502</f>
        <v>0</v>
      </c>
      <c r="E501" s="81"/>
      <c r="F501" s="415"/>
      <c r="G501" s="416"/>
      <c r="H501" s="417"/>
      <c r="I501" s="241"/>
      <c r="J501" s="242"/>
      <c r="K501" s="243"/>
      <c r="L501" s="243"/>
      <c r="M501" s="243"/>
      <c r="N501" s="241"/>
      <c r="O501" s="248"/>
      <c r="P501" s="81"/>
      <c r="Q501" s="241"/>
      <c r="R501" s="416"/>
      <c r="S501" s="416"/>
      <c r="T501" s="81"/>
      <c r="U501" s="242"/>
      <c r="V501" s="242"/>
      <c r="W501" s="241"/>
      <c r="X501" s="242"/>
      <c r="Y501" s="241"/>
      <c r="Z501" s="241"/>
      <c r="AA501" s="241"/>
      <c r="AB501" s="243"/>
      <c r="AC501" s="243"/>
      <c r="AD501" s="77"/>
      <c r="AE501" s="243"/>
      <c r="AF501" s="243"/>
      <c r="AG501" s="243"/>
      <c r="AH501" s="243"/>
      <c r="AI501" s="243"/>
      <c r="AJ501" s="243"/>
      <c r="AK501" s="246"/>
      <c r="AL501" s="246"/>
      <c r="AM501" s="248"/>
      <c r="AN501" s="77"/>
      <c r="AO501" s="562" t="str">
        <f t="shared" si="60"/>
        <v xml:space="preserve"> </v>
      </c>
      <c r="AP501" s="562" t="str">
        <f t="shared" si="62"/>
        <v xml:space="preserve"> </v>
      </c>
      <c r="AQ501" s="562" t="str">
        <f t="shared" si="63"/>
        <v xml:space="preserve"> </v>
      </c>
      <c r="AR501" s="562" t="str">
        <f t="shared" si="64"/>
        <v xml:space="preserve"> </v>
      </c>
      <c r="AS501" s="77"/>
      <c r="AT501" s="360"/>
      <c r="AU501" s="360"/>
      <c r="AV501" s="359"/>
      <c r="AW501" s="360"/>
      <c r="AX501" s="359"/>
      <c r="AY501" s="359"/>
      <c r="AZ501" s="241"/>
      <c r="BA501" s="243"/>
      <c r="BB501" s="243"/>
      <c r="BC501" s="77"/>
      <c r="BD501" s="243"/>
      <c r="BE501" s="243"/>
      <c r="BF501" s="243"/>
      <c r="BG501" s="243"/>
      <c r="BH501" s="243"/>
      <c r="BI501" s="243"/>
      <c r="BJ501" s="246"/>
      <c r="BK501" s="246"/>
      <c r="BL501" s="248"/>
      <c r="BM501" s="77"/>
      <c r="BN501" s="562" t="str">
        <f t="shared" si="61"/>
        <v xml:space="preserve"> </v>
      </c>
      <c r="BO501" s="562" t="str">
        <f t="shared" si="65"/>
        <v xml:space="preserve"> </v>
      </c>
      <c r="BP501" s="562" t="str">
        <f t="shared" si="66"/>
        <v xml:space="preserve"> </v>
      </c>
      <c r="BQ501" s="562" t="str">
        <f t="shared" si="67"/>
        <v xml:space="preserve"> </v>
      </c>
      <c r="BR501" s="77"/>
      <c r="BS501" s="313"/>
    </row>
    <row r="502" spans="1:71" s="86" customFormat="1" ht="12.75" x14ac:dyDescent="0.25">
      <c r="A502" s="365"/>
      <c r="B502" s="147">
        <f>Demography!B503</f>
        <v>0</v>
      </c>
      <c r="C502" s="147">
        <f>Demography!C503</f>
        <v>0</v>
      </c>
      <c r="D502" s="148">
        <f>Demography!D503</f>
        <v>0</v>
      </c>
      <c r="E502" s="81"/>
      <c r="F502" s="238"/>
      <c r="G502" s="150"/>
      <c r="H502" s="414"/>
      <c r="I502" s="256"/>
      <c r="J502" s="240"/>
      <c r="K502" s="261"/>
      <c r="L502" s="261"/>
      <c r="M502" s="261"/>
      <c r="N502" s="256"/>
      <c r="O502" s="247"/>
      <c r="P502" s="81"/>
      <c r="Q502" s="256"/>
      <c r="R502" s="150"/>
      <c r="S502" s="150"/>
      <c r="T502" s="81"/>
      <c r="U502" s="240"/>
      <c r="V502" s="240"/>
      <c r="W502" s="256"/>
      <c r="X502" s="240"/>
      <c r="Y502" s="256"/>
      <c r="Z502" s="256"/>
      <c r="AA502" s="256"/>
      <c r="AB502" s="261"/>
      <c r="AC502" s="261"/>
      <c r="AD502" s="77"/>
      <c r="AE502" s="261"/>
      <c r="AF502" s="261"/>
      <c r="AG502" s="261"/>
      <c r="AH502" s="261"/>
      <c r="AI502" s="261"/>
      <c r="AJ502" s="261"/>
      <c r="AK502" s="245"/>
      <c r="AL502" s="245"/>
      <c r="AM502" s="247"/>
      <c r="AN502" s="77"/>
      <c r="AO502" s="561" t="str">
        <f t="shared" si="60"/>
        <v xml:space="preserve"> </v>
      </c>
      <c r="AP502" s="561" t="str">
        <f t="shared" si="62"/>
        <v xml:space="preserve"> </v>
      </c>
      <c r="AQ502" s="561" t="str">
        <f t="shared" si="63"/>
        <v xml:space="preserve"> </v>
      </c>
      <c r="AR502" s="561" t="str">
        <f t="shared" si="64"/>
        <v xml:space="preserve"> </v>
      </c>
      <c r="AS502" s="77"/>
      <c r="AT502" s="240"/>
      <c r="AU502" s="240"/>
      <c r="AV502" s="256"/>
      <c r="AW502" s="240"/>
      <c r="AX502" s="256"/>
      <c r="AY502" s="256"/>
      <c r="AZ502" s="256"/>
      <c r="BA502" s="261"/>
      <c r="BB502" s="261"/>
      <c r="BC502" s="77"/>
      <c r="BD502" s="261"/>
      <c r="BE502" s="261"/>
      <c r="BF502" s="261"/>
      <c r="BG502" s="261"/>
      <c r="BH502" s="261"/>
      <c r="BI502" s="261"/>
      <c r="BJ502" s="245"/>
      <c r="BK502" s="245"/>
      <c r="BL502" s="247"/>
      <c r="BM502" s="77"/>
      <c r="BN502" s="561" t="str">
        <f t="shared" si="61"/>
        <v xml:space="preserve"> </v>
      </c>
      <c r="BO502" s="561" t="str">
        <f t="shared" si="65"/>
        <v xml:space="preserve"> </v>
      </c>
      <c r="BP502" s="561" t="str">
        <f t="shared" si="66"/>
        <v xml:space="preserve"> </v>
      </c>
      <c r="BQ502" s="561" t="str">
        <f t="shared" si="67"/>
        <v xml:space="preserve"> </v>
      </c>
      <c r="BR502" s="77"/>
      <c r="BS502" s="145"/>
    </row>
    <row r="503" spans="1:71" s="86" customFormat="1" ht="12.75" x14ac:dyDescent="0.25">
      <c r="A503" s="365"/>
      <c r="B503" s="361">
        <f>Demography!B504</f>
        <v>0</v>
      </c>
      <c r="C503" s="361">
        <f>Demography!C504</f>
        <v>0</v>
      </c>
      <c r="D503" s="362">
        <f>Demography!D504</f>
        <v>0</v>
      </c>
      <c r="E503" s="81"/>
      <c r="F503" s="415"/>
      <c r="G503" s="416"/>
      <c r="H503" s="417"/>
      <c r="I503" s="241"/>
      <c r="J503" s="242"/>
      <c r="K503" s="243"/>
      <c r="L503" s="243"/>
      <c r="M503" s="243"/>
      <c r="N503" s="241"/>
      <c r="O503" s="248"/>
      <c r="P503" s="81"/>
      <c r="Q503" s="241"/>
      <c r="R503" s="416"/>
      <c r="S503" s="416"/>
      <c r="T503" s="81"/>
      <c r="U503" s="242"/>
      <c r="V503" s="242"/>
      <c r="W503" s="241"/>
      <c r="X503" s="242"/>
      <c r="Y503" s="241"/>
      <c r="Z503" s="241"/>
      <c r="AA503" s="241"/>
      <c r="AB503" s="243"/>
      <c r="AC503" s="243"/>
      <c r="AD503" s="77"/>
      <c r="AE503" s="243"/>
      <c r="AF503" s="243"/>
      <c r="AG503" s="243"/>
      <c r="AH503" s="243"/>
      <c r="AI503" s="243"/>
      <c r="AJ503" s="243"/>
      <c r="AK503" s="246"/>
      <c r="AL503" s="246"/>
      <c r="AM503" s="248"/>
      <c r="AN503" s="77"/>
      <c r="AO503" s="562" t="str">
        <f t="shared" si="60"/>
        <v xml:space="preserve"> </v>
      </c>
      <c r="AP503" s="562" t="str">
        <f t="shared" si="62"/>
        <v xml:space="preserve"> </v>
      </c>
      <c r="AQ503" s="562" t="str">
        <f t="shared" si="63"/>
        <v xml:space="preserve"> </v>
      </c>
      <c r="AR503" s="562" t="str">
        <f t="shared" si="64"/>
        <v xml:space="preserve"> </v>
      </c>
      <c r="AS503" s="77"/>
      <c r="AT503" s="360"/>
      <c r="AU503" s="360"/>
      <c r="AV503" s="359"/>
      <c r="AW503" s="360"/>
      <c r="AX503" s="359"/>
      <c r="AY503" s="359"/>
      <c r="AZ503" s="241"/>
      <c r="BA503" s="243"/>
      <c r="BB503" s="243"/>
      <c r="BC503" s="77"/>
      <c r="BD503" s="243"/>
      <c r="BE503" s="243"/>
      <c r="BF503" s="243"/>
      <c r="BG503" s="243"/>
      <c r="BH503" s="243"/>
      <c r="BI503" s="243"/>
      <c r="BJ503" s="246"/>
      <c r="BK503" s="246"/>
      <c r="BL503" s="248"/>
      <c r="BM503" s="77"/>
      <c r="BN503" s="562" t="str">
        <f t="shared" si="61"/>
        <v xml:space="preserve"> </v>
      </c>
      <c r="BO503" s="562" t="str">
        <f t="shared" si="65"/>
        <v xml:space="preserve"> </v>
      </c>
      <c r="BP503" s="562" t="str">
        <f t="shared" si="66"/>
        <v xml:space="preserve"> </v>
      </c>
      <c r="BQ503" s="562" t="str">
        <f t="shared" si="67"/>
        <v xml:space="preserve"> </v>
      </c>
      <c r="BR503" s="77"/>
      <c r="BS503" s="313"/>
    </row>
    <row r="504" spans="1:71" s="86" customFormat="1" ht="12.75" x14ac:dyDescent="0.25">
      <c r="A504" s="365"/>
      <c r="B504" s="147">
        <f>Demography!B505</f>
        <v>0</v>
      </c>
      <c r="C504" s="147">
        <f>Demography!C505</f>
        <v>0</v>
      </c>
      <c r="D504" s="148">
        <f>Demography!D505</f>
        <v>0</v>
      </c>
      <c r="E504" s="81"/>
      <c r="F504" s="238"/>
      <c r="G504" s="150"/>
      <c r="H504" s="414"/>
      <c r="I504" s="256"/>
      <c r="J504" s="240"/>
      <c r="K504" s="261"/>
      <c r="L504" s="261"/>
      <c r="M504" s="261"/>
      <c r="N504" s="256"/>
      <c r="O504" s="247"/>
      <c r="P504" s="81"/>
      <c r="Q504" s="256"/>
      <c r="R504" s="150"/>
      <c r="S504" s="150"/>
      <c r="T504" s="81"/>
      <c r="U504" s="240"/>
      <c r="V504" s="240"/>
      <c r="W504" s="256"/>
      <c r="X504" s="240"/>
      <c r="Y504" s="256"/>
      <c r="Z504" s="256"/>
      <c r="AA504" s="256"/>
      <c r="AB504" s="261"/>
      <c r="AC504" s="261"/>
      <c r="AD504" s="77"/>
      <c r="AE504" s="261"/>
      <c r="AF504" s="261"/>
      <c r="AG504" s="261"/>
      <c r="AH504" s="261"/>
      <c r="AI504" s="261"/>
      <c r="AJ504" s="261"/>
      <c r="AK504" s="245"/>
      <c r="AL504" s="245"/>
      <c r="AM504" s="247"/>
      <c r="AN504" s="77"/>
      <c r="AO504" s="561" t="str">
        <f t="shared" si="60"/>
        <v xml:space="preserve"> </v>
      </c>
      <c r="AP504" s="561" t="str">
        <f t="shared" si="62"/>
        <v xml:space="preserve"> </v>
      </c>
      <c r="AQ504" s="561" t="str">
        <f t="shared" si="63"/>
        <v xml:space="preserve"> </v>
      </c>
      <c r="AR504" s="561" t="str">
        <f t="shared" si="64"/>
        <v xml:space="preserve"> </v>
      </c>
      <c r="AS504" s="77"/>
      <c r="AT504" s="240"/>
      <c r="AU504" s="240"/>
      <c r="AV504" s="256"/>
      <c r="AW504" s="240"/>
      <c r="AX504" s="256"/>
      <c r="AY504" s="256"/>
      <c r="AZ504" s="256"/>
      <c r="BA504" s="261"/>
      <c r="BB504" s="261"/>
      <c r="BC504" s="77"/>
      <c r="BD504" s="261"/>
      <c r="BE504" s="261"/>
      <c r="BF504" s="261"/>
      <c r="BG504" s="261"/>
      <c r="BH504" s="261"/>
      <c r="BI504" s="261"/>
      <c r="BJ504" s="245"/>
      <c r="BK504" s="245"/>
      <c r="BL504" s="247"/>
      <c r="BM504" s="77"/>
      <c r="BN504" s="561" t="str">
        <f t="shared" si="61"/>
        <v xml:space="preserve"> </v>
      </c>
      <c r="BO504" s="561" t="str">
        <f t="shared" si="65"/>
        <v xml:space="preserve"> </v>
      </c>
      <c r="BP504" s="561" t="str">
        <f t="shared" si="66"/>
        <v xml:space="preserve"> </v>
      </c>
      <c r="BQ504" s="561" t="str">
        <f t="shared" si="67"/>
        <v xml:space="preserve"> </v>
      </c>
      <c r="BR504" s="77"/>
      <c r="BS504" s="145"/>
    </row>
    <row r="505" spans="1:71" s="86" customFormat="1" ht="12.75" x14ac:dyDescent="0.25">
      <c r="A505" s="365"/>
      <c r="B505" s="361">
        <f>Demography!B506</f>
        <v>0</v>
      </c>
      <c r="C505" s="361">
        <f>Demography!C506</f>
        <v>0</v>
      </c>
      <c r="D505" s="362">
        <f>Demography!D506</f>
        <v>0</v>
      </c>
      <c r="E505" s="81"/>
      <c r="F505" s="415"/>
      <c r="G505" s="416"/>
      <c r="H505" s="417"/>
      <c r="I505" s="241"/>
      <c r="J505" s="242"/>
      <c r="K505" s="243"/>
      <c r="L505" s="243"/>
      <c r="M505" s="243"/>
      <c r="N505" s="241"/>
      <c r="O505" s="248"/>
      <c r="P505" s="81"/>
      <c r="Q505" s="241"/>
      <c r="R505" s="416"/>
      <c r="S505" s="416"/>
      <c r="T505" s="81"/>
      <c r="U505" s="242"/>
      <c r="V505" s="242"/>
      <c r="W505" s="241"/>
      <c r="X505" s="242"/>
      <c r="Y505" s="241"/>
      <c r="Z505" s="241"/>
      <c r="AA505" s="241"/>
      <c r="AB505" s="243"/>
      <c r="AC505" s="243"/>
      <c r="AD505" s="77"/>
      <c r="AE505" s="243"/>
      <c r="AF505" s="243"/>
      <c r="AG505" s="243"/>
      <c r="AH505" s="243"/>
      <c r="AI505" s="243"/>
      <c r="AJ505" s="243"/>
      <c r="AK505" s="246"/>
      <c r="AL505" s="246"/>
      <c r="AM505" s="248"/>
      <c r="AN505" s="77"/>
      <c r="AO505" s="562" t="str">
        <f t="shared" si="60"/>
        <v xml:space="preserve"> </v>
      </c>
      <c r="AP505" s="562" t="str">
        <f t="shared" si="62"/>
        <v xml:space="preserve"> </v>
      </c>
      <c r="AQ505" s="562" t="str">
        <f t="shared" si="63"/>
        <v xml:space="preserve"> </v>
      </c>
      <c r="AR505" s="562" t="str">
        <f t="shared" si="64"/>
        <v xml:space="preserve"> </v>
      </c>
      <c r="AS505" s="77"/>
      <c r="AT505" s="360"/>
      <c r="AU505" s="360"/>
      <c r="AV505" s="359"/>
      <c r="AW505" s="360"/>
      <c r="AX505" s="359"/>
      <c r="AY505" s="359"/>
      <c r="AZ505" s="241"/>
      <c r="BA505" s="243"/>
      <c r="BB505" s="243"/>
      <c r="BC505" s="77"/>
      <c r="BD505" s="243"/>
      <c r="BE505" s="243"/>
      <c r="BF505" s="243"/>
      <c r="BG505" s="243"/>
      <c r="BH505" s="243"/>
      <c r="BI505" s="243"/>
      <c r="BJ505" s="246"/>
      <c r="BK505" s="246"/>
      <c r="BL505" s="248"/>
      <c r="BM505" s="77"/>
      <c r="BN505" s="562" t="str">
        <f t="shared" si="61"/>
        <v xml:space="preserve"> </v>
      </c>
      <c r="BO505" s="562" t="str">
        <f t="shared" si="65"/>
        <v xml:space="preserve"> </v>
      </c>
      <c r="BP505" s="562" t="str">
        <f t="shared" si="66"/>
        <v xml:space="preserve"> </v>
      </c>
      <c r="BQ505" s="562" t="str">
        <f t="shared" si="67"/>
        <v xml:space="preserve"> </v>
      </c>
      <c r="BR505" s="77"/>
      <c r="BS505" s="313"/>
    </row>
    <row r="506" spans="1:71" s="86" customFormat="1" ht="12.75" x14ac:dyDescent="0.25">
      <c r="A506" s="365"/>
      <c r="B506" s="147">
        <f>Demography!B507</f>
        <v>0</v>
      </c>
      <c r="C506" s="147">
        <f>Demography!C507</f>
        <v>0</v>
      </c>
      <c r="D506" s="148">
        <f>Demography!D507</f>
        <v>0</v>
      </c>
      <c r="E506" s="81"/>
      <c r="F506" s="238"/>
      <c r="G506" s="150"/>
      <c r="H506" s="414"/>
      <c r="I506" s="256"/>
      <c r="J506" s="240"/>
      <c r="K506" s="261"/>
      <c r="L506" s="261"/>
      <c r="M506" s="261"/>
      <c r="N506" s="256"/>
      <c r="O506" s="247"/>
      <c r="P506" s="81"/>
      <c r="Q506" s="256"/>
      <c r="R506" s="150"/>
      <c r="S506" s="150"/>
      <c r="T506" s="81"/>
      <c r="U506" s="240"/>
      <c r="V506" s="240"/>
      <c r="W506" s="256"/>
      <c r="X506" s="240"/>
      <c r="Y506" s="256"/>
      <c r="Z506" s="256"/>
      <c r="AA506" s="256"/>
      <c r="AB506" s="261"/>
      <c r="AC506" s="261"/>
      <c r="AD506" s="77"/>
      <c r="AE506" s="261"/>
      <c r="AF506" s="261"/>
      <c r="AG506" s="261"/>
      <c r="AH506" s="261"/>
      <c r="AI506" s="261"/>
      <c r="AJ506" s="261"/>
      <c r="AK506" s="245"/>
      <c r="AL506" s="245"/>
      <c r="AM506" s="247"/>
      <c r="AN506" s="77"/>
      <c r="AO506" s="561" t="str">
        <f t="shared" si="60"/>
        <v xml:space="preserve"> </v>
      </c>
      <c r="AP506" s="561" t="str">
        <f t="shared" si="62"/>
        <v xml:space="preserve"> </v>
      </c>
      <c r="AQ506" s="561" t="str">
        <f t="shared" si="63"/>
        <v xml:space="preserve"> </v>
      </c>
      <c r="AR506" s="561" t="str">
        <f t="shared" si="64"/>
        <v xml:space="preserve"> </v>
      </c>
      <c r="AS506" s="77"/>
      <c r="AT506" s="240"/>
      <c r="AU506" s="240"/>
      <c r="AV506" s="256"/>
      <c r="AW506" s="240"/>
      <c r="AX506" s="256"/>
      <c r="AY506" s="256"/>
      <c r="AZ506" s="256"/>
      <c r="BA506" s="261"/>
      <c r="BB506" s="261"/>
      <c r="BC506" s="77"/>
      <c r="BD506" s="261"/>
      <c r="BE506" s="261"/>
      <c r="BF506" s="261"/>
      <c r="BG506" s="261"/>
      <c r="BH506" s="261"/>
      <c r="BI506" s="261"/>
      <c r="BJ506" s="245"/>
      <c r="BK506" s="245"/>
      <c r="BL506" s="247"/>
      <c r="BM506" s="77"/>
      <c r="BN506" s="561" t="str">
        <f t="shared" si="61"/>
        <v xml:space="preserve"> </v>
      </c>
      <c r="BO506" s="561" t="str">
        <f t="shared" si="65"/>
        <v xml:space="preserve"> </v>
      </c>
      <c r="BP506" s="561" t="str">
        <f t="shared" si="66"/>
        <v xml:space="preserve"> </v>
      </c>
      <c r="BQ506" s="561" t="str">
        <f t="shared" si="67"/>
        <v xml:space="preserve"> </v>
      </c>
      <c r="BR506" s="77"/>
      <c r="BS506" s="145"/>
    </row>
    <row r="507" spans="1:71" s="86" customFormat="1" ht="12.75" x14ac:dyDescent="0.25">
      <c r="A507" s="365"/>
      <c r="B507" s="361">
        <f>Demography!B508</f>
        <v>0</v>
      </c>
      <c r="C507" s="361">
        <f>Demography!C508</f>
        <v>0</v>
      </c>
      <c r="D507" s="362">
        <f>Demography!D508</f>
        <v>0</v>
      </c>
      <c r="E507" s="81"/>
      <c r="F507" s="415"/>
      <c r="G507" s="416"/>
      <c r="H507" s="417"/>
      <c r="I507" s="241"/>
      <c r="J507" s="242"/>
      <c r="K507" s="243"/>
      <c r="L507" s="243"/>
      <c r="M507" s="243"/>
      <c r="N507" s="241"/>
      <c r="O507" s="248"/>
      <c r="P507" s="81"/>
      <c r="Q507" s="241"/>
      <c r="R507" s="416"/>
      <c r="S507" s="416"/>
      <c r="T507" s="81"/>
      <c r="U507" s="242"/>
      <c r="V507" s="242"/>
      <c r="W507" s="241"/>
      <c r="X507" s="242"/>
      <c r="Y507" s="241"/>
      <c r="Z507" s="241"/>
      <c r="AA507" s="241"/>
      <c r="AB507" s="243"/>
      <c r="AC507" s="243"/>
      <c r="AD507" s="77"/>
      <c r="AE507" s="243"/>
      <c r="AF507" s="243"/>
      <c r="AG507" s="243"/>
      <c r="AH507" s="243"/>
      <c r="AI507" s="243"/>
      <c r="AJ507" s="243"/>
      <c r="AK507" s="246"/>
      <c r="AL507" s="246"/>
      <c r="AM507" s="248"/>
      <c r="AN507" s="77"/>
      <c r="AO507" s="562" t="str">
        <f t="shared" si="60"/>
        <v xml:space="preserve"> </v>
      </c>
      <c r="AP507" s="562" t="str">
        <f t="shared" si="62"/>
        <v xml:space="preserve"> </v>
      </c>
      <c r="AQ507" s="562" t="str">
        <f t="shared" si="63"/>
        <v xml:space="preserve"> </v>
      </c>
      <c r="AR507" s="562" t="str">
        <f t="shared" si="64"/>
        <v xml:space="preserve"> </v>
      </c>
      <c r="AS507" s="77"/>
      <c r="AT507" s="360"/>
      <c r="AU507" s="360"/>
      <c r="AV507" s="359"/>
      <c r="AW507" s="360"/>
      <c r="AX507" s="359"/>
      <c r="AY507" s="359"/>
      <c r="AZ507" s="241"/>
      <c r="BA507" s="243"/>
      <c r="BB507" s="243"/>
      <c r="BC507" s="77"/>
      <c r="BD507" s="243"/>
      <c r="BE507" s="243"/>
      <c r="BF507" s="243"/>
      <c r="BG507" s="243"/>
      <c r="BH507" s="243"/>
      <c r="BI507" s="243"/>
      <c r="BJ507" s="246"/>
      <c r="BK507" s="246"/>
      <c r="BL507" s="248"/>
      <c r="BM507" s="77"/>
      <c r="BN507" s="562" t="str">
        <f t="shared" si="61"/>
        <v xml:space="preserve"> </v>
      </c>
      <c r="BO507" s="562" t="str">
        <f t="shared" si="65"/>
        <v xml:space="preserve"> </v>
      </c>
      <c r="BP507" s="562" t="str">
        <f t="shared" si="66"/>
        <v xml:space="preserve"> </v>
      </c>
      <c r="BQ507" s="562" t="str">
        <f t="shared" si="67"/>
        <v xml:space="preserve"> </v>
      </c>
      <c r="BR507" s="77"/>
      <c r="BS507" s="313"/>
    </row>
    <row r="508" spans="1:71" s="86" customFormat="1" ht="12.75" x14ac:dyDescent="0.25">
      <c r="A508" s="365"/>
      <c r="B508" s="147">
        <f>Demography!B509</f>
        <v>0</v>
      </c>
      <c r="C508" s="147">
        <f>Demography!C509</f>
        <v>0</v>
      </c>
      <c r="D508" s="148">
        <f>Demography!D509</f>
        <v>0</v>
      </c>
      <c r="E508" s="81"/>
      <c r="F508" s="238"/>
      <c r="G508" s="150"/>
      <c r="H508" s="414"/>
      <c r="I508" s="256"/>
      <c r="J508" s="240"/>
      <c r="K508" s="261"/>
      <c r="L508" s="261"/>
      <c r="M508" s="261"/>
      <c r="N508" s="256"/>
      <c r="O508" s="247"/>
      <c r="P508" s="81"/>
      <c r="Q508" s="256"/>
      <c r="R508" s="150"/>
      <c r="S508" s="150"/>
      <c r="T508" s="81"/>
      <c r="U508" s="240"/>
      <c r="V508" s="240"/>
      <c r="W508" s="256"/>
      <c r="X508" s="240"/>
      <c r="Y508" s="256"/>
      <c r="Z508" s="256"/>
      <c r="AA508" s="256"/>
      <c r="AB508" s="261"/>
      <c r="AC508" s="261"/>
      <c r="AD508" s="77"/>
      <c r="AE508" s="261"/>
      <c r="AF508" s="261"/>
      <c r="AG508" s="261"/>
      <c r="AH508" s="261"/>
      <c r="AI508" s="261"/>
      <c r="AJ508" s="261"/>
      <c r="AK508" s="245"/>
      <c r="AL508" s="245"/>
      <c r="AM508" s="247"/>
      <c r="AN508" s="77"/>
      <c r="AO508" s="561" t="str">
        <f t="shared" si="60"/>
        <v xml:space="preserve"> </v>
      </c>
      <c r="AP508" s="561" t="str">
        <f t="shared" si="62"/>
        <v xml:space="preserve"> </v>
      </c>
      <c r="AQ508" s="561" t="str">
        <f t="shared" si="63"/>
        <v xml:space="preserve"> </v>
      </c>
      <c r="AR508" s="561" t="str">
        <f t="shared" si="64"/>
        <v xml:space="preserve"> </v>
      </c>
      <c r="AS508" s="77"/>
      <c r="AT508" s="240"/>
      <c r="AU508" s="240"/>
      <c r="AV508" s="256"/>
      <c r="AW508" s="240"/>
      <c r="AX508" s="256"/>
      <c r="AY508" s="256"/>
      <c r="AZ508" s="256"/>
      <c r="BA508" s="261"/>
      <c r="BB508" s="261"/>
      <c r="BC508" s="77"/>
      <c r="BD508" s="261"/>
      <c r="BE508" s="261"/>
      <c r="BF508" s="261"/>
      <c r="BG508" s="261"/>
      <c r="BH508" s="261"/>
      <c r="BI508" s="261"/>
      <c r="BJ508" s="245"/>
      <c r="BK508" s="245"/>
      <c r="BL508" s="247"/>
      <c r="BM508" s="77"/>
      <c r="BN508" s="561" t="str">
        <f t="shared" si="61"/>
        <v xml:space="preserve"> </v>
      </c>
      <c r="BO508" s="561" t="str">
        <f t="shared" si="65"/>
        <v xml:space="preserve"> </v>
      </c>
      <c r="BP508" s="561" t="str">
        <f t="shared" si="66"/>
        <v xml:space="preserve"> </v>
      </c>
      <c r="BQ508" s="561" t="str">
        <f t="shared" si="67"/>
        <v xml:space="preserve"> </v>
      </c>
      <c r="BR508" s="77"/>
      <c r="BS508" s="145"/>
    </row>
    <row r="509" spans="1:71" s="86" customFormat="1" ht="12.75" x14ac:dyDescent="0.25">
      <c r="A509" s="365"/>
      <c r="B509" s="361">
        <f>Demography!B510</f>
        <v>0</v>
      </c>
      <c r="C509" s="361">
        <f>Demography!C510</f>
        <v>0</v>
      </c>
      <c r="D509" s="362">
        <f>Demography!D510</f>
        <v>0</v>
      </c>
      <c r="E509" s="81"/>
      <c r="F509" s="415"/>
      <c r="G509" s="416"/>
      <c r="H509" s="417"/>
      <c r="I509" s="241"/>
      <c r="J509" s="242"/>
      <c r="K509" s="243"/>
      <c r="L509" s="243"/>
      <c r="M509" s="243"/>
      <c r="N509" s="241"/>
      <c r="O509" s="248"/>
      <c r="P509" s="81"/>
      <c r="Q509" s="241"/>
      <c r="R509" s="416"/>
      <c r="S509" s="416"/>
      <c r="T509" s="81"/>
      <c r="U509" s="242"/>
      <c r="V509" s="242"/>
      <c r="W509" s="241"/>
      <c r="X509" s="242"/>
      <c r="Y509" s="241"/>
      <c r="Z509" s="241"/>
      <c r="AA509" s="241"/>
      <c r="AB509" s="243"/>
      <c r="AC509" s="243"/>
      <c r="AD509" s="77"/>
      <c r="AE509" s="243"/>
      <c r="AF509" s="243"/>
      <c r="AG509" s="243"/>
      <c r="AH509" s="243"/>
      <c r="AI509" s="243"/>
      <c r="AJ509" s="243"/>
      <c r="AK509" s="246"/>
      <c r="AL509" s="246"/>
      <c r="AM509" s="248"/>
      <c r="AN509" s="77"/>
      <c r="AO509" s="562" t="str">
        <f t="shared" si="60"/>
        <v xml:space="preserve"> </v>
      </c>
      <c r="AP509" s="562" t="str">
        <f t="shared" si="62"/>
        <v xml:space="preserve"> </v>
      </c>
      <c r="AQ509" s="562" t="str">
        <f t="shared" si="63"/>
        <v xml:space="preserve"> </v>
      </c>
      <c r="AR509" s="562" t="str">
        <f t="shared" si="64"/>
        <v xml:space="preserve"> </v>
      </c>
      <c r="AS509" s="77"/>
      <c r="AT509" s="360"/>
      <c r="AU509" s="360"/>
      <c r="AV509" s="359"/>
      <c r="AW509" s="360"/>
      <c r="AX509" s="359"/>
      <c r="AY509" s="359"/>
      <c r="AZ509" s="241"/>
      <c r="BA509" s="243"/>
      <c r="BB509" s="243"/>
      <c r="BC509" s="77"/>
      <c r="BD509" s="243"/>
      <c r="BE509" s="243"/>
      <c r="BF509" s="243"/>
      <c r="BG509" s="243"/>
      <c r="BH509" s="243"/>
      <c r="BI509" s="243"/>
      <c r="BJ509" s="246"/>
      <c r="BK509" s="246"/>
      <c r="BL509" s="248"/>
      <c r="BM509" s="77"/>
      <c r="BN509" s="562" t="str">
        <f t="shared" si="61"/>
        <v xml:space="preserve"> </v>
      </c>
      <c r="BO509" s="562" t="str">
        <f t="shared" si="65"/>
        <v xml:space="preserve"> </v>
      </c>
      <c r="BP509" s="562" t="str">
        <f t="shared" si="66"/>
        <v xml:space="preserve"> </v>
      </c>
      <c r="BQ509" s="562" t="str">
        <f t="shared" si="67"/>
        <v xml:space="preserve"> </v>
      </c>
      <c r="BR509" s="77"/>
      <c r="BS509" s="313"/>
    </row>
    <row r="510" spans="1:71" s="86" customFormat="1" ht="12.75" x14ac:dyDescent="0.25">
      <c r="A510" s="365"/>
      <c r="B510" s="147">
        <f>Demography!B511</f>
        <v>0</v>
      </c>
      <c r="C510" s="147">
        <f>Demography!C511</f>
        <v>0</v>
      </c>
      <c r="D510" s="148">
        <f>Demography!D511</f>
        <v>0</v>
      </c>
      <c r="E510" s="81"/>
      <c r="F510" s="238"/>
      <c r="G510" s="150"/>
      <c r="H510" s="414"/>
      <c r="I510" s="256"/>
      <c r="J510" s="240"/>
      <c r="K510" s="261"/>
      <c r="L510" s="261"/>
      <c r="M510" s="261"/>
      <c r="N510" s="256"/>
      <c r="O510" s="247"/>
      <c r="P510" s="81"/>
      <c r="Q510" s="256"/>
      <c r="R510" s="150"/>
      <c r="S510" s="150"/>
      <c r="T510" s="81"/>
      <c r="U510" s="240"/>
      <c r="V510" s="240"/>
      <c r="W510" s="256"/>
      <c r="X510" s="240"/>
      <c r="Y510" s="256"/>
      <c r="Z510" s="256"/>
      <c r="AA510" s="256"/>
      <c r="AB510" s="261"/>
      <c r="AC510" s="261"/>
      <c r="AD510" s="77"/>
      <c r="AE510" s="261"/>
      <c r="AF510" s="261"/>
      <c r="AG510" s="261"/>
      <c r="AH510" s="261"/>
      <c r="AI510" s="261"/>
      <c r="AJ510" s="261"/>
      <c r="AK510" s="245"/>
      <c r="AL510" s="245"/>
      <c r="AM510" s="247"/>
      <c r="AN510" s="77"/>
      <c r="AO510" s="561" t="str">
        <f t="shared" si="60"/>
        <v xml:space="preserve"> </v>
      </c>
      <c r="AP510" s="561" t="str">
        <f t="shared" si="62"/>
        <v xml:space="preserve"> </v>
      </c>
      <c r="AQ510" s="561" t="str">
        <f t="shared" si="63"/>
        <v xml:space="preserve"> </v>
      </c>
      <c r="AR510" s="561" t="str">
        <f t="shared" si="64"/>
        <v xml:space="preserve"> </v>
      </c>
      <c r="AS510" s="77"/>
      <c r="AT510" s="240"/>
      <c r="AU510" s="240"/>
      <c r="AV510" s="256"/>
      <c r="AW510" s="240"/>
      <c r="AX510" s="256"/>
      <c r="AY510" s="256"/>
      <c r="AZ510" s="256"/>
      <c r="BA510" s="261"/>
      <c r="BB510" s="261"/>
      <c r="BC510" s="77"/>
      <c r="BD510" s="261"/>
      <c r="BE510" s="261"/>
      <c r="BF510" s="261"/>
      <c r="BG510" s="261"/>
      <c r="BH510" s="261"/>
      <c r="BI510" s="261"/>
      <c r="BJ510" s="245"/>
      <c r="BK510" s="245"/>
      <c r="BL510" s="247"/>
      <c r="BM510" s="77"/>
      <c r="BN510" s="561" t="str">
        <f t="shared" si="61"/>
        <v xml:space="preserve"> </v>
      </c>
      <c r="BO510" s="561" t="str">
        <f t="shared" si="65"/>
        <v xml:space="preserve"> </v>
      </c>
      <c r="BP510" s="561" t="str">
        <f t="shared" si="66"/>
        <v xml:space="preserve"> </v>
      </c>
      <c r="BQ510" s="561" t="str">
        <f t="shared" si="67"/>
        <v xml:space="preserve"> </v>
      </c>
      <c r="BR510" s="77"/>
      <c r="BS510" s="145"/>
    </row>
    <row r="511" spans="1:71" s="86" customFormat="1" ht="12.75" x14ac:dyDescent="0.25">
      <c r="A511" s="365"/>
      <c r="B511" s="361">
        <f>Demography!B512</f>
        <v>0</v>
      </c>
      <c r="C511" s="361">
        <f>Demography!C512</f>
        <v>0</v>
      </c>
      <c r="D511" s="362">
        <f>Demography!D512</f>
        <v>0</v>
      </c>
      <c r="E511" s="81"/>
      <c r="F511" s="415"/>
      <c r="G511" s="416"/>
      <c r="H511" s="417"/>
      <c r="I511" s="241"/>
      <c r="J511" s="242"/>
      <c r="K511" s="243"/>
      <c r="L511" s="243"/>
      <c r="M511" s="243"/>
      <c r="N511" s="241"/>
      <c r="O511" s="248"/>
      <c r="P511" s="81"/>
      <c r="Q511" s="241"/>
      <c r="R511" s="416"/>
      <c r="S511" s="416"/>
      <c r="T511" s="81"/>
      <c r="U511" s="242"/>
      <c r="V511" s="242"/>
      <c r="W511" s="241"/>
      <c r="X511" s="242"/>
      <c r="Y511" s="241"/>
      <c r="Z511" s="241"/>
      <c r="AA511" s="241"/>
      <c r="AB511" s="243"/>
      <c r="AC511" s="243"/>
      <c r="AD511" s="77"/>
      <c r="AE511" s="243"/>
      <c r="AF511" s="243"/>
      <c r="AG511" s="243"/>
      <c r="AH511" s="243"/>
      <c r="AI511" s="243"/>
      <c r="AJ511" s="243"/>
      <c r="AK511" s="246"/>
      <c r="AL511" s="246"/>
      <c r="AM511" s="248"/>
      <c r="AN511" s="77"/>
      <c r="AO511" s="562" t="str">
        <f t="shared" si="60"/>
        <v xml:space="preserve"> </v>
      </c>
      <c r="AP511" s="562" t="str">
        <f t="shared" si="62"/>
        <v xml:space="preserve"> </v>
      </c>
      <c r="AQ511" s="562" t="str">
        <f t="shared" si="63"/>
        <v xml:space="preserve"> </v>
      </c>
      <c r="AR511" s="562" t="str">
        <f t="shared" si="64"/>
        <v xml:space="preserve"> </v>
      </c>
      <c r="AS511" s="77"/>
      <c r="AT511" s="360"/>
      <c r="AU511" s="360"/>
      <c r="AV511" s="359"/>
      <c r="AW511" s="360"/>
      <c r="AX511" s="359"/>
      <c r="AY511" s="359"/>
      <c r="AZ511" s="241"/>
      <c r="BA511" s="243"/>
      <c r="BB511" s="243"/>
      <c r="BC511" s="77"/>
      <c r="BD511" s="243"/>
      <c r="BE511" s="243"/>
      <c r="BF511" s="243"/>
      <c r="BG511" s="243"/>
      <c r="BH511" s="243"/>
      <c r="BI511" s="243"/>
      <c r="BJ511" s="246"/>
      <c r="BK511" s="246"/>
      <c r="BL511" s="248"/>
      <c r="BM511" s="77"/>
      <c r="BN511" s="562" t="str">
        <f t="shared" si="61"/>
        <v xml:space="preserve"> </v>
      </c>
      <c r="BO511" s="562" t="str">
        <f t="shared" si="65"/>
        <v xml:space="preserve"> </v>
      </c>
      <c r="BP511" s="562" t="str">
        <f t="shared" si="66"/>
        <v xml:space="preserve"> </v>
      </c>
      <c r="BQ511" s="562" t="str">
        <f t="shared" si="67"/>
        <v xml:space="preserve"> </v>
      </c>
      <c r="BR511" s="77"/>
      <c r="BS511" s="313"/>
    </row>
    <row r="512" spans="1:71" s="86" customFormat="1" ht="12.75" x14ac:dyDescent="0.25">
      <c r="A512" s="365"/>
      <c r="B512" s="147">
        <f>Demography!B513</f>
        <v>0</v>
      </c>
      <c r="C512" s="147">
        <f>Demography!C513</f>
        <v>0</v>
      </c>
      <c r="D512" s="148">
        <f>Demography!D513</f>
        <v>0</v>
      </c>
      <c r="E512" s="81"/>
      <c r="F512" s="238"/>
      <c r="G512" s="150"/>
      <c r="H512" s="414"/>
      <c r="I512" s="256"/>
      <c r="J512" s="240"/>
      <c r="K512" s="261"/>
      <c r="L512" s="261"/>
      <c r="M512" s="261"/>
      <c r="N512" s="256"/>
      <c r="O512" s="247"/>
      <c r="P512" s="81"/>
      <c r="Q512" s="256"/>
      <c r="R512" s="150"/>
      <c r="S512" s="150"/>
      <c r="T512" s="81"/>
      <c r="U512" s="240"/>
      <c r="V512" s="240"/>
      <c r="W512" s="256"/>
      <c r="X512" s="240"/>
      <c r="Y512" s="256"/>
      <c r="Z512" s="256"/>
      <c r="AA512" s="256"/>
      <c r="AB512" s="261"/>
      <c r="AC512" s="261"/>
      <c r="AD512" s="77"/>
      <c r="AE512" s="261"/>
      <c r="AF512" s="261"/>
      <c r="AG512" s="261"/>
      <c r="AH512" s="261"/>
      <c r="AI512" s="261"/>
      <c r="AJ512" s="261"/>
      <c r="AK512" s="245"/>
      <c r="AL512" s="245"/>
      <c r="AM512" s="247"/>
      <c r="AN512" s="77"/>
      <c r="AO512" s="561" t="str">
        <f t="shared" si="60"/>
        <v xml:space="preserve"> </v>
      </c>
      <c r="AP512" s="561" t="str">
        <f t="shared" si="62"/>
        <v xml:space="preserve"> </v>
      </c>
      <c r="AQ512" s="561" t="str">
        <f t="shared" si="63"/>
        <v xml:space="preserve"> </v>
      </c>
      <c r="AR512" s="561" t="str">
        <f t="shared" si="64"/>
        <v xml:space="preserve"> </v>
      </c>
      <c r="AS512" s="77"/>
      <c r="AT512" s="240"/>
      <c r="AU512" s="240"/>
      <c r="AV512" s="256"/>
      <c r="AW512" s="240"/>
      <c r="AX512" s="256"/>
      <c r="AY512" s="256"/>
      <c r="AZ512" s="256"/>
      <c r="BA512" s="261"/>
      <c r="BB512" s="261"/>
      <c r="BC512" s="77"/>
      <c r="BD512" s="261"/>
      <c r="BE512" s="261"/>
      <c r="BF512" s="261"/>
      <c r="BG512" s="261"/>
      <c r="BH512" s="261"/>
      <c r="BI512" s="261"/>
      <c r="BJ512" s="245"/>
      <c r="BK512" s="245"/>
      <c r="BL512" s="247"/>
      <c r="BM512" s="77"/>
      <c r="BN512" s="561" t="str">
        <f t="shared" si="61"/>
        <v xml:space="preserve"> </v>
      </c>
      <c r="BO512" s="561" t="str">
        <f t="shared" si="65"/>
        <v xml:space="preserve"> </v>
      </c>
      <c r="BP512" s="561" t="str">
        <f t="shared" si="66"/>
        <v xml:space="preserve"> </v>
      </c>
      <c r="BQ512" s="561" t="str">
        <f t="shared" si="67"/>
        <v xml:space="preserve"> </v>
      </c>
      <c r="BR512" s="77"/>
      <c r="BS512" s="145"/>
    </row>
    <row r="513" spans="1:71" s="86" customFormat="1" ht="12.75" x14ac:dyDescent="0.25">
      <c r="A513" s="365"/>
      <c r="B513" s="361">
        <f>Demography!B514</f>
        <v>0</v>
      </c>
      <c r="C513" s="361">
        <f>Demography!C514</f>
        <v>0</v>
      </c>
      <c r="D513" s="362">
        <f>Demography!D514</f>
        <v>0</v>
      </c>
      <c r="E513" s="81"/>
      <c r="F513" s="415"/>
      <c r="G513" s="416"/>
      <c r="H513" s="417"/>
      <c r="I513" s="241"/>
      <c r="J513" s="242"/>
      <c r="K513" s="243"/>
      <c r="L513" s="243"/>
      <c r="M513" s="243"/>
      <c r="N513" s="241"/>
      <c r="O513" s="248"/>
      <c r="P513" s="81"/>
      <c r="Q513" s="241"/>
      <c r="R513" s="416"/>
      <c r="S513" s="416"/>
      <c r="T513" s="81"/>
      <c r="U513" s="242"/>
      <c r="V513" s="242"/>
      <c r="W513" s="241"/>
      <c r="X513" s="242"/>
      <c r="Y513" s="241"/>
      <c r="Z513" s="241"/>
      <c r="AA513" s="241"/>
      <c r="AB513" s="243"/>
      <c r="AC513" s="243"/>
      <c r="AD513" s="77"/>
      <c r="AE513" s="243"/>
      <c r="AF513" s="243"/>
      <c r="AG513" s="243"/>
      <c r="AH513" s="243"/>
      <c r="AI513" s="243"/>
      <c r="AJ513" s="243"/>
      <c r="AK513" s="246"/>
      <c r="AL513" s="246"/>
      <c r="AM513" s="248"/>
      <c r="AN513" s="77"/>
      <c r="AO513" s="562" t="str">
        <f t="shared" si="60"/>
        <v xml:space="preserve"> </v>
      </c>
      <c r="AP513" s="562" t="str">
        <f t="shared" si="62"/>
        <v xml:space="preserve"> </v>
      </c>
      <c r="AQ513" s="562" t="str">
        <f t="shared" si="63"/>
        <v xml:space="preserve"> </v>
      </c>
      <c r="AR513" s="562" t="str">
        <f t="shared" si="64"/>
        <v xml:space="preserve"> </v>
      </c>
      <c r="AS513" s="77"/>
      <c r="AT513" s="360"/>
      <c r="AU513" s="360"/>
      <c r="AV513" s="359"/>
      <c r="AW513" s="360"/>
      <c r="AX513" s="359"/>
      <c r="AY513" s="359"/>
      <c r="AZ513" s="241"/>
      <c r="BA513" s="243"/>
      <c r="BB513" s="243"/>
      <c r="BC513" s="77"/>
      <c r="BD513" s="243"/>
      <c r="BE513" s="243"/>
      <c r="BF513" s="243"/>
      <c r="BG513" s="243"/>
      <c r="BH513" s="243"/>
      <c r="BI513" s="243"/>
      <c r="BJ513" s="246"/>
      <c r="BK513" s="246"/>
      <c r="BL513" s="248"/>
      <c r="BM513" s="77"/>
      <c r="BN513" s="562" t="str">
        <f t="shared" si="61"/>
        <v xml:space="preserve"> </v>
      </c>
      <c r="BO513" s="562" t="str">
        <f t="shared" si="65"/>
        <v xml:space="preserve"> </v>
      </c>
      <c r="BP513" s="562" t="str">
        <f t="shared" si="66"/>
        <v xml:space="preserve"> </v>
      </c>
      <c r="BQ513" s="562" t="str">
        <f t="shared" si="67"/>
        <v xml:space="preserve"> </v>
      </c>
      <c r="BR513" s="77"/>
      <c r="BS513" s="313"/>
    </row>
    <row r="514" spans="1:71" s="86" customFormat="1" ht="12.75" x14ac:dyDescent="0.25">
      <c r="A514" s="365"/>
      <c r="B514" s="147">
        <f>Demography!B515</f>
        <v>0</v>
      </c>
      <c r="C514" s="147">
        <f>Demography!C515</f>
        <v>0</v>
      </c>
      <c r="D514" s="148">
        <f>Demography!D515</f>
        <v>0</v>
      </c>
      <c r="E514" s="81"/>
      <c r="F514" s="238"/>
      <c r="G514" s="150"/>
      <c r="H514" s="414"/>
      <c r="I514" s="256"/>
      <c r="J514" s="240"/>
      <c r="K514" s="261"/>
      <c r="L514" s="261"/>
      <c r="M514" s="261"/>
      <c r="N514" s="256"/>
      <c r="O514" s="247"/>
      <c r="P514" s="81"/>
      <c r="Q514" s="256"/>
      <c r="R514" s="150"/>
      <c r="S514" s="150"/>
      <c r="T514" s="81"/>
      <c r="U514" s="240"/>
      <c r="V514" s="240"/>
      <c r="W514" s="256"/>
      <c r="X514" s="240"/>
      <c r="Y514" s="256"/>
      <c r="Z514" s="256"/>
      <c r="AA514" s="256"/>
      <c r="AB514" s="261"/>
      <c r="AC514" s="261"/>
      <c r="AD514" s="77"/>
      <c r="AE514" s="261"/>
      <c r="AF514" s="261"/>
      <c r="AG514" s="261"/>
      <c r="AH514" s="261"/>
      <c r="AI514" s="261"/>
      <c r="AJ514" s="261"/>
      <c r="AK514" s="245"/>
      <c r="AL514" s="245"/>
      <c r="AM514" s="247"/>
      <c r="AN514" s="77"/>
      <c r="AO514" s="561" t="str">
        <f t="shared" si="60"/>
        <v xml:space="preserve"> </v>
      </c>
      <c r="AP514" s="561" t="str">
        <f t="shared" si="62"/>
        <v xml:space="preserve"> </v>
      </c>
      <c r="AQ514" s="561" t="str">
        <f t="shared" si="63"/>
        <v xml:space="preserve"> </v>
      </c>
      <c r="AR514" s="561" t="str">
        <f t="shared" si="64"/>
        <v xml:space="preserve"> </v>
      </c>
      <c r="AS514" s="77"/>
      <c r="AT514" s="240"/>
      <c r="AU514" s="240"/>
      <c r="AV514" s="256"/>
      <c r="AW514" s="240"/>
      <c r="AX514" s="256"/>
      <c r="AY514" s="256"/>
      <c r="AZ514" s="256"/>
      <c r="BA514" s="261"/>
      <c r="BB514" s="261"/>
      <c r="BC514" s="77"/>
      <c r="BD514" s="261"/>
      <c r="BE514" s="261"/>
      <c r="BF514" s="261"/>
      <c r="BG514" s="261"/>
      <c r="BH514" s="261"/>
      <c r="BI514" s="261"/>
      <c r="BJ514" s="245"/>
      <c r="BK514" s="245"/>
      <c r="BL514" s="247"/>
      <c r="BM514" s="77"/>
      <c r="BN514" s="561" t="str">
        <f t="shared" si="61"/>
        <v xml:space="preserve"> </v>
      </c>
      <c r="BO514" s="561" t="str">
        <f t="shared" si="65"/>
        <v xml:space="preserve"> </v>
      </c>
      <c r="BP514" s="561" t="str">
        <f t="shared" si="66"/>
        <v xml:space="preserve"> </v>
      </c>
      <c r="BQ514" s="561" t="str">
        <f t="shared" si="67"/>
        <v xml:space="preserve"> </v>
      </c>
      <c r="BR514" s="77"/>
      <c r="BS514" s="145"/>
    </row>
    <row r="515" spans="1:71" s="86" customFormat="1" ht="12.75" x14ac:dyDescent="0.25">
      <c r="A515" s="365"/>
      <c r="B515" s="361">
        <f>Demography!B516</f>
        <v>0</v>
      </c>
      <c r="C515" s="361">
        <f>Demography!C516</f>
        <v>0</v>
      </c>
      <c r="D515" s="362">
        <f>Demography!D516</f>
        <v>0</v>
      </c>
      <c r="E515" s="81"/>
      <c r="F515" s="415"/>
      <c r="G515" s="416"/>
      <c r="H515" s="417"/>
      <c r="I515" s="241"/>
      <c r="J515" s="242"/>
      <c r="K515" s="243"/>
      <c r="L515" s="243"/>
      <c r="M515" s="243"/>
      <c r="N515" s="241"/>
      <c r="O515" s="248"/>
      <c r="P515" s="81"/>
      <c r="Q515" s="241"/>
      <c r="R515" s="416"/>
      <c r="S515" s="416"/>
      <c r="T515" s="81"/>
      <c r="U515" s="242"/>
      <c r="V515" s="242"/>
      <c r="W515" s="241"/>
      <c r="X515" s="242"/>
      <c r="Y515" s="241"/>
      <c r="Z515" s="241"/>
      <c r="AA515" s="241"/>
      <c r="AB515" s="243"/>
      <c r="AC515" s="243"/>
      <c r="AD515" s="77"/>
      <c r="AE515" s="243"/>
      <c r="AF515" s="243"/>
      <c r="AG515" s="243"/>
      <c r="AH515" s="243"/>
      <c r="AI515" s="243"/>
      <c r="AJ515" s="243"/>
      <c r="AK515" s="246"/>
      <c r="AL515" s="246"/>
      <c r="AM515" s="248"/>
      <c r="AN515" s="77"/>
      <c r="AO515" s="562" t="str">
        <f t="shared" si="60"/>
        <v xml:space="preserve"> </v>
      </c>
      <c r="AP515" s="562" t="str">
        <f t="shared" si="62"/>
        <v xml:space="preserve"> </v>
      </c>
      <c r="AQ515" s="562" t="str">
        <f t="shared" si="63"/>
        <v xml:space="preserve"> </v>
      </c>
      <c r="AR515" s="562" t="str">
        <f t="shared" si="64"/>
        <v xml:space="preserve"> </v>
      </c>
      <c r="AS515" s="77"/>
      <c r="AT515" s="360"/>
      <c r="AU515" s="360"/>
      <c r="AV515" s="359"/>
      <c r="AW515" s="360"/>
      <c r="AX515" s="359"/>
      <c r="AY515" s="359"/>
      <c r="AZ515" s="241"/>
      <c r="BA515" s="243"/>
      <c r="BB515" s="243"/>
      <c r="BC515" s="77"/>
      <c r="BD515" s="243"/>
      <c r="BE515" s="243"/>
      <c r="BF515" s="243"/>
      <c r="BG515" s="243"/>
      <c r="BH515" s="243"/>
      <c r="BI515" s="243"/>
      <c r="BJ515" s="246"/>
      <c r="BK515" s="246"/>
      <c r="BL515" s="248"/>
      <c r="BM515" s="77"/>
      <c r="BN515" s="562" t="str">
        <f t="shared" si="61"/>
        <v xml:space="preserve"> </v>
      </c>
      <c r="BO515" s="562" t="str">
        <f t="shared" si="65"/>
        <v xml:space="preserve"> </v>
      </c>
      <c r="BP515" s="562" t="str">
        <f t="shared" si="66"/>
        <v xml:space="preserve"> </v>
      </c>
      <c r="BQ515" s="562" t="str">
        <f t="shared" si="67"/>
        <v xml:space="preserve"> </v>
      </c>
      <c r="BR515" s="77"/>
      <c r="BS515" s="313"/>
    </row>
    <row r="516" spans="1:71" s="86" customFormat="1" ht="12.75" x14ac:dyDescent="0.25">
      <c r="A516" s="365"/>
      <c r="B516" s="147">
        <f>Demography!B517</f>
        <v>0</v>
      </c>
      <c r="C516" s="147">
        <f>Demography!C517</f>
        <v>0</v>
      </c>
      <c r="D516" s="148">
        <f>Demography!D517</f>
        <v>0</v>
      </c>
      <c r="E516" s="81"/>
      <c r="F516" s="238"/>
      <c r="G516" s="150"/>
      <c r="H516" s="414"/>
      <c r="I516" s="256"/>
      <c r="J516" s="240"/>
      <c r="K516" s="261"/>
      <c r="L516" s="261"/>
      <c r="M516" s="261"/>
      <c r="N516" s="256"/>
      <c r="O516" s="247"/>
      <c r="P516" s="81"/>
      <c r="Q516" s="256"/>
      <c r="R516" s="150"/>
      <c r="S516" s="150"/>
      <c r="T516" s="81"/>
      <c r="U516" s="240"/>
      <c r="V516" s="240"/>
      <c r="W516" s="256"/>
      <c r="X516" s="240"/>
      <c r="Y516" s="256"/>
      <c r="Z516" s="256"/>
      <c r="AA516" s="256"/>
      <c r="AB516" s="261"/>
      <c r="AC516" s="261"/>
      <c r="AD516" s="77"/>
      <c r="AE516" s="261"/>
      <c r="AF516" s="261"/>
      <c r="AG516" s="261"/>
      <c r="AH516" s="261"/>
      <c r="AI516" s="261"/>
      <c r="AJ516" s="261"/>
      <c r="AK516" s="245"/>
      <c r="AL516" s="245"/>
      <c r="AM516" s="247"/>
      <c r="AN516" s="77"/>
      <c r="AO516" s="561" t="str">
        <f t="shared" si="60"/>
        <v xml:space="preserve"> </v>
      </c>
      <c r="AP516" s="561" t="str">
        <f t="shared" si="62"/>
        <v xml:space="preserve"> </v>
      </c>
      <c r="AQ516" s="561" t="str">
        <f t="shared" si="63"/>
        <v xml:space="preserve"> </v>
      </c>
      <c r="AR516" s="561" t="str">
        <f t="shared" si="64"/>
        <v xml:space="preserve"> </v>
      </c>
      <c r="AS516" s="77"/>
      <c r="AT516" s="240"/>
      <c r="AU516" s="240"/>
      <c r="AV516" s="256"/>
      <c r="AW516" s="240"/>
      <c r="AX516" s="256"/>
      <c r="AY516" s="256"/>
      <c r="AZ516" s="256"/>
      <c r="BA516" s="261"/>
      <c r="BB516" s="261"/>
      <c r="BC516" s="77"/>
      <c r="BD516" s="261"/>
      <c r="BE516" s="261"/>
      <c r="BF516" s="261"/>
      <c r="BG516" s="261"/>
      <c r="BH516" s="261"/>
      <c r="BI516" s="261"/>
      <c r="BJ516" s="245"/>
      <c r="BK516" s="245"/>
      <c r="BL516" s="247"/>
      <c r="BM516" s="77"/>
      <c r="BN516" s="561" t="str">
        <f t="shared" si="61"/>
        <v xml:space="preserve"> </v>
      </c>
      <c r="BO516" s="561" t="str">
        <f t="shared" si="65"/>
        <v xml:space="preserve"> </v>
      </c>
      <c r="BP516" s="561" t="str">
        <f t="shared" si="66"/>
        <v xml:space="preserve"> </v>
      </c>
      <c r="BQ516" s="561" t="str">
        <f t="shared" si="67"/>
        <v xml:space="preserve"> </v>
      </c>
      <c r="BR516" s="77"/>
      <c r="BS516" s="145"/>
    </row>
    <row r="517" spans="1:71" s="86" customFormat="1" ht="12.75" x14ac:dyDescent="0.25">
      <c r="A517" s="365"/>
      <c r="B517" s="361">
        <f>Demography!B518</f>
        <v>0</v>
      </c>
      <c r="C517" s="361">
        <f>Demography!C518</f>
        <v>0</v>
      </c>
      <c r="D517" s="362">
        <f>Demography!D518</f>
        <v>0</v>
      </c>
      <c r="E517" s="81"/>
      <c r="F517" s="415"/>
      <c r="G517" s="416"/>
      <c r="H517" s="417"/>
      <c r="I517" s="241"/>
      <c r="J517" s="242"/>
      <c r="K517" s="243"/>
      <c r="L517" s="243"/>
      <c r="M517" s="243"/>
      <c r="N517" s="241"/>
      <c r="O517" s="248"/>
      <c r="P517" s="81"/>
      <c r="Q517" s="241"/>
      <c r="R517" s="416"/>
      <c r="S517" s="416"/>
      <c r="T517" s="81"/>
      <c r="U517" s="242"/>
      <c r="V517" s="242"/>
      <c r="W517" s="241"/>
      <c r="X517" s="242"/>
      <c r="Y517" s="241"/>
      <c r="Z517" s="241"/>
      <c r="AA517" s="241"/>
      <c r="AB517" s="243"/>
      <c r="AC517" s="243"/>
      <c r="AD517" s="77"/>
      <c r="AE517" s="243"/>
      <c r="AF517" s="243"/>
      <c r="AG517" s="243"/>
      <c r="AH517" s="243"/>
      <c r="AI517" s="243"/>
      <c r="AJ517" s="243"/>
      <c r="AK517" s="246"/>
      <c r="AL517" s="246"/>
      <c r="AM517" s="248"/>
      <c r="AN517" s="77"/>
      <c r="AO517" s="562" t="str">
        <f t="shared" si="60"/>
        <v xml:space="preserve"> </v>
      </c>
      <c r="AP517" s="562" t="str">
        <f t="shared" si="62"/>
        <v xml:space="preserve"> </v>
      </c>
      <c r="AQ517" s="562" t="str">
        <f t="shared" si="63"/>
        <v xml:space="preserve"> </v>
      </c>
      <c r="AR517" s="562" t="str">
        <f t="shared" si="64"/>
        <v xml:space="preserve"> </v>
      </c>
      <c r="AS517" s="77"/>
      <c r="AT517" s="360"/>
      <c r="AU517" s="360"/>
      <c r="AV517" s="359"/>
      <c r="AW517" s="360"/>
      <c r="AX517" s="359"/>
      <c r="AY517" s="359"/>
      <c r="AZ517" s="241"/>
      <c r="BA517" s="243"/>
      <c r="BB517" s="243"/>
      <c r="BC517" s="77"/>
      <c r="BD517" s="243"/>
      <c r="BE517" s="243"/>
      <c r="BF517" s="243"/>
      <c r="BG517" s="243"/>
      <c r="BH517" s="243"/>
      <c r="BI517" s="243"/>
      <c r="BJ517" s="246"/>
      <c r="BK517" s="246"/>
      <c r="BL517" s="248"/>
      <c r="BM517" s="77"/>
      <c r="BN517" s="562" t="str">
        <f t="shared" si="61"/>
        <v xml:space="preserve"> </v>
      </c>
      <c r="BO517" s="562" t="str">
        <f t="shared" si="65"/>
        <v xml:space="preserve"> </v>
      </c>
      <c r="BP517" s="562" t="str">
        <f t="shared" si="66"/>
        <v xml:space="preserve"> </v>
      </c>
      <c r="BQ517" s="562" t="str">
        <f t="shared" si="67"/>
        <v xml:space="preserve"> </v>
      </c>
      <c r="BR517" s="77"/>
      <c r="BS517" s="313"/>
    </row>
    <row r="518" spans="1:71" s="86" customFormat="1" ht="12.75" x14ac:dyDescent="0.25">
      <c r="A518" s="365"/>
      <c r="B518" s="147">
        <f>Demography!B519</f>
        <v>0</v>
      </c>
      <c r="C518" s="147">
        <f>Demography!C519</f>
        <v>0</v>
      </c>
      <c r="D518" s="148">
        <f>Demography!D519</f>
        <v>0</v>
      </c>
      <c r="E518" s="81"/>
      <c r="F518" s="238"/>
      <c r="G518" s="150"/>
      <c r="H518" s="414"/>
      <c r="I518" s="256"/>
      <c r="J518" s="240"/>
      <c r="K518" s="261"/>
      <c r="L518" s="261"/>
      <c r="M518" s="261"/>
      <c r="N518" s="256"/>
      <c r="O518" s="247"/>
      <c r="P518" s="81"/>
      <c r="Q518" s="256"/>
      <c r="R518" s="150"/>
      <c r="S518" s="150"/>
      <c r="T518" s="81"/>
      <c r="U518" s="240"/>
      <c r="V518" s="240"/>
      <c r="W518" s="256"/>
      <c r="X518" s="240"/>
      <c r="Y518" s="256"/>
      <c r="Z518" s="256"/>
      <c r="AA518" s="256"/>
      <c r="AB518" s="261"/>
      <c r="AC518" s="261"/>
      <c r="AD518" s="77"/>
      <c r="AE518" s="261"/>
      <c r="AF518" s="261"/>
      <c r="AG518" s="261"/>
      <c r="AH518" s="261"/>
      <c r="AI518" s="261"/>
      <c r="AJ518" s="261"/>
      <c r="AK518" s="245"/>
      <c r="AL518" s="245"/>
      <c r="AM518" s="247"/>
      <c r="AN518" s="77"/>
      <c r="AO518" s="561" t="str">
        <f t="shared" si="60"/>
        <v xml:space="preserve"> </v>
      </c>
      <c r="AP518" s="561" t="str">
        <f t="shared" si="62"/>
        <v xml:space="preserve"> </v>
      </c>
      <c r="AQ518" s="561" t="str">
        <f t="shared" si="63"/>
        <v xml:space="preserve"> </v>
      </c>
      <c r="AR518" s="561" t="str">
        <f t="shared" si="64"/>
        <v xml:space="preserve"> </v>
      </c>
      <c r="AS518" s="77"/>
      <c r="AT518" s="240"/>
      <c r="AU518" s="240"/>
      <c r="AV518" s="256"/>
      <c r="AW518" s="240"/>
      <c r="AX518" s="256"/>
      <c r="AY518" s="256"/>
      <c r="AZ518" s="256"/>
      <c r="BA518" s="261"/>
      <c r="BB518" s="261"/>
      <c r="BC518" s="77"/>
      <c r="BD518" s="261"/>
      <c r="BE518" s="261"/>
      <c r="BF518" s="261"/>
      <c r="BG518" s="261"/>
      <c r="BH518" s="261"/>
      <c r="BI518" s="261"/>
      <c r="BJ518" s="245"/>
      <c r="BK518" s="245"/>
      <c r="BL518" s="247"/>
      <c r="BM518" s="77"/>
      <c r="BN518" s="561" t="str">
        <f t="shared" si="61"/>
        <v xml:space="preserve"> </v>
      </c>
      <c r="BO518" s="561" t="str">
        <f t="shared" si="65"/>
        <v xml:space="preserve"> </v>
      </c>
      <c r="BP518" s="561" t="str">
        <f t="shared" si="66"/>
        <v xml:space="preserve"> </v>
      </c>
      <c r="BQ518" s="561" t="str">
        <f t="shared" si="67"/>
        <v xml:space="preserve"> </v>
      </c>
      <c r="BR518" s="77"/>
      <c r="BS518" s="145"/>
    </row>
    <row r="519" spans="1:71" s="86" customFormat="1" ht="12.75" x14ac:dyDescent="0.25">
      <c r="A519" s="365"/>
      <c r="B519" s="361">
        <f>Demography!B520</f>
        <v>0</v>
      </c>
      <c r="C519" s="361">
        <f>Demography!C520</f>
        <v>0</v>
      </c>
      <c r="D519" s="362">
        <f>Demography!D520</f>
        <v>0</v>
      </c>
      <c r="E519" s="81"/>
      <c r="F519" s="415"/>
      <c r="G519" s="416"/>
      <c r="H519" s="417"/>
      <c r="I519" s="241"/>
      <c r="J519" s="242"/>
      <c r="K519" s="243"/>
      <c r="L519" s="243"/>
      <c r="M519" s="243"/>
      <c r="N519" s="241"/>
      <c r="O519" s="248"/>
      <c r="P519" s="81"/>
      <c r="Q519" s="241"/>
      <c r="R519" s="416"/>
      <c r="S519" s="416"/>
      <c r="T519" s="81"/>
      <c r="U519" s="242"/>
      <c r="V519" s="242"/>
      <c r="W519" s="241"/>
      <c r="X519" s="242"/>
      <c r="Y519" s="241"/>
      <c r="Z519" s="241"/>
      <c r="AA519" s="241"/>
      <c r="AB519" s="243"/>
      <c r="AC519" s="243"/>
      <c r="AD519" s="77"/>
      <c r="AE519" s="243"/>
      <c r="AF519" s="243"/>
      <c r="AG519" s="243"/>
      <c r="AH519" s="243"/>
      <c r="AI519" s="243"/>
      <c r="AJ519" s="243"/>
      <c r="AK519" s="246"/>
      <c r="AL519" s="246"/>
      <c r="AM519" s="248"/>
      <c r="AN519" s="77"/>
      <c r="AO519" s="562" t="str">
        <f t="shared" si="60"/>
        <v xml:space="preserve"> </v>
      </c>
      <c r="AP519" s="562" t="str">
        <f t="shared" si="62"/>
        <v xml:space="preserve"> </v>
      </c>
      <c r="AQ519" s="562" t="str">
        <f t="shared" si="63"/>
        <v xml:space="preserve"> </v>
      </c>
      <c r="AR519" s="562" t="str">
        <f t="shared" si="64"/>
        <v xml:space="preserve"> </v>
      </c>
      <c r="AS519" s="77"/>
      <c r="AT519" s="360"/>
      <c r="AU519" s="360"/>
      <c r="AV519" s="359"/>
      <c r="AW519" s="360"/>
      <c r="AX519" s="359"/>
      <c r="AY519" s="359"/>
      <c r="AZ519" s="241"/>
      <c r="BA519" s="243"/>
      <c r="BB519" s="243"/>
      <c r="BC519" s="77"/>
      <c r="BD519" s="243"/>
      <c r="BE519" s="243"/>
      <c r="BF519" s="243"/>
      <c r="BG519" s="243"/>
      <c r="BH519" s="243"/>
      <c r="BI519" s="243"/>
      <c r="BJ519" s="246"/>
      <c r="BK519" s="246"/>
      <c r="BL519" s="248"/>
      <c r="BM519" s="77"/>
      <c r="BN519" s="562" t="str">
        <f t="shared" si="61"/>
        <v xml:space="preserve"> </v>
      </c>
      <c r="BO519" s="562" t="str">
        <f t="shared" si="65"/>
        <v xml:space="preserve"> </v>
      </c>
      <c r="BP519" s="562" t="str">
        <f t="shared" si="66"/>
        <v xml:space="preserve"> </v>
      </c>
      <c r="BQ519" s="562" t="str">
        <f t="shared" si="67"/>
        <v xml:space="preserve"> </v>
      </c>
      <c r="BR519" s="77"/>
      <c r="BS519" s="313"/>
    </row>
    <row r="520" spans="1:71" s="86" customFormat="1" ht="12.75" x14ac:dyDescent="0.25">
      <c r="A520" s="365"/>
      <c r="B520" s="147">
        <f>Demography!B521</f>
        <v>0</v>
      </c>
      <c r="C520" s="147">
        <f>Demography!C521</f>
        <v>0</v>
      </c>
      <c r="D520" s="148">
        <f>Demography!D521</f>
        <v>0</v>
      </c>
      <c r="E520" s="81"/>
      <c r="F520" s="238"/>
      <c r="G520" s="150"/>
      <c r="H520" s="414"/>
      <c r="I520" s="256"/>
      <c r="J520" s="240"/>
      <c r="K520" s="261"/>
      <c r="L520" s="261"/>
      <c r="M520" s="261"/>
      <c r="N520" s="256"/>
      <c r="O520" s="247"/>
      <c r="P520" s="81"/>
      <c r="Q520" s="256"/>
      <c r="R520" s="150"/>
      <c r="S520" s="150"/>
      <c r="T520" s="81"/>
      <c r="U520" s="240"/>
      <c r="V520" s="240"/>
      <c r="W520" s="256"/>
      <c r="X520" s="240"/>
      <c r="Y520" s="256"/>
      <c r="Z520" s="256"/>
      <c r="AA520" s="256"/>
      <c r="AB520" s="261"/>
      <c r="AC520" s="261"/>
      <c r="AD520" s="77"/>
      <c r="AE520" s="261"/>
      <c r="AF520" s="261"/>
      <c r="AG520" s="261"/>
      <c r="AH520" s="261"/>
      <c r="AI520" s="261"/>
      <c r="AJ520" s="261"/>
      <c r="AK520" s="245"/>
      <c r="AL520" s="245"/>
      <c r="AM520" s="247"/>
      <c r="AN520" s="77"/>
      <c r="AO520" s="561" t="str">
        <f t="shared" si="60"/>
        <v xml:space="preserve"> </v>
      </c>
      <c r="AP520" s="561" t="str">
        <f t="shared" si="62"/>
        <v xml:space="preserve"> </v>
      </c>
      <c r="AQ520" s="561" t="str">
        <f t="shared" si="63"/>
        <v xml:space="preserve"> </v>
      </c>
      <c r="AR520" s="561" t="str">
        <f t="shared" si="64"/>
        <v xml:space="preserve"> </v>
      </c>
      <c r="AS520" s="77"/>
      <c r="AT520" s="240"/>
      <c r="AU520" s="240"/>
      <c r="AV520" s="256"/>
      <c r="AW520" s="240"/>
      <c r="AX520" s="256"/>
      <c r="AY520" s="256"/>
      <c r="AZ520" s="256"/>
      <c r="BA520" s="261"/>
      <c r="BB520" s="261"/>
      <c r="BC520" s="77"/>
      <c r="BD520" s="261"/>
      <c r="BE520" s="261"/>
      <c r="BF520" s="261"/>
      <c r="BG520" s="261"/>
      <c r="BH520" s="261"/>
      <c r="BI520" s="261"/>
      <c r="BJ520" s="245"/>
      <c r="BK520" s="245"/>
      <c r="BL520" s="247"/>
      <c r="BM520" s="77"/>
      <c r="BN520" s="561" t="str">
        <f t="shared" si="61"/>
        <v xml:space="preserve"> </v>
      </c>
      <c r="BO520" s="561" t="str">
        <f t="shared" si="65"/>
        <v xml:space="preserve"> </v>
      </c>
      <c r="BP520" s="561" t="str">
        <f t="shared" si="66"/>
        <v xml:space="preserve"> </v>
      </c>
      <c r="BQ520" s="561" t="str">
        <f t="shared" si="67"/>
        <v xml:space="preserve"> </v>
      </c>
      <c r="BR520" s="77"/>
      <c r="BS520" s="145"/>
    </row>
    <row r="521" spans="1:71" s="86" customFormat="1" ht="12.75" x14ac:dyDescent="0.25">
      <c r="A521" s="365"/>
      <c r="B521" s="361">
        <f>Demography!B522</f>
        <v>0</v>
      </c>
      <c r="C521" s="361">
        <f>Demography!C522</f>
        <v>0</v>
      </c>
      <c r="D521" s="362">
        <f>Demography!D522</f>
        <v>0</v>
      </c>
      <c r="E521" s="81"/>
      <c r="F521" s="415"/>
      <c r="G521" s="416"/>
      <c r="H521" s="417"/>
      <c r="I521" s="241"/>
      <c r="J521" s="242"/>
      <c r="K521" s="243"/>
      <c r="L521" s="243"/>
      <c r="M521" s="243"/>
      <c r="N521" s="241"/>
      <c r="O521" s="248"/>
      <c r="P521" s="81"/>
      <c r="Q521" s="241"/>
      <c r="R521" s="416"/>
      <c r="S521" s="416"/>
      <c r="T521" s="81"/>
      <c r="U521" s="242"/>
      <c r="V521" s="242"/>
      <c r="W521" s="241"/>
      <c r="X521" s="242"/>
      <c r="Y521" s="241"/>
      <c r="Z521" s="241"/>
      <c r="AA521" s="241"/>
      <c r="AB521" s="243"/>
      <c r="AC521" s="243"/>
      <c r="AD521" s="77"/>
      <c r="AE521" s="243"/>
      <c r="AF521" s="243"/>
      <c r="AG521" s="243"/>
      <c r="AH521" s="243"/>
      <c r="AI521" s="243"/>
      <c r="AJ521" s="243"/>
      <c r="AK521" s="246"/>
      <c r="AL521" s="246"/>
      <c r="AM521" s="248"/>
      <c r="AN521" s="77"/>
      <c r="AO521" s="562" t="str">
        <f t="shared" si="60"/>
        <v xml:space="preserve"> </v>
      </c>
      <c r="AP521" s="562" t="str">
        <f t="shared" si="62"/>
        <v xml:space="preserve"> </v>
      </c>
      <c r="AQ521" s="562" t="str">
        <f t="shared" si="63"/>
        <v xml:space="preserve"> </v>
      </c>
      <c r="AR521" s="562" t="str">
        <f t="shared" si="64"/>
        <v xml:space="preserve"> </v>
      </c>
      <c r="AS521" s="77"/>
      <c r="AT521" s="360"/>
      <c r="AU521" s="360"/>
      <c r="AV521" s="359"/>
      <c r="AW521" s="360"/>
      <c r="AX521" s="359"/>
      <c r="AY521" s="359"/>
      <c r="AZ521" s="241"/>
      <c r="BA521" s="243"/>
      <c r="BB521" s="243"/>
      <c r="BC521" s="77"/>
      <c r="BD521" s="243"/>
      <c r="BE521" s="243"/>
      <c r="BF521" s="243"/>
      <c r="BG521" s="243"/>
      <c r="BH521" s="243"/>
      <c r="BI521" s="243"/>
      <c r="BJ521" s="246"/>
      <c r="BK521" s="246"/>
      <c r="BL521" s="248"/>
      <c r="BM521" s="77"/>
      <c r="BN521" s="562" t="str">
        <f t="shared" si="61"/>
        <v xml:space="preserve"> </v>
      </c>
      <c r="BO521" s="562" t="str">
        <f t="shared" si="65"/>
        <v xml:space="preserve"> </v>
      </c>
      <c r="BP521" s="562" t="str">
        <f t="shared" si="66"/>
        <v xml:space="preserve"> </v>
      </c>
      <c r="BQ521" s="562" t="str">
        <f t="shared" si="67"/>
        <v xml:space="preserve"> </v>
      </c>
      <c r="BR521" s="77"/>
      <c r="BS521" s="313"/>
    </row>
    <row r="522" spans="1:71" s="86" customFormat="1" ht="12.75" x14ac:dyDescent="0.25">
      <c r="A522" s="365"/>
      <c r="B522" s="147">
        <f>Demography!B523</f>
        <v>0</v>
      </c>
      <c r="C522" s="147">
        <f>Demography!C523</f>
        <v>0</v>
      </c>
      <c r="D522" s="148">
        <f>Demography!D523</f>
        <v>0</v>
      </c>
      <c r="E522" s="81"/>
      <c r="F522" s="238"/>
      <c r="G522" s="150"/>
      <c r="H522" s="414"/>
      <c r="I522" s="256"/>
      <c r="J522" s="240"/>
      <c r="K522" s="261"/>
      <c r="L522" s="261"/>
      <c r="M522" s="261"/>
      <c r="N522" s="256"/>
      <c r="O522" s="247"/>
      <c r="P522" s="81"/>
      <c r="Q522" s="256"/>
      <c r="R522" s="150"/>
      <c r="S522" s="150"/>
      <c r="T522" s="81"/>
      <c r="U522" s="240"/>
      <c r="V522" s="240"/>
      <c r="W522" s="256"/>
      <c r="X522" s="240"/>
      <c r="Y522" s="256"/>
      <c r="Z522" s="256"/>
      <c r="AA522" s="256"/>
      <c r="AB522" s="261"/>
      <c r="AC522" s="261"/>
      <c r="AD522" s="77"/>
      <c r="AE522" s="261"/>
      <c r="AF522" s="261"/>
      <c r="AG522" s="261"/>
      <c r="AH522" s="261"/>
      <c r="AI522" s="261"/>
      <c r="AJ522" s="261"/>
      <c r="AK522" s="245"/>
      <c r="AL522" s="245"/>
      <c r="AM522" s="247"/>
      <c r="AN522" s="77"/>
      <c r="AO522" s="561" t="str">
        <f t="shared" si="60"/>
        <v xml:space="preserve"> </v>
      </c>
      <c r="AP522" s="561" t="str">
        <f t="shared" si="62"/>
        <v xml:space="preserve"> </v>
      </c>
      <c r="AQ522" s="561" t="str">
        <f t="shared" si="63"/>
        <v xml:space="preserve"> </v>
      </c>
      <c r="AR522" s="561" t="str">
        <f t="shared" si="64"/>
        <v xml:space="preserve"> </v>
      </c>
      <c r="AS522" s="77"/>
      <c r="AT522" s="240"/>
      <c r="AU522" s="240"/>
      <c r="AV522" s="256"/>
      <c r="AW522" s="240"/>
      <c r="AX522" s="256"/>
      <c r="AY522" s="256"/>
      <c r="AZ522" s="256"/>
      <c r="BA522" s="261"/>
      <c r="BB522" s="261"/>
      <c r="BC522" s="77"/>
      <c r="BD522" s="261"/>
      <c r="BE522" s="261"/>
      <c r="BF522" s="261"/>
      <c r="BG522" s="261"/>
      <c r="BH522" s="261"/>
      <c r="BI522" s="261"/>
      <c r="BJ522" s="245"/>
      <c r="BK522" s="245"/>
      <c r="BL522" s="247"/>
      <c r="BM522" s="77"/>
      <c r="BN522" s="561" t="str">
        <f t="shared" si="61"/>
        <v xml:space="preserve"> </v>
      </c>
      <c r="BO522" s="561" t="str">
        <f t="shared" si="65"/>
        <v xml:space="preserve"> </v>
      </c>
      <c r="BP522" s="561" t="str">
        <f t="shared" si="66"/>
        <v xml:space="preserve"> </v>
      </c>
      <c r="BQ522" s="561" t="str">
        <f t="shared" si="67"/>
        <v xml:space="preserve"> </v>
      </c>
      <c r="BR522" s="77"/>
      <c r="BS522" s="145"/>
    </row>
    <row r="523" spans="1:71" s="86" customFormat="1" ht="12.75" x14ac:dyDescent="0.25">
      <c r="A523" s="365"/>
      <c r="B523" s="361">
        <f>Demography!B524</f>
        <v>0</v>
      </c>
      <c r="C523" s="361">
        <f>Demography!C524</f>
        <v>0</v>
      </c>
      <c r="D523" s="362">
        <f>Demography!D524</f>
        <v>0</v>
      </c>
      <c r="E523" s="81"/>
      <c r="F523" s="415"/>
      <c r="G523" s="416"/>
      <c r="H523" s="417"/>
      <c r="I523" s="241"/>
      <c r="J523" s="242"/>
      <c r="K523" s="243"/>
      <c r="L523" s="243"/>
      <c r="M523" s="243"/>
      <c r="N523" s="241"/>
      <c r="O523" s="248"/>
      <c r="P523" s="81"/>
      <c r="Q523" s="241"/>
      <c r="R523" s="416"/>
      <c r="S523" s="416"/>
      <c r="T523" s="81"/>
      <c r="U523" s="242"/>
      <c r="V523" s="242"/>
      <c r="W523" s="241"/>
      <c r="X523" s="242"/>
      <c r="Y523" s="241"/>
      <c r="Z523" s="241"/>
      <c r="AA523" s="241"/>
      <c r="AB523" s="243"/>
      <c r="AC523" s="243"/>
      <c r="AD523" s="77"/>
      <c r="AE523" s="243"/>
      <c r="AF523" s="243"/>
      <c r="AG523" s="243"/>
      <c r="AH523" s="243"/>
      <c r="AI523" s="243"/>
      <c r="AJ523" s="243"/>
      <c r="AK523" s="246"/>
      <c r="AL523" s="246"/>
      <c r="AM523" s="248"/>
      <c r="AN523" s="77"/>
      <c r="AO523" s="562" t="str">
        <f t="shared" si="60"/>
        <v xml:space="preserve"> </v>
      </c>
      <c r="AP523" s="562" t="str">
        <f t="shared" si="62"/>
        <v xml:space="preserve"> </v>
      </c>
      <c r="AQ523" s="562" t="str">
        <f t="shared" si="63"/>
        <v xml:space="preserve"> </v>
      </c>
      <c r="AR523" s="562" t="str">
        <f t="shared" si="64"/>
        <v xml:space="preserve"> </v>
      </c>
      <c r="AS523" s="77"/>
      <c r="AT523" s="360"/>
      <c r="AU523" s="360"/>
      <c r="AV523" s="359"/>
      <c r="AW523" s="360"/>
      <c r="AX523" s="359"/>
      <c r="AY523" s="359"/>
      <c r="AZ523" s="241"/>
      <c r="BA523" s="243"/>
      <c r="BB523" s="243"/>
      <c r="BC523" s="77"/>
      <c r="BD523" s="243"/>
      <c r="BE523" s="243"/>
      <c r="BF523" s="243"/>
      <c r="BG523" s="243"/>
      <c r="BH523" s="243"/>
      <c r="BI523" s="243"/>
      <c r="BJ523" s="246"/>
      <c r="BK523" s="246"/>
      <c r="BL523" s="248"/>
      <c r="BM523" s="77"/>
      <c r="BN523" s="562" t="str">
        <f t="shared" si="61"/>
        <v xml:space="preserve"> </v>
      </c>
      <c r="BO523" s="562" t="str">
        <f t="shared" si="65"/>
        <v xml:space="preserve"> </v>
      </c>
      <c r="BP523" s="562" t="str">
        <f t="shared" si="66"/>
        <v xml:space="preserve"> </v>
      </c>
      <c r="BQ523" s="562" t="str">
        <f t="shared" si="67"/>
        <v xml:space="preserve"> </v>
      </c>
      <c r="BR523" s="77"/>
      <c r="BS523" s="313"/>
    </row>
    <row r="524" spans="1:71" s="86" customFormat="1" ht="12.75" x14ac:dyDescent="0.25">
      <c r="A524" s="365"/>
      <c r="B524" s="147">
        <f>Demography!B525</f>
        <v>0</v>
      </c>
      <c r="C524" s="147">
        <f>Demography!C525</f>
        <v>0</v>
      </c>
      <c r="D524" s="148">
        <f>Demography!D525</f>
        <v>0</v>
      </c>
      <c r="E524" s="81"/>
      <c r="F524" s="238"/>
      <c r="G524" s="150"/>
      <c r="H524" s="414"/>
      <c r="I524" s="256"/>
      <c r="J524" s="240"/>
      <c r="K524" s="261"/>
      <c r="L524" s="261"/>
      <c r="M524" s="261"/>
      <c r="N524" s="256"/>
      <c r="O524" s="247"/>
      <c r="P524" s="81"/>
      <c r="Q524" s="256"/>
      <c r="R524" s="150"/>
      <c r="S524" s="150"/>
      <c r="T524" s="81"/>
      <c r="U524" s="240"/>
      <c r="V524" s="240"/>
      <c r="W524" s="256"/>
      <c r="X524" s="240"/>
      <c r="Y524" s="256"/>
      <c r="Z524" s="256"/>
      <c r="AA524" s="256"/>
      <c r="AB524" s="261"/>
      <c r="AC524" s="261"/>
      <c r="AD524" s="77"/>
      <c r="AE524" s="261"/>
      <c r="AF524" s="261"/>
      <c r="AG524" s="261"/>
      <c r="AH524" s="261"/>
      <c r="AI524" s="261"/>
      <c r="AJ524" s="261"/>
      <c r="AK524" s="245"/>
      <c r="AL524" s="245"/>
      <c r="AM524" s="247"/>
      <c r="AN524" s="77"/>
      <c r="AO524" s="561" t="str">
        <f t="shared" si="60"/>
        <v xml:space="preserve"> </v>
      </c>
      <c r="AP524" s="561" t="str">
        <f t="shared" si="62"/>
        <v xml:space="preserve"> </v>
      </c>
      <c r="AQ524" s="561" t="str">
        <f t="shared" si="63"/>
        <v xml:space="preserve"> </v>
      </c>
      <c r="AR524" s="561" t="str">
        <f t="shared" si="64"/>
        <v xml:space="preserve"> </v>
      </c>
      <c r="AS524" s="77"/>
      <c r="AT524" s="240"/>
      <c r="AU524" s="240"/>
      <c r="AV524" s="256"/>
      <c r="AW524" s="240"/>
      <c r="AX524" s="256"/>
      <c r="AY524" s="256"/>
      <c r="AZ524" s="256"/>
      <c r="BA524" s="261"/>
      <c r="BB524" s="261"/>
      <c r="BC524" s="77"/>
      <c r="BD524" s="261"/>
      <c r="BE524" s="261"/>
      <c r="BF524" s="261"/>
      <c r="BG524" s="261"/>
      <c r="BH524" s="261"/>
      <c r="BI524" s="261"/>
      <c r="BJ524" s="245"/>
      <c r="BK524" s="245"/>
      <c r="BL524" s="247"/>
      <c r="BM524" s="77"/>
      <c r="BN524" s="561" t="str">
        <f t="shared" si="61"/>
        <v xml:space="preserve"> </v>
      </c>
      <c r="BO524" s="561" t="str">
        <f t="shared" si="65"/>
        <v xml:space="preserve"> </v>
      </c>
      <c r="BP524" s="561" t="str">
        <f t="shared" si="66"/>
        <v xml:space="preserve"> </v>
      </c>
      <c r="BQ524" s="561" t="str">
        <f t="shared" si="67"/>
        <v xml:space="preserve"> </v>
      </c>
      <c r="BR524" s="77"/>
      <c r="BS524" s="145"/>
    </row>
    <row r="525" spans="1:71" s="86" customFormat="1" ht="12.75" x14ac:dyDescent="0.25">
      <c r="A525" s="365"/>
      <c r="B525" s="361">
        <f>Demography!B526</f>
        <v>0</v>
      </c>
      <c r="C525" s="361">
        <f>Demography!C526</f>
        <v>0</v>
      </c>
      <c r="D525" s="362">
        <f>Demography!D526</f>
        <v>0</v>
      </c>
      <c r="E525" s="81"/>
      <c r="F525" s="415"/>
      <c r="G525" s="416"/>
      <c r="H525" s="417"/>
      <c r="I525" s="241"/>
      <c r="J525" s="242"/>
      <c r="K525" s="243"/>
      <c r="L525" s="243"/>
      <c r="M525" s="243"/>
      <c r="N525" s="241"/>
      <c r="O525" s="248"/>
      <c r="P525" s="81"/>
      <c r="Q525" s="241"/>
      <c r="R525" s="416"/>
      <c r="S525" s="416"/>
      <c r="T525" s="81"/>
      <c r="U525" s="242"/>
      <c r="V525" s="242"/>
      <c r="W525" s="241"/>
      <c r="X525" s="242"/>
      <c r="Y525" s="241"/>
      <c r="Z525" s="241"/>
      <c r="AA525" s="241"/>
      <c r="AB525" s="243"/>
      <c r="AC525" s="243"/>
      <c r="AD525" s="77"/>
      <c r="AE525" s="243"/>
      <c r="AF525" s="243"/>
      <c r="AG525" s="243"/>
      <c r="AH525" s="243"/>
      <c r="AI525" s="243"/>
      <c r="AJ525" s="243"/>
      <c r="AK525" s="246"/>
      <c r="AL525" s="246"/>
      <c r="AM525" s="248"/>
      <c r="AN525" s="77"/>
      <c r="AO525" s="562" t="str">
        <f t="shared" si="60"/>
        <v xml:space="preserve"> </v>
      </c>
      <c r="AP525" s="562" t="str">
        <f t="shared" si="62"/>
        <v xml:space="preserve"> </v>
      </c>
      <c r="AQ525" s="562" t="str">
        <f t="shared" si="63"/>
        <v xml:space="preserve"> </v>
      </c>
      <c r="AR525" s="562" t="str">
        <f t="shared" si="64"/>
        <v xml:space="preserve"> </v>
      </c>
      <c r="AS525" s="77"/>
      <c r="AT525" s="360"/>
      <c r="AU525" s="360"/>
      <c r="AV525" s="359"/>
      <c r="AW525" s="360"/>
      <c r="AX525" s="359"/>
      <c r="AY525" s="359"/>
      <c r="AZ525" s="241"/>
      <c r="BA525" s="243"/>
      <c r="BB525" s="243"/>
      <c r="BC525" s="77"/>
      <c r="BD525" s="243"/>
      <c r="BE525" s="243"/>
      <c r="BF525" s="243"/>
      <c r="BG525" s="243"/>
      <c r="BH525" s="243"/>
      <c r="BI525" s="243"/>
      <c r="BJ525" s="246"/>
      <c r="BK525" s="246"/>
      <c r="BL525" s="248"/>
      <c r="BM525" s="77"/>
      <c r="BN525" s="562" t="str">
        <f t="shared" si="61"/>
        <v xml:space="preserve"> </v>
      </c>
      <c r="BO525" s="562" t="str">
        <f t="shared" si="65"/>
        <v xml:space="preserve"> </v>
      </c>
      <c r="BP525" s="562" t="str">
        <f t="shared" si="66"/>
        <v xml:space="preserve"> </v>
      </c>
      <c r="BQ525" s="562" t="str">
        <f t="shared" si="67"/>
        <v xml:space="preserve"> </v>
      </c>
      <c r="BR525" s="77"/>
      <c r="BS525" s="313"/>
    </row>
    <row r="526" spans="1:71" s="86" customFormat="1" ht="12.75" x14ac:dyDescent="0.25">
      <c r="A526" s="365"/>
      <c r="B526" s="147">
        <f>Demography!B527</f>
        <v>0</v>
      </c>
      <c r="C526" s="147">
        <f>Demography!C527</f>
        <v>0</v>
      </c>
      <c r="D526" s="148">
        <f>Demography!D527</f>
        <v>0</v>
      </c>
      <c r="E526" s="81"/>
      <c r="F526" s="238"/>
      <c r="G526" s="150"/>
      <c r="H526" s="414"/>
      <c r="I526" s="256"/>
      <c r="J526" s="240"/>
      <c r="K526" s="261"/>
      <c r="L526" s="261"/>
      <c r="M526" s="261"/>
      <c r="N526" s="256"/>
      <c r="O526" s="247"/>
      <c r="P526" s="81"/>
      <c r="Q526" s="256"/>
      <c r="R526" s="150"/>
      <c r="S526" s="150"/>
      <c r="T526" s="81"/>
      <c r="U526" s="240"/>
      <c r="V526" s="240"/>
      <c r="W526" s="256"/>
      <c r="X526" s="240"/>
      <c r="Y526" s="256"/>
      <c r="Z526" s="256"/>
      <c r="AA526" s="256"/>
      <c r="AB526" s="261"/>
      <c r="AC526" s="261"/>
      <c r="AD526" s="77"/>
      <c r="AE526" s="261"/>
      <c r="AF526" s="261"/>
      <c r="AG526" s="261"/>
      <c r="AH526" s="261"/>
      <c r="AI526" s="261"/>
      <c r="AJ526" s="261"/>
      <c r="AK526" s="245"/>
      <c r="AL526" s="245"/>
      <c r="AM526" s="247"/>
      <c r="AN526" s="77"/>
      <c r="AO526" s="561" t="str">
        <f t="shared" si="60"/>
        <v xml:space="preserve"> </v>
      </c>
      <c r="AP526" s="561" t="str">
        <f t="shared" si="62"/>
        <v xml:space="preserve"> </v>
      </c>
      <c r="AQ526" s="561" t="str">
        <f t="shared" si="63"/>
        <v xml:space="preserve"> </v>
      </c>
      <c r="AR526" s="561" t="str">
        <f t="shared" si="64"/>
        <v xml:space="preserve"> </v>
      </c>
      <c r="AS526" s="77"/>
      <c r="AT526" s="240"/>
      <c r="AU526" s="240"/>
      <c r="AV526" s="256"/>
      <c r="AW526" s="240"/>
      <c r="AX526" s="256"/>
      <c r="AY526" s="256"/>
      <c r="AZ526" s="256"/>
      <c r="BA526" s="261"/>
      <c r="BB526" s="261"/>
      <c r="BC526" s="77"/>
      <c r="BD526" s="261"/>
      <c r="BE526" s="261"/>
      <c r="BF526" s="261"/>
      <c r="BG526" s="261"/>
      <c r="BH526" s="261"/>
      <c r="BI526" s="261"/>
      <c r="BJ526" s="245"/>
      <c r="BK526" s="245"/>
      <c r="BL526" s="247"/>
      <c r="BM526" s="77"/>
      <c r="BN526" s="561" t="str">
        <f t="shared" si="61"/>
        <v xml:space="preserve"> </v>
      </c>
      <c r="BO526" s="561" t="str">
        <f t="shared" si="65"/>
        <v xml:space="preserve"> </v>
      </c>
      <c r="BP526" s="561" t="str">
        <f t="shared" si="66"/>
        <v xml:space="preserve"> </v>
      </c>
      <c r="BQ526" s="561" t="str">
        <f t="shared" si="67"/>
        <v xml:space="preserve"> </v>
      </c>
      <c r="BR526" s="77"/>
      <c r="BS526" s="145"/>
    </row>
    <row r="527" spans="1:71" s="86" customFormat="1" ht="12.75" x14ac:dyDescent="0.25">
      <c r="A527" s="365"/>
      <c r="B527" s="361">
        <f>Demography!B528</f>
        <v>0</v>
      </c>
      <c r="C527" s="361">
        <f>Demography!C528</f>
        <v>0</v>
      </c>
      <c r="D527" s="362">
        <f>Demography!D528</f>
        <v>0</v>
      </c>
      <c r="E527" s="81"/>
      <c r="F527" s="415"/>
      <c r="G527" s="416"/>
      <c r="H527" s="417"/>
      <c r="I527" s="241"/>
      <c r="J527" s="242"/>
      <c r="K527" s="243"/>
      <c r="L527" s="243"/>
      <c r="M527" s="243"/>
      <c r="N527" s="241"/>
      <c r="O527" s="248"/>
      <c r="P527" s="81"/>
      <c r="Q527" s="241"/>
      <c r="R527" s="416"/>
      <c r="S527" s="416"/>
      <c r="T527" s="81"/>
      <c r="U527" s="242"/>
      <c r="V527" s="242"/>
      <c r="W527" s="241"/>
      <c r="X527" s="242"/>
      <c r="Y527" s="241"/>
      <c r="Z527" s="241"/>
      <c r="AA527" s="241"/>
      <c r="AB527" s="243"/>
      <c r="AC527" s="243"/>
      <c r="AD527" s="77"/>
      <c r="AE527" s="243"/>
      <c r="AF527" s="243"/>
      <c r="AG527" s="243"/>
      <c r="AH527" s="243"/>
      <c r="AI527" s="243"/>
      <c r="AJ527" s="243"/>
      <c r="AK527" s="246"/>
      <c r="AL527" s="246"/>
      <c r="AM527" s="248"/>
      <c r="AN527" s="77"/>
      <c r="AO527" s="562" t="str">
        <f t="shared" si="60"/>
        <v xml:space="preserve"> </v>
      </c>
      <c r="AP527" s="562" t="str">
        <f t="shared" si="62"/>
        <v xml:space="preserve"> </v>
      </c>
      <c r="AQ527" s="562" t="str">
        <f t="shared" si="63"/>
        <v xml:space="preserve"> </v>
      </c>
      <c r="AR527" s="562" t="str">
        <f t="shared" si="64"/>
        <v xml:space="preserve"> </v>
      </c>
      <c r="AS527" s="77"/>
      <c r="AT527" s="360"/>
      <c r="AU527" s="360"/>
      <c r="AV527" s="359"/>
      <c r="AW527" s="360"/>
      <c r="AX527" s="359"/>
      <c r="AY527" s="359"/>
      <c r="AZ527" s="241"/>
      <c r="BA527" s="243"/>
      <c r="BB527" s="243"/>
      <c r="BC527" s="77"/>
      <c r="BD527" s="243"/>
      <c r="BE527" s="243"/>
      <c r="BF527" s="243"/>
      <c r="BG527" s="243"/>
      <c r="BH527" s="243"/>
      <c r="BI527" s="243"/>
      <c r="BJ527" s="246"/>
      <c r="BK527" s="246"/>
      <c r="BL527" s="248"/>
      <c r="BM527" s="77"/>
      <c r="BN527" s="562" t="str">
        <f t="shared" si="61"/>
        <v xml:space="preserve"> </v>
      </c>
      <c r="BO527" s="562" t="str">
        <f t="shared" si="65"/>
        <v xml:space="preserve"> </v>
      </c>
      <c r="BP527" s="562" t="str">
        <f t="shared" si="66"/>
        <v xml:space="preserve"> </v>
      </c>
      <c r="BQ527" s="562" t="str">
        <f t="shared" si="67"/>
        <v xml:space="preserve"> </v>
      </c>
      <c r="BR527" s="77"/>
      <c r="BS527" s="313"/>
    </row>
    <row r="528" spans="1:71" s="86" customFormat="1" ht="12.75" x14ac:dyDescent="0.25">
      <c r="A528" s="365"/>
      <c r="B528" s="147">
        <f>Demography!B529</f>
        <v>0</v>
      </c>
      <c r="C528" s="147">
        <f>Demography!C529</f>
        <v>0</v>
      </c>
      <c r="D528" s="148">
        <f>Demography!D529</f>
        <v>0</v>
      </c>
      <c r="E528" s="81"/>
      <c r="F528" s="238"/>
      <c r="G528" s="150"/>
      <c r="H528" s="414"/>
      <c r="I528" s="256"/>
      <c r="J528" s="240"/>
      <c r="K528" s="261"/>
      <c r="L528" s="261"/>
      <c r="M528" s="261"/>
      <c r="N528" s="256"/>
      <c r="O528" s="247"/>
      <c r="P528" s="81"/>
      <c r="Q528" s="256"/>
      <c r="R528" s="150"/>
      <c r="S528" s="150"/>
      <c r="T528" s="81"/>
      <c r="U528" s="240"/>
      <c r="V528" s="240"/>
      <c r="W528" s="256"/>
      <c r="X528" s="240"/>
      <c r="Y528" s="256"/>
      <c r="Z528" s="256"/>
      <c r="AA528" s="256"/>
      <c r="AB528" s="261"/>
      <c r="AC528" s="261"/>
      <c r="AD528" s="77"/>
      <c r="AE528" s="261"/>
      <c r="AF528" s="261"/>
      <c r="AG528" s="261"/>
      <c r="AH528" s="261"/>
      <c r="AI528" s="261"/>
      <c r="AJ528" s="261"/>
      <c r="AK528" s="245"/>
      <c r="AL528" s="245"/>
      <c r="AM528" s="247"/>
      <c r="AN528" s="77"/>
      <c r="AO528" s="561" t="str">
        <f t="shared" si="60"/>
        <v xml:space="preserve"> </v>
      </c>
      <c r="AP528" s="561" t="str">
        <f t="shared" si="62"/>
        <v xml:space="preserve"> </v>
      </c>
      <c r="AQ528" s="561" t="str">
        <f t="shared" si="63"/>
        <v xml:space="preserve"> </v>
      </c>
      <c r="AR528" s="561" t="str">
        <f t="shared" si="64"/>
        <v xml:space="preserve"> </v>
      </c>
      <c r="AS528" s="77"/>
      <c r="AT528" s="240"/>
      <c r="AU528" s="240"/>
      <c r="AV528" s="256"/>
      <c r="AW528" s="240"/>
      <c r="AX528" s="256"/>
      <c r="AY528" s="256"/>
      <c r="AZ528" s="256"/>
      <c r="BA528" s="261"/>
      <c r="BB528" s="261"/>
      <c r="BC528" s="77"/>
      <c r="BD528" s="261"/>
      <c r="BE528" s="261"/>
      <c r="BF528" s="261"/>
      <c r="BG528" s="261"/>
      <c r="BH528" s="261"/>
      <c r="BI528" s="261"/>
      <c r="BJ528" s="245"/>
      <c r="BK528" s="245"/>
      <c r="BL528" s="247"/>
      <c r="BM528" s="77"/>
      <c r="BN528" s="561" t="str">
        <f t="shared" si="61"/>
        <v xml:space="preserve"> </v>
      </c>
      <c r="BO528" s="561" t="str">
        <f t="shared" si="65"/>
        <v xml:space="preserve"> </v>
      </c>
      <c r="BP528" s="561" t="str">
        <f t="shared" si="66"/>
        <v xml:space="preserve"> </v>
      </c>
      <c r="BQ528" s="561" t="str">
        <f t="shared" si="67"/>
        <v xml:space="preserve"> </v>
      </c>
      <c r="BR528" s="77"/>
      <c r="BS528" s="145"/>
    </row>
    <row r="529" spans="1:71" s="86" customFormat="1" ht="12.75" x14ac:dyDescent="0.25">
      <c r="A529" s="365"/>
      <c r="B529" s="361">
        <f>Demography!B530</f>
        <v>0</v>
      </c>
      <c r="C529" s="361">
        <f>Demography!C530</f>
        <v>0</v>
      </c>
      <c r="D529" s="362">
        <f>Demography!D530</f>
        <v>0</v>
      </c>
      <c r="E529" s="81"/>
      <c r="F529" s="415"/>
      <c r="G529" s="416"/>
      <c r="H529" s="417"/>
      <c r="I529" s="241"/>
      <c r="J529" s="242"/>
      <c r="K529" s="243"/>
      <c r="L529" s="243"/>
      <c r="M529" s="243"/>
      <c r="N529" s="241"/>
      <c r="O529" s="248"/>
      <c r="P529" s="81"/>
      <c r="Q529" s="241"/>
      <c r="R529" s="416"/>
      <c r="S529" s="416"/>
      <c r="T529" s="81"/>
      <c r="U529" s="242"/>
      <c r="V529" s="242"/>
      <c r="W529" s="241"/>
      <c r="X529" s="242"/>
      <c r="Y529" s="241"/>
      <c r="Z529" s="241"/>
      <c r="AA529" s="241"/>
      <c r="AB529" s="243"/>
      <c r="AC529" s="243"/>
      <c r="AD529" s="77"/>
      <c r="AE529" s="243"/>
      <c r="AF529" s="243"/>
      <c r="AG529" s="243"/>
      <c r="AH529" s="243"/>
      <c r="AI529" s="243"/>
      <c r="AJ529" s="243"/>
      <c r="AK529" s="246"/>
      <c r="AL529" s="246"/>
      <c r="AM529" s="248"/>
      <c r="AN529" s="77"/>
      <c r="AO529" s="562" t="str">
        <f t="shared" si="60"/>
        <v xml:space="preserve"> </v>
      </c>
      <c r="AP529" s="562" t="str">
        <f t="shared" si="62"/>
        <v xml:space="preserve"> </v>
      </c>
      <c r="AQ529" s="562" t="str">
        <f t="shared" si="63"/>
        <v xml:space="preserve"> </v>
      </c>
      <c r="AR529" s="562" t="str">
        <f t="shared" si="64"/>
        <v xml:space="preserve"> </v>
      </c>
      <c r="AS529" s="77"/>
      <c r="AT529" s="360"/>
      <c r="AU529" s="360"/>
      <c r="AV529" s="359"/>
      <c r="AW529" s="360"/>
      <c r="AX529" s="359"/>
      <c r="AY529" s="359"/>
      <c r="AZ529" s="241"/>
      <c r="BA529" s="243"/>
      <c r="BB529" s="243"/>
      <c r="BC529" s="77"/>
      <c r="BD529" s="243"/>
      <c r="BE529" s="243"/>
      <c r="BF529" s="243"/>
      <c r="BG529" s="243"/>
      <c r="BH529" s="243"/>
      <c r="BI529" s="243"/>
      <c r="BJ529" s="246"/>
      <c r="BK529" s="246"/>
      <c r="BL529" s="248"/>
      <c r="BM529" s="77"/>
      <c r="BN529" s="562" t="str">
        <f t="shared" si="61"/>
        <v xml:space="preserve"> </v>
      </c>
      <c r="BO529" s="562" t="str">
        <f t="shared" si="65"/>
        <v xml:space="preserve"> </v>
      </c>
      <c r="BP529" s="562" t="str">
        <f t="shared" si="66"/>
        <v xml:space="preserve"> </v>
      </c>
      <c r="BQ529" s="562" t="str">
        <f t="shared" si="67"/>
        <v xml:space="preserve"> </v>
      </c>
      <c r="BR529" s="77"/>
      <c r="BS529" s="313"/>
    </row>
    <row r="530" spans="1:71" s="86" customFormat="1" ht="12.75" x14ac:dyDescent="0.25">
      <c r="A530" s="365"/>
      <c r="B530" s="147">
        <f>Demography!B531</f>
        <v>0</v>
      </c>
      <c r="C530" s="147">
        <f>Demography!C531</f>
        <v>0</v>
      </c>
      <c r="D530" s="148">
        <f>Demography!D531</f>
        <v>0</v>
      </c>
      <c r="E530" s="81"/>
      <c r="F530" s="238"/>
      <c r="G530" s="150"/>
      <c r="H530" s="414"/>
      <c r="I530" s="256"/>
      <c r="J530" s="240"/>
      <c r="K530" s="261"/>
      <c r="L530" s="261"/>
      <c r="M530" s="261"/>
      <c r="N530" s="256"/>
      <c r="O530" s="247"/>
      <c r="P530" s="81"/>
      <c r="Q530" s="256"/>
      <c r="R530" s="150"/>
      <c r="S530" s="150"/>
      <c r="T530" s="81"/>
      <c r="U530" s="240"/>
      <c r="V530" s="240"/>
      <c r="W530" s="256"/>
      <c r="X530" s="240"/>
      <c r="Y530" s="256"/>
      <c r="Z530" s="256"/>
      <c r="AA530" s="256"/>
      <c r="AB530" s="261"/>
      <c r="AC530" s="261"/>
      <c r="AD530" s="77"/>
      <c r="AE530" s="261"/>
      <c r="AF530" s="261"/>
      <c r="AG530" s="261"/>
      <c r="AH530" s="261"/>
      <c r="AI530" s="261"/>
      <c r="AJ530" s="261"/>
      <c r="AK530" s="245"/>
      <c r="AL530" s="245"/>
      <c r="AM530" s="247"/>
      <c r="AN530" s="77"/>
      <c r="AO530" s="561" t="str">
        <f t="shared" ref="AO530:AO593" si="68">IF(Z530=0," ",AE530/AB530)</f>
        <v xml:space="preserve"> </v>
      </c>
      <c r="AP530" s="561" t="str">
        <f t="shared" si="62"/>
        <v xml:space="preserve"> </v>
      </c>
      <c r="AQ530" s="561" t="str">
        <f t="shared" si="63"/>
        <v xml:space="preserve"> </v>
      </c>
      <c r="AR530" s="561" t="str">
        <f t="shared" si="64"/>
        <v xml:space="preserve"> </v>
      </c>
      <c r="AS530" s="77"/>
      <c r="AT530" s="240"/>
      <c r="AU530" s="240"/>
      <c r="AV530" s="256"/>
      <c r="AW530" s="240"/>
      <c r="AX530" s="256"/>
      <c r="AY530" s="256"/>
      <c r="AZ530" s="256"/>
      <c r="BA530" s="261"/>
      <c r="BB530" s="261"/>
      <c r="BC530" s="77"/>
      <c r="BD530" s="261"/>
      <c r="BE530" s="261"/>
      <c r="BF530" s="261"/>
      <c r="BG530" s="261"/>
      <c r="BH530" s="261"/>
      <c r="BI530" s="261"/>
      <c r="BJ530" s="245"/>
      <c r="BK530" s="245"/>
      <c r="BL530" s="247"/>
      <c r="BM530" s="77"/>
      <c r="BN530" s="561" t="str">
        <f t="shared" ref="BN530:BN593" si="69">IF(AY530=0," ",BD530/BA530)</f>
        <v xml:space="preserve"> </v>
      </c>
      <c r="BO530" s="561" t="str">
        <f t="shared" si="65"/>
        <v xml:space="preserve"> </v>
      </c>
      <c r="BP530" s="561" t="str">
        <f t="shared" si="66"/>
        <v xml:space="preserve"> </v>
      </c>
      <c r="BQ530" s="561" t="str">
        <f t="shared" si="67"/>
        <v xml:space="preserve"> </v>
      </c>
      <c r="BR530" s="77"/>
      <c r="BS530" s="145"/>
    </row>
    <row r="531" spans="1:71" s="86" customFormat="1" ht="12.75" x14ac:dyDescent="0.25">
      <c r="A531" s="365"/>
      <c r="B531" s="361">
        <f>Demography!B532</f>
        <v>0</v>
      </c>
      <c r="C531" s="361">
        <f>Demography!C532</f>
        <v>0</v>
      </c>
      <c r="D531" s="362">
        <f>Demography!D532</f>
        <v>0</v>
      </c>
      <c r="E531" s="81"/>
      <c r="F531" s="415"/>
      <c r="G531" s="416"/>
      <c r="H531" s="417"/>
      <c r="I531" s="241"/>
      <c r="J531" s="242"/>
      <c r="K531" s="243"/>
      <c r="L531" s="243"/>
      <c r="M531" s="243"/>
      <c r="N531" s="241"/>
      <c r="O531" s="248"/>
      <c r="P531" s="81"/>
      <c r="Q531" s="241"/>
      <c r="R531" s="416"/>
      <c r="S531" s="416"/>
      <c r="T531" s="81"/>
      <c r="U531" s="242"/>
      <c r="V531" s="242"/>
      <c r="W531" s="241"/>
      <c r="X531" s="242"/>
      <c r="Y531" s="241"/>
      <c r="Z531" s="241"/>
      <c r="AA531" s="241"/>
      <c r="AB531" s="243"/>
      <c r="AC531" s="243"/>
      <c r="AD531" s="77"/>
      <c r="AE531" s="243"/>
      <c r="AF531" s="243"/>
      <c r="AG531" s="243"/>
      <c r="AH531" s="243"/>
      <c r="AI531" s="243"/>
      <c r="AJ531" s="243"/>
      <c r="AK531" s="246"/>
      <c r="AL531" s="246"/>
      <c r="AM531" s="248"/>
      <c r="AN531" s="77"/>
      <c r="AO531" s="562" t="str">
        <f t="shared" si="68"/>
        <v xml:space="preserve"> </v>
      </c>
      <c r="AP531" s="562" t="str">
        <f t="shared" ref="AP531:AP594" si="70">IF(OR(Z531=0,K531=0)," ",AE531/K531)</f>
        <v xml:space="preserve"> </v>
      </c>
      <c r="AQ531" s="562" t="str">
        <f t="shared" ref="AQ531:AQ594" si="71">IF(OR(Z531&gt;5, Z531&lt;1)," ",AF531/AC531)</f>
        <v xml:space="preserve"> </v>
      </c>
      <c r="AR531" s="562" t="str">
        <f t="shared" ref="AR531:AR594" si="72">IF(OR(Z531&gt;5, Z531&lt;1,K531=0)," ",AF531/K531)</f>
        <v xml:space="preserve"> </v>
      </c>
      <c r="AS531" s="77"/>
      <c r="AT531" s="360"/>
      <c r="AU531" s="360"/>
      <c r="AV531" s="359"/>
      <c r="AW531" s="360"/>
      <c r="AX531" s="359"/>
      <c r="AY531" s="359"/>
      <c r="AZ531" s="241"/>
      <c r="BA531" s="243"/>
      <c r="BB531" s="243"/>
      <c r="BC531" s="77"/>
      <c r="BD531" s="243"/>
      <c r="BE531" s="243"/>
      <c r="BF531" s="243"/>
      <c r="BG531" s="243"/>
      <c r="BH531" s="243"/>
      <c r="BI531" s="243"/>
      <c r="BJ531" s="246"/>
      <c r="BK531" s="246"/>
      <c r="BL531" s="248"/>
      <c r="BM531" s="77"/>
      <c r="BN531" s="562" t="str">
        <f t="shared" si="69"/>
        <v xml:space="preserve"> </v>
      </c>
      <c r="BO531" s="562" t="str">
        <f t="shared" ref="BO531:BO594" si="73">IF(OR(AY531=0,K531=0)," ",BD531/K531)</f>
        <v xml:space="preserve"> </v>
      </c>
      <c r="BP531" s="562" t="str">
        <f t="shared" ref="BP531:BP594" si="74">IF(OR(AY531&gt;5, AY531&lt;1)," ",BE531/BB531)</f>
        <v xml:space="preserve"> </v>
      </c>
      <c r="BQ531" s="562" t="str">
        <f t="shared" ref="BQ531:BQ594" si="75">IF(OR(AY531&gt;5, AY531&lt;1,K531=0)," ",BE531/K531)</f>
        <v xml:space="preserve"> </v>
      </c>
      <c r="BR531" s="77"/>
      <c r="BS531" s="313"/>
    </row>
    <row r="532" spans="1:71" s="86" customFormat="1" ht="12.75" x14ac:dyDescent="0.25">
      <c r="A532" s="365"/>
      <c r="B532" s="147">
        <f>Demography!B533</f>
        <v>0</v>
      </c>
      <c r="C532" s="147">
        <f>Demography!C533</f>
        <v>0</v>
      </c>
      <c r="D532" s="148">
        <f>Demography!D533</f>
        <v>0</v>
      </c>
      <c r="E532" s="81"/>
      <c r="F532" s="238"/>
      <c r="G532" s="150"/>
      <c r="H532" s="414"/>
      <c r="I532" s="256"/>
      <c r="J532" s="240"/>
      <c r="K532" s="261"/>
      <c r="L532" s="261"/>
      <c r="M532" s="261"/>
      <c r="N532" s="256"/>
      <c r="O532" s="247"/>
      <c r="P532" s="81"/>
      <c r="Q532" s="256"/>
      <c r="R532" s="150"/>
      <c r="S532" s="150"/>
      <c r="T532" s="81"/>
      <c r="U532" s="240"/>
      <c r="V532" s="240"/>
      <c r="W532" s="256"/>
      <c r="X532" s="240"/>
      <c r="Y532" s="256"/>
      <c r="Z532" s="256"/>
      <c r="AA532" s="256"/>
      <c r="AB532" s="261"/>
      <c r="AC532" s="261"/>
      <c r="AD532" s="77"/>
      <c r="AE532" s="261"/>
      <c r="AF532" s="261"/>
      <c r="AG532" s="261"/>
      <c r="AH532" s="261"/>
      <c r="AI532" s="261"/>
      <c r="AJ532" s="261"/>
      <c r="AK532" s="245"/>
      <c r="AL532" s="245"/>
      <c r="AM532" s="247"/>
      <c r="AN532" s="77"/>
      <c r="AO532" s="561" t="str">
        <f t="shared" si="68"/>
        <v xml:space="preserve"> </v>
      </c>
      <c r="AP532" s="561" t="str">
        <f t="shared" si="70"/>
        <v xml:space="preserve"> </v>
      </c>
      <c r="AQ532" s="561" t="str">
        <f t="shared" si="71"/>
        <v xml:space="preserve"> </v>
      </c>
      <c r="AR532" s="561" t="str">
        <f t="shared" si="72"/>
        <v xml:space="preserve"> </v>
      </c>
      <c r="AS532" s="77"/>
      <c r="AT532" s="240"/>
      <c r="AU532" s="240"/>
      <c r="AV532" s="256"/>
      <c r="AW532" s="240"/>
      <c r="AX532" s="256"/>
      <c r="AY532" s="256"/>
      <c r="AZ532" s="256"/>
      <c r="BA532" s="261"/>
      <c r="BB532" s="261"/>
      <c r="BC532" s="77"/>
      <c r="BD532" s="261"/>
      <c r="BE532" s="261"/>
      <c r="BF532" s="261"/>
      <c r="BG532" s="261"/>
      <c r="BH532" s="261"/>
      <c r="BI532" s="261"/>
      <c r="BJ532" s="245"/>
      <c r="BK532" s="245"/>
      <c r="BL532" s="247"/>
      <c r="BM532" s="77"/>
      <c r="BN532" s="561" t="str">
        <f t="shared" si="69"/>
        <v xml:space="preserve"> </v>
      </c>
      <c r="BO532" s="561" t="str">
        <f t="shared" si="73"/>
        <v xml:space="preserve"> </v>
      </c>
      <c r="BP532" s="561" t="str">
        <f t="shared" si="74"/>
        <v xml:space="preserve"> </v>
      </c>
      <c r="BQ532" s="561" t="str">
        <f t="shared" si="75"/>
        <v xml:space="preserve"> </v>
      </c>
      <c r="BR532" s="77"/>
      <c r="BS532" s="145"/>
    </row>
    <row r="533" spans="1:71" s="86" customFormat="1" ht="12.75" x14ac:dyDescent="0.25">
      <c r="A533" s="365"/>
      <c r="B533" s="361">
        <f>Demography!B534</f>
        <v>0</v>
      </c>
      <c r="C533" s="361">
        <f>Demography!C534</f>
        <v>0</v>
      </c>
      <c r="D533" s="362">
        <f>Demography!D534</f>
        <v>0</v>
      </c>
      <c r="E533" s="81"/>
      <c r="F533" s="415"/>
      <c r="G533" s="416"/>
      <c r="H533" s="417"/>
      <c r="I533" s="241"/>
      <c r="J533" s="242"/>
      <c r="K533" s="243"/>
      <c r="L533" s="243"/>
      <c r="M533" s="243"/>
      <c r="N533" s="241"/>
      <c r="O533" s="248"/>
      <c r="P533" s="81"/>
      <c r="Q533" s="241"/>
      <c r="R533" s="416"/>
      <c r="S533" s="416"/>
      <c r="T533" s="81"/>
      <c r="U533" s="242"/>
      <c r="V533" s="242"/>
      <c r="W533" s="241"/>
      <c r="X533" s="242"/>
      <c r="Y533" s="241"/>
      <c r="Z533" s="241"/>
      <c r="AA533" s="241"/>
      <c r="AB533" s="243"/>
      <c r="AC533" s="243"/>
      <c r="AD533" s="77"/>
      <c r="AE533" s="243"/>
      <c r="AF533" s="243"/>
      <c r="AG533" s="243"/>
      <c r="AH533" s="243"/>
      <c r="AI533" s="243"/>
      <c r="AJ533" s="243"/>
      <c r="AK533" s="246"/>
      <c r="AL533" s="246"/>
      <c r="AM533" s="248"/>
      <c r="AN533" s="77"/>
      <c r="AO533" s="562" t="str">
        <f t="shared" si="68"/>
        <v xml:space="preserve"> </v>
      </c>
      <c r="AP533" s="562" t="str">
        <f t="shared" si="70"/>
        <v xml:space="preserve"> </v>
      </c>
      <c r="AQ533" s="562" t="str">
        <f t="shared" si="71"/>
        <v xml:space="preserve"> </v>
      </c>
      <c r="AR533" s="562" t="str">
        <f t="shared" si="72"/>
        <v xml:space="preserve"> </v>
      </c>
      <c r="AS533" s="77"/>
      <c r="AT533" s="360"/>
      <c r="AU533" s="360"/>
      <c r="AV533" s="359"/>
      <c r="AW533" s="360"/>
      <c r="AX533" s="359"/>
      <c r="AY533" s="359"/>
      <c r="AZ533" s="241"/>
      <c r="BA533" s="243"/>
      <c r="BB533" s="243"/>
      <c r="BC533" s="77"/>
      <c r="BD533" s="243"/>
      <c r="BE533" s="243"/>
      <c r="BF533" s="243"/>
      <c r="BG533" s="243"/>
      <c r="BH533" s="243"/>
      <c r="BI533" s="243"/>
      <c r="BJ533" s="246"/>
      <c r="BK533" s="246"/>
      <c r="BL533" s="248"/>
      <c r="BM533" s="77"/>
      <c r="BN533" s="562" t="str">
        <f t="shared" si="69"/>
        <v xml:space="preserve"> </v>
      </c>
      <c r="BO533" s="562" t="str">
        <f t="shared" si="73"/>
        <v xml:space="preserve"> </v>
      </c>
      <c r="BP533" s="562" t="str">
        <f t="shared" si="74"/>
        <v xml:space="preserve"> </v>
      </c>
      <c r="BQ533" s="562" t="str">
        <f t="shared" si="75"/>
        <v xml:space="preserve"> </v>
      </c>
      <c r="BR533" s="77"/>
      <c r="BS533" s="313"/>
    </row>
    <row r="534" spans="1:71" s="86" customFormat="1" ht="12.75" x14ac:dyDescent="0.25">
      <c r="A534" s="365"/>
      <c r="B534" s="147">
        <f>Demography!B535</f>
        <v>0</v>
      </c>
      <c r="C534" s="147">
        <f>Demography!C535</f>
        <v>0</v>
      </c>
      <c r="D534" s="148">
        <f>Demography!D535</f>
        <v>0</v>
      </c>
      <c r="E534" s="81"/>
      <c r="F534" s="238"/>
      <c r="G534" s="150"/>
      <c r="H534" s="414"/>
      <c r="I534" s="256"/>
      <c r="J534" s="240"/>
      <c r="K534" s="261"/>
      <c r="L534" s="261"/>
      <c r="M534" s="261"/>
      <c r="N534" s="256"/>
      <c r="O534" s="247"/>
      <c r="P534" s="81"/>
      <c r="Q534" s="256"/>
      <c r="R534" s="150"/>
      <c r="S534" s="150"/>
      <c r="T534" s="81"/>
      <c r="U534" s="240"/>
      <c r="V534" s="240"/>
      <c r="W534" s="256"/>
      <c r="X534" s="240"/>
      <c r="Y534" s="256"/>
      <c r="Z534" s="256"/>
      <c r="AA534" s="256"/>
      <c r="AB534" s="261"/>
      <c r="AC534" s="261"/>
      <c r="AD534" s="77"/>
      <c r="AE534" s="261"/>
      <c r="AF534" s="261"/>
      <c r="AG534" s="261"/>
      <c r="AH534" s="261"/>
      <c r="AI534" s="261"/>
      <c r="AJ534" s="261"/>
      <c r="AK534" s="245"/>
      <c r="AL534" s="245"/>
      <c r="AM534" s="247"/>
      <c r="AN534" s="77"/>
      <c r="AO534" s="561" t="str">
        <f t="shared" si="68"/>
        <v xml:space="preserve"> </v>
      </c>
      <c r="AP534" s="561" t="str">
        <f t="shared" si="70"/>
        <v xml:space="preserve"> </v>
      </c>
      <c r="AQ534" s="561" t="str">
        <f t="shared" si="71"/>
        <v xml:space="preserve"> </v>
      </c>
      <c r="AR534" s="561" t="str">
        <f t="shared" si="72"/>
        <v xml:space="preserve"> </v>
      </c>
      <c r="AS534" s="77"/>
      <c r="AT534" s="240"/>
      <c r="AU534" s="240"/>
      <c r="AV534" s="256"/>
      <c r="AW534" s="240"/>
      <c r="AX534" s="256"/>
      <c r="AY534" s="256"/>
      <c r="AZ534" s="256"/>
      <c r="BA534" s="261"/>
      <c r="BB534" s="261"/>
      <c r="BC534" s="77"/>
      <c r="BD534" s="261"/>
      <c r="BE534" s="261"/>
      <c r="BF534" s="261"/>
      <c r="BG534" s="261"/>
      <c r="BH534" s="261"/>
      <c r="BI534" s="261"/>
      <c r="BJ534" s="245"/>
      <c r="BK534" s="245"/>
      <c r="BL534" s="247"/>
      <c r="BM534" s="77"/>
      <c r="BN534" s="561" t="str">
        <f t="shared" si="69"/>
        <v xml:space="preserve"> </v>
      </c>
      <c r="BO534" s="561" t="str">
        <f t="shared" si="73"/>
        <v xml:space="preserve"> </v>
      </c>
      <c r="BP534" s="561" t="str">
        <f t="shared" si="74"/>
        <v xml:space="preserve"> </v>
      </c>
      <c r="BQ534" s="561" t="str">
        <f t="shared" si="75"/>
        <v xml:space="preserve"> </v>
      </c>
      <c r="BR534" s="77"/>
      <c r="BS534" s="145"/>
    </row>
    <row r="535" spans="1:71" s="86" customFormat="1" ht="12.75" x14ac:dyDescent="0.25">
      <c r="A535" s="365"/>
      <c r="B535" s="361">
        <f>Demography!B536</f>
        <v>0</v>
      </c>
      <c r="C535" s="361">
        <f>Demography!C536</f>
        <v>0</v>
      </c>
      <c r="D535" s="362">
        <f>Demography!D536</f>
        <v>0</v>
      </c>
      <c r="E535" s="81"/>
      <c r="F535" s="415"/>
      <c r="G535" s="416"/>
      <c r="H535" s="417"/>
      <c r="I535" s="241"/>
      <c r="J535" s="242"/>
      <c r="K535" s="243"/>
      <c r="L535" s="243"/>
      <c r="M535" s="243"/>
      <c r="N535" s="241"/>
      <c r="O535" s="248"/>
      <c r="P535" s="81"/>
      <c r="Q535" s="241"/>
      <c r="R535" s="416"/>
      <c r="S535" s="416"/>
      <c r="T535" s="81"/>
      <c r="U535" s="242"/>
      <c r="V535" s="242"/>
      <c r="W535" s="241"/>
      <c r="X535" s="242"/>
      <c r="Y535" s="241"/>
      <c r="Z535" s="241"/>
      <c r="AA535" s="241"/>
      <c r="AB535" s="243"/>
      <c r="AC535" s="243"/>
      <c r="AD535" s="77"/>
      <c r="AE535" s="243"/>
      <c r="AF535" s="243"/>
      <c r="AG535" s="243"/>
      <c r="AH535" s="243"/>
      <c r="AI535" s="243"/>
      <c r="AJ535" s="243"/>
      <c r="AK535" s="246"/>
      <c r="AL535" s="246"/>
      <c r="AM535" s="248"/>
      <c r="AN535" s="77"/>
      <c r="AO535" s="562" t="str">
        <f t="shared" si="68"/>
        <v xml:space="preserve"> </v>
      </c>
      <c r="AP535" s="562" t="str">
        <f t="shared" si="70"/>
        <v xml:space="preserve"> </v>
      </c>
      <c r="AQ535" s="562" t="str">
        <f t="shared" si="71"/>
        <v xml:space="preserve"> </v>
      </c>
      <c r="AR535" s="562" t="str">
        <f t="shared" si="72"/>
        <v xml:space="preserve"> </v>
      </c>
      <c r="AS535" s="77"/>
      <c r="AT535" s="360"/>
      <c r="AU535" s="360"/>
      <c r="AV535" s="359"/>
      <c r="AW535" s="360"/>
      <c r="AX535" s="359"/>
      <c r="AY535" s="359"/>
      <c r="AZ535" s="241"/>
      <c r="BA535" s="243"/>
      <c r="BB535" s="243"/>
      <c r="BC535" s="77"/>
      <c r="BD535" s="243"/>
      <c r="BE535" s="243"/>
      <c r="BF535" s="243"/>
      <c r="BG535" s="243"/>
      <c r="BH535" s="243"/>
      <c r="BI535" s="243"/>
      <c r="BJ535" s="246"/>
      <c r="BK535" s="246"/>
      <c r="BL535" s="248"/>
      <c r="BM535" s="77"/>
      <c r="BN535" s="562" t="str">
        <f t="shared" si="69"/>
        <v xml:space="preserve"> </v>
      </c>
      <c r="BO535" s="562" t="str">
        <f t="shared" si="73"/>
        <v xml:space="preserve"> </v>
      </c>
      <c r="BP535" s="562" t="str">
        <f t="shared" si="74"/>
        <v xml:space="preserve"> </v>
      </c>
      <c r="BQ535" s="562" t="str">
        <f t="shared" si="75"/>
        <v xml:space="preserve"> </v>
      </c>
      <c r="BR535" s="77"/>
      <c r="BS535" s="313"/>
    </row>
    <row r="536" spans="1:71" s="86" customFormat="1" ht="12.75" x14ac:dyDescent="0.25">
      <c r="A536" s="365"/>
      <c r="B536" s="147">
        <f>Demography!B537</f>
        <v>0</v>
      </c>
      <c r="C536" s="147">
        <f>Demography!C537</f>
        <v>0</v>
      </c>
      <c r="D536" s="148">
        <f>Demography!D537</f>
        <v>0</v>
      </c>
      <c r="E536" s="81"/>
      <c r="F536" s="238"/>
      <c r="G536" s="150"/>
      <c r="H536" s="414"/>
      <c r="I536" s="256"/>
      <c r="J536" s="240"/>
      <c r="K536" s="261"/>
      <c r="L536" s="261"/>
      <c r="M536" s="261"/>
      <c r="N536" s="256"/>
      <c r="O536" s="247"/>
      <c r="P536" s="81"/>
      <c r="Q536" s="256"/>
      <c r="R536" s="150"/>
      <c r="S536" s="150"/>
      <c r="T536" s="81"/>
      <c r="U536" s="240"/>
      <c r="V536" s="240"/>
      <c r="W536" s="256"/>
      <c r="X536" s="240"/>
      <c r="Y536" s="256"/>
      <c r="Z536" s="256"/>
      <c r="AA536" s="256"/>
      <c r="AB536" s="261"/>
      <c r="AC536" s="261"/>
      <c r="AD536" s="77"/>
      <c r="AE536" s="261"/>
      <c r="AF536" s="261"/>
      <c r="AG536" s="261"/>
      <c r="AH536" s="261"/>
      <c r="AI536" s="261"/>
      <c r="AJ536" s="261"/>
      <c r="AK536" s="245"/>
      <c r="AL536" s="245"/>
      <c r="AM536" s="247"/>
      <c r="AN536" s="77"/>
      <c r="AO536" s="561" t="str">
        <f t="shared" si="68"/>
        <v xml:space="preserve"> </v>
      </c>
      <c r="AP536" s="561" t="str">
        <f t="shared" si="70"/>
        <v xml:space="preserve"> </v>
      </c>
      <c r="AQ536" s="561" t="str">
        <f t="shared" si="71"/>
        <v xml:space="preserve"> </v>
      </c>
      <c r="AR536" s="561" t="str">
        <f t="shared" si="72"/>
        <v xml:space="preserve"> </v>
      </c>
      <c r="AS536" s="77"/>
      <c r="AT536" s="240"/>
      <c r="AU536" s="240"/>
      <c r="AV536" s="256"/>
      <c r="AW536" s="240"/>
      <c r="AX536" s="256"/>
      <c r="AY536" s="256"/>
      <c r="AZ536" s="256"/>
      <c r="BA536" s="261"/>
      <c r="BB536" s="261"/>
      <c r="BC536" s="77"/>
      <c r="BD536" s="261"/>
      <c r="BE536" s="261"/>
      <c r="BF536" s="261"/>
      <c r="BG536" s="261"/>
      <c r="BH536" s="261"/>
      <c r="BI536" s="261"/>
      <c r="BJ536" s="245"/>
      <c r="BK536" s="245"/>
      <c r="BL536" s="247"/>
      <c r="BM536" s="77"/>
      <c r="BN536" s="561" t="str">
        <f t="shared" si="69"/>
        <v xml:space="preserve"> </v>
      </c>
      <c r="BO536" s="561" t="str">
        <f t="shared" si="73"/>
        <v xml:space="preserve"> </v>
      </c>
      <c r="BP536" s="561" t="str">
        <f t="shared" si="74"/>
        <v xml:space="preserve"> </v>
      </c>
      <c r="BQ536" s="561" t="str">
        <f t="shared" si="75"/>
        <v xml:space="preserve"> </v>
      </c>
      <c r="BR536" s="77"/>
      <c r="BS536" s="145"/>
    </row>
    <row r="537" spans="1:71" s="86" customFormat="1" ht="12.75" x14ac:dyDescent="0.25">
      <c r="A537" s="365"/>
      <c r="B537" s="361">
        <f>Demography!B538</f>
        <v>0</v>
      </c>
      <c r="C537" s="361">
        <f>Demography!C538</f>
        <v>0</v>
      </c>
      <c r="D537" s="362">
        <f>Demography!D538</f>
        <v>0</v>
      </c>
      <c r="E537" s="81"/>
      <c r="F537" s="415"/>
      <c r="G537" s="416"/>
      <c r="H537" s="417"/>
      <c r="I537" s="241"/>
      <c r="J537" s="242"/>
      <c r="K537" s="243"/>
      <c r="L537" s="243"/>
      <c r="M537" s="243"/>
      <c r="N537" s="241"/>
      <c r="O537" s="248"/>
      <c r="P537" s="81"/>
      <c r="Q537" s="241"/>
      <c r="R537" s="416"/>
      <c r="S537" s="416"/>
      <c r="T537" s="81"/>
      <c r="U537" s="242"/>
      <c r="V537" s="242"/>
      <c r="W537" s="241"/>
      <c r="X537" s="242"/>
      <c r="Y537" s="241"/>
      <c r="Z537" s="241"/>
      <c r="AA537" s="241"/>
      <c r="AB537" s="243"/>
      <c r="AC537" s="243"/>
      <c r="AD537" s="77"/>
      <c r="AE537" s="243"/>
      <c r="AF537" s="243"/>
      <c r="AG537" s="243"/>
      <c r="AH537" s="243"/>
      <c r="AI537" s="243"/>
      <c r="AJ537" s="243"/>
      <c r="AK537" s="246"/>
      <c r="AL537" s="246"/>
      <c r="AM537" s="248"/>
      <c r="AN537" s="77"/>
      <c r="AO537" s="562" t="str">
        <f t="shared" si="68"/>
        <v xml:space="preserve"> </v>
      </c>
      <c r="AP537" s="562" t="str">
        <f t="shared" si="70"/>
        <v xml:space="preserve"> </v>
      </c>
      <c r="AQ537" s="562" t="str">
        <f t="shared" si="71"/>
        <v xml:space="preserve"> </v>
      </c>
      <c r="AR537" s="562" t="str">
        <f t="shared" si="72"/>
        <v xml:space="preserve"> </v>
      </c>
      <c r="AS537" s="77"/>
      <c r="AT537" s="360"/>
      <c r="AU537" s="360"/>
      <c r="AV537" s="359"/>
      <c r="AW537" s="360"/>
      <c r="AX537" s="359"/>
      <c r="AY537" s="359"/>
      <c r="AZ537" s="241"/>
      <c r="BA537" s="243"/>
      <c r="BB537" s="243"/>
      <c r="BC537" s="77"/>
      <c r="BD537" s="243"/>
      <c r="BE537" s="243"/>
      <c r="BF537" s="243"/>
      <c r="BG537" s="243"/>
      <c r="BH537" s="243"/>
      <c r="BI537" s="243"/>
      <c r="BJ537" s="246"/>
      <c r="BK537" s="246"/>
      <c r="BL537" s="248"/>
      <c r="BM537" s="77"/>
      <c r="BN537" s="562" t="str">
        <f t="shared" si="69"/>
        <v xml:space="preserve"> </v>
      </c>
      <c r="BO537" s="562" t="str">
        <f t="shared" si="73"/>
        <v xml:space="preserve"> </v>
      </c>
      <c r="BP537" s="562" t="str">
        <f t="shared" si="74"/>
        <v xml:space="preserve"> </v>
      </c>
      <c r="BQ537" s="562" t="str">
        <f t="shared" si="75"/>
        <v xml:space="preserve"> </v>
      </c>
      <c r="BR537" s="77"/>
      <c r="BS537" s="313"/>
    </row>
    <row r="538" spans="1:71" s="86" customFormat="1" ht="12.75" x14ac:dyDescent="0.25">
      <c r="A538" s="365"/>
      <c r="B538" s="147">
        <f>Demography!B539</f>
        <v>0</v>
      </c>
      <c r="C538" s="147">
        <f>Demography!C539</f>
        <v>0</v>
      </c>
      <c r="D538" s="148">
        <f>Demography!D539</f>
        <v>0</v>
      </c>
      <c r="E538" s="81"/>
      <c r="F538" s="238"/>
      <c r="G538" s="150"/>
      <c r="H538" s="414"/>
      <c r="I538" s="256"/>
      <c r="J538" s="240"/>
      <c r="K538" s="261"/>
      <c r="L538" s="261"/>
      <c r="M538" s="261"/>
      <c r="N538" s="256"/>
      <c r="O538" s="247"/>
      <c r="P538" s="81"/>
      <c r="Q538" s="256"/>
      <c r="R538" s="150"/>
      <c r="S538" s="150"/>
      <c r="T538" s="81"/>
      <c r="U538" s="240"/>
      <c r="V538" s="240"/>
      <c r="W538" s="256"/>
      <c r="X538" s="240"/>
      <c r="Y538" s="256"/>
      <c r="Z538" s="256"/>
      <c r="AA538" s="256"/>
      <c r="AB538" s="261"/>
      <c r="AC538" s="261"/>
      <c r="AD538" s="77"/>
      <c r="AE538" s="261"/>
      <c r="AF538" s="261"/>
      <c r="AG538" s="261"/>
      <c r="AH538" s="261"/>
      <c r="AI538" s="261"/>
      <c r="AJ538" s="261"/>
      <c r="AK538" s="245"/>
      <c r="AL538" s="245"/>
      <c r="AM538" s="247"/>
      <c r="AN538" s="77"/>
      <c r="AO538" s="561" t="str">
        <f t="shared" si="68"/>
        <v xml:space="preserve"> </v>
      </c>
      <c r="AP538" s="561" t="str">
        <f t="shared" si="70"/>
        <v xml:space="preserve"> </v>
      </c>
      <c r="AQ538" s="561" t="str">
        <f t="shared" si="71"/>
        <v xml:space="preserve"> </v>
      </c>
      <c r="AR538" s="561" t="str">
        <f t="shared" si="72"/>
        <v xml:space="preserve"> </v>
      </c>
      <c r="AS538" s="77"/>
      <c r="AT538" s="240"/>
      <c r="AU538" s="240"/>
      <c r="AV538" s="256"/>
      <c r="AW538" s="240"/>
      <c r="AX538" s="256"/>
      <c r="AY538" s="256"/>
      <c r="AZ538" s="256"/>
      <c r="BA538" s="261"/>
      <c r="BB538" s="261"/>
      <c r="BC538" s="77"/>
      <c r="BD538" s="261"/>
      <c r="BE538" s="261"/>
      <c r="BF538" s="261"/>
      <c r="BG538" s="261"/>
      <c r="BH538" s="261"/>
      <c r="BI538" s="261"/>
      <c r="BJ538" s="245"/>
      <c r="BK538" s="245"/>
      <c r="BL538" s="247"/>
      <c r="BM538" s="77"/>
      <c r="BN538" s="561" t="str">
        <f t="shared" si="69"/>
        <v xml:space="preserve"> </v>
      </c>
      <c r="BO538" s="561" t="str">
        <f t="shared" si="73"/>
        <v xml:space="preserve"> </v>
      </c>
      <c r="BP538" s="561" t="str">
        <f t="shared" si="74"/>
        <v xml:space="preserve"> </v>
      </c>
      <c r="BQ538" s="561" t="str">
        <f t="shared" si="75"/>
        <v xml:space="preserve"> </v>
      </c>
      <c r="BR538" s="77"/>
      <c r="BS538" s="145"/>
    </row>
    <row r="539" spans="1:71" s="86" customFormat="1" ht="12.75" x14ac:dyDescent="0.25">
      <c r="A539" s="365"/>
      <c r="B539" s="361">
        <f>Demography!B540</f>
        <v>0</v>
      </c>
      <c r="C539" s="361">
        <f>Demography!C540</f>
        <v>0</v>
      </c>
      <c r="D539" s="362">
        <f>Demography!D540</f>
        <v>0</v>
      </c>
      <c r="E539" s="81"/>
      <c r="F539" s="415"/>
      <c r="G539" s="416"/>
      <c r="H539" s="417"/>
      <c r="I539" s="241"/>
      <c r="J539" s="242"/>
      <c r="K539" s="243"/>
      <c r="L539" s="243"/>
      <c r="M539" s="243"/>
      <c r="N539" s="241"/>
      <c r="O539" s="248"/>
      <c r="P539" s="81"/>
      <c r="Q539" s="241"/>
      <c r="R539" s="416"/>
      <c r="S539" s="416"/>
      <c r="T539" s="81"/>
      <c r="U539" s="242"/>
      <c r="V539" s="242"/>
      <c r="W539" s="241"/>
      <c r="X539" s="242"/>
      <c r="Y539" s="241"/>
      <c r="Z539" s="241"/>
      <c r="AA539" s="241"/>
      <c r="AB539" s="243"/>
      <c r="AC539" s="243"/>
      <c r="AD539" s="77"/>
      <c r="AE539" s="243"/>
      <c r="AF539" s="243"/>
      <c r="AG539" s="243"/>
      <c r="AH539" s="243"/>
      <c r="AI539" s="243"/>
      <c r="AJ539" s="243"/>
      <c r="AK539" s="246"/>
      <c r="AL539" s="246"/>
      <c r="AM539" s="248"/>
      <c r="AN539" s="77"/>
      <c r="AO539" s="562" t="str">
        <f t="shared" si="68"/>
        <v xml:space="preserve"> </v>
      </c>
      <c r="AP539" s="562" t="str">
        <f t="shared" si="70"/>
        <v xml:space="preserve"> </v>
      </c>
      <c r="AQ539" s="562" t="str">
        <f t="shared" si="71"/>
        <v xml:space="preserve"> </v>
      </c>
      <c r="AR539" s="562" t="str">
        <f t="shared" si="72"/>
        <v xml:space="preserve"> </v>
      </c>
      <c r="AS539" s="77"/>
      <c r="AT539" s="360"/>
      <c r="AU539" s="360"/>
      <c r="AV539" s="359"/>
      <c r="AW539" s="360"/>
      <c r="AX539" s="359"/>
      <c r="AY539" s="359"/>
      <c r="AZ539" s="241"/>
      <c r="BA539" s="243"/>
      <c r="BB539" s="243"/>
      <c r="BC539" s="77"/>
      <c r="BD539" s="243"/>
      <c r="BE539" s="243"/>
      <c r="BF539" s="243"/>
      <c r="BG539" s="243"/>
      <c r="BH539" s="243"/>
      <c r="BI539" s="243"/>
      <c r="BJ539" s="246"/>
      <c r="BK539" s="246"/>
      <c r="BL539" s="248"/>
      <c r="BM539" s="77"/>
      <c r="BN539" s="562" t="str">
        <f t="shared" si="69"/>
        <v xml:space="preserve"> </v>
      </c>
      <c r="BO539" s="562" t="str">
        <f t="shared" si="73"/>
        <v xml:space="preserve"> </v>
      </c>
      <c r="BP539" s="562" t="str">
        <f t="shared" si="74"/>
        <v xml:space="preserve"> </v>
      </c>
      <c r="BQ539" s="562" t="str">
        <f t="shared" si="75"/>
        <v xml:space="preserve"> </v>
      </c>
      <c r="BR539" s="77"/>
      <c r="BS539" s="313"/>
    </row>
    <row r="540" spans="1:71" s="86" customFormat="1" ht="12.75" x14ac:dyDescent="0.25">
      <c r="A540" s="365"/>
      <c r="B540" s="147">
        <f>Demography!B541</f>
        <v>0</v>
      </c>
      <c r="C540" s="147">
        <f>Demography!C541</f>
        <v>0</v>
      </c>
      <c r="D540" s="148">
        <f>Demography!D541</f>
        <v>0</v>
      </c>
      <c r="E540" s="81"/>
      <c r="F540" s="238"/>
      <c r="G540" s="150"/>
      <c r="H540" s="414"/>
      <c r="I540" s="256"/>
      <c r="J540" s="240"/>
      <c r="K540" s="261"/>
      <c r="L540" s="261"/>
      <c r="M540" s="261"/>
      <c r="N540" s="256"/>
      <c r="O540" s="247"/>
      <c r="P540" s="81"/>
      <c r="Q540" s="256"/>
      <c r="R540" s="150"/>
      <c r="S540" s="150"/>
      <c r="T540" s="81"/>
      <c r="U540" s="240"/>
      <c r="V540" s="240"/>
      <c r="W540" s="256"/>
      <c r="X540" s="240"/>
      <c r="Y540" s="256"/>
      <c r="Z540" s="256"/>
      <c r="AA540" s="256"/>
      <c r="AB540" s="261"/>
      <c r="AC540" s="261"/>
      <c r="AD540" s="77"/>
      <c r="AE540" s="261"/>
      <c r="AF540" s="261"/>
      <c r="AG540" s="261"/>
      <c r="AH540" s="261"/>
      <c r="AI540" s="261"/>
      <c r="AJ540" s="261"/>
      <c r="AK540" s="245"/>
      <c r="AL540" s="245"/>
      <c r="AM540" s="247"/>
      <c r="AN540" s="77"/>
      <c r="AO540" s="561" t="str">
        <f t="shared" si="68"/>
        <v xml:space="preserve"> </v>
      </c>
      <c r="AP540" s="561" t="str">
        <f t="shared" si="70"/>
        <v xml:space="preserve"> </v>
      </c>
      <c r="AQ540" s="561" t="str">
        <f t="shared" si="71"/>
        <v xml:space="preserve"> </v>
      </c>
      <c r="AR540" s="561" t="str">
        <f t="shared" si="72"/>
        <v xml:space="preserve"> </v>
      </c>
      <c r="AS540" s="77"/>
      <c r="AT540" s="240"/>
      <c r="AU540" s="240"/>
      <c r="AV540" s="256"/>
      <c r="AW540" s="240"/>
      <c r="AX540" s="256"/>
      <c r="AY540" s="256"/>
      <c r="AZ540" s="256"/>
      <c r="BA540" s="261"/>
      <c r="BB540" s="261"/>
      <c r="BC540" s="77"/>
      <c r="BD540" s="261"/>
      <c r="BE540" s="261"/>
      <c r="BF540" s="261"/>
      <c r="BG540" s="261"/>
      <c r="BH540" s="261"/>
      <c r="BI540" s="261"/>
      <c r="BJ540" s="245"/>
      <c r="BK540" s="245"/>
      <c r="BL540" s="247"/>
      <c r="BM540" s="77"/>
      <c r="BN540" s="561" t="str">
        <f t="shared" si="69"/>
        <v xml:space="preserve"> </v>
      </c>
      <c r="BO540" s="561" t="str">
        <f t="shared" si="73"/>
        <v xml:space="preserve"> </v>
      </c>
      <c r="BP540" s="561" t="str">
        <f t="shared" si="74"/>
        <v xml:space="preserve"> </v>
      </c>
      <c r="BQ540" s="561" t="str">
        <f t="shared" si="75"/>
        <v xml:space="preserve"> </v>
      </c>
      <c r="BR540" s="77"/>
      <c r="BS540" s="145"/>
    </row>
    <row r="541" spans="1:71" s="86" customFormat="1" ht="12.75" x14ac:dyDescent="0.25">
      <c r="A541" s="365"/>
      <c r="B541" s="361">
        <f>Demography!B542</f>
        <v>0</v>
      </c>
      <c r="C541" s="361">
        <f>Demography!C542</f>
        <v>0</v>
      </c>
      <c r="D541" s="362">
        <f>Demography!D542</f>
        <v>0</v>
      </c>
      <c r="E541" s="81"/>
      <c r="F541" s="415"/>
      <c r="G541" s="416"/>
      <c r="H541" s="417"/>
      <c r="I541" s="241"/>
      <c r="J541" s="242"/>
      <c r="K541" s="243"/>
      <c r="L541" s="243"/>
      <c r="M541" s="243"/>
      <c r="N541" s="241"/>
      <c r="O541" s="248"/>
      <c r="P541" s="81"/>
      <c r="Q541" s="241"/>
      <c r="R541" s="416"/>
      <c r="S541" s="416"/>
      <c r="T541" s="81"/>
      <c r="U541" s="242"/>
      <c r="V541" s="242"/>
      <c r="W541" s="241"/>
      <c r="X541" s="242"/>
      <c r="Y541" s="241"/>
      <c r="Z541" s="241"/>
      <c r="AA541" s="241"/>
      <c r="AB541" s="243"/>
      <c r="AC541" s="243"/>
      <c r="AD541" s="77"/>
      <c r="AE541" s="243"/>
      <c r="AF541" s="243"/>
      <c r="AG541" s="243"/>
      <c r="AH541" s="243"/>
      <c r="AI541" s="243"/>
      <c r="AJ541" s="243"/>
      <c r="AK541" s="246"/>
      <c r="AL541" s="246"/>
      <c r="AM541" s="248"/>
      <c r="AN541" s="77"/>
      <c r="AO541" s="562" t="str">
        <f t="shared" si="68"/>
        <v xml:space="preserve"> </v>
      </c>
      <c r="AP541" s="562" t="str">
        <f t="shared" si="70"/>
        <v xml:space="preserve"> </v>
      </c>
      <c r="AQ541" s="562" t="str">
        <f t="shared" si="71"/>
        <v xml:space="preserve"> </v>
      </c>
      <c r="AR541" s="562" t="str">
        <f t="shared" si="72"/>
        <v xml:space="preserve"> </v>
      </c>
      <c r="AS541" s="77"/>
      <c r="AT541" s="360"/>
      <c r="AU541" s="360"/>
      <c r="AV541" s="359"/>
      <c r="AW541" s="360"/>
      <c r="AX541" s="359"/>
      <c r="AY541" s="359"/>
      <c r="AZ541" s="241"/>
      <c r="BA541" s="243"/>
      <c r="BB541" s="243"/>
      <c r="BC541" s="77"/>
      <c r="BD541" s="243"/>
      <c r="BE541" s="243"/>
      <c r="BF541" s="243"/>
      <c r="BG541" s="243"/>
      <c r="BH541" s="243"/>
      <c r="BI541" s="243"/>
      <c r="BJ541" s="246"/>
      <c r="BK541" s="246"/>
      <c r="BL541" s="248"/>
      <c r="BM541" s="77"/>
      <c r="BN541" s="562" t="str">
        <f t="shared" si="69"/>
        <v xml:space="preserve"> </v>
      </c>
      <c r="BO541" s="562" t="str">
        <f t="shared" si="73"/>
        <v xml:space="preserve"> </v>
      </c>
      <c r="BP541" s="562" t="str">
        <f t="shared" si="74"/>
        <v xml:space="preserve"> </v>
      </c>
      <c r="BQ541" s="562" t="str">
        <f t="shared" si="75"/>
        <v xml:space="preserve"> </v>
      </c>
      <c r="BR541" s="77"/>
      <c r="BS541" s="313"/>
    </row>
    <row r="542" spans="1:71" s="86" customFormat="1" ht="12.75" x14ac:dyDescent="0.25">
      <c r="A542" s="365"/>
      <c r="B542" s="147">
        <f>Demography!B543</f>
        <v>0</v>
      </c>
      <c r="C542" s="147">
        <f>Demography!C543</f>
        <v>0</v>
      </c>
      <c r="D542" s="148">
        <f>Demography!D543</f>
        <v>0</v>
      </c>
      <c r="E542" s="81"/>
      <c r="F542" s="238"/>
      <c r="G542" s="150"/>
      <c r="H542" s="414"/>
      <c r="I542" s="256"/>
      <c r="J542" s="240"/>
      <c r="K542" s="261"/>
      <c r="L542" s="261"/>
      <c r="M542" s="261"/>
      <c r="N542" s="256"/>
      <c r="O542" s="247"/>
      <c r="P542" s="81"/>
      <c r="Q542" s="256"/>
      <c r="R542" s="150"/>
      <c r="S542" s="150"/>
      <c r="T542" s="81"/>
      <c r="U542" s="240"/>
      <c r="V542" s="240"/>
      <c r="W542" s="256"/>
      <c r="X542" s="240"/>
      <c r="Y542" s="256"/>
      <c r="Z542" s="256"/>
      <c r="AA542" s="256"/>
      <c r="AB542" s="261"/>
      <c r="AC542" s="261"/>
      <c r="AD542" s="77"/>
      <c r="AE542" s="261"/>
      <c r="AF542" s="261"/>
      <c r="AG542" s="261"/>
      <c r="AH542" s="261"/>
      <c r="AI542" s="261"/>
      <c r="AJ542" s="261"/>
      <c r="AK542" s="245"/>
      <c r="AL542" s="245"/>
      <c r="AM542" s="247"/>
      <c r="AN542" s="77"/>
      <c r="AO542" s="561" t="str">
        <f t="shared" si="68"/>
        <v xml:space="preserve"> </v>
      </c>
      <c r="AP542" s="561" t="str">
        <f t="shared" si="70"/>
        <v xml:space="preserve"> </v>
      </c>
      <c r="AQ542" s="561" t="str">
        <f t="shared" si="71"/>
        <v xml:space="preserve"> </v>
      </c>
      <c r="AR542" s="561" t="str">
        <f t="shared" si="72"/>
        <v xml:space="preserve"> </v>
      </c>
      <c r="AS542" s="77"/>
      <c r="AT542" s="240"/>
      <c r="AU542" s="240"/>
      <c r="AV542" s="256"/>
      <c r="AW542" s="240"/>
      <c r="AX542" s="256"/>
      <c r="AY542" s="256"/>
      <c r="AZ542" s="256"/>
      <c r="BA542" s="261"/>
      <c r="BB542" s="261"/>
      <c r="BC542" s="77"/>
      <c r="BD542" s="261"/>
      <c r="BE542" s="261"/>
      <c r="BF542" s="261"/>
      <c r="BG542" s="261"/>
      <c r="BH542" s="261"/>
      <c r="BI542" s="261"/>
      <c r="BJ542" s="245"/>
      <c r="BK542" s="245"/>
      <c r="BL542" s="247"/>
      <c r="BM542" s="77"/>
      <c r="BN542" s="561" t="str">
        <f t="shared" si="69"/>
        <v xml:space="preserve"> </v>
      </c>
      <c r="BO542" s="561" t="str">
        <f t="shared" si="73"/>
        <v xml:space="preserve"> </v>
      </c>
      <c r="BP542" s="561" t="str">
        <f t="shared" si="74"/>
        <v xml:space="preserve"> </v>
      </c>
      <c r="BQ542" s="561" t="str">
        <f t="shared" si="75"/>
        <v xml:space="preserve"> </v>
      </c>
      <c r="BR542" s="77"/>
      <c r="BS542" s="145"/>
    </row>
    <row r="543" spans="1:71" s="86" customFormat="1" ht="12.75" x14ac:dyDescent="0.25">
      <c r="A543" s="365"/>
      <c r="B543" s="361">
        <f>Demography!B544</f>
        <v>0</v>
      </c>
      <c r="C543" s="361">
        <f>Demography!C544</f>
        <v>0</v>
      </c>
      <c r="D543" s="362">
        <f>Demography!D544</f>
        <v>0</v>
      </c>
      <c r="E543" s="81"/>
      <c r="F543" s="415"/>
      <c r="G543" s="416"/>
      <c r="H543" s="417"/>
      <c r="I543" s="241"/>
      <c r="J543" s="242"/>
      <c r="K543" s="243"/>
      <c r="L543" s="243"/>
      <c r="M543" s="243"/>
      <c r="N543" s="241"/>
      <c r="O543" s="248"/>
      <c r="P543" s="81"/>
      <c r="Q543" s="241"/>
      <c r="R543" s="416"/>
      <c r="S543" s="416"/>
      <c r="T543" s="81"/>
      <c r="U543" s="242"/>
      <c r="V543" s="242"/>
      <c r="W543" s="241"/>
      <c r="X543" s="242"/>
      <c r="Y543" s="241"/>
      <c r="Z543" s="241"/>
      <c r="AA543" s="241"/>
      <c r="AB543" s="243"/>
      <c r="AC543" s="243"/>
      <c r="AD543" s="77"/>
      <c r="AE543" s="243"/>
      <c r="AF543" s="243"/>
      <c r="AG543" s="243"/>
      <c r="AH543" s="243"/>
      <c r="AI543" s="243"/>
      <c r="AJ543" s="243"/>
      <c r="AK543" s="246"/>
      <c r="AL543" s="246"/>
      <c r="AM543" s="248"/>
      <c r="AN543" s="77"/>
      <c r="AO543" s="562" t="str">
        <f t="shared" si="68"/>
        <v xml:space="preserve"> </v>
      </c>
      <c r="AP543" s="562" t="str">
        <f t="shared" si="70"/>
        <v xml:space="preserve"> </v>
      </c>
      <c r="AQ543" s="562" t="str">
        <f t="shared" si="71"/>
        <v xml:space="preserve"> </v>
      </c>
      <c r="AR543" s="562" t="str">
        <f t="shared" si="72"/>
        <v xml:space="preserve"> </v>
      </c>
      <c r="AS543" s="77"/>
      <c r="AT543" s="360"/>
      <c r="AU543" s="360"/>
      <c r="AV543" s="359"/>
      <c r="AW543" s="360"/>
      <c r="AX543" s="359"/>
      <c r="AY543" s="359"/>
      <c r="AZ543" s="241"/>
      <c r="BA543" s="243"/>
      <c r="BB543" s="243"/>
      <c r="BC543" s="77"/>
      <c r="BD543" s="243"/>
      <c r="BE543" s="243"/>
      <c r="BF543" s="243"/>
      <c r="BG543" s="243"/>
      <c r="BH543" s="243"/>
      <c r="BI543" s="243"/>
      <c r="BJ543" s="246"/>
      <c r="BK543" s="246"/>
      <c r="BL543" s="248"/>
      <c r="BM543" s="77"/>
      <c r="BN543" s="562" t="str">
        <f t="shared" si="69"/>
        <v xml:space="preserve"> </v>
      </c>
      <c r="BO543" s="562" t="str">
        <f t="shared" si="73"/>
        <v xml:space="preserve"> </v>
      </c>
      <c r="BP543" s="562" t="str">
        <f t="shared" si="74"/>
        <v xml:space="preserve"> </v>
      </c>
      <c r="BQ543" s="562" t="str">
        <f t="shared" si="75"/>
        <v xml:space="preserve"> </v>
      </c>
      <c r="BR543" s="77"/>
      <c r="BS543" s="313"/>
    </row>
    <row r="544" spans="1:71" s="86" customFormat="1" ht="12.75" x14ac:dyDescent="0.25">
      <c r="A544" s="365"/>
      <c r="B544" s="147">
        <f>Demography!B545</f>
        <v>0</v>
      </c>
      <c r="C544" s="147">
        <f>Demography!C545</f>
        <v>0</v>
      </c>
      <c r="D544" s="148">
        <f>Demography!D545</f>
        <v>0</v>
      </c>
      <c r="E544" s="81"/>
      <c r="F544" s="238"/>
      <c r="G544" s="150"/>
      <c r="H544" s="414"/>
      <c r="I544" s="256"/>
      <c r="J544" s="240"/>
      <c r="K544" s="261"/>
      <c r="L544" s="261"/>
      <c r="M544" s="261"/>
      <c r="N544" s="256"/>
      <c r="O544" s="247"/>
      <c r="P544" s="81"/>
      <c r="Q544" s="256"/>
      <c r="R544" s="150"/>
      <c r="S544" s="150"/>
      <c r="T544" s="81"/>
      <c r="U544" s="240"/>
      <c r="V544" s="240"/>
      <c r="W544" s="256"/>
      <c r="X544" s="240"/>
      <c r="Y544" s="256"/>
      <c r="Z544" s="256"/>
      <c r="AA544" s="256"/>
      <c r="AB544" s="261"/>
      <c r="AC544" s="261"/>
      <c r="AD544" s="77"/>
      <c r="AE544" s="261"/>
      <c r="AF544" s="261"/>
      <c r="AG544" s="261"/>
      <c r="AH544" s="261"/>
      <c r="AI544" s="261"/>
      <c r="AJ544" s="261"/>
      <c r="AK544" s="245"/>
      <c r="AL544" s="245"/>
      <c r="AM544" s="247"/>
      <c r="AN544" s="77"/>
      <c r="AO544" s="561" t="str">
        <f t="shared" si="68"/>
        <v xml:space="preserve"> </v>
      </c>
      <c r="AP544" s="561" t="str">
        <f t="shared" si="70"/>
        <v xml:space="preserve"> </v>
      </c>
      <c r="AQ544" s="561" t="str">
        <f t="shared" si="71"/>
        <v xml:space="preserve"> </v>
      </c>
      <c r="AR544" s="561" t="str">
        <f t="shared" si="72"/>
        <v xml:space="preserve"> </v>
      </c>
      <c r="AS544" s="77"/>
      <c r="AT544" s="240"/>
      <c r="AU544" s="240"/>
      <c r="AV544" s="256"/>
      <c r="AW544" s="240"/>
      <c r="AX544" s="256"/>
      <c r="AY544" s="256"/>
      <c r="AZ544" s="256"/>
      <c r="BA544" s="261"/>
      <c r="BB544" s="261"/>
      <c r="BC544" s="77"/>
      <c r="BD544" s="261"/>
      <c r="BE544" s="261"/>
      <c r="BF544" s="261"/>
      <c r="BG544" s="261"/>
      <c r="BH544" s="261"/>
      <c r="BI544" s="261"/>
      <c r="BJ544" s="245"/>
      <c r="BK544" s="245"/>
      <c r="BL544" s="247"/>
      <c r="BM544" s="77"/>
      <c r="BN544" s="561" t="str">
        <f t="shared" si="69"/>
        <v xml:space="preserve"> </v>
      </c>
      <c r="BO544" s="561" t="str">
        <f t="shared" si="73"/>
        <v xml:space="preserve"> </v>
      </c>
      <c r="BP544" s="561" t="str">
        <f t="shared" si="74"/>
        <v xml:space="preserve"> </v>
      </c>
      <c r="BQ544" s="561" t="str">
        <f t="shared" si="75"/>
        <v xml:space="preserve"> </v>
      </c>
      <c r="BR544" s="77"/>
      <c r="BS544" s="145"/>
    </row>
    <row r="545" spans="1:71" s="86" customFormat="1" ht="12.75" x14ac:dyDescent="0.25">
      <c r="A545" s="365"/>
      <c r="B545" s="361">
        <f>Demography!B546</f>
        <v>0</v>
      </c>
      <c r="C545" s="361">
        <f>Demography!C546</f>
        <v>0</v>
      </c>
      <c r="D545" s="362">
        <f>Demography!D546</f>
        <v>0</v>
      </c>
      <c r="E545" s="81"/>
      <c r="F545" s="415"/>
      <c r="G545" s="416"/>
      <c r="H545" s="417"/>
      <c r="I545" s="241"/>
      <c r="J545" s="242"/>
      <c r="K545" s="243"/>
      <c r="L545" s="243"/>
      <c r="M545" s="243"/>
      <c r="N545" s="241"/>
      <c r="O545" s="248"/>
      <c r="P545" s="81"/>
      <c r="Q545" s="241"/>
      <c r="R545" s="416"/>
      <c r="S545" s="416"/>
      <c r="T545" s="81"/>
      <c r="U545" s="242"/>
      <c r="V545" s="242"/>
      <c r="W545" s="241"/>
      <c r="X545" s="242"/>
      <c r="Y545" s="241"/>
      <c r="Z545" s="241"/>
      <c r="AA545" s="241"/>
      <c r="AB545" s="243"/>
      <c r="AC545" s="243"/>
      <c r="AD545" s="77"/>
      <c r="AE545" s="243"/>
      <c r="AF545" s="243"/>
      <c r="AG545" s="243"/>
      <c r="AH545" s="243"/>
      <c r="AI545" s="243"/>
      <c r="AJ545" s="243"/>
      <c r="AK545" s="246"/>
      <c r="AL545" s="246"/>
      <c r="AM545" s="248"/>
      <c r="AN545" s="77"/>
      <c r="AO545" s="562" t="str">
        <f t="shared" si="68"/>
        <v xml:space="preserve"> </v>
      </c>
      <c r="AP545" s="562" t="str">
        <f t="shared" si="70"/>
        <v xml:space="preserve"> </v>
      </c>
      <c r="AQ545" s="562" t="str">
        <f t="shared" si="71"/>
        <v xml:space="preserve"> </v>
      </c>
      <c r="AR545" s="562" t="str">
        <f t="shared" si="72"/>
        <v xml:space="preserve"> </v>
      </c>
      <c r="AS545" s="77"/>
      <c r="AT545" s="360"/>
      <c r="AU545" s="360"/>
      <c r="AV545" s="359"/>
      <c r="AW545" s="360"/>
      <c r="AX545" s="359"/>
      <c r="AY545" s="359"/>
      <c r="AZ545" s="241"/>
      <c r="BA545" s="243"/>
      <c r="BB545" s="243"/>
      <c r="BC545" s="77"/>
      <c r="BD545" s="243"/>
      <c r="BE545" s="243"/>
      <c r="BF545" s="243"/>
      <c r="BG545" s="243"/>
      <c r="BH545" s="243"/>
      <c r="BI545" s="243"/>
      <c r="BJ545" s="246"/>
      <c r="BK545" s="246"/>
      <c r="BL545" s="248"/>
      <c r="BM545" s="77"/>
      <c r="BN545" s="562" t="str">
        <f t="shared" si="69"/>
        <v xml:space="preserve"> </v>
      </c>
      <c r="BO545" s="562" t="str">
        <f t="shared" si="73"/>
        <v xml:space="preserve"> </v>
      </c>
      <c r="BP545" s="562" t="str">
        <f t="shared" si="74"/>
        <v xml:space="preserve"> </v>
      </c>
      <c r="BQ545" s="562" t="str">
        <f t="shared" si="75"/>
        <v xml:space="preserve"> </v>
      </c>
      <c r="BR545" s="77"/>
      <c r="BS545" s="313"/>
    </row>
    <row r="546" spans="1:71" s="86" customFormat="1" ht="12.75" x14ac:dyDescent="0.25">
      <c r="A546" s="365"/>
      <c r="B546" s="147">
        <f>Demography!B547</f>
        <v>0</v>
      </c>
      <c r="C546" s="147">
        <f>Demography!C547</f>
        <v>0</v>
      </c>
      <c r="D546" s="148">
        <f>Demography!D547</f>
        <v>0</v>
      </c>
      <c r="E546" s="81"/>
      <c r="F546" s="238"/>
      <c r="G546" s="150"/>
      <c r="H546" s="414"/>
      <c r="I546" s="256"/>
      <c r="J546" s="240"/>
      <c r="K546" s="261"/>
      <c r="L546" s="261"/>
      <c r="M546" s="261"/>
      <c r="N546" s="256"/>
      <c r="O546" s="247"/>
      <c r="P546" s="81"/>
      <c r="Q546" s="256"/>
      <c r="R546" s="150"/>
      <c r="S546" s="150"/>
      <c r="T546" s="81"/>
      <c r="U546" s="240"/>
      <c r="V546" s="240"/>
      <c r="W546" s="256"/>
      <c r="X546" s="240"/>
      <c r="Y546" s="256"/>
      <c r="Z546" s="256"/>
      <c r="AA546" s="256"/>
      <c r="AB546" s="261"/>
      <c r="AC546" s="261"/>
      <c r="AD546" s="77"/>
      <c r="AE546" s="261"/>
      <c r="AF546" s="261"/>
      <c r="AG546" s="261"/>
      <c r="AH546" s="261"/>
      <c r="AI546" s="261"/>
      <c r="AJ546" s="261"/>
      <c r="AK546" s="245"/>
      <c r="AL546" s="245"/>
      <c r="AM546" s="247"/>
      <c r="AN546" s="77"/>
      <c r="AO546" s="561" t="str">
        <f t="shared" si="68"/>
        <v xml:space="preserve"> </v>
      </c>
      <c r="AP546" s="561" t="str">
        <f t="shared" si="70"/>
        <v xml:space="preserve"> </v>
      </c>
      <c r="AQ546" s="561" t="str">
        <f t="shared" si="71"/>
        <v xml:space="preserve"> </v>
      </c>
      <c r="AR546" s="561" t="str">
        <f t="shared" si="72"/>
        <v xml:space="preserve"> </v>
      </c>
      <c r="AS546" s="77"/>
      <c r="AT546" s="240"/>
      <c r="AU546" s="240"/>
      <c r="AV546" s="256"/>
      <c r="AW546" s="240"/>
      <c r="AX546" s="256"/>
      <c r="AY546" s="256"/>
      <c r="AZ546" s="256"/>
      <c r="BA546" s="261"/>
      <c r="BB546" s="261"/>
      <c r="BC546" s="77"/>
      <c r="BD546" s="261"/>
      <c r="BE546" s="261"/>
      <c r="BF546" s="261"/>
      <c r="BG546" s="261"/>
      <c r="BH546" s="261"/>
      <c r="BI546" s="261"/>
      <c r="BJ546" s="245"/>
      <c r="BK546" s="245"/>
      <c r="BL546" s="247"/>
      <c r="BM546" s="77"/>
      <c r="BN546" s="561" t="str">
        <f t="shared" si="69"/>
        <v xml:space="preserve"> </v>
      </c>
      <c r="BO546" s="561" t="str">
        <f t="shared" si="73"/>
        <v xml:space="preserve"> </v>
      </c>
      <c r="BP546" s="561" t="str">
        <f t="shared" si="74"/>
        <v xml:space="preserve"> </v>
      </c>
      <c r="BQ546" s="561" t="str">
        <f t="shared" si="75"/>
        <v xml:space="preserve"> </v>
      </c>
      <c r="BR546" s="77"/>
      <c r="BS546" s="145"/>
    </row>
    <row r="547" spans="1:71" s="86" customFormat="1" ht="12.75" x14ac:dyDescent="0.25">
      <c r="A547" s="365"/>
      <c r="B547" s="361">
        <f>Demography!B548</f>
        <v>0</v>
      </c>
      <c r="C547" s="361">
        <f>Demography!C548</f>
        <v>0</v>
      </c>
      <c r="D547" s="362">
        <f>Demography!D548</f>
        <v>0</v>
      </c>
      <c r="E547" s="81"/>
      <c r="F547" s="415"/>
      <c r="G547" s="416"/>
      <c r="H547" s="417"/>
      <c r="I547" s="241"/>
      <c r="J547" s="242"/>
      <c r="K547" s="243"/>
      <c r="L547" s="243"/>
      <c r="M547" s="243"/>
      <c r="N547" s="241"/>
      <c r="O547" s="248"/>
      <c r="P547" s="81"/>
      <c r="Q547" s="241"/>
      <c r="R547" s="416"/>
      <c r="S547" s="416"/>
      <c r="T547" s="81"/>
      <c r="U547" s="242"/>
      <c r="V547" s="242"/>
      <c r="W547" s="241"/>
      <c r="X547" s="242"/>
      <c r="Y547" s="241"/>
      <c r="Z547" s="241"/>
      <c r="AA547" s="241"/>
      <c r="AB547" s="243"/>
      <c r="AC547" s="243"/>
      <c r="AD547" s="77"/>
      <c r="AE547" s="243"/>
      <c r="AF547" s="243"/>
      <c r="AG547" s="243"/>
      <c r="AH547" s="243"/>
      <c r="AI547" s="243"/>
      <c r="AJ547" s="243"/>
      <c r="AK547" s="246"/>
      <c r="AL547" s="246"/>
      <c r="AM547" s="248"/>
      <c r="AN547" s="77"/>
      <c r="AO547" s="562" t="str">
        <f t="shared" si="68"/>
        <v xml:space="preserve"> </v>
      </c>
      <c r="AP547" s="562" t="str">
        <f t="shared" si="70"/>
        <v xml:space="preserve"> </v>
      </c>
      <c r="AQ547" s="562" t="str">
        <f t="shared" si="71"/>
        <v xml:space="preserve"> </v>
      </c>
      <c r="AR547" s="562" t="str">
        <f t="shared" si="72"/>
        <v xml:space="preserve"> </v>
      </c>
      <c r="AS547" s="77"/>
      <c r="AT547" s="360"/>
      <c r="AU547" s="360"/>
      <c r="AV547" s="359"/>
      <c r="AW547" s="360"/>
      <c r="AX547" s="359"/>
      <c r="AY547" s="359"/>
      <c r="AZ547" s="241"/>
      <c r="BA547" s="243"/>
      <c r="BB547" s="243"/>
      <c r="BC547" s="77"/>
      <c r="BD547" s="243"/>
      <c r="BE547" s="243"/>
      <c r="BF547" s="243"/>
      <c r="BG547" s="243"/>
      <c r="BH547" s="243"/>
      <c r="BI547" s="243"/>
      <c r="BJ547" s="246"/>
      <c r="BK547" s="246"/>
      <c r="BL547" s="248"/>
      <c r="BM547" s="77"/>
      <c r="BN547" s="562" t="str">
        <f t="shared" si="69"/>
        <v xml:space="preserve"> </v>
      </c>
      <c r="BO547" s="562" t="str">
        <f t="shared" si="73"/>
        <v xml:space="preserve"> </v>
      </c>
      <c r="BP547" s="562" t="str">
        <f t="shared" si="74"/>
        <v xml:space="preserve"> </v>
      </c>
      <c r="BQ547" s="562" t="str">
        <f t="shared" si="75"/>
        <v xml:space="preserve"> </v>
      </c>
      <c r="BR547" s="77"/>
      <c r="BS547" s="313"/>
    </row>
    <row r="548" spans="1:71" s="86" customFormat="1" ht="12.75" x14ac:dyDescent="0.25">
      <c r="A548" s="365"/>
      <c r="B548" s="147">
        <f>Demography!B549</f>
        <v>0</v>
      </c>
      <c r="C548" s="147">
        <f>Demography!C549</f>
        <v>0</v>
      </c>
      <c r="D548" s="148">
        <f>Demography!D549</f>
        <v>0</v>
      </c>
      <c r="E548" s="81"/>
      <c r="F548" s="238"/>
      <c r="G548" s="150"/>
      <c r="H548" s="414"/>
      <c r="I548" s="256"/>
      <c r="J548" s="240"/>
      <c r="K548" s="261"/>
      <c r="L548" s="261"/>
      <c r="M548" s="261"/>
      <c r="N548" s="256"/>
      <c r="O548" s="247"/>
      <c r="P548" s="81"/>
      <c r="Q548" s="256"/>
      <c r="R548" s="150"/>
      <c r="S548" s="150"/>
      <c r="T548" s="81"/>
      <c r="U548" s="240"/>
      <c r="V548" s="240"/>
      <c r="W548" s="256"/>
      <c r="X548" s="240"/>
      <c r="Y548" s="256"/>
      <c r="Z548" s="256"/>
      <c r="AA548" s="256"/>
      <c r="AB548" s="261"/>
      <c r="AC548" s="261"/>
      <c r="AD548" s="77"/>
      <c r="AE548" s="261"/>
      <c r="AF548" s="261"/>
      <c r="AG548" s="261"/>
      <c r="AH548" s="261"/>
      <c r="AI548" s="261"/>
      <c r="AJ548" s="261"/>
      <c r="AK548" s="245"/>
      <c r="AL548" s="245"/>
      <c r="AM548" s="247"/>
      <c r="AN548" s="77"/>
      <c r="AO548" s="561" t="str">
        <f t="shared" si="68"/>
        <v xml:space="preserve"> </v>
      </c>
      <c r="AP548" s="561" t="str">
        <f t="shared" si="70"/>
        <v xml:space="preserve"> </v>
      </c>
      <c r="AQ548" s="561" t="str">
        <f t="shared" si="71"/>
        <v xml:space="preserve"> </v>
      </c>
      <c r="AR548" s="561" t="str">
        <f t="shared" si="72"/>
        <v xml:space="preserve"> </v>
      </c>
      <c r="AS548" s="77"/>
      <c r="AT548" s="240"/>
      <c r="AU548" s="240"/>
      <c r="AV548" s="256"/>
      <c r="AW548" s="240"/>
      <c r="AX548" s="256"/>
      <c r="AY548" s="256"/>
      <c r="AZ548" s="256"/>
      <c r="BA548" s="261"/>
      <c r="BB548" s="261"/>
      <c r="BC548" s="77"/>
      <c r="BD548" s="261"/>
      <c r="BE548" s="261"/>
      <c r="BF548" s="261"/>
      <c r="BG548" s="261"/>
      <c r="BH548" s="261"/>
      <c r="BI548" s="261"/>
      <c r="BJ548" s="245"/>
      <c r="BK548" s="245"/>
      <c r="BL548" s="247"/>
      <c r="BM548" s="77"/>
      <c r="BN548" s="561" t="str">
        <f t="shared" si="69"/>
        <v xml:space="preserve"> </v>
      </c>
      <c r="BO548" s="561" t="str">
        <f t="shared" si="73"/>
        <v xml:space="preserve"> </v>
      </c>
      <c r="BP548" s="561" t="str">
        <f t="shared" si="74"/>
        <v xml:space="preserve"> </v>
      </c>
      <c r="BQ548" s="561" t="str">
        <f t="shared" si="75"/>
        <v xml:space="preserve"> </v>
      </c>
      <c r="BR548" s="77"/>
      <c r="BS548" s="145"/>
    </row>
    <row r="549" spans="1:71" s="86" customFormat="1" ht="12.75" x14ac:dyDescent="0.25">
      <c r="A549" s="365"/>
      <c r="B549" s="361">
        <f>Demography!B550</f>
        <v>0</v>
      </c>
      <c r="C549" s="361">
        <f>Demography!C550</f>
        <v>0</v>
      </c>
      <c r="D549" s="362">
        <f>Demography!D550</f>
        <v>0</v>
      </c>
      <c r="E549" s="81"/>
      <c r="F549" s="415"/>
      <c r="G549" s="416"/>
      <c r="H549" s="417"/>
      <c r="I549" s="241"/>
      <c r="J549" s="242"/>
      <c r="K549" s="243"/>
      <c r="L549" s="243"/>
      <c r="M549" s="243"/>
      <c r="N549" s="241"/>
      <c r="O549" s="248"/>
      <c r="P549" s="81"/>
      <c r="Q549" s="241"/>
      <c r="R549" s="416"/>
      <c r="S549" s="416"/>
      <c r="T549" s="81"/>
      <c r="U549" s="242"/>
      <c r="V549" s="242"/>
      <c r="W549" s="241"/>
      <c r="X549" s="242"/>
      <c r="Y549" s="241"/>
      <c r="Z549" s="241"/>
      <c r="AA549" s="241"/>
      <c r="AB549" s="243"/>
      <c r="AC549" s="243"/>
      <c r="AD549" s="77"/>
      <c r="AE549" s="243"/>
      <c r="AF549" s="243"/>
      <c r="AG549" s="243"/>
      <c r="AH549" s="243"/>
      <c r="AI549" s="243"/>
      <c r="AJ549" s="243"/>
      <c r="AK549" s="246"/>
      <c r="AL549" s="246"/>
      <c r="AM549" s="248"/>
      <c r="AN549" s="77"/>
      <c r="AO549" s="562" t="str">
        <f t="shared" si="68"/>
        <v xml:space="preserve"> </v>
      </c>
      <c r="AP549" s="562" t="str">
        <f t="shared" si="70"/>
        <v xml:space="preserve"> </v>
      </c>
      <c r="AQ549" s="562" t="str">
        <f t="shared" si="71"/>
        <v xml:space="preserve"> </v>
      </c>
      <c r="AR549" s="562" t="str">
        <f t="shared" si="72"/>
        <v xml:space="preserve"> </v>
      </c>
      <c r="AS549" s="77"/>
      <c r="AT549" s="360"/>
      <c r="AU549" s="360"/>
      <c r="AV549" s="359"/>
      <c r="AW549" s="360"/>
      <c r="AX549" s="359"/>
      <c r="AY549" s="359"/>
      <c r="AZ549" s="241"/>
      <c r="BA549" s="243"/>
      <c r="BB549" s="243"/>
      <c r="BC549" s="77"/>
      <c r="BD549" s="243"/>
      <c r="BE549" s="243"/>
      <c r="BF549" s="243"/>
      <c r="BG549" s="243"/>
      <c r="BH549" s="243"/>
      <c r="BI549" s="243"/>
      <c r="BJ549" s="246"/>
      <c r="BK549" s="246"/>
      <c r="BL549" s="248"/>
      <c r="BM549" s="77"/>
      <c r="BN549" s="562" t="str">
        <f t="shared" si="69"/>
        <v xml:space="preserve"> </v>
      </c>
      <c r="BO549" s="562" t="str">
        <f t="shared" si="73"/>
        <v xml:space="preserve"> </v>
      </c>
      <c r="BP549" s="562" t="str">
        <f t="shared" si="74"/>
        <v xml:space="preserve"> </v>
      </c>
      <c r="BQ549" s="562" t="str">
        <f t="shared" si="75"/>
        <v xml:space="preserve"> </v>
      </c>
      <c r="BR549" s="77"/>
      <c r="BS549" s="313"/>
    </row>
    <row r="550" spans="1:71" s="86" customFormat="1" ht="12.75" x14ac:dyDescent="0.25">
      <c r="A550" s="365"/>
      <c r="B550" s="147">
        <f>Demography!B551</f>
        <v>0</v>
      </c>
      <c r="C550" s="147">
        <f>Demography!C551</f>
        <v>0</v>
      </c>
      <c r="D550" s="148">
        <f>Demography!D551</f>
        <v>0</v>
      </c>
      <c r="E550" s="81"/>
      <c r="F550" s="238"/>
      <c r="G550" s="150"/>
      <c r="H550" s="414"/>
      <c r="I550" s="256"/>
      <c r="J550" s="240"/>
      <c r="K550" s="261"/>
      <c r="L550" s="261"/>
      <c r="M550" s="261"/>
      <c r="N550" s="256"/>
      <c r="O550" s="247"/>
      <c r="P550" s="81"/>
      <c r="Q550" s="256"/>
      <c r="R550" s="150"/>
      <c r="S550" s="150"/>
      <c r="T550" s="81"/>
      <c r="U550" s="240"/>
      <c r="V550" s="240"/>
      <c r="W550" s="256"/>
      <c r="X550" s="240"/>
      <c r="Y550" s="256"/>
      <c r="Z550" s="256"/>
      <c r="AA550" s="256"/>
      <c r="AB550" s="261"/>
      <c r="AC550" s="261"/>
      <c r="AD550" s="77"/>
      <c r="AE550" s="261"/>
      <c r="AF550" s="261"/>
      <c r="AG550" s="261"/>
      <c r="AH550" s="261"/>
      <c r="AI550" s="261"/>
      <c r="AJ550" s="261"/>
      <c r="AK550" s="245"/>
      <c r="AL550" s="245"/>
      <c r="AM550" s="247"/>
      <c r="AN550" s="77"/>
      <c r="AO550" s="561" t="str">
        <f t="shared" si="68"/>
        <v xml:space="preserve"> </v>
      </c>
      <c r="AP550" s="561" t="str">
        <f t="shared" si="70"/>
        <v xml:space="preserve"> </v>
      </c>
      <c r="AQ550" s="561" t="str">
        <f t="shared" si="71"/>
        <v xml:space="preserve"> </v>
      </c>
      <c r="AR550" s="561" t="str">
        <f t="shared" si="72"/>
        <v xml:space="preserve"> </v>
      </c>
      <c r="AS550" s="77"/>
      <c r="AT550" s="240"/>
      <c r="AU550" s="240"/>
      <c r="AV550" s="256"/>
      <c r="AW550" s="240"/>
      <c r="AX550" s="256"/>
      <c r="AY550" s="256"/>
      <c r="AZ550" s="256"/>
      <c r="BA550" s="261"/>
      <c r="BB550" s="261"/>
      <c r="BC550" s="77"/>
      <c r="BD550" s="261"/>
      <c r="BE550" s="261"/>
      <c r="BF550" s="261"/>
      <c r="BG550" s="261"/>
      <c r="BH550" s="261"/>
      <c r="BI550" s="261"/>
      <c r="BJ550" s="245"/>
      <c r="BK550" s="245"/>
      <c r="BL550" s="247"/>
      <c r="BM550" s="77"/>
      <c r="BN550" s="561" t="str">
        <f t="shared" si="69"/>
        <v xml:space="preserve"> </v>
      </c>
      <c r="BO550" s="561" t="str">
        <f t="shared" si="73"/>
        <v xml:space="preserve"> </v>
      </c>
      <c r="BP550" s="561" t="str">
        <f t="shared" si="74"/>
        <v xml:space="preserve"> </v>
      </c>
      <c r="BQ550" s="561" t="str">
        <f t="shared" si="75"/>
        <v xml:space="preserve"> </v>
      </c>
      <c r="BR550" s="77"/>
      <c r="BS550" s="145"/>
    </row>
    <row r="551" spans="1:71" s="86" customFormat="1" ht="12.75" x14ac:dyDescent="0.25">
      <c r="A551" s="365"/>
      <c r="B551" s="361">
        <f>Demography!B552</f>
        <v>0</v>
      </c>
      <c r="C551" s="361">
        <f>Demography!C552</f>
        <v>0</v>
      </c>
      <c r="D551" s="362">
        <f>Demography!D552</f>
        <v>0</v>
      </c>
      <c r="E551" s="81"/>
      <c r="F551" s="415"/>
      <c r="G551" s="416"/>
      <c r="H551" s="417"/>
      <c r="I551" s="241"/>
      <c r="J551" s="242"/>
      <c r="K551" s="243"/>
      <c r="L551" s="243"/>
      <c r="M551" s="243"/>
      <c r="N551" s="241"/>
      <c r="O551" s="248"/>
      <c r="P551" s="81"/>
      <c r="Q551" s="241"/>
      <c r="R551" s="416"/>
      <c r="S551" s="416"/>
      <c r="T551" s="81"/>
      <c r="U551" s="242"/>
      <c r="V551" s="242"/>
      <c r="W551" s="241"/>
      <c r="X551" s="242"/>
      <c r="Y551" s="241"/>
      <c r="Z551" s="241"/>
      <c r="AA551" s="241"/>
      <c r="AB551" s="243"/>
      <c r="AC551" s="243"/>
      <c r="AD551" s="77"/>
      <c r="AE551" s="243"/>
      <c r="AF551" s="243"/>
      <c r="AG551" s="243"/>
      <c r="AH551" s="243"/>
      <c r="AI551" s="243"/>
      <c r="AJ551" s="243"/>
      <c r="AK551" s="246"/>
      <c r="AL551" s="246"/>
      <c r="AM551" s="248"/>
      <c r="AN551" s="77"/>
      <c r="AO551" s="562" t="str">
        <f t="shared" si="68"/>
        <v xml:space="preserve"> </v>
      </c>
      <c r="AP551" s="562" t="str">
        <f t="shared" si="70"/>
        <v xml:space="preserve"> </v>
      </c>
      <c r="AQ551" s="562" t="str">
        <f t="shared" si="71"/>
        <v xml:space="preserve"> </v>
      </c>
      <c r="AR551" s="562" t="str">
        <f t="shared" si="72"/>
        <v xml:space="preserve"> </v>
      </c>
      <c r="AS551" s="77"/>
      <c r="AT551" s="360"/>
      <c r="AU551" s="360"/>
      <c r="AV551" s="359"/>
      <c r="AW551" s="360"/>
      <c r="AX551" s="359"/>
      <c r="AY551" s="359"/>
      <c r="AZ551" s="241"/>
      <c r="BA551" s="243"/>
      <c r="BB551" s="243"/>
      <c r="BC551" s="77"/>
      <c r="BD551" s="243"/>
      <c r="BE551" s="243"/>
      <c r="BF551" s="243"/>
      <c r="BG551" s="243"/>
      <c r="BH551" s="243"/>
      <c r="BI551" s="243"/>
      <c r="BJ551" s="246"/>
      <c r="BK551" s="246"/>
      <c r="BL551" s="248"/>
      <c r="BM551" s="77"/>
      <c r="BN551" s="562" t="str">
        <f t="shared" si="69"/>
        <v xml:space="preserve"> </v>
      </c>
      <c r="BO551" s="562" t="str">
        <f t="shared" si="73"/>
        <v xml:space="preserve"> </v>
      </c>
      <c r="BP551" s="562" t="str">
        <f t="shared" si="74"/>
        <v xml:space="preserve"> </v>
      </c>
      <c r="BQ551" s="562" t="str">
        <f t="shared" si="75"/>
        <v xml:space="preserve"> </v>
      </c>
      <c r="BR551" s="77"/>
      <c r="BS551" s="313"/>
    </row>
    <row r="552" spans="1:71" s="86" customFormat="1" ht="12.75" x14ac:dyDescent="0.25">
      <c r="A552" s="365"/>
      <c r="B552" s="147">
        <f>Demography!B553</f>
        <v>0</v>
      </c>
      <c r="C552" s="147">
        <f>Demography!C553</f>
        <v>0</v>
      </c>
      <c r="D552" s="148">
        <f>Demography!D553</f>
        <v>0</v>
      </c>
      <c r="E552" s="81"/>
      <c r="F552" s="238"/>
      <c r="G552" s="150"/>
      <c r="H552" s="414"/>
      <c r="I552" s="256"/>
      <c r="J552" s="240"/>
      <c r="K552" s="261"/>
      <c r="L552" s="261"/>
      <c r="M552" s="261"/>
      <c r="N552" s="256"/>
      <c r="O552" s="247"/>
      <c r="P552" s="81"/>
      <c r="Q552" s="256"/>
      <c r="R552" s="150"/>
      <c r="S552" s="150"/>
      <c r="T552" s="81"/>
      <c r="U552" s="240"/>
      <c r="V552" s="240"/>
      <c r="W552" s="256"/>
      <c r="X552" s="240"/>
      <c r="Y552" s="256"/>
      <c r="Z552" s="256"/>
      <c r="AA552" s="256"/>
      <c r="AB552" s="261"/>
      <c r="AC552" s="261"/>
      <c r="AD552" s="77"/>
      <c r="AE552" s="261"/>
      <c r="AF552" s="261"/>
      <c r="AG552" s="261"/>
      <c r="AH552" s="261"/>
      <c r="AI552" s="261"/>
      <c r="AJ552" s="261"/>
      <c r="AK552" s="245"/>
      <c r="AL552" s="245"/>
      <c r="AM552" s="247"/>
      <c r="AN552" s="77"/>
      <c r="AO552" s="561" t="str">
        <f t="shared" si="68"/>
        <v xml:space="preserve"> </v>
      </c>
      <c r="AP552" s="561" t="str">
        <f t="shared" si="70"/>
        <v xml:space="preserve"> </v>
      </c>
      <c r="AQ552" s="561" t="str">
        <f t="shared" si="71"/>
        <v xml:space="preserve"> </v>
      </c>
      <c r="AR552" s="561" t="str">
        <f t="shared" si="72"/>
        <v xml:space="preserve"> </v>
      </c>
      <c r="AS552" s="77"/>
      <c r="AT552" s="240"/>
      <c r="AU552" s="240"/>
      <c r="AV552" s="256"/>
      <c r="AW552" s="240"/>
      <c r="AX552" s="256"/>
      <c r="AY552" s="256"/>
      <c r="AZ552" s="256"/>
      <c r="BA552" s="261"/>
      <c r="BB552" s="261"/>
      <c r="BC552" s="77"/>
      <c r="BD552" s="261"/>
      <c r="BE552" s="261"/>
      <c r="BF552" s="261"/>
      <c r="BG552" s="261"/>
      <c r="BH552" s="261"/>
      <c r="BI552" s="261"/>
      <c r="BJ552" s="245"/>
      <c r="BK552" s="245"/>
      <c r="BL552" s="247"/>
      <c r="BM552" s="77"/>
      <c r="BN552" s="561" t="str">
        <f t="shared" si="69"/>
        <v xml:space="preserve"> </v>
      </c>
      <c r="BO552" s="561" t="str">
        <f t="shared" si="73"/>
        <v xml:space="preserve"> </v>
      </c>
      <c r="BP552" s="561" t="str">
        <f t="shared" si="74"/>
        <v xml:space="preserve"> </v>
      </c>
      <c r="BQ552" s="561" t="str">
        <f t="shared" si="75"/>
        <v xml:space="preserve"> </v>
      </c>
      <c r="BR552" s="77"/>
      <c r="BS552" s="145"/>
    </row>
    <row r="553" spans="1:71" s="86" customFormat="1" ht="12.75" x14ac:dyDescent="0.25">
      <c r="A553" s="365"/>
      <c r="B553" s="361">
        <f>Demography!B554</f>
        <v>0</v>
      </c>
      <c r="C553" s="361">
        <f>Demography!C554</f>
        <v>0</v>
      </c>
      <c r="D553" s="362">
        <f>Demography!D554</f>
        <v>0</v>
      </c>
      <c r="E553" s="81"/>
      <c r="F553" s="415"/>
      <c r="G553" s="416"/>
      <c r="H553" s="417"/>
      <c r="I553" s="241"/>
      <c r="J553" s="242"/>
      <c r="K553" s="243"/>
      <c r="L553" s="243"/>
      <c r="M553" s="243"/>
      <c r="N553" s="241"/>
      <c r="O553" s="248"/>
      <c r="P553" s="81"/>
      <c r="Q553" s="241"/>
      <c r="R553" s="416"/>
      <c r="S553" s="416"/>
      <c r="T553" s="81"/>
      <c r="U553" s="242"/>
      <c r="V553" s="242"/>
      <c r="W553" s="241"/>
      <c r="X553" s="242"/>
      <c r="Y553" s="241"/>
      <c r="Z553" s="241"/>
      <c r="AA553" s="241"/>
      <c r="AB553" s="243"/>
      <c r="AC553" s="243"/>
      <c r="AD553" s="77"/>
      <c r="AE553" s="243"/>
      <c r="AF553" s="243"/>
      <c r="AG553" s="243"/>
      <c r="AH553" s="243"/>
      <c r="AI553" s="243"/>
      <c r="AJ553" s="243"/>
      <c r="AK553" s="246"/>
      <c r="AL553" s="246"/>
      <c r="AM553" s="248"/>
      <c r="AN553" s="77"/>
      <c r="AO553" s="562" t="str">
        <f t="shared" si="68"/>
        <v xml:space="preserve"> </v>
      </c>
      <c r="AP553" s="562" t="str">
        <f t="shared" si="70"/>
        <v xml:space="preserve"> </v>
      </c>
      <c r="AQ553" s="562" t="str">
        <f t="shared" si="71"/>
        <v xml:space="preserve"> </v>
      </c>
      <c r="AR553" s="562" t="str">
        <f t="shared" si="72"/>
        <v xml:space="preserve"> </v>
      </c>
      <c r="AS553" s="77"/>
      <c r="AT553" s="360"/>
      <c r="AU553" s="360"/>
      <c r="AV553" s="359"/>
      <c r="AW553" s="360"/>
      <c r="AX553" s="359"/>
      <c r="AY553" s="359"/>
      <c r="AZ553" s="241"/>
      <c r="BA553" s="243"/>
      <c r="BB553" s="243"/>
      <c r="BC553" s="77"/>
      <c r="BD553" s="243"/>
      <c r="BE553" s="243"/>
      <c r="BF553" s="243"/>
      <c r="BG553" s="243"/>
      <c r="BH553" s="243"/>
      <c r="BI553" s="243"/>
      <c r="BJ553" s="246"/>
      <c r="BK553" s="246"/>
      <c r="BL553" s="248"/>
      <c r="BM553" s="77"/>
      <c r="BN553" s="562" t="str">
        <f t="shared" si="69"/>
        <v xml:space="preserve"> </v>
      </c>
      <c r="BO553" s="562" t="str">
        <f t="shared" si="73"/>
        <v xml:space="preserve"> </v>
      </c>
      <c r="BP553" s="562" t="str">
        <f t="shared" si="74"/>
        <v xml:space="preserve"> </v>
      </c>
      <c r="BQ553" s="562" t="str">
        <f t="shared" si="75"/>
        <v xml:space="preserve"> </v>
      </c>
      <c r="BR553" s="77"/>
      <c r="BS553" s="313"/>
    </row>
    <row r="554" spans="1:71" s="86" customFormat="1" ht="12.75" x14ac:dyDescent="0.25">
      <c r="A554" s="365"/>
      <c r="B554" s="147">
        <f>Demography!B555</f>
        <v>0</v>
      </c>
      <c r="C554" s="147">
        <f>Demography!C555</f>
        <v>0</v>
      </c>
      <c r="D554" s="148">
        <f>Demography!D555</f>
        <v>0</v>
      </c>
      <c r="E554" s="81"/>
      <c r="F554" s="238"/>
      <c r="G554" s="150"/>
      <c r="H554" s="414"/>
      <c r="I554" s="256"/>
      <c r="J554" s="240"/>
      <c r="K554" s="261"/>
      <c r="L554" s="261"/>
      <c r="M554" s="261"/>
      <c r="N554" s="256"/>
      <c r="O554" s="247"/>
      <c r="P554" s="81"/>
      <c r="Q554" s="256"/>
      <c r="R554" s="150"/>
      <c r="S554" s="150"/>
      <c r="T554" s="81"/>
      <c r="U554" s="240"/>
      <c r="V554" s="240"/>
      <c r="W554" s="256"/>
      <c r="X554" s="240"/>
      <c r="Y554" s="256"/>
      <c r="Z554" s="256"/>
      <c r="AA554" s="256"/>
      <c r="AB554" s="261"/>
      <c r="AC554" s="261"/>
      <c r="AD554" s="77"/>
      <c r="AE554" s="261"/>
      <c r="AF554" s="261"/>
      <c r="AG554" s="261"/>
      <c r="AH554" s="261"/>
      <c r="AI554" s="261"/>
      <c r="AJ554" s="261"/>
      <c r="AK554" s="245"/>
      <c r="AL554" s="245"/>
      <c r="AM554" s="247"/>
      <c r="AN554" s="77"/>
      <c r="AO554" s="561" t="str">
        <f t="shared" si="68"/>
        <v xml:space="preserve"> </v>
      </c>
      <c r="AP554" s="561" t="str">
        <f t="shared" si="70"/>
        <v xml:space="preserve"> </v>
      </c>
      <c r="AQ554" s="561" t="str">
        <f t="shared" si="71"/>
        <v xml:space="preserve"> </v>
      </c>
      <c r="AR554" s="561" t="str">
        <f t="shared" si="72"/>
        <v xml:space="preserve"> </v>
      </c>
      <c r="AS554" s="77"/>
      <c r="AT554" s="240"/>
      <c r="AU554" s="240"/>
      <c r="AV554" s="256"/>
      <c r="AW554" s="240"/>
      <c r="AX554" s="256"/>
      <c r="AY554" s="256"/>
      <c r="AZ554" s="256"/>
      <c r="BA554" s="261"/>
      <c r="BB554" s="261"/>
      <c r="BC554" s="77"/>
      <c r="BD554" s="261"/>
      <c r="BE554" s="261"/>
      <c r="BF554" s="261"/>
      <c r="BG554" s="261"/>
      <c r="BH554" s="261"/>
      <c r="BI554" s="261"/>
      <c r="BJ554" s="245"/>
      <c r="BK554" s="245"/>
      <c r="BL554" s="247"/>
      <c r="BM554" s="77"/>
      <c r="BN554" s="561" t="str">
        <f t="shared" si="69"/>
        <v xml:space="preserve"> </v>
      </c>
      <c r="BO554" s="561" t="str">
        <f t="shared" si="73"/>
        <v xml:space="preserve"> </v>
      </c>
      <c r="BP554" s="561" t="str">
        <f t="shared" si="74"/>
        <v xml:space="preserve"> </v>
      </c>
      <c r="BQ554" s="561" t="str">
        <f t="shared" si="75"/>
        <v xml:space="preserve"> </v>
      </c>
      <c r="BR554" s="77"/>
      <c r="BS554" s="145"/>
    </row>
    <row r="555" spans="1:71" s="86" customFormat="1" ht="12.75" x14ac:dyDescent="0.25">
      <c r="A555" s="365"/>
      <c r="B555" s="361">
        <f>Demography!B556</f>
        <v>0</v>
      </c>
      <c r="C555" s="361">
        <f>Demography!C556</f>
        <v>0</v>
      </c>
      <c r="D555" s="362">
        <f>Demography!D556</f>
        <v>0</v>
      </c>
      <c r="E555" s="81"/>
      <c r="F555" s="415"/>
      <c r="G555" s="416"/>
      <c r="H555" s="417"/>
      <c r="I555" s="241"/>
      <c r="J555" s="242"/>
      <c r="K555" s="243"/>
      <c r="L555" s="243"/>
      <c r="M555" s="243"/>
      <c r="N555" s="241"/>
      <c r="O555" s="248"/>
      <c r="P555" s="81"/>
      <c r="Q555" s="241"/>
      <c r="R555" s="416"/>
      <c r="S555" s="416"/>
      <c r="T555" s="81"/>
      <c r="U555" s="242"/>
      <c r="V555" s="242"/>
      <c r="W555" s="241"/>
      <c r="X555" s="242"/>
      <c r="Y555" s="241"/>
      <c r="Z555" s="241"/>
      <c r="AA555" s="241"/>
      <c r="AB555" s="243"/>
      <c r="AC555" s="243"/>
      <c r="AD555" s="77"/>
      <c r="AE555" s="243"/>
      <c r="AF555" s="243"/>
      <c r="AG555" s="243"/>
      <c r="AH555" s="243"/>
      <c r="AI555" s="243"/>
      <c r="AJ555" s="243"/>
      <c r="AK555" s="246"/>
      <c r="AL555" s="246"/>
      <c r="AM555" s="248"/>
      <c r="AN555" s="77"/>
      <c r="AO555" s="562" t="str">
        <f t="shared" si="68"/>
        <v xml:space="preserve"> </v>
      </c>
      <c r="AP555" s="562" t="str">
        <f t="shared" si="70"/>
        <v xml:space="preserve"> </v>
      </c>
      <c r="AQ555" s="562" t="str">
        <f t="shared" si="71"/>
        <v xml:space="preserve"> </v>
      </c>
      <c r="AR555" s="562" t="str">
        <f t="shared" si="72"/>
        <v xml:space="preserve"> </v>
      </c>
      <c r="AS555" s="77"/>
      <c r="AT555" s="360"/>
      <c r="AU555" s="360"/>
      <c r="AV555" s="359"/>
      <c r="AW555" s="360"/>
      <c r="AX555" s="359"/>
      <c r="AY555" s="359"/>
      <c r="AZ555" s="241"/>
      <c r="BA555" s="243"/>
      <c r="BB555" s="243"/>
      <c r="BC555" s="77"/>
      <c r="BD555" s="243"/>
      <c r="BE555" s="243"/>
      <c r="BF555" s="243"/>
      <c r="BG555" s="243"/>
      <c r="BH555" s="243"/>
      <c r="BI555" s="243"/>
      <c r="BJ555" s="246"/>
      <c r="BK555" s="246"/>
      <c r="BL555" s="248"/>
      <c r="BM555" s="77"/>
      <c r="BN555" s="562" t="str">
        <f t="shared" si="69"/>
        <v xml:space="preserve"> </v>
      </c>
      <c r="BO555" s="562" t="str">
        <f t="shared" si="73"/>
        <v xml:space="preserve"> </v>
      </c>
      <c r="BP555" s="562" t="str">
        <f t="shared" si="74"/>
        <v xml:space="preserve"> </v>
      </c>
      <c r="BQ555" s="562" t="str">
        <f t="shared" si="75"/>
        <v xml:space="preserve"> </v>
      </c>
      <c r="BR555" s="77"/>
      <c r="BS555" s="313"/>
    </row>
    <row r="556" spans="1:71" s="86" customFormat="1" ht="12.75" x14ac:dyDescent="0.25">
      <c r="A556" s="365"/>
      <c r="B556" s="147">
        <f>Demography!B557</f>
        <v>0</v>
      </c>
      <c r="C556" s="147">
        <f>Demography!C557</f>
        <v>0</v>
      </c>
      <c r="D556" s="148">
        <f>Demography!D557</f>
        <v>0</v>
      </c>
      <c r="E556" s="81"/>
      <c r="F556" s="238"/>
      <c r="G556" s="150"/>
      <c r="H556" s="414"/>
      <c r="I556" s="256"/>
      <c r="J556" s="240"/>
      <c r="K556" s="261"/>
      <c r="L556" s="261"/>
      <c r="M556" s="261"/>
      <c r="N556" s="256"/>
      <c r="O556" s="247"/>
      <c r="P556" s="81"/>
      <c r="Q556" s="256"/>
      <c r="R556" s="150"/>
      <c r="S556" s="150"/>
      <c r="T556" s="81"/>
      <c r="U556" s="240"/>
      <c r="V556" s="240"/>
      <c r="W556" s="256"/>
      <c r="X556" s="240"/>
      <c r="Y556" s="256"/>
      <c r="Z556" s="256"/>
      <c r="AA556" s="256"/>
      <c r="AB556" s="261"/>
      <c r="AC556" s="261"/>
      <c r="AD556" s="77"/>
      <c r="AE556" s="261"/>
      <c r="AF556" s="261"/>
      <c r="AG556" s="261"/>
      <c r="AH556" s="261"/>
      <c r="AI556" s="261"/>
      <c r="AJ556" s="261"/>
      <c r="AK556" s="245"/>
      <c r="AL556" s="245"/>
      <c r="AM556" s="247"/>
      <c r="AN556" s="77"/>
      <c r="AO556" s="561" t="str">
        <f t="shared" si="68"/>
        <v xml:space="preserve"> </v>
      </c>
      <c r="AP556" s="561" t="str">
        <f t="shared" si="70"/>
        <v xml:space="preserve"> </v>
      </c>
      <c r="AQ556" s="561" t="str">
        <f t="shared" si="71"/>
        <v xml:space="preserve"> </v>
      </c>
      <c r="AR556" s="561" t="str">
        <f t="shared" si="72"/>
        <v xml:space="preserve"> </v>
      </c>
      <c r="AS556" s="77"/>
      <c r="AT556" s="240"/>
      <c r="AU556" s="240"/>
      <c r="AV556" s="256"/>
      <c r="AW556" s="240"/>
      <c r="AX556" s="256"/>
      <c r="AY556" s="256"/>
      <c r="AZ556" s="256"/>
      <c r="BA556" s="261"/>
      <c r="BB556" s="261"/>
      <c r="BC556" s="77"/>
      <c r="BD556" s="261"/>
      <c r="BE556" s="261"/>
      <c r="BF556" s="261"/>
      <c r="BG556" s="261"/>
      <c r="BH556" s="261"/>
      <c r="BI556" s="261"/>
      <c r="BJ556" s="245"/>
      <c r="BK556" s="245"/>
      <c r="BL556" s="247"/>
      <c r="BM556" s="77"/>
      <c r="BN556" s="561" t="str">
        <f t="shared" si="69"/>
        <v xml:space="preserve"> </v>
      </c>
      <c r="BO556" s="561" t="str">
        <f t="shared" si="73"/>
        <v xml:space="preserve"> </v>
      </c>
      <c r="BP556" s="561" t="str">
        <f t="shared" si="74"/>
        <v xml:space="preserve"> </v>
      </c>
      <c r="BQ556" s="561" t="str">
        <f t="shared" si="75"/>
        <v xml:space="preserve"> </v>
      </c>
      <c r="BR556" s="77"/>
      <c r="BS556" s="145"/>
    </row>
    <row r="557" spans="1:71" s="86" customFormat="1" ht="12.75" x14ac:dyDescent="0.25">
      <c r="A557" s="365"/>
      <c r="B557" s="361">
        <f>Demography!B558</f>
        <v>0</v>
      </c>
      <c r="C557" s="361">
        <f>Demography!C558</f>
        <v>0</v>
      </c>
      <c r="D557" s="362">
        <f>Demography!D558</f>
        <v>0</v>
      </c>
      <c r="E557" s="81"/>
      <c r="F557" s="415"/>
      <c r="G557" s="416"/>
      <c r="H557" s="417"/>
      <c r="I557" s="241"/>
      <c r="J557" s="242"/>
      <c r="K557" s="243"/>
      <c r="L557" s="243"/>
      <c r="M557" s="243"/>
      <c r="N557" s="241"/>
      <c r="O557" s="248"/>
      <c r="P557" s="81"/>
      <c r="Q557" s="241"/>
      <c r="R557" s="416"/>
      <c r="S557" s="416"/>
      <c r="T557" s="81"/>
      <c r="U557" s="242"/>
      <c r="V557" s="242"/>
      <c r="W557" s="241"/>
      <c r="X557" s="242"/>
      <c r="Y557" s="241"/>
      <c r="Z557" s="241"/>
      <c r="AA557" s="241"/>
      <c r="AB557" s="243"/>
      <c r="AC557" s="243"/>
      <c r="AD557" s="77"/>
      <c r="AE557" s="243"/>
      <c r="AF557" s="243"/>
      <c r="AG557" s="243"/>
      <c r="AH557" s="243"/>
      <c r="AI557" s="243"/>
      <c r="AJ557" s="243"/>
      <c r="AK557" s="246"/>
      <c r="AL557" s="246"/>
      <c r="AM557" s="248"/>
      <c r="AN557" s="77"/>
      <c r="AO557" s="562" t="str">
        <f t="shared" si="68"/>
        <v xml:space="preserve"> </v>
      </c>
      <c r="AP557" s="562" t="str">
        <f t="shared" si="70"/>
        <v xml:space="preserve"> </v>
      </c>
      <c r="AQ557" s="562" t="str">
        <f t="shared" si="71"/>
        <v xml:space="preserve"> </v>
      </c>
      <c r="AR557" s="562" t="str">
        <f t="shared" si="72"/>
        <v xml:space="preserve"> </v>
      </c>
      <c r="AS557" s="77"/>
      <c r="AT557" s="360"/>
      <c r="AU557" s="360"/>
      <c r="AV557" s="359"/>
      <c r="AW557" s="360"/>
      <c r="AX557" s="359"/>
      <c r="AY557" s="359"/>
      <c r="AZ557" s="241"/>
      <c r="BA557" s="243"/>
      <c r="BB557" s="243"/>
      <c r="BC557" s="77"/>
      <c r="BD557" s="243"/>
      <c r="BE557" s="243"/>
      <c r="BF557" s="243"/>
      <c r="BG557" s="243"/>
      <c r="BH557" s="243"/>
      <c r="BI557" s="243"/>
      <c r="BJ557" s="246"/>
      <c r="BK557" s="246"/>
      <c r="BL557" s="248"/>
      <c r="BM557" s="77"/>
      <c r="BN557" s="562" t="str">
        <f t="shared" si="69"/>
        <v xml:space="preserve"> </v>
      </c>
      <c r="BO557" s="562" t="str">
        <f t="shared" si="73"/>
        <v xml:space="preserve"> </v>
      </c>
      <c r="BP557" s="562" t="str">
        <f t="shared" si="74"/>
        <v xml:space="preserve"> </v>
      </c>
      <c r="BQ557" s="562" t="str">
        <f t="shared" si="75"/>
        <v xml:space="preserve"> </v>
      </c>
      <c r="BR557" s="77"/>
      <c r="BS557" s="313"/>
    </row>
    <row r="558" spans="1:71" s="86" customFormat="1" ht="12.75" x14ac:dyDescent="0.25">
      <c r="A558" s="365"/>
      <c r="B558" s="147">
        <f>Demography!B559</f>
        <v>0</v>
      </c>
      <c r="C558" s="147">
        <f>Demography!C559</f>
        <v>0</v>
      </c>
      <c r="D558" s="148">
        <f>Demography!D559</f>
        <v>0</v>
      </c>
      <c r="E558" s="81"/>
      <c r="F558" s="238"/>
      <c r="G558" s="150"/>
      <c r="H558" s="414"/>
      <c r="I558" s="256"/>
      <c r="J558" s="240"/>
      <c r="K558" s="261"/>
      <c r="L558" s="261"/>
      <c r="M558" s="261"/>
      <c r="N558" s="256"/>
      <c r="O558" s="247"/>
      <c r="P558" s="81"/>
      <c r="Q558" s="256"/>
      <c r="R558" s="150"/>
      <c r="S558" s="150"/>
      <c r="T558" s="81"/>
      <c r="U558" s="240"/>
      <c r="V558" s="240"/>
      <c r="W558" s="256"/>
      <c r="X558" s="240"/>
      <c r="Y558" s="256"/>
      <c r="Z558" s="256"/>
      <c r="AA558" s="256"/>
      <c r="AB558" s="261"/>
      <c r="AC558" s="261"/>
      <c r="AD558" s="77"/>
      <c r="AE558" s="261"/>
      <c r="AF558" s="261"/>
      <c r="AG558" s="261"/>
      <c r="AH558" s="261"/>
      <c r="AI558" s="261"/>
      <c r="AJ558" s="261"/>
      <c r="AK558" s="245"/>
      <c r="AL558" s="245"/>
      <c r="AM558" s="247"/>
      <c r="AN558" s="77"/>
      <c r="AO558" s="561" t="str">
        <f t="shared" si="68"/>
        <v xml:space="preserve"> </v>
      </c>
      <c r="AP558" s="561" t="str">
        <f t="shared" si="70"/>
        <v xml:space="preserve"> </v>
      </c>
      <c r="AQ558" s="561" t="str">
        <f t="shared" si="71"/>
        <v xml:space="preserve"> </v>
      </c>
      <c r="AR558" s="561" t="str">
        <f t="shared" si="72"/>
        <v xml:space="preserve"> </v>
      </c>
      <c r="AS558" s="77"/>
      <c r="AT558" s="240"/>
      <c r="AU558" s="240"/>
      <c r="AV558" s="256"/>
      <c r="AW558" s="240"/>
      <c r="AX558" s="256"/>
      <c r="AY558" s="256"/>
      <c r="AZ558" s="256"/>
      <c r="BA558" s="261"/>
      <c r="BB558" s="261"/>
      <c r="BC558" s="77"/>
      <c r="BD558" s="261"/>
      <c r="BE558" s="261"/>
      <c r="BF558" s="261"/>
      <c r="BG558" s="261"/>
      <c r="BH558" s="261"/>
      <c r="BI558" s="261"/>
      <c r="BJ558" s="245"/>
      <c r="BK558" s="245"/>
      <c r="BL558" s="247"/>
      <c r="BM558" s="77"/>
      <c r="BN558" s="561" t="str">
        <f t="shared" si="69"/>
        <v xml:space="preserve"> </v>
      </c>
      <c r="BO558" s="561" t="str">
        <f t="shared" si="73"/>
        <v xml:space="preserve"> </v>
      </c>
      <c r="BP558" s="561" t="str">
        <f t="shared" si="74"/>
        <v xml:space="preserve"> </v>
      </c>
      <c r="BQ558" s="561" t="str">
        <f t="shared" si="75"/>
        <v xml:space="preserve"> </v>
      </c>
      <c r="BR558" s="77"/>
      <c r="BS558" s="145"/>
    </row>
    <row r="559" spans="1:71" s="86" customFormat="1" ht="12.75" x14ac:dyDescent="0.25">
      <c r="A559" s="365"/>
      <c r="B559" s="361">
        <f>Demography!B560</f>
        <v>0</v>
      </c>
      <c r="C559" s="361">
        <f>Demography!C560</f>
        <v>0</v>
      </c>
      <c r="D559" s="362">
        <f>Demography!D560</f>
        <v>0</v>
      </c>
      <c r="E559" s="81"/>
      <c r="F559" s="415"/>
      <c r="G559" s="416"/>
      <c r="H559" s="417"/>
      <c r="I559" s="241"/>
      <c r="J559" s="242"/>
      <c r="K559" s="243"/>
      <c r="L559" s="243"/>
      <c r="M559" s="243"/>
      <c r="N559" s="241"/>
      <c r="O559" s="248"/>
      <c r="P559" s="81"/>
      <c r="Q559" s="241"/>
      <c r="R559" s="416"/>
      <c r="S559" s="416"/>
      <c r="T559" s="81"/>
      <c r="U559" s="242"/>
      <c r="V559" s="242"/>
      <c r="W559" s="241"/>
      <c r="X559" s="242"/>
      <c r="Y559" s="241"/>
      <c r="Z559" s="241"/>
      <c r="AA559" s="241"/>
      <c r="AB559" s="243"/>
      <c r="AC559" s="243"/>
      <c r="AD559" s="77"/>
      <c r="AE559" s="243"/>
      <c r="AF559" s="243"/>
      <c r="AG559" s="243"/>
      <c r="AH559" s="243"/>
      <c r="AI559" s="243"/>
      <c r="AJ559" s="243"/>
      <c r="AK559" s="246"/>
      <c r="AL559" s="246"/>
      <c r="AM559" s="248"/>
      <c r="AN559" s="77"/>
      <c r="AO559" s="562" t="str">
        <f t="shared" si="68"/>
        <v xml:space="preserve"> </v>
      </c>
      <c r="AP559" s="562" t="str">
        <f t="shared" si="70"/>
        <v xml:space="preserve"> </v>
      </c>
      <c r="AQ559" s="562" t="str">
        <f t="shared" si="71"/>
        <v xml:space="preserve"> </v>
      </c>
      <c r="AR559" s="562" t="str">
        <f t="shared" si="72"/>
        <v xml:space="preserve"> </v>
      </c>
      <c r="AS559" s="77"/>
      <c r="AT559" s="360"/>
      <c r="AU559" s="360"/>
      <c r="AV559" s="359"/>
      <c r="AW559" s="360"/>
      <c r="AX559" s="359"/>
      <c r="AY559" s="359"/>
      <c r="AZ559" s="241"/>
      <c r="BA559" s="243"/>
      <c r="BB559" s="243"/>
      <c r="BC559" s="77"/>
      <c r="BD559" s="243"/>
      <c r="BE559" s="243"/>
      <c r="BF559" s="243"/>
      <c r="BG559" s="243"/>
      <c r="BH559" s="243"/>
      <c r="BI559" s="243"/>
      <c r="BJ559" s="246"/>
      <c r="BK559" s="246"/>
      <c r="BL559" s="248"/>
      <c r="BM559" s="77"/>
      <c r="BN559" s="562" t="str">
        <f t="shared" si="69"/>
        <v xml:space="preserve"> </v>
      </c>
      <c r="BO559" s="562" t="str">
        <f t="shared" si="73"/>
        <v xml:space="preserve"> </v>
      </c>
      <c r="BP559" s="562" t="str">
        <f t="shared" si="74"/>
        <v xml:space="preserve"> </v>
      </c>
      <c r="BQ559" s="562" t="str">
        <f t="shared" si="75"/>
        <v xml:space="preserve"> </v>
      </c>
      <c r="BR559" s="77"/>
      <c r="BS559" s="313"/>
    </row>
    <row r="560" spans="1:71" s="86" customFormat="1" ht="12.75" x14ac:dyDescent="0.25">
      <c r="A560" s="365"/>
      <c r="B560" s="147">
        <f>Demography!B561</f>
        <v>0</v>
      </c>
      <c r="C560" s="147">
        <f>Demography!C561</f>
        <v>0</v>
      </c>
      <c r="D560" s="148">
        <f>Demography!D561</f>
        <v>0</v>
      </c>
      <c r="E560" s="81"/>
      <c r="F560" s="238"/>
      <c r="G560" s="150"/>
      <c r="H560" s="414"/>
      <c r="I560" s="256"/>
      <c r="J560" s="240"/>
      <c r="K560" s="261"/>
      <c r="L560" s="261"/>
      <c r="M560" s="261"/>
      <c r="N560" s="256"/>
      <c r="O560" s="247"/>
      <c r="P560" s="81"/>
      <c r="Q560" s="256"/>
      <c r="R560" s="150"/>
      <c r="S560" s="150"/>
      <c r="T560" s="81"/>
      <c r="U560" s="240"/>
      <c r="V560" s="240"/>
      <c r="W560" s="256"/>
      <c r="X560" s="240"/>
      <c r="Y560" s="256"/>
      <c r="Z560" s="256"/>
      <c r="AA560" s="256"/>
      <c r="AB560" s="261"/>
      <c r="AC560" s="261"/>
      <c r="AD560" s="77"/>
      <c r="AE560" s="261"/>
      <c r="AF560" s="261"/>
      <c r="AG560" s="261"/>
      <c r="AH560" s="261"/>
      <c r="AI560" s="261"/>
      <c r="AJ560" s="261"/>
      <c r="AK560" s="245"/>
      <c r="AL560" s="245"/>
      <c r="AM560" s="247"/>
      <c r="AN560" s="77"/>
      <c r="AO560" s="561" t="str">
        <f t="shared" si="68"/>
        <v xml:space="preserve"> </v>
      </c>
      <c r="AP560" s="561" t="str">
        <f t="shared" si="70"/>
        <v xml:space="preserve"> </v>
      </c>
      <c r="AQ560" s="561" t="str">
        <f t="shared" si="71"/>
        <v xml:space="preserve"> </v>
      </c>
      <c r="AR560" s="561" t="str">
        <f t="shared" si="72"/>
        <v xml:space="preserve"> </v>
      </c>
      <c r="AS560" s="77"/>
      <c r="AT560" s="240"/>
      <c r="AU560" s="240"/>
      <c r="AV560" s="256"/>
      <c r="AW560" s="240"/>
      <c r="AX560" s="256"/>
      <c r="AY560" s="256"/>
      <c r="AZ560" s="256"/>
      <c r="BA560" s="261"/>
      <c r="BB560" s="261"/>
      <c r="BC560" s="77"/>
      <c r="BD560" s="261"/>
      <c r="BE560" s="261"/>
      <c r="BF560" s="261"/>
      <c r="BG560" s="261"/>
      <c r="BH560" s="261"/>
      <c r="BI560" s="261"/>
      <c r="BJ560" s="245"/>
      <c r="BK560" s="245"/>
      <c r="BL560" s="247"/>
      <c r="BM560" s="77"/>
      <c r="BN560" s="561" t="str">
        <f t="shared" si="69"/>
        <v xml:space="preserve"> </v>
      </c>
      <c r="BO560" s="561" t="str">
        <f t="shared" si="73"/>
        <v xml:space="preserve"> </v>
      </c>
      <c r="BP560" s="561" t="str">
        <f t="shared" si="74"/>
        <v xml:space="preserve"> </v>
      </c>
      <c r="BQ560" s="561" t="str">
        <f t="shared" si="75"/>
        <v xml:space="preserve"> </v>
      </c>
      <c r="BR560" s="77"/>
      <c r="BS560" s="145"/>
    </row>
    <row r="561" spans="1:71" s="86" customFormat="1" ht="12.75" x14ac:dyDescent="0.25">
      <c r="A561" s="365"/>
      <c r="B561" s="361">
        <f>Demography!B562</f>
        <v>0</v>
      </c>
      <c r="C561" s="361">
        <f>Demography!C562</f>
        <v>0</v>
      </c>
      <c r="D561" s="362">
        <f>Demography!D562</f>
        <v>0</v>
      </c>
      <c r="E561" s="81"/>
      <c r="F561" s="415"/>
      <c r="G561" s="416"/>
      <c r="H561" s="417"/>
      <c r="I561" s="241"/>
      <c r="J561" s="242"/>
      <c r="K561" s="243"/>
      <c r="L561" s="243"/>
      <c r="M561" s="243"/>
      <c r="N561" s="241"/>
      <c r="O561" s="248"/>
      <c r="P561" s="81"/>
      <c r="Q561" s="241"/>
      <c r="R561" s="416"/>
      <c r="S561" s="416"/>
      <c r="T561" s="81"/>
      <c r="U561" s="242"/>
      <c r="V561" s="242"/>
      <c r="W561" s="241"/>
      <c r="X561" s="242"/>
      <c r="Y561" s="241"/>
      <c r="Z561" s="241"/>
      <c r="AA561" s="241"/>
      <c r="AB561" s="243"/>
      <c r="AC561" s="243"/>
      <c r="AD561" s="77"/>
      <c r="AE561" s="243"/>
      <c r="AF561" s="243"/>
      <c r="AG561" s="243"/>
      <c r="AH561" s="243"/>
      <c r="AI561" s="243"/>
      <c r="AJ561" s="243"/>
      <c r="AK561" s="246"/>
      <c r="AL561" s="246"/>
      <c r="AM561" s="248"/>
      <c r="AN561" s="77"/>
      <c r="AO561" s="562" t="str">
        <f t="shared" si="68"/>
        <v xml:space="preserve"> </v>
      </c>
      <c r="AP561" s="562" t="str">
        <f t="shared" si="70"/>
        <v xml:space="preserve"> </v>
      </c>
      <c r="AQ561" s="562" t="str">
        <f t="shared" si="71"/>
        <v xml:space="preserve"> </v>
      </c>
      <c r="AR561" s="562" t="str">
        <f t="shared" si="72"/>
        <v xml:space="preserve"> </v>
      </c>
      <c r="AS561" s="77"/>
      <c r="AT561" s="360"/>
      <c r="AU561" s="360"/>
      <c r="AV561" s="359"/>
      <c r="AW561" s="360"/>
      <c r="AX561" s="359"/>
      <c r="AY561" s="359"/>
      <c r="AZ561" s="241"/>
      <c r="BA561" s="243"/>
      <c r="BB561" s="243"/>
      <c r="BC561" s="77"/>
      <c r="BD561" s="243"/>
      <c r="BE561" s="243"/>
      <c r="BF561" s="243"/>
      <c r="BG561" s="243"/>
      <c r="BH561" s="243"/>
      <c r="BI561" s="243"/>
      <c r="BJ561" s="246"/>
      <c r="BK561" s="246"/>
      <c r="BL561" s="248"/>
      <c r="BM561" s="77"/>
      <c r="BN561" s="562" t="str">
        <f t="shared" si="69"/>
        <v xml:space="preserve"> </v>
      </c>
      <c r="BO561" s="562" t="str">
        <f t="shared" si="73"/>
        <v xml:space="preserve"> </v>
      </c>
      <c r="BP561" s="562" t="str">
        <f t="shared" si="74"/>
        <v xml:space="preserve"> </v>
      </c>
      <c r="BQ561" s="562" t="str">
        <f t="shared" si="75"/>
        <v xml:space="preserve"> </v>
      </c>
      <c r="BR561" s="77"/>
      <c r="BS561" s="313"/>
    </row>
    <row r="562" spans="1:71" s="86" customFormat="1" ht="12.75" x14ac:dyDescent="0.25">
      <c r="A562" s="365"/>
      <c r="B562" s="147">
        <f>Demography!B563</f>
        <v>0</v>
      </c>
      <c r="C562" s="147">
        <f>Demography!C563</f>
        <v>0</v>
      </c>
      <c r="D562" s="148">
        <f>Demography!D563</f>
        <v>0</v>
      </c>
      <c r="E562" s="81"/>
      <c r="F562" s="238"/>
      <c r="G562" s="150"/>
      <c r="H562" s="414"/>
      <c r="I562" s="256"/>
      <c r="J562" s="240"/>
      <c r="K562" s="261"/>
      <c r="L562" s="261"/>
      <c r="M562" s="261"/>
      <c r="N562" s="256"/>
      <c r="O562" s="247"/>
      <c r="P562" s="81"/>
      <c r="Q562" s="256"/>
      <c r="R562" s="150"/>
      <c r="S562" s="150"/>
      <c r="T562" s="81"/>
      <c r="U562" s="240"/>
      <c r="V562" s="240"/>
      <c r="W562" s="256"/>
      <c r="X562" s="240"/>
      <c r="Y562" s="256"/>
      <c r="Z562" s="256"/>
      <c r="AA562" s="256"/>
      <c r="AB562" s="261"/>
      <c r="AC562" s="261"/>
      <c r="AD562" s="77"/>
      <c r="AE562" s="261"/>
      <c r="AF562" s="261"/>
      <c r="AG562" s="261"/>
      <c r="AH562" s="261"/>
      <c r="AI562" s="261"/>
      <c r="AJ562" s="261"/>
      <c r="AK562" s="245"/>
      <c r="AL562" s="245"/>
      <c r="AM562" s="247"/>
      <c r="AN562" s="77"/>
      <c r="AO562" s="561" t="str">
        <f t="shared" si="68"/>
        <v xml:space="preserve"> </v>
      </c>
      <c r="AP562" s="561" t="str">
        <f t="shared" si="70"/>
        <v xml:space="preserve"> </v>
      </c>
      <c r="AQ562" s="561" t="str">
        <f t="shared" si="71"/>
        <v xml:space="preserve"> </v>
      </c>
      <c r="AR562" s="561" t="str">
        <f t="shared" si="72"/>
        <v xml:space="preserve"> </v>
      </c>
      <c r="AS562" s="77"/>
      <c r="AT562" s="240"/>
      <c r="AU562" s="240"/>
      <c r="AV562" s="256"/>
      <c r="AW562" s="240"/>
      <c r="AX562" s="256"/>
      <c r="AY562" s="256"/>
      <c r="AZ562" s="256"/>
      <c r="BA562" s="261"/>
      <c r="BB562" s="261"/>
      <c r="BC562" s="77"/>
      <c r="BD562" s="261"/>
      <c r="BE562" s="261"/>
      <c r="BF562" s="261"/>
      <c r="BG562" s="261"/>
      <c r="BH562" s="261"/>
      <c r="BI562" s="261"/>
      <c r="BJ562" s="245"/>
      <c r="BK562" s="245"/>
      <c r="BL562" s="247"/>
      <c r="BM562" s="77"/>
      <c r="BN562" s="561" t="str">
        <f t="shared" si="69"/>
        <v xml:space="preserve"> </v>
      </c>
      <c r="BO562" s="561" t="str">
        <f t="shared" si="73"/>
        <v xml:space="preserve"> </v>
      </c>
      <c r="BP562" s="561" t="str">
        <f t="shared" si="74"/>
        <v xml:space="preserve"> </v>
      </c>
      <c r="BQ562" s="561" t="str">
        <f t="shared" si="75"/>
        <v xml:space="preserve"> </v>
      </c>
      <c r="BR562" s="77"/>
      <c r="BS562" s="145"/>
    </row>
    <row r="563" spans="1:71" s="86" customFormat="1" ht="12.75" x14ac:dyDescent="0.25">
      <c r="A563" s="365"/>
      <c r="B563" s="361">
        <f>Demography!B564</f>
        <v>0</v>
      </c>
      <c r="C563" s="361">
        <f>Demography!C564</f>
        <v>0</v>
      </c>
      <c r="D563" s="362">
        <f>Demography!D564</f>
        <v>0</v>
      </c>
      <c r="E563" s="81"/>
      <c r="F563" s="415"/>
      <c r="G563" s="416"/>
      <c r="H563" s="417"/>
      <c r="I563" s="241"/>
      <c r="J563" s="242"/>
      <c r="K563" s="243"/>
      <c r="L563" s="243"/>
      <c r="M563" s="243"/>
      <c r="N563" s="241"/>
      <c r="O563" s="248"/>
      <c r="P563" s="81"/>
      <c r="Q563" s="241"/>
      <c r="R563" s="416"/>
      <c r="S563" s="416"/>
      <c r="T563" s="81"/>
      <c r="U563" s="242"/>
      <c r="V563" s="242"/>
      <c r="W563" s="241"/>
      <c r="X563" s="242"/>
      <c r="Y563" s="241"/>
      <c r="Z563" s="241"/>
      <c r="AA563" s="241"/>
      <c r="AB563" s="243"/>
      <c r="AC563" s="243"/>
      <c r="AD563" s="77"/>
      <c r="AE563" s="243"/>
      <c r="AF563" s="243"/>
      <c r="AG563" s="243"/>
      <c r="AH563" s="243"/>
      <c r="AI563" s="243"/>
      <c r="AJ563" s="243"/>
      <c r="AK563" s="246"/>
      <c r="AL563" s="246"/>
      <c r="AM563" s="248"/>
      <c r="AN563" s="77"/>
      <c r="AO563" s="562" t="str">
        <f t="shared" si="68"/>
        <v xml:space="preserve"> </v>
      </c>
      <c r="AP563" s="562" t="str">
        <f t="shared" si="70"/>
        <v xml:space="preserve"> </v>
      </c>
      <c r="AQ563" s="562" t="str">
        <f t="shared" si="71"/>
        <v xml:space="preserve"> </v>
      </c>
      <c r="AR563" s="562" t="str">
        <f t="shared" si="72"/>
        <v xml:space="preserve"> </v>
      </c>
      <c r="AS563" s="77"/>
      <c r="AT563" s="360"/>
      <c r="AU563" s="360"/>
      <c r="AV563" s="359"/>
      <c r="AW563" s="360"/>
      <c r="AX563" s="359"/>
      <c r="AY563" s="359"/>
      <c r="AZ563" s="241"/>
      <c r="BA563" s="243"/>
      <c r="BB563" s="243"/>
      <c r="BC563" s="77"/>
      <c r="BD563" s="243"/>
      <c r="BE563" s="243"/>
      <c r="BF563" s="243"/>
      <c r="BG563" s="243"/>
      <c r="BH563" s="243"/>
      <c r="BI563" s="243"/>
      <c r="BJ563" s="246"/>
      <c r="BK563" s="246"/>
      <c r="BL563" s="248"/>
      <c r="BM563" s="77"/>
      <c r="BN563" s="562" t="str">
        <f t="shared" si="69"/>
        <v xml:space="preserve"> </v>
      </c>
      <c r="BO563" s="562" t="str">
        <f t="shared" si="73"/>
        <v xml:space="preserve"> </v>
      </c>
      <c r="BP563" s="562" t="str">
        <f t="shared" si="74"/>
        <v xml:space="preserve"> </v>
      </c>
      <c r="BQ563" s="562" t="str">
        <f t="shared" si="75"/>
        <v xml:space="preserve"> </v>
      </c>
      <c r="BR563" s="77"/>
      <c r="BS563" s="313"/>
    </row>
    <row r="564" spans="1:71" s="86" customFormat="1" ht="12.75" x14ac:dyDescent="0.25">
      <c r="A564" s="365"/>
      <c r="B564" s="147">
        <f>Demography!B565</f>
        <v>0</v>
      </c>
      <c r="C564" s="147">
        <f>Demography!C565</f>
        <v>0</v>
      </c>
      <c r="D564" s="148">
        <f>Demography!D565</f>
        <v>0</v>
      </c>
      <c r="E564" s="81"/>
      <c r="F564" s="238"/>
      <c r="G564" s="150"/>
      <c r="H564" s="414"/>
      <c r="I564" s="256"/>
      <c r="J564" s="240"/>
      <c r="K564" s="261"/>
      <c r="L564" s="261"/>
      <c r="M564" s="261"/>
      <c r="N564" s="256"/>
      <c r="O564" s="247"/>
      <c r="P564" s="81"/>
      <c r="Q564" s="256"/>
      <c r="R564" s="150"/>
      <c r="S564" s="150"/>
      <c r="T564" s="81"/>
      <c r="U564" s="240"/>
      <c r="V564" s="240"/>
      <c r="W564" s="256"/>
      <c r="X564" s="240"/>
      <c r="Y564" s="256"/>
      <c r="Z564" s="256"/>
      <c r="AA564" s="256"/>
      <c r="AB564" s="261"/>
      <c r="AC564" s="261"/>
      <c r="AD564" s="77"/>
      <c r="AE564" s="261"/>
      <c r="AF564" s="261"/>
      <c r="AG564" s="261"/>
      <c r="AH564" s="261"/>
      <c r="AI564" s="261"/>
      <c r="AJ564" s="261"/>
      <c r="AK564" s="245"/>
      <c r="AL564" s="245"/>
      <c r="AM564" s="247"/>
      <c r="AN564" s="77"/>
      <c r="AO564" s="561" t="str">
        <f t="shared" si="68"/>
        <v xml:space="preserve"> </v>
      </c>
      <c r="AP564" s="561" t="str">
        <f t="shared" si="70"/>
        <v xml:space="preserve"> </v>
      </c>
      <c r="AQ564" s="561" t="str">
        <f t="shared" si="71"/>
        <v xml:space="preserve"> </v>
      </c>
      <c r="AR564" s="561" t="str">
        <f t="shared" si="72"/>
        <v xml:space="preserve"> </v>
      </c>
      <c r="AS564" s="77"/>
      <c r="AT564" s="240"/>
      <c r="AU564" s="240"/>
      <c r="AV564" s="256"/>
      <c r="AW564" s="240"/>
      <c r="AX564" s="256"/>
      <c r="AY564" s="256"/>
      <c r="AZ564" s="256"/>
      <c r="BA564" s="261"/>
      <c r="BB564" s="261"/>
      <c r="BC564" s="77"/>
      <c r="BD564" s="261"/>
      <c r="BE564" s="261"/>
      <c r="BF564" s="261"/>
      <c r="BG564" s="261"/>
      <c r="BH564" s="261"/>
      <c r="BI564" s="261"/>
      <c r="BJ564" s="245"/>
      <c r="BK564" s="245"/>
      <c r="BL564" s="247"/>
      <c r="BM564" s="77"/>
      <c r="BN564" s="561" t="str">
        <f t="shared" si="69"/>
        <v xml:space="preserve"> </v>
      </c>
      <c r="BO564" s="561" t="str">
        <f t="shared" si="73"/>
        <v xml:space="preserve"> </v>
      </c>
      <c r="BP564" s="561" t="str">
        <f t="shared" si="74"/>
        <v xml:space="preserve"> </v>
      </c>
      <c r="BQ564" s="561" t="str">
        <f t="shared" si="75"/>
        <v xml:space="preserve"> </v>
      </c>
      <c r="BR564" s="77"/>
      <c r="BS564" s="145"/>
    </row>
    <row r="565" spans="1:71" s="86" customFormat="1" ht="12.75" x14ac:dyDescent="0.25">
      <c r="A565" s="365"/>
      <c r="B565" s="361">
        <f>Demography!B566</f>
        <v>0</v>
      </c>
      <c r="C565" s="361">
        <f>Demography!C566</f>
        <v>0</v>
      </c>
      <c r="D565" s="362">
        <f>Demography!D566</f>
        <v>0</v>
      </c>
      <c r="E565" s="81"/>
      <c r="F565" s="415"/>
      <c r="G565" s="416"/>
      <c r="H565" s="417"/>
      <c r="I565" s="241"/>
      <c r="J565" s="242"/>
      <c r="K565" s="243"/>
      <c r="L565" s="243"/>
      <c r="M565" s="243"/>
      <c r="N565" s="241"/>
      <c r="O565" s="248"/>
      <c r="P565" s="81"/>
      <c r="Q565" s="241"/>
      <c r="R565" s="416"/>
      <c r="S565" s="416"/>
      <c r="T565" s="81"/>
      <c r="U565" s="242"/>
      <c r="V565" s="242"/>
      <c r="W565" s="241"/>
      <c r="X565" s="242"/>
      <c r="Y565" s="241"/>
      <c r="Z565" s="241"/>
      <c r="AA565" s="241"/>
      <c r="AB565" s="243"/>
      <c r="AC565" s="243"/>
      <c r="AD565" s="77"/>
      <c r="AE565" s="243"/>
      <c r="AF565" s="243"/>
      <c r="AG565" s="243"/>
      <c r="AH565" s="243"/>
      <c r="AI565" s="243"/>
      <c r="AJ565" s="243"/>
      <c r="AK565" s="246"/>
      <c r="AL565" s="246"/>
      <c r="AM565" s="248"/>
      <c r="AN565" s="77"/>
      <c r="AO565" s="562" t="str">
        <f t="shared" si="68"/>
        <v xml:space="preserve"> </v>
      </c>
      <c r="AP565" s="562" t="str">
        <f t="shared" si="70"/>
        <v xml:space="preserve"> </v>
      </c>
      <c r="AQ565" s="562" t="str">
        <f t="shared" si="71"/>
        <v xml:space="preserve"> </v>
      </c>
      <c r="AR565" s="562" t="str">
        <f t="shared" si="72"/>
        <v xml:space="preserve"> </v>
      </c>
      <c r="AS565" s="77"/>
      <c r="AT565" s="360"/>
      <c r="AU565" s="360"/>
      <c r="AV565" s="359"/>
      <c r="AW565" s="360"/>
      <c r="AX565" s="359"/>
      <c r="AY565" s="359"/>
      <c r="AZ565" s="241"/>
      <c r="BA565" s="243"/>
      <c r="BB565" s="243"/>
      <c r="BC565" s="77"/>
      <c r="BD565" s="243"/>
      <c r="BE565" s="243"/>
      <c r="BF565" s="243"/>
      <c r="BG565" s="243"/>
      <c r="BH565" s="243"/>
      <c r="BI565" s="243"/>
      <c r="BJ565" s="246"/>
      <c r="BK565" s="246"/>
      <c r="BL565" s="248"/>
      <c r="BM565" s="77"/>
      <c r="BN565" s="562" t="str">
        <f t="shared" si="69"/>
        <v xml:space="preserve"> </v>
      </c>
      <c r="BO565" s="562" t="str">
        <f t="shared" si="73"/>
        <v xml:space="preserve"> </v>
      </c>
      <c r="BP565" s="562" t="str">
        <f t="shared" si="74"/>
        <v xml:space="preserve"> </v>
      </c>
      <c r="BQ565" s="562" t="str">
        <f t="shared" si="75"/>
        <v xml:space="preserve"> </v>
      </c>
      <c r="BR565" s="77"/>
      <c r="BS565" s="313"/>
    </row>
    <row r="566" spans="1:71" s="86" customFormat="1" ht="12.75" x14ac:dyDescent="0.25">
      <c r="A566" s="365"/>
      <c r="B566" s="147">
        <f>Demography!B567</f>
        <v>0</v>
      </c>
      <c r="C566" s="147">
        <f>Demography!C567</f>
        <v>0</v>
      </c>
      <c r="D566" s="148">
        <f>Demography!D567</f>
        <v>0</v>
      </c>
      <c r="E566" s="81"/>
      <c r="F566" s="238"/>
      <c r="G566" s="150"/>
      <c r="H566" s="414"/>
      <c r="I566" s="256"/>
      <c r="J566" s="240"/>
      <c r="K566" s="261"/>
      <c r="L566" s="261"/>
      <c r="M566" s="261"/>
      <c r="N566" s="256"/>
      <c r="O566" s="247"/>
      <c r="P566" s="81"/>
      <c r="Q566" s="256"/>
      <c r="R566" s="150"/>
      <c r="S566" s="150"/>
      <c r="T566" s="81"/>
      <c r="U566" s="240"/>
      <c r="V566" s="240"/>
      <c r="W566" s="256"/>
      <c r="X566" s="240"/>
      <c r="Y566" s="256"/>
      <c r="Z566" s="256"/>
      <c r="AA566" s="256"/>
      <c r="AB566" s="261"/>
      <c r="AC566" s="261"/>
      <c r="AD566" s="77"/>
      <c r="AE566" s="261"/>
      <c r="AF566" s="261"/>
      <c r="AG566" s="261"/>
      <c r="AH566" s="261"/>
      <c r="AI566" s="261"/>
      <c r="AJ566" s="261"/>
      <c r="AK566" s="245"/>
      <c r="AL566" s="245"/>
      <c r="AM566" s="247"/>
      <c r="AN566" s="77"/>
      <c r="AO566" s="561" t="str">
        <f t="shared" si="68"/>
        <v xml:space="preserve"> </v>
      </c>
      <c r="AP566" s="561" t="str">
        <f t="shared" si="70"/>
        <v xml:space="preserve"> </v>
      </c>
      <c r="AQ566" s="561" t="str">
        <f t="shared" si="71"/>
        <v xml:space="preserve"> </v>
      </c>
      <c r="AR566" s="561" t="str">
        <f t="shared" si="72"/>
        <v xml:space="preserve"> </v>
      </c>
      <c r="AS566" s="77"/>
      <c r="AT566" s="240"/>
      <c r="AU566" s="240"/>
      <c r="AV566" s="256"/>
      <c r="AW566" s="240"/>
      <c r="AX566" s="256"/>
      <c r="AY566" s="256"/>
      <c r="AZ566" s="256"/>
      <c r="BA566" s="261"/>
      <c r="BB566" s="261"/>
      <c r="BC566" s="77"/>
      <c r="BD566" s="261"/>
      <c r="BE566" s="261"/>
      <c r="BF566" s="261"/>
      <c r="BG566" s="261"/>
      <c r="BH566" s="261"/>
      <c r="BI566" s="261"/>
      <c r="BJ566" s="245"/>
      <c r="BK566" s="245"/>
      <c r="BL566" s="247"/>
      <c r="BM566" s="77"/>
      <c r="BN566" s="561" t="str">
        <f t="shared" si="69"/>
        <v xml:space="preserve"> </v>
      </c>
      <c r="BO566" s="561" t="str">
        <f t="shared" si="73"/>
        <v xml:space="preserve"> </v>
      </c>
      <c r="BP566" s="561" t="str">
        <f t="shared" si="74"/>
        <v xml:space="preserve"> </v>
      </c>
      <c r="BQ566" s="561" t="str">
        <f t="shared" si="75"/>
        <v xml:space="preserve"> </v>
      </c>
      <c r="BR566" s="77"/>
      <c r="BS566" s="145"/>
    </row>
    <row r="567" spans="1:71" s="86" customFormat="1" ht="12.75" x14ac:dyDescent="0.25">
      <c r="A567" s="365"/>
      <c r="B567" s="361">
        <f>Demography!B568</f>
        <v>0</v>
      </c>
      <c r="C567" s="361">
        <f>Demography!C568</f>
        <v>0</v>
      </c>
      <c r="D567" s="362">
        <f>Demography!D568</f>
        <v>0</v>
      </c>
      <c r="E567" s="81"/>
      <c r="F567" s="415"/>
      <c r="G567" s="416"/>
      <c r="H567" s="417"/>
      <c r="I567" s="241"/>
      <c r="J567" s="242"/>
      <c r="K567" s="243"/>
      <c r="L567" s="243"/>
      <c r="M567" s="243"/>
      <c r="N567" s="241"/>
      <c r="O567" s="248"/>
      <c r="P567" s="81"/>
      <c r="Q567" s="241"/>
      <c r="R567" s="416"/>
      <c r="S567" s="416"/>
      <c r="T567" s="81"/>
      <c r="U567" s="242"/>
      <c r="V567" s="242"/>
      <c r="W567" s="241"/>
      <c r="X567" s="242"/>
      <c r="Y567" s="241"/>
      <c r="Z567" s="241"/>
      <c r="AA567" s="241"/>
      <c r="AB567" s="243"/>
      <c r="AC567" s="243"/>
      <c r="AD567" s="77"/>
      <c r="AE567" s="243"/>
      <c r="AF567" s="243"/>
      <c r="AG567" s="243"/>
      <c r="AH567" s="243"/>
      <c r="AI567" s="243"/>
      <c r="AJ567" s="243"/>
      <c r="AK567" s="246"/>
      <c r="AL567" s="246"/>
      <c r="AM567" s="248"/>
      <c r="AN567" s="77"/>
      <c r="AO567" s="562" t="str">
        <f t="shared" si="68"/>
        <v xml:space="preserve"> </v>
      </c>
      <c r="AP567" s="562" t="str">
        <f t="shared" si="70"/>
        <v xml:space="preserve"> </v>
      </c>
      <c r="AQ567" s="562" t="str">
        <f t="shared" si="71"/>
        <v xml:space="preserve"> </v>
      </c>
      <c r="AR567" s="562" t="str">
        <f t="shared" si="72"/>
        <v xml:space="preserve"> </v>
      </c>
      <c r="AS567" s="77"/>
      <c r="AT567" s="360"/>
      <c r="AU567" s="360"/>
      <c r="AV567" s="359"/>
      <c r="AW567" s="360"/>
      <c r="AX567" s="359"/>
      <c r="AY567" s="359"/>
      <c r="AZ567" s="241"/>
      <c r="BA567" s="243"/>
      <c r="BB567" s="243"/>
      <c r="BC567" s="77"/>
      <c r="BD567" s="243"/>
      <c r="BE567" s="243"/>
      <c r="BF567" s="243"/>
      <c r="BG567" s="243"/>
      <c r="BH567" s="243"/>
      <c r="BI567" s="243"/>
      <c r="BJ567" s="246"/>
      <c r="BK567" s="246"/>
      <c r="BL567" s="248"/>
      <c r="BM567" s="77"/>
      <c r="BN567" s="562" t="str">
        <f t="shared" si="69"/>
        <v xml:space="preserve"> </v>
      </c>
      <c r="BO567" s="562" t="str">
        <f t="shared" si="73"/>
        <v xml:space="preserve"> </v>
      </c>
      <c r="BP567" s="562" t="str">
        <f t="shared" si="74"/>
        <v xml:space="preserve"> </v>
      </c>
      <c r="BQ567" s="562" t="str">
        <f t="shared" si="75"/>
        <v xml:space="preserve"> </v>
      </c>
      <c r="BR567" s="77"/>
      <c r="BS567" s="313"/>
    </row>
    <row r="568" spans="1:71" s="86" customFormat="1" ht="12.75" x14ac:dyDescent="0.25">
      <c r="A568" s="365"/>
      <c r="B568" s="147">
        <f>Demography!B569</f>
        <v>0</v>
      </c>
      <c r="C568" s="147">
        <f>Demography!C569</f>
        <v>0</v>
      </c>
      <c r="D568" s="148">
        <f>Demography!D569</f>
        <v>0</v>
      </c>
      <c r="E568" s="81"/>
      <c r="F568" s="238"/>
      <c r="G568" s="150"/>
      <c r="H568" s="414"/>
      <c r="I568" s="256"/>
      <c r="J568" s="240"/>
      <c r="K568" s="261"/>
      <c r="L568" s="261"/>
      <c r="M568" s="261"/>
      <c r="N568" s="256"/>
      <c r="O568" s="247"/>
      <c r="P568" s="81"/>
      <c r="Q568" s="256"/>
      <c r="R568" s="150"/>
      <c r="S568" s="150"/>
      <c r="T568" s="81"/>
      <c r="U568" s="240"/>
      <c r="V568" s="240"/>
      <c r="W568" s="256"/>
      <c r="X568" s="240"/>
      <c r="Y568" s="256"/>
      <c r="Z568" s="256"/>
      <c r="AA568" s="256"/>
      <c r="AB568" s="261"/>
      <c r="AC568" s="261"/>
      <c r="AD568" s="77"/>
      <c r="AE568" s="261"/>
      <c r="AF568" s="261"/>
      <c r="AG568" s="261"/>
      <c r="AH568" s="261"/>
      <c r="AI568" s="261"/>
      <c r="AJ568" s="261"/>
      <c r="AK568" s="245"/>
      <c r="AL568" s="245"/>
      <c r="AM568" s="247"/>
      <c r="AN568" s="77"/>
      <c r="AO568" s="561" t="str">
        <f t="shared" si="68"/>
        <v xml:space="preserve"> </v>
      </c>
      <c r="AP568" s="561" t="str">
        <f t="shared" si="70"/>
        <v xml:space="preserve"> </v>
      </c>
      <c r="AQ568" s="561" t="str">
        <f t="shared" si="71"/>
        <v xml:space="preserve"> </v>
      </c>
      <c r="AR568" s="561" t="str">
        <f t="shared" si="72"/>
        <v xml:space="preserve"> </v>
      </c>
      <c r="AS568" s="77"/>
      <c r="AT568" s="240"/>
      <c r="AU568" s="240"/>
      <c r="AV568" s="256"/>
      <c r="AW568" s="240"/>
      <c r="AX568" s="256"/>
      <c r="AY568" s="256"/>
      <c r="AZ568" s="256"/>
      <c r="BA568" s="261"/>
      <c r="BB568" s="261"/>
      <c r="BC568" s="77"/>
      <c r="BD568" s="261"/>
      <c r="BE568" s="261"/>
      <c r="BF568" s="261"/>
      <c r="BG568" s="261"/>
      <c r="BH568" s="261"/>
      <c r="BI568" s="261"/>
      <c r="BJ568" s="245"/>
      <c r="BK568" s="245"/>
      <c r="BL568" s="247"/>
      <c r="BM568" s="77"/>
      <c r="BN568" s="561" t="str">
        <f t="shared" si="69"/>
        <v xml:space="preserve"> </v>
      </c>
      <c r="BO568" s="561" t="str">
        <f t="shared" si="73"/>
        <v xml:space="preserve"> </v>
      </c>
      <c r="BP568" s="561" t="str">
        <f t="shared" si="74"/>
        <v xml:space="preserve"> </v>
      </c>
      <c r="BQ568" s="561" t="str">
        <f t="shared" si="75"/>
        <v xml:space="preserve"> </v>
      </c>
      <c r="BR568" s="77"/>
      <c r="BS568" s="145"/>
    </row>
    <row r="569" spans="1:71" s="86" customFormat="1" ht="12.75" x14ac:dyDescent="0.25">
      <c r="A569" s="365"/>
      <c r="B569" s="361">
        <f>Demography!B570</f>
        <v>0</v>
      </c>
      <c r="C569" s="361">
        <f>Demography!C570</f>
        <v>0</v>
      </c>
      <c r="D569" s="362">
        <f>Demography!D570</f>
        <v>0</v>
      </c>
      <c r="E569" s="81"/>
      <c r="F569" s="415"/>
      <c r="G569" s="416"/>
      <c r="H569" s="417"/>
      <c r="I569" s="241"/>
      <c r="J569" s="242"/>
      <c r="K569" s="243"/>
      <c r="L569" s="243"/>
      <c r="M569" s="243"/>
      <c r="N569" s="241"/>
      <c r="O569" s="248"/>
      <c r="P569" s="81"/>
      <c r="Q569" s="241"/>
      <c r="R569" s="416"/>
      <c r="S569" s="416"/>
      <c r="T569" s="81"/>
      <c r="U569" s="242"/>
      <c r="V569" s="242"/>
      <c r="W569" s="241"/>
      <c r="X569" s="242"/>
      <c r="Y569" s="241"/>
      <c r="Z569" s="241"/>
      <c r="AA569" s="241"/>
      <c r="AB569" s="243"/>
      <c r="AC569" s="243"/>
      <c r="AD569" s="77"/>
      <c r="AE569" s="243"/>
      <c r="AF569" s="243"/>
      <c r="AG569" s="243"/>
      <c r="AH569" s="243"/>
      <c r="AI569" s="243"/>
      <c r="AJ569" s="243"/>
      <c r="AK569" s="246"/>
      <c r="AL569" s="246"/>
      <c r="AM569" s="248"/>
      <c r="AN569" s="77"/>
      <c r="AO569" s="562" t="str">
        <f t="shared" si="68"/>
        <v xml:space="preserve"> </v>
      </c>
      <c r="AP569" s="562" t="str">
        <f t="shared" si="70"/>
        <v xml:space="preserve"> </v>
      </c>
      <c r="AQ569" s="562" t="str">
        <f t="shared" si="71"/>
        <v xml:space="preserve"> </v>
      </c>
      <c r="AR569" s="562" t="str">
        <f t="shared" si="72"/>
        <v xml:space="preserve"> </v>
      </c>
      <c r="AS569" s="77"/>
      <c r="AT569" s="360"/>
      <c r="AU569" s="360"/>
      <c r="AV569" s="359"/>
      <c r="AW569" s="360"/>
      <c r="AX569" s="359"/>
      <c r="AY569" s="359"/>
      <c r="AZ569" s="241"/>
      <c r="BA569" s="243"/>
      <c r="BB569" s="243"/>
      <c r="BC569" s="77"/>
      <c r="BD569" s="243"/>
      <c r="BE569" s="243"/>
      <c r="BF569" s="243"/>
      <c r="BG569" s="243"/>
      <c r="BH569" s="243"/>
      <c r="BI569" s="243"/>
      <c r="BJ569" s="246"/>
      <c r="BK569" s="246"/>
      <c r="BL569" s="248"/>
      <c r="BM569" s="77"/>
      <c r="BN569" s="562" t="str">
        <f t="shared" si="69"/>
        <v xml:space="preserve"> </v>
      </c>
      <c r="BO569" s="562" t="str">
        <f t="shared" si="73"/>
        <v xml:space="preserve"> </v>
      </c>
      <c r="BP569" s="562" t="str">
        <f t="shared" si="74"/>
        <v xml:space="preserve"> </v>
      </c>
      <c r="BQ569" s="562" t="str">
        <f t="shared" si="75"/>
        <v xml:space="preserve"> </v>
      </c>
      <c r="BR569" s="77"/>
      <c r="BS569" s="313"/>
    </row>
    <row r="570" spans="1:71" s="86" customFormat="1" ht="12.75" x14ac:dyDescent="0.25">
      <c r="A570" s="365"/>
      <c r="B570" s="147">
        <f>Demography!B571</f>
        <v>0</v>
      </c>
      <c r="C570" s="147">
        <f>Demography!C571</f>
        <v>0</v>
      </c>
      <c r="D570" s="148">
        <f>Demography!D571</f>
        <v>0</v>
      </c>
      <c r="E570" s="81"/>
      <c r="F570" s="238"/>
      <c r="G570" s="150"/>
      <c r="H570" s="414"/>
      <c r="I570" s="256"/>
      <c r="J570" s="240"/>
      <c r="K570" s="261"/>
      <c r="L570" s="261"/>
      <c r="M570" s="261"/>
      <c r="N570" s="256"/>
      <c r="O570" s="247"/>
      <c r="P570" s="81"/>
      <c r="Q570" s="256"/>
      <c r="R570" s="150"/>
      <c r="S570" s="150"/>
      <c r="T570" s="81"/>
      <c r="U570" s="240"/>
      <c r="V570" s="240"/>
      <c r="W570" s="256"/>
      <c r="X570" s="240"/>
      <c r="Y570" s="256"/>
      <c r="Z570" s="256"/>
      <c r="AA570" s="256"/>
      <c r="AB570" s="261"/>
      <c r="AC570" s="261"/>
      <c r="AD570" s="77"/>
      <c r="AE570" s="261"/>
      <c r="AF570" s="261"/>
      <c r="AG570" s="261"/>
      <c r="AH570" s="261"/>
      <c r="AI570" s="261"/>
      <c r="AJ570" s="261"/>
      <c r="AK570" s="245"/>
      <c r="AL570" s="245"/>
      <c r="AM570" s="247"/>
      <c r="AN570" s="77"/>
      <c r="AO570" s="561" t="str">
        <f t="shared" si="68"/>
        <v xml:space="preserve"> </v>
      </c>
      <c r="AP570" s="561" t="str">
        <f t="shared" si="70"/>
        <v xml:space="preserve"> </v>
      </c>
      <c r="AQ570" s="561" t="str">
        <f t="shared" si="71"/>
        <v xml:space="preserve"> </v>
      </c>
      <c r="AR570" s="561" t="str">
        <f t="shared" si="72"/>
        <v xml:space="preserve"> </v>
      </c>
      <c r="AS570" s="77"/>
      <c r="AT570" s="240"/>
      <c r="AU570" s="240"/>
      <c r="AV570" s="256"/>
      <c r="AW570" s="240"/>
      <c r="AX570" s="256"/>
      <c r="AY570" s="256"/>
      <c r="AZ570" s="256"/>
      <c r="BA570" s="261"/>
      <c r="BB570" s="261"/>
      <c r="BC570" s="77"/>
      <c r="BD570" s="261"/>
      <c r="BE570" s="261"/>
      <c r="BF570" s="261"/>
      <c r="BG570" s="261"/>
      <c r="BH570" s="261"/>
      <c r="BI570" s="261"/>
      <c r="BJ570" s="245"/>
      <c r="BK570" s="245"/>
      <c r="BL570" s="247"/>
      <c r="BM570" s="77"/>
      <c r="BN570" s="561" t="str">
        <f t="shared" si="69"/>
        <v xml:space="preserve"> </v>
      </c>
      <c r="BO570" s="561" t="str">
        <f t="shared" si="73"/>
        <v xml:space="preserve"> </v>
      </c>
      <c r="BP570" s="561" t="str">
        <f t="shared" si="74"/>
        <v xml:space="preserve"> </v>
      </c>
      <c r="BQ570" s="561" t="str">
        <f t="shared" si="75"/>
        <v xml:space="preserve"> </v>
      </c>
      <c r="BR570" s="77"/>
      <c r="BS570" s="145"/>
    </row>
    <row r="571" spans="1:71" s="86" customFormat="1" ht="12.75" x14ac:dyDescent="0.25">
      <c r="A571" s="365"/>
      <c r="B571" s="361">
        <f>Demography!B572</f>
        <v>0</v>
      </c>
      <c r="C571" s="361">
        <f>Demography!C572</f>
        <v>0</v>
      </c>
      <c r="D571" s="362">
        <f>Demography!D572</f>
        <v>0</v>
      </c>
      <c r="E571" s="81"/>
      <c r="F571" s="415"/>
      <c r="G571" s="416"/>
      <c r="H571" s="417"/>
      <c r="I571" s="241"/>
      <c r="J571" s="242"/>
      <c r="K571" s="243"/>
      <c r="L571" s="243"/>
      <c r="M571" s="243"/>
      <c r="N571" s="241"/>
      <c r="O571" s="248"/>
      <c r="P571" s="81"/>
      <c r="Q571" s="241"/>
      <c r="R571" s="416"/>
      <c r="S571" s="416"/>
      <c r="T571" s="81"/>
      <c r="U571" s="242"/>
      <c r="V571" s="242"/>
      <c r="W571" s="241"/>
      <c r="X571" s="242"/>
      <c r="Y571" s="241"/>
      <c r="Z571" s="241"/>
      <c r="AA571" s="241"/>
      <c r="AB571" s="243"/>
      <c r="AC571" s="243"/>
      <c r="AD571" s="77"/>
      <c r="AE571" s="243"/>
      <c r="AF571" s="243"/>
      <c r="AG571" s="243"/>
      <c r="AH571" s="243"/>
      <c r="AI571" s="243"/>
      <c r="AJ571" s="243"/>
      <c r="AK571" s="246"/>
      <c r="AL571" s="246"/>
      <c r="AM571" s="248"/>
      <c r="AN571" s="77"/>
      <c r="AO571" s="562" t="str">
        <f t="shared" si="68"/>
        <v xml:space="preserve"> </v>
      </c>
      <c r="AP571" s="562" t="str">
        <f t="shared" si="70"/>
        <v xml:space="preserve"> </v>
      </c>
      <c r="AQ571" s="562" t="str">
        <f t="shared" si="71"/>
        <v xml:space="preserve"> </v>
      </c>
      <c r="AR571" s="562" t="str">
        <f t="shared" si="72"/>
        <v xml:space="preserve"> </v>
      </c>
      <c r="AS571" s="77"/>
      <c r="AT571" s="360"/>
      <c r="AU571" s="360"/>
      <c r="AV571" s="359"/>
      <c r="AW571" s="360"/>
      <c r="AX571" s="359"/>
      <c r="AY571" s="359"/>
      <c r="AZ571" s="241"/>
      <c r="BA571" s="243"/>
      <c r="BB571" s="243"/>
      <c r="BC571" s="77"/>
      <c r="BD571" s="243"/>
      <c r="BE571" s="243"/>
      <c r="BF571" s="243"/>
      <c r="BG571" s="243"/>
      <c r="BH571" s="243"/>
      <c r="BI571" s="243"/>
      <c r="BJ571" s="246"/>
      <c r="BK571" s="246"/>
      <c r="BL571" s="248"/>
      <c r="BM571" s="77"/>
      <c r="BN571" s="562" t="str">
        <f t="shared" si="69"/>
        <v xml:space="preserve"> </v>
      </c>
      <c r="BO571" s="562" t="str">
        <f t="shared" si="73"/>
        <v xml:space="preserve"> </v>
      </c>
      <c r="BP571" s="562" t="str">
        <f t="shared" si="74"/>
        <v xml:space="preserve"> </v>
      </c>
      <c r="BQ571" s="562" t="str">
        <f t="shared" si="75"/>
        <v xml:space="preserve"> </v>
      </c>
      <c r="BR571" s="77"/>
      <c r="BS571" s="313"/>
    </row>
    <row r="572" spans="1:71" s="86" customFormat="1" ht="12.75" x14ac:dyDescent="0.25">
      <c r="A572" s="365"/>
      <c r="B572" s="147">
        <f>Demography!B573</f>
        <v>0</v>
      </c>
      <c r="C572" s="147">
        <f>Demography!C573</f>
        <v>0</v>
      </c>
      <c r="D572" s="148">
        <f>Demography!D573</f>
        <v>0</v>
      </c>
      <c r="E572" s="81"/>
      <c r="F572" s="238"/>
      <c r="G572" s="150"/>
      <c r="H572" s="414"/>
      <c r="I572" s="256"/>
      <c r="J572" s="240"/>
      <c r="K572" s="261"/>
      <c r="L572" s="261"/>
      <c r="M572" s="261"/>
      <c r="N572" s="256"/>
      <c r="O572" s="247"/>
      <c r="P572" s="81"/>
      <c r="Q572" s="256"/>
      <c r="R572" s="150"/>
      <c r="S572" s="150"/>
      <c r="T572" s="81"/>
      <c r="U572" s="240"/>
      <c r="V572" s="240"/>
      <c r="W572" s="256"/>
      <c r="X572" s="240"/>
      <c r="Y572" s="256"/>
      <c r="Z572" s="256"/>
      <c r="AA572" s="256"/>
      <c r="AB572" s="261"/>
      <c r="AC572" s="261"/>
      <c r="AD572" s="77"/>
      <c r="AE572" s="261"/>
      <c r="AF572" s="261"/>
      <c r="AG572" s="261"/>
      <c r="AH572" s="261"/>
      <c r="AI572" s="261"/>
      <c r="AJ572" s="261"/>
      <c r="AK572" s="245"/>
      <c r="AL572" s="245"/>
      <c r="AM572" s="247"/>
      <c r="AN572" s="77"/>
      <c r="AO572" s="561" t="str">
        <f t="shared" si="68"/>
        <v xml:space="preserve"> </v>
      </c>
      <c r="AP572" s="561" t="str">
        <f t="shared" si="70"/>
        <v xml:space="preserve"> </v>
      </c>
      <c r="AQ572" s="561" t="str">
        <f t="shared" si="71"/>
        <v xml:space="preserve"> </v>
      </c>
      <c r="AR572" s="561" t="str">
        <f t="shared" si="72"/>
        <v xml:space="preserve"> </v>
      </c>
      <c r="AS572" s="77"/>
      <c r="AT572" s="240"/>
      <c r="AU572" s="240"/>
      <c r="AV572" s="256"/>
      <c r="AW572" s="240"/>
      <c r="AX572" s="256"/>
      <c r="AY572" s="256"/>
      <c r="AZ572" s="256"/>
      <c r="BA572" s="261"/>
      <c r="BB572" s="261"/>
      <c r="BC572" s="77"/>
      <c r="BD572" s="261"/>
      <c r="BE572" s="261"/>
      <c r="BF572" s="261"/>
      <c r="BG572" s="261"/>
      <c r="BH572" s="261"/>
      <c r="BI572" s="261"/>
      <c r="BJ572" s="245"/>
      <c r="BK572" s="245"/>
      <c r="BL572" s="247"/>
      <c r="BM572" s="77"/>
      <c r="BN572" s="561" t="str">
        <f t="shared" si="69"/>
        <v xml:space="preserve"> </v>
      </c>
      <c r="BO572" s="561" t="str">
        <f t="shared" si="73"/>
        <v xml:space="preserve"> </v>
      </c>
      <c r="BP572" s="561" t="str">
        <f t="shared" si="74"/>
        <v xml:space="preserve"> </v>
      </c>
      <c r="BQ572" s="561" t="str">
        <f t="shared" si="75"/>
        <v xml:space="preserve"> </v>
      </c>
      <c r="BR572" s="77"/>
      <c r="BS572" s="145"/>
    </row>
    <row r="573" spans="1:71" s="86" customFormat="1" ht="12.75" x14ac:dyDescent="0.25">
      <c r="A573" s="365"/>
      <c r="B573" s="361">
        <f>Demography!B574</f>
        <v>0</v>
      </c>
      <c r="C573" s="361">
        <f>Demography!C574</f>
        <v>0</v>
      </c>
      <c r="D573" s="362">
        <f>Demography!D574</f>
        <v>0</v>
      </c>
      <c r="E573" s="81"/>
      <c r="F573" s="415"/>
      <c r="G573" s="416"/>
      <c r="H573" s="417"/>
      <c r="I573" s="241"/>
      <c r="J573" s="242"/>
      <c r="K573" s="243"/>
      <c r="L573" s="243"/>
      <c r="M573" s="243"/>
      <c r="N573" s="241"/>
      <c r="O573" s="248"/>
      <c r="P573" s="81"/>
      <c r="Q573" s="241"/>
      <c r="R573" s="416"/>
      <c r="S573" s="416"/>
      <c r="T573" s="81"/>
      <c r="U573" s="242"/>
      <c r="V573" s="242"/>
      <c r="W573" s="241"/>
      <c r="X573" s="242"/>
      <c r="Y573" s="241"/>
      <c r="Z573" s="241"/>
      <c r="AA573" s="241"/>
      <c r="AB573" s="243"/>
      <c r="AC573" s="243"/>
      <c r="AD573" s="77"/>
      <c r="AE573" s="243"/>
      <c r="AF573" s="243"/>
      <c r="AG573" s="243"/>
      <c r="AH573" s="243"/>
      <c r="AI573" s="243"/>
      <c r="AJ573" s="243"/>
      <c r="AK573" s="246"/>
      <c r="AL573" s="246"/>
      <c r="AM573" s="248"/>
      <c r="AN573" s="77"/>
      <c r="AO573" s="562" t="str">
        <f t="shared" si="68"/>
        <v xml:space="preserve"> </v>
      </c>
      <c r="AP573" s="562" t="str">
        <f t="shared" si="70"/>
        <v xml:space="preserve"> </v>
      </c>
      <c r="AQ573" s="562" t="str">
        <f t="shared" si="71"/>
        <v xml:space="preserve"> </v>
      </c>
      <c r="AR573" s="562" t="str">
        <f t="shared" si="72"/>
        <v xml:space="preserve"> </v>
      </c>
      <c r="AS573" s="77"/>
      <c r="AT573" s="360"/>
      <c r="AU573" s="360"/>
      <c r="AV573" s="359"/>
      <c r="AW573" s="360"/>
      <c r="AX573" s="359"/>
      <c r="AY573" s="359"/>
      <c r="AZ573" s="241"/>
      <c r="BA573" s="243"/>
      <c r="BB573" s="243"/>
      <c r="BC573" s="77"/>
      <c r="BD573" s="243"/>
      <c r="BE573" s="243"/>
      <c r="BF573" s="243"/>
      <c r="BG573" s="243"/>
      <c r="BH573" s="243"/>
      <c r="BI573" s="243"/>
      <c r="BJ573" s="246"/>
      <c r="BK573" s="246"/>
      <c r="BL573" s="248"/>
      <c r="BM573" s="77"/>
      <c r="BN573" s="562" t="str">
        <f t="shared" si="69"/>
        <v xml:space="preserve"> </v>
      </c>
      <c r="BO573" s="562" t="str">
        <f t="shared" si="73"/>
        <v xml:space="preserve"> </v>
      </c>
      <c r="BP573" s="562" t="str">
        <f t="shared" si="74"/>
        <v xml:space="preserve"> </v>
      </c>
      <c r="BQ573" s="562" t="str">
        <f t="shared" si="75"/>
        <v xml:space="preserve"> </v>
      </c>
      <c r="BR573" s="77"/>
      <c r="BS573" s="313"/>
    </row>
    <row r="574" spans="1:71" s="86" customFormat="1" ht="12.75" x14ac:dyDescent="0.25">
      <c r="A574" s="365"/>
      <c r="B574" s="147">
        <f>Demography!B575</f>
        <v>0</v>
      </c>
      <c r="C574" s="147">
        <f>Demography!C575</f>
        <v>0</v>
      </c>
      <c r="D574" s="148">
        <f>Demography!D575</f>
        <v>0</v>
      </c>
      <c r="E574" s="81"/>
      <c r="F574" s="238"/>
      <c r="G574" s="150"/>
      <c r="H574" s="414"/>
      <c r="I574" s="256"/>
      <c r="J574" s="240"/>
      <c r="K574" s="261"/>
      <c r="L574" s="261"/>
      <c r="M574" s="261"/>
      <c r="N574" s="256"/>
      <c r="O574" s="247"/>
      <c r="P574" s="81"/>
      <c r="Q574" s="256"/>
      <c r="R574" s="150"/>
      <c r="S574" s="150"/>
      <c r="T574" s="81"/>
      <c r="U574" s="240"/>
      <c r="V574" s="240"/>
      <c r="W574" s="256"/>
      <c r="X574" s="240"/>
      <c r="Y574" s="256"/>
      <c r="Z574" s="256"/>
      <c r="AA574" s="256"/>
      <c r="AB574" s="261"/>
      <c r="AC574" s="261"/>
      <c r="AD574" s="77"/>
      <c r="AE574" s="261"/>
      <c r="AF574" s="261"/>
      <c r="AG574" s="261"/>
      <c r="AH574" s="261"/>
      <c r="AI574" s="261"/>
      <c r="AJ574" s="261"/>
      <c r="AK574" s="245"/>
      <c r="AL574" s="245"/>
      <c r="AM574" s="247"/>
      <c r="AN574" s="77"/>
      <c r="AO574" s="561" t="str">
        <f t="shared" si="68"/>
        <v xml:space="preserve"> </v>
      </c>
      <c r="AP574" s="561" t="str">
        <f t="shared" si="70"/>
        <v xml:space="preserve"> </v>
      </c>
      <c r="AQ574" s="561" t="str">
        <f t="shared" si="71"/>
        <v xml:space="preserve"> </v>
      </c>
      <c r="AR574" s="561" t="str">
        <f t="shared" si="72"/>
        <v xml:space="preserve"> </v>
      </c>
      <c r="AS574" s="77"/>
      <c r="AT574" s="240"/>
      <c r="AU574" s="240"/>
      <c r="AV574" s="256"/>
      <c r="AW574" s="240"/>
      <c r="AX574" s="256"/>
      <c r="AY574" s="256"/>
      <c r="AZ574" s="256"/>
      <c r="BA574" s="261"/>
      <c r="BB574" s="261"/>
      <c r="BC574" s="77"/>
      <c r="BD574" s="261"/>
      <c r="BE574" s="261"/>
      <c r="BF574" s="261"/>
      <c r="BG574" s="261"/>
      <c r="BH574" s="261"/>
      <c r="BI574" s="261"/>
      <c r="BJ574" s="245"/>
      <c r="BK574" s="245"/>
      <c r="BL574" s="247"/>
      <c r="BM574" s="77"/>
      <c r="BN574" s="561" t="str">
        <f t="shared" si="69"/>
        <v xml:space="preserve"> </v>
      </c>
      <c r="BO574" s="561" t="str">
        <f t="shared" si="73"/>
        <v xml:space="preserve"> </v>
      </c>
      <c r="BP574" s="561" t="str">
        <f t="shared" si="74"/>
        <v xml:space="preserve"> </v>
      </c>
      <c r="BQ574" s="561" t="str">
        <f t="shared" si="75"/>
        <v xml:space="preserve"> </v>
      </c>
      <c r="BR574" s="77"/>
      <c r="BS574" s="145"/>
    </row>
    <row r="575" spans="1:71" s="86" customFormat="1" ht="12.75" x14ac:dyDescent="0.25">
      <c r="A575" s="365"/>
      <c r="B575" s="361">
        <f>Demography!B576</f>
        <v>0</v>
      </c>
      <c r="C575" s="361">
        <f>Demography!C576</f>
        <v>0</v>
      </c>
      <c r="D575" s="362">
        <f>Demography!D576</f>
        <v>0</v>
      </c>
      <c r="E575" s="81"/>
      <c r="F575" s="415"/>
      <c r="G575" s="416"/>
      <c r="H575" s="417"/>
      <c r="I575" s="241"/>
      <c r="J575" s="242"/>
      <c r="K575" s="243"/>
      <c r="L575" s="243"/>
      <c r="M575" s="243"/>
      <c r="N575" s="241"/>
      <c r="O575" s="248"/>
      <c r="P575" s="81"/>
      <c r="Q575" s="241"/>
      <c r="R575" s="416"/>
      <c r="S575" s="416"/>
      <c r="T575" s="81"/>
      <c r="U575" s="242"/>
      <c r="V575" s="242"/>
      <c r="W575" s="241"/>
      <c r="X575" s="242"/>
      <c r="Y575" s="241"/>
      <c r="Z575" s="241"/>
      <c r="AA575" s="241"/>
      <c r="AB575" s="243"/>
      <c r="AC575" s="243"/>
      <c r="AD575" s="77"/>
      <c r="AE575" s="243"/>
      <c r="AF575" s="243"/>
      <c r="AG575" s="243"/>
      <c r="AH575" s="243"/>
      <c r="AI575" s="243"/>
      <c r="AJ575" s="243"/>
      <c r="AK575" s="246"/>
      <c r="AL575" s="246"/>
      <c r="AM575" s="248"/>
      <c r="AN575" s="77"/>
      <c r="AO575" s="562" t="str">
        <f t="shared" si="68"/>
        <v xml:space="preserve"> </v>
      </c>
      <c r="AP575" s="562" t="str">
        <f t="shared" si="70"/>
        <v xml:space="preserve"> </v>
      </c>
      <c r="AQ575" s="562" t="str">
        <f t="shared" si="71"/>
        <v xml:space="preserve"> </v>
      </c>
      <c r="AR575" s="562" t="str">
        <f t="shared" si="72"/>
        <v xml:space="preserve"> </v>
      </c>
      <c r="AS575" s="77"/>
      <c r="AT575" s="360"/>
      <c r="AU575" s="360"/>
      <c r="AV575" s="359"/>
      <c r="AW575" s="360"/>
      <c r="AX575" s="359"/>
      <c r="AY575" s="359"/>
      <c r="AZ575" s="241"/>
      <c r="BA575" s="243"/>
      <c r="BB575" s="243"/>
      <c r="BC575" s="77"/>
      <c r="BD575" s="243"/>
      <c r="BE575" s="243"/>
      <c r="BF575" s="243"/>
      <c r="BG575" s="243"/>
      <c r="BH575" s="243"/>
      <c r="BI575" s="243"/>
      <c r="BJ575" s="246"/>
      <c r="BK575" s="246"/>
      <c r="BL575" s="248"/>
      <c r="BM575" s="77"/>
      <c r="BN575" s="562" t="str">
        <f t="shared" si="69"/>
        <v xml:space="preserve"> </v>
      </c>
      <c r="BO575" s="562" t="str">
        <f t="shared" si="73"/>
        <v xml:space="preserve"> </v>
      </c>
      <c r="BP575" s="562" t="str">
        <f t="shared" si="74"/>
        <v xml:space="preserve"> </v>
      </c>
      <c r="BQ575" s="562" t="str">
        <f t="shared" si="75"/>
        <v xml:space="preserve"> </v>
      </c>
      <c r="BR575" s="77"/>
      <c r="BS575" s="313"/>
    </row>
    <row r="576" spans="1:71" s="86" customFormat="1" ht="12.75" x14ac:dyDescent="0.25">
      <c r="A576" s="365"/>
      <c r="B576" s="147">
        <f>Demography!B577</f>
        <v>0</v>
      </c>
      <c r="C576" s="147">
        <f>Demography!C577</f>
        <v>0</v>
      </c>
      <c r="D576" s="148">
        <f>Demography!D577</f>
        <v>0</v>
      </c>
      <c r="E576" s="81"/>
      <c r="F576" s="238"/>
      <c r="G576" s="150"/>
      <c r="H576" s="414"/>
      <c r="I576" s="256"/>
      <c r="J576" s="240"/>
      <c r="K576" s="261"/>
      <c r="L576" s="261"/>
      <c r="M576" s="261"/>
      <c r="N576" s="256"/>
      <c r="O576" s="247"/>
      <c r="P576" s="81"/>
      <c r="Q576" s="256"/>
      <c r="R576" s="150"/>
      <c r="S576" s="150"/>
      <c r="T576" s="81"/>
      <c r="U576" s="240"/>
      <c r="V576" s="240"/>
      <c r="W576" s="256"/>
      <c r="X576" s="240"/>
      <c r="Y576" s="256"/>
      <c r="Z576" s="256"/>
      <c r="AA576" s="256"/>
      <c r="AB576" s="261"/>
      <c r="AC576" s="261"/>
      <c r="AD576" s="77"/>
      <c r="AE576" s="261"/>
      <c r="AF576" s="261"/>
      <c r="AG576" s="261"/>
      <c r="AH576" s="261"/>
      <c r="AI576" s="261"/>
      <c r="AJ576" s="261"/>
      <c r="AK576" s="245"/>
      <c r="AL576" s="245"/>
      <c r="AM576" s="247"/>
      <c r="AN576" s="77"/>
      <c r="AO576" s="561" t="str">
        <f t="shared" si="68"/>
        <v xml:space="preserve"> </v>
      </c>
      <c r="AP576" s="561" t="str">
        <f t="shared" si="70"/>
        <v xml:space="preserve"> </v>
      </c>
      <c r="AQ576" s="561" t="str">
        <f t="shared" si="71"/>
        <v xml:space="preserve"> </v>
      </c>
      <c r="AR576" s="561" t="str">
        <f t="shared" si="72"/>
        <v xml:space="preserve"> </v>
      </c>
      <c r="AS576" s="77"/>
      <c r="AT576" s="240"/>
      <c r="AU576" s="240"/>
      <c r="AV576" s="256"/>
      <c r="AW576" s="240"/>
      <c r="AX576" s="256"/>
      <c r="AY576" s="256"/>
      <c r="AZ576" s="256"/>
      <c r="BA576" s="261"/>
      <c r="BB576" s="261"/>
      <c r="BC576" s="77"/>
      <c r="BD576" s="261"/>
      <c r="BE576" s="261"/>
      <c r="BF576" s="261"/>
      <c r="BG576" s="261"/>
      <c r="BH576" s="261"/>
      <c r="BI576" s="261"/>
      <c r="BJ576" s="245"/>
      <c r="BK576" s="245"/>
      <c r="BL576" s="247"/>
      <c r="BM576" s="77"/>
      <c r="BN576" s="561" t="str">
        <f t="shared" si="69"/>
        <v xml:space="preserve"> </v>
      </c>
      <c r="BO576" s="561" t="str">
        <f t="shared" si="73"/>
        <v xml:space="preserve"> </v>
      </c>
      <c r="BP576" s="561" t="str">
        <f t="shared" si="74"/>
        <v xml:space="preserve"> </v>
      </c>
      <c r="BQ576" s="561" t="str">
        <f t="shared" si="75"/>
        <v xml:space="preserve"> </v>
      </c>
      <c r="BR576" s="77"/>
      <c r="BS576" s="145"/>
    </row>
    <row r="577" spans="1:71" s="86" customFormat="1" ht="12.75" x14ac:dyDescent="0.25">
      <c r="A577" s="365"/>
      <c r="B577" s="361">
        <f>Demography!B578</f>
        <v>0</v>
      </c>
      <c r="C577" s="361">
        <f>Demography!C578</f>
        <v>0</v>
      </c>
      <c r="D577" s="362">
        <f>Demography!D578</f>
        <v>0</v>
      </c>
      <c r="E577" s="81"/>
      <c r="F577" s="415"/>
      <c r="G577" s="416"/>
      <c r="H577" s="417"/>
      <c r="I577" s="241"/>
      <c r="J577" s="242"/>
      <c r="K577" s="243"/>
      <c r="L577" s="243"/>
      <c r="M577" s="243"/>
      <c r="N577" s="241"/>
      <c r="O577" s="248"/>
      <c r="P577" s="81"/>
      <c r="Q577" s="241"/>
      <c r="R577" s="416"/>
      <c r="S577" s="416"/>
      <c r="T577" s="81"/>
      <c r="U577" s="242"/>
      <c r="V577" s="242"/>
      <c r="W577" s="241"/>
      <c r="X577" s="242"/>
      <c r="Y577" s="241"/>
      <c r="Z577" s="241"/>
      <c r="AA577" s="241"/>
      <c r="AB577" s="243"/>
      <c r="AC577" s="243"/>
      <c r="AD577" s="77"/>
      <c r="AE577" s="243"/>
      <c r="AF577" s="243"/>
      <c r="AG577" s="243"/>
      <c r="AH577" s="243"/>
      <c r="AI577" s="243"/>
      <c r="AJ577" s="243"/>
      <c r="AK577" s="246"/>
      <c r="AL577" s="246"/>
      <c r="AM577" s="248"/>
      <c r="AN577" s="77"/>
      <c r="AO577" s="562" t="str">
        <f t="shared" si="68"/>
        <v xml:space="preserve"> </v>
      </c>
      <c r="AP577" s="562" t="str">
        <f t="shared" si="70"/>
        <v xml:space="preserve"> </v>
      </c>
      <c r="AQ577" s="562" t="str">
        <f t="shared" si="71"/>
        <v xml:space="preserve"> </v>
      </c>
      <c r="AR577" s="562" t="str">
        <f t="shared" si="72"/>
        <v xml:space="preserve"> </v>
      </c>
      <c r="AS577" s="77"/>
      <c r="AT577" s="360"/>
      <c r="AU577" s="360"/>
      <c r="AV577" s="359"/>
      <c r="AW577" s="360"/>
      <c r="AX577" s="359"/>
      <c r="AY577" s="359"/>
      <c r="AZ577" s="241"/>
      <c r="BA577" s="243"/>
      <c r="BB577" s="243"/>
      <c r="BC577" s="77"/>
      <c r="BD577" s="243"/>
      <c r="BE577" s="243"/>
      <c r="BF577" s="243"/>
      <c r="BG577" s="243"/>
      <c r="BH577" s="243"/>
      <c r="BI577" s="243"/>
      <c r="BJ577" s="246"/>
      <c r="BK577" s="246"/>
      <c r="BL577" s="248"/>
      <c r="BM577" s="77"/>
      <c r="BN577" s="562" t="str">
        <f t="shared" si="69"/>
        <v xml:space="preserve"> </v>
      </c>
      <c r="BO577" s="562" t="str">
        <f t="shared" si="73"/>
        <v xml:space="preserve"> </v>
      </c>
      <c r="BP577" s="562" t="str">
        <f t="shared" si="74"/>
        <v xml:space="preserve"> </v>
      </c>
      <c r="BQ577" s="562" t="str">
        <f t="shared" si="75"/>
        <v xml:space="preserve"> </v>
      </c>
      <c r="BR577" s="77"/>
      <c r="BS577" s="313"/>
    </row>
    <row r="578" spans="1:71" s="86" customFormat="1" ht="12.75" x14ac:dyDescent="0.25">
      <c r="A578" s="365"/>
      <c r="B578" s="147">
        <f>Demography!B579</f>
        <v>0</v>
      </c>
      <c r="C578" s="147">
        <f>Demography!C579</f>
        <v>0</v>
      </c>
      <c r="D578" s="148">
        <f>Demography!D579</f>
        <v>0</v>
      </c>
      <c r="E578" s="81"/>
      <c r="F578" s="238"/>
      <c r="G578" s="150"/>
      <c r="H578" s="414"/>
      <c r="I578" s="256"/>
      <c r="J578" s="240"/>
      <c r="K578" s="261"/>
      <c r="L578" s="261"/>
      <c r="M578" s="261"/>
      <c r="N578" s="256"/>
      <c r="O578" s="247"/>
      <c r="P578" s="81"/>
      <c r="Q578" s="256"/>
      <c r="R578" s="150"/>
      <c r="S578" s="150"/>
      <c r="T578" s="81"/>
      <c r="U578" s="240"/>
      <c r="V578" s="240"/>
      <c r="W578" s="256"/>
      <c r="X578" s="240"/>
      <c r="Y578" s="256"/>
      <c r="Z578" s="256"/>
      <c r="AA578" s="256"/>
      <c r="AB578" s="261"/>
      <c r="AC578" s="261"/>
      <c r="AD578" s="77"/>
      <c r="AE578" s="261"/>
      <c r="AF578" s="261"/>
      <c r="AG578" s="261"/>
      <c r="AH578" s="261"/>
      <c r="AI578" s="261"/>
      <c r="AJ578" s="261"/>
      <c r="AK578" s="245"/>
      <c r="AL578" s="245"/>
      <c r="AM578" s="247"/>
      <c r="AN578" s="77"/>
      <c r="AO578" s="561" t="str">
        <f t="shared" si="68"/>
        <v xml:space="preserve"> </v>
      </c>
      <c r="AP578" s="561" t="str">
        <f t="shared" si="70"/>
        <v xml:space="preserve"> </v>
      </c>
      <c r="AQ578" s="561" t="str">
        <f t="shared" si="71"/>
        <v xml:space="preserve"> </v>
      </c>
      <c r="AR578" s="561" t="str">
        <f t="shared" si="72"/>
        <v xml:space="preserve"> </v>
      </c>
      <c r="AS578" s="77"/>
      <c r="AT578" s="240"/>
      <c r="AU578" s="240"/>
      <c r="AV578" s="256"/>
      <c r="AW578" s="240"/>
      <c r="AX578" s="256"/>
      <c r="AY578" s="256"/>
      <c r="AZ578" s="256"/>
      <c r="BA578" s="261"/>
      <c r="BB578" s="261"/>
      <c r="BC578" s="77"/>
      <c r="BD578" s="261"/>
      <c r="BE578" s="261"/>
      <c r="BF578" s="261"/>
      <c r="BG578" s="261"/>
      <c r="BH578" s="261"/>
      <c r="BI578" s="261"/>
      <c r="BJ578" s="245"/>
      <c r="BK578" s="245"/>
      <c r="BL578" s="247"/>
      <c r="BM578" s="77"/>
      <c r="BN578" s="561" t="str">
        <f t="shared" si="69"/>
        <v xml:space="preserve"> </v>
      </c>
      <c r="BO578" s="561" t="str">
        <f t="shared" si="73"/>
        <v xml:space="preserve"> </v>
      </c>
      <c r="BP578" s="561" t="str">
        <f t="shared" si="74"/>
        <v xml:space="preserve"> </v>
      </c>
      <c r="BQ578" s="561" t="str">
        <f t="shared" si="75"/>
        <v xml:space="preserve"> </v>
      </c>
      <c r="BR578" s="77"/>
      <c r="BS578" s="145"/>
    </row>
    <row r="579" spans="1:71" s="86" customFormat="1" ht="12.75" x14ac:dyDescent="0.25">
      <c r="A579" s="365"/>
      <c r="B579" s="361">
        <f>Demography!B580</f>
        <v>0</v>
      </c>
      <c r="C579" s="361">
        <f>Demography!C580</f>
        <v>0</v>
      </c>
      <c r="D579" s="362">
        <f>Demography!D580</f>
        <v>0</v>
      </c>
      <c r="E579" s="81"/>
      <c r="F579" s="415"/>
      <c r="G579" s="416"/>
      <c r="H579" s="417"/>
      <c r="I579" s="241"/>
      <c r="J579" s="242"/>
      <c r="K579" s="243"/>
      <c r="L579" s="243"/>
      <c r="M579" s="243"/>
      <c r="N579" s="241"/>
      <c r="O579" s="248"/>
      <c r="P579" s="81"/>
      <c r="Q579" s="241"/>
      <c r="R579" s="416"/>
      <c r="S579" s="416"/>
      <c r="T579" s="81"/>
      <c r="U579" s="242"/>
      <c r="V579" s="242"/>
      <c r="W579" s="241"/>
      <c r="X579" s="242"/>
      <c r="Y579" s="241"/>
      <c r="Z579" s="241"/>
      <c r="AA579" s="241"/>
      <c r="AB579" s="243"/>
      <c r="AC579" s="243"/>
      <c r="AD579" s="77"/>
      <c r="AE579" s="243"/>
      <c r="AF579" s="243"/>
      <c r="AG579" s="243"/>
      <c r="AH579" s="243"/>
      <c r="AI579" s="243"/>
      <c r="AJ579" s="243"/>
      <c r="AK579" s="246"/>
      <c r="AL579" s="246"/>
      <c r="AM579" s="248"/>
      <c r="AN579" s="77"/>
      <c r="AO579" s="562" t="str">
        <f t="shared" si="68"/>
        <v xml:space="preserve"> </v>
      </c>
      <c r="AP579" s="562" t="str">
        <f t="shared" si="70"/>
        <v xml:space="preserve"> </v>
      </c>
      <c r="AQ579" s="562" t="str">
        <f t="shared" si="71"/>
        <v xml:space="preserve"> </v>
      </c>
      <c r="AR579" s="562" t="str">
        <f t="shared" si="72"/>
        <v xml:space="preserve"> </v>
      </c>
      <c r="AS579" s="77"/>
      <c r="AT579" s="360"/>
      <c r="AU579" s="360"/>
      <c r="AV579" s="359"/>
      <c r="AW579" s="360"/>
      <c r="AX579" s="359"/>
      <c r="AY579" s="359"/>
      <c r="AZ579" s="241"/>
      <c r="BA579" s="243"/>
      <c r="BB579" s="243"/>
      <c r="BC579" s="77"/>
      <c r="BD579" s="243"/>
      <c r="BE579" s="243"/>
      <c r="BF579" s="243"/>
      <c r="BG579" s="243"/>
      <c r="BH579" s="243"/>
      <c r="BI579" s="243"/>
      <c r="BJ579" s="246"/>
      <c r="BK579" s="246"/>
      <c r="BL579" s="248"/>
      <c r="BM579" s="77"/>
      <c r="BN579" s="562" t="str">
        <f t="shared" si="69"/>
        <v xml:space="preserve"> </v>
      </c>
      <c r="BO579" s="562" t="str">
        <f t="shared" si="73"/>
        <v xml:space="preserve"> </v>
      </c>
      <c r="BP579" s="562" t="str">
        <f t="shared" si="74"/>
        <v xml:space="preserve"> </v>
      </c>
      <c r="BQ579" s="562" t="str">
        <f t="shared" si="75"/>
        <v xml:space="preserve"> </v>
      </c>
      <c r="BR579" s="77"/>
      <c r="BS579" s="313"/>
    </row>
    <row r="580" spans="1:71" s="86" customFormat="1" ht="12.75" x14ac:dyDescent="0.25">
      <c r="A580" s="365"/>
      <c r="B580" s="147">
        <f>Demography!B581</f>
        <v>0</v>
      </c>
      <c r="C580" s="147">
        <f>Demography!C581</f>
        <v>0</v>
      </c>
      <c r="D580" s="148">
        <f>Demography!D581</f>
        <v>0</v>
      </c>
      <c r="E580" s="81"/>
      <c r="F580" s="238"/>
      <c r="G580" s="150"/>
      <c r="H580" s="414"/>
      <c r="I580" s="256"/>
      <c r="J580" s="240"/>
      <c r="K580" s="261"/>
      <c r="L580" s="261"/>
      <c r="M580" s="261"/>
      <c r="N580" s="256"/>
      <c r="O580" s="247"/>
      <c r="P580" s="81"/>
      <c r="Q580" s="256"/>
      <c r="R580" s="150"/>
      <c r="S580" s="150"/>
      <c r="T580" s="81"/>
      <c r="U580" s="240"/>
      <c r="V580" s="240"/>
      <c r="W580" s="256"/>
      <c r="X580" s="240"/>
      <c r="Y580" s="256"/>
      <c r="Z580" s="256"/>
      <c r="AA580" s="256"/>
      <c r="AB580" s="261"/>
      <c r="AC580" s="261"/>
      <c r="AD580" s="77"/>
      <c r="AE580" s="261"/>
      <c r="AF580" s="261"/>
      <c r="AG580" s="261"/>
      <c r="AH580" s="261"/>
      <c r="AI580" s="261"/>
      <c r="AJ580" s="261"/>
      <c r="AK580" s="245"/>
      <c r="AL580" s="245"/>
      <c r="AM580" s="247"/>
      <c r="AN580" s="77"/>
      <c r="AO580" s="561" t="str">
        <f t="shared" si="68"/>
        <v xml:space="preserve"> </v>
      </c>
      <c r="AP580" s="561" t="str">
        <f t="shared" si="70"/>
        <v xml:space="preserve"> </v>
      </c>
      <c r="AQ580" s="561" t="str">
        <f t="shared" si="71"/>
        <v xml:space="preserve"> </v>
      </c>
      <c r="AR580" s="561" t="str">
        <f t="shared" si="72"/>
        <v xml:space="preserve"> </v>
      </c>
      <c r="AS580" s="77"/>
      <c r="AT580" s="240"/>
      <c r="AU580" s="240"/>
      <c r="AV580" s="256"/>
      <c r="AW580" s="240"/>
      <c r="AX580" s="256"/>
      <c r="AY580" s="256"/>
      <c r="AZ580" s="256"/>
      <c r="BA580" s="261"/>
      <c r="BB580" s="261"/>
      <c r="BC580" s="77"/>
      <c r="BD580" s="261"/>
      <c r="BE580" s="261"/>
      <c r="BF580" s="261"/>
      <c r="BG580" s="261"/>
      <c r="BH580" s="261"/>
      <c r="BI580" s="261"/>
      <c r="BJ580" s="245"/>
      <c r="BK580" s="245"/>
      <c r="BL580" s="247"/>
      <c r="BM580" s="77"/>
      <c r="BN580" s="561" t="str">
        <f t="shared" si="69"/>
        <v xml:space="preserve"> </v>
      </c>
      <c r="BO580" s="561" t="str">
        <f t="shared" si="73"/>
        <v xml:space="preserve"> </v>
      </c>
      <c r="BP580" s="561" t="str">
        <f t="shared" si="74"/>
        <v xml:space="preserve"> </v>
      </c>
      <c r="BQ580" s="561" t="str">
        <f t="shared" si="75"/>
        <v xml:space="preserve"> </v>
      </c>
      <c r="BR580" s="77"/>
      <c r="BS580" s="145"/>
    </row>
    <row r="581" spans="1:71" s="86" customFormat="1" ht="12.75" x14ac:dyDescent="0.25">
      <c r="A581" s="365"/>
      <c r="B581" s="361">
        <f>Demography!B582</f>
        <v>0</v>
      </c>
      <c r="C581" s="361">
        <f>Demography!C582</f>
        <v>0</v>
      </c>
      <c r="D581" s="362">
        <f>Demography!D582</f>
        <v>0</v>
      </c>
      <c r="E581" s="81"/>
      <c r="F581" s="415"/>
      <c r="G581" s="416"/>
      <c r="H581" s="417"/>
      <c r="I581" s="241"/>
      <c r="J581" s="242"/>
      <c r="K581" s="243"/>
      <c r="L581" s="243"/>
      <c r="M581" s="243"/>
      <c r="N581" s="241"/>
      <c r="O581" s="248"/>
      <c r="P581" s="81"/>
      <c r="Q581" s="241"/>
      <c r="R581" s="416"/>
      <c r="S581" s="416"/>
      <c r="T581" s="81"/>
      <c r="U581" s="242"/>
      <c r="V581" s="242"/>
      <c r="W581" s="241"/>
      <c r="X581" s="242"/>
      <c r="Y581" s="241"/>
      <c r="Z581" s="241"/>
      <c r="AA581" s="241"/>
      <c r="AB581" s="243"/>
      <c r="AC581" s="243"/>
      <c r="AD581" s="77"/>
      <c r="AE581" s="243"/>
      <c r="AF581" s="243"/>
      <c r="AG581" s="243"/>
      <c r="AH581" s="243"/>
      <c r="AI581" s="243"/>
      <c r="AJ581" s="243"/>
      <c r="AK581" s="246"/>
      <c r="AL581" s="246"/>
      <c r="AM581" s="248"/>
      <c r="AN581" s="77"/>
      <c r="AO581" s="562" t="str">
        <f t="shared" si="68"/>
        <v xml:space="preserve"> </v>
      </c>
      <c r="AP581" s="562" t="str">
        <f t="shared" si="70"/>
        <v xml:space="preserve"> </v>
      </c>
      <c r="AQ581" s="562" t="str">
        <f t="shared" si="71"/>
        <v xml:space="preserve"> </v>
      </c>
      <c r="AR581" s="562" t="str">
        <f t="shared" si="72"/>
        <v xml:space="preserve"> </v>
      </c>
      <c r="AS581" s="77"/>
      <c r="AT581" s="360"/>
      <c r="AU581" s="360"/>
      <c r="AV581" s="359"/>
      <c r="AW581" s="360"/>
      <c r="AX581" s="359"/>
      <c r="AY581" s="359"/>
      <c r="AZ581" s="241"/>
      <c r="BA581" s="243"/>
      <c r="BB581" s="243"/>
      <c r="BC581" s="77"/>
      <c r="BD581" s="243"/>
      <c r="BE581" s="243"/>
      <c r="BF581" s="243"/>
      <c r="BG581" s="243"/>
      <c r="BH581" s="243"/>
      <c r="BI581" s="243"/>
      <c r="BJ581" s="246"/>
      <c r="BK581" s="246"/>
      <c r="BL581" s="248"/>
      <c r="BM581" s="77"/>
      <c r="BN581" s="562" t="str">
        <f t="shared" si="69"/>
        <v xml:space="preserve"> </v>
      </c>
      <c r="BO581" s="562" t="str">
        <f t="shared" si="73"/>
        <v xml:space="preserve"> </v>
      </c>
      <c r="BP581" s="562" t="str">
        <f t="shared" si="74"/>
        <v xml:space="preserve"> </v>
      </c>
      <c r="BQ581" s="562" t="str">
        <f t="shared" si="75"/>
        <v xml:space="preserve"> </v>
      </c>
      <c r="BR581" s="77"/>
      <c r="BS581" s="313"/>
    </row>
    <row r="582" spans="1:71" s="86" customFormat="1" ht="12.75" x14ac:dyDescent="0.25">
      <c r="A582" s="365"/>
      <c r="B582" s="147">
        <f>Demography!B583</f>
        <v>0</v>
      </c>
      <c r="C582" s="147">
        <f>Demography!C583</f>
        <v>0</v>
      </c>
      <c r="D582" s="148">
        <f>Demography!D583</f>
        <v>0</v>
      </c>
      <c r="E582" s="81"/>
      <c r="F582" s="238"/>
      <c r="G582" s="150"/>
      <c r="H582" s="414"/>
      <c r="I582" s="256"/>
      <c r="J582" s="240"/>
      <c r="K582" s="261"/>
      <c r="L582" s="261"/>
      <c r="M582" s="261"/>
      <c r="N582" s="256"/>
      <c r="O582" s="247"/>
      <c r="P582" s="81"/>
      <c r="Q582" s="256"/>
      <c r="R582" s="150"/>
      <c r="S582" s="150"/>
      <c r="T582" s="81"/>
      <c r="U582" s="240"/>
      <c r="V582" s="240"/>
      <c r="W582" s="256"/>
      <c r="X582" s="240"/>
      <c r="Y582" s="256"/>
      <c r="Z582" s="256"/>
      <c r="AA582" s="256"/>
      <c r="AB582" s="261"/>
      <c r="AC582" s="261"/>
      <c r="AD582" s="77"/>
      <c r="AE582" s="261"/>
      <c r="AF582" s="261"/>
      <c r="AG582" s="261"/>
      <c r="AH582" s="261"/>
      <c r="AI582" s="261"/>
      <c r="AJ582" s="261"/>
      <c r="AK582" s="245"/>
      <c r="AL582" s="245"/>
      <c r="AM582" s="247"/>
      <c r="AN582" s="77"/>
      <c r="AO582" s="561" t="str">
        <f t="shared" si="68"/>
        <v xml:space="preserve"> </v>
      </c>
      <c r="AP582" s="561" t="str">
        <f t="shared" si="70"/>
        <v xml:space="preserve"> </v>
      </c>
      <c r="AQ582" s="561" t="str">
        <f t="shared" si="71"/>
        <v xml:space="preserve"> </v>
      </c>
      <c r="AR582" s="561" t="str">
        <f t="shared" si="72"/>
        <v xml:space="preserve"> </v>
      </c>
      <c r="AS582" s="77"/>
      <c r="AT582" s="240"/>
      <c r="AU582" s="240"/>
      <c r="AV582" s="256"/>
      <c r="AW582" s="240"/>
      <c r="AX582" s="256"/>
      <c r="AY582" s="256"/>
      <c r="AZ582" s="256"/>
      <c r="BA582" s="261"/>
      <c r="BB582" s="261"/>
      <c r="BC582" s="77"/>
      <c r="BD582" s="261"/>
      <c r="BE582" s="261"/>
      <c r="BF582" s="261"/>
      <c r="BG582" s="261"/>
      <c r="BH582" s="261"/>
      <c r="BI582" s="261"/>
      <c r="BJ582" s="245"/>
      <c r="BK582" s="245"/>
      <c r="BL582" s="247"/>
      <c r="BM582" s="77"/>
      <c r="BN582" s="561" t="str">
        <f t="shared" si="69"/>
        <v xml:space="preserve"> </v>
      </c>
      <c r="BO582" s="561" t="str">
        <f t="shared" si="73"/>
        <v xml:space="preserve"> </v>
      </c>
      <c r="BP582" s="561" t="str">
        <f t="shared" si="74"/>
        <v xml:space="preserve"> </v>
      </c>
      <c r="BQ582" s="561" t="str">
        <f t="shared" si="75"/>
        <v xml:space="preserve"> </v>
      </c>
      <c r="BR582" s="77"/>
      <c r="BS582" s="145"/>
    </row>
    <row r="583" spans="1:71" s="86" customFormat="1" ht="12.75" x14ac:dyDescent="0.25">
      <c r="A583" s="365"/>
      <c r="B583" s="361">
        <f>Demography!B584</f>
        <v>0</v>
      </c>
      <c r="C583" s="361">
        <f>Demography!C584</f>
        <v>0</v>
      </c>
      <c r="D583" s="362">
        <f>Demography!D584</f>
        <v>0</v>
      </c>
      <c r="E583" s="81"/>
      <c r="F583" s="415"/>
      <c r="G583" s="416"/>
      <c r="H583" s="417"/>
      <c r="I583" s="241"/>
      <c r="J583" s="242"/>
      <c r="K583" s="243"/>
      <c r="L583" s="243"/>
      <c r="M583" s="243"/>
      <c r="N583" s="241"/>
      <c r="O583" s="248"/>
      <c r="P583" s="81"/>
      <c r="Q583" s="241"/>
      <c r="R583" s="416"/>
      <c r="S583" s="416"/>
      <c r="T583" s="81"/>
      <c r="U583" s="242"/>
      <c r="V583" s="242"/>
      <c r="W583" s="241"/>
      <c r="X583" s="242"/>
      <c r="Y583" s="241"/>
      <c r="Z583" s="241"/>
      <c r="AA583" s="241"/>
      <c r="AB583" s="243"/>
      <c r="AC583" s="243"/>
      <c r="AD583" s="77"/>
      <c r="AE583" s="243"/>
      <c r="AF583" s="243"/>
      <c r="AG583" s="243"/>
      <c r="AH583" s="243"/>
      <c r="AI583" s="243"/>
      <c r="AJ583" s="243"/>
      <c r="AK583" s="246"/>
      <c r="AL583" s="246"/>
      <c r="AM583" s="248"/>
      <c r="AN583" s="77"/>
      <c r="AO583" s="562" t="str">
        <f t="shared" si="68"/>
        <v xml:space="preserve"> </v>
      </c>
      <c r="AP583" s="562" t="str">
        <f t="shared" si="70"/>
        <v xml:space="preserve"> </v>
      </c>
      <c r="AQ583" s="562" t="str">
        <f t="shared" si="71"/>
        <v xml:space="preserve"> </v>
      </c>
      <c r="AR583" s="562" t="str">
        <f t="shared" si="72"/>
        <v xml:space="preserve"> </v>
      </c>
      <c r="AS583" s="77"/>
      <c r="AT583" s="360"/>
      <c r="AU583" s="360"/>
      <c r="AV583" s="359"/>
      <c r="AW583" s="360"/>
      <c r="AX583" s="359"/>
      <c r="AY583" s="359"/>
      <c r="AZ583" s="241"/>
      <c r="BA583" s="243"/>
      <c r="BB583" s="243"/>
      <c r="BC583" s="77"/>
      <c r="BD583" s="243"/>
      <c r="BE583" s="243"/>
      <c r="BF583" s="243"/>
      <c r="BG583" s="243"/>
      <c r="BH583" s="243"/>
      <c r="BI583" s="243"/>
      <c r="BJ583" s="246"/>
      <c r="BK583" s="246"/>
      <c r="BL583" s="248"/>
      <c r="BM583" s="77"/>
      <c r="BN583" s="562" t="str">
        <f t="shared" si="69"/>
        <v xml:space="preserve"> </v>
      </c>
      <c r="BO583" s="562" t="str">
        <f t="shared" si="73"/>
        <v xml:space="preserve"> </v>
      </c>
      <c r="BP583" s="562" t="str">
        <f t="shared" si="74"/>
        <v xml:space="preserve"> </v>
      </c>
      <c r="BQ583" s="562" t="str">
        <f t="shared" si="75"/>
        <v xml:space="preserve"> </v>
      </c>
      <c r="BR583" s="77"/>
      <c r="BS583" s="313"/>
    </row>
    <row r="584" spans="1:71" s="86" customFormat="1" ht="12.75" x14ac:dyDescent="0.25">
      <c r="A584" s="365"/>
      <c r="B584" s="147">
        <f>Demography!B585</f>
        <v>0</v>
      </c>
      <c r="C584" s="147">
        <f>Demography!C585</f>
        <v>0</v>
      </c>
      <c r="D584" s="148">
        <f>Demography!D585</f>
        <v>0</v>
      </c>
      <c r="E584" s="81"/>
      <c r="F584" s="238"/>
      <c r="G584" s="150"/>
      <c r="H584" s="414"/>
      <c r="I584" s="256"/>
      <c r="J584" s="240"/>
      <c r="K584" s="261"/>
      <c r="L584" s="261"/>
      <c r="M584" s="261"/>
      <c r="N584" s="256"/>
      <c r="O584" s="247"/>
      <c r="P584" s="81"/>
      <c r="Q584" s="256"/>
      <c r="R584" s="150"/>
      <c r="S584" s="150"/>
      <c r="T584" s="81"/>
      <c r="U584" s="240"/>
      <c r="V584" s="240"/>
      <c r="W584" s="256"/>
      <c r="X584" s="240"/>
      <c r="Y584" s="256"/>
      <c r="Z584" s="256"/>
      <c r="AA584" s="256"/>
      <c r="AB584" s="261"/>
      <c r="AC584" s="261"/>
      <c r="AD584" s="77"/>
      <c r="AE584" s="261"/>
      <c r="AF584" s="261"/>
      <c r="AG584" s="261"/>
      <c r="AH584" s="261"/>
      <c r="AI584" s="261"/>
      <c r="AJ584" s="261"/>
      <c r="AK584" s="245"/>
      <c r="AL584" s="245"/>
      <c r="AM584" s="247"/>
      <c r="AN584" s="77"/>
      <c r="AO584" s="561" t="str">
        <f t="shared" si="68"/>
        <v xml:space="preserve"> </v>
      </c>
      <c r="AP584" s="561" t="str">
        <f t="shared" si="70"/>
        <v xml:space="preserve"> </v>
      </c>
      <c r="AQ584" s="561" t="str">
        <f t="shared" si="71"/>
        <v xml:space="preserve"> </v>
      </c>
      <c r="AR584" s="561" t="str">
        <f t="shared" si="72"/>
        <v xml:space="preserve"> </v>
      </c>
      <c r="AS584" s="77"/>
      <c r="AT584" s="240"/>
      <c r="AU584" s="240"/>
      <c r="AV584" s="256"/>
      <c r="AW584" s="240"/>
      <c r="AX584" s="256"/>
      <c r="AY584" s="256"/>
      <c r="AZ584" s="256"/>
      <c r="BA584" s="261"/>
      <c r="BB584" s="261"/>
      <c r="BC584" s="77"/>
      <c r="BD584" s="261"/>
      <c r="BE584" s="261"/>
      <c r="BF584" s="261"/>
      <c r="BG584" s="261"/>
      <c r="BH584" s="261"/>
      <c r="BI584" s="261"/>
      <c r="BJ584" s="245"/>
      <c r="BK584" s="245"/>
      <c r="BL584" s="247"/>
      <c r="BM584" s="77"/>
      <c r="BN584" s="561" t="str">
        <f t="shared" si="69"/>
        <v xml:space="preserve"> </v>
      </c>
      <c r="BO584" s="561" t="str">
        <f t="shared" si="73"/>
        <v xml:space="preserve"> </v>
      </c>
      <c r="BP584" s="561" t="str">
        <f t="shared" si="74"/>
        <v xml:space="preserve"> </v>
      </c>
      <c r="BQ584" s="561" t="str">
        <f t="shared" si="75"/>
        <v xml:space="preserve"> </v>
      </c>
      <c r="BR584" s="77"/>
      <c r="BS584" s="145"/>
    </row>
    <row r="585" spans="1:71" s="86" customFormat="1" ht="12.75" x14ac:dyDescent="0.25">
      <c r="A585" s="365"/>
      <c r="B585" s="361">
        <f>Demography!B586</f>
        <v>0</v>
      </c>
      <c r="C585" s="361">
        <f>Demography!C586</f>
        <v>0</v>
      </c>
      <c r="D585" s="362">
        <f>Demography!D586</f>
        <v>0</v>
      </c>
      <c r="E585" s="81"/>
      <c r="F585" s="415"/>
      <c r="G585" s="416"/>
      <c r="H585" s="417"/>
      <c r="I585" s="241"/>
      <c r="J585" s="242"/>
      <c r="K585" s="243"/>
      <c r="L585" s="243"/>
      <c r="M585" s="243"/>
      <c r="N585" s="241"/>
      <c r="O585" s="248"/>
      <c r="P585" s="81"/>
      <c r="Q585" s="241"/>
      <c r="R585" s="416"/>
      <c r="S585" s="416"/>
      <c r="T585" s="81"/>
      <c r="U585" s="242"/>
      <c r="V585" s="242"/>
      <c r="W585" s="241"/>
      <c r="X585" s="242"/>
      <c r="Y585" s="241"/>
      <c r="Z585" s="241"/>
      <c r="AA585" s="241"/>
      <c r="AB585" s="243"/>
      <c r="AC585" s="243"/>
      <c r="AD585" s="77"/>
      <c r="AE585" s="243"/>
      <c r="AF585" s="243"/>
      <c r="AG585" s="243"/>
      <c r="AH585" s="243"/>
      <c r="AI585" s="243"/>
      <c r="AJ585" s="243"/>
      <c r="AK585" s="246"/>
      <c r="AL585" s="246"/>
      <c r="AM585" s="248"/>
      <c r="AN585" s="77"/>
      <c r="AO585" s="562" t="str">
        <f t="shared" si="68"/>
        <v xml:space="preserve"> </v>
      </c>
      <c r="AP585" s="562" t="str">
        <f t="shared" si="70"/>
        <v xml:space="preserve"> </v>
      </c>
      <c r="AQ585" s="562" t="str">
        <f t="shared" si="71"/>
        <v xml:space="preserve"> </v>
      </c>
      <c r="AR585" s="562" t="str">
        <f t="shared" si="72"/>
        <v xml:space="preserve"> </v>
      </c>
      <c r="AS585" s="77"/>
      <c r="AT585" s="360"/>
      <c r="AU585" s="360"/>
      <c r="AV585" s="359"/>
      <c r="AW585" s="360"/>
      <c r="AX585" s="359"/>
      <c r="AY585" s="359"/>
      <c r="AZ585" s="241"/>
      <c r="BA585" s="243"/>
      <c r="BB585" s="243"/>
      <c r="BC585" s="77"/>
      <c r="BD585" s="243"/>
      <c r="BE585" s="243"/>
      <c r="BF585" s="243"/>
      <c r="BG585" s="243"/>
      <c r="BH585" s="243"/>
      <c r="BI585" s="243"/>
      <c r="BJ585" s="246"/>
      <c r="BK585" s="246"/>
      <c r="BL585" s="248"/>
      <c r="BM585" s="77"/>
      <c r="BN585" s="562" t="str">
        <f t="shared" si="69"/>
        <v xml:space="preserve"> </v>
      </c>
      <c r="BO585" s="562" t="str">
        <f t="shared" si="73"/>
        <v xml:space="preserve"> </v>
      </c>
      <c r="BP585" s="562" t="str">
        <f t="shared" si="74"/>
        <v xml:space="preserve"> </v>
      </c>
      <c r="BQ585" s="562" t="str">
        <f t="shared" si="75"/>
        <v xml:space="preserve"> </v>
      </c>
      <c r="BR585" s="77"/>
      <c r="BS585" s="313"/>
    </row>
    <row r="586" spans="1:71" s="86" customFormat="1" ht="12.75" x14ac:dyDescent="0.25">
      <c r="A586" s="365"/>
      <c r="B586" s="147">
        <f>Demography!B587</f>
        <v>0</v>
      </c>
      <c r="C586" s="147">
        <f>Demography!C587</f>
        <v>0</v>
      </c>
      <c r="D586" s="148">
        <f>Demography!D587</f>
        <v>0</v>
      </c>
      <c r="E586" s="81"/>
      <c r="F586" s="238"/>
      <c r="G586" s="150"/>
      <c r="H586" s="414"/>
      <c r="I586" s="256"/>
      <c r="J586" s="240"/>
      <c r="K586" s="261"/>
      <c r="L586" s="261"/>
      <c r="M586" s="261"/>
      <c r="N586" s="256"/>
      <c r="O586" s="247"/>
      <c r="P586" s="81"/>
      <c r="Q586" s="256"/>
      <c r="R586" s="150"/>
      <c r="S586" s="150"/>
      <c r="T586" s="81"/>
      <c r="U586" s="240"/>
      <c r="V586" s="240"/>
      <c r="W586" s="256"/>
      <c r="X586" s="240"/>
      <c r="Y586" s="256"/>
      <c r="Z586" s="256"/>
      <c r="AA586" s="256"/>
      <c r="AB586" s="261"/>
      <c r="AC586" s="261"/>
      <c r="AD586" s="77"/>
      <c r="AE586" s="261"/>
      <c r="AF586" s="261"/>
      <c r="AG586" s="261"/>
      <c r="AH586" s="261"/>
      <c r="AI586" s="261"/>
      <c r="AJ586" s="261"/>
      <c r="AK586" s="245"/>
      <c r="AL586" s="245"/>
      <c r="AM586" s="247"/>
      <c r="AN586" s="77"/>
      <c r="AO586" s="561" t="str">
        <f t="shared" si="68"/>
        <v xml:space="preserve"> </v>
      </c>
      <c r="AP586" s="561" t="str">
        <f t="shared" si="70"/>
        <v xml:space="preserve"> </v>
      </c>
      <c r="AQ586" s="561" t="str">
        <f t="shared" si="71"/>
        <v xml:space="preserve"> </v>
      </c>
      <c r="AR586" s="561" t="str">
        <f t="shared" si="72"/>
        <v xml:space="preserve"> </v>
      </c>
      <c r="AS586" s="77"/>
      <c r="AT586" s="240"/>
      <c r="AU586" s="240"/>
      <c r="AV586" s="256"/>
      <c r="AW586" s="240"/>
      <c r="AX586" s="256"/>
      <c r="AY586" s="256"/>
      <c r="AZ586" s="256"/>
      <c r="BA586" s="261"/>
      <c r="BB586" s="261"/>
      <c r="BC586" s="77"/>
      <c r="BD586" s="261"/>
      <c r="BE586" s="261"/>
      <c r="BF586" s="261"/>
      <c r="BG586" s="261"/>
      <c r="BH586" s="261"/>
      <c r="BI586" s="261"/>
      <c r="BJ586" s="245"/>
      <c r="BK586" s="245"/>
      <c r="BL586" s="247"/>
      <c r="BM586" s="77"/>
      <c r="BN586" s="561" t="str">
        <f t="shared" si="69"/>
        <v xml:space="preserve"> </v>
      </c>
      <c r="BO586" s="561" t="str">
        <f t="shared" si="73"/>
        <v xml:space="preserve"> </v>
      </c>
      <c r="BP586" s="561" t="str">
        <f t="shared" si="74"/>
        <v xml:space="preserve"> </v>
      </c>
      <c r="BQ586" s="561" t="str">
        <f t="shared" si="75"/>
        <v xml:space="preserve"> </v>
      </c>
      <c r="BR586" s="77"/>
      <c r="BS586" s="145"/>
    </row>
    <row r="587" spans="1:71" s="86" customFormat="1" ht="12.75" x14ac:dyDescent="0.25">
      <c r="A587" s="365"/>
      <c r="B587" s="361">
        <f>Demography!B588</f>
        <v>0</v>
      </c>
      <c r="C587" s="361">
        <f>Demography!C588</f>
        <v>0</v>
      </c>
      <c r="D587" s="362">
        <f>Demography!D588</f>
        <v>0</v>
      </c>
      <c r="E587" s="81"/>
      <c r="F587" s="415"/>
      <c r="G587" s="416"/>
      <c r="H587" s="417"/>
      <c r="I587" s="241"/>
      <c r="J587" s="242"/>
      <c r="K587" s="243"/>
      <c r="L587" s="243"/>
      <c r="M587" s="243"/>
      <c r="N587" s="241"/>
      <c r="O587" s="248"/>
      <c r="P587" s="81"/>
      <c r="Q587" s="241"/>
      <c r="R587" s="416"/>
      <c r="S587" s="416"/>
      <c r="T587" s="81"/>
      <c r="U587" s="242"/>
      <c r="V587" s="242"/>
      <c r="W587" s="241"/>
      <c r="X587" s="242"/>
      <c r="Y587" s="241"/>
      <c r="Z587" s="241"/>
      <c r="AA587" s="241"/>
      <c r="AB587" s="243"/>
      <c r="AC587" s="243"/>
      <c r="AD587" s="77"/>
      <c r="AE587" s="243"/>
      <c r="AF587" s="243"/>
      <c r="AG587" s="243"/>
      <c r="AH587" s="243"/>
      <c r="AI587" s="243"/>
      <c r="AJ587" s="243"/>
      <c r="AK587" s="246"/>
      <c r="AL587" s="246"/>
      <c r="AM587" s="248"/>
      <c r="AN587" s="77"/>
      <c r="AO587" s="562" t="str">
        <f t="shared" si="68"/>
        <v xml:space="preserve"> </v>
      </c>
      <c r="AP587" s="562" t="str">
        <f t="shared" si="70"/>
        <v xml:space="preserve"> </v>
      </c>
      <c r="AQ587" s="562" t="str">
        <f t="shared" si="71"/>
        <v xml:space="preserve"> </v>
      </c>
      <c r="AR587" s="562" t="str">
        <f t="shared" si="72"/>
        <v xml:space="preserve"> </v>
      </c>
      <c r="AS587" s="77"/>
      <c r="AT587" s="360"/>
      <c r="AU587" s="360"/>
      <c r="AV587" s="359"/>
      <c r="AW587" s="360"/>
      <c r="AX587" s="359"/>
      <c r="AY587" s="359"/>
      <c r="AZ587" s="241"/>
      <c r="BA587" s="243"/>
      <c r="BB587" s="243"/>
      <c r="BC587" s="77"/>
      <c r="BD587" s="243"/>
      <c r="BE587" s="243"/>
      <c r="BF587" s="243"/>
      <c r="BG587" s="243"/>
      <c r="BH587" s="243"/>
      <c r="BI587" s="243"/>
      <c r="BJ587" s="246"/>
      <c r="BK587" s="246"/>
      <c r="BL587" s="248"/>
      <c r="BM587" s="77"/>
      <c r="BN587" s="562" t="str">
        <f t="shared" si="69"/>
        <v xml:space="preserve"> </v>
      </c>
      <c r="BO587" s="562" t="str">
        <f t="shared" si="73"/>
        <v xml:space="preserve"> </v>
      </c>
      <c r="BP587" s="562" t="str">
        <f t="shared" si="74"/>
        <v xml:space="preserve"> </v>
      </c>
      <c r="BQ587" s="562" t="str">
        <f t="shared" si="75"/>
        <v xml:space="preserve"> </v>
      </c>
      <c r="BR587" s="77"/>
      <c r="BS587" s="313"/>
    </row>
    <row r="588" spans="1:71" s="86" customFormat="1" ht="12.75" x14ac:dyDescent="0.25">
      <c r="A588" s="365"/>
      <c r="B588" s="147">
        <f>Demography!B589</f>
        <v>0</v>
      </c>
      <c r="C588" s="147">
        <f>Demography!C589</f>
        <v>0</v>
      </c>
      <c r="D588" s="148">
        <f>Demography!D589</f>
        <v>0</v>
      </c>
      <c r="E588" s="81"/>
      <c r="F588" s="238"/>
      <c r="G588" s="150"/>
      <c r="H588" s="414"/>
      <c r="I588" s="256"/>
      <c r="J588" s="240"/>
      <c r="K588" s="261"/>
      <c r="L588" s="261"/>
      <c r="M588" s="261"/>
      <c r="N588" s="256"/>
      <c r="O588" s="247"/>
      <c r="P588" s="81"/>
      <c r="Q588" s="256"/>
      <c r="R588" s="150"/>
      <c r="S588" s="150"/>
      <c r="T588" s="81"/>
      <c r="U588" s="240"/>
      <c r="V588" s="240"/>
      <c r="W588" s="256"/>
      <c r="X588" s="240"/>
      <c r="Y588" s="256"/>
      <c r="Z588" s="256"/>
      <c r="AA588" s="256"/>
      <c r="AB588" s="261"/>
      <c r="AC588" s="261"/>
      <c r="AD588" s="77"/>
      <c r="AE588" s="261"/>
      <c r="AF588" s="261"/>
      <c r="AG588" s="261"/>
      <c r="AH588" s="261"/>
      <c r="AI588" s="261"/>
      <c r="AJ588" s="261"/>
      <c r="AK588" s="245"/>
      <c r="AL588" s="245"/>
      <c r="AM588" s="247"/>
      <c r="AN588" s="77"/>
      <c r="AO588" s="561" t="str">
        <f t="shared" si="68"/>
        <v xml:space="preserve"> </v>
      </c>
      <c r="AP588" s="561" t="str">
        <f t="shared" si="70"/>
        <v xml:space="preserve"> </v>
      </c>
      <c r="AQ588" s="561" t="str">
        <f t="shared" si="71"/>
        <v xml:space="preserve"> </v>
      </c>
      <c r="AR588" s="561" t="str">
        <f t="shared" si="72"/>
        <v xml:space="preserve"> </v>
      </c>
      <c r="AS588" s="77"/>
      <c r="AT588" s="240"/>
      <c r="AU588" s="240"/>
      <c r="AV588" s="256"/>
      <c r="AW588" s="240"/>
      <c r="AX588" s="256"/>
      <c r="AY588" s="256"/>
      <c r="AZ588" s="256"/>
      <c r="BA588" s="261"/>
      <c r="BB588" s="261"/>
      <c r="BC588" s="77"/>
      <c r="BD588" s="261"/>
      <c r="BE588" s="261"/>
      <c r="BF588" s="261"/>
      <c r="BG588" s="261"/>
      <c r="BH588" s="261"/>
      <c r="BI588" s="261"/>
      <c r="BJ588" s="245"/>
      <c r="BK588" s="245"/>
      <c r="BL588" s="247"/>
      <c r="BM588" s="77"/>
      <c r="BN588" s="561" t="str">
        <f t="shared" si="69"/>
        <v xml:space="preserve"> </v>
      </c>
      <c r="BO588" s="561" t="str">
        <f t="shared" si="73"/>
        <v xml:space="preserve"> </v>
      </c>
      <c r="BP588" s="561" t="str">
        <f t="shared" si="74"/>
        <v xml:space="preserve"> </v>
      </c>
      <c r="BQ588" s="561" t="str">
        <f t="shared" si="75"/>
        <v xml:space="preserve"> </v>
      </c>
      <c r="BR588" s="77"/>
      <c r="BS588" s="145"/>
    </row>
    <row r="589" spans="1:71" s="86" customFormat="1" ht="12.75" x14ac:dyDescent="0.25">
      <c r="A589" s="365"/>
      <c r="B589" s="361">
        <f>Demography!B590</f>
        <v>0</v>
      </c>
      <c r="C589" s="361">
        <f>Demography!C590</f>
        <v>0</v>
      </c>
      <c r="D589" s="362">
        <f>Demography!D590</f>
        <v>0</v>
      </c>
      <c r="E589" s="81"/>
      <c r="F589" s="415"/>
      <c r="G589" s="416"/>
      <c r="H589" s="417"/>
      <c r="I589" s="241"/>
      <c r="J589" s="242"/>
      <c r="K589" s="243"/>
      <c r="L589" s="243"/>
      <c r="M589" s="243"/>
      <c r="N589" s="241"/>
      <c r="O589" s="248"/>
      <c r="P589" s="81"/>
      <c r="Q589" s="241"/>
      <c r="R589" s="416"/>
      <c r="S589" s="416"/>
      <c r="T589" s="81"/>
      <c r="U589" s="242"/>
      <c r="V589" s="242"/>
      <c r="W589" s="241"/>
      <c r="X589" s="242"/>
      <c r="Y589" s="241"/>
      <c r="Z589" s="241"/>
      <c r="AA589" s="241"/>
      <c r="AB589" s="243"/>
      <c r="AC589" s="243"/>
      <c r="AD589" s="77"/>
      <c r="AE589" s="243"/>
      <c r="AF589" s="243"/>
      <c r="AG589" s="243"/>
      <c r="AH589" s="243"/>
      <c r="AI589" s="243"/>
      <c r="AJ589" s="243"/>
      <c r="AK589" s="246"/>
      <c r="AL589" s="246"/>
      <c r="AM589" s="248"/>
      <c r="AN589" s="77"/>
      <c r="AO589" s="562" t="str">
        <f t="shared" si="68"/>
        <v xml:space="preserve"> </v>
      </c>
      <c r="AP589" s="562" t="str">
        <f t="shared" si="70"/>
        <v xml:space="preserve"> </v>
      </c>
      <c r="AQ589" s="562" t="str">
        <f t="shared" si="71"/>
        <v xml:space="preserve"> </v>
      </c>
      <c r="AR589" s="562" t="str">
        <f t="shared" si="72"/>
        <v xml:space="preserve"> </v>
      </c>
      <c r="AS589" s="77"/>
      <c r="AT589" s="360"/>
      <c r="AU589" s="360"/>
      <c r="AV589" s="359"/>
      <c r="AW589" s="360"/>
      <c r="AX589" s="359"/>
      <c r="AY589" s="359"/>
      <c r="AZ589" s="241"/>
      <c r="BA589" s="243"/>
      <c r="BB589" s="243"/>
      <c r="BC589" s="77"/>
      <c r="BD589" s="243"/>
      <c r="BE589" s="243"/>
      <c r="BF589" s="243"/>
      <c r="BG589" s="243"/>
      <c r="BH589" s="243"/>
      <c r="BI589" s="243"/>
      <c r="BJ589" s="246"/>
      <c r="BK589" s="246"/>
      <c r="BL589" s="248"/>
      <c r="BM589" s="77"/>
      <c r="BN589" s="562" t="str">
        <f t="shared" si="69"/>
        <v xml:space="preserve"> </v>
      </c>
      <c r="BO589" s="562" t="str">
        <f t="shared" si="73"/>
        <v xml:space="preserve"> </v>
      </c>
      <c r="BP589" s="562" t="str">
        <f t="shared" si="74"/>
        <v xml:space="preserve"> </v>
      </c>
      <c r="BQ589" s="562" t="str">
        <f t="shared" si="75"/>
        <v xml:space="preserve"> </v>
      </c>
      <c r="BR589" s="77"/>
      <c r="BS589" s="313"/>
    </row>
    <row r="590" spans="1:71" s="86" customFormat="1" ht="12.75" x14ac:dyDescent="0.25">
      <c r="A590" s="365"/>
      <c r="B590" s="147">
        <f>Demography!B591</f>
        <v>0</v>
      </c>
      <c r="C590" s="147">
        <f>Demography!C591</f>
        <v>0</v>
      </c>
      <c r="D590" s="148">
        <f>Demography!D591</f>
        <v>0</v>
      </c>
      <c r="E590" s="81"/>
      <c r="F590" s="238"/>
      <c r="G590" s="150"/>
      <c r="H590" s="414"/>
      <c r="I590" s="256"/>
      <c r="J590" s="240"/>
      <c r="K590" s="261"/>
      <c r="L590" s="261"/>
      <c r="M590" s="261"/>
      <c r="N590" s="256"/>
      <c r="O590" s="247"/>
      <c r="P590" s="81"/>
      <c r="Q590" s="256"/>
      <c r="R590" s="150"/>
      <c r="S590" s="150"/>
      <c r="T590" s="81"/>
      <c r="U590" s="240"/>
      <c r="V590" s="240"/>
      <c r="W590" s="256"/>
      <c r="X590" s="240"/>
      <c r="Y590" s="256"/>
      <c r="Z590" s="256"/>
      <c r="AA590" s="256"/>
      <c r="AB590" s="261"/>
      <c r="AC590" s="261"/>
      <c r="AD590" s="77"/>
      <c r="AE590" s="261"/>
      <c r="AF590" s="261"/>
      <c r="AG590" s="261"/>
      <c r="AH590" s="261"/>
      <c r="AI590" s="261"/>
      <c r="AJ590" s="261"/>
      <c r="AK590" s="245"/>
      <c r="AL590" s="245"/>
      <c r="AM590" s="247"/>
      <c r="AN590" s="77"/>
      <c r="AO590" s="561" t="str">
        <f t="shared" si="68"/>
        <v xml:space="preserve"> </v>
      </c>
      <c r="AP590" s="561" t="str">
        <f t="shared" si="70"/>
        <v xml:space="preserve"> </v>
      </c>
      <c r="AQ590" s="561" t="str">
        <f t="shared" si="71"/>
        <v xml:space="preserve"> </v>
      </c>
      <c r="AR590" s="561" t="str">
        <f t="shared" si="72"/>
        <v xml:space="preserve"> </v>
      </c>
      <c r="AS590" s="77"/>
      <c r="AT590" s="240"/>
      <c r="AU590" s="240"/>
      <c r="AV590" s="256"/>
      <c r="AW590" s="240"/>
      <c r="AX590" s="256"/>
      <c r="AY590" s="256"/>
      <c r="AZ590" s="256"/>
      <c r="BA590" s="261"/>
      <c r="BB590" s="261"/>
      <c r="BC590" s="77"/>
      <c r="BD590" s="261"/>
      <c r="BE590" s="261"/>
      <c r="BF590" s="261"/>
      <c r="BG590" s="261"/>
      <c r="BH590" s="261"/>
      <c r="BI590" s="261"/>
      <c r="BJ590" s="245"/>
      <c r="BK590" s="245"/>
      <c r="BL590" s="247"/>
      <c r="BM590" s="77"/>
      <c r="BN590" s="561" t="str">
        <f t="shared" si="69"/>
        <v xml:space="preserve"> </v>
      </c>
      <c r="BO590" s="561" t="str">
        <f t="shared" si="73"/>
        <v xml:space="preserve"> </v>
      </c>
      <c r="BP590" s="561" t="str">
        <f t="shared" si="74"/>
        <v xml:space="preserve"> </v>
      </c>
      <c r="BQ590" s="561" t="str">
        <f t="shared" si="75"/>
        <v xml:space="preserve"> </v>
      </c>
      <c r="BR590" s="77"/>
      <c r="BS590" s="145"/>
    </row>
    <row r="591" spans="1:71" s="86" customFormat="1" ht="12.75" x14ac:dyDescent="0.25">
      <c r="A591" s="365"/>
      <c r="B591" s="361">
        <f>Demography!B592</f>
        <v>0</v>
      </c>
      <c r="C591" s="361">
        <f>Demography!C592</f>
        <v>0</v>
      </c>
      <c r="D591" s="362">
        <f>Demography!D592</f>
        <v>0</v>
      </c>
      <c r="E591" s="81"/>
      <c r="F591" s="415"/>
      <c r="G591" s="416"/>
      <c r="H591" s="417"/>
      <c r="I591" s="241"/>
      <c r="J591" s="242"/>
      <c r="K591" s="243"/>
      <c r="L591" s="243"/>
      <c r="M591" s="243"/>
      <c r="N591" s="241"/>
      <c r="O591" s="248"/>
      <c r="P591" s="81"/>
      <c r="Q591" s="241"/>
      <c r="R591" s="416"/>
      <c r="S591" s="416"/>
      <c r="T591" s="81"/>
      <c r="U591" s="242"/>
      <c r="V591" s="242"/>
      <c r="W591" s="241"/>
      <c r="X591" s="242"/>
      <c r="Y591" s="241"/>
      <c r="Z591" s="241"/>
      <c r="AA591" s="241"/>
      <c r="AB591" s="243"/>
      <c r="AC591" s="243"/>
      <c r="AD591" s="77"/>
      <c r="AE591" s="243"/>
      <c r="AF591" s="243"/>
      <c r="AG591" s="243"/>
      <c r="AH591" s="243"/>
      <c r="AI591" s="243"/>
      <c r="AJ591" s="243"/>
      <c r="AK591" s="246"/>
      <c r="AL591" s="246"/>
      <c r="AM591" s="248"/>
      <c r="AN591" s="77"/>
      <c r="AO591" s="562" t="str">
        <f t="shared" si="68"/>
        <v xml:space="preserve"> </v>
      </c>
      <c r="AP591" s="562" t="str">
        <f t="shared" si="70"/>
        <v xml:space="preserve"> </v>
      </c>
      <c r="AQ591" s="562" t="str">
        <f t="shared" si="71"/>
        <v xml:space="preserve"> </v>
      </c>
      <c r="AR591" s="562" t="str">
        <f t="shared" si="72"/>
        <v xml:space="preserve"> </v>
      </c>
      <c r="AS591" s="77"/>
      <c r="AT591" s="360"/>
      <c r="AU591" s="360"/>
      <c r="AV591" s="359"/>
      <c r="AW591" s="360"/>
      <c r="AX591" s="359"/>
      <c r="AY591" s="359"/>
      <c r="AZ591" s="241"/>
      <c r="BA591" s="243"/>
      <c r="BB591" s="243"/>
      <c r="BC591" s="77"/>
      <c r="BD591" s="243"/>
      <c r="BE591" s="243"/>
      <c r="BF591" s="243"/>
      <c r="BG591" s="243"/>
      <c r="BH591" s="243"/>
      <c r="BI591" s="243"/>
      <c r="BJ591" s="246"/>
      <c r="BK591" s="246"/>
      <c r="BL591" s="248"/>
      <c r="BM591" s="77"/>
      <c r="BN591" s="562" t="str">
        <f t="shared" si="69"/>
        <v xml:space="preserve"> </v>
      </c>
      <c r="BO591" s="562" t="str">
        <f t="shared" si="73"/>
        <v xml:space="preserve"> </v>
      </c>
      <c r="BP591" s="562" t="str">
        <f t="shared" si="74"/>
        <v xml:space="preserve"> </v>
      </c>
      <c r="BQ591" s="562" t="str">
        <f t="shared" si="75"/>
        <v xml:space="preserve"> </v>
      </c>
      <c r="BR591" s="77"/>
      <c r="BS591" s="313"/>
    </row>
    <row r="592" spans="1:71" s="86" customFormat="1" ht="12.75" x14ac:dyDescent="0.25">
      <c r="A592" s="365"/>
      <c r="B592" s="147">
        <f>Demography!B593</f>
        <v>0</v>
      </c>
      <c r="C592" s="147">
        <f>Demography!C593</f>
        <v>0</v>
      </c>
      <c r="D592" s="148">
        <f>Demography!D593</f>
        <v>0</v>
      </c>
      <c r="E592" s="81"/>
      <c r="F592" s="238"/>
      <c r="G592" s="150"/>
      <c r="H592" s="414"/>
      <c r="I592" s="256"/>
      <c r="J592" s="240"/>
      <c r="K592" s="261"/>
      <c r="L592" s="261"/>
      <c r="M592" s="261"/>
      <c r="N592" s="256"/>
      <c r="O592" s="247"/>
      <c r="P592" s="81"/>
      <c r="Q592" s="256"/>
      <c r="R592" s="150"/>
      <c r="S592" s="150"/>
      <c r="T592" s="81"/>
      <c r="U592" s="240"/>
      <c r="V592" s="240"/>
      <c r="W592" s="256"/>
      <c r="X592" s="240"/>
      <c r="Y592" s="256"/>
      <c r="Z592" s="256"/>
      <c r="AA592" s="256"/>
      <c r="AB592" s="261"/>
      <c r="AC592" s="261"/>
      <c r="AD592" s="77"/>
      <c r="AE592" s="261"/>
      <c r="AF592" s="261"/>
      <c r="AG592" s="261"/>
      <c r="AH592" s="261"/>
      <c r="AI592" s="261"/>
      <c r="AJ592" s="261"/>
      <c r="AK592" s="245"/>
      <c r="AL592" s="245"/>
      <c r="AM592" s="247"/>
      <c r="AN592" s="77"/>
      <c r="AO592" s="561" t="str">
        <f t="shared" si="68"/>
        <v xml:space="preserve"> </v>
      </c>
      <c r="AP592" s="561" t="str">
        <f t="shared" si="70"/>
        <v xml:space="preserve"> </v>
      </c>
      <c r="AQ592" s="561" t="str">
        <f t="shared" si="71"/>
        <v xml:space="preserve"> </v>
      </c>
      <c r="AR592" s="561" t="str">
        <f t="shared" si="72"/>
        <v xml:space="preserve"> </v>
      </c>
      <c r="AS592" s="77"/>
      <c r="AT592" s="240"/>
      <c r="AU592" s="240"/>
      <c r="AV592" s="256"/>
      <c r="AW592" s="240"/>
      <c r="AX592" s="256"/>
      <c r="AY592" s="256"/>
      <c r="AZ592" s="256"/>
      <c r="BA592" s="261"/>
      <c r="BB592" s="261"/>
      <c r="BC592" s="77"/>
      <c r="BD592" s="261"/>
      <c r="BE592" s="261"/>
      <c r="BF592" s="261"/>
      <c r="BG592" s="261"/>
      <c r="BH592" s="261"/>
      <c r="BI592" s="261"/>
      <c r="BJ592" s="245"/>
      <c r="BK592" s="245"/>
      <c r="BL592" s="247"/>
      <c r="BM592" s="77"/>
      <c r="BN592" s="561" t="str">
        <f t="shared" si="69"/>
        <v xml:space="preserve"> </v>
      </c>
      <c r="BO592" s="561" t="str">
        <f t="shared" si="73"/>
        <v xml:space="preserve"> </v>
      </c>
      <c r="BP592" s="561" t="str">
        <f t="shared" si="74"/>
        <v xml:space="preserve"> </v>
      </c>
      <c r="BQ592" s="561" t="str">
        <f t="shared" si="75"/>
        <v xml:space="preserve"> </v>
      </c>
      <c r="BR592" s="77"/>
      <c r="BS592" s="145"/>
    </row>
    <row r="593" spans="1:71" s="86" customFormat="1" ht="12.75" x14ac:dyDescent="0.25">
      <c r="A593" s="365"/>
      <c r="B593" s="361">
        <f>Demography!B594</f>
        <v>0</v>
      </c>
      <c r="C593" s="361">
        <f>Demography!C594</f>
        <v>0</v>
      </c>
      <c r="D593" s="362">
        <f>Demography!D594</f>
        <v>0</v>
      </c>
      <c r="E593" s="81"/>
      <c r="F593" s="415"/>
      <c r="G593" s="416"/>
      <c r="H593" s="417"/>
      <c r="I593" s="241"/>
      <c r="J593" s="242"/>
      <c r="K593" s="243"/>
      <c r="L593" s="243"/>
      <c r="M593" s="243"/>
      <c r="N593" s="241"/>
      <c r="O593" s="248"/>
      <c r="P593" s="81"/>
      <c r="Q593" s="241"/>
      <c r="R593" s="416"/>
      <c r="S593" s="416"/>
      <c r="T593" s="81"/>
      <c r="U593" s="242"/>
      <c r="V593" s="242"/>
      <c r="W593" s="241"/>
      <c r="X593" s="242"/>
      <c r="Y593" s="241"/>
      <c r="Z593" s="241"/>
      <c r="AA593" s="241"/>
      <c r="AB593" s="243"/>
      <c r="AC593" s="243"/>
      <c r="AD593" s="77"/>
      <c r="AE593" s="243"/>
      <c r="AF593" s="243"/>
      <c r="AG593" s="243"/>
      <c r="AH593" s="243"/>
      <c r="AI593" s="243"/>
      <c r="AJ593" s="243"/>
      <c r="AK593" s="246"/>
      <c r="AL593" s="246"/>
      <c r="AM593" s="248"/>
      <c r="AN593" s="77"/>
      <c r="AO593" s="562" t="str">
        <f t="shared" si="68"/>
        <v xml:space="preserve"> </v>
      </c>
      <c r="AP593" s="562" t="str">
        <f t="shared" si="70"/>
        <v xml:space="preserve"> </v>
      </c>
      <c r="AQ593" s="562" t="str">
        <f t="shared" si="71"/>
        <v xml:space="preserve"> </v>
      </c>
      <c r="AR593" s="562" t="str">
        <f t="shared" si="72"/>
        <v xml:space="preserve"> </v>
      </c>
      <c r="AS593" s="77"/>
      <c r="AT593" s="360"/>
      <c r="AU593" s="360"/>
      <c r="AV593" s="359"/>
      <c r="AW593" s="360"/>
      <c r="AX593" s="359"/>
      <c r="AY593" s="359"/>
      <c r="AZ593" s="241"/>
      <c r="BA593" s="243"/>
      <c r="BB593" s="243"/>
      <c r="BC593" s="77"/>
      <c r="BD593" s="243"/>
      <c r="BE593" s="243"/>
      <c r="BF593" s="243"/>
      <c r="BG593" s="243"/>
      <c r="BH593" s="243"/>
      <c r="BI593" s="243"/>
      <c r="BJ593" s="246"/>
      <c r="BK593" s="246"/>
      <c r="BL593" s="248"/>
      <c r="BM593" s="77"/>
      <c r="BN593" s="562" t="str">
        <f t="shared" si="69"/>
        <v xml:space="preserve"> </v>
      </c>
      <c r="BO593" s="562" t="str">
        <f t="shared" si="73"/>
        <v xml:space="preserve"> </v>
      </c>
      <c r="BP593" s="562" t="str">
        <f t="shared" si="74"/>
        <v xml:space="preserve"> </v>
      </c>
      <c r="BQ593" s="562" t="str">
        <f t="shared" si="75"/>
        <v xml:space="preserve"> </v>
      </c>
      <c r="BR593" s="77"/>
      <c r="BS593" s="313"/>
    </row>
    <row r="594" spans="1:71" s="86" customFormat="1" ht="12.75" x14ac:dyDescent="0.25">
      <c r="A594" s="365"/>
      <c r="B594" s="147">
        <f>Demography!B595</f>
        <v>0</v>
      </c>
      <c r="C594" s="147">
        <f>Demography!C595</f>
        <v>0</v>
      </c>
      <c r="D594" s="148">
        <f>Demography!D595</f>
        <v>0</v>
      </c>
      <c r="E594" s="81"/>
      <c r="F594" s="238"/>
      <c r="G594" s="150"/>
      <c r="H594" s="414"/>
      <c r="I594" s="256"/>
      <c r="J594" s="240"/>
      <c r="K594" s="261"/>
      <c r="L594" s="261"/>
      <c r="M594" s="261"/>
      <c r="N594" s="256"/>
      <c r="O594" s="247"/>
      <c r="P594" s="81"/>
      <c r="Q594" s="256"/>
      <c r="R594" s="150"/>
      <c r="S594" s="150"/>
      <c r="T594" s="81"/>
      <c r="U594" s="240"/>
      <c r="V594" s="240"/>
      <c r="W594" s="256"/>
      <c r="X594" s="240"/>
      <c r="Y594" s="256"/>
      <c r="Z594" s="256"/>
      <c r="AA594" s="256"/>
      <c r="AB594" s="261"/>
      <c r="AC594" s="261"/>
      <c r="AD594" s="77"/>
      <c r="AE594" s="261"/>
      <c r="AF594" s="261"/>
      <c r="AG594" s="261"/>
      <c r="AH594" s="261"/>
      <c r="AI594" s="261"/>
      <c r="AJ594" s="261"/>
      <c r="AK594" s="245"/>
      <c r="AL594" s="245"/>
      <c r="AM594" s="247"/>
      <c r="AN594" s="77"/>
      <c r="AO594" s="561" t="str">
        <f t="shared" ref="AO594:AO657" si="76">IF(Z594=0," ",AE594/AB594)</f>
        <v xml:space="preserve"> </v>
      </c>
      <c r="AP594" s="561" t="str">
        <f t="shared" si="70"/>
        <v xml:space="preserve"> </v>
      </c>
      <c r="AQ594" s="561" t="str">
        <f t="shared" si="71"/>
        <v xml:space="preserve"> </v>
      </c>
      <c r="AR594" s="561" t="str">
        <f t="shared" si="72"/>
        <v xml:space="preserve"> </v>
      </c>
      <c r="AS594" s="77"/>
      <c r="AT594" s="240"/>
      <c r="AU594" s="240"/>
      <c r="AV594" s="256"/>
      <c r="AW594" s="240"/>
      <c r="AX594" s="256"/>
      <c r="AY594" s="256"/>
      <c r="AZ594" s="256"/>
      <c r="BA594" s="261"/>
      <c r="BB594" s="261"/>
      <c r="BC594" s="77"/>
      <c r="BD594" s="261"/>
      <c r="BE594" s="261"/>
      <c r="BF594" s="261"/>
      <c r="BG594" s="261"/>
      <c r="BH594" s="261"/>
      <c r="BI594" s="261"/>
      <c r="BJ594" s="245"/>
      <c r="BK594" s="245"/>
      <c r="BL594" s="247"/>
      <c r="BM594" s="77"/>
      <c r="BN594" s="561" t="str">
        <f t="shared" ref="BN594:BN657" si="77">IF(AY594=0," ",BD594/BA594)</f>
        <v xml:space="preserve"> </v>
      </c>
      <c r="BO594" s="561" t="str">
        <f t="shared" si="73"/>
        <v xml:space="preserve"> </v>
      </c>
      <c r="BP594" s="561" t="str">
        <f t="shared" si="74"/>
        <v xml:space="preserve"> </v>
      </c>
      <c r="BQ594" s="561" t="str">
        <f t="shared" si="75"/>
        <v xml:space="preserve"> </v>
      </c>
      <c r="BR594" s="77"/>
      <c r="BS594" s="145"/>
    </row>
    <row r="595" spans="1:71" s="86" customFormat="1" ht="12.75" x14ac:dyDescent="0.25">
      <c r="A595" s="365"/>
      <c r="B595" s="361">
        <f>Demography!B596</f>
        <v>0</v>
      </c>
      <c r="C595" s="361">
        <f>Demography!C596</f>
        <v>0</v>
      </c>
      <c r="D595" s="362">
        <f>Demography!D596</f>
        <v>0</v>
      </c>
      <c r="E595" s="81"/>
      <c r="F595" s="415"/>
      <c r="G595" s="416"/>
      <c r="H595" s="417"/>
      <c r="I595" s="241"/>
      <c r="J595" s="242"/>
      <c r="K595" s="243"/>
      <c r="L595" s="243"/>
      <c r="M595" s="243"/>
      <c r="N595" s="241"/>
      <c r="O595" s="248"/>
      <c r="P595" s="81"/>
      <c r="Q595" s="241"/>
      <c r="R595" s="416"/>
      <c r="S595" s="416"/>
      <c r="T595" s="81"/>
      <c r="U595" s="242"/>
      <c r="V595" s="242"/>
      <c r="W595" s="241"/>
      <c r="X595" s="242"/>
      <c r="Y595" s="241"/>
      <c r="Z595" s="241"/>
      <c r="AA595" s="241"/>
      <c r="AB595" s="243"/>
      <c r="AC595" s="243"/>
      <c r="AD595" s="77"/>
      <c r="AE595" s="243"/>
      <c r="AF595" s="243"/>
      <c r="AG595" s="243"/>
      <c r="AH595" s="243"/>
      <c r="AI595" s="243"/>
      <c r="AJ595" s="243"/>
      <c r="AK595" s="246"/>
      <c r="AL595" s="246"/>
      <c r="AM595" s="248"/>
      <c r="AN595" s="77"/>
      <c r="AO595" s="562" t="str">
        <f t="shared" si="76"/>
        <v xml:space="preserve"> </v>
      </c>
      <c r="AP595" s="562" t="str">
        <f t="shared" ref="AP595:AP658" si="78">IF(OR(Z595=0,K595=0)," ",AE595/K595)</f>
        <v xml:space="preserve"> </v>
      </c>
      <c r="AQ595" s="562" t="str">
        <f t="shared" ref="AQ595:AQ658" si="79">IF(OR(Z595&gt;5, Z595&lt;1)," ",AF595/AC595)</f>
        <v xml:space="preserve"> </v>
      </c>
      <c r="AR595" s="562" t="str">
        <f t="shared" ref="AR595:AR658" si="80">IF(OR(Z595&gt;5, Z595&lt;1,K595=0)," ",AF595/K595)</f>
        <v xml:space="preserve"> </v>
      </c>
      <c r="AS595" s="77"/>
      <c r="AT595" s="360"/>
      <c r="AU595" s="360"/>
      <c r="AV595" s="359"/>
      <c r="AW595" s="360"/>
      <c r="AX595" s="359"/>
      <c r="AY595" s="359"/>
      <c r="AZ595" s="241"/>
      <c r="BA595" s="243"/>
      <c r="BB595" s="243"/>
      <c r="BC595" s="77"/>
      <c r="BD595" s="243"/>
      <c r="BE595" s="243"/>
      <c r="BF595" s="243"/>
      <c r="BG595" s="243"/>
      <c r="BH595" s="243"/>
      <c r="BI595" s="243"/>
      <c r="BJ595" s="246"/>
      <c r="BK595" s="246"/>
      <c r="BL595" s="248"/>
      <c r="BM595" s="77"/>
      <c r="BN595" s="562" t="str">
        <f t="shared" si="77"/>
        <v xml:space="preserve"> </v>
      </c>
      <c r="BO595" s="562" t="str">
        <f t="shared" ref="BO595:BO658" si="81">IF(OR(AY595=0,K595=0)," ",BD595/K595)</f>
        <v xml:space="preserve"> </v>
      </c>
      <c r="BP595" s="562" t="str">
        <f t="shared" ref="BP595:BP658" si="82">IF(OR(AY595&gt;5, AY595&lt;1)," ",BE595/BB595)</f>
        <v xml:space="preserve"> </v>
      </c>
      <c r="BQ595" s="562" t="str">
        <f t="shared" ref="BQ595:BQ658" si="83">IF(OR(AY595&gt;5, AY595&lt;1,K595=0)," ",BE595/K595)</f>
        <v xml:space="preserve"> </v>
      </c>
      <c r="BR595" s="77"/>
      <c r="BS595" s="313"/>
    </row>
    <row r="596" spans="1:71" s="86" customFormat="1" ht="12.75" x14ac:dyDescent="0.25">
      <c r="A596" s="365"/>
      <c r="B596" s="147">
        <f>Demography!B597</f>
        <v>0</v>
      </c>
      <c r="C596" s="147">
        <f>Demography!C597</f>
        <v>0</v>
      </c>
      <c r="D596" s="148">
        <f>Demography!D597</f>
        <v>0</v>
      </c>
      <c r="E596" s="81"/>
      <c r="F596" s="238"/>
      <c r="G596" s="150"/>
      <c r="H596" s="414"/>
      <c r="I596" s="256"/>
      <c r="J596" s="240"/>
      <c r="K596" s="261"/>
      <c r="L596" s="261"/>
      <c r="M596" s="261"/>
      <c r="N596" s="256"/>
      <c r="O596" s="247"/>
      <c r="P596" s="81"/>
      <c r="Q596" s="256"/>
      <c r="R596" s="150"/>
      <c r="S596" s="150"/>
      <c r="T596" s="81"/>
      <c r="U596" s="240"/>
      <c r="V596" s="240"/>
      <c r="W596" s="256"/>
      <c r="X596" s="240"/>
      <c r="Y596" s="256"/>
      <c r="Z596" s="256"/>
      <c r="AA596" s="256"/>
      <c r="AB596" s="261"/>
      <c r="AC596" s="261"/>
      <c r="AD596" s="77"/>
      <c r="AE596" s="261"/>
      <c r="AF596" s="261"/>
      <c r="AG596" s="261"/>
      <c r="AH596" s="261"/>
      <c r="AI596" s="261"/>
      <c r="AJ596" s="261"/>
      <c r="AK596" s="245"/>
      <c r="AL596" s="245"/>
      <c r="AM596" s="247"/>
      <c r="AN596" s="77"/>
      <c r="AO596" s="561" t="str">
        <f t="shared" si="76"/>
        <v xml:space="preserve"> </v>
      </c>
      <c r="AP596" s="561" t="str">
        <f t="shared" si="78"/>
        <v xml:space="preserve"> </v>
      </c>
      <c r="AQ596" s="561" t="str">
        <f t="shared" si="79"/>
        <v xml:space="preserve"> </v>
      </c>
      <c r="AR596" s="561" t="str">
        <f t="shared" si="80"/>
        <v xml:space="preserve"> </v>
      </c>
      <c r="AS596" s="77"/>
      <c r="AT596" s="240"/>
      <c r="AU596" s="240"/>
      <c r="AV596" s="256"/>
      <c r="AW596" s="240"/>
      <c r="AX596" s="256"/>
      <c r="AY596" s="256"/>
      <c r="AZ596" s="256"/>
      <c r="BA596" s="261"/>
      <c r="BB596" s="261"/>
      <c r="BC596" s="77"/>
      <c r="BD596" s="261"/>
      <c r="BE596" s="261"/>
      <c r="BF596" s="261"/>
      <c r="BG596" s="261"/>
      <c r="BH596" s="261"/>
      <c r="BI596" s="261"/>
      <c r="BJ596" s="245"/>
      <c r="BK596" s="245"/>
      <c r="BL596" s="247"/>
      <c r="BM596" s="77"/>
      <c r="BN596" s="561" t="str">
        <f t="shared" si="77"/>
        <v xml:space="preserve"> </v>
      </c>
      <c r="BO596" s="561" t="str">
        <f t="shared" si="81"/>
        <v xml:space="preserve"> </v>
      </c>
      <c r="BP596" s="561" t="str">
        <f t="shared" si="82"/>
        <v xml:space="preserve"> </v>
      </c>
      <c r="BQ596" s="561" t="str">
        <f t="shared" si="83"/>
        <v xml:space="preserve"> </v>
      </c>
      <c r="BR596" s="77"/>
      <c r="BS596" s="145"/>
    </row>
    <row r="597" spans="1:71" s="86" customFormat="1" ht="12.75" x14ac:dyDescent="0.25">
      <c r="A597" s="365"/>
      <c r="B597" s="361">
        <f>Demography!B598</f>
        <v>0</v>
      </c>
      <c r="C597" s="361">
        <f>Demography!C598</f>
        <v>0</v>
      </c>
      <c r="D597" s="362">
        <f>Demography!D598</f>
        <v>0</v>
      </c>
      <c r="E597" s="81"/>
      <c r="F597" s="415"/>
      <c r="G597" s="416"/>
      <c r="H597" s="417"/>
      <c r="I597" s="241"/>
      <c r="J597" s="242"/>
      <c r="K597" s="243"/>
      <c r="L597" s="243"/>
      <c r="M597" s="243"/>
      <c r="N597" s="241"/>
      <c r="O597" s="248"/>
      <c r="P597" s="81"/>
      <c r="Q597" s="241"/>
      <c r="R597" s="416"/>
      <c r="S597" s="416"/>
      <c r="T597" s="81"/>
      <c r="U597" s="242"/>
      <c r="V597" s="242"/>
      <c r="W597" s="241"/>
      <c r="X597" s="242"/>
      <c r="Y597" s="241"/>
      <c r="Z597" s="241"/>
      <c r="AA597" s="241"/>
      <c r="AB597" s="243"/>
      <c r="AC597" s="243"/>
      <c r="AD597" s="77"/>
      <c r="AE597" s="243"/>
      <c r="AF597" s="243"/>
      <c r="AG597" s="243"/>
      <c r="AH597" s="243"/>
      <c r="AI597" s="243"/>
      <c r="AJ597" s="243"/>
      <c r="AK597" s="246"/>
      <c r="AL597" s="246"/>
      <c r="AM597" s="248"/>
      <c r="AN597" s="77"/>
      <c r="AO597" s="562" t="str">
        <f t="shared" si="76"/>
        <v xml:space="preserve"> </v>
      </c>
      <c r="AP597" s="562" t="str">
        <f t="shared" si="78"/>
        <v xml:space="preserve"> </v>
      </c>
      <c r="AQ597" s="562" t="str">
        <f t="shared" si="79"/>
        <v xml:space="preserve"> </v>
      </c>
      <c r="AR597" s="562" t="str">
        <f t="shared" si="80"/>
        <v xml:space="preserve"> </v>
      </c>
      <c r="AS597" s="77"/>
      <c r="AT597" s="360"/>
      <c r="AU597" s="360"/>
      <c r="AV597" s="359"/>
      <c r="AW597" s="360"/>
      <c r="AX597" s="359"/>
      <c r="AY597" s="359"/>
      <c r="AZ597" s="241"/>
      <c r="BA597" s="243"/>
      <c r="BB597" s="243"/>
      <c r="BC597" s="77"/>
      <c r="BD597" s="243"/>
      <c r="BE597" s="243"/>
      <c r="BF597" s="243"/>
      <c r="BG597" s="243"/>
      <c r="BH597" s="243"/>
      <c r="BI597" s="243"/>
      <c r="BJ597" s="246"/>
      <c r="BK597" s="246"/>
      <c r="BL597" s="248"/>
      <c r="BM597" s="77"/>
      <c r="BN597" s="562" t="str">
        <f t="shared" si="77"/>
        <v xml:space="preserve"> </v>
      </c>
      <c r="BO597" s="562" t="str">
        <f t="shared" si="81"/>
        <v xml:space="preserve"> </v>
      </c>
      <c r="BP597" s="562" t="str">
        <f t="shared" si="82"/>
        <v xml:space="preserve"> </v>
      </c>
      <c r="BQ597" s="562" t="str">
        <f t="shared" si="83"/>
        <v xml:space="preserve"> </v>
      </c>
      <c r="BR597" s="77"/>
      <c r="BS597" s="313"/>
    </row>
    <row r="598" spans="1:71" s="86" customFormat="1" ht="12.75" x14ac:dyDescent="0.25">
      <c r="A598" s="365"/>
      <c r="B598" s="147">
        <f>Demography!B599</f>
        <v>0</v>
      </c>
      <c r="C598" s="147">
        <f>Demography!C599</f>
        <v>0</v>
      </c>
      <c r="D598" s="148">
        <f>Demography!D599</f>
        <v>0</v>
      </c>
      <c r="E598" s="81"/>
      <c r="F598" s="238"/>
      <c r="G598" s="150"/>
      <c r="H598" s="414"/>
      <c r="I598" s="256"/>
      <c r="J598" s="240"/>
      <c r="K598" s="261"/>
      <c r="L598" s="261"/>
      <c r="M598" s="261"/>
      <c r="N598" s="256"/>
      <c r="O598" s="247"/>
      <c r="P598" s="81"/>
      <c r="Q598" s="256"/>
      <c r="R598" s="150"/>
      <c r="S598" s="150"/>
      <c r="T598" s="81"/>
      <c r="U598" s="240"/>
      <c r="V598" s="240"/>
      <c r="W598" s="256"/>
      <c r="X598" s="240"/>
      <c r="Y598" s="256"/>
      <c r="Z598" s="256"/>
      <c r="AA598" s="256"/>
      <c r="AB598" s="261"/>
      <c r="AC598" s="261"/>
      <c r="AD598" s="77"/>
      <c r="AE598" s="261"/>
      <c r="AF598" s="261"/>
      <c r="AG598" s="261"/>
      <c r="AH598" s="261"/>
      <c r="AI598" s="261"/>
      <c r="AJ598" s="261"/>
      <c r="AK598" s="245"/>
      <c r="AL598" s="245"/>
      <c r="AM598" s="247"/>
      <c r="AN598" s="77"/>
      <c r="AO598" s="561" t="str">
        <f t="shared" si="76"/>
        <v xml:space="preserve"> </v>
      </c>
      <c r="AP598" s="561" t="str">
        <f t="shared" si="78"/>
        <v xml:space="preserve"> </v>
      </c>
      <c r="AQ598" s="561" t="str">
        <f t="shared" si="79"/>
        <v xml:space="preserve"> </v>
      </c>
      <c r="AR598" s="561" t="str">
        <f t="shared" si="80"/>
        <v xml:space="preserve"> </v>
      </c>
      <c r="AS598" s="77"/>
      <c r="AT598" s="240"/>
      <c r="AU598" s="240"/>
      <c r="AV598" s="256"/>
      <c r="AW598" s="240"/>
      <c r="AX598" s="256"/>
      <c r="AY598" s="256"/>
      <c r="AZ598" s="256"/>
      <c r="BA598" s="261"/>
      <c r="BB598" s="261"/>
      <c r="BC598" s="77"/>
      <c r="BD598" s="261"/>
      <c r="BE598" s="261"/>
      <c r="BF598" s="261"/>
      <c r="BG598" s="261"/>
      <c r="BH598" s="261"/>
      <c r="BI598" s="261"/>
      <c r="BJ598" s="245"/>
      <c r="BK598" s="245"/>
      <c r="BL598" s="247"/>
      <c r="BM598" s="77"/>
      <c r="BN598" s="561" t="str">
        <f t="shared" si="77"/>
        <v xml:space="preserve"> </v>
      </c>
      <c r="BO598" s="561" t="str">
        <f t="shared" si="81"/>
        <v xml:space="preserve"> </v>
      </c>
      <c r="BP598" s="561" t="str">
        <f t="shared" si="82"/>
        <v xml:space="preserve"> </v>
      </c>
      <c r="BQ598" s="561" t="str">
        <f t="shared" si="83"/>
        <v xml:space="preserve"> </v>
      </c>
      <c r="BR598" s="77"/>
      <c r="BS598" s="145"/>
    </row>
    <row r="599" spans="1:71" s="86" customFormat="1" ht="12.75" x14ac:dyDescent="0.25">
      <c r="A599" s="365"/>
      <c r="B599" s="361">
        <f>Demography!B600</f>
        <v>0</v>
      </c>
      <c r="C599" s="361">
        <f>Demography!C600</f>
        <v>0</v>
      </c>
      <c r="D599" s="362">
        <f>Demography!D600</f>
        <v>0</v>
      </c>
      <c r="E599" s="81"/>
      <c r="F599" s="415"/>
      <c r="G599" s="416"/>
      <c r="H599" s="417"/>
      <c r="I599" s="241"/>
      <c r="J599" s="242"/>
      <c r="K599" s="243"/>
      <c r="L599" s="243"/>
      <c r="M599" s="243"/>
      <c r="N599" s="241"/>
      <c r="O599" s="248"/>
      <c r="P599" s="81"/>
      <c r="Q599" s="241"/>
      <c r="R599" s="416"/>
      <c r="S599" s="416"/>
      <c r="T599" s="81"/>
      <c r="U599" s="242"/>
      <c r="V599" s="242"/>
      <c r="W599" s="241"/>
      <c r="X599" s="242"/>
      <c r="Y599" s="241"/>
      <c r="Z599" s="241"/>
      <c r="AA599" s="241"/>
      <c r="AB599" s="243"/>
      <c r="AC599" s="243"/>
      <c r="AD599" s="77"/>
      <c r="AE599" s="243"/>
      <c r="AF599" s="243"/>
      <c r="AG599" s="243"/>
      <c r="AH599" s="243"/>
      <c r="AI599" s="243"/>
      <c r="AJ599" s="243"/>
      <c r="AK599" s="246"/>
      <c r="AL599" s="246"/>
      <c r="AM599" s="248"/>
      <c r="AN599" s="77"/>
      <c r="AO599" s="562" t="str">
        <f t="shared" si="76"/>
        <v xml:space="preserve"> </v>
      </c>
      <c r="AP599" s="562" t="str">
        <f t="shared" si="78"/>
        <v xml:space="preserve"> </v>
      </c>
      <c r="AQ599" s="562" t="str">
        <f t="shared" si="79"/>
        <v xml:space="preserve"> </v>
      </c>
      <c r="AR599" s="562" t="str">
        <f t="shared" si="80"/>
        <v xml:space="preserve"> </v>
      </c>
      <c r="AS599" s="77"/>
      <c r="AT599" s="360"/>
      <c r="AU599" s="360"/>
      <c r="AV599" s="359"/>
      <c r="AW599" s="360"/>
      <c r="AX599" s="359"/>
      <c r="AY599" s="359"/>
      <c r="AZ599" s="241"/>
      <c r="BA599" s="243"/>
      <c r="BB599" s="243"/>
      <c r="BC599" s="77"/>
      <c r="BD599" s="243"/>
      <c r="BE599" s="243"/>
      <c r="BF599" s="243"/>
      <c r="BG599" s="243"/>
      <c r="BH599" s="243"/>
      <c r="BI599" s="243"/>
      <c r="BJ599" s="246"/>
      <c r="BK599" s="246"/>
      <c r="BL599" s="248"/>
      <c r="BM599" s="77"/>
      <c r="BN599" s="562" t="str">
        <f t="shared" si="77"/>
        <v xml:space="preserve"> </v>
      </c>
      <c r="BO599" s="562" t="str">
        <f t="shared" si="81"/>
        <v xml:space="preserve"> </v>
      </c>
      <c r="BP599" s="562" t="str">
        <f t="shared" si="82"/>
        <v xml:space="preserve"> </v>
      </c>
      <c r="BQ599" s="562" t="str">
        <f t="shared" si="83"/>
        <v xml:space="preserve"> </v>
      </c>
      <c r="BR599" s="77"/>
      <c r="BS599" s="313"/>
    </row>
    <row r="600" spans="1:71" s="86" customFormat="1" ht="12.75" x14ac:dyDescent="0.25">
      <c r="A600" s="365"/>
      <c r="B600" s="147">
        <f>Demography!B601</f>
        <v>0</v>
      </c>
      <c r="C600" s="147">
        <f>Demography!C601</f>
        <v>0</v>
      </c>
      <c r="D600" s="148">
        <f>Demography!D601</f>
        <v>0</v>
      </c>
      <c r="E600" s="81"/>
      <c r="F600" s="238"/>
      <c r="G600" s="150"/>
      <c r="H600" s="414"/>
      <c r="I600" s="256"/>
      <c r="J600" s="240"/>
      <c r="K600" s="261"/>
      <c r="L600" s="261"/>
      <c r="M600" s="261"/>
      <c r="N600" s="256"/>
      <c r="O600" s="247"/>
      <c r="P600" s="81"/>
      <c r="Q600" s="256"/>
      <c r="R600" s="150"/>
      <c r="S600" s="150"/>
      <c r="T600" s="81"/>
      <c r="U600" s="240"/>
      <c r="V600" s="240"/>
      <c r="W600" s="256"/>
      <c r="X600" s="240"/>
      <c r="Y600" s="256"/>
      <c r="Z600" s="256"/>
      <c r="AA600" s="256"/>
      <c r="AB600" s="261"/>
      <c r="AC600" s="261"/>
      <c r="AD600" s="77"/>
      <c r="AE600" s="261"/>
      <c r="AF600" s="261"/>
      <c r="AG600" s="261"/>
      <c r="AH600" s="261"/>
      <c r="AI600" s="261"/>
      <c r="AJ600" s="261"/>
      <c r="AK600" s="245"/>
      <c r="AL600" s="245"/>
      <c r="AM600" s="247"/>
      <c r="AN600" s="77"/>
      <c r="AO600" s="561" t="str">
        <f t="shared" si="76"/>
        <v xml:space="preserve"> </v>
      </c>
      <c r="AP600" s="561" t="str">
        <f t="shared" si="78"/>
        <v xml:space="preserve"> </v>
      </c>
      <c r="AQ600" s="561" t="str">
        <f t="shared" si="79"/>
        <v xml:space="preserve"> </v>
      </c>
      <c r="AR600" s="561" t="str">
        <f t="shared" si="80"/>
        <v xml:space="preserve"> </v>
      </c>
      <c r="AS600" s="77"/>
      <c r="AT600" s="240"/>
      <c r="AU600" s="240"/>
      <c r="AV600" s="256"/>
      <c r="AW600" s="240"/>
      <c r="AX600" s="256"/>
      <c r="AY600" s="256"/>
      <c r="AZ600" s="256"/>
      <c r="BA600" s="261"/>
      <c r="BB600" s="261"/>
      <c r="BC600" s="77"/>
      <c r="BD600" s="261"/>
      <c r="BE600" s="261"/>
      <c r="BF600" s="261"/>
      <c r="BG600" s="261"/>
      <c r="BH600" s="261"/>
      <c r="BI600" s="261"/>
      <c r="BJ600" s="245"/>
      <c r="BK600" s="245"/>
      <c r="BL600" s="247"/>
      <c r="BM600" s="77"/>
      <c r="BN600" s="561" t="str">
        <f t="shared" si="77"/>
        <v xml:space="preserve"> </v>
      </c>
      <c r="BO600" s="561" t="str">
        <f t="shared" si="81"/>
        <v xml:space="preserve"> </v>
      </c>
      <c r="BP600" s="561" t="str">
        <f t="shared" si="82"/>
        <v xml:space="preserve"> </v>
      </c>
      <c r="BQ600" s="561" t="str">
        <f t="shared" si="83"/>
        <v xml:space="preserve"> </v>
      </c>
      <c r="BR600" s="77"/>
      <c r="BS600" s="145"/>
    </row>
    <row r="601" spans="1:71" s="86" customFormat="1" ht="12.75" x14ac:dyDescent="0.25">
      <c r="A601" s="365"/>
      <c r="B601" s="361">
        <f>Demography!B602</f>
        <v>0</v>
      </c>
      <c r="C601" s="361">
        <f>Demography!C602</f>
        <v>0</v>
      </c>
      <c r="D601" s="362">
        <f>Demography!D602</f>
        <v>0</v>
      </c>
      <c r="E601" s="81"/>
      <c r="F601" s="415"/>
      <c r="G601" s="416"/>
      <c r="H601" s="417"/>
      <c r="I601" s="241"/>
      <c r="J601" s="242"/>
      <c r="K601" s="243"/>
      <c r="L601" s="243"/>
      <c r="M601" s="243"/>
      <c r="N601" s="241"/>
      <c r="O601" s="248"/>
      <c r="P601" s="81"/>
      <c r="Q601" s="241"/>
      <c r="R601" s="416"/>
      <c r="S601" s="416"/>
      <c r="T601" s="81"/>
      <c r="U601" s="242"/>
      <c r="V601" s="242"/>
      <c r="W601" s="241"/>
      <c r="X601" s="242"/>
      <c r="Y601" s="241"/>
      <c r="Z601" s="241"/>
      <c r="AA601" s="241"/>
      <c r="AB601" s="243"/>
      <c r="AC601" s="243"/>
      <c r="AD601" s="77"/>
      <c r="AE601" s="243"/>
      <c r="AF601" s="243"/>
      <c r="AG601" s="243"/>
      <c r="AH601" s="243"/>
      <c r="AI601" s="243"/>
      <c r="AJ601" s="243"/>
      <c r="AK601" s="246"/>
      <c r="AL601" s="246"/>
      <c r="AM601" s="248"/>
      <c r="AN601" s="77"/>
      <c r="AO601" s="562" t="str">
        <f t="shared" si="76"/>
        <v xml:space="preserve"> </v>
      </c>
      <c r="AP601" s="562" t="str">
        <f t="shared" si="78"/>
        <v xml:space="preserve"> </v>
      </c>
      <c r="AQ601" s="562" t="str">
        <f t="shared" si="79"/>
        <v xml:space="preserve"> </v>
      </c>
      <c r="AR601" s="562" t="str">
        <f t="shared" si="80"/>
        <v xml:space="preserve"> </v>
      </c>
      <c r="AS601" s="77"/>
      <c r="AT601" s="360"/>
      <c r="AU601" s="360"/>
      <c r="AV601" s="359"/>
      <c r="AW601" s="360"/>
      <c r="AX601" s="359"/>
      <c r="AY601" s="359"/>
      <c r="AZ601" s="241"/>
      <c r="BA601" s="243"/>
      <c r="BB601" s="243"/>
      <c r="BC601" s="77"/>
      <c r="BD601" s="243"/>
      <c r="BE601" s="243"/>
      <c r="BF601" s="243"/>
      <c r="BG601" s="243"/>
      <c r="BH601" s="243"/>
      <c r="BI601" s="243"/>
      <c r="BJ601" s="246"/>
      <c r="BK601" s="246"/>
      <c r="BL601" s="248"/>
      <c r="BM601" s="77"/>
      <c r="BN601" s="562" t="str">
        <f t="shared" si="77"/>
        <v xml:space="preserve"> </v>
      </c>
      <c r="BO601" s="562" t="str">
        <f t="shared" si="81"/>
        <v xml:space="preserve"> </v>
      </c>
      <c r="BP601" s="562" t="str">
        <f t="shared" si="82"/>
        <v xml:space="preserve"> </v>
      </c>
      <c r="BQ601" s="562" t="str">
        <f t="shared" si="83"/>
        <v xml:space="preserve"> </v>
      </c>
      <c r="BR601" s="77"/>
      <c r="BS601" s="313"/>
    </row>
    <row r="602" spans="1:71" s="86" customFormat="1" ht="12.75" x14ac:dyDescent="0.25">
      <c r="A602" s="365"/>
      <c r="B602" s="147">
        <f>Demography!B603</f>
        <v>0</v>
      </c>
      <c r="C602" s="147">
        <f>Demography!C603</f>
        <v>0</v>
      </c>
      <c r="D602" s="148">
        <f>Demography!D603</f>
        <v>0</v>
      </c>
      <c r="E602" s="81"/>
      <c r="F602" s="238"/>
      <c r="G602" s="150"/>
      <c r="H602" s="414"/>
      <c r="I602" s="256"/>
      <c r="J602" s="240"/>
      <c r="K602" s="261"/>
      <c r="L602" s="261"/>
      <c r="M602" s="261"/>
      <c r="N602" s="256"/>
      <c r="O602" s="247"/>
      <c r="P602" s="81"/>
      <c r="Q602" s="256"/>
      <c r="R602" s="150"/>
      <c r="S602" s="150"/>
      <c r="T602" s="81"/>
      <c r="U602" s="240"/>
      <c r="V602" s="240"/>
      <c r="W602" s="256"/>
      <c r="X602" s="240"/>
      <c r="Y602" s="256"/>
      <c r="Z602" s="256"/>
      <c r="AA602" s="256"/>
      <c r="AB602" s="261"/>
      <c r="AC602" s="261"/>
      <c r="AD602" s="77"/>
      <c r="AE602" s="261"/>
      <c r="AF602" s="261"/>
      <c r="AG602" s="261"/>
      <c r="AH602" s="261"/>
      <c r="AI602" s="261"/>
      <c r="AJ602" s="261"/>
      <c r="AK602" s="245"/>
      <c r="AL602" s="245"/>
      <c r="AM602" s="247"/>
      <c r="AN602" s="77"/>
      <c r="AO602" s="561" t="str">
        <f t="shared" si="76"/>
        <v xml:space="preserve"> </v>
      </c>
      <c r="AP602" s="561" t="str">
        <f t="shared" si="78"/>
        <v xml:space="preserve"> </v>
      </c>
      <c r="AQ602" s="561" t="str">
        <f t="shared" si="79"/>
        <v xml:space="preserve"> </v>
      </c>
      <c r="AR602" s="561" t="str">
        <f t="shared" si="80"/>
        <v xml:space="preserve"> </v>
      </c>
      <c r="AS602" s="77"/>
      <c r="AT602" s="240"/>
      <c r="AU602" s="240"/>
      <c r="AV602" s="256"/>
      <c r="AW602" s="240"/>
      <c r="AX602" s="256"/>
      <c r="AY602" s="256"/>
      <c r="AZ602" s="256"/>
      <c r="BA602" s="261"/>
      <c r="BB602" s="261"/>
      <c r="BC602" s="77"/>
      <c r="BD602" s="261"/>
      <c r="BE602" s="261"/>
      <c r="BF602" s="261"/>
      <c r="BG602" s="261"/>
      <c r="BH602" s="261"/>
      <c r="BI602" s="261"/>
      <c r="BJ602" s="245"/>
      <c r="BK602" s="245"/>
      <c r="BL602" s="247"/>
      <c r="BM602" s="77"/>
      <c r="BN602" s="561" t="str">
        <f t="shared" si="77"/>
        <v xml:space="preserve"> </v>
      </c>
      <c r="BO602" s="561" t="str">
        <f t="shared" si="81"/>
        <v xml:space="preserve"> </v>
      </c>
      <c r="BP602" s="561" t="str">
        <f t="shared" si="82"/>
        <v xml:space="preserve"> </v>
      </c>
      <c r="BQ602" s="561" t="str">
        <f t="shared" si="83"/>
        <v xml:space="preserve"> </v>
      </c>
      <c r="BR602" s="77"/>
      <c r="BS602" s="145"/>
    </row>
    <row r="603" spans="1:71" s="86" customFormat="1" ht="12.75" x14ac:dyDescent="0.25">
      <c r="A603" s="365"/>
      <c r="B603" s="361">
        <f>Demography!B604</f>
        <v>0</v>
      </c>
      <c r="C603" s="361">
        <f>Demography!C604</f>
        <v>0</v>
      </c>
      <c r="D603" s="362">
        <f>Demography!D604</f>
        <v>0</v>
      </c>
      <c r="E603" s="81"/>
      <c r="F603" s="415"/>
      <c r="G603" s="416"/>
      <c r="H603" s="417"/>
      <c r="I603" s="241"/>
      <c r="J603" s="242"/>
      <c r="K603" s="243"/>
      <c r="L603" s="243"/>
      <c r="M603" s="243"/>
      <c r="N603" s="241"/>
      <c r="O603" s="248"/>
      <c r="P603" s="81"/>
      <c r="Q603" s="241"/>
      <c r="R603" s="416"/>
      <c r="S603" s="416"/>
      <c r="T603" s="81"/>
      <c r="U603" s="242"/>
      <c r="V603" s="242"/>
      <c r="W603" s="241"/>
      <c r="X603" s="242"/>
      <c r="Y603" s="241"/>
      <c r="Z603" s="241"/>
      <c r="AA603" s="241"/>
      <c r="AB603" s="243"/>
      <c r="AC603" s="243"/>
      <c r="AD603" s="77"/>
      <c r="AE603" s="243"/>
      <c r="AF603" s="243"/>
      <c r="AG603" s="243"/>
      <c r="AH603" s="243"/>
      <c r="AI603" s="243"/>
      <c r="AJ603" s="243"/>
      <c r="AK603" s="246"/>
      <c r="AL603" s="246"/>
      <c r="AM603" s="248"/>
      <c r="AN603" s="77"/>
      <c r="AO603" s="562" t="str">
        <f t="shared" si="76"/>
        <v xml:space="preserve"> </v>
      </c>
      <c r="AP603" s="562" t="str">
        <f t="shared" si="78"/>
        <v xml:space="preserve"> </v>
      </c>
      <c r="AQ603" s="562" t="str">
        <f t="shared" si="79"/>
        <v xml:space="preserve"> </v>
      </c>
      <c r="AR603" s="562" t="str">
        <f t="shared" si="80"/>
        <v xml:space="preserve"> </v>
      </c>
      <c r="AS603" s="77"/>
      <c r="AT603" s="360"/>
      <c r="AU603" s="360"/>
      <c r="AV603" s="359"/>
      <c r="AW603" s="360"/>
      <c r="AX603" s="359"/>
      <c r="AY603" s="359"/>
      <c r="AZ603" s="241"/>
      <c r="BA603" s="243"/>
      <c r="BB603" s="243"/>
      <c r="BC603" s="77"/>
      <c r="BD603" s="243"/>
      <c r="BE603" s="243"/>
      <c r="BF603" s="243"/>
      <c r="BG603" s="243"/>
      <c r="BH603" s="243"/>
      <c r="BI603" s="243"/>
      <c r="BJ603" s="246"/>
      <c r="BK603" s="246"/>
      <c r="BL603" s="248"/>
      <c r="BM603" s="77"/>
      <c r="BN603" s="562" t="str">
        <f t="shared" si="77"/>
        <v xml:space="preserve"> </v>
      </c>
      <c r="BO603" s="562" t="str">
        <f t="shared" si="81"/>
        <v xml:space="preserve"> </v>
      </c>
      <c r="BP603" s="562" t="str">
        <f t="shared" si="82"/>
        <v xml:space="preserve"> </v>
      </c>
      <c r="BQ603" s="562" t="str">
        <f t="shared" si="83"/>
        <v xml:space="preserve"> </v>
      </c>
      <c r="BR603" s="77"/>
      <c r="BS603" s="313"/>
    </row>
    <row r="604" spans="1:71" s="86" customFormat="1" ht="12.75" x14ac:dyDescent="0.25">
      <c r="A604" s="365"/>
      <c r="B604" s="147">
        <f>Demography!B605</f>
        <v>0</v>
      </c>
      <c r="C604" s="147">
        <f>Demography!C605</f>
        <v>0</v>
      </c>
      <c r="D604" s="148">
        <f>Demography!D605</f>
        <v>0</v>
      </c>
      <c r="E604" s="81"/>
      <c r="F604" s="238"/>
      <c r="G604" s="150"/>
      <c r="H604" s="414"/>
      <c r="I604" s="256"/>
      <c r="J604" s="240"/>
      <c r="K604" s="261"/>
      <c r="L604" s="261"/>
      <c r="M604" s="261"/>
      <c r="N604" s="256"/>
      <c r="O604" s="247"/>
      <c r="P604" s="81"/>
      <c r="Q604" s="256"/>
      <c r="R604" s="150"/>
      <c r="S604" s="150"/>
      <c r="T604" s="81"/>
      <c r="U604" s="240"/>
      <c r="V604" s="240"/>
      <c r="W604" s="256"/>
      <c r="X604" s="240"/>
      <c r="Y604" s="256"/>
      <c r="Z604" s="256"/>
      <c r="AA604" s="256"/>
      <c r="AB604" s="261"/>
      <c r="AC604" s="261"/>
      <c r="AD604" s="77"/>
      <c r="AE604" s="261"/>
      <c r="AF604" s="261"/>
      <c r="AG604" s="261"/>
      <c r="AH604" s="261"/>
      <c r="AI604" s="261"/>
      <c r="AJ604" s="261"/>
      <c r="AK604" s="245"/>
      <c r="AL604" s="245"/>
      <c r="AM604" s="247"/>
      <c r="AN604" s="77"/>
      <c r="AO604" s="561" t="str">
        <f t="shared" si="76"/>
        <v xml:space="preserve"> </v>
      </c>
      <c r="AP604" s="561" t="str">
        <f t="shared" si="78"/>
        <v xml:space="preserve"> </v>
      </c>
      <c r="AQ604" s="561" t="str">
        <f t="shared" si="79"/>
        <v xml:space="preserve"> </v>
      </c>
      <c r="AR604" s="561" t="str">
        <f t="shared" si="80"/>
        <v xml:space="preserve"> </v>
      </c>
      <c r="AS604" s="77"/>
      <c r="AT604" s="240"/>
      <c r="AU604" s="240"/>
      <c r="AV604" s="256"/>
      <c r="AW604" s="240"/>
      <c r="AX604" s="256"/>
      <c r="AY604" s="256"/>
      <c r="AZ604" s="256"/>
      <c r="BA604" s="261"/>
      <c r="BB604" s="261"/>
      <c r="BC604" s="77"/>
      <c r="BD604" s="261"/>
      <c r="BE604" s="261"/>
      <c r="BF604" s="261"/>
      <c r="BG604" s="261"/>
      <c r="BH604" s="261"/>
      <c r="BI604" s="261"/>
      <c r="BJ604" s="245"/>
      <c r="BK604" s="245"/>
      <c r="BL604" s="247"/>
      <c r="BM604" s="77"/>
      <c r="BN604" s="561" t="str">
        <f t="shared" si="77"/>
        <v xml:space="preserve"> </v>
      </c>
      <c r="BO604" s="561" t="str">
        <f t="shared" si="81"/>
        <v xml:space="preserve"> </v>
      </c>
      <c r="BP604" s="561" t="str">
        <f t="shared" si="82"/>
        <v xml:space="preserve"> </v>
      </c>
      <c r="BQ604" s="561" t="str">
        <f t="shared" si="83"/>
        <v xml:space="preserve"> </v>
      </c>
      <c r="BR604" s="77"/>
      <c r="BS604" s="145"/>
    </row>
    <row r="605" spans="1:71" s="86" customFormat="1" ht="12.75" x14ac:dyDescent="0.25">
      <c r="A605" s="365"/>
      <c r="B605" s="361">
        <f>Demography!B606</f>
        <v>0</v>
      </c>
      <c r="C605" s="361">
        <f>Demography!C606</f>
        <v>0</v>
      </c>
      <c r="D605" s="362">
        <f>Demography!D606</f>
        <v>0</v>
      </c>
      <c r="E605" s="81"/>
      <c r="F605" s="415"/>
      <c r="G605" s="416"/>
      <c r="H605" s="417"/>
      <c r="I605" s="241"/>
      <c r="J605" s="242"/>
      <c r="K605" s="243"/>
      <c r="L605" s="243"/>
      <c r="M605" s="243"/>
      <c r="N605" s="241"/>
      <c r="O605" s="248"/>
      <c r="P605" s="81"/>
      <c r="Q605" s="241"/>
      <c r="R605" s="416"/>
      <c r="S605" s="416"/>
      <c r="T605" s="81"/>
      <c r="U605" s="242"/>
      <c r="V605" s="242"/>
      <c r="W605" s="241"/>
      <c r="X605" s="242"/>
      <c r="Y605" s="241"/>
      <c r="Z605" s="241"/>
      <c r="AA605" s="241"/>
      <c r="AB605" s="243"/>
      <c r="AC605" s="243"/>
      <c r="AD605" s="77"/>
      <c r="AE605" s="243"/>
      <c r="AF605" s="243"/>
      <c r="AG605" s="243"/>
      <c r="AH605" s="243"/>
      <c r="AI605" s="243"/>
      <c r="AJ605" s="243"/>
      <c r="AK605" s="246"/>
      <c r="AL605" s="246"/>
      <c r="AM605" s="248"/>
      <c r="AN605" s="77"/>
      <c r="AO605" s="562" t="str">
        <f t="shared" si="76"/>
        <v xml:space="preserve"> </v>
      </c>
      <c r="AP605" s="562" t="str">
        <f t="shared" si="78"/>
        <v xml:space="preserve"> </v>
      </c>
      <c r="AQ605" s="562" t="str">
        <f t="shared" si="79"/>
        <v xml:space="preserve"> </v>
      </c>
      <c r="AR605" s="562" t="str">
        <f t="shared" si="80"/>
        <v xml:space="preserve"> </v>
      </c>
      <c r="AS605" s="77"/>
      <c r="AT605" s="360"/>
      <c r="AU605" s="360"/>
      <c r="AV605" s="359"/>
      <c r="AW605" s="360"/>
      <c r="AX605" s="359"/>
      <c r="AY605" s="359"/>
      <c r="AZ605" s="241"/>
      <c r="BA605" s="243"/>
      <c r="BB605" s="243"/>
      <c r="BC605" s="77"/>
      <c r="BD605" s="243"/>
      <c r="BE605" s="243"/>
      <c r="BF605" s="243"/>
      <c r="BG605" s="243"/>
      <c r="BH605" s="243"/>
      <c r="BI605" s="243"/>
      <c r="BJ605" s="246"/>
      <c r="BK605" s="246"/>
      <c r="BL605" s="248"/>
      <c r="BM605" s="77"/>
      <c r="BN605" s="562" t="str">
        <f t="shared" si="77"/>
        <v xml:space="preserve"> </v>
      </c>
      <c r="BO605" s="562" t="str">
        <f t="shared" si="81"/>
        <v xml:space="preserve"> </v>
      </c>
      <c r="BP605" s="562" t="str">
        <f t="shared" si="82"/>
        <v xml:space="preserve"> </v>
      </c>
      <c r="BQ605" s="562" t="str">
        <f t="shared" si="83"/>
        <v xml:space="preserve"> </v>
      </c>
      <c r="BR605" s="77"/>
      <c r="BS605" s="313"/>
    </row>
    <row r="606" spans="1:71" s="86" customFormat="1" ht="12.75" x14ac:dyDescent="0.25">
      <c r="A606" s="365"/>
      <c r="B606" s="147">
        <f>Demography!B607</f>
        <v>0</v>
      </c>
      <c r="C606" s="147">
        <f>Demography!C607</f>
        <v>0</v>
      </c>
      <c r="D606" s="148">
        <f>Demography!D607</f>
        <v>0</v>
      </c>
      <c r="E606" s="81"/>
      <c r="F606" s="238"/>
      <c r="G606" s="150"/>
      <c r="H606" s="414"/>
      <c r="I606" s="256"/>
      <c r="J606" s="240"/>
      <c r="K606" s="261"/>
      <c r="L606" s="261"/>
      <c r="M606" s="261"/>
      <c r="N606" s="256"/>
      <c r="O606" s="247"/>
      <c r="P606" s="81"/>
      <c r="Q606" s="256"/>
      <c r="R606" s="150"/>
      <c r="S606" s="150"/>
      <c r="T606" s="81"/>
      <c r="U606" s="240"/>
      <c r="V606" s="240"/>
      <c r="W606" s="256"/>
      <c r="X606" s="240"/>
      <c r="Y606" s="256"/>
      <c r="Z606" s="256"/>
      <c r="AA606" s="256"/>
      <c r="AB606" s="261"/>
      <c r="AC606" s="261"/>
      <c r="AD606" s="77"/>
      <c r="AE606" s="261"/>
      <c r="AF606" s="261"/>
      <c r="AG606" s="261"/>
      <c r="AH606" s="261"/>
      <c r="AI606" s="261"/>
      <c r="AJ606" s="261"/>
      <c r="AK606" s="245"/>
      <c r="AL606" s="245"/>
      <c r="AM606" s="247"/>
      <c r="AN606" s="77"/>
      <c r="AO606" s="561" t="str">
        <f t="shared" si="76"/>
        <v xml:space="preserve"> </v>
      </c>
      <c r="AP606" s="561" t="str">
        <f t="shared" si="78"/>
        <v xml:space="preserve"> </v>
      </c>
      <c r="AQ606" s="561" t="str">
        <f t="shared" si="79"/>
        <v xml:space="preserve"> </v>
      </c>
      <c r="AR606" s="561" t="str">
        <f t="shared" si="80"/>
        <v xml:space="preserve"> </v>
      </c>
      <c r="AS606" s="77"/>
      <c r="AT606" s="240"/>
      <c r="AU606" s="240"/>
      <c r="AV606" s="256"/>
      <c r="AW606" s="240"/>
      <c r="AX606" s="256"/>
      <c r="AY606" s="256"/>
      <c r="AZ606" s="256"/>
      <c r="BA606" s="261"/>
      <c r="BB606" s="261"/>
      <c r="BC606" s="77"/>
      <c r="BD606" s="261"/>
      <c r="BE606" s="261"/>
      <c r="BF606" s="261"/>
      <c r="BG606" s="261"/>
      <c r="BH606" s="261"/>
      <c r="BI606" s="261"/>
      <c r="BJ606" s="245"/>
      <c r="BK606" s="245"/>
      <c r="BL606" s="247"/>
      <c r="BM606" s="77"/>
      <c r="BN606" s="561" t="str">
        <f t="shared" si="77"/>
        <v xml:space="preserve"> </v>
      </c>
      <c r="BO606" s="561" t="str">
        <f t="shared" si="81"/>
        <v xml:space="preserve"> </v>
      </c>
      <c r="BP606" s="561" t="str">
        <f t="shared" si="82"/>
        <v xml:space="preserve"> </v>
      </c>
      <c r="BQ606" s="561" t="str">
        <f t="shared" si="83"/>
        <v xml:space="preserve"> </v>
      </c>
      <c r="BR606" s="77"/>
      <c r="BS606" s="145"/>
    </row>
    <row r="607" spans="1:71" s="86" customFormat="1" ht="12.75" x14ac:dyDescent="0.25">
      <c r="A607" s="365"/>
      <c r="B607" s="361">
        <f>Demography!B608</f>
        <v>0</v>
      </c>
      <c r="C607" s="361">
        <f>Demography!C608</f>
        <v>0</v>
      </c>
      <c r="D607" s="362">
        <f>Demography!D608</f>
        <v>0</v>
      </c>
      <c r="E607" s="81"/>
      <c r="F607" s="415"/>
      <c r="G607" s="416"/>
      <c r="H607" s="417"/>
      <c r="I607" s="241"/>
      <c r="J607" s="242"/>
      <c r="K607" s="243"/>
      <c r="L607" s="243"/>
      <c r="M607" s="243"/>
      <c r="N607" s="241"/>
      <c r="O607" s="248"/>
      <c r="P607" s="81"/>
      <c r="Q607" s="241"/>
      <c r="R607" s="416"/>
      <c r="S607" s="416"/>
      <c r="T607" s="81"/>
      <c r="U607" s="242"/>
      <c r="V607" s="242"/>
      <c r="W607" s="241"/>
      <c r="X607" s="242"/>
      <c r="Y607" s="241"/>
      <c r="Z607" s="241"/>
      <c r="AA607" s="241"/>
      <c r="AB607" s="243"/>
      <c r="AC607" s="243"/>
      <c r="AD607" s="77"/>
      <c r="AE607" s="243"/>
      <c r="AF607" s="243"/>
      <c r="AG607" s="243"/>
      <c r="AH607" s="243"/>
      <c r="AI607" s="243"/>
      <c r="AJ607" s="243"/>
      <c r="AK607" s="246"/>
      <c r="AL607" s="246"/>
      <c r="AM607" s="248"/>
      <c r="AN607" s="77"/>
      <c r="AO607" s="562" t="str">
        <f t="shared" si="76"/>
        <v xml:space="preserve"> </v>
      </c>
      <c r="AP607" s="562" t="str">
        <f t="shared" si="78"/>
        <v xml:space="preserve"> </v>
      </c>
      <c r="AQ607" s="562" t="str">
        <f t="shared" si="79"/>
        <v xml:space="preserve"> </v>
      </c>
      <c r="AR607" s="562" t="str">
        <f t="shared" si="80"/>
        <v xml:space="preserve"> </v>
      </c>
      <c r="AS607" s="77"/>
      <c r="AT607" s="360"/>
      <c r="AU607" s="360"/>
      <c r="AV607" s="359"/>
      <c r="AW607" s="360"/>
      <c r="AX607" s="359"/>
      <c r="AY607" s="359"/>
      <c r="AZ607" s="241"/>
      <c r="BA607" s="243"/>
      <c r="BB607" s="243"/>
      <c r="BC607" s="77"/>
      <c r="BD607" s="243"/>
      <c r="BE607" s="243"/>
      <c r="BF607" s="243"/>
      <c r="BG607" s="243"/>
      <c r="BH607" s="243"/>
      <c r="BI607" s="243"/>
      <c r="BJ607" s="246"/>
      <c r="BK607" s="246"/>
      <c r="BL607" s="248"/>
      <c r="BM607" s="77"/>
      <c r="BN607" s="562" t="str">
        <f t="shared" si="77"/>
        <v xml:space="preserve"> </v>
      </c>
      <c r="BO607" s="562" t="str">
        <f t="shared" si="81"/>
        <v xml:space="preserve"> </v>
      </c>
      <c r="BP607" s="562" t="str">
        <f t="shared" si="82"/>
        <v xml:space="preserve"> </v>
      </c>
      <c r="BQ607" s="562" t="str">
        <f t="shared" si="83"/>
        <v xml:space="preserve"> </v>
      </c>
      <c r="BR607" s="77"/>
      <c r="BS607" s="313"/>
    </row>
    <row r="608" spans="1:71" s="86" customFormat="1" ht="12.75" x14ac:dyDescent="0.25">
      <c r="A608" s="365"/>
      <c r="B608" s="147">
        <f>Demography!B609</f>
        <v>0</v>
      </c>
      <c r="C608" s="147">
        <f>Demography!C609</f>
        <v>0</v>
      </c>
      <c r="D608" s="148">
        <f>Demography!D609</f>
        <v>0</v>
      </c>
      <c r="E608" s="81"/>
      <c r="F608" s="238"/>
      <c r="G608" s="150"/>
      <c r="H608" s="414"/>
      <c r="I608" s="256"/>
      <c r="J608" s="240"/>
      <c r="K608" s="261"/>
      <c r="L608" s="261"/>
      <c r="M608" s="261"/>
      <c r="N608" s="256"/>
      <c r="O608" s="247"/>
      <c r="P608" s="81"/>
      <c r="Q608" s="256"/>
      <c r="R608" s="150"/>
      <c r="S608" s="150"/>
      <c r="T608" s="81"/>
      <c r="U608" s="240"/>
      <c r="V608" s="240"/>
      <c r="W608" s="256"/>
      <c r="X608" s="240"/>
      <c r="Y608" s="256"/>
      <c r="Z608" s="256"/>
      <c r="AA608" s="256"/>
      <c r="AB608" s="261"/>
      <c r="AC608" s="261"/>
      <c r="AD608" s="77"/>
      <c r="AE608" s="261"/>
      <c r="AF608" s="261"/>
      <c r="AG608" s="261"/>
      <c r="AH608" s="261"/>
      <c r="AI608" s="261"/>
      <c r="AJ608" s="261"/>
      <c r="AK608" s="245"/>
      <c r="AL608" s="245"/>
      <c r="AM608" s="247"/>
      <c r="AN608" s="77"/>
      <c r="AO608" s="561" t="str">
        <f t="shared" si="76"/>
        <v xml:space="preserve"> </v>
      </c>
      <c r="AP608" s="561" t="str">
        <f t="shared" si="78"/>
        <v xml:space="preserve"> </v>
      </c>
      <c r="AQ608" s="561" t="str">
        <f t="shared" si="79"/>
        <v xml:space="preserve"> </v>
      </c>
      <c r="AR608" s="561" t="str">
        <f t="shared" si="80"/>
        <v xml:space="preserve"> </v>
      </c>
      <c r="AS608" s="77"/>
      <c r="AT608" s="240"/>
      <c r="AU608" s="240"/>
      <c r="AV608" s="256"/>
      <c r="AW608" s="240"/>
      <c r="AX608" s="256"/>
      <c r="AY608" s="256"/>
      <c r="AZ608" s="256"/>
      <c r="BA608" s="261"/>
      <c r="BB608" s="261"/>
      <c r="BC608" s="77"/>
      <c r="BD608" s="261"/>
      <c r="BE608" s="261"/>
      <c r="BF608" s="261"/>
      <c r="BG608" s="261"/>
      <c r="BH608" s="261"/>
      <c r="BI608" s="261"/>
      <c r="BJ608" s="245"/>
      <c r="BK608" s="245"/>
      <c r="BL608" s="247"/>
      <c r="BM608" s="77"/>
      <c r="BN608" s="561" t="str">
        <f t="shared" si="77"/>
        <v xml:space="preserve"> </v>
      </c>
      <c r="BO608" s="561" t="str">
        <f t="shared" si="81"/>
        <v xml:space="preserve"> </v>
      </c>
      <c r="BP608" s="561" t="str">
        <f t="shared" si="82"/>
        <v xml:space="preserve"> </v>
      </c>
      <c r="BQ608" s="561" t="str">
        <f t="shared" si="83"/>
        <v xml:space="preserve"> </v>
      </c>
      <c r="BR608" s="77"/>
      <c r="BS608" s="145"/>
    </row>
    <row r="609" spans="1:71" s="86" customFormat="1" ht="12.75" x14ac:dyDescent="0.25">
      <c r="A609" s="365"/>
      <c r="B609" s="361">
        <f>Demography!B610</f>
        <v>0</v>
      </c>
      <c r="C609" s="361">
        <f>Demography!C610</f>
        <v>0</v>
      </c>
      <c r="D609" s="362">
        <f>Demography!D610</f>
        <v>0</v>
      </c>
      <c r="E609" s="81"/>
      <c r="F609" s="415"/>
      <c r="G609" s="416"/>
      <c r="H609" s="417"/>
      <c r="I609" s="241"/>
      <c r="J609" s="242"/>
      <c r="K609" s="243"/>
      <c r="L609" s="243"/>
      <c r="M609" s="243"/>
      <c r="N609" s="241"/>
      <c r="O609" s="248"/>
      <c r="P609" s="81"/>
      <c r="Q609" s="241"/>
      <c r="R609" s="416"/>
      <c r="S609" s="416"/>
      <c r="T609" s="81"/>
      <c r="U609" s="242"/>
      <c r="V609" s="242"/>
      <c r="W609" s="241"/>
      <c r="X609" s="242"/>
      <c r="Y609" s="241"/>
      <c r="Z609" s="241"/>
      <c r="AA609" s="241"/>
      <c r="AB609" s="243"/>
      <c r="AC609" s="243"/>
      <c r="AD609" s="77"/>
      <c r="AE609" s="243"/>
      <c r="AF609" s="243"/>
      <c r="AG609" s="243"/>
      <c r="AH609" s="243"/>
      <c r="AI609" s="243"/>
      <c r="AJ609" s="243"/>
      <c r="AK609" s="246"/>
      <c r="AL609" s="246"/>
      <c r="AM609" s="248"/>
      <c r="AN609" s="77"/>
      <c r="AO609" s="562" t="str">
        <f t="shared" si="76"/>
        <v xml:space="preserve"> </v>
      </c>
      <c r="AP609" s="562" t="str">
        <f t="shared" si="78"/>
        <v xml:space="preserve"> </v>
      </c>
      <c r="AQ609" s="562" t="str">
        <f t="shared" si="79"/>
        <v xml:space="preserve"> </v>
      </c>
      <c r="AR609" s="562" t="str">
        <f t="shared" si="80"/>
        <v xml:space="preserve"> </v>
      </c>
      <c r="AS609" s="77"/>
      <c r="AT609" s="360"/>
      <c r="AU609" s="360"/>
      <c r="AV609" s="359"/>
      <c r="AW609" s="360"/>
      <c r="AX609" s="359"/>
      <c r="AY609" s="359"/>
      <c r="AZ609" s="241"/>
      <c r="BA609" s="243"/>
      <c r="BB609" s="243"/>
      <c r="BC609" s="77"/>
      <c r="BD609" s="243"/>
      <c r="BE609" s="243"/>
      <c r="BF609" s="243"/>
      <c r="BG609" s="243"/>
      <c r="BH609" s="243"/>
      <c r="BI609" s="243"/>
      <c r="BJ609" s="246"/>
      <c r="BK609" s="246"/>
      <c r="BL609" s="248"/>
      <c r="BM609" s="77"/>
      <c r="BN609" s="562" t="str">
        <f t="shared" si="77"/>
        <v xml:space="preserve"> </v>
      </c>
      <c r="BO609" s="562" t="str">
        <f t="shared" si="81"/>
        <v xml:space="preserve"> </v>
      </c>
      <c r="BP609" s="562" t="str">
        <f t="shared" si="82"/>
        <v xml:space="preserve"> </v>
      </c>
      <c r="BQ609" s="562" t="str">
        <f t="shared" si="83"/>
        <v xml:space="preserve"> </v>
      </c>
      <c r="BR609" s="77"/>
      <c r="BS609" s="313"/>
    </row>
    <row r="610" spans="1:71" s="86" customFormat="1" ht="12.75" x14ac:dyDescent="0.25">
      <c r="A610" s="365"/>
      <c r="B610" s="147">
        <f>Demography!B611</f>
        <v>0</v>
      </c>
      <c r="C610" s="147">
        <f>Demography!C611</f>
        <v>0</v>
      </c>
      <c r="D610" s="148">
        <f>Demography!D611</f>
        <v>0</v>
      </c>
      <c r="E610" s="81"/>
      <c r="F610" s="238"/>
      <c r="G610" s="150"/>
      <c r="H610" s="414"/>
      <c r="I610" s="256"/>
      <c r="J610" s="240"/>
      <c r="K610" s="261"/>
      <c r="L610" s="261"/>
      <c r="M610" s="261"/>
      <c r="N610" s="256"/>
      <c r="O610" s="247"/>
      <c r="P610" s="81"/>
      <c r="Q610" s="256"/>
      <c r="R610" s="150"/>
      <c r="S610" s="150"/>
      <c r="T610" s="81"/>
      <c r="U610" s="240"/>
      <c r="V610" s="240"/>
      <c r="W610" s="256"/>
      <c r="X610" s="240"/>
      <c r="Y610" s="256"/>
      <c r="Z610" s="256"/>
      <c r="AA610" s="256"/>
      <c r="AB610" s="261"/>
      <c r="AC610" s="261"/>
      <c r="AD610" s="77"/>
      <c r="AE610" s="261"/>
      <c r="AF610" s="261"/>
      <c r="AG610" s="261"/>
      <c r="AH610" s="261"/>
      <c r="AI610" s="261"/>
      <c r="AJ610" s="261"/>
      <c r="AK610" s="245"/>
      <c r="AL610" s="245"/>
      <c r="AM610" s="247"/>
      <c r="AN610" s="77"/>
      <c r="AO610" s="561" t="str">
        <f t="shared" si="76"/>
        <v xml:space="preserve"> </v>
      </c>
      <c r="AP610" s="561" t="str">
        <f t="shared" si="78"/>
        <v xml:space="preserve"> </v>
      </c>
      <c r="AQ610" s="561" t="str">
        <f t="shared" si="79"/>
        <v xml:space="preserve"> </v>
      </c>
      <c r="AR610" s="561" t="str">
        <f t="shared" si="80"/>
        <v xml:space="preserve"> </v>
      </c>
      <c r="AS610" s="77"/>
      <c r="AT610" s="240"/>
      <c r="AU610" s="240"/>
      <c r="AV610" s="256"/>
      <c r="AW610" s="240"/>
      <c r="AX610" s="256"/>
      <c r="AY610" s="256"/>
      <c r="AZ610" s="256"/>
      <c r="BA610" s="261"/>
      <c r="BB610" s="261"/>
      <c r="BC610" s="77"/>
      <c r="BD610" s="261"/>
      <c r="BE610" s="261"/>
      <c r="BF610" s="261"/>
      <c r="BG610" s="261"/>
      <c r="BH610" s="261"/>
      <c r="BI610" s="261"/>
      <c r="BJ610" s="245"/>
      <c r="BK610" s="245"/>
      <c r="BL610" s="247"/>
      <c r="BM610" s="77"/>
      <c r="BN610" s="561" t="str">
        <f t="shared" si="77"/>
        <v xml:space="preserve"> </v>
      </c>
      <c r="BO610" s="561" t="str">
        <f t="shared" si="81"/>
        <v xml:space="preserve"> </v>
      </c>
      <c r="BP610" s="561" t="str">
        <f t="shared" si="82"/>
        <v xml:space="preserve"> </v>
      </c>
      <c r="BQ610" s="561" t="str">
        <f t="shared" si="83"/>
        <v xml:space="preserve"> </v>
      </c>
      <c r="BR610" s="77"/>
      <c r="BS610" s="145"/>
    </row>
    <row r="611" spans="1:71" s="86" customFormat="1" ht="12.75" x14ac:dyDescent="0.25">
      <c r="A611" s="365"/>
      <c r="B611" s="361">
        <f>Demography!B612</f>
        <v>0</v>
      </c>
      <c r="C611" s="361">
        <f>Demography!C612</f>
        <v>0</v>
      </c>
      <c r="D611" s="362">
        <f>Demography!D612</f>
        <v>0</v>
      </c>
      <c r="E611" s="81"/>
      <c r="F611" s="415"/>
      <c r="G611" s="416"/>
      <c r="H611" s="417"/>
      <c r="I611" s="241"/>
      <c r="J611" s="242"/>
      <c r="K611" s="243"/>
      <c r="L611" s="243"/>
      <c r="M611" s="243"/>
      <c r="N611" s="241"/>
      <c r="O611" s="248"/>
      <c r="P611" s="81"/>
      <c r="Q611" s="241"/>
      <c r="R611" s="416"/>
      <c r="S611" s="416"/>
      <c r="T611" s="81"/>
      <c r="U611" s="242"/>
      <c r="V611" s="242"/>
      <c r="W611" s="241"/>
      <c r="X611" s="242"/>
      <c r="Y611" s="241"/>
      <c r="Z611" s="241"/>
      <c r="AA611" s="241"/>
      <c r="AB611" s="243"/>
      <c r="AC611" s="243"/>
      <c r="AD611" s="77"/>
      <c r="AE611" s="243"/>
      <c r="AF611" s="243"/>
      <c r="AG611" s="243"/>
      <c r="AH611" s="243"/>
      <c r="AI611" s="243"/>
      <c r="AJ611" s="243"/>
      <c r="AK611" s="246"/>
      <c r="AL611" s="246"/>
      <c r="AM611" s="248"/>
      <c r="AN611" s="77"/>
      <c r="AO611" s="562" t="str">
        <f t="shared" si="76"/>
        <v xml:space="preserve"> </v>
      </c>
      <c r="AP611" s="562" t="str">
        <f t="shared" si="78"/>
        <v xml:space="preserve"> </v>
      </c>
      <c r="AQ611" s="562" t="str">
        <f t="shared" si="79"/>
        <v xml:space="preserve"> </v>
      </c>
      <c r="AR611" s="562" t="str">
        <f t="shared" si="80"/>
        <v xml:space="preserve"> </v>
      </c>
      <c r="AS611" s="77"/>
      <c r="AT611" s="360"/>
      <c r="AU611" s="360"/>
      <c r="AV611" s="359"/>
      <c r="AW611" s="360"/>
      <c r="AX611" s="359"/>
      <c r="AY611" s="359"/>
      <c r="AZ611" s="241"/>
      <c r="BA611" s="243"/>
      <c r="BB611" s="243"/>
      <c r="BC611" s="77"/>
      <c r="BD611" s="243"/>
      <c r="BE611" s="243"/>
      <c r="BF611" s="243"/>
      <c r="BG611" s="243"/>
      <c r="BH611" s="243"/>
      <c r="BI611" s="243"/>
      <c r="BJ611" s="246"/>
      <c r="BK611" s="246"/>
      <c r="BL611" s="248"/>
      <c r="BM611" s="77"/>
      <c r="BN611" s="562" t="str">
        <f t="shared" si="77"/>
        <v xml:space="preserve"> </v>
      </c>
      <c r="BO611" s="562" t="str">
        <f t="shared" si="81"/>
        <v xml:space="preserve"> </v>
      </c>
      <c r="BP611" s="562" t="str">
        <f t="shared" si="82"/>
        <v xml:space="preserve"> </v>
      </c>
      <c r="BQ611" s="562" t="str">
        <f t="shared" si="83"/>
        <v xml:space="preserve"> </v>
      </c>
      <c r="BR611" s="77"/>
      <c r="BS611" s="313"/>
    </row>
    <row r="612" spans="1:71" s="86" customFormat="1" ht="12.75" x14ac:dyDescent="0.25">
      <c r="A612" s="365"/>
      <c r="B612" s="147">
        <f>Demography!B613</f>
        <v>0</v>
      </c>
      <c r="C612" s="147">
        <f>Demography!C613</f>
        <v>0</v>
      </c>
      <c r="D612" s="148">
        <f>Demography!D613</f>
        <v>0</v>
      </c>
      <c r="E612" s="81"/>
      <c r="F612" s="238"/>
      <c r="G612" s="150"/>
      <c r="H612" s="414"/>
      <c r="I612" s="256"/>
      <c r="J612" s="240"/>
      <c r="K612" s="261"/>
      <c r="L612" s="261"/>
      <c r="M612" s="261"/>
      <c r="N612" s="256"/>
      <c r="O612" s="247"/>
      <c r="P612" s="81"/>
      <c r="Q612" s="256"/>
      <c r="R612" s="150"/>
      <c r="S612" s="150"/>
      <c r="T612" s="81"/>
      <c r="U612" s="240"/>
      <c r="V612" s="240"/>
      <c r="W612" s="256"/>
      <c r="X612" s="240"/>
      <c r="Y612" s="256"/>
      <c r="Z612" s="256"/>
      <c r="AA612" s="256"/>
      <c r="AB612" s="261"/>
      <c r="AC612" s="261"/>
      <c r="AD612" s="77"/>
      <c r="AE612" s="261"/>
      <c r="AF612" s="261"/>
      <c r="AG612" s="261"/>
      <c r="AH612" s="261"/>
      <c r="AI612" s="261"/>
      <c r="AJ612" s="261"/>
      <c r="AK612" s="245"/>
      <c r="AL612" s="245"/>
      <c r="AM612" s="247"/>
      <c r="AN612" s="77"/>
      <c r="AO612" s="561" t="str">
        <f t="shared" si="76"/>
        <v xml:space="preserve"> </v>
      </c>
      <c r="AP612" s="561" t="str">
        <f t="shared" si="78"/>
        <v xml:space="preserve"> </v>
      </c>
      <c r="AQ612" s="561" t="str">
        <f t="shared" si="79"/>
        <v xml:space="preserve"> </v>
      </c>
      <c r="AR612" s="561" t="str">
        <f t="shared" si="80"/>
        <v xml:space="preserve"> </v>
      </c>
      <c r="AS612" s="77"/>
      <c r="AT612" s="240"/>
      <c r="AU612" s="240"/>
      <c r="AV612" s="256"/>
      <c r="AW612" s="240"/>
      <c r="AX612" s="256"/>
      <c r="AY612" s="256"/>
      <c r="AZ612" s="256"/>
      <c r="BA612" s="261"/>
      <c r="BB612" s="261"/>
      <c r="BC612" s="77"/>
      <c r="BD612" s="261"/>
      <c r="BE612" s="261"/>
      <c r="BF612" s="261"/>
      <c r="BG612" s="261"/>
      <c r="BH612" s="261"/>
      <c r="BI612" s="261"/>
      <c r="BJ612" s="245"/>
      <c r="BK612" s="245"/>
      <c r="BL612" s="247"/>
      <c r="BM612" s="77"/>
      <c r="BN612" s="561" t="str">
        <f t="shared" si="77"/>
        <v xml:space="preserve"> </v>
      </c>
      <c r="BO612" s="561" t="str">
        <f t="shared" si="81"/>
        <v xml:space="preserve"> </v>
      </c>
      <c r="BP612" s="561" t="str">
        <f t="shared" si="82"/>
        <v xml:space="preserve"> </v>
      </c>
      <c r="BQ612" s="561" t="str">
        <f t="shared" si="83"/>
        <v xml:space="preserve"> </v>
      </c>
      <c r="BR612" s="77"/>
      <c r="BS612" s="145"/>
    </row>
    <row r="613" spans="1:71" s="86" customFormat="1" ht="12.75" x14ac:dyDescent="0.25">
      <c r="A613" s="365"/>
      <c r="B613" s="361">
        <f>Demography!B614</f>
        <v>0</v>
      </c>
      <c r="C613" s="361">
        <f>Demography!C614</f>
        <v>0</v>
      </c>
      <c r="D613" s="362">
        <f>Demography!D614</f>
        <v>0</v>
      </c>
      <c r="E613" s="81"/>
      <c r="F613" s="415"/>
      <c r="G613" s="416"/>
      <c r="H613" s="417"/>
      <c r="I613" s="241"/>
      <c r="J613" s="242"/>
      <c r="K613" s="243"/>
      <c r="L613" s="243"/>
      <c r="M613" s="243"/>
      <c r="N613" s="241"/>
      <c r="O613" s="248"/>
      <c r="P613" s="81"/>
      <c r="Q613" s="241"/>
      <c r="R613" s="416"/>
      <c r="S613" s="416"/>
      <c r="T613" s="81"/>
      <c r="U613" s="242"/>
      <c r="V613" s="242"/>
      <c r="W613" s="241"/>
      <c r="X613" s="242"/>
      <c r="Y613" s="241"/>
      <c r="Z613" s="241"/>
      <c r="AA613" s="241"/>
      <c r="AB613" s="243"/>
      <c r="AC613" s="243"/>
      <c r="AD613" s="77"/>
      <c r="AE613" s="243"/>
      <c r="AF613" s="243"/>
      <c r="AG613" s="243"/>
      <c r="AH613" s="243"/>
      <c r="AI613" s="243"/>
      <c r="AJ613" s="243"/>
      <c r="AK613" s="246"/>
      <c r="AL613" s="246"/>
      <c r="AM613" s="248"/>
      <c r="AN613" s="77"/>
      <c r="AO613" s="562" t="str">
        <f t="shared" si="76"/>
        <v xml:space="preserve"> </v>
      </c>
      <c r="AP613" s="562" t="str">
        <f t="shared" si="78"/>
        <v xml:space="preserve"> </v>
      </c>
      <c r="AQ613" s="562" t="str">
        <f t="shared" si="79"/>
        <v xml:space="preserve"> </v>
      </c>
      <c r="AR613" s="562" t="str">
        <f t="shared" si="80"/>
        <v xml:space="preserve"> </v>
      </c>
      <c r="AS613" s="77"/>
      <c r="AT613" s="360"/>
      <c r="AU613" s="360"/>
      <c r="AV613" s="359"/>
      <c r="AW613" s="360"/>
      <c r="AX613" s="359"/>
      <c r="AY613" s="359"/>
      <c r="AZ613" s="241"/>
      <c r="BA613" s="243"/>
      <c r="BB613" s="243"/>
      <c r="BC613" s="77"/>
      <c r="BD613" s="243"/>
      <c r="BE613" s="243"/>
      <c r="BF613" s="243"/>
      <c r="BG613" s="243"/>
      <c r="BH613" s="243"/>
      <c r="BI613" s="243"/>
      <c r="BJ613" s="246"/>
      <c r="BK613" s="246"/>
      <c r="BL613" s="248"/>
      <c r="BM613" s="77"/>
      <c r="BN613" s="562" t="str">
        <f t="shared" si="77"/>
        <v xml:space="preserve"> </v>
      </c>
      <c r="BO613" s="562" t="str">
        <f t="shared" si="81"/>
        <v xml:space="preserve"> </v>
      </c>
      <c r="BP613" s="562" t="str">
        <f t="shared" si="82"/>
        <v xml:space="preserve"> </v>
      </c>
      <c r="BQ613" s="562" t="str">
        <f t="shared" si="83"/>
        <v xml:space="preserve"> </v>
      </c>
      <c r="BR613" s="77"/>
      <c r="BS613" s="313"/>
    </row>
    <row r="614" spans="1:71" s="86" customFormat="1" ht="12.75" x14ac:dyDescent="0.25">
      <c r="A614" s="365"/>
      <c r="B614" s="147">
        <f>Demography!B615</f>
        <v>0</v>
      </c>
      <c r="C614" s="147">
        <f>Demography!C615</f>
        <v>0</v>
      </c>
      <c r="D614" s="148">
        <f>Demography!D615</f>
        <v>0</v>
      </c>
      <c r="E614" s="81"/>
      <c r="F614" s="238"/>
      <c r="G614" s="150"/>
      <c r="H614" s="414"/>
      <c r="I614" s="256"/>
      <c r="J614" s="240"/>
      <c r="K614" s="261"/>
      <c r="L614" s="261"/>
      <c r="M614" s="261"/>
      <c r="N614" s="256"/>
      <c r="O614" s="247"/>
      <c r="P614" s="81"/>
      <c r="Q614" s="256"/>
      <c r="R614" s="150"/>
      <c r="S614" s="150"/>
      <c r="T614" s="81"/>
      <c r="U614" s="240"/>
      <c r="V614" s="240"/>
      <c r="W614" s="256"/>
      <c r="X614" s="240"/>
      <c r="Y614" s="256"/>
      <c r="Z614" s="256"/>
      <c r="AA614" s="256"/>
      <c r="AB614" s="261"/>
      <c r="AC614" s="261"/>
      <c r="AD614" s="77"/>
      <c r="AE614" s="261"/>
      <c r="AF614" s="261"/>
      <c r="AG614" s="261"/>
      <c r="AH614" s="261"/>
      <c r="AI614" s="261"/>
      <c r="AJ614" s="261"/>
      <c r="AK614" s="245"/>
      <c r="AL614" s="245"/>
      <c r="AM614" s="247"/>
      <c r="AN614" s="77"/>
      <c r="AO614" s="561" t="str">
        <f t="shared" si="76"/>
        <v xml:space="preserve"> </v>
      </c>
      <c r="AP614" s="561" t="str">
        <f t="shared" si="78"/>
        <v xml:space="preserve"> </v>
      </c>
      <c r="AQ614" s="561" t="str">
        <f t="shared" si="79"/>
        <v xml:space="preserve"> </v>
      </c>
      <c r="AR614" s="561" t="str">
        <f t="shared" si="80"/>
        <v xml:space="preserve"> </v>
      </c>
      <c r="AS614" s="77"/>
      <c r="AT614" s="240"/>
      <c r="AU614" s="240"/>
      <c r="AV614" s="256"/>
      <c r="AW614" s="240"/>
      <c r="AX614" s="256"/>
      <c r="AY614" s="256"/>
      <c r="AZ614" s="256"/>
      <c r="BA614" s="261"/>
      <c r="BB614" s="261"/>
      <c r="BC614" s="77"/>
      <c r="BD614" s="261"/>
      <c r="BE614" s="261"/>
      <c r="BF614" s="261"/>
      <c r="BG614" s="261"/>
      <c r="BH614" s="261"/>
      <c r="BI614" s="261"/>
      <c r="BJ614" s="245"/>
      <c r="BK614" s="245"/>
      <c r="BL614" s="247"/>
      <c r="BM614" s="77"/>
      <c r="BN614" s="561" t="str">
        <f t="shared" si="77"/>
        <v xml:space="preserve"> </v>
      </c>
      <c r="BO614" s="561" t="str">
        <f t="shared" si="81"/>
        <v xml:space="preserve"> </v>
      </c>
      <c r="BP614" s="561" t="str">
        <f t="shared" si="82"/>
        <v xml:space="preserve"> </v>
      </c>
      <c r="BQ614" s="561" t="str">
        <f t="shared" si="83"/>
        <v xml:space="preserve"> </v>
      </c>
      <c r="BR614" s="77"/>
      <c r="BS614" s="145"/>
    </row>
    <row r="615" spans="1:71" s="86" customFormat="1" ht="12.75" x14ac:dyDescent="0.25">
      <c r="A615" s="365"/>
      <c r="B615" s="361">
        <f>Demography!B616</f>
        <v>0</v>
      </c>
      <c r="C615" s="361">
        <f>Demography!C616</f>
        <v>0</v>
      </c>
      <c r="D615" s="362">
        <f>Demography!D616</f>
        <v>0</v>
      </c>
      <c r="E615" s="81"/>
      <c r="F615" s="415"/>
      <c r="G615" s="416"/>
      <c r="H615" s="417"/>
      <c r="I615" s="241"/>
      <c r="J615" s="242"/>
      <c r="K615" s="243"/>
      <c r="L615" s="243"/>
      <c r="M615" s="243"/>
      <c r="N615" s="241"/>
      <c r="O615" s="248"/>
      <c r="P615" s="81"/>
      <c r="Q615" s="241"/>
      <c r="R615" s="416"/>
      <c r="S615" s="416"/>
      <c r="T615" s="81"/>
      <c r="U615" s="242"/>
      <c r="V615" s="242"/>
      <c r="W615" s="241"/>
      <c r="X615" s="242"/>
      <c r="Y615" s="241"/>
      <c r="Z615" s="241"/>
      <c r="AA615" s="241"/>
      <c r="AB615" s="243"/>
      <c r="AC615" s="243"/>
      <c r="AD615" s="77"/>
      <c r="AE615" s="243"/>
      <c r="AF615" s="243"/>
      <c r="AG615" s="243"/>
      <c r="AH615" s="243"/>
      <c r="AI615" s="243"/>
      <c r="AJ615" s="243"/>
      <c r="AK615" s="246"/>
      <c r="AL615" s="246"/>
      <c r="AM615" s="248"/>
      <c r="AN615" s="77"/>
      <c r="AO615" s="562" t="str">
        <f t="shared" si="76"/>
        <v xml:space="preserve"> </v>
      </c>
      <c r="AP615" s="562" t="str">
        <f t="shared" si="78"/>
        <v xml:space="preserve"> </v>
      </c>
      <c r="AQ615" s="562" t="str">
        <f t="shared" si="79"/>
        <v xml:space="preserve"> </v>
      </c>
      <c r="AR615" s="562" t="str">
        <f t="shared" si="80"/>
        <v xml:space="preserve"> </v>
      </c>
      <c r="AS615" s="77"/>
      <c r="AT615" s="360"/>
      <c r="AU615" s="360"/>
      <c r="AV615" s="359"/>
      <c r="AW615" s="360"/>
      <c r="AX615" s="359"/>
      <c r="AY615" s="359"/>
      <c r="AZ615" s="241"/>
      <c r="BA615" s="243"/>
      <c r="BB615" s="243"/>
      <c r="BC615" s="77"/>
      <c r="BD615" s="243"/>
      <c r="BE615" s="243"/>
      <c r="BF615" s="243"/>
      <c r="BG615" s="243"/>
      <c r="BH615" s="243"/>
      <c r="BI615" s="243"/>
      <c r="BJ615" s="246"/>
      <c r="BK615" s="246"/>
      <c r="BL615" s="248"/>
      <c r="BM615" s="77"/>
      <c r="BN615" s="562" t="str">
        <f t="shared" si="77"/>
        <v xml:space="preserve"> </v>
      </c>
      <c r="BO615" s="562" t="str">
        <f t="shared" si="81"/>
        <v xml:space="preserve"> </v>
      </c>
      <c r="BP615" s="562" t="str">
        <f t="shared" si="82"/>
        <v xml:space="preserve"> </v>
      </c>
      <c r="BQ615" s="562" t="str">
        <f t="shared" si="83"/>
        <v xml:space="preserve"> </v>
      </c>
      <c r="BR615" s="77"/>
      <c r="BS615" s="313"/>
    </row>
    <row r="616" spans="1:71" s="86" customFormat="1" ht="12.75" x14ac:dyDescent="0.25">
      <c r="A616" s="365"/>
      <c r="B616" s="147">
        <f>Demography!B617</f>
        <v>0</v>
      </c>
      <c r="C616" s="147">
        <f>Demography!C617</f>
        <v>0</v>
      </c>
      <c r="D616" s="148">
        <f>Demography!D617</f>
        <v>0</v>
      </c>
      <c r="E616" s="81"/>
      <c r="F616" s="238"/>
      <c r="G616" s="150"/>
      <c r="H616" s="414"/>
      <c r="I616" s="256"/>
      <c r="J616" s="240"/>
      <c r="K616" s="261"/>
      <c r="L616" s="261"/>
      <c r="M616" s="261"/>
      <c r="N616" s="256"/>
      <c r="O616" s="247"/>
      <c r="P616" s="81"/>
      <c r="Q616" s="256"/>
      <c r="R616" s="150"/>
      <c r="S616" s="150"/>
      <c r="T616" s="81"/>
      <c r="U616" s="240"/>
      <c r="V616" s="240"/>
      <c r="W616" s="256"/>
      <c r="X616" s="240"/>
      <c r="Y616" s="256"/>
      <c r="Z616" s="256"/>
      <c r="AA616" s="256"/>
      <c r="AB616" s="261"/>
      <c r="AC616" s="261"/>
      <c r="AD616" s="77"/>
      <c r="AE616" s="261"/>
      <c r="AF616" s="261"/>
      <c r="AG616" s="261"/>
      <c r="AH616" s="261"/>
      <c r="AI616" s="261"/>
      <c r="AJ616" s="261"/>
      <c r="AK616" s="245"/>
      <c r="AL616" s="245"/>
      <c r="AM616" s="247"/>
      <c r="AN616" s="77"/>
      <c r="AO616" s="561" t="str">
        <f t="shared" si="76"/>
        <v xml:space="preserve"> </v>
      </c>
      <c r="AP616" s="561" t="str">
        <f t="shared" si="78"/>
        <v xml:space="preserve"> </v>
      </c>
      <c r="AQ616" s="561" t="str">
        <f t="shared" si="79"/>
        <v xml:space="preserve"> </v>
      </c>
      <c r="AR616" s="561" t="str">
        <f t="shared" si="80"/>
        <v xml:space="preserve"> </v>
      </c>
      <c r="AS616" s="77"/>
      <c r="AT616" s="240"/>
      <c r="AU616" s="240"/>
      <c r="AV616" s="256"/>
      <c r="AW616" s="240"/>
      <c r="AX616" s="256"/>
      <c r="AY616" s="256"/>
      <c r="AZ616" s="256"/>
      <c r="BA616" s="261"/>
      <c r="BB616" s="261"/>
      <c r="BC616" s="77"/>
      <c r="BD616" s="261"/>
      <c r="BE616" s="261"/>
      <c r="BF616" s="261"/>
      <c r="BG616" s="261"/>
      <c r="BH616" s="261"/>
      <c r="BI616" s="261"/>
      <c r="BJ616" s="245"/>
      <c r="BK616" s="245"/>
      <c r="BL616" s="247"/>
      <c r="BM616" s="77"/>
      <c r="BN616" s="561" t="str">
        <f t="shared" si="77"/>
        <v xml:space="preserve"> </v>
      </c>
      <c r="BO616" s="561" t="str">
        <f t="shared" si="81"/>
        <v xml:space="preserve"> </v>
      </c>
      <c r="BP616" s="561" t="str">
        <f t="shared" si="82"/>
        <v xml:space="preserve"> </v>
      </c>
      <c r="BQ616" s="561" t="str">
        <f t="shared" si="83"/>
        <v xml:space="preserve"> </v>
      </c>
      <c r="BR616" s="77"/>
      <c r="BS616" s="145"/>
    </row>
    <row r="617" spans="1:71" s="86" customFormat="1" ht="12.75" x14ac:dyDescent="0.25">
      <c r="A617" s="365"/>
      <c r="B617" s="361">
        <f>Demography!B618</f>
        <v>0</v>
      </c>
      <c r="C617" s="361">
        <f>Demography!C618</f>
        <v>0</v>
      </c>
      <c r="D617" s="362">
        <f>Demography!D618</f>
        <v>0</v>
      </c>
      <c r="E617" s="81"/>
      <c r="F617" s="415"/>
      <c r="G617" s="416"/>
      <c r="H617" s="417"/>
      <c r="I617" s="241"/>
      <c r="J617" s="242"/>
      <c r="K617" s="243"/>
      <c r="L617" s="243"/>
      <c r="M617" s="243"/>
      <c r="N617" s="241"/>
      <c r="O617" s="248"/>
      <c r="P617" s="81"/>
      <c r="Q617" s="241"/>
      <c r="R617" s="416"/>
      <c r="S617" s="416"/>
      <c r="T617" s="81"/>
      <c r="U617" s="242"/>
      <c r="V617" s="242"/>
      <c r="W617" s="241"/>
      <c r="X617" s="242"/>
      <c r="Y617" s="241"/>
      <c r="Z617" s="241"/>
      <c r="AA617" s="241"/>
      <c r="AB617" s="243"/>
      <c r="AC617" s="243"/>
      <c r="AD617" s="77"/>
      <c r="AE617" s="243"/>
      <c r="AF617" s="243"/>
      <c r="AG617" s="243"/>
      <c r="AH617" s="243"/>
      <c r="AI617" s="243"/>
      <c r="AJ617" s="243"/>
      <c r="AK617" s="246"/>
      <c r="AL617" s="246"/>
      <c r="AM617" s="248"/>
      <c r="AN617" s="77"/>
      <c r="AO617" s="562" t="str">
        <f t="shared" si="76"/>
        <v xml:space="preserve"> </v>
      </c>
      <c r="AP617" s="562" t="str">
        <f t="shared" si="78"/>
        <v xml:space="preserve"> </v>
      </c>
      <c r="AQ617" s="562" t="str">
        <f t="shared" si="79"/>
        <v xml:space="preserve"> </v>
      </c>
      <c r="AR617" s="562" t="str">
        <f t="shared" si="80"/>
        <v xml:space="preserve"> </v>
      </c>
      <c r="AS617" s="77"/>
      <c r="AT617" s="360"/>
      <c r="AU617" s="360"/>
      <c r="AV617" s="359"/>
      <c r="AW617" s="360"/>
      <c r="AX617" s="359"/>
      <c r="AY617" s="359"/>
      <c r="AZ617" s="241"/>
      <c r="BA617" s="243"/>
      <c r="BB617" s="243"/>
      <c r="BC617" s="77"/>
      <c r="BD617" s="243"/>
      <c r="BE617" s="243"/>
      <c r="BF617" s="243"/>
      <c r="BG617" s="243"/>
      <c r="BH617" s="243"/>
      <c r="BI617" s="243"/>
      <c r="BJ617" s="246"/>
      <c r="BK617" s="246"/>
      <c r="BL617" s="248"/>
      <c r="BM617" s="77"/>
      <c r="BN617" s="562" t="str">
        <f t="shared" si="77"/>
        <v xml:space="preserve"> </v>
      </c>
      <c r="BO617" s="562" t="str">
        <f t="shared" si="81"/>
        <v xml:space="preserve"> </v>
      </c>
      <c r="BP617" s="562" t="str">
        <f t="shared" si="82"/>
        <v xml:space="preserve"> </v>
      </c>
      <c r="BQ617" s="562" t="str">
        <f t="shared" si="83"/>
        <v xml:space="preserve"> </v>
      </c>
      <c r="BR617" s="77"/>
      <c r="BS617" s="313"/>
    </row>
    <row r="618" spans="1:71" s="86" customFormat="1" ht="12.75" x14ac:dyDescent="0.25">
      <c r="A618" s="365"/>
      <c r="B618" s="147">
        <f>Demography!B619</f>
        <v>0</v>
      </c>
      <c r="C618" s="147">
        <f>Demography!C619</f>
        <v>0</v>
      </c>
      <c r="D618" s="148">
        <f>Demography!D619</f>
        <v>0</v>
      </c>
      <c r="E618" s="81"/>
      <c r="F618" s="238"/>
      <c r="G618" s="150"/>
      <c r="H618" s="414"/>
      <c r="I618" s="256"/>
      <c r="J618" s="240"/>
      <c r="K618" s="261"/>
      <c r="L618" s="261"/>
      <c r="M618" s="261"/>
      <c r="N618" s="256"/>
      <c r="O618" s="247"/>
      <c r="P618" s="81"/>
      <c r="Q618" s="256"/>
      <c r="R618" s="150"/>
      <c r="S618" s="150"/>
      <c r="T618" s="81"/>
      <c r="U618" s="240"/>
      <c r="V618" s="240"/>
      <c r="W618" s="256"/>
      <c r="X618" s="240"/>
      <c r="Y618" s="256"/>
      <c r="Z618" s="256"/>
      <c r="AA618" s="256"/>
      <c r="AB618" s="261"/>
      <c r="AC618" s="261"/>
      <c r="AD618" s="77"/>
      <c r="AE618" s="261"/>
      <c r="AF618" s="261"/>
      <c r="AG618" s="261"/>
      <c r="AH618" s="261"/>
      <c r="AI618" s="261"/>
      <c r="AJ618" s="261"/>
      <c r="AK618" s="245"/>
      <c r="AL618" s="245"/>
      <c r="AM618" s="247"/>
      <c r="AN618" s="77"/>
      <c r="AO618" s="561" t="str">
        <f t="shared" si="76"/>
        <v xml:space="preserve"> </v>
      </c>
      <c r="AP618" s="561" t="str">
        <f t="shared" si="78"/>
        <v xml:space="preserve"> </v>
      </c>
      <c r="AQ618" s="561" t="str">
        <f t="shared" si="79"/>
        <v xml:space="preserve"> </v>
      </c>
      <c r="AR618" s="561" t="str">
        <f t="shared" si="80"/>
        <v xml:space="preserve"> </v>
      </c>
      <c r="AS618" s="77"/>
      <c r="AT618" s="240"/>
      <c r="AU618" s="240"/>
      <c r="AV618" s="256"/>
      <c r="AW618" s="240"/>
      <c r="AX618" s="256"/>
      <c r="AY618" s="256"/>
      <c r="AZ618" s="256"/>
      <c r="BA618" s="261"/>
      <c r="BB618" s="261"/>
      <c r="BC618" s="77"/>
      <c r="BD618" s="261"/>
      <c r="BE618" s="261"/>
      <c r="BF618" s="261"/>
      <c r="BG618" s="261"/>
      <c r="BH618" s="261"/>
      <c r="BI618" s="261"/>
      <c r="BJ618" s="245"/>
      <c r="BK618" s="245"/>
      <c r="BL618" s="247"/>
      <c r="BM618" s="77"/>
      <c r="BN618" s="561" t="str">
        <f t="shared" si="77"/>
        <v xml:space="preserve"> </v>
      </c>
      <c r="BO618" s="561" t="str">
        <f t="shared" si="81"/>
        <v xml:space="preserve"> </v>
      </c>
      <c r="BP618" s="561" t="str">
        <f t="shared" si="82"/>
        <v xml:space="preserve"> </v>
      </c>
      <c r="BQ618" s="561" t="str">
        <f t="shared" si="83"/>
        <v xml:space="preserve"> </v>
      </c>
      <c r="BR618" s="77"/>
      <c r="BS618" s="145"/>
    </row>
    <row r="619" spans="1:71" s="86" customFormat="1" ht="12.75" x14ac:dyDescent="0.25">
      <c r="A619" s="365"/>
      <c r="B619" s="361">
        <f>Demography!B620</f>
        <v>0</v>
      </c>
      <c r="C619" s="361">
        <f>Demography!C620</f>
        <v>0</v>
      </c>
      <c r="D619" s="362">
        <f>Demography!D620</f>
        <v>0</v>
      </c>
      <c r="E619" s="81"/>
      <c r="F619" s="415"/>
      <c r="G619" s="416"/>
      <c r="H619" s="417"/>
      <c r="I619" s="241"/>
      <c r="J619" s="242"/>
      <c r="K619" s="243"/>
      <c r="L619" s="243"/>
      <c r="M619" s="243"/>
      <c r="N619" s="241"/>
      <c r="O619" s="248"/>
      <c r="P619" s="81"/>
      <c r="Q619" s="241"/>
      <c r="R619" s="416"/>
      <c r="S619" s="416"/>
      <c r="T619" s="81"/>
      <c r="U619" s="242"/>
      <c r="V619" s="242"/>
      <c r="W619" s="241"/>
      <c r="X619" s="242"/>
      <c r="Y619" s="241"/>
      <c r="Z619" s="241"/>
      <c r="AA619" s="241"/>
      <c r="AB619" s="243"/>
      <c r="AC619" s="243"/>
      <c r="AD619" s="77"/>
      <c r="AE619" s="243"/>
      <c r="AF619" s="243"/>
      <c r="AG619" s="243"/>
      <c r="AH619" s="243"/>
      <c r="AI619" s="243"/>
      <c r="AJ619" s="243"/>
      <c r="AK619" s="246"/>
      <c r="AL619" s="246"/>
      <c r="AM619" s="248"/>
      <c r="AN619" s="77"/>
      <c r="AO619" s="562" t="str">
        <f t="shared" si="76"/>
        <v xml:space="preserve"> </v>
      </c>
      <c r="AP619" s="562" t="str">
        <f t="shared" si="78"/>
        <v xml:space="preserve"> </v>
      </c>
      <c r="AQ619" s="562" t="str">
        <f t="shared" si="79"/>
        <v xml:space="preserve"> </v>
      </c>
      <c r="AR619" s="562" t="str">
        <f t="shared" si="80"/>
        <v xml:space="preserve"> </v>
      </c>
      <c r="AS619" s="77"/>
      <c r="AT619" s="360"/>
      <c r="AU619" s="360"/>
      <c r="AV619" s="359"/>
      <c r="AW619" s="360"/>
      <c r="AX619" s="359"/>
      <c r="AY619" s="359"/>
      <c r="AZ619" s="241"/>
      <c r="BA619" s="243"/>
      <c r="BB619" s="243"/>
      <c r="BC619" s="77"/>
      <c r="BD619" s="243"/>
      <c r="BE619" s="243"/>
      <c r="BF619" s="243"/>
      <c r="BG619" s="243"/>
      <c r="BH619" s="243"/>
      <c r="BI619" s="243"/>
      <c r="BJ619" s="246"/>
      <c r="BK619" s="246"/>
      <c r="BL619" s="248"/>
      <c r="BM619" s="77"/>
      <c r="BN619" s="562" t="str">
        <f t="shared" si="77"/>
        <v xml:space="preserve"> </v>
      </c>
      <c r="BO619" s="562" t="str">
        <f t="shared" si="81"/>
        <v xml:space="preserve"> </v>
      </c>
      <c r="BP619" s="562" t="str">
        <f t="shared" si="82"/>
        <v xml:space="preserve"> </v>
      </c>
      <c r="BQ619" s="562" t="str">
        <f t="shared" si="83"/>
        <v xml:space="preserve"> </v>
      </c>
      <c r="BR619" s="77"/>
      <c r="BS619" s="313"/>
    </row>
    <row r="620" spans="1:71" s="86" customFormat="1" ht="12.75" x14ac:dyDescent="0.25">
      <c r="A620" s="365"/>
      <c r="B620" s="147">
        <f>Demography!B621</f>
        <v>0</v>
      </c>
      <c r="C620" s="147">
        <f>Demography!C621</f>
        <v>0</v>
      </c>
      <c r="D620" s="148">
        <f>Demography!D621</f>
        <v>0</v>
      </c>
      <c r="E620" s="81"/>
      <c r="F620" s="238"/>
      <c r="G620" s="150"/>
      <c r="H620" s="414"/>
      <c r="I620" s="256"/>
      <c r="J620" s="240"/>
      <c r="K620" s="261"/>
      <c r="L620" s="261"/>
      <c r="M620" s="261"/>
      <c r="N620" s="256"/>
      <c r="O620" s="247"/>
      <c r="P620" s="81"/>
      <c r="Q620" s="256"/>
      <c r="R620" s="150"/>
      <c r="S620" s="150"/>
      <c r="T620" s="81"/>
      <c r="U620" s="240"/>
      <c r="V620" s="240"/>
      <c r="W620" s="256"/>
      <c r="X620" s="240"/>
      <c r="Y620" s="256"/>
      <c r="Z620" s="256"/>
      <c r="AA620" s="256"/>
      <c r="AB620" s="261"/>
      <c r="AC620" s="261"/>
      <c r="AD620" s="77"/>
      <c r="AE620" s="261"/>
      <c r="AF620" s="261"/>
      <c r="AG620" s="261"/>
      <c r="AH620" s="261"/>
      <c r="AI620" s="261"/>
      <c r="AJ620" s="261"/>
      <c r="AK620" s="245"/>
      <c r="AL620" s="245"/>
      <c r="AM620" s="247"/>
      <c r="AN620" s="77"/>
      <c r="AO620" s="561" t="str">
        <f t="shared" si="76"/>
        <v xml:space="preserve"> </v>
      </c>
      <c r="AP620" s="561" t="str">
        <f t="shared" si="78"/>
        <v xml:space="preserve"> </v>
      </c>
      <c r="AQ620" s="561" t="str">
        <f t="shared" si="79"/>
        <v xml:space="preserve"> </v>
      </c>
      <c r="AR620" s="561" t="str">
        <f t="shared" si="80"/>
        <v xml:space="preserve"> </v>
      </c>
      <c r="AS620" s="77"/>
      <c r="AT620" s="240"/>
      <c r="AU620" s="240"/>
      <c r="AV620" s="256"/>
      <c r="AW620" s="240"/>
      <c r="AX620" s="256"/>
      <c r="AY620" s="256"/>
      <c r="AZ620" s="256"/>
      <c r="BA620" s="261"/>
      <c r="BB620" s="261"/>
      <c r="BC620" s="77"/>
      <c r="BD620" s="261"/>
      <c r="BE620" s="261"/>
      <c r="BF620" s="261"/>
      <c r="BG620" s="261"/>
      <c r="BH620" s="261"/>
      <c r="BI620" s="261"/>
      <c r="BJ620" s="245"/>
      <c r="BK620" s="245"/>
      <c r="BL620" s="247"/>
      <c r="BM620" s="77"/>
      <c r="BN620" s="561" t="str">
        <f t="shared" si="77"/>
        <v xml:space="preserve"> </v>
      </c>
      <c r="BO620" s="561" t="str">
        <f t="shared" si="81"/>
        <v xml:space="preserve"> </v>
      </c>
      <c r="BP620" s="561" t="str">
        <f t="shared" si="82"/>
        <v xml:space="preserve"> </v>
      </c>
      <c r="BQ620" s="561" t="str">
        <f t="shared" si="83"/>
        <v xml:space="preserve"> </v>
      </c>
      <c r="BR620" s="77"/>
      <c r="BS620" s="145"/>
    </row>
    <row r="621" spans="1:71" s="86" customFormat="1" ht="12.75" x14ac:dyDescent="0.25">
      <c r="A621" s="365"/>
      <c r="B621" s="361">
        <f>Demography!B622</f>
        <v>0</v>
      </c>
      <c r="C621" s="361">
        <f>Demography!C622</f>
        <v>0</v>
      </c>
      <c r="D621" s="362">
        <f>Demography!D622</f>
        <v>0</v>
      </c>
      <c r="E621" s="81"/>
      <c r="F621" s="415"/>
      <c r="G621" s="416"/>
      <c r="H621" s="417"/>
      <c r="I621" s="241"/>
      <c r="J621" s="242"/>
      <c r="K621" s="243"/>
      <c r="L621" s="243"/>
      <c r="M621" s="243"/>
      <c r="N621" s="241"/>
      <c r="O621" s="248"/>
      <c r="P621" s="81"/>
      <c r="Q621" s="241"/>
      <c r="R621" s="416"/>
      <c r="S621" s="416"/>
      <c r="T621" s="81"/>
      <c r="U621" s="242"/>
      <c r="V621" s="242"/>
      <c r="W621" s="241"/>
      <c r="X621" s="242"/>
      <c r="Y621" s="241"/>
      <c r="Z621" s="241"/>
      <c r="AA621" s="241"/>
      <c r="AB621" s="243"/>
      <c r="AC621" s="243"/>
      <c r="AD621" s="77"/>
      <c r="AE621" s="243"/>
      <c r="AF621" s="243"/>
      <c r="AG621" s="243"/>
      <c r="AH621" s="243"/>
      <c r="AI621" s="243"/>
      <c r="AJ621" s="243"/>
      <c r="AK621" s="246"/>
      <c r="AL621" s="246"/>
      <c r="AM621" s="248"/>
      <c r="AN621" s="77"/>
      <c r="AO621" s="562" t="str">
        <f t="shared" si="76"/>
        <v xml:space="preserve"> </v>
      </c>
      <c r="AP621" s="562" t="str">
        <f t="shared" si="78"/>
        <v xml:space="preserve"> </v>
      </c>
      <c r="AQ621" s="562" t="str">
        <f t="shared" si="79"/>
        <v xml:space="preserve"> </v>
      </c>
      <c r="AR621" s="562" t="str">
        <f t="shared" si="80"/>
        <v xml:space="preserve"> </v>
      </c>
      <c r="AS621" s="77"/>
      <c r="AT621" s="360"/>
      <c r="AU621" s="360"/>
      <c r="AV621" s="359"/>
      <c r="AW621" s="360"/>
      <c r="AX621" s="359"/>
      <c r="AY621" s="359"/>
      <c r="AZ621" s="241"/>
      <c r="BA621" s="243"/>
      <c r="BB621" s="243"/>
      <c r="BC621" s="77"/>
      <c r="BD621" s="243"/>
      <c r="BE621" s="243"/>
      <c r="BF621" s="243"/>
      <c r="BG621" s="243"/>
      <c r="BH621" s="243"/>
      <c r="BI621" s="243"/>
      <c r="BJ621" s="246"/>
      <c r="BK621" s="246"/>
      <c r="BL621" s="248"/>
      <c r="BM621" s="77"/>
      <c r="BN621" s="562" t="str">
        <f t="shared" si="77"/>
        <v xml:space="preserve"> </v>
      </c>
      <c r="BO621" s="562" t="str">
        <f t="shared" si="81"/>
        <v xml:space="preserve"> </v>
      </c>
      <c r="BP621" s="562" t="str">
        <f t="shared" si="82"/>
        <v xml:space="preserve"> </v>
      </c>
      <c r="BQ621" s="562" t="str">
        <f t="shared" si="83"/>
        <v xml:space="preserve"> </v>
      </c>
      <c r="BR621" s="77"/>
      <c r="BS621" s="313"/>
    </row>
    <row r="622" spans="1:71" s="86" customFormat="1" ht="12.75" x14ac:dyDescent="0.25">
      <c r="A622" s="365"/>
      <c r="B622" s="147">
        <f>Demography!B623</f>
        <v>0</v>
      </c>
      <c r="C622" s="147">
        <f>Demography!C623</f>
        <v>0</v>
      </c>
      <c r="D622" s="148">
        <f>Demography!D623</f>
        <v>0</v>
      </c>
      <c r="E622" s="81"/>
      <c r="F622" s="238"/>
      <c r="G622" s="150"/>
      <c r="H622" s="414"/>
      <c r="I622" s="256"/>
      <c r="J622" s="240"/>
      <c r="K622" s="261"/>
      <c r="L622" s="261"/>
      <c r="M622" s="261"/>
      <c r="N622" s="256"/>
      <c r="O622" s="247"/>
      <c r="P622" s="81"/>
      <c r="Q622" s="256"/>
      <c r="R622" s="150"/>
      <c r="S622" s="150"/>
      <c r="T622" s="81"/>
      <c r="U622" s="240"/>
      <c r="V622" s="240"/>
      <c r="W622" s="256"/>
      <c r="X622" s="240"/>
      <c r="Y622" s="256"/>
      <c r="Z622" s="256"/>
      <c r="AA622" s="256"/>
      <c r="AB622" s="261"/>
      <c r="AC622" s="261"/>
      <c r="AD622" s="77"/>
      <c r="AE622" s="261"/>
      <c r="AF622" s="261"/>
      <c r="AG622" s="261"/>
      <c r="AH622" s="261"/>
      <c r="AI622" s="261"/>
      <c r="AJ622" s="261"/>
      <c r="AK622" s="245"/>
      <c r="AL622" s="245"/>
      <c r="AM622" s="247"/>
      <c r="AN622" s="77"/>
      <c r="AO622" s="561" t="str">
        <f t="shared" si="76"/>
        <v xml:space="preserve"> </v>
      </c>
      <c r="AP622" s="561" t="str">
        <f t="shared" si="78"/>
        <v xml:space="preserve"> </v>
      </c>
      <c r="AQ622" s="561" t="str">
        <f t="shared" si="79"/>
        <v xml:space="preserve"> </v>
      </c>
      <c r="AR622" s="561" t="str">
        <f t="shared" si="80"/>
        <v xml:space="preserve"> </v>
      </c>
      <c r="AS622" s="77"/>
      <c r="AT622" s="240"/>
      <c r="AU622" s="240"/>
      <c r="AV622" s="256"/>
      <c r="AW622" s="240"/>
      <c r="AX622" s="256"/>
      <c r="AY622" s="256"/>
      <c r="AZ622" s="256"/>
      <c r="BA622" s="261"/>
      <c r="BB622" s="261"/>
      <c r="BC622" s="77"/>
      <c r="BD622" s="261"/>
      <c r="BE622" s="261"/>
      <c r="BF622" s="261"/>
      <c r="BG622" s="261"/>
      <c r="BH622" s="261"/>
      <c r="BI622" s="261"/>
      <c r="BJ622" s="245"/>
      <c r="BK622" s="245"/>
      <c r="BL622" s="247"/>
      <c r="BM622" s="77"/>
      <c r="BN622" s="561" t="str">
        <f t="shared" si="77"/>
        <v xml:space="preserve"> </v>
      </c>
      <c r="BO622" s="561" t="str">
        <f t="shared" si="81"/>
        <v xml:space="preserve"> </v>
      </c>
      <c r="BP622" s="561" t="str">
        <f t="shared" si="82"/>
        <v xml:space="preserve"> </v>
      </c>
      <c r="BQ622" s="561" t="str">
        <f t="shared" si="83"/>
        <v xml:space="preserve"> </v>
      </c>
      <c r="BR622" s="77"/>
      <c r="BS622" s="145"/>
    </row>
    <row r="623" spans="1:71" s="86" customFormat="1" ht="12.75" x14ac:dyDescent="0.25">
      <c r="A623" s="365"/>
      <c r="B623" s="361">
        <f>Demography!B624</f>
        <v>0</v>
      </c>
      <c r="C623" s="361">
        <f>Demography!C624</f>
        <v>0</v>
      </c>
      <c r="D623" s="362">
        <f>Demography!D624</f>
        <v>0</v>
      </c>
      <c r="E623" s="81"/>
      <c r="F623" s="415"/>
      <c r="G623" s="416"/>
      <c r="H623" s="417"/>
      <c r="I623" s="241"/>
      <c r="J623" s="242"/>
      <c r="K623" s="243"/>
      <c r="L623" s="243"/>
      <c r="M623" s="243"/>
      <c r="N623" s="241"/>
      <c r="O623" s="248"/>
      <c r="P623" s="81"/>
      <c r="Q623" s="241"/>
      <c r="R623" s="416"/>
      <c r="S623" s="416"/>
      <c r="T623" s="81"/>
      <c r="U623" s="242"/>
      <c r="V623" s="242"/>
      <c r="W623" s="241"/>
      <c r="X623" s="242"/>
      <c r="Y623" s="241"/>
      <c r="Z623" s="241"/>
      <c r="AA623" s="241"/>
      <c r="AB623" s="243"/>
      <c r="AC623" s="243"/>
      <c r="AD623" s="77"/>
      <c r="AE623" s="243"/>
      <c r="AF623" s="243"/>
      <c r="AG623" s="243"/>
      <c r="AH623" s="243"/>
      <c r="AI623" s="243"/>
      <c r="AJ623" s="243"/>
      <c r="AK623" s="246"/>
      <c r="AL623" s="246"/>
      <c r="AM623" s="248"/>
      <c r="AN623" s="77"/>
      <c r="AO623" s="562" t="str">
        <f t="shared" si="76"/>
        <v xml:space="preserve"> </v>
      </c>
      <c r="AP623" s="562" t="str">
        <f t="shared" si="78"/>
        <v xml:space="preserve"> </v>
      </c>
      <c r="AQ623" s="562" t="str">
        <f t="shared" si="79"/>
        <v xml:space="preserve"> </v>
      </c>
      <c r="AR623" s="562" t="str">
        <f t="shared" si="80"/>
        <v xml:space="preserve"> </v>
      </c>
      <c r="AS623" s="77"/>
      <c r="AT623" s="360"/>
      <c r="AU623" s="360"/>
      <c r="AV623" s="359"/>
      <c r="AW623" s="360"/>
      <c r="AX623" s="359"/>
      <c r="AY623" s="359"/>
      <c r="AZ623" s="241"/>
      <c r="BA623" s="243"/>
      <c r="BB623" s="243"/>
      <c r="BC623" s="77"/>
      <c r="BD623" s="243"/>
      <c r="BE623" s="243"/>
      <c r="BF623" s="243"/>
      <c r="BG623" s="243"/>
      <c r="BH623" s="243"/>
      <c r="BI623" s="243"/>
      <c r="BJ623" s="246"/>
      <c r="BK623" s="246"/>
      <c r="BL623" s="248"/>
      <c r="BM623" s="77"/>
      <c r="BN623" s="562" t="str">
        <f t="shared" si="77"/>
        <v xml:space="preserve"> </v>
      </c>
      <c r="BO623" s="562" t="str">
        <f t="shared" si="81"/>
        <v xml:space="preserve"> </v>
      </c>
      <c r="BP623" s="562" t="str">
        <f t="shared" si="82"/>
        <v xml:space="preserve"> </v>
      </c>
      <c r="BQ623" s="562" t="str">
        <f t="shared" si="83"/>
        <v xml:space="preserve"> </v>
      </c>
      <c r="BR623" s="77"/>
      <c r="BS623" s="313"/>
    </row>
    <row r="624" spans="1:71" s="86" customFormat="1" ht="12.75" x14ac:dyDescent="0.25">
      <c r="A624" s="365"/>
      <c r="B624" s="147">
        <f>Demography!B625</f>
        <v>0</v>
      </c>
      <c r="C624" s="147">
        <f>Demography!C625</f>
        <v>0</v>
      </c>
      <c r="D624" s="148">
        <f>Demography!D625</f>
        <v>0</v>
      </c>
      <c r="E624" s="81"/>
      <c r="F624" s="238"/>
      <c r="G624" s="150"/>
      <c r="H624" s="414"/>
      <c r="I624" s="256"/>
      <c r="J624" s="240"/>
      <c r="K624" s="261"/>
      <c r="L624" s="261"/>
      <c r="M624" s="261"/>
      <c r="N624" s="256"/>
      <c r="O624" s="247"/>
      <c r="P624" s="81"/>
      <c r="Q624" s="256"/>
      <c r="R624" s="150"/>
      <c r="S624" s="150"/>
      <c r="T624" s="81"/>
      <c r="U624" s="240"/>
      <c r="V624" s="240"/>
      <c r="W624" s="256"/>
      <c r="X624" s="240"/>
      <c r="Y624" s="256"/>
      <c r="Z624" s="256"/>
      <c r="AA624" s="256"/>
      <c r="AB624" s="261"/>
      <c r="AC624" s="261"/>
      <c r="AD624" s="77"/>
      <c r="AE624" s="261"/>
      <c r="AF624" s="261"/>
      <c r="AG624" s="261"/>
      <c r="AH624" s="261"/>
      <c r="AI624" s="261"/>
      <c r="AJ624" s="261"/>
      <c r="AK624" s="245"/>
      <c r="AL624" s="245"/>
      <c r="AM624" s="247"/>
      <c r="AN624" s="77"/>
      <c r="AO624" s="561" t="str">
        <f t="shared" si="76"/>
        <v xml:space="preserve"> </v>
      </c>
      <c r="AP624" s="561" t="str">
        <f t="shared" si="78"/>
        <v xml:space="preserve"> </v>
      </c>
      <c r="AQ624" s="561" t="str">
        <f t="shared" si="79"/>
        <v xml:space="preserve"> </v>
      </c>
      <c r="AR624" s="561" t="str">
        <f t="shared" si="80"/>
        <v xml:space="preserve"> </v>
      </c>
      <c r="AS624" s="77"/>
      <c r="AT624" s="240"/>
      <c r="AU624" s="240"/>
      <c r="AV624" s="256"/>
      <c r="AW624" s="240"/>
      <c r="AX624" s="256"/>
      <c r="AY624" s="256"/>
      <c r="AZ624" s="256"/>
      <c r="BA624" s="261"/>
      <c r="BB624" s="261"/>
      <c r="BC624" s="77"/>
      <c r="BD624" s="261"/>
      <c r="BE624" s="261"/>
      <c r="BF624" s="261"/>
      <c r="BG624" s="261"/>
      <c r="BH624" s="261"/>
      <c r="BI624" s="261"/>
      <c r="BJ624" s="245"/>
      <c r="BK624" s="245"/>
      <c r="BL624" s="247"/>
      <c r="BM624" s="77"/>
      <c r="BN624" s="561" t="str">
        <f t="shared" si="77"/>
        <v xml:space="preserve"> </v>
      </c>
      <c r="BO624" s="561" t="str">
        <f t="shared" si="81"/>
        <v xml:space="preserve"> </v>
      </c>
      <c r="BP624" s="561" t="str">
        <f t="shared" si="82"/>
        <v xml:space="preserve"> </v>
      </c>
      <c r="BQ624" s="561" t="str">
        <f t="shared" si="83"/>
        <v xml:space="preserve"> </v>
      </c>
      <c r="BR624" s="77"/>
      <c r="BS624" s="145"/>
    </row>
    <row r="625" spans="1:71" s="86" customFormat="1" ht="12.75" x14ac:dyDescent="0.25">
      <c r="A625" s="365"/>
      <c r="B625" s="361">
        <f>Demography!B626</f>
        <v>0</v>
      </c>
      <c r="C625" s="361">
        <f>Demography!C626</f>
        <v>0</v>
      </c>
      <c r="D625" s="362">
        <f>Demography!D626</f>
        <v>0</v>
      </c>
      <c r="E625" s="81"/>
      <c r="F625" s="415"/>
      <c r="G625" s="416"/>
      <c r="H625" s="417"/>
      <c r="I625" s="241"/>
      <c r="J625" s="242"/>
      <c r="K625" s="243"/>
      <c r="L625" s="243"/>
      <c r="M625" s="243"/>
      <c r="N625" s="241"/>
      <c r="O625" s="248"/>
      <c r="P625" s="81"/>
      <c r="Q625" s="241"/>
      <c r="R625" s="416"/>
      <c r="S625" s="416"/>
      <c r="T625" s="81"/>
      <c r="U625" s="242"/>
      <c r="V625" s="242"/>
      <c r="W625" s="241"/>
      <c r="X625" s="242"/>
      <c r="Y625" s="241"/>
      <c r="Z625" s="241"/>
      <c r="AA625" s="241"/>
      <c r="AB625" s="243"/>
      <c r="AC625" s="243"/>
      <c r="AD625" s="77"/>
      <c r="AE625" s="243"/>
      <c r="AF625" s="243"/>
      <c r="AG625" s="243"/>
      <c r="AH625" s="243"/>
      <c r="AI625" s="243"/>
      <c r="AJ625" s="243"/>
      <c r="AK625" s="246"/>
      <c r="AL625" s="246"/>
      <c r="AM625" s="248"/>
      <c r="AN625" s="77"/>
      <c r="AO625" s="562" t="str">
        <f t="shared" si="76"/>
        <v xml:space="preserve"> </v>
      </c>
      <c r="AP625" s="562" t="str">
        <f t="shared" si="78"/>
        <v xml:space="preserve"> </v>
      </c>
      <c r="AQ625" s="562" t="str">
        <f t="shared" si="79"/>
        <v xml:space="preserve"> </v>
      </c>
      <c r="AR625" s="562" t="str">
        <f t="shared" si="80"/>
        <v xml:space="preserve"> </v>
      </c>
      <c r="AS625" s="77"/>
      <c r="AT625" s="360"/>
      <c r="AU625" s="360"/>
      <c r="AV625" s="359"/>
      <c r="AW625" s="360"/>
      <c r="AX625" s="359"/>
      <c r="AY625" s="359"/>
      <c r="AZ625" s="241"/>
      <c r="BA625" s="243"/>
      <c r="BB625" s="243"/>
      <c r="BC625" s="77"/>
      <c r="BD625" s="243"/>
      <c r="BE625" s="243"/>
      <c r="BF625" s="243"/>
      <c r="BG625" s="243"/>
      <c r="BH625" s="243"/>
      <c r="BI625" s="243"/>
      <c r="BJ625" s="246"/>
      <c r="BK625" s="246"/>
      <c r="BL625" s="248"/>
      <c r="BM625" s="77"/>
      <c r="BN625" s="562" t="str">
        <f t="shared" si="77"/>
        <v xml:space="preserve"> </v>
      </c>
      <c r="BO625" s="562" t="str">
        <f t="shared" si="81"/>
        <v xml:space="preserve"> </v>
      </c>
      <c r="BP625" s="562" t="str">
        <f t="shared" si="82"/>
        <v xml:space="preserve"> </v>
      </c>
      <c r="BQ625" s="562" t="str">
        <f t="shared" si="83"/>
        <v xml:space="preserve"> </v>
      </c>
      <c r="BR625" s="77"/>
      <c r="BS625" s="313"/>
    </row>
    <row r="626" spans="1:71" s="86" customFormat="1" ht="12.75" x14ac:dyDescent="0.25">
      <c r="A626" s="365"/>
      <c r="B626" s="147">
        <f>Demography!B627</f>
        <v>0</v>
      </c>
      <c r="C626" s="147">
        <f>Demography!C627</f>
        <v>0</v>
      </c>
      <c r="D626" s="148">
        <f>Demography!D627</f>
        <v>0</v>
      </c>
      <c r="E626" s="81"/>
      <c r="F626" s="238"/>
      <c r="G626" s="150"/>
      <c r="H626" s="414"/>
      <c r="I626" s="256"/>
      <c r="J626" s="240"/>
      <c r="K626" s="261"/>
      <c r="L626" s="261"/>
      <c r="M626" s="261"/>
      <c r="N626" s="256"/>
      <c r="O626" s="247"/>
      <c r="P626" s="81"/>
      <c r="Q626" s="256"/>
      <c r="R626" s="150"/>
      <c r="S626" s="150"/>
      <c r="T626" s="81"/>
      <c r="U626" s="240"/>
      <c r="V626" s="240"/>
      <c r="W626" s="256"/>
      <c r="X626" s="240"/>
      <c r="Y626" s="256"/>
      <c r="Z626" s="256"/>
      <c r="AA626" s="256"/>
      <c r="AB626" s="261"/>
      <c r="AC626" s="261"/>
      <c r="AD626" s="77"/>
      <c r="AE626" s="261"/>
      <c r="AF626" s="261"/>
      <c r="AG626" s="261"/>
      <c r="AH626" s="261"/>
      <c r="AI626" s="261"/>
      <c r="AJ626" s="261"/>
      <c r="AK626" s="245"/>
      <c r="AL626" s="245"/>
      <c r="AM626" s="247"/>
      <c r="AN626" s="77"/>
      <c r="AO626" s="561" t="str">
        <f t="shared" si="76"/>
        <v xml:space="preserve"> </v>
      </c>
      <c r="AP626" s="561" t="str">
        <f t="shared" si="78"/>
        <v xml:space="preserve"> </v>
      </c>
      <c r="AQ626" s="561" t="str">
        <f t="shared" si="79"/>
        <v xml:space="preserve"> </v>
      </c>
      <c r="AR626" s="561" t="str">
        <f t="shared" si="80"/>
        <v xml:space="preserve"> </v>
      </c>
      <c r="AS626" s="77"/>
      <c r="AT626" s="240"/>
      <c r="AU626" s="240"/>
      <c r="AV626" s="256"/>
      <c r="AW626" s="240"/>
      <c r="AX626" s="256"/>
      <c r="AY626" s="256"/>
      <c r="AZ626" s="256"/>
      <c r="BA626" s="261"/>
      <c r="BB626" s="261"/>
      <c r="BC626" s="77"/>
      <c r="BD626" s="261"/>
      <c r="BE626" s="261"/>
      <c r="BF626" s="261"/>
      <c r="BG626" s="261"/>
      <c r="BH626" s="261"/>
      <c r="BI626" s="261"/>
      <c r="BJ626" s="245"/>
      <c r="BK626" s="245"/>
      <c r="BL626" s="247"/>
      <c r="BM626" s="77"/>
      <c r="BN626" s="561" t="str">
        <f t="shared" si="77"/>
        <v xml:space="preserve"> </v>
      </c>
      <c r="BO626" s="561" t="str">
        <f t="shared" si="81"/>
        <v xml:space="preserve"> </v>
      </c>
      <c r="BP626" s="561" t="str">
        <f t="shared" si="82"/>
        <v xml:space="preserve"> </v>
      </c>
      <c r="BQ626" s="561" t="str">
        <f t="shared" si="83"/>
        <v xml:space="preserve"> </v>
      </c>
      <c r="BR626" s="77"/>
      <c r="BS626" s="145"/>
    </row>
    <row r="627" spans="1:71" s="86" customFormat="1" ht="12.75" x14ac:dyDescent="0.25">
      <c r="A627" s="365"/>
      <c r="B627" s="361">
        <f>Demography!B628</f>
        <v>0</v>
      </c>
      <c r="C627" s="361">
        <f>Demography!C628</f>
        <v>0</v>
      </c>
      <c r="D627" s="362">
        <f>Demography!D628</f>
        <v>0</v>
      </c>
      <c r="E627" s="81"/>
      <c r="F627" s="415"/>
      <c r="G627" s="416"/>
      <c r="H627" s="417"/>
      <c r="I627" s="241"/>
      <c r="J627" s="242"/>
      <c r="K627" s="243"/>
      <c r="L627" s="243"/>
      <c r="M627" s="243"/>
      <c r="N627" s="241"/>
      <c r="O627" s="248"/>
      <c r="P627" s="81"/>
      <c r="Q627" s="241"/>
      <c r="R627" s="416"/>
      <c r="S627" s="416"/>
      <c r="T627" s="81"/>
      <c r="U627" s="242"/>
      <c r="V627" s="242"/>
      <c r="W627" s="241"/>
      <c r="X627" s="242"/>
      <c r="Y627" s="241"/>
      <c r="Z627" s="241"/>
      <c r="AA627" s="241"/>
      <c r="AB627" s="243"/>
      <c r="AC627" s="243"/>
      <c r="AD627" s="77"/>
      <c r="AE627" s="243"/>
      <c r="AF627" s="243"/>
      <c r="AG627" s="243"/>
      <c r="AH627" s="243"/>
      <c r="AI627" s="243"/>
      <c r="AJ627" s="243"/>
      <c r="AK627" s="246"/>
      <c r="AL627" s="246"/>
      <c r="AM627" s="248"/>
      <c r="AN627" s="77"/>
      <c r="AO627" s="562" t="str">
        <f t="shared" si="76"/>
        <v xml:space="preserve"> </v>
      </c>
      <c r="AP627" s="562" t="str">
        <f t="shared" si="78"/>
        <v xml:space="preserve"> </v>
      </c>
      <c r="AQ627" s="562" t="str">
        <f t="shared" si="79"/>
        <v xml:space="preserve"> </v>
      </c>
      <c r="AR627" s="562" t="str">
        <f t="shared" si="80"/>
        <v xml:space="preserve"> </v>
      </c>
      <c r="AS627" s="77"/>
      <c r="AT627" s="360"/>
      <c r="AU627" s="360"/>
      <c r="AV627" s="359"/>
      <c r="AW627" s="360"/>
      <c r="AX627" s="359"/>
      <c r="AY627" s="359"/>
      <c r="AZ627" s="241"/>
      <c r="BA627" s="243"/>
      <c r="BB627" s="243"/>
      <c r="BC627" s="77"/>
      <c r="BD627" s="243"/>
      <c r="BE627" s="243"/>
      <c r="BF627" s="243"/>
      <c r="BG627" s="243"/>
      <c r="BH627" s="243"/>
      <c r="BI627" s="243"/>
      <c r="BJ627" s="246"/>
      <c r="BK627" s="246"/>
      <c r="BL627" s="248"/>
      <c r="BM627" s="77"/>
      <c r="BN627" s="562" t="str">
        <f t="shared" si="77"/>
        <v xml:space="preserve"> </v>
      </c>
      <c r="BO627" s="562" t="str">
        <f t="shared" si="81"/>
        <v xml:space="preserve"> </v>
      </c>
      <c r="BP627" s="562" t="str">
        <f t="shared" si="82"/>
        <v xml:space="preserve"> </v>
      </c>
      <c r="BQ627" s="562" t="str">
        <f t="shared" si="83"/>
        <v xml:space="preserve"> </v>
      </c>
      <c r="BR627" s="77"/>
      <c r="BS627" s="313"/>
    </row>
    <row r="628" spans="1:71" s="86" customFormat="1" ht="12.75" x14ac:dyDescent="0.25">
      <c r="A628" s="365"/>
      <c r="B628" s="147">
        <f>Demography!B629</f>
        <v>0</v>
      </c>
      <c r="C628" s="147">
        <f>Demography!C629</f>
        <v>0</v>
      </c>
      <c r="D628" s="148">
        <f>Demography!D629</f>
        <v>0</v>
      </c>
      <c r="E628" s="81"/>
      <c r="F628" s="238"/>
      <c r="G628" s="150"/>
      <c r="H628" s="414"/>
      <c r="I628" s="256"/>
      <c r="J628" s="240"/>
      <c r="K628" s="261"/>
      <c r="L628" s="261"/>
      <c r="M628" s="261"/>
      <c r="N628" s="256"/>
      <c r="O628" s="247"/>
      <c r="P628" s="81"/>
      <c r="Q628" s="256"/>
      <c r="R628" s="150"/>
      <c r="S628" s="150"/>
      <c r="T628" s="81"/>
      <c r="U628" s="240"/>
      <c r="V628" s="240"/>
      <c r="W628" s="256"/>
      <c r="X628" s="240"/>
      <c r="Y628" s="256"/>
      <c r="Z628" s="256"/>
      <c r="AA628" s="256"/>
      <c r="AB628" s="261"/>
      <c r="AC628" s="261"/>
      <c r="AD628" s="77"/>
      <c r="AE628" s="261"/>
      <c r="AF628" s="261"/>
      <c r="AG628" s="261"/>
      <c r="AH628" s="261"/>
      <c r="AI628" s="261"/>
      <c r="AJ628" s="261"/>
      <c r="AK628" s="245"/>
      <c r="AL628" s="245"/>
      <c r="AM628" s="247"/>
      <c r="AN628" s="77"/>
      <c r="AO628" s="561" t="str">
        <f t="shared" si="76"/>
        <v xml:space="preserve"> </v>
      </c>
      <c r="AP628" s="561" t="str">
        <f t="shared" si="78"/>
        <v xml:space="preserve"> </v>
      </c>
      <c r="AQ628" s="561" t="str">
        <f t="shared" si="79"/>
        <v xml:space="preserve"> </v>
      </c>
      <c r="AR628" s="561" t="str">
        <f t="shared" si="80"/>
        <v xml:space="preserve"> </v>
      </c>
      <c r="AS628" s="77"/>
      <c r="AT628" s="240"/>
      <c r="AU628" s="240"/>
      <c r="AV628" s="256"/>
      <c r="AW628" s="240"/>
      <c r="AX628" s="256"/>
      <c r="AY628" s="256"/>
      <c r="AZ628" s="256"/>
      <c r="BA628" s="261"/>
      <c r="BB628" s="261"/>
      <c r="BC628" s="77"/>
      <c r="BD628" s="261"/>
      <c r="BE628" s="261"/>
      <c r="BF628" s="261"/>
      <c r="BG628" s="261"/>
      <c r="BH628" s="261"/>
      <c r="BI628" s="261"/>
      <c r="BJ628" s="245"/>
      <c r="BK628" s="245"/>
      <c r="BL628" s="247"/>
      <c r="BM628" s="77"/>
      <c r="BN628" s="561" t="str">
        <f t="shared" si="77"/>
        <v xml:space="preserve"> </v>
      </c>
      <c r="BO628" s="561" t="str">
        <f t="shared" si="81"/>
        <v xml:space="preserve"> </v>
      </c>
      <c r="BP628" s="561" t="str">
        <f t="shared" si="82"/>
        <v xml:space="preserve"> </v>
      </c>
      <c r="BQ628" s="561" t="str">
        <f t="shared" si="83"/>
        <v xml:space="preserve"> </v>
      </c>
      <c r="BR628" s="77"/>
      <c r="BS628" s="145"/>
    </row>
    <row r="629" spans="1:71" s="86" customFormat="1" ht="12.75" x14ac:dyDescent="0.25">
      <c r="A629" s="365"/>
      <c r="B629" s="361">
        <f>Demography!B630</f>
        <v>0</v>
      </c>
      <c r="C629" s="361">
        <f>Demography!C630</f>
        <v>0</v>
      </c>
      <c r="D629" s="362">
        <f>Demography!D630</f>
        <v>0</v>
      </c>
      <c r="E629" s="81"/>
      <c r="F629" s="415"/>
      <c r="G629" s="416"/>
      <c r="H629" s="417"/>
      <c r="I629" s="241"/>
      <c r="J629" s="242"/>
      <c r="K629" s="243"/>
      <c r="L629" s="243"/>
      <c r="M629" s="243"/>
      <c r="N629" s="241"/>
      <c r="O629" s="248"/>
      <c r="P629" s="81"/>
      <c r="Q629" s="241"/>
      <c r="R629" s="416"/>
      <c r="S629" s="416"/>
      <c r="T629" s="81"/>
      <c r="U629" s="242"/>
      <c r="V629" s="242"/>
      <c r="W629" s="241"/>
      <c r="X629" s="242"/>
      <c r="Y629" s="241"/>
      <c r="Z629" s="241"/>
      <c r="AA629" s="241"/>
      <c r="AB629" s="243"/>
      <c r="AC629" s="243"/>
      <c r="AD629" s="77"/>
      <c r="AE629" s="243"/>
      <c r="AF629" s="243"/>
      <c r="AG629" s="243"/>
      <c r="AH629" s="243"/>
      <c r="AI629" s="243"/>
      <c r="AJ629" s="243"/>
      <c r="AK629" s="246"/>
      <c r="AL629" s="246"/>
      <c r="AM629" s="248"/>
      <c r="AN629" s="77"/>
      <c r="AO629" s="562" t="str">
        <f t="shared" si="76"/>
        <v xml:space="preserve"> </v>
      </c>
      <c r="AP629" s="562" t="str">
        <f t="shared" si="78"/>
        <v xml:space="preserve"> </v>
      </c>
      <c r="AQ629" s="562" t="str">
        <f t="shared" si="79"/>
        <v xml:space="preserve"> </v>
      </c>
      <c r="AR629" s="562" t="str">
        <f t="shared" si="80"/>
        <v xml:space="preserve"> </v>
      </c>
      <c r="AS629" s="77"/>
      <c r="AT629" s="360"/>
      <c r="AU629" s="360"/>
      <c r="AV629" s="359"/>
      <c r="AW629" s="360"/>
      <c r="AX629" s="359"/>
      <c r="AY629" s="359"/>
      <c r="AZ629" s="241"/>
      <c r="BA629" s="243"/>
      <c r="BB629" s="243"/>
      <c r="BC629" s="77"/>
      <c r="BD629" s="243"/>
      <c r="BE629" s="243"/>
      <c r="BF629" s="243"/>
      <c r="BG629" s="243"/>
      <c r="BH629" s="243"/>
      <c r="BI629" s="243"/>
      <c r="BJ629" s="246"/>
      <c r="BK629" s="246"/>
      <c r="BL629" s="248"/>
      <c r="BM629" s="77"/>
      <c r="BN629" s="562" t="str">
        <f t="shared" si="77"/>
        <v xml:space="preserve"> </v>
      </c>
      <c r="BO629" s="562" t="str">
        <f t="shared" si="81"/>
        <v xml:space="preserve"> </v>
      </c>
      <c r="BP629" s="562" t="str">
        <f t="shared" si="82"/>
        <v xml:space="preserve"> </v>
      </c>
      <c r="BQ629" s="562" t="str">
        <f t="shared" si="83"/>
        <v xml:space="preserve"> </v>
      </c>
      <c r="BR629" s="77"/>
      <c r="BS629" s="313"/>
    </row>
    <row r="630" spans="1:71" s="86" customFormat="1" ht="12.75" x14ac:dyDescent="0.25">
      <c r="A630" s="365"/>
      <c r="B630" s="147">
        <f>Demography!B631</f>
        <v>0</v>
      </c>
      <c r="C630" s="147">
        <f>Demography!C631</f>
        <v>0</v>
      </c>
      <c r="D630" s="148">
        <f>Demography!D631</f>
        <v>0</v>
      </c>
      <c r="E630" s="81"/>
      <c r="F630" s="238"/>
      <c r="G630" s="150"/>
      <c r="H630" s="414"/>
      <c r="I630" s="256"/>
      <c r="J630" s="240"/>
      <c r="K630" s="261"/>
      <c r="L630" s="261"/>
      <c r="M630" s="261"/>
      <c r="N630" s="256"/>
      <c r="O630" s="247"/>
      <c r="P630" s="81"/>
      <c r="Q630" s="256"/>
      <c r="R630" s="150"/>
      <c r="S630" s="150"/>
      <c r="T630" s="81"/>
      <c r="U630" s="240"/>
      <c r="V630" s="240"/>
      <c r="W630" s="256"/>
      <c r="X630" s="240"/>
      <c r="Y630" s="256"/>
      <c r="Z630" s="256"/>
      <c r="AA630" s="256"/>
      <c r="AB630" s="261"/>
      <c r="AC630" s="261"/>
      <c r="AD630" s="77"/>
      <c r="AE630" s="261"/>
      <c r="AF630" s="261"/>
      <c r="AG630" s="261"/>
      <c r="AH630" s="261"/>
      <c r="AI630" s="261"/>
      <c r="AJ630" s="261"/>
      <c r="AK630" s="245"/>
      <c r="AL630" s="245"/>
      <c r="AM630" s="247"/>
      <c r="AN630" s="77"/>
      <c r="AO630" s="561" t="str">
        <f t="shared" si="76"/>
        <v xml:space="preserve"> </v>
      </c>
      <c r="AP630" s="561" t="str">
        <f t="shared" si="78"/>
        <v xml:space="preserve"> </v>
      </c>
      <c r="AQ630" s="561" t="str">
        <f t="shared" si="79"/>
        <v xml:space="preserve"> </v>
      </c>
      <c r="AR630" s="561" t="str">
        <f t="shared" si="80"/>
        <v xml:space="preserve"> </v>
      </c>
      <c r="AS630" s="77"/>
      <c r="AT630" s="240"/>
      <c r="AU630" s="240"/>
      <c r="AV630" s="256"/>
      <c r="AW630" s="240"/>
      <c r="AX630" s="256"/>
      <c r="AY630" s="256"/>
      <c r="AZ630" s="256"/>
      <c r="BA630" s="261"/>
      <c r="BB630" s="261"/>
      <c r="BC630" s="77"/>
      <c r="BD630" s="261"/>
      <c r="BE630" s="261"/>
      <c r="BF630" s="261"/>
      <c r="BG630" s="261"/>
      <c r="BH630" s="261"/>
      <c r="BI630" s="261"/>
      <c r="BJ630" s="245"/>
      <c r="BK630" s="245"/>
      <c r="BL630" s="247"/>
      <c r="BM630" s="77"/>
      <c r="BN630" s="561" t="str">
        <f t="shared" si="77"/>
        <v xml:space="preserve"> </v>
      </c>
      <c r="BO630" s="561" t="str">
        <f t="shared" si="81"/>
        <v xml:space="preserve"> </v>
      </c>
      <c r="BP630" s="561" t="str">
        <f t="shared" si="82"/>
        <v xml:space="preserve"> </v>
      </c>
      <c r="BQ630" s="561" t="str">
        <f t="shared" si="83"/>
        <v xml:space="preserve"> </v>
      </c>
      <c r="BR630" s="77"/>
      <c r="BS630" s="145"/>
    </row>
    <row r="631" spans="1:71" s="86" customFormat="1" ht="12.75" x14ac:dyDescent="0.25">
      <c r="A631" s="365"/>
      <c r="B631" s="361">
        <f>Demography!B632</f>
        <v>0</v>
      </c>
      <c r="C631" s="361">
        <f>Demography!C632</f>
        <v>0</v>
      </c>
      <c r="D631" s="362">
        <f>Demography!D632</f>
        <v>0</v>
      </c>
      <c r="E631" s="81"/>
      <c r="F631" s="415"/>
      <c r="G631" s="416"/>
      <c r="H631" s="417"/>
      <c r="I631" s="241"/>
      <c r="J631" s="242"/>
      <c r="K631" s="243"/>
      <c r="L631" s="243"/>
      <c r="M631" s="243"/>
      <c r="N631" s="241"/>
      <c r="O631" s="248"/>
      <c r="P631" s="81"/>
      <c r="Q631" s="241"/>
      <c r="R631" s="416"/>
      <c r="S631" s="416"/>
      <c r="T631" s="81"/>
      <c r="U631" s="242"/>
      <c r="V631" s="242"/>
      <c r="W631" s="241"/>
      <c r="X631" s="242"/>
      <c r="Y631" s="241"/>
      <c r="Z631" s="241"/>
      <c r="AA631" s="241"/>
      <c r="AB631" s="243"/>
      <c r="AC631" s="243"/>
      <c r="AD631" s="77"/>
      <c r="AE631" s="243"/>
      <c r="AF631" s="243"/>
      <c r="AG631" s="243"/>
      <c r="AH631" s="243"/>
      <c r="AI631" s="243"/>
      <c r="AJ631" s="243"/>
      <c r="AK631" s="246"/>
      <c r="AL631" s="246"/>
      <c r="AM631" s="248"/>
      <c r="AN631" s="77"/>
      <c r="AO631" s="562" t="str">
        <f t="shared" si="76"/>
        <v xml:space="preserve"> </v>
      </c>
      <c r="AP631" s="562" t="str">
        <f t="shared" si="78"/>
        <v xml:space="preserve"> </v>
      </c>
      <c r="AQ631" s="562" t="str">
        <f t="shared" si="79"/>
        <v xml:space="preserve"> </v>
      </c>
      <c r="AR631" s="562" t="str">
        <f t="shared" si="80"/>
        <v xml:space="preserve"> </v>
      </c>
      <c r="AS631" s="77"/>
      <c r="AT631" s="360"/>
      <c r="AU631" s="360"/>
      <c r="AV631" s="359"/>
      <c r="AW631" s="360"/>
      <c r="AX631" s="359"/>
      <c r="AY631" s="359"/>
      <c r="AZ631" s="241"/>
      <c r="BA631" s="243"/>
      <c r="BB631" s="243"/>
      <c r="BC631" s="77"/>
      <c r="BD631" s="243"/>
      <c r="BE631" s="243"/>
      <c r="BF631" s="243"/>
      <c r="BG631" s="243"/>
      <c r="BH631" s="243"/>
      <c r="BI631" s="243"/>
      <c r="BJ631" s="246"/>
      <c r="BK631" s="246"/>
      <c r="BL631" s="248"/>
      <c r="BM631" s="77"/>
      <c r="BN631" s="562" t="str">
        <f t="shared" si="77"/>
        <v xml:space="preserve"> </v>
      </c>
      <c r="BO631" s="562" t="str">
        <f t="shared" si="81"/>
        <v xml:space="preserve"> </v>
      </c>
      <c r="BP631" s="562" t="str">
        <f t="shared" si="82"/>
        <v xml:space="preserve"> </v>
      </c>
      <c r="BQ631" s="562" t="str">
        <f t="shared" si="83"/>
        <v xml:space="preserve"> </v>
      </c>
      <c r="BR631" s="77"/>
      <c r="BS631" s="313"/>
    </row>
    <row r="632" spans="1:71" s="86" customFormat="1" ht="12.75" x14ac:dyDescent="0.25">
      <c r="A632" s="365"/>
      <c r="B632" s="147">
        <f>Demography!B633</f>
        <v>0</v>
      </c>
      <c r="C632" s="147">
        <f>Demography!C633</f>
        <v>0</v>
      </c>
      <c r="D632" s="148">
        <f>Demography!D633</f>
        <v>0</v>
      </c>
      <c r="E632" s="81"/>
      <c r="F632" s="238"/>
      <c r="G632" s="150"/>
      <c r="H632" s="414"/>
      <c r="I632" s="256"/>
      <c r="J632" s="240"/>
      <c r="K632" s="261"/>
      <c r="L632" s="261"/>
      <c r="M632" s="261"/>
      <c r="N632" s="256"/>
      <c r="O632" s="247"/>
      <c r="P632" s="81"/>
      <c r="Q632" s="256"/>
      <c r="R632" s="150"/>
      <c r="S632" s="150"/>
      <c r="T632" s="81"/>
      <c r="U632" s="240"/>
      <c r="V632" s="240"/>
      <c r="W632" s="256"/>
      <c r="X632" s="240"/>
      <c r="Y632" s="256"/>
      <c r="Z632" s="256"/>
      <c r="AA632" s="256"/>
      <c r="AB632" s="261"/>
      <c r="AC632" s="261"/>
      <c r="AD632" s="77"/>
      <c r="AE632" s="261"/>
      <c r="AF632" s="261"/>
      <c r="AG632" s="261"/>
      <c r="AH632" s="261"/>
      <c r="AI632" s="261"/>
      <c r="AJ632" s="261"/>
      <c r="AK632" s="245"/>
      <c r="AL632" s="245"/>
      <c r="AM632" s="247"/>
      <c r="AN632" s="77"/>
      <c r="AO632" s="561" t="str">
        <f t="shared" si="76"/>
        <v xml:space="preserve"> </v>
      </c>
      <c r="AP632" s="561" t="str">
        <f t="shared" si="78"/>
        <v xml:space="preserve"> </v>
      </c>
      <c r="AQ632" s="561" t="str">
        <f t="shared" si="79"/>
        <v xml:space="preserve"> </v>
      </c>
      <c r="AR632" s="561" t="str">
        <f t="shared" si="80"/>
        <v xml:space="preserve"> </v>
      </c>
      <c r="AS632" s="77"/>
      <c r="AT632" s="240"/>
      <c r="AU632" s="240"/>
      <c r="AV632" s="256"/>
      <c r="AW632" s="240"/>
      <c r="AX632" s="256"/>
      <c r="AY632" s="256"/>
      <c r="AZ632" s="256"/>
      <c r="BA632" s="261"/>
      <c r="BB632" s="261"/>
      <c r="BC632" s="77"/>
      <c r="BD632" s="261"/>
      <c r="BE632" s="261"/>
      <c r="BF632" s="261"/>
      <c r="BG632" s="261"/>
      <c r="BH632" s="261"/>
      <c r="BI632" s="261"/>
      <c r="BJ632" s="245"/>
      <c r="BK632" s="245"/>
      <c r="BL632" s="247"/>
      <c r="BM632" s="77"/>
      <c r="BN632" s="561" t="str">
        <f t="shared" si="77"/>
        <v xml:space="preserve"> </v>
      </c>
      <c r="BO632" s="561" t="str">
        <f t="shared" si="81"/>
        <v xml:space="preserve"> </v>
      </c>
      <c r="BP632" s="561" t="str">
        <f t="shared" si="82"/>
        <v xml:space="preserve"> </v>
      </c>
      <c r="BQ632" s="561" t="str">
        <f t="shared" si="83"/>
        <v xml:space="preserve"> </v>
      </c>
      <c r="BR632" s="77"/>
      <c r="BS632" s="145"/>
    </row>
    <row r="633" spans="1:71" s="86" customFormat="1" ht="12.75" x14ac:dyDescent="0.25">
      <c r="A633" s="365"/>
      <c r="B633" s="361">
        <f>Demography!B634</f>
        <v>0</v>
      </c>
      <c r="C633" s="361">
        <f>Demography!C634</f>
        <v>0</v>
      </c>
      <c r="D633" s="362">
        <f>Demography!D634</f>
        <v>0</v>
      </c>
      <c r="E633" s="81"/>
      <c r="F633" s="415"/>
      <c r="G633" s="416"/>
      <c r="H633" s="417"/>
      <c r="I633" s="241"/>
      <c r="J633" s="242"/>
      <c r="K633" s="243"/>
      <c r="L633" s="243"/>
      <c r="M633" s="243"/>
      <c r="N633" s="241"/>
      <c r="O633" s="248"/>
      <c r="P633" s="81"/>
      <c r="Q633" s="241"/>
      <c r="R633" s="416"/>
      <c r="S633" s="416"/>
      <c r="T633" s="81"/>
      <c r="U633" s="242"/>
      <c r="V633" s="242"/>
      <c r="W633" s="241"/>
      <c r="X633" s="242"/>
      <c r="Y633" s="241"/>
      <c r="Z633" s="241"/>
      <c r="AA633" s="241"/>
      <c r="AB633" s="243"/>
      <c r="AC633" s="243"/>
      <c r="AD633" s="77"/>
      <c r="AE633" s="243"/>
      <c r="AF633" s="243"/>
      <c r="AG633" s="243"/>
      <c r="AH633" s="243"/>
      <c r="AI633" s="243"/>
      <c r="AJ633" s="243"/>
      <c r="AK633" s="246"/>
      <c r="AL633" s="246"/>
      <c r="AM633" s="248"/>
      <c r="AN633" s="77"/>
      <c r="AO633" s="562" t="str">
        <f t="shared" si="76"/>
        <v xml:space="preserve"> </v>
      </c>
      <c r="AP633" s="562" t="str">
        <f t="shared" si="78"/>
        <v xml:space="preserve"> </v>
      </c>
      <c r="AQ633" s="562" t="str">
        <f t="shared" si="79"/>
        <v xml:space="preserve"> </v>
      </c>
      <c r="AR633" s="562" t="str">
        <f t="shared" si="80"/>
        <v xml:space="preserve"> </v>
      </c>
      <c r="AS633" s="77"/>
      <c r="AT633" s="360"/>
      <c r="AU633" s="360"/>
      <c r="AV633" s="359"/>
      <c r="AW633" s="360"/>
      <c r="AX633" s="359"/>
      <c r="AY633" s="359"/>
      <c r="AZ633" s="241"/>
      <c r="BA633" s="243"/>
      <c r="BB633" s="243"/>
      <c r="BC633" s="77"/>
      <c r="BD633" s="243"/>
      <c r="BE633" s="243"/>
      <c r="BF633" s="243"/>
      <c r="BG633" s="243"/>
      <c r="BH633" s="243"/>
      <c r="BI633" s="243"/>
      <c r="BJ633" s="246"/>
      <c r="BK633" s="246"/>
      <c r="BL633" s="248"/>
      <c r="BM633" s="77"/>
      <c r="BN633" s="562" t="str">
        <f t="shared" si="77"/>
        <v xml:space="preserve"> </v>
      </c>
      <c r="BO633" s="562" t="str">
        <f t="shared" si="81"/>
        <v xml:space="preserve"> </v>
      </c>
      <c r="BP633" s="562" t="str">
        <f t="shared" si="82"/>
        <v xml:space="preserve"> </v>
      </c>
      <c r="BQ633" s="562" t="str">
        <f t="shared" si="83"/>
        <v xml:space="preserve"> </v>
      </c>
      <c r="BR633" s="77"/>
      <c r="BS633" s="313"/>
    </row>
    <row r="634" spans="1:71" s="86" customFormat="1" ht="12.75" x14ac:dyDescent="0.25">
      <c r="A634" s="365"/>
      <c r="B634" s="147">
        <f>Demography!B635</f>
        <v>0</v>
      </c>
      <c r="C634" s="147">
        <f>Demography!C635</f>
        <v>0</v>
      </c>
      <c r="D634" s="148">
        <f>Demography!D635</f>
        <v>0</v>
      </c>
      <c r="E634" s="81"/>
      <c r="F634" s="238"/>
      <c r="G634" s="150"/>
      <c r="H634" s="414"/>
      <c r="I634" s="256"/>
      <c r="J634" s="240"/>
      <c r="K634" s="261"/>
      <c r="L634" s="261"/>
      <c r="M634" s="261"/>
      <c r="N634" s="256"/>
      <c r="O634" s="247"/>
      <c r="P634" s="81"/>
      <c r="Q634" s="256"/>
      <c r="R634" s="150"/>
      <c r="S634" s="150"/>
      <c r="T634" s="81"/>
      <c r="U634" s="240"/>
      <c r="V634" s="240"/>
      <c r="W634" s="256"/>
      <c r="X634" s="240"/>
      <c r="Y634" s="256"/>
      <c r="Z634" s="256"/>
      <c r="AA634" s="256"/>
      <c r="AB634" s="261"/>
      <c r="AC634" s="261"/>
      <c r="AD634" s="77"/>
      <c r="AE634" s="261"/>
      <c r="AF634" s="261"/>
      <c r="AG634" s="261"/>
      <c r="AH634" s="261"/>
      <c r="AI634" s="261"/>
      <c r="AJ634" s="261"/>
      <c r="AK634" s="245"/>
      <c r="AL634" s="245"/>
      <c r="AM634" s="247"/>
      <c r="AN634" s="77"/>
      <c r="AO634" s="561" t="str">
        <f t="shared" si="76"/>
        <v xml:space="preserve"> </v>
      </c>
      <c r="AP634" s="561" t="str">
        <f t="shared" si="78"/>
        <v xml:space="preserve"> </v>
      </c>
      <c r="AQ634" s="561" t="str">
        <f t="shared" si="79"/>
        <v xml:space="preserve"> </v>
      </c>
      <c r="AR634" s="561" t="str">
        <f t="shared" si="80"/>
        <v xml:space="preserve"> </v>
      </c>
      <c r="AS634" s="77"/>
      <c r="AT634" s="240"/>
      <c r="AU634" s="240"/>
      <c r="AV634" s="256"/>
      <c r="AW634" s="240"/>
      <c r="AX634" s="256"/>
      <c r="AY634" s="256"/>
      <c r="AZ634" s="256"/>
      <c r="BA634" s="261"/>
      <c r="BB634" s="261"/>
      <c r="BC634" s="77"/>
      <c r="BD634" s="261"/>
      <c r="BE634" s="261"/>
      <c r="BF634" s="261"/>
      <c r="BG634" s="261"/>
      <c r="BH634" s="261"/>
      <c r="BI634" s="261"/>
      <c r="BJ634" s="245"/>
      <c r="BK634" s="245"/>
      <c r="BL634" s="247"/>
      <c r="BM634" s="77"/>
      <c r="BN634" s="561" t="str">
        <f t="shared" si="77"/>
        <v xml:space="preserve"> </v>
      </c>
      <c r="BO634" s="561" t="str">
        <f t="shared" si="81"/>
        <v xml:space="preserve"> </v>
      </c>
      <c r="BP634" s="561" t="str">
        <f t="shared" si="82"/>
        <v xml:space="preserve"> </v>
      </c>
      <c r="BQ634" s="561" t="str">
        <f t="shared" si="83"/>
        <v xml:space="preserve"> </v>
      </c>
      <c r="BR634" s="77"/>
      <c r="BS634" s="145"/>
    </row>
    <row r="635" spans="1:71" s="86" customFormat="1" ht="12.75" x14ac:dyDescent="0.25">
      <c r="A635" s="365"/>
      <c r="B635" s="361">
        <f>Demography!B636</f>
        <v>0</v>
      </c>
      <c r="C635" s="361">
        <f>Demography!C636</f>
        <v>0</v>
      </c>
      <c r="D635" s="362">
        <f>Demography!D636</f>
        <v>0</v>
      </c>
      <c r="E635" s="81"/>
      <c r="F635" s="415"/>
      <c r="G635" s="416"/>
      <c r="H635" s="417"/>
      <c r="I635" s="241"/>
      <c r="J635" s="242"/>
      <c r="K635" s="243"/>
      <c r="L635" s="243"/>
      <c r="M635" s="243"/>
      <c r="N635" s="241"/>
      <c r="O635" s="248"/>
      <c r="P635" s="81"/>
      <c r="Q635" s="241"/>
      <c r="R635" s="416"/>
      <c r="S635" s="416"/>
      <c r="T635" s="81"/>
      <c r="U635" s="242"/>
      <c r="V635" s="242"/>
      <c r="W635" s="241"/>
      <c r="X635" s="242"/>
      <c r="Y635" s="241"/>
      <c r="Z635" s="241"/>
      <c r="AA635" s="241"/>
      <c r="AB635" s="243"/>
      <c r="AC635" s="243"/>
      <c r="AD635" s="77"/>
      <c r="AE635" s="243"/>
      <c r="AF635" s="243"/>
      <c r="AG635" s="243"/>
      <c r="AH635" s="243"/>
      <c r="AI635" s="243"/>
      <c r="AJ635" s="243"/>
      <c r="AK635" s="246"/>
      <c r="AL635" s="246"/>
      <c r="AM635" s="248"/>
      <c r="AN635" s="77"/>
      <c r="AO635" s="562" t="str">
        <f t="shared" si="76"/>
        <v xml:space="preserve"> </v>
      </c>
      <c r="AP635" s="562" t="str">
        <f t="shared" si="78"/>
        <v xml:space="preserve"> </v>
      </c>
      <c r="AQ635" s="562" t="str">
        <f t="shared" si="79"/>
        <v xml:space="preserve"> </v>
      </c>
      <c r="AR635" s="562" t="str">
        <f t="shared" si="80"/>
        <v xml:space="preserve"> </v>
      </c>
      <c r="AS635" s="77"/>
      <c r="AT635" s="360"/>
      <c r="AU635" s="360"/>
      <c r="AV635" s="359"/>
      <c r="AW635" s="360"/>
      <c r="AX635" s="359"/>
      <c r="AY635" s="359"/>
      <c r="AZ635" s="241"/>
      <c r="BA635" s="243"/>
      <c r="BB635" s="243"/>
      <c r="BC635" s="77"/>
      <c r="BD635" s="243"/>
      <c r="BE635" s="243"/>
      <c r="BF635" s="243"/>
      <c r="BG635" s="243"/>
      <c r="BH635" s="243"/>
      <c r="BI635" s="243"/>
      <c r="BJ635" s="246"/>
      <c r="BK635" s="246"/>
      <c r="BL635" s="248"/>
      <c r="BM635" s="77"/>
      <c r="BN635" s="562" t="str">
        <f t="shared" si="77"/>
        <v xml:space="preserve"> </v>
      </c>
      <c r="BO635" s="562" t="str">
        <f t="shared" si="81"/>
        <v xml:space="preserve"> </v>
      </c>
      <c r="BP635" s="562" t="str">
        <f t="shared" si="82"/>
        <v xml:space="preserve"> </v>
      </c>
      <c r="BQ635" s="562" t="str">
        <f t="shared" si="83"/>
        <v xml:space="preserve"> </v>
      </c>
      <c r="BR635" s="77"/>
      <c r="BS635" s="313"/>
    </row>
    <row r="636" spans="1:71" s="86" customFormat="1" ht="12.75" x14ac:dyDescent="0.25">
      <c r="A636" s="365"/>
      <c r="B636" s="147">
        <f>Demography!B637</f>
        <v>0</v>
      </c>
      <c r="C636" s="147">
        <f>Demography!C637</f>
        <v>0</v>
      </c>
      <c r="D636" s="148">
        <f>Demography!D637</f>
        <v>0</v>
      </c>
      <c r="E636" s="81"/>
      <c r="F636" s="238"/>
      <c r="G636" s="150"/>
      <c r="H636" s="414"/>
      <c r="I636" s="256"/>
      <c r="J636" s="240"/>
      <c r="K636" s="261"/>
      <c r="L636" s="261"/>
      <c r="M636" s="261"/>
      <c r="N636" s="256"/>
      <c r="O636" s="247"/>
      <c r="P636" s="81"/>
      <c r="Q636" s="256"/>
      <c r="R636" s="150"/>
      <c r="S636" s="150"/>
      <c r="T636" s="81"/>
      <c r="U636" s="240"/>
      <c r="V636" s="240"/>
      <c r="W636" s="256"/>
      <c r="X636" s="240"/>
      <c r="Y636" s="256"/>
      <c r="Z636" s="256"/>
      <c r="AA636" s="256"/>
      <c r="AB636" s="261"/>
      <c r="AC636" s="261"/>
      <c r="AD636" s="77"/>
      <c r="AE636" s="261"/>
      <c r="AF636" s="261"/>
      <c r="AG636" s="261"/>
      <c r="AH636" s="261"/>
      <c r="AI636" s="261"/>
      <c r="AJ636" s="261"/>
      <c r="AK636" s="245"/>
      <c r="AL636" s="245"/>
      <c r="AM636" s="247"/>
      <c r="AN636" s="77"/>
      <c r="AO636" s="561" t="str">
        <f t="shared" si="76"/>
        <v xml:space="preserve"> </v>
      </c>
      <c r="AP636" s="561" t="str">
        <f t="shared" si="78"/>
        <v xml:space="preserve"> </v>
      </c>
      <c r="AQ636" s="561" t="str">
        <f t="shared" si="79"/>
        <v xml:space="preserve"> </v>
      </c>
      <c r="AR636" s="561" t="str">
        <f t="shared" si="80"/>
        <v xml:space="preserve"> </v>
      </c>
      <c r="AS636" s="77"/>
      <c r="AT636" s="240"/>
      <c r="AU636" s="240"/>
      <c r="AV636" s="256"/>
      <c r="AW636" s="240"/>
      <c r="AX636" s="256"/>
      <c r="AY636" s="256"/>
      <c r="AZ636" s="256"/>
      <c r="BA636" s="261"/>
      <c r="BB636" s="261"/>
      <c r="BC636" s="77"/>
      <c r="BD636" s="261"/>
      <c r="BE636" s="261"/>
      <c r="BF636" s="261"/>
      <c r="BG636" s="261"/>
      <c r="BH636" s="261"/>
      <c r="BI636" s="261"/>
      <c r="BJ636" s="245"/>
      <c r="BK636" s="245"/>
      <c r="BL636" s="247"/>
      <c r="BM636" s="77"/>
      <c r="BN636" s="561" t="str">
        <f t="shared" si="77"/>
        <v xml:space="preserve"> </v>
      </c>
      <c r="BO636" s="561" t="str">
        <f t="shared" si="81"/>
        <v xml:space="preserve"> </v>
      </c>
      <c r="BP636" s="561" t="str">
        <f t="shared" si="82"/>
        <v xml:space="preserve"> </v>
      </c>
      <c r="BQ636" s="561" t="str">
        <f t="shared" si="83"/>
        <v xml:space="preserve"> </v>
      </c>
      <c r="BR636" s="77"/>
      <c r="BS636" s="145"/>
    </row>
    <row r="637" spans="1:71" s="86" customFormat="1" ht="12.75" x14ac:dyDescent="0.25">
      <c r="A637" s="365"/>
      <c r="B637" s="361">
        <f>Demography!B638</f>
        <v>0</v>
      </c>
      <c r="C637" s="361">
        <f>Demography!C638</f>
        <v>0</v>
      </c>
      <c r="D637" s="362">
        <f>Demography!D638</f>
        <v>0</v>
      </c>
      <c r="E637" s="81"/>
      <c r="F637" s="415"/>
      <c r="G637" s="416"/>
      <c r="H637" s="417"/>
      <c r="I637" s="241"/>
      <c r="J637" s="242"/>
      <c r="K637" s="243"/>
      <c r="L637" s="243"/>
      <c r="M637" s="243"/>
      <c r="N637" s="241"/>
      <c r="O637" s="248"/>
      <c r="P637" s="81"/>
      <c r="Q637" s="241"/>
      <c r="R637" s="416"/>
      <c r="S637" s="416"/>
      <c r="T637" s="81"/>
      <c r="U637" s="242"/>
      <c r="V637" s="242"/>
      <c r="W637" s="241"/>
      <c r="X637" s="242"/>
      <c r="Y637" s="241"/>
      <c r="Z637" s="241"/>
      <c r="AA637" s="241"/>
      <c r="AB637" s="243"/>
      <c r="AC637" s="243"/>
      <c r="AD637" s="77"/>
      <c r="AE637" s="243"/>
      <c r="AF637" s="243"/>
      <c r="AG637" s="243"/>
      <c r="AH637" s="243"/>
      <c r="AI637" s="243"/>
      <c r="AJ637" s="243"/>
      <c r="AK637" s="246"/>
      <c r="AL637" s="246"/>
      <c r="AM637" s="248"/>
      <c r="AN637" s="77"/>
      <c r="AO637" s="562" t="str">
        <f t="shared" si="76"/>
        <v xml:space="preserve"> </v>
      </c>
      <c r="AP637" s="562" t="str">
        <f t="shared" si="78"/>
        <v xml:space="preserve"> </v>
      </c>
      <c r="AQ637" s="562" t="str">
        <f t="shared" si="79"/>
        <v xml:space="preserve"> </v>
      </c>
      <c r="AR637" s="562" t="str">
        <f t="shared" si="80"/>
        <v xml:space="preserve"> </v>
      </c>
      <c r="AS637" s="77"/>
      <c r="AT637" s="360"/>
      <c r="AU637" s="360"/>
      <c r="AV637" s="359"/>
      <c r="AW637" s="360"/>
      <c r="AX637" s="359"/>
      <c r="AY637" s="359"/>
      <c r="AZ637" s="241"/>
      <c r="BA637" s="243"/>
      <c r="BB637" s="243"/>
      <c r="BC637" s="77"/>
      <c r="BD637" s="243"/>
      <c r="BE637" s="243"/>
      <c r="BF637" s="243"/>
      <c r="BG637" s="243"/>
      <c r="BH637" s="243"/>
      <c r="BI637" s="243"/>
      <c r="BJ637" s="246"/>
      <c r="BK637" s="246"/>
      <c r="BL637" s="248"/>
      <c r="BM637" s="77"/>
      <c r="BN637" s="562" t="str">
        <f t="shared" si="77"/>
        <v xml:space="preserve"> </v>
      </c>
      <c r="BO637" s="562" t="str">
        <f t="shared" si="81"/>
        <v xml:space="preserve"> </v>
      </c>
      <c r="BP637" s="562" t="str">
        <f t="shared" si="82"/>
        <v xml:space="preserve"> </v>
      </c>
      <c r="BQ637" s="562" t="str">
        <f t="shared" si="83"/>
        <v xml:space="preserve"> </v>
      </c>
      <c r="BR637" s="77"/>
      <c r="BS637" s="313"/>
    </row>
    <row r="638" spans="1:71" s="86" customFormat="1" ht="12.75" x14ac:dyDescent="0.25">
      <c r="A638" s="365"/>
      <c r="B638" s="147">
        <f>Demography!B639</f>
        <v>0</v>
      </c>
      <c r="C638" s="147">
        <f>Demography!C639</f>
        <v>0</v>
      </c>
      <c r="D638" s="148">
        <f>Demography!D639</f>
        <v>0</v>
      </c>
      <c r="E638" s="81"/>
      <c r="F638" s="238"/>
      <c r="G638" s="150"/>
      <c r="H638" s="414"/>
      <c r="I638" s="256"/>
      <c r="J638" s="240"/>
      <c r="K638" s="261"/>
      <c r="L638" s="261"/>
      <c r="M638" s="261"/>
      <c r="N638" s="256"/>
      <c r="O638" s="247"/>
      <c r="P638" s="81"/>
      <c r="Q638" s="256"/>
      <c r="R638" s="150"/>
      <c r="S638" s="150"/>
      <c r="T638" s="81"/>
      <c r="U638" s="240"/>
      <c r="V638" s="240"/>
      <c r="W638" s="256"/>
      <c r="X638" s="240"/>
      <c r="Y638" s="256"/>
      <c r="Z638" s="256"/>
      <c r="AA638" s="256"/>
      <c r="AB638" s="261"/>
      <c r="AC638" s="261"/>
      <c r="AD638" s="77"/>
      <c r="AE638" s="261"/>
      <c r="AF638" s="261"/>
      <c r="AG638" s="261"/>
      <c r="AH638" s="261"/>
      <c r="AI638" s="261"/>
      <c r="AJ638" s="261"/>
      <c r="AK638" s="245"/>
      <c r="AL638" s="245"/>
      <c r="AM638" s="247"/>
      <c r="AN638" s="77"/>
      <c r="AO638" s="561" t="str">
        <f t="shared" si="76"/>
        <v xml:space="preserve"> </v>
      </c>
      <c r="AP638" s="561" t="str">
        <f t="shared" si="78"/>
        <v xml:space="preserve"> </v>
      </c>
      <c r="AQ638" s="561" t="str">
        <f t="shared" si="79"/>
        <v xml:space="preserve"> </v>
      </c>
      <c r="AR638" s="561" t="str">
        <f t="shared" si="80"/>
        <v xml:space="preserve"> </v>
      </c>
      <c r="AS638" s="77"/>
      <c r="AT638" s="240"/>
      <c r="AU638" s="240"/>
      <c r="AV638" s="256"/>
      <c r="AW638" s="240"/>
      <c r="AX638" s="256"/>
      <c r="AY638" s="256"/>
      <c r="AZ638" s="256"/>
      <c r="BA638" s="261"/>
      <c r="BB638" s="261"/>
      <c r="BC638" s="77"/>
      <c r="BD638" s="261"/>
      <c r="BE638" s="261"/>
      <c r="BF638" s="261"/>
      <c r="BG638" s="261"/>
      <c r="BH638" s="261"/>
      <c r="BI638" s="261"/>
      <c r="BJ638" s="245"/>
      <c r="BK638" s="245"/>
      <c r="BL638" s="247"/>
      <c r="BM638" s="77"/>
      <c r="BN638" s="561" t="str">
        <f t="shared" si="77"/>
        <v xml:space="preserve"> </v>
      </c>
      <c r="BO638" s="561" t="str">
        <f t="shared" si="81"/>
        <v xml:space="preserve"> </v>
      </c>
      <c r="BP638" s="561" t="str">
        <f t="shared" si="82"/>
        <v xml:space="preserve"> </v>
      </c>
      <c r="BQ638" s="561" t="str">
        <f t="shared" si="83"/>
        <v xml:space="preserve"> </v>
      </c>
      <c r="BR638" s="77"/>
      <c r="BS638" s="145"/>
    </row>
    <row r="639" spans="1:71" s="86" customFormat="1" ht="12.75" x14ac:dyDescent="0.25">
      <c r="A639" s="365"/>
      <c r="B639" s="361">
        <f>Demography!B640</f>
        <v>0</v>
      </c>
      <c r="C639" s="361">
        <f>Demography!C640</f>
        <v>0</v>
      </c>
      <c r="D639" s="362">
        <f>Demography!D640</f>
        <v>0</v>
      </c>
      <c r="E639" s="81"/>
      <c r="F639" s="415"/>
      <c r="G639" s="416"/>
      <c r="H639" s="417"/>
      <c r="I639" s="241"/>
      <c r="J639" s="242"/>
      <c r="K639" s="243"/>
      <c r="L639" s="243"/>
      <c r="M639" s="243"/>
      <c r="N639" s="241"/>
      <c r="O639" s="248"/>
      <c r="P639" s="81"/>
      <c r="Q639" s="241"/>
      <c r="R639" s="416"/>
      <c r="S639" s="416"/>
      <c r="T639" s="81"/>
      <c r="U639" s="242"/>
      <c r="V639" s="242"/>
      <c r="W639" s="241"/>
      <c r="X639" s="242"/>
      <c r="Y639" s="241"/>
      <c r="Z639" s="241"/>
      <c r="AA639" s="241"/>
      <c r="AB639" s="243"/>
      <c r="AC639" s="243"/>
      <c r="AD639" s="77"/>
      <c r="AE639" s="243"/>
      <c r="AF639" s="243"/>
      <c r="AG639" s="243"/>
      <c r="AH639" s="243"/>
      <c r="AI639" s="243"/>
      <c r="AJ639" s="243"/>
      <c r="AK639" s="246"/>
      <c r="AL639" s="246"/>
      <c r="AM639" s="248"/>
      <c r="AN639" s="77"/>
      <c r="AO639" s="562" t="str">
        <f t="shared" si="76"/>
        <v xml:space="preserve"> </v>
      </c>
      <c r="AP639" s="562" t="str">
        <f t="shared" si="78"/>
        <v xml:space="preserve"> </v>
      </c>
      <c r="AQ639" s="562" t="str">
        <f t="shared" si="79"/>
        <v xml:space="preserve"> </v>
      </c>
      <c r="AR639" s="562" t="str">
        <f t="shared" si="80"/>
        <v xml:space="preserve"> </v>
      </c>
      <c r="AS639" s="77"/>
      <c r="AT639" s="360"/>
      <c r="AU639" s="360"/>
      <c r="AV639" s="359"/>
      <c r="AW639" s="360"/>
      <c r="AX639" s="359"/>
      <c r="AY639" s="359"/>
      <c r="AZ639" s="241"/>
      <c r="BA639" s="243"/>
      <c r="BB639" s="243"/>
      <c r="BC639" s="77"/>
      <c r="BD639" s="243"/>
      <c r="BE639" s="243"/>
      <c r="BF639" s="243"/>
      <c r="BG639" s="243"/>
      <c r="BH639" s="243"/>
      <c r="BI639" s="243"/>
      <c r="BJ639" s="246"/>
      <c r="BK639" s="246"/>
      <c r="BL639" s="248"/>
      <c r="BM639" s="77"/>
      <c r="BN639" s="562" t="str">
        <f t="shared" si="77"/>
        <v xml:space="preserve"> </v>
      </c>
      <c r="BO639" s="562" t="str">
        <f t="shared" si="81"/>
        <v xml:space="preserve"> </v>
      </c>
      <c r="BP639" s="562" t="str">
        <f t="shared" si="82"/>
        <v xml:space="preserve"> </v>
      </c>
      <c r="BQ639" s="562" t="str">
        <f t="shared" si="83"/>
        <v xml:space="preserve"> </v>
      </c>
      <c r="BR639" s="77"/>
      <c r="BS639" s="313"/>
    </row>
    <row r="640" spans="1:71" s="86" customFormat="1" ht="12.75" x14ac:dyDescent="0.25">
      <c r="A640" s="365"/>
      <c r="B640" s="147">
        <f>Demography!B641</f>
        <v>0</v>
      </c>
      <c r="C640" s="147">
        <f>Demography!C641</f>
        <v>0</v>
      </c>
      <c r="D640" s="148">
        <f>Demography!D641</f>
        <v>0</v>
      </c>
      <c r="E640" s="81"/>
      <c r="F640" s="238"/>
      <c r="G640" s="150"/>
      <c r="H640" s="414"/>
      <c r="I640" s="256"/>
      <c r="J640" s="240"/>
      <c r="K640" s="261"/>
      <c r="L640" s="261"/>
      <c r="M640" s="261"/>
      <c r="N640" s="256"/>
      <c r="O640" s="247"/>
      <c r="P640" s="81"/>
      <c r="Q640" s="256"/>
      <c r="R640" s="150"/>
      <c r="S640" s="150"/>
      <c r="T640" s="81"/>
      <c r="U640" s="240"/>
      <c r="V640" s="240"/>
      <c r="W640" s="256"/>
      <c r="X640" s="240"/>
      <c r="Y640" s="256"/>
      <c r="Z640" s="256"/>
      <c r="AA640" s="256"/>
      <c r="AB640" s="261"/>
      <c r="AC640" s="261"/>
      <c r="AD640" s="77"/>
      <c r="AE640" s="261"/>
      <c r="AF640" s="261"/>
      <c r="AG640" s="261"/>
      <c r="AH640" s="261"/>
      <c r="AI640" s="261"/>
      <c r="AJ640" s="261"/>
      <c r="AK640" s="245"/>
      <c r="AL640" s="245"/>
      <c r="AM640" s="247"/>
      <c r="AN640" s="77"/>
      <c r="AO640" s="561" t="str">
        <f t="shared" si="76"/>
        <v xml:space="preserve"> </v>
      </c>
      <c r="AP640" s="561" t="str">
        <f t="shared" si="78"/>
        <v xml:space="preserve"> </v>
      </c>
      <c r="AQ640" s="561" t="str">
        <f t="shared" si="79"/>
        <v xml:space="preserve"> </v>
      </c>
      <c r="AR640" s="561" t="str">
        <f t="shared" si="80"/>
        <v xml:space="preserve"> </v>
      </c>
      <c r="AS640" s="77"/>
      <c r="AT640" s="240"/>
      <c r="AU640" s="240"/>
      <c r="AV640" s="256"/>
      <c r="AW640" s="240"/>
      <c r="AX640" s="256"/>
      <c r="AY640" s="256"/>
      <c r="AZ640" s="256"/>
      <c r="BA640" s="261"/>
      <c r="BB640" s="261"/>
      <c r="BC640" s="77"/>
      <c r="BD640" s="261"/>
      <c r="BE640" s="261"/>
      <c r="BF640" s="261"/>
      <c r="BG640" s="261"/>
      <c r="BH640" s="261"/>
      <c r="BI640" s="261"/>
      <c r="BJ640" s="245"/>
      <c r="BK640" s="245"/>
      <c r="BL640" s="247"/>
      <c r="BM640" s="77"/>
      <c r="BN640" s="561" t="str">
        <f t="shared" si="77"/>
        <v xml:space="preserve"> </v>
      </c>
      <c r="BO640" s="561" t="str">
        <f t="shared" si="81"/>
        <v xml:space="preserve"> </v>
      </c>
      <c r="BP640" s="561" t="str">
        <f t="shared" si="82"/>
        <v xml:space="preserve"> </v>
      </c>
      <c r="BQ640" s="561" t="str">
        <f t="shared" si="83"/>
        <v xml:space="preserve"> </v>
      </c>
      <c r="BR640" s="77"/>
      <c r="BS640" s="145"/>
    </row>
    <row r="641" spans="1:71" s="86" customFormat="1" ht="12.75" x14ac:dyDescent="0.25">
      <c r="A641" s="365"/>
      <c r="B641" s="361">
        <f>Demography!B642</f>
        <v>0</v>
      </c>
      <c r="C641" s="361">
        <f>Demography!C642</f>
        <v>0</v>
      </c>
      <c r="D641" s="362">
        <f>Demography!D642</f>
        <v>0</v>
      </c>
      <c r="E641" s="81"/>
      <c r="F641" s="415"/>
      <c r="G641" s="416"/>
      <c r="H641" s="417"/>
      <c r="I641" s="241"/>
      <c r="J641" s="242"/>
      <c r="K641" s="243"/>
      <c r="L641" s="243"/>
      <c r="M641" s="243"/>
      <c r="N641" s="241"/>
      <c r="O641" s="248"/>
      <c r="P641" s="81"/>
      <c r="Q641" s="241"/>
      <c r="R641" s="416"/>
      <c r="S641" s="416"/>
      <c r="T641" s="81"/>
      <c r="U641" s="242"/>
      <c r="V641" s="242"/>
      <c r="W641" s="241"/>
      <c r="X641" s="242"/>
      <c r="Y641" s="241"/>
      <c r="Z641" s="241"/>
      <c r="AA641" s="241"/>
      <c r="AB641" s="243"/>
      <c r="AC641" s="243"/>
      <c r="AD641" s="77"/>
      <c r="AE641" s="243"/>
      <c r="AF641" s="243"/>
      <c r="AG641" s="243"/>
      <c r="AH641" s="243"/>
      <c r="AI641" s="243"/>
      <c r="AJ641" s="243"/>
      <c r="AK641" s="246"/>
      <c r="AL641" s="246"/>
      <c r="AM641" s="248"/>
      <c r="AN641" s="77"/>
      <c r="AO641" s="562" t="str">
        <f t="shared" si="76"/>
        <v xml:space="preserve"> </v>
      </c>
      <c r="AP641" s="562" t="str">
        <f t="shared" si="78"/>
        <v xml:space="preserve"> </v>
      </c>
      <c r="AQ641" s="562" t="str">
        <f t="shared" si="79"/>
        <v xml:space="preserve"> </v>
      </c>
      <c r="AR641" s="562" t="str">
        <f t="shared" si="80"/>
        <v xml:space="preserve"> </v>
      </c>
      <c r="AS641" s="77"/>
      <c r="AT641" s="360"/>
      <c r="AU641" s="360"/>
      <c r="AV641" s="359"/>
      <c r="AW641" s="360"/>
      <c r="AX641" s="359"/>
      <c r="AY641" s="359"/>
      <c r="AZ641" s="241"/>
      <c r="BA641" s="243"/>
      <c r="BB641" s="243"/>
      <c r="BC641" s="77"/>
      <c r="BD641" s="243"/>
      <c r="BE641" s="243"/>
      <c r="BF641" s="243"/>
      <c r="BG641" s="243"/>
      <c r="BH641" s="243"/>
      <c r="BI641" s="243"/>
      <c r="BJ641" s="246"/>
      <c r="BK641" s="246"/>
      <c r="BL641" s="248"/>
      <c r="BM641" s="77"/>
      <c r="BN641" s="562" t="str">
        <f t="shared" si="77"/>
        <v xml:space="preserve"> </v>
      </c>
      <c r="BO641" s="562" t="str">
        <f t="shared" si="81"/>
        <v xml:space="preserve"> </v>
      </c>
      <c r="BP641" s="562" t="str">
        <f t="shared" si="82"/>
        <v xml:space="preserve"> </v>
      </c>
      <c r="BQ641" s="562" t="str">
        <f t="shared" si="83"/>
        <v xml:space="preserve"> </v>
      </c>
      <c r="BR641" s="77"/>
      <c r="BS641" s="313"/>
    </row>
    <row r="642" spans="1:71" s="86" customFormat="1" ht="12.75" x14ac:dyDescent="0.25">
      <c r="A642" s="365"/>
      <c r="B642" s="147">
        <f>Demography!B643</f>
        <v>0</v>
      </c>
      <c r="C642" s="147">
        <f>Demography!C643</f>
        <v>0</v>
      </c>
      <c r="D642" s="148">
        <f>Demography!D643</f>
        <v>0</v>
      </c>
      <c r="E642" s="81"/>
      <c r="F642" s="238"/>
      <c r="G642" s="150"/>
      <c r="H642" s="414"/>
      <c r="I642" s="256"/>
      <c r="J642" s="240"/>
      <c r="K642" s="261"/>
      <c r="L642" s="261"/>
      <c r="M642" s="261"/>
      <c r="N642" s="256"/>
      <c r="O642" s="247"/>
      <c r="P642" s="81"/>
      <c r="Q642" s="256"/>
      <c r="R642" s="150"/>
      <c r="S642" s="150"/>
      <c r="T642" s="81"/>
      <c r="U642" s="240"/>
      <c r="V642" s="240"/>
      <c r="W642" s="256"/>
      <c r="X642" s="240"/>
      <c r="Y642" s="256"/>
      <c r="Z642" s="256"/>
      <c r="AA642" s="256"/>
      <c r="AB642" s="261"/>
      <c r="AC642" s="261"/>
      <c r="AD642" s="77"/>
      <c r="AE642" s="261"/>
      <c r="AF642" s="261"/>
      <c r="AG642" s="261"/>
      <c r="AH642" s="261"/>
      <c r="AI642" s="261"/>
      <c r="AJ642" s="261"/>
      <c r="AK642" s="245"/>
      <c r="AL642" s="245"/>
      <c r="AM642" s="247"/>
      <c r="AN642" s="77"/>
      <c r="AO642" s="561" t="str">
        <f t="shared" si="76"/>
        <v xml:space="preserve"> </v>
      </c>
      <c r="AP642" s="561" t="str">
        <f t="shared" si="78"/>
        <v xml:space="preserve"> </v>
      </c>
      <c r="AQ642" s="561" t="str">
        <f t="shared" si="79"/>
        <v xml:space="preserve"> </v>
      </c>
      <c r="AR642" s="561" t="str">
        <f t="shared" si="80"/>
        <v xml:space="preserve"> </v>
      </c>
      <c r="AS642" s="77"/>
      <c r="AT642" s="240"/>
      <c r="AU642" s="240"/>
      <c r="AV642" s="256"/>
      <c r="AW642" s="240"/>
      <c r="AX642" s="256"/>
      <c r="AY642" s="256"/>
      <c r="AZ642" s="256"/>
      <c r="BA642" s="261"/>
      <c r="BB642" s="261"/>
      <c r="BC642" s="77"/>
      <c r="BD642" s="261"/>
      <c r="BE642" s="261"/>
      <c r="BF642" s="261"/>
      <c r="BG642" s="261"/>
      <c r="BH642" s="261"/>
      <c r="BI642" s="261"/>
      <c r="BJ642" s="245"/>
      <c r="BK642" s="245"/>
      <c r="BL642" s="247"/>
      <c r="BM642" s="77"/>
      <c r="BN642" s="561" t="str">
        <f t="shared" si="77"/>
        <v xml:space="preserve"> </v>
      </c>
      <c r="BO642" s="561" t="str">
        <f t="shared" si="81"/>
        <v xml:space="preserve"> </v>
      </c>
      <c r="BP642" s="561" t="str">
        <f t="shared" si="82"/>
        <v xml:space="preserve"> </v>
      </c>
      <c r="BQ642" s="561" t="str">
        <f t="shared" si="83"/>
        <v xml:space="preserve"> </v>
      </c>
      <c r="BR642" s="77"/>
      <c r="BS642" s="145"/>
    </row>
    <row r="643" spans="1:71" s="86" customFormat="1" ht="12.75" x14ac:dyDescent="0.25">
      <c r="A643" s="365"/>
      <c r="B643" s="361">
        <f>Demography!B644</f>
        <v>0</v>
      </c>
      <c r="C643" s="361">
        <f>Demography!C644</f>
        <v>0</v>
      </c>
      <c r="D643" s="362">
        <f>Demography!D644</f>
        <v>0</v>
      </c>
      <c r="E643" s="81"/>
      <c r="F643" s="415"/>
      <c r="G643" s="416"/>
      <c r="H643" s="417"/>
      <c r="I643" s="241"/>
      <c r="J643" s="242"/>
      <c r="K643" s="243"/>
      <c r="L643" s="243"/>
      <c r="M643" s="243"/>
      <c r="N643" s="241"/>
      <c r="O643" s="248"/>
      <c r="P643" s="81"/>
      <c r="Q643" s="241"/>
      <c r="R643" s="416"/>
      <c r="S643" s="416"/>
      <c r="T643" s="81"/>
      <c r="U643" s="242"/>
      <c r="V643" s="242"/>
      <c r="W643" s="241"/>
      <c r="X643" s="242"/>
      <c r="Y643" s="241"/>
      <c r="Z643" s="241"/>
      <c r="AA643" s="241"/>
      <c r="AB643" s="243"/>
      <c r="AC643" s="243"/>
      <c r="AD643" s="77"/>
      <c r="AE643" s="243"/>
      <c r="AF643" s="243"/>
      <c r="AG643" s="243"/>
      <c r="AH643" s="243"/>
      <c r="AI643" s="243"/>
      <c r="AJ643" s="243"/>
      <c r="AK643" s="246"/>
      <c r="AL643" s="246"/>
      <c r="AM643" s="248"/>
      <c r="AN643" s="77"/>
      <c r="AO643" s="562" t="str">
        <f t="shared" si="76"/>
        <v xml:space="preserve"> </v>
      </c>
      <c r="AP643" s="562" t="str">
        <f t="shared" si="78"/>
        <v xml:space="preserve"> </v>
      </c>
      <c r="AQ643" s="562" t="str">
        <f t="shared" si="79"/>
        <v xml:space="preserve"> </v>
      </c>
      <c r="AR643" s="562" t="str">
        <f t="shared" si="80"/>
        <v xml:space="preserve"> </v>
      </c>
      <c r="AS643" s="77"/>
      <c r="AT643" s="360"/>
      <c r="AU643" s="360"/>
      <c r="AV643" s="359"/>
      <c r="AW643" s="360"/>
      <c r="AX643" s="359"/>
      <c r="AY643" s="359"/>
      <c r="AZ643" s="241"/>
      <c r="BA643" s="243"/>
      <c r="BB643" s="243"/>
      <c r="BC643" s="77"/>
      <c r="BD643" s="243"/>
      <c r="BE643" s="243"/>
      <c r="BF643" s="243"/>
      <c r="BG643" s="243"/>
      <c r="BH643" s="243"/>
      <c r="BI643" s="243"/>
      <c r="BJ643" s="246"/>
      <c r="BK643" s="246"/>
      <c r="BL643" s="248"/>
      <c r="BM643" s="77"/>
      <c r="BN643" s="562" t="str">
        <f t="shared" si="77"/>
        <v xml:space="preserve"> </v>
      </c>
      <c r="BO643" s="562" t="str">
        <f t="shared" si="81"/>
        <v xml:space="preserve"> </v>
      </c>
      <c r="BP643" s="562" t="str">
        <f t="shared" si="82"/>
        <v xml:space="preserve"> </v>
      </c>
      <c r="BQ643" s="562" t="str">
        <f t="shared" si="83"/>
        <v xml:space="preserve"> </v>
      </c>
      <c r="BR643" s="77"/>
      <c r="BS643" s="313"/>
    </row>
    <row r="644" spans="1:71" s="86" customFormat="1" ht="12.75" x14ac:dyDescent="0.25">
      <c r="A644" s="365"/>
      <c r="B644" s="147">
        <f>Demography!B645</f>
        <v>0</v>
      </c>
      <c r="C644" s="147">
        <f>Demography!C645</f>
        <v>0</v>
      </c>
      <c r="D644" s="148">
        <f>Demography!D645</f>
        <v>0</v>
      </c>
      <c r="E644" s="81"/>
      <c r="F644" s="238"/>
      <c r="G644" s="150"/>
      <c r="H644" s="414"/>
      <c r="I644" s="256"/>
      <c r="J644" s="240"/>
      <c r="K644" s="261"/>
      <c r="L644" s="261"/>
      <c r="M644" s="261"/>
      <c r="N644" s="256"/>
      <c r="O644" s="247"/>
      <c r="P644" s="81"/>
      <c r="Q644" s="256"/>
      <c r="R644" s="150"/>
      <c r="S644" s="150"/>
      <c r="T644" s="81"/>
      <c r="U644" s="240"/>
      <c r="V644" s="240"/>
      <c r="W644" s="256"/>
      <c r="X644" s="240"/>
      <c r="Y644" s="256"/>
      <c r="Z644" s="256"/>
      <c r="AA644" s="256"/>
      <c r="AB644" s="261"/>
      <c r="AC644" s="261"/>
      <c r="AD644" s="77"/>
      <c r="AE644" s="261"/>
      <c r="AF644" s="261"/>
      <c r="AG644" s="261"/>
      <c r="AH644" s="261"/>
      <c r="AI644" s="261"/>
      <c r="AJ644" s="261"/>
      <c r="AK644" s="245"/>
      <c r="AL644" s="245"/>
      <c r="AM644" s="247"/>
      <c r="AN644" s="77"/>
      <c r="AO644" s="561" t="str">
        <f t="shared" si="76"/>
        <v xml:space="preserve"> </v>
      </c>
      <c r="AP644" s="561" t="str">
        <f t="shared" si="78"/>
        <v xml:space="preserve"> </v>
      </c>
      <c r="AQ644" s="561" t="str">
        <f t="shared" si="79"/>
        <v xml:space="preserve"> </v>
      </c>
      <c r="AR644" s="561" t="str">
        <f t="shared" si="80"/>
        <v xml:space="preserve"> </v>
      </c>
      <c r="AS644" s="77"/>
      <c r="AT644" s="240"/>
      <c r="AU644" s="240"/>
      <c r="AV644" s="256"/>
      <c r="AW644" s="240"/>
      <c r="AX644" s="256"/>
      <c r="AY644" s="256"/>
      <c r="AZ644" s="256"/>
      <c r="BA644" s="261"/>
      <c r="BB644" s="261"/>
      <c r="BC644" s="77"/>
      <c r="BD644" s="261"/>
      <c r="BE644" s="261"/>
      <c r="BF644" s="261"/>
      <c r="BG644" s="261"/>
      <c r="BH644" s="261"/>
      <c r="BI644" s="261"/>
      <c r="BJ644" s="245"/>
      <c r="BK644" s="245"/>
      <c r="BL644" s="247"/>
      <c r="BM644" s="77"/>
      <c r="BN644" s="561" t="str">
        <f t="shared" si="77"/>
        <v xml:space="preserve"> </v>
      </c>
      <c r="BO644" s="561" t="str">
        <f t="shared" si="81"/>
        <v xml:space="preserve"> </v>
      </c>
      <c r="BP644" s="561" t="str">
        <f t="shared" si="82"/>
        <v xml:space="preserve"> </v>
      </c>
      <c r="BQ644" s="561" t="str">
        <f t="shared" si="83"/>
        <v xml:space="preserve"> </v>
      </c>
      <c r="BR644" s="77"/>
      <c r="BS644" s="145"/>
    </row>
    <row r="645" spans="1:71" s="86" customFormat="1" ht="12.75" x14ac:dyDescent="0.25">
      <c r="A645" s="365"/>
      <c r="B645" s="361">
        <f>Demography!B646</f>
        <v>0</v>
      </c>
      <c r="C645" s="361">
        <f>Demography!C646</f>
        <v>0</v>
      </c>
      <c r="D645" s="362">
        <f>Demography!D646</f>
        <v>0</v>
      </c>
      <c r="E645" s="81"/>
      <c r="F645" s="415"/>
      <c r="G645" s="416"/>
      <c r="H645" s="417"/>
      <c r="I645" s="241"/>
      <c r="J645" s="242"/>
      <c r="K645" s="243"/>
      <c r="L645" s="243"/>
      <c r="M645" s="243"/>
      <c r="N645" s="241"/>
      <c r="O645" s="248"/>
      <c r="P645" s="81"/>
      <c r="Q645" s="241"/>
      <c r="R645" s="416"/>
      <c r="S645" s="416"/>
      <c r="T645" s="81"/>
      <c r="U645" s="242"/>
      <c r="V645" s="242"/>
      <c r="W645" s="241"/>
      <c r="X645" s="242"/>
      <c r="Y645" s="241"/>
      <c r="Z645" s="241"/>
      <c r="AA645" s="241"/>
      <c r="AB645" s="243"/>
      <c r="AC645" s="243"/>
      <c r="AD645" s="77"/>
      <c r="AE645" s="243"/>
      <c r="AF645" s="243"/>
      <c r="AG645" s="243"/>
      <c r="AH645" s="243"/>
      <c r="AI645" s="243"/>
      <c r="AJ645" s="243"/>
      <c r="AK645" s="246"/>
      <c r="AL645" s="246"/>
      <c r="AM645" s="248"/>
      <c r="AN645" s="77"/>
      <c r="AO645" s="562" t="str">
        <f t="shared" si="76"/>
        <v xml:space="preserve"> </v>
      </c>
      <c r="AP645" s="562" t="str">
        <f t="shared" si="78"/>
        <v xml:space="preserve"> </v>
      </c>
      <c r="AQ645" s="562" t="str">
        <f t="shared" si="79"/>
        <v xml:space="preserve"> </v>
      </c>
      <c r="AR645" s="562" t="str">
        <f t="shared" si="80"/>
        <v xml:space="preserve"> </v>
      </c>
      <c r="AS645" s="77"/>
      <c r="AT645" s="360"/>
      <c r="AU645" s="360"/>
      <c r="AV645" s="359"/>
      <c r="AW645" s="360"/>
      <c r="AX645" s="359"/>
      <c r="AY645" s="359"/>
      <c r="AZ645" s="241"/>
      <c r="BA645" s="243"/>
      <c r="BB645" s="243"/>
      <c r="BC645" s="77"/>
      <c r="BD645" s="243"/>
      <c r="BE645" s="243"/>
      <c r="BF645" s="243"/>
      <c r="BG645" s="243"/>
      <c r="BH645" s="243"/>
      <c r="BI645" s="243"/>
      <c r="BJ645" s="246"/>
      <c r="BK645" s="246"/>
      <c r="BL645" s="248"/>
      <c r="BM645" s="77"/>
      <c r="BN645" s="562" t="str">
        <f t="shared" si="77"/>
        <v xml:space="preserve"> </v>
      </c>
      <c r="BO645" s="562" t="str">
        <f t="shared" si="81"/>
        <v xml:space="preserve"> </v>
      </c>
      <c r="BP645" s="562" t="str">
        <f t="shared" si="82"/>
        <v xml:space="preserve"> </v>
      </c>
      <c r="BQ645" s="562" t="str">
        <f t="shared" si="83"/>
        <v xml:space="preserve"> </v>
      </c>
      <c r="BR645" s="77"/>
      <c r="BS645" s="313"/>
    </row>
    <row r="646" spans="1:71" s="86" customFormat="1" ht="12.75" x14ac:dyDescent="0.25">
      <c r="A646" s="365"/>
      <c r="B646" s="147">
        <f>Demography!B647</f>
        <v>0</v>
      </c>
      <c r="C646" s="147">
        <f>Demography!C647</f>
        <v>0</v>
      </c>
      <c r="D646" s="148">
        <f>Demography!D647</f>
        <v>0</v>
      </c>
      <c r="E646" s="81"/>
      <c r="F646" s="238"/>
      <c r="G646" s="150"/>
      <c r="H646" s="414"/>
      <c r="I646" s="256"/>
      <c r="J646" s="240"/>
      <c r="K646" s="261"/>
      <c r="L646" s="261"/>
      <c r="M646" s="261"/>
      <c r="N646" s="256"/>
      <c r="O646" s="247"/>
      <c r="P646" s="81"/>
      <c r="Q646" s="256"/>
      <c r="R646" s="150"/>
      <c r="S646" s="150"/>
      <c r="T646" s="81"/>
      <c r="U646" s="240"/>
      <c r="V646" s="240"/>
      <c r="W646" s="256"/>
      <c r="X646" s="240"/>
      <c r="Y646" s="256"/>
      <c r="Z646" s="256"/>
      <c r="AA646" s="256"/>
      <c r="AB646" s="261"/>
      <c r="AC646" s="261"/>
      <c r="AD646" s="77"/>
      <c r="AE646" s="261"/>
      <c r="AF646" s="261"/>
      <c r="AG646" s="261"/>
      <c r="AH646" s="261"/>
      <c r="AI646" s="261"/>
      <c r="AJ646" s="261"/>
      <c r="AK646" s="245"/>
      <c r="AL646" s="245"/>
      <c r="AM646" s="247"/>
      <c r="AN646" s="77"/>
      <c r="AO646" s="561" t="str">
        <f t="shared" si="76"/>
        <v xml:space="preserve"> </v>
      </c>
      <c r="AP646" s="561" t="str">
        <f t="shared" si="78"/>
        <v xml:space="preserve"> </v>
      </c>
      <c r="AQ646" s="561" t="str">
        <f t="shared" si="79"/>
        <v xml:space="preserve"> </v>
      </c>
      <c r="AR646" s="561" t="str">
        <f t="shared" si="80"/>
        <v xml:space="preserve"> </v>
      </c>
      <c r="AS646" s="77"/>
      <c r="AT646" s="240"/>
      <c r="AU646" s="240"/>
      <c r="AV646" s="256"/>
      <c r="AW646" s="240"/>
      <c r="AX646" s="256"/>
      <c r="AY646" s="256"/>
      <c r="AZ646" s="256"/>
      <c r="BA646" s="261"/>
      <c r="BB646" s="261"/>
      <c r="BC646" s="77"/>
      <c r="BD646" s="261"/>
      <c r="BE646" s="261"/>
      <c r="BF646" s="261"/>
      <c r="BG646" s="261"/>
      <c r="BH646" s="261"/>
      <c r="BI646" s="261"/>
      <c r="BJ646" s="245"/>
      <c r="BK646" s="245"/>
      <c r="BL646" s="247"/>
      <c r="BM646" s="77"/>
      <c r="BN646" s="561" t="str">
        <f t="shared" si="77"/>
        <v xml:space="preserve"> </v>
      </c>
      <c r="BO646" s="561" t="str">
        <f t="shared" si="81"/>
        <v xml:space="preserve"> </v>
      </c>
      <c r="BP646" s="561" t="str">
        <f t="shared" si="82"/>
        <v xml:space="preserve"> </v>
      </c>
      <c r="BQ646" s="561" t="str">
        <f t="shared" si="83"/>
        <v xml:space="preserve"> </v>
      </c>
      <c r="BR646" s="77"/>
      <c r="BS646" s="145"/>
    </row>
    <row r="647" spans="1:71" s="86" customFormat="1" ht="12.75" x14ac:dyDescent="0.25">
      <c r="A647" s="365"/>
      <c r="B647" s="361">
        <f>Demography!B648</f>
        <v>0</v>
      </c>
      <c r="C647" s="361">
        <f>Demography!C648</f>
        <v>0</v>
      </c>
      <c r="D647" s="362">
        <f>Demography!D648</f>
        <v>0</v>
      </c>
      <c r="E647" s="81"/>
      <c r="F647" s="415"/>
      <c r="G647" s="416"/>
      <c r="H647" s="417"/>
      <c r="I647" s="241"/>
      <c r="J647" s="242"/>
      <c r="K647" s="243"/>
      <c r="L647" s="243"/>
      <c r="M647" s="243"/>
      <c r="N647" s="241"/>
      <c r="O647" s="248"/>
      <c r="P647" s="81"/>
      <c r="Q647" s="241"/>
      <c r="R647" s="416"/>
      <c r="S647" s="416"/>
      <c r="T647" s="81"/>
      <c r="U647" s="242"/>
      <c r="V647" s="242"/>
      <c r="W647" s="241"/>
      <c r="X647" s="242"/>
      <c r="Y647" s="241"/>
      <c r="Z647" s="241"/>
      <c r="AA647" s="241"/>
      <c r="AB647" s="243"/>
      <c r="AC647" s="243"/>
      <c r="AD647" s="77"/>
      <c r="AE647" s="243"/>
      <c r="AF647" s="243"/>
      <c r="AG647" s="243"/>
      <c r="AH647" s="243"/>
      <c r="AI647" s="243"/>
      <c r="AJ647" s="243"/>
      <c r="AK647" s="246"/>
      <c r="AL647" s="246"/>
      <c r="AM647" s="248"/>
      <c r="AN647" s="77"/>
      <c r="AO647" s="562" t="str">
        <f t="shared" si="76"/>
        <v xml:space="preserve"> </v>
      </c>
      <c r="AP647" s="562" t="str">
        <f t="shared" si="78"/>
        <v xml:space="preserve"> </v>
      </c>
      <c r="AQ647" s="562" t="str">
        <f t="shared" si="79"/>
        <v xml:space="preserve"> </v>
      </c>
      <c r="AR647" s="562" t="str">
        <f t="shared" si="80"/>
        <v xml:space="preserve"> </v>
      </c>
      <c r="AS647" s="77"/>
      <c r="AT647" s="360"/>
      <c r="AU647" s="360"/>
      <c r="AV647" s="359"/>
      <c r="AW647" s="360"/>
      <c r="AX647" s="359"/>
      <c r="AY647" s="359"/>
      <c r="AZ647" s="241"/>
      <c r="BA647" s="243"/>
      <c r="BB647" s="243"/>
      <c r="BC647" s="77"/>
      <c r="BD647" s="243"/>
      <c r="BE647" s="243"/>
      <c r="BF647" s="243"/>
      <c r="BG647" s="243"/>
      <c r="BH647" s="243"/>
      <c r="BI647" s="243"/>
      <c r="BJ647" s="246"/>
      <c r="BK647" s="246"/>
      <c r="BL647" s="248"/>
      <c r="BM647" s="77"/>
      <c r="BN647" s="562" t="str">
        <f t="shared" si="77"/>
        <v xml:space="preserve"> </v>
      </c>
      <c r="BO647" s="562" t="str">
        <f t="shared" si="81"/>
        <v xml:space="preserve"> </v>
      </c>
      <c r="BP647" s="562" t="str">
        <f t="shared" si="82"/>
        <v xml:space="preserve"> </v>
      </c>
      <c r="BQ647" s="562" t="str">
        <f t="shared" si="83"/>
        <v xml:space="preserve"> </v>
      </c>
      <c r="BR647" s="77"/>
      <c r="BS647" s="313"/>
    </row>
    <row r="648" spans="1:71" s="86" customFormat="1" ht="12.75" x14ac:dyDescent="0.25">
      <c r="A648" s="365"/>
      <c r="B648" s="147">
        <f>Demography!B649</f>
        <v>0</v>
      </c>
      <c r="C648" s="147">
        <f>Demography!C649</f>
        <v>0</v>
      </c>
      <c r="D648" s="148">
        <f>Demography!D649</f>
        <v>0</v>
      </c>
      <c r="E648" s="81"/>
      <c r="F648" s="238"/>
      <c r="G648" s="150"/>
      <c r="H648" s="414"/>
      <c r="I648" s="256"/>
      <c r="J648" s="240"/>
      <c r="K648" s="261"/>
      <c r="L648" s="261"/>
      <c r="M648" s="261"/>
      <c r="N648" s="256"/>
      <c r="O648" s="247"/>
      <c r="P648" s="81"/>
      <c r="Q648" s="256"/>
      <c r="R648" s="150"/>
      <c r="S648" s="150"/>
      <c r="T648" s="81"/>
      <c r="U648" s="240"/>
      <c r="V648" s="240"/>
      <c r="W648" s="256"/>
      <c r="X648" s="240"/>
      <c r="Y648" s="256"/>
      <c r="Z648" s="256"/>
      <c r="AA648" s="256"/>
      <c r="AB648" s="261"/>
      <c r="AC648" s="261"/>
      <c r="AD648" s="77"/>
      <c r="AE648" s="261"/>
      <c r="AF648" s="261"/>
      <c r="AG648" s="261"/>
      <c r="AH648" s="261"/>
      <c r="AI648" s="261"/>
      <c r="AJ648" s="261"/>
      <c r="AK648" s="245"/>
      <c r="AL648" s="245"/>
      <c r="AM648" s="247"/>
      <c r="AN648" s="77"/>
      <c r="AO648" s="561" t="str">
        <f t="shared" si="76"/>
        <v xml:space="preserve"> </v>
      </c>
      <c r="AP648" s="561" t="str">
        <f t="shared" si="78"/>
        <v xml:space="preserve"> </v>
      </c>
      <c r="AQ648" s="561" t="str">
        <f t="shared" si="79"/>
        <v xml:space="preserve"> </v>
      </c>
      <c r="AR648" s="561" t="str">
        <f t="shared" si="80"/>
        <v xml:space="preserve"> </v>
      </c>
      <c r="AS648" s="77"/>
      <c r="AT648" s="240"/>
      <c r="AU648" s="240"/>
      <c r="AV648" s="256"/>
      <c r="AW648" s="240"/>
      <c r="AX648" s="256"/>
      <c r="AY648" s="256"/>
      <c r="AZ648" s="256"/>
      <c r="BA648" s="261"/>
      <c r="BB648" s="261"/>
      <c r="BC648" s="77"/>
      <c r="BD648" s="261"/>
      <c r="BE648" s="261"/>
      <c r="BF648" s="261"/>
      <c r="BG648" s="261"/>
      <c r="BH648" s="261"/>
      <c r="BI648" s="261"/>
      <c r="BJ648" s="245"/>
      <c r="BK648" s="245"/>
      <c r="BL648" s="247"/>
      <c r="BM648" s="77"/>
      <c r="BN648" s="561" t="str">
        <f t="shared" si="77"/>
        <v xml:space="preserve"> </v>
      </c>
      <c r="BO648" s="561" t="str">
        <f t="shared" si="81"/>
        <v xml:space="preserve"> </v>
      </c>
      <c r="BP648" s="561" t="str">
        <f t="shared" si="82"/>
        <v xml:space="preserve"> </v>
      </c>
      <c r="BQ648" s="561" t="str">
        <f t="shared" si="83"/>
        <v xml:space="preserve"> </v>
      </c>
      <c r="BR648" s="77"/>
      <c r="BS648" s="145"/>
    </row>
    <row r="649" spans="1:71" s="86" customFormat="1" ht="12.75" x14ac:dyDescent="0.25">
      <c r="A649" s="365"/>
      <c r="B649" s="361">
        <f>Demography!B650</f>
        <v>0</v>
      </c>
      <c r="C649" s="361">
        <f>Demography!C650</f>
        <v>0</v>
      </c>
      <c r="D649" s="362">
        <f>Demography!D650</f>
        <v>0</v>
      </c>
      <c r="E649" s="81"/>
      <c r="F649" s="415"/>
      <c r="G649" s="416"/>
      <c r="H649" s="417"/>
      <c r="I649" s="241"/>
      <c r="J649" s="242"/>
      <c r="K649" s="243"/>
      <c r="L649" s="243"/>
      <c r="M649" s="243"/>
      <c r="N649" s="241"/>
      <c r="O649" s="248"/>
      <c r="P649" s="81"/>
      <c r="Q649" s="241"/>
      <c r="R649" s="416"/>
      <c r="S649" s="416"/>
      <c r="T649" s="81"/>
      <c r="U649" s="242"/>
      <c r="V649" s="242"/>
      <c r="W649" s="241"/>
      <c r="X649" s="242"/>
      <c r="Y649" s="241"/>
      <c r="Z649" s="241"/>
      <c r="AA649" s="241"/>
      <c r="AB649" s="243"/>
      <c r="AC649" s="243"/>
      <c r="AD649" s="77"/>
      <c r="AE649" s="243"/>
      <c r="AF649" s="243"/>
      <c r="AG649" s="243"/>
      <c r="AH649" s="243"/>
      <c r="AI649" s="243"/>
      <c r="AJ649" s="243"/>
      <c r="AK649" s="246"/>
      <c r="AL649" s="246"/>
      <c r="AM649" s="248"/>
      <c r="AN649" s="77"/>
      <c r="AO649" s="562" t="str">
        <f t="shared" si="76"/>
        <v xml:space="preserve"> </v>
      </c>
      <c r="AP649" s="562" t="str">
        <f t="shared" si="78"/>
        <v xml:space="preserve"> </v>
      </c>
      <c r="AQ649" s="562" t="str">
        <f t="shared" si="79"/>
        <v xml:space="preserve"> </v>
      </c>
      <c r="AR649" s="562" t="str">
        <f t="shared" si="80"/>
        <v xml:space="preserve"> </v>
      </c>
      <c r="AS649" s="77"/>
      <c r="AT649" s="360"/>
      <c r="AU649" s="360"/>
      <c r="AV649" s="359"/>
      <c r="AW649" s="360"/>
      <c r="AX649" s="359"/>
      <c r="AY649" s="359"/>
      <c r="AZ649" s="241"/>
      <c r="BA649" s="243"/>
      <c r="BB649" s="243"/>
      <c r="BC649" s="77"/>
      <c r="BD649" s="243"/>
      <c r="BE649" s="243"/>
      <c r="BF649" s="243"/>
      <c r="BG649" s="243"/>
      <c r="BH649" s="243"/>
      <c r="BI649" s="243"/>
      <c r="BJ649" s="246"/>
      <c r="BK649" s="246"/>
      <c r="BL649" s="248"/>
      <c r="BM649" s="77"/>
      <c r="BN649" s="562" t="str">
        <f t="shared" si="77"/>
        <v xml:space="preserve"> </v>
      </c>
      <c r="BO649" s="562" t="str">
        <f t="shared" si="81"/>
        <v xml:space="preserve"> </v>
      </c>
      <c r="BP649" s="562" t="str">
        <f t="shared" si="82"/>
        <v xml:space="preserve"> </v>
      </c>
      <c r="BQ649" s="562" t="str">
        <f t="shared" si="83"/>
        <v xml:space="preserve"> </v>
      </c>
      <c r="BR649" s="77"/>
      <c r="BS649" s="313"/>
    </row>
    <row r="650" spans="1:71" s="86" customFormat="1" ht="12.75" x14ac:dyDescent="0.25">
      <c r="A650" s="365"/>
      <c r="B650" s="147">
        <f>Demography!B651</f>
        <v>0</v>
      </c>
      <c r="C650" s="147">
        <f>Demography!C651</f>
        <v>0</v>
      </c>
      <c r="D650" s="148">
        <f>Demography!D651</f>
        <v>0</v>
      </c>
      <c r="E650" s="81"/>
      <c r="F650" s="238"/>
      <c r="G650" s="150"/>
      <c r="H650" s="414"/>
      <c r="I650" s="256"/>
      <c r="J650" s="240"/>
      <c r="K650" s="261"/>
      <c r="L650" s="261"/>
      <c r="M650" s="261"/>
      <c r="N650" s="256"/>
      <c r="O650" s="247"/>
      <c r="P650" s="81"/>
      <c r="Q650" s="256"/>
      <c r="R650" s="150"/>
      <c r="S650" s="150"/>
      <c r="T650" s="81"/>
      <c r="U650" s="240"/>
      <c r="V650" s="240"/>
      <c r="W650" s="256"/>
      <c r="X650" s="240"/>
      <c r="Y650" s="256"/>
      <c r="Z650" s="256"/>
      <c r="AA650" s="256"/>
      <c r="AB650" s="261"/>
      <c r="AC650" s="261"/>
      <c r="AD650" s="77"/>
      <c r="AE650" s="261"/>
      <c r="AF650" s="261"/>
      <c r="AG650" s="261"/>
      <c r="AH650" s="261"/>
      <c r="AI650" s="261"/>
      <c r="AJ650" s="261"/>
      <c r="AK650" s="245"/>
      <c r="AL650" s="245"/>
      <c r="AM650" s="247"/>
      <c r="AN650" s="77"/>
      <c r="AO650" s="561" t="str">
        <f t="shared" si="76"/>
        <v xml:space="preserve"> </v>
      </c>
      <c r="AP650" s="561" t="str">
        <f t="shared" si="78"/>
        <v xml:space="preserve"> </v>
      </c>
      <c r="AQ650" s="561" t="str">
        <f t="shared" si="79"/>
        <v xml:space="preserve"> </v>
      </c>
      <c r="AR650" s="561" t="str">
        <f t="shared" si="80"/>
        <v xml:space="preserve"> </v>
      </c>
      <c r="AS650" s="77"/>
      <c r="AT650" s="240"/>
      <c r="AU650" s="240"/>
      <c r="AV650" s="256"/>
      <c r="AW650" s="240"/>
      <c r="AX650" s="256"/>
      <c r="AY650" s="256"/>
      <c r="AZ650" s="256"/>
      <c r="BA650" s="261"/>
      <c r="BB650" s="261"/>
      <c r="BC650" s="77"/>
      <c r="BD650" s="261"/>
      <c r="BE650" s="261"/>
      <c r="BF650" s="261"/>
      <c r="BG650" s="261"/>
      <c r="BH650" s="261"/>
      <c r="BI650" s="261"/>
      <c r="BJ650" s="245"/>
      <c r="BK650" s="245"/>
      <c r="BL650" s="247"/>
      <c r="BM650" s="77"/>
      <c r="BN650" s="561" t="str">
        <f t="shared" si="77"/>
        <v xml:space="preserve"> </v>
      </c>
      <c r="BO650" s="561" t="str">
        <f t="shared" si="81"/>
        <v xml:space="preserve"> </v>
      </c>
      <c r="BP650" s="561" t="str">
        <f t="shared" si="82"/>
        <v xml:space="preserve"> </v>
      </c>
      <c r="BQ650" s="561" t="str">
        <f t="shared" si="83"/>
        <v xml:space="preserve"> </v>
      </c>
      <c r="BR650" s="77"/>
      <c r="BS650" s="145"/>
    </row>
    <row r="651" spans="1:71" s="86" customFormat="1" ht="12.75" x14ac:dyDescent="0.25">
      <c r="A651" s="365"/>
      <c r="B651" s="361">
        <f>Demography!B652</f>
        <v>0</v>
      </c>
      <c r="C651" s="361">
        <f>Demography!C652</f>
        <v>0</v>
      </c>
      <c r="D651" s="362">
        <f>Demography!D652</f>
        <v>0</v>
      </c>
      <c r="E651" s="81"/>
      <c r="F651" s="415"/>
      <c r="G651" s="416"/>
      <c r="H651" s="417"/>
      <c r="I651" s="241"/>
      <c r="J651" s="242"/>
      <c r="K651" s="243"/>
      <c r="L651" s="243"/>
      <c r="M651" s="243"/>
      <c r="N651" s="241"/>
      <c r="O651" s="248"/>
      <c r="P651" s="81"/>
      <c r="Q651" s="241"/>
      <c r="R651" s="416"/>
      <c r="S651" s="416"/>
      <c r="T651" s="81"/>
      <c r="U651" s="242"/>
      <c r="V651" s="242"/>
      <c r="W651" s="241"/>
      <c r="X651" s="242"/>
      <c r="Y651" s="241"/>
      <c r="Z651" s="241"/>
      <c r="AA651" s="241"/>
      <c r="AB651" s="243"/>
      <c r="AC651" s="243"/>
      <c r="AD651" s="77"/>
      <c r="AE651" s="243"/>
      <c r="AF651" s="243"/>
      <c r="AG651" s="243"/>
      <c r="AH651" s="243"/>
      <c r="AI651" s="243"/>
      <c r="AJ651" s="243"/>
      <c r="AK651" s="246"/>
      <c r="AL651" s="246"/>
      <c r="AM651" s="248"/>
      <c r="AN651" s="77"/>
      <c r="AO651" s="562" t="str">
        <f t="shared" si="76"/>
        <v xml:space="preserve"> </v>
      </c>
      <c r="AP651" s="562" t="str">
        <f t="shared" si="78"/>
        <v xml:space="preserve"> </v>
      </c>
      <c r="AQ651" s="562" t="str">
        <f t="shared" si="79"/>
        <v xml:space="preserve"> </v>
      </c>
      <c r="AR651" s="562" t="str">
        <f t="shared" si="80"/>
        <v xml:space="preserve"> </v>
      </c>
      <c r="AS651" s="77"/>
      <c r="AT651" s="360"/>
      <c r="AU651" s="360"/>
      <c r="AV651" s="359"/>
      <c r="AW651" s="360"/>
      <c r="AX651" s="359"/>
      <c r="AY651" s="359"/>
      <c r="AZ651" s="241"/>
      <c r="BA651" s="243"/>
      <c r="BB651" s="243"/>
      <c r="BC651" s="77"/>
      <c r="BD651" s="243"/>
      <c r="BE651" s="243"/>
      <c r="BF651" s="243"/>
      <c r="BG651" s="243"/>
      <c r="BH651" s="243"/>
      <c r="BI651" s="243"/>
      <c r="BJ651" s="246"/>
      <c r="BK651" s="246"/>
      <c r="BL651" s="248"/>
      <c r="BM651" s="77"/>
      <c r="BN651" s="562" t="str">
        <f t="shared" si="77"/>
        <v xml:space="preserve"> </v>
      </c>
      <c r="BO651" s="562" t="str">
        <f t="shared" si="81"/>
        <v xml:space="preserve"> </v>
      </c>
      <c r="BP651" s="562" t="str">
        <f t="shared" si="82"/>
        <v xml:space="preserve"> </v>
      </c>
      <c r="BQ651" s="562" t="str">
        <f t="shared" si="83"/>
        <v xml:space="preserve"> </v>
      </c>
      <c r="BR651" s="77"/>
      <c r="BS651" s="313"/>
    </row>
    <row r="652" spans="1:71" s="86" customFormat="1" ht="12.75" x14ac:dyDescent="0.25">
      <c r="A652" s="365"/>
      <c r="B652" s="147">
        <f>Demography!B653</f>
        <v>0</v>
      </c>
      <c r="C652" s="147">
        <f>Demography!C653</f>
        <v>0</v>
      </c>
      <c r="D652" s="148">
        <f>Demography!D653</f>
        <v>0</v>
      </c>
      <c r="E652" s="81"/>
      <c r="F652" s="238"/>
      <c r="G652" s="150"/>
      <c r="H652" s="414"/>
      <c r="I652" s="256"/>
      <c r="J652" s="240"/>
      <c r="K652" s="261"/>
      <c r="L652" s="261"/>
      <c r="M652" s="261"/>
      <c r="N652" s="256"/>
      <c r="O652" s="247"/>
      <c r="P652" s="81"/>
      <c r="Q652" s="256"/>
      <c r="R652" s="150"/>
      <c r="S652" s="150"/>
      <c r="T652" s="81"/>
      <c r="U652" s="240"/>
      <c r="V652" s="240"/>
      <c r="W652" s="256"/>
      <c r="X652" s="240"/>
      <c r="Y652" s="256"/>
      <c r="Z652" s="256"/>
      <c r="AA652" s="256"/>
      <c r="AB652" s="261"/>
      <c r="AC652" s="261"/>
      <c r="AD652" s="77"/>
      <c r="AE652" s="261"/>
      <c r="AF652" s="261"/>
      <c r="AG652" s="261"/>
      <c r="AH652" s="261"/>
      <c r="AI652" s="261"/>
      <c r="AJ652" s="261"/>
      <c r="AK652" s="245"/>
      <c r="AL652" s="245"/>
      <c r="AM652" s="247"/>
      <c r="AN652" s="77"/>
      <c r="AO652" s="561" t="str">
        <f t="shared" si="76"/>
        <v xml:space="preserve"> </v>
      </c>
      <c r="AP652" s="561" t="str">
        <f t="shared" si="78"/>
        <v xml:space="preserve"> </v>
      </c>
      <c r="AQ652" s="561" t="str">
        <f t="shared" si="79"/>
        <v xml:space="preserve"> </v>
      </c>
      <c r="AR652" s="561" t="str">
        <f t="shared" si="80"/>
        <v xml:space="preserve"> </v>
      </c>
      <c r="AS652" s="77"/>
      <c r="AT652" s="240"/>
      <c r="AU652" s="240"/>
      <c r="AV652" s="256"/>
      <c r="AW652" s="240"/>
      <c r="AX652" s="256"/>
      <c r="AY652" s="256"/>
      <c r="AZ652" s="256"/>
      <c r="BA652" s="261"/>
      <c r="BB652" s="261"/>
      <c r="BC652" s="77"/>
      <c r="BD652" s="261"/>
      <c r="BE652" s="261"/>
      <c r="BF652" s="261"/>
      <c r="BG652" s="261"/>
      <c r="BH652" s="261"/>
      <c r="BI652" s="261"/>
      <c r="BJ652" s="245"/>
      <c r="BK652" s="245"/>
      <c r="BL652" s="247"/>
      <c r="BM652" s="77"/>
      <c r="BN652" s="561" t="str">
        <f t="shared" si="77"/>
        <v xml:space="preserve"> </v>
      </c>
      <c r="BO652" s="561" t="str">
        <f t="shared" si="81"/>
        <v xml:space="preserve"> </v>
      </c>
      <c r="BP652" s="561" t="str">
        <f t="shared" si="82"/>
        <v xml:space="preserve"> </v>
      </c>
      <c r="BQ652" s="561" t="str">
        <f t="shared" si="83"/>
        <v xml:space="preserve"> </v>
      </c>
      <c r="BR652" s="77"/>
      <c r="BS652" s="145"/>
    </row>
    <row r="653" spans="1:71" s="86" customFormat="1" ht="12.75" x14ac:dyDescent="0.25">
      <c r="A653" s="365"/>
      <c r="B653" s="361">
        <f>Demography!B654</f>
        <v>0</v>
      </c>
      <c r="C653" s="361">
        <f>Demography!C654</f>
        <v>0</v>
      </c>
      <c r="D653" s="362">
        <f>Demography!D654</f>
        <v>0</v>
      </c>
      <c r="E653" s="81"/>
      <c r="F653" s="415"/>
      <c r="G653" s="416"/>
      <c r="H653" s="417"/>
      <c r="I653" s="241"/>
      <c r="J653" s="242"/>
      <c r="K653" s="243"/>
      <c r="L653" s="243"/>
      <c r="M653" s="243"/>
      <c r="N653" s="241"/>
      <c r="O653" s="248"/>
      <c r="P653" s="81"/>
      <c r="Q653" s="241"/>
      <c r="R653" s="416"/>
      <c r="S653" s="416"/>
      <c r="T653" s="81"/>
      <c r="U653" s="242"/>
      <c r="V653" s="242"/>
      <c r="W653" s="241"/>
      <c r="X653" s="242"/>
      <c r="Y653" s="241"/>
      <c r="Z653" s="241"/>
      <c r="AA653" s="241"/>
      <c r="AB653" s="243"/>
      <c r="AC653" s="243"/>
      <c r="AD653" s="77"/>
      <c r="AE653" s="243"/>
      <c r="AF653" s="243"/>
      <c r="AG653" s="243"/>
      <c r="AH653" s="243"/>
      <c r="AI653" s="243"/>
      <c r="AJ653" s="243"/>
      <c r="AK653" s="246"/>
      <c r="AL653" s="246"/>
      <c r="AM653" s="248"/>
      <c r="AN653" s="77"/>
      <c r="AO653" s="562" t="str">
        <f t="shared" si="76"/>
        <v xml:space="preserve"> </v>
      </c>
      <c r="AP653" s="562" t="str">
        <f t="shared" si="78"/>
        <v xml:space="preserve"> </v>
      </c>
      <c r="AQ653" s="562" t="str">
        <f t="shared" si="79"/>
        <v xml:space="preserve"> </v>
      </c>
      <c r="AR653" s="562" t="str">
        <f t="shared" si="80"/>
        <v xml:space="preserve"> </v>
      </c>
      <c r="AS653" s="77"/>
      <c r="AT653" s="360"/>
      <c r="AU653" s="360"/>
      <c r="AV653" s="359"/>
      <c r="AW653" s="360"/>
      <c r="AX653" s="359"/>
      <c r="AY653" s="359"/>
      <c r="AZ653" s="241"/>
      <c r="BA653" s="243"/>
      <c r="BB653" s="243"/>
      <c r="BC653" s="77"/>
      <c r="BD653" s="243"/>
      <c r="BE653" s="243"/>
      <c r="BF653" s="243"/>
      <c r="BG653" s="243"/>
      <c r="BH653" s="243"/>
      <c r="BI653" s="243"/>
      <c r="BJ653" s="246"/>
      <c r="BK653" s="246"/>
      <c r="BL653" s="248"/>
      <c r="BM653" s="77"/>
      <c r="BN653" s="562" t="str">
        <f t="shared" si="77"/>
        <v xml:space="preserve"> </v>
      </c>
      <c r="BO653" s="562" t="str">
        <f t="shared" si="81"/>
        <v xml:space="preserve"> </v>
      </c>
      <c r="BP653" s="562" t="str">
        <f t="shared" si="82"/>
        <v xml:space="preserve"> </v>
      </c>
      <c r="BQ653" s="562" t="str">
        <f t="shared" si="83"/>
        <v xml:space="preserve"> </v>
      </c>
      <c r="BR653" s="77"/>
      <c r="BS653" s="313"/>
    </row>
    <row r="654" spans="1:71" s="86" customFormat="1" ht="12.75" x14ac:dyDescent="0.25">
      <c r="A654" s="365"/>
      <c r="B654" s="147">
        <f>Demography!B655</f>
        <v>0</v>
      </c>
      <c r="C654" s="147">
        <f>Demography!C655</f>
        <v>0</v>
      </c>
      <c r="D654" s="148">
        <f>Demography!D655</f>
        <v>0</v>
      </c>
      <c r="E654" s="81"/>
      <c r="F654" s="238"/>
      <c r="G654" s="150"/>
      <c r="H654" s="414"/>
      <c r="I654" s="256"/>
      <c r="J654" s="240"/>
      <c r="K654" s="261"/>
      <c r="L654" s="261"/>
      <c r="M654" s="261"/>
      <c r="N654" s="256"/>
      <c r="O654" s="247"/>
      <c r="P654" s="81"/>
      <c r="Q654" s="256"/>
      <c r="R654" s="150"/>
      <c r="S654" s="150"/>
      <c r="T654" s="81"/>
      <c r="U654" s="240"/>
      <c r="V654" s="240"/>
      <c r="W654" s="256"/>
      <c r="X654" s="240"/>
      <c r="Y654" s="256"/>
      <c r="Z654" s="256"/>
      <c r="AA654" s="256"/>
      <c r="AB654" s="261"/>
      <c r="AC654" s="261"/>
      <c r="AD654" s="77"/>
      <c r="AE654" s="261"/>
      <c r="AF654" s="261"/>
      <c r="AG654" s="261"/>
      <c r="AH654" s="261"/>
      <c r="AI654" s="261"/>
      <c r="AJ654" s="261"/>
      <c r="AK654" s="245"/>
      <c r="AL654" s="245"/>
      <c r="AM654" s="247"/>
      <c r="AN654" s="77"/>
      <c r="AO654" s="561" t="str">
        <f t="shared" si="76"/>
        <v xml:space="preserve"> </v>
      </c>
      <c r="AP654" s="561" t="str">
        <f t="shared" si="78"/>
        <v xml:space="preserve"> </v>
      </c>
      <c r="AQ654" s="561" t="str">
        <f t="shared" si="79"/>
        <v xml:space="preserve"> </v>
      </c>
      <c r="AR654" s="561" t="str">
        <f t="shared" si="80"/>
        <v xml:space="preserve"> </v>
      </c>
      <c r="AS654" s="77"/>
      <c r="AT654" s="240"/>
      <c r="AU654" s="240"/>
      <c r="AV654" s="256"/>
      <c r="AW654" s="240"/>
      <c r="AX654" s="256"/>
      <c r="AY654" s="256"/>
      <c r="AZ654" s="256"/>
      <c r="BA654" s="261"/>
      <c r="BB654" s="261"/>
      <c r="BC654" s="77"/>
      <c r="BD654" s="261"/>
      <c r="BE654" s="261"/>
      <c r="BF654" s="261"/>
      <c r="BG654" s="261"/>
      <c r="BH654" s="261"/>
      <c r="BI654" s="261"/>
      <c r="BJ654" s="245"/>
      <c r="BK654" s="245"/>
      <c r="BL654" s="247"/>
      <c r="BM654" s="77"/>
      <c r="BN654" s="561" t="str">
        <f t="shared" si="77"/>
        <v xml:space="preserve"> </v>
      </c>
      <c r="BO654" s="561" t="str">
        <f t="shared" si="81"/>
        <v xml:space="preserve"> </v>
      </c>
      <c r="BP654" s="561" t="str">
        <f t="shared" si="82"/>
        <v xml:space="preserve"> </v>
      </c>
      <c r="BQ654" s="561" t="str">
        <f t="shared" si="83"/>
        <v xml:space="preserve"> </v>
      </c>
      <c r="BR654" s="77"/>
      <c r="BS654" s="145"/>
    </row>
    <row r="655" spans="1:71" s="86" customFormat="1" ht="12.75" x14ac:dyDescent="0.25">
      <c r="A655" s="365"/>
      <c r="B655" s="361">
        <f>Demography!B656</f>
        <v>0</v>
      </c>
      <c r="C655" s="361">
        <f>Demography!C656</f>
        <v>0</v>
      </c>
      <c r="D655" s="362">
        <f>Demography!D656</f>
        <v>0</v>
      </c>
      <c r="E655" s="81"/>
      <c r="F655" s="415"/>
      <c r="G655" s="416"/>
      <c r="H655" s="417"/>
      <c r="I655" s="241"/>
      <c r="J655" s="242"/>
      <c r="K655" s="243"/>
      <c r="L655" s="243"/>
      <c r="M655" s="243"/>
      <c r="N655" s="241"/>
      <c r="O655" s="248"/>
      <c r="P655" s="81"/>
      <c r="Q655" s="241"/>
      <c r="R655" s="416"/>
      <c r="S655" s="416"/>
      <c r="T655" s="81"/>
      <c r="U655" s="242"/>
      <c r="V655" s="242"/>
      <c r="W655" s="241"/>
      <c r="X655" s="242"/>
      <c r="Y655" s="241"/>
      <c r="Z655" s="241"/>
      <c r="AA655" s="241"/>
      <c r="AB655" s="243"/>
      <c r="AC655" s="243"/>
      <c r="AD655" s="77"/>
      <c r="AE655" s="243"/>
      <c r="AF655" s="243"/>
      <c r="AG655" s="243"/>
      <c r="AH655" s="243"/>
      <c r="AI655" s="243"/>
      <c r="AJ655" s="243"/>
      <c r="AK655" s="246"/>
      <c r="AL655" s="246"/>
      <c r="AM655" s="248"/>
      <c r="AN655" s="77"/>
      <c r="AO655" s="562" t="str">
        <f t="shared" si="76"/>
        <v xml:space="preserve"> </v>
      </c>
      <c r="AP655" s="562" t="str">
        <f t="shared" si="78"/>
        <v xml:space="preserve"> </v>
      </c>
      <c r="AQ655" s="562" t="str">
        <f t="shared" si="79"/>
        <v xml:space="preserve"> </v>
      </c>
      <c r="AR655" s="562" t="str">
        <f t="shared" si="80"/>
        <v xml:space="preserve"> </v>
      </c>
      <c r="AS655" s="77"/>
      <c r="AT655" s="360"/>
      <c r="AU655" s="360"/>
      <c r="AV655" s="359"/>
      <c r="AW655" s="360"/>
      <c r="AX655" s="359"/>
      <c r="AY655" s="359"/>
      <c r="AZ655" s="241"/>
      <c r="BA655" s="243"/>
      <c r="BB655" s="243"/>
      <c r="BC655" s="77"/>
      <c r="BD655" s="243"/>
      <c r="BE655" s="243"/>
      <c r="BF655" s="243"/>
      <c r="BG655" s="243"/>
      <c r="BH655" s="243"/>
      <c r="BI655" s="243"/>
      <c r="BJ655" s="246"/>
      <c r="BK655" s="246"/>
      <c r="BL655" s="248"/>
      <c r="BM655" s="77"/>
      <c r="BN655" s="562" t="str">
        <f t="shared" si="77"/>
        <v xml:space="preserve"> </v>
      </c>
      <c r="BO655" s="562" t="str">
        <f t="shared" si="81"/>
        <v xml:space="preserve"> </v>
      </c>
      <c r="BP655" s="562" t="str">
        <f t="shared" si="82"/>
        <v xml:space="preserve"> </v>
      </c>
      <c r="BQ655" s="562" t="str">
        <f t="shared" si="83"/>
        <v xml:space="preserve"> </v>
      </c>
      <c r="BR655" s="77"/>
      <c r="BS655" s="313"/>
    </row>
    <row r="656" spans="1:71" s="86" customFormat="1" ht="12.75" x14ac:dyDescent="0.25">
      <c r="A656" s="365"/>
      <c r="B656" s="147">
        <f>Demography!B657</f>
        <v>0</v>
      </c>
      <c r="C656" s="147">
        <f>Demography!C657</f>
        <v>0</v>
      </c>
      <c r="D656" s="148">
        <f>Demography!D657</f>
        <v>0</v>
      </c>
      <c r="E656" s="81"/>
      <c r="F656" s="238"/>
      <c r="G656" s="150"/>
      <c r="H656" s="414"/>
      <c r="I656" s="256"/>
      <c r="J656" s="240"/>
      <c r="K656" s="261"/>
      <c r="L656" s="261"/>
      <c r="M656" s="261"/>
      <c r="N656" s="256"/>
      <c r="O656" s="247"/>
      <c r="P656" s="81"/>
      <c r="Q656" s="256"/>
      <c r="R656" s="150"/>
      <c r="S656" s="150"/>
      <c r="T656" s="81"/>
      <c r="U656" s="240"/>
      <c r="V656" s="240"/>
      <c r="W656" s="256"/>
      <c r="X656" s="240"/>
      <c r="Y656" s="256"/>
      <c r="Z656" s="256"/>
      <c r="AA656" s="256"/>
      <c r="AB656" s="261"/>
      <c r="AC656" s="261"/>
      <c r="AD656" s="77"/>
      <c r="AE656" s="261"/>
      <c r="AF656" s="261"/>
      <c r="AG656" s="261"/>
      <c r="AH656" s="261"/>
      <c r="AI656" s="261"/>
      <c r="AJ656" s="261"/>
      <c r="AK656" s="245"/>
      <c r="AL656" s="245"/>
      <c r="AM656" s="247"/>
      <c r="AN656" s="77"/>
      <c r="AO656" s="561" t="str">
        <f t="shared" si="76"/>
        <v xml:space="preserve"> </v>
      </c>
      <c r="AP656" s="561" t="str">
        <f t="shared" si="78"/>
        <v xml:space="preserve"> </v>
      </c>
      <c r="AQ656" s="561" t="str">
        <f t="shared" si="79"/>
        <v xml:space="preserve"> </v>
      </c>
      <c r="AR656" s="561" t="str">
        <f t="shared" si="80"/>
        <v xml:space="preserve"> </v>
      </c>
      <c r="AS656" s="77"/>
      <c r="AT656" s="240"/>
      <c r="AU656" s="240"/>
      <c r="AV656" s="256"/>
      <c r="AW656" s="240"/>
      <c r="AX656" s="256"/>
      <c r="AY656" s="256"/>
      <c r="AZ656" s="256"/>
      <c r="BA656" s="261"/>
      <c r="BB656" s="261"/>
      <c r="BC656" s="77"/>
      <c r="BD656" s="261"/>
      <c r="BE656" s="261"/>
      <c r="BF656" s="261"/>
      <c r="BG656" s="261"/>
      <c r="BH656" s="261"/>
      <c r="BI656" s="261"/>
      <c r="BJ656" s="245"/>
      <c r="BK656" s="245"/>
      <c r="BL656" s="247"/>
      <c r="BM656" s="77"/>
      <c r="BN656" s="561" t="str">
        <f t="shared" si="77"/>
        <v xml:space="preserve"> </v>
      </c>
      <c r="BO656" s="561" t="str">
        <f t="shared" si="81"/>
        <v xml:space="preserve"> </v>
      </c>
      <c r="BP656" s="561" t="str">
        <f t="shared" si="82"/>
        <v xml:space="preserve"> </v>
      </c>
      <c r="BQ656" s="561" t="str">
        <f t="shared" si="83"/>
        <v xml:space="preserve"> </v>
      </c>
      <c r="BR656" s="77"/>
      <c r="BS656" s="145"/>
    </row>
    <row r="657" spans="1:71" s="86" customFormat="1" ht="12.75" x14ac:dyDescent="0.25">
      <c r="A657" s="365"/>
      <c r="B657" s="361">
        <f>Demography!B658</f>
        <v>0</v>
      </c>
      <c r="C657" s="361">
        <f>Demography!C658</f>
        <v>0</v>
      </c>
      <c r="D657" s="362">
        <f>Demography!D658</f>
        <v>0</v>
      </c>
      <c r="E657" s="81"/>
      <c r="F657" s="415"/>
      <c r="G657" s="416"/>
      <c r="H657" s="417"/>
      <c r="I657" s="241"/>
      <c r="J657" s="242"/>
      <c r="K657" s="243"/>
      <c r="L657" s="243"/>
      <c r="M657" s="243"/>
      <c r="N657" s="241"/>
      <c r="O657" s="248"/>
      <c r="P657" s="81"/>
      <c r="Q657" s="241"/>
      <c r="R657" s="416"/>
      <c r="S657" s="416"/>
      <c r="T657" s="81"/>
      <c r="U657" s="242"/>
      <c r="V657" s="242"/>
      <c r="W657" s="241"/>
      <c r="X657" s="242"/>
      <c r="Y657" s="241"/>
      <c r="Z657" s="241"/>
      <c r="AA657" s="241"/>
      <c r="AB657" s="243"/>
      <c r="AC657" s="243"/>
      <c r="AD657" s="77"/>
      <c r="AE657" s="243"/>
      <c r="AF657" s="243"/>
      <c r="AG657" s="243"/>
      <c r="AH657" s="243"/>
      <c r="AI657" s="243"/>
      <c r="AJ657" s="243"/>
      <c r="AK657" s="246"/>
      <c r="AL657" s="246"/>
      <c r="AM657" s="248"/>
      <c r="AN657" s="77"/>
      <c r="AO657" s="562" t="str">
        <f t="shared" si="76"/>
        <v xml:space="preserve"> </v>
      </c>
      <c r="AP657" s="562" t="str">
        <f t="shared" si="78"/>
        <v xml:space="preserve"> </v>
      </c>
      <c r="AQ657" s="562" t="str">
        <f t="shared" si="79"/>
        <v xml:space="preserve"> </v>
      </c>
      <c r="AR657" s="562" t="str">
        <f t="shared" si="80"/>
        <v xml:space="preserve"> </v>
      </c>
      <c r="AS657" s="77"/>
      <c r="AT657" s="360"/>
      <c r="AU657" s="360"/>
      <c r="AV657" s="359"/>
      <c r="AW657" s="360"/>
      <c r="AX657" s="359"/>
      <c r="AY657" s="359"/>
      <c r="AZ657" s="241"/>
      <c r="BA657" s="243"/>
      <c r="BB657" s="243"/>
      <c r="BC657" s="77"/>
      <c r="BD657" s="243"/>
      <c r="BE657" s="243"/>
      <c r="BF657" s="243"/>
      <c r="BG657" s="243"/>
      <c r="BH657" s="243"/>
      <c r="BI657" s="243"/>
      <c r="BJ657" s="246"/>
      <c r="BK657" s="246"/>
      <c r="BL657" s="248"/>
      <c r="BM657" s="77"/>
      <c r="BN657" s="562" t="str">
        <f t="shared" si="77"/>
        <v xml:space="preserve"> </v>
      </c>
      <c r="BO657" s="562" t="str">
        <f t="shared" si="81"/>
        <v xml:space="preserve"> </v>
      </c>
      <c r="BP657" s="562" t="str">
        <f t="shared" si="82"/>
        <v xml:space="preserve"> </v>
      </c>
      <c r="BQ657" s="562" t="str">
        <f t="shared" si="83"/>
        <v xml:space="preserve"> </v>
      </c>
      <c r="BR657" s="77"/>
      <c r="BS657" s="313"/>
    </row>
    <row r="658" spans="1:71" s="86" customFormat="1" ht="12.75" x14ac:dyDescent="0.25">
      <c r="A658" s="365"/>
      <c r="B658" s="147">
        <f>Demography!B659</f>
        <v>0</v>
      </c>
      <c r="C658" s="147">
        <f>Demography!C659</f>
        <v>0</v>
      </c>
      <c r="D658" s="148">
        <f>Demography!D659</f>
        <v>0</v>
      </c>
      <c r="E658" s="81"/>
      <c r="F658" s="238"/>
      <c r="G658" s="150"/>
      <c r="H658" s="414"/>
      <c r="I658" s="256"/>
      <c r="J658" s="240"/>
      <c r="K658" s="261"/>
      <c r="L658" s="261"/>
      <c r="M658" s="261"/>
      <c r="N658" s="256"/>
      <c r="O658" s="247"/>
      <c r="P658" s="81"/>
      <c r="Q658" s="256"/>
      <c r="R658" s="150"/>
      <c r="S658" s="150"/>
      <c r="T658" s="81"/>
      <c r="U658" s="240"/>
      <c r="V658" s="240"/>
      <c r="W658" s="256"/>
      <c r="X658" s="240"/>
      <c r="Y658" s="256"/>
      <c r="Z658" s="256"/>
      <c r="AA658" s="256"/>
      <c r="AB658" s="261"/>
      <c r="AC658" s="261"/>
      <c r="AD658" s="77"/>
      <c r="AE658" s="261"/>
      <c r="AF658" s="261"/>
      <c r="AG658" s="261"/>
      <c r="AH658" s="261"/>
      <c r="AI658" s="261"/>
      <c r="AJ658" s="261"/>
      <c r="AK658" s="245"/>
      <c r="AL658" s="245"/>
      <c r="AM658" s="247"/>
      <c r="AN658" s="77"/>
      <c r="AO658" s="561" t="str">
        <f t="shared" ref="AO658:AO721" si="84">IF(Z658=0," ",AE658/AB658)</f>
        <v xml:space="preserve"> </v>
      </c>
      <c r="AP658" s="561" t="str">
        <f t="shared" si="78"/>
        <v xml:space="preserve"> </v>
      </c>
      <c r="AQ658" s="561" t="str">
        <f t="shared" si="79"/>
        <v xml:space="preserve"> </v>
      </c>
      <c r="AR658" s="561" t="str">
        <f t="shared" si="80"/>
        <v xml:space="preserve"> </v>
      </c>
      <c r="AS658" s="77"/>
      <c r="AT658" s="240"/>
      <c r="AU658" s="240"/>
      <c r="AV658" s="256"/>
      <c r="AW658" s="240"/>
      <c r="AX658" s="256"/>
      <c r="AY658" s="256"/>
      <c r="AZ658" s="256"/>
      <c r="BA658" s="261"/>
      <c r="BB658" s="261"/>
      <c r="BC658" s="77"/>
      <c r="BD658" s="261"/>
      <c r="BE658" s="261"/>
      <c r="BF658" s="261"/>
      <c r="BG658" s="261"/>
      <c r="BH658" s="261"/>
      <c r="BI658" s="261"/>
      <c r="BJ658" s="245"/>
      <c r="BK658" s="245"/>
      <c r="BL658" s="247"/>
      <c r="BM658" s="77"/>
      <c r="BN658" s="561" t="str">
        <f t="shared" ref="BN658:BN721" si="85">IF(AY658=0," ",BD658/BA658)</f>
        <v xml:space="preserve"> </v>
      </c>
      <c r="BO658" s="561" t="str">
        <f t="shared" si="81"/>
        <v xml:space="preserve"> </v>
      </c>
      <c r="BP658" s="561" t="str">
        <f t="shared" si="82"/>
        <v xml:space="preserve"> </v>
      </c>
      <c r="BQ658" s="561" t="str">
        <f t="shared" si="83"/>
        <v xml:space="preserve"> </v>
      </c>
      <c r="BR658" s="77"/>
      <c r="BS658" s="145"/>
    </row>
    <row r="659" spans="1:71" s="86" customFormat="1" ht="12.75" x14ac:dyDescent="0.25">
      <c r="A659" s="365"/>
      <c r="B659" s="361">
        <f>Demography!B660</f>
        <v>0</v>
      </c>
      <c r="C659" s="361">
        <f>Demography!C660</f>
        <v>0</v>
      </c>
      <c r="D659" s="362">
        <f>Demography!D660</f>
        <v>0</v>
      </c>
      <c r="E659" s="81"/>
      <c r="F659" s="415"/>
      <c r="G659" s="416"/>
      <c r="H659" s="417"/>
      <c r="I659" s="241"/>
      <c r="J659" s="242"/>
      <c r="K659" s="243"/>
      <c r="L659" s="243"/>
      <c r="M659" s="243"/>
      <c r="N659" s="241"/>
      <c r="O659" s="248"/>
      <c r="P659" s="81"/>
      <c r="Q659" s="241"/>
      <c r="R659" s="416"/>
      <c r="S659" s="416"/>
      <c r="T659" s="81"/>
      <c r="U659" s="242"/>
      <c r="V659" s="242"/>
      <c r="W659" s="241"/>
      <c r="X659" s="242"/>
      <c r="Y659" s="241"/>
      <c r="Z659" s="241"/>
      <c r="AA659" s="241"/>
      <c r="AB659" s="243"/>
      <c r="AC659" s="243"/>
      <c r="AD659" s="77"/>
      <c r="AE659" s="243"/>
      <c r="AF659" s="243"/>
      <c r="AG659" s="243"/>
      <c r="AH659" s="243"/>
      <c r="AI659" s="243"/>
      <c r="AJ659" s="243"/>
      <c r="AK659" s="246"/>
      <c r="AL659" s="246"/>
      <c r="AM659" s="248"/>
      <c r="AN659" s="77"/>
      <c r="AO659" s="562" t="str">
        <f t="shared" si="84"/>
        <v xml:space="preserve"> </v>
      </c>
      <c r="AP659" s="562" t="str">
        <f t="shared" ref="AP659:AP722" si="86">IF(OR(Z659=0,K659=0)," ",AE659/K659)</f>
        <v xml:space="preserve"> </v>
      </c>
      <c r="AQ659" s="562" t="str">
        <f t="shared" ref="AQ659:AQ722" si="87">IF(OR(Z659&gt;5, Z659&lt;1)," ",AF659/AC659)</f>
        <v xml:space="preserve"> </v>
      </c>
      <c r="AR659" s="562" t="str">
        <f t="shared" ref="AR659:AR722" si="88">IF(OR(Z659&gt;5, Z659&lt;1,K659=0)," ",AF659/K659)</f>
        <v xml:space="preserve"> </v>
      </c>
      <c r="AS659" s="77"/>
      <c r="AT659" s="360"/>
      <c r="AU659" s="360"/>
      <c r="AV659" s="359"/>
      <c r="AW659" s="360"/>
      <c r="AX659" s="359"/>
      <c r="AY659" s="359"/>
      <c r="AZ659" s="241"/>
      <c r="BA659" s="243"/>
      <c r="BB659" s="243"/>
      <c r="BC659" s="77"/>
      <c r="BD659" s="243"/>
      <c r="BE659" s="243"/>
      <c r="BF659" s="243"/>
      <c r="BG659" s="243"/>
      <c r="BH659" s="243"/>
      <c r="BI659" s="243"/>
      <c r="BJ659" s="246"/>
      <c r="BK659" s="246"/>
      <c r="BL659" s="248"/>
      <c r="BM659" s="77"/>
      <c r="BN659" s="562" t="str">
        <f t="shared" si="85"/>
        <v xml:space="preserve"> </v>
      </c>
      <c r="BO659" s="562" t="str">
        <f t="shared" ref="BO659:BO722" si="89">IF(OR(AY659=0,K659=0)," ",BD659/K659)</f>
        <v xml:space="preserve"> </v>
      </c>
      <c r="BP659" s="562" t="str">
        <f t="shared" ref="BP659:BP722" si="90">IF(OR(AY659&gt;5, AY659&lt;1)," ",BE659/BB659)</f>
        <v xml:space="preserve"> </v>
      </c>
      <c r="BQ659" s="562" t="str">
        <f t="shared" ref="BQ659:BQ722" si="91">IF(OR(AY659&gt;5, AY659&lt;1,K659=0)," ",BE659/K659)</f>
        <v xml:space="preserve"> </v>
      </c>
      <c r="BR659" s="77"/>
      <c r="BS659" s="313"/>
    </row>
    <row r="660" spans="1:71" s="86" customFormat="1" ht="12.75" x14ac:dyDescent="0.25">
      <c r="A660" s="365"/>
      <c r="B660" s="147">
        <f>Demography!B661</f>
        <v>0</v>
      </c>
      <c r="C660" s="147">
        <f>Demography!C661</f>
        <v>0</v>
      </c>
      <c r="D660" s="148">
        <f>Demography!D661</f>
        <v>0</v>
      </c>
      <c r="E660" s="81"/>
      <c r="F660" s="238"/>
      <c r="G660" s="150"/>
      <c r="H660" s="414"/>
      <c r="I660" s="256"/>
      <c r="J660" s="240"/>
      <c r="K660" s="261"/>
      <c r="L660" s="261"/>
      <c r="M660" s="261"/>
      <c r="N660" s="256"/>
      <c r="O660" s="247"/>
      <c r="P660" s="81"/>
      <c r="Q660" s="256"/>
      <c r="R660" s="150"/>
      <c r="S660" s="150"/>
      <c r="T660" s="81"/>
      <c r="U660" s="240"/>
      <c r="V660" s="240"/>
      <c r="W660" s="256"/>
      <c r="X660" s="240"/>
      <c r="Y660" s="256"/>
      <c r="Z660" s="256"/>
      <c r="AA660" s="256"/>
      <c r="AB660" s="261"/>
      <c r="AC660" s="261"/>
      <c r="AD660" s="77"/>
      <c r="AE660" s="261"/>
      <c r="AF660" s="261"/>
      <c r="AG660" s="261"/>
      <c r="AH660" s="261"/>
      <c r="AI660" s="261"/>
      <c r="AJ660" s="261"/>
      <c r="AK660" s="245"/>
      <c r="AL660" s="245"/>
      <c r="AM660" s="247"/>
      <c r="AN660" s="77"/>
      <c r="AO660" s="561" t="str">
        <f t="shared" si="84"/>
        <v xml:space="preserve"> </v>
      </c>
      <c r="AP660" s="561" t="str">
        <f t="shared" si="86"/>
        <v xml:space="preserve"> </v>
      </c>
      <c r="AQ660" s="561" t="str">
        <f t="shared" si="87"/>
        <v xml:space="preserve"> </v>
      </c>
      <c r="AR660" s="561" t="str">
        <f t="shared" si="88"/>
        <v xml:space="preserve"> </v>
      </c>
      <c r="AS660" s="77"/>
      <c r="AT660" s="240"/>
      <c r="AU660" s="240"/>
      <c r="AV660" s="256"/>
      <c r="AW660" s="240"/>
      <c r="AX660" s="256"/>
      <c r="AY660" s="256"/>
      <c r="AZ660" s="256"/>
      <c r="BA660" s="261"/>
      <c r="BB660" s="261"/>
      <c r="BC660" s="77"/>
      <c r="BD660" s="261"/>
      <c r="BE660" s="261"/>
      <c r="BF660" s="261"/>
      <c r="BG660" s="261"/>
      <c r="BH660" s="261"/>
      <c r="BI660" s="261"/>
      <c r="BJ660" s="245"/>
      <c r="BK660" s="245"/>
      <c r="BL660" s="247"/>
      <c r="BM660" s="77"/>
      <c r="BN660" s="561" t="str">
        <f t="shared" si="85"/>
        <v xml:space="preserve"> </v>
      </c>
      <c r="BO660" s="561" t="str">
        <f t="shared" si="89"/>
        <v xml:space="preserve"> </v>
      </c>
      <c r="BP660" s="561" t="str">
        <f t="shared" si="90"/>
        <v xml:space="preserve"> </v>
      </c>
      <c r="BQ660" s="561" t="str">
        <f t="shared" si="91"/>
        <v xml:space="preserve"> </v>
      </c>
      <c r="BR660" s="77"/>
      <c r="BS660" s="145"/>
    </row>
    <row r="661" spans="1:71" s="86" customFormat="1" ht="12.75" x14ac:dyDescent="0.25">
      <c r="A661" s="365"/>
      <c r="B661" s="361">
        <f>Demography!B662</f>
        <v>0</v>
      </c>
      <c r="C661" s="361">
        <f>Demography!C662</f>
        <v>0</v>
      </c>
      <c r="D661" s="362">
        <f>Demography!D662</f>
        <v>0</v>
      </c>
      <c r="E661" s="81"/>
      <c r="F661" s="415"/>
      <c r="G661" s="416"/>
      <c r="H661" s="417"/>
      <c r="I661" s="241"/>
      <c r="J661" s="242"/>
      <c r="K661" s="243"/>
      <c r="L661" s="243"/>
      <c r="M661" s="243"/>
      <c r="N661" s="241"/>
      <c r="O661" s="248"/>
      <c r="P661" s="81"/>
      <c r="Q661" s="241"/>
      <c r="R661" s="416"/>
      <c r="S661" s="416"/>
      <c r="T661" s="81"/>
      <c r="U661" s="242"/>
      <c r="V661" s="242"/>
      <c r="W661" s="241"/>
      <c r="X661" s="242"/>
      <c r="Y661" s="241"/>
      <c r="Z661" s="241"/>
      <c r="AA661" s="241"/>
      <c r="AB661" s="243"/>
      <c r="AC661" s="243"/>
      <c r="AD661" s="77"/>
      <c r="AE661" s="243"/>
      <c r="AF661" s="243"/>
      <c r="AG661" s="243"/>
      <c r="AH661" s="243"/>
      <c r="AI661" s="243"/>
      <c r="AJ661" s="243"/>
      <c r="AK661" s="246"/>
      <c r="AL661" s="246"/>
      <c r="AM661" s="248"/>
      <c r="AN661" s="77"/>
      <c r="AO661" s="562" t="str">
        <f t="shared" si="84"/>
        <v xml:space="preserve"> </v>
      </c>
      <c r="AP661" s="562" t="str">
        <f t="shared" si="86"/>
        <v xml:space="preserve"> </v>
      </c>
      <c r="AQ661" s="562" t="str">
        <f t="shared" si="87"/>
        <v xml:space="preserve"> </v>
      </c>
      <c r="AR661" s="562" t="str">
        <f t="shared" si="88"/>
        <v xml:space="preserve"> </v>
      </c>
      <c r="AS661" s="77"/>
      <c r="AT661" s="360"/>
      <c r="AU661" s="360"/>
      <c r="AV661" s="359"/>
      <c r="AW661" s="360"/>
      <c r="AX661" s="359"/>
      <c r="AY661" s="359"/>
      <c r="AZ661" s="241"/>
      <c r="BA661" s="243"/>
      <c r="BB661" s="243"/>
      <c r="BC661" s="77"/>
      <c r="BD661" s="243"/>
      <c r="BE661" s="243"/>
      <c r="BF661" s="243"/>
      <c r="BG661" s="243"/>
      <c r="BH661" s="243"/>
      <c r="BI661" s="243"/>
      <c r="BJ661" s="246"/>
      <c r="BK661" s="246"/>
      <c r="BL661" s="248"/>
      <c r="BM661" s="77"/>
      <c r="BN661" s="562" t="str">
        <f t="shared" si="85"/>
        <v xml:space="preserve"> </v>
      </c>
      <c r="BO661" s="562" t="str">
        <f t="shared" si="89"/>
        <v xml:space="preserve"> </v>
      </c>
      <c r="BP661" s="562" t="str">
        <f t="shared" si="90"/>
        <v xml:space="preserve"> </v>
      </c>
      <c r="BQ661" s="562" t="str">
        <f t="shared" si="91"/>
        <v xml:space="preserve"> </v>
      </c>
      <c r="BR661" s="77"/>
      <c r="BS661" s="313"/>
    </row>
    <row r="662" spans="1:71" s="86" customFormat="1" ht="12.75" x14ac:dyDescent="0.25">
      <c r="A662" s="365"/>
      <c r="B662" s="147">
        <f>Demography!B663</f>
        <v>0</v>
      </c>
      <c r="C662" s="147">
        <f>Demography!C663</f>
        <v>0</v>
      </c>
      <c r="D662" s="148">
        <f>Demography!D663</f>
        <v>0</v>
      </c>
      <c r="E662" s="81"/>
      <c r="F662" s="238"/>
      <c r="G662" s="150"/>
      <c r="H662" s="414"/>
      <c r="I662" s="256"/>
      <c r="J662" s="240"/>
      <c r="K662" s="261"/>
      <c r="L662" s="261"/>
      <c r="M662" s="261"/>
      <c r="N662" s="256"/>
      <c r="O662" s="247"/>
      <c r="P662" s="81"/>
      <c r="Q662" s="256"/>
      <c r="R662" s="150"/>
      <c r="S662" s="150"/>
      <c r="T662" s="81"/>
      <c r="U662" s="240"/>
      <c r="V662" s="240"/>
      <c r="W662" s="256"/>
      <c r="X662" s="240"/>
      <c r="Y662" s="256"/>
      <c r="Z662" s="256"/>
      <c r="AA662" s="256"/>
      <c r="AB662" s="261"/>
      <c r="AC662" s="261"/>
      <c r="AD662" s="77"/>
      <c r="AE662" s="261"/>
      <c r="AF662" s="261"/>
      <c r="AG662" s="261"/>
      <c r="AH662" s="261"/>
      <c r="AI662" s="261"/>
      <c r="AJ662" s="261"/>
      <c r="AK662" s="245"/>
      <c r="AL662" s="245"/>
      <c r="AM662" s="247"/>
      <c r="AN662" s="77"/>
      <c r="AO662" s="561" t="str">
        <f t="shared" si="84"/>
        <v xml:space="preserve"> </v>
      </c>
      <c r="AP662" s="561" t="str">
        <f t="shared" si="86"/>
        <v xml:space="preserve"> </v>
      </c>
      <c r="AQ662" s="561" t="str">
        <f t="shared" si="87"/>
        <v xml:space="preserve"> </v>
      </c>
      <c r="AR662" s="561" t="str">
        <f t="shared" si="88"/>
        <v xml:space="preserve"> </v>
      </c>
      <c r="AS662" s="77"/>
      <c r="AT662" s="240"/>
      <c r="AU662" s="240"/>
      <c r="AV662" s="256"/>
      <c r="AW662" s="240"/>
      <c r="AX662" s="256"/>
      <c r="AY662" s="256"/>
      <c r="AZ662" s="256"/>
      <c r="BA662" s="261"/>
      <c r="BB662" s="261"/>
      <c r="BC662" s="77"/>
      <c r="BD662" s="261"/>
      <c r="BE662" s="261"/>
      <c r="BF662" s="261"/>
      <c r="BG662" s="261"/>
      <c r="BH662" s="261"/>
      <c r="BI662" s="261"/>
      <c r="BJ662" s="245"/>
      <c r="BK662" s="245"/>
      <c r="BL662" s="247"/>
      <c r="BM662" s="77"/>
      <c r="BN662" s="561" t="str">
        <f t="shared" si="85"/>
        <v xml:space="preserve"> </v>
      </c>
      <c r="BO662" s="561" t="str">
        <f t="shared" si="89"/>
        <v xml:space="preserve"> </v>
      </c>
      <c r="BP662" s="561" t="str">
        <f t="shared" si="90"/>
        <v xml:space="preserve"> </v>
      </c>
      <c r="BQ662" s="561" t="str">
        <f t="shared" si="91"/>
        <v xml:space="preserve"> </v>
      </c>
      <c r="BR662" s="77"/>
      <c r="BS662" s="145"/>
    </row>
    <row r="663" spans="1:71" s="86" customFormat="1" ht="12.75" x14ac:dyDescent="0.25">
      <c r="A663" s="365"/>
      <c r="B663" s="361">
        <f>Demography!B664</f>
        <v>0</v>
      </c>
      <c r="C663" s="361">
        <f>Demography!C664</f>
        <v>0</v>
      </c>
      <c r="D663" s="362">
        <f>Demography!D664</f>
        <v>0</v>
      </c>
      <c r="E663" s="81"/>
      <c r="F663" s="415"/>
      <c r="G663" s="416"/>
      <c r="H663" s="417"/>
      <c r="I663" s="241"/>
      <c r="J663" s="242"/>
      <c r="K663" s="243"/>
      <c r="L663" s="243"/>
      <c r="M663" s="243"/>
      <c r="N663" s="241"/>
      <c r="O663" s="248"/>
      <c r="P663" s="81"/>
      <c r="Q663" s="241"/>
      <c r="R663" s="416"/>
      <c r="S663" s="416"/>
      <c r="T663" s="81"/>
      <c r="U663" s="242"/>
      <c r="V663" s="242"/>
      <c r="W663" s="241"/>
      <c r="X663" s="242"/>
      <c r="Y663" s="241"/>
      <c r="Z663" s="241"/>
      <c r="AA663" s="241"/>
      <c r="AB663" s="243"/>
      <c r="AC663" s="243"/>
      <c r="AD663" s="77"/>
      <c r="AE663" s="243"/>
      <c r="AF663" s="243"/>
      <c r="AG663" s="243"/>
      <c r="AH663" s="243"/>
      <c r="AI663" s="243"/>
      <c r="AJ663" s="243"/>
      <c r="AK663" s="246"/>
      <c r="AL663" s="246"/>
      <c r="AM663" s="248"/>
      <c r="AN663" s="77"/>
      <c r="AO663" s="562" t="str">
        <f t="shared" si="84"/>
        <v xml:space="preserve"> </v>
      </c>
      <c r="AP663" s="562" t="str">
        <f t="shared" si="86"/>
        <v xml:space="preserve"> </v>
      </c>
      <c r="AQ663" s="562" t="str">
        <f t="shared" si="87"/>
        <v xml:space="preserve"> </v>
      </c>
      <c r="AR663" s="562" t="str">
        <f t="shared" si="88"/>
        <v xml:space="preserve"> </v>
      </c>
      <c r="AS663" s="77"/>
      <c r="AT663" s="360"/>
      <c r="AU663" s="360"/>
      <c r="AV663" s="359"/>
      <c r="AW663" s="360"/>
      <c r="AX663" s="359"/>
      <c r="AY663" s="359"/>
      <c r="AZ663" s="241"/>
      <c r="BA663" s="243"/>
      <c r="BB663" s="243"/>
      <c r="BC663" s="77"/>
      <c r="BD663" s="243"/>
      <c r="BE663" s="243"/>
      <c r="BF663" s="243"/>
      <c r="BG663" s="243"/>
      <c r="BH663" s="243"/>
      <c r="BI663" s="243"/>
      <c r="BJ663" s="246"/>
      <c r="BK663" s="246"/>
      <c r="BL663" s="248"/>
      <c r="BM663" s="77"/>
      <c r="BN663" s="562" t="str">
        <f t="shared" si="85"/>
        <v xml:space="preserve"> </v>
      </c>
      <c r="BO663" s="562" t="str">
        <f t="shared" si="89"/>
        <v xml:space="preserve"> </v>
      </c>
      <c r="BP663" s="562" t="str">
        <f t="shared" si="90"/>
        <v xml:space="preserve"> </v>
      </c>
      <c r="BQ663" s="562" t="str">
        <f t="shared" si="91"/>
        <v xml:space="preserve"> </v>
      </c>
      <c r="BR663" s="77"/>
      <c r="BS663" s="313"/>
    </row>
    <row r="664" spans="1:71" s="86" customFormat="1" ht="12.75" x14ac:dyDescent="0.25">
      <c r="A664" s="365"/>
      <c r="B664" s="147">
        <f>Demography!B665</f>
        <v>0</v>
      </c>
      <c r="C664" s="147">
        <f>Demography!C665</f>
        <v>0</v>
      </c>
      <c r="D664" s="148">
        <f>Demography!D665</f>
        <v>0</v>
      </c>
      <c r="E664" s="81"/>
      <c r="F664" s="238"/>
      <c r="G664" s="150"/>
      <c r="H664" s="414"/>
      <c r="I664" s="256"/>
      <c r="J664" s="240"/>
      <c r="K664" s="261"/>
      <c r="L664" s="261"/>
      <c r="M664" s="261"/>
      <c r="N664" s="256"/>
      <c r="O664" s="247"/>
      <c r="P664" s="81"/>
      <c r="Q664" s="256"/>
      <c r="R664" s="150"/>
      <c r="S664" s="150"/>
      <c r="T664" s="81"/>
      <c r="U664" s="240"/>
      <c r="V664" s="240"/>
      <c r="W664" s="256"/>
      <c r="X664" s="240"/>
      <c r="Y664" s="256"/>
      <c r="Z664" s="256"/>
      <c r="AA664" s="256"/>
      <c r="AB664" s="261"/>
      <c r="AC664" s="261"/>
      <c r="AD664" s="77"/>
      <c r="AE664" s="261"/>
      <c r="AF664" s="261"/>
      <c r="AG664" s="261"/>
      <c r="AH664" s="261"/>
      <c r="AI664" s="261"/>
      <c r="AJ664" s="261"/>
      <c r="AK664" s="245"/>
      <c r="AL664" s="245"/>
      <c r="AM664" s="247"/>
      <c r="AN664" s="77"/>
      <c r="AO664" s="561" t="str">
        <f t="shared" si="84"/>
        <v xml:space="preserve"> </v>
      </c>
      <c r="AP664" s="561" t="str">
        <f t="shared" si="86"/>
        <v xml:space="preserve"> </v>
      </c>
      <c r="AQ664" s="561" t="str">
        <f t="shared" si="87"/>
        <v xml:space="preserve"> </v>
      </c>
      <c r="AR664" s="561" t="str">
        <f t="shared" si="88"/>
        <v xml:space="preserve"> </v>
      </c>
      <c r="AS664" s="77"/>
      <c r="AT664" s="240"/>
      <c r="AU664" s="240"/>
      <c r="AV664" s="256"/>
      <c r="AW664" s="240"/>
      <c r="AX664" s="256"/>
      <c r="AY664" s="256"/>
      <c r="AZ664" s="256"/>
      <c r="BA664" s="261"/>
      <c r="BB664" s="261"/>
      <c r="BC664" s="77"/>
      <c r="BD664" s="261"/>
      <c r="BE664" s="261"/>
      <c r="BF664" s="261"/>
      <c r="BG664" s="261"/>
      <c r="BH664" s="261"/>
      <c r="BI664" s="261"/>
      <c r="BJ664" s="245"/>
      <c r="BK664" s="245"/>
      <c r="BL664" s="247"/>
      <c r="BM664" s="77"/>
      <c r="BN664" s="561" t="str">
        <f t="shared" si="85"/>
        <v xml:space="preserve"> </v>
      </c>
      <c r="BO664" s="561" t="str">
        <f t="shared" si="89"/>
        <v xml:space="preserve"> </v>
      </c>
      <c r="BP664" s="561" t="str">
        <f t="shared" si="90"/>
        <v xml:space="preserve"> </v>
      </c>
      <c r="BQ664" s="561" t="str">
        <f t="shared" si="91"/>
        <v xml:space="preserve"> </v>
      </c>
      <c r="BR664" s="77"/>
      <c r="BS664" s="145"/>
    </row>
    <row r="665" spans="1:71" s="86" customFormat="1" ht="12.75" x14ac:dyDescent="0.25">
      <c r="A665" s="365"/>
      <c r="B665" s="361">
        <f>Demography!B666</f>
        <v>0</v>
      </c>
      <c r="C665" s="361">
        <f>Demography!C666</f>
        <v>0</v>
      </c>
      <c r="D665" s="362">
        <f>Demography!D666</f>
        <v>0</v>
      </c>
      <c r="E665" s="81"/>
      <c r="F665" s="415"/>
      <c r="G665" s="416"/>
      <c r="H665" s="417"/>
      <c r="I665" s="241"/>
      <c r="J665" s="242"/>
      <c r="K665" s="243"/>
      <c r="L665" s="243"/>
      <c r="M665" s="243"/>
      <c r="N665" s="241"/>
      <c r="O665" s="248"/>
      <c r="P665" s="81"/>
      <c r="Q665" s="241"/>
      <c r="R665" s="416"/>
      <c r="S665" s="416"/>
      <c r="T665" s="81"/>
      <c r="U665" s="242"/>
      <c r="V665" s="242"/>
      <c r="W665" s="241"/>
      <c r="X665" s="242"/>
      <c r="Y665" s="241"/>
      <c r="Z665" s="241"/>
      <c r="AA665" s="241"/>
      <c r="AB665" s="243"/>
      <c r="AC665" s="243"/>
      <c r="AD665" s="77"/>
      <c r="AE665" s="243"/>
      <c r="AF665" s="243"/>
      <c r="AG665" s="243"/>
      <c r="AH665" s="243"/>
      <c r="AI665" s="243"/>
      <c r="AJ665" s="243"/>
      <c r="AK665" s="246"/>
      <c r="AL665" s="246"/>
      <c r="AM665" s="248"/>
      <c r="AN665" s="77"/>
      <c r="AO665" s="562" t="str">
        <f t="shared" si="84"/>
        <v xml:space="preserve"> </v>
      </c>
      <c r="AP665" s="562" t="str">
        <f t="shared" si="86"/>
        <v xml:space="preserve"> </v>
      </c>
      <c r="AQ665" s="562" t="str">
        <f t="shared" si="87"/>
        <v xml:space="preserve"> </v>
      </c>
      <c r="AR665" s="562" t="str">
        <f t="shared" si="88"/>
        <v xml:space="preserve"> </v>
      </c>
      <c r="AS665" s="77"/>
      <c r="AT665" s="360"/>
      <c r="AU665" s="360"/>
      <c r="AV665" s="359"/>
      <c r="AW665" s="360"/>
      <c r="AX665" s="359"/>
      <c r="AY665" s="359"/>
      <c r="AZ665" s="241"/>
      <c r="BA665" s="243"/>
      <c r="BB665" s="243"/>
      <c r="BC665" s="77"/>
      <c r="BD665" s="243"/>
      <c r="BE665" s="243"/>
      <c r="BF665" s="243"/>
      <c r="BG665" s="243"/>
      <c r="BH665" s="243"/>
      <c r="BI665" s="243"/>
      <c r="BJ665" s="246"/>
      <c r="BK665" s="246"/>
      <c r="BL665" s="248"/>
      <c r="BM665" s="77"/>
      <c r="BN665" s="562" t="str">
        <f t="shared" si="85"/>
        <v xml:space="preserve"> </v>
      </c>
      <c r="BO665" s="562" t="str">
        <f t="shared" si="89"/>
        <v xml:space="preserve"> </v>
      </c>
      <c r="BP665" s="562" t="str">
        <f t="shared" si="90"/>
        <v xml:space="preserve"> </v>
      </c>
      <c r="BQ665" s="562" t="str">
        <f t="shared" si="91"/>
        <v xml:space="preserve"> </v>
      </c>
      <c r="BR665" s="77"/>
      <c r="BS665" s="313"/>
    </row>
    <row r="666" spans="1:71" s="86" customFormat="1" ht="12.75" x14ac:dyDescent="0.25">
      <c r="A666" s="365"/>
      <c r="B666" s="147">
        <f>Demography!B667</f>
        <v>0</v>
      </c>
      <c r="C666" s="147">
        <f>Demography!C667</f>
        <v>0</v>
      </c>
      <c r="D666" s="148">
        <f>Demography!D667</f>
        <v>0</v>
      </c>
      <c r="E666" s="81"/>
      <c r="F666" s="238"/>
      <c r="G666" s="150"/>
      <c r="H666" s="414"/>
      <c r="I666" s="256"/>
      <c r="J666" s="240"/>
      <c r="K666" s="261"/>
      <c r="L666" s="261"/>
      <c r="M666" s="261"/>
      <c r="N666" s="256"/>
      <c r="O666" s="247"/>
      <c r="P666" s="81"/>
      <c r="Q666" s="256"/>
      <c r="R666" s="150"/>
      <c r="S666" s="150"/>
      <c r="T666" s="81"/>
      <c r="U666" s="240"/>
      <c r="V666" s="240"/>
      <c r="W666" s="256"/>
      <c r="X666" s="240"/>
      <c r="Y666" s="256"/>
      <c r="Z666" s="256"/>
      <c r="AA666" s="256"/>
      <c r="AB666" s="261"/>
      <c r="AC666" s="261"/>
      <c r="AD666" s="77"/>
      <c r="AE666" s="261"/>
      <c r="AF666" s="261"/>
      <c r="AG666" s="261"/>
      <c r="AH666" s="261"/>
      <c r="AI666" s="261"/>
      <c r="AJ666" s="261"/>
      <c r="AK666" s="245"/>
      <c r="AL666" s="245"/>
      <c r="AM666" s="247"/>
      <c r="AN666" s="77"/>
      <c r="AO666" s="561" t="str">
        <f t="shared" si="84"/>
        <v xml:space="preserve"> </v>
      </c>
      <c r="AP666" s="561" t="str">
        <f t="shared" si="86"/>
        <v xml:space="preserve"> </v>
      </c>
      <c r="AQ666" s="561" t="str">
        <f t="shared" si="87"/>
        <v xml:space="preserve"> </v>
      </c>
      <c r="AR666" s="561" t="str">
        <f t="shared" si="88"/>
        <v xml:space="preserve"> </v>
      </c>
      <c r="AS666" s="77"/>
      <c r="AT666" s="240"/>
      <c r="AU666" s="240"/>
      <c r="AV666" s="256"/>
      <c r="AW666" s="240"/>
      <c r="AX666" s="256"/>
      <c r="AY666" s="256"/>
      <c r="AZ666" s="256"/>
      <c r="BA666" s="261"/>
      <c r="BB666" s="261"/>
      <c r="BC666" s="77"/>
      <c r="BD666" s="261"/>
      <c r="BE666" s="261"/>
      <c r="BF666" s="261"/>
      <c r="BG666" s="261"/>
      <c r="BH666" s="261"/>
      <c r="BI666" s="261"/>
      <c r="BJ666" s="245"/>
      <c r="BK666" s="245"/>
      <c r="BL666" s="247"/>
      <c r="BM666" s="77"/>
      <c r="BN666" s="561" t="str">
        <f t="shared" si="85"/>
        <v xml:space="preserve"> </v>
      </c>
      <c r="BO666" s="561" t="str">
        <f t="shared" si="89"/>
        <v xml:space="preserve"> </v>
      </c>
      <c r="BP666" s="561" t="str">
        <f t="shared" si="90"/>
        <v xml:space="preserve"> </v>
      </c>
      <c r="BQ666" s="561" t="str">
        <f t="shared" si="91"/>
        <v xml:space="preserve"> </v>
      </c>
      <c r="BR666" s="77"/>
      <c r="BS666" s="145"/>
    </row>
    <row r="667" spans="1:71" s="86" customFormat="1" ht="12.75" x14ac:dyDescent="0.25">
      <c r="A667" s="365"/>
      <c r="B667" s="361">
        <f>Demography!B668</f>
        <v>0</v>
      </c>
      <c r="C667" s="361">
        <f>Demography!C668</f>
        <v>0</v>
      </c>
      <c r="D667" s="362">
        <f>Demography!D668</f>
        <v>0</v>
      </c>
      <c r="E667" s="81"/>
      <c r="F667" s="415"/>
      <c r="G667" s="416"/>
      <c r="H667" s="417"/>
      <c r="I667" s="241"/>
      <c r="J667" s="242"/>
      <c r="K667" s="243"/>
      <c r="L667" s="243"/>
      <c r="M667" s="243"/>
      <c r="N667" s="241"/>
      <c r="O667" s="248"/>
      <c r="P667" s="81"/>
      <c r="Q667" s="241"/>
      <c r="R667" s="416"/>
      <c r="S667" s="416"/>
      <c r="T667" s="81"/>
      <c r="U667" s="242"/>
      <c r="V667" s="242"/>
      <c r="W667" s="241"/>
      <c r="X667" s="242"/>
      <c r="Y667" s="241"/>
      <c r="Z667" s="241"/>
      <c r="AA667" s="241"/>
      <c r="AB667" s="243"/>
      <c r="AC667" s="243"/>
      <c r="AD667" s="77"/>
      <c r="AE667" s="243"/>
      <c r="AF667" s="243"/>
      <c r="AG667" s="243"/>
      <c r="AH667" s="243"/>
      <c r="AI667" s="243"/>
      <c r="AJ667" s="243"/>
      <c r="AK667" s="246"/>
      <c r="AL667" s="246"/>
      <c r="AM667" s="248"/>
      <c r="AN667" s="77"/>
      <c r="AO667" s="562" t="str">
        <f t="shared" si="84"/>
        <v xml:space="preserve"> </v>
      </c>
      <c r="AP667" s="562" t="str">
        <f t="shared" si="86"/>
        <v xml:space="preserve"> </v>
      </c>
      <c r="AQ667" s="562" t="str">
        <f t="shared" si="87"/>
        <v xml:space="preserve"> </v>
      </c>
      <c r="AR667" s="562" t="str">
        <f t="shared" si="88"/>
        <v xml:space="preserve"> </v>
      </c>
      <c r="AS667" s="77"/>
      <c r="AT667" s="360"/>
      <c r="AU667" s="360"/>
      <c r="AV667" s="359"/>
      <c r="AW667" s="360"/>
      <c r="AX667" s="359"/>
      <c r="AY667" s="359"/>
      <c r="AZ667" s="241"/>
      <c r="BA667" s="243"/>
      <c r="BB667" s="243"/>
      <c r="BC667" s="77"/>
      <c r="BD667" s="243"/>
      <c r="BE667" s="243"/>
      <c r="BF667" s="243"/>
      <c r="BG667" s="243"/>
      <c r="BH667" s="243"/>
      <c r="BI667" s="243"/>
      <c r="BJ667" s="246"/>
      <c r="BK667" s="246"/>
      <c r="BL667" s="248"/>
      <c r="BM667" s="77"/>
      <c r="BN667" s="562" t="str">
        <f t="shared" si="85"/>
        <v xml:space="preserve"> </v>
      </c>
      <c r="BO667" s="562" t="str">
        <f t="shared" si="89"/>
        <v xml:space="preserve"> </v>
      </c>
      <c r="BP667" s="562" t="str">
        <f t="shared" si="90"/>
        <v xml:space="preserve"> </v>
      </c>
      <c r="BQ667" s="562" t="str">
        <f t="shared" si="91"/>
        <v xml:space="preserve"> </v>
      </c>
      <c r="BR667" s="77"/>
      <c r="BS667" s="313"/>
    </row>
    <row r="668" spans="1:71" s="86" customFormat="1" ht="12.75" x14ac:dyDescent="0.25">
      <c r="A668" s="365"/>
      <c r="B668" s="147">
        <f>Demography!B669</f>
        <v>0</v>
      </c>
      <c r="C668" s="147">
        <f>Demography!C669</f>
        <v>0</v>
      </c>
      <c r="D668" s="148">
        <f>Demography!D669</f>
        <v>0</v>
      </c>
      <c r="E668" s="81"/>
      <c r="F668" s="238"/>
      <c r="G668" s="150"/>
      <c r="H668" s="414"/>
      <c r="I668" s="256"/>
      <c r="J668" s="240"/>
      <c r="K668" s="261"/>
      <c r="L668" s="261"/>
      <c r="M668" s="261"/>
      <c r="N668" s="256"/>
      <c r="O668" s="247"/>
      <c r="P668" s="81"/>
      <c r="Q668" s="256"/>
      <c r="R668" s="150"/>
      <c r="S668" s="150"/>
      <c r="T668" s="81"/>
      <c r="U668" s="240"/>
      <c r="V668" s="240"/>
      <c r="W668" s="256"/>
      <c r="X668" s="240"/>
      <c r="Y668" s="256"/>
      <c r="Z668" s="256"/>
      <c r="AA668" s="256"/>
      <c r="AB668" s="261"/>
      <c r="AC668" s="261"/>
      <c r="AD668" s="77"/>
      <c r="AE668" s="261"/>
      <c r="AF668" s="261"/>
      <c r="AG668" s="261"/>
      <c r="AH668" s="261"/>
      <c r="AI668" s="261"/>
      <c r="AJ668" s="261"/>
      <c r="AK668" s="245"/>
      <c r="AL668" s="245"/>
      <c r="AM668" s="247"/>
      <c r="AN668" s="77"/>
      <c r="AO668" s="561" t="str">
        <f t="shared" si="84"/>
        <v xml:space="preserve"> </v>
      </c>
      <c r="AP668" s="561" t="str">
        <f t="shared" si="86"/>
        <v xml:space="preserve"> </v>
      </c>
      <c r="AQ668" s="561" t="str">
        <f t="shared" si="87"/>
        <v xml:space="preserve"> </v>
      </c>
      <c r="AR668" s="561" t="str">
        <f t="shared" si="88"/>
        <v xml:space="preserve"> </v>
      </c>
      <c r="AS668" s="77"/>
      <c r="AT668" s="240"/>
      <c r="AU668" s="240"/>
      <c r="AV668" s="256"/>
      <c r="AW668" s="240"/>
      <c r="AX668" s="256"/>
      <c r="AY668" s="256"/>
      <c r="AZ668" s="256"/>
      <c r="BA668" s="261"/>
      <c r="BB668" s="261"/>
      <c r="BC668" s="77"/>
      <c r="BD668" s="261"/>
      <c r="BE668" s="261"/>
      <c r="BF668" s="261"/>
      <c r="BG668" s="261"/>
      <c r="BH668" s="261"/>
      <c r="BI668" s="261"/>
      <c r="BJ668" s="245"/>
      <c r="BK668" s="245"/>
      <c r="BL668" s="247"/>
      <c r="BM668" s="77"/>
      <c r="BN668" s="561" t="str">
        <f t="shared" si="85"/>
        <v xml:space="preserve"> </v>
      </c>
      <c r="BO668" s="561" t="str">
        <f t="shared" si="89"/>
        <v xml:space="preserve"> </v>
      </c>
      <c r="BP668" s="561" t="str">
        <f t="shared" si="90"/>
        <v xml:space="preserve"> </v>
      </c>
      <c r="BQ668" s="561" t="str">
        <f t="shared" si="91"/>
        <v xml:space="preserve"> </v>
      </c>
      <c r="BR668" s="77"/>
      <c r="BS668" s="145"/>
    </row>
    <row r="669" spans="1:71" s="86" customFormat="1" ht="12.75" x14ac:dyDescent="0.25">
      <c r="A669" s="365"/>
      <c r="B669" s="361">
        <f>Demography!B670</f>
        <v>0</v>
      </c>
      <c r="C669" s="361">
        <f>Demography!C670</f>
        <v>0</v>
      </c>
      <c r="D669" s="362">
        <f>Demography!D670</f>
        <v>0</v>
      </c>
      <c r="E669" s="81"/>
      <c r="F669" s="415"/>
      <c r="G669" s="416"/>
      <c r="H669" s="417"/>
      <c r="I669" s="241"/>
      <c r="J669" s="242"/>
      <c r="K669" s="243"/>
      <c r="L669" s="243"/>
      <c r="M669" s="243"/>
      <c r="N669" s="241"/>
      <c r="O669" s="248"/>
      <c r="P669" s="81"/>
      <c r="Q669" s="241"/>
      <c r="R669" s="416"/>
      <c r="S669" s="416"/>
      <c r="T669" s="81"/>
      <c r="U669" s="242"/>
      <c r="V669" s="242"/>
      <c r="W669" s="241"/>
      <c r="X669" s="242"/>
      <c r="Y669" s="241"/>
      <c r="Z669" s="241"/>
      <c r="AA669" s="241"/>
      <c r="AB669" s="243"/>
      <c r="AC669" s="243"/>
      <c r="AD669" s="77"/>
      <c r="AE669" s="243"/>
      <c r="AF669" s="243"/>
      <c r="AG669" s="243"/>
      <c r="AH669" s="243"/>
      <c r="AI669" s="243"/>
      <c r="AJ669" s="243"/>
      <c r="AK669" s="246"/>
      <c r="AL669" s="246"/>
      <c r="AM669" s="248"/>
      <c r="AN669" s="77"/>
      <c r="AO669" s="562" t="str">
        <f t="shared" si="84"/>
        <v xml:space="preserve"> </v>
      </c>
      <c r="AP669" s="562" t="str">
        <f t="shared" si="86"/>
        <v xml:space="preserve"> </v>
      </c>
      <c r="AQ669" s="562" t="str">
        <f t="shared" si="87"/>
        <v xml:space="preserve"> </v>
      </c>
      <c r="AR669" s="562" t="str">
        <f t="shared" si="88"/>
        <v xml:space="preserve"> </v>
      </c>
      <c r="AS669" s="77"/>
      <c r="AT669" s="360"/>
      <c r="AU669" s="360"/>
      <c r="AV669" s="359"/>
      <c r="AW669" s="360"/>
      <c r="AX669" s="359"/>
      <c r="AY669" s="359"/>
      <c r="AZ669" s="241"/>
      <c r="BA669" s="243"/>
      <c r="BB669" s="243"/>
      <c r="BC669" s="77"/>
      <c r="BD669" s="243"/>
      <c r="BE669" s="243"/>
      <c r="BF669" s="243"/>
      <c r="BG669" s="243"/>
      <c r="BH669" s="243"/>
      <c r="BI669" s="243"/>
      <c r="BJ669" s="246"/>
      <c r="BK669" s="246"/>
      <c r="BL669" s="248"/>
      <c r="BM669" s="77"/>
      <c r="BN669" s="562" t="str">
        <f t="shared" si="85"/>
        <v xml:space="preserve"> </v>
      </c>
      <c r="BO669" s="562" t="str">
        <f t="shared" si="89"/>
        <v xml:space="preserve"> </v>
      </c>
      <c r="BP669" s="562" t="str">
        <f t="shared" si="90"/>
        <v xml:space="preserve"> </v>
      </c>
      <c r="BQ669" s="562" t="str">
        <f t="shared" si="91"/>
        <v xml:space="preserve"> </v>
      </c>
      <c r="BR669" s="77"/>
      <c r="BS669" s="313"/>
    </row>
    <row r="670" spans="1:71" s="86" customFormat="1" ht="12.75" x14ac:dyDescent="0.25">
      <c r="A670" s="365"/>
      <c r="B670" s="147">
        <f>Demography!B671</f>
        <v>0</v>
      </c>
      <c r="C670" s="147">
        <f>Demography!C671</f>
        <v>0</v>
      </c>
      <c r="D670" s="148">
        <f>Demography!D671</f>
        <v>0</v>
      </c>
      <c r="E670" s="81"/>
      <c r="F670" s="238"/>
      <c r="G670" s="150"/>
      <c r="H670" s="414"/>
      <c r="I670" s="256"/>
      <c r="J670" s="240"/>
      <c r="K670" s="261"/>
      <c r="L670" s="261"/>
      <c r="M670" s="261"/>
      <c r="N670" s="256"/>
      <c r="O670" s="247"/>
      <c r="P670" s="81"/>
      <c r="Q670" s="256"/>
      <c r="R670" s="150"/>
      <c r="S670" s="150"/>
      <c r="T670" s="81"/>
      <c r="U670" s="240"/>
      <c r="V670" s="240"/>
      <c r="W670" s="256"/>
      <c r="X670" s="240"/>
      <c r="Y670" s="256"/>
      <c r="Z670" s="256"/>
      <c r="AA670" s="256"/>
      <c r="AB670" s="261"/>
      <c r="AC670" s="261"/>
      <c r="AD670" s="77"/>
      <c r="AE670" s="261"/>
      <c r="AF670" s="261"/>
      <c r="AG670" s="261"/>
      <c r="AH670" s="261"/>
      <c r="AI670" s="261"/>
      <c r="AJ670" s="261"/>
      <c r="AK670" s="245"/>
      <c r="AL670" s="245"/>
      <c r="AM670" s="247"/>
      <c r="AN670" s="77"/>
      <c r="AO670" s="561" t="str">
        <f t="shared" si="84"/>
        <v xml:space="preserve"> </v>
      </c>
      <c r="AP670" s="561" t="str">
        <f t="shared" si="86"/>
        <v xml:space="preserve"> </v>
      </c>
      <c r="AQ670" s="561" t="str">
        <f t="shared" si="87"/>
        <v xml:space="preserve"> </v>
      </c>
      <c r="AR670" s="561" t="str">
        <f t="shared" si="88"/>
        <v xml:space="preserve"> </v>
      </c>
      <c r="AS670" s="77"/>
      <c r="AT670" s="240"/>
      <c r="AU670" s="240"/>
      <c r="AV670" s="256"/>
      <c r="AW670" s="240"/>
      <c r="AX670" s="256"/>
      <c r="AY670" s="256"/>
      <c r="AZ670" s="256"/>
      <c r="BA670" s="261"/>
      <c r="BB670" s="261"/>
      <c r="BC670" s="77"/>
      <c r="BD670" s="261"/>
      <c r="BE670" s="261"/>
      <c r="BF670" s="261"/>
      <c r="BG670" s="261"/>
      <c r="BH670" s="261"/>
      <c r="BI670" s="261"/>
      <c r="BJ670" s="245"/>
      <c r="BK670" s="245"/>
      <c r="BL670" s="247"/>
      <c r="BM670" s="77"/>
      <c r="BN670" s="561" t="str">
        <f t="shared" si="85"/>
        <v xml:space="preserve"> </v>
      </c>
      <c r="BO670" s="561" t="str">
        <f t="shared" si="89"/>
        <v xml:space="preserve"> </v>
      </c>
      <c r="BP670" s="561" t="str">
        <f t="shared" si="90"/>
        <v xml:space="preserve"> </v>
      </c>
      <c r="BQ670" s="561" t="str">
        <f t="shared" si="91"/>
        <v xml:space="preserve"> </v>
      </c>
      <c r="BR670" s="77"/>
      <c r="BS670" s="145"/>
    </row>
    <row r="671" spans="1:71" s="86" customFormat="1" ht="12.75" x14ac:dyDescent="0.25">
      <c r="A671" s="365"/>
      <c r="B671" s="361">
        <f>Demography!B672</f>
        <v>0</v>
      </c>
      <c r="C671" s="361">
        <f>Demography!C672</f>
        <v>0</v>
      </c>
      <c r="D671" s="362">
        <f>Demography!D672</f>
        <v>0</v>
      </c>
      <c r="E671" s="81"/>
      <c r="F671" s="415"/>
      <c r="G671" s="416"/>
      <c r="H671" s="417"/>
      <c r="I671" s="241"/>
      <c r="J671" s="242"/>
      <c r="K671" s="243"/>
      <c r="L671" s="243"/>
      <c r="M671" s="243"/>
      <c r="N671" s="241"/>
      <c r="O671" s="248"/>
      <c r="P671" s="81"/>
      <c r="Q671" s="241"/>
      <c r="R671" s="416"/>
      <c r="S671" s="416"/>
      <c r="T671" s="81"/>
      <c r="U671" s="242"/>
      <c r="V671" s="242"/>
      <c r="W671" s="241"/>
      <c r="X671" s="242"/>
      <c r="Y671" s="241"/>
      <c r="Z671" s="241"/>
      <c r="AA671" s="241"/>
      <c r="AB671" s="243"/>
      <c r="AC671" s="243"/>
      <c r="AD671" s="77"/>
      <c r="AE671" s="243"/>
      <c r="AF671" s="243"/>
      <c r="AG671" s="243"/>
      <c r="AH671" s="243"/>
      <c r="AI671" s="243"/>
      <c r="AJ671" s="243"/>
      <c r="AK671" s="246"/>
      <c r="AL671" s="246"/>
      <c r="AM671" s="248"/>
      <c r="AN671" s="77"/>
      <c r="AO671" s="562" t="str">
        <f t="shared" si="84"/>
        <v xml:space="preserve"> </v>
      </c>
      <c r="AP671" s="562" t="str">
        <f t="shared" si="86"/>
        <v xml:space="preserve"> </v>
      </c>
      <c r="AQ671" s="562" t="str">
        <f t="shared" si="87"/>
        <v xml:space="preserve"> </v>
      </c>
      <c r="AR671" s="562" t="str">
        <f t="shared" si="88"/>
        <v xml:space="preserve"> </v>
      </c>
      <c r="AS671" s="77"/>
      <c r="AT671" s="360"/>
      <c r="AU671" s="360"/>
      <c r="AV671" s="359"/>
      <c r="AW671" s="360"/>
      <c r="AX671" s="359"/>
      <c r="AY671" s="359"/>
      <c r="AZ671" s="241"/>
      <c r="BA671" s="243"/>
      <c r="BB671" s="243"/>
      <c r="BC671" s="77"/>
      <c r="BD671" s="243"/>
      <c r="BE671" s="243"/>
      <c r="BF671" s="243"/>
      <c r="BG671" s="243"/>
      <c r="BH671" s="243"/>
      <c r="BI671" s="243"/>
      <c r="BJ671" s="246"/>
      <c r="BK671" s="246"/>
      <c r="BL671" s="248"/>
      <c r="BM671" s="77"/>
      <c r="BN671" s="562" t="str">
        <f t="shared" si="85"/>
        <v xml:space="preserve"> </v>
      </c>
      <c r="BO671" s="562" t="str">
        <f t="shared" si="89"/>
        <v xml:space="preserve"> </v>
      </c>
      <c r="BP671" s="562" t="str">
        <f t="shared" si="90"/>
        <v xml:space="preserve"> </v>
      </c>
      <c r="BQ671" s="562" t="str">
        <f t="shared" si="91"/>
        <v xml:space="preserve"> </v>
      </c>
      <c r="BR671" s="77"/>
      <c r="BS671" s="313"/>
    </row>
    <row r="672" spans="1:71" s="86" customFormat="1" ht="12.75" x14ac:dyDescent="0.25">
      <c r="A672" s="365"/>
      <c r="B672" s="147">
        <f>Demography!B673</f>
        <v>0</v>
      </c>
      <c r="C672" s="147">
        <f>Demography!C673</f>
        <v>0</v>
      </c>
      <c r="D672" s="148">
        <f>Demography!D673</f>
        <v>0</v>
      </c>
      <c r="E672" s="81"/>
      <c r="F672" s="238"/>
      <c r="G672" s="150"/>
      <c r="H672" s="414"/>
      <c r="I672" s="256"/>
      <c r="J672" s="240"/>
      <c r="K672" s="261"/>
      <c r="L672" s="261"/>
      <c r="M672" s="261"/>
      <c r="N672" s="256"/>
      <c r="O672" s="247"/>
      <c r="P672" s="81"/>
      <c r="Q672" s="256"/>
      <c r="R672" s="150"/>
      <c r="S672" s="150"/>
      <c r="T672" s="81"/>
      <c r="U672" s="240"/>
      <c r="V672" s="240"/>
      <c r="W672" s="256"/>
      <c r="X672" s="240"/>
      <c r="Y672" s="256"/>
      <c r="Z672" s="256"/>
      <c r="AA672" s="256"/>
      <c r="AB672" s="261"/>
      <c r="AC672" s="261"/>
      <c r="AD672" s="77"/>
      <c r="AE672" s="261"/>
      <c r="AF672" s="261"/>
      <c r="AG672" s="261"/>
      <c r="AH672" s="261"/>
      <c r="AI672" s="261"/>
      <c r="AJ672" s="261"/>
      <c r="AK672" s="245"/>
      <c r="AL672" s="245"/>
      <c r="AM672" s="247"/>
      <c r="AN672" s="77"/>
      <c r="AO672" s="561" t="str">
        <f t="shared" si="84"/>
        <v xml:space="preserve"> </v>
      </c>
      <c r="AP672" s="561" t="str">
        <f t="shared" si="86"/>
        <v xml:space="preserve"> </v>
      </c>
      <c r="AQ672" s="561" t="str">
        <f t="shared" si="87"/>
        <v xml:space="preserve"> </v>
      </c>
      <c r="AR672" s="561" t="str">
        <f t="shared" si="88"/>
        <v xml:space="preserve"> </v>
      </c>
      <c r="AS672" s="77"/>
      <c r="AT672" s="240"/>
      <c r="AU672" s="240"/>
      <c r="AV672" s="256"/>
      <c r="AW672" s="240"/>
      <c r="AX672" s="256"/>
      <c r="AY672" s="256"/>
      <c r="AZ672" s="256"/>
      <c r="BA672" s="261"/>
      <c r="BB672" s="261"/>
      <c r="BC672" s="77"/>
      <c r="BD672" s="261"/>
      <c r="BE672" s="261"/>
      <c r="BF672" s="261"/>
      <c r="BG672" s="261"/>
      <c r="BH672" s="261"/>
      <c r="BI672" s="261"/>
      <c r="BJ672" s="245"/>
      <c r="BK672" s="245"/>
      <c r="BL672" s="247"/>
      <c r="BM672" s="77"/>
      <c r="BN672" s="561" t="str">
        <f t="shared" si="85"/>
        <v xml:space="preserve"> </v>
      </c>
      <c r="BO672" s="561" t="str">
        <f t="shared" si="89"/>
        <v xml:space="preserve"> </v>
      </c>
      <c r="BP672" s="561" t="str">
        <f t="shared" si="90"/>
        <v xml:space="preserve"> </v>
      </c>
      <c r="BQ672" s="561" t="str">
        <f t="shared" si="91"/>
        <v xml:space="preserve"> </v>
      </c>
      <c r="BR672" s="77"/>
      <c r="BS672" s="145"/>
    </row>
    <row r="673" spans="1:71" s="86" customFormat="1" ht="12.75" x14ac:dyDescent="0.25">
      <c r="A673" s="365"/>
      <c r="B673" s="361">
        <f>Demography!B674</f>
        <v>0</v>
      </c>
      <c r="C673" s="361">
        <f>Demography!C674</f>
        <v>0</v>
      </c>
      <c r="D673" s="362">
        <f>Demography!D674</f>
        <v>0</v>
      </c>
      <c r="E673" s="81"/>
      <c r="F673" s="415"/>
      <c r="G673" s="416"/>
      <c r="H673" s="417"/>
      <c r="I673" s="241"/>
      <c r="J673" s="242"/>
      <c r="K673" s="243"/>
      <c r="L673" s="243"/>
      <c r="M673" s="243"/>
      <c r="N673" s="241"/>
      <c r="O673" s="248"/>
      <c r="P673" s="81"/>
      <c r="Q673" s="241"/>
      <c r="R673" s="416"/>
      <c r="S673" s="416"/>
      <c r="T673" s="81"/>
      <c r="U673" s="242"/>
      <c r="V673" s="242"/>
      <c r="W673" s="241"/>
      <c r="X673" s="242"/>
      <c r="Y673" s="241"/>
      <c r="Z673" s="241"/>
      <c r="AA673" s="241"/>
      <c r="AB673" s="243"/>
      <c r="AC673" s="243"/>
      <c r="AD673" s="77"/>
      <c r="AE673" s="243"/>
      <c r="AF673" s="243"/>
      <c r="AG673" s="243"/>
      <c r="AH673" s="243"/>
      <c r="AI673" s="243"/>
      <c r="AJ673" s="243"/>
      <c r="AK673" s="246"/>
      <c r="AL673" s="246"/>
      <c r="AM673" s="248"/>
      <c r="AN673" s="77"/>
      <c r="AO673" s="562" t="str">
        <f t="shared" si="84"/>
        <v xml:space="preserve"> </v>
      </c>
      <c r="AP673" s="562" t="str">
        <f t="shared" si="86"/>
        <v xml:space="preserve"> </v>
      </c>
      <c r="AQ673" s="562" t="str">
        <f t="shared" si="87"/>
        <v xml:space="preserve"> </v>
      </c>
      <c r="AR673" s="562" t="str">
        <f t="shared" si="88"/>
        <v xml:space="preserve"> </v>
      </c>
      <c r="AS673" s="77"/>
      <c r="AT673" s="360"/>
      <c r="AU673" s="360"/>
      <c r="AV673" s="359"/>
      <c r="AW673" s="360"/>
      <c r="AX673" s="359"/>
      <c r="AY673" s="359"/>
      <c r="AZ673" s="241"/>
      <c r="BA673" s="243"/>
      <c r="BB673" s="243"/>
      <c r="BC673" s="77"/>
      <c r="BD673" s="243"/>
      <c r="BE673" s="243"/>
      <c r="BF673" s="243"/>
      <c r="BG673" s="243"/>
      <c r="BH673" s="243"/>
      <c r="BI673" s="243"/>
      <c r="BJ673" s="246"/>
      <c r="BK673" s="246"/>
      <c r="BL673" s="248"/>
      <c r="BM673" s="77"/>
      <c r="BN673" s="562" t="str">
        <f t="shared" si="85"/>
        <v xml:space="preserve"> </v>
      </c>
      <c r="BO673" s="562" t="str">
        <f t="shared" si="89"/>
        <v xml:space="preserve"> </v>
      </c>
      <c r="BP673" s="562" t="str">
        <f t="shared" si="90"/>
        <v xml:space="preserve"> </v>
      </c>
      <c r="BQ673" s="562" t="str">
        <f t="shared" si="91"/>
        <v xml:space="preserve"> </v>
      </c>
      <c r="BR673" s="77"/>
      <c r="BS673" s="313"/>
    </row>
    <row r="674" spans="1:71" s="86" customFormat="1" ht="12.75" x14ac:dyDescent="0.25">
      <c r="A674" s="365"/>
      <c r="B674" s="147">
        <f>Demography!B675</f>
        <v>0</v>
      </c>
      <c r="C674" s="147">
        <f>Demography!C675</f>
        <v>0</v>
      </c>
      <c r="D674" s="148">
        <f>Demography!D675</f>
        <v>0</v>
      </c>
      <c r="E674" s="81"/>
      <c r="F674" s="238"/>
      <c r="G674" s="150"/>
      <c r="H674" s="414"/>
      <c r="I674" s="256"/>
      <c r="J674" s="240"/>
      <c r="K674" s="261"/>
      <c r="L674" s="261"/>
      <c r="M674" s="261"/>
      <c r="N674" s="256"/>
      <c r="O674" s="247"/>
      <c r="P674" s="81"/>
      <c r="Q674" s="256"/>
      <c r="R674" s="150"/>
      <c r="S674" s="150"/>
      <c r="T674" s="81"/>
      <c r="U674" s="240"/>
      <c r="V674" s="240"/>
      <c r="W674" s="256"/>
      <c r="X674" s="240"/>
      <c r="Y674" s="256"/>
      <c r="Z674" s="256"/>
      <c r="AA674" s="256"/>
      <c r="AB674" s="261"/>
      <c r="AC674" s="261"/>
      <c r="AD674" s="77"/>
      <c r="AE674" s="261"/>
      <c r="AF674" s="261"/>
      <c r="AG674" s="261"/>
      <c r="AH674" s="261"/>
      <c r="AI674" s="261"/>
      <c r="AJ674" s="261"/>
      <c r="AK674" s="245"/>
      <c r="AL674" s="245"/>
      <c r="AM674" s="247"/>
      <c r="AN674" s="77"/>
      <c r="AO674" s="561" t="str">
        <f t="shared" si="84"/>
        <v xml:space="preserve"> </v>
      </c>
      <c r="AP674" s="561" t="str">
        <f t="shared" si="86"/>
        <v xml:space="preserve"> </v>
      </c>
      <c r="AQ674" s="561" t="str">
        <f t="shared" si="87"/>
        <v xml:space="preserve"> </v>
      </c>
      <c r="AR674" s="561" t="str">
        <f t="shared" si="88"/>
        <v xml:space="preserve"> </v>
      </c>
      <c r="AS674" s="77"/>
      <c r="AT674" s="240"/>
      <c r="AU674" s="240"/>
      <c r="AV674" s="256"/>
      <c r="AW674" s="240"/>
      <c r="AX674" s="256"/>
      <c r="AY674" s="256"/>
      <c r="AZ674" s="256"/>
      <c r="BA674" s="261"/>
      <c r="BB674" s="261"/>
      <c r="BC674" s="77"/>
      <c r="BD674" s="261"/>
      <c r="BE674" s="261"/>
      <c r="BF674" s="261"/>
      <c r="BG674" s="261"/>
      <c r="BH674" s="261"/>
      <c r="BI674" s="261"/>
      <c r="BJ674" s="245"/>
      <c r="BK674" s="245"/>
      <c r="BL674" s="247"/>
      <c r="BM674" s="77"/>
      <c r="BN674" s="561" t="str">
        <f t="shared" si="85"/>
        <v xml:space="preserve"> </v>
      </c>
      <c r="BO674" s="561" t="str">
        <f t="shared" si="89"/>
        <v xml:space="preserve"> </v>
      </c>
      <c r="BP674" s="561" t="str">
        <f t="shared" si="90"/>
        <v xml:space="preserve"> </v>
      </c>
      <c r="BQ674" s="561" t="str">
        <f t="shared" si="91"/>
        <v xml:space="preserve"> </v>
      </c>
      <c r="BR674" s="77"/>
      <c r="BS674" s="145"/>
    </row>
    <row r="675" spans="1:71" s="86" customFormat="1" ht="12.75" x14ac:dyDescent="0.25">
      <c r="A675" s="365"/>
      <c r="B675" s="361">
        <f>Demography!B676</f>
        <v>0</v>
      </c>
      <c r="C675" s="361">
        <f>Demography!C676</f>
        <v>0</v>
      </c>
      <c r="D675" s="362">
        <f>Demography!D676</f>
        <v>0</v>
      </c>
      <c r="E675" s="81"/>
      <c r="F675" s="415"/>
      <c r="G675" s="416"/>
      <c r="H675" s="417"/>
      <c r="I675" s="241"/>
      <c r="J675" s="242"/>
      <c r="K675" s="243"/>
      <c r="L675" s="243"/>
      <c r="M675" s="243"/>
      <c r="N675" s="241"/>
      <c r="O675" s="248"/>
      <c r="P675" s="81"/>
      <c r="Q675" s="241"/>
      <c r="R675" s="416"/>
      <c r="S675" s="416"/>
      <c r="T675" s="81"/>
      <c r="U675" s="242"/>
      <c r="V675" s="242"/>
      <c r="W675" s="241"/>
      <c r="X675" s="242"/>
      <c r="Y675" s="241"/>
      <c r="Z675" s="241"/>
      <c r="AA675" s="241"/>
      <c r="AB675" s="243"/>
      <c r="AC675" s="243"/>
      <c r="AD675" s="77"/>
      <c r="AE675" s="243"/>
      <c r="AF675" s="243"/>
      <c r="AG675" s="243"/>
      <c r="AH675" s="243"/>
      <c r="AI675" s="243"/>
      <c r="AJ675" s="243"/>
      <c r="AK675" s="246"/>
      <c r="AL675" s="246"/>
      <c r="AM675" s="248"/>
      <c r="AN675" s="77"/>
      <c r="AO675" s="562" t="str">
        <f t="shared" si="84"/>
        <v xml:space="preserve"> </v>
      </c>
      <c r="AP675" s="562" t="str">
        <f t="shared" si="86"/>
        <v xml:space="preserve"> </v>
      </c>
      <c r="AQ675" s="562" t="str">
        <f t="shared" si="87"/>
        <v xml:space="preserve"> </v>
      </c>
      <c r="AR675" s="562" t="str">
        <f t="shared" si="88"/>
        <v xml:space="preserve"> </v>
      </c>
      <c r="AS675" s="77"/>
      <c r="AT675" s="360"/>
      <c r="AU675" s="360"/>
      <c r="AV675" s="359"/>
      <c r="AW675" s="360"/>
      <c r="AX675" s="359"/>
      <c r="AY675" s="359"/>
      <c r="AZ675" s="241"/>
      <c r="BA675" s="243"/>
      <c r="BB675" s="243"/>
      <c r="BC675" s="77"/>
      <c r="BD675" s="243"/>
      <c r="BE675" s="243"/>
      <c r="BF675" s="243"/>
      <c r="BG675" s="243"/>
      <c r="BH675" s="243"/>
      <c r="BI675" s="243"/>
      <c r="BJ675" s="246"/>
      <c r="BK675" s="246"/>
      <c r="BL675" s="248"/>
      <c r="BM675" s="77"/>
      <c r="BN675" s="562" t="str">
        <f t="shared" si="85"/>
        <v xml:space="preserve"> </v>
      </c>
      <c r="BO675" s="562" t="str">
        <f t="shared" si="89"/>
        <v xml:space="preserve"> </v>
      </c>
      <c r="BP675" s="562" t="str">
        <f t="shared" si="90"/>
        <v xml:space="preserve"> </v>
      </c>
      <c r="BQ675" s="562" t="str">
        <f t="shared" si="91"/>
        <v xml:space="preserve"> </v>
      </c>
      <c r="BR675" s="77"/>
      <c r="BS675" s="313"/>
    </row>
    <row r="676" spans="1:71" s="86" customFormat="1" ht="12.75" x14ac:dyDescent="0.25">
      <c r="A676" s="365"/>
      <c r="B676" s="147">
        <f>Demography!B677</f>
        <v>0</v>
      </c>
      <c r="C676" s="147">
        <f>Demography!C677</f>
        <v>0</v>
      </c>
      <c r="D676" s="148">
        <f>Demography!D677</f>
        <v>0</v>
      </c>
      <c r="E676" s="81"/>
      <c r="F676" s="238"/>
      <c r="G676" s="150"/>
      <c r="H676" s="414"/>
      <c r="I676" s="256"/>
      <c r="J676" s="240"/>
      <c r="K676" s="261"/>
      <c r="L676" s="261"/>
      <c r="M676" s="261"/>
      <c r="N676" s="256"/>
      <c r="O676" s="247"/>
      <c r="P676" s="81"/>
      <c r="Q676" s="256"/>
      <c r="R676" s="150"/>
      <c r="S676" s="150"/>
      <c r="T676" s="81"/>
      <c r="U676" s="240"/>
      <c r="V676" s="240"/>
      <c r="W676" s="256"/>
      <c r="X676" s="240"/>
      <c r="Y676" s="256"/>
      <c r="Z676" s="256"/>
      <c r="AA676" s="256"/>
      <c r="AB676" s="261"/>
      <c r="AC676" s="261"/>
      <c r="AD676" s="77"/>
      <c r="AE676" s="261"/>
      <c r="AF676" s="261"/>
      <c r="AG676" s="261"/>
      <c r="AH676" s="261"/>
      <c r="AI676" s="261"/>
      <c r="AJ676" s="261"/>
      <c r="AK676" s="245"/>
      <c r="AL676" s="245"/>
      <c r="AM676" s="247"/>
      <c r="AN676" s="77"/>
      <c r="AO676" s="561" t="str">
        <f t="shared" si="84"/>
        <v xml:space="preserve"> </v>
      </c>
      <c r="AP676" s="561" t="str">
        <f t="shared" si="86"/>
        <v xml:space="preserve"> </v>
      </c>
      <c r="AQ676" s="561" t="str">
        <f t="shared" si="87"/>
        <v xml:space="preserve"> </v>
      </c>
      <c r="AR676" s="561" t="str">
        <f t="shared" si="88"/>
        <v xml:space="preserve"> </v>
      </c>
      <c r="AS676" s="77"/>
      <c r="AT676" s="240"/>
      <c r="AU676" s="240"/>
      <c r="AV676" s="256"/>
      <c r="AW676" s="240"/>
      <c r="AX676" s="256"/>
      <c r="AY676" s="256"/>
      <c r="AZ676" s="256"/>
      <c r="BA676" s="261"/>
      <c r="BB676" s="261"/>
      <c r="BC676" s="77"/>
      <c r="BD676" s="261"/>
      <c r="BE676" s="261"/>
      <c r="BF676" s="261"/>
      <c r="BG676" s="261"/>
      <c r="BH676" s="261"/>
      <c r="BI676" s="261"/>
      <c r="BJ676" s="245"/>
      <c r="BK676" s="245"/>
      <c r="BL676" s="247"/>
      <c r="BM676" s="77"/>
      <c r="BN676" s="561" t="str">
        <f t="shared" si="85"/>
        <v xml:space="preserve"> </v>
      </c>
      <c r="BO676" s="561" t="str">
        <f t="shared" si="89"/>
        <v xml:space="preserve"> </v>
      </c>
      <c r="BP676" s="561" t="str">
        <f t="shared" si="90"/>
        <v xml:space="preserve"> </v>
      </c>
      <c r="BQ676" s="561" t="str">
        <f t="shared" si="91"/>
        <v xml:space="preserve"> </v>
      </c>
      <c r="BR676" s="77"/>
      <c r="BS676" s="145"/>
    </row>
    <row r="677" spans="1:71" s="86" customFormat="1" ht="12.75" x14ac:dyDescent="0.25">
      <c r="A677" s="365"/>
      <c r="B677" s="361">
        <f>Demography!B678</f>
        <v>0</v>
      </c>
      <c r="C677" s="361">
        <f>Demography!C678</f>
        <v>0</v>
      </c>
      <c r="D677" s="362">
        <f>Demography!D678</f>
        <v>0</v>
      </c>
      <c r="E677" s="81"/>
      <c r="F677" s="415"/>
      <c r="G677" s="416"/>
      <c r="H677" s="417"/>
      <c r="I677" s="241"/>
      <c r="J677" s="242"/>
      <c r="K677" s="243"/>
      <c r="L677" s="243"/>
      <c r="M677" s="243"/>
      <c r="N677" s="241"/>
      <c r="O677" s="248"/>
      <c r="P677" s="81"/>
      <c r="Q677" s="241"/>
      <c r="R677" s="416"/>
      <c r="S677" s="416"/>
      <c r="T677" s="81"/>
      <c r="U677" s="242"/>
      <c r="V677" s="242"/>
      <c r="W677" s="241"/>
      <c r="X677" s="242"/>
      <c r="Y677" s="241"/>
      <c r="Z677" s="241"/>
      <c r="AA677" s="241"/>
      <c r="AB677" s="243"/>
      <c r="AC677" s="243"/>
      <c r="AD677" s="77"/>
      <c r="AE677" s="243"/>
      <c r="AF677" s="243"/>
      <c r="AG677" s="243"/>
      <c r="AH677" s="243"/>
      <c r="AI677" s="243"/>
      <c r="AJ677" s="243"/>
      <c r="AK677" s="246"/>
      <c r="AL677" s="246"/>
      <c r="AM677" s="248"/>
      <c r="AN677" s="77"/>
      <c r="AO677" s="562" t="str">
        <f t="shared" si="84"/>
        <v xml:space="preserve"> </v>
      </c>
      <c r="AP677" s="562" t="str">
        <f t="shared" si="86"/>
        <v xml:space="preserve"> </v>
      </c>
      <c r="AQ677" s="562" t="str">
        <f t="shared" si="87"/>
        <v xml:space="preserve"> </v>
      </c>
      <c r="AR677" s="562" t="str">
        <f t="shared" si="88"/>
        <v xml:space="preserve"> </v>
      </c>
      <c r="AS677" s="77"/>
      <c r="AT677" s="360"/>
      <c r="AU677" s="360"/>
      <c r="AV677" s="359"/>
      <c r="AW677" s="360"/>
      <c r="AX677" s="359"/>
      <c r="AY677" s="359"/>
      <c r="AZ677" s="241"/>
      <c r="BA677" s="243"/>
      <c r="BB677" s="243"/>
      <c r="BC677" s="77"/>
      <c r="BD677" s="243"/>
      <c r="BE677" s="243"/>
      <c r="BF677" s="243"/>
      <c r="BG677" s="243"/>
      <c r="BH677" s="243"/>
      <c r="BI677" s="243"/>
      <c r="BJ677" s="246"/>
      <c r="BK677" s="246"/>
      <c r="BL677" s="248"/>
      <c r="BM677" s="77"/>
      <c r="BN677" s="562" t="str">
        <f t="shared" si="85"/>
        <v xml:space="preserve"> </v>
      </c>
      <c r="BO677" s="562" t="str">
        <f t="shared" si="89"/>
        <v xml:space="preserve"> </v>
      </c>
      <c r="BP677" s="562" t="str">
        <f t="shared" si="90"/>
        <v xml:space="preserve"> </v>
      </c>
      <c r="BQ677" s="562" t="str">
        <f t="shared" si="91"/>
        <v xml:space="preserve"> </v>
      </c>
      <c r="BR677" s="77"/>
      <c r="BS677" s="313"/>
    </row>
    <row r="678" spans="1:71" s="86" customFormat="1" ht="12.75" x14ac:dyDescent="0.25">
      <c r="A678" s="365"/>
      <c r="B678" s="147">
        <f>Demography!B679</f>
        <v>0</v>
      </c>
      <c r="C678" s="147">
        <f>Demography!C679</f>
        <v>0</v>
      </c>
      <c r="D678" s="148">
        <f>Demography!D679</f>
        <v>0</v>
      </c>
      <c r="E678" s="81"/>
      <c r="F678" s="238"/>
      <c r="G678" s="150"/>
      <c r="H678" s="414"/>
      <c r="I678" s="256"/>
      <c r="J678" s="240"/>
      <c r="K678" s="261"/>
      <c r="L678" s="261"/>
      <c r="M678" s="261"/>
      <c r="N678" s="256"/>
      <c r="O678" s="247"/>
      <c r="P678" s="81"/>
      <c r="Q678" s="256"/>
      <c r="R678" s="150"/>
      <c r="S678" s="150"/>
      <c r="T678" s="81"/>
      <c r="U678" s="240"/>
      <c r="V678" s="240"/>
      <c r="W678" s="256"/>
      <c r="X678" s="240"/>
      <c r="Y678" s="256"/>
      <c r="Z678" s="256"/>
      <c r="AA678" s="256"/>
      <c r="AB678" s="261"/>
      <c r="AC678" s="261"/>
      <c r="AD678" s="77"/>
      <c r="AE678" s="261"/>
      <c r="AF678" s="261"/>
      <c r="AG678" s="261"/>
      <c r="AH678" s="261"/>
      <c r="AI678" s="261"/>
      <c r="AJ678" s="261"/>
      <c r="AK678" s="245"/>
      <c r="AL678" s="245"/>
      <c r="AM678" s="247"/>
      <c r="AN678" s="77"/>
      <c r="AO678" s="561" t="str">
        <f t="shared" si="84"/>
        <v xml:space="preserve"> </v>
      </c>
      <c r="AP678" s="561" t="str">
        <f t="shared" si="86"/>
        <v xml:space="preserve"> </v>
      </c>
      <c r="AQ678" s="561" t="str">
        <f t="shared" si="87"/>
        <v xml:space="preserve"> </v>
      </c>
      <c r="AR678" s="561" t="str">
        <f t="shared" si="88"/>
        <v xml:space="preserve"> </v>
      </c>
      <c r="AS678" s="77"/>
      <c r="AT678" s="240"/>
      <c r="AU678" s="240"/>
      <c r="AV678" s="256"/>
      <c r="AW678" s="240"/>
      <c r="AX678" s="256"/>
      <c r="AY678" s="256"/>
      <c r="AZ678" s="256"/>
      <c r="BA678" s="261"/>
      <c r="BB678" s="261"/>
      <c r="BC678" s="77"/>
      <c r="BD678" s="261"/>
      <c r="BE678" s="261"/>
      <c r="BF678" s="261"/>
      <c r="BG678" s="261"/>
      <c r="BH678" s="261"/>
      <c r="BI678" s="261"/>
      <c r="BJ678" s="245"/>
      <c r="BK678" s="245"/>
      <c r="BL678" s="247"/>
      <c r="BM678" s="77"/>
      <c r="BN678" s="561" t="str">
        <f t="shared" si="85"/>
        <v xml:space="preserve"> </v>
      </c>
      <c r="BO678" s="561" t="str">
        <f t="shared" si="89"/>
        <v xml:space="preserve"> </v>
      </c>
      <c r="BP678" s="561" t="str">
        <f t="shared" si="90"/>
        <v xml:space="preserve"> </v>
      </c>
      <c r="BQ678" s="561" t="str">
        <f t="shared" si="91"/>
        <v xml:space="preserve"> </v>
      </c>
      <c r="BR678" s="77"/>
      <c r="BS678" s="145"/>
    </row>
    <row r="679" spans="1:71" s="86" customFormat="1" ht="12.75" x14ac:dyDescent="0.25">
      <c r="A679" s="365"/>
      <c r="B679" s="361">
        <f>Demography!B680</f>
        <v>0</v>
      </c>
      <c r="C679" s="361">
        <f>Demography!C680</f>
        <v>0</v>
      </c>
      <c r="D679" s="362">
        <f>Demography!D680</f>
        <v>0</v>
      </c>
      <c r="E679" s="81"/>
      <c r="F679" s="415"/>
      <c r="G679" s="416"/>
      <c r="H679" s="417"/>
      <c r="I679" s="241"/>
      <c r="J679" s="242"/>
      <c r="K679" s="243"/>
      <c r="L679" s="243"/>
      <c r="M679" s="243"/>
      <c r="N679" s="241"/>
      <c r="O679" s="248"/>
      <c r="P679" s="81"/>
      <c r="Q679" s="241"/>
      <c r="R679" s="416"/>
      <c r="S679" s="416"/>
      <c r="T679" s="81"/>
      <c r="U679" s="242"/>
      <c r="V679" s="242"/>
      <c r="W679" s="241"/>
      <c r="X679" s="242"/>
      <c r="Y679" s="241"/>
      <c r="Z679" s="241"/>
      <c r="AA679" s="241"/>
      <c r="AB679" s="243"/>
      <c r="AC679" s="243"/>
      <c r="AD679" s="77"/>
      <c r="AE679" s="243"/>
      <c r="AF679" s="243"/>
      <c r="AG679" s="243"/>
      <c r="AH679" s="243"/>
      <c r="AI679" s="243"/>
      <c r="AJ679" s="243"/>
      <c r="AK679" s="246"/>
      <c r="AL679" s="246"/>
      <c r="AM679" s="248"/>
      <c r="AN679" s="77"/>
      <c r="AO679" s="562" t="str">
        <f t="shared" si="84"/>
        <v xml:space="preserve"> </v>
      </c>
      <c r="AP679" s="562" t="str">
        <f t="shared" si="86"/>
        <v xml:space="preserve"> </v>
      </c>
      <c r="AQ679" s="562" t="str">
        <f t="shared" si="87"/>
        <v xml:space="preserve"> </v>
      </c>
      <c r="AR679" s="562" t="str">
        <f t="shared" si="88"/>
        <v xml:space="preserve"> </v>
      </c>
      <c r="AS679" s="77"/>
      <c r="AT679" s="360"/>
      <c r="AU679" s="360"/>
      <c r="AV679" s="359"/>
      <c r="AW679" s="360"/>
      <c r="AX679" s="359"/>
      <c r="AY679" s="359"/>
      <c r="AZ679" s="241"/>
      <c r="BA679" s="243"/>
      <c r="BB679" s="243"/>
      <c r="BC679" s="77"/>
      <c r="BD679" s="243"/>
      <c r="BE679" s="243"/>
      <c r="BF679" s="243"/>
      <c r="BG679" s="243"/>
      <c r="BH679" s="243"/>
      <c r="BI679" s="243"/>
      <c r="BJ679" s="246"/>
      <c r="BK679" s="246"/>
      <c r="BL679" s="248"/>
      <c r="BM679" s="77"/>
      <c r="BN679" s="562" t="str">
        <f t="shared" si="85"/>
        <v xml:space="preserve"> </v>
      </c>
      <c r="BO679" s="562" t="str">
        <f t="shared" si="89"/>
        <v xml:space="preserve"> </v>
      </c>
      <c r="BP679" s="562" t="str">
        <f t="shared" si="90"/>
        <v xml:space="preserve"> </v>
      </c>
      <c r="BQ679" s="562" t="str">
        <f t="shared" si="91"/>
        <v xml:space="preserve"> </v>
      </c>
      <c r="BR679" s="77"/>
      <c r="BS679" s="313"/>
    </row>
    <row r="680" spans="1:71" s="86" customFormat="1" ht="12.75" x14ac:dyDescent="0.25">
      <c r="A680" s="365"/>
      <c r="B680" s="147">
        <f>Demography!B681</f>
        <v>0</v>
      </c>
      <c r="C680" s="147">
        <f>Demography!C681</f>
        <v>0</v>
      </c>
      <c r="D680" s="148">
        <f>Demography!D681</f>
        <v>0</v>
      </c>
      <c r="E680" s="81"/>
      <c r="F680" s="238"/>
      <c r="G680" s="150"/>
      <c r="H680" s="414"/>
      <c r="I680" s="256"/>
      <c r="J680" s="240"/>
      <c r="K680" s="261"/>
      <c r="L680" s="261"/>
      <c r="M680" s="261"/>
      <c r="N680" s="256"/>
      <c r="O680" s="247"/>
      <c r="P680" s="81"/>
      <c r="Q680" s="256"/>
      <c r="R680" s="150"/>
      <c r="S680" s="150"/>
      <c r="T680" s="81"/>
      <c r="U680" s="240"/>
      <c r="V680" s="240"/>
      <c r="W680" s="256"/>
      <c r="X680" s="240"/>
      <c r="Y680" s="256"/>
      <c r="Z680" s="256"/>
      <c r="AA680" s="256"/>
      <c r="AB680" s="261"/>
      <c r="AC680" s="261"/>
      <c r="AD680" s="77"/>
      <c r="AE680" s="261"/>
      <c r="AF680" s="261"/>
      <c r="AG680" s="261"/>
      <c r="AH680" s="261"/>
      <c r="AI680" s="261"/>
      <c r="AJ680" s="261"/>
      <c r="AK680" s="245"/>
      <c r="AL680" s="245"/>
      <c r="AM680" s="247"/>
      <c r="AN680" s="77"/>
      <c r="AO680" s="561" t="str">
        <f t="shared" si="84"/>
        <v xml:space="preserve"> </v>
      </c>
      <c r="AP680" s="561" t="str">
        <f t="shared" si="86"/>
        <v xml:space="preserve"> </v>
      </c>
      <c r="AQ680" s="561" t="str">
        <f t="shared" si="87"/>
        <v xml:space="preserve"> </v>
      </c>
      <c r="AR680" s="561" t="str">
        <f t="shared" si="88"/>
        <v xml:space="preserve"> </v>
      </c>
      <c r="AS680" s="77"/>
      <c r="AT680" s="240"/>
      <c r="AU680" s="240"/>
      <c r="AV680" s="256"/>
      <c r="AW680" s="240"/>
      <c r="AX680" s="256"/>
      <c r="AY680" s="256"/>
      <c r="AZ680" s="256"/>
      <c r="BA680" s="261"/>
      <c r="BB680" s="261"/>
      <c r="BC680" s="77"/>
      <c r="BD680" s="261"/>
      <c r="BE680" s="261"/>
      <c r="BF680" s="261"/>
      <c r="BG680" s="261"/>
      <c r="BH680" s="261"/>
      <c r="BI680" s="261"/>
      <c r="BJ680" s="245"/>
      <c r="BK680" s="245"/>
      <c r="BL680" s="247"/>
      <c r="BM680" s="77"/>
      <c r="BN680" s="561" t="str">
        <f t="shared" si="85"/>
        <v xml:space="preserve"> </v>
      </c>
      <c r="BO680" s="561" t="str">
        <f t="shared" si="89"/>
        <v xml:space="preserve"> </v>
      </c>
      <c r="BP680" s="561" t="str">
        <f t="shared" si="90"/>
        <v xml:space="preserve"> </v>
      </c>
      <c r="BQ680" s="561" t="str">
        <f t="shared" si="91"/>
        <v xml:space="preserve"> </v>
      </c>
      <c r="BR680" s="77"/>
      <c r="BS680" s="145"/>
    </row>
    <row r="681" spans="1:71" s="86" customFormat="1" ht="12.75" x14ac:dyDescent="0.25">
      <c r="A681" s="365"/>
      <c r="B681" s="361">
        <f>Demography!B682</f>
        <v>0</v>
      </c>
      <c r="C681" s="361">
        <f>Demography!C682</f>
        <v>0</v>
      </c>
      <c r="D681" s="362">
        <f>Demography!D682</f>
        <v>0</v>
      </c>
      <c r="E681" s="81"/>
      <c r="F681" s="415"/>
      <c r="G681" s="416"/>
      <c r="H681" s="417"/>
      <c r="I681" s="241"/>
      <c r="J681" s="242"/>
      <c r="K681" s="243"/>
      <c r="L681" s="243"/>
      <c r="M681" s="243"/>
      <c r="N681" s="241"/>
      <c r="O681" s="248"/>
      <c r="P681" s="81"/>
      <c r="Q681" s="241"/>
      <c r="R681" s="416"/>
      <c r="S681" s="416"/>
      <c r="T681" s="81"/>
      <c r="U681" s="242"/>
      <c r="V681" s="242"/>
      <c r="W681" s="241"/>
      <c r="X681" s="242"/>
      <c r="Y681" s="241"/>
      <c r="Z681" s="241"/>
      <c r="AA681" s="241"/>
      <c r="AB681" s="243"/>
      <c r="AC681" s="243"/>
      <c r="AD681" s="77"/>
      <c r="AE681" s="243"/>
      <c r="AF681" s="243"/>
      <c r="AG681" s="243"/>
      <c r="AH681" s="243"/>
      <c r="AI681" s="243"/>
      <c r="AJ681" s="243"/>
      <c r="AK681" s="246"/>
      <c r="AL681" s="246"/>
      <c r="AM681" s="248"/>
      <c r="AN681" s="77"/>
      <c r="AO681" s="562" t="str">
        <f t="shared" si="84"/>
        <v xml:space="preserve"> </v>
      </c>
      <c r="AP681" s="562" t="str">
        <f t="shared" si="86"/>
        <v xml:space="preserve"> </v>
      </c>
      <c r="AQ681" s="562" t="str">
        <f t="shared" si="87"/>
        <v xml:space="preserve"> </v>
      </c>
      <c r="AR681" s="562" t="str">
        <f t="shared" si="88"/>
        <v xml:space="preserve"> </v>
      </c>
      <c r="AS681" s="77"/>
      <c r="AT681" s="360"/>
      <c r="AU681" s="360"/>
      <c r="AV681" s="359"/>
      <c r="AW681" s="360"/>
      <c r="AX681" s="359"/>
      <c r="AY681" s="359"/>
      <c r="AZ681" s="241"/>
      <c r="BA681" s="243"/>
      <c r="BB681" s="243"/>
      <c r="BC681" s="77"/>
      <c r="BD681" s="243"/>
      <c r="BE681" s="243"/>
      <c r="BF681" s="243"/>
      <c r="BG681" s="243"/>
      <c r="BH681" s="243"/>
      <c r="BI681" s="243"/>
      <c r="BJ681" s="246"/>
      <c r="BK681" s="246"/>
      <c r="BL681" s="248"/>
      <c r="BM681" s="77"/>
      <c r="BN681" s="562" t="str">
        <f t="shared" si="85"/>
        <v xml:space="preserve"> </v>
      </c>
      <c r="BO681" s="562" t="str">
        <f t="shared" si="89"/>
        <v xml:space="preserve"> </v>
      </c>
      <c r="BP681" s="562" t="str">
        <f t="shared" si="90"/>
        <v xml:space="preserve"> </v>
      </c>
      <c r="BQ681" s="562" t="str">
        <f t="shared" si="91"/>
        <v xml:space="preserve"> </v>
      </c>
      <c r="BR681" s="77"/>
      <c r="BS681" s="313"/>
    </row>
    <row r="682" spans="1:71" s="86" customFormat="1" ht="12.75" x14ac:dyDescent="0.25">
      <c r="A682" s="365"/>
      <c r="B682" s="147">
        <f>Demography!B683</f>
        <v>0</v>
      </c>
      <c r="C682" s="147">
        <f>Demography!C683</f>
        <v>0</v>
      </c>
      <c r="D682" s="148">
        <f>Demography!D683</f>
        <v>0</v>
      </c>
      <c r="E682" s="81"/>
      <c r="F682" s="238"/>
      <c r="G682" s="150"/>
      <c r="H682" s="414"/>
      <c r="I682" s="256"/>
      <c r="J682" s="240"/>
      <c r="K682" s="261"/>
      <c r="L682" s="261"/>
      <c r="M682" s="261"/>
      <c r="N682" s="256"/>
      <c r="O682" s="247"/>
      <c r="P682" s="81"/>
      <c r="Q682" s="256"/>
      <c r="R682" s="150"/>
      <c r="S682" s="150"/>
      <c r="T682" s="81"/>
      <c r="U682" s="240"/>
      <c r="V682" s="240"/>
      <c r="W682" s="256"/>
      <c r="X682" s="240"/>
      <c r="Y682" s="256"/>
      <c r="Z682" s="256"/>
      <c r="AA682" s="256"/>
      <c r="AB682" s="261"/>
      <c r="AC682" s="261"/>
      <c r="AD682" s="77"/>
      <c r="AE682" s="261"/>
      <c r="AF682" s="261"/>
      <c r="AG682" s="261"/>
      <c r="AH682" s="261"/>
      <c r="AI682" s="261"/>
      <c r="AJ682" s="261"/>
      <c r="AK682" s="245"/>
      <c r="AL682" s="245"/>
      <c r="AM682" s="247"/>
      <c r="AN682" s="77"/>
      <c r="AO682" s="561" t="str">
        <f t="shared" si="84"/>
        <v xml:space="preserve"> </v>
      </c>
      <c r="AP682" s="561" t="str">
        <f t="shared" si="86"/>
        <v xml:space="preserve"> </v>
      </c>
      <c r="AQ682" s="561" t="str">
        <f t="shared" si="87"/>
        <v xml:space="preserve"> </v>
      </c>
      <c r="AR682" s="561" t="str">
        <f t="shared" si="88"/>
        <v xml:space="preserve"> </v>
      </c>
      <c r="AS682" s="77"/>
      <c r="AT682" s="240"/>
      <c r="AU682" s="240"/>
      <c r="AV682" s="256"/>
      <c r="AW682" s="240"/>
      <c r="AX682" s="256"/>
      <c r="AY682" s="256"/>
      <c r="AZ682" s="256"/>
      <c r="BA682" s="261"/>
      <c r="BB682" s="261"/>
      <c r="BC682" s="77"/>
      <c r="BD682" s="261"/>
      <c r="BE682" s="261"/>
      <c r="BF682" s="261"/>
      <c r="BG682" s="261"/>
      <c r="BH682" s="261"/>
      <c r="BI682" s="261"/>
      <c r="BJ682" s="245"/>
      <c r="BK682" s="245"/>
      <c r="BL682" s="247"/>
      <c r="BM682" s="77"/>
      <c r="BN682" s="561" t="str">
        <f t="shared" si="85"/>
        <v xml:space="preserve"> </v>
      </c>
      <c r="BO682" s="561" t="str">
        <f t="shared" si="89"/>
        <v xml:space="preserve"> </v>
      </c>
      <c r="BP682" s="561" t="str">
        <f t="shared" si="90"/>
        <v xml:space="preserve"> </v>
      </c>
      <c r="BQ682" s="561" t="str">
        <f t="shared" si="91"/>
        <v xml:space="preserve"> </v>
      </c>
      <c r="BR682" s="77"/>
      <c r="BS682" s="145"/>
    </row>
    <row r="683" spans="1:71" s="86" customFormat="1" ht="12.75" x14ac:dyDescent="0.25">
      <c r="A683" s="365"/>
      <c r="B683" s="361">
        <f>Demography!B684</f>
        <v>0</v>
      </c>
      <c r="C683" s="361">
        <f>Demography!C684</f>
        <v>0</v>
      </c>
      <c r="D683" s="362">
        <f>Demography!D684</f>
        <v>0</v>
      </c>
      <c r="E683" s="81"/>
      <c r="F683" s="415"/>
      <c r="G683" s="416"/>
      <c r="H683" s="417"/>
      <c r="I683" s="241"/>
      <c r="J683" s="242"/>
      <c r="K683" s="243"/>
      <c r="L683" s="243"/>
      <c r="M683" s="243"/>
      <c r="N683" s="241"/>
      <c r="O683" s="248"/>
      <c r="P683" s="81"/>
      <c r="Q683" s="241"/>
      <c r="R683" s="416"/>
      <c r="S683" s="416"/>
      <c r="T683" s="81"/>
      <c r="U683" s="242"/>
      <c r="V683" s="242"/>
      <c r="W683" s="241"/>
      <c r="X683" s="242"/>
      <c r="Y683" s="241"/>
      <c r="Z683" s="241"/>
      <c r="AA683" s="241"/>
      <c r="AB683" s="243"/>
      <c r="AC683" s="243"/>
      <c r="AD683" s="77"/>
      <c r="AE683" s="243"/>
      <c r="AF683" s="243"/>
      <c r="AG683" s="243"/>
      <c r="AH683" s="243"/>
      <c r="AI683" s="243"/>
      <c r="AJ683" s="243"/>
      <c r="AK683" s="246"/>
      <c r="AL683" s="246"/>
      <c r="AM683" s="248"/>
      <c r="AN683" s="77"/>
      <c r="AO683" s="562" t="str">
        <f t="shared" si="84"/>
        <v xml:space="preserve"> </v>
      </c>
      <c r="AP683" s="562" t="str">
        <f t="shared" si="86"/>
        <v xml:space="preserve"> </v>
      </c>
      <c r="AQ683" s="562" t="str">
        <f t="shared" si="87"/>
        <v xml:space="preserve"> </v>
      </c>
      <c r="AR683" s="562" t="str">
        <f t="shared" si="88"/>
        <v xml:space="preserve"> </v>
      </c>
      <c r="AS683" s="77"/>
      <c r="AT683" s="360"/>
      <c r="AU683" s="360"/>
      <c r="AV683" s="359"/>
      <c r="AW683" s="360"/>
      <c r="AX683" s="359"/>
      <c r="AY683" s="359"/>
      <c r="AZ683" s="241"/>
      <c r="BA683" s="243"/>
      <c r="BB683" s="243"/>
      <c r="BC683" s="77"/>
      <c r="BD683" s="243"/>
      <c r="BE683" s="243"/>
      <c r="BF683" s="243"/>
      <c r="BG683" s="243"/>
      <c r="BH683" s="243"/>
      <c r="BI683" s="243"/>
      <c r="BJ683" s="246"/>
      <c r="BK683" s="246"/>
      <c r="BL683" s="248"/>
      <c r="BM683" s="77"/>
      <c r="BN683" s="562" t="str">
        <f t="shared" si="85"/>
        <v xml:space="preserve"> </v>
      </c>
      <c r="BO683" s="562" t="str">
        <f t="shared" si="89"/>
        <v xml:space="preserve"> </v>
      </c>
      <c r="BP683" s="562" t="str">
        <f t="shared" si="90"/>
        <v xml:space="preserve"> </v>
      </c>
      <c r="BQ683" s="562" t="str">
        <f t="shared" si="91"/>
        <v xml:space="preserve"> </v>
      </c>
      <c r="BR683" s="77"/>
      <c r="BS683" s="313"/>
    </row>
    <row r="684" spans="1:71" s="86" customFormat="1" ht="12.75" x14ac:dyDescent="0.25">
      <c r="A684" s="365"/>
      <c r="B684" s="147">
        <f>Demography!B685</f>
        <v>0</v>
      </c>
      <c r="C684" s="147">
        <f>Demography!C685</f>
        <v>0</v>
      </c>
      <c r="D684" s="148">
        <f>Demography!D685</f>
        <v>0</v>
      </c>
      <c r="E684" s="81"/>
      <c r="F684" s="238"/>
      <c r="G684" s="150"/>
      <c r="H684" s="414"/>
      <c r="I684" s="256"/>
      <c r="J684" s="240"/>
      <c r="K684" s="261"/>
      <c r="L684" s="261"/>
      <c r="M684" s="261"/>
      <c r="N684" s="256"/>
      <c r="O684" s="247"/>
      <c r="P684" s="81"/>
      <c r="Q684" s="256"/>
      <c r="R684" s="150"/>
      <c r="S684" s="150"/>
      <c r="T684" s="81"/>
      <c r="U684" s="240"/>
      <c r="V684" s="240"/>
      <c r="W684" s="256"/>
      <c r="X684" s="240"/>
      <c r="Y684" s="256"/>
      <c r="Z684" s="256"/>
      <c r="AA684" s="256"/>
      <c r="AB684" s="261"/>
      <c r="AC684" s="261"/>
      <c r="AD684" s="77"/>
      <c r="AE684" s="261"/>
      <c r="AF684" s="261"/>
      <c r="AG684" s="261"/>
      <c r="AH684" s="261"/>
      <c r="AI684" s="261"/>
      <c r="AJ684" s="261"/>
      <c r="AK684" s="245"/>
      <c r="AL684" s="245"/>
      <c r="AM684" s="247"/>
      <c r="AN684" s="77"/>
      <c r="AO684" s="561" t="str">
        <f t="shared" si="84"/>
        <v xml:space="preserve"> </v>
      </c>
      <c r="AP684" s="561" t="str">
        <f t="shared" si="86"/>
        <v xml:space="preserve"> </v>
      </c>
      <c r="AQ684" s="561" t="str">
        <f t="shared" si="87"/>
        <v xml:space="preserve"> </v>
      </c>
      <c r="AR684" s="561" t="str">
        <f t="shared" si="88"/>
        <v xml:space="preserve"> </v>
      </c>
      <c r="AS684" s="77"/>
      <c r="AT684" s="240"/>
      <c r="AU684" s="240"/>
      <c r="AV684" s="256"/>
      <c r="AW684" s="240"/>
      <c r="AX684" s="256"/>
      <c r="AY684" s="256"/>
      <c r="AZ684" s="256"/>
      <c r="BA684" s="261"/>
      <c r="BB684" s="261"/>
      <c r="BC684" s="77"/>
      <c r="BD684" s="261"/>
      <c r="BE684" s="261"/>
      <c r="BF684" s="261"/>
      <c r="BG684" s="261"/>
      <c r="BH684" s="261"/>
      <c r="BI684" s="261"/>
      <c r="BJ684" s="245"/>
      <c r="BK684" s="245"/>
      <c r="BL684" s="247"/>
      <c r="BM684" s="77"/>
      <c r="BN684" s="561" t="str">
        <f t="shared" si="85"/>
        <v xml:space="preserve"> </v>
      </c>
      <c r="BO684" s="561" t="str">
        <f t="shared" si="89"/>
        <v xml:space="preserve"> </v>
      </c>
      <c r="BP684" s="561" t="str">
        <f t="shared" si="90"/>
        <v xml:space="preserve"> </v>
      </c>
      <c r="BQ684" s="561" t="str">
        <f t="shared" si="91"/>
        <v xml:space="preserve"> </v>
      </c>
      <c r="BR684" s="77"/>
      <c r="BS684" s="145"/>
    </row>
    <row r="685" spans="1:71" s="86" customFormat="1" ht="12.75" x14ac:dyDescent="0.25">
      <c r="A685" s="365"/>
      <c r="B685" s="361">
        <f>Demography!B686</f>
        <v>0</v>
      </c>
      <c r="C685" s="361">
        <f>Demography!C686</f>
        <v>0</v>
      </c>
      <c r="D685" s="362">
        <f>Demography!D686</f>
        <v>0</v>
      </c>
      <c r="E685" s="81"/>
      <c r="F685" s="415"/>
      <c r="G685" s="416"/>
      <c r="H685" s="417"/>
      <c r="I685" s="241"/>
      <c r="J685" s="242"/>
      <c r="K685" s="243"/>
      <c r="L685" s="243"/>
      <c r="M685" s="243"/>
      <c r="N685" s="241"/>
      <c r="O685" s="248"/>
      <c r="P685" s="81"/>
      <c r="Q685" s="241"/>
      <c r="R685" s="416"/>
      <c r="S685" s="416"/>
      <c r="T685" s="81"/>
      <c r="U685" s="242"/>
      <c r="V685" s="242"/>
      <c r="W685" s="241"/>
      <c r="X685" s="242"/>
      <c r="Y685" s="241"/>
      <c r="Z685" s="241"/>
      <c r="AA685" s="241"/>
      <c r="AB685" s="243"/>
      <c r="AC685" s="243"/>
      <c r="AD685" s="77"/>
      <c r="AE685" s="243"/>
      <c r="AF685" s="243"/>
      <c r="AG685" s="243"/>
      <c r="AH685" s="243"/>
      <c r="AI685" s="243"/>
      <c r="AJ685" s="243"/>
      <c r="AK685" s="246"/>
      <c r="AL685" s="246"/>
      <c r="AM685" s="248"/>
      <c r="AN685" s="77"/>
      <c r="AO685" s="562" t="str">
        <f t="shared" si="84"/>
        <v xml:space="preserve"> </v>
      </c>
      <c r="AP685" s="562" t="str">
        <f t="shared" si="86"/>
        <v xml:space="preserve"> </v>
      </c>
      <c r="AQ685" s="562" t="str">
        <f t="shared" si="87"/>
        <v xml:space="preserve"> </v>
      </c>
      <c r="AR685" s="562" t="str">
        <f t="shared" si="88"/>
        <v xml:space="preserve"> </v>
      </c>
      <c r="AS685" s="77"/>
      <c r="AT685" s="360"/>
      <c r="AU685" s="360"/>
      <c r="AV685" s="359"/>
      <c r="AW685" s="360"/>
      <c r="AX685" s="359"/>
      <c r="AY685" s="359"/>
      <c r="AZ685" s="241"/>
      <c r="BA685" s="243"/>
      <c r="BB685" s="243"/>
      <c r="BC685" s="77"/>
      <c r="BD685" s="243"/>
      <c r="BE685" s="243"/>
      <c r="BF685" s="243"/>
      <c r="BG685" s="243"/>
      <c r="BH685" s="243"/>
      <c r="BI685" s="243"/>
      <c r="BJ685" s="246"/>
      <c r="BK685" s="246"/>
      <c r="BL685" s="248"/>
      <c r="BM685" s="77"/>
      <c r="BN685" s="562" t="str">
        <f t="shared" si="85"/>
        <v xml:space="preserve"> </v>
      </c>
      <c r="BO685" s="562" t="str">
        <f t="shared" si="89"/>
        <v xml:space="preserve"> </v>
      </c>
      <c r="BP685" s="562" t="str">
        <f t="shared" si="90"/>
        <v xml:space="preserve"> </v>
      </c>
      <c r="BQ685" s="562" t="str">
        <f t="shared" si="91"/>
        <v xml:space="preserve"> </v>
      </c>
      <c r="BR685" s="77"/>
      <c r="BS685" s="313"/>
    </row>
    <row r="686" spans="1:71" s="86" customFormat="1" ht="12.75" x14ac:dyDescent="0.25">
      <c r="A686" s="365"/>
      <c r="B686" s="147">
        <f>Demography!B687</f>
        <v>0</v>
      </c>
      <c r="C686" s="147">
        <f>Demography!C687</f>
        <v>0</v>
      </c>
      <c r="D686" s="148">
        <f>Demography!D687</f>
        <v>0</v>
      </c>
      <c r="E686" s="81"/>
      <c r="F686" s="238"/>
      <c r="G686" s="150"/>
      <c r="H686" s="414"/>
      <c r="I686" s="256"/>
      <c r="J686" s="240"/>
      <c r="K686" s="261"/>
      <c r="L686" s="261"/>
      <c r="M686" s="261"/>
      <c r="N686" s="256"/>
      <c r="O686" s="247"/>
      <c r="P686" s="81"/>
      <c r="Q686" s="256"/>
      <c r="R686" s="150"/>
      <c r="S686" s="150"/>
      <c r="T686" s="81"/>
      <c r="U686" s="240"/>
      <c r="V686" s="240"/>
      <c r="W686" s="256"/>
      <c r="X686" s="240"/>
      <c r="Y686" s="256"/>
      <c r="Z686" s="256"/>
      <c r="AA686" s="256"/>
      <c r="AB686" s="261"/>
      <c r="AC686" s="261"/>
      <c r="AD686" s="77"/>
      <c r="AE686" s="261"/>
      <c r="AF686" s="261"/>
      <c r="AG686" s="261"/>
      <c r="AH686" s="261"/>
      <c r="AI686" s="261"/>
      <c r="AJ686" s="261"/>
      <c r="AK686" s="245"/>
      <c r="AL686" s="245"/>
      <c r="AM686" s="247"/>
      <c r="AN686" s="77"/>
      <c r="AO686" s="561" t="str">
        <f t="shared" si="84"/>
        <v xml:space="preserve"> </v>
      </c>
      <c r="AP686" s="561" t="str">
        <f t="shared" si="86"/>
        <v xml:space="preserve"> </v>
      </c>
      <c r="AQ686" s="561" t="str">
        <f t="shared" si="87"/>
        <v xml:space="preserve"> </v>
      </c>
      <c r="AR686" s="561" t="str">
        <f t="shared" si="88"/>
        <v xml:space="preserve"> </v>
      </c>
      <c r="AS686" s="77"/>
      <c r="AT686" s="240"/>
      <c r="AU686" s="240"/>
      <c r="AV686" s="256"/>
      <c r="AW686" s="240"/>
      <c r="AX686" s="256"/>
      <c r="AY686" s="256"/>
      <c r="AZ686" s="256"/>
      <c r="BA686" s="261"/>
      <c r="BB686" s="261"/>
      <c r="BC686" s="77"/>
      <c r="BD686" s="261"/>
      <c r="BE686" s="261"/>
      <c r="BF686" s="261"/>
      <c r="BG686" s="261"/>
      <c r="BH686" s="261"/>
      <c r="BI686" s="261"/>
      <c r="BJ686" s="245"/>
      <c r="BK686" s="245"/>
      <c r="BL686" s="247"/>
      <c r="BM686" s="77"/>
      <c r="BN686" s="561" t="str">
        <f t="shared" si="85"/>
        <v xml:space="preserve"> </v>
      </c>
      <c r="BO686" s="561" t="str">
        <f t="shared" si="89"/>
        <v xml:space="preserve"> </v>
      </c>
      <c r="BP686" s="561" t="str">
        <f t="shared" si="90"/>
        <v xml:space="preserve"> </v>
      </c>
      <c r="BQ686" s="561" t="str">
        <f t="shared" si="91"/>
        <v xml:space="preserve"> </v>
      </c>
      <c r="BR686" s="77"/>
      <c r="BS686" s="145"/>
    </row>
    <row r="687" spans="1:71" s="86" customFormat="1" ht="12.75" x14ac:dyDescent="0.25">
      <c r="A687" s="365"/>
      <c r="B687" s="361">
        <f>Demography!B688</f>
        <v>0</v>
      </c>
      <c r="C687" s="361">
        <f>Demography!C688</f>
        <v>0</v>
      </c>
      <c r="D687" s="362">
        <f>Demography!D688</f>
        <v>0</v>
      </c>
      <c r="E687" s="81"/>
      <c r="F687" s="415"/>
      <c r="G687" s="416"/>
      <c r="H687" s="417"/>
      <c r="I687" s="241"/>
      <c r="J687" s="242"/>
      <c r="K687" s="243"/>
      <c r="L687" s="243"/>
      <c r="M687" s="243"/>
      <c r="N687" s="241"/>
      <c r="O687" s="248"/>
      <c r="P687" s="81"/>
      <c r="Q687" s="241"/>
      <c r="R687" s="416"/>
      <c r="S687" s="416"/>
      <c r="T687" s="81"/>
      <c r="U687" s="242"/>
      <c r="V687" s="242"/>
      <c r="W687" s="241"/>
      <c r="X687" s="242"/>
      <c r="Y687" s="241"/>
      <c r="Z687" s="241"/>
      <c r="AA687" s="241"/>
      <c r="AB687" s="243"/>
      <c r="AC687" s="243"/>
      <c r="AD687" s="77"/>
      <c r="AE687" s="243"/>
      <c r="AF687" s="243"/>
      <c r="AG687" s="243"/>
      <c r="AH687" s="243"/>
      <c r="AI687" s="243"/>
      <c r="AJ687" s="243"/>
      <c r="AK687" s="246"/>
      <c r="AL687" s="246"/>
      <c r="AM687" s="248"/>
      <c r="AN687" s="77"/>
      <c r="AO687" s="562" t="str">
        <f t="shared" si="84"/>
        <v xml:space="preserve"> </v>
      </c>
      <c r="AP687" s="562" t="str">
        <f t="shared" si="86"/>
        <v xml:space="preserve"> </v>
      </c>
      <c r="AQ687" s="562" t="str">
        <f t="shared" si="87"/>
        <v xml:space="preserve"> </v>
      </c>
      <c r="AR687" s="562" t="str">
        <f t="shared" si="88"/>
        <v xml:space="preserve"> </v>
      </c>
      <c r="AS687" s="77"/>
      <c r="AT687" s="360"/>
      <c r="AU687" s="360"/>
      <c r="AV687" s="359"/>
      <c r="AW687" s="360"/>
      <c r="AX687" s="359"/>
      <c r="AY687" s="359"/>
      <c r="AZ687" s="241"/>
      <c r="BA687" s="243"/>
      <c r="BB687" s="243"/>
      <c r="BC687" s="77"/>
      <c r="BD687" s="243"/>
      <c r="BE687" s="243"/>
      <c r="BF687" s="243"/>
      <c r="BG687" s="243"/>
      <c r="BH687" s="243"/>
      <c r="BI687" s="243"/>
      <c r="BJ687" s="246"/>
      <c r="BK687" s="246"/>
      <c r="BL687" s="248"/>
      <c r="BM687" s="77"/>
      <c r="BN687" s="562" t="str">
        <f t="shared" si="85"/>
        <v xml:space="preserve"> </v>
      </c>
      <c r="BO687" s="562" t="str">
        <f t="shared" si="89"/>
        <v xml:space="preserve"> </v>
      </c>
      <c r="BP687" s="562" t="str">
        <f t="shared" si="90"/>
        <v xml:space="preserve"> </v>
      </c>
      <c r="BQ687" s="562" t="str">
        <f t="shared" si="91"/>
        <v xml:space="preserve"> </v>
      </c>
      <c r="BR687" s="77"/>
      <c r="BS687" s="313"/>
    </row>
    <row r="688" spans="1:71" s="86" customFormat="1" ht="12.75" x14ac:dyDescent="0.25">
      <c r="A688" s="365"/>
      <c r="B688" s="147">
        <f>Demography!B689</f>
        <v>0</v>
      </c>
      <c r="C688" s="147">
        <f>Demography!C689</f>
        <v>0</v>
      </c>
      <c r="D688" s="148">
        <f>Demography!D689</f>
        <v>0</v>
      </c>
      <c r="E688" s="81"/>
      <c r="F688" s="238"/>
      <c r="G688" s="150"/>
      <c r="H688" s="414"/>
      <c r="I688" s="256"/>
      <c r="J688" s="240"/>
      <c r="K688" s="261"/>
      <c r="L688" s="261"/>
      <c r="M688" s="261"/>
      <c r="N688" s="256"/>
      <c r="O688" s="247"/>
      <c r="P688" s="81"/>
      <c r="Q688" s="256"/>
      <c r="R688" s="150"/>
      <c r="S688" s="150"/>
      <c r="T688" s="81"/>
      <c r="U688" s="240"/>
      <c r="V688" s="240"/>
      <c r="W688" s="256"/>
      <c r="X688" s="240"/>
      <c r="Y688" s="256"/>
      <c r="Z688" s="256"/>
      <c r="AA688" s="256"/>
      <c r="AB688" s="261"/>
      <c r="AC688" s="261"/>
      <c r="AD688" s="77"/>
      <c r="AE688" s="261"/>
      <c r="AF688" s="261"/>
      <c r="AG688" s="261"/>
      <c r="AH688" s="261"/>
      <c r="AI688" s="261"/>
      <c r="AJ688" s="261"/>
      <c r="AK688" s="245"/>
      <c r="AL688" s="245"/>
      <c r="AM688" s="247"/>
      <c r="AN688" s="77"/>
      <c r="AO688" s="561" t="str">
        <f t="shared" si="84"/>
        <v xml:space="preserve"> </v>
      </c>
      <c r="AP688" s="561" t="str">
        <f t="shared" si="86"/>
        <v xml:space="preserve"> </v>
      </c>
      <c r="AQ688" s="561" t="str">
        <f t="shared" si="87"/>
        <v xml:space="preserve"> </v>
      </c>
      <c r="AR688" s="561" t="str">
        <f t="shared" si="88"/>
        <v xml:space="preserve"> </v>
      </c>
      <c r="AS688" s="77"/>
      <c r="AT688" s="240"/>
      <c r="AU688" s="240"/>
      <c r="AV688" s="256"/>
      <c r="AW688" s="240"/>
      <c r="AX688" s="256"/>
      <c r="AY688" s="256"/>
      <c r="AZ688" s="256"/>
      <c r="BA688" s="261"/>
      <c r="BB688" s="261"/>
      <c r="BC688" s="77"/>
      <c r="BD688" s="261"/>
      <c r="BE688" s="261"/>
      <c r="BF688" s="261"/>
      <c r="BG688" s="261"/>
      <c r="BH688" s="261"/>
      <c r="BI688" s="261"/>
      <c r="BJ688" s="245"/>
      <c r="BK688" s="245"/>
      <c r="BL688" s="247"/>
      <c r="BM688" s="77"/>
      <c r="BN688" s="561" t="str">
        <f t="shared" si="85"/>
        <v xml:space="preserve"> </v>
      </c>
      <c r="BO688" s="561" t="str">
        <f t="shared" si="89"/>
        <v xml:space="preserve"> </v>
      </c>
      <c r="BP688" s="561" t="str">
        <f t="shared" si="90"/>
        <v xml:space="preserve"> </v>
      </c>
      <c r="BQ688" s="561" t="str">
        <f t="shared" si="91"/>
        <v xml:space="preserve"> </v>
      </c>
      <c r="BR688" s="77"/>
      <c r="BS688" s="145"/>
    </row>
    <row r="689" spans="1:71" s="86" customFormat="1" ht="12.75" x14ac:dyDescent="0.25">
      <c r="A689" s="365"/>
      <c r="B689" s="361">
        <f>Demography!B690</f>
        <v>0</v>
      </c>
      <c r="C689" s="361">
        <f>Demography!C690</f>
        <v>0</v>
      </c>
      <c r="D689" s="362">
        <f>Demography!D690</f>
        <v>0</v>
      </c>
      <c r="E689" s="81"/>
      <c r="F689" s="415"/>
      <c r="G689" s="416"/>
      <c r="H689" s="417"/>
      <c r="I689" s="241"/>
      <c r="J689" s="242"/>
      <c r="K689" s="243"/>
      <c r="L689" s="243"/>
      <c r="M689" s="243"/>
      <c r="N689" s="241"/>
      <c r="O689" s="248"/>
      <c r="P689" s="81"/>
      <c r="Q689" s="241"/>
      <c r="R689" s="416"/>
      <c r="S689" s="416"/>
      <c r="T689" s="81"/>
      <c r="U689" s="242"/>
      <c r="V689" s="242"/>
      <c r="W689" s="241"/>
      <c r="X689" s="242"/>
      <c r="Y689" s="241"/>
      <c r="Z689" s="241"/>
      <c r="AA689" s="241"/>
      <c r="AB689" s="243"/>
      <c r="AC689" s="243"/>
      <c r="AD689" s="77"/>
      <c r="AE689" s="243"/>
      <c r="AF689" s="243"/>
      <c r="AG689" s="243"/>
      <c r="AH689" s="243"/>
      <c r="AI689" s="243"/>
      <c r="AJ689" s="243"/>
      <c r="AK689" s="246"/>
      <c r="AL689" s="246"/>
      <c r="AM689" s="248"/>
      <c r="AN689" s="77"/>
      <c r="AO689" s="562" t="str">
        <f t="shared" si="84"/>
        <v xml:space="preserve"> </v>
      </c>
      <c r="AP689" s="562" t="str">
        <f t="shared" si="86"/>
        <v xml:space="preserve"> </v>
      </c>
      <c r="AQ689" s="562" t="str">
        <f t="shared" si="87"/>
        <v xml:space="preserve"> </v>
      </c>
      <c r="AR689" s="562" t="str">
        <f t="shared" si="88"/>
        <v xml:space="preserve"> </v>
      </c>
      <c r="AS689" s="77"/>
      <c r="AT689" s="360"/>
      <c r="AU689" s="360"/>
      <c r="AV689" s="359"/>
      <c r="AW689" s="360"/>
      <c r="AX689" s="359"/>
      <c r="AY689" s="359"/>
      <c r="AZ689" s="241"/>
      <c r="BA689" s="243"/>
      <c r="BB689" s="243"/>
      <c r="BC689" s="77"/>
      <c r="BD689" s="243"/>
      <c r="BE689" s="243"/>
      <c r="BF689" s="243"/>
      <c r="BG689" s="243"/>
      <c r="BH689" s="243"/>
      <c r="BI689" s="243"/>
      <c r="BJ689" s="246"/>
      <c r="BK689" s="246"/>
      <c r="BL689" s="248"/>
      <c r="BM689" s="77"/>
      <c r="BN689" s="562" t="str">
        <f t="shared" si="85"/>
        <v xml:space="preserve"> </v>
      </c>
      <c r="BO689" s="562" t="str">
        <f t="shared" si="89"/>
        <v xml:space="preserve"> </v>
      </c>
      <c r="BP689" s="562" t="str">
        <f t="shared" si="90"/>
        <v xml:space="preserve"> </v>
      </c>
      <c r="BQ689" s="562" t="str">
        <f t="shared" si="91"/>
        <v xml:space="preserve"> </v>
      </c>
      <c r="BR689" s="77"/>
      <c r="BS689" s="313"/>
    </row>
    <row r="690" spans="1:71" s="86" customFormat="1" ht="12.75" x14ac:dyDescent="0.25">
      <c r="A690" s="365"/>
      <c r="B690" s="147">
        <f>Demography!B691</f>
        <v>0</v>
      </c>
      <c r="C690" s="147">
        <f>Demography!C691</f>
        <v>0</v>
      </c>
      <c r="D690" s="148">
        <f>Demography!D691</f>
        <v>0</v>
      </c>
      <c r="E690" s="81"/>
      <c r="F690" s="238"/>
      <c r="G690" s="150"/>
      <c r="H690" s="414"/>
      <c r="I690" s="256"/>
      <c r="J690" s="240"/>
      <c r="K690" s="261"/>
      <c r="L690" s="261"/>
      <c r="M690" s="261"/>
      <c r="N690" s="256"/>
      <c r="O690" s="247"/>
      <c r="P690" s="81"/>
      <c r="Q690" s="256"/>
      <c r="R690" s="150"/>
      <c r="S690" s="150"/>
      <c r="T690" s="81"/>
      <c r="U690" s="240"/>
      <c r="V690" s="240"/>
      <c r="W690" s="256"/>
      <c r="X690" s="240"/>
      <c r="Y690" s="256"/>
      <c r="Z690" s="256"/>
      <c r="AA690" s="256"/>
      <c r="AB690" s="261"/>
      <c r="AC690" s="261"/>
      <c r="AD690" s="77"/>
      <c r="AE690" s="261"/>
      <c r="AF690" s="261"/>
      <c r="AG690" s="261"/>
      <c r="AH690" s="261"/>
      <c r="AI690" s="261"/>
      <c r="AJ690" s="261"/>
      <c r="AK690" s="245"/>
      <c r="AL690" s="245"/>
      <c r="AM690" s="247"/>
      <c r="AN690" s="77"/>
      <c r="AO690" s="561" t="str">
        <f t="shared" si="84"/>
        <v xml:space="preserve"> </v>
      </c>
      <c r="AP690" s="561" t="str">
        <f t="shared" si="86"/>
        <v xml:space="preserve"> </v>
      </c>
      <c r="AQ690" s="561" t="str">
        <f t="shared" si="87"/>
        <v xml:space="preserve"> </v>
      </c>
      <c r="AR690" s="561" t="str">
        <f t="shared" si="88"/>
        <v xml:space="preserve"> </v>
      </c>
      <c r="AS690" s="77"/>
      <c r="AT690" s="240"/>
      <c r="AU690" s="240"/>
      <c r="AV690" s="256"/>
      <c r="AW690" s="240"/>
      <c r="AX690" s="256"/>
      <c r="AY690" s="256"/>
      <c r="AZ690" s="256"/>
      <c r="BA690" s="261"/>
      <c r="BB690" s="261"/>
      <c r="BC690" s="77"/>
      <c r="BD690" s="261"/>
      <c r="BE690" s="261"/>
      <c r="BF690" s="261"/>
      <c r="BG690" s="261"/>
      <c r="BH690" s="261"/>
      <c r="BI690" s="261"/>
      <c r="BJ690" s="245"/>
      <c r="BK690" s="245"/>
      <c r="BL690" s="247"/>
      <c r="BM690" s="77"/>
      <c r="BN690" s="561" t="str">
        <f t="shared" si="85"/>
        <v xml:space="preserve"> </v>
      </c>
      <c r="BO690" s="561" t="str">
        <f t="shared" si="89"/>
        <v xml:space="preserve"> </v>
      </c>
      <c r="BP690" s="561" t="str">
        <f t="shared" si="90"/>
        <v xml:space="preserve"> </v>
      </c>
      <c r="BQ690" s="561" t="str">
        <f t="shared" si="91"/>
        <v xml:space="preserve"> </v>
      </c>
      <c r="BR690" s="77"/>
      <c r="BS690" s="145"/>
    </row>
    <row r="691" spans="1:71" s="86" customFormat="1" ht="12.75" x14ac:dyDescent="0.25">
      <c r="A691" s="365"/>
      <c r="B691" s="361">
        <f>Demography!B692</f>
        <v>0</v>
      </c>
      <c r="C691" s="361">
        <f>Demography!C692</f>
        <v>0</v>
      </c>
      <c r="D691" s="362">
        <f>Demography!D692</f>
        <v>0</v>
      </c>
      <c r="E691" s="81"/>
      <c r="F691" s="415"/>
      <c r="G691" s="416"/>
      <c r="H691" s="417"/>
      <c r="I691" s="241"/>
      <c r="J691" s="242"/>
      <c r="K691" s="243"/>
      <c r="L691" s="243"/>
      <c r="M691" s="243"/>
      <c r="N691" s="241"/>
      <c r="O691" s="248"/>
      <c r="P691" s="81"/>
      <c r="Q691" s="241"/>
      <c r="R691" s="416"/>
      <c r="S691" s="416"/>
      <c r="T691" s="81"/>
      <c r="U691" s="242"/>
      <c r="V691" s="242"/>
      <c r="W691" s="241"/>
      <c r="X691" s="242"/>
      <c r="Y691" s="241"/>
      <c r="Z691" s="241"/>
      <c r="AA691" s="241"/>
      <c r="AB691" s="243"/>
      <c r="AC691" s="243"/>
      <c r="AD691" s="77"/>
      <c r="AE691" s="243"/>
      <c r="AF691" s="243"/>
      <c r="AG691" s="243"/>
      <c r="AH691" s="243"/>
      <c r="AI691" s="243"/>
      <c r="AJ691" s="243"/>
      <c r="AK691" s="246"/>
      <c r="AL691" s="246"/>
      <c r="AM691" s="248"/>
      <c r="AN691" s="77"/>
      <c r="AO691" s="562" t="str">
        <f t="shared" si="84"/>
        <v xml:space="preserve"> </v>
      </c>
      <c r="AP691" s="562" t="str">
        <f t="shared" si="86"/>
        <v xml:space="preserve"> </v>
      </c>
      <c r="AQ691" s="562" t="str">
        <f t="shared" si="87"/>
        <v xml:space="preserve"> </v>
      </c>
      <c r="AR691" s="562" t="str">
        <f t="shared" si="88"/>
        <v xml:space="preserve"> </v>
      </c>
      <c r="AS691" s="77"/>
      <c r="AT691" s="360"/>
      <c r="AU691" s="360"/>
      <c r="AV691" s="359"/>
      <c r="AW691" s="360"/>
      <c r="AX691" s="359"/>
      <c r="AY691" s="359"/>
      <c r="AZ691" s="241"/>
      <c r="BA691" s="243"/>
      <c r="BB691" s="243"/>
      <c r="BC691" s="77"/>
      <c r="BD691" s="243"/>
      <c r="BE691" s="243"/>
      <c r="BF691" s="243"/>
      <c r="BG691" s="243"/>
      <c r="BH691" s="243"/>
      <c r="BI691" s="243"/>
      <c r="BJ691" s="246"/>
      <c r="BK691" s="246"/>
      <c r="BL691" s="248"/>
      <c r="BM691" s="77"/>
      <c r="BN691" s="562" t="str">
        <f t="shared" si="85"/>
        <v xml:space="preserve"> </v>
      </c>
      <c r="BO691" s="562" t="str">
        <f t="shared" si="89"/>
        <v xml:space="preserve"> </v>
      </c>
      <c r="BP691" s="562" t="str">
        <f t="shared" si="90"/>
        <v xml:space="preserve"> </v>
      </c>
      <c r="BQ691" s="562" t="str">
        <f t="shared" si="91"/>
        <v xml:space="preserve"> </v>
      </c>
      <c r="BR691" s="77"/>
      <c r="BS691" s="313"/>
    </row>
    <row r="692" spans="1:71" s="86" customFormat="1" ht="12.75" x14ac:dyDescent="0.25">
      <c r="A692" s="365"/>
      <c r="B692" s="147">
        <f>Demography!B693</f>
        <v>0</v>
      </c>
      <c r="C692" s="147">
        <f>Demography!C693</f>
        <v>0</v>
      </c>
      <c r="D692" s="148">
        <f>Demography!D693</f>
        <v>0</v>
      </c>
      <c r="E692" s="81"/>
      <c r="F692" s="238"/>
      <c r="G692" s="150"/>
      <c r="H692" s="414"/>
      <c r="I692" s="256"/>
      <c r="J692" s="240"/>
      <c r="K692" s="261"/>
      <c r="L692" s="261"/>
      <c r="M692" s="261"/>
      <c r="N692" s="256"/>
      <c r="O692" s="247"/>
      <c r="P692" s="81"/>
      <c r="Q692" s="256"/>
      <c r="R692" s="150"/>
      <c r="S692" s="150"/>
      <c r="T692" s="81"/>
      <c r="U692" s="240"/>
      <c r="V692" s="240"/>
      <c r="W692" s="256"/>
      <c r="X692" s="240"/>
      <c r="Y692" s="256"/>
      <c r="Z692" s="256"/>
      <c r="AA692" s="256"/>
      <c r="AB692" s="261"/>
      <c r="AC692" s="261"/>
      <c r="AD692" s="77"/>
      <c r="AE692" s="261"/>
      <c r="AF692" s="261"/>
      <c r="AG692" s="261"/>
      <c r="AH692" s="261"/>
      <c r="AI692" s="261"/>
      <c r="AJ692" s="261"/>
      <c r="AK692" s="245"/>
      <c r="AL692" s="245"/>
      <c r="AM692" s="247"/>
      <c r="AN692" s="77"/>
      <c r="AO692" s="561" t="str">
        <f t="shared" si="84"/>
        <v xml:space="preserve"> </v>
      </c>
      <c r="AP692" s="561" t="str">
        <f t="shared" si="86"/>
        <v xml:space="preserve"> </v>
      </c>
      <c r="AQ692" s="561" t="str">
        <f t="shared" si="87"/>
        <v xml:space="preserve"> </v>
      </c>
      <c r="AR692" s="561" t="str">
        <f t="shared" si="88"/>
        <v xml:space="preserve"> </v>
      </c>
      <c r="AS692" s="77"/>
      <c r="AT692" s="240"/>
      <c r="AU692" s="240"/>
      <c r="AV692" s="256"/>
      <c r="AW692" s="240"/>
      <c r="AX692" s="256"/>
      <c r="AY692" s="256"/>
      <c r="AZ692" s="256"/>
      <c r="BA692" s="261"/>
      <c r="BB692" s="261"/>
      <c r="BC692" s="77"/>
      <c r="BD692" s="261"/>
      <c r="BE692" s="261"/>
      <c r="BF692" s="261"/>
      <c r="BG692" s="261"/>
      <c r="BH692" s="261"/>
      <c r="BI692" s="261"/>
      <c r="BJ692" s="245"/>
      <c r="BK692" s="245"/>
      <c r="BL692" s="247"/>
      <c r="BM692" s="77"/>
      <c r="BN692" s="561" t="str">
        <f t="shared" si="85"/>
        <v xml:space="preserve"> </v>
      </c>
      <c r="BO692" s="561" t="str">
        <f t="shared" si="89"/>
        <v xml:space="preserve"> </v>
      </c>
      <c r="BP692" s="561" t="str">
        <f t="shared" si="90"/>
        <v xml:space="preserve"> </v>
      </c>
      <c r="BQ692" s="561" t="str">
        <f t="shared" si="91"/>
        <v xml:space="preserve"> </v>
      </c>
      <c r="BR692" s="77"/>
      <c r="BS692" s="145"/>
    </row>
    <row r="693" spans="1:71" s="86" customFormat="1" ht="12.75" x14ac:dyDescent="0.25">
      <c r="A693" s="365"/>
      <c r="B693" s="361">
        <f>Demography!B694</f>
        <v>0</v>
      </c>
      <c r="C693" s="361">
        <f>Demography!C694</f>
        <v>0</v>
      </c>
      <c r="D693" s="362">
        <f>Demography!D694</f>
        <v>0</v>
      </c>
      <c r="E693" s="81"/>
      <c r="F693" s="415"/>
      <c r="G693" s="416"/>
      <c r="H693" s="417"/>
      <c r="I693" s="241"/>
      <c r="J693" s="242"/>
      <c r="K693" s="243"/>
      <c r="L693" s="243"/>
      <c r="M693" s="243"/>
      <c r="N693" s="241"/>
      <c r="O693" s="248"/>
      <c r="P693" s="81"/>
      <c r="Q693" s="241"/>
      <c r="R693" s="416"/>
      <c r="S693" s="416"/>
      <c r="T693" s="81"/>
      <c r="U693" s="242"/>
      <c r="V693" s="242"/>
      <c r="W693" s="241"/>
      <c r="X693" s="242"/>
      <c r="Y693" s="241"/>
      <c r="Z693" s="241"/>
      <c r="AA693" s="241"/>
      <c r="AB693" s="243"/>
      <c r="AC693" s="243"/>
      <c r="AD693" s="77"/>
      <c r="AE693" s="243"/>
      <c r="AF693" s="243"/>
      <c r="AG693" s="243"/>
      <c r="AH693" s="243"/>
      <c r="AI693" s="243"/>
      <c r="AJ693" s="243"/>
      <c r="AK693" s="246"/>
      <c r="AL693" s="246"/>
      <c r="AM693" s="248"/>
      <c r="AN693" s="77"/>
      <c r="AO693" s="562" t="str">
        <f t="shared" si="84"/>
        <v xml:space="preserve"> </v>
      </c>
      <c r="AP693" s="562" t="str">
        <f t="shared" si="86"/>
        <v xml:space="preserve"> </v>
      </c>
      <c r="AQ693" s="562" t="str">
        <f t="shared" si="87"/>
        <v xml:space="preserve"> </v>
      </c>
      <c r="AR693" s="562" t="str">
        <f t="shared" si="88"/>
        <v xml:space="preserve"> </v>
      </c>
      <c r="AS693" s="77"/>
      <c r="AT693" s="360"/>
      <c r="AU693" s="360"/>
      <c r="AV693" s="359"/>
      <c r="AW693" s="360"/>
      <c r="AX693" s="359"/>
      <c r="AY693" s="359"/>
      <c r="AZ693" s="241"/>
      <c r="BA693" s="243"/>
      <c r="BB693" s="243"/>
      <c r="BC693" s="77"/>
      <c r="BD693" s="243"/>
      <c r="BE693" s="243"/>
      <c r="BF693" s="243"/>
      <c r="BG693" s="243"/>
      <c r="BH693" s="243"/>
      <c r="BI693" s="243"/>
      <c r="BJ693" s="246"/>
      <c r="BK693" s="246"/>
      <c r="BL693" s="248"/>
      <c r="BM693" s="77"/>
      <c r="BN693" s="562" t="str">
        <f t="shared" si="85"/>
        <v xml:space="preserve"> </v>
      </c>
      <c r="BO693" s="562" t="str">
        <f t="shared" si="89"/>
        <v xml:space="preserve"> </v>
      </c>
      <c r="BP693" s="562" t="str">
        <f t="shared" si="90"/>
        <v xml:space="preserve"> </v>
      </c>
      <c r="BQ693" s="562" t="str">
        <f t="shared" si="91"/>
        <v xml:space="preserve"> </v>
      </c>
      <c r="BR693" s="77"/>
      <c r="BS693" s="313"/>
    </row>
    <row r="694" spans="1:71" s="86" customFormat="1" ht="12.75" x14ac:dyDescent="0.25">
      <c r="A694" s="365"/>
      <c r="B694" s="147">
        <f>Demography!B695</f>
        <v>0</v>
      </c>
      <c r="C694" s="147">
        <f>Demography!C695</f>
        <v>0</v>
      </c>
      <c r="D694" s="148">
        <f>Demography!D695</f>
        <v>0</v>
      </c>
      <c r="E694" s="81"/>
      <c r="F694" s="238"/>
      <c r="G694" s="150"/>
      <c r="H694" s="414"/>
      <c r="I694" s="256"/>
      <c r="J694" s="240"/>
      <c r="K694" s="261"/>
      <c r="L694" s="261"/>
      <c r="M694" s="261"/>
      <c r="N694" s="256"/>
      <c r="O694" s="247"/>
      <c r="P694" s="81"/>
      <c r="Q694" s="256"/>
      <c r="R694" s="150"/>
      <c r="S694" s="150"/>
      <c r="T694" s="81"/>
      <c r="U694" s="240"/>
      <c r="V694" s="240"/>
      <c r="W694" s="256"/>
      <c r="X694" s="240"/>
      <c r="Y694" s="256"/>
      <c r="Z694" s="256"/>
      <c r="AA694" s="256"/>
      <c r="AB694" s="261"/>
      <c r="AC694" s="261"/>
      <c r="AD694" s="77"/>
      <c r="AE694" s="261"/>
      <c r="AF694" s="261"/>
      <c r="AG694" s="261"/>
      <c r="AH694" s="261"/>
      <c r="AI694" s="261"/>
      <c r="AJ694" s="261"/>
      <c r="AK694" s="245"/>
      <c r="AL694" s="245"/>
      <c r="AM694" s="247"/>
      <c r="AN694" s="77"/>
      <c r="AO694" s="561" t="str">
        <f t="shared" si="84"/>
        <v xml:space="preserve"> </v>
      </c>
      <c r="AP694" s="561" t="str">
        <f t="shared" si="86"/>
        <v xml:space="preserve"> </v>
      </c>
      <c r="AQ694" s="561" t="str">
        <f t="shared" si="87"/>
        <v xml:space="preserve"> </v>
      </c>
      <c r="AR694" s="561" t="str">
        <f t="shared" si="88"/>
        <v xml:space="preserve"> </v>
      </c>
      <c r="AS694" s="77"/>
      <c r="AT694" s="240"/>
      <c r="AU694" s="240"/>
      <c r="AV694" s="256"/>
      <c r="AW694" s="240"/>
      <c r="AX694" s="256"/>
      <c r="AY694" s="256"/>
      <c r="AZ694" s="256"/>
      <c r="BA694" s="261"/>
      <c r="BB694" s="261"/>
      <c r="BC694" s="77"/>
      <c r="BD694" s="261"/>
      <c r="BE694" s="261"/>
      <c r="BF694" s="261"/>
      <c r="BG694" s="261"/>
      <c r="BH694" s="261"/>
      <c r="BI694" s="261"/>
      <c r="BJ694" s="245"/>
      <c r="BK694" s="245"/>
      <c r="BL694" s="247"/>
      <c r="BM694" s="77"/>
      <c r="BN694" s="561" t="str">
        <f t="shared" si="85"/>
        <v xml:space="preserve"> </v>
      </c>
      <c r="BO694" s="561" t="str">
        <f t="shared" si="89"/>
        <v xml:space="preserve"> </v>
      </c>
      <c r="BP694" s="561" t="str">
        <f t="shared" si="90"/>
        <v xml:space="preserve"> </v>
      </c>
      <c r="BQ694" s="561" t="str">
        <f t="shared" si="91"/>
        <v xml:space="preserve"> </v>
      </c>
      <c r="BR694" s="77"/>
      <c r="BS694" s="145"/>
    </row>
    <row r="695" spans="1:71" s="86" customFormat="1" ht="12.75" x14ac:dyDescent="0.25">
      <c r="A695" s="365"/>
      <c r="B695" s="361">
        <f>Demography!B696</f>
        <v>0</v>
      </c>
      <c r="C695" s="361">
        <f>Demography!C696</f>
        <v>0</v>
      </c>
      <c r="D695" s="362">
        <f>Demography!D696</f>
        <v>0</v>
      </c>
      <c r="E695" s="81"/>
      <c r="F695" s="415"/>
      <c r="G695" s="416"/>
      <c r="H695" s="417"/>
      <c r="I695" s="241"/>
      <c r="J695" s="242"/>
      <c r="K695" s="243"/>
      <c r="L695" s="243"/>
      <c r="M695" s="243"/>
      <c r="N695" s="241"/>
      <c r="O695" s="248"/>
      <c r="P695" s="81"/>
      <c r="Q695" s="241"/>
      <c r="R695" s="416"/>
      <c r="S695" s="416"/>
      <c r="T695" s="81"/>
      <c r="U695" s="242"/>
      <c r="V695" s="242"/>
      <c r="W695" s="241"/>
      <c r="X695" s="242"/>
      <c r="Y695" s="241"/>
      <c r="Z695" s="241"/>
      <c r="AA695" s="241"/>
      <c r="AB695" s="243"/>
      <c r="AC695" s="243"/>
      <c r="AD695" s="77"/>
      <c r="AE695" s="243"/>
      <c r="AF695" s="243"/>
      <c r="AG695" s="243"/>
      <c r="AH695" s="243"/>
      <c r="AI695" s="243"/>
      <c r="AJ695" s="243"/>
      <c r="AK695" s="246"/>
      <c r="AL695" s="246"/>
      <c r="AM695" s="248"/>
      <c r="AN695" s="77"/>
      <c r="AO695" s="562" t="str">
        <f t="shared" si="84"/>
        <v xml:space="preserve"> </v>
      </c>
      <c r="AP695" s="562" t="str">
        <f t="shared" si="86"/>
        <v xml:space="preserve"> </v>
      </c>
      <c r="AQ695" s="562" t="str">
        <f t="shared" si="87"/>
        <v xml:space="preserve"> </v>
      </c>
      <c r="AR695" s="562" t="str">
        <f t="shared" si="88"/>
        <v xml:space="preserve"> </v>
      </c>
      <c r="AS695" s="77"/>
      <c r="AT695" s="360"/>
      <c r="AU695" s="360"/>
      <c r="AV695" s="359"/>
      <c r="AW695" s="360"/>
      <c r="AX695" s="359"/>
      <c r="AY695" s="359"/>
      <c r="AZ695" s="241"/>
      <c r="BA695" s="243"/>
      <c r="BB695" s="243"/>
      <c r="BC695" s="77"/>
      <c r="BD695" s="243"/>
      <c r="BE695" s="243"/>
      <c r="BF695" s="243"/>
      <c r="BG695" s="243"/>
      <c r="BH695" s="243"/>
      <c r="BI695" s="243"/>
      <c r="BJ695" s="246"/>
      <c r="BK695" s="246"/>
      <c r="BL695" s="248"/>
      <c r="BM695" s="77"/>
      <c r="BN695" s="562" t="str">
        <f t="shared" si="85"/>
        <v xml:space="preserve"> </v>
      </c>
      <c r="BO695" s="562" t="str">
        <f t="shared" si="89"/>
        <v xml:space="preserve"> </v>
      </c>
      <c r="BP695" s="562" t="str">
        <f t="shared" si="90"/>
        <v xml:space="preserve"> </v>
      </c>
      <c r="BQ695" s="562" t="str">
        <f t="shared" si="91"/>
        <v xml:space="preserve"> </v>
      </c>
      <c r="BR695" s="77"/>
      <c r="BS695" s="313"/>
    </row>
    <row r="696" spans="1:71" s="86" customFormat="1" ht="12.75" x14ac:dyDescent="0.25">
      <c r="A696" s="365"/>
      <c r="B696" s="147">
        <f>Demography!B697</f>
        <v>0</v>
      </c>
      <c r="C696" s="147">
        <f>Demography!C697</f>
        <v>0</v>
      </c>
      <c r="D696" s="148">
        <f>Demography!D697</f>
        <v>0</v>
      </c>
      <c r="E696" s="81"/>
      <c r="F696" s="238"/>
      <c r="G696" s="150"/>
      <c r="H696" s="414"/>
      <c r="I696" s="256"/>
      <c r="J696" s="240"/>
      <c r="K696" s="261"/>
      <c r="L696" s="261"/>
      <c r="M696" s="261"/>
      <c r="N696" s="256"/>
      <c r="O696" s="247"/>
      <c r="P696" s="81"/>
      <c r="Q696" s="256"/>
      <c r="R696" s="150"/>
      <c r="S696" s="150"/>
      <c r="T696" s="81"/>
      <c r="U696" s="240"/>
      <c r="V696" s="240"/>
      <c r="W696" s="256"/>
      <c r="X696" s="240"/>
      <c r="Y696" s="256"/>
      <c r="Z696" s="256"/>
      <c r="AA696" s="256"/>
      <c r="AB696" s="261"/>
      <c r="AC696" s="261"/>
      <c r="AD696" s="77"/>
      <c r="AE696" s="261"/>
      <c r="AF696" s="261"/>
      <c r="AG696" s="261"/>
      <c r="AH696" s="261"/>
      <c r="AI696" s="261"/>
      <c r="AJ696" s="261"/>
      <c r="AK696" s="245"/>
      <c r="AL696" s="245"/>
      <c r="AM696" s="247"/>
      <c r="AN696" s="77"/>
      <c r="AO696" s="561" t="str">
        <f t="shared" si="84"/>
        <v xml:space="preserve"> </v>
      </c>
      <c r="AP696" s="561" t="str">
        <f t="shared" si="86"/>
        <v xml:space="preserve"> </v>
      </c>
      <c r="AQ696" s="561" t="str">
        <f t="shared" si="87"/>
        <v xml:space="preserve"> </v>
      </c>
      <c r="AR696" s="561" t="str">
        <f t="shared" si="88"/>
        <v xml:space="preserve"> </v>
      </c>
      <c r="AS696" s="77"/>
      <c r="AT696" s="240"/>
      <c r="AU696" s="240"/>
      <c r="AV696" s="256"/>
      <c r="AW696" s="240"/>
      <c r="AX696" s="256"/>
      <c r="AY696" s="256"/>
      <c r="AZ696" s="256"/>
      <c r="BA696" s="261"/>
      <c r="BB696" s="261"/>
      <c r="BC696" s="77"/>
      <c r="BD696" s="261"/>
      <c r="BE696" s="261"/>
      <c r="BF696" s="261"/>
      <c r="BG696" s="261"/>
      <c r="BH696" s="261"/>
      <c r="BI696" s="261"/>
      <c r="BJ696" s="245"/>
      <c r="BK696" s="245"/>
      <c r="BL696" s="247"/>
      <c r="BM696" s="77"/>
      <c r="BN696" s="561" t="str">
        <f t="shared" si="85"/>
        <v xml:space="preserve"> </v>
      </c>
      <c r="BO696" s="561" t="str">
        <f t="shared" si="89"/>
        <v xml:space="preserve"> </v>
      </c>
      <c r="BP696" s="561" t="str">
        <f t="shared" si="90"/>
        <v xml:space="preserve"> </v>
      </c>
      <c r="BQ696" s="561" t="str">
        <f t="shared" si="91"/>
        <v xml:space="preserve"> </v>
      </c>
      <c r="BR696" s="77"/>
      <c r="BS696" s="145"/>
    </row>
    <row r="697" spans="1:71" s="86" customFormat="1" ht="12.75" x14ac:dyDescent="0.25">
      <c r="A697" s="365"/>
      <c r="B697" s="361">
        <f>Demography!B698</f>
        <v>0</v>
      </c>
      <c r="C697" s="361">
        <f>Demography!C698</f>
        <v>0</v>
      </c>
      <c r="D697" s="362">
        <f>Demography!D698</f>
        <v>0</v>
      </c>
      <c r="E697" s="81"/>
      <c r="F697" s="415"/>
      <c r="G697" s="416"/>
      <c r="H697" s="417"/>
      <c r="I697" s="241"/>
      <c r="J697" s="242"/>
      <c r="K697" s="243"/>
      <c r="L697" s="243"/>
      <c r="M697" s="243"/>
      <c r="N697" s="241"/>
      <c r="O697" s="248"/>
      <c r="P697" s="81"/>
      <c r="Q697" s="241"/>
      <c r="R697" s="416"/>
      <c r="S697" s="416"/>
      <c r="T697" s="81"/>
      <c r="U697" s="242"/>
      <c r="V697" s="242"/>
      <c r="W697" s="241"/>
      <c r="X697" s="242"/>
      <c r="Y697" s="241"/>
      <c r="Z697" s="241"/>
      <c r="AA697" s="241"/>
      <c r="AB697" s="243"/>
      <c r="AC697" s="243"/>
      <c r="AD697" s="77"/>
      <c r="AE697" s="243"/>
      <c r="AF697" s="243"/>
      <c r="AG697" s="243"/>
      <c r="AH697" s="243"/>
      <c r="AI697" s="243"/>
      <c r="AJ697" s="243"/>
      <c r="AK697" s="246"/>
      <c r="AL697" s="246"/>
      <c r="AM697" s="248"/>
      <c r="AN697" s="77"/>
      <c r="AO697" s="562" t="str">
        <f t="shared" si="84"/>
        <v xml:space="preserve"> </v>
      </c>
      <c r="AP697" s="562" t="str">
        <f t="shared" si="86"/>
        <v xml:space="preserve"> </v>
      </c>
      <c r="AQ697" s="562" t="str">
        <f t="shared" si="87"/>
        <v xml:space="preserve"> </v>
      </c>
      <c r="AR697" s="562" t="str">
        <f t="shared" si="88"/>
        <v xml:space="preserve"> </v>
      </c>
      <c r="AS697" s="77"/>
      <c r="AT697" s="360"/>
      <c r="AU697" s="360"/>
      <c r="AV697" s="359"/>
      <c r="AW697" s="360"/>
      <c r="AX697" s="359"/>
      <c r="AY697" s="359"/>
      <c r="AZ697" s="241"/>
      <c r="BA697" s="243"/>
      <c r="BB697" s="243"/>
      <c r="BC697" s="77"/>
      <c r="BD697" s="243"/>
      <c r="BE697" s="243"/>
      <c r="BF697" s="243"/>
      <c r="BG697" s="243"/>
      <c r="BH697" s="243"/>
      <c r="BI697" s="243"/>
      <c r="BJ697" s="246"/>
      <c r="BK697" s="246"/>
      <c r="BL697" s="248"/>
      <c r="BM697" s="77"/>
      <c r="BN697" s="562" t="str">
        <f t="shared" si="85"/>
        <v xml:space="preserve"> </v>
      </c>
      <c r="BO697" s="562" t="str">
        <f t="shared" si="89"/>
        <v xml:space="preserve"> </v>
      </c>
      <c r="BP697" s="562" t="str">
        <f t="shared" si="90"/>
        <v xml:space="preserve"> </v>
      </c>
      <c r="BQ697" s="562" t="str">
        <f t="shared" si="91"/>
        <v xml:space="preserve"> </v>
      </c>
      <c r="BR697" s="77"/>
      <c r="BS697" s="313"/>
    </row>
    <row r="698" spans="1:71" s="86" customFormat="1" ht="12.75" x14ac:dyDescent="0.25">
      <c r="A698" s="365"/>
      <c r="B698" s="147">
        <f>Demography!B699</f>
        <v>0</v>
      </c>
      <c r="C698" s="147">
        <f>Demography!C699</f>
        <v>0</v>
      </c>
      <c r="D698" s="148">
        <f>Demography!D699</f>
        <v>0</v>
      </c>
      <c r="E698" s="81"/>
      <c r="F698" s="238"/>
      <c r="G698" s="150"/>
      <c r="H698" s="414"/>
      <c r="I698" s="256"/>
      <c r="J698" s="240"/>
      <c r="K698" s="261"/>
      <c r="L698" s="261"/>
      <c r="M698" s="261"/>
      <c r="N698" s="256"/>
      <c r="O698" s="247"/>
      <c r="P698" s="81"/>
      <c r="Q698" s="256"/>
      <c r="R698" s="150"/>
      <c r="S698" s="150"/>
      <c r="T698" s="81"/>
      <c r="U698" s="240"/>
      <c r="V698" s="240"/>
      <c r="W698" s="256"/>
      <c r="X698" s="240"/>
      <c r="Y698" s="256"/>
      <c r="Z698" s="256"/>
      <c r="AA698" s="256"/>
      <c r="AB698" s="261"/>
      <c r="AC698" s="261"/>
      <c r="AD698" s="77"/>
      <c r="AE698" s="261"/>
      <c r="AF698" s="261"/>
      <c r="AG698" s="261"/>
      <c r="AH698" s="261"/>
      <c r="AI698" s="261"/>
      <c r="AJ698" s="261"/>
      <c r="AK698" s="245"/>
      <c r="AL698" s="245"/>
      <c r="AM698" s="247"/>
      <c r="AN698" s="77"/>
      <c r="AO698" s="561" t="str">
        <f t="shared" si="84"/>
        <v xml:space="preserve"> </v>
      </c>
      <c r="AP698" s="561" t="str">
        <f t="shared" si="86"/>
        <v xml:space="preserve"> </v>
      </c>
      <c r="AQ698" s="561" t="str">
        <f t="shared" si="87"/>
        <v xml:space="preserve"> </v>
      </c>
      <c r="AR698" s="561" t="str">
        <f t="shared" si="88"/>
        <v xml:space="preserve"> </v>
      </c>
      <c r="AS698" s="77"/>
      <c r="AT698" s="240"/>
      <c r="AU698" s="240"/>
      <c r="AV698" s="256"/>
      <c r="AW698" s="240"/>
      <c r="AX698" s="256"/>
      <c r="AY698" s="256"/>
      <c r="AZ698" s="256"/>
      <c r="BA698" s="261"/>
      <c r="BB698" s="261"/>
      <c r="BC698" s="77"/>
      <c r="BD698" s="261"/>
      <c r="BE698" s="261"/>
      <c r="BF698" s="261"/>
      <c r="BG698" s="261"/>
      <c r="BH698" s="261"/>
      <c r="BI698" s="261"/>
      <c r="BJ698" s="245"/>
      <c r="BK698" s="245"/>
      <c r="BL698" s="247"/>
      <c r="BM698" s="77"/>
      <c r="BN698" s="561" t="str">
        <f t="shared" si="85"/>
        <v xml:space="preserve"> </v>
      </c>
      <c r="BO698" s="561" t="str">
        <f t="shared" si="89"/>
        <v xml:space="preserve"> </v>
      </c>
      <c r="BP698" s="561" t="str">
        <f t="shared" si="90"/>
        <v xml:space="preserve"> </v>
      </c>
      <c r="BQ698" s="561" t="str">
        <f t="shared" si="91"/>
        <v xml:space="preserve"> </v>
      </c>
      <c r="BR698" s="77"/>
      <c r="BS698" s="145"/>
    </row>
    <row r="699" spans="1:71" s="86" customFormat="1" ht="12.75" x14ac:dyDescent="0.25">
      <c r="A699" s="365"/>
      <c r="B699" s="361">
        <f>Demography!B700</f>
        <v>0</v>
      </c>
      <c r="C699" s="361">
        <f>Demography!C700</f>
        <v>0</v>
      </c>
      <c r="D699" s="362">
        <f>Demography!D700</f>
        <v>0</v>
      </c>
      <c r="E699" s="81"/>
      <c r="F699" s="415"/>
      <c r="G699" s="416"/>
      <c r="H699" s="417"/>
      <c r="I699" s="241"/>
      <c r="J699" s="242"/>
      <c r="K699" s="243"/>
      <c r="L699" s="243"/>
      <c r="M699" s="243"/>
      <c r="N699" s="241"/>
      <c r="O699" s="248"/>
      <c r="P699" s="81"/>
      <c r="Q699" s="241"/>
      <c r="R699" s="416"/>
      <c r="S699" s="416"/>
      <c r="T699" s="81"/>
      <c r="U699" s="242"/>
      <c r="V699" s="242"/>
      <c r="W699" s="241"/>
      <c r="X699" s="242"/>
      <c r="Y699" s="241"/>
      <c r="Z699" s="241"/>
      <c r="AA699" s="241"/>
      <c r="AB699" s="243"/>
      <c r="AC699" s="243"/>
      <c r="AD699" s="77"/>
      <c r="AE699" s="243"/>
      <c r="AF699" s="243"/>
      <c r="AG699" s="243"/>
      <c r="AH699" s="243"/>
      <c r="AI699" s="243"/>
      <c r="AJ699" s="243"/>
      <c r="AK699" s="246"/>
      <c r="AL699" s="246"/>
      <c r="AM699" s="248"/>
      <c r="AN699" s="77"/>
      <c r="AO699" s="562" t="str">
        <f t="shared" si="84"/>
        <v xml:space="preserve"> </v>
      </c>
      <c r="AP699" s="562" t="str">
        <f t="shared" si="86"/>
        <v xml:space="preserve"> </v>
      </c>
      <c r="AQ699" s="562" t="str">
        <f t="shared" si="87"/>
        <v xml:space="preserve"> </v>
      </c>
      <c r="AR699" s="562" t="str">
        <f t="shared" si="88"/>
        <v xml:space="preserve"> </v>
      </c>
      <c r="AS699" s="77"/>
      <c r="AT699" s="360"/>
      <c r="AU699" s="360"/>
      <c r="AV699" s="359"/>
      <c r="AW699" s="360"/>
      <c r="AX699" s="359"/>
      <c r="AY699" s="359"/>
      <c r="AZ699" s="241"/>
      <c r="BA699" s="243"/>
      <c r="BB699" s="243"/>
      <c r="BC699" s="77"/>
      <c r="BD699" s="243"/>
      <c r="BE699" s="243"/>
      <c r="BF699" s="243"/>
      <c r="BG699" s="243"/>
      <c r="BH699" s="243"/>
      <c r="BI699" s="243"/>
      <c r="BJ699" s="246"/>
      <c r="BK699" s="246"/>
      <c r="BL699" s="248"/>
      <c r="BM699" s="77"/>
      <c r="BN699" s="562" t="str">
        <f t="shared" si="85"/>
        <v xml:space="preserve"> </v>
      </c>
      <c r="BO699" s="562" t="str">
        <f t="shared" si="89"/>
        <v xml:space="preserve"> </v>
      </c>
      <c r="BP699" s="562" t="str">
        <f t="shared" si="90"/>
        <v xml:space="preserve"> </v>
      </c>
      <c r="BQ699" s="562" t="str">
        <f t="shared" si="91"/>
        <v xml:space="preserve"> </v>
      </c>
      <c r="BR699" s="77"/>
      <c r="BS699" s="313"/>
    </row>
    <row r="700" spans="1:71" s="86" customFormat="1" ht="12.75" x14ac:dyDescent="0.25">
      <c r="A700" s="365"/>
      <c r="B700" s="147">
        <f>Demography!B701</f>
        <v>0</v>
      </c>
      <c r="C700" s="147">
        <f>Demography!C701</f>
        <v>0</v>
      </c>
      <c r="D700" s="148">
        <f>Demography!D701</f>
        <v>0</v>
      </c>
      <c r="E700" s="81"/>
      <c r="F700" s="238"/>
      <c r="G700" s="150"/>
      <c r="H700" s="414"/>
      <c r="I700" s="256"/>
      <c r="J700" s="240"/>
      <c r="K700" s="261"/>
      <c r="L700" s="261"/>
      <c r="M700" s="261"/>
      <c r="N700" s="256"/>
      <c r="O700" s="247"/>
      <c r="P700" s="81"/>
      <c r="Q700" s="256"/>
      <c r="R700" s="150"/>
      <c r="S700" s="150"/>
      <c r="T700" s="81"/>
      <c r="U700" s="240"/>
      <c r="V700" s="240"/>
      <c r="W700" s="256"/>
      <c r="X700" s="240"/>
      <c r="Y700" s="256"/>
      <c r="Z700" s="256"/>
      <c r="AA700" s="256"/>
      <c r="AB700" s="261"/>
      <c r="AC700" s="261"/>
      <c r="AD700" s="77"/>
      <c r="AE700" s="261"/>
      <c r="AF700" s="261"/>
      <c r="AG700" s="261"/>
      <c r="AH700" s="261"/>
      <c r="AI700" s="261"/>
      <c r="AJ700" s="261"/>
      <c r="AK700" s="245"/>
      <c r="AL700" s="245"/>
      <c r="AM700" s="247"/>
      <c r="AN700" s="77"/>
      <c r="AO700" s="561" t="str">
        <f t="shared" si="84"/>
        <v xml:space="preserve"> </v>
      </c>
      <c r="AP700" s="561" t="str">
        <f t="shared" si="86"/>
        <v xml:space="preserve"> </v>
      </c>
      <c r="AQ700" s="561" t="str">
        <f t="shared" si="87"/>
        <v xml:space="preserve"> </v>
      </c>
      <c r="AR700" s="561" t="str">
        <f t="shared" si="88"/>
        <v xml:space="preserve"> </v>
      </c>
      <c r="AS700" s="77"/>
      <c r="AT700" s="240"/>
      <c r="AU700" s="240"/>
      <c r="AV700" s="256"/>
      <c r="AW700" s="240"/>
      <c r="AX700" s="256"/>
      <c r="AY700" s="256"/>
      <c r="AZ700" s="256"/>
      <c r="BA700" s="261"/>
      <c r="BB700" s="261"/>
      <c r="BC700" s="77"/>
      <c r="BD700" s="261"/>
      <c r="BE700" s="261"/>
      <c r="BF700" s="261"/>
      <c r="BG700" s="261"/>
      <c r="BH700" s="261"/>
      <c r="BI700" s="261"/>
      <c r="BJ700" s="245"/>
      <c r="BK700" s="245"/>
      <c r="BL700" s="247"/>
      <c r="BM700" s="77"/>
      <c r="BN700" s="561" t="str">
        <f t="shared" si="85"/>
        <v xml:space="preserve"> </v>
      </c>
      <c r="BO700" s="561" t="str">
        <f t="shared" si="89"/>
        <v xml:space="preserve"> </v>
      </c>
      <c r="BP700" s="561" t="str">
        <f t="shared" si="90"/>
        <v xml:space="preserve"> </v>
      </c>
      <c r="BQ700" s="561" t="str">
        <f t="shared" si="91"/>
        <v xml:space="preserve"> </v>
      </c>
      <c r="BR700" s="77"/>
      <c r="BS700" s="145"/>
    </row>
    <row r="701" spans="1:71" s="86" customFormat="1" ht="12.75" x14ac:dyDescent="0.25">
      <c r="A701" s="365"/>
      <c r="B701" s="361">
        <f>Demography!B702</f>
        <v>0</v>
      </c>
      <c r="C701" s="361">
        <f>Demography!C702</f>
        <v>0</v>
      </c>
      <c r="D701" s="362">
        <f>Demography!D702</f>
        <v>0</v>
      </c>
      <c r="E701" s="81"/>
      <c r="F701" s="415"/>
      <c r="G701" s="416"/>
      <c r="H701" s="417"/>
      <c r="I701" s="241"/>
      <c r="J701" s="242"/>
      <c r="K701" s="243"/>
      <c r="L701" s="243"/>
      <c r="M701" s="243"/>
      <c r="N701" s="241"/>
      <c r="O701" s="248"/>
      <c r="P701" s="81"/>
      <c r="Q701" s="241"/>
      <c r="R701" s="416"/>
      <c r="S701" s="416"/>
      <c r="T701" s="81"/>
      <c r="U701" s="242"/>
      <c r="V701" s="242"/>
      <c r="W701" s="241"/>
      <c r="X701" s="242"/>
      <c r="Y701" s="241"/>
      <c r="Z701" s="241"/>
      <c r="AA701" s="241"/>
      <c r="AB701" s="243"/>
      <c r="AC701" s="243"/>
      <c r="AD701" s="77"/>
      <c r="AE701" s="243"/>
      <c r="AF701" s="243"/>
      <c r="AG701" s="243"/>
      <c r="AH701" s="243"/>
      <c r="AI701" s="243"/>
      <c r="AJ701" s="243"/>
      <c r="AK701" s="246"/>
      <c r="AL701" s="246"/>
      <c r="AM701" s="248"/>
      <c r="AN701" s="77"/>
      <c r="AO701" s="562" t="str">
        <f t="shared" si="84"/>
        <v xml:space="preserve"> </v>
      </c>
      <c r="AP701" s="562" t="str">
        <f t="shared" si="86"/>
        <v xml:space="preserve"> </v>
      </c>
      <c r="AQ701" s="562" t="str">
        <f t="shared" si="87"/>
        <v xml:space="preserve"> </v>
      </c>
      <c r="AR701" s="562" t="str">
        <f t="shared" si="88"/>
        <v xml:space="preserve"> </v>
      </c>
      <c r="AS701" s="77"/>
      <c r="AT701" s="360"/>
      <c r="AU701" s="360"/>
      <c r="AV701" s="359"/>
      <c r="AW701" s="360"/>
      <c r="AX701" s="359"/>
      <c r="AY701" s="359"/>
      <c r="AZ701" s="241"/>
      <c r="BA701" s="243"/>
      <c r="BB701" s="243"/>
      <c r="BC701" s="77"/>
      <c r="BD701" s="243"/>
      <c r="BE701" s="243"/>
      <c r="BF701" s="243"/>
      <c r="BG701" s="243"/>
      <c r="BH701" s="243"/>
      <c r="BI701" s="243"/>
      <c r="BJ701" s="246"/>
      <c r="BK701" s="246"/>
      <c r="BL701" s="248"/>
      <c r="BM701" s="77"/>
      <c r="BN701" s="562" t="str">
        <f t="shared" si="85"/>
        <v xml:space="preserve"> </v>
      </c>
      <c r="BO701" s="562" t="str">
        <f t="shared" si="89"/>
        <v xml:space="preserve"> </v>
      </c>
      <c r="BP701" s="562" t="str">
        <f t="shared" si="90"/>
        <v xml:space="preserve"> </v>
      </c>
      <c r="BQ701" s="562" t="str">
        <f t="shared" si="91"/>
        <v xml:space="preserve"> </v>
      </c>
      <c r="BR701" s="77"/>
      <c r="BS701" s="313"/>
    </row>
    <row r="702" spans="1:71" s="86" customFormat="1" ht="12.75" x14ac:dyDescent="0.25">
      <c r="A702" s="365"/>
      <c r="B702" s="147">
        <f>Demography!B703</f>
        <v>0</v>
      </c>
      <c r="C702" s="147">
        <f>Demography!C703</f>
        <v>0</v>
      </c>
      <c r="D702" s="148">
        <f>Demography!D703</f>
        <v>0</v>
      </c>
      <c r="E702" s="81"/>
      <c r="F702" s="238"/>
      <c r="G702" s="150"/>
      <c r="H702" s="414"/>
      <c r="I702" s="256"/>
      <c r="J702" s="240"/>
      <c r="K702" s="261"/>
      <c r="L702" s="261"/>
      <c r="M702" s="261"/>
      <c r="N702" s="256"/>
      <c r="O702" s="247"/>
      <c r="P702" s="81"/>
      <c r="Q702" s="256"/>
      <c r="R702" s="150"/>
      <c r="S702" s="150"/>
      <c r="T702" s="81"/>
      <c r="U702" s="240"/>
      <c r="V702" s="240"/>
      <c r="W702" s="256"/>
      <c r="X702" s="240"/>
      <c r="Y702" s="256"/>
      <c r="Z702" s="256"/>
      <c r="AA702" s="256"/>
      <c r="AB702" s="261"/>
      <c r="AC702" s="261"/>
      <c r="AD702" s="77"/>
      <c r="AE702" s="261"/>
      <c r="AF702" s="261"/>
      <c r="AG702" s="261"/>
      <c r="AH702" s="261"/>
      <c r="AI702" s="261"/>
      <c r="AJ702" s="261"/>
      <c r="AK702" s="245"/>
      <c r="AL702" s="245"/>
      <c r="AM702" s="247"/>
      <c r="AN702" s="77"/>
      <c r="AO702" s="561" t="str">
        <f t="shared" si="84"/>
        <v xml:space="preserve"> </v>
      </c>
      <c r="AP702" s="561" t="str">
        <f t="shared" si="86"/>
        <v xml:space="preserve"> </v>
      </c>
      <c r="AQ702" s="561" t="str">
        <f t="shared" si="87"/>
        <v xml:space="preserve"> </v>
      </c>
      <c r="AR702" s="561" t="str">
        <f t="shared" si="88"/>
        <v xml:space="preserve"> </v>
      </c>
      <c r="AS702" s="77"/>
      <c r="AT702" s="240"/>
      <c r="AU702" s="240"/>
      <c r="AV702" s="256"/>
      <c r="AW702" s="240"/>
      <c r="AX702" s="256"/>
      <c r="AY702" s="256"/>
      <c r="AZ702" s="256"/>
      <c r="BA702" s="261"/>
      <c r="BB702" s="261"/>
      <c r="BC702" s="77"/>
      <c r="BD702" s="261"/>
      <c r="BE702" s="261"/>
      <c r="BF702" s="261"/>
      <c r="BG702" s="261"/>
      <c r="BH702" s="261"/>
      <c r="BI702" s="261"/>
      <c r="BJ702" s="245"/>
      <c r="BK702" s="245"/>
      <c r="BL702" s="247"/>
      <c r="BM702" s="77"/>
      <c r="BN702" s="561" t="str">
        <f t="shared" si="85"/>
        <v xml:space="preserve"> </v>
      </c>
      <c r="BO702" s="561" t="str">
        <f t="shared" si="89"/>
        <v xml:space="preserve"> </v>
      </c>
      <c r="BP702" s="561" t="str">
        <f t="shared" si="90"/>
        <v xml:space="preserve"> </v>
      </c>
      <c r="BQ702" s="561" t="str">
        <f t="shared" si="91"/>
        <v xml:space="preserve"> </v>
      </c>
      <c r="BR702" s="77"/>
      <c r="BS702" s="145"/>
    </row>
    <row r="703" spans="1:71" s="86" customFormat="1" ht="12.75" x14ac:dyDescent="0.25">
      <c r="A703" s="365"/>
      <c r="B703" s="361">
        <f>Demography!B704</f>
        <v>0</v>
      </c>
      <c r="C703" s="361">
        <f>Demography!C704</f>
        <v>0</v>
      </c>
      <c r="D703" s="362">
        <f>Demography!D704</f>
        <v>0</v>
      </c>
      <c r="E703" s="81"/>
      <c r="F703" s="415"/>
      <c r="G703" s="416"/>
      <c r="H703" s="417"/>
      <c r="I703" s="241"/>
      <c r="J703" s="242"/>
      <c r="K703" s="243"/>
      <c r="L703" s="243"/>
      <c r="M703" s="243"/>
      <c r="N703" s="241"/>
      <c r="O703" s="248"/>
      <c r="P703" s="81"/>
      <c r="Q703" s="241"/>
      <c r="R703" s="416"/>
      <c r="S703" s="416"/>
      <c r="T703" s="81"/>
      <c r="U703" s="242"/>
      <c r="V703" s="242"/>
      <c r="W703" s="241"/>
      <c r="X703" s="242"/>
      <c r="Y703" s="241"/>
      <c r="Z703" s="241"/>
      <c r="AA703" s="241"/>
      <c r="AB703" s="243"/>
      <c r="AC703" s="243"/>
      <c r="AD703" s="77"/>
      <c r="AE703" s="243"/>
      <c r="AF703" s="243"/>
      <c r="AG703" s="243"/>
      <c r="AH703" s="243"/>
      <c r="AI703" s="243"/>
      <c r="AJ703" s="243"/>
      <c r="AK703" s="246"/>
      <c r="AL703" s="246"/>
      <c r="AM703" s="248"/>
      <c r="AN703" s="77"/>
      <c r="AO703" s="562" t="str">
        <f t="shared" si="84"/>
        <v xml:space="preserve"> </v>
      </c>
      <c r="AP703" s="562" t="str">
        <f t="shared" si="86"/>
        <v xml:space="preserve"> </v>
      </c>
      <c r="AQ703" s="562" t="str">
        <f t="shared" si="87"/>
        <v xml:space="preserve"> </v>
      </c>
      <c r="AR703" s="562" t="str">
        <f t="shared" si="88"/>
        <v xml:space="preserve"> </v>
      </c>
      <c r="AS703" s="77"/>
      <c r="AT703" s="360"/>
      <c r="AU703" s="360"/>
      <c r="AV703" s="359"/>
      <c r="AW703" s="360"/>
      <c r="AX703" s="359"/>
      <c r="AY703" s="359"/>
      <c r="AZ703" s="241"/>
      <c r="BA703" s="243"/>
      <c r="BB703" s="243"/>
      <c r="BC703" s="77"/>
      <c r="BD703" s="243"/>
      <c r="BE703" s="243"/>
      <c r="BF703" s="243"/>
      <c r="BG703" s="243"/>
      <c r="BH703" s="243"/>
      <c r="BI703" s="243"/>
      <c r="BJ703" s="246"/>
      <c r="BK703" s="246"/>
      <c r="BL703" s="248"/>
      <c r="BM703" s="77"/>
      <c r="BN703" s="562" t="str">
        <f t="shared" si="85"/>
        <v xml:space="preserve"> </v>
      </c>
      <c r="BO703" s="562" t="str">
        <f t="shared" si="89"/>
        <v xml:space="preserve"> </v>
      </c>
      <c r="BP703" s="562" t="str">
        <f t="shared" si="90"/>
        <v xml:space="preserve"> </v>
      </c>
      <c r="BQ703" s="562" t="str">
        <f t="shared" si="91"/>
        <v xml:space="preserve"> </v>
      </c>
      <c r="BR703" s="77"/>
      <c r="BS703" s="313"/>
    </row>
    <row r="704" spans="1:71" s="86" customFormat="1" ht="12.75" x14ac:dyDescent="0.25">
      <c r="A704" s="365"/>
      <c r="B704" s="147">
        <f>Demography!B705</f>
        <v>0</v>
      </c>
      <c r="C704" s="147">
        <f>Demography!C705</f>
        <v>0</v>
      </c>
      <c r="D704" s="148">
        <f>Demography!D705</f>
        <v>0</v>
      </c>
      <c r="E704" s="81"/>
      <c r="F704" s="238"/>
      <c r="G704" s="150"/>
      <c r="H704" s="414"/>
      <c r="I704" s="256"/>
      <c r="J704" s="240"/>
      <c r="K704" s="261"/>
      <c r="L704" s="261"/>
      <c r="M704" s="261"/>
      <c r="N704" s="256"/>
      <c r="O704" s="247"/>
      <c r="P704" s="81"/>
      <c r="Q704" s="256"/>
      <c r="R704" s="150"/>
      <c r="S704" s="150"/>
      <c r="T704" s="81"/>
      <c r="U704" s="240"/>
      <c r="V704" s="240"/>
      <c r="W704" s="256"/>
      <c r="X704" s="240"/>
      <c r="Y704" s="256"/>
      <c r="Z704" s="256"/>
      <c r="AA704" s="256"/>
      <c r="AB704" s="261"/>
      <c r="AC704" s="261"/>
      <c r="AD704" s="77"/>
      <c r="AE704" s="261"/>
      <c r="AF704" s="261"/>
      <c r="AG704" s="261"/>
      <c r="AH704" s="261"/>
      <c r="AI704" s="261"/>
      <c r="AJ704" s="261"/>
      <c r="AK704" s="245"/>
      <c r="AL704" s="245"/>
      <c r="AM704" s="247"/>
      <c r="AN704" s="77"/>
      <c r="AO704" s="561" t="str">
        <f t="shared" si="84"/>
        <v xml:space="preserve"> </v>
      </c>
      <c r="AP704" s="561" t="str">
        <f t="shared" si="86"/>
        <v xml:space="preserve"> </v>
      </c>
      <c r="AQ704" s="561" t="str">
        <f t="shared" si="87"/>
        <v xml:space="preserve"> </v>
      </c>
      <c r="AR704" s="561" t="str">
        <f t="shared" si="88"/>
        <v xml:space="preserve"> </v>
      </c>
      <c r="AS704" s="77"/>
      <c r="AT704" s="240"/>
      <c r="AU704" s="240"/>
      <c r="AV704" s="256"/>
      <c r="AW704" s="240"/>
      <c r="AX704" s="256"/>
      <c r="AY704" s="256"/>
      <c r="AZ704" s="256"/>
      <c r="BA704" s="261"/>
      <c r="BB704" s="261"/>
      <c r="BC704" s="77"/>
      <c r="BD704" s="261"/>
      <c r="BE704" s="261"/>
      <c r="BF704" s="261"/>
      <c r="BG704" s="261"/>
      <c r="BH704" s="261"/>
      <c r="BI704" s="261"/>
      <c r="BJ704" s="245"/>
      <c r="BK704" s="245"/>
      <c r="BL704" s="247"/>
      <c r="BM704" s="77"/>
      <c r="BN704" s="561" t="str">
        <f t="shared" si="85"/>
        <v xml:space="preserve"> </v>
      </c>
      <c r="BO704" s="561" t="str">
        <f t="shared" si="89"/>
        <v xml:space="preserve"> </v>
      </c>
      <c r="BP704" s="561" t="str">
        <f t="shared" si="90"/>
        <v xml:space="preserve"> </v>
      </c>
      <c r="BQ704" s="561" t="str">
        <f t="shared" si="91"/>
        <v xml:space="preserve"> </v>
      </c>
      <c r="BR704" s="77"/>
      <c r="BS704" s="145"/>
    </row>
    <row r="705" spans="1:71" s="86" customFormat="1" ht="12.75" x14ac:dyDescent="0.25">
      <c r="A705" s="365"/>
      <c r="B705" s="361">
        <f>Demography!B706</f>
        <v>0</v>
      </c>
      <c r="C705" s="361">
        <f>Demography!C706</f>
        <v>0</v>
      </c>
      <c r="D705" s="362">
        <f>Demography!D706</f>
        <v>0</v>
      </c>
      <c r="E705" s="81"/>
      <c r="F705" s="415"/>
      <c r="G705" s="416"/>
      <c r="H705" s="417"/>
      <c r="I705" s="241"/>
      <c r="J705" s="242"/>
      <c r="K705" s="243"/>
      <c r="L705" s="243"/>
      <c r="M705" s="243"/>
      <c r="N705" s="241"/>
      <c r="O705" s="248"/>
      <c r="P705" s="81"/>
      <c r="Q705" s="241"/>
      <c r="R705" s="416"/>
      <c r="S705" s="416"/>
      <c r="T705" s="81"/>
      <c r="U705" s="242"/>
      <c r="V705" s="242"/>
      <c r="W705" s="241"/>
      <c r="X705" s="242"/>
      <c r="Y705" s="241"/>
      <c r="Z705" s="241"/>
      <c r="AA705" s="241"/>
      <c r="AB705" s="243"/>
      <c r="AC705" s="243"/>
      <c r="AD705" s="77"/>
      <c r="AE705" s="243"/>
      <c r="AF705" s="243"/>
      <c r="AG705" s="243"/>
      <c r="AH705" s="243"/>
      <c r="AI705" s="243"/>
      <c r="AJ705" s="243"/>
      <c r="AK705" s="246"/>
      <c r="AL705" s="246"/>
      <c r="AM705" s="248"/>
      <c r="AN705" s="77"/>
      <c r="AO705" s="562" t="str">
        <f t="shared" si="84"/>
        <v xml:space="preserve"> </v>
      </c>
      <c r="AP705" s="562" t="str">
        <f t="shared" si="86"/>
        <v xml:space="preserve"> </v>
      </c>
      <c r="AQ705" s="562" t="str">
        <f t="shared" si="87"/>
        <v xml:space="preserve"> </v>
      </c>
      <c r="AR705" s="562" t="str">
        <f t="shared" si="88"/>
        <v xml:space="preserve"> </v>
      </c>
      <c r="AS705" s="77"/>
      <c r="AT705" s="360"/>
      <c r="AU705" s="360"/>
      <c r="AV705" s="359"/>
      <c r="AW705" s="360"/>
      <c r="AX705" s="359"/>
      <c r="AY705" s="359"/>
      <c r="AZ705" s="241"/>
      <c r="BA705" s="243"/>
      <c r="BB705" s="243"/>
      <c r="BC705" s="77"/>
      <c r="BD705" s="243"/>
      <c r="BE705" s="243"/>
      <c r="BF705" s="243"/>
      <c r="BG705" s="243"/>
      <c r="BH705" s="243"/>
      <c r="BI705" s="243"/>
      <c r="BJ705" s="246"/>
      <c r="BK705" s="246"/>
      <c r="BL705" s="248"/>
      <c r="BM705" s="77"/>
      <c r="BN705" s="562" t="str">
        <f t="shared" si="85"/>
        <v xml:space="preserve"> </v>
      </c>
      <c r="BO705" s="562" t="str">
        <f t="shared" si="89"/>
        <v xml:space="preserve"> </v>
      </c>
      <c r="BP705" s="562" t="str">
        <f t="shared" si="90"/>
        <v xml:space="preserve"> </v>
      </c>
      <c r="BQ705" s="562" t="str">
        <f t="shared" si="91"/>
        <v xml:space="preserve"> </v>
      </c>
      <c r="BR705" s="77"/>
      <c r="BS705" s="313"/>
    </row>
    <row r="706" spans="1:71" s="86" customFormat="1" ht="12.75" x14ac:dyDescent="0.25">
      <c r="A706" s="365"/>
      <c r="B706" s="147">
        <f>Demography!B707</f>
        <v>0</v>
      </c>
      <c r="C706" s="147">
        <f>Demography!C707</f>
        <v>0</v>
      </c>
      <c r="D706" s="148">
        <f>Demography!D707</f>
        <v>0</v>
      </c>
      <c r="E706" s="81"/>
      <c r="F706" s="238"/>
      <c r="G706" s="150"/>
      <c r="H706" s="414"/>
      <c r="I706" s="256"/>
      <c r="J706" s="240"/>
      <c r="K706" s="261"/>
      <c r="L706" s="261"/>
      <c r="M706" s="261"/>
      <c r="N706" s="256"/>
      <c r="O706" s="247"/>
      <c r="P706" s="81"/>
      <c r="Q706" s="256"/>
      <c r="R706" s="150"/>
      <c r="S706" s="150"/>
      <c r="T706" s="81"/>
      <c r="U706" s="240"/>
      <c r="V706" s="240"/>
      <c r="W706" s="256"/>
      <c r="X706" s="240"/>
      <c r="Y706" s="256"/>
      <c r="Z706" s="256"/>
      <c r="AA706" s="256"/>
      <c r="AB706" s="261"/>
      <c r="AC706" s="261"/>
      <c r="AD706" s="77"/>
      <c r="AE706" s="261"/>
      <c r="AF706" s="261"/>
      <c r="AG706" s="261"/>
      <c r="AH706" s="261"/>
      <c r="AI706" s="261"/>
      <c r="AJ706" s="261"/>
      <c r="AK706" s="245"/>
      <c r="AL706" s="245"/>
      <c r="AM706" s="247"/>
      <c r="AN706" s="77"/>
      <c r="AO706" s="561" t="str">
        <f t="shared" si="84"/>
        <v xml:space="preserve"> </v>
      </c>
      <c r="AP706" s="561" t="str">
        <f t="shared" si="86"/>
        <v xml:space="preserve"> </v>
      </c>
      <c r="AQ706" s="561" t="str">
        <f t="shared" si="87"/>
        <v xml:space="preserve"> </v>
      </c>
      <c r="AR706" s="561" t="str">
        <f t="shared" si="88"/>
        <v xml:space="preserve"> </v>
      </c>
      <c r="AS706" s="77"/>
      <c r="AT706" s="240"/>
      <c r="AU706" s="240"/>
      <c r="AV706" s="256"/>
      <c r="AW706" s="240"/>
      <c r="AX706" s="256"/>
      <c r="AY706" s="256"/>
      <c r="AZ706" s="256"/>
      <c r="BA706" s="261"/>
      <c r="BB706" s="261"/>
      <c r="BC706" s="77"/>
      <c r="BD706" s="261"/>
      <c r="BE706" s="261"/>
      <c r="BF706" s="261"/>
      <c r="BG706" s="261"/>
      <c r="BH706" s="261"/>
      <c r="BI706" s="261"/>
      <c r="BJ706" s="245"/>
      <c r="BK706" s="245"/>
      <c r="BL706" s="247"/>
      <c r="BM706" s="77"/>
      <c r="BN706" s="561" t="str">
        <f t="shared" si="85"/>
        <v xml:space="preserve"> </v>
      </c>
      <c r="BO706" s="561" t="str">
        <f t="shared" si="89"/>
        <v xml:space="preserve"> </v>
      </c>
      <c r="BP706" s="561" t="str">
        <f t="shared" si="90"/>
        <v xml:space="preserve"> </v>
      </c>
      <c r="BQ706" s="561" t="str">
        <f t="shared" si="91"/>
        <v xml:space="preserve"> </v>
      </c>
      <c r="BR706" s="77"/>
      <c r="BS706" s="145"/>
    </row>
    <row r="707" spans="1:71" s="86" customFormat="1" ht="12.75" x14ac:dyDescent="0.25">
      <c r="A707" s="365"/>
      <c r="B707" s="361">
        <f>Demography!B708</f>
        <v>0</v>
      </c>
      <c r="C707" s="361">
        <f>Demography!C708</f>
        <v>0</v>
      </c>
      <c r="D707" s="362">
        <f>Demography!D708</f>
        <v>0</v>
      </c>
      <c r="E707" s="81"/>
      <c r="F707" s="415"/>
      <c r="G707" s="416"/>
      <c r="H707" s="417"/>
      <c r="I707" s="241"/>
      <c r="J707" s="242"/>
      <c r="K707" s="243"/>
      <c r="L707" s="243"/>
      <c r="M707" s="243"/>
      <c r="N707" s="241"/>
      <c r="O707" s="248"/>
      <c r="P707" s="81"/>
      <c r="Q707" s="241"/>
      <c r="R707" s="416"/>
      <c r="S707" s="416"/>
      <c r="T707" s="81"/>
      <c r="U707" s="242"/>
      <c r="V707" s="242"/>
      <c r="W707" s="241"/>
      <c r="X707" s="242"/>
      <c r="Y707" s="241"/>
      <c r="Z707" s="241"/>
      <c r="AA707" s="241"/>
      <c r="AB707" s="243"/>
      <c r="AC707" s="243"/>
      <c r="AD707" s="77"/>
      <c r="AE707" s="243"/>
      <c r="AF707" s="243"/>
      <c r="AG707" s="243"/>
      <c r="AH707" s="243"/>
      <c r="AI707" s="243"/>
      <c r="AJ707" s="243"/>
      <c r="AK707" s="246"/>
      <c r="AL707" s="246"/>
      <c r="AM707" s="248"/>
      <c r="AN707" s="77"/>
      <c r="AO707" s="562" t="str">
        <f t="shared" si="84"/>
        <v xml:space="preserve"> </v>
      </c>
      <c r="AP707" s="562" t="str">
        <f t="shared" si="86"/>
        <v xml:space="preserve"> </v>
      </c>
      <c r="AQ707" s="562" t="str">
        <f t="shared" si="87"/>
        <v xml:space="preserve"> </v>
      </c>
      <c r="AR707" s="562" t="str">
        <f t="shared" si="88"/>
        <v xml:space="preserve"> </v>
      </c>
      <c r="AS707" s="77"/>
      <c r="AT707" s="360"/>
      <c r="AU707" s="360"/>
      <c r="AV707" s="359"/>
      <c r="AW707" s="360"/>
      <c r="AX707" s="359"/>
      <c r="AY707" s="359"/>
      <c r="AZ707" s="241"/>
      <c r="BA707" s="243"/>
      <c r="BB707" s="243"/>
      <c r="BC707" s="77"/>
      <c r="BD707" s="243"/>
      <c r="BE707" s="243"/>
      <c r="BF707" s="243"/>
      <c r="BG707" s="243"/>
      <c r="BH707" s="243"/>
      <c r="BI707" s="243"/>
      <c r="BJ707" s="246"/>
      <c r="BK707" s="246"/>
      <c r="BL707" s="248"/>
      <c r="BM707" s="77"/>
      <c r="BN707" s="562" t="str">
        <f t="shared" si="85"/>
        <v xml:space="preserve"> </v>
      </c>
      <c r="BO707" s="562" t="str">
        <f t="shared" si="89"/>
        <v xml:space="preserve"> </v>
      </c>
      <c r="BP707" s="562" t="str">
        <f t="shared" si="90"/>
        <v xml:space="preserve"> </v>
      </c>
      <c r="BQ707" s="562" t="str">
        <f t="shared" si="91"/>
        <v xml:space="preserve"> </v>
      </c>
      <c r="BR707" s="77"/>
      <c r="BS707" s="313"/>
    </row>
    <row r="708" spans="1:71" s="86" customFormat="1" ht="12.75" x14ac:dyDescent="0.25">
      <c r="A708" s="365"/>
      <c r="B708" s="147">
        <f>Demography!B709</f>
        <v>0</v>
      </c>
      <c r="C708" s="147">
        <f>Demography!C709</f>
        <v>0</v>
      </c>
      <c r="D708" s="148">
        <f>Demography!D709</f>
        <v>0</v>
      </c>
      <c r="E708" s="81"/>
      <c r="F708" s="238"/>
      <c r="G708" s="150"/>
      <c r="H708" s="414"/>
      <c r="I708" s="256"/>
      <c r="J708" s="240"/>
      <c r="K708" s="261"/>
      <c r="L708" s="261"/>
      <c r="M708" s="261"/>
      <c r="N708" s="256"/>
      <c r="O708" s="247"/>
      <c r="P708" s="81"/>
      <c r="Q708" s="256"/>
      <c r="R708" s="150"/>
      <c r="S708" s="150"/>
      <c r="T708" s="81"/>
      <c r="U708" s="240"/>
      <c r="V708" s="240"/>
      <c r="W708" s="256"/>
      <c r="X708" s="240"/>
      <c r="Y708" s="256"/>
      <c r="Z708" s="256"/>
      <c r="AA708" s="256"/>
      <c r="AB708" s="261"/>
      <c r="AC708" s="261"/>
      <c r="AD708" s="77"/>
      <c r="AE708" s="261"/>
      <c r="AF708" s="261"/>
      <c r="AG708" s="261"/>
      <c r="AH708" s="261"/>
      <c r="AI708" s="261"/>
      <c r="AJ708" s="261"/>
      <c r="AK708" s="245"/>
      <c r="AL708" s="245"/>
      <c r="AM708" s="247"/>
      <c r="AN708" s="77"/>
      <c r="AO708" s="561" t="str">
        <f t="shared" si="84"/>
        <v xml:space="preserve"> </v>
      </c>
      <c r="AP708" s="561" t="str">
        <f t="shared" si="86"/>
        <v xml:space="preserve"> </v>
      </c>
      <c r="AQ708" s="561" t="str">
        <f t="shared" si="87"/>
        <v xml:space="preserve"> </v>
      </c>
      <c r="AR708" s="561" t="str">
        <f t="shared" si="88"/>
        <v xml:space="preserve"> </v>
      </c>
      <c r="AS708" s="77"/>
      <c r="AT708" s="240"/>
      <c r="AU708" s="240"/>
      <c r="AV708" s="256"/>
      <c r="AW708" s="240"/>
      <c r="AX708" s="256"/>
      <c r="AY708" s="256"/>
      <c r="AZ708" s="256"/>
      <c r="BA708" s="261"/>
      <c r="BB708" s="261"/>
      <c r="BC708" s="77"/>
      <c r="BD708" s="261"/>
      <c r="BE708" s="261"/>
      <c r="BF708" s="261"/>
      <c r="BG708" s="261"/>
      <c r="BH708" s="261"/>
      <c r="BI708" s="261"/>
      <c r="BJ708" s="245"/>
      <c r="BK708" s="245"/>
      <c r="BL708" s="247"/>
      <c r="BM708" s="77"/>
      <c r="BN708" s="561" t="str">
        <f t="shared" si="85"/>
        <v xml:space="preserve"> </v>
      </c>
      <c r="BO708" s="561" t="str">
        <f t="shared" si="89"/>
        <v xml:space="preserve"> </v>
      </c>
      <c r="BP708" s="561" t="str">
        <f t="shared" si="90"/>
        <v xml:space="preserve"> </v>
      </c>
      <c r="BQ708" s="561" t="str">
        <f t="shared" si="91"/>
        <v xml:space="preserve"> </v>
      </c>
      <c r="BR708" s="77"/>
      <c r="BS708" s="145"/>
    </row>
    <row r="709" spans="1:71" s="86" customFormat="1" ht="12.75" x14ac:dyDescent="0.25">
      <c r="A709" s="365"/>
      <c r="B709" s="361">
        <f>Demography!B710</f>
        <v>0</v>
      </c>
      <c r="C709" s="361">
        <f>Demography!C710</f>
        <v>0</v>
      </c>
      <c r="D709" s="362">
        <f>Demography!D710</f>
        <v>0</v>
      </c>
      <c r="E709" s="81"/>
      <c r="F709" s="415"/>
      <c r="G709" s="416"/>
      <c r="H709" s="417"/>
      <c r="I709" s="241"/>
      <c r="J709" s="242"/>
      <c r="K709" s="243"/>
      <c r="L709" s="243"/>
      <c r="M709" s="243"/>
      <c r="N709" s="241"/>
      <c r="O709" s="248"/>
      <c r="P709" s="81"/>
      <c r="Q709" s="241"/>
      <c r="R709" s="416"/>
      <c r="S709" s="416"/>
      <c r="T709" s="81"/>
      <c r="U709" s="242"/>
      <c r="V709" s="242"/>
      <c r="W709" s="241"/>
      <c r="X709" s="242"/>
      <c r="Y709" s="241"/>
      <c r="Z709" s="241"/>
      <c r="AA709" s="241"/>
      <c r="AB709" s="243"/>
      <c r="AC709" s="243"/>
      <c r="AD709" s="77"/>
      <c r="AE709" s="243"/>
      <c r="AF709" s="243"/>
      <c r="AG709" s="243"/>
      <c r="AH709" s="243"/>
      <c r="AI709" s="243"/>
      <c r="AJ709" s="243"/>
      <c r="AK709" s="246"/>
      <c r="AL709" s="246"/>
      <c r="AM709" s="248"/>
      <c r="AN709" s="77"/>
      <c r="AO709" s="562" t="str">
        <f t="shared" si="84"/>
        <v xml:space="preserve"> </v>
      </c>
      <c r="AP709" s="562" t="str">
        <f t="shared" si="86"/>
        <v xml:space="preserve"> </v>
      </c>
      <c r="AQ709" s="562" t="str">
        <f t="shared" si="87"/>
        <v xml:space="preserve"> </v>
      </c>
      <c r="AR709" s="562" t="str">
        <f t="shared" si="88"/>
        <v xml:space="preserve"> </v>
      </c>
      <c r="AS709" s="77"/>
      <c r="AT709" s="360"/>
      <c r="AU709" s="360"/>
      <c r="AV709" s="359"/>
      <c r="AW709" s="360"/>
      <c r="AX709" s="359"/>
      <c r="AY709" s="359"/>
      <c r="AZ709" s="241"/>
      <c r="BA709" s="243"/>
      <c r="BB709" s="243"/>
      <c r="BC709" s="77"/>
      <c r="BD709" s="243"/>
      <c r="BE709" s="243"/>
      <c r="BF709" s="243"/>
      <c r="BG709" s="243"/>
      <c r="BH709" s="243"/>
      <c r="BI709" s="243"/>
      <c r="BJ709" s="246"/>
      <c r="BK709" s="246"/>
      <c r="BL709" s="248"/>
      <c r="BM709" s="77"/>
      <c r="BN709" s="562" t="str">
        <f t="shared" si="85"/>
        <v xml:space="preserve"> </v>
      </c>
      <c r="BO709" s="562" t="str">
        <f t="shared" si="89"/>
        <v xml:space="preserve"> </v>
      </c>
      <c r="BP709" s="562" t="str">
        <f t="shared" si="90"/>
        <v xml:space="preserve"> </v>
      </c>
      <c r="BQ709" s="562" t="str">
        <f t="shared" si="91"/>
        <v xml:space="preserve"> </v>
      </c>
      <c r="BR709" s="77"/>
      <c r="BS709" s="313"/>
    </row>
    <row r="710" spans="1:71" s="86" customFormat="1" ht="12.75" x14ac:dyDescent="0.25">
      <c r="A710" s="365"/>
      <c r="B710" s="147">
        <f>Demography!B711</f>
        <v>0</v>
      </c>
      <c r="C710" s="147">
        <f>Demography!C711</f>
        <v>0</v>
      </c>
      <c r="D710" s="148">
        <f>Demography!D711</f>
        <v>0</v>
      </c>
      <c r="E710" s="81"/>
      <c r="F710" s="238"/>
      <c r="G710" s="150"/>
      <c r="H710" s="414"/>
      <c r="I710" s="256"/>
      <c r="J710" s="240"/>
      <c r="K710" s="261"/>
      <c r="L710" s="261"/>
      <c r="M710" s="261"/>
      <c r="N710" s="256"/>
      <c r="O710" s="247"/>
      <c r="P710" s="81"/>
      <c r="Q710" s="256"/>
      <c r="R710" s="150"/>
      <c r="S710" s="150"/>
      <c r="T710" s="81"/>
      <c r="U710" s="240"/>
      <c r="V710" s="240"/>
      <c r="W710" s="256"/>
      <c r="X710" s="240"/>
      <c r="Y710" s="256"/>
      <c r="Z710" s="256"/>
      <c r="AA710" s="256"/>
      <c r="AB710" s="261"/>
      <c r="AC710" s="261"/>
      <c r="AD710" s="77"/>
      <c r="AE710" s="261"/>
      <c r="AF710" s="261"/>
      <c r="AG710" s="261"/>
      <c r="AH710" s="261"/>
      <c r="AI710" s="261"/>
      <c r="AJ710" s="261"/>
      <c r="AK710" s="245"/>
      <c r="AL710" s="245"/>
      <c r="AM710" s="247"/>
      <c r="AN710" s="77"/>
      <c r="AO710" s="561" t="str">
        <f t="shared" si="84"/>
        <v xml:space="preserve"> </v>
      </c>
      <c r="AP710" s="561" t="str">
        <f t="shared" si="86"/>
        <v xml:space="preserve"> </v>
      </c>
      <c r="AQ710" s="561" t="str">
        <f t="shared" si="87"/>
        <v xml:space="preserve"> </v>
      </c>
      <c r="AR710" s="561" t="str">
        <f t="shared" si="88"/>
        <v xml:space="preserve"> </v>
      </c>
      <c r="AS710" s="77"/>
      <c r="AT710" s="240"/>
      <c r="AU710" s="240"/>
      <c r="AV710" s="256"/>
      <c r="AW710" s="240"/>
      <c r="AX710" s="256"/>
      <c r="AY710" s="256"/>
      <c r="AZ710" s="256"/>
      <c r="BA710" s="261"/>
      <c r="BB710" s="261"/>
      <c r="BC710" s="77"/>
      <c r="BD710" s="261"/>
      <c r="BE710" s="261"/>
      <c r="BF710" s="261"/>
      <c r="BG710" s="261"/>
      <c r="BH710" s="261"/>
      <c r="BI710" s="261"/>
      <c r="BJ710" s="245"/>
      <c r="BK710" s="245"/>
      <c r="BL710" s="247"/>
      <c r="BM710" s="77"/>
      <c r="BN710" s="561" t="str">
        <f t="shared" si="85"/>
        <v xml:space="preserve"> </v>
      </c>
      <c r="BO710" s="561" t="str">
        <f t="shared" si="89"/>
        <v xml:space="preserve"> </v>
      </c>
      <c r="BP710" s="561" t="str">
        <f t="shared" si="90"/>
        <v xml:space="preserve"> </v>
      </c>
      <c r="BQ710" s="561" t="str">
        <f t="shared" si="91"/>
        <v xml:space="preserve"> </v>
      </c>
      <c r="BR710" s="77"/>
      <c r="BS710" s="145"/>
    </row>
    <row r="711" spans="1:71" s="86" customFormat="1" ht="12.75" x14ac:dyDescent="0.25">
      <c r="A711" s="365"/>
      <c r="B711" s="361">
        <f>Demography!B712</f>
        <v>0</v>
      </c>
      <c r="C711" s="361">
        <f>Demography!C712</f>
        <v>0</v>
      </c>
      <c r="D711" s="362">
        <f>Demography!D712</f>
        <v>0</v>
      </c>
      <c r="E711" s="81"/>
      <c r="F711" s="415"/>
      <c r="G711" s="416"/>
      <c r="H711" s="417"/>
      <c r="I711" s="241"/>
      <c r="J711" s="242"/>
      <c r="K711" s="243"/>
      <c r="L711" s="243"/>
      <c r="M711" s="243"/>
      <c r="N711" s="241"/>
      <c r="O711" s="248"/>
      <c r="P711" s="81"/>
      <c r="Q711" s="241"/>
      <c r="R711" s="416"/>
      <c r="S711" s="416"/>
      <c r="T711" s="81"/>
      <c r="U711" s="242"/>
      <c r="V711" s="242"/>
      <c r="W711" s="241"/>
      <c r="X711" s="242"/>
      <c r="Y711" s="241"/>
      <c r="Z711" s="241"/>
      <c r="AA711" s="241"/>
      <c r="AB711" s="243"/>
      <c r="AC711" s="243"/>
      <c r="AD711" s="77"/>
      <c r="AE711" s="243"/>
      <c r="AF711" s="243"/>
      <c r="AG711" s="243"/>
      <c r="AH711" s="243"/>
      <c r="AI711" s="243"/>
      <c r="AJ711" s="243"/>
      <c r="AK711" s="246"/>
      <c r="AL711" s="246"/>
      <c r="AM711" s="248"/>
      <c r="AN711" s="77"/>
      <c r="AO711" s="562" t="str">
        <f t="shared" si="84"/>
        <v xml:space="preserve"> </v>
      </c>
      <c r="AP711" s="562" t="str">
        <f t="shared" si="86"/>
        <v xml:space="preserve"> </v>
      </c>
      <c r="AQ711" s="562" t="str">
        <f t="shared" si="87"/>
        <v xml:space="preserve"> </v>
      </c>
      <c r="AR711" s="562" t="str">
        <f t="shared" si="88"/>
        <v xml:space="preserve"> </v>
      </c>
      <c r="AS711" s="77"/>
      <c r="AT711" s="360"/>
      <c r="AU711" s="360"/>
      <c r="AV711" s="359"/>
      <c r="AW711" s="360"/>
      <c r="AX711" s="359"/>
      <c r="AY711" s="359"/>
      <c r="AZ711" s="241"/>
      <c r="BA711" s="243"/>
      <c r="BB711" s="243"/>
      <c r="BC711" s="77"/>
      <c r="BD711" s="243"/>
      <c r="BE711" s="243"/>
      <c r="BF711" s="243"/>
      <c r="BG711" s="243"/>
      <c r="BH711" s="243"/>
      <c r="BI711" s="243"/>
      <c r="BJ711" s="246"/>
      <c r="BK711" s="246"/>
      <c r="BL711" s="248"/>
      <c r="BM711" s="77"/>
      <c r="BN711" s="562" t="str">
        <f t="shared" si="85"/>
        <v xml:space="preserve"> </v>
      </c>
      <c r="BO711" s="562" t="str">
        <f t="shared" si="89"/>
        <v xml:space="preserve"> </v>
      </c>
      <c r="BP711" s="562" t="str">
        <f t="shared" si="90"/>
        <v xml:space="preserve"> </v>
      </c>
      <c r="BQ711" s="562" t="str">
        <f t="shared" si="91"/>
        <v xml:space="preserve"> </v>
      </c>
      <c r="BR711" s="77"/>
      <c r="BS711" s="313"/>
    </row>
    <row r="712" spans="1:71" s="86" customFormat="1" ht="12.75" x14ac:dyDescent="0.25">
      <c r="A712" s="365"/>
      <c r="B712" s="147">
        <f>Demography!B713</f>
        <v>0</v>
      </c>
      <c r="C712" s="147">
        <f>Demography!C713</f>
        <v>0</v>
      </c>
      <c r="D712" s="148">
        <f>Demography!D713</f>
        <v>0</v>
      </c>
      <c r="E712" s="81"/>
      <c r="F712" s="238"/>
      <c r="G712" s="150"/>
      <c r="H712" s="414"/>
      <c r="I712" s="256"/>
      <c r="J712" s="240"/>
      <c r="K712" s="261"/>
      <c r="L712" s="261"/>
      <c r="M712" s="261"/>
      <c r="N712" s="256"/>
      <c r="O712" s="247"/>
      <c r="P712" s="81"/>
      <c r="Q712" s="256"/>
      <c r="R712" s="150"/>
      <c r="S712" s="150"/>
      <c r="T712" s="81"/>
      <c r="U712" s="240"/>
      <c r="V712" s="240"/>
      <c r="W712" s="256"/>
      <c r="X712" s="240"/>
      <c r="Y712" s="256"/>
      <c r="Z712" s="256"/>
      <c r="AA712" s="256"/>
      <c r="AB712" s="261"/>
      <c r="AC712" s="261"/>
      <c r="AD712" s="77"/>
      <c r="AE712" s="261"/>
      <c r="AF712" s="261"/>
      <c r="AG712" s="261"/>
      <c r="AH712" s="261"/>
      <c r="AI712" s="261"/>
      <c r="AJ712" s="261"/>
      <c r="AK712" s="245"/>
      <c r="AL712" s="245"/>
      <c r="AM712" s="247"/>
      <c r="AN712" s="77"/>
      <c r="AO712" s="561" t="str">
        <f t="shared" si="84"/>
        <v xml:space="preserve"> </v>
      </c>
      <c r="AP712" s="561" t="str">
        <f t="shared" si="86"/>
        <v xml:space="preserve"> </v>
      </c>
      <c r="AQ712" s="561" t="str">
        <f t="shared" si="87"/>
        <v xml:space="preserve"> </v>
      </c>
      <c r="AR712" s="561" t="str">
        <f t="shared" si="88"/>
        <v xml:space="preserve"> </v>
      </c>
      <c r="AS712" s="77"/>
      <c r="AT712" s="240"/>
      <c r="AU712" s="240"/>
      <c r="AV712" s="256"/>
      <c r="AW712" s="240"/>
      <c r="AX712" s="256"/>
      <c r="AY712" s="256"/>
      <c r="AZ712" s="256"/>
      <c r="BA712" s="261"/>
      <c r="BB712" s="261"/>
      <c r="BC712" s="77"/>
      <c r="BD712" s="261"/>
      <c r="BE712" s="261"/>
      <c r="BF712" s="261"/>
      <c r="BG712" s="261"/>
      <c r="BH712" s="261"/>
      <c r="BI712" s="261"/>
      <c r="BJ712" s="245"/>
      <c r="BK712" s="245"/>
      <c r="BL712" s="247"/>
      <c r="BM712" s="77"/>
      <c r="BN712" s="561" t="str">
        <f t="shared" si="85"/>
        <v xml:space="preserve"> </v>
      </c>
      <c r="BO712" s="561" t="str">
        <f t="shared" si="89"/>
        <v xml:space="preserve"> </v>
      </c>
      <c r="BP712" s="561" t="str">
        <f t="shared" si="90"/>
        <v xml:space="preserve"> </v>
      </c>
      <c r="BQ712" s="561" t="str">
        <f t="shared" si="91"/>
        <v xml:space="preserve"> </v>
      </c>
      <c r="BR712" s="77"/>
      <c r="BS712" s="145"/>
    </row>
    <row r="713" spans="1:71" s="86" customFormat="1" ht="12.75" x14ac:dyDescent="0.25">
      <c r="A713" s="365"/>
      <c r="B713" s="361">
        <f>Demography!B714</f>
        <v>0</v>
      </c>
      <c r="C713" s="361">
        <f>Demography!C714</f>
        <v>0</v>
      </c>
      <c r="D713" s="362">
        <f>Demography!D714</f>
        <v>0</v>
      </c>
      <c r="E713" s="81"/>
      <c r="F713" s="415"/>
      <c r="G713" s="416"/>
      <c r="H713" s="417"/>
      <c r="I713" s="241"/>
      <c r="J713" s="242"/>
      <c r="K713" s="243"/>
      <c r="L713" s="243"/>
      <c r="M713" s="243"/>
      <c r="N713" s="241"/>
      <c r="O713" s="248"/>
      <c r="P713" s="81"/>
      <c r="Q713" s="241"/>
      <c r="R713" s="416"/>
      <c r="S713" s="416"/>
      <c r="T713" s="81"/>
      <c r="U713" s="242"/>
      <c r="V713" s="242"/>
      <c r="W713" s="241"/>
      <c r="X713" s="242"/>
      <c r="Y713" s="241"/>
      <c r="Z713" s="241"/>
      <c r="AA713" s="241"/>
      <c r="AB713" s="243"/>
      <c r="AC713" s="243"/>
      <c r="AD713" s="77"/>
      <c r="AE713" s="243"/>
      <c r="AF713" s="243"/>
      <c r="AG713" s="243"/>
      <c r="AH713" s="243"/>
      <c r="AI713" s="243"/>
      <c r="AJ713" s="243"/>
      <c r="AK713" s="246"/>
      <c r="AL713" s="246"/>
      <c r="AM713" s="248"/>
      <c r="AN713" s="77"/>
      <c r="AO713" s="562" t="str">
        <f t="shared" si="84"/>
        <v xml:space="preserve"> </v>
      </c>
      <c r="AP713" s="562" t="str">
        <f t="shared" si="86"/>
        <v xml:space="preserve"> </v>
      </c>
      <c r="AQ713" s="562" t="str">
        <f t="shared" si="87"/>
        <v xml:space="preserve"> </v>
      </c>
      <c r="AR713" s="562" t="str">
        <f t="shared" si="88"/>
        <v xml:space="preserve"> </v>
      </c>
      <c r="AS713" s="77"/>
      <c r="AT713" s="360"/>
      <c r="AU713" s="360"/>
      <c r="AV713" s="359"/>
      <c r="AW713" s="360"/>
      <c r="AX713" s="359"/>
      <c r="AY713" s="359"/>
      <c r="AZ713" s="241"/>
      <c r="BA713" s="243"/>
      <c r="BB713" s="243"/>
      <c r="BC713" s="77"/>
      <c r="BD713" s="243"/>
      <c r="BE713" s="243"/>
      <c r="BF713" s="243"/>
      <c r="BG713" s="243"/>
      <c r="BH713" s="243"/>
      <c r="BI713" s="243"/>
      <c r="BJ713" s="246"/>
      <c r="BK713" s="246"/>
      <c r="BL713" s="248"/>
      <c r="BM713" s="77"/>
      <c r="BN713" s="562" t="str">
        <f t="shared" si="85"/>
        <v xml:space="preserve"> </v>
      </c>
      <c r="BO713" s="562" t="str">
        <f t="shared" si="89"/>
        <v xml:space="preserve"> </v>
      </c>
      <c r="BP713" s="562" t="str">
        <f t="shared" si="90"/>
        <v xml:space="preserve"> </v>
      </c>
      <c r="BQ713" s="562" t="str">
        <f t="shared" si="91"/>
        <v xml:space="preserve"> </v>
      </c>
      <c r="BR713" s="77"/>
      <c r="BS713" s="313"/>
    </row>
    <row r="714" spans="1:71" s="86" customFormat="1" ht="12.75" x14ac:dyDescent="0.25">
      <c r="A714" s="365"/>
      <c r="B714" s="147">
        <f>Demography!B715</f>
        <v>0</v>
      </c>
      <c r="C714" s="147">
        <f>Demography!C715</f>
        <v>0</v>
      </c>
      <c r="D714" s="148">
        <f>Demography!D715</f>
        <v>0</v>
      </c>
      <c r="E714" s="81"/>
      <c r="F714" s="238"/>
      <c r="G714" s="150"/>
      <c r="H714" s="414"/>
      <c r="I714" s="256"/>
      <c r="J714" s="240"/>
      <c r="K714" s="261"/>
      <c r="L714" s="261"/>
      <c r="M714" s="261"/>
      <c r="N714" s="256"/>
      <c r="O714" s="247"/>
      <c r="P714" s="81"/>
      <c r="Q714" s="256"/>
      <c r="R714" s="150"/>
      <c r="S714" s="150"/>
      <c r="T714" s="81"/>
      <c r="U714" s="240"/>
      <c r="V714" s="240"/>
      <c r="W714" s="256"/>
      <c r="X714" s="240"/>
      <c r="Y714" s="256"/>
      <c r="Z714" s="256"/>
      <c r="AA714" s="256"/>
      <c r="AB714" s="261"/>
      <c r="AC714" s="261"/>
      <c r="AD714" s="77"/>
      <c r="AE714" s="261"/>
      <c r="AF714" s="261"/>
      <c r="AG714" s="261"/>
      <c r="AH714" s="261"/>
      <c r="AI714" s="261"/>
      <c r="AJ714" s="261"/>
      <c r="AK714" s="245"/>
      <c r="AL714" s="245"/>
      <c r="AM714" s="247"/>
      <c r="AN714" s="77"/>
      <c r="AO714" s="561" t="str">
        <f t="shared" si="84"/>
        <v xml:space="preserve"> </v>
      </c>
      <c r="AP714" s="561" t="str">
        <f t="shared" si="86"/>
        <v xml:space="preserve"> </v>
      </c>
      <c r="AQ714" s="561" t="str">
        <f t="shared" si="87"/>
        <v xml:space="preserve"> </v>
      </c>
      <c r="AR714" s="561" t="str">
        <f t="shared" si="88"/>
        <v xml:space="preserve"> </v>
      </c>
      <c r="AS714" s="77"/>
      <c r="AT714" s="240"/>
      <c r="AU714" s="240"/>
      <c r="AV714" s="256"/>
      <c r="AW714" s="240"/>
      <c r="AX714" s="256"/>
      <c r="AY714" s="256"/>
      <c r="AZ714" s="256"/>
      <c r="BA714" s="261"/>
      <c r="BB714" s="261"/>
      <c r="BC714" s="77"/>
      <c r="BD714" s="261"/>
      <c r="BE714" s="261"/>
      <c r="BF714" s="261"/>
      <c r="BG714" s="261"/>
      <c r="BH714" s="261"/>
      <c r="BI714" s="261"/>
      <c r="BJ714" s="245"/>
      <c r="BK714" s="245"/>
      <c r="BL714" s="247"/>
      <c r="BM714" s="77"/>
      <c r="BN714" s="561" t="str">
        <f t="shared" si="85"/>
        <v xml:space="preserve"> </v>
      </c>
      <c r="BO714" s="561" t="str">
        <f t="shared" si="89"/>
        <v xml:space="preserve"> </v>
      </c>
      <c r="BP714" s="561" t="str">
        <f t="shared" si="90"/>
        <v xml:space="preserve"> </v>
      </c>
      <c r="BQ714" s="561" t="str">
        <f t="shared" si="91"/>
        <v xml:space="preserve"> </v>
      </c>
      <c r="BR714" s="77"/>
      <c r="BS714" s="145"/>
    </row>
    <row r="715" spans="1:71" s="86" customFormat="1" ht="12.75" x14ac:dyDescent="0.25">
      <c r="A715" s="365"/>
      <c r="B715" s="361">
        <f>Demography!B716</f>
        <v>0</v>
      </c>
      <c r="C715" s="361">
        <f>Demography!C716</f>
        <v>0</v>
      </c>
      <c r="D715" s="362">
        <f>Demography!D716</f>
        <v>0</v>
      </c>
      <c r="E715" s="81"/>
      <c r="F715" s="415"/>
      <c r="G715" s="416"/>
      <c r="H715" s="417"/>
      <c r="I715" s="241"/>
      <c r="J715" s="242"/>
      <c r="K715" s="243"/>
      <c r="L715" s="243"/>
      <c r="M715" s="243"/>
      <c r="N715" s="241"/>
      <c r="O715" s="248"/>
      <c r="P715" s="81"/>
      <c r="Q715" s="241"/>
      <c r="R715" s="416"/>
      <c r="S715" s="416"/>
      <c r="T715" s="81"/>
      <c r="U715" s="242"/>
      <c r="V715" s="242"/>
      <c r="W715" s="241"/>
      <c r="X715" s="242"/>
      <c r="Y715" s="241"/>
      <c r="Z715" s="241"/>
      <c r="AA715" s="241"/>
      <c r="AB715" s="243"/>
      <c r="AC715" s="243"/>
      <c r="AD715" s="77"/>
      <c r="AE715" s="243"/>
      <c r="AF715" s="243"/>
      <c r="AG715" s="243"/>
      <c r="AH715" s="243"/>
      <c r="AI715" s="243"/>
      <c r="AJ715" s="243"/>
      <c r="AK715" s="246"/>
      <c r="AL715" s="246"/>
      <c r="AM715" s="248"/>
      <c r="AN715" s="77"/>
      <c r="AO715" s="562" t="str">
        <f t="shared" si="84"/>
        <v xml:space="preserve"> </v>
      </c>
      <c r="AP715" s="562" t="str">
        <f t="shared" si="86"/>
        <v xml:space="preserve"> </v>
      </c>
      <c r="AQ715" s="562" t="str">
        <f t="shared" si="87"/>
        <v xml:space="preserve"> </v>
      </c>
      <c r="AR715" s="562" t="str">
        <f t="shared" si="88"/>
        <v xml:space="preserve"> </v>
      </c>
      <c r="AS715" s="77"/>
      <c r="AT715" s="360"/>
      <c r="AU715" s="360"/>
      <c r="AV715" s="359"/>
      <c r="AW715" s="360"/>
      <c r="AX715" s="359"/>
      <c r="AY715" s="359"/>
      <c r="AZ715" s="241"/>
      <c r="BA715" s="243"/>
      <c r="BB715" s="243"/>
      <c r="BC715" s="77"/>
      <c r="BD715" s="243"/>
      <c r="BE715" s="243"/>
      <c r="BF715" s="243"/>
      <c r="BG715" s="243"/>
      <c r="BH715" s="243"/>
      <c r="BI715" s="243"/>
      <c r="BJ715" s="246"/>
      <c r="BK715" s="246"/>
      <c r="BL715" s="248"/>
      <c r="BM715" s="77"/>
      <c r="BN715" s="562" t="str">
        <f t="shared" si="85"/>
        <v xml:space="preserve"> </v>
      </c>
      <c r="BO715" s="562" t="str">
        <f t="shared" si="89"/>
        <v xml:space="preserve"> </v>
      </c>
      <c r="BP715" s="562" t="str">
        <f t="shared" si="90"/>
        <v xml:space="preserve"> </v>
      </c>
      <c r="BQ715" s="562" t="str">
        <f t="shared" si="91"/>
        <v xml:space="preserve"> </v>
      </c>
      <c r="BR715" s="77"/>
      <c r="BS715" s="313"/>
    </row>
    <row r="716" spans="1:71" s="86" customFormat="1" ht="12.75" x14ac:dyDescent="0.25">
      <c r="A716" s="365"/>
      <c r="B716" s="147">
        <f>Demography!B717</f>
        <v>0</v>
      </c>
      <c r="C716" s="147">
        <f>Demography!C717</f>
        <v>0</v>
      </c>
      <c r="D716" s="148">
        <f>Demography!D717</f>
        <v>0</v>
      </c>
      <c r="E716" s="81"/>
      <c r="F716" s="238"/>
      <c r="G716" s="150"/>
      <c r="H716" s="414"/>
      <c r="I716" s="256"/>
      <c r="J716" s="240"/>
      <c r="K716" s="261"/>
      <c r="L716" s="261"/>
      <c r="M716" s="261"/>
      <c r="N716" s="256"/>
      <c r="O716" s="247"/>
      <c r="P716" s="81"/>
      <c r="Q716" s="256"/>
      <c r="R716" s="150"/>
      <c r="S716" s="150"/>
      <c r="T716" s="81"/>
      <c r="U716" s="240"/>
      <c r="V716" s="240"/>
      <c r="W716" s="256"/>
      <c r="X716" s="240"/>
      <c r="Y716" s="256"/>
      <c r="Z716" s="256"/>
      <c r="AA716" s="256"/>
      <c r="AB716" s="261"/>
      <c r="AC716" s="261"/>
      <c r="AD716" s="77"/>
      <c r="AE716" s="261"/>
      <c r="AF716" s="261"/>
      <c r="AG716" s="261"/>
      <c r="AH716" s="261"/>
      <c r="AI716" s="261"/>
      <c r="AJ716" s="261"/>
      <c r="AK716" s="245"/>
      <c r="AL716" s="245"/>
      <c r="AM716" s="247"/>
      <c r="AN716" s="77"/>
      <c r="AO716" s="561" t="str">
        <f t="shared" si="84"/>
        <v xml:space="preserve"> </v>
      </c>
      <c r="AP716" s="561" t="str">
        <f t="shared" si="86"/>
        <v xml:space="preserve"> </v>
      </c>
      <c r="AQ716" s="561" t="str">
        <f t="shared" si="87"/>
        <v xml:space="preserve"> </v>
      </c>
      <c r="AR716" s="561" t="str">
        <f t="shared" si="88"/>
        <v xml:space="preserve"> </v>
      </c>
      <c r="AS716" s="77"/>
      <c r="AT716" s="240"/>
      <c r="AU716" s="240"/>
      <c r="AV716" s="256"/>
      <c r="AW716" s="240"/>
      <c r="AX716" s="256"/>
      <c r="AY716" s="256"/>
      <c r="AZ716" s="256"/>
      <c r="BA716" s="261"/>
      <c r="BB716" s="261"/>
      <c r="BC716" s="77"/>
      <c r="BD716" s="261"/>
      <c r="BE716" s="261"/>
      <c r="BF716" s="261"/>
      <c r="BG716" s="261"/>
      <c r="BH716" s="261"/>
      <c r="BI716" s="261"/>
      <c r="BJ716" s="245"/>
      <c r="BK716" s="245"/>
      <c r="BL716" s="247"/>
      <c r="BM716" s="77"/>
      <c r="BN716" s="561" t="str">
        <f t="shared" si="85"/>
        <v xml:space="preserve"> </v>
      </c>
      <c r="BO716" s="561" t="str">
        <f t="shared" si="89"/>
        <v xml:space="preserve"> </v>
      </c>
      <c r="BP716" s="561" t="str">
        <f t="shared" si="90"/>
        <v xml:space="preserve"> </v>
      </c>
      <c r="BQ716" s="561" t="str">
        <f t="shared" si="91"/>
        <v xml:space="preserve"> </v>
      </c>
      <c r="BR716" s="77"/>
      <c r="BS716" s="145"/>
    </row>
    <row r="717" spans="1:71" s="86" customFormat="1" ht="12.75" x14ac:dyDescent="0.25">
      <c r="A717" s="365"/>
      <c r="B717" s="361">
        <f>Demography!B718</f>
        <v>0</v>
      </c>
      <c r="C717" s="361">
        <f>Demography!C718</f>
        <v>0</v>
      </c>
      <c r="D717" s="362">
        <f>Demography!D718</f>
        <v>0</v>
      </c>
      <c r="E717" s="81"/>
      <c r="F717" s="415"/>
      <c r="G717" s="416"/>
      <c r="H717" s="417"/>
      <c r="I717" s="241"/>
      <c r="J717" s="242"/>
      <c r="K717" s="243"/>
      <c r="L717" s="243"/>
      <c r="M717" s="243"/>
      <c r="N717" s="241"/>
      <c r="O717" s="248"/>
      <c r="P717" s="81"/>
      <c r="Q717" s="241"/>
      <c r="R717" s="416"/>
      <c r="S717" s="416"/>
      <c r="T717" s="81"/>
      <c r="U717" s="242"/>
      <c r="V717" s="242"/>
      <c r="W717" s="241"/>
      <c r="X717" s="242"/>
      <c r="Y717" s="241"/>
      <c r="Z717" s="241"/>
      <c r="AA717" s="241"/>
      <c r="AB717" s="243"/>
      <c r="AC717" s="243"/>
      <c r="AD717" s="77"/>
      <c r="AE717" s="243"/>
      <c r="AF717" s="243"/>
      <c r="AG717" s="243"/>
      <c r="AH717" s="243"/>
      <c r="AI717" s="243"/>
      <c r="AJ717" s="243"/>
      <c r="AK717" s="246"/>
      <c r="AL717" s="246"/>
      <c r="AM717" s="248"/>
      <c r="AN717" s="77"/>
      <c r="AO717" s="562" t="str">
        <f t="shared" si="84"/>
        <v xml:space="preserve"> </v>
      </c>
      <c r="AP717" s="562" t="str">
        <f t="shared" si="86"/>
        <v xml:space="preserve"> </v>
      </c>
      <c r="AQ717" s="562" t="str">
        <f t="shared" si="87"/>
        <v xml:space="preserve"> </v>
      </c>
      <c r="AR717" s="562" t="str">
        <f t="shared" si="88"/>
        <v xml:space="preserve"> </v>
      </c>
      <c r="AS717" s="77"/>
      <c r="AT717" s="360"/>
      <c r="AU717" s="360"/>
      <c r="AV717" s="359"/>
      <c r="AW717" s="360"/>
      <c r="AX717" s="359"/>
      <c r="AY717" s="359"/>
      <c r="AZ717" s="241"/>
      <c r="BA717" s="243"/>
      <c r="BB717" s="243"/>
      <c r="BC717" s="77"/>
      <c r="BD717" s="243"/>
      <c r="BE717" s="243"/>
      <c r="BF717" s="243"/>
      <c r="BG717" s="243"/>
      <c r="BH717" s="243"/>
      <c r="BI717" s="243"/>
      <c r="BJ717" s="246"/>
      <c r="BK717" s="246"/>
      <c r="BL717" s="248"/>
      <c r="BM717" s="77"/>
      <c r="BN717" s="562" t="str">
        <f t="shared" si="85"/>
        <v xml:space="preserve"> </v>
      </c>
      <c r="BO717" s="562" t="str">
        <f t="shared" si="89"/>
        <v xml:space="preserve"> </v>
      </c>
      <c r="BP717" s="562" t="str">
        <f t="shared" si="90"/>
        <v xml:space="preserve"> </v>
      </c>
      <c r="BQ717" s="562" t="str">
        <f t="shared" si="91"/>
        <v xml:space="preserve"> </v>
      </c>
      <c r="BR717" s="77"/>
      <c r="BS717" s="313"/>
    </row>
    <row r="718" spans="1:71" s="86" customFormat="1" ht="12.75" x14ac:dyDescent="0.25">
      <c r="A718" s="365"/>
      <c r="B718" s="147">
        <f>Demography!B719</f>
        <v>0</v>
      </c>
      <c r="C718" s="147">
        <f>Demography!C719</f>
        <v>0</v>
      </c>
      <c r="D718" s="148">
        <f>Demography!D719</f>
        <v>0</v>
      </c>
      <c r="E718" s="81"/>
      <c r="F718" s="238"/>
      <c r="G718" s="150"/>
      <c r="H718" s="414"/>
      <c r="I718" s="256"/>
      <c r="J718" s="240"/>
      <c r="K718" s="261"/>
      <c r="L718" s="261"/>
      <c r="M718" s="261"/>
      <c r="N718" s="256"/>
      <c r="O718" s="247"/>
      <c r="P718" s="81"/>
      <c r="Q718" s="256"/>
      <c r="R718" s="150"/>
      <c r="S718" s="150"/>
      <c r="T718" s="81"/>
      <c r="U718" s="240"/>
      <c r="V718" s="240"/>
      <c r="W718" s="256"/>
      <c r="X718" s="240"/>
      <c r="Y718" s="256"/>
      <c r="Z718" s="256"/>
      <c r="AA718" s="256"/>
      <c r="AB718" s="261"/>
      <c r="AC718" s="261"/>
      <c r="AD718" s="77"/>
      <c r="AE718" s="261"/>
      <c r="AF718" s="261"/>
      <c r="AG718" s="261"/>
      <c r="AH718" s="261"/>
      <c r="AI718" s="261"/>
      <c r="AJ718" s="261"/>
      <c r="AK718" s="245"/>
      <c r="AL718" s="245"/>
      <c r="AM718" s="247"/>
      <c r="AN718" s="77"/>
      <c r="AO718" s="561" t="str">
        <f t="shared" si="84"/>
        <v xml:space="preserve"> </v>
      </c>
      <c r="AP718" s="561" t="str">
        <f t="shared" si="86"/>
        <v xml:space="preserve"> </v>
      </c>
      <c r="AQ718" s="561" t="str">
        <f t="shared" si="87"/>
        <v xml:space="preserve"> </v>
      </c>
      <c r="AR718" s="561" t="str">
        <f t="shared" si="88"/>
        <v xml:space="preserve"> </v>
      </c>
      <c r="AS718" s="77"/>
      <c r="AT718" s="240"/>
      <c r="AU718" s="240"/>
      <c r="AV718" s="256"/>
      <c r="AW718" s="240"/>
      <c r="AX718" s="256"/>
      <c r="AY718" s="256"/>
      <c r="AZ718" s="256"/>
      <c r="BA718" s="261"/>
      <c r="BB718" s="261"/>
      <c r="BC718" s="77"/>
      <c r="BD718" s="261"/>
      <c r="BE718" s="261"/>
      <c r="BF718" s="261"/>
      <c r="BG718" s="261"/>
      <c r="BH718" s="261"/>
      <c r="BI718" s="261"/>
      <c r="BJ718" s="245"/>
      <c r="BK718" s="245"/>
      <c r="BL718" s="247"/>
      <c r="BM718" s="77"/>
      <c r="BN718" s="561" t="str">
        <f t="shared" si="85"/>
        <v xml:space="preserve"> </v>
      </c>
      <c r="BO718" s="561" t="str">
        <f t="shared" si="89"/>
        <v xml:space="preserve"> </v>
      </c>
      <c r="BP718" s="561" t="str">
        <f t="shared" si="90"/>
        <v xml:space="preserve"> </v>
      </c>
      <c r="BQ718" s="561" t="str">
        <f t="shared" si="91"/>
        <v xml:space="preserve"> </v>
      </c>
      <c r="BR718" s="77"/>
      <c r="BS718" s="145"/>
    </row>
    <row r="719" spans="1:71" s="86" customFormat="1" ht="12.75" x14ac:dyDescent="0.25">
      <c r="A719" s="365"/>
      <c r="B719" s="361">
        <f>Demography!B720</f>
        <v>0</v>
      </c>
      <c r="C719" s="361">
        <f>Demography!C720</f>
        <v>0</v>
      </c>
      <c r="D719" s="362">
        <f>Demography!D720</f>
        <v>0</v>
      </c>
      <c r="E719" s="81"/>
      <c r="F719" s="415"/>
      <c r="G719" s="416"/>
      <c r="H719" s="417"/>
      <c r="I719" s="241"/>
      <c r="J719" s="242"/>
      <c r="K719" s="243"/>
      <c r="L719" s="243"/>
      <c r="M719" s="243"/>
      <c r="N719" s="241"/>
      <c r="O719" s="248"/>
      <c r="P719" s="81"/>
      <c r="Q719" s="241"/>
      <c r="R719" s="416"/>
      <c r="S719" s="416"/>
      <c r="T719" s="81"/>
      <c r="U719" s="242"/>
      <c r="V719" s="242"/>
      <c r="W719" s="241"/>
      <c r="X719" s="242"/>
      <c r="Y719" s="241"/>
      <c r="Z719" s="241"/>
      <c r="AA719" s="241"/>
      <c r="AB719" s="243"/>
      <c r="AC719" s="243"/>
      <c r="AD719" s="77"/>
      <c r="AE719" s="243"/>
      <c r="AF719" s="243"/>
      <c r="AG719" s="243"/>
      <c r="AH719" s="243"/>
      <c r="AI719" s="243"/>
      <c r="AJ719" s="243"/>
      <c r="AK719" s="246"/>
      <c r="AL719" s="246"/>
      <c r="AM719" s="248"/>
      <c r="AN719" s="77"/>
      <c r="AO719" s="562" t="str">
        <f t="shared" si="84"/>
        <v xml:space="preserve"> </v>
      </c>
      <c r="AP719" s="562" t="str">
        <f t="shared" si="86"/>
        <v xml:space="preserve"> </v>
      </c>
      <c r="AQ719" s="562" t="str">
        <f t="shared" si="87"/>
        <v xml:space="preserve"> </v>
      </c>
      <c r="AR719" s="562" t="str">
        <f t="shared" si="88"/>
        <v xml:space="preserve"> </v>
      </c>
      <c r="AS719" s="77"/>
      <c r="AT719" s="360"/>
      <c r="AU719" s="360"/>
      <c r="AV719" s="359"/>
      <c r="AW719" s="360"/>
      <c r="AX719" s="359"/>
      <c r="AY719" s="359"/>
      <c r="AZ719" s="241"/>
      <c r="BA719" s="243"/>
      <c r="BB719" s="243"/>
      <c r="BC719" s="77"/>
      <c r="BD719" s="243"/>
      <c r="BE719" s="243"/>
      <c r="BF719" s="243"/>
      <c r="BG719" s="243"/>
      <c r="BH719" s="243"/>
      <c r="BI719" s="243"/>
      <c r="BJ719" s="246"/>
      <c r="BK719" s="246"/>
      <c r="BL719" s="248"/>
      <c r="BM719" s="77"/>
      <c r="BN719" s="562" t="str">
        <f t="shared" si="85"/>
        <v xml:space="preserve"> </v>
      </c>
      <c r="BO719" s="562" t="str">
        <f t="shared" si="89"/>
        <v xml:space="preserve"> </v>
      </c>
      <c r="BP719" s="562" t="str">
        <f t="shared" si="90"/>
        <v xml:space="preserve"> </v>
      </c>
      <c r="BQ719" s="562" t="str">
        <f t="shared" si="91"/>
        <v xml:space="preserve"> </v>
      </c>
      <c r="BR719" s="77"/>
      <c r="BS719" s="313"/>
    </row>
    <row r="720" spans="1:71" s="86" customFormat="1" ht="12.75" x14ac:dyDescent="0.25">
      <c r="A720" s="365"/>
      <c r="B720" s="147">
        <f>Demography!B721</f>
        <v>0</v>
      </c>
      <c r="C720" s="147">
        <f>Demography!C721</f>
        <v>0</v>
      </c>
      <c r="D720" s="148">
        <f>Demography!D721</f>
        <v>0</v>
      </c>
      <c r="E720" s="81"/>
      <c r="F720" s="238"/>
      <c r="G720" s="150"/>
      <c r="H720" s="414"/>
      <c r="I720" s="256"/>
      <c r="J720" s="240"/>
      <c r="K720" s="261"/>
      <c r="L720" s="261"/>
      <c r="M720" s="261"/>
      <c r="N720" s="256"/>
      <c r="O720" s="247"/>
      <c r="P720" s="81"/>
      <c r="Q720" s="256"/>
      <c r="R720" s="150"/>
      <c r="S720" s="150"/>
      <c r="T720" s="81"/>
      <c r="U720" s="240"/>
      <c r="V720" s="240"/>
      <c r="W720" s="256"/>
      <c r="X720" s="240"/>
      <c r="Y720" s="256"/>
      <c r="Z720" s="256"/>
      <c r="AA720" s="256"/>
      <c r="AB720" s="261"/>
      <c r="AC720" s="261"/>
      <c r="AD720" s="77"/>
      <c r="AE720" s="261"/>
      <c r="AF720" s="261"/>
      <c r="AG720" s="261"/>
      <c r="AH720" s="261"/>
      <c r="AI720" s="261"/>
      <c r="AJ720" s="261"/>
      <c r="AK720" s="245"/>
      <c r="AL720" s="245"/>
      <c r="AM720" s="247"/>
      <c r="AN720" s="77"/>
      <c r="AO720" s="561" t="str">
        <f t="shared" si="84"/>
        <v xml:space="preserve"> </v>
      </c>
      <c r="AP720" s="561" t="str">
        <f t="shared" si="86"/>
        <v xml:space="preserve"> </v>
      </c>
      <c r="AQ720" s="561" t="str">
        <f t="shared" si="87"/>
        <v xml:space="preserve"> </v>
      </c>
      <c r="AR720" s="561" t="str">
        <f t="shared" si="88"/>
        <v xml:space="preserve"> </v>
      </c>
      <c r="AS720" s="77"/>
      <c r="AT720" s="240"/>
      <c r="AU720" s="240"/>
      <c r="AV720" s="256"/>
      <c r="AW720" s="240"/>
      <c r="AX720" s="256"/>
      <c r="AY720" s="256"/>
      <c r="AZ720" s="256"/>
      <c r="BA720" s="261"/>
      <c r="BB720" s="261"/>
      <c r="BC720" s="77"/>
      <c r="BD720" s="261"/>
      <c r="BE720" s="261"/>
      <c r="BF720" s="261"/>
      <c r="BG720" s="261"/>
      <c r="BH720" s="261"/>
      <c r="BI720" s="261"/>
      <c r="BJ720" s="245"/>
      <c r="BK720" s="245"/>
      <c r="BL720" s="247"/>
      <c r="BM720" s="77"/>
      <c r="BN720" s="561" t="str">
        <f t="shared" si="85"/>
        <v xml:space="preserve"> </v>
      </c>
      <c r="BO720" s="561" t="str">
        <f t="shared" si="89"/>
        <v xml:space="preserve"> </v>
      </c>
      <c r="BP720" s="561" t="str">
        <f t="shared" si="90"/>
        <v xml:space="preserve"> </v>
      </c>
      <c r="BQ720" s="561" t="str">
        <f t="shared" si="91"/>
        <v xml:space="preserve"> </v>
      </c>
      <c r="BR720" s="77"/>
      <c r="BS720" s="145"/>
    </row>
    <row r="721" spans="1:71" s="86" customFormat="1" ht="12.75" x14ac:dyDescent="0.25">
      <c r="A721" s="365"/>
      <c r="B721" s="361">
        <f>Demography!B722</f>
        <v>0</v>
      </c>
      <c r="C721" s="361">
        <f>Demography!C722</f>
        <v>0</v>
      </c>
      <c r="D721" s="362">
        <f>Demography!D722</f>
        <v>0</v>
      </c>
      <c r="E721" s="81"/>
      <c r="F721" s="415"/>
      <c r="G721" s="416"/>
      <c r="H721" s="417"/>
      <c r="I721" s="241"/>
      <c r="J721" s="242"/>
      <c r="K721" s="243"/>
      <c r="L721" s="243"/>
      <c r="M721" s="243"/>
      <c r="N721" s="241"/>
      <c r="O721" s="248"/>
      <c r="P721" s="81"/>
      <c r="Q721" s="241"/>
      <c r="R721" s="416"/>
      <c r="S721" s="416"/>
      <c r="T721" s="81"/>
      <c r="U721" s="242"/>
      <c r="V721" s="242"/>
      <c r="W721" s="241"/>
      <c r="X721" s="242"/>
      <c r="Y721" s="241"/>
      <c r="Z721" s="241"/>
      <c r="AA721" s="241"/>
      <c r="AB721" s="243"/>
      <c r="AC721" s="243"/>
      <c r="AD721" s="77"/>
      <c r="AE721" s="243"/>
      <c r="AF721" s="243"/>
      <c r="AG721" s="243"/>
      <c r="AH721" s="243"/>
      <c r="AI721" s="243"/>
      <c r="AJ721" s="243"/>
      <c r="AK721" s="246"/>
      <c r="AL721" s="246"/>
      <c r="AM721" s="248"/>
      <c r="AN721" s="77"/>
      <c r="AO721" s="562" t="str">
        <f t="shared" si="84"/>
        <v xml:space="preserve"> </v>
      </c>
      <c r="AP721" s="562" t="str">
        <f t="shared" si="86"/>
        <v xml:space="preserve"> </v>
      </c>
      <c r="AQ721" s="562" t="str">
        <f t="shared" si="87"/>
        <v xml:space="preserve"> </v>
      </c>
      <c r="AR721" s="562" t="str">
        <f t="shared" si="88"/>
        <v xml:space="preserve"> </v>
      </c>
      <c r="AS721" s="77"/>
      <c r="AT721" s="360"/>
      <c r="AU721" s="360"/>
      <c r="AV721" s="359"/>
      <c r="AW721" s="360"/>
      <c r="AX721" s="359"/>
      <c r="AY721" s="359"/>
      <c r="AZ721" s="241"/>
      <c r="BA721" s="243"/>
      <c r="BB721" s="243"/>
      <c r="BC721" s="77"/>
      <c r="BD721" s="243"/>
      <c r="BE721" s="243"/>
      <c r="BF721" s="243"/>
      <c r="BG721" s="243"/>
      <c r="BH721" s="243"/>
      <c r="BI721" s="243"/>
      <c r="BJ721" s="246"/>
      <c r="BK721" s="246"/>
      <c r="BL721" s="248"/>
      <c r="BM721" s="77"/>
      <c r="BN721" s="562" t="str">
        <f t="shared" si="85"/>
        <v xml:space="preserve"> </v>
      </c>
      <c r="BO721" s="562" t="str">
        <f t="shared" si="89"/>
        <v xml:space="preserve"> </v>
      </c>
      <c r="BP721" s="562" t="str">
        <f t="shared" si="90"/>
        <v xml:space="preserve"> </v>
      </c>
      <c r="BQ721" s="562" t="str">
        <f t="shared" si="91"/>
        <v xml:space="preserve"> </v>
      </c>
      <c r="BR721" s="77"/>
      <c r="BS721" s="313"/>
    </row>
    <row r="722" spans="1:71" s="86" customFormat="1" ht="12.75" x14ac:dyDescent="0.25">
      <c r="A722" s="365"/>
      <c r="B722" s="147">
        <f>Demography!B723</f>
        <v>0</v>
      </c>
      <c r="C722" s="147">
        <f>Demography!C723</f>
        <v>0</v>
      </c>
      <c r="D722" s="148">
        <f>Demography!D723</f>
        <v>0</v>
      </c>
      <c r="E722" s="81"/>
      <c r="F722" s="238"/>
      <c r="G722" s="150"/>
      <c r="H722" s="414"/>
      <c r="I722" s="256"/>
      <c r="J722" s="240"/>
      <c r="K722" s="261"/>
      <c r="L722" s="261"/>
      <c r="M722" s="261"/>
      <c r="N722" s="256"/>
      <c r="O722" s="247"/>
      <c r="P722" s="81"/>
      <c r="Q722" s="256"/>
      <c r="R722" s="150"/>
      <c r="S722" s="150"/>
      <c r="T722" s="81"/>
      <c r="U722" s="240"/>
      <c r="V722" s="240"/>
      <c r="W722" s="256"/>
      <c r="X722" s="240"/>
      <c r="Y722" s="256"/>
      <c r="Z722" s="256"/>
      <c r="AA722" s="256"/>
      <c r="AB722" s="261"/>
      <c r="AC722" s="261"/>
      <c r="AD722" s="77"/>
      <c r="AE722" s="261"/>
      <c r="AF722" s="261"/>
      <c r="AG722" s="261"/>
      <c r="AH722" s="261"/>
      <c r="AI722" s="261"/>
      <c r="AJ722" s="261"/>
      <c r="AK722" s="245"/>
      <c r="AL722" s="245"/>
      <c r="AM722" s="247"/>
      <c r="AN722" s="77"/>
      <c r="AO722" s="561" t="str">
        <f t="shared" ref="AO722:AO785" si="92">IF(Z722=0," ",AE722/AB722)</f>
        <v xml:space="preserve"> </v>
      </c>
      <c r="AP722" s="561" t="str">
        <f t="shared" si="86"/>
        <v xml:space="preserve"> </v>
      </c>
      <c r="AQ722" s="561" t="str">
        <f t="shared" si="87"/>
        <v xml:space="preserve"> </v>
      </c>
      <c r="AR722" s="561" t="str">
        <f t="shared" si="88"/>
        <v xml:space="preserve"> </v>
      </c>
      <c r="AS722" s="77"/>
      <c r="AT722" s="240"/>
      <c r="AU722" s="240"/>
      <c r="AV722" s="256"/>
      <c r="AW722" s="240"/>
      <c r="AX722" s="256"/>
      <c r="AY722" s="256"/>
      <c r="AZ722" s="256"/>
      <c r="BA722" s="261"/>
      <c r="BB722" s="261"/>
      <c r="BC722" s="77"/>
      <c r="BD722" s="261"/>
      <c r="BE722" s="261"/>
      <c r="BF722" s="261"/>
      <c r="BG722" s="261"/>
      <c r="BH722" s="261"/>
      <c r="BI722" s="261"/>
      <c r="BJ722" s="245"/>
      <c r="BK722" s="245"/>
      <c r="BL722" s="247"/>
      <c r="BM722" s="77"/>
      <c r="BN722" s="561" t="str">
        <f t="shared" ref="BN722:BN785" si="93">IF(AY722=0," ",BD722/BA722)</f>
        <v xml:space="preserve"> </v>
      </c>
      <c r="BO722" s="561" t="str">
        <f t="shared" si="89"/>
        <v xml:space="preserve"> </v>
      </c>
      <c r="BP722" s="561" t="str">
        <f t="shared" si="90"/>
        <v xml:space="preserve"> </v>
      </c>
      <c r="BQ722" s="561" t="str">
        <f t="shared" si="91"/>
        <v xml:space="preserve"> </v>
      </c>
      <c r="BR722" s="77"/>
      <c r="BS722" s="145"/>
    </row>
    <row r="723" spans="1:71" s="86" customFormat="1" ht="12.75" x14ac:dyDescent="0.25">
      <c r="A723" s="365"/>
      <c r="B723" s="361">
        <f>Demography!B724</f>
        <v>0</v>
      </c>
      <c r="C723" s="361">
        <f>Demography!C724</f>
        <v>0</v>
      </c>
      <c r="D723" s="362">
        <f>Demography!D724</f>
        <v>0</v>
      </c>
      <c r="E723" s="81"/>
      <c r="F723" s="415"/>
      <c r="G723" s="416"/>
      <c r="H723" s="417"/>
      <c r="I723" s="241"/>
      <c r="J723" s="242"/>
      <c r="K723" s="243"/>
      <c r="L723" s="243"/>
      <c r="M723" s="243"/>
      <c r="N723" s="241"/>
      <c r="O723" s="248"/>
      <c r="P723" s="81"/>
      <c r="Q723" s="241"/>
      <c r="R723" s="416"/>
      <c r="S723" s="416"/>
      <c r="T723" s="81"/>
      <c r="U723" s="242"/>
      <c r="V723" s="242"/>
      <c r="W723" s="241"/>
      <c r="X723" s="242"/>
      <c r="Y723" s="241"/>
      <c r="Z723" s="241"/>
      <c r="AA723" s="241"/>
      <c r="AB723" s="243"/>
      <c r="AC723" s="243"/>
      <c r="AD723" s="77"/>
      <c r="AE723" s="243"/>
      <c r="AF723" s="243"/>
      <c r="AG723" s="243"/>
      <c r="AH723" s="243"/>
      <c r="AI723" s="243"/>
      <c r="AJ723" s="243"/>
      <c r="AK723" s="246"/>
      <c r="AL723" s="246"/>
      <c r="AM723" s="248"/>
      <c r="AN723" s="77"/>
      <c r="AO723" s="562" t="str">
        <f t="shared" si="92"/>
        <v xml:space="preserve"> </v>
      </c>
      <c r="AP723" s="562" t="str">
        <f t="shared" ref="AP723:AP786" si="94">IF(OR(Z723=0,K723=0)," ",AE723/K723)</f>
        <v xml:space="preserve"> </v>
      </c>
      <c r="AQ723" s="562" t="str">
        <f t="shared" ref="AQ723:AQ786" si="95">IF(OR(Z723&gt;5, Z723&lt;1)," ",AF723/AC723)</f>
        <v xml:space="preserve"> </v>
      </c>
      <c r="AR723" s="562" t="str">
        <f t="shared" ref="AR723:AR786" si="96">IF(OR(Z723&gt;5, Z723&lt;1,K723=0)," ",AF723/K723)</f>
        <v xml:space="preserve"> </v>
      </c>
      <c r="AS723" s="77"/>
      <c r="AT723" s="360"/>
      <c r="AU723" s="360"/>
      <c r="AV723" s="359"/>
      <c r="AW723" s="360"/>
      <c r="AX723" s="359"/>
      <c r="AY723" s="359"/>
      <c r="AZ723" s="241"/>
      <c r="BA723" s="243"/>
      <c r="BB723" s="243"/>
      <c r="BC723" s="77"/>
      <c r="BD723" s="243"/>
      <c r="BE723" s="243"/>
      <c r="BF723" s="243"/>
      <c r="BG723" s="243"/>
      <c r="BH723" s="243"/>
      <c r="BI723" s="243"/>
      <c r="BJ723" s="246"/>
      <c r="BK723" s="246"/>
      <c r="BL723" s="248"/>
      <c r="BM723" s="77"/>
      <c r="BN723" s="562" t="str">
        <f t="shared" si="93"/>
        <v xml:space="preserve"> </v>
      </c>
      <c r="BO723" s="562" t="str">
        <f t="shared" ref="BO723:BO786" si="97">IF(OR(AY723=0,K723=0)," ",BD723/K723)</f>
        <v xml:space="preserve"> </v>
      </c>
      <c r="BP723" s="562" t="str">
        <f t="shared" ref="BP723:BP786" si="98">IF(OR(AY723&gt;5, AY723&lt;1)," ",BE723/BB723)</f>
        <v xml:space="preserve"> </v>
      </c>
      <c r="BQ723" s="562" t="str">
        <f t="shared" ref="BQ723:BQ786" si="99">IF(OR(AY723&gt;5, AY723&lt;1,K723=0)," ",BE723/K723)</f>
        <v xml:space="preserve"> </v>
      </c>
      <c r="BR723" s="77"/>
      <c r="BS723" s="313"/>
    </row>
    <row r="724" spans="1:71" s="86" customFormat="1" ht="12.75" x14ac:dyDescent="0.25">
      <c r="A724" s="365"/>
      <c r="B724" s="147">
        <f>Demography!B725</f>
        <v>0</v>
      </c>
      <c r="C724" s="147">
        <f>Demography!C725</f>
        <v>0</v>
      </c>
      <c r="D724" s="148">
        <f>Demography!D725</f>
        <v>0</v>
      </c>
      <c r="E724" s="81"/>
      <c r="F724" s="238"/>
      <c r="G724" s="150"/>
      <c r="H724" s="414"/>
      <c r="I724" s="256"/>
      <c r="J724" s="240"/>
      <c r="K724" s="261"/>
      <c r="L724" s="261"/>
      <c r="M724" s="261"/>
      <c r="N724" s="256"/>
      <c r="O724" s="247"/>
      <c r="P724" s="81"/>
      <c r="Q724" s="256"/>
      <c r="R724" s="150"/>
      <c r="S724" s="150"/>
      <c r="T724" s="81"/>
      <c r="U724" s="240"/>
      <c r="V724" s="240"/>
      <c r="W724" s="256"/>
      <c r="X724" s="240"/>
      <c r="Y724" s="256"/>
      <c r="Z724" s="256"/>
      <c r="AA724" s="256"/>
      <c r="AB724" s="261"/>
      <c r="AC724" s="261"/>
      <c r="AD724" s="77"/>
      <c r="AE724" s="261"/>
      <c r="AF724" s="261"/>
      <c r="AG724" s="261"/>
      <c r="AH724" s="261"/>
      <c r="AI724" s="261"/>
      <c r="AJ724" s="261"/>
      <c r="AK724" s="245"/>
      <c r="AL724" s="245"/>
      <c r="AM724" s="247"/>
      <c r="AN724" s="77"/>
      <c r="AO724" s="561" t="str">
        <f t="shared" si="92"/>
        <v xml:space="preserve"> </v>
      </c>
      <c r="AP724" s="561" t="str">
        <f t="shared" si="94"/>
        <v xml:space="preserve"> </v>
      </c>
      <c r="AQ724" s="561" t="str">
        <f t="shared" si="95"/>
        <v xml:space="preserve"> </v>
      </c>
      <c r="AR724" s="561" t="str">
        <f t="shared" si="96"/>
        <v xml:space="preserve"> </v>
      </c>
      <c r="AS724" s="77"/>
      <c r="AT724" s="240"/>
      <c r="AU724" s="240"/>
      <c r="AV724" s="256"/>
      <c r="AW724" s="240"/>
      <c r="AX724" s="256"/>
      <c r="AY724" s="256"/>
      <c r="AZ724" s="256"/>
      <c r="BA724" s="261"/>
      <c r="BB724" s="261"/>
      <c r="BC724" s="77"/>
      <c r="BD724" s="261"/>
      <c r="BE724" s="261"/>
      <c r="BF724" s="261"/>
      <c r="BG724" s="261"/>
      <c r="BH724" s="261"/>
      <c r="BI724" s="261"/>
      <c r="BJ724" s="245"/>
      <c r="BK724" s="245"/>
      <c r="BL724" s="247"/>
      <c r="BM724" s="77"/>
      <c r="BN724" s="561" t="str">
        <f t="shared" si="93"/>
        <v xml:space="preserve"> </v>
      </c>
      <c r="BO724" s="561" t="str">
        <f t="shared" si="97"/>
        <v xml:space="preserve"> </v>
      </c>
      <c r="BP724" s="561" t="str">
        <f t="shared" si="98"/>
        <v xml:space="preserve"> </v>
      </c>
      <c r="BQ724" s="561" t="str">
        <f t="shared" si="99"/>
        <v xml:space="preserve"> </v>
      </c>
      <c r="BR724" s="77"/>
      <c r="BS724" s="145"/>
    </row>
    <row r="725" spans="1:71" s="86" customFormat="1" ht="12.75" x14ac:dyDescent="0.25">
      <c r="A725" s="365"/>
      <c r="B725" s="361">
        <f>Demography!B726</f>
        <v>0</v>
      </c>
      <c r="C725" s="361">
        <f>Demography!C726</f>
        <v>0</v>
      </c>
      <c r="D725" s="362">
        <f>Demography!D726</f>
        <v>0</v>
      </c>
      <c r="E725" s="81"/>
      <c r="F725" s="415"/>
      <c r="G725" s="416"/>
      <c r="H725" s="417"/>
      <c r="I725" s="241"/>
      <c r="J725" s="242"/>
      <c r="K725" s="243"/>
      <c r="L725" s="243"/>
      <c r="M725" s="243"/>
      <c r="N725" s="241"/>
      <c r="O725" s="248"/>
      <c r="P725" s="81"/>
      <c r="Q725" s="241"/>
      <c r="R725" s="416"/>
      <c r="S725" s="416"/>
      <c r="T725" s="81"/>
      <c r="U725" s="242"/>
      <c r="V725" s="242"/>
      <c r="W725" s="241"/>
      <c r="X725" s="242"/>
      <c r="Y725" s="241"/>
      <c r="Z725" s="241"/>
      <c r="AA725" s="241"/>
      <c r="AB725" s="243"/>
      <c r="AC725" s="243"/>
      <c r="AD725" s="77"/>
      <c r="AE725" s="243"/>
      <c r="AF725" s="243"/>
      <c r="AG725" s="243"/>
      <c r="AH725" s="243"/>
      <c r="AI725" s="243"/>
      <c r="AJ725" s="243"/>
      <c r="AK725" s="246"/>
      <c r="AL725" s="246"/>
      <c r="AM725" s="248"/>
      <c r="AN725" s="77"/>
      <c r="AO725" s="562" t="str">
        <f t="shared" si="92"/>
        <v xml:space="preserve"> </v>
      </c>
      <c r="AP725" s="562" t="str">
        <f t="shared" si="94"/>
        <v xml:space="preserve"> </v>
      </c>
      <c r="AQ725" s="562" t="str">
        <f t="shared" si="95"/>
        <v xml:space="preserve"> </v>
      </c>
      <c r="AR725" s="562" t="str">
        <f t="shared" si="96"/>
        <v xml:space="preserve"> </v>
      </c>
      <c r="AS725" s="77"/>
      <c r="AT725" s="360"/>
      <c r="AU725" s="360"/>
      <c r="AV725" s="359"/>
      <c r="AW725" s="360"/>
      <c r="AX725" s="359"/>
      <c r="AY725" s="359"/>
      <c r="AZ725" s="241"/>
      <c r="BA725" s="243"/>
      <c r="BB725" s="243"/>
      <c r="BC725" s="77"/>
      <c r="BD725" s="243"/>
      <c r="BE725" s="243"/>
      <c r="BF725" s="243"/>
      <c r="BG725" s="243"/>
      <c r="BH725" s="243"/>
      <c r="BI725" s="243"/>
      <c r="BJ725" s="246"/>
      <c r="BK725" s="246"/>
      <c r="BL725" s="248"/>
      <c r="BM725" s="77"/>
      <c r="BN725" s="562" t="str">
        <f t="shared" si="93"/>
        <v xml:space="preserve"> </v>
      </c>
      <c r="BO725" s="562" t="str">
        <f t="shared" si="97"/>
        <v xml:space="preserve"> </v>
      </c>
      <c r="BP725" s="562" t="str">
        <f t="shared" si="98"/>
        <v xml:space="preserve"> </v>
      </c>
      <c r="BQ725" s="562" t="str">
        <f t="shared" si="99"/>
        <v xml:space="preserve"> </v>
      </c>
      <c r="BR725" s="77"/>
      <c r="BS725" s="313"/>
    </row>
    <row r="726" spans="1:71" s="86" customFormat="1" ht="12.75" x14ac:dyDescent="0.25">
      <c r="A726" s="365"/>
      <c r="B726" s="147">
        <f>Demography!B727</f>
        <v>0</v>
      </c>
      <c r="C726" s="147">
        <f>Demography!C727</f>
        <v>0</v>
      </c>
      <c r="D726" s="148">
        <f>Demography!D727</f>
        <v>0</v>
      </c>
      <c r="E726" s="81"/>
      <c r="F726" s="238"/>
      <c r="G726" s="150"/>
      <c r="H726" s="414"/>
      <c r="I726" s="256"/>
      <c r="J726" s="240"/>
      <c r="K726" s="261"/>
      <c r="L726" s="261"/>
      <c r="M726" s="261"/>
      <c r="N726" s="256"/>
      <c r="O726" s="247"/>
      <c r="P726" s="81"/>
      <c r="Q726" s="256"/>
      <c r="R726" s="150"/>
      <c r="S726" s="150"/>
      <c r="T726" s="81"/>
      <c r="U726" s="240"/>
      <c r="V726" s="240"/>
      <c r="W726" s="256"/>
      <c r="X726" s="240"/>
      <c r="Y726" s="256"/>
      <c r="Z726" s="256"/>
      <c r="AA726" s="256"/>
      <c r="AB726" s="261"/>
      <c r="AC726" s="261"/>
      <c r="AD726" s="77"/>
      <c r="AE726" s="261"/>
      <c r="AF726" s="261"/>
      <c r="AG726" s="261"/>
      <c r="AH726" s="261"/>
      <c r="AI726" s="261"/>
      <c r="AJ726" s="261"/>
      <c r="AK726" s="245"/>
      <c r="AL726" s="245"/>
      <c r="AM726" s="247"/>
      <c r="AN726" s="77"/>
      <c r="AO726" s="561" t="str">
        <f t="shared" si="92"/>
        <v xml:space="preserve"> </v>
      </c>
      <c r="AP726" s="561" t="str">
        <f t="shared" si="94"/>
        <v xml:space="preserve"> </v>
      </c>
      <c r="AQ726" s="561" t="str">
        <f t="shared" si="95"/>
        <v xml:space="preserve"> </v>
      </c>
      <c r="AR726" s="561" t="str">
        <f t="shared" si="96"/>
        <v xml:space="preserve"> </v>
      </c>
      <c r="AS726" s="77"/>
      <c r="AT726" s="240"/>
      <c r="AU726" s="240"/>
      <c r="AV726" s="256"/>
      <c r="AW726" s="240"/>
      <c r="AX726" s="256"/>
      <c r="AY726" s="256"/>
      <c r="AZ726" s="256"/>
      <c r="BA726" s="261"/>
      <c r="BB726" s="261"/>
      <c r="BC726" s="77"/>
      <c r="BD726" s="261"/>
      <c r="BE726" s="261"/>
      <c r="BF726" s="261"/>
      <c r="BG726" s="261"/>
      <c r="BH726" s="261"/>
      <c r="BI726" s="261"/>
      <c r="BJ726" s="245"/>
      <c r="BK726" s="245"/>
      <c r="BL726" s="247"/>
      <c r="BM726" s="77"/>
      <c r="BN726" s="561" t="str">
        <f t="shared" si="93"/>
        <v xml:space="preserve"> </v>
      </c>
      <c r="BO726" s="561" t="str">
        <f t="shared" si="97"/>
        <v xml:space="preserve"> </v>
      </c>
      <c r="BP726" s="561" t="str">
        <f t="shared" si="98"/>
        <v xml:space="preserve"> </v>
      </c>
      <c r="BQ726" s="561" t="str">
        <f t="shared" si="99"/>
        <v xml:space="preserve"> </v>
      </c>
      <c r="BR726" s="77"/>
      <c r="BS726" s="145"/>
    </row>
    <row r="727" spans="1:71" s="86" customFormat="1" ht="12.75" x14ac:dyDescent="0.25">
      <c r="A727" s="365"/>
      <c r="B727" s="361">
        <f>Demography!B728</f>
        <v>0</v>
      </c>
      <c r="C727" s="361">
        <f>Demography!C728</f>
        <v>0</v>
      </c>
      <c r="D727" s="362">
        <f>Demography!D728</f>
        <v>0</v>
      </c>
      <c r="E727" s="81"/>
      <c r="F727" s="415"/>
      <c r="G727" s="416"/>
      <c r="H727" s="417"/>
      <c r="I727" s="241"/>
      <c r="J727" s="242"/>
      <c r="K727" s="243"/>
      <c r="L727" s="243"/>
      <c r="M727" s="243"/>
      <c r="N727" s="241"/>
      <c r="O727" s="248"/>
      <c r="P727" s="81"/>
      <c r="Q727" s="241"/>
      <c r="R727" s="416"/>
      <c r="S727" s="416"/>
      <c r="T727" s="81"/>
      <c r="U727" s="242"/>
      <c r="V727" s="242"/>
      <c r="W727" s="241"/>
      <c r="X727" s="242"/>
      <c r="Y727" s="241"/>
      <c r="Z727" s="241"/>
      <c r="AA727" s="241"/>
      <c r="AB727" s="243"/>
      <c r="AC727" s="243"/>
      <c r="AD727" s="77"/>
      <c r="AE727" s="243"/>
      <c r="AF727" s="243"/>
      <c r="AG727" s="243"/>
      <c r="AH727" s="243"/>
      <c r="AI727" s="243"/>
      <c r="AJ727" s="243"/>
      <c r="AK727" s="246"/>
      <c r="AL727" s="246"/>
      <c r="AM727" s="248"/>
      <c r="AN727" s="77"/>
      <c r="AO727" s="562" t="str">
        <f t="shared" si="92"/>
        <v xml:space="preserve"> </v>
      </c>
      <c r="AP727" s="562" t="str">
        <f t="shared" si="94"/>
        <v xml:space="preserve"> </v>
      </c>
      <c r="AQ727" s="562" t="str">
        <f t="shared" si="95"/>
        <v xml:space="preserve"> </v>
      </c>
      <c r="AR727" s="562" t="str">
        <f t="shared" si="96"/>
        <v xml:space="preserve"> </v>
      </c>
      <c r="AS727" s="77"/>
      <c r="AT727" s="360"/>
      <c r="AU727" s="360"/>
      <c r="AV727" s="359"/>
      <c r="AW727" s="360"/>
      <c r="AX727" s="359"/>
      <c r="AY727" s="359"/>
      <c r="AZ727" s="241"/>
      <c r="BA727" s="243"/>
      <c r="BB727" s="243"/>
      <c r="BC727" s="77"/>
      <c r="BD727" s="243"/>
      <c r="BE727" s="243"/>
      <c r="BF727" s="243"/>
      <c r="BG727" s="243"/>
      <c r="BH727" s="243"/>
      <c r="BI727" s="243"/>
      <c r="BJ727" s="246"/>
      <c r="BK727" s="246"/>
      <c r="BL727" s="248"/>
      <c r="BM727" s="77"/>
      <c r="BN727" s="562" t="str">
        <f t="shared" si="93"/>
        <v xml:space="preserve"> </v>
      </c>
      <c r="BO727" s="562" t="str">
        <f t="shared" si="97"/>
        <v xml:space="preserve"> </v>
      </c>
      <c r="BP727" s="562" t="str">
        <f t="shared" si="98"/>
        <v xml:space="preserve"> </v>
      </c>
      <c r="BQ727" s="562" t="str">
        <f t="shared" si="99"/>
        <v xml:space="preserve"> </v>
      </c>
      <c r="BR727" s="77"/>
      <c r="BS727" s="313"/>
    </row>
    <row r="728" spans="1:71" s="86" customFormat="1" ht="12.75" x14ac:dyDescent="0.25">
      <c r="A728" s="365"/>
      <c r="B728" s="147">
        <f>Demography!B729</f>
        <v>0</v>
      </c>
      <c r="C728" s="147">
        <f>Demography!C729</f>
        <v>0</v>
      </c>
      <c r="D728" s="148">
        <f>Demography!D729</f>
        <v>0</v>
      </c>
      <c r="E728" s="81"/>
      <c r="F728" s="238"/>
      <c r="G728" s="150"/>
      <c r="H728" s="414"/>
      <c r="I728" s="256"/>
      <c r="J728" s="240"/>
      <c r="K728" s="261"/>
      <c r="L728" s="261"/>
      <c r="M728" s="261"/>
      <c r="N728" s="256"/>
      <c r="O728" s="247"/>
      <c r="P728" s="81"/>
      <c r="Q728" s="256"/>
      <c r="R728" s="150"/>
      <c r="S728" s="150"/>
      <c r="T728" s="81"/>
      <c r="U728" s="240"/>
      <c r="V728" s="240"/>
      <c r="W728" s="256"/>
      <c r="X728" s="240"/>
      <c r="Y728" s="256"/>
      <c r="Z728" s="256"/>
      <c r="AA728" s="256"/>
      <c r="AB728" s="261"/>
      <c r="AC728" s="261"/>
      <c r="AD728" s="77"/>
      <c r="AE728" s="261"/>
      <c r="AF728" s="261"/>
      <c r="AG728" s="261"/>
      <c r="AH728" s="261"/>
      <c r="AI728" s="261"/>
      <c r="AJ728" s="261"/>
      <c r="AK728" s="245"/>
      <c r="AL728" s="245"/>
      <c r="AM728" s="247"/>
      <c r="AN728" s="77"/>
      <c r="AO728" s="561" t="str">
        <f t="shared" si="92"/>
        <v xml:space="preserve"> </v>
      </c>
      <c r="AP728" s="561" t="str">
        <f t="shared" si="94"/>
        <v xml:space="preserve"> </v>
      </c>
      <c r="AQ728" s="561" t="str">
        <f t="shared" si="95"/>
        <v xml:space="preserve"> </v>
      </c>
      <c r="AR728" s="561" t="str">
        <f t="shared" si="96"/>
        <v xml:space="preserve"> </v>
      </c>
      <c r="AS728" s="77"/>
      <c r="AT728" s="240"/>
      <c r="AU728" s="240"/>
      <c r="AV728" s="256"/>
      <c r="AW728" s="240"/>
      <c r="AX728" s="256"/>
      <c r="AY728" s="256"/>
      <c r="AZ728" s="256"/>
      <c r="BA728" s="261"/>
      <c r="BB728" s="261"/>
      <c r="BC728" s="77"/>
      <c r="BD728" s="261"/>
      <c r="BE728" s="261"/>
      <c r="BF728" s="261"/>
      <c r="BG728" s="261"/>
      <c r="BH728" s="261"/>
      <c r="BI728" s="261"/>
      <c r="BJ728" s="245"/>
      <c r="BK728" s="245"/>
      <c r="BL728" s="247"/>
      <c r="BM728" s="77"/>
      <c r="BN728" s="561" t="str">
        <f t="shared" si="93"/>
        <v xml:space="preserve"> </v>
      </c>
      <c r="BO728" s="561" t="str">
        <f t="shared" si="97"/>
        <v xml:space="preserve"> </v>
      </c>
      <c r="BP728" s="561" t="str">
        <f t="shared" si="98"/>
        <v xml:space="preserve"> </v>
      </c>
      <c r="BQ728" s="561" t="str">
        <f t="shared" si="99"/>
        <v xml:space="preserve"> </v>
      </c>
      <c r="BR728" s="77"/>
      <c r="BS728" s="145"/>
    </row>
    <row r="729" spans="1:71" s="86" customFormat="1" ht="12.75" x14ac:dyDescent="0.25">
      <c r="A729" s="365"/>
      <c r="B729" s="361">
        <f>Demography!B730</f>
        <v>0</v>
      </c>
      <c r="C729" s="361">
        <f>Demography!C730</f>
        <v>0</v>
      </c>
      <c r="D729" s="362">
        <f>Demography!D730</f>
        <v>0</v>
      </c>
      <c r="E729" s="81"/>
      <c r="F729" s="415"/>
      <c r="G729" s="416"/>
      <c r="H729" s="417"/>
      <c r="I729" s="241"/>
      <c r="J729" s="242"/>
      <c r="K729" s="243"/>
      <c r="L729" s="243"/>
      <c r="M729" s="243"/>
      <c r="N729" s="241"/>
      <c r="O729" s="248"/>
      <c r="P729" s="81"/>
      <c r="Q729" s="241"/>
      <c r="R729" s="416"/>
      <c r="S729" s="416"/>
      <c r="T729" s="81"/>
      <c r="U729" s="242"/>
      <c r="V729" s="242"/>
      <c r="W729" s="241"/>
      <c r="X729" s="242"/>
      <c r="Y729" s="241"/>
      <c r="Z729" s="241"/>
      <c r="AA729" s="241"/>
      <c r="AB729" s="243"/>
      <c r="AC729" s="243"/>
      <c r="AD729" s="77"/>
      <c r="AE729" s="243"/>
      <c r="AF729" s="243"/>
      <c r="AG729" s="243"/>
      <c r="AH729" s="243"/>
      <c r="AI729" s="243"/>
      <c r="AJ729" s="243"/>
      <c r="AK729" s="246"/>
      <c r="AL729" s="246"/>
      <c r="AM729" s="248"/>
      <c r="AN729" s="77"/>
      <c r="AO729" s="562" t="str">
        <f t="shared" si="92"/>
        <v xml:space="preserve"> </v>
      </c>
      <c r="AP729" s="562" t="str">
        <f t="shared" si="94"/>
        <v xml:space="preserve"> </v>
      </c>
      <c r="AQ729" s="562" t="str">
        <f t="shared" si="95"/>
        <v xml:space="preserve"> </v>
      </c>
      <c r="AR729" s="562" t="str">
        <f t="shared" si="96"/>
        <v xml:space="preserve"> </v>
      </c>
      <c r="AS729" s="77"/>
      <c r="AT729" s="360"/>
      <c r="AU729" s="360"/>
      <c r="AV729" s="359"/>
      <c r="AW729" s="360"/>
      <c r="AX729" s="359"/>
      <c r="AY729" s="359"/>
      <c r="AZ729" s="241"/>
      <c r="BA729" s="243"/>
      <c r="BB729" s="243"/>
      <c r="BC729" s="77"/>
      <c r="BD729" s="243"/>
      <c r="BE729" s="243"/>
      <c r="BF729" s="243"/>
      <c r="BG729" s="243"/>
      <c r="BH729" s="243"/>
      <c r="BI729" s="243"/>
      <c r="BJ729" s="246"/>
      <c r="BK729" s="246"/>
      <c r="BL729" s="248"/>
      <c r="BM729" s="77"/>
      <c r="BN729" s="562" t="str">
        <f t="shared" si="93"/>
        <v xml:space="preserve"> </v>
      </c>
      <c r="BO729" s="562" t="str">
        <f t="shared" si="97"/>
        <v xml:space="preserve"> </v>
      </c>
      <c r="BP729" s="562" t="str">
        <f t="shared" si="98"/>
        <v xml:space="preserve"> </v>
      </c>
      <c r="BQ729" s="562" t="str">
        <f t="shared" si="99"/>
        <v xml:space="preserve"> </v>
      </c>
      <c r="BR729" s="77"/>
      <c r="BS729" s="313"/>
    </row>
    <row r="730" spans="1:71" s="86" customFormat="1" ht="12.75" x14ac:dyDescent="0.25">
      <c r="A730" s="365"/>
      <c r="B730" s="147">
        <f>Demography!B731</f>
        <v>0</v>
      </c>
      <c r="C730" s="147">
        <f>Demography!C731</f>
        <v>0</v>
      </c>
      <c r="D730" s="148">
        <f>Demography!D731</f>
        <v>0</v>
      </c>
      <c r="E730" s="81"/>
      <c r="F730" s="238"/>
      <c r="G730" s="150"/>
      <c r="H730" s="414"/>
      <c r="I730" s="256"/>
      <c r="J730" s="240"/>
      <c r="K730" s="261"/>
      <c r="L730" s="261"/>
      <c r="M730" s="261"/>
      <c r="N730" s="256"/>
      <c r="O730" s="247"/>
      <c r="P730" s="81"/>
      <c r="Q730" s="256"/>
      <c r="R730" s="150"/>
      <c r="S730" s="150"/>
      <c r="T730" s="81"/>
      <c r="U730" s="240"/>
      <c r="V730" s="240"/>
      <c r="W730" s="256"/>
      <c r="X730" s="240"/>
      <c r="Y730" s="256"/>
      <c r="Z730" s="256"/>
      <c r="AA730" s="256"/>
      <c r="AB730" s="261"/>
      <c r="AC730" s="261"/>
      <c r="AD730" s="77"/>
      <c r="AE730" s="261"/>
      <c r="AF730" s="261"/>
      <c r="AG730" s="261"/>
      <c r="AH730" s="261"/>
      <c r="AI730" s="261"/>
      <c r="AJ730" s="261"/>
      <c r="AK730" s="245"/>
      <c r="AL730" s="245"/>
      <c r="AM730" s="247"/>
      <c r="AN730" s="77"/>
      <c r="AO730" s="561" t="str">
        <f t="shared" si="92"/>
        <v xml:space="preserve"> </v>
      </c>
      <c r="AP730" s="561" t="str">
        <f t="shared" si="94"/>
        <v xml:space="preserve"> </v>
      </c>
      <c r="AQ730" s="561" t="str">
        <f t="shared" si="95"/>
        <v xml:space="preserve"> </v>
      </c>
      <c r="AR730" s="561" t="str">
        <f t="shared" si="96"/>
        <v xml:space="preserve"> </v>
      </c>
      <c r="AS730" s="77"/>
      <c r="AT730" s="240"/>
      <c r="AU730" s="240"/>
      <c r="AV730" s="256"/>
      <c r="AW730" s="240"/>
      <c r="AX730" s="256"/>
      <c r="AY730" s="256"/>
      <c r="AZ730" s="256"/>
      <c r="BA730" s="261"/>
      <c r="BB730" s="261"/>
      <c r="BC730" s="77"/>
      <c r="BD730" s="261"/>
      <c r="BE730" s="261"/>
      <c r="BF730" s="261"/>
      <c r="BG730" s="261"/>
      <c r="BH730" s="261"/>
      <c r="BI730" s="261"/>
      <c r="BJ730" s="245"/>
      <c r="BK730" s="245"/>
      <c r="BL730" s="247"/>
      <c r="BM730" s="77"/>
      <c r="BN730" s="561" t="str">
        <f t="shared" si="93"/>
        <v xml:space="preserve"> </v>
      </c>
      <c r="BO730" s="561" t="str">
        <f t="shared" si="97"/>
        <v xml:space="preserve"> </v>
      </c>
      <c r="BP730" s="561" t="str">
        <f t="shared" si="98"/>
        <v xml:space="preserve"> </v>
      </c>
      <c r="BQ730" s="561" t="str">
        <f t="shared" si="99"/>
        <v xml:space="preserve"> </v>
      </c>
      <c r="BR730" s="77"/>
      <c r="BS730" s="145"/>
    </row>
    <row r="731" spans="1:71" s="86" customFormat="1" ht="12.75" x14ac:dyDescent="0.25">
      <c r="A731" s="365"/>
      <c r="B731" s="361">
        <f>Demography!B732</f>
        <v>0</v>
      </c>
      <c r="C731" s="361">
        <f>Demography!C732</f>
        <v>0</v>
      </c>
      <c r="D731" s="362">
        <f>Demography!D732</f>
        <v>0</v>
      </c>
      <c r="E731" s="81"/>
      <c r="F731" s="415"/>
      <c r="G731" s="416"/>
      <c r="H731" s="417"/>
      <c r="I731" s="241"/>
      <c r="J731" s="242"/>
      <c r="K731" s="243"/>
      <c r="L731" s="243"/>
      <c r="M731" s="243"/>
      <c r="N731" s="241"/>
      <c r="O731" s="248"/>
      <c r="P731" s="81"/>
      <c r="Q731" s="241"/>
      <c r="R731" s="416"/>
      <c r="S731" s="416"/>
      <c r="T731" s="81"/>
      <c r="U731" s="242"/>
      <c r="V731" s="242"/>
      <c r="W731" s="241"/>
      <c r="X731" s="242"/>
      <c r="Y731" s="241"/>
      <c r="Z731" s="241"/>
      <c r="AA731" s="241"/>
      <c r="AB731" s="243"/>
      <c r="AC731" s="243"/>
      <c r="AD731" s="77"/>
      <c r="AE731" s="243"/>
      <c r="AF731" s="243"/>
      <c r="AG731" s="243"/>
      <c r="AH731" s="243"/>
      <c r="AI731" s="243"/>
      <c r="AJ731" s="243"/>
      <c r="AK731" s="246"/>
      <c r="AL731" s="246"/>
      <c r="AM731" s="248"/>
      <c r="AN731" s="77"/>
      <c r="AO731" s="562" t="str">
        <f t="shared" si="92"/>
        <v xml:space="preserve"> </v>
      </c>
      <c r="AP731" s="562" t="str">
        <f t="shared" si="94"/>
        <v xml:space="preserve"> </v>
      </c>
      <c r="AQ731" s="562" t="str">
        <f t="shared" si="95"/>
        <v xml:space="preserve"> </v>
      </c>
      <c r="AR731" s="562" t="str">
        <f t="shared" si="96"/>
        <v xml:space="preserve"> </v>
      </c>
      <c r="AS731" s="77"/>
      <c r="AT731" s="360"/>
      <c r="AU731" s="360"/>
      <c r="AV731" s="359"/>
      <c r="AW731" s="360"/>
      <c r="AX731" s="359"/>
      <c r="AY731" s="359"/>
      <c r="AZ731" s="241"/>
      <c r="BA731" s="243"/>
      <c r="BB731" s="243"/>
      <c r="BC731" s="77"/>
      <c r="BD731" s="243"/>
      <c r="BE731" s="243"/>
      <c r="BF731" s="243"/>
      <c r="BG731" s="243"/>
      <c r="BH731" s="243"/>
      <c r="BI731" s="243"/>
      <c r="BJ731" s="246"/>
      <c r="BK731" s="246"/>
      <c r="BL731" s="248"/>
      <c r="BM731" s="77"/>
      <c r="BN731" s="562" t="str">
        <f t="shared" si="93"/>
        <v xml:space="preserve"> </v>
      </c>
      <c r="BO731" s="562" t="str">
        <f t="shared" si="97"/>
        <v xml:space="preserve"> </v>
      </c>
      <c r="BP731" s="562" t="str">
        <f t="shared" si="98"/>
        <v xml:space="preserve"> </v>
      </c>
      <c r="BQ731" s="562" t="str">
        <f t="shared" si="99"/>
        <v xml:space="preserve"> </v>
      </c>
      <c r="BR731" s="77"/>
      <c r="BS731" s="313"/>
    </row>
    <row r="732" spans="1:71" s="86" customFormat="1" ht="12.75" x14ac:dyDescent="0.25">
      <c r="A732" s="365"/>
      <c r="B732" s="147">
        <f>Demography!B733</f>
        <v>0</v>
      </c>
      <c r="C732" s="147">
        <f>Demography!C733</f>
        <v>0</v>
      </c>
      <c r="D732" s="148">
        <f>Demography!D733</f>
        <v>0</v>
      </c>
      <c r="E732" s="81"/>
      <c r="F732" s="238"/>
      <c r="G732" s="150"/>
      <c r="H732" s="414"/>
      <c r="I732" s="256"/>
      <c r="J732" s="240"/>
      <c r="K732" s="261"/>
      <c r="L732" s="261"/>
      <c r="M732" s="261"/>
      <c r="N732" s="256"/>
      <c r="O732" s="247"/>
      <c r="P732" s="81"/>
      <c r="Q732" s="256"/>
      <c r="R732" s="150"/>
      <c r="S732" s="150"/>
      <c r="T732" s="81"/>
      <c r="U732" s="240"/>
      <c r="V732" s="240"/>
      <c r="W732" s="256"/>
      <c r="X732" s="240"/>
      <c r="Y732" s="256"/>
      <c r="Z732" s="256"/>
      <c r="AA732" s="256"/>
      <c r="AB732" s="261"/>
      <c r="AC732" s="261"/>
      <c r="AD732" s="77"/>
      <c r="AE732" s="261"/>
      <c r="AF732" s="261"/>
      <c r="AG732" s="261"/>
      <c r="AH732" s="261"/>
      <c r="AI732" s="261"/>
      <c r="AJ732" s="261"/>
      <c r="AK732" s="245"/>
      <c r="AL732" s="245"/>
      <c r="AM732" s="247"/>
      <c r="AN732" s="77"/>
      <c r="AO732" s="561" t="str">
        <f t="shared" si="92"/>
        <v xml:space="preserve"> </v>
      </c>
      <c r="AP732" s="561" t="str">
        <f t="shared" si="94"/>
        <v xml:space="preserve"> </v>
      </c>
      <c r="AQ732" s="561" t="str">
        <f t="shared" si="95"/>
        <v xml:space="preserve"> </v>
      </c>
      <c r="AR732" s="561" t="str">
        <f t="shared" si="96"/>
        <v xml:space="preserve"> </v>
      </c>
      <c r="AS732" s="77"/>
      <c r="AT732" s="240"/>
      <c r="AU732" s="240"/>
      <c r="AV732" s="256"/>
      <c r="AW732" s="240"/>
      <c r="AX732" s="256"/>
      <c r="AY732" s="256"/>
      <c r="AZ732" s="256"/>
      <c r="BA732" s="261"/>
      <c r="BB732" s="261"/>
      <c r="BC732" s="77"/>
      <c r="BD732" s="261"/>
      <c r="BE732" s="261"/>
      <c r="BF732" s="261"/>
      <c r="BG732" s="261"/>
      <c r="BH732" s="261"/>
      <c r="BI732" s="261"/>
      <c r="BJ732" s="245"/>
      <c r="BK732" s="245"/>
      <c r="BL732" s="247"/>
      <c r="BM732" s="77"/>
      <c r="BN732" s="561" t="str">
        <f t="shared" si="93"/>
        <v xml:space="preserve"> </v>
      </c>
      <c r="BO732" s="561" t="str">
        <f t="shared" si="97"/>
        <v xml:space="preserve"> </v>
      </c>
      <c r="BP732" s="561" t="str">
        <f t="shared" si="98"/>
        <v xml:space="preserve"> </v>
      </c>
      <c r="BQ732" s="561" t="str">
        <f t="shared" si="99"/>
        <v xml:space="preserve"> </v>
      </c>
      <c r="BR732" s="77"/>
      <c r="BS732" s="145"/>
    </row>
    <row r="733" spans="1:71" s="86" customFormat="1" ht="12.75" x14ac:dyDescent="0.25">
      <c r="A733" s="365"/>
      <c r="B733" s="361">
        <f>Demography!B734</f>
        <v>0</v>
      </c>
      <c r="C733" s="361">
        <f>Demography!C734</f>
        <v>0</v>
      </c>
      <c r="D733" s="362">
        <f>Demography!D734</f>
        <v>0</v>
      </c>
      <c r="E733" s="81"/>
      <c r="F733" s="415"/>
      <c r="G733" s="416"/>
      <c r="H733" s="417"/>
      <c r="I733" s="241"/>
      <c r="J733" s="242"/>
      <c r="K733" s="243"/>
      <c r="L733" s="243"/>
      <c r="M733" s="243"/>
      <c r="N733" s="241"/>
      <c r="O733" s="248"/>
      <c r="P733" s="81"/>
      <c r="Q733" s="241"/>
      <c r="R733" s="416"/>
      <c r="S733" s="416"/>
      <c r="T733" s="81"/>
      <c r="U733" s="242"/>
      <c r="V733" s="242"/>
      <c r="W733" s="241"/>
      <c r="X733" s="242"/>
      <c r="Y733" s="241"/>
      <c r="Z733" s="241"/>
      <c r="AA733" s="241"/>
      <c r="AB733" s="243"/>
      <c r="AC733" s="243"/>
      <c r="AD733" s="77"/>
      <c r="AE733" s="243"/>
      <c r="AF733" s="243"/>
      <c r="AG733" s="243"/>
      <c r="AH733" s="243"/>
      <c r="AI733" s="243"/>
      <c r="AJ733" s="243"/>
      <c r="AK733" s="246"/>
      <c r="AL733" s="246"/>
      <c r="AM733" s="248"/>
      <c r="AN733" s="77"/>
      <c r="AO733" s="562" t="str">
        <f t="shared" si="92"/>
        <v xml:space="preserve"> </v>
      </c>
      <c r="AP733" s="562" t="str">
        <f t="shared" si="94"/>
        <v xml:space="preserve"> </v>
      </c>
      <c r="AQ733" s="562" t="str">
        <f t="shared" si="95"/>
        <v xml:space="preserve"> </v>
      </c>
      <c r="AR733" s="562" t="str">
        <f t="shared" si="96"/>
        <v xml:space="preserve"> </v>
      </c>
      <c r="AS733" s="77"/>
      <c r="AT733" s="360"/>
      <c r="AU733" s="360"/>
      <c r="AV733" s="359"/>
      <c r="AW733" s="360"/>
      <c r="AX733" s="359"/>
      <c r="AY733" s="359"/>
      <c r="AZ733" s="241"/>
      <c r="BA733" s="243"/>
      <c r="BB733" s="243"/>
      <c r="BC733" s="77"/>
      <c r="BD733" s="243"/>
      <c r="BE733" s="243"/>
      <c r="BF733" s="243"/>
      <c r="BG733" s="243"/>
      <c r="BH733" s="243"/>
      <c r="BI733" s="243"/>
      <c r="BJ733" s="246"/>
      <c r="BK733" s="246"/>
      <c r="BL733" s="248"/>
      <c r="BM733" s="77"/>
      <c r="BN733" s="562" t="str">
        <f t="shared" si="93"/>
        <v xml:space="preserve"> </v>
      </c>
      <c r="BO733" s="562" t="str">
        <f t="shared" si="97"/>
        <v xml:space="preserve"> </v>
      </c>
      <c r="BP733" s="562" t="str">
        <f t="shared" si="98"/>
        <v xml:space="preserve"> </v>
      </c>
      <c r="BQ733" s="562" t="str">
        <f t="shared" si="99"/>
        <v xml:space="preserve"> </v>
      </c>
      <c r="BR733" s="77"/>
      <c r="BS733" s="313"/>
    </row>
    <row r="734" spans="1:71" s="86" customFormat="1" ht="12.75" x14ac:dyDescent="0.25">
      <c r="A734" s="365"/>
      <c r="B734" s="147">
        <f>Demography!B735</f>
        <v>0</v>
      </c>
      <c r="C734" s="147">
        <f>Demography!C735</f>
        <v>0</v>
      </c>
      <c r="D734" s="148">
        <f>Demography!D735</f>
        <v>0</v>
      </c>
      <c r="E734" s="81"/>
      <c r="F734" s="238"/>
      <c r="G734" s="150"/>
      <c r="H734" s="414"/>
      <c r="I734" s="256"/>
      <c r="J734" s="240"/>
      <c r="K734" s="261"/>
      <c r="L734" s="261"/>
      <c r="M734" s="261"/>
      <c r="N734" s="256"/>
      <c r="O734" s="247"/>
      <c r="P734" s="81"/>
      <c r="Q734" s="256"/>
      <c r="R734" s="150"/>
      <c r="S734" s="150"/>
      <c r="T734" s="81"/>
      <c r="U734" s="240"/>
      <c r="V734" s="240"/>
      <c r="W734" s="256"/>
      <c r="X734" s="240"/>
      <c r="Y734" s="256"/>
      <c r="Z734" s="256"/>
      <c r="AA734" s="256"/>
      <c r="AB734" s="261"/>
      <c r="AC734" s="261"/>
      <c r="AD734" s="77"/>
      <c r="AE734" s="261"/>
      <c r="AF734" s="261"/>
      <c r="AG734" s="261"/>
      <c r="AH734" s="261"/>
      <c r="AI734" s="261"/>
      <c r="AJ734" s="261"/>
      <c r="AK734" s="245"/>
      <c r="AL734" s="245"/>
      <c r="AM734" s="247"/>
      <c r="AN734" s="77"/>
      <c r="AO734" s="561" t="str">
        <f t="shared" si="92"/>
        <v xml:space="preserve"> </v>
      </c>
      <c r="AP734" s="561" t="str">
        <f t="shared" si="94"/>
        <v xml:space="preserve"> </v>
      </c>
      <c r="AQ734" s="561" t="str">
        <f t="shared" si="95"/>
        <v xml:space="preserve"> </v>
      </c>
      <c r="AR734" s="561" t="str">
        <f t="shared" si="96"/>
        <v xml:space="preserve"> </v>
      </c>
      <c r="AS734" s="77"/>
      <c r="AT734" s="240"/>
      <c r="AU734" s="240"/>
      <c r="AV734" s="256"/>
      <c r="AW734" s="240"/>
      <c r="AX734" s="256"/>
      <c r="AY734" s="256"/>
      <c r="AZ734" s="256"/>
      <c r="BA734" s="261"/>
      <c r="BB734" s="261"/>
      <c r="BC734" s="77"/>
      <c r="BD734" s="261"/>
      <c r="BE734" s="261"/>
      <c r="BF734" s="261"/>
      <c r="BG734" s="261"/>
      <c r="BH734" s="261"/>
      <c r="BI734" s="261"/>
      <c r="BJ734" s="245"/>
      <c r="BK734" s="245"/>
      <c r="BL734" s="247"/>
      <c r="BM734" s="77"/>
      <c r="BN734" s="561" t="str">
        <f t="shared" si="93"/>
        <v xml:space="preserve"> </v>
      </c>
      <c r="BO734" s="561" t="str">
        <f t="shared" si="97"/>
        <v xml:space="preserve"> </v>
      </c>
      <c r="BP734" s="561" t="str">
        <f t="shared" si="98"/>
        <v xml:space="preserve"> </v>
      </c>
      <c r="BQ734" s="561" t="str">
        <f t="shared" si="99"/>
        <v xml:space="preserve"> </v>
      </c>
      <c r="BR734" s="77"/>
      <c r="BS734" s="145"/>
    </row>
    <row r="735" spans="1:71" s="86" customFormat="1" ht="12.75" x14ac:dyDescent="0.25">
      <c r="A735" s="365"/>
      <c r="B735" s="361">
        <f>Demography!B736</f>
        <v>0</v>
      </c>
      <c r="C735" s="361">
        <f>Demography!C736</f>
        <v>0</v>
      </c>
      <c r="D735" s="362">
        <f>Demography!D736</f>
        <v>0</v>
      </c>
      <c r="E735" s="81"/>
      <c r="F735" s="415"/>
      <c r="G735" s="416"/>
      <c r="H735" s="417"/>
      <c r="I735" s="241"/>
      <c r="J735" s="242"/>
      <c r="K735" s="243"/>
      <c r="L735" s="243"/>
      <c r="M735" s="243"/>
      <c r="N735" s="241"/>
      <c r="O735" s="248"/>
      <c r="P735" s="81"/>
      <c r="Q735" s="241"/>
      <c r="R735" s="416"/>
      <c r="S735" s="416"/>
      <c r="T735" s="81"/>
      <c r="U735" s="242"/>
      <c r="V735" s="242"/>
      <c r="W735" s="241"/>
      <c r="X735" s="242"/>
      <c r="Y735" s="241"/>
      <c r="Z735" s="241"/>
      <c r="AA735" s="241"/>
      <c r="AB735" s="243"/>
      <c r="AC735" s="243"/>
      <c r="AD735" s="77"/>
      <c r="AE735" s="243"/>
      <c r="AF735" s="243"/>
      <c r="AG735" s="243"/>
      <c r="AH735" s="243"/>
      <c r="AI735" s="243"/>
      <c r="AJ735" s="243"/>
      <c r="AK735" s="246"/>
      <c r="AL735" s="246"/>
      <c r="AM735" s="248"/>
      <c r="AN735" s="77"/>
      <c r="AO735" s="562" t="str">
        <f t="shared" si="92"/>
        <v xml:space="preserve"> </v>
      </c>
      <c r="AP735" s="562" t="str">
        <f t="shared" si="94"/>
        <v xml:space="preserve"> </v>
      </c>
      <c r="AQ735" s="562" t="str">
        <f t="shared" si="95"/>
        <v xml:space="preserve"> </v>
      </c>
      <c r="AR735" s="562" t="str">
        <f t="shared" si="96"/>
        <v xml:space="preserve"> </v>
      </c>
      <c r="AS735" s="77"/>
      <c r="AT735" s="360"/>
      <c r="AU735" s="360"/>
      <c r="AV735" s="359"/>
      <c r="AW735" s="360"/>
      <c r="AX735" s="359"/>
      <c r="AY735" s="359"/>
      <c r="AZ735" s="241"/>
      <c r="BA735" s="243"/>
      <c r="BB735" s="243"/>
      <c r="BC735" s="77"/>
      <c r="BD735" s="243"/>
      <c r="BE735" s="243"/>
      <c r="BF735" s="243"/>
      <c r="BG735" s="243"/>
      <c r="BH735" s="243"/>
      <c r="BI735" s="243"/>
      <c r="BJ735" s="246"/>
      <c r="BK735" s="246"/>
      <c r="BL735" s="248"/>
      <c r="BM735" s="77"/>
      <c r="BN735" s="562" t="str">
        <f t="shared" si="93"/>
        <v xml:space="preserve"> </v>
      </c>
      <c r="BO735" s="562" t="str">
        <f t="shared" si="97"/>
        <v xml:space="preserve"> </v>
      </c>
      <c r="BP735" s="562" t="str">
        <f t="shared" si="98"/>
        <v xml:space="preserve"> </v>
      </c>
      <c r="BQ735" s="562" t="str">
        <f t="shared" si="99"/>
        <v xml:space="preserve"> </v>
      </c>
      <c r="BR735" s="77"/>
      <c r="BS735" s="313"/>
    </row>
    <row r="736" spans="1:71" s="86" customFormat="1" ht="12.75" x14ac:dyDescent="0.25">
      <c r="A736" s="365"/>
      <c r="B736" s="147">
        <f>Demography!B737</f>
        <v>0</v>
      </c>
      <c r="C736" s="147">
        <f>Demography!C737</f>
        <v>0</v>
      </c>
      <c r="D736" s="148">
        <f>Demography!D737</f>
        <v>0</v>
      </c>
      <c r="E736" s="81"/>
      <c r="F736" s="238"/>
      <c r="G736" s="150"/>
      <c r="H736" s="414"/>
      <c r="I736" s="256"/>
      <c r="J736" s="240"/>
      <c r="K736" s="261"/>
      <c r="L736" s="261"/>
      <c r="M736" s="261"/>
      <c r="N736" s="256"/>
      <c r="O736" s="247"/>
      <c r="P736" s="81"/>
      <c r="Q736" s="256"/>
      <c r="R736" s="150"/>
      <c r="S736" s="150"/>
      <c r="T736" s="81"/>
      <c r="U736" s="240"/>
      <c r="V736" s="240"/>
      <c r="W736" s="256"/>
      <c r="X736" s="240"/>
      <c r="Y736" s="256"/>
      <c r="Z736" s="256"/>
      <c r="AA736" s="256"/>
      <c r="AB736" s="261"/>
      <c r="AC736" s="261"/>
      <c r="AD736" s="77"/>
      <c r="AE736" s="261"/>
      <c r="AF736" s="261"/>
      <c r="AG736" s="261"/>
      <c r="AH736" s="261"/>
      <c r="AI736" s="261"/>
      <c r="AJ736" s="261"/>
      <c r="AK736" s="245"/>
      <c r="AL736" s="245"/>
      <c r="AM736" s="247"/>
      <c r="AN736" s="77"/>
      <c r="AO736" s="561" t="str">
        <f t="shared" si="92"/>
        <v xml:space="preserve"> </v>
      </c>
      <c r="AP736" s="561" t="str">
        <f t="shared" si="94"/>
        <v xml:space="preserve"> </v>
      </c>
      <c r="AQ736" s="561" t="str">
        <f t="shared" si="95"/>
        <v xml:space="preserve"> </v>
      </c>
      <c r="AR736" s="561" t="str">
        <f t="shared" si="96"/>
        <v xml:space="preserve"> </v>
      </c>
      <c r="AS736" s="77"/>
      <c r="AT736" s="240"/>
      <c r="AU736" s="240"/>
      <c r="AV736" s="256"/>
      <c r="AW736" s="240"/>
      <c r="AX736" s="256"/>
      <c r="AY736" s="256"/>
      <c r="AZ736" s="256"/>
      <c r="BA736" s="261"/>
      <c r="BB736" s="261"/>
      <c r="BC736" s="77"/>
      <c r="BD736" s="261"/>
      <c r="BE736" s="261"/>
      <c r="BF736" s="261"/>
      <c r="BG736" s="261"/>
      <c r="BH736" s="261"/>
      <c r="BI736" s="261"/>
      <c r="BJ736" s="245"/>
      <c r="BK736" s="245"/>
      <c r="BL736" s="247"/>
      <c r="BM736" s="77"/>
      <c r="BN736" s="561" t="str">
        <f t="shared" si="93"/>
        <v xml:space="preserve"> </v>
      </c>
      <c r="BO736" s="561" t="str">
        <f t="shared" si="97"/>
        <v xml:space="preserve"> </v>
      </c>
      <c r="BP736" s="561" t="str">
        <f t="shared" si="98"/>
        <v xml:space="preserve"> </v>
      </c>
      <c r="BQ736" s="561" t="str">
        <f t="shared" si="99"/>
        <v xml:space="preserve"> </v>
      </c>
      <c r="BR736" s="77"/>
      <c r="BS736" s="145"/>
    </row>
    <row r="737" spans="1:71" s="86" customFormat="1" ht="12.75" x14ac:dyDescent="0.25">
      <c r="A737" s="365"/>
      <c r="B737" s="361">
        <f>Demography!B738</f>
        <v>0</v>
      </c>
      <c r="C737" s="361">
        <f>Demography!C738</f>
        <v>0</v>
      </c>
      <c r="D737" s="362">
        <f>Demography!D738</f>
        <v>0</v>
      </c>
      <c r="E737" s="81"/>
      <c r="F737" s="415"/>
      <c r="G737" s="416"/>
      <c r="H737" s="417"/>
      <c r="I737" s="241"/>
      <c r="J737" s="242"/>
      <c r="K737" s="243"/>
      <c r="L737" s="243"/>
      <c r="M737" s="243"/>
      <c r="N737" s="241"/>
      <c r="O737" s="248"/>
      <c r="P737" s="81"/>
      <c r="Q737" s="241"/>
      <c r="R737" s="416"/>
      <c r="S737" s="416"/>
      <c r="T737" s="81"/>
      <c r="U737" s="242"/>
      <c r="V737" s="242"/>
      <c r="W737" s="241"/>
      <c r="X737" s="242"/>
      <c r="Y737" s="241"/>
      <c r="Z737" s="241"/>
      <c r="AA737" s="241"/>
      <c r="AB737" s="243"/>
      <c r="AC737" s="243"/>
      <c r="AD737" s="77"/>
      <c r="AE737" s="243"/>
      <c r="AF737" s="243"/>
      <c r="AG737" s="243"/>
      <c r="AH737" s="243"/>
      <c r="AI737" s="243"/>
      <c r="AJ737" s="243"/>
      <c r="AK737" s="246"/>
      <c r="AL737" s="246"/>
      <c r="AM737" s="248"/>
      <c r="AN737" s="77"/>
      <c r="AO737" s="562" t="str">
        <f t="shared" si="92"/>
        <v xml:space="preserve"> </v>
      </c>
      <c r="AP737" s="562" t="str">
        <f t="shared" si="94"/>
        <v xml:space="preserve"> </v>
      </c>
      <c r="AQ737" s="562" t="str">
        <f t="shared" si="95"/>
        <v xml:space="preserve"> </v>
      </c>
      <c r="AR737" s="562" t="str">
        <f t="shared" si="96"/>
        <v xml:space="preserve"> </v>
      </c>
      <c r="AS737" s="77"/>
      <c r="AT737" s="360"/>
      <c r="AU737" s="360"/>
      <c r="AV737" s="359"/>
      <c r="AW737" s="360"/>
      <c r="AX737" s="359"/>
      <c r="AY737" s="359"/>
      <c r="AZ737" s="241"/>
      <c r="BA737" s="243"/>
      <c r="BB737" s="243"/>
      <c r="BC737" s="77"/>
      <c r="BD737" s="243"/>
      <c r="BE737" s="243"/>
      <c r="BF737" s="243"/>
      <c r="BG737" s="243"/>
      <c r="BH737" s="243"/>
      <c r="BI737" s="243"/>
      <c r="BJ737" s="246"/>
      <c r="BK737" s="246"/>
      <c r="BL737" s="248"/>
      <c r="BM737" s="77"/>
      <c r="BN737" s="562" t="str">
        <f t="shared" si="93"/>
        <v xml:space="preserve"> </v>
      </c>
      <c r="BO737" s="562" t="str">
        <f t="shared" si="97"/>
        <v xml:space="preserve"> </v>
      </c>
      <c r="BP737" s="562" t="str">
        <f t="shared" si="98"/>
        <v xml:space="preserve"> </v>
      </c>
      <c r="BQ737" s="562" t="str">
        <f t="shared" si="99"/>
        <v xml:space="preserve"> </v>
      </c>
      <c r="BR737" s="77"/>
      <c r="BS737" s="313"/>
    </row>
    <row r="738" spans="1:71" s="86" customFormat="1" ht="12.75" x14ac:dyDescent="0.25">
      <c r="A738" s="365"/>
      <c r="B738" s="147">
        <f>Demography!B739</f>
        <v>0</v>
      </c>
      <c r="C738" s="147">
        <f>Demography!C739</f>
        <v>0</v>
      </c>
      <c r="D738" s="148">
        <f>Demography!D739</f>
        <v>0</v>
      </c>
      <c r="E738" s="81"/>
      <c r="F738" s="238"/>
      <c r="G738" s="150"/>
      <c r="H738" s="414"/>
      <c r="I738" s="256"/>
      <c r="J738" s="240"/>
      <c r="K738" s="261"/>
      <c r="L738" s="261"/>
      <c r="M738" s="261"/>
      <c r="N738" s="256"/>
      <c r="O738" s="247"/>
      <c r="P738" s="81"/>
      <c r="Q738" s="256"/>
      <c r="R738" s="150"/>
      <c r="S738" s="150"/>
      <c r="T738" s="81"/>
      <c r="U738" s="240"/>
      <c r="V738" s="240"/>
      <c r="W738" s="256"/>
      <c r="X738" s="240"/>
      <c r="Y738" s="256"/>
      <c r="Z738" s="256"/>
      <c r="AA738" s="256"/>
      <c r="AB738" s="261"/>
      <c r="AC738" s="261"/>
      <c r="AD738" s="77"/>
      <c r="AE738" s="261"/>
      <c r="AF738" s="261"/>
      <c r="AG738" s="261"/>
      <c r="AH738" s="261"/>
      <c r="AI738" s="261"/>
      <c r="AJ738" s="261"/>
      <c r="AK738" s="245"/>
      <c r="AL738" s="245"/>
      <c r="AM738" s="247"/>
      <c r="AN738" s="77"/>
      <c r="AO738" s="561" t="str">
        <f t="shared" si="92"/>
        <v xml:space="preserve"> </v>
      </c>
      <c r="AP738" s="561" t="str">
        <f t="shared" si="94"/>
        <v xml:space="preserve"> </v>
      </c>
      <c r="AQ738" s="561" t="str">
        <f t="shared" si="95"/>
        <v xml:space="preserve"> </v>
      </c>
      <c r="AR738" s="561" t="str">
        <f t="shared" si="96"/>
        <v xml:space="preserve"> </v>
      </c>
      <c r="AS738" s="77"/>
      <c r="AT738" s="240"/>
      <c r="AU738" s="240"/>
      <c r="AV738" s="256"/>
      <c r="AW738" s="240"/>
      <c r="AX738" s="256"/>
      <c r="AY738" s="256"/>
      <c r="AZ738" s="256"/>
      <c r="BA738" s="261"/>
      <c r="BB738" s="261"/>
      <c r="BC738" s="77"/>
      <c r="BD738" s="261"/>
      <c r="BE738" s="261"/>
      <c r="BF738" s="261"/>
      <c r="BG738" s="261"/>
      <c r="BH738" s="261"/>
      <c r="BI738" s="261"/>
      <c r="BJ738" s="245"/>
      <c r="BK738" s="245"/>
      <c r="BL738" s="247"/>
      <c r="BM738" s="77"/>
      <c r="BN738" s="561" t="str">
        <f t="shared" si="93"/>
        <v xml:space="preserve"> </v>
      </c>
      <c r="BO738" s="561" t="str">
        <f t="shared" si="97"/>
        <v xml:space="preserve"> </v>
      </c>
      <c r="BP738" s="561" t="str">
        <f t="shared" si="98"/>
        <v xml:space="preserve"> </v>
      </c>
      <c r="BQ738" s="561" t="str">
        <f t="shared" si="99"/>
        <v xml:space="preserve"> </v>
      </c>
      <c r="BR738" s="77"/>
      <c r="BS738" s="145"/>
    </row>
    <row r="739" spans="1:71" s="86" customFormat="1" ht="12.75" x14ac:dyDescent="0.25">
      <c r="A739" s="365"/>
      <c r="B739" s="361">
        <f>Demography!B740</f>
        <v>0</v>
      </c>
      <c r="C739" s="361">
        <f>Demography!C740</f>
        <v>0</v>
      </c>
      <c r="D739" s="362">
        <f>Demography!D740</f>
        <v>0</v>
      </c>
      <c r="E739" s="81"/>
      <c r="F739" s="415"/>
      <c r="G739" s="416"/>
      <c r="H739" s="417"/>
      <c r="I739" s="241"/>
      <c r="J739" s="242"/>
      <c r="K739" s="243"/>
      <c r="L739" s="243"/>
      <c r="M739" s="243"/>
      <c r="N739" s="241"/>
      <c r="O739" s="248"/>
      <c r="P739" s="81"/>
      <c r="Q739" s="241"/>
      <c r="R739" s="416"/>
      <c r="S739" s="416"/>
      <c r="T739" s="81"/>
      <c r="U739" s="242"/>
      <c r="V739" s="242"/>
      <c r="W739" s="241"/>
      <c r="X739" s="242"/>
      <c r="Y739" s="241"/>
      <c r="Z739" s="241"/>
      <c r="AA739" s="241"/>
      <c r="AB739" s="243"/>
      <c r="AC739" s="243"/>
      <c r="AD739" s="77"/>
      <c r="AE739" s="243"/>
      <c r="AF739" s="243"/>
      <c r="AG739" s="243"/>
      <c r="AH739" s="243"/>
      <c r="AI739" s="243"/>
      <c r="AJ739" s="243"/>
      <c r="AK739" s="246"/>
      <c r="AL739" s="246"/>
      <c r="AM739" s="248"/>
      <c r="AN739" s="77"/>
      <c r="AO739" s="562" t="str">
        <f t="shared" si="92"/>
        <v xml:space="preserve"> </v>
      </c>
      <c r="AP739" s="562" t="str">
        <f t="shared" si="94"/>
        <v xml:space="preserve"> </v>
      </c>
      <c r="AQ739" s="562" t="str">
        <f t="shared" si="95"/>
        <v xml:space="preserve"> </v>
      </c>
      <c r="AR739" s="562" t="str">
        <f t="shared" si="96"/>
        <v xml:space="preserve"> </v>
      </c>
      <c r="AS739" s="77"/>
      <c r="AT739" s="360"/>
      <c r="AU739" s="360"/>
      <c r="AV739" s="359"/>
      <c r="AW739" s="360"/>
      <c r="AX739" s="359"/>
      <c r="AY739" s="359"/>
      <c r="AZ739" s="241"/>
      <c r="BA739" s="243"/>
      <c r="BB739" s="243"/>
      <c r="BC739" s="77"/>
      <c r="BD739" s="243"/>
      <c r="BE739" s="243"/>
      <c r="BF739" s="243"/>
      <c r="BG739" s="243"/>
      <c r="BH739" s="243"/>
      <c r="BI739" s="243"/>
      <c r="BJ739" s="246"/>
      <c r="BK739" s="246"/>
      <c r="BL739" s="248"/>
      <c r="BM739" s="77"/>
      <c r="BN739" s="562" t="str">
        <f t="shared" si="93"/>
        <v xml:space="preserve"> </v>
      </c>
      <c r="BO739" s="562" t="str">
        <f t="shared" si="97"/>
        <v xml:space="preserve"> </v>
      </c>
      <c r="BP739" s="562" t="str">
        <f t="shared" si="98"/>
        <v xml:space="preserve"> </v>
      </c>
      <c r="BQ739" s="562" t="str">
        <f t="shared" si="99"/>
        <v xml:space="preserve"> </v>
      </c>
      <c r="BR739" s="77"/>
      <c r="BS739" s="313"/>
    </row>
    <row r="740" spans="1:71" s="86" customFormat="1" ht="12.75" x14ac:dyDescent="0.25">
      <c r="A740" s="365"/>
      <c r="B740" s="147">
        <f>Demography!B741</f>
        <v>0</v>
      </c>
      <c r="C740" s="147">
        <f>Demography!C741</f>
        <v>0</v>
      </c>
      <c r="D740" s="148">
        <f>Demography!D741</f>
        <v>0</v>
      </c>
      <c r="E740" s="81"/>
      <c r="F740" s="238"/>
      <c r="G740" s="150"/>
      <c r="H740" s="414"/>
      <c r="I740" s="256"/>
      <c r="J740" s="240"/>
      <c r="K740" s="261"/>
      <c r="L740" s="261"/>
      <c r="M740" s="261"/>
      <c r="N740" s="256"/>
      <c r="O740" s="247"/>
      <c r="P740" s="81"/>
      <c r="Q740" s="256"/>
      <c r="R740" s="150"/>
      <c r="S740" s="150"/>
      <c r="T740" s="81"/>
      <c r="U740" s="240"/>
      <c r="V740" s="240"/>
      <c r="W740" s="256"/>
      <c r="X740" s="240"/>
      <c r="Y740" s="256"/>
      <c r="Z740" s="256"/>
      <c r="AA740" s="256"/>
      <c r="AB740" s="261"/>
      <c r="AC740" s="261"/>
      <c r="AD740" s="77"/>
      <c r="AE740" s="261"/>
      <c r="AF740" s="261"/>
      <c r="AG740" s="261"/>
      <c r="AH740" s="261"/>
      <c r="AI740" s="261"/>
      <c r="AJ740" s="261"/>
      <c r="AK740" s="245"/>
      <c r="AL740" s="245"/>
      <c r="AM740" s="247"/>
      <c r="AN740" s="77"/>
      <c r="AO740" s="561" t="str">
        <f t="shared" si="92"/>
        <v xml:space="preserve"> </v>
      </c>
      <c r="AP740" s="561" t="str">
        <f t="shared" si="94"/>
        <v xml:space="preserve"> </v>
      </c>
      <c r="AQ740" s="561" t="str">
        <f t="shared" si="95"/>
        <v xml:space="preserve"> </v>
      </c>
      <c r="AR740" s="561" t="str">
        <f t="shared" si="96"/>
        <v xml:space="preserve"> </v>
      </c>
      <c r="AS740" s="77"/>
      <c r="AT740" s="240"/>
      <c r="AU740" s="240"/>
      <c r="AV740" s="256"/>
      <c r="AW740" s="240"/>
      <c r="AX740" s="256"/>
      <c r="AY740" s="256"/>
      <c r="AZ740" s="256"/>
      <c r="BA740" s="261"/>
      <c r="BB740" s="261"/>
      <c r="BC740" s="77"/>
      <c r="BD740" s="261"/>
      <c r="BE740" s="261"/>
      <c r="BF740" s="261"/>
      <c r="BG740" s="261"/>
      <c r="BH740" s="261"/>
      <c r="BI740" s="261"/>
      <c r="BJ740" s="245"/>
      <c r="BK740" s="245"/>
      <c r="BL740" s="247"/>
      <c r="BM740" s="77"/>
      <c r="BN740" s="561" t="str">
        <f t="shared" si="93"/>
        <v xml:space="preserve"> </v>
      </c>
      <c r="BO740" s="561" t="str">
        <f t="shared" si="97"/>
        <v xml:space="preserve"> </v>
      </c>
      <c r="BP740" s="561" t="str">
        <f t="shared" si="98"/>
        <v xml:space="preserve"> </v>
      </c>
      <c r="BQ740" s="561" t="str">
        <f t="shared" si="99"/>
        <v xml:space="preserve"> </v>
      </c>
      <c r="BR740" s="77"/>
      <c r="BS740" s="145"/>
    </row>
    <row r="741" spans="1:71" s="86" customFormat="1" ht="12.75" x14ac:dyDescent="0.25">
      <c r="A741" s="365"/>
      <c r="B741" s="361">
        <f>Demography!B742</f>
        <v>0</v>
      </c>
      <c r="C741" s="361">
        <f>Demography!C742</f>
        <v>0</v>
      </c>
      <c r="D741" s="362">
        <f>Demography!D742</f>
        <v>0</v>
      </c>
      <c r="E741" s="81"/>
      <c r="F741" s="415"/>
      <c r="G741" s="416"/>
      <c r="H741" s="417"/>
      <c r="I741" s="241"/>
      <c r="J741" s="242"/>
      <c r="K741" s="243"/>
      <c r="L741" s="243"/>
      <c r="M741" s="243"/>
      <c r="N741" s="241"/>
      <c r="O741" s="248"/>
      <c r="P741" s="81"/>
      <c r="Q741" s="241"/>
      <c r="R741" s="416"/>
      <c r="S741" s="416"/>
      <c r="T741" s="81"/>
      <c r="U741" s="242"/>
      <c r="V741" s="242"/>
      <c r="W741" s="241"/>
      <c r="X741" s="242"/>
      <c r="Y741" s="241"/>
      <c r="Z741" s="241"/>
      <c r="AA741" s="241"/>
      <c r="AB741" s="243"/>
      <c r="AC741" s="243"/>
      <c r="AD741" s="77"/>
      <c r="AE741" s="243"/>
      <c r="AF741" s="243"/>
      <c r="AG741" s="243"/>
      <c r="AH741" s="243"/>
      <c r="AI741" s="243"/>
      <c r="AJ741" s="243"/>
      <c r="AK741" s="246"/>
      <c r="AL741" s="246"/>
      <c r="AM741" s="248"/>
      <c r="AN741" s="77"/>
      <c r="AO741" s="562" t="str">
        <f t="shared" si="92"/>
        <v xml:space="preserve"> </v>
      </c>
      <c r="AP741" s="562" t="str">
        <f t="shared" si="94"/>
        <v xml:space="preserve"> </v>
      </c>
      <c r="AQ741" s="562" t="str">
        <f t="shared" si="95"/>
        <v xml:space="preserve"> </v>
      </c>
      <c r="AR741" s="562" t="str">
        <f t="shared" si="96"/>
        <v xml:space="preserve"> </v>
      </c>
      <c r="AS741" s="77"/>
      <c r="AT741" s="360"/>
      <c r="AU741" s="360"/>
      <c r="AV741" s="359"/>
      <c r="AW741" s="360"/>
      <c r="AX741" s="359"/>
      <c r="AY741" s="359"/>
      <c r="AZ741" s="241"/>
      <c r="BA741" s="243"/>
      <c r="BB741" s="243"/>
      <c r="BC741" s="77"/>
      <c r="BD741" s="243"/>
      <c r="BE741" s="243"/>
      <c r="BF741" s="243"/>
      <c r="BG741" s="243"/>
      <c r="BH741" s="243"/>
      <c r="BI741" s="243"/>
      <c r="BJ741" s="246"/>
      <c r="BK741" s="246"/>
      <c r="BL741" s="248"/>
      <c r="BM741" s="77"/>
      <c r="BN741" s="562" t="str">
        <f t="shared" si="93"/>
        <v xml:space="preserve"> </v>
      </c>
      <c r="BO741" s="562" t="str">
        <f t="shared" si="97"/>
        <v xml:space="preserve"> </v>
      </c>
      <c r="BP741" s="562" t="str">
        <f t="shared" si="98"/>
        <v xml:space="preserve"> </v>
      </c>
      <c r="BQ741" s="562" t="str">
        <f t="shared" si="99"/>
        <v xml:space="preserve"> </v>
      </c>
      <c r="BR741" s="77"/>
      <c r="BS741" s="313"/>
    </row>
    <row r="742" spans="1:71" s="86" customFormat="1" ht="12.75" x14ac:dyDescent="0.25">
      <c r="A742" s="365"/>
      <c r="B742" s="147">
        <f>Demography!B743</f>
        <v>0</v>
      </c>
      <c r="C742" s="147">
        <f>Demography!C743</f>
        <v>0</v>
      </c>
      <c r="D742" s="148">
        <f>Demography!D743</f>
        <v>0</v>
      </c>
      <c r="E742" s="81"/>
      <c r="F742" s="238"/>
      <c r="G742" s="150"/>
      <c r="H742" s="414"/>
      <c r="I742" s="256"/>
      <c r="J742" s="240"/>
      <c r="K742" s="261"/>
      <c r="L742" s="261"/>
      <c r="M742" s="261"/>
      <c r="N742" s="256"/>
      <c r="O742" s="247"/>
      <c r="P742" s="81"/>
      <c r="Q742" s="256"/>
      <c r="R742" s="150"/>
      <c r="S742" s="150"/>
      <c r="T742" s="81"/>
      <c r="U742" s="240"/>
      <c r="V742" s="240"/>
      <c r="W742" s="256"/>
      <c r="X742" s="240"/>
      <c r="Y742" s="256"/>
      <c r="Z742" s="256"/>
      <c r="AA742" s="256"/>
      <c r="AB742" s="261"/>
      <c r="AC742" s="261"/>
      <c r="AD742" s="77"/>
      <c r="AE742" s="261"/>
      <c r="AF742" s="261"/>
      <c r="AG742" s="261"/>
      <c r="AH742" s="261"/>
      <c r="AI742" s="261"/>
      <c r="AJ742" s="261"/>
      <c r="AK742" s="245"/>
      <c r="AL742" s="245"/>
      <c r="AM742" s="247"/>
      <c r="AN742" s="77"/>
      <c r="AO742" s="561" t="str">
        <f t="shared" si="92"/>
        <v xml:space="preserve"> </v>
      </c>
      <c r="AP742" s="561" t="str">
        <f t="shared" si="94"/>
        <v xml:space="preserve"> </v>
      </c>
      <c r="AQ742" s="561" t="str">
        <f t="shared" si="95"/>
        <v xml:space="preserve"> </v>
      </c>
      <c r="AR742" s="561" t="str">
        <f t="shared" si="96"/>
        <v xml:space="preserve"> </v>
      </c>
      <c r="AS742" s="77"/>
      <c r="AT742" s="240"/>
      <c r="AU742" s="240"/>
      <c r="AV742" s="256"/>
      <c r="AW742" s="240"/>
      <c r="AX742" s="256"/>
      <c r="AY742" s="256"/>
      <c r="AZ742" s="256"/>
      <c r="BA742" s="261"/>
      <c r="BB742" s="261"/>
      <c r="BC742" s="77"/>
      <c r="BD742" s="261"/>
      <c r="BE742" s="261"/>
      <c r="BF742" s="261"/>
      <c r="BG742" s="261"/>
      <c r="BH742" s="261"/>
      <c r="BI742" s="261"/>
      <c r="BJ742" s="245"/>
      <c r="BK742" s="245"/>
      <c r="BL742" s="247"/>
      <c r="BM742" s="77"/>
      <c r="BN742" s="561" t="str">
        <f t="shared" si="93"/>
        <v xml:space="preserve"> </v>
      </c>
      <c r="BO742" s="561" t="str">
        <f t="shared" si="97"/>
        <v xml:space="preserve"> </v>
      </c>
      <c r="BP742" s="561" t="str">
        <f t="shared" si="98"/>
        <v xml:space="preserve"> </v>
      </c>
      <c r="BQ742" s="561" t="str">
        <f t="shared" si="99"/>
        <v xml:space="preserve"> </v>
      </c>
      <c r="BR742" s="77"/>
      <c r="BS742" s="145"/>
    </row>
    <row r="743" spans="1:71" s="86" customFormat="1" ht="12.75" x14ac:dyDescent="0.25">
      <c r="A743" s="365"/>
      <c r="B743" s="361">
        <f>Demography!B744</f>
        <v>0</v>
      </c>
      <c r="C743" s="361">
        <f>Demography!C744</f>
        <v>0</v>
      </c>
      <c r="D743" s="362">
        <f>Demography!D744</f>
        <v>0</v>
      </c>
      <c r="E743" s="81"/>
      <c r="F743" s="415"/>
      <c r="G743" s="416"/>
      <c r="H743" s="417"/>
      <c r="I743" s="241"/>
      <c r="J743" s="242"/>
      <c r="K743" s="243"/>
      <c r="L743" s="243"/>
      <c r="M743" s="243"/>
      <c r="N743" s="241"/>
      <c r="O743" s="248"/>
      <c r="P743" s="81"/>
      <c r="Q743" s="241"/>
      <c r="R743" s="416"/>
      <c r="S743" s="416"/>
      <c r="T743" s="81"/>
      <c r="U743" s="242"/>
      <c r="V743" s="242"/>
      <c r="W743" s="241"/>
      <c r="X743" s="242"/>
      <c r="Y743" s="241"/>
      <c r="Z743" s="241"/>
      <c r="AA743" s="241"/>
      <c r="AB743" s="243"/>
      <c r="AC743" s="243"/>
      <c r="AD743" s="77"/>
      <c r="AE743" s="243"/>
      <c r="AF743" s="243"/>
      <c r="AG743" s="243"/>
      <c r="AH743" s="243"/>
      <c r="AI743" s="243"/>
      <c r="AJ743" s="243"/>
      <c r="AK743" s="246"/>
      <c r="AL743" s="246"/>
      <c r="AM743" s="248"/>
      <c r="AN743" s="77"/>
      <c r="AO743" s="562" t="str">
        <f t="shared" si="92"/>
        <v xml:space="preserve"> </v>
      </c>
      <c r="AP743" s="562" t="str">
        <f t="shared" si="94"/>
        <v xml:space="preserve"> </v>
      </c>
      <c r="AQ743" s="562" t="str">
        <f t="shared" si="95"/>
        <v xml:space="preserve"> </v>
      </c>
      <c r="AR743" s="562" t="str">
        <f t="shared" si="96"/>
        <v xml:space="preserve"> </v>
      </c>
      <c r="AS743" s="77"/>
      <c r="AT743" s="360"/>
      <c r="AU743" s="360"/>
      <c r="AV743" s="359"/>
      <c r="AW743" s="360"/>
      <c r="AX743" s="359"/>
      <c r="AY743" s="359"/>
      <c r="AZ743" s="241"/>
      <c r="BA743" s="243"/>
      <c r="BB743" s="243"/>
      <c r="BC743" s="77"/>
      <c r="BD743" s="243"/>
      <c r="BE743" s="243"/>
      <c r="BF743" s="243"/>
      <c r="BG743" s="243"/>
      <c r="BH743" s="243"/>
      <c r="BI743" s="243"/>
      <c r="BJ743" s="246"/>
      <c r="BK743" s="246"/>
      <c r="BL743" s="248"/>
      <c r="BM743" s="77"/>
      <c r="BN743" s="562" t="str">
        <f t="shared" si="93"/>
        <v xml:space="preserve"> </v>
      </c>
      <c r="BO743" s="562" t="str">
        <f t="shared" si="97"/>
        <v xml:space="preserve"> </v>
      </c>
      <c r="BP743" s="562" t="str">
        <f t="shared" si="98"/>
        <v xml:space="preserve"> </v>
      </c>
      <c r="BQ743" s="562" t="str">
        <f t="shared" si="99"/>
        <v xml:space="preserve"> </v>
      </c>
      <c r="BR743" s="77"/>
      <c r="BS743" s="313"/>
    </row>
    <row r="744" spans="1:71" s="86" customFormat="1" ht="12.75" x14ac:dyDescent="0.25">
      <c r="A744" s="365"/>
      <c r="B744" s="147">
        <f>Demography!B745</f>
        <v>0</v>
      </c>
      <c r="C744" s="147">
        <f>Demography!C745</f>
        <v>0</v>
      </c>
      <c r="D744" s="148">
        <f>Demography!D745</f>
        <v>0</v>
      </c>
      <c r="E744" s="81"/>
      <c r="F744" s="238"/>
      <c r="G744" s="150"/>
      <c r="H744" s="414"/>
      <c r="I744" s="256"/>
      <c r="J744" s="240"/>
      <c r="K744" s="261"/>
      <c r="L744" s="261"/>
      <c r="M744" s="261"/>
      <c r="N744" s="256"/>
      <c r="O744" s="247"/>
      <c r="P744" s="81"/>
      <c r="Q744" s="256"/>
      <c r="R744" s="150"/>
      <c r="S744" s="150"/>
      <c r="T744" s="81"/>
      <c r="U744" s="240"/>
      <c r="V744" s="240"/>
      <c r="W744" s="256"/>
      <c r="X744" s="240"/>
      <c r="Y744" s="256"/>
      <c r="Z744" s="256"/>
      <c r="AA744" s="256"/>
      <c r="AB744" s="261"/>
      <c r="AC744" s="261"/>
      <c r="AD744" s="77"/>
      <c r="AE744" s="261"/>
      <c r="AF744" s="261"/>
      <c r="AG744" s="261"/>
      <c r="AH744" s="261"/>
      <c r="AI744" s="261"/>
      <c r="AJ744" s="261"/>
      <c r="AK744" s="245"/>
      <c r="AL744" s="245"/>
      <c r="AM744" s="247"/>
      <c r="AN744" s="77"/>
      <c r="AO744" s="561" t="str">
        <f t="shared" si="92"/>
        <v xml:space="preserve"> </v>
      </c>
      <c r="AP744" s="561" t="str">
        <f t="shared" si="94"/>
        <v xml:space="preserve"> </v>
      </c>
      <c r="AQ744" s="561" t="str">
        <f t="shared" si="95"/>
        <v xml:space="preserve"> </v>
      </c>
      <c r="AR744" s="561" t="str">
        <f t="shared" si="96"/>
        <v xml:space="preserve"> </v>
      </c>
      <c r="AS744" s="77"/>
      <c r="AT744" s="240"/>
      <c r="AU744" s="240"/>
      <c r="AV744" s="256"/>
      <c r="AW744" s="240"/>
      <c r="AX744" s="256"/>
      <c r="AY744" s="256"/>
      <c r="AZ744" s="256"/>
      <c r="BA744" s="261"/>
      <c r="BB744" s="261"/>
      <c r="BC744" s="77"/>
      <c r="BD744" s="261"/>
      <c r="BE744" s="261"/>
      <c r="BF744" s="261"/>
      <c r="BG744" s="261"/>
      <c r="BH744" s="261"/>
      <c r="BI744" s="261"/>
      <c r="BJ744" s="245"/>
      <c r="BK744" s="245"/>
      <c r="BL744" s="247"/>
      <c r="BM744" s="77"/>
      <c r="BN744" s="561" t="str">
        <f t="shared" si="93"/>
        <v xml:space="preserve"> </v>
      </c>
      <c r="BO744" s="561" t="str">
        <f t="shared" si="97"/>
        <v xml:space="preserve"> </v>
      </c>
      <c r="BP744" s="561" t="str">
        <f t="shared" si="98"/>
        <v xml:space="preserve"> </v>
      </c>
      <c r="BQ744" s="561" t="str">
        <f t="shared" si="99"/>
        <v xml:space="preserve"> </v>
      </c>
      <c r="BR744" s="77"/>
      <c r="BS744" s="145"/>
    </row>
    <row r="745" spans="1:71" s="86" customFormat="1" ht="12.75" x14ac:dyDescent="0.25">
      <c r="A745" s="365"/>
      <c r="B745" s="361">
        <f>Demography!B746</f>
        <v>0</v>
      </c>
      <c r="C745" s="361">
        <f>Demography!C746</f>
        <v>0</v>
      </c>
      <c r="D745" s="362">
        <f>Demography!D746</f>
        <v>0</v>
      </c>
      <c r="E745" s="81"/>
      <c r="F745" s="415"/>
      <c r="G745" s="416"/>
      <c r="H745" s="417"/>
      <c r="I745" s="241"/>
      <c r="J745" s="242"/>
      <c r="K745" s="243"/>
      <c r="L745" s="243"/>
      <c r="M745" s="243"/>
      <c r="N745" s="241"/>
      <c r="O745" s="248"/>
      <c r="P745" s="81"/>
      <c r="Q745" s="241"/>
      <c r="R745" s="416"/>
      <c r="S745" s="416"/>
      <c r="T745" s="81"/>
      <c r="U745" s="242"/>
      <c r="V745" s="242"/>
      <c r="W745" s="241"/>
      <c r="X745" s="242"/>
      <c r="Y745" s="241"/>
      <c r="Z745" s="241"/>
      <c r="AA745" s="241"/>
      <c r="AB745" s="243"/>
      <c r="AC745" s="243"/>
      <c r="AD745" s="77"/>
      <c r="AE745" s="243"/>
      <c r="AF745" s="243"/>
      <c r="AG745" s="243"/>
      <c r="AH745" s="243"/>
      <c r="AI745" s="243"/>
      <c r="AJ745" s="243"/>
      <c r="AK745" s="246"/>
      <c r="AL745" s="246"/>
      <c r="AM745" s="248"/>
      <c r="AN745" s="77"/>
      <c r="AO745" s="562" t="str">
        <f t="shared" si="92"/>
        <v xml:space="preserve"> </v>
      </c>
      <c r="AP745" s="562" t="str">
        <f t="shared" si="94"/>
        <v xml:space="preserve"> </v>
      </c>
      <c r="AQ745" s="562" t="str">
        <f t="shared" si="95"/>
        <v xml:space="preserve"> </v>
      </c>
      <c r="AR745" s="562" t="str">
        <f t="shared" si="96"/>
        <v xml:space="preserve"> </v>
      </c>
      <c r="AS745" s="77"/>
      <c r="AT745" s="360"/>
      <c r="AU745" s="360"/>
      <c r="AV745" s="359"/>
      <c r="AW745" s="360"/>
      <c r="AX745" s="359"/>
      <c r="AY745" s="359"/>
      <c r="AZ745" s="241"/>
      <c r="BA745" s="243"/>
      <c r="BB745" s="243"/>
      <c r="BC745" s="77"/>
      <c r="BD745" s="243"/>
      <c r="BE745" s="243"/>
      <c r="BF745" s="243"/>
      <c r="BG745" s="243"/>
      <c r="BH745" s="243"/>
      <c r="BI745" s="243"/>
      <c r="BJ745" s="246"/>
      <c r="BK745" s="246"/>
      <c r="BL745" s="248"/>
      <c r="BM745" s="77"/>
      <c r="BN745" s="562" t="str">
        <f t="shared" si="93"/>
        <v xml:space="preserve"> </v>
      </c>
      <c r="BO745" s="562" t="str">
        <f t="shared" si="97"/>
        <v xml:space="preserve"> </v>
      </c>
      <c r="BP745" s="562" t="str">
        <f t="shared" si="98"/>
        <v xml:space="preserve"> </v>
      </c>
      <c r="BQ745" s="562" t="str">
        <f t="shared" si="99"/>
        <v xml:space="preserve"> </v>
      </c>
      <c r="BR745" s="77"/>
      <c r="BS745" s="313"/>
    </row>
    <row r="746" spans="1:71" s="86" customFormat="1" ht="12.75" x14ac:dyDescent="0.25">
      <c r="A746" s="365"/>
      <c r="B746" s="147">
        <f>Demography!B747</f>
        <v>0</v>
      </c>
      <c r="C746" s="147">
        <f>Demography!C747</f>
        <v>0</v>
      </c>
      <c r="D746" s="148">
        <f>Demography!D747</f>
        <v>0</v>
      </c>
      <c r="E746" s="81"/>
      <c r="F746" s="238"/>
      <c r="G746" s="150"/>
      <c r="H746" s="414"/>
      <c r="I746" s="256"/>
      <c r="J746" s="240"/>
      <c r="K746" s="261"/>
      <c r="L746" s="261"/>
      <c r="M746" s="261"/>
      <c r="N746" s="256"/>
      <c r="O746" s="247"/>
      <c r="P746" s="81"/>
      <c r="Q746" s="256"/>
      <c r="R746" s="150"/>
      <c r="S746" s="150"/>
      <c r="T746" s="81"/>
      <c r="U746" s="240"/>
      <c r="V746" s="240"/>
      <c r="W746" s="256"/>
      <c r="X746" s="240"/>
      <c r="Y746" s="256"/>
      <c r="Z746" s="256"/>
      <c r="AA746" s="256"/>
      <c r="AB746" s="261"/>
      <c r="AC746" s="261"/>
      <c r="AD746" s="77"/>
      <c r="AE746" s="261"/>
      <c r="AF746" s="261"/>
      <c r="AG746" s="261"/>
      <c r="AH746" s="261"/>
      <c r="AI746" s="261"/>
      <c r="AJ746" s="261"/>
      <c r="AK746" s="245"/>
      <c r="AL746" s="245"/>
      <c r="AM746" s="247"/>
      <c r="AN746" s="77"/>
      <c r="AO746" s="561" t="str">
        <f t="shared" si="92"/>
        <v xml:space="preserve"> </v>
      </c>
      <c r="AP746" s="561" t="str">
        <f t="shared" si="94"/>
        <v xml:space="preserve"> </v>
      </c>
      <c r="AQ746" s="561" t="str">
        <f t="shared" si="95"/>
        <v xml:space="preserve"> </v>
      </c>
      <c r="AR746" s="561" t="str">
        <f t="shared" si="96"/>
        <v xml:space="preserve"> </v>
      </c>
      <c r="AS746" s="77"/>
      <c r="AT746" s="240"/>
      <c r="AU746" s="240"/>
      <c r="AV746" s="256"/>
      <c r="AW746" s="240"/>
      <c r="AX746" s="256"/>
      <c r="AY746" s="256"/>
      <c r="AZ746" s="256"/>
      <c r="BA746" s="261"/>
      <c r="BB746" s="261"/>
      <c r="BC746" s="77"/>
      <c r="BD746" s="261"/>
      <c r="BE746" s="261"/>
      <c r="BF746" s="261"/>
      <c r="BG746" s="261"/>
      <c r="BH746" s="261"/>
      <c r="BI746" s="261"/>
      <c r="BJ746" s="245"/>
      <c r="BK746" s="245"/>
      <c r="BL746" s="247"/>
      <c r="BM746" s="77"/>
      <c r="BN746" s="561" t="str">
        <f t="shared" si="93"/>
        <v xml:space="preserve"> </v>
      </c>
      <c r="BO746" s="561" t="str">
        <f t="shared" si="97"/>
        <v xml:space="preserve"> </v>
      </c>
      <c r="BP746" s="561" t="str">
        <f t="shared" si="98"/>
        <v xml:space="preserve"> </v>
      </c>
      <c r="BQ746" s="561" t="str">
        <f t="shared" si="99"/>
        <v xml:space="preserve"> </v>
      </c>
      <c r="BR746" s="77"/>
      <c r="BS746" s="145"/>
    </row>
    <row r="747" spans="1:71" s="86" customFormat="1" ht="12.75" x14ac:dyDescent="0.25">
      <c r="A747" s="365"/>
      <c r="B747" s="361">
        <f>Demography!B748</f>
        <v>0</v>
      </c>
      <c r="C747" s="361">
        <f>Demography!C748</f>
        <v>0</v>
      </c>
      <c r="D747" s="362">
        <f>Demography!D748</f>
        <v>0</v>
      </c>
      <c r="E747" s="81"/>
      <c r="F747" s="415"/>
      <c r="G747" s="416"/>
      <c r="H747" s="417"/>
      <c r="I747" s="241"/>
      <c r="J747" s="242"/>
      <c r="K747" s="243"/>
      <c r="L747" s="243"/>
      <c r="M747" s="243"/>
      <c r="N747" s="241"/>
      <c r="O747" s="248"/>
      <c r="P747" s="81"/>
      <c r="Q747" s="241"/>
      <c r="R747" s="416"/>
      <c r="S747" s="416"/>
      <c r="T747" s="81"/>
      <c r="U747" s="242"/>
      <c r="V747" s="242"/>
      <c r="W747" s="241"/>
      <c r="X747" s="242"/>
      <c r="Y747" s="241"/>
      <c r="Z747" s="241"/>
      <c r="AA747" s="241"/>
      <c r="AB747" s="243"/>
      <c r="AC747" s="243"/>
      <c r="AD747" s="77"/>
      <c r="AE747" s="243"/>
      <c r="AF747" s="243"/>
      <c r="AG747" s="243"/>
      <c r="AH747" s="243"/>
      <c r="AI747" s="243"/>
      <c r="AJ747" s="243"/>
      <c r="AK747" s="246"/>
      <c r="AL747" s="246"/>
      <c r="AM747" s="248"/>
      <c r="AN747" s="77"/>
      <c r="AO747" s="562" t="str">
        <f t="shared" si="92"/>
        <v xml:space="preserve"> </v>
      </c>
      <c r="AP747" s="562" t="str">
        <f t="shared" si="94"/>
        <v xml:space="preserve"> </v>
      </c>
      <c r="AQ747" s="562" t="str">
        <f t="shared" si="95"/>
        <v xml:space="preserve"> </v>
      </c>
      <c r="AR747" s="562" t="str">
        <f t="shared" si="96"/>
        <v xml:space="preserve"> </v>
      </c>
      <c r="AS747" s="77"/>
      <c r="AT747" s="360"/>
      <c r="AU747" s="360"/>
      <c r="AV747" s="359"/>
      <c r="AW747" s="360"/>
      <c r="AX747" s="359"/>
      <c r="AY747" s="359"/>
      <c r="AZ747" s="241"/>
      <c r="BA747" s="243"/>
      <c r="BB747" s="243"/>
      <c r="BC747" s="77"/>
      <c r="BD747" s="243"/>
      <c r="BE747" s="243"/>
      <c r="BF747" s="243"/>
      <c r="BG747" s="243"/>
      <c r="BH747" s="243"/>
      <c r="BI747" s="243"/>
      <c r="BJ747" s="246"/>
      <c r="BK747" s="246"/>
      <c r="BL747" s="248"/>
      <c r="BM747" s="77"/>
      <c r="BN747" s="562" t="str">
        <f t="shared" si="93"/>
        <v xml:space="preserve"> </v>
      </c>
      <c r="BO747" s="562" t="str">
        <f t="shared" si="97"/>
        <v xml:space="preserve"> </v>
      </c>
      <c r="BP747" s="562" t="str">
        <f t="shared" si="98"/>
        <v xml:space="preserve"> </v>
      </c>
      <c r="BQ747" s="562" t="str">
        <f t="shared" si="99"/>
        <v xml:space="preserve"> </v>
      </c>
      <c r="BR747" s="77"/>
      <c r="BS747" s="313"/>
    </row>
    <row r="748" spans="1:71" s="86" customFormat="1" ht="12.75" x14ac:dyDescent="0.25">
      <c r="A748" s="365"/>
      <c r="B748" s="147">
        <f>Demography!B749</f>
        <v>0</v>
      </c>
      <c r="C748" s="147">
        <f>Demography!C749</f>
        <v>0</v>
      </c>
      <c r="D748" s="148">
        <f>Demography!D749</f>
        <v>0</v>
      </c>
      <c r="E748" s="81"/>
      <c r="F748" s="238"/>
      <c r="G748" s="150"/>
      <c r="H748" s="414"/>
      <c r="I748" s="256"/>
      <c r="J748" s="240"/>
      <c r="K748" s="261"/>
      <c r="L748" s="261"/>
      <c r="M748" s="261"/>
      <c r="N748" s="256"/>
      <c r="O748" s="247"/>
      <c r="P748" s="81"/>
      <c r="Q748" s="256"/>
      <c r="R748" s="150"/>
      <c r="S748" s="150"/>
      <c r="T748" s="81"/>
      <c r="U748" s="240"/>
      <c r="V748" s="240"/>
      <c r="W748" s="256"/>
      <c r="X748" s="240"/>
      <c r="Y748" s="256"/>
      <c r="Z748" s="256"/>
      <c r="AA748" s="256"/>
      <c r="AB748" s="261"/>
      <c r="AC748" s="261"/>
      <c r="AD748" s="77"/>
      <c r="AE748" s="261"/>
      <c r="AF748" s="261"/>
      <c r="AG748" s="261"/>
      <c r="AH748" s="261"/>
      <c r="AI748" s="261"/>
      <c r="AJ748" s="261"/>
      <c r="AK748" s="245"/>
      <c r="AL748" s="245"/>
      <c r="AM748" s="247"/>
      <c r="AN748" s="77"/>
      <c r="AO748" s="561" t="str">
        <f t="shared" si="92"/>
        <v xml:space="preserve"> </v>
      </c>
      <c r="AP748" s="561" t="str">
        <f t="shared" si="94"/>
        <v xml:space="preserve"> </v>
      </c>
      <c r="AQ748" s="561" t="str">
        <f t="shared" si="95"/>
        <v xml:space="preserve"> </v>
      </c>
      <c r="AR748" s="561" t="str">
        <f t="shared" si="96"/>
        <v xml:space="preserve"> </v>
      </c>
      <c r="AS748" s="77"/>
      <c r="AT748" s="240"/>
      <c r="AU748" s="240"/>
      <c r="AV748" s="256"/>
      <c r="AW748" s="240"/>
      <c r="AX748" s="256"/>
      <c r="AY748" s="256"/>
      <c r="AZ748" s="256"/>
      <c r="BA748" s="261"/>
      <c r="BB748" s="261"/>
      <c r="BC748" s="77"/>
      <c r="BD748" s="261"/>
      <c r="BE748" s="261"/>
      <c r="BF748" s="261"/>
      <c r="BG748" s="261"/>
      <c r="BH748" s="261"/>
      <c r="BI748" s="261"/>
      <c r="BJ748" s="245"/>
      <c r="BK748" s="245"/>
      <c r="BL748" s="247"/>
      <c r="BM748" s="77"/>
      <c r="BN748" s="561" t="str">
        <f t="shared" si="93"/>
        <v xml:space="preserve"> </v>
      </c>
      <c r="BO748" s="561" t="str">
        <f t="shared" si="97"/>
        <v xml:space="preserve"> </v>
      </c>
      <c r="BP748" s="561" t="str">
        <f t="shared" si="98"/>
        <v xml:space="preserve"> </v>
      </c>
      <c r="BQ748" s="561" t="str">
        <f t="shared" si="99"/>
        <v xml:space="preserve"> </v>
      </c>
      <c r="BR748" s="77"/>
      <c r="BS748" s="145"/>
    </row>
    <row r="749" spans="1:71" s="86" customFormat="1" ht="12.75" x14ac:dyDescent="0.25">
      <c r="A749" s="365"/>
      <c r="B749" s="361">
        <f>Demography!B750</f>
        <v>0</v>
      </c>
      <c r="C749" s="361">
        <f>Demography!C750</f>
        <v>0</v>
      </c>
      <c r="D749" s="362">
        <f>Demography!D750</f>
        <v>0</v>
      </c>
      <c r="E749" s="81"/>
      <c r="F749" s="415"/>
      <c r="G749" s="416"/>
      <c r="H749" s="417"/>
      <c r="I749" s="241"/>
      <c r="J749" s="242"/>
      <c r="K749" s="243"/>
      <c r="L749" s="243"/>
      <c r="M749" s="243"/>
      <c r="N749" s="241"/>
      <c r="O749" s="248"/>
      <c r="P749" s="81"/>
      <c r="Q749" s="241"/>
      <c r="R749" s="416"/>
      <c r="S749" s="416"/>
      <c r="T749" s="81"/>
      <c r="U749" s="242"/>
      <c r="V749" s="242"/>
      <c r="W749" s="241"/>
      <c r="X749" s="242"/>
      <c r="Y749" s="241"/>
      <c r="Z749" s="241"/>
      <c r="AA749" s="241"/>
      <c r="AB749" s="243"/>
      <c r="AC749" s="243"/>
      <c r="AD749" s="77"/>
      <c r="AE749" s="243"/>
      <c r="AF749" s="243"/>
      <c r="AG749" s="243"/>
      <c r="AH749" s="243"/>
      <c r="AI749" s="243"/>
      <c r="AJ749" s="243"/>
      <c r="AK749" s="246"/>
      <c r="AL749" s="246"/>
      <c r="AM749" s="248"/>
      <c r="AN749" s="77"/>
      <c r="AO749" s="562" t="str">
        <f t="shared" si="92"/>
        <v xml:space="preserve"> </v>
      </c>
      <c r="AP749" s="562" t="str">
        <f t="shared" si="94"/>
        <v xml:space="preserve"> </v>
      </c>
      <c r="AQ749" s="562" t="str">
        <f t="shared" si="95"/>
        <v xml:space="preserve"> </v>
      </c>
      <c r="AR749" s="562" t="str">
        <f t="shared" si="96"/>
        <v xml:space="preserve"> </v>
      </c>
      <c r="AS749" s="77"/>
      <c r="AT749" s="360"/>
      <c r="AU749" s="360"/>
      <c r="AV749" s="359"/>
      <c r="AW749" s="360"/>
      <c r="AX749" s="359"/>
      <c r="AY749" s="359"/>
      <c r="AZ749" s="241"/>
      <c r="BA749" s="243"/>
      <c r="BB749" s="243"/>
      <c r="BC749" s="77"/>
      <c r="BD749" s="243"/>
      <c r="BE749" s="243"/>
      <c r="BF749" s="243"/>
      <c r="BG749" s="243"/>
      <c r="BH749" s="243"/>
      <c r="BI749" s="243"/>
      <c r="BJ749" s="246"/>
      <c r="BK749" s="246"/>
      <c r="BL749" s="248"/>
      <c r="BM749" s="77"/>
      <c r="BN749" s="562" t="str">
        <f t="shared" si="93"/>
        <v xml:space="preserve"> </v>
      </c>
      <c r="BO749" s="562" t="str">
        <f t="shared" si="97"/>
        <v xml:space="preserve"> </v>
      </c>
      <c r="BP749" s="562" t="str">
        <f t="shared" si="98"/>
        <v xml:space="preserve"> </v>
      </c>
      <c r="BQ749" s="562" t="str">
        <f t="shared" si="99"/>
        <v xml:space="preserve"> </v>
      </c>
      <c r="BR749" s="77"/>
      <c r="BS749" s="313"/>
    </row>
    <row r="750" spans="1:71" s="86" customFormat="1" ht="12.75" x14ac:dyDescent="0.25">
      <c r="A750" s="365"/>
      <c r="B750" s="147">
        <f>Demography!B751</f>
        <v>0</v>
      </c>
      <c r="C750" s="147">
        <f>Demography!C751</f>
        <v>0</v>
      </c>
      <c r="D750" s="148">
        <f>Demography!D751</f>
        <v>0</v>
      </c>
      <c r="E750" s="81"/>
      <c r="F750" s="238"/>
      <c r="G750" s="150"/>
      <c r="H750" s="414"/>
      <c r="I750" s="256"/>
      <c r="J750" s="240"/>
      <c r="K750" s="261"/>
      <c r="L750" s="261"/>
      <c r="M750" s="261"/>
      <c r="N750" s="256"/>
      <c r="O750" s="247"/>
      <c r="P750" s="81"/>
      <c r="Q750" s="256"/>
      <c r="R750" s="150"/>
      <c r="S750" s="150"/>
      <c r="T750" s="81"/>
      <c r="U750" s="240"/>
      <c r="V750" s="240"/>
      <c r="W750" s="256"/>
      <c r="X750" s="240"/>
      <c r="Y750" s="256"/>
      <c r="Z750" s="256"/>
      <c r="AA750" s="256"/>
      <c r="AB750" s="261"/>
      <c r="AC750" s="261"/>
      <c r="AD750" s="77"/>
      <c r="AE750" s="261"/>
      <c r="AF750" s="261"/>
      <c r="AG750" s="261"/>
      <c r="AH750" s="261"/>
      <c r="AI750" s="261"/>
      <c r="AJ750" s="261"/>
      <c r="AK750" s="245"/>
      <c r="AL750" s="245"/>
      <c r="AM750" s="247"/>
      <c r="AN750" s="77"/>
      <c r="AO750" s="561" t="str">
        <f t="shared" si="92"/>
        <v xml:space="preserve"> </v>
      </c>
      <c r="AP750" s="561" t="str">
        <f t="shared" si="94"/>
        <v xml:space="preserve"> </v>
      </c>
      <c r="AQ750" s="561" t="str">
        <f t="shared" si="95"/>
        <v xml:space="preserve"> </v>
      </c>
      <c r="AR750" s="561" t="str">
        <f t="shared" si="96"/>
        <v xml:space="preserve"> </v>
      </c>
      <c r="AS750" s="77"/>
      <c r="AT750" s="240"/>
      <c r="AU750" s="240"/>
      <c r="AV750" s="256"/>
      <c r="AW750" s="240"/>
      <c r="AX750" s="256"/>
      <c r="AY750" s="256"/>
      <c r="AZ750" s="256"/>
      <c r="BA750" s="261"/>
      <c r="BB750" s="261"/>
      <c r="BC750" s="77"/>
      <c r="BD750" s="261"/>
      <c r="BE750" s="261"/>
      <c r="BF750" s="261"/>
      <c r="BG750" s="261"/>
      <c r="BH750" s="261"/>
      <c r="BI750" s="261"/>
      <c r="BJ750" s="245"/>
      <c r="BK750" s="245"/>
      <c r="BL750" s="247"/>
      <c r="BM750" s="77"/>
      <c r="BN750" s="561" t="str">
        <f t="shared" si="93"/>
        <v xml:space="preserve"> </v>
      </c>
      <c r="BO750" s="561" t="str">
        <f t="shared" si="97"/>
        <v xml:space="preserve"> </v>
      </c>
      <c r="BP750" s="561" t="str">
        <f t="shared" si="98"/>
        <v xml:space="preserve"> </v>
      </c>
      <c r="BQ750" s="561" t="str">
        <f t="shared" si="99"/>
        <v xml:space="preserve"> </v>
      </c>
      <c r="BR750" s="77"/>
      <c r="BS750" s="145"/>
    </row>
    <row r="751" spans="1:71" s="86" customFormat="1" ht="12.75" x14ac:dyDescent="0.25">
      <c r="A751" s="365"/>
      <c r="B751" s="361">
        <f>Demography!B752</f>
        <v>0</v>
      </c>
      <c r="C751" s="361">
        <f>Demography!C752</f>
        <v>0</v>
      </c>
      <c r="D751" s="362">
        <f>Demography!D752</f>
        <v>0</v>
      </c>
      <c r="E751" s="81"/>
      <c r="F751" s="415"/>
      <c r="G751" s="416"/>
      <c r="H751" s="417"/>
      <c r="I751" s="241"/>
      <c r="J751" s="242"/>
      <c r="K751" s="243"/>
      <c r="L751" s="243"/>
      <c r="M751" s="243"/>
      <c r="N751" s="241"/>
      <c r="O751" s="248"/>
      <c r="P751" s="81"/>
      <c r="Q751" s="241"/>
      <c r="R751" s="416"/>
      <c r="S751" s="416"/>
      <c r="T751" s="81"/>
      <c r="U751" s="242"/>
      <c r="V751" s="242"/>
      <c r="W751" s="241"/>
      <c r="X751" s="242"/>
      <c r="Y751" s="241"/>
      <c r="Z751" s="241"/>
      <c r="AA751" s="241"/>
      <c r="AB751" s="243"/>
      <c r="AC751" s="243"/>
      <c r="AD751" s="77"/>
      <c r="AE751" s="243"/>
      <c r="AF751" s="243"/>
      <c r="AG751" s="243"/>
      <c r="AH751" s="243"/>
      <c r="AI751" s="243"/>
      <c r="AJ751" s="243"/>
      <c r="AK751" s="246"/>
      <c r="AL751" s="246"/>
      <c r="AM751" s="248"/>
      <c r="AN751" s="77"/>
      <c r="AO751" s="562" t="str">
        <f t="shared" si="92"/>
        <v xml:space="preserve"> </v>
      </c>
      <c r="AP751" s="562" t="str">
        <f t="shared" si="94"/>
        <v xml:space="preserve"> </v>
      </c>
      <c r="AQ751" s="562" t="str">
        <f t="shared" si="95"/>
        <v xml:space="preserve"> </v>
      </c>
      <c r="AR751" s="562" t="str">
        <f t="shared" si="96"/>
        <v xml:space="preserve"> </v>
      </c>
      <c r="AS751" s="77"/>
      <c r="AT751" s="360"/>
      <c r="AU751" s="360"/>
      <c r="AV751" s="359"/>
      <c r="AW751" s="360"/>
      <c r="AX751" s="359"/>
      <c r="AY751" s="359"/>
      <c r="AZ751" s="241"/>
      <c r="BA751" s="243"/>
      <c r="BB751" s="243"/>
      <c r="BC751" s="77"/>
      <c r="BD751" s="243"/>
      <c r="BE751" s="243"/>
      <c r="BF751" s="243"/>
      <c r="BG751" s="243"/>
      <c r="BH751" s="243"/>
      <c r="BI751" s="243"/>
      <c r="BJ751" s="246"/>
      <c r="BK751" s="246"/>
      <c r="BL751" s="248"/>
      <c r="BM751" s="77"/>
      <c r="BN751" s="562" t="str">
        <f t="shared" si="93"/>
        <v xml:space="preserve"> </v>
      </c>
      <c r="BO751" s="562" t="str">
        <f t="shared" si="97"/>
        <v xml:space="preserve"> </v>
      </c>
      <c r="BP751" s="562" t="str">
        <f t="shared" si="98"/>
        <v xml:space="preserve"> </v>
      </c>
      <c r="BQ751" s="562" t="str">
        <f t="shared" si="99"/>
        <v xml:space="preserve"> </v>
      </c>
      <c r="BR751" s="77"/>
      <c r="BS751" s="313"/>
    </row>
    <row r="752" spans="1:71" s="86" customFormat="1" ht="12.75" x14ac:dyDescent="0.25">
      <c r="A752" s="365"/>
      <c r="B752" s="147">
        <f>Demography!B753</f>
        <v>0</v>
      </c>
      <c r="C752" s="147">
        <f>Demography!C753</f>
        <v>0</v>
      </c>
      <c r="D752" s="148">
        <f>Demography!D753</f>
        <v>0</v>
      </c>
      <c r="E752" s="81"/>
      <c r="F752" s="238"/>
      <c r="G752" s="150"/>
      <c r="H752" s="414"/>
      <c r="I752" s="256"/>
      <c r="J752" s="240"/>
      <c r="K752" s="261"/>
      <c r="L752" s="261"/>
      <c r="M752" s="261"/>
      <c r="N752" s="256"/>
      <c r="O752" s="247"/>
      <c r="P752" s="81"/>
      <c r="Q752" s="256"/>
      <c r="R752" s="150"/>
      <c r="S752" s="150"/>
      <c r="T752" s="81"/>
      <c r="U752" s="240"/>
      <c r="V752" s="240"/>
      <c r="W752" s="256"/>
      <c r="X752" s="240"/>
      <c r="Y752" s="256"/>
      <c r="Z752" s="256"/>
      <c r="AA752" s="256"/>
      <c r="AB752" s="261"/>
      <c r="AC752" s="261"/>
      <c r="AD752" s="77"/>
      <c r="AE752" s="261"/>
      <c r="AF752" s="261"/>
      <c r="AG752" s="261"/>
      <c r="AH752" s="261"/>
      <c r="AI752" s="261"/>
      <c r="AJ752" s="261"/>
      <c r="AK752" s="245"/>
      <c r="AL752" s="245"/>
      <c r="AM752" s="247"/>
      <c r="AN752" s="77"/>
      <c r="AO752" s="561" t="str">
        <f t="shared" si="92"/>
        <v xml:space="preserve"> </v>
      </c>
      <c r="AP752" s="561" t="str">
        <f t="shared" si="94"/>
        <v xml:space="preserve"> </v>
      </c>
      <c r="AQ752" s="561" t="str">
        <f t="shared" si="95"/>
        <v xml:space="preserve"> </v>
      </c>
      <c r="AR752" s="561" t="str">
        <f t="shared" si="96"/>
        <v xml:space="preserve"> </v>
      </c>
      <c r="AS752" s="77"/>
      <c r="AT752" s="240"/>
      <c r="AU752" s="240"/>
      <c r="AV752" s="256"/>
      <c r="AW752" s="240"/>
      <c r="AX752" s="256"/>
      <c r="AY752" s="256"/>
      <c r="AZ752" s="256"/>
      <c r="BA752" s="261"/>
      <c r="BB752" s="261"/>
      <c r="BC752" s="77"/>
      <c r="BD752" s="261"/>
      <c r="BE752" s="261"/>
      <c r="BF752" s="261"/>
      <c r="BG752" s="261"/>
      <c r="BH752" s="261"/>
      <c r="BI752" s="261"/>
      <c r="BJ752" s="245"/>
      <c r="BK752" s="245"/>
      <c r="BL752" s="247"/>
      <c r="BM752" s="77"/>
      <c r="BN752" s="561" t="str">
        <f t="shared" si="93"/>
        <v xml:space="preserve"> </v>
      </c>
      <c r="BO752" s="561" t="str">
        <f t="shared" si="97"/>
        <v xml:space="preserve"> </v>
      </c>
      <c r="BP752" s="561" t="str">
        <f t="shared" si="98"/>
        <v xml:space="preserve"> </v>
      </c>
      <c r="BQ752" s="561" t="str">
        <f t="shared" si="99"/>
        <v xml:space="preserve"> </v>
      </c>
      <c r="BR752" s="77"/>
      <c r="BS752" s="145"/>
    </row>
    <row r="753" spans="1:71" s="86" customFormat="1" ht="12.75" x14ac:dyDescent="0.25">
      <c r="A753" s="365"/>
      <c r="B753" s="361">
        <f>Demography!B754</f>
        <v>0</v>
      </c>
      <c r="C753" s="361">
        <f>Demography!C754</f>
        <v>0</v>
      </c>
      <c r="D753" s="362">
        <f>Demography!D754</f>
        <v>0</v>
      </c>
      <c r="E753" s="81"/>
      <c r="F753" s="415"/>
      <c r="G753" s="416"/>
      <c r="H753" s="417"/>
      <c r="I753" s="241"/>
      <c r="J753" s="242"/>
      <c r="K753" s="243"/>
      <c r="L753" s="243"/>
      <c r="M753" s="243"/>
      <c r="N753" s="241"/>
      <c r="O753" s="248"/>
      <c r="P753" s="81"/>
      <c r="Q753" s="241"/>
      <c r="R753" s="416"/>
      <c r="S753" s="416"/>
      <c r="T753" s="81"/>
      <c r="U753" s="242"/>
      <c r="V753" s="242"/>
      <c r="W753" s="241"/>
      <c r="X753" s="242"/>
      <c r="Y753" s="241"/>
      <c r="Z753" s="241"/>
      <c r="AA753" s="241"/>
      <c r="AB753" s="243"/>
      <c r="AC753" s="243"/>
      <c r="AD753" s="77"/>
      <c r="AE753" s="243"/>
      <c r="AF753" s="243"/>
      <c r="AG753" s="243"/>
      <c r="AH753" s="243"/>
      <c r="AI753" s="243"/>
      <c r="AJ753" s="243"/>
      <c r="AK753" s="246"/>
      <c r="AL753" s="246"/>
      <c r="AM753" s="248"/>
      <c r="AN753" s="77"/>
      <c r="AO753" s="562" t="str">
        <f t="shared" si="92"/>
        <v xml:space="preserve"> </v>
      </c>
      <c r="AP753" s="562" t="str">
        <f t="shared" si="94"/>
        <v xml:space="preserve"> </v>
      </c>
      <c r="AQ753" s="562" t="str">
        <f t="shared" si="95"/>
        <v xml:space="preserve"> </v>
      </c>
      <c r="AR753" s="562" t="str">
        <f t="shared" si="96"/>
        <v xml:space="preserve"> </v>
      </c>
      <c r="AS753" s="77"/>
      <c r="AT753" s="360"/>
      <c r="AU753" s="360"/>
      <c r="AV753" s="359"/>
      <c r="AW753" s="360"/>
      <c r="AX753" s="359"/>
      <c r="AY753" s="359"/>
      <c r="AZ753" s="241"/>
      <c r="BA753" s="243"/>
      <c r="BB753" s="243"/>
      <c r="BC753" s="77"/>
      <c r="BD753" s="243"/>
      <c r="BE753" s="243"/>
      <c r="BF753" s="243"/>
      <c r="BG753" s="243"/>
      <c r="BH753" s="243"/>
      <c r="BI753" s="243"/>
      <c r="BJ753" s="246"/>
      <c r="BK753" s="246"/>
      <c r="BL753" s="248"/>
      <c r="BM753" s="77"/>
      <c r="BN753" s="562" t="str">
        <f t="shared" si="93"/>
        <v xml:space="preserve"> </v>
      </c>
      <c r="BO753" s="562" t="str">
        <f t="shared" si="97"/>
        <v xml:space="preserve"> </v>
      </c>
      <c r="BP753" s="562" t="str">
        <f t="shared" si="98"/>
        <v xml:space="preserve"> </v>
      </c>
      <c r="BQ753" s="562" t="str">
        <f t="shared" si="99"/>
        <v xml:space="preserve"> </v>
      </c>
      <c r="BR753" s="77"/>
      <c r="BS753" s="313"/>
    </row>
    <row r="754" spans="1:71" s="86" customFormat="1" ht="12.75" x14ac:dyDescent="0.25">
      <c r="A754" s="365"/>
      <c r="B754" s="147">
        <f>Demography!B755</f>
        <v>0</v>
      </c>
      <c r="C754" s="147">
        <f>Demography!C755</f>
        <v>0</v>
      </c>
      <c r="D754" s="148">
        <f>Demography!D755</f>
        <v>0</v>
      </c>
      <c r="E754" s="81"/>
      <c r="F754" s="238"/>
      <c r="G754" s="150"/>
      <c r="H754" s="414"/>
      <c r="I754" s="256"/>
      <c r="J754" s="240"/>
      <c r="K754" s="261"/>
      <c r="L754" s="261"/>
      <c r="M754" s="261"/>
      <c r="N754" s="256"/>
      <c r="O754" s="247"/>
      <c r="P754" s="81"/>
      <c r="Q754" s="256"/>
      <c r="R754" s="150"/>
      <c r="S754" s="150"/>
      <c r="T754" s="81"/>
      <c r="U754" s="240"/>
      <c r="V754" s="240"/>
      <c r="W754" s="256"/>
      <c r="X754" s="240"/>
      <c r="Y754" s="256"/>
      <c r="Z754" s="256"/>
      <c r="AA754" s="256"/>
      <c r="AB754" s="261"/>
      <c r="AC754" s="261"/>
      <c r="AD754" s="77"/>
      <c r="AE754" s="261"/>
      <c r="AF754" s="261"/>
      <c r="AG754" s="261"/>
      <c r="AH754" s="261"/>
      <c r="AI754" s="261"/>
      <c r="AJ754" s="261"/>
      <c r="AK754" s="245"/>
      <c r="AL754" s="245"/>
      <c r="AM754" s="247"/>
      <c r="AN754" s="77"/>
      <c r="AO754" s="561" t="str">
        <f t="shared" si="92"/>
        <v xml:space="preserve"> </v>
      </c>
      <c r="AP754" s="561" t="str">
        <f t="shared" si="94"/>
        <v xml:space="preserve"> </v>
      </c>
      <c r="AQ754" s="561" t="str">
        <f t="shared" si="95"/>
        <v xml:space="preserve"> </v>
      </c>
      <c r="AR754" s="561" t="str">
        <f t="shared" si="96"/>
        <v xml:space="preserve"> </v>
      </c>
      <c r="AS754" s="77"/>
      <c r="AT754" s="240"/>
      <c r="AU754" s="240"/>
      <c r="AV754" s="256"/>
      <c r="AW754" s="240"/>
      <c r="AX754" s="256"/>
      <c r="AY754" s="256"/>
      <c r="AZ754" s="256"/>
      <c r="BA754" s="261"/>
      <c r="BB754" s="261"/>
      <c r="BC754" s="77"/>
      <c r="BD754" s="261"/>
      <c r="BE754" s="261"/>
      <c r="BF754" s="261"/>
      <c r="BG754" s="261"/>
      <c r="BH754" s="261"/>
      <c r="BI754" s="261"/>
      <c r="BJ754" s="245"/>
      <c r="BK754" s="245"/>
      <c r="BL754" s="247"/>
      <c r="BM754" s="77"/>
      <c r="BN754" s="561" t="str">
        <f t="shared" si="93"/>
        <v xml:space="preserve"> </v>
      </c>
      <c r="BO754" s="561" t="str">
        <f t="shared" si="97"/>
        <v xml:space="preserve"> </v>
      </c>
      <c r="BP754" s="561" t="str">
        <f t="shared" si="98"/>
        <v xml:space="preserve"> </v>
      </c>
      <c r="BQ754" s="561" t="str">
        <f t="shared" si="99"/>
        <v xml:space="preserve"> </v>
      </c>
      <c r="BR754" s="77"/>
      <c r="BS754" s="145"/>
    </row>
    <row r="755" spans="1:71" s="86" customFormat="1" ht="12.75" x14ac:dyDescent="0.25">
      <c r="A755" s="365"/>
      <c r="B755" s="361">
        <f>Demography!B756</f>
        <v>0</v>
      </c>
      <c r="C755" s="361">
        <f>Demography!C756</f>
        <v>0</v>
      </c>
      <c r="D755" s="362">
        <f>Demography!D756</f>
        <v>0</v>
      </c>
      <c r="E755" s="81"/>
      <c r="F755" s="415"/>
      <c r="G755" s="416"/>
      <c r="H755" s="417"/>
      <c r="I755" s="241"/>
      <c r="J755" s="242"/>
      <c r="K755" s="243"/>
      <c r="L755" s="243"/>
      <c r="M755" s="243"/>
      <c r="N755" s="241"/>
      <c r="O755" s="248"/>
      <c r="P755" s="81"/>
      <c r="Q755" s="241"/>
      <c r="R755" s="416"/>
      <c r="S755" s="416"/>
      <c r="T755" s="81"/>
      <c r="U755" s="242"/>
      <c r="V755" s="242"/>
      <c r="W755" s="241"/>
      <c r="X755" s="242"/>
      <c r="Y755" s="241"/>
      <c r="Z755" s="241"/>
      <c r="AA755" s="241"/>
      <c r="AB755" s="243"/>
      <c r="AC755" s="243"/>
      <c r="AD755" s="77"/>
      <c r="AE755" s="243"/>
      <c r="AF755" s="243"/>
      <c r="AG755" s="243"/>
      <c r="AH755" s="243"/>
      <c r="AI755" s="243"/>
      <c r="AJ755" s="243"/>
      <c r="AK755" s="246"/>
      <c r="AL755" s="246"/>
      <c r="AM755" s="248"/>
      <c r="AN755" s="77"/>
      <c r="AO755" s="562" t="str">
        <f t="shared" si="92"/>
        <v xml:space="preserve"> </v>
      </c>
      <c r="AP755" s="562" t="str">
        <f t="shared" si="94"/>
        <v xml:space="preserve"> </v>
      </c>
      <c r="AQ755" s="562" t="str">
        <f t="shared" si="95"/>
        <v xml:space="preserve"> </v>
      </c>
      <c r="AR755" s="562" t="str">
        <f t="shared" si="96"/>
        <v xml:space="preserve"> </v>
      </c>
      <c r="AS755" s="77"/>
      <c r="AT755" s="360"/>
      <c r="AU755" s="360"/>
      <c r="AV755" s="359"/>
      <c r="AW755" s="360"/>
      <c r="AX755" s="359"/>
      <c r="AY755" s="359"/>
      <c r="AZ755" s="241"/>
      <c r="BA755" s="243"/>
      <c r="BB755" s="243"/>
      <c r="BC755" s="77"/>
      <c r="BD755" s="243"/>
      <c r="BE755" s="243"/>
      <c r="BF755" s="243"/>
      <c r="BG755" s="243"/>
      <c r="BH755" s="243"/>
      <c r="BI755" s="243"/>
      <c r="BJ755" s="246"/>
      <c r="BK755" s="246"/>
      <c r="BL755" s="248"/>
      <c r="BM755" s="77"/>
      <c r="BN755" s="562" t="str">
        <f t="shared" si="93"/>
        <v xml:space="preserve"> </v>
      </c>
      <c r="BO755" s="562" t="str">
        <f t="shared" si="97"/>
        <v xml:space="preserve"> </v>
      </c>
      <c r="BP755" s="562" t="str">
        <f t="shared" si="98"/>
        <v xml:space="preserve"> </v>
      </c>
      <c r="BQ755" s="562" t="str">
        <f t="shared" si="99"/>
        <v xml:space="preserve"> </v>
      </c>
      <c r="BR755" s="77"/>
      <c r="BS755" s="313"/>
    </row>
    <row r="756" spans="1:71" s="86" customFormat="1" ht="12.75" x14ac:dyDescent="0.25">
      <c r="A756" s="365"/>
      <c r="B756" s="147">
        <f>Demography!B757</f>
        <v>0</v>
      </c>
      <c r="C756" s="147">
        <f>Demography!C757</f>
        <v>0</v>
      </c>
      <c r="D756" s="148">
        <f>Demography!D757</f>
        <v>0</v>
      </c>
      <c r="E756" s="81"/>
      <c r="F756" s="238"/>
      <c r="G756" s="150"/>
      <c r="H756" s="414"/>
      <c r="I756" s="256"/>
      <c r="J756" s="240"/>
      <c r="K756" s="261"/>
      <c r="L756" s="261"/>
      <c r="M756" s="261"/>
      <c r="N756" s="256"/>
      <c r="O756" s="247"/>
      <c r="P756" s="81"/>
      <c r="Q756" s="256"/>
      <c r="R756" s="150"/>
      <c r="S756" s="150"/>
      <c r="T756" s="81"/>
      <c r="U756" s="240"/>
      <c r="V756" s="240"/>
      <c r="W756" s="256"/>
      <c r="X756" s="240"/>
      <c r="Y756" s="256"/>
      <c r="Z756" s="256"/>
      <c r="AA756" s="256"/>
      <c r="AB756" s="261"/>
      <c r="AC756" s="261"/>
      <c r="AD756" s="77"/>
      <c r="AE756" s="261"/>
      <c r="AF756" s="261"/>
      <c r="AG756" s="261"/>
      <c r="AH756" s="261"/>
      <c r="AI756" s="261"/>
      <c r="AJ756" s="261"/>
      <c r="AK756" s="245"/>
      <c r="AL756" s="245"/>
      <c r="AM756" s="247"/>
      <c r="AN756" s="77"/>
      <c r="AO756" s="561" t="str">
        <f t="shared" si="92"/>
        <v xml:space="preserve"> </v>
      </c>
      <c r="AP756" s="561" t="str">
        <f t="shared" si="94"/>
        <v xml:space="preserve"> </v>
      </c>
      <c r="AQ756" s="561" t="str">
        <f t="shared" si="95"/>
        <v xml:space="preserve"> </v>
      </c>
      <c r="AR756" s="561" t="str">
        <f t="shared" si="96"/>
        <v xml:space="preserve"> </v>
      </c>
      <c r="AS756" s="77"/>
      <c r="AT756" s="240"/>
      <c r="AU756" s="240"/>
      <c r="AV756" s="256"/>
      <c r="AW756" s="240"/>
      <c r="AX756" s="256"/>
      <c r="AY756" s="256"/>
      <c r="AZ756" s="256"/>
      <c r="BA756" s="261"/>
      <c r="BB756" s="261"/>
      <c r="BC756" s="77"/>
      <c r="BD756" s="261"/>
      <c r="BE756" s="261"/>
      <c r="BF756" s="261"/>
      <c r="BG756" s="261"/>
      <c r="BH756" s="261"/>
      <c r="BI756" s="261"/>
      <c r="BJ756" s="245"/>
      <c r="BK756" s="245"/>
      <c r="BL756" s="247"/>
      <c r="BM756" s="77"/>
      <c r="BN756" s="561" t="str">
        <f t="shared" si="93"/>
        <v xml:space="preserve"> </v>
      </c>
      <c r="BO756" s="561" t="str">
        <f t="shared" si="97"/>
        <v xml:space="preserve"> </v>
      </c>
      <c r="BP756" s="561" t="str">
        <f t="shared" si="98"/>
        <v xml:space="preserve"> </v>
      </c>
      <c r="BQ756" s="561" t="str">
        <f t="shared" si="99"/>
        <v xml:space="preserve"> </v>
      </c>
      <c r="BR756" s="77"/>
      <c r="BS756" s="145"/>
    </row>
    <row r="757" spans="1:71" s="86" customFormat="1" ht="12.75" x14ac:dyDescent="0.25">
      <c r="A757" s="365"/>
      <c r="B757" s="361">
        <f>Demography!B758</f>
        <v>0</v>
      </c>
      <c r="C757" s="361">
        <f>Demography!C758</f>
        <v>0</v>
      </c>
      <c r="D757" s="362">
        <f>Demography!D758</f>
        <v>0</v>
      </c>
      <c r="E757" s="81"/>
      <c r="F757" s="415"/>
      <c r="G757" s="416"/>
      <c r="H757" s="417"/>
      <c r="I757" s="241"/>
      <c r="J757" s="242"/>
      <c r="K757" s="243"/>
      <c r="L757" s="243"/>
      <c r="M757" s="243"/>
      <c r="N757" s="241"/>
      <c r="O757" s="248"/>
      <c r="P757" s="81"/>
      <c r="Q757" s="241"/>
      <c r="R757" s="416"/>
      <c r="S757" s="416"/>
      <c r="T757" s="81"/>
      <c r="U757" s="242"/>
      <c r="V757" s="242"/>
      <c r="W757" s="241"/>
      <c r="X757" s="242"/>
      <c r="Y757" s="241"/>
      <c r="Z757" s="241"/>
      <c r="AA757" s="241"/>
      <c r="AB757" s="243"/>
      <c r="AC757" s="243"/>
      <c r="AD757" s="77"/>
      <c r="AE757" s="243"/>
      <c r="AF757" s="243"/>
      <c r="AG757" s="243"/>
      <c r="AH757" s="243"/>
      <c r="AI757" s="243"/>
      <c r="AJ757" s="243"/>
      <c r="AK757" s="246"/>
      <c r="AL757" s="246"/>
      <c r="AM757" s="248"/>
      <c r="AN757" s="77"/>
      <c r="AO757" s="562" t="str">
        <f t="shared" si="92"/>
        <v xml:space="preserve"> </v>
      </c>
      <c r="AP757" s="562" t="str">
        <f t="shared" si="94"/>
        <v xml:space="preserve"> </v>
      </c>
      <c r="AQ757" s="562" t="str">
        <f t="shared" si="95"/>
        <v xml:space="preserve"> </v>
      </c>
      <c r="AR757" s="562" t="str">
        <f t="shared" si="96"/>
        <v xml:space="preserve"> </v>
      </c>
      <c r="AS757" s="77"/>
      <c r="AT757" s="360"/>
      <c r="AU757" s="360"/>
      <c r="AV757" s="359"/>
      <c r="AW757" s="360"/>
      <c r="AX757" s="359"/>
      <c r="AY757" s="359"/>
      <c r="AZ757" s="241"/>
      <c r="BA757" s="243"/>
      <c r="BB757" s="243"/>
      <c r="BC757" s="77"/>
      <c r="BD757" s="243"/>
      <c r="BE757" s="243"/>
      <c r="BF757" s="243"/>
      <c r="BG757" s="243"/>
      <c r="BH757" s="243"/>
      <c r="BI757" s="243"/>
      <c r="BJ757" s="246"/>
      <c r="BK757" s="246"/>
      <c r="BL757" s="248"/>
      <c r="BM757" s="77"/>
      <c r="BN757" s="562" t="str">
        <f t="shared" si="93"/>
        <v xml:space="preserve"> </v>
      </c>
      <c r="BO757" s="562" t="str">
        <f t="shared" si="97"/>
        <v xml:space="preserve"> </v>
      </c>
      <c r="BP757" s="562" t="str">
        <f t="shared" si="98"/>
        <v xml:space="preserve"> </v>
      </c>
      <c r="BQ757" s="562" t="str">
        <f t="shared" si="99"/>
        <v xml:space="preserve"> </v>
      </c>
      <c r="BR757" s="77"/>
      <c r="BS757" s="313"/>
    </row>
    <row r="758" spans="1:71" s="86" customFormat="1" ht="12.75" x14ac:dyDescent="0.25">
      <c r="A758" s="365"/>
      <c r="B758" s="147">
        <f>Demography!B759</f>
        <v>0</v>
      </c>
      <c r="C758" s="147">
        <f>Demography!C759</f>
        <v>0</v>
      </c>
      <c r="D758" s="148">
        <f>Demography!D759</f>
        <v>0</v>
      </c>
      <c r="E758" s="81"/>
      <c r="F758" s="238"/>
      <c r="G758" s="150"/>
      <c r="H758" s="414"/>
      <c r="I758" s="256"/>
      <c r="J758" s="240"/>
      <c r="K758" s="261"/>
      <c r="L758" s="261"/>
      <c r="M758" s="261"/>
      <c r="N758" s="256"/>
      <c r="O758" s="247"/>
      <c r="P758" s="81"/>
      <c r="Q758" s="256"/>
      <c r="R758" s="150"/>
      <c r="S758" s="150"/>
      <c r="T758" s="81"/>
      <c r="U758" s="240"/>
      <c r="V758" s="240"/>
      <c r="W758" s="256"/>
      <c r="X758" s="240"/>
      <c r="Y758" s="256"/>
      <c r="Z758" s="256"/>
      <c r="AA758" s="256"/>
      <c r="AB758" s="261"/>
      <c r="AC758" s="261"/>
      <c r="AD758" s="77"/>
      <c r="AE758" s="261"/>
      <c r="AF758" s="261"/>
      <c r="AG758" s="261"/>
      <c r="AH758" s="261"/>
      <c r="AI758" s="261"/>
      <c r="AJ758" s="261"/>
      <c r="AK758" s="245"/>
      <c r="AL758" s="245"/>
      <c r="AM758" s="247"/>
      <c r="AN758" s="77"/>
      <c r="AO758" s="561" t="str">
        <f t="shared" si="92"/>
        <v xml:space="preserve"> </v>
      </c>
      <c r="AP758" s="561" t="str">
        <f t="shared" si="94"/>
        <v xml:space="preserve"> </v>
      </c>
      <c r="AQ758" s="561" t="str">
        <f t="shared" si="95"/>
        <v xml:space="preserve"> </v>
      </c>
      <c r="AR758" s="561" t="str">
        <f t="shared" si="96"/>
        <v xml:space="preserve"> </v>
      </c>
      <c r="AS758" s="77"/>
      <c r="AT758" s="240"/>
      <c r="AU758" s="240"/>
      <c r="AV758" s="256"/>
      <c r="AW758" s="240"/>
      <c r="AX758" s="256"/>
      <c r="AY758" s="256"/>
      <c r="AZ758" s="256"/>
      <c r="BA758" s="261"/>
      <c r="BB758" s="261"/>
      <c r="BC758" s="77"/>
      <c r="BD758" s="261"/>
      <c r="BE758" s="261"/>
      <c r="BF758" s="261"/>
      <c r="BG758" s="261"/>
      <c r="BH758" s="261"/>
      <c r="BI758" s="261"/>
      <c r="BJ758" s="245"/>
      <c r="BK758" s="245"/>
      <c r="BL758" s="247"/>
      <c r="BM758" s="77"/>
      <c r="BN758" s="561" t="str">
        <f t="shared" si="93"/>
        <v xml:space="preserve"> </v>
      </c>
      <c r="BO758" s="561" t="str">
        <f t="shared" si="97"/>
        <v xml:space="preserve"> </v>
      </c>
      <c r="BP758" s="561" t="str">
        <f t="shared" si="98"/>
        <v xml:space="preserve"> </v>
      </c>
      <c r="BQ758" s="561" t="str">
        <f t="shared" si="99"/>
        <v xml:space="preserve"> </v>
      </c>
      <c r="BR758" s="77"/>
      <c r="BS758" s="145"/>
    </row>
    <row r="759" spans="1:71" s="86" customFormat="1" ht="12.75" x14ac:dyDescent="0.25">
      <c r="A759" s="365"/>
      <c r="B759" s="361">
        <f>Demography!B760</f>
        <v>0</v>
      </c>
      <c r="C759" s="361">
        <f>Demography!C760</f>
        <v>0</v>
      </c>
      <c r="D759" s="362">
        <f>Demography!D760</f>
        <v>0</v>
      </c>
      <c r="E759" s="81"/>
      <c r="F759" s="415"/>
      <c r="G759" s="416"/>
      <c r="H759" s="417"/>
      <c r="I759" s="241"/>
      <c r="J759" s="242"/>
      <c r="K759" s="243"/>
      <c r="L759" s="243"/>
      <c r="M759" s="243"/>
      <c r="N759" s="241"/>
      <c r="O759" s="248"/>
      <c r="P759" s="81"/>
      <c r="Q759" s="241"/>
      <c r="R759" s="416"/>
      <c r="S759" s="416"/>
      <c r="T759" s="81"/>
      <c r="U759" s="242"/>
      <c r="V759" s="242"/>
      <c r="W759" s="241"/>
      <c r="X759" s="242"/>
      <c r="Y759" s="241"/>
      <c r="Z759" s="241"/>
      <c r="AA759" s="241"/>
      <c r="AB759" s="243"/>
      <c r="AC759" s="243"/>
      <c r="AD759" s="77"/>
      <c r="AE759" s="243"/>
      <c r="AF759" s="243"/>
      <c r="AG759" s="243"/>
      <c r="AH759" s="243"/>
      <c r="AI759" s="243"/>
      <c r="AJ759" s="243"/>
      <c r="AK759" s="246"/>
      <c r="AL759" s="246"/>
      <c r="AM759" s="248"/>
      <c r="AN759" s="77"/>
      <c r="AO759" s="562" t="str">
        <f t="shared" si="92"/>
        <v xml:space="preserve"> </v>
      </c>
      <c r="AP759" s="562" t="str">
        <f t="shared" si="94"/>
        <v xml:space="preserve"> </v>
      </c>
      <c r="AQ759" s="562" t="str">
        <f t="shared" si="95"/>
        <v xml:space="preserve"> </v>
      </c>
      <c r="AR759" s="562" t="str">
        <f t="shared" si="96"/>
        <v xml:space="preserve"> </v>
      </c>
      <c r="AS759" s="77"/>
      <c r="AT759" s="360"/>
      <c r="AU759" s="360"/>
      <c r="AV759" s="359"/>
      <c r="AW759" s="360"/>
      <c r="AX759" s="359"/>
      <c r="AY759" s="359"/>
      <c r="AZ759" s="241"/>
      <c r="BA759" s="243"/>
      <c r="BB759" s="243"/>
      <c r="BC759" s="77"/>
      <c r="BD759" s="243"/>
      <c r="BE759" s="243"/>
      <c r="BF759" s="243"/>
      <c r="BG759" s="243"/>
      <c r="BH759" s="243"/>
      <c r="BI759" s="243"/>
      <c r="BJ759" s="246"/>
      <c r="BK759" s="246"/>
      <c r="BL759" s="248"/>
      <c r="BM759" s="77"/>
      <c r="BN759" s="562" t="str">
        <f t="shared" si="93"/>
        <v xml:space="preserve"> </v>
      </c>
      <c r="BO759" s="562" t="str">
        <f t="shared" si="97"/>
        <v xml:space="preserve"> </v>
      </c>
      <c r="BP759" s="562" t="str">
        <f t="shared" si="98"/>
        <v xml:space="preserve"> </v>
      </c>
      <c r="BQ759" s="562" t="str">
        <f t="shared" si="99"/>
        <v xml:space="preserve"> </v>
      </c>
      <c r="BR759" s="77"/>
      <c r="BS759" s="313"/>
    </row>
    <row r="760" spans="1:71" s="86" customFormat="1" ht="12.75" x14ac:dyDescent="0.25">
      <c r="A760" s="365"/>
      <c r="B760" s="147">
        <f>Demography!B761</f>
        <v>0</v>
      </c>
      <c r="C760" s="147">
        <f>Demography!C761</f>
        <v>0</v>
      </c>
      <c r="D760" s="148">
        <f>Demography!D761</f>
        <v>0</v>
      </c>
      <c r="E760" s="81"/>
      <c r="F760" s="238"/>
      <c r="G760" s="150"/>
      <c r="H760" s="414"/>
      <c r="I760" s="256"/>
      <c r="J760" s="240"/>
      <c r="K760" s="261"/>
      <c r="L760" s="261"/>
      <c r="M760" s="261"/>
      <c r="N760" s="256"/>
      <c r="O760" s="247"/>
      <c r="P760" s="81"/>
      <c r="Q760" s="256"/>
      <c r="R760" s="150"/>
      <c r="S760" s="150"/>
      <c r="T760" s="81"/>
      <c r="U760" s="240"/>
      <c r="V760" s="240"/>
      <c r="W760" s="256"/>
      <c r="X760" s="240"/>
      <c r="Y760" s="256"/>
      <c r="Z760" s="256"/>
      <c r="AA760" s="256"/>
      <c r="AB760" s="261"/>
      <c r="AC760" s="261"/>
      <c r="AD760" s="77"/>
      <c r="AE760" s="261"/>
      <c r="AF760" s="261"/>
      <c r="AG760" s="261"/>
      <c r="AH760" s="261"/>
      <c r="AI760" s="261"/>
      <c r="AJ760" s="261"/>
      <c r="AK760" s="245"/>
      <c r="AL760" s="245"/>
      <c r="AM760" s="247"/>
      <c r="AN760" s="77"/>
      <c r="AO760" s="561" t="str">
        <f t="shared" si="92"/>
        <v xml:space="preserve"> </v>
      </c>
      <c r="AP760" s="561" t="str">
        <f t="shared" si="94"/>
        <v xml:space="preserve"> </v>
      </c>
      <c r="AQ760" s="561" t="str">
        <f t="shared" si="95"/>
        <v xml:space="preserve"> </v>
      </c>
      <c r="AR760" s="561" t="str">
        <f t="shared" si="96"/>
        <v xml:space="preserve"> </v>
      </c>
      <c r="AS760" s="77"/>
      <c r="AT760" s="240"/>
      <c r="AU760" s="240"/>
      <c r="AV760" s="256"/>
      <c r="AW760" s="240"/>
      <c r="AX760" s="256"/>
      <c r="AY760" s="256"/>
      <c r="AZ760" s="256"/>
      <c r="BA760" s="261"/>
      <c r="BB760" s="261"/>
      <c r="BC760" s="77"/>
      <c r="BD760" s="261"/>
      <c r="BE760" s="261"/>
      <c r="BF760" s="261"/>
      <c r="BG760" s="261"/>
      <c r="BH760" s="261"/>
      <c r="BI760" s="261"/>
      <c r="BJ760" s="245"/>
      <c r="BK760" s="245"/>
      <c r="BL760" s="247"/>
      <c r="BM760" s="77"/>
      <c r="BN760" s="561" t="str">
        <f t="shared" si="93"/>
        <v xml:space="preserve"> </v>
      </c>
      <c r="BO760" s="561" t="str">
        <f t="shared" si="97"/>
        <v xml:space="preserve"> </v>
      </c>
      <c r="BP760" s="561" t="str">
        <f t="shared" si="98"/>
        <v xml:space="preserve"> </v>
      </c>
      <c r="BQ760" s="561" t="str">
        <f t="shared" si="99"/>
        <v xml:space="preserve"> </v>
      </c>
      <c r="BR760" s="77"/>
      <c r="BS760" s="145"/>
    </row>
    <row r="761" spans="1:71" s="86" customFormat="1" ht="12.75" x14ac:dyDescent="0.25">
      <c r="A761" s="365"/>
      <c r="B761" s="361">
        <f>Demography!B762</f>
        <v>0</v>
      </c>
      <c r="C761" s="361">
        <f>Demography!C762</f>
        <v>0</v>
      </c>
      <c r="D761" s="362">
        <f>Demography!D762</f>
        <v>0</v>
      </c>
      <c r="E761" s="81"/>
      <c r="F761" s="415"/>
      <c r="G761" s="416"/>
      <c r="H761" s="417"/>
      <c r="I761" s="241"/>
      <c r="J761" s="242"/>
      <c r="K761" s="243"/>
      <c r="L761" s="243"/>
      <c r="M761" s="243"/>
      <c r="N761" s="241"/>
      <c r="O761" s="248"/>
      <c r="P761" s="81"/>
      <c r="Q761" s="241"/>
      <c r="R761" s="416"/>
      <c r="S761" s="416"/>
      <c r="T761" s="81"/>
      <c r="U761" s="242"/>
      <c r="V761" s="242"/>
      <c r="W761" s="241"/>
      <c r="X761" s="242"/>
      <c r="Y761" s="241"/>
      <c r="Z761" s="241"/>
      <c r="AA761" s="241"/>
      <c r="AB761" s="243"/>
      <c r="AC761" s="243"/>
      <c r="AD761" s="77"/>
      <c r="AE761" s="243"/>
      <c r="AF761" s="243"/>
      <c r="AG761" s="243"/>
      <c r="AH761" s="243"/>
      <c r="AI761" s="243"/>
      <c r="AJ761" s="243"/>
      <c r="AK761" s="246"/>
      <c r="AL761" s="246"/>
      <c r="AM761" s="248"/>
      <c r="AN761" s="77"/>
      <c r="AO761" s="562" t="str">
        <f t="shared" si="92"/>
        <v xml:space="preserve"> </v>
      </c>
      <c r="AP761" s="562" t="str">
        <f t="shared" si="94"/>
        <v xml:space="preserve"> </v>
      </c>
      <c r="AQ761" s="562" t="str">
        <f t="shared" si="95"/>
        <v xml:space="preserve"> </v>
      </c>
      <c r="AR761" s="562" t="str">
        <f t="shared" si="96"/>
        <v xml:space="preserve"> </v>
      </c>
      <c r="AS761" s="77"/>
      <c r="AT761" s="360"/>
      <c r="AU761" s="360"/>
      <c r="AV761" s="359"/>
      <c r="AW761" s="360"/>
      <c r="AX761" s="359"/>
      <c r="AY761" s="359"/>
      <c r="AZ761" s="241"/>
      <c r="BA761" s="243"/>
      <c r="BB761" s="243"/>
      <c r="BC761" s="77"/>
      <c r="BD761" s="243"/>
      <c r="BE761" s="243"/>
      <c r="BF761" s="243"/>
      <c r="BG761" s="243"/>
      <c r="BH761" s="243"/>
      <c r="BI761" s="243"/>
      <c r="BJ761" s="246"/>
      <c r="BK761" s="246"/>
      <c r="BL761" s="248"/>
      <c r="BM761" s="77"/>
      <c r="BN761" s="562" t="str">
        <f t="shared" si="93"/>
        <v xml:space="preserve"> </v>
      </c>
      <c r="BO761" s="562" t="str">
        <f t="shared" si="97"/>
        <v xml:space="preserve"> </v>
      </c>
      <c r="BP761" s="562" t="str">
        <f t="shared" si="98"/>
        <v xml:space="preserve"> </v>
      </c>
      <c r="BQ761" s="562" t="str">
        <f t="shared" si="99"/>
        <v xml:space="preserve"> </v>
      </c>
      <c r="BR761" s="77"/>
      <c r="BS761" s="313"/>
    </row>
    <row r="762" spans="1:71" s="86" customFormat="1" ht="12.75" x14ac:dyDescent="0.25">
      <c r="A762" s="365"/>
      <c r="B762" s="147">
        <f>Demography!B763</f>
        <v>0</v>
      </c>
      <c r="C762" s="147">
        <f>Demography!C763</f>
        <v>0</v>
      </c>
      <c r="D762" s="148">
        <f>Demography!D763</f>
        <v>0</v>
      </c>
      <c r="E762" s="81"/>
      <c r="F762" s="238"/>
      <c r="G762" s="150"/>
      <c r="H762" s="414"/>
      <c r="I762" s="256"/>
      <c r="J762" s="240"/>
      <c r="K762" s="261"/>
      <c r="L762" s="261"/>
      <c r="M762" s="261"/>
      <c r="N762" s="256"/>
      <c r="O762" s="247"/>
      <c r="P762" s="81"/>
      <c r="Q762" s="256"/>
      <c r="R762" s="150"/>
      <c r="S762" s="150"/>
      <c r="T762" s="81"/>
      <c r="U762" s="240"/>
      <c r="V762" s="240"/>
      <c r="W762" s="256"/>
      <c r="X762" s="240"/>
      <c r="Y762" s="256"/>
      <c r="Z762" s="256"/>
      <c r="AA762" s="256"/>
      <c r="AB762" s="261"/>
      <c r="AC762" s="261"/>
      <c r="AD762" s="77"/>
      <c r="AE762" s="261"/>
      <c r="AF762" s="261"/>
      <c r="AG762" s="261"/>
      <c r="AH762" s="261"/>
      <c r="AI762" s="261"/>
      <c r="AJ762" s="261"/>
      <c r="AK762" s="245"/>
      <c r="AL762" s="245"/>
      <c r="AM762" s="247"/>
      <c r="AN762" s="77"/>
      <c r="AO762" s="561" t="str">
        <f t="shared" si="92"/>
        <v xml:space="preserve"> </v>
      </c>
      <c r="AP762" s="561" t="str">
        <f t="shared" si="94"/>
        <v xml:space="preserve"> </v>
      </c>
      <c r="AQ762" s="561" t="str">
        <f t="shared" si="95"/>
        <v xml:space="preserve"> </v>
      </c>
      <c r="AR762" s="561" t="str">
        <f t="shared" si="96"/>
        <v xml:space="preserve"> </v>
      </c>
      <c r="AS762" s="77"/>
      <c r="AT762" s="240"/>
      <c r="AU762" s="240"/>
      <c r="AV762" s="256"/>
      <c r="AW762" s="240"/>
      <c r="AX762" s="256"/>
      <c r="AY762" s="256"/>
      <c r="AZ762" s="256"/>
      <c r="BA762" s="261"/>
      <c r="BB762" s="261"/>
      <c r="BC762" s="77"/>
      <c r="BD762" s="261"/>
      <c r="BE762" s="261"/>
      <c r="BF762" s="261"/>
      <c r="BG762" s="261"/>
      <c r="BH762" s="261"/>
      <c r="BI762" s="261"/>
      <c r="BJ762" s="245"/>
      <c r="BK762" s="245"/>
      <c r="BL762" s="247"/>
      <c r="BM762" s="77"/>
      <c r="BN762" s="561" t="str">
        <f t="shared" si="93"/>
        <v xml:space="preserve"> </v>
      </c>
      <c r="BO762" s="561" t="str">
        <f t="shared" si="97"/>
        <v xml:space="preserve"> </v>
      </c>
      <c r="BP762" s="561" t="str">
        <f t="shared" si="98"/>
        <v xml:space="preserve"> </v>
      </c>
      <c r="BQ762" s="561" t="str">
        <f t="shared" si="99"/>
        <v xml:space="preserve"> </v>
      </c>
      <c r="BR762" s="77"/>
      <c r="BS762" s="145"/>
    </row>
    <row r="763" spans="1:71" s="86" customFormat="1" ht="12.75" x14ac:dyDescent="0.25">
      <c r="A763" s="365"/>
      <c r="B763" s="361">
        <f>Demography!B764</f>
        <v>0</v>
      </c>
      <c r="C763" s="361">
        <f>Demography!C764</f>
        <v>0</v>
      </c>
      <c r="D763" s="362">
        <f>Demography!D764</f>
        <v>0</v>
      </c>
      <c r="E763" s="81"/>
      <c r="F763" s="415"/>
      <c r="G763" s="416"/>
      <c r="H763" s="417"/>
      <c r="I763" s="241"/>
      <c r="J763" s="242"/>
      <c r="K763" s="243"/>
      <c r="L763" s="243"/>
      <c r="M763" s="243"/>
      <c r="N763" s="241"/>
      <c r="O763" s="248"/>
      <c r="P763" s="81"/>
      <c r="Q763" s="241"/>
      <c r="R763" s="416"/>
      <c r="S763" s="416"/>
      <c r="T763" s="81"/>
      <c r="U763" s="242"/>
      <c r="V763" s="242"/>
      <c r="W763" s="241"/>
      <c r="X763" s="242"/>
      <c r="Y763" s="241"/>
      <c r="Z763" s="241"/>
      <c r="AA763" s="241"/>
      <c r="AB763" s="243"/>
      <c r="AC763" s="243"/>
      <c r="AD763" s="77"/>
      <c r="AE763" s="243"/>
      <c r="AF763" s="243"/>
      <c r="AG763" s="243"/>
      <c r="AH763" s="243"/>
      <c r="AI763" s="243"/>
      <c r="AJ763" s="243"/>
      <c r="AK763" s="246"/>
      <c r="AL763" s="246"/>
      <c r="AM763" s="248"/>
      <c r="AN763" s="77"/>
      <c r="AO763" s="562" t="str">
        <f t="shared" si="92"/>
        <v xml:space="preserve"> </v>
      </c>
      <c r="AP763" s="562" t="str">
        <f t="shared" si="94"/>
        <v xml:space="preserve"> </v>
      </c>
      <c r="AQ763" s="562" t="str">
        <f t="shared" si="95"/>
        <v xml:space="preserve"> </v>
      </c>
      <c r="AR763" s="562" t="str">
        <f t="shared" si="96"/>
        <v xml:space="preserve"> </v>
      </c>
      <c r="AS763" s="77"/>
      <c r="AT763" s="360"/>
      <c r="AU763" s="360"/>
      <c r="AV763" s="359"/>
      <c r="AW763" s="360"/>
      <c r="AX763" s="359"/>
      <c r="AY763" s="359"/>
      <c r="AZ763" s="241"/>
      <c r="BA763" s="243"/>
      <c r="BB763" s="243"/>
      <c r="BC763" s="77"/>
      <c r="BD763" s="243"/>
      <c r="BE763" s="243"/>
      <c r="BF763" s="243"/>
      <c r="BG763" s="243"/>
      <c r="BH763" s="243"/>
      <c r="BI763" s="243"/>
      <c r="BJ763" s="246"/>
      <c r="BK763" s="246"/>
      <c r="BL763" s="248"/>
      <c r="BM763" s="77"/>
      <c r="BN763" s="562" t="str">
        <f t="shared" si="93"/>
        <v xml:space="preserve"> </v>
      </c>
      <c r="BO763" s="562" t="str">
        <f t="shared" si="97"/>
        <v xml:space="preserve"> </v>
      </c>
      <c r="BP763" s="562" t="str">
        <f t="shared" si="98"/>
        <v xml:space="preserve"> </v>
      </c>
      <c r="BQ763" s="562" t="str">
        <f t="shared" si="99"/>
        <v xml:space="preserve"> </v>
      </c>
      <c r="BR763" s="77"/>
      <c r="BS763" s="313"/>
    </row>
    <row r="764" spans="1:71" s="86" customFormat="1" ht="12.75" x14ac:dyDescent="0.25">
      <c r="A764" s="365"/>
      <c r="B764" s="147">
        <f>Demography!B765</f>
        <v>0</v>
      </c>
      <c r="C764" s="147">
        <f>Demography!C765</f>
        <v>0</v>
      </c>
      <c r="D764" s="148">
        <f>Demography!D765</f>
        <v>0</v>
      </c>
      <c r="E764" s="81"/>
      <c r="F764" s="238"/>
      <c r="G764" s="150"/>
      <c r="H764" s="414"/>
      <c r="I764" s="256"/>
      <c r="J764" s="240"/>
      <c r="K764" s="261"/>
      <c r="L764" s="261"/>
      <c r="M764" s="261"/>
      <c r="N764" s="256"/>
      <c r="O764" s="247"/>
      <c r="P764" s="81"/>
      <c r="Q764" s="256"/>
      <c r="R764" s="150"/>
      <c r="S764" s="150"/>
      <c r="T764" s="81"/>
      <c r="U764" s="240"/>
      <c r="V764" s="240"/>
      <c r="W764" s="256"/>
      <c r="X764" s="240"/>
      <c r="Y764" s="256"/>
      <c r="Z764" s="256"/>
      <c r="AA764" s="256"/>
      <c r="AB764" s="261"/>
      <c r="AC764" s="261"/>
      <c r="AD764" s="77"/>
      <c r="AE764" s="261"/>
      <c r="AF764" s="261"/>
      <c r="AG764" s="261"/>
      <c r="AH764" s="261"/>
      <c r="AI764" s="261"/>
      <c r="AJ764" s="261"/>
      <c r="AK764" s="245"/>
      <c r="AL764" s="245"/>
      <c r="AM764" s="247"/>
      <c r="AN764" s="77"/>
      <c r="AO764" s="561" t="str">
        <f t="shared" si="92"/>
        <v xml:space="preserve"> </v>
      </c>
      <c r="AP764" s="561" t="str">
        <f t="shared" si="94"/>
        <v xml:space="preserve"> </v>
      </c>
      <c r="AQ764" s="561" t="str">
        <f t="shared" si="95"/>
        <v xml:space="preserve"> </v>
      </c>
      <c r="AR764" s="561" t="str">
        <f t="shared" si="96"/>
        <v xml:space="preserve"> </v>
      </c>
      <c r="AS764" s="77"/>
      <c r="AT764" s="240"/>
      <c r="AU764" s="240"/>
      <c r="AV764" s="256"/>
      <c r="AW764" s="240"/>
      <c r="AX764" s="256"/>
      <c r="AY764" s="256"/>
      <c r="AZ764" s="256"/>
      <c r="BA764" s="261"/>
      <c r="BB764" s="261"/>
      <c r="BC764" s="77"/>
      <c r="BD764" s="261"/>
      <c r="BE764" s="261"/>
      <c r="BF764" s="261"/>
      <c r="BG764" s="261"/>
      <c r="BH764" s="261"/>
      <c r="BI764" s="261"/>
      <c r="BJ764" s="245"/>
      <c r="BK764" s="245"/>
      <c r="BL764" s="247"/>
      <c r="BM764" s="77"/>
      <c r="BN764" s="561" t="str">
        <f t="shared" si="93"/>
        <v xml:space="preserve"> </v>
      </c>
      <c r="BO764" s="561" t="str">
        <f t="shared" si="97"/>
        <v xml:space="preserve"> </v>
      </c>
      <c r="BP764" s="561" t="str">
        <f t="shared" si="98"/>
        <v xml:space="preserve"> </v>
      </c>
      <c r="BQ764" s="561" t="str">
        <f t="shared" si="99"/>
        <v xml:space="preserve"> </v>
      </c>
      <c r="BR764" s="77"/>
      <c r="BS764" s="145"/>
    </row>
    <row r="765" spans="1:71" s="86" customFormat="1" ht="12.75" x14ac:dyDescent="0.25">
      <c r="A765" s="365"/>
      <c r="B765" s="361">
        <f>Demography!B766</f>
        <v>0</v>
      </c>
      <c r="C765" s="361">
        <f>Demography!C766</f>
        <v>0</v>
      </c>
      <c r="D765" s="362">
        <f>Demography!D766</f>
        <v>0</v>
      </c>
      <c r="E765" s="81"/>
      <c r="F765" s="415"/>
      <c r="G765" s="416"/>
      <c r="H765" s="417"/>
      <c r="I765" s="241"/>
      <c r="J765" s="242"/>
      <c r="K765" s="243"/>
      <c r="L765" s="243"/>
      <c r="M765" s="243"/>
      <c r="N765" s="241"/>
      <c r="O765" s="248"/>
      <c r="P765" s="81"/>
      <c r="Q765" s="241"/>
      <c r="R765" s="416"/>
      <c r="S765" s="416"/>
      <c r="T765" s="81"/>
      <c r="U765" s="242"/>
      <c r="V765" s="242"/>
      <c r="W765" s="241"/>
      <c r="X765" s="242"/>
      <c r="Y765" s="241"/>
      <c r="Z765" s="241"/>
      <c r="AA765" s="241"/>
      <c r="AB765" s="243"/>
      <c r="AC765" s="243"/>
      <c r="AD765" s="77"/>
      <c r="AE765" s="243"/>
      <c r="AF765" s="243"/>
      <c r="AG765" s="243"/>
      <c r="AH765" s="243"/>
      <c r="AI765" s="243"/>
      <c r="AJ765" s="243"/>
      <c r="AK765" s="246"/>
      <c r="AL765" s="246"/>
      <c r="AM765" s="248"/>
      <c r="AN765" s="77"/>
      <c r="AO765" s="562" t="str">
        <f t="shared" si="92"/>
        <v xml:space="preserve"> </v>
      </c>
      <c r="AP765" s="562" t="str">
        <f t="shared" si="94"/>
        <v xml:space="preserve"> </v>
      </c>
      <c r="AQ765" s="562" t="str">
        <f t="shared" si="95"/>
        <v xml:space="preserve"> </v>
      </c>
      <c r="AR765" s="562" t="str">
        <f t="shared" si="96"/>
        <v xml:space="preserve"> </v>
      </c>
      <c r="AS765" s="77"/>
      <c r="AT765" s="360"/>
      <c r="AU765" s="360"/>
      <c r="AV765" s="359"/>
      <c r="AW765" s="360"/>
      <c r="AX765" s="359"/>
      <c r="AY765" s="359"/>
      <c r="AZ765" s="241"/>
      <c r="BA765" s="243"/>
      <c r="BB765" s="243"/>
      <c r="BC765" s="77"/>
      <c r="BD765" s="243"/>
      <c r="BE765" s="243"/>
      <c r="BF765" s="243"/>
      <c r="BG765" s="243"/>
      <c r="BH765" s="243"/>
      <c r="BI765" s="243"/>
      <c r="BJ765" s="246"/>
      <c r="BK765" s="246"/>
      <c r="BL765" s="248"/>
      <c r="BM765" s="77"/>
      <c r="BN765" s="562" t="str">
        <f t="shared" si="93"/>
        <v xml:space="preserve"> </v>
      </c>
      <c r="BO765" s="562" t="str">
        <f t="shared" si="97"/>
        <v xml:space="preserve"> </v>
      </c>
      <c r="BP765" s="562" t="str">
        <f t="shared" si="98"/>
        <v xml:space="preserve"> </v>
      </c>
      <c r="BQ765" s="562" t="str">
        <f t="shared" si="99"/>
        <v xml:space="preserve"> </v>
      </c>
      <c r="BR765" s="77"/>
      <c r="BS765" s="313"/>
    </row>
    <row r="766" spans="1:71" s="86" customFormat="1" ht="12.75" x14ac:dyDescent="0.25">
      <c r="A766" s="365"/>
      <c r="B766" s="147">
        <f>Demography!B767</f>
        <v>0</v>
      </c>
      <c r="C766" s="147">
        <f>Demography!C767</f>
        <v>0</v>
      </c>
      <c r="D766" s="148">
        <f>Demography!D767</f>
        <v>0</v>
      </c>
      <c r="E766" s="81"/>
      <c r="F766" s="238"/>
      <c r="G766" s="150"/>
      <c r="H766" s="414"/>
      <c r="I766" s="256"/>
      <c r="J766" s="240"/>
      <c r="K766" s="261"/>
      <c r="L766" s="261"/>
      <c r="M766" s="261"/>
      <c r="N766" s="256"/>
      <c r="O766" s="247"/>
      <c r="P766" s="81"/>
      <c r="Q766" s="256"/>
      <c r="R766" s="150"/>
      <c r="S766" s="150"/>
      <c r="T766" s="81"/>
      <c r="U766" s="240"/>
      <c r="V766" s="240"/>
      <c r="W766" s="256"/>
      <c r="X766" s="240"/>
      <c r="Y766" s="256"/>
      <c r="Z766" s="256"/>
      <c r="AA766" s="256"/>
      <c r="AB766" s="261"/>
      <c r="AC766" s="261"/>
      <c r="AD766" s="77"/>
      <c r="AE766" s="261"/>
      <c r="AF766" s="261"/>
      <c r="AG766" s="261"/>
      <c r="AH766" s="261"/>
      <c r="AI766" s="261"/>
      <c r="AJ766" s="261"/>
      <c r="AK766" s="245"/>
      <c r="AL766" s="245"/>
      <c r="AM766" s="247"/>
      <c r="AN766" s="77"/>
      <c r="AO766" s="561" t="str">
        <f t="shared" si="92"/>
        <v xml:space="preserve"> </v>
      </c>
      <c r="AP766" s="561" t="str">
        <f t="shared" si="94"/>
        <v xml:space="preserve"> </v>
      </c>
      <c r="AQ766" s="561" t="str">
        <f t="shared" si="95"/>
        <v xml:space="preserve"> </v>
      </c>
      <c r="AR766" s="561" t="str">
        <f t="shared" si="96"/>
        <v xml:space="preserve"> </v>
      </c>
      <c r="AS766" s="77"/>
      <c r="AT766" s="240"/>
      <c r="AU766" s="240"/>
      <c r="AV766" s="256"/>
      <c r="AW766" s="240"/>
      <c r="AX766" s="256"/>
      <c r="AY766" s="256"/>
      <c r="AZ766" s="256"/>
      <c r="BA766" s="261"/>
      <c r="BB766" s="261"/>
      <c r="BC766" s="77"/>
      <c r="BD766" s="261"/>
      <c r="BE766" s="261"/>
      <c r="BF766" s="261"/>
      <c r="BG766" s="261"/>
      <c r="BH766" s="261"/>
      <c r="BI766" s="261"/>
      <c r="BJ766" s="245"/>
      <c r="BK766" s="245"/>
      <c r="BL766" s="247"/>
      <c r="BM766" s="77"/>
      <c r="BN766" s="561" t="str">
        <f t="shared" si="93"/>
        <v xml:space="preserve"> </v>
      </c>
      <c r="BO766" s="561" t="str">
        <f t="shared" si="97"/>
        <v xml:space="preserve"> </v>
      </c>
      <c r="BP766" s="561" t="str">
        <f t="shared" si="98"/>
        <v xml:space="preserve"> </v>
      </c>
      <c r="BQ766" s="561" t="str">
        <f t="shared" si="99"/>
        <v xml:space="preserve"> </v>
      </c>
      <c r="BR766" s="77"/>
      <c r="BS766" s="145"/>
    </row>
    <row r="767" spans="1:71" s="86" customFormat="1" ht="12.75" x14ac:dyDescent="0.25">
      <c r="A767" s="365"/>
      <c r="B767" s="361">
        <f>Demography!B768</f>
        <v>0</v>
      </c>
      <c r="C767" s="361">
        <f>Demography!C768</f>
        <v>0</v>
      </c>
      <c r="D767" s="362">
        <f>Demography!D768</f>
        <v>0</v>
      </c>
      <c r="E767" s="81"/>
      <c r="F767" s="415"/>
      <c r="G767" s="416"/>
      <c r="H767" s="417"/>
      <c r="I767" s="241"/>
      <c r="J767" s="242"/>
      <c r="K767" s="243"/>
      <c r="L767" s="243"/>
      <c r="M767" s="243"/>
      <c r="N767" s="241"/>
      <c r="O767" s="248"/>
      <c r="P767" s="81"/>
      <c r="Q767" s="241"/>
      <c r="R767" s="416"/>
      <c r="S767" s="416"/>
      <c r="T767" s="81"/>
      <c r="U767" s="242"/>
      <c r="V767" s="242"/>
      <c r="W767" s="241"/>
      <c r="X767" s="242"/>
      <c r="Y767" s="241"/>
      <c r="Z767" s="241"/>
      <c r="AA767" s="241"/>
      <c r="AB767" s="243"/>
      <c r="AC767" s="243"/>
      <c r="AD767" s="77"/>
      <c r="AE767" s="243"/>
      <c r="AF767" s="243"/>
      <c r="AG767" s="243"/>
      <c r="AH767" s="243"/>
      <c r="AI767" s="243"/>
      <c r="AJ767" s="243"/>
      <c r="AK767" s="246"/>
      <c r="AL767" s="246"/>
      <c r="AM767" s="248"/>
      <c r="AN767" s="77"/>
      <c r="AO767" s="562" t="str">
        <f t="shared" si="92"/>
        <v xml:space="preserve"> </v>
      </c>
      <c r="AP767" s="562" t="str">
        <f t="shared" si="94"/>
        <v xml:space="preserve"> </v>
      </c>
      <c r="AQ767" s="562" t="str">
        <f t="shared" si="95"/>
        <v xml:space="preserve"> </v>
      </c>
      <c r="AR767" s="562" t="str">
        <f t="shared" si="96"/>
        <v xml:space="preserve"> </v>
      </c>
      <c r="AS767" s="77"/>
      <c r="AT767" s="360"/>
      <c r="AU767" s="360"/>
      <c r="AV767" s="359"/>
      <c r="AW767" s="360"/>
      <c r="AX767" s="359"/>
      <c r="AY767" s="359"/>
      <c r="AZ767" s="241"/>
      <c r="BA767" s="243"/>
      <c r="BB767" s="243"/>
      <c r="BC767" s="77"/>
      <c r="BD767" s="243"/>
      <c r="BE767" s="243"/>
      <c r="BF767" s="243"/>
      <c r="BG767" s="243"/>
      <c r="BH767" s="243"/>
      <c r="BI767" s="243"/>
      <c r="BJ767" s="246"/>
      <c r="BK767" s="246"/>
      <c r="BL767" s="248"/>
      <c r="BM767" s="77"/>
      <c r="BN767" s="562" t="str">
        <f t="shared" si="93"/>
        <v xml:space="preserve"> </v>
      </c>
      <c r="BO767" s="562" t="str">
        <f t="shared" si="97"/>
        <v xml:space="preserve"> </v>
      </c>
      <c r="BP767" s="562" t="str">
        <f t="shared" si="98"/>
        <v xml:space="preserve"> </v>
      </c>
      <c r="BQ767" s="562" t="str">
        <f t="shared" si="99"/>
        <v xml:space="preserve"> </v>
      </c>
      <c r="BR767" s="77"/>
      <c r="BS767" s="313"/>
    </row>
    <row r="768" spans="1:71" s="86" customFormat="1" ht="12.75" x14ac:dyDescent="0.25">
      <c r="A768" s="365"/>
      <c r="B768" s="147">
        <f>Demography!B769</f>
        <v>0</v>
      </c>
      <c r="C768" s="147">
        <f>Demography!C769</f>
        <v>0</v>
      </c>
      <c r="D768" s="148">
        <f>Demography!D769</f>
        <v>0</v>
      </c>
      <c r="E768" s="81"/>
      <c r="F768" s="238"/>
      <c r="G768" s="150"/>
      <c r="H768" s="414"/>
      <c r="I768" s="256"/>
      <c r="J768" s="240"/>
      <c r="K768" s="261"/>
      <c r="L768" s="261"/>
      <c r="M768" s="261"/>
      <c r="N768" s="256"/>
      <c r="O768" s="247"/>
      <c r="P768" s="81"/>
      <c r="Q768" s="256"/>
      <c r="R768" s="150"/>
      <c r="S768" s="150"/>
      <c r="T768" s="81"/>
      <c r="U768" s="240"/>
      <c r="V768" s="240"/>
      <c r="W768" s="256"/>
      <c r="X768" s="240"/>
      <c r="Y768" s="256"/>
      <c r="Z768" s="256"/>
      <c r="AA768" s="256"/>
      <c r="AB768" s="261"/>
      <c r="AC768" s="261"/>
      <c r="AD768" s="77"/>
      <c r="AE768" s="261"/>
      <c r="AF768" s="261"/>
      <c r="AG768" s="261"/>
      <c r="AH768" s="261"/>
      <c r="AI768" s="261"/>
      <c r="AJ768" s="261"/>
      <c r="AK768" s="245"/>
      <c r="AL768" s="245"/>
      <c r="AM768" s="247"/>
      <c r="AN768" s="77"/>
      <c r="AO768" s="561" t="str">
        <f t="shared" si="92"/>
        <v xml:space="preserve"> </v>
      </c>
      <c r="AP768" s="561" t="str">
        <f t="shared" si="94"/>
        <v xml:space="preserve"> </v>
      </c>
      <c r="AQ768" s="561" t="str">
        <f t="shared" si="95"/>
        <v xml:space="preserve"> </v>
      </c>
      <c r="AR768" s="561" t="str">
        <f t="shared" si="96"/>
        <v xml:space="preserve"> </v>
      </c>
      <c r="AS768" s="77"/>
      <c r="AT768" s="240"/>
      <c r="AU768" s="240"/>
      <c r="AV768" s="256"/>
      <c r="AW768" s="240"/>
      <c r="AX768" s="256"/>
      <c r="AY768" s="256"/>
      <c r="AZ768" s="256"/>
      <c r="BA768" s="261"/>
      <c r="BB768" s="261"/>
      <c r="BC768" s="77"/>
      <c r="BD768" s="261"/>
      <c r="BE768" s="261"/>
      <c r="BF768" s="261"/>
      <c r="BG768" s="261"/>
      <c r="BH768" s="261"/>
      <c r="BI768" s="261"/>
      <c r="BJ768" s="245"/>
      <c r="BK768" s="245"/>
      <c r="BL768" s="247"/>
      <c r="BM768" s="77"/>
      <c r="BN768" s="561" t="str">
        <f t="shared" si="93"/>
        <v xml:space="preserve"> </v>
      </c>
      <c r="BO768" s="561" t="str">
        <f t="shared" si="97"/>
        <v xml:space="preserve"> </v>
      </c>
      <c r="BP768" s="561" t="str">
        <f t="shared" si="98"/>
        <v xml:space="preserve"> </v>
      </c>
      <c r="BQ768" s="561" t="str">
        <f t="shared" si="99"/>
        <v xml:space="preserve"> </v>
      </c>
      <c r="BR768" s="77"/>
      <c r="BS768" s="145"/>
    </row>
    <row r="769" spans="1:71" s="86" customFormat="1" ht="12.75" x14ac:dyDescent="0.25">
      <c r="A769" s="365"/>
      <c r="B769" s="361">
        <f>Demography!B770</f>
        <v>0</v>
      </c>
      <c r="C769" s="361">
        <f>Demography!C770</f>
        <v>0</v>
      </c>
      <c r="D769" s="362">
        <f>Demography!D770</f>
        <v>0</v>
      </c>
      <c r="E769" s="81"/>
      <c r="F769" s="415"/>
      <c r="G769" s="416"/>
      <c r="H769" s="417"/>
      <c r="I769" s="241"/>
      <c r="J769" s="242"/>
      <c r="K769" s="243"/>
      <c r="L769" s="243"/>
      <c r="M769" s="243"/>
      <c r="N769" s="241"/>
      <c r="O769" s="248"/>
      <c r="P769" s="81"/>
      <c r="Q769" s="241"/>
      <c r="R769" s="416"/>
      <c r="S769" s="416"/>
      <c r="T769" s="81"/>
      <c r="U769" s="242"/>
      <c r="V769" s="242"/>
      <c r="W769" s="241"/>
      <c r="X769" s="242"/>
      <c r="Y769" s="241"/>
      <c r="Z769" s="241"/>
      <c r="AA769" s="241"/>
      <c r="AB769" s="243"/>
      <c r="AC769" s="243"/>
      <c r="AD769" s="77"/>
      <c r="AE769" s="243"/>
      <c r="AF769" s="243"/>
      <c r="AG769" s="243"/>
      <c r="AH769" s="243"/>
      <c r="AI769" s="243"/>
      <c r="AJ769" s="243"/>
      <c r="AK769" s="246"/>
      <c r="AL769" s="246"/>
      <c r="AM769" s="248"/>
      <c r="AN769" s="77"/>
      <c r="AO769" s="562" t="str">
        <f t="shared" si="92"/>
        <v xml:space="preserve"> </v>
      </c>
      <c r="AP769" s="562" t="str">
        <f t="shared" si="94"/>
        <v xml:space="preserve"> </v>
      </c>
      <c r="AQ769" s="562" t="str">
        <f t="shared" si="95"/>
        <v xml:space="preserve"> </v>
      </c>
      <c r="AR769" s="562" t="str">
        <f t="shared" si="96"/>
        <v xml:space="preserve"> </v>
      </c>
      <c r="AS769" s="77"/>
      <c r="AT769" s="360"/>
      <c r="AU769" s="360"/>
      <c r="AV769" s="359"/>
      <c r="AW769" s="360"/>
      <c r="AX769" s="359"/>
      <c r="AY769" s="359"/>
      <c r="AZ769" s="241"/>
      <c r="BA769" s="243"/>
      <c r="BB769" s="243"/>
      <c r="BC769" s="77"/>
      <c r="BD769" s="243"/>
      <c r="BE769" s="243"/>
      <c r="BF769" s="243"/>
      <c r="BG769" s="243"/>
      <c r="BH769" s="243"/>
      <c r="BI769" s="243"/>
      <c r="BJ769" s="246"/>
      <c r="BK769" s="246"/>
      <c r="BL769" s="248"/>
      <c r="BM769" s="77"/>
      <c r="BN769" s="562" t="str">
        <f t="shared" si="93"/>
        <v xml:space="preserve"> </v>
      </c>
      <c r="BO769" s="562" t="str">
        <f t="shared" si="97"/>
        <v xml:space="preserve"> </v>
      </c>
      <c r="BP769" s="562" t="str">
        <f t="shared" si="98"/>
        <v xml:space="preserve"> </v>
      </c>
      <c r="BQ769" s="562" t="str">
        <f t="shared" si="99"/>
        <v xml:space="preserve"> </v>
      </c>
      <c r="BR769" s="77"/>
      <c r="BS769" s="313"/>
    </row>
    <row r="770" spans="1:71" s="86" customFormat="1" ht="12.75" x14ac:dyDescent="0.25">
      <c r="A770" s="365"/>
      <c r="B770" s="147">
        <f>Demography!B771</f>
        <v>0</v>
      </c>
      <c r="C770" s="147">
        <f>Demography!C771</f>
        <v>0</v>
      </c>
      <c r="D770" s="148">
        <f>Demography!D771</f>
        <v>0</v>
      </c>
      <c r="E770" s="81"/>
      <c r="F770" s="238"/>
      <c r="G770" s="150"/>
      <c r="H770" s="414"/>
      <c r="I770" s="256"/>
      <c r="J770" s="240"/>
      <c r="K770" s="261"/>
      <c r="L770" s="261"/>
      <c r="M770" s="261"/>
      <c r="N770" s="256"/>
      <c r="O770" s="247"/>
      <c r="P770" s="81"/>
      <c r="Q770" s="256"/>
      <c r="R770" s="150"/>
      <c r="S770" s="150"/>
      <c r="T770" s="81"/>
      <c r="U770" s="240"/>
      <c r="V770" s="240"/>
      <c r="W770" s="256"/>
      <c r="X770" s="240"/>
      <c r="Y770" s="256"/>
      <c r="Z770" s="256"/>
      <c r="AA770" s="256"/>
      <c r="AB770" s="261"/>
      <c r="AC770" s="261"/>
      <c r="AD770" s="77"/>
      <c r="AE770" s="261"/>
      <c r="AF770" s="261"/>
      <c r="AG770" s="261"/>
      <c r="AH770" s="261"/>
      <c r="AI770" s="261"/>
      <c r="AJ770" s="261"/>
      <c r="AK770" s="245"/>
      <c r="AL770" s="245"/>
      <c r="AM770" s="247"/>
      <c r="AN770" s="77"/>
      <c r="AO770" s="561" t="str">
        <f t="shared" si="92"/>
        <v xml:space="preserve"> </v>
      </c>
      <c r="AP770" s="561" t="str">
        <f t="shared" si="94"/>
        <v xml:space="preserve"> </v>
      </c>
      <c r="AQ770" s="561" t="str">
        <f t="shared" si="95"/>
        <v xml:space="preserve"> </v>
      </c>
      <c r="AR770" s="561" t="str">
        <f t="shared" si="96"/>
        <v xml:space="preserve"> </v>
      </c>
      <c r="AS770" s="77"/>
      <c r="AT770" s="240"/>
      <c r="AU770" s="240"/>
      <c r="AV770" s="256"/>
      <c r="AW770" s="240"/>
      <c r="AX770" s="256"/>
      <c r="AY770" s="256"/>
      <c r="AZ770" s="256"/>
      <c r="BA770" s="261"/>
      <c r="BB770" s="261"/>
      <c r="BC770" s="77"/>
      <c r="BD770" s="261"/>
      <c r="BE770" s="261"/>
      <c r="BF770" s="261"/>
      <c r="BG770" s="261"/>
      <c r="BH770" s="261"/>
      <c r="BI770" s="261"/>
      <c r="BJ770" s="245"/>
      <c r="BK770" s="245"/>
      <c r="BL770" s="247"/>
      <c r="BM770" s="77"/>
      <c r="BN770" s="561" t="str">
        <f t="shared" si="93"/>
        <v xml:space="preserve"> </v>
      </c>
      <c r="BO770" s="561" t="str">
        <f t="shared" si="97"/>
        <v xml:space="preserve"> </v>
      </c>
      <c r="BP770" s="561" t="str">
        <f t="shared" si="98"/>
        <v xml:space="preserve"> </v>
      </c>
      <c r="BQ770" s="561" t="str">
        <f t="shared" si="99"/>
        <v xml:space="preserve"> </v>
      </c>
      <c r="BR770" s="77"/>
      <c r="BS770" s="145"/>
    </row>
    <row r="771" spans="1:71" s="86" customFormat="1" ht="12.75" x14ac:dyDescent="0.25">
      <c r="A771" s="365"/>
      <c r="B771" s="361">
        <f>Demography!B772</f>
        <v>0</v>
      </c>
      <c r="C771" s="361">
        <f>Demography!C772</f>
        <v>0</v>
      </c>
      <c r="D771" s="362">
        <f>Demography!D772</f>
        <v>0</v>
      </c>
      <c r="E771" s="81"/>
      <c r="F771" s="415"/>
      <c r="G771" s="416"/>
      <c r="H771" s="417"/>
      <c r="I771" s="241"/>
      <c r="J771" s="242"/>
      <c r="K771" s="243"/>
      <c r="L771" s="243"/>
      <c r="M771" s="243"/>
      <c r="N771" s="241"/>
      <c r="O771" s="248"/>
      <c r="P771" s="81"/>
      <c r="Q771" s="241"/>
      <c r="R771" s="416"/>
      <c r="S771" s="416"/>
      <c r="T771" s="81"/>
      <c r="U771" s="242"/>
      <c r="V771" s="242"/>
      <c r="W771" s="241"/>
      <c r="X771" s="242"/>
      <c r="Y771" s="241"/>
      <c r="Z771" s="241"/>
      <c r="AA771" s="241"/>
      <c r="AB771" s="243"/>
      <c r="AC771" s="243"/>
      <c r="AD771" s="77"/>
      <c r="AE771" s="243"/>
      <c r="AF771" s="243"/>
      <c r="AG771" s="243"/>
      <c r="AH771" s="243"/>
      <c r="AI771" s="243"/>
      <c r="AJ771" s="243"/>
      <c r="AK771" s="246"/>
      <c r="AL771" s="246"/>
      <c r="AM771" s="248"/>
      <c r="AN771" s="77"/>
      <c r="AO771" s="562" t="str">
        <f t="shared" si="92"/>
        <v xml:space="preserve"> </v>
      </c>
      <c r="AP771" s="562" t="str">
        <f t="shared" si="94"/>
        <v xml:space="preserve"> </v>
      </c>
      <c r="AQ771" s="562" t="str">
        <f t="shared" si="95"/>
        <v xml:space="preserve"> </v>
      </c>
      <c r="AR771" s="562" t="str">
        <f t="shared" si="96"/>
        <v xml:space="preserve"> </v>
      </c>
      <c r="AS771" s="77"/>
      <c r="AT771" s="360"/>
      <c r="AU771" s="360"/>
      <c r="AV771" s="359"/>
      <c r="AW771" s="360"/>
      <c r="AX771" s="359"/>
      <c r="AY771" s="359"/>
      <c r="AZ771" s="241"/>
      <c r="BA771" s="243"/>
      <c r="BB771" s="243"/>
      <c r="BC771" s="77"/>
      <c r="BD771" s="243"/>
      <c r="BE771" s="243"/>
      <c r="BF771" s="243"/>
      <c r="BG771" s="243"/>
      <c r="BH771" s="243"/>
      <c r="BI771" s="243"/>
      <c r="BJ771" s="246"/>
      <c r="BK771" s="246"/>
      <c r="BL771" s="248"/>
      <c r="BM771" s="77"/>
      <c r="BN771" s="562" t="str">
        <f t="shared" si="93"/>
        <v xml:space="preserve"> </v>
      </c>
      <c r="BO771" s="562" t="str">
        <f t="shared" si="97"/>
        <v xml:space="preserve"> </v>
      </c>
      <c r="BP771" s="562" t="str">
        <f t="shared" si="98"/>
        <v xml:space="preserve"> </v>
      </c>
      <c r="BQ771" s="562" t="str">
        <f t="shared" si="99"/>
        <v xml:space="preserve"> </v>
      </c>
      <c r="BR771" s="77"/>
      <c r="BS771" s="313"/>
    </row>
    <row r="772" spans="1:71" s="86" customFormat="1" ht="12.75" x14ac:dyDescent="0.25">
      <c r="A772" s="365"/>
      <c r="B772" s="147">
        <f>Demography!B773</f>
        <v>0</v>
      </c>
      <c r="C772" s="147">
        <f>Demography!C773</f>
        <v>0</v>
      </c>
      <c r="D772" s="148">
        <f>Demography!D773</f>
        <v>0</v>
      </c>
      <c r="E772" s="81"/>
      <c r="F772" s="238"/>
      <c r="G772" s="150"/>
      <c r="H772" s="414"/>
      <c r="I772" s="256"/>
      <c r="J772" s="240"/>
      <c r="K772" s="261"/>
      <c r="L772" s="261"/>
      <c r="M772" s="261"/>
      <c r="N772" s="256"/>
      <c r="O772" s="247"/>
      <c r="P772" s="81"/>
      <c r="Q772" s="256"/>
      <c r="R772" s="150"/>
      <c r="S772" s="150"/>
      <c r="T772" s="81"/>
      <c r="U772" s="240"/>
      <c r="V772" s="240"/>
      <c r="W772" s="256"/>
      <c r="X772" s="240"/>
      <c r="Y772" s="256"/>
      <c r="Z772" s="256"/>
      <c r="AA772" s="256"/>
      <c r="AB772" s="261"/>
      <c r="AC772" s="261"/>
      <c r="AD772" s="77"/>
      <c r="AE772" s="261"/>
      <c r="AF772" s="261"/>
      <c r="AG772" s="261"/>
      <c r="AH772" s="261"/>
      <c r="AI772" s="261"/>
      <c r="AJ772" s="261"/>
      <c r="AK772" s="245"/>
      <c r="AL772" s="245"/>
      <c r="AM772" s="247"/>
      <c r="AN772" s="77"/>
      <c r="AO772" s="561" t="str">
        <f t="shared" si="92"/>
        <v xml:space="preserve"> </v>
      </c>
      <c r="AP772" s="561" t="str">
        <f t="shared" si="94"/>
        <v xml:space="preserve"> </v>
      </c>
      <c r="AQ772" s="561" t="str">
        <f t="shared" si="95"/>
        <v xml:space="preserve"> </v>
      </c>
      <c r="AR772" s="561" t="str">
        <f t="shared" si="96"/>
        <v xml:space="preserve"> </v>
      </c>
      <c r="AS772" s="77"/>
      <c r="AT772" s="240"/>
      <c r="AU772" s="240"/>
      <c r="AV772" s="256"/>
      <c r="AW772" s="240"/>
      <c r="AX772" s="256"/>
      <c r="AY772" s="256"/>
      <c r="AZ772" s="256"/>
      <c r="BA772" s="261"/>
      <c r="BB772" s="261"/>
      <c r="BC772" s="77"/>
      <c r="BD772" s="261"/>
      <c r="BE772" s="261"/>
      <c r="BF772" s="261"/>
      <c r="BG772" s="261"/>
      <c r="BH772" s="261"/>
      <c r="BI772" s="261"/>
      <c r="BJ772" s="245"/>
      <c r="BK772" s="245"/>
      <c r="BL772" s="247"/>
      <c r="BM772" s="77"/>
      <c r="BN772" s="561" t="str">
        <f t="shared" si="93"/>
        <v xml:space="preserve"> </v>
      </c>
      <c r="BO772" s="561" t="str">
        <f t="shared" si="97"/>
        <v xml:space="preserve"> </v>
      </c>
      <c r="BP772" s="561" t="str">
        <f t="shared" si="98"/>
        <v xml:space="preserve"> </v>
      </c>
      <c r="BQ772" s="561" t="str">
        <f t="shared" si="99"/>
        <v xml:space="preserve"> </v>
      </c>
      <c r="BR772" s="77"/>
      <c r="BS772" s="145"/>
    </row>
    <row r="773" spans="1:71" s="86" customFormat="1" ht="12.75" x14ac:dyDescent="0.25">
      <c r="A773" s="365"/>
      <c r="B773" s="361">
        <f>Demography!B774</f>
        <v>0</v>
      </c>
      <c r="C773" s="361">
        <f>Demography!C774</f>
        <v>0</v>
      </c>
      <c r="D773" s="362">
        <f>Demography!D774</f>
        <v>0</v>
      </c>
      <c r="E773" s="81"/>
      <c r="F773" s="415"/>
      <c r="G773" s="416"/>
      <c r="H773" s="417"/>
      <c r="I773" s="241"/>
      <c r="J773" s="242"/>
      <c r="K773" s="243"/>
      <c r="L773" s="243"/>
      <c r="M773" s="243"/>
      <c r="N773" s="241"/>
      <c r="O773" s="248"/>
      <c r="P773" s="81"/>
      <c r="Q773" s="241"/>
      <c r="R773" s="416"/>
      <c r="S773" s="416"/>
      <c r="T773" s="81"/>
      <c r="U773" s="242"/>
      <c r="V773" s="242"/>
      <c r="W773" s="241"/>
      <c r="X773" s="242"/>
      <c r="Y773" s="241"/>
      <c r="Z773" s="241"/>
      <c r="AA773" s="241"/>
      <c r="AB773" s="243"/>
      <c r="AC773" s="243"/>
      <c r="AD773" s="77"/>
      <c r="AE773" s="243"/>
      <c r="AF773" s="243"/>
      <c r="AG773" s="243"/>
      <c r="AH773" s="243"/>
      <c r="AI773" s="243"/>
      <c r="AJ773" s="243"/>
      <c r="AK773" s="246"/>
      <c r="AL773" s="246"/>
      <c r="AM773" s="248"/>
      <c r="AN773" s="77"/>
      <c r="AO773" s="562" t="str">
        <f t="shared" si="92"/>
        <v xml:space="preserve"> </v>
      </c>
      <c r="AP773" s="562" t="str">
        <f t="shared" si="94"/>
        <v xml:space="preserve"> </v>
      </c>
      <c r="AQ773" s="562" t="str">
        <f t="shared" si="95"/>
        <v xml:space="preserve"> </v>
      </c>
      <c r="AR773" s="562" t="str">
        <f t="shared" si="96"/>
        <v xml:space="preserve"> </v>
      </c>
      <c r="AS773" s="77"/>
      <c r="AT773" s="360"/>
      <c r="AU773" s="360"/>
      <c r="AV773" s="359"/>
      <c r="AW773" s="360"/>
      <c r="AX773" s="359"/>
      <c r="AY773" s="359"/>
      <c r="AZ773" s="241"/>
      <c r="BA773" s="243"/>
      <c r="BB773" s="243"/>
      <c r="BC773" s="77"/>
      <c r="BD773" s="243"/>
      <c r="BE773" s="243"/>
      <c r="BF773" s="243"/>
      <c r="BG773" s="243"/>
      <c r="BH773" s="243"/>
      <c r="BI773" s="243"/>
      <c r="BJ773" s="246"/>
      <c r="BK773" s="246"/>
      <c r="BL773" s="248"/>
      <c r="BM773" s="77"/>
      <c r="BN773" s="562" t="str">
        <f t="shared" si="93"/>
        <v xml:space="preserve"> </v>
      </c>
      <c r="BO773" s="562" t="str">
        <f t="shared" si="97"/>
        <v xml:space="preserve"> </v>
      </c>
      <c r="BP773" s="562" t="str">
        <f t="shared" si="98"/>
        <v xml:space="preserve"> </v>
      </c>
      <c r="BQ773" s="562" t="str">
        <f t="shared" si="99"/>
        <v xml:space="preserve"> </v>
      </c>
      <c r="BR773" s="77"/>
      <c r="BS773" s="313"/>
    </row>
    <row r="774" spans="1:71" s="86" customFormat="1" ht="12.75" x14ac:dyDescent="0.25">
      <c r="A774" s="365"/>
      <c r="B774" s="147">
        <f>Demography!B775</f>
        <v>0</v>
      </c>
      <c r="C774" s="147">
        <f>Demography!C775</f>
        <v>0</v>
      </c>
      <c r="D774" s="148">
        <f>Demography!D775</f>
        <v>0</v>
      </c>
      <c r="E774" s="81"/>
      <c r="F774" s="238"/>
      <c r="G774" s="150"/>
      <c r="H774" s="414"/>
      <c r="I774" s="256"/>
      <c r="J774" s="240"/>
      <c r="K774" s="261"/>
      <c r="L774" s="261"/>
      <c r="M774" s="261"/>
      <c r="N774" s="256"/>
      <c r="O774" s="247"/>
      <c r="P774" s="81"/>
      <c r="Q774" s="256"/>
      <c r="R774" s="150"/>
      <c r="S774" s="150"/>
      <c r="T774" s="81"/>
      <c r="U774" s="240"/>
      <c r="V774" s="240"/>
      <c r="W774" s="256"/>
      <c r="X774" s="240"/>
      <c r="Y774" s="256"/>
      <c r="Z774" s="256"/>
      <c r="AA774" s="256"/>
      <c r="AB774" s="261"/>
      <c r="AC774" s="261"/>
      <c r="AD774" s="77"/>
      <c r="AE774" s="261"/>
      <c r="AF774" s="261"/>
      <c r="AG774" s="261"/>
      <c r="AH774" s="261"/>
      <c r="AI774" s="261"/>
      <c r="AJ774" s="261"/>
      <c r="AK774" s="245"/>
      <c r="AL774" s="245"/>
      <c r="AM774" s="247"/>
      <c r="AN774" s="77"/>
      <c r="AO774" s="561" t="str">
        <f t="shared" si="92"/>
        <v xml:space="preserve"> </v>
      </c>
      <c r="AP774" s="561" t="str">
        <f t="shared" si="94"/>
        <v xml:space="preserve"> </v>
      </c>
      <c r="AQ774" s="561" t="str">
        <f t="shared" si="95"/>
        <v xml:space="preserve"> </v>
      </c>
      <c r="AR774" s="561" t="str">
        <f t="shared" si="96"/>
        <v xml:space="preserve"> </v>
      </c>
      <c r="AS774" s="77"/>
      <c r="AT774" s="240"/>
      <c r="AU774" s="240"/>
      <c r="AV774" s="256"/>
      <c r="AW774" s="240"/>
      <c r="AX774" s="256"/>
      <c r="AY774" s="256"/>
      <c r="AZ774" s="256"/>
      <c r="BA774" s="261"/>
      <c r="BB774" s="261"/>
      <c r="BC774" s="77"/>
      <c r="BD774" s="261"/>
      <c r="BE774" s="261"/>
      <c r="BF774" s="261"/>
      <c r="BG774" s="261"/>
      <c r="BH774" s="261"/>
      <c r="BI774" s="261"/>
      <c r="BJ774" s="245"/>
      <c r="BK774" s="245"/>
      <c r="BL774" s="247"/>
      <c r="BM774" s="77"/>
      <c r="BN774" s="561" t="str">
        <f t="shared" si="93"/>
        <v xml:space="preserve"> </v>
      </c>
      <c r="BO774" s="561" t="str">
        <f t="shared" si="97"/>
        <v xml:space="preserve"> </v>
      </c>
      <c r="BP774" s="561" t="str">
        <f t="shared" si="98"/>
        <v xml:space="preserve"> </v>
      </c>
      <c r="BQ774" s="561" t="str">
        <f t="shared" si="99"/>
        <v xml:space="preserve"> </v>
      </c>
      <c r="BR774" s="77"/>
      <c r="BS774" s="145"/>
    </row>
    <row r="775" spans="1:71" s="86" customFormat="1" ht="12.75" x14ac:dyDescent="0.25">
      <c r="A775" s="365"/>
      <c r="B775" s="361">
        <f>Demography!B776</f>
        <v>0</v>
      </c>
      <c r="C775" s="361">
        <f>Demography!C776</f>
        <v>0</v>
      </c>
      <c r="D775" s="362">
        <f>Demography!D776</f>
        <v>0</v>
      </c>
      <c r="E775" s="81"/>
      <c r="F775" s="415"/>
      <c r="G775" s="416"/>
      <c r="H775" s="417"/>
      <c r="I775" s="241"/>
      <c r="J775" s="242"/>
      <c r="K775" s="243"/>
      <c r="L775" s="243"/>
      <c r="M775" s="243"/>
      <c r="N775" s="241"/>
      <c r="O775" s="248"/>
      <c r="P775" s="81"/>
      <c r="Q775" s="241"/>
      <c r="R775" s="416"/>
      <c r="S775" s="416"/>
      <c r="T775" s="81"/>
      <c r="U775" s="242"/>
      <c r="V775" s="242"/>
      <c r="W775" s="241"/>
      <c r="X775" s="242"/>
      <c r="Y775" s="241"/>
      <c r="Z775" s="241"/>
      <c r="AA775" s="241"/>
      <c r="AB775" s="243"/>
      <c r="AC775" s="243"/>
      <c r="AD775" s="77"/>
      <c r="AE775" s="243"/>
      <c r="AF775" s="243"/>
      <c r="AG775" s="243"/>
      <c r="AH775" s="243"/>
      <c r="AI775" s="243"/>
      <c r="AJ775" s="243"/>
      <c r="AK775" s="246"/>
      <c r="AL775" s="246"/>
      <c r="AM775" s="248"/>
      <c r="AN775" s="77"/>
      <c r="AO775" s="562" t="str">
        <f t="shared" si="92"/>
        <v xml:space="preserve"> </v>
      </c>
      <c r="AP775" s="562" t="str">
        <f t="shared" si="94"/>
        <v xml:space="preserve"> </v>
      </c>
      <c r="AQ775" s="562" t="str">
        <f t="shared" si="95"/>
        <v xml:space="preserve"> </v>
      </c>
      <c r="AR775" s="562" t="str">
        <f t="shared" si="96"/>
        <v xml:space="preserve"> </v>
      </c>
      <c r="AS775" s="77"/>
      <c r="AT775" s="360"/>
      <c r="AU775" s="360"/>
      <c r="AV775" s="359"/>
      <c r="AW775" s="360"/>
      <c r="AX775" s="359"/>
      <c r="AY775" s="359"/>
      <c r="AZ775" s="241"/>
      <c r="BA775" s="243"/>
      <c r="BB775" s="243"/>
      <c r="BC775" s="77"/>
      <c r="BD775" s="243"/>
      <c r="BE775" s="243"/>
      <c r="BF775" s="243"/>
      <c r="BG775" s="243"/>
      <c r="BH775" s="243"/>
      <c r="BI775" s="243"/>
      <c r="BJ775" s="246"/>
      <c r="BK775" s="246"/>
      <c r="BL775" s="248"/>
      <c r="BM775" s="77"/>
      <c r="BN775" s="562" t="str">
        <f t="shared" si="93"/>
        <v xml:space="preserve"> </v>
      </c>
      <c r="BO775" s="562" t="str">
        <f t="shared" si="97"/>
        <v xml:space="preserve"> </v>
      </c>
      <c r="BP775" s="562" t="str">
        <f t="shared" si="98"/>
        <v xml:space="preserve"> </v>
      </c>
      <c r="BQ775" s="562" t="str">
        <f t="shared" si="99"/>
        <v xml:space="preserve"> </v>
      </c>
      <c r="BR775" s="77"/>
      <c r="BS775" s="313"/>
    </row>
    <row r="776" spans="1:71" s="86" customFormat="1" ht="12.75" x14ac:dyDescent="0.25">
      <c r="A776" s="365"/>
      <c r="B776" s="147">
        <f>Demography!B777</f>
        <v>0</v>
      </c>
      <c r="C776" s="147">
        <f>Demography!C777</f>
        <v>0</v>
      </c>
      <c r="D776" s="148">
        <f>Demography!D777</f>
        <v>0</v>
      </c>
      <c r="E776" s="81"/>
      <c r="F776" s="238"/>
      <c r="G776" s="150"/>
      <c r="H776" s="414"/>
      <c r="I776" s="256"/>
      <c r="J776" s="240"/>
      <c r="K776" s="261"/>
      <c r="L776" s="261"/>
      <c r="M776" s="261"/>
      <c r="N776" s="256"/>
      <c r="O776" s="247"/>
      <c r="P776" s="81"/>
      <c r="Q776" s="256"/>
      <c r="R776" s="150"/>
      <c r="S776" s="150"/>
      <c r="T776" s="81"/>
      <c r="U776" s="240"/>
      <c r="V776" s="240"/>
      <c r="W776" s="256"/>
      <c r="X776" s="240"/>
      <c r="Y776" s="256"/>
      <c r="Z776" s="256"/>
      <c r="AA776" s="256"/>
      <c r="AB776" s="261"/>
      <c r="AC776" s="261"/>
      <c r="AD776" s="77"/>
      <c r="AE776" s="261"/>
      <c r="AF776" s="261"/>
      <c r="AG776" s="261"/>
      <c r="AH776" s="261"/>
      <c r="AI776" s="261"/>
      <c r="AJ776" s="261"/>
      <c r="AK776" s="245"/>
      <c r="AL776" s="245"/>
      <c r="AM776" s="247"/>
      <c r="AN776" s="77"/>
      <c r="AO776" s="561" t="str">
        <f t="shared" si="92"/>
        <v xml:space="preserve"> </v>
      </c>
      <c r="AP776" s="561" t="str">
        <f t="shared" si="94"/>
        <v xml:space="preserve"> </v>
      </c>
      <c r="AQ776" s="561" t="str">
        <f t="shared" si="95"/>
        <v xml:space="preserve"> </v>
      </c>
      <c r="AR776" s="561" t="str">
        <f t="shared" si="96"/>
        <v xml:space="preserve"> </v>
      </c>
      <c r="AS776" s="77"/>
      <c r="AT776" s="240"/>
      <c r="AU776" s="240"/>
      <c r="AV776" s="256"/>
      <c r="AW776" s="240"/>
      <c r="AX776" s="256"/>
      <c r="AY776" s="256"/>
      <c r="AZ776" s="256"/>
      <c r="BA776" s="261"/>
      <c r="BB776" s="261"/>
      <c r="BC776" s="77"/>
      <c r="BD776" s="261"/>
      <c r="BE776" s="261"/>
      <c r="BF776" s="261"/>
      <c r="BG776" s="261"/>
      <c r="BH776" s="261"/>
      <c r="BI776" s="261"/>
      <c r="BJ776" s="245"/>
      <c r="BK776" s="245"/>
      <c r="BL776" s="247"/>
      <c r="BM776" s="77"/>
      <c r="BN776" s="561" t="str">
        <f t="shared" si="93"/>
        <v xml:space="preserve"> </v>
      </c>
      <c r="BO776" s="561" t="str">
        <f t="shared" si="97"/>
        <v xml:space="preserve"> </v>
      </c>
      <c r="BP776" s="561" t="str">
        <f t="shared" si="98"/>
        <v xml:space="preserve"> </v>
      </c>
      <c r="BQ776" s="561" t="str">
        <f t="shared" si="99"/>
        <v xml:space="preserve"> </v>
      </c>
      <c r="BR776" s="77"/>
      <c r="BS776" s="145"/>
    </row>
    <row r="777" spans="1:71" s="86" customFormat="1" ht="12.75" x14ac:dyDescent="0.25">
      <c r="A777" s="365"/>
      <c r="B777" s="361">
        <f>Demography!B778</f>
        <v>0</v>
      </c>
      <c r="C777" s="361">
        <f>Demography!C778</f>
        <v>0</v>
      </c>
      <c r="D777" s="362">
        <f>Demography!D778</f>
        <v>0</v>
      </c>
      <c r="E777" s="81"/>
      <c r="F777" s="415"/>
      <c r="G777" s="416"/>
      <c r="H777" s="417"/>
      <c r="I777" s="241"/>
      <c r="J777" s="242"/>
      <c r="K777" s="243"/>
      <c r="L777" s="243"/>
      <c r="M777" s="243"/>
      <c r="N777" s="241"/>
      <c r="O777" s="248"/>
      <c r="P777" s="81"/>
      <c r="Q777" s="241"/>
      <c r="R777" s="416"/>
      <c r="S777" s="416"/>
      <c r="T777" s="81"/>
      <c r="U777" s="242"/>
      <c r="V777" s="242"/>
      <c r="W777" s="241"/>
      <c r="X777" s="242"/>
      <c r="Y777" s="241"/>
      <c r="Z777" s="241"/>
      <c r="AA777" s="241"/>
      <c r="AB777" s="243"/>
      <c r="AC777" s="243"/>
      <c r="AD777" s="77"/>
      <c r="AE777" s="243"/>
      <c r="AF777" s="243"/>
      <c r="AG777" s="243"/>
      <c r="AH777" s="243"/>
      <c r="AI777" s="243"/>
      <c r="AJ777" s="243"/>
      <c r="AK777" s="246"/>
      <c r="AL777" s="246"/>
      <c r="AM777" s="248"/>
      <c r="AN777" s="77"/>
      <c r="AO777" s="562" t="str">
        <f t="shared" si="92"/>
        <v xml:space="preserve"> </v>
      </c>
      <c r="AP777" s="562" t="str">
        <f t="shared" si="94"/>
        <v xml:space="preserve"> </v>
      </c>
      <c r="AQ777" s="562" t="str">
        <f t="shared" si="95"/>
        <v xml:space="preserve"> </v>
      </c>
      <c r="AR777" s="562" t="str">
        <f t="shared" si="96"/>
        <v xml:space="preserve"> </v>
      </c>
      <c r="AS777" s="77"/>
      <c r="AT777" s="360"/>
      <c r="AU777" s="360"/>
      <c r="AV777" s="359"/>
      <c r="AW777" s="360"/>
      <c r="AX777" s="359"/>
      <c r="AY777" s="359"/>
      <c r="AZ777" s="241"/>
      <c r="BA777" s="243"/>
      <c r="BB777" s="243"/>
      <c r="BC777" s="77"/>
      <c r="BD777" s="243"/>
      <c r="BE777" s="243"/>
      <c r="BF777" s="243"/>
      <c r="BG777" s="243"/>
      <c r="BH777" s="243"/>
      <c r="BI777" s="243"/>
      <c r="BJ777" s="246"/>
      <c r="BK777" s="246"/>
      <c r="BL777" s="248"/>
      <c r="BM777" s="77"/>
      <c r="BN777" s="562" t="str">
        <f t="shared" si="93"/>
        <v xml:space="preserve"> </v>
      </c>
      <c r="BO777" s="562" t="str">
        <f t="shared" si="97"/>
        <v xml:space="preserve"> </v>
      </c>
      <c r="BP777" s="562" t="str">
        <f t="shared" si="98"/>
        <v xml:space="preserve"> </v>
      </c>
      <c r="BQ777" s="562" t="str">
        <f t="shared" si="99"/>
        <v xml:space="preserve"> </v>
      </c>
      <c r="BR777" s="77"/>
      <c r="BS777" s="313"/>
    </row>
    <row r="778" spans="1:71" s="86" customFormat="1" ht="12.75" x14ac:dyDescent="0.25">
      <c r="A778" s="365"/>
      <c r="B778" s="147">
        <f>Demography!B779</f>
        <v>0</v>
      </c>
      <c r="C778" s="147">
        <f>Demography!C779</f>
        <v>0</v>
      </c>
      <c r="D778" s="148">
        <f>Demography!D779</f>
        <v>0</v>
      </c>
      <c r="E778" s="81"/>
      <c r="F778" s="238"/>
      <c r="G778" s="150"/>
      <c r="H778" s="414"/>
      <c r="I778" s="256"/>
      <c r="J778" s="240"/>
      <c r="K778" s="261"/>
      <c r="L778" s="261"/>
      <c r="M778" s="261"/>
      <c r="N778" s="256"/>
      <c r="O778" s="247"/>
      <c r="P778" s="81"/>
      <c r="Q778" s="256"/>
      <c r="R778" s="150"/>
      <c r="S778" s="150"/>
      <c r="T778" s="81"/>
      <c r="U778" s="240"/>
      <c r="V778" s="240"/>
      <c r="W778" s="256"/>
      <c r="X778" s="240"/>
      <c r="Y778" s="256"/>
      <c r="Z778" s="256"/>
      <c r="AA778" s="256"/>
      <c r="AB778" s="261"/>
      <c r="AC778" s="261"/>
      <c r="AD778" s="77"/>
      <c r="AE778" s="261"/>
      <c r="AF778" s="261"/>
      <c r="AG778" s="261"/>
      <c r="AH778" s="261"/>
      <c r="AI778" s="261"/>
      <c r="AJ778" s="261"/>
      <c r="AK778" s="245"/>
      <c r="AL778" s="245"/>
      <c r="AM778" s="247"/>
      <c r="AN778" s="77"/>
      <c r="AO778" s="561" t="str">
        <f t="shared" si="92"/>
        <v xml:space="preserve"> </v>
      </c>
      <c r="AP778" s="561" t="str">
        <f t="shared" si="94"/>
        <v xml:space="preserve"> </v>
      </c>
      <c r="AQ778" s="561" t="str">
        <f t="shared" si="95"/>
        <v xml:space="preserve"> </v>
      </c>
      <c r="AR778" s="561" t="str">
        <f t="shared" si="96"/>
        <v xml:space="preserve"> </v>
      </c>
      <c r="AS778" s="77"/>
      <c r="AT778" s="240"/>
      <c r="AU778" s="240"/>
      <c r="AV778" s="256"/>
      <c r="AW778" s="240"/>
      <c r="AX778" s="256"/>
      <c r="AY778" s="256"/>
      <c r="AZ778" s="256"/>
      <c r="BA778" s="261"/>
      <c r="BB778" s="261"/>
      <c r="BC778" s="77"/>
      <c r="BD778" s="261"/>
      <c r="BE778" s="261"/>
      <c r="BF778" s="261"/>
      <c r="BG778" s="261"/>
      <c r="BH778" s="261"/>
      <c r="BI778" s="261"/>
      <c r="BJ778" s="245"/>
      <c r="BK778" s="245"/>
      <c r="BL778" s="247"/>
      <c r="BM778" s="77"/>
      <c r="BN778" s="561" t="str">
        <f t="shared" si="93"/>
        <v xml:space="preserve"> </v>
      </c>
      <c r="BO778" s="561" t="str">
        <f t="shared" si="97"/>
        <v xml:space="preserve"> </v>
      </c>
      <c r="BP778" s="561" t="str">
        <f t="shared" si="98"/>
        <v xml:space="preserve"> </v>
      </c>
      <c r="BQ778" s="561" t="str">
        <f t="shared" si="99"/>
        <v xml:space="preserve"> </v>
      </c>
      <c r="BR778" s="77"/>
      <c r="BS778" s="145"/>
    </row>
    <row r="779" spans="1:71" s="86" customFormat="1" ht="12.75" x14ac:dyDescent="0.25">
      <c r="A779" s="365"/>
      <c r="B779" s="361">
        <f>Demography!B780</f>
        <v>0</v>
      </c>
      <c r="C779" s="361">
        <f>Demography!C780</f>
        <v>0</v>
      </c>
      <c r="D779" s="362">
        <f>Demography!D780</f>
        <v>0</v>
      </c>
      <c r="E779" s="81"/>
      <c r="F779" s="415"/>
      <c r="G779" s="416"/>
      <c r="H779" s="417"/>
      <c r="I779" s="241"/>
      <c r="J779" s="242"/>
      <c r="K779" s="243"/>
      <c r="L779" s="243"/>
      <c r="M779" s="243"/>
      <c r="N779" s="241"/>
      <c r="O779" s="248"/>
      <c r="P779" s="81"/>
      <c r="Q779" s="241"/>
      <c r="R779" s="416"/>
      <c r="S779" s="416"/>
      <c r="T779" s="81"/>
      <c r="U779" s="242"/>
      <c r="V779" s="242"/>
      <c r="W779" s="241"/>
      <c r="X779" s="242"/>
      <c r="Y779" s="241"/>
      <c r="Z779" s="241"/>
      <c r="AA779" s="241"/>
      <c r="AB779" s="243"/>
      <c r="AC779" s="243"/>
      <c r="AD779" s="77"/>
      <c r="AE779" s="243"/>
      <c r="AF779" s="243"/>
      <c r="AG779" s="243"/>
      <c r="AH779" s="243"/>
      <c r="AI779" s="243"/>
      <c r="AJ779" s="243"/>
      <c r="AK779" s="246"/>
      <c r="AL779" s="246"/>
      <c r="AM779" s="248"/>
      <c r="AN779" s="77"/>
      <c r="AO779" s="562" t="str">
        <f t="shared" si="92"/>
        <v xml:space="preserve"> </v>
      </c>
      <c r="AP779" s="562" t="str">
        <f t="shared" si="94"/>
        <v xml:space="preserve"> </v>
      </c>
      <c r="AQ779" s="562" t="str">
        <f t="shared" si="95"/>
        <v xml:space="preserve"> </v>
      </c>
      <c r="AR779" s="562" t="str">
        <f t="shared" si="96"/>
        <v xml:space="preserve"> </v>
      </c>
      <c r="AS779" s="77"/>
      <c r="AT779" s="360"/>
      <c r="AU779" s="360"/>
      <c r="AV779" s="359"/>
      <c r="AW779" s="360"/>
      <c r="AX779" s="359"/>
      <c r="AY779" s="359"/>
      <c r="AZ779" s="241"/>
      <c r="BA779" s="243"/>
      <c r="BB779" s="243"/>
      <c r="BC779" s="77"/>
      <c r="BD779" s="243"/>
      <c r="BE779" s="243"/>
      <c r="BF779" s="243"/>
      <c r="BG779" s="243"/>
      <c r="BH779" s="243"/>
      <c r="BI779" s="243"/>
      <c r="BJ779" s="246"/>
      <c r="BK779" s="246"/>
      <c r="BL779" s="248"/>
      <c r="BM779" s="77"/>
      <c r="BN779" s="562" t="str">
        <f t="shared" si="93"/>
        <v xml:space="preserve"> </v>
      </c>
      <c r="BO779" s="562" t="str">
        <f t="shared" si="97"/>
        <v xml:space="preserve"> </v>
      </c>
      <c r="BP779" s="562" t="str">
        <f t="shared" si="98"/>
        <v xml:space="preserve"> </v>
      </c>
      <c r="BQ779" s="562" t="str">
        <f t="shared" si="99"/>
        <v xml:space="preserve"> </v>
      </c>
      <c r="BR779" s="77"/>
      <c r="BS779" s="313"/>
    </row>
    <row r="780" spans="1:71" s="86" customFormat="1" ht="12.75" x14ac:dyDescent="0.25">
      <c r="A780" s="365"/>
      <c r="B780" s="147">
        <f>Demography!B781</f>
        <v>0</v>
      </c>
      <c r="C780" s="147">
        <f>Demography!C781</f>
        <v>0</v>
      </c>
      <c r="D780" s="148">
        <f>Demography!D781</f>
        <v>0</v>
      </c>
      <c r="E780" s="81"/>
      <c r="F780" s="238"/>
      <c r="G780" s="150"/>
      <c r="H780" s="414"/>
      <c r="I780" s="256"/>
      <c r="J780" s="240"/>
      <c r="K780" s="261"/>
      <c r="L780" s="261"/>
      <c r="M780" s="261"/>
      <c r="N780" s="256"/>
      <c r="O780" s="247"/>
      <c r="P780" s="81"/>
      <c r="Q780" s="256"/>
      <c r="R780" s="150"/>
      <c r="S780" s="150"/>
      <c r="T780" s="81"/>
      <c r="U780" s="240"/>
      <c r="V780" s="240"/>
      <c r="W780" s="256"/>
      <c r="X780" s="240"/>
      <c r="Y780" s="256"/>
      <c r="Z780" s="256"/>
      <c r="AA780" s="256"/>
      <c r="AB780" s="261"/>
      <c r="AC780" s="261"/>
      <c r="AD780" s="77"/>
      <c r="AE780" s="261"/>
      <c r="AF780" s="261"/>
      <c r="AG780" s="261"/>
      <c r="AH780" s="261"/>
      <c r="AI780" s="261"/>
      <c r="AJ780" s="261"/>
      <c r="AK780" s="245"/>
      <c r="AL780" s="245"/>
      <c r="AM780" s="247"/>
      <c r="AN780" s="77"/>
      <c r="AO780" s="561" t="str">
        <f t="shared" si="92"/>
        <v xml:space="preserve"> </v>
      </c>
      <c r="AP780" s="561" t="str">
        <f t="shared" si="94"/>
        <v xml:space="preserve"> </v>
      </c>
      <c r="AQ780" s="561" t="str">
        <f t="shared" si="95"/>
        <v xml:space="preserve"> </v>
      </c>
      <c r="AR780" s="561" t="str">
        <f t="shared" si="96"/>
        <v xml:space="preserve"> </v>
      </c>
      <c r="AS780" s="77"/>
      <c r="AT780" s="240"/>
      <c r="AU780" s="240"/>
      <c r="AV780" s="256"/>
      <c r="AW780" s="240"/>
      <c r="AX780" s="256"/>
      <c r="AY780" s="256"/>
      <c r="AZ780" s="256"/>
      <c r="BA780" s="261"/>
      <c r="BB780" s="261"/>
      <c r="BC780" s="77"/>
      <c r="BD780" s="261"/>
      <c r="BE780" s="261"/>
      <c r="BF780" s="261"/>
      <c r="BG780" s="261"/>
      <c r="BH780" s="261"/>
      <c r="BI780" s="261"/>
      <c r="BJ780" s="245"/>
      <c r="BK780" s="245"/>
      <c r="BL780" s="247"/>
      <c r="BM780" s="77"/>
      <c r="BN780" s="561" t="str">
        <f t="shared" si="93"/>
        <v xml:space="preserve"> </v>
      </c>
      <c r="BO780" s="561" t="str">
        <f t="shared" si="97"/>
        <v xml:space="preserve"> </v>
      </c>
      <c r="BP780" s="561" t="str">
        <f t="shared" si="98"/>
        <v xml:space="preserve"> </v>
      </c>
      <c r="BQ780" s="561" t="str">
        <f t="shared" si="99"/>
        <v xml:space="preserve"> </v>
      </c>
      <c r="BR780" s="77"/>
      <c r="BS780" s="145"/>
    </row>
    <row r="781" spans="1:71" s="86" customFormat="1" ht="12.75" x14ac:dyDescent="0.25">
      <c r="A781" s="365"/>
      <c r="B781" s="361">
        <f>Demography!B782</f>
        <v>0</v>
      </c>
      <c r="C781" s="361">
        <f>Demography!C782</f>
        <v>0</v>
      </c>
      <c r="D781" s="362">
        <f>Demography!D782</f>
        <v>0</v>
      </c>
      <c r="E781" s="81"/>
      <c r="F781" s="415"/>
      <c r="G781" s="416"/>
      <c r="H781" s="417"/>
      <c r="I781" s="241"/>
      <c r="J781" s="242"/>
      <c r="K781" s="243"/>
      <c r="L781" s="243"/>
      <c r="M781" s="243"/>
      <c r="N781" s="241"/>
      <c r="O781" s="248"/>
      <c r="P781" s="81"/>
      <c r="Q781" s="241"/>
      <c r="R781" s="416"/>
      <c r="S781" s="416"/>
      <c r="T781" s="81"/>
      <c r="U781" s="242"/>
      <c r="V781" s="242"/>
      <c r="W781" s="241"/>
      <c r="X781" s="242"/>
      <c r="Y781" s="241"/>
      <c r="Z781" s="241"/>
      <c r="AA781" s="241"/>
      <c r="AB781" s="243"/>
      <c r="AC781" s="243"/>
      <c r="AD781" s="77"/>
      <c r="AE781" s="243"/>
      <c r="AF781" s="243"/>
      <c r="AG781" s="243"/>
      <c r="AH781" s="243"/>
      <c r="AI781" s="243"/>
      <c r="AJ781" s="243"/>
      <c r="AK781" s="246"/>
      <c r="AL781" s="246"/>
      <c r="AM781" s="248"/>
      <c r="AN781" s="77"/>
      <c r="AO781" s="562" t="str">
        <f t="shared" si="92"/>
        <v xml:space="preserve"> </v>
      </c>
      <c r="AP781" s="562" t="str">
        <f t="shared" si="94"/>
        <v xml:space="preserve"> </v>
      </c>
      <c r="AQ781" s="562" t="str">
        <f t="shared" si="95"/>
        <v xml:space="preserve"> </v>
      </c>
      <c r="AR781" s="562" t="str">
        <f t="shared" si="96"/>
        <v xml:space="preserve"> </v>
      </c>
      <c r="AS781" s="77"/>
      <c r="AT781" s="360"/>
      <c r="AU781" s="360"/>
      <c r="AV781" s="359"/>
      <c r="AW781" s="360"/>
      <c r="AX781" s="359"/>
      <c r="AY781" s="359"/>
      <c r="AZ781" s="241"/>
      <c r="BA781" s="243"/>
      <c r="BB781" s="243"/>
      <c r="BC781" s="77"/>
      <c r="BD781" s="243"/>
      <c r="BE781" s="243"/>
      <c r="BF781" s="243"/>
      <c r="BG781" s="243"/>
      <c r="BH781" s="243"/>
      <c r="BI781" s="243"/>
      <c r="BJ781" s="246"/>
      <c r="BK781" s="246"/>
      <c r="BL781" s="248"/>
      <c r="BM781" s="77"/>
      <c r="BN781" s="562" t="str">
        <f t="shared" si="93"/>
        <v xml:space="preserve"> </v>
      </c>
      <c r="BO781" s="562" t="str">
        <f t="shared" si="97"/>
        <v xml:space="preserve"> </v>
      </c>
      <c r="BP781" s="562" t="str">
        <f t="shared" si="98"/>
        <v xml:space="preserve"> </v>
      </c>
      <c r="BQ781" s="562" t="str">
        <f t="shared" si="99"/>
        <v xml:space="preserve"> </v>
      </c>
      <c r="BR781" s="77"/>
      <c r="BS781" s="313"/>
    </row>
    <row r="782" spans="1:71" s="86" customFormat="1" ht="12.75" x14ac:dyDescent="0.25">
      <c r="A782" s="365"/>
      <c r="B782" s="147">
        <f>Demography!B783</f>
        <v>0</v>
      </c>
      <c r="C782" s="147">
        <f>Demography!C783</f>
        <v>0</v>
      </c>
      <c r="D782" s="148">
        <f>Demography!D783</f>
        <v>0</v>
      </c>
      <c r="E782" s="81"/>
      <c r="F782" s="238"/>
      <c r="G782" s="150"/>
      <c r="H782" s="414"/>
      <c r="I782" s="256"/>
      <c r="J782" s="240"/>
      <c r="K782" s="261"/>
      <c r="L782" s="261"/>
      <c r="M782" s="261"/>
      <c r="N782" s="256"/>
      <c r="O782" s="247"/>
      <c r="P782" s="81"/>
      <c r="Q782" s="256"/>
      <c r="R782" s="150"/>
      <c r="S782" s="150"/>
      <c r="T782" s="81"/>
      <c r="U782" s="240"/>
      <c r="V782" s="240"/>
      <c r="W782" s="256"/>
      <c r="X782" s="240"/>
      <c r="Y782" s="256"/>
      <c r="Z782" s="256"/>
      <c r="AA782" s="256"/>
      <c r="AB782" s="261"/>
      <c r="AC782" s="261"/>
      <c r="AD782" s="77"/>
      <c r="AE782" s="261"/>
      <c r="AF782" s="261"/>
      <c r="AG782" s="261"/>
      <c r="AH782" s="261"/>
      <c r="AI782" s="261"/>
      <c r="AJ782" s="261"/>
      <c r="AK782" s="245"/>
      <c r="AL782" s="245"/>
      <c r="AM782" s="247"/>
      <c r="AN782" s="77"/>
      <c r="AO782" s="561" t="str">
        <f t="shared" si="92"/>
        <v xml:space="preserve"> </v>
      </c>
      <c r="AP782" s="561" t="str">
        <f t="shared" si="94"/>
        <v xml:space="preserve"> </v>
      </c>
      <c r="AQ782" s="561" t="str">
        <f t="shared" si="95"/>
        <v xml:space="preserve"> </v>
      </c>
      <c r="AR782" s="561" t="str">
        <f t="shared" si="96"/>
        <v xml:space="preserve"> </v>
      </c>
      <c r="AS782" s="77"/>
      <c r="AT782" s="240"/>
      <c r="AU782" s="240"/>
      <c r="AV782" s="256"/>
      <c r="AW782" s="240"/>
      <c r="AX782" s="256"/>
      <c r="AY782" s="256"/>
      <c r="AZ782" s="256"/>
      <c r="BA782" s="261"/>
      <c r="BB782" s="261"/>
      <c r="BC782" s="77"/>
      <c r="BD782" s="261"/>
      <c r="BE782" s="261"/>
      <c r="BF782" s="261"/>
      <c r="BG782" s="261"/>
      <c r="BH782" s="261"/>
      <c r="BI782" s="261"/>
      <c r="BJ782" s="245"/>
      <c r="BK782" s="245"/>
      <c r="BL782" s="247"/>
      <c r="BM782" s="77"/>
      <c r="BN782" s="561" t="str">
        <f t="shared" si="93"/>
        <v xml:space="preserve"> </v>
      </c>
      <c r="BO782" s="561" t="str">
        <f t="shared" si="97"/>
        <v xml:space="preserve"> </v>
      </c>
      <c r="BP782" s="561" t="str">
        <f t="shared" si="98"/>
        <v xml:space="preserve"> </v>
      </c>
      <c r="BQ782" s="561" t="str">
        <f t="shared" si="99"/>
        <v xml:space="preserve"> </v>
      </c>
      <c r="BR782" s="77"/>
      <c r="BS782" s="145"/>
    </row>
    <row r="783" spans="1:71" s="86" customFormat="1" ht="12.75" x14ac:dyDescent="0.25">
      <c r="A783" s="365"/>
      <c r="B783" s="361">
        <f>Demography!B784</f>
        <v>0</v>
      </c>
      <c r="C783" s="361">
        <f>Demography!C784</f>
        <v>0</v>
      </c>
      <c r="D783" s="362">
        <f>Demography!D784</f>
        <v>0</v>
      </c>
      <c r="E783" s="81"/>
      <c r="F783" s="415"/>
      <c r="G783" s="416"/>
      <c r="H783" s="417"/>
      <c r="I783" s="241"/>
      <c r="J783" s="242"/>
      <c r="K783" s="243"/>
      <c r="L783" s="243"/>
      <c r="M783" s="243"/>
      <c r="N783" s="241"/>
      <c r="O783" s="248"/>
      <c r="P783" s="81"/>
      <c r="Q783" s="241"/>
      <c r="R783" s="416"/>
      <c r="S783" s="416"/>
      <c r="T783" s="81"/>
      <c r="U783" s="242"/>
      <c r="V783" s="242"/>
      <c r="W783" s="241"/>
      <c r="X783" s="242"/>
      <c r="Y783" s="241"/>
      <c r="Z783" s="241"/>
      <c r="AA783" s="241"/>
      <c r="AB783" s="243"/>
      <c r="AC783" s="243"/>
      <c r="AD783" s="77"/>
      <c r="AE783" s="243"/>
      <c r="AF783" s="243"/>
      <c r="AG783" s="243"/>
      <c r="AH783" s="243"/>
      <c r="AI783" s="243"/>
      <c r="AJ783" s="243"/>
      <c r="AK783" s="246"/>
      <c r="AL783" s="246"/>
      <c r="AM783" s="248"/>
      <c r="AN783" s="77"/>
      <c r="AO783" s="562" t="str">
        <f t="shared" si="92"/>
        <v xml:space="preserve"> </v>
      </c>
      <c r="AP783" s="562" t="str">
        <f t="shared" si="94"/>
        <v xml:space="preserve"> </v>
      </c>
      <c r="AQ783" s="562" t="str">
        <f t="shared" si="95"/>
        <v xml:space="preserve"> </v>
      </c>
      <c r="AR783" s="562" t="str">
        <f t="shared" si="96"/>
        <v xml:space="preserve"> </v>
      </c>
      <c r="AS783" s="77"/>
      <c r="AT783" s="360"/>
      <c r="AU783" s="360"/>
      <c r="AV783" s="359"/>
      <c r="AW783" s="360"/>
      <c r="AX783" s="359"/>
      <c r="AY783" s="359"/>
      <c r="AZ783" s="241"/>
      <c r="BA783" s="243"/>
      <c r="BB783" s="243"/>
      <c r="BC783" s="77"/>
      <c r="BD783" s="243"/>
      <c r="BE783" s="243"/>
      <c r="BF783" s="243"/>
      <c r="BG783" s="243"/>
      <c r="BH783" s="243"/>
      <c r="BI783" s="243"/>
      <c r="BJ783" s="246"/>
      <c r="BK783" s="246"/>
      <c r="BL783" s="248"/>
      <c r="BM783" s="77"/>
      <c r="BN783" s="562" t="str">
        <f t="shared" si="93"/>
        <v xml:space="preserve"> </v>
      </c>
      <c r="BO783" s="562" t="str">
        <f t="shared" si="97"/>
        <v xml:space="preserve"> </v>
      </c>
      <c r="BP783" s="562" t="str">
        <f t="shared" si="98"/>
        <v xml:space="preserve"> </v>
      </c>
      <c r="BQ783" s="562" t="str">
        <f t="shared" si="99"/>
        <v xml:space="preserve"> </v>
      </c>
      <c r="BR783" s="77"/>
      <c r="BS783" s="313"/>
    </row>
    <row r="784" spans="1:71" s="86" customFormat="1" ht="12.75" x14ac:dyDescent="0.25">
      <c r="A784" s="365"/>
      <c r="B784" s="147">
        <f>Demography!B785</f>
        <v>0</v>
      </c>
      <c r="C784" s="147">
        <f>Demography!C785</f>
        <v>0</v>
      </c>
      <c r="D784" s="148">
        <f>Demography!D785</f>
        <v>0</v>
      </c>
      <c r="E784" s="81"/>
      <c r="F784" s="238"/>
      <c r="G784" s="150"/>
      <c r="H784" s="414"/>
      <c r="I784" s="256"/>
      <c r="J784" s="240"/>
      <c r="K784" s="261"/>
      <c r="L784" s="261"/>
      <c r="M784" s="261"/>
      <c r="N784" s="256"/>
      <c r="O784" s="247"/>
      <c r="P784" s="81"/>
      <c r="Q784" s="256"/>
      <c r="R784" s="150"/>
      <c r="S784" s="150"/>
      <c r="T784" s="81"/>
      <c r="U784" s="240"/>
      <c r="V784" s="240"/>
      <c r="W784" s="256"/>
      <c r="X784" s="240"/>
      <c r="Y784" s="256"/>
      <c r="Z784" s="256"/>
      <c r="AA784" s="256"/>
      <c r="AB784" s="261"/>
      <c r="AC784" s="261"/>
      <c r="AD784" s="77"/>
      <c r="AE784" s="261"/>
      <c r="AF784" s="261"/>
      <c r="AG784" s="261"/>
      <c r="AH784" s="261"/>
      <c r="AI784" s="261"/>
      <c r="AJ784" s="261"/>
      <c r="AK784" s="245"/>
      <c r="AL784" s="245"/>
      <c r="AM784" s="247"/>
      <c r="AN784" s="77"/>
      <c r="AO784" s="561" t="str">
        <f t="shared" si="92"/>
        <v xml:space="preserve"> </v>
      </c>
      <c r="AP784" s="561" t="str">
        <f t="shared" si="94"/>
        <v xml:space="preserve"> </v>
      </c>
      <c r="AQ784" s="561" t="str">
        <f t="shared" si="95"/>
        <v xml:space="preserve"> </v>
      </c>
      <c r="AR784" s="561" t="str">
        <f t="shared" si="96"/>
        <v xml:space="preserve"> </v>
      </c>
      <c r="AS784" s="77"/>
      <c r="AT784" s="240"/>
      <c r="AU784" s="240"/>
      <c r="AV784" s="256"/>
      <c r="AW784" s="240"/>
      <c r="AX784" s="256"/>
      <c r="AY784" s="256"/>
      <c r="AZ784" s="256"/>
      <c r="BA784" s="261"/>
      <c r="BB784" s="261"/>
      <c r="BC784" s="77"/>
      <c r="BD784" s="261"/>
      <c r="BE784" s="261"/>
      <c r="BF784" s="261"/>
      <c r="BG784" s="261"/>
      <c r="BH784" s="261"/>
      <c r="BI784" s="261"/>
      <c r="BJ784" s="245"/>
      <c r="BK784" s="245"/>
      <c r="BL784" s="247"/>
      <c r="BM784" s="77"/>
      <c r="BN784" s="561" t="str">
        <f t="shared" si="93"/>
        <v xml:space="preserve"> </v>
      </c>
      <c r="BO784" s="561" t="str">
        <f t="shared" si="97"/>
        <v xml:space="preserve"> </v>
      </c>
      <c r="BP784" s="561" t="str">
        <f t="shared" si="98"/>
        <v xml:space="preserve"> </v>
      </c>
      <c r="BQ784" s="561" t="str">
        <f t="shared" si="99"/>
        <v xml:space="preserve"> </v>
      </c>
      <c r="BR784" s="77"/>
      <c r="BS784" s="145"/>
    </row>
    <row r="785" spans="1:71" s="86" customFormat="1" ht="12.75" x14ac:dyDescent="0.25">
      <c r="A785" s="365"/>
      <c r="B785" s="361">
        <f>Demography!B786</f>
        <v>0</v>
      </c>
      <c r="C785" s="361">
        <f>Demography!C786</f>
        <v>0</v>
      </c>
      <c r="D785" s="362">
        <f>Demography!D786</f>
        <v>0</v>
      </c>
      <c r="E785" s="81"/>
      <c r="F785" s="415"/>
      <c r="G785" s="416"/>
      <c r="H785" s="417"/>
      <c r="I785" s="241"/>
      <c r="J785" s="242"/>
      <c r="K785" s="243"/>
      <c r="L785" s="243"/>
      <c r="M785" s="243"/>
      <c r="N785" s="241"/>
      <c r="O785" s="248"/>
      <c r="P785" s="81"/>
      <c r="Q785" s="241"/>
      <c r="R785" s="416"/>
      <c r="S785" s="416"/>
      <c r="T785" s="81"/>
      <c r="U785" s="242"/>
      <c r="V785" s="242"/>
      <c r="W785" s="241"/>
      <c r="X785" s="242"/>
      <c r="Y785" s="241"/>
      <c r="Z785" s="241"/>
      <c r="AA785" s="241"/>
      <c r="AB785" s="243"/>
      <c r="AC785" s="243"/>
      <c r="AD785" s="77"/>
      <c r="AE785" s="243"/>
      <c r="AF785" s="243"/>
      <c r="AG785" s="243"/>
      <c r="AH785" s="243"/>
      <c r="AI785" s="243"/>
      <c r="AJ785" s="243"/>
      <c r="AK785" s="246"/>
      <c r="AL785" s="246"/>
      <c r="AM785" s="248"/>
      <c r="AN785" s="77"/>
      <c r="AO785" s="562" t="str">
        <f t="shared" si="92"/>
        <v xml:space="preserve"> </v>
      </c>
      <c r="AP785" s="562" t="str">
        <f t="shared" si="94"/>
        <v xml:space="preserve"> </v>
      </c>
      <c r="AQ785" s="562" t="str">
        <f t="shared" si="95"/>
        <v xml:space="preserve"> </v>
      </c>
      <c r="AR785" s="562" t="str">
        <f t="shared" si="96"/>
        <v xml:space="preserve"> </v>
      </c>
      <c r="AS785" s="77"/>
      <c r="AT785" s="360"/>
      <c r="AU785" s="360"/>
      <c r="AV785" s="359"/>
      <c r="AW785" s="360"/>
      <c r="AX785" s="359"/>
      <c r="AY785" s="359"/>
      <c r="AZ785" s="241"/>
      <c r="BA785" s="243"/>
      <c r="BB785" s="243"/>
      <c r="BC785" s="77"/>
      <c r="BD785" s="243"/>
      <c r="BE785" s="243"/>
      <c r="BF785" s="243"/>
      <c r="BG785" s="243"/>
      <c r="BH785" s="243"/>
      <c r="BI785" s="243"/>
      <c r="BJ785" s="246"/>
      <c r="BK785" s="246"/>
      <c r="BL785" s="248"/>
      <c r="BM785" s="77"/>
      <c r="BN785" s="562" t="str">
        <f t="shared" si="93"/>
        <v xml:space="preserve"> </v>
      </c>
      <c r="BO785" s="562" t="str">
        <f t="shared" si="97"/>
        <v xml:space="preserve"> </v>
      </c>
      <c r="BP785" s="562" t="str">
        <f t="shared" si="98"/>
        <v xml:space="preserve"> </v>
      </c>
      <c r="BQ785" s="562" t="str">
        <f t="shared" si="99"/>
        <v xml:space="preserve"> </v>
      </c>
      <c r="BR785" s="77"/>
      <c r="BS785" s="313"/>
    </row>
    <row r="786" spans="1:71" s="86" customFormat="1" ht="12.75" x14ac:dyDescent="0.25">
      <c r="A786" s="365"/>
      <c r="B786" s="147">
        <f>Demography!B787</f>
        <v>0</v>
      </c>
      <c r="C786" s="147">
        <f>Demography!C787</f>
        <v>0</v>
      </c>
      <c r="D786" s="148">
        <f>Demography!D787</f>
        <v>0</v>
      </c>
      <c r="E786" s="81"/>
      <c r="F786" s="238"/>
      <c r="G786" s="150"/>
      <c r="H786" s="414"/>
      <c r="I786" s="256"/>
      <c r="J786" s="240"/>
      <c r="K786" s="261"/>
      <c r="L786" s="261"/>
      <c r="M786" s="261"/>
      <c r="N786" s="256"/>
      <c r="O786" s="247"/>
      <c r="P786" s="81"/>
      <c r="Q786" s="256"/>
      <c r="R786" s="150"/>
      <c r="S786" s="150"/>
      <c r="T786" s="81"/>
      <c r="U786" s="240"/>
      <c r="V786" s="240"/>
      <c r="W786" s="256"/>
      <c r="X786" s="240"/>
      <c r="Y786" s="256"/>
      <c r="Z786" s="256"/>
      <c r="AA786" s="256"/>
      <c r="AB786" s="261"/>
      <c r="AC786" s="261"/>
      <c r="AD786" s="77"/>
      <c r="AE786" s="261"/>
      <c r="AF786" s="261"/>
      <c r="AG786" s="261"/>
      <c r="AH786" s="261"/>
      <c r="AI786" s="261"/>
      <c r="AJ786" s="261"/>
      <c r="AK786" s="245"/>
      <c r="AL786" s="245"/>
      <c r="AM786" s="247"/>
      <c r="AN786" s="77"/>
      <c r="AO786" s="561" t="str">
        <f t="shared" ref="AO786:AO849" si="100">IF(Z786=0," ",AE786/AB786)</f>
        <v xml:space="preserve"> </v>
      </c>
      <c r="AP786" s="561" t="str">
        <f t="shared" si="94"/>
        <v xml:space="preserve"> </v>
      </c>
      <c r="AQ786" s="561" t="str">
        <f t="shared" si="95"/>
        <v xml:space="preserve"> </v>
      </c>
      <c r="AR786" s="561" t="str">
        <f t="shared" si="96"/>
        <v xml:space="preserve"> </v>
      </c>
      <c r="AS786" s="77"/>
      <c r="AT786" s="240"/>
      <c r="AU786" s="240"/>
      <c r="AV786" s="256"/>
      <c r="AW786" s="240"/>
      <c r="AX786" s="256"/>
      <c r="AY786" s="256"/>
      <c r="AZ786" s="256"/>
      <c r="BA786" s="261"/>
      <c r="BB786" s="261"/>
      <c r="BC786" s="77"/>
      <c r="BD786" s="261"/>
      <c r="BE786" s="261"/>
      <c r="BF786" s="261"/>
      <c r="BG786" s="261"/>
      <c r="BH786" s="261"/>
      <c r="BI786" s="261"/>
      <c r="BJ786" s="245"/>
      <c r="BK786" s="245"/>
      <c r="BL786" s="247"/>
      <c r="BM786" s="77"/>
      <c r="BN786" s="561" t="str">
        <f t="shared" ref="BN786:BN849" si="101">IF(AY786=0," ",BD786/BA786)</f>
        <v xml:space="preserve"> </v>
      </c>
      <c r="BO786" s="561" t="str">
        <f t="shared" si="97"/>
        <v xml:space="preserve"> </v>
      </c>
      <c r="BP786" s="561" t="str">
        <f t="shared" si="98"/>
        <v xml:space="preserve"> </v>
      </c>
      <c r="BQ786" s="561" t="str">
        <f t="shared" si="99"/>
        <v xml:space="preserve"> </v>
      </c>
      <c r="BR786" s="77"/>
      <c r="BS786" s="145"/>
    </row>
    <row r="787" spans="1:71" s="86" customFormat="1" ht="12.75" x14ac:dyDescent="0.25">
      <c r="A787" s="365"/>
      <c r="B787" s="361">
        <f>Demography!B788</f>
        <v>0</v>
      </c>
      <c r="C787" s="361">
        <f>Demography!C788</f>
        <v>0</v>
      </c>
      <c r="D787" s="362">
        <f>Demography!D788</f>
        <v>0</v>
      </c>
      <c r="E787" s="81"/>
      <c r="F787" s="415"/>
      <c r="G787" s="416"/>
      <c r="H787" s="417"/>
      <c r="I787" s="241"/>
      <c r="J787" s="242"/>
      <c r="K787" s="243"/>
      <c r="L787" s="243"/>
      <c r="M787" s="243"/>
      <c r="N787" s="241"/>
      <c r="O787" s="248"/>
      <c r="P787" s="81"/>
      <c r="Q787" s="241"/>
      <c r="R787" s="416"/>
      <c r="S787" s="416"/>
      <c r="T787" s="81"/>
      <c r="U787" s="242"/>
      <c r="V787" s="242"/>
      <c r="W787" s="241"/>
      <c r="X787" s="242"/>
      <c r="Y787" s="241"/>
      <c r="Z787" s="241"/>
      <c r="AA787" s="241"/>
      <c r="AB787" s="243"/>
      <c r="AC787" s="243"/>
      <c r="AD787" s="77"/>
      <c r="AE787" s="243"/>
      <c r="AF787" s="243"/>
      <c r="AG787" s="243"/>
      <c r="AH787" s="243"/>
      <c r="AI787" s="243"/>
      <c r="AJ787" s="243"/>
      <c r="AK787" s="246"/>
      <c r="AL787" s="246"/>
      <c r="AM787" s="248"/>
      <c r="AN787" s="77"/>
      <c r="AO787" s="562" t="str">
        <f t="shared" si="100"/>
        <v xml:space="preserve"> </v>
      </c>
      <c r="AP787" s="562" t="str">
        <f t="shared" ref="AP787:AP850" si="102">IF(OR(Z787=0,K787=0)," ",AE787/K787)</f>
        <v xml:space="preserve"> </v>
      </c>
      <c r="AQ787" s="562" t="str">
        <f t="shared" ref="AQ787:AQ850" si="103">IF(OR(Z787&gt;5, Z787&lt;1)," ",AF787/AC787)</f>
        <v xml:space="preserve"> </v>
      </c>
      <c r="AR787" s="562" t="str">
        <f t="shared" ref="AR787:AR850" si="104">IF(OR(Z787&gt;5, Z787&lt;1,K787=0)," ",AF787/K787)</f>
        <v xml:space="preserve"> </v>
      </c>
      <c r="AS787" s="77"/>
      <c r="AT787" s="360"/>
      <c r="AU787" s="360"/>
      <c r="AV787" s="359"/>
      <c r="AW787" s="360"/>
      <c r="AX787" s="359"/>
      <c r="AY787" s="359"/>
      <c r="AZ787" s="241"/>
      <c r="BA787" s="243"/>
      <c r="BB787" s="243"/>
      <c r="BC787" s="77"/>
      <c r="BD787" s="243"/>
      <c r="BE787" s="243"/>
      <c r="BF787" s="243"/>
      <c r="BG787" s="243"/>
      <c r="BH787" s="243"/>
      <c r="BI787" s="243"/>
      <c r="BJ787" s="246"/>
      <c r="BK787" s="246"/>
      <c r="BL787" s="248"/>
      <c r="BM787" s="77"/>
      <c r="BN787" s="562" t="str">
        <f t="shared" si="101"/>
        <v xml:space="preserve"> </v>
      </c>
      <c r="BO787" s="562" t="str">
        <f t="shared" ref="BO787:BO850" si="105">IF(OR(AY787=0,K787=0)," ",BD787/K787)</f>
        <v xml:space="preserve"> </v>
      </c>
      <c r="BP787" s="562" t="str">
        <f t="shared" ref="BP787:BP850" si="106">IF(OR(AY787&gt;5, AY787&lt;1)," ",BE787/BB787)</f>
        <v xml:space="preserve"> </v>
      </c>
      <c r="BQ787" s="562" t="str">
        <f t="shared" ref="BQ787:BQ850" si="107">IF(OR(AY787&gt;5, AY787&lt;1,K787=0)," ",BE787/K787)</f>
        <v xml:space="preserve"> </v>
      </c>
      <c r="BR787" s="77"/>
      <c r="BS787" s="313"/>
    </row>
    <row r="788" spans="1:71" s="86" customFormat="1" ht="12.75" x14ac:dyDescent="0.25">
      <c r="A788" s="365"/>
      <c r="B788" s="147">
        <f>Demography!B789</f>
        <v>0</v>
      </c>
      <c r="C788" s="147">
        <f>Demography!C789</f>
        <v>0</v>
      </c>
      <c r="D788" s="148">
        <f>Demography!D789</f>
        <v>0</v>
      </c>
      <c r="E788" s="81"/>
      <c r="F788" s="238"/>
      <c r="G788" s="150"/>
      <c r="H788" s="414"/>
      <c r="I788" s="256"/>
      <c r="J788" s="240"/>
      <c r="K788" s="261"/>
      <c r="L788" s="261"/>
      <c r="M788" s="261"/>
      <c r="N788" s="256"/>
      <c r="O788" s="247"/>
      <c r="P788" s="81"/>
      <c r="Q788" s="256"/>
      <c r="R788" s="150"/>
      <c r="S788" s="150"/>
      <c r="T788" s="81"/>
      <c r="U788" s="240"/>
      <c r="V788" s="240"/>
      <c r="W788" s="256"/>
      <c r="X788" s="240"/>
      <c r="Y788" s="256"/>
      <c r="Z788" s="256"/>
      <c r="AA788" s="256"/>
      <c r="AB788" s="261"/>
      <c r="AC788" s="261"/>
      <c r="AD788" s="77"/>
      <c r="AE788" s="261"/>
      <c r="AF788" s="261"/>
      <c r="AG788" s="261"/>
      <c r="AH788" s="261"/>
      <c r="AI788" s="261"/>
      <c r="AJ788" s="261"/>
      <c r="AK788" s="245"/>
      <c r="AL788" s="245"/>
      <c r="AM788" s="247"/>
      <c r="AN788" s="77"/>
      <c r="AO788" s="561" t="str">
        <f t="shared" si="100"/>
        <v xml:space="preserve"> </v>
      </c>
      <c r="AP788" s="561" t="str">
        <f t="shared" si="102"/>
        <v xml:space="preserve"> </v>
      </c>
      <c r="AQ788" s="561" t="str">
        <f t="shared" si="103"/>
        <v xml:space="preserve"> </v>
      </c>
      <c r="AR788" s="561" t="str">
        <f t="shared" si="104"/>
        <v xml:space="preserve"> </v>
      </c>
      <c r="AS788" s="77"/>
      <c r="AT788" s="240"/>
      <c r="AU788" s="240"/>
      <c r="AV788" s="256"/>
      <c r="AW788" s="240"/>
      <c r="AX788" s="256"/>
      <c r="AY788" s="256"/>
      <c r="AZ788" s="256"/>
      <c r="BA788" s="261"/>
      <c r="BB788" s="261"/>
      <c r="BC788" s="77"/>
      <c r="BD788" s="261"/>
      <c r="BE788" s="261"/>
      <c r="BF788" s="261"/>
      <c r="BG788" s="261"/>
      <c r="BH788" s="261"/>
      <c r="BI788" s="261"/>
      <c r="BJ788" s="245"/>
      <c r="BK788" s="245"/>
      <c r="BL788" s="247"/>
      <c r="BM788" s="77"/>
      <c r="BN788" s="561" t="str">
        <f t="shared" si="101"/>
        <v xml:space="preserve"> </v>
      </c>
      <c r="BO788" s="561" t="str">
        <f t="shared" si="105"/>
        <v xml:space="preserve"> </v>
      </c>
      <c r="BP788" s="561" t="str">
        <f t="shared" si="106"/>
        <v xml:space="preserve"> </v>
      </c>
      <c r="BQ788" s="561" t="str">
        <f t="shared" si="107"/>
        <v xml:space="preserve"> </v>
      </c>
      <c r="BR788" s="77"/>
      <c r="BS788" s="145"/>
    </row>
    <row r="789" spans="1:71" s="86" customFormat="1" ht="12.75" x14ac:dyDescent="0.25">
      <c r="A789" s="365"/>
      <c r="B789" s="361">
        <f>Demography!B790</f>
        <v>0</v>
      </c>
      <c r="C789" s="361">
        <f>Demography!C790</f>
        <v>0</v>
      </c>
      <c r="D789" s="362">
        <f>Demography!D790</f>
        <v>0</v>
      </c>
      <c r="E789" s="81"/>
      <c r="F789" s="415"/>
      <c r="G789" s="416"/>
      <c r="H789" s="417"/>
      <c r="I789" s="241"/>
      <c r="J789" s="242"/>
      <c r="K789" s="243"/>
      <c r="L789" s="243"/>
      <c r="M789" s="243"/>
      <c r="N789" s="241"/>
      <c r="O789" s="248"/>
      <c r="P789" s="81"/>
      <c r="Q789" s="241"/>
      <c r="R789" s="416"/>
      <c r="S789" s="416"/>
      <c r="T789" s="81"/>
      <c r="U789" s="242"/>
      <c r="V789" s="242"/>
      <c r="W789" s="241"/>
      <c r="X789" s="242"/>
      <c r="Y789" s="241"/>
      <c r="Z789" s="241"/>
      <c r="AA789" s="241"/>
      <c r="AB789" s="243"/>
      <c r="AC789" s="243"/>
      <c r="AD789" s="77"/>
      <c r="AE789" s="243"/>
      <c r="AF789" s="243"/>
      <c r="AG789" s="243"/>
      <c r="AH789" s="243"/>
      <c r="AI789" s="243"/>
      <c r="AJ789" s="243"/>
      <c r="AK789" s="246"/>
      <c r="AL789" s="246"/>
      <c r="AM789" s="248"/>
      <c r="AN789" s="77"/>
      <c r="AO789" s="562" t="str">
        <f t="shared" si="100"/>
        <v xml:space="preserve"> </v>
      </c>
      <c r="AP789" s="562" t="str">
        <f t="shared" si="102"/>
        <v xml:space="preserve"> </v>
      </c>
      <c r="AQ789" s="562" t="str">
        <f t="shared" si="103"/>
        <v xml:space="preserve"> </v>
      </c>
      <c r="AR789" s="562" t="str">
        <f t="shared" si="104"/>
        <v xml:space="preserve"> </v>
      </c>
      <c r="AS789" s="77"/>
      <c r="AT789" s="360"/>
      <c r="AU789" s="360"/>
      <c r="AV789" s="359"/>
      <c r="AW789" s="360"/>
      <c r="AX789" s="359"/>
      <c r="AY789" s="359"/>
      <c r="AZ789" s="241"/>
      <c r="BA789" s="243"/>
      <c r="BB789" s="243"/>
      <c r="BC789" s="77"/>
      <c r="BD789" s="243"/>
      <c r="BE789" s="243"/>
      <c r="BF789" s="243"/>
      <c r="BG789" s="243"/>
      <c r="BH789" s="243"/>
      <c r="BI789" s="243"/>
      <c r="BJ789" s="246"/>
      <c r="BK789" s="246"/>
      <c r="BL789" s="248"/>
      <c r="BM789" s="77"/>
      <c r="BN789" s="562" t="str">
        <f t="shared" si="101"/>
        <v xml:space="preserve"> </v>
      </c>
      <c r="BO789" s="562" t="str">
        <f t="shared" si="105"/>
        <v xml:space="preserve"> </v>
      </c>
      <c r="BP789" s="562" t="str">
        <f t="shared" si="106"/>
        <v xml:space="preserve"> </v>
      </c>
      <c r="BQ789" s="562" t="str">
        <f t="shared" si="107"/>
        <v xml:space="preserve"> </v>
      </c>
      <c r="BR789" s="77"/>
      <c r="BS789" s="313"/>
    </row>
    <row r="790" spans="1:71" s="86" customFormat="1" ht="12.75" x14ac:dyDescent="0.25">
      <c r="A790" s="365"/>
      <c r="B790" s="147">
        <f>Demography!B791</f>
        <v>0</v>
      </c>
      <c r="C790" s="147">
        <f>Demography!C791</f>
        <v>0</v>
      </c>
      <c r="D790" s="148">
        <f>Demography!D791</f>
        <v>0</v>
      </c>
      <c r="E790" s="81"/>
      <c r="F790" s="238"/>
      <c r="G790" s="150"/>
      <c r="H790" s="414"/>
      <c r="I790" s="256"/>
      <c r="J790" s="240"/>
      <c r="K790" s="261"/>
      <c r="L790" s="261"/>
      <c r="M790" s="261"/>
      <c r="N790" s="256"/>
      <c r="O790" s="247"/>
      <c r="P790" s="81"/>
      <c r="Q790" s="256"/>
      <c r="R790" s="150"/>
      <c r="S790" s="150"/>
      <c r="T790" s="81"/>
      <c r="U790" s="240"/>
      <c r="V790" s="240"/>
      <c r="W790" s="256"/>
      <c r="X790" s="240"/>
      <c r="Y790" s="256"/>
      <c r="Z790" s="256"/>
      <c r="AA790" s="256"/>
      <c r="AB790" s="261"/>
      <c r="AC790" s="261"/>
      <c r="AD790" s="77"/>
      <c r="AE790" s="261"/>
      <c r="AF790" s="261"/>
      <c r="AG790" s="261"/>
      <c r="AH790" s="261"/>
      <c r="AI790" s="261"/>
      <c r="AJ790" s="261"/>
      <c r="AK790" s="245"/>
      <c r="AL790" s="245"/>
      <c r="AM790" s="247"/>
      <c r="AN790" s="77"/>
      <c r="AO790" s="561" t="str">
        <f t="shared" si="100"/>
        <v xml:space="preserve"> </v>
      </c>
      <c r="AP790" s="561" t="str">
        <f t="shared" si="102"/>
        <v xml:space="preserve"> </v>
      </c>
      <c r="AQ790" s="561" t="str">
        <f t="shared" si="103"/>
        <v xml:space="preserve"> </v>
      </c>
      <c r="AR790" s="561" t="str">
        <f t="shared" si="104"/>
        <v xml:space="preserve"> </v>
      </c>
      <c r="AS790" s="77"/>
      <c r="AT790" s="240"/>
      <c r="AU790" s="240"/>
      <c r="AV790" s="256"/>
      <c r="AW790" s="240"/>
      <c r="AX790" s="256"/>
      <c r="AY790" s="256"/>
      <c r="AZ790" s="256"/>
      <c r="BA790" s="261"/>
      <c r="BB790" s="261"/>
      <c r="BC790" s="77"/>
      <c r="BD790" s="261"/>
      <c r="BE790" s="261"/>
      <c r="BF790" s="261"/>
      <c r="BG790" s="261"/>
      <c r="BH790" s="261"/>
      <c r="BI790" s="261"/>
      <c r="BJ790" s="245"/>
      <c r="BK790" s="245"/>
      <c r="BL790" s="247"/>
      <c r="BM790" s="77"/>
      <c r="BN790" s="561" t="str">
        <f t="shared" si="101"/>
        <v xml:space="preserve"> </v>
      </c>
      <c r="BO790" s="561" t="str">
        <f t="shared" si="105"/>
        <v xml:space="preserve"> </v>
      </c>
      <c r="BP790" s="561" t="str">
        <f t="shared" si="106"/>
        <v xml:space="preserve"> </v>
      </c>
      <c r="BQ790" s="561" t="str">
        <f t="shared" si="107"/>
        <v xml:space="preserve"> </v>
      </c>
      <c r="BR790" s="77"/>
      <c r="BS790" s="145"/>
    </row>
    <row r="791" spans="1:71" s="86" customFormat="1" ht="12.75" x14ac:dyDescent="0.25">
      <c r="A791" s="365"/>
      <c r="B791" s="361">
        <f>Demography!B792</f>
        <v>0</v>
      </c>
      <c r="C791" s="361">
        <f>Demography!C792</f>
        <v>0</v>
      </c>
      <c r="D791" s="362">
        <f>Demography!D792</f>
        <v>0</v>
      </c>
      <c r="E791" s="81"/>
      <c r="F791" s="415"/>
      <c r="G791" s="416"/>
      <c r="H791" s="417"/>
      <c r="I791" s="241"/>
      <c r="J791" s="242"/>
      <c r="K791" s="243"/>
      <c r="L791" s="243"/>
      <c r="M791" s="243"/>
      <c r="N791" s="241"/>
      <c r="O791" s="248"/>
      <c r="P791" s="81"/>
      <c r="Q791" s="241"/>
      <c r="R791" s="416"/>
      <c r="S791" s="416"/>
      <c r="T791" s="81"/>
      <c r="U791" s="242"/>
      <c r="V791" s="242"/>
      <c r="W791" s="241"/>
      <c r="X791" s="242"/>
      <c r="Y791" s="241"/>
      <c r="Z791" s="241"/>
      <c r="AA791" s="241"/>
      <c r="AB791" s="243"/>
      <c r="AC791" s="243"/>
      <c r="AD791" s="77"/>
      <c r="AE791" s="243"/>
      <c r="AF791" s="243"/>
      <c r="AG791" s="243"/>
      <c r="AH791" s="243"/>
      <c r="AI791" s="243"/>
      <c r="AJ791" s="243"/>
      <c r="AK791" s="246"/>
      <c r="AL791" s="246"/>
      <c r="AM791" s="248"/>
      <c r="AN791" s="77"/>
      <c r="AO791" s="562" t="str">
        <f t="shared" si="100"/>
        <v xml:space="preserve"> </v>
      </c>
      <c r="AP791" s="562" t="str">
        <f t="shared" si="102"/>
        <v xml:space="preserve"> </v>
      </c>
      <c r="AQ791" s="562" t="str">
        <f t="shared" si="103"/>
        <v xml:space="preserve"> </v>
      </c>
      <c r="AR791" s="562" t="str">
        <f t="shared" si="104"/>
        <v xml:space="preserve"> </v>
      </c>
      <c r="AS791" s="77"/>
      <c r="AT791" s="360"/>
      <c r="AU791" s="360"/>
      <c r="AV791" s="359"/>
      <c r="AW791" s="360"/>
      <c r="AX791" s="359"/>
      <c r="AY791" s="359"/>
      <c r="AZ791" s="241"/>
      <c r="BA791" s="243"/>
      <c r="BB791" s="243"/>
      <c r="BC791" s="77"/>
      <c r="BD791" s="243"/>
      <c r="BE791" s="243"/>
      <c r="BF791" s="243"/>
      <c r="BG791" s="243"/>
      <c r="BH791" s="243"/>
      <c r="BI791" s="243"/>
      <c r="BJ791" s="246"/>
      <c r="BK791" s="246"/>
      <c r="BL791" s="248"/>
      <c r="BM791" s="77"/>
      <c r="BN791" s="562" t="str">
        <f t="shared" si="101"/>
        <v xml:space="preserve"> </v>
      </c>
      <c r="BO791" s="562" t="str">
        <f t="shared" si="105"/>
        <v xml:space="preserve"> </v>
      </c>
      <c r="BP791" s="562" t="str">
        <f t="shared" si="106"/>
        <v xml:space="preserve"> </v>
      </c>
      <c r="BQ791" s="562" t="str">
        <f t="shared" si="107"/>
        <v xml:space="preserve"> </v>
      </c>
      <c r="BR791" s="77"/>
      <c r="BS791" s="313"/>
    </row>
    <row r="792" spans="1:71" s="86" customFormat="1" ht="12.75" x14ac:dyDescent="0.25">
      <c r="A792" s="365"/>
      <c r="B792" s="147">
        <f>Demography!B793</f>
        <v>0</v>
      </c>
      <c r="C792" s="147">
        <f>Demography!C793</f>
        <v>0</v>
      </c>
      <c r="D792" s="148">
        <f>Demography!D793</f>
        <v>0</v>
      </c>
      <c r="E792" s="81"/>
      <c r="F792" s="238"/>
      <c r="G792" s="150"/>
      <c r="H792" s="414"/>
      <c r="I792" s="256"/>
      <c r="J792" s="240"/>
      <c r="K792" s="261"/>
      <c r="L792" s="261"/>
      <c r="M792" s="261"/>
      <c r="N792" s="256"/>
      <c r="O792" s="247"/>
      <c r="P792" s="81"/>
      <c r="Q792" s="256"/>
      <c r="R792" s="150"/>
      <c r="S792" s="150"/>
      <c r="T792" s="81"/>
      <c r="U792" s="240"/>
      <c r="V792" s="240"/>
      <c r="W792" s="256"/>
      <c r="X792" s="240"/>
      <c r="Y792" s="256"/>
      <c r="Z792" s="256"/>
      <c r="AA792" s="256"/>
      <c r="AB792" s="261"/>
      <c r="AC792" s="261"/>
      <c r="AD792" s="77"/>
      <c r="AE792" s="261"/>
      <c r="AF792" s="261"/>
      <c r="AG792" s="261"/>
      <c r="AH792" s="261"/>
      <c r="AI792" s="261"/>
      <c r="AJ792" s="261"/>
      <c r="AK792" s="245"/>
      <c r="AL792" s="245"/>
      <c r="AM792" s="247"/>
      <c r="AN792" s="77"/>
      <c r="AO792" s="561" t="str">
        <f t="shared" si="100"/>
        <v xml:space="preserve"> </v>
      </c>
      <c r="AP792" s="561" t="str">
        <f t="shared" si="102"/>
        <v xml:space="preserve"> </v>
      </c>
      <c r="AQ792" s="561" t="str">
        <f t="shared" si="103"/>
        <v xml:space="preserve"> </v>
      </c>
      <c r="AR792" s="561" t="str">
        <f t="shared" si="104"/>
        <v xml:space="preserve"> </v>
      </c>
      <c r="AS792" s="77"/>
      <c r="AT792" s="240"/>
      <c r="AU792" s="240"/>
      <c r="AV792" s="256"/>
      <c r="AW792" s="240"/>
      <c r="AX792" s="256"/>
      <c r="AY792" s="256"/>
      <c r="AZ792" s="256"/>
      <c r="BA792" s="261"/>
      <c r="BB792" s="261"/>
      <c r="BC792" s="77"/>
      <c r="BD792" s="261"/>
      <c r="BE792" s="261"/>
      <c r="BF792" s="261"/>
      <c r="BG792" s="261"/>
      <c r="BH792" s="261"/>
      <c r="BI792" s="261"/>
      <c r="BJ792" s="245"/>
      <c r="BK792" s="245"/>
      <c r="BL792" s="247"/>
      <c r="BM792" s="77"/>
      <c r="BN792" s="561" t="str">
        <f t="shared" si="101"/>
        <v xml:space="preserve"> </v>
      </c>
      <c r="BO792" s="561" t="str">
        <f t="shared" si="105"/>
        <v xml:space="preserve"> </v>
      </c>
      <c r="BP792" s="561" t="str">
        <f t="shared" si="106"/>
        <v xml:space="preserve"> </v>
      </c>
      <c r="BQ792" s="561" t="str">
        <f t="shared" si="107"/>
        <v xml:space="preserve"> </v>
      </c>
      <c r="BR792" s="77"/>
      <c r="BS792" s="145"/>
    </row>
    <row r="793" spans="1:71" s="86" customFormat="1" ht="12.75" x14ac:dyDescent="0.25">
      <c r="A793" s="365"/>
      <c r="B793" s="361">
        <f>Demography!B794</f>
        <v>0</v>
      </c>
      <c r="C793" s="361">
        <f>Demography!C794</f>
        <v>0</v>
      </c>
      <c r="D793" s="362">
        <f>Demography!D794</f>
        <v>0</v>
      </c>
      <c r="E793" s="81"/>
      <c r="F793" s="415"/>
      <c r="G793" s="416"/>
      <c r="H793" s="417"/>
      <c r="I793" s="241"/>
      <c r="J793" s="242"/>
      <c r="K793" s="243"/>
      <c r="L793" s="243"/>
      <c r="M793" s="243"/>
      <c r="N793" s="241"/>
      <c r="O793" s="248"/>
      <c r="P793" s="81"/>
      <c r="Q793" s="241"/>
      <c r="R793" s="416"/>
      <c r="S793" s="416"/>
      <c r="T793" s="81"/>
      <c r="U793" s="242"/>
      <c r="V793" s="242"/>
      <c r="W793" s="241"/>
      <c r="X793" s="242"/>
      <c r="Y793" s="241"/>
      <c r="Z793" s="241"/>
      <c r="AA793" s="241"/>
      <c r="AB793" s="243"/>
      <c r="AC793" s="243"/>
      <c r="AD793" s="77"/>
      <c r="AE793" s="243"/>
      <c r="AF793" s="243"/>
      <c r="AG793" s="243"/>
      <c r="AH793" s="243"/>
      <c r="AI793" s="243"/>
      <c r="AJ793" s="243"/>
      <c r="AK793" s="246"/>
      <c r="AL793" s="246"/>
      <c r="AM793" s="248"/>
      <c r="AN793" s="77"/>
      <c r="AO793" s="562" t="str">
        <f t="shared" si="100"/>
        <v xml:space="preserve"> </v>
      </c>
      <c r="AP793" s="562" t="str">
        <f t="shared" si="102"/>
        <v xml:space="preserve"> </v>
      </c>
      <c r="AQ793" s="562" t="str">
        <f t="shared" si="103"/>
        <v xml:space="preserve"> </v>
      </c>
      <c r="AR793" s="562" t="str">
        <f t="shared" si="104"/>
        <v xml:space="preserve"> </v>
      </c>
      <c r="AS793" s="77"/>
      <c r="AT793" s="360"/>
      <c r="AU793" s="360"/>
      <c r="AV793" s="359"/>
      <c r="AW793" s="360"/>
      <c r="AX793" s="359"/>
      <c r="AY793" s="359"/>
      <c r="AZ793" s="241"/>
      <c r="BA793" s="243"/>
      <c r="BB793" s="243"/>
      <c r="BC793" s="77"/>
      <c r="BD793" s="243"/>
      <c r="BE793" s="243"/>
      <c r="BF793" s="243"/>
      <c r="BG793" s="243"/>
      <c r="BH793" s="243"/>
      <c r="BI793" s="243"/>
      <c r="BJ793" s="246"/>
      <c r="BK793" s="246"/>
      <c r="BL793" s="248"/>
      <c r="BM793" s="77"/>
      <c r="BN793" s="562" t="str">
        <f t="shared" si="101"/>
        <v xml:space="preserve"> </v>
      </c>
      <c r="BO793" s="562" t="str">
        <f t="shared" si="105"/>
        <v xml:space="preserve"> </v>
      </c>
      <c r="BP793" s="562" t="str">
        <f t="shared" si="106"/>
        <v xml:space="preserve"> </v>
      </c>
      <c r="BQ793" s="562" t="str">
        <f t="shared" si="107"/>
        <v xml:space="preserve"> </v>
      </c>
      <c r="BR793" s="77"/>
      <c r="BS793" s="313"/>
    </row>
    <row r="794" spans="1:71" s="86" customFormat="1" ht="12.75" x14ac:dyDescent="0.25">
      <c r="A794" s="365"/>
      <c r="B794" s="147">
        <f>Demography!B795</f>
        <v>0</v>
      </c>
      <c r="C794" s="147">
        <f>Demography!C795</f>
        <v>0</v>
      </c>
      <c r="D794" s="148">
        <f>Demography!D795</f>
        <v>0</v>
      </c>
      <c r="E794" s="81"/>
      <c r="F794" s="238"/>
      <c r="G794" s="150"/>
      <c r="H794" s="414"/>
      <c r="I794" s="256"/>
      <c r="J794" s="240"/>
      <c r="K794" s="261"/>
      <c r="L794" s="261"/>
      <c r="M794" s="261"/>
      <c r="N794" s="256"/>
      <c r="O794" s="247"/>
      <c r="P794" s="81"/>
      <c r="Q794" s="256"/>
      <c r="R794" s="150"/>
      <c r="S794" s="150"/>
      <c r="T794" s="81"/>
      <c r="U794" s="240"/>
      <c r="V794" s="240"/>
      <c r="W794" s="256"/>
      <c r="X794" s="240"/>
      <c r="Y794" s="256"/>
      <c r="Z794" s="256"/>
      <c r="AA794" s="256"/>
      <c r="AB794" s="261"/>
      <c r="AC794" s="261"/>
      <c r="AD794" s="77"/>
      <c r="AE794" s="261"/>
      <c r="AF794" s="261"/>
      <c r="AG794" s="261"/>
      <c r="AH794" s="261"/>
      <c r="AI794" s="261"/>
      <c r="AJ794" s="261"/>
      <c r="AK794" s="245"/>
      <c r="AL794" s="245"/>
      <c r="AM794" s="247"/>
      <c r="AN794" s="77"/>
      <c r="AO794" s="561" t="str">
        <f t="shared" si="100"/>
        <v xml:space="preserve"> </v>
      </c>
      <c r="AP794" s="561" t="str">
        <f t="shared" si="102"/>
        <v xml:space="preserve"> </v>
      </c>
      <c r="AQ794" s="561" t="str">
        <f t="shared" si="103"/>
        <v xml:space="preserve"> </v>
      </c>
      <c r="AR794" s="561" t="str">
        <f t="shared" si="104"/>
        <v xml:space="preserve"> </v>
      </c>
      <c r="AS794" s="77"/>
      <c r="AT794" s="240"/>
      <c r="AU794" s="240"/>
      <c r="AV794" s="256"/>
      <c r="AW794" s="240"/>
      <c r="AX794" s="256"/>
      <c r="AY794" s="256"/>
      <c r="AZ794" s="256"/>
      <c r="BA794" s="261"/>
      <c r="BB794" s="261"/>
      <c r="BC794" s="77"/>
      <c r="BD794" s="261"/>
      <c r="BE794" s="261"/>
      <c r="BF794" s="261"/>
      <c r="BG794" s="261"/>
      <c r="BH794" s="261"/>
      <c r="BI794" s="261"/>
      <c r="BJ794" s="245"/>
      <c r="BK794" s="245"/>
      <c r="BL794" s="247"/>
      <c r="BM794" s="77"/>
      <c r="BN794" s="561" t="str">
        <f t="shared" si="101"/>
        <v xml:space="preserve"> </v>
      </c>
      <c r="BO794" s="561" t="str">
        <f t="shared" si="105"/>
        <v xml:space="preserve"> </v>
      </c>
      <c r="BP794" s="561" t="str">
        <f t="shared" si="106"/>
        <v xml:space="preserve"> </v>
      </c>
      <c r="BQ794" s="561" t="str">
        <f t="shared" si="107"/>
        <v xml:space="preserve"> </v>
      </c>
      <c r="BR794" s="77"/>
      <c r="BS794" s="145"/>
    </row>
    <row r="795" spans="1:71" s="86" customFormat="1" ht="12.75" x14ac:dyDescent="0.25">
      <c r="A795" s="365"/>
      <c r="B795" s="361">
        <f>Demography!B796</f>
        <v>0</v>
      </c>
      <c r="C795" s="361">
        <f>Demography!C796</f>
        <v>0</v>
      </c>
      <c r="D795" s="362">
        <f>Demography!D796</f>
        <v>0</v>
      </c>
      <c r="E795" s="81"/>
      <c r="F795" s="415"/>
      <c r="G795" s="416"/>
      <c r="H795" s="417"/>
      <c r="I795" s="241"/>
      <c r="J795" s="242"/>
      <c r="K795" s="243"/>
      <c r="L795" s="243"/>
      <c r="M795" s="243"/>
      <c r="N795" s="241"/>
      <c r="O795" s="248"/>
      <c r="P795" s="81"/>
      <c r="Q795" s="241"/>
      <c r="R795" s="416"/>
      <c r="S795" s="416"/>
      <c r="T795" s="81"/>
      <c r="U795" s="242"/>
      <c r="V795" s="242"/>
      <c r="W795" s="241"/>
      <c r="X795" s="242"/>
      <c r="Y795" s="241"/>
      <c r="Z795" s="241"/>
      <c r="AA795" s="241"/>
      <c r="AB795" s="243"/>
      <c r="AC795" s="243"/>
      <c r="AD795" s="77"/>
      <c r="AE795" s="243"/>
      <c r="AF795" s="243"/>
      <c r="AG795" s="243"/>
      <c r="AH795" s="243"/>
      <c r="AI795" s="243"/>
      <c r="AJ795" s="243"/>
      <c r="AK795" s="246"/>
      <c r="AL795" s="246"/>
      <c r="AM795" s="248"/>
      <c r="AN795" s="77"/>
      <c r="AO795" s="562" t="str">
        <f t="shared" si="100"/>
        <v xml:space="preserve"> </v>
      </c>
      <c r="AP795" s="562" t="str">
        <f t="shared" si="102"/>
        <v xml:space="preserve"> </v>
      </c>
      <c r="AQ795" s="562" t="str">
        <f t="shared" si="103"/>
        <v xml:space="preserve"> </v>
      </c>
      <c r="AR795" s="562" t="str">
        <f t="shared" si="104"/>
        <v xml:space="preserve"> </v>
      </c>
      <c r="AS795" s="77"/>
      <c r="AT795" s="360"/>
      <c r="AU795" s="360"/>
      <c r="AV795" s="359"/>
      <c r="AW795" s="360"/>
      <c r="AX795" s="359"/>
      <c r="AY795" s="359"/>
      <c r="AZ795" s="241"/>
      <c r="BA795" s="243"/>
      <c r="BB795" s="243"/>
      <c r="BC795" s="77"/>
      <c r="BD795" s="243"/>
      <c r="BE795" s="243"/>
      <c r="BF795" s="243"/>
      <c r="BG795" s="243"/>
      <c r="BH795" s="243"/>
      <c r="BI795" s="243"/>
      <c r="BJ795" s="246"/>
      <c r="BK795" s="246"/>
      <c r="BL795" s="248"/>
      <c r="BM795" s="77"/>
      <c r="BN795" s="562" t="str">
        <f t="shared" si="101"/>
        <v xml:space="preserve"> </v>
      </c>
      <c r="BO795" s="562" t="str">
        <f t="shared" si="105"/>
        <v xml:space="preserve"> </v>
      </c>
      <c r="BP795" s="562" t="str">
        <f t="shared" si="106"/>
        <v xml:space="preserve"> </v>
      </c>
      <c r="BQ795" s="562" t="str">
        <f t="shared" si="107"/>
        <v xml:space="preserve"> </v>
      </c>
      <c r="BR795" s="77"/>
      <c r="BS795" s="313"/>
    </row>
    <row r="796" spans="1:71" s="86" customFormat="1" ht="12.75" x14ac:dyDescent="0.25">
      <c r="A796" s="365"/>
      <c r="B796" s="147">
        <f>Demography!B797</f>
        <v>0</v>
      </c>
      <c r="C796" s="147">
        <f>Demography!C797</f>
        <v>0</v>
      </c>
      <c r="D796" s="148">
        <f>Demography!D797</f>
        <v>0</v>
      </c>
      <c r="E796" s="81"/>
      <c r="F796" s="238"/>
      <c r="G796" s="150"/>
      <c r="H796" s="414"/>
      <c r="I796" s="256"/>
      <c r="J796" s="240"/>
      <c r="K796" s="261"/>
      <c r="L796" s="261"/>
      <c r="M796" s="261"/>
      <c r="N796" s="256"/>
      <c r="O796" s="247"/>
      <c r="P796" s="81"/>
      <c r="Q796" s="256"/>
      <c r="R796" s="150"/>
      <c r="S796" s="150"/>
      <c r="T796" s="81"/>
      <c r="U796" s="240"/>
      <c r="V796" s="240"/>
      <c r="W796" s="256"/>
      <c r="X796" s="240"/>
      <c r="Y796" s="256"/>
      <c r="Z796" s="256"/>
      <c r="AA796" s="256"/>
      <c r="AB796" s="261"/>
      <c r="AC796" s="261"/>
      <c r="AD796" s="77"/>
      <c r="AE796" s="261"/>
      <c r="AF796" s="261"/>
      <c r="AG796" s="261"/>
      <c r="AH796" s="261"/>
      <c r="AI796" s="261"/>
      <c r="AJ796" s="261"/>
      <c r="AK796" s="245"/>
      <c r="AL796" s="245"/>
      <c r="AM796" s="247"/>
      <c r="AN796" s="77"/>
      <c r="AO796" s="561" t="str">
        <f t="shared" si="100"/>
        <v xml:space="preserve"> </v>
      </c>
      <c r="AP796" s="561" t="str">
        <f t="shared" si="102"/>
        <v xml:space="preserve"> </v>
      </c>
      <c r="AQ796" s="561" t="str">
        <f t="shared" si="103"/>
        <v xml:space="preserve"> </v>
      </c>
      <c r="AR796" s="561" t="str">
        <f t="shared" si="104"/>
        <v xml:space="preserve"> </v>
      </c>
      <c r="AS796" s="77"/>
      <c r="AT796" s="240"/>
      <c r="AU796" s="240"/>
      <c r="AV796" s="256"/>
      <c r="AW796" s="240"/>
      <c r="AX796" s="256"/>
      <c r="AY796" s="256"/>
      <c r="AZ796" s="256"/>
      <c r="BA796" s="261"/>
      <c r="BB796" s="261"/>
      <c r="BC796" s="77"/>
      <c r="BD796" s="261"/>
      <c r="BE796" s="261"/>
      <c r="BF796" s="261"/>
      <c r="BG796" s="261"/>
      <c r="BH796" s="261"/>
      <c r="BI796" s="261"/>
      <c r="BJ796" s="245"/>
      <c r="BK796" s="245"/>
      <c r="BL796" s="247"/>
      <c r="BM796" s="77"/>
      <c r="BN796" s="561" t="str">
        <f t="shared" si="101"/>
        <v xml:space="preserve"> </v>
      </c>
      <c r="BO796" s="561" t="str">
        <f t="shared" si="105"/>
        <v xml:space="preserve"> </v>
      </c>
      <c r="BP796" s="561" t="str">
        <f t="shared" si="106"/>
        <v xml:space="preserve"> </v>
      </c>
      <c r="BQ796" s="561" t="str">
        <f t="shared" si="107"/>
        <v xml:space="preserve"> </v>
      </c>
      <c r="BR796" s="77"/>
      <c r="BS796" s="145"/>
    </row>
    <row r="797" spans="1:71" s="86" customFormat="1" ht="12.75" x14ac:dyDescent="0.25">
      <c r="A797" s="365"/>
      <c r="B797" s="361">
        <f>Demography!B798</f>
        <v>0</v>
      </c>
      <c r="C797" s="361">
        <f>Demography!C798</f>
        <v>0</v>
      </c>
      <c r="D797" s="362">
        <f>Demography!D798</f>
        <v>0</v>
      </c>
      <c r="E797" s="81"/>
      <c r="F797" s="415"/>
      <c r="G797" s="416"/>
      <c r="H797" s="417"/>
      <c r="I797" s="241"/>
      <c r="J797" s="242"/>
      <c r="K797" s="243"/>
      <c r="L797" s="243"/>
      <c r="M797" s="243"/>
      <c r="N797" s="241"/>
      <c r="O797" s="248"/>
      <c r="P797" s="81"/>
      <c r="Q797" s="241"/>
      <c r="R797" s="416"/>
      <c r="S797" s="416"/>
      <c r="T797" s="81"/>
      <c r="U797" s="242"/>
      <c r="V797" s="242"/>
      <c r="W797" s="241"/>
      <c r="X797" s="242"/>
      <c r="Y797" s="241"/>
      <c r="Z797" s="241"/>
      <c r="AA797" s="241"/>
      <c r="AB797" s="243"/>
      <c r="AC797" s="243"/>
      <c r="AD797" s="77"/>
      <c r="AE797" s="243"/>
      <c r="AF797" s="243"/>
      <c r="AG797" s="243"/>
      <c r="AH797" s="243"/>
      <c r="AI797" s="243"/>
      <c r="AJ797" s="243"/>
      <c r="AK797" s="246"/>
      <c r="AL797" s="246"/>
      <c r="AM797" s="248"/>
      <c r="AN797" s="77"/>
      <c r="AO797" s="562" t="str">
        <f t="shared" si="100"/>
        <v xml:space="preserve"> </v>
      </c>
      <c r="AP797" s="562" t="str">
        <f t="shared" si="102"/>
        <v xml:space="preserve"> </v>
      </c>
      <c r="AQ797" s="562" t="str">
        <f t="shared" si="103"/>
        <v xml:space="preserve"> </v>
      </c>
      <c r="AR797" s="562" t="str">
        <f t="shared" si="104"/>
        <v xml:space="preserve"> </v>
      </c>
      <c r="AS797" s="77"/>
      <c r="AT797" s="360"/>
      <c r="AU797" s="360"/>
      <c r="AV797" s="359"/>
      <c r="AW797" s="360"/>
      <c r="AX797" s="359"/>
      <c r="AY797" s="359"/>
      <c r="AZ797" s="241"/>
      <c r="BA797" s="243"/>
      <c r="BB797" s="243"/>
      <c r="BC797" s="77"/>
      <c r="BD797" s="243"/>
      <c r="BE797" s="243"/>
      <c r="BF797" s="243"/>
      <c r="BG797" s="243"/>
      <c r="BH797" s="243"/>
      <c r="BI797" s="243"/>
      <c r="BJ797" s="246"/>
      <c r="BK797" s="246"/>
      <c r="BL797" s="248"/>
      <c r="BM797" s="77"/>
      <c r="BN797" s="562" t="str">
        <f t="shared" si="101"/>
        <v xml:space="preserve"> </v>
      </c>
      <c r="BO797" s="562" t="str">
        <f t="shared" si="105"/>
        <v xml:space="preserve"> </v>
      </c>
      <c r="BP797" s="562" t="str">
        <f t="shared" si="106"/>
        <v xml:space="preserve"> </v>
      </c>
      <c r="BQ797" s="562" t="str">
        <f t="shared" si="107"/>
        <v xml:space="preserve"> </v>
      </c>
      <c r="BR797" s="77"/>
      <c r="BS797" s="313"/>
    </row>
    <row r="798" spans="1:71" s="86" customFormat="1" ht="12.75" x14ac:dyDescent="0.25">
      <c r="A798" s="365"/>
      <c r="B798" s="147">
        <f>Demography!B799</f>
        <v>0</v>
      </c>
      <c r="C798" s="147">
        <f>Demography!C799</f>
        <v>0</v>
      </c>
      <c r="D798" s="148">
        <f>Demography!D799</f>
        <v>0</v>
      </c>
      <c r="E798" s="81"/>
      <c r="F798" s="238"/>
      <c r="G798" s="150"/>
      <c r="H798" s="414"/>
      <c r="I798" s="256"/>
      <c r="J798" s="240"/>
      <c r="K798" s="261"/>
      <c r="L798" s="261"/>
      <c r="M798" s="261"/>
      <c r="N798" s="256"/>
      <c r="O798" s="247"/>
      <c r="P798" s="81"/>
      <c r="Q798" s="256"/>
      <c r="R798" s="150"/>
      <c r="S798" s="150"/>
      <c r="T798" s="81"/>
      <c r="U798" s="240"/>
      <c r="V798" s="240"/>
      <c r="W798" s="256"/>
      <c r="X798" s="240"/>
      <c r="Y798" s="256"/>
      <c r="Z798" s="256"/>
      <c r="AA798" s="256"/>
      <c r="AB798" s="261"/>
      <c r="AC798" s="261"/>
      <c r="AD798" s="77"/>
      <c r="AE798" s="261"/>
      <c r="AF798" s="261"/>
      <c r="AG798" s="261"/>
      <c r="AH798" s="261"/>
      <c r="AI798" s="261"/>
      <c r="AJ798" s="261"/>
      <c r="AK798" s="245"/>
      <c r="AL798" s="245"/>
      <c r="AM798" s="247"/>
      <c r="AN798" s="77"/>
      <c r="AO798" s="561" t="str">
        <f t="shared" si="100"/>
        <v xml:space="preserve"> </v>
      </c>
      <c r="AP798" s="561" t="str">
        <f t="shared" si="102"/>
        <v xml:space="preserve"> </v>
      </c>
      <c r="AQ798" s="561" t="str">
        <f t="shared" si="103"/>
        <v xml:space="preserve"> </v>
      </c>
      <c r="AR798" s="561" t="str">
        <f t="shared" si="104"/>
        <v xml:space="preserve"> </v>
      </c>
      <c r="AS798" s="77"/>
      <c r="AT798" s="240"/>
      <c r="AU798" s="240"/>
      <c r="AV798" s="256"/>
      <c r="AW798" s="240"/>
      <c r="AX798" s="256"/>
      <c r="AY798" s="256"/>
      <c r="AZ798" s="256"/>
      <c r="BA798" s="261"/>
      <c r="BB798" s="261"/>
      <c r="BC798" s="77"/>
      <c r="BD798" s="261"/>
      <c r="BE798" s="261"/>
      <c r="BF798" s="261"/>
      <c r="BG798" s="261"/>
      <c r="BH798" s="261"/>
      <c r="BI798" s="261"/>
      <c r="BJ798" s="245"/>
      <c r="BK798" s="245"/>
      <c r="BL798" s="247"/>
      <c r="BM798" s="77"/>
      <c r="BN798" s="561" t="str">
        <f t="shared" si="101"/>
        <v xml:space="preserve"> </v>
      </c>
      <c r="BO798" s="561" t="str">
        <f t="shared" si="105"/>
        <v xml:space="preserve"> </v>
      </c>
      <c r="BP798" s="561" t="str">
        <f t="shared" si="106"/>
        <v xml:space="preserve"> </v>
      </c>
      <c r="BQ798" s="561" t="str">
        <f t="shared" si="107"/>
        <v xml:space="preserve"> </v>
      </c>
      <c r="BR798" s="77"/>
      <c r="BS798" s="145"/>
    </row>
    <row r="799" spans="1:71" s="86" customFormat="1" ht="12.75" x14ac:dyDescent="0.25">
      <c r="A799" s="365"/>
      <c r="B799" s="361">
        <f>Demography!B800</f>
        <v>0</v>
      </c>
      <c r="C799" s="361">
        <f>Demography!C800</f>
        <v>0</v>
      </c>
      <c r="D799" s="362">
        <f>Demography!D800</f>
        <v>0</v>
      </c>
      <c r="E799" s="81"/>
      <c r="F799" s="415"/>
      <c r="G799" s="416"/>
      <c r="H799" s="417"/>
      <c r="I799" s="241"/>
      <c r="J799" s="242"/>
      <c r="K799" s="243"/>
      <c r="L799" s="243"/>
      <c r="M799" s="243"/>
      <c r="N799" s="241"/>
      <c r="O799" s="248"/>
      <c r="P799" s="81"/>
      <c r="Q799" s="241"/>
      <c r="R799" s="416"/>
      <c r="S799" s="416"/>
      <c r="T799" s="81"/>
      <c r="U799" s="242"/>
      <c r="V799" s="242"/>
      <c r="W799" s="241"/>
      <c r="X799" s="242"/>
      <c r="Y799" s="241"/>
      <c r="Z799" s="241"/>
      <c r="AA799" s="241"/>
      <c r="AB799" s="243"/>
      <c r="AC799" s="243"/>
      <c r="AD799" s="77"/>
      <c r="AE799" s="243"/>
      <c r="AF799" s="243"/>
      <c r="AG799" s="243"/>
      <c r="AH799" s="243"/>
      <c r="AI799" s="243"/>
      <c r="AJ799" s="243"/>
      <c r="AK799" s="246"/>
      <c r="AL799" s="246"/>
      <c r="AM799" s="248"/>
      <c r="AN799" s="77"/>
      <c r="AO799" s="562" t="str">
        <f t="shared" si="100"/>
        <v xml:space="preserve"> </v>
      </c>
      <c r="AP799" s="562" t="str">
        <f t="shared" si="102"/>
        <v xml:space="preserve"> </v>
      </c>
      <c r="AQ799" s="562" t="str">
        <f t="shared" si="103"/>
        <v xml:space="preserve"> </v>
      </c>
      <c r="AR799" s="562" t="str">
        <f t="shared" si="104"/>
        <v xml:space="preserve"> </v>
      </c>
      <c r="AS799" s="77"/>
      <c r="AT799" s="360"/>
      <c r="AU799" s="360"/>
      <c r="AV799" s="359"/>
      <c r="AW799" s="360"/>
      <c r="AX799" s="359"/>
      <c r="AY799" s="359"/>
      <c r="AZ799" s="241"/>
      <c r="BA799" s="243"/>
      <c r="BB799" s="243"/>
      <c r="BC799" s="77"/>
      <c r="BD799" s="243"/>
      <c r="BE799" s="243"/>
      <c r="BF799" s="243"/>
      <c r="BG799" s="243"/>
      <c r="BH799" s="243"/>
      <c r="BI799" s="243"/>
      <c r="BJ799" s="246"/>
      <c r="BK799" s="246"/>
      <c r="BL799" s="248"/>
      <c r="BM799" s="77"/>
      <c r="BN799" s="562" t="str">
        <f t="shared" si="101"/>
        <v xml:space="preserve"> </v>
      </c>
      <c r="BO799" s="562" t="str">
        <f t="shared" si="105"/>
        <v xml:space="preserve"> </v>
      </c>
      <c r="BP799" s="562" t="str">
        <f t="shared" si="106"/>
        <v xml:space="preserve"> </v>
      </c>
      <c r="BQ799" s="562" t="str">
        <f t="shared" si="107"/>
        <v xml:space="preserve"> </v>
      </c>
      <c r="BR799" s="77"/>
      <c r="BS799" s="313"/>
    </row>
    <row r="800" spans="1:71" s="86" customFormat="1" ht="12.75" x14ac:dyDescent="0.25">
      <c r="A800" s="365"/>
      <c r="B800" s="147">
        <f>Demography!B801</f>
        <v>0</v>
      </c>
      <c r="C800" s="147">
        <f>Demography!C801</f>
        <v>0</v>
      </c>
      <c r="D800" s="148">
        <f>Demography!D801</f>
        <v>0</v>
      </c>
      <c r="E800" s="81"/>
      <c r="F800" s="238"/>
      <c r="G800" s="150"/>
      <c r="H800" s="414"/>
      <c r="I800" s="256"/>
      <c r="J800" s="240"/>
      <c r="K800" s="261"/>
      <c r="L800" s="261"/>
      <c r="M800" s="261"/>
      <c r="N800" s="256"/>
      <c r="O800" s="247"/>
      <c r="P800" s="81"/>
      <c r="Q800" s="256"/>
      <c r="R800" s="150"/>
      <c r="S800" s="150"/>
      <c r="T800" s="81"/>
      <c r="U800" s="240"/>
      <c r="V800" s="240"/>
      <c r="W800" s="256"/>
      <c r="X800" s="240"/>
      <c r="Y800" s="256"/>
      <c r="Z800" s="256"/>
      <c r="AA800" s="256"/>
      <c r="AB800" s="261"/>
      <c r="AC800" s="261"/>
      <c r="AD800" s="77"/>
      <c r="AE800" s="261"/>
      <c r="AF800" s="261"/>
      <c r="AG800" s="261"/>
      <c r="AH800" s="261"/>
      <c r="AI800" s="261"/>
      <c r="AJ800" s="261"/>
      <c r="AK800" s="245"/>
      <c r="AL800" s="245"/>
      <c r="AM800" s="247"/>
      <c r="AN800" s="77"/>
      <c r="AO800" s="561" t="str">
        <f t="shared" si="100"/>
        <v xml:space="preserve"> </v>
      </c>
      <c r="AP800" s="561" t="str">
        <f t="shared" si="102"/>
        <v xml:space="preserve"> </v>
      </c>
      <c r="AQ800" s="561" t="str">
        <f t="shared" si="103"/>
        <v xml:space="preserve"> </v>
      </c>
      <c r="AR800" s="561" t="str">
        <f t="shared" si="104"/>
        <v xml:space="preserve"> </v>
      </c>
      <c r="AS800" s="77"/>
      <c r="AT800" s="240"/>
      <c r="AU800" s="240"/>
      <c r="AV800" s="256"/>
      <c r="AW800" s="240"/>
      <c r="AX800" s="256"/>
      <c r="AY800" s="256"/>
      <c r="AZ800" s="256"/>
      <c r="BA800" s="261"/>
      <c r="BB800" s="261"/>
      <c r="BC800" s="77"/>
      <c r="BD800" s="261"/>
      <c r="BE800" s="261"/>
      <c r="BF800" s="261"/>
      <c r="BG800" s="261"/>
      <c r="BH800" s="261"/>
      <c r="BI800" s="261"/>
      <c r="BJ800" s="245"/>
      <c r="BK800" s="245"/>
      <c r="BL800" s="247"/>
      <c r="BM800" s="77"/>
      <c r="BN800" s="561" t="str">
        <f t="shared" si="101"/>
        <v xml:space="preserve"> </v>
      </c>
      <c r="BO800" s="561" t="str">
        <f t="shared" si="105"/>
        <v xml:space="preserve"> </v>
      </c>
      <c r="BP800" s="561" t="str">
        <f t="shared" si="106"/>
        <v xml:space="preserve"> </v>
      </c>
      <c r="BQ800" s="561" t="str">
        <f t="shared" si="107"/>
        <v xml:space="preserve"> </v>
      </c>
      <c r="BR800" s="77"/>
      <c r="BS800" s="145"/>
    </row>
    <row r="801" spans="1:71" s="86" customFormat="1" ht="12.75" x14ac:dyDescent="0.25">
      <c r="A801" s="365"/>
      <c r="B801" s="361">
        <f>Demography!B802</f>
        <v>0</v>
      </c>
      <c r="C801" s="361">
        <f>Demography!C802</f>
        <v>0</v>
      </c>
      <c r="D801" s="362">
        <f>Demography!D802</f>
        <v>0</v>
      </c>
      <c r="E801" s="81"/>
      <c r="F801" s="415"/>
      <c r="G801" s="416"/>
      <c r="H801" s="417"/>
      <c r="I801" s="241"/>
      <c r="J801" s="242"/>
      <c r="K801" s="243"/>
      <c r="L801" s="243"/>
      <c r="M801" s="243"/>
      <c r="N801" s="241"/>
      <c r="O801" s="248"/>
      <c r="P801" s="81"/>
      <c r="Q801" s="241"/>
      <c r="R801" s="416"/>
      <c r="S801" s="416"/>
      <c r="T801" s="81"/>
      <c r="U801" s="242"/>
      <c r="V801" s="242"/>
      <c r="W801" s="241"/>
      <c r="X801" s="242"/>
      <c r="Y801" s="241"/>
      <c r="Z801" s="241"/>
      <c r="AA801" s="241"/>
      <c r="AB801" s="243"/>
      <c r="AC801" s="243"/>
      <c r="AD801" s="77"/>
      <c r="AE801" s="243"/>
      <c r="AF801" s="243"/>
      <c r="AG801" s="243"/>
      <c r="AH801" s="243"/>
      <c r="AI801" s="243"/>
      <c r="AJ801" s="243"/>
      <c r="AK801" s="246"/>
      <c r="AL801" s="246"/>
      <c r="AM801" s="248"/>
      <c r="AN801" s="77"/>
      <c r="AO801" s="562" t="str">
        <f t="shared" si="100"/>
        <v xml:space="preserve"> </v>
      </c>
      <c r="AP801" s="562" t="str">
        <f t="shared" si="102"/>
        <v xml:space="preserve"> </v>
      </c>
      <c r="AQ801" s="562" t="str">
        <f t="shared" si="103"/>
        <v xml:space="preserve"> </v>
      </c>
      <c r="AR801" s="562" t="str">
        <f t="shared" si="104"/>
        <v xml:space="preserve"> </v>
      </c>
      <c r="AS801" s="77"/>
      <c r="AT801" s="360"/>
      <c r="AU801" s="360"/>
      <c r="AV801" s="359"/>
      <c r="AW801" s="360"/>
      <c r="AX801" s="359"/>
      <c r="AY801" s="359"/>
      <c r="AZ801" s="241"/>
      <c r="BA801" s="243"/>
      <c r="BB801" s="243"/>
      <c r="BC801" s="77"/>
      <c r="BD801" s="243"/>
      <c r="BE801" s="243"/>
      <c r="BF801" s="243"/>
      <c r="BG801" s="243"/>
      <c r="BH801" s="243"/>
      <c r="BI801" s="243"/>
      <c r="BJ801" s="246"/>
      <c r="BK801" s="246"/>
      <c r="BL801" s="248"/>
      <c r="BM801" s="77"/>
      <c r="BN801" s="562" t="str">
        <f t="shared" si="101"/>
        <v xml:space="preserve"> </v>
      </c>
      <c r="BO801" s="562" t="str">
        <f t="shared" si="105"/>
        <v xml:space="preserve"> </v>
      </c>
      <c r="BP801" s="562" t="str">
        <f t="shared" si="106"/>
        <v xml:space="preserve"> </v>
      </c>
      <c r="BQ801" s="562" t="str">
        <f t="shared" si="107"/>
        <v xml:space="preserve"> </v>
      </c>
      <c r="BR801" s="77"/>
      <c r="BS801" s="313"/>
    </row>
    <row r="802" spans="1:71" s="86" customFormat="1" ht="12.75" x14ac:dyDescent="0.25">
      <c r="A802" s="365"/>
      <c r="B802" s="147">
        <f>Demography!B803</f>
        <v>0</v>
      </c>
      <c r="C802" s="147">
        <f>Demography!C803</f>
        <v>0</v>
      </c>
      <c r="D802" s="148">
        <f>Demography!D803</f>
        <v>0</v>
      </c>
      <c r="E802" s="81"/>
      <c r="F802" s="238"/>
      <c r="G802" s="150"/>
      <c r="H802" s="414"/>
      <c r="I802" s="256"/>
      <c r="J802" s="240"/>
      <c r="K802" s="261"/>
      <c r="L802" s="261"/>
      <c r="M802" s="261"/>
      <c r="N802" s="256"/>
      <c r="O802" s="247"/>
      <c r="P802" s="81"/>
      <c r="Q802" s="256"/>
      <c r="R802" s="150"/>
      <c r="S802" s="150"/>
      <c r="T802" s="81"/>
      <c r="U802" s="240"/>
      <c r="V802" s="240"/>
      <c r="W802" s="256"/>
      <c r="X802" s="240"/>
      <c r="Y802" s="256"/>
      <c r="Z802" s="256"/>
      <c r="AA802" s="256"/>
      <c r="AB802" s="261"/>
      <c r="AC802" s="261"/>
      <c r="AD802" s="77"/>
      <c r="AE802" s="261"/>
      <c r="AF802" s="261"/>
      <c r="AG802" s="261"/>
      <c r="AH802" s="261"/>
      <c r="AI802" s="261"/>
      <c r="AJ802" s="261"/>
      <c r="AK802" s="245"/>
      <c r="AL802" s="245"/>
      <c r="AM802" s="247"/>
      <c r="AN802" s="77"/>
      <c r="AO802" s="561" t="str">
        <f t="shared" si="100"/>
        <v xml:space="preserve"> </v>
      </c>
      <c r="AP802" s="561" t="str">
        <f t="shared" si="102"/>
        <v xml:space="preserve"> </v>
      </c>
      <c r="AQ802" s="561" t="str">
        <f t="shared" si="103"/>
        <v xml:space="preserve"> </v>
      </c>
      <c r="AR802" s="561" t="str">
        <f t="shared" si="104"/>
        <v xml:space="preserve"> </v>
      </c>
      <c r="AS802" s="77"/>
      <c r="AT802" s="240"/>
      <c r="AU802" s="240"/>
      <c r="AV802" s="256"/>
      <c r="AW802" s="240"/>
      <c r="AX802" s="256"/>
      <c r="AY802" s="256"/>
      <c r="AZ802" s="256"/>
      <c r="BA802" s="261"/>
      <c r="BB802" s="261"/>
      <c r="BC802" s="77"/>
      <c r="BD802" s="261"/>
      <c r="BE802" s="261"/>
      <c r="BF802" s="261"/>
      <c r="BG802" s="261"/>
      <c r="BH802" s="261"/>
      <c r="BI802" s="261"/>
      <c r="BJ802" s="245"/>
      <c r="BK802" s="245"/>
      <c r="BL802" s="247"/>
      <c r="BM802" s="77"/>
      <c r="BN802" s="561" t="str">
        <f t="shared" si="101"/>
        <v xml:space="preserve"> </v>
      </c>
      <c r="BO802" s="561" t="str">
        <f t="shared" si="105"/>
        <v xml:space="preserve"> </v>
      </c>
      <c r="BP802" s="561" t="str">
        <f t="shared" si="106"/>
        <v xml:space="preserve"> </v>
      </c>
      <c r="BQ802" s="561" t="str">
        <f t="shared" si="107"/>
        <v xml:space="preserve"> </v>
      </c>
      <c r="BR802" s="77"/>
      <c r="BS802" s="145"/>
    </row>
    <row r="803" spans="1:71" s="86" customFormat="1" ht="12.75" x14ac:dyDescent="0.25">
      <c r="A803" s="365"/>
      <c r="B803" s="361">
        <f>Demography!B804</f>
        <v>0</v>
      </c>
      <c r="C803" s="361">
        <f>Demography!C804</f>
        <v>0</v>
      </c>
      <c r="D803" s="362">
        <f>Demography!D804</f>
        <v>0</v>
      </c>
      <c r="E803" s="81"/>
      <c r="F803" s="415"/>
      <c r="G803" s="416"/>
      <c r="H803" s="417"/>
      <c r="I803" s="241"/>
      <c r="J803" s="242"/>
      <c r="K803" s="243"/>
      <c r="L803" s="243"/>
      <c r="M803" s="243"/>
      <c r="N803" s="241"/>
      <c r="O803" s="248"/>
      <c r="P803" s="81"/>
      <c r="Q803" s="241"/>
      <c r="R803" s="416"/>
      <c r="S803" s="416"/>
      <c r="T803" s="81"/>
      <c r="U803" s="242"/>
      <c r="V803" s="242"/>
      <c r="W803" s="241"/>
      <c r="X803" s="242"/>
      <c r="Y803" s="241"/>
      <c r="Z803" s="241"/>
      <c r="AA803" s="241"/>
      <c r="AB803" s="243"/>
      <c r="AC803" s="243"/>
      <c r="AD803" s="77"/>
      <c r="AE803" s="243"/>
      <c r="AF803" s="243"/>
      <c r="AG803" s="243"/>
      <c r="AH803" s="243"/>
      <c r="AI803" s="243"/>
      <c r="AJ803" s="243"/>
      <c r="AK803" s="246"/>
      <c r="AL803" s="246"/>
      <c r="AM803" s="248"/>
      <c r="AN803" s="77"/>
      <c r="AO803" s="562" t="str">
        <f t="shared" si="100"/>
        <v xml:space="preserve"> </v>
      </c>
      <c r="AP803" s="562" t="str">
        <f t="shared" si="102"/>
        <v xml:space="preserve"> </v>
      </c>
      <c r="AQ803" s="562" t="str">
        <f t="shared" si="103"/>
        <v xml:space="preserve"> </v>
      </c>
      <c r="AR803" s="562" t="str">
        <f t="shared" si="104"/>
        <v xml:space="preserve"> </v>
      </c>
      <c r="AS803" s="77"/>
      <c r="AT803" s="360"/>
      <c r="AU803" s="360"/>
      <c r="AV803" s="359"/>
      <c r="AW803" s="360"/>
      <c r="AX803" s="359"/>
      <c r="AY803" s="359"/>
      <c r="AZ803" s="241"/>
      <c r="BA803" s="243"/>
      <c r="BB803" s="243"/>
      <c r="BC803" s="77"/>
      <c r="BD803" s="243"/>
      <c r="BE803" s="243"/>
      <c r="BF803" s="243"/>
      <c r="BG803" s="243"/>
      <c r="BH803" s="243"/>
      <c r="BI803" s="243"/>
      <c r="BJ803" s="246"/>
      <c r="BK803" s="246"/>
      <c r="BL803" s="248"/>
      <c r="BM803" s="77"/>
      <c r="BN803" s="562" t="str">
        <f t="shared" si="101"/>
        <v xml:space="preserve"> </v>
      </c>
      <c r="BO803" s="562" t="str">
        <f t="shared" si="105"/>
        <v xml:space="preserve"> </v>
      </c>
      <c r="BP803" s="562" t="str">
        <f t="shared" si="106"/>
        <v xml:space="preserve"> </v>
      </c>
      <c r="BQ803" s="562" t="str">
        <f t="shared" si="107"/>
        <v xml:space="preserve"> </v>
      </c>
      <c r="BR803" s="77"/>
      <c r="BS803" s="313"/>
    </row>
    <row r="804" spans="1:71" s="86" customFormat="1" ht="12.75" x14ac:dyDescent="0.25">
      <c r="A804" s="365"/>
      <c r="B804" s="147">
        <f>Demography!B805</f>
        <v>0</v>
      </c>
      <c r="C804" s="147">
        <f>Demography!C805</f>
        <v>0</v>
      </c>
      <c r="D804" s="148">
        <f>Demography!D805</f>
        <v>0</v>
      </c>
      <c r="E804" s="81"/>
      <c r="F804" s="238"/>
      <c r="G804" s="150"/>
      <c r="H804" s="414"/>
      <c r="I804" s="256"/>
      <c r="J804" s="240"/>
      <c r="K804" s="261"/>
      <c r="L804" s="261"/>
      <c r="M804" s="261"/>
      <c r="N804" s="256"/>
      <c r="O804" s="247"/>
      <c r="P804" s="81"/>
      <c r="Q804" s="256"/>
      <c r="R804" s="150"/>
      <c r="S804" s="150"/>
      <c r="T804" s="81"/>
      <c r="U804" s="240"/>
      <c r="V804" s="240"/>
      <c r="W804" s="256"/>
      <c r="X804" s="240"/>
      <c r="Y804" s="256"/>
      <c r="Z804" s="256"/>
      <c r="AA804" s="256"/>
      <c r="AB804" s="261"/>
      <c r="AC804" s="261"/>
      <c r="AD804" s="77"/>
      <c r="AE804" s="261"/>
      <c r="AF804" s="261"/>
      <c r="AG804" s="261"/>
      <c r="AH804" s="261"/>
      <c r="AI804" s="261"/>
      <c r="AJ804" s="261"/>
      <c r="AK804" s="245"/>
      <c r="AL804" s="245"/>
      <c r="AM804" s="247"/>
      <c r="AN804" s="77"/>
      <c r="AO804" s="561" t="str">
        <f t="shared" si="100"/>
        <v xml:space="preserve"> </v>
      </c>
      <c r="AP804" s="561" t="str">
        <f t="shared" si="102"/>
        <v xml:space="preserve"> </v>
      </c>
      <c r="AQ804" s="561" t="str">
        <f t="shared" si="103"/>
        <v xml:space="preserve"> </v>
      </c>
      <c r="AR804" s="561" t="str">
        <f t="shared" si="104"/>
        <v xml:space="preserve"> </v>
      </c>
      <c r="AS804" s="77"/>
      <c r="AT804" s="240"/>
      <c r="AU804" s="240"/>
      <c r="AV804" s="256"/>
      <c r="AW804" s="240"/>
      <c r="AX804" s="256"/>
      <c r="AY804" s="256"/>
      <c r="AZ804" s="256"/>
      <c r="BA804" s="261"/>
      <c r="BB804" s="261"/>
      <c r="BC804" s="77"/>
      <c r="BD804" s="261"/>
      <c r="BE804" s="261"/>
      <c r="BF804" s="261"/>
      <c r="BG804" s="261"/>
      <c r="BH804" s="261"/>
      <c r="BI804" s="261"/>
      <c r="BJ804" s="245"/>
      <c r="BK804" s="245"/>
      <c r="BL804" s="247"/>
      <c r="BM804" s="77"/>
      <c r="BN804" s="561" t="str">
        <f t="shared" si="101"/>
        <v xml:space="preserve"> </v>
      </c>
      <c r="BO804" s="561" t="str">
        <f t="shared" si="105"/>
        <v xml:space="preserve"> </v>
      </c>
      <c r="BP804" s="561" t="str">
        <f t="shared" si="106"/>
        <v xml:space="preserve"> </v>
      </c>
      <c r="BQ804" s="561" t="str">
        <f t="shared" si="107"/>
        <v xml:space="preserve"> </v>
      </c>
      <c r="BR804" s="77"/>
      <c r="BS804" s="145"/>
    </row>
    <row r="805" spans="1:71" s="86" customFormat="1" ht="12.75" x14ac:dyDescent="0.25">
      <c r="A805" s="365"/>
      <c r="B805" s="361">
        <f>Demography!B806</f>
        <v>0</v>
      </c>
      <c r="C805" s="361">
        <f>Demography!C806</f>
        <v>0</v>
      </c>
      <c r="D805" s="362">
        <f>Demography!D806</f>
        <v>0</v>
      </c>
      <c r="E805" s="81"/>
      <c r="F805" s="415"/>
      <c r="G805" s="416"/>
      <c r="H805" s="417"/>
      <c r="I805" s="241"/>
      <c r="J805" s="242"/>
      <c r="K805" s="243"/>
      <c r="L805" s="243"/>
      <c r="M805" s="243"/>
      <c r="N805" s="241"/>
      <c r="O805" s="248"/>
      <c r="P805" s="81"/>
      <c r="Q805" s="241"/>
      <c r="R805" s="416"/>
      <c r="S805" s="416"/>
      <c r="T805" s="81"/>
      <c r="U805" s="242"/>
      <c r="V805" s="242"/>
      <c r="W805" s="241"/>
      <c r="X805" s="242"/>
      <c r="Y805" s="241"/>
      <c r="Z805" s="241"/>
      <c r="AA805" s="241"/>
      <c r="AB805" s="243"/>
      <c r="AC805" s="243"/>
      <c r="AD805" s="77"/>
      <c r="AE805" s="243"/>
      <c r="AF805" s="243"/>
      <c r="AG805" s="243"/>
      <c r="AH805" s="243"/>
      <c r="AI805" s="243"/>
      <c r="AJ805" s="243"/>
      <c r="AK805" s="246"/>
      <c r="AL805" s="246"/>
      <c r="AM805" s="248"/>
      <c r="AN805" s="77"/>
      <c r="AO805" s="562" t="str">
        <f t="shared" si="100"/>
        <v xml:space="preserve"> </v>
      </c>
      <c r="AP805" s="562" t="str">
        <f t="shared" si="102"/>
        <v xml:space="preserve"> </v>
      </c>
      <c r="AQ805" s="562" t="str">
        <f t="shared" si="103"/>
        <v xml:space="preserve"> </v>
      </c>
      <c r="AR805" s="562" t="str">
        <f t="shared" si="104"/>
        <v xml:space="preserve"> </v>
      </c>
      <c r="AS805" s="77"/>
      <c r="AT805" s="360"/>
      <c r="AU805" s="360"/>
      <c r="AV805" s="359"/>
      <c r="AW805" s="360"/>
      <c r="AX805" s="359"/>
      <c r="AY805" s="359"/>
      <c r="AZ805" s="241"/>
      <c r="BA805" s="243"/>
      <c r="BB805" s="243"/>
      <c r="BC805" s="77"/>
      <c r="BD805" s="243"/>
      <c r="BE805" s="243"/>
      <c r="BF805" s="243"/>
      <c r="BG805" s="243"/>
      <c r="BH805" s="243"/>
      <c r="BI805" s="243"/>
      <c r="BJ805" s="246"/>
      <c r="BK805" s="246"/>
      <c r="BL805" s="248"/>
      <c r="BM805" s="77"/>
      <c r="BN805" s="562" t="str">
        <f t="shared" si="101"/>
        <v xml:space="preserve"> </v>
      </c>
      <c r="BO805" s="562" t="str">
        <f t="shared" si="105"/>
        <v xml:space="preserve"> </v>
      </c>
      <c r="BP805" s="562" t="str">
        <f t="shared" si="106"/>
        <v xml:space="preserve"> </v>
      </c>
      <c r="BQ805" s="562" t="str">
        <f t="shared" si="107"/>
        <v xml:space="preserve"> </v>
      </c>
      <c r="BR805" s="77"/>
      <c r="BS805" s="313"/>
    </row>
    <row r="806" spans="1:71" s="86" customFormat="1" ht="12.75" x14ac:dyDescent="0.25">
      <c r="A806" s="365"/>
      <c r="B806" s="147">
        <f>Demography!B807</f>
        <v>0</v>
      </c>
      <c r="C806" s="147">
        <f>Demography!C807</f>
        <v>0</v>
      </c>
      <c r="D806" s="148">
        <f>Demography!D807</f>
        <v>0</v>
      </c>
      <c r="E806" s="81"/>
      <c r="F806" s="238"/>
      <c r="G806" s="150"/>
      <c r="H806" s="414"/>
      <c r="I806" s="256"/>
      <c r="J806" s="240"/>
      <c r="K806" s="261"/>
      <c r="L806" s="261"/>
      <c r="M806" s="261"/>
      <c r="N806" s="256"/>
      <c r="O806" s="247"/>
      <c r="P806" s="81"/>
      <c r="Q806" s="256"/>
      <c r="R806" s="150"/>
      <c r="S806" s="150"/>
      <c r="T806" s="81"/>
      <c r="U806" s="240"/>
      <c r="V806" s="240"/>
      <c r="W806" s="256"/>
      <c r="X806" s="240"/>
      <c r="Y806" s="256"/>
      <c r="Z806" s="256"/>
      <c r="AA806" s="256"/>
      <c r="AB806" s="261"/>
      <c r="AC806" s="261"/>
      <c r="AD806" s="77"/>
      <c r="AE806" s="261"/>
      <c r="AF806" s="261"/>
      <c r="AG806" s="261"/>
      <c r="AH806" s="261"/>
      <c r="AI806" s="261"/>
      <c r="AJ806" s="261"/>
      <c r="AK806" s="245"/>
      <c r="AL806" s="245"/>
      <c r="AM806" s="247"/>
      <c r="AN806" s="77"/>
      <c r="AO806" s="561" t="str">
        <f t="shared" si="100"/>
        <v xml:space="preserve"> </v>
      </c>
      <c r="AP806" s="561" t="str">
        <f t="shared" si="102"/>
        <v xml:space="preserve"> </v>
      </c>
      <c r="AQ806" s="561" t="str">
        <f t="shared" si="103"/>
        <v xml:space="preserve"> </v>
      </c>
      <c r="AR806" s="561" t="str">
        <f t="shared" si="104"/>
        <v xml:space="preserve"> </v>
      </c>
      <c r="AS806" s="77"/>
      <c r="AT806" s="240"/>
      <c r="AU806" s="240"/>
      <c r="AV806" s="256"/>
      <c r="AW806" s="240"/>
      <c r="AX806" s="256"/>
      <c r="AY806" s="256"/>
      <c r="AZ806" s="256"/>
      <c r="BA806" s="261"/>
      <c r="BB806" s="261"/>
      <c r="BC806" s="77"/>
      <c r="BD806" s="261"/>
      <c r="BE806" s="261"/>
      <c r="BF806" s="261"/>
      <c r="BG806" s="261"/>
      <c r="BH806" s="261"/>
      <c r="BI806" s="261"/>
      <c r="BJ806" s="245"/>
      <c r="BK806" s="245"/>
      <c r="BL806" s="247"/>
      <c r="BM806" s="77"/>
      <c r="BN806" s="561" t="str">
        <f t="shared" si="101"/>
        <v xml:space="preserve"> </v>
      </c>
      <c r="BO806" s="561" t="str">
        <f t="shared" si="105"/>
        <v xml:space="preserve"> </v>
      </c>
      <c r="BP806" s="561" t="str">
        <f t="shared" si="106"/>
        <v xml:space="preserve"> </v>
      </c>
      <c r="BQ806" s="561" t="str">
        <f t="shared" si="107"/>
        <v xml:space="preserve"> </v>
      </c>
      <c r="BR806" s="77"/>
      <c r="BS806" s="145"/>
    </row>
    <row r="807" spans="1:71" s="86" customFormat="1" ht="12.75" x14ac:dyDescent="0.25">
      <c r="A807" s="365"/>
      <c r="B807" s="361">
        <f>Demography!B808</f>
        <v>0</v>
      </c>
      <c r="C807" s="361">
        <f>Demography!C808</f>
        <v>0</v>
      </c>
      <c r="D807" s="362">
        <f>Demography!D808</f>
        <v>0</v>
      </c>
      <c r="E807" s="81"/>
      <c r="F807" s="415"/>
      <c r="G807" s="416"/>
      <c r="H807" s="417"/>
      <c r="I807" s="241"/>
      <c r="J807" s="242"/>
      <c r="K807" s="243"/>
      <c r="L807" s="243"/>
      <c r="M807" s="243"/>
      <c r="N807" s="241"/>
      <c r="O807" s="248"/>
      <c r="P807" s="81"/>
      <c r="Q807" s="241"/>
      <c r="R807" s="416"/>
      <c r="S807" s="416"/>
      <c r="T807" s="81"/>
      <c r="U807" s="242"/>
      <c r="V807" s="242"/>
      <c r="W807" s="241"/>
      <c r="X807" s="242"/>
      <c r="Y807" s="241"/>
      <c r="Z807" s="241"/>
      <c r="AA807" s="241"/>
      <c r="AB807" s="243"/>
      <c r="AC807" s="243"/>
      <c r="AD807" s="77"/>
      <c r="AE807" s="243"/>
      <c r="AF807" s="243"/>
      <c r="AG807" s="243"/>
      <c r="AH807" s="243"/>
      <c r="AI807" s="243"/>
      <c r="AJ807" s="243"/>
      <c r="AK807" s="246"/>
      <c r="AL807" s="246"/>
      <c r="AM807" s="248"/>
      <c r="AN807" s="77"/>
      <c r="AO807" s="562" t="str">
        <f t="shared" si="100"/>
        <v xml:space="preserve"> </v>
      </c>
      <c r="AP807" s="562" t="str">
        <f t="shared" si="102"/>
        <v xml:space="preserve"> </v>
      </c>
      <c r="AQ807" s="562" t="str">
        <f t="shared" si="103"/>
        <v xml:space="preserve"> </v>
      </c>
      <c r="AR807" s="562" t="str">
        <f t="shared" si="104"/>
        <v xml:space="preserve"> </v>
      </c>
      <c r="AS807" s="77"/>
      <c r="AT807" s="360"/>
      <c r="AU807" s="360"/>
      <c r="AV807" s="359"/>
      <c r="AW807" s="360"/>
      <c r="AX807" s="359"/>
      <c r="AY807" s="359"/>
      <c r="AZ807" s="241"/>
      <c r="BA807" s="243"/>
      <c r="BB807" s="243"/>
      <c r="BC807" s="77"/>
      <c r="BD807" s="243"/>
      <c r="BE807" s="243"/>
      <c r="BF807" s="243"/>
      <c r="BG807" s="243"/>
      <c r="BH807" s="243"/>
      <c r="BI807" s="243"/>
      <c r="BJ807" s="246"/>
      <c r="BK807" s="246"/>
      <c r="BL807" s="248"/>
      <c r="BM807" s="77"/>
      <c r="BN807" s="562" t="str">
        <f t="shared" si="101"/>
        <v xml:space="preserve"> </v>
      </c>
      <c r="BO807" s="562" t="str">
        <f t="shared" si="105"/>
        <v xml:space="preserve"> </v>
      </c>
      <c r="BP807" s="562" t="str">
        <f t="shared" si="106"/>
        <v xml:space="preserve"> </v>
      </c>
      <c r="BQ807" s="562" t="str">
        <f t="shared" si="107"/>
        <v xml:space="preserve"> </v>
      </c>
      <c r="BR807" s="77"/>
      <c r="BS807" s="313"/>
    </row>
    <row r="808" spans="1:71" s="86" customFormat="1" ht="12.75" x14ac:dyDescent="0.25">
      <c r="A808" s="365"/>
      <c r="B808" s="147">
        <f>Demography!B809</f>
        <v>0</v>
      </c>
      <c r="C808" s="147">
        <f>Demography!C809</f>
        <v>0</v>
      </c>
      <c r="D808" s="148">
        <f>Demography!D809</f>
        <v>0</v>
      </c>
      <c r="E808" s="81"/>
      <c r="F808" s="238"/>
      <c r="G808" s="150"/>
      <c r="H808" s="414"/>
      <c r="I808" s="256"/>
      <c r="J808" s="240"/>
      <c r="K808" s="261"/>
      <c r="L808" s="261"/>
      <c r="M808" s="261"/>
      <c r="N808" s="256"/>
      <c r="O808" s="247"/>
      <c r="P808" s="81"/>
      <c r="Q808" s="256"/>
      <c r="R808" s="150"/>
      <c r="S808" s="150"/>
      <c r="T808" s="81"/>
      <c r="U808" s="240"/>
      <c r="V808" s="240"/>
      <c r="W808" s="256"/>
      <c r="X808" s="240"/>
      <c r="Y808" s="256"/>
      <c r="Z808" s="256"/>
      <c r="AA808" s="256"/>
      <c r="AB808" s="261"/>
      <c r="AC808" s="261"/>
      <c r="AD808" s="77"/>
      <c r="AE808" s="261"/>
      <c r="AF808" s="261"/>
      <c r="AG808" s="261"/>
      <c r="AH808" s="261"/>
      <c r="AI808" s="261"/>
      <c r="AJ808" s="261"/>
      <c r="AK808" s="245"/>
      <c r="AL808" s="245"/>
      <c r="AM808" s="247"/>
      <c r="AN808" s="77"/>
      <c r="AO808" s="561" t="str">
        <f t="shared" si="100"/>
        <v xml:space="preserve"> </v>
      </c>
      <c r="AP808" s="561" t="str">
        <f t="shared" si="102"/>
        <v xml:space="preserve"> </v>
      </c>
      <c r="AQ808" s="561" t="str">
        <f t="shared" si="103"/>
        <v xml:space="preserve"> </v>
      </c>
      <c r="AR808" s="561" t="str">
        <f t="shared" si="104"/>
        <v xml:space="preserve"> </v>
      </c>
      <c r="AS808" s="77"/>
      <c r="AT808" s="240"/>
      <c r="AU808" s="240"/>
      <c r="AV808" s="256"/>
      <c r="AW808" s="240"/>
      <c r="AX808" s="256"/>
      <c r="AY808" s="256"/>
      <c r="AZ808" s="256"/>
      <c r="BA808" s="261"/>
      <c r="BB808" s="261"/>
      <c r="BC808" s="77"/>
      <c r="BD808" s="261"/>
      <c r="BE808" s="261"/>
      <c r="BF808" s="261"/>
      <c r="BG808" s="261"/>
      <c r="BH808" s="261"/>
      <c r="BI808" s="261"/>
      <c r="BJ808" s="245"/>
      <c r="BK808" s="245"/>
      <c r="BL808" s="247"/>
      <c r="BM808" s="77"/>
      <c r="BN808" s="561" t="str">
        <f t="shared" si="101"/>
        <v xml:space="preserve"> </v>
      </c>
      <c r="BO808" s="561" t="str">
        <f t="shared" si="105"/>
        <v xml:space="preserve"> </v>
      </c>
      <c r="BP808" s="561" t="str">
        <f t="shared" si="106"/>
        <v xml:space="preserve"> </v>
      </c>
      <c r="BQ808" s="561" t="str">
        <f t="shared" si="107"/>
        <v xml:space="preserve"> </v>
      </c>
      <c r="BR808" s="77"/>
      <c r="BS808" s="145"/>
    </row>
    <row r="809" spans="1:71" s="86" customFormat="1" ht="12.75" x14ac:dyDescent="0.25">
      <c r="A809" s="365"/>
      <c r="B809" s="361">
        <f>Demography!B810</f>
        <v>0</v>
      </c>
      <c r="C809" s="361">
        <f>Demography!C810</f>
        <v>0</v>
      </c>
      <c r="D809" s="362">
        <f>Demography!D810</f>
        <v>0</v>
      </c>
      <c r="E809" s="81"/>
      <c r="F809" s="415"/>
      <c r="G809" s="416"/>
      <c r="H809" s="417"/>
      <c r="I809" s="241"/>
      <c r="J809" s="242"/>
      <c r="K809" s="243"/>
      <c r="L809" s="243"/>
      <c r="M809" s="243"/>
      <c r="N809" s="241"/>
      <c r="O809" s="248"/>
      <c r="P809" s="81"/>
      <c r="Q809" s="241"/>
      <c r="R809" s="416"/>
      <c r="S809" s="416"/>
      <c r="T809" s="81"/>
      <c r="U809" s="242"/>
      <c r="V809" s="242"/>
      <c r="W809" s="241"/>
      <c r="X809" s="242"/>
      <c r="Y809" s="241"/>
      <c r="Z809" s="241"/>
      <c r="AA809" s="241"/>
      <c r="AB809" s="243"/>
      <c r="AC809" s="243"/>
      <c r="AD809" s="77"/>
      <c r="AE809" s="243"/>
      <c r="AF809" s="243"/>
      <c r="AG809" s="243"/>
      <c r="AH809" s="243"/>
      <c r="AI809" s="243"/>
      <c r="AJ809" s="243"/>
      <c r="AK809" s="246"/>
      <c r="AL809" s="246"/>
      <c r="AM809" s="248"/>
      <c r="AN809" s="77"/>
      <c r="AO809" s="562" t="str">
        <f t="shared" si="100"/>
        <v xml:space="preserve"> </v>
      </c>
      <c r="AP809" s="562" t="str">
        <f t="shared" si="102"/>
        <v xml:space="preserve"> </v>
      </c>
      <c r="AQ809" s="562" t="str">
        <f t="shared" si="103"/>
        <v xml:space="preserve"> </v>
      </c>
      <c r="AR809" s="562" t="str">
        <f t="shared" si="104"/>
        <v xml:space="preserve"> </v>
      </c>
      <c r="AS809" s="77"/>
      <c r="AT809" s="360"/>
      <c r="AU809" s="360"/>
      <c r="AV809" s="359"/>
      <c r="AW809" s="360"/>
      <c r="AX809" s="359"/>
      <c r="AY809" s="359"/>
      <c r="AZ809" s="241"/>
      <c r="BA809" s="243"/>
      <c r="BB809" s="243"/>
      <c r="BC809" s="77"/>
      <c r="BD809" s="243"/>
      <c r="BE809" s="243"/>
      <c r="BF809" s="243"/>
      <c r="BG809" s="243"/>
      <c r="BH809" s="243"/>
      <c r="BI809" s="243"/>
      <c r="BJ809" s="246"/>
      <c r="BK809" s="246"/>
      <c r="BL809" s="248"/>
      <c r="BM809" s="77"/>
      <c r="BN809" s="562" t="str">
        <f t="shared" si="101"/>
        <v xml:space="preserve"> </v>
      </c>
      <c r="BO809" s="562" t="str">
        <f t="shared" si="105"/>
        <v xml:space="preserve"> </v>
      </c>
      <c r="BP809" s="562" t="str">
        <f t="shared" si="106"/>
        <v xml:space="preserve"> </v>
      </c>
      <c r="BQ809" s="562" t="str">
        <f t="shared" si="107"/>
        <v xml:space="preserve"> </v>
      </c>
      <c r="BR809" s="77"/>
      <c r="BS809" s="313"/>
    </row>
    <row r="810" spans="1:71" s="86" customFormat="1" ht="12.75" x14ac:dyDescent="0.25">
      <c r="A810" s="365"/>
      <c r="B810" s="147">
        <f>Demography!B811</f>
        <v>0</v>
      </c>
      <c r="C810" s="147">
        <f>Demography!C811</f>
        <v>0</v>
      </c>
      <c r="D810" s="148">
        <f>Demography!D811</f>
        <v>0</v>
      </c>
      <c r="E810" s="81"/>
      <c r="F810" s="238"/>
      <c r="G810" s="150"/>
      <c r="H810" s="414"/>
      <c r="I810" s="256"/>
      <c r="J810" s="240"/>
      <c r="K810" s="261"/>
      <c r="L810" s="261"/>
      <c r="M810" s="261"/>
      <c r="N810" s="256"/>
      <c r="O810" s="247"/>
      <c r="P810" s="81"/>
      <c r="Q810" s="256"/>
      <c r="R810" s="150"/>
      <c r="S810" s="150"/>
      <c r="T810" s="81"/>
      <c r="U810" s="240"/>
      <c r="V810" s="240"/>
      <c r="W810" s="256"/>
      <c r="X810" s="240"/>
      <c r="Y810" s="256"/>
      <c r="Z810" s="256"/>
      <c r="AA810" s="256"/>
      <c r="AB810" s="261"/>
      <c r="AC810" s="261"/>
      <c r="AD810" s="77"/>
      <c r="AE810" s="261"/>
      <c r="AF810" s="261"/>
      <c r="AG810" s="261"/>
      <c r="AH810" s="261"/>
      <c r="AI810" s="261"/>
      <c r="AJ810" s="261"/>
      <c r="AK810" s="245"/>
      <c r="AL810" s="245"/>
      <c r="AM810" s="247"/>
      <c r="AN810" s="77"/>
      <c r="AO810" s="561" t="str">
        <f t="shared" si="100"/>
        <v xml:space="preserve"> </v>
      </c>
      <c r="AP810" s="561" t="str">
        <f t="shared" si="102"/>
        <v xml:space="preserve"> </v>
      </c>
      <c r="AQ810" s="561" t="str">
        <f t="shared" si="103"/>
        <v xml:space="preserve"> </v>
      </c>
      <c r="AR810" s="561" t="str">
        <f t="shared" si="104"/>
        <v xml:space="preserve"> </v>
      </c>
      <c r="AS810" s="77"/>
      <c r="AT810" s="240"/>
      <c r="AU810" s="240"/>
      <c r="AV810" s="256"/>
      <c r="AW810" s="240"/>
      <c r="AX810" s="256"/>
      <c r="AY810" s="256"/>
      <c r="AZ810" s="256"/>
      <c r="BA810" s="261"/>
      <c r="BB810" s="261"/>
      <c r="BC810" s="77"/>
      <c r="BD810" s="261"/>
      <c r="BE810" s="261"/>
      <c r="BF810" s="261"/>
      <c r="BG810" s="261"/>
      <c r="BH810" s="261"/>
      <c r="BI810" s="261"/>
      <c r="BJ810" s="245"/>
      <c r="BK810" s="245"/>
      <c r="BL810" s="247"/>
      <c r="BM810" s="77"/>
      <c r="BN810" s="561" t="str">
        <f t="shared" si="101"/>
        <v xml:space="preserve"> </v>
      </c>
      <c r="BO810" s="561" t="str">
        <f t="shared" si="105"/>
        <v xml:space="preserve"> </v>
      </c>
      <c r="BP810" s="561" t="str">
        <f t="shared" si="106"/>
        <v xml:space="preserve"> </v>
      </c>
      <c r="BQ810" s="561" t="str">
        <f t="shared" si="107"/>
        <v xml:space="preserve"> </v>
      </c>
      <c r="BR810" s="77"/>
      <c r="BS810" s="145"/>
    </row>
    <row r="811" spans="1:71" s="86" customFormat="1" ht="12.75" x14ac:dyDescent="0.25">
      <c r="A811" s="365"/>
      <c r="B811" s="361">
        <f>Demography!B812</f>
        <v>0</v>
      </c>
      <c r="C811" s="361">
        <f>Demography!C812</f>
        <v>0</v>
      </c>
      <c r="D811" s="362">
        <f>Demography!D812</f>
        <v>0</v>
      </c>
      <c r="E811" s="81"/>
      <c r="F811" s="415"/>
      <c r="G811" s="416"/>
      <c r="H811" s="417"/>
      <c r="I811" s="241"/>
      <c r="J811" s="242"/>
      <c r="K811" s="243"/>
      <c r="L811" s="243"/>
      <c r="M811" s="243"/>
      <c r="N811" s="241"/>
      <c r="O811" s="248"/>
      <c r="P811" s="81"/>
      <c r="Q811" s="241"/>
      <c r="R811" s="416"/>
      <c r="S811" s="416"/>
      <c r="T811" s="81"/>
      <c r="U811" s="242"/>
      <c r="V811" s="242"/>
      <c r="W811" s="241"/>
      <c r="X811" s="242"/>
      <c r="Y811" s="241"/>
      <c r="Z811" s="241"/>
      <c r="AA811" s="241"/>
      <c r="AB811" s="243"/>
      <c r="AC811" s="243"/>
      <c r="AD811" s="77"/>
      <c r="AE811" s="243"/>
      <c r="AF811" s="243"/>
      <c r="AG811" s="243"/>
      <c r="AH811" s="243"/>
      <c r="AI811" s="243"/>
      <c r="AJ811" s="243"/>
      <c r="AK811" s="246"/>
      <c r="AL811" s="246"/>
      <c r="AM811" s="248"/>
      <c r="AN811" s="77"/>
      <c r="AO811" s="562" t="str">
        <f t="shared" si="100"/>
        <v xml:space="preserve"> </v>
      </c>
      <c r="AP811" s="562" t="str">
        <f t="shared" si="102"/>
        <v xml:space="preserve"> </v>
      </c>
      <c r="AQ811" s="562" t="str">
        <f t="shared" si="103"/>
        <v xml:space="preserve"> </v>
      </c>
      <c r="AR811" s="562" t="str">
        <f t="shared" si="104"/>
        <v xml:space="preserve"> </v>
      </c>
      <c r="AS811" s="77"/>
      <c r="AT811" s="360"/>
      <c r="AU811" s="360"/>
      <c r="AV811" s="359"/>
      <c r="AW811" s="360"/>
      <c r="AX811" s="359"/>
      <c r="AY811" s="359"/>
      <c r="AZ811" s="241"/>
      <c r="BA811" s="243"/>
      <c r="BB811" s="243"/>
      <c r="BC811" s="77"/>
      <c r="BD811" s="243"/>
      <c r="BE811" s="243"/>
      <c r="BF811" s="243"/>
      <c r="BG811" s="243"/>
      <c r="BH811" s="243"/>
      <c r="BI811" s="243"/>
      <c r="BJ811" s="246"/>
      <c r="BK811" s="246"/>
      <c r="BL811" s="248"/>
      <c r="BM811" s="77"/>
      <c r="BN811" s="562" t="str">
        <f t="shared" si="101"/>
        <v xml:space="preserve"> </v>
      </c>
      <c r="BO811" s="562" t="str">
        <f t="shared" si="105"/>
        <v xml:space="preserve"> </v>
      </c>
      <c r="BP811" s="562" t="str">
        <f t="shared" si="106"/>
        <v xml:space="preserve"> </v>
      </c>
      <c r="BQ811" s="562" t="str">
        <f t="shared" si="107"/>
        <v xml:space="preserve"> </v>
      </c>
      <c r="BR811" s="77"/>
      <c r="BS811" s="313"/>
    </row>
    <row r="812" spans="1:71" s="86" customFormat="1" ht="12.75" x14ac:dyDescent="0.25">
      <c r="A812" s="365"/>
      <c r="B812" s="147">
        <f>Demography!B813</f>
        <v>0</v>
      </c>
      <c r="C812" s="147">
        <f>Demography!C813</f>
        <v>0</v>
      </c>
      <c r="D812" s="148">
        <f>Demography!D813</f>
        <v>0</v>
      </c>
      <c r="E812" s="81"/>
      <c r="F812" s="238"/>
      <c r="G812" s="150"/>
      <c r="H812" s="414"/>
      <c r="I812" s="256"/>
      <c r="J812" s="240"/>
      <c r="K812" s="261"/>
      <c r="L812" s="261"/>
      <c r="M812" s="261"/>
      <c r="N812" s="256"/>
      <c r="O812" s="247"/>
      <c r="P812" s="81"/>
      <c r="Q812" s="256"/>
      <c r="R812" s="150"/>
      <c r="S812" s="150"/>
      <c r="T812" s="81"/>
      <c r="U812" s="240"/>
      <c r="V812" s="240"/>
      <c r="W812" s="256"/>
      <c r="X812" s="240"/>
      <c r="Y812" s="256"/>
      <c r="Z812" s="256"/>
      <c r="AA812" s="256"/>
      <c r="AB812" s="261"/>
      <c r="AC812" s="261"/>
      <c r="AD812" s="77"/>
      <c r="AE812" s="261"/>
      <c r="AF812" s="261"/>
      <c r="AG812" s="261"/>
      <c r="AH812" s="261"/>
      <c r="AI812" s="261"/>
      <c r="AJ812" s="261"/>
      <c r="AK812" s="245"/>
      <c r="AL812" s="245"/>
      <c r="AM812" s="247"/>
      <c r="AN812" s="77"/>
      <c r="AO812" s="561" t="str">
        <f t="shared" si="100"/>
        <v xml:space="preserve"> </v>
      </c>
      <c r="AP812" s="561" t="str">
        <f t="shared" si="102"/>
        <v xml:space="preserve"> </v>
      </c>
      <c r="AQ812" s="561" t="str">
        <f t="shared" si="103"/>
        <v xml:space="preserve"> </v>
      </c>
      <c r="AR812" s="561" t="str">
        <f t="shared" si="104"/>
        <v xml:space="preserve"> </v>
      </c>
      <c r="AS812" s="77"/>
      <c r="AT812" s="240"/>
      <c r="AU812" s="240"/>
      <c r="AV812" s="256"/>
      <c r="AW812" s="240"/>
      <c r="AX812" s="256"/>
      <c r="AY812" s="256"/>
      <c r="AZ812" s="256"/>
      <c r="BA812" s="261"/>
      <c r="BB812" s="261"/>
      <c r="BC812" s="77"/>
      <c r="BD812" s="261"/>
      <c r="BE812" s="261"/>
      <c r="BF812" s="261"/>
      <c r="BG812" s="261"/>
      <c r="BH812" s="261"/>
      <c r="BI812" s="261"/>
      <c r="BJ812" s="245"/>
      <c r="BK812" s="245"/>
      <c r="BL812" s="247"/>
      <c r="BM812" s="77"/>
      <c r="BN812" s="561" t="str">
        <f t="shared" si="101"/>
        <v xml:space="preserve"> </v>
      </c>
      <c r="BO812" s="561" t="str">
        <f t="shared" si="105"/>
        <v xml:space="preserve"> </v>
      </c>
      <c r="BP812" s="561" t="str">
        <f t="shared" si="106"/>
        <v xml:space="preserve"> </v>
      </c>
      <c r="BQ812" s="561" t="str">
        <f t="shared" si="107"/>
        <v xml:space="preserve"> </v>
      </c>
      <c r="BR812" s="77"/>
      <c r="BS812" s="145"/>
    </row>
    <row r="813" spans="1:71" s="86" customFormat="1" ht="12.75" x14ac:dyDescent="0.25">
      <c r="A813" s="365"/>
      <c r="B813" s="361">
        <f>Demography!B814</f>
        <v>0</v>
      </c>
      <c r="C813" s="361">
        <f>Demography!C814</f>
        <v>0</v>
      </c>
      <c r="D813" s="362">
        <f>Demography!D814</f>
        <v>0</v>
      </c>
      <c r="E813" s="81"/>
      <c r="F813" s="415"/>
      <c r="G813" s="416"/>
      <c r="H813" s="417"/>
      <c r="I813" s="241"/>
      <c r="J813" s="242"/>
      <c r="K813" s="243"/>
      <c r="L813" s="243"/>
      <c r="M813" s="243"/>
      <c r="N813" s="241"/>
      <c r="O813" s="248"/>
      <c r="P813" s="81"/>
      <c r="Q813" s="241"/>
      <c r="R813" s="416"/>
      <c r="S813" s="416"/>
      <c r="T813" s="81"/>
      <c r="U813" s="242"/>
      <c r="V813" s="242"/>
      <c r="W813" s="241"/>
      <c r="X813" s="242"/>
      <c r="Y813" s="241"/>
      <c r="Z813" s="241"/>
      <c r="AA813" s="241"/>
      <c r="AB813" s="243"/>
      <c r="AC813" s="243"/>
      <c r="AD813" s="77"/>
      <c r="AE813" s="243"/>
      <c r="AF813" s="243"/>
      <c r="AG813" s="243"/>
      <c r="AH813" s="243"/>
      <c r="AI813" s="243"/>
      <c r="AJ813" s="243"/>
      <c r="AK813" s="246"/>
      <c r="AL813" s="246"/>
      <c r="AM813" s="248"/>
      <c r="AN813" s="77"/>
      <c r="AO813" s="562" t="str">
        <f t="shared" si="100"/>
        <v xml:space="preserve"> </v>
      </c>
      <c r="AP813" s="562" t="str">
        <f t="shared" si="102"/>
        <v xml:space="preserve"> </v>
      </c>
      <c r="AQ813" s="562" t="str">
        <f t="shared" si="103"/>
        <v xml:space="preserve"> </v>
      </c>
      <c r="AR813" s="562" t="str">
        <f t="shared" si="104"/>
        <v xml:space="preserve"> </v>
      </c>
      <c r="AS813" s="77"/>
      <c r="AT813" s="360"/>
      <c r="AU813" s="360"/>
      <c r="AV813" s="359"/>
      <c r="AW813" s="360"/>
      <c r="AX813" s="359"/>
      <c r="AY813" s="359"/>
      <c r="AZ813" s="241"/>
      <c r="BA813" s="243"/>
      <c r="BB813" s="243"/>
      <c r="BC813" s="77"/>
      <c r="BD813" s="243"/>
      <c r="BE813" s="243"/>
      <c r="BF813" s="243"/>
      <c r="BG813" s="243"/>
      <c r="BH813" s="243"/>
      <c r="BI813" s="243"/>
      <c r="BJ813" s="246"/>
      <c r="BK813" s="246"/>
      <c r="BL813" s="248"/>
      <c r="BM813" s="77"/>
      <c r="BN813" s="562" t="str">
        <f t="shared" si="101"/>
        <v xml:space="preserve"> </v>
      </c>
      <c r="BO813" s="562" t="str">
        <f t="shared" si="105"/>
        <v xml:space="preserve"> </v>
      </c>
      <c r="BP813" s="562" t="str">
        <f t="shared" si="106"/>
        <v xml:space="preserve"> </v>
      </c>
      <c r="BQ813" s="562" t="str">
        <f t="shared" si="107"/>
        <v xml:space="preserve"> </v>
      </c>
      <c r="BR813" s="77"/>
      <c r="BS813" s="313"/>
    </row>
    <row r="814" spans="1:71" s="86" customFormat="1" ht="12.75" x14ac:dyDescent="0.25">
      <c r="A814" s="365"/>
      <c r="B814" s="147">
        <f>Demography!B815</f>
        <v>0</v>
      </c>
      <c r="C814" s="147">
        <f>Demography!C815</f>
        <v>0</v>
      </c>
      <c r="D814" s="148">
        <f>Demography!D815</f>
        <v>0</v>
      </c>
      <c r="E814" s="81"/>
      <c r="F814" s="238"/>
      <c r="G814" s="150"/>
      <c r="H814" s="414"/>
      <c r="I814" s="256"/>
      <c r="J814" s="240"/>
      <c r="K814" s="261"/>
      <c r="L814" s="261"/>
      <c r="M814" s="261"/>
      <c r="N814" s="256"/>
      <c r="O814" s="247"/>
      <c r="P814" s="81"/>
      <c r="Q814" s="256"/>
      <c r="R814" s="150"/>
      <c r="S814" s="150"/>
      <c r="T814" s="81"/>
      <c r="U814" s="240"/>
      <c r="V814" s="240"/>
      <c r="W814" s="256"/>
      <c r="X814" s="240"/>
      <c r="Y814" s="256"/>
      <c r="Z814" s="256"/>
      <c r="AA814" s="256"/>
      <c r="AB814" s="261"/>
      <c r="AC814" s="261"/>
      <c r="AD814" s="77"/>
      <c r="AE814" s="261"/>
      <c r="AF814" s="261"/>
      <c r="AG814" s="261"/>
      <c r="AH814" s="261"/>
      <c r="AI814" s="261"/>
      <c r="AJ814" s="261"/>
      <c r="AK814" s="245"/>
      <c r="AL814" s="245"/>
      <c r="AM814" s="247"/>
      <c r="AN814" s="77"/>
      <c r="AO814" s="561" t="str">
        <f t="shared" si="100"/>
        <v xml:space="preserve"> </v>
      </c>
      <c r="AP814" s="561" t="str">
        <f t="shared" si="102"/>
        <v xml:space="preserve"> </v>
      </c>
      <c r="AQ814" s="561" t="str">
        <f t="shared" si="103"/>
        <v xml:space="preserve"> </v>
      </c>
      <c r="AR814" s="561" t="str">
        <f t="shared" si="104"/>
        <v xml:space="preserve"> </v>
      </c>
      <c r="AS814" s="77"/>
      <c r="AT814" s="240"/>
      <c r="AU814" s="240"/>
      <c r="AV814" s="256"/>
      <c r="AW814" s="240"/>
      <c r="AX814" s="256"/>
      <c r="AY814" s="256"/>
      <c r="AZ814" s="256"/>
      <c r="BA814" s="261"/>
      <c r="BB814" s="261"/>
      <c r="BC814" s="77"/>
      <c r="BD814" s="261"/>
      <c r="BE814" s="261"/>
      <c r="BF814" s="261"/>
      <c r="BG814" s="261"/>
      <c r="BH814" s="261"/>
      <c r="BI814" s="261"/>
      <c r="BJ814" s="245"/>
      <c r="BK814" s="245"/>
      <c r="BL814" s="247"/>
      <c r="BM814" s="77"/>
      <c r="BN814" s="561" t="str">
        <f t="shared" si="101"/>
        <v xml:space="preserve"> </v>
      </c>
      <c r="BO814" s="561" t="str">
        <f t="shared" si="105"/>
        <v xml:space="preserve"> </v>
      </c>
      <c r="BP814" s="561" t="str">
        <f t="shared" si="106"/>
        <v xml:space="preserve"> </v>
      </c>
      <c r="BQ814" s="561" t="str">
        <f t="shared" si="107"/>
        <v xml:space="preserve"> </v>
      </c>
      <c r="BR814" s="77"/>
      <c r="BS814" s="145"/>
    </row>
    <row r="815" spans="1:71" s="86" customFormat="1" ht="12.75" x14ac:dyDescent="0.25">
      <c r="A815" s="365"/>
      <c r="B815" s="361">
        <f>Demography!B816</f>
        <v>0</v>
      </c>
      <c r="C815" s="361">
        <f>Demography!C816</f>
        <v>0</v>
      </c>
      <c r="D815" s="362">
        <f>Demography!D816</f>
        <v>0</v>
      </c>
      <c r="E815" s="81"/>
      <c r="F815" s="415"/>
      <c r="G815" s="416"/>
      <c r="H815" s="417"/>
      <c r="I815" s="241"/>
      <c r="J815" s="242"/>
      <c r="K815" s="243"/>
      <c r="L815" s="243"/>
      <c r="M815" s="243"/>
      <c r="N815" s="241"/>
      <c r="O815" s="248"/>
      <c r="P815" s="81"/>
      <c r="Q815" s="241"/>
      <c r="R815" s="416"/>
      <c r="S815" s="416"/>
      <c r="T815" s="81"/>
      <c r="U815" s="242"/>
      <c r="V815" s="242"/>
      <c r="W815" s="241"/>
      <c r="X815" s="242"/>
      <c r="Y815" s="241"/>
      <c r="Z815" s="241"/>
      <c r="AA815" s="241"/>
      <c r="AB815" s="243"/>
      <c r="AC815" s="243"/>
      <c r="AD815" s="77"/>
      <c r="AE815" s="243"/>
      <c r="AF815" s="243"/>
      <c r="AG815" s="243"/>
      <c r="AH815" s="243"/>
      <c r="AI815" s="243"/>
      <c r="AJ815" s="243"/>
      <c r="AK815" s="246"/>
      <c r="AL815" s="246"/>
      <c r="AM815" s="248"/>
      <c r="AN815" s="77"/>
      <c r="AO815" s="562" t="str">
        <f t="shared" si="100"/>
        <v xml:space="preserve"> </v>
      </c>
      <c r="AP815" s="562" t="str">
        <f t="shared" si="102"/>
        <v xml:space="preserve"> </v>
      </c>
      <c r="AQ815" s="562" t="str">
        <f t="shared" si="103"/>
        <v xml:space="preserve"> </v>
      </c>
      <c r="AR815" s="562" t="str">
        <f t="shared" si="104"/>
        <v xml:space="preserve"> </v>
      </c>
      <c r="AS815" s="77"/>
      <c r="AT815" s="360"/>
      <c r="AU815" s="360"/>
      <c r="AV815" s="359"/>
      <c r="AW815" s="360"/>
      <c r="AX815" s="359"/>
      <c r="AY815" s="359"/>
      <c r="AZ815" s="241"/>
      <c r="BA815" s="243"/>
      <c r="BB815" s="243"/>
      <c r="BC815" s="77"/>
      <c r="BD815" s="243"/>
      <c r="BE815" s="243"/>
      <c r="BF815" s="243"/>
      <c r="BG815" s="243"/>
      <c r="BH815" s="243"/>
      <c r="BI815" s="243"/>
      <c r="BJ815" s="246"/>
      <c r="BK815" s="246"/>
      <c r="BL815" s="248"/>
      <c r="BM815" s="77"/>
      <c r="BN815" s="562" t="str">
        <f t="shared" si="101"/>
        <v xml:space="preserve"> </v>
      </c>
      <c r="BO815" s="562" t="str">
        <f t="shared" si="105"/>
        <v xml:space="preserve"> </v>
      </c>
      <c r="BP815" s="562" t="str">
        <f t="shared" si="106"/>
        <v xml:space="preserve"> </v>
      </c>
      <c r="BQ815" s="562" t="str">
        <f t="shared" si="107"/>
        <v xml:space="preserve"> </v>
      </c>
      <c r="BR815" s="77"/>
      <c r="BS815" s="313"/>
    </row>
    <row r="816" spans="1:71" s="86" customFormat="1" ht="12.75" x14ac:dyDescent="0.25">
      <c r="A816" s="365"/>
      <c r="B816" s="147">
        <f>Demography!B817</f>
        <v>0</v>
      </c>
      <c r="C816" s="147">
        <f>Demography!C817</f>
        <v>0</v>
      </c>
      <c r="D816" s="148">
        <f>Demography!D817</f>
        <v>0</v>
      </c>
      <c r="E816" s="81"/>
      <c r="F816" s="238"/>
      <c r="G816" s="150"/>
      <c r="H816" s="414"/>
      <c r="I816" s="256"/>
      <c r="J816" s="240"/>
      <c r="K816" s="261"/>
      <c r="L816" s="261"/>
      <c r="M816" s="261"/>
      <c r="N816" s="256"/>
      <c r="O816" s="247"/>
      <c r="P816" s="81"/>
      <c r="Q816" s="256"/>
      <c r="R816" s="150"/>
      <c r="S816" s="150"/>
      <c r="T816" s="81"/>
      <c r="U816" s="240"/>
      <c r="V816" s="240"/>
      <c r="W816" s="256"/>
      <c r="X816" s="240"/>
      <c r="Y816" s="256"/>
      <c r="Z816" s="256"/>
      <c r="AA816" s="256"/>
      <c r="AB816" s="261"/>
      <c r="AC816" s="261"/>
      <c r="AD816" s="77"/>
      <c r="AE816" s="261"/>
      <c r="AF816" s="261"/>
      <c r="AG816" s="261"/>
      <c r="AH816" s="261"/>
      <c r="AI816" s="261"/>
      <c r="AJ816" s="261"/>
      <c r="AK816" s="245"/>
      <c r="AL816" s="245"/>
      <c r="AM816" s="247"/>
      <c r="AN816" s="77"/>
      <c r="AO816" s="561" t="str">
        <f t="shared" si="100"/>
        <v xml:space="preserve"> </v>
      </c>
      <c r="AP816" s="561" t="str">
        <f t="shared" si="102"/>
        <v xml:space="preserve"> </v>
      </c>
      <c r="AQ816" s="561" t="str">
        <f t="shared" si="103"/>
        <v xml:space="preserve"> </v>
      </c>
      <c r="AR816" s="561" t="str">
        <f t="shared" si="104"/>
        <v xml:space="preserve"> </v>
      </c>
      <c r="AS816" s="77"/>
      <c r="AT816" s="240"/>
      <c r="AU816" s="240"/>
      <c r="AV816" s="256"/>
      <c r="AW816" s="240"/>
      <c r="AX816" s="256"/>
      <c r="AY816" s="256"/>
      <c r="AZ816" s="256"/>
      <c r="BA816" s="261"/>
      <c r="BB816" s="261"/>
      <c r="BC816" s="77"/>
      <c r="BD816" s="261"/>
      <c r="BE816" s="261"/>
      <c r="BF816" s="261"/>
      <c r="BG816" s="261"/>
      <c r="BH816" s="261"/>
      <c r="BI816" s="261"/>
      <c r="BJ816" s="245"/>
      <c r="BK816" s="245"/>
      <c r="BL816" s="247"/>
      <c r="BM816" s="77"/>
      <c r="BN816" s="561" t="str">
        <f t="shared" si="101"/>
        <v xml:space="preserve"> </v>
      </c>
      <c r="BO816" s="561" t="str">
        <f t="shared" si="105"/>
        <v xml:space="preserve"> </v>
      </c>
      <c r="BP816" s="561" t="str">
        <f t="shared" si="106"/>
        <v xml:space="preserve"> </v>
      </c>
      <c r="BQ816" s="561" t="str">
        <f t="shared" si="107"/>
        <v xml:space="preserve"> </v>
      </c>
      <c r="BR816" s="77"/>
      <c r="BS816" s="145"/>
    </row>
    <row r="817" spans="1:71" s="86" customFormat="1" ht="12.75" x14ac:dyDescent="0.25">
      <c r="A817" s="365"/>
      <c r="B817" s="361">
        <f>Demography!B818</f>
        <v>0</v>
      </c>
      <c r="C817" s="361">
        <f>Demography!C818</f>
        <v>0</v>
      </c>
      <c r="D817" s="362">
        <f>Demography!D818</f>
        <v>0</v>
      </c>
      <c r="E817" s="81"/>
      <c r="F817" s="415"/>
      <c r="G817" s="416"/>
      <c r="H817" s="417"/>
      <c r="I817" s="241"/>
      <c r="J817" s="242"/>
      <c r="K817" s="243"/>
      <c r="L817" s="243"/>
      <c r="M817" s="243"/>
      <c r="N817" s="241"/>
      <c r="O817" s="248"/>
      <c r="P817" s="81"/>
      <c r="Q817" s="241"/>
      <c r="R817" s="416"/>
      <c r="S817" s="416"/>
      <c r="T817" s="81"/>
      <c r="U817" s="242"/>
      <c r="V817" s="242"/>
      <c r="W817" s="241"/>
      <c r="X817" s="242"/>
      <c r="Y817" s="241"/>
      <c r="Z817" s="241"/>
      <c r="AA817" s="241"/>
      <c r="AB817" s="243"/>
      <c r="AC817" s="243"/>
      <c r="AD817" s="77"/>
      <c r="AE817" s="243"/>
      <c r="AF817" s="243"/>
      <c r="AG817" s="243"/>
      <c r="AH817" s="243"/>
      <c r="AI817" s="243"/>
      <c r="AJ817" s="243"/>
      <c r="AK817" s="246"/>
      <c r="AL817" s="246"/>
      <c r="AM817" s="248"/>
      <c r="AN817" s="77"/>
      <c r="AO817" s="562" t="str">
        <f t="shared" si="100"/>
        <v xml:space="preserve"> </v>
      </c>
      <c r="AP817" s="562" t="str">
        <f t="shared" si="102"/>
        <v xml:space="preserve"> </v>
      </c>
      <c r="AQ817" s="562" t="str">
        <f t="shared" si="103"/>
        <v xml:space="preserve"> </v>
      </c>
      <c r="AR817" s="562" t="str">
        <f t="shared" si="104"/>
        <v xml:space="preserve"> </v>
      </c>
      <c r="AS817" s="77"/>
      <c r="AT817" s="360"/>
      <c r="AU817" s="360"/>
      <c r="AV817" s="359"/>
      <c r="AW817" s="360"/>
      <c r="AX817" s="359"/>
      <c r="AY817" s="359"/>
      <c r="AZ817" s="241"/>
      <c r="BA817" s="243"/>
      <c r="BB817" s="243"/>
      <c r="BC817" s="77"/>
      <c r="BD817" s="243"/>
      <c r="BE817" s="243"/>
      <c r="BF817" s="243"/>
      <c r="BG817" s="243"/>
      <c r="BH817" s="243"/>
      <c r="BI817" s="243"/>
      <c r="BJ817" s="246"/>
      <c r="BK817" s="246"/>
      <c r="BL817" s="248"/>
      <c r="BM817" s="77"/>
      <c r="BN817" s="562" t="str">
        <f t="shared" si="101"/>
        <v xml:space="preserve"> </v>
      </c>
      <c r="BO817" s="562" t="str">
        <f t="shared" si="105"/>
        <v xml:space="preserve"> </v>
      </c>
      <c r="BP817" s="562" t="str">
        <f t="shared" si="106"/>
        <v xml:space="preserve"> </v>
      </c>
      <c r="BQ817" s="562" t="str">
        <f t="shared" si="107"/>
        <v xml:space="preserve"> </v>
      </c>
      <c r="BR817" s="77"/>
      <c r="BS817" s="313"/>
    </row>
    <row r="818" spans="1:71" s="86" customFormat="1" ht="12.75" x14ac:dyDescent="0.25">
      <c r="A818" s="365"/>
      <c r="B818" s="147">
        <f>Demography!B819</f>
        <v>0</v>
      </c>
      <c r="C818" s="147">
        <f>Demography!C819</f>
        <v>0</v>
      </c>
      <c r="D818" s="148">
        <f>Demography!D819</f>
        <v>0</v>
      </c>
      <c r="E818" s="81"/>
      <c r="F818" s="238"/>
      <c r="G818" s="150"/>
      <c r="H818" s="414"/>
      <c r="I818" s="256"/>
      <c r="J818" s="240"/>
      <c r="K818" s="261"/>
      <c r="L818" s="261"/>
      <c r="M818" s="261"/>
      <c r="N818" s="256"/>
      <c r="O818" s="247"/>
      <c r="P818" s="81"/>
      <c r="Q818" s="256"/>
      <c r="R818" s="150"/>
      <c r="S818" s="150"/>
      <c r="T818" s="81"/>
      <c r="U818" s="240"/>
      <c r="V818" s="240"/>
      <c r="W818" s="256"/>
      <c r="X818" s="240"/>
      <c r="Y818" s="256"/>
      <c r="Z818" s="256"/>
      <c r="AA818" s="256"/>
      <c r="AB818" s="261"/>
      <c r="AC818" s="261"/>
      <c r="AD818" s="77"/>
      <c r="AE818" s="261"/>
      <c r="AF818" s="261"/>
      <c r="AG818" s="261"/>
      <c r="AH818" s="261"/>
      <c r="AI818" s="261"/>
      <c r="AJ818" s="261"/>
      <c r="AK818" s="245"/>
      <c r="AL818" s="245"/>
      <c r="AM818" s="247"/>
      <c r="AN818" s="77"/>
      <c r="AO818" s="561" t="str">
        <f t="shared" si="100"/>
        <v xml:space="preserve"> </v>
      </c>
      <c r="AP818" s="561" t="str">
        <f t="shared" si="102"/>
        <v xml:space="preserve"> </v>
      </c>
      <c r="AQ818" s="561" t="str">
        <f t="shared" si="103"/>
        <v xml:space="preserve"> </v>
      </c>
      <c r="AR818" s="561" t="str">
        <f t="shared" si="104"/>
        <v xml:space="preserve"> </v>
      </c>
      <c r="AS818" s="77"/>
      <c r="AT818" s="240"/>
      <c r="AU818" s="240"/>
      <c r="AV818" s="256"/>
      <c r="AW818" s="240"/>
      <c r="AX818" s="256"/>
      <c r="AY818" s="256"/>
      <c r="AZ818" s="256"/>
      <c r="BA818" s="261"/>
      <c r="BB818" s="261"/>
      <c r="BC818" s="77"/>
      <c r="BD818" s="261"/>
      <c r="BE818" s="261"/>
      <c r="BF818" s="261"/>
      <c r="BG818" s="261"/>
      <c r="BH818" s="261"/>
      <c r="BI818" s="261"/>
      <c r="BJ818" s="245"/>
      <c r="BK818" s="245"/>
      <c r="BL818" s="247"/>
      <c r="BM818" s="77"/>
      <c r="BN818" s="561" t="str">
        <f t="shared" si="101"/>
        <v xml:space="preserve"> </v>
      </c>
      <c r="BO818" s="561" t="str">
        <f t="shared" si="105"/>
        <v xml:space="preserve"> </v>
      </c>
      <c r="BP818" s="561" t="str">
        <f t="shared" si="106"/>
        <v xml:space="preserve"> </v>
      </c>
      <c r="BQ818" s="561" t="str">
        <f t="shared" si="107"/>
        <v xml:space="preserve"> </v>
      </c>
      <c r="BR818" s="77"/>
      <c r="BS818" s="145"/>
    </row>
    <row r="819" spans="1:71" s="86" customFormat="1" ht="12.75" x14ac:dyDescent="0.25">
      <c r="A819" s="365"/>
      <c r="B819" s="361">
        <f>Demography!B820</f>
        <v>0</v>
      </c>
      <c r="C819" s="361">
        <f>Demography!C820</f>
        <v>0</v>
      </c>
      <c r="D819" s="362">
        <f>Demography!D820</f>
        <v>0</v>
      </c>
      <c r="E819" s="81"/>
      <c r="F819" s="415"/>
      <c r="G819" s="416"/>
      <c r="H819" s="417"/>
      <c r="I819" s="241"/>
      <c r="J819" s="242"/>
      <c r="K819" s="243"/>
      <c r="L819" s="243"/>
      <c r="M819" s="243"/>
      <c r="N819" s="241"/>
      <c r="O819" s="248"/>
      <c r="P819" s="81"/>
      <c r="Q819" s="241"/>
      <c r="R819" s="416"/>
      <c r="S819" s="416"/>
      <c r="T819" s="81"/>
      <c r="U819" s="242"/>
      <c r="V819" s="242"/>
      <c r="W819" s="241"/>
      <c r="X819" s="242"/>
      <c r="Y819" s="241"/>
      <c r="Z819" s="241"/>
      <c r="AA819" s="241"/>
      <c r="AB819" s="243"/>
      <c r="AC819" s="243"/>
      <c r="AD819" s="77"/>
      <c r="AE819" s="243"/>
      <c r="AF819" s="243"/>
      <c r="AG819" s="243"/>
      <c r="AH819" s="243"/>
      <c r="AI819" s="243"/>
      <c r="AJ819" s="243"/>
      <c r="AK819" s="246"/>
      <c r="AL819" s="246"/>
      <c r="AM819" s="248"/>
      <c r="AN819" s="77"/>
      <c r="AO819" s="562" t="str">
        <f t="shared" si="100"/>
        <v xml:space="preserve"> </v>
      </c>
      <c r="AP819" s="562" t="str">
        <f t="shared" si="102"/>
        <v xml:space="preserve"> </v>
      </c>
      <c r="AQ819" s="562" t="str">
        <f t="shared" si="103"/>
        <v xml:space="preserve"> </v>
      </c>
      <c r="AR819" s="562" t="str">
        <f t="shared" si="104"/>
        <v xml:space="preserve"> </v>
      </c>
      <c r="AS819" s="77"/>
      <c r="AT819" s="360"/>
      <c r="AU819" s="360"/>
      <c r="AV819" s="359"/>
      <c r="AW819" s="360"/>
      <c r="AX819" s="359"/>
      <c r="AY819" s="359"/>
      <c r="AZ819" s="241"/>
      <c r="BA819" s="243"/>
      <c r="BB819" s="243"/>
      <c r="BC819" s="77"/>
      <c r="BD819" s="243"/>
      <c r="BE819" s="243"/>
      <c r="BF819" s="243"/>
      <c r="BG819" s="243"/>
      <c r="BH819" s="243"/>
      <c r="BI819" s="243"/>
      <c r="BJ819" s="246"/>
      <c r="BK819" s="246"/>
      <c r="BL819" s="248"/>
      <c r="BM819" s="77"/>
      <c r="BN819" s="562" t="str">
        <f t="shared" si="101"/>
        <v xml:space="preserve"> </v>
      </c>
      <c r="BO819" s="562" t="str">
        <f t="shared" si="105"/>
        <v xml:space="preserve"> </v>
      </c>
      <c r="BP819" s="562" t="str">
        <f t="shared" si="106"/>
        <v xml:space="preserve"> </v>
      </c>
      <c r="BQ819" s="562" t="str">
        <f t="shared" si="107"/>
        <v xml:space="preserve"> </v>
      </c>
      <c r="BR819" s="77"/>
      <c r="BS819" s="313"/>
    </row>
    <row r="820" spans="1:71" s="86" customFormat="1" ht="12.75" x14ac:dyDescent="0.25">
      <c r="A820" s="365"/>
      <c r="B820" s="147">
        <f>Demography!B821</f>
        <v>0</v>
      </c>
      <c r="C820" s="147">
        <f>Demography!C821</f>
        <v>0</v>
      </c>
      <c r="D820" s="148">
        <f>Demography!D821</f>
        <v>0</v>
      </c>
      <c r="E820" s="81"/>
      <c r="F820" s="238"/>
      <c r="G820" s="150"/>
      <c r="H820" s="414"/>
      <c r="I820" s="256"/>
      <c r="J820" s="240"/>
      <c r="K820" s="261"/>
      <c r="L820" s="261"/>
      <c r="M820" s="261"/>
      <c r="N820" s="256"/>
      <c r="O820" s="247"/>
      <c r="P820" s="81"/>
      <c r="Q820" s="256"/>
      <c r="R820" s="150"/>
      <c r="S820" s="150"/>
      <c r="T820" s="81"/>
      <c r="U820" s="240"/>
      <c r="V820" s="240"/>
      <c r="W820" s="256"/>
      <c r="X820" s="240"/>
      <c r="Y820" s="256"/>
      <c r="Z820" s="256"/>
      <c r="AA820" s="256"/>
      <c r="AB820" s="261"/>
      <c r="AC820" s="261"/>
      <c r="AD820" s="77"/>
      <c r="AE820" s="261"/>
      <c r="AF820" s="261"/>
      <c r="AG820" s="261"/>
      <c r="AH820" s="261"/>
      <c r="AI820" s="261"/>
      <c r="AJ820" s="261"/>
      <c r="AK820" s="245"/>
      <c r="AL820" s="245"/>
      <c r="AM820" s="247"/>
      <c r="AN820" s="77"/>
      <c r="AO820" s="561" t="str">
        <f t="shared" si="100"/>
        <v xml:space="preserve"> </v>
      </c>
      <c r="AP820" s="561" t="str">
        <f t="shared" si="102"/>
        <v xml:space="preserve"> </v>
      </c>
      <c r="AQ820" s="561" t="str">
        <f t="shared" si="103"/>
        <v xml:space="preserve"> </v>
      </c>
      <c r="AR820" s="561" t="str">
        <f t="shared" si="104"/>
        <v xml:space="preserve"> </v>
      </c>
      <c r="AS820" s="77"/>
      <c r="AT820" s="240"/>
      <c r="AU820" s="240"/>
      <c r="AV820" s="256"/>
      <c r="AW820" s="240"/>
      <c r="AX820" s="256"/>
      <c r="AY820" s="256"/>
      <c r="AZ820" s="256"/>
      <c r="BA820" s="261"/>
      <c r="BB820" s="261"/>
      <c r="BC820" s="77"/>
      <c r="BD820" s="261"/>
      <c r="BE820" s="261"/>
      <c r="BF820" s="261"/>
      <c r="BG820" s="261"/>
      <c r="BH820" s="261"/>
      <c r="BI820" s="261"/>
      <c r="BJ820" s="245"/>
      <c r="BK820" s="245"/>
      <c r="BL820" s="247"/>
      <c r="BM820" s="77"/>
      <c r="BN820" s="561" t="str">
        <f t="shared" si="101"/>
        <v xml:space="preserve"> </v>
      </c>
      <c r="BO820" s="561" t="str">
        <f t="shared" si="105"/>
        <v xml:space="preserve"> </v>
      </c>
      <c r="BP820" s="561" t="str">
        <f t="shared" si="106"/>
        <v xml:space="preserve"> </v>
      </c>
      <c r="BQ820" s="561" t="str">
        <f t="shared" si="107"/>
        <v xml:space="preserve"> </v>
      </c>
      <c r="BR820" s="77"/>
      <c r="BS820" s="145"/>
    </row>
    <row r="821" spans="1:71" s="86" customFormat="1" ht="12.75" x14ac:dyDescent="0.25">
      <c r="A821" s="365"/>
      <c r="B821" s="361">
        <f>Demography!B822</f>
        <v>0</v>
      </c>
      <c r="C821" s="361">
        <f>Demography!C822</f>
        <v>0</v>
      </c>
      <c r="D821" s="362">
        <f>Demography!D822</f>
        <v>0</v>
      </c>
      <c r="E821" s="81"/>
      <c r="F821" s="415"/>
      <c r="G821" s="416"/>
      <c r="H821" s="417"/>
      <c r="I821" s="241"/>
      <c r="J821" s="242"/>
      <c r="K821" s="243"/>
      <c r="L821" s="243"/>
      <c r="M821" s="243"/>
      <c r="N821" s="241"/>
      <c r="O821" s="248"/>
      <c r="P821" s="81"/>
      <c r="Q821" s="241"/>
      <c r="R821" s="416"/>
      <c r="S821" s="416"/>
      <c r="T821" s="81"/>
      <c r="U821" s="242"/>
      <c r="V821" s="242"/>
      <c r="W821" s="241"/>
      <c r="X821" s="242"/>
      <c r="Y821" s="241"/>
      <c r="Z821" s="241"/>
      <c r="AA821" s="241"/>
      <c r="AB821" s="243"/>
      <c r="AC821" s="243"/>
      <c r="AD821" s="77"/>
      <c r="AE821" s="243"/>
      <c r="AF821" s="243"/>
      <c r="AG821" s="243"/>
      <c r="AH821" s="243"/>
      <c r="AI821" s="243"/>
      <c r="AJ821" s="243"/>
      <c r="AK821" s="246"/>
      <c r="AL821" s="246"/>
      <c r="AM821" s="248"/>
      <c r="AN821" s="77"/>
      <c r="AO821" s="562" t="str">
        <f t="shared" si="100"/>
        <v xml:space="preserve"> </v>
      </c>
      <c r="AP821" s="562" t="str">
        <f t="shared" si="102"/>
        <v xml:space="preserve"> </v>
      </c>
      <c r="AQ821" s="562" t="str">
        <f t="shared" si="103"/>
        <v xml:space="preserve"> </v>
      </c>
      <c r="AR821" s="562" t="str">
        <f t="shared" si="104"/>
        <v xml:space="preserve"> </v>
      </c>
      <c r="AS821" s="77"/>
      <c r="AT821" s="360"/>
      <c r="AU821" s="360"/>
      <c r="AV821" s="359"/>
      <c r="AW821" s="360"/>
      <c r="AX821" s="359"/>
      <c r="AY821" s="359"/>
      <c r="AZ821" s="241"/>
      <c r="BA821" s="243"/>
      <c r="BB821" s="243"/>
      <c r="BC821" s="77"/>
      <c r="BD821" s="243"/>
      <c r="BE821" s="243"/>
      <c r="BF821" s="243"/>
      <c r="BG821" s="243"/>
      <c r="BH821" s="243"/>
      <c r="BI821" s="243"/>
      <c r="BJ821" s="246"/>
      <c r="BK821" s="246"/>
      <c r="BL821" s="248"/>
      <c r="BM821" s="77"/>
      <c r="BN821" s="562" t="str">
        <f t="shared" si="101"/>
        <v xml:space="preserve"> </v>
      </c>
      <c r="BO821" s="562" t="str">
        <f t="shared" si="105"/>
        <v xml:space="preserve"> </v>
      </c>
      <c r="BP821" s="562" t="str">
        <f t="shared" si="106"/>
        <v xml:space="preserve"> </v>
      </c>
      <c r="BQ821" s="562" t="str">
        <f t="shared" si="107"/>
        <v xml:space="preserve"> </v>
      </c>
      <c r="BR821" s="77"/>
      <c r="BS821" s="313"/>
    </row>
    <row r="822" spans="1:71" s="86" customFormat="1" ht="12.75" x14ac:dyDescent="0.25">
      <c r="A822" s="365"/>
      <c r="B822" s="147">
        <f>Demography!B823</f>
        <v>0</v>
      </c>
      <c r="C822" s="147">
        <f>Demography!C823</f>
        <v>0</v>
      </c>
      <c r="D822" s="148">
        <f>Demography!D823</f>
        <v>0</v>
      </c>
      <c r="E822" s="81"/>
      <c r="F822" s="238"/>
      <c r="G822" s="150"/>
      <c r="H822" s="414"/>
      <c r="I822" s="256"/>
      <c r="J822" s="240"/>
      <c r="K822" s="261"/>
      <c r="L822" s="261"/>
      <c r="M822" s="261"/>
      <c r="N822" s="256"/>
      <c r="O822" s="247"/>
      <c r="P822" s="81"/>
      <c r="Q822" s="256"/>
      <c r="R822" s="150"/>
      <c r="S822" s="150"/>
      <c r="T822" s="81"/>
      <c r="U822" s="240"/>
      <c r="V822" s="240"/>
      <c r="W822" s="256"/>
      <c r="X822" s="240"/>
      <c r="Y822" s="256"/>
      <c r="Z822" s="256"/>
      <c r="AA822" s="256"/>
      <c r="AB822" s="261"/>
      <c r="AC822" s="261"/>
      <c r="AD822" s="77"/>
      <c r="AE822" s="261"/>
      <c r="AF822" s="261"/>
      <c r="AG822" s="261"/>
      <c r="AH822" s="261"/>
      <c r="AI822" s="261"/>
      <c r="AJ822" s="261"/>
      <c r="AK822" s="245"/>
      <c r="AL822" s="245"/>
      <c r="AM822" s="247"/>
      <c r="AN822" s="77"/>
      <c r="AO822" s="561" t="str">
        <f t="shared" si="100"/>
        <v xml:space="preserve"> </v>
      </c>
      <c r="AP822" s="561" t="str">
        <f t="shared" si="102"/>
        <v xml:space="preserve"> </v>
      </c>
      <c r="AQ822" s="561" t="str">
        <f t="shared" si="103"/>
        <v xml:space="preserve"> </v>
      </c>
      <c r="AR822" s="561" t="str">
        <f t="shared" si="104"/>
        <v xml:space="preserve"> </v>
      </c>
      <c r="AS822" s="77"/>
      <c r="AT822" s="240"/>
      <c r="AU822" s="240"/>
      <c r="AV822" s="256"/>
      <c r="AW822" s="240"/>
      <c r="AX822" s="256"/>
      <c r="AY822" s="256"/>
      <c r="AZ822" s="256"/>
      <c r="BA822" s="261"/>
      <c r="BB822" s="261"/>
      <c r="BC822" s="77"/>
      <c r="BD822" s="261"/>
      <c r="BE822" s="261"/>
      <c r="BF822" s="261"/>
      <c r="BG822" s="261"/>
      <c r="BH822" s="261"/>
      <c r="BI822" s="261"/>
      <c r="BJ822" s="245"/>
      <c r="BK822" s="245"/>
      <c r="BL822" s="247"/>
      <c r="BM822" s="77"/>
      <c r="BN822" s="561" t="str">
        <f t="shared" si="101"/>
        <v xml:space="preserve"> </v>
      </c>
      <c r="BO822" s="561" t="str">
        <f t="shared" si="105"/>
        <v xml:space="preserve"> </v>
      </c>
      <c r="BP822" s="561" t="str">
        <f t="shared" si="106"/>
        <v xml:space="preserve"> </v>
      </c>
      <c r="BQ822" s="561" t="str">
        <f t="shared" si="107"/>
        <v xml:space="preserve"> </v>
      </c>
      <c r="BR822" s="77"/>
      <c r="BS822" s="145"/>
    </row>
    <row r="823" spans="1:71" s="86" customFormat="1" ht="12.75" x14ac:dyDescent="0.25">
      <c r="A823" s="365"/>
      <c r="B823" s="361">
        <f>Demography!B824</f>
        <v>0</v>
      </c>
      <c r="C823" s="361">
        <f>Demography!C824</f>
        <v>0</v>
      </c>
      <c r="D823" s="362">
        <f>Demography!D824</f>
        <v>0</v>
      </c>
      <c r="E823" s="81"/>
      <c r="F823" s="415"/>
      <c r="G823" s="416"/>
      <c r="H823" s="417"/>
      <c r="I823" s="241"/>
      <c r="J823" s="242"/>
      <c r="K823" s="243"/>
      <c r="L823" s="243"/>
      <c r="M823" s="243"/>
      <c r="N823" s="241"/>
      <c r="O823" s="248"/>
      <c r="P823" s="81"/>
      <c r="Q823" s="241"/>
      <c r="R823" s="416"/>
      <c r="S823" s="416"/>
      <c r="T823" s="81"/>
      <c r="U823" s="242"/>
      <c r="V823" s="242"/>
      <c r="W823" s="241"/>
      <c r="X823" s="242"/>
      <c r="Y823" s="241"/>
      <c r="Z823" s="241"/>
      <c r="AA823" s="241"/>
      <c r="AB823" s="243"/>
      <c r="AC823" s="243"/>
      <c r="AD823" s="77"/>
      <c r="AE823" s="243"/>
      <c r="AF823" s="243"/>
      <c r="AG823" s="243"/>
      <c r="AH823" s="243"/>
      <c r="AI823" s="243"/>
      <c r="AJ823" s="243"/>
      <c r="AK823" s="246"/>
      <c r="AL823" s="246"/>
      <c r="AM823" s="248"/>
      <c r="AN823" s="77"/>
      <c r="AO823" s="562" t="str">
        <f t="shared" si="100"/>
        <v xml:space="preserve"> </v>
      </c>
      <c r="AP823" s="562" t="str">
        <f t="shared" si="102"/>
        <v xml:space="preserve"> </v>
      </c>
      <c r="AQ823" s="562" t="str">
        <f t="shared" si="103"/>
        <v xml:space="preserve"> </v>
      </c>
      <c r="AR823" s="562" t="str">
        <f t="shared" si="104"/>
        <v xml:space="preserve"> </v>
      </c>
      <c r="AS823" s="77"/>
      <c r="AT823" s="360"/>
      <c r="AU823" s="360"/>
      <c r="AV823" s="359"/>
      <c r="AW823" s="360"/>
      <c r="AX823" s="359"/>
      <c r="AY823" s="359"/>
      <c r="AZ823" s="241"/>
      <c r="BA823" s="243"/>
      <c r="BB823" s="243"/>
      <c r="BC823" s="77"/>
      <c r="BD823" s="243"/>
      <c r="BE823" s="243"/>
      <c r="BF823" s="243"/>
      <c r="BG823" s="243"/>
      <c r="BH823" s="243"/>
      <c r="BI823" s="243"/>
      <c r="BJ823" s="246"/>
      <c r="BK823" s="246"/>
      <c r="BL823" s="248"/>
      <c r="BM823" s="77"/>
      <c r="BN823" s="562" t="str">
        <f t="shared" si="101"/>
        <v xml:space="preserve"> </v>
      </c>
      <c r="BO823" s="562" t="str">
        <f t="shared" si="105"/>
        <v xml:space="preserve"> </v>
      </c>
      <c r="BP823" s="562" t="str">
        <f t="shared" si="106"/>
        <v xml:space="preserve"> </v>
      </c>
      <c r="BQ823" s="562" t="str">
        <f t="shared" si="107"/>
        <v xml:space="preserve"> </v>
      </c>
      <c r="BR823" s="77"/>
      <c r="BS823" s="313"/>
    </row>
    <row r="824" spans="1:71" s="86" customFormat="1" ht="12.75" x14ac:dyDescent="0.25">
      <c r="A824" s="365"/>
      <c r="B824" s="147">
        <f>Demography!B825</f>
        <v>0</v>
      </c>
      <c r="C824" s="147">
        <f>Demography!C825</f>
        <v>0</v>
      </c>
      <c r="D824" s="148">
        <f>Demography!D825</f>
        <v>0</v>
      </c>
      <c r="E824" s="81"/>
      <c r="F824" s="238"/>
      <c r="G824" s="150"/>
      <c r="H824" s="414"/>
      <c r="I824" s="256"/>
      <c r="J824" s="240"/>
      <c r="K824" s="261"/>
      <c r="L824" s="261"/>
      <c r="M824" s="261"/>
      <c r="N824" s="256"/>
      <c r="O824" s="247"/>
      <c r="P824" s="81"/>
      <c r="Q824" s="256"/>
      <c r="R824" s="150"/>
      <c r="S824" s="150"/>
      <c r="T824" s="81"/>
      <c r="U824" s="240"/>
      <c r="V824" s="240"/>
      <c r="W824" s="256"/>
      <c r="X824" s="240"/>
      <c r="Y824" s="256"/>
      <c r="Z824" s="256"/>
      <c r="AA824" s="256"/>
      <c r="AB824" s="261"/>
      <c r="AC824" s="261"/>
      <c r="AD824" s="77"/>
      <c r="AE824" s="261"/>
      <c r="AF824" s="261"/>
      <c r="AG824" s="261"/>
      <c r="AH824" s="261"/>
      <c r="AI824" s="261"/>
      <c r="AJ824" s="261"/>
      <c r="AK824" s="245"/>
      <c r="AL824" s="245"/>
      <c r="AM824" s="247"/>
      <c r="AN824" s="77"/>
      <c r="AO824" s="561" t="str">
        <f t="shared" si="100"/>
        <v xml:space="preserve"> </v>
      </c>
      <c r="AP824" s="561" t="str">
        <f t="shared" si="102"/>
        <v xml:space="preserve"> </v>
      </c>
      <c r="AQ824" s="561" t="str">
        <f t="shared" si="103"/>
        <v xml:space="preserve"> </v>
      </c>
      <c r="AR824" s="561" t="str">
        <f t="shared" si="104"/>
        <v xml:space="preserve"> </v>
      </c>
      <c r="AS824" s="77"/>
      <c r="AT824" s="240"/>
      <c r="AU824" s="240"/>
      <c r="AV824" s="256"/>
      <c r="AW824" s="240"/>
      <c r="AX824" s="256"/>
      <c r="AY824" s="256"/>
      <c r="AZ824" s="256"/>
      <c r="BA824" s="261"/>
      <c r="BB824" s="261"/>
      <c r="BC824" s="77"/>
      <c r="BD824" s="261"/>
      <c r="BE824" s="261"/>
      <c r="BF824" s="261"/>
      <c r="BG824" s="261"/>
      <c r="BH824" s="261"/>
      <c r="BI824" s="261"/>
      <c r="BJ824" s="245"/>
      <c r="BK824" s="245"/>
      <c r="BL824" s="247"/>
      <c r="BM824" s="77"/>
      <c r="BN824" s="561" t="str">
        <f t="shared" si="101"/>
        <v xml:space="preserve"> </v>
      </c>
      <c r="BO824" s="561" t="str">
        <f t="shared" si="105"/>
        <v xml:space="preserve"> </v>
      </c>
      <c r="BP824" s="561" t="str">
        <f t="shared" si="106"/>
        <v xml:space="preserve"> </v>
      </c>
      <c r="BQ824" s="561" t="str">
        <f t="shared" si="107"/>
        <v xml:space="preserve"> </v>
      </c>
      <c r="BR824" s="77"/>
      <c r="BS824" s="145"/>
    </row>
    <row r="825" spans="1:71" s="86" customFormat="1" ht="12.75" x14ac:dyDescent="0.25">
      <c r="A825" s="365"/>
      <c r="B825" s="361">
        <f>Demography!B826</f>
        <v>0</v>
      </c>
      <c r="C825" s="361">
        <f>Demography!C826</f>
        <v>0</v>
      </c>
      <c r="D825" s="362">
        <f>Demography!D826</f>
        <v>0</v>
      </c>
      <c r="E825" s="81"/>
      <c r="F825" s="415"/>
      <c r="G825" s="416"/>
      <c r="H825" s="417"/>
      <c r="I825" s="241"/>
      <c r="J825" s="242"/>
      <c r="K825" s="243"/>
      <c r="L825" s="243"/>
      <c r="M825" s="243"/>
      <c r="N825" s="241"/>
      <c r="O825" s="248"/>
      <c r="P825" s="81"/>
      <c r="Q825" s="241"/>
      <c r="R825" s="416"/>
      <c r="S825" s="416"/>
      <c r="T825" s="81"/>
      <c r="U825" s="242"/>
      <c r="V825" s="242"/>
      <c r="W825" s="241"/>
      <c r="X825" s="242"/>
      <c r="Y825" s="241"/>
      <c r="Z825" s="241"/>
      <c r="AA825" s="241"/>
      <c r="AB825" s="243"/>
      <c r="AC825" s="243"/>
      <c r="AD825" s="77"/>
      <c r="AE825" s="243"/>
      <c r="AF825" s="243"/>
      <c r="AG825" s="243"/>
      <c r="AH825" s="243"/>
      <c r="AI825" s="243"/>
      <c r="AJ825" s="243"/>
      <c r="AK825" s="246"/>
      <c r="AL825" s="246"/>
      <c r="AM825" s="248"/>
      <c r="AN825" s="77"/>
      <c r="AO825" s="562" t="str">
        <f t="shared" si="100"/>
        <v xml:space="preserve"> </v>
      </c>
      <c r="AP825" s="562" t="str">
        <f t="shared" si="102"/>
        <v xml:space="preserve"> </v>
      </c>
      <c r="AQ825" s="562" t="str">
        <f t="shared" si="103"/>
        <v xml:space="preserve"> </v>
      </c>
      <c r="AR825" s="562" t="str">
        <f t="shared" si="104"/>
        <v xml:space="preserve"> </v>
      </c>
      <c r="AS825" s="77"/>
      <c r="AT825" s="360"/>
      <c r="AU825" s="360"/>
      <c r="AV825" s="359"/>
      <c r="AW825" s="360"/>
      <c r="AX825" s="359"/>
      <c r="AY825" s="359"/>
      <c r="AZ825" s="241"/>
      <c r="BA825" s="243"/>
      <c r="BB825" s="243"/>
      <c r="BC825" s="77"/>
      <c r="BD825" s="243"/>
      <c r="BE825" s="243"/>
      <c r="BF825" s="243"/>
      <c r="BG825" s="243"/>
      <c r="BH825" s="243"/>
      <c r="BI825" s="243"/>
      <c r="BJ825" s="246"/>
      <c r="BK825" s="246"/>
      <c r="BL825" s="248"/>
      <c r="BM825" s="77"/>
      <c r="BN825" s="562" t="str">
        <f t="shared" si="101"/>
        <v xml:space="preserve"> </v>
      </c>
      <c r="BO825" s="562" t="str">
        <f t="shared" si="105"/>
        <v xml:space="preserve"> </v>
      </c>
      <c r="BP825" s="562" t="str">
        <f t="shared" si="106"/>
        <v xml:space="preserve"> </v>
      </c>
      <c r="BQ825" s="562" t="str">
        <f t="shared" si="107"/>
        <v xml:space="preserve"> </v>
      </c>
      <c r="BR825" s="77"/>
      <c r="BS825" s="313"/>
    </row>
    <row r="826" spans="1:71" s="86" customFormat="1" ht="12.75" x14ac:dyDescent="0.25">
      <c r="A826" s="365"/>
      <c r="B826" s="147">
        <f>Demography!B827</f>
        <v>0</v>
      </c>
      <c r="C826" s="147">
        <f>Demography!C827</f>
        <v>0</v>
      </c>
      <c r="D826" s="148">
        <f>Demography!D827</f>
        <v>0</v>
      </c>
      <c r="E826" s="81"/>
      <c r="F826" s="238"/>
      <c r="G826" s="150"/>
      <c r="H826" s="414"/>
      <c r="I826" s="256"/>
      <c r="J826" s="240"/>
      <c r="K826" s="261"/>
      <c r="L826" s="261"/>
      <c r="M826" s="261"/>
      <c r="N826" s="256"/>
      <c r="O826" s="247"/>
      <c r="P826" s="81"/>
      <c r="Q826" s="256"/>
      <c r="R826" s="150"/>
      <c r="S826" s="150"/>
      <c r="T826" s="81"/>
      <c r="U826" s="240"/>
      <c r="V826" s="240"/>
      <c r="W826" s="256"/>
      <c r="X826" s="240"/>
      <c r="Y826" s="256"/>
      <c r="Z826" s="256"/>
      <c r="AA826" s="256"/>
      <c r="AB826" s="261"/>
      <c r="AC826" s="261"/>
      <c r="AD826" s="77"/>
      <c r="AE826" s="261"/>
      <c r="AF826" s="261"/>
      <c r="AG826" s="261"/>
      <c r="AH826" s="261"/>
      <c r="AI826" s="261"/>
      <c r="AJ826" s="261"/>
      <c r="AK826" s="245"/>
      <c r="AL826" s="245"/>
      <c r="AM826" s="247"/>
      <c r="AN826" s="77"/>
      <c r="AO826" s="561" t="str">
        <f t="shared" si="100"/>
        <v xml:space="preserve"> </v>
      </c>
      <c r="AP826" s="561" t="str">
        <f t="shared" si="102"/>
        <v xml:space="preserve"> </v>
      </c>
      <c r="AQ826" s="561" t="str">
        <f t="shared" si="103"/>
        <v xml:space="preserve"> </v>
      </c>
      <c r="AR826" s="561" t="str">
        <f t="shared" si="104"/>
        <v xml:space="preserve"> </v>
      </c>
      <c r="AS826" s="77"/>
      <c r="AT826" s="240"/>
      <c r="AU826" s="240"/>
      <c r="AV826" s="256"/>
      <c r="AW826" s="240"/>
      <c r="AX826" s="256"/>
      <c r="AY826" s="256"/>
      <c r="AZ826" s="256"/>
      <c r="BA826" s="261"/>
      <c r="BB826" s="261"/>
      <c r="BC826" s="77"/>
      <c r="BD826" s="261"/>
      <c r="BE826" s="261"/>
      <c r="BF826" s="261"/>
      <c r="BG826" s="261"/>
      <c r="BH826" s="261"/>
      <c r="BI826" s="261"/>
      <c r="BJ826" s="245"/>
      <c r="BK826" s="245"/>
      <c r="BL826" s="247"/>
      <c r="BM826" s="77"/>
      <c r="BN826" s="561" t="str">
        <f t="shared" si="101"/>
        <v xml:space="preserve"> </v>
      </c>
      <c r="BO826" s="561" t="str">
        <f t="shared" si="105"/>
        <v xml:space="preserve"> </v>
      </c>
      <c r="BP826" s="561" t="str">
        <f t="shared" si="106"/>
        <v xml:space="preserve"> </v>
      </c>
      <c r="BQ826" s="561" t="str">
        <f t="shared" si="107"/>
        <v xml:space="preserve"> </v>
      </c>
      <c r="BR826" s="77"/>
      <c r="BS826" s="145"/>
    </row>
    <row r="827" spans="1:71" s="86" customFormat="1" ht="12.75" x14ac:dyDescent="0.25">
      <c r="A827" s="365"/>
      <c r="B827" s="361">
        <f>Demography!B828</f>
        <v>0</v>
      </c>
      <c r="C827" s="361">
        <f>Demography!C828</f>
        <v>0</v>
      </c>
      <c r="D827" s="362">
        <f>Demography!D828</f>
        <v>0</v>
      </c>
      <c r="E827" s="81"/>
      <c r="F827" s="415"/>
      <c r="G827" s="416"/>
      <c r="H827" s="417"/>
      <c r="I827" s="241"/>
      <c r="J827" s="242"/>
      <c r="K827" s="243"/>
      <c r="L827" s="243"/>
      <c r="M827" s="243"/>
      <c r="N827" s="241"/>
      <c r="O827" s="248"/>
      <c r="P827" s="81"/>
      <c r="Q827" s="241"/>
      <c r="R827" s="416"/>
      <c r="S827" s="416"/>
      <c r="T827" s="81"/>
      <c r="U827" s="242"/>
      <c r="V827" s="242"/>
      <c r="W827" s="241"/>
      <c r="X827" s="242"/>
      <c r="Y827" s="241"/>
      <c r="Z827" s="241"/>
      <c r="AA827" s="241"/>
      <c r="AB827" s="243"/>
      <c r="AC827" s="243"/>
      <c r="AD827" s="77"/>
      <c r="AE827" s="243"/>
      <c r="AF827" s="243"/>
      <c r="AG827" s="243"/>
      <c r="AH827" s="243"/>
      <c r="AI827" s="243"/>
      <c r="AJ827" s="243"/>
      <c r="AK827" s="246"/>
      <c r="AL827" s="246"/>
      <c r="AM827" s="248"/>
      <c r="AN827" s="77"/>
      <c r="AO827" s="562" t="str">
        <f t="shared" si="100"/>
        <v xml:space="preserve"> </v>
      </c>
      <c r="AP827" s="562" t="str">
        <f t="shared" si="102"/>
        <v xml:space="preserve"> </v>
      </c>
      <c r="AQ827" s="562" t="str">
        <f t="shared" si="103"/>
        <v xml:space="preserve"> </v>
      </c>
      <c r="AR827" s="562" t="str">
        <f t="shared" si="104"/>
        <v xml:space="preserve"> </v>
      </c>
      <c r="AS827" s="77"/>
      <c r="AT827" s="360"/>
      <c r="AU827" s="360"/>
      <c r="AV827" s="359"/>
      <c r="AW827" s="360"/>
      <c r="AX827" s="359"/>
      <c r="AY827" s="359"/>
      <c r="AZ827" s="241"/>
      <c r="BA827" s="243"/>
      <c r="BB827" s="243"/>
      <c r="BC827" s="77"/>
      <c r="BD827" s="243"/>
      <c r="BE827" s="243"/>
      <c r="BF827" s="243"/>
      <c r="BG827" s="243"/>
      <c r="BH827" s="243"/>
      <c r="BI827" s="243"/>
      <c r="BJ827" s="246"/>
      <c r="BK827" s="246"/>
      <c r="BL827" s="248"/>
      <c r="BM827" s="77"/>
      <c r="BN827" s="562" t="str">
        <f t="shared" si="101"/>
        <v xml:space="preserve"> </v>
      </c>
      <c r="BO827" s="562" t="str">
        <f t="shared" si="105"/>
        <v xml:space="preserve"> </v>
      </c>
      <c r="BP827" s="562" t="str">
        <f t="shared" si="106"/>
        <v xml:space="preserve"> </v>
      </c>
      <c r="BQ827" s="562" t="str">
        <f t="shared" si="107"/>
        <v xml:space="preserve"> </v>
      </c>
      <c r="BR827" s="77"/>
      <c r="BS827" s="313"/>
    </row>
    <row r="828" spans="1:71" s="86" customFormat="1" ht="12.75" x14ac:dyDescent="0.25">
      <c r="A828" s="365"/>
      <c r="B828" s="147">
        <f>Demography!B829</f>
        <v>0</v>
      </c>
      <c r="C828" s="147">
        <f>Demography!C829</f>
        <v>0</v>
      </c>
      <c r="D828" s="148">
        <f>Demography!D829</f>
        <v>0</v>
      </c>
      <c r="E828" s="81"/>
      <c r="F828" s="238"/>
      <c r="G828" s="150"/>
      <c r="H828" s="414"/>
      <c r="I828" s="256"/>
      <c r="J828" s="240"/>
      <c r="K828" s="261"/>
      <c r="L828" s="261"/>
      <c r="M828" s="261"/>
      <c r="N828" s="256"/>
      <c r="O828" s="247"/>
      <c r="P828" s="81"/>
      <c r="Q828" s="256"/>
      <c r="R828" s="150"/>
      <c r="S828" s="150"/>
      <c r="T828" s="81"/>
      <c r="U828" s="240"/>
      <c r="V828" s="240"/>
      <c r="W828" s="256"/>
      <c r="X828" s="240"/>
      <c r="Y828" s="256"/>
      <c r="Z828" s="256"/>
      <c r="AA828" s="256"/>
      <c r="AB828" s="261"/>
      <c r="AC828" s="261"/>
      <c r="AD828" s="77"/>
      <c r="AE828" s="261"/>
      <c r="AF828" s="261"/>
      <c r="AG828" s="261"/>
      <c r="AH828" s="261"/>
      <c r="AI828" s="261"/>
      <c r="AJ828" s="261"/>
      <c r="AK828" s="245"/>
      <c r="AL828" s="245"/>
      <c r="AM828" s="247"/>
      <c r="AN828" s="77"/>
      <c r="AO828" s="561" t="str">
        <f t="shared" si="100"/>
        <v xml:space="preserve"> </v>
      </c>
      <c r="AP828" s="561" t="str">
        <f t="shared" si="102"/>
        <v xml:space="preserve"> </v>
      </c>
      <c r="AQ828" s="561" t="str">
        <f t="shared" si="103"/>
        <v xml:space="preserve"> </v>
      </c>
      <c r="AR828" s="561" t="str">
        <f t="shared" si="104"/>
        <v xml:space="preserve"> </v>
      </c>
      <c r="AS828" s="77"/>
      <c r="AT828" s="240"/>
      <c r="AU828" s="240"/>
      <c r="AV828" s="256"/>
      <c r="AW828" s="240"/>
      <c r="AX828" s="256"/>
      <c r="AY828" s="256"/>
      <c r="AZ828" s="256"/>
      <c r="BA828" s="261"/>
      <c r="BB828" s="261"/>
      <c r="BC828" s="77"/>
      <c r="BD828" s="261"/>
      <c r="BE828" s="261"/>
      <c r="BF828" s="261"/>
      <c r="BG828" s="261"/>
      <c r="BH828" s="261"/>
      <c r="BI828" s="261"/>
      <c r="BJ828" s="245"/>
      <c r="BK828" s="245"/>
      <c r="BL828" s="247"/>
      <c r="BM828" s="77"/>
      <c r="BN828" s="561" t="str">
        <f t="shared" si="101"/>
        <v xml:space="preserve"> </v>
      </c>
      <c r="BO828" s="561" t="str">
        <f t="shared" si="105"/>
        <v xml:space="preserve"> </v>
      </c>
      <c r="BP828" s="561" t="str">
        <f t="shared" si="106"/>
        <v xml:space="preserve"> </v>
      </c>
      <c r="BQ828" s="561" t="str">
        <f t="shared" si="107"/>
        <v xml:space="preserve"> </v>
      </c>
      <c r="BR828" s="77"/>
      <c r="BS828" s="145"/>
    </row>
    <row r="829" spans="1:71" s="86" customFormat="1" ht="12.75" x14ac:dyDescent="0.25">
      <c r="A829" s="365"/>
      <c r="B829" s="361">
        <f>Demography!B830</f>
        <v>0</v>
      </c>
      <c r="C829" s="361">
        <f>Demography!C830</f>
        <v>0</v>
      </c>
      <c r="D829" s="362">
        <f>Demography!D830</f>
        <v>0</v>
      </c>
      <c r="E829" s="81"/>
      <c r="F829" s="415"/>
      <c r="G829" s="416"/>
      <c r="H829" s="417"/>
      <c r="I829" s="241"/>
      <c r="J829" s="242"/>
      <c r="K829" s="243"/>
      <c r="L829" s="243"/>
      <c r="M829" s="243"/>
      <c r="N829" s="241"/>
      <c r="O829" s="248"/>
      <c r="P829" s="81"/>
      <c r="Q829" s="241"/>
      <c r="R829" s="416"/>
      <c r="S829" s="416"/>
      <c r="T829" s="81"/>
      <c r="U829" s="242"/>
      <c r="V829" s="242"/>
      <c r="W829" s="241"/>
      <c r="X829" s="242"/>
      <c r="Y829" s="241"/>
      <c r="Z829" s="241"/>
      <c r="AA829" s="241"/>
      <c r="AB829" s="243"/>
      <c r="AC829" s="243"/>
      <c r="AD829" s="77"/>
      <c r="AE829" s="243"/>
      <c r="AF829" s="243"/>
      <c r="AG829" s="243"/>
      <c r="AH829" s="243"/>
      <c r="AI829" s="243"/>
      <c r="AJ829" s="243"/>
      <c r="AK829" s="246"/>
      <c r="AL829" s="246"/>
      <c r="AM829" s="248"/>
      <c r="AN829" s="77"/>
      <c r="AO829" s="562" t="str">
        <f t="shared" si="100"/>
        <v xml:space="preserve"> </v>
      </c>
      <c r="AP829" s="562" t="str">
        <f t="shared" si="102"/>
        <v xml:space="preserve"> </v>
      </c>
      <c r="AQ829" s="562" t="str">
        <f t="shared" si="103"/>
        <v xml:space="preserve"> </v>
      </c>
      <c r="AR829" s="562" t="str">
        <f t="shared" si="104"/>
        <v xml:space="preserve"> </v>
      </c>
      <c r="AS829" s="77"/>
      <c r="AT829" s="360"/>
      <c r="AU829" s="360"/>
      <c r="AV829" s="359"/>
      <c r="AW829" s="360"/>
      <c r="AX829" s="359"/>
      <c r="AY829" s="359"/>
      <c r="AZ829" s="241"/>
      <c r="BA829" s="243"/>
      <c r="BB829" s="243"/>
      <c r="BC829" s="77"/>
      <c r="BD829" s="243"/>
      <c r="BE829" s="243"/>
      <c r="BF829" s="243"/>
      <c r="BG829" s="243"/>
      <c r="BH829" s="243"/>
      <c r="BI829" s="243"/>
      <c r="BJ829" s="246"/>
      <c r="BK829" s="246"/>
      <c r="BL829" s="248"/>
      <c r="BM829" s="77"/>
      <c r="BN829" s="562" t="str">
        <f t="shared" si="101"/>
        <v xml:space="preserve"> </v>
      </c>
      <c r="BO829" s="562" t="str">
        <f t="shared" si="105"/>
        <v xml:space="preserve"> </v>
      </c>
      <c r="BP829" s="562" t="str">
        <f t="shared" si="106"/>
        <v xml:space="preserve"> </v>
      </c>
      <c r="BQ829" s="562" t="str">
        <f t="shared" si="107"/>
        <v xml:space="preserve"> </v>
      </c>
      <c r="BR829" s="77"/>
      <c r="BS829" s="313"/>
    </row>
    <row r="830" spans="1:71" s="86" customFormat="1" ht="12.75" x14ac:dyDescent="0.25">
      <c r="A830" s="365"/>
      <c r="B830" s="147">
        <f>Demography!B831</f>
        <v>0</v>
      </c>
      <c r="C830" s="147">
        <f>Demography!C831</f>
        <v>0</v>
      </c>
      <c r="D830" s="148">
        <f>Demography!D831</f>
        <v>0</v>
      </c>
      <c r="E830" s="81"/>
      <c r="F830" s="238"/>
      <c r="G830" s="150"/>
      <c r="H830" s="414"/>
      <c r="I830" s="256"/>
      <c r="J830" s="240"/>
      <c r="K830" s="261"/>
      <c r="L830" s="261"/>
      <c r="M830" s="261"/>
      <c r="N830" s="256"/>
      <c r="O830" s="247"/>
      <c r="P830" s="81"/>
      <c r="Q830" s="256"/>
      <c r="R830" s="150"/>
      <c r="S830" s="150"/>
      <c r="T830" s="81"/>
      <c r="U830" s="240"/>
      <c r="V830" s="240"/>
      <c r="W830" s="256"/>
      <c r="X830" s="240"/>
      <c r="Y830" s="256"/>
      <c r="Z830" s="256"/>
      <c r="AA830" s="256"/>
      <c r="AB830" s="261"/>
      <c r="AC830" s="261"/>
      <c r="AD830" s="77"/>
      <c r="AE830" s="261"/>
      <c r="AF830" s="261"/>
      <c r="AG830" s="261"/>
      <c r="AH830" s="261"/>
      <c r="AI830" s="261"/>
      <c r="AJ830" s="261"/>
      <c r="AK830" s="245"/>
      <c r="AL830" s="245"/>
      <c r="AM830" s="247"/>
      <c r="AN830" s="77"/>
      <c r="AO830" s="561" t="str">
        <f t="shared" si="100"/>
        <v xml:space="preserve"> </v>
      </c>
      <c r="AP830" s="561" t="str">
        <f t="shared" si="102"/>
        <v xml:space="preserve"> </v>
      </c>
      <c r="AQ830" s="561" t="str">
        <f t="shared" si="103"/>
        <v xml:space="preserve"> </v>
      </c>
      <c r="AR830" s="561" t="str">
        <f t="shared" si="104"/>
        <v xml:space="preserve"> </v>
      </c>
      <c r="AS830" s="77"/>
      <c r="AT830" s="240"/>
      <c r="AU830" s="240"/>
      <c r="AV830" s="256"/>
      <c r="AW830" s="240"/>
      <c r="AX830" s="256"/>
      <c r="AY830" s="256"/>
      <c r="AZ830" s="256"/>
      <c r="BA830" s="261"/>
      <c r="BB830" s="261"/>
      <c r="BC830" s="77"/>
      <c r="BD830" s="261"/>
      <c r="BE830" s="261"/>
      <c r="BF830" s="261"/>
      <c r="BG830" s="261"/>
      <c r="BH830" s="261"/>
      <c r="BI830" s="261"/>
      <c r="BJ830" s="245"/>
      <c r="BK830" s="245"/>
      <c r="BL830" s="247"/>
      <c r="BM830" s="77"/>
      <c r="BN830" s="561" t="str">
        <f t="shared" si="101"/>
        <v xml:space="preserve"> </v>
      </c>
      <c r="BO830" s="561" t="str">
        <f t="shared" si="105"/>
        <v xml:space="preserve"> </v>
      </c>
      <c r="BP830" s="561" t="str">
        <f t="shared" si="106"/>
        <v xml:space="preserve"> </v>
      </c>
      <c r="BQ830" s="561" t="str">
        <f t="shared" si="107"/>
        <v xml:space="preserve"> </v>
      </c>
      <c r="BR830" s="77"/>
      <c r="BS830" s="145"/>
    </row>
    <row r="831" spans="1:71" s="86" customFormat="1" ht="12.75" x14ac:dyDescent="0.25">
      <c r="A831" s="365"/>
      <c r="B831" s="361">
        <f>Demography!B832</f>
        <v>0</v>
      </c>
      <c r="C831" s="361">
        <f>Demography!C832</f>
        <v>0</v>
      </c>
      <c r="D831" s="362">
        <f>Demography!D832</f>
        <v>0</v>
      </c>
      <c r="E831" s="81"/>
      <c r="F831" s="415"/>
      <c r="G831" s="416"/>
      <c r="H831" s="417"/>
      <c r="I831" s="241"/>
      <c r="J831" s="242"/>
      <c r="K831" s="243"/>
      <c r="L831" s="243"/>
      <c r="M831" s="243"/>
      <c r="N831" s="241"/>
      <c r="O831" s="248"/>
      <c r="P831" s="81"/>
      <c r="Q831" s="241"/>
      <c r="R831" s="416"/>
      <c r="S831" s="416"/>
      <c r="T831" s="81"/>
      <c r="U831" s="242"/>
      <c r="V831" s="242"/>
      <c r="W831" s="241"/>
      <c r="X831" s="242"/>
      <c r="Y831" s="241"/>
      <c r="Z831" s="241"/>
      <c r="AA831" s="241"/>
      <c r="AB831" s="243"/>
      <c r="AC831" s="243"/>
      <c r="AD831" s="77"/>
      <c r="AE831" s="243"/>
      <c r="AF831" s="243"/>
      <c r="AG831" s="243"/>
      <c r="AH831" s="243"/>
      <c r="AI831" s="243"/>
      <c r="AJ831" s="243"/>
      <c r="AK831" s="246"/>
      <c r="AL831" s="246"/>
      <c r="AM831" s="248"/>
      <c r="AN831" s="77"/>
      <c r="AO831" s="562" t="str">
        <f t="shared" si="100"/>
        <v xml:space="preserve"> </v>
      </c>
      <c r="AP831" s="562" t="str">
        <f t="shared" si="102"/>
        <v xml:space="preserve"> </v>
      </c>
      <c r="AQ831" s="562" t="str">
        <f t="shared" si="103"/>
        <v xml:space="preserve"> </v>
      </c>
      <c r="AR831" s="562" t="str">
        <f t="shared" si="104"/>
        <v xml:space="preserve"> </v>
      </c>
      <c r="AS831" s="77"/>
      <c r="AT831" s="360"/>
      <c r="AU831" s="360"/>
      <c r="AV831" s="359"/>
      <c r="AW831" s="360"/>
      <c r="AX831" s="359"/>
      <c r="AY831" s="359"/>
      <c r="AZ831" s="241"/>
      <c r="BA831" s="243"/>
      <c r="BB831" s="243"/>
      <c r="BC831" s="77"/>
      <c r="BD831" s="243"/>
      <c r="BE831" s="243"/>
      <c r="BF831" s="243"/>
      <c r="BG831" s="243"/>
      <c r="BH831" s="243"/>
      <c r="BI831" s="243"/>
      <c r="BJ831" s="246"/>
      <c r="BK831" s="246"/>
      <c r="BL831" s="248"/>
      <c r="BM831" s="77"/>
      <c r="BN831" s="562" t="str">
        <f t="shared" si="101"/>
        <v xml:space="preserve"> </v>
      </c>
      <c r="BO831" s="562" t="str">
        <f t="shared" si="105"/>
        <v xml:space="preserve"> </v>
      </c>
      <c r="BP831" s="562" t="str">
        <f t="shared" si="106"/>
        <v xml:space="preserve"> </v>
      </c>
      <c r="BQ831" s="562" t="str">
        <f t="shared" si="107"/>
        <v xml:space="preserve"> </v>
      </c>
      <c r="BR831" s="77"/>
      <c r="BS831" s="313"/>
    </row>
    <row r="832" spans="1:71" s="86" customFormat="1" ht="12.75" x14ac:dyDescent="0.25">
      <c r="A832" s="365"/>
      <c r="B832" s="147">
        <f>Demography!B833</f>
        <v>0</v>
      </c>
      <c r="C832" s="147">
        <f>Demography!C833</f>
        <v>0</v>
      </c>
      <c r="D832" s="148">
        <f>Demography!D833</f>
        <v>0</v>
      </c>
      <c r="E832" s="81"/>
      <c r="F832" s="238"/>
      <c r="G832" s="150"/>
      <c r="H832" s="414"/>
      <c r="I832" s="256"/>
      <c r="J832" s="240"/>
      <c r="K832" s="261"/>
      <c r="L832" s="261"/>
      <c r="M832" s="261"/>
      <c r="N832" s="256"/>
      <c r="O832" s="247"/>
      <c r="P832" s="81"/>
      <c r="Q832" s="256"/>
      <c r="R832" s="150"/>
      <c r="S832" s="150"/>
      <c r="T832" s="81"/>
      <c r="U832" s="240"/>
      <c r="V832" s="240"/>
      <c r="W832" s="256"/>
      <c r="X832" s="240"/>
      <c r="Y832" s="256"/>
      <c r="Z832" s="256"/>
      <c r="AA832" s="256"/>
      <c r="AB832" s="261"/>
      <c r="AC832" s="261"/>
      <c r="AD832" s="77"/>
      <c r="AE832" s="261"/>
      <c r="AF832" s="261"/>
      <c r="AG832" s="261"/>
      <c r="AH832" s="261"/>
      <c r="AI832" s="261"/>
      <c r="AJ832" s="261"/>
      <c r="AK832" s="245"/>
      <c r="AL832" s="245"/>
      <c r="AM832" s="247"/>
      <c r="AN832" s="77"/>
      <c r="AO832" s="561" t="str">
        <f t="shared" si="100"/>
        <v xml:space="preserve"> </v>
      </c>
      <c r="AP832" s="561" t="str">
        <f t="shared" si="102"/>
        <v xml:space="preserve"> </v>
      </c>
      <c r="AQ832" s="561" t="str">
        <f t="shared" si="103"/>
        <v xml:space="preserve"> </v>
      </c>
      <c r="AR832" s="561" t="str">
        <f t="shared" si="104"/>
        <v xml:space="preserve"> </v>
      </c>
      <c r="AS832" s="77"/>
      <c r="AT832" s="240"/>
      <c r="AU832" s="240"/>
      <c r="AV832" s="256"/>
      <c r="AW832" s="240"/>
      <c r="AX832" s="256"/>
      <c r="AY832" s="256"/>
      <c r="AZ832" s="256"/>
      <c r="BA832" s="261"/>
      <c r="BB832" s="261"/>
      <c r="BC832" s="77"/>
      <c r="BD832" s="261"/>
      <c r="BE832" s="261"/>
      <c r="BF832" s="261"/>
      <c r="BG832" s="261"/>
      <c r="BH832" s="261"/>
      <c r="BI832" s="261"/>
      <c r="BJ832" s="245"/>
      <c r="BK832" s="245"/>
      <c r="BL832" s="247"/>
      <c r="BM832" s="77"/>
      <c r="BN832" s="561" t="str">
        <f t="shared" si="101"/>
        <v xml:space="preserve"> </v>
      </c>
      <c r="BO832" s="561" t="str">
        <f t="shared" si="105"/>
        <v xml:space="preserve"> </v>
      </c>
      <c r="BP832" s="561" t="str">
        <f t="shared" si="106"/>
        <v xml:space="preserve"> </v>
      </c>
      <c r="BQ832" s="561" t="str">
        <f t="shared" si="107"/>
        <v xml:space="preserve"> </v>
      </c>
      <c r="BR832" s="77"/>
      <c r="BS832" s="145"/>
    </row>
    <row r="833" spans="1:71" s="86" customFormat="1" ht="12.75" x14ac:dyDescent="0.25">
      <c r="A833" s="365"/>
      <c r="B833" s="361">
        <f>Demography!B834</f>
        <v>0</v>
      </c>
      <c r="C833" s="361">
        <f>Demography!C834</f>
        <v>0</v>
      </c>
      <c r="D833" s="362">
        <f>Demography!D834</f>
        <v>0</v>
      </c>
      <c r="E833" s="81"/>
      <c r="F833" s="415"/>
      <c r="G833" s="416"/>
      <c r="H833" s="417"/>
      <c r="I833" s="241"/>
      <c r="J833" s="242"/>
      <c r="K833" s="243"/>
      <c r="L833" s="243"/>
      <c r="M833" s="243"/>
      <c r="N833" s="241"/>
      <c r="O833" s="248"/>
      <c r="P833" s="81"/>
      <c r="Q833" s="241"/>
      <c r="R833" s="416"/>
      <c r="S833" s="416"/>
      <c r="T833" s="81"/>
      <c r="U833" s="242"/>
      <c r="V833" s="242"/>
      <c r="W833" s="241"/>
      <c r="X833" s="242"/>
      <c r="Y833" s="241"/>
      <c r="Z833" s="241"/>
      <c r="AA833" s="241"/>
      <c r="AB833" s="243"/>
      <c r="AC833" s="243"/>
      <c r="AD833" s="77"/>
      <c r="AE833" s="243"/>
      <c r="AF833" s="243"/>
      <c r="AG833" s="243"/>
      <c r="AH833" s="243"/>
      <c r="AI833" s="243"/>
      <c r="AJ833" s="243"/>
      <c r="AK833" s="246"/>
      <c r="AL833" s="246"/>
      <c r="AM833" s="248"/>
      <c r="AN833" s="77"/>
      <c r="AO833" s="562" t="str">
        <f t="shared" si="100"/>
        <v xml:space="preserve"> </v>
      </c>
      <c r="AP833" s="562" t="str">
        <f t="shared" si="102"/>
        <v xml:space="preserve"> </v>
      </c>
      <c r="AQ833" s="562" t="str">
        <f t="shared" si="103"/>
        <v xml:space="preserve"> </v>
      </c>
      <c r="AR833" s="562" t="str">
        <f t="shared" si="104"/>
        <v xml:space="preserve"> </v>
      </c>
      <c r="AS833" s="77"/>
      <c r="AT833" s="360"/>
      <c r="AU833" s="360"/>
      <c r="AV833" s="359"/>
      <c r="AW833" s="360"/>
      <c r="AX833" s="359"/>
      <c r="AY833" s="359"/>
      <c r="AZ833" s="241"/>
      <c r="BA833" s="243"/>
      <c r="BB833" s="243"/>
      <c r="BC833" s="77"/>
      <c r="BD833" s="243"/>
      <c r="BE833" s="243"/>
      <c r="BF833" s="243"/>
      <c r="BG833" s="243"/>
      <c r="BH833" s="243"/>
      <c r="BI833" s="243"/>
      <c r="BJ833" s="246"/>
      <c r="BK833" s="246"/>
      <c r="BL833" s="248"/>
      <c r="BM833" s="77"/>
      <c r="BN833" s="562" t="str">
        <f t="shared" si="101"/>
        <v xml:space="preserve"> </v>
      </c>
      <c r="BO833" s="562" t="str">
        <f t="shared" si="105"/>
        <v xml:space="preserve"> </v>
      </c>
      <c r="BP833" s="562" t="str">
        <f t="shared" si="106"/>
        <v xml:space="preserve"> </v>
      </c>
      <c r="BQ833" s="562" t="str">
        <f t="shared" si="107"/>
        <v xml:space="preserve"> </v>
      </c>
      <c r="BR833" s="77"/>
      <c r="BS833" s="313"/>
    </row>
    <row r="834" spans="1:71" s="86" customFormat="1" ht="12.75" x14ac:dyDescent="0.25">
      <c r="A834" s="365"/>
      <c r="B834" s="147">
        <f>Demography!B835</f>
        <v>0</v>
      </c>
      <c r="C834" s="147">
        <f>Demography!C835</f>
        <v>0</v>
      </c>
      <c r="D834" s="148">
        <f>Demography!D835</f>
        <v>0</v>
      </c>
      <c r="E834" s="81"/>
      <c r="F834" s="238"/>
      <c r="G834" s="150"/>
      <c r="H834" s="414"/>
      <c r="I834" s="256"/>
      <c r="J834" s="240"/>
      <c r="K834" s="261"/>
      <c r="L834" s="261"/>
      <c r="M834" s="261"/>
      <c r="N834" s="256"/>
      <c r="O834" s="247"/>
      <c r="P834" s="81"/>
      <c r="Q834" s="256"/>
      <c r="R834" s="150"/>
      <c r="S834" s="150"/>
      <c r="T834" s="81"/>
      <c r="U834" s="240"/>
      <c r="V834" s="240"/>
      <c r="W834" s="256"/>
      <c r="X834" s="240"/>
      <c r="Y834" s="256"/>
      <c r="Z834" s="256"/>
      <c r="AA834" s="256"/>
      <c r="AB834" s="261"/>
      <c r="AC834" s="261"/>
      <c r="AD834" s="77"/>
      <c r="AE834" s="261"/>
      <c r="AF834" s="261"/>
      <c r="AG834" s="261"/>
      <c r="AH834" s="261"/>
      <c r="AI834" s="261"/>
      <c r="AJ834" s="261"/>
      <c r="AK834" s="245"/>
      <c r="AL834" s="245"/>
      <c r="AM834" s="247"/>
      <c r="AN834" s="77"/>
      <c r="AO834" s="561" t="str">
        <f t="shared" si="100"/>
        <v xml:space="preserve"> </v>
      </c>
      <c r="AP834" s="561" t="str">
        <f t="shared" si="102"/>
        <v xml:space="preserve"> </v>
      </c>
      <c r="AQ834" s="561" t="str">
        <f t="shared" si="103"/>
        <v xml:space="preserve"> </v>
      </c>
      <c r="AR834" s="561" t="str">
        <f t="shared" si="104"/>
        <v xml:space="preserve"> </v>
      </c>
      <c r="AS834" s="77"/>
      <c r="AT834" s="240"/>
      <c r="AU834" s="240"/>
      <c r="AV834" s="256"/>
      <c r="AW834" s="240"/>
      <c r="AX834" s="256"/>
      <c r="AY834" s="256"/>
      <c r="AZ834" s="256"/>
      <c r="BA834" s="261"/>
      <c r="BB834" s="261"/>
      <c r="BC834" s="77"/>
      <c r="BD834" s="261"/>
      <c r="BE834" s="261"/>
      <c r="BF834" s="261"/>
      <c r="BG834" s="261"/>
      <c r="BH834" s="261"/>
      <c r="BI834" s="261"/>
      <c r="BJ834" s="245"/>
      <c r="BK834" s="245"/>
      <c r="BL834" s="247"/>
      <c r="BM834" s="77"/>
      <c r="BN834" s="561" t="str">
        <f t="shared" si="101"/>
        <v xml:space="preserve"> </v>
      </c>
      <c r="BO834" s="561" t="str">
        <f t="shared" si="105"/>
        <v xml:space="preserve"> </v>
      </c>
      <c r="BP834" s="561" t="str">
        <f t="shared" si="106"/>
        <v xml:space="preserve"> </v>
      </c>
      <c r="BQ834" s="561" t="str">
        <f t="shared" si="107"/>
        <v xml:space="preserve"> </v>
      </c>
      <c r="BR834" s="77"/>
      <c r="BS834" s="145"/>
    </row>
    <row r="835" spans="1:71" s="86" customFormat="1" ht="12.75" x14ac:dyDescent="0.25">
      <c r="A835" s="365"/>
      <c r="B835" s="361">
        <f>Demography!B836</f>
        <v>0</v>
      </c>
      <c r="C835" s="361">
        <f>Demography!C836</f>
        <v>0</v>
      </c>
      <c r="D835" s="362">
        <f>Demography!D836</f>
        <v>0</v>
      </c>
      <c r="E835" s="81"/>
      <c r="F835" s="415"/>
      <c r="G835" s="416"/>
      <c r="H835" s="417"/>
      <c r="I835" s="241"/>
      <c r="J835" s="242"/>
      <c r="K835" s="243"/>
      <c r="L835" s="243"/>
      <c r="M835" s="243"/>
      <c r="N835" s="241"/>
      <c r="O835" s="248"/>
      <c r="P835" s="81"/>
      <c r="Q835" s="241"/>
      <c r="R835" s="416"/>
      <c r="S835" s="416"/>
      <c r="T835" s="81"/>
      <c r="U835" s="242"/>
      <c r="V835" s="242"/>
      <c r="W835" s="241"/>
      <c r="X835" s="242"/>
      <c r="Y835" s="241"/>
      <c r="Z835" s="241"/>
      <c r="AA835" s="241"/>
      <c r="AB835" s="243"/>
      <c r="AC835" s="243"/>
      <c r="AD835" s="77"/>
      <c r="AE835" s="243"/>
      <c r="AF835" s="243"/>
      <c r="AG835" s="243"/>
      <c r="AH835" s="243"/>
      <c r="AI835" s="243"/>
      <c r="AJ835" s="243"/>
      <c r="AK835" s="246"/>
      <c r="AL835" s="246"/>
      <c r="AM835" s="248"/>
      <c r="AN835" s="77"/>
      <c r="AO835" s="562" t="str">
        <f t="shared" si="100"/>
        <v xml:space="preserve"> </v>
      </c>
      <c r="AP835" s="562" t="str">
        <f t="shared" si="102"/>
        <v xml:space="preserve"> </v>
      </c>
      <c r="AQ835" s="562" t="str">
        <f t="shared" si="103"/>
        <v xml:space="preserve"> </v>
      </c>
      <c r="AR835" s="562" t="str">
        <f t="shared" si="104"/>
        <v xml:space="preserve"> </v>
      </c>
      <c r="AS835" s="77"/>
      <c r="AT835" s="360"/>
      <c r="AU835" s="360"/>
      <c r="AV835" s="359"/>
      <c r="AW835" s="360"/>
      <c r="AX835" s="359"/>
      <c r="AY835" s="359"/>
      <c r="AZ835" s="241"/>
      <c r="BA835" s="243"/>
      <c r="BB835" s="243"/>
      <c r="BC835" s="77"/>
      <c r="BD835" s="243"/>
      <c r="BE835" s="243"/>
      <c r="BF835" s="243"/>
      <c r="BG835" s="243"/>
      <c r="BH835" s="243"/>
      <c r="BI835" s="243"/>
      <c r="BJ835" s="246"/>
      <c r="BK835" s="246"/>
      <c r="BL835" s="248"/>
      <c r="BM835" s="77"/>
      <c r="BN835" s="562" t="str">
        <f t="shared" si="101"/>
        <v xml:space="preserve"> </v>
      </c>
      <c r="BO835" s="562" t="str">
        <f t="shared" si="105"/>
        <v xml:space="preserve"> </v>
      </c>
      <c r="BP835" s="562" t="str">
        <f t="shared" si="106"/>
        <v xml:space="preserve"> </v>
      </c>
      <c r="BQ835" s="562" t="str">
        <f t="shared" si="107"/>
        <v xml:space="preserve"> </v>
      </c>
      <c r="BR835" s="77"/>
      <c r="BS835" s="313"/>
    </row>
    <row r="836" spans="1:71" s="86" customFormat="1" ht="12.75" x14ac:dyDescent="0.25">
      <c r="A836" s="365"/>
      <c r="B836" s="147">
        <f>Demography!B837</f>
        <v>0</v>
      </c>
      <c r="C836" s="147">
        <f>Demography!C837</f>
        <v>0</v>
      </c>
      <c r="D836" s="148">
        <f>Demography!D837</f>
        <v>0</v>
      </c>
      <c r="E836" s="81"/>
      <c r="F836" s="238"/>
      <c r="G836" s="150"/>
      <c r="H836" s="414"/>
      <c r="I836" s="256"/>
      <c r="J836" s="240"/>
      <c r="K836" s="261"/>
      <c r="L836" s="261"/>
      <c r="M836" s="261"/>
      <c r="N836" s="256"/>
      <c r="O836" s="247"/>
      <c r="P836" s="81"/>
      <c r="Q836" s="256"/>
      <c r="R836" s="150"/>
      <c r="S836" s="150"/>
      <c r="T836" s="81"/>
      <c r="U836" s="240"/>
      <c r="V836" s="240"/>
      <c r="W836" s="256"/>
      <c r="X836" s="240"/>
      <c r="Y836" s="256"/>
      <c r="Z836" s="256"/>
      <c r="AA836" s="256"/>
      <c r="AB836" s="261"/>
      <c r="AC836" s="261"/>
      <c r="AD836" s="77"/>
      <c r="AE836" s="261"/>
      <c r="AF836" s="261"/>
      <c r="AG836" s="261"/>
      <c r="AH836" s="261"/>
      <c r="AI836" s="261"/>
      <c r="AJ836" s="261"/>
      <c r="AK836" s="245"/>
      <c r="AL836" s="245"/>
      <c r="AM836" s="247"/>
      <c r="AN836" s="77"/>
      <c r="AO836" s="561" t="str">
        <f t="shared" si="100"/>
        <v xml:space="preserve"> </v>
      </c>
      <c r="AP836" s="561" t="str">
        <f t="shared" si="102"/>
        <v xml:space="preserve"> </v>
      </c>
      <c r="AQ836" s="561" t="str">
        <f t="shared" si="103"/>
        <v xml:space="preserve"> </v>
      </c>
      <c r="AR836" s="561" t="str">
        <f t="shared" si="104"/>
        <v xml:space="preserve"> </v>
      </c>
      <c r="AS836" s="77"/>
      <c r="AT836" s="240"/>
      <c r="AU836" s="240"/>
      <c r="AV836" s="256"/>
      <c r="AW836" s="240"/>
      <c r="AX836" s="256"/>
      <c r="AY836" s="256"/>
      <c r="AZ836" s="256"/>
      <c r="BA836" s="261"/>
      <c r="BB836" s="261"/>
      <c r="BC836" s="77"/>
      <c r="BD836" s="261"/>
      <c r="BE836" s="261"/>
      <c r="BF836" s="261"/>
      <c r="BG836" s="261"/>
      <c r="BH836" s="261"/>
      <c r="BI836" s="261"/>
      <c r="BJ836" s="245"/>
      <c r="BK836" s="245"/>
      <c r="BL836" s="247"/>
      <c r="BM836" s="77"/>
      <c r="BN836" s="561" t="str">
        <f t="shared" si="101"/>
        <v xml:space="preserve"> </v>
      </c>
      <c r="BO836" s="561" t="str">
        <f t="shared" si="105"/>
        <v xml:space="preserve"> </v>
      </c>
      <c r="BP836" s="561" t="str">
        <f t="shared" si="106"/>
        <v xml:space="preserve"> </v>
      </c>
      <c r="BQ836" s="561" t="str">
        <f t="shared" si="107"/>
        <v xml:space="preserve"> </v>
      </c>
      <c r="BR836" s="77"/>
      <c r="BS836" s="145"/>
    </row>
    <row r="837" spans="1:71" s="86" customFormat="1" ht="12.75" x14ac:dyDescent="0.25">
      <c r="A837" s="365"/>
      <c r="B837" s="361">
        <f>Demography!B838</f>
        <v>0</v>
      </c>
      <c r="C837" s="361">
        <f>Demography!C838</f>
        <v>0</v>
      </c>
      <c r="D837" s="362">
        <f>Demography!D838</f>
        <v>0</v>
      </c>
      <c r="E837" s="81"/>
      <c r="F837" s="415"/>
      <c r="G837" s="416"/>
      <c r="H837" s="417"/>
      <c r="I837" s="241"/>
      <c r="J837" s="242"/>
      <c r="K837" s="243"/>
      <c r="L837" s="243"/>
      <c r="M837" s="243"/>
      <c r="N837" s="241"/>
      <c r="O837" s="248"/>
      <c r="P837" s="81"/>
      <c r="Q837" s="241"/>
      <c r="R837" s="416"/>
      <c r="S837" s="416"/>
      <c r="T837" s="81"/>
      <c r="U837" s="242"/>
      <c r="V837" s="242"/>
      <c r="W837" s="241"/>
      <c r="X837" s="242"/>
      <c r="Y837" s="241"/>
      <c r="Z837" s="241"/>
      <c r="AA837" s="241"/>
      <c r="AB837" s="243"/>
      <c r="AC837" s="243"/>
      <c r="AD837" s="77"/>
      <c r="AE837" s="243"/>
      <c r="AF837" s="243"/>
      <c r="AG837" s="243"/>
      <c r="AH837" s="243"/>
      <c r="AI837" s="243"/>
      <c r="AJ837" s="243"/>
      <c r="AK837" s="246"/>
      <c r="AL837" s="246"/>
      <c r="AM837" s="248"/>
      <c r="AN837" s="77"/>
      <c r="AO837" s="562" t="str">
        <f t="shared" si="100"/>
        <v xml:space="preserve"> </v>
      </c>
      <c r="AP837" s="562" t="str">
        <f t="shared" si="102"/>
        <v xml:space="preserve"> </v>
      </c>
      <c r="AQ837" s="562" t="str">
        <f t="shared" si="103"/>
        <v xml:space="preserve"> </v>
      </c>
      <c r="AR837" s="562" t="str">
        <f t="shared" si="104"/>
        <v xml:space="preserve"> </v>
      </c>
      <c r="AS837" s="77"/>
      <c r="AT837" s="360"/>
      <c r="AU837" s="360"/>
      <c r="AV837" s="359"/>
      <c r="AW837" s="360"/>
      <c r="AX837" s="359"/>
      <c r="AY837" s="359"/>
      <c r="AZ837" s="241"/>
      <c r="BA837" s="243"/>
      <c r="BB837" s="243"/>
      <c r="BC837" s="77"/>
      <c r="BD837" s="243"/>
      <c r="BE837" s="243"/>
      <c r="BF837" s="243"/>
      <c r="BG837" s="243"/>
      <c r="BH837" s="243"/>
      <c r="BI837" s="243"/>
      <c r="BJ837" s="246"/>
      <c r="BK837" s="246"/>
      <c r="BL837" s="248"/>
      <c r="BM837" s="77"/>
      <c r="BN837" s="562" t="str">
        <f t="shared" si="101"/>
        <v xml:space="preserve"> </v>
      </c>
      <c r="BO837" s="562" t="str">
        <f t="shared" si="105"/>
        <v xml:space="preserve"> </v>
      </c>
      <c r="BP837" s="562" t="str">
        <f t="shared" si="106"/>
        <v xml:space="preserve"> </v>
      </c>
      <c r="BQ837" s="562" t="str">
        <f t="shared" si="107"/>
        <v xml:space="preserve"> </v>
      </c>
      <c r="BR837" s="77"/>
      <c r="BS837" s="313"/>
    </row>
    <row r="838" spans="1:71" s="86" customFormat="1" ht="12.75" x14ac:dyDescent="0.25">
      <c r="A838" s="365"/>
      <c r="B838" s="147">
        <f>Demography!B839</f>
        <v>0</v>
      </c>
      <c r="C838" s="147">
        <f>Demography!C839</f>
        <v>0</v>
      </c>
      <c r="D838" s="148">
        <f>Demography!D839</f>
        <v>0</v>
      </c>
      <c r="E838" s="81"/>
      <c r="F838" s="238"/>
      <c r="G838" s="150"/>
      <c r="H838" s="414"/>
      <c r="I838" s="256"/>
      <c r="J838" s="240"/>
      <c r="K838" s="261"/>
      <c r="L838" s="261"/>
      <c r="M838" s="261"/>
      <c r="N838" s="256"/>
      <c r="O838" s="247"/>
      <c r="P838" s="81"/>
      <c r="Q838" s="256"/>
      <c r="R838" s="150"/>
      <c r="S838" s="150"/>
      <c r="T838" s="81"/>
      <c r="U838" s="240"/>
      <c r="V838" s="240"/>
      <c r="W838" s="256"/>
      <c r="X838" s="240"/>
      <c r="Y838" s="256"/>
      <c r="Z838" s="256"/>
      <c r="AA838" s="256"/>
      <c r="AB838" s="261"/>
      <c r="AC838" s="261"/>
      <c r="AD838" s="77"/>
      <c r="AE838" s="261"/>
      <c r="AF838" s="261"/>
      <c r="AG838" s="261"/>
      <c r="AH838" s="261"/>
      <c r="AI838" s="261"/>
      <c r="AJ838" s="261"/>
      <c r="AK838" s="245"/>
      <c r="AL838" s="245"/>
      <c r="AM838" s="247"/>
      <c r="AN838" s="77"/>
      <c r="AO838" s="561" t="str">
        <f t="shared" si="100"/>
        <v xml:space="preserve"> </v>
      </c>
      <c r="AP838" s="561" t="str">
        <f t="shared" si="102"/>
        <v xml:space="preserve"> </v>
      </c>
      <c r="AQ838" s="561" t="str">
        <f t="shared" si="103"/>
        <v xml:space="preserve"> </v>
      </c>
      <c r="AR838" s="561" t="str">
        <f t="shared" si="104"/>
        <v xml:space="preserve"> </v>
      </c>
      <c r="AS838" s="77"/>
      <c r="AT838" s="240"/>
      <c r="AU838" s="240"/>
      <c r="AV838" s="256"/>
      <c r="AW838" s="240"/>
      <c r="AX838" s="256"/>
      <c r="AY838" s="256"/>
      <c r="AZ838" s="256"/>
      <c r="BA838" s="261"/>
      <c r="BB838" s="261"/>
      <c r="BC838" s="77"/>
      <c r="BD838" s="261"/>
      <c r="BE838" s="261"/>
      <c r="BF838" s="261"/>
      <c r="BG838" s="261"/>
      <c r="BH838" s="261"/>
      <c r="BI838" s="261"/>
      <c r="BJ838" s="245"/>
      <c r="BK838" s="245"/>
      <c r="BL838" s="247"/>
      <c r="BM838" s="77"/>
      <c r="BN838" s="561" t="str">
        <f t="shared" si="101"/>
        <v xml:space="preserve"> </v>
      </c>
      <c r="BO838" s="561" t="str">
        <f t="shared" si="105"/>
        <v xml:space="preserve"> </v>
      </c>
      <c r="BP838" s="561" t="str">
        <f t="shared" si="106"/>
        <v xml:space="preserve"> </v>
      </c>
      <c r="BQ838" s="561" t="str">
        <f t="shared" si="107"/>
        <v xml:space="preserve"> </v>
      </c>
      <c r="BR838" s="77"/>
      <c r="BS838" s="145"/>
    </row>
    <row r="839" spans="1:71" s="86" customFormat="1" ht="12.75" x14ac:dyDescent="0.25">
      <c r="A839" s="365"/>
      <c r="B839" s="361">
        <f>Demography!B840</f>
        <v>0</v>
      </c>
      <c r="C839" s="361">
        <f>Demography!C840</f>
        <v>0</v>
      </c>
      <c r="D839" s="362">
        <f>Demography!D840</f>
        <v>0</v>
      </c>
      <c r="E839" s="81"/>
      <c r="F839" s="415"/>
      <c r="G839" s="416"/>
      <c r="H839" s="417"/>
      <c r="I839" s="241"/>
      <c r="J839" s="242"/>
      <c r="K839" s="243"/>
      <c r="L839" s="243"/>
      <c r="M839" s="243"/>
      <c r="N839" s="241"/>
      <c r="O839" s="248"/>
      <c r="P839" s="81"/>
      <c r="Q839" s="241"/>
      <c r="R839" s="416"/>
      <c r="S839" s="416"/>
      <c r="T839" s="81"/>
      <c r="U839" s="242"/>
      <c r="V839" s="242"/>
      <c r="W839" s="241"/>
      <c r="X839" s="242"/>
      <c r="Y839" s="241"/>
      <c r="Z839" s="241"/>
      <c r="AA839" s="241"/>
      <c r="AB839" s="243"/>
      <c r="AC839" s="243"/>
      <c r="AD839" s="77"/>
      <c r="AE839" s="243"/>
      <c r="AF839" s="243"/>
      <c r="AG839" s="243"/>
      <c r="AH839" s="243"/>
      <c r="AI839" s="243"/>
      <c r="AJ839" s="243"/>
      <c r="AK839" s="246"/>
      <c r="AL839" s="246"/>
      <c r="AM839" s="248"/>
      <c r="AN839" s="77"/>
      <c r="AO839" s="562" t="str">
        <f t="shared" si="100"/>
        <v xml:space="preserve"> </v>
      </c>
      <c r="AP839" s="562" t="str">
        <f t="shared" si="102"/>
        <v xml:space="preserve"> </v>
      </c>
      <c r="AQ839" s="562" t="str">
        <f t="shared" si="103"/>
        <v xml:space="preserve"> </v>
      </c>
      <c r="AR839" s="562" t="str">
        <f t="shared" si="104"/>
        <v xml:space="preserve"> </v>
      </c>
      <c r="AS839" s="77"/>
      <c r="AT839" s="360"/>
      <c r="AU839" s="360"/>
      <c r="AV839" s="359"/>
      <c r="AW839" s="360"/>
      <c r="AX839" s="359"/>
      <c r="AY839" s="359"/>
      <c r="AZ839" s="241"/>
      <c r="BA839" s="243"/>
      <c r="BB839" s="243"/>
      <c r="BC839" s="77"/>
      <c r="BD839" s="243"/>
      <c r="BE839" s="243"/>
      <c r="BF839" s="243"/>
      <c r="BG839" s="243"/>
      <c r="BH839" s="243"/>
      <c r="BI839" s="243"/>
      <c r="BJ839" s="246"/>
      <c r="BK839" s="246"/>
      <c r="BL839" s="248"/>
      <c r="BM839" s="77"/>
      <c r="BN839" s="562" t="str">
        <f t="shared" si="101"/>
        <v xml:space="preserve"> </v>
      </c>
      <c r="BO839" s="562" t="str">
        <f t="shared" si="105"/>
        <v xml:space="preserve"> </v>
      </c>
      <c r="BP839" s="562" t="str">
        <f t="shared" si="106"/>
        <v xml:space="preserve"> </v>
      </c>
      <c r="BQ839" s="562" t="str">
        <f t="shared" si="107"/>
        <v xml:space="preserve"> </v>
      </c>
      <c r="BR839" s="77"/>
      <c r="BS839" s="313"/>
    </row>
    <row r="840" spans="1:71" s="86" customFormat="1" ht="12.75" x14ac:dyDescent="0.25">
      <c r="A840" s="365"/>
      <c r="B840" s="147">
        <f>Demography!B841</f>
        <v>0</v>
      </c>
      <c r="C840" s="147">
        <f>Demography!C841</f>
        <v>0</v>
      </c>
      <c r="D840" s="148">
        <f>Demography!D841</f>
        <v>0</v>
      </c>
      <c r="E840" s="81"/>
      <c r="F840" s="238"/>
      <c r="G840" s="150"/>
      <c r="H840" s="414"/>
      <c r="I840" s="256"/>
      <c r="J840" s="240"/>
      <c r="K840" s="261"/>
      <c r="L840" s="261"/>
      <c r="M840" s="261"/>
      <c r="N840" s="256"/>
      <c r="O840" s="247"/>
      <c r="P840" s="81"/>
      <c r="Q840" s="256"/>
      <c r="R840" s="150"/>
      <c r="S840" s="150"/>
      <c r="T840" s="81"/>
      <c r="U840" s="240"/>
      <c r="V840" s="240"/>
      <c r="W840" s="256"/>
      <c r="X840" s="240"/>
      <c r="Y840" s="256"/>
      <c r="Z840" s="256"/>
      <c r="AA840" s="256"/>
      <c r="AB840" s="261"/>
      <c r="AC840" s="261"/>
      <c r="AD840" s="77"/>
      <c r="AE840" s="261"/>
      <c r="AF840" s="261"/>
      <c r="AG840" s="261"/>
      <c r="AH840" s="261"/>
      <c r="AI840" s="261"/>
      <c r="AJ840" s="261"/>
      <c r="AK840" s="245"/>
      <c r="AL840" s="245"/>
      <c r="AM840" s="247"/>
      <c r="AN840" s="77"/>
      <c r="AO840" s="561" t="str">
        <f t="shared" si="100"/>
        <v xml:space="preserve"> </v>
      </c>
      <c r="AP840" s="561" t="str">
        <f t="shared" si="102"/>
        <v xml:space="preserve"> </v>
      </c>
      <c r="AQ840" s="561" t="str">
        <f t="shared" si="103"/>
        <v xml:space="preserve"> </v>
      </c>
      <c r="AR840" s="561" t="str">
        <f t="shared" si="104"/>
        <v xml:space="preserve"> </v>
      </c>
      <c r="AS840" s="77"/>
      <c r="AT840" s="240"/>
      <c r="AU840" s="240"/>
      <c r="AV840" s="256"/>
      <c r="AW840" s="240"/>
      <c r="AX840" s="256"/>
      <c r="AY840" s="256"/>
      <c r="AZ840" s="256"/>
      <c r="BA840" s="261"/>
      <c r="BB840" s="261"/>
      <c r="BC840" s="77"/>
      <c r="BD840" s="261"/>
      <c r="BE840" s="261"/>
      <c r="BF840" s="261"/>
      <c r="BG840" s="261"/>
      <c r="BH840" s="261"/>
      <c r="BI840" s="261"/>
      <c r="BJ840" s="245"/>
      <c r="BK840" s="245"/>
      <c r="BL840" s="247"/>
      <c r="BM840" s="77"/>
      <c r="BN840" s="561" t="str">
        <f t="shared" si="101"/>
        <v xml:space="preserve"> </v>
      </c>
      <c r="BO840" s="561" t="str">
        <f t="shared" si="105"/>
        <v xml:space="preserve"> </v>
      </c>
      <c r="BP840" s="561" t="str">
        <f t="shared" si="106"/>
        <v xml:space="preserve"> </v>
      </c>
      <c r="BQ840" s="561" t="str">
        <f t="shared" si="107"/>
        <v xml:space="preserve"> </v>
      </c>
      <c r="BR840" s="77"/>
      <c r="BS840" s="145"/>
    </row>
    <row r="841" spans="1:71" s="86" customFormat="1" ht="12.75" x14ac:dyDescent="0.25">
      <c r="A841" s="365"/>
      <c r="B841" s="361">
        <f>Demography!B842</f>
        <v>0</v>
      </c>
      <c r="C841" s="361">
        <f>Demography!C842</f>
        <v>0</v>
      </c>
      <c r="D841" s="362">
        <f>Demography!D842</f>
        <v>0</v>
      </c>
      <c r="E841" s="81"/>
      <c r="F841" s="415"/>
      <c r="G841" s="416"/>
      <c r="H841" s="417"/>
      <c r="I841" s="241"/>
      <c r="J841" s="242"/>
      <c r="K841" s="243"/>
      <c r="L841" s="243"/>
      <c r="M841" s="243"/>
      <c r="N841" s="241"/>
      <c r="O841" s="248"/>
      <c r="P841" s="81"/>
      <c r="Q841" s="241"/>
      <c r="R841" s="416"/>
      <c r="S841" s="416"/>
      <c r="T841" s="81"/>
      <c r="U841" s="242"/>
      <c r="V841" s="242"/>
      <c r="W841" s="241"/>
      <c r="X841" s="242"/>
      <c r="Y841" s="241"/>
      <c r="Z841" s="241"/>
      <c r="AA841" s="241"/>
      <c r="AB841" s="243"/>
      <c r="AC841" s="243"/>
      <c r="AD841" s="77"/>
      <c r="AE841" s="243"/>
      <c r="AF841" s="243"/>
      <c r="AG841" s="243"/>
      <c r="AH841" s="243"/>
      <c r="AI841" s="243"/>
      <c r="AJ841" s="243"/>
      <c r="AK841" s="246"/>
      <c r="AL841" s="246"/>
      <c r="AM841" s="248"/>
      <c r="AN841" s="77"/>
      <c r="AO841" s="562" t="str">
        <f t="shared" si="100"/>
        <v xml:space="preserve"> </v>
      </c>
      <c r="AP841" s="562" t="str">
        <f t="shared" si="102"/>
        <v xml:space="preserve"> </v>
      </c>
      <c r="AQ841" s="562" t="str">
        <f t="shared" si="103"/>
        <v xml:space="preserve"> </v>
      </c>
      <c r="AR841" s="562" t="str">
        <f t="shared" si="104"/>
        <v xml:space="preserve"> </v>
      </c>
      <c r="AS841" s="77"/>
      <c r="AT841" s="360"/>
      <c r="AU841" s="360"/>
      <c r="AV841" s="359"/>
      <c r="AW841" s="360"/>
      <c r="AX841" s="359"/>
      <c r="AY841" s="359"/>
      <c r="AZ841" s="241"/>
      <c r="BA841" s="243"/>
      <c r="BB841" s="243"/>
      <c r="BC841" s="77"/>
      <c r="BD841" s="243"/>
      <c r="BE841" s="243"/>
      <c r="BF841" s="243"/>
      <c r="BG841" s="243"/>
      <c r="BH841" s="243"/>
      <c r="BI841" s="243"/>
      <c r="BJ841" s="246"/>
      <c r="BK841" s="246"/>
      <c r="BL841" s="248"/>
      <c r="BM841" s="77"/>
      <c r="BN841" s="562" t="str">
        <f t="shared" si="101"/>
        <v xml:space="preserve"> </v>
      </c>
      <c r="BO841" s="562" t="str">
        <f t="shared" si="105"/>
        <v xml:space="preserve"> </v>
      </c>
      <c r="BP841" s="562" t="str">
        <f t="shared" si="106"/>
        <v xml:space="preserve"> </v>
      </c>
      <c r="BQ841" s="562" t="str">
        <f t="shared" si="107"/>
        <v xml:space="preserve"> </v>
      </c>
      <c r="BR841" s="77"/>
      <c r="BS841" s="313"/>
    </row>
    <row r="842" spans="1:71" s="86" customFormat="1" ht="12.75" x14ac:dyDescent="0.25">
      <c r="A842" s="365"/>
      <c r="B842" s="147">
        <f>Demography!B843</f>
        <v>0</v>
      </c>
      <c r="C842" s="147">
        <f>Demography!C843</f>
        <v>0</v>
      </c>
      <c r="D842" s="148">
        <f>Demography!D843</f>
        <v>0</v>
      </c>
      <c r="E842" s="81"/>
      <c r="F842" s="238"/>
      <c r="G842" s="150"/>
      <c r="H842" s="414"/>
      <c r="I842" s="256"/>
      <c r="J842" s="240"/>
      <c r="K842" s="261"/>
      <c r="L842" s="261"/>
      <c r="M842" s="261"/>
      <c r="N842" s="256"/>
      <c r="O842" s="247"/>
      <c r="P842" s="81"/>
      <c r="Q842" s="256"/>
      <c r="R842" s="150"/>
      <c r="S842" s="150"/>
      <c r="T842" s="81"/>
      <c r="U842" s="240"/>
      <c r="V842" s="240"/>
      <c r="W842" s="256"/>
      <c r="X842" s="240"/>
      <c r="Y842" s="256"/>
      <c r="Z842" s="256"/>
      <c r="AA842" s="256"/>
      <c r="AB842" s="261"/>
      <c r="AC842" s="261"/>
      <c r="AD842" s="77"/>
      <c r="AE842" s="261"/>
      <c r="AF842" s="261"/>
      <c r="AG842" s="261"/>
      <c r="AH842" s="261"/>
      <c r="AI842" s="261"/>
      <c r="AJ842" s="261"/>
      <c r="AK842" s="245"/>
      <c r="AL842" s="245"/>
      <c r="AM842" s="247"/>
      <c r="AN842" s="77"/>
      <c r="AO842" s="561" t="str">
        <f t="shared" si="100"/>
        <v xml:space="preserve"> </v>
      </c>
      <c r="AP842" s="561" t="str">
        <f t="shared" si="102"/>
        <v xml:space="preserve"> </v>
      </c>
      <c r="AQ842" s="561" t="str">
        <f t="shared" si="103"/>
        <v xml:space="preserve"> </v>
      </c>
      <c r="AR842" s="561" t="str">
        <f t="shared" si="104"/>
        <v xml:space="preserve"> </v>
      </c>
      <c r="AS842" s="77"/>
      <c r="AT842" s="240"/>
      <c r="AU842" s="240"/>
      <c r="AV842" s="256"/>
      <c r="AW842" s="240"/>
      <c r="AX842" s="256"/>
      <c r="AY842" s="256"/>
      <c r="AZ842" s="256"/>
      <c r="BA842" s="261"/>
      <c r="BB842" s="261"/>
      <c r="BC842" s="77"/>
      <c r="BD842" s="261"/>
      <c r="BE842" s="261"/>
      <c r="BF842" s="261"/>
      <c r="BG842" s="261"/>
      <c r="BH842" s="261"/>
      <c r="BI842" s="261"/>
      <c r="BJ842" s="245"/>
      <c r="BK842" s="245"/>
      <c r="BL842" s="247"/>
      <c r="BM842" s="77"/>
      <c r="BN842" s="561" t="str">
        <f t="shared" si="101"/>
        <v xml:space="preserve"> </v>
      </c>
      <c r="BO842" s="561" t="str">
        <f t="shared" si="105"/>
        <v xml:space="preserve"> </v>
      </c>
      <c r="BP842" s="561" t="str">
        <f t="shared" si="106"/>
        <v xml:space="preserve"> </v>
      </c>
      <c r="BQ842" s="561" t="str">
        <f t="shared" si="107"/>
        <v xml:space="preserve"> </v>
      </c>
      <c r="BR842" s="77"/>
      <c r="BS842" s="145"/>
    </row>
    <row r="843" spans="1:71" s="86" customFormat="1" ht="12.75" x14ac:dyDescent="0.25">
      <c r="A843" s="365"/>
      <c r="B843" s="361">
        <f>Demography!B844</f>
        <v>0</v>
      </c>
      <c r="C843" s="361">
        <f>Demography!C844</f>
        <v>0</v>
      </c>
      <c r="D843" s="362">
        <f>Demography!D844</f>
        <v>0</v>
      </c>
      <c r="E843" s="81"/>
      <c r="F843" s="415"/>
      <c r="G843" s="416"/>
      <c r="H843" s="417"/>
      <c r="I843" s="241"/>
      <c r="J843" s="242"/>
      <c r="K843" s="243"/>
      <c r="L843" s="243"/>
      <c r="M843" s="243"/>
      <c r="N843" s="241"/>
      <c r="O843" s="248"/>
      <c r="P843" s="81"/>
      <c r="Q843" s="241"/>
      <c r="R843" s="416"/>
      <c r="S843" s="416"/>
      <c r="T843" s="81"/>
      <c r="U843" s="242"/>
      <c r="V843" s="242"/>
      <c r="W843" s="241"/>
      <c r="X843" s="242"/>
      <c r="Y843" s="241"/>
      <c r="Z843" s="241"/>
      <c r="AA843" s="241"/>
      <c r="AB843" s="243"/>
      <c r="AC843" s="243"/>
      <c r="AD843" s="77"/>
      <c r="AE843" s="243"/>
      <c r="AF843" s="243"/>
      <c r="AG843" s="243"/>
      <c r="AH843" s="243"/>
      <c r="AI843" s="243"/>
      <c r="AJ843" s="243"/>
      <c r="AK843" s="246"/>
      <c r="AL843" s="246"/>
      <c r="AM843" s="248"/>
      <c r="AN843" s="77"/>
      <c r="AO843" s="562" t="str">
        <f t="shared" si="100"/>
        <v xml:space="preserve"> </v>
      </c>
      <c r="AP843" s="562" t="str">
        <f t="shared" si="102"/>
        <v xml:space="preserve"> </v>
      </c>
      <c r="AQ843" s="562" t="str">
        <f t="shared" si="103"/>
        <v xml:space="preserve"> </v>
      </c>
      <c r="AR843" s="562" t="str">
        <f t="shared" si="104"/>
        <v xml:space="preserve"> </v>
      </c>
      <c r="AS843" s="77"/>
      <c r="AT843" s="360"/>
      <c r="AU843" s="360"/>
      <c r="AV843" s="359"/>
      <c r="AW843" s="360"/>
      <c r="AX843" s="359"/>
      <c r="AY843" s="359"/>
      <c r="AZ843" s="241"/>
      <c r="BA843" s="243"/>
      <c r="BB843" s="243"/>
      <c r="BC843" s="77"/>
      <c r="BD843" s="243"/>
      <c r="BE843" s="243"/>
      <c r="BF843" s="243"/>
      <c r="BG843" s="243"/>
      <c r="BH843" s="243"/>
      <c r="BI843" s="243"/>
      <c r="BJ843" s="246"/>
      <c r="BK843" s="246"/>
      <c r="BL843" s="248"/>
      <c r="BM843" s="77"/>
      <c r="BN843" s="562" t="str">
        <f t="shared" si="101"/>
        <v xml:space="preserve"> </v>
      </c>
      <c r="BO843" s="562" t="str">
        <f t="shared" si="105"/>
        <v xml:space="preserve"> </v>
      </c>
      <c r="BP843" s="562" t="str">
        <f t="shared" si="106"/>
        <v xml:space="preserve"> </v>
      </c>
      <c r="BQ843" s="562" t="str">
        <f t="shared" si="107"/>
        <v xml:space="preserve"> </v>
      </c>
      <c r="BR843" s="77"/>
      <c r="BS843" s="313"/>
    </row>
    <row r="844" spans="1:71" s="86" customFormat="1" ht="12.75" x14ac:dyDescent="0.25">
      <c r="A844" s="365"/>
      <c r="B844" s="147">
        <f>Demography!B845</f>
        <v>0</v>
      </c>
      <c r="C844" s="147">
        <f>Demography!C845</f>
        <v>0</v>
      </c>
      <c r="D844" s="148">
        <f>Demography!D845</f>
        <v>0</v>
      </c>
      <c r="E844" s="81"/>
      <c r="F844" s="238"/>
      <c r="G844" s="150"/>
      <c r="H844" s="414"/>
      <c r="I844" s="256"/>
      <c r="J844" s="240"/>
      <c r="K844" s="261"/>
      <c r="L844" s="261"/>
      <c r="M844" s="261"/>
      <c r="N844" s="256"/>
      <c r="O844" s="247"/>
      <c r="P844" s="81"/>
      <c r="Q844" s="256"/>
      <c r="R844" s="150"/>
      <c r="S844" s="150"/>
      <c r="T844" s="81"/>
      <c r="U844" s="240"/>
      <c r="V844" s="240"/>
      <c r="W844" s="256"/>
      <c r="X844" s="240"/>
      <c r="Y844" s="256"/>
      <c r="Z844" s="256"/>
      <c r="AA844" s="256"/>
      <c r="AB844" s="261"/>
      <c r="AC844" s="261"/>
      <c r="AD844" s="77"/>
      <c r="AE844" s="261"/>
      <c r="AF844" s="261"/>
      <c r="AG844" s="261"/>
      <c r="AH844" s="261"/>
      <c r="AI844" s="261"/>
      <c r="AJ844" s="261"/>
      <c r="AK844" s="245"/>
      <c r="AL844" s="245"/>
      <c r="AM844" s="247"/>
      <c r="AN844" s="77"/>
      <c r="AO844" s="561" t="str">
        <f t="shared" si="100"/>
        <v xml:space="preserve"> </v>
      </c>
      <c r="AP844" s="561" t="str">
        <f t="shared" si="102"/>
        <v xml:space="preserve"> </v>
      </c>
      <c r="AQ844" s="561" t="str">
        <f t="shared" si="103"/>
        <v xml:space="preserve"> </v>
      </c>
      <c r="AR844" s="561" t="str">
        <f t="shared" si="104"/>
        <v xml:space="preserve"> </v>
      </c>
      <c r="AS844" s="77"/>
      <c r="AT844" s="240"/>
      <c r="AU844" s="240"/>
      <c r="AV844" s="256"/>
      <c r="AW844" s="240"/>
      <c r="AX844" s="256"/>
      <c r="AY844" s="256"/>
      <c r="AZ844" s="256"/>
      <c r="BA844" s="261"/>
      <c r="BB844" s="261"/>
      <c r="BC844" s="77"/>
      <c r="BD844" s="261"/>
      <c r="BE844" s="261"/>
      <c r="BF844" s="261"/>
      <c r="BG844" s="261"/>
      <c r="BH844" s="261"/>
      <c r="BI844" s="261"/>
      <c r="BJ844" s="245"/>
      <c r="BK844" s="245"/>
      <c r="BL844" s="247"/>
      <c r="BM844" s="77"/>
      <c r="BN844" s="561" t="str">
        <f t="shared" si="101"/>
        <v xml:space="preserve"> </v>
      </c>
      <c r="BO844" s="561" t="str">
        <f t="shared" si="105"/>
        <v xml:space="preserve"> </v>
      </c>
      <c r="BP844" s="561" t="str">
        <f t="shared" si="106"/>
        <v xml:space="preserve"> </v>
      </c>
      <c r="BQ844" s="561" t="str">
        <f t="shared" si="107"/>
        <v xml:space="preserve"> </v>
      </c>
      <c r="BR844" s="77"/>
      <c r="BS844" s="145"/>
    </row>
    <row r="845" spans="1:71" s="86" customFormat="1" ht="12.75" x14ac:dyDescent="0.25">
      <c r="A845" s="365"/>
      <c r="B845" s="361">
        <f>Demography!B846</f>
        <v>0</v>
      </c>
      <c r="C845" s="361">
        <f>Demography!C846</f>
        <v>0</v>
      </c>
      <c r="D845" s="362">
        <f>Demography!D846</f>
        <v>0</v>
      </c>
      <c r="E845" s="81"/>
      <c r="F845" s="415"/>
      <c r="G845" s="416"/>
      <c r="H845" s="417"/>
      <c r="I845" s="241"/>
      <c r="J845" s="242"/>
      <c r="K845" s="243"/>
      <c r="L845" s="243"/>
      <c r="M845" s="243"/>
      <c r="N845" s="241"/>
      <c r="O845" s="248"/>
      <c r="P845" s="81"/>
      <c r="Q845" s="241"/>
      <c r="R845" s="416"/>
      <c r="S845" s="416"/>
      <c r="T845" s="81"/>
      <c r="U845" s="242"/>
      <c r="V845" s="242"/>
      <c r="W845" s="241"/>
      <c r="X845" s="242"/>
      <c r="Y845" s="241"/>
      <c r="Z845" s="241"/>
      <c r="AA845" s="241"/>
      <c r="AB845" s="243"/>
      <c r="AC845" s="243"/>
      <c r="AD845" s="77"/>
      <c r="AE845" s="243"/>
      <c r="AF845" s="243"/>
      <c r="AG845" s="243"/>
      <c r="AH845" s="243"/>
      <c r="AI845" s="243"/>
      <c r="AJ845" s="243"/>
      <c r="AK845" s="246"/>
      <c r="AL845" s="246"/>
      <c r="AM845" s="248"/>
      <c r="AN845" s="77"/>
      <c r="AO845" s="562" t="str">
        <f t="shared" si="100"/>
        <v xml:space="preserve"> </v>
      </c>
      <c r="AP845" s="562" t="str">
        <f t="shared" si="102"/>
        <v xml:space="preserve"> </v>
      </c>
      <c r="AQ845" s="562" t="str">
        <f t="shared" si="103"/>
        <v xml:space="preserve"> </v>
      </c>
      <c r="AR845" s="562" t="str">
        <f t="shared" si="104"/>
        <v xml:space="preserve"> </v>
      </c>
      <c r="AS845" s="77"/>
      <c r="AT845" s="360"/>
      <c r="AU845" s="360"/>
      <c r="AV845" s="359"/>
      <c r="AW845" s="360"/>
      <c r="AX845" s="359"/>
      <c r="AY845" s="359"/>
      <c r="AZ845" s="241"/>
      <c r="BA845" s="243"/>
      <c r="BB845" s="243"/>
      <c r="BC845" s="77"/>
      <c r="BD845" s="243"/>
      <c r="BE845" s="243"/>
      <c r="BF845" s="243"/>
      <c r="BG845" s="243"/>
      <c r="BH845" s="243"/>
      <c r="BI845" s="243"/>
      <c r="BJ845" s="246"/>
      <c r="BK845" s="246"/>
      <c r="BL845" s="248"/>
      <c r="BM845" s="77"/>
      <c r="BN845" s="562" t="str">
        <f t="shared" si="101"/>
        <v xml:space="preserve"> </v>
      </c>
      <c r="BO845" s="562" t="str">
        <f t="shared" si="105"/>
        <v xml:space="preserve"> </v>
      </c>
      <c r="BP845" s="562" t="str">
        <f t="shared" si="106"/>
        <v xml:space="preserve"> </v>
      </c>
      <c r="BQ845" s="562" t="str">
        <f t="shared" si="107"/>
        <v xml:space="preserve"> </v>
      </c>
      <c r="BR845" s="77"/>
      <c r="BS845" s="313"/>
    </row>
    <row r="846" spans="1:71" s="86" customFormat="1" ht="12.75" x14ac:dyDescent="0.25">
      <c r="A846" s="365"/>
      <c r="B846" s="147">
        <f>Demography!B847</f>
        <v>0</v>
      </c>
      <c r="C846" s="147">
        <f>Demography!C847</f>
        <v>0</v>
      </c>
      <c r="D846" s="148">
        <f>Demography!D847</f>
        <v>0</v>
      </c>
      <c r="E846" s="81"/>
      <c r="F846" s="238"/>
      <c r="G846" s="150"/>
      <c r="H846" s="414"/>
      <c r="I846" s="256"/>
      <c r="J846" s="240"/>
      <c r="K846" s="261"/>
      <c r="L846" s="261"/>
      <c r="M846" s="261"/>
      <c r="N846" s="256"/>
      <c r="O846" s="247"/>
      <c r="P846" s="81"/>
      <c r="Q846" s="256"/>
      <c r="R846" s="150"/>
      <c r="S846" s="150"/>
      <c r="T846" s="81"/>
      <c r="U846" s="240"/>
      <c r="V846" s="240"/>
      <c r="W846" s="256"/>
      <c r="X846" s="240"/>
      <c r="Y846" s="256"/>
      <c r="Z846" s="256"/>
      <c r="AA846" s="256"/>
      <c r="AB846" s="261"/>
      <c r="AC846" s="261"/>
      <c r="AD846" s="77"/>
      <c r="AE846" s="261"/>
      <c r="AF846" s="261"/>
      <c r="AG846" s="261"/>
      <c r="AH846" s="261"/>
      <c r="AI846" s="261"/>
      <c r="AJ846" s="261"/>
      <c r="AK846" s="245"/>
      <c r="AL846" s="245"/>
      <c r="AM846" s="247"/>
      <c r="AN846" s="77"/>
      <c r="AO846" s="561" t="str">
        <f t="shared" si="100"/>
        <v xml:space="preserve"> </v>
      </c>
      <c r="AP846" s="561" t="str">
        <f t="shared" si="102"/>
        <v xml:space="preserve"> </v>
      </c>
      <c r="AQ846" s="561" t="str">
        <f t="shared" si="103"/>
        <v xml:space="preserve"> </v>
      </c>
      <c r="AR846" s="561" t="str">
        <f t="shared" si="104"/>
        <v xml:space="preserve"> </v>
      </c>
      <c r="AS846" s="77"/>
      <c r="AT846" s="240"/>
      <c r="AU846" s="240"/>
      <c r="AV846" s="256"/>
      <c r="AW846" s="240"/>
      <c r="AX846" s="256"/>
      <c r="AY846" s="256"/>
      <c r="AZ846" s="256"/>
      <c r="BA846" s="261"/>
      <c r="BB846" s="261"/>
      <c r="BC846" s="77"/>
      <c r="BD846" s="261"/>
      <c r="BE846" s="261"/>
      <c r="BF846" s="261"/>
      <c r="BG846" s="261"/>
      <c r="BH846" s="261"/>
      <c r="BI846" s="261"/>
      <c r="BJ846" s="245"/>
      <c r="BK846" s="245"/>
      <c r="BL846" s="247"/>
      <c r="BM846" s="77"/>
      <c r="BN846" s="561" t="str">
        <f t="shared" si="101"/>
        <v xml:space="preserve"> </v>
      </c>
      <c r="BO846" s="561" t="str">
        <f t="shared" si="105"/>
        <v xml:space="preserve"> </v>
      </c>
      <c r="BP846" s="561" t="str">
        <f t="shared" si="106"/>
        <v xml:space="preserve"> </v>
      </c>
      <c r="BQ846" s="561" t="str">
        <f t="shared" si="107"/>
        <v xml:space="preserve"> </v>
      </c>
      <c r="BR846" s="77"/>
      <c r="BS846" s="145"/>
    </row>
    <row r="847" spans="1:71" s="86" customFormat="1" ht="12.75" x14ac:dyDescent="0.25">
      <c r="A847" s="365"/>
      <c r="B847" s="361">
        <f>Demography!B848</f>
        <v>0</v>
      </c>
      <c r="C847" s="361">
        <f>Demography!C848</f>
        <v>0</v>
      </c>
      <c r="D847" s="362">
        <f>Demography!D848</f>
        <v>0</v>
      </c>
      <c r="E847" s="81"/>
      <c r="F847" s="415"/>
      <c r="G847" s="416"/>
      <c r="H847" s="417"/>
      <c r="I847" s="241"/>
      <c r="J847" s="242"/>
      <c r="K847" s="243"/>
      <c r="L847" s="243"/>
      <c r="M847" s="243"/>
      <c r="N847" s="241"/>
      <c r="O847" s="248"/>
      <c r="P847" s="81"/>
      <c r="Q847" s="241"/>
      <c r="R847" s="416"/>
      <c r="S847" s="416"/>
      <c r="T847" s="81"/>
      <c r="U847" s="242"/>
      <c r="V847" s="242"/>
      <c r="W847" s="241"/>
      <c r="X847" s="242"/>
      <c r="Y847" s="241"/>
      <c r="Z847" s="241"/>
      <c r="AA847" s="241"/>
      <c r="AB847" s="243"/>
      <c r="AC847" s="243"/>
      <c r="AD847" s="77"/>
      <c r="AE847" s="243"/>
      <c r="AF847" s="243"/>
      <c r="AG847" s="243"/>
      <c r="AH847" s="243"/>
      <c r="AI847" s="243"/>
      <c r="AJ847" s="243"/>
      <c r="AK847" s="246"/>
      <c r="AL847" s="246"/>
      <c r="AM847" s="248"/>
      <c r="AN847" s="77"/>
      <c r="AO847" s="562" t="str">
        <f t="shared" si="100"/>
        <v xml:space="preserve"> </v>
      </c>
      <c r="AP847" s="562" t="str">
        <f t="shared" si="102"/>
        <v xml:space="preserve"> </v>
      </c>
      <c r="AQ847" s="562" t="str">
        <f t="shared" si="103"/>
        <v xml:space="preserve"> </v>
      </c>
      <c r="AR847" s="562" t="str">
        <f t="shared" si="104"/>
        <v xml:space="preserve"> </v>
      </c>
      <c r="AS847" s="77"/>
      <c r="AT847" s="360"/>
      <c r="AU847" s="360"/>
      <c r="AV847" s="359"/>
      <c r="AW847" s="360"/>
      <c r="AX847" s="359"/>
      <c r="AY847" s="359"/>
      <c r="AZ847" s="241"/>
      <c r="BA847" s="243"/>
      <c r="BB847" s="243"/>
      <c r="BC847" s="77"/>
      <c r="BD847" s="243"/>
      <c r="BE847" s="243"/>
      <c r="BF847" s="243"/>
      <c r="BG847" s="243"/>
      <c r="BH847" s="243"/>
      <c r="BI847" s="243"/>
      <c r="BJ847" s="246"/>
      <c r="BK847" s="246"/>
      <c r="BL847" s="248"/>
      <c r="BM847" s="77"/>
      <c r="BN847" s="562" t="str">
        <f t="shared" si="101"/>
        <v xml:space="preserve"> </v>
      </c>
      <c r="BO847" s="562" t="str">
        <f t="shared" si="105"/>
        <v xml:space="preserve"> </v>
      </c>
      <c r="BP847" s="562" t="str">
        <f t="shared" si="106"/>
        <v xml:space="preserve"> </v>
      </c>
      <c r="BQ847" s="562" t="str">
        <f t="shared" si="107"/>
        <v xml:space="preserve"> </v>
      </c>
      <c r="BR847" s="77"/>
      <c r="BS847" s="313"/>
    </row>
    <row r="848" spans="1:71" s="86" customFormat="1" ht="12.75" x14ac:dyDescent="0.25">
      <c r="A848" s="365"/>
      <c r="B848" s="147">
        <f>Demography!B849</f>
        <v>0</v>
      </c>
      <c r="C848" s="147">
        <f>Demography!C849</f>
        <v>0</v>
      </c>
      <c r="D848" s="148">
        <f>Demography!D849</f>
        <v>0</v>
      </c>
      <c r="E848" s="81"/>
      <c r="F848" s="238"/>
      <c r="G848" s="150"/>
      <c r="H848" s="414"/>
      <c r="I848" s="256"/>
      <c r="J848" s="240"/>
      <c r="K848" s="261"/>
      <c r="L848" s="261"/>
      <c r="M848" s="261"/>
      <c r="N848" s="256"/>
      <c r="O848" s="247"/>
      <c r="P848" s="81"/>
      <c r="Q848" s="256"/>
      <c r="R848" s="150"/>
      <c r="S848" s="150"/>
      <c r="T848" s="81"/>
      <c r="U848" s="240"/>
      <c r="V848" s="240"/>
      <c r="W848" s="256"/>
      <c r="X848" s="240"/>
      <c r="Y848" s="256"/>
      <c r="Z848" s="256"/>
      <c r="AA848" s="256"/>
      <c r="AB848" s="261"/>
      <c r="AC848" s="261"/>
      <c r="AD848" s="77"/>
      <c r="AE848" s="261"/>
      <c r="AF848" s="261"/>
      <c r="AG848" s="261"/>
      <c r="AH848" s="261"/>
      <c r="AI848" s="261"/>
      <c r="AJ848" s="261"/>
      <c r="AK848" s="245"/>
      <c r="AL848" s="245"/>
      <c r="AM848" s="247"/>
      <c r="AN848" s="77"/>
      <c r="AO848" s="561" t="str">
        <f t="shared" si="100"/>
        <v xml:space="preserve"> </v>
      </c>
      <c r="AP848" s="561" t="str">
        <f t="shared" si="102"/>
        <v xml:space="preserve"> </v>
      </c>
      <c r="AQ848" s="561" t="str">
        <f t="shared" si="103"/>
        <v xml:space="preserve"> </v>
      </c>
      <c r="AR848" s="561" t="str">
        <f t="shared" si="104"/>
        <v xml:space="preserve"> </v>
      </c>
      <c r="AS848" s="77"/>
      <c r="AT848" s="240"/>
      <c r="AU848" s="240"/>
      <c r="AV848" s="256"/>
      <c r="AW848" s="240"/>
      <c r="AX848" s="256"/>
      <c r="AY848" s="256"/>
      <c r="AZ848" s="256"/>
      <c r="BA848" s="261"/>
      <c r="BB848" s="261"/>
      <c r="BC848" s="77"/>
      <c r="BD848" s="261"/>
      <c r="BE848" s="261"/>
      <c r="BF848" s="261"/>
      <c r="BG848" s="261"/>
      <c r="BH848" s="261"/>
      <c r="BI848" s="261"/>
      <c r="BJ848" s="245"/>
      <c r="BK848" s="245"/>
      <c r="BL848" s="247"/>
      <c r="BM848" s="77"/>
      <c r="BN848" s="561" t="str">
        <f t="shared" si="101"/>
        <v xml:space="preserve"> </v>
      </c>
      <c r="BO848" s="561" t="str">
        <f t="shared" si="105"/>
        <v xml:space="preserve"> </v>
      </c>
      <c r="BP848" s="561" t="str">
        <f t="shared" si="106"/>
        <v xml:space="preserve"> </v>
      </c>
      <c r="BQ848" s="561" t="str">
        <f t="shared" si="107"/>
        <v xml:space="preserve"> </v>
      </c>
      <c r="BR848" s="77"/>
      <c r="BS848" s="145"/>
    </row>
    <row r="849" spans="1:71" s="86" customFormat="1" ht="12.75" x14ac:dyDescent="0.25">
      <c r="A849" s="365"/>
      <c r="B849" s="361">
        <f>Demography!B850</f>
        <v>0</v>
      </c>
      <c r="C849" s="361">
        <f>Demography!C850</f>
        <v>0</v>
      </c>
      <c r="D849" s="362">
        <f>Demography!D850</f>
        <v>0</v>
      </c>
      <c r="E849" s="81"/>
      <c r="F849" s="415"/>
      <c r="G849" s="416"/>
      <c r="H849" s="417"/>
      <c r="I849" s="241"/>
      <c r="J849" s="242"/>
      <c r="K849" s="243"/>
      <c r="L849" s="243"/>
      <c r="M849" s="243"/>
      <c r="N849" s="241"/>
      <c r="O849" s="248"/>
      <c r="P849" s="81"/>
      <c r="Q849" s="241"/>
      <c r="R849" s="416"/>
      <c r="S849" s="416"/>
      <c r="T849" s="81"/>
      <c r="U849" s="242"/>
      <c r="V849" s="242"/>
      <c r="W849" s="241"/>
      <c r="X849" s="242"/>
      <c r="Y849" s="241"/>
      <c r="Z849" s="241"/>
      <c r="AA849" s="241"/>
      <c r="AB849" s="243"/>
      <c r="AC849" s="243"/>
      <c r="AD849" s="77"/>
      <c r="AE849" s="243"/>
      <c r="AF849" s="243"/>
      <c r="AG849" s="243"/>
      <c r="AH849" s="243"/>
      <c r="AI849" s="243"/>
      <c r="AJ849" s="243"/>
      <c r="AK849" s="246"/>
      <c r="AL849" s="246"/>
      <c r="AM849" s="248"/>
      <c r="AN849" s="77"/>
      <c r="AO849" s="562" t="str">
        <f t="shared" si="100"/>
        <v xml:space="preserve"> </v>
      </c>
      <c r="AP849" s="562" t="str">
        <f t="shared" si="102"/>
        <v xml:space="preserve"> </v>
      </c>
      <c r="AQ849" s="562" t="str">
        <f t="shared" si="103"/>
        <v xml:space="preserve"> </v>
      </c>
      <c r="AR849" s="562" t="str">
        <f t="shared" si="104"/>
        <v xml:space="preserve"> </v>
      </c>
      <c r="AS849" s="77"/>
      <c r="AT849" s="360"/>
      <c r="AU849" s="360"/>
      <c r="AV849" s="359"/>
      <c r="AW849" s="360"/>
      <c r="AX849" s="359"/>
      <c r="AY849" s="359"/>
      <c r="AZ849" s="241"/>
      <c r="BA849" s="243"/>
      <c r="BB849" s="243"/>
      <c r="BC849" s="77"/>
      <c r="BD849" s="243"/>
      <c r="BE849" s="243"/>
      <c r="BF849" s="243"/>
      <c r="BG849" s="243"/>
      <c r="BH849" s="243"/>
      <c r="BI849" s="243"/>
      <c r="BJ849" s="246"/>
      <c r="BK849" s="246"/>
      <c r="BL849" s="248"/>
      <c r="BM849" s="77"/>
      <c r="BN849" s="562" t="str">
        <f t="shared" si="101"/>
        <v xml:space="preserve"> </v>
      </c>
      <c r="BO849" s="562" t="str">
        <f t="shared" si="105"/>
        <v xml:space="preserve"> </v>
      </c>
      <c r="BP849" s="562" t="str">
        <f t="shared" si="106"/>
        <v xml:space="preserve"> </v>
      </c>
      <c r="BQ849" s="562" t="str">
        <f t="shared" si="107"/>
        <v xml:space="preserve"> </v>
      </c>
      <c r="BR849" s="77"/>
      <c r="BS849" s="313"/>
    </row>
    <row r="850" spans="1:71" s="86" customFormat="1" ht="12.75" x14ac:dyDescent="0.25">
      <c r="A850" s="365"/>
      <c r="B850" s="147">
        <f>Demography!B851</f>
        <v>0</v>
      </c>
      <c r="C850" s="147">
        <f>Demography!C851</f>
        <v>0</v>
      </c>
      <c r="D850" s="148">
        <f>Demography!D851</f>
        <v>0</v>
      </c>
      <c r="E850" s="81"/>
      <c r="F850" s="238"/>
      <c r="G850" s="150"/>
      <c r="H850" s="414"/>
      <c r="I850" s="256"/>
      <c r="J850" s="240"/>
      <c r="K850" s="261"/>
      <c r="L850" s="261"/>
      <c r="M850" s="261"/>
      <c r="N850" s="256"/>
      <c r="O850" s="247"/>
      <c r="P850" s="81"/>
      <c r="Q850" s="256"/>
      <c r="R850" s="150"/>
      <c r="S850" s="150"/>
      <c r="T850" s="81"/>
      <c r="U850" s="240"/>
      <c r="V850" s="240"/>
      <c r="W850" s="256"/>
      <c r="X850" s="240"/>
      <c r="Y850" s="256"/>
      <c r="Z850" s="256"/>
      <c r="AA850" s="256"/>
      <c r="AB850" s="261"/>
      <c r="AC850" s="261"/>
      <c r="AD850" s="77"/>
      <c r="AE850" s="261"/>
      <c r="AF850" s="261"/>
      <c r="AG850" s="261"/>
      <c r="AH850" s="261"/>
      <c r="AI850" s="261"/>
      <c r="AJ850" s="261"/>
      <c r="AK850" s="245"/>
      <c r="AL850" s="245"/>
      <c r="AM850" s="247"/>
      <c r="AN850" s="77"/>
      <c r="AO850" s="561" t="str">
        <f t="shared" ref="AO850:AO913" si="108">IF(Z850=0," ",AE850/AB850)</f>
        <v xml:space="preserve"> </v>
      </c>
      <c r="AP850" s="561" t="str">
        <f t="shared" si="102"/>
        <v xml:space="preserve"> </v>
      </c>
      <c r="AQ850" s="561" t="str">
        <f t="shared" si="103"/>
        <v xml:space="preserve"> </v>
      </c>
      <c r="AR850" s="561" t="str">
        <f t="shared" si="104"/>
        <v xml:space="preserve"> </v>
      </c>
      <c r="AS850" s="77"/>
      <c r="AT850" s="240"/>
      <c r="AU850" s="240"/>
      <c r="AV850" s="256"/>
      <c r="AW850" s="240"/>
      <c r="AX850" s="256"/>
      <c r="AY850" s="256"/>
      <c r="AZ850" s="256"/>
      <c r="BA850" s="261"/>
      <c r="BB850" s="261"/>
      <c r="BC850" s="77"/>
      <c r="BD850" s="261"/>
      <c r="BE850" s="261"/>
      <c r="BF850" s="261"/>
      <c r="BG850" s="261"/>
      <c r="BH850" s="261"/>
      <c r="BI850" s="261"/>
      <c r="BJ850" s="245"/>
      <c r="BK850" s="245"/>
      <c r="BL850" s="247"/>
      <c r="BM850" s="77"/>
      <c r="BN850" s="561" t="str">
        <f t="shared" ref="BN850:BN913" si="109">IF(AY850=0," ",BD850/BA850)</f>
        <v xml:space="preserve"> </v>
      </c>
      <c r="BO850" s="561" t="str">
        <f t="shared" si="105"/>
        <v xml:space="preserve"> </v>
      </c>
      <c r="BP850" s="561" t="str">
        <f t="shared" si="106"/>
        <v xml:space="preserve"> </v>
      </c>
      <c r="BQ850" s="561" t="str">
        <f t="shared" si="107"/>
        <v xml:space="preserve"> </v>
      </c>
      <c r="BR850" s="77"/>
      <c r="BS850" s="145"/>
    </row>
    <row r="851" spans="1:71" s="86" customFormat="1" ht="12.75" x14ac:dyDescent="0.25">
      <c r="A851" s="365"/>
      <c r="B851" s="361">
        <f>Demography!B852</f>
        <v>0</v>
      </c>
      <c r="C851" s="361">
        <f>Demography!C852</f>
        <v>0</v>
      </c>
      <c r="D851" s="362">
        <f>Demography!D852</f>
        <v>0</v>
      </c>
      <c r="E851" s="81"/>
      <c r="F851" s="415"/>
      <c r="G851" s="416"/>
      <c r="H851" s="417"/>
      <c r="I851" s="241"/>
      <c r="J851" s="242"/>
      <c r="K851" s="243"/>
      <c r="L851" s="243"/>
      <c r="M851" s="243"/>
      <c r="N851" s="241"/>
      <c r="O851" s="248"/>
      <c r="P851" s="81"/>
      <c r="Q851" s="241"/>
      <c r="R851" s="416"/>
      <c r="S851" s="416"/>
      <c r="T851" s="81"/>
      <c r="U851" s="242"/>
      <c r="V851" s="242"/>
      <c r="W851" s="241"/>
      <c r="X851" s="242"/>
      <c r="Y851" s="241"/>
      <c r="Z851" s="241"/>
      <c r="AA851" s="241"/>
      <c r="AB851" s="243"/>
      <c r="AC851" s="243"/>
      <c r="AD851" s="77"/>
      <c r="AE851" s="243"/>
      <c r="AF851" s="243"/>
      <c r="AG851" s="243"/>
      <c r="AH851" s="243"/>
      <c r="AI851" s="243"/>
      <c r="AJ851" s="243"/>
      <c r="AK851" s="246"/>
      <c r="AL851" s="246"/>
      <c r="AM851" s="248"/>
      <c r="AN851" s="77"/>
      <c r="AO851" s="562" t="str">
        <f t="shared" si="108"/>
        <v xml:space="preserve"> </v>
      </c>
      <c r="AP851" s="562" t="str">
        <f t="shared" ref="AP851:AP914" si="110">IF(OR(Z851=0,K851=0)," ",AE851/K851)</f>
        <v xml:space="preserve"> </v>
      </c>
      <c r="AQ851" s="562" t="str">
        <f t="shared" ref="AQ851:AQ914" si="111">IF(OR(Z851&gt;5, Z851&lt;1)," ",AF851/AC851)</f>
        <v xml:space="preserve"> </v>
      </c>
      <c r="AR851" s="562" t="str">
        <f t="shared" ref="AR851:AR914" si="112">IF(OR(Z851&gt;5, Z851&lt;1,K851=0)," ",AF851/K851)</f>
        <v xml:space="preserve"> </v>
      </c>
      <c r="AS851" s="77"/>
      <c r="AT851" s="360"/>
      <c r="AU851" s="360"/>
      <c r="AV851" s="359"/>
      <c r="AW851" s="360"/>
      <c r="AX851" s="359"/>
      <c r="AY851" s="359"/>
      <c r="AZ851" s="241"/>
      <c r="BA851" s="243"/>
      <c r="BB851" s="243"/>
      <c r="BC851" s="77"/>
      <c r="BD851" s="243"/>
      <c r="BE851" s="243"/>
      <c r="BF851" s="243"/>
      <c r="BG851" s="243"/>
      <c r="BH851" s="243"/>
      <c r="BI851" s="243"/>
      <c r="BJ851" s="246"/>
      <c r="BK851" s="246"/>
      <c r="BL851" s="248"/>
      <c r="BM851" s="77"/>
      <c r="BN851" s="562" t="str">
        <f t="shared" si="109"/>
        <v xml:space="preserve"> </v>
      </c>
      <c r="BO851" s="562" t="str">
        <f t="shared" ref="BO851:BO914" si="113">IF(OR(AY851=0,K851=0)," ",BD851/K851)</f>
        <v xml:space="preserve"> </v>
      </c>
      <c r="BP851" s="562" t="str">
        <f t="shared" ref="BP851:BP914" si="114">IF(OR(AY851&gt;5, AY851&lt;1)," ",BE851/BB851)</f>
        <v xml:space="preserve"> </v>
      </c>
      <c r="BQ851" s="562" t="str">
        <f t="shared" ref="BQ851:BQ914" si="115">IF(OR(AY851&gt;5, AY851&lt;1,K851=0)," ",BE851/K851)</f>
        <v xml:space="preserve"> </v>
      </c>
      <c r="BR851" s="77"/>
      <c r="BS851" s="313"/>
    </row>
    <row r="852" spans="1:71" s="86" customFormat="1" ht="12.75" x14ac:dyDescent="0.25">
      <c r="A852" s="365"/>
      <c r="B852" s="147">
        <f>Demography!B853</f>
        <v>0</v>
      </c>
      <c r="C852" s="147">
        <f>Demography!C853</f>
        <v>0</v>
      </c>
      <c r="D852" s="148">
        <f>Demography!D853</f>
        <v>0</v>
      </c>
      <c r="E852" s="81"/>
      <c r="F852" s="238"/>
      <c r="G852" s="150"/>
      <c r="H852" s="414"/>
      <c r="I852" s="256"/>
      <c r="J852" s="240"/>
      <c r="K852" s="261"/>
      <c r="L852" s="261"/>
      <c r="M852" s="261"/>
      <c r="N852" s="256"/>
      <c r="O852" s="247"/>
      <c r="P852" s="81"/>
      <c r="Q852" s="256"/>
      <c r="R852" s="150"/>
      <c r="S852" s="150"/>
      <c r="T852" s="81"/>
      <c r="U852" s="240"/>
      <c r="V852" s="240"/>
      <c r="W852" s="256"/>
      <c r="X852" s="240"/>
      <c r="Y852" s="256"/>
      <c r="Z852" s="256"/>
      <c r="AA852" s="256"/>
      <c r="AB852" s="261"/>
      <c r="AC852" s="261"/>
      <c r="AD852" s="77"/>
      <c r="AE852" s="261"/>
      <c r="AF852" s="261"/>
      <c r="AG852" s="261"/>
      <c r="AH852" s="261"/>
      <c r="AI852" s="261"/>
      <c r="AJ852" s="261"/>
      <c r="AK852" s="245"/>
      <c r="AL852" s="245"/>
      <c r="AM852" s="247"/>
      <c r="AN852" s="77"/>
      <c r="AO852" s="561" t="str">
        <f t="shared" si="108"/>
        <v xml:space="preserve"> </v>
      </c>
      <c r="AP852" s="561" t="str">
        <f t="shared" si="110"/>
        <v xml:space="preserve"> </v>
      </c>
      <c r="AQ852" s="561" t="str">
        <f t="shared" si="111"/>
        <v xml:space="preserve"> </v>
      </c>
      <c r="AR852" s="561" t="str">
        <f t="shared" si="112"/>
        <v xml:space="preserve"> </v>
      </c>
      <c r="AS852" s="77"/>
      <c r="AT852" s="240"/>
      <c r="AU852" s="240"/>
      <c r="AV852" s="256"/>
      <c r="AW852" s="240"/>
      <c r="AX852" s="256"/>
      <c r="AY852" s="256"/>
      <c r="AZ852" s="256"/>
      <c r="BA852" s="261"/>
      <c r="BB852" s="261"/>
      <c r="BC852" s="77"/>
      <c r="BD852" s="261"/>
      <c r="BE852" s="261"/>
      <c r="BF852" s="261"/>
      <c r="BG852" s="261"/>
      <c r="BH852" s="261"/>
      <c r="BI852" s="261"/>
      <c r="BJ852" s="245"/>
      <c r="BK852" s="245"/>
      <c r="BL852" s="247"/>
      <c r="BM852" s="77"/>
      <c r="BN852" s="561" t="str">
        <f t="shared" si="109"/>
        <v xml:space="preserve"> </v>
      </c>
      <c r="BO852" s="561" t="str">
        <f t="shared" si="113"/>
        <v xml:space="preserve"> </v>
      </c>
      <c r="BP852" s="561" t="str">
        <f t="shared" si="114"/>
        <v xml:space="preserve"> </v>
      </c>
      <c r="BQ852" s="561" t="str">
        <f t="shared" si="115"/>
        <v xml:space="preserve"> </v>
      </c>
      <c r="BR852" s="77"/>
      <c r="BS852" s="145"/>
    </row>
    <row r="853" spans="1:71" s="86" customFormat="1" ht="12.75" x14ac:dyDescent="0.25">
      <c r="A853" s="365"/>
      <c r="B853" s="361">
        <f>Demography!B854</f>
        <v>0</v>
      </c>
      <c r="C853" s="361">
        <f>Demography!C854</f>
        <v>0</v>
      </c>
      <c r="D853" s="362">
        <f>Demography!D854</f>
        <v>0</v>
      </c>
      <c r="E853" s="81"/>
      <c r="F853" s="415"/>
      <c r="G853" s="416"/>
      <c r="H853" s="417"/>
      <c r="I853" s="241"/>
      <c r="J853" s="242"/>
      <c r="K853" s="243"/>
      <c r="L853" s="243"/>
      <c r="M853" s="243"/>
      <c r="N853" s="241"/>
      <c r="O853" s="248"/>
      <c r="P853" s="81"/>
      <c r="Q853" s="241"/>
      <c r="R853" s="416"/>
      <c r="S853" s="416"/>
      <c r="T853" s="81"/>
      <c r="U853" s="242"/>
      <c r="V853" s="242"/>
      <c r="W853" s="241"/>
      <c r="X853" s="242"/>
      <c r="Y853" s="241"/>
      <c r="Z853" s="241"/>
      <c r="AA853" s="241"/>
      <c r="AB853" s="243"/>
      <c r="AC853" s="243"/>
      <c r="AD853" s="77"/>
      <c r="AE853" s="243"/>
      <c r="AF853" s="243"/>
      <c r="AG853" s="243"/>
      <c r="AH853" s="243"/>
      <c r="AI853" s="243"/>
      <c r="AJ853" s="243"/>
      <c r="AK853" s="246"/>
      <c r="AL853" s="246"/>
      <c r="AM853" s="248"/>
      <c r="AN853" s="77"/>
      <c r="AO853" s="562" t="str">
        <f t="shared" si="108"/>
        <v xml:space="preserve"> </v>
      </c>
      <c r="AP853" s="562" t="str">
        <f t="shared" si="110"/>
        <v xml:space="preserve"> </v>
      </c>
      <c r="AQ853" s="562" t="str">
        <f t="shared" si="111"/>
        <v xml:space="preserve"> </v>
      </c>
      <c r="AR853" s="562" t="str">
        <f t="shared" si="112"/>
        <v xml:space="preserve"> </v>
      </c>
      <c r="AS853" s="77"/>
      <c r="AT853" s="360"/>
      <c r="AU853" s="360"/>
      <c r="AV853" s="359"/>
      <c r="AW853" s="360"/>
      <c r="AX853" s="359"/>
      <c r="AY853" s="359"/>
      <c r="AZ853" s="241"/>
      <c r="BA853" s="243"/>
      <c r="BB853" s="243"/>
      <c r="BC853" s="77"/>
      <c r="BD853" s="243"/>
      <c r="BE853" s="243"/>
      <c r="BF853" s="243"/>
      <c r="BG853" s="243"/>
      <c r="BH853" s="243"/>
      <c r="BI853" s="243"/>
      <c r="BJ853" s="246"/>
      <c r="BK853" s="246"/>
      <c r="BL853" s="248"/>
      <c r="BM853" s="77"/>
      <c r="BN853" s="562" t="str">
        <f t="shared" si="109"/>
        <v xml:space="preserve"> </v>
      </c>
      <c r="BO853" s="562" t="str">
        <f t="shared" si="113"/>
        <v xml:space="preserve"> </v>
      </c>
      <c r="BP853" s="562" t="str">
        <f t="shared" si="114"/>
        <v xml:space="preserve"> </v>
      </c>
      <c r="BQ853" s="562" t="str">
        <f t="shared" si="115"/>
        <v xml:space="preserve"> </v>
      </c>
      <c r="BR853" s="77"/>
      <c r="BS853" s="313"/>
    </row>
    <row r="854" spans="1:71" s="86" customFormat="1" ht="12.75" x14ac:dyDescent="0.25">
      <c r="A854" s="365"/>
      <c r="B854" s="147">
        <f>Demography!B855</f>
        <v>0</v>
      </c>
      <c r="C854" s="147">
        <f>Demography!C855</f>
        <v>0</v>
      </c>
      <c r="D854" s="148">
        <f>Demography!D855</f>
        <v>0</v>
      </c>
      <c r="E854" s="81"/>
      <c r="F854" s="238"/>
      <c r="G854" s="150"/>
      <c r="H854" s="414"/>
      <c r="I854" s="256"/>
      <c r="J854" s="240"/>
      <c r="K854" s="261"/>
      <c r="L854" s="261"/>
      <c r="M854" s="261"/>
      <c r="N854" s="256"/>
      <c r="O854" s="247"/>
      <c r="P854" s="81"/>
      <c r="Q854" s="256"/>
      <c r="R854" s="150"/>
      <c r="S854" s="150"/>
      <c r="T854" s="81"/>
      <c r="U854" s="240"/>
      <c r="V854" s="240"/>
      <c r="W854" s="256"/>
      <c r="X854" s="240"/>
      <c r="Y854" s="256"/>
      <c r="Z854" s="256"/>
      <c r="AA854" s="256"/>
      <c r="AB854" s="261"/>
      <c r="AC854" s="261"/>
      <c r="AD854" s="77"/>
      <c r="AE854" s="261"/>
      <c r="AF854" s="261"/>
      <c r="AG854" s="261"/>
      <c r="AH854" s="261"/>
      <c r="AI854" s="261"/>
      <c r="AJ854" s="261"/>
      <c r="AK854" s="245"/>
      <c r="AL854" s="245"/>
      <c r="AM854" s="247"/>
      <c r="AN854" s="77"/>
      <c r="AO854" s="561" t="str">
        <f t="shared" si="108"/>
        <v xml:space="preserve"> </v>
      </c>
      <c r="AP854" s="561" t="str">
        <f t="shared" si="110"/>
        <v xml:space="preserve"> </v>
      </c>
      <c r="AQ854" s="561" t="str">
        <f t="shared" si="111"/>
        <v xml:space="preserve"> </v>
      </c>
      <c r="AR854" s="561" t="str">
        <f t="shared" si="112"/>
        <v xml:space="preserve"> </v>
      </c>
      <c r="AS854" s="77"/>
      <c r="AT854" s="240"/>
      <c r="AU854" s="240"/>
      <c r="AV854" s="256"/>
      <c r="AW854" s="240"/>
      <c r="AX854" s="256"/>
      <c r="AY854" s="256"/>
      <c r="AZ854" s="256"/>
      <c r="BA854" s="261"/>
      <c r="BB854" s="261"/>
      <c r="BC854" s="77"/>
      <c r="BD854" s="261"/>
      <c r="BE854" s="261"/>
      <c r="BF854" s="261"/>
      <c r="BG854" s="261"/>
      <c r="BH854" s="261"/>
      <c r="BI854" s="261"/>
      <c r="BJ854" s="245"/>
      <c r="BK854" s="245"/>
      <c r="BL854" s="247"/>
      <c r="BM854" s="77"/>
      <c r="BN854" s="561" t="str">
        <f t="shared" si="109"/>
        <v xml:space="preserve"> </v>
      </c>
      <c r="BO854" s="561" t="str">
        <f t="shared" si="113"/>
        <v xml:space="preserve"> </v>
      </c>
      <c r="BP854" s="561" t="str">
        <f t="shared" si="114"/>
        <v xml:space="preserve"> </v>
      </c>
      <c r="BQ854" s="561" t="str">
        <f t="shared" si="115"/>
        <v xml:space="preserve"> </v>
      </c>
      <c r="BR854" s="77"/>
      <c r="BS854" s="145"/>
    </row>
    <row r="855" spans="1:71" s="86" customFormat="1" ht="12.75" x14ac:dyDescent="0.25">
      <c r="A855" s="365"/>
      <c r="B855" s="361">
        <f>Demography!B856</f>
        <v>0</v>
      </c>
      <c r="C855" s="361">
        <f>Demography!C856</f>
        <v>0</v>
      </c>
      <c r="D855" s="362">
        <f>Demography!D856</f>
        <v>0</v>
      </c>
      <c r="E855" s="81"/>
      <c r="F855" s="415"/>
      <c r="G855" s="416"/>
      <c r="H855" s="417"/>
      <c r="I855" s="241"/>
      <c r="J855" s="242"/>
      <c r="K855" s="243"/>
      <c r="L855" s="243"/>
      <c r="M855" s="243"/>
      <c r="N855" s="241"/>
      <c r="O855" s="248"/>
      <c r="P855" s="81"/>
      <c r="Q855" s="241"/>
      <c r="R855" s="416"/>
      <c r="S855" s="416"/>
      <c r="T855" s="81"/>
      <c r="U855" s="242"/>
      <c r="V855" s="242"/>
      <c r="W855" s="241"/>
      <c r="X855" s="242"/>
      <c r="Y855" s="241"/>
      <c r="Z855" s="241"/>
      <c r="AA855" s="241"/>
      <c r="AB855" s="243"/>
      <c r="AC855" s="243"/>
      <c r="AD855" s="77"/>
      <c r="AE855" s="243"/>
      <c r="AF855" s="243"/>
      <c r="AG855" s="243"/>
      <c r="AH855" s="243"/>
      <c r="AI855" s="243"/>
      <c r="AJ855" s="243"/>
      <c r="AK855" s="246"/>
      <c r="AL855" s="246"/>
      <c r="AM855" s="248"/>
      <c r="AN855" s="77"/>
      <c r="AO855" s="562" t="str">
        <f t="shared" si="108"/>
        <v xml:space="preserve"> </v>
      </c>
      <c r="AP855" s="562" t="str">
        <f t="shared" si="110"/>
        <v xml:space="preserve"> </v>
      </c>
      <c r="AQ855" s="562" t="str">
        <f t="shared" si="111"/>
        <v xml:space="preserve"> </v>
      </c>
      <c r="AR855" s="562" t="str">
        <f t="shared" si="112"/>
        <v xml:space="preserve"> </v>
      </c>
      <c r="AS855" s="77"/>
      <c r="AT855" s="360"/>
      <c r="AU855" s="360"/>
      <c r="AV855" s="359"/>
      <c r="AW855" s="360"/>
      <c r="AX855" s="359"/>
      <c r="AY855" s="359"/>
      <c r="AZ855" s="241"/>
      <c r="BA855" s="243"/>
      <c r="BB855" s="243"/>
      <c r="BC855" s="77"/>
      <c r="BD855" s="243"/>
      <c r="BE855" s="243"/>
      <c r="BF855" s="243"/>
      <c r="BG855" s="243"/>
      <c r="BH855" s="243"/>
      <c r="BI855" s="243"/>
      <c r="BJ855" s="246"/>
      <c r="BK855" s="246"/>
      <c r="BL855" s="248"/>
      <c r="BM855" s="77"/>
      <c r="BN855" s="562" t="str">
        <f t="shared" si="109"/>
        <v xml:space="preserve"> </v>
      </c>
      <c r="BO855" s="562" t="str">
        <f t="shared" si="113"/>
        <v xml:space="preserve"> </v>
      </c>
      <c r="BP855" s="562" t="str">
        <f t="shared" si="114"/>
        <v xml:space="preserve"> </v>
      </c>
      <c r="BQ855" s="562" t="str">
        <f t="shared" si="115"/>
        <v xml:space="preserve"> </v>
      </c>
      <c r="BR855" s="77"/>
      <c r="BS855" s="313"/>
    </row>
    <row r="856" spans="1:71" s="86" customFormat="1" ht="12.75" x14ac:dyDescent="0.25">
      <c r="A856" s="365"/>
      <c r="B856" s="147">
        <f>Demography!B857</f>
        <v>0</v>
      </c>
      <c r="C856" s="147">
        <f>Demography!C857</f>
        <v>0</v>
      </c>
      <c r="D856" s="148">
        <f>Demography!D857</f>
        <v>0</v>
      </c>
      <c r="E856" s="81"/>
      <c r="F856" s="238"/>
      <c r="G856" s="150"/>
      <c r="H856" s="414"/>
      <c r="I856" s="256"/>
      <c r="J856" s="240"/>
      <c r="K856" s="261"/>
      <c r="L856" s="261"/>
      <c r="M856" s="261"/>
      <c r="N856" s="256"/>
      <c r="O856" s="247"/>
      <c r="P856" s="81"/>
      <c r="Q856" s="256"/>
      <c r="R856" s="150"/>
      <c r="S856" s="150"/>
      <c r="T856" s="81"/>
      <c r="U856" s="240"/>
      <c r="V856" s="240"/>
      <c r="W856" s="256"/>
      <c r="X856" s="240"/>
      <c r="Y856" s="256"/>
      <c r="Z856" s="256"/>
      <c r="AA856" s="256"/>
      <c r="AB856" s="261"/>
      <c r="AC856" s="261"/>
      <c r="AD856" s="77"/>
      <c r="AE856" s="261"/>
      <c r="AF856" s="261"/>
      <c r="AG856" s="261"/>
      <c r="AH856" s="261"/>
      <c r="AI856" s="261"/>
      <c r="AJ856" s="261"/>
      <c r="AK856" s="245"/>
      <c r="AL856" s="245"/>
      <c r="AM856" s="247"/>
      <c r="AN856" s="77"/>
      <c r="AO856" s="561" t="str">
        <f t="shared" si="108"/>
        <v xml:space="preserve"> </v>
      </c>
      <c r="AP856" s="561" t="str">
        <f t="shared" si="110"/>
        <v xml:space="preserve"> </v>
      </c>
      <c r="AQ856" s="561" t="str">
        <f t="shared" si="111"/>
        <v xml:space="preserve"> </v>
      </c>
      <c r="AR856" s="561" t="str">
        <f t="shared" si="112"/>
        <v xml:space="preserve"> </v>
      </c>
      <c r="AS856" s="77"/>
      <c r="AT856" s="240"/>
      <c r="AU856" s="240"/>
      <c r="AV856" s="256"/>
      <c r="AW856" s="240"/>
      <c r="AX856" s="256"/>
      <c r="AY856" s="256"/>
      <c r="AZ856" s="256"/>
      <c r="BA856" s="261"/>
      <c r="BB856" s="261"/>
      <c r="BC856" s="77"/>
      <c r="BD856" s="261"/>
      <c r="BE856" s="261"/>
      <c r="BF856" s="261"/>
      <c r="BG856" s="261"/>
      <c r="BH856" s="261"/>
      <c r="BI856" s="261"/>
      <c r="BJ856" s="245"/>
      <c r="BK856" s="245"/>
      <c r="BL856" s="247"/>
      <c r="BM856" s="77"/>
      <c r="BN856" s="561" t="str">
        <f t="shared" si="109"/>
        <v xml:space="preserve"> </v>
      </c>
      <c r="BO856" s="561" t="str">
        <f t="shared" si="113"/>
        <v xml:space="preserve"> </v>
      </c>
      <c r="BP856" s="561" t="str">
        <f t="shared" si="114"/>
        <v xml:space="preserve"> </v>
      </c>
      <c r="BQ856" s="561" t="str">
        <f t="shared" si="115"/>
        <v xml:space="preserve"> </v>
      </c>
      <c r="BR856" s="77"/>
      <c r="BS856" s="145"/>
    </row>
    <row r="857" spans="1:71" s="86" customFormat="1" ht="12.75" x14ac:dyDescent="0.25">
      <c r="A857" s="365"/>
      <c r="B857" s="361">
        <f>Demography!B858</f>
        <v>0</v>
      </c>
      <c r="C857" s="361">
        <f>Demography!C858</f>
        <v>0</v>
      </c>
      <c r="D857" s="362">
        <f>Demography!D858</f>
        <v>0</v>
      </c>
      <c r="E857" s="81"/>
      <c r="F857" s="415"/>
      <c r="G857" s="416"/>
      <c r="H857" s="417"/>
      <c r="I857" s="241"/>
      <c r="J857" s="242"/>
      <c r="K857" s="243"/>
      <c r="L857" s="243"/>
      <c r="M857" s="243"/>
      <c r="N857" s="241"/>
      <c r="O857" s="248"/>
      <c r="P857" s="81"/>
      <c r="Q857" s="241"/>
      <c r="R857" s="416"/>
      <c r="S857" s="416"/>
      <c r="T857" s="81"/>
      <c r="U857" s="242"/>
      <c r="V857" s="242"/>
      <c r="W857" s="241"/>
      <c r="X857" s="242"/>
      <c r="Y857" s="241"/>
      <c r="Z857" s="241"/>
      <c r="AA857" s="241"/>
      <c r="AB857" s="243"/>
      <c r="AC857" s="243"/>
      <c r="AD857" s="77"/>
      <c r="AE857" s="243"/>
      <c r="AF857" s="243"/>
      <c r="AG857" s="243"/>
      <c r="AH857" s="243"/>
      <c r="AI857" s="243"/>
      <c r="AJ857" s="243"/>
      <c r="AK857" s="246"/>
      <c r="AL857" s="246"/>
      <c r="AM857" s="248"/>
      <c r="AN857" s="77"/>
      <c r="AO857" s="562" t="str">
        <f t="shared" si="108"/>
        <v xml:space="preserve"> </v>
      </c>
      <c r="AP857" s="562" t="str">
        <f t="shared" si="110"/>
        <v xml:space="preserve"> </v>
      </c>
      <c r="AQ857" s="562" t="str">
        <f t="shared" si="111"/>
        <v xml:space="preserve"> </v>
      </c>
      <c r="AR857" s="562" t="str">
        <f t="shared" si="112"/>
        <v xml:space="preserve"> </v>
      </c>
      <c r="AS857" s="77"/>
      <c r="AT857" s="360"/>
      <c r="AU857" s="360"/>
      <c r="AV857" s="359"/>
      <c r="AW857" s="360"/>
      <c r="AX857" s="359"/>
      <c r="AY857" s="359"/>
      <c r="AZ857" s="241"/>
      <c r="BA857" s="243"/>
      <c r="BB857" s="243"/>
      <c r="BC857" s="77"/>
      <c r="BD857" s="243"/>
      <c r="BE857" s="243"/>
      <c r="BF857" s="243"/>
      <c r="BG857" s="243"/>
      <c r="BH857" s="243"/>
      <c r="BI857" s="243"/>
      <c r="BJ857" s="246"/>
      <c r="BK857" s="246"/>
      <c r="BL857" s="248"/>
      <c r="BM857" s="77"/>
      <c r="BN857" s="562" t="str">
        <f t="shared" si="109"/>
        <v xml:space="preserve"> </v>
      </c>
      <c r="BO857" s="562" t="str">
        <f t="shared" si="113"/>
        <v xml:space="preserve"> </v>
      </c>
      <c r="BP857" s="562" t="str">
        <f t="shared" si="114"/>
        <v xml:space="preserve"> </v>
      </c>
      <c r="BQ857" s="562" t="str">
        <f t="shared" si="115"/>
        <v xml:space="preserve"> </v>
      </c>
      <c r="BR857" s="77"/>
      <c r="BS857" s="313"/>
    </row>
    <row r="858" spans="1:71" s="86" customFormat="1" ht="12.75" x14ac:dyDescent="0.25">
      <c r="A858" s="365"/>
      <c r="B858" s="147">
        <f>Demography!B859</f>
        <v>0</v>
      </c>
      <c r="C858" s="147">
        <f>Demography!C859</f>
        <v>0</v>
      </c>
      <c r="D858" s="148">
        <f>Demography!D859</f>
        <v>0</v>
      </c>
      <c r="E858" s="81"/>
      <c r="F858" s="238"/>
      <c r="G858" s="150"/>
      <c r="H858" s="414"/>
      <c r="I858" s="256"/>
      <c r="J858" s="240"/>
      <c r="K858" s="261"/>
      <c r="L858" s="261"/>
      <c r="M858" s="261"/>
      <c r="N858" s="256"/>
      <c r="O858" s="247"/>
      <c r="P858" s="81"/>
      <c r="Q858" s="256"/>
      <c r="R858" s="150"/>
      <c r="S858" s="150"/>
      <c r="T858" s="81"/>
      <c r="U858" s="240"/>
      <c r="V858" s="240"/>
      <c r="W858" s="256"/>
      <c r="X858" s="240"/>
      <c r="Y858" s="256"/>
      <c r="Z858" s="256"/>
      <c r="AA858" s="256"/>
      <c r="AB858" s="261"/>
      <c r="AC858" s="261"/>
      <c r="AD858" s="77"/>
      <c r="AE858" s="261"/>
      <c r="AF858" s="261"/>
      <c r="AG858" s="261"/>
      <c r="AH858" s="261"/>
      <c r="AI858" s="261"/>
      <c r="AJ858" s="261"/>
      <c r="AK858" s="245"/>
      <c r="AL858" s="245"/>
      <c r="AM858" s="247"/>
      <c r="AN858" s="77"/>
      <c r="AO858" s="561" t="str">
        <f t="shared" si="108"/>
        <v xml:space="preserve"> </v>
      </c>
      <c r="AP858" s="561" t="str">
        <f t="shared" si="110"/>
        <v xml:space="preserve"> </v>
      </c>
      <c r="AQ858" s="561" t="str">
        <f t="shared" si="111"/>
        <v xml:space="preserve"> </v>
      </c>
      <c r="AR858" s="561" t="str">
        <f t="shared" si="112"/>
        <v xml:space="preserve"> </v>
      </c>
      <c r="AS858" s="77"/>
      <c r="AT858" s="240"/>
      <c r="AU858" s="240"/>
      <c r="AV858" s="256"/>
      <c r="AW858" s="240"/>
      <c r="AX858" s="256"/>
      <c r="AY858" s="256"/>
      <c r="AZ858" s="256"/>
      <c r="BA858" s="261"/>
      <c r="BB858" s="261"/>
      <c r="BC858" s="77"/>
      <c r="BD858" s="261"/>
      <c r="BE858" s="261"/>
      <c r="BF858" s="261"/>
      <c r="BG858" s="261"/>
      <c r="BH858" s="261"/>
      <c r="BI858" s="261"/>
      <c r="BJ858" s="245"/>
      <c r="BK858" s="245"/>
      <c r="BL858" s="247"/>
      <c r="BM858" s="77"/>
      <c r="BN858" s="561" t="str">
        <f t="shared" si="109"/>
        <v xml:space="preserve"> </v>
      </c>
      <c r="BO858" s="561" t="str">
        <f t="shared" si="113"/>
        <v xml:space="preserve"> </v>
      </c>
      <c r="BP858" s="561" t="str">
        <f t="shared" si="114"/>
        <v xml:space="preserve"> </v>
      </c>
      <c r="BQ858" s="561" t="str">
        <f t="shared" si="115"/>
        <v xml:space="preserve"> </v>
      </c>
      <c r="BR858" s="77"/>
      <c r="BS858" s="145"/>
    </row>
    <row r="859" spans="1:71" s="86" customFormat="1" ht="12.75" x14ac:dyDescent="0.25">
      <c r="A859" s="365"/>
      <c r="B859" s="361">
        <f>Demography!B860</f>
        <v>0</v>
      </c>
      <c r="C859" s="361">
        <f>Demography!C860</f>
        <v>0</v>
      </c>
      <c r="D859" s="362">
        <f>Demography!D860</f>
        <v>0</v>
      </c>
      <c r="E859" s="81"/>
      <c r="F859" s="415"/>
      <c r="G859" s="416"/>
      <c r="H859" s="417"/>
      <c r="I859" s="241"/>
      <c r="J859" s="242"/>
      <c r="K859" s="243"/>
      <c r="L859" s="243"/>
      <c r="M859" s="243"/>
      <c r="N859" s="241"/>
      <c r="O859" s="248"/>
      <c r="P859" s="81"/>
      <c r="Q859" s="241"/>
      <c r="R859" s="416"/>
      <c r="S859" s="416"/>
      <c r="T859" s="81"/>
      <c r="U859" s="242"/>
      <c r="V859" s="242"/>
      <c r="W859" s="241"/>
      <c r="X859" s="242"/>
      <c r="Y859" s="241"/>
      <c r="Z859" s="241"/>
      <c r="AA859" s="241"/>
      <c r="AB859" s="243"/>
      <c r="AC859" s="243"/>
      <c r="AD859" s="77"/>
      <c r="AE859" s="243"/>
      <c r="AF859" s="243"/>
      <c r="AG859" s="243"/>
      <c r="AH859" s="243"/>
      <c r="AI859" s="243"/>
      <c r="AJ859" s="243"/>
      <c r="AK859" s="246"/>
      <c r="AL859" s="246"/>
      <c r="AM859" s="248"/>
      <c r="AN859" s="77"/>
      <c r="AO859" s="562" t="str">
        <f t="shared" si="108"/>
        <v xml:space="preserve"> </v>
      </c>
      <c r="AP859" s="562" t="str">
        <f t="shared" si="110"/>
        <v xml:space="preserve"> </v>
      </c>
      <c r="AQ859" s="562" t="str">
        <f t="shared" si="111"/>
        <v xml:space="preserve"> </v>
      </c>
      <c r="AR859" s="562" t="str">
        <f t="shared" si="112"/>
        <v xml:space="preserve"> </v>
      </c>
      <c r="AS859" s="77"/>
      <c r="AT859" s="360"/>
      <c r="AU859" s="360"/>
      <c r="AV859" s="359"/>
      <c r="AW859" s="360"/>
      <c r="AX859" s="359"/>
      <c r="AY859" s="359"/>
      <c r="AZ859" s="241"/>
      <c r="BA859" s="243"/>
      <c r="BB859" s="243"/>
      <c r="BC859" s="77"/>
      <c r="BD859" s="243"/>
      <c r="BE859" s="243"/>
      <c r="BF859" s="243"/>
      <c r="BG859" s="243"/>
      <c r="BH859" s="243"/>
      <c r="BI859" s="243"/>
      <c r="BJ859" s="246"/>
      <c r="BK859" s="246"/>
      <c r="BL859" s="248"/>
      <c r="BM859" s="77"/>
      <c r="BN859" s="562" t="str">
        <f t="shared" si="109"/>
        <v xml:space="preserve"> </v>
      </c>
      <c r="BO859" s="562" t="str">
        <f t="shared" si="113"/>
        <v xml:space="preserve"> </v>
      </c>
      <c r="BP859" s="562" t="str">
        <f t="shared" si="114"/>
        <v xml:space="preserve"> </v>
      </c>
      <c r="BQ859" s="562" t="str">
        <f t="shared" si="115"/>
        <v xml:space="preserve"> </v>
      </c>
      <c r="BR859" s="77"/>
      <c r="BS859" s="313"/>
    </row>
    <row r="860" spans="1:71" s="86" customFormat="1" ht="12.75" x14ac:dyDescent="0.25">
      <c r="A860" s="365"/>
      <c r="B860" s="147">
        <f>Demography!B861</f>
        <v>0</v>
      </c>
      <c r="C860" s="147">
        <f>Demography!C861</f>
        <v>0</v>
      </c>
      <c r="D860" s="148">
        <f>Demography!D861</f>
        <v>0</v>
      </c>
      <c r="E860" s="81"/>
      <c r="F860" s="238"/>
      <c r="G860" s="150"/>
      <c r="H860" s="414"/>
      <c r="I860" s="256"/>
      <c r="J860" s="240"/>
      <c r="K860" s="261"/>
      <c r="L860" s="261"/>
      <c r="M860" s="261"/>
      <c r="N860" s="256"/>
      <c r="O860" s="247"/>
      <c r="P860" s="81"/>
      <c r="Q860" s="256"/>
      <c r="R860" s="150"/>
      <c r="S860" s="150"/>
      <c r="T860" s="81"/>
      <c r="U860" s="240"/>
      <c r="V860" s="240"/>
      <c r="W860" s="256"/>
      <c r="X860" s="240"/>
      <c r="Y860" s="256"/>
      <c r="Z860" s="256"/>
      <c r="AA860" s="256"/>
      <c r="AB860" s="261"/>
      <c r="AC860" s="261"/>
      <c r="AD860" s="77"/>
      <c r="AE860" s="261"/>
      <c r="AF860" s="261"/>
      <c r="AG860" s="261"/>
      <c r="AH860" s="261"/>
      <c r="AI860" s="261"/>
      <c r="AJ860" s="261"/>
      <c r="AK860" s="245"/>
      <c r="AL860" s="245"/>
      <c r="AM860" s="247"/>
      <c r="AN860" s="77"/>
      <c r="AO860" s="561" t="str">
        <f t="shared" si="108"/>
        <v xml:space="preserve"> </v>
      </c>
      <c r="AP860" s="561" t="str">
        <f t="shared" si="110"/>
        <v xml:space="preserve"> </v>
      </c>
      <c r="AQ860" s="561" t="str">
        <f t="shared" si="111"/>
        <v xml:space="preserve"> </v>
      </c>
      <c r="AR860" s="561" t="str">
        <f t="shared" si="112"/>
        <v xml:space="preserve"> </v>
      </c>
      <c r="AS860" s="77"/>
      <c r="AT860" s="240"/>
      <c r="AU860" s="240"/>
      <c r="AV860" s="256"/>
      <c r="AW860" s="240"/>
      <c r="AX860" s="256"/>
      <c r="AY860" s="256"/>
      <c r="AZ860" s="256"/>
      <c r="BA860" s="261"/>
      <c r="BB860" s="261"/>
      <c r="BC860" s="77"/>
      <c r="BD860" s="261"/>
      <c r="BE860" s="261"/>
      <c r="BF860" s="261"/>
      <c r="BG860" s="261"/>
      <c r="BH860" s="261"/>
      <c r="BI860" s="261"/>
      <c r="BJ860" s="245"/>
      <c r="BK860" s="245"/>
      <c r="BL860" s="247"/>
      <c r="BM860" s="77"/>
      <c r="BN860" s="561" t="str">
        <f t="shared" si="109"/>
        <v xml:space="preserve"> </v>
      </c>
      <c r="BO860" s="561" t="str">
        <f t="shared" si="113"/>
        <v xml:space="preserve"> </v>
      </c>
      <c r="BP860" s="561" t="str">
        <f t="shared" si="114"/>
        <v xml:space="preserve"> </v>
      </c>
      <c r="BQ860" s="561" t="str">
        <f t="shared" si="115"/>
        <v xml:space="preserve"> </v>
      </c>
      <c r="BR860" s="77"/>
      <c r="BS860" s="145"/>
    </row>
    <row r="861" spans="1:71" s="86" customFormat="1" ht="12.75" x14ac:dyDescent="0.25">
      <c r="A861" s="365"/>
      <c r="B861" s="361">
        <f>Demography!B862</f>
        <v>0</v>
      </c>
      <c r="C861" s="361">
        <f>Demography!C862</f>
        <v>0</v>
      </c>
      <c r="D861" s="362">
        <f>Demography!D862</f>
        <v>0</v>
      </c>
      <c r="E861" s="81"/>
      <c r="F861" s="415"/>
      <c r="G861" s="416"/>
      <c r="H861" s="417"/>
      <c r="I861" s="241"/>
      <c r="J861" s="242"/>
      <c r="K861" s="243"/>
      <c r="L861" s="243"/>
      <c r="M861" s="243"/>
      <c r="N861" s="241"/>
      <c r="O861" s="248"/>
      <c r="P861" s="81"/>
      <c r="Q861" s="241"/>
      <c r="R861" s="416"/>
      <c r="S861" s="416"/>
      <c r="T861" s="81"/>
      <c r="U861" s="242"/>
      <c r="V861" s="242"/>
      <c r="W861" s="241"/>
      <c r="X861" s="242"/>
      <c r="Y861" s="241"/>
      <c r="Z861" s="241"/>
      <c r="AA861" s="241"/>
      <c r="AB861" s="243"/>
      <c r="AC861" s="243"/>
      <c r="AD861" s="77"/>
      <c r="AE861" s="243"/>
      <c r="AF861" s="243"/>
      <c r="AG861" s="243"/>
      <c r="AH861" s="243"/>
      <c r="AI861" s="243"/>
      <c r="AJ861" s="243"/>
      <c r="AK861" s="246"/>
      <c r="AL861" s="246"/>
      <c r="AM861" s="248"/>
      <c r="AN861" s="77"/>
      <c r="AO861" s="562" t="str">
        <f t="shared" si="108"/>
        <v xml:space="preserve"> </v>
      </c>
      <c r="AP861" s="562" t="str">
        <f t="shared" si="110"/>
        <v xml:space="preserve"> </v>
      </c>
      <c r="AQ861" s="562" t="str">
        <f t="shared" si="111"/>
        <v xml:space="preserve"> </v>
      </c>
      <c r="AR861" s="562" t="str">
        <f t="shared" si="112"/>
        <v xml:space="preserve"> </v>
      </c>
      <c r="AS861" s="77"/>
      <c r="AT861" s="360"/>
      <c r="AU861" s="360"/>
      <c r="AV861" s="359"/>
      <c r="AW861" s="360"/>
      <c r="AX861" s="359"/>
      <c r="AY861" s="359"/>
      <c r="AZ861" s="241"/>
      <c r="BA861" s="243"/>
      <c r="BB861" s="243"/>
      <c r="BC861" s="77"/>
      <c r="BD861" s="243"/>
      <c r="BE861" s="243"/>
      <c r="BF861" s="243"/>
      <c r="BG861" s="243"/>
      <c r="BH861" s="243"/>
      <c r="BI861" s="243"/>
      <c r="BJ861" s="246"/>
      <c r="BK861" s="246"/>
      <c r="BL861" s="248"/>
      <c r="BM861" s="77"/>
      <c r="BN861" s="562" t="str">
        <f t="shared" si="109"/>
        <v xml:space="preserve"> </v>
      </c>
      <c r="BO861" s="562" t="str">
        <f t="shared" si="113"/>
        <v xml:space="preserve"> </v>
      </c>
      <c r="BP861" s="562" t="str">
        <f t="shared" si="114"/>
        <v xml:space="preserve"> </v>
      </c>
      <c r="BQ861" s="562" t="str">
        <f t="shared" si="115"/>
        <v xml:space="preserve"> </v>
      </c>
      <c r="BR861" s="77"/>
      <c r="BS861" s="313"/>
    </row>
    <row r="862" spans="1:71" s="86" customFormat="1" ht="12.75" x14ac:dyDescent="0.25">
      <c r="A862" s="365"/>
      <c r="B862" s="147">
        <f>Demography!B863</f>
        <v>0</v>
      </c>
      <c r="C862" s="147">
        <f>Demography!C863</f>
        <v>0</v>
      </c>
      <c r="D862" s="148">
        <f>Demography!D863</f>
        <v>0</v>
      </c>
      <c r="E862" s="81"/>
      <c r="F862" s="238"/>
      <c r="G862" s="150"/>
      <c r="H862" s="414"/>
      <c r="I862" s="256"/>
      <c r="J862" s="240"/>
      <c r="K862" s="261"/>
      <c r="L862" s="261"/>
      <c r="M862" s="261"/>
      <c r="N862" s="256"/>
      <c r="O862" s="247"/>
      <c r="P862" s="81"/>
      <c r="Q862" s="256"/>
      <c r="R862" s="150"/>
      <c r="S862" s="150"/>
      <c r="T862" s="81"/>
      <c r="U862" s="240"/>
      <c r="V862" s="240"/>
      <c r="W862" s="256"/>
      <c r="X862" s="240"/>
      <c r="Y862" s="256"/>
      <c r="Z862" s="256"/>
      <c r="AA862" s="256"/>
      <c r="AB862" s="261"/>
      <c r="AC862" s="261"/>
      <c r="AD862" s="77"/>
      <c r="AE862" s="261"/>
      <c r="AF862" s="261"/>
      <c r="AG862" s="261"/>
      <c r="AH862" s="261"/>
      <c r="AI862" s="261"/>
      <c r="AJ862" s="261"/>
      <c r="AK862" s="245"/>
      <c r="AL862" s="245"/>
      <c r="AM862" s="247"/>
      <c r="AN862" s="77"/>
      <c r="AO862" s="561" t="str">
        <f t="shared" si="108"/>
        <v xml:space="preserve"> </v>
      </c>
      <c r="AP862" s="561" t="str">
        <f t="shared" si="110"/>
        <v xml:space="preserve"> </v>
      </c>
      <c r="AQ862" s="561" t="str">
        <f t="shared" si="111"/>
        <v xml:space="preserve"> </v>
      </c>
      <c r="AR862" s="561" t="str">
        <f t="shared" si="112"/>
        <v xml:space="preserve"> </v>
      </c>
      <c r="AS862" s="77"/>
      <c r="AT862" s="240"/>
      <c r="AU862" s="240"/>
      <c r="AV862" s="256"/>
      <c r="AW862" s="240"/>
      <c r="AX862" s="256"/>
      <c r="AY862" s="256"/>
      <c r="AZ862" s="256"/>
      <c r="BA862" s="261"/>
      <c r="BB862" s="261"/>
      <c r="BC862" s="77"/>
      <c r="BD862" s="261"/>
      <c r="BE862" s="261"/>
      <c r="BF862" s="261"/>
      <c r="BG862" s="261"/>
      <c r="BH862" s="261"/>
      <c r="BI862" s="261"/>
      <c r="BJ862" s="245"/>
      <c r="BK862" s="245"/>
      <c r="BL862" s="247"/>
      <c r="BM862" s="77"/>
      <c r="BN862" s="561" t="str">
        <f t="shared" si="109"/>
        <v xml:space="preserve"> </v>
      </c>
      <c r="BO862" s="561" t="str">
        <f t="shared" si="113"/>
        <v xml:space="preserve"> </v>
      </c>
      <c r="BP862" s="561" t="str">
        <f t="shared" si="114"/>
        <v xml:space="preserve"> </v>
      </c>
      <c r="BQ862" s="561" t="str">
        <f t="shared" si="115"/>
        <v xml:space="preserve"> </v>
      </c>
      <c r="BR862" s="77"/>
      <c r="BS862" s="145"/>
    </row>
    <row r="863" spans="1:71" s="86" customFormat="1" ht="12.75" x14ac:dyDescent="0.25">
      <c r="A863" s="365"/>
      <c r="B863" s="361">
        <f>Demography!B864</f>
        <v>0</v>
      </c>
      <c r="C863" s="361">
        <f>Demography!C864</f>
        <v>0</v>
      </c>
      <c r="D863" s="362">
        <f>Demography!D864</f>
        <v>0</v>
      </c>
      <c r="E863" s="81"/>
      <c r="F863" s="415"/>
      <c r="G863" s="416"/>
      <c r="H863" s="417"/>
      <c r="I863" s="241"/>
      <c r="J863" s="242"/>
      <c r="K863" s="243"/>
      <c r="L863" s="243"/>
      <c r="M863" s="243"/>
      <c r="N863" s="241"/>
      <c r="O863" s="248"/>
      <c r="P863" s="81"/>
      <c r="Q863" s="241"/>
      <c r="R863" s="416"/>
      <c r="S863" s="416"/>
      <c r="T863" s="81"/>
      <c r="U863" s="242"/>
      <c r="V863" s="242"/>
      <c r="W863" s="241"/>
      <c r="X863" s="242"/>
      <c r="Y863" s="241"/>
      <c r="Z863" s="241"/>
      <c r="AA863" s="241"/>
      <c r="AB863" s="243"/>
      <c r="AC863" s="243"/>
      <c r="AD863" s="77"/>
      <c r="AE863" s="243"/>
      <c r="AF863" s="243"/>
      <c r="AG863" s="243"/>
      <c r="AH863" s="243"/>
      <c r="AI863" s="243"/>
      <c r="AJ863" s="243"/>
      <c r="AK863" s="246"/>
      <c r="AL863" s="246"/>
      <c r="AM863" s="248"/>
      <c r="AN863" s="77"/>
      <c r="AO863" s="562" t="str">
        <f t="shared" si="108"/>
        <v xml:space="preserve"> </v>
      </c>
      <c r="AP863" s="562" t="str">
        <f t="shared" si="110"/>
        <v xml:space="preserve"> </v>
      </c>
      <c r="AQ863" s="562" t="str">
        <f t="shared" si="111"/>
        <v xml:space="preserve"> </v>
      </c>
      <c r="AR863" s="562" t="str">
        <f t="shared" si="112"/>
        <v xml:space="preserve"> </v>
      </c>
      <c r="AS863" s="77"/>
      <c r="AT863" s="360"/>
      <c r="AU863" s="360"/>
      <c r="AV863" s="359"/>
      <c r="AW863" s="360"/>
      <c r="AX863" s="359"/>
      <c r="AY863" s="359"/>
      <c r="AZ863" s="241"/>
      <c r="BA863" s="243"/>
      <c r="BB863" s="243"/>
      <c r="BC863" s="77"/>
      <c r="BD863" s="243"/>
      <c r="BE863" s="243"/>
      <c r="BF863" s="243"/>
      <c r="BG863" s="243"/>
      <c r="BH863" s="243"/>
      <c r="BI863" s="243"/>
      <c r="BJ863" s="246"/>
      <c r="BK863" s="246"/>
      <c r="BL863" s="248"/>
      <c r="BM863" s="77"/>
      <c r="BN863" s="562" t="str">
        <f t="shared" si="109"/>
        <v xml:space="preserve"> </v>
      </c>
      <c r="BO863" s="562" t="str">
        <f t="shared" si="113"/>
        <v xml:space="preserve"> </v>
      </c>
      <c r="BP863" s="562" t="str">
        <f t="shared" si="114"/>
        <v xml:space="preserve"> </v>
      </c>
      <c r="BQ863" s="562" t="str">
        <f t="shared" si="115"/>
        <v xml:space="preserve"> </v>
      </c>
      <c r="BR863" s="77"/>
      <c r="BS863" s="313"/>
    </row>
    <row r="864" spans="1:71" s="86" customFormat="1" ht="12.75" x14ac:dyDescent="0.25">
      <c r="A864" s="365"/>
      <c r="B864" s="147">
        <f>Demography!B865</f>
        <v>0</v>
      </c>
      <c r="C864" s="147">
        <f>Demography!C865</f>
        <v>0</v>
      </c>
      <c r="D864" s="148">
        <f>Demography!D865</f>
        <v>0</v>
      </c>
      <c r="E864" s="81"/>
      <c r="F864" s="238"/>
      <c r="G864" s="150"/>
      <c r="H864" s="414"/>
      <c r="I864" s="256"/>
      <c r="J864" s="240"/>
      <c r="K864" s="261"/>
      <c r="L864" s="261"/>
      <c r="M864" s="261"/>
      <c r="N864" s="256"/>
      <c r="O864" s="247"/>
      <c r="P864" s="81"/>
      <c r="Q864" s="256"/>
      <c r="R864" s="150"/>
      <c r="S864" s="150"/>
      <c r="T864" s="81"/>
      <c r="U864" s="240"/>
      <c r="V864" s="240"/>
      <c r="W864" s="256"/>
      <c r="X864" s="240"/>
      <c r="Y864" s="256"/>
      <c r="Z864" s="256"/>
      <c r="AA864" s="256"/>
      <c r="AB864" s="261"/>
      <c r="AC864" s="261"/>
      <c r="AD864" s="77"/>
      <c r="AE864" s="261"/>
      <c r="AF864" s="261"/>
      <c r="AG864" s="261"/>
      <c r="AH864" s="261"/>
      <c r="AI864" s="261"/>
      <c r="AJ864" s="261"/>
      <c r="AK864" s="245"/>
      <c r="AL864" s="245"/>
      <c r="AM864" s="247"/>
      <c r="AN864" s="77"/>
      <c r="AO864" s="561" t="str">
        <f t="shared" si="108"/>
        <v xml:space="preserve"> </v>
      </c>
      <c r="AP864" s="561" t="str">
        <f t="shared" si="110"/>
        <v xml:space="preserve"> </v>
      </c>
      <c r="AQ864" s="561" t="str">
        <f t="shared" si="111"/>
        <v xml:space="preserve"> </v>
      </c>
      <c r="AR864" s="561" t="str">
        <f t="shared" si="112"/>
        <v xml:space="preserve"> </v>
      </c>
      <c r="AS864" s="77"/>
      <c r="AT864" s="240"/>
      <c r="AU864" s="240"/>
      <c r="AV864" s="256"/>
      <c r="AW864" s="240"/>
      <c r="AX864" s="256"/>
      <c r="AY864" s="256"/>
      <c r="AZ864" s="256"/>
      <c r="BA864" s="261"/>
      <c r="BB864" s="261"/>
      <c r="BC864" s="77"/>
      <c r="BD864" s="261"/>
      <c r="BE864" s="261"/>
      <c r="BF864" s="261"/>
      <c r="BG864" s="261"/>
      <c r="BH864" s="261"/>
      <c r="BI864" s="261"/>
      <c r="BJ864" s="245"/>
      <c r="BK864" s="245"/>
      <c r="BL864" s="247"/>
      <c r="BM864" s="77"/>
      <c r="BN864" s="561" t="str">
        <f t="shared" si="109"/>
        <v xml:space="preserve"> </v>
      </c>
      <c r="BO864" s="561" t="str">
        <f t="shared" si="113"/>
        <v xml:space="preserve"> </v>
      </c>
      <c r="BP864" s="561" t="str">
        <f t="shared" si="114"/>
        <v xml:space="preserve"> </v>
      </c>
      <c r="BQ864" s="561" t="str">
        <f t="shared" si="115"/>
        <v xml:space="preserve"> </v>
      </c>
      <c r="BR864" s="77"/>
      <c r="BS864" s="145"/>
    </row>
    <row r="865" spans="1:71" s="86" customFormat="1" ht="12.75" x14ac:dyDescent="0.25">
      <c r="A865" s="365"/>
      <c r="B865" s="361">
        <f>Demography!B866</f>
        <v>0</v>
      </c>
      <c r="C865" s="361">
        <f>Demography!C866</f>
        <v>0</v>
      </c>
      <c r="D865" s="362">
        <f>Demography!D866</f>
        <v>0</v>
      </c>
      <c r="E865" s="81"/>
      <c r="F865" s="415"/>
      <c r="G865" s="416"/>
      <c r="H865" s="417"/>
      <c r="I865" s="241"/>
      <c r="J865" s="242"/>
      <c r="K865" s="243"/>
      <c r="L865" s="243"/>
      <c r="M865" s="243"/>
      <c r="N865" s="241"/>
      <c r="O865" s="248"/>
      <c r="P865" s="81"/>
      <c r="Q865" s="241"/>
      <c r="R865" s="416"/>
      <c r="S865" s="416"/>
      <c r="T865" s="81"/>
      <c r="U865" s="242"/>
      <c r="V865" s="242"/>
      <c r="W865" s="241"/>
      <c r="X865" s="242"/>
      <c r="Y865" s="241"/>
      <c r="Z865" s="241"/>
      <c r="AA865" s="241"/>
      <c r="AB865" s="243"/>
      <c r="AC865" s="243"/>
      <c r="AD865" s="77"/>
      <c r="AE865" s="243"/>
      <c r="AF865" s="243"/>
      <c r="AG865" s="243"/>
      <c r="AH865" s="243"/>
      <c r="AI865" s="243"/>
      <c r="AJ865" s="243"/>
      <c r="AK865" s="246"/>
      <c r="AL865" s="246"/>
      <c r="AM865" s="248"/>
      <c r="AN865" s="77"/>
      <c r="AO865" s="562" t="str">
        <f t="shared" si="108"/>
        <v xml:space="preserve"> </v>
      </c>
      <c r="AP865" s="562" t="str">
        <f t="shared" si="110"/>
        <v xml:space="preserve"> </v>
      </c>
      <c r="AQ865" s="562" t="str">
        <f t="shared" si="111"/>
        <v xml:space="preserve"> </v>
      </c>
      <c r="AR865" s="562" t="str">
        <f t="shared" si="112"/>
        <v xml:space="preserve"> </v>
      </c>
      <c r="AS865" s="77"/>
      <c r="AT865" s="360"/>
      <c r="AU865" s="360"/>
      <c r="AV865" s="359"/>
      <c r="AW865" s="360"/>
      <c r="AX865" s="359"/>
      <c r="AY865" s="359"/>
      <c r="AZ865" s="241"/>
      <c r="BA865" s="243"/>
      <c r="BB865" s="243"/>
      <c r="BC865" s="77"/>
      <c r="BD865" s="243"/>
      <c r="BE865" s="243"/>
      <c r="BF865" s="243"/>
      <c r="BG865" s="243"/>
      <c r="BH865" s="243"/>
      <c r="BI865" s="243"/>
      <c r="BJ865" s="246"/>
      <c r="BK865" s="246"/>
      <c r="BL865" s="248"/>
      <c r="BM865" s="77"/>
      <c r="BN865" s="562" t="str">
        <f t="shared" si="109"/>
        <v xml:space="preserve"> </v>
      </c>
      <c r="BO865" s="562" t="str">
        <f t="shared" si="113"/>
        <v xml:space="preserve"> </v>
      </c>
      <c r="BP865" s="562" t="str">
        <f t="shared" si="114"/>
        <v xml:space="preserve"> </v>
      </c>
      <c r="BQ865" s="562" t="str">
        <f t="shared" si="115"/>
        <v xml:space="preserve"> </v>
      </c>
      <c r="BR865" s="77"/>
      <c r="BS865" s="313"/>
    </row>
    <row r="866" spans="1:71" s="86" customFormat="1" ht="12.75" x14ac:dyDescent="0.25">
      <c r="A866" s="365"/>
      <c r="B866" s="147">
        <f>Demography!B867</f>
        <v>0</v>
      </c>
      <c r="C866" s="147">
        <f>Demography!C867</f>
        <v>0</v>
      </c>
      <c r="D866" s="148">
        <f>Demography!D867</f>
        <v>0</v>
      </c>
      <c r="E866" s="81"/>
      <c r="F866" s="238"/>
      <c r="G866" s="150"/>
      <c r="H866" s="414"/>
      <c r="I866" s="256"/>
      <c r="J866" s="240"/>
      <c r="K866" s="261"/>
      <c r="L866" s="261"/>
      <c r="M866" s="261"/>
      <c r="N866" s="256"/>
      <c r="O866" s="247"/>
      <c r="P866" s="81"/>
      <c r="Q866" s="256"/>
      <c r="R866" s="150"/>
      <c r="S866" s="150"/>
      <c r="T866" s="81"/>
      <c r="U866" s="240"/>
      <c r="V866" s="240"/>
      <c r="W866" s="256"/>
      <c r="X866" s="240"/>
      <c r="Y866" s="256"/>
      <c r="Z866" s="256"/>
      <c r="AA866" s="256"/>
      <c r="AB866" s="261"/>
      <c r="AC866" s="261"/>
      <c r="AD866" s="77"/>
      <c r="AE866" s="261"/>
      <c r="AF866" s="261"/>
      <c r="AG866" s="261"/>
      <c r="AH866" s="261"/>
      <c r="AI866" s="261"/>
      <c r="AJ866" s="261"/>
      <c r="AK866" s="245"/>
      <c r="AL866" s="245"/>
      <c r="AM866" s="247"/>
      <c r="AN866" s="77"/>
      <c r="AO866" s="561" t="str">
        <f t="shared" si="108"/>
        <v xml:space="preserve"> </v>
      </c>
      <c r="AP866" s="561" t="str">
        <f t="shared" si="110"/>
        <v xml:space="preserve"> </v>
      </c>
      <c r="AQ866" s="561" t="str">
        <f t="shared" si="111"/>
        <v xml:space="preserve"> </v>
      </c>
      <c r="AR866" s="561" t="str">
        <f t="shared" si="112"/>
        <v xml:space="preserve"> </v>
      </c>
      <c r="AS866" s="77"/>
      <c r="AT866" s="240"/>
      <c r="AU866" s="240"/>
      <c r="AV866" s="256"/>
      <c r="AW866" s="240"/>
      <c r="AX866" s="256"/>
      <c r="AY866" s="256"/>
      <c r="AZ866" s="256"/>
      <c r="BA866" s="261"/>
      <c r="BB866" s="261"/>
      <c r="BC866" s="77"/>
      <c r="BD866" s="261"/>
      <c r="BE866" s="261"/>
      <c r="BF866" s="261"/>
      <c r="BG866" s="261"/>
      <c r="BH866" s="261"/>
      <c r="BI866" s="261"/>
      <c r="BJ866" s="245"/>
      <c r="BK866" s="245"/>
      <c r="BL866" s="247"/>
      <c r="BM866" s="77"/>
      <c r="BN866" s="561" t="str">
        <f t="shared" si="109"/>
        <v xml:space="preserve"> </v>
      </c>
      <c r="BO866" s="561" t="str">
        <f t="shared" si="113"/>
        <v xml:space="preserve"> </v>
      </c>
      <c r="BP866" s="561" t="str">
        <f t="shared" si="114"/>
        <v xml:space="preserve"> </v>
      </c>
      <c r="BQ866" s="561" t="str">
        <f t="shared" si="115"/>
        <v xml:space="preserve"> </v>
      </c>
      <c r="BR866" s="77"/>
      <c r="BS866" s="145"/>
    </row>
    <row r="867" spans="1:71" s="86" customFormat="1" ht="12.75" x14ac:dyDescent="0.25">
      <c r="A867" s="365"/>
      <c r="B867" s="361">
        <f>Demography!B868</f>
        <v>0</v>
      </c>
      <c r="C867" s="361">
        <f>Demography!C868</f>
        <v>0</v>
      </c>
      <c r="D867" s="362">
        <f>Demography!D868</f>
        <v>0</v>
      </c>
      <c r="E867" s="81"/>
      <c r="F867" s="415"/>
      <c r="G867" s="416"/>
      <c r="H867" s="417"/>
      <c r="I867" s="241"/>
      <c r="J867" s="242"/>
      <c r="K867" s="243"/>
      <c r="L867" s="243"/>
      <c r="M867" s="243"/>
      <c r="N867" s="241"/>
      <c r="O867" s="248"/>
      <c r="P867" s="81"/>
      <c r="Q867" s="241"/>
      <c r="R867" s="416"/>
      <c r="S867" s="416"/>
      <c r="T867" s="81"/>
      <c r="U867" s="242"/>
      <c r="V867" s="242"/>
      <c r="W867" s="241"/>
      <c r="X867" s="242"/>
      <c r="Y867" s="241"/>
      <c r="Z867" s="241"/>
      <c r="AA867" s="241"/>
      <c r="AB867" s="243"/>
      <c r="AC867" s="243"/>
      <c r="AD867" s="77"/>
      <c r="AE867" s="243"/>
      <c r="AF867" s="243"/>
      <c r="AG867" s="243"/>
      <c r="AH867" s="243"/>
      <c r="AI867" s="243"/>
      <c r="AJ867" s="243"/>
      <c r="AK867" s="246"/>
      <c r="AL867" s="246"/>
      <c r="AM867" s="248"/>
      <c r="AN867" s="77"/>
      <c r="AO867" s="562" t="str">
        <f t="shared" si="108"/>
        <v xml:space="preserve"> </v>
      </c>
      <c r="AP867" s="562" t="str">
        <f t="shared" si="110"/>
        <v xml:space="preserve"> </v>
      </c>
      <c r="AQ867" s="562" t="str">
        <f t="shared" si="111"/>
        <v xml:space="preserve"> </v>
      </c>
      <c r="AR867" s="562" t="str">
        <f t="shared" si="112"/>
        <v xml:space="preserve"> </v>
      </c>
      <c r="AS867" s="77"/>
      <c r="AT867" s="360"/>
      <c r="AU867" s="360"/>
      <c r="AV867" s="359"/>
      <c r="AW867" s="360"/>
      <c r="AX867" s="359"/>
      <c r="AY867" s="359"/>
      <c r="AZ867" s="241"/>
      <c r="BA867" s="243"/>
      <c r="BB867" s="243"/>
      <c r="BC867" s="77"/>
      <c r="BD867" s="243"/>
      <c r="BE867" s="243"/>
      <c r="BF867" s="243"/>
      <c r="BG867" s="243"/>
      <c r="BH867" s="243"/>
      <c r="BI867" s="243"/>
      <c r="BJ867" s="246"/>
      <c r="BK867" s="246"/>
      <c r="BL867" s="248"/>
      <c r="BM867" s="77"/>
      <c r="BN867" s="562" t="str">
        <f t="shared" si="109"/>
        <v xml:space="preserve"> </v>
      </c>
      <c r="BO867" s="562" t="str">
        <f t="shared" si="113"/>
        <v xml:space="preserve"> </v>
      </c>
      <c r="BP867" s="562" t="str">
        <f t="shared" si="114"/>
        <v xml:space="preserve"> </v>
      </c>
      <c r="BQ867" s="562" t="str">
        <f t="shared" si="115"/>
        <v xml:space="preserve"> </v>
      </c>
      <c r="BR867" s="77"/>
      <c r="BS867" s="313"/>
    </row>
    <row r="868" spans="1:71" s="86" customFormat="1" ht="12.75" x14ac:dyDescent="0.25">
      <c r="A868" s="365"/>
      <c r="B868" s="147">
        <f>Demography!B869</f>
        <v>0</v>
      </c>
      <c r="C868" s="147">
        <f>Demography!C869</f>
        <v>0</v>
      </c>
      <c r="D868" s="148">
        <f>Demography!D869</f>
        <v>0</v>
      </c>
      <c r="E868" s="81"/>
      <c r="F868" s="238"/>
      <c r="G868" s="150"/>
      <c r="H868" s="414"/>
      <c r="I868" s="256"/>
      <c r="J868" s="240"/>
      <c r="K868" s="261"/>
      <c r="L868" s="261"/>
      <c r="M868" s="261"/>
      <c r="N868" s="256"/>
      <c r="O868" s="247"/>
      <c r="P868" s="81"/>
      <c r="Q868" s="256"/>
      <c r="R868" s="150"/>
      <c r="S868" s="150"/>
      <c r="T868" s="81"/>
      <c r="U868" s="240"/>
      <c r="V868" s="240"/>
      <c r="W868" s="256"/>
      <c r="X868" s="240"/>
      <c r="Y868" s="256"/>
      <c r="Z868" s="256"/>
      <c r="AA868" s="256"/>
      <c r="AB868" s="261"/>
      <c r="AC868" s="261"/>
      <c r="AD868" s="77"/>
      <c r="AE868" s="261"/>
      <c r="AF868" s="261"/>
      <c r="AG868" s="261"/>
      <c r="AH868" s="261"/>
      <c r="AI868" s="261"/>
      <c r="AJ868" s="261"/>
      <c r="AK868" s="245"/>
      <c r="AL868" s="245"/>
      <c r="AM868" s="247"/>
      <c r="AN868" s="77"/>
      <c r="AO868" s="561" t="str">
        <f t="shared" si="108"/>
        <v xml:space="preserve"> </v>
      </c>
      <c r="AP868" s="561" t="str">
        <f t="shared" si="110"/>
        <v xml:space="preserve"> </v>
      </c>
      <c r="AQ868" s="561" t="str">
        <f t="shared" si="111"/>
        <v xml:space="preserve"> </v>
      </c>
      <c r="AR868" s="561" t="str">
        <f t="shared" si="112"/>
        <v xml:space="preserve"> </v>
      </c>
      <c r="AS868" s="77"/>
      <c r="AT868" s="240"/>
      <c r="AU868" s="240"/>
      <c r="AV868" s="256"/>
      <c r="AW868" s="240"/>
      <c r="AX868" s="256"/>
      <c r="AY868" s="256"/>
      <c r="AZ868" s="256"/>
      <c r="BA868" s="261"/>
      <c r="BB868" s="261"/>
      <c r="BC868" s="77"/>
      <c r="BD868" s="261"/>
      <c r="BE868" s="261"/>
      <c r="BF868" s="261"/>
      <c r="BG868" s="261"/>
      <c r="BH868" s="261"/>
      <c r="BI868" s="261"/>
      <c r="BJ868" s="245"/>
      <c r="BK868" s="245"/>
      <c r="BL868" s="247"/>
      <c r="BM868" s="77"/>
      <c r="BN868" s="561" t="str">
        <f t="shared" si="109"/>
        <v xml:space="preserve"> </v>
      </c>
      <c r="BO868" s="561" t="str">
        <f t="shared" si="113"/>
        <v xml:space="preserve"> </v>
      </c>
      <c r="BP868" s="561" t="str">
        <f t="shared" si="114"/>
        <v xml:space="preserve"> </v>
      </c>
      <c r="BQ868" s="561" t="str">
        <f t="shared" si="115"/>
        <v xml:space="preserve"> </v>
      </c>
      <c r="BR868" s="77"/>
      <c r="BS868" s="145"/>
    </row>
    <row r="869" spans="1:71" s="86" customFormat="1" ht="12.75" x14ac:dyDescent="0.25">
      <c r="A869" s="365"/>
      <c r="B869" s="361">
        <f>Demography!B870</f>
        <v>0</v>
      </c>
      <c r="C869" s="361">
        <f>Demography!C870</f>
        <v>0</v>
      </c>
      <c r="D869" s="362">
        <f>Demography!D870</f>
        <v>0</v>
      </c>
      <c r="E869" s="81"/>
      <c r="F869" s="415"/>
      <c r="G869" s="416"/>
      <c r="H869" s="417"/>
      <c r="I869" s="241"/>
      <c r="J869" s="242"/>
      <c r="K869" s="243"/>
      <c r="L869" s="243"/>
      <c r="M869" s="243"/>
      <c r="N869" s="241"/>
      <c r="O869" s="248"/>
      <c r="P869" s="81"/>
      <c r="Q869" s="241"/>
      <c r="R869" s="416"/>
      <c r="S869" s="416"/>
      <c r="T869" s="81"/>
      <c r="U869" s="242"/>
      <c r="V869" s="242"/>
      <c r="W869" s="241"/>
      <c r="X869" s="242"/>
      <c r="Y869" s="241"/>
      <c r="Z869" s="241"/>
      <c r="AA869" s="241"/>
      <c r="AB869" s="243"/>
      <c r="AC869" s="243"/>
      <c r="AD869" s="77"/>
      <c r="AE869" s="243"/>
      <c r="AF869" s="243"/>
      <c r="AG869" s="243"/>
      <c r="AH869" s="243"/>
      <c r="AI869" s="243"/>
      <c r="AJ869" s="243"/>
      <c r="AK869" s="246"/>
      <c r="AL869" s="246"/>
      <c r="AM869" s="248"/>
      <c r="AN869" s="77"/>
      <c r="AO869" s="562" t="str">
        <f t="shared" si="108"/>
        <v xml:space="preserve"> </v>
      </c>
      <c r="AP869" s="562" t="str">
        <f t="shared" si="110"/>
        <v xml:space="preserve"> </v>
      </c>
      <c r="AQ869" s="562" t="str">
        <f t="shared" si="111"/>
        <v xml:space="preserve"> </v>
      </c>
      <c r="AR869" s="562" t="str">
        <f t="shared" si="112"/>
        <v xml:space="preserve"> </v>
      </c>
      <c r="AS869" s="77"/>
      <c r="AT869" s="360"/>
      <c r="AU869" s="360"/>
      <c r="AV869" s="359"/>
      <c r="AW869" s="360"/>
      <c r="AX869" s="359"/>
      <c r="AY869" s="359"/>
      <c r="AZ869" s="241"/>
      <c r="BA869" s="243"/>
      <c r="BB869" s="243"/>
      <c r="BC869" s="77"/>
      <c r="BD869" s="243"/>
      <c r="BE869" s="243"/>
      <c r="BF869" s="243"/>
      <c r="BG869" s="243"/>
      <c r="BH869" s="243"/>
      <c r="BI869" s="243"/>
      <c r="BJ869" s="246"/>
      <c r="BK869" s="246"/>
      <c r="BL869" s="248"/>
      <c r="BM869" s="77"/>
      <c r="BN869" s="562" t="str">
        <f t="shared" si="109"/>
        <v xml:space="preserve"> </v>
      </c>
      <c r="BO869" s="562" t="str">
        <f t="shared" si="113"/>
        <v xml:space="preserve"> </v>
      </c>
      <c r="BP869" s="562" t="str">
        <f t="shared" si="114"/>
        <v xml:space="preserve"> </v>
      </c>
      <c r="BQ869" s="562" t="str">
        <f t="shared" si="115"/>
        <v xml:space="preserve"> </v>
      </c>
      <c r="BR869" s="77"/>
      <c r="BS869" s="313"/>
    </row>
    <row r="870" spans="1:71" s="86" customFormat="1" ht="12.75" x14ac:dyDescent="0.25">
      <c r="A870" s="365"/>
      <c r="B870" s="147">
        <f>Demography!B871</f>
        <v>0</v>
      </c>
      <c r="C870" s="147">
        <f>Demography!C871</f>
        <v>0</v>
      </c>
      <c r="D870" s="148">
        <f>Demography!D871</f>
        <v>0</v>
      </c>
      <c r="E870" s="81"/>
      <c r="F870" s="238"/>
      <c r="G870" s="150"/>
      <c r="H870" s="414"/>
      <c r="I870" s="256"/>
      <c r="J870" s="240"/>
      <c r="K870" s="261"/>
      <c r="L870" s="261"/>
      <c r="M870" s="261"/>
      <c r="N870" s="256"/>
      <c r="O870" s="247"/>
      <c r="P870" s="81"/>
      <c r="Q870" s="256"/>
      <c r="R870" s="150"/>
      <c r="S870" s="150"/>
      <c r="T870" s="81"/>
      <c r="U870" s="240"/>
      <c r="V870" s="240"/>
      <c r="W870" s="256"/>
      <c r="X870" s="240"/>
      <c r="Y870" s="256"/>
      <c r="Z870" s="256"/>
      <c r="AA870" s="256"/>
      <c r="AB870" s="261"/>
      <c r="AC870" s="261"/>
      <c r="AD870" s="77"/>
      <c r="AE870" s="261"/>
      <c r="AF870" s="261"/>
      <c r="AG870" s="261"/>
      <c r="AH870" s="261"/>
      <c r="AI870" s="261"/>
      <c r="AJ870" s="261"/>
      <c r="AK870" s="245"/>
      <c r="AL870" s="245"/>
      <c r="AM870" s="247"/>
      <c r="AN870" s="77"/>
      <c r="AO870" s="561" t="str">
        <f t="shared" si="108"/>
        <v xml:space="preserve"> </v>
      </c>
      <c r="AP870" s="561" t="str">
        <f t="shared" si="110"/>
        <v xml:space="preserve"> </v>
      </c>
      <c r="AQ870" s="561" t="str">
        <f t="shared" si="111"/>
        <v xml:space="preserve"> </v>
      </c>
      <c r="AR870" s="561" t="str">
        <f t="shared" si="112"/>
        <v xml:space="preserve"> </v>
      </c>
      <c r="AS870" s="77"/>
      <c r="AT870" s="240"/>
      <c r="AU870" s="240"/>
      <c r="AV870" s="256"/>
      <c r="AW870" s="240"/>
      <c r="AX870" s="256"/>
      <c r="AY870" s="256"/>
      <c r="AZ870" s="256"/>
      <c r="BA870" s="261"/>
      <c r="BB870" s="261"/>
      <c r="BC870" s="77"/>
      <c r="BD870" s="261"/>
      <c r="BE870" s="261"/>
      <c r="BF870" s="261"/>
      <c r="BG870" s="261"/>
      <c r="BH870" s="261"/>
      <c r="BI870" s="261"/>
      <c r="BJ870" s="245"/>
      <c r="BK870" s="245"/>
      <c r="BL870" s="247"/>
      <c r="BM870" s="77"/>
      <c r="BN870" s="561" t="str">
        <f t="shared" si="109"/>
        <v xml:space="preserve"> </v>
      </c>
      <c r="BO870" s="561" t="str">
        <f t="shared" si="113"/>
        <v xml:space="preserve"> </v>
      </c>
      <c r="BP870" s="561" t="str">
        <f t="shared" si="114"/>
        <v xml:space="preserve"> </v>
      </c>
      <c r="BQ870" s="561" t="str">
        <f t="shared" si="115"/>
        <v xml:space="preserve"> </v>
      </c>
      <c r="BR870" s="77"/>
      <c r="BS870" s="145"/>
    </row>
    <row r="871" spans="1:71" s="86" customFormat="1" ht="12.75" x14ac:dyDescent="0.25">
      <c r="A871" s="365"/>
      <c r="B871" s="361">
        <f>Demography!B872</f>
        <v>0</v>
      </c>
      <c r="C871" s="361">
        <f>Demography!C872</f>
        <v>0</v>
      </c>
      <c r="D871" s="362">
        <f>Demography!D872</f>
        <v>0</v>
      </c>
      <c r="E871" s="81"/>
      <c r="F871" s="415"/>
      <c r="G871" s="416"/>
      <c r="H871" s="417"/>
      <c r="I871" s="241"/>
      <c r="J871" s="242"/>
      <c r="K871" s="243"/>
      <c r="L871" s="243"/>
      <c r="M871" s="243"/>
      <c r="N871" s="241"/>
      <c r="O871" s="248"/>
      <c r="P871" s="81"/>
      <c r="Q871" s="241"/>
      <c r="R871" s="416"/>
      <c r="S871" s="416"/>
      <c r="T871" s="81"/>
      <c r="U871" s="242"/>
      <c r="V871" s="242"/>
      <c r="W871" s="241"/>
      <c r="X871" s="242"/>
      <c r="Y871" s="241"/>
      <c r="Z871" s="241"/>
      <c r="AA871" s="241"/>
      <c r="AB871" s="243"/>
      <c r="AC871" s="243"/>
      <c r="AD871" s="77"/>
      <c r="AE871" s="243"/>
      <c r="AF871" s="243"/>
      <c r="AG871" s="243"/>
      <c r="AH871" s="243"/>
      <c r="AI871" s="243"/>
      <c r="AJ871" s="243"/>
      <c r="AK871" s="246"/>
      <c r="AL871" s="246"/>
      <c r="AM871" s="248"/>
      <c r="AN871" s="77"/>
      <c r="AO871" s="562" t="str">
        <f t="shared" si="108"/>
        <v xml:space="preserve"> </v>
      </c>
      <c r="AP871" s="562" t="str">
        <f t="shared" si="110"/>
        <v xml:space="preserve"> </v>
      </c>
      <c r="AQ871" s="562" t="str">
        <f t="shared" si="111"/>
        <v xml:space="preserve"> </v>
      </c>
      <c r="AR871" s="562" t="str">
        <f t="shared" si="112"/>
        <v xml:space="preserve"> </v>
      </c>
      <c r="AS871" s="77"/>
      <c r="AT871" s="360"/>
      <c r="AU871" s="360"/>
      <c r="AV871" s="359"/>
      <c r="AW871" s="360"/>
      <c r="AX871" s="359"/>
      <c r="AY871" s="359"/>
      <c r="AZ871" s="241"/>
      <c r="BA871" s="243"/>
      <c r="BB871" s="243"/>
      <c r="BC871" s="77"/>
      <c r="BD871" s="243"/>
      <c r="BE871" s="243"/>
      <c r="BF871" s="243"/>
      <c r="BG871" s="243"/>
      <c r="BH871" s="243"/>
      <c r="BI871" s="243"/>
      <c r="BJ871" s="246"/>
      <c r="BK871" s="246"/>
      <c r="BL871" s="248"/>
      <c r="BM871" s="77"/>
      <c r="BN871" s="562" t="str">
        <f t="shared" si="109"/>
        <v xml:space="preserve"> </v>
      </c>
      <c r="BO871" s="562" t="str">
        <f t="shared" si="113"/>
        <v xml:space="preserve"> </v>
      </c>
      <c r="BP871" s="562" t="str">
        <f t="shared" si="114"/>
        <v xml:space="preserve"> </v>
      </c>
      <c r="BQ871" s="562" t="str">
        <f t="shared" si="115"/>
        <v xml:space="preserve"> </v>
      </c>
      <c r="BR871" s="77"/>
      <c r="BS871" s="313"/>
    </row>
    <row r="872" spans="1:71" s="86" customFormat="1" ht="12.75" x14ac:dyDescent="0.25">
      <c r="A872" s="365"/>
      <c r="B872" s="147">
        <f>Demography!B873</f>
        <v>0</v>
      </c>
      <c r="C872" s="147">
        <f>Demography!C873</f>
        <v>0</v>
      </c>
      <c r="D872" s="148">
        <f>Demography!D873</f>
        <v>0</v>
      </c>
      <c r="E872" s="81"/>
      <c r="F872" s="238"/>
      <c r="G872" s="150"/>
      <c r="H872" s="414"/>
      <c r="I872" s="256"/>
      <c r="J872" s="240"/>
      <c r="K872" s="261"/>
      <c r="L872" s="261"/>
      <c r="M872" s="261"/>
      <c r="N872" s="256"/>
      <c r="O872" s="247"/>
      <c r="P872" s="81"/>
      <c r="Q872" s="256"/>
      <c r="R872" s="150"/>
      <c r="S872" s="150"/>
      <c r="T872" s="81"/>
      <c r="U872" s="240"/>
      <c r="V872" s="240"/>
      <c r="W872" s="256"/>
      <c r="X872" s="240"/>
      <c r="Y872" s="256"/>
      <c r="Z872" s="256"/>
      <c r="AA872" s="256"/>
      <c r="AB872" s="261"/>
      <c r="AC872" s="261"/>
      <c r="AD872" s="77"/>
      <c r="AE872" s="261"/>
      <c r="AF872" s="261"/>
      <c r="AG872" s="261"/>
      <c r="AH872" s="261"/>
      <c r="AI872" s="261"/>
      <c r="AJ872" s="261"/>
      <c r="AK872" s="245"/>
      <c r="AL872" s="245"/>
      <c r="AM872" s="247"/>
      <c r="AN872" s="77"/>
      <c r="AO872" s="561" t="str">
        <f t="shared" si="108"/>
        <v xml:space="preserve"> </v>
      </c>
      <c r="AP872" s="561" t="str">
        <f t="shared" si="110"/>
        <v xml:space="preserve"> </v>
      </c>
      <c r="AQ872" s="561" t="str">
        <f t="shared" si="111"/>
        <v xml:space="preserve"> </v>
      </c>
      <c r="AR872" s="561" t="str">
        <f t="shared" si="112"/>
        <v xml:space="preserve"> </v>
      </c>
      <c r="AS872" s="77"/>
      <c r="AT872" s="240"/>
      <c r="AU872" s="240"/>
      <c r="AV872" s="256"/>
      <c r="AW872" s="240"/>
      <c r="AX872" s="256"/>
      <c r="AY872" s="256"/>
      <c r="AZ872" s="256"/>
      <c r="BA872" s="261"/>
      <c r="BB872" s="261"/>
      <c r="BC872" s="77"/>
      <c r="BD872" s="261"/>
      <c r="BE872" s="261"/>
      <c r="BF872" s="261"/>
      <c r="BG872" s="261"/>
      <c r="BH872" s="261"/>
      <c r="BI872" s="261"/>
      <c r="BJ872" s="245"/>
      <c r="BK872" s="245"/>
      <c r="BL872" s="247"/>
      <c r="BM872" s="77"/>
      <c r="BN872" s="561" t="str">
        <f t="shared" si="109"/>
        <v xml:space="preserve"> </v>
      </c>
      <c r="BO872" s="561" t="str">
        <f t="shared" si="113"/>
        <v xml:space="preserve"> </v>
      </c>
      <c r="BP872" s="561" t="str">
        <f t="shared" si="114"/>
        <v xml:space="preserve"> </v>
      </c>
      <c r="BQ872" s="561" t="str">
        <f t="shared" si="115"/>
        <v xml:space="preserve"> </v>
      </c>
      <c r="BR872" s="77"/>
      <c r="BS872" s="145"/>
    </row>
    <row r="873" spans="1:71" s="86" customFormat="1" ht="12.75" x14ac:dyDescent="0.25">
      <c r="A873" s="365"/>
      <c r="B873" s="361">
        <f>Demography!B874</f>
        <v>0</v>
      </c>
      <c r="C873" s="361">
        <f>Demography!C874</f>
        <v>0</v>
      </c>
      <c r="D873" s="362">
        <f>Demography!D874</f>
        <v>0</v>
      </c>
      <c r="E873" s="81"/>
      <c r="F873" s="415"/>
      <c r="G873" s="416"/>
      <c r="H873" s="417"/>
      <c r="I873" s="241"/>
      <c r="J873" s="242"/>
      <c r="K873" s="243"/>
      <c r="L873" s="243"/>
      <c r="M873" s="243"/>
      <c r="N873" s="241"/>
      <c r="O873" s="248"/>
      <c r="P873" s="81"/>
      <c r="Q873" s="241"/>
      <c r="R873" s="416"/>
      <c r="S873" s="416"/>
      <c r="T873" s="81"/>
      <c r="U873" s="242"/>
      <c r="V873" s="242"/>
      <c r="W873" s="241"/>
      <c r="X873" s="242"/>
      <c r="Y873" s="241"/>
      <c r="Z873" s="241"/>
      <c r="AA873" s="241"/>
      <c r="AB873" s="243"/>
      <c r="AC873" s="243"/>
      <c r="AD873" s="77"/>
      <c r="AE873" s="243"/>
      <c r="AF873" s="243"/>
      <c r="AG873" s="243"/>
      <c r="AH873" s="243"/>
      <c r="AI873" s="243"/>
      <c r="AJ873" s="243"/>
      <c r="AK873" s="246"/>
      <c r="AL873" s="246"/>
      <c r="AM873" s="248"/>
      <c r="AN873" s="77"/>
      <c r="AO873" s="562" t="str">
        <f t="shared" si="108"/>
        <v xml:space="preserve"> </v>
      </c>
      <c r="AP873" s="562" t="str">
        <f t="shared" si="110"/>
        <v xml:space="preserve"> </v>
      </c>
      <c r="AQ873" s="562" t="str">
        <f t="shared" si="111"/>
        <v xml:space="preserve"> </v>
      </c>
      <c r="AR873" s="562" t="str">
        <f t="shared" si="112"/>
        <v xml:space="preserve"> </v>
      </c>
      <c r="AS873" s="77"/>
      <c r="AT873" s="360"/>
      <c r="AU873" s="360"/>
      <c r="AV873" s="359"/>
      <c r="AW873" s="360"/>
      <c r="AX873" s="359"/>
      <c r="AY873" s="359"/>
      <c r="AZ873" s="241"/>
      <c r="BA873" s="243"/>
      <c r="BB873" s="243"/>
      <c r="BC873" s="77"/>
      <c r="BD873" s="243"/>
      <c r="BE873" s="243"/>
      <c r="BF873" s="243"/>
      <c r="BG873" s="243"/>
      <c r="BH873" s="243"/>
      <c r="BI873" s="243"/>
      <c r="BJ873" s="246"/>
      <c r="BK873" s="246"/>
      <c r="BL873" s="248"/>
      <c r="BM873" s="77"/>
      <c r="BN873" s="562" t="str">
        <f t="shared" si="109"/>
        <v xml:space="preserve"> </v>
      </c>
      <c r="BO873" s="562" t="str">
        <f t="shared" si="113"/>
        <v xml:space="preserve"> </v>
      </c>
      <c r="BP873" s="562" t="str">
        <f t="shared" si="114"/>
        <v xml:space="preserve"> </v>
      </c>
      <c r="BQ873" s="562" t="str">
        <f t="shared" si="115"/>
        <v xml:space="preserve"> </v>
      </c>
      <c r="BR873" s="77"/>
      <c r="BS873" s="313"/>
    </row>
    <row r="874" spans="1:71" s="86" customFormat="1" ht="12.75" x14ac:dyDescent="0.25">
      <c r="A874" s="365"/>
      <c r="B874" s="147">
        <f>Demography!B875</f>
        <v>0</v>
      </c>
      <c r="C874" s="147">
        <f>Demography!C875</f>
        <v>0</v>
      </c>
      <c r="D874" s="148">
        <f>Demography!D875</f>
        <v>0</v>
      </c>
      <c r="E874" s="81"/>
      <c r="F874" s="238"/>
      <c r="G874" s="150"/>
      <c r="H874" s="414"/>
      <c r="I874" s="256"/>
      <c r="J874" s="240"/>
      <c r="K874" s="261"/>
      <c r="L874" s="261"/>
      <c r="M874" s="261"/>
      <c r="N874" s="256"/>
      <c r="O874" s="247"/>
      <c r="P874" s="81"/>
      <c r="Q874" s="256"/>
      <c r="R874" s="150"/>
      <c r="S874" s="150"/>
      <c r="T874" s="81"/>
      <c r="U874" s="240"/>
      <c r="V874" s="240"/>
      <c r="W874" s="256"/>
      <c r="X874" s="240"/>
      <c r="Y874" s="256"/>
      <c r="Z874" s="256"/>
      <c r="AA874" s="256"/>
      <c r="AB874" s="261"/>
      <c r="AC874" s="261"/>
      <c r="AD874" s="77"/>
      <c r="AE874" s="261"/>
      <c r="AF874" s="261"/>
      <c r="AG874" s="261"/>
      <c r="AH874" s="261"/>
      <c r="AI874" s="261"/>
      <c r="AJ874" s="261"/>
      <c r="AK874" s="245"/>
      <c r="AL874" s="245"/>
      <c r="AM874" s="247"/>
      <c r="AN874" s="77"/>
      <c r="AO874" s="561" t="str">
        <f t="shared" si="108"/>
        <v xml:space="preserve"> </v>
      </c>
      <c r="AP874" s="561" t="str">
        <f t="shared" si="110"/>
        <v xml:space="preserve"> </v>
      </c>
      <c r="AQ874" s="561" t="str">
        <f t="shared" si="111"/>
        <v xml:space="preserve"> </v>
      </c>
      <c r="AR874" s="561" t="str">
        <f t="shared" si="112"/>
        <v xml:space="preserve"> </v>
      </c>
      <c r="AS874" s="77"/>
      <c r="AT874" s="240"/>
      <c r="AU874" s="240"/>
      <c r="AV874" s="256"/>
      <c r="AW874" s="240"/>
      <c r="AX874" s="256"/>
      <c r="AY874" s="256"/>
      <c r="AZ874" s="256"/>
      <c r="BA874" s="261"/>
      <c r="BB874" s="261"/>
      <c r="BC874" s="77"/>
      <c r="BD874" s="261"/>
      <c r="BE874" s="261"/>
      <c r="BF874" s="261"/>
      <c r="BG874" s="261"/>
      <c r="BH874" s="261"/>
      <c r="BI874" s="261"/>
      <c r="BJ874" s="245"/>
      <c r="BK874" s="245"/>
      <c r="BL874" s="247"/>
      <c r="BM874" s="77"/>
      <c r="BN874" s="561" t="str">
        <f t="shared" si="109"/>
        <v xml:space="preserve"> </v>
      </c>
      <c r="BO874" s="561" t="str">
        <f t="shared" si="113"/>
        <v xml:space="preserve"> </v>
      </c>
      <c r="BP874" s="561" t="str">
        <f t="shared" si="114"/>
        <v xml:space="preserve"> </v>
      </c>
      <c r="BQ874" s="561" t="str">
        <f t="shared" si="115"/>
        <v xml:space="preserve"> </v>
      </c>
      <c r="BR874" s="77"/>
      <c r="BS874" s="145"/>
    </row>
    <row r="875" spans="1:71" s="86" customFormat="1" ht="12.75" x14ac:dyDescent="0.25">
      <c r="A875" s="365"/>
      <c r="B875" s="361">
        <f>Demography!B876</f>
        <v>0</v>
      </c>
      <c r="C875" s="361">
        <f>Demography!C876</f>
        <v>0</v>
      </c>
      <c r="D875" s="362">
        <f>Demography!D876</f>
        <v>0</v>
      </c>
      <c r="E875" s="81"/>
      <c r="F875" s="415"/>
      <c r="G875" s="416"/>
      <c r="H875" s="417"/>
      <c r="I875" s="241"/>
      <c r="J875" s="242"/>
      <c r="K875" s="243"/>
      <c r="L875" s="243"/>
      <c r="M875" s="243"/>
      <c r="N875" s="241"/>
      <c r="O875" s="248"/>
      <c r="P875" s="81"/>
      <c r="Q875" s="241"/>
      <c r="R875" s="416"/>
      <c r="S875" s="416"/>
      <c r="T875" s="81"/>
      <c r="U875" s="242"/>
      <c r="V875" s="242"/>
      <c r="W875" s="241"/>
      <c r="X875" s="242"/>
      <c r="Y875" s="241"/>
      <c r="Z875" s="241"/>
      <c r="AA875" s="241"/>
      <c r="AB875" s="243"/>
      <c r="AC875" s="243"/>
      <c r="AD875" s="77"/>
      <c r="AE875" s="243"/>
      <c r="AF875" s="243"/>
      <c r="AG875" s="243"/>
      <c r="AH875" s="243"/>
      <c r="AI875" s="243"/>
      <c r="AJ875" s="243"/>
      <c r="AK875" s="246"/>
      <c r="AL875" s="246"/>
      <c r="AM875" s="248"/>
      <c r="AN875" s="77"/>
      <c r="AO875" s="562" t="str">
        <f t="shared" si="108"/>
        <v xml:space="preserve"> </v>
      </c>
      <c r="AP875" s="562" t="str">
        <f t="shared" si="110"/>
        <v xml:space="preserve"> </v>
      </c>
      <c r="AQ875" s="562" t="str">
        <f t="shared" si="111"/>
        <v xml:space="preserve"> </v>
      </c>
      <c r="AR875" s="562" t="str">
        <f t="shared" si="112"/>
        <v xml:space="preserve"> </v>
      </c>
      <c r="AS875" s="77"/>
      <c r="AT875" s="360"/>
      <c r="AU875" s="360"/>
      <c r="AV875" s="359"/>
      <c r="AW875" s="360"/>
      <c r="AX875" s="359"/>
      <c r="AY875" s="359"/>
      <c r="AZ875" s="241"/>
      <c r="BA875" s="243"/>
      <c r="BB875" s="243"/>
      <c r="BC875" s="77"/>
      <c r="BD875" s="243"/>
      <c r="BE875" s="243"/>
      <c r="BF875" s="243"/>
      <c r="BG875" s="243"/>
      <c r="BH875" s="243"/>
      <c r="BI875" s="243"/>
      <c r="BJ875" s="246"/>
      <c r="BK875" s="246"/>
      <c r="BL875" s="248"/>
      <c r="BM875" s="77"/>
      <c r="BN875" s="562" t="str">
        <f t="shared" si="109"/>
        <v xml:space="preserve"> </v>
      </c>
      <c r="BO875" s="562" t="str">
        <f t="shared" si="113"/>
        <v xml:space="preserve"> </v>
      </c>
      <c r="BP875" s="562" t="str">
        <f t="shared" si="114"/>
        <v xml:space="preserve"> </v>
      </c>
      <c r="BQ875" s="562" t="str">
        <f t="shared" si="115"/>
        <v xml:space="preserve"> </v>
      </c>
      <c r="BR875" s="77"/>
      <c r="BS875" s="313"/>
    </row>
    <row r="876" spans="1:71" s="86" customFormat="1" ht="12.75" x14ac:dyDescent="0.25">
      <c r="A876" s="365"/>
      <c r="B876" s="147">
        <f>Demography!B877</f>
        <v>0</v>
      </c>
      <c r="C876" s="147">
        <f>Demography!C877</f>
        <v>0</v>
      </c>
      <c r="D876" s="148">
        <f>Demography!D877</f>
        <v>0</v>
      </c>
      <c r="E876" s="81"/>
      <c r="F876" s="238"/>
      <c r="G876" s="150"/>
      <c r="H876" s="414"/>
      <c r="I876" s="256"/>
      <c r="J876" s="240"/>
      <c r="K876" s="261"/>
      <c r="L876" s="261"/>
      <c r="M876" s="261"/>
      <c r="N876" s="256"/>
      <c r="O876" s="247"/>
      <c r="P876" s="81"/>
      <c r="Q876" s="256"/>
      <c r="R876" s="150"/>
      <c r="S876" s="150"/>
      <c r="T876" s="81"/>
      <c r="U876" s="240"/>
      <c r="V876" s="240"/>
      <c r="W876" s="256"/>
      <c r="X876" s="240"/>
      <c r="Y876" s="256"/>
      <c r="Z876" s="256"/>
      <c r="AA876" s="256"/>
      <c r="AB876" s="261"/>
      <c r="AC876" s="261"/>
      <c r="AD876" s="77"/>
      <c r="AE876" s="261"/>
      <c r="AF876" s="261"/>
      <c r="AG876" s="261"/>
      <c r="AH876" s="261"/>
      <c r="AI876" s="261"/>
      <c r="AJ876" s="261"/>
      <c r="AK876" s="245"/>
      <c r="AL876" s="245"/>
      <c r="AM876" s="247"/>
      <c r="AN876" s="77"/>
      <c r="AO876" s="561" t="str">
        <f t="shared" si="108"/>
        <v xml:space="preserve"> </v>
      </c>
      <c r="AP876" s="561" t="str">
        <f t="shared" si="110"/>
        <v xml:space="preserve"> </v>
      </c>
      <c r="AQ876" s="561" t="str">
        <f t="shared" si="111"/>
        <v xml:space="preserve"> </v>
      </c>
      <c r="AR876" s="561" t="str">
        <f t="shared" si="112"/>
        <v xml:space="preserve"> </v>
      </c>
      <c r="AS876" s="77"/>
      <c r="AT876" s="240"/>
      <c r="AU876" s="240"/>
      <c r="AV876" s="256"/>
      <c r="AW876" s="240"/>
      <c r="AX876" s="256"/>
      <c r="AY876" s="256"/>
      <c r="AZ876" s="256"/>
      <c r="BA876" s="261"/>
      <c r="BB876" s="261"/>
      <c r="BC876" s="77"/>
      <c r="BD876" s="261"/>
      <c r="BE876" s="261"/>
      <c r="BF876" s="261"/>
      <c r="BG876" s="261"/>
      <c r="BH876" s="261"/>
      <c r="BI876" s="261"/>
      <c r="BJ876" s="245"/>
      <c r="BK876" s="245"/>
      <c r="BL876" s="247"/>
      <c r="BM876" s="77"/>
      <c r="BN876" s="561" t="str">
        <f t="shared" si="109"/>
        <v xml:space="preserve"> </v>
      </c>
      <c r="BO876" s="561" t="str">
        <f t="shared" si="113"/>
        <v xml:space="preserve"> </v>
      </c>
      <c r="BP876" s="561" t="str">
        <f t="shared" si="114"/>
        <v xml:space="preserve"> </v>
      </c>
      <c r="BQ876" s="561" t="str">
        <f t="shared" si="115"/>
        <v xml:space="preserve"> </v>
      </c>
      <c r="BR876" s="77"/>
      <c r="BS876" s="145"/>
    </row>
    <row r="877" spans="1:71" s="86" customFormat="1" ht="12.75" x14ac:dyDescent="0.25">
      <c r="A877" s="365"/>
      <c r="B877" s="361">
        <f>Demography!B878</f>
        <v>0</v>
      </c>
      <c r="C877" s="361">
        <f>Demography!C878</f>
        <v>0</v>
      </c>
      <c r="D877" s="362">
        <f>Demography!D878</f>
        <v>0</v>
      </c>
      <c r="E877" s="81"/>
      <c r="F877" s="415"/>
      <c r="G877" s="416"/>
      <c r="H877" s="417"/>
      <c r="I877" s="241"/>
      <c r="J877" s="242"/>
      <c r="K877" s="243"/>
      <c r="L877" s="243"/>
      <c r="M877" s="243"/>
      <c r="N877" s="241"/>
      <c r="O877" s="248"/>
      <c r="P877" s="81"/>
      <c r="Q877" s="241"/>
      <c r="R877" s="416"/>
      <c r="S877" s="416"/>
      <c r="T877" s="81"/>
      <c r="U877" s="242"/>
      <c r="V877" s="242"/>
      <c r="W877" s="241"/>
      <c r="X877" s="242"/>
      <c r="Y877" s="241"/>
      <c r="Z877" s="241"/>
      <c r="AA877" s="241"/>
      <c r="AB877" s="243"/>
      <c r="AC877" s="243"/>
      <c r="AD877" s="77"/>
      <c r="AE877" s="243"/>
      <c r="AF877" s="243"/>
      <c r="AG877" s="243"/>
      <c r="AH877" s="243"/>
      <c r="AI877" s="243"/>
      <c r="AJ877" s="243"/>
      <c r="AK877" s="246"/>
      <c r="AL877" s="246"/>
      <c r="AM877" s="248"/>
      <c r="AN877" s="77"/>
      <c r="AO877" s="562" t="str">
        <f t="shared" si="108"/>
        <v xml:space="preserve"> </v>
      </c>
      <c r="AP877" s="562" t="str">
        <f t="shared" si="110"/>
        <v xml:space="preserve"> </v>
      </c>
      <c r="AQ877" s="562" t="str">
        <f t="shared" si="111"/>
        <v xml:space="preserve"> </v>
      </c>
      <c r="AR877" s="562" t="str">
        <f t="shared" si="112"/>
        <v xml:space="preserve"> </v>
      </c>
      <c r="AS877" s="77"/>
      <c r="AT877" s="360"/>
      <c r="AU877" s="360"/>
      <c r="AV877" s="359"/>
      <c r="AW877" s="360"/>
      <c r="AX877" s="359"/>
      <c r="AY877" s="359"/>
      <c r="AZ877" s="241"/>
      <c r="BA877" s="243"/>
      <c r="BB877" s="243"/>
      <c r="BC877" s="77"/>
      <c r="BD877" s="243"/>
      <c r="BE877" s="243"/>
      <c r="BF877" s="243"/>
      <c r="BG877" s="243"/>
      <c r="BH877" s="243"/>
      <c r="BI877" s="243"/>
      <c r="BJ877" s="246"/>
      <c r="BK877" s="246"/>
      <c r="BL877" s="248"/>
      <c r="BM877" s="77"/>
      <c r="BN877" s="562" t="str">
        <f t="shared" si="109"/>
        <v xml:space="preserve"> </v>
      </c>
      <c r="BO877" s="562" t="str">
        <f t="shared" si="113"/>
        <v xml:space="preserve"> </v>
      </c>
      <c r="BP877" s="562" t="str">
        <f t="shared" si="114"/>
        <v xml:space="preserve"> </v>
      </c>
      <c r="BQ877" s="562" t="str">
        <f t="shared" si="115"/>
        <v xml:space="preserve"> </v>
      </c>
      <c r="BR877" s="77"/>
      <c r="BS877" s="313"/>
    </row>
    <row r="878" spans="1:71" s="86" customFormat="1" ht="12.75" x14ac:dyDescent="0.25">
      <c r="A878" s="365"/>
      <c r="B878" s="147">
        <f>Demography!B879</f>
        <v>0</v>
      </c>
      <c r="C878" s="147">
        <f>Demography!C879</f>
        <v>0</v>
      </c>
      <c r="D878" s="148">
        <f>Demography!D879</f>
        <v>0</v>
      </c>
      <c r="E878" s="81"/>
      <c r="F878" s="238"/>
      <c r="G878" s="150"/>
      <c r="H878" s="414"/>
      <c r="I878" s="256"/>
      <c r="J878" s="240"/>
      <c r="K878" s="261"/>
      <c r="L878" s="261"/>
      <c r="M878" s="261"/>
      <c r="N878" s="256"/>
      <c r="O878" s="247"/>
      <c r="P878" s="81"/>
      <c r="Q878" s="256"/>
      <c r="R878" s="150"/>
      <c r="S878" s="150"/>
      <c r="T878" s="81"/>
      <c r="U878" s="240"/>
      <c r="V878" s="240"/>
      <c r="W878" s="256"/>
      <c r="X878" s="240"/>
      <c r="Y878" s="256"/>
      <c r="Z878" s="256"/>
      <c r="AA878" s="256"/>
      <c r="AB878" s="261"/>
      <c r="AC878" s="261"/>
      <c r="AD878" s="77"/>
      <c r="AE878" s="261"/>
      <c r="AF878" s="261"/>
      <c r="AG878" s="261"/>
      <c r="AH878" s="261"/>
      <c r="AI878" s="261"/>
      <c r="AJ878" s="261"/>
      <c r="AK878" s="245"/>
      <c r="AL878" s="245"/>
      <c r="AM878" s="247"/>
      <c r="AN878" s="77"/>
      <c r="AO878" s="561" t="str">
        <f t="shared" si="108"/>
        <v xml:space="preserve"> </v>
      </c>
      <c r="AP878" s="561" t="str">
        <f t="shared" si="110"/>
        <v xml:space="preserve"> </v>
      </c>
      <c r="AQ878" s="561" t="str">
        <f t="shared" si="111"/>
        <v xml:space="preserve"> </v>
      </c>
      <c r="AR878" s="561" t="str">
        <f t="shared" si="112"/>
        <v xml:space="preserve"> </v>
      </c>
      <c r="AS878" s="77"/>
      <c r="AT878" s="240"/>
      <c r="AU878" s="240"/>
      <c r="AV878" s="256"/>
      <c r="AW878" s="240"/>
      <c r="AX878" s="256"/>
      <c r="AY878" s="256"/>
      <c r="AZ878" s="256"/>
      <c r="BA878" s="261"/>
      <c r="BB878" s="261"/>
      <c r="BC878" s="77"/>
      <c r="BD878" s="261"/>
      <c r="BE878" s="261"/>
      <c r="BF878" s="261"/>
      <c r="BG878" s="261"/>
      <c r="BH878" s="261"/>
      <c r="BI878" s="261"/>
      <c r="BJ878" s="245"/>
      <c r="BK878" s="245"/>
      <c r="BL878" s="247"/>
      <c r="BM878" s="77"/>
      <c r="BN878" s="561" t="str">
        <f t="shared" si="109"/>
        <v xml:space="preserve"> </v>
      </c>
      <c r="BO878" s="561" t="str">
        <f t="shared" si="113"/>
        <v xml:space="preserve"> </v>
      </c>
      <c r="BP878" s="561" t="str">
        <f t="shared" si="114"/>
        <v xml:space="preserve"> </v>
      </c>
      <c r="BQ878" s="561" t="str">
        <f t="shared" si="115"/>
        <v xml:space="preserve"> </v>
      </c>
      <c r="BR878" s="77"/>
      <c r="BS878" s="145"/>
    </row>
    <row r="879" spans="1:71" s="86" customFormat="1" ht="12.75" x14ac:dyDescent="0.25">
      <c r="A879" s="365"/>
      <c r="B879" s="361">
        <f>Demography!B880</f>
        <v>0</v>
      </c>
      <c r="C879" s="361">
        <f>Demography!C880</f>
        <v>0</v>
      </c>
      <c r="D879" s="362">
        <f>Demography!D880</f>
        <v>0</v>
      </c>
      <c r="E879" s="81"/>
      <c r="F879" s="415"/>
      <c r="G879" s="416"/>
      <c r="H879" s="417"/>
      <c r="I879" s="241"/>
      <c r="J879" s="242"/>
      <c r="K879" s="243"/>
      <c r="L879" s="243"/>
      <c r="M879" s="243"/>
      <c r="N879" s="241"/>
      <c r="O879" s="248"/>
      <c r="P879" s="81"/>
      <c r="Q879" s="241"/>
      <c r="R879" s="416"/>
      <c r="S879" s="416"/>
      <c r="T879" s="81"/>
      <c r="U879" s="242"/>
      <c r="V879" s="242"/>
      <c r="W879" s="241"/>
      <c r="X879" s="242"/>
      <c r="Y879" s="241"/>
      <c r="Z879" s="241"/>
      <c r="AA879" s="241"/>
      <c r="AB879" s="243"/>
      <c r="AC879" s="243"/>
      <c r="AD879" s="77"/>
      <c r="AE879" s="243"/>
      <c r="AF879" s="243"/>
      <c r="AG879" s="243"/>
      <c r="AH879" s="243"/>
      <c r="AI879" s="243"/>
      <c r="AJ879" s="243"/>
      <c r="AK879" s="246"/>
      <c r="AL879" s="246"/>
      <c r="AM879" s="248"/>
      <c r="AN879" s="77"/>
      <c r="AO879" s="562" t="str">
        <f t="shared" si="108"/>
        <v xml:space="preserve"> </v>
      </c>
      <c r="AP879" s="562" t="str">
        <f t="shared" si="110"/>
        <v xml:space="preserve"> </v>
      </c>
      <c r="AQ879" s="562" t="str">
        <f t="shared" si="111"/>
        <v xml:space="preserve"> </v>
      </c>
      <c r="AR879" s="562" t="str">
        <f t="shared" si="112"/>
        <v xml:space="preserve"> </v>
      </c>
      <c r="AS879" s="77"/>
      <c r="AT879" s="360"/>
      <c r="AU879" s="360"/>
      <c r="AV879" s="359"/>
      <c r="AW879" s="360"/>
      <c r="AX879" s="359"/>
      <c r="AY879" s="359"/>
      <c r="AZ879" s="241"/>
      <c r="BA879" s="243"/>
      <c r="BB879" s="243"/>
      <c r="BC879" s="77"/>
      <c r="BD879" s="243"/>
      <c r="BE879" s="243"/>
      <c r="BF879" s="243"/>
      <c r="BG879" s="243"/>
      <c r="BH879" s="243"/>
      <c r="BI879" s="243"/>
      <c r="BJ879" s="246"/>
      <c r="BK879" s="246"/>
      <c r="BL879" s="248"/>
      <c r="BM879" s="77"/>
      <c r="BN879" s="562" t="str">
        <f t="shared" si="109"/>
        <v xml:space="preserve"> </v>
      </c>
      <c r="BO879" s="562" t="str">
        <f t="shared" si="113"/>
        <v xml:space="preserve"> </v>
      </c>
      <c r="BP879" s="562" t="str">
        <f t="shared" si="114"/>
        <v xml:space="preserve"> </v>
      </c>
      <c r="BQ879" s="562" t="str">
        <f t="shared" si="115"/>
        <v xml:space="preserve"> </v>
      </c>
      <c r="BR879" s="77"/>
      <c r="BS879" s="313"/>
    </row>
    <row r="880" spans="1:71" s="86" customFormat="1" ht="12.75" x14ac:dyDescent="0.25">
      <c r="A880" s="365"/>
      <c r="B880" s="147">
        <f>Demography!B881</f>
        <v>0</v>
      </c>
      <c r="C880" s="147">
        <f>Demography!C881</f>
        <v>0</v>
      </c>
      <c r="D880" s="148">
        <f>Demography!D881</f>
        <v>0</v>
      </c>
      <c r="E880" s="81"/>
      <c r="F880" s="238"/>
      <c r="G880" s="150"/>
      <c r="H880" s="414"/>
      <c r="I880" s="256"/>
      <c r="J880" s="240"/>
      <c r="K880" s="261"/>
      <c r="L880" s="261"/>
      <c r="M880" s="261"/>
      <c r="N880" s="256"/>
      <c r="O880" s="247"/>
      <c r="P880" s="81"/>
      <c r="Q880" s="256"/>
      <c r="R880" s="150"/>
      <c r="S880" s="150"/>
      <c r="T880" s="81"/>
      <c r="U880" s="240"/>
      <c r="V880" s="240"/>
      <c r="W880" s="256"/>
      <c r="X880" s="240"/>
      <c r="Y880" s="256"/>
      <c r="Z880" s="256"/>
      <c r="AA880" s="256"/>
      <c r="AB880" s="261"/>
      <c r="AC880" s="261"/>
      <c r="AD880" s="77"/>
      <c r="AE880" s="261"/>
      <c r="AF880" s="261"/>
      <c r="AG880" s="261"/>
      <c r="AH880" s="261"/>
      <c r="AI880" s="261"/>
      <c r="AJ880" s="261"/>
      <c r="AK880" s="245"/>
      <c r="AL880" s="245"/>
      <c r="AM880" s="247"/>
      <c r="AN880" s="77"/>
      <c r="AO880" s="561" t="str">
        <f t="shared" si="108"/>
        <v xml:space="preserve"> </v>
      </c>
      <c r="AP880" s="561" t="str">
        <f t="shared" si="110"/>
        <v xml:space="preserve"> </v>
      </c>
      <c r="AQ880" s="561" t="str">
        <f t="shared" si="111"/>
        <v xml:space="preserve"> </v>
      </c>
      <c r="AR880" s="561" t="str">
        <f t="shared" si="112"/>
        <v xml:space="preserve"> </v>
      </c>
      <c r="AS880" s="77"/>
      <c r="AT880" s="240"/>
      <c r="AU880" s="240"/>
      <c r="AV880" s="256"/>
      <c r="AW880" s="240"/>
      <c r="AX880" s="256"/>
      <c r="AY880" s="256"/>
      <c r="AZ880" s="256"/>
      <c r="BA880" s="261"/>
      <c r="BB880" s="261"/>
      <c r="BC880" s="77"/>
      <c r="BD880" s="261"/>
      <c r="BE880" s="261"/>
      <c r="BF880" s="261"/>
      <c r="BG880" s="261"/>
      <c r="BH880" s="261"/>
      <c r="BI880" s="261"/>
      <c r="BJ880" s="245"/>
      <c r="BK880" s="245"/>
      <c r="BL880" s="247"/>
      <c r="BM880" s="77"/>
      <c r="BN880" s="561" t="str">
        <f t="shared" si="109"/>
        <v xml:space="preserve"> </v>
      </c>
      <c r="BO880" s="561" t="str">
        <f t="shared" si="113"/>
        <v xml:space="preserve"> </v>
      </c>
      <c r="BP880" s="561" t="str">
        <f t="shared" si="114"/>
        <v xml:space="preserve"> </v>
      </c>
      <c r="BQ880" s="561" t="str">
        <f t="shared" si="115"/>
        <v xml:space="preserve"> </v>
      </c>
      <c r="BR880" s="77"/>
      <c r="BS880" s="145"/>
    </row>
    <row r="881" spans="1:71" s="86" customFormat="1" ht="12.75" x14ac:dyDescent="0.25">
      <c r="A881" s="365"/>
      <c r="B881" s="361">
        <f>Demography!B882</f>
        <v>0</v>
      </c>
      <c r="C881" s="361">
        <f>Demography!C882</f>
        <v>0</v>
      </c>
      <c r="D881" s="362">
        <f>Demography!D882</f>
        <v>0</v>
      </c>
      <c r="E881" s="81"/>
      <c r="F881" s="415"/>
      <c r="G881" s="416"/>
      <c r="H881" s="417"/>
      <c r="I881" s="241"/>
      <c r="J881" s="242"/>
      <c r="K881" s="243"/>
      <c r="L881" s="243"/>
      <c r="M881" s="243"/>
      <c r="N881" s="241"/>
      <c r="O881" s="248"/>
      <c r="P881" s="81"/>
      <c r="Q881" s="241"/>
      <c r="R881" s="416"/>
      <c r="S881" s="416"/>
      <c r="T881" s="81"/>
      <c r="U881" s="242"/>
      <c r="V881" s="242"/>
      <c r="W881" s="241"/>
      <c r="X881" s="242"/>
      <c r="Y881" s="241"/>
      <c r="Z881" s="241"/>
      <c r="AA881" s="241"/>
      <c r="AB881" s="243"/>
      <c r="AC881" s="243"/>
      <c r="AD881" s="77"/>
      <c r="AE881" s="243"/>
      <c r="AF881" s="243"/>
      <c r="AG881" s="243"/>
      <c r="AH881" s="243"/>
      <c r="AI881" s="243"/>
      <c r="AJ881" s="243"/>
      <c r="AK881" s="246"/>
      <c r="AL881" s="246"/>
      <c r="AM881" s="248"/>
      <c r="AN881" s="77"/>
      <c r="AO881" s="562" t="str">
        <f t="shared" si="108"/>
        <v xml:space="preserve"> </v>
      </c>
      <c r="AP881" s="562" t="str">
        <f t="shared" si="110"/>
        <v xml:space="preserve"> </v>
      </c>
      <c r="AQ881" s="562" t="str">
        <f t="shared" si="111"/>
        <v xml:space="preserve"> </v>
      </c>
      <c r="AR881" s="562" t="str">
        <f t="shared" si="112"/>
        <v xml:space="preserve"> </v>
      </c>
      <c r="AS881" s="77"/>
      <c r="AT881" s="360"/>
      <c r="AU881" s="360"/>
      <c r="AV881" s="359"/>
      <c r="AW881" s="360"/>
      <c r="AX881" s="359"/>
      <c r="AY881" s="359"/>
      <c r="AZ881" s="241"/>
      <c r="BA881" s="243"/>
      <c r="BB881" s="243"/>
      <c r="BC881" s="77"/>
      <c r="BD881" s="243"/>
      <c r="BE881" s="243"/>
      <c r="BF881" s="243"/>
      <c r="BG881" s="243"/>
      <c r="BH881" s="243"/>
      <c r="BI881" s="243"/>
      <c r="BJ881" s="246"/>
      <c r="BK881" s="246"/>
      <c r="BL881" s="248"/>
      <c r="BM881" s="77"/>
      <c r="BN881" s="562" t="str">
        <f t="shared" si="109"/>
        <v xml:space="preserve"> </v>
      </c>
      <c r="BO881" s="562" t="str">
        <f t="shared" si="113"/>
        <v xml:space="preserve"> </v>
      </c>
      <c r="BP881" s="562" t="str">
        <f t="shared" si="114"/>
        <v xml:space="preserve"> </v>
      </c>
      <c r="BQ881" s="562" t="str">
        <f t="shared" si="115"/>
        <v xml:space="preserve"> </v>
      </c>
      <c r="BR881" s="77"/>
      <c r="BS881" s="313"/>
    </row>
    <row r="882" spans="1:71" s="86" customFormat="1" ht="12.75" x14ac:dyDescent="0.25">
      <c r="A882" s="365"/>
      <c r="B882" s="147">
        <f>Demography!B883</f>
        <v>0</v>
      </c>
      <c r="C882" s="147">
        <f>Demography!C883</f>
        <v>0</v>
      </c>
      <c r="D882" s="148">
        <f>Demography!D883</f>
        <v>0</v>
      </c>
      <c r="E882" s="81"/>
      <c r="F882" s="238"/>
      <c r="G882" s="150"/>
      <c r="H882" s="414"/>
      <c r="I882" s="256"/>
      <c r="J882" s="240"/>
      <c r="K882" s="261"/>
      <c r="L882" s="261"/>
      <c r="M882" s="261"/>
      <c r="N882" s="256"/>
      <c r="O882" s="247"/>
      <c r="P882" s="81"/>
      <c r="Q882" s="256"/>
      <c r="R882" s="150"/>
      <c r="S882" s="150"/>
      <c r="T882" s="81"/>
      <c r="U882" s="240"/>
      <c r="V882" s="240"/>
      <c r="W882" s="256"/>
      <c r="X882" s="240"/>
      <c r="Y882" s="256"/>
      <c r="Z882" s="256"/>
      <c r="AA882" s="256"/>
      <c r="AB882" s="261"/>
      <c r="AC882" s="261"/>
      <c r="AD882" s="77"/>
      <c r="AE882" s="261"/>
      <c r="AF882" s="261"/>
      <c r="AG882" s="261"/>
      <c r="AH882" s="261"/>
      <c r="AI882" s="261"/>
      <c r="AJ882" s="261"/>
      <c r="AK882" s="245"/>
      <c r="AL882" s="245"/>
      <c r="AM882" s="247"/>
      <c r="AN882" s="77"/>
      <c r="AO882" s="561" t="str">
        <f t="shared" si="108"/>
        <v xml:space="preserve"> </v>
      </c>
      <c r="AP882" s="561" t="str">
        <f t="shared" si="110"/>
        <v xml:space="preserve"> </v>
      </c>
      <c r="AQ882" s="561" t="str">
        <f t="shared" si="111"/>
        <v xml:space="preserve"> </v>
      </c>
      <c r="AR882" s="561" t="str">
        <f t="shared" si="112"/>
        <v xml:space="preserve"> </v>
      </c>
      <c r="AS882" s="77"/>
      <c r="AT882" s="240"/>
      <c r="AU882" s="240"/>
      <c r="AV882" s="256"/>
      <c r="AW882" s="240"/>
      <c r="AX882" s="256"/>
      <c r="AY882" s="256"/>
      <c r="AZ882" s="256"/>
      <c r="BA882" s="261"/>
      <c r="BB882" s="261"/>
      <c r="BC882" s="77"/>
      <c r="BD882" s="261"/>
      <c r="BE882" s="261"/>
      <c r="BF882" s="261"/>
      <c r="BG882" s="261"/>
      <c r="BH882" s="261"/>
      <c r="BI882" s="261"/>
      <c r="BJ882" s="245"/>
      <c r="BK882" s="245"/>
      <c r="BL882" s="247"/>
      <c r="BM882" s="77"/>
      <c r="BN882" s="561" t="str">
        <f t="shared" si="109"/>
        <v xml:space="preserve"> </v>
      </c>
      <c r="BO882" s="561" t="str">
        <f t="shared" si="113"/>
        <v xml:space="preserve"> </v>
      </c>
      <c r="BP882" s="561" t="str">
        <f t="shared" si="114"/>
        <v xml:space="preserve"> </v>
      </c>
      <c r="BQ882" s="561" t="str">
        <f t="shared" si="115"/>
        <v xml:space="preserve"> </v>
      </c>
      <c r="BR882" s="77"/>
      <c r="BS882" s="145"/>
    </row>
    <row r="883" spans="1:71" s="86" customFormat="1" ht="12.75" x14ac:dyDescent="0.25">
      <c r="A883" s="365"/>
      <c r="B883" s="361">
        <f>Demography!B884</f>
        <v>0</v>
      </c>
      <c r="C883" s="361">
        <f>Demography!C884</f>
        <v>0</v>
      </c>
      <c r="D883" s="362">
        <f>Demography!D884</f>
        <v>0</v>
      </c>
      <c r="E883" s="81"/>
      <c r="F883" s="415"/>
      <c r="G883" s="416"/>
      <c r="H883" s="417"/>
      <c r="I883" s="241"/>
      <c r="J883" s="242"/>
      <c r="K883" s="243"/>
      <c r="L883" s="243"/>
      <c r="M883" s="243"/>
      <c r="N883" s="241"/>
      <c r="O883" s="248"/>
      <c r="P883" s="81"/>
      <c r="Q883" s="241"/>
      <c r="R883" s="416"/>
      <c r="S883" s="416"/>
      <c r="T883" s="81"/>
      <c r="U883" s="242"/>
      <c r="V883" s="242"/>
      <c r="W883" s="241"/>
      <c r="X883" s="242"/>
      <c r="Y883" s="241"/>
      <c r="Z883" s="241"/>
      <c r="AA883" s="241"/>
      <c r="AB883" s="243"/>
      <c r="AC883" s="243"/>
      <c r="AD883" s="77"/>
      <c r="AE883" s="243"/>
      <c r="AF883" s="243"/>
      <c r="AG883" s="243"/>
      <c r="AH883" s="243"/>
      <c r="AI883" s="243"/>
      <c r="AJ883" s="243"/>
      <c r="AK883" s="246"/>
      <c r="AL883" s="246"/>
      <c r="AM883" s="248"/>
      <c r="AN883" s="77"/>
      <c r="AO883" s="562" t="str">
        <f t="shared" si="108"/>
        <v xml:space="preserve"> </v>
      </c>
      <c r="AP883" s="562" t="str">
        <f t="shared" si="110"/>
        <v xml:space="preserve"> </v>
      </c>
      <c r="AQ883" s="562" t="str">
        <f t="shared" si="111"/>
        <v xml:space="preserve"> </v>
      </c>
      <c r="AR883" s="562" t="str">
        <f t="shared" si="112"/>
        <v xml:space="preserve"> </v>
      </c>
      <c r="AS883" s="77"/>
      <c r="AT883" s="360"/>
      <c r="AU883" s="360"/>
      <c r="AV883" s="359"/>
      <c r="AW883" s="360"/>
      <c r="AX883" s="359"/>
      <c r="AY883" s="359"/>
      <c r="AZ883" s="241"/>
      <c r="BA883" s="243"/>
      <c r="BB883" s="243"/>
      <c r="BC883" s="77"/>
      <c r="BD883" s="243"/>
      <c r="BE883" s="243"/>
      <c r="BF883" s="243"/>
      <c r="BG883" s="243"/>
      <c r="BH883" s="243"/>
      <c r="BI883" s="243"/>
      <c r="BJ883" s="246"/>
      <c r="BK883" s="246"/>
      <c r="BL883" s="248"/>
      <c r="BM883" s="77"/>
      <c r="BN883" s="562" t="str">
        <f t="shared" si="109"/>
        <v xml:space="preserve"> </v>
      </c>
      <c r="BO883" s="562" t="str">
        <f t="shared" si="113"/>
        <v xml:space="preserve"> </v>
      </c>
      <c r="BP883" s="562" t="str">
        <f t="shared" si="114"/>
        <v xml:space="preserve"> </v>
      </c>
      <c r="BQ883" s="562" t="str">
        <f t="shared" si="115"/>
        <v xml:space="preserve"> </v>
      </c>
      <c r="BR883" s="77"/>
      <c r="BS883" s="313"/>
    </row>
    <row r="884" spans="1:71" s="86" customFormat="1" ht="12.75" x14ac:dyDescent="0.25">
      <c r="A884" s="365"/>
      <c r="B884" s="147">
        <f>Demography!B885</f>
        <v>0</v>
      </c>
      <c r="C884" s="147">
        <f>Demography!C885</f>
        <v>0</v>
      </c>
      <c r="D884" s="148">
        <f>Demography!D885</f>
        <v>0</v>
      </c>
      <c r="E884" s="81"/>
      <c r="F884" s="238"/>
      <c r="G884" s="150"/>
      <c r="H884" s="414"/>
      <c r="I884" s="256"/>
      <c r="J884" s="240"/>
      <c r="K884" s="261"/>
      <c r="L884" s="261"/>
      <c r="M884" s="261"/>
      <c r="N884" s="256"/>
      <c r="O884" s="247"/>
      <c r="P884" s="81"/>
      <c r="Q884" s="256"/>
      <c r="R884" s="150"/>
      <c r="S884" s="150"/>
      <c r="T884" s="81"/>
      <c r="U884" s="240"/>
      <c r="V884" s="240"/>
      <c r="W884" s="256"/>
      <c r="X884" s="240"/>
      <c r="Y884" s="256"/>
      <c r="Z884" s="256"/>
      <c r="AA884" s="256"/>
      <c r="AB884" s="261"/>
      <c r="AC884" s="261"/>
      <c r="AD884" s="77"/>
      <c r="AE884" s="261"/>
      <c r="AF884" s="261"/>
      <c r="AG884" s="261"/>
      <c r="AH884" s="261"/>
      <c r="AI884" s="261"/>
      <c r="AJ884" s="261"/>
      <c r="AK884" s="245"/>
      <c r="AL884" s="245"/>
      <c r="AM884" s="247"/>
      <c r="AN884" s="77"/>
      <c r="AO884" s="561" t="str">
        <f t="shared" si="108"/>
        <v xml:space="preserve"> </v>
      </c>
      <c r="AP884" s="561" t="str">
        <f t="shared" si="110"/>
        <v xml:space="preserve"> </v>
      </c>
      <c r="AQ884" s="561" t="str">
        <f t="shared" si="111"/>
        <v xml:space="preserve"> </v>
      </c>
      <c r="AR884" s="561" t="str">
        <f t="shared" si="112"/>
        <v xml:space="preserve"> </v>
      </c>
      <c r="AS884" s="77"/>
      <c r="AT884" s="240"/>
      <c r="AU884" s="240"/>
      <c r="AV884" s="256"/>
      <c r="AW884" s="240"/>
      <c r="AX884" s="256"/>
      <c r="AY884" s="256"/>
      <c r="AZ884" s="256"/>
      <c r="BA884" s="261"/>
      <c r="BB884" s="261"/>
      <c r="BC884" s="77"/>
      <c r="BD884" s="261"/>
      <c r="BE884" s="261"/>
      <c r="BF884" s="261"/>
      <c r="BG884" s="261"/>
      <c r="BH884" s="261"/>
      <c r="BI884" s="261"/>
      <c r="BJ884" s="245"/>
      <c r="BK884" s="245"/>
      <c r="BL884" s="247"/>
      <c r="BM884" s="77"/>
      <c r="BN884" s="561" t="str">
        <f t="shared" si="109"/>
        <v xml:space="preserve"> </v>
      </c>
      <c r="BO884" s="561" t="str">
        <f t="shared" si="113"/>
        <v xml:space="preserve"> </v>
      </c>
      <c r="BP884" s="561" t="str">
        <f t="shared" si="114"/>
        <v xml:space="preserve"> </v>
      </c>
      <c r="BQ884" s="561" t="str">
        <f t="shared" si="115"/>
        <v xml:space="preserve"> </v>
      </c>
      <c r="BR884" s="77"/>
      <c r="BS884" s="145"/>
    </row>
    <row r="885" spans="1:71" s="86" customFormat="1" ht="12.75" x14ac:dyDescent="0.25">
      <c r="A885" s="365"/>
      <c r="B885" s="361">
        <f>Demography!B886</f>
        <v>0</v>
      </c>
      <c r="C885" s="361">
        <f>Demography!C886</f>
        <v>0</v>
      </c>
      <c r="D885" s="362">
        <f>Demography!D886</f>
        <v>0</v>
      </c>
      <c r="E885" s="81"/>
      <c r="F885" s="415"/>
      <c r="G885" s="416"/>
      <c r="H885" s="417"/>
      <c r="I885" s="241"/>
      <c r="J885" s="242"/>
      <c r="K885" s="243"/>
      <c r="L885" s="243"/>
      <c r="M885" s="243"/>
      <c r="N885" s="241"/>
      <c r="O885" s="248"/>
      <c r="P885" s="81"/>
      <c r="Q885" s="241"/>
      <c r="R885" s="416"/>
      <c r="S885" s="416"/>
      <c r="T885" s="81"/>
      <c r="U885" s="242"/>
      <c r="V885" s="242"/>
      <c r="W885" s="241"/>
      <c r="X885" s="242"/>
      <c r="Y885" s="241"/>
      <c r="Z885" s="241"/>
      <c r="AA885" s="241"/>
      <c r="AB885" s="243"/>
      <c r="AC885" s="243"/>
      <c r="AD885" s="77"/>
      <c r="AE885" s="243"/>
      <c r="AF885" s="243"/>
      <c r="AG885" s="243"/>
      <c r="AH885" s="243"/>
      <c r="AI885" s="243"/>
      <c r="AJ885" s="243"/>
      <c r="AK885" s="246"/>
      <c r="AL885" s="246"/>
      <c r="AM885" s="248"/>
      <c r="AN885" s="77"/>
      <c r="AO885" s="562" t="str">
        <f t="shared" si="108"/>
        <v xml:space="preserve"> </v>
      </c>
      <c r="AP885" s="562" t="str">
        <f t="shared" si="110"/>
        <v xml:space="preserve"> </v>
      </c>
      <c r="AQ885" s="562" t="str">
        <f t="shared" si="111"/>
        <v xml:space="preserve"> </v>
      </c>
      <c r="AR885" s="562" t="str">
        <f t="shared" si="112"/>
        <v xml:space="preserve"> </v>
      </c>
      <c r="AS885" s="77"/>
      <c r="AT885" s="360"/>
      <c r="AU885" s="360"/>
      <c r="AV885" s="359"/>
      <c r="AW885" s="360"/>
      <c r="AX885" s="359"/>
      <c r="AY885" s="359"/>
      <c r="AZ885" s="241"/>
      <c r="BA885" s="243"/>
      <c r="BB885" s="243"/>
      <c r="BC885" s="77"/>
      <c r="BD885" s="243"/>
      <c r="BE885" s="243"/>
      <c r="BF885" s="243"/>
      <c r="BG885" s="243"/>
      <c r="BH885" s="243"/>
      <c r="BI885" s="243"/>
      <c r="BJ885" s="246"/>
      <c r="BK885" s="246"/>
      <c r="BL885" s="248"/>
      <c r="BM885" s="77"/>
      <c r="BN885" s="562" t="str">
        <f t="shared" si="109"/>
        <v xml:space="preserve"> </v>
      </c>
      <c r="BO885" s="562" t="str">
        <f t="shared" si="113"/>
        <v xml:space="preserve"> </v>
      </c>
      <c r="BP885" s="562" t="str">
        <f t="shared" si="114"/>
        <v xml:space="preserve"> </v>
      </c>
      <c r="BQ885" s="562" t="str">
        <f t="shared" si="115"/>
        <v xml:space="preserve"> </v>
      </c>
      <c r="BR885" s="77"/>
      <c r="BS885" s="313"/>
    </row>
    <row r="886" spans="1:71" s="86" customFormat="1" ht="12.75" x14ac:dyDescent="0.25">
      <c r="A886" s="365"/>
      <c r="B886" s="147">
        <f>Demography!B887</f>
        <v>0</v>
      </c>
      <c r="C886" s="147">
        <f>Demography!C887</f>
        <v>0</v>
      </c>
      <c r="D886" s="148">
        <f>Demography!D887</f>
        <v>0</v>
      </c>
      <c r="E886" s="81"/>
      <c r="F886" s="238"/>
      <c r="G886" s="150"/>
      <c r="H886" s="414"/>
      <c r="I886" s="256"/>
      <c r="J886" s="240"/>
      <c r="K886" s="261"/>
      <c r="L886" s="261"/>
      <c r="M886" s="261"/>
      <c r="N886" s="256"/>
      <c r="O886" s="247"/>
      <c r="P886" s="81"/>
      <c r="Q886" s="256"/>
      <c r="R886" s="150"/>
      <c r="S886" s="150"/>
      <c r="T886" s="81"/>
      <c r="U886" s="240"/>
      <c r="V886" s="240"/>
      <c r="W886" s="256"/>
      <c r="X886" s="240"/>
      <c r="Y886" s="256"/>
      <c r="Z886" s="256"/>
      <c r="AA886" s="256"/>
      <c r="AB886" s="261"/>
      <c r="AC886" s="261"/>
      <c r="AD886" s="77"/>
      <c r="AE886" s="261"/>
      <c r="AF886" s="261"/>
      <c r="AG886" s="261"/>
      <c r="AH886" s="261"/>
      <c r="AI886" s="261"/>
      <c r="AJ886" s="261"/>
      <c r="AK886" s="245"/>
      <c r="AL886" s="245"/>
      <c r="AM886" s="247"/>
      <c r="AN886" s="77"/>
      <c r="AO886" s="561" t="str">
        <f t="shared" si="108"/>
        <v xml:space="preserve"> </v>
      </c>
      <c r="AP886" s="561" t="str">
        <f t="shared" si="110"/>
        <v xml:space="preserve"> </v>
      </c>
      <c r="AQ886" s="561" t="str">
        <f t="shared" si="111"/>
        <v xml:space="preserve"> </v>
      </c>
      <c r="AR886" s="561" t="str">
        <f t="shared" si="112"/>
        <v xml:space="preserve"> </v>
      </c>
      <c r="AS886" s="77"/>
      <c r="AT886" s="240"/>
      <c r="AU886" s="240"/>
      <c r="AV886" s="256"/>
      <c r="AW886" s="240"/>
      <c r="AX886" s="256"/>
      <c r="AY886" s="256"/>
      <c r="AZ886" s="256"/>
      <c r="BA886" s="261"/>
      <c r="BB886" s="261"/>
      <c r="BC886" s="77"/>
      <c r="BD886" s="261"/>
      <c r="BE886" s="261"/>
      <c r="BF886" s="261"/>
      <c r="BG886" s="261"/>
      <c r="BH886" s="261"/>
      <c r="BI886" s="261"/>
      <c r="BJ886" s="245"/>
      <c r="BK886" s="245"/>
      <c r="BL886" s="247"/>
      <c r="BM886" s="77"/>
      <c r="BN886" s="561" t="str">
        <f t="shared" si="109"/>
        <v xml:space="preserve"> </v>
      </c>
      <c r="BO886" s="561" t="str">
        <f t="shared" si="113"/>
        <v xml:space="preserve"> </v>
      </c>
      <c r="BP886" s="561" t="str">
        <f t="shared" si="114"/>
        <v xml:space="preserve"> </v>
      </c>
      <c r="BQ886" s="561" t="str">
        <f t="shared" si="115"/>
        <v xml:space="preserve"> </v>
      </c>
      <c r="BR886" s="77"/>
      <c r="BS886" s="145"/>
    </row>
    <row r="887" spans="1:71" s="86" customFormat="1" ht="12.75" x14ac:dyDescent="0.25">
      <c r="A887" s="365"/>
      <c r="B887" s="361">
        <f>Demography!B888</f>
        <v>0</v>
      </c>
      <c r="C887" s="361">
        <f>Demography!C888</f>
        <v>0</v>
      </c>
      <c r="D887" s="362">
        <f>Demography!D888</f>
        <v>0</v>
      </c>
      <c r="E887" s="81"/>
      <c r="F887" s="415"/>
      <c r="G887" s="416"/>
      <c r="H887" s="417"/>
      <c r="I887" s="241"/>
      <c r="J887" s="242"/>
      <c r="K887" s="243"/>
      <c r="L887" s="243"/>
      <c r="M887" s="243"/>
      <c r="N887" s="241"/>
      <c r="O887" s="248"/>
      <c r="P887" s="81"/>
      <c r="Q887" s="241"/>
      <c r="R887" s="416"/>
      <c r="S887" s="416"/>
      <c r="T887" s="81"/>
      <c r="U887" s="242"/>
      <c r="V887" s="242"/>
      <c r="W887" s="241"/>
      <c r="X887" s="242"/>
      <c r="Y887" s="241"/>
      <c r="Z887" s="241"/>
      <c r="AA887" s="241"/>
      <c r="AB887" s="243"/>
      <c r="AC887" s="243"/>
      <c r="AD887" s="77"/>
      <c r="AE887" s="243"/>
      <c r="AF887" s="243"/>
      <c r="AG887" s="243"/>
      <c r="AH887" s="243"/>
      <c r="AI887" s="243"/>
      <c r="AJ887" s="243"/>
      <c r="AK887" s="246"/>
      <c r="AL887" s="246"/>
      <c r="AM887" s="248"/>
      <c r="AN887" s="77"/>
      <c r="AO887" s="562" t="str">
        <f t="shared" si="108"/>
        <v xml:space="preserve"> </v>
      </c>
      <c r="AP887" s="562" t="str">
        <f t="shared" si="110"/>
        <v xml:space="preserve"> </v>
      </c>
      <c r="AQ887" s="562" t="str">
        <f t="shared" si="111"/>
        <v xml:space="preserve"> </v>
      </c>
      <c r="AR887" s="562" t="str">
        <f t="shared" si="112"/>
        <v xml:space="preserve"> </v>
      </c>
      <c r="AS887" s="77"/>
      <c r="AT887" s="360"/>
      <c r="AU887" s="360"/>
      <c r="AV887" s="359"/>
      <c r="AW887" s="360"/>
      <c r="AX887" s="359"/>
      <c r="AY887" s="359"/>
      <c r="AZ887" s="241"/>
      <c r="BA887" s="243"/>
      <c r="BB887" s="243"/>
      <c r="BC887" s="77"/>
      <c r="BD887" s="243"/>
      <c r="BE887" s="243"/>
      <c r="BF887" s="243"/>
      <c r="BG887" s="243"/>
      <c r="BH887" s="243"/>
      <c r="BI887" s="243"/>
      <c r="BJ887" s="246"/>
      <c r="BK887" s="246"/>
      <c r="BL887" s="248"/>
      <c r="BM887" s="77"/>
      <c r="BN887" s="562" t="str">
        <f t="shared" si="109"/>
        <v xml:space="preserve"> </v>
      </c>
      <c r="BO887" s="562" t="str">
        <f t="shared" si="113"/>
        <v xml:space="preserve"> </v>
      </c>
      <c r="BP887" s="562" t="str">
        <f t="shared" si="114"/>
        <v xml:space="preserve"> </v>
      </c>
      <c r="BQ887" s="562" t="str">
        <f t="shared" si="115"/>
        <v xml:space="preserve"> </v>
      </c>
      <c r="BR887" s="77"/>
      <c r="BS887" s="313"/>
    </row>
    <row r="888" spans="1:71" s="86" customFormat="1" ht="12.75" x14ac:dyDescent="0.25">
      <c r="A888" s="365"/>
      <c r="B888" s="147">
        <f>Demography!B889</f>
        <v>0</v>
      </c>
      <c r="C888" s="147">
        <f>Demography!C889</f>
        <v>0</v>
      </c>
      <c r="D888" s="148">
        <f>Demography!D889</f>
        <v>0</v>
      </c>
      <c r="E888" s="81"/>
      <c r="F888" s="238"/>
      <c r="G888" s="150"/>
      <c r="H888" s="414"/>
      <c r="I888" s="256"/>
      <c r="J888" s="240"/>
      <c r="K888" s="261"/>
      <c r="L888" s="261"/>
      <c r="M888" s="261"/>
      <c r="N888" s="256"/>
      <c r="O888" s="247"/>
      <c r="P888" s="81"/>
      <c r="Q888" s="256"/>
      <c r="R888" s="150"/>
      <c r="S888" s="150"/>
      <c r="T888" s="81"/>
      <c r="U888" s="240"/>
      <c r="V888" s="240"/>
      <c r="W888" s="256"/>
      <c r="X888" s="240"/>
      <c r="Y888" s="256"/>
      <c r="Z888" s="256"/>
      <c r="AA888" s="256"/>
      <c r="AB888" s="261"/>
      <c r="AC888" s="261"/>
      <c r="AD888" s="77"/>
      <c r="AE888" s="261"/>
      <c r="AF888" s="261"/>
      <c r="AG888" s="261"/>
      <c r="AH888" s="261"/>
      <c r="AI888" s="261"/>
      <c r="AJ888" s="261"/>
      <c r="AK888" s="245"/>
      <c r="AL888" s="245"/>
      <c r="AM888" s="247"/>
      <c r="AN888" s="77"/>
      <c r="AO888" s="561" t="str">
        <f t="shared" si="108"/>
        <v xml:space="preserve"> </v>
      </c>
      <c r="AP888" s="561" t="str">
        <f t="shared" si="110"/>
        <v xml:space="preserve"> </v>
      </c>
      <c r="AQ888" s="561" t="str">
        <f t="shared" si="111"/>
        <v xml:space="preserve"> </v>
      </c>
      <c r="AR888" s="561" t="str">
        <f t="shared" si="112"/>
        <v xml:space="preserve"> </v>
      </c>
      <c r="AS888" s="77"/>
      <c r="AT888" s="240"/>
      <c r="AU888" s="240"/>
      <c r="AV888" s="256"/>
      <c r="AW888" s="240"/>
      <c r="AX888" s="256"/>
      <c r="AY888" s="256"/>
      <c r="AZ888" s="256"/>
      <c r="BA888" s="261"/>
      <c r="BB888" s="261"/>
      <c r="BC888" s="77"/>
      <c r="BD888" s="261"/>
      <c r="BE888" s="261"/>
      <c r="BF888" s="261"/>
      <c r="BG888" s="261"/>
      <c r="BH888" s="261"/>
      <c r="BI888" s="261"/>
      <c r="BJ888" s="245"/>
      <c r="BK888" s="245"/>
      <c r="BL888" s="247"/>
      <c r="BM888" s="77"/>
      <c r="BN888" s="561" t="str">
        <f t="shared" si="109"/>
        <v xml:space="preserve"> </v>
      </c>
      <c r="BO888" s="561" t="str">
        <f t="shared" si="113"/>
        <v xml:space="preserve"> </v>
      </c>
      <c r="BP888" s="561" t="str">
        <f t="shared" si="114"/>
        <v xml:space="preserve"> </v>
      </c>
      <c r="BQ888" s="561" t="str">
        <f t="shared" si="115"/>
        <v xml:space="preserve"> </v>
      </c>
      <c r="BR888" s="77"/>
      <c r="BS888" s="145"/>
    </row>
    <row r="889" spans="1:71" s="86" customFormat="1" ht="12.75" x14ac:dyDescent="0.25">
      <c r="A889" s="365"/>
      <c r="B889" s="361">
        <f>Demography!B890</f>
        <v>0</v>
      </c>
      <c r="C889" s="361">
        <f>Demography!C890</f>
        <v>0</v>
      </c>
      <c r="D889" s="362">
        <f>Demography!D890</f>
        <v>0</v>
      </c>
      <c r="E889" s="81"/>
      <c r="F889" s="415"/>
      <c r="G889" s="416"/>
      <c r="H889" s="417"/>
      <c r="I889" s="241"/>
      <c r="J889" s="242"/>
      <c r="K889" s="243"/>
      <c r="L889" s="243"/>
      <c r="M889" s="243"/>
      <c r="N889" s="241"/>
      <c r="O889" s="248"/>
      <c r="P889" s="81"/>
      <c r="Q889" s="241"/>
      <c r="R889" s="416"/>
      <c r="S889" s="416"/>
      <c r="T889" s="81"/>
      <c r="U889" s="242"/>
      <c r="V889" s="242"/>
      <c r="W889" s="241"/>
      <c r="X889" s="242"/>
      <c r="Y889" s="241"/>
      <c r="Z889" s="241"/>
      <c r="AA889" s="241"/>
      <c r="AB889" s="243"/>
      <c r="AC889" s="243"/>
      <c r="AD889" s="77"/>
      <c r="AE889" s="243"/>
      <c r="AF889" s="243"/>
      <c r="AG889" s="243"/>
      <c r="AH889" s="243"/>
      <c r="AI889" s="243"/>
      <c r="AJ889" s="243"/>
      <c r="AK889" s="246"/>
      <c r="AL889" s="246"/>
      <c r="AM889" s="248"/>
      <c r="AN889" s="77"/>
      <c r="AO889" s="562" t="str">
        <f t="shared" si="108"/>
        <v xml:space="preserve"> </v>
      </c>
      <c r="AP889" s="562" t="str">
        <f t="shared" si="110"/>
        <v xml:space="preserve"> </v>
      </c>
      <c r="AQ889" s="562" t="str">
        <f t="shared" si="111"/>
        <v xml:space="preserve"> </v>
      </c>
      <c r="AR889" s="562" t="str">
        <f t="shared" si="112"/>
        <v xml:space="preserve"> </v>
      </c>
      <c r="AS889" s="77"/>
      <c r="AT889" s="360"/>
      <c r="AU889" s="360"/>
      <c r="AV889" s="359"/>
      <c r="AW889" s="360"/>
      <c r="AX889" s="359"/>
      <c r="AY889" s="359"/>
      <c r="AZ889" s="241"/>
      <c r="BA889" s="243"/>
      <c r="BB889" s="243"/>
      <c r="BC889" s="77"/>
      <c r="BD889" s="243"/>
      <c r="BE889" s="243"/>
      <c r="BF889" s="243"/>
      <c r="BG889" s="243"/>
      <c r="BH889" s="243"/>
      <c r="BI889" s="243"/>
      <c r="BJ889" s="246"/>
      <c r="BK889" s="246"/>
      <c r="BL889" s="248"/>
      <c r="BM889" s="77"/>
      <c r="BN889" s="562" t="str">
        <f t="shared" si="109"/>
        <v xml:space="preserve"> </v>
      </c>
      <c r="BO889" s="562" t="str">
        <f t="shared" si="113"/>
        <v xml:space="preserve"> </v>
      </c>
      <c r="BP889" s="562" t="str">
        <f t="shared" si="114"/>
        <v xml:space="preserve"> </v>
      </c>
      <c r="BQ889" s="562" t="str">
        <f t="shared" si="115"/>
        <v xml:space="preserve"> </v>
      </c>
      <c r="BR889" s="77"/>
      <c r="BS889" s="313"/>
    </row>
    <row r="890" spans="1:71" s="86" customFormat="1" ht="12.75" x14ac:dyDescent="0.25">
      <c r="A890" s="365"/>
      <c r="B890" s="147">
        <f>Demography!B891</f>
        <v>0</v>
      </c>
      <c r="C890" s="147">
        <f>Demography!C891</f>
        <v>0</v>
      </c>
      <c r="D890" s="148">
        <f>Demography!D891</f>
        <v>0</v>
      </c>
      <c r="E890" s="81"/>
      <c r="F890" s="238"/>
      <c r="G890" s="150"/>
      <c r="H890" s="414"/>
      <c r="I890" s="256"/>
      <c r="J890" s="240"/>
      <c r="K890" s="261"/>
      <c r="L890" s="261"/>
      <c r="M890" s="261"/>
      <c r="N890" s="256"/>
      <c r="O890" s="247"/>
      <c r="P890" s="81"/>
      <c r="Q890" s="256"/>
      <c r="R890" s="150"/>
      <c r="S890" s="150"/>
      <c r="T890" s="81"/>
      <c r="U890" s="240"/>
      <c r="V890" s="240"/>
      <c r="W890" s="256"/>
      <c r="X890" s="240"/>
      <c r="Y890" s="256"/>
      <c r="Z890" s="256"/>
      <c r="AA890" s="256"/>
      <c r="AB890" s="261"/>
      <c r="AC890" s="261"/>
      <c r="AD890" s="77"/>
      <c r="AE890" s="261"/>
      <c r="AF890" s="261"/>
      <c r="AG890" s="261"/>
      <c r="AH890" s="261"/>
      <c r="AI890" s="261"/>
      <c r="AJ890" s="261"/>
      <c r="AK890" s="245"/>
      <c r="AL890" s="245"/>
      <c r="AM890" s="247"/>
      <c r="AN890" s="77"/>
      <c r="AO890" s="561" t="str">
        <f t="shared" si="108"/>
        <v xml:space="preserve"> </v>
      </c>
      <c r="AP890" s="561" t="str">
        <f t="shared" si="110"/>
        <v xml:space="preserve"> </v>
      </c>
      <c r="AQ890" s="561" t="str">
        <f t="shared" si="111"/>
        <v xml:space="preserve"> </v>
      </c>
      <c r="AR890" s="561" t="str">
        <f t="shared" si="112"/>
        <v xml:space="preserve"> </v>
      </c>
      <c r="AS890" s="77"/>
      <c r="AT890" s="240"/>
      <c r="AU890" s="240"/>
      <c r="AV890" s="256"/>
      <c r="AW890" s="240"/>
      <c r="AX890" s="256"/>
      <c r="AY890" s="256"/>
      <c r="AZ890" s="256"/>
      <c r="BA890" s="261"/>
      <c r="BB890" s="261"/>
      <c r="BC890" s="77"/>
      <c r="BD890" s="261"/>
      <c r="BE890" s="261"/>
      <c r="BF890" s="261"/>
      <c r="BG890" s="261"/>
      <c r="BH890" s="261"/>
      <c r="BI890" s="261"/>
      <c r="BJ890" s="245"/>
      <c r="BK890" s="245"/>
      <c r="BL890" s="247"/>
      <c r="BM890" s="77"/>
      <c r="BN890" s="561" t="str">
        <f t="shared" si="109"/>
        <v xml:space="preserve"> </v>
      </c>
      <c r="BO890" s="561" t="str">
        <f t="shared" si="113"/>
        <v xml:space="preserve"> </v>
      </c>
      <c r="BP890" s="561" t="str">
        <f t="shared" si="114"/>
        <v xml:space="preserve"> </v>
      </c>
      <c r="BQ890" s="561" t="str">
        <f t="shared" si="115"/>
        <v xml:space="preserve"> </v>
      </c>
      <c r="BR890" s="77"/>
      <c r="BS890" s="145"/>
    </row>
    <row r="891" spans="1:71" s="86" customFormat="1" ht="12.75" x14ac:dyDescent="0.25">
      <c r="A891" s="365"/>
      <c r="B891" s="361">
        <f>Demography!B892</f>
        <v>0</v>
      </c>
      <c r="C891" s="361">
        <f>Demography!C892</f>
        <v>0</v>
      </c>
      <c r="D891" s="362">
        <f>Demography!D892</f>
        <v>0</v>
      </c>
      <c r="E891" s="81"/>
      <c r="F891" s="415"/>
      <c r="G891" s="416"/>
      <c r="H891" s="417"/>
      <c r="I891" s="241"/>
      <c r="J891" s="242"/>
      <c r="K891" s="243"/>
      <c r="L891" s="243"/>
      <c r="M891" s="243"/>
      <c r="N891" s="241"/>
      <c r="O891" s="248"/>
      <c r="P891" s="81"/>
      <c r="Q891" s="241"/>
      <c r="R891" s="416"/>
      <c r="S891" s="416"/>
      <c r="T891" s="81"/>
      <c r="U891" s="242"/>
      <c r="V891" s="242"/>
      <c r="W891" s="241"/>
      <c r="X891" s="242"/>
      <c r="Y891" s="241"/>
      <c r="Z891" s="241"/>
      <c r="AA891" s="241"/>
      <c r="AB891" s="243"/>
      <c r="AC891" s="243"/>
      <c r="AD891" s="77"/>
      <c r="AE891" s="243"/>
      <c r="AF891" s="243"/>
      <c r="AG891" s="243"/>
      <c r="AH891" s="243"/>
      <c r="AI891" s="243"/>
      <c r="AJ891" s="243"/>
      <c r="AK891" s="246"/>
      <c r="AL891" s="246"/>
      <c r="AM891" s="248"/>
      <c r="AN891" s="77"/>
      <c r="AO891" s="562" t="str">
        <f t="shared" si="108"/>
        <v xml:space="preserve"> </v>
      </c>
      <c r="AP891" s="562" t="str">
        <f t="shared" si="110"/>
        <v xml:space="preserve"> </v>
      </c>
      <c r="AQ891" s="562" t="str">
        <f t="shared" si="111"/>
        <v xml:space="preserve"> </v>
      </c>
      <c r="AR891" s="562" t="str">
        <f t="shared" si="112"/>
        <v xml:space="preserve"> </v>
      </c>
      <c r="AS891" s="77"/>
      <c r="AT891" s="360"/>
      <c r="AU891" s="360"/>
      <c r="AV891" s="359"/>
      <c r="AW891" s="360"/>
      <c r="AX891" s="359"/>
      <c r="AY891" s="359"/>
      <c r="AZ891" s="241"/>
      <c r="BA891" s="243"/>
      <c r="BB891" s="243"/>
      <c r="BC891" s="77"/>
      <c r="BD891" s="243"/>
      <c r="BE891" s="243"/>
      <c r="BF891" s="243"/>
      <c r="BG891" s="243"/>
      <c r="BH891" s="243"/>
      <c r="BI891" s="243"/>
      <c r="BJ891" s="246"/>
      <c r="BK891" s="246"/>
      <c r="BL891" s="248"/>
      <c r="BM891" s="77"/>
      <c r="BN891" s="562" t="str">
        <f t="shared" si="109"/>
        <v xml:space="preserve"> </v>
      </c>
      <c r="BO891" s="562" t="str">
        <f t="shared" si="113"/>
        <v xml:space="preserve"> </v>
      </c>
      <c r="BP891" s="562" t="str">
        <f t="shared" si="114"/>
        <v xml:space="preserve"> </v>
      </c>
      <c r="BQ891" s="562" t="str">
        <f t="shared" si="115"/>
        <v xml:space="preserve"> </v>
      </c>
      <c r="BR891" s="77"/>
      <c r="BS891" s="313"/>
    </row>
    <row r="892" spans="1:71" s="86" customFormat="1" ht="12.75" x14ac:dyDescent="0.25">
      <c r="A892" s="365"/>
      <c r="B892" s="147">
        <f>Demography!B893</f>
        <v>0</v>
      </c>
      <c r="C892" s="147">
        <f>Demography!C893</f>
        <v>0</v>
      </c>
      <c r="D892" s="148">
        <f>Demography!D893</f>
        <v>0</v>
      </c>
      <c r="E892" s="81"/>
      <c r="F892" s="238"/>
      <c r="G892" s="150"/>
      <c r="H892" s="414"/>
      <c r="I892" s="256"/>
      <c r="J892" s="240"/>
      <c r="K892" s="261"/>
      <c r="L892" s="261"/>
      <c r="M892" s="261"/>
      <c r="N892" s="256"/>
      <c r="O892" s="247"/>
      <c r="P892" s="81"/>
      <c r="Q892" s="256"/>
      <c r="R892" s="150"/>
      <c r="S892" s="150"/>
      <c r="T892" s="81"/>
      <c r="U892" s="240"/>
      <c r="V892" s="240"/>
      <c r="W892" s="256"/>
      <c r="X892" s="240"/>
      <c r="Y892" s="256"/>
      <c r="Z892" s="256"/>
      <c r="AA892" s="256"/>
      <c r="AB892" s="261"/>
      <c r="AC892" s="261"/>
      <c r="AD892" s="77"/>
      <c r="AE892" s="261"/>
      <c r="AF892" s="261"/>
      <c r="AG892" s="261"/>
      <c r="AH892" s="261"/>
      <c r="AI892" s="261"/>
      <c r="AJ892" s="261"/>
      <c r="AK892" s="245"/>
      <c r="AL892" s="245"/>
      <c r="AM892" s="247"/>
      <c r="AN892" s="77"/>
      <c r="AO892" s="561" t="str">
        <f t="shared" si="108"/>
        <v xml:space="preserve"> </v>
      </c>
      <c r="AP892" s="561" t="str">
        <f t="shared" si="110"/>
        <v xml:space="preserve"> </v>
      </c>
      <c r="AQ892" s="561" t="str">
        <f t="shared" si="111"/>
        <v xml:space="preserve"> </v>
      </c>
      <c r="AR892" s="561" t="str">
        <f t="shared" si="112"/>
        <v xml:space="preserve"> </v>
      </c>
      <c r="AS892" s="77"/>
      <c r="AT892" s="240"/>
      <c r="AU892" s="240"/>
      <c r="AV892" s="256"/>
      <c r="AW892" s="240"/>
      <c r="AX892" s="256"/>
      <c r="AY892" s="256"/>
      <c r="AZ892" s="256"/>
      <c r="BA892" s="261"/>
      <c r="BB892" s="261"/>
      <c r="BC892" s="77"/>
      <c r="BD892" s="261"/>
      <c r="BE892" s="261"/>
      <c r="BF892" s="261"/>
      <c r="BG892" s="261"/>
      <c r="BH892" s="261"/>
      <c r="BI892" s="261"/>
      <c r="BJ892" s="245"/>
      <c r="BK892" s="245"/>
      <c r="BL892" s="247"/>
      <c r="BM892" s="77"/>
      <c r="BN892" s="561" t="str">
        <f t="shared" si="109"/>
        <v xml:space="preserve"> </v>
      </c>
      <c r="BO892" s="561" t="str">
        <f t="shared" si="113"/>
        <v xml:space="preserve"> </v>
      </c>
      <c r="BP892" s="561" t="str">
        <f t="shared" si="114"/>
        <v xml:space="preserve"> </v>
      </c>
      <c r="BQ892" s="561" t="str">
        <f t="shared" si="115"/>
        <v xml:space="preserve"> </v>
      </c>
      <c r="BR892" s="77"/>
      <c r="BS892" s="145"/>
    </row>
    <row r="893" spans="1:71" s="86" customFormat="1" ht="12.75" x14ac:dyDescent="0.25">
      <c r="A893" s="365"/>
      <c r="B893" s="361">
        <f>Demography!B894</f>
        <v>0</v>
      </c>
      <c r="C893" s="361">
        <f>Demography!C894</f>
        <v>0</v>
      </c>
      <c r="D893" s="362">
        <f>Demography!D894</f>
        <v>0</v>
      </c>
      <c r="E893" s="81"/>
      <c r="F893" s="415"/>
      <c r="G893" s="416"/>
      <c r="H893" s="417"/>
      <c r="I893" s="241"/>
      <c r="J893" s="242"/>
      <c r="K893" s="243"/>
      <c r="L893" s="243"/>
      <c r="M893" s="243"/>
      <c r="N893" s="241"/>
      <c r="O893" s="248"/>
      <c r="P893" s="81"/>
      <c r="Q893" s="241"/>
      <c r="R893" s="416"/>
      <c r="S893" s="416"/>
      <c r="T893" s="81"/>
      <c r="U893" s="242"/>
      <c r="V893" s="242"/>
      <c r="W893" s="241"/>
      <c r="X893" s="242"/>
      <c r="Y893" s="241"/>
      <c r="Z893" s="241"/>
      <c r="AA893" s="241"/>
      <c r="AB893" s="243"/>
      <c r="AC893" s="243"/>
      <c r="AD893" s="77"/>
      <c r="AE893" s="243"/>
      <c r="AF893" s="243"/>
      <c r="AG893" s="243"/>
      <c r="AH893" s="243"/>
      <c r="AI893" s="243"/>
      <c r="AJ893" s="243"/>
      <c r="AK893" s="246"/>
      <c r="AL893" s="246"/>
      <c r="AM893" s="248"/>
      <c r="AN893" s="77"/>
      <c r="AO893" s="562" t="str">
        <f t="shared" si="108"/>
        <v xml:space="preserve"> </v>
      </c>
      <c r="AP893" s="562" t="str">
        <f t="shared" si="110"/>
        <v xml:space="preserve"> </v>
      </c>
      <c r="AQ893" s="562" t="str">
        <f t="shared" si="111"/>
        <v xml:space="preserve"> </v>
      </c>
      <c r="AR893" s="562" t="str">
        <f t="shared" si="112"/>
        <v xml:space="preserve"> </v>
      </c>
      <c r="AS893" s="77"/>
      <c r="AT893" s="360"/>
      <c r="AU893" s="360"/>
      <c r="AV893" s="359"/>
      <c r="AW893" s="360"/>
      <c r="AX893" s="359"/>
      <c r="AY893" s="359"/>
      <c r="AZ893" s="241"/>
      <c r="BA893" s="243"/>
      <c r="BB893" s="243"/>
      <c r="BC893" s="77"/>
      <c r="BD893" s="243"/>
      <c r="BE893" s="243"/>
      <c r="BF893" s="243"/>
      <c r="BG893" s="243"/>
      <c r="BH893" s="243"/>
      <c r="BI893" s="243"/>
      <c r="BJ893" s="246"/>
      <c r="BK893" s="246"/>
      <c r="BL893" s="248"/>
      <c r="BM893" s="77"/>
      <c r="BN893" s="562" t="str">
        <f t="shared" si="109"/>
        <v xml:space="preserve"> </v>
      </c>
      <c r="BO893" s="562" t="str">
        <f t="shared" si="113"/>
        <v xml:space="preserve"> </v>
      </c>
      <c r="BP893" s="562" t="str">
        <f t="shared" si="114"/>
        <v xml:space="preserve"> </v>
      </c>
      <c r="BQ893" s="562" t="str">
        <f t="shared" si="115"/>
        <v xml:space="preserve"> </v>
      </c>
      <c r="BR893" s="77"/>
      <c r="BS893" s="313"/>
    </row>
    <row r="894" spans="1:71" s="86" customFormat="1" ht="12.75" x14ac:dyDescent="0.25">
      <c r="A894" s="365"/>
      <c r="B894" s="147">
        <f>Demography!B895</f>
        <v>0</v>
      </c>
      <c r="C894" s="147">
        <f>Demography!C895</f>
        <v>0</v>
      </c>
      <c r="D894" s="148">
        <f>Demography!D895</f>
        <v>0</v>
      </c>
      <c r="E894" s="81"/>
      <c r="F894" s="238"/>
      <c r="G894" s="150"/>
      <c r="H894" s="414"/>
      <c r="I894" s="256"/>
      <c r="J894" s="240"/>
      <c r="K894" s="261"/>
      <c r="L894" s="261"/>
      <c r="M894" s="261"/>
      <c r="N894" s="256"/>
      <c r="O894" s="247"/>
      <c r="P894" s="81"/>
      <c r="Q894" s="256"/>
      <c r="R894" s="150"/>
      <c r="S894" s="150"/>
      <c r="T894" s="81"/>
      <c r="U894" s="240"/>
      <c r="V894" s="240"/>
      <c r="W894" s="256"/>
      <c r="X894" s="240"/>
      <c r="Y894" s="256"/>
      <c r="Z894" s="256"/>
      <c r="AA894" s="256"/>
      <c r="AB894" s="261"/>
      <c r="AC894" s="261"/>
      <c r="AD894" s="77"/>
      <c r="AE894" s="261"/>
      <c r="AF894" s="261"/>
      <c r="AG894" s="261"/>
      <c r="AH894" s="261"/>
      <c r="AI894" s="261"/>
      <c r="AJ894" s="261"/>
      <c r="AK894" s="245"/>
      <c r="AL894" s="245"/>
      <c r="AM894" s="247"/>
      <c r="AN894" s="77"/>
      <c r="AO894" s="561" t="str">
        <f t="shared" si="108"/>
        <v xml:space="preserve"> </v>
      </c>
      <c r="AP894" s="561" t="str">
        <f t="shared" si="110"/>
        <v xml:space="preserve"> </v>
      </c>
      <c r="AQ894" s="561" t="str">
        <f t="shared" si="111"/>
        <v xml:space="preserve"> </v>
      </c>
      <c r="AR894" s="561" t="str">
        <f t="shared" si="112"/>
        <v xml:space="preserve"> </v>
      </c>
      <c r="AS894" s="77"/>
      <c r="AT894" s="240"/>
      <c r="AU894" s="240"/>
      <c r="AV894" s="256"/>
      <c r="AW894" s="240"/>
      <c r="AX894" s="256"/>
      <c r="AY894" s="256"/>
      <c r="AZ894" s="256"/>
      <c r="BA894" s="261"/>
      <c r="BB894" s="261"/>
      <c r="BC894" s="77"/>
      <c r="BD894" s="261"/>
      <c r="BE894" s="261"/>
      <c r="BF894" s="261"/>
      <c r="BG894" s="261"/>
      <c r="BH894" s="261"/>
      <c r="BI894" s="261"/>
      <c r="BJ894" s="245"/>
      <c r="BK894" s="245"/>
      <c r="BL894" s="247"/>
      <c r="BM894" s="77"/>
      <c r="BN894" s="561" t="str">
        <f t="shared" si="109"/>
        <v xml:space="preserve"> </v>
      </c>
      <c r="BO894" s="561" t="str">
        <f t="shared" si="113"/>
        <v xml:space="preserve"> </v>
      </c>
      <c r="BP894" s="561" t="str">
        <f t="shared" si="114"/>
        <v xml:space="preserve"> </v>
      </c>
      <c r="BQ894" s="561" t="str">
        <f t="shared" si="115"/>
        <v xml:space="preserve"> </v>
      </c>
      <c r="BR894" s="77"/>
      <c r="BS894" s="145"/>
    </row>
    <row r="895" spans="1:71" s="86" customFormat="1" ht="12.75" x14ac:dyDescent="0.25">
      <c r="A895" s="365"/>
      <c r="B895" s="361">
        <f>Demography!B896</f>
        <v>0</v>
      </c>
      <c r="C895" s="361">
        <f>Demography!C896</f>
        <v>0</v>
      </c>
      <c r="D895" s="362">
        <f>Demography!D896</f>
        <v>0</v>
      </c>
      <c r="E895" s="81"/>
      <c r="F895" s="415"/>
      <c r="G895" s="416"/>
      <c r="H895" s="417"/>
      <c r="I895" s="241"/>
      <c r="J895" s="242"/>
      <c r="K895" s="243"/>
      <c r="L895" s="243"/>
      <c r="M895" s="243"/>
      <c r="N895" s="241"/>
      <c r="O895" s="248"/>
      <c r="P895" s="81"/>
      <c r="Q895" s="241"/>
      <c r="R895" s="416"/>
      <c r="S895" s="416"/>
      <c r="T895" s="81"/>
      <c r="U895" s="242"/>
      <c r="V895" s="242"/>
      <c r="W895" s="241"/>
      <c r="X895" s="242"/>
      <c r="Y895" s="241"/>
      <c r="Z895" s="241"/>
      <c r="AA895" s="241"/>
      <c r="AB895" s="243"/>
      <c r="AC895" s="243"/>
      <c r="AD895" s="77"/>
      <c r="AE895" s="243"/>
      <c r="AF895" s="243"/>
      <c r="AG895" s="243"/>
      <c r="AH895" s="243"/>
      <c r="AI895" s="243"/>
      <c r="AJ895" s="243"/>
      <c r="AK895" s="246"/>
      <c r="AL895" s="246"/>
      <c r="AM895" s="248"/>
      <c r="AN895" s="77"/>
      <c r="AO895" s="562" t="str">
        <f t="shared" si="108"/>
        <v xml:space="preserve"> </v>
      </c>
      <c r="AP895" s="562" t="str">
        <f t="shared" si="110"/>
        <v xml:space="preserve"> </v>
      </c>
      <c r="AQ895" s="562" t="str">
        <f t="shared" si="111"/>
        <v xml:space="preserve"> </v>
      </c>
      <c r="AR895" s="562" t="str">
        <f t="shared" si="112"/>
        <v xml:space="preserve"> </v>
      </c>
      <c r="AS895" s="77"/>
      <c r="AT895" s="360"/>
      <c r="AU895" s="360"/>
      <c r="AV895" s="359"/>
      <c r="AW895" s="360"/>
      <c r="AX895" s="359"/>
      <c r="AY895" s="359"/>
      <c r="AZ895" s="241"/>
      <c r="BA895" s="243"/>
      <c r="BB895" s="243"/>
      <c r="BC895" s="77"/>
      <c r="BD895" s="243"/>
      <c r="BE895" s="243"/>
      <c r="BF895" s="243"/>
      <c r="BG895" s="243"/>
      <c r="BH895" s="243"/>
      <c r="BI895" s="243"/>
      <c r="BJ895" s="246"/>
      <c r="BK895" s="246"/>
      <c r="BL895" s="248"/>
      <c r="BM895" s="77"/>
      <c r="BN895" s="562" t="str">
        <f t="shared" si="109"/>
        <v xml:space="preserve"> </v>
      </c>
      <c r="BO895" s="562" t="str">
        <f t="shared" si="113"/>
        <v xml:space="preserve"> </v>
      </c>
      <c r="BP895" s="562" t="str">
        <f t="shared" si="114"/>
        <v xml:space="preserve"> </v>
      </c>
      <c r="BQ895" s="562" t="str">
        <f t="shared" si="115"/>
        <v xml:space="preserve"> </v>
      </c>
      <c r="BR895" s="77"/>
      <c r="BS895" s="313"/>
    </row>
    <row r="896" spans="1:71" s="86" customFormat="1" ht="12.75" x14ac:dyDescent="0.25">
      <c r="A896" s="365"/>
      <c r="B896" s="147">
        <f>Demography!B897</f>
        <v>0</v>
      </c>
      <c r="C896" s="147">
        <f>Demography!C897</f>
        <v>0</v>
      </c>
      <c r="D896" s="148">
        <f>Demography!D897</f>
        <v>0</v>
      </c>
      <c r="E896" s="81"/>
      <c r="F896" s="238"/>
      <c r="G896" s="150"/>
      <c r="H896" s="414"/>
      <c r="I896" s="256"/>
      <c r="J896" s="240"/>
      <c r="K896" s="261"/>
      <c r="L896" s="261"/>
      <c r="M896" s="261"/>
      <c r="N896" s="256"/>
      <c r="O896" s="247"/>
      <c r="P896" s="81"/>
      <c r="Q896" s="256"/>
      <c r="R896" s="150"/>
      <c r="S896" s="150"/>
      <c r="T896" s="81"/>
      <c r="U896" s="240"/>
      <c r="V896" s="240"/>
      <c r="W896" s="256"/>
      <c r="X896" s="240"/>
      <c r="Y896" s="256"/>
      <c r="Z896" s="256"/>
      <c r="AA896" s="256"/>
      <c r="AB896" s="261"/>
      <c r="AC896" s="261"/>
      <c r="AD896" s="77"/>
      <c r="AE896" s="261"/>
      <c r="AF896" s="261"/>
      <c r="AG896" s="261"/>
      <c r="AH896" s="261"/>
      <c r="AI896" s="261"/>
      <c r="AJ896" s="261"/>
      <c r="AK896" s="245"/>
      <c r="AL896" s="245"/>
      <c r="AM896" s="247"/>
      <c r="AN896" s="77"/>
      <c r="AO896" s="561" t="str">
        <f t="shared" si="108"/>
        <v xml:space="preserve"> </v>
      </c>
      <c r="AP896" s="561" t="str">
        <f t="shared" si="110"/>
        <v xml:space="preserve"> </v>
      </c>
      <c r="AQ896" s="561" t="str">
        <f t="shared" si="111"/>
        <v xml:space="preserve"> </v>
      </c>
      <c r="AR896" s="561" t="str">
        <f t="shared" si="112"/>
        <v xml:space="preserve"> </v>
      </c>
      <c r="AS896" s="77"/>
      <c r="AT896" s="240"/>
      <c r="AU896" s="240"/>
      <c r="AV896" s="256"/>
      <c r="AW896" s="240"/>
      <c r="AX896" s="256"/>
      <c r="AY896" s="256"/>
      <c r="AZ896" s="256"/>
      <c r="BA896" s="261"/>
      <c r="BB896" s="261"/>
      <c r="BC896" s="77"/>
      <c r="BD896" s="261"/>
      <c r="BE896" s="261"/>
      <c r="BF896" s="261"/>
      <c r="BG896" s="261"/>
      <c r="BH896" s="261"/>
      <c r="BI896" s="261"/>
      <c r="BJ896" s="245"/>
      <c r="BK896" s="245"/>
      <c r="BL896" s="247"/>
      <c r="BM896" s="77"/>
      <c r="BN896" s="561" t="str">
        <f t="shared" si="109"/>
        <v xml:space="preserve"> </v>
      </c>
      <c r="BO896" s="561" t="str">
        <f t="shared" si="113"/>
        <v xml:space="preserve"> </v>
      </c>
      <c r="BP896" s="561" t="str">
        <f t="shared" si="114"/>
        <v xml:space="preserve"> </v>
      </c>
      <c r="BQ896" s="561" t="str">
        <f t="shared" si="115"/>
        <v xml:space="preserve"> </v>
      </c>
      <c r="BR896" s="77"/>
      <c r="BS896" s="145"/>
    </row>
    <row r="897" spans="1:71" s="86" customFormat="1" ht="12.75" x14ac:dyDescent="0.25">
      <c r="A897" s="365"/>
      <c r="B897" s="361">
        <f>Demography!B898</f>
        <v>0</v>
      </c>
      <c r="C897" s="361">
        <f>Demography!C898</f>
        <v>0</v>
      </c>
      <c r="D897" s="362">
        <f>Demography!D898</f>
        <v>0</v>
      </c>
      <c r="E897" s="81"/>
      <c r="F897" s="415"/>
      <c r="G897" s="416"/>
      <c r="H897" s="417"/>
      <c r="I897" s="241"/>
      <c r="J897" s="242"/>
      <c r="K897" s="243"/>
      <c r="L897" s="243"/>
      <c r="M897" s="243"/>
      <c r="N897" s="241"/>
      <c r="O897" s="248"/>
      <c r="P897" s="81"/>
      <c r="Q897" s="241"/>
      <c r="R897" s="416"/>
      <c r="S897" s="416"/>
      <c r="T897" s="81"/>
      <c r="U897" s="242"/>
      <c r="V897" s="242"/>
      <c r="W897" s="241"/>
      <c r="X897" s="242"/>
      <c r="Y897" s="241"/>
      <c r="Z897" s="241"/>
      <c r="AA897" s="241"/>
      <c r="AB897" s="243"/>
      <c r="AC897" s="243"/>
      <c r="AD897" s="77"/>
      <c r="AE897" s="243"/>
      <c r="AF897" s="243"/>
      <c r="AG897" s="243"/>
      <c r="AH897" s="243"/>
      <c r="AI897" s="243"/>
      <c r="AJ897" s="243"/>
      <c r="AK897" s="246"/>
      <c r="AL897" s="246"/>
      <c r="AM897" s="248"/>
      <c r="AN897" s="77"/>
      <c r="AO897" s="562" t="str">
        <f t="shared" si="108"/>
        <v xml:space="preserve"> </v>
      </c>
      <c r="AP897" s="562" t="str">
        <f t="shared" si="110"/>
        <v xml:space="preserve"> </v>
      </c>
      <c r="AQ897" s="562" t="str">
        <f t="shared" si="111"/>
        <v xml:space="preserve"> </v>
      </c>
      <c r="AR897" s="562" t="str">
        <f t="shared" si="112"/>
        <v xml:space="preserve"> </v>
      </c>
      <c r="AS897" s="77"/>
      <c r="AT897" s="360"/>
      <c r="AU897" s="360"/>
      <c r="AV897" s="359"/>
      <c r="AW897" s="360"/>
      <c r="AX897" s="359"/>
      <c r="AY897" s="359"/>
      <c r="AZ897" s="241"/>
      <c r="BA897" s="243"/>
      <c r="BB897" s="243"/>
      <c r="BC897" s="77"/>
      <c r="BD897" s="243"/>
      <c r="BE897" s="243"/>
      <c r="BF897" s="243"/>
      <c r="BG897" s="243"/>
      <c r="BH897" s="243"/>
      <c r="BI897" s="243"/>
      <c r="BJ897" s="246"/>
      <c r="BK897" s="246"/>
      <c r="BL897" s="248"/>
      <c r="BM897" s="77"/>
      <c r="BN897" s="562" t="str">
        <f t="shared" si="109"/>
        <v xml:space="preserve"> </v>
      </c>
      <c r="BO897" s="562" t="str">
        <f t="shared" si="113"/>
        <v xml:space="preserve"> </v>
      </c>
      <c r="BP897" s="562" t="str">
        <f t="shared" si="114"/>
        <v xml:space="preserve"> </v>
      </c>
      <c r="BQ897" s="562" t="str">
        <f t="shared" si="115"/>
        <v xml:space="preserve"> </v>
      </c>
      <c r="BR897" s="77"/>
      <c r="BS897" s="313"/>
    </row>
    <row r="898" spans="1:71" s="86" customFormat="1" ht="12.75" x14ac:dyDescent="0.25">
      <c r="A898" s="365"/>
      <c r="B898" s="147">
        <f>Demography!B899</f>
        <v>0</v>
      </c>
      <c r="C898" s="147">
        <f>Demography!C899</f>
        <v>0</v>
      </c>
      <c r="D898" s="148">
        <f>Demography!D899</f>
        <v>0</v>
      </c>
      <c r="E898" s="81"/>
      <c r="F898" s="238"/>
      <c r="G898" s="150"/>
      <c r="H898" s="414"/>
      <c r="I898" s="256"/>
      <c r="J898" s="240"/>
      <c r="K898" s="261"/>
      <c r="L898" s="261"/>
      <c r="M898" s="261"/>
      <c r="N898" s="256"/>
      <c r="O898" s="247"/>
      <c r="P898" s="81"/>
      <c r="Q898" s="256"/>
      <c r="R898" s="150"/>
      <c r="S898" s="150"/>
      <c r="T898" s="81"/>
      <c r="U898" s="240"/>
      <c r="V898" s="240"/>
      <c r="W898" s="256"/>
      <c r="X898" s="240"/>
      <c r="Y898" s="256"/>
      <c r="Z898" s="256"/>
      <c r="AA898" s="256"/>
      <c r="AB898" s="261"/>
      <c r="AC898" s="261"/>
      <c r="AD898" s="77"/>
      <c r="AE898" s="261"/>
      <c r="AF898" s="261"/>
      <c r="AG898" s="261"/>
      <c r="AH898" s="261"/>
      <c r="AI898" s="261"/>
      <c r="AJ898" s="261"/>
      <c r="AK898" s="245"/>
      <c r="AL898" s="245"/>
      <c r="AM898" s="247"/>
      <c r="AN898" s="77"/>
      <c r="AO898" s="561" t="str">
        <f t="shared" si="108"/>
        <v xml:space="preserve"> </v>
      </c>
      <c r="AP898" s="561" t="str">
        <f t="shared" si="110"/>
        <v xml:space="preserve"> </v>
      </c>
      <c r="AQ898" s="561" t="str">
        <f t="shared" si="111"/>
        <v xml:space="preserve"> </v>
      </c>
      <c r="AR898" s="561" t="str">
        <f t="shared" si="112"/>
        <v xml:space="preserve"> </v>
      </c>
      <c r="AS898" s="77"/>
      <c r="AT898" s="240"/>
      <c r="AU898" s="240"/>
      <c r="AV898" s="256"/>
      <c r="AW898" s="240"/>
      <c r="AX898" s="256"/>
      <c r="AY898" s="256"/>
      <c r="AZ898" s="256"/>
      <c r="BA898" s="261"/>
      <c r="BB898" s="261"/>
      <c r="BC898" s="77"/>
      <c r="BD898" s="261"/>
      <c r="BE898" s="261"/>
      <c r="BF898" s="261"/>
      <c r="BG898" s="261"/>
      <c r="BH898" s="261"/>
      <c r="BI898" s="261"/>
      <c r="BJ898" s="245"/>
      <c r="BK898" s="245"/>
      <c r="BL898" s="247"/>
      <c r="BM898" s="77"/>
      <c r="BN898" s="561" t="str">
        <f t="shared" si="109"/>
        <v xml:space="preserve"> </v>
      </c>
      <c r="BO898" s="561" t="str">
        <f t="shared" si="113"/>
        <v xml:space="preserve"> </v>
      </c>
      <c r="BP898" s="561" t="str">
        <f t="shared" si="114"/>
        <v xml:space="preserve"> </v>
      </c>
      <c r="BQ898" s="561" t="str">
        <f t="shared" si="115"/>
        <v xml:space="preserve"> </v>
      </c>
      <c r="BR898" s="77"/>
      <c r="BS898" s="145"/>
    </row>
    <row r="899" spans="1:71" s="86" customFormat="1" ht="12.75" x14ac:dyDescent="0.25">
      <c r="A899" s="365"/>
      <c r="B899" s="361">
        <f>Demography!B900</f>
        <v>0</v>
      </c>
      <c r="C899" s="361">
        <f>Demography!C900</f>
        <v>0</v>
      </c>
      <c r="D899" s="362">
        <f>Demography!D900</f>
        <v>0</v>
      </c>
      <c r="E899" s="81"/>
      <c r="F899" s="415"/>
      <c r="G899" s="416"/>
      <c r="H899" s="417"/>
      <c r="I899" s="241"/>
      <c r="J899" s="242"/>
      <c r="K899" s="243"/>
      <c r="L899" s="243"/>
      <c r="M899" s="243"/>
      <c r="N899" s="241"/>
      <c r="O899" s="248"/>
      <c r="P899" s="81"/>
      <c r="Q899" s="241"/>
      <c r="R899" s="416"/>
      <c r="S899" s="416"/>
      <c r="T899" s="81"/>
      <c r="U899" s="242"/>
      <c r="V899" s="242"/>
      <c r="W899" s="241"/>
      <c r="X899" s="242"/>
      <c r="Y899" s="241"/>
      <c r="Z899" s="241"/>
      <c r="AA899" s="241"/>
      <c r="AB899" s="243"/>
      <c r="AC899" s="243"/>
      <c r="AD899" s="77"/>
      <c r="AE899" s="243"/>
      <c r="AF899" s="243"/>
      <c r="AG899" s="243"/>
      <c r="AH899" s="243"/>
      <c r="AI899" s="243"/>
      <c r="AJ899" s="243"/>
      <c r="AK899" s="246"/>
      <c r="AL899" s="246"/>
      <c r="AM899" s="248"/>
      <c r="AN899" s="77"/>
      <c r="AO899" s="562" t="str">
        <f t="shared" si="108"/>
        <v xml:space="preserve"> </v>
      </c>
      <c r="AP899" s="562" t="str">
        <f t="shared" si="110"/>
        <v xml:space="preserve"> </v>
      </c>
      <c r="AQ899" s="562" t="str">
        <f t="shared" si="111"/>
        <v xml:space="preserve"> </v>
      </c>
      <c r="AR899" s="562" t="str">
        <f t="shared" si="112"/>
        <v xml:space="preserve"> </v>
      </c>
      <c r="AS899" s="77"/>
      <c r="AT899" s="360"/>
      <c r="AU899" s="360"/>
      <c r="AV899" s="359"/>
      <c r="AW899" s="360"/>
      <c r="AX899" s="359"/>
      <c r="AY899" s="359"/>
      <c r="AZ899" s="241"/>
      <c r="BA899" s="243"/>
      <c r="BB899" s="243"/>
      <c r="BC899" s="77"/>
      <c r="BD899" s="243"/>
      <c r="BE899" s="243"/>
      <c r="BF899" s="243"/>
      <c r="BG899" s="243"/>
      <c r="BH899" s="243"/>
      <c r="BI899" s="243"/>
      <c r="BJ899" s="246"/>
      <c r="BK899" s="246"/>
      <c r="BL899" s="248"/>
      <c r="BM899" s="77"/>
      <c r="BN899" s="562" t="str">
        <f t="shared" si="109"/>
        <v xml:space="preserve"> </v>
      </c>
      <c r="BO899" s="562" t="str">
        <f t="shared" si="113"/>
        <v xml:space="preserve"> </v>
      </c>
      <c r="BP899" s="562" t="str">
        <f t="shared" si="114"/>
        <v xml:space="preserve"> </v>
      </c>
      <c r="BQ899" s="562" t="str">
        <f t="shared" si="115"/>
        <v xml:space="preserve"> </v>
      </c>
      <c r="BR899" s="77"/>
      <c r="BS899" s="313"/>
    </row>
    <row r="900" spans="1:71" s="86" customFormat="1" ht="12.75" x14ac:dyDescent="0.25">
      <c r="A900" s="365"/>
      <c r="B900" s="147">
        <f>Demography!B901</f>
        <v>0</v>
      </c>
      <c r="C900" s="147">
        <f>Demography!C901</f>
        <v>0</v>
      </c>
      <c r="D900" s="148">
        <f>Demography!D901</f>
        <v>0</v>
      </c>
      <c r="E900" s="81"/>
      <c r="F900" s="238"/>
      <c r="G900" s="150"/>
      <c r="H900" s="414"/>
      <c r="I900" s="256"/>
      <c r="J900" s="240"/>
      <c r="K900" s="261"/>
      <c r="L900" s="261"/>
      <c r="M900" s="261"/>
      <c r="N900" s="256"/>
      <c r="O900" s="247"/>
      <c r="P900" s="81"/>
      <c r="Q900" s="256"/>
      <c r="R900" s="150"/>
      <c r="S900" s="150"/>
      <c r="T900" s="81"/>
      <c r="U900" s="240"/>
      <c r="V900" s="240"/>
      <c r="W900" s="256"/>
      <c r="X900" s="240"/>
      <c r="Y900" s="256"/>
      <c r="Z900" s="256"/>
      <c r="AA900" s="256"/>
      <c r="AB900" s="261"/>
      <c r="AC900" s="261"/>
      <c r="AD900" s="77"/>
      <c r="AE900" s="261"/>
      <c r="AF900" s="261"/>
      <c r="AG900" s="261"/>
      <c r="AH900" s="261"/>
      <c r="AI900" s="261"/>
      <c r="AJ900" s="261"/>
      <c r="AK900" s="245"/>
      <c r="AL900" s="245"/>
      <c r="AM900" s="247"/>
      <c r="AN900" s="77"/>
      <c r="AO900" s="561" t="str">
        <f t="shared" si="108"/>
        <v xml:space="preserve"> </v>
      </c>
      <c r="AP900" s="561" t="str">
        <f t="shared" si="110"/>
        <v xml:space="preserve"> </v>
      </c>
      <c r="AQ900" s="561" t="str">
        <f t="shared" si="111"/>
        <v xml:space="preserve"> </v>
      </c>
      <c r="AR900" s="561" t="str">
        <f t="shared" si="112"/>
        <v xml:space="preserve"> </v>
      </c>
      <c r="AS900" s="77"/>
      <c r="AT900" s="240"/>
      <c r="AU900" s="240"/>
      <c r="AV900" s="256"/>
      <c r="AW900" s="240"/>
      <c r="AX900" s="256"/>
      <c r="AY900" s="256"/>
      <c r="AZ900" s="256"/>
      <c r="BA900" s="261"/>
      <c r="BB900" s="261"/>
      <c r="BC900" s="77"/>
      <c r="BD900" s="261"/>
      <c r="BE900" s="261"/>
      <c r="BF900" s="261"/>
      <c r="BG900" s="261"/>
      <c r="BH900" s="261"/>
      <c r="BI900" s="261"/>
      <c r="BJ900" s="245"/>
      <c r="BK900" s="245"/>
      <c r="BL900" s="247"/>
      <c r="BM900" s="77"/>
      <c r="BN900" s="561" t="str">
        <f t="shared" si="109"/>
        <v xml:space="preserve"> </v>
      </c>
      <c r="BO900" s="561" t="str">
        <f t="shared" si="113"/>
        <v xml:space="preserve"> </v>
      </c>
      <c r="BP900" s="561" t="str">
        <f t="shared" si="114"/>
        <v xml:space="preserve"> </v>
      </c>
      <c r="BQ900" s="561" t="str">
        <f t="shared" si="115"/>
        <v xml:space="preserve"> </v>
      </c>
      <c r="BR900" s="77"/>
      <c r="BS900" s="145"/>
    </row>
    <row r="901" spans="1:71" s="86" customFormat="1" ht="12.75" x14ac:dyDescent="0.25">
      <c r="A901" s="365"/>
      <c r="B901" s="361">
        <f>Demography!B902</f>
        <v>0</v>
      </c>
      <c r="C901" s="361">
        <f>Demography!C902</f>
        <v>0</v>
      </c>
      <c r="D901" s="362">
        <f>Demography!D902</f>
        <v>0</v>
      </c>
      <c r="E901" s="81"/>
      <c r="F901" s="415"/>
      <c r="G901" s="416"/>
      <c r="H901" s="417"/>
      <c r="I901" s="241"/>
      <c r="J901" s="242"/>
      <c r="K901" s="243"/>
      <c r="L901" s="243"/>
      <c r="M901" s="243"/>
      <c r="N901" s="241"/>
      <c r="O901" s="248"/>
      <c r="P901" s="81"/>
      <c r="Q901" s="241"/>
      <c r="R901" s="416"/>
      <c r="S901" s="416"/>
      <c r="T901" s="81"/>
      <c r="U901" s="242"/>
      <c r="V901" s="242"/>
      <c r="W901" s="241"/>
      <c r="X901" s="242"/>
      <c r="Y901" s="241"/>
      <c r="Z901" s="241"/>
      <c r="AA901" s="241"/>
      <c r="AB901" s="243"/>
      <c r="AC901" s="243"/>
      <c r="AD901" s="77"/>
      <c r="AE901" s="243"/>
      <c r="AF901" s="243"/>
      <c r="AG901" s="243"/>
      <c r="AH901" s="243"/>
      <c r="AI901" s="243"/>
      <c r="AJ901" s="243"/>
      <c r="AK901" s="246"/>
      <c r="AL901" s="246"/>
      <c r="AM901" s="248"/>
      <c r="AN901" s="77"/>
      <c r="AO901" s="562" t="str">
        <f t="shared" si="108"/>
        <v xml:space="preserve"> </v>
      </c>
      <c r="AP901" s="562" t="str">
        <f t="shared" si="110"/>
        <v xml:space="preserve"> </v>
      </c>
      <c r="AQ901" s="562" t="str">
        <f t="shared" si="111"/>
        <v xml:space="preserve"> </v>
      </c>
      <c r="AR901" s="562" t="str">
        <f t="shared" si="112"/>
        <v xml:space="preserve"> </v>
      </c>
      <c r="AS901" s="77"/>
      <c r="AT901" s="360"/>
      <c r="AU901" s="360"/>
      <c r="AV901" s="359"/>
      <c r="AW901" s="360"/>
      <c r="AX901" s="359"/>
      <c r="AY901" s="359"/>
      <c r="AZ901" s="241"/>
      <c r="BA901" s="243"/>
      <c r="BB901" s="243"/>
      <c r="BC901" s="77"/>
      <c r="BD901" s="243"/>
      <c r="BE901" s="243"/>
      <c r="BF901" s="243"/>
      <c r="BG901" s="243"/>
      <c r="BH901" s="243"/>
      <c r="BI901" s="243"/>
      <c r="BJ901" s="246"/>
      <c r="BK901" s="246"/>
      <c r="BL901" s="248"/>
      <c r="BM901" s="77"/>
      <c r="BN901" s="562" t="str">
        <f t="shared" si="109"/>
        <v xml:space="preserve"> </v>
      </c>
      <c r="BO901" s="562" t="str">
        <f t="shared" si="113"/>
        <v xml:space="preserve"> </v>
      </c>
      <c r="BP901" s="562" t="str">
        <f t="shared" si="114"/>
        <v xml:space="preserve"> </v>
      </c>
      <c r="BQ901" s="562" t="str">
        <f t="shared" si="115"/>
        <v xml:space="preserve"> </v>
      </c>
      <c r="BR901" s="77"/>
      <c r="BS901" s="313"/>
    </row>
    <row r="902" spans="1:71" s="86" customFormat="1" ht="12.75" x14ac:dyDescent="0.25">
      <c r="A902" s="365"/>
      <c r="B902" s="147">
        <f>Demography!B903</f>
        <v>0</v>
      </c>
      <c r="C902" s="147">
        <f>Demography!C903</f>
        <v>0</v>
      </c>
      <c r="D902" s="148">
        <f>Demography!D903</f>
        <v>0</v>
      </c>
      <c r="E902" s="81"/>
      <c r="F902" s="238"/>
      <c r="G902" s="150"/>
      <c r="H902" s="414"/>
      <c r="I902" s="256"/>
      <c r="J902" s="240"/>
      <c r="K902" s="261"/>
      <c r="L902" s="261"/>
      <c r="M902" s="261"/>
      <c r="N902" s="256"/>
      <c r="O902" s="247"/>
      <c r="P902" s="81"/>
      <c r="Q902" s="256"/>
      <c r="R902" s="150"/>
      <c r="S902" s="150"/>
      <c r="T902" s="81"/>
      <c r="U902" s="240"/>
      <c r="V902" s="240"/>
      <c r="W902" s="256"/>
      <c r="X902" s="240"/>
      <c r="Y902" s="256"/>
      <c r="Z902" s="256"/>
      <c r="AA902" s="256"/>
      <c r="AB902" s="261"/>
      <c r="AC902" s="261"/>
      <c r="AD902" s="77"/>
      <c r="AE902" s="261"/>
      <c r="AF902" s="261"/>
      <c r="AG902" s="261"/>
      <c r="AH902" s="261"/>
      <c r="AI902" s="261"/>
      <c r="AJ902" s="261"/>
      <c r="AK902" s="245"/>
      <c r="AL902" s="245"/>
      <c r="AM902" s="247"/>
      <c r="AN902" s="77"/>
      <c r="AO902" s="561" t="str">
        <f t="shared" si="108"/>
        <v xml:space="preserve"> </v>
      </c>
      <c r="AP902" s="561" t="str">
        <f t="shared" si="110"/>
        <v xml:space="preserve"> </v>
      </c>
      <c r="AQ902" s="561" t="str">
        <f t="shared" si="111"/>
        <v xml:space="preserve"> </v>
      </c>
      <c r="AR902" s="561" t="str">
        <f t="shared" si="112"/>
        <v xml:space="preserve"> </v>
      </c>
      <c r="AS902" s="77"/>
      <c r="AT902" s="240"/>
      <c r="AU902" s="240"/>
      <c r="AV902" s="256"/>
      <c r="AW902" s="240"/>
      <c r="AX902" s="256"/>
      <c r="AY902" s="256"/>
      <c r="AZ902" s="256"/>
      <c r="BA902" s="261"/>
      <c r="BB902" s="261"/>
      <c r="BC902" s="77"/>
      <c r="BD902" s="261"/>
      <c r="BE902" s="261"/>
      <c r="BF902" s="261"/>
      <c r="BG902" s="261"/>
      <c r="BH902" s="261"/>
      <c r="BI902" s="261"/>
      <c r="BJ902" s="245"/>
      <c r="BK902" s="245"/>
      <c r="BL902" s="247"/>
      <c r="BM902" s="77"/>
      <c r="BN902" s="561" t="str">
        <f t="shared" si="109"/>
        <v xml:space="preserve"> </v>
      </c>
      <c r="BO902" s="561" t="str">
        <f t="shared" si="113"/>
        <v xml:space="preserve"> </v>
      </c>
      <c r="BP902" s="561" t="str">
        <f t="shared" si="114"/>
        <v xml:space="preserve"> </v>
      </c>
      <c r="BQ902" s="561" t="str">
        <f t="shared" si="115"/>
        <v xml:space="preserve"> </v>
      </c>
      <c r="BR902" s="77"/>
      <c r="BS902" s="145"/>
    </row>
    <row r="903" spans="1:71" s="86" customFormat="1" ht="12.75" x14ac:dyDescent="0.25">
      <c r="A903" s="365"/>
      <c r="B903" s="361">
        <f>Demography!B904</f>
        <v>0</v>
      </c>
      <c r="C903" s="361">
        <f>Demography!C904</f>
        <v>0</v>
      </c>
      <c r="D903" s="362">
        <f>Demography!D904</f>
        <v>0</v>
      </c>
      <c r="E903" s="81"/>
      <c r="F903" s="415"/>
      <c r="G903" s="416"/>
      <c r="H903" s="417"/>
      <c r="I903" s="241"/>
      <c r="J903" s="242"/>
      <c r="K903" s="243"/>
      <c r="L903" s="243"/>
      <c r="M903" s="243"/>
      <c r="N903" s="241"/>
      <c r="O903" s="248"/>
      <c r="P903" s="81"/>
      <c r="Q903" s="241"/>
      <c r="R903" s="416"/>
      <c r="S903" s="416"/>
      <c r="T903" s="81"/>
      <c r="U903" s="242"/>
      <c r="V903" s="242"/>
      <c r="W903" s="241"/>
      <c r="X903" s="242"/>
      <c r="Y903" s="241"/>
      <c r="Z903" s="241"/>
      <c r="AA903" s="241"/>
      <c r="AB903" s="243"/>
      <c r="AC903" s="243"/>
      <c r="AD903" s="77"/>
      <c r="AE903" s="243"/>
      <c r="AF903" s="243"/>
      <c r="AG903" s="243"/>
      <c r="AH903" s="243"/>
      <c r="AI903" s="243"/>
      <c r="AJ903" s="243"/>
      <c r="AK903" s="246"/>
      <c r="AL903" s="246"/>
      <c r="AM903" s="248"/>
      <c r="AN903" s="77"/>
      <c r="AO903" s="562" t="str">
        <f t="shared" si="108"/>
        <v xml:space="preserve"> </v>
      </c>
      <c r="AP903" s="562" t="str">
        <f t="shared" si="110"/>
        <v xml:space="preserve"> </v>
      </c>
      <c r="AQ903" s="562" t="str">
        <f t="shared" si="111"/>
        <v xml:space="preserve"> </v>
      </c>
      <c r="AR903" s="562" t="str">
        <f t="shared" si="112"/>
        <v xml:space="preserve"> </v>
      </c>
      <c r="AS903" s="77"/>
      <c r="AT903" s="360"/>
      <c r="AU903" s="360"/>
      <c r="AV903" s="359"/>
      <c r="AW903" s="360"/>
      <c r="AX903" s="359"/>
      <c r="AY903" s="359"/>
      <c r="AZ903" s="241"/>
      <c r="BA903" s="243"/>
      <c r="BB903" s="243"/>
      <c r="BC903" s="77"/>
      <c r="BD903" s="243"/>
      <c r="BE903" s="243"/>
      <c r="BF903" s="243"/>
      <c r="BG903" s="243"/>
      <c r="BH903" s="243"/>
      <c r="BI903" s="243"/>
      <c r="BJ903" s="246"/>
      <c r="BK903" s="246"/>
      <c r="BL903" s="248"/>
      <c r="BM903" s="77"/>
      <c r="BN903" s="562" t="str">
        <f t="shared" si="109"/>
        <v xml:space="preserve"> </v>
      </c>
      <c r="BO903" s="562" t="str">
        <f t="shared" si="113"/>
        <v xml:space="preserve"> </v>
      </c>
      <c r="BP903" s="562" t="str">
        <f t="shared" si="114"/>
        <v xml:space="preserve"> </v>
      </c>
      <c r="BQ903" s="562" t="str">
        <f t="shared" si="115"/>
        <v xml:space="preserve"> </v>
      </c>
      <c r="BR903" s="77"/>
      <c r="BS903" s="313"/>
    </row>
    <row r="904" spans="1:71" s="86" customFormat="1" ht="12.75" x14ac:dyDescent="0.25">
      <c r="A904" s="365"/>
      <c r="B904" s="147">
        <f>Demography!B905</f>
        <v>0</v>
      </c>
      <c r="C904" s="147">
        <f>Demography!C905</f>
        <v>0</v>
      </c>
      <c r="D904" s="148">
        <f>Demography!D905</f>
        <v>0</v>
      </c>
      <c r="E904" s="81"/>
      <c r="F904" s="238"/>
      <c r="G904" s="150"/>
      <c r="H904" s="414"/>
      <c r="I904" s="256"/>
      <c r="J904" s="240"/>
      <c r="K904" s="261"/>
      <c r="L904" s="261"/>
      <c r="M904" s="261"/>
      <c r="N904" s="256"/>
      <c r="O904" s="247"/>
      <c r="P904" s="81"/>
      <c r="Q904" s="256"/>
      <c r="R904" s="150"/>
      <c r="S904" s="150"/>
      <c r="T904" s="81"/>
      <c r="U904" s="240"/>
      <c r="V904" s="240"/>
      <c r="W904" s="256"/>
      <c r="X904" s="240"/>
      <c r="Y904" s="256"/>
      <c r="Z904" s="256"/>
      <c r="AA904" s="256"/>
      <c r="AB904" s="261"/>
      <c r="AC904" s="261"/>
      <c r="AD904" s="77"/>
      <c r="AE904" s="261"/>
      <c r="AF904" s="261"/>
      <c r="AG904" s="261"/>
      <c r="AH904" s="261"/>
      <c r="AI904" s="261"/>
      <c r="AJ904" s="261"/>
      <c r="AK904" s="245"/>
      <c r="AL904" s="245"/>
      <c r="AM904" s="247"/>
      <c r="AN904" s="77"/>
      <c r="AO904" s="561" t="str">
        <f t="shared" si="108"/>
        <v xml:space="preserve"> </v>
      </c>
      <c r="AP904" s="561" t="str">
        <f t="shared" si="110"/>
        <v xml:space="preserve"> </v>
      </c>
      <c r="AQ904" s="561" t="str">
        <f t="shared" si="111"/>
        <v xml:space="preserve"> </v>
      </c>
      <c r="AR904" s="561" t="str">
        <f t="shared" si="112"/>
        <v xml:space="preserve"> </v>
      </c>
      <c r="AS904" s="77"/>
      <c r="AT904" s="240"/>
      <c r="AU904" s="240"/>
      <c r="AV904" s="256"/>
      <c r="AW904" s="240"/>
      <c r="AX904" s="256"/>
      <c r="AY904" s="256"/>
      <c r="AZ904" s="256"/>
      <c r="BA904" s="261"/>
      <c r="BB904" s="261"/>
      <c r="BC904" s="77"/>
      <c r="BD904" s="261"/>
      <c r="BE904" s="261"/>
      <c r="BF904" s="261"/>
      <c r="BG904" s="261"/>
      <c r="BH904" s="261"/>
      <c r="BI904" s="261"/>
      <c r="BJ904" s="245"/>
      <c r="BK904" s="245"/>
      <c r="BL904" s="247"/>
      <c r="BM904" s="77"/>
      <c r="BN904" s="561" t="str">
        <f t="shared" si="109"/>
        <v xml:space="preserve"> </v>
      </c>
      <c r="BO904" s="561" t="str">
        <f t="shared" si="113"/>
        <v xml:space="preserve"> </v>
      </c>
      <c r="BP904" s="561" t="str">
        <f t="shared" si="114"/>
        <v xml:space="preserve"> </v>
      </c>
      <c r="BQ904" s="561" t="str">
        <f t="shared" si="115"/>
        <v xml:space="preserve"> </v>
      </c>
      <c r="BR904" s="77"/>
      <c r="BS904" s="145"/>
    </row>
    <row r="905" spans="1:71" s="86" customFormat="1" ht="12.75" x14ac:dyDescent="0.25">
      <c r="A905" s="365"/>
      <c r="B905" s="361">
        <f>Demography!B906</f>
        <v>0</v>
      </c>
      <c r="C905" s="361">
        <f>Demography!C906</f>
        <v>0</v>
      </c>
      <c r="D905" s="362">
        <f>Demography!D906</f>
        <v>0</v>
      </c>
      <c r="E905" s="81"/>
      <c r="F905" s="415"/>
      <c r="G905" s="416"/>
      <c r="H905" s="417"/>
      <c r="I905" s="241"/>
      <c r="J905" s="242"/>
      <c r="K905" s="243"/>
      <c r="L905" s="243"/>
      <c r="M905" s="243"/>
      <c r="N905" s="241"/>
      <c r="O905" s="248"/>
      <c r="P905" s="81"/>
      <c r="Q905" s="241"/>
      <c r="R905" s="416"/>
      <c r="S905" s="416"/>
      <c r="T905" s="81"/>
      <c r="U905" s="242"/>
      <c r="V905" s="242"/>
      <c r="W905" s="241"/>
      <c r="X905" s="242"/>
      <c r="Y905" s="241"/>
      <c r="Z905" s="241"/>
      <c r="AA905" s="241"/>
      <c r="AB905" s="243"/>
      <c r="AC905" s="243"/>
      <c r="AD905" s="77"/>
      <c r="AE905" s="243"/>
      <c r="AF905" s="243"/>
      <c r="AG905" s="243"/>
      <c r="AH905" s="243"/>
      <c r="AI905" s="243"/>
      <c r="AJ905" s="243"/>
      <c r="AK905" s="246"/>
      <c r="AL905" s="246"/>
      <c r="AM905" s="248"/>
      <c r="AN905" s="77"/>
      <c r="AO905" s="562" t="str">
        <f t="shared" si="108"/>
        <v xml:space="preserve"> </v>
      </c>
      <c r="AP905" s="562" t="str">
        <f t="shared" si="110"/>
        <v xml:space="preserve"> </v>
      </c>
      <c r="AQ905" s="562" t="str">
        <f t="shared" si="111"/>
        <v xml:space="preserve"> </v>
      </c>
      <c r="AR905" s="562" t="str">
        <f t="shared" si="112"/>
        <v xml:space="preserve"> </v>
      </c>
      <c r="AS905" s="77"/>
      <c r="AT905" s="360"/>
      <c r="AU905" s="360"/>
      <c r="AV905" s="359"/>
      <c r="AW905" s="360"/>
      <c r="AX905" s="359"/>
      <c r="AY905" s="359"/>
      <c r="AZ905" s="241"/>
      <c r="BA905" s="243"/>
      <c r="BB905" s="243"/>
      <c r="BC905" s="77"/>
      <c r="BD905" s="243"/>
      <c r="BE905" s="243"/>
      <c r="BF905" s="243"/>
      <c r="BG905" s="243"/>
      <c r="BH905" s="243"/>
      <c r="BI905" s="243"/>
      <c r="BJ905" s="246"/>
      <c r="BK905" s="246"/>
      <c r="BL905" s="248"/>
      <c r="BM905" s="77"/>
      <c r="BN905" s="562" t="str">
        <f t="shared" si="109"/>
        <v xml:space="preserve"> </v>
      </c>
      <c r="BO905" s="562" t="str">
        <f t="shared" si="113"/>
        <v xml:space="preserve"> </v>
      </c>
      <c r="BP905" s="562" t="str">
        <f t="shared" si="114"/>
        <v xml:space="preserve"> </v>
      </c>
      <c r="BQ905" s="562" t="str">
        <f t="shared" si="115"/>
        <v xml:space="preserve"> </v>
      </c>
      <c r="BR905" s="77"/>
      <c r="BS905" s="313"/>
    </row>
    <row r="906" spans="1:71" s="86" customFormat="1" ht="12.75" x14ac:dyDescent="0.25">
      <c r="A906" s="365"/>
      <c r="B906" s="147">
        <f>Demography!B907</f>
        <v>0</v>
      </c>
      <c r="C906" s="147">
        <f>Demography!C907</f>
        <v>0</v>
      </c>
      <c r="D906" s="148">
        <f>Demography!D907</f>
        <v>0</v>
      </c>
      <c r="E906" s="81"/>
      <c r="F906" s="238"/>
      <c r="G906" s="150"/>
      <c r="H906" s="414"/>
      <c r="I906" s="256"/>
      <c r="J906" s="240"/>
      <c r="K906" s="261"/>
      <c r="L906" s="261"/>
      <c r="M906" s="261"/>
      <c r="N906" s="256"/>
      <c r="O906" s="247"/>
      <c r="P906" s="81"/>
      <c r="Q906" s="256"/>
      <c r="R906" s="150"/>
      <c r="S906" s="150"/>
      <c r="T906" s="81"/>
      <c r="U906" s="240"/>
      <c r="V906" s="240"/>
      <c r="W906" s="256"/>
      <c r="X906" s="240"/>
      <c r="Y906" s="256"/>
      <c r="Z906" s="256"/>
      <c r="AA906" s="256"/>
      <c r="AB906" s="261"/>
      <c r="AC906" s="261"/>
      <c r="AD906" s="77"/>
      <c r="AE906" s="261"/>
      <c r="AF906" s="261"/>
      <c r="AG906" s="261"/>
      <c r="AH906" s="261"/>
      <c r="AI906" s="261"/>
      <c r="AJ906" s="261"/>
      <c r="AK906" s="245"/>
      <c r="AL906" s="245"/>
      <c r="AM906" s="247"/>
      <c r="AN906" s="77"/>
      <c r="AO906" s="561" t="str">
        <f t="shared" si="108"/>
        <v xml:space="preserve"> </v>
      </c>
      <c r="AP906" s="561" t="str">
        <f t="shared" si="110"/>
        <v xml:space="preserve"> </v>
      </c>
      <c r="AQ906" s="561" t="str">
        <f t="shared" si="111"/>
        <v xml:space="preserve"> </v>
      </c>
      <c r="AR906" s="561" t="str">
        <f t="shared" si="112"/>
        <v xml:space="preserve"> </v>
      </c>
      <c r="AS906" s="77"/>
      <c r="AT906" s="240"/>
      <c r="AU906" s="240"/>
      <c r="AV906" s="256"/>
      <c r="AW906" s="240"/>
      <c r="AX906" s="256"/>
      <c r="AY906" s="256"/>
      <c r="AZ906" s="256"/>
      <c r="BA906" s="261"/>
      <c r="BB906" s="261"/>
      <c r="BC906" s="77"/>
      <c r="BD906" s="261"/>
      <c r="BE906" s="261"/>
      <c r="BF906" s="261"/>
      <c r="BG906" s="261"/>
      <c r="BH906" s="261"/>
      <c r="BI906" s="261"/>
      <c r="BJ906" s="245"/>
      <c r="BK906" s="245"/>
      <c r="BL906" s="247"/>
      <c r="BM906" s="77"/>
      <c r="BN906" s="561" t="str">
        <f t="shared" si="109"/>
        <v xml:space="preserve"> </v>
      </c>
      <c r="BO906" s="561" t="str">
        <f t="shared" si="113"/>
        <v xml:space="preserve"> </v>
      </c>
      <c r="BP906" s="561" t="str">
        <f t="shared" si="114"/>
        <v xml:space="preserve"> </v>
      </c>
      <c r="BQ906" s="561" t="str">
        <f t="shared" si="115"/>
        <v xml:space="preserve"> </v>
      </c>
      <c r="BR906" s="77"/>
      <c r="BS906" s="145"/>
    </row>
    <row r="907" spans="1:71" s="86" customFormat="1" ht="12.75" x14ac:dyDescent="0.25">
      <c r="A907" s="365"/>
      <c r="B907" s="361">
        <f>Demography!B908</f>
        <v>0</v>
      </c>
      <c r="C907" s="361">
        <f>Demography!C908</f>
        <v>0</v>
      </c>
      <c r="D907" s="362">
        <f>Demography!D908</f>
        <v>0</v>
      </c>
      <c r="E907" s="81"/>
      <c r="F907" s="415"/>
      <c r="G907" s="416"/>
      <c r="H907" s="417"/>
      <c r="I907" s="241"/>
      <c r="J907" s="242"/>
      <c r="K907" s="243"/>
      <c r="L907" s="243"/>
      <c r="M907" s="243"/>
      <c r="N907" s="241"/>
      <c r="O907" s="248"/>
      <c r="P907" s="81"/>
      <c r="Q907" s="241"/>
      <c r="R907" s="416"/>
      <c r="S907" s="416"/>
      <c r="T907" s="81"/>
      <c r="U907" s="242"/>
      <c r="V907" s="242"/>
      <c r="W907" s="241"/>
      <c r="X907" s="242"/>
      <c r="Y907" s="241"/>
      <c r="Z907" s="241"/>
      <c r="AA907" s="241"/>
      <c r="AB907" s="243"/>
      <c r="AC907" s="243"/>
      <c r="AD907" s="77"/>
      <c r="AE907" s="243"/>
      <c r="AF907" s="243"/>
      <c r="AG907" s="243"/>
      <c r="AH907" s="243"/>
      <c r="AI907" s="243"/>
      <c r="AJ907" s="243"/>
      <c r="AK907" s="246"/>
      <c r="AL907" s="246"/>
      <c r="AM907" s="248"/>
      <c r="AN907" s="77"/>
      <c r="AO907" s="562" t="str">
        <f t="shared" si="108"/>
        <v xml:space="preserve"> </v>
      </c>
      <c r="AP907" s="562" t="str">
        <f t="shared" si="110"/>
        <v xml:space="preserve"> </v>
      </c>
      <c r="AQ907" s="562" t="str">
        <f t="shared" si="111"/>
        <v xml:space="preserve"> </v>
      </c>
      <c r="AR907" s="562" t="str">
        <f t="shared" si="112"/>
        <v xml:space="preserve"> </v>
      </c>
      <c r="AS907" s="77"/>
      <c r="AT907" s="360"/>
      <c r="AU907" s="360"/>
      <c r="AV907" s="359"/>
      <c r="AW907" s="360"/>
      <c r="AX907" s="359"/>
      <c r="AY907" s="359"/>
      <c r="AZ907" s="241"/>
      <c r="BA907" s="243"/>
      <c r="BB907" s="243"/>
      <c r="BC907" s="77"/>
      <c r="BD907" s="243"/>
      <c r="BE907" s="243"/>
      <c r="BF907" s="243"/>
      <c r="BG907" s="243"/>
      <c r="BH907" s="243"/>
      <c r="BI907" s="243"/>
      <c r="BJ907" s="246"/>
      <c r="BK907" s="246"/>
      <c r="BL907" s="248"/>
      <c r="BM907" s="77"/>
      <c r="BN907" s="562" t="str">
        <f t="shared" si="109"/>
        <v xml:space="preserve"> </v>
      </c>
      <c r="BO907" s="562" t="str">
        <f t="shared" si="113"/>
        <v xml:space="preserve"> </v>
      </c>
      <c r="BP907" s="562" t="str">
        <f t="shared" si="114"/>
        <v xml:space="preserve"> </v>
      </c>
      <c r="BQ907" s="562" t="str">
        <f t="shared" si="115"/>
        <v xml:space="preserve"> </v>
      </c>
      <c r="BR907" s="77"/>
      <c r="BS907" s="313"/>
    </row>
    <row r="908" spans="1:71" s="86" customFormat="1" ht="12.75" x14ac:dyDescent="0.25">
      <c r="A908" s="365"/>
      <c r="B908" s="147">
        <f>Demography!B909</f>
        <v>0</v>
      </c>
      <c r="C908" s="147">
        <f>Demography!C909</f>
        <v>0</v>
      </c>
      <c r="D908" s="148">
        <f>Demography!D909</f>
        <v>0</v>
      </c>
      <c r="E908" s="81"/>
      <c r="F908" s="238"/>
      <c r="G908" s="150"/>
      <c r="H908" s="414"/>
      <c r="I908" s="256"/>
      <c r="J908" s="240"/>
      <c r="K908" s="261"/>
      <c r="L908" s="261"/>
      <c r="M908" s="261"/>
      <c r="N908" s="256"/>
      <c r="O908" s="247"/>
      <c r="P908" s="81"/>
      <c r="Q908" s="256"/>
      <c r="R908" s="150"/>
      <c r="S908" s="150"/>
      <c r="T908" s="81"/>
      <c r="U908" s="240"/>
      <c r="V908" s="240"/>
      <c r="W908" s="256"/>
      <c r="X908" s="240"/>
      <c r="Y908" s="256"/>
      <c r="Z908" s="256"/>
      <c r="AA908" s="256"/>
      <c r="AB908" s="261"/>
      <c r="AC908" s="261"/>
      <c r="AD908" s="77"/>
      <c r="AE908" s="261"/>
      <c r="AF908" s="261"/>
      <c r="AG908" s="261"/>
      <c r="AH908" s="261"/>
      <c r="AI908" s="261"/>
      <c r="AJ908" s="261"/>
      <c r="AK908" s="245"/>
      <c r="AL908" s="245"/>
      <c r="AM908" s="247"/>
      <c r="AN908" s="77"/>
      <c r="AO908" s="561" t="str">
        <f t="shared" si="108"/>
        <v xml:space="preserve"> </v>
      </c>
      <c r="AP908" s="561" t="str">
        <f t="shared" si="110"/>
        <v xml:space="preserve"> </v>
      </c>
      <c r="AQ908" s="561" t="str">
        <f t="shared" si="111"/>
        <v xml:space="preserve"> </v>
      </c>
      <c r="AR908" s="561" t="str">
        <f t="shared" si="112"/>
        <v xml:space="preserve"> </v>
      </c>
      <c r="AS908" s="77"/>
      <c r="AT908" s="240"/>
      <c r="AU908" s="240"/>
      <c r="AV908" s="256"/>
      <c r="AW908" s="240"/>
      <c r="AX908" s="256"/>
      <c r="AY908" s="256"/>
      <c r="AZ908" s="256"/>
      <c r="BA908" s="261"/>
      <c r="BB908" s="261"/>
      <c r="BC908" s="77"/>
      <c r="BD908" s="261"/>
      <c r="BE908" s="261"/>
      <c r="BF908" s="261"/>
      <c r="BG908" s="261"/>
      <c r="BH908" s="261"/>
      <c r="BI908" s="261"/>
      <c r="BJ908" s="245"/>
      <c r="BK908" s="245"/>
      <c r="BL908" s="247"/>
      <c r="BM908" s="77"/>
      <c r="BN908" s="561" t="str">
        <f t="shared" si="109"/>
        <v xml:space="preserve"> </v>
      </c>
      <c r="BO908" s="561" t="str">
        <f t="shared" si="113"/>
        <v xml:space="preserve"> </v>
      </c>
      <c r="BP908" s="561" t="str">
        <f t="shared" si="114"/>
        <v xml:space="preserve"> </v>
      </c>
      <c r="BQ908" s="561" t="str">
        <f t="shared" si="115"/>
        <v xml:space="preserve"> </v>
      </c>
      <c r="BR908" s="77"/>
      <c r="BS908" s="145"/>
    </row>
    <row r="909" spans="1:71" s="86" customFormat="1" ht="12.75" x14ac:dyDescent="0.25">
      <c r="A909" s="365"/>
      <c r="B909" s="361">
        <f>Demography!B910</f>
        <v>0</v>
      </c>
      <c r="C909" s="361">
        <f>Demography!C910</f>
        <v>0</v>
      </c>
      <c r="D909" s="362">
        <f>Demography!D910</f>
        <v>0</v>
      </c>
      <c r="E909" s="81"/>
      <c r="F909" s="415"/>
      <c r="G909" s="416"/>
      <c r="H909" s="417"/>
      <c r="I909" s="241"/>
      <c r="J909" s="242"/>
      <c r="K909" s="243"/>
      <c r="L909" s="243"/>
      <c r="M909" s="243"/>
      <c r="N909" s="241"/>
      <c r="O909" s="248"/>
      <c r="P909" s="81"/>
      <c r="Q909" s="241"/>
      <c r="R909" s="416"/>
      <c r="S909" s="416"/>
      <c r="T909" s="81"/>
      <c r="U909" s="242"/>
      <c r="V909" s="242"/>
      <c r="W909" s="241"/>
      <c r="X909" s="242"/>
      <c r="Y909" s="241"/>
      <c r="Z909" s="241"/>
      <c r="AA909" s="241"/>
      <c r="AB909" s="243"/>
      <c r="AC909" s="243"/>
      <c r="AD909" s="77"/>
      <c r="AE909" s="243"/>
      <c r="AF909" s="243"/>
      <c r="AG909" s="243"/>
      <c r="AH909" s="243"/>
      <c r="AI909" s="243"/>
      <c r="AJ909" s="243"/>
      <c r="AK909" s="246"/>
      <c r="AL909" s="246"/>
      <c r="AM909" s="248"/>
      <c r="AN909" s="77"/>
      <c r="AO909" s="562" t="str">
        <f t="shared" si="108"/>
        <v xml:space="preserve"> </v>
      </c>
      <c r="AP909" s="562" t="str">
        <f t="shared" si="110"/>
        <v xml:space="preserve"> </v>
      </c>
      <c r="AQ909" s="562" t="str">
        <f t="shared" si="111"/>
        <v xml:space="preserve"> </v>
      </c>
      <c r="AR909" s="562" t="str">
        <f t="shared" si="112"/>
        <v xml:space="preserve"> </v>
      </c>
      <c r="AS909" s="77"/>
      <c r="AT909" s="360"/>
      <c r="AU909" s="360"/>
      <c r="AV909" s="359"/>
      <c r="AW909" s="360"/>
      <c r="AX909" s="359"/>
      <c r="AY909" s="359"/>
      <c r="AZ909" s="241"/>
      <c r="BA909" s="243"/>
      <c r="BB909" s="243"/>
      <c r="BC909" s="77"/>
      <c r="BD909" s="243"/>
      <c r="BE909" s="243"/>
      <c r="BF909" s="243"/>
      <c r="BG909" s="243"/>
      <c r="BH909" s="243"/>
      <c r="BI909" s="243"/>
      <c r="BJ909" s="246"/>
      <c r="BK909" s="246"/>
      <c r="BL909" s="248"/>
      <c r="BM909" s="77"/>
      <c r="BN909" s="562" t="str">
        <f t="shared" si="109"/>
        <v xml:space="preserve"> </v>
      </c>
      <c r="BO909" s="562" t="str">
        <f t="shared" si="113"/>
        <v xml:space="preserve"> </v>
      </c>
      <c r="BP909" s="562" t="str">
        <f t="shared" si="114"/>
        <v xml:space="preserve"> </v>
      </c>
      <c r="BQ909" s="562" t="str">
        <f t="shared" si="115"/>
        <v xml:space="preserve"> </v>
      </c>
      <c r="BR909" s="77"/>
      <c r="BS909" s="313"/>
    </row>
    <row r="910" spans="1:71" s="86" customFormat="1" ht="12.75" x14ac:dyDescent="0.25">
      <c r="A910" s="365"/>
      <c r="B910" s="147">
        <f>Demography!B911</f>
        <v>0</v>
      </c>
      <c r="C910" s="147">
        <f>Demography!C911</f>
        <v>0</v>
      </c>
      <c r="D910" s="148">
        <f>Demography!D911</f>
        <v>0</v>
      </c>
      <c r="E910" s="81"/>
      <c r="F910" s="238"/>
      <c r="G910" s="150"/>
      <c r="H910" s="414"/>
      <c r="I910" s="256"/>
      <c r="J910" s="240"/>
      <c r="K910" s="261"/>
      <c r="L910" s="261"/>
      <c r="M910" s="261"/>
      <c r="N910" s="256"/>
      <c r="O910" s="247"/>
      <c r="P910" s="81"/>
      <c r="Q910" s="256"/>
      <c r="R910" s="150"/>
      <c r="S910" s="150"/>
      <c r="T910" s="81"/>
      <c r="U910" s="240"/>
      <c r="V910" s="240"/>
      <c r="W910" s="256"/>
      <c r="X910" s="240"/>
      <c r="Y910" s="256"/>
      <c r="Z910" s="256"/>
      <c r="AA910" s="256"/>
      <c r="AB910" s="261"/>
      <c r="AC910" s="261"/>
      <c r="AD910" s="77"/>
      <c r="AE910" s="261"/>
      <c r="AF910" s="261"/>
      <c r="AG910" s="261"/>
      <c r="AH910" s="261"/>
      <c r="AI910" s="261"/>
      <c r="AJ910" s="261"/>
      <c r="AK910" s="245"/>
      <c r="AL910" s="245"/>
      <c r="AM910" s="247"/>
      <c r="AN910" s="77"/>
      <c r="AO910" s="561" t="str">
        <f t="shared" si="108"/>
        <v xml:space="preserve"> </v>
      </c>
      <c r="AP910" s="561" t="str">
        <f t="shared" si="110"/>
        <v xml:space="preserve"> </v>
      </c>
      <c r="AQ910" s="561" t="str">
        <f t="shared" si="111"/>
        <v xml:space="preserve"> </v>
      </c>
      <c r="AR910" s="561" t="str">
        <f t="shared" si="112"/>
        <v xml:space="preserve"> </v>
      </c>
      <c r="AS910" s="77"/>
      <c r="AT910" s="240"/>
      <c r="AU910" s="240"/>
      <c r="AV910" s="256"/>
      <c r="AW910" s="240"/>
      <c r="AX910" s="256"/>
      <c r="AY910" s="256"/>
      <c r="AZ910" s="256"/>
      <c r="BA910" s="261"/>
      <c r="BB910" s="261"/>
      <c r="BC910" s="77"/>
      <c r="BD910" s="261"/>
      <c r="BE910" s="261"/>
      <c r="BF910" s="261"/>
      <c r="BG910" s="261"/>
      <c r="BH910" s="261"/>
      <c r="BI910" s="261"/>
      <c r="BJ910" s="245"/>
      <c r="BK910" s="245"/>
      <c r="BL910" s="247"/>
      <c r="BM910" s="77"/>
      <c r="BN910" s="561" t="str">
        <f t="shared" si="109"/>
        <v xml:space="preserve"> </v>
      </c>
      <c r="BO910" s="561" t="str">
        <f t="shared" si="113"/>
        <v xml:space="preserve"> </v>
      </c>
      <c r="BP910" s="561" t="str">
        <f t="shared" si="114"/>
        <v xml:space="preserve"> </v>
      </c>
      <c r="BQ910" s="561" t="str">
        <f t="shared" si="115"/>
        <v xml:space="preserve"> </v>
      </c>
      <c r="BR910" s="77"/>
      <c r="BS910" s="145"/>
    </row>
    <row r="911" spans="1:71" s="86" customFormat="1" ht="12.75" x14ac:dyDescent="0.25">
      <c r="A911" s="365"/>
      <c r="B911" s="361">
        <f>Demography!B912</f>
        <v>0</v>
      </c>
      <c r="C911" s="361">
        <f>Demography!C912</f>
        <v>0</v>
      </c>
      <c r="D911" s="362">
        <f>Demography!D912</f>
        <v>0</v>
      </c>
      <c r="E911" s="81"/>
      <c r="F911" s="415"/>
      <c r="G911" s="416"/>
      <c r="H911" s="417"/>
      <c r="I911" s="241"/>
      <c r="J911" s="242"/>
      <c r="K911" s="243"/>
      <c r="L911" s="243"/>
      <c r="M911" s="243"/>
      <c r="N911" s="241"/>
      <c r="O911" s="248"/>
      <c r="P911" s="81"/>
      <c r="Q911" s="241"/>
      <c r="R911" s="416"/>
      <c r="S911" s="416"/>
      <c r="T911" s="81"/>
      <c r="U911" s="242"/>
      <c r="V911" s="242"/>
      <c r="W911" s="241"/>
      <c r="X911" s="242"/>
      <c r="Y911" s="241"/>
      <c r="Z911" s="241"/>
      <c r="AA911" s="241"/>
      <c r="AB911" s="243"/>
      <c r="AC911" s="243"/>
      <c r="AD911" s="77"/>
      <c r="AE911" s="243"/>
      <c r="AF911" s="243"/>
      <c r="AG911" s="243"/>
      <c r="AH911" s="243"/>
      <c r="AI911" s="243"/>
      <c r="AJ911" s="243"/>
      <c r="AK911" s="246"/>
      <c r="AL911" s="246"/>
      <c r="AM911" s="248"/>
      <c r="AN911" s="77"/>
      <c r="AO911" s="562" t="str">
        <f t="shared" si="108"/>
        <v xml:space="preserve"> </v>
      </c>
      <c r="AP911" s="562" t="str">
        <f t="shared" si="110"/>
        <v xml:space="preserve"> </v>
      </c>
      <c r="AQ911" s="562" t="str">
        <f t="shared" si="111"/>
        <v xml:space="preserve"> </v>
      </c>
      <c r="AR911" s="562" t="str">
        <f t="shared" si="112"/>
        <v xml:space="preserve"> </v>
      </c>
      <c r="AS911" s="77"/>
      <c r="AT911" s="360"/>
      <c r="AU911" s="360"/>
      <c r="AV911" s="359"/>
      <c r="AW911" s="360"/>
      <c r="AX911" s="359"/>
      <c r="AY911" s="359"/>
      <c r="AZ911" s="241"/>
      <c r="BA911" s="243"/>
      <c r="BB911" s="243"/>
      <c r="BC911" s="77"/>
      <c r="BD911" s="243"/>
      <c r="BE911" s="243"/>
      <c r="BF911" s="243"/>
      <c r="BG911" s="243"/>
      <c r="BH911" s="243"/>
      <c r="BI911" s="243"/>
      <c r="BJ911" s="246"/>
      <c r="BK911" s="246"/>
      <c r="BL911" s="248"/>
      <c r="BM911" s="77"/>
      <c r="BN911" s="562" t="str">
        <f t="shared" si="109"/>
        <v xml:space="preserve"> </v>
      </c>
      <c r="BO911" s="562" t="str">
        <f t="shared" si="113"/>
        <v xml:space="preserve"> </v>
      </c>
      <c r="BP911" s="562" t="str">
        <f t="shared" si="114"/>
        <v xml:space="preserve"> </v>
      </c>
      <c r="BQ911" s="562" t="str">
        <f t="shared" si="115"/>
        <v xml:space="preserve"> </v>
      </c>
      <c r="BR911" s="77"/>
      <c r="BS911" s="313"/>
    </row>
    <row r="912" spans="1:71" s="86" customFormat="1" ht="12.75" x14ac:dyDescent="0.25">
      <c r="A912" s="365"/>
      <c r="B912" s="147">
        <f>Demography!B913</f>
        <v>0</v>
      </c>
      <c r="C912" s="147">
        <f>Demography!C913</f>
        <v>0</v>
      </c>
      <c r="D912" s="148">
        <f>Demography!D913</f>
        <v>0</v>
      </c>
      <c r="E912" s="81"/>
      <c r="F912" s="238"/>
      <c r="G912" s="150"/>
      <c r="H912" s="414"/>
      <c r="I912" s="256"/>
      <c r="J912" s="240"/>
      <c r="K912" s="261"/>
      <c r="L912" s="261"/>
      <c r="M912" s="261"/>
      <c r="N912" s="256"/>
      <c r="O912" s="247"/>
      <c r="P912" s="81"/>
      <c r="Q912" s="256"/>
      <c r="R912" s="150"/>
      <c r="S912" s="150"/>
      <c r="T912" s="81"/>
      <c r="U912" s="240"/>
      <c r="V912" s="240"/>
      <c r="W912" s="256"/>
      <c r="X912" s="240"/>
      <c r="Y912" s="256"/>
      <c r="Z912" s="256"/>
      <c r="AA912" s="256"/>
      <c r="AB912" s="261"/>
      <c r="AC912" s="261"/>
      <c r="AD912" s="77"/>
      <c r="AE912" s="261"/>
      <c r="AF912" s="261"/>
      <c r="AG912" s="261"/>
      <c r="AH912" s="261"/>
      <c r="AI912" s="261"/>
      <c r="AJ912" s="261"/>
      <c r="AK912" s="245"/>
      <c r="AL912" s="245"/>
      <c r="AM912" s="247"/>
      <c r="AN912" s="77"/>
      <c r="AO912" s="561" t="str">
        <f t="shared" si="108"/>
        <v xml:space="preserve"> </v>
      </c>
      <c r="AP912" s="561" t="str">
        <f t="shared" si="110"/>
        <v xml:space="preserve"> </v>
      </c>
      <c r="AQ912" s="561" t="str">
        <f t="shared" si="111"/>
        <v xml:space="preserve"> </v>
      </c>
      <c r="AR912" s="561" t="str">
        <f t="shared" si="112"/>
        <v xml:space="preserve"> </v>
      </c>
      <c r="AS912" s="77"/>
      <c r="AT912" s="240"/>
      <c r="AU912" s="240"/>
      <c r="AV912" s="256"/>
      <c r="AW912" s="240"/>
      <c r="AX912" s="256"/>
      <c r="AY912" s="256"/>
      <c r="AZ912" s="256"/>
      <c r="BA912" s="261"/>
      <c r="BB912" s="261"/>
      <c r="BC912" s="77"/>
      <c r="BD912" s="261"/>
      <c r="BE912" s="261"/>
      <c r="BF912" s="261"/>
      <c r="BG912" s="261"/>
      <c r="BH912" s="261"/>
      <c r="BI912" s="261"/>
      <c r="BJ912" s="245"/>
      <c r="BK912" s="245"/>
      <c r="BL912" s="247"/>
      <c r="BM912" s="77"/>
      <c r="BN912" s="561" t="str">
        <f t="shared" si="109"/>
        <v xml:space="preserve"> </v>
      </c>
      <c r="BO912" s="561" t="str">
        <f t="shared" si="113"/>
        <v xml:space="preserve"> </v>
      </c>
      <c r="BP912" s="561" t="str">
        <f t="shared" si="114"/>
        <v xml:space="preserve"> </v>
      </c>
      <c r="BQ912" s="561" t="str">
        <f t="shared" si="115"/>
        <v xml:space="preserve"> </v>
      </c>
      <c r="BR912" s="77"/>
      <c r="BS912" s="145"/>
    </row>
    <row r="913" spans="1:71" s="86" customFormat="1" ht="12.75" x14ac:dyDescent="0.25">
      <c r="A913" s="365"/>
      <c r="B913" s="361">
        <f>Demography!B914</f>
        <v>0</v>
      </c>
      <c r="C913" s="361">
        <f>Demography!C914</f>
        <v>0</v>
      </c>
      <c r="D913" s="362">
        <f>Demography!D914</f>
        <v>0</v>
      </c>
      <c r="E913" s="81"/>
      <c r="F913" s="415"/>
      <c r="G913" s="416"/>
      <c r="H913" s="417"/>
      <c r="I913" s="241"/>
      <c r="J913" s="242"/>
      <c r="K913" s="243"/>
      <c r="L913" s="243"/>
      <c r="M913" s="243"/>
      <c r="N913" s="241"/>
      <c r="O913" s="248"/>
      <c r="P913" s="81"/>
      <c r="Q913" s="241"/>
      <c r="R913" s="416"/>
      <c r="S913" s="416"/>
      <c r="T913" s="81"/>
      <c r="U913" s="242"/>
      <c r="V913" s="242"/>
      <c r="W913" s="241"/>
      <c r="X913" s="242"/>
      <c r="Y913" s="241"/>
      <c r="Z913" s="241"/>
      <c r="AA913" s="241"/>
      <c r="AB913" s="243"/>
      <c r="AC913" s="243"/>
      <c r="AD913" s="77"/>
      <c r="AE913" s="243"/>
      <c r="AF913" s="243"/>
      <c r="AG913" s="243"/>
      <c r="AH913" s="243"/>
      <c r="AI913" s="243"/>
      <c r="AJ913" s="243"/>
      <c r="AK913" s="246"/>
      <c r="AL913" s="246"/>
      <c r="AM913" s="248"/>
      <c r="AN913" s="77"/>
      <c r="AO913" s="562" t="str">
        <f t="shared" si="108"/>
        <v xml:space="preserve"> </v>
      </c>
      <c r="AP913" s="562" t="str">
        <f t="shared" si="110"/>
        <v xml:space="preserve"> </v>
      </c>
      <c r="AQ913" s="562" t="str">
        <f t="shared" si="111"/>
        <v xml:space="preserve"> </v>
      </c>
      <c r="AR913" s="562" t="str">
        <f t="shared" si="112"/>
        <v xml:space="preserve"> </v>
      </c>
      <c r="AS913" s="77"/>
      <c r="AT913" s="360"/>
      <c r="AU913" s="360"/>
      <c r="AV913" s="359"/>
      <c r="AW913" s="360"/>
      <c r="AX913" s="359"/>
      <c r="AY913" s="359"/>
      <c r="AZ913" s="241"/>
      <c r="BA913" s="243"/>
      <c r="BB913" s="243"/>
      <c r="BC913" s="77"/>
      <c r="BD913" s="243"/>
      <c r="BE913" s="243"/>
      <c r="BF913" s="243"/>
      <c r="BG913" s="243"/>
      <c r="BH913" s="243"/>
      <c r="BI913" s="243"/>
      <c r="BJ913" s="246"/>
      <c r="BK913" s="246"/>
      <c r="BL913" s="248"/>
      <c r="BM913" s="77"/>
      <c r="BN913" s="562" t="str">
        <f t="shared" si="109"/>
        <v xml:space="preserve"> </v>
      </c>
      <c r="BO913" s="562" t="str">
        <f t="shared" si="113"/>
        <v xml:space="preserve"> </v>
      </c>
      <c r="BP913" s="562" t="str">
        <f t="shared" si="114"/>
        <v xml:space="preserve"> </v>
      </c>
      <c r="BQ913" s="562" t="str">
        <f t="shared" si="115"/>
        <v xml:space="preserve"> </v>
      </c>
      <c r="BR913" s="77"/>
      <c r="BS913" s="313"/>
    </row>
    <row r="914" spans="1:71" s="86" customFormat="1" ht="12.75" x14ac:dyDescent="0.25">
      <c r="A914" s="365"/>
      <c r="B914" s="147">
        <f>Demography!B915</f>
        <v>0</v>
      </c>
      <c r="C914" s="147">
        <f>Demography!C915</f>
        <v>0</v>
      </c>
      <c r="D914" s="148">
        <f>Demography!D915</f>
        <v>0</v>
      </c>
      <c r="E914" s="81"/>
      <c r="F914" s="238"/>
      <c r="G914" s="150"/>
      <c r="H914" s="414"/>
      <c r="I914" s="256"/>
      <c r="J914" s="240"/>
      <c r="K914" s="261"/>
      <c r="L914" s="261"/>
      <c r="M914" s="261"/>
      <c r="N914" s="256"/>
      <c r="O914" s="247"/>
      <c r="P914" s="81"/>
      <c r="Q914" s="256"/>
      <c r="R914" s="150"/>
      <c r="S914" s="150"/>
      <c r="T914" s="81"/>
      <c r="U914" s="240"/>
      <c r="V914" s="240"/>
      <c r="W914" s="256"/>
      <c r="X914" s="240"/>
      <c r="Y914" s="256"/>
      <c r="Z914" s="256"/>
      <c r="AA914" s="256"/>
      <c r="AB914" s="261"/>
      <c r="AC914" s="261"/>
      <c r="AD914" s="77"/>
      <c r="AE914" s="261"/>
      <c r="AF914" s="261"/>
      <c r="AG914" s="261"/>
      <c r="AH914" s="261"/>
      <c r="AI914" s="261"/>
      <c r="AJ914" s="261"/>
      <c r="AK914" s="245"/>
      <c r="AL914" s="245"/>
      <c r="AM914" s="247"/>
      <c r="AN914" s="77"/>
      <c r="AO914" s="561" t="str">
        <f t="shared" ref="AO914:AO977" si="116">IF(Z914=0," ",AE914/AB914)</f>
        <v xml:space="preserve"> </v>
      </c>
      <c r="AP914" s="561" t="str">
        <f t="shared" si="110"/>
        <v xml:space="preserve"> </v>
      </c>
      <c r="AQ914" s="561" t="str">
        <f t="shared" si="111"/>
        <v xml:space="preserve"> </v>
      </c>
      <c r="AR914" s="561" t="str">
        <f t="shared" si="112"/>
        <v xml:space="preserve"> </v>
      </c>
      <c r="AS914" s="77"/>
      <c r="AT914" s="240"/>
      <c r="AU914" s="240"/>
      <c r="AV914" s="256"/>
      <c r="AW914" s="240"/>
      <c r="AX914" s="256"/>
      <c r="AY914" s="256"/>
      <c r="AZ914" s="256"/>
      <c r="BA914" s="261"/>
      <c r="BB914" s="261"/>
      <c r="BC914" s="77"/>
      <c r="BD914" s="261"/>
      <c r="BE914" s="261"/>
      <c r="BF914" s="261"/>
      <c r="BG914" s="261"/>
      <c r="BH914" s="261"/>
      <c r="BI914" s="261"/>
      <c r="BJ914" s="245"/>
      <c r="BK914" s="245"/>
      <c r="BL914" s="247"/>
      <c r="BM914" s="77"/>
      <c r="BN914" s="561" t="str">
        <f t="shared" ref="BN914:BN977" si="117">IF(AY914=0," ",BD914/BA914)</f>
        <v xml:space="preserve"> </v>
      </c>
      <c r="BO914" s="561" t="str">
        <f t="shared" si="113"/>
        <v xml:space="preserve"> </v>
      </c>
      <c r="BP914" s="561" t="str">
        <f t="shared" si="114"/>
        <v xml:space="preserve"> </v>
      </c>
      <c r="BQ914" s="561" t="str">
        <f t="shared" si="115"/>
        <v xml:space="preserve"> </v>
      </c>
      <c r="BR914" s="77"/>
      <c r="BS914" s="145"/>
    </row>
    <row r="915" spans="1:71" s="86" customFormat="1" ht="12.75" x14ac:dyDescent="0.25">
      <c r="A915" s="365"/>
      <c r="B915" s="361">
        <f>Demography!B916</f>
        <v>0</v>
      </c>
      <c r="C915" s="361">
        <f>Demography!C916</f>
        <v>0</v>
      </c>
      <c r="D915" s="362">
        <f>Demography!D916</f>
        <v>0</v>
      </c>
      <c r="E915" s="81"/>
      <c r="F915" s="415"/>
      <c r="G915" s="416"/>
      <c r="H915" s="417"/>
      <c r="I915" s="241"/>
      <c r="J915" s="242"/>
      <c r="K915" s="243"/>
      <c r="L915" s="243"/>
      <c r="M915" s="243"/>
      <c r="N915" s="241"/>
      <c r="O915" s="248"/>
      <c r="P915" s="81"/>
      <c r="Q915" s="241"/>
      <c r="R915" s="416"/>
      <c r="S915" s="416"/>
      <c r="T915" s="81"/>
      <c r="U915" s="242"/>
      <c r="V915" s="242"/>
      <c r="W915" s="241"/>
      <c r="X915" s="242"/>
      <c r="Y915" s="241"/>
      <c r="Z915" s="241"/>
      <c r="AA915" s="241"/>
      <c r="AB915" s="243"/>
      <c r="AC915" s="243"/>
      <c r="AD915" s="77"/>
      <c r="AE915" s="243"/>
      <c r="AF915" s="243"/>
      <c r="AG915" s="243"/>
      <c r="AH915" s="243"/>
      <c r="AI915" s="243"/>
      <c r="AJ915" s="243"/>
      <c r="AK915" s="246"/>
      <c r="AL915" s="246"/>
      <c r="AM915" s="248"/>
      <c r="AN915" s="77"/>
      <c r="AO915" s="562" t="str">
        <f t="shared" si="116"/>
        <v xml:space="preserve"> </v>
      </c>
      <c r="AP915" s="562" t="str">
        <f t="shared" ref="AP915:AP978" si="118">IF(OR(Z915=0,K915=0)," ",AE915/K915)</f>
        <v xml:space="preserve"> </v>
      </c>
      <c r="AQ915" s="562" t="str">
        <f t="shared" ref="AQ915:AQ978" si="119">IF(OR(Z915&gt;5, Z915&lt;1)," ",AF915/AC915)</f>
        <v xml:space="preserve"> </v>
      </c>
      <c r="AR915" s="562" t="str">
        <f t="shared" ref="AR915:AR978" si="120">IF(OR(Z915&gt;5, Z915&lt;1,K915=0)," ",AF915/K915)</f>
        <v xml:space="preserve"> </v>
      </c>
      <c r="AS915" s="77"/>
      <c r="AT915" s="360"/>
      <c r="AU915" s="360"/>
      <c r="AV915" s="359"/>
      <c r="AW915" s="360"/>
      <c r="AX915" s="359"/>
      <c r="AY915" s="359"/>
      <c r="AZ915" s="241"/>
      <c r="BA915" s="243"/>
      <c r="BB915" s="243"/>
      <c r="BC915" s="77"/>
      <c r="BD915" s="243"/>
      <c r="BE915" s="243"/>
      <c r="BF915" s="243"/>
      <c r="BG915" s="243"/>
      <c r="BH915" s="243"/>
      <c r="BI915" s="243"/>
      <c r="BJ915" s="246"/>
      <c r="BK915" s="246"/>
      <c r="BL915" s="248"/>
      <c r="BM915" s="77"/>
      <c r="BN915" s="562" t="str">
        <f t="shared" si="117"/>
        <v xml:space="preserve"> </v>
      </c>
      <c r="BO915" s="562" t="str">
        <f t="shared" ref="BO915:BO978" si="121">IF(OR(AY915=0,K915=0)," ",BD915/K915)</f>
        <v xml:space="preserve"> </v>
      </c>
      <c r="BP915" s="562" t="str">
        <f t="shared" ref="BP915:BP978" si="122">IF(OR(AY915&gt;5, AY915&lt;1)," ",BE915/BB915)</f>
        <v xml:space="preserve"> </v>
      </c>
      <c r="BQ915" s="562" t="str">
        <f t="shared" ref="BQ915:BQ978" si="123">IF(OR(AY915&gt;5, AY915&lt;1,K915=0)," ",BE915/K915)</f>
        <v xml:space="preserve"> </v>
      </c>
      <c r="BR915" s="77"/>
      <c r="BS915" s="313"/>
    </row>
    <row r="916" spans="1:71" s="86" customFormat="1" ht="12.75" x14ac:dyDescent="0.25">
      <c r="A916" s="365"/>
      <c r="B916" s="147">
        <f>Demography!B917</f>
        <v>0</v>
      </c>
      <c r="C916" s="147">
        <f>Demography!C917</f>
        <v>0</v>
      </c>
      <c r="D916" s="148">
        <f>Demography!D917</f>
        <v>0</v>
      </c>
      <c r="E916" s="81"/>
      <c r="F916" s="238"/>
      <c r="G916" s="150"/>
      <c r="H916" s="414"/>
      <c r="I916" s="256"/>
      <c r="J916" s="240"/>
      <c r="K916" s="261"/>
      <c r="L916" s="261"/>
      <c r="M916" s="261"/>
      <c r="N916" s="256"/>
      <c r="O916" s="247"/>
      <c r="P916" s="81"/>
      <c r="Q916" s="256"/>
      <c r="R916" s="150"/>
      <c r="S916" s="150"/>
      <c r="T916" s="81"/>
      <c r="U916" s="240"/>
      <c r="V916" s="240"/>
      <c r="W916" s="256"/>
      <c r="X916" s="240"/>
      <c r="Y916" s="256"/>
      <c r="Z916" s="256"/>
      <c r="AA916" s="256"/>
      <c r="AB916" s="261"/>
      <c r="AC916" s="261"/>
      <c r="AD916" s="77"/>
      <c r="AE916" s="261"/>
      <c r="AF916" s="261"/>
      <c r="AG916" s="261"/>
      <c r="AH916" s="261"/>
      <c r="AI916" s="261"/>
      <c r="AJ916" s="261"/>
      <c r="AK916" s="245"/>
      <c r="AL916" s="245"/>
      <c r="AM916" s="247"/>
      <c r="AN916" s="77"/>
      <c r="AO916" s="561" t="str">
        <f t="shared" si="116"/>
        <v xml:space="preserve"> </v>
      </c>
      <c r="AP916" s="561" t="str">
        <f t="shared" si="118"/>
        <v xml:space="preserve"> </v>
      </c>
      <c r="AQ916" s="561" t="str">
        <f t="shared" si="119"/>
        <v xml:space="preserve"> </v>
      </c>
      <c r="AR916" s="561" t="str">
        <f t="shared" si="120"/>
        <v xml:space="preserve"> </v>
      </c>
      <c r="AS916" s="77"/>
      <c r="AT916" s="240"/>
      <c r="AU916" s="240"/>
      <c r="AV916" s="256"/>
      <c r="AW916" s="240"/>
      <c r="AX916" s="256"/>
      <c r="AY916" s="256"/>
      <c r="AZ916" s="256"/>
      <c r="BA916" s="261"/>
      <c r="BB916" s="261"/>
      <c r="BC916" s="77"/>
      <c r="BD916" s="261"/>
      <c r="BE916" s="261"/>
      <c r="BF916" s="261"/>
      <c r="BG916" s="261"/>
      <c r="BH916" s="261"/>
      <c r="BI916" s="261"/>
      <c r="BJ916" s="245"/>
      <c r="BK916" s="245"/>
      <c r="BL916" s="247"/>
      <c r="BM916" s="77"/>
      <c r="BN916" s="561" t="str">
        <f t="shared" si="117"/>
        <v xml:space="preserve"> </v>
      </c>
      <c r="BO916" s="561" t="str">
        <f t="shared" si="121"/>
        <v xml:space="preserve"> </v>
      </c>
      <c r="BP916" s="561" t="str">
        <f t="shared" si="122"/>
        <v xml:space="preserve"> </v>
      </c>
      <c r="BQ916" s="561" t="str">
        <f t="shared" si="123"/>
        <v xml:space="preserve"> </v>
      </c>
      <c r="BR916" s="77"/>
      <c r="BS916" s="145"/>
    </row>
    <row r="917" spans="1:71" s="86" customFormat="1" ht="12.75" x14ac:dyDescent="0.25">
      <c r="A917" s="365"/>
      <c r="B917" s="361">
        <f>Demography!B918</f>
        <v>0</v>
      </c>
      <c r="C917" s="361">
        <f>Demography!C918</f>
        <v>0</v>
      </c>
      <c r="D917" s="362">
        <f>Demography!D918</f>
        <v>0</v>
      </c>
      <c r="E917" s="81"/>
      <c r="F917" s="415"/>
      <c r="G917" s="416"/>
      <c r="H917" s="417"/>
      <c r="I917" s="241"/>
      <c r="J917" s="242"/>
      <c r="K917" s="243"/>
      <c r="L917" s="243"/>
      <c r="M917" s="243"/>
      <c r="N917" s="241"/>
      <c r="O917" s="248"/>
      <c r="P917" s="81"/>
      <c r="Q917" s="241"/>
      <c r="R917" s="416"/>
      <c r="S917" s="416"/>
      <c r="T917" s="81"/>
      <c r="U917" s="242"/>
      <c r="V917" s="242"/>
      <c r="W917" s="241"/>
      <c r="X917" s="242"/>
      <c r="Y917" s="241"/>
      <c r="Z917" s="241"/>
      <c r="AA917" s="241"/>
      <c r="AB917" s="243"/>
      <c r="AC917" s="243"/>
      <c r="AD917" s="77"/>
      <c r="AE917" s="243"/>
      <c r="AF917" s="243"/>
      <c r="AG917" s="243"/>
      <c r="AH917" s="243"/>
      <c r="AI917" s="243"/>
      <c r="AJ917" s="243"/>
      <c r="AK917" s="246"/>
      <c r="AL917" s="246"/>
      <c r="AM917" s="248"/>
      <c r="AN917" s="77"/>
      <c r="AO917" s="562" t="str">
        <f t="shared" si="116"/>
        <v xml:space="preserve"> </v>
      </c>
      <c r="AP917" s="562" t="str">
        <f t="shared" si="118"/>
        <v xml:space="preserve"> </v>
      </c>
      <c r="AQ917" s="562" t="str">
        <f t="shared" si="119"/>
        <v xml:space="preserve"> </v>
      </c>
      <c r="AR917" s="562" t="str">
        <f t="shared" si="120"/>
        <v xml:space="preserve"> </v>
      </c>
      <c r="AS917" s="77"/>
      <c r="AT917" s="360"/>
      <c r="AU917" s="360"/>
      <c r="AV917" s="359"/>
      <c r="AW917" s="360"/>
      <c r="AX917" s="359"/>
      <c r="AY917" s="359"/>
      <c r="AZ917" s="241"/>
      <c r="BA917" s="243"/>
      <c r="BB917" s="243"/>
      <c r="BC917" s="77"/>
      <c r="BD917" s="243"/>
      <c r="BE917" s="243"/>
      <c r="BF917" s="243"/>
      <c r="BG917" s="243"/>
      <c r="BH917" s="243"/>
      <c r="BI917" s="243"/>
      <c r="BJ917" s="246"/>
      <c r="BK917" s="246"/>
      <c r="BL917" s="248"/>
      <c r="BM917" s="77"/>
      <c r="BN917" s="562" t="str">
        <f t="shared" si="117"/>
        <v xml:space="preserve"> </v>
      </c>
      <c r="BO917" s="562" t="str">
        <f t="shared" si="121"/>
        <v xml:space="preserve"> </v>
      </c>
      <c r="BP917" s="562" t="str">
        <f t="shared" si="122"/>
        <v xml:space="preserve"> </v>
      </c>
      <c r="BQ917" s="562" t="str">
        <f t="shared" si="123"/>
        <v xml:space="preserve"> </v>
      </c>
      <c r="BR917" s="77"/>
      <c r="BS917" s="313"/>
    </row>
    <row r="918" spans="1:71" s="86" customFormat="1" ht="12.75" x14ac:dyDescent="0.25">
      <c r="A918" s="365"/>
      <c r="B918" s="147">
        <f>Demography!B919</f>
        <v>0</v>
      </c>
      <c r="C918" s="147">
        <f>Demography!C919</f>
        <v>0</v>
      </c>
      <c r="D918" s="148">
        <f>Demography!D919</f>
        <v>0</v>
      </c>
      <c r="E918" s="81"/>
      <c r="F918" s="238"/>
      <c r="G918" s="150"/>
      <c r="H918" s="414"/>
      <c r="I918" s="256"/>
      <c r="J918" s="240"/>
      <c r="K918" s="261"/>
      <c r="L918" s="261"/>
      <c r="M918" s="261"/>
      <c r="N918" s="256"/>
      <c r="O918" s="247"/>
      <c r="P918" s="81"/>
      <c r="Q918" s="256"/>
      <c r="R918" s="150"/>
      <c r="S918" s="150"/>
      <c r="T918" s="81"/>
      <c r="U918" s="240"/>
      <c r="V918" s="240"/>
      <c r="W918" s="256"/>
      <c r="X918" s="240"/>
      <c r="Y918" s="256"/>
      <c r="Z918" s="256"/>
      <c r="AA918" s="256"/>
      <c r="AB918" s="261"/>
      <c r="AC918" s="261"/>
      <c r="AD918" s="77"/>
      <c r="AE918" s="261"/>
      <c r="AF918" s="261"/>
      <c r="AG918" s="261"/>
      <c r="AH918" s="261"/>
      <c r="AI918" s="261"/>
      <c r="AJ918" s="261"/>
      <c r="AK918" s="245"/>
      <c r="AL918" s="245"/>
      <c r="AM918" s="247"/>
      <c r="AN918" s="77"/>
      <c r="AO918" s="561" t="str">
        <f t="shared" si="116"/>
        <v xml:space="preserve"> </v>
      </c>
      <c r="AP918" s="561" t="str">
        <f t="shared" si="118"/>
        <v xml:space="preserve"> </v>
      </c>
      <c r="AQ918" s="561" t="str">
        <f t="shared" si="119"/>
        <v xml:space="preserve"> </v>
      </c>
      <c r="AR918" s="561" t="str">
        <f t="shared" si="120"/>
        <v xml:space="preserve"> </v>
      </c>
      <c r="AS918" s="77"/>
      <c r="AT918" s="240"/>
      <c r="AU918" s="240"/>
      <c r="AV918" s="256"/>
      <c r="AW918" s="240"/>
      <c r="AX918" s="256"/>
      <c r="AY918" s="256"/>
      <c r="AZ918" s="256"/>
      <c r="BA918" s="261"/>
      <c r="BB918" s="261"/>
      <c r="BC918" s="77"/>
      <c r="BD918" s="261"/>
      <c r="BE918" s="261"/>
      <c r="BF918" s="261"/>
      <c r="BG918" s="261"/>
      <c r="BH918" s="261"/>
      <c r="BI918" s="261"/>
      <c r="BJ918" s="245"/>
      <c r="BK918" s="245"/>
      <c r="BL918" s="247"/>
      <c r="BM918" s="77"/>
      <c r="BN918" s="561" t="str">
        <f t="shared" si="117"/>
        <v xml:space="preserve"> </v>
      </c>
      <c r="BO918" s="561" t="str">
        <f t="shared" si="121"/>
        <v xml:space="preserve"> </v>
      </c>
      <c r="BP918" s="561" t="str">
        <f t="shared" si="122"/>
        <v xml:space="preserve"> </v>
      </c>
      <c r="BQ918" s="561" t="str">
        <f t="shared" si="123"/>
        <v xml:space="preserve"> </v>
      </c>
      <c r="BR918" s="77"/>
      <c r="BS918" s="145"/>
    </row>
    <row r="919" spans="1:71" s="86" customFormat="1" ht="12.75" x14ac:dyDescent="0.25">
      <c r="A919" s="365"/>
      <c r="B919" s="361">
        <f>Demography!B920</f>
        <v>0</v>
      </c>
      <c r="C919" s="361">
        <f>Demography!C920</f>
        <v>0</v>
      </c>
      <c r="D919" s="362">
        <f>Demography!D920</f>
        <v>0</v>
      </c>
      <c r="E919" s="81"/>
      <c r="F919" s="415"/>
      <c r="G919" s="416"/>
      <c r="H919" s="417"/>
      <c r="I919" s="241"/>
      <c r="J919" s="242"/>
      <c r="K919" s="243"/>
      <c r="L919" s="243"/>
      <c r="M919" s="243"/>
      <c r="N919" s="241"/>
      <c r="O919" s="248"/>
      <c r="P919" s="81"/>
      <c r="Q919" s="241"/>
      <c r="R919" s="416"/>
      <c r="S919" s="416"/>
      <c r="T919" s="81"/>
      <c r="U919" s="242"/>
      <c r="V919" s="242"/>
      <c r="W919" s="241"/>
      <c r="X919" s="242"/>
      <c r="Y919" s="241"/>
      <c r="Z919" s="241"/>
      <c r="AA919" s="241"/>
      <c r="AB919" s="243"/>
      <c r="AC919" s="243"/>
      <c r="AD919" s="77"/>
      <c r="AE919" s="243"/>
      <c r="AF919" s="243"/>
      <c r="AG919" s="243"/>
      <c r="AH919" s="243"/>
      <c r="AI919" s="243"/>
      <c r="AJ919" s="243"/>
      <c r="AK919" s="246"/>
      <c r="AL919" s="246"/>
      <c r="AM919" s="248"/>
      <c r="AN919" s="77"/>
      <c r="AO919" s="562" t="str">
        <f t="shared" si="116"/>
        <v xml:space="preserve"> </v>
      </c>
      <c r="AP919" s="562" t="str">
        <f t="shared" si="118"/>
        <v xml:space="preserve"> </v>
      </c>
      <c r="AQ919" s="562" t="str">
        <f t="shared" si="119"/>
        <v xml:space="preserve"> </v>
      </c>
      <c r="AR919" s="562" t="str">
        <f t="shared" si="120"/>
        <v xml:space="preserve"> </v>
      </c>
      <c r="AS919" s="77"/>
      <c r="AT919" s="360"/>
      <c r="AU919" s="360"/>
      <c r="AV919" s="359"/>
      <c r="AW919" s="360"/>
      <c r="AX919" s="359"/>
      <c r="AY919" s="359"/>
      <c r="AZ919" s="241"/>
      <c r="BA919" s="243"/>
      <c r="BB919" s="243"/>
      <c r="BC919" s="77"/>
      <c r="BD919" s="243"/>
      <c r="BE919" s="243"/>
      <c r="BF919" s="243"/>
      <c r="BG919" s="243"/>
      <c r="BH919" s="243"/>
      <c r="BI919" s="243"/>
      <c r="BJ919" s="246"/>
      <c r="BK919" s="246"/>
      <c r="BL919" s="248"/>
      <c r="BM919" s="77"/>
      <c r="BN919" s="562" t="str">
        <f t="shared" si="117"/>
        <v xml:space="preserve"> </v>
      </c>
      <c r="BO919" s="562" t="str">
        <f t="shared" si="121"/>
        <v xml:space="preserve"> </v>
      </c>
      <c r="BP919" s="562" t="str">
        <f t="shared" si="122"/>
        <v xml:space="preserve"> </v>
      </c>
      <c r="BQ919" s="562" t="str">
        <f t="shared" si="123"/>
        <v xml:space="preserve"> </v>
      </c>
      <c r="BR919" s="77"/>
      <c r="BS919" s="313"/>
    </row>
    <row r="920" spans="1:71" s="86" customFormat="1" ht="12.75" x14ac:dyDescent="0.25">
      <c r="A920" s="365"/>
      <c r="B920" s="147">
        <f>Demography!B921</f>
        <v>0</v>
      </c>
      <c r="C920" s="147">
        <f>Demography!C921</f>
        <v>0</v>
      </c>
      <c r="D920" s="148">
        <f>Demography!D921</f>
        <v>0</v>
      </c>
      <c r="E920" s="81"/>
      <c r="F920" s="238"/>
      <c r="G920" s="150"/>
      <c r="H920" s="414"/>
      <c r="I920" s="256"/>
      <c r="J920" s="240"/>
      <c r="K920" s="261"/>
      <c r="L920" s="261"/>
      <c r="M920" s="261"/>
      <c r="N920" s="256"/>
      <c r="O920" s="247"/>
      <c r="P920" s="81"/>
      <c r="Q920" s="256"/>
      <c r="R920" s="150"/>
      <c r="S920" s="150"/>
      <c r="T920" s="81"/>
      <c r="U920" s="240"/>
      <c r="V920" s="240"/>
      <c r="W920" s="256"/>
      <c r="X920" s="240"/>
      <c r="Y920" s="256"/>
      <c r="Z920" s="256"/>
      <c r="AA920" s="256"/>
      <c r="AB920" s="261"/>
      <c r="AC920" s="261"/>
      <c r="AD920" s="77"/>
      <c r="AE920" s="261"/>
      <c r="AF920" s="261"/>
      <c r="AG920" s="261"/>
      <c r="AH920" s="261"/>
      <c r="AI920" s="261"/>
      <c r="AJ920" s="261"/>
      <c r="AK920" s="245"/>
      <c r="AL920" s="245"/>
      <c r="AM920" s="247"/>
      <c r="AN920" s="77"/>
      <c r="AO920" s="561" t="str">
        <f t="shared" si="116"/>
        <v xml:space="preserve"> </v>
      </c>
      <c r="AP920" s="561" t="str">
        <f t="shared" si="118"/>
        <v xml:space="preserve"> </v>
      </c>
      <c r="AQ920" s="561" t="str">
        <f t="shared" si="119"/>
        <v xml:space="preserve"> </v>
      </c>
      <c r="AR920" s="561" t="str">
        <f t="shared" si="120"/>
        <v xml:space="preserve"> </v>
      </c>
      <c r="AS920" s="77"/>
      <c r="AT920" s="240"/>
      <c r="AU920" s="240"/>
      <c r="AV920" s="256"/>
      <c r="AW920" s="240"/>
      <c r="AX920" s="256"/>
      <c r="AY920" s="256"/>
      <c r="AZ920" s="256"/>
      <c r="BA920" s="261"/>
      <c r="BB920" s="261"/>
      <c r="BC920" s="77"/>
      <c r="BD920" s="261"/>
      <c r="BE920" s="261"/>
      <c r="BF920" s="261"/>
      <c r="BG920" s="261"/>
      <c r="BH920" s="261"/>
      <c r="BI920" s="261"/>
      <c r="BJ920" s="245"/>
      <c r="BK920" s="245"/>
      <c r="BL920" s="247"/>
      <c r="BM920" s="77"/>
      <c r="BN920" s="561" t="str">
        <f t="shared" si="117"/>
        <v xml:space="preserve"> </v>
      </c>
      <c r="BO920" s="561" t="str">
        <f t="shared" si="121"/>
        <v xml:space="preserve"> </v>
      </c>
      <c r="BP920" s="561" t="str">
        <f t="shared" si="122"/>
        <v xml:space="preserve"> </v>
      </c>
      <c r="BQ920" s="561" t="str">
        <f t="shared" si="123"/>
        <v xml:space="preserve"> </v>
      </c>
      <c r="BR920" s="77"/>
      <c r="BS920" s="145"/>
    </row>
    <row r="921" spans="1:71" s="86" customFormat="1" ht="12.75" x14ac:dyDescent="0.25">
      <c r="A921" s="365"/>
      <c r="B921" s="361">
        <f>Demography!B922</f>
        <v>0</v>
      </c>
      <c r="C921" s="361">
        <f>Demography!C922</f>
        <v>0</v>
      </c>
      <c r="D921" s="362">
        <f>Demography!D922</f>
        <v>0</v>
      </c>
      <c r="E921" s="81"/>
      <c r="F921" s="415"/>
      <c r="G921" s="416"/>
      <c r="H921" s="417"/>
      <c r="I921" s="241"/>
      <c r="J921" s="242"/>
      <c r="K921" s="243"/>
      <c r="L921" s="243"/>
      <c r="M921" s="243"/>
      <c r="N921" s="241"/>
      <c r="O921" s="248"/>
      <c r="P921" s="81"/>
      <c r="Q921" s="241"/>
      <c r="R921" s="416"/>
      <c r="S921" s="416"/>
      <c r="T921" s="81"/>
      <c r="U921" s="242"/>
      <c r="V921" s="242"/>
      <c r="W921" s="241"/>
      <c r="X921" s="242"/>
      <c r="Y921" s="241"/>
      <c r="Z921" s="241"/>
      <c r="AA921" s="241"/>
      <c r="AB921" s="243"/>
      <c r="AC921" s="243"/>
      <c r="AD921" s="77"/>
      <c r="AE921" s="243"/>
      <c r="AF921" s="243"/>
      <c r="AG921" s="243"/>
      <c r="AH921" s="243"/>
      <c r="AI921" s="243"/>
      <c r="AJ921" s="243"/>
      <c r="AK921" s="246"/>
      <c r="AL921" s="246"/>
      <c r="AM921" s="248"/>
      <c r="AN921" s="77"/>
      <c r="AO921" s="562" t="str">
        <f t="shared" si="116"/>
        <v xml:space="preserve"> </v>
      </c>
      <c r="AP921" s="562" t="str">
        <f t="shared" si="118"/>
        <v xml:space="preserve"> </v>
      </c>
      <c r="AQ921" s="562" t="str">
        <f t="shared" si="119"/>
        <v xml:space="preserve"> </v>
      </c>
      <c r="AR921" s="562" t="str">
        <f t="shared" si="120"/>
        <v xml:space="preserve"> </v>
      </c>
      <c r="AS921" s="77"/>
      <c r="AT921" s="360"/>
      <c r="AU921" s="360"/>
      <c r="AV921" s="359"/>
      <c r="AW921" s="360"/>
      <c r="AX921" s="359"/>
      <c r="AY921" s="359"/>
      <c r="AZ921" s="241"/>
      <c r="BA921" s="243"/>
      <c r="BB921" s="243"/>
      <c r="BC921" s="77"/>
      <c r="BD921" s="243"/>
      <c r="BE921" s="243"/>
      <c r="BF921" s="243"/>
      <c r="BG921" s="243"/>
      <c r="BH921" s="243"/>
      <c r="BI921" s="243"/>
      <c r="BJ921" s="246"/>
      <c r="BK921" s="246"/>
      <c r="BL921" s="248"/>
      <c r="BM921" s="77"/>
      <c r="BN921" s="562" t="str">
        <f t="shared" si="117"/>
        <v xml:space="preserve"> </v>
      </c>
      <c r="BO921" s="562" t="str">
        <f t="shared" si="121"/>
        <v xml:space="preserve"> </v>
      </c>
      <c r="BP921" s="562" t="str">
        <f t="shared" si="122"/>
        <v xml:space="preserve"> </v>
      </c>
      <c r="BQ921" s="562" t="str">
        <f t="shared" si="123"/>
        <v xml:space="preserve"> </v>
      </c>
      <c r="BR921" s="77"/>
      <c r="BS921" s="313"/>
    </row>
    <row r="922" spans="1:71" s="86" customFormat="1" ht="12.75" x14ac:dyDescent="0.25">
      <c r="A922" s="365"/>
      <c r="B922" s="147">
        <f>Demography!B923</f>
        <v>0</v>
      </c>
      <c r="C922" s="147">
        <f>Demography!C923</f>
        <v>0</v>
      </c>
      <c r="D922" s="148">
        <f>Demography!D923</f>
        <v>0</v>
      </c>
      <c r="E922" s="81"/>
      <c r="F922" s="238"/>
      <c r="G922" s="150"/>
      <c r="H922" s="414"/>
      <c r="I922" s="256"/>
      <c r="J922" s="240"/>
      <c r="K922" s="261"/>
      <c r="L922" s="261"/>
      <c r="M922" s="261"/>
      <c r="N922" s="256"/>
      <c r="O922" s="247"/>
      <c r="P922" s="81"/>
      <c r="Q922" s="256"/>
      <c r="R922" s="150"/>
      <c r="S922" s="150"/>
      <c r="T922" s="81"/>
      <c r="U922" s="240"/>
      <c r="V922" s="240"/>
      <c r="W922" s="256"/>
      <c r="X922" s="240"/>
      <c r="Y922" s="256"/>
      <c r="Z922" s="256"/>
      <c r="AA922" s="256"/>
      <c r="AB922" s="261"/>
      <c r="AC922" s="261"/>
      <c r="AD922" s="77"/>
      <c r="AE922" s="261"/>
      <c r="AF922" s="261"/>
      <c r="AG922" s="261"/>
      <c r="AH922" s="261"/>
      <c r="AI922" s="261"/>
      <c r="AJ922" s="261"/>
      <c r="AK922" s="245"/>
      <c r="AL922" s="245"/>
      <c r="AM922" s="247"/>
      <c r="AN922" s="77"/>
      <c r="AO922" s="561" t="str">
        <f t="shared" si="116"/>
        <v xml:space="preserve"> </v>
      </c>
      <c r="AP922" s="561" t="str">
        <f t="shared" si="118"/>
        <v xml:space="preserve"> </v>
      </c>
      <c r="AQ922" s="561" t="str">
        <f t="shared" si="119"/>
        <v xml:space="preserve"> </v>
      </c>
      <c r="AR922" s="561" t="str">
        <f t="shared" si="120"/>
        <v xml:space="preserve"> </v>
      </c>
      <c r="AS922" s="77"/>
      <c r="AT922" s="240"/>
      <c r="AU922" s="240"/>
      <c r="AV922" s="256"/>
      <c r="AW922" s="240"/>
      <c r="AX922" s="256"/>
      <c r="AY922" s="256"/>
      <c r="AZ922" s="256"/>
      <c r="BA922" s="261"/>
      <c r="BB922" s="261"/>
      <c r="BC922" s="77"/>
      <c r="BD922" s="261"/>
      <c r="BE922" s="261"/>
      <c r="BF922" s="261"/>
      <c r="BG922" s="261"/>
      <c r="BH922" s="261"/>
      <c r="BI922" s="261"/>
      <c r="BJ922" s="245"/>
      <c r="BK922" s="245"/>
      <c r="BL922" s="247"/>
      <c r="BM922" s="77"/>
      <c r="BN922" s="561" t="str">
        <f t="shared" si="117"/>
        <v xml:space="preserve"> </v>
      </c>
      <c r="BO922" s="561" t="str">
        <f t="shared" si="121"/>
        <v xml:space="preserve"> </v>
      </c>
      <c r="BP922" s="561" t="str">
        <f t="shared" si="122"/>
        <v xml:space="preserve"> </v>
      </c>
      <c r="BQ922" s="561" t="str">
        <f t="shared" si="123"/>
        <v xml:space="preserve"> </v>
      </c>
      <c r="BR922" s="77"/>
      <c r="BS922" s="145"/>
    </row>
    <row r="923" spans="1:71" s="86" customFormat="1" ht="12.75" x14ac:dyDescent="0.25">
      <c r="A923" s="365"/>
      <c r="B923" s="361">
        <f>Demography!B924</f>
        <v>0</v>
      </c>
      <c r="C923" s="361">
        <f>Demography!C924</f>
        <v>0</v>
      </c>
      <c r="D923" s="362">
        <f>Demography!D924</f>
        <v>0</v>
      </c>
      <c r="E923" s="81"/>
      <c r="F923" s="415"/>
      <c r="G923" s="416"/>
      <c r="H923" s="417"/>
      <c r="I923" s="241"/>
      <c r="J923" s="242"/>
      <c r="K923" s="243"/>
      <c r="L923" s="243"/>
      <c r="M923" s="243"/>
      <c r="N923" s="241"/>
      <c r="O923" s="248"/>
      <c r="P923" s="81"/>
      <c r="Q923" s="241"/>
      <c r="R923" s="416"/>
      <c r="S923" s="416"/>
      <c r="T923" s="81"/>
      <c r="U923" s="242"/>
      <c r="V923" s="242"/>
      <c r="W923" s="241"/>
      <c r="X923" s="242"/>
      <c r="Y923" s="241"/>
      <c r="Z923" s="241"/>
      <c r="AA923" s="241"/>
      <c r="AB923" s="243"/>
      <c r="AC923" s="243"/>
      <c r="AD923" s="77"/>
      <c r="AE923" s="243"/>
      <c r="AF923" s="243"/>
      <c r="AG923" s="243"/>
      <c r="AH923" s="243"/>
      <c r="AI923" s="243"/>
      <c r="AJ923" s="243"/>
      <c r="AK923" s="246"/>
      <c r="AL923" s="246"/>
      <c r="AM923" s="248"/>
      <c r="AN923" s="77"/>
      <c r="AO923" s="562" t="str">
        <f t="shared" si="116"/>
        <v xml:space="preserve"> </v>
      </c>
      <c r="AP923" s="562" t="str">
        <f t="shared" si="118"/>
        <v xml:space="preserve"> </v>
      </c>
      <c r="AQ923" s="562" t="str">
        <f t="shared" si="119"/>
        <v xml:space="preserve"> </v>
      </c>
      <c r="AR923" s="562" t="str">
        <f t="shared" si="120"/>
        <v xml:space="preserve"> </v>
      </c>
      <c r="AS923" s="77"/>
      <c r="AT923" s="360"/>
      <c r="AU923" s="360"/>
      <c r="AV923" s="359"/>
      <c r="AW923" s="360"/>
      <c r="AX923" s="359"/>
      <c r="AY923" s="359"/>
      <c r="AZ923" s="241"/>
      <c r="BA923" s="243"/>
      <c r="BB923" s="243"/>
      <c r="BC923" s="77"/>
      <c r="BD923" s="243"/>
      <c r="BE923" s="243"/>
      <c r="BF923" s="243"/>
      <c r="BG923" s="243"/>
      <c r="BH923" s="243"/>
      <c r="BI923" s="243"/>
      <c r="BJ923" s="246"/>
      <c r="BK923" s="246"/>
      <c r="BL923" s="248"/>
      <c r="BM923" s="77"/>
      <c r="BN923" s="562" t="str">
        <f t="shared" si="117"/>
        <v xml:space="preserve"> </v>
      </c>
      <c r="BO923" s="562" t="str">
        <f t="shared" si="121"/>
        <v xml:space="preserve"> </v>
      </c>
      <c r="BP923" s="562" t="str">
        <f t="shared" si="122"/>
        <v xml:space="preserve"> </v>
      </c>
      <c r="BQ923" s="562" t="str">
        <f t="shared" si="123"/>
        <v xml:space="preserve"> </v>
      </c>
      <c r="BR923" s="77"/>
      <c r="BS923" s="313"/>
    </row>
    <row r="924" spans="1:71" s="86" customFormat="1" ht="12.75" x14ac:dyDescent="0.25">
      <c r="A924" s="365"/>
      <c r="B924" s="147">
        <f>Demography!B925</f>
        <v>0</v>
      </c>
      <c r="C924" s="147">
        <f>Demography!C925</f>
        <v>0</v>
      </c>
      <c r="D924" s="148">
        <f>Demography!D925</f>
        <v>0</v>
      </c>
      <c r="E924" s="81"/>
      <c r="F924" s="238"/>
      <c r="G924" s="150"/>
      <c r="H924" s="414"/>
      <c r="I924" s="256"/>
      <c r="J924" s="240"/>
      <c r="K924" s="261"/>
      <c r="L924" s="261"/>
      <c r="M924" s="261"/>
      <c r="N924" s="256"/>
      <c r="O924" s="247"/>
      <c r="P924" s="81"/>
      <c r="Q924" s="256"/>
      <c r="R924" s="150"/>
      <c r="S924" s="150"/>
      <c r="T924" s="81"/>
      <c r="U924" s="240"/>
      <c r="V924" s="240"/>
      <c r="W924" s="256"/>
      <c r="X924" s="240"/>
      <c r="Y924" s="256"/>
      <c r="Z924" s="256"/>
      <c r="AA924" s="256"/>
      <c r="AB924" s="261"/>
      <c r="AC924" s="261"/>
      <c r="AD924" s="77"/>
      <c r="AE924" s="261"/>
      <c r="AF924" s="261"/>
      <c r="AG924" s="261"/>
      <c r="AH924" s="261"/>
      <c r="AI924" s="261"/>
      <c r="AJ924" s="261"/>
      <c r="AK924" s="245"/>
      <c r="AL924" s="245"/>
      <c r="AM924" s="247"/>
      <c r="AN924" s="77"/>
      <c r="AO924" s="561" t="str">
        <f t="shared" si="116"/>
        <v xml:space="preserve"> </v>
      </c>
      <c r="AP924" s="561" t="str">
        <f t="shared" si="118"/>
        <v xml:space="preserve"> </v>
      </c>
      <c r="AQ924" s="561" t="str">
        <f t="shared" si="119"/>
        <v xml:space="preserve"> </v>
      </c>
      <c r="AR924" s="561" t="str">
        <f t="shared" si="120"/>
        <v xml:space="preserve"> </v>
      </c>
      <c r="AS924" s="77"/>
      <c r="AT924" s="240"/>
      <c r="AU924" s="240"/>
      <c r="AV924" s="256"/>
      <c r="AW924" s="240"/>
      <c r="AX924" s="256"/>
      <c r="AY924" s="256"/>
      <c r="AZ924" s="256"/>
      <c r="BA924" s="261"/>
      <c r="BB924" s="261"/>
      <c r="BC924" s="77"/>
      <c r="BD924" s="261"/>
      <c r="BE924" s="261"/>
      <c r="BF924" s="261"/>
      <c r="BG924" s="261"/>
      <c r="BH924" s="261"/>
      <c r="BI924" s="261"/>
      <c r="BJ924" s="245"/>
      <c r="BK924" s="245"/>
      <c r="BL924" s="247"/>
      <c r="BM924" s="77"/>
      <c r="BN924" s="561" t="str">
        <f t="shared" si="117"/>
        <v xml:space="preserve"> </v>
      </c>
      <c r="BO924" s="561" t="str">
        <f t="shared" si="121"/>
        <v xml:space="preserve"> </v>
      </c>
      <c r="BP924" s="561" t="str">
        <f t="shared" si="122"/>
        <v xml:space="preserve"> </v>
      </c>
      <c r="BQ924" s="561" t="str">
        <f t="shared" si="123"/>
        <v xml:space="preserve"> </v>
      </c>
      <c r="BR924" s="77"/>
      <c r="BS924" s="145"/>
    </row>
    <row r="925" spans="1:71" s="86" customFormat="1" ht="12.75" x14ac:dyDescent="0.25">
      <c r="A925" s="365"/>
      <c r="B925" s="361">
        <f>Demography!B926</f>
        <v>0</v>
      </c>
      <c r="C925" s="361">
        <f>Demography!C926</f>
        <v>0</v>
      </c>
      <c r="D925" s="362">
        <f>Demography!D926</f>
        <v>0</v>
      </c>
      <c r="E925" s="81"/>
      <c r="F925" s="415"/>
      <c r="G925" s="416"/>
      <c r="H925" s="417"/>
      <c r="I925" s="241"/>
      <c r="J925" s="242"/>
      <c r="K925" s="243"/>
      <c r="L925" s="243"/>
      <c r="M925" s="243"/>
      <c r="N925" s="241"/>
      <c r="O925" s="248"/>
      <c r="P925" s="81"/>
      <c r="Q925" s="241"/>
      <c r="R925" s="416"/>
      <c r="S925" s="416"/>
      <c r="T925" s="81"/>
      <c r="U925" s="242"/>
      <c r="V925" s="242"/>
      <c r="W925" s="241"/>
      <c r="X925" s="242"/>
      <c r="Y925" s="241"/>
      <c r="Z925" s="241"/>
      <c r="AA925" s="241"/>
      <c r="AB925" s="243"/>
      <c r="AC925" s="243"/>
      <c r="AD925" s="77"/>
      <c r="AE925" s="243"/>
      <c r="AF925" s="243"/>
      <c r="AG925" s="243"/>
      <c r="AH925" s="243"/>
      <c r="AI925" s="243"/>
      <c r="AJ925" s="243"/>
      <c r="AK925" s="246"/>
      <c r="AL925" s="246"/>
      <c r="AM925" s="248"/>
      <c r="AN925" s="77"/>
      <c r="AO925" s="562" t="str">
        <f t="shared" si="116"/>
        <v xml:space="preserve"> </v>
      </c>
      <c r="AP925" s="562" t="str">
        <f t="shared" si="118"/>
        <v xml:space="preserve"> </v>
      </c>
      <c r="AQ925" s="562" t="str">
        <f t="shared" si="119"/>
        <v xml:space="preserve"> </v>
      </c>
      <c r="AR925" s="562" t="str">
        <f t="shared" si="120"/>
        <v xml:space="preserve"> </v>
      </c>
      <c r="AS925" s="77"/>
      <c r="AT925" s="360"/>
      <c r="AU925" s="360"/>
      <c r="AV925" s="359"/>
      <c r="AW925" s="360"/>
      <c r="AX925" s="359"/>
      <c r="AY925" s="359"/>
      <c r="AZ925" s="241"/>
      <c r="BA925" s="243"/>
      <c r="BB925" s="243"/>
      <c r="BC925" s="77"/>
      <c r="BD925" s="243"/>
      <c r="BE925" s="243"/>
      <c r="BF925" s="243"/>
      <c r="BG925" s="243"/>
      <c r="BH925" s="243"/>
      <c r="BI925" s="243"/>
      <c r="BJ925" s="246"/>
      <c r="BK925" s="246"/>
      <c r="BL925" s="248"/>
      <c r="BM925" s="77"/>
      <c r="BN925" s="562" t="str">
        <f t="shared" si="117"/>
        <v xml:space="preserve"> </v>
      </c>
      <c r="BO925" s="562" t="str">
        <f t="shared" si="121"/>
        <v xml:space="preserve"> </v>
      </c>
      <c r="BP925" s="562" t="str">
        <f t="shared" si="122"/>
        <v xml:space="preserve"> </v>
      </c>
      <c r="BQ925" s="562" t="str">
        <f t="shared" si="123"/>
        <v xml:space="preserve"> </v>
      </c>
      <c r="BR925" s="77"/>
      <c r="BS925" s="313"/>
    </row>
    <row r="926" spans="1:71" s="86" customFormat="1" ht="12.75" x14ac:dyDescent="0.25">
      <c r="A926" s="365"/>
      <c r="B926" s="147">
        <f>Demography!B927</f>
        <v>0</v>
      </c>
      <c r="C926" s="147">
        <f>Demography!C927</f>
        <v>0</v>
      </c>
      <c r="D926" s="148">
        <f>Demography!D927</f>
        <v>0</v>
      </c>
      <c r="E926" s="81"/>
      <c r="F926" s="238"/>
      <c r="G926" s="150"/>
      <c r="H926" s="414"/>
      <c r="I926" s="256"/>
      <c r="J926" s="240"/>
      <c r="K926" s="261"/>
      <c r="L926" s="261"/>
      <c r="M926" s="261"/>
      <c r="N926" s="256"/>
      <c r="O926" s="247"/>
      <c r="P926" s="81"/>
      <c r="Q926" s="256"/>
      <c r="R926" s="150"/>
      <c r="S926" s="150"/>
      <c r="T926" s="81"/>
      <c r="U926" s="240"/>
      <c r="V926" s="240"/>
      <c r="W926" s="256"/>
      <c r="X926" s="240"/>
      <c r="Y926" s="256"/>
      <c r="Z926" s="256"/>
      <c r="AA926" s="256"/>
      <c r="AB926" s="261"/>
      <c r="AC926" s="261"/>
      <c r="AD926" s="77"/>
      <c r="AE926" s="261"/>
      <c r="AF926" s="261"/>
      <c r="AG926" s="261"/>
      <c r="AH926" s="261"/>
      <c r="AI926" s="261"/>
      <c r="AJ926" s="261"/>
      <c r="AK926" s="245"/>
      <c r="AL926" s="245"/>
      <c r="AM926" s="247"/>
      <c r="AN926" s="77"/>
      <c r="AO926" s="561" t="str">
        <f t="shared" si="116"/>
        <v xml:space="preserve"> </v>
      </c>
      <c r="AP926" s="561" t="str">
        <f t="shared" si="118"/>
        <v xml:space="preserve"> </v>
      </c>
      <c r="AQ926" s="561" t="str">
        <f t="shared" si="119"/>
        <v xml:space="preserve"> </v>
      </c>
      <c r="AR926" s="561" t="str">
        <f t="shared" si="120"/>
        <v xml:space="preserve"> </v>
      </c>
      <c r="AS926" s="77"/>
      <c r="AT926" s="240"/>
      <c r="AU926" s="240"/>
      <c r="AV926" s="256"/>
      <c r="AW926" s="240"/>
      <c r="AX926" s="256"/>
      <c r="AY926" s="256"/>
      <c r="AZ926" s="256"/>
      <c r="BA926" s="261"/>
      <c r="BB926" s="261"/>
      <c r="BC926" s="77"/>
      <c r="BD926" s="261"/>
      <c r="BE926" s="261"/>
      <c r="BF926" s="261"/>
      <c r="BG926" s="261"/>
      <c r="BH926" s="261"/>
      <c r="BI926" s="261"/>
      <c r="BJ926" s="245"/>
      <c r="BK926" s="245"/>
      <c r="BL926" s="247"/>
      <c r="BM926" s="77"/>
      <c r="BN926" s="561" t="str">
        <f t="shared" si="117"/>
        <v xml:space="preserve"> </v>
      </c>
      <c r="BO926" s="561" t="str">
        <f t="shared" si="121"/>
        <v xml:space="preserve"> </v>
      </c>
      <c r="BP926" s="561" t="str">
        <f t="shared" si="122"/>
        <v xml:space="preserve"> </v>
      </c>
      <c r="BQ926" s="561" t="str">
        <f t="shared" si="123"/>
        <v xml:space="preserve"> </v>
      </c>
      <c r="BR926" s="77"/>
      <c r="BS926" s="145"/>
    </row>
    <row r="927" spans="1:71" s="86" customFormat="1" ht="12.75" x14ac:dyDescent="0.25">
      <c r="A927" s="365"/>
      <c r="B927" s="361">
        <f>Demography!B928</f>
        <v>0</v>
      </c>
      <c r="C927" s="361">
        <f>Demography!C928</f>
        <v>0</v>
      </c>
      <c r="D927" s="362">
        <f>Demography!D928</f>
        <v>0</v>
      </c>
      <c r="E927" s="81"/>
      <c r="F927" s="415"/>
      <c r="G927" s="416"/>
      <c r="H927" s="417"/>
      <c r="I927" s="241"/>
      <c r="J927" s="242"/>
      <c r="K927" s="243"/>
      <c r="L927" s="243"/>
      <c r="M927" s="243"/>
      <c r="N927" s="241"/>
      <c r="O927" s="248"/>
      <c r="P927" s="81"/>
      <c r="Q927" s="241"/>
      <c r="R927" s="416"/>
      <c r="S927" s="416"/>
      <c r="T927" s="81"/>
      <c r="U927" s="242"/>
      <c r="V927" s="242"/>
      <c r="W927" s="241"/>
      <c r="X927" s="242"/>
      <c r="Y927" s="241"/>
      <c r="Z927" s="241"/>
      <c r="AA927" s="241"/>
      <c r="AB927" s="243"/>
      <c r="AC927" s="243"/>
      <c r="AD927" s="77"/>
      <c r="AE927" s="243"/>
      <c r="AF927" s="243"/>
      <c r="AG927" s="243"/>
      <c r="AH927" s="243"/>
      <c r="AI927" s="243"/>
      <c r="AJ927" s="243"/>
      <c r="AK927" s="246"/>
      <c r="AL927" s="246"/>
      <c r="AM927" s="248"/>
      <c r="AN927" s="77"/>
      <c r="AO927" s="562" t="str">
        <f t="shared" si="116"/>
        <v xml:space="preserve"> </v>
      </c>
      <c r="AP927" s="562" t="str">
        <f t="shared" si="118"/>
        <v xml:space="preserve"> </v>
      </c>
      <c r="AQ927" s="562" t="str">
        <f t="shared" si="119"/>
        <v xml:space="preserve"> </v>
      </c>
      <c r="AR927" s="562" t="str">
        <f t="shared" si="120"/>
        <v xml:space="preserve"> </v>
      </c>
      <c r="AS927" s="77"/>
      <c r="AT927" s="360"/>
      <c r="AU927" s="360"/>
      <c r="AV927" s="359"/>
      <c r="AW927" s="360"/>
      <c r="AX927" s="359"/>
      <c r="AY927" s="359"/>
      <c r="AZ927" s="241"/>
      <c r="BA927" s="243"/>
      <c r="BB927" s="243"/>
      <c r="BC927" s="77"/>
      <c r="BD927" s="243"/>
      <c r="BE927" s="243"/>
      <c r="BF927" s="243"/>
      <c r="BG927" s="243"/>
      <c r="BH927" s="243"/>
      <c r="BI927" s="243"/>
      <c r="BJ927" s="246"/>
      <c r="BK927" s="246"/>
      <c r="BL927" s="248"/>
      <c r="BM927" s="77"/>
      <c r="BN927" s="562" t="str">
        <f t="shared" si="117"/>
        <v xml:space="preserve"> </v>
      </c>
      <c r="BO927" s="562" t="str">
        <f t="shared" si="121"/>
        <v xml:space="preserve"> </v>
      </c>
      <c r="BP927" s="562" t="str">
        <f t="shared" si="122"/>
        <v xml:space="preserve"> </v>
      </c>
      <c r="BQ927" s="562" t="str">
        <f t="shared" si="123"/>
        <v xml:space="preserve"> </v>
      </c>
      <c r="BR927" s="77"/>
      <c r="BS927" s="313"/>
    </row>
    <row r="928" spans="1:71" s="86" customFormat="1" ht="12.75" x14ac:dyDescent="0.25">
      <c r="A928" s="365"/>
      <c r="B928" s="147">
        <f>Demography!B929</f>
        <v>0</v>
      </c>
      <c r="C928" s="147">
        <f>Demography!C929</f>
        <v>0</v>
      </c>
      <c r="D928" s="148">
        <f>Demography!D929</f>
        <v>0</v>
      </c>
      <c r="E928" s="81"/>
      <c r="F928" s="238"/>
      <c r="G928" s="150"/>
      <c r="H928" s="414"/>
      <c r="I928" s="256"/>
      <c r="J928" s="240"/>
      <c r="K928" s="261"/>
      <c r="L928" s="261"/>
      <c r="M928" s="261"/>
      <c r="N928" s="256"/>
      <c r="O928" s="247"/>
      <c r="P928" s="81"/>
      <c r="Q928" s="256"/>
      <c r="R928" s="150"/>
      <c r="S928" s="150"/>
      <c r="T928" s="81"/>
      <c r="U928" s="240"/>
      <c r="V928" s="240"/>
      <c r="W928" s="256"/>
      <c r="X928" s="240"/>
      <c r="Y928" s="256"/>
      <c r="Z928" s="256"/>
      <c r="AA928" s="256"/>
      <c r="AB928" s="261"/>
      <c r="AC928" s="261"/>
      <c r="AD928" s="77"/>
      <c r="AE928" s="261"/>
      <c r="AF928" s="261"/>
      <c r="AG928" s="261"/>
      <c r="AH928" s="261"/>
      <c r="AI928" s="261"/>
      <c r="AJ928" s="261"/>
      <c r="AK928" s="245"/>
      <c r="AL928" s="245"/>
      <c r="AM928" s="247"/>
      <c r="AN928" s="77"/>
      <c r="AO928" s="561" t="str">
        <f t="shared" si="116"/>
        <v xml:space="preserve"> </v>
      </c>
      <c r="AP928" s="561" t="str">
        <f t="shared" si="118"/>
        <v xml:space="preserve"> </v>
      </c>
      <c r="AQ928" s="561" t="str">
        <f t="shared" si="119"/>
        <v xml:space="preserve"> </v>
      </c>
      <c r="AR928" s="561" t="str">
        <f t="shared" si="120"/>
        <v xml:space="preserve"> </v>
      </c>
      <c r="AS928" s="77"/>
      <c r="AT928" s="240"/>
      <c r="AU928" s="240"/>
      <c r="AV928" s="256"/>
      <c r="AW928" s="240"/>
      <c r="AX928" s="256"/>
      <c r="AY928" s="256"/>
      <c r="AZ928" s="256"/>
      <c r="BA928" s="261"/>
      <c r="BB928" s="261"/>
      <c r="BC928" s="77"/>
      <c r="BD928" s="261"/>
      <c r="BE928" s="261"/>
      <c r="BF928" s="261"/>
      <c r="BG928" s="261"/>
      <c r="BH928" s="261"/>
      <c r="BI928" s="261"/>
      <c r="BJ928" s="245"/>
      <c r="BK928" s="245"/>
      <c r="BL928" s="247"/>
      <c r="BM928" s="77"/>
      <c r="BN928" s="561" t="str">
        <f t="shared" si="117"/>
        <v xml:space="preserve"> </v>
      </c>
      <c r="BO928" s="561" t="str">
        <f t="shared" si="121"/>
        <v xml:space="preserve"> </v>
      </c>
      <c r="BP928" s="561" t="str">
        <f t="shared" si="122"/>
        <v xml:space="preserve"> </v>
      </c>
      <c r="BQ928" s="561" t="str">
        <f t="shared" si="123"/>
        <v xml:space="preserve"> </v>
      </c>
      <c r="BR928" s="77"/>
      <c r="BS928" s="145"/>
    </row>
    <row r="929" spans="1:71" s="86" customFormat="1" ht="12.75" x14ac:dyDescent="0.25">
      <c r="A929" s="365"/>
      <c r="B929" s="361">
        <f>Demography!B930</f>
        <v>0</v>
      </c>
      <c r="C929" s="361">
        <f>Demography!C930</f>
        <v>0</v>
      </c>
      <c r="D929" s="362">
        <f>Demography!D930</f>
        <v>0</v>
      </c>
      <c r="E929" s="81"/>
      <c r="F929" s="415"/>
      <c r="G929" s="416"/>
      <c r="H929" s="417"/>
      <c r="I929" s="241"/>
      <c r="J929" s="242"/>
      <c r="K929" s="243"/>
      <c r="L929" s="243"/>
      <c r="M929" s="243"/>
      <c r="N929" s="241"/>
      <c r="O929" s="248"/>
      <c r="P929" s="81"/>
      <c r="Q929" s="241"/>
      <c r="R929" s="416"/>
      <c r="S929" s="416"/>
      <c r="T929" s="81"/>
      <c r="U929" s="242"/>
      <c r="V929" s="242"/>
      <c r="W929" s="241"/>
      <c r="X929" s="242"/>
      <c r="Y929" s="241"/>
      <c r="Z929" s="241"/>
      <c r="AA929" s="241"/>
      <c r="AB929" s="243"/>
      <c r="AC929" s="243"/>
      <c r="AD929" s="77"/>
      <c r="AE929" s="243"/>
      <c r="AF929" s="243"/>
      <c r="AG929" s="243"/>
      <c r="AH929" s="243"/>
      <c r="AI929" s="243"/>
      <c r="AJ929" s="243"/>
      <c r="AK929" s="246"/>
      <c r="AL929" s="246"/>
      <c r="AM929" s="248"/>
      <c r="AN929" s="77"/>
      <c r="AO929" s="562" t="str">
        <f t="shared" si="116"/>
        <v xml:space="preserve"> </v>
      </c>
      <c r="AP929" s="562" t="str">
        <f t="shared" si="118"/>
        <v xml:space="preserve"> </v>
      </c>
      <c r="AQ929" s="562" t="str">
        <f t="shared" si="119"/>
        <v xml:space="preserve"> </v>
      </c>
      <c r="AR929" s="562" t="str">
        <f t="shared" si="120"/>
        <v xml:space="preserve"> </v>
      </c>
      <c r="AS929" s="77"/>
      <c r="AT929" s="360"/>
      <c r="AU929" s="360"/>
      <c r="AV929" s="359"/>
      <c r="AW929" s="360"/>
      <c r="AX929" s="359"/>
      <c r="AY929" s="359"/>
      <c r="AZ929" s="241"/>
      <c r="BA929" s="243"/>
      <c r="BB929" s="243"/>
      <c r="BC929" s="77"/>
      <c r="BD929" s="243"/>
      <c r="BE929" s="243"/>
      <c r="BF929" s="243"/>
      <c r="BG929" s="243"/>
      <c r="BH929" s="243"/>
      <c r="BI929" s="243"/>
      <c r="BJ929" s="246"/>
      <c r="BK929" s="246"/>
      <c r="BL929" s="248"/>
      <c r="BM929" s="77"/>
      <c r="BN929" s="562" t="str">
        <f t="shared" si="117"/>
        <v xml:space="preserve"> </v>
      </c>
      <c r="BO929" s="562" t="str">
        <f t="shared" si="121"/>
        <v xml:space="preserve"> </v>
      </c>
      <c r="BP929" s="562" t="str">
        <f t="shared" si="122"/>
        <v xml:space="preserve"> </v>
      </c>
      <c r="BQ929" s="562" t="str">
        <f t="shared" si="123"/>
        <v xml:space="preserve"> </v>
      </c>
      <c r="BR929" s="77"/>
      <c r="BS929" s="313"/>
    </row>
    <row r="930" spans="1:71" s="86" customFormat="1" ht="12.75" x14ac:dyDescent="0.25">
      <c r="A930" s="365"/>
      <c r="B930" s="147">
        <f>Demography!B931</f>
        <v>0</v>
      </c>
      <c r="C930" s="147">
        <f>Demography!C931</f>
        <v>0</v>
      </c>
      <c r="D930" s="148">
        <f>Demography!D931</f>
        <v>0</v>
      </c>
      <c r="E930" s="81"/>
      <c r="F930" s="238"/>
      <c r="G930" s="150"/>
      <c r="H930" s="414"/>
      <c r="I930" s="256"/>
      <c r="J930" s="240"/>
      <c r="K930" s="261"/>
      <c r="L930" s="261"/>
      <c r="M930" s="261"/>
      <c r="N930" s="256"/>
      <c r="O930" s="247"/>
      <c r="P930" s="81"/>
      <c r="Q930" s="256"/>
      <c r="R930" s="150"/>
      <c r="S930" s="150"/>
      <c r="T930" s="81"/>
      <c r="U930" s="240"/>
      <c r="V930" s="240"/>
      <c r="W930" s="256"/>
      <c r="X930" s="240"/>
      <c r="Y930" s="256"/>
      <c r="Z930" s="256"/>
      <c r="AA930" s="256"/>
      <c r="AB930" s="261"/>
      <c r="AC930" s="261"/>
      <c r="AD930" s="77"/>
      <c r="AE930" s="261"/>
      <c r="AF930" s="261"/>
      <c r="AG930" s="261"/>
      <c r="AH930" s="261"/>
      <c r="AI930" s="261"/>
      <c r="AJ930" s="261"/>
      <c r="AK930" s="245"/>
      <c r="AL930" s="245"/>
      <c r="AM930" s="247"/>
      <c r="AN930" s="77"/>
      <c r="AO930" s="561" t="str">
        <f t="shared" si="116"/>
        <v xml:space="preserve"> </v>
      </c>
      <c r="AP930" s="561" t="str">
        <f t="shared" si="118"/>
        <v xml:space="preserve"> </v>
      </c>
      <c r="AQ930" s="561" t="str">
        <f t="shared" si="119"/>
        <v xml:space="preserve"> </v>
      </c>
      <c r="AR930" s="561" t="str">
        <f t="shared" si="120"/>
        <v xml:space="preserve"> </v>
      </c>
      <c r="AS930" s="77"/>
      <c r="AT930" s="240"/>
      <c r="AU930" s="240"/>
      <c r="AV930" s="256"/>
      <c r="AW930" s="240"/>
      <c r="AX930" s="256"/>
      <c r="AY930" s="256"/>
      <c r="AZ930" s="256"/>
      <c r="BA930" s="261"/>
      <c r="BB930" s="261"/>
      <c r="BC930" s="77"/>
      <c r="BD930" s="261"/>
      <c r="BE930" s="261"/>
      <c r="BF930" s="261"/>
      <c r="BG930" s="261"/>
      <c r="BH930" s="261"/>
      <c r="BI930" s="261"/>
      <c r="BJ930" s="245"/>
      <c r="BK930" s="245"/>
      <c r="BL930" s="247"/>
      <c r="BM930" s="77"/>
      <c r="BN930" s="561" t="str">
        <f t="shared" si="117"/>
        <v xml:space="preserve"> </v>
      </c>
      <c r="BO930" s="561" t="str">
        <f t="shared" si="121"/>
        <v xml:space="preserve"> </v>
      </c>
      <c r="BP930" s="561" t="str">
        <f t="shared" si="122"/>
        <v xml:space="preserve"> </v>
      </c>
      <c r="BQ930" s="561" t="str">
        <f t="shared" si="123"/>
        <v xml:space="preserve"> </v>
      </c>
      <c r="BR930" s="77"/>
      <c r="BS930" s="145"/>
    </row>
    <row r="931" spans="1:71" s="86" customFormat="1" ht="12.75" x14ac:dyDescent="0.25">
      <c r="A931" s="365"/>
      <c r="B931" s="361">
        <f>Demography!B932</f>
        <v>0</v>
      </c>
      <c r="C931" s="361">
        <f>Demography!C932</f>
        <v>0</v>
      </c>
      <c r="D931" s="362">
        <f>Demography!D932</f>
        <v>0</v>
      </c>
      <c r="E931" s="81"/>
      <c r="F931" s="415"/>
      <c r="G931" s="416"/>
      <c r="H931" s="417"/>
      <c r="I931" s="241"/>
      <c r="J931" s="242"/>
      <c r="K931" s="243"/>
      <c r="L931" s="243"/>
      <c r="M931" s="243"/>
      <c r="N931" s="241"/>
      <c r="O931" s="248"/>
      <c r="P931" s="81"/>
      <c r="Q931" s="241"/>
      <c r="R931" s="416"/>
      <c r="S931" s="416"/>
      <c r="T931" s="81"/>
      <c r="U931" s="242"/>
      <c r="V931" s="242"/>
      <c r="W931" s="241"/>
      <c r="X931" s="242"/>
      <c r="Y931" s="241"/>
      <c r="Z931" s="241"/>
      <c r="AA931" s="241"/>
      <c r="AB931" s="243"/>
      <c r="AC931" s="243"/>
      <c r="AD931" s="77"/>
      <c r="AE931" s="243"/>
      <c r="AF931" s="243"/>
      <c r="AG931" s="243"/>
      <c r="AH931" s="243"/>
      <c r="AI931" s="243"/>
      <c r="AJ931" s="243"/>
      <c r="AK931" s="246"/>
      <c r="AL931" s="246"/>
      <c r="AM931" s="248"/>
      <c r="AN931" s="77"/>
      <c r="AO931" s="562" t="str">
        <f t="shared" si="116"/>
        <v xml:space="preserve"> </v>
      </c>
      <c r="AP931" s="562" t="str">
        <f t="shared" si="118"/>
        <v xml:space="preserve"> </v>
      </c>
      <c r="AQ931" s="562" t="str">
        <f t="shared" si="119"/>
        <v xml:space="preserve"> </v>
      </c>
      <c r="AR931" s="562" t="str">
        <f t="shared" si="120"/>
        <v xml:space="preserve"> </v>
      </c>
      <c r="AS931" s="77"/>
      <c r="AT931" s="360"/>
      <c r="AU931" s="360"/>
      <c r="AV931" s="359"/>
      <c r="AW931" s="360"/>
      <c r="AX931" s="359"/>
      <c r="AY931" s="359"/>
      <c r="AZ931" s="241"/>
      <c r="BA931" s="243"/>
      <c r="BB931" s="243"/>
      <c r="BC931" s="77"/>
      <c r="BD931" s="243"/>
      <c r="BE931" s="243"/>
      <c r="BF931" s="243"/>
      <c r="BG931" s="243"/>
      <c r="BH931" s="243"/>
      <c r="BI931" s="243"/>
      <c r="BJ931" s="246"/>
      <c r="BK931" s="246"/>
      <c r="BL931" s="248"/>
      <c r="BM931" s="77"/>
      <c r="BN931" s="562" t="str">
        <f t="shared" si="117"/>
        <v xml:space="preserve"> </v>
      </c>
      <c r="BO931" s="562" t="str">
        <f t="shared" si="121"/>
        <v xml:space="preserve"> </v>
      </c>
      <c r="BP931" s="562" t="str">
        <f t="shared" si="122"/>
        <v xml:space="preserve"> </v>
      </c>
      <c r="BQ931" s="562" t="str">
        <f t="shared" si="123"/>
        <v xml:space="preserve"> </v>
      </c>
      <c r="BR931" s="77"/>
      <c r="BS931" s="313"/>
    </row>
    <row r="932" spans="1:71" s="86" customFormat="1" ht="12.75" x14ac:dyDescent="0.25">
      <c r="A932" s="365"/>
      <c r="B932" s="147">
        <f>Demography!B933</f>
        <v>0</v>
      </c>
      <c r="C932" s="147">
        <f>Demography!C933</f>
        <v>0</v>
      </c>
      <c r="D932" s="148">
        <f>Demography!D933</f>
        <v>0</v>
      </c>
      <c r="E932" s="81"/>
      <c r="F932" s="238"/>
      <c r="G932" s="150"/>
      <c r="H932" s="414"/>
      <c r="I932" s="256"/>
      <c r="J932" s="240"/>
      <c r="K932" s="261"/>
      <c r="L932" s="261"/>
      <c r="M932" s="261"/>
      <c r="N932" s="256"/>
      <c r="O932" s="247"/>
      <c r="P932" s="81"/>
      <c r="Q932" s="256"/>
      <c r="R932" s="150"/>
      <c r="S932" s="150"/>
      <c r="T932" s="81"/>
      <c r="U932" s="240"/>
      <c r="V932" s="240"/>
      <c r="W932" s="256"/>
      <c r="X932" s="240"/>
      <c r="Y932" s="256"/>
      <c r="Z932" s="256"/>
      <c r="AA932" s="256"/>
      <c r="AB932" s="261"/>
      <c r="AC932" s="261"/>
      <c r="AD932" s="77"/>
      <c r="AE932" s="261"/>
      <c r="AF932" s="261"/>
      <c r="AG932" s="261"/>
      <c r="AH932" s="261"/>
      <c r="AI932" s="261"/>
      <c r="AJ932" s="261"/>
      <c r="AK932" s="245"/>
      <c r="AL932" s="245"/>
      <c r="AM932" s="247"/>
      <c r="AN932" s="77"/>
      <c r="AO932" s="561" t="str">
        <f t="shared" si="116"/>
        <v xml:space="preserve"> </v>
      </c>
      <c r="AP932" s="561" t="str">
        <f t="shared" si="118"/>
        <v xml:space="preserve"> </v>
      </c>
      <c r="AQ932" s="561" t="str">
        <f t="shared" si="119"/>
        <v xml:space="preserve"> </v>
      </c>
      <c r="AR932" s="561" t="str">
        <f t="shared" si="120"/>
        <v xml:space="preserve"> </v>
      </c>
      <c r="AS932" s="77"/>
      <c r="AT932" s="240"/>
      <c r="AU932" s="240"/>
      <c r="AV932" s="256"/>
      <c r="AW932" s="240"/>
      <c r="AX932" s="256"/>
      <c r="AY932" s="256"/>
      <c r="AZ932" s="256"/>
      <c r="BA932" s="261"/>
      <c r="BB932" s="261"/>
      <c r="BC932" s="77"/>
      <c r="BD932" s="261"/>
      <c r="BE932" s="261"/>
      <c r="BF932" s="261"/>
      <c r="BG932" s="261"/>
      <c r="BH932" s="261"/>
      <c r="BI932" s="261"/>
      <c r="BJ932" s="245"/>
      <c r="BK932" s="245"/>
      <c r="BL932" s="247"/>
      <c r="BM932" s="77"/>
      <c r="BN932" s="561" t="str">
        <f t="shared" si="117"/>
        <v xml:space="preserve"> </v>
      </c>
      <c r="BO932" s="561" t="str">
        <f t="shared" si="121"/>
        <v xml:space="preserve"> </v>
      </c>
      <c r="BP932" s="561" t="str">
        <f t="shared" si="122"/>
        <v xml:space="preserve"> </v>
      </c>
      <c r="BQ932" s="561" t="str">
        <f t="shared" si="123"/>
        <v xml:space="preserve"> </v>
      </c>
      <c r="BR932" s="77"/>
      <c r="BS932" s="145"/>
    </row>
    <row r="933" spans="1:71" s="86" customFormat="1" ht="12.75" x14ac:dyDescent="0.25">
      <c r="A933" s="365"/>
      <c r="B933" s="361">
        <f>Demography!B934</f>
        <v>0</v>
      </c>
      <c r="C933" s="361">
        <f>Demography!C934</f>
        <v>0</v>
      </c>
      <c r="D933" s="362">
        <f>Demography!D934</f>
        <v>0</v>
      </c>
      <c r="E933" s="81"/>
      <c r="F933" s="415"/>
      <c r="G933" s="416"/>
      <c r="H933" s="417"/>
      <c r="I933" s="241"/>
      <c r="J933" s="242"/>
      <c r="K933" s="243"/>
      <c r="L933" s="243"/>
      <c r="M933" s="243"/>
      <c r="N933" s="241"/>
      <c r="O933" s="248"/>
      <c r="P933" s="81"/>
      <c r="Q933" s="241"/>
      <c r="R933" s="416"/>
      <c r="S933" s="416"/>
      <c r="T933" s="81"/>
      <c r="U933" s="242"/>
      <c r="V933" s="242"/>
      <c r="W933" s="241"/>
      <c r="X933" s="242"/>
      <c r="Y933" s="241"/>
      <c r="Z933" s="241"/>
      <c r="AA933" s="241"/>
      <c r="AB933" s="243"/>
      <c r="AC933" s="243"/>
      <c r="AD933" s="77"/>
      <c r="AE933" s="243"/>
      <c r="AF933" s="243"/>
      <c r="AG933" s="243"/>
      <c r="AH933" s="243"/>
      <c r="AI933" s="243"/>
      <c r="AJ933" s="243"/>
      <c r="AK933" s="246"/>
      <c r="AL933" s="246"/>
      <c r="AM933" s="248"/>
      <c r="AN933" s="77"/>
      <c r="AO933" s="562" t="str">
        <f t="shared" si="116"/>
        <v xml:space="preserve"> </v>
      </c>
      <c r="AP933" s="562" t="str">
        <f t="shared" si="118"/>
        <v xml:space="preserve"> </v>
      </c>
      <c r="AQ933" s="562" t="str">
        <f t="shared" si="119"/>
        <v xml:space="preserve"> </v>
      </c>
      <c r="AR933" s="562" t="str">
        <f t="shared" si="120"/>
        <v xml:space="preserve"> </v>
      </c>
      <c r="AS933" s="77"/>
      <c r="AT933" s="360"/>
      <c r="AU933" s="360"/>
      <c r="AV933" s="359"/>
      <c r="AW933" s="360"/>
      <c r="AX933" s="359"/>
      <c r="AY933" s="359"/>
      <c r="AZ933" s="241"/>
      <c r="BA933" s="243"/>
      <c r="BB933" s="243"/>
      <c r="BC933" s="77"/>
      <c r="BD933" s="243"/>
      <c r="BE933" s="243"/>
      <c r="BF933" s="243"/>
      <c r="BG933" s="243"/>
      <c r="BH933" s="243"/>
      <c r="BI933" s="243"/>
      <c r="BJ933" s="246"/>
      <c r="BK933" s="246"/>
      <c r="BL933" s="248"/>
      <c r="BM933" s="77"/>
      <c r="BN933" s="562" t="str">
        <f t="shared" si="117"/>
        <v xml:space="preserve"> </v>
      </c>
      <c r="BO933" s="562" t="str">
        <f t="shared" si="121"/>
        <v xml:space="preserve"> </v>
      </c>
      <c r="BP933" s="562" t="str">
        <f t="shared" si="122"/>
        <v xml:space="preserve"> </v>
      </c>
      <c r="BQ933" s="562" t="str">
        <f t="shared" si="123"/>
        <v xml:space="preserve"> </v>
      </c>
      <c r="BR933" s="77"/>
      <c r="BS933" s="313"/>
    </row>
    <row r="934" spans="1:71" s="86" customFormat="1" ht="12.75" x14ac:dyDescent="0.25">
      <c r="A934" s="365"/>
      <c r="B934" s="147">
        <f>Demography!B935</f>
        <v>0</v>
      </c>
      <c r="C934" s="147">
        <f>Demography!C935</f>
        <v>0</v>
      </c>
      <c r="D934" s="148">
        <f>Demography!D935</f>
        <v>0</v>
      </c>
      <c r="E934" s="81"/>
      <c r="F934" s="238"/>
      <c r="G934" s="150"/>
      <c r="H934" s="414"/>
      <c r="I934" s="256"/>
      <c r="J934" s="240"/>
      <c r="K934" s="261"/>
      <c r="L934" s="261"/>
      <c r="M934" s="261"/>
      <c r="N934" s="256"/>
      <c r="O934" s="247"/>
      <c r="P934" s="81"/>
      <c r="Q934" s="256"/>
      <c r="R934" s="150"/>
      <c r="S934" s="150"/>
      <c r="T934" s="81"/>
      <c r="U934" s="240"/>
      <c r="V934" s="240"/>
      <c r="W934" s="256"/>
      <c r="X934" s="240"/>
      <c r="Y934" s="256"/>
      <c r="Z934" s="256"/>
      <c r="AA934" s="256"/>
      <c r="AB934" s="261"/>
      <c r="AC934" s="261"/>
      <c r="AD934" s="77"/>
      <c r="AE934" s="261"/>
      <c r="AF934" s="261"/>
      <c r="AG934" s="261"/>
      <c r="AH934" s="261"/>
      <c r="AI934" s="261"/>
      <c r="AJ934" s="261"/>
      <c r="AK934" s="245"/>
      <c r="AL934" s="245"/>
      <c r="AM934" s="247"/>
      <c r="AN934" s="77"/>
      <c r="AO934" s="561" t="str">
        <f t="shared" si="116"/>
        <v xml:space="preserve"> </v>
      </c>
      <c r="AP934" s="561" t="str">
        <f t="shared" si="118"/>
        <v xml:space="preserve"> </v>
      </c>
      <c r="AQ934" s="561" t="str">
        <f t="shared" si="119"/>
        <v xml:space="preserve"> </v>
      </c>
      <c r="AR934" s="561" t="str">
        <f t="shared" si="120"/>
        <v xml:space="preserve"> </v>
      </c>
      <c r="AS934" s="77"/>
      <c r="AT934" s="240"/>
      <c r="AU934" s="240"/>
      <c r="AV934" s="256"/>
      <c r="AW934" s="240"/>
      <c r="AX934" s="256"/>
      <c r="AY934" s="256"/>
      <c r="AZ934" s="256"/>
      <c r="BA934" s="261"/>
      <c r="BB934" s="261"/>
      <c r="BC934" s="77"/>
      <c r="BD934" s="261"/>
      <c r="BE934" s="261"/>
      <c r="BF934" s="261"/>
      <c r="BG934" s="261"/>
      <c r="BH934" s="261"/>
      <c r="BI934" s="261"/>
      <c r="BJ934" s="245"/>
      <c r="BK934" s="245"/>
      <c r="BL934" s="247"/>
      <c r="BM934" s="77"/>
      <c r="BN934" s="561" t="str">
        <f t="shared" si="117"/>
        <v xml:space="preserve"> </v>
      </c>
      <c r="BO934" s="561" t="str">
        <f t="shared" si="121"/>
        <v xml:space="preserve"> </v>
      </c>
      <c r="BP934" s="561" t="str">
        <f t="shared" si="122"/>
        <v xml:space="preserve"> </v>
      </c>
      <c r="BQ934" s="561" t="str">
        <f t="shared" si="123"/>
        <v xml:space="preserve"> </v>
      </c>
      <c r="BR934" s="77"/>
      <c r="BS934" s="145"/>
    </row>
    <row r="935" spans="1:71" s="86" customFormat="1" ht="12.75" x14ac:dyDescent="0.25">
      <c r="A935" s="365"/>
      <c r="B935" s="361">
        <f>Demography!B936</f>
        <v>0</v>
      </c>
      <c r="C935" s="361">
        <f>Demography!C936</f>
        <v>0</v>
      </c>
      <c r="D935" s="362">
        <f>Demography!D936</f>
        <v>0</v>
      </c>
      <c r="E935" s="81"/>
      <c r="F935" s="415"/>
      <c r="G935" s="416"/>
      <c r="H935" s="417"/>
      <c r="I935" s="241"/>
      <c r="J935" s="242"/>
      <c r="K935" s="243"/>
      <c r="L935" s="243"/>
      <c r="M935" s="243"/>
      <c r="N935" s="241"/>
      <c r="O935" s="248"/>
      <c r="P935" s="81"/>
      <c r="Q935" s="241"/>
      <c r="R935" s="416"/>
      <c r="S935" s="416"/>
      <c r="T935" s="81"/>
      <c r="U935" s="242"/>
      <c r="V935" s="242"/>
      <c r="W935" s="241"/>
      <c r="X935" s="242"/>
      <c r="Y935" s="241"/>
      <c r="Z935" s="241"/>
      <c r="AA935" s="241"/>
      <c r="AB935" s="243"/>
      <c r="AC935" s="243"/>
      <c r="AD935" s="77"/>
      <c r="AE935" s="243"/>
      <c r="AF935" s="243"/>
      <c r="AG935" s="243"/>
      <c r="AH935" s="243"/>
      <c r="AI935" s="243"/>
      <c r="AJ935" s="243"/>
      <c r="AK935" s="246"/>
      <c r="AL935" s="246"/>
      <c r="AM935" s="248"/>
      <c r="AN935" s="77"/>
      <c r="AO935" s="562" t="str">
        <f t="shared" si="116"/>
        <v xml:space="preserve"> </v>
      </c>
      <c r="AP935" s="562" t="str">
        <f t="shared" si="118"/>
        <v xml:space="preserve"> </v>
      </c>
      <c r="AQ935" s="562" t="str">
        <f t="shared" si="119"/>
        <v xml:space="preserve"> </v>
      </c>
      <c r="AR935" s="562" t="str">
        <f t="shared" si="120"/>
        <v xml:space="preserve"> </v>
      </c>
      <c r="AS935" s="77"/>
      <c r="AT935" s="360"/>
      <c r="AU935" s="360"/>
      <c r="AV935" s="359"/>
      <c r="AW935" s="360"/>
      <c r="AX935" s="359"/>
      <c r="AY935" s="359"/>
      <c r="AZ935" s="241"/>
      <c r="BA935" s="243"/>
      <c r="BB935" s="243"/>
      <c r="BC935" s="77"/>
      <c r="BD935" s="243"/>
      <c r="BE935" s="243"/>
      <c r="BF935" s="243"/>
      <c r="BG935" s="243"/>
      <c r="BH935" s="243"/>
      <c r="BI935" s="243"/>
      <c r="BJ935" s="246"/>
      <c r="BK935" s="246"/>
      <c r="BL935" s="248"/>
      <c r="BM935" s="77"/>
      <c r="BN935" s="562" t="str">
        <f t="shared" si="117"/>
        <v xml:space="preserve"> </v>
      </c>
      <c r="BO935" s="562" t="str">
        <f t="shared" si="121"/>
        <v xml:space="preserve"> </v>
      </c>
      <c r="BP935" s="562" t="str">
        <f t="shared" si="122"/>
        <v xml:space="preserve"> </v>
      </c>
      <c r="BQ935" s="562" t="str">
        <f t="shared" si="123"/>
        <v xml:space="preserve"> </v>
      </c>
      <c r="BR935" s="77"/>
      <c r="BS935" s="313"/>
    </row>
    <row r="936" spans="1:71" s="86" customFormat="1" ht="12.75" x14ac:dyDescent="0.25">
      <c r="A936" s="365"/>
      <c r="B936" s="147">
        <f>Demography!B937</f>
        <v>0</v>
      </c>
      <c r="C936" s="147">
        <f>Demography!C937</f>
        <v>0</v>
      </c>
      <c r="D936" s="148">
        <f>Demography!D937</f>
        <v>0</v>
      </c>
      <c r="E936" s="81"/>
      <c r="F936" s="238"/>
      <c r="G936" s="150"/>
      <c r="H936" s="414"/>
      <c r="I936" s="256"/>
      <c r="J936" s="240"/>
      <c r="K936" s="261"/>
      <c r="L936" s="261"/>
      <c r="M936" s="261"/>
      <c r="N936" s="256"/>
      <c r="O936" s="247"/>
      <c r="P936" s="81"/>
      <c r="Q936" s="256"/>
      <c r="R936" s="150"/>
      <c r="S936" s="150"/>
      <c r="T936" s="81"/>
      <c r="U936" s="240"/>
      <c r="V936" s="240"/>
      <c r="W936" s="256"/>
      <c r="X936" s="240"/>
      <c r="Y936" s="256"/>
      <c r="Z936" s="256"/>
      <c r="AA936" s="256"/>
      <c r="AB936" s="261"/>
      <c r="AC936" s="261"/>
      <c r="AD936" s="77"/>
      <c r="AE936" s="261"/>
      <c r="AF936" s="261"/>
      <c r="AG936" s="261"/>
      <c r="AH936" s="261"/>
      <c r="AI936" s="261"/>
      <c r="AJ936" s="261"/>
      <c r="AK936" s="245"/>
      <c r="AL936" s="245"/>
      <c r="AM936" s="247"/>
      <c r="AN936" s="77"/>
      <c r="AO936" s="561" t="str">
        <f t="shared" si="116"/>
        <v xml:space="preserve"> </v>
      </c>
      <c r="AP936" s="561" t="str">
        <f t="shared" si="118"/>
        <v xml:space="preserve"> </v>
      </c>
      <c r="AQ936" s="561" t="str">
        <f t="shared" si="119"/>
        <v xml:space="preserve"> </v>
      </c>
      <c r="AR936" s="561" t="str">
        <f t="shared" si="120"/>
        <v xml:space="preserve"> </v>
      </c>
      <c r="AS936" s="77"/>
      <c r="AT936" s="240"/>
      <c r="AU936" s="240"/>
      <c r="AV936" s="256"/>
      <c r="AW936" s="240"/>
      <c r="AX936" s="256"/>
      <c r="AY936" s="256"/>
      <c r="AZ936" s="256"/>
      <c r="BA936" s="261"/>
      <c r="BB936" s="261"/>
      <c r="BC936" s="77"/>
      <c r="BD936" s="261"/>
      <c r="BE936" s="261"/>
      <c r="BF936" s="261"/>
      <c r="BG936" s="261"/>
      <c r="BH936" s="261"/>
      <c r="BI936" s="261"/>
      <c r="BJ936" s="245"/>
      <c r="BK936" s="245"/>
      <c r="BL936" s="247"/>
      <c r="BM936" s="77"/>
      <c r="BN936" s="561" t="str">
        <f t="shared" si="117"/>
        <v xml:space="preserve"> </v>
      </c>
      <c r="BO936" s="561" t="str">
        <f t="shared" si="121"/>
        <v xml:space="preserve"> </v>
      </c>
      <c r="BP936" s="561" t="str">
        <f t="shared" si="122"/>
        <v xml:space="preserve"> </v>
      </c>
      <c r="BQ936" s="561" t="str">
        <f t="shared" si="123"/>
        <v xml:space="preserve"> </v>
      </c>
      <c r="BR936" s="77"/>
      <c r="BS936" s="145"/>
    </row>
    <row r="937" spans="1:71" s="86" customFormat="1" ht="12.75" x14ac:dyDescent="0.25">
      <c r="A937" s="365"/>
      <c r="B937" s="361">
        <f>Demography!B938</f>
        <v>0</v>
      </c>
      <c r="C937" s="361">
        <f>Demography!C938</f>
        <v>0</v>
      </c>
      <c r="D937" s="362">
        <f>Demography!D938</f>
        <v>0</v>
      </c>
      <c r="E937" s="81"/>
      <c r="F937" s="415"/>
      <c r="G937" s="416"/>
      <c r="H937" s="417"/>
      <c r="I937" s="241"/>
      <c r="J937" s="242"/>
      <c r="K937" s="243"/>
      <c r="L937" s="243"/>
      <c r="M937" s="243"/>
      <c r="N937" s="241"/>
      <c r="O937" s="248"/>
      <c r="P937" s="81"/>
      <c r="Q937" s="241"/>
      <c r="R937" s="416"/>
      <c r="S937" s="416"/>
      <c r="T937" s="81"/>
      <c r="U937" s="242"/>
      <c r="V937" s="242"/>
      <c r="W937" s="241"/>
      <c r="X937" s="242"/>
      <c r="Y937" s="241"/>
      <c r="Z937" s="241"/>
      <c r="AA937" s="241"/>
      <c r="AB937" s="243"/>
      <c r="AC937" s="243"/>
      <c r="AD937" s="77"/>
      <c r="AE937" s="243"/>
      <c r="AF937" s="243"/>
      <c r="AG937" s="243"/>
      <c r="AH937" s="243"/>
      <c r="AI937" s="243"/>
      <c r="AJ937" s="243"/>
      <c r="AK937" s="246"/>
      <c r="AL937" s="246"/>
      <c r="AM937" s="248"/>
      <c r="AN937" s="77"/>
      <c r="AO937" s="562" t="str">
        <f t="shared" si="116"/>
        <v xml:space="preserve"> </v>
      </c>
      <c r="AP937" s="562" t="str">
        <f t="shared" si="118"/>
        <v xml:space="preserve"> </v>
      </c>
      <c r="AQ937" s="562" t="str">
        <f t="shared" si="119"/>
        <v xml:space="preserve"> </v>
      </c>
      <c r="AR937" s="562" t="str">
        <f t="shared" si="120"/>
        <v xml:space="preserve"> </v>
      </c>
      <c r="AS937" s="77"/>
      <c r="AT937" s="360"/>
      <c r="AU937" s="360"/>
      <c r="AV937" s="359"/>
      <c r="AW937" s="360"/>
      <c r="AX937" s="359"/>
      <c r="AY937" s="359"/>
      <c r="AZ937" s="241"/>
      <c r="BA937" s="243"/>
      <c r="BB937" s="243"/>
      <c r="BC937" s="77"/>
      <c r="BD937" s="243"/>
      <c r="BE937" s="243"/>
      <c r="BF937" s="243"/>
      <c r="BG937" s="243"/>
      <c r="BH937" s="243"/>
      <c r="BI937" s="243"/>
      <c r="BJ937" s="246"/>
      <c r="BK937" s="246"/>
      <c r="BL937" s="248"/>
      <c r="BM937" s="77"/>
      <c r="BN937" s="562" t="str">
        <f t="shared" si="117"/>
        <v xml:space="preserve"> </v>
      </c>
      <c r="BO937" s="562" t="str">
        <f t="shared" si="121"/>
        <v xml:space="preserve"> </v>
      </c>
      <c r="BP937" s="562" t="str">
        <f t="shared" si="122"/>
        <v xml:space="preserve"> </v>
      </c>
      <c r="BQ937" s="562" t="str">
        <f t="shared" si="123"/>
        <v xml:space="preserve"> </v>
      </c>
      <c r="BR937" s="77"/>
      <c r="BS937" s="313"/>
    </row>
    <row r="938" spans="1:71" s="86" customFormat="1" ht="12.75" x14ac:dyDescent="0.25">
      <c r="A938" s="365"/>
      <c r="B938" s="147">
        <f>Demography!B939</f>
        <v>0</v>
      </c>
      <c r="C938" s="147">
        <f>Demography!C939</f>
        <v>0</v>
      </c>
      <c r="D938" s="148">
        <f>Demography!D939</f>
        <v>0</v>
      </c>
      <c r="E938" s="81"/>
      <c r="F938" s="238"/>
      <c r="G938" s="150"/>
      <c r="H938" s="414"/>
      <c r="I938" s="256"/>
      <c r="J938" s="240"/>
      <c r="K938" s="261"/>
      <c r="L938" s="261"/>
      <c r="M938" s="261"/>
      <c r="N938" s="256"/>
      <c r="O938" s="247"/>
      <c r="P938" s="81"/>
      <c r="Q938" s="256"/>
      <c r="R938" s="150"/>
      <c r="S938" s="150"/>
      <c r="T938" s="81"/>
      <c r="U938" s="240"/>
      <c r="V938" s="240"/>
      <c r="W938" s="256"/>
      <c r="X938" s="240"/>
      <c r="Y938" s="256"/>
      <c r="Z938" s="256"/>
      <c r="AA938" s="256"/>
      <c r="AB938" s="261"/>
      <c r="AC938" s="261"/>
      <c r="AD938" s="77"/>
      <c r="AE938" s="261"/>
      <c r="AF938" s="261"/>
      <c r="AG938" s="261"/>
      <c r="AH938" s="261"/>
      <c r="AI938" s="261"/>
      <c r="AJ938" s="261"/>
      <c r="AK938" s="245"/>
      <c r="AL938" s="245"/>
      <c r="AM938" s="247"/>
      <c r="AN938" s="77"/>
      <c r="AO938" s="561" t="str">
        <f t="shared" si="116"/>
        <v xml:space="preserve"> </v>
      </c>
      <c r="AP938" s="561" t="str">
        <f t="shared" si="118"/>
        <v xml:space="preserve"> </v>
      </c>
      <c r="AQ938" s="561" t="str">
        <f t="shared" si="119"/>
        <v xml:space="preserve"> </v>
      </c>
      <c r="AR938" s="561" t="str">
        <f t="shared" si="120"/>
        <v xml:space="preserve"> </v>
      </c>
      <c r="AS938" s="77"/>
      <c r="AT938" s="240"/>
      <c r="AU938" s="240"/>
      <c r="AV938" s="256"/>
      <c r="AW938" s="240"/>
      <c r="AX938" s="256"/>
      <c r="AY938" s="256"/>
      <c r="AZ938" s="256"/>
      <c r="BA938" s="261"/>
      <c r="BB938" s="261"/>
      <c r="BC938" s="77"/>
      <c r="BD938" s="261"/>
      <c r="BE938" s="261"/>
      <c r="BF938" s="261"/>
      <c r="BG938" s="261"/>
      <c r="BH938" s="261"/>
      <c r="BI938" s="261"/>
      <c r="BJ938" s="245"/>
      <c r="BK938" s="245"/>
      <c r="BL938" s="247"/>
      <c r="BM938" s="77"/>
      <c r="BN938" s="561" t="str">
        <f t="shared" si="117"/>
        <v xml:space="preserve"> </v>
      </c>
      <c r="BO938" s="561" t="str">
        <f t="shared" si="121"/>
        <v xml:space="preserve"> </v>
      </c>
      <c r="BP938" s="561" t="str">
        <f t="shared" si="122"/>
        <v xml:space="preserve"> </v>
      </c>
      <c r="BQ938" s="561" t="str">
        <f t="shared" si="123"/>
        <v xml:space="preserve"> </v>
      </c>
      <c r="BR938" s="77"/>
      <c r="BS938" s="145"/>
    </row>
    <row r="939" spans="1:71" s="86" customFormat="1" ht="12.75" x14ac:dyDescent="0.25">
      <c r="A939" s="365"/>
      <c r="B939" s="361">
        <f>Demography!B940</f>
        <v>0</v>
      </c>
      <c r="C939" s="361">
        <f>Demography!C940</f>
        <v>0</v>
      </c>
      <c r="D939" s="362">
        <f>Demography!D940</f>
        <v>0</v>
      </c>
      <c r="E939" s="81"/>
      <c r="F939" s="415"/>
      <c r="G939" s="416"/>
      <c r="H939" s="417"/>
      <c r="I939" s="241"/>
      <c r="J939" s="242"/>
      <c r="K939" s="243"/>
      <c r="L939" s="243"/>
      <c r="M939" s="243"/>
      <c r="N939" s="241"/>
      <c r="O939" s="248"/>
      <c r="P939" s="81"/>
      <c r="Q939" s="241"/>
      <c r="R939" s="416"/>
      <c r="S939" s="416"/>
      <c r="T939" s="81"/>
      <c r="U939" s="242"/>
      <c r="V939" s="242"/>
      <c r="W939" s="241"/>
      <c r="X939" s="242"/>
      <c r="Y939" s="241"/>
      <c r="Z939" s="241"/>
      <c r="AA939" s="241"/>
      <c r="AB939" s="243"/>
      <c r="AC939" s="243"/>
      <c r="AD939" s="77"/>
      <c r="AE939" s="243"/>
      <c r="AF939" s="243"/>
      <c r="AG939" s="243"/>
      <c r="AH939" s="243"/>
      <c r="AI939" s="243"/>
      <c r="AJ939" s="243"/>
      <c r="AK939" s="246"/>
      <c r="AL939" s="246"/>
      <c r="AM939" s="248"/>
      <c r="AN939" s="77"/>
      <c r="AO939" s="562" t="str">
        <f t="shared" si="116"/>
        <v xml:space="preserve"> </v>
      </c>
      <c r="AP939" s="562" t="str">
        <f t="shared" si="118"/>
        <v xml:space="preserve"> </v>
      </c>
      <c r="AQ939" s="562" t="str">
        <f t="shared" si="119"/>
        <v xml:space="preserve"> </v>
      </c>
      <c r="AR939" s="562" t="str">
        <f t="shared" si="120"/>
        <v xml:space="preserve"> </v>
      </c>
      <c r="AS939" s="77"/>
      <c r="AT939" s="360"/>
      <c r="AU939" s="360"/>
      <c r="AV939" s="359"/>
      <c r="AW939" s="360"/>
      <c r="AX939" s="359"/>
      <c r="AY939" s="359"/>
      <c r="AZ939" s="241"/>
      <c r="BA939" s="243"/>
      <c r="BB939" s="243"/>
      <c r="BC939" s="77"/>
      <c r="BD939" s="243"/>
      <c r="BE939" s="243"/>
      <c r="BF939" s="243"/>
      <c r="BG939" s="243"/>
      <c r="BH939" s="243"/>
      <c r="BI939" s="243"/>
      <c r="BJ939" s="246"/>
      <c r="BK939" s="246"/>
      <c r="BL939" s="248"/>
      <c r="BM939" s="77"/>
      <c r="BN939" s="562" t="str">
        <f t="shared" si="117"/>
        <v xml:space="preserve"> </v>
      </c>
      <c r="BO939" s="562" t="str">
        <f t="shared" si="121"/>
        <v xml:space="preserve"> </v>
      </c>
      <c r="BP939" s="562" t="str">
        <f t="shared" si="122"/>
        <v xml:space="preserve"> </v>
      </c>
      <c r="BQ939" s="562" t="str">
        <f t="shared" si="123"/>
        <v xml:space="preserve"> </v>
      </c>
      <c r="BR939" s="77"/>
      <c r="BS939" s="313"/>
    </row>
    <row r="940" spans="1:71" s="86" customFormat="1" ht="12.75" x14ac:dyDescent="0.25">
      <c r="A940" s="365"/>
      <c r="B940" s="147">
        <f>Demography!B941</f>
        <v>0</v>
      </c>
      <c r="C940" s="147">
        <f>Demography!C941</f>
        <v>0</v>
      </c>
      <c r="D940" s="148">
        <f>Demography!D941</f>
        <v>0</v>
      </c>
      <c r="E940" s="81"/>
      <c r="F940" s="238"/>
      <c r="G940" s="150"/>
      <c r="H940" s="414"/>
      <c r="I940" s="256"/>
      <c r="J940" s="240"/>
      <c r="K940" s="261"/>
      <c r="L940" s="261"/>
      <c r="M940" s="261"/>
      <c r="N940" s="256"/>
      <c r="O940" s="247"/>
      <c r="P940" s="81"/>
      <c r="Q940" s="256"/>
      <c r="R940" s="150"/>
      <c r="S940" s="150"/>
      <c r="T940" s="81"/>
      <c r="U940" s="240"/>
      <c r="V940" s="240"/>
      <c r="W940" s="256"/>
      <c r="X940" s="240"/>
      <c r="Y940" s="256"/>
      <c r="Z940" s="256"/>
      <c r="AA940" s="256"/>
      <c r="AB940" s="261"/>
      <c r="AC940" s="261"/>
      <c r="AD940" s="77"/>
      <c r="AE940" s="261"/>
      <c r="AF940" s="261"/>
      <c r="AG940" s="261"/>
      <c r="AH940" s="261"/>
      <c r="AI940" s="261"/>
      <c r="AJ940" s="261"/>
      <c r="AK940" s="245"/>
      <c r="AL940" s="245"/>
      <c r="AM940" s="247"/>
      <c r="AN940" s="77"/>
      <c r="AO940" s="561" t="str">
        <f t="shared" si="116"/>
        <v xml:space="preserve"> </v>
      </c>
      <c r="AP940" s="561" t="str">
        <f t="shared" si="118"/>
        <v xml:space="preserve"> </v>
      </c>
      <c r="AQ940" s="561" t="str">
        <f t="shared" si="119"/>
        <v xml:space="preserve"> </v>
      </c>
      <c r="AR940" s="561" t="str">
        <f t="shared" si="120"/>
        <v xml:space="preserve"> </v>
      </c>
      <c r="AS940" s="77"/>
      <c r="AT940" s="240"/>
      <c r="AU940" s="240"/>
      <c r="AV940" s="256"/>
      <c r="AW940" s="240"/>
      <c r="AX940" s="256"/>
      <c r="AY940" s="256"/>
      <c r="AZ940" s="256"/>
      <c r="BA940" s="261"/>
      <c r="BB940" s="261"/>
      <c r="BC940" s="77"/>
      <c r="BD940" s="261"/>
      <c r="BE940" s="261"/>
      <c r="BF940" s="261"/>
      <c r="BG940" s="261"/>
      <c r="BH940" s="261"/>
      <c r="BI940" s="261"/>
      <c r="BJ940" s="245"/>
      <c r="BK940" s="245"/>
      <c r="BL940" s="247"/>
      <c r="BM940" s="77"/>
      <c r="BN940" s="561" t="str">
        <f t="shared" si="117"/>
        <v xml:space="preserve"> </v>
      </c>
      <c r="BO940" s="561" t="str">
        <f t="shared" si="121"/>
        <v xml:space="preserve"> </v>
      </c>
      <c r="BP940" s="561" t="str">
        <f t="shared" si="122"/>
        <v xml:space="preserve"> </v>
      </c>
      <c r="BQ940" s="561" t="str">
        <f t="shared" si="123"/>
        <v xml:space="preserve"> </v>
      </c>
      <c r="BR940" s="77"/>
      <c r="BS940" s="145"/>
    </row>
    <row r="941" spans="1:71" s="86" customFormat="1" ht="12.75" x14ac:dyDescent="0.25">
      <c r="A941" s="365"/>
      <c r="B941" s="361">
        <f>Demography!B942</f>
        <v>0</v>
      </c>
      <c r="C941" s="361">
        <f>Demography!C942</f>
        <v>0</v>
      </c>
      <c r="D941" s="362">
        <f>Demography!D942</f>
        <v>0</v>
      </c>
      <c r="E941" s="81"/>
      <c r="F941" s="415"/>
      <c r="G941" s="416"/>
      <c r="H941" s="417"/>
      <c r="I941" s="241"/>
      <c r="J941" s="242"/>
      <c r="K941" s="243"/>
      <c r="L941" s="243"/>
      <c r="M941" s="243"/>
      <c r="N941" s="241"/>
      <c r="O941" s="248"/>
      <c r="P941" s="81"/>
      <c r="Q941" s="241"/>
      <c r="R941" s="416"/>
      <c r="S941" s="416"/>
      <c r="T941" s="81"/>
      <c r="U941" s="242"/>
      <c r="V941" s="242"/>
      <c r="W941" s="241"/>
      <c r="X941" s="242"/>
      <c r="Y941" s="241"/>
      <c r="Z941" s="241"/>
      <c r="AA941" s="241"/>
      <c r="AB941" s="243"/>
      <c r="AC941" s="243"/>
      <c r="AD941" s="77"/>
      <c r="AE941" s="243"/>
      <c r="AF941" s="243"/>
      <c r="AG941" s="243"/>
      <c r="AH941" s="243"/>
      <c r="AI941" s="243"/>
      <c r="AJ941" s="243"/>
      <c r="AK941" s="246"/>
      <c r="AL941" s="246"/>
      <c r="AM941" s="248"/>
      <c r="AN941" s="77"/>
      <c r="AO941" s="562" t="str">
        <f t="shared" si="116"/>
        <v xml:space="preserve"> </v>
      </c>
      <c r="AP941" s="562" t="str">
        <f t="shared" si="118"/>
        <v xml:space="preserve"> </v>
      </c>
      <c r="AQ941" s="562" t="str">
        <f t="shared" si="119"/>
        <v xml:space="preserve"> </v>
      </c>
      <c r="AR941" s="562" t="str">
        <f t="shared" si="120"/>
        <v xml:space="preserve"> </v>
      </c>
      <c r="AS941" s="77"/>
      <c r="AT941" s="360"/>
      <c r="AU941" s="360"/>
      <c r="AV941" s="359"/>
      <c r="AW941" s="360"/>
      <c r="AX941" s="359"/>
      <c r="AY941" s="359"/>
      <c r="AZ941" s="241"/>
      <c r="BA941" s="243"/>
      <c r="BB941" s="243"/>
      <c r="BC941" s="77"/>
      <c r="BD941" s="243"/>
      <c r="BE941" s="243"/>
      <c r="BF941" s="243"/>
      <c r="BG941" s="243"/>
      <c r="BH941" s="243"/>
      <c r="BI941" s="243"/>
      <c r="BJ941" s="246"/>
      <c r="BK941" s="246"/>
      <c r="BL941" s="248"/>
      <c r="BM941" s="77"/>
      <c r="BN941" s="562" t="str">
        <f t="shared" si="117"/>
        <v xml:space="preserve"> </v>
      </c>
      <c r="BO941" s="562" t="str">
        <f t="shared" si="121"/>
        <v xml:space="preserve"> </v>
      </c>
      <c r="BP941" s="562" t="str">
        <f t="shared" si="122"/>
        <v xml:space="preserve"> </v>
      </c>
      <c r="BQ941" s="562" t="str">
        <f t="shared" si="123"/>
        <v xml:space="preserve"> </v>
      </c>
      <c r="BR941" s="77"/>
      <c r="BS941" s="313"/>
    </row>
    <row r="942" spans="1:71" s="86" customFormat="1" ht="12.75" x14ac:dyDescent="0.25">
      <c r="A942" s="365"/>
      <c r="B942" s="147">
        <f>Demography!B943</f>
        <v>0</v>
      </c>
      <c r="C942" s="147">
        <f>Demography!C943</f>
        <v>0</v>
      </c>
      <c r="D942" s="148">
        <f>Demography!D943</f>
        <v>0</v>
      </c>
      <c r="E942" s="81"/>
      <c r="F942" s="238"/>
      <c r="G942" s="150"/>
      <c r="H942" s="414"/>
      <c r="I942" s="256"/>
      <c r="J942" s="240"/>
      <c r="K942" s="261"/>
      <c r="L942" s="261"/>
      <c r="M942" s="261"/>
      <c r="N942" s="256"/>
      <c r="O942" s="247"/>
      <c r="P942" s="81"/>
      <c r="Q942" s="256"/>
      <c r="R942" s="150"/>
      <c r="S942" s="150"/>
      <c r="T942" s="81"/>
      <c r="U942" s="240"/>
      <c r="V942" s="240"/>
      <c r="W942" s="256"/>
      <c r="X942" s="240"/>
      <c r="Y942" s="256"/>
      <c r="Z942" s="256"/>
      <c r="AA942" s="256"/>
      <c r="AB942" s="261"/>
      <c r="AC942" s="261"/>
      <c r="AD942" s="77"/>
      <c r="AE942" s="261"/>
      <c r="AF942" s="261"/>
      <c r="AG942" s="261"/>
      <c r="AH942" s="261"/>
      <c r="AI942" s="261"/>
      <c r="AJ942" s="261"/>
      <c r="AK942" s="245"/>
      <c r="AL942" s="245"/>
      <c r="AM942" s="247"/>
      <c r="AN942" s="77"/>
      <c r="AO942" s="561" t="str">
        <f t="shared" si="116"/>
        <v xml:space="preserve"> </v>
      </c>
      <c r="AP942" s="561" t="str">
        <f t="shared" si="118"/>
        <v xml:space="preserve"> </v>
      </c>
      <c r="AQ942" s="561" t="str">
        <f t="shared" si="119"/>
        <v xml:space="preserve"> </v>
      </c>
      <c r="AR942" s="561" t="str">
        <f t="shared" si="120"/>
        <v xml:space="preserve"> </v>
      </c>
      <c r="AS942" s="77"/>
      <c r="AT942" s="240"/>
      <c r="AU942" s="240"/>
      <c r="AV942" s="256"/>
      <c r="AW942" s="240"/>
      <c r="AX942" s="256"/>
      <c r="AY942" s="256"/>
      <c r="AZ942" s="256"/>
      <c r="BA942" s="261"/>
      <c r="BB942" s="261"/>
      <c r="BC942" s="77"/>
      <c r="BD942" s="261"/>
      <c r="BE942" s="261"/>
      <c r="BF942" s="261"/>
      <c r="BG942" s="261"/>
      <c r="BH942" s="261"/>
      <c r="BI942" s="261"/>
      <c r="BJ942" s="245"/>
      <c r="BK942" s="245"/>
      <c r="BL942" s="247"/>
      <c r="BM942" s="77"/>
      <c r="BN942" s="561" t="str">
        <f t="shared" si="117"/>
        <v xml:space="preserve"> </v>
      </c>
      <c r="BO942" s="561" t="str">
        <f t="shared" si="121"/>
        <v xml:space="preserve"> </v>
      </c>
      <c r="BP942" s="561" t="str">
        <f t="shared" si="122"/>
        <v xml:space="preserve"> </v>
      </c>
      <c r="BQ942" s="561" t="str">
        <f t="shared" si="123"/>
        <v xml:space="preserve"> </v>
      </c>
      <c r="BR942" s="77"/>
      <c r="BS942" s="145"/>
    </row>
    <row r="943" spans="1:71" s="86" customFormat="1" ht="12.75" x14ac:dyDescent="0.25">
      <c r="A943" s="365"/>
      <c r="B943" s="361">
        <f>Demography!B944</f>
        <v>0</v>
      </c>
      <c r="C943" s="361">
        <f>Demography!C944</f>
        <v>0</v>
      </c>
      <c r="D943" s="362">
        <f>Demography!D944</f>
        <v>0</v>
      </c>
      <c r="E943" s="81"/>
      <c r="F943" s="415"/>
      <c r="G943" s="416"/>
      <c r="H943" s="417"/>
      <c r="I943" s="241"/>
      <c r="J943" s="242"/>
      <c r="K943" s="243"/>
      <c r="L943" s="243"/>
      <c r="M943" s="243"/>
      <c r="N943" s="241"/>
      <c r="O943" s="248"/>
      <c r="P943" s="81"/>
      <c r="Q943" s="241"/>
      <c r="R943" s="416"/>
      <c r="S943" s="416"/>
      <c r="T943" s="81"/>
      <c r="U943" s="242"/>
      <c r="V943" s="242"/>
      <c r="W943" s="241"/>
      <c r="X943" s="242"/>
      <c r="Y943" s="241"/>
      <c r="Z943" s="241"/>
      <c r="AA943" s="241"/>
      <c r="AB943" s="243"/>
      <c r="AC943" s="243"/>
      <c r="AD943" s="77"/>
      <c r="AE943" s="243"/>
      <c r="AF943" s="243"/>
      <c r="AG943" s="243"/>
      <c r="AH943" s="243"/>
      <c r="AI943" s="243"/>
      <c r="AJ943" s="243"/>
      <c r="AK943" s="246"/>
      <c r="AL943" s="246"/>
      <c r="AM943" s="248"/>
      <c r="AN943" s="77"/>
      <c r="AO943" s="562" t="str">
        <f t="shared" si="116"/>
        <v xml:space="preserve"> </v>
      </c>
      <c r="AP943" s="562" t="str">
        <f t="shared" si="118"/>
        <v xml:space="preserve"> </v>
      </c>
      <c r="AQ943" s="562" t="str">
        <f t="shared" si="119"/>
        <v xml:space="preserve"> </v>
      </c>
      <c r="AR943" s="562" t="str">
        <f t="shared" si="120"/>
        <v xml:space="preserve"> </v>
      </c>
      <c r="AS943" s="77"/>
      <c r="AT943" s="360"/>
      <c r="AU943" s="360"/>
      <c r="AV943" s="359"/>
      <c r="AW943" s="360"/>
      <c r="AX943" s="359"/>
      <c r="AY943" s="359"/>
      <c r="AZ943" s="241"/>
      <c r="BA943" s="243"/>
      <c r="BB943" s="243"/>
      <c r="BC943" s="77"/>
      <c r="BD943" s="243"/>
      <c r="BE943" s="243"/>
      <c r="BF943" s="243"/>
      <c r="BG943" s="243"/>
      <c r="BH943" s="243"/>
      <c r="BI943" s="243"/>
      <c r="BJ943" s="246"/>
      <c r="BK943" s="246"/>
      <c r="BL943" s="248"/>
      <c r="BM943" s="77"/>
      <c r="BN943" s="562" t="str">
        <f t="shared" si="117"/>
        <v xml:space="preserve"> </v>
      </c>
      <c r="BO943" s="562" t="str">
        <f t="shared" si="121"/>
        <v xml:space="preserve"> </v>
      </c>
      <c r="BP943" s="562" t="str">
        <f t="shared" si="122"/>
        <v xml:space="preserve"> </v>
      </c>
      <c r="BQ943" s="562" t="str">
        <f t="shared" si="123"/>
        <v xml:space="preserve"> </v>
      </c>
      <c r="BR943" s="77"/>
      <c r="BS943" s="313"/>
    </row>
    <row r="944" spans="1:71" s="86" customFormat="1" ht="12.75" x14ac:dyDescent="0.25">
      <c r="A944" s="365"/>
      <c r="B944" s="147">
        <f>Demography!B945</f>
        <v>0</v>
      </c>
      <c r="C944" s="147">
        <f>Demography!C945</f>
        <v>0</v>
      </c>
      <c r="D944" s="148">
        <f>Demography!D945</f>
        <v>0</v>
      </c>
      <c r="E944" s="81"/>
      <c r="F944" s="238"/>
      <c r="G944" s="150"/>
      <c r="H944" s="414"/>
      <c r="I944" s="256"/>
      <c r="J944" s="240"/>
      <c r="K944" s="261"/>
      <c r="L944" s="261"/>
      <c r="M944" s="261"/>
      <c r="N944" s="256"/>
      <c r="O944" s="247"/>
      <c r="P944" s="81"/>
      <c r="Q944" s="256"/>
      <c r="R944" s="150"/>
      <c r="S944" s="150"/>
      <c r="T944" s="81"/>
      <c r="U944" s="240"/>
      <c r="V944" s="240"/>
      <c r="W944" s="256"/>
      <c r="X944" s="240"/>
      <c r="Y944" s="256"/>
      <c r="Z944" s="256"/>
      <c r="AA944" s="256"/>
      <c r="AB944" s="261"/>
      <c r="AC944" s="261"/>
      <c r="AD944" s="77"/>
      <c r="AE944" s="261"/>
      <c r="AF944" s="261"/>
      <c r="AG944" s="261"/>
      <c r="AH944" s="261"/>
      <c r="AI944" s="261"/>
      <c r="AJ944" s="261"/>
      <c r="AK944" s="245"/>
      <c r="AL944" s="245"/>
      <c r="AM944" s="247"/>
      <c r="AN944" s="77"/>
      <c r="AO944" s="561" t="str">
        <f t="shared" si="116"/>
        <v xml:space="preserve"> </v>
      </c>
      <c r="AP944" s="561" t="str">
        <f t="shared" si="118"/>
        <v xml:space="preserve"> </v>
      </c>
      <c r="AQ944" s="561" t="str">
        <f t="shared" si="119"/>
        <v xml:space="preserve"> </v>
      </c>
      <c r="AR944" s="561" t="str">
        <f t="shared" si="120"/>
        <v xml:space="preserve"> </v>
      </c>
      <c r="AS944" s="77"/>
      <c r="AT944" s="240"/>
      <c r="AU944" s="240"/>
      <c r="AV944" s="256"/>
      <c r="AW944" s="240"/>
      <c r="AX944" s="256"/>
      <c r="AY944" s="256"/>
      <c r="AZ944" s="256"/>
      <c r="BA944" s="261"/>
      <c r="BB944" s="261"/>
      <c r="BC944" s="77"/>
      <c r="BD944" s="261"/>
      <c r="BE944" s="261"/>
      <c r="BF944" s="261"/>
      <c r="BG944" s="261"/>
      <c r="BH944" s="261"/>
      <c r="BI944" s="261"/>
      <c r="BJ944" s="245"/>
      <c r="BK944" s="245"/>
      <c r="BL944" s="247"/>
      <c r="BM944" s="77"/>
      <c r="BN944" s="561" t="str">
        <f t="shared" si="117"/>
        <v xml:space="preserve"> </v>
      </c>
      <c r="BO944" s="561" t="str">
        <f t="shared" si="121"/>
        <v xml:space="preserve"> </v>
      </c>
      <c r="BP944" s="561" t="str">
        <f t="shared" si="122"/>
        <v xml:space="preserve"> </v>
      </c>
      <c r="BQ944" s="561" t="str">
        <f t="shared" si="123"/>
        <v xml:space="preserve"> </v>
      </c>
      <c r="BR944" s="77"/>
      <c r="BS944" s="145"/>
    </row>
    <row r="945" spans="1:71" s="86" customFormat="1" ht="12.75" x14ac:dyDescent="0.25">
      <c r="A945" s="365"/>
      <c r="B945" s="361">
        <f>Demography!B946</f>
        <v>0</v>
      </c>
      <c r="C945" s="361">
        <f>Demography!C946</f>
        <v>0</v>
      </c>
      <c r="D945" s="362">
        <f>Demography!D946</f>
        <v>0</v>
      </c>
      <c r="E945" s="81"/>
      <c r="F945" s="415"/>
      <c r="G945" s="416"/>
      <c r="H945" s="417"/>
      <c r="I945" s="241"/>
      <c r="J945" s="242"/>
      <c r="K945" s="243"/>
      <c r="L945" s="243"/>
      <c r="M945" s="243"/>
      <c r="N945" s="241"/>
      <c r="O945" s="248"/>
      <c r="P945" s="81"/>
      <c r="Q945" s="241"/>
      <c r="R945" s="416"/>
      <c r="S945" s="416"/>
      <c r="T945" s="81"/>
      <c r="U945" s="242"/>
      <c r="V945" s="242"/>
      <c r="W945" s="241"/>
      <c r="X945" s="242"/>
      <c r="Y945" s="241"/>
      <c r="Z945" s="241"/>
      <c r="AA945" s="241"/>
      <c r="AB945" s="243"/>
      <c r="AC945" s="243"/>
      <c r="AD945" s="77"/>
      <c r="AE945" s="243"/>
      <c r="AF945" s="243"/>
      <c r="AG945" s="243"/>
      <c r="AH945" s="243"/>
      <c r="AI945" s="243"/>
      <c r="AJ945" s="243"/>
      <c r="AK945" s="246"/>
      <c r="AL945" s="246"/>
      <c r="AM945" s="248"/>
      <c r="AN945" s="77"/>
      <c r="AO945" s="562" t="str">
        <f t="shared" si="116"/>
        <v xml:space="preserve"> </v>
      </c>
      <c r="AP945" s="562" t="str">
        <f t="shared" si="118"/>
        <v xml:space="preserve"> </v>
      </c>
      <c r="AQ945" s="562" t="str">
        <f t="shared" si="119"/>
        <v xml:space="preserve"> </v>
      </c>
      <c r="AR945" s="562" t="str">
        <f t="shared" si="120"/>
        <v xml:space="preserve"> </v>
      </c>
      <c r="AS945" s="77"/>
      <c r="AT945" s="360"/>
      <c r="AU945" s="360"/>
      <c r="AV945" s="359"/>
      <c r="AW945" s="360"/>
      <c r="AX945" s="359"/>
      <c r="AY945" s="359"/>
      <c r="AZ945" s="241"/>
      <c r="BA945" s="243"/>
      <c r="BB945" s="243"/>
      <c r="BC945" s="77"/>
      <c r="BD945" s="243"/>
      <c r="BE945" s="243"/>
      <c r="BF945" s="243"/>
      <c r="BG945" s="243"/>
      <c r="BH945" s="243"/>
      <c r="BI945" s="243"/>
      <c r="BJ945" s="246"/>
      <c r="BK945" s="246"/>
      <c r="BL945" s="248"/>
      <c r="BM945" s="77"/>
      <c r="BN945" s="562" t="str">
        <f t="shared" si="117"/>
        <v xml:space="preserve"> </v>
      </c>
      <c r="BO945" s="562" t="str">
        <f t="shared" si="121"/>
        <v xml:space="preserve"> </v>
      </c>
      <c r="BP945" s="562" t="str">
        <f t="shared" si="122"/>
        <v xml:space="preserve"> </v>
      </c>
      <c r="BQ945" s="562" t="str">
        <f t="shared" si="123"/>
        <v xml:space="preserve"> </v>
      </c>
      <c r="BR945" s="77"/>
      <c r="BS945" s="313"/>
    </row>
    <row r="946" spans="1:71" s="86" customFormat="1" ht="12.75" x14ac:dyDescent="0.25">
      <c r="A946" s="365"/>
      <c r="B946" s="147">
        <f>Demography!B947</f>
        <v>0</v>
      </c>
      <c r="C946" s="147">
        <f>Demography!C947</f>
        <v>0</v>
      </c>
      <c r="D946" s="148">
        <f>Demography!D947</f>
        <v>0</v>
      </c>
      <c r="E946" s="81"/>
      <c r="F946" s="238"/>
      <c r="G946" s="150"/>
      <c r="H946" s="414"/>
      <c r="I946" s="256"/>
      <c r="J946" s="240"/>
      <c r="K946" s="261"/>
      <c r="L946" s="261"/>
      <c r="M946" s="261"/>
      <c r="N946" s="256"/>
      <c r="O946" s="247"/>
      <c r="P946" s="81"/>
      <c r="Q946" s="256"/>
      <c r="R946" s="150"/>
      <c r="S946" s="150"/>
      <c r="T946" s="81"/>
      <c r="U946" s="240"/>
      <c r="V946" s="240"/>
      <c r="W946" s="256"/>
      <c r="X946" s="240"/>
      <c r="Y946" s="256"/>
      <c r="Z946" s="256"/>
      <c r="AA946" s="256"/>
      <c r="AB946" s="261"/>
      <c r="AC946" s="261"/>
      <c r="AD946" s="77"/>
      <c r="AE946" s="261"/>
      <c r="AF946" s="261"/>
      <c r="AG946" s="261"/>
      <c r="AH946" s="261"/>
      <c r="AI946" s="261"/>
      <c r="AJ946" s="261"/>
      <c r="AK946" s="245"/>
      <c r="AL946" s="245"/>
      <c r="AM946" s="247"/>
      <c r="AN946" s="77"/>
      <c r="AO946" s="561" t="str">
        <f t="shared" si="116"/>
        <v xml:space="preserve"> </v>
      </c>
      <c r="AP946" s="561" t="str">
        <f t="shared" si="118"/>
        <v xml:space="preserve"> </v>
      </c>
      <c r="AQ946" s="561" t="str">
        <f t="shared" si="119"/>
        <v xml:space="preserve"> </v>
      </c>
      <c r="AR946" s="561" t="str">
        <f t="shared" si="120"/>
        <v xml:space="preserve"> </v>
      </c>
      <c r="AS946" s="77"/>
      <c r="AT946" s="240"/>
      <c r="AU946" s="240"/>
      <c r="AV946" s="256"/>
      <c r="AW946" s="240"/>
      <c r="AX946" s="256"/>
      <c r="AY946" s="256"/>
      <c r="AZ946" s="256"/>
      <c r="BA946" s="261"/>
      <c r="BB946" s="261"/>
      <c r="BC946" s="77"/>
      <c r="BD946" s="261"/>
      <c r="BE946" s="261"/>
      <c r="BF946" s="261"/>
      <c r="BG946" s="261"/>
      <c r="BH946" s="261"/>
      <c r="BI946" s="261"/>
      <c r="BJ946" s="245"/>
      <c r="BK946" s="245"/>
      <c r="BL946" s="247"/>
      <c r="BM946" s="77"/>
      <c r="BN946" s="561" t="str">
        <f t="shared" si="117"/>
        <v xml:space="preserve"> </v>
      </c>
      <c r="BO946" s="561" t="str">
        <f t="shared" si="121"/>
        <v xml:space="preserve"> </v>
      </c>
      <c r="BP946" s="561" t="str">
        <f t="shared" si="122"/>
        <v xml:space="preserve"> </v>
      </c>
      <c r="BQ946" s="561" t="str">
        <f t="shared" si="123"/>
        <v xml:space="preserve"> </v>
      </c>
      <c r="BR946" s="77"/>
      <c r="BS946" s="145"/>
    </row>
    <row r="947" spans="1:71" s="86" customFormat="1" ht="12.75" x14ac:dyDescent="0.25">
      <c r="A947" s="365"/>
      <c r="B947" s="361">
        <f>Demography!B948</f>
        <v>0</v>
      </c>
      <c r="C947" s="361">
        <f>Demography!C948</f>
        <v>0</v>
      </c>
      <c r="D947" s="362">
        <f>Demography!D948</f>
        <v>0</v>
      </c>
      <c r="E947" s="81"/>
      <c r="F947" s="415"/>
      <c r="G947" s="416"/>
      <c r="H947" s="417"/>
      <c r="I947" s="241"/>
      <c r="J947" s="242"/>
      <c r="K947" s="243"/>
      <c r="L947" s="243"/>
      <c r="M947" s="243"/>
      <c r="N947" s="241"/>
      <c r="O947" s="248"/>
      <c r="P947" s="81"/>
      <c r="Q947" s="241"/>
      <c r="R947" s="416"/>
      <c r="S947" s="416"/>
      <c r="T947" s="81"/>
      <c r="U947" s="242"/>
      <c r="V947" s="242"/>
      <c r="W947" s="241"/>
      <c r="X947" s="242"/>
      <c r="Y947" s="241"/>
      <c r="Z947" s="241"/>
      <c r="AA947" s="241"/>
      <c r="AB947" s="243"/>
      <c r="AC947" s="243"/>
      <c r="AD947" s="77"/>
      <c r="AE947" s="243"/>
      <c r="AF947" s="243"/>
      <c r="AG947" s="243"/>
      <c r="AH947" s="243"/>
      <c r="AI947" s="243"/>
      <c r="AJ947" s="243"/>
      <c r="AK947" s="246"/>
      <c r="AL947" s="246"/>
      <c r="AM947" s="248"/>
      <c r="AN947" s="77"/>
      <c r="AO947" s="562" t="str">
        <f t="shared" si="116"/>
        <v xml:space="preserve"> </v>
      </c>
      <c r="AP947" s="562" t="str">
        <f t="shared" si="118"/>
        <v xml:space="preserve"> </v>
      </c>
      <c r="AQ947" s="562" t="str">
        <f t="shared" si="119"/>
        <v xml:space="preserve"> </v>
      </c>
      <c r="AR947" s="562" t="str">
        <f t="shared" si="120"/>
        <v xml:space="preserve"> </v>
      </c>
      <c r="AS947" s="77"/>
      <c r="AT947" s="360"/>
      <c r="AU947" s="360"/>
      <c r="AV947" s="359"/>
      <c r="AW947" s="360"/>
      <c r="AX947" s="359"/>
      <c r="AY947" s="359"/>
      <c r="AZ947" s="241"/>
      <c r="BA947" s="243"/>
      <c r="BB947" s="243"/>
      <c r="BC947" s="77"/>
      <c r="BD947" s="243"/>
      <c r="BE947" s="243"/>
      <c r="BF947" s="243"/>
      <c r="BG947" s="243"/>
      <c r="BH947" s="243"/>
      <c r="BI947" s="243"/>
      <c r="BJ947" s="246"/>
      <c r="BK947" s="246"/>
      <c r="BL947" s="248"/>
      <c r="BM947" s="77"/>
      <c r="BN947" s="562" t="str">
        <f t="shared" si="117"/>
        <v xml:space="preserve"> </v>
      </c>
      <c r="BO947" s="562" t="str">
        <f t="shared" si="121"/>
        <v xml:space="preserve"> </v>
      </c>
      <c r="BP947" s="562" t="str">
        <f t="shared" si="122"/>
        <v xml:space="preserve"> </v>
      </c>
      <c r="BQ947" s="562" t="str">
        <f t="shared" si="123"/>
        <v xml:space="preserve"> </v>
      </c>
      <c r="BR947" s="77"/>
      <c r="BS947" s="313"/>
    </row>
    <row r="948" spans="1:71" s="86" customFormat="1" ht="12.75" x14ac:dyDescent="0.25">
      <c r="A948" s="365"/>
      <c r="B948" s="147">
        <f>Demography!B949</f>
        <v>0</v>
      </c>
      <c r="C948" s="147">
        <f>Demography!C949</f>
        <v>0</v>
      </c>
      <c r="D948" s="148">
        <f>Demography!D949</f>
        <v>0</v>
      </c>
      <c r="E948" s="81"/>
      <c r="F948" s="238"/>
      <c r="G948" s="150"/>
      <c r="H948" s="414"/>
      <c r="I948" s="256"/>
      <c r="J948" s="240"/>
      <c r="K948" s="261"/>
      <c r="L948" s="261"/>
      <c r="M948" s="261"/>
      <c r="N948" s="256"/>
      <c r="O948" s="247"/>
      <c r="P948" s="81"/>
      <c r="Q948" s="256"/>
      <c r="R948" s="150"/>
      <c r="S948" s="150"/>
      <c r="T948" s="81"/>
      <c r="U948" s="240"/>
      <c r="V948" s="240"/>
      <c r="W948" s="256"/>
      <c r="X948" s="240"/>
      <c r="Y948" s="256"/>
      <c r="Z948" s="256"/>
      <c r="AA948" s="256"/>
      <c r="AB948" s="261"/>
      <c r="AC948" s="261"/>
      <c r="AD948" s="77"/>
      <c r="AE948" s="261"/>
      <c r="AF948" s="261"/>
      <c r="AG948" s="261"/>
      <c r="AH948" s="261"/>
      <c r="AI948" s="261"/>
      <c r="AJ948" s="261"/>
      <c r="AK948" s="245"/>
      <c r="AL948" s="245"/>
      <c r="AM948" s="247"/>
      <c r="AN948" s="77"/>
      <c r="AO948" s="561" t="str">
        <f t="shared" si="116"/>
        <v xml:space="preserve"> </v>
      </c>
      <c r="AP948" s="561" t="str">
        <f t="shared" si="118"/>
        <v xml:space="preserve"> </v>
      </c>
      <c r="AQ948" s="561" t="str">
        <f t="shared" si="119"/>
        <v xml:space="preserve"> </v>
      </c>
      <c r="AR948" s="561" t="str">
        <f t="shared" si="120"/>
        <v xml:space="preserve"> </v>
      </c>
      <c r="AS948" s="77"/>
      <c r="AT948" s="240"/>
      <c r="AU948" s="240"/>
      <c r="AV948" s="256"/>
      <c r="AW948" s="240"/>
      <c r="AX948" s="256"/>
      <c r="AY948" s="256"/>
      <c r="AZ948" s="256"/>
      <c r="BA948" s="261"/>
      <c r="BB948" s="261"/>
      <c r="BC948" s="77"/>
      <c r="BD948" s="261"/>
      <c r="BE948" s="261"/>
      <c r="BF948" s="261"/>
      <c r="BG948" s="261"/>
      <c r="BH948" s="261"/>
      <c r="BI948" s="261"/>
      <c r="BJ948" s="245"/>
      <c r="BK948" s="245"/>
      <c r="BL948" s="247"/>
      <c r="BM948" s="77"/>
      <c r="BN948" s="561" t="str">
        <f t="shared" si="117"/>
        <v xml:space="preserve"> </v>
      </c>
      <c r="BO948" s="561" t="str">
        <f t="shared" si="121"/>
        <v xml:space="preserve"> </v>
      </c>
      <c r="BP948" s="561" t="str">
        <f t="shared" si="122"/>
        <v xml:space="preserve"> </v>
      </c>
      <c r="BQ948" s="561" t="str">
        <f t="shared" si="123"/>
        <v xml:space="preserve"> </v>
      </c>
      <c r="BR948" s="77"/>
      <c r="BS948" s="145"/>
    </row>
    <row r="949" spans="1:71" s="86" customFormat="1" ht="12.75" x14ac:dyDescent="0.25">
      <c r="A949" s="365"/>
      <c r="B949" s="361">
        <f>Demography!B950</f>
        <v>0</v>
      </c>
      <c r="C949" s="361">
        <f>Demography!C950</f>
        <v>0</v>
      </c>
      <c r="D949" s="362">
        <f>Demography!D950</f>
        <v>0</v>
      </c>
      <c r="E949" s="81"/>
      <c r="F949" s="415"/>
      <c r="G949" s="416"/>
      <c r="H949" s="417"/>
      <c r="I949" s="241"/>
      <c r="J949" s="242"/>
      <c r="K949" s="243"/>
      <c r="L949" s="243"/>
      <c r="M949" s="243"/>
      <c r="N949" s="241"/>
      <c r="O949" s="248"/>
      <c r="P949" s="81"/>
      <c r="Q949" s="241"/>
      <c r="R949" s="416"/>
      <c r="S949" s="416"/>
      <c r="T949" s="81"/>
      <c r="U949" s="242"/>
      <c r="V949" s="242"/>
      <c r="W949" s="241"/>
      <c r="X949" s="242"/>
      <c r="Y949" s="241"/>
      <c r="Z949" s="241"/>
      <c r="AA949" s="241"/>
      <c r="AB949" s="243"/>
      <c r="AC949" s="243"/>
      <c r="AD949" s="77"/>
      <c r="AE949" s="243"/>
      <c r="AF949" s="243"/>
      <c r="AG949" s="243"/>
      <c r="AH949" s="243"/>
      <c r="AI949" s="243"/>
      <c r="AJ949" s="243"/>
      <c r="AK949" s="246"/>
      <c r="AL949" s="246"/>
      <c r="AM949" s="248"/>
      <c r="AN949" s="77"/>
      <c r="AO949" s="562" t="str">
        <f t="shared" si="116"/>
        <v xml:space="preserve"> </v>
      </c>
      <c r="AP949" s="562" t="str">
        <f t="shared" si="118"/>
        <v xml:space="preserve"> </v>
      </c>
      <c r="AQ949" s="562" t="str">
        <f t="shared" si="119"/>
        <v xml:space="preserve"> </v>
      </c>
      <c r="AR949" s="562" t="str">
        <f t="shared" si="120"/>
        <v xml:space="preserve"> </v>
      </c>
      <c r="AS949" s="77"/>
      <c r="AT949" s="360"/>
      <c r="AU949" s="360"/>
      <c r="AV949" s="359"/>
      <c r="AW949" s="360"/>
      <c r="AX949" s="359"/>
      <c r="AY949" s="359"/>
      <c r="AZ949" s="241"/>
      <c r="BA949" s="243"/>
      <c r="BB949" s="243"/>
      <c r="BC949" s="77"/>
      <c r="BD949" s="243"/>
      <c r="BE949" s="243"/>
      <c r="BF949" s="243"/>
      <c r="BG949" s="243"/>
      <c r="BH949" s="243"/>
      <c r="BI949" s="243"/>
      <c r="BJ949" s="246"/>
      <c r="BK949" s="246"/>
      <c r="BL949" s="248"/>
      <c r="BM949" s="77"/>
      <c r="BN949" s="562" t="str">
        <f t="shared" si="117"/>
        <v xml:space="preserve"> </v>
      </c>
      <c r="BO949" s="562" t="str">
        <f t="shared" si="121"/>
        <v xml:space="preserve"> </v>
      </c>
      <c r="BP949" s="562" t="str">
        <f t="shared" si="122"/>
        <v xml:space="preserve"> </v>
      </c>
      <c r="BQ949" s="562" t="str">
        <f t="shared" si="123"/>
        <v xml:space="preserve"> </v>
      </c>
      <c r="BR949" s="77"/>
      <c r="BS949" s="313"/>
    </row>
    <row r="950" spans="1:71" s="86" customFormat="1" ht="12.75" x14ac:dyDescent="0.25">
      <c r="A950" s="365"/>
      <c r="B950" s="147">
        <f>Demography!B951</f>
        <v>0</v>
      </c>
      <c r="C950" s="147">
        <f>Demography!C951</f>
        <v>0</v>
      </c>
      <c r="D950" s="148">
        <f>Demography!D951</f>
        <v>0</v>
      </c>
      <c r="E950" s="81"/>
      <c r="F950" s="238"/>
      <c r="G950" s="150"/>
      <c r="H950" s="414"/>
      <c r="I950" s="256"/>
      <c r="J950" s="240"/>
      <c r="K950" s="261"/>
      <c r="L950" s="261"/>
      <c r="M950" s="261"/>
      <c r="N950" s="256"/>
      <c r="O950" s="247"/>
      <c r="P950" s="81"/>
      <c r="Q950" s="256"/>
      <c r="R950" s="150"/>
      <c r="S950" s="150"/>
      <c r="T950" s="81"/>
      <c r="U950" s="240"/>
      <c r="V950" s="240"/>
      <c r="W950" s="256"/>
      <c r="X950" s="240"/>
      <c r="Y950" s="256"/>
      <c r="Z950" s="256"/>
      <c r="AA950" s="256"/>
      <c r="AB950" s="261"/>
      <c r="AC950" s="261"/>
      <c r="AD950" s="77"/>
      <c r="AE950" s="261"/>
      <c r="AF950" s="261"/>
      <c r="AG950" s="261"/>
      <c r="AH950" s="261"/>
      <c r="AI950" s="261"/>
      <c r="AJ950" s="261"/>
      <c r="AK950" s="245"/>
      <c r="AL950" s="245"/>
      <c r="AM950" s="247"/>
      <c r="AN950" s="77"/>
      <c r="AO950" s="561" t="str">
        <f t="shared" si="116"/>
        <v xml:space="preserve"> </v>
      </c>
      <c r="AP950" s="561" t="str">
        <f t="shared" si="118"/>
        <v xml:space="preserve"> </v>
      </c>
      <c r="AQ950" s="561" t="str">
        <f t="shared" si="119"/>
        <v xml:space="preserve"> </v>
      </c>
      <c r="AR950" s="561" t="str">
        <f t="shared" si="120"/>
        <v xml:space="preserve"> </v>
      </c>
      <c r="AS950" s="77"/>
      <c r="AT950" s="240"/>
      <c r="AU950" s="240"/>
      <c r="AV950" s="256"/>
      <c r="AW950" s="240"/>
      <c r="AX950" s="256"/>
      <c r="AY950" s="256"/>
      <c r="AZ950" s="256"/>
      <c r="BA950" s="261"/>
      <c r="BB950" s="261"/>
      <c r="BC950" s="77"/>
      <c r="BD950" s="261"/>
      <c r="BE950" s="261"/>
      <c r="BF950" s="261"/>
      <c r="BG950" s="261"/>
      <c r="BH950" s="261"/>
      <c r="BI950" s="261"/>
      <c r="BJ950" s="245"/>
      <c r="BK950" s="245"/>
      <c r="BL950" s="247"/>
      <c r="BM950" s="77"/>
      <c r="BN950" s="561" t="str">
        <f t="shared" si="117"/>
        <v xml:space="preserve"> </v>
      </c>
      <c r="BO950" s="561" t="str">
        <f t="shared" si="121"/>
        <v xml:space="preserve"> </v>
      </c>
      <c r="BP950" s="561" t="str">
        <f t="shared" si="122"/>
        <v xml:space="preserve"> </v>
      </c>
      <c r="BQ950" s="561" t="str">
        <f t="shared" si="123"/>
        <v xml:space="preserve"> </v>
      </c>
      <c r="BR950" s="77"/>
      <c r="BS950" s="145"/>
    </row>
    <row r="951" spans="1:71" s="86" customFormat="1" ht="12.75" x14ac:dyDescent="0.25">
      <c r="A951" s="365"/>
      <c r="B951" s="361">
        <f>Demography!B952</f>
        <v>0</v>
      </c>
      <c r="C951" s="361">
        <f>Demography!C952</f>
        <v>0</v>
      </c>
      <c r="D951" s="362">
        <f>Demography!D952</f>
        <v>0</v>
      </c>
      <c r="E951" s="81"/>
      <c r="F951" s="415"/>
      <c r="G951" s="416"/>
      <c r="H951" s="417"/>
      <c r="I951" s="241"/>
      <c r="J951" s="242"/>
      <c r="K951" s="243"/>
      <c r="L951" s="243"/>
      <c r="M951" s="243"/>
      <c r="N951" s="241"/>
      <c r="O951" s="248"/>
      <c r="P951" s="81"/>
      <c r="Q951" s="241"/>
      <c r="R951" s="416"/>
      <c r="S951" s="416"/>
      <c r="T951" s="81"/>
      <c r="U951" s="242"/>
      <c r="V951" s="242"/>
      <c r="W951" s="241"/>
      <c r="X951" s="242"/>
      <c r="Y951" s="241"/>
      <c r="Z951" s="241"/>
      <c r="AA951" s="241"/>
      <c r="AB951" s="243"/>
      <c r="AC951" s="243"/>
      <c r="AD951" s="77"/>
      <c r="AE951" s="243"/>
      <c r="AF951" s="243"/>
      <c r="AG951" s="243"/>
      <c r="AH951" s="243"/>
      <c r="AI951" s="243"/>
      <c r="AJ951" s="243"/>
      <c r="AK951" s="246"/>
      <c r="AL951" s="246"/>
      <c r="AM951" s="248"/>
      <c r="AN951" s="77"/>
      <c r="AO951" s="562" t="str">
        <f t="shared" si="116"/>
        <v xml:space="preserve"> </v>
      </c>
      <c r="AP951" s="562" t="str">
        <f t="shared" si="118"/>
        <v xml:space="preserve"> </v>
      </c>
      <c r="AQ951" s="562" t="str">
        <f t="shared" si="119"/>
        <v xml:space="preserve"> </v>
      </c>
      <c r="AR951" s="562" t="str">
        <f t="shared" si="120"/>
        <v xml:space="preserve"> </v>
      </c>
      <c r="AS951" s="77"/>
      <c r="AT951" s="360"/>
      <c r="AU951" s="360"/>
      <c r="AV951" s="359"/>
      <c r="AW951" s="360"/>
      <c r="AX951" s="359"/>
      <c r="AY951" s="359"/>
      <c r="AZ951" s="241"/>
      <c r="BA951" s="243"/>
      <c r="BB951" s="243"/>
      <c r="BC951" s="77"/>
      <c r="BD951" s="243"/>
      <c r="BE951" s="243"/>
      <c r="BF951" s="243"/>
      <c r="BG951" s="243"/>
      <c r="BH951" s="243"/>
      <c r="BI951" s="243"/>
      <c r="BJ951" s="246"/>
      <c r="BK951" s="246"/>
      <c r="BL951" s="248"/>
      <c r="BM951" s="77"/>
      <c r="BN951" s="562" t="str">
        <f t="shared" si="117"/>
        <v xml:space="preserve"> </v>
      </c>
      <c r="BO951" s="562" t="str">
        <f t="shared" si="121"/>
        <v xml:space="preserve"> </v>
      </c>
      <c r="BP951" s="562" t="str">
        <f t="shared" si="122"/>
        <v xml:space="preserve"> </v>
      </c>
      <c r="BQ951" s="562" t="str">
        <f t="shared" si="123"/>
        <v xml:space="preserve"> </v>
      </c>
      <c r="BR951" s="77"/>
      <c r="BS951" s="313"/>
    </row>
    <row r="952" spans="1:71" s="86" customFormat="1" ht="12.75" x14ac:dyDescent="0.25">
      <c r="A952" s="365"/>
      <c r="B952" s="147">
        <f>Demography!B953</f>
        <v>0</v>
      </c>
      <c r="C952" s="147">
        <f>Demography!C953</f>
        <v>0</v>
      </c>
      <c r="D952" s="148">
        <f>Demography!D953</f>
        <v>0</v>
      </c>
      <c r="E952" s="81"/>
      <c r="F952" s="238"/>
      <c r="G952" s="150"/>
      <c r="H952" s="414"/>
      <c r="I952" s="256"/>
      <c r="J952" s="240"/>
      <c r="K952" s="261"/>
      <c r="L952" s="261"/>
      <c r="M952" s="261"/>
      <c r="N952" s="256"/>
      <c r="O952" s="247"/>
      <c r="P952" s="81"/>
      <c r="Q952" s="256"/>
      <c r="R952" s="150"/>
      <c r="S952" s="150"/>
      <c r="T952" s="81"/>
      <c r="U952" s="240"/>
      <c r="V952" s="240"/>
      <c r="W952" s="256"/>
      <c r="X952" s="240"/>
      <c r="Y952" s="256"/>
      <c r="Z952" s="256"/>
      <c r="AA952" s="256"/>
      <c r="AB952" s="261"/>
      <c r="AC952" s="261"/>
      <c r="AD952" s="77"/>
      <c r="AE952" s="261"/>
      <c r="AF952" s="261"/>
      <c r="AG952" s="261"/>
      <c r="AH952" s="261"/>
      <c r="AI952" s="261"/>
      <c r="AJ952" s="261"/>
      <c r="AK952" s="245"/>
      <c r="AL952" s="245"/>
      <c r="AM952" s="247"/>
      <c r="AN952" s="77"/>
      <c r="AO952" s="561" t="str">
        <f t="shared" si="116"/>
        <v xml:space="preserve"> </v>
      </c>
      <c r="AP952" s="561" t="str">
        <f t="shared" si="118"/>
        <v xml:space="preserve"> </v>
      </c>
      <c r="AQ952" s="561" t="str">
        <f t="shared" si="119"/>
        <v xml:space="preserve"> </v>
      </c>
      <c r="AR952" s="561" t="str">
        <f t="shared" si="120"/>
        <v xml:space="preserve"> </v>
      </c>
      <c r="AS952" s="77"/>
      <c r="AT952" s="240"/>
      <c r="AU952" s="240"/>
      <c r="AV952" s="256"/>
      <c r="AW952" s="240"/>
      <c r="AX952" s="256"/>
      <c r="AY952" s="256"/>
      <c r="AZ952" s="256"/>
      <c r="BA952" s="261"/>
      <c r="BB952" s="261"/>
      <c r="BC952" s="77"/>
      <c r="BD952" s="261"/>
      <c r="BE952" s="261"/>
      <c r="BF952" s="261"/>
      <c r="BG952" s="261"/>
      <c r="BH952" s="261"/>
      <c r="BI952" s="261"/>
      <c r="BJ952" s="245"/>
      <c r="BK952" s="245"/>
      <c r="BL952" s="247"/>
      <c r="BM952" s="77"/>
      <c r="BN952" s="561" t="str">
        <f t="shared" si="117"/>
        <v xml:space="preserve"> </v>
      </c>
      <c r="BO952" s="561" t="str">
        <f t="shared" si="121"/>
        <v xml:space="preserve"> </v>
      </c>
      <c r="BP952" s="561" t="str">
        <f t="shared" si="122"/>
        <v xml:space="preserve"> </v>
      </c>
      <c r="BQ952" s="561" t="str">
        <f t="shared" si="123"/>
        <v xml:space="preserve"> </v>
      </c>
      <c r="BR952" s="77"/>
      <c r="BS952" s="145"/>
    </row>
    <row r="953" spans="1:71" s="86" customFormat="1" ht="12.75" x14ac:dyDescent="0.25">
      <c r="A953" s="365"/>
      <c r="B953" s="361">
        <f>Demography!B954</f>
        <v>0</v>
      </c>
      <c r="C953" s="361">
        <f>Demography!C954</f>
        <v>0</v>
      </c>
      <c r="D953" s="362">
        <f>Demography!D954</f>
        <v>0</v>
      </c>
      <c r="E953" s="81"/>
      <c r="F953" s="415"/>
      <c r="G953" s="416"/>
      <c r="H953" s="417"/>
      <c r="I953" s="241"/>
      <c r="J953" s="242"/>
      <c r="K953" s="243"/>
      <c r="L953" s="243"/>
      <c r="M953" s="243"/>
      <c r="N953" s="241"/>
      <c r="O953" s="248"/>
      <c r="P953" s="81"/>
      <c r="Q953" s="241"/>
      <c r="R953" s="416"/>
      <c r="S953" s="416"/>
      <c r="T953" s="81"/>
      <c r="U953" s="242"/>
      <c r="V953" s="242"/>
      <c r="W953" s="241"/>
      <c r="X953" s="242"/>
      <c r="Y953" s="241"/>
      <c r="Z953" s="241"/>
      <c r="AA953" s="241"/>
      <c r="AB953" s="243"/>
      <c r="AC953" s="243"/>
      <c r="AD953" s="77"/>
      <c r="AE953" s="243"/>
      <c r="AF953" s="243"/>
      <c r="AG953" s="243"/>
      <c r="AH953" s="243"/>
      <c r="AI953" s="243"/>
      <c r="AJ953" s="243"/>
      <c r="AK953" s="246"/>
      <c r="AL953" s="246"/>
      <c r="AM953" s="248"/>
      <c r="AN953" s="77"/>
      <c r="AO953" s="562" t="str">
        <f t="shared" si="116"/>
        <v xml:space="preserve"> </v>
      </c>
      <c r="AP953" s="562" t="str">
        <f t="shared" si="118"/>
        <v xml:space="preserve"> </v>
      </c>
      <c r="AQ953" s="562" t="str">
        <f t="shared" si="119"/>
        <v xml:space="preserve"> </v>
      </c>
      <c r="AR953" s="562" t="str">
        <f t="shared" si="120"/>
        <v xml:space="preserve"> </v>
      </c>
      <c r="AS953" s="77"/>
      <c r="AT953" s="360"/>
      <c r="AU953" s="360"/>
      <c r="AV953" s="359"/>
      <c r="AW953" s="360"/>
      <c r="AX953" s="359"/>
      <c r="AY953" s="359"/>
      <c r="AZ953" s="241"/>
      <c r="BA953" s="243"/>
      <c r="BB953" s="243"/>
      <c r="BC953" s="77"/>
      <c r="BD953" s="243"/>
      <c r="BE953" s="243"/>
      <c r="BF953" s="243"/>
      <c r="BG953" s="243"/>
      <c r="BH953" s="243"/>
      <c r="BI953" s="243"/>
      <c r="BJ953" s="246"/>
      <c r="BK953" s="246"/>
      <c r="BL953" s="248"/>
      <c r="BM953" s="77"/>
      <c r="BN953" s="562" t="str">
        <f t="shared" si="117"/>
        <v xml:space="preserve"> </v>
      </c>
      <c r="BO953" s="562" t="str">
        <f t="shared" si="121"/>
        <v xml:space="preserve"> </v>
      </c>
      <c r="BP953" s="562" t="str">
        <f t="shared" si="122"/>
        <v xml:space="preserve"> </v>
      </c>
      <c r="BQ953" s="562" t="str">
        <f t="shared" si="123"/>
        <v xml:space="preserve"> </v>
      </c>
      <c r="BR953" s="77"/>
      <c r="BS953" s="313"/>
    </row>
    <row r="954" spans="1:71" s="86" customFormat="1" ht="12.75" x14ac:dyDescent="0.25">
      <c r="A954" s="365"/>
      <c r="B954" s="147">
        <f>Demography!B955</f>
        <v>0</v>
      </c>
      <c r="C954" s="147">
        <f>Demography!C955</f>
        <v>0</v>
      </c>
      <c r="D954" s="148">
        <f>Demography!D955</f>
        <v>0</v>
      </c>
      <c r="E954" s="81"/>
      <c r="F954" s="238"/>
      <c r="G954" s="150"/>
      <c r="H954" s="414"/>
      <c r="I954" s="256"/>
      <c r="J954" s="240"/>
      <c r="K954" s="261"/>
      <c r="L954" s="261"/>
      <c r="M954" s="261"/>
      <c r="N954" s="256"/>
      <c r="O954" s="247"/>
      <c r="P954" s="81"/>
      <c r="Q954" s="256"/>
      <c r="R954" s="150"/>
      <c r="S954" s="150"/>
      <c r="T954" s="81"/>
      <c r="U954" s="240"/>
      <c r="V954" s="240"/>
      <c r="W954" s="256"/>
      <c r="X954" s="240"/>
      <c r="Y954" s="256"/>
      <c r="Z954" s="256"/>
      <c r="AA954" s="256"/>
      <c r="AB954" s="261"/>
      <c r="AC954" s="261"/>
      <c r="AD954" s="77"/>
      <c r="AE954" s="261"/>
      <c r="AF954" s="261"/>
      <c r="AG954" s="261"/>
      <c r="AH954" s="261"/>
      <c r="AI954" s="261"/>
      <c r="AJ954" s="261"/>
      <c r="AK954" s="245"/>
      <c r="AL954" s="245"/>
      <c r="AM954" s="247"/>
      <c r="AN954" s="77"/>
      <c r="AO954" s="561" t="str">
        <f t="shared" si="116"/>
        <v xml:space="preserve"> </v>
      </c>
      <c r="AP954" s="561" t="str">
        <f t="shared" si="118"/>
        <v xml:space="preserve"> </v>
      </c>
      <c r="AQ954" s="561" t="str">
        <f t="shared" si="119"/>
        <v xml:space="preserve"> </v>
      </c>
      <c r="AR954" s="561" t="str">
        <f t="shared" si="120"/>
        <v xml:space="preserve"> </v>
      </c>
      <c r="AS954" s="77"/>
      <c r="AT954" s="240"/>
      <c r="AU954" s="240"/>
      <c r="AV954" s="256"/>
      <c r="AW954" s="240"/>
      <c r="AX954" s="256"/>
      <c r="AY954" s="256"/>
      <c r="AZ954" s="256"/>
      <c r="BA954" s="261"/>
      <c r="BB954" s="261"/>
      <c r="BC954" s="77"/>
      <c r="BD954" s="261"/>
      <c r="BE954" s="261"/>
      <c r="BF954" s="261"/>
      <c r="BG954" s="261"/>
      <c r="BH954" s="261"/>
      <c r="BI954" s="261"/>
      <c r="BJ954" s="245"/>
      <c r="BK954" s="245"/>
      <c r="BL954" s="247"/>
      <c r="BM954" s="77"/>
      <c r="BN954" s="561" t="str">
        <f t="shared" si="117"/>
        <v xml:space="preserve"> </v>
      </c>
      <c r="BO954" s="561" t="str">
        <f t="shared" si="121"/>
        <v xml:space="preserve"> </v>
      </c>
      <c r="BP954" s="561" t="str">
        <f t="shared" si="122"/>
        <v xml:space="preserve"> </v>
      </c>
      <c r="BQ954" s="561" t="str">
        <f t="shared" si="123"/>
        <v xml:space="preserve"> </v>
      </c>
      <c r="BR954" s="77"/>
      <c r="BS954" s="145"/>
    </row>
    <row r="955" spans="1:71" s="86" customFormat="1" ht="12.75" x14ac:dyDescent="0.25">
      <c r="A955" s="365"/>
      <c r="B955" s="361">
        <f>Demography!B956</f>
        <v>0</v>
      </c>
      <c r="C955" s="361">
        <f>Demography!C956</f>
        <v>0</v>
      </c>
      <c r="D955" s="362">
        <f>Demography!D956</f>
        <v>0</v>
      </c>
      <c r="E955" s="81"/>
      <c r="F955" s="415"/>
      <c r="G955" s="416"/>
      <c r="H955" s="417"/>
      <c r="I955" s="241"/>
      <c r="J955" s="242"/>
      <c r="K955" s="243"/>
      <c r="L955" s="243"/>
      <c r="M955" s="243"/>
      <c r="N955" s="241"/>
      <c r="O955" s="248"/>
      <c r="P955" s="81"/>
      <c r="Q955" s="241"/>
      <c r="R955" s="416"/>
      <c r="S955" s="416"/>
      <c r="T955" s="81"/>
      <c r="U955" s="242"/>
      <c r="V955" s="242"/>
      <c r="W955" s="241"/>
      <c r="X955" s="242"/>
      <c r="Y955" s="241"/>
      <c r="Z955" s="241"/>
      <c r="AA955" s="241"/>
      <c r="AB955" s="243"/>
      <c r="AC955" s="243"/>
      <c r="AD955" s="77"/>
      <c r="AE955" s="243"/>
      <c r="AF955" s="243"/>
      <c r="AG955" s="243"/>
      <c r="AH955" s="243"/>
      <c r="AI955" s="243"/>
      <c r="AJ955" s="243"/>
      <c r="AK955" s="246"/>
      <c r="AL955" s="246"/>
      <c r="AM955" s="248"/>
      <c r="AN955" s="77"/>
      <c r="AO955" s="562" t="str">
        <f t="shared" si="116"/>
        <v xml:space="preserve"> </v>
      </c>
      <c r="AP955" s="562" t="str">
        <f t="shared" si="118"/>
        <v xml:space="preserve"> </v>
      </c>
      <c r="AQ955" s="562" t="str">
        <f t="shared" si="119"/>
        <v xml:space="preserve"> </v>
      </c>
      <c r="AR955" s="562" t="str">
        <f t="shared" si="120"/>
        <v xml:space="preserve"> </v>
      </c>
      <c r="AS955" s="77"/>
      <c r="AT955" s="360"/>
      <c r="AU955" s="360"/>
      <c r="AV955" s="359"/>
      <c r="AW955" s="360"/>
      <c r="AX955" s="359"/>
      <c r="AY955" s="359"/>
      <c r="AZ955" s="241"/>
      <c r="BA955" s="243"/>
      <c r="BB955" s="243"/>
      <c r="BC955" s="77"/>
      <c r="BD955" s="243"/>
      <c r="BE955" s="243"/>
      <c r="BF955" s="243"/>
      <c r="BG955" s="243"/>
      <c r="BH955" s="243"/>
      <c r="BI955" s="243"/>
      <c r="BJ955" s="246"/>
      <c r="BK955" s="246"/>
      <c r="BL955" s="248"/>
      <c r="BM955" s="77"/>
      <c r="BN955" s="562" t="str">
        <f t="shared" si="117"/>
        <v xml:space="preserve"> </v>
      </c>
      <c r="BO955" s="562" t="str">
        <f t="shared" si="121"/>
        <v xml:space="preserve"> </v>
      </c>
      <c r="BP955" s="562" t="str">
        <f t="shared" si="122"/>
        <v xml:space="preserve"> </v>
      </c>
      <c r="BQ955" s="562" t="str">
        <f t="shared" si="123"/>
        <v xml:space="preserve"> </v>
      </c>
      <c r="BR955" s="77"/>
      <c r="BS955" s="313"/>
    </row>
    <row r="956" spans="1:71" s="86" customFormat="1" ht="12.75" x14ac:dyDescent="0.25">
      <c r="A956" s="365"/>
      <c r="B956" s="147">
        <f>Demography!B957</f>
        <v>0</v>
      </c>
      <c r="C956" s="147">
        <f>Demography!C957</f>
        <v>0</v>
      </c>
      <c r="D956" s="148">
        <f>Demography!D957</f>
        <v>0</v>
      </c>
      <c r="E956" s="81"/>
      <c r="F956" s="238"/>
      <c r="G956" s="150"/>
      <c r="H956" s="414"/>
      <c r="I956" s="256"/>
      <c r="J956" s="240"/>
      <c r="K956" s="261"/>
      <c r="L956" s="261"/>
      <c r="M956" s="261"/>
      <c r="N956" s="256"/>
      <c r="O956" s="247"/>
      <c r="P956" s="81"/>
      <c r="Q956" s="256"/>
      <c r="R956" s="150"/>
      <c r="S956" s="150"/>
      <c r="T956" s="81"/>
      <c r="U956" s="240"/>
      <c r="V956" s="240"/>
      <c r="W956" s="256"/>
      <c r="X956" s="240"/>
      <c r="Y956" s="256"/>
      <c r="Z956" s="256"/>
      <c r="AA956" s="256"/>
      <c r="AB956" s="261"/>
      <c r="AC956" s="261"/>
      <c r="AD956" s="77"/>
      <c r="AE956" s="261"/>
      <c r="AF956" s="261"/>
      <c r="AG956" s="261"/>
      <c r="AH956" s="261"/>
      <c r="AI956" s="261"/>
      <c r="AJ956" s="261"/>
      <c r="AK956" s="245"/>
      <c r="AL956" s="245"/>
      <c r="AM956" s="247"/>
      <c r="AN956" s="77"/>
      <c r="AO956" s="561" t="str">
        <f t="shared" si="116"/>
        <v xml:space="preserve"> </v>
      </c>
      <c r="AP956" s="561" t="str">
        <f t="shared" si="118"/>
        <v xml:space="preserve"> </v>
      </c>
      <c r="AQ956" s="561" t="str">
        <f t="shared" si="119"/>
        <v xml:space="preserve"> </v>
      </c>
      <c r="AR956" s="561" t="str">
        <f t="shared" si="120"/>
        <v xml:space="preserve"> </v>
      </c>
      <c r="AS956" s="77"/>
      <c r="AT956" s="240"/>
      <c r="AU956" s="240"/>
      <c r="AV956" s="256"/>
      <c r="AW956" s="240"/>
      <c r="AX956" s="256"/>
      <c r="AY956" s="256"/>
      <c r="AZ956" s="256"/>
      <c r="BA956" s="261"/>
      <c r="BB956" s="261"/>
      <c r="BC956" s="77"/>
      <c r="BD956" s="261"/>
      <c r="BE956" s="261"/>
      <c r="BF956" s="261"/>
      <c r="BG956" s="261"/>
      <c r="BH956" s="261"/>
      <c r="BI956" s="261"/>
      <c r="BJ956" s="245"/>
      <c r="BK956" s="245"/>
      <c r="BL956" s="247"/>
      <c r="BM956" s="77"/>
      <c r="BN956" s="561" t="str">
        <f t="shared" si="117"/>
        <v xml:space="preserve"> </v>
      </c>
      <c r="BO956" s="561" t="str">
        <f t="shared" si="121"/>
        <v xml:space="preserve"> </v>
      </c>
      <c r="BP956" s="561" t="str">
        <f t="shared" si="122"/>
        <v xml:space="preserve"> </v>
      </c>
      <c r="BQ956" s="561" t="str">
        <f t="shared" si="123"/>
        <v xml:space="preserve"> </v>
      </c>
      <c r="BR956" s="77"/>
      <c r="BS956" s="145"/>
    </row>
    <row r="957" spans="1:71" s="86" customFormat="1" ht="12.75" x14ac:dyDescent="0.25">
      <c r="A957" s="365"/>
      <c r="B957" s="361">
        <f>Demography!B958</f>
        <v>0</v>
      </c>
      <c r="C957" s="361">
        <f>Demography!C958</f>
        <v>0</v>
      </c>
      <c r="D957" s="362">
        <f>Demography!D958</f>
        <v>0</v>
      </c>
      <c r="E957" s="81"/>
      <c r="F957" s="415"/>
      <c r="G957" s="416"/>
      <c r="H957" s="417"/>
      <c r="I957" s="241"/>
      <c r="J957" s="242"/>
      <c r="K957" s="243"/>
      <c r="L957" s="243"/>
      <c r="M957" s="243"/>
      <c r="N957" s="241"/>
      <c r="O957" s="248"/>
      <c r="P957" s="81"/>
      <c r="Q957" s="241"/>
      <c r="R957" s="416"/>
      <c r="S957" s="416"/>
      <c r="T957" s="81"/>
      <c r="U957" s="242"/>
      <c r="V957" s="242"/>
      <c r="W957" s="241"/>
      <c r="X957" s="242"/>
      <c r="Y957" s="241"/>
      <c r="Z957" s="241"/>
      <c r="AA957" s="241"/>
      <c r="AB957" s="243"/>
      <c r="AC957" s="243"/>
      <c r="AD957" s="77"/>
      <c r="AE957" s="243"/>
      <c r="AF957" s="243"/>
      <c r="AG957" s="243"/>
      <c r="AH957" s="243"/>
      <c r="AI957" s="243"/>
      <c r="AJ957" s="243"/>
      <c r="AK957" s="246"/>
      <c r="AL957" s="246"/>
      <c r="AM957" s="248"/>
      <c r="AN957" s="77"/>
      <c r="AO957" s="562" t="str">
        <f t="shared" si="116"/>
        <v xml:space="preserve"> </v>
      </c>
      <c r="AP957" s="562" t="str">
        <f t="shared" si="118"/>
        <v xml:space="preserve"> </v>
      </c>
      <c r="AQ957" s="562" t="str">
        <f t="shared" si="119"/>
        <v xml:space="preserve"> </v>
      </c>
      <c r="AR957" s="562" t="str">
        <f t="shared" si="120"/>
        <v xml:space="preserve"> </v>
      </c>
      <c r="AS957" s="77"/>
      <c r="AT957" s="360"/>
      <c r="AU957" s="360"/>
      <c r="AV957" s="359"/>
      <c r="AW957" s="360"/>
      <c r="AX957" s="359"/>
      <c r="AY957" s="359"/>
      <c r="AZ957" s="241"/>
      <c r="BA957" s="243"/>
      <c r="BB957" s="243"/>
      <c r="BC957" s="77"/>
      <c r="BD957" s="243"/>
      <c r="BE957" s="243"/>
      <c r="BF957" s="243"/>
      <c r="BG957" s="243"/>
      <c r="BH957" s="243"/>
      <c r="BI957" s="243"/>
      <c r="BJ957" s="246"/>
      <c r="BK957" s="246"/>
      <c r="BL957" s="248"/>
      <c r="BM957" s="77"/>
      <c r="BN957" s="562" t="str">
        <f t="shared" si="117"/>
        <v xml:space="preserve"> </v>
      </c>
      <c r="BO957" s="562" t="str">
        <f t="shared" si="121"/>
        <v xml:space="preserve"> </v>
      </c>
      <c r="BP957" s="562" t="str">
        <f t="shared" si="122"/>
        <v xml:space="preserve"> </v>
      </c>
      <c r="BQ957" s="562" t="str">
        <f t="shared" si="123"/>
        <v xml:space="preserve"> </v>
      </c>
      <c r="BR957" s="77"/>
      <c r="BS957" s="313"/>
    </row>
    <row r="958" spans="1:71" s="86" customFormat="1" ht="12.75" x14ac:dyDescent="0.25">
      <c r="A958" s="365"/>
      <c r="B958" s="147">
        <f>Demography!B959</f>
        <v>0</v>
      </c>
      <c r="C958" s="147">
        <f>Demography!C959</f>
        <v>0</v>
      </c>
      <c r="D958" s="148">
        <f>Demography!D959</f>
        <v>0</v>
      </c>
      <c r="E958" s="81"/>
      <c r="F958" s="238"/>
      <c r="G958" s="150"/>
      <c r="H958" s="414"/>
      <c r="I958" s="256"/>
      <c r="J958" s="240"/>
      <c r="K958" s="261"/>
      <c r="L958" s="261"/>
      <c r="M958" s="261"/>
      <c r="N958" s="256"/>
      <c r="O958" s="247"/>
      <c r="P958" s="81"/>
      <c r="Q958" s="256"/>
      <c r="R958" s="150"/>
      <c r="S958" s="150"/>
      <c r="T958" s="81"/>
      <c r="U958" s="240"/>
      <c r="V958" s="240"/>
      <c r="W958" s="256"/>
      <c r="X958" s="240"/>
      <c r="Y958" s="256"/>
      <c r="Z958" s="256"/>
      <c r="AA958" s="256"/>
      <c r="AB958" s="261"/>
      <c r="AC958" s="261"/>
      <c r="AD958" s="77"/>
      <c r="AE958" s="261"/>
      <c r="AF958" s="261"/>
      <c r="AG958" s="261"/>
      <c r="AH958" s="261"/>
      <c r="AI958" s="261"/>
      <c r="AJ958" s="261"/>
      <c r="AK958" s="245"/>
      <c r="AL958" s="245"/>
      <c r="AM958" s="247"/>
      <c r="AN958" s="77"/>
      <c r="AO958" s="561" t="str">
        <f t="shared" si="116"/>
        <v xml:space="preserve"> </v>
      </c>
      <c r="AP958" s="561" t="str">
        <f t="shared" si="118"/>
        <v xml:space="preserve"> </v>
      </c>
      <c r="AQ958" s="561" t="str">
        <f t="shared" si="119"/>
        <v xml:space="preserve"> </v>
      </c>
      <c r="AR958" s="561" t="str">
        <f t="shared" si="120"/>
        <v xml:space="preserve"> </v>
      </c>
      <c r="AS958" s="77"/>
      <c r="AT958" s="240"/>
      <c r="AU958" s="240"/>
      <c r="AV958" s="256"/>
      <c r="AW958" s="240"/>
      <c r="AX958" s="256"/>
      <c r="AY958" s="256"/>
      <c r="AZ958" s="256"/>
      <c r="BA958" s="261"/>
      <c r="BB958" s="261"/>
      <c r="BC958" s="77"/>
      <c r="BD958" s="261"/>
      <c r="BE958" s="261"/>
      <c r="BF958" s="261"/>
      <c r="BG958" s="261"/>
      <c r="BH958" s="261"/>
      <c r="BI958" s="261"/>
      <c r="BJ958" s="245"/>
      <c r="BK958" s="245"/>
      <c r="BL958" s="247"/>
      <c r="BM958" s="77"/>
      <c r="BN958" s="561" t="str">
        <f t="shared" si="117"/>
        <v xml:space="preserve"> </v>
      </c>
      <c r="BO958" s="561" t="str">
        <f t="shared" si="121"/>
        <v xml:space="preserve"> </v>
      </c>
      <c r="BP958" s="561" t="str">
        <f t="shared" si="122"/>
        <v xml:space="preserve"> </v>
      </c>
      <c r="BQ958" s="561" t="str">
        <f t="shared" si="123"/>
        <v xml:space="preserve"> </v>
      </c>
      <c r="BR958" s="77"/>
      <c r="BS958" s="145"/>
    </row>
    <row r="959" spans="1:71" s="86" customFormat="1" ht="12.75" x14ac:dyDescent="0.25">
      <c r="A959" s="365"/>
      <c r="B959" s="361">
        <f>Demography!B960</f>
        <v>0</v>
      </c>
      <c r="C959" s="361">
        <f>Demography!C960</f>
        <v>0</v>
      </c>
      <c r="D959" s="362">
        <f>Demography!D960</f>
        <v>0</v>
      </c>
      <c r="E959" s="81"/>
      <c r="F959" s="415"/>
      <c r="G959" s="416"/>
      <c r="H959" s="417"/>
      <c r="I959" s="241"/>
      <c r="J959" s="242"/>
      <c r="K959" s="243"/>
      <c r="L959" s="243"/>
      <c r="M959" s="243"/>
      <c r="N959" s="241"/>
      <c r="O959" s="248"/>
      <c r="P959" s="81"/>
      <c r="Q959" s="241"/>
      <c r="R959" s="416"/>
      <c r="S959" s="416"/>
      <c r="T959" s="81"/>
      <c r="U959" s="242"/>
      <c r="V959" s="242"/>
      <c r="W959" s="241"/>
      <c r="X959" s="242"/>
      <c r="Y959" s="241"/>
      <c r="Z959" s="241"/>
      <c r="AA959" s="241"/>
      <c r="AB959" s="243"/>
      <c r="AC959" s="243"/>
      <c r="AD959" s="77"/>
      <c r="AE959" s="243"/>
      <c r="AF959" s="243"/>
      <c r="AG959" s="243"/>
      <c r="AH959" s="243"/>
      <c r="AI959" s="243"/>
      <c r="AJ959" s="243"/>
      <c r="AK959" s="246"/>
      <c r="AL959" s="246"/>
      <c r="AM959" s="248"/>
      <c r="AN959" s="77"/>
      <c r="AO959" s="562" t="str">
        <f t="shared" si="116"/>
        <v xml:space="preserve"> </v>
      </c>
      <c r="AP959" s="562" t="str">
        <f t="shared" si="118"/>
        <v xml:space="preserve"> </v>
      </c>
      <c r="AQ959" s="562" t="str">
        <f t="shared" si="119"/>
        <v xml:space="preserve"> </v>
      </c>
      <c r="AR959" s="562" t="str">
        <f t="shared" si="120"/>
        <v xml:space="preserve"> </v>
      </c>
      <c r="AS959" s="77"/>
      <c r="AT959" s="360"/>
      <c r="AU959" s="360"/>
      <c r="AV959" s="359"/>
      <c r="AW959" s="360"/>
      <c r="AX959" s="359"/>
      <c r="AY959" s="359"/>
      <c r="AZ959" s="241"/>
      <c r="BA959" s="243"/>
      <c r="BB959" s="243"/>
      <c r="BC959" s="77"/>
      <c r="BD959" s="243"/>
      <c r="BE959" s="243"/>
      <c r="BF959" s="243"/>
      <c r="BG959" s="243"/>
      <c r="BH959" s="243"/>
      <c r="BI959" s="243"/>
      <c r="BJ959" s="246"/>
      <c r="BK959" s="246"/>
      <c r="BL959" s="248"/>
      <c r="BM959" s="77"/>
      <c r="BN959" s="562" t="str">
        <f t="shared" si="117"/>
        <v xml:space="preserve"> </v>
      </c>
      <c r="BO959" s="562" t="str">
        <f t="shared" si="121"/>
        <v xml:space="preserve"> </v>
      </c>
      <c r="BP959" s="562" t="str">
        <f t="shared" si="122"/>
        <v xml:space="preserve"> </v>
      </c>
      <c r="BQ959" s="562" t="str">
        <f t="shared" si="123"/>
        <v xml:space="preserve"> </v>
      </c>
      <c r="BR959" s="77"/>
      <c r="BS959" s="313"/>
    </row>
    <row r="960" spans="1:71" s="86" customFormat="1" ht="12.75" x14ac:dyDescent="0.25">
      <c r="A960" s="365"/>
      <c r="B960" s="147">
        <f>Demography!B961</f>
        <v>0</v>
      </c>
      <c r="C960" s="147">
        <f>Demography!C961</f>
        <v>0</v>
      </c>
      <c r="D960" s="148">
        <f>Demography!D961</f>
        <v>0</v>
      </c>
      <c r="E960" s="81"/>
      <c r="F960" s="238"/>
      <c r="G960" s="150"/>
      <c r="H960" s="414"/>
      <c r="I960" s="256"/>
      <c r="J960" s="240"/>
      <c r="K960" s="261"/>
      <c r="L960" s="261"/>
      <c r="M960" s="261"/>
      <c r="N960" s="256"/>
      <c r="O960" s="247"/>
      <c r="P960" s="81"/>
      <c r="Q960" s="256"/>
      <c r="R960" s="150"/>
      <c r="S960" s="150"/>
      <c r="T960" s="81"/>
      <c r="U960" s="240"/>
      <c r="V960" s="240"/>
      <c r="W960" s="256"/>
      <c r="X960" s="240"/>
      <c r="Y960" s="256"/>
      <c r="Z960" s="256"/>
      <c r="AA960" s="256"/>
      <c r="AB960" s="261"/>
      <c r="AC960" s="261"/>
      <c r="AD960" s="77"/>
      <c r="AE960" s="261"/>
      <c r="AF960" s="261"/>
      <c r="AG960" s="261"/>
      <c r="AH960" s="261"/>
      <c r="AI960" s="261"/>
      <c r="AJ960" s="261"/>
      <c r="AK960" s="245"/>
      <c r="AL960" s="245"/>
      <c r="AM960" s="247"/>
      <c r="AN960" s="77"/>
      <c r="AO960" s="561" t="str">
        <f t="shared" si="116"/>
        <v xml:space="preserve"> </v>
      </c>
      <c r="AP960" s="561" t="str">
        <f t="shared" si="118"/>
        <v xml:space="preserve"> </v>
      </c>
      <c r="AQ960" s="561" t="str">
        <f t="shared" si="119"/>
        <v xml:space="preserve"> </v>
      </c>
      <c r="AR960" s="561" t="str">
        <f t="shared" si="120"/>
        <v xml:space="preserve"> </v>
      </c>
      <c r="AS960" s="77"/>
      <c r="AT960" s="240"/>
      <c r="AU960" s="240"/>
      <c r="AV960" s="256"/>
      <c r="AW960" s="240"/>
      <c r="AX960" s="256"/>
      <c r="AY960" s="256"/>
      <c r="AZ960" s="256"/>
      <c r="BA960" s="261"/>
      <c r="BB960" s="261"/>
      <c r="BC960" s="77"/>
      <c r="BD960" s="261"/>
      <c r="BE960" s="261"/>
      <c r="BF960" s="261"/>
      <c r="BG960" s="261"/>
      <c r="BH960" s="261"/>
      <c r="BI960" s="261"/>
      <c r="BJ960" s="245"/>
      <c r="BK960" s="245"/>
      <c r="BL960" s="247"/>
      <c r="BM960" s="77"/>
      <c r="BN960" s="561" t="str">
        <f t="shared" si="117"/>
        <v xml:space="preserve"> </v>
      </c>
      <c r="BO960" s="561" t="str">
        <f t="shared" si="121"/>
        <v xml:space="preserve"> </v>
      </c>
      <c r="BP960" s="561" t="str">
        <f t="shared" si="122"/>
        <v xml:space="preserve"> </v>
      </c>
      <c r="BQ960" s="561" t="str">
        <f t="shared" si="123"/>
        <v xml:space="preserve"> </v>
      </c>
      <c r="BR960" s="77"/>
      <c r="BS960" s="145"/>
    </row>
    <row r="961" spans="1:71" s="86" customFormat="1" ht="12.75" x14ac:dyDescent="0.25">
      <c r="A961" s="365"/>
      <c r="B961" s="361">
        <f>Demography!B962</f>
        <v>0</v>
      </c>
      <c r="C961" s="361">
        <f>Demography!C962</f>
        <v>0</v>
      </c>
      <c r="D961" s="362">
        <f>Demography!D962</f>
        <v>0</v>
      </c>
      <c r="E961" s="81"/>
      <c r="F961" s="415"/>
      <c r="G961" s="416"/>
      <c r="H961" s="417"/>
      <c r="I961" s="241"/>
      <c r="J961" s="242"/>
      <c r="K961" s="243"/>
      <c r="L961" s="243"/>
      <c r="M961" s="243"/>
      <c r="N961" s="241"/>
      <c r="O961" s="248"/>
      <c r="P961" s="81"/>
      <c r="Q961" s="241"/>
      <c r="R961" s="416"/>
      <c r="S961" s="416"/>
      <c r="T961" s="81"/>
      <c r="U961" s="242"/>
      <c r="V961" s="242"/>
      <c r="W961" s="241"/>
      <c r="X961" s="242"/>
      <c r="Y961" s="241"/>
      <c r="Z961" s="241"/>
      <c r="AA961" s="241"/>
      <c r="AB961" s="243"/>
      <c r="AC961" s="243"/>
      <c r="AD961" s="77"/>
      <c r="AE961" s="243"/>
      <c r="AF961" s="243"/>
      <c r="AG961" s="243"/>
      <c r="AH961" s="243"/>
      <c r="AI961" s="243"/>
      <c r="AJ961" s="243"/>
      <c r="AK961" s="246"/>
      <c r="AL961" s="246"/>
      <c r="AM961" s="248"/>
      <c r="AN961" s="77"/>
      <c r="AO961" s="562" t="str">
        <f t="shared" si="116"/>
        <v xml:space="preserve"> </v>
      </c>
      <c r="AP961" s="562" t="str">
        <f t="shared" si="118"/>
        <v xml:space="preserve"> </v>
      </c>
      <c r="AQ961" s="562" t="str">
        <f t="shared" si="119"/>
        <v xml:space="preserve"> </v>
      </c>
      <c r="AR961" s="562" t="str">
        <f t="shared" si="120"/>
        <v xml:space="preserve"> </v>
      </c>
      <c r="AS961" s="77"/>
      <c r="AT961" s="360"/>
      <c r="AU961" s="360"/>
      <c r="AV961" s="359"/>
      <c r="AW961" s="360"/>
      <c r="AX961" s="359"/>
      <c r="AY961" s="359"/>
      <c r="AZ961" s="241"/>
      <c r="BA961" s="243"/>
      <c r="BB961" s="243"/>
      <c r="BC961" s="77"/>
      <c r="BD961" s="243"/>
      <c r="BE961" s="243"/>
      <c r="BF961" s="243"/>
      <c r="BG961" s="243"/>
      <c r="BH961" s="243"/>
      <c r="BI961" s="243"/>
      <c r="BJ961" s="246"/>
      <c r="BK961" s="246"/>
      <c r="BL961" s="248"/>
      <c r="BM961" s="77"/>
      <c r="BN961" s="562" t="str">
        <f t="shared" si="117"/>
        <v xml:space="preserve"> </v>
      </c>
      <c r="BO961" s="562" t="str">
        <f t="shared" si="121"/>
        <v xml:space="preserve"> </v>
      </c>
      <c r="BP961" s="562" t="str">
        <f t="shared" si="122"/>
        <v xml:space="preserve"> </v>
      </c>
      <c r="BQ961" s="562" t="str">
        <f t="shared" si="123"/>
        <v xml:space="preserve"> </v>
      </c>
      <c r="BR961" s="77"/>
      <c r="BS961" s="313"/>
    </row>
    <row r="962" spans="1:71" s="86" customFormat="1" ht="12.75" x14ac:dyDescent="0.25">
      <c r="A962" s="365"/>
      <c r="B962" s="147">
        <f>Demography!B963</f>
        <v>0</v>
      </c>
      <c r="C962" s="147">
        <f>Demography!C963</f>
        <v>0</v>
      </c>
      <c r="D962" s="148">
        <f>Demography!D963</f>
        <v>0</v>
      </c>
      <c r="E962" s="81"/>
      <c r="F962" s="238"/>
      <c r="G962" s="150"/>
      <c r="H962" s="414"/>
      <c r="I962" s="256"/>
      <c r="J962" s="240"/>
      <c r="K962" s="261"/>
      <c r="L962" s="261"/>
      <c r="M962" s="261"/>
      <c r="N962" s="256"/>
      <c r="O962" s="247"/>
      <c r="P962" s="81"/>
      <c r="Q962" s="256"/>
      <c r="R962" s="150"/>
      <c r="S962" s="150"/>
      <c r="T962" s="81"/>
      <c r="U962" s="240"/>
      <c r="V962" s="240"/>
      <c r="W962" s="256"/>
      <c r="X962" s="240"/>
      <c r="Y962" s="256"/>
      <c r="Z962" s="256"/>
      <c r="AA962" s="256"/>
      <c r="AB962" s="261"/>
      <c r="AC962" s="261"/>
      <c r="AD962" s="77"/>
      <c r="AE962" s="261"/>
      <c r="AF962" s="261"/>
      <c r="AG962" s="261"/>
      <c r="AH962" s="261"/>
      <c r="AI962" s="261"/>
      <c r="AJ962" s="261"/>
      <c r="AK962" s="245"/>
      <c r="AL962" s="245"/>
      <c r="AM962" s="247"/>
      <c r="AN962" s="77"/>
      <c r="AO962" s="561" t="str">
        <f t="shared" si="116"/>
        <v xml:space="preserve"> </v>
      </c>
      <c r="AP962" s="561" t="str">
        <f t="shared" si="118"/>
        <v xml:space="preserve"> </v>
      </c>
      <c r="AQ962" s="561" t="str">
        <f t="shared" si="119"/>
        <v xml:space="preserve"> </v>
      </c>
      <c r="AR962" s="561" t="str">
        <f t="shared" si="120"/>
        <v xml:space="preserve"> </v>
      </c>
      <c r="AS962" s="77"/>
      <c r="AT962" s="240"/>
      <c r="AU962" s="240"/>
      <c r="AV962" s="256"/>
      <c r="AW962" s="240"/>
      <c r="AX962" s="256"/>
      <c r="AY962" s="256"/>
      <c r="AZ962" s="256"/>
      <c r="BA962" s="261"/>
      <c r="BB962" s="261"/>
      <c r="BC962" s="77"/>
      <c r="BD962" s="261"/>
      <c r="BE962" s="261"/>
      <c r="BF962" s="261"/>
      <c r="BG962" s="261"/>
      <c r="BH962" s="261"/>
      <c r="BI962" s="261"/>
      <c r="BJ962" s="245"/>
      <c r="BK962" s="245"/>
      <c r="BL962" s="247"/>
      <c r="BM962" s="77"/>
      <c r="BN962" s="561" t="str">
        <f t="shared" si="117"/>
        <v xml:space="preserve"> </v>
      </c>
      <c r="BO962" s="561" t="str">
        <f t="shared" si="121"/>
        <v xml:space="preserve"> </v>
      </c>
      <c r="BP962" s="561" t="str">
        <f t="shared" si="122"/>
        <v xml:space="preserve"> </v>
      </c>
      <c r="BQ962" s="561" t="str">
        <f t="shared" si="123"/>
        <v xml:space="preserve"> </v>
      </c>
      <c r="BR962" s="77"/>
      <c r="BS962" s="145"/>
    </row>
    <row r="963" spans="1:71" s="86" customFormat="1" ht="12.75" x14ac:dyDescent="0.25">
      <c r="A963" s="365"/>
      <c r="B963" s="361">
        <f>Demography!B964</f>
        <v>0</v>
      </c>
      <c r="C963" s="361">
        <f>Demography!C964</f>
        <v>0</v>
      </c>
      <c r="D963" s="362">
        <f>Demography!D964</f>
        <v>0</v>
      </c>
      <c r="E963" s="81"/>
      <c r="F963" s="415"/>
      <c r="G963" s="416"/>
      <c r="H963" s="417"/>
      <c r="I963" s="241"/>
      <c r="J963" s="242"/>
      <c r="K963" s="243"/>
      <c r="L963" s="243"/>
      <c r="M963" s="243"/>
      <c r="N963" s="241"/>
      <c r="O963" s="248"/>
      <c r="P963" s="81"/>
      <c r="Q963" s="241"/>
      <c r="R963" s="416"/>
      <c r="S963" s="416"/>
      <c r="T963" s="81"/>
      <c r="U963" s="242"/>
      <c r="V963" s="242"/>
      <c r="W963" s="241"/>
      <c r="X963" s="242"/>
      <c r="Y963" s="241"/>
      <c r="Z963" s="241"/>
      <c r="AA963" s="241"/>
      <c r="AB963" s="243"/>
      <c r="AC963" s="243"/>
      <c r="AD963" s="77"/>
      <c r="AE963" s="243"/>
      <c r="AF963" s="243"/>
      <c r="AG963" s="243"/>
      <c r="AH963" s="243"/>
      <c r="AI963" s="243"/>
      <c r="AJ963" s="243"/>
      <c r="AK963" s="246"/>
      <c r="AL963" s="246"/>
      <c r="AM963" s="248"/>
      <c r="AN963" s="77"/>
      <c r="AO963" s="562" t="str">
        <f t="shared" si="116"/>
        <v xml:space="preserve"> </v>
      </c>
      <c r="AP963" s="562" t="str">
        <f t="shared" si="118"/>
        <v xml:space="preserve"> </v>
      </c>
      <c r="AQ963" s="562" t="str">
        <f t="shared" si="119"/>
        <v xml:space="preserve"> </v>
      </c>
      <c r="AR963" s="562" t="str">
        <f t="shared" si="120"/>
        <v xml:space="preserve"> </v>
      </c>
      <c r="AS963" s="77"/>
      <c r="AT963" s="360"/>
      <c r="AU963" s="360"/>
      <c r="AV963" s="359"/>
      <c r="AW963" s="360"/>
      <c r="AX963" s="359"/>
      <c r="AY963" s="359"/>
      <c r="AZ963" s="241"/>
      <c r="BA963" s="243"/>
      <c r="BB963" s="243"/>
      <c r="BC963" s="77"/>
      <c r="BD963" s="243"/>
      <c r="BE963" s="243"/>
      <c r="BF963" s="243"/>
      <c r="BG963" s="243"/>
      <c r="BH963" s="243"/>
      <c r="BI963" s="243"/>
      <c r="BJ963" s="246"/>
      <c r="BK963" s="246"/>
      <c r="BL963" s="248"/>
      <c r="BM963" s="77"/>
      <c r="BN963" s="562" t="str">
        <f t="shared" si="117"/>
        <v xml:space="preserve"> </v>
      </c>
      <c r="BO963" s="562" t="str">
        <f t="shared" si="121"/>
        <v xml:space="preserve"> </v>
      </c>
      <c r="BP963" s="562" t="str">
        <f t="shared" si="122"/>
        <v xml:space="preserve"> </v>
      </c>
      <c r="BQ963" s="562" t="str">
        <f t="shared" si="123"/>
        <v xml:space="preserve"> </v>
      </c>
      <c r="BR963" s="77"/>
      <c r="BS963" s="313"/>
    </row>
    <row r="964" spans="1:71" s="86" customFormat="1" ht="12.75" x14ac:dyDescent="0.25">
      <c r="A964" s="365"/>
      <c r="B964" s="147">
        <f>Demography!B965</f>
        <v>0</v>
      </c>
      <c r="C964" s="147">
        <f>Demography!C965</f>
        <v>0</v>
      </c>
      <c r="D964" s="148">
        <f>Demography!D965</f>
        <v>0</v>
      </c>
      <c r="E964" s="81"/>
      <c r="F964" s="238"/>
      <c r="G964" s="150"/>
      <c r="H964" s="414"/>
      <c r="I964" s="256"/>
      <c r="J964" s="240"/>
      <c r="K964" s="261"/>
      <c r="L964" s="261"/>
      <c r="M964" s="261"/>
      <c r="N964" s="256"/>
      <c r="O964" s="247"/>
      <c r="P964" s="81"/>
      <c r="Q964" s="256"/>
      <c r="R964" s="150"/>
      <c r="S964" s="150"/>
      <c r="T964" s="81"/>
      <c r="U964" s="240"/>
      <c r="V964" s="240"/>
      <c r="W964" s="256"/>
      <c r="X964" s="240"/>
      <c r="Y964" s="256"/>
      <c r="Z964" s="256"/>
      <c r="AA964" s="256"/>
      <c r="AB964" s="261"/>
      <c r="AC964" s="261"/>
      <c r="AD964" s="77"/>
      <c r="AE964" s="261"/>
      <c r="AF964" s="261"/>
      <c r="AG964" s="261"/>
      <c r="AH964" s="261"/>
      <c r="AI964" s="261"/>
      <c r="AJ964" s="261"/>
      <c r="AK964" s="245"/>
      <c r="AL964" s="245"/>
      <c r="AM964" s="247"/>
      <c r="AN964" s="77"/>
      <c r="AO964" s="561" t="str">
        <f t="shared" si="116"/>
        <v xml:space="preserve"> </v>
      </c>
      <c r="AP964" s="561" t="str">
        <f t="shared" si="118"/>
        <v xml:space="preserve"> </v>
      </c>
      <c r="AQ964" s="561" t="str">
        <f t="shared" si="119"/>
        <v xml:space="preserve"> </v>
      </c>
      <c r="AR964" s="561" t="str">
        <f t="shared" si="120"/>
        <v xml:space="preserve"> </v>
      </c>
      <c r="AS964" s="77"/>
      <c r="AT964" s="240"/>
      <c r="AU964" s="240"/>
      <c r="AV964" s="256"/>
      <c r="AW964" s="240"/>
      <c r="AX964" s="256"/>
      <c r="AY964" s="256"/>
      <c r="AZ964" s="256"/>
      <c r="BA964" s="261"/>
      <c r="BB964" s="261"/>
      <c r="BC964" s="77"/>
      <c r="BD964" s="261"/>
      <c r="BE964" s="261"/>
      <c r="BF964" s="261"/>
      <c r="BG964" s="261"/>
      <c r="BH964" s="261"/>
      <c r="BI964" s="261"/>
      <c r="BJ964" s="245"/>
      <c r="BK964" s="245"/>
      <c r="BL964" s="247"/>
      <c r="BM964" s="77"/>
      <c r="BN964" s="561" t="str">
        <f t="shared" si="117"/>
        <v xml:space="preserve"> </v>
      </c>
      <c r="BO964" s="561" t="str">
        <f t="shared" si="121"/>
        <v xml:space="preserve"> </v>
      </c>
      <c r="BP964" s="561" t="str">
        <f t="shared" si="122"/>
        <v xml:space="preserve"> </v>
      </c>
      <c r="BQ964" s="561" t="str">
        <f t="shared" si="123"/>
        <v xml:space="preserve"> </v>
      </c>
      <c r="BR964" s="77"/>
      <c r="BS964" s="145"/>
    </row>
    <row r="965" spans="1:71" s="86" customFormat="1" ht="12.75" x14ac:dyDescent="0.25">
      <c r="A965" s="365"/>
      <c r="B965" s="361">
        <f>Demography!B966</f>
        <v>0</v>
      </c>
      <c r="C965" s="361">
        <f>Demography!C966</f>
        <v>0</v>
      </c>
      <c r="D965" s="362">
        <f>Demography!D966</f>
        <v>0</v>
      </c>
      <c r="E965" s="81"/>
      <c r="F965" s="415"/>
      <c r="G965" s="416"/>
      <c r="H965" s="417"/>
      <c r="I965" s="241"/>
      <c r="J965" s="242"/>
      <c r="K965" s="243"/>
      <c r="L965" s="243"/>
      <c r="M965" s="243"/>
      <c r="N965" s="241"/>
      <c r="O965" s="248"/>
      <c r="P965" s="81"/>
      <c r="Q965" s="241"/>
      <c r="R965" s="416"/>
      <c r="S965" s="416"/>
      <c r="T965" s="81"/>
      <c r="U965" s="242"/>
      <c r="V965" s="242"/>
      <c r="W965" s="241"/>
      <c r="X965" s="242"/>
      <c r="Y965" s="241"/>
      <c r="Z965" s="241"/>
      <c r="AA965" s="241"/>
      <c r="AB965" s="243"/>
      <c r="AC965" s="243"/>
      <c r="AD965" s="77"/>
      <c r="AE965" s="243"/>
      <c r="AF965" s="243"/>
      <c r="AG965" s="243"/>
      <c r="AH965" s="243"/>
      <c r="AI965" s="243"/>
      <c r="AJ965" s="243"/>
      <c r="AK965" s="246"/>
      <c r="AL965" s="246"/>
      <c r="AM965" s="248"/>
      <c r="AN965" s="77"/>
      <c r="AO965" s="562" t="str">
        <f t="shared" si="116"/>
        <v xml:space="preserve"> </v>
      </c>
      <c r="AP965" s="562" t="str">
        <f t="shared" si="118"/>
        <v xml:space="preserve"> </v>
      </c>
      <c r="AQ965" s="562" t="str">
        <f t="shared" si="119"/>
        <v xml:space="preserve"> </v>
      </c>
      <c r="AR965" s="562" t="str">
        <f t="shared" si="120"/>
        <v xml:space="preserve"> </v>
      </c>
      <c r="AS965" s="77"/>
      <c r="AT965" s="360"/>
      <c r="AU965" s="360"/>
      <c r="AV965" s="359"/>
      <c r="AW965" s="360"/>
      <c r="AX965" s="359"/>
      <c r="AY965" s="359"/>
      <c r="AZ965" s="241"/>
      <c r="BA965" s="243"/>
      <c r="BB965" s="243"/>
      <c r="BC965" s="77"/>
      <c r="BD965" s="243"/>
      <c r="BE965" s="243"/>
      <c r="BF965" s="243"/>
      <c r="BG965" s="243"/>
      <c r="BH965" s="243"/>
      <c r="BI965" s="243"/>
      <c r="BJ965" s="246"/>
      <c r="BK965" s="246"/>
      <c r="BL965" s="248"/>
      <c r="BM965" s="77"/>
      <c r="BN965" s="562" t="str">
        <f t="shared" si="117"/>
        <v xml:space="preserve"> </v>
      </c>
      <c r="BO965" s="562" t="str">
        <f t="shared" si="121"/>
        <v xml:space="preserve"> </v>
      </c>
      <c r="BP965" s="562" t="str">
        <f t="shared" si="122"/>
        <v xml:space="preserve"> </v>
      </c>
      <c r="BQ965" s="562" t="str">
        <f t="shared" si="123"/>
        <v xml:space="preserve"> </v>
      </c>
      <c r="BR965" s="77"/>
      <c r="BS965" s="313"/>
    </row>
    <row r="966" spans="1:71" s="86" customFormat="1" ht="12.75" x14ac:dyDescent="0.25">
      <c r="A966" s="365"/>
      <c r="B966" s="147">
        <f>Demography!B967</f>
        <v>0</v>
      </c>
      <c r="C966" s="147">
        <f>Demography!C967</f>
        <v>0</v>
      </c>
      <c r="D966" s="148">
        <f>Demography!D967</f>
        <v>0</v>
      </c>
      <c r="E966" s="81"/>
      <c r="F966" s="238"/>
      <c r="G966" s="150"/>
      <c r="H966" s="414"/>
      <c r="I966" s="256"/>
      <c r="J966" s="240"/>
      <c r="K966" s="261"/>
      <c r="L966" s="261"/>
      <c r="M966" s="261"/>
      <c r="N966" s="256"/>
      <c r="O966" s="247"/>
      <c r="P966" s="81"/>
      <c r="Q966" s="256"/>
      <c r="R966" s="150"/>
      <c r="S966" s="150"/>
      <c r="T966" s="81"/>
      <c r="U966" s="240"/>
      <c r="V966" s="240"/>
      <c r="W966" s="256"/>
      <c r="X966" s="240"/>
      <c r="Y966" s="256"/>
      <c r="Z966" s="256"/>
      <c r="AA966" s="256"/>
      <c r="AB966" s="261"/>
      <c r="AC966" s="261"/>
      <c r="AD966" s="77"/>
      <c r="AE966" s="261"/>
      <c r="AF966" s="261"/>
      <c r="AG966" s="261"/>
      <c r="AH966" s="261"/>
      <c r="AI966" s="261"/>
      <c r="AJ966" s="261"/>
      <c r="AK966" s="245"/>
      <c r="AL966" s="245"/>
      <c r="AM966" s="247"/>
      <c r="AN966" s="77"/>
      <c r="AO966" s="561" t="str">
        <f t="shared" si="116"/>
        <v xml:space="preserve"> </v>
      </c>
      <c r="AP966" s="561" t="str">
        <f t="shared" si="118"/>
        <v xml:space="preserve"> </v>
      </c>
      <c r="AQ966" s="561" t="str">
        <f t="shared" si="119"/>
        <v xml:space="preserve"> </v>
      </c>
      <c r="AR966" s="561" t="str">
        <f t="shared" si="120"/>
        <v xml:space="preserve"> </v>
      </c>
      <c r="AS966" s="77"/>
      <c r="AT966" s="240"/>
      <c r="AU966" s="240"/>
      <c r="AV966" s="256"/>
      <c r="AW966" s="240"/>
      <c r="AX966" s="256"/>
      <c r="AY966" s="256"/>
      <c r="AZ966" s="256"/>
      <c r="BA966" s="261"/>
      <c r="BB966" s="261"/>
      <c r="BC966" s="77"/>
      <c r="BD966" s="261"/>
      <c r="BE966" s="261"/>
      <c r="BF966" s="261"/>
      <c r="BG966" s="261"/>
      <c r="BH966" s="261"/>
      <c r="BI966" s="261"/>
      <c r="BJ966" s="245"/>
      <c r="BK966" s="245"/>
      <c r="BL966" s="247"/>
      <c r="BM966" s="77"/>
      <c r="BN966" s="561" t="str">
        <f t="shared" si="117"/>
        <v xml:space="preserve"> </v>
      </c>
      <c r="BO966" s="561" t="str">
        <f t="shared" si="121"/>
        <v xml:space="preserve"> </v>
      </c>
      <c r="BP966" s="561" t="str">
        <f t="shared" si="122"/>
        <v xml:space="preserve"> </v>
      </c>
      <c r="BQ966" s="561" t="str">
        <f t="shared" si="123"/>
        <v xml:space="preserve"> </v>
      </c>
      <c r="BR966" s="77"/>
      <c r="BS966" s="145"/>
    </row>
    <row r="967" spans="1:71" s="86" customFormat="1" ht="12.75" x14ac:dyDescent="0.25">
      <c r="A967" s="365"/>
      <c r="B967" s="361">
        <f>Demography!B968</f>
        <v>0</v>
      </c>
      <c r="C967" s="361">
        <f>Demography!C968</f>
        <v>0</v>
      </c>
      <c r="D967" s="362">
        <f>Demography!D968</f>
        <v>0</v>
      </c>
      <c r="E967" s="81"/>
      <c r="F967" s="415"/>
      <c r="G967" s="416"/>
      <c r="H967" s="417"/>
      <c r="I967" s="241"/>
      <c r="J967" s="242"/>
      <c r="K967" s="243"/>
      <c r="L967" s="243"/>
      <c r="M967" s="243"/>
      <c r="N967" s="241"/>
      <c r="O967" s="248"/>
      <c r="P967" s="81"/>
      <c r="Q967" s="241"/>
      <c r="R967" s="416"/>
      <c r="S967" s="416"/>
      <c r="T967" s="81"/>
      <c r="U967" s="242"/>
      <c r="V967" s="242"/>
      <c r="W967" s="241"/>
      <c r="X967" s="242"/>
      <c r="Y967" s="241"/>
      <c r="Z967" s="241"/>
      <c r="AA967" s="241"/>
      <c r="AB967" s="243"/>
      <c r="AC967" s="243"/>
      <c r="AD967" s="77"/>
      <c r="AE967" s="243"/>
      <c r="AF967" s="243"/>
      <c r="AG967" s="243"/>
      <c r="AH967" s="243"/>
      <c r="AI967" s="243"/>
      <c r="AJ967" s="243"/>
      <c r="AK967" s="246"/>
      <c r="AL967" s="246"/>
      <c r="AM967" s="248"/>
      <c r="AN967" s="77"/>
      <c r="AO967" s="562" t="str">
        <f t="shared" si="116"/>
        <v xml:space="preserve"> </v>
      </c>
      <c r="AP967" s="562" t="str">
        <f t="shared" si="118"/>
        <v xml:space="preserve"> </v>
      </c>
      <c r="AQ967" s="562" t="str">
        <f t="shared" si="119"/>
        <v xml:space="preserve"> </v>
      </c>
      <c r="AR967" s="562" t="str">
        <f t="shared" si="120"/>
        <v xml:space="preserve"> </v>
      </c>
      <c r="AS967" s="77"/>
      <c r="AT967" s="360"/>
      <c r="AU967" s="360"/>
      <c r="AV967" s="359"/>
      <c r="AW967" s="360"/>
      <c r="AX967" s="359"/>
      <c r="AY967" s="359"/>
      <c r="AZ967" s="241"/>
      <c r="BA967" s="243"/>
      <c r="BB967" s="243"/>
      <c r="BC967" s="77"/>
      <c r="BD967" s="243"/>
      <c r="BE967" s="243"/>
      <c r="BF967" s="243"/>
      <c r="BG967" s="243"/>
      <c r="BH967" s="243"/>
      <c r="BI967" s="243"/>
      <c r="BJ967" s="246"/>
      <c r="BK967" s="246"/>
      <c r="BL967" s="248"/>
      <c r="BM967" s="77"/>
      <c r="BN967" s="562" t="str">
        <f t="shared" si="117"/>
        <v xml:space="preserve"> </v>
      </c>
      <c r="BO967" s="562" t="str">
        <f t="shared" si="121"/>
        <v xml:space="preserve"> </v>
      </c>
      <c r="BP967" s="562" t="str">
        <f t="shared" si="122"/>
        <v xml:space="preserve"> </v>
      </c>
      <c r="BQ967" s="562" t="str">
        <f t="shared" si="123"/>
        <v xml:space="preserve"> </v>
      </c>
      <c r="BR967" s="77"/>
      <c r="BS967" s="313"/>
    </row>
    <row r="968" spans="1:71" s="86" customFormat="1" ht="12.75" x14ac:dyDescent="0.25">
      <c r="A968" s="365"/>
      <c r="B968" s="147">
        <f>Demography!B969</f>
        <v>0</v>
      </c>
      <c r="C968" s="147">
        <f>Demography!C969</f>
        <v>0</v>
      </c>
      <c r="D968" s="148">
        <f>Demography!D969</f>
        <v>0</v>
      </c>
      <c r="E968" s="81"/>
      <c r="F968" s="238"/>
      <c r="G968" s="150"/>
      <c r="H968" s="414"/>
      <c r="I968" s="256"/>
      <c r="J968" s="240"/>
      <c r="K968" s="261"/>
      <c r="L968" s="261"/>
      <c r="M968" s="261"/>
      <c r="N968" s="256"/>
      <c r="O968" s="247"/>
      <c r="P968" s="81"/>
      <c r="Q968" s="256"/>
      <c r="R968" s="150"/>
      <c r="S968" s="150"/>
      <c r="T968" s="81"/>
      <c r="U968" s="240"/>
      <c r="V968" s="240"/>
      <c r="W968" s="256"/>
      <c r="X968" s="240"/>
      <c r="Y968" s="256"/>
      <c r="Z968" s="256"/>
      <c r="AA968" s="256"/>
      <c r="AB968" s="261"/>
      <c r="AC968" s="261"/>
      <c r="AD968" s="77"/>
      <c r="AE968" s="261"/>
      <c r="AF968" s="261"/>
      <c r="AG968" s="261"/>
      <c r="AH968" s="261"/>
      <c r="AI968" s="261"/>
      <c r="AJ968" s="261"/>
      <c r="AK968" s="245"/>
      <c r="AL968" s="245"/>
      <c r="AM968" s="247"/>
      <c r="AN968" s="77"/>
      <c r="AO968" s="561" t="str">
        <f t="shared" si="116"/>
        <v xml:space="preserve"> </v>
      </c>
      <c r="AP968" s="561" t="str">
        <f t="shared" si="118"/>
        <v xml:space="preserve"> </v>
      </c>
      <c r="AQ968" s="561" t="str">
        <f t="shared" si="119"/>
        <v xml:space="preserve"> </v>
      </c>
      <c r="AR968" s="561" t="str">
        <f t="shared" si="120"/>
        <v xml:space="preserve"> </v>
      </c>
      <c r="AS968" s="77"/>
      <c r="AT968" s="240"/>
      <c r="AU968" s="240"/>
      <c r="AV968" s="256"/>
      <c r="AW968" s="240"/>
      <c r="AX968" s="256"/>
      <c r="AY968" s="256"/>
      <c r="AZ968" s="256"/>
      <c r="BA968" s="261"/>
      <c r="BB968" s="261"/>
      <c r="BC968" s="77"/>
      <c r="BD968" s="261"/>
      <c r="BE968" s="261"/>
      <c r="BF968" s="261"/>
      <c r="BG968" s="261"/>
      <c r="BH968" s="261"/>
      <c r="BI968" s="261"/>
      <c r="BJ968" s="245"/>
      <c r="BK968" s="245"/>
      <c r="BL968" s="247"/>
      <c r="BM968" s="77"/>
      <c r="BN968" s="561" t="str">
        <f t="shared" si="117"/>
        <v xml:space="preserve"> </v>
      </c>
      <c r="BO968" s="561" t="str">
        <f t="shared" si="121"/>
        <v xml:space="preserve"> </v>
      </c>
      <c r="BP968" s="561" t="str">
        <f t="shared" si="122"/>
        <v xml:space="preserve"> </v>
      </c>
      <c r="BQ968" s="561" t="str">
        <f t="shared" si="123"/>
        <v xml:space="preserve"> </v>
      </c>
      <c r="BR968" s="77"/>
      <c r="BS968" s="145"/>
    </row>
    <row r="969" spans="1:71" s="86" customFormat="1" ht="12.75" x14ac:dyDescent="0.25">
      <c r="A969" s="365"/>
      <c r="B969" s="361">
        <f>Demography!B970</f>
        <v>0</v>
      </c>
      <c r="C969" s="361">
        <f>Demography!C970</f>
        <v>0</v>
      </c>
      <c r="D969" s="362">
        <f>Demography!D970</f>
        <v>0</v>
      </c>
      <c r="E969" s="81"/>
      <c r="F969" s="415"/>
      <c r="G969" s="416"/>
      <c r="H969" s="417"/>
      <c r="I969" s="241"/>
      <c r="J969" s="242"/>
      <c r="K969" s="243"/>
      <c r="L969" s="243"/>
      <c r="M969" s="243"/>
      <c r="N969" s="241"/>
      <c r="O969" s="248"/>
      <c r="P969" s="81"/>
      <c r="Q969" s="241"/>
      <c r="R969" s="416"/>
      <c r="S969" s="416"/>
      <c r="T969" s="81"/>
      <c r="U969" s="242"/>
      <c r="V969" s="242"/>
      <c r="W969" s="241"/>
      <c r="X969" s="242"/>
      <c r="Y969" s="241"/>
      <c r="Z969" s="241"/>
      <c r="AA969" s="241"/>
      <c r="AB969" s="243"/>
      <c r="AC969" s="243"/>
      <c r="AD969" s="77"/>
      <c r="AE969" s="243"/>
      <c r="AF969" s="243"/>
      <c r="AG969" s="243"/>
      <c r="AH969" s="243"/>
      <c r="AI969" s="243"/>
      <c r="AJ969" s="243"/>
      <c r="AK969" s="246"/>
      <c r="AL969" s="246"/>
      <c r="AM969" s="248"/>
      <c r="AN969" s="77"/>
      <c r="AO969" s="562" t="str">
        <f t="shared" si="116"/>
        <v xml:space="preserve"> </v>
      </c>
      <c r="AP969" s="562" t="str">
        <f t="shared" si="118"/>
        <v xml:space="preserve"> </v>
      </c>
      <c r="AQ969" s="562" t="str">
        <f t="shared" si="119"/>
        <v xml:space="preserve"> </v>
      </c>
      <c r="AR969" s="562" t="str">
        <f t="shared" si="120"/>
        <v xml:space="preserve"> </v>
      </c>
      <c r="AS969" s="77"/>
      <c r="AT969" s="360"/>
      <c r="AU969" s="360"/>
      <c r="AV969" s="359"/>
      <c r="AW969" s="360"/>
      <c r="AX969" s="359"/>
      <c r="AY969" s="359"/>
      <c r="AZ969" s="241"/>
      <c r="BA969" s="243"/>
      <c r="BB969" s="243"/>
      <c r="BC969" s="77"/>
      <c r="BD969" s="243"/>
      <c r="BE969" s="243"/>
      <c r="BF969" s="243"/>
      <c r="BG969" s="243"/>
      <c r="BH969" s="243"/>
      <c r="BI969" s="243"/>
      <c r="BJ969" s="246"/>
      <c r="BK969" s="246"/>
      <c r="BL969" s="248"/>
      <c r="BM969" s="77"/>
      <c r="BN969" s="562" t="str">
        <f t="shared" si="117"/>
        <v xml:space="preserve"> </v>
      </c>
      <c r="BO969" s="562" t="str">
        <f t="shared" si="121"/>
        <v xml:space="preserve"> </v>
      </c>
      <c r="BP969" s="562" t="str">
        <f t="shared" si="122"/>
        <v xml:space="preserve"> </v>
      </c>
      <c r="BQ969" s="562" t="str">
        <f t="shared" si="123"/>
        <v xml:space="preserve"> </v>
      </c>
      <c r="BR969" s="77"/>
      <c r="BS969" s="313"/>
    </row>
    <row r="970" spans="1:71" s="86" customFormat="1" ht="12.75" x14ac:dyDescent="0.25">
      <c r="A970" s="365"/>
      <c r="B970" s="147">
        <f>Demography!B971</f>
        <v>0</v>
      </c>
      <c r="C970" s="147">
        <f>Demography!C971</f>
        <v>0</v>
      </c>
      <c r="D970" s="148">
        <f>Demography!D971</f>
        <v>0</v>
      </c>
      <c r="E970" s="81"/>
      <c r="F970" s="238"/>
      <c r="G970" s="150"/>
      <c r="H970" s="414"/>
      <c r="I970" s="256"/>
      <c r="J970" s="240"/>
      <c r="K970" s="261"/>
      <c r="L970" s="261"/>
      <c r="M970" s="261"/>
      <c r="N970" s="256"/>
      <c r="O970" s="247"/>
      <c r="P970" s="81"/>
      <c r="Q970" s="256"/>
      <c r="R970" s="150"/>
      <c r="S970" s="150"/>
      <c r="T970" s="81"/>
      <c r="U970" s="240"/>
      <c r="V970" s="240"/>
      <c r="W970" s="256"/>
      <c r="X970" s="240"/>
      <c r="Y970" s="256"/>
      <c r="Z970" s="256"/>
      <c r="AA970" s="256"/>
      <c r="AB970" s="261"/>
      <c r="AC970" s="261"/>
      <c r="AD970" s="77"/>
      <c r="AE970" s="261"/>
      <c r="AF970" s="261"/>
      <c r="AG970" s="261"/>
      <c r="AH970" s="261"/>
      <c r="AI970" s="261"/>
      <c r="AJ970" s="261"/>
      <c r="AK970" s="245"/>
      <c r="AL970" s="245"/>
      <c r="AM970" s="247"/>
      <c r="AN970" s="77"/>
      <c r="AO970" s="561" t="str">
        <f t="shared" si="116"/>
        <v xml:space="preserve"> </v>
      </c>
      <c r="AP970" s="561" t="str">
        <f t="shared" si="118"/>
        <v xml:space="preserve"> </v>
      </c>
      <c r="AQ970" s="561" t="str">
        <f t="shared" si="119"/>
        <v xml:space="preserve"> </v>
      </c>
      <c r="AR970" s="561" t="str">
        <f t="shared" si="120"/>
        <v xml:space="preserve"> </v>
      </c>
      <c r="AS970" s="77"/>
      <c r="AT970" s="240"/>
      <c r="AU970" s="240"/>
      <c r="AV970" s="256"/>
      <c r="AW970" s="240"/>
      <c r="AX970" s="256"/>
      <c r="AY970" s="256"/>
      <c r="AZ970" s="256"/>
      <c r="BA970" s="261"/>
      <c r="BB970" s="261"/>
      <c r="BC970" s="77"/>
      <c r="BD970" s="261"/>
      <c r="BE970" s="261"/>
      <c r="BF970" s="261"/>
      <c r="BG970" s="261"/>
      <c r="BH970" s="261"/>
      <c r="BI970" s="261"/>
      <c r="BJ970" s="245"/>
      <c r="BK970" s="245"/>
      <c r="BL970" s="247"/>
      <c r="BM970" s="77"/>
      <c r="BN970" s="561" t="str">
        <f t="shared" si="117"/>
        <v xml:space="preserve"> </v>
      </c>
      <c r="BO970" s="561" t="str">
        <f t="shared" si="121"/>
        <v xml:space="preserve"> </v>
      </c>
      <c r="BP970" s="561" t="str">
        <f t="shared" si="122"/>
        <v xml:space="preserve"> </v>
      </c>
      <c r="BQ970" s="561" t="str">
        <f t="shared" si="123"/>
        <v xml:space="preserve"> </v>
      </c>
      <c r="BR970" s="77"/>
      <c r="BS970" s="145"/>
    </row>
    <row r="971" spans="1:71" s="86" customFormat="1" ht="12.75" x14ac:dyDescent="0.25">
      <c r="A971" s="365"/>
      <c r="B971" s="361">
        <f>Demography!B972</f>
        <v>0</v>
      </c>
      <c r="C971" s="361">
        <f>Demography!C972</f>
        <v>0</v>
      </c>
      <c r="D971" s="362">
        <f>Demography!D972</f>
        <v>0</v>
      </c>
      <c r="E971" s="81"/>
      <c r="F971" s="415"/>
      <c r="G971" s="416"/>
      <c r="H971" s="417"/>
      <c r="I971" s="241"/>
      <c r="J971" s="242"/>
      <c r="K971" s="243"/>
      <c r="L971" s="243"/>
      <c r="M971" s="243"/>
      <c r="N971" s="241"/>
      <c r="O971" s="248"/>
      <c r="P971" s="81"/>
      <c r="Q971" s="241"/>
      <c r="R971" s="416"/>
      <c r="S971" s="416"/>
      <c r="T971" s="81"/>
      <c r="U971" s="242"/>
      <c r="V971" s="242"/>
      <c r="W971" s="241"/>
      <c r="X971" s="242"/>
      <c r="Y971" s="241"/>
      <c r="Z971" s="241"/>
      <c r="AA971" s="241"/>
      <c r="AB971" s="243"/>
      <c r="AC971" s="243"/>
      <c r="AD971" s="77"/>
      <c r="AE971" s="243"/>
      <c r="AF971" s="243"/>
      <c r="AG971" s="243"/>
      <c r="AH971" s="243"/>
      <c r="AI971" s="243"/>
      <c r="AJ971" s="243"/>
      <c r="AK971" s="246"/>
      <c r="AL971" s="246"/>
      <c r="AM971" s="248"/>
      <c r="AN971" s="77"/>
      <c r="AO971" s="562" t="str">
        <f t="shared" si="116"/>
        <v xml:space="preserve"> </v>
      </c>
      <c r="AP971" s="562" t="str">
        <f t="shared" si="118"/>
        <v xml:space="preserve"> </v>
      </c>
      <c r="AQ971" s="562" t="str">
        <f t="shared" si="119"/>
        <v xml:space="preserve"> </v>
      </c>
      <c r="AR971" s="562" t="str">
        <f t="shared" si="120"/>
        <v xml:space="preserve"> </v>
      </c>
      <c r="AS971" s="77"/>
      <c r="AT971" s="360"/>
      <c r="AU971" s="360"/>
      <c r="AV971" s="359"/>
      <c r="AW971" s="360"/>
      <c r="AX971" s="359"/>
      <c r="AY971" s="359"/>
      <c r="AZ971" s="241"/>
      <c r="BA971" s="243"/>
      <c r="BB971" s="243"/>
      <c r="BC971" s="77"/>
      <c r="BD971" s="243"/>
      <c r="BE971" s="243"/>
      <c r="BF971" s="243"/>
      <c r="BG971" s="243"/>
      <c r="BH971" s="243"/>
      <c r="BI971" s="243"/>
      <c r="BJ971" s="246"/>
      <c r="BK971" s="246"/>
      <c r="BL971" s="248"/>
      <c r="BM971" s="77"/>
      <c r="BN971" s="562" t="str">
        <f t="shared" si="117"/>
        <v xml:space="preserve"> </v>
      </c>
      <c r="BO971" s="562" t="str">
        <f t="shared" si="121"/>
        <v xml:space="preserve"> </v>
      </c>
      <c r="BP971" s="562" t="str">
        <f t="shared" si="122"/>
        <v xml:space="preserve"> </v>
      </c>
      <c r="BQ971" s="562" t="str">
        <f t="shared" si="123"/>
        <v xml:space="preserve"> </v>
      </c>
      <c r="BR971" s="77"/>
      <c r="BS971" s="313"/>
    </row>
    <row r="972" spans="1:71" s="86" customFormat="1" ht="12.75" x14ac:dyDescent="0.25">
      <c r="A972" s="365"/>
      <c r="B972" s="147">
        <f>Demography!B973</f>
        <v>0</v>
      </c>
      <c r="C972" s="147">
        <f>Demography!C973</f>
        <v>0</v>
      </c>
      <c r="D972" s="148">
        <f>Demography!D973</f>
        <v>0</v>
      </c>
      <c r="E972" s="81"/>
      <c r="F972" s="238"/>
      <c r="G972" s="150"/>
      <c r="H972" s="414"/>
      <c r="I972" s="256"/>
      <c r="J972" s="240"/>
      <c r="K972" s="261"/>
      <c r="L972" s="261"/>
      <c r="M972" s="261"/>
      <c r="N972" s="256"/>
      <c r="O972" s="247"/>
      <c r="P972" s="81"/>
      <c r="Q972" s="256"/>
      <c r="R972" s="150"/>
      <c r="S972" s="150"/>
      <c r="T972" s="81"/>
      <c r="U972" s="240"/>
      <c r="V972" s="240"/>
      <c r="W972" s="256"/>
      <c r="X972" s="240"/>
      <c r="Y972" s="256"/>
      <c r="Z972" s="256"/>
      <c r="AA972" s="256"/>
      <c r="AB972" s="261"/>
      <c r="AC972" s="261"/>
      <c r="AD972" s="77"/>
      <c r="AE972" s="261"/>
      <c r="AF972" s="261"/>
      <c r="AG972" s="261"/>
      <c r="AH972" s="261"/>
      <c r="AI972" s="261"/>
      <c r="AJ972" s="261"/>
      <c r="AK972" s="245"/>
      <c r="AL972" s="245"/>
      <c r="AM972" s="247"/>
      <c r="AN972" s="77"/>
      <c r="AO972" s="561" t="str">
        <f t="shared" si="116"/>
        <v xml:space="preserve"> </v>
      </c>
      <c r="AP972" s="561" t="str">
        <f t="shared" si="118"/>
        <v xml:space="preserve"> </v>
      </c>
      <c r="AQ972" s="561" t="str">
        <f t="shared" si="119"/>
        <v xml:space="preserve"> </v>
      </c>
      <c r="AR972" s="561" t="str">
        <f t="shared" si="120"/>
        <v xml:space="preserve"> </v>
      </c>
      <c r="AS972" s="77"/>
      <c r="AT972" s="240"/>
      <c r="AU972" s="240"/>
      <c r="AV972" s="256"/>
      <c r="AW972" s="240"/>
      <c r="AX972" s="256"/>
      <c r="AY972" s="256"/>
      <c r="AZ972" s="256"/>
      <c r="BA972" s="261"/>
      <c r="BB972" s="261"/>
      <c r="BC972" s="77"/>
      <c r="BD972" s="261"/>
      <c r="BE972" s="261"/>
      <c r="BF972" s="261"/>
      <c r="BG972" s="261"/>
      <c r="BH972" s="261"/>
      <c r="BI972" s="261"/>
      <c r="BJ972" s="245"/>
      <c r="BK972" s="245"/>
      <c r="BL972" s="247"/>
      <c r="BM972" s="77"/>
      <c r="BN972" s="561" t="str">
        <f t="shared" si="117"/>
        <v xml:space="preserve"> </v>
      </c>
      <c r="BO972" s="561" t="str">
        <f t="shared" si="121"/>
        <v xml:space="preserve"> </v>
      </c>
      <c r="BP972" s="561" t="str">
        <f t="shared" si="122"/>
        <v xml:space="preserve"> </v>
      </c>
      <c r="BQ972" s="561" t="str">
        <f t="shared" si="123"/>
        <v xml:space="preserve"> </v>
      </c>
      <c r="BR972" s="77"/>
      <c r="BS972" s="145"/>
    </row>
    <row r="973" spans="1:71" s="86" customFormat="1" ht="12.75" x14ac:dyDescent="0.25">
      <c r="A973" s="365"/>
      <c r="B973" s="361">
        <f>Demography!B974</f>
        <v>0</v>
      </c>
      <c r="C973" s="361">
        <f>Demography!C974</f>
        <v>0</v>
      </c>
      <c r="D973" s="362">
        <f>Demography!D974</f>
        <v>0</v>
      </c>
      <c r="E973" s="81"/>
      <c r="F973" s="415"/>
      <c r="G973" s="416"/>
      <c r="H973" s="417"/>
      <c r="I973" s="241"/>
      <c r="J973" s="242"/>
      <c r="K973" s="243"/>
      <c r="L973" s="243"/>
      <c r="M973" s="243"/>
      <c r="N973" s="241"/>
      <c r="O973" s="248"/>
      <c r="P973" s="81"/>
      <c r="Q973" s="241"/>
      <c r="R973" s="416"/>
      <c r="S973" s="416"/>
      <c r="T973" s="81"/>
      <c r="U973" s="242"/>
      <c r="V973" s="242"/>
      <c r="W973" s="241"/>
      <c r="X973" s="242"/>
      <c r="Y973" s="241"/>
      <c r="Z973" s="241"/>
      <c r="AA973" s="241"/>
      <c r="AB973" s="243"/>
      <c r="AC973" s="243"/>
      <c r="AD973" s="77"/>
      <c r="AE973" s="243"/>
      <c r="AF973" s="243"/>
      <c r="AG973" s="243"/>
      <c r="AH973" s="243"/>
      <c r="AI973" s="243"/>
      <c r="AJ973" s="243"/>
      <c r="AK973" s="246"/>
      <c r="AL973" s="246"/>
      <c r="AM973" s="248"/>
      <c r="AN973" s="77"/>
      <c r="AO973" s="562" t="str">
        <f t="shared" si="116"/>
        <v xml:space="preserve"> </v>
      </c>
      <c r="AP973" s="562" t="str">
        <f t="shared" si="118"/>
        <v xml:space="preserve"> </v>
      </c>
      <c r="AQ973" s="562" t="str">
        <f t="shared" si="119"/>
        <v xml:space="preserve"> </v>
      </c>
      <c r="AR973" s="562" t="str">
        <f t="shared" si="120"/>
        <v xml:space="preserve"> </v>
      </c>
      <c r="AS973" s="77"/>
      <c r="AT973" s="360"/>
      <c r="AU973" s="360"/>
      <c r="AV973" s="359"/>
      <c r="AW973" s="360"/>
      <c r="AX973" s="359"/>
      <c r="AY973" s="359"/>
      <c r="AZ973" s="241"/>
      <c r="BA973" s="243"/>
      <c r="BB973" s="243"/>
      <c r="BC973" s="77"/>
      <c r="BD973" s="243"/>
      <c r="BE973" s="243"/>
      <c r="BF973" s="243"/>
      <c r="BG973" s="243"/>
      <c r="BH973" s="243"/>
      <c r="BI973" s="243"/>
      <c r="BJ973" s="246"/>
      <c r="BK973" s="246"/>
      <c r="BL973" s="248"/>
      <c r="BM973" s="77"/>
      <c r="BN973" s="562" t="str">
        <f t="shared" si="117"/>
        <v xml:space="preserve"> </v>
      </c>
      <c r="BO973" s="562" t="str">
        <f t="shared" si="121"/>
        <v xml:space="preserve"> </v>
      </c>
      <c r="BP973" s="562" t="str">
        <f t="shared" si="122"/>
        <v xml:space="preserve"> </v>
      </c>
      <c r="BQ973" s="562" t="str">
        <f t="shared" si="123"/>
        <v xml:space="preserve"> </v>
      </c>
      <c r="BR973" s="77"/>
      <c r="BS973" s="313"/>
    </row>
    <row r="974" spans="1:71" s="86" customFormat="1" ht="12.75" x14ac:dyDescent="0.25">
      <c r="A974" s="365"/>
      <c r="B974" s="147">
        <f>Demography!B975</f>
        <v>0</v>
      </c>
      <c r="C974" s="147">
        <f>Demography!C975</f>
        <v>0</v>
      </c>
      <c r="D974" s="148">
        <f>Demography!D975</f>
        <v>0</v>
      </c>
      <c r="E974" s="81"/>
      <c r="F974" s="238"/>
      <c r="G974" s="150"/>
      <c r="H974" s="414"/>
      <c r="I974" s="256"/>
      <c r="J974" s="240"/>
      <c r="K974" s="261"/>
      <c r="L974" s="261"/>
      <c r="M974" s="261"/>
      <c r="N974" s="256"/>
      <c r="O974" s="247"/>
      <c r="P974" s="81"/>
      <c r="Q974" s="256"/>
      <c r="R974" s="150"/>
      <c r="S974" s="150"/>
      <c r="T974" s="81"/>
      <c r="U974" s="240"/>
      <c r="V974" s="240"/>
      <c r="W974" s="256"/>
      <c r="X974" s="240"/>
      <c r="Y974" s="256"/>
      <c r="Z974" s="256"/>
      <c r="AA974" s="256"/>
      <c r="AB974" s="261"/>
      <c r="AC974" s="261"/>
      <c r="AD974" s="77"/>
      <c r="AE974" s="261"/>
      <c r="AF974" s="261"/>
      <c r="AG974" s="261"/>
      <c r="AH974" s="261"/>
      <c r="AI974" s="261"/>
      <c r="AJ974" s="261"/>
      <c r="AK974" s="245"/>
      <c r="AL974" s="245"/>
      <c r="AM974" s="247"/>
      <c r="AN974" s="77"/>
      <c r="AO974" s="561" t="str">
        <f t="shared" si="116"/>
        <v xml:space="preserve"> </v>
      </c>
      <c r="AP974" s="561" t="str">
        <f t="shared" si="118"/>
        <v xml:space="preserve"> </v>
      </c>
      <c r="AQ974" s="561" t="str">
        <f t="shared" si="119"/>
        <v xml:space="preserve"> </v>
      </c>
      <c r="AR974" s="561" t="str">
        <f t="shared" si="120"/>
        <v xml:space="preserve"> </v>
      </c>
      <c r="AS974" s="77"/>
      <c r="AT974" s="240"/>
      <c r="AU974" s="240"/>
      <c r="AV974" s="256"/>
      <c r="AW974" s="240"/>
      <c r="AX974" s="256"/>
      <c r="AY974" s="256"/>
      <c r="AZ974" s="256"/>
      <c r="BA974" s="261"/>
      <c r="BB974" s="261"/>
      <c r="BC974" s="77"/>
      <c r="BD974" s="261"/>
      <c r="BE974" s="261"/>
      <c r="BF974" s="261"/>
      <c r="BG974" s="261"/>
      <c r="BH974" s="261"/>
      <c r="BI974" s="261"/>
      <c r="BJ974" s="245"/>
      <c r="BK974" s="245"/>
      <c r="BL974" s="247"/>
      <c r="BM974" s="77"/>
      <c r="BN974" s="561" t="str">
        <f t="shared" si="117"/>
        <v xml:space="preserve"> </v>
      </c>
      <c r="BO974" s="561" t="str">
        <f t="shared" si="121"/>
        <v xml:space="preserve"> </v>
      </c>
      <c r="BP974" s="561" t="str">
        <f t="shared" si="122"/>
        <v xml:space="preserve"> </v>
      </c>
      <c r="BQ974" s="561" t="str">
        <f t="shared" si="123"/>
        <v xml:space="preserve"> </v>
      </c>
      <c r="BR974" s="77"/>
      <c r="BS974" s="145"/>
    </row>
    <row r="975" spans="1:71" s="86" customFormat="1" ht="12.75" x14ac:dyDescent="0.25">
      <c r="A975" s="365"/>
      <c r="B975" s="361">
        <f>Demography!B976</f>
        <v>0</v>
      </c>
      <c r="C975" s="361">
        <f>Demography!C976</f>
        <v>0</v>
      </c>
      <c r="D975" s="362">
        <f>Demography!D976</f>
        <v>0</v>
      </c>
      <c r="E975" s="81"/>
      <c r="F975" s="415"/>
      <c r="G975" s="416"/>
      <c r="H975" s="417"/>
      <c r="I975" s="241"/>
      <c r="J975" s="242"/>
      <c r="K975" s="243"/>
      <c r="L975" s="243"/>
      <c r="M975" s="243"/>
      <c r="N975" s="241"/>
      <c r="O975" s="248"/>
      <c r="P975" s="81"/>
      <c r="Q975" s="241"/>
      <c r="R975" s="416"/>
      <c r="S975" s="416"/>
      <c r="T975" s="81"/>
      <c r="U975" s="242"/>
      <c r="V975" s="242"/>
      <c r="W975" s="241"/>
      <c r="X975" s="242"/>
      <c r="Y975" s="241"/>
      <c r="Z975" s="241"/>
      <c r="AA975" s="241"/>
      <c r="AB975" s="243"/>
      <c r="AC975" s="243"/>
      <c r="AD975" s="77"/>
      <c r="AE975" s="243"/>
      <c r="AF975" s="243"/>
      <c r="AG975" s="243"/>
      <c r="AH975" s="243"/>
      <c r="AI975" s="243"/>
      <c r="AJ975" s="243"/>
      <c r="AK975" s="246"/>
      <c r="AL975" s="246"/>
      <c r="AM975" s="248"/>
      <c r="AN975" s="77"/>
      <c r="AO975" s="562" t="str">
        <f t="shared" si="116"/>
        <v xml:space="preserve"> </v>
      </c>
      <c r="AP975" s="562" t="str">
        <f t="shared" si="118"/>
        <v xml:space="preserve"> </v>
      </c>
      <c r="AQ975" s="562" t="str">
        <f t="shared" si="119"/>
        <v xml:space="preserve"> </v>
      </c>
      <c r="AR975" s="562" t="str">
        <f t="shared" si="120"/>
        <v xml:space="preserve"> </v>
      </c>
      <c r="AS975" s="77"/>
      <c r="AT975" s="360"/>
      <c r="AU975" s="360"/>
      <c r="AV975" s="359"/>
      <c r="AW975" s="360"/>
      <c r="AX975" s="359"/>
      <c r="AY975" s="359"/>
      <c r="AZ975" s="241"/>
      <c r="BA975" s="243"/>
      <c r="BB975" s="243"/>
      <c r="BC975" s="77"/>
      <c r="BD975" s="243"/>
      <c r="BE975" s="243"/>
      <c r="BF975" s="243"/>
      <c r="BG975" s="243"/>
      <c r="BH975" s="243"/>
      <c r="BI975" s="243"/>
      <c r="BJ975" s="246"/>
      <c r="BK975" s="246"/>
      <c r="BL975" s="248"/>
      <c r="BM975" s="77"/>
      <c r="BN975" s="562" t="str">
        <f t="shared" si="117"/>
        <v xml:space="preserve"> </v>
      </c>
      <c r="BO975" s="562" t="str">
        <f t="shared" si="121"/>
        <v xml:space="preserve"> </v>
      </c>
      <c r="BP975" s="562" t="str">
        <f t="shared" si="122"/>
        <v xml:space="preserve"> </v>
      </c>
      <c r="BQ975" s="562" t="str">
        <f t="shared" si="123"/>
        <v xml:space="preserve"> </v>
      </c>
      <c r="BR975" s="77"/>
      <c r="BS975" s="313"/>
    </row>
    <row r="976" spans="1:71" s="86" customFormat="1" ht="12.75" x14ac:dyDescent="0.25">
      <c r="A976" s="365"/>
      <c r="B976" s="147">
        <f>Demography!B977</f>
        <v>0</v>
      </c>
      <c r="C976" s="147">
        <f>Demography!C977</f>
        <v>0</v>
      </c>
      <c r="D976" s="148">
        <f>Demography!D977</f>
        <v>0</v>
      </c>
      <c r="E976" s="81"/>
      <c r="F976" s="238"/>
      <c r="G976" s="150"/>
      <c r="H976" s="414"/>
      <c r="I976" s="256"/>
      <c r="J976" s="240"/>
      <c r="K976" s="261"/>
      <c r="L976" s="261"/>
      <c r="M976" s="261"/>
      <c r="N976" s="256"/>
      <c r="O976" s="247"/>
      <c r="P976" s="81"/>
      <c r="Q976" s="256"/>
      <c r="R976" s="150"/>
      <c r="S976" s="150"/>
      <c r="T976" s="81"/>
      <c r="U976" s="240"/>
      <c r="V976" s="240"/>
      <c r="W976" s="256"/>
      <c r="X976" s="240"/>
      <c r="Y976" s="256"/>
      <c r="Z976" s="256"/>
      <c r="AA976" s="256"/>
      <c r="AB976" s="261"/>
      <c r="AC976" s="261"/>
      <c r="AD976" s="77"/>
      <c r="AE976" s="261"/>
      <c r="AF976" s="261"/>
      <c r="AG976" s="261"/>
      <c r="AH976" s="261"/>
      <c r="AI976" s="261"/>
      <c r="AJ976" s="261"/>
      <c r="AK976" s="245"/>
      <c r="AL976" s="245"/>
      <c r="AM976" s="247"/>
      <c r="AN976" s="77"/>
      <c r="AO976" s="561" t="str">
        <f t="shared" si="116"/>
        <v xml:space="preserve"> </v>
      </c>
      <c r="AP976" s="561" t="str">
        <f t="shared" si="118"/>
        <v xml:space="preserve"> </v>
      </c>
      <c r="AQ976" s="561" t="str">
        <f t="shared" si="119"/>
        <v xml:space="preserve"> </v>
      </c>
      <c r="AR976" s="561" t="str">
        <f t="shared" si="120"/>
        <v xml:space="preserve"> </v>
      </c>
      <c r="AS976" s="77"/>
      <c r="AT976" s="240"/>
      <c r="AU976" s="240"/>
      <c r="AV976" s="256"/>
      <c r="AW976" s="240"/>
      <c r="AX976" s="256"/>
      <c r="AY976" s="256"/>
      <c r="AZ976" s="256"/>
      <c r="BA976" s="261"/>
      <c r="BB976" s="261"/>
      <c r="BC976" s="77"/>
      <c r="BD976" s="261"/>
      <c r="BE976" s="261"/>
      <c r="BF976" s="261"/>
      <c r="BG976" s="261"/>
      <c r="BH976" s="261"/>
      <c r="BI976" s="261"/>
      <c r="BJ976" s="245"/>
      <c r="BK976" s="245"/>
      <c r="BL976" s="247"/>
      <c r="BM976" s="77"/>
      <c r="BN976" s="561" t="str">
        <f t="shared" si="117"/>
        <v xml:space="preserve"> </v>
      </c>
      <c r="BO976" s="561" t="str">
        <f t="shared" si="121"/>
        <v xml:space="preserve"> </v>
      </c>
      <c r="BP976" s="561" t="str">
        <f t="shared" si="122"/>
        <v xml:space="preserve"> </v>
      </c>
      <c r="BQ976" s="561" t="str">
        <f t="shared" si="123"/>
        <v xml:space="preserve"> </v>
      </c>
      <c r="BR976" s="77"/>
      <c r="BS976" s="145"/>
    </row>
    <row r="977" spans="1:71" s="86" customFormat="1" ht="12.75" x14ac:dyDescent="0.25">
      <c r="A977" s="365"/>
      <c r="B977" s="361">
        <f>Demography!B978</f>
        <v>0</v>
      </c>
      <c r="C977" s="361">
        <f>Demography!C978</f>
        <v>0</v>
      </c>
      <c r="D977" s="362">
        <f>Demography!D978</f>
        <v>0</v>
      </c>
      <c r="E977" s="81"/>
      <c r="F977" s="415"/>
      <c r="G977" s="416"/>
      <c r="H977" s="417"/>
      <c r="I977" s="241"/>
      <c r="J977" s="242"/>
      <c r="K977" s="243"/>
      <c r="L977" s="243"/>
      <c r="M977" s="243"/>
      <c r="N977" s="241"/>
      <c r="O977" s="248"/>
      <c r="P977" s="81"/>
      <c r="Q977" s="241"/>
      <c r="R977" s="416"/>
      <c r="S977" s="416"/>
      <c r="T977" s="81"/>
      <c r="U977" s="242"/>
      <c r="V977" s="242"/>
      <c r="W977" s="241"/>
      <c r="X977" s="242"/>
      <c r="Y977" s="241"/>
      <c r="Z977" s="241"/>
      <c r="AA977" s="241"/>
      <c r="AB977" s="243"/>
      <c r="AC977" s="243"/>
      <c r="AD977" s="77"/>
      <c r="AE977" s="243"/>
      <c r="AF977" s="243"/>
      <c r="AG977" s="243"/>
      <c r="AH977" s="243"/>
      <c r="AI977" s="243"/>
      <c r="AJ977" s="243"/>
      <c r="AK977" s="246"/>
      <c r="AL977" s="246"/>
      <c r="AM977" s="248"/>
      <c r="AN977" s="77"/>
      <c r="AO977" s="562" t="str">
        <f t="shared" si="116"/>
        <v xml:space="preserve"> </v>
      </c>
      <c r="AP977" s="562" t="str">
        <f t="shared" si="118"/>
        <v xml:space="preserve"> </v>
      </c>
      <c r="AQ977" s="562" t="str">
        <f t="shared" si="119"/>
        <v xml:space="preserve"> </v>
      </c>
      <c r="AR977" s="562" t="str">
        <f t="shared" si="120"/>
        <v xml:space="preserve"> </v>
      </c>
      <c r="AS977" s="77"/>
      <c r="AT977" s="360"/>
      <c r="AU977" s="360"/>
      <c r="AV977" s="359"/>
      <c r="AW977" s="360"/>
      <c r="AX977" s="359"/>
      <c r="AY977" s="359"/>
      <c r="AZ977" s="241"/>
      <c r="BA977" s="243"/>
      <c r="BB977" s="243"/>
      <c r="BC977" s="77"/>
      <c r="BD977" s="243"/>
      <c r="BE977" s="243"/>
      <c r="BF977" s="243"/>
      <c r="BG977" s="243"/>
      <c r="BH977" s="243"/>
      <c r="BI977" s="243"/>
      <c r="BJ977" s="246"/>
      <c r="BK977" s="246"/>
      <c r="BL977" s="248"/>
      <c r="BM977" s="77"/>
      <c r="BN977" s="562" t="str">
        <f t="shared" si="117"/>
        <v xml:space="preserve"> </v>
      </c>
      <c r="BO977" s="562" t="str">
        <f t="shared" si="121"/>
        <v xml:space="preserve"> </v>
      </c>
      <c r="BP977" s="562" t="str">
        <f t="shared" si="122"/>
        <v xml:space="preserve"> </v>
      </c>
      <c r="BQ977" s="562" t="str">
        <f t="shared" si="123"/>
        <v xml:space="preserve"> </v>
      </c>
      <c r="BR977" s="77"/>
      <c r="BS977" s="313"/>
    </row>
    <row r="978" spans="1:71" s="86" customFormat="1" ht="12.75" x14ac:dyDescent="0.25">
      <c r="A978" s="365"/>
      <c r="B978" s="147">
        <f>Demography!B979</f>
        <v>0</v>
      </c>
      <c r="C978" s="147">
        <f>Demography!C979</f>
        <v>0</v>
      </c>
      <c r="D978" s="148">
        <f>Demography!D979</f>
        <v>0</v>
      </c>
      <c r="E978" s="81"/>
      <c r="F978" s="238"/>
      <c r="G978" s="150"/>
      <c r="H978" s="414"/>
      <c r="I978" s="256"/>
      <c r="J978" s="240"/>
      <c r="K978" s="261"/>
      <c r="L978" s="261"/>
      <c r="M978" s="261"/>
      <c r="N978" s="256"/>
      <c r="O978" s="247"/>
      <c r="P978" s="81"/>
      <c r="Q978" s="256"/>
      <c r="R978" s="150"/>
      <c r="S978" s="150"/>
      <c r="T978" s="81"/>
      <c r="U978" s="240"/>
      <c r="V978" s="240"/>
      <c r="W978" s="256"/>
      <c r="X978" s="240"/>
      <c r="Y978" s="256"/>
      <c r="Z978" s="256"/>
      <c r="AA978" s="256"/>
      <c r="AB978" s="261"/>
      <c r="AC978" s="261"/>
      <c r="AD978" s="77"/>
      <c r="AE978" s="261"/>
      <c r="AF978" s="261"/>
      <c r="AG978" s="261"/>
      <c r="AH978" s="261"/>
      <c r="AI978" s="261"/>
      <c r="AJ978" s="261"/>
      <c r="AK978" s="245"/>
      <c r="AL978" s="245"/>
      <c r="AM978" s="247"/>
      <c r="AN978" s="77"/>
      <c r="AO978" s="561" t="str">
        <f t="shared" ref="AO978:AO1041" si="124">IF(Z978=0," ",AE978/AB978)</f>
        <v xml:space="preserve"> </v>
      </c>
      <c r="AP978" s="561" t="str">
        <f t="shared" si="118"/>
        <v xml:space="preserve"> </v>
      </c>
      <c r="AQ978" s="561" t="str">
        <f t="shared" si="119"/>
        <v xml:space="preserve"> </v>
      </c>
      <c r="AR978" s="561" t="str">
        <f t="shared" si="120"/>
        <v xml:space="preserve"> </v>
      </c>
      <c r="AS978" s="77"/>
      <c r="AT978" s="240"/>
      <c r="AU978" s="240"/>
      <c r="AV978" s="256"/>
      <c r="AW978" s="240"/>
      <c r="AX978" s="256"/>
      <c r="AY978" s="256"/>
      <c r="AZ978" s="256"/>
      <c r="BA978" s="261"/>
      <c r="BB978" s="261"/>
      <c r="BC978" s="77"/>
      <c r="BD978" s="261"/>
      <c r="BE978" s="261"/>
      <c r="BF978" s="261"/>
      <c r="BG978" s="261"/>
      <c r="BH978" s="261"/>
      <c r="BI978" s="261"/>
      <c r="BJ978" s="245"/>
      <c r="BK978" s="245"/>
      <c r="BL978" s="247"/>
      <c r="BM978" s="77"/>
      <c r="BN978" s="561" t="str">
        <f t="shared" ref="BN978:BN1041" si="125">IF(AY978=0," ",BD978/BA978)</f>
        <v xml:space="preserve"> </v>
      </c>
      <c r="BO978" s="561" t="str">
        <f t="shared" si="121"/>
        <v xml:space="preserve"> </v>
      </c>
      <c r="BP978" s="561" t="str">
        <f t="shared" si="122"/>
        <v xml:space="preserve"> </v>
      </c>
      <c r="BQ978" s="561" t="str">
        <f t="shared" si="123"/>
        <v xml:space="preserve"> </v>
      </c>
      <c r="BR978" s="77"/>
      <c r="BS978" s="145"/>
    </row>
    <row r="979" spans="1:71" s="86" customFormat="1" ht="12.75" x14ac:dyDescent="0.25">
      <c r="A979" s="365"/>
      <c r="B979" s="361">
        <f>Demography!B980</f>
        <v>0</v>
      </c>
      <c r="C979" s="361">
        <f>Demography!C980</f>
        <v>0</v>
      </c>
      <c r="D979" s="362">
        <f>Demography!D980</f>
        <v>0</v>
      </c>
      <c r="E979" s="81"/>
      <c r="F979" s="415"/>
      <c r="G979" s="416"/>
      <c r="H979" s="417"/>
      <c r="I979" s="241"/>
      <c r="J979" s="242"/>
      <c r="K979" s="243"/>
      <c r="L979" s="243"/>
      <c r="M979" s="243"/>
      <c r="N979" s="241"/>
      <c r="O979" s="248"/>
      <c r="P979" s="81"/>
      <c r="Q979" s="241"/>
      <c r="R979" s="416"/>
      <c r="S979" s="416"/>
      <c r="T979" s="81"/>
      <c r="U979" s="242"/>
      <c r="V979" s="242"/>
      <c r="W979" s="241"/>
      <c r="X979" s="242"/>
      <c r="Y979" s="241"/>
      <c r="Z979" s="241"/>
      <c r="AA979" s="241"/>
      <c r="AB979" s="243"/>
      <c r="AC979" s="243"/>
      <c r="AD979" s="77"/>
      <c r="AE979" s="243"/>
      <c r="AF979" s="243"/>
      <c r="AG979" s="243"/>
      <c r="AH979" s="243"/>
      <c r="AI979" s="243"/>
      <c r="AJ979" s="243"/>
      <c r="AK979" s="246"/>
      <c r="AL979" s="246"/>
      <c r="AM979" s="248"/>
      <c r="AN979" s="77"/>
      <c r="AO979" s="562" t="str">
        <f t="shared" si="124"/>
        <v xml:space="preserve"> </v>
      </c>
      <c r="AP979" s="562" t="str">
        <f t="shared" ref="AP979:AP1042" si="126">IF(OR(Z979=0,K979=0)," ",AE979/K979)</f>
        <v xml:space="preserve"> </v>
      </c>
      <c r="AQ979" s="562" t="str">
        <f t="shared" ref="AQ979:AQ1042" si="127">IF(OR(Z979&gt;5, Z979&lt;1)," ",AF979/AC979)</f>
        <v xml:space="preserve"> </v>
      </c>
      <c r="AR979" s="562" t="str">
        <f t="shared" ref="AR979:AR1042" si="128">IF(OR(Z979&gt;5, Z979&lt;1,K979=0)," ",AF979/K979)</f>
        <v xml:space="preserve"> </v>
      </c>
      <c r="AS979" s="77"/>
      <c r="AT979" s="360"/>
      <c r="AU979" s="360"/>
      <c r="AV979" s="359"/>
      <c r="AW979" s="360"/>
      <c r="AX979" s="359"/>
      <c r="AY979" s="359"/>
      <c r="AZ979" s="241"/>
      <c r="BA979" s="243"/>
      <c r="BB979" s="243"/>
      <c r="BC979" s="77"/>
      <c r="BD979" s="243"/>
      <c r="BE979" s="243"/>
      <c r="BF979" s="243"/>
      <c r="BG979" s="243"/>
      <c r="BH979" s="243"/>
      <c r="BI979" s="243"/>
      <c r="BJ979" s="246"/>
      <c r="BK979" s="246"/>
      <c r="BL979" s="248"/>
      <c r="BM979" s="77"/>
      <c r="BN979" s="562" t="str">
        <f t="shared" si="125"/>
        <v xml:space="preserve"> </v>
      </c>
      <c r="BO979" s="562" t="str">
        <f t="shared" ref="BO979:BO1042" si="129">IF(OR(AY979=0,K979=0)," ",BD979/K979)</f>
        <v xml:space="preserve"> </v>
      </c>
      <c r="BP979" s="562" t="str">
        <f t="shared" ref="BP979:BP1042" si="130">IF(OR(AY979&gt;5, AY979&lt;1)," ",BE979/BB979)</f>
        <v xml:space="preserve"> </v>
      </c>
      <c r="BQ979" s="562" t="str">
        <f t="shared" ref="BQ979:BQ1042" si="131">IF(OR(AY979&gt;5, AY979&lt;1,K979=0)," ",BE979/K979)</f>
        <v xml:space="preserve"> </v>
      </c>
      <c r="BR979" s="77"/>
      <c r="BS979" s="313"/>
    </row>
    <row r="980" spans="1:71" s="86" customFormat="1" ht="12.75" x14ac:dyDescent="0.25">
      <c r="A980" s="365"/>
      <c r="B980" s="147">
        <f>Demography!B981</f>
        <v>0</v>
      </c>
      <c r="C980" s="147">
        <f>Demography!C981</f>
        <v>0</v>
      </c>
      <c r="D980" s="148">
        <f>Demography!D981</f>
        <v>0</v>
      </c>
      <c r="E980" s="81"/>
      <c r="F980" s="238"/>
      <c r="G980" s="150"/>
      <c r="H980" s="414"/>
      <c r="I980" s="256"/>
      <c r="J980" s="240"/>
      <c r="K980" s="261"/>
      <c r="L980" s="261"/>
      <c r="M980" s="261"/>
      <c r="N980" s="256"/>
      <c r="O980" s="247"/>
      <c r="P980" s="81"/>
      <c r="Q980" s="256"/>
      <c r="R980" s="150"/>
      <c r="S980" s="150"/>
      <c r="T980" s="81"/>
      <c r="U980" s="240"/>
      <c r="V980" s="240"/>
      <c r="W980" s="256"/>
      <c r="X980" s="240"/>
      <c r="Y980" s="256"/>
      <c r="Z980" s="256"/>
      <c r="AA980" s="256"/>
      <c r="AB980" s="261"/>
      <c r="AC980" s="261"/>
      <c r="AD980" s="77"/>
      <c r="AE980" s="261"/>
      <c r="AF980" s="261"/>
      <c r="AG980" s="261"/>
      <c r="AH980" s="261"/>
      <c r="AI980" s="261"/>
      <c r="AJ980" s="261"/>
      <c r="AK980" s="245"/>
      <c r="AL980" s="245"/>
      <c r="AM980" s="247"/>
      <c r="AN980" s="77"/>
      <c r="AO980" s="561" t="str">
        <f t="shared" si="124"/>
        <v xml:space="preserve"> </v>
      </c>
      <c r="AP980" s="561" t="str">
        <f t="shared" si="126"/>
        <v xml:space="preserve"> </v>
      </c>
      <c r="AQ980" s="561" t="str">
        <f t="shared" si="127"/>
        <v xml:space="preserve"> </v>
      </c>
      <c r="AR980" s="561" t="str">
        <f t="shared" si="128"/>
        <v xml:space="preserve"> </v>
      </c>
      <c r="AS980" s="77"/>
      <c r="AT980" s="240"/>
      <c r="AU980" s="240"/>
      <c r="AV980" s="256"/>
      <c r="AW980" s="240"/>
      <c r="AX980" s="256"/>
      <c r="AY980" s="256"/>
      <c r="AZ980" s="256"/>
      <c r="BA980" s="261"/>
      <c r="BB980" s="261"/>
      <c r="BC980" s="77"/>
      <c r="BD980" s="261"/>
      <c r="BE980" s="261"/>
      <c r="BF980" s="261"/>
      <c r="BG980" s="261"/>
      <c r="BH980" s="261"/>
      <c r="BI980" s="261"/>
      <c r="BJ980" s="245"/>
      <c r="BK980" s="245"/>
      <c r="BL980" s="247"/>
      <c r="BM980" s="77"/>
      <c r="BN980" s="561" t="str">
        <f t="shared" si="125"/>
        <v xml:space="preserve"> </v>
      </c>
      <c r="BO980" s="561" t="str">
        <f t="shared" si="129"/>
        <v xml:space="preserve"> </v>
      </c>
      <c r="BP980" s="561" t="str">
        <f t="shared" si="130"/>
        <v xml:space="preserve"> </v>
      </c>
      <c r="BQ980" s="561" t="str">
        <f t="shared" si="131"/>
        <v xml:space="preserve"> </v>
      </c>
      <c r="BR980" s="77"/>
      <c r="BS980" s="145"/>
    </row>
    <row r="981" spans="1:71" s="86" customFormat="1" ht="12.75" x14ac:dyDescent="0.25">
      <c r="A981" s="365"/>
      <c r="B981" s="361">
        <f>Demography!B982</f>
        <v>0</v>
      </c>
      <c r="C981" s="361">
        <f>Demography!C982</f>
        <v>0</v>
      </c>
      <c r="D981" s="362">
        <f>Demography!D982</f>
        <v>0</v>
      </c>
      <c r="E981" s="81"/>
      <c r="F981" s="415"/>
      <c r="G981" s="416"/>
      <c r="H981" s="417"/>
      <c r="I981" s="241"/>
      <c r="J981" s="242"/>
      <c r="K981" s="243"/>
      <c r="L981" s="243"/>
      <c r="M981" s="243"/>
      <c r="N981" s="241"/>
      <c r="O981" s="248"/>
      <c r="P981" s="81"/>
      <c r="Q981" s="241"/>
      <c r="R981" s="416"/>
      <c r="S981" s="416"/>
      <c r="T981" s="81"/>
      <c r="U981" s="242"/>
      <c r="V981" s="242"/>
      <c r="W981" s="241"/>
      <c r="X981" s="242"/>
      <c r="Y981" s="241"/>
      <c r="Z981" s="241"/>
      <c r="AA981" s="241"/>
      <c r="AB981" s="243"/>
      <c r="AC981" s="243"/>
      <c r="AD981" s="77"/>
      <c r="AE981" s="243"/>
      <c r="AF981" s="243"/>
      <c r="AG981" s="243"/>
      <c r="AH981" s="243"/>
      <c r="AI981" s="243"/>
      <c r="AJ981" s="243"/>
      <c r="AK981" s="246"/>
      <c r="AL981" s="246"/>
      <c r="AM981" s="248"/>
      <c r="AN981" s="77"/>
      <c r="AO981" s="562" t="str">
        <f t="shared" si="124"/>
        <v xml:space="preserve"> </v>
      </c>
      <c r="AP981" s="562" t="str">
        <f t="shared" si="126"/>
        <v xml:space="preserve"> </v>
      </c>
      <c r="AQ981" s="562" t="str">
        <f t="shared" si="127"/>
        <v xml:space="preserve"> </v>
      </c>
      <c r="AR981" s="562" t="str">
        <f t="shared" si="128"/>
        <v xml:space="preserve"> </v>
      </c>
      <c r="AS981" s="77"/>
      <c r="AT981" s="360"/>
      <c r="AU981" s="360"/>
      <c r="AV981" s="359"/>
      <c r="AW981" s="360"/>
      <c r="AX981" s="359"/>
      <c r="AY981" s="359"/>
      <c r="AZ981" s="241"/>
      <c r="BA981" s="243"/>
      <c r="BB981" s="243"/>
      <c r="BC981" s="77"/>
      <c r="BD981" s="243"/>
      <c r="BE981" s="243"/>
      <c r="BF981" s="243"/>
      <c r="BG981" s="243"/>
      <c r="BH981" s="243"/>
      <c r="BI981" s="243"/>
      <c r="BJ981" s="246"/>
      <c r="BK981" s="246"/>
      <c r="BL981" s="248"/>
      <c r="BM981" s="77"/>
      <c r="BN981" s="562" t="str">
        <f t="shared" si="125"/>
        <v xml:space="preserve"> </v>
      </c>
      <c r="BO981" s="562" t="str">
        <f t="shared" si="129"/>
        <v xml:space="preserve"> </v>
      </c>
      <c r="BP981" s="562" t="str">
        <f t="shared" si="130"/>
        <v xml:space="preserve"> </v>
      </c>
      <c r="BQ981" s="562" t="str">
        <f t="shared" si="131"/>
        <v xml:space="preserve"> </v>
      </c>
      <c r="BR981" s="77"/>
      <c r="BS981" s="313"/>
    </row>
    <row r="982" spans="1:71" s="86" customFormat="1" ht="12.75" x14ac:dyDescent="0.25">
      <c r="A982" s="365"/>
      <c r="B982" s="147">
        <f>Demography!B983</f>
        <v>0</v>
      </c>
      <c r="C982" s="147">
        <f>Demography!C983</f>
        <v>0</v>
      </c>
      <c r="D982" s="148">
        <f>Demography!D983</f>
        <v>0</v>
      </c>
      <c r="E982" s="81"/>
      <c r="F982" s="238"/>
      <c r="G982" s="150"/>
      <c r="H982" s="414"/>
      <c r="I982" s="256"/>
      <c r="J982" s="240"/>
      <c r="K982" s="261"/>
      <c r="L982" s="261"/>
      <c r="M982" s="261"/>
      <c r="N982" s="256"/>
      <c r="O982" s="247"/>
      <c r="P982" s="81"/>
      <c r="Q982" s="256"/>
      <c r="R982" s="150"/>
      <c r="S982" s="150"/>
      <c r="T982" s="81"/>
      <c r="U982" s="240"/>
      <c r="V982" s="240"/>
      <c r="W982" s="256"/>
      <c r="X982" s="240"/>
      <c r="Y982" s="256"/>
      <c r="Z982" s="256"/>
      <c r="AA982" s="256"/>
      <c r="AB982" s="261"/>
      <c r="AC982" s="261"/>
      <c r="AD982" s="77"/>
      <c r="AE982" s="261"/>
      <c r="AF982" s="261"/>
      <c r="AG982" s="261"/>
      <c r="AH982" s="261"/>
      <c r="AI982" s="261"/>
      <c r="AJ982" s="261"/>
      <c r="AK982" s="245"/>
      <c r="AL982" s="245"/>
      <c r="AM982" s="247"/>
      <c r="AN982" s="77"/>
      <c r="AO982" s="561" t="str">
        <f t="shared" si="124"/>
        <v xml:space="preserve"> </v>
      </c>
      <c r="AP982" s="561" t="str">
        <f t="shared" si="126"/>
        <v xml:space="preserve"> </v>
      </c>
      <c r="AQ982" s="561" t="str">
        <f t="shared" si="127"/>
        <v xml:space="preserve"> </v>
      </c>
      <c r="AR982" s="561" t="str">
        <f t="shared" si="128"/>
        <v xml:space="preserve"> </v>
      </c>
      <c r="AS982" s="77"/>
      <c r="AT982" s="240"/>
      <c r="AU982" s="240"/>
      <c r="AV982" s="256"/>
      <c r="AW982" s="240"/>
      <c r="AX982" s="256"/>
      <c r="AY982" s="256"/>
      <c r="AZ982" s="256"/>
      <c r="BA982" s="261"/>
      <c r="BB982" s="261"/>
      <c r="BC982" s="77"/>
      <c r="BD982" s="261"/>
      <c r="BE982" s="261"/>
      <c r="BF982" s="261"/>
      <c r="BG982" s="261"/>
      <c r="BH982" s="261"/>
      <c r="BI982" s="261"/>
      <c r="BJ982" s="245"/>
      <c r="BK982" s="245"/>
      <c r="BL982" s="247"/>
      <c r="BM982" s="77"/>
      <c r="BN982" s="561" t="str">
        <f t="shared" si="125"/>
        <v xml:space="preserve"> </v>
      </c>
      <c r="BO982" s="561" t="str">
        <f t="shared" si="129"/>
        <v xml:space="preserve"> </v>
      </c>
      <c r="BP982" s="561" t="str">
        <f t="shared" si="130"/>
        <v xml:space="preserve"> </v>
      </c>
      <c r="BQ982" s="561" t="str">
        <f t="shared" si="131"/>
        <v xml:space="preserve"> </v>
      </c>
      <c r="BR982" s="77"/>
      <c r="BS982" s="145"/>
    </row>
    <row r="983" spans="1:71" s="86" customFormat="1" ht="12.75" x14ac:dyDescent="0.25">
      <c r="A983" s="365"/>
      <c r="B983" s="361">
        <f>Demography!B984</f>
        <v>0</v>
      </c>
      <c r="C983" s="361">
        <f>Demography!C984</f>
        <v>0</v>
      </c>
      <c r="D983" s="362">
        <f>Demography!D984</f>
        <v>0</v>
      </c>
      <c r="E983" s="81"/>
      <c r="F983" s="415"/>
      <c r="G983" s="416"/>
      <c r="H983" s="417"/>
      <c r="I983" s="241"/>
      <c r="J983" s="242"/>
      <c r="K983" s="243"/>
      <c r="L983" s="243"/>
      <c r="M983" s="243"/>
      <c r="N983" s="241"/>
      <c r="O983" s="248"/>
      <c r="P983" s="81"/>
      <c r="Q983" s="241"/>
      <c r="R983" s="416"/>
      <c r="S983" s="416"/>
      <c r="T983" s="81"/>
      <c r="U983" s="242"/>
      <c r="V983" s="242"/>
      <c r="W983" s="241"/>
      <c r="X983" s="242"/>
      <c r="Y983" s="241"/>
      <c r="Z983" s="241"/>
      <c r="AA983" s="241"/>
      <c r="AB983" s="243"/>
      <c r="AC983" s="243"/>
      <c r="AD983" s="77"/>
      <c r="AE983" s="243"/>
      <c r="AF983" s="243"/>
      <c r="AG983" s="243"/>
      <c r="AH983" s="243"/>
      <c r="AI983" s="243"/>
      <c r="AJ983" s="243"/>
      <c r="AK983" s="246"/>
      <c r="AL983" s="246"/>
      <c r="AM983" s="248"/>
      <c r="AN983" s="77"/>
      <c r="AO983" s="562" t="str">
        <f t="shared" si="124"/>
        <v xml:space="preserve"> </v>
      </c>
      <c r="AP983" s="562" t="str">
        <f t="shared" si="126"/>
        <v xml:space="preserve"> </v>
      </c>
      <c r="AQ983" s="562" t="str">
        <f t="shared" si="127"/>
        <v xml:space="preserve"> </v>
      </c>
      <c r="AR983" s="562" t="str">
        <f t="shared" si="128"/>
        <v xml:space="preserve"> </v>
      </c>
      <c r="AS983" s="77"/>
      <c r="AT983" s="360"/>
      <c r="AU983" s="360"/>
      <c r="AV983" s="359"/>
      <c r="AW983" s="360"/>
      <c r="AX983" s="359"/>
      <c r="AY983" s="359"/>
      <c r="AZ983" s="241"/>
      <c r="BA983" s="243"/>
      <c r="BB983" s="243"/>
      <c r="BC983" s="77"/>
      <c r="BD983" s="243"/>
      <c r="BE983" s="243"/>
      <c r="BF983" s="243"/>
      <c r="BG983" s="243"/>
      <c r="BH983" s="243"/>
      <c r="BI983" s="243"/>
      <c r="BJ983" s="246"/>
      <c r="BK983" s="246"/>
      <c r="BL983" s="248"/>
      <c r="BM983" s="77"/>
      <c r="BN983" s="562" t="str">
        <f t="shared" si="125"/>
        <v xml:space="preserve"> </v>
      </c>
      <c r="BO983" s="562" t="str">
        <f t="shared" si="129"/>
        <v xml:space="preserve"> </v>
      </c>
      <c r="BP983" s="562" t="str">
        <f t="shared" si="130"/>
        <v xml:space="preserve"> </v>
      </c>
      <c r="BQ983" s="562" t="str">
        <f t="shared" si="131"/>
        <v xml:space="preserve"> </v>
      </c>
      <c r="BR983" s="77"/>
      <c r="BS983" s="313"/>
    </row>
    <row r="984" spans="1:71" s="86" customFormat="1" ht="12.75" x14ac:dyDescent="0.25">
      <c r="A984" s="365"/>
      <c r="B984" s="147">
        <f>Demography!B985</f>
        <v>0</v>
      </c>
      <c r="C984" s="147">
        <f>Demography!C985</f>
        <v>0</v>
      </c>
      <c r="D984" s="148">
        <f>Demography!D985</f>
        <v>0</v>
      </c>
      <c r="E984" s="81"/>
      <c r="F984" s="238"/>
      <c r="G984" s="150"/>
      <c r="H984" s="414"/>
      <c r="I984" s="256"/>
      <c r="J984" s="240"/>
      <c r="K984" s="261"/>
      <c r="L984" s="261"/>
      <c r="M984" s="261"/>
      <c r="N984" s="256"/>
      <c r="O984" s="247"/>
      <c r="P984" s="81"/>
      <c r="Q984" s="256"/>
      <c r="R984" s="150"/>
      <c r="S984" s="150"/>
      <c r="T984" s="81"/>
      <c r="U984" s="240"/>
      <c r="V984" s="240"/>
      <c r="W984" s="256"/>
      <c r="X984" s="240"/>
      <c r="Y984" s="256"/>
      <c r="Z984" s="256"/>
      <c r="AA984" s="256"/>
      <c r="AB984" s="261"/>
      <c r="AC984" s="261"/>
      <c r="AD984" s="77"/>
      <c r="AE984" s="261"/>
      <c r="AF984" s="261"/>
      <c r="AG984" s="261"/>
      <c r="AH984" s="261"/>
      <c r="AI984" s="261"/>
      <c r="AJ984" s="261"/>
      <c r="AK984" s="245"/>
      <c r="AL984" s="245"/>
      <c r="AM984" s="247"/>
      <c r="AN984" s="77"/>
      <c r="AO984" s="561" t="str">
        <f t="shared" si="124"/>
        <v xml:space="preserve"> </v>
      </c>
      <c r="AP984" s="561" t="str">
        <f t="shared" si="126"/>
        <v xml:space="preserve"> </v>
      </c>
      <c r="AQ984" s="561" t="str">
        <f t="shared" si="127"/>
        <v xml:space="preserve"> </v>
      </c>
      <c r="AR984" s="561" t="str">
        <f t="shared" si="128"/>
        <v xml:space="preserve"> </v>
      </c>
      <c r="AS984" s="77"/>
      <c r="AT984" s="240"/>
      <c r="AU984" s="240"/>
      <c r="AV984" s="256"/>
      <c r="AW984" s="240"/>
      <c r="AX984" s="256"/>
      <c r="AY984" s="256"/>
      <c r="AZ984" s="256"/>
      <c r="BA984" s="261"/>
      <c r="BB984" s="261"/>
      <c r="BC984" s="77"/>
      <c r="BD984" s="261"/>
      <c r="BE984" s="261"/>
      <c r="BF984" s="261"/>
      <c r="BG984" s="261"/>
      <c r="BH984" s="261"/>
      <c r="BI984" s="261"/>
      <c r="BJ984" s="245"/>
      <c r="BK984" s="245"/>
      <c r="BL984" s="247"/>
      <c r="BM984" s="77"/>
      <c r="BN984" s="561" t="str">
        <f t="shared" si="125"/>
        <v xml:space="preserve"> </v>
      </c>
      <c r="BO984" s="561" t="str">
        <f t="shared" si="129"/>
        <v xml:space="preserve"> </v>
      </c>
      <c r="BP984" s="561" t="str">
        <f t="shared" si="130"/>
        <v xml:space="preserve"> </v>
      </c>
      <c r="BQ984" s="561" t="str">
        <f t="shared" si="131"/>
        <v xml:space="preserve"> </v>
      </c>
      <c r="BR984" s="77"/>
      <c r="BS984" s="145"/>
    </row>
    <row r="985" spans="1:71" s="86" customFormat="1" ht="12.75" x14ac:dyDescent="0.25">
      <c r="A985" s="365"/>
      <c r="B985" s="361">
        <f>Demography!B986</f>
        <v>0</v>
      </c>
      <c r="C985" s="361">
        <f>Demography!C986</f>
        <v>0</v>
      </c>
      <c r="D985" s="362">
        <f>Demography!D986</f>
        <v>0</v>
      </c>
      <c r="E985" s="81"/>
      <c r="F985" s="415"/>
      <c r="G985" s="416"/>
      <c r="H985" s="417"/>
      <c r="I985" s="241"/>
      <c r="J985" s="242"/>
      <c r="K985" s="243"/>
      <c r="L985" s="243"/>
      <c r="M985" s="243"/>
      <c r="N985" s="241"/>
      <c r="O985" s="248"/>
      <c r="P985" s="81"/>
      <c r="Q985" s="241"/>
      <c r="R985" s="416"/>
      <c r="S985" s="416"/>
      <c r="T985" s="81"/>
      <c r="U985" s="242"/>
      <c r="V985" s="242"/>
      <c r="W985" s="241"/>
      <c r="X985" s="242"/>
      <c r="Y985" s="241"/>
      <c r="Z985" s="241"/>
      <c r="AA985" s="241"/>
      <c r="AB985" s="243"/>
      <c r="AC985" s="243"/>
      <c r="AD985" s="77"/>
      <c r="AE985" s="243"/>
      <c r="AF985" s="243"/>
      <c r="AG985" s="243"/>
      <c r="AH985" s="243"/>
      <c r="AI985" s="243"/>
      <c r="AJ985" s="243"/>
      <c r="AK985" s="246"/>
      <c r="AL985" s="246"/>
      <c r="AM985" s="248"/>
      <c r="AN985" s="77"/>
      <c r="AO985" s="562" t="str">
        <f t="shared" si="124"/>
        <v xml:space="preserve"> </v>
      </c>
      <c r="AP985" s="562" t="str">
        <f t="shared" si="126"/>
        <v xml:space="preserve"> </v>
      </c>
      <c r="AQ985" s="562" t="str">
        <f t="shared" si="127"/>
        <v xml:space="preserve"> </v>
      </c>
      <c r="AR985" s="562" t="str">
        <f t="shared" si="128"/>
        <v xml:space="preserve"> </v>
      </c>
      <c r="AS985" s="77"/>
      <c r="AT985" s="360"/>
      <c r="AU985" s="360"/>
      <c r="AV985" s="359"/>
      <c r="AW985" s="360"/>
      <c r="AX985" s="359"/>
      <c r="AY985" s="359"/>
      <c r="AZ985" s="241"/>
      <c r="BA985" s="243"/>
      <c r="BB985" s="243"/>
      <c r="BC985" s="77"/>
      <c r="BD985" s="243"/>
      <c r="BE985" s="243"/>
      <c r="BF985" s="243"/>
      <c r="BG985" s="243"/>
      <c r="BH985" s="243"/>
      <c r="BI985" s="243"/>
      <c r="BJ985" s="246"/>
      <c r="BK985" s="246"/>
      <c r="BL985" s="248"/>
      <c r="BM985" s="77"/>
      <c r="BN985" s="562" t="str">
        <f t="shared" si="125"/>
        <v xml:space="preserve"> </v>
      </c>
      <c r="BO985" s="562" t="str">
        <f t="shared" si="129"/>
        <v xml:space="preserve"> </v>
      </c>
      <c r="BP985" s="562" t="str">
        <f t="shared" si="130"/>
        <v xml:space="preserve"> </v>
      </c>
      <c r="BQ985" s="562" t="str">
        <f t="shared" si="131"/>
        <v xml:space="preserve"> </v>
      </c>
      <c r="BR985" s="77"/>
      <c r="BS985" s="313"/>
    </row>
    <row r="986" spans="1:71" s="86" customFormat="1" ht="12.75" x14ac:dyDescent="0.25">
      <c r="A986" s="365"/>
      <c r="B986" s="147">
        <f>Demography!B987</f>
        <v>0</v>
      </c>
      <c r="C986" s="147">
        <f>Demography!C987</f>
        <v>0</v>
      </c>
      <c r="D986" s="148">
        <f>Demography!D987</f>
        <v>0</v>
      </c>
      <c r="E986" s="81"/>
      <c r="F986" s="238"/>
      <c r="G986" s="150"/>
      <c r="H986" s="414"/>
      <c r="I986" s="256"/>
      <c r="J986" s="240"/>
      <c r="K986" s="261"/>
      <c r="L986" s="261"/>
      <c r="M986" s="261"/>
      <c r="N986" s="256"/>
      <c r="O986" s="247"/>
      <c r="P986" s="81"/>
      <c r="Q986" s="256"/>
      <c r="R986" s="150"/>
      <c r="S986" s="150"/>
      <c r="T986" s="81"/>
      <c r="U986" s="240"/>
      <c r="V986" s="240"/>
      <c r="W986" s="256"/>
      <c r="X986" s="240"/>
      <c r="Y986" s="256"/>
      <c r="Z986" s="256"/>
      <c r="AA986" s="256"/>
      <c r="AB986" s="261"/>
      <c r="AC986" s="261"/>
      <c r="AD986" s="77"/>
      <c r="AE986" s="261"/>
      <c r="AF986" s="261"/>
      <c r="AG986" s="261"/>
      <c r="AH986" s="261"/>
      <c r="AI986" s="261"/>
      <c r="AJ986" s="261"/>
      <c r="AK986" s="245"/>
      <c r="AL986" s="245"/>
      <c r="AM986" s="247"/>
      <c r="AN986" s="77"/>
      <c r="AO986" s="561" t="str">
        <f t="shared" si="124"/>
        <v xml:space="preserve"> </v>
      </c>
      <c r="AP986" s="561" t="str">
        <f t="shared" si="126"/>
        <v xml:space="preserve"> </v>
      </c>
      <c r="AQ986" s="561" t="str">
        <f t="shared" si="127"/>
        <v xml:space="preserve"> </v>
      </c>
      <c r="AR986" s="561" t="str">
        <f t="shared" si="128"/>
        <v xml:space="preserve"> </v>
      </c>
      <c r="AS986" s="77"/>
      <c r="AT986" s="240"/>
      <c r="AU986" s="240"/>
      <c r="AV986" s="256"/>
      <c r="AW986" s="240"/>
      <c r="AX986" s="256"/>
      <c r="AY986" s="256"/>
      <c r="AZ986" s="256"/>
      <c r="BA986" s="261"/>
      <c r="BB986" s="261"/>
      <c r="BC986" s="77"/>
      <c r="BD986" s="261"/>
      <c r="BE986" s="261"/>
      <c r="BF986" s="261"/>
      <c r="BG986" s="261"/>
      <c r="BH986" s="261"/>
      <c r="BI986" s="261"/>
      <c r="BJ986" s="245"/>
      <c r="BK986" s="245"/>
      <c r="BL986" s="247"/>
      <c r="BM986" s="77"/>
      <c r="BN986" s="561" t="str">
        <f t="shared" si="125"/>
        <v xml:space="preserve"> </v>
      </c>
      <c r="BO986" s="561" t="str">
        <f t="shared" si="129"/>
        <v xml:space="preserve"> </v>
      </c>
      <c r="BP986" s="561" t="str">
        <f t="shared" si="130"/>
        <v xml:space="preserve"> </v>
      </c>
      <c r="BQ986" s="561" t="str">
        <f t="shared" si="131"/>
        <v xml:space="preserve"> </v>
      </c>
      <c r="BR986" s="77"/>
      <c r="BS986" s="145"/>
    </row>
    <row r="987" spans="1:71" s="86" customFormat="1" ht="12.75" x14ac:dyDescent="0.25">
      <c r="A987" s="365"/>
      <c r="B987" s="361">
        <f>Demography!B988</f>
        <v>0</v>
      </c>
      <c r="C987" s="361">
        <f>Demography!C988</f>
        <v>0</v>
      </c>
      <c r="D987" s="362">
        <f>Demography!D988</f>
        <v>0</v>
      </c>
      <c r="E987" s="81"/>
      <c r="F987" s="415"/>
      <c r="G987" s="416"/>
      <c r="H987" s="417"/>
      <c r="I987" s="241"/>
      <c r="J987" s="242"/>
      <c r="K987" s="243"/>
      <c r="L987" s="243"/>
      <c r="M987" s="243"/>
      <c r="N987" s="241"/>
      <c r="O987" s="248"/>
      <c r="P987" s="81"/>
      <c r="Q987" s="241"/>
      <c r="R987" s="416"/>
      <c r="S987" s="416"/>
      <c r="T987" s="81"/>
      <c r="U987" s="242"/>
      <c r="V987" s="242"/>
      <c r="W987" s="241"/>
      <c r="X987" s="242"/>
      <c r="Y987" s="241"/>
      <c r="Z987" s="241"/>
      <c r="AA987" s="241"/>
      <c r="AB987" s="243"/>
      <c r="AC987" s="243"/>
      <c r="AD987" s="77"/>
      <c r="AE987" s="243"/>
      <c r="AF987" s="243"/>
      <c r="AG987" s="243"/>
      <c r="AH987" s="243"/>
      <c r="AI987" s="243"/>
      <c r="AJ987" s="243"/>
      <c r="AK987" s="246"/>
      <c r="AL987" s="246"/>
      <c r="AM987" s="248"/>
      <c r="AN987" s="77"/>
      <c r="AO987" s="562" t="str">
        <f t="shared" si="124"/>
        <v xml:space="preserve"> </v>
      </c>
      <c r="AP987" s="562" t="str">
        <f t="shared" si="126"/>
        <v xml:space="preserve"> </v>
      </c>
      <c r="AQ987" s="562" t="str">
        <f t="shared" si="127"/>
        <v xml:space="preserve"> </v>
      </c>
      <c r="AR987" s="562" t="str">
        <f t="shared" si="128"/>
        <v xml:space="preserve"> </v>
      </c>
      <c r="AS987" s="77"/>
      <c r="AT987" s="360"/>
      <c r="AU987" s="360"/>
      <c r="AV987" s="359"/>
      <c r="AW987" s="360"/>
      <c r="AX987" s="359"/>
      <c r="AY987" s="359"/>
      <c r="AZ987" s="241"/>
      <c r="BA987" s="243"/>
      <c r="BB987" s="243"/>
      <c r="BC987" s="77"/>
      <c r="BD987" s="243"/>
      <c r="BE987" s="243"/>
      <c r="BF987" s="243"/>
      <c r="BG987" s="243"/>
      <c r="BH987" s="243"/>
      <c r="BI987" s="243"/>
      <c r="BJ987" s="246"/>
      <c r="BK987" s="246"/>
      <c r="BL987" s="248"/>
      <c r="BM987" s="77"/>
      <c r="BN987" s="562" t="str">
        <f t="shared" si="125"/>
        <v xml:space="preserve"> </v>
      </c>
      <c r="BO987" s="562" t="str">
        <f t="shared" si="129"/>
        <v xml:space="preserve"> </v>
      </c>
      <c r="BP987" s="562" t="str">
        <f t="shared" si="130"/>
        <v xml:space="preserve"> </v>
      </c>
      <c r="BQ987" s="562" t="str">
        <f t="shared" si="131"/>
        <v xml:space="preserve"> </v>
      </c>
      <c r="BR987" s="77"/>
      <c r="BS987" s="313"/>
    </row>
    <row r="988" spans="1:71" s="86" customFormat="1" ht="12.75" x14ac:dyDescent="0.25">
      <c r="A988" s="365"/>
      <c r="B988" s="147">
        <f>Demography!B989</f>
        <v>0</v>
      </c>
      <c r="C988" s="147">
        <f>Demography!C989</f>
        <v>0</v>
      </c>
      <c r="D988" s="148">
        <f>Demography!D989</f>
        <v>0</v>
      </c>
      <c r="E988" s="81"/>
      <c r="F988" s="238"/>
      <c r="G988" s="150"/>
      <c r="H988" s="414"/>
      <c r="I988" s="256"/>
      <c r="J988" s="240"/>
      <c r="K988" s="261"/>
      <c r="L988" s="261"/>
      <c r="M988" s="261"/>
      <c r="N988" s="256"/>
      <c r="O988" s="247"/>
      <c r="P988" s="81"/>
      <c r="Q988" s="256"/>
      <c r="R988" s="150"/>
      <c r="S988" s="150"/>
      <c r="T988" s="81"/>
      <c r="U988" s="240"/>
      <c r="V988" s="240"/>
      <c r="W988" s="256"/>
      <c r="X988" s="240"/>
      <c r="Y988" s="256"/>
      <c r="Z988" s="256"/>
      <c r="AA988" s="256"/>
      <c r="AB988" s="261"/>
      <c r="AC988" s="261"/>
      <c r="AD988" s="77"/>
      <c r="AE988" s="261"/>
      <c r="AF988" s="261"/>
      <c r="AG988" s="261"/>
      <c r="AH988" s="261"/>
      <c r="AI988" s="261"/>
      <c r="AJ988" s="261"/>
      <c r="AK988" s="245"/>
      <c r="AL988" s="245"/>
      <c r="AM988" s="247"/>
      <c r="AN988" s="77"/>
      <c r="AO988" s="561" t="str">
        <f t="shared" si="124"/>
        <v xml:space="preserve"> </v>
      </c>
      <c r="AP988" s="561" t="str">
        <f t="shared" si="126"/>
        <v xml:space="preserve"> </v>
      </c>
      <c r="AQ988" s="561" t="str">
        <f t="shared" si="127"/>
        <v xml:space="preserve"> </v>
      </c>
      <c r="AR988" s="561" t="str">
        <f t="shared" si="128"/>
        <v xml:space="preserve"> </v>
      </c>
      <c r="AS988" s="77"/>
      <c r="AT988" s="240"/>
      <c r="AU988" s="240"/>
      <c r="AV988" s="256"/>
      <c r="AW988" s="240"/>
      <c r="AX988" s="256"/>
      <c r="AY988" s="256"/>
      <c r="AZ988" s="256"/>
      <c r="BA988" s="261"/>
      <c r="BB988" s="261"/>
      <c r="BC988" s="77"/>
      <c r="BD988" s="261"/>
      <c r="BE988" s="261"/>
      <c r="BF988" s="261"/>
      <c r="BG988" s="261"/>
      <c r="BH988" s="261"/>
      <c r="BI988" s="261"/>
      <c r="BJ988" s="245"/>
      <c r="BK988" s="245"/>
      <c r="BL988" s="247"/>
      <c r="BM988" s="77"/>
      <c r="BN988" s="561" t="str">
        <f t="shared" si="125"/>
        <v xml:space="preserve"> </v>
      </c>
      <c r="BO988" s="561" t="str">
        <f t="shared" si="129"/>
        <v xml:space="preserve"> </v>
      </c>
      <c r="BP988" s="561" t="str">
        <f t="shared" si="130"/>
        <v xml:space="preserve"> </v>
      </c>
      <c r="BQ988" s="561" t="str">
        <f t="shared" si="131"/>
        <v xml:space="preserve"> </v>
      </c>
      <c r="BR988" s="77"/>
      <c r="BS988" s="145"/>
    </row>
    <row r="989" spans="1:71" s="86" customFormat="1" ht="12.75" x14ac:dyDescent="0.25">
      <c r="A989" s="365"/>
      <c r="B989" s="361">
        <f>Demography!B990</f>
        <v>0</v>
      </c>
      <c r="C989" s="361">
        <f>Demography!C990</f>
        <v>0</v>
      </c>
      <c r="D989" s="362">
        <f>Demography!D990</f>
        <v>0</v>
      </c>
      <c r="E989" s="81"/>
      <c r="F989" s="415"/>
      <c r="G989" s="416"/>
      <c r="H989" s="417"/>
      <c r="I989" s="241"/>
      <c r="J989" s="242"/>
      <c r="K989" s="243"/>
      <c r="L989" s="243"/>
      <c r="M989" s="243"/>
      <c r="N989" s="241"/>
      <c r="O989" s="248"/>
      <c r="P989" s="81"/>
      <c r="Q989" s="241"/>
      <c r="R989" s="416"/>
      <c r="S989" s="416"/>
      <c r="T989" s="81"/>
      <c r="U989" s="242"/>
      <c r="V989" s="242"/>
      <c r="W989" s="241"/>
      <c r="X989" s="242"/>
      <c r="Y989" s="241"/>
      <c r="Z989" s="241"/>
      <c r="AA989" s="241"/>
      <c r="AB989" s="243"/>
      <c r="AC989" s="243"/>
      <c r="AD989" s="77"/>
      <c r="AE989" s="243"/>
      <c r="AF989" s="243"/>
      <c r="AG989" s="243"/>
      <c r="AH989" s="243"/>
      <c r="AI989" s="243"/>
      <c r="AJ989" s="243"/>
      <c r="AK989" s="246"/>
      <c r="AL989" s="246"/>
      <c r="AM989" s="248"/>
      <c r="AN989" s="77"/>
      <c r="AO989" s="562" t="str">
        <f t="shared" si="124"/>
        <v xml:space="preserve"> </v>
      </c>
      <c r="AP989" s="562" t="str">
        <f t="shared" si="126"/>
        <v xml:space="preserve"> </v>
      </c>
      <c r="AQ989" s="562" t="str">
        <f t="shared" si="127"/>
        <v xml:space="preserve"> </v>
      </c>
      <c r="AR989" s="562" t="str">
        <f t="shared" si="128"/>
        <v xml:space="preserve"> </v>
      </c>
      <c r="AS989" s="77"/>
      <c r="AT989" s="360"/>
      <c r="AU989" s="360"/>
      <c r="AV989" s="359"/>
      <c r="AW989" s="360"/>
      <c r="AX989" s="359"/>
      <c r="AY989" s="359"/>
      <c r="AZ989" s="241"/>
      <c r="BA989" s="243"/>
      <c r="BB989" s="243"/>
      <c r="BC989" s="77"/>
      <c r="BD989" s="243"/>
      <c r="BE989" s="243"/>
      <c r="BF989" s="243"/>
      <c r="BG989" s="243"/>
      <c r="BH989" s="243"/>
      <c r="BI989" s="243"/>
      <c r="BJ989" s="246"/>
      <c r="BK989" s="246"/>
      <c r="BL989" s="248"/>
      <c r="BM989" s="77"/>
      <c r="BN989" s="562" t="str">
        <f t="shared" si="125"/>
        <v xml:space="preserve"> </v>
      </c>
      <c r="BO989" s="562" t="str">
        <f t="shared" si="129"/>
        <v xml:space="preserve"> </v>
      </c>
      <c r="BP989" s="562" t="str">
        <f t="shared" si="130"/>
        <v xml:space="preserve"> </v>
      </c>
      <c r="BQ989" s="562" t="str">
        <f t="shared" si="131"/>
        <v xml:space="preserve"> </v>
      </c>
      <c r="BR989" s="77"/>
      <c r="BS989" s="313"/>
    </row>
    <row r="990" spans="1:71" s="86" customFormat="1" ht="12.75" x14ac:dyDescent="0.25">
      <c r="A990" s="365"/>
      <c r="B990" s="147">
        <f>Demography!B991</f>
        <v>0</v>
      </c>
      <c r="C990" s="147">
        <f>Demography!C991</f>
        <v>0</v>
      </c>
      <c r="D990" s="148">
        <f>Demography!D991</f>
        <v>0</v>
      </c>
      <c r="E990" s="81"/>
      <c r="F990" s="238"/>
      <c r="G990" s="150"/>
      <c r="H990" s="414"/>
      <c r="I990" s="256"/>
      <c r="J990" s="240"/>
      <c r="K990" s="261"/>
      <c r="L990" s="261"/>
      <c r="M990" s="261"/>
      <c r="N990" s="256"/>
      <c r="O990" s="247"/>
      <c r="P990" s="81"/>
      <c r="Q990" s="256"/>
      <c r="R990" s="150"/>
      <c r="S990" s="150"/>
      <c r="T990" s="81"/>
      <c r="U990" s="240"/>
      <c r="V990" s="240"/>
      <c r="W990" s="256"/>
      <c r="X990" s="240"/>
      <c r="Y990" s="256"/>
      <c r="Z990" s="256"/>
      <c r="AA990" s="256"/>
      <c r="AB990" s="261"/>
      <c r="AC990" s="261"/>
      <c r="AD990" s="77"/>
      <c r="AE990" s="261"/>
      <c r="AF990" s="261"/>
      <c r="AG990" s="261"/>
      <c r="AH990" s="261"/>
      <c r="AI990" s="261"/>
      <c r="AJ990" s="261"/>
      <c r="AK990" s="245"/>
      <c r="AL990" s="245"/>
      <c r="AM990" s="247"/>
      <c r="AN990" s="77"/>
      <c r="AO990" s="561" t="str">
        <f t="shared" si="124"/>
        <v xml:space="preserve"> </v>
      </c>
      <c r="AP990" s="561" t="str">
        <f t="shared" si="126"/>
        <v xml:space="preserve"> </v>
      </c>
      <c r="AQ990" s="561" t="str">
        <f t="shared" si="127"/>
        <v xml:space="preserve"> </v>
      </c>
      <c r="AR990" s="561" t="str">
        <f t="shared" si="128"/>
        <v xml:space="preserve"> </v>
      </c>
      <c r="AS990" s="77"/>
      <c r="AT990" s="240"/>
      <c r="AU990" s="240"/>
      <c r="AV990" s="256"/>
      <c r="AW990" s="240"/>
      <c r="AX990" s="256"/>
      <c r="AY990" s="256"/>
      <c r="AZ990" s="256"/>
      <c r="BA990" s="261"/>
      <c r="BB990" s="261"/>
      <c r="BC990" s="77"/>
      <c r="BD990" s="261"/>
      <c r="BE990" s="261"/>
      <c r="BF990" s="261"/>
      <c r="BG990" s="261"/>
      <c r="BH990" s="261"/>
      <c r="BI990" s="261"/>
      <c r="BJ990" s="245"/>
      <c r="BK990" s="245"/>
      <c r="BL990" s="247"/>
      <c r="BM990" s="77"/>
      <c r="BN990" s="561" t="str">
        <f t="shared" si="125"/>
        <v xml:space="preserve"> </v>
      </c>
      <c r="BO990" s="561" t="str">
        <f t="shared" si="129"/>
        <v xml:space="preserve"> </v>
      </c>
      <c r="BP990" s="561" t="str">
        <f t="shared" si="130"/>
        <v xml:space="preserve"> </v>
      </c>
      <c r="BQ990" s="561" t="str">
        <f t="shared" si="131"/>
        <v xml:space="preserve"> </v>
      </c>
      <c r="BR990" s="77"/>
      <c r="BS990" s="145"/>
    </row>
    <row r="991" spans="1:71" s="86" customFormat="1" ht="12.75" x14ac:dyDescent="0.25">
      <c r="A991" s="365"/>
      <c r="B991" s="361">
        <f>Demography!B992</f>
        <v>0</v>
      </c>
      <c r="C991" s="361">
        <f>Demography!C992</f>
        <v>0</v>
      </c>
      <c r="D991" s="362">
        <f>Demography!D992</f>
        <v>0</v>
      </c>
      <c r="E991" s="81"/>
      <c r="F991" s="415"/>
      <c r="G991" s="416"/>
      <c r="H991" s="417"/>
      <c r="I991" s="241"/>
      <c r="J991" s="242"/>
      <c r="K991" s="243"/>
      <c r="L991" s="243"/>
      <c r="M991" s="243"/>
      <c r="N991" s="241"/>
      <c r="O991" s="248"/>
      <c r="P991" s="81"/>
      <c r="Q991" s="241"/>
      <c r="R991" s="416"/>
      <c r="S991" s="416"/>
      <c r="T991" s="81"/>
      <c r="U991" s="242"/>
      <c r="V991" s="242"/>
      <c r="W991" s="241"/>
      <c r="X991" s="242"/>
      <c r="Y991" s="241"/>
      <c r="Z991" s="241"/>
      <c r="AA991" s="241"/>
      <c r="AB991" s="243"/>
      <c r="AC991" s="243"/>
      <c r="AD991" s="77"/>
      <c r="AE991" s="243"/>
      <c r="AF991" s="243"/>
      <c r="AG991" s="243"/>
      <c r="AH991" s="243"/>
      <c r="AI991" s="243"/>
      <c r="AJ991" s="243"/>
      <c r="AK991" s="246"/>
      <c r="AL991" s="246"/>
      <c r="AM991" s="248"/>
      <c r="AN991" s="77"/>
      <c r="AO991" s="562" t="str">
        <f t="shared" si="124"/>
        <v xml:space="preserve"> </v>
      </c>
      <c r="AP991" s="562" t="str">
        <f t="shared" si="126"/>
        <v xml:space="preserve"> </v>
      </c>
      <c r="AQ991" s="562" t="str">
        <f t="shared" si="127"/>
        <v xml:space="preserve"> </v>
      </c>
      <c r="AR991" s="562" t="str">
        <f t="shared" si="128"/>
        <v xml:space="preserve"> </v>
      </c>
      <c r="AS991" s="77"/>
      <c r="AT991" s="360"/>
      <c r="AU991" s="360"/>
      <c r="AV991" s="359"/>
      <c r="AW991" s="360"/>
      <c r="AX991" s="359"/>
      <c r="AY991" s="359"/>
      <c r="AZ991" s="241"/>
      <c r="BA991" s="243"/>
      <c r="BB991" s="243"/>
      <c r="BC991" s="77"/>
      <c r="BD991" s="243"/>
      <c r="BE991" s="243"/>
      <c r="BF991" s="243"/>
      <c r="BG991" s="243"/>
      <c r="BH991" s="243"/>
      <c r="BI991" s="243"/>
      <c r="BJ991" s="246"/>
      <c r="BK991" s="246"/>
      <c r="BL991" s="248"/>
      <c r="BM991" s="77"/>
      <c r="BN991" s="562" t="str">
        <f t="shared" si="125"/>
        <v xml:space="preserve"> </v>
      </c>
      <c r="BO991" s="562" t="str">
        <f t="shared" si="129"/>
        <v xml:space="preserve"> </v>
      </c>
      <c r="BP991" s="562" t="str">
        <f t="shared" si="130"/>
        <v xml:space="preserve"> </v>
      </c>
      <c r="BQ991" s="562" t="str">
        <f t="shared" si="131"/>
        <v xml:space="preserve"> </v>
      </c>
      <c r="BR991" s="77"/>
      <c r="BS991" s="313"/>
    </row>
    <row r="992" spans="1:71" s="86" customFormat="1" ht="12.75" x14ac:dyDescent="0.25">
      <c r="A992" s="365"/>
      <c r="B992" s="147">
        <f>Demography!B993</f>
        <v>0</v>
      </c>
      <c r="C992" s="147">
        <f>Demography!C993</f>
        <v>0</v>
      </c>
      <c r="D992" s="148">
        <f>Demography!D993</f>
        <v>0</v>
      </c>
      <c r="E992" s="81"/>
      <c r="F992" s="238"/>
      <c r="G992" s="150"/>
      <c r="H992" s="414"/>
      <c r="I992" s="256"/>
      <c r="J992" s="240"/>
      <c r="K992" s="261"/>
      <c r="L992" s="261"/>
      <c r="M992" s="261"/>
      <c r="N992" s="256"/>
      <c r="O992" s="247"/>
      <c r="P992" s="81"/>
      <c r="Q992" s="256"/>
      <c r="R992" s="150"/>
      <c r="S992" s="150"/>
      <c r="T992" s="81"/>
      <c r="U992" s="240"/>
      <c r="V992" s="240"/>
      <c r="W992" s="256"/>
      <c r="X992" s="240"/>
      <c r="Y992" s="256"/>
      <c r="Z992" s="256"/>
      <c r="AA992" s="256"/>
      <c r="AB992" s="261"/>
      <c r="AC992" s="261"/>
      <c r="AD992" s="77"/>
      <c r="AE992" s="261"/>
      <c r="AF992" s="261"/>
      <c r="AG992" s="261"/>
      <c r="AH992" s="261"/>
      <c r="AI992" s="261"/>
      <c r="AJ992" s="261"/>
      <c r="AK992" s="245"/>
      <c r="AL992" s="245"/>
      <c r="AM992" s="247"/>
      <c r="AN992" s="77"/>
      <c r="AO992" s="561" t="str">
        <f t="shared" si="124"/>
        <v xml:space="preserve"> </v>
      </c>
      <c r="AP992" s="561" t="str">
        <f t="shared" si="126"/>
        <v xml:space="preserve"> </v>
      </c>
      <c r="AQ992" s="561" t="str">
        <f t="shared" si="127"/>
        <v xml:space="preserve"> </v>
      </c>
      <c r="AR992" s="561" t="str">
        <f t="shared" si="128"/>
        <v xml:space="preserve"> </v>
      </c>
      <c r="AS992" s="77"/>
      <c r="AT992" s="240"/>
      <c r="AU992" s="240"/>
      <c r="AV992" s="256"/>
      <c r="AW992" s="240"/>
      <c r="AX992" s="256"/>
      <c r="AY992" s="256"/>
      <c r="AZ992" s="256"/>
      <c r="BA992" s="261"/>
      <c r="BB992" s="261"/>
      <c r="BC992" s="77"/>
      <c r="BD992" s="261"/>
      <c r="BE992" s="261"/>
      <c r="BF992" s="261"/>
      <c r="BG992" s="261"/>
      <c r="BH992" s="261"/>
      <c r="BI992" s="261"/>
      <c r="BJ992" s="245"/>
      <c r="BK992" s="245"/>
      <c r="BL992" s="247"/>
      <c r="BM992" s="77"/>
      <c r="BN992" s="561" t="str">
        <f t="shared" si="125"/>
        <v xml:space="preserve"> </v>
      </c>
      <c r="BO992" s="561" t="str">
        <f t="shared" si="129"/>
        <v xml:space="preserve"> </v>
      </c>
      <c r="BP992" s="561" t="str">
        <f t="shared" si="130"/>
        <v xml:space="preserve"> </v>
      </c>
      <c r="BQ992" s="561" t="str">
        <f t="shared" si="131"/>
        <v xml:space="preserve"> </v>
      </c>
      <c r="BR992" s="77"/>
      <c r="BS992" s="145"/>
    </row>
    <row r="993" spans="1:71" s="86" customFormat="1" ht="12.75" x14ac:dyDescent="0.25">
      <c r="A993" s="365"/>
      <c r="B993" s="361">
        <f>Demography!B994</f>
        <v>0</v>
      </c>
      <c r="C993" s="361">
        <f>Demography!C994</f>
        <v>0</v>
      </c>
      <c r="D993" s="362">
        <f>Demography!D994</f>
        <v>0</v>
      </c>
      <c r="E993" s="81"/>
      <c r="F993" s="415"/>
      <c r="G993" s="416"/>
      <c r="H993" s="417"/>
      <c r="I993" s="241"/>
      <c r="J993" s="242"/>
      <c r="K993" s="243"/>
      <c r="L993" s="243"/>
      <c r="M993" s="243"/>
      <c r="N993" s="241"/>
      <c r="O993" s="248"/>
      <c r="P993" s="81"/>
      <c r="Q993" s="241"/>
      <c r="R993" s="416"/>
      <c r="S993" s="416"/>
      <c r="T993" s="81"/>
      <c r="U993" s="242"/>
      <c r="V993" s="242"/>
      <c r="W993" s="241"/>
      <c r="X993" s="242"/>
      <c r="Y993" s="241"/>
      <c r="Z993" s="241"/>
      <c r="AA993" s="241"/>
      <c r="AB993" s="243"/>
      <c r="AC993" s="243"/>
      <c r="AD993" s="77"/>
      <c r="AE993" s="243"/>
      <c r="AF993" s="243"/>
      <c r="AG993" s="243"/>
      <c r="AH993" s="243"/>
      <c r="AI993" s="243"/>
      <c r="AJ993" s="243"/>
      <c r="AK993" s="246"/>
      <c r="AL993" s="246"/>
      <c r="AM993" s="248"/>
      <c r="AN993" s="77"/>
      <c r="AO993" s="562" t="str">
        <f t="shared" si="124"/>
        <v xml:space="preserve"> </v>
      </c>
      <c r="AP993" s="562" t="str">
        <f t="shared" si="126"/>
        <v xml:space="preserve"> </v>
      </c>
      <c r="AQ993" s="562" t="str">
        <f t="shared" si="127"/>
        <v xml:space="preserve"> </v>
      </c>
      <c r="AR993" s="562" t="str">
        <f t="shared" si="128"/>
        <v xml:space="preserve"> </v>
      </c>
      <c r="AS993" s="77"/>
      <c r="AT993" s="360"/>
      <c r="AU993" s="360"/>
      <c r="AV993" s="359"/>
      <c r="AW993" s="360"/>
      <c r="AX993" s="359"/>
      <c r="AY993" s="359"/>
      <c r="AZ993" s="241"/>
      <c r="BA993" s="243"/>
      <c r="BB993" s="243"/>
      <c r="BC993" s="77"/>
      <c r="BD993" s="243"/>
      <c r="BE993" s="243"/>
      <c r="BF993" s="243"/>
      <c r="BG993" s="243"/>
      <c r="BH993" s="243"/>
      <c r="BI993" s="243"/>
      <c r="BJ993" s="246"/>
      <c r="BK993" s="246"/>
      <c r="BL993" s="248"/>
      <c r="BM993" s="77"/>
      <c r="BN993" s="562" t="str">
        <f t="shared" si="125"/>
        <v xml:space="preserve"> </v>
      </c>
      <c r="BO993" s="562" t="str">
        <f t="shared" si="129"/>
        <v xml:space="preserve"> </v>
      </c>
      <c r="BP993" s="562" t="str">
        <f t="shared" si="130"/>
        <v xml:space="preserve"> </v>
      </c>
      <c r="BQ993" s="562" t="str">
        <f t="shared" si="131"/>
        <v xml:space="preserve"> </v>
      </c>
      <c r="BR993" s="77"/>
      <c r="BS993" s="313"/>
    </row>
    <row r="994" spans="1:71" s="86" customFormat="1" ht="12.75" x14ac:dyDescent="0.25">
      <c r="A994" s="365"/>
      <c r="B994" s="147">
        <f>Demography!B995</f>
        <v>0</v>
      </c>
      <c r="C994" s="147">
        <f>Demography!C995</f>
        <v>0</v>
      </c>
      <c r="D994" s="148">
        <f>Demography!D995</f>
        <v>0</v>
      </c>
      <c r="E994" s="81"/>
      <c r="F994" s="238"/>
      <c r="G994" s="150"/>
      <c r="H994" s="414"/>
      <c r="I994" s="256"/>
      <c r="J994" s="240"/>
      <c r="K994" s="261"/>
      <c r="L994" s="261"/>
      <c r="M994" s="261"/>
      <c r="N994" s="256"/>
      <c r="O994" s="247"/>
      <c r="P994" s="81"/>
      <c r="Q994" s="256"/>
      <c r="R994" s="150"/>
      <c r="S994" s="150"/>
      <c r="T994" s="81"/>
      <c r="U994" s="240"/>
      <c r="V994" s="240"/>
      <c r="W994" s="256"/>
      <c r="X994" s="240"/>
      <c r="Y994" s="256"/>
      <c r="Z994" s="256"/>
      <c r="AA994" s="256"/>
      <c r="AB994" s="261"/>
      <c r="AC994" s="261"/>
      <c r="AD994" s="77"/>
      <c r="AE994" s="261"/>
      <c r="AF994" s="261"/>
      <c r="AG994" s="261"/>
      <c r="AH994" s="261"/>
      <c r="AI994" s="261"/>
      <c r="AJ994" s="261"/>
      <c r="AK994" s="245"/>
      <c r="AL994" s="245"/>
      <c r="AM994" s="247"/>
      <c r="AN994" s="77"/>
      <c r="AO994" s="561" t="str">
        <f t="shared" si="124"/>
        <v xml:space="preserve"> </v>
      </c>
      <c r="AP994" s="561" t="str">
        <f t="shared" si="126"/>
        <v xml:space="preserve"> </v>
      </c>
      <c r="AQ994" s="561" t="str">
        <f t="shared" si="127"/>
        <v xml:space="preserve"> </v>
      </c>
      <c r="AR994" s="561" t="str">
        <f t="shared" si="128"/>
        <v xml:space="preserve"> </v>
      </c>
      <c r="AS994" s="77"/>
      <c r="AT994" s="240"/>
      <c r="AU994" s="240"/>
      <c r="AV994" s="256"/>
      <c r="AW994" s="240"/>
      <c r="AX994" s="256"/>
      <c r="AY994" s="256"/>
      <c r="AZ994" s="256"/>
      <c r="BA994" s="261"/>
      <c r="BB994" s="261"/>
      <c r="BC994" s="77"/>
      <c r="BD994" s="261"/>
      <c r="BE994" s="261"/>
      <c r="BF994" s="261"/>
      <c r="BG994" s="261"/>
      <c r="BH994" s="261"/>
      <c r="BI994" s="261"/>
      <c r="BJ994" s="245"/>
      <c r="BK994" s="245"/>
      <c r="BL994" s="247"/>
      <c r="BM994" s="77"/>
      <c r="BN994" s="561" t="str">
        <f t="shared" si="125"/>
        <v xml:space="preserve"> </v>
      </c>
      <c r="BO994" s="561" t="str">
        <f t="shared" si="129"/>
        <v xml:space="preserve"> </v>
      </c>
      <c r="BP994" s="561" t="str">
        <f t="shared" si="130"/>
        <v xml:space="preserve"> </v>
      </c>
      <c r="BQ994" s="561" t="str">
        <f t="shared" si="131"/>
        <v xml:space="preserve"> </v>
      </c>
      <c r="BR994" s="77"/>
      <c r="BS994" s="145"/>
    </row>
    <row r="995" spans="1:71" s="86" customFormat="1" ht="12.75" x14ac:dyDescent="0.25">
      <c r="A995" s="365"/>
      <c r="B995" s="361">
        <f>Demography!B996</f>
        <v>0</v>
      </c>
      <c r="C995" s="361">
        <f>Demography!C996</f>
        <v>0</v>
      </c>
      <c r="D995" s="362">
        <f>Demography!D996</f>
        <v>0</v>
      </c>
      <c r="E995" s="81"/>
      <c r="F995" s="415"/>
      <c r="G995" s="416"/>
      <c r="H995" s="417"/>
      <c r="I995" s="241"/>
      <c r="J995" s="242"/>
      <c r="K995" s="243"/>
      <c r="L995" s="243"/>
      <c r="M995" s="243"/>
      <c r="N995" s="241"/>
      <c r="O995" s="248"/>
      <c r="P995" s="81"/>
      <c r="Q995" s="241"/>
      <c r="R995" s="416"/>
      <c r="S995" s="416"/>
      <c r="T995" s="81"/>
      <c r="U995" s="242"/>
      <c r="V995" s="242"/>
      <c r="W995" s="241"/>
      <c r="X995" s="242"/>
      <c r="Y995" s="241"/>
      <c r="Z995" s="241"/>
      <c r="AA995" s="241"/>
      <c r="AB995" s="243"/>
      <c r="AC995" s="243"/>
      <c r="AD995" s="77"/>
      <c r="AE995" s="243"/>
      <c r="AF995" s="243"/>
      <c r="AG995" s="243"/>
      <c r="AH995" s="243"/>
      <c r="AI995" s="243"/>
      <c r="AJ995" s="243"/>
      <c r="AK995" s="246"/>
      <c r="AL995" s="246"/>
      <c r="AM995" s="248"/>
      <c r="AN995" s="77"/>
      <c r="AO995" s="562" t="str">
        <f t="shared" si="124"/>
        <v xml:space="preserve"> </v>
      </c>
      <c r="AP995" s="562" t="str">
        <f t="shared" si="126"/>
        <v xml:space="preserve"> </v>
      </c>
      <c r="AQ995" s="562" t="str">
        <f t="shared" si="127"/>
        <v xml:space="preserve"> </v>
      </c>
      <c r="AR995" s="562" t="str">
        <f t="shared" si="128"/>
        <v xml:space="preserve"> </v>
      </c>
      <c r="AS995" s="77"/>
      <c r="AT995" s="360"/>
      <c r="AU995" s="360"/>
      <c r="AV995" s="359"/>
      <c r="AW995" s="360"/>
      <c r="AX995" s="359"/>
      <c r="AY995" s="359"/>
      <c r="AZ995" s="241"/>
      <c r="BA995" s="243"/>
      <c r="BB995" s="243"/>
      <c r="BC995" s="77"/>
      <c r="BD995" s="243"/>
      <c r="BE995" s="243"/>
      <c r="BF995" s="243"/>
      <c r="BG995" s="243"/>
      <c r="BH995" s="243"/>
      <c r="BI995" s="243"/>
      <c r="BJ995" s="246"/>
      <c r="BK995" s="246"/>
      <c r="BL995" s="248"/>
      <c r="BM995" s="77"/>
      <c r="BN995" s="562" t="str">
        <f t="shared" si="125"/>
        <v xml:space="preserve"> </v>
      </c>
      <c r="BO995" s="562" t="str">
        <f t="shared" si="129"/>
        <v xml:space="preserve"> </v>
      </c>
      <c r="BP995" s="562" t="str">
        <f t="shared" si="130"/>
        <v xml:space="preserve"> </v>
      </c>
      <c r="BQ995" s="562" t="str">
        <f t="shared" si="131"/>
        <v xml:space="preserve"> </v>
      </c>
      <c r="BR995" s="77"/>
      <c r="BS995" s="313"/>
    </row>
    <row r="996" spans="1:71" s="86" customFormat="1" ht="12.75" x14ac:dyDescent="0.25">
      <c r="A996" s="365"/>
      <c r="B996" s="147">
        <f>Demography!B997</f>
        <v>0</v>
      </c>
      <c r="C996" s="147">
        <f>Demography!C997</f>
        <v>0</v>
      </c>
      <c r="D996" s="148">
        <f>Demography!D997</f>
        <v>0</v>
      </c>
      <c r="E996" s="81"/>
      <c r="F996" s="238"/>
      <c r="G996" s="150"/>
      <c r="H996" s="414"/>
      <c r="I996" s="256"/>
      <c r="J996" s="240"/>
      <c r="K996" s="261"/>
      <c r="L996" s="261"/>
      <c r="M996" s="261"/>
      <c r="N996" s="256"/>
      <c r="O996" s="247"/>
      <c r="P996" s="81"/>
      <c r="Q996" s="256"/>
      <c r="R996" s="150"/>
      <c r="S996" s="150"/>
      <c r="T996" s="81"/>
      <c r="U996" s="240"/>
      <c r="V996" s="240"/>
      <c r="W996" s="256"/>
      <c r="X996" s="240"/>
      <c r="Y996" s="256"/>
      <c r="Z996" s="256"/>
      <c r="AA996" s="256"/>
      <c r="AB996" s="261"/>
      <c r="AC996" s="261"/>
      <c r="AD996" s="77"/>
      <c r="AE996" s="261"/>
      <c r="AF996" s="261"/>
      <c r="AG996" s="261"/>
      <c r="AH996" s="261"/>
      <c r="AI996" s="261"/>
      <c r="AJ996" s="261"/>
      <c r="AK996" s="245"/>
      <c r="AL996" s="245"/>
      <c r="AM996" s="247"/>
      <c r="AN996" s="77"/>
      <c r="AO996" s="561" t="str">
        <f t="shared" si="124"/>
        <v xml:space="preserve"> </v>
      </c>
      <c r="AP996" s="561" t="str">
        <f t="shared" si="126"/>
        <v xml:space="preserve"> </v>
      </c>
      <c r="AQ996" s="561" t="str">
        <f t="shared" si="127"/>
        <v xml:space="preserve"> </v>
      </c>
      <c r="AR996" s="561" t="str">
        <f t="shared" si="128"/>
        <v xml:space="preserve"> </v>
      </c>
      <c r="AS996" s="77"/>
      <c r="AT996" s="240"/>
      <c r="AU996" s="240"/>
      <c r="AV996" s="256"/>
      <c r="AW996" s="240"/>
      <c r="AX996" s="256"/>
      <c r="AY996" s="256"/>
      <c r="AZ996" s="256"/>
      <c r="BA996" s="261"/>
      <c r="BB996" s="261"/>
      <c r="BC996" s="77"/>
      <c r="BD996" s="261"/>
      <c r="BE996" s="261"/>
      <c r="BF996" s="261"/>
      <c r="BG996" s="261"/>
      <c r="BH996" s="261"/>
      <c r="BI996" s="261"/>
      <c r="BJ996" s="245"/>
      <c r="BK996" s="245"/>
      <c r="BL996" s="247"/>
      <c r="BM996" s="77"/>
      <c r="BN996" s="561" t="str">
        <f t="shared" si="125"/>
        <v xml:space="preserve"> </v>
      </c>
      <c r="BO996" s="561" t="str">
        <f t="shared" si="129"/>
        <v xml:space="preserve"> </v>
      </c>
      <c r="BP996" s="561" t="str">
        <f t="shared" si="130"/>
        <v xml:space="preserve"> </v>
      </c>
      <c r="BQ996" s="561" t="str">
        <f t="shared" si="131"/>
        <v xml:space="preserve"> </v>
      </c>
      <c r="BR996" s="77"/>
      <c r="BS996" s="145"/>
    </row>
    <row r="997" spans="1:71" s="86" customFormat="1" ht="12.75" x14ac:dyDescent="0.25">
      <c r="A997" s="365"/>
      <c r="B997" s="361">
        <f>Demography!B998</f>
        <v>0</v>
      </c>
      <c r="C997" s="361">
        <f>Demography!C998</f>
        <v>0</v>
      </c>
      <c r="D997" s="362">
        <f>Demography!D998</f>
        <v>0</v>
      </c>
      <c r="E997" s="81"/>
      <c r="F997" s="415"/>
      <c r="G997" s="416"/>
      <c r="H997" s="417"/>
      <c r="I997" s="241"/>
      <c r="J997" s="242"/>
      <c r="K997" s="243"/>
      <c r="L997" s="243"/>
      <c r="M997" s="243"/>
      <c r="N997" s="241"/>
      <c r="O997" s="248"/>
      <c r="P997" s="81"/>
      <c r="Q997" s="241"/>
      <c r="R997" s="416"/>
      <c r="S997" s="416"/>
      <c r="T997" s="81"/>
      <c r="U997" s="242"/>
      <c r="V997" s="242"/>
      <c r="W997" s="241"/>
      <c r="X997" s="242"/>
      <c r="Y997" s="241"/>
      <c r="Z997" s="241"/>
      <c r="AA997" s="241"/>
      <c r="AB997" s="243"/>
      <c r="AC997" s="243"/>
      <c r="AD997" s="77"/>
      <c r="AE997" s="243"/>
      <c r="AF997" s="243"/>
      <c r="AG997" s="243"/>
      <c r="AH997" s="243"/>
      <c r="AI997" s="243"/>
      <c r="AJ997" s="243"/>
      <c r="AK997" s="246"/>
      <c r="AL997" s="246"/>
      <c r="AM997" s="248"/>
      <c r="AN997" s="77"/>
      <c r="AO997" s="562" t="str">
        <f t="shared" si="124"/>
        <v xml:space="preserve"> </v>
      </c>
      <c r="AP997" s="562" t="str">
        <f t="shared" si="126"/>
        <v xml:space="preserve"> </v>
      </c>
      <c r="AQ997" s="562" t="str">
        <f t="shared" si="127"/>
        <v xml:space="preserve"> </v>
      </c>
      <c r="AR997" s="562" t="str">
        <f t="shared" si="128"/>
        <v xml:space="preserve"> </v>
      </c>
      <c r="AS997" s="77"/>
      <c r="AT997" s="360"/>
      <c r="AU997" s="360"/>
      <c r="AV997" s="359"/>
      <c r="AW997" s="360"/>
      <c r="AX997" s="359"/>
      <c r="AY997" s="359"/>
      <c r="AZ997" s="241"/>
      <c r="BA997" s="243"/>
      <c r="BB997" s="243"/>
      <c r="BC997" s="77"/>
      <c r="BD997" s="243"/>
      <c r="BE997" s="243"/>
      <c r="BF997" s="243"/>
      <c r="BG997" s="243"/>
      <c r="BH997" s="243"/>
      <c r="BI997" s="243"/>
      <c r="BJ997" s="246"/>
      <c r="BK997" s="246"/>
      <c r="BL997" s="248"/>
      <c r="BM997" s="77"/>
      <c r="BN997" s="562" t="str">
        <f t="shared" si="125"/>
        <v xml:space="preserve"> </v>
      </c>
      <c r="BO997" s="562" t="str">
        <f t="shared" si="129"/>
        <v xml:space="preserve"> </v>
      </c>
      <c r="BP997" s="562" t="str">
        <f t="shared" si="130"/>
        <v xml:space="preserve"> </v>
      </c>
      <c r="BQ997" s="562" t="str">
        <f t="shared" si="131"/>
        <v xml:space="preserve"> </v>
      </c>
      <c r="BR997" s="77"/>
      <c r="BS997" s="313"/>
    </row>
    <row r="998" spans="1:71" s="86" customFormat="1" ht="12.75" x14ac:dyDescent="0.25">
      <c r="A998" s="365"/>
      <c r="B998" s="147">
        <f>Demography!B999</f>
        <v>0</v>
      </c>
      <c r="C998" s="147">
        <f>Demography!C999</f>
        <v>0</v>
      </c>
      <c r="D998" s="148">
        <f>Demography!D999</f>
        <v>0</v>
      </c>
      <c r="E998" s="81"/>
      <c r="F998" s="238"/>
      <c r="G998" s="150"/>
      <c r="H998" s="414"/>
      <c r="I998" s="256"/>
      <c r="J998" s="240"/>
      <c r="K998" s="261"/>
      <c r="L998" s="261"/>
      <c r="M998" s="261"/>
      <c r="N998" s="256"/>
      <c r="O998" s="247"/>
      <c r="P998" s="81"/>
      <c r="Q998" s="256"/>
      <c r="R998" s="150"/>
      <c r="S998" s="150"/>
      <c r="T998" s="81"/>
      <c r="U998" s="240"/>
      <c r="V998" s="240"/>
      <c r="W998" s="256"/>
      <c r="X998" s="240"/>
      <c r="Y998" s="256"/>
      <c r="Z998" s="256"/>
      <c r="AA998" s="256"/>
      <c r="AB998" s="261"/>
      <c r="AC998" s="261"/>
      <c r="AD998" s="77"/>
      <c r="AE998" s="261"/>
      <c r="AF998" s="261"/>
      <c r="AG998" s="261"/>
      <c r="AH998" s="261"/>
      <c r="AI998" s="261"/>
      <c r="AJ998" s="261"/>
      <c r="AK998" s="245"/>
      <c r="AL998" s="245"/>
      <c r="AM998" s="247"/>
      <c r="AN998" s="77"/>
      <c r="AO998" s="561" t="str">
        <f t="shared" si="124"/>
        <v xml:space="preserve"> </v>
      </c>
      <c r="AP998" s="561" t="str">
        <f t="shared" si="126"/>
        <v xml:space="preserve"> </v>
      </c>
      <c r="AQ998" s="561" t="str">
        <f t="shared" si="127"/>
        <v xml:space="preserve"> </v>
      </c>
      <c r="AR998" s="561" t="str">
        <f t="shared" si="128"/>
        <v xml:space="preserve"> </v>
      </c>
      <c r="AS998" s="77"/>
      <c r="AT998" s="240"/>
      <c r="AU998" s="240"/>
      <c r="AV998" s="256"/>
      <c r="AW998" s="240"/>
      <c r="AX998" s="256"/>
      <c r="AY998" s="256"/>
      <c r="AZ998" s="256"/>
      <c r="BA998" s="261"/>
      <c r="BB998" s="261"/>
      <c r="BC998" s="77"/>
      <c r="BD998" s="261"/>
      <c r="BE998" s="261"/>
      <c r="BF998" s="261"/>
      <c r="BG998" s="261"/>
      <c r="BH998" s="261"/>
      <c r="BI998" s="261"/>
      <c r="BJ998" s="245"/>
      <c r="BK998" s="245"/>
      <c r="BL998" s="247"/>
      <c r="BM998" s="77"/>
      <c r="BN998" s="561" t="str">
        <f t="shared" si="125"/>
        <v xml:space="preserve"> </v>
      </c>
      <c r="BO998" s="561" t="str">
        <f t="shared" si="129"/>
        <v xml:space="preserve"> </v>
      </c>
      <c r="BP998" s="561" t="str">
        <f t="shared" si="130"/>
        <v xml:space="preserve"> </v>
      </c>
      <c r="BQ998" s="561" t="str">
        <f t="shared" si="131"/>
        <v xml:space="preserve"> </v>
      </c>
      <c r="BR998" s="77"/>
      <c r="BS998" s="145"/>
    </row>
    <row r="999" spans="1:71" s="86" customFormat="1" ht="12.75" x14ac:dyDescent="0.25">
      <c r="A999" s="365"/>
      <c r="B999" s="361">
        <f>Demography!B1000</f>
        <v>0</v>
      </c>
      <c r="C999" s="361">
        <f>Demography!C1000</f>
        <v>0</v>
      </c>
      <c r="D999" s="362">
        <f>Demography!D1000</f>
        <v>0</v>
      </c>
      <c r="E999" s="81"/>
      <c r="F999" s="415"/>
      <c r="G999" s="416"/>
      <c r="H999" s="417"/>
      <c r="I999" s="241"/>
      <c r="J999" s="242"/>
      <c r="K999" s="243"/>
      <c r="L999" s="243"/>
      <c r="M999" s="243"/>
      <c r="N999" s="241"/>
      <c r="O999" s="248"/>
      <c r="P999" s="81"/>
      <c r="Q999" s="241"/>
      <c r="R999" s="416"/>
      <c r="S999" s="416"/>
      <c r="T999" s="81"/>
      <c r="U999" s="242"/>
      <c r="V999" s="242"/>
      <c r="W999" s="241"/>
      <c r="X999" s="242"/>
      <c r="Y999" s="241"/>
      <c r="Z999" s="241"/>
      <c r="AA999" s="241"/>
      <c r="AB999" s="243"/>
      <c r="AC999" s="243"/>
      <c r="AD999" s="77"/>
      <c r="AE999" s="243"/>
      <c r="AF999" s="243"/>
      <c r="AG999" s="243"/>
      <c r="AH999" s="243"/>
      <c r="AI999" s="243"/>
      <c r="AJ999" s="243"/>
      <c r="AK999" s="246"/>
      <c r="AL999" s="246"/>
      <c r="AM999" s="248"/>
      <c r="AN999" s="77"/>
      <c r="AO999" s="562" t="str">
        <f t="shared" si="124"/>
        <v xml:space="preserve"> </v>
      </c>
      <c r="AP999" s="562" t="str">
        <f t="shared" si="126"/>
        <v xml:space="preserve"> </v>
      </c>
      <c r="AQ999" s="562" t="str">
        <f t="shared" si="127"/>
        <v xml:space="preserve"> </v>
      </c>
      <c r="AR999" s="562" t="str">
        <f t="shared" si="128"/>
        <v xml:space="preserve"> </v>
      </c>
      <c r="AS999" s="77"/>
      <c r="AT999" s="360"/>
      <c r="AU999" s="360"/>
      <c r="AV999" s="359"/>
      <c r="AW999" s="360"/>
      <c r="AX999" s="359"/>
      <c r="AY999" s="359"/>
      <c r="AZ999" s="241"/>
      <c r="BA999" s="243"/>
      <c r="BB999" s="243"/>
      <c r="BC999" s="77"/>
      <c r="BD999" s="243"/>
      <c r="BE999" s="243"/>
      <c r="BF999" s="243"/>
      <c r="BG999" s="243"/>
      <c r="BH999" s="243"/>
      <c r="BI999" s="243"/>
      <c r="BJ999" s="246"/>
      <c r="BK999" s="246"/>
      <c r="BL999" s="248"/>
      <c r="BM999" s="77"/>
      <c r="BN999" s="562" t="str">
        <f t="shared" si="125"/>
        <v xml:space="preserve"> </v>
      </c>
      <c r="BO999" s="562" t="str">
        <f t="shared" si="129"/>
        <v xml:space="preserve"> </v>
      </c>
      <c r="BP999" s="562" t="str">
        <f t="shared" si="130"/>
        <v xml:space="preserve"> </v>
      </c>
      <c r="BQ999" s="562" t="str">
        <f t="shared" si="131"/>
        <v xml:space="preserve"> </v>
      </c>
      <c r="BR999" s="77"/>
      <c r="BS999" s="313"/>
    </row>
    <row r="1000" spans="1:71" s="86" customFormat="1" ht="12.75" x14ac:dyDescent="0.25">
      <c r="A1000" s="365"/>
      <c r="B1000" s="147">
        <f>Demography!B1001</f>
        <v>0</v>
      </c>
      <c r="C1000" s="147">
        <f>Demography!C1001</f>
        <v>0</v>
      </c>
      <c r="D1000" s="148">
        <f>Demography!D1001</f>
        <v>0</v>
      </c>
      <c r="E1000" s="81"/>
      <c r="F1000" s="238"/>
      <c r="G1000" s="150"/>
      <c r="H1000" s="414"/>
      <c r="I1000" s="256"/>
      <c r="J1000" s="240"/>
      <c r="K1000" s="261"/>
      <c r="L1000" s="261"/>
      <c r="M1000" s="261"/>
      <c r="N1000" s="256"/>
      <c r="O1000" s="247"/>
      <c r="P1000" s="81"/>
      <c r="Q1000" s="256"/>
      <c r="R1000" s="150"/>
      <c r="S1000" s="150"/>
      <c r="T1000" s="81"/>
      <c r="U1000" s="240"/>
      <c r="V1000" s="240"/>
      <c r="W1000" s="256"/>
      <c r="X1000" s="240"/>
      <c r="Y1000" s="256"/>
      <c r="Z1000" s="256"/>
      <c r="AA1000" s="256"/>
      <c r="AB1000" s="261"/>
      <c r="AC1000" s="261"/>
      <c r="AD1000" s="77"/>
      <c r="AE1000" s="261"/>
      <c r="AF1000" s="261"/>
      <c r="AG1000" s="261"/>
      <c r="AH1000" s="261"/>
      <c r="AI1000" s="261"/>
      <c r="AJ1000" s="261"/>
      <c r="AK1000" s="245"/>
      <c r="AL1000" s="245"/>
      <c r="AM1000" s="247"/>
      <c r="AN1000" s="77"/>
      <c r="AO1000" s="561" t="str">
        <f t="shared" si="124"/>
        <v xml:space="preserve"> </v>
      </c>
      <c r="AP1000" s="561" t="str">
        <f t="shared" si="126"/>
        <v xml:space="preserve"> </v>
      </c>
      <c r="AQ1000" s="561" t="str">
        <f t="shared" si="127"/>
        <v xml:space="preserve"> </v>
      </c>
      <c r="AR1000" s="561" t="str">
        <f t="shared" si="128"/>
        <v xml:space="preserve"> </v>
      </c>
      <c r="AS1000" s="77"/>
      <c r="AT1000" s="240"/>
      <c r="AU1000" s="240"/>
      <c r="AV1000" s="256"/>
      <c r="AW1000" s="240"/>
      <c r="AX1000" s="256"/>
      <c r="AY1000" s="256"/>
      <c r="AZ1000" s="256"/>
      <c r="BA1000" s="261"/>
      <c r="BB1000" s="261"/>
      <c r="BC1000" s="77"/>
      <c r="BD1000" s="261"/>
      <c r="BE1000" s="261"/>
      <c r="BF1000" s="261"/>
      <c r="BG1000" s="261"/>
      <c r="BH1000" s="261"/>
      <c r="BI1000" s="261"/>
      <c r="BJ1000" s="245"/>
      <c r="BK1000" s="245"/>
      <c r="BL1000" s="247"/>
      <c r="BM1000" s="77"/>
      <c r="BN1000" s="561" t="str">
        <f t="shared" si="125"/>
        <v xml:space="preserve"> </v>
      </c>
      <c r="BO1000" s="561" t="str">
        <f t="shared" si="129"/>
        <v xml:space="preserve"> </v>
      </c>
      <c r="BP1000" s="561" t="str">
        <f t="shared" si="130"/>
        <v xml:space="preserve"> </v>
      </c>
      <c r="BQ1000" s="561" t="str">
        <f t="shared" si="131"/>
        <v xml:space="preserve"> </v>
      </c>
      <c r="BR1000" s="77"/>
      <c r="BS1000" s="145"/>
    </row>
    <row r="1001" spans="1:71" s="86" customFormat="1" ht="12.75" x14ac:dyDescent="0.25">
      <c r="A1001" s="365"/>
      <c r="B1001" s="361">
        <f>Demography!B1002</f>
        <v>0</v>
      </c>
      <c r="C1001" s="361">
        <f>Demography!C1002</f>
        <v>0</v>
      </c>
      <c r="D1001" s="362">
        <f>Demography!D1002</f>
        <v>0</v>
      </c>
      <c r="E1001" s="81"/>
      <c r="F1001" s="415"/>
      <c r="G1001" s="416"/>
      <c r="H1001" s="417"/>
      <c r="I1001" s="241"/>
      <c r="J1001" s="242"/>
      <c r="K1001" s="243"/>
      <c r="L1001" s="243"/>
      <c r="M1001" s="243"/>
      <c r="N1001" s="241"/>
      <c r="O1001" s="248"/>
      <c r="P1001" s="81"/>
      <c r="Q1001" s="241"/>
      <c r="R1001" s="416"/>
      <c r="S1001" s="416"/>
      <c r="T1001" s="81"/>
      <c r="U1001" s="242"/>
      <c r="V1001" s="242"/>
      <c r="W1001" s="241"/>
      <c r="X1001" s="242"/>
      <c r="Y1001" s="241"/>
      <c r="Z1001" s="241"/>
      <c r="AA1001" s="241"/>
      <c r="AB1001" s="243"/>
      <c r="AC1001" s="243"/>
      <c r="AD1001" s="77"/>
      <c r="AE1001" s="243"/>
      <c r="AF1001" s="243"/>
      <c r="AG1001" s="243"/>
      <c r="AH1001" s="243"/>
      <c r="AI1001" s="243"/>
      <c r="AJ1001" s="243"/>
      <c r="AK1001" s="246"/>
      <c r="AL1001" s="246"/>
      <c r="AM1001" s="248"/>
      <c r="AN1001" s="77"/>
      <c r="AO1001" s="562" t="str">
        <f t="shared" si="124"/>
        <v xml:space="preserve"> </v>
      </c>
      <c r="AP1001" s="562" t="str">
        <f t="shared" si="126"/>
        <v xml:space="preserve"> </v>
      </c>
      <c r="AQ1001" s="562" t="str">
        <f t="shared" si="127"/>
        <v xml:space="preserve"> </v>
      </c>
      <c r="AR1001" s="562" t="str">
        <f t="shared" si="128"/>
        <v xml:space="preserve"> </v>
      </c>
      <c r="AS1001" s="77"/>
      <c r="AT1001" s="360"/>
      <c r="AU1001" s="360"/>
      <c r="AV1001" s="359"/>
      <c r="AW1001" s="360"/>
      <c r="AX1001" s="359"/>
      <c r="AY1001" s="359"/>
      <c r="AZ1001" s="241"/>
      <c r="BA1001" s="243"/>
      <c r="BB1001" s="243"/>
      <c r="BC1001" s="77"/>
      <c r="BD1001" s="243"/>
      <c r="BE1001" s="243"/>
      <c r="BF1001" s="243"/>
      <c r="BG1001" s="243"/>
      <c r="BH1001" s="243"/>
      <c r="BI1001" s="243"/>
      <c r="BJ1001" s="246"/>
      <c r="BK1001" s="246"/>
      <c r="BL1001" s="248"/>
      <c r="BM1001" s="77"/>
      <c r="BN1001" s="562" t="str">
        <f t="shared" si="125"/>
        <v xml:space="preserve"> </v>
      </c>
      <c r="BO1001" s="562" t="str">
        <f t="shared" si="129"/>
        <v xml:space="preserve"> </v>
      </c>
      <c r="BP1001" s="562" t="str">
        <f t="shared" si="130"/>
        <v xml:space="preserve"> </v>
      </c>
      <c r="BQ1001" s="562" t="str">
        <f t="shared" si="131"/>
        <v xml:space="preserve"> </v>
      </c>
      <c r="BR1001" s="77"/>
      <c r="BS1001" s="313"/>
    </row>
    <row r="1002" spans="1:71" s="86" customFormat="1" ht="12.75" x14ac:dyDescent="0.25">
      <c r="A1002" s="365"/>
      <c r="B1002" s="147">
        <f>Demography!B1003</f>
        <v>0</v>
      </c>
      <c r="C1002" s="147">
        <f>Demography!C1003</f>
        <v>0</v>
      </c>
      <c r="D1002" s="148">
        <f>Demography!D1003</f>
        <v>0</v>
      </c>
      <c r="E1002" s="81"/>
      <c r="F1002" s="238"/>
      <c r="G1002" s="150"/>
      <c r="H1002" s="414"/>
      <c r="I1002" s="256"/>
      <c r="J1002" s="240"/>
      <c r="K1002" s="261"/>
      <c r="L1002" s="261"/>
      <c r="M1002" s="261"/>
      <c r="N1002" s="256"/>
      <c r="O1002" s="247"/>
      <c r="P1002" s="81"/>
      <c r="Q1002" s="256"/>
      <c r="R1002" s="150"/>
      <c r="S1002" s="150"/>
      <c r="T1002" s="81"/>
      <c r="U1002" s="240"/>
      <c r="V1002" s="240"/>
      <c r="W1002" s="256"/>
      <c r="X1002" s="240"/>
      <c r="Y1002" s="256"/>
      <c r="Z1002" s="256"/>
      <c r="AA1002" s="256"/>
      <c r="AB1002" s="261"/>
      <c r="AC1002" s="261"/>
      <c r="AD1002" s="77"/>
      <c r="AE1002" s="261"/>
      <c r="AF1002" s="261"/>
      <c r="AG1002" s="261"/>
      <c r="AH1002" s="261"/>
      <c r="AI1002" s="261"/>
      <c r="AJ1002" s="261"/>
      <c r="AK1002" s="245"/>
      <c r="AL1002" s="245"/>
      <c r="AM1002" s="247"/>
      <c r="AN1002" s="77"/>
      <c r="AO1002" s="561" t="str">
        <f t="shared" si="124"/>
        <v xml:space="preserve"> </v>
      </c>
      <c r="AP1002" s="561" t="str">
        <f t="shared" si="126"/>
        <v xml:space="preserve"> </v>
      </c>
      <c r="AQ1002" s="561" t="str">
        <f t="shared" si="127"/>
        <v xml:space="preserve"> </v>
      </c>
      <c r="AR1002" s="561" t="str">
        <f t="shared" si="128"/>
        <v xml:space="preserve"> </v>
      </c>
      <c r="AS1002" s="77"/>
      <c r="AT1002" s="240"/>
      <c r="AU1002" s="240"/>
      <c r="AV1002" s="256"/>
      <c r="AW1002" s="240"/>
      <c r="AX1002" s="256"/>
      <c r="AY1002" s="256"/>
      <c r="AZ1002" s="256"/>
      <c r="BA1002" s="261"/>
      <c r="BB1002" s="261"/>
      <c r="BC1002" s="77"/>
      <c r="BD1002" s="261"/>
      <c r="BE1002" s="261"/>
      <c r="BF1002" s="261"/>
      <c r="BG1002" s="261"/>
      <c r="BH1002" s="261"/>
      <c r="BI1002" s="261"/>
      <c r="BJ1002" s="245"/>
      <c r="BK1002" s="245"/>
      <c r="BL1002" s="247"/>
      <c r="BM1002" s="77"/>
      <c r="BN1002" s="561" t="str">
        <f t="shared" si="125"/>
        <v xml:space="preserve"> </v>
      </c>
      <c r="BO1002" s="561" t="str">
        <f t="shared" si="129"/>
        <v xml:space="preserve"> </v>
      </c>
      <c r="BP1002" s="561" t="str">
        <f t="shared" si="130"/>
        <v xml:space="preserve"> </v>
      </c>
      <c r="BQ1002" s="561" t="str">
        <f t="shared" si="131"/>
        <v xml:space="preserve"> </v>
      </c>
      <c r="BR1002" s="77"/>
      <c r="BS1002" s="145"/>
    </row>
    <row r="1003" spans="1:71" s="86" customFormat="1" ht="12.75" x14ac:dyDescent="0.25">
      <c r="A1003" s="365"/>
      <c r="B1003" s="361">
        <f>Demography!B1004</f>
        <v>0</v>
      </c>
      <c r="C1003" s="361">
        <f>Demography!C1004</f>
        <v>0</v>
      </c>
      <c r="D1003" s="362">
        <f>Demography!D1004</f>
        <v>0</v>
      </c>
      <c r="E1003" s="81"/>
      <c r="F1003" s="415"/>
      <c r="G1003" s="416"/>
      <c r="H1003" s="417"/>
      <c r="I1003" s="241"/>
      <c r="J1003" s="242"/>
      <c r="K1003" s="243"/>
      <c r="L1003" s="243"/>
      <c r="M1003" s="243"/>
      <c r="N1003" s="241"/>
      <c r="O1003" s="248"/>
      <c r="P1003" s="81"/>
      <c r="Q1003" s="241"/>
      <c r="R1003" s="416"/>
      <c r="S1003" s="416"/>
      <c r="T1003" s="81"/>
      <c r="U1003" s="242"/>
      <c r="V1003" s="242"/>
      <c r="W1003" s="241"/>
      <c r="X1003" s="242"/>
      <c r="Y1003" s="241"/>
      <c r="Z1003" s="241"/>
      <c r="AA1003" s="241"/>
      <c r="AB1003" s="243"/>
      <c r="AC1003" s="243"/>
      <c r="AD1003" s="77"/>
      <c r="AE1003" s="243"/>
      <c r="AF1003" s="243"/>
      <c r="AG1003" s="243"/>
      <c r="AH1003" s="243"/>
      <c r="AI1003" s="243"/>
      <c r="AJ1003" s="243"/>
      <c r="AK1003" s="246"/>
      <c r="AL1003" s="246"/>
      <c r="AM1003" s="248"/>
      <c r="AN1003" s="77"/>
      <c r="AO1003" s="562" t="str">
        <f t="shared" si="124"/>
        <v xml:space="preserve"> </v>
      </c>
      <c r="AP1003" s="562" t="str">
        <f t="shared" si="126"/>
        <v xml:space="preserve"> </v>
      </c>
      <c r="AQ1003" s="562" t="str">
        <f t="shared" si="127"/>
        <v xml:space="preserve"> </v>
      </c>
      <c r="AR1003" s="562" t="str">
        <f t="shared" si="128"/>
        <v xml:space="preserve"> </v>
      </c>
      <c r="AS1003" s="77"/>
      <c r="AT1003" s="360"/>
      <c r="AU1003" s="360"/>
      <c r="AV1003" s="359"/>
      <c r="AW1003" s="360"/>
      <c r="AX1003" s="359"/>
      <c r="AY1003" s="359"/>
      <c r="AZ1003" s="241"/>
      <c r="BA1003" s="243"/>
      <c r="BB1003" s="243"/>
      <c r="BC1003" s="77"/>
      <c r="BD1003" s="243"/>
      <c r="BE1003" s="243"/>
      <c r="BF1003" s="243"/>
      <c r="BG1003" s="243"/>
      <c r="BH1003" s="243"/>
      <c r="BI1003" s="243"/>
      <c r="BJ1003" s="246"/>
      <c r="BK1003" s="246"/>
      <c r="BL1003" s="248"/>
      <c r="BM1003" s="77"/>
      <c r="BN1003" s="562" t="str">
        <f t="shared" si="125"/>
        <v xml:space="preserve"> </v>
      </c>
      <c r="BO1003" s="562" t="str">
        <f t="shared" si="129"/>
        <v xml:space="preserve"> </v>
      </c>
      <c r="BP1003" s="562" t="str">
        <f t="shared" si="130"/>
        <v xml:space="preserve"> </v>
      </c>
      <c r="BQ1003" s="562" t="str">
        <f t="shared" si="131"/>
        <v xml:space="preserve"> </v>
      </c>
      <c r="BR1003" s="77"/>
      <c r="BS1003" s="313"/>
    </row>
    <row r="1004" spans="1:71" s="86" customFormat="1" ht="12.75" x14ac:dyDescent="0.25">
      <c r="A1004" s="365"/>
      <c r="B1004" s="147">
        <f>Demography!B1005</f>
        <v>0</v>
      </c>
      <c r="C1004" s="147">
        <f>Demography!C1005</f>
        <v>0</v>
      </c>
      <c r="D1004" s="148">
        <f>Demography!D1005</f>
        <v>0</v>
      </c>
      <c r="E1004" s="81"/>
      <c r="F1004" s="238"/>
      <c r="G1004" s="150"/>
      <c r="H1004" s="414"/>
      <c r="I1004" s="256"/>
      <c r="J1004" s="240"/>
      <c r="K1004" s="261"/>
      <c r="L1004" s="261"/>
      <c r="M1004" s="261"/>
      <c r="N1004" s="256"/>
      <c r="O1004" s="247"/>
      <c r="P1004" s="81"/>
      <c r="Q1004" s="256"/>
      <c r="R1004" s="150"/>
      <c r="S1004" s="150"/>
      <c r="T1004" s="81"/>
      <c r="U1004" s="240"/>
      <c r="V1004" s="240"/>
      <c r="W1004" s="256"/>
      <c r="X1004" s="240"/>
      <c r="Y1004" s="256"/>
      <c r="Z1004" s="256"/>
      <c r="AA1004" s="256"/>
      <c r="AB1004" s="261"/>
      <c r="AC1004" s="261"/>
      <c r="AD1004" s="77"/>
      <c r="AE1004" s="261"/>
      <c r="AF1004" s="261"/>
      <c r="AG1004" s="261"/>
      <c r="AH1004" s="261"/>
      <c r="AI1004" s="261"/>
      <c r="AJ1004" s="261"/>
      <c r="AK1004" s="245"/>
      <c r="AL1004" s="245"/>
      <c r="AM1004" s="247"/>
      <c r="AN1004" s="77"/>
      <c r="AO1004" s="561" t="str">
        <f t="shared" si="124"/>
        <v xml:space="preserve"> </v>
      </c>
      <c r="AP1004" s="561" t="str">
        <f t="shared" si="126"/>
        <v xml:space="preserve"> </v>
      </c>
      <c r="AQ1004" s="561" t="str">
        <f t="shared" si="127"/>
        <v xml:space="preserve"> </v>
      </c>
      <c r="AR1004" s="561" t="str">
        <f t="shared" si="128"/>
        <v xml:space="preserve"> </v>
      </c>
      <c r="AS1004" s="77"/>
      <c r="AT1004" s="240"/>
      <c r="AU1004" s="240"/>
      <c r="AV1004" s="256"/>
      <c r="AW1004" s="240"/>
      <c r="AX1004" s="256"/>
      <c r="AY1004" s="256"/>
      <c r="AZ1004" s="256"/>
      <c r="BA1004" s="261"/>
      <c r="BB1004" s="261"/>
      <c r="BC1004" s="77"/>
      <c r="BD1004" s="261"/>
      <c r="BE1004" s="261"/>
      <c r="BF1004" s="261"/>
      <c r="BG1004" s="261"/>
      <c r="BH1004" s="261"/>
      <c r="BI1004" s="261"/>
      <c r="BJ1004" s="245"/>
      <c r="BK1004" s="245"/>
      <c r="BL1004" s="247"/>
      <c r="BM1004" s="77"/>
      <c r="BN1004" s="561" t="str">
        <f t="shared" si="125"/>
        <v xml:space="preserve"> </v>
      </c>
      <c r="BO1004" s="561" t="str">
        <f t="shared" si="129"/>
        <v xml:space="preserve"> </v>
      </c>
      <c r="BP1004" s="561" t="str">
        <f t="shared" si="130"/>
        <v xml:space="preserve"> </v>
      </c>
      <c r="BQ1004" s="561" t="str">
        <f t="shared" si="131"/>
        <v xml:space="preserve"> </v>
      </c>
      <c r="BR1004" s="77"/>
      <c r="BS1004" s="145"/>
    </row>
    <row r="1005" spans="1:71" s="86" customFormat="1" ht="12.75" x14ac:dyDescent="0.25">
      <c r="A1005" s="365"/>
      <c r="B1005" s="361">
        <f>Demography!B1006</f>
        <v>0</v>
      </c>
      <c r="C1005" s="361">
        <f>Demography!C1006</f>
        <v>0</v>
      </c>
      <c r="D1005" s="362">
        <f>Demography!D1006</f>
        <v>0</v>
      </c>
      <c r="E1005" s="81"/>
      <c r="F1005" s="415"/>
      <c r="G1005" s="416"/>
      <c r="H1005" s="417"/>
      <c r="I1005" s="241"/>
      <c r="J1005" s="242"/>
      <c r="K1005" s="243"/>
      <c r="L1005" s="243"/>
      <c r="M1005" s="243"/>
      <c r="N1005" s="241"/>
      <c r="O1005" s="248"/>
      <c r="P1005" s="81"/>
      <c r="Q1005" s="241"/>
      <c r="R1005" s="416"/>
      <c r="S1005" s="416"/>
      <c r="T1005" s="81"/>
      <c r="U1005" s="242"/>
      <c r="V1005" s="242"/>
      <c r="W1005" s="241"/>
      <c r="X1005" s="242"/>
      <c r="Y1005" s="241"/>
      <c r="Z1005" s="241"/>
      <c r="AA1005" s="241"/>
      <c r="AB1005" s="243"/>
      <c r="AC1005" s="243"/>
      <c r="AD1005" s="77"/>
      <c r="AE1005" s="243"/>
      <c r="AF1005" s="243"/>
      <c r="AG1005" s="243"/>
      <c r="AH1005" s="243"/>
      <c r="AI1005" s="243"/>
      <c r="AJ1005" s="243"/>
      <c r="AK1005" s="246"/>
      <c r="AL1005" s="246"/>
      <c r="AM1005" s="248"/>
      <c r="AN1005" s="77"/>
      <c r="AO1005" s="562" t="str">
        <f t="shared" si="124"/>
        <v xml:space="preserve"> </v>
      </c>
      <c r="AP1005" s="562" t="str">
        <f t="shared" si="126"/>
        <v xml:space="preserve"> </v>
      </c>
      <c r="AQ1005" s="562" t="str">
        <f t="shared" si="127"/>
        <v xml:space="preserve"> </v>
      </c>
      <c r="AR1005" s="562" t="str">
        <f t="shared" si="128"/>
        <v xml:space="preserve"> </v>
      </c>
      <c r="AS1005" s="77"/>
      <c r="AT1005" s="360"/>
      <c r="AU1005" s="360"/>
      <c r="AV1005" s="359"/>
      <c r="AW1005" s="360"/>
      <c r="AX1005" s="359"/>
      <c r="AY1005" s="359"/>
      <c r="AZ1005" s="241"/>
      <c r="BA1005" s="243"/>
      <c r="BB1005" s="243"/>
      <c r="BC1005" s="77"/>
      <c r="BD1005" s="243"/>
      <c r="BE1005" s="243"/>
      <c r="BF1005" s="243"/>
      <c r="BG1005" s="243"/>
      <c r="BH1005" s="243"/>
      <c r="BI1005" s="243"/>
      <c r="BJ1005" s="246"/>
      <c r="BK1005" s="246"/>
      <c r="BL1005" s="248"/>
      <c r="BM1005" s="77"/>
      <c r="BN1005" s="562" t="str">
        <f t="shared" si="125"/>
        <v xml:space="preserve"> </v>
      </c>
      <c r="BO1005" s="562" t="str">
        <f t="shared" si="129"/>
        <v xml:space="preserve"> </v>
      </c>
      <c r="BP1005" s="562" t="str">
        <f t="shared" si="130"/>
        <v xml:space="preserve"> </v>
      </c>
      <c r="BQ1005" s="562" t="str">
        <f t="shared" si="131"/>
        <v xml:space="preserve"> </v>
      </c>
      <c r="BR1005" s="77"/>
      <c r="BS1005" s="313"/>
    </row>
    <row r="1006" spans="1:71" s="86" customFormat="1" ht="12.75" x14ac:dyDescent="0.25">
      <c r="A1006" s="365"/>
      <c r="B1006" s="147">
        <f>Demography!B1007</f>
        <v>0</v>
      </c>
      <c r="C1006" s="147">
        <f>Demography!C1007</f>
        <v>0</v>
      </c>
      <c r="D1006" s="148">
        <f>Demography!D1007</f>
        <v>0</v>
      </c>
      <c r="E1006" s="81"/>
      <c r="F1006" s="238"/>
      <c r="G1006" s="150"/>
      <c r="H1006" s="414"/>
      <c r="I1006" s="256"/>
      <c r="J1006" s="240"/>
      <c r="K1006" s="261"/>
      <c r="L1006" s="261"/>
      <c r="M1006" s="261"/>
      <c r="N1006" s="256"/>
      <c r="O1006" s="247"/>
      <c r="P1006" s="81"/>
      <c r="Q1006" s="256"/>
      <c r="R1006" s="150"/>
      <c r="S1006" s="150"/>
      <c r="T1006" s="81"/>
      <c r="U1006" s="240"/>
      <c r="V1006" s="240"/>
      <c r="W1006" s="256"/>
      <c r="X1006" s="240"/>
      <c r="Y1006" s="256"/>
      <c r="Z1006" s="256"/>
      <c r="AA1006" s="256"/>
      <c r="AB1006" s="261"/>
      <c r="AC1006" s="261"/>
      <c r="AD1006" s="77"/>
      <c r="AE1006" s="261"/>
      <c r="AF1006" s="261"/>
      <c r="AG1006" s="261"/>
      <c r="AH1006" s="261"/>
      <c r="AI1006" s="261"/>
      <c r="AJ1006" s="261"/>
      <c r="AK1006" s="245"/>
      <c r="AL1006" s="245"/>
      <c r="AM1006" s="247"/>
      <c r="AN1006" s="77"/>
      <c r="AO1006" s="561" t="str">
        <f t="shared" si="124"/>
        <v xml:space="preserve"> </v>
      </c>
      <c r="AP1006" s="561" t="str">
        <f t="shared" si="126"/>
        <v xml:space="preserve"> </v>
      </c>
      <c r="AQ1006" s="561" t="str">
        <f t="shared" si="127"/>
        <v xml:space="preserve"> </v>
      </c>
      <c r="AR1006" s="561" t="str">
        <f t="shared" si="128"/>
        <v xml:space="preserve"> </v>
      </c>
      <c r="AS1006" s="77"/>
      <c r="AT1006" s="240"/>
      <c r="AU1006" s="240"/>
      <c r="AV1006" s="256"/>
      <c r="AW1006" s="240"/>
      <c r="AX1006" s="256"/>
      <c r="AY1006" s="256"/>
      <c r="AZ1006" s="256"/>
      <c r="BA1006" s="261"/>
      <c r="BB1006" s="261"/>
      <c r="BC1006" s="77"/>
      <c r="BD1006" s="261"/>
      <c r="BE1006" s="261"/>
      <c r="BF1006" s="261"/>
      <c r="BG1006" s="261"/>
      <c r="BH1006" s="261"/>
      <c r="BI1006" s="261"/>
      <c r="BJ1006" s="245"/>
      <c r="BK1006" s="245"/>
      <c r="BL1006" s="247"/>
      <c r="BM1006" s="77"/>
      <c r="BN1006" s="561" t="str">
        <f t="shared" si="125"/>
        <v xml:space="preserve"> </v>
      </c>
      <c r="BO1006" s="561" t="str">
        <f t="shared" si="129"/>
        <v xml:space="preserve"> </v>
      </c>
      <c r="BP1006" s="561" t="str">
        <f t="shared" si="130"/>
        <v xml:space="preserve"> </v>
      </c>
      <c r="BQ1006" s="561" t="str">
        <f t="shared" si="131"/>
        <v xml:space="preserve"> </v>
      </c>
      <c r="BR1006" s="77"/>
      <c r="BS1006" s="145"/>
    </row>
    <row r="1007" spans="1:71" s="86" customFormat="1" ht="12.75" x14ac:dyDescent="0.25">
      <c r="A1007" s="365"/>
      <c r="B1007" s="361">
        <f>Demography!B1008</f>
        <v>0</v>
      </c>
      <c r="C1007" s="361">
        <f>Demography!C1008</f>
        <v>0</v>
      </c>
      <c r="D1007" s="362">
        <f>Demography!D1008</f>
        <v>0</v>
      </c>
      <c r="E1007" s="81"/>
      <c r="F1007" s="415"/>
      <c r="G1007" s="416"/>
      <c r="H1007" s="417"/>
      <c r="I1007" s="241"/>
      <c r="J1007" s="242"/>
      <c r="K1007" s="243"/>
      <c r="L1007" s="243"/>
      <c r="M1007" s="243"/>
      <c r="N1007" s="241"/>
      <c r="O1007" s="248"/>
      <c r="P1007" s="81"/>
      <c r="Q1007" s="241"/>
      <c r="R1007" s="416"/>
      <c r="S1007" s="416"/>
      <c r="T1007" s="81"/>
      <c r="U1007" s="242"/>
      <c r="V1007" s="242"/>
      <c r="W1007" s="241"/>
      <c r="X1007" s="242"/>
      <c r="Y1007" s="241"/>
      <c r="Z1007" s="241"/>
      <c r="AA1007" s="241"/>
      <c r="AB1007" s="243"/>
      <c r="AC1007" s="243"/>
      <c r="AD1007" s="77"/>
      <c r="AE1007" s="243"/>
      <c r="AF1007" s="243"/>
      <c r="AG1007" s="243"/>
      <c r="AH1007" s="243"/>
      <c r="AI1007" s="243"/>
      <c r="AJ1007" s="243"/>
      <c r="AK1007" s="246"/>
      <c r="AL1007" s="246"/>
      <c r="AM1007" s="248"/>
      <c r="AN1007" s="77"/>
      <c r="AO1007" s="562" t="str">
        <f t="shared" si="124"/>
        <v xml:space="preserve"> </v>
      </c>
      <c r="AP1007" s="562" t="str">
        <f t="shared" si="126"/>
        <v xml:space="preserve"> </v>
      </c>
      <c r="AQ1007" s="562" t="str">
        <f t="shared" si="127"/>
        <v xml:space="preserve"> </v>
      </c>
      <c r="AR1007" s="562" t="str">
        <f t="shared" si="128"/>
        <v xml:space="preserve"> </v>
      </c>
      <c r="AS1007" s="77"/>
      <c r="AT1007" s="360"/>
      <c r="AU1007" s="360"/>
      <c r="AV1007" s="359"/>
      <c r="AW1007" s="360"/>
      <c r="AX1007" s="359"/>
      <c r="AY1007" s="359"/>
      <c r="AZ1007" s="241"/>
      <c r="BA1007" s="243"/>
      <c r="BB1007" s="243"/>
      <c r="BC1007" s="77"/>
      <c r="BD1007" s="243"/>
      <c r="BE1007" s="243"/>
      <c r="BF1007" s="243"/>
      <c r="BG1007" s="243"/>
      <c r="BH1007" s="243"/>
      <c r="BI1007" s="243"/>
      <c r="BJ1007" s="246"/>
      <c r="BK1007" s="246"/>
      <c r="BL1007" s="248"/>
      <c r="BM1007" s="77"/>
      <c r="BN1007" s="562" t="str">
        <f t="shared" si="125"/>
        <v xml:space="preserve"> </v>
      </c>
      <c r="BO1007" s="562" t="str">
        <f t="shared" si="129"/>
        <v xml:space="preserve"> </v>
      </c>
      <c r="BP1007" s="562" t="str">
        <f t="shared" si="130"/>
        <v xml:space="preserve"> </v>
      </c>
      <c r="BQ1007" s="562" t="str">
        <f t="shared" si="131"/>
        <v xml:space="preserve"> </v>
      </c>
      <c r="BR1007" s="77"/>
      <c r="BS1007" s="313"/>
    </row>
    <row r="1008" spans="1:71" s="86" customFormat="1" ht="12.75" x14ac:dyDescent="0.25">
      <c r="A1008" s="365"/>
      <c r="B1008" s="147">
        <f>Demography!B1009</f>
        <v>0</v>
      </c>
      <c r="C1008" s="147">
        <f>Demography!C1009</f>
        <v>0</v>
      </c>
      <c r="D1008" s="148">
        <f>Demography!D1009</f>
        <v>0</v>
      </c>
      <c r="E1008" s="81"/>
      <c r="F1008" s="238"/>
      <c r="G1008" s="150"/>
      <c r="H1008" s="414"/>
      <c r="I1008" s="256"/>
      <c r="J1008" s="240"/>
      <c r="K1008" s="261"/>
      <c r="L1008" s="261"/>
      <c r="M1008" s="261"/>
      <c r="N1008" s="256"/>
      <c r="O1008" s="247"/>
      <c r="P1008" s="81"/>
      <c r="Q1008" s="256"/>
      <c r="R1008" s="150"/>
      <c r="S1008" s="150"/>
      <c r="T1008" s="81"/>
      <c r="U1008" s="240"/>
      <c r="V1008" s="240"/>
      <c r="W1008" s="256"/>
      <c r="X1008" s="240"/>
      <c r="Y1008" s="256"/>
      <c r="Z1008" s="256"/>
      <c r="AA1008" s="256"/>
      <c r="AB1008" s="261"/>
      <c r="AC1008" s="261"/>
      <c r="AD1008" s="77"/>
      <c r="AE1008" s="261"/>
      <c r="AF1008" s="261"/>
      <c r="AG1008" s="261"/>
      <c r="AH1008" s="261"/>
      <c r="AI1008" s="261"/>
      <c r="AJ1008" s="261"/>
      <c r="AK1008" s="245"/>
      <c r="AL1008" s="245"/>
      <c r="AM1008" s="247"/>
      <c r="AN1008" s="77"/>
      <c r="AO1008" s="561" t="str">
        <f t="shared" si="124"/>
        <v xml:space="preserve"> </v>
      </c>
      <c r="AP1008" s="561" t="str">
        <f t="shared" si="126"/>
        <v xml:space="preserve"> </v>
      </c>
      <c r="AQ1008" s="561" t="str">
        <f t="shared" si="127"/>
        <v xml:space="preserve"> </v>
      </c>
      <c r="AR1008" s="561" t="str">
        <f t="shared" si="128"/>
        <v xml:space="preserve"> </v>
      </c>
      <c r="AS1008" s="77"/>
      <c r="AT1008" s="240"/>
      <c r="AU1008" s="240"/>
      <c r="AV1008" s="256"/>
      <c r="AW1008" s="240"/>
      <c r="AX1008" s="256"/>
      <c r="AY1008" s="256"/>
      <c r="AZ1008" s="256"/>
      <c r="BA1008" s="261"/>
      <c r="BB1008" s="261"/>
      <c r="BC1008" s="77"/>
      <c r="BD1008" s="261"/>
      <c r="BE1008" s="261"/>
      <c r="BF1008" s="261"/>
      <c r="BG1008" s="261"/>
      <c r="BH1008" s="261"/>
      <c r="BI1008" s="261"/>
      <c r="BJ1008" s="245"/>
      <c r="BK1008" s="245"/>
      <c r="BL1008" s="247"/>
      <c r="BM1008" s="77"/>
      <c r="BN1008" s="561" t="str">
        <f t="shared" si="125"/>
        <v xml:space="preserve"> </v>
      </c>
      <c r="BO1008" s="561" t="str">
        <f t="shared" si="129"/>
        <v xml:space="preserve"> </v>
      </c>
      <c r="BP1008" s="561" t="str">
        <f t="shared" si="130"/>
        <v xml:space="preserve"> </v>
      </c>
      <c r="BQ1008" s="561" t="str">
        <f t="shared" si="131"/>
        <v xml:space="preserve"> </v>
      </c>
      <c r="BR1008" s="77"/>
      <c r="BS1008" s="145"/>
    </row>
    <row r="1009" spans="1:71" s="86" customFormat="1" ht="12.75" x14ac:dyDescent="0.25">
      <c r="A1009" s="365"/>
      <c r="B1009" s="361">
        <f>Demography!B1010</f>
        <v>0</v>
      </c>
      <c r="C1009" s="361">
        <f>Demography!C1010</f>
        <v>0</v>
      </c>
      <c r="D1009" s="362">
        <f>Demography!D1010</f>
        <v>0</v>
      </c>
      <c r="E1009" s="81"/>
      <c r="F1009" s="415"/>
      <c r="G1009" s="416"/>
      <c r="H1009" s="417"/>
      <c r="I1009" s="241"/>
      <c r="J1009" s="242"/>
      <c r="K1009" s="243"/>
      <c r="L1009" s="243"/>
      <c r="M1009" s="243"/>
      <c r="N1009" s="241"/>
      <c r="O1009" s="248"/>
      <c r="P1009" s="81"/>
      <c r="Q1009" s="241"/>
      <c r="R1009" s="416"/>
      <c r="S1009" s="416"/>
      <c r="T1009" s="81"/>
      <c r="U1009" s="242"/>
      <c r="V1009" s="242"/>
      <c r="W1009" s="241"/>
      <c r="X1009" s="242"/>
      <c r="Y1009" s="241"/>
      <c r="Z1009" s="241"/>
      <c r="AA1009" s="241"/>
      <c r="AB1009" s="243"/>
      <c r="AC1009" s="243"/>
      <c r="AD1009" s="77"/>
      <c r="AE1009" s="243"/>
      <c r="AF1009" s="243"/>
      <c r="AG1009" s="243"/>
      <c r="AH1009" s="243"/>
      <c r="AI1009" s="243"/>
      <c r="AJ1009" s="243"/>
      <c r="AK1009" s="246"/>
      <c r="AL1009" s="246"/>
      <c r="AM1009" s="248"/>
      <c r="AN1009" s="77"/>
      <c r="AO1009" s="562" t="str">
        <f t="shared" si="124"/>
        <v xml:space="preserve"> </v>
      </c>
      <c r="AP1009" s="562" t="str">
        <f t="shared" si="126"/>
        <v xml:space="preserve"> </v>
      </c>
      <c r="AQ1009" s="562" t="str">
        <f t="shared" si="127"/>
        <v xml:space="preserve"> </v>
      </c>
      <c r="AR1009" s="562" t="str">
        <f t="shared" si="128"/>
        <v xml:space="preserve"> </v>
      </c>
      <c r="AS1009" s="77"/>
      <c r="AT1009" s="360"/>
      <c r="AU1009" s="360"/>
      <c r="AV1009" s="359"/>
      <c r="AW1009" s="360"/>
      <c r="AX1009" s="359"/>
      <c r="AY1009" s="359"/>
      <c r="AZ1009" s="241"/>
      <c r="BA1009" s="243"/>
      <c r="BB1009" s="243"/>
      <c r="BC1009" s="77"/>
      <c r="BD1009" s="243"/>
      <c r="BE1009" s="243"/>
      <c r="BF1009" s="243"/>
      <c r="BG1009" s="243"/>
      <c r="BH1009" s="243"/>
      <c r="BI1009" s="243"/>
      <c r="BJ1009" s="246"/>
      <c r="BK1009" s="246"/>
      <c r="BL1009" s="248"/>
      <c r="BM1009" s="77"/>
      <c r="BN1009" s="562" t="str">
        <f t="shared" si="125"/>
        <v xml:space="preserve"> </v>
      </c>
      <c r="BO1009" s="562" t="str">
        <f t="shared" si="129"/>
        <v xml:space="preserve"> </v>
      </c>
      <c r="BP1009" s="562" t="str">
        <f t="shared" si="130"/>
        <v xml:space="preserve"> </v>
      </c>
      <c r="BQ1009" s="562" t="str">
        <f t="shared" si="131"/>
        <v xml:space="preserve"> </v>
      </c>
      <c r="BR1009" s="77"/>
      <c r="BS1009" s="313"/>
    </row>
    <row r="1010" spans="1:71" s="86" customFormat="1" ht="12.75" x14ac:dyDescent="0.25">
      <c r="A1010" s="365"/>
      <c r="B1010" s="147">
        <f>Demography!B1011</f>
        <v>0</v>
      </c>
      <c r="C1010" s="147">
        <f>Demography!C1011</f>
        <v>0</v>
      </c>
      <c r="D1010" s="148">
        <f>Demography!D1011</f>
        <v>0</v>
      </c>
      <c r="E1010" s="81"/>
      <c r="F1010" s="238"/>
      <c r="G1010" s="150"/>
      <c r="H1010" s="414"/>
      <c r="I1010" s="256"/>
      <c r="J1010" s="240"/>
      <c r="K1010" s="261"/>
      <c r="L1010" s="261"/>
      <c r="M1010" s="261"/>
      <c r="N1010" s="256"/>
      <c r="O1010" s="247"/>
      <c r="P1010" s="81"/>
      <c r="Q1010" s="256"/>
      <c r="R1010" s="150"/>
      <c r="S1010" s="150"/>
      <c r="T1010" s="81"/>
      <c r="U1010" s="240"/>
      <c r="V1010" s="240"/>
      <c r="W1010" s="256"/>
      <c r="X1010" s="240"/>
      <c r="Y1010" s="256"/>
      <c r="Z1010" s="256"/>
      <c r="AA1010" s="256"/>
      <c r="AB1010" s="261"/>
      <c r="AC1010" s="261"/>
      <c r="AD1010" s="77"/>
      <c r="AE1010" s="261"/>
      <c r="AF1010" s="261"/>
      <c r="AG1010" s="261"/>
      <c r="AH1010" s="261"/>
      <c r="AI1010" s="261"/>
      <c r="AJ1010" s="261"/>
      <c r="AK1010" s="245"/>
      <c r="AL1010" s="245"/>
      <c r="AM1010" s="247"/>
      <c r="AN1010" s="77"/>
      <c r="AO1010" s="561" t="str">
        <f t="shared" si="124"/>
        <v xml:space="preserve"> </v>
      </c>
      <c r="AP1010" s="561" t="str">
        <f t="shared" si="126"/>
        <v xml:space="preserve"> </v>
      </c>
      <c r="AQ1010" s="561" t="str">
        <f t="shared" si="127"/>
        <v xml:space="preserve"> </v>
      </c>
      <c r="AR1010" s="561" t="str">
        <f t="shared" si="128"/>
        <v xml:space="preserve"> </v>
      </c>
      <c r="AS1010" s="77"/>
      <c r="AT1010" s="240"/>
      <c r="AU1010" s="240"/>
      <c r="AV1010" s="256"/>
      <c r="AW1010" s="240"/>
      <c r="AX1010" s="256"/>
      <c r="AY1010" s="256"/>
      <c r="AZ1010" s="256"/>
      <c r="BA1010" s="261"/>
      <c r="BB1010" s="261"/>
      <c r="BC1010" s="77"/>
      <c r="BD1010" s="261"/>
      <c r="BE1010" s="261"/>
      <c r="BF1010" s="261"/>
      <c r="BG1010" s="261"/>
      <c r="BH1010" s="261"/>
      <c r="BI1010" s="261"/>
      <c r="BJ1010" s="245"/>
      <c r="BK1010" s="245"/>
      <c r="BL1010" s="247"/>
      <c r="BM1010" s="77"/>
      <c r="BN1010" s="561" t="str">
        <f t="shared" si="125"/>
        <v xml:space="preserve"> </v>
      </c>
      <c r="BO1010" s="561" t="str">
        <f t="shared" si="129"/>
        <v xml:space="preserve"> </v>
      </c>
      <c r="BP1010" s="561" t="str">
        <f t="shared" si="130"/>
        <v xml:space="preserve"> </v>
      </c>
      <c r="BQ1010" s="561" t="str">
        <f t="shared" si="131"/>
        <v xml:space="preserve"> </v>
      </c>
      <c r="BR1010" s="77"/>
      <c r="BS1010" s="145"/>
    </row>
    <row r="1011" spans="1:71" s="86" customFormat="1" ht="12.75" x14ac:dyDescent="0.25">
      <c r="A1011" s="365"/>
      <c r="B1011" s="361">
        <f>Demography!B1012</f>
        <v>0</v>
      </c>
      <c r="C1011" s="361">
        <f>Demography!C1012</f>
        <v>0</v>
      </c>
      <c r="D1011" s="362">
        <f>Demography!D1012</f>
        <v>0</v>
      </c>
      <c r="E1011" s="81"/>
      <c r="F1011" s="415"/>
      <c r="G1011" s="416"/>
      <c r="H1011" s="417"/>
      <c r="I1011" s="241"/>
      <c r="J1011" s="242"/>
      <c r="K1011" s="243"/>
      <c r="L1011" s="243"/>
      <c r="M1011" s="243"/>
      <c r="N1011" s="241"/>
      <c r="O1011" s="248"/>
      <c r="P1011" s="81"/>
      <c r="Q1011" s="241"/>
      <c r="R1011" s="416"/>
      <c r="S1011" s="416"/>
      <c r="T1011" s="81"/>
      <c r="U1011" s="242"/>
      <c r="V1011" s="242"/>
      <c r="W1011" s="241"/>
      <c r="X1011" s="242"/>
      <c r="Y1011" s="241"/>
      <c r="Z1011" s="241"/>
      <c r="AA1011" s="241"/>
      <c r="AB1011" s="243"/>
      <c r="AC1011" s="243"/>
      <c r="AD1011" s="77"/>
      <c r="AE1011" s="243"/>
      <c r="AF1011" s="243"/>
      <c r="AG1011" s="243"/>
      <c r="AH1011" s="243"/>
      <c r="AI1011" s="243"/>
      <c r="AJ1011" s="243"/>
      <c r="AK1011" s="246"/>
      <c r="AL1011" s="246"/>
      <c r="AM1011" s="248"/>
      <c r="AN1011" s="77"/>
      <c r="AO1011" s="562" t="str">
        <f t="shared" si="124"/>
        <v xml:space="preserve"> </v>
      </c>
      <c r="AP1011" s="562" t="str">
        <f t="shared" si="126"/>
        <v xml:space="preserve"> </v>
      </c>
      <c r="AQ1011" s="562" t="str">
        <f t="shared" si="127"/>
        <v xml:space="preserve"> </v>
      </c>
      <c r="AR1011" s="562" t="str">
        <f t="shared" si="128"/>
        <v xml:space="preserve"> </v>
      </c>
      <c r="AS1011" s="77"/>
      <c r="AT1011" s="360"/>
      <c r="AU1011" s="360"/>
      <c r="AV1011" s="359"/>
      <c r="AW1011" s="360"/>
      <c r="AX1011" s="359"/>
      <c r="AY1011" s="359"/>
      <c r="AZ1011" s="241"/>
      <c r="BA1011" s="243"/>
      <c r="BB1011" s="243"/>
      <c r="BC1011" s="77"/>
      <c r="BD1011" s="243"/>
      <c r="BE1011" s="243"/>
      <c r="BF1011" s="243"/>
      <c r="BG1011" s="243"/>
      <c r="BH1011" s="243"/>
      <c r="BI1011" s="243"/>
      <c r="BJ1011" s="246"/>
      <c r="BK1011" s="246"/>
      <c r="BL1011" s="248"/>
      <c r="BM1011" s="77"/>
      <c r="BN1011" s="562" t="str">
        <f t="shared" si="125"/>
        <v xml:space="preserve"> </v>
      </c>
      <c r="BO1011" s="562" t="str">
        <f t="shared" si="129"/>
        <v xml:space="preserve"> </v>
      </c>
      <c r="BP1011" s="562" t="str">
        <f t="shared" si="130"/>
        <v xml:space="preserve"> </v>
      </c>
      <c r="BQ1011" s="562" t="str">
        <f t="shared" si="131"/>
        <v xml:space="preserve"> </v>
      </c>
      <c r="BR1011" s="77"/>
      <c r="BS1011" s="313"/>
    </row>
    <row r="1012" spans="1:71" s="86" customFormat="1" ht="12.75" x14ac:dyDescent="0.25">
      <c r="A1012" s="365"/>
      <c r="B1012" s="147">
        <f>Demography!B1013</f>
        <v>0</v>
      </c>
      <c r="C1012" s="147">
        <f>Demography!C1013</f>
        <v>0</v>
      </c>
      <c r="D1012" s="148">
        <f>Demography!D1013</f>
        <v>0</v>
      </c>
      <c r="E1012" s="81"/>
      <c r="F1012" s="238"/>
      <c r="G1012" s="150"/>
      <c r="H1012" s="414"/>
      <c r="I1012" s="256"/>
      <c r="J1012" s="240"/>
      <c r="K1012" s="261"/>
      <c r="L1012" s="261"/>
      <c r="M1012" s="261"/>
      <c r="N1012" s="256"/>
      <c r="O1012" s="247"/>
      <c r="P1012" s="81"/>
      <c r="Q1012" s="256"/>
      <c r="R1012" s="150"/>
      <c r="S1012" s="150"/>
      <c r="T1012" s="81"/>
      <c r="U1012" s="240"/>
      <c r="V1012" s="240"/>
      <c r="W1012" s="256"/>
      <c r="X1012" s="240"/>
      <c r="Y1012" s="256"/>
      <c r="Z1012" s="256"/>
      <c r="AA1012" s="256"/>
      <c r="AB1012" s="261"/>
      <c r="AC1012" s="261"/>
      <c r="AD1012" s="77"/>
      <c r="AE1012" s="261"/>
      <c r="AF1012" s="261"/>
      <c r="AG1012" s="261"/>
      <c r="AH1012" s="261"/>
      <c r="AI1012" s="261"/>
      <c r="AJ1012" s="261"/>
      <c r="AK1012" s="245"/>
      <c r="AL1012" s="245"/>
      <c r="AM1012" s="247"/>
      <c r="AN1012" s="77"/>
      <c r="AO1012" s="561" t="str">
        <f t="shared" si="124"/>
        <v xml:space="preserve"> </v>
      </c>
      <c r="AP1012" s="561" t="str">
        <f t="shared" si="126"/>
        <v xml:space="preserve"> </v>
      </c>
      <c r="AQ1012" s="561" t="str">
        <f t="shared" si="127"/>
        <v xml:space="preserve"> </v>
      </c>
      <c r="AR1012" s="561" t="str">
        <f t="shared" si="128"/>
        <v xml:space="preserve"> </v>
      </c>
      <c r="AS1012" s="77"/>
      <c r="AT1012" s="240"/>
      <c r="AU1012" s="240"/>
      <c r="AV1012" s="256"/>
      <c r="AW1012" s="240"/>
      <c r="AX1012" s="256"/>
      <c r="AY1012" s="256"/>
      <c r="AZ1012" s="256"/>
      <c r="BA1012" s="261"/>
      <c r="BB1012" s="261"/>
      <c r="BC1012" s="77"/>
      <c r="BD1012" s="261"/>
      <c r="BE1012" s="261"/>
      <c r="BF1012" s="261"/>
      <c r="BG1012" s="261"/>
      <c r="BH1012" s="261"/>
      <c r="BI1012" s="261"/>
      <c r="BJ1012" s="245"/>
      <c r="BK1012" s="245"/>
      <c r="BL1012" s="247"/>
      <c r="BM1012" s="77"/>
      <c r="BN1012" s="561" t="str">
        <f t="shared" si="125"/>
        <v xml:space="preserve"> </v>
      </c>
      <c r="BO1012" s="561" t="str">
        <f t="shared" si="129"/>
        <v xml:space="preserve"> </v>
      </c>
      <c r="BP1012" s="561" t="str">
        <f t="shared" si="130"/>
        <v xml:space="preserve"> </v>
      </c>
      <c r="BQ1012" s="561" t="str">
        <f t="shared" si="131"/>
        <v xml:space="preserve"> </v>
      </c>
      <c r="BR1012" s="77"/>
      <c r="BS1012" s="145"/>
    </row>
    <row r="1013" spans="1:71" s="86" customFormat="1" ht="12.75" x14ac:dyDescent="0.25">
      <c r="A1013" s="365"/>
      <c r="B1013" s="361">
        <f>Demography!B1014</f>
        <v>0</v>
      </c>
      <c r="C1013" s="361">
        <f>Demography!C1014</f>
        <v>0</v>
      </c>
      <c r="D1013" s="362">
        <f>Demography!D1014</f>
        <v>0</v>
      </c>
      <c r="E1013" s="81"/>
      <c r="F1013" s="415"/>
      <c r="G1013" s="416"/>
      <c r="H1013" s="417"/>
      <c r="I1013" s="241"/>
      <c r="J1013" s="242"/>
      <c r="K1013" s="243"/>
      <c r="L1013" s="243"/>
      <c r="M1013" s="243"/>
      <c r="N1013" s="241"/>
      <c r="O1013" s="248"/>
      <c r="P1013" s="81"/>
      <c r="Q1013" s="241"/>
      <c r="R1013" s="416"/>
      <c r="S1013" s="416"/>
      <c r="T1013" s="81"/>
      <c r="U1013" s="242"/>
      <c r="V1013" s="242"/>
      <c r="W1013" s="241"/>
      <c r="X1013" s="242"/>
      <c r="Y1013" s="241"/>
      <c r="Z1013" s="241"/>
      <c r="AA1013" s="241"/>
      <c r="AB1013" s="243"/>
      <c r="AC1013" s="243"/>
      <c r="AD1013" s="77"/>
      <c r="AE1013" s="243"/>
      <c r="AF1013" s="243"/>
      <c r="AG1013" s="243"/>
      <c r="AH1013" s="243"/>
      <c r="AI1013" s="243"/>
      <c r="AJ1013" s="243"/>
      <c r="AK1013" s="246"/>
      <c r="AL1013" s="246"/>
      <c r="AM1013" s="248"/>
      <c r="AN1013" s="77"/>
      <c r="AO1013" s="562" t="str">
        <f t="shared" si="124"/>
        <v xml:space="preserve"> </v>
      </c>
      <c r="AP1013" s="562" t="str">
        <f t="shared" si="126"/>
        <v xml:space="preserve"> </v>
      </c>
      <c r="AQ1013" s="562" t="str">
        <f t="shared" si="127"/>
        <v xml:space="preserve"> </v>
      </c>
      <c r="AR1013" s="562" t="str">
        <f t="shared" si="128"/>
        <v xml:space="preserve"> </v>
      </c>
      <c r="AS1013" s="77"/>
      <c r="AT1013" s="360"/>
      <c r="AU1013" s="360"/>
      <c r="AV1013" s="359"/>
      <c r="AW1013" s="360"/>
      <c r="AX1013" s="359"/>
      <c r="AY1013" s="359"/>
      <c r="AZ1013" s="241"/>
      <c r="BA1013" s="243"/>
      <c r="BB1013" s="243"/>
      <c r="BC1013" s="77"/>
      <c r="BD1013" s="243"/>
      <c r="BE1013" s="243"/>
      <c r="BF1013" s="243"/>
      <c r="BG1013" s="243"/>
      <c r="BH1013" s="243"/>
      <c r="BI1013" s="243"/>
      <c r="BJ1013" s="246"/>
      <c r="BK1013" s="246"/>
      <c r="BL1013" s="248"/>
      <c r="BM1013" s="77"/>
      <c r="BN1013" s="562" t="str">
        <f t="shared" si="125"/>
        <v xml:space="preserve"> </v>
      </c>
      <c r="BO1013" s="562" t="str">
        <f t="shared" si="129"/>
        <v xml:space="preserve"> </v>
      </c>
      <c r="BP1013" s="562" t="str">
        <f t="shared" si="130"/>
        <v xml:space="preserve"> </v>
      </c>
      <c r="BQ1013" s="562" t="str">
        <f t="shared" si="131"/>
        <v xml:space="preserve"> </v>
      </c>
      <c r="BR1013" s="77"/>
      <c r="BS1013" s="313"/>
    </row>
    <row r="1014" spans="1:71" s="86" customFormat="1" ht="12.75" x14ac:dyDescent="0.25">
      <c r="A1014" s="365"/>
      <c r="B1014" s="147">
        <f>Demography!B1015</f>
        <v>0</v>
      </c>
      <c r="C1014" s="147">
        <f>Demography!C1015</f>
        <v>0</v>
      </c>
      <c r="D1014" s="148">
        <f>Demography!D1015</f>
        <v>0</v>
      </c>
      <c r="E1014" s="81"/>
      <c r="F1014" s="238"/>
      <c r="G1014" s="150"/>
      <c r="H1014" s="414"/>
      <c r="I1014" s="256"/>
      <c r="J1014" s="240"/>
      <c r="K1014" s="261"/>
      <c r="L1014" s="261"/>
      <c r="M1014" s="261"/>
      <c r="N1014" s="256"/>
      <c r="O1014" s="247"/>
      <c r="P1014" s="81"/>
      <c r="Q1014" s="256"/>
      <c r="R1014" s="150"/>
      <c r="S1014" s="150"/>
      <c r="T1014" s="81"/>
      <c r="U1014" s="240"/>
      <c r="V1014" s="240"/>
      <c r="W1014" s="256"/>
      <c r="X1014" s="240"/>
      <c r="Y1014" s="256"/>
      <c r="Z1014" s="256"/>
      <c r="AA1014" s="256"/>
      <c r="AB1014" s="261"/>
      <c r="AC1014" s="261"/>
      <c r="AD1014" s="77"/>
      <c r="AE1014" s="261"/>
      <c r="AF1014" s="261"/>
      <c r="AG1014" s="261"/>
      <c r="AH1014" s="261"/>
      <c r="AI1014" s="261"/>
      <c r="AJ1014" s="261"/>
      <c r="AK1014" s="245"/>
      <c r="AL1014" s="245"/>
      <c r="AM1014" s="247"/>
      <c r="AN1014" s="77"/>
      <c r="AO1014" s="561" t="str">
        <f t="shared" si="124"/>
        <v xml:space="preserve"> </v>
      </c>
      <c r="AP1014" s="561" t="str">
        <f t="shared" si="126"/>
        <v xml:space="preserve"> </v>
      </c>
      <c r="AQ1014" s="561" t="str">
        <f t="shared" si="127"/>
        <v xml:space="preserve"> </v>
      </c>
      <c r="AR1014" s="561" t="str">
        <f t="shared" si="128"/>
        <v xml:space="preserve"> </v>
      </c>
      <c r="AS1014" s="77"/>
      <c r="AT1014" s="240"/>
      <c r="AU1014" s="240"/>
      <c r="AV1014" s="256"/>
      <c r="AW1014" s="240"/>
      <c r="AX1014" s="256"/>
      <c r="AY1014" s="256"/>
      <c r="AZ1014" s="256"/>
      <c r="BA1014" s="261"/>
      <c r="BB1014" s="261"/>
      <c r="BC1014" s="77"/>
      <c r="BD1014" s="261"/>
      <c r="BE1014" s="261"/>
      <c r="BF1014" s="261"/>
      <c r="BG1014" s="261"/>
      <c r="BH1014" s="261"/>
      <c r="BI1014" s="261"/>
      <c r="BJ1014" s="245"/>
      <c r="BK1014" s="245"/>
      <c r="BL1014" s="247"/>
      <c r="BM1014" s="77"/>
      <c r="BN1014" s="561" t="str">
        <f t="shared" si="125"/>
        <v xml:space="preserve"> </v>
      </c>
      <c r="BO1014" s="561" t="str">
        <f t="shared" si="129"/>
        <v xml:space="preserve"> </v>
      </c>
      <c r="BP1014" s="561" t="str">
        <f t="shared" si="130"/>
        <v xml:space="preserve"> </v>
      </c>
      <c r="BQ1014" s="561" t="str">
        <f t="shared" si="131"/>
        <v xml:space="preserve"> </v>
      </c>
      <c r="BR1014" s="77"/>
      <c r="BS1014" s="145"/>
    </row>
    <row r="1015" spans="1:71" s="86" customFormat="1" ht="12.75" x14ac:dyDescent="0.25">
      <c r="A1015" s="365"/>
      <c r="B1015" s="361">
        <f>Demography!B1016</f>
        <v>0</v>
      </c>
      <c r="C1015" s="361">
        <f>Demography!C1016</f>
        <v>0</v>
      </c>
      <c r="D1015" s="362">
        <f>Demography!D1016</f>
        <v>0</v>
      </c>
      <c r="E1015" s="81"/>
      <c r="F1015" s="415"/>
      <c r="G1015" s="416"/>
      <c r="H1015" s="417"/>
      <c r="I1015" s="241"/>
      <c r="J1015" s="242"/>
      <c r="K1015" s="243"/>
      <c r="L1015" s="243"/>
      <c r="M1015" s="243"/>
      <c r="N1015" s="241"/>
      <c r="O1015" s="248"/>
      <c r="P1015" s="81"/>
      <c r="Q1015" s="241"/>
      <c r="R1015" s="416"/>
      <c r="S1015" s="416"/>
      <c r="T1015" s="81"/>
      <c r="U1015" s="242"/>
      <c r="V1015" s="242"/>
      <c r="W1015" s="241"/>
      <c r="X1015" s="242"/>
      <c r="Y1015" s="241"/>
      <c r="Z1015" s="241"/>
      <c r="AA1015" s="241"/>
      <c r="AB1015" s="243"/>
      <c r="AC1015" s="243"/>
      <c r="AD1015" s="77"/>
      <c r="AE1015" s="243"/>
      <c r="AF1015" s="243"/>
      <c r="AG1015" s="243"/>
      <c r="AH1015" s="243"/>
      <c r="AI1015" s="243"/>
      <c r="AJ1015" s="243"/>
      <c r="AK1015" s="246"/>
      <c r="AL1015" s="246"/>
      <c r="AM1015" s="248"/>
      <c r="AN1015" s="77"/>
      <c r="AO1015" s="562" t="str">
        <f t="shared" si="124"/>
        <v xml:space="preserve"> </v>
      </c>
      <c r="AP1015" s="562" t="str">
        <f t="shared" si="126"/>
        <v xml:space="preserve"> </v>
      </c>
      <c r="AQ1015" s="562" t="str">
        <f t="shared" si="127"/>
        <v xml:space="preserve"> </v>
      </c>
      <c r="AR1015" s="562" t="str">
        <f t="shared" si="128"/>
        <v xml:space="preserve"> </v>
      </c>
      <c r="AS1015" s="77"/>
      <c r="AT1015" s="360"/>
      <c r="AU1015" s="360"/>
      <c r="AV1015" s="359"/>
      <c r="AW1015" s="360"/>
      <c r="AX1015" s="359"/>
      <c r="AY1015" s="359"/>
      <c r="AZ1015" s="241"/>
      <c r="BA1015" s="243"/>
      <c r="BB1015" s="243"/>
      <c r="BC1015" s="77"/>
      <c r="BD1015" s="243"/>
      <c r="BE1015" s="243"/>
      <c r="BF1015" s="243"/>
      <c r="BG1015" s="243"/>
      <c r="BH1015" s="243"/>
      <c r="BI1015" s="243"/>
      <c r="BJ1015" s="246"/>
      <c r="BK1015" s="246"/>
      <c r="BL1015" s="248"/>
      <c r="BM1015" s="77"/>
      <c r="BN1015" s="562" t="str">
        <f t="shared" si="125"/>
        <v xml:space="preserve"> </v>
      </c>
      <c r="BO1015" s="562" t="str">
        <f t="shared" si="129"/>
        <v xml:space="preserve"> </v>
      </c>
      <c r="BP1015" s="562" t="str">
        <f t="shared" si="130"/>
        <v xml:space="preserve"> </v>
      </c>
      <c r="BQ1015" s="562" t="str">
        <f t="shared" si="131"/>
        <v xml:space="preserve"> </v>
      </c>
      <c r="BR1015" s="77"/>
      <c r="BS1015" s="313"/>
    </row>
    <row r="1016" spans="1:71" s="86" customFormat="1" ht="12.75" x14ac:dyDescent="0.25">
      <c r="A1016" s="365"/>
      <c r="B1016" s="147">
        <f>Demography!B1017</f>
        <v>0</v>
      </c>
      <c r="C1016" s="147">
        <f>Demography!C1017</f>
        <v>0</v>
      </c>
      <c r="D1016" s="148">
        <f>Demography!D1017</f>
        <v>0</v>
      </c>
      <c r="E1016" s="81"/>
      <c r="F1016" s="238"/>
      <c r="G1016" s="150"/>
      <c r="H1016" s="414"/>
      <c r="I1016" s="256"/>
      <c r="J1016" s="240"/>
      <c r="K1016" s="261"/>
      <c r="L1016" s="261"/>
      <c r="M1016" s="261"/>
      <c r="N1016" s="256"/>
      <c r="O1016" s="247"/>
      <c r="P1016" s="81"/>
      <c r="Q1016" s="256"/>
      <c r="R1016" s="150"/>
      <c r="S1016" s="150"/>
      <c r="T1016" s="81"/>
      <c r="U1016" s="240"/>
      <c r="V1016" s="240"/>
      <c r="W1016" s="256"/>
      <c r="X1016" s="240"/>
      <c r="Y1016" s="256"/>
      <c r="Z1016" s="256"/>
      <c r="AA1016" s="256"/>
      <c r="AB1016" s="261"/>
      <c r="AC1016" s="261"/>
      <c r="AD1016" s="77"/>
      <c r="AE1016" s="261"/>
      <c r="AF1016" s="261"/>
      <c r="AG1016" s="261"/>
      <c r="AH1016" s="261"/>
      <c r="AI1016" s="261"/>
      <c r="AJ1016" s="261"/>
      <c r="AK1016" s="245"/>
      <c r="AL1016" s="245"/>
      <c r="AM1016" s="247"/>
      <c r="AN1016" s="77"/>
      <c r="AO1016" s="561" t="str">
        <f t="shared" si="124"/>
        <v xml:space="preserve"> </v>
      </c>
      <c r="AP1016" s="561" t="str">
        <f t="shared" si="126"/>
        <v xml:space="preserve"> </v>
      </c>
      <c r="AQ1016" s="561" t="str">
        <f t="shared" si="127"/>
        <v xml:space="preserve"> </v>
      </c>
      <c r="AR1016" s="561" t="str">
        <f t="shared" si="128"/>
        <v xml:space="preserve"> </v>
      </c>
      <c r="AS1016" s="77"/>
      <c r="AT1016" s="240"/>
      <c r="AU1016" s="240"/>
      <c r="AV1016" s="256"/>
      <c r="AW1016" s="240"/>
      <c r="AX1016" s="256"/>
      <c r="AY1016" s="256"/>
      <c r="AZ1016" s="256"/>
      <c r="BA1016" s="261"/>
      <c r="BB1016" s="261"/>
      <c r="BC1016" s="77"/>
      <c r="BD1016" s="261"/>
      <c r="BE1016" s="261"/>
      <c r="BF1016" s="261"/>
      <c r="BG1016" s="261"/>
      <c r="BH1016" s="261"/>
      <c r="BI1016" s="261"/>
      <c r="BJ1016" s="245"/>
      <c r="BK1016" s="245"/>
      <c r="BL1016" s="247"/>
      <c r="BM1016" s="77"/>
      <c r="BN1016" s="561" t="str">
        <f t="shared" si="125"/>
        <v xml:space="preserve"> </v>
      </c>
      <c r="BO1016" s="561" t="str">
        <f t="shared" si="129"/>
        <v xml:space="preserve"> </v>
      </c>
      <c r="BP1016" s="561" t="str">
        <f t="shared" si="130"/>
        <v xml:space="preserve"> </v>
      </c>
      <c r="BQ1016" s="561" t="str">
        <f t="shared" si="131"/>
        <v xml:space="preserve"> </v>
      </c>
      <c r="BR1016" s="77"/>
      <c r="BS1016" s="145"/>
    </row>
    <row r="1017" spans="1:71" s="86" customFormat="1" ht="12.75" x14ac:dyDescent="0.25">
      <c r="A1017" s="365"/>
      <c r="B1017" s="361">
        <f>Demography!B1018</f>
        <v>0</v>
      </c>
      <c r="C1017" s="361">
        <f>Demography!C1018</f>
        <v>0</v>
      </c>
      <c r="D1017" s="362">
        <f>Demography!D1018</f>
        <v>0</v>
      </c>
      <c r="E1017" s="81"/>
      <c r="F1017" s="415"/>
      <c r="G1017" s="416"/>
      <c r="H1017" s="417"/>
      <c r="I1017" s="241"/>
      <c r="J1017" s="242"/>
      <c r="K1017" s="243"/>
      <c r="L1017" s="243"/>
      <c r="M1017" s="243"/>
      <c r="N1017" s="241"/>
      <c r="O1017" s="248"/>
      <c r="P1017" s="81"/>
      <c r="Q1017" s="241"/>
      <c r="R1017" s="416"/>
      <c r="S1017" s="416"/>
      <c r="T1017" s="81"/>
      <c r="U1017" s="242"/>
      <c r="V1017" s="242"/>
      <c r="W1017" s="241"/>
      <c r="X1017" s="242"/>
      <c r="Y1017" s="241"/>
      <c r="Z1017" s="241"/>
      <c r="AA1017" s="241"/>
      <c r="AB1017" s="243"/>
      <c r="AC1017" s="243"/>
      <c r="AD1017" s="77"/>
      <c r="AE1017" s="243"/>
      <c r="AF1017" s="243"/>
      <c r="AG1017" s="243"/>
      <c r="AH1017" s="243"/>
      <c r="AI1017" s="243"/>
      <c r="AJ1017" s="243"/>
      <c r="AK1017" s="246"/>
      <c r="AL1017" s="246"/>
      <c r="AM1017" s="248"/>
      <c r="AN1017" s="77"/>
      <c r="AO1017" s="562" t="str">
        <f t="shared" si="124"/>
        <v xml:space="preserve"> </v>
      </c>
      <c r="AP1017" s="562" t="str">
        <f t="shared" si="126"/>
        <v xml:space="preserve"> </v>
      </c>
      <c r="AQ1017" s="562" t="str">
        <f t="shared" si="127"/>
        <v xml:space="preserve"> </v>
      </c>
      <c r="AR1017" s="562" t="str">
        <f t="shared" si="128"/>
        <v xml:space="preserve"> </v>
      </c>
      <c r="AS1017" s="77"/>
      <c r="AT1017" s="360"/>
      <c r="AU1017" s="360"/>
      <c r="AV1017" s="359"/>
      <c r="AW1017" s="360"/>
      <c r="AX1017" s="359"/>
      <c r="AY1017" s="359"/>
      <c r="AZ1017" s="241"/>
      <c r="BA1017" s="243"/>
      <c r="BB1017" s="243"/>
      <c r="BC1017" s="77"/>
      <c r="BD1017" s="243"/>
      <c r="BE1017" s="243"/>
      <c r="BF1017" s="243"/>
      <c r="BG1017" s="243"/>
      <c r="BH1017" s="243"/>
      <c r="BI1017" s="243"/>
      <c r="BJ1017" s="246"/>
      <c r="BK1017" s="246"/>
      <c r="BL1017" s="248"/>
      <c r="BM1017" s="77"/>
      <c r="BN1017" s="562" t="str">
        <f t="shared" si="125"/>
        <v xml:space="preserve"> </v>
      </c>
      <c r="BO1017" s="562" t="str">
        <f t="shared" si="129"/>
        <v xml:space="preserve"> </v>
      </c>
      <c r="BP1017" s="562" t="str">
        <f t="shared" si="130"/>
        <v xml:space="preserve"> </v>
      </c>
      <c r="BQ1017" s="562" t="str">
        <f t="shared" si="131"/>
        <v xml:space="preserve"> </v>
      </c>
      <c r="BR1017" s="77"/>
      <c r="BS1017" s="313"/>
    </row>
    <row r="1018" spans="1:71" s="86" customFormat="1" ht="12.75" x14ac:dyDescent="0.25">
      <c r="A1018" s="365"/>
      <c r="B1018" s="147">
        <f>Demography!B1019</f>
        <v>0</v>
      </c>
      <c r="C1018" s="147">
        <f>Demography!C1019</f>
        <v>0</v>
      </c>
      <c r="D1018" s="148">
        <f>Demography!D1019</f>
        <v>0</v>
      </c>
      <c r="E1018" s="81"/>
      <c r="F1018" s="238"/>
      <c r="G1018" s="150"/>
      <c r="H1018" s="414"/>
      <c r="I1018" s="256"/>
      <c r="J1018" s="240"/>
      <c r="K1018" s="261"/>
      <c r="L1018" s="261"/>
      <c r="M1018" s="261"/>
      <c r="N1018" s="256"/>
      <c r="O1018" s="247"/>
      <c r="P1018" s="81"/>
      <c r="Q1018" s="256"/>
      <c r="R1018" s="150"/>
      <c r="S1018" s="150"/>
      <c r="T1018" s="81"/>
      <c r="U1018" s="240"/>
      <c r="V1018" s="240"/>
      <c r="W1018" s="256"/>
      <c r="X1018" s="240"/>
      <c r="Y1018" s="256"/>
      <c r="Z1018" s="256"/>
      <c r="AA1018" s="256"/>
      <c r="AB1018" s="261"/>
      <c r="AC1018" s="261"/>
      <c r="AD1018" s="77"/>
      <c r="AE1018" s="261"/>
      <c r="AF1018" s="261"/>
      <c r="AG1018" s="261"/>
      <c r="AH1018" s="261"/>
      <c r="AI1018" s="261"/>
      <c r="AJ1018" s="261"/>
      <c r="AK1018" s="245"/>
      <c r="AL1018" s="245"/>
      <c r="AM1018" s="247"/>
      <c r="AN1018" s="77"/>
      <c r="AO1018" s="561" t="str">
        <f t="shared" si="124"/>
        <v xml:space="preserve"> </v>
      </c>
      <c r="AP1018" s="561" t="str">
        <f t="shared" si="126"/>
        <v xml:space="preserve"> </v>
      </c>
      <c r="AQ1018" s="561" t="str">
        <f t="shared" si="127"/>
        <v xml:space="preserve"> </v>
      </c>
      <c r="AR1018" s="561" t="str">
        <f t="shared" si="128"/>
        <v xml:space="preserve"> </v>
      </c>
      <c r="AS1018" s="77"/>
      <c r="AT1018" s="240"/>
      <c r="AU1018" s="240"/>
      <c r="AV1018" s="256"/>
      <c r="AW1018" s="240"/>
      <c r="AX1018" s="256"/>
      <c r="AY1018" s="256"/>
      <c r="AZ1018" s="256"/>
      <c r="BA1018" s="261"/>
      <c r="BB1018" s="261"/>
      <c r="BC1018" s="77"/>
      <c r="BD1018" s="261"/>
      <c r="BE1018" s="261"/>
      <c r="BF1018" s="261"/>
      <c r="BG1018" s="261"/>
      <c r="BH1018" s="261"/>
      <c r="BI1018" s="261"/>
      <c r="BJ1018" s="245"/>
      <c r="BK1018" s="245"/>
      <c r="BL1018" s="247"/>
      <c r="BM1018" s="77"/>
      <c r="BN1018" s="561" t="str">
        <f t="shared" si="125"/>
        <v xml:space="preserve"> </v>
      </c>
      <c r="BO1018" s="561" t="str">
        <f t="shared" si="129"/>
        <v xml:space="preserve"> </v>
      </c>
      <c r="BP1018" s="561" t="str">
        <f t="shared" si="130"/>
        <v xml:space="preserve"> </v>
      </c>
      <c r="BQ1018" s="561" t="str">
        <f t="shared" si="131"/>
        <v xml:space="preserve"> </v>
      </c>
      <c r="BR1018" s="77"/>
      <c r="BS1018" s="145"/>
    </row>
    <row r="1019" spans="1:71" s="86" customFormat="1" ht="12.75" x14ac:dyDescent="0.25">
      <c r="A1019" s="365"/>
      <c r="B1019" s="361">
        <f>Demography!B1020</f>
        <v>0</v>
      </c>
      <c r="C1019" s="361">
        <f>Demography!C1020</f>
        <v>0</v>
      </c>
      <c r="D1019" s="362">
        <f>Demography!D1020</f>
        <v>0</v>
      </c>
      <c r="E1019" s="81"/>
      <c r="F1019" s="415"/>
      <c r="G1019" s="416"/>
      <c r="H1019" s="417"/>
      <c r="I1019" s="241"/>
      <c r="J1019" s="242"/>
      <c r="K1019" s="243"/>
      <c r="L1019" s="243"/>
      <c r="M1019" s="243"/>
      <c r="N1019" s="241"/>
      <c r="O1019" s="248"/>
      <c r="P1019" s="81"/>
      <c r="Q1019" s="241"/>
      <c r="R1019" s="416"/>
      <c r="S1019" s="416"/>
      <c r="T1019" s="81"/>
      <c r="U1019" s="242"/>
      <c r="V1019" s="242"/>
      <c r="W1019" s="241"/>
      <c r="X1019" s="242"/>
      <c r="Y1019" s="241"/>
      <c r="Z1019" s="241"/>
      <c r="AA1019" s="241"/>
      <c r="AB1019" s="243"/>
      <c r="AC1019" s="243"/>
      <c r="AD1019" s="77"/>
      <c r="AE1019" s="243"/>
      <c r="AF1019" s="243"/>
      <c r="AG1019" s="243"/>
      <c r="AH1019" s="243"/>
      <c r="AI1019" s="243"/>
      <c r="AJ1019" s="243"/>
      <c r="AK1019" s="246"/>
      <c r="AL1019" s="246"/>
      <c r="AM1019" s="248"/>
      <c r="AN1019" s="77"/>
      <c r="AO1019" s="562" t="str">
        <f t="shared" si="124"/>
        <v xml:space="preserve"> </v>
      </c>
      <c r="AP1019" s="562" t="str">
        <f t="shared" si="126"/>
        <v xml:space="preserve"> </v>
      </c>
      <c r="AQ1019" s="562" t="str">
        <f t="shared" si="127"/>
        <v xml:space="preserve"> </v>
      </c>
      <c r="AR1019" s="562" t="str">
        <f t="shared" si="128"/>
        <v xml:space="preserve"> </v>
      </c>
      <c r="AS1019" s="77"/>
      <c r="AT1019" s="360"/>
      <c r="AU1019" s="360"/>
      <c r="AV1019" s="359"/>
      <c r="AW1019" s="360"/>
      <c r="AX1019" s="359"/>
      <c r="AY1019" s="359"/>
      <c r="AZ1019" s="241"/>
      <c r="BA1019" s="243"/>
      <c r="BB1019" s="243"/>
      <c r="BC1019" s="77"/>
      <c r="BD1019" s="243"/>
      <c r="BE1019" s="243"/>
      <c r="BF1019" s="243"/>
      <c r="BG1019" s="243"/>
      <c r="BH1019" s="243"/>
      <c r="BI1019" s="243"/>
      <c r="BJ1019" s="246"/>
      <c r="BK1019" s="246"/>
      <c r="BL1019" s="248"/>
      <c r="BM1019" s="77"/>
      <c r="BN1019" s="562" t="str">
        <f t="shared" si="125"/>
        <v xml:space="preserve"> </v>
      </c>
      <c r="BO1019" s="562" t="str">
        <f t="shared" si="129"/>
        <v xml:space="preserve"> </v>
      </c>
      <c r="BP1019" s="562" t="str">
        <f t="shared" si="130"/>
        <v xml:space="preserve"> </v>
      </c>
      <c r="BQ1019" s="562" t="str">
        <f t="shared" si="131"/>
        <v xml:space="preserve"> </v>
      </c>
      <c r="BR1019" s="77"/>
      <c r="BS1019" s="313"/>
    </row>
    <row r="1020" spans="1:71" s="86" customFormat="1" ht="12.75" x14ac:dyDescent="0.25">
      <c r="A1020" s="365"/>
      <c r="B1020" s="147">
        <f>Demography!B1021</f>
        <v>0</v>
      </c>
      <c r="C1020" s="147">
        <f>Demography!C1021</f>
        <v>0</v>
      </c>
      <c r="D1020" s="148">
        <f>Demography!D1021</f>
        <v>0</v>
      </c>
      <c r="E1020" s="81"/>
      <c r="F1020" s="238"/>
      <c r="G1020" s="150"/>
      <c r="H1020" s="414"/>
      <c r="I1020" s="256"/>
      <c r="J1020" s="240"/>
      <c r="K1020" s="261"/>
      <c r="L1020" s="261"/>
      <c r="M1020" s="261"/>
      <c r="N1020" s="256"/>
      <c r="O1020" s="247"/>
      <c r="P1020" s="81"/>
      <c r="Q1020" s="256"/>
      <c r="R1020" s="150"/>
      <c r="S1020" s="150"/>
      <c r="T1020" s="81"/>
      <c r="U1020" s="240"/>
      <c r="V1020" s="240"/>
      <c r="W1020" s="256"/>
      <c r="X1020" s="240"/>
      <c r="Y1020" s="256"/>
      <c r="Z1020" s="256"/>
      <c r="AA1020" s="256"/>
      <c r="AB1020" s="261"/>
      <c r="AC1020" s="261"/>
      <c r="AD1020" s="77"/>
      <c r="AE1020" s="261"/>
      <c r="AF1020" s="261"/>
      <c r="AG1020" s="261"/>
      <c r="AH1020" s="261"/>
      <c r="AI1020" s="261"/>
      <c r="AJ1020" s="261"/>
      <c r="AK1020" s="245"/>
      <c r="AL1020" s="245"/>
      <c r="AM1020" s="247"/>
      <c r="AN1020" s="77"/>
      <c r="AO1020" s="561" t="str">
        <f t="shared" si="124"/>
        <v xml:space="preserve"> </v>
      </c>
      <c r="AP1020" s="561" t="str">
        <f t="shared" si="126"/>
        <v xml:space="preserve"> </v>
      </c>
      <c r="AQ1020" s="561" t="str">
        <f t="shared" si="127"/>
        <v xml:space="preserve"> </v>
      </c>
      <c r="AR1020" s="561" t="str">
        <f t="shared" si="128"/>
        <v xml:space="preserve"> </v>
      </c>
      <c r="AS1020" s="77"/>
      <c r="AT1020" s="240"/>
      <c r="AU1020" s="240"/>
      <c r="AV1020" s="256"/>
      <c r="AW1020" s="240"/>
      <c r="AX1020" s="256"/>
      <c r="AY1020" s="256"/>
      <c r="AZ1020" s="256"/>
      <c r="BA1020" s="261"/>
      <c r="BB1020" s="261"/>
      <c r="BC1020" s="77"/>
      <c r="BD1020" s="261"/>
      <c r="BE1020" s="261"/>
      <c r="BF1020" s="261"/>
      <c r="BG1020" s="261"/>
      <c r="BH1020" s="261"/>
      <c r="BI1020" s="261"/>
      <c r="BJ1020" s="245"/>
      <c r="BK1020" s="245"/>
      <c r="BL1020" s="247"/>
      <c r="BM1020" s="77"/>
      <c r="BN1020" s="561" t="str">
        <f t="shared" si="125"/>
        <v xml:space="preserve"> </v>
      </c>
      <c r="BO1020" s="561" t="str">
        <f t="shared" si="129"/>
        <v xml:space="preserve"> </v>
      </c>
      <c r="BP1020" s="561" t="str">
        <f t="shared" si="130"/>
        <v xml:space="preserve"> </v>
      </c>
      <c r="BQ1020" s="561" t="str">
        <f t="shared" si="131"/>
        <v xml:space="preserve"> </v>
      </c>
      <c r="BR1020" s="77"/>
      <c r="BS1020" s="145"/>
    </row>
    <row r="1021" spans="1:71" s="86" customFormat="1" ht="12.75" x14ac:dyDescent="0.25">
      <c r="A1021" s="365"/>
      <c r="B1021" s="361">
        <f>Demography!B1022</f>
        <v>0</v>
      </c>
      <c r="C1021" s="361">
        <f>Demography!C1022</f>
        <v>0</v>
      </c>
      <c r="D1021" s="362">
        <f>Demography!D1022</f>
        <v>0</v>
      </c>
      <c r="E1021" s="81"/>
      <c r="F1021" s="415"/>
      <c r="G1021" s="416"/>
      <c r="H1021" s="417"/>
      <c r="I1021" s="241"/>
      <c r="J1021" s="242"/>
      <c r="K1021" s="243"/>
      <c r="L1021" s="243"/>
      <c r="M1021" s="243"/>
      <c r="N1021" s="241"/>
      <c r="O1021" s="248"/>
      <c r="P1021" s="81"/>
      <c r="Q1021" s="241"/>
      <c r="R1021" s="416"/>
      <c r="S1021" s="416"/>
      <c r="T1021" s="81"/>
      <c r="U1021" s="242"/>
      <c r="V1021" s="242"/>
      <c r="W1021" s="241"/>
      <c r="X1021" s="242"/>
      <c r="Y1021" s="241"/>
      <c r="Z1021" s="241"/>
      <c r="AA1021" s="241"/>
      <c r="AB1021" s="243"/>
      <c r="AC1021" s="243"/>
      <c r="AD1021" s="77"/>
      <c r="AE1021" s="243"/>
      <c r="AF1021" s="243"/>
      <c r="AG1021" s="243"/>
      <c r="AH1021" s="243"/>
      <c r="AI1021" s="243"/>
      <c r="AJ1021" s="243"/>
      <c r="AK1021" s="246"/>
      <c r="AL1021" s="246"/>
      <c r="AM1021" s="248"/>
      <c r="AN1021" s="77"/>
      <c r="AO1021" s="562" t="str">
        <f t="shared" si="124"/>
        <v xml:space="preserve"> </v>
      </c>
      <c r="AP1021" s="562" t="str">
        <f t="shared" si="126"/>
        <v xml:space="preserve"> </v>
      </c>
      <c r="AQ1021" s="562" t="str">
        <f t="shared" si="127"/>
        <v xml:space="preserve"> </v>
      </c>
      <c r="AR1021" s="562" t="str">
        <f t="shared" si="128"/>
        <v xml:space="preserve"> </v>
      </c>
      <c r="AS1021" s="77"/>
      <c r="AT1021" s="360"/>
      <c r="AU1021" s="360"/>
      <c r="AV1021" s="359"/>
      <c r="AW1021" s="360"/>
      <c r="AX1021" s="359"/>
      <c r="AY1021" s="359"/>
      <c r="AZ1021" s="241"/>
      <c r="BA1021" s="243"/>
      <c r="BB1021" s="243"/>
      <c r="BC1021" s="77"/>
      <c r="BD1021" s="243"/>
      <c r="BE1021" s="243"/>
      <c r="BF1021" s="243"/>
      <c r="BG1021" s="243"/>
      <c r="BH1021" s="243"/>
      <c r="BI1021" s="243"/>
      <c r="BJ1021" s="246"/>
      <c r="BK1021" s="246"/>
      <c r="BL1021" s="248"/>
      <c r="BM1021" s="77"/>
      <c r="BN1021" s="562" t="str">
        <f t="shared" si="125"/>
        <v xml:space="preserve"> </v>
      </c>
      <c r="BO1021" s="562" t="str">
        <f t="shared" si="129"/>
        <v xml:space="preserve"> </v>
      </c>
      <c r="BP1021" s="562" t="str">
        <f t="shared" si="130"/>
        <v xml:space="preserve"> </v>
      </c>
      <c r="BQ1021" s="562" t="str">
        <f t="shared" si="131"/>
        <v xml:space="preserve"> </v>
      </c>
      <c r="BR1021" s="77"/>
      <c r="BS1021" s="313"/>
    </row>
    <row r="1022" spans="1:71" s="86" customFormat="1" ht="12.75" x14ac:dyDescent="0.25">
      <c r="A1022" s="365"/>
      <c r="B1022" s="147">
        <f>Demography!B1023</f>
        <v>0</v>
      </c>
      <c r="C1022" s="147">
        <f>Demography!C1023</f>
        <v>0</v>
      </c>
      <c r="D1022" s="148">
        <f>Demography!D1023</f>
        <v>0</v>
      </c>
      <c r="E1022" s="81"/>
      <c r="F1022" s="238"/>
      <c r="G1022" s="150"/>
      <c r="H1022" s="414"/>
      <c r="I1022" s="256"/>
      <c r="J1022" s="240"/>
      <c r="K1022" s="261"/>
      <c r="L1022" s="261"/>
      <c r="M1022" s="261"/>
      <c r="N1022" s="256"/>
      <c r="O1022" s="247"/>
      <c r="P1022" s="81"/>
      <c r="Q1022" s="256"/>
      <c r="R1022" s="150"/>
      <c r="S1022" s="150"/>
      <c r="T1022" s="81"/>
      <c r="U1022" s="240"/>
      <c r="V1022" s="240"/>
      <c r="W1022" s="256"/>
      <c r="X1022" s="240"/>
      <c r="Y1022" s="256"/>
      <c r="Z1022" s="256"/>
      <c r="AA1022" s="256"/>
      <c r="AB1022" s="261"/>
      <c r="AC1022" s="261"/>
      <c r="AD1022" s="77"/>
      <c r="AE1022" s="261"/>
      <c r="AF1022" s="261"/>
      <c r="AG1022" s="261"/>
      <c r="AH1022" s="261"/>
      <c r="AI1022" s="261"/>
      <c r="AJ1022" s="261"/>
      <c r="AK1022" s="245"/>
      <c r="AL1022" s="245"/>
      <c r="AM1022" s="247"/>
      <c r="AN1022" s="77"/>
      <c r="AO1022" s="561" t="str">
        <f t="shared" si="124"/>
        <v xml:space="preserve"> </v>
      </c>
      <c r="AP1022" s="561" t="str">
        <f t="shared" si="126"/>
        <v xml:space="preserve"> </v>
      </c>
      <c r="AQ1022" s="561" t="str">
        <f t="shared" si="127"/>
        <v xml:space="preserve"> </v>
      </c>
      <c r="AR1022" s="561" t="str">
        <f t="shared" si="128"/>
        <v xml:space="preserve"> </v>
      </c>
      <c r="AS1022" s="77"/>
      <c r="AT1022" s="240"/>
      <c r="AU1022" s="240"/>
      <c r="AV1022" s="256"/>
      <c r="AW1022" s="240"/>
      <c r="AX1022" s="256"/>
      <c r="AY1022" s="256"/>
      <c r="AZ1022" s="256"/>
      <c r="BA1022" s="261"/>
      <c r="BB1022" s="261"/>
      <c r="BC1022" s="77"/>
      <c r="BD1022" s="261"/>
      <c r="BE1022" s="261"/>
      <c r="BF1022" s="261"/>
      <c r="BG1022" s="261"/>
      <c r="BH1022" s="261"/>
      <c r="BI1022" s="261"/>
      <c r="BJ1022" s="245"/>
      <c r="BK1022" s="245"/>
      <c r="BL1022" s="247"/>
      <c r="BM1022" s="77"/>
      <c r="BN1022" s="561" t="str">
        <f t="shared" si="125"/>
        <v xml:space="preserve"> </v>
      </c>
      <c r="BO1022" s="561" t="str">
        <f t="shared" si="129"/>
        <v xml:space="preserve"> </v>
      </c>
      <c r="BP1022" s="561" t="str">
        <f t="shared" si="130"/>
        <v xml:space="preserve"> </v>
      </c>
      <c r="BQ1022" s="561" t="str">
        <f t="shared" si="131"/>
        <v xml:space="preserve"> </v>
      </c>
      <c r="BR1022" s="77"/>
      <c r="BS1022" s="145"/>
    </row>
    <row r="1023" spans="1:71" s="86" customFormat="1" ht="12.75" x14ac:dyDescent="0.25">
      <c r="A1023" s="365"/>
      <c r="B1023" s="361">
        <f>Demography!B1024</f>
        <v>0</v>
      </c>
      <c r="C1023" s="361">
        <f>Demography!C1024</f>
        <v>0</v>
      </c>
      <c r="D1023" s="362">
        <f>Demography!D1024</f>
        <v>0</v>
      </c>
      <c r="E1023" s="81"/>
      <c r="F1023" s="415"/>
      <c r="G1023" s="416"/>
      <c r="H1023" s="417"/>
      <c r="I1023" s="241"/>
      <c r="J1023" s="242"/>
      <c r="K1023" s="243"/>
      <c r="L1023" s="243"/>
      <c r="M1023" s="243"/>
      <c r="N1023" s="241"/>
      <c r="O1023" s="248"/>
      <c r="P1023" s="81"/>
      <c r="Q1023" s="241"/>
      <c r="R1023" s="416"/>
      <c r="S1023" s="416"/>
      <c r="T1023" s="81"/>
      <c r="U1023" s="242"/>
      <c r="V1023" s="242"/>
      <c r="W1023" s="241"/>
      <c r="X1023" s="242"/>
      <c r="Y1023" s="241"/>
      <c r="Z1023" s="241"/>
      <c r="AA1023" s="241"/>
      <c r="AB1023" s="243"/>
      <c r="AC1023" s="243"/>
      <c r="AD1023" s="77"/>
      <c r="AE1023" s="243"/>
      <c r="AF1023" s="243"/>
      <c r="AG1023" s="243"/>
      <c r="AH1023" s="243"/>
      <c r="AI1023" s="243"/>
      <c r="AJ1023" s="243"/>
      <c r="AK1023" s="246"/>
      <c r="AL1023" s="246"/>
      <c r="AM1023" s="248"/>
      <c r="AN1023" s="77"/>
      <c r="AO1023" s="562" t="str">
        <f t="shared" si="124"/>
        <v xml:space="preserve"> </v>
      </c>
      <c r="AP1023" s="562" t="str">
        <f t="shared" si="126"/>
        <v xml:space="preserve"> </v>
      </c>
      <c r="AQ1023" s="562" t="str">
        <f t="shared" si="127"/>
        <v xml:space="preserve"> </v>
      </c>
      <c r="AR1023" s="562" t="str">
        <f t="shared" si="128"/>
        <v xml:space="preserve"> </v>
      </c>
      <c r="AS1023" s="77"/>
      <c r="AT1023" s="360"/>
      <c r="AU1023" s="360"/>
      <c r="AV1023" s="359"/>
      <c r="AW1023" s="360"/>
      <c r="AX1023" s="359"/>
      <c r="AY1023" s="359"/>
      <c r="AZ1023" s="241"/>
      <c r="BA1023" s="243"/>
      <c r="BB1023" s="243"/>
      <c r="BC1023" s="77"/>
      <c r="BD1023" s="243"/>
      <c r="BE1023" s="243"/>
      <c r="BF1023" s="243"/>
      <c r="BG1023" s="243"/>
      <c r="BH1023" s="243"/>
      <c r="BI1023" s="243"/>
      <c r="BJ1023" s="246"/>
      <c r="BK1023" s="246"/>
      <c r="BL1023" s="248"/>
      <c r="BM1023" s="77"/>
      <c r="BN1023" s="562" t="str">
        <f t="shared" si="125"/>
        <v xml:space="preserve"> </v>
      </c>
      <c r="BO1023" s="562" t="str">
        <f t="shared" si="129"/>
        <v xml:space="preserve"> </v>
      </c>
      <c r="BP1023" s="562" t="str">
        <f t="shared" si="130"/>
        <v xml:space="preserve"> </v>
      </c>
      <c r="BQ1023" s="562" t="str">
        <f t="shared" si="131"/>
        <v xml:space="preserve"> </v>
      </c>
      <c r="BR1023" s="77"/>
      <c r="BS1023" s="313"/>
    </row>
    <row r="1024" spans="1:71" s="86" customFormat="1" ht="12.75" x14ac:dyDescent="0.25">
      <c r="A1024" s="365"/>
      <c r="B1024" s="147">
        <f>Demography!B1025</f>
        <v>0</v>
      </c>
      <c r="C1024" s="147">
        <f>Demography!C1025</f>
        <v>0</v>
      </c>
      <c r="D1024" s="148">
        <f>Demography!D1025</f>
        <v>0</v>
      </c>
      <c r="E1024" s="81"/>
      <c r="F1024" s="238"/>
      <c r="G1024" s="150"/>
      <c r="H1024" s="414"/>
      <c r="I1024" s="256"/>
      <c r="J1024" s="240"/>
      <c r="K1024" s="261"/>
      <c r="L1024" s="261"/>
      <c r="M1024" s="261"/>
      <c r="N1024" s="256"/>
      <c r="O1024" s="247"/>
      <c r="P1024" s="81"/>
      <c r="Q1024" s="256"/>
      <c r="R1024" s="150"/>
      <c r="S1024" s="150"/>
      <c r="T1024" s="81"/>
      <c r="U1024" s="240"/>
      <c r="V1024" s="240"/>
      <c r="W1024" s="256"/>
      <c r="X1024" s="240"/>
      <c r="Y1024" s="256"/>
      <c r="Z1024" s="256"/>
      <c r="AA1024" s="256"/>
      <c r="AB1024" s="261"/>
      <c r="AC1024" s="261"/>
      <c r="AD1024" s="77"/>
      <c r="AE1024" s="261"/>
      <c r="AF1024" s="261"/>
      <c r="AG1024" s="261"/>
      <c r="AH1024" s="261"/>
      <c r="AI1024" s="261"/>
      <c r="AJ1024" s="261"/>
      <c r="AK1024" s="245"/>
      <c r="AL1024" s="245"/>
      <c r="AM1024" s="247"/>
      <c r="AN1024" s="77"/>
      <c r="AO1024" s="561" t="str">
        <f t="shared" si="124"/>
        <v xml:space="preserve"> </v>
      </c>
      <c r="AP1024" s="561" t="str">
        <f t="shared" si="126"/>
        <v xml:space="preserve"> </v>
      </c>
      <c r="AQ1024" s="561" t="str">
        <f t="shared" si="127"/>
        <v xml:space="preserve"> </v>
      </c>
      <c r="AR1024" s="561" t="str">
        <f t="shared" si="128"/>
        <v xml:space="preserve"> </v>
      </c>
      <c r="AS1024" s="77"/>
      <c r="AT1024" s="240"/>
      <c r="AU1024" s="240"/>
      <c r="AV1024" s="256"/>
      <c r="AW1024" s="240"/>
      <c r="AX1024" s="256"/>
      <c r="AY1024" s="256"/>
      <c r="AZ1024" s="256"/>
      <c r="BA1024" s="261"/>
      <c r="BB1024" s="261"/>
      <c r="BC1024" s="77"/>
      <c r="BD1024" s="261"/>
      <c r="BE1024" s="261"/>
      <c r="BF1024" s="261"/>
      <c r="BG1024" s="261"/>
      <c r="BH1024" s="261"/>
      <c r="BI1024" s="261"/>
      <c r="BJ1024" s="245"/>
      <c r="BK1024" s="245"/>
      <c r="BL1024" s="247"/>
      <c r="BM1024" s="77"/>
      <c r="BN1024" s="561" t="str">
        <f t="shared" si="125"/>
        <v xml:space="preserve"> </v>
      </c>
      <c r="BO1024" s="561" t="str">
        <f t="shared" si="129"/>
        <v xml:space="preserve"> </v>
      </c>
      <c r="BP1024" s="561" t="str">
        <f t="shared" si="130"/>
        <v xml:space="preserve"> </v>
      </c>
      <c r="BQ1024" s="561" t="str">
        <f t="shared" si="131"/>
        <v xml:space="preserve"> </v>
      </c>
      <c r="BR1024" s="77"/>
      <c r="BS1024" s="145"/>
    </row>
    <row r="1025" spans="1:71" s="86" customFormat="1" ht="12.75" x14ac:dyDescent="0.25">
      <c r="A1025" s="365"/>
      <c r="B1025" s="361">
        <f>Demography!B1026</f>
        <v>0</v>
      </c>
      <c r="C1025" s="361">
        <f>Demography!C1026</f>
        <v>0</v>
      </c>
      <c r="D1025" s="362">
        <f>Demography!D1026</f>
        <v>0</v>
      </c>
      <c r="E1025" s="81"/>
      <c r="F1025" s="415"/>
      <c r="G1025" s="416"/>
      <c r="H1025" s="417"/>
      <c r="I1025" s="241"/>
      <c r="J1025" s="242"/>
      <c r="K1025" s="243"/>
      <c r="L1025" s="243"/>
      <c r="M1025" s="243"/>
      <c r="N1025" s="241"/>
      <c r="O1025" s="248"/>
      <c r="P1025" s="81"/>
      <c r="Q1025" s="241"/>
      <c r="R1025" s="416"/>
      <c r="S1025" s="416"/>
      <c r="T1025" s="81"/>
      <c r="U1025" s="242"/>
      <c r="V1025" s="242"/>
      <c r="W1025" s="241"/>
      <c r="X1025" s="242"/>
      <c r="Y1025" s="241"/>
      <c r="Z1025" s="241"/>
      <c r="AA1025" s="241"/>
      <c r="AB1025" s="243"/>
      <c r="AC1025" s="243"/>
      <c r="AD1025" s="77"/>
      <c r="AE1025" s="243"/>
      <c r="AF1025" s="243"/>
      <c r="AG1025" s="243"/>
      <c r="AH1025" s="243"/>
      <c r="AI1025" s="243"/>
      <c r="AJ1025" s="243"/>
      <c r="AK1025" s="246"/>
      <c r="AL1025" s="246"/>
      <c r="AM1025" s="248"/>
      <c r="AN1025" s="77"/>
      <c r="AO1025" s="562" t="str">
        <f t="shared" si="124"/>
        <v xml:space="preserve"> </v>
      </c>
      <c r="AP1025" s="562" t="str">
        <f t="shared" si="126"/>
        <v xml:space="preserve"> </v>
      </c>
      <c r="AQ1025" s="562" t="str">
        <f t="shared" si="127"/>
        <v xml:space="preserve"> </v>
      </c>
      <c r="AR1025" s="562" t="str">
        <f t="shared" si="128"/>
        <v xml:space="preserve"> </v>
      </c>
      <c r="AS1025" s="77"/>
      <c r="AT1025" s="360"/>
      <c r="AU1025" s="360"/>
      <c r="AV1025" s="359"/>
      <c r="AW1025" s="360"/>
      <c r="AX1025" s="359"/>
      <c r="AY1025" s="359"/>
      <c r="AZ1025" s="241"/>
      <c r="BA1025" s="243"/>
      <c r="BB1025" s="243"/>
      <c r="BC1025" s="77"/>
      <c r="BD1025" s="243"/>
      <c r="BE1025" s="243"/>
      <c r="BF1025" s="243"/>
      <c r="BG1025" s="243"/>
      <c r="BH1025" s="243"/>
      <c r="BI1025" s="243"/>
      <c r="BJ1025" s="246"/>
      <c r="BK1025" s="246"/>
      <c r="BL1025" s="248"/>
      <c r="BM1025" s="77"/>
      <c r="BN1025" s="562" t="str">
        <f t="shared" si="125"/>
        <v xml:space="preserve"> </v>
      </c>
      <c r="BO1025" s="562" t="str">
        <f t="shared" si="129"/>
        <v xml:space="preserve"> </v>
      </c>
      <c r="BP1025" s="562" t="str">
        <f t="shared" si="130"/>
        <v xml:space="preserve"> </v>
      </c>
      <c r="BQ1025" s="562" t="str">
        <f t="shared" si="131"/>
        <v xml:space="preserve"> </v>
      </c>
      <c r="BR1025" s="77"/>
      <c r="BS1025" s="313"/>
    </row>
    <row r="1026" spans="1:71" s="86" customFormat="1" ht="12.75" x14ac:dyDescent="0.25">
      <c r="A1026" s="365"/>
      <c r="B1026" s="147">
        <f>Demography!B1027</f>
        <v>0</v>
      </c>
      <c r="C1026" s="147">
        <f>Demography!C1027</f>
        <v>0</v>
      </c>
      <c r="D1026" s="148">
        <f>Demography!D1027</f>
        <v>0</v>
      </c>
      <c r="E1026" s="81"/>
      <c r="F1026" s="238"/>
      <c r="G1026" s="150"/>
      <c r="H1026" s="414"/>
      <c r="I1026" s="256"/>
      <c r="J1026" s="240"/>
      <c r="K1026" s="261"/>
      <c r="L1026" s="261"/>
      <c r="M1026" s="261"/>
      <c r="N1026" s="256"/>
      <c r="O1026" s="247"/>
      <c r="P1026" s="81"/>
      <c r="Q1026" s="256"/>
      <c r="R1026" s="150"/>
      <c r="S1026" s="150"/>
      <c r="T1026" s="81"/>
      <c r="U1026" s="240"/>
      <c r="V1026" s="240"/>
      <c r="W1026" s="256"/>
      <c r="X1026" s="240"/>
      <c r="Y1026" s="256"/>
      <c r="Z1026" s="256"/>
      <c r="AA1026" s="256"/>
      <c r="AB1026" s="261"/>
      <c r="AC1026" s="261"/>
      <c r="AD1026" s="77"/>
      <c r="AE1026" s="261"/>
      <c r="AF1026" s="261"/>
      <c r="AG1026" s="261"/>
      <c r="AH1026" s="261"/>
      <c r="AI1026" s="261"/>
      <c r="AJ1026" s="261"/>
      <c r="AK1026" s="245"/>
      <c r="AL1026" s="245"/>
      <c r="AM1026" s="247"/>
      <c r="AN1026" s="77"/>
      <c r="AO1026" s="561" t="str">
        <f t="shared" si="124"/>
        <v xml:space="preserve"> </v>
      </c>
      <c r="AP1026" s="561" t="str">
        <f t="shared" si="126"/>
        <v xml:space="preserve"> </v>
      </c>
      <c r="AQ1026" s="561" t="str">
        <f t="shared" si="127"/>
        <v xml:space="preserve"> </v>
      </c>
      <c r="AR1026" s="561" t="str">
        <f t="shared" si="128"/>
        <v xml:space="preserve"> </v>
      </c>
      <c r="AS1026" s="77"/>
      <c r="AT1026" s="240"/>
      <c r="AU1026" s="240"/>
      <c r="AV1026" s="256"/>
      <c r="AW1026" s="240"/>
      <c r="AX1026" s="256"/>
      <c r="AY1026" s="256"/>
      <c r="AZ1026" s="256"/>
      <c r="BA1026" s="261"/>
      <c r="BB1026" s="261"/>
      <c r="BC1026" s="77"/>
      <c r="BD1026" s="261"/>
      <c r="BE1026" s="261"/>
      <c r="BF1026" s="261"/>
      <c r="BG1026" s="261"/>
      <c r="BH1026" s="261"/>
      <c r="BI1026" s="261"/>
      <c r="BJ1026" s="245"/>
      <c r="BK1026" s="245"/>
      <c r="BL1026" s="247"/>
      <c r="BM1026" s="77"/>
      <c r="BN1026" s="561" t="str">
        <f t="shared" si="125"/>
        <v xml:space="preserve"> </v>
      </c>
      <c r="BO1026" s="561" t="str">
        <f t="shared" si="129"/>
        <v xml:space="preserve"> </v>
      </c>
      <c r="BP1026" s="561" t="str">
        <f t="shared" si="130"/>
        <v xml:space="preserve"> </v>
      </c>
      <c r="BQ1026" s="561" t="str">
        <f t="shared" si="131"/>
        <v xml:space="preserve"> </v>
      </c>
      <c r="BR1026" s="77"/>
      <c r="BS1026" s="145"/>
    </row>
    <row r="1027" spans="1:71" s="86" customFormat="1" ht="12.75" x14ac:dyDescent="0.25">
      <c r="A1027" s="365"/>
      <c r="B1027" s="361">
        <f>Demography!B1028</f>
        <v>0</v>
      </c>
      <c r="C1027" s="361">
        <f>Demography!C1028</f>
        <v>0</v>
      </c>
      <c r="D1027" s="362">
        <f>Demography!D1028</f>
        <v>0</v>
      </c>
      <c r="E1027" s="81"/>
      <c r="F1027" s="415"/>
      <c r="G1027" s="416"/>
      <c r="H1027" s="417"/>
      <c r="I1027" s="241"/>
      <c r="J1027" s="242"/>
      <c r="K1027" s="243"/>
      <c r="L1027" s="243"/>
      <c r="M1027" s="243"/>
      <c r="N1027" s="241"/>
      <c r="O1027" s="248"/>
      <c r="P1027" s="81"/>
      <c r="Q1027" s="241"/>
      <c r="R1027" s="416"/>
      <c r="S1027" s="416"/>
      <c r="T1027" s="81"/>
      <c r="U1027" s="242"/>
      <c r="V1027" s="242"/>
      <c r="W1027" s="241"/>
      <c r="X1027" s="242"/>
      <c r="Y1027" s="241"/>
      <c r="Z1027" s="241"/>
      <c r="AA1027" s="241"/>
      <c r="AB1027" s="243"/>
      <c r="AC1027" s="243"/>
      <c r="AD1027" s="77"/>
      <c r="AE1027" s="243"/>
      <c r="AF1027" s="243"/>
      <c r="AG1027" s="243"/>
      <c r="AH1027" s="243"/>
      <c r="AI1027" s="243"/>
      <c r="AJ1027" s="243"/>
      <c r="AK1027" s="246"/>
      <c r="AL1027" s="246"/>
      <c r="AM1027" s="248"/>
      <c r="AN1027" s="77"/>
      <c r="AO1027" s="562" t="str">
        <f t="shared" si="124"/>
        <v xml:space="preserve"> </v>
      </c>
      <c r="AP1027" s="562" t="str">
        <f t="shared" si="126"/>
        <v xml:space="preserve"> </v>
      </c>
      <c r="AQ1027" s="562" t="str">
        <f t="shared" si="127"/>
        <v xml:space="preserve"> </v>
      </c>
      <c r="AR1027" s="562" t="str">
        <f t="shared" si="128"/>
        <v xml:space="preserve"> </v>
      </c>
      <c r="AS1027" s="77"/>
      <c r="AT1027" s="360"/>
      <c r="AU1027" s="360"/>
      <c r="AV1027" s="359"/>
      <c r="AW1027" s="360"/>
      <c r="AX1027" s="359"/>
      <c r="AY1027" s="359"/>
      <c r="AZ1027" s="241"/>
      <c r="BA1027" s="243"/>
      <c r="BB1027" s="243"/>
      <c r="BC1027" s="77"/>
      <c r="BD1027" s="243"/>
      <c r="BE1027" s="243"/>
      <c r="BF1027" s="243"/>
      <c r="BG1027" s="243"/>
      <c r="BH1027" s="243"/>
      <c r="BI1027" s="243"/>
      <c r="BJ1027" s="246"/>
      <c r="BK1027" s="246"/>
      <c r="BL1027" s="248"/>
      <c r="BM1027" s="77"/>
      <c r="BN1027" s="562" t="str">
        <f t="shared" si="125"/>
        <v xml:space="preserve"> </v>
      </c>
      <c r="BO1027" s="562" t="str">
        <f t="shared" si="129"/>
        <v xml:space="preserve"> </v>
      </c>
      <c r="BP1027" s="562" t="str">
        <f t="shared" si="130"/>
        <v xml:space="preserve"> </v>
      </c>
      <c r="BQ1027" s="562" t="str">
        <f t="shared" si="131"/>
        <v xml:space="preserve"> </v>
      </c>
      <c r="BR1027" s="77"/>
      <c r="BS1027" s="313"/>
    </row>
    <row r="1028" spans="1:71" s="86" customFormat="1" ht="12.75" x14ac:dyDescent="0.25">
      <c r="A1028" s="365"/>
      <c r="B1028" s="147">
        <f>Demography!B1029</f>
        <v>0</v>
      </c>
      <c r="C1028" s="147">
        <f>Demography!C1029</f>
        <v>0</v>
      </c>
      <c r="D1028" s="148">
        <f>Demography!D1029</f>
        <v>0</v>
      </c>
      <c r="E1028" s="81"/>
      <c r="F1028" s="238"/>
      <c r="G1028" s="150"/>
      <c r="H1028" s="414"/>
      <c r="I1028" s="256"/>
      <c r="J1028" s="240"/>
      <c r="K1028" s="261"/>
      <c r="L1028" s="261"/>
      <c r="M1028" s="261"/>
      <c r="N1028" s="256"/>
      <c r="O1028" s="247"/>
      <c r="P1028" s="81"/>
      <c r="Q1028" s="256"/>
      <c r="R1028" s="150"/>
      <c r="S1028" s="150"/>
      <c r="T1028" s="81"/>
      <c r="U1028" s="240"/>
      <c r="V1028" s="240"/>
      <c r="W1028" s="256"/>
      <c r="X1028" s="240"/>
      <c r="Y1028" s="256"/>
      <c r="Z1028" s="256"/>
      <c r="AA1028" s="256"/>
      <c r="AB1028" s="261"/>
      <c r="AC1028" s="261"/>
      <c r="AD1028" s="77"/>
      <c r="AE1028" s="261"/>
      <c r="AF1028" s="261"/>
      <c r="AG1028" s="261"/>
      <c r="AH1028" s="261"/>
      <c r="AI1028" s="261"/>
      <c r="AJ1028" s="261"/>
      <c r="AK1028" s="245"/>
      <c r="AL1028" s="245"/>
      <c r="AM1028" s="247"/>
      <c r="AN1028" s="77"/>
      <c r="AO1028" s="561" t="str">
        <f t="shared" si="124"/>
        <v xml:space="preserve"> </v>
      </c>
      <c r="AP1028" s="561" t="str">
        <f t="shared" si="126"/>
        <v xml:space="preserve"> </v>
      </c>
      <c r="AQ1028" s="561" t="str">
        <f t="shared" si="127"/>
        <v xml:space="preserve"> </v>
      </c>
      <c r="AR1028" s="561" t="str">
        <f t="shared" si="128"/>
        <v xml:space="preserve"> </v>
      </c>
      <c r="AS1028" s="77"/>
      <c r="AT1028" s="240"/>
      <c r="AU1028" s="240"/>
      <c r="AV1028" s="256"/>
      <c r="AW1028" s="240"/>
      <c r="AX1028" s="256"/>
      <c r="AY1028" s="256"/>
      <c r="AZ1028" s="256"/>
      <c r="BA1028" s="261"/>
      <c r="BB1028" s="261"/>
      <c r="BC1028" s="77"/>
      <c r="BD1028" s="261"/>
      <c r="BE1028" s="261"/>
      <c r="BF1028" s="261"/>
      <c r="BG1028" s="261"/>
      <c r="BH1028" s="261"/>
      <c r="BI1028" s="261"/>
      <c r="BJ1028" s="245"/>
      <c r="BK1028" s="245"/>
      <c r="BL1028" s="247"/>
      <c r="BM1028" s="77"/>
      <c r="BN1028" s="561" t="str">
        <f t="shared" si="125"/>
        <v xml:space="preserve"> </v>
      </c>
      <c r="BO1028" s="561" t="str">
        <f t="shared" si="129"/>
        <v xml:space="preserve"> </v>
      </c>
      <c r="BP1028" s="561" t="str">
        <f t="shared" si="130"/>
        <v xml:space="preserve"> </v>
      </c>
      <c r="BQ1028" s="561" t="str">
        <f t="shared" si="131"/>
        <v xml:space="preserve"> </v>
      </c>
      <c r="BR1028" s="77"/>
      <c r="BS1028" s="145"/>
    </row>
    <row r="1029" spans="1:71" s="86" customFormat="1" ht="12.75" x14ac:dyDescent="0.25">
      <c r="A1029" s="365"/>
      <c r="B1029" s="361">
        <f>Demography!B1030</f>
        <v>0</v>
      </c>
      <c r="C1029" s="361">
        <f>Demography!C1030</f>
        <v>0</v>
      </c>
      <c r="D1029" s="362">
        <f>Demography!D1030</f>
        <v>0</v>
      </c>
      <c r="E1029" s="81"/>
      <c r="F1029" s="415"/>
      <c r="G1029" s="416"/>
      <c r="H1029" s="417"/>
      <c r="I1029" s="241"/>
      <c r="J1029" s="242"/>
      <c r="K1029" s="243"/>
      <c r="L1029" s="243"/>
      <c r="M1029" s="243"/>
      <c r="N1029" s="241"/>
      <c r="O1029" s="248"/>
      <c r="P1029" s="81"/>
      <c r="Q1029" s="241"/>
      <c r="R1029" s="416"/>
      <c r="S1029" s="416"/>
      <c r="T1029" s="81"/>
      <c r="U1029" s="242"/>
      <c r="V1029" s="242"/>
      <c r="W1029" s="241"/>
      <c r="X1029" s="242"/>
      <c r="Y1029" s="241"/>
      <c r="Z1029" s="241"/>
      <c r="AA1029" s="241"/>
      <c r="AB1029" s="243"/>
      <c r="AC1029" s="243"/>
      <c r="AD1029" s="77"/>
      <c r="AE1029" s="243"/>
      <c r="AF1029" s="243"/>
      <c r="AG1029" s="243"/>
      <c r="AH1029" s="243"/>
      <c r="AI1029" s="243"/>
      <c r="AJ1029" s="243"/>
      <c r="AK1029" s="246"/>
      <c r="AL1029" s="246"/>
      <c r="AM1029" s="248"/>
      <c r="AN1029" s="77"/>
      <c r="AO1029" s="562" t="str">
        <f t="shared" si="124"/>
        <v xml:space="preserve"> </v>
      </c>
      <c r="AP1029" s="562" t="str">
        <f t="shared" si="126"/>
        <v xml:space="preserve"> </v>
      </c>
      <c r="AQ1029" s="562" t="str">
        <f t="shared" si="127"/>
        <v xml:space="preserve"> </v>
      </c>
      <c r="AR1029" s="562" t="str">
        <f t="shared" si="128"/>
        <v xml:space="preserve"> </v>
      </c>
      <c r="AS1029" s="77"/>
      <c r="AT1029" s="360"/>
      <c r="AU1029" s="360"/>
      <c r="AV1029" s="359"/>
      <c r="AW1029" s="360"/>
      <c r="AX1029" s="359"/>
      <c r="AY1029" s="359"/>
      <c r="AZ1029" s="241"/>
      <c r="BA1029" s="243"/>
      <c r="BB1029" s="243"/>
      <c r="BC1029" s="77"/>
      <c r="BD1029" s="243"/>
      <c r="BE1029" s="243"/>
      <c r="BF1029" s="243"/>
      <c r="BG1029" s="243"/>
      <c r="BH1029" s="243"/>
      <c r="BI1029" s="243"/>
      <c r="BJ1029" s="246"/>
      <c r="BK1029" s="246"/>
      <c r="BL1029" s="248"/>
      <c r="BM1029" s="77"/>
      <c r="BN1029" s="562" t="str">
        <f t="shared" si="125"/>
        <v xml:space="preserve"> </v>
      </c>
      <c r="BO1029" s="562" t="str">
        <f t="shared" si="129"/>
        <v xml:space="preserve"> </v>
      </c>
      <c r="BP1029" s="562" t="str">
        <f t="shared" si="130"/>
        <v xml:space="preserve"> </v>
      </c>
      <c r="BQ1029" s="562" t="str">
        <f t="shared" si="131"/>
        <v xml:space="preserve"> </v>
      </c>
      <c r="BR1029" s="77"/>
      <c r="BS1029" s="313"/>
    </row>
    <row r="1030" spans="1:71" s="86" customFormat="1" ht="12.75" x14ac:dyDescent="0.25">
      <c r="A1030" s="365"/>
      <c r="B1030" s="147">
        <f>Demography!B1031</f>
        <v>0</v>
      </c>
      <c r="C1030" s="147">
        <f>Demography!C1031</f>
        <v>0</v>
      </c>
      <c r="D1030" s="148">
        <f>Demography!D1031</f>
        <v>0</v>
      </c>
      <c r="E1030" s="81"/>
      <c r="F1030" s="238"/>
      <c r="G1030" s="150"/>
      <c r="H1030" s="414"/>
      <c r="I1030" s="256"/>
      <c r="J1030" s="240"/>
      <c r="K1030" s="261"/>
      <c r="L1030" s="261"/>
      <c r="M1030" s="261"/>
      <c r="N1030" s="256"/>
      <c r="O1030" s="247"/>
      <c r="P1030" s="81"/>
      <c r="Q1030" s="256"/>
      <c r="R1030" s="150"/>
      <c r="S1030" s="150"/>
      <c r="T1030" s="81"/>
      <c r="U1030" s="240"/>
      <c r="V1030" s="240"/>
      <c r="W1030" s="256"/>
      <c r="X1030" s="240"/>
      <c r="Y1030" s="256"/>
      <c r="Z1030" s="256"/>
      <c r="AA1030" s="256"/>
      <c r="AB1030" s="261"/>
      <c r="AC1030" s="261"/>
      <c r="AD1030" s="77"/>
      <c r="AE1030" s="261"/>
      <c r="AF1030" s="261"/>
      <c r="AG1030" s="261"/>
      <c r="AH1030" s="261"/>
      <c r="AI1030" s="261"/>
      <c r="AJ1030" s="261"/>
      <c r="AK1030" s="245"/>
      <c r="AL1030" s="245"/>
      <c r="AM1030" s="247"/>
      <c r="AN1030" s="77"/>
      <c r="AO1030" s="561" t="str">
        <f t="shared" si="124"/>
        <v xml:space="preserve"> </v>
      </c>
      <c r="AP1030" s="561" t="str">
        <f t="shared" si="126"/>
        <v xml:space="preserve"> </v>
      </c>
      <c r="AQ1030" s="561" t="str">
        <f t="shared" si="127"/>
        <v xml:space="preserve"> </v>
      </c>
      <c r="AR1030" s="561" t="str">
        <f t="shared" si="128"/>
        <v xml:space="preserve"> </v>
      </c>
      <c r="AS1030" s="77"/>
      <c r="AT1030" s="240"/>
      <c r="AU1030" s="240"/>
      <c r="AV1030" s="256"/>
      <c r="AW1030" s="240"/>
      <c r="AX1030" s="256"/>
      <c r="AY1030" s="256"/>
      <c r="AZ1030" s="256"/>
      <c r="BA1030" s="261"/>
      <c r="BB1030" s="261"/>
      <c r="BC1030" s="77"/>
      <c r="BD1030" s="261"/>
      <c r="BE1030" s="261"/>
      <c r="BF1030" s="261"/>
      <c r="BG1030" s="261"/>
      <c r="BH1030" s="261"/>
      <c r="BI1030" s="261"/>
      <c r="BJ1030" s="245"/>
      <c r="BK1030" s="245"/>
      <c r="BL1030" s="247"/>
      <c r="BM1030" s="77"/>
      <c r="BN1030" s="561" t="str">
        <f t="shared" si="125"/>
        <v xml:space="preserve"> </v>
      </c>
      <c r="BO1030" s="561" t="str">
        <f t="shared" si="129"/>
        <v xml:space="preserve"> </v>
      </c>
      <c r="BP1030" s="561" t="str">
        <f t="shared" si="130"/>
        <v xml:space="preserve"> </v>
      </c>
      <c r="BQ1030" s="561" t="str">
        <f t="shared" si="131"/>
        <v xml:space="preserve"> </v>
      </c>
      <c r="BR1030" s="77"/>
      <c r="BS1030" s="145"/>
    </row>
    <row r="1031" spans="1:71" s="86" customFormat="1" ht="12.75" x14ac:dyDescent="0.25">
      <c r="A1031" s="365"/>
      <c r="B1031" s="361">
        <f>Demography!B1032</f>
        <v>0</v>
      </c>
      <c r="C1031" s="361">
        <f>Demography!C1032</f>
        <v>0</v>
      </c>
      <c r="D1031" s="362">
        <f>Demography!D1032</f>
        <v>0</v>
      </c>
      <c r="E1031" s="81"/>
      <c r="F1031" s="415"/>
      <c r="G1031" s="416"/>
      <c r="H1031" s="417"/>
      <c r="I1031" s="241"/>
      <c r="J1031" s="242"/>
      <c r="K1031" s="243"/>
      <c r="L1031" s="243"/>
      <c r="M1031" s="243"/>
      <c r="N1031" s="241"/>
      <c r="O1031" s="248"/>
      <c r="P1031" s="81"/>
      <c r="Q1031" s="241"/>
      <c r="R1031" s="416"/>
      <c r="S1031" s="416"/>
      <c r="T1031" s="81"/>
      <c r="U1031" s="242"/>
      <c r="V1031" s="242"/>
      <c r="W1031" s="241"/>
      <c r="X1031" s="242"/>
      <c r="Y1031" s="241"/>
      <c r="Z1031" s="241"/>
      <c r="AA1031" s="241"/>
      <c r="AB1031" s="243"/>
      <c r="AC1031" s="243"/>
      <c r="AD1031" s="77"/>
      <c r="AE1031" s="243"/>
      <c r="AF1031" s="243"/>
      <c r="AG1031" s="243"/>
      <c r="AH1031" s="243"/>
      <c r="AI1031" s="243"/>
      <c r="AJ1031" s="243"/>
      <c r="AK1031" s="246"/>
      <c r="AL1031" s="246"/>
      <c r="AM1031" s="248"/>
      <c r="AN1031" s="77"/>
      <c r="AO1031" s="562" t="str">
        <f t="shared" si="124"/>
        <v xml:space="preserve"> </v>
      </c>
      <c r="AP1031" s="562" t="str">
        <f t="shared" si="126"/>
        <v xml:space="preserve"> </v>
      </c>
      <c r="AQ1031" s="562" t="str">
        <f t="shared" si="127"/>
        <v xml:space="preserve"> </v>
      </c>
      <c r="AR1031" s="562" t="str">
        <f t="shared" si="128"/>
        <v xml:space="preserve"> </v>
      </c>
      <c r="AS1031" s="77"/>
      <c r="AT1031" s="360"/>
      <c r="AU1031" s="360"/>
      <c r="AV1031" s="359"/>
      <c r="AW1031" s="360"/>
      <c r="AX1031" s="359"/>
      <c r="AY1031" s="359"/>
      <c r="AZ1031" s="241"/>
      <c r="BA1031" s="243"/>
      <c r="BB1031" s="243"/>
      <c r="BC1031" s="77"/>
      <c r="BD1031" s="243"/>
      <c r="BE1031" s="243"/>
      <c r="BF1031" s="243"/>
      <c r="BG1031" s="243"/>
      <c r="BH1031" s="243"/>
      <c r="BI1031" s="243"/>
      <c r="BJ1031" s="246"/>
      <c r="BK1031" s="246"/>
      <c r="BL1031" s="248"/>
      <c r="BM1031" s="77"/>
      <c r="BN1031" s="562" t="str">
        <f t="shared" si="125"/>
        <v xml:space="preserve"> </v>
      </c>
      <c r="BO1031" s="562" t="str">
        <f t="shared" si="129"/>
        <v xml:space="preserve"> </v>
      </c>
      <c r="BP1031" s="562" t="str">
        <f t="shared" si="130"/>
        <v xml:space="preserve"> </v>
      </c>
      <c r="BQ1031" s="562" t="str">
        <f t="shared" si="131"/>
        <v xml:space="preserve"> </v>
      </c>
      <c r="BR1031" s="77"/>
      <c r="BS1031" s="313"/>
    </row>
    <row r="1032" spans="1:71" s="86" customFormat="1" ht="12.75" x14ac:dyDescent="0.25">
      <c r="A1032" s="365"/>
      <c r="B1032" s="147">
        <f>Demography!B1033</f>
        <v>0</v>
      </c>
      <c r="C1032" s="147">
        <f>Demography!C1033</f>
        <v>0</v>
      </c>
      <c r="D1032" s="148">
        <f>Demography!D1033</f>
        <v>0</v>
      </c>
      <c r="E1032" s="81"/>
      <c r="F1032" s="238"/>
      <c r="G1032" s="150"/>
      <c r="H1032" s="414"/>
      <c r="I1032" s="256"/>
      <c r="J1032" s="240"/>
      <c r="K1032" s="261"/>
      <c r="L1032" s="261"/>
      <c r="M1032" s="261"/>
      <c r="N1032" s="256"/>
      <c r="O1032" s="247"/>
      <c r="P1032" s="81"/>
      <c r="Q1032" s="256"/>
      <c r="R1032" s="150"/>
      <c r="S1032" s="150"/>
      <c r="T1032" s="81"/>
      <c r="U1032" s="240"/>
      <c r="V1032" s="240"/>
      <c r="W1032" s="256"/>
      <c r="X1032" s="240"/>
      <c r="Y1032" s="256"/>
      <c r="Z1032" s="256"/>
      <c r="AA1032" s="256"/>
      <c r="AB1032" s="261"/>
      <c r="AC1032" s="261"/>
      <c r="AD1032" s="77"/>
      <c r="AE1032" s="261"/>
      <c r="AF1032" s="261"/>
      <c r="AG1032" s="261"/>
      <c r="AH1032" s="261"/>
      <c r="AI1032" s="261"/>
      <c r="AJ1032" s="261"/>
      <c r="AK1032" s="245"/>
      <c r="AL1032" s="245"/>
      <c r="AM1032" s="247"/>
      <c r="AN1032" s="77"/>
      <c r="AO1032" s="561" t="str">
        <f t="shared" si="124"/>
        <v xml:space="preserve"> </v>
      </c>
      <c r="AP1032" s="561" t="str">
        <f t="shared" si="126"/>
        <v xml:space="preserve"> </v>
      </c>
      <c r="AQ1032" s="561" t="str">
        <f t="shared" si="127"/>
        <v xml:space="preserve"> </v>
      </c>
      <c r="AR1032" s="561" t="str">
        <f t="shared" si="128"/>
        <v xml:space="preserve"> </v>
      </c>
      <c r="AS1032" s="77"/>
      <c r="AT1032" s="240"/>
      <c r="AU1032" s="240"/>
      <c r="AV1032" s="256"/>
      <c r="AW1032" s="240"/>
      <c r="AX1032" s="256"/>
      <c r="AY1032" s="256"/>
      <c r="AZ1032" s="256"/>
      <c r="BA1032" s="261"/>
      <c r="BB1032" s="261"/>
      <c r="BC1032" s="77"/>
      <c r="BD1032" s="261"/>
      <c r="BE1032" s="261"/>
      <c r="BF1032" s="261"/>
      <c r="BG1032" s="261"/>
      <c r="BH1032" s="261"/>
      <c r="BI1032" s="261"/>
      <c r="BJ1032" s="245"/>
      <c r="BK1032" s="245"/>
      <c r="BL1032" s="247"/>
      <c r="BM1032" s="77"/>
      <c r="BN1032" s="561" t="str">
        <f t="shared" si="125"/>
        <v xml:space="preserve"> </v>
      </c>
      <c r="BO1032" s="561" t="str">
        <f t="shared" si="129"/>
        <v xml:space="preserve"> </v>
      </c>
      <c r="BP1032" s="561" t="str">
        <f t="shared" si="130"/>
        <v xml:space="preserve"> </v>
      </c>
      <c r="BQ1032" s="561" t="str">
        <f t="shared" si="131"/>
        <v xml:space="preserve"> </v>
      </c>
      <c r="BR1032" s="77"/>
      <c r="BS1032" s="145"/>
    </row>
    <row r="1033" spans="1:71" s="86" customFormat="1" ht="12.75" x14ac:dyDescent="0.25">
      <c r="A1033" s="365"/>
      <c r="B1033" s="361">
        <f>Demography!B1034</f>
        <v>0</v>
      </c>
      <c r="C1033" s="361">
        <f>Demography!C1034</f>
        <v>0</v>
      </c>
      <c r="D1033" s="362">
        <f>Demography!D1034</f>
        <v>0</v>
      </c>
      <c r="E1033" s="81"/>
      <c r="F1033" s="415"/>
      <c r="G1033" s="416"/>
      <c r="H1033" s="417"/>
      <c r="I1033" s="241"/>
      <c r="J1033" s="242"/>
      <c r="K1033" s="243"/>
      <c r="L1033" s="243"/>
      <c r="M1033" s="243"/>
      <c r="N1033" s="241"/>
      <c r="O1033" s="248"/>
      <c r="P1033" s="81"/>
      <c r="Q1033" s="241"/>
      <c r="R1033" s="416"/>
      <c r="S1033" s="416"/>
      <c r="T1033" s="81"/>
      <c r="U1033" s="242"/>
      <c r="V1033" s="242"/>
      <c r="W1033" s="241"/>
      <c r="X1033" s="242"/>
      <c r="Y1033" s="241"/>
      <c r="Z1033" s="241"/>
      <c r="AA1033" s="241"/>
      <c r="AB1033" s="243"/>
      <c r="AC1033" s="243"/>
      <c r="AD1033" s="77"/>
      <c r="AE1033" s="243"/>
      <c r="AF1033" s="243"/>
      <c r="AG1033" s="243"/>
      <c r="AH1033" s="243"/>
      <c r="AI1033" s="243"/>
      <c r="AJ1033" s="243"/>
      <c r="AK1033" s="246"/>
      <c r="AL1033" s="246"/>
      <c r="AM1033" s="248"/>
      <c r="AN1033" s="77"/>
      <c r="AO1033" s="562" t="str">
        <f t="shared" si="124"/>
        <v xml:space="preserve"> </v>
      </c>
      <c r="AP1033" s="562" t="str">
        <f t="shared" si="126"/>
        <v xml:space="preserve"> </v>
      </c>
      <c r="AQ1033" s="562" t="str">
        <f t="shared" si="127"/>
        <v xml:space="preserve"> </v>
      </c>
      <c r="AR1033" s="562" t="str">
        <f t="shared" si="128"/>
        <v xml:space="preserve"> </v>
      </c>
      <c r="AS1033" s="77"/>
      <c r="AT1033" s="360"/>
      <c r="AU1033" s="360"/>
      <c r="AV1033" s="359"/>
      <c r="AW1033" s="360"/>
      <c r="AX1033" s="359"/>
      <c r="AY1033" s="359"/>
      <c r="AZ1033" s="241"/>
      <c r="BA1033" s="243"/>
      <c r="BB1033" s="243"/>
      <c r="BC1033" s="77"/>
      <c r="BD1033" s="243"/>
      <c r="BE1033" s="243"/>
      <c r="BF1033" s="243"/>
      <c r="BG1033" s="243"/>
      <c r="BH1033" s="243"/>
      <c r="BI1033" s="243"/>
      <c r="BJ1033" s="246"/>
      <c r="BK1033" s="246"/>
      <c r="BL1033" s="248"/>
      <c r="BM1033" s="77"/>
      <c r="BN1033" s="562" t="str">
        <f t="shared" si="125"/>
        <v xml:space="preserve"> </v>
      </c>
      <c r="BO1033" s="562" t="str">
        <f t="shared" si="129"/>
        <v xml:space="preserve"> </v>
      </c>
      <c r="BP1033" s="562" t="str">
        <f t="shared" si="130"/>
        <v xml:space="preserve"> </v>
      </c>
      <c r="BQ1033" s="562" t="str">
        <f t="shared" si="131"/>
        <v xml:space="preserve"> </v>
      </c>
      <c r="BR1033" s="77"/>
      <c r="BS1033" s="313"/>
    </row>
    <row r="1034" spans="1:71" s="86" customFormat="1" ht="12.75" x14ac:dyDescent="0.25">
      <c r="A1034" s="365"/>
      <c r="B1034" s="147">
        <f>Demography!B1035</f>
        <v>0</v>
      </c>
      <c r="C1034" s="147">
        <f>Demography!C1035</f>
        <v>0</v>
      </c>
      <c r="D1034" s="148">
        <f>Demography!D1035</f>
        <v>0</v>
      </c>
      <c r="E1034" s="81"/>
      <c r="F1034" s="238"/>
      <c r="G1034" s="150"/>
      <c r="H1034" s="414"/>
      <c r="I1034" s="256"/>
      <c r="J1034" s="240"/>
      <c r="K1034" s="261"/>
      <c r="L1034" s="261"/>
      <c r="M1034" s="261"/>
      <c r="N1034" s="256"/>
      <c r="O1034" s="247"/>
      <c r="P1034" s="81"/>
      <c r="Q1034" s="256"/>
      <c r="R1034" s="150"/>
      <c r="S1034" s="150"/>
      <c r="T1034" s="81"/>
      <c r="U1034" s="240"/>
      <c r="V1034" s="240"/>
      <c r="W1034" s="256"/>
      <c r="X1034" s="240"/>
      <c r="Y1034" s="256"/>
      <c r="Z1034" s="256"/>
      <c r="AA1034" s="256"/>
      <c r="AB1034" s="261"/>
      <c r="AC1034" s="261"/>
      <c r="AD1034" s="77"/>
      <c r="AE1034" s="261"/>
      <c r="AF1034" s="261"/>
      <c r="AG1034" s="261"/>
      <c r="AH1034" s="261"/>
      <c r="AI1034" s="261"/>
      <c r="AJ1034" s="261"/>
      <c r="AK1034" s="245"/>
      <c r="AL1034" s="245"/>
      <c r="AM1034" s="247"/>
      <c r="AN1034" s="77"/>
      <c r="AO1034" s="561" t="str">
        <f t="shared" si="124"/>
        <v xml:space="preserve"> </v>
      </c>
      <c r="AP1034" s="561" t="str">
        <f t="shared" si="126"/>
        <v xml:space="preserve"> </v>
      </c>
      <c r="AQ1034" s="561" t="str">
        <f t="shared" si="127"/>
        <v xml:space="preserve"> </v>
      </c>
      <c r="AR1034" s="561" t="str">
        <f t="shared" si="128"/>
        <v xml:space="preserve"> </v>
      </c>
      <c r="AS1034" s="77"/>
      <c r="AT1034" s="240"/>
      <c r="AU1034" s="240"/>
      <c r="AV1034" s="256"/>
      <c r="AW1034" s="240"/>
      <c r="AX1034" s="256"/>
      <c r="AY1034" s="256"/>
      <c r="AZ1034" s="256"/>
      <c r="BA1034" s="261"/>
      <c r="BB1034" s="261"/>
      <c r="BC1034" s="77"/>
      <c r="BD1034" s="261"/>
      <c r="BE1034" s="261"/>
      <c r="BF1034" s="261"/>
      <c r="BG1034" s="261"/>
      <c r="BH1034" s="261"/>
      <c r="BI1034" s="261"/>
      <c r="BJ1034" s="245"/>
      <c r="BK1034" s="245"/>
      <c r="BL1034" s="247"/>
      <c r="BM1034" s="77"/>
      <c r="BN1034" s="561" t="str">
        <f t="shared" si="125"/>
        <v xml:space="preserve"> </v>
      </c>
      <c r="BO1034" s="561" t="str">
        <f t="shared" si="129"/>
        <v xml:space="preserve"> </v>
      </c>
      <c r="BP1034" s="561" t="str">
        <f t="shared" si="130"/>
        <v xml:space="preserve"> </v>
      </c>
      <c r="BQ1034" s="561" t="str">
        <f t="shared" si="131"/>
        <v xml:space="preserve"> </v>
      </c>
      <c r="BR1034" s="77"/>
      <c r="BS1034" s="145"/>
    </row>
    <row r="1035" spans="1:71" s="86" customFormat="1" ht="12.75" x14ac:dyDescent="0.25">
      <c r="A1035" s="365"/>
      <c r="B1035" s="361">
        <f>Demography!B1036</f>
        <v>0</v>
      </c>
      <c r="C1035" s="361">
        <f>Demography!C1036</f>
        <v>0</v>
      </c>
      <c r="D1035" s="362">
        <f>Demography!D1036</f>
        <v>0</v>
      </c>
      <c r="E1035" s="81"/>
      <c r="F1035" s="415"/>
      <c r="G1035" s="416"/>
      <c r="H1035" s="417"/>
      <c r="I1035" s="241"/>
      <c r="J1035" s="242"/>
      <c r="K1035" s="243"/>
      <c r="L1035" s="243"/>
      <c r="M1035" s="243"/>
      <c r="N1035" s="241"/>
      <c r="O1035" s="248"/>
      <c r="P1035" s="81"/>
      <c r="Q1035" s="241"/>
      <c r="R1035" s="416"/>
      <c r="S1035" s="416"/>
      <c r="T1035" s="81"/>
      <c r="U1035" s="242"/>
      <c r="V1035" s="242"/>
      <c r="W1035" s="241"/>
      <c r="X1035" s="242"/>
      <c r="Y1035" s="241"/>
      <c r="Z1035" s="241"/>
      <c r="AA1035" s="241"/>
      <c r="AB1035" s="243"/>
      <c r="AC1035" s="243"/>
      <c r="AD1035" s="77"/>
      <c r="AE1035" s="243"/>
      <c r="AF1035" s="243"/>
      <c r="AG1035" s="243"/>
      <c r="AH1035" s="243"/>
      <c r="AI1035" s="243"/>
      <c r="AJ1035" s="243"/>
      <c r="AK1035" s="246"/>
      <c r="AL1035" s="246"/>
      <c r="AM1035" s="248"/>
      <c r="AN1035" s="77"/>
      <c r="AO1035" s="562" t="str">
        <f t="shared" si="124"/>
        <v xml:space="preserve"> </v>
      </c>
      <c r="AP1035" s="562" t="str">
        <f t="shared" si="126"/>
        <v xml:space="preserve"> </v>
      </c>
      <c r="AQ1035" s="562" t="str">
        <f t="shared" si="127"/>
        <v xml:space="preserve"> </v>
      </c>
      <c r="AR1035" s="562" t="str">
        <f t="shared" si="128"/>
        <v xml:space="preserve"> </v>
      </c>
      <c r="AS1035" s="77"/>
      <c r="AT1035" s="360"/>
      <c r="AU1035" s="360"/>
      <c r="AV1035" s="359"/>
      <c r="AW1035" s="360"/>
      <c r="AX1035" s="359"/>
      <c r="AY1035" s="359"/>
      <c r="AZ1035" s="241"/>
      <c r="BA1035" s="243"/>
      <c r="BB1035" s="243"/>
      <c r="BC1035" s="77"/>
      <c r="BD1035" s="243"/>
      <c r="BE1035" s="243"/>
      <c r="BF1035" s="243"/>
      <c r="BG1035" s="243"/>
      <c r="BH1035" s="243"/>
      <c r="BI1035" s="243"/>
      <c r="BJ1035" s="246"/>
      <c r="BK1035" s="246"/>
      <c r="BL1035" s="248"/>
      <c r="BM1035" s="77"/>
      <c r="BN1035" s="562" t="str">
        <f t="shared" si="125"/>
        <v xml:space="preserve"> </v>
      </c>
      <c r="BO1035" s="562" t="str">
        <f t="shared" si="129"/>
        <v xml:space="preserve"> </v>
      </c>
      <c r="BP1035" s="562" t="str">
        <f t="shared" si="130"/>
        <v xml:space="preserve"> </v>
      </c>
      <c r="BQ1035" s="562" t="str">
        <f t="shared" si="131"/>
        <v xml:space="preserve"> </v>
      </c>
      <c r="BR1035" s="77"/>
      <c r="BS1035" s="313"/>
    </row>
    <row r="1036" spans="1:71" s="86" customFormat="1" ht="12.75" x14ac:dyDescent="0.25">
      <c r="A1036" s="365"/>
      <c r="B1036" s="147">
        <f>Demography!B1037</f>
        <v>0</v>
      </c>
      <c r="C1036" s="147">
        <f>Demography!C1037</f>
        <v>0</v>
      </c>
      <c r="D1036" s="148">
        <f>Demography!D1037</f>
        <v>0</v>
      </c>
      <c r="E1036" s="81"/>
      <c r="F1036" s="238"/>
      <c r="G1036" s="150"/>
      <c r="H1036" s="414"/>
      <c r="I1036" s="256"/>
      <c r="J1036" s="240"/>
      <c r="K1036" s="261"/>
      <c r="L1036" s="261"/>
      <c r="M1036" s="261"/>
      <c r="N1036" s="256"/>
      <c r="O1036" s="247"/>
      <c r="P1036" s="81"/>
      <c r="Q1036" s="256"/>
      <c r="R1036" s="150"/>
      <c r="S1036" s="150"/>
      <c r="T1036" s="81"/>
      <c r="U1036" s="240"/>
      <c r="V1036" s="240"/>
      <c r="W1036" s="256"/>
      <c r="X1036" s="240"/>
      <c r="Y1036" s="256"/>
      <c r="Z1036" s="256"/>
      <c r="AA1036" s="256"/>
      <c r="AB1036" s="261"/>
      <c r="AC1036" s="261"/>
      <c r="AD1036" s="77"/>
      <c r="AE1036" s="261"/>
      <c r="AF1036" s="261"/>
      <c r="AG1036" s="261"/>
      <c r="AH1036" s="261"/>
      <c r="AI1036" s="261"/>
      <c r="AJ1036" s="261"/>
      <c r="AK1036" s="245"/>
      <c r="AL1036" s="245"/>
      <c r="AM1036" s="247"/>
      <c r="AN1036" s="77"/>
      <c r="AO1036" s="561" t="str">
        <f t="shared" si="124"/>
        <v xml:space="preserve"> </v>
      </c>
      <c r="AP1036" s="561" t="str">
        <f t="shared" si="126"/>
        <v xml:space="preserve"> </v>
      </c>
      <c r="AQ1036" s="561" t="str">
        <f t="shared" si="127"/>
        <v xml:space="preserve"> </v>
      </c>
      <c r="AR1036" s="561" t="str">
        <f t="shared" si="128"/>
        <v xml:space="preserve"> </v>
      </c>
      <c r="AS1036" s="77"/>
      <c r="AT1036" s="240"/>
      <c r="AU1036" s="240"/>
      <c r="AV1036" s="256"/>
      <c r="AW1036" s="240"/>
      <c r="AX1036" s="256"/>
      <c r="AY1036" s="256"/>
      <c r="AZ1036" s="256"/>
      <c r="BA1036" s="261"/>
      <c r="BB1036" s="261"/>
      <c r="BC1036" s="77"/>
      <c r="BD1036" s="261"/>
      <c r="BE1036" s="261"/>
      <c r="BF1036" s="261"/>
      <c r="BG1036" s="261"/>
      <c r="BH1036" s="261"/>
      <c r="BI1036" s="261"/>
      <c r="BJ1036" s="245"/>
      <c r="BK1036" s="245"/>
      <c r="BL1036" s="247"/>
      <c r="BM1036" s="77"/>
      <c r="BN1036" s="561" t="str">
        <f t="shared" si="125"/>
        <v xml:space="preserve"> </v>
      </c>
      <c r="BO1036" s="561" t="str">
        <f t="shared" si="129"/>
        <v xml:space="preserve"> </v>
      </c>
      <c r="BP1036" s="561" t="str">
        <f t="shared" si="130"/>
        <v xml:space="preserve"> </v>
      </c>
      <c r="BQ1036" s="561" t="str">
        <f t="shared" si="131"/>
        <v xml:space="preserve"> </v>
      </c>
      <c r="BR1036" s="77"/>
      <c r="BS1036" s="145"/>
    </row>
    <row r="1037" spans="1:71" s="86" customFormat="1" ht="12.75" x14ac:dyDescent="0.25">
      <c r="A1037" s="365"/>
      <c r="B1037" s="361">
        <f>Demography!B1038</f>
        <v>0</v>
      </c>
      <c r="C1037" s="361">
        <f>Demography!C1038</f>
        <v>0</v>
      </c>
      <c r="D1037" s="362">
        <f>Demography!D1038</f>
        <v>0</v>
      </c>
      <c r="E1037" s="81"/>
      <c r="F1037" s="415"/>
      <c r="G1037" s="416"/>
      <c r="H1037" s="417"/>
      <c r="I1037" s="241"/>
      <c r="J1037" s="242"/>
      <c r="K1037" s="243"/>
      <c r="L1037" s="243"/>
      <c r="M1037" s="243"/>
      <c r="N1037" s="241"/>
      <c r="O1037" s="248"/>
      <c r="P1037" s="81"/>
      <c r="Q1037" s="241"/>
      <c r="R1037" s="416"/>
      <c r="S1037" s="416"/>
      <c r="T1037" s="81"/>
      <c r="U1037" s="242"/>
      <c r="V1037" s="242"/>
      <c r="W1037" s="241"/>
      <c r="X1037" s="242"/>
      <c r="Y1037" s="241"/>
      <c r="Z1037" s="241"/>
      <c r="AA1037" s="241"/>
      <c r="AB1037" s="243"/>
      <c r="AC1037" s="243"/>
      <c r="AD1037" s="77"/>
      <c r="AE1037" s="243"/>
      <c r="AF1037" s="243"/>
      <c r="AG1037" s="243"/>
      <c r="AH1037" s="243"/>
      <c r="AI1037" s="243"/>
      <c r="AJ1037" s="243"/>
      <c r="AK1037" s="246"/>
      <c r="AL1037" s="246"/>
      <c r="AM1037" s="248"/>
      <c r="AN1037" s="77"/>
      <c r="AO1037" s="562" t="str">
        <f t="shared" si="124"/>
        <v xml:space="preserve"> </v>
      </c>
      <c r="AP1037" s="562" t="str">
        <f t="shared" si="126"/>
        <v xml:space="preserve"> </v>
      </c>
      <c r="AQ1037" s="562" t="str">
        <f t="shared" si="127"/>
        <v xml:space="preserve"> </v>
      </c>
      <c r="AR1037" s="562" t="str">
        <f t="shared" si="128"/>
        <v xml:space="preserve"> </v>
      </c>
      <c r="AS1037" s="77"/>
      <c r="AT1037" s="360"/>
      <c r="AU1037" s="360"/>
      <c r="AV1037" s="359"/>
      <c r="AW1037" s="360"/>
      <c r="AX1037" s="359"/>
      <c r="AY1037" s="359"/>
      <c r="AZ1037" s="241"/>
      <c r="BA1037" s="243"/>
      <c r="BB1037" s="243"/>
      <c r="BC1037" s="77"/>
      <c r="BD1037" s="243"/>
      <c r="BE1037" s="243"/>
      <c r="BF1037" s="243"/>
      <c r="BG1037" s="243"/>
      <c r="BH1037" s="243"/>
      <c r="BI1037" s="243"/>
      <c r="BJ1037" s="246"/>
      <c r="BK1037" s="246"/>
      <c r="BL1037" s="248"/>
      <c r="BM1037" s="77"/>
      <c r="BN1037" s="562" t="str">
        <f t="shared" si="125"/>
        <v xml:space="preserve"> </v>
      </c>
      <c r="BO1037" s="562" t="str">
        <f t="shared" si="129"/>
        <v xml:space="preserve"> </v>
      </c>
      <c r="BP1037" s="562" t="str">
        <f t="shared" si="130"/>
        <v xml:space="preserve"> </v>
      </c>
      <c r="BQ1037" s="562" t="str">
        <f t="shared" si="131"/>
        <v xml:space="preserve"> </v>
      </c>
      <c r="BR1037" s="77"/>
      <c r="BS1037" s="313"/>
    </row>
    <row r="1038" spans="1:71" s="86" customFormat="1" ht="12.75" x14ac:dyDescent="0.25">
      <c r="A1038" s="365"/>
      <c r="B1038" s="147">
        <f>Demography!B1039</f>
        <v>0</v>
      </c>
      <c r="C1038" s="147">
        <f>Demography!C1039</f>
        <v>0</v>
      </c>
      <c r="D1038" s="148">
        <f>Demography!D1039</f>
        <v>0</v>
      </c>
      <c r="E1038" s="81"/>
      <c r="F1038" s="238"/>
      <c r="G1038" s="150"/>
      <c r="H1038" s="414"/>
      <c r="I1038" s="256"/>
      <c r="J1038" s="240"/>
      <c r="K1038" s="261"/>
      <c r="L1038" s="261"/>
      <c r="M1038" s="261"/>
      <c r="N1038" s="256"/>
      <c r="O1038" s="247"/>
      <c r="P1038" s="81"/>
      <c r="Q1038" s="256"/>
      <c r="R1038" s="150"/>
      <c r="S1038" s="150"/>
      <c r="T1038" s="81"/>
      <c r="U1038" s="240"/>
      <c r="V1038" s="240"/>
      <c r="W1038" s="256"/>
      <c r="X1038" s="240"/>
      <c r="Y1038" s="256"/>
      <c r="Z1038" s="256"/>
      <c r="AA1038" s="256"/>
      <c r="AB1038" s="261"/>
      <c r="AC1038" s="261"/>
      <c r="AD1038" s="77"/>
      <c r="AE1038" s="261"/>
      <c r="AF1038" s="261"/>
      <c r="AG1038" s="261"/>
      <c r="AH1038" s="261"/>
      <c r="AI1038" s="261"/>
      <c r="AJ1038" s="261"/>
      <c r="AK1038" s="245"/>
      <c r="AL1038" s="245"/>
      <c r="AM1038" s="247"/>
      <c r="AN1038" s="77"/>
      <c r="AO1038" s="561" t="str">
        <f t="shared" si="124"/>
        <v xml:space="preserve"> </v>
      </c>
      <c r="AP1038" s="561" t="str">
        <f t="shared" si="126"/>
        <v xml:space="preserve"> </v>
      </c>
      <c r="AQ1038" s="561" t="str">
        <f t="shared" si="127"/>
        <v xml:space="preserve"> </v>
      </c>
      <c r="AR1038" s="561" t="str">
        <f t="shared" si="128"/>
        <v xml:space="preserve"> </v>
      </c>
      <c r="AS1038" s="77"/>
      <c r="AT1038" s="240"/>
      <c r="AU1038" s="240"/>
      <c r="AV1038" s="256"/>
      <c r="AW1038" s="240"/>
      <c r="AX1038" s="256"/>
      <c r="AY1038" s="256"/>
      <c r="AZ1038" s="256"/>
      <c r="BA1038" s="261"/>
      <c r="BB1038" s="261"/>
      <c r="BC1038" s="77"/>
      <c r="BD1038" s="261"/>
      <c r="BE1038" s="261"/>
      <c r="BF1038" s="261"/>
      <c r="BG1038" s="261"/>
      <c r="BH1038" s="261"/>
      <c r="BI1038" s="261"/>
      <c r="BJ1038" s="245"/>
      <c r="BK1038" s="245"/>
      <c r="BL1038" s="247"/>
      <c r="BM1038" s="77"/>
      <c r="BN1038" s="561" t="str">
        <f t="shared" si="125"/>
        <v xml:space="preserve"> </v>
      </c>
      <c r="BO1038" s="561" t="str">
        <f t="shared" si="129"/>
        <v xml:space="preserve"> </v>
      </c>
      <c r="BP1038" s="561" t="str">
        <f t="shared" si="130"/>
        <v xml:space="preserve"> </v>
      </c>
      <c r="BQ1038" s="561" t="str">
        <f t="shared" si="131"/>
        <v xml:space="preserve"> </v>
      </c>
      <c r="BR1038" s="77"/>
      <c r="BS1038" s="145"/>
    </row>
    <row r="1039" spans="1:71" s="86" customFormat="1" ht="12.75" x14ac:dyDescent="0.25">
      <c r="A1039" s="365"/>
      <c r="B1039" s="361">
        <f>Demography!B1040</f>
        <v>0</v>
      </c>
      <c r="C1039" s="361">
        <f>Demography!C1040</f>
        <v>0</v>
      </c>
      <c r="D1039" s="362">
        <f>Demography!D1040</f>
        <v>0</v>
      </c>
      <c r="E1039" s="81"/>
      <c r="F1039" s="415"/>
      <c r="G1039" s="416"/>
      <c r="H1039" s="417"/>
      <c r="I1039" s="241"/>
      <c r="J1039" s="242"/>
      <c r="K1039" s="243"/>
      <c r="L1039" s="243"/>
      <c r="M1039" s="243"/>
      <c r="N1039" s="241"/>
      <c r="O1039" s="248"/>
      <c r="P1039" s="81"/>
      <c r="Q1039" s="241"/>
      <c r="R1039" s="416"/>
      <c r="S1039" s="416"/>
      <c r="T1039" s="81"/>
      <c r="U1039" s="242"/>
      <c r="V1039" s="242"/>
      <c r="W1039" s="241"/>
      <c r="X1039" s="242"/>
      <c r="Y1039" s="241"/>
      <c r="Z1039" s="241"/>
      <c r="AA1039" s="241"/>
      <c r="AB1039" s="243"/>
      <c r="AC1039" s="243"/>
      <c r="AD1039" s="77"/>
      <c r="AE1039" s="243"/>
      <c r="AF1039" s="243"/>
      <c r="AG1039" s="243"/>
      <c r="AH1039" s="243"/>
      <c r="AI1039" s="243"/>
      <c r="AJ1039" s="243"/>
      <c r="AK1039" s="246"/>
      <c r="AL1039" s="246"/>
      <c r="AM1039" s="248"/>
      <c r="AN1039" s="77"/>
      <c r="AO1039" s="562" t="str">
        <f t="shared" si="124"/>
        <v xml:space="preserve"> </v>
      </c>
      <c r="AP1039" s="562" t="str">
        <f t="shared" si="126"/>
        <v xml:space="preserve"> </v>
      </c>
      <c r="AQ1039" s="562" t="str">
        <f t="shared" si="127"/>
        <v xml:space="preserve"> </v>
      </c>
      <c r="AR1039" s="562" t="str">
        <f t="shared" si="128"/>
        <v xml:space="preserve"> </v>
      </c>
      <c r="AS1039" s="77"/>
      <c r="AT1039" s="360"/>
      <c r="AU1039" s="360"/>
      <c r="AV1039" s="359"/>
      <c r="AW1039" s="360"/>
      <c r="AX1039" s="359"/>
      <c r="AY1039" s="359"/>
      <c r="AZ1039" s="241"/>
      <c r="BA1039" s="243"/>
      <c r="BB1039" s="243"/>
      <c r="BC1039" s="77"/>
      <c r="BD1039" s="243"/>
      <c r="BE1039" s="243"/>
      <c r="BF1039" s="243"/>
      <c r="BG1039" s="243"/>
      <c r="BH1039" s="243"/>
      <c r="BI1039" s="243"/>
      <c r="BJ1039" s="246"/>
      <c r="BK1039" s="246"/>
      <c r="BL1039" s="248"/>
      <c r="BM1039" s="77"/>
      <c r="BN1039" s="562" t="str">
        <f t="shared" si="125"/>
        <v xml:space="preserve"> </v>
      </c>
      <c r="BO1039" s="562" t="str">
        <f t="shared" si="129"/>
        <v xml:space="preserve"> </v>
      </c>
      <c r="BP1039" s="562" t="str">
        <f t="shared" si="130"/>
        <v xml:space="preserve"> </v>
      </c>
      <c r="BQ1039" s="562" t="str">
        <f t="shared" si="131"/>
        <v xml:space="preserve"> </v>
      </c>
      <c r="BR1039" s="77"/>
      <c r="BS1039" s="313"/>
    </row>
    <row r="1040" spans="1:71" s="86" customFormat="1" ht="12.75" x14ac:dyDescent="0.25">
      <c r="A1040" s="365"/>
      <c r="B1040" s="147">
        <f>Demography!B1041</f>
        <v>0</v>
      </c>
      <c r="C1040" s="147">
        <f>Demography!C1041</f>
        <v>0</v>
      </c>
      <c r="D1040" s="148">
        <f>Demography!D1041</f>
        <v>0</v>
      </c>
      <c r="E1040" s="81"/>
      <c r="F1040" s="238"/>
      <c r="G1040" s="150"/>
      <c r="H1040" s="414"/>
      <c r="I1040" s="256"/>
      <c r="J1040" s="240"/>
      <c r="K1040" s="261"/>
      <c r="L1040" s="261"/>
      <c r="M1040" s="261"/>
      <c r="N1040" s="256"/>
      <c r="O1040" s="247"/>
      <c r="P1040" s="81"/>
      <c r="Q1040" s="256"/>
      <c r="R1040" s="150"/>
      <c r="S1040" s="150"/>
      <c r="T1040" s="81"/>
      <c r="U1040" s="240"/>
      <c r="V1040" s="240"/>
      <c r="W1040" s="256"/>
      <c r="X1040" s="240"/>
      <c r="Y1040" s="256"/>
      <c r="Z1040" s="256"/>
      <c r="AA1040" s="256"/>
      <c r="AB1040" s="261"/>
      <c r="AC1040" s="261"/>
      <c r="AD1040" s="77"/>
      <c r="AE1040" s="261"/>
      <c r="AF1040" s="261"/>
      <c r="AG1040" s="261"/>
      <c r="AH1040" s="261"/>
      <c r="AI1040" s="261"/>
      <c r="AJ1040" s="261"/>
      <c r="AK1040" s="245"/>
      <c r="AL1040" s="245"/>
      <c r="AM1040" s="247"/>
      <c r="AN1040" s="77"/>
      <c r="AO1040" s="561" t="str">
        <f t="shared" si="124"/>
        <v xml:space="preserve"> </v>
      </c>
      <c r="AP1040" s="561" t="str">
        <f t="shared" si="126"/>
        <v xml:space="preserve"> </v>
      </c>
      <c r="AQ1040" s="561" t="str">
        <f t="shared" si="127"/>
        <v xml:space="preserve"> </v>
      </c>
      <c r="AR1040" s="561" t="str">
        <f t="shared" si="128"/>
        <v xml:space="preserve"> </v>
      </c>
      <c r="AS1040" s="77"/>
      <c r="AT1040" s="240"/>
      <c r="AU1040" s="240"/>
      <c r="AV1040" s="256"/>
      <c r="AW1040" s="240"/>
      <c r="AX1040" s="256"/>
      <c r="AY1040" s="256"/>
      <c r="AZ1040" s="256"/>
      <c r="BA1040" s="261"/>
      <c r="BB1040" s="261"/>
      <c r="BC1040" s="77"/>
      <c r="BD1040" s="261"/>
      <c r="BE1040" s="261"/>
      <c r="BF1040" s="261"/>
      <c r="BG1040" s="261"/>
      <c r="BH1040" s="261"/>
      <c r="BI1040" s="261"/>
      <c r="BJ1040" s="245"/>
      <c r="BK1040" s="245"/>
      <c r="BL1040" s="247"/>
      <c r="BM1040" s="77"/>
      <c r="BN1040" s="561" t="str">
        <f t="shared" si="125"/>
        <v xml:space="preserve"> </v>
      </c>
      <c r="BO1040" s="561" t="str">
        <f t="shared" si="129"/>
        <v xml:space="preserve"> </v>
      </c>
      <c r="BP1040" s="561" t="str">
        <f t="shared" si="130"/>
        <v xml:space="preserve"> </v>
      </c>
      <c r="BQ1040" s="561" t="str">
        <f t="shared" si="131"/>
        <v xml:space="preserve"> </v>
      </c>
      <c r="BR1040" s="77"/>
      <c r="BS1040" s="145"/>
    </row>
    <row r="1041" spans="1:71" s="86" customFormat="1" ht="12.75" x14ac:dyDescent="0.25">
      <c r="A1041" s="365"/>
      <c r="B1041" s="361">
        <f>Demography!B1042</f>
        <v>0</v>
      </c>
      <c r="C1041" s="361">
        <f>Demography!C1042</f>
        <v>0</v>
      </c>
      <c r="D1041" s="362">
        <f>Demography!D1042</f>
        <v>0</v>
      </c>
      <c r="E1041" s="81"/>
      <c r="F1041" s="415"/>
      <c r="G1041" s="416"/>
      <c r="H1041" s="417"/>
      <c r="I1041" s="241"/>
      <c r="J1041" s="242"/>
      <c r="K1041" s="243"/>
      <c r="L1041" s="243"/>
      <c r="M1041" s="243"/>
      <c r="N1041" s="241"/>
      <c r="O1041" s="248"/>
      <c r="P1041" s="81"/>
      <c r="Q1041" s="241"/>
      <c r="R1041" s="416"/>
      <c r="S1041" s="416"/>
      <c r="T1041" s="81"/>
      <c r="U1041" s="242"/>
      <c r="V1041" s="242"/>
      <c r="W1041" s="241"/>
      <c r="X1041" s="242"/>
      <c r="Y1041" s="241"/>
      <c r="Z1041" s="241"/>
      <c r="AA1041" s="241"/>
      <c r="AB1041" s="243"/>
      <c r="AC1041" s="243"/>
      <c r="AD1041" s="77"/>
      <c r="AE1041" s="243"/>
      <c r="AF1041" s="243"/>
      <c r="AG1041" s="243"/>
      <c r="AH1041" s="243"/>
      <c r="AI1041" s="243"/>
      <c r="AJ1041" s="243"/>
      <c r="AK1041" s="246"/>
      <c r="AL1041" s="246"/>
      <c r="AM1041" s="248"/>
      <c r="AN1041" s="77"/>
      <c r="AO1041" s="562" t="str">
        <f t="shared" si="124"/>
        <v xml:space="preserve"> </v>
      </c>
      <c r="AP1041" s="562" t="str">
        <f t="shared" si="126"/>
        <v xml:space="preserve"> </v>
      </c>
      <c r="AQ1041" s="562" t="str">
        <f t="shared" si="127"/>
        <v xml:space="preserve"> </v>
      </c>
      <c r="AR1041" s="562" t="str">
        <f t="shared" si="128"/>
        <v xml:space="preserve"> </v>
      </c>
      <c r="AS1041" s="77"/>
      <c r="AT1041" s="360"/>
      <c r="AU1041" s="360"/>
      <c r="AV1041" s="359"/>
      <c r="AW1041" s="360"/>
      <c r="AX1041" s="359"/>
      <c r="AY1041" s="359"/>
      <c r="AZ1041" s="241"/>
      <c r="BA1041" s="243"/>
      <c r="BB1041" s="243"/>
      <c r="BC1041" s="77"/>
      <c r="BD1041" s="243"/>
      <c r="BE1041" s="243"/>
      <c r="BF1041" s="243"/>
      <c r="BG1041" s="243"/>
      <c r="BH1041" s="243"/>
      <c r="BI1041" s="243"/>
      <c r="BJ1041" s="246"/>
      <c r="BK1041" s="246"/>
      <c r="BL1041" s="248"/>
      <c r="BM1041" s="77"/>
      <c r="BN1041" s="562" t="str">
        <f t="shared" si="125"/>
        <v xml:space="preserve"> </v>
      </c>
      <c r="BO1041" s="562" t="str">
        <f t="shared" si="129"/>
        <v xml:space="preserve"> </v>
      </c>
      <c r="BP1041" s="562" t="str">
        <f t="shared" si="130"/>
        <v xml:space="preserve"> </v>
      </c>
      <c r="BQ1041" s="562" t="str">
        <f t="shared" si="131"/>
        <v xml:space="preserve"> </v>
      </c>
      <c r="BR1041" s="77"/>
      <c r="BS1041" s="313"/>
    </row>
    <row r="1042" spans="1:71" s="86" customFormat="1" ht="12.75" x14ac:dyDescent="0.25">
      <c r="A1042" s="365"/>
      <c r="B1042" s="147">
        <f>Demography!B1043</f>
        <v>0</v>
      </c>
      <c r="C1042" s="147">
        <f>Demography!C1043</f>
        <v>0</v>
      </c>
      <c r="D1042" s="148">
        <f>Demography!D1043</f>
        <v>0</v>
      </c>
      <c r="E1042" s="81"/>
      <c r="F1042" s="238"/>
      <c r="G1042" s="150"/>
      <c r="H1042" s="414"/>
      <c r="I1042" s="256"/>
      <c r="J1042" s="240"/>
      <c r="K1042" s="261"/>
      <c r="L1042" s="261"/>
      <c r="M1042" s="261"/>
      <c r="N1042" s="256"/>
      <c r="O1042" s="247"/>
      <c r="P1042" s="81"/>
      <c r="Q1042" s="256"/>
      <c r="R1042" s="150"/>
      <c r="S1042" s="150"/>
      <c r="T1042" s="81"/>
      <c r="U1042" s="240"/>
      <c r="V1042" s="240"/>
      <c r="W1042" s="256"/>
      <c r="X1042" s="240"/>
      <c r="Y1042" s="256"/>
      <c r="Z1042" s="256"/>
      <c r="AA1042" s="256"/>
      <c r="AB1042" s="261"/>
      <c r="AC1042" s="261"/>
      <c r="AD1042" s="77"/>
      <c r="AE1042" s="261"/>
      <c r="AF1042" s="261"/>
      <c r="AG1042" s="261"/>
      <c r="AH1042" s="261"/>
      <c r="AI1042" s="261"/>
      <c r="AJ1042" s="261"/>
      <c r="AK1042" s="245"/>
      <c r="AL1042" s="245"/>
      <c r="AM1042" s="247"/>
      <c r="AN1042" s="77"/>
      <c r="AO1042" s="561" t="str">
        <f t="shared" ref="AO1042:AO1105" si="132">IF(Z1042=0," ",AE1042/AB1042)</f>
        <v xml:space="preserve"> </v>
      </c>
      <c r="AP1042" s="561" t="str">
        <f t="shared" si="126"/>
        <v xml:space="preserve"> </v>
      </c>
      <c r="AQ1042" s="561" t="str">
        <f t="shared" si="127"/>
        <v xml:space="preserve"> </v>
      </c>
      <c r="AR1042" s="561" t="str">
        <f t="shared" si="128"/>
        <v xml:space="preserve"> </v>
      </c>
      <c r="AS1042" s="77"/>
      <c r="AT1042" s="240"/>
      <c r="AU1042" s="240"/>
      <c r="AV1042" s="256"/>
      <c r="AW1042" s="240"/>
      <c r="AX1042" s="256"/>
      <c r="AY1042" s="256"/>
      <c r="AZ1042" s="256"/>
      <c r="BA1042" s="261"/>
      <c r="BB1042" s="261"/>
      <c r="BC1042" s="77"/>
      <c r="BD1042" s="261"/>
      <c r="BE1042" s="261"/>
      <c r="BF1042" s="261"/>
      <c r="BG1042" s="261"/>
      <c r="BH1042" s="261"/>
      <c r="BI1042" s="261"/>
      <c r="BJ1042" s="245"/>
      <c r="BK1042" s="245"/>
      <c r="BL1042" s="247"/>
      <c r="BM1042" s="77"/>
      <c r="BN1042" s="561" t="str">
        <f t="shared" ref="BN1042:BN1105" si="133">IF(AY1042=0," ",BD1042/BA1042)</f>
        <v xml:space="preserve"> </v>
      </c>
      <c r="BO1042" s="561" t="str">
        <f t="shared" si="129"/>
        <v xml:space="preserve"> </v>
      </c>
      <c r="BP1042" s="561" t="str">
        <f t="shared" si="130"/>
        <v xml:space="preserve"> </v>
      </c>
      <c r="BQ1042" s="561" t="str">
        <f t="shared" si="131"/>
        <v xml:space="preserve"> </v>
      </c>
      <c r="BR1042" s="77"/>
      <c r="BS1042" s="145"/>
    </row>
    <row r="1043" spans="1:71" s="86" customFormat="1" ht="12.75" x14ac:dyDescent="0.25">
      <c r="A1043" s="365"/>
      <c r="B1043" s="361">
        <f>Demography!B1044</f>
        <v>0</v>
      </c>
      <c r="C1043" s="361">
        <f>Demography!C1044</f>
        <v>0</v>
      </c>
      <c r="D1043" s="362">
        <f>Demography!D1044</f>
        <v>0</v>
      </c>
      <c r="E1043" s="81"/>
      <c r="F1043" s="415"/>
      <c r="G1043" s="416"/>
      <c r="H1043" s="417"/>
      <c r="I1043" s="241"/>
      <c r="J1043" s="242"/>
      <c r="K1043" s="243"/>
      <c r="L1043" s="243"/>
      <c r="M1043" s="243"/>
      <c r="N1043" s="241"/>
      <c r="O1043" s="248"/>
      <c r="P1043" s="81"/>
      <c r="Q1043" s="241"/>
      <c r="R1043" s="416"/>
      <c r="S1043" s="416"/>
      <c r="T1043" s="81"/>
      <c r="U1043" s="242"/>
      <c r="V1043" s="242"/>
      <c r="W1043" s="241"/>
      <c r="X1043" s="242"/>
      <c r="Y1043" s="241"/>
      <c r="Z1043" s="241"/>
      <c r="AA1043" s="241"/>
      <c r="AB1043" s="243"/>
      <c r="AC1043" s="243"/>
      <c r="AD1043" s="77"/>
      <c r="AE1043" s="243"/>
      <c r="AF1043" s="243"/>
      <c r="AG1043" s="243"/>
      <c r="AH1043" s="243"/>
      <c r="AI1043" s="243"/>
      <c r="AJ1043" s="243"/>
      <c r="AK1043" s="246"/>
      <c r="AL1043" s="246"/>
      <c r="AM1043" s="248"/>
      <c r="AN1043" s="77"/>
      <c r="AO1043" s="562" t="str">
        <f t="shared" si="132"/>
        <v xml:space="preserve"> </v>
      </c>
      <c r="AP1043" s="562" t="str">
        <f t="shared" ref="AP1043:AP1106" si="134">IF(OR(Z1043=0,K1043=0)," ",AE1043/K1043)</f>
        <v xml:space="preserve"> </v>
      </c>
      <c r="AQ1043" s="562" t="str">
        <f t="shared" ref="AQ1043:AQ1106" si="135">IF(OR(Z1043&gt;5, Z1043&lt;1)," ",AF1043/AC1043)</f>
        <v xml:space="preserve"> </v>
      </c>
      <c r="AR1043" s="562" t="str">
        <f t="shared" ref="AR1043:AR1106" si="136">IF(OR(Z1043&gt;5, Z1043&lt;1,K1043=0)," ",AF1043/K1043)</f>
        <v xml:space="preserve"> </v>
      </c>
      <c r="AS1043" s="77"/>
      <c r="AT1043" s="360"/>
      <c r="AU1043" s="360"/>
      <c r="AV1043" s="359"/>
      <c r="AW1043" s="360"/>
      <c r="AX1043" s="359"/>
      <c r="AY1043" s="359"/>
      <c r="AZ1043" s="241"/>
      <c r="BA1043" s="243"/>
      <c r="BB1043" s="243"/>
      <c r="BC1043" s="77"/>
      <c r="BD1043" s="243"/>
      <c r="BE1043" s="243"/>
      <c r="BF1043" s="243"/>
      <c r="BG1043" s="243"/>
      <c r="BH1043" s="243"/>
      <c r="BI1043" s="243"/>
      <c r="BJ1043" s="246"/>
      <c r="BK1043" s="246"/>
      <c r="BL1043" s="248"/>
      <c r="BM1043" s="77"/>
      <c r="BN1043" s="562" t="str">
        <f t="shared" si="133"/>
        <v xml:space="preserve"> </v>
      </c>
      <c r="BO1043" s="562" t="str">
        <f t="shared" ref="BO1043:BO1106" si="137">IF(OR(AY1043=0,K1043=0)," ",BD1043/K1043)</f>
        <v xml:space="preserve"> </v>
      </c>
      <c r="BP1043" s="562" t="str">
        <f t="shared" ref="BP1043:BP1106" si="138">IF(OR(AY1043&gt;5, AY1043&lt;1)," ",BE1043/BB1043)</f>
        <v xml:space="preserve"> </v>
      </c>
      <c r="BQ1043" s="562" t="str">
        <f t="shared" ref="BQ1043:BQ1106" si="139">IF(OR(AY1043&gt;5, AY1043&lt;1,K1043=0)," ",BE1043/K1043)</f>
        <v xml:space="preserve"> </v>
      </c>
      <c r="BR1043" s="77"/>
      <c r="BS1043" s="313"/>
    </row>
    <row r="1044" spans="1:71" s="86" customFormat="1" ht="12.75" x14ac:dyDescent="0.25">
      <c r="A1044" s="365"/>
      <c r="B1044" s="147">
        <f>Demography!B1045</f>
        <v>0</v>
      </c>
      <c r="C1044" s="147">
        <f>Demography!C1045</f>
        <v>0</v>
      </c>
      <c r="D1044" s="148">
        <f>Demography!D1045</f>
        <v>0</v>
      </c>
      <c r="E1044" s="81"/>
      <c r="F1044" s="238"/>
      <c r="G1044" s="150"/>
      <c r="H1044" s="414"/>
      <c r="I1044" s="256"/>
      <c r="J1044" s="240"/>
      <c r="K1044" s="261"/>
      <c r="L1044" s="261"/>
      <c r="M1044" s="261"/>
      <c r="N1044" s="256"/>
      <c r="O1044" s="247"/>
      <c r="P1044" s="81"/>
      <c r="Q1044" s="256"/>
      <c r="R1044" s="150"/>
      <c r="S1044" s="150"/>
      <c r="T1044" s="81"/>
      <c r="U1044" s="240"/>
      <c r="V1044" s="240"/>
      <c r="W1044" s="256"/>
      <c r="X1044" s="240"/>
      <c r="Y1044" s="256"/>
      <c r="Z1044" s="256"/>
      <c r="AA1044" s="256"/>
      <c r="AB1044" s="261"/>
      <c r="AC1044" s="261"/>
      <c r="AD1044" s="77"/>
      <c r="AE1044" s="261"/>
      <c r="AF1044" s="261"/>
      <c r="AG1044" s="261"/>
      <c r="AH1044" s="261"/>
      <c r="AI1044" s="261"/>
      <c r="AJ1044" s="261"/>
      <c r="AK1044" s="245"/>
      <c r="AL1044" s="245"/>
      <c r="AM1044" s="247"/>
      <c r="AN1044" s="77"/>
      <c r="AO1044" s="561" t="str">
        <f t="shared" si="132"/>
        <v xml:space="preserve"> </v>
      </c>
      <c r="AP1044" s="561" t="str">
        <f t="shared" si="134"/>
        <v xml:space="preserve"> </v>
      </c>
      <c r="AQ1044" s="561" t="str">
        <f t="shared" si="135"/>
        <v xml:space="preserve"> </v>
      </c>
      <c r="AR1044" s="561" t="str">
        <f t="shared" si="136"/>
        <v xml:space="preserve"> </v>
      </c>
      <c r="AS1044" s="77"/>
      <c r="AT1044" s="240"/>
      <c r="AU1044" s="240"/>
      <c r="AV1044" s="256"/>
      <c r="AW1044" s="240"/>
      <c r="AX1044" s="256"/>
      <c r="AY1044" s="256"/>
      <c r="AZ1044" s="256"/>
      <c r="BA1044" s="261"/>
      <c r="BB1044" s="261"/>
      <c r="BC1044" s="77"/>
      <c r="BD1044" s="261"/>
      <c r="BE1044" s="261"/>
      <c r="BF1044" s="261"/>
      <c r="BG1044" s="261"/>
      <c r="BH1044" s="261"/>
      <c r="BI1044" s="261"/>
      <c r="BJ1044" s="245"/>
      <c r="BK1044" s="245"/>
      <c r="BL1044" s="247"/>
      <c r="BM1044" s="77"/>
      <c r="BN1044" s="561" t="str">
        <f t="shared" si="133"/>
        <v xml:space="preserve"> </v>
      </c>
      <c r="BO1044" s="561" t="str">
        <f t="shared" si="137"/>
        <v xml:space="preserve"> </v>
      </c>
      <c r="BP1044" s="561" t="str">
        <f t="shared" si="138"/>
        <v xml:space="preserve"> </v>
      </c>
      <c r="BQ1044" s="561" t="str">
        <f t="shared" si="139"/>
        <v xml:space="preserve"> </v>
      </c>
      <c r="BR1044" s="77"/>
      <c r="BS1044" s="145"/>
    </row>
    <row r="1045" spans="1:71" s="86" customFormat="1" ht="12.75" x14ac:dyDescent="0.25">
      <c r="A1045" s="365"/>
      <c r="B1045" s="361">
        <f>Demography!B1046</f>
        <v>0</v>
      </c>
      <c r="C1045" s="361">
        <f>Demography!C1046</f>
        <v>0</v>
      </c>
      <c r="D1045" s="362">
        <f>Demography!D1046</f>
        <v>0</v>
      </c>
      <c r="E1045" s="81"/>
      <c r="F1045" s="415"/>
      <c r="G1045" s="416"/>
      <c r="H1045" s="417"/>
      <c r="I1045" s="241"/>
      <c r="J1045" s="242"/>
      <c r="K1045" s="243"/>
      <c r="L1045" s="243"/>
      <c r="M1045" s="243"/>
      <c r="N1045" s="241"/>
      <c r="O1045" s="248"/>
      <c r="P1045" s="81"/>
      <c r="Q1045" s="241"/>
      <c r="R1045" s="416"/>
      <c r="S1045" s="416"/>
      <c r="T1045" s="81"/>
      <c r="U1045" s="242"/>
      <c r="V1045" s="242"/>
      <c r="W1045" s="241"/>
      <c r="X1045" s="242"/>
      <c r="Y1045" s="241"/>
      <c r="Z1045" s="241"/>
      <c r="AA1045" s="241"/>
      <c r="AB1045" s="243"/>
      <c r="AC1045" s="243"/>
      <c r="AD1045" s="77"/>
      <c r="AE1045" s="243"/>
      <c r="AF1045" s="243"/>
      <c r="AG1045" s="243"/>
      <c r="AH1045" s="243"/>
      <c r="AI1045" s="243"/>
      <c r="AJ1045" s="243"/>
      <c r="AK1045" s="246"/>
      <c r="AL1045" s="246"/>
      <c r="AM1045" s="248"/>
      <c r="AN1045" s="77"/>
      <c r="AO1045" s="562" t="str">
        <f t="shared" si="132"/>
        <v xml:space="preserve"> </v>
      </c>
      <c r="AP1045" s="562" t="str">
        <f t="shared" si="134"/>
        <v xml:space="preserve"> </v>
      </c>
      <c r="AQ1045" s="562" t="str">
        <f t="shared" si="135"/>
        <v xml:space="preserve"> </v>
      </c>
      <c r="AR1045" s="562" t="str">
        <f t="shared" si="136"/>
        <v xml:space="preserve"> </v>
      </c>
      <c r="AS1045" s="77"/>
      <c r="AT1045" s="360"/>
      <c r="AU1045" s="360"/>
      <c r="AV1045" s="359"/>
      <c r="AW1045" s="360"/>
      <c r="AX1045" s="359"/>
      <c r="AY1045" s="359"/>
      <c r="AZ1045" s="241"/>
      <c r="BA1045" s="243"/>
      <c r="BB1045" s="243"/>
      <c r="BC1045" s="77"/>
      <c r="BD1045" s="243"/>
      <c r="BE1045" s="243"/>
      <c r="BF1045" s="243"/>
      <c r="BG1045" s="243"/>
      <c r="BH1045" s="243"/>
      <c r="BI1045" s="243"/>
      <c r="BJ1045" s="246"/>
      <c r="BK1045" s="246"/>
      <c r="BL1045" s="248"/>
      <c r="BM1045" s="77"/>
      <c r="BN1045" s="562" t="str">
        <f t="shared" si="133"/>
        <v xml:space="preserve"> </v>
      </c>
      <c r="BO1045" s="562" t="str">
        <f t="shared" si="137"/>
        <v xml:space="preserve"> </v>
      </c>
      <c r="BP1045" s="562" t="str">
        <f t="shared" si="138"/>
        <v xml:space="preserve"> </v>
      </c>
      <c r="BQ1045" s="562" t="str">
        <f t="shared" si="139"/>
        <v xml:space="preserve"> </v>
      </c>
      <c r="BR1045" s="77"/>
      <c r="BS1045" s="313"/>
    </row>
    <row r="1046" spans="1:71" s="86" customFormat="1" ht="12.75" x14ac:dyDescent="0.25">
      <c r="A1046" s="365"/>
      <c r="B1046" s="147">
        <f>Demography!B1047</f>
        <v>0</v>
      </c>
      <c r="C1046" s="147">
        <f>Demography!C1047</f>
        <v>0</v>
      </c>
      <c r="D1046" s="148">
        <f>Demography!D1047</f>
        <v>0</v>
      </c>
      <c r="E1046" s="81"/>
      <c r="F1046" s="238"/>
      <c r="G1046" s="150"/>
      <c r="H1046" s="414"/>
      <c r="I1046" s="256"/>
      <c r="J1046" s="240"/>
      <c r="K1046" s="261"/>
      <c r="L1046" s="261"/>
      <c r="M1046" s="261"/>
      <c r="N1046" s="256"/>
      <c r="O1046" s="247"/>
      <c r="P1046" s="81"/>
      <c r="Q1046" s="256"/>
      <c r="R1046" s="150"/>
      <c r="S1046" s="150"/>
      <c r="T1046" s="81"/>
      <c r="U1046" s="240"/>
      <c r="V1046" s="240"/>
      <c r="W1046" s="256"/>
      <c r="X1046" s="240"/>
      <c r="Y1046" s="256"/>
      <c r="Z1046" s="256"/>
      <c r="AA1046" s="256"/>
      <c r="AB1046" s="261"/>
      <c r="AC1046" s="261"/>
      <c r="AD1046" s="77"/>
      <c r="AE1046" s="261"/>
      <c r="AF1046" s="261"/>
      <c r="AG1046" s="261"/>
      <c r="AH1046" s="261"/>
      <c r="AI1046" s="261"/>
      <c r="AJ1046" s="261"/>
      <c r="AK1046" s="245"/>
      <c r="AL1046" s="245"/>
      <c r="AM1046" s="247"/>
      <c r="AN1046" s="77"/>
      <c r="AO1046" s="561" t="str">
        <f t="shared" si="132"/>
        <v xml:space="preserve"> </v>
      </c>
      <c r="AP1046" s="561" t="str">
        <f t="shared" si="134"/>
        <v xml:space="preserve"> </v>
      </c>
      <c r="AQ1046" s="561" t="str">
        <f t="shared" si="135"/>
        <v xml:space="preserve"> </v>
      </c>
      <c r="AR1046" s="561" t="str">
        <f t="shared" si="136"/>
        <v xml:space="preserve"> </v>
      </c>
      <c r="AS1046" s="77"/>
      <c r="AT1046" s="240"/>
      <c r="AU1046" s="240"/>
      <c r="AV1046" s="256"/>
      <c r="AW1046" s="240"/>
      <c r="AX1046" s="256"/>
      <c r="AY1046" s="256"/>
      <c r="AZ1046" s="256"/>
      <c r="BA1046" s="261"/>
      <c r="BB1046" s="261"/>
      <c r="BC1046" s="77"/>
      <c r="BD1046" s="261"/>
      <c r="BE1046" s="261"/>
      <c r="BF1046" s="261"/>
      <c r="BG1046" s="261"/>
      <c r="BH1046" s="261"/>
      <c r="BI1046" s="261"/>
      <c r="BJ1046" s="245"/>
      <c r="BK1046" s="245"/>
      <c r="BL1046" s="247"/>
      <c r="BM1046" s="77"/>
      <c r="BN1046" s="561" t="str">
        <f t="shared" si="133"/>
        <v xml:space="preserve"> </v>
      </c>
      <c r="BO1046" s="561" t="str">
        <f t="shared" si="137"/>
        <v xml:space="preserve"> </v>
      </c>
      <c r="BP1046" s="561" t="str">
        <f t="shared" si="138"/>
        <v xml:space="preserve"> </v>
      </c>
      <c r="BQ1046" s="561" t="str">
        <f t="shared" si="139"/>
        <v xml:space="preserve"> </v>
      </c>
      <c r="BR1046" s="77"/>
      <c r="BS1046" s="145"/>
    </row>
    <row r="1047" spans="1:71" s="86" customFormat="1" ht="12.75" x14ac:dyDescent="0.25">
      <c r="A1047" s="365"/>
      <c r="B1047" s="361">
        <f>Demography!B1048</f>
        <v>0</v>
      </c>
      <c r="C1047" s="361">
        <f>Demography!C1048</f>
        <v>0</v>
      </c>
      <c r="D1047" s="362">
        <f>Demography!D1048</f>
        <v>0</v>
      </c>
      <c r="E1047" s="81"/>
      <c r="F1047" s="415"/>
      <c r="G1047" s="416"/>
      <c r="H1047" s="417"/>
      <c r="I1047" s="241"/>
      <c r="J1047" s="242"/>
      <c r="K1047" s="243"/>
      <c r="L1047" s="243"/>
      <c r="M1047" s="243"/>
      <c r="N1047" s="241"/>
      <c r="O1047" s="248"/>
      <c r="P1047" s="81"/>
      <c r="Q1047" s="241"/>
      <c r="R1047" s="416"/>
      <c r="S1047" s="416"/>
      <c r="T1047" s="81"/>
      <c r="U1047" s="242"/>
      <c r="V1047" s="242"/>
      <c r="W1047" s="241"/>
      <c r="X1047" s="242"/>
      <c r="Y1047" s="241"/>
      <c r="Z1047" s="241"/>
      <c r="AA1047" s="241"/>
      <c r="AB1047" s="243"/>
      <c r="AC1047" s="243"/>
      <c r="AD1047" s="77"/>
      <c r="AE1047" s="243"/>
      <c r="AF1047" s="243"/>
      <c r="AG1047" s="243"/>
      <c r="AH1047" s="243"/>
      <c r="AI1047" s="243"/>
      <c r="AJ1047" s="243"/>
      <c r="AK1047" s="246"/>
      <c r="AL1047" s="246"/>
      <c r="AM1047" s="248"/>
      <c r="AN1047" s="77"/>
      <c r="AO1047" s="562" t="str">
        <f t="shared" si="132"/>
        <v xml:space="preserve"> </v>
      </c>
      <c r="AP1047" s="562" t="str">
        <f t="shared" si="134"/>
        <v xml:space="preserve"> </v>
      </c>
      <c r="AQ1047" s="562" t="str">
        <f t="shared" si="135"/>
        <v xml:space="preserve"> </v>
      </c>
      <c r="AR1047" s="562" t="str">
        <f t="shared" si="136"/>
        <v xml:space="preserve"> </v>
      </c>
      <c r="AS1047" s="77"/>
      <c r="AT1047" s="360"/>
      <c r="AU1047" s="360"/>
      <c r="AV1047" s="359"/>
      <c r="AW1047" s="360"/>
      <c r="AX1047" s="359"/>
      <c r="AY1047" s="359"/>
      <c r="AZ1047" s="241"/>
      <c r="BA1047" s="243"/>
      <c r="BB1047" s="243"/>
      <c r="BC1047" s="77"/>
      <c r="BD1047" s="243"/>
      <c r="BE1047" s="243"/>
      <c r="BF1047" s="243"/>
      <c r="BG1047" s="243"/>
      <c r="BH1047" s="243"/>
      <c r="BI1047" s="243"/>
      <c r="BJ1047" s="246"/>
      <c r="BK1047" s="246"/>
      <c r="BL1047" s="248"/>
      <c r="BM1047" s="77"/>
      <c r="BN1047" s="562" t="str">
        <f t="shared" si="133"/>
        <v xml:space="preserve"> </v>
      </c>
      <c r="BO1047" s="562" t="str">
        <f t="shared" si="137"/>
        <v xml:space="preserve"> </v>
      </c>
      <c r="BP1047" s="562" t="str">
        <f t="shared" si="138"/>
        <v xml:space="preserve"> </v>
      </c>
      <c r="BQ1047" s="562" t="str">
        <f t="shared" si="139"/>
        <v xml:space="preserve"> </v>
      </c>
      <c r="BR1047" s="77"/>
      <c r="BS1047" s="313"/>
    </row>
    <row r="1048" spans="1:71" s="86" customFormat="1" ht="12.75" x14ac:dyDescent="0.25">
      <c r="A1048" s="365"/>
      <c r="B1048" s="147">
        <f>Demography!B1049</f>
        <v>0</v>
      </c>
      <c r="C1048" s="147">
        <f>Demography!C1049</f>
        <v>0</v>
      </c>
      <c r="D1048" s="148">
        <f>Demography!D1049</f>
        <v>0</v>
      </c>
      <c r="E1048" s="81"/>
      <c r="F1048" s="238"/>
      <c r="G1048" s="150"/>
      <c r="H1048" s="414"/>
      <c r="I1048" s="256"/>
      <c r="J1048" s="240"/>
      <c r="K1048" s="261"/>
      <c r="L1048" s="261"/>
      <c r="M1048" s="261"/>
      <c r="N1048" s="256"/>
      <c r="O1048" s="247"/>
      <c r="P1048" s="81"/>
      <c r="Q1048" s="256"/>
      <c r="R1048" s="150"/>
      <c r="S1048" s="150"/>
      <c r="T1048" s="81"/>
      <c r="U1048" s="240"/>
      <c r="V1048" s="240"/>
      <c r="W1048" s="256"/>
      <c r="X1048" s="240"/>
      <c r="Y1048" s="256"/>
      <c r="Z1048" s="256"/>
      <c r="AA1048" s="256"/>
      <c r="AB1048" s="261"/>
      <c r="AC1048" s="261"/>
      <c r="AD1048" s="77"/>
      <c r="AE1048" s="261"/>
      <c r="AF1048" s="261"/>
      <c r="AG1048" s="261"/>
      <c r="AH1048" s="261"/>
      <c r="AI1048" s="261"/>
      <c r="AJ1048" s="261"/>
      <c r="AK1048" s="245"/>
      <c r="AL1048" s="245"/>
      <c r="AM1048" s="247"/>
      <c r="AN1048" s="77"/>
      <c r="AO1048" s="561" t="str">
        <f t="shared" si="132"/>
        <v xml:space="preserve"> </v>
      </c>
      <c r="AP1048" s="561" t="str">
        <f t="shared" si="134"/>
        <v xml:space="preserve"> </v>
      </c>
      <c r="AQ1048" s="561" t="str">
        <f t="shared" si="135"/>
        <v xml:space="preserve"> </v>
      </c>
      <c r="AR1048" s="561" t="str">
        <f t="shared" si="136"/>
        <v xml:space="preserve"> </v>
      </c>
      <c r="AS1048" s="77"/>
      <c r="AT1048" s="240"/>
      <c r="AU1048" s="240"/>
      <c r="AV1048" s="256"/>
      <c r="AW1048" s="240"/>
      <c r="AX1048" s="256"/>
      <c r="AY1048" s="256"/>
      <c r="AZ1048" s="256"/>
      <c r="BA1048" s="261"/>
      <c r="BB1048" s="261"/>
      <c r="BC1048" s="77"/>
      <c r="BD1048" s="261"/>
      <c r="BE1048" s="261"/>
      <c r="BF1048" s="261"/>
      <c r="BG1048" s="261"/>
      <c r="BH1048" s="261"/>
      <c r="BI1048" s="261"/>
      <c r="BJ1048" s="245"/>
      <c r="BK1048" s="245"/>
      <c r="BL1048" s="247"/>
      <c r="BM1048" s="77"/>
      <c r="BN1048" s="561" t="str">
        <f t="shared" si="133"/>
        <v xml:space="preserve"> </v>
      </c>
      <c r="BO1048" s="561" t="str">
        <f t="shared" si="137"/>
        <v xml:space="preserve"> </v>
      </c>
      <c r="BP1048" s="561" t="str">
        <f t="shared" si="138"/>
        <v xml:space="preserve"> </v>
      </c>
      <c r="BQ1048" s="561" t="str">
        <f t="shared" si="139"/>
        <v xml:space="preserve"> </v>
      </c>
      <c r="BR1048" s="77"/>
      <c r="BS1048" s="145"/>
    </row>
    <row r="1049" spans="1:71" s="86" customFormat="1" ht="12.75" x14ac:dyDescent="0.25">
      <c r="A1049" s="365"/>
      <c r="B1049" s="361">
        <f>Demography!B1050</f>
        <v>0</v>
      </c>
      <c r="C1049" s="361">
        <f>Demography!C1050</f>
        <v>0</v>
      </c>
      <c r="D1049" s="362">
        <f>Demography!D1050</f>
        <v>0</v>
      </c>
      <c r="E1049" s="81"/>
      <c r="F1049" s="415"/>
      <c r="G1049" s="416"/>
      <c r="H1049" s="417"/>
      <c r="I1049" s="241"/>
      <c r="J1049" s="242"/>
      <c r="K1049" s="243"/>
      <c r="L1049" s="243"/>
      <c r="M1049" s="243"/>
      <c r="N1049" s="241"/>
      <c r="O1049" s="248"/>
      <c r="P1049" s="81"/>
      <c r="Q1049" s="241"/>
      <c r="R1049" s="416"/>
      <c r="S1049" s="416"/>
      <c r="T1049" s="81"/>
      <c r="U1049" s="242"/>
      <c r="V1049" s="242"/>
      <c r="W1049" s="241"/>
      <c r="X1049" s="242"/>
      <c r="Y1049" s="241"/>
      <c r="Z1049" s="241"/>
      <c r="AA1049" s="241"/>
      <c r="AB1049" s="243"/>
      <c r="AC1049" s="243"/>
      <c r="AD1049" s="77"/>
      <c r="AE1049" s="243"/>
      <c r="AF1049" s="243"/>
      <c r="AG1049" s="243"/>
      <c r="AH1049" s="243"/>
      <c r="AI1049" s="243"/>
      <c r="AJ1049" s="243"/>
      <c r="AK1049" s="246"/>
      <c r="AL1049" s="246"/>
      <c r="AM1049" s="248"/>
      <c r="AN1049" s="77"/>
      <c r="AO1049" s="562" t="str">
        <f t="shared" si="132"/>
        <v xml:space="preserve"> </v>
      </c>
      <c r="AP1049" s="562" t="str">
        <f t="shared" si="134"/>
        <v xml:space="preserve"> </v>
      </c>
      <c r="AQ1049" s="562" t="str">
        <f t="shared" si="135"/>
        <v xml:space="preserve"> </v>
      </c>
      <c r="AR1049" s="562" t="str">
        <f t="shared" si="136"/>
        <v xml:space="preserve"> </v>
      </c>
      <c r="AS1049" s="77"/>
      <c r="AT1049" s="360"/>
      <c r="AU1049" s="360"/>
      <c r="AV1049" s="359"/>
      <c r="AW1049" s="360"/>
      <c r="AX1049" s="359"/>
      <c r="AY1049" s="359"/>
      <c r="AZ1049" s="241"/>
      <c r="BA1049" s="243"/>
      <c r="BB1049" s="243"/>
      <c r="BC1049" s="77"/>
      <c r="BD1049" s="243"/>
      <c r="BE1049" s="243"/>
      <c r="BF1049" s="243"/>
      <c r="BG1049" s="243"/>
      <c r="BH1049" s="243"/>
      <c r="BI1049" s="243"/>
      <c r="BJ1049" s="246"/>
      <c r="BK1049" s="246"/>
      <c r="BL1049" s="248"/>
      <c r="BM1049" s="77"/>
      <c r="BN1049" s="562" t="str">
        <f t="shared" si="133"/>
        <v xml:space="preserve"> </v>
      </c>
      <c r="BO1049" s="562" t="str">
        <f t="shared" si="137"/>
        <v xml:space="preserve"> </v>
      </c>
      <c r="BP1049" s="562" t="str">
        <f t="shared" si="138"/>
        <v xml:space="preserve"> </v>
      </c>
      <c r="BQ1049" s="562" t="str">
        <f t="shared" si="139"/>
        <v xml:space="preserve"> </v>
      </c>
      <c r="BR1049" s="77"/>
      <c r="BS1049" s="313"/>
    </row>
    <row r="1050" spans="1:71" s="86" customFormat="1" ht="12.75" x14ac:dyDescent="0.25">
      <c r="A1050" s="365"/>
      <c r="B1050" s="147">
        <f>Demography!B1051</f>
        <v>0</v>
      </c>
      <c r="C1050" s="147">
        <f>Demography!C1051</f>
        <v>0</v>
      </c>
      <c r="D1050" s="148">
        <f>Demography!D1051</f>
        <v>0</v>
      </c>
      <c r="E1050" s="81"/>
      <c r="F1050" s="238"/>
      <c r="G1050" s="150"/>
      <c r="H1050" s="414"/>
      <c r="I1050" s="256"/>
      <c r="J1050" s="240"/>
      <c r="K1050" s="261"/>
      <c r="L1050" s="261"/>
      <c r="M1050" s="261"/>
      <c r="N1050" s="256"/>
      <c r="O1050" s="247"/>
      <c r="P1050" s="81"/>
      <c r="Q1050" s="256"/>
      <c r="R1050" s="150"/>
      <c r="S1050" s="150"/>
      <c r="T1050" s="81"/>
      <c r="U1050" s="240"/>
      <c r="V1050" s="240"/>
      <c r="W1050" s="256"/>
      <c r="X1050" s="240"/>
      <c r="Y1050" s="256"/>
      <c r="Z1050" s="256"/>
      <c r="AA1050" s="256"/>
      <c r="AB1050" s="261"/>
      <c r="AC1050" s="261"/>
      <c r="AD1050" s="77"/>
      <c r="AE1050" s="261"/>
      <c r="AF1050" s="261"/>
      <c r="AG1050" s="261"/>
      <c r="AH1050" s="261"/>
      <c r="AI1050" s="261"/>
      <c r="AJ1050" s="261"/>
      <c r="AK1050" s="245"/>
      <c r="AL1050" s="245"/>
      <c r="AM1050" s="247"/>
      <c r="AN1050" s="77"/>
      <c r="AO1050" s="561" t="str">
        <f t="shared" si="132"/>
        <v xml:space="preserve"> </v>
      </c>
      <c r="AP1050" s="561" t="str">
        <f t="shared" si="134"/>
        <v xml:space="preserve"> </v>
      </c>
      <c r="AQ1050" s="561" t="str">
        <f t="shared" si="135"/>
        <v xml:space="preserve"> </v>
      </c>
      <c r="AR1050" s="561" t="str">
        <f t="shared" si="136"/>
        <v xml:space="preserve"> </v>
      </c>
      <c r="AS1050" s="77"/>
      <c r="AT1050" s="240"/>
      <c r="AU1050" s="240"/>
      <c r="AV1050" s="256"/>
      <c r="AW1050" s="240"/>
      <c r="AX1050" s="256"/>
      <c r="AY1050" s="256"/>
      <c r="AZ1050" s="256"/>
      <c r="BA1050" s="261"/>
      <c r="BB1050" s="261"/>
      <c r="BC1050" s="77"/>
      <c r="BD1050" s="261"/>
      <c r="BE1050" s="261"/>
      <c r="BF1050" s="261"/>
      <c r="BG1050" s="261"/>
      <c r="BH1050" s="261"/>
      <c r="BI1050" s="261"/>
      <c r="BJ1050" s="245"/>
      <c r="BK1050" s="245"/>
      <c r="BL1050" s="247"/>
      <c r="BM1050" s="77"/>
      <c r="BN1050" s="561" t="str">
        <f t="shared" si="133"/>
        <v xml:space="preserve"> </v>
      </c>
      <c r="BO1050" s="561" t="str">
        <f t="shared" si="137"/>
        <v xml:space="preserve"> </v>
      </c>
      <c r="BP1050" s="561" t="str">
        <f t="shared" si="138"/>
        <v xml:space="preserve"> </v>
      </c>
      <c r="BQ1050" s="561" t="str">
        <f t="shared" si="139"/>
        <v xml:space="preserve"> </v>
      </c>
      <c r="BR1050" s="77"/>
      <c r="BS1050" s="145"/>
    </row>
    <row r="1051" spans="1:71" s="86" customFormat="1" ht="12.75" x14ac:dyDescent="0.25">
      <c r="A1051" s="365"/>
      <c r="B1051" s="361">
        <f>Demography!B1052</f>
        <v>0</v>
      </c>
      <c r="C1051" s="361">
        <f>Demography!C1052</f>
        <v>0</v>
      </c>
      <c r="D1051" s="362">
        <f>Demography!D1052</f>
        <v>0</v>
      </c>
      <c r="E1051" s="81"/>
      <c r="F1051" s="415"/>
      <c r="G1051" s="416"/>
      <c r="H1051" s="417"/>
      <c r="I1051" s="241"/>
      <c r="J1051" s="242"/>
      <c r="K1051" s="243"/>
      <c r="L1051" s="243"/>
      <c r="M1051" s="243"/>
      <c r="N1051" s="241"/>
      <c r="O1051" s="248"/>
      <c r="P1051" s="81"/>
      <c r="Q1051" s="241"/>
      <c r="R1051" s="416"/>
      <c r="S1051" s="416"/>
      <c r="T1051" s="81"/>
      <c r="U1051" s="242"/>
      <c r="V1051" s="242"/>
      <c r="W1051" s="241"/>
      <c r="X1051" s="242"/>
      <c r="Y1051" s="241"/>
      <c r="Z1051" s="241"/>
      <c r="AA1051" s="241"/>
      <c r="AB1051" s="243"/>
      <c r="AC1051" s="243"/>
      <c r="AD1051" s="77"/>
      <c r="AE1051" s="243"/>
      <c r="AF1051" s="243"/>
      <c r="AG1051" s="243"/>
      <c r="AH1051" s="243"/>
      <c r="AI1051" s="243"/>
      <c r="AJ1051" s="243"/>
      <c r="AK1051" s="246"/>
      <c r="AL1051" s="246"/>
      <c r="AM1051" s="248"/>
      <c r="AN1051" s="77"/>
      <c r="AO1051" s="562" t="str">
        <f t="shared" si="132"/>
        <v xml:space="preserve"> </v>
      </c>
      <c r="AP1051" s="562" t="str">
        <f t="shared" si="134"/>
        <v xml:space="preserve"> </v>
      </c>
      <c r="AQ1051" s="562" t="str">
        <f t="shared" si="135"/>
        <v xml:space="preserve"> </v>
      </c>
      <c r="AR1051" s="562" t="str">
        <f t="shared" si="136"/>
        <v xml:space="preserve"> </v>
      </c>
      <c r="AS1051" s="77"/>
      <c r="AT1051" s="360"/>
      <c r="AU1051" s="360"/>
      <c r="AV1051" s="359"/>
      <c r="AW1051" s="360"/>
      <c r="AX1051" s="359"/>
      <c r="AY1051" s="359"/>
      <c r="AZ1051" s="241"/>
      <c r="BA1051" s="243"/>
      <c r="BB1051" s="243"/>
      <c r="BC1051" s="77"/>
      <c r="BD1051" s="243"/>
      <c r="BE1051" s="243"/>
      <c r="BF1051" s="243"/>
      <c r="BG1051" s="243"/>
      <c r="BH1051" s="243"/>
      <c r="BI1051" s="243"/>
      <c r="BJ1051" s="246"/>
      <c r="BK1051" s="246"/>
      <c r="BL1051" s="248"/>
      <c r="BM1051" s="77"/>
      <c r="BN1051" s="562" t="str">
        <f t="shared" si="133"/>
        <v xml:space="preserve"> </v>
      </c>
      <c r="BO1051" s="562" t="str">
        <f t="shared" si="137"/>
        <v xml:space="preserve"> </v>
      </c>
      <c r="BP1051" s="562" t="str">
        <f t="shared" si="138"/>
        <v xml:space="preserve"> </v>
      </c>
      <c r="BQ1051" s="562" t="str">
        <f t="shared" si="139"/>
        <v xml:space="preserve"> </v>
      </c>
      <c r="BR1051" s="77"/>
      <c r="BS1051" s="313"/>
    </row>
    <row r="1052" spans="1:71" s="86" customFormat="1" ht="12.75" x14ac:dyDescent="0.25">
      <c r="A1052" s="365"/>
      <c r="B1052" s="147">
        <f>Demography!B1053</f>
        <v>0</v>
      </c>
      <c r="C1052" s="147">
        <f>Demography!C1053</f>
        <v>0</v>
      </c>
      <c r="D1052" s="148">
        <f>Demography!D1053</f>
        <v>0</v>
      </c>
      <c r="E1052" s="81"/>
      <c r="F1052" s="238"/>
      <c r="G1052" s="150"/>
      <c r="H1052" s="414"/>
      <c r="I1052" s="256"/>
      <c r="J1052" s="240"/>
      <c r="K1052" s="261"/>
      <c r="L1052" s="261"/>
      <c r="M1052" s="261"/>
      <c r="N1052" s="256"/>
      <c r="O1052" s="247"/>
      <c r="P1052" s="81"/>
      <c r="Q1052" s="256"/>
      <c r="R1052" s="150"/>
      <c r="S1052" s="150"/>
      <c r="T1052" s="81"/>
      <c r="U1052" s="240"/>
      <c r="V1052" s="240"/>
      <c r="W1052" s="256"/>
      <c r="X1052" s="240"/>
      <c r="Y1052" s="256"/>
      <c r="Z1052" s="256"/>
      <c r="AA1052" s="256"/>
      <c r="AB1052" s="261"/>
      <c r="AC1052" s="261"/>
      <c r="AD1052" s="77"/>
      <c r="AE1052" s="261"/>
      <c r="AF1052" s="261"/>
      <c r="AG1052" s="261"/>
      <c r="AH1052" s="261"/>
      <c r="AI1052" s="261"/>
      <c r="AJ1052" s="261"/>
      <c r="AK1052" s="245"/>
      <c r="AL1052" s="245"/>
      <c r="AM1052" s="247"/>
      <c r="AN1052" s="77"/>
      <c r="AO1052" s="561" t="str">
        <f t="shared" si="132"/>
        <v xml:space="preserve"> </v>
      </c>
      <c r="AP1052" s="561" t="str">
        <f t="shared" si="134"/>
        <v xml:space="preserve"> </v>
      </c>
      <c r="AQ1052" s="561" t="str">
        <f t="shared" si="135"/>
        <v xml:space="preserve"> </v>
      </c>
      <c r="AR1052" s="561" t="str">
        <f t="shared" si="136"/>
        <v xml:space="preserve"> </v>
      </c>
      <c r="AS1052" s="77"/>
      <c r="AT1052" s="240"/>
      <c r="AU1052" s="240"/>
      <c r="AV1052" s="256"/>
      <c r="AW1052" s="240"/>
      <c r="AX1052" s="256"/>
      <c r="AY1052" s="256"/>
      <c r="AZ1052" s="256"/>
      <c r="BA1052" s="261"/>
      <c r="BB1052" s="261"/>
      <c r="BC1052" s="77"/>
      <c r="BD1052" s="261"/>
      <c r="BE1052" s="261"/>
      <c r="BF1052" s="261"/>
      <c r="BG1052" s="261"/>
      <c r="BH1052" s="261"/>
      <c r="BI1052" s="261"/>
      <c r="BJ1052" s="245"/>
      <c r="BK1052" s="245"/>
      <c r="BL1052" s="247"/>
      <c r="BM1052" s="77"/>
      <c r="BN1052" s="561" t="str">
        <f t="shared" si="133"/>
        <v xml:space="preserve"> </v>
      </c>
      <c r="BO1052" s="561" t="str">
        <f t="shared" si="137"/>
        <v xml:space="preserve"> </v>
      </c>
      <c r="BP1052" s="561" t="str">
        <f t="shared" si="138"/>
        <v xml:space="preserve"> </v>
      </c>
      <c r="BQ1052" s="561" t="str">
        <f t="shared" si="139"/>
        <v xml:space="preserve"> </v>
      </c>
      <c r="BR1052" s="77"/>
      <c r="BS1052" s="145"/>
    </row>
    <row r="1053" spans="1:71" s="86" customFormat="1" ht="12.75" x14ac:dyDescent="0.25">
      <c r="A1053" s="365"/>
      <c r="B1053" s="361">
        <f>Demography!B1054</f>
        <v>0</v>
      </c>
      <c r="C1053" s="361">
        <f>Demography!C1054</f>
        <v>0</v>
      </c>
      <c r="D1053" s="362">
        <f>Demography!D1054</f>
        <v>0</v>
      </c>
      <c r="E1053" s="81"/>
      <c r="F1053" s="415"/>
      <c r="G1053" s="416"/>
      <c r="H1053" s="417"/>
      <c r="I1053" s="241"/>
      <c r="J1053" s="242"/>
      <c r="K1053" s="243"/>
      <c r="L1053" s="243"/>
      <c r="M1053" s="243"/>
      <c r="N1053" s="241"/>
      <c r="O1053" s="248"/>
      <c r="P1053" s="81"/>
      <c r="Q1053" s="241"/>
      <c r="R1053" s="416"/>
      <c r="S1053" s="416"/>
      <c r="T1053" s="81"/>
      <c r="U1053" s="242"/>
      <c r="V1053" s="242"/>
      <c r="W1053" s="241"/>
      <c r="X1053" s="242"/>
      <c r="Y1053" s="241"/>
      <c r="Z1053" s="241"/>
      <c r="AA1053" s="241"/>
      <c r="AB1053" s="243"/>
      <c r="AC1053" s="243"/>
      <c r="AD1053" s="77"/>
      <c r="AE1053" s="243"/>
      <c r="AF1053" s="243"/>
      <c r="AG1053" s="243"/>
      <c r="AH1053" s="243"/>
      <c r="AI1053" s="243"/>
      <c r="AJ1053" s="243"/>
      <c r="AK1053" s="246"/>
      <c r="AL1053" s="246"/>
      <c r="AM1053" s="248"/>
      <c r="AN1053" s="77"/>
      <c r="AO1053" s="562" t="str">
        <f t="shared" si="132"/>
        <v xml:space="preserve"> </v>
      </c>
      <c r="AP1053" s="562" t="str">
        <f t="shared" si="134"/>
        <v xml:space="preserve"> </v>
      </c>
      <c r="AQ1053" s="562" t="str">
        <f t="shared" si="135"/>
        <v xml:space="preserve"> </v>
      </c>
      <c r="AR1053" s="562" t="str">
        <f t="shared" si="136"/>
        <v xml:space="preserve"> </v>
      </c>
      <c r="AS1053" s="77"/>
      <c r="AT1053" s="360"/>
      <c r="AU1053" s="360"/>
      <c r="AV1053" s="359"/>
      <c r="AW1053" s="360"/>
      <c r="AX1053" s="359"/>
      <c r="AY1053" s="359"/>
      <c r="AZ1053" s="241"/>
      <c r="BA1053" s="243"/>
      <c r="BB1053" s="243"/>
      <c r="BC1053" s="77"/>
      <c r="BD1053" s="243"/>
      <c r="BE1053" s="243"/>
      <c r="BF1053" s="243"/>
      <c r="BG1053" s="243"/>
      <c r="BH1053" s="243"/>
      <c r="BI1053" s="243"/>
      <c r="BJ1053" s="246"/>
      <c r="BK1053" s="246"/>
      <c r="BL1053" s="248"/>
      <c r="BM1053" s="77"/>
      <c r="BN1053" s="562" t="str">
        <f t="shared" si="133"/>
        <v xml:space="preserve"> </v>
      </c>
      <c r="BO1053" s="562" t="str">
        <f t="shared" si="137"/>
        <v xml:space="preserve"> </v>
      </c>
      <c r="BP1053" s="562" t="str">
        <f t="shared" si="138"/>
        <v xml:space="preserve"> </v>
      </c>
      <c r="BQ1053" s="562" t="str">
        <f t="shared" si="139"/>
        <v xml:space="preserve"> </v>
      </c>
      <c r="BR1053" s="77"/>
      <c r="BS1053" s="313"/>
    </row>
    <row r="1054" spans="1:71" s="86" customFormat="1" ht="12.75" x14ac:dyDescent="0.25">
      <c r="A1054" s="365"/>
      <c r="B1054" s="147">
        <f>Demography!B1055</f>
        <v>0</v>
      </c>
      <c r="C1054" s="147">
        <f>Demography!C1055</f>
        <v>0</v>
      </c>
      <c r="D1054" s="148">
        <f>Demography!D1055</f>
        <v>0</v>
      </c>
      <c r="E1054" s="81"/>
      <c r="F1054" s="238"/>
      <c r="G1054" s="150"/>
      <c r="H1054" s="414"/>
      <c r="I1054" s="256"/>
      <c r="J1054" s="240"/>
      <c r="K1054" s="261"/>
      <c r="L1054" s="261"/>
      <c r="M1054" s="261"/>
      <c r="N1054" s="256"/>
      <c r="O1054" s="247"/>
      <c r="P1054" s="81"/>
      <c r="Q1054" s="256"/>
      <c r="R1054" s="150"/>
      <c r="S1054" s="150"/>
      <c r="T1054" s="81"/>
      <c r="U1054" s="240"/>
      <c r="V1054" s="240"/>
      <c r="W1054" s="256"/>
      <c r="X1054" s="240"/>
      <c r="Y1054" s="256"/>
      <c r="Z1054" s="256"/>
      <c r="AA1054" s="256"/>
      <c r="AB1054" s="261"/>
      <c r="AC1054" s="261"/>
      <c r="AD1054" s="77"/>
      <c r="AE1054" s="261"/>
      <c r="AF1054" s="261"/>
      <c r="AG1054" s="261"/>
      <c r="AH1054" s="261"/>
      <c r="AI1054" s="261"/>
      <c r="AJ1054" s="261"/>
      <c r="AK1054" s="245"/>
      <c r="AL1054" s="245"/>
      <c r="AM1054" s="247"/>
      <c r="AN1054" s="77"/>
      <c r="AO1054" s="561" t="str">
        <f t="shared" si="132"/>
        <v xml:space="preserve"> </v>
      </c>
      <c r="AP1054" s="561" t="str">
        <f t="shared" si="134"/>
        <v xml:space="preserve"> </v>
      </c>
      <c r="AQ1054" s="561" t="str">
        <f t="shared" si="135"/>
        <v xml:space="preserve"> </v>
      </c>
      <c r="AR1054" s="561" t="str">
        <f t="shared" si="136"/>
        <v xml:space="preserve"> </v>
      </c>
      <c r="AS1054" s="77"/>
      <c r="AT1054" s="240"/>
      <c r="AU1054" s="240"/>
      <c r="AV1054" s="256"/>
      <c r="AW1054" s="240"/>
      <c r="AX1054" s="256"/>
      <c r="AY1054" s="256"/>
      <c r="AZ1054" s="256"/>
      <c r="BA1054" s="261"/>
      <c r="BB1054" s="261"/>
      <c r="BC1054" s="77"/>
      <c r="BD1054" s="261"/>
      <c r="BE1054" s="261"/>
      <c r="BF1054" s="261"/>
      <c r="BG1054" s="261"/>
      <c r="BH1054" s="261"/>
      <c r="BI1054" s="261"/>
      <c r="BJ1054" s="245"/>
      <c r="BK1054" s="245"/>
      <c r="BL1054" s="247"/>
      <c r="BM1054" s="77"/>
      <c r="BN1054" s="561" t="str">
        <f t="shared" si="133"/>
        <v xml:space="preserve"> </v>
      </c>
      <c r="BO1054" s="561" t="str">
        <f t="shared" si="137"/>
        <v xml:space="preserve"> </v>
      </c>
      <c r="BP1054" s="561" t="str">
        <f t="shared" si="138"/>
        <v xml:space="preserve"> </v>
      </c>
      <c r="BQ1054" s="561" t="str">
        <f t="shared" si="139"/>
        <v xml:space="preserve"> </v>
      </c>
      <c r="BR1054" s="77"/>
      <c r="BS1054" s="145"/>
    </row>
    <row r="1055" spans="1:71" s="86" customFormat="1" ht="12.75" x14ac:dyDescent="0.25">
      <c r="A1055" s="365"/>
      <c r="B1055" s="361">
        <f>Demography!B1056</f>
        <v>0</v>
      </c>
      <c r="C1055" s="361">
        <f>Demography!C1056</f>
        <v>0</v>
      </c>
      <c r="D1055" s="362">
        <f>Demography!D1056</f>
        <v>0</v>
      </c>
      <c r="E1055" s="81"/>
      <c r="F1055" s="415"/>
      <c r="G1055" s="416"/>
      <c r="H1055" s="417"/>
      <c r="I1055" s="241"/>
      <c r="J1055" s="242"/>
      <c r="K1055" s="243"/>
      <c r="L1055" s="243"/>
      <c r="M1055" s="243"/>
      <c r="N1055" s="241"/>
      <c r="O1055" s="248"/>
      <c r="P1055" s="81"/>
      <c r="Q1055" s="241"/>
      <c r="R1055" s="416"/>
      <c r="S1055" s="416"/>
      <c r="T1055" s="81"/>
      <c r="U1055" s="242"/>
      <c r="V1055" s="242"/>
      <c r="W1055" s="241"/>
      <c r="X1055" s="242"/>
      <c r="Y1055" s="241"/>
      <c r="Z1055" s="241"/>
      <c r="AA1055" s="241"/>
      <c r="AB1055" s="243"/>
      <c r="AC1055" s="243"/>
      <c r="AD1055" s="77"/>
      <c r="AE1055" s="243"/>
      <c r="AF1055" s="243"/>
      <c r="AG1055" s="243"/>
      <c r="AH1055" s="243"/>
      <c r="AI1055" s="243"/>
      <c r="AJ1055" s="243"/>
      <c r="AK1055" s="246"/>
      <c r="AL1055" s="246"/>
      <c r="AM1055" s="248"/>
      <c r="AN1055" s="77"/>
      <c r="AO1055" s="562" t="str">
        <f t="shared" si="132"/>
        <v xml:space="preserve"> </v>
      </c>
      <c r="AP1055" s="562" t="str">
        <f t="shared" si="134"/>
        <v xml:space="preserve"> </v>
      </c>
      <c r="AQ1055" s="562" t="str">
        <f t="shared" si="135"/>
        <v xml:space="preserve"> </v>
      </c>
      <c r="AR1055" s="562" t="str">
        <f t="shared" si="136"/>
        <v xml:space="preserve"> </v>
      </c>
      <c r="AS1055" s="77"/>
      <c r="AT1055" s="360"/>
      <c r="AU1055" s="360"/>
      <c r="AV1055" s="359"/>
      <c r="AW1055" s="360"/>
      <c r="AX1055" s="359"/>
      <c r="AY1055" s="359"/>
      <c r="AZ1055" s="241"/>
      <c r="BA1055" s="243"/>
      <c r="BB1055" s="243"/>
      <c r="BC1055" s="77"/>
      <c r="BD1055" s="243"/>
      <c r="BE1055" s="243"/>
      <c r="BF1055" s="243"/>
      <c r="BG1055" s="243"/>
      <c r="BH1055" s="243"/>
      <c r="BI1055" s="243"/>
      <c r="BJ1055" s="246"/>
      <c r="BK1055" s="246"/>
      <c r="BL1055" s="248"/>
      <c r="BM1055" s="77"/>
      <c r="BN1055" s="562" t="str">
        <f t="shared" si="133"/>
        <v xml:space="preserve"> </v>
      </c>
      <c r="BO1055" s="562" t="str">
        <f t="shared" si="137"/>
        <v xml:space="preserve"> </v>
      </c>
      <c r="BP1055" s="562" t="str">
        <f t="shared" si="138"/>
        <v xml:space="preserve"> </v>
      </c>
      <c r="BQ1055" s="562" t="str">
        <f t="shared" si="139"/>
        <v xml:space="preserve"> </v>
      </c>
      <c r="BR1055" s="77"/>
      <c r="BS1055" s="313"/>
    </row>
    <row r="1056" spans="1:71" s="86" customFormat="1" ht="12.75" x14ac:dyDescent="0.25">
      <c r="A1056" s="365"/>
      <c r="B1056" s="147">
        <f>Demography!B1057</f>
        <v>0</v>
      </c>
      <c r="C1056" s="147">
        <f>Demography!C1057</f>
        <v>0</v>
      </c>
      <c r="D1056" s="148">
        <f>Demography!D1057</f>
        <v>0</v>
      </c>
      <c r="E1056" s="81"/>
      <c r="F1056" s="238"/>
      <c r="G1056" s="150"/>
      <c r="H1056" s="414"/>
      <c r="I1056" s="256"/>
      <c r="J1056" s="240"/>
      <c r="K1056" s="261"/>
      <c r="L1056" s="261"/>
      <c r="M1056" s="261"/>
      <c r="N1056" s="256"/>
      <c r="O1056" s="247"/>
      <c r="P1056" s="81"/>
      <c r="Q1056" s="256"/>
      <c r="R1056" s="150"/>
      <c r="S1056" s="150"/>
      <c r="T1056" s="81"/>
      <c r="U1056" s="240"/>
      <c r="V1056" s="240"/>
      <c r="W1056" s="256"/>
      <c r="X1056" s="240"/>
      <c r="Y1056" s="256"/>
      <c r="Z1056" s="256"/>
      <c r="AA1056" s="256"/>
      <c r="AB1056" s="261"/>
      <c r="AC1056" s="261"/>
      <c r="AD1056" s="77"/>
      <c r="AE1056" s="261"/>
      <c r="AF1056" s="261"/>
      <c r="AG1056" s="261"/>
      <c r="AH1056" s="261"/>
      <c r="AI1056" s="261"/>
      <c r="AJ1056" s="261"/>
      <c r="AK1056" s="245"/>
      <c r="AL1056" s="245"/>
      <c r="AM1056" s="247"/>
      <c r="AN1056" s="77"/>
      <c r="AO1056" s="561" t="str">
        <f t="shared" si="132"/>
        <v xml:space="preserve"> </v>
      </c>
      <c r="AP1056" s="561" t="str">
        <f t="shared" si="134"/>
        <v xml:space="preserve"> </v>
      </c>
      <c r="AQ1056" s="561" t="str">
        <f t="shared" si="135"/>
        <v xml:space="preserve"> </v>
      </c>
      <c r="AR1056" s="561" t="str">
        <f t="shared" si="136"/>
        <v xml:space="preserve"> </v>
      </c>
      <c r="AS1056" s="77"/>
      <c r="AT1056" s="240"/>
      <c r="AU1056" s="240"/>
      <c r="AV1056" s="256"/>
      <c r="AW1056" s="240"/>
      <c r="AX1056" s="256"/>
      <c r="AY1056" s="256"/>
      <c r="AZ1056" s="256"/>
      <c r="BA1056" s="261"/>
      <c r="BB1056" s="261"/>
      <c r="BC1056" s="77"/>
      <c r="BD1056" s="261"/>
      <c r="BE1056" s="261"/>
      <c r="BF1056" s="261"/>
      <c r="BG1056" s="261"/>
      <c r="BH1056" s="261"/>
      <c r="BI1056" s="261"/>
      <c r="BJ1056" s="245"/>
      <c r="BK1056" s="245"/>
      <c r="BL1056" s="247"/>
      <c r="BM1056" s="77"/>
      <c r="BN1056" s="561" t="str">
        <f t="shared" si="133"/>
        <v xml:space="preserve"> </v>
      </c>
      <c r="BO1056" s="561" t="str">
        <f t="shared" si="137"/>
        <v xml:space="preserve"> </v>
      </c>
      <c r="BP1056" s="561" t="str">
        <f t="shared" si="138"/>
        <v xml:space="preserve"> </v>
      </c>
      <c r="BQ1056" s="561" t="str">
        <f t="shared" si="139"/>
        <v xml:space="preserve"> </v>
      </c>
      <c r="BR1056" s="77"/>
      <c r="BS1056" s="145"/>
    </row>
    <row r="1057" spans="1:71" s="86" customFormat="1" ht="12.75" x14ac:dyDescent="0.25">
      <c r="A1057" s="365"/>
      <c r="B1057" s="361">
        <f>Demography!B1058</f>
        <v>0</v>
      </c>
      <c r="C1057" s="361">
        <f>Demography!C1058</f>
        <v>0</v>
      </c>
      <c r="D1057" s="362">
        <f>Demography!D1058</f>
        <v>0</v>
      </c>
      <c r="E1057" s="81"/>
      <c r="F1057" s="415"/>
      <c r="G1057" s="416"/>
      <c r="H1057" s="417"/>
      <c r="I1057" s="241"/>
      <c r="J1057" s="242"/>
      <c r="K1057" s="243"/>
      <c r="L1057" s="243"/>
      <c r="M1057" s="243"/>
      <c r="N1057" s="241"/>
      <c r="O1057" s="248"/>
      <c r="P1057" s="81"/>
      <c r="Q1057" s="241"/>
      <c r="R1057" s="416"/>
      <c r="S1057" s="416"/>
      <c r="T1057" s="81"/>
      <c r="U1057" s="242"/>
      <c r="V1057" s="242"/>
      <c r="W1057" s="241"/>
      <c r="X1057" s="242"/>
      <c r="Y1057" s="241"/>
      <c r="Z1057" s="241"/>
      <c r="AA1057" s="241"/>
      <c r="AB1057" s="243"/>
      <c r="AC1057" s="243"/>
      <c r="AD1057" s="77"/>
      <c r="AE1057" s="243"/>
      <c r="AF1057" s="243"/>
      <c r="AG1057" s="243"/>
      <c r="AH1057" s="243"/>
      <c r="AI1057" s="243"/>
      <c r="AJ1057" s="243"/>
      <c r="AK1057" s="246"/>
      <c r="AL1057" s="246"/>
      <c r="AM1057" s="248"/>
      <c r="AN1057" s="77"/>
      <c r="AO1057" s="562" t="str">
        <f t="shared" si="132"/>
        <v xml:space="preserve"> </v>
      </c>
      <c r="AP1057" s="562" t="str">
        <f t="shared" si="134"/>
        <v xml:space="preserve"> </v>
      </c>
      <c r="AQ1057" s="562" t="str">
        <f t="shared" si="135"/>
        <v xml:space="preserve"> </v>
      </c>
      <c r="AR1057" s="562" t="str">
        <f t="shared" si="136"/>
        <v xml:space="preserve"> </v>
      </c>
      <c r="AS1057" s="77"/>
      <c r="AT1057" s="360"/>
      <c r="AU1057" s="360"/>
      <c r="AV1057" s="359"/>
      <c r="AW1057" s="360"/>
      <c r="AX1057" s="359"/>
      <c r="AY1057" s="359"/>
      <c r="AZ1057" s="241"/>
      <c r="BA1057" s="243"/>
      <c r="BB1057" s="243"/>
      <c r="BC1057" s="77"/>
      <c r="BD1057" s="243"/>
      <c r="BE1057" s="243"/>
      <c r="BF1057" s="243"/>
      <c r="BG1057" s="243"/>
      <c r="BH1057" s="243"/>
      <c r="BI1057" s="243"/>
      <c r="BJ1057" s="246"/>
      <c r="BK1057" s="246"/>
      <c r="BL1057" s="248"/>
      <c r="BM1057" s="77"/>
      <c r="BN1057" s="562" t="str">
        <f t="shared" si="133"/>
        <v xml:space="preserve"> </v>
      </c>
      <c r="BO1057" s="562" t="str">
        <f t="shared" si="137"/>
        <v xml:space="preserve"> </v>
      </c>
      <c r="BP1057" s="562" t="str">
        <f t="shared" si="138"/>
        <v xml:space="preserve"> </v>
      </c>
      <c r="BQ1057" s="562" t="str">
        <f t="shared" si="139"/>
        <v xml:space="preserve"> </v>
      </c>
      <c r="BR1057" s="77"/>
      <c r="BS1057" s="313"/>
    </row>
    <row r="1058" spans="1:71" s="86" customFormat="1" ht="12.75" x14ac:dyDescent="0.25">
      <c r="A1058" s="365"/>
      <c r="B1058" s="147">
        <f>Demography!B1059</f>
        <v>0</v>
      </c>
      <c r="C1058" s="147">
        <f>Demography!C1059</f>
        <v>0</v>
      </c>
      <c r="D1058" s="148">
        <f>Demography!D1059</f>
        <v>0</v>
      </c>
      <c r="E1058" s="81"/>
      <c r="F1058" s="238"/>
      <c r="G1058" s="150"/>
      <c r="H1058" s="414"/>
      <c r="I1058" s="256"/>
      <c r="J1058" s="240"/>
      <c r="K1058" s="261"/>
      <c r="L1058" s="261"/>
      <c r="M1058" s="261"/>
      <c r="N1058" s="256"/>
      <c r="O1058" s="247"/>
      <c r="P1058" s="81"/>
      <c r="Q1058" s="256"/>
      <c r="R1058" s="150"/>
      <c r="S1058" s="150"/>
      <c r="T1058" s="81"/>
      <c r="U1058" s="240"/>
      <c r="V1058" s="240"/>
      <c r="W1058" s="256"/>
      <c r="X1058" s="240"/>
      <c r="Y1058" s="256"/>
      <c r="Z1058" s="256"/>
      <c r="AA1058" s="256"/>
      <c r="AB1058" s="261"/>
      <c r="AC1058" s="261"/>
      <c r="AD1058" s="77"/>
      <c r="AE1058" s="261"/>
      <c r="AF1058" s="261"/>
      <c r="AG1058" s="261"/>
      <c r="AH1058" s="261"/>
      <c r="AI1058" s="261"/>
      <c r="AJ1058" s="261"/>
      <c r="AK1058" s="245"/>
      <c r="AL1058" s="245"/>
      <c r="AM1058" s="247"/>
      <c r="AN1058" s="77"/>
      <c r="AO1058" s="561" t="str">
        <f t="shared" si="132"/>
        <v xml:space="preserve"> </v>
      </c>
      <c r="AP1058" s="561" t="str">
        <f t="shared" si="134"/>
        <v xml:space="preserve"> </v>
      </c>
      <c r="AQ1058" s="561" t="str">
        <f t="shared" si="135"/>
        <v xml:space="preserve"> </v>
      </c>
      <c r="AR1058" s="561" t="str">
        <f t="shared" si="136"/>
        <v xml:space="preserve"> </v>
      </c>
      <c r="AS1058" s="77"/>
      <c r="AT1058" s="240"/>
      <c r="AU1058" s="240"/>
      <c r="AV1058" s="256"/>
      <c r="AW1058" s="240"/>
      <c r="AX1058" s="256"/>
      <c r="AY1058" s="256"/>
      <c r="AZ1058" s="256"/>
      <c r="BA1058" s="261"/>
      <c r="BB1058" s="261"/>
      <c r="BC1058" s="77"/>
      <c r="BD1058" s="261"/>
      <c r="BE1058" s="261"/>
      <c r="BF1058" s="261"/>
      <c r="BG1058" s="261"/>
      <c r="BH1058" s="261"/>
      <c r="BI1058" s="261"/>
      <c r="BJ1058" s="245"/>
      <c r="BK1058" s="245"/>
      <c r="BL1058" s="247"/>
      <c r="BM1058" s="77"/>
      <c r="BN1058" s="561" t="str">
        <f t="shared" si="133"/>
        <v xml:space="preserve"> </v>
      </c>
      <c r="BO1058" s="561" t="str">
        <f t="shared" si="137"/>
        <v xml:space="preserve"> </v>
      </c>
      <c r="BP1058" s="561" t="str">
        <f t="shared" si="138"/>
        <v xml:space="preserve"> </v>
      </c>
      <c r="BQ1058" s="561" t="str">
        <f t="shared" si="139"/>
        <v xml:space="preserve"> </v>
      </c>
      <c r="BR1058" s="77"/>
      <c r="BS1058" s="145"/>
    </row>
    <row r="1059" spans="1:71" s="86" customFormat="1" ht="12.75" x14ac:dyDescent="0.25">
      <c r="A1059" s="365"/>
      <c r="B1059" s="361">
        <f>Demography!B1060</f>
        <v>0</v>
      </c>
      <c r="C1059" s="361">
        <f>Demography!C1060</f>
        <v>0</v>
      </c>
      <c r="D1059" s="362">
        <f>Demography!D1060</f>
        <v>0</v>
      </c>
      <c r="E1059" s="81"/>
      <c r="F1059" s="415"/>
      <c r="G1059" s="416"/>
      <c r="H1059" s="417"/>
      <c r="I1059" s="241"/>
      <c r="J1059" s="242"/>
      <c r="K1059" s="243"/>
      <c r="L1059" s="243"/>
      <c r="M1059" s="243"/>
      <c r="N1059" s="241"/>
      <c r="O1059" s="248"/>
      <c r="P1059" s="81"/>
      <c r="Q1059" s="241"/>
      <c r="R1059" s="416"/>
      <c r="S1059" s="416"/>
      <c r="T1059" s="81"/>
      <c r="U1059" s="242"/>
      <c r="V1059" s="242"/>
      <c r="W1059" s="241"/>
      <c r="X1059" s="242"/>
      <c r="Y1059" s="241"/>
      <c r="Z1059" s="241"/>
      <c r="AA1059" s="241"/>
      <c r="AB1059" s="243"/>
      <c r="AC1059" s="243"/>
      <c r="AD1059" s="77"/>
      <c r="AE1059" s="243"/>
      <c r="AF1059" s="243"/>
      <c r="AG1059" s="243"/>
      <c r="AH1059" s="243"/>
      <c r="AI1059" s="243"/>
      <c r="AJ1059" s="243"/>
      <c r="AK1059" s="246"/>
      <c r="AL1059" s="246"/>
      <c r="AM1059" s="248"/>
      <c r="AN1059" s="77"/>
      <c r="AO1059" s="562" t="str">
        <f t="shared" si="132"/>
        <v xml:space="preserve"> </v>
      </c>
      <c r="AP1059" s="562" t="str">
        <f t="shared" si="134"/>
        <v xml:space="preserve"> </v>
      </c>
      <c r="AQ1059" s="562" t="str">
        <f t="shared" si="135"/>
        <v xml:space="preserve"> </v>
      </c>
      <c r="AR1059" s="562" t="str">
        <f t="shared" si="136"/>
        <v xml:space="preserve"> </v>
      </c>
      <c r="AS1059" s="77"/>
      <c r="AT1059" s="360"/>
      <c r="AU1059" s="360"/>
      <c r="AV1059" s="359"/>
      <c r="AW1059" s="360"/>
      <c r="AX1059" s="359"/>
      <c r="AY1059" s="359"/>
      <c r="AZ1059" s="241"/>
      <c r="BA1059" s="243"/>
      <c r="BB1059" s="243"/>
      <c r="BC1059" s="77"/>
      <c r="BD1059" s="243"/>
      <c r="BE1059" s="243"/>
      <c r="BF1059" s="243"/>
      <c r="BG1059" s="243"/>
      <c r="BH1059" s="243"/>
      <c r="BI1059" s="243"/>
      <c r="BJ1059" s="246"/>
      <c r="BK1059" s="246"/>
      <c r="BL1059" s="248"/>
      <c r="BM1059" s="77"/>
      <c r="BN1059" s="562" t="str">
        <f t="shared" si="133"/>
        <v xml:space="preserve"> </v>
      </c>
      <c r="BO1059" s="562" t="str">
        <f t="shared" si="137"/>
        <v xml:space="preserve"> </v>
      </c>
      <c r="BP1059" s="562" t="str">
        <f t="shared" si="138"/>
        <v xml:space="preserve"> </v>
      </c>
      <c r="BQ1059" s="562" t="str">
        <f t="shared" si="139"/>
        <v xml:space="preserve"> </v>
      </c>
      <c r="BR1059" s="77"/>
      <c r="BS1059" s="313"/>
    </row>
    <row r="1060" spans="1:71" s="86" customFormat="1" ht="12.75" x14ac:dyDescent="0.25">
      <c r="A1060" s="365"/>
      <c r="B1060" s="147">
        <f>Demography!B1061</f>
        <v>0</v>
      </c>
      <c r="C1060" s="147">
        <f>Demography!C1061</f>
        <v>0</v>
      </c>
      <c r="D1060" s="148">
        <f>Demography!D1061</f>
        <v>0</v>
      </c>
      <c r="E1060" s="81"/>
      <c r="F1060" s="238"/>
      <c r="G1060" s="150"/>
      <c r="H1060" s="414"/>
      <c r="I1060" s="256"/>
      <c r="J1060" s="240"/>
      <c r="K1060" s="261"/>
      <c r="L1060" s="261"/>
      <c r="M1060" s="261"/>
      <c r="N1060" s="256"/>
      <c r="O1060" s="247"/>
      <c r="P1060" s="81"/>
      <c r="Q1060" s="256"/>
      <c r="R1060" s="150"/>
      <c r="S1060" s="150"/>
      <c r="T1060" s="81"/>
      <c r="U1060" s="240"/>
      <c r="V1060" s="240"/>
      <c r="W1060" s="256"/>
      <c r="X1060" s="240"/>
      <c r="Y1060" s="256"/>
      <c r="Z1060" s="256"/>
      <c r="AA1060" s="256"/>
      <c r="AB1060" s="261"/>
      <c r="AC1060" s="261"/>
      <c r="AD1060" s="77"/>
      <c r="AE1060" s="261"/>
      <c r="AF1060" s="261"/>
      <c r="AG1060" s="261"/>
      <c r="AH1060" s="261"/>
      <c r="AI1060" s="261"/>
      <c r="AJ1060" s="261"/>
      <c r="AK1060" s="245"/>
      <c r="AL1060" s="245"/>
      <c r="AM1060" s="247"/>
      <c r="AN1060" s="77"/>
      <c r="AO1060" s="561" t="str">
        <f t="shared" si="132"/>
        <v xml:space="preserve"> </v>
      </c>
      <c r="AP1060" s="561" t="str">
        <f t="shared" si="134"/>
        <v xml:space="preserve"> </v>
      </c>
      <c r="AQ1060" s="561" t="str">
        <f t="shared" si="135"/>
        <v xml:space="preserve"> </v>
      </c>
      <c r="AR1060" s="561" t="str">
        <f t="shared" si="136"/>
        <v xml:space="preserve"> </v>
      </c>
      <c r="AS1060" s="77"/>
      <c r="AT1060" s="240"/>
      <c r="AU1060" s="240"/>
      <c r="AV1060" s="256"/>
      <c r="AW1060" s="240"/>
      <c r="AX1060" s="256"/>
      <c r="AY1060" s="256"/>
      <c r="AZ1060" s="256"/>
      <c r="BA1060" s="261"/>
      <c r="BB1060" s="261"/>
      <c r="BC1060" s="77"/>
      <c r="BD1060" s="261"/>
      <c r="BE1060" s="261"/>
      <c r="BF1060" s="261"/>
      <c r="BG1060" s="261"/>
      <c r="BH1060" s="261"/>
      <c r="BI1060" s="261"/>
      <c r="BJ1060" s="245"/>
      <c r="BK1060" s="245"/>
      <c r="BL1060" s="247"/>
      <c r="BM1060" s="77"/>
      <c r="BN1060" s="561" t="str">
        <f t="shared" si="133"/>
        <v xml:space="preserve"> </v>
      </c>
      <c r="BO1060" s="561" t="str">
        <f t="shared" si="137"/>
        <v xml:space="preserve"> </v>
      </c>
      <c r="BP1060" s="561" t="str">
        <f t="shared" si="138"/>
        <v xml:space="preserve"> </v>
      </c>
      <c r="BQ1060" s="561" t="str">
        <f t="shared" si="139"/>
        <v xml:space="preserve"> </v>
      </c>
      <c r="BR1060" s="77"/>
      <c r="BS1060" s="145"/>
    </row>
    <row r="1061" spans="1:71" s="86" customFormat="1" ht="12.75" x14ac:dyDescent="0.25">
      <c r="A1061" s="365"/>
      <c r="B1061" s="361">
        <f>Demography!B1062</f>
        <v>0</v>
      </c>
      <c r="C1061" s="361">
        <f>Demography!C1062</f>
        <v>0</v>
      </c>
      <c r="D1061" s="362">
        <f>Demography!D1062</f>
        <v>0</v>
      </c>
      <c r="E1061" s="81"/>
      <c r="F1061" s="415"/>
      <c r="G1061" s="416"/>
      <c r="H1061" s="417"/>
      <c r="I1061" s="241"/>
      <c r="J1061" s="242"/>
      <c r="K1061" s="243"/>
      <c r="L1061" s="243"/>
      <c r="M1061" s="243"/>
      <c r="N1061" s="241"/>
      <c r="O1061" s="248"/>
      <c r="P1061" s="81"/>
      <c r="Q1061" s="241"/>
      <c r="R1061" s="416"/>
      <c r="S1061" s="416"/>
      <c r="T1061" s="81"/>
      <c r="U1061" s="242"/>
      <c r="V1061" s="242"/>
      <c r="W1061" s="241"/>
      <c r="X1061" s="242"/>
      <c r="Y1061" s="241"/>
      <c r="Z1061" s="241"/>
      <c r="AA1061" s="241"/>
      <c r="AB1061" s="243"/>
      <c r="AC1061" s="243"/>
      <c r="AD1061" s="77"/>
      <c r="AE1061" s="243"/>
      <c r="AF1061" s="243"/>
      <c r="AG1061" s="243"/>
      <c r="AH1061" s="243"/>
      <c r="AI1061" s="243"/>
      <c r="AJ1061" s="243"/>
      <c r="AK1061" s="246"/>
      <c r="AL1061" s="246"/>
      <c r="AM1061" s="248"/>
      <c r="AN1061" s="77"/>
      <c r="AO1061" s="562" t="str">
        <f t="shared" si="132"/>
        <v xml:space="preserve"> </v>
      </c>
      <c r="AP1061" s="562" t="str">
        <f t="shared" si="134"/>
        <v xml:space="preserve"> </v>
      </c>
      <c r="AQ1061" s="562" t="str">
        <f t="shared" si="135"/>
        <v xml:space="preserve"> </v>
      </c>
      <c r="AR1061" s="562" t="str">
        <f t="shared" si="136"/>
        <v xml:space="preserve"> </v>
      </c>
      <c r="AS1061" s="77"/>
      <c r="AT1061" s="360"/>
      <c r="AU1061" s="360"/>
      <c r="AV1061" s="359"/>
      <c r="AW1061" s="360"/>
      <c r="AX1061" s="359"/>
      <c r="AY1061" s="359"/>
      <c r="AZ1061" s="241"/>
      <c r="BA1061" s="243"/>
      <c r="BB1061" s="243"/>
      <c r="BC1061" s="77"/>
      <c r="BD1061" s="243"/>
      <c r="BE1061" s="243"/>
      <c r="BF1061" s="243"/>
      <c r="BG1061" s="243"/>
      <c r="BH1061" s="243"/>
      <c r="BI1061" s="243"/>
      <c r="BJ1061" s="246"/>
      <c r="BK1061" s="246"/>
      <c r="BL1061" s="248"/>
      <c r="BM1061" s="77"/>
      <c r="BN1061" s="562" t="str">
        <f t="shared" si="133"/>
        <v xml:space="preserve"> </v>
      </c>
      <c r="BO1061" s="562" t="str">
        <f t="shared" si="137"/>
        <v xml:space="preserve"> </v>
      </c>
      <c r="BP1061" s="562" t="str">
        <f t="shared" si="138"/>
        <v xml:space="preserve"> </v>
      </c>
      <c r="BQ1061" s="562" t="str">
        <f t="shared" si="139"/>
        <v xml:space="preserve"> </v>
      </c>
      <c r="BR1061" s="77"/>
      <c r="BS1061" s="313"/>
    </row>
    <row r="1062" spans="1:71" s="86" customFormat="1" ht="12.75" x14ac:dyDescent="0.25">
      <c r="A1062" s="365"/>
      <c r="B1062" s="147">
        <f>Demography!B1063</f>
        <v>0</v>
      </c>
      <c r="C1062" s="147">
        <f>Demography!C1063</f>
        <v>0</v>
      </c>
      <c r="D1062" s="148">
        <f>Demography!D1063</f>
        <v>0</v>
      </c>
      <c r="E1062" s="81"/>
      <c r="F1062" s="238"/>
      <c r="G1062" s="150"/>
      <c r="H1062" s="414"/>
      <c r="I1062" s="256"/>
      <c r="J1062" s="240"/>
      <c r="K1062" s="261"/>
      <c r="L1062" s="261"/>
      <c r="M1062" s="261"/>
      <c r="N1062" s="256"/>
      <c r="O1062" s="247"/>
      <c r="P1062" s="81"/>
      <c r="Q1062" s="256"/>
      <c r="R1062" s="150"/>
      <c r="S1062" s="150"/>
      <c r="T1062" s="81"/>
      <c r="U1062" s="240"/>
      <c r="V1062" s="240"/>
      <c r="W1062" s="256"/>
      <c r="X1062" s="240"/>
      <c r="Y1062" s="256"/>
      <c r="Z1062" s="256"/>
      <c r="AA1062" s="256"/>
      <c r="AB1062" s="261"/>
      <c r="AC1062" s="261"/>
      <c r="AD1062" s="77"/>
      <c r="AE1062" s="261"/>
      <c r="AF1062" s="261"/>
      <c r="AG1062" s="261"/>
      <c r="AH1062" s="261"/>
      <c r="AI1062" s="261"/>
      <c r="AJ1062" s="261"/>
      <c r="AK1062" s="245"/>
      <c r="AL1062" s="245"/>
      <c r="AM1062" s="247"/>
      <c r="AN1062" s="77"/>
      <c r="AO1062" s="561" t="str">
        <f t="shared" si="132"/>
        <v xml:space="preserve"> </v>
      </c>
      <c r="AP1062" s="561" t="str">
        <f t="shared" si="134"/>
        <v xml:space="preserve"> </v>
      </c>
      <c r="AQ1062" s="561" t="str">
        <f t="shared" si="135"/>
        <v xml:space="preserve"> </v>
      </c>
      <c r="AR1062" s="561" t="str">
        <f t="shared" si="136"/>
        <v xml:space="preserve"> </v>
      </c>
      <c r="AS1062" s="77"/>
      <c r="AT1062" s="240"/>
      <c r="AU1062" s="240"/>
      <c r="AV1062" s="256"/>
      <c r="AW1062" s="240"/>
      <c r="AX1062" s="256"/>
      <c r="AY1062" s="256"/>
      <c r="AZ1062" s="256"/>
      <c r="BA1062" s="261"/>
      <c r="BB1062" s="261"/>
      <c r="BC1062" s="77"/>
      <c r="BD1062" s="261"/>
      <c r="BE1062" s="261"/>
      <c r="BF1062" s="261"/>
      <c r="BG1062" s="261"/>
      <c r="BH1062" s="261"/>
      <c r="BI1062" s="261"/>
      <c r="BJ1062" s="245"/>
      <c r="BK1062" s="245"/>
      <c r="BL1062" s="247"/>
      <c r="BM1062" s="77"/>
      <c r="BN1062" s="561" t="str">
        <f t="shared" si="133"/>
        <v xml:space="preserve"> </v>
      </c>
      <c r="BO1062" s="561" t="str">
        <f t="shared" si="137"/>
        <v xml:space="preserve"> </v>
      </c>
      <c r="BP1062" s="561" t="str">
        <f t="shared" si="138"/>
        <v xml:space="preserve"> </v>
      </c>
      <c r="BQ1062" s="561" t="str">
        <f t="shared" si="139"/>
        <v xml:space="preserve"> </v>
      </c>
      <c r="BR1062" s="77"/>
      <c r="BS1062" s="145"/>
    </row>
    <row r="1063" spans="1:71" s="86" customFormat="1" ht="12.75" x14ac:dyDescent="0.25">
      <c r="A1063" s="365"/>
      <c r="B1063" s="361">
        <f>Demography!B1064</f>
        <v>0</v>
      </c>
      <c r="C1063" s="361">
        <f>Demography!C1064</f>
        <v>0</v>
      </c>
      <c r="D1063" s="362">
        <f>Demography!D1064</f>
        <v>0</v>
      </c>
      <c r="E1063" s="81"/>
      <c r="F1063" s="415"/>
      <c r="G1063" s="416"/>
      <c r="H1063" s="417"/>
      <c r="I1063" s="241"/>
      <c r="J1063" s="242"/>
      <c r="K1063" s="243"/>
      <c r="L1063" s="243"/>
      <c r="M1063" s="243"/>
      <c r="N1063" s="241"/>
      <c r="O1063" s="248"/>
      <c r="P1063" s="81"/>
      <c r="Q1063" s="241"/>
      <c r="R1063" s="416"/>
      <c r="S1063" s="416"/>
      <c r="T1063" s="81"/>
      <c r="U1063" s="242"/>
      <c r="V1063" s="242"/>
      <c r="W1063" s="241"/>
      <c r="X1063" s="242"/>
      <c r="Y1063" s="241"/>
      <c r="Z1063" s="241"/>
      <c r="AA1063" s="241"/>
      <c r="AB1063" s="243"/>
      <c r="AC1063" s="243"/>
      <c r="AD1063" s="77"/>
      <c r="AE1063" s="243"/>
      <c r="AF1063" s="243"/>
      <c r="AG1063" s="243"/>
      <c r="AH1063" s="243"/>
      <c r="AI1063" s="243"/>
      <c r="AJ1063" s="243"/>
      <c r="AK1063" s="246"/>
      <c r="AL1063" s="246"/>
      <c r="AM1063" s="248"/>
      <c r="AN1063" s="77"/>
      <c r="AO1063" s="562" t="str">
        <f t="shared" si="132"/>
        <v xml:space="preserve"> </v>
      </c>
      <c r="AP1063" s="562" t="str">
        <f t="shared" si="134"/>
        <v xml:space="preserve"> </v>
      </c>
      <c r="AQ1063" s="562" t="str">
        <f t="shared" si="135"/>
        <v xml:space="preserve"> </v>
      </c>
      <c r="AR1063" s="562" t="str">
        <f t="shared" si="136"/>
        <v xml:space="preserve"> </v>
      </c>
      <c r="AS1063" s="77"/>
      <c r="AT1063" s="360"/>
      <c r="AU1063" s="360"/>
      <c r="AV1063" s="359"/>
      <c r="AW1063" s="360"/>
      <c r="AX1063" s="359"/>
      <c r="AY1063" s="359"/>
      <c r="AZ1063" s="241"/>
      <c r="BA1063" s="243"/>
      <c r="BB1063" s="243"/>
      <c r="BC1063" s="77"/>
      <c r="BD1063" s="243"/>
      <c r="BE1063" s="243"/>
      <c r="BF1063" s="243"/>
      <c r="BG1063" s="243"/>
      <c r="BH1063" s="243"/>
      <c r="BI1063" s="243"/>
      <c r="BJ1063" s="246"/>
      <c r="BK1063" s="246"/>
      <c r="BL1063" s="248"/>
      <c r="BM1063" s="77"/>
      <c r="BN1063" s="562" t="str">
        <f t="shared" si="133"/>
        <v xml:space="preserve"> </v>
      </c>
      <c r="BO1063" s="562" t="str">
        <f t="shared" si="137"/>
        <v xml:space="preserve"> </v>
      </c>
      <c r="BP1063" s="562" t="str">
        <f t="shared" si="138"/>
        <v xml:space="preserve"> </v>
      </c>
      <c r="BQ1063" s="562" t="str">
        <f t="shared" si="139"/>
        <v xml:space="preserve"> </v>
      </c>
      <c r="BR1063" s="77"/>
      <c r="BS1063" s="313"/>
    </row>
    <row r="1064" spans="1:71" s="86" customFormat="1" ht="12.75" x14ac:dyDescent="0.25">
      <c r="A1064" s="365"/>
      <c r="B1064" s="147">
        <f>Demography!B1065</f>
        <v>0</v>
      </c>
      <c r="C1064" s="147">
        <f>Demography!C1065</f>
        <v>0</v>
      </c>
      <c r="D1064" s="148">
        <f>Demography!D1065</f>
        <v>0</v>
      </c>
      <c r="E1064" s="81"/>
      <c r="F1064" s="238"/>
      <c r="G1064" s="150"/>
      <c r="H1064" s="414"/>
      <c r="I1064" s="256"/>
      <c r="J1064" s="240"/>
      <c r="K1064" s="261"/>
      <c r="L1064" s="261"/>
      <c r="M1064" s="261"/>
      <c r="N1064" s="256"/>
      <c r="O1064" s="247"/>
      <c r="P1064" s="81"/>
      <c r="Q1064" s="256"/>
      <c r="R1064" s="150"/>
      <c r="S1064" s="150"/>
      <c r="T1064" s="81"/>
      <c r="U1064" s="240"/>
      <c r="V1064" s="240"/>
      <c r="W1064" s="256"/>
      <c r="X1064" s="240"/>
      <c r="Y1064" s="256"/>
      <c r="Z1064" s="256"/>
      <c r="AA1064" s="256"/>
      <c r="AB1064" s="261"/>
      <c r="AC1064" s="261"/>
      <c r="AD1064" s="77"/>
      <c r="AE1064" s="261"/>
      <c r="AF1064" s="261"/>
      <c r="AG1064" s="261"/>
      <c r="AH1064" s="261"/>
      <c r="AI1064" s="261"/>
      <c r="AJ1064" s="261"/>
      <c r="AK1064" s="245"/>
      <c r="AL1064" s="245"/>
      <c r="AM1064" s="247"/>
      <c r="AN1064" s="77"/>
      <c r="AO1064" s="561" t="str">
        <f t="shared" si="132"/>
        <v xml:space="preserve"> </v>
      </c>
      <c r="AP1064" s="561" t="str">
        <f t="shared" si="134"/>
        <v xml:space="preserve"> </v>
      </c>
      <c r="AQ1064" s="561" t="str">
        <f t="shared" si="135"/>
        <v xml:space="preserve"> </v>
      </c>
      <c r="AR1064" s="561" t="str">
        <f t="shared" si="136"/>
        <v xml:space="preserve"> </v>
      </c>
      <c r="AS1064" s="77"/>
      <c r="AT1064" s="240"/>
      <c r="AU1064" s="240"/>
      <c r="AV1064" s="256"/>
      <c r="AW1064" s="240"/>
      <c r="AX1064" s="256"/>
      <c r="AY1064" s="256"/>
      <c r="AZ1064" s="256"/>
      <c r="BA1064" s="261"/>
      <c r="BB1064" s="261"/>
      <c r="BC1064" s="77"/>
      <c r="BD1064" s="261"/>
      <c r="BE1064" s="261"/>
      <c r="BF1064" s="261"/>
      <c r="BG1064" s="261"/>
      <c r="BH1064" s="261"/>
      <c r="BI1064" s="261"/>
      <c r="BJ1064" s="245"/>
      <c r="BK1064" s="245"/>
      <c r="BL1064" s="247"/>
      <c r="BM1064" s="77"/>
      <c r="BN1064" s="561" t="str">
        <f t="shared" si="133"/>
        <v xml:space="preserve"> </v>
      </c>
      <c r="BO1064" s="561" t="str">
        <f t="shared" si="137"/>
        <v xml:space="preserve"> </v>
      </c>
      <c r="BP1064" s="561" t="str">
        <f t="shared" si="138"/>
        <v xml:space="preserve"> </v>
      </c>
      <c r="BQ1064" s="561" t="str">
        <f t="shared" si="139"/>
        <v xml:space="preserve"> </v>
      </c>
      <c r="BR1064" s="77"/>
      <c r="BS1064" s="145"/>
    </row>
    <row r="1065" spans="1:71" s="86" customFormat="1" ht="12.75" x14ac:dyDescent="0.25">
      <c r="A1065" s="365"/>
      <c r="B1065" s="361">
        <f>Demography!B1066</f>
        <v>0</v>
      </c>
      <c r="C1065" s="361">
        <f>Demography!C1066</f>
        <v>0</v>
      </c>
      <c r="D1065" s="362">
        <f>Demography!D1066</f>
        <v>0</v>
      </c>
      <c r="E1065" s="81"/>
      <c r="F1065" s="415"/>
      <c r="G1065" s="416"/>
      <c r="H1065" s="417"/>
      <c r="I1065" s="241"/>
      <c r="J1065" s="242"/>
      <c r="K1065" s="243"/>
      <c r="L1065" s="243"/>
      <c r="M1065" s="243"/>
      <c r="N1065" s="241"/>
      <c r="O1065" s="248"/>
      <c r="P1065" s="81"/>
      <c r="Q1065" s="241"/>
      <c r="R1065" s="416"/>
      <c r="S1065" s="416"/>
      <c r="T1065" s="81"/>
      <c r="U1065" s="242"/>
      <c r="V1065" s="242"/>
      <c r="W1065" s="241"/>
      <c r="X1065" s="242"/>
      <c r="Y1065" s="241"/>
      <c r="Z1065" s="241"/>
      <c r="AA1065" s="241"/>
      <c r="AB1065" s="243"/>
      <c r="AC1065" s="243"/>
      <c r="AD1065" s="77"/>
      <c r="AE1065" s="243"/>
      <c r="AF1065" s="243"/>
      <c r="AG1065" s="243"/>
      <c r="AH1065" s="243"/>
      <c r="AI1065" s="243"/>
      <c r="AJ1065" s="243"/>
      <c r="AK1065" s="246"/>
      <c r="AL1065" s="246"/>
      <c r="AM1065" s="248"/>
      <c r="AN1065" s="77"/>
      <c r="AO1065" s="562" t="str">
        <f t="shared" si="132"/>
        <v xml:space="preserve"> </v>
      </c>
      <c r="AP1065" s="562" t="str">
        <f t="shared" si="134"/>
        <v xml:space="preserve"> </v>
      </c>
      <c r="AQ1065" s="562" t="str">
        <f t="shared" si="135"/>
        <v xml:space="preserve"> </v>
      </c>
      <c r="AR1065" s="562" t="str">
        <f t="shared" si="136"/>
        <v xml:space="preserve"> </v>
      </c>
      <c r="AS1065" s="77"/>
      <c r="AT1065" s="360"/>
      <c r="AU1065" s="360"/>
      <c r="AV1065" s="359"/>
      <c r="AW1065" s="360"/>
      <c r="AX1065" s="359"/>
      <c r="AY1065" s="359"/>
      <c r="AZ1065" s="241"/>
      <c r="BA1065" s="243"/>
      <c r="BB1065" s="243"/>
      <c r="BC1065" s="77"/>
      <c r="BD1065" s="243"/>
      <c r="BE1065" s="243"/>
      <c r="BF1065" s="243"/>
      <c r="BG1065" s="243"/>
      <c r="BH1065" s="243"/>
      <c r="BI1065" s="243"/>
      <c r="BJ1065" s="246"/>
      <c r="BK1065" s="246"/>
      <c r="BL1065" s="248"/>
      <c r="BM1065" s="77"/>
      <c r="BN1065" s="562" t="str">
        <f t="shared" si="133"/>
        <v xml:space="preserve"> </v>
      </c>
      <c r="BO1065" s="562" t="str">
        <f t="shared" si="137"/>
        <v xml:space="preserve"> </v>
      </c>
      <c r="BP1065" s="562" t="str">
        <f t="shared" si="138"/>
        <v xml:space="preserve"> </v>
      </c>
      <c r="BQ1065" s="562" t="str">
        <f t="shared" si="139"/>
        <v xml:space="preserve"> </v>
      </c>
      <c r="BR1065" s="77"/>
      <c r="BS1065" s="313"/>
    </row>
    <row r="1066" spans="1:71" s="86" customFormat="1" ht="12.75" x14ac:dyDescent="0.25">
      <c r="A1066" s="365"/>
      <c r="B1066" s="147">
        <f>Demography!B1067</f>
        <v>0</v>
      </c>
      <c r="C1066" s="147">
        <f>Demography!C1067</f>
        <v>0</v>
      </c>
      <c r="D1066" s="148">
        <f>Demography!D1067</f>
        <v>0</v>
      </c>
      <c r="E1066" s="81"/>
      <c r="F1066" s="238"/>
      <c r="G1066" s="150"/>
      <c r="H1066" s="414"/>
      <c r="I1066" s="256"/>
      <c r="J1066" s="240"/>
      <c r="K1066" s="261"/>
      <c r="L1066" s="261"/>
      <c r="M1066" s="261"/>
      <c r="N1066" s="256"/>
      <c r="O1066" s="247"/>
      <c r="P1066" s="81"/>
      <c r="Q1066" s="256"/>
      <c r="R1066" s="150"/>
      <c r="S1066" s="150"/>
      <c r="T1066" s="81"/>
      <c r="U1066" s="240"/>
      <c r="V1066" s="240"/>
      <c r="W1066" s="256"/>
      <c r="X1066" s="240"/>
      <c r="Y1066" s="256"/>
      <c r="Z1066" s="256"/>
      <c r="AA1066" s="256"/>
      <c r="AB1066" s="261"/>
      <c r="AC1066" s="261"/>
      <c r="AD1066" s="77"/>
      <c r="AE1066" s="261"/>
      <c r="AF1066" s="261"/>
      <c r="AG1066" s="261"/>
      <c r="AH1066" s="261"/>
      <c r="AI1066" s="261"/>
      <c r="AJ1066" s="261"/>
      <c r="AK1066" s="245"/>
      <c r="AL1066" s="245"/>
      <c r="AM1066" s="247"/>
      <c r="AN1066" s="77"/>
      <c r="AO1066" s="561" t="str">
        <f t="shared" si="132"/>
        <v xml:space="preserve"> </v>
      </c>
      <c r="AP1066" s="561" t="str">
        <f t="shared" si="134"/>
        <v xml:space="preserve"> </v>
      </c>
      <c r="AQ1066" s="561" t="str">
        <f t="shared" si="135"/>
        <v xml:space="preserve"> </v>
      </c>
      <c r="AR1066" s="561" t="str">
        <f t="shared" si="136"/>
        <v xml:space="preserve"> </v>
      </c>
      <c r="AS1066" s="77"/>
      <c r="AT1066" s="240"/>
      <c r="AU1066" s="240"/>
      <c r="AV1066" s="256"/>
      <c r="AW1066" s="240"/>
      <c r="AX1066" s="256"/>
      <c r="AY1066" s="256"/>
      <c r="AZ1066" s="256"/>
      <c r="BA1066" s="261"/>
      <c r="BB1066" s="261"/>
      <c r="BC1066" s="77"/>
      <c r="BD1066" s="261"/>
      <c r="BE1066" s="261"/>
      <c r="BF1066" s="261"/>
      <c r="BG1066" s="261"/>
      <c r="BH1066" s="261"/>
      <c r="BI1066" s="261"/>
      <c r="BJ1066" s="245"/>
      <c r="BK1066" s="245"/>
      <c r="BL1066" s="247"/>
      <c r="BM1066" s="77"/>
      <c r="BN1066" s="561" t="str">
        <f t="shared" si="133"/>
        <v xml:space="preserve"> </v>
      </c>
      <c r="BO1066" s="561" t="str">
        <f t="shared" si="137"/>
        <v xml:space="preserve"> </v>
      </c>
      <c r="BP1066" s="561" t="str">
        <f t="shared" si="138"/>
        <v xml:space="preserve"> </v>
      </c>
      <c r="BQ1066" s="561" t="str">
        <f t="shared" si="139"/>
        <v xml:space="preserve"> </v>
      </c>
      <c r="BR1066" s="77"/>
      <c r="BS1066" s="145"/>
    </row>
    <row r="1067" spans="1:71" s="86" customFormat="1" ht="12.75" x14ac:dyDescent="0.25">
      <c r="A1067" s="365"/>
      <c r="B1067" s="361">
        <f>Demography!B1068</f>
        <v>0</v>
      </c>
      <c r="C1067" s="361">
        <f>Demography!C1068</f>
        <v>0</v>
      </c>
      <c r="D1067" s="362">
        <f>Demography!D1068</f>
        <v>0</v>
      </c>
      <c r="E1067" s="81"/>
      <c r="F1067" s="415"/>
      <c r="G1067" s="416"/>
      <c r="H1067" s="417"/>
      <c r="I1067" s="241"/>
      <c r="J1067" s="242"/>
      <c r="K1067" s="243"/>
      <c r="L1067" s="243"/>
      <c r="M1067" s="243"/>
      <c r="N1067" s="241"/>
      <c r="O1067" s="248"/>
      <c r="P1067" s="81"/>
      <c r="Q1067" s="241"/>
      <c r="R1067" s="416"/>
      <c r="S1067" s="416"/>
      <c r="T1067" s="81"/>
      <c r="U1067" s="242"/>
      <c r="V1067" s="242"/>
      <c r="W1067" s="241"/>
      <c r="X1067" s="242"/>
      <c r="Y1067" s="241"/>
      <c r="Z1067" s="241"/>
      <c r="AA1067" s="241"/>
      <c r="AB1067" s="243"/>
      <c r="AC1067" s="243"/>
      <c r="AD1067" s="77"/>
      <c r="AE1067" s="243"/>
      <c r="AF1067" s="243"/>
      <c r="AG1067" s="243"/>
      <c r="AH1067" s="243"/>
      <c r="AI1067" s="243"/>
      <c r="AJ1067" s="243"/>
      <c r="AK1067" s="246"/>
      <c r="AL1067" s="246"/>
      <c r="AM1067" s="248"/>
      <c r="AN1067" s="77"/>
      <c r="AO1067" s="562" t="str">
        <f t="shared" si="132"/>
        <v xml:space="preserve"> </v>
      </c>
      <c r="AP1067" s="562" t="str">
        <f t="shared" si="134"/>
        <v xml:space="preserve"> </v>
      </c>
      <c r="AQ1067" s="562" t="str">
        <f t="shared" si="135"/>
        <v xml:space="preserve"> </v>
      </c>
      <c r="AR1067" s="562" t="str">
        <f t="shared" si="136"/>
        <v xml:space="preserve"> </v>
      </c>
      <c r="AS1067" s="77"/>
      <c r="AT1067" s="360"/>
      <c r="AU1067" s="360"/>
      <c r="AV1067" s="359"/>
      <c r="AW1067" s="360"/>
      <c r="AX1067" s="359"/>
      <c r="AY1067" s="359"/>
      <c r="AZ1067" s="241"/>
      <c r="BA1067" s="243"/>
      <c r="BB1067" s="243"/>
      <c r="BC1067" s="77"/>
      <c r="BD1067" s="243"/>
      <c r="BE1067" s="243"/>
      <c r="BF1067" s="243"/>
      <c r="BG1067" s="243"/>
      <c r="BH1067" s="243"/>
      <c r="BI1067" s="243"/>
      <c r="BJ1067" s="246"/>
      <c r="BK1067" s="246"/>
      <c r="BL1067" s="248"/>
      <c r="BM1067" s="77"/>
      <c r="BN1067" s="562" t="str">
        <f t="shared" si="133"/>
        <v xml:space="preserve"> </v>
      </c>
      <c r="BO1067" s="562" t="str">
        <f t="shared" si="137"/>
        <v xml:space="preserve"> </v>
      </c>
      <c r="BP1067" s="562" t="str">
        <f t="shared" si="138"/>
        <v xml:space="preserve"> </v>
      </c>
      <c r="BQ1067" s="562" t="str">
        <f t="shared" si="139"/>
        <v xml:space="preserve"> </v>
      </c>
      <c r="BR1067" s="77"/>
      <c r="BS1067" s="313"/>
    </row>
    <row r="1068" spans="1:71" s="86" customFormat="1" ht="12.75" x14ac:dyDescent="0.25">
      <c r="A1068" s="365"/>
      <c r="B1068" s="147">
        <f>Demography!B1069</f>
        <v>0</v>
      </c>
      <c r="C1068" s="147">
        <f>Demography!C1069</f>
        <v>0</v>
      </c>
      <c r="D1068" s="148">
        <f>Demography!D1069</f>
        <v>0</v>
      </c>
      <c r="E1068" s="81"/>
      <c r="F1068" s="238"/>
      <c r="G1068" s="150"/>
      <c r="H1068" s="414"/>
      <c r="I1068" s="256"/>
      <c r="J1068" s="240"/>
      <c r="K1068" s="261"/>
      <c r="L1068" s="261"/>
      <c r="M1068" s="261"/>
      <c r="N1068" s="256"/>
      <c r="O1068" s="247"/>
      <c r="P1068" s="81"/>
      <c r="Q1068" s="256"/>
      <c r="R1068" s="150"/>
      <c r="S1068" s="150"/>
      <c r="T1068" s="81"/>
      <c r="U1068" s="240"/>
      <c r="V1068" s="240"/>
      <c r="W1068" s="256"/>
      <c r="X1068" s="240"/>
      <c r="Y1068" s="256"/>
      <c r="Z1068" s="256"/>
      <c r="AA1068" s="256"/>
      <c r="AB1068" s="261"/>
      <c r="AC1068" s="261"/>
      <c r="AD1068" s="77"/>
      <c r="AE1068" s="261"/>
      <c r="AF1068" s="261"/>
      <c r="AG1068" s="261"/>
      <c r="AH1068" s="261"/>
      <c r="AI1068" s="261"/>
      <c r="AJ1068" s="261"/>
      <c r="AK1068" s="245"/>
      <c r="AL1068" s="245"/>
      <c r="AM1068" s="247"/>
      <c r="AN1068" s="77"/>
      <c r="AO1068" s="561" t="str">
        <f t="shared" si="132"/>
        <v xml:space="preserve"> </v>
      </c>
      <c r="AP1068" s="561" t="str">
        <f t="shared" si="134"/>
        <v xml:space="preserve"> </v>
      </c>
      <c r="AQ1068" s="561" t="str">
        <f t="shared" si="135"/>
        <v xml:space="preserve"> </v>
      </c>
      <c r="AR1068" s="561" t="str">
        <f t="shared" si="136"/>
        <v xml:space="preserve"> </v>
      </c>
      <c r="AS1068" s="77"/>
      <c r="AT1068" s="240"/>
      <c r="AU1068" s="240"/>
      <c r="AV1068" s="256"/>
      <c r="AW1068" s="240"/>
      <c r="AX1068" s="256"/>
      <c r="AY1068" s="256"/>
      <c r="AZ1068" s="256"/>
      <c r="BA1068" s="261"/>
      <c r="BB1068" s="261"/>
      <c r="BC1068" s="77"/>
      <c r="BD1068" s="261"/>
      <c r="BE1068" s="261"/>
      <c r="BF1068" s="261"/>
      <c r="BG1068" s="261"/>
      <c r="BH1068" s="261"/>
      <c r="BI1068" s="261"/>
      <c r="BJ1068" s="245"/>
      <c r="BK1068" s="245"/>
      <c r="BL1068" s="247"/>
      <c r="BM1068" s="77"/>
      <c r="BN1068" s="561" t="str">
        <f t="shared" si="133"/>
        <v xml:space="preserve"> </v>
      </c>
      <c r="BO1068" s="561" t="str">
        <f t="shared" si="137"/>
        <v xml:space="preserve"> </v>
      </c>
      <c r="BP1068" s="561" t="str">
        <f t="shared" si="138"/>
        <v xml:space="preserve"> </v>
      </c>
      <c r="BQ1068" s="561" t="str">
        <f t="shared" si="139"/>
        <v xml:space="preserve"> </v>
      </c>
      <c r="BR1068" s="77"/>
      <c r="BS1068" s="145"/>
    </row>
    <row r="1069" spans="1:71" s="86" customFormat="1" ht="12.75" x14ac:dyDescent="0.25">
      <c r="A1069" s="365"/>
      <c r="B1069" s="361">
        <f>Demography!B1070</f>
        <v>0</v>
      </c>
      <c r="C1069" s="361">
        <f>Demography!C1070</f>
        <v>0</v>
      </c>
      <c r="D1069" s="362">
        <f>Demography!D1070</f>
        <v>0</v>
      </c>
      <c r="E1069" s="81"/>
      <c r="F1069" s="415"/>
      <c r="G1069" s="416"/>
      <c r="H1069" s="417"/>
      <c r="I1069" s="241"/>
      <c r="J1069" s="242"/>
      <c r="K1069" s="243"/>
      <c r="L1069" s="243"/>
      <c r="M1069" s="243"/>
      <c r="N1069" s="241"/>
      <c r="O1069" s="248"/>
      <c r="P1069" s="81"/>
      <c r="Q1069" s="241"/>
      <c r="R1069" s="416"/>
      <c r="S1069" s="416"/>
      <c r="T1069" s="81"/>
      <c r="U1069" s="242"/>
      <c r="V1069" s="242"/>
      <c r="W1069" s="241"/>
      <c r="X1069" s="242"/>
      <c r="Y1069" s="241"/>
      <c r="Z1069" s="241"/>
      <c r="AA1069" s="241"/>
      <c r="AB1069" s="243"/>
      <c r="AC1069" s="243"/>
      <c r="AD1069" s="77"/>
      <c r="AE1069" s="243"/>
      <c r="AF1069" s="243"/>
      <c r="AG1069" s="243"/>
      <c r="AH1069" s="243"/>
      <c r="AI1069" s="243"/>
      <c r="AJ1069" s="243"/>
      <c r="AK1069" s="246"/>
      <c r="AL1069" s="246"/>
      <c r="AM1069" s="248"/>
      <c r="AN1069" s="77"/>
      <c r="AO1069" s="562" t="str">
        <f t="shared" si="132"/>
        <v xml:space="preserve"> </v>
      </c>
      <c r="AP1069" s="562" t="str">
        <f t="shared" si="134"/>
        <v xml:space="preserve"> </v>
      </c>
      <c r="AQ1069" s="562" t="str">
        <f t="shared" si="135"/>
        <v xml:space="preserve"> </v>
      </c>
      <c r="AR1069" s="562" t="str">
        <f t="shared" si="136"/>
        <v xml:space="preserve"> </v>
      </c>
      <c r="AS1069" s="77"/>
      <c r="AT1069" s="360"/>
      <c r="AU1069" s="360"/>
      <c r="AV1069" s="359"/>
      <c r="AW1069" s="360"/>
      <c r="AX1069" s="359"/>
      <c r="AY1069" s="359"/>
      <c r="AZ1069" s="241"/>
      <c r="BA1069" s="243"/>
      <c r="BB1069" s="243"/>
      <c r="BC1069" s="77"/>
      <c r="BD1069" s="243"/>
      <c r="BE1069" s="243"/>
      <c r="BF1069" s="243"/>
      <c r="BG1069" s="243"/>
      <c r="BH1069" s="243"/>
      <c r="BI1069" s="243"/>
      <c r="BJ1069" s="246"/>
      <c r="BK1069" s="246"/>
      <c r="BL1069" s="248"/>
      <c r="BM1069" s="77"/>
      <c r="BN1069" s="562" t="str">
        <f t="shared" si="133"/>
        <v xml:space="preserve"> </v>
      </c>
      <c r="BO1069" s="562" t="str">
        <f t="shared" si="137"/>
        <v xml:space="preserve"> </v>
      </c>
      <c r="BP1069" s="562" t="str">
        <f t="shared" si="138"/>
        <v xml:space="preserve"> </v>
      </c>
      <c r="BQ1069" s="562" t="str">
        <f t="shared" si="139"/>
        <v xml:space="preserve"> </v>
      </c>
      <c r="BR1069" s="77"/>
      <c r="BS1069" s="313"/>
    </row>
    <row r="1070" spans="1:71" s="86" customFormat="1" ht="12.75" x14ac:dyDescent="0.25">
      <c r="A1070" s="365"/>
      <c r="B1070" s="147">
        <f>Demography!B1071</f>
        <v>0</v>
      </c>
      <c r="C1070" s="147">
        <f>Demography!C1071</f>
        <v>0</v>
      </c>
      <c r="D1070" s="148">
        <f>Demography!D1071</f>
        <v>0</v>
      </c>
      <c r="E1070" s="81"/>
      <c r="F1070" s="238"/>
      <c r="G1070" s="150"/>
      <c r="H1070" s="414"/>
      <c r="I1070" s="256"/>
      <c r="J1070" s="240"/>
      <c r="K1070" s="261"/>
      <c r="L1070" s="261"/>
      <c r="M1070" s="261"/>
      <c r="N1070" s="256"/>
      <c r="O1070" s="247"/>
      <c r="P1070" s="81"/>
      <c r="Q1070" s="256"/>
      <c r="R1070" s="150"/>
      <c r="S1070" s="150"/>
      <c r="T1070" s="81"/>
      <c r="U1070" s="240"/>
      <c r="V1070" s="240"/>
      <c r="W1070" s="256"/>
      <c r="X1070" s="240"/>
      <c r="Y1070" s="256"/>
      <c r="Z1070" s="256"/>
      <c r="AA1070" s="256"/>
      <c r="AB1070" s="261"/>
      <c r="AC1070" s="261"/>
      <c r="AD1070" s="77"/>
      <c r="AE1070" s="261"/>
      <c r="AF1070" s="261"/>
      <c r="AG1070" s="261"/>
      <c r="AH1070" s="261"/>
      <c r="AI1070" s="261"/>
      <c r="AJ1070" s="261"/>
      <c r="AK1070" s="245"/>
      <c r="AL1070" s="245"/>
      <c r="AM1070" s="247"/>
      <c r="AN1070" s="77"/>
      <c r="AO1070" s="561" t="str">
        <f t="shared" si="132"/>
        <v xml:space="preserve"> </v>
      </c>
      <c r="AP1070" s="561" t="str">
        <f t="shared" si="134"/>
        <v xml:space="preserve"> </v>
      </c>
      <c r="AQ1070" s="561" t="str">
        <f t="shared" si="135"/>
        <v xml:space="preserve"> </v>
      </c>
      <c r="AR1070" s="561" t="str">
        <f t="shared" si="136"/>
        <v xml:space="preserve"> </v>
      </c>
      <c r="AS1070" s="77"/>
      <c r="AT1070" s="240"/>
      <c r="AU1070" s="240"/>
      <c r="AV1070" s="256"/>
      <c r="AW1070" s="240"/>
      <c r="AX1070" s="256"/>
      <c r="AY1070" s="256"/>
      <c r="AZ1070" s="256"/>
      <c r="BA1070" s="261"/>
      <c r="BB1070" s="261"/>
      <c r="BC1070" s="77"/>
      <c r="BD1070" s="261"/>
      <c r="BE1070" s="261"/>
      <c r="BF1070" s="261"/>
      <c r="BG1070" s="261"/>
      <c r="BH1070" s="261"/>
      <c r="BI1070" s="261"/>
      <c r="BJ1070" s="245"/>
      <c r="BK1070" s="245"/>
      <c r="BL1070" s="247"/>
      <c r="BM1070" s="77"/>
      <c r="BN1070" s="561" t="str">
        <f t="shared" si="133"/>
        <v xml:space="preserve"> </v>
      </c>
      <c r="BO1070" s="561" t="str">
        <f t="shared" si="137"/>
        <v xml:space="preserve"> </v>
      </c>
      <c r="BP1070" s="561" t="str">
        <f t="shared" si="138"/>
        <v xml:space="preserve"> </v>
      </c>
      <c r="BQ1070" s="561" t="str">
        <f t="shared" si="139"/>
        <v xml:space="preserve"> </v>
      </c>
      <c r="BR1070" s="77"/>
      <c r="BS1070" s="145"/>
    </row>
    <row r="1071" spans="1:71" s="86" customFormat="1" ht="12.75" x14ac:dyDescent="0.25">
      <c r="A1071" s="365"/>
      <c r="B1071" s="361">
        <f>Demography!B1072</f>
        <v>0</v>
      </c>
      <c r="C1071" s="361">
        <f>Demography!C1072</f>
        <v>0</v>
      </c>
      <c r="D1071" s="362">
        <f>Demography!D1072</f>
        <v>0</v>
      </c>
      <c r="E1071" s="81"/>
      <c r="F1071" s="415"/>
      <c r="G1071" s="416"/>
      <c r="H1071" s="417"/>
      <c r="I1071" s="241"/>
      <c r="J1071" s="242"/>
      <c r="K1071" s="243"/>
      <c r="L1071" s="243"/>
      <c r="M1071" s="243"/>
      <c r="N1071" s="241"/>
      <c r="O1071" s="248"/>
      <c r="P1071" s="81"/>
      <c r="Q1071" s="241"/>
      <c r="R1071" s="416"/>
      <c r="S1071" s="416"/>
      <c r="T1071" s="81"/>
      <c r="U1071" s="242"/>
      <c r="V1071" s="242"/>
      <c r="W1071" s="241"/>
      <c r="X1071" s="242"/>
      <c r="Y1071" s="241"/>
      <c r="Z1071" s="241"/>
      <c r="AA1071" s="241"/>
      <c r="AB1071" s="243"/>
      <c r="AC1071" s="243"/>
      <c r="AD1071" s="77"/>
      <c r="AE1071" s="243"/>
      <c r="AF1071" s="243"/>
      <c r="AG1071" s="243"/>
      <c r="AH1071" s="243"/>
      <c r="AI1071" s="243"/>
      <c r="AJ1071" s="243"/>
      <c r="AK1071" s="246"/>
      <c r="AL1071" s="246"/>
      <c r="AM1071" s="248"/>
      <c r="AN1071" s="77"/>
      <c r="AO1071" s="562" t="str">
        <f t="shared" si="132"/>
        <v xml:space="preserve"> </v>
      </c>
      <c r="AP1071" s="562" t="str">
        <f t="shared" si="134"/>
        <v xml:space="preserve"> </v>
      </c>
      <c r="AQ1071" s="562" t="str">
        <f t="shared" si="135"/>
        <v xml:space="preserve"> </v>
      </c>
      <c r="AR1071" s="562" t="str">
        <f t="shared" si="136"/>
        <v xml:space="preserve"> </v>
      </c>
      <c r="AS1071" s="77"/>
      <c r="AT1071" s="360"/>
      <c r="AU1071" s="360"/>
      <c r="AV1071" s="359"/>
      <c r="AW1071" s="360"/>
      <c r="AX1071" s="359"/>
      <c r="AY1071" s="359"/>
      <c r="AZ1071" s="241"/>
      <c r="BA1071" s="243"/>
      <c r="BB1071" s="243"/>
      <c r="BC1071" s="77"/>
      <c r="BD1071" s="243"/>
      <c r="BE1071" s="243"/>
      <c r="BF1071" s="243"/>
      <c r="BG1071" s="243"/>
      <c r="BH1071" s="243"/>
      <c r="BI1071" s="243"/>
      <c r="BJ1071" s="246"/>
      <c r="BK1071" s="246"/>
      <c r="BL1071" s="248"/>
      <c r="BM1071" s="77"/>
      <c r="BN1071" s="562" t="str">
        <f t="shared" si="133"/>
        <v xml:space="preserve"> </v>
      </c>
      <c r="BO1071" s="562" t="str">
        <f t="shared" si="137"/>
        <v xml:space="preserve"> </v>
      </c>
      <c r="BP1071" s="562" t="str">
        <f t="shared" si="138"/>
        <v xml:space="preserve"> </v>
      </c>
      <c r="BQ1071" s="562" t="str">
        <f t="shared" si="139"/>
        <v xml:space="preserve"> </v>
      </c>
      <c r="BR1071" s="77"/>
      <c r="BS1071" s="313"/>
    </row>
    <row r="1072" spans="1:71" s="86" customFormat="1" ht="12.75" x14ac:dyDescent="0.25">
      <c r="A1072" s="365"/>
      <c r="B1072" s="147">
        <f>Demography!B1073</f>
        <v>0</v>
      </c>
      <c r="C1072" s="147">
        <f>Demography!C1073</f>
        <v>0</v>
      </c>
      <c r="D1072" s="148">
        <f>Demography!D1073</f>
        <v>0</v>
      </c>
      <c r="E1072" s="81"/>
      <c r="F1072" s="238"/>
      <c r="G1072" s="150"/>
      <c r="H1072" s="414"/>
      <c r="I1072" s="256"/>
      <c r="J1072" s="240"/>
      <c r="K1072" s="261"/>
      <c r="L1072" s="261"/>
      <c r="M1072" s="261"/>
      <c r="N1072" s="256"/>
      <c r="O1072" s="247"/>
      <c r="P1072" s="81"/>
      <c r="Q1072" s="256"/>
      <c r="R1072" s="150"/>
      <c r="S1072" s="150"/>
      <c r="T1072" s="81"/>
      <c r="U1072" s="240"/>
      <c r="V1072" s="240"/>
      <c r="W1072" s="256"/>
      <c r="X1072" s="240"/>
      <c r="Y1072" s="256"/>
      <c r="Z1072" s="256"/>
      <c r="AA1072" s="256"/>
      <c r="AB1072" s="261"/>
      <c r="AC1072" s="261"/>
      <c r="AD1072" s="77"/>
      <c r="AE1072" s="261"/>
      <c r="AF1072" s="261"/>
      <c r="AG1072" s="261"/>
      <c r="AH1072" s="261"/>
      <c r="AI1072" s="261"/>
      <c r="AJ1072" s="261"/>
      <c r="AK1072" s="245"/>
      <c r="AL1072" s="245"/>
      <c r="AM1072" s="247"/>
      <c r="AN1072" s="77"/>
      <c r="AO1072" s="561" t="str">
        <f t="shared" si="132"/>
        <v xml:space="preserve"> </v>
      </c>
      <c r="AP1072" s="561" t="str">
        <f t="shared" si="134"/>
        <v xml:space="preserve"> </v>
      </c>
      <c r="AQ1072" s="561" t="str">
        <f t="shared" si="135"/>
        <v xml:space="preserve"> </v>
      </c>
      <c r="AR1072" s="561" t="str">
        <f t="shared" si="136"/>
        <v xml:space="preserve"> </v>
      </c>
      <c r="AS1072" s="77"/>
      <c r="AT1072" s="240"/>
      <c r="AU1072" s="240"/>
      <c r="AV1072" s="256"/>
      <c r="AW1072" s="240"/>
      <c r="AX1072" s="256"/>
      <c r="AY1072" s="256"/>
      <c r="AZ1072" s="256"/>
      <c r="BA1072" s="261"/>
      <c r="BB1072" s="261"/>
      <c r="BC1072" s="77"/>
      <c r="BD1072" s="261"/>
      <c r="BE1072" s="261"/>
      <c r="BF1072" s="261"/>
      <c r="BG1072" s="261"/>
      <c r="BH1072" s="261"/>
      <c r="BI1072" s="261"/>
      <c r="BJ1072" s="245"/>
      <c r="BK1072" s="245"/>
      <c r="BL1072" s="247"/>
      <c r="BM1072" s="77"/>
      <c r="BN1072" s="561" t="str">
        <f t="shared" si="133"/>
        <v xml:space="preserve"> </v>
      </c>
      <c r="BO1072" s="561" t="str">
        <f t="shared" si="137"/>
        <v xml:space="preserve"> </v>
      </c>
      <c r="BP1072" s="561" t="str">
        <f t="shared" si="138"/>
        <v xml:space="preserve"> </v>
      </c>
      <c r="BQ1072" s="561" t="str">
        <f t="shared" si="139"/>
        <v xml:space="preserve"> </v>
      </c>
      <c r="BR1072" s="77"/>
      <c r="BS1072" s="145"/>
    </row>
    <row r="1073" spans="1:71" s="86" customFormat="1" ht="12.75" x14ac:dyDescent="0.25">
      <c r="A1073" s="365"/>
      <c r="B1073" s="361">
        <f>Demography!B1074</f>
        <v>0</v>
      </c>
      <c r="C1073" s="361">
        <f>Demography!C1074</f>
        <v>0</v>
      </c>
      <c r="D1073" s="362">
        <f>Demography!D1074</f>
        <v>0</v>
      </c>
      <c r="E1073" s="81"/>
      <c r="F1073" s="415"/>
      <c r="G1073" s="416"/>
      <c r="H1073" s="417"/>
      <c r="I1073" s="241"/>
      <c r="J1073" s="242"/>
      <c r="K1073" s="243"/>
      <c r="L1073" s="243"/>
      <c r="M1073" s="243"/>
      <c r="N1073" s="241"/>
      <c r="O1073" s="248"/>
      <c r="P1073" s="81"/>
      <c r="Q1073" s="241"/>
      <c r="R1073" s="416"/>
      <c r="S1073" s="416"/>
      <c r="T1073" s="81"/>
      <c r="U1073" s="242"/>
      <c r="V1073" s="242"/>
      <c r="W1073" s="241"/>
      <c r="X1073" s="242"/>
      <c r="Y1073" s="241"/>
      <c r="Z1073" s="241"/>
      <c r="AA1073" s="241"/>
      <c r="AB1073" s="243"/>
      <c r="AC1073" s="243"/>
      <c r="AD1073" s="77"/>
      <c r="AE1073" s="243"/>
      <c r="AF1073" s="243"/>
      <c r="AG1073" s="243"/>
      <c r="AH1073" s="243"/>
      <c r="AI1073" s="243"/>
      <c r="AJ1073" s="243"/>
      <c r="AK1073" s="246"/>
      <c r="AL1073" s="246"/>
      <c r="AM1073" s="248"/>
      <c r="AN1073" s="77"/>
      <c r="AO1073" s="562" t="str">
        <f t="shared" si="132"/>
        <v xml:space="preserve"> </v>
      </c>
      <c r="AP1073" s="562" t="str">
        <f t="shared" si="134"/>
        <v xml:space="preserve"> </v>
      </c>
      <c r="AQ1073" s="562" t="str">
        <f t="shared" si="135"/>
        <v xml:space="preserve"> </v>
      </c>
      <c r="AR1073" s="562" t="str">
        <f t="shared" si="136"/>
        <v xml:space="preserve"> </v>
      </c>
      <c r="AS1073" s="77"/>
      <c r="AT1073" s="360"/>
      <c r="AU1073" s="360"/>
      <c r="AV1073" s="359"/>
      <c r="AW1073" s="360"/>
      <c r="AX1073" s="359"/>
      <c r="AY1073" s="359"/>
      <c r="AZ1073" s="241"/>
      <c r="BA1073" s="243"/>
      <c r="BB1073" s="243"/>
      <c r="BC1073" s="77"/>
      <c r="BD1073" s="243"/>
      <c r="BE1073" s="243"/>
      <c r="BF1073" s="243"/>
      <c r="BG1073" s="243"/>
      <c r="BH1073" s="243"/>
      <c r="BI1073" s="243"/>
      <c r="BJ1073" s="246"/>
      <c r="BK1073" s="246"/>
      <c r="BL1073" s="248"/>
      <c r="BM1073" s="77"/>
      <c r="BN1073" s="562" t="str">
        <f t="shared" si="133"/>
        <v xml:space="preserve"> </v>
      </c>
      <c r="BO1073" s="562" t="str">
        <f t="shared" si="137"/>
        <v xml:space="preserve"> </v>
      </c>
      <c r="BP1073" s="562" t="str">
        <f t="shared" si="138"/>
        <v xml:space="preserve"> </v>
      </c>
      <c r="BQ1073" s="562" t="str">
        <f t="shared" si="139"/>
        <v xml:space="preserve"> </v>
      </c>
      <c r="BR1073" s="77"/>
      <c r="BS1073" s="313"/>
    </row>
    <row r="1074" spans="1:71" s="86" customFormat="1" ht="12.75" x14ac:dyDescent="0.25">
      <c r="A1074" s="365"/>
      <c r="B1074" s="147">
        <f>Demography!B1075</f>
        <v>0</v>
      </c>
      <c r="C1074" s="147">
        <f>Demography!C1075</f>
        <v>0</v>
      </c>
      <c r="D1074" s="148">
        <f>Demography!D1075</f>
        <v>0</v>
      </c>
      <c r="E1074" s="81"/>
      <c r="F1074" s="238"/>
      <c r="G1074" s="150"/>
      <c r="H1074" s="414"/>
      <c r="I1074" s="256"/>
      <c r="J1074" s="240"/>
      <c r="K1074" s="261"/>
      <c r="L1074" s="261"/>
      <c r="M1074" s="261"/>
      <c r="N1074" s="256"/>
      <c r="O1074" s="247"/>
      <c r="P1074" s="81"/>
      <c r="Q1074" s="256"/>
      <c r="R1074" s="150"/>
      <c r="S1074" s="150"/>
      <c r="T1074" s="81"/>
      <c r="U1074" s="240"/>
      <c r="V1074" s="240"/>
      <c r="W1074" s="256"/>
      <c r="X1074" s="240"/>
      <c r="Y1074" s="256"/>
      <c r="Z1074" s="256"/>
      <c r="AA1074" s="256"/>
      <c r="AB1074" s="261"/>
      <c r="AC1074" s="261"/>
      <c r="AD1074" s="77"/>
      <c r="AE1074" s="261"/>
      <c r="AF1074" s="261"/>
      <c r="AG1074" s="261"/>
      <c r="AH1074" s="261"/>
      <c r="AI1074" s="261"/>
      <c r="AJ1074" s="261"/>
      <c r="AK1074" s="245"/>
      <c r="AL1074" s="245"/>
      <c r="AM1074" s="247"/>
      <c r="AN1074" s="77"/>
      <c r="AO1074" s="561" t="str">
        <f t="shared" si="132"/>
        <v xml:space="preserve"> </v>
      </c>
      <c r="AP1074" s="561" t="str">
        <f t="shared" si="134"/>
        <v xml:space="preserve"> </v>
      </c>
      <c r="AQ1074" s="561" t="str">
        <f t="shared" si="135"/>
        <v xml:space="preserve"> </v>
      </c>
      <c r="AR1074" s="561" t="str">
        <f t="shared" si="136"/>
        <v xml:space="preserve"> </v>
      </c>
      <c r="AS1074" s="77"/>
      <c r="AT1074" s="240"/>
      <c r="AU1074" s="240"/>
      <c r="AV1074" s="256"/>
      <c r="AW1074" s="240"/>
      <c r="AX1074" s="256"/>
      <c r="AY1074" s="256"/>
      <c r="AZ1074" s="256"/>
      <c r="BA1074" s="261"/>
      <c r="BB1074" s="261"/>
      <c r="BC1074" s="77"/>
      <c r="BD1074" s="261"/>
      <c r="BE1074" s="261"/>
      <c r="BF1074" s="261"/>
      <c r="BG1074" s="261"/>
      <c r="BH1074" s="261"/>
      <c r="BI1074" s="261"/>
      <c r="BJ1074" s="245"/>
      <c r="BK1074" s="245"/>
      <c r="BL1074" s="247"/>
      <c r="BM1074" s="77"/>
      <c r="BN1074" s="561" t="str">
        <f t="shared" si="133"/>
        <v xml:space="preserve"> </v>
      </c>
      <c r="BO1074" s="561" t="str">
        <f t="shared" si="137"/>
        <v xml:space="preserve"> </v>
      </c>
      <c r="BP1074" s="561" t="str">
        <f t="shared" si="138"/>
        <v xml:space="preserve"> </v>
      </c>
      <c r="BQ1074" s="561" t="str">
        <f t="shared" si="139"/>
        <v xml:space="preserve"> </v>
      </c>
      <c r="BR1074" s="77"/>
      <c r="BS1074" s="145"/>
    </row>
    <row r="1075" spans="1:71" s="86" customFormat="1" ht="12.75" x14ac:dyDescent="0.25">
      <c r="A1075" s="365"/>
      <c r="B1075" s="361">
        <f>Demography!B1076</f>
        <v>0</v>
      </c>
      <c r="C1075" s="361">
        <f>Demography!C1076</f>
        <v>0</v>
      </c>
      <c r="D1075" s="362">
        <f>Demography!D1076</f>
        <v>0</v>
      </c>
      <c r="E1075" s="81"/>
      <c r="F1075" s="415"/>
      <c r="G1075" s="416"/>
      <c r="H1075" s="417"/>
      <c r="I1075" s="241"/>
      <c r="J1075" s="242"/>
      <c r="K1075" s="243"/>
      <c r="L1075" s="243"/>
      <c r="M1075" s="243"/>
      <c r="N1075" s="241"/>
      <c r="O1075" s="248"/>
      <c r="P1075" s="81"/>
      <c r="Q1075" s="241"/>
      <c r="R1075" s="416"/>
      <c r="S1075" s="416"/>
      <c r="T1075" s="81"/>
      <c r="U1075" s="242"/>
      <c r="V1075" s="242"/>
      <c r="W1075" s="241"/>
      <c r="X1075" s="242"/>
      <c r="Y1075" s="241"/>
      <c r="Z1075" s="241"/>
      <c r="AA1075" s="241"/>
      <c r="AB1075" s="243"/>
      <c r="AC1075" s="243"/>
      <c r="AD1075" s="77"/>
      <c r="AE1075" s="243"/>
      <c r="AF1075" s="243"/>
      <c r="AG1075" s="243"/>
      <c r="AH1075" s="243"/>
      <c r="AI1075" s="243"/>
      <c r="AJ1075" s="243"/>
      <c r="AK1075" s="246"/>
      <c r="AL1075" s="246"/>
      <c r="AM1075" s="248"/>
      <c r="AN1075" s="77"/>
      <c r="AO1075" s="562" t="str">
        <f t="shared" si="132"/>
        <v xml:space="preserve"> </v>
      </c>
      <c r="AP1075" s="562" t="str">
        <f t="shared" si="134"/>
        <v xml:space="preserve"> </v>
      </c>
      <c r="AQ1075" s="562" t="str">
        <f t="shared" si="135"/>
        <v xml:space="preserve"> </v>
      </c>
      <c r="AR1075" s="562" t="str">
        <f t="shared" si="136"/>
        <v xml:space="preserve"> </v>
      </c>
      <c r="AS1075" s="77"/>
      <c r="AT1075" s="360"/>
      <c r="AU1075" s="360"/>
      <c r="AV1075" s="359"/>
      <c r="AW1075" s="360"/>
      <c r="AX1075" s="359"/>
      <c r="AY1075" s="359"/>
      <c r="AZ1075" s="241"/>
      <c r="BA1075" s="243"/>
      <c r="BB1075" s="243"/>
      <c r="BC1075" s="77"/>
      <c r="BD1075" s="243"/>
      <c r="BE1075" s="243"/>
      <c r="BF1075" s="243"/>
      <c r="BG1075" s="243"/>
      <c r="BH1075" s="243"/>
      <c r="BI1075" s="243"/>
      <c r="BJ1075" s="246"/>
      <c r="BK1075" s="246"/>
      <c r="BL1075" s="248"/>
      <c r="BM1075" s="77"/>
      <c r="BN1075" s="562" t="str">
        <f t="shared" si="133"/>
        <v xml:space="preserve"> </v>
      </c>
      <c r="BO1075" s="562" t="str">
        <f t="shared" si="137"/>
        <v xml:space="preserve"> </v>
      </c>
      <c r="BP1075" s="562" t="str">
        <f t="shared" si="138"/>
        <v xml:space="preserve"> </v>
      </c>
      <c r="BQ1075" s="562" t="str">
        <f t="shared" si="139"/>
        <v xml:space="preserve"> </v>
      </c>
      <c r="BR1075" s="77"/>
      <c r="BS1075" s="313"/>
    </row>
    <row r="1076" spans="1:71" s="86" customFormat="1" ht="12.75" x14ac:dyDescent="0.25">
      <c r="A1076" s="365"/>
      <c r="B1076" s="147">
        <f>Demography!B1077</f>
        <v>0</v>
      </c>
      <c r="C1076" s="147">
        <f>Demography!C1077</f>
        <v>0</v>
      </c>
      <c r="D1076" s="148">
        <f>Demography!D1077</f>
        <v>0</v>
      </c>
      <c r="E1076" s="81"/>
      <c r="F1076" s="238"/>
      <c r="G1076" s="150"/>
      <c r="H1076" s="414"/>
      <c r="I1076" s="256"/>
      <c r="J1076" s="240"/>
      <c r="K1076" s="261"/>
      <c r="L1076" s="261"/>
      <c r="M1076" s="261"/>
      <c r="N1076" s="256"/>
      <c r="O1076" s="247"/>
      <c r="P1076" s="81"/>
      <c r="Q1076" s="256"/>
      <c r="R1076" s="150"/>
      <c r="S1076" s="150"/>
      <c r="T1076" s="81"/>
      <c r="U1076" s="240"/>
      <c r="V1076" s="240"/>
      <c r="W1076" s="256"/>
      <c r="X1076" s="240"/>
      <c r="Y1076" s="256"/>
      <c r="Z1076" s="256"/>
      <c r="AA1076" s="256"/>
      <c r="AB1076" s="261"/>
      <c r="AC1076" s="261"/>
      <c r="AD1076" s="77"/>
      <c r="AE1076" s="261"/>
      <c r="AF1076" s="261"/>
      <c r="AG1076" s="261"/>
      <c r="AH1076" s="261"/>
      <c r="AI1076" s="261"/>
      <c r="AJ1076" s="261"/>
      <c r="AK1076" s="245"/>
      <c r="AL1076" s="245"/>
      <c r="AM1076" s="247"/>
      <c r="AN1076" s="77"/>
      <c r="AO1076" s="561" t="str">
        <f t="shared" si="132"/>
        <v xml:space="preserve"> </v>
      </c>
      <c r="AP1076" s="561" t="str">
        <f t="shared" si="134"/>
        <v xml:space="preserve"> </v>
      </c>
      <c r="AQ1076" s="561" t="str">
        <f t="shared" si="135"/>
        <v xml:space="preserve"> </v>
      </c>
      <c r="AR1076" s="561" t="str">
        <f t="shared" si="136"/>
        <v xml:space="preserve"> </v>
      </c>
      <c r="AS1076" s="77"/>
      <c r="AT1076" s="240"/>
      <c r="AU1076" s="240"/>
      <c r="AV1076" s="256"/>
      <c r="AW1076" s="240"/>
      <c r="AX1076" s="256"/>
      <c r="AY1076" s="256"/>
      <c r="AZ1076" s="256"/>
      <c r="BA1076" s="261"/>
      <c r="BB1076" s="261"/>
      <c r="BC1076" s="77"/>
      <c r="BD1076" s="261"/>
      <c r="BE1076" s="261"/>
      <c r="BF1076" s="261"/>
      <c r="BG1076" s="261"/>
      <c r="BH1076" s="261"/>
      <c r="BI1076" s="261"/>
      <c r="BJ1076" s="245"/>
      <c r="BK1076" s="245"/>
      <c r="BL1076" s="247"/>
      <c r="BM1076" s="77"/>
      <c r="BN1076" s="561" t="str">
        <f t="shared" si="133"/>
        <v xml:space="preserve"> </v>
      </c>
      <c r="BO1076" s="561" t="str">
        <f t="shared" si="137"/>
        <v xml:space="preserve"> </v>
      </c>
      <c r="BP1076" s="561" t="str">
        <f t="shared" si="138"/>
        <v xml:space="preserve"> </v>
      </c>
      <c r="BQ1076" s="561" t="str">
        <f t="shared" si="139"/>
        <v xml:space="preserve"> </v>
      </c>
      <c r="BR1076" s="77"/>
      <c r="BS1076" s="145"/>
    </row>
    <row r="1077" spans="1:71" s="86" customFormat="1" ht="12.75" x14ac:dyDescent="0.25">
      <c r="A1077" s="365"/>
      <c r="B1077" s="361">
        <f>Demography!B1078</f>
        <v>0</v>
      </c>
      <c r="C1077" s="361">
        <f>Demography!C1078</f>
        <v>0</v>
      </c>
      <c r="D1077" s="362">
        <f>Demography!D1078</f>
        <v>0</v>
      </c>
      <c r="E1077" s="81"/>
      <c r="F1077" s="415"/>
      <c r="G1077" s="416"/>
      <c r="H1077" s="417"/>
      <c r="I1077" s="241"/>
      <c r="J1077" s="242"/>
      <c r="K1077" s="243"/>
      <c r="L1077" s="243"/>
      <c r="M1077" s="243"/>
      <c r="N1077" s="241"/>
      <c r="O1077" s="248"/>
      <c r="P1077" s="81"/>
      <c r="Q1077" s="241"/>
      <c r="R1077" s="416"/>
      <c r="S1077" s="416"/>
      <c r="T1077" s="81"/>
      <c r="U1077" s="242"/>
      <c r="V1077" s="242"/>
      <c r="W1077" s="241"/>
      <c r="X1077" s="242"/>
      <c r="Y1077" s="241"/>
      <c r="Z1077" s="241"/>
      <c r="AA1077" s="241"/>
      <c r="AB1077" s="243"/>
      <c r="AC1077" s="243"/>
      <c r="AD1077" s="77"/>
      <c r="AE1077" s="243"/>
      <c r="AF1077" s="243"/>
      <c r="AG1077" s="243"/>
      <c r="AH1077" s="243"/>
      <c r="AI1077" s="243"/>
      <c r="AJ1077" s="243"/>
      <c r="AK1077" s="246"/>
      <c r="AL1077" s="246"/>
      <c r="AM1077" s="248"/>
      <c r="AN1077" s="77"/>
      <c r="AO1077" s="562" t="str">
        <f t="shared" si="132"/>
        <v xml:space="preserve"> </v>
      </c>
      <c r="AP1077" s="562" t="str">
        <f t="shared" si="134"/>
        <v xml:space="preserve"> </v>
      </c>
      <c r="AQ1077" s="562" t="str">
        <f t="shared" si="135"/>
        <v xml:space="preserve"> </v>
      </c>
      <c r="AR1077" s="562" t="str">
        <f t="shared" si="136"/>
        <v xml:space="preserve"> </v>
      </c>
      <c r="AS1077" s="77"/>
      <c r="AT1077" s="360"/>
      <c r="AU1077" s="360"/>
      <c r="AV1077" s="359"/>
      <c r="AW1077" s="360"/>
      <c r="AX1077" s="359"/>
      <c r="AY1077" s="359"/>
      <c r="AZ1077" s="241"/>
      <c r="BA1077" s="243"/>
      <c r="BB1077" s="243"/>
      <c r="BC1077" s="77"/>
      <c r="BD1077" s="243"/>
      <c r="BE1077" s="243"/>
      <c r="BF1077" s="243"/>
      <c r="BG1077" s="243"/>
      <c r="BH1077" s="243"/>
      <c r="BI1077" s="243"/>
      <c r="BJ1077" s="246"/>
      <c r="BK1077" s="246"/>
      <c r="BL1077" s="248"/>
      <c r="BM1077" s="77"/>
      <c r="BN1077" s="562" t="str">
        <f t="shared" si="133"/>
        <v xml:space="preserve"> </v>
      </c>
      <c r="BO1077" s="562" t="str">
        <f t="shared" si="137"/>
        <v xml:space="preserve"> </v>
      </c>
      <c r="BP1077" s="562" t="str">
        <f t="shared" si="138"/>
        <v xml:space="preserve"> </v>
      </c>
      <c r="BQ1077" s="562" t="str">
        <f t="shared" si="139"/>
        <v xml:space="preserve"> </v>
      </c>
      <c r="BR1077" s="77"/>
      <c r="BS1077" s="313"/>
    </row>
    <row r="1078" spans="1:71" s="86" customFormat="1" ht="12.75" x14ac:dyDescent="0.25">
      <c r="A1078" s="365"/>
      <c r="B1078" s="147">
        <f>Demography!B1079</f>
        <v>0</v>
      </c>
      <c r="C1078" s="147">
        <f>Demography!C1079</f>
        <v>0</v>
      </c>
      <c r="D1078" s="148">
        <f>Demography!D1079</f>
        <v>0</v>
      </c>
      <c r="E1078" s="81"/>
      <c r="F1078" s="238"/>
      <c r="G1078" s="150"/>
      <c r="H1078" s="414"/>
      <c r="I1078" s="256"/>
      <c r="J1078" s="240"/>
      <c r="K1078" s="261"/>
      <c r="L1078" s="261"/>
      <c r="M1078" s="261"/>
      <c r="N1078" s="256"/>
      <c r="O1078" s="247"/>
      <c r="P1078" s="81"/>
      <c r="Q1078" s="256"/>
      <c r="R1078" s="150"/>
      <c r="S1078" s="150"/>
      <c r="T1078" s="81"/>
      <c r="U1078" s="240"/>
      <c r="V1078" s="240"/>
      <c r="W1078" s="256"/>
      <c r="X1078" s="240"/>
      <c r="Y1078" s="256"/>
      <c r="Z1078" s="256"/>
      <c r="AA1078" s="256"/>
      <c r="AB1078" s="261"/>
      <c r="AC1078" s="261"/>
      <c r="AD1078" s="77"/>
      <c r="AE1078" s="261"/>
      <c r="AF1078" s="261"/>
      <c r="AG1078" s="261"/>
      <c r="AH1078" s="261"/>
      <c r="AI1078" s="261"/>
      <c r="AJ1078" s="261"/>
      <c r="AK1078" s="245"/>
      <c r="AL1078" s="245"/>
      <c r="AM1078" s="247"/>
      <c r="AN1078" s="77"/>
      <c r="AO1078" s="561" t="str">
        <f t="shared" si="132"/>
        <v xml:space="preserve"> </v>
      </c>
      <c r="AP1078" s="561" t="str">
        <f t="shared" si="134"/>
        <v xml:space="preserve"> </v>
      </c>
      <c r="AQ1078" s="561" t="str">
        <f t="shared" si="135"/>
        <v xml:space="preserve"> </v>
      </c>
      <c r="AR1078" s="561" t="str">
        <f t="shared" si="136"/>
        <v xml:space="preserve"> </v>
      </c>
      <c r="AS1078" s="77"/>
      <c r="AT1078" s="240"/>
      <c r="AU1078" s="240"/>
      <c r="AV1078" s="256"/>
      <c r="AW1078" s="240"/>
      <c r="AX1078" s="256"/>
      <c r="AY1078" s="256"/>
      <c r="AZ1078" s="256"/>
      <c r="BA1078" s="261"/>
      <c r="BB1078" s="261"/>
      <c r="BC1078" s="77"/>
      <c r="BD1078" s="261"/>
      <c r="BE1078" s="261"/>
      <c r="BF1078" s="261"/>
      <c r="BG1078" s="261"/>
      <c r="BH1078" s="261"/>
      <c r="BI1078" s="261"/>
      <c r="BJ1078" s="245"/>
      <c r="BK1078" s="245"/>
      <c r="BL1078" s="247"/>
      <c r="BM1078" s="77"/>
      <c r="BN1078" s="561" t="str">
        <f t="shared" si="133"/>
        <v xml:space="preserve"> </v>
      </c>
      <c r="BO1078" s="561" t="str">
        <f t="shared" si="137"/>
        <v xml:space="preserve"> </v>
      </c>
      <c r="BP1078" s="561" t="str">
        <f t="shared" si="138"/>
        <v xml:space="preserve"> </v>
      </c>
      <c r="BQ1078" s="561" t="str">
        <f t="shared" si="139"/>
        <v xml:space="preserve"> </v>
      </c>
      <c r="BR1078" s="77"/>
      <c r="BS1078" s="145"/>
    </row>
    <row r="1079" spans="1:71" s="86" customFormat="1" ht="12.75" x14ac:dyDescent="0.25">
      <c r="A1079" s="365"/>
      <c r="B1079" s="361">
        <f>Demography!B1080</f>
        <v>0</v>
      </c>
      <c r="C1079" s="361">
        <f>Demography!C1080</f>
        <v>0</v>
      </c>
      <c r="D1079" s="362">
        <f>Demography!D1080</f>
        <v>0</v>
      </c>
      <c r="E1079" s="81"/>
      <c r="F1079" s="415"/>
      <c r="G1079" s="416"/>
      <c r="H1079" s="417"/>
      <c r="I1079" s="241"/>
      <c r="J1079" s="242"/>
      <c r="K1079" s="243"/>
      <c r="L1079" s="243"/>
      <c r="M1079" s="243"/>
      <c r="N1079" s="241"/>
      <c r="O1079" s="248"/>
      <c r="P1079" s="81"/>
      <c r="Q1079" s="241"/>
      <c r="R1079" s="416"/>
      <c r="S1079" s="416"/>
      <c r="T1079" s="81"/>
      <c r="U1079" s="242"/>
      <c r="V1079" s="242"/>
      <c r="W1079" s="241"/>
      <c r="X1079" s="242"/>
      <c r="Y1079" s="241"/>
      <c r="Z1079" s="241"/>
      <c r="AA1079" s="241"/>
      <c r="AB1079" s="243"/>
      <c r="AC1079" s="243"/>
      <c r="AD1079" s="77"/>
      <c r="AE1079" s="243"/>
      <c r="AF1079" s="243"/>
      <c r="AG1079" s="243"/>
      <c r="AH1079" s="243"/>
      <c r="AI1079" s="243"/>
      <c r="AJ1079" s="243"/>
      <c r="AK1079" s="246"/>
      <c r="AL1079" s="246"/>
      <c r="AM1079" s="248"/>
      <c r="AN1079" s="77"/>
      <c r="AO1079" s="562" t="str">
        <f t="shared" si="132"/>
        <v xml:space="preserve"> </v>
      </c>
      <c r="AP1079" s="562" t="str">
        <f t="shared" si="134"/>
        <v xml:space="preserve"> </v>
      </c>
      <c r="AQ1079" s="562" t="str">
        <f t="shared" si="135"/>
        <v xml:space="preserve"> </v>
      </c>
      <c r="AR1079" s="562" t="str">
        <f t="shared" si="136"/>
        <v xml:space="preserve"> </v>
      </c>
      <c r="AS1079" s="77"/>
      <c r="AT1079" s="360"/>
      <c r="AU1079" s="360"/>
      <c r="AV1079" s="359"/>
      <c r="AW1079" s="360"/>
      <c r="AX1079" s="359"/>
      <c r="AY1079" s="359"/>
      <c r="AZ1079" s="241"/>
      <c r="BA1079" s="243"/>
      <c r="BB1079" s="243"/>
      <c r="BC1079" s="77"/>
      <c r="BD1079" s="243"/>
      <c r="BE1079" s="243"/>
      <c r="BF1079" s="243"/>
      <c r="BG1079" s="243"/>
      <c r="BH1079" s="243"/>
      <c r="BI1079" s="243"/>
      <c r="BJ1079" s="246"/>
      <c r="BK1079" s="246"/>
      <c r="BL1079" s="248"/>
      <c r="BM1079" s="77"/>
      <c r="BN1079" s="562" t="str">
        <f t="shared" si="133"/>
        <v xml:space="preserve"> </v>
      </c>
      <c r="BO1079" s="562" t="str">
        <f t="shared" si="137"/>
        <v xml:space="preserve"> </v>
      </c>
      <c r="BP1079" s="562" t="str">
        <f t="shared" si="138"/>
        <v xml:space="preserve"> </v>
      </c>
      <c r="BQ1079" s="562" t="str">
        <f t="shared" si="139"/>
        <v xml:space="preserve"> </v>
      </c>
      <c r="BR1079" s="77"/>
      <c r="BS1079" s="313"/>
    </row>
    <row r="1080" spans="1:71" s="86" customFormat="1" ht="12.75" x14ac:dyDescent="0.25">
      <c r="A1080" s="365"/>
      <c r="B1080" s="147">
        <f>Demography!B1081</f>
        <v>0</v>
      </c>
      <c r="C1080" s="147">
        <f>Demography!C1081</f>
        <v>0</v>
      </c>
      <c r="D1080" s="148">
        <f>Demography!D1081</f>
        <v>0</v>
      </c>
      <c r="E1080" s="81"/>
      <c r="F1080" s="238"/>
      <c r="G1080" s="150"/>
      <c r="H1080" s="414"/>
      <c r="I1080" s="256"/>
      <c r="J1080" s="240"/>
      <c r="K1080" s="261"/>
      <c r="L1080" s="261"/>
      <c r="M1080" s="261"/>
      <c r="N1080" s="256"/>
      <c r="O1080" s="247"/>
      <c r="P1080" s="81"/>
      <c r="Q1080" s="256"/>
      <c r="R1080" s="150"/>
      <c r="S1080" s="150"/>
      <c r="T1080" s="81"/>
      <c r="U1080" s="240"/>
      <c r="V1080" s="240"/>
      <c r="W1080" s="256"/>
      <c r="X1080" s="240"/>
      <c r="Y1080" s="256"/>
      <c r="Z1080" s="256"/>
      <c r="AA1080" s="256"/>
      <c r="AB1080" s="261"/>
      <c r="AC1080" s="261"/>
      <c r="AD1080" s="77"/>
      <c r="AE1080" s="261"/>
      <c r="AF1080" s="261"/>
      <c r="AG1080" s="261"/>
      <c r="AH1080" s="261"/>
      <c r="AI1080" s="261"/>
      <c r="AJ1080" s="261"/>
      <c r="AK1080" s="245"/>
      <c r="AL1080" s="245"/>
      <c r="AM1080" s="247"/>
      <c r="AN1080" s="77"/>
      <c r="AO1080" s="561" t="str">
        <f t="shared" si="132"/>
        <v xml:space="preserve"> </v>
      </c>
      <c r="AP1080" s="561" t="str">
        <f t="shared" si="134"/>
        <v xml:space="preserve"> </v>
      </c>
      <c r="AQ1080" s="561" t="str">
        <f t="shared" si="135"/>
        <v xml:space="preserve"> </v>
      </c>
      <c r="AR1080" s="561" t="str">
        <f t="shared" si="136"/>
        <v xml:space="preserve"> </v>
      </c>
      <c r="AS1080" s="77"/>
      <c r="AT1080" s="240"/>
      <c r="AU1080" s="240"/>
      <c r="AV1080" s="256"/>
      <c r="AW1080" s="240"/>
      <c r="AX1080" s="256"/>
      <c r="AY1080" s="256"/>
      <c r="AZ1080" s="256"/>
      <c r="BA1080" s="261"/>
      <c r="BB1080" s="261"/>
      <c r="BC1080" s="77"/>
      <c r="BD1080" s="261"/>
      <c r="BE1080" s="261"/>
      <c r="BF1080" s="261"/>
      <c r="BG1080" s="261"/>
      <c r="BH1080" s="261"/>
      <c r="BI1080" s="261"/>
      <c r="BJ1080" s="245"/>
      <c r="BK1080" s="245"/>
      <c r="BL1080" s="247"/>
      <c r="BM1080" s="77"/>
      <c r="BN1080" s="561" t="str">
        <f t="shared" si="133"/>
        <v xml:space="preserve"> </v>
      </c>
      <c r="BO1080" s="561" t="str">
        <f t="shared" si="137"/>
        <v xml:space="preserve"> </v>
      </c>
      <c r="BP1080" s="561" t="str">
        <f t="shared" si="138"/>
        <v xml:space="preserve"> </v>
      </c>
      <c r="BQ1080" s="561" t="str">
        <f t="shared" si="139"/>
        <v xml:space="preserve"> </v>
      </c>
      <c r="BR1080" s="77"/>
      <c r="BS1080" s="145"/>
    </row>
    <row r="1081" spans="1:71" s="86" customFormat="1" ht="12.75" x14ac:dyDescent="0.25">
      <c r="A1081" s="365"/>
      <c r="B1081" s="361">
        <f>Demography!B1082</f>
        <v>0</v>
      </c>
      <c r="C1081" s="361">
        <f>Demography!C1082</f>
        <v>0</v>
      </c>
      <c r="D1081" s="362">
        <f>Demography!D1082</f>
        <v>0</v>
      </c>
      <c r="E1081" s="81"/>
      <c r="F1081" s="415"/>
      <c r="G1081" s="416"/>
      <c r="H1081" s="417"/>
      <c r="I1081" s="241"/>
      <c r="J1081" s="242"/>
      <c r="K1081" s="243"/>
      <c r="L1081" s="243"/>
      <c r="M1081" s="243"/>
      <c r="N1081" s="241"/>
      <c r="O1081" s="248"/>
      <c r="P1081" s="81"/>
      <c r="Q1081" s="241"/>
      <c r="R1081" s="416"/>
      <c r="S1081" s="416"/>
      <c r="T1081" s="81"/>
      <c r="U1081" s="242"/>
      <c r="V1081" s="242"/>
      <c r="W1081" s="241"/>
      <c r="X1081" s="242"/>
      <c r="Y1081" s="241"/>
      <c r="Z1081" s="241"/>
      <c r="AA1081" s="241"/>
      <c r="AB1081" s="243"/>
      <c r="AC1081" s="243"/>
      <c r="AD1081" s="77"/>
      <c r="AE1081" s="243"/>
      <c r="AF1081" s="243"/>
      <c r="AG1081" s="243"/>
      <c r="AH1081" s="243"/>
      <c r="AI1081" s="243"/>
      <c r="AJ1081" s="243"/>
      <c r="AK1081" s="246"/>
      <c r="AL1081" s="246"/>
      <c r="AM1081" s="248"/>
      <c r="AN1081" s="77"/>
      <c r="AO1081" s="562" t="str">
        <f t="shared" si="132"/>
        <v xml:space="preserve"> </v>
      </c>
      <c r="AP1081" s="562" t="str">
        <f t="shared" si="134"/>
        <v xml:space="preserve"> </v>
      </c>
      <c r="AQ1081" s="562" t="str">
        <f t="shared" si="135"/>
        <v xml:space="preserve"> </v>
      </c>
      <c r="AR1081" s="562" t="str">
        <f t="shared" si="136"/>
        <v xml:space="preserve"> </v>
      </c>
      <c r="AS1081" s="77"/>
      <c r="AT1081" s="360"/>
      <c r="AU1081" s="360"/>
      <c r="AV1081" s="359"/>
      <c r="AW1081" s="360"/>
      <c r="AX1081" s="359"/>
      <c r="AY1081" s="359"/>
      <c r="AZ1081" s="241"/>
      <c r="BA1081" s="243"/>
      <c r="BB1081" s="243"/>
      <c r="BC1081" s="77"/>
      <c r="BD1081" s="243"/>
      <c r="BE1081" s="243"/>
      <c r="BF1081" s="243"/>
      <c r="BG1081" s="243"/>
      <c r="BH1081" s="243"/>
      <c r="BI1081" s="243"/>
      <c r="BJ1081" s="246"/>
      <c r="BK1081" s="246"/>
      <c r="BL1081" s="248"/>
      <c r="BM1081" s="77"/>
      <c r="BN1081" s="562" t="str">
        <f t="shared" si="133"/>
        <v xml:space="preserve"> </v>
      </c>
      <c r="BO1081" s="562" t="str">
        <f t="shared" si="137"/>
        <v xml:space="preserve"> </v>
      </c>
      <c r="BP1081" s="562" t="str">
        <f t="shared" si="138"/>
        <v xml:space="preserve"> </v>
      </c>
      <c r="BQ1081" s="562" t="str">
        <f t="shared" si="139"/>
        <v xml:space="preserve"> </v>
      </c>
      <c r="BR1081" s="77"/>
      <c r="BS1081" s="313"/>
    </row>
    <row r="1082" spans="1:71" s="86" customFormat="1" ht="12.75" x14ac:dyDescent="0.25">
      <c r="A1082" s="365"/>
      <c r="B1082" s="147">
        <f>Demography!B1083</f>
        <v>0</v>
      </c>
      <c r="C1082" s="147">
        <f>Demography!C1083</f>
        <v>0</v>
      </c>
      <c r="D1082" s="148">
        <f>Demography!D1083</f>
        <v>0</v>
      </c>
      <c r="E1082" s="81"/>
      <c r="F1082" s="238"/>
      <c r="G1082" s="150"/>
      <c r="H1082" s="414"/>
      <c r="I1082" s="256"/>
      <c r="J1082" s="240"/>
      <c r="K1082" s="261"/>
      <c r="L1082" s="261"/>
      <c r="M1082" s="261"/>
      <c r="N1082" s="256"/>
      <c r="O1082" s="247"/>
      <c r="P1082" s="81"/>
      <c r="Q1082" s="256"/>
      <c r="R1082" s="150"/>
      <c r="S1082" s="150"/>
      <c r="T1082" s="81"/>
      <c r="U1082" s="240"/>
      <c r="V1082" s="240"/>
      <c r="W1082" s="256"/>
      <c r="X1082" s="240"/>
      <c r="Y1082" s="256"/>
      <c r="Z1082" s="256"/>
      <c r="AA1082" s="256"/>
      <c r="AB1082" s="261"/>
      <c r="AC1082" s="261"/>
      <c r="AD1082" s="77"/>
      <c r="AE1082" s="261"/>
      <c r="AF1082" s="261"/>
      <c r="AG1082" s="261"/>
      <c r="AH1082" s="261"/>
      <c r="AI1082" s="261"/>
      <c r="AJ1082" s="261"/>
      <c r="AK1082" s="245"/>
      <c r="AL1082" s="245"/>
      <c r="AM1082" s="247"/>
      <c r="AN1082" s="77"/>
      <c r="AO1082" s="561" t="str">
        <f t="shared" si="132"/>
        <v xml:space="preserve"> </v>
      </c>
      <c r="AP1082" s="561" t="str">
        <f t="shared" si="134"/>
        <v xml:space="preserve"> </v>
      </c>
      <c r="AQ1082" s="561" t="str">
        <f t="shared" si="135"/>
        <v xml:space="preserve"> </v>
      </c>
      <c r="AR1082" s="561" t="str">
        <f t="shared" si="136"/>
        <v xml:space="preserve"> </v>
      </c>
      <c r="AS1082" s="77"/>
      <c r="AT1082" s="240"/>
      <c r="AU1082" s="240"/>
      <c r="AV1082" s="256"/>
      <c r="AW1082" s="240"/>
      <c r="AX1082" s="256"/>
      <c r="AY1082" s="256"/>
      <c r="AZ1082" s="256"/>
      <c r="BA1082" s="261"/>
      <c r="BB1082" s="261"/>
      <c r="BC1082" s="77"/>
      <c r="BD1082" s="261"/>
      <c r="BE1082" s="261"/>
      <c r="BF1082" s="261"/>
      <c r="BG1082" s="261"/>
      <c r="BH1082" s="261"/>
      <c r="BI1082" s="261"/>
      <c r="BJ1082" s="245"/>
      <c r="BK1082" s="245"/>
      <c r="BL1082" s="247"/>
      <c r="BM1082" s="77"/>
      <c r="BN1082" s="561" t="str">
        <f t="shared" si="133"/>
        <v xml:space="preserve"> </v>
      </c>
      <c r="BO1082" s="561" t="str">
        <f t="shared" si="137"/>
        <v xml:space="preserve"> </v>
      </c>
      <c r="BP1082" s="561" t="str">
        <f t="shared" si="138"/>
        <v xml:space="preserve"> </v>
      </c>
      <c r="BQ1082" s="561" t="str">
        <f t="shared" si="139"/>
        <v xml:space="preserve"> </v>
      </c>
      <c r="BR1082" s="77"/>
      <c r="BS1082" s="145"/>
    </row>
    <row r="1083" spans="1:71" s="86" customFormat="1" ht="12.75" x14ac:dyDescent="0.25">
      <c r="A1083" s="365"/>
      <c r="B1083" s="361">
        <f>Demography!B1084</f>
        <v>0</v>
      </c>
      <c r="C1083" s="361">
        <f>Demography!C1084</f>
        <v>0</v>
      </c>
      <c r="D1083" s="362">
        <f>Demography!D1084</f>
        <v>0</v>
      </c>
      <c r="E1083" s="81"/>
      <c r="F1083" s="415"/>
      <c r="G1083" s="416"/>
      <c r="H1083" s="417"/>
      <c r="I1083" s="241"/>
      <c r="J1083" s="242"/>
      <c r="K1083" s="243"/>
      <c r="L1083" s="243"/>
      <c r="M1083" s="243"/>
      <c r="N1083" s="241"/>
      <c r="O1083" s="248"/>
      <c r="P1083" s="81"/>
      <c r="Q1083" s="241"/>
      <c r="R1083" s="416"/>
      <c r="S1083" s="416"/>
      <c r="T1083" s="81"/>
      <c r="U1083" s="242"/>
      <c r="V1083" s="242"/>
      <c r="W1083" s="241"/>
      <c r="X1083" s="242"/>
      <c r="Y1083" s="241"/>
      <c r="Z1083" s="241"/>
      <c r="AA1083" s="241"/>
      <c r="AB1083" s="243"/>
      <c r="AC1083" s="243"/>
      <c r="AD1083" s="77"/>
      <c r="AE1083" s="243"/>
      <c r="AF1083" s="243"/>
      <c r="AG1083" s="243"/>
      <c r="AH1083" s="243"/>
      <c r="AI1083" s="243"/>
      <c r="AJ1083" s="243"/>
      <c r="AK1083" s="246"/>
      <c r="AL1083" s="246"/>
      <c r="AM1083" s="248"/>
      <c r="AN1083" s="77"/>
      <c r="AO1083" s="562" t="str">
        <f t="shared" si="132"/>
        <v xml:space="preserve"> </v>
      </c>
      <c r="AP1083" s="562" t="str">
        <f t="shared" si="134"/>
        <v xml:space="preserve"> </v>
      </c>
      <c r="AQ1083" s="562" t="str">
        <f t="shared" si="135"/>
        <v xml:space="preserve"> </v>
      </c>
      <c r="AR1083" s="562" t="str">
        <f t="shared" si="136"/>
        <v xml:space="preserve"> </v>
      </c>
      <c r="AS1083" s="77"/>
      <c r="AT1083" s="360"/>
      <c r="AU1083" s="360"/>
      <c r="AV1083" s="359"/>
      <c r="AW1083" s="360"/>
      <c r="AX1083" s="359"/>
      <c r="AY1083" s="359"/>
      <c r="AZ1083" s="241"/>
      <c r="BA1083" s="243"/>
      <c r="BB1083" s="243"/>
      <c r="BC1083" s="77"/>
      <c r="BD1083" s="243"/>
      <c r="BE1083" s="243"/>
      <c r="BF1083" s="243"/>
      <c r="BG1083" s="243"/>
      <c r="BH1083" s="243"/>
      <c r="BI1083" s="243"/>
      <c r="BJ1083" s="246"/>
      <c r="BK1083" s="246"/>
      <c r="BL1083" s="248"/>
      <c r="BM1083" s="77"/>
      <c r="BN1083" s="562" t="str">
        <f t="shared" si="133"/>
        <v xml:space="preserve"> </v>
      </c>
      <c r="BO1083" s="562" t="str">
        <f t="shared" si="137"/>
        <v xml:space="preserve"> </v>
      </c>
      <c r="BP1083" s="562" t="str">
        <f t="shared" si="138"/>
        <v xml:space="preserve"> </v>
      </c>
      <c r="BQ1083" s="562" t="str">
        <f t="shared" si="139"/>
        <v xml:space="preserve"> </v>
      </c>
      <c r="BR1083" s="77"/>
      <c r="BS1083" s="313"/>
    </row>
    <row r="1084" spans="1:71" s="86" customFormat="1" ht="12.75" x14ac:dyDescent="0.25">
      <c r="A1084" s="365"/>
      <c r="B1084" s="147">
        <f>Demography!B1085</f>
        <v>0</v>
      </c>
      <c r="C1084" s="147">
        <f>Demography!C1085</f>
        <v>0</v>
      </c>
      <c r="D1084" s="148">
        <f>Demography!D1085</f>
        <v>0</v>
      </c>
      <c r="E1084" s="81"/>
      <c r="F1084" s="238"/>
      <c r="G1084" s="150"/>
      <c r="H1084" s="414"/>
      <c r="I1084" s="256"/>
      <c r="J1084" s="240"/>
      <c r="K1084" s="261"/>
      <c r="L1084" s="261"/>
      <c r="M1084" s="261"/>
      <c r="N1084" s="256"/>
      <c r="O1084" s="247"/>
      <c r="P1084" s="81"/>
      <c r="Q1084" s="256"/>
      <c r="R1084" s="150"/>
      <c r="S1084" s="150"/>
      <c r="T1084" s="81"/>
      <c r="U1084" s="240"/>
      <c r="V1084" s="240"/>
      <c r="W1084" s="256"/>
      <c r="X1084" s="240"/>
      <c r="Y1084" s="256"/>
      <c r="Z1084" s="256"/>
      <c r="AA1084" s="256"/>
      <c r="AB1084" s="261"/>
      <c r="AC1084" s="261"/>
      <c r="AD1084" s="77"/>
      <c r="AE1084" s="261"/>
      <c r="AF1084" s="261"/>
      <c r="AG1084" s="261"/>
      <c r="AH1084" s="261"/>
      <c r="AI1084" s="261"/>
      <c r="AJ1084" s="261"/>
      <c r="AK1084" s="245"/>
      <c r="AL1084" s="245"/>
      <c r="AM1084" s="247"/>
      <c r="AN1084" s="77"/>
      <c r="AO1084" s="561" t="str">
        <f t="shared" si="132"/>
        <v xml:space="preserve"> </v>
      </c>
      <c r="AP1084" s="561" t="str">
        <f t="shared" si="134"/>
        <v xml:space="preserve"> </v>
      </c>
      <c r="AQ1084" s="561" t="str">
        <f t="shared" si="135"/>
        <v xml:space="preserve"> </v>
      </c>
      <c r="AR1084" s="561" t="str">
        <f t="shared" si="136"/>
        <v xml:space="preserve"> </v>
      </c>
      <c r="AS1084" s="77"/>
      <c r="AT1084" s="240"/>
      <c r="AU1084" s="240"/>
      <c r="AV1084" s="256"/>
      <c r="AW1084" s="240"/>
      <c r="AX1084" s="256"/>
      <c r="AY1084" s="256"/>
      <c r="AZ1084" s="256"/>
      <c r="BA1084" s="261"/>
      <c r="BB1084" s="261"/>
      <c r="BC1084" s="77"/>
      <c r="BD1084" s="261"/>
      <c r="BE1084" s="261"/>
      <c r="BF1084" s="261"/>
      <c r="BG1084" s="261"/>
      <c r="BH1084" s="261"/>
      <c r="BI1084" s="261"/>
      <c r="BJ1084" s="245"/>
      <c r="BK1084" s="245"/>
      <c r="BL1084" s="247"/>
      <c r="BM1084" s="77"/>
      <c r="BN1084" s="561" t="str">
        <f t="shared" si="133"/>
        <v xml:space="preserve"> </v>
      </c>
      <c r="BO1084" s="561" t="str">
        <f t="shared" si="137"/>
        <v xml:space="preserve"> </v>
      </c>
      <c r="BP1084" s="561" t="str">
        <f t="shared" si="138"/>
        <v xml:space="preserve"> </v>
      </c>
      <c r="BQ1084" s="561" t="str">
        <f t="shared" si="139"/>
        <v xml:space="preserve"> </v>
      </c>
      <c r="BR1084" s="77"/>
      <c r="BS1084" s="145"/>
    </row>
    <row r="1085" spans="1:71" s="86" customFormat="1" ht="12.75" x14ac:dyDescent="0.25">
      <c r="A1085" s="365"/>
      <c r="B1085" s="361">
        <f>Demography!B1086</f>
        <v>0</v>
      </c>
      <c r="C1085" s="361">
        <f>Demography!C1086</f>
        <v>0</v>
      </c>
      <c r="D1085" s="362">
        <f>Demography!D1086</f>
        <v>0</v>
      </c>
      <c r="E1085" s="81"/>
      <c r="F1085" s="415"/>
      <c r="G1085" s="416"/>
      <c r="H1085" s="417"/>
      <c r="I1085" s="241"/>
      <c r="J1085" s="242"/>
      <c r="K1085" s="243"/>
      <c r="L1085" s="243"/>
      <c r="M1085" s="243"/>
      <c r="N1085" s="241"/>
      <c r="O1085" s="248"/>
      <c r="P1085" s="81"/>
      <c r="Q1085" s="241"/>
      <c r="R1085" s="416"/>
      <c r="S1085" s="416"/>
      <c r="T1085" s="81"/>
      <c r="U1085" s="242"/>
      <c r="V1085" s="242"/>
      <c r="W1085" s="241"/>
      <c r="X1085" s="242"/>
      <c r="Y1085" s="241"/>
      <c r="Z1085" s="241"/>
      <c r="AA1085" s="241"/>
      <c r="AB1085" s="243"/>
      <c r="AC1085" s="243"/>
      <c r="AD1085" s="77"/>
      <c r="AE1085" s="243"/>
      <c r="AF1085" s="243"/>
      <c r="AG1085" s="243"/>
      <c r="AH1085" s="243"/>
      <c r="AI1085" s="243"/>
      <c r="AJ1085" s="243"/>
      <c r="AK1085" s="246"/>
      <c r="AL1085" s="246"/>
      <c r="AM1085" s="248"/>
      <c r="AN1085" s="77"/>
      <c r="AO1085" s="562" t="str">
        <f t="shared" si="132"/>
        <v xml:space="preserve"> </v>
      </c>
      <c r="AP1085" s="562" t="str">
        <f t="shared" si="134"/>
        <v xml:space="preserve"> </v>
      </c>
      <c r="AQ1085" s="562" t="str">
        <f t="shared" si="135"/>
        <v xml:space="preserve"> </v>
      </c>
      <c r="AR1085" s="562" t="str">
        <f t="shared" si="136"/>
        <v xml:space="preserve"> </v>
      </c>
      <c r="AS1085" s="77"/>
      <c r="AT1085" s="360"/>
      <c r="AU1085" s="360"/>
      <c r="AV1085" s="359"/>
      <c r="AW1085" s="360"/>
      <c r="AX1085" s="359"/>
      <c r="AY1085" s="359"/>
      <c r="AZ1085" s="241"/>
      <c r="BA1085" s="243"/>
      <c r="BB1085" s="243"/>
      <c r="BC1085" s="77"/>
      <c r="BD1085" s="243"/>
      <c r="BE1085" s="243"/>
      <c r="BF1085" s="243"/>
      <c r="BG1085" s="243"/>
      <c r="BH1085" s="243"/>
      <c r="BI1085" s="243"/>
      <c r="BJ1085" s="246"/>
      <c r="BK1085" s="246"/>
      <c r="BL1085" s="248"/>
      <c r="BM1085" s="77"/>
      <c r="BN1085" s="562" t="str">
        <f t="shared" si="133"/>
        <v xml:space="preserve"> </v>
      </c>
      <c r="BO1085" s="562" t="str">
        <f t="shared" si="137"/>
        <v xml:space="preserve"> </v>
      </c>
      <c r="BP1085" s="562" t="str">
        <f t="shared" si="138"/>
        <v xml:space="preserve"> </v>
      </c>
      <c r="BQ1085" s="562" t="str">
        <f t="shared" si="139"/>
        <v xml:space="preserve"> </v>
      </c>
      <c r="BR1085" s="77"/>
      <c r="BS1085" s="313"/>
    </row>
    <row r="1086" spans="1:71" s="86" customFormat="1" ht="12.75" x14ac:dyDescent="0.25">
      <c r="A1086" s="365"/>
      <c r="B1086" s="147">
        <f>Demography!B1087</f>
        <v>0</v>
      </c>
      <c r="C1086" s="147">
        <f>Demography!C1087</f>
        <v>0</v>
      </c>
      <c r="D1086" s="148">
        <f>Demography!D1087</f>
        <v>0</v>
      </c>
      <c r="E1086" s="81"/>
      <c r="F1086" s="238"/>
      <c r="G1086" s="150"/>
      <c r="H1086" s="414"/>
      <c r="I1086" s="256"/>
      <c r="J1086" s="240"/>
      <c r="K1086" s="261"/>
      <c r="L1086" s="261"/>
      <c r="M1086" s="261"/>
      <c r="N1086" s="256"/>
      <c r="O1086" s="247"/>
      <c r="P1086" s="81"/>
      <c r="Q1086" s="256"/>
      <c r="R1086" s="150"/>
      <c r="S1086" s="150"/>
      <c r="T1086" s="81"/>
      <c r="U1086" s="240"/>
      <c r="V1086" s="240"/>
      <c r="W1086" s="256"/>
      <c r="X1086" s="240"/>
      <c r="Y1086" s="256"/>
      <c r="Z1086" s="256"/>
      <c r="AA1086" s="256"/>
      <c r="AB1086" s="261"/>
      <c r="AC1086" s="261"/>
      <c r="AD1086" s="77"/>
      <c r="AE1086" s="261"/>
      <c r="AF1086" s="261"/>
      <c r="AG1086" s="261"/>
      <c r="AH1086" s="261"/>
      <c r="AI1086" s="261"/>
      <c r="AJ1086" s="261"/>
      <c r="AK1086" s="245"/>
      <c r="AL1086" s="245"/>
      <c r="AM1086" s="247"/>
      <c r="AN1086" s="77"/>
      <c r="AO1086" s="561" t="str">
        <f t="shared" si="132"/>
        <v xml:space="preserve"> </v>
      </c>
      <c r="AP1086" s="561" t="str">
        <f t="shared" si="134"/>
        <v xml:space="preserve"> </v>
      </c>
      <c r="AQ1086" s="561" t="str">
        <f t="shared" si="135"/>
        <v xml:space="preserve"> </v>
      </c>
      <c r="AR1086" s="561" t="str">
        <f t="shared" si="136"/>
        <v xml:space="preserve"> </v>
      </c>
      <c r="AS1086" s="77"/>
      <c r="AT1086" s="240"/>
      <c r="AU1086" s="240"/>
      <c r="AV1086" s="256"/>
      <c r="AW1086" s="240"/>
      <c r="AX1086" s="256"/>
      <c r="AY1086" s="256"/>
      <c r="AZ1086" s="256"/>
      <c r="BA1086" s="261"/>
      <c r="BB1086" s="261"/>
      <c r="BC1086" s="77"/>
      <c r="BD1086" s="261"/>
      <c r="BE1086" s="261"/>
      <c r="BF1086" s="261"/>
      <c r="BG1086" s="261"/>
      <c r="BH1086" s="261"/>
      <c r="BI1086" s="261"/>
      <c r="BJ1086" s="245"/>
      <c r="BK1086" s="245"/>
      <c r="BL1086" s="247"/>
      <c r="BM1086" s="77"/>
      <c r="BN1086" s="561" t="str">
        <f t="shared" si="133"/>
        <v xml:space="preserve"> </v>
      </c>
      <c r="BO1086" s="561" t="str">
        <f t="shared" si="137"/>
        <v xml:space="preserve"> </v>
      </c>
      <c r="BP1086" s="561" t="str">
        <f t="shared" si="138"/>
        <v xml:space="preserve"> </v>
      </c>
      <c r="BQ1086" s="561" t="str">
        <f t="shared" si="139"/>
        <v xml:space="preserve"> </v>
      </c>
      <c r="BR1086" s="77"/>
      <c r="BS1086" s="145"/>
    </row>
    <row r="1087" spans="1:71" s="86" customFormat="1" ht="12.75" x14ac:dyDescent="0.25">
      <c r="A1087" s="365"/>
      <c r="B1087" s="361">
        <f>Demography!B1088</f>
        <v>0</v>
      </c>
      <c r="C1087" s="361">
        <f>Demography!C1088</f>
        <v>0</v>
      </c>
      <c r="D1087" s="362">
        <f>Demography!D1088</f>
        <v>0</v>
      </c>
      <c r="E1087" s="81"/>
      <c r="F1087" s="415"/>
      <c r="G1087" s="416"/>
      <c r="H1087" s="417"/>
      <c r="I1087" s="241"/>
      <c r="J1087" s="242"/>
      <c r="K1087" s="243"/>
      <c r="L1087" s="243"/>
      <c r="M1087" s="243"/>
      <c r="N1087" s="241"/>
      <c r="O1087" s="248"/>
      <c r="P1087" s="81"/>
      <c r="Q1087" s="241"/>
      <c r="R1087" s="416"/>
      <c r="S1087" s="416"/>
      <c r="T1087" s="81"/>
      <c r="U1087" s="242"/>
      <c r="V1087" s="242"/>
      <c r="W1087" s="241"/>
      <c r="X1087" s="242"/>
      <c r="Y1087" s="241"/>
      <c r="Z1087" s="241"/>
      <c r="AA1087" s="241"/>
      <c r="AB1087" s="243"/>
      <c r="AC1087" s="243"/>
      <c r="AD1087" s="77"/>
      <c r="AE1087" s="243"/>
      <c r="AF1087" s="243"/>
      <c r="AG1087" s="243"/>
      <c r="AH1087" s="243"/>
      <c r="AI1087" s="243"/>
      <c r="AJ1087" s="243"/>
      <c r="AK1087" s="246"/>
      <c r="AL1087" s="246"/>
      <c r="AM1087" s="248"/>
      <c r="AN1087" s="77"/>
      <c r="AO1087" s="562" t="str">
        <f t="shared" si="132"/>
        <v xml:space="preserve"> </v>
      </c>
      <c r="AP1087" s="562" t="str">
        <f t="shared" si="134"/>
        <v xml:space="preserve"> </v>
      </c>
      <c r="AQ1087" s="562" t="str">
        <f t="shared" si="135"/>
        <v xml:space="preserve"> </v>
      </c>
      <c r="AR1087" s="562" t="str">
        <f t="shared" si="136"/>
        <v xml:space="preserve"> </v>
      </c>
      <c r="AS1087" s="77"/>
      <c r="AT1087" s="360"/>
      <c r="AU1087" s="360"/>
      <c r="AV1087" s="359"/>
      <c r="AW1087" s="360"/>
      <c r="AX1087" s="359"/>
      <c r="AY1087" s="359"/>
      <c r="AZ1087" s="241"/>
      <c r="BA1087" s="243"/>
      <c r="BB1087" s="243"/>
      <c r="BC1087" s="77"/>
      <c r="BD1087" s="243"/>
      <c r="BE1087" s="243"/>
      <c r="BF1087" s="243"/>
      <c r="BG1087" s="243"/>
      <c r="BH1087" s="243"/>
      <c r="BI1087" s="243"/>
      <c r="BJ1087" s="246"/>
      <c r="BK1087" s="246"/>
      <c r="BL1087" s="248"/>
      <c r="BM1087" s="77"/>
      <c r="BN1087" s="562" t="str">
        <f t="shared" si="133"/>
        <v xml:space="preserve"> </v>
      </c>
      <c r="BO1087" s="562" t="str">
        <f t="shared" si="137"/>
        <v xml:space="preserve"> </v>
      </c>
      <c r="BP1087" s="562" t="str">
        <f t="shared" si="138"/>
        <v xml:space="preserve"> </v>
      </c>
      <c r="BQ1087" s="562" t="str">
        <f t="shared" si="139"/>
        <v xml:space="preserve"> </v>
      </c>
      <c r="BR1087" s="77"/>
      <c r="BS1087" s="313"/>
    </row>
    <row r="1088" spans="1:71" s="86" customFormat="1" ht="12.75" x14ac:dyDescent="0.25">
      <c r="A1088" s="365"/>
      <c r="B1088" s="147">
        <f>Demography!B1089</f>
        <v>0</v>
      </c>
      <c r="C1088" s="147">
        <f>Demography!C1089</f>
        <v>0</v>
      </c>
      <c r="D1088" s="148">
        <f>Demography!D1089</f>
        <v>0</v>
      </c>
      <c r="E1088" s="81"/>
      <c r="F1088" s="238"/>
      <c r="G1088" s="150"/>
      <c r="H1088" s="414"/>
      <c r="I1088" s="256"/>
      <c r="J1088" s="240"/>
      <c r="K1088" s="261"/>
      <c r="L1088" s="261"/>
      <c r="M1088" s="261"/>
      <c r="N1088" s="256"/>
      <c r="O1088" s="247"/>
      <c r="P1088" s="81"/>
      <c r="Q1088" s="256"/>
      <c r="R1088" s="150"/>
      <c r="S1088" s="150"/>
      <c r="T1088" s="81"/>
      <c r="U1088" s="240"/>
      <c r="V1088" s="240"/>
      <c r="W1088" s="256"/>
      <c r="X1088" s="240"/>
      <c r="Y1088" s="256"/>
      <c r="Z1088" s="256"/>
      <c r="AA1088" s="256"/>
      <c r="AB1088" s="261"/>
      <c r="AC1088" s="261"/>
      <c r="AD1088" s="77"/>
      <c r="AE1088" s="261"/>
      <c r="AF1088" s="261"/>
      <c r="AG1088" s="261"/>
      <c r="AH1088" s="261"/>
      <c r="AI1088" s="261"/>
      <c r="AJ1088" s="261"/>
      <c r="AK1088" s="245"/>
      <c r="AL1088" s="245"/>
      <c r="AM1088" s="247"/>
      <c r="AN1088" s="77"/>
      <c r="AO1088" s="561" t="str">
        <f t="shared" si="132"/>
        <v xml:space="preserve"> </v>
      </c>
      <c r="AP1088" s="561" t="str">
        <f t="shared" si="134"/>
        <v xml:space="preserve"> </v>
      </c>
      <c r="AQ1088" s="561" t="str">
        <f t="shared" si="135"/>
        <v xml:space="preserve"> </v>
      </c>
      <c r="AR1088" s="561" t="str">
        <f t="shared" si="136"/>
        <v xml:space="preserve"> </v>
      </c>
      <c r="AS1088" s="77"/>
      <c r="AT1088" s="240"/>
      <c r="AU1088" s="240"/>
      <c r="AV1088" s="256"/>
      <c r="AW1088" s="240"/>
      <c r="AX1088" s="256"/>
      <c r="AY1088" s="256"/>
      <c r="AZ1088" s="256"/>
      <c r="BA1088" s="261"/>
      <c r="BB1088" s="261"/>
      <c r="BC1088" s="77"/>
      <c r="BD1088" s="261"/>
      <c r="BE1088" s="261"/>
      <c r="BF1088" s="261"/>
      <c r="BG1088" s="261"/>
      <c r="BH1088" s="261"/>
      <c r="BI1088" s="261"/>
      <c r="BJ1088" s="245"/>
      <c r="BK1088" s="245"/>
      <c r="BL1088" s="247"/>
      <c r="BM1088" s="77"/>
      <c r="BN1088" s="561" t="str">
        <f t="shared" si="133"/>
        <v xml:space="preserve"> </v>
      </c>
      <c r="BO1088" s="561" t="str">
        <f t="shared" si="137"/>
        <v xml:space="preserve"> </v>
      </c>
      <c r="BP1088" s="561" t="str">
        <f t="shared" si="138"/>
        <v xml:space="preserve"> </v>
      </c>
      <c r="BQ1088" s="561" t="str">
        <f t="shared" si="139"/>
        <v xml:space="preserve"> </v>
      </c>
      <c r="BR1088" s="77"/>
      <c r="BS1088" s="145"/>
    </row>
    <row r="1089" spans="1:71" s="86" customFormat="1" ht="12.75" x14ac:dyDescent="0.25">
      <c r="A1089" s="365"/>
      <c r="B1089" s="361">
        <f>Demography!B1090</f>
        <v>0</v>
      </c>
      <c r="C1089" s="361">
        <f>Demography!C1090</f>
        <v>0</v>
      </c>
      <c r="D1089" s="362">
        <f>Demography!D1090</f>
        <v>0</v>
      </c>
      <c r="E1089" s="81"/>
      <c r="F1089" s="415"/>
      <c r="G1089" s="416"/>
      <c r="H1089" s="417"/>
      <c r="I1089" s="241"/>
      <c r="J1089" s="242"/>
      <c r="K1089" s="243"/>
      <c r="L1089" s="243"/>
      <c r="M1089" s="243"/>
      <c r="N1089" s="241"/>
      <c r="O1089" s="248"/>
      <c r="P1089" s="81"/>
      <c r="Q1089" s="241"/>
      <c r="R1089" s="416"/>
      <c r="S1089" s="416"/>
      <c r="T1089" s="81"/>
      <c r="U1089" s="242"/>
      <c r="V1089" s="242"/>
      <c r="W1089" s="241"/>
      <c r="X1089" s="242"/>
      <c r="Y1089" s="241"/>
      <c r="Z1089" s="241"/>
      <c r="AA1089" s="241"/>
      <c r="AB1089" s="243"/>
      <c r="AC1089" s="243"/>
      <c r="AD1089" s="77"/>
      <c r="AE1089" s="243"/>
      <c r="AF1089" s="243"/>
      <c r="AG1089" s="243"/>
      <c r="AH1089" s="243"/>
      <c r="AI1089" s="243"/>
      <c r="AJ1089" s="243"/>
      <c r="AK1089" s="246"/>
      <c r="AL1089" s="246"/>
      <c r="AM1089" s="248"/>
      <c r="AN1089" s="77"/>
      <c r="AO1089" s="562" t="str">
        <f t="shared" si="132"/>
        <v xml:space="preserve"> </v>
      </c>
      <c r="AP1089" s="562" t="str">
        <f t="shared" si="134"/>
        <v xml:space="preserve"> </v>
      </c>
      <c r="AQ1089" s="562" t="str">
        <f t="shared" si="135"/>
        <v xml:space="preserve"> </v>
      </c>
      <c r="AR1089" s="562" t="str">
        <f t="shared" si="136"/>
        <v xml:space="preserve"> </v>
      </c>
      <c r="AS1089" s="77"/>
      <c r="AT1089" s="360"/>
      <c r="AU1089" s="360"/>
      <c r="AV1089" s="359"/>
      <c r="AW1089" s="360"/>
      <c r="AX1089" s="359"/>
      <c r="AY1089" s="359"/>
      <c r="AZ1089" s="241"/>
      <c r="BA1089" s="243"/>
      <c r="BB1089" s="243"/>
      <c r="BC1089" s="77"/>
      <c r="BD1089" s="243"/>
      <c r="BE1089" s="243"/>
      <c r="BF1089" s="243"/>
      <c r="BG1089" s="243"/>
      <c r="BH1089" s="243"/>
      <c r="BI1089" s="243"/>
      <c r="BJ1089" s="246"/>
      <c r="BK1089" s="246"/>
      <c r="BL1089" s="248"/>
      <c r="BM1089" s="77"/>
      <c r="BN1089" s="562" t="str">
        <f t="shared" si="133"/>
        <v xml:space="preserve"> </v>
      </c>
      <c r="BO1089" s="562" t="str">
        <f t="shared" si="137"/>
        <v xml:space="preserve"> </v>
      </c>
      <c r="BP1089" s="562" t="str">
        <f t="shared" si="138"/>
        <v xml:space="preserve"> </v>
      </c>
      <c r="BQ1089" s="562" t="str">
        <f t="shared" si="139"/>
        <v xml:space="preserve"> </v>
      </c>
      <c r="BR1089" s="77"/>
      <c r="BS1089" s="313"/>
    </row>
    <row r="1090" spans="1:71" s="86" customFormat="1" ht="12.75" x14ac:dyDescent="0.25">
      <c r="A1090" s="365"/>
      <c r="B1090" s="147">
        <f>Demography!B1091</f>
        <v>0</v>
      </c>
      <c r="C1090" s="147">
        <f>Demography!C1091</f>
        <v>0</v>
      </c>
      <c r="D1090" s="148">
        <f>Demography!D1091</f>
        <v>0</v>
      </c>
      <c r="E1090" s="81"/>
      <c r="F1090" s="238"/>
      <c r="G1090" s="150"/>
      <c r="H1090" s="414"/>
      <c r="I1090" s="256"/>
      <c r="J1090" s="240"/>
      <c r="K1090" s="261"/>
      <c r="L1090" s="261"/>
      <c r="M1090" s="261"/>
      <c r="N1090" s="256"/>
      <c r="O1090" s="247"/>
      <c r="P1090" s="81"/>
      <c r="Q1090" s="256"/>
      <c r="R1090" s="150"/>
      <c r="S1090" s="150"/>
      <c r="T1090" s="81"/>
      <c r="U1090" s="240"/>
      <c r="V1090" s="240"/>
      <c r="W1090" s="256"/>
      <c r="X1090" s="240"/>
      <c r="Y1090" s="256"/>
      <c r="Z1090" s="256"/>
      <c r="AA1090" s="256"/>
      <c r="AB1090" s="261"/>
      <c r="AC1090" s="261"/>
      <c r="AD1090" s="77"/>
      <c r="AE1090" s="261"/>
      <c r="AF1090" s="261"/>
      <c r="AG1090" s="261"/>
      <c r="AH1090" s="261"/>
      <c r="AI1090" s="261"/>
      <c r="AJ1090" s="261"/>
      <c r="AK1090" s="245"/>
      <c r="AL1090" s="245"/>
      <c r="AM1090" s="247"/>
      <c r="AN1090" s="77"/>
      <c r="AO1090" s="561" t="str">
        <f t="shared" si="132"/>
        <v xml:space="preserve"> </v>
      </c>
      <c r="AP1090" s="561" t="str">
        <f t="shared" si="134"/>
        <v xml:space="preserve"> </v>
      </c>
      <c r="AQ1090" s="561" t="str">
        <f t="shared" si="135"/>
        <v xml:space="preserve"> </v>
      </c>
      <c r="AR1090" s="561" t="str">
        <f t="shared" si="136"/>
        <v xml:space="preserve"> </v>
      </c>
      <c r="AS1090" s="77"/>
      <c r="AT1090" s="240"/>
      <c r="AU1090" s="240"/>
      <c r="AV1090" s="256"/>
      <c r="AW1090" s="240"/>
      <c r="AX1090" s="256"/>
      <c r="AY1090" s="256"/>
      <c r="AZ1090" s="256"/>
      <c r="BA1090" s="261"/>
      <c r="BB1090" s="261"/>
      <c r="BC1090" s="77"/>
      <c r="BD1090" s="261"/>
      <c r="BE1090" s="261"/>
      <c r="BF1090" s="261"/>
      <c r="BG1090" s="261"/>
      <c r="BH1090" s="261"/>
      <c r="BI1090" s="261"/>
      <c r="BJ1090" s="245"/>
      <c r="BK1090" s="245"/>
      <c r="BL1090" s="247"/>
      <c r="BM1090" s="77"/>
      <c r="BN1090" s="561" t="str">
        <f t="shared" si="133"/>
        <v xml:space="preserve"> </v>
      </c>
      <c r="BO1090" s="561" t="str">
        <f t="shared" si="137"/>
        <v xml:space="preserve"> </v>
      </c>
      <c r="BP1090" s="561" t="str">
        <f t="shared" si="138"/>
        <v xml:space="preserve"> </v>
      </c>
      <c r="BQ1090" s="561" t="str">
        <f t="shared" si="139"/>
        <v xml:space="preserve"> </v>
      </c>
      <c r="BR1090" s="77"/>
      <c r="BS1090" s="145"/>
    </row>
    <row r="1091" spans="1:71" s="86" customFormat="1" ht="12.75" x14ac:dyDescent="0.25">
      <c r="A1091" s="365"/>
      <c r="B1091" s="361">
        <f>Demography!B1092</f>
        <v>0</v>
      </c>
      <c r="C1091" s="361">
        <f>Demography!C1092</f>
        <v>0</v>
      </c>
      <c r="D1091" s="362">
        <f>Demography!D1092</f>
        <v>0</v>
      </c>
      <c r="E1091" s="81"/>
      <c r="F1091" s="415"/>
      <c r="G1091" s="416"/>
      <c r="H1091" s="417"/>
      <c r="I1091" s="241"/>
      <c r="J1091" s="242"/>
      <c r="K1091" s="243"/>
      <c r="L1091" s="243"/>
      <c r="M1091" s="243"/>
      <c r="N1091" s="241"/>
      <c r="O1091" s="248"/>
      <c r="P1091" s="81"/>
      <c r="Q1091" s="241"/>
      <c r="R1091" s="416"/>
      <c r="S1091" s="416"/>
      <c r="T1091" s="81"/>
      <c r="U1091" s="242"/>
      <c r="V1091" s="242"/>
      <c r="W1091" s="241"/>
      <c r="X1091" s="242"/>
      <c r="Y1091" s="241"/>
      <c r="Z1091" s="241"/>
      <c r="AA1091" s="241"/>
      <c r="AB1091" s="243"/>
      <c r="AC1091" s="243"/>
      <c r="AD1091" s="77"/>
      <c r="AE1091" s="243"/>
      <c r="AF1091" s="243"/>
      <c r="AG1091" s="243"/>
      <c r="AH1091" s="243"/>
      <c r="AI1091" s="243"/>
      <c r="AJ1091" s="243"/>
      <c r="AK1091" s="246"/>
      <c r="AL1091" s="246"/>
      <c r="AM1091" s="248"/>
      <c r="AN1091" s="77"/>
      <c r="AO1091" s="562" t="str">
        <f t="shared" si="132"/>
        <v xml:space="preserve"> </v>
      </c>
      <c r="AP1091" s="562" t="str">
        <f t="shared" si="134"/>
        <v xml:space="preserve"> </v>
      </c>
      <c r="AQ1091" s="562" t="str">
        <f t="shared" si="135"/>
        <v xml:space="preserve"> </v>
      </c>
      <c r="AR1091" s="562" t="str">
        <f t="shared" si="136"/>
        <v xml:space="preserve"> </v>
      </c>
      <c r="AS1091" s="77"/>
      <c r="AT1091" s="360"/>
      <c r="AU1091" s="360"/>
      <c r="AV1091" s="359"/>
      <c r="AW1091" s="360"/>
      <c r="AX1091" s="359"/>
      <c r="AY1091" s="359"/>
      <c r="AZ1091" s="241"/>
      <c r="BA1091" s="243"/>
      <c r="BB1091" s="243"/>
      <c r="BC1091" s="77"/>
      <c r="BD1091" s="243"/>
      <c r="BE1091" s="243"/>
      <c r="BF1091" s="243"/>
      <c r="BG1091" s="243"/>
      <c r="BH1091" s="243"/>
      <c r="BI1091" s="243"/>
      <c r="BJ1091" s="246"/>
      <c r="BK1091" s="246"/>
      <c r="BL1091" s="248"/>
      <c r="BM1091" s="77"/>
      <c r="BN1091" s="562" t="str">
        <f t="shared" si="133"/>
        <v xml:space="preserve"> </v>
      </c>
      <c r="BO1091" s="562" t="str">
        <f t="shared" si="137"/>
        <v xml:space="preserve"> </v>
      </c>
      <c r="BP1091" s="562" t="str">
        <f t="shared" si="138"/>
        <v xml:space="preserve"> </v>
      </c>
      <c r="BQ1091" s="562" t="str">
        <f t="shared" si="139"/>
        <v xml:space="preserve"> </v>
      </c>
      <c r="BR1091" s="77"/>
      <c r="BS1091" s="313"/>
    </row>
    <row r="1092" spans="1:71" s="86" customFormat="1" ht="12.75" x14ac:dyDescent="0.25">
      <c r="A1092" s="365"/>
      <c r="B1092" s="147">
        <f>Demography!B1093</f>
        <v>0</v>
      </c>
      <c r="C1092" s="147">
        <f>Demography!C1093</f>
        <v>0</v>
      </c>
      <c r="D1092" s="148">
        <f>Demography!D1093</f>
        <v>0</v>
      </c>
      <c r="E1092" s="81"/>
      <c r="F1092" s="238"/>
      <c r="G1092" s="150"/>
      <c r="H1092" s="414"/>
      <c r="I1092" s="256"/>
      <c r="J1092" s="240"/>
      <c r="K1092" s="261"/>
      <c r="L1092" s="261"/>
      <c r="M1092" s="261"/>
      <c r="N1092" s="256"/>
      <c r="O1092" s="247"/>
      <c r="P1092" s="81"/>
      <c r="Q1092" s="256"/>
      <c r="R1092" s="150"/>
      <c r="S1092" s="150"/>
      <c r="T1092" s="81"/>
      <c r="U1092" s="240"/>
      <c r="V1092" s="240"/>
      <c r="W1092" s="256"/>
      <c r="X1092" s="240"/>
      <c r="Y1092" s="256"/>
      <c r="Z1092" s="256"/>
      <c r="AA1092" s="256"/>
      <c r="AB1092" s="261"/>
      <c r="AC1092" s="261"/>
      <c r="AD1092" s="77"/>
      <c r="AE1092" s="261"/>
      <c r="AF1092" s="261"/>
      <c r="AG1092" s="261"/>
      <c r="AH1092" s="261"/>
      <c r="AI1092" s="261"/>
      <c r="AJ1092" s="261"/>
      <c r="AK1092" s="245"/>
      <c r="AL1092" s="245"/>
      <c r="AM1092" s="247"/>
      <c r="AN1092" s="77"/>
      <c r="AO1092" s="561" t="str">
        <f t="shared" si="132"/>
        <v xml:space="preserve"> </v>
      </c>
      <c r="AP1092" s="561" t="str">
        <f t="shared" si="134"/>
        <v xml:space="preserve"> </v>
      </c>
      <c r="AQ1092" s="561" t="str">
        <f t="shared" si="135"/>
        <v xml:space="preserve"> </v>
      </c>
      <c r="AR1092" s="561" t="str">
        <f t="shared" si="136"/>
        <v xml:space="preserve"> </v>
      </c>
      <c r="AS1092" s="77"/>
      <c r="AT1092" s="240"/>
      <c r="AU1092" s="240"/>
      <c r="AV1092" s="256"/>
      <c r="AW1092" s="240"/>
      <c r="AX1092" s="256"/>
      <c r="AY1092" s="256"/>
      <c r="AZ1092" s="256"/>
      <c r="BA1092" s="261"/>
      <c r="BB1092" s="261"/>
      <c r="BC1092" s="77"/>
      <c r="BD1092" s="261"/>
      <c r="BE1092" s="261"/>
      <c r="BF1092" s="261"/>
      <c r="BG1092" s="261"/>
      <c r="BH1092" s="261"/>
      <c r="BI1092" s="261"/>
      <c r="BJ1092" s="245"/>
      <c r="BK1092" s="245"/>
      <c r="BL1092" s="247"/>
      <c r="BM1092" s="77"/>
      <c r="BN1092" s="561" t="str">
        <f t="shared" si="133"/>
        <v xml:space="preserve"> </v>
      </c>
      <c r="BO1092" s="561" t="str">
        <f t="shared" si="137"/>
        <v xml:space="preserve"> </v>
      </c>
      <c r="BP1092" s="561" t="str">
        <f t="shared" si="138"/>
        <v xml:space="preserve"> </v>
      </c>
      <c r="BQ1092" s="561" t="str">
        <f t="shared" si="139"/>
        <v xml:space="preserve"> </v>
      </c>
      <c r="BR1092" s="77"/>
      <c r="BS1092" s="145"/>
    </row>
    <row r="1093" spans="1:71" s="86" customFormat="1" ht="12.75" x14ac:dyDescent="0.25">
      <c r="A1093" s="365"/>
      <c r="B1093" s="361">
        <f>Demography!B1094</f>
        <v>0</v>
      </c>
      <c r="C1093" s="361">
        <f>Demography!C1094</f>
        <v>0</v>
      </c>
      <c r="D1093" s="362">
        <f>Demography!D1094</f>
        <v>0</v>
      </c>
      <c r="E1093" s="81"/>
      <c r="F1093" s="415"/>
      <c r="G1093" s="416"/>
      <c r="H1093" s="417"/>
      <c r="I1093" s="241"/>
      <c r="J1093" s="242"/>
      <c r="K1093" s="243"/>
      <c r="L1093" s="243"/>
      <c r="M1093" s="243"/>
      <c r="N1093" s="241"/>
      <c r="O1093" s="248"/>
      <c r="P1093" s="81"/>
      <c r="Q1093" s="241"/>
      <c r="R1093" s="416"/>
      <c r="S1093" s="416"/>
      <c r="T1093" s="81"/>
      <c r="U1093" s="242"/>
      <c r="V1093" s="242"/>
      <c r="W1093" s="241"/>
      <c r="X1093" s="242"/>
      <c r="Y1093" s="241"/>
      <c r="Z1093" s="241"/>
      <c r="AA1093" s="241"/>
      <c r="AB1093" s="243"/>
      <c r="AC1093" s="243"/>
      <c r="AD1093" s="77"/>
      <c r="AE1093" s="243"/>
      <c r="AF1093" s="243"/>
      <c r="AG1093" s="243"/>
      <c r="AH1093" s="243"/>
      <c r="AI1093" s="243"/>
      <c r="AJ1093" s="243"/>
      <c r="AK1093" s="246"/>
      <c r="AL1093" s="246"/>
      <c r="AM1093" s="248"/>
      <c r="AN1093" s="77"/>
      <c r="AO1093" s="562" t="str">
        <f t="shared" si="132"/>
        <v xml:space="preserve"> </v>
      </c>
      <c r="AP1093" s="562" t="str">
        <f t="shared" si="134"/>
        <v xml:space="preserve"> </v>
      </c>
      <c r="AQ1093" s="562" t="str">
        <f t="shared" si="135"/>
        <v xml:space="preserve"> </v>
      </c>
      <c r="AR1093" s="562" t="str">
        <f t="shared" si="136"/>
        <v xml:space="preserve"> </v>
      </c>
      <c r="AS1093" s="77"/>
      <c r="AT1093" s="360"/>
      <c r="AU1093" s="360"/>
      <c r="AV1093" s="359"/>
      <c r="AW1093" s="360"/>
      <c r="AX1093" s="359"/>
      <c r="AY1093" s="359"/>
      <c r="AZ1093" s="241"/>
      <c r="BA1093" s="243"/>
      <c r="BB1093" s="243"/>
      <c r="BC1093" s="77"/>
      <c r="BD1093" s="243"/>
      <c r="BE1093" s="243"/>
      <c r="BF1093" s="243"/>
      <c r="BG1093" s="243"/>
      <c r="BH1093" s="243"/>
      <c r="BI1093" s="243"/>
      <c r="BJ1093" s="246"/>
      <c r="BK1093" s="246"/>
      <c r="BL1093" s="248"/>
      <c r="BM1093" s="77"/>
      <c r="BN1093" s="562" t="str">
        <f t="shared" si="133"/>
        <v xml:space="preserve"> </v>
      </c>
      <c r="BO1093" s="562" t="str">
        <f t="shared" si="137"/>
        <v xml:space="preserve"> </v>
      </c>
      <c r="BP1093" s="562" t="str">
        <f t="shared" si="138"/>
        <v xml:space="preserve"> </v>
      </c>
      <c r="BQ1093" s="562" t="str">
        <f t="shared" si="139"/>
        <v xml:space="preserve"> </v>
      </c>
      <c r="BR1093" s="77"/>
      <c r="BS1093" s="313"/>
    </row>
    <row r="1094" spans="1:71" s="86" customFormat="1" ht="12.75" x14ac:dyDescent="0.25">
      <c r="A1094" s="365"/>
      <c r="B1094" s="147">
        <f>Demography!B1095</f>
        <v>0</v>
      </c>
      <c r="C1094" s="147">
        <f>Demography!C1095</f>
        <v>0</v>
      </c>
      <c r="D1094" s="148">
        <f>Demography!D1095</f>
        <v>0</v>
      </c>
      <c r="E1094" s="81"/>
      <c r="F1094" s="238"/>
      <c r="G1094" s="150"/>
      <c r="H1094" s="414"/>
      <c r="I1094" s="256"/>
      <c r="J1094" s="240"/>
      <c r="K1094" s="261"/>
      <c r="L1094" s="261"/>
      <c r="M1094" s="261"/>
      <c r="N1094" s="256"/>
      <c r="O1094" s="247"/>
      <c r="P1094" s="81"/>
      <c r="Q1094" s="256"/>
      <c r="R1094" s="150"/>
      <c r="S1094" s="150"/>
      <c r="T1094" s="81"/>
      <c r="U1094" s="240"/>
      <c r="V1094" s="240"/>
      <c r="W1094" s="256"/>
      <c r="X1094" s="240"/>
      <c r="Y1094" s="256"/>
      <c r="Z1094" s="256"/>
      <c r="AA1094" s="256"/>
      <c r="AB1094" s="261"/>
      <c r="AC1094" s="261"/>
      <c r="AD1094" s="77"/>
      <c r="AE1094" s="261"/>
      <c r="AF1094" s="261"/>
      <c r="AG1094" s="261"/>
      <c r="AH1094" s="261"/>
      <c r="AI1094" s="261"/>
      <c r="AJ1094" s="261"/>
      <c r="AK1094" s="245"/>
      <c r="AL1094" s="245"/>
      <c r="AM1094" s="247"/>
      <c r="AN1094" s="77"/>
      <c r="AO1094" s="561" t="str">
        <f t="shared" si="132"/>
        <v xml:space="preserve"> </v>
      </c>
      <c r="AP1094" s="561" t="str">
        <f t="shared" si="134"/>
        <v xml:space="preserve"> </v>
      </c>
      <c r="AQ1094" s="561" t="str">
        <f t="shared" si="135"/>
        <v xml:space="preserve"> </v>
      </c>
      <c r="AR1094" s="561" t="str">
        <f t="shared" si="136"/>
        <v xml:space="preserve"> </v>
      </c>
      <c r="AS1094" s="77"/>
      <c r="AT1094" s="240"/>
      <c r="AU1094" s="240"/>
      <c r="AV1094" s="256"/>
      <c r="AW1094" s="240"/>
      <c r="AX1094" s="256"/>
      <c r="AY1094" s="256"/>
      <c r="AZ1094" s="256"/>
      <c r="BA1094" s="261"/>
      <c r="BB1094" s="261"/>
      <c r="BC1094" s="77"/>
      <c r="BD1094" s="261"/>
      <c r="BE1094" s="261"/>
      <c r="BF1094" s="261"/>
      <c r="BG1094" s="261"/>
      <c r="BH1094" s="261"/>
      <c r="BI1094" s="261"/>
      <c r="BJ1094" s="245"/>
      <c r="BK1094" s="245"/>
      <c r="BL1094" s="247"/>
      <c r="BM1094" s="77"/>
      <c r="BN1094" s="561" t="str">
        <f t="shared" si="133"/>
        <v xml:space="preserve"> </v>
      </c>
      <c r="BO1094" s="561" t="str">
        <f t="shared" si="137"/>
        <v xml:space="preserve"> </v>
      </c>
      <c r="BP1094" s="561" t="str">
        <f t="shared" si="138"/>
        <v xml:space="preserve"> </v>
      </c>
      <c r="BQ1094" s="561" t="str">
        <f t="shared" si="139"/>
        <v xml:space="preserve"> </v>
      </c>
      <c r="BR1094" s="77"/>
      <c r="BS1094" s="145"/>
    </row>
    <row r="1095" spans="1:71" s="86" customFormat="1" ht="12.75" x14ac:dyDescent="0.25">
      <c r="A1095" s="365"/>
      <c r="B1095" s="361">
        <f>Demography!B1096</f>
        <v>0</v>
      </c>
      <c r="C1095" s="361">
        <f>Demography!C1096</f>
        <v>0</v>
      </c>
      <c r="D1095" s="362">
        <f>Demography!D1096</f>
        <v>0</v>
      </c>
      <c r="E1095" s="81"/>
      <c r="F1095" s="415"/>
      <c r="G1095" s="416"/>
      <c r="H1095" s="417"/>
      <c r="I1095" s="241"/>
      <c r="J1095" s="242"/>
      <c r="K1095" s="243"/>
      <c r="L1095" s="243"/>
      <c r="M1095" s="243"/>
      <c r="N1095" s="241"/>
      <c r="O1095" s="248"/>
      <c r="P1095" s="81"/>
      <c r="Q1095" s="241"/>
      <c r="R1095" s="416"/>
      <c r="S1095" s="416"/>
      <c r="T1095" s="81"/>
      <c r="U1095" s="242"/>
      <c r="V1095" s="242"/>
      <c r="W1095" s="241"/>
      <c r="X1095" s="242"/>
      <c r="Y1095" s="241"/>
      <c r="Z1095" s="241"/>
      <c r="AA1095" s="241"/>
      <c r="AB1095" s="243"/>
      <c r="AC1095" s="243"/>
      <c r="AD1095" s="77"/>
      <c r="AE1095" s="243"/>
      <c r="AF1095" s="243"/>
      <c r="AG1095" s="243"/>
      <c r="AH1095" s="243"/>
      <c r="AI1095" s="243"/>
      <c r="AJ1095" s="243"/>
      <c r="AK1095" s="246"/>
      <c r="AL1095" s="246"/>
      <c r="AM1095" s="248"/>
      <c r="AN1095" s="77"/>
      <c r="AO1095" s="562" t="str">
        <f t="shared" si="132"/>
        <v xml:space="preserve"> </v>
      </c>
      <c r="AP1095" s="562" t="str">
        <f t="shared" si="134"/>
        <v xml:space="preserve"> </v>
      </c>
      <c r="AQ1095" s="562" t="str">
        <f t="shared" si="135"/>
        <v xml:space="preserve"> </v>
      </c>
      <c r="AR1095" s="562" t="str">
        <f t="shared" si="136"/>
        <v xml:space="preserve"> </v>
      </c>
      <c r="AS1095" s="77"/>
      <c r="AT1095" s="360"/>
      <c r="AU1095" s="360"/>
      <c r="AV1095" s="359"/>
      <c r="AW1095" s="360"/>
      <c r="AX1095" s="359"/>
      <c r="AY1095" s="359"/>
      <c r="AZ1095" s="241"/>
      <c r="BA1095" s="243"/>
      <c r="BB1095" s="243"/>
      <c r="BC1095" s="77"/>
      <c r="BD1095" s="243"/>
      <c r="BE1095" s="243"/>
      <c r="BF1095" s="243"/>
      <c r="BG1095" s="243"/>
      <c r="BH1095" s="243"/>
      <c r="BI1095" s="243"/>
      <c r="BJ1095" s="246"/>
      <c r="BK1095" s="246"/>
      <c r="BL1095" s="248"/>
      <c r="BM1095" s="77"/>
      <c r="BN1095" s="562" t="str">
        <f t="shared" si="133"/>
        <v xml:space="preserve"> </v>
      </c>
      <c r="BO1095" s="562" t="str">
        <f t="shared" si="137"/>
        <v xml:space="preserve"> </v>
      </c>
      <c r="BP1095" s="562" t="str">
        <f t="shared" si="138"/>
        <v xml:space="preserve"> </v>
      </c>
      <c r="BQ1095" s="562" t="str">
        <f t="shared" si="139"/>
        <v xml:space="preserve"> </v>
      </c>
      <c r="BR1095" s="77"/>
      <c r="BS1095" s="313"/>
    </row>
    <row r="1096" spans="1:71" s="86" customFormat="1" ht="12.75" x14ac:dyDescent="0.25">
      <c r="A1096" s="365"/>
      <c r="B1096" s="147">
        <f>Demography!B1097</f>
        <v>0</v>
      </c>
      <c r="C1096" s="147">
        <f>Demography!C1097</f>
        <v>0</v>
      </c>
      <c r="D1096" s="148">
        <f>Demography!D1097</f>
        <v>0</v>
      </c>
      <c r="E1096" s="81"/>
      <c r="F1096" s="238"/>
      <c r="G1096" s="150"/>
      <c r="H1096" s="414"/>
      <c r="I1096" s="256"/>
      <c r="J1096" s="240"/>
      <c r="K1096" s="261"/>
      <c r="L1096" s="261"/>
      <c r="M1096" s="261"/>
      <c r="N1096" s="256"/>
      <c r="O1096" s="247"/>
      <c r="P1096" s="81"/>
      <c r="Q1096" s="256"/>
      <c r="R1096" s="150"/>
      <c r="S1096" s="150"/>
      <c r="T1096" s="81"/>
      <c r="U1096" s="240"/>
      <c r="V1096" s="240"/>
      <c r="W1096" s="256"/>
      <c r="X1096" s="240"/>
      <c r="Y1096" s="256"/>
      <c r="Z1096" s="256"/>
      <c r="AA1096" s="256"/>
      <c r="AB1096" s="261"/>
      <c r="AC1096" s="261"/>
      <c r="AD1096" s="77"/>
      <c r="AE1096" s="261"/>
      <c r="AF1096" s="261"/>
      <c r="AG1096" s="261"/>
      <c r="AH1096" s="261"/>
      <c r="AI1096" s="261"/>
      <c r="AJ1096" s="261"/>
      <c r="AK1096" s="245"/>
      <c r="AL1096" s="245"/>
      <c r="AM1096" s="247"/>
      <c r="AN1096" s="77"/>
      <c r="AO1096" s="561" t="str">
        <f t="shared" si="132"/>
        <v xml:space="preserve"> </v>
      </c>
      <c r="AP1096" s="561" t="str">
        <f t="shared" si="134"/>
        <v xml:space="preserve"> </v>
      </c>
      <c r="AQ1096" s="561" t="str">
        <f t="shared" si="135"/>
        <v xml:space="preserve"> </v>
      </c>
      <c r="AR1096" s="561" t="str">
        <f t="shared" si="136"/>
        <v xml:space="preserve"> </v>
      </c>
      <c r="AS1096" s="77"/>
      <c r="AT1096" s="240"/>
      <c r="AU1096" s="240"/>
      <c r="AV1096" s="256"/>
      <c r="AW1096" s="240"/>
      <c r="AX1096" s="256"/>
      <c r="AY1096" s="256"/>
      <c r="AZ1096" s="256"/>
      <c r="BA1096" s="261"/>
      <c r="BB1096" s="261"/>
      <c r="BC1096" s="77"/>
      <c r="BD1096" s="261"/>
      <c r="BE1096" s="261"/>
      <c r="BF1096" s="261"/>
      <c r="BG1096" s="261"/>
      <c r="BH1096" s="261"/>
      <c r="BI1096" s="261"/>
      <c r="BJ1096" s="245"/>
      <c r="BK1096" s="245"/>
      <c r="BL1096" s="247"/>
      <c r="BM1096" s="77"/>
      <c r="BN1096" s="561" t="str">
        <f t="shared" si="133"/>
        <v xml:space="preserve"> </v>
      </c>
      <c r="BO1096" s="561" t="str">
        <f t="shared" si="137"/>
        <v xml:space="preserve"> </v>
      </c>
      <c r="BP1096" s="561" t="str">
        <f t="shared" si="138"/>
        <v xml:space="preserve"> </v>
      </c>
      <c r="BQ1096" s="561" t="str">
        <f t="shared" si="139"/>
        <v xml:space="preserve"> </v>
      </c>
      <c r="BR1096" s="77"/>
      <c r="BS1096" s="145"/>
    </row>
    <row r="1097" spans="1:71" s="86" customFormat="1" ht="12.75" x14ac:dyDescent="0.25">
      <c r="A1097" s="365"/>
      <c r="B1097" s="361">
        <f>Demography!B1098</f>
        <v>0</v>
      </c>
      <c r="C1097" s="361">
        <f>Demography!C1098</f>
        <v>0</v>
      </c>
      <c r="D1097" s="362">
        <f>Demography!D1098</f>
        <v>0</v>
      </c>
      <c r="E1097" s="81"/>
      <c r="F1097" s="415"/>
      <c r="G1097" s="416"/>
      <c r="H1097" s="417"/>
      <c r="I1097" s="241"/>
      <c r="J1097" s="242"/>
      <c r="K1097" s="243"/>
      <c r="L1097" s="243"/>
      <c r="M1097" s="243"/>
      <c r="N1097" s="241"/>
      <c r="O1097" s="248"/>
      <c r="P1097" s="81"/>
      <c r="Q1097" s="241"/>
      <c r="R1097" s="416"/>
      <c r="S1097" s="416"/>
      <c r="T1097" s="81"/>
      <c r="U1097" s="242"/>
      <c r="V1097" s="242"/>
      <c r="W1097" s="241"/>
      <c r="X1097" s="242"/>
      <c r="Y1097" s="241"/>
      <c r="Z1097" s="241"/>
      <c r="AA1097" s="241"/>
      <c r="AB1097" s="243"/>
      <c r="AC1097" s="243"/>
      <c r="AD1097" s="77"/>
      <c r="AE1097" s="243"/>
      <c r="AF1097" s="243"/>
      <c r="AG1097" s="243"/>
      <c r="AH1097" s="243"/>
      <c r="AI1097" s="243"/>
      <c r="AJ1097" s="243"/>
      <c r="AK1097" s="246"/>
      <c r="AL1097" s="246"/>
      <c r="AM1097" s="248"/>
      <c r="AN1097" s="77"/>
      <c r="AO1097" s="562" t="str">
        <f t="shared" si="132"/>
        <v xml:space="preserve"> </v>
      </c>
      <c r="AP1097" s="562" t="str">
        <f t="shared" si="134"/>
        <v xml:space="preserve"> </v>
      </c>
      <c r="AQ1097" s="562" t="str">
        <f t="shared" si="135"/>
        <v xml:space="preserve"> </v>
      </c>
      <c r="AR1097" s="562" t="str">
        <f t="shared" si="136"/>
        <v xml:space="preserve"> </v>
      </c>
      <c r="AS1097" s="77"/>
      <c r="AT1097" s="360"/>
      <c r="AU1097" s="360"/>
      <c r="AV1097" s="359"/>
      <c r="AW1097" s="360"/>
      <c r="AX1097" s="359"/>
      <c r="AY1097" s="359"/>
      <c r="AZ1097" s="241"/>
      <c r="BA1097" s="243"/>
      <c r="BB1097" s="243"/>
      <c r="BC1097" s="77"/>
      <c r="BD1097" s="243"/>
      <c r="BE1097" s="243"/>
      <c r="BF1097" s="243"/>
      <c r="BG1097" s="243"/>
      <c r="BH1097" s="243"/>
      <c r="BI1097" s="243"/>
      <c r="BJ1097" s="246"/>
      <c r="BK1097" s="246"/>
      <c r="BL1097" s="248"/>
      <c r="BM1097" s="77"/>
      <c r="BN1097" s="562" t="str">
        <f t="shared" si="133"/>
        <v xml:space="preserve"> </v>
      </c>
      <c r="BO1097" s="562" t="str">
        <f t="shared" si="137"/>
        <v xml:space="preserve"> </v>
      </c>
      <c r="BP1097" s="562" t="str">
        <f t="shared" si="138"/>
        <v xml:space="preserve"> </v>
      </c>
      <c r="BQ1097" s="562" t="str">
        <f t="shared" si="139"/>
        <v xml:space="preserve"> </v>
      </c>
      <c r="BR1097" s="77"/>
      <c r="BS1097" s="313"/>
    </row>
    <row r="1098" spans="1:71" s="86" customFormat="1" ht="12.75" x14ac:dyDescent="0.25">
      <c r="A1098" s="365"/>
      <c r="B1098" s="147">
        <f>Demography!B1099</f>
        <v>0</v>
      </c>
      <c r="C1098" s="147">
        <f>Demography!C1099</f>
        <v>0</v>
      </c>
      <c r="D1098" s="148">
        <f>Demography!D1099</f>
        <v>0</v>
      </c>
      <c r="E1098" s="81"/>
      <c r="F1098" s="238"/>
      <c r="G1098" s="150"/>
      <c r="H1098" s="414"/>
      <c r="I1098" s="256"/>
      <c r="J1098" s="240"/>
      <c r="K1098" s="261"/>
      <c r="L1098" s="261"/>
      <c r="M1098" s="261"/>
      <c r="N1098" s="256"/>
      <c r="O1098" s="247"/>
      <c r="P1098" s="81"/>
      <c r="Q1098" s="256"/>
      <c r="R1098" s="150"/>
      <c r="S1098" s="150"/>
      <c r="T1098" s="81"/>
      <c r="U1098" s="240"/>
      <c r="V1098" s="240"/>
      <c r="W1098" s="256"/>
      <c r="X1098" s="240"/>
      <c r="Y1098" s="256"/>
      <c r="Z1098" s="256"/>
      <c r="AA1098" s="256"/>
      <c r="AB1098" s="261"/>
      <c r="AC1098" s="261"/>
      <c r="AD1098" s="77"/>
      <c r="AE1098" s="261"/>
      <c r="AF1098" s="261"/>
      <c r="AG1098" s="261"/>
      <c r="AH1098" s="261"/>
      <c r="AI1098" s="261"/>
      <c r="AJ1098" s="261"/>
      <c r="AK1098" s="245"/>
      <c r="AL1098" s="245"/>
      <c r="AM1098" s="247"/>
      <c r="AN1098" s="77"/>
      <c r="AO1098" s="561" t="str">
        <f t="shared" si="132"/>
        <v xml:space="preserve"> </v>
      </c>
      <c r="AP1098" s="561" t="str">
        <f t="shared" si="134"/>
        <v xml:space="preserve"> </v>
      </c>
      <c r="AQ1098" s="561" t="str">
        <f t="shared" si="135"/>
        <v xml:space="preserve"> </v>
      </c>
      <c r="AR1098" s="561" t="str">
        <f t="shared" si="136"/>
        <v xml:space="preserve"> </v>
      </c>
      <c r="AS1098" s="77"/>
      <c r="AT1098" s="240"/>
      <c r="AU1098" s="240"/>
      <c r="AV1098" s="256"/>
      <c r="AW1098" s="240"/>
      <c r="AX1098" s="256"/>
      <c r="AY1098" s="256"/>
      <c r="AZ1098" s="256"/>
      <c r="BA1098" s="261"/>
      <c r="BB1098" s="261"/>
      <c r="BC1098" s="77"/>
      <c r="BD1098" s="261"/>
      <c r="BE1098" s="261"/>
      <c r="BF1098" s="261"/>
      <c r="BG1098" s="261"/>
      <c r="BH1098" s="261"/>
      <c r="BI1098" s="261"/>
      <c r="BJ1098" s="245"/>
      <c r="BK1098" s="245"/>
      <c r="BL1098" s="247"/>
      <c r="BM1098" s="77"/>
      <c r="BN1098" s="561" t="str">
        <f t="shared" si="133"/>
        <v xml:space="preserve"> </v>
      </c>
      <c r="BO1098" s="561" t="str">
        <f t="shared" si="137"/>
        <v xml:space="preserve"> </v>
      </c>
      <c r="BP1098" s="561" t="str">
        <f t="shared" si="138"/>
        <v xml:space="preserve"> </v>
      </c>
      <c r="BQ1098" s="561" t="str">
        <f t="shared" si="139"/>
        <v xml:space="preserve"> </v>
      </c>
      <c r="BR1098" s="77"/>
      <c r="BS1098" s="145"/>
    </row>
    <row r="1099" spans="1:71" s="86" customFormat="1" ht="12.75" x14ac:dyDescent="0.25">
      <c r="A1099" s="365"/>
      <c r="B1099" s="361">
        <f>Demography!B1100</f>
        <v>0</v>
      </c>
      <c r="C1099" s="361">
        <f>Demography!C1100</f>
        <v>0</v>
      </c>
      <c r="D1099" s="362">
        <f>Demography!D1100</f>
        <v>0</v>
      </c>
      <c r="E1099" s="81"/>
      <c r="F1099" s="415"/>
      <c r="G1099" s="416"/>
      <c r="H1099" s="417"/>
      <c r="I1099" s="241"/>
      <c r="J1099" s="242"/>
      <c r="K1099" s="243"/>
      <c r="L1099" s="243"/>
      <c r="M1099" s="243"/>
      <c r="N1099" s="241"/>
      <c r="O1099" s="248"/>
      <c r="P1099" s="81"/>
      <c r="Q1099" s="241"/>
      <c r="R1099" s="416"/>
      <c r="S1099" s="416"/>
      <c r="T1099" s="81"/>
      <c r="U1099" s="242"/>
      <c r="V1099" s="242"/>
      <c r="W1099" s="241"/>
      <c r="X1099" s="242"/>
      <c r="Y1099" s="241"/>
      <c r="Z1099" s="241"/>
      <c r="AA1099" s="241"/>
      <c r="AB1099" s="243"/>
      <c r="AC1099" s="243"/>
      <c r="AD1099" s="77"/>
      <c r="AE1099" s="243"/>
      <c r="AF1099" s="243"/>
      <c r="AG1099" s="243"/>
      <c r="AH1099" s="243"/>
      <c r="AI1099" s="243"/>
      <c r="AJ1099" s="243"/>
      <c r="AK1099" s="246"/>
      <c r="AL1099" s="246"/>
      <c r="AM1099" s="248"/>
      <c r="AN1099" s="77"/>
      <c r="AO1099" s="562" t="str">
        <f t="shared" si="132"/>
        <v xml:space="preserve"> </v>
      </c>
      <c r="AP1099" s="562" t="str">
        <f t="shared" si="134"/>
        <v xml:space="preserve"> </v>
      </c>
      <c r="AQ1099" s="562" t="str">
        <f t="shared" si="135"/>
        <v xml:space="preserve"> </v>
      </c>
      <c r="AR1099" s="562" t="str">
        <f t="shared" si="136"/>
        <v xml:space="preserve"> </v>
      </c>
      <c r="AS1099" s="77"/>
      <c r="AT1099" s="360"/>
      <c r="AU1099" s="360"/>
      <c r="AV1099" s="359"/>
      <c r="AW1099" s="360"/>
      <c r="AX1099" s="359"/>
      <c r="AY1099" s="359"/>
      <c r="AZ1099" s="241"/>
      <c r="BA1099" s="243"/>
      <c r="BB1099" s="243"/>
      <c r="BC1099" s="77"/>
      <c r="BD1099" s="243"/>
      <c r="BE1099" s="243"/>
      <c r="BF1099" s="243"/>
      <c r="BG1099" s="243"/>
      <c r="BH1099" s="243"/>
      <c r="BI1099" s="243"/>
      <c r="BJ1099" s="246"/>
      <c r="BK1099" s="246"/>
      <c r="BL1099" s="248"/>
      <c r="BM1099" s="77"/>
      <c r="BN1099" s="562" t="str">
        <f t="shared" si="133"/>
        <v xml:space="preserve"> </v>
      </c>
      <c r="BO1099" s="562" t="str">
        <f t="shared" si="137"/>
        <v xml:space="preserve"> </v>
      </c>
      <c r="BP1099" s="562" t="str">
        <f t="shared" si="138"/>
        <v xml:space="preserve"> </v>
      </c>
      <c r="BQ1099" s="562" t="str">
        <f t="shared" si="139"/>
        <v xml:space="preserve"> </v>
      </c>
      <c r="BR1099" s="77"/>
      <c r="BS1099" s="313"/>
    </row>
    <row r="1100" spans="1:71" s="86" customFormat="1" ht="12.75" x14ac:dyDescent="0.25">
      <c r="A1100" s="365"/>
      <c r="B1100" s="147">
        <f>Demography!B1101</f>
        <v>0</v>
      </c>
      <c r="C1100" s="147">
        <f>Demography!C1101</f>
        <v>0</v>
      </c>
      <c r="D1100" s="148">
        <f>Demography!D1101</f>
        <v>0</v>
      </c>
      <c r="E1100" s="81"/>
      <c r="F1100" s="238"/>
      <c r="G1100" s="150"/>
      <c r="H1100" s="414"/>
      <c r="I1100" s="256"/>
      <c r="J1100" s="240"/>
      <c r="K1100" s="261"/>
      <c r="L1100" s="261"/>
      <c r="M1100" s="261"/>
      <c r="N1100" s="256"/>
      <c r="O1100" s="247"/>
      <c r="P1100" s="81"/>
      <c r="Q1100" s="256"/>
      <c r="R1100" s="150"/>
      <c r="S1100" s="150"/>
      <c r="T1100" s="81"/>
      <c r="U1100" s="240"/>
      <c r="V1100" s="240"/>
      <c r="W1100" s="256"/>
      <c r="X1100" s="240"/>
      <c r="Y1100" s="256"/>
      <c r="Z1100" s="256"/>
      <c r="AA1100" s="256"/>
      <c r="AB1100" s="261"/>
      <c r="AC1100" s="261"/>
      <c r="AD1100" s="77"/>
      <c r="AE1100" s="261"/>
      <c r="AF1100" s="261"/>
      <c r="AG1100" s="261"/>
      <c r="AH1100" s="261"/>
      <c r="AI1100" s="261"/>
      <c r="AJ1100" s="261"/>
      <c r="AK1100" s="245"/>
      <c r="AL1100" s="245"/>
      <c r="AM1100" s="247"/>
      <c r="AN1100" s="77"/>
      <c r="AO1100" s="561" t="str">
        <f t="shared" si="132"/>
        <v xml:space="preserve"> </v>
      </c>
      <c r="AP1100" s="561" t="str">
        <f t="shared" si="134"/>
        <v xml:space="preserve"> </v>
      </c>
      <c r="AQ1100" s="561" t="str">
        <f t="shared" si="135"/>
        <v xml:space="preserve"> </v>
      </c>
      <c r="AR1100" s="561" t="str">
        <f t="shared" si="136"/>
        <v xml:space="preserve"> </v>
      </c>
      <c r="AS1100" s="77"/>
      <c r="AT1100" s="240"/>
      <c r="AU1100" s="240"/>
      <c r="AV1100" s="256"/>
      <c r="AW1100" s="240"/>
      <c r="AX1100" s="256"/>
      <c r="AY1100" s="256"/>
      <c r="AZ1100" s="256"/>
      <c r="BA1100" s="261"/>
      <c r="BB1100" s="261"/>
      <c r="BC1100" s="77"/>
      <c r="BD1100" s="261"/>
      <c r="BE1100" s="261"/>
      <c r="BF1100" s="261"/>
      <c r="BG1100" s="261"/>
      <c r="BH1100" s="261"/>
      <c r="BI1100" s="261"/>
      <c r="BJ1100" s="245"/>
      <c r="BK1100" s="245"/>
      <c r="BL1100" s="247"/>
      <c r="BM1100" s="77"/>
      <c r="BN1100" s="561" t="str">
        <f t="shared" si="133"/>
        <v xml:space="preserve"> </v>
      </c>
      <c r="BO1100" s="561" t="str">
        <f t="shared" si="137"/>
        <v xml:space="preserve"> </v>
      </c>
      <c r="BP1100" s="561" t="str">
        <f t="shared" si="138"/>
        <v xml:space="preserve"> </v>
      </c>
      <c r="BQ1100" s="561" t="str">
        <f t="shared" si="139"/>
        <v xml:space="preserve"> </v>
      </c>
      <c r="BR1100" s="77"/>
      <c r="BS1100" s="145"/>
    </row>
    <row r="1101" spans="1:71" s="86" customFormat="1" ht="12.75" x14ac:dyDescent="0.25">
      <c r="A1101" s="365"/>
      <c r="B1101" s="361">
        <f>Demography!B1102</f>
        <v>0</v>
      </c>
      <c r="C1101" s="361">
        <f>Demography!C1102</f>
        <v>0</v>
      </c>
      <c r="D1101" s="362">
        <f>Demography!D1102</f>
        <v>0</v>
      </c>
      <c r="E1101" s="81"/>
      <c r="F1101" s="415"/>
      <c r="G1101" s="416"/>
      <c r="H1101" s="417"/>
      <c r="I1101" s="241"/>
      <c r="J1101" s="242"/>
      <c r="K1101" s="243"/>
      <c r="L1101" s="243"/>
      <c r="M1101" s="243"/>
      <c r="N1101" s="241"/>
      <c r="O1101" s="248"/>
      <c r="P1101" s="81"/>
      <c r="Q1101" s="241"/>
      <c r="R1101" s="416"/>
      <c r="S1101" s="416"/>
      <c r="T1101" s="81"/>
      <c r="U1101" s="242"/>
      <c r="V1101" s="242"/>
      <c r="W1101" s="241"/>
      <c r="X1101" s="242"/>
      <c r="Y1101" s="241"/>
      <c r="Z1101" s="241"/>
      <c r="AA1101" s="241"/>
      <c r="AB1101" s="243"/>
      <c r="AC1101" s="243"/>
      <c r="AD1101" s="77"/>
      <c r="AE1101" s="243"/>
      <c r="AF1101" s="243"/>
      <c r="AG1101" s="243"/>
      <c r="AH1101" s="243"/>
      <c r="AI1101" s="243"/>
      <c r="AJ1101" s="243"/>
      <c r="AK1101" s="246"/>
      <c r="AL1101" s="246"/>
      <c r="AM1101" s="248"/>
      <c r="AN1101" s="77"/>
      <c r="AO1101" s="562" t="str">
        <f t="shared" si="132"/>
        <v xml:space="preserve"> </v>
      </c>
      <c r="AP1101" s="562" t="str">
        <f t="shared" si="134"/>
        <v xml:space="preserve"> </v>
      </c>
      <c r="AQ1101" s="562" t="str">
        <f t="shared" si="135"/>
        <v xml:space="preserve"> </v>
      </c>
      <c r="AR1101" s="562" t="str">
        <f t="shared" si="136"/>
        <v xml:space="preserve"> </v>
      </c>
      <c r="AS1101" s="77"/>
      <c r="AT1101" s="360"/>
      <c r="AU1101" s="360"/>
      <c r="AV1101" s="359"/>
      <c r="AW1101" s="360"/>
      <c r="AX1101" s="359"/>
      <c r="AY1101" s="359"/>
      <c r="AZ1101" s="241"/>
      <c r="BA1101" s="243"/>
      <c r="BB1101" s="243"/>
      <c r="BC1101" s="77"/>
      <c r="BD1101" s="243"/>
      <c r="BE1101" s="243"/>
      <c r="BF1101" s="243"/>
      <c r="BG1101" s="243"/>
      <c r="BH1101" s="243"/>
      <c r="BI1101" s="243"/>
      <c r="BJ1101" s="246"/>
      <c r="BK1101" s="246"/>
      <c r="BL1101" s="248"/>
      <c r="BM1101" s="77"/>
      <c r="BN1101" s="562" t="str">
        <f t="shared" si="133"/>
        <v xml:space="preserve"> </v>
      </c>
      <c r="BO1101" s="562" t="str">
        <f t="shared" si="137"/>
        <v xml:space="preserve"> </v>
      </c>
      <c r="BP1101" s="562" t="str">
        <f t="shared" si="138"/>
        <v xml:space="preserve"> </v>
      </c>
      <c r="BQ1101" s="562" t="str">
        <f t="shared" si="139"/>
        <v xml:space="preserve"> </v>
      </c>
      <c r="BR1101" s="77"/>
      <c r="BS1101" s="313"/>
    </row>
    <row r="1102" spans="1:71" s="86" customFormat="1" ht="12.75" x14ac:dyDescent="0.25">
      <c r="A1102" s="365"/>
      <c r="B1102" s="147">
        <f>Demography!B1103</f>
        <v>0</v>
      </c>
      <c r="C1102" s="147">
        <f>Demography!C1103</f>
        <v>0</v>
      </c>
      <c r="D1102" s="148">
        <f>Demography!D1103</f>
        <v>0</v>
      </c>
      <c r="E1102" s="81"/>
      <c r="F1102" s="238"/>
      <c r="G1102" s="150"/>
      <c r="H1102" s="414"/>
      <c r="I1102" s="256"/>
      <c r="J1102" s="240"/>
      <c r="K1102" s="261"/>
      <c r="L1102" s="261"/>
      <c r="M1102" s="261"/>
      <c r="N1102" s="256"/>
      <c r="O1102" s="247"/>
      <c r="P1102" s="81"/>
      <c r="Q1102" s="256"/>
      <c r="R1102" s="150"/>
      <c r="S1102" s="150"/>
      <c r="T1102" s="81"/>
      <c r="U1102" s="240"/>
      <c r="V1102" s="240"/>
      <c r="W1102" s="256"/>
      <c r="X1102" s="240"/>
      <c r="Y1102" s="256"/>
      <c r="Z1102" s="256"/>
      <c r="AA1102" s="256"/>
      <c r="AB1102" s="261"/>
      <c r="AC1102" s="261"/>
      <c r="AD1102" s="77"/>
      <c r="AE1102" s="261"/>
      <c r="AF1102" s="261"/>
      <c r="AG1102" s="261"/>
      <c r="AH1102" s="261"/>
      <c r="AI1102" s="261"/>
      <c r="AJ1102" s="261"/>
      <c r="AK1102" s="245"/>
      <c r="AL1102" s="245"/>
      <c r="AM1102" s="247"/>
      <c r="AN1102" s="77"/>
      <c r="AO1102" s="561" t="str">
        <f t="shared" si="132"/>
        <v xml:space="preserve"> </v>
      </c>
      <c r="AP1102" s="561" t="str">
        <f t="shared" si="134"/>
        <v xml:space="preserve"> </v>
      </c>
      <c r="AQ1102" s="561" t="str">
        <f t="shared" si="135"/>
        <v xml:space="preserve"> </v>
      </c>
      <c r="AR1102" s="561" t="str">
        <f t="shared" si="136"/>
        <v xml:space="preserve"> </v>
      </c>
      <c r="AS1102" s="77"/>
      <c r="AT1102" s="240"/>
      <c r="AU1102" s="240"/>
      <c r="AV1102" s="256"/>
      <c r="AW1102" s="240"/>
      <c r="AX1102" s="256"/>
      <c r="AY1102" s="256"/>
      <c r="AZ1102" s="256"/>
      <c r="BA1102" s="261"/>
      <c r="BB1102" s="261"/>
      <c r="BC1102" s="77"/>
      <c r="BD1102" s="261"/>
      <c r="BE1102" s="261"/>
      <c r="BF1102" s="261"/>
      <c r="BG1102" s="261"/>
      <c r="BH1102" s="261"/>
      <c r="BI1102" s="261"/>
      <c r="BJ1102" s="245"/>
      <c r="BK1102" s="245"/>
      <c r="BL1102" s="247"/>
      <c r="BM1102" s="77"/>
      <c r="BN1102" s="561" t="str">
        <f t="shared" si="133"/>
        <v xml:space="preserve"> </v>
      </c>
      <c r="BO1102" s="561" t="str">
        <f t="shared" si="137"/>
        <v xml:space="preserve"> </v>
      </c>
      <c r="BP1102" s="561" t="str">
        <f t="shared" si="138"/>
        <v xml:space="preserve"> </v>
      </c>
      <c r="BQ1102" s="561" t="str">
        <f t="shared" si="139"/>
        <v xml:space="preserve"> </v>
      </c>
      <c r="BR1102" s="77"/>
      <c r="BS1102" s="145"/>
    </row>
    <row r="1103" spans="1:71" s="86" customFormat="1" ht="12.75" x14ac:dyDescent="0.25">
      <c r="A1103" s="365"/>
      <c r="B1103" s="361">
        <f>Demography!B1104</f>
        <v>0</v>
      </c>
      <c r="C1103" s="361">
        <f>Demography!C1104</f>
        <v>0</v>
      </c>
      <c r="D1103" s="362">
        <f>Demography!D1104</f>
        <v>0</v>
      </c>
      <c r="E1103" s="81"/>
      <c r="F1103" s="415"/>
      <c r="G1103" s="416"/>
      <c r="H1103" s="417"/>
      <c r="I1103" s="241"/>
      <c r="J1103" s="242"/>
      <c r="K1103" s="243"/>
      <c r="L1103" s="243"/>
      <c r="M1103" s="243"/>
      <c r="N1103" s="241"/>
      <c r="O1103" s="248"/>
      <c r="P1103" s="81"/>
      <c r="Q1103" s="241"/>
      <c r="R1103" s="416"/>
      <c r="S1103" s="416"/>
      <c r="T1103" s="81"/>
      <c r="U1103" s="242"/>
      <c r="V1103" s="242"/>
      <c r="W1103" s="241"/>
      <c r="X1103" s="242"/>
      <c r="Y1103" s="241"/>
      <c r="Z1103" s="241"/>
      <c r="AA1103" s="241"/>
      <c r="AB1103" s="243"/>
      <c r="AC1103" s="243"/>
      <c r="AD1103" s="77"/>
      <c r="AE1103" s="243"/>
      <c r="AF1103" s="243"/>
      <c r="AG1103" s="243"/>
      <c r="AH1103" s="243"/>
      <c r="AI1103" s="243"/>
      <c r="AJ1103" s="243"/>
      <c r="AK1103" s="246"/>
      <c r="AL1103" s="246"/>
      <c r="AM1103" s="248"/>
      <c r="AN1103" s="77"/>
      <c r="AO1103" s="562" t="str">
        <f t="shared" si="132"/>
        <v xml:space="preserve"> </v>
      </c>
      <c r="AP1103" s="562" t="str">
        <f t="shared" si="134"/>
        <v xml:space="preserve"> </v>
      </c>
      <c r="AQ1103" s="562" t="str">
        <f t="shared" si="135"/>
        <v xml:space="preserve"> </v>
      </c>
      <c r="AR1103" s="562" t="str">
        <f t="shared" si="136"/>
        <v xml:space="preserve"> </v>
      </c>
      <c r="AS1103" s="77"/>
      <c r="AT1103" s="360"/>
      <c r="AU1103" s="360"/>
      <c r="AV1103" s="359"/>
      <c r="AW1103" s="360"/>
      <c r="AX1103" s="359"/>
      <c r="AY1103" s="359"/>
      <c r="AZ1103" s="241"/>
      <c r="BA1103" s="243"/>
      <c r="BB1103" s="243"/>
      <c r="BC1103" s="77"/>
      <c r="BD1103" s="243"/>
      <c r="BE1103" s="243"/>
      <c r="BF1103" s="243"/>
      <c r="BG1103" s="243"/>
      <c r="BH1103" s="243"/>
      <c r="BI1103" s="243"/>
      <c r="BJ1103" s="246"/>
      <c r="BK1103" s="246"/>
      <c r="BL1103" s="248"/>
      <c r="BM1103" s="77"/>
      <c r="BN1103" s="562" t="str">
        <f t="shared" si="133"/>
        <v xml:space="preserve"> </v>
      </c>
      <c r="BO1103" s="562" t="str">
        <f t="shared" si="137"/>
        <v xml:space="preserve"> </v>
      </c>
      <c r="BP1103" s="562" t="str">
        <f t="shared" si="138"/>
        <v xml:space="preserve"> </v>
      </c>
      <c r="BQ1103" s="562" t="str">
        <f t="shared" si="139"/>
        <v xml:space="preserve"> </v>
      </c>
      <c r="BR1103" s="77"/>
      <c r="BS1103" s="313"/>
    </row>
    <row r="1104" spans="1:71" s="86" customFormat="1" ht="12.75" x14ac:dyDescent="0.25">
      <c r="A1104" s="365"/>
      <c r="B1104" s="147">
        <f>Demography!B1105</f>
        <v>0</v>
      </c>
      <c r="C1104" s="147">
        <f>Demography!C1105</f>
        <v>0</v>
      </c>
      <c r="D1104" s="148">
        <f>Demography!D1105</f>
        <v>0</v>
      </c>
      <c r="E1104" s="81"/>
      <c r="F1104" s="238"/>
      <c r="G1104" s="150"/>
      <c r="H1104" s="414"/>
      <c r="I1104" s="256"/>
      <c r="J1104" s="240"/>
      <c r="K1104" s="261"/>
      <c r="L1104" s="261"/>
      <c r="M1104" s="261"/>
      <c r="N1104" s="256"/>
      <c r="O1104" s="247"/>
      <c r="P1104" s="81"/>
      <c r="Q1104" s="256"/>
      <c r="R1104" s="150"/>
      <c r="S1104" s="150"/>
      <c r="T1104" s="81"/>
      <c r="U1104" s="240"/>
      <c r="V1104" s="240"/>
      <c r="W1104" s="256"/>
      <c r="X1104" s="240"/>
      <c r="Y1104" s="256"/>
      <c r="Z1104" s="256"/>
      <c r="AA1104" s="256"/>
      <c r="AB1104" s="261"/>
      <c r="AC1104" s="261"/>
      <c r="AD1104" s="77"/>
      <c r="AE1104" s="261"/>
      <c r="AF1104" s="261"/>
      <c r="AG1104" s="261"/>
      <c r="AH1104" s="261"/>
      <c r="AI1104" s="261"/>
      <c r="AJ1104" s="261"/>
      <c r="AK1104" s="245"/>
      <c r="AL1104" s="245"/>
      <c r="AM1104" s="247"/>
      <c r="AN1104" s="77"/>
      <c r="AO1104" s="561" t="str">
        <f t="shared" si="132"/>
        <v xml:space="preserve"> </v>
      </c>
      <c r="AP1104" s="561" t="str">
        <f t="shared" si="134"/>
        <v xml:space="preserve"> </v>
      </c>
      <c r="AQ1104" s="561" t="str">
        <f t="shared" si="135"/>
        <v xml:space="preserve"> </v>
      </c>
      <c r="AR1104" s="561" t="str">
        <f t="shared" si="136"/>
        <v xml:space="preserve"> </v>
      </c>
      <c r="AS1104" s="77"/>
      <c r="AT1104" s="240"/>
      <c r="AU1104" s="240"/>
      <c r="AV1104" s="256"/>
      <c r="AW1104" s="240"/>
      <c r="AX1104" s="256"/>
      <c r="AY1104" s="256"/>
      <c r="AZ1104" s="256"/>
      <c r="BA1104" s="261"/>
      <c r="BB1104" s="261"/>
      <c r="BC1104" s="77"/>
      <c r="BD1104" s="261"/>
      <c r="BE1104" s="261"/>
      <c r="BF1104" s="261"/>
      <c r="BG1104" s="261"/>
      <c r="BH1104" s="261"/>
      <c r="BI1104" s="261"/>
      <c r="BJ1104" s="245"/>
      <c r="BK1104" s="245"/>
      <c r="BL1104" s="247"/>
      <c r="BM1104" s="77"/>
      <c r="BN1104" s="561" t="str">
        <f t="shared" si="133"/>
        <v xml:space="preserve"> </v>
      </c>
      <c r="BO1104" s="561" t="str">
        <f t="shared" si="137"/>
        <v xml:space="preserve"> </v>
      </c>
      <c r="BP1104" s="561" t="str">
        <f t="shared" si="138"/>
        <v xml:space="preserve"> </v>
      </c>
      <c r="BQ1104" s="561" t="str">
        <f t="shared" si="139"/>
        <v xml:space="preserve"> </v>
      </c>
      <c r="BR1104" s="77"/>
      <c r="BS1104" s="145"/>
    </row>
    <row r="1105" spans="1:71" s="86" customFormat="1" ht="12.75" x14ac:dyDescent="0.25">
      <c r="A1105" s="365"/>
      <c r="B1105" s="361">
        <f>Demography!B1106</f>
        <v>0</v>
      </c>
      <c r="C1105" s="361">
        <f>Demography!C1106</f>
        <v>0</v>
      </c>
      <c r="D1105" s="362">
        <f>Demography!D1106</f>
        <v>0</v>
      </c>
      <c r="E1105" s="81"/>
      <c r="F1105" s="415"/>
      <c r="G1105" s="416"/>
      <c r="H1105" s="417"/>
      <c r="I1105" s="241"/>
      <c r="J1105" s="242"/>
      <c r="K1105" s="243"/>
      <c r="L1105" s="243"/>
      <c r="M1105" s="243"/>
      <c r="N1105" s="241"/>
      <c r="O1105" s="248"/>
      <c r="P1105" s="81"/>
      <c r="Q1105" s="241"/>
      <c r="R1105" s="416"/>
      <c r="S1105" s="416"/>
      <c r="T1105" s="81"/>
      <c r="U1105" s="242"/>
      <c r="V1105" s="242"/>
      <c r="W1105" s="241"/>
      <c r="X1105" s="242"/>
      <c r="Y1105" s="241"/>
      <c r="Z1105" s="241"/>
      <c r="AA1105" s="241"/>
      <c r="AB1105" s="243"/>
      <c r="AC1105" s="243"/>
      <c r="AD1105" s="77"/>
      <c r="AE1105" s="243"/>
      <c r="AF1105" s="243"/>
      <c r="AG1105" s="243"/>
      <c r="AH1105" s="243"/>
      <c r="AI1105" s="243"/>
      <c r="AJ1105" s="243"/>
      <c r="AK1105" s="246"/>
      <c r="AL1105" s="246"/>
      <c r="AM1105" s="248"/>
      <c r="AN1105" s="77"/>
      <c r="AO1105" s="562" t="str">
        <f t="shared" si="132"/>
        <v xml:space="preserve"> </v>
      </c>
      <c r="AP1105" s="562" t="str">
        <f t="shared" si="134"/>
        <v xml:space="preserve"> </v>
      </c>
      <c r="AQ1105" s="562" t="str">
        <f t="shared" si="135"/>
        <v xml:space="preserve"> </v>
      </c>
      <c r="AR1105" s="562" t="str">
        <f t="shared" si="136"/>
        <v xml:space="preserve"> </v>
      </c>
      <c r="AS1105" s="77"/>
      <c r="AT1105" s="360"/>
      <c r="AU1105" s="360"/>
      <c r="AV1105" s="359"/>
      <c r="AW1105" s="360"/>
      <c r="AX1105" s="359"/>
      <c r="AY1105" s="359"/>
      <c r="AZ1105" s="241"/>
      <c r="BA1105" s="243"/>
      <c r="BB1105" s="243"/>
      <c r="BC1105" s="77"/>
      <c r="BD1105" s="243"/>
      <c r="BE1105" s="243"/>
      <c r="BF1105" s="243"/>
      <c r="BG1105" s="243"/>
      <c r="BH1105" s="243"/>
      <c r="BI1105" s="243"/>
      <c r="BJ1105" s="246"/>
      <c r="BK1105" s="246"/>
      <c r="BL1105" s="248"/>
      <c r="BM1105" s="77"/>
      <c r="BN1105" s="562" t="str">
        <f t="shared" si="133"/>
        <v xml:space="preserve"> </v>
      </c>
      <c r="BO1105" s="562" t="str">
        <f t="shared" si="137"/>
        <v xml:space="preserve"> </v>
      </c>
      <c r="BP1105" s="562" t="str">
        <f t="shared" si="138"/>
        <v xml:space="preserve"> </v>
      </c>
      <c r="BQ1105" s="562" t="str">
        <f t="shared" si="139"/>
        <v xml:space="preserve"> </v>
      </c>
      <c r="BR1105" s="77"/>
      <c r="BS1105" s="313"/>
    </row>
    <row r="1106" spans="1:71" s="86" customFormat="1" ht="12.75" x14ac:dyDescent="0.25">
      <c r="A1106" s="365"/>
      <c r="B1106" s="147">
        <f>Demography!B1107</f>
        <v>0</v>
      </c>
      <c r="C1106" s="147">
        <f>Demography!C1107</f>
        <v>0</v>
      </c>
      <c r="D1106" s="148">
        <f>Demography!D1107</f>
        <v>0</v>
      </c>
      <c r="E1106" s="81"/>
      <c r="F1106" s="238"/>
      <c r="G1106" s="150"/>
      <c r="H1106" s="414"/>
      <c r="I1106" s="256"/>
      <c r="J1106" s="240"/>
      <c r="K1106" s="261"/>
      <c r="L1106" s="261"/>
      <c r="M1106" s="261"/>
      <c r="N1106" s="256"/>
      <c r="O1106" s="247"/>
      <c r="P1106" s="81"/>
      <c r="Q1106" s="256"/>
      <c r="R1106" s="150"/>
      <c r="S1106" s="150"/>
      <c r="T1106" s="81"/>
      <c r="U1106" s="240"/>
      <c r="V1106" s="240"/>
      <c r="W1106" s="256"/>
      <c r="X1106" s="240"/>
      <c r="Y1106" s="256"/>
      <c r="Z1106" s="256"/>
      <c r="AA1106" s="256"/>
      <c r="AB1106" s="261"/>
      <c r="AC1106" s="261"/>
      <c r="AD1106" s="77"/>
      <c r="AE1106" s="261"/>
      <c r="AF1106" s="261"/>
      <c r="AG1106" s="261"/>
      <c r="AH1106" s="261"/>
      <c r="AI1106" s="261"/>
      <c r="AJ1106" s="261"/>
      <c r="AK1106" s="245"/>
      <c r="AL1106" s="245"/>
      <c r="AM1106" s="247"/>
      <c r="AN1106" s="77"/>
      <c r="AO1106" s="561" t="str">
        <f t="shared" ref="AO1106:AO1115" si="140">IF(Z1106=0," ",AE1106/AB1106)</f>
        <v xml:space="preserve"> </v>
      </c>
      <c r="AP1106" s="561" t="str">
        <f t="shared" si="134"/>
        <v xml:space="preserve"> </v>
      </c>
      <c r="AQ1106" s="561" t="str">
        <f t="shared" si="135"/>
        <v xml:space="preserve"> </v>
      </c>
      <c r="AR1106" s="561" t="str">
        <f t="shared" si="136"/>
        <v xml:space="preserve"> </v>
      </c>
      <c r="AS1106" s="77"/>
      <c r="AT1106" s="240"/>
      <c r="AU1106" s="240"/>
      <c r="AV1106" s="256"/>
      <c r="AW1106" s="240"/>
      <c r="AX1106" s="256"/>
      <c r="AY1106" s="256"/>
      <c r="AZ1106" s="256"/>
      <c r="BA1106" s="261"/>
      <c r="BB1106" s="261"/>
      <c r="BC1106" s="77"/>
      <c r="BD1106" s="261"/>
      <c r="BE1106" s="261"/>
      <c r="BF1106" s="261"/>
      <c r="BG1106" s="261"/>
      <c r="BH1106" s="261"/>
      <c r="BI1106" s="261"/>
      <c r="BJ1106" s="245"/>
      <c r="BK1106" s="245"/>
      <c r="BL1106" s="247"/>
      <c r="BM1106" s="77"/>
      <c r="BN1106" s="561" t="str">
        <f t="shared" ref="BN1106:BN1115" si="141">IF(AY1106=0," ",BD1106/BA1106)</f>
        <v xml:space="preserve"> </v>
      </c>
      <c r="BO1106" s="561" t="str">
        <f t="shared" si="137"/>
        <v xml:space="preserve"> </v>
      </c>
      <c r="BP1106" s="561" t="str">
        <f t="shared" si="138"/>
        <v xml:space="preserve"> </v>
      </c>
      <c r="BQ1106" s="561" t="str">
        <f t="shared" si="139"/>
        <v xml:space="preserve"> </v>
      </c>
      <c r="BR1106" s="77"/>
      <c r="BS1106" s="145"/>
    </row>
    <row r="1107" spans="1:71" s="86" customFormat="1" ht="12.75" x14ac:dyDescent="0.25">
      <c r="A1107" s="365"/>
      <c r="B1107" s="361">
        <f>Demography!B1108</f>
        <v>0</v>
      </c>
      <c r="C1107" s="361">
        <f>Demography!C1108</f>
        <v>0</v>
      </c>
      <c r="D1107" s="362">
        <f>Demography!D1108</f>
        <v>0</v>
      </c>
      <c r="E1107" s="81"/>
      <c r="F1107" s="415"/>
      <c r="G1107" s="416"/>
      <c r="H1107" s="417"/>
      <c r="I1107" s="241"/>
      <c r="J1107" s="242"/>
      <c r="K1107" s="243"/>
      <c r="L1107" s="243"/>
      <c r="M1107" s="243"/>
      <c r="N1107" s="241"/>
      <c r="O1107" s="248"/>
      <c r="P1107" s="81"/>
      <c r="Q1107" s="241"/>
      <c r="R1107" s="416"/>
      <c r="S1107" s="416"/>
      <c r="T1107" s="81"/>
      <c r="U1107" s="242"/>
      <c r="V1107" s="242"/>
      <c r="W1107" s="241"/>
      <c r="X1107" s="242"/>
      <c r="Y1107" s="241"/>
      <c r="Z1107" s="241"/>
      <c r="AA1107" s="241"/>
      <c r="AB1107" s="243"/>
      <c r="AC1107" s="243"/>
      <c r="AD1107" s="77"/>
      <c r="AE1107" s="243"/>
      <c r="AF1107" s="243"/>
      <c r="AG1107" s="243"/>
      <c r="AH1107" s="243"/>
      <c r="AI1107" s="243"/>
      <c r="AJ1107" s="243"/>
      <c r="AK1107" s="246"/>
      <c r="AL1107" s="246"/>
      <c r="AM1107" s="248"/>
      <c r="AN1107" s="77"/>
      <c r="AO1107" s="562" t="str">
        <f t="shared" si="140"/>
        <v xml:space="preserve"> </v>
      </c>
      <c r="AP1107" s="562" t="str">
        <f t="shared" ref="AP1107:AP1115" si="142">IF(OR(Z1107=0,K1107=0)," ",AE1107/K1107)</f>
        <v xml:space="preserve"> </v>
      </c>
      <c r="AQ1107" s="562" t="str">
        <f t="shared" ref="AQ1107:AQ1115" si="143">IF(OR(Z1107&gt;5, Z1107&lt;1)," ",AF1107/AC1107)</f>
        <v xml:space="preserve"> </v>
      </c>
      <c r="AR1107" s="562" t="str">
        <f t="shared" ref="AR1107:AR1115" si="144">IF(OR(Z1107&gt;5, Z1107&lt;1,K1107=0)," ",AF1107/K1107)</f>
        <v xml:space="preserve"> </v>
      </c>
      <c r="AS1107" s="77"/>
      <c r="AT1107" s="360"/>
      <c r="AU1107" s="360"/>
      <c r="AV1107" s="359"/>
      <c r="AW1107" s="360"/>
      <c r="AX1107" s="359"/>
      <c r="AY1107" s="359"/>
      <c r="AZ1107" s="241"/>
      <c r="BA1107" s="243"/>
      <c r="BB1107" s="243"/>
      <c r="BC1107" s="77"/>
      <c r="BD1107" s="243"/>
      <c r="BE1107" s="243"/>
      <c r="BF1107" s="243"/>
      <c r="BG1107" s="243"/>
      <c r="BH1107" s="243"/>
      <c r="BI1107" s="243"/>
      <c r="BJ1107" s="246"/>
      <c r="BK1107" s="246"/>
      <c r="BL1107" s="248"/>
      <c r="BM1107" s="77"/>
      <c r="BN1107" s="562" t="str">
        <f t="shared" si="141"/>
        <v xml:space="preserve"> </v>
      </c>
      <c r="BO1107" s="562" t="str">
        <f t="shared" ref="BO1107:BO1115" si="145">IF(OR(AY1107=0,K1107=0)," ",BD1107/K1107)</f>
        <v xml:space="preserve"> </v>
      </c>
      <c r="BP1107" s="562" t="str">
        <f t="shared" ref="BP1107:BP1115" si="146">IF(OR(AY1107&gt;5, AY1107&lt;1)," ",BE1107/BB1107)</f>
        <v xml:space="preserve"> </v>
      </c>
      <c r="BQ1107" s="562" t="str">
        <f t="shared" ref="BQ1107:BQ1115" si="147">IF(OR(AY1107&gt;5, AY1107&lt;1,K1107=0)," ",BE1107/K1107)</f>
        <v xml:space="preserve"> </v>
      </c>
      <c r="BR1107" s="77"/>
      <c r="BS1107" s="313"/>
    </row>
    <row r="1108" spans="1:71" s="86" customFormat="1" ht="12.75" x14ac:dyDescent="0.25">
      <c r="A1108" s="365"/>
      <c r="B1108" s="147">
        <f>Demography!B1109</f>
        <v>0</v>
      </c>
      <c r="C1108" s="147">
        <f>Demography!C1109</f>
        <v>0</v>
      </c>
      <c r="D1108" s="148">
        <f>Demography!D1109</f>
        <v>0</v>
      </c>
      <c r="E1108" s="81"/>
      <c r="F1108" s="238"/>
      <c r="G1108" s="150"/>
      <c r="H1108" s="414"/>
      <c r="I1108" s="256"/>
      <c r="J1108" s="240"/>
      <c r="K1108" s="261"/>
      <c r="L1108" s="261"/>
      <c r="M1108" s="261"/>
      <c r="N1108" s="256"/>
      <c r="O1108" s="247"/>
      <c r="P1108" s="81"/>
      <c r="Q1108" s="256"/>
      <c r="R1108" s="150"/>
      <c r="S1108" s="150"/>
      <c r="T1108" s="81"/>
      <c r="U1108" s="240"/>
      <c r="V1108" s="240"/>
      <c r="W1108" s="256"/>
      <c r="X1108" s="240"/>
      <c r="Y1108" s="256"/>
      <c r="Z1108" s="256"/>
      <c r="AA1108" s="256"/>
      <c r="AB1108" s="261"/>
      <c r="AC1108" s="261"/>
      <c r="AD1108" s="77"/>
      <c r="AE1108" s="261"/>
      <c r="AF1108" s="261"/>
      <c r="AG1108" s="261"/>
      <c r="AH1108" s="261"/>
      <c r="AI1108" s="261"/>
      <c r="AJ1108" s="261"/>
      <c r="AK1108" s="245"/>
      <c r="AL1108" s="245"/>
      <c r="AM1108" s="247"/>
      <c r="AN1108" s="77"/>
      <c r="AO1108" s="561" t="str">
        <f t="shared" si="140"/>
        <v xml:space="preserve"> </v>
      </c>
      <c r="AP1108" s="561" t="str">
        <f t="shared" si="142"/>
        <v xml:space="preserve"> </v>
      </c>
      <c r="AQ1108" s="561" t="str">
        <f t="shared" si="143"/>
        <v xml:space="preserve"> </v>
      </c>
      <c r="AR1108" s="561" t="str">
        <f t="shared" si="144"/>
        <v xml:space="preserve"> </v>
      </c>
      <c r="AS1108" s="77"/>
      <c r="AT1108" s="240"/>
      <c r="AU1108" s="240"/>
      <c r="AV1108" s="256"/>
      <c r="AW1108" s="240"/>
      <c r="AX1108" s="256"/>
      <c r="AY1108" s="256"/>
      <c r="AZ1108" s="256"/>
      <c r="BA1108" s="261"/>
      <c r="BB1108" s="261"/>
      <c r="BC1108" s="77"/>
      <c r="BD1108" s="261"/>
      <c r="BE1108" s="261"/>
      <c r="BF1108" s="261"/>
      <c r="BG1108" s="261"/>
      <c r="BH1108" s="261"/>
      <c r="BI1108" s="261"/>
      <c r="BJ1108" s="245"/>
      <c r="BK1108" s="245"/>
      <c r="BL1108" s="247"/>
      <c r="BM1108" s="77"/>
      <c r="BN1108" s="561" t="str">
        <f t="shared" si="141"/>
        <v xml:space="preserve"> </v>
      </c>
      <c r="BO1108" s="561" t="str">
        <f t="shared" si="145"/>
        <v xml:space="preserve"> </v>
      </c>
      <c r="BP1108" s="561" t="str">
        <f t="shared" si="146"/>
        <v xml:space="preserve"> </v>
      </c>
      <c r="BQ1108" s="561" t="str">
        <f t="shared" si="147"/>
        <v xml:space="preserve"> </v>
      </c>
      <c r="BR1108" s="77"/>
      <c r="BS1108" s="145"/>
    </row>
    <row r="1109" spans="1:71" s="86" customFormat="1" ht="12.75" x14ac:dyDescent="0.25">
      <c r="A1109" s="365"/>
      <c r="B1109" s="361">
        <f>Demography!B1110</f>
        <v>0</v>
      </c>
      <c r="C1109" s="361">
        <f>Demography!C1110</f>
        <v>0</v>
      </c>
      <c r="D1109" s="362">
        <f>Demography!D1110</f>
        <v>0</v>
      </c>
      <c r="E1109" s="81"/>
      <c r="F1109" s="415"/>
      <c r="G1109" s="416"/>
      <c r="H1109" s="417"/>
      <c r="I1109" s="241"/>
      <c r="J1109" s="242"/>
      <c r="K1109" s="243"/>
      <c r="L1109" s="243"/>
      <c r="M1109" s="243"/>
      <c r="N1109" s="241"/>
      <c r="O1109" s="248"/>
      <c r="P1109" s="81"/>
      <c r="Q1109" s="241"/>
      <c r="R1109" s="416"/>
      <c r="S1109" s="416"/>
      <c r="T1109" s="81"/>
      <c r="U1109" s="242"/>
      <c r="V1109" s="242"/>
      <c r="W1109" s="241"/>
      <c r="X1109" s="242"/>
      <c r="Y1109" s="241"/>
      <c r="Z1109" s="241"/>
      <c r="AA1109" s="241"/>
      <c r="AB1109" s="243"/>
      <c r="AC1109" s="243"/>
      <c r="AD1109" s="77"/>
      <c r="AE1109" s="243"/>
      <c r="AF1109" s="243"/>
      <c r="AG1109" s="243"/>
      <c r="AH1109" s="243"/>
      <c r="AI1109" s="243"/>
      <c r="AJ1109" s="243"/>
      <c r="AK1109" s="246"/>
      <c r="AL1109" s="246"/>
      <c r="AM1109" s="248"/>
      <c r="AN1109" s="77"/>
      <c r="AO1109" s="562" t="str">
        <f t="shared" si="140"/>
        <v xml:space="preserve"> </v>
      </c>
      <c r="AP1109" s="562" t="str">
        <f t="shared" si="142"/>
        <v xml:space="preserve"> </v>
      </c>
      <c r="AQ1109" s="562" t="str">
        <f t="shared" si="143"/>
        <v xml:space="preserve"> </v>
      </c>
      <c r="AR1109" s="562" t="str">
        <f t="shared" si="144"/>
        <v xml:space="preserve"> </v>
      </c>
      <c r="AS1109" s="77"/>
      <c r="AT1109" s="360"/>
      <c r="AU1109" s="360"/>
      <c r="AV1109" s="359"/>
      <c r="AW1109" s="360"/>
      <c r="AX1109" s="359"/>
      <c r="AY1109" s="359"/>
      <c r="AZ1109" s="241"/>
      <c r="BA1109" s="243"/>
      <c r="BB1109" s="243"/>
      <c r="BC1109" s="77"/>
      <c r="BD1109" s="243"/>
      <c r="BE1109" s="243"/>
      <c r="BF1109" s="243"/>
      <c r="BG1109" s="243"/>
      <c r="BH1109" s="243"/>
      <c r="BI1109" s="243"/>
      <c r="BJ1109" s="246"/>
      <c r="BK1109" s="246"/>
      <c r="BL1109" s="248"/>
      <c r="BM1109" s="77"/>
      <c r="BN1109" s="562" t="str">
        <f t="shared" si="141"/>
        <v xml:space="preserve"> </v>
      </c>
      <c r="BO1109" s="562" t="str">
        <f t="shared" si="145"/>
        <v xml:space="preserve"> </v>
      </c>
      <c r="BP1109" s="562" t="str">
        <f t="shared" si="146"/>
        <v xml:space="preserve"> </v>
      </c>
      <c r="BQ1109" s="562" t="str">
        <f t="shared" si="147"/>
        <v xml:space="preserve"> </v>
      </c>
      <c r="BR1109" s="77"/>
      <c r="BS1109" s="313"/>
    </row>
    <row r="1110" spans="1:71" s="86" customFormat="1" ht="12.75" x14ac:dyDescent="0.25">
      <c r="A1110" s="365"/>
      <c r="B1110" s="147">
        <f>Demography!B1111</f>
        <v>0</v>
      </c>
      <c r="C1110" s="147">
        <f>Demography!C1111</f>
        <v>0</v>
      </c>
      <c r="D1110" s="148">
        <f>Demography!D1111</f>
        <v>0</v>
      </c>
      <c r="E1110" s="81"/>
      <c r="F1110" s="238"/>
      <c r="G1110" s="150"/>
      <c r="H1110" s="414"/>
      <c r="I1110" s="256"/>
      <c r="J1110" s="240"/>
      <c r="K1110" s="261"/>
      <c r="L1110" s="261"/>
      <c r="M1110" s="261"/>
      <c r="N1110" s="256"/>
      <c r="O1110" s="247"/>
      <c r="P1110" s="81"/>
      <c r="Q1110" s="256"/>
      <c r="R1110" s="150"/>
      <c r="S1110" s="150"/>
      <c r="T1110" s="81"/>
      <c r="U1110" s="240"/>
      <c r="V1110" s="240"/>
      <c r="W1110" s="256"/>
      <c r="X1110" s="240"/>
      <c r="Y1110" s="256"/>
      <c r="Z1110" s="256"/>
      <c r="AA1110" s="256"/>
      <c r="AB1110" s="261"/>
      <c r="AC1110" s="261"/>
      <c r="AD1110" s="77"/>
      <c r="AE1110" s="261"/>
      <c r="AF1110" s="261"/>
      <c r="AG1110" s="261"/>
      <c r="AH1110" s="261"/>
      <c r="AI1110" s="261"/>
      <c r="AJ1110" s="261"/>
      <c r="AK1110" s="245"/>
      <c r="AL1110" s="245"/>
      <c r="AM1110" s="247"/>
      <c r="AN1110" s="77"/>
      <c r="AO1110" s="561" t="str">
        <f t="shared" si="140"/>
        <v xml:space="preserve"> </v>
      </c>
      <c r="AP1110" s="561" t="str">
        <f t="shared" si="142"/>
        <v xml:space="preserve"> </v>
      </c>
      <c r="AQ1110" s="561" t="str">
        <f t="shared" si="143"/>
        <v xml:space="preserve"> </v>
      </c>
      <c r="AR1110" s="561" t="str">
        <f t="shared" si="144"/>
        <v xml:space="preserve"> </v>
      </c>
      <c r="AS1110" s="77"/>
      <c r="AT1110" s="240"/>
      <c r="AU1110" s="240"/>
      <c r="AV1110" s="256"/>
      <c r="AW1110" s="240"/>
      <c r="AX1110" s="256"/>
      <c r="AY1110" s="256"/>
      <c r="AZ1110" s="256"/>
      <c r="BA1110" s="261"/>
      <c r="BB1110" s="261"/>
      <c r="BC1110" s="77"/>
      <c r="BD1110" s="261"/>
      <c r="BE1110" s="261"/>
      <c r="BF1110" s="261"/>
      <c r="BG1110" s="261"/>
      <c r="BH1110" s="261"/>
      <c r="BI1110" s="261"/>
      <c r="BJ1110" s="245"/>
      <c r="BK1110" s="245"/>
      <c r="BL1110" s="247"/>
      <c r="BM1110" s="77"/>
      <c r="BN1110" s="561" t="str">
        <f t="shared" si="141"/>
        <v xml:space="preserve"> </v>
      </c>
      <c r="BO1110" s="561" t="str">
        <f t="shared" si="145"/>
        <v xml:space="preserve"> </v>
      </c>
      <c r="BP1110" s="561" t="str">
        <f t="shared" si="146"/>
        <v xml:space="preserve"> </v>
      </c>
      <c r="BQ1110" s="561" t="str">
        <f t="shared" si="147"/>
        <v xml:space="preserve"> </v>
      </c>
      <c r="BR1110" s="77"/>
      <c r="BS1110" s="145"/>
    </row>
    <row r="1111" spans="1:71" s="86" customFormat="1" ht="12.75" x14ac:dyDescent="0.25">
      <c r="A1111" s="365"/>
      <c r="B1111" s="361">
        <f>Demography!B1112</f>
        <v>0</v>
      </c>
      <c r="C1111" s="361">
        <f>Demography!C1112</f>
        <v>0</v>
      </c>
      <c r="D1111" s="362">
        <f>Demography!D1112</f>
        <v>0</v>
      </c>
      <c r="E1111" s="81"/>
      <c r="F1111" s="415"/>
      <c r="G1111" s="416"/>
      <c r="H1111" s="417"/>
      <c r="I1111" s="241"/>
      <c r="J1111" s="242"/>
      <c r="K1111" s="243"/>
      <c r="L1111" s="243"/>
      <c r="M1111" s="243"/>
      <c r="N1111" s="241"/>
      <c r="O1111" s="248"/>
      <c r="P1111" s="81"/>
      <c r="Q1111" s="241"/>
      <c r="R1111" s="416"/>
      <c r="S1111" s="416"/>
      <c r="T1111" s="81"/>
      <c r="U1111" s="242"/>
      <c r="V1111" s="242"/>
      <c r="W1111" s="241"/>
      <c r="X1111" s="242"/>
      <c r="Y1111" s="241"/>
      <c r="Z1111" s="241"/>
      <c r="AA1111" s="241"/>
      <c r="AB1111" s="243"/>
      <c r="AC1111" s="243"/>
      <c r="AD1111" s="77"/>
      <c r="AE1111" s="243"/>
      <c r="AF1111" s="243"/>
      <c r="AG1111" s="243"/>
      <c r="AH1111" s="243"/>
      <c r="AI1111" s="243"/>
      <c r="AJ1111" s="243"/>
      <c r="AK1111" s="246"/>
      <c r="AL1111" s="246"/>
      <c r="AM1111" s="248"/>
      <c r="AN1111" s="77"/>
      <c r="AO1111" s="562" t="str">
        <f t="shared" si="140"/>
        <v xml:space="preserve"> </v>
      </c>
      <c r="AP1111" s="562" t="str">
        <f t="shared" si="142"/>
        <v xml:space="preserve"> </v>
      </c>
      <c r="AQ1111" s="562" t="str">
        <f t="shared" si="143"/>
        <v xml:space="preserve"> </v>
      </c>
      <c r="AR1111" s="562" t="str">
        <f t="shared" si="144"/>
        <v xml:space="preserve"> </v>
      </c>
      <c r="AS1111" s="77"/>
      <c r="AT1111" s="360"/>
      <c r="AU1111" s="360"/>
      <c r="AV1111" s="359"/>
      <c r="AW1111" s="360"/>
      <c r="AX1111" s="359"/>
      <c r="AY1111" s="359"/>
      <c r="AZ1111" s="241"/>
      <c r="BA1111" s="243"/>
      <c r="BB1111" s="243"/>
      <c r="BC1111" s="77"/>
      <c r="BD1111" s="243"/>
      <c r="BE1111" s="243"/>
      <c r="BF1111" s="243"/>
      <c r="BG1111" s="243"/>
      <c r="BH1111" s="243"/>
      <c r="BI1111" s="243"/>
      <c r="BJ1111" s="246"/>
      <c r="BK1111" s="246"/>
      <c r="BL1111" s="248"/>
      <c r="BM1111" s="77"/>
      <c r="BN1111" s="562" t="str">
        <f t="shared" si="141"/>
        <v xml:space="preserve"> </v>
      </c>
      <c r="BO1111" s="562" t="str">
        <f t="shared" si="145"/>
        <v xml:space="preserve"> </v>
      </c>
      <c r="BP1111" s="562" t="str">
        <f t="shared" si="146"/>
        <v xml:space="preserve"> </v>
      </c>
      <c r="BQ1111" s="562" t="str">
        <f t="shared" si="147"/>
        <v xml:space="preserve"> </v>
      </c>
      <c r="BR1111" s="77"/>
      <c r="BS1111" s="313"/>
    </row>
    <row r="1112" spans="1:71" s="86" customFormat="1" ht="12.75" x14ac:dyDescent="0.25">
      <c r="A1112" s="365"/>
      <c r="B1112" s="147">
        <f>Demography!B1113</f>
        <v>0</v>
      </c>
      <c r="C1112" s="147">
        <f>Demography!C1113</f>
        <v>0</v>
      </c>
      <c r="D1112" s="148">
        <f>Demography!D1113</f>
        <v>0</v>
      </c>
      <c r="E1112" s="81"/>
      <c r="F1112" s="238"/>
      <c r="G1112" s="150"/>
      <c r="H1112" s="414"/>
      <c r="I1112" s="256"/>
      <c r="J1112" s="240"/>
      <c r="K1112" s="261"/>
      <c r="L1112" s="261"/>
      <c r="M1112" s="261"/>
      <c r="N1112" s="256"/>
      <c r="O1112" s="247"/>
      <c r="P1112" s="81"/>
      <c r="Q1112" s="256"/>
      <c r="R1112" s="150"/>
      <c r="S1112" s="150"/>
      <c r="T1112" s="81"/>
      <c r="U1112" s="240"/>
      <c r="V1112" s="240"/>
      <c r="W1112" s="256"/>
      <c r="X1112" s="240"/>
      <c r="Y1112" s="256"/>
      <c r="Z1112" s="256"/>
      <c r="AA1112" s="256"/>
      <c r="AB1112" s="261"/>
      <c r="AC1112" s="261"/>
      <c r="AD1112" s="77"/>
      <c r="AE1112" s="261"/>
      <c r="AF1112" s="261"/>
      <c r="AG1112" s="261"/>
      <c r="AH1112" s="261"/>
      <c r="AI1112" s="261"/>
      <c r="AJ1112" s="261"/>
      <c r="AK1112" s="245"/>
      <c r="AL1112" s="245"/>
      <c r="AM1112" s="247"/>
      <c r="AN1112" s="77"/>
      <c r="AO1112" s="561" t="str">
        <f t="shared" si="140"/>
        <v xml:space="preserve"> </v>
      </c>
      <c r="AP1112" s="561" t="str">
        <f t="shared" si="142"/>
        <v xml:space="preserve"> </v>
      </c>
      <c r="AQ1112" s="561" t="str">
        <f t="shared" si="143"/>
        <v xml:space="preserve"> </v>
      </c>
      <c r="AR1112" s="561" t="str">
        <f t="shared" si="144"/>
        <v xml:space="preserve"> </v>
      </c>
      <c r="AS1112" s="77"/>
      <c r="AT1112" s="240"/>
      <c r="AU1112" s="240"/>
      <c r="AV1112" s="256"/>
      <c r="AW1112" s="240"/>
      <c r="AX1112" s="256"/>
      <c r="AY1112" s="256"/>
      <c r="AZ1112" s="256"/>
      <c r="BA1112" s="261"/>
      <c r="BB1112" s="261"/>
      <c r="BC1112" s="77"/>
      <c r="BD1112" s="261"/>
      <c r="BE1112" s="261"/>
      <c r="BF1112" s="261"/>
      <c r="BG1112" s="261"/>
      <c r="BH1112" s="261"/>
      <c r="BI1112" s="261"/>
      <c r="BJ1112" s="245"/>
      <c r="BK1112" s="245"/>
      <c r="BL1112" s="247"/>
      <c r="BM1112" s="77"/>
      <c r="BN1112" s="561" t="str">
        <f t="shared" si="141"/>
        <v xml:space="preserve"> </v>
      </c>
      <c r="BO1112" s="561" t="str">
        <f t="shared" si="145"/>
        <v xml:space="preserve"> </v>
      </c>
      <c r="BP1112" s="561" t="str">
        <f t="shared" si="146"/>
        <v xml:space="preserve"> </v>
      </c>
      <c r="BQ1112" s="561" t="str">
        <f t="shared" si="147"/>
        <v xml:space="preserve"> </v>
      </c>
      <c r="BR1112" s="77"/>
      <c r="BS1112" s="145"/>
    </row>
    <row r="1113" spans="1:71" s="86" customFormat="1" ht="12.75" x14ac:dyDescent="0.25">
      <c r="A1113" s="365"/>
      <c r="B1113" s="361">
        <f>Demography!B1114</f>
        <v>0</v>
      </c>
      <c r="C1113" s="361">
        <f>Demography!C1114</f>
        <v>0</v>
      </c>
      <c r="D1113" s="362">
        <f>Demography!D1114</f>
        <v>0</v>
      </c>
      <c r="E1113" s="81"/>
      <c r="F1113" s="415"/>
      <c r="G1113" s="416"/>
      <c r="H1113" s="417"/>
      <c r="I1113" s="241"/>
      <c r="J1113" s="242"/>
      <c r="K1113" s="243"/>
      <c r="L1113" s="243"/>
      <c r="M1113" s="243"/>
      <c r="N1113" s="241"/>
      <c r="O1113" s="248"/>
      <c r="P1113" s="81"/>
      <c r="Q1113" s="241"/>
      <c r="R1113" s="416"/>
      <c r="S1113" s="416"/>
      <c r="T1113" s="81"/>
      <c r="U1113" s="242"/>
      <c r="V1113" s="242"/>
      <c r="W1113" s="241"/>
      <c r="X1113" s="242"/>
      <c r="Y1113" s="241"/>
      <c r="Z1113" s="241"/>
      <c r="AA1113" s="241"/>
      <c r="AB1113" s="243"/>
      <c r="AC1113" s="243"/>
      <c r="AD1113" s="77"/>
      <c r="AE1113" s="243"/>
      <c r="AF1113" s="243"/>
      <c r="AG1113" s="243"/>
      <c r="AH1113" s="243"/>
      <c r="AI1113" s="243"/>
      <c r="AJ1113" s="243"/>
      <c r="AK1113" s="246"/>
      <c r="AL1113" s="246"/>
      <c r="AM1113" s="248"/>
      <c r="AN1113" s="77"/>
      <c r="AO1113" s="562" t="str">
        <f t="shared" si="140"/>
        <v xml:space="preserve"> </v>
      </c>
      <c r="AP1113" s="562" t="str">
        <f t="shared" si="142"/>
        <v xml:space="preserve"> </v>
      </c>
      <c r="AQ1113" s="562" t="str">
        <f t="shared" si="143"/>
        <v xml:space="preserve"> </v>
      </c>
      <c r="AR1113" s="562" t="str">
        <f t="shared" si="144"/>
        <v xml:space="preserve"> </v>
      </c>
      <c r="AS1113" s="77"/>
      <c r="AT1113" s="360"/>
      <c r="AU1113" s="360"/>
      <c r="AV1113" s="359"/>
      <c r="AW1113" s="360"/>
      <c r="AX1113" s="359"/>
      <c r="AY1113" s="359"/>
      <c r="AZ1113" s="241"/>
      <c r="BA1113" s="243"/>
      <c r="BB1113" s="243"/>
      <c r="BC1113" s="77"/>
      <c r="BD1113" s="243"/>
      <c r="BE1113" s="243"/>
      <c r="BF1113" s="243"/>
      <c r="BG1113" s="243"/>
      <c r="BH1113" s="243"/>
      <c r="BI1113" s="243"/>
      <c r="BJ1113" s="246"/>
      <c r="BK1113" s="246"/>
      <c r="BL1113" s="248"/>
      <c r="BM1113" s="77"/>
      <c r="BN1113" s="562" t="str">
        <f t="shared" si="141"/>
        <v xml:space="preserve"> </v>
      </c>
      <c r="BO1113" s="562" t="str">
        <f t="shared" si="145"/>
        <v xml:space="preserve"> </v>
      </c>
      <c r="BP1113" s="562" t="str">
        <f t="shared" si="146"/>
        <v xml:space="preserve"> </v>
      </c>
      <c r="BQ1113" s="562" t="str">
        <f t="shared" si="147"/>
        <v xml:space="preserve"> </v>
      </c>
      <c r="BR1113" s="77"/>
      <c r="BS1113" s="313"/>
    </row>
    <row r="1114" spans="1:71" s="86" customFormat="1" ht="12.75" x14ac:dyDescent="0.25">
      <c r="A1114" s="365"/>
      <c r="B1114" s="147">
        <f>Demography!B1115</f>
        <v>0</v>
      </c>
      <c r="C1114" s="147">
        <f>Demography!C1115</f>
        <v>0</v>
      </c>
      <c r="D1114" s="148">
        <f>Demography!D1115</f>
        <v>0</v>
      </c>
      <c r="E1114" s="81"/>
      <c r="F1114" s="238"/>
      <c r="G1114" s="150"/>
      <c r="H1114" s="414"/>
      <c r="I1114" s="256"/>
      <c r="J1114" s="240"/>
      <c r="K1114" s="261"/>
      <c r="L1114" s="261"/>
      <c r="M1114" s="261"/>
      <c r="N1114" s="256"/>
      <c r="O1114" s="247"/>
      <c r="P1114" s="81"/>
      <c r="Q1114" s="256"/>
      <c r="R1114" s="150"/>
      <c r="S1114" s="150"/>
      <c r="T1114" s="81"/>
      <c r="U1114" s="240"/>
      <c r="V1114" s="240"/>
      <c r="W1114" s="256"/>
      <c r="X1114" s="240"/>
      <c r="Y1114" s="256"/>
      <c r="Z1114" s="256"/>
      <c r="AA1114" s="256"/>
      <c r="AB1114" s="261"/>
      <c r="AC1114" s="261"/>
      <c r="AD1114" s="77"/>
      <c r="AE1114" s="261"/>
      <c r="AF1114" s="261"/>
      <c r="AG1114" s="261"/>
      <c r="AH1114" s="261"/>
      <c r="AI1114" s="261"/>
      <c r="AJ1114" s="261"/>
      <c r="AK1114" s="245"/>
      <c r="AL1114" s="245"/>
      <c r="AM1114" s="247"/>
      <c r="AN1114" s="77"/>
      <c r="AO1114" s="561" t="str">
        <f t="shared" si="140"/>
        <v xml:space="preserve"> </v>
      </c>
      <c r="AP1114" s="561" t="str">
        <f t="shared" si="142"/>
        <v xml:space="preserve"> </v>
      </c>
      <c r="AQ1114" s="561" t="str">
        <f t="shared" si="143"/>
        <v xml:space="preserve"> </v>
      </c>
      <c r="AR1114" s="561" t="str">
        <f t="shared" si="144"/>
        <v xml:space="preserve"> </v>
      </c>
      <c r="AS1114" s="77"/>
      <c r="AT1114" s="240"/>
      <c r="AU1114" s="240"/>
      <c r="AV1114" s="256"/>
      <c r="AW1114" s="240"/>
      <c r="AX1114" s="256"/>
      <c r="AY1114" s="256"/>
      <c r="AZ1114" s="256"/>
      <c r="BA1114" s="261"/>
      <c r="BB1114" s="261"/>
      <c r="BC1114" s="77"/>
      <c r="BD1114" s="261"/>
      <c r="BE1114" s="261"/>
      <c r="BF1114" s="261"/>
      <c r="BG1114" s="261"/>
      <c r="BH1114" s="261"/>
      <c r="BI1114" s="261"/>
      <c r="BJ1114" s="245"/>
      <c r="BK1114" s="245"/>
      <c r="BL1114" s="247"/>
      <c r="BM1114" s="77"/>
      <c r="BN1114" s="561" t="str">
        <f t="shared" si="141"/>
        <v xml:space="preserve"> </v>
      </c>
      <c r="BO1114" s="561" t="str">
        <f t="shared" si="145"/>
        <v xml:space="preserve"> </v>
      </c>
      <c r="BP1114" s="561" t="str">
        <f t="shared" si="146"/>
        <v xml:space="preserve"> </v>
      </c>
      <c r="BQ1114" s="561" t="str">
        <f t="shared" si="147"/>
        <v xml:space="preserve"> </v>
      </c>
      <c r="BR1114" s="77"/>
      <c r="BS1114" s="145"/>
    </row>
    <row r="1115" spans="1:71" s="86" customFormat="1" ht="12.75" x14ac:dyDescent="0.25">
      <c r="A1115" s="365"/>
      <c r="B1115" s="361">
        <f>Demography!B1116</f>
        <v>0</v>
      </c>
      <c r="C1115" s="361">
        <f>Demography!C1116</f>
        <v>0</v>
      </c>
      <c r="D1115" s="362">
        <f>Demography!D1116</f>
        <v>0</v>
      </c>
      <c r="E1115" s="81"/>
      <c r="F1115" s="415"/>
      <c r="G1115" s="416"/>
      <c r="H1115" s="417"/>
      <c r="I1115" s="241"/>
      <c r="J1115" s="242"/>
      <c r="K1115" s="243"/>
      <c r="L1115" s="243"/>
      <c r="M1115" s="243"/>
      <c r="N1115" s="241"/>
      <c r="O1115" s="248"/>
      <c r="P1115" s="81"/>
      <c r="Q1115" s="241"/>
      <c r="R1115" s="416"/>
      <c r="S1115" s="416"/>
      <c r="T1115" s="81"/>
      <c r="U1115" s="242"/>
      <c r="V1115" s="242"/>
      <c r="W1115" s="241"/>
      <c r="X1115" s="242"/>
      <c r="Y1115" s="241"/>
      <c r="Z1115" s="241"/>
      <c r="AA1115" s="241"/>
      <c r="AB1115" s="243"/>
      <c r="AC1115" s="243"/>
      <c r="AD1115" s="77"/>
      <c r="AE1115" s="243"/>
      <c r="AF1115" s="243"/>
      <c r="AG1115" s="243"/>
      <c r="AH1115" s="243"/>
      <c r="AI1115" s="243"/>
      <c r="AJ1115" s="243"/>
      <c r="AK1115" s="246"/>
      <c r="AL1115" s="246"/>
      <c r="AM1115" s="248"/>
      <c r="AN1115" s="77"/>
      <c r="AO1115" s="562" t="str">
        <f t="shared" si="140"/>
        <v xml:space="preserve"> </v>
      </c>
      <c r="AP1115" s="562" t="str">
        <f t="shared" si="142"/>
        <v xml:space="preserve"> </v>
      </c>
      <c r="AQ1115" s="562" t="str">
        <f t="shared" si="143"/>
        <v xml:space="preserve"> </v>
      </c>
      <c r="AR1115" s="562" t="str">
        <f t="shared" si="144"/>
        <v xml:space="preserve"> </v>
      </c>
      <c r="AS1115" s="77"/>
      <c r="AT1115" s="360"/>
      <c r="AU1115" s="360"/>
      <c r="AV1115" s="359"/>
      <c r="AW1115" s="360"/>
      <c r="AX1115" s="359"/>
      <c r="AY1115" s="359"/>
      <c r="AZ1115" s="241"/>
      <c r="BA1115" s="243"/>
      <c r="BB1115" s="243"/>
      <c r="BC1115" s="77"/>
      <c r="BD1115" s="243"/>
      <c r="BE1115" s="243"/>
      <c r="BF1115" s="243"/>
      <c r="BG1115" s="243"/>
      <c r="BH1115" s="243"/>
      <c r="BI1115" s="243"/>
      <c r="BJ1115" s="246"/>
      <c r="BK1115" s="246"/>
      <c r="BL1115" s="248"/>
      <c r="BM1115" s="77"/>
      <c r="BN1115" s="562" t="str">
        <f t="shared" si="141"/>
        <v xml:space="preserve"> </v>
      </c>
      <c r="BO1115" s="562" t="str">
        <f t="shared" si="145"/>
        <v xml:space="preserve"> </v>
      </c>
      <c r="BP1115" s="562" t="str">
        <f t="shared" si="146"/>
        <v xml:space="preserve"> </v>
      </c>
      <c r="BQ1115" s="562" t="str">
        <f t="shared" si="147"/>
        <v xml:space="preserve"> </v>
      </c>
      <c r="BR1115" s="77"/>
      <c r="BS1115" s="313"/>
    </row>
    <row r="1118" spans="1:71" x14ac:dyDescent="0.25">
      <c r="BN1118" s="380"/>
      <c r="BO1118" s="408"/>
    </row>
  </sheetData>
  <sheetProtection password="967E" sheet="1" objects="1" scenarios="1" formatColumns="0" formatRows="0" autoFilter="0"/>
  <autoFilter ref="B13:BS1115"/>
  <dataConsolidate/>
  <mergeCells count="20">
    <mergeCell ref="G6:I6"/>
    <mergeCell ref="G7:I7"/>
    <mergeCell ref="G8:J8"/>
    <mergeCell ref="B11:D11"/>
    <mergeCell ref="F2:I2"/>
    <mergeCell ref="Y2:AB2"/>
    <mergeCell ref="F11:O11"/>
    <mergeCell ref="G3:I3"/>
    <mergeCell ref="G4:I4"/>
    <mergeCell ref="Q11:S11"/>
    <mergeCell ref="U11:BQ11"/>
    <mergeCell ref="AX2:BA2"/>
    <mergeCell ref="AY3:BA3"/>
    <mergeCell ref="AY4:BA4"/>
    <mergeCell ref="AY5:BA5"/>
    <mergeCell ref="AY6:BA6"/>
    <mergeCell ref="AY7:BA7"/>
    <mergeCell ref="AY8:BA8"/>
    <mergeCell ref="AY9:BB9"/>
    <mergeCell ref="G5:I5"/>
  </mergeCells>
  <dataValidations count="37">
    <dataValidation type="list" operator="lessThanOrEqual" showInputMessage="1" showErrorMessage="1" error="Please select from the drop down menu." sqref="BK16:BK1115">
      <formula1>STOCK_OUT_DRUG_ONCHO</formula1>
    </dataValidation>
    <dataValidation type="list" showInputMessage="1" showErrorMessage="1" error="Please select from the drop down menu." sqref="X16:X1115 AW16:AW1115 AU16:AU1115 V16:V1115">
      <formula1>MONTH</formula1>
    </dataValidation>
    <dataValidation type="list" showInputMessage="1" showErrorMessage="1" error="Please select the month from the drop-down menu." sqref="X16:X1115 AW16:AW1115 AU16:AU1115 V16:V1115">
      <formula1>MONTH</formula1>
    </dataValidation>
    <dataValidation type="date" showInputMessage="1" showErrorMessage="1" error="Please enter a 4-digit year." sqref="AV16:AV1115 Y602 AX16:AX1115 W602 W888 Y888">
      <formula1>1000</formula1>
      <formula2>9999</formula2>
    </dataValidation>
    <dataValidation type="date" allowBlank="1" showInputMessage="1" showErrorMessage="1" error="Please enter a 4-digit year." sqref="W889:W1115 W16:W601 Y603:Y887 Y889:Y1115 W603:W887 Y16:Y601">
      <formula1>1000</formula1>
      <formula2>9999</formula2>
    </dataValidation>
    <dataValidation type="list" showInputMessage="1" showErrorMessage="1" error="Please select from drop down menu." sqref="BJ16:BJ1115 AK16:AK1115">
      <formula1>STOCK_OUT_DURING_MDA</formula1>
    </dataValidation>
    <dataValidation type="whole" errorStyle="information" showInputMessage="1" showErrorMessage="1" error="This value should be less than or equal to # people targeted with all funding; if not, please explain in comments." sqref="AE16:AE1115 BD16:BD1115">
      <formula1>0</formula1>
      <formula2>AB16</formula2>
    </dataValidation>
    <dataValidation type="whole" errorStyle="information" showInputMessage="1" showErrorMessage="1" error="This value should be less than or equal to # people targeted with USAID funding; if not, please explain in comments." sqref="AF16:AF1115">
      <formula1>0</formula1>
      <formula2>AC16</formula2>
    </dataValidation>
    <dataValidation type="whole" errorStyle="information" showInputMessage="1" showErrorMessage="1" error="This value should be less than or equal to the population at-risk;  if not, please explain in comments." sqref="AB16:AB1115">
      <formula1>0</formula1>
      <formula2>K16</formula2>
    </dataValidation>
    <dataValidation type="whole" errorStyle="information" allowBlank="1" showInputMessage="1" showErrorMessage="1" error="This value should be less than or equal to population targeted with all funding; if not, please explain in comments." sqref="AC16:AC1115">
      <formula1>0</formula1>
      <formula2>AB16</formula2>
    </dataValidation>
    <dataValidation type="whole" errorStyle="information" allowBlank="1" showInputMessage="1" showErrorMessage="1" error="This value should be less than or equal to population targeted with all funding." sqref="BB16:BB1115">
      <formula1>0</formula1>
      <formula2>BA16</formula2>
    </dataValidation>
    <dataValidation type="whole" errorStyle="information" allowBlank="1" showInputMessage="1" showErrorMessage="1" error="Enter a 4 digit year" sqref="N16:N1115 Q16:Q1115">
      <formula1>1900</formula1>
      <formula2>10000</formula2>
    </dataValidation>
    <dataValidation type="whole" errorStyle="information" allowBlank="1" showInputMessage="1" showErrorMessage="1" error="Please enter a whole number" sqref="O16:O1115">
      <formula1>0</formula1>
      <formula2>100</formula2>
    </dataValidation>
    <dataValidation type="whole" errorStyle="information" allowBlank="1" showInputMessage="1" showErrorMessage="1" error="Please enter a 4 digit year" sqref="I16:I1115">
      <formula1>1900</formula1>
      <formula2>10000</formula2>
    </dataValidation>
    <dataValidation type="decimal" errorStyle="information" allowBlank="1" showInputMessage="1" showErrorMessage="1" error="Please enter a percentage" sqref="H16:H1115">
      <formula1>0</formula1>
      <formula2>100</formula2>
    </dataValidation>
    <dataValidation type="list" showInputMessage="1" showErrorMessage="1" error="Please select from the drop down menu." sqref="G16:G1115">
      <formula1>DISEASE_DISTRIBUTION_ONCHO</formula1>
    </dataValidation>
    <dataValidation type="list" showInputMessage="1" showErrorMessage="1" error="Please select from drop down menu." sqref="J16:J1115">
      <formula1>TYPE_OF_PREVALENCE_SURVEY_ONCHO</formula1>
    </dataValidation>
    <dataValidation type="list" operator="lessThanOrEqual" showInputMessage="1" showErrorMessage="1" error="Please select from drop down menu." sqref="AL16:AL1115">
      <formula1>STOCK_OUT_DRUG_ONCHO</formula1>
    </dataValidation>
    <dataValidation type="list" showInputMessage="1" showErrorMessage="1" error="Please select from drop down menu." sqref="AM16:AM1115">
      <formula1>PERIOD_OF_STOCK_OUT</formula1>
    </dataValidation>
    <dataValidation type="list" showInputMessage="1" showErrorMessage="1" error="Please select from the drop down menu." sqref="BL16:BL1115">
      <formula1>PERIOD_OF_STOCK_OUT</formula1>
    </dataValidation>
    <dataValidation type="list" errorStyle="information" showInputMessage="1" showErrorMessage="1" error="It looks like you are treating an &quot;Other&quot; administrative unit. If this is correct continue, otherwise select from drop down menu." sqref="F16:F1115">
      <formula1>ADMINISTRATIVE_UNIT_ONCHO_SCHISTO_PREVALENCE</formula1>
    </dataValidation>
    <dataValidation type="whole" errorStyle="information" showInputMessage="1" showErrorMessage="1" error="Please enter a whole number" sqref="R16:R1115">
      <formula1>0</formula1>
      <formula2>100</formula2>
    </dataValidation>
    <dataValidation type="list" errorStyle="information" showInputMessage="1" showErrorMessage="1" error="This looks like a new drug package. If so please continue. Otherwise select appropriate drug package from the drop down menu." sqref="AT16:AT1115 U16:U1115">
      <formula1>MDA_TYPE_ONCHO</formula1>
    </dataValidation>
    <dataValidation type="list" showInputMessage="1" showErrorMessage="1" error="Please select from the drop down menu." sqref="AY16:AY1115 Z16:Z1115">
      <formula1>USAID_FUNDING</formula1>
    </dataValidation>
    <dataValidation type="whole" errorStyle="information" showInputMessage="1" showErrorMessage="1" error="Value should be less than or equal to total population in district; if not, please explain in comments." sqref="K16:K1115">
      <formula1>0</formula1>
      <formula2>D16</formula2>
    </dataValidation>
    <dataValidation type="whole" errorStyle="information" showInputMessage="1" showErrorMessage="1" error="Value should be less than or equal to total population in district; if not, please explain in comments." sqref="M16:M1115">
      <formula1>0</formula1>
      <formula2>D16</formula2>
    </dataValidation>
    <dataValidation type="whole" errorStyle="information" showInputMessage="1" showErrorMessage="1" error="Value should be less than or equal to # MDAs completed" sqref="S16:S1115">
      <formula1>0</formula1>
      <formula2>R16</formula2>
    </dataValidation>
    <dataValidation type="whole" errorStyle="information" showInputMessage="1" showErrorMessage="1" error="This value should be less than or equal to # people targeted with USAID funding." sqref="BE16:BE1115">
      <formula1>0</formula1>
      <formula2>BB16</formula2>
    </dataValidation>
    <dataValidation type="whole" errorStyle="information" allowBlank="1" showInputMessage="1" showErrorMessage="1" error="This value should be less than or equal to persons treated with USAID funding." sqref="AH16:AH1115 BG16:BG1115">
      <formula1>0</formula1>
      <formula2>AF16</formula2>
    </dataValidation>
    <dataValidation type="whole" errorStyle="information" showInputMessage="1" showErrorMessage="1" error="This value should be less than or equal to persons treated with USAID funding." sqref="AJ16:AJ1115 BI16:BI1115">
      <formula1>0</formula1>
      <formula2>AF16</formula2>
    </dataValidation>
    <dataValidation type="whole" errorStyle="information" showInputMessage="1" showErrorMessage="1" error="This value should be less than or equal to # people treated with all funding; if not, please explain in comments." sqref="AG16:AG1115">
      <formula1>0</formula1>
      <formula2>AE16</formula2>
    </dataValidation>
    <dataValidation type="whole" errorStyle="information" allowBlank="1" showInputMessage="1" showErrorMessage="1" error="This value should be less than or equal to persons treated with All funding." sqref="AI16:AI1115 BH16:BH1115">
      <formula1>0</formula1>
      <formula2>AE16</formula2>
    </dataValidation>
    <dataValidation type="whole" errorStyle="information" showInputMessage="1" showErrorMessage="1" error="This value should be less than or equal to # people treated with All funding." sqref="BF16:BF1115">
      <formula1>0</formula1>
      <formula2>BD16</formula2>
    </dataValidation>
    <dataValidation type="whole" errorStyle="information" showInputMessage="1" showErrorMessage="1" error="Value should be less than or equal to total population in district; if not, please explain in comments." sqref="L16:L1115">
      <formula1>0</formula1>
      <formula2>D16</formula2>
    </dataValidation>
    <dataValidation type="list" showInputMessage="1" showErrorMessage="1" error="Please select from the drop-down lsit. " sqref="AA16:AA1115 AZ16:AZ1115">
      <formula1>Partners</formula1>
    </dataValidation>
    <dataValidation type="whole" errorStyle="information" showInputMessage="1" showErrorMessage="1" error="This value should be less than or equal to population at-risk." sqref="BA16:BA1115">
      <formula1>0</formula1>
      <formula2>K16</formula2>
    </dataValidation>
    <dataValidation type="list" errorStyle="information" showInputMessage="1" showErrorMessage="1" error="Please select from the drop down menu." sqref="AA16:AA1115 AZ16:AZ1115">
      <formula1>Partners</formula1>
    </dataValidation>
  </dataValidation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A1:BJ1117"/>
  <sheetViews>
    <sheetView showGridLines="0" zoomScaleNormal="100" workbookViewId="0">
      <pane xSplit="6" ySplit="17" topLeftCell="G18" activePane="bottomRight" state="frozen"/>
      <selection pane="topRight" activeCell="G1" sqref="G1"/>
      <selection pane="bottomLeft" activeCell="A18" sqref="A18"/>
      <selection pane="bottomRight" activeCell="BH14" sqref="BH14"/>
    </sheetView>
  </sheetViews>
  <sheetFormatPr defaultColWidth="8.85546875" defaultRowHeight="14.25" x14ac:dyDescent="0.2"/>
  <cols>
    <col min="1" max="1" width="5.7109375" style="365" customWidth="1"/>
    <col min="2" max="2" width="35.5703125" style="286" bestFit="1" customWidth="1"/>
    <col min="3" max="3" width="28.140625" style="286" customWidth="1"/>
    <col min="4" max="4" width="13.7109375" style="472" customWidth="1"/>
    <col min="5" max="5" width="13.42578125" style="472" customWidth="1"/>
    <col min="6" max="6" width="0.85546875" style="318" customWidth="1"/>
    <col min="7" max="7" width="20.7109375" style="431" customWidth="1"/>
    <col min="8" max="8" width="13.42578125" style="430" customWidth="1"/>
    <col min="9" max="9" width="22.140625" style="430" customWidth="1"/>
    <col min="10" max="10" width="20.28515625" style="430" customWidth="1"/>
    <col min="11" max="11" width="13.42578125" style="430" customWidth="1"/>
    <col min="12" max="13" width="22.85546875" style="430" customWidth="1"/>
    <col min="14" max="14" width="16" style="430" customWidth="1"/>
    <col min="15" max="15" width="18.85546875" style="431" customWidth="1"/>
    <col min="16" max="17" width="23.7109375" style="430" customWidth="1"/>
    <col min="18" max="18" width="24" style="430" customWidth="1"/>
    <col min="19" max="19" width="22" style="430" customWidth="1"/>
    <col min="20" max="20" width="19.42578125" style="430" customWidth="1"/>
    <col min="21" max="21" width="24" style="430" customWidth="1"/>
    <col min="22" max="22" width="20" style="431" customWidth="1"/>
    <col min="23" max="23" width="21.42578125" style="431" customWidth="1"/>
    <col min="24" max="24" width="0.85546875" style="318" customWidth="1"/>
    <col min="25" max="25" width="12.28515625" style="430" customWidth="1"/>
    <col min="26" max="26" width="11.28515625" style="430" customWidth="1"/>
    <col min="27" max="27" width="0.85546875" style="318" customWidth="1"/>
    <col min="28" max="28" width="21" style="431" bestFit="1" customWidth="1"/>
    <col min="29" max="29" width="13.5703125" style="431" customWidth="1"/>
    <col min="30" max="30" width="14.42578125" style="430" customWidth="1"/>
    <col min="31" max="31" width="13.140625" style="431" customWidth="1"/>
    <col min="32" max="34" width="12.5703125" style="430" customWidth="1"/>
    <col min="35" max="35" width="14.5703125" style="430" customWidth="1"/>
    <col min="36" max="36" width="15.85546875" style="430" customWidth="1"/>
    <col min="37" max="37" width="17.5703125" style="430" customWidth="1"/>
    <col min="38" max="38" width="16.42578125" style="430" customWidth="1"/>
    <col min="39" max="39" width="0.85546875" style="473" customWidth="1"/>
    <col min="40" max="42" width="18" style="430" customWidth="1"/>
    <col min="43" max="44" width="14.7109375" style="430" customWidth="1"/>
    <col min="45" max="46" width="15.28515625" style="430" customWidth="1"/>
    <col min="47" max="48" width="17" style="430" customWidth="1"/>
    <col min="49" max="49" width="16.85546875" style="430" customWidth="1"/>
    <col min="50" max="50" width="14.85546875" style="430" customWidth="1"/>
    <col min="51" max="51" width="15.7109375" style="430" customWidth="1"/>
    <col min="52" max="52" width="16.85546875" style="474" customWidth="1"/>
    <col min="53" max="53" width="0.85546875" style="473" customWidth="1"/>
    <col min="54" max="55" width="26.140625" style="565" customWidth="1"/>
    <col min="56" max="57" width="26.140625" style="475" customWidth="1"/>
    <col min="58" max="58" width="0.85546875" style="318" customWidth="1"/>
    <col min="59" max="59" width="65.7109375" style="476" customWidth="1"/>
    <col min="60" max="16384" width="8.85546875" style="287"/>
  </cols>
  <sheetData>
    <row r="1" spans="1:62" ht="18" customHeight="1" x14ac:dyDescent="0.2">
      <c r="C1" s="418"/>
      <c r="D1" s="419"/>
      <c r="E1" s="419"/>
      <c r="G1" s="420"/>
      <c r="H1" s="421"/>
      <c r="I1" s="421"/>
      <c r="J1" s="421"/>
      <c r="K1" s="421"/>
      <c r="L1" s="421"/>
      <c r="M1" s="421"/>
      <c r="N1" s="421"/>
      <c r="O1" s="420"/>
      <c r="P1" s="421"/>
      <c r="Q1" s="421"/>
      <c r="R1" s="422"/>
      <c r="S1" s="421"/>
      <c r="T1" s="421"/>
      <c r="U1" s="423"/>
      <c r="V1" s="424"/>
      <c r="W1" s="424"/>
      <c r="Y1" s="423"/>
      <c r="Z1" s="423"/>
      <c r="AB1" s="424"/>
      <c r="AC1" s="424"/>
      <c r="AD1" s="423"/>
      <c r="AE1" s="424"/>
      <c r="AF1" s="423"/>
      <c r="AG1" s="423"/>
      <c r="AH1" s="423"/>
      <c r="AI1" s="423"/>
      <c r="AJ1" s="423"/>
      <c r="AK1" s="423"/>
      <c r="AL1" s="423"/>
      <c r="AM1" s="425"/>
      <c r="AN1" s="423"/>
      <c r="AO1" s="423"/>
      <c r="AP1" s="423"/>
      <c r="AQ1" s="423"/>
      <c r="AR1" s="423"/>
      <c r="AS1" s="423"/>
      <c r="AT1" s="423"/>
      <c r="AU1" s="423"/>
      <c r="AV1" s="423"/>
      <c r="AW1" s="423"/>
      <c r="AX1" s="423"/>
      <c r="AY1" s="423"/>
      <c r="AZ1" s="426"/>
      <c r="BA1" s="425"/>
      <c r="BB1" s="419"/>
      <c r="BC1" s="419"/>
      <c r="BD1" s="427"/>
      <c r="BE1" s="427"/>
      <c r="BG1" s="428"/>
    </row>
    <row r="2" spans="1:62" ht="18" customHeight="1" x14ac:dyDescent="0.2">
      <c r="B2" s="378" t="s">
        <v>230</v>
      </c>
      <c r="C2" s="418"/>
      <c r="D2" s="419"/>
      <c r="E2" s="419"/>
      <c r="F2" s="324"/>
      <c r="G2" s="420"/>
      <c r="H2" s="421"/>
      <c r="I2" s="421"/>
      <c r="J2" s="421"/>
      <c r="K2" s="421"/>
      <c r="L2" s="421"/>
      <c r="M2" s="421"/>
      <c r="N2" s="421"/>
      <c r="O2" s="420"/>
      <c r="P2" s="421"/>
      <c r="Q2" s="421"/>
      <c r="R2" s="421"/>
      <c r="S2" s="421"/>
      <c r="T2" s="421"/>
      <c r="U2" s="423"/>
      <c r="V2" s="420"/>
      <c r="W2" s="420"/>
      <c r="X2" s="324"/>
      <c r="Y2" s="423"/>
      <c r="Z2" s="423"/>
      <c r="AA2" s="324"/>
      <c r="AB2" s="424"/>
      <c r="AC2" s="424"/>
      <c r="AD2" s="423"/>
      <c r="AE2" s="424"/>
      <c r="AF2" s="423"/>
      <c r="AG2" s="423"/>
      <c r="AH2" s="423"/>
      <c r="AI2" s="423"/>
      <c r="AJ2" s="423"/>
      <c r="AK2" s="423"/>
      <c r="AL2" s="423"/>
      <c r="AM2" s="425"/>
      <c r="AN2" s="423"/>
      <c r="AO2" s="423"/>
      <c r="AP2" s="423"/>
      <c r="AQ2" s="423"/>
      <c r="AR2" s="423"/>
      <c r="AS2" s="423"/>
      <c r="AT2" s="423"/>
      <c r="AU2" s="423"/>
      <c r="AV2" s="423"/>
      <c r="AW2" s="423"/>
      <c r="AX2" s="423"/>
      <c r="AY2" s="423"/>
      <c r="AZ2" s="426"/>
      <c r="BA2" s="425"/>
      <c r="BB2" s="419"/>
      <c r="BC2" s="419"/>
      <c r="BD2" s="427"/>
      <c r="BE2" s="427"/>
      <c r="BF2" s="324"/>
      <c r="BG2" s="428"/>
    </row>
    <row r="3" spans="1:62" ht="18" customHeight="1" x14ac:dyDescent="0.2">
      <c r="C3" s="418"/>
      <c r="D3" s="419"/>
      <c r="E3" s="419"/>
      <c r="F3" s="337"/>
      <c r="G3" s="420"/>
      <c r="H3" s="429"/>
      <c r="I3" s="429"/>
      <c r="J3" s="421"/>
      <c r="K3" s="429"/>
      <c r="R3" s="432"/>
      <c r="S3" s="421"/>
      <c r="T3" s="423"/>
      <c r="U3" s="423"/>
      <c r="V3" s="433"/>
      <c r="W3" s="420"/>
      <c r="X3" s="337"/>
      <c r="Y3" s="423"/>
      <c r="Z3" s="423"/>
      <c r="AA3" s="337"/>
      <c r="AB3" s="424"/>
      <c r="AC3" s="424"/>
      <c r="AD3" s="423"/>
      <c r="AF3" s="432"/>
      <c r="AG3" s="421"/>
      <c r="AH3" s="421"/>
      <c r="AI3" s="421"/>
      <c r="AJ3" s="423"/>
      <c r="AK3" s="423"/>
      <c r="AL3" s="423"/>
      <c r="AM3" s="425"/>
      <c r="AN3" s="423"/>
      <c r="AO3" s="423"/>
      <c r="AP3" s="423"/>
      <c r="AQ3" s="423"/>
      <c r="AR3" s="423"/>
      <c r="AS3" s="423"/>
      <c r="AT3" s="423"/>
      <c r="AU3" s="423"/>
      <c r="AV3" s="423"/>
      <c r="AW3" s="423"/>
      <c r="AX3" s="423"/>
      <c r="AY3" s="423"/>
      <c r="AZ3" s="426"/>
      <c r="BA3" s="425"/>
      <c r="BB3" s="419"/>
      <c r="BC3" s="419"/>
      <c r="BD3" s="427"/>
      <c r="BE3" s="427"/>
      <c r="BF3" s="337"/>
      <c r="BG3" s="428"/>
    </row>
    <row r="4" spans="1:62" ht="20.25" customHeight="1" x14ac:dyDescent="0.2">
      <c r="B4" s="434"/>
      <c r="C4" s="435" t="s">
        <v>44</v>
      </c>
      <c r="D4" s="435"/>
      <c r="E4" s="436"/>
      <c r="F4" s="337"/>
      <c r="G4" s="437"/>
      <c r="H4" s="436"/>
      <c r="I4" s="436"/>
      <c r="J4" s="436"/>
      <c r="K4" s="436"/>
      <c r="L4" s="438"/>
      <c r="M4" s="439"/>
      <c r="N4" s="439"/>
      <c r="O4" s="440"/>
      <c r="R4" s="421"/>
      <c r="S4" s="421"/>
      <c r="T4" s="423"/>
      <c r="U4" s="423"/>
      <c r="V4" s="420"/>
      <c r="W4" s="420"/>
      <c r="X4" s="337"/>
      <c r="Y4" s="423"/>
      <c r="Z4" s="423"/>
      <c r="AA4" s="337"/>
      <c r="AB4" s="424"/>
      <c r="AC4" s="424"/>
      <c r="AD4" s="423"/>
      <c r="AE4" s="420"/>
      <c r="AF4" s="421"/>
      <c r="AG4" s="610" t="s">
        <v>290</v>
      </c>
      <c r="AH4" s="611"/>
      <c r="AI4" s="611"/>
      <c r="AJ4" s="441"/>
      <c r="AK4" s="442"/>
      <c r="AL4" s="423"/>
      <c r="AM4" s="439"/>
      <c r="AN4" s="423"/>
      <c r="AO4" s="423"/>
      <c r="AP4" s="423"/>
      <c r="AQ4" s="423"/>
      <c r="AR4" s="423"/>
      <c r="AS4" s="423"/>
      <c r="AT4" s="423"/>
      <c r="AU4" s="423"/>
      <c r="AV4" s="423"/>
      <c r="AW4" s="423"/>
      <c r="AX4" s="423"/>
      <c r="AY4" s="423"/>
      <c r="AZ4" s="426"/>
      <c r="BA4" s="439"/>
      <c r="BB4" s="439"/>
      <c r="BC4" s="439"/>
      <c r="BD4" s="427"/>
      <c r="BE4" s="427"/>
      <c r="BF4" s="337"/>
      <c r="BG4" s="428"/>
    </row>
    <row r="5" spans="1:62" ht="13.5" customHeight="1" x14ac:dyDescent="0.2">
      <c r="B5" s="443" t="str">
        <f>'Drop-down codes'!B133</f>
        <v>M</v>
      </c>
      <c r="C5" s="444" t="str">
        <f>'Drop-down codes'!C133</f>
        <v>Not mapped</v>
      </c>
      <c r="D5" s="445"/>
      <c r="E5" s="446"/>
      <c r="F5" s="337"/>
      <c r="G5" s="433"/>
      <c r="H5" s="447" t="str">
        <f>'Drop-down codes'!B140</f>
        <v>3A</v>
      </c>
      <c r="I5" s="448" t="str">
        <f>'Drop-down codes'!C140</f>
        <v>High prevalence (≥30%) upon initial mapping by questionnaire</v>
      </c>
      <c r="J5" s="448"/>
      <c r="K5" s="429"/>
      <c r="L5" s="449"/>
      <c r="M5" s="429"/>
      <c r="N5" s="429"/>
      <c r="O5" s="433"/>
      <c r="P5" s="450"/>
      <c r="Q5" s="450"/>
      <c r="R5" s="421"/>
      <c r="S5" s="421"/>
      <c r="T5" s="421"/>
      <c r="U5" s="421"/>
      <c r="V5" s="451"/>
      <c r="W5" s="452"/>
      <c r="X5" s="337"/>
      <c r="Y5" s="423"/>
      <c r="Z5" s="423"/>
      <c r="AA5" s="337"/>
      <c r="AB5" s="424"/>
      <c r="AC5" s="424"/>
      <c r="AD5" s="423"/>
      <c r="AE5" s="424"/>
      <c r="AF5" s="421"/>
      <c r="AG5" s="453">
        <f>'Drop-down codes'!B95</f>
        <v>0</v>
      </c>
      <c r="AH5" s="454" t="str">
        <f>'Drop-down codes'!C95</f>
        <v>Not funded</v>
      </c>
      <c r="AI5" s="431"/>
      <c r="AJ5" s="421"/>
      <c r="AK5" s="455"/>
      <c r="AL5" s="423"/>
      <c r="AM5" s="456"/>
      <c r="AN5" s="423"/>
      <c r="AO5" s="423"/>
      <c r="AP5" s="423"/>
      <c r="AQ5" s="423"/>
      <c r="AR5" s="423"/>
      <c r="AS5" s="423"/>
      <c r="AT5" s="423"/>
      <c r="AU5" s="423"/>
      <c r="AV5" s="423"/>
      <c r="AW5" s="423"/>
      <c r="AX5" s="423"/>
      <c r="AY5" s="423"/>
      <c r="AZ5" s="426"/>
      <c r="BA5" s="456"/>
      <c r="BB5" s="563"/>
      <c r="BC5" s="563"/>
      <c r="BD5" s="423"/>
      <c r="BE5" s="423"/>
      <c r="BF5" s="337"/>
      <c r="BG5" s="457"/>
      <c r="BH5" s="427"/>
      <c r="BI5" s="427"/>
      <c r="BJ5" s="458"/>
    </row>
    <row r="6" spans="1:62" ht="13.5" customHeight="1" x14ac:dyDescent="0.2">
      <c r="B6" s="443" t="str">
        <f>'Drop-down codes'!B134</f>
        <v>NS</v>
      </c>
      <c r="C6" s="444" t="str">
        <f>'Drop-down codes'!C134</f>
        <v>Not mapped but not suspected</v>
      </c>
      <c r="D6" s="445"/>
      <c r="E6" s="446"/>
      <c r="F6" s="337"/>
      <c r="G6" s="433"/>
      <c r="H6" s="447">
        <f>'Drop-down codes'!B141</f>
        <v>10</v>
      </c>
      <c r="I6" s="448" t="str">
        <f>'Drop-down codes'!C141</f>
        <v>Very low prevalence  (&lt;1%) upon evaluation by parasitological method</v>
      </c>
      <c r="J6" s="448"/>
      <c r="K6" s="429"/>
      <c r="L6" s="449"/>
      <c r="M6" s="429"/>
      <c r="N6" s="429"/>
      <c r="O6" s="433"/>
      <c r="P6" s="450"/>
      <c r="Q6" s="450"/>
      <c r="R6" s="421"/>
      <c r="S6" s="421"/>
      <c r="T6" s="421"/>
      <c r="U6" s="421"/>
      <c r="V6" s="612" t="s">
        <v>179</v>
      </c>
      <c r="W6" s="613"/>
      <c r="X6" s="337"/>
      <c r="Y6" s="423"/>
      <c r="Z6" s="423"/>
      <c r="AA6" s="337"/>
      <c r="AB6" s="424"/>
      <c r="AC6" s="424"/>
      <c r="AD6" s="423"/>
      <c r="AF6" s="429"/>
      <c r="AG6" s="453">
        <f>'Drop-down codes'!B96</f>
        <v>1</v>
      </c>
      <c r="AH6" s="454" t="str">
        <f>'Drop-down codes'!C96</f>
        <v>ENVISION</v>
      </c>
      <c r="AI6" s="431"/>
      <c r="AJ6" s="421"/>
      <c r="AK6" s="455"/>
      <c r="AL6" s="423"/>
      <c r="AM6" s="456"/>
      <c r="AN6" s="423"/>
      <c r="AO6" s="423"/>
      <c r="AP6" s="423"/>
      <c r="AQ6" s="423"/>
      <c r="AR6" s="423"/>
      <c r="AS6" s="423"/>
      <c r="AT6" s="423"/>
      <c r="AU6" s="423"/>
      <c r="AV6" s="423"/>
      <c r="AW6" s="423"/>
      <c r="AX6" s="423"/>
      <c r="AY6" s="423"/>
      <c r="AZ6" s="426"/>
      <c r="BA6" s="456"/>
      <c r="BB6" s="563"/>
      <c r="BC6" s="563"/>
      <c r="BD6" s="423"/>
      <c r="BE6" s="423"/>
      <c r="BF6" s="337"/>
      <c r="BG6" s="457"/>
      <c r="BH6" s="427"/>
      <c r="BI6" s="427"/>
      <c r="BJ6" s="458"/>
    </row>
    <row r="7" spans="1:62" ht="13.5" customHeight="1" x14ac:dyDescent="0.2">
      <c r="B7" s="443">
        <f>'Drop-down codes'!B135</f>
        <v>0</v>
      </c>
      <c r="C7" s="444" t="str">
        <f>'Drop-down codes'!C135</f>
        <v>Not endemic above treatment threshold</v>
      </c>
      <c r="D7" s="445"/>
      <c r="E7" s="459"/>
      <c r="F7" s="337"/>
      <c r="G7" s="433"/>
      <c r="H7" s="447">
        <f>'Drop-down codes'!B142</f>
        <v>20</v>
      </c>
      <c r="I7" s="448" t="str">
        <f>'Drop-down codes'!C142</f>
        <v>Low prevalence (≥1 and &lt;10%) upon evaluation by parasitological method</v>
      </c>
      <c r="J7" s="448"/>
      <c r="K7" s="429"/>
      <c r="L7" s="449"/>
      <c r="M7" s="429"/>
      <c r="N7" s="429"/>
      <c r="O7" s="433"/>
      <c r="P7" s="450"/>
      <c r="Q7" s="450"/>
      <c r="R7" s="421"/>
      <c r="S7" s="421"/>
      <c r="T7" s="421"/>
      <c r="U7" s="421"/>
      <c r="V7" s="460" t="str">
        <f>'Drop-down codes'!B149</f>
        <v>A</v>
      </c>
      <c r="W7" s="461" t="str">
        <f>'Drop-down codes'!C149</f>
        <v>1x/year</v>
      </c>
      <c r="X7" s="337"/>
      <c r="Y7" s="423"/>
      <c r="Z7" s="423"/>
      <c r="AA7" s="337"/>
      <c r="AB7" s="424"/>
      <c r="AC7" s="424"/>
      <c r="AD7" s="423"/>
      <c r="AF7" s="429"/>
      <c r="AG7" s="453">
        <f>'Drop-down codes'!B97</f>
        <v>2</v>
      </c>
      <c r="AH7" s="454" t="str">
        <f>'Drop-down codes'!C97</f>
        <v>END in Africa</v>
      </c>
      <c r="AI7" s="431"/>
      <c r="AJ7" s="421"/>
      <c r="AK7" s="455"/>
      <c r="AL7" s="423"/>
      <c r="AM7" s="450"/>
      <c r="AN7" s="423"/>
      <c r="AO7" s="423"/>
      <c r="AP7" s="423"/>
      <c r="AQ7" s="423"/>
      <c r="AR7" s="423"/>
      <c r="AS7" s="423"/>
      <c r="AT7" s="423"/>
      <c r="AU7" s="423"/>
      <c r="AV7" s="423"/>
      <c r="AW7" s="423"/>
      <c r="AX7" s="423"/>
      <c r="AY7" s="423"/>
      <c r="AZ7" s="426"/>
      <c r="BA7" s="450"/>
      <c r="BB7" s="564"/>
      <c r="BC7" s="564"/>
      <c r="BD7" s="423"/>
      <c r="BE7" s="423"/>
      <c r="BF7" s="337"/>
      <c r="BG7" s="457"/>
      <c r="BH7" s="427"/>
      <c r="BI7" s="427"/>
      <c r="BJ7" s="458"/>
    </row>
    <row r="8" spans="1:62" ht="13.5" customHeight="1" x14ac:dyDescent="0.2">
      <c r="B8" s="443">
        <f>'Drop-down codes'!B136</f>
        <v>1</v>
      </c>
      <c r="C8" s="444" t="str">
        <f>'Drop-down codes'!C136</f>
        <v>Low prevalence (&gt;0 and &lt;10%) upon initial mapping by parasitological method</v>
      </c>
      <c r="D8" s="445"/>
      <c r="E8" s="459"/>
      <c r="F8" s="337"/>
      <c r="G8" s="433"/>
      <c r="H8" s="447">
        <f>'Drop-down codes'!B143</f>
        <v>30</v>
      </c>
      <c r="I8" s="448" t="str">
        <f>'Drop-down codes'!C143</f>
        <v>Moderate prevalence (≥10 and &lt;50%) upon evaluation by parasitological method</v>
      </c>
      <c r="J8" s="448"/>
      <c r="K8" s="429"/>
      <c r="L8" s="449"/>
      <c r="M8" s="429"/>
      <c r="N8" s="429"/>
      <c r="O8" s="433"/>
      <c r="P8" s="450"/>
      <c r="Q8" s="450"/>
      <c r="R8" s="421"/>
      <c r="S8" s="421"/>
      <c r="T8" s="421"/>
      <c r="U8" s="421"/>
      <c r="V8" s="460" t="str">
        <f>'Drop-down codes'!B150</f>
        <v>B</v>
      </c>
      <c r="W8" s="461" t="str">
        <f>'Drop-down codes'!C150</f>
        <v>1x/every 2 years</v>
      </c>
      <c r="X8" s="337"/>
      <c r="Y8" s="423"/>
      <c r="Z8" s="423"/>
      <c r="AA8" s="337"/>
      <c r="AB8" s="424"/>
      <c r="AC8" s="424"/>
      <c r="AD8" s="423"/>
      <c r="AF8" s="429"/>
      <c r="AG8" s="453">
        <f>'Drop-down codes'!B98</f>
        <v>3</v>
      </c>
      <c r="AH8" s="454" t="str">
        <f>'Drop-down codes'!C98</f>
        <v>END in Asia</v>
      </c>
      <c r="AI8" s="431"/>
      <c r="AJ8" s="421"/>
      <c r="AK8" s="455"/>
      <c r="AL8" s="423"/>
      <c r="AM8" s="450"/>
      <c r="AN8" s="423"/>
      <c r="AO8" s="423"/>
      <c r="AP8" s="423"/>
      <c r="AQ8" s="423"/>
      <c r="AR8" s="423"/>
      <c r="AS8" s="423"/>
      <c r="AT8" s="423"/>
      <c r="AU8" s="423"/>
      <c r="AV8" s="423"/>
      <c r="AW8" s="423"/>
      <c r="AX8" s="423"/>
      <c r="AY8" s="423"/>
      <c r="AZ8" s="426"/>
      <c r="BA8" s="450"/>
      <c r="BB8" s="564"/>
      <c r="BC8" s="564"/>
      <c r="BD8" s="423"/>
      <c r="BE8" s="423"/>
      <c r="BF8" s="337"/>
      <c r="BG8" s="457"/>
      <c r="BH8" s="427"/>
      <c r="BI8" s="427"/>
      <c r="BJ8" s="458"/>
    </row>
    <row r="9" spans="1:62" ht="13.5" customHeight="1" x14ac:dyDescent="0.2">
      <c r="B9" s="443">
        <f>'Drop-down codes'!B137</f>
        <v>2</v>
      </c>
      <c r="C9" s="444" t="str">
        <f>'Drop-down codes'!C137</f>
        <v>Moderate prevalence (≥10 and &lt;50%) upon initial mapping by parasitological method</v>
      </c>
      <c r="D9" s="445"/>
      <c r="E9" s="459"/>
      <c r="F9" s="337"/>
      <c r="G9" s="433"/>
      <c r="H9" s="447">
        <f>'Drop-down codes'!B144</f>
        <v>40</v>
      </c>
      <c r="I9" s="448" t="str">
        <f>'Drop-down codes'!C144</f>
        <v>High prevalence (≥50%) upon evaluation by parasitological method</v>
      </c>
      <c r="J9" s="448"/>
      <c r="K9" s="429"/>
      <c r="L9" s="449"/>
      <c r="M9" s="429"/>
      <c r="N9" s="429"/>
      <c r="O9" s="433"/>
      <c r="P9" s="450"/>
      <c r="Q9" s="450"/>
      <c r="R9" s="421"/>
      <c r="S9" s="421"/>
      <c r="T9" s="421"/>
      <c r="U9" s="421"/>
      <c r="V9" s="460" t="str">
        <f>'Drop-down codes'!B151</f>
        <v>C</v>
      </c>
      <c r="W9" s="461" t="str">
        <f>'Drop-down codes'!C151</f>
        <v>1x/every 3 years</v>
      </c>
      <c r="X9" s="337"/>
      <c r="Y9" s="423"/>
      <c r="Z9" s="423"/>
      <c r="AA9" s="337"/>
      <c r="AB9" s="424"/>
      <c r="AC9" s="424"/>
      <c r="AD9" s="423"/>
      <c r="AF9" s="429"/>
      <c r="AG9" s="453">
        <f>'Drop-down codes'!B99</f>
        <v>4</v>
      </c>
      <c r="AH9" s="454" t="str">
        <f>'Drop-down codes'!C99</f>
        <v>USAID-supported APOC</v>
      </c>
      <c r="AI9" s="431"/>
      <c r="AJ9" s="421"/>
      <c r="AK9" s="455"/>
      <c r="AL9" s="423"/>
      <c r="AM9" s="450"/>
      <c r="AN9" s="423"/>
      <c r="AO9" s="423"/>
      <c r="AP9" s="423"/>
      <c r="AQ9" s="423"/>
      <c r="AR9" s="423"/>
      <c r="AS9" s="423"/>
      <c r="AT9" s="423"/>
      <c r="AU9" s="423"/>
      <c r="AV9" s="423"/>
      <c r="AW9" s="423"/>
      <c r="AX9" s="423"/>
      <c r="AY9" s="423"/>
      <c r="AZ9" s="426"/>
      <c r="BA9" s="450"/>
      <c r="BB9" s="564"/>
      <c r="BC9" s="564"/>
      <c r="BD9" s="423"/>
      <c r="BE9" s="423"/>
      <c r="BF9" s="337"/>
      <c r="BG9" s="457"/>
      <c r="BH9" s="427"/>
      <c r="BI9" s="427"/>
      <c r="BJ9" s="458"/>
    </row>
    <row r="10" spans="1:62" ht="13.5" customHeight="1" thickBot="1" x14ac:dyDescent="0.25">
      <c r="B10" s="443" t="str">
        <f>'Drop-down codes'!B138</f>
        <v>2A</v>
      </c>
      <c r="C10" s="444" t="str">
        <f>'Drop-down codes'!C138</f>
        <v>Moderate prevalence (&gt;1 and &lt;30%) upon initial mapping by questionnaire</v>
      </c>
      <c r="D10" s="445"/>
      <c r="E10" s="459"/>
      <c r="F10" s="337"/>
      <c r="G10" s="433"/>
      <c r="H10" s="447">
        <f>'Drop-down codes'!B145</f>
        <v>100</v>
      </c>
      <c r="I10" s="448" t="str">
        <f>'Drop-down codes'!C145</f>
        <v xml:space="preserve">Achieved stopping MDA criteria </v>
      </c>
      <c r="J10" s="448"/>
      <c r="K10" s="429"/>
      <c r="L10" s="449"/>
      <c r="M10" s="429"/>
      <c r="N10" s="429"/>
      <c r="O10" s="433"/>
      <c r="P10" s="450"/>
      <c r="Q10" s="450"/>
      <c r="R10" s="421"/>
      <c r="S10" s="421"/>
      <c r="T10" s="421"/>
      <c r="U10" s="421"/>
      <c r="V10" s="460" t="str">
        <f>'Drop-down codes'!B152</f>
        <v>D</v>
      </c>
      <c r="W10" s="461" t="str">
        <f>'Drop-down codes'!C152</f>
        <v>2x/year</v>
      </c>
      <c r="X10" s="337"/>
      <c r="Y10" s="423"/>
      <c r="Z10" s="423"/>
      <c r="AA10" s="337"/>
      <c r="AB10" s="424"/>
      <c r="AC10" s="424"/>
      <c r="AD10" s="423"/>
      <c r="AF10" s="429"/>
      <c r="AG10" s="453">
        <f>'Drop-down codes'!B100</f>
        <v>5</v>
      </c>
      <c r="AH10" s="454" t="str">
        <f>'Drop-down codes'!C100</f>
        <v>Other USAID funding</v>
      </c>
      <c r="AI10" s="431"/>
      <c r="AJ10" s="421"/>
      <c r="AK10" s="455"/>
      <c r="AL10" s="423"/>
      <c r="AM10" s="450"/>
      <c r="AN10" s="423"/>
      <c r="AO10" s="423"/>
      <c r="AP10" s="423"/>
      <c r="AQ10" s="423"/>
      <c r="AR10" s="423"/>
      <c r="AS10" s="423"/>
      <c r="AT10" s="423"/>
      <c r="AU10" s="423"/>
      <c r="AV10" s="423"/>
      <c r="AW10" s="423"/>
      <c r="AX10" s="423"/>
      <c r="AY10" s="423"/>
      <c r="AZ10" s="426"/>
      <c r="BA10" s="450"/>
      <c r="BB10" s="564"/>
      <c r="BC10" s="564"/>
      <c r="BD10" s="423"/>
      <c r="BE10" s="423"/>
      <c r="BF10" s="337"/>
      <c r="BG10" s="457"/>
      <c r="BH10" s="427"/>
      <c r="BI10" s="427"/>
      <c r="BJ10" s="458"/>
    </row>
    <row r="11" spans="1:62" ht="13.5" customHeight="1" thickTop="1" thickBot="1" x14ac:dyDescent="0.25">
      <c r="B11" s="443">
        <f>'Drop-down codes'!B139</f>
        <v>3</v>
      </c>
      <c r="C11" s="444" t="str">
        <f>'Drop-down codes'!C139</f>
        <v>High prevalence (≥50%) upon initial mapping by parasitological method</v>
      </c>
      <c r="D11" s="445"/>
      <c r="E11" s="459"/>
      <c r="F11" s="462"/>
      <c r="G11" s="433"/>
      <c r="H11" s="447" t="str">
        <f>'Drop-down codes'!B146</f>
        <v>Pending</v>
      </c>
      <c r="I11" s="448" t="str">
        <f>'Drop-down codes'!C146</f>
        <v>Awaiting evaluation implementation/results</v>
      </c>
      <c r="J11" s="448"/>
      <c r="K11" s="429"/>
      <c r="L11" s="449"/>
      <c r="M11" s="429"/>
      <c r="N11" s="429"/>
      <c r="O11" s="433"/>
      <c r="P11" s="450"/>
      <c r="Q11" s="450"/>
      <c r="R11" s="421"/>
      <c r="S11" s="421"/>
      <c r="T11" s="421"/>
      <c r="U11" s="421"/>
      <c r="V11" s="460" t="str">
        <f>'Drop-down codes'!B153</f>
        <v>None</v>
      </c>
      <c r="W11" s="461" t="str">
        <f>'Drop-down codes'!C153</f>
        <v>None</v>
      </c>
      <c r="X11" s="462"/>
      <c r="Y11" s="423"/>
      <c r="Z11" s="423"/>
      <c r="AA11" s="462"/>
      <c r="AB11" s="424"/>
      <c r="AC11" s="424"/>
      <c r="AD11" s="423"/>
      <c r="AF11" s="429"/>
      <c r="AG11" s="453">
        <f>'Drop-down codes'!B101</f>
        <v>6</v>
      </c>
      <c r="AH11" s="454" t="str">
        <f>'Drop-down codes'!C101</f>
        <v>Funding through govt or other partners only</v>
      </c>
      <c r="AI11" s="431"/>
      <c r="AJ11" s="421"/>
      <c r="AK11" s="455"/>
      <c r="AL11" s="423"/>
      <c r="AM11" s="450"/>
      <c r="AN11" s="423"/>
      <c r="AO11" s="423"/>
      <c r="AP11" s="423"/>
      <c r="AQ11" s="423"/>
      <c r="AR11" s="423"/>
      <c r="AS11" s="423"/>
      <c r="AT11" s="423"/>
      <c r="AU11" s="423"/>
      <c r="AV11" s="423"/>
      <c r="AW11" s="423"/>
      <c r="AX11" s="423"/>
      <c r="AY11" s="423"/>
      <c r="AZ11" s="426"/>
      <c r="BA11" s="450"/>
      <c r="BB11" s="564"/>
      <c r="BC11" s="564"/>
      <c r="BD11" s="423"/>
      <c r="BE11" s="423"/>
      <c r="BF11" s="462"/>
      <c r="BG11" s="457"/>
      <c r="BH11" s="427"/>
      <c r="BI11" s="427"/>
      <c r="BJ11" s="458"/>
    </row>
    <row r="12" spans="1:62" ht="7.5" customHeight="1" thickTop="1" thickBot="1" x14ac:dyDescent="0.25">
      <c r="B12" s="463"/>
      <c r="C12" s="344"/>
      <c r="D12" s="419"/>
      <c r="E12" s="419"/>
      <c r="F12" s="464"/>
      <c r="G12" s="420"/>
      <c r="H12" s="421"/>
      <c r="I12" s="421"/>
      <c r="J12" s="421"/>
      <c r="K12" s="421"/>
      <c r="L12" s="465"/>
      <c r="M12" s="421"/>
      <c r="N12" s="421"/>
      <c r="O12" s="420"/>
      <c r="P12" s="423"/>
      <c r="Q12" s="423"/>
      <c r="R12" s="423"/>
      <c r="S12" s="423"/>
      <c r="T12" s="423"/>
      <c r="U12" s="423"/>
      <c r="V12" s="466"/>
      <c r="W12" s="467"/>
      <c r="X12" s="464"/>
      <c r="Y12" s="423"/>
      <c r="Z12" s="423"/>
      <c r="AA12" s="464"/>
      <c r="AB12" s="424"/>
      <c r="AC12" s="424"/>
      <c r="AD12" s="423"/>
      <c r="AG12" s="468"/>
      <c r="AH12" s="421"/>
      <c r="AI12" s="421"/>
      <c r="AJ12" s="421"/>
      <c r="AK12" s="455"/>
      <c r="AL12" s="423"/>
      <c r="AM12" s="469"/>
      <c r="AN12" s="423"/>
      <c r="AO12" s="423"/>
      <c r="AP12" s="423"/>
      <c r="AQ12" s="423"/>
      <c r="AR12" s="423"/>
      <c r="AS12" s="423"/>
      <c r="AT12" s="423"/>
      <c r="AU12" s="423"/>
      <c r="AV12" s="423"/>
      <c r="AW12" s="423"/>
      <c r="AX12" s="423"/>
      <c r="AY12" s="423"/>
      <c r="AZ12" s="426"/>
      <c r="BA12" s="469"/>
      <c r="BB12" s="419"/>
      <c r="BC12" s="419"/>
      <c r="BD12" s="427"/>
      <c r="BE12" s="427"/>
      <c r="BF12" s="464"/>
      <c r="BG12" s="428"/>
    </row>
    <row r="13" spans="1:62" s="470" customFormat="1" ht="20.100000000000001" customHeight="1" thickTop="1" thickBot="1" x14ac:dyDescent="0.3">
      <c r="A13" s="365"/>
      <c r="B13" s="609" t="s">
        <v>8</v>
      </c>
      <c r="C13" s="609"/>
      <c r="D13" s="609"/>
      <c r="E13" s="609"/>
      <c r="F13" s="56"/>
      <c r="G13" s="614" t="s">
        <v>20</v>
      </c>
      <c r="H13" s="614"/>
      <c r="I13" s="614"/>
      <c r="J13" s="614"/>
      <c r="K13" s="614"/>
      <c r="L13" s="614"/>
      <c r="M13" s="614"/>
      <c r="N13" s="614"/>
      <c r="O13" s="614"/>
      <c r="P13" s="614"/>
      <c r="Q13" s="614"/>
      <c r="R13" s="614"/>
      <c r="S13" s="614"/>
      <c r="T13" s="614"/>
      <c r="U13" s="614"/>
      <c r="V13" s="614"/>
      <c r="W13" s="614"/>
      <c r="X13" s="56"/>
      <c r="Y13" s="615" t="s">
        <v>22</v>
      </c>
      <c r="Z13" s="615"/>
      <c r="AA13" s="56"/>
      <c r="AB13" s="585" t="s">
        <v>24</v>
      </c>
      <c r="AC13" s="585"/>
      <c r="AD13" s="585"/>
      <c r="AE13" s="585"/>
      <c r="AF13" s="585"/>
      <c r="AG13" s="585"/>
      <c r="AH13" s="585"/>
      <c r="AI13" s="585"/>
      <c r="AJ13" s="585"/>
      <c r="AK13" s="585"/>
      <c r="AL13" s="585"/>
      <c r="AM13" s="585"/>
      <c r="AN13" s="585"/>
      <c r="AO13" s="585"/>
      <c r="AP13" s="585"/>
      <c r="AQ13" s="585"/>
      <c r="AR13" s="585"/>
      <c r="AS13" s="585"/>
      <c r="AT13" s="585"/>
      <c r="AU13" s="585"/>
      <c r="AV13" s="585"/>
      <c r="AW13" s="585"/>
      <c r="AX13" s="585"/>
      <c r="AY13" s="585"/>
      <c r="AZ13" s="585"/>
      <c r="BA13" s="585"/>
      <c r="BB13" s="585"/>
      <c r="BC13" s="585"/>
      <c r="BD13" s="585"/>
      <c r="BE13" s="585"/>
      <c r="BF13" s="56"/>
      <c r="BG13" s="135"/>
    </row>
    <row r="14" spans="1:62" s="401" customFormat="1" ht="78" thickTop="1" thickBot="1" x14ac:dyDescent="0.3">
      <c r="A14" s="400"/>
      <c r="B14" s="159" t="s">
        <v>9</v>
      </c>
      <c r="C14" s="159" t="s">
        <v>10</v>
      </c>
      <c r="D14" s="160" t="s">
        <v>11</v>
      </c>
      <c r="E14" s="160" t="s">
        <v>13</v>
      </c>
      <c r="F14" s="216"/>
      <c r="G14" s="131" t="s">
        <v>53</v>
      </c>
      <c r="H14" s="131" t="s">
        <v>243</v>
      </c>
      <c r="I14" s="131" t="s">
        <v>218</v>
      </c>
      <c r="J14" s="131" t="s">
        <v>427</v>
      </c>
      <c r="K14" s="131" t="s">
        <v>90</v>
      </c>
      <c r="L14" s="131" t="s">
        <v>403</v>
      </c>
      <c r="M14" s="131" t="s">
        <v>375</v>
      </c>
      <c r="N14" s="131" t="s">
        <v>376</v>
      </c>
      <c r="O14" s="131" t="s">
        <v>91</v>
      </c>
      <c r="P14" s="131" t="s">
        <v>454</v>
      </c>
      <c r="Q14" s="131" t="s">
        <v>453</v>
      </c>
      <c r="R14" s="131" t="s">
        <v>455</v>
      </c>
      <c r="S14" s="131" t="s">
        <v>456</v>
      </c>
      <c r="T14" s="131" t="s">
        <v>495</v>
      </c>
      <c r="U14" s="131" t="s">
        <v>166</v>
      </c>
      <c r="V14" s="131" t="s">
        <v>87</v>
      </c>
      <c r="W14" s="131" t="s">
        <v>88</v>
      </c>
      <c r="X14" s="216"/>
      <c r="Y14" s="162" t="s">
        <v>244</v>
      </c>
      <c r="Z14" s="162" t="s">
        <v>159</v>
      </c>
      <c r="AA14" s="216"/>
      <c r="AB14" s="134" t="s">
        <v>26</v>
      </c>
      <c r="AC14" s="134" t="s">
        <v>245</v>
      </c>
      <c r="AD14" s="134" t="s">
        <v>246</v>
      </c>
      <c r="AE14" s="134" t="s">
        <v>247</v>
      </c>
      <c r="AF14" s="134" t="s">
        <v>248</v>
      </c>
      <c r="AG14" s="134" t="s">
        <v>287</v>
      </c>
      <c r="AH14" s="134" t="s">
        <v>383</v>
      </c>
      <c r="AI14" s="134" t="s">
        <v>485</v>
      </c>
      <c r="AJ14" s="134" t="s">
        <v>486</v>
      </c>
      <c r="AK14" s="134" t="s">
        <v>77</v>
      </c>
      <c r="AL14" s="134" t="s">
        <v>78</v>
      </c>
      <c r="AM14" s="174"/>
      <c r="AN14" s="163" t="s">
        <v>277</v>
      </c>
      <c r="AO14" s="163" t="s">
        <v>72</v>
      </c>
      <c r="AP14" s="172" t="s">
        <v>355</v>
      </c>
      <c r="AQ14" s="172" t="s">
        <v>74</v>
      </c>
      <c r="AR14" s="163" t="s">
        <v>356</v>
      </c>
      <c r="AS14" s="163" t="s">
        <v>79</v>
      </c>
      <c r="AT14" s="172" t="s">
        <v>350</v>
      </c>
      <c r="AU14" s="172" t="s">
        <v>234</v>
      </c>
      <c r="AV14" s="172" t="s">
        <v>351</v>
      </c>
      <c r="AW14" s="172" t="s">
        <v>76</v>
      </c>
      <c r="AX14" s="163" t="s">
        <v>249</v>
      </c>
      <c r="AY14" s="163" t="s">
        <v>258</v>
      </c>
      <c r="AZ14" s="164" t="s">
        <v>180</v>
      </c>
      <c r="BA14" s="174"/>
      <c r="BB14" s="165" t="s">
        <v>457</v>
      </c>
      <c r="BC14" s="165" t="s">
        <v>458</v>
      </c>
      <c r="BD14" s="165" t="s">
        <v>459</v>
      </c>
      <c r="BE14" s="165" t="s">
        <v>460</v>
      </c>
      <c r="BF14" s="216"/>
      <c r="BG14" s="133" t="s">
        <v>42</v>
      </c>
    </row>
    <row r="15" spans="1:62" s="471" customFormat="1" ht="18" customHeight="1" thickTop="1" thickBot="1" x14ac:dyDescent="0.3">
      <c r="A15" s="365"/>
      <c r="B15" s="179" t="str">
        <f>Demography!B15</f>
        <v>Example Region</v>
      </c>
      <c r="C15" s="179" t="str">
        <f>Demography!C15</f>
        <v>Example District</v>
      </c>
      <c r="D15" s="180">
        <f>Demography!D15</f>
        <v>839660</v>
      </c>
      <c r="E15" s="179">
        <f>Demography!F15</f>
        <v>230066.84000000003</v>
      </c>
      <c r="F15" s="216"/>
      <c r="G15" s="411" t="s">
        <v>54</v>
      </c>
      <c r="H15" s="177">
        <v>3</v>
      </c>
      <c r="I15" s="198">
        <v>0.60599999999999998</v>
      </c>
      <c r="J15" s="198">
        <v>0.36209999999999998</v>
      </c>
      <c r="K15" s="182">
        <v>2005</v>
      </c>
      <c r="L15" s="177" t="s">
        <v>152</v>
      </c>
      <c r="M15" s="198">
        <v>0.36209999999999998</v>
      </c>
      <c r="N15" s="182">
        <v>2005</v>
      </c>
      <c r="O15" s="411" t="s">
        <v>152</v>
      </c>
      <c r="P15" s="177">
        <v>452618</v>
      </c>
      <c r="Q15" s="177">
        <v>452618</v>
      </c>
      <c r="R15" s="177">
        <v>362094.4</v>
      </c>
      <c r="S15" s="177">
        <v>90523.599999999977</v>
      </c>
      <c r="T15" s="177">
        <v>129542</v>
      </c>
      <c r="U15" s="181">
        <v>2010</v>
      </c>
      <c r="V15" s="411" t="s">
        <v>147</v>
      </c>
      <c r="W15" s="411" t="s">
        <v>147</v>
      </c>
      <c r="X15" s="216"/>
      <c r="Y15" s="181">
        <v>2000</v>
      </c>
      <c r="Z15" s="181">
        <v>6</v>
      </c>
      <c r="AA15" s="216"/>
      <c r="AB15" s="411" t="s">
        <v>104</v>
      </c>
      <c r="AC15" s="411" t="s">
        <v>35</v>
      </c>
      <c r="AD15" s="181">
        <v>2013</v>
      </c>
      <c r="AE15" s="411" t="s">
        <v>37</v>
      </c>
      <c r="AF15" s="181">
        <v>2013</v>
      </c>
      <c r="AG15" s="181">
        <v>1</v>
      </c>
      <c r="AH15" s="177">
        <v>1</v>
      </c>
      <c r="AI15" s="177">
        <v>450000</v>
      </c>
      <c r="AJ15" s="177">
        <v>450000</v>
      </c>
      <c r="AK15" s="177">
        <v>350000</v>
      </c>
      <c r="AL15" s="177">
        <v>90000</v>
      </c>
      <c r="AM15" s="216"/>
      <c r="AN15" s="177">
        <v>400000</v>
      </c>
      <c r="AO15" s="177">
        <v>400000</v>
      </c>
      <c r="AP15" s="177">
        <v>350000</v>
      </c>
      <c r="AQ15" s="177">
        <v>350000</v>
      </c>
      <c r="AR15" s="177">
        <v>89000</v>
      </c>
      <c r="AS15" s="177">
        <v>89000</v>
      </c>
      <c r="AT15" s="177">
        <v>200000</v>
      </c>
      <c r="AU15" s="177">
        <v>200000</v>
      </c>
      <c r="AV15" s="177">
        <v>200000</v>
      </c>
      <c r="AW15" s="177">
        <v>200000</v>
      </c>
      <c r="AX15" s="177" t="s">
        <v>173</v>
      </c>
      <c r="AY15" s="177" t="s">
        <v>104</v>
      </c>
      <c r="AZ15" s="177" t="s">
        <v>190</v>
      </c>
      <c r="BA15" s="216"/>
      <c r="BB15" s="198">
        <f>IF(AG15=0," ",AN15/AI15)</f>
        <v>0.88888888888888884</v>
      </c>
      <c r="BC15" s="198">
        <f>IF(AG15=0," ",AN15/P15)</f>
        <v>0.88374744265583782</v>
      </c>
      <c r="BD15" s="198">
        <f>IF(OR(AG15&gt;5, AG15&lt;1)," ",AO15/AJ15)</f>
        <v>0.88888888888888884</v>
      </c>
      <c r="BE15" s="198">
        <f>IF(OR(AG15&gt;5,AG15&lt;1)," ",AO15/P15)</f>
        <v>0.88374744265583782</v>
      </c>
      <c r="BF15" s="216"/>
      <c r="BG15" s="200"/>
    </row>
    <row r="16" spans="1:62" s="90" customFormat="1" ht="20.25" customHeight="1" thickTop="1" x14ac:dyDescent="0.25">
      <c r="A16" s="403"/>
      <c r="B16" s="184" t="s">
        <v>308</v>
      </c>
      <c r="C16" s="184" t="s">
        <v>71</v>
      </c>
      <c r="D16" s="189">
        <f>Demography!D16</f>
        <v>0</v>
      </c>
      <c r="E16" s="189">
        <f>Demography!F16</f>
        <v>0</v>
      </c>
      <c r="F16" s="81"/>
      <c r="G16" s="201" t="s">
        <v>71</v>
      </c>
      <c r="H16" s="210" t="s">
        <v>71</v>
      </c>
      <c r="I16" s="194" t="s">
        <v>71</v>
      </c>
      <c r="J16" s="194" t="s">
        <v>71</v>
      </c>
      <c r="K16" s="194" t="s">
        <v>71</v>
      </c>
      <c r="L16" s="194" t="s">
        <v>71</v>
      </c>
      <c r="M16" s="194" t="s">
        <v>71</v>
      </c>
      <c r="N16" s="194" t="s">
        <v>71</v>
      </c>
      <c r="O16" s="201" t="s">
        <v>71</v>
      </c>
      <c r="P16" s="213">
        <f>SUM(P18:P1117)</f>
        <v>0</v>
      </c>
      <c r="Q16" s="213">
        <f>SUM(Q18:Q1117)</f>
        <v>0</v>
      </c>
      <c r="R16" s="213">
        <f>SUM(R18:R1117)</f>
        <v>0</v>
      </c>
      <c r="S16" s="213">
        <f>SUM(S18:S1117)</f>
        <v>0</v>
      </c>
      <c r="T16" s="213">
        <f>SUM(T18:T1117)</f>
        <v>0</v>
      </c>
      <c r="U16" s="211" t="s">
        <v>71</v>
      </c>
      <c r="V16" s="201" t="s">
        <v>71</v>
      </c>
      <c r="W16" s="201" t="s">
        <v>71</v>
      </c>
      <c r="X16" s="81"/>
      <c r="Y16" s="211" t="s">
        <v>71</v>
      </c>
      <c r="Z16" s="211" t="s">
        <v>71</v>
      </c>
      <c r="AA16" s="81"/>
      <c r="AB16" s="201" t="s">
        <v>71</v>
      </c>
      <c r="AC16" s="201" t="s">
        <v>71</v>
      </c>
      <c r="AD16" s="194" t="s">
        <v>71</v>
      </c>
      <c r="AE16" s="201" t="s">
        <v>71</v>
      </c>
      <c r="AF16" s="194" t="s">
        <v>71</v>
      </c>
      <c r="AG16" s="194" t="s">
        <v>71</v>
      </c>
      <c r="AH16" s="194" t="s">
        <v>71</v>
      </c>
      <c r="AI16" s="194">
        <f>SUM(AI18:AI1117)</f>
        <v>0</v>
      </c>
      <c r="AJ16" s="194">
        <f>SUM(AJ18:AJ1117)</f>
        <v>0</v>
      </c>
      <c r="AK16" s="194">
        <f>SUM(AK18:AK1117)</f>
        <v>0</v>
      </c>
      <c r="AL16" s="194">
        <f>SUM(AL18:AL1117)</f>
        <v>0</v>
      </c>
      <c r="AM16" s="81"/>
      <c r="AN16" s="194">
        <f t="shared" ref="AN16:AW16" si="0">SUM(AN18:AN1117)</f>
        <v>0</v>
      </c>
      <c r="AO16" s="194">
        <f t="shared" si="0"/>
        <v>0</v>
      </c>
      <c r="AP16" s="194">
        <f t="shared" si="0"/>
        <v>0</v>
      </c>
      <c r="AQ16" s="194">
        <f t="shared" si="0"/>
        <v>0</v>
      </c>
      <c r="AR16" s="194">
        <f t="shared" si="0"/>
        <v>0</v>
      </c>
      <c r="AS16" s="194">
        <f t="shared" si="0"/>
        <v>0</v>
      </c>
      <c r="AT16" s="194">
        <f t="shared" si="0"/>
        <v>0</v>
      </c>
      <c r="AU16" s="194">
        <f t="shared" si="0"/>
        <v>0</v>
      </c>
      <c r="AV16" s="194">
        <f t="shared" si="0"/>
        <v>0</v>
      </c>
      <c r="AW16" s="194">
        <f t="shared" si="0"/>
        <v>0</v>
      </c>
      <c r="AX16" s="194" t="s">
        <v>71</v>
      </c>
      <c r="AY16" s="194" t="s">
        <v>71</v>
      </c>
      <c r="AZ16" s="194" t="s">
        <v>71</v>
      </c>
      <c r="BA16" s="81"/>
      <c r="BB16" s="199" t="str">
        <f>IF(AI16=0,"",AN16/AI16)</f>
        <v/>
      </c>
      <c r="BC16" s="199" t="str">
        <f>IF(ISERROR((AVERAGE(BC18:BC1117))),"",AVERAGE(BC18:BC1117))</f>
        <v/>
      </c>
      <c r="BD16" s="199" t="str">
        <f>IF(AJ16=0, " ", (AO16/AJ16))</f>
        <v xml:space="preserve"> </v>
      </c>
      <c r="BE16" s="199" t="str">
        <f>IF(ISERROR((AVERAGE(BE18:BE1117))),"",AVERAGE(BE18:BE1117))</f>
        <v/>
      </c>
      <c r="BF16" s="81"/>
      <c r="BG16" s="214"/>
    </row>
    <row r="17" spans="1:59" s="90" customFormat="1" ht="20.25" customHeight="1" thickBot="1" x14ac:dyDescent="0.3">
      <c r="A17" s="403"/>
      <c r="B17" s="178" t="s">
        <v>309</v>
      </c>
      <c r="C17" s="239">
        <f>Demography!C16</f>
        <v>0</v>
      </c>
      <c r="D17" s="195" t="s">
        <v>71</v>
      </c>
      <c r="E17" s="195" t="s">
        <v>71</v>
      </c>
      <c r="F17" s="81"/>
      <c r="G17" s="212">
        <f t="shared" ref="G17:O17" si="1">COUNTA(G18:G1117)</f>
        <v>0</v>
      </c>
      <c r="H17" s="195">
        <f t="shared" si="1"/>
        <v>0</v>
      </c>
      <c r="I17" s="195">
        <f t="shared" si="1"/>
        <v>0</v>
      </c>
      <c r="J17" s="195">
        <f t="shared" si="1"/>
        <v>0</v>
      </c>
      <c r="K17" s="195">
        <f t="shared" si="1"/>
        <v>0</v>
      </c>
      <c r="L17" s="195">
        <f t="shared" si="1"/>
        <v>0</v>
      </c>
      <c r="M17" s="195">
        <f t="shared" si="1"/>
        <v>0</v>
      </c>
      <c r="N17" s="195">
        <f t="shared" si="1"/>
        <v>0</v>
      </c>
      <c r="O17" s="212">
        <f t="shared" si="1"/>
        <v>0</v>
      </c>
      <c r="P17" s="195">
        <f>COUNTIF(P18:P1117,"&gt;0")</f>
        <v>0</v>
      </c>
      <c r="Q17" s="195">
        <f>COUNTIF(Q18:Q1117,"&gt;0")</f>
        <v>0</v>
      </c>
      <c r="R17" s="195">
        <f>COUNTIF(R18:R1117,"&gt;0")</f>
        <v>0</v>
      </c>
      <c r="S17" s="195">
        <f>COUNTIF(S18:S1117,"&gt;0")</f>
        <v>0</v>
      </c>
      <c r="T17" s="195">
        <f>COUNTIF(T18:T1117,"&gt;0")</f>
        <v>0</v>
      </c>
      <c r="U17" s="195">
        <f>COUNTA(U18:U1117)</f>
        <v>0</v>
      </c>
      <c r="V17" s="212">
        <f>COUNTA(V18:V1117)</f>
        <v>0</v>
      </c>
      <c r="W17" s="212">
        <f>COUNTA(W18:W1117)</f>
        <v>0</v>
      </c>
      <c r="X17" s="81"/>
      <c r="Y17" s="195">
        <f>COUNTA(Y18:Y1117)</f>
        <v>0</v>
      </c>
      <c r="Z17" s="195">
        <f>COUNTA(Z18:Z1117)</f>
        <v>0</v>
      </c>
      <c r="AA17" s="81"/>
      <c r="AB17" s="212">
        <f>COUNTA(AB18:AB1117)</f>
        <v>0</v>
      </c>
      <c r="AC17" s="212">
        <f>COUNTA(AC18:AC1117)</f>
        <v>0</v>
      </c>
      <c r="AD17" s="195">
        <f>COUNTA(AD18:AD1117)</f>
        <v>0</v>
      </c>
      <c r="AE17" s="212">
        <f>COUNTA(AE18:AE1117)</f>
        <v>0</v>
      </c>
      <c r="AF17" s="195">
        <f>COUNTA(AF18:AF1117)</f>
        <v>0</v>
      </c>
      <c r="AG17" s="195">
        <f t="shared" ref="AG17:AL17" si="2">COUNTIF(AG18:AG1117,"&gt;0")</f>
        <v>0</v>
      </c>
      <c r="AH17" s="195">
        <f t="shared" si="2"/>
        <v>0</v>
      </c>
      <c r="AI17" s="195">
        <f t="shared" si="2"/>
        <v>0</v>
      </c>
      <c r="AJ17" s="195">
        <f t="shared" si="2"/>
        <v>0</v>
      </c>
      <c r="AK17" s="195">
        <f t="shared" si="2"/>
        <v>0</v>
      </c>
      <c r="AL17" s="195">
        <f t="shared" si="2"/>
        <v>0</v>
      </c>
      <c r="AM17" s="81"/>
      <c r="AN17" s="195">
        <f t="shared" ref="AN17:AW17" si="3">COUNTIF(AN18:AN1117,"&gt;0")</f>
        <v>0</v>
      </c>
      <c r="AO17" s="195">
        <f t="shared" si="3"/>
        <v>0</v>
      </c>
      <c r="AP17" s="195">
        <f t="shared" si="3"/>
        <v>0</v>
      </c>
      <c r="AQ17" s="195">
        <f t="shared" si="3"/>
        <v>0</v>
      </c>
      <c r="AR17" s="195">
        <f t="shared" si="3"/>
        <v>0</v>
      </c>
      <c r="AS17" s="195">
        <f t="shared" si="3"/>
        <v>0</v>
      </c>
      <c r="AT17" s="195">
        <f t="shared" si="3"/>
        <v>0</v>
      </c>
      <c r="AU17" s="195">
        <f t="shared" si="3"/>
        <v>0</v>
      </c>
      <c r="AV17" s="195">
        <f t="shared" si="3"/>
        <v>0</v>
      </c>
      <c r="AW17" s="195">
        <f t="shared" si="3"/>
        <v>0</v>
      </c>
      <c r="AX17" s="195">
        <f>COUNTIF(AX18:AX1117,"Yes")</f>
        <v>0</v>
      </c>
      <c r="AY17" s="195">
        <f>COUNTA(AY18:AY1117)</f>
        <v>0</v>
      </c>
      <c r="AZ17" s="195">
        <f>COUNTA(AZ18:AZ1117)</f>
        <v>0</v>
      </c>
      <c r="BA17" s="81"/>
      <c r="BB17" s="195">
        <f>COUNTIF(BB18:BB1117,"&gt;0")</f>
        <v>0</v>
      </c>
      <c r="BC17" s="195">
        <f>COUNTIF(BC18:BC1117,"&gt;0")</f>
        <v>0</v>
      </c>
      <c r="BD17" s="195">
        <f>COUNTIF(BD18:BD1117,"&gt;0")</f>
        <v>0</v>
      </c>
      <c r="BE17" s="195">
        <f>COUNTIF(BE18:BE1117,"&gt;0")</f>
        <v>0</v>
      </c>
      <c r="BF17" s="81"/>
      <c r="BG17" s="215"/>
    </row>
    <row r="18" spans="1:59" s="87" customFormat="1" ht="13.5" thickTop="1" x14ac:dyDescent="0.25">
      <c r="A18" s="365"/>
      <c r="B18" s="147">
        <f>Demography!B17</f>
        <v>0</v>
      </c>
      <c r="C18" s="147">
        <f>Demography!C17</f>
        <v>0</v>
      </c>
      <c r="D18" s="148">
        <f>Demography!D17</f>
        <v>0</v>
      </c>
      <c r="E18" s="148">
        <f>Demography!F17</f>
        <v>0</v>
      </c>
      <c r="F18" s="81"/>
      <c r="G18" s="238"/>
      <c r="H18" s="256"/>
      <c r="I18" s="257"/>
      <c r="J18" s="257"/>
      <c r="K18" s="256"/>
      <c r="L18" s="256"/>
      <c r="M18" s="257"/>
      <c r="N18" s="256"/>
      <c r="O18" s="240"/>
      <c r="P18" s="260"/>
      <c r="Q18" s="260"/>
      <c r="R18" s="260"/>
      <c r="S18" s="260"/>
      <c r="T18" s="260"/>
      <c r="U18" s="256"/>
      <c r="V18" s="238"/>
      <c r="W18" s="238"/>
      <c r="X18" s="81"/>
      <c r="Y18" s="256"/>
      <c r="Z18" s="150"/>
      <c r="AA18" s="81"/>
      <c r="AB18" s="240"/>
      <c r="AC18" s="240"/>
      <c r="AD18" s="256"/>
      <c r="AE18" s="240"/>
      <c r="AF18" s="256"/>
      <c r="AG18" s="256"/>
      <c r="AH18" s="256"/>
      <c r="AI18" s="245"/>
      <c r="AJ18" s="245"/>
      <c r="AK18" s="245"/>
      <c r="AL18" s="245"/>
      <c r="AM18" s="477"/>
      <c r="AN18" s="245"/>
      <c r="AO18" s="245"/>
      <c r="AP18" s="245"/>
      <c r="AQ18" s="245"/>
      <c r="AR18" s="245"/>
      <c r="AS18" s="245"/>
      <c r="AT18" s="245"/>
      <c r="AU18" s="245"/>
      <c r="AV18" s="245"/>
      <c r="AW18" s="245"/>
      <c r="AX18" s="245"/>
      <c r="AY18" s="245"/>
      <c r="AZ18" s="247"/>
      <c r="BA18" s="477"/>
      <c r="BB18" s="561" t="str">
        <f>IF(AG18=0," ",AN18/AI18)</f>
        <v xml:space="preserve"> </v>
      </c>
      <c r="BC18" s="561" t="str">
        <f>IF(OR(AG18=0,P18=0)," ",AN18/P18)</f>
        <v xml:space="preserve"> </v>
      </c>
      <c r="BD18" s="561" t="str">
        <f>IF(OR(AG18&gt;5, AG18&lt;1)," ",AO18/AJ18)</f>
        <v xml:space="preserve"> </v>
      </c>
      <c r="BE18" s="561" t="str">
        <f>IF(OR(AG18&gt;5,AG18&lt;1,P18=0)," ",AO18/P18)</f>
        <v xml:space="preserve"> </v>
      </c>
      <c r="BF18" s="81"/>
      <c r="BG18" s="145" t="s">
        <v>509</v>
      </c>
    </row>
    <row r="19" spans="1:59" s="86" customFormat="1" ht="12.75" x14ac:dyDescent="0.25">
      <c r="A19" s="365"/>
      <c r="B19" s="361">
        <f>Demography!B18</f>
        <v>0</v>
      </c>
      <c r="C19" s="361">
        <f>Demography!C18</f>
        <v>0</v>
      </c>
      <c r="D19" s="362">
        <f>Demography!D18</f>
        <v>0</v>
      </c>
      <c r="E19" s="362">
        <f>Demography!F18</f>
        <v>0</v>
      </c>
      <c r="F19" s="81"/>
      <c r="G19" s="415"/>
      <c r="H19" s="241"/>
      <c r="I19" s="478"/>
      <c r="J19" s="478"/>
      <c r="K19" s="241"/>
      <c r="L19" s="241"/>
      <c r="M19" s="478"/>
      <c r="N19" s="241"/>
      <c r="O19" s="242"/>
      <c r="P19" s="262"/>
      <c r="Q19" s="262"/>
      <c r="R19" s="262"/>
      <c r="S19" s="262"/>
      <c r="T19" s="262"/>
      <c r="U19" s="241"/>
      <c r="V19" s="415"/>
      <c r="W19" s="415"/>
      <c r="X19" s="81"/>
      <c r="Y19" s="241"/>
      <c r="Z19" s="416"/>
      <c r="AA19" s="81"/>
      <c r="AB19" s="242"/>
      <c r="AC19" s="242"/>
      <c r="AD19" s="241"/>
      <c r="AE19" s="242"/>
      <c r="AF19" s="241"/>
      <c r="AG19" s="241"/>
      <c r="AH19" s="241"/>
      <c r="AI19" s="246"/>
      <c r="AJ19" s="246"/>
      <c r="AK19" s="246"/>
      <c r="AL19" s="246"/>
      <c r="AM19" s="477"/>
      <c r="AN19" s="246"/>
      <c r="AO19" s="246"/>
      <c r="AP19" s="246"/>
      <c r="AQ19" s="246"/>
      <c r="AR19" s="246"/>
      <c r="AS19" s="246"/>
      <c r="AT19" s="246"/>
      <c r="AU19" s="246"/>
      <c r="AV19" s="246"/>
      <c r="AW19" s="246"/>
      <c r="AX19" s="246"/>
      <c r="AY19" s="246"/>
      <c r="AZ19" s="248"/>
      <c r="BA19" s="477"/>
      <c r="BB19" s="562" t="str">
        <f>IF(AG19=0," ",AN19/AI19)</f>
        <v xml:space="preserve"> </v>
      </c>
      <c r="BC19" s="562" t="str">
        <f>IF(OR(AG19=0,P19=0)," ",AN19/P19)</f>
        <v xml:space="preserve"> </v>
      </c>
      <c r="BD19" s="562" t="str">
        <f>IF(OR(AG19&gt;5, AG19&lt;1)," ",AO19/AJ19)</f>
        <v xml:space="preserve"> </v>
      </c>
      <c r="BE19" s="562" t="str">
        <f>IF(OR(AG19&gt;5,AG19&lt;1,P19=0)," ",AO19/P19)</f>
        <v xml:space="preserve"> </v>
      </c>
      <c r="BF19" s="81"/>
      <c r="BG19" s="313"/>
    </row>
    <row r="20" spans="1:59" s="87" customFormat="1" ht="12.75" x14ac:dyDescent="0.25">
      <c r="A20" s="365"/>
      <c r="B20" s="147">
        <f>Demography!B19</f>
        <v>0</v>
      </c>
      <c r="C20" s="147">
        <f>Demography!C19</f>
        <v>0</v>
      </c>
      <c r="D20" s="148">
        <f>Demography!D19</f>
        <v>0</v>
      </c>
      <c r="E20" s="148">
        <f>Demography!F19</f>
        <v>0</v>
      </c>
      <c r="F20" s="81"/>
      <c r="G20" s="238"/>
      <c r="H20" s="256"/>
      <c r="I20" s="257"/>
      <c r="J20" s="257"/>
      <c r="K20" s="256"/>
      <c r="L20" s="256"/>
      <c r="M20" s="257"/>
      <c r="N20" s="256"/>
      <c r="O20" s="240"/>
      <c r="P20" s="260"/>
      <c r="Q20" s="260"/>
      <c r="R20" s="260"/>
      <c r="S20" s="260"/>
      <c r="T20" s="260"/>
      <c r="U20" s="256"/>
      <c r="V20" s="238"/>
      <c r="W20" s="238"/>
      <c r="X20" s="81"/>
      <c r="Y20" s="256"/>
      <c r="Z20" s="150"/>
      <c r="AA20" s="81"/>
      <c r="AB20" s="240"/>
      <c r="AC20" s="240"/>
      <c r="AD20" s="256"/>
      <c r="AE20" s="240"/>
      <c r="AF20" s="256"/>
      <c r="AG20" s="256"/>
      <c r="AH20" s="256"/>
      <c r="AI20" s="245"/>
      <c r="AJ20" s="245"/>
      <c r="AK20" s="245"/>
      <c r="AL20" s="245"/>
      <c r="AM20" s="477"/>
      <c r="AN20" s="245"/>
      <c r="AO20" s="245"/>
      <c r="AP20" s="245"/>
      <c r="AQ20" s="245"/>
      <c r="AR20" s="245"/>
      <c r="AS20" s="245"/>
      <c r="AT20" s="245"/>
      <c r="AU20" s="245"/>
      <c r="AV20" s="245"/>
      <c r="AW20" s="245"/>
      <c r="AX20" s="245"/>
      <c r="AY20" s="245"/>
      <c r="AZ20" s="247"/>
      <c r="BA20" s="477"/>
      <c r="BB20" s="561" t="str">
        <f t="shared" ref="BB20:BB83" si="4">IF(AG20=0," ",AN20/AI20)</f>
        <v xml:space="preserve"> </v>
      </c>
      <c r="BC20" s="561" t="str">
        <f>IF(OR(AG20=0,P20=0)," ",AN20/P20)</f>
        <v xml:space="preserve"> </v>
      </c>
      <c r="BD20" s="561" t="str">
        <f>IF(OR(AG20&gt;5, AG20&lt;1)," ",AO20/AJ20)</f>
        <v xml:space="preserve"> </v>
      </c>
      <c r="BE20" s="561" t="str">
        <f>IF(OR(AG20&gt;5,AG20&lt;1,P20=0)," ",AO20/P20)</f>
        <v xml:space="preserve"> </v>
      </c>
      <c r="BF20" s="81"/>
      <c r="BG20" s="145"/>
    </row>
    <row r="21" spans="1:59" s="86" customFormat="1" ht="12.75" x14ac:dyDescent="0.25">
      <c r="A21" s="365"/>
      <c r="B21" s="361">
        <f>Demography!B20</f>
        <v>0</v>
      </c>
      <c r="C21" s="361">
        <f>Demography!C20</f>
        <v>0</v>
      </c>
      <c r="D21" s="362">
        <f>Demography!D20</f>
        <v>0</v>
      </c>
      <c r="E21" s="362">
        <f>Demography!F20</f>
        <v>0</v>
      </c>
      <c r="F21" s="81"/>
      <c r="G21" s="415"/>
      <c r="H21" s="241"/>
      <c r="I21" s="478"/>
      <c r="J21" s="478"/>
      <c r="K21" s="241"/>
      <c r="L21" s="241"/>
      <c r="M21" s="478"/>
      <c r="N21" s="241"/>
      <c r="O21" s="242"/>
      <c r="P21" s="262"/>
      <c r="Q21" s="262"/>
      <c r="R21" s="262"/>
      <c r="S21" s="262"/>
      <c r="T21" s="262"/>
      <c r="U21" s="241"/>
      <c r="V21" s="415"/>
      <c r="W21" s="415"/>
      <c r="X21" s="81"/>
      <c r="Y21" s="241"/>
      <c r="Z21" s="416"/>
      <c r="AA21" s="81"/>
      <c r="AB21" s="242"/>
      <c r="AC21" s="242"/>
      <c r="AD21" s="241"/>
      <c r="AE21" s="242"/>
      <c r="AF21" s="241"/>
      <c r="AG21" s="241"/>
      <c r="AH21" s="241"/>
      <c r="AI21" s="246"/>
      <c r="AJ21" s="246"/>
      <c r="AK21" s="246"/>
      <c r="AL21" s="246"/>
      <c r="AM21" s="477"/>
      <c r="AN21" s="246"/>
      <c r="AO21" s="246"/>
      <c r="AP21" s="246"/>
      <c r="AQ21" s="246"/>
      <c r="AR21" s="246"/>
      <c r="AS21" s="246"/>
      <c r="AT21" s="246"/>
      <c r="AU21" s="246"/>
      <c r="AV21" s="246"/>
      <c r="AW21" s="246"/>
      <c r="AX21" s="246"/>
      <c r="AY21" s="246"/>
      <c r="AZ21" s="248"/>
      <c r="BA21" s="477"/>
      <c r="BB21" s="562" t="str">
        <f t="shared" si="4"/>
        <v xml:space="preserve"> </v>
      </c>
      <c r="BC21" s="562" t="str">
        <f t="shared" ref="BC21:BC84" si="5">IF(OR(AG21=0,P21=0)," ",AN21/P21)</f>
        <v xml:space="preserve"> </v>
      </c>
      <c r="BD21" s="562" t="str">
        <f t="shared" ref="BD21:BD84" si="6">IF(OR(AG21&gt;5, AG21&lt;1)," ",AO21/AJ21)</f>
        <v xml:space="preserve"> </v>
      </c>
      <c r="BE21" s="562" t="str">
        <f t="shared" ref="BE21:BE84" si="7">IF(OR(AG21&gt;5,AG21&lt;1,P21=0)," ",AO21/P21)</f>
        <v xml:space="preserve"> </v>
      </c>
      <c r="BF21" s="81"/>
      <c r="BG21" s="313"/>
    </row>
    <row r="22" spans="1:59" s="87" customFormat="1" ht="12.75" x14ac:dyDescent="0.25">
      <c r="A22" s="365"/>
      <c r="B22" s="147">
        <f>Demography!B21</f>
        <v>0</v>
      </c>
      <c r="C22" s="147">
        <f>Demography!C21</f>
        <v>0</v>
      </c>
      <c r="D22" s="148">
        <f>Demography!D21</f>
        <v>0</v>
      </c>
      <c r="E22" s="148">
        <f>Demography!F21</f>
        <v>0</v>
      </c>
      <c r="F22" s="81"/>
      <c r="G22" s="238"/>
      <c r="H22" s="256"/>
      <c r="I22" s="257"/>
      <c r="J22" s="257"/>
      <c r="K22" s="256"/>
      <c r="L22" s="256"/>
      <c r="M22" s="257"/>
      <c r="N22" s="256"/>
      <c r="O22" s="240"/>
      <c r="P22" s="260"/>
      <c r="Q22" s="260"/>
      <c r="R22" s="260"/>
      <c r="S22" s="260"/>
      <c r="T22" s="260"/>
      <c r="U22" s="256"/>
      <c r="V22" s="238"/>
      <c r="W22" s="238"/>
      <c r="X22" s="81"/>
      <c r="Y22" s="256"/>
      <c r="Z22" s="150"/>
      <c r="AA22" s="81"/>
      <c r="AB22" s="240"/>
      <c r="AC22" s="240"/>
      <c r="AD22" s="256"/>
      <c r="AE22" s="240"/>
      <c r="AF22" s="256"/>
      <c r="AG22" s="256"/>
      <c r="AH22" s="256"/>
      <c r="AI22" s="245"/>
      <c r="AJ22" s="245"/>
      <c r="AK22" s="245"/>
      <c r="AL22" s="245"/>
      <c r="AM22" s="477"/>
      <c r="AN22" s="245"/>
      <c r="AO22" s="245"/>
      <c r="AP22" s="245"/>
      <c r="AQ22" s="245"/>
      <c r="AR22" s="245"/>
      <c r="AS22" s="245"/>
      <c r="AT22" s="245"/>
      <c r="AU22" s="245"/>
      <c r="AV22" s="245"/>
      <c r="AW22" s="245"/>
      <c r="AX22" s="245"/>
      <c r="AY22" s="245"/>
      <c r="AZ22" s="247"/>
      <c r="BA22" s="477"/>
      <c r="BB22" s="561" t="str">
        <f t="shared" si="4"/>
        <v xml:space="preserve"> </v>
      </c>
      <c r="BC22" s="561" t="str">
        <f t="shared" si="5"/>
        <v xml:space="preserve"> </v>
      </c>
      <c r="BD22" s="561" t="str">
        <f t="shared" si="6"/>
        <v xml:space="preserve"> </v>
      </c>
      <c r="BE22" s="561" t="str">
        <f t="shared" si="7"/>
        <v xml:space="preserve"> </v>
      </c>
      <c r="BF22" s="81"/>
      <c r="BG22" s="145"/>
    </row>
    <row r="23" spans="1:59" s="86" customFormat="1" ht="12.75" x14ac:dyDescent="0.25">
      <c r="A23" s="365"/>
      <c r="B23" s="361">
        <f>Demography!B22</f>
        <v>0</v>
      </c>
      <c r="C23" s="361">
        <f>Demography!C22</f>
        <v>0</v>
      </c>
      <c r="D23" s="362">
        <f>Demography!D22</f>
        <v>0</v>
      </c>
      <c r="E23" s="362">
        <f>Demography!F22</f>
        <v>0</v>
      </c>
      <c r="F23" s="81"/>
      <c r="G23" s="415"/>
      <c r="H23" s="241"/>
      <c r="I23" s="478"/>
      <c r="J23" s="478"/>
      <c r="K23" s="241"/>
      <c r="L23" s="241"/>
      <c r="M23" s="478"/>
      <c r="N23" s="241"/>
      <c r="O23" s="242"/>
      <c r="P23" s="262"/>
      <c r="Q23" s="262"/>
      <c r="R23" s="262"/>
      <c r="S23" s="262"/>
      <c r="T23" s="262"/>
      <c r="U23" s="241"/>
      <c r="V23" s="415"/>
      <c r="W23" s="415"/>
      <c r="X23" s="81"/>
      <c r="Y23" s="241"/>
      <c r="Z23" s="416"/>
      <c r="AA23" s="81"/>
      <c r="AB23" s="242"/>
      <c r="AC23" s="242"/>
      <c r="AD23" s="241"/>
      <c r="AE23" s="242"/>
      <c r="AF23" s="241"/>
      <c r="AG23" s="241"/>
      <c r="AH23" s="241"/>
      <c r="AI23" s="246"/>
      <c r="AJ23" s="246"/>
      <c r="AK23" s="246"/>
      <c r="AL23" s="246"/>
      <c r="AM23" s="477"/>
      <c r="AN23" s="246"/>
      <c r="AO23" s="246"/>
      <c r="AP23" s="246"/>
      <c r="AQ23" s="246"/>
      <c r="AR23" s="246"/>
      <c r="AS23" s="246"/>
      <c r="AT23" s="246"/>
      <c r="AU23" s="246"/>
      <c r="AV23" s="246"/>
      <c r="AW23" s="246"/>
      <c r="AX23" s="246"/>
      <c r="AY23" s="246"/>
      <c r="AZ23" s="248"/>
      <c r="BA23" s="477"/>
      <c r="BB23" s="562" t="str">
        <f t="shared" si="4"/>
        <v xml:space="preserve"> </v>
      </c>
      <c r="BC23" s="562" t="str">
        <f t="shared" si="5"/>
        <v xml:space="preserve"> </v>
      </c>
      <c r="BD23" s="562" t="str">
        <f t="shared" si="6"/>
        <v xml:space="preserve"> </v>
      </c>
      <c r="BE23" s="562" t="str">
        <f t="shared" si="7"/>
        <v xml:space="preserve"> </v>
      </c>
      <c r="BF23" s="81"/>
      <c r="BG23" s="313"/>
    </row>
    <row r="24" spans="1:59" s="87" customFormat="1" ht="12.75" x14ac:dyDescent="0.25">
      <c r="A24" s="365"/>
      <c r="B24" s="147">
        <f>Demography!B23</f>
        <v>0</v>
      </c>
      <c r="C24" s="147">
        <f>Demography!C23</f>
        <v>0</v>
      </c>
      <c r="D24" s="148">
        <f>Demography!D23</f>
        <v>0</v>
      </c>
      <c r="E24" s="148">
        <f>Demography!F23</f>
        <v>0</v>
      </c>
      <c r="F24" s="81"/>
      <c r="G24" s="238"/>
      <c r="H24" s="256"/>
      <c r="I24" s="257"/>
      <c r="J24" s="257"/>
      <c r="K24" s="256"/>
      <c r="L24" s="256"/>
      <c r="M24" s="257"/>
      <c r="N24" s="256"/>
      <c r="O24" s="240"/>
      <c r="P24" s="260"/>
      <c r="Q24" s="260"/>
      <c r="R24" s="260"/>
      <c r="S24" s="260"/>
      <c r="T24" s="260"/>
      <c r="U24" s="256"/>
      <c r="V24" s="238"/>
      <c r="W24" s="238"/>
      <c r="X24" s="81"/>
      <c r="Y24" s="256"/>
      <c r="Z24" s="150"/>
      <c r="AA24" s="81"/>
      <c r="AB24" s="240"/>
      <c r="AC24" s="240"/>
      <c r="AD24" s="256"/>
      <c r="AE24" s="240"/>
      <c r="AF24" s="256"/>
      <c r="AG24" s="256"/>
      <c r="AH24" s="256"/>
      <c r="AI24" s="245"/>
      <c r="AJ24" s="245"/>
      <c r="AK24" s="245"/>
      <c r="AL24" s="245"/>
      <c r="AM24" s="477"/>
      <c r="AN24" s="245"/>
      <c r="AO24" s="245"/>
      <c r="AP24" s="245"/>
      <c r="AQ24" s="245"/>
      <c r="AR24" s="245"/>
      <c r="AS24" s="245"/>
      <c r="AT24" s="245"/>
      <c r="AU24" s="245"/>
      <c r="AV24" s="245"/>
      <c r="AW24" s="245"/>
      <c r="AX24" s="245"/>
      <c r="AY24" s="245"/>
      <c r="AZ24" s="247"/>
      <c r="BA24" s="477"/>
      <c r="BB24" s="561" t="str">
        <f t="shared" si="4"/>
        <v xml:space="preserve"> </v>
      </c>
      <c r="BC24" s="561" t="str">
        <f t="shared" si="5"/>
        <v xml:space="preserve"> </v>
      </c>
      <c r="BD24" s="561" t="str">
        <f t="shared" si="6"/>
        <v xml:space="preserve"> </v>
      </c>
      <c r="BE24" s="561" t="str">
        <f t="shared" si="7"/>
        <v xml:space="preserve"> </v>
      </c>
      <c r="BF24" s="81"/>
      <c r="BG24" s="145"/>
    </row>
    <row r="25" spans="1:59" s="86" customFormat="1" ht="12.75" x14ac:dyDescent="0.25">
      <c r="A25" s="365"/>
      <c r="B25" s="361">
        <f>Demography!B24</f>
        <v>0</v>
      </c>
      <c r="C25" s="361">
        <f>Demography!C24</f>
        <v>0</v>
      </c>
      <c r="D25" s="362">
        <f>Demography!D24</f>
        <v>0</v>
      </c>
      <c r="E25" s="362">
        <f>Demography!F24</f>
        <v>0</v>
      </c>
      <c r="F25" s="81"/>
      <c r="G25" s="415"/>
      <c r="H25" s="241"/>
      <c r="I25" s="478"/>
      <c r="J25" s="478"/>
      <c r="K25" s="241"/>
      <c r="L25" s="241"/>
      <c r="M25" s="478"/>
      <c r="N25" s="241"/>
      <c r="O25" s="242"/>
      <c r="P25" s="262"/>
      <c r="Q25" s="262"/>
      <c r="R25" s="262"/>
      <c r="S25" s="262"/>
      <c r="T25" s="262"/>
      <c r="U25" s="241"/>
      <c r="V25" s="415"/>
      <c r="W25" s="415"/>
      <c r="X25" s="81"/>
      <c r="Y25" s="241"/>
      <c r="Z25" s="416"/>
      <c r="AA25" s="81"/>
      <c r="AB25" s="242"/>
      <c r="AC25" s="242"/>
      <c r="AD25" s="241"/>
      <c r="AE25" s="242"/>
      <c r="AF25" s="241"/>
      <c r="AG25" s="241"/>
      <c r="AH25" s="241"/>
      <c r="AI25" s="246"/>
      <c r="AJ25" s="246"/>
      <c r="AK25" s="246"/>
      <c r="AL25" s="246"/>
      <c r="AM25" s="477"/>
      <c r="AN25" s="246"/>
      <c r="AO25" s="246"/>
      <c r="AP25" s="246"/>
      <c r="AQ25" s="246"/>
      <c r="AR25" s="246"/>
      <c r="AS25" s="246"/>
      <c r="AT25" s="246"/>
      <c r="AU25" s="246"/>
      <c r="AV25" s="246"/>
      <c r="AW25" s="246"/>
      <c r="AX25" s="246"/>
      <c r="AY25" s="246"/>
      <c r="AZ25" s="248"/>
      <c r="BA25" s="477"/>
      <c r="BB25" s="562" t="str">
        <f t="shared" si="4"/>
        <v xml:space="preserve"> </v>
      </c>
      <c r="BC25" s="562" t="str">
        <f t="shared" si="5"/>
        <v xml:space="preserve"> </v>
      </c>
      <c r="BD25" s="562" t="str">
        <f t="shared" si="6"/>
        <v xml:space="preserve"> </v>
      </c>
      <c r="BE25" s="562" t="str">
        <f t="shared" si="7"/>
        <v xml:space="preserve"> </v>
      </c>
      <c r="BF25" s="81"/>
      <c r="BG25" s="313"/>
    </row>
    <row r="26" spans="1:59" s="87" customFormat="1" ht="12.75" x14ac:dyDescent="0.25">
      <c r="A26" s="365"/>
      <c r="B26" s="147">
        <f>Demography!B25</f>
        <v>0</v>
      </c>
      <c r="C26" s="147">
        <f>Demography!C25</f>
        <v>0</v>
      </c>
      <c r="D26" s="148">
        <f>Demography!D25</f>
        <v>0</v>
      </c>
      <c r="E26" s="148">
        <f>Demography!F25</f>
        <v>0</v>
      </c>
      <c r="F26" s="81"/>
      <c r="G26" s="238"/>
      <c r="H26" s="256"/>
      <c r="I26" s="257"/>
      <c r="J26" s="257"/>
      <c r="K26" s="256"/>
      <c r="L26" s="256"/>
      <c r="M26" s="257"/>
      <c r="N26" s="256"/>
      <c r="O26" s="240"/>
      <c r="P26" s="260"/>
      <c r="Q26" s="260"/>
      <c r="R26" s="260"/>
      <c r="S26" s="260"/>
      <c r="T26" s="260"/>
      <c r="U26" s="256"/>
      <c r="V26" s="238"/>
      <c r="W26" s="238"/>
      <c r="X26" s="81"/>
      <c r="Y26" s="256"/>
      <c r="Z26" s="150"/>
      <c r="AA26" s="81"/>
      <c r="AB26" s="240"/>
      <c r="AC26" s="240"/>
      <c r="AD26" s="256"/>
      <c r="AE26" s="240"/>
      <c r="AF26" s="256"/>
      <c r="AG26" s="256"/>
      <c r="AH26" s="256"/>
      <c r="AI26" s="245"/>
      <c r="AJ26" s="245"/>
      <c r="AK26" s="245"/>
      <c r="AL26" s="245"/>
      <c r="AM26" s="477"/>
      <c r="AN26" s="245"/>
      <c r="AO26" s="245"/>
      <c r="AP26" s="245"/>
      <c r="AQ26" s="245"/>
      <c r="AR26" s="245"/>
      <c r="AS26" s="245"/>
      <c r="AT26" s="245"/>
      <c r="AU26" s="245"/>
      <c r="AV26" s="245"/>
      <c r="AW26" s="245"/>
      <c r="AX26" s="245"/>
      <c r="AY26" s="245"/>
      <c r="AZ26" s="247"/>
      <c r="BA26" s="477"/>
      <c r="BB26" s="561" t="str">
        <f t="shared" si="4"/>
        <v xml:space="preserve"> </v>
      </c>
      <c r="BC26" s="561" t="str">
        <f t="shared" si="5"/>
        <v xml:space="preserve"> </v>
      </c>
      <c r="BD26" s="561" t="str">
        <f t="shared" si="6"/>
        <v xml:space="preserve"> </v>
      </c>
      <c r="BE26" s="561" t="str">
        <f t="shared" si="7"/>
        <v xml:space="preserve"> </v>
      </c>
      <c r="BF26" s="81"/>
      <c r="BG26" s="145"/>
    </row>
    <row r="27" spans="1:59" s="86" customFormat="1" ht="12.75" x14ac:dyDescent="0.25">
      <c r="A27" s="365"/>
      <c r="B27" s="361">
        <f>Demography!B26</f>
        <v>0</v>
      </c>
      <c r="C27" s="361">
        <f>Demography!C26</f>
        <v>0</v>
      </c>
      <c r="D27" s="362">
        <f>Demography!D26</f>
        <v>0</v>
      </c>
      <c r="E27" s="362">
        <f>Demography!F26</f>
        <v>0</v>
      </c>
      <c r="F27" s="81"/>
      <c r="G27" s="415"/>
      <c r="H27" s="241"/>
      <c r="I27" s="478"/>
      <c r="J27" s="478"/>
      <c r="K27" s="241"/>
      <c r="L27" s="241"/>
      <c r="M27" s="478"/>
      <c r="N27" s="241"/>
      <c r="O27" s="242"/>
      <c r="P27" s="262"/>
      <c r="Q27" s="262"/>
      <c r="R27" s="262"/>
      <c r="S27" s="262"/>
      <c r="T27" s="262"/>
      <c r="U27" s="241"/>
      <c r="V27" s="415"/>
      <c r="W27" s="415"/>
      <c r="X27" s="81"/>
      <c r="Y27" s="241"/>
      <c r="Z27" s="416"/>
      <c r="AA27" s="81"/>
      <c r="AB27" s="242"/>
      <c r="AC27" s="242"/>
      <c r="AD27" s="241"/>
      <c r="AE27" s="242"/>
      <c r="AF27" s="241"/>
      <c r="AG27" s="241"/>
      <c r="AH27" s="241"/>
      <c r="AI27" s="246"/>
      <c r="AJ27" s="246"/>
      <c r="AK27" s="246"/>
      <c r="AL27" s="246"/>
      <c r="AM27" s="477"/>
      <c r="AN27" s="246"/>
      <c r="AO27" s="246"/>
      <c r="AP27" s="246"/>
      <c r="AQ27" s="246"/>
      <c r="AR27" s="246"/>
      <c r="AS27" s="246"/>
      <c r="AT27" s="246"/>
      <c r="AU27" s="246"/>
      <c r="AV27" s="246"/>
      <c r="AW27" s="246"/>
      <c r="AX27" s="246"/>
      <c r="AY27" s="246"/>
      <c r="AZ27" s="248"/>
      <c r="BA27" s="477"/>
      <c r="BB27" s="562" t="str">
        <f t="shared" si="4"/>
        <v xml:space="preserve"> </v>
      </c>
      <c r="BC27" s="562" t="str">
        <f t="shared" si="5"/>
        <v xml:space="preserve"> </v>
      </c>
      <c r="BD27" s="562" t="str">
        <f t="shared" si="6"/>
        <v xml:space="preserve"> </v>
      </c>
      <c r="BE27" s="562" t="str">
        <f t="shared" si="7"/>
        <v xml:space="preserve"> </v>
      </c>
      <c r="BF27" s="81"/>
      <c r="BG27" s="313"/>
    </row>
    <row r="28" spans="1:59" s="87" customFormat="1" ht="12.75" x14ac:dyDescent="0.25">
      <c r="A28" s="365"/>
      <c r="B28" s="147">
        <f>Demography!B27</f>
        <v>0</v>
      </c>
      <c r="C28" s="147">
        <f>Demography!C27</f>
        <v>0</v>
      </c>
      <c r="D28" s="148">
        <f>Demography!D27</f>
        <v>0</v>
      </c>
      <c r="E28" s="148">
        <f>Demography!F27</f>
        <v>0</v>
      </c>
      <c r="F28" s="81"/>
      <c r="G28" s="238"/>
      <c r="H28" s="256"/>
      <c r="I28" s="257"/>
      <c r="J28" s="257"/>
      <c r="K28" s="256"/>
      <c r="L28" s="256"/>
      <c r="M28" s="257"/>
      <c r="N28" s="256"/>
      <c r="O28" s="240"/>
      <c r="P28" s="260"/>
      <c r="Q28" s="260"/>
      <c r="R28" s="260"/>
      <c r="S28" s="260"/>
      <c r="T28" s="260"/>
      <c r="U28" s="256"/>
      <c r="V28" s="238"/>
      <c r="W28" s="238"/>
      <c r="X28" s="81"/>
      <c r="Y28" s="256"/>
      <c r="Z28" s="150"/>
      <c r="AA28" s="81"/>
      <c r="AB28" s="240"/>
      <c r="AC28" s="240"/>
      <c r="AD28" s="256"/>
      <c r="AE28" s="240"/>
      <c r="AF28" s="256"/>
      <c r="AG28" s="256"/>
      <c r="AH28" s="256"/>
      <c r="AI28" s="245"/>
      <c r="AJ28" s="245"/>
      <c r="AK28" s="245"/>
      <c r="AL28" s="245"/>
      <c r="AM28" s="477"/>
      <c r="AN28" s="245"/>
      <c r="AO28" s="245"/>
      <c r="AP28" s="245"/>
      <c r="AQ28" s="245"/>
      <c r="AR28" s="245"/>
      <c r="AS28" s="245"/>
      <c r="AT28" s="245"/>
      <c r="AU28" s="245"/>
      <c r="AV28" s="245"/>
      <c r="AW28" s="245"/>
      <c r="AX28" s="245"/>
      <c r="AY28" s="245"/>
      <c r="AZ28" s="247"/>
      <c r="BA28" s="477"/>
      <c r="BB28" s="561" t="str">
        <f t="shared" si="4"/>
        <v xml:space="preserve"> </v>
      </c>
      <c r="BC28" s="561" t="str">
        <f t="shared" si="5"/>
        <v xml:space="preserve"> </v>
      </c>
      <c r="BD28" s="561" t="str">
        <f t="shared" si="6"/>
        <v xml:space="preserve"> </v>
      </c>
      <c r="BE28" s="561" t="str">
        <f t="shared" si="7"/>
        <v xml:space="preserve"> </v>
      </c>
      <c r="BF28" s="81"/>
      <c r="BG28" s="145"/>
    </row>
    <row r="29" spans="1:59" s="86" customFormat="1" ht="12.75" x14ac:dyDescent="0.25">
      <c r="A29" s="365"/>
      <c r="B29" s="361">
        <f>Demography!B28</f>
        <v>0</v>
      </c>
      <c r="C29" s="361">
        <f>Demography!C28</f>
        <v>0</v>
      </c>
      <c r="D29" s="362">
        <f>Demography!D28</f>
        <v>0</v>
      </c>
      <c r="E29" s="362">
        <f>Demography!F28</f>
        <v>0</v>
      </c>
      <c r="F29" s="81"/>
      <c r="G29" s="415"/>
      <c r="H29" s="241"/>
      <c r="I29" s="478"/>
      <c r="J29" s="478"/>
      <c r="K29" s="241"/>
      <c r="L29" s="241"/>
      <c r="M29" s="478"/>
      <c r="N29" s="241"/>
      <c r="O29" s="242"/>
      <c r="P29" s="262"/>
      <c r="Q29" s="262"/>
      <c r="R29" s="262"/>
      <c r="S29" s="262"/>
      <c r="T29" s="262"/>
      <c r="U29" s="241"/>
      <c r="V29" s="415"/>
      <c r="W29" s="415"/>
      <c r="X29" s="81"/>
      <c r="Y29" s="241"/>
      <c r="Z29" s="416"/>
      <c r="AA29" s="81"/>
      <c r="AB29" s="242"/>
      <c r="AC29" s="242"/>
      <c r="AD29" s="241"/>
      <c r="AE29" s="242"/>
      <c r="AF29" s="241"/>
      <c r="AG29" s="241"/>
      <c r="AH29" s="241"/>
      <c r="AI29" s="246"/>
      <c r="AJ29" s="246"/>
      <c r="AK29" s="246"/>
      <c r="AL29" s="246"/>
      <c r="AM29" s="477"/>
      <c r="AN29" s="246"/>
      <c r="AO29" s="246"/>
      <c r="AP29" s="246"/>
      <c r="AQ29" s="246"/>
      <c r="AR29" s="246"/>
      <c r="AS29" s="246"/>
      <c r="AT29" s="246"/>
      <c r="AU29" s="246"/>
      <c r="AV29" s="246"/>
      <c r="AW29" s="246"/>
      <c r="AX29" s="246"/>
      <c r="AY29" s="246"/>
      <c r="AZ29" s="248"/>
      <c r="BA29" s="477"/>
      <c r="BB29" s="562" t="str">
        <f t="shared" si="4"/>
        <v xml:space="preserve"> </v>
      </c>
      <c r="BC29" s="562" t="str">
        <f t="shared" si="5"/>
        <v xml:space="preserve"> </v>
      </c>
      <c r="BD29" s="562" t="str">
        <f t="shared" si="6"/>
        <v xml:space="preserve"> </v>
      </c>
      <c r="BE29" s="562" t="str">
        <f t="shared" si="7"/>
        <v xml:space="preserve"> </v>
      </c>
      <c r="BF29" s="81"/>
      <c r="BG29" s="313"/>
    </row>
    <row r="30" spans="1:59" s="87" customFormat="1" ht="12.75" x14ac:dyDescent="0.25">
      <c r="A30" s="365"/>
      <c r="B30" s="147">
        <f>Demography!B29</f>
        <v>0</v>
      </c>
      <c r="C30" s="147">
        <f>Demography!C29</f>
        <v>0</v>
      </c>
      <c r="D30" s="148">
        <f>Demography!D29</f>
        <v>0</v>
      </c>
      <c r="E30" s="148">
        <f>Demography!F29</f>
        <v>0</v>
      </c>
      <c r="F30" s="81"/>
      <c r="G30" s="238"/>
      <c r="H30" s="256"/>
      <c r="I30" s="257"/>
      <c r="J30" s="257"/>
      <c r="K30" s="256"/>
      <c r="L30" s="256"/>
      <c r="M30" s="257"/>
      <c r="N30" s="256"/>
      <c r="O30" s="240"/>
      <c r="P30" s="260"/>
      <c r="Q30" s="260"/>
      <c r="R30" s="260"/>
      <c r="S30" s="260"/>
      <c r="T30" s="260"/>
      <c r="U30" s="256"/>
      <c r="V30" s="238"/>
      <c r="W30" s="238"/>
      <c r="X30" s="81"/>
      <c r="Y30" s="256"/>
      <c r="Z30" s="150"/>
      <c r="AA30" s="81"/>
      <c r="AB30" s="240"/>
      <c r="AC30" s="240"/>
      <c r="AD30" s="256"/>
      <c r="AE30" s="240"/>
      <c r="AF30" s="256"/>
      <c r="AG30" s="256"/>
      <c r="AH30" s="256"/>
      <c r="AI30" s="245"/>
      <c r="AJ30" s="245"/>
      <c r="AK30" s="245"/>
      <c r="AL30" s="245"/>
      <c r="AM30" s="477"/>
      <c r="AN30" s="245"/>
      <c r="AO30" s="245"/>
      <c r="AP30" s="245"/>
      <c r="AQ30" s="245"/>
      <c r="AR30" s="245"/>
      <c r="AS30" s="245"/>
      <c r="AT30" s="245"/>
      <c r="AU30" s="245"/>
      <c r="AV30" s="245"/>
      <c r="AW30" s="245"/>
      <c r="AX30" s="245"/>
      <c r="AY30" s="245"/>
      <c r="AZ30" s="247"/>
      <c r="BA30" s="477"/>
      <c r="BB30" s="561" t="str">
        <f t="shared" si="4"/>
        <v xml:space="preserve"> </v>
      </c>
      <c r="BC30" s="561" t="str">
        <f t="shared" si="5"/>
        <v xml:space="preserve"> </v>
      </c>
      <c r="BD30" s="561" t="str">
        <f t="shared" si="6"/>
        <v xml:space="preserve"> </v>
      </c>
      <c r="BE30" s="561" t="str">
        <f t="shared" si="7"/>
        <v xml:space="preserve"> </v>
      </c>
      <c r="BF30" s="81"/>
      <c r="BG30" s="145"/>
    </row>
    <row r="31" spans="1:59" s="86" customFormat="1" ht="12.75" x14ac:dyDescent="0.25">
      <c r="A31" s="365"/>
      <c r="B31" s="361">
        <f>Demography!B30</f>
        <v>0</v>
      </c>
      <c r="C31" s="361">
        <f>Demography!C30</f>
        <v>0</v>
      </c>
      <c r="D31" s="362">
        <f>Demography!D30</f>
        <v>0</v>
      </c>
      <c r="E31" s="362">
        <f>Demography!F30</f>
        <v>0</v>
      </c>
      <c r="F31" s="81"/>
      <c r="G31" s="415"/>
      <c r="H31" s="241"/>
      <c r="I31" s="478"/>
      <c r="J31" s="478"/>
      <c r="K31" s="241"/>
      <c r="L31" s="241"/>
      <c r="M31" s="478"/>
      <c r="N31" s="241"/>
      <c r="O31" s="242"/>
      <c r="P31" s="262"/>
      <c r="Q31" s="262"/>
      <c r="R31" s="262"/>
      <c r="S31" s="262"/>
      <c r="T31" s="262"/>
      <c r="U31" s="241"/>
      <c r="V31" s="415"/>
      <c r="W31" s="415"/>
      <c r="X31" s="81"/>
      <c r="Y31" s="241"/>
      <c r="Z31" s="416"/>
      <c r="AA31" s="81"/>
      <c r="AB31" s="242"/>
      <c r="AC31" s="242"/>
      <c r="AD31" s="241"/>
      <c r="AE31" s="242"/>
      <c r="AF31" s="241"/>
      <c r="AG31" s="241"/>
      <c r="AH31" s="241"/>
      <c r="AI31" s="246"/>
      <c r="AJ31" s="246"/>
      <c r="AK31" s="246"/>
      <c r="AL31" s="246"/>
      <c r="AM31" s="477"/>
      <c r="AN31" s="246"/>
      <c r="AO31" s="246"/>
      <c r="AP31" s="246"/>
      <c r="AQ31" s="246"/>
      <c r="AR31" s="246"/>
      <c r="AS31" s="246"/>
      <c r="AT31" s="246"/>
      <c r="AU31" s="246"/>
      <c r="AV31" s="246"/>
      <c r="AW31" s="246"/>
      <c r="AX31" s="246"/>
      <c r="AY31" s="246"/>
      <c r="AZ31" s="248"/>
      <c r="BA31" s="477"/>
      <c r="BB31" s="562" t="str">
        <f t="shared" si="4"/>
        <v xml:space="preserve"> </v>
      </c>
      <c r="BC31" s="562" t="str">
        <f t="shared" si="5"/>
        <v xml:space="preserve"> </v>
      </c>
      <c r="BD31" s="562" t="str">
        <f t="shared" si="6"/>
        <v xml:space="preserve"> </v>
      </c>
      <c r="BE31" s="562" t="str">
        <f t="shared" si="7"/>
        <v xml:space="preserve"> </v>
      </c>
      <c r="BF31" s="81"/>
      <c r="BG31" s="313"/>
    </row>
    <row r="32" spans="1:59" s="87" customFormat="1" ht="12.75" x14ac:dyDescent="0.25">
      <c r="A32" s="365"/>
      <c r="B32" s="147">
        <f>Demography!B31</f>
        <v>0</v>
      </c>
      <c r="C32" s="147">
        <f>Demography!C31</f>
        <v>0</v>
      </c>
      <c r="D32" s="148">
        <f>Demography!D31</f>
        <v>0</v>
      </c>
      <c r="E32" s="148">
        <f>Demography!F31</f>
        <v>0</v>
      </c>
      <c r="F32" s="81"/>
      <c r="G32" s="238"/>
      <c r="H32" s="256"/>
      <c r="I32" s="257"/>
      <c r="J32" s="257"/>
      <c r="K32" s="256"/>
      <c r="L32" s="256"/>
      <c r="M32" s="257"/>
      <c r="N32" s="256"/>
      <c r="O32" s="240"/>
      <c r="P32" s="260"/>
      <c r="Q32" s="260"/>
      <c r="R32" s="260"/>
      <c r="S32" s="260"/>
      <c r="T32" s="260"/>
      <c r="U32" s="256"/>
      <c r="V32" s="238"/>
      <c r="W32" s="238"/>
      <c r="X32" s="81"/>
      <c r="Y32" s="256"/>
      <c r="Z32" s="150"/>
      <c r="AA32" s="81"/>
      <c r="AB32" s="240"/>
      <c r="AC32" s="240"/>
      <c r="AD32" s="256"/>
      <c r="AE32" s="240"/>
      <c r="AF32" s="256"/>
      <c r="AG32" s="256"/>
      <c r="AH32" s="256"/>
      <c r="AI32" s="245"/>
      <c r="AJ32" s="245"/>
      <c r="AK32" s="245"/>
      <c r="AL32" s="245"/>
      <c r="AM32" s="477"/>
      <c r="AN32" s="245"/>
      <c r="AO32" s="245"/>
      <c r="AP32" s="245"/>
      <c r="AQ32" s="245"/>
      <c r="AR32" s="245"/>
      <c r="AS32" s="245"/>
      <c r="AT32" s="245"/>
      <c r="AU32" s="245"/>
      <c r="AV32" s="245"/>
      <c r="AW32" s="245"/>
      <c r="AX32" s="245"/>
      <c r="AY32" s="245"/>
      <c r="AZ32" s="247"/>
      <c r="BA32" s="477"/>
      <c r="BB32" s="561" t="str">
        <f t="shared" si="4"/>
        <v xml:space="preserve"> </v>
      </c>
      <c r="BC32" s="561" t="str">
        <f t="shared" si="5"/>
        <v xml:space="preserve"> </v>
      </c>
      <c r="BD32" s="561" t="str">
        <f t="shared" si="6"/>
        <v xml:space="preserve"> </v>
      </c>
      <c r="BE32" s="561" t="str">
        <f t="shared" si="7"/>
        <v xml:space="preserve"> </v>
      </c>
      <c r="BF32" s="81"/>
      <c r="BG32" s="145"/>
    </row>
    <row r="33" spans="1:59" s="86" customFormat="1" ht="12.75" x14ac:dyDescent="0.25">
      <c r="A33" s="365"/>
      <c r="B33" s="361">
        <f>Demography!B32</f>
        <v>0</v>
      </c>
      <c r="C33" s="361">
        <f>Demography!C32</f>
        <v>0</v>
      </c>
      <c r="D33" s="362">
        <f>Demography!D32</f>
        <v>0</v>
      </c>
      <c r="E33" s="362">
        <f>Demography!F32</f>
        <v>0</v>
      </c>
      <c r="F33" s="81"/>
      <c r="G33" s="415"/>
      <c r="H33" s="241"/>
      <c r="I33" s="478"/>
      <c r="J33" s="478"/>
      <c r="K33" s="241"/>
      <c r="L33" s="241"/>
      <c r="M33" s="478"/>
      <c r="N33" s="241"/>
      <c r="O33" s="242"/>
      <c r="P33" s="262"/>
      <c r="Q33" s="262"/>
      <c r="R33" s="262"/>
      <c r="S33" s="262"/>
      <c r="T33" s="262"/>
      <c r="U33" s="241"/>
      <c r="V33" s="415"/>
      <c r="W33" s="415"/>
      <c r="X33" s="81"/>
      <c r="Y33" s="241"/>
      <c r="Z33" s="416"/>
      <c r="AA33" s="81"/>
      <c r="AB33" s="242"/>
      <c r="AC33" s="242"/>
      <c r="AD33" s="241"/>
      <c r="AE33" s="242"/>
      <c r="AF33" s="241"/>
      <c r="AG33" s="241"/>
      <c r="AH33" s="241"/>
      <c r="AI33" s="246"/>
      <c r="AJ33" s="246"/>
      <c r="AK33" s="246"/>
      <c r="AL33" s="246"/>
      <c r="AM33" s="477"/>
      <c r="AN33" s="246"/>
      <c r="AO33" s="246"/>
      <c r="AP33" s="246"/>
      <c r="AQ33" s="246"/>
      <c r="AR33" s="246"/>
      <c r="AS33" s="246"/>
      <c r="AT33" s="246"/>
      <c r="AU33" s="246"/>
      <c r="AV33" s="246"/>
      <c r="AW33" s="246"/>
      <c r="AX33" s="246"/>
      <c r="AY33" s="246"/>
      <c r="AZ33" s="248"/>
      <c r="BA33" s="477"/>
      <c r="BB33" s="562" t="str">
        <f t="shared" si="4"/>
        <v xml:space="preserve"> </v>
      </c>
      <c r="BC33" s="562" t="str">
        <f t="shared" si="5"/>
        <v xml:space="preserve"> </v>
      </c>
      <c r="BD33" s="562" t="str">
        <f t="shared" si="6"/>
        <v xml:space="preserve"> </v>
      </c>
      <c r="BE33" s="562" t="str">
        <f t="shared" si="7"/>
        <v xml:space="preserve"> </v>
      </c>
      <c r="BF33" s="81"/>
      <c r="BG33" s="313"/>
    </row>
    <row r="34" spans="1:59" s="87" customFormat="1" ht="12.75" x14ac:dyDescent="0.25">
      <c r="A34" s="365"/>
      <c r="B34" s="147">
        <f>Demography!B33</f>
        <v>0</v>
      </c>
      <c r="C34" s="147">
        <f>Demography!C33</f>
        <v>0</v>
      </c>
      <c r="D34" s="148">
        <f>Demography!D33</f>
        <v>0</v>
      </c>
      <c r="E34" s="148">
        <f>Demography!F33</f>
        <v>0</v>
      </c>
      <c r="F34" s="81"/>
      <c r="G34" s="238"/>
      <c r="H34" s="256"/>
      <c r="I34" s="257"/>
      <c r="J34" s="257"/>
      <c r="K34" s="256"/>
      <c r="L34" s="256"/>
      <c r="M34" s="257"/>
      <c r="N34" s="256"/>
      <c r="O34" s="240"/>
      <c r="P34" s="260"/>
      <c r="Q34" s="260"/>
      <c r="R34" s="260"/>
      <c r="S34" s="260"/>
      <c r="T34" s="260"/>
      <c r="U34" s="256"/>
      <c r="V34" s="238"/>
      <c r="W34" s="238"/>
      <c r="X34" s="81"/>
      <c r="Y34" s="256"/>
      <c r="Z34" s="150"/>
      <c r="AA34" s="81"/>
      <c r="AB34" s="240"/>
      <c r="AC34" s="240"/>
      <c r="AD34" s="256"/>
      <c r="AE34" s="240"/>
      <c r="AF34" s="256"/>
      <c r="AG34" s="256"/>
      <c r="AH34" s="256"/>
      <c r="AI34" s="245"/>
      <c r="AJ34" s="245"/>
      <c r="AK34" s="245"/>
      <c r="AL34" s="245"/>
      <c r="AM34" s="477"/>
      <c r="AN34" s="245"/>
      <c r="AO34" s="245"/>
      <c r="AP34" s="245"/>
      <c r="AQ34" s="245"/>
      <c r="AR34" s="245"/>
      <c r="AS34" s="245"/>
      <c r="AT34" s="245"/>
      <c r="AU34" s="245"/>
      <c r="AV34" s="245"/>
      <c r="AW34" s="245"/>
      <c r="AX34" s="245"/>
      <c r="AY34" s="245"/>
      <c r="AZ34" s="247"/>
      <c r="BA34" s="477"/>
      <c r="BB34" s="561" t="str">
        <f t="shared" si="4"/>
        <v xml:space="preserve"> </v>
      </c>
      <c r="BC34" s="561" t="str">
        <f t="shared" si="5"/>
        <v xml:space="preserve"> </v>
      </c>
      <c r="BD34" s="561" t="str">
        <f t="shared" si="6"/>
        <v xml:space="preserve"> </v>
      </c>
      <c r="BE34" s="561" t="str">
        <f t="shared" si="7"/>
        <v xml:space="preserve"> </v>
      </c>
      <c r="BF34" s="81"/>
      <c r="BG34" s="145"/>
    </row>
    <row r="35" spans="1:59" s="86" customFormat="1" ht="12.75" x14ac:dyDescent="0.25">
      <c r="A35" s="365"/>
      <c r="B35" s="361">
        <f>Demography!B34</f>
        <v>0</v>
      </c>
      <c r="C35" s="361">
        <f>Demography!C34</f>
        <v>0</v>
      </c>
      <c r="D35" s="362">
        <f>Demography!D34</f>
        <v>0</v>
      </c>
      <c r="E35" s="362">
        <f>Demography!F34</f>
        <v>0</v>
      </c>
      <c r="F35" s="81"/>
      <c r="G35" s="415"/>
      <c r="H35" s="241"/>
      <c r="I35" s="478"/>
      <c r="J35" s="478"/>
      <c r="K35" s="241"/>
      <c r="L35" s="241"/>
      <c r="M35" s="478"/>
      <c r="N35" s="241"/>
      <c r="O35" s="242"/>
      <c r="P35" s="262"/>
      <c r="Q35" s="262"/>
      <c r="R35" s="262"/>
      <c r="S35" s="262"/>
      <c r="T35" s="262"/>
      <c r="U35" s="241"/>
      <c r="V35" s="415"/>
      <c r="W35" s="415"/>
      <c r="X35" s="81"/>
      <c r="Y35" s="241"/>
      <c r="Z35" s="416"/>
      <c r="AA35" s="81"/>
      <c r="AB35" s="242"/>
      <c r="AC35" s="242"/>
      <c r="AD35" s="241"/>
      <c r="AE35" s="242"/>
      <c r="AF35" s="241"/>
      <c r="AG35" s="241"/>
      <c r="AH35" s="241"/>
      <c r="AI35" s="246"/>
      <c r="AJ35" s="246"/>
      <c r="AK35" s="246"/>
      <c r="AL35" s="246"/>
      <c r="AM35" s="477"/>
      <c r="AN35" s="246"/>
      <c r="AO35" s="246"/>
      <c r="AP35" s="246"/>
      <c r="AQ35" s="246"/>
      <c r="AR35" s="246"/>
      <c r="AS35" s="246"/>
      <c r="AT35" s="246"/>
      <c r="AU35" s="246"/>
      <c r="AV35" s="246"/>
      <c r="AW35" s="246"/>
      <c r="AX35" s="246"/>
      <c r="AY35" s="246"/>
      <c r="AZ35" s="248"/>
      <c r="BA35" s="477"/>
      <c r="BB35" s="562" t="str">
        <f t="shared" si="4"/>
        <v xml:space="preserve"> </v>
      </c>
      <c r="BC35" s="562" t="str">
        <f t="shared" si="5"/>
        <v xml:space="preserve"> </v>
      </c>
      <c r="BD35" s="562" t="str">
        <f t="shared" si="6"/>
        <v xml:space="preserve"> </v>
      </c>
      <c r="BE35" s="562" t="str">
        <f t="shared" si="7"/>
        <v xml:space="preserve"> </v>
      </c>
      <c r="BF35" s="81"/>
      <c r="BG35" s="313"/>
    </row>
    <row r="36" spans="1:59" s="87" customFormat="1" ht="12.75" x14ac:dyDescent="0.25">
      <c r="A36" s="365"/>
      <c r="B36" s="147">
        <f>Demography!B35</f>
        <v>0</v>
      </c>
      <c r="C36" s="147">
        <f>Demography!C35</f>
        <v>0</v>
      </c>
      <c r="D36" s="148">
        <f>Demography!D35</f>
        <v>0</v>
      </c>
      <c r="E36" s="148">
        <f>Demography!F35</f>
        <v>0</v>
      </c>
      <c r="F36" s="81"/>
      <c r="G36" s="238"/>
      <c r="H36" s="256"/>
      <c r="I36" s="257"/>
      <c r="J36" s="257"/>
      <c r="K36" s="256"/>
      <c r="L36" s="256"/>
      <c r="M36" s="257"/>
      <c r="N36" s="256"/>
      <c r="O36" s="240"/>
      <c r="P36" s="260"/>
      <c r="Q36" s="260"/>
      <c r="R36" s="260"/>
      <c r="S36" s="260"/>
      <c r="T36" s="260"/>
      <c r="U36" s="256"/>
      <c r="V36" s="238"/>
      <c r="W36" s="238"/>
      <c r="X36" s="81"/>
      <c r="Y36" s="256"/>
      <c r="Z36" s="150"/>
      <c r="AA36" s="81"/>
      <c r="AB36" s="240"/>
      <c r="AC36" s="240"/>
      <c r="AD36" s="256"/>
      <c r="AE36" s="240"/>
      <c r="AF36" s="256"/>
      <c r="AG36" s="256"/>
      <c r="AH36" s="256"/>
      <c r="AI36" s="245"/>
      <c r="AJ36" s="245"/>
      <c r="AK36" s="245"/>
      <c r="AL36" s="245"/>
      <c r="AM36" s="477"/>
      <c r="AN36" s="245"/>
      <c r="AO36" s="245"/>
      <c r="AP36" s="245"/>
      <c r="AQ36" s="245"/>
      <c r="AR36" s="245"/>
      <c r="AS36" s="245"/>
      <c r="AT36" s="245"/>
      <c r="AU36" s="245"/>
      <c r="AV36" s="245"/>
      <c r="AW36" s="245"/>
      <c r="AX36" s="245"/>
      <c r="AY36" s="245"/>
      <c r="AZ36" s="247"/>
      <c r="BA36" s="477"/>
      <c r="BB36" s="561" t="str">
        <f t="shared" si="4"/>
        <v xml:space="preserve"> </v>
      </c>
      <c r="BC36" s="561" t="str">
        <f t="shared" si="5"/>
        <v xml:space="preserve"> </v>
      </c>
      <c r="BD36" s="561" t="str">
        <f t="shared" si="6"/>
        <v xml:space="preserve"> </v>
      </c>
      <c r="BE36" s="561" t="str">
        <f t="shared" si="7"/>
        <v xml:space="preserve"> </v>
      </c>
      <c r="BF36" s="81"/>
      <c r="BG36" s="145"/>
    </row>
    <row r="37" spans="1:59" s="86" customFormat="1" ht="12.75" x14ac:dyDescent="0.25">
      <c r="A37" s="365"/>
      <c r="B37" s="361">
        <f>Demography!B36</f>
        <v>0</v>
      </c>
      <c r="C37" s="361">
        <f>Demography!C36</f>
        <v>0</v>
      </c>
      <c r="D37" s="362">
        <f>Demography!D36</f>
        <v>0</v>
      </c>
      <c r="E37" s="362">
        <f>Demography!F36</f>
        <v>0</v>
      </c>
      <c r="F37" s="81"/>
      <c r="G37" s="415"/>
      <c r="H37" s="241"/>
      <c r="I37" s="478"/>
      <c r="J37" s="478"/>
      <c r="K37" s="241"/>
      <c r="L37" s="241"/>
      <c r="M37" s="478"/>
      <c r="N37" s="241"/>
      <c r="O37" s="242"/>
      <c r="P37" s="262"/>
      <c r="Q37" s="262"/>
      <c r="R37" s="262"/>
      <c r="S37" s="262"/>
      <c r="T37" s="262"/>
      <c r="U37" s="241"/>
      <c r="V37" s="415"/>
      <c r="W37" s="415"/>
      <c r="X37" s="81"/>
      <c r="Y37" s="241"/>
      <c r="Z37" s="416"/>
      <c r="AA37" s="81"/>
      <c r="AB37" s="242"/>
      <c r="AC37" s="242"/>
      <c r="AD37" s="241"/>
      <c r="AE37" s="242"/>
      <c r="AF37" s="241"/>
      <c r="AG37" s="241"/>
      <c r="AH37" s="241"/>
      <c r="AI37" s="246"/>
      <c r="AJ37" s="246"/>
      <c r="AK37" s="246"/>
      <c r="AL37" s="246"/>
      <c r="AM37" s="477"/>
      <c r="AN37" s="246"/>
      <c r="AO37" s="246"/>
      <c r="AP37" s="246"/>
      <c r="AQ37" s="246"/>
      <c r="AR37" s="246"/>
      <c r="AS37" s="246"/>
      <c r="AT37" s="246"/>
      <c r="AU37" s="246"/>
      <c r="AV37" s="246"/>
      <c r="AW37" s="246"/>
      <c r="AX37" s="246"/>
      <c r="AY37" s="246"/>
      <c r="AZ37" s="248"/>
      <c r="BA37" s="477"/>
      <c r="BB37" s="562" t="str">
        <f t="shared" si="4"/>
        <v xml:space="preserve"> </v>
      </c>
      <c r="BC37" s="562" t="str">
        <f t="shared" si="5"/>
        <v xml:space="preserve"> </v>
      </c>
      <c r="BD37" s="562" t="str">
        <f t="shared" si="6"/>
        <v xml:space="preserve"> </v>
      </c>
      <c r="BE37" s="562" t="str">
        <f t="shared" si="7"/>
        <v xml:space="preserve"> </v>
      </c>
      <c r="BF37" s="81"/>
      <c r="BG37" s="313"/>
    </row>
    <row r="38" spans="1:59" s="87" customFormat="1" ht="12.75" x14ac:dyDescent="0.25">
      <c r="A38" s="365"/>
      <c r="B38" s="147">
        <f>Demography!B37</f>
        <v>0</v>
      </c>
      <c r="C38" s="147">
        <f>Demography!C37</f>
        <v>0</v>
      </c>
      <c r="D38" s="148">
        <f>Demography!D37</f>
        <v>0</v>
      </c>
      <c r="E38" s="148">
        <f>Demography!F37</f>
        <v>0</v>
      </c>
      <c r="F38" s="81"/>
      <c r="G38" s="238"/>
      <c r="H38" s="256"/>
      <c r="I38" s="257"/>
      <c r="J38" s="257"/>
      <c r="K38" s="256"/>
      <c r="L38" s="256"/>
      <c r="M38" s="257"/>
      <c r="N38" s="256"/>
      <c r="O38" s="240"/>
      <c r="P38" s="260"/>
      <c r="Q38" s="260"/>
      <c r="R38" s="260"/>
      <c r="S38" s="260"/>
      <c r="T38" s="260"/>
      <c r="U38" s="256"/>
      <c r="V38" s="238"/>
      <c r="W38" s="238"/>
      <c r="X38" s="81"/>
      <c r="Y38" s="256"/>
      <c r="Z38" s="150"/>
      <c r="AA38" s="81"/>
      <c r="AB38" s="240"/>
      <c r="AC38" s="240"/>
      <c r="AD38" s="256"/>
      <c r="AE38" s="240"/>
      <c r="AF38" s="256"/>
      <c r="AG38" s="256"/>
      <c r="AH38" s="256"/>
      <c r="AI38" s="245"/>
      <c r="AJ38" s="245"/>
      <c r="AK38" s="245"/>
      <c r="AL38" s="245"/>
      <c r="AM38" s="477"/>
      <c r="AN38" s="245"/>
      <c r="AO38" s="245"/>
      <c r="AP38" s="245"/>
      <c r="AQ38" s="245"/>
      <c r="AR38" s="245"/>
      <c r="AS38" s="245"/>
      <c r="AT38" s="245"/>
      <c r="AU38" s="245"/>
      <c r="AV38" s="245"/>
      <c r="AW38" s="245"/>
      <c r="AX38" s="245"/>
      <c r="AY38" s="245"/>
      <c r="AZ38" s="247"/>
      <c r="BA38" s="477"/>
      <c r="BB38" s="561" t="str">
        <f t="shared" si="4"/>
        <v xml:space="preserve"> </v>
      </c>
      <c r="BC38" s="561" t="str">
        <f t="shared" si="5"/>
        <v xml:space="preserve"> </v>
      </c>
      <c r="BD38" s="561" t="str">
        <f t="shared" si="6"/>
        <v xml:space="preserve"> </v>
      </c>
      <c r="BE38" s="561" t="str">
        <f t="shared" si="7"/>
        <v xml:space="preserve"> </v>
      </c>
      <c r="BF38" s="81"/>
      <c r="BG38" s="145"/>
    </row>
    <row r="39" spans="1:59" s="86" customFormat="1" ht="12.75" x14ac:dyDescent="0.25">
      <c r="A39" s="365"/>
      <c r="B39" s="361">
        <f>Demography!B38</f>
        <v>0</v>
      </c>
      <c r="C39" s="361">
        <f>Demography!C38</f>
        <v>0</v>
      </c>
      <c r="D39" s="362">
        <f>Demography!D38</f>
        <v>0</v>
      </c>
      <c r="E39" s="362">
        <f>Demography!F38</f>
        <v>0</v>
      </c>
      <c r="F39" s="81"/>
      <c r="G39" s="415"/>
      <c r="H39" s="241"/>
      <c r="I39" s="478"/>
      <c r="J39" s="478"/>
      <c r="K39" s="241"/>
      <c r="L39" s="241"/>
      <c r="M39" s="478"/>
      <c r="N39" s="241"/>
      <c r="O39" s="242"/>
      <c r="P39" s="262"/>
      <c r="Q39" s="262"/>
      <c r="R39" s="262"/>
      <c r="S39" s="262"/>
      <c r="T39" s="262"/>
      <c r="U39" s="241"/>
      <c r="V39" s="415"/>
      <c r="W39" s="415"/>
      <c r="X39" s="81"/>
      <c r="Y39" s="241"/>
      <c r="Z39" s="416"/>
      <c r="AA39" s="81"/>
      <c r="AB39" s="242"/>
      <c r="AC39" s="242"/>
      <c r="AD39" s="241"/>
      <c r="AE39" s="242"/>
      <c r="AF39" s="241"/>
      <c r="AG39" s="241"/>
      <c r="AH39" s="241"/>
      <c r="AI39" s="246"/>
      <c r="AJ39" s="246"/>
      <c r="AK39" s="246"/>
      <c r="AL39" s="246"/>
      <c r="AM39" s="477"/>
      <c r="AN39" s="246"/>
      <c r="AO39" s="246"/>
      <c r="AP39" s="246"/>
      <c r="AQ39" s="246"/>
      <c r="AR39" s="246"/>
      <c r="AS39" s="246"/>
      <c r="AT39" s="246"/>
      <c r="AU39" s="246"/>
      <c r="AV39" s="246"/>
      <c r="AW39" s="246"/>
      <c r="AX39" s="246"/>
      <c r="AY39" s="246"/>
      <c r="AZ39" s="248"/>
      <c r="BA39" s="477"/>
      <c r="BB39" s="562" t="str">
        <f t="shared" si="4"/>
        <v xml:space="preserve"> </v>
      </c>
      <c r="BC39" s="562" t="str">
        <f t="shared" si="5"/>
        <v xml:space="preserve"> </v>
      </c>
      <c r="BD39" s="562" t="str">
        <f t="shared" si="6"/>
        <v xml:space="preserve"> </v>
      </c>
      <c r="BE39" s="562" t="str">
        <f t="shared" si="7"/>
        <v xml:space="preserve"> </v>
      </c>
      <c r="BF39" s="81"/>
      <c r="BG39" s="313"/>
    </row>
    <row r="40" spans="1:59" s="87" customFormat="1" ht="12.75" x14ac:dyDescent="0.25">
      <c r="A40" s="365"/>
      <c r="B40" s="147">
        <f>Demography!B39</f>
        <v>0</v>
      </c>
      <c r="C40" s="147">
        <f>Demography!C39</f>
        <v>0</v>
      </c>
      <c r="D40" s="148">
        <f>Demography!D39</f>
        <v>0</v>
      </c>
      <c r="E40" s="148">
        <f>Demography!F39</f>
        <v>0</v>
      </c>
      <c r="F40" s="81"/>
      <c r="G40" s="238"/>
      <c r="H40" s="256"/>
      <c r="I40" s="257"/>
      <c r="J40" s="257"/>
      <c r="K40" s="256"/>
      <c r="L40" s="256"/>
      <c r="M40" s="257"/>
      <c r="N40" s="256"/>
      <c r="O40" s="240"/>
      <c r="P40" s="260"/>
      <c r="Q40" s="260"/>
      <c r="R40" s="260"/>
      <c r="S40" s="260"/>
      <c r="T40" s="260"/>
      <c r="U40" s="256"/>
      <c r="V40" s="238"/>
      <c r="W40" s="238"/>
      <c r="X40" s="81"/>
      <c r="Y40" s="256"/>
      <c r="Z40" s="150"/>
      <c r="AA40" s="81"/>
      <c r="AB40" s="240"/>
      <c r="AC40" s="240"/>
      <c r="AD40" s="256"/>
      <c r="AE40" s="240"/>
      <c r="AF40" s="256"/>
      <c r="AG40" s="256"/>
      <c r="AH40" s="256"/>
      <c r="AI40" s="245"/>
      <c r="AJ40" s="245"/>
      <c r="AK40" s="245"/>
      <c r="AL40" s="245"/>
      <c r="AM40" s="477"/>
      <c r="AN40" s="245"/>
      <c r="AO40" s="245"/>
      <c r="AP40" s="245"/>
      <c r="AQ40" s="245"/>
      <c r="AR40" s="245"/>
      <c r="AS40" s="245"/>
      <c r="AT40" s="245"/>
      <c r="AU40" s="245"/>
      <c r="AV40" s="245"/>
      <c r="AW40" s="245"/>
      <c r="AX40" s="245"/>
      <c r="AY40" s="245"/>
      <c r="AZ40" s="247"/>
      <c r="BA40" s="477"/>
      <c r="BB40" s="561" t="str">
        <f t="shared" si="4"/>
        <v xml:space="preserve"> </v>
      </c>
      <c r="BC40" s="561" t="str">
        <f t="shared" si="5"/>
        <v xml:space="preserve"> </v>
      </c>
      <c r="BD40" s="561" t="str">
        <f t="shared" si="6"/>
        <v xml:space="preserve"> </v>
      </c>
      <c r="BE40" s="561" t="str">
        <f t="shared" si="7"/>
        <v xml:space="preserve"> </v>
      </c>
      <c r="BF40" s="81"/>
      <c r="BG40" s="145"/>
    </row>
    <row r="41" spans="1:59" s="86" customFormat="1" ht="12.75" x14ac:dyDescent="0.25">
      <c r="A41" s="365"/>
      <c r="B41" s="361">
        <f>Demography!B40</f>
        <v>0</v>
      </c>
      <c r="C41" s="361">
        <f>Demography!C40</f>
        <v>0</v>
      </c>
      <c r="D41" s="362">
        <f>Demography!D40</f>
        <v>0</v>
      </c>
      <c r="E41" s="362">
        <f>Demography!F40</f>
        <v>0</v>
      </c>
      <c r="F41" s="81"/>
      <c r="G41" s="415"/>
      <c r="H41" s="241"/>
      <c r="I41" s="478"/>
      <c r="J41" s="478"/>
      <c r="K41" s="241"/>
      <c r="L41" s="241"/>
      <c r="M41" s="478"/>
      <c r="N41" s="241"/>
      <c r="O41" s="242"/>
      <c r="P41" s="262"/>
      <c r="Q41" s="262"/>
      <c r="R41" s="262"/>
      <c r="S41" s="262"/>
      <c r="T41" s="262"/>
      <c r="U41" s="241"/>
      <c r="V41" s="415"/>
      <c r="W41" s="415"/>
      <c r="X41" s="81"/>
      <c r="Y41" s="241"/>
      <c r="Z41" s="416"/>
      <c r="AA41" s="81"/>
      <c r="AB41" s="242"/>
      <c r="AC41" s="242"/>
      <c r="AD41" s="241"/>
      <c r="AE41" s="242"/>
      <c r="AF41" s="241"/>
      <c r="AG41" s="241"/>
      <c r="AH41" s="241"/>
      <c r="AI41" s="246"/>
      <c r="AJ41" s="246"/>
      <c r="AK41" s="246"/>
      <c r="AL41" s="246"/>
      <c r="AM41" s="477"/>
      <c r="AN41" s="246"/>
      <c r="AO41" s="246"/>
      <c r="AP41" s="246"/>
      <c r="AQ41" s="246"/>
      <c r="AR41" s="246"/>
      <c r="AS41" s="246"/>
      <c r="AT41" s="246"/>
      <c r="AU41" s="246"/>
      <c r="AV41" s="246"/>
      <c r="AW41" s="246"/>
      <c r="AX41" s="246"/>
      <c r="AY41" s="246"/>
      <c r="AZ41" s="248"/>
      <c r="BA41" s="477"/>
      <c r="BB41" s="562" t="str">
        <f t="shared" si="4"/>
        <v xml:space="preserve"> </v>
      </c>
      <c r="BC41" s="562" t="str">
        <f t="shared" si="5"/>
        <v xml:space="preserve"> </v>
      </c>
      <c r="BD41" s="562" t="str">
        <f t="shared" si="6"/>
        <v xml:space="preserve"> </v>
      </c>
      <c r="BE41" s="562" t="str">
        <f t="shared" si="7"/>
        <v xml:space="preserve"> </v>
      </c>
      <c r="BF41" s="81"/>
      <c r="BG41" s="313"/>
    </row>
    <row r="42" spans="1:59" s="87" customFormat="1" ht="12.75" x14ac:dyDescent="0.25">
      <c r="A42" s="365"/>
      <c r="B42" s="147">
        <f>Demography!B41</f>
        <v>0</v>
      </c>
      <c r="C42" s="147">
        <f>Demography!C41</f>
        <v>0</v>
      </c>
      <c r="D42" s="148">
        <f>Demography!D41</f>
        <v>0</v>
      </c>
      <c r="E42" s="148">
        <f>Demography!F41</f>
        <v>0</v>
      </c>
      <c r="F42" s="81"/>
      <c r="G42" s="238"/>
      <c r="H42" s="256"/>
      <c r="I42" s="257"/>
      <c r="J42" s="257"/>
      <c r="K42" s="256"/>
      <c r="L42" s="256"/>
      <c r="M42" s="257"/>
      <c r="N42" s="256"/>
      <c r="O42" s="240"/>
      <c r="P42" s="260"/>
      <c r="Q42" s="260"/>
      <c r="R42" s="260"/>
      <c r="S42" s="260"/>
      <c r="T42" s="260"/>
      <c r="U42" s="256"/>
      <c r="V42" s="238"/>
      <c r="W42" s="238"/>
      <c r="X42" s="81"/>
      <c r="Y42" s="256"/>
      <c r="Z42" s="150"/>
      <c r="AA42" s="81"/>
      <c r="AB42" s="240"/>
      <c r="AC42" s="240"/>
      <c r="AD42" s="256"/>
      <c r="AE42" s="240"/>
      <c r="AF42" s="256"/>
      <c r="AG42" s="256"/>
      <c r="AH42" s="256"/>
      <c r="AI42" s="245"/>
      <c r="AJ42" s="245"/>
      <c r="AK42" s="245"/>
      <c r="AL42" s="245"/>
      <c r="AM42" s="477"/>
      <c r="AN42" s="245"/>
      <c r="AO42" s="245"/>
      <c r="AP42" s="245"/>
      <c r="AQ42" s="245"/>
      <c r="AR42" s="245"/>
      <c r="AS42" s="245"/>
      <c r="AT42" s="245"/>
      <c r="AU42" s="245"/>
      <c r="AV42" s="245"/>
      <c r="AW42" s="245"/>
      <c r="AX42" s="245"/>
      <c r="AY42" s="245"/>
      <c r="AZ42" s="247"/>
      <c r="BA42" s="477"/>
      <c r="BB42" s="561" t="str">
        <f t="shared" si="4"/>
        <v xml:space="preserve"> </v>
      </c>
      <c r="BC42" s="561" t="str">
        <f t="shared" si="5"/>
        <v xml:space="preserve"> </v>
      </c>
      <c r="BD42" s="561" t="str">
        <f t="shared" si="6"/>
        <v xml:space="preserve"> </v>
      </c>
      <c r="BE42" s="561" t="str">
        <f t="shared" si="7"/>
        <v xml:space="preserve"> </v>
      </c>
      <c r="BF42" s="81"/>
      <c r="BG42" s="145"/>
    </row>
    <row r="43" spans="1:59" s="86" customFormat="1" ht="12.75" x14ac:dyDescent="0.25">
      <c r="A43" s="365"/>
      <c r="B43" s="361">
        <f>Demography!B42</f>
        <v>0</v>
      </c>
      <c r="C43" s="361">
        <f>Demography!C42</f>
        <v>0</v>
      </c>
      <c r="D43" s="362">
        <f>Demography!D42</f>
        <v>0</v>
      </c>
      <c r="E43" s="362">
        <f>Demography!F42</f>
        <v>0</v>
      </c>
      <c r="F43" s="81"/>
      <c r="G43" s="415"/>
      <c r="H43" s="241"/>
      <c r="I43" s="478"/>
      <c r="J43" s="478"/>
      <c r="K43" s="241"/>
      <c r="L43" s="241"/>
      <c r="M43" s="478"/>
      <c r="N43" s="241"/>
      <c r="O43" s="242"/>
      <c r="P43" s="262"/>
      <c r="Q43" s="262"/>
      <c r="R43" s="262"/>
      <c r="S43" s="262"/>
      <c r="T43" s="262"/>
      <c r="U43" s="241"/>
      <c r="V43" s="415"/>
      <c r="W43" s="415"/>
      <c r="X43" s="81"/>
      <c r="Y43" s="241"/>
      <c r="Z43" s="416"/>
      <c r="AA43" s="81"/>
      <c r="AB43" s="242"/>
      <c r="AC43" s="242"/>
      <c r="AD43" s="241"/>
      <c r="AE43" s="242"/>
      <c r="AF43" s="241"/>
      <c r="AG43" s="241"/>
      <c r="AH43" s="241"/>
      <c r="AI43" s="246"/>
      <c r="AJ43" s="246"/>
      <c r="AK43" s="246"/>
      <c r="AL43" s="246"/>
      <c r="AM43" s="477"/>
      <c r="AN43" s="246"/>
      <c r="AO43" s="246"/>
      <c r="AP43" s="246"/>
      <c r="AQ43" s="246"/>
      <c r="AR43" s="246"/>
      <c r="AS43" s="246"/>
      <c r="AT43" s="246"/>
      <c r="AU43" s="246"/>
      <c r="AV43" s="246"/>
      <c r="AW43" s="246"/>
      <c r="AX43" s="246"/>
      <c r="AY43" s="246"/>
      <c r="AZ43" s="248"/>
      <c r="BA43" s="477"/>
      <c r="BB43" s="562" t="str">
        <f t="shared" si="4"/>
        <v xml:space="preserve"> </v>
      </c>
      <c r="BC43" s="562" t="str">
        <f t="shared" si="5"/>
        <v xml:space="preserve"> </v>
      </c>
      <c r="BD43" s="562" t="str">
        <f t="shared" si="6"/>
        <v xml:space="preserve"> </v>
      </c>
      <c r="BE43" s="562" t="str">
        <f t="shared" si="7"/>
        <v xml:space="preserve"> </v>
      </c>
      <c r="BF43" s="81"/>
      <c r="BG43" s="313"/>
    </row>
    <row r="44" spans="1:59" s="87" customFormat="1" ht="12.75" x14ac:dyDescent="0.25">
      <c r="A44" s="365"/>
      <c r="B44" s="147">
        <f>Demography!B43</f>
        <v>0</v>
      </c>
      <c r="C44" s="147">
        <f>Demography!C43</f>
        <v>0</v>
      </c>
      <c r="D44" s="148">
        <f>Demography!D43</f>
        <v>0</v>
      </c>
      <c r="E44" s="148">
        <f>Demography!F43</f>
        <v>0</v>
      </c>
      <c r="F44" s="81"/>
      <c r="G44" s="238"/>
      <c r="H44" s="256"/>
      <c r="I44" s="257"/>
      <c r="J44" s="257"/>
      <c r="K44" s="256"/>
      <c r="L44" s="256"/>
      <c r="M44" s="257"/>
      <c r="N44" s="256"/>
      <c r="O44" s="240"/>
      <c r="P44" s="260"/>
      <c r="Q44" s="260"/>
      <c r="R44" s="260"/>
      <c r="S44" s="260"/>
      <c r="T44" s="260"/>
      <c r="U44" s="256"/>
      <c r="V44" s="238"/>
      <c r="W44" s="238"/>
      <c r="X44" s="81"/>
      <c r="Y44" s="256"/>
      <c r="Z44" s="150"/>
      <c r="AA44" s="81"/>
      <c r="AB44" s="240"/>
      <c r="AC44" s="240"/>
      <c r="AD44" s="256"/>
      <c r="AE44" s="240"/>
      <c r="AF44" s="256"/>
      <c r="AG44" s="256"/>
      <c r="AH44" s="256"/>
      <c r="AI44" s="245"/>
      <c r="AJ44" s="245"/>
      <c r="AK44" s="245"/>
      <c r="AL44" s="245"/>
      <c r="AM44" s="477"/>
      <c r="AN44" s="245"/>
      <c r="AO44" s="245"/>
      <c r="AP44" s="245"/>
      <c r="AQ44" s="245"/>
      <c r="AR44" s="245"/>
      <c r="AS44" s="245"/>
      <c r="AT44" s="245"/>
      <c r="AU44" s="245"/>
      <c r="AV44" s="245"/>
      <c r="AW44" s="245"/>
      <c r="AX44" s="245"/>
      <c r="AY44" s="245"/>
      <c r="AZ44" s="247"/>
      <c r="BA44" s="477"/>
      <c r="BB44" s="561" t="str">
        <f t="shared" si="4"/>
        <v xml:space="preserve"> </v>
      </c>
      <c r="BC44" s="561" t="str">
        <f t="shared" si="5"/>
        <v xml:space="preserve"> </v>
      </c>
      <c r="BD44" s="561" t="str">
        <f t="shared" si="6"/>
        <v xml:space="preserve"> </v>
      </c>
      <c r="BE44" s="561" t="str">
        <f t="shared" si="7"/>
        <v xml:space="preserve"> </v>
      </c>
      <c r="BF44" s="81"/>
      <c r="BG44" s="145"/>
    </row>
    <row r="45" spans="1:59" s="86" customFormat="1" ht="12.75" x14ac:dyDescent="0.25">
      <c r="A45" s="365"/>
      <c r="B45" s="361">
        <f>Demography!B44</f>
        <v>0</v>
      </c>
      <c r="C45" s="361">
        <f>Demography!C44</f>
        <v>0</v>
      </c>
      <c r="D45" s="362">
        <f>Demography!D44</f>
        <v>0</v>
      </c>
      <c r="E45" s="362">
        <f>Demography!F44</f>
        <v>0</v>
      </c>
      <c r="F45" s="81"/>
      <c r="G45" s="415"/>
      <c r="H45" s="241"/>
      <c r="I45" s="478"/>
      <c r="J45" s="478"/>
      <c r="K45" s="241"/>
      <c r="L45" s="241"/>
      <c r="M45" s="478"/>
      <c r="N45" s="241"/>
      <c r="O45" s="242"/>
      <c r="P45" s="262"/>
      <c r="Q45" s="262"/>
      <c r="R45" s="262"/>
      <c r="S45" s="262"/>
      <c r="T45" s="262"/>
      <c r="U45" s="241"/>
      <c r="V45" s="415"/>
      <c r="W45" s="415"/>
      <c r="X45" s="81"/>
      <c r="Y45" s="241"/>
      <c r="Z45" s="416"/>
      <c r="AA45" s="81"/>
      <c r="AB45" s="242"/>
      <c r="AC45" s="242"/>
      <c r="AD45" s="241"/>
      <c r="AE45" s="242"/>
      <c r="AF45" s="241"/>
      <c r="AG45" s="241"/>
      <c r="AH45" s="241"/>
      <c r="AI45" s="246"/>
      <c r="AJ45" s="246"/>
      <c r="AK45" s="246"/>
      <c r="AL45" s="246"/>
      <c r="AM45" s="477"/>
      <c r="AN45" s="246"/>
      <c r="AO45" s="246"/>
      <c r="AP45" s="246"/>
      <c r="AQ45" s="246"/>
      <c r="AR45" s="246"/>
      <c r="AS45" s="246"/>
      <c r="AT45" s="246"/>
      <c r="AU45" s="246"/>
      <c r="AV45" s="246"/>
      <c r="AW45" s="246"/>
      <c r="AX45" s="246"/>
      <c r="AY45" s="246"/>
      <c r="AZ45" s="248"/>
      <c r="BA45" s="477"/>
      <c r="BB45" s="562" t="str">
        <f t="shared" si="4"/>
        <v xml:space="preserve"> </v>
      </c>
      <c r="BC45" s="562" t="str">
        <f t="shared" si="5"/>
        <v xml:space="preserve"> </v>
      </c>
      <c r="BD45" s="562" t="str">
        <f t="shared" si="6"/>
        <v xml:space="preserve"> </v>
      </c>
      <c r="BE45" s="562" t="str">
        <f t="shared" si="7"/>
        <v xml:space="preserve"> </v>
      </c>
      <c r="BF45" s="81"/>
      <c r="BG45" s="313"/>
    </row>
    <row r="46" spans="1:59" s="87" customFormat="1" ht="12.75" x14ac:dyDescent="0.25">
      <c r="A46" s="365"/>
      <c r="B46" s="147">
        <f>Demography!B45</f>
        <v>0</v>
      </c>
      <c r="C46" s="147">
        <f>Demography!C45</f>
        <v>0</v>
      </c>
      <c r="D46" s="148">
        <f>Demography!D45</f>
        <v>0</v>
      </c>
      <c r="E46" s="148">
        <f>Demography!F45</f>
        <v>0</v>
      </c>
      <c r="F46" s="81"/>
      <c r="G46" s="238"/>
      <c r="H46" s="256"/>
      <c r="I46" s="257"/>
      <c r="J46" s="257"/>
      <c r="K46" s="256"/>
      <c r="L46" s="256"/>
      <c r="M46" s="257"/>
      <c r="N46" s="256"/>
      <c r="O46" s="240"/>
      <c r="P46" s="260"/>
      <c r="Q46" s="260"/>
      <c r="R46" s="260"/>
      <c r="S46" s="260"/>
      <c r="T46" s="260"/>
      <c r="U46" s="256"/>
      <c r="V46" s="238"/>
      <c r="W46" s="238"/>
      <c r="X46" s="81"/>
      <c r="Y46" s="256"/>
      <c r="Z46" s="150"/>
      <c r="AA46" s="81"/>
      <c r="AB46" s="240"/>
      <c r="AC46" s="240"/>
      <c r="AD46" s="256"/>
      <c r="AE46" s="240"/>
      <c r="AF46" s="256"/>
      <c r="AG46" s="256"/>
      <c r="AH46" s="256"/>
      <c r="AI46" s="245"/>
      <c r="AJ46" s="245"/>
      <c r="AK46" s="245"/>
      <c r="AL46" s="245"/>
      <c r="AM46" s="477"/>
      <c r="AN46" s="245"/>
      <c r="AO46" s="245"/>
      <c r="AP46" s="245"/>
      <c r="AQ46" s="245"/>
      <c r="AR46" s="245"/>
      <c r="AS46" s="245"/>
      <c r="AT46" s="245"/>
      <c r="AU46" s="245"/>
      <c r="AV46" s="245"/>
      <c r="AW46" s="245"/>
      <c r="AX46" s="245"/>
      <c r="AY46" s="245"/>
      <c r="AZ46" s="247"/>
      <c r="BA46" s="477"/>
      <c r="BB46" s="561" t="str">
        <f t="shared" si="4"/>
        <v xml:space="preserve"> </v>
      </c>
      <c r="BC46" s="561" t="str">
        <f t="shared" si="5"/>
        <v xml:space="preserve"> </v>
      </c>
      <c r="BD46" s="561" t="str">
        <f t="shared" si="6"/>
        <v xml:space="preserve"> </v>
      </c>
      <c r="BE46" s="561" t="str">
        <f t="shared" si="7"/>
        <v xml:space="preserve"> </v>
      </c>
      <c r="BF46" s="81"/>
      <c r="BG46" s="145"/>
    </row>
    <row r="47" spans="1:59" s="86" customFormat="1" ht="12.75" x14ac:dyDescent="0.25">
      <c r="A47" s="365"/>
      <c r="B47" s="361">
        <f>Demography!B46</f>
        <v>0</v>
      </c>
      <c r="C47" s="361">
        <f>Demography!C46</f>
        <v>0</v>
      </c>
      <c r="D47" s="362">
        <f>Demography!D46</f>
        <v>0</v>
      </c>
      <c r="E47" s="362">
        <f>Demography!F46</f>
        <v>0</v>
      </c>
      <c r="F47" s="81"/>
      <c r="G47" s="415"/>
      <c r="H47" s="241"/>
      <c r="I47" s="478"/>
      <c r="J47" s="478"/>
      <c r="K47" s="241"/>
      <c r="L47" s="241"/>
      <c r="M47" s="478"/>
      <c r="N47" s="241"/>
      <c r="O47" s="242"/>
      <c r="P47" s="262"/>
      <c r="Q47" s="262"/>
      <c r="R47" s="262"/>
      <c r="S47" s="262"/>
      <c r="T47" s="262"/>
      <c r="U47" s="241"/>
      <c r="V47" s="415"/>
      <c r="W47" s="415"/>
      <c r="X47" s="81"/>
      <c r="Y47" s="241"/>
      <c r="Z47" s="416"/>
      <c r="AA47" s="81"/>
      <c r="AB47" s="242"/>
      <c r="AC47" s="242"/>
      <c r="AD47" s="241"/>
      <c r="AE47" s="242"/>
      <c r="AF47" s="241"/>
      <c r="AG47" s="241"/>
      <c r="AH47" s="241"/>
      <c r="AI47" s="246"/>
      <c r="AJ47" s="246"/>
      <c r="AK47" s="246"/>
      <c r="AL47" s="246"/>
      <c r="AM47" s="477"/>
      <c r="AN47" s="246"/>
      <c r="AO47" s="246"/>
      <c r="AP47" s="246"/>
      <c r="AQ47" s="246"/>
      <c r="AR47" s="246"/>
      <c r="AS47" s="246"/>
      <c r="AT47" s="246"/>
      <c r="AU47" s="246"/>
      <c r="AV47" s="246"/>
      <c r="AW47" s="246"/>
      <c r="AX47" s="246"/>
      <c r="AY47" s="246"/>
      <c r="AZ47" s="248"/>
      <c r="BA47" s="477"/>
      <c r="BB47" s="562" t="str">
        <f t="shared" si="4"/>
        <v xml:space="preserve"> </v>
      </c>
      <c r="BC47" s="562" t="str">
        <f t="shared" si="5"/>
        <v xml:space="preserve"> </v>
      </c>
      <c r="BD47" s="562" t="str">
        <f t="shared" si="6"/>
        <v xml:space="preserve"> </v>
      </c>
      <c r="BE47" s="562" t="str">
        <f t="shared" si="7"/>
        <v xml:space="preserve"> </v>
      </c>
      <c r="BF47" s="81"/>
      <c r="BG47" s="313"/>
    </row>
    <row r="48" spans="1:59" s="87" customFormat="1" ht="12.75" x14ac:dyDescent="0.25">
      <c r="A48" s="365"/>
      <c r="B48" s="147">
        <f>Demography!B47</f>
        <v>0</v>
      </c>
      <c r="C48" s="147">
        <f>Demography!C47</f>
        <v>0</v>
      </c>
      <c r="D48" s="148">
        <f>Demography!D47</f>
        <v>0</v>
      </c>
      <c r="E48" s="148">
        <f>Demography!F47</f>
        <v>0</v>
      </c>
      <c r="F48" s="81"/>
      <c r="G48" s="238"/>
      <c r="H48" s="256"/>
      <c r="I48" s="257"/>
      <c r="J48" s="257"/>
      <c r="K48" s="256"/>
      <c r="L48" s="256"/>
      <c r="M48" s="257"/>
      <c r="N48" s="256"/>
      <c r="O48" s="240"/>
      <c r="P48" s="260"/>
      <c r="Q48" s="260"/>
      <c r="R48" s="260"/>
      <c r="S48" s="260"/>
      <c r="T48" s="260"/>
      <c r="U48" s="256"/>
      <c r="V48" s="238"/>
      <c r="W48" s="238"/>
      <c r="X48" s="81"/>
      <c r="Y48" s="256"/>
      <c r="Z48" s="150"/>
      <c r="AA48" s="81"/>
      <c r="AB48" s="240"/>
      <c r="AC48" s="240"/>
      <c r="AD48" s="256"/>
      <c r="AE48" s="240"/>
      <c r="AF48" s="256"/>
      <c r="AG48" s="256"/>
      <c r="AH48" s="256"/>
      <c r="AI48" s="245"/>
      <c r="AJ48" s="245"/>
      <c r="AK48" s="245"/>
      <c r="AL48" s="245"/>
      <c r="AM48" s="477"/>
      <c r="AN48" s="245"/>
      <c r="AO48" s="245"/>
      <c r="AP48" s="245"/>
      <c r="AQ48" s="245"/>
      <c r="AR48" s="245"/>
      <c r="AS48" s="245"/>
      <c r="AT48" s="245"/>
      <c r="AU48" s="245"/>
      <c r="AV48" s="245"/>
      <c r="AW48" s="245"/>
      <c r="AX48" s="245"/>
      <c r="AY48" s="245"/>
      <c r="AZ48" s="247"/>
      <c r="BA48" s="477"/>
      <c r="BB48" s="561" t="str">
        <f t="shared" si="4"/>
        <v xml:space="preserve"> </v>
      </c>
      <c r="BC48" s="561" t="str">
        <f t="shared" si="5"/>
        <v xml:space="preserve"> </v>
      </c>
      <c r="BD48" s="561" t="str">
        <f t="shared" si="6"/>
        <v xml:space="preserve"> </v>
      </c>
      <c r="BE48" s="561" t="str">
        <f t="shared" si="7"/>
        <v xml:space="preserve"> </v>
      </c>
      <c r="BF48" s="81"/>
      <c r="BG48" s="145"/>
    </row>
    <row r="49" spans="1:59" s="86" customFormat="1" ht="12.75" x14ac:dyDescent="0.25">
      <c r="A49" s="365"/>
      <c r="B49" s="361">
        <f>Demography!B48</f>
        <v>0</v>
      </c>
      <c r="C49" s="361">
        <f>Demography!C48</f>
        <v>0</v>
      </c>
      <c r="D49" s="362">
        <f>Demography!D48</f>
        <v>0</v>
      </c>
      <c r="E49" s="362">
        <f>Demography!F48</f>
        <v>0</v>
      </c>
      <c r="F49" s="81"/>
      <c r="G49" s="415"/>
      <c r="H49" s="241"/>
      <c r="I49" s="478"/>
      <c r="J49" s="478"/>
      <c r="K49" s="241"/>
      <c r="L49" s="241"/>
      <c r="M49" s="478"/>
      <c r="N49" s="241"/>
      <c r="O49" s="242"/>
      <c r="P49" s="262"/>
      <c r="Q49" s="262"/>
      <c r="R49" s="262"/>
      <c r="S49" s="262"/>
      <c r="T49" s="262"/>
      <c r="U49" s="241"/>
      <c r="V49" s="415"/>
      <c r="W49" s="415"/>
      <c r="X49" s="81"/>
      <c r="Y49" s="241"/>
      <c r="Z49" s="416"/>
      <c r="AA49" s="81"/>
      <c r="AB49" s="242"/>
      <c r="AC49" s="242"/>
      <c r="AD49" s="241"/>
      <c r="AE49" s="242"/>
      <c r="AF49" s="241"/>
      <c r="AG49" s="241"/>
      <c r="AH49" s="241"/>
      <c r="AI49" s="246"/>
      <c r="AJ49" s="246"/>
      <c r="AK49" s="246"/>
      <c r="AL49" s="246"/>
      <c r="AM49" s="477"/>
      <c r="AN49" s="246"/>
      <c r="AO49" s="246"/>
      <c r="AP49" s="246"/>
      <c r="AQ49" s="246"/>
      <c r="AR49" s="246"/>
      <c r="AS49" s="246"/>
      <c r="AT49" s="246"/>
      <c r="AU49" s="246"/>
      <c r="AV49" s="246"/>
      <c r="AW49" s="246"/>
      <c r="AX49" s="246"/>
      <c r="AY49" s="246"/>
      <c r="AZ49" s="248"/>
      <c r="BA49" s="477"/>
      <c r="BB49" s="562" t="str">
        <f t="shared" si="4"/>
        <v xml:space="preserve"> </v>
      </c>
      <c r="BC49" s="562" t="str">
        <f t="shared" si="5"/>
        <v xml:space="preserve"> </v>
      </c>
      <c r="BD49" s="562" t="str">
        <f t="shared" si="6"/>
        <v xml:space="preserve"> </v>
      </c>
      <c r="BE49" s="562" t="str">
        <f t="shared" si="7"/>
        <v xml:space="preserve"> </v>
      </c>
      <c r="BF49" s="81"/>
      <c r="BG49" s="313"/>
    </row>
    <row r="50" spans="1:59" s="87" customFormat="1" ht="12.75" x14ac:dyDescent="0.25">
      <c r="A50" s="365"/>
      <c r="B50" s="147">
        <f>Demography!B49</f>
        <v>0</v>
      </c>
      <c r="C50" s="147">
        <f>Demography!C49</f>
        <v>0</v>
      </c>
      <c r="D50" s="148">
        <f>Demography!D49</f>
        <v>0</v>
      </c>
      <c r="E50" s="148">
        <f>Demography!F49</f>
        <v>0</v>
      </c>
      <c r="F50" s="81"/>
      <c r="G50" s="238"/>
      <c r="H50" s="256"/>
      <c r="I50" s="257"/>
      <c r="J50" s="257"/>
      <c r="K50" s="256"/>
      <c r="L50" s="256"/>
      <c r="M50" s="257"/>
      <c r="N50" s="256"/>
      <c r="O50" s="240"/>
      <c r="P50" s="260"/>
      <c r="Q50" s="260"/>
      <c r="R50" s="260"/>
      <c r="S50" s="260"/>
      <c r="T50" s="260"/>
      <c r="U50" s="256"/>
      <c r="V50" s="238"/>
      <c r="W50" s="238"/>
      <c r="X50" s="81"/>
      <c r="Y50" s="256"/>
      <c r="Z50" s="150"/>
      <c r="AA50" s="81"/>
      <c r="AB50" s="240"/>
      <c r="AC50" s="240"/>
      <c r="AD50" s="256"/>
      <c r="AE50" s="240"/>
      <c r="AF50" s="256"/>
      <c r="AG50" s="256"/>
      <c r="AH50" s="256"/>
      <c r="AI50" s="245"/>
      <c r="AJ50" s="245"/>
      <c r="AK50" s="245"/>
      <c r="AL50" s="245"/>
      <c r="AM50" s="477"/>
      <c r="AN50" s="245"/>
      <c r="AO50" s="245"/>
      <c r="AP50" s="245"/>
      <c r="AQ50" s="245"/>
      <c r="AR50" s="245"/>
      <c r="AS50" s="245"/>
      <c r="AT50" s="245"/>
      <c r="AU50" s="245"/>
      <c r="AV50" s="245"/>
      <c r="AW50" s="245"/>
      <c r="AX50" s="245"/>
      <c r="AY50" s="245"/>
      <c r="AZ50" s="247"/>
      <c r="BA50" s="477"/>
      <c r="BB50" s="561" t="str">
        <f t="shared" si="4"/>
        <v xml:space="preserve"> </v>
      </c>
      <c r="BC50" s="561" t="str">
        <f t="shared" si="5"/>
        <v xml:space="preserve"> </v>
      </c>
      <c r="BD50" s="561" t="str">
        <f t="shared" si="6"/>
        <v xml:space="preserve"> </v>
      </c>
      <c r="BE50" s="561" t="str">
        <f t="shared" si="7"/>
        <v xml:space="preserve"> </v>
      </c>
      <c r="BF50" s="81"/>
      <c r="BG50" s="145"/>
    </row>
    <row r="51" spans="1:59" s="86" customFormat="1" ht="12.75" x14ac:dyDescent="0.25">
      <c r="A51" s="365"/>
      <c r="B51" s="361">
        <f>Demography!B50</f>
        <v>0</v>
      </c>
      <c r="C51" s="361">
        <f>Demography!C50</f>
        <v>0</v>
      </c>
      <c r="D51" s="362">
        <f>Demography!D50</f>
        <v>0</v>
      </c>
      <c r="E51" s="362">
        <f>Demography!F50</f>
        <v>0</v>
      </c>
      <c r="F51" s="81"/>
      <c r="G51" s="415"/>
      <c r="H51" s="241"/>
      <c r="I51" s="478"/>
      <c r="J51" s="478"/>
      <c r="K51" s="241"/>
      <c r="L51" s="241"/>
      <c r="M51" s="478"/>
      <c r="N51" s="241"/>
      <c r="O51" s="242"/>
      <c r="P51" s="262"/>
      <c r="Q51" s="262"/>
      <c r="R51" s="262"/>
      <c r="S51" s="262"/>
      <c r="T51" s="262"/>
      <c r="U51" s="241"/>
      <c r="V51" s="415"/>
      <c r="W51" s="415"/>
      <c r="X51" s="81"/>
      <c r="Y51" s="241"/>
      <c r="Z51" s="416"/>
      <c r="AA51" s="81"/>
      <c r="AB51" s="242"/>
      <c r="AC51" s="242"/>
      <c r="AD51" s="241"/>
      <c r="AE51" s="242"/>
      <c r="AF51" s="241"/>
      <c r="AG51" s="241"/>
      <c r="AH51" s="241"/>
      <c r="AI51" s="246"/>
      <c r="AJ51" s="246"/>
      <c r="AK51" s="246"/>
      <c r="AL51" s="246"/>
      <c r="AM51" s="477"/>
      <c r="AN51" s="246"/>
      <c r="AO51" s="246"/>
      <c r="AP51" s="246"/>
      <c r="AQ51" s="246"/>
      <c r="AR51" s="246"/>
      <c r="AS51" s="246"/>
      <c r="AT51" s="246"/>
      <c r="AU51" s="246"/>
      <c r="AV51" s="246"/>
      <c r="AW51" s="246"/>
      <c r="AX51" s="246"/>
      <c r="AY51" s="246"/>
      <c r="AZ51" s="248"/>
      <c r="BA51" s="477"/>
      <c r="BB51" s="562" t="str">
        <f t="shared" si="4"/>
        <v xml:space="preserve"> </v>
      </c>
      <c r="BC51" s="562" t="str">
        <f t="shared" si="5"/>
        <v xml:space="preserve"> </v>
      </c>
      <c r="BD51" s="562" t="str">
        <f t="shared" si="6"/>
        <v xml:space="preserve"> </v>
      </c>
      <c r="BE51" s="562" t="str">
        <f t="shared" si="7"/>
        <v xml:space="preserve"> </v>
      </c>
      <c r="BF51" s="81"/>
      <c r="BG51" s="313"/>
    </row>
    <row r="52" spans="1:59" s="87" customFormat="1" ht="12.75" x14ac:dyDescent="0.25">
      <c r="A52" s="365"/>
      <c r="B52" s="147">
        <f>Demography!B51</f>
        <v>0</v>
      </c>
      <c r="C52" s="147">
        <f>Demography!C51</f>
        <v>0</v>
      </c>
      <c r="D52" s="148">
        <f>Demography!D51</f>
        <v>0</v>
      </c>
      <c r="E52" s="148">
        <f>Demography!F51</f>
        <v>0</v>
      </c>
      <c r="F52" s="81"/>
      <c r="G52" s="238"/>
      <c r="H52" s="256"/>
      <c r="I52" s="257"/>
      <c r="J52" s="257"/>
      <c r="K52" s="256"/>
      <c r="L52" s="256"/>
      <c r="M52" s="257"/>
      <c r="N52" s="256"/>
      <c r="O52" s="240"/>
      <c r="P52" s="260"/>
      <c r="Q52" s="260"/>
      <c r="R52" s="260"/>
      <c r="S52" s="260"/>
      <c r="T52" s="260"/>
      <c r="U52" s="256"/>
      <c r="V52" s="238"/>
      <c r="W52" s="238"/>
      <c r="X52" s="81"/>
      <c r="Y52" s="256"/>
      <c r="Z52" s="150"/>
      <c r="AA52" s="81"/>
      <c r="AB52" s="240"/>
      <c r="AC52" s="240"/>
      <c r="AD52" s="256"/>
      <c r="AE52" s="240"/>
      <c r="AF52" s="256"/>
      <c r="AG52" s="256"/>
      <c r="AH52" s="256"/>
      <c r="AI52" s="245"/>
      <c r="AJ52" s="245"/>
      <c r="AK52" s="245"/>
      <c r="AL52" s="245"/>
      <c r="AM52" s="477"/>
      <c r="AN52" s="245"/>
      <c r="AO52" s="245"/>
      <c r="AP52" s="245"/>
      <c r="AQ52" s="245"/>
      <c r="AR52" s="245"/>
      <c r="AS52" s="245"/>
      <c r="AT52" s="245"/>
      <c r="AU52" s="245"/>
      <c r="AV52" s="245"/>
      <c r="AW52" s="245"/>
      <c r="AX52" s="245"/>
      <c r="AY52" s="245"/>
      <c r="AZ52" s="247"/>
      <c r="BA52" s="477"/>
      <c r="BB52" s="561" t="str">
        <f t="shared" si="4"/>
        <v xml:space="preserve"> </v>
      </c>
      <c r="BC52" s="561" t="str">
        <f t="shared" si="5"/>
        <v xml:space="preserve"> </v>
      </c>
      <c r="BD52" s="561" t="str">
        <f t="shared" si="6"/>
        <v xml:space="preserve"> </v>
      </c>
      <c r="BE52" s="561" t="str">
        <f t="shared" si="7"/>
        <v xml:space="preserve"> </v>
      </c>
      <c r="BF52" s="81"/>
      <c r="BG52" s="145"/>
    </row>
    <row r="53" spans="1:59" s="86" customFormat="1" ht="12.75" x14ac:dyDescent="0.25">
      <c r="A53" s="365"/>
      <c r="B53" s="361">
        <f>Demography!B52</f>
        <v>0</v>
      </c>
      <c r="C53" s="361">
        <f>Demography!C52</f>
        <v>0</v>
      </c>
      <c r="D53" s="362">
        <f>Demography!D52</f>
        <v>0</v>
      </c>
      <c r="E53" s="362">
        <f>Demography!F52</f>
        <v>0</v>
      </c>
      <c r="F53" s="81"/>
      <c r="G53" s="415"/>
      <c r="H53" s="241"/>
      <c r="I53" s="478"/>
      <c r="J53" s="478"/>
      <c r="K53" s="241"/>
      <c r="L53" s="241"/>
      <c r="M53" s="478"/>
      <c r="N53" s="241"/>
      <c r="O53" s="242"/>
      <c r="P53" s="262"/>
      <c r="Q53" s="262"/>
      <c r="R53" s="262"/>
      <c r="S53" s="262"/>
      <c r="T53" s="262"/>
      <c r="U53" s="241"/>
      <c r="V53" s="415"/>
      <c r="W53" s="415"/>
      <c r="X53" s="81"/>
      <c r="Y53" s="241"/>
      <c r="Z53" s="416"/>
      <c r="AA53" s="81"/>
      <c r="AB53" s="242"/>
      <c r="AC53" s="242"/>
      <c r="AD53" s="241"/>
      <c r="AE53" s="242"/>
      <c r="AF53" s="241"/>
      <c r="AG53" s="241"/>
      <c r="AH53" s="241"/>
      <c r="AI53" s="246"/>
      <c r="AJ53" s="246"/>
      <c r="AK53" s="246"/>
      <c r="AL53" s="246"/>
      <c r="AM53" s="477"/>
      <c r="AN53" s="246"/>
      <c r="AO53" s="246"/>
      <c r="AP53" s="246"/>
      <c r="AQ53" s="246"/>
      <c r="AR53" s="246"/>
      <c r="AS53" s="246"/>
      <c r="AT53" s="246"/>
      <c r="AU53" s="246"/>
      <c r="AV53" s="246"/>
      <c r="AW53" s="246"/>
      <c r="AX53" s="246"/>
      <c r="AY53" s="246"/>
      <c r="AZ53" s="248"/>
      <c r="BA53" s="477"/>
      <c r="BB53" s="562" t="str">
        <f t="shared" si="4"/>
        <v xml:space="preserve"> </v>
      </c>
      <c r="BC53" s="562" t="str">
        <f t="shared" si="5"/>
        <v xml:space="preserve"> </v>
      </c>
      <c r="BD53" s="562" t="str">
        <f t="shared" si="6"/>
        <v xml:space="preserve"> </v>
      </c>
      <c r="BE53" s="562" t="str">
        <f t="shared" si="7"/>
        <v xml:space="preserve"> </v>
      </c>
      <c r="BF53" s="81"/>
      <c r="BG53" s="313"/>
    </row>
    <row r="54" spans="1:59" s="87" customFormat="1" ht="12.75" x14ac:dyDescent="0.25">
      <c r="A54" s="365"/>
      <c r="B54" s="147">
        <f>Demography!B53</f>
        <v>0</v>
      </c>
      <c r="C54" s="147">
        <f>Demography!C53</f>
        <v>0</v>
      </c>
      <c r="D54" s="148">
        <f>Demography!D53</f>
        <v>0</v>
      </c>
      <c r="E54" s="148">
        <f>Demography!F53</f>
        <v>0</v>
      </c>
      <c r="F54" s="81"/>
      <c r="G54" s="238"/>
      <c r="H54" s="256"/>
      <c r="I54" s="257"/>
      <c r="J54" s="257"/>
      <c r="K54" s="256"/>
      <c r="L54" s="256"/>
      <c r="M54" s="257"/>
      <c r="N54" s="256"/>
      <c r="O54" s="240"/>
      <c r="P54" s="260"/>
      <c r="Q54" s="260"/>
      <c r="R54" s="260"/>
      <c r="S54" s="260"/>
      <c r="T54" s="260"/>
      <c r="U54" s="256"/>
      <c r="V54" s="238"/>
      <c r="W54" s="238"/>
      <c r="X54" s="81"/>
      <c r="Y54" s="256"/>
      <c r="Z54" s="150"/>
      <c r="AA54" s="81"/>
      <c r="AB54" s="240"/>
      <c r="AC54" s="240"/>
      <c r="AD54" s="256"/>
      <c r="AE54" s="240"/>
      <c r="AF54" s="256"/>
      <c r="AG54" s="256"/>
      <c r="AH54" s="256"/>
      <c r="AI54" s="245"/>
      <c r="AJ54" s="245"/>
      <c r="AK54" s="245"/>
      <c r="AL54" s="245"/>
      <c r="AM54" s="477"/>
      <c r="AN54" s="245"/>
      <c r="AO54" s="245"/>
      <c r="AP54" s="245"/>
      <c r="AQ54" s="245"/>
      <c r="AR54" s="245"/>
      <c r="AS54" s="245"/>
      <c r="AT54" s="245"/>
      <c r="AU54" s="245"/>
      <c r="AV54" s="245"/>
      <c r="AW54" s="245"/>
      <c r="AX54" s="245"/>
      <c r="AY54" s="245"/>
      <c r="AZ54" s="247"/>
      <c r="BA54" s="477"/>
      <c r="BB54" s="561" t="str">
        <f t="shared" si="4"/>
        <v xml:space="preserve"> </v>
      </c>
      <c r="BC54" s="561" t="str">
        <f t="shared" si="5"/>
        <v xml:space="preserve"> </v>
      </c>
      <c r="BD54" s="561" t="str">
        <f t="shared" si="6"/>
        <v xml:space="preserve"> </v>
      </c>
      <c r="BE54" s="561" t="str">
        <f t="shared" si="7"/>
        <v xml:space="preserve"> </v>
      </c>
      <c r="BF54" s="81"/>
      <c r="BG54" s="145"/>
    </row>
    <row r="55" spans="1:59" s="86" customFormat="1" ht="12.75" x14ac:dyDescent="0.25">
      <c r="A55" s="365"/>
      <c r="B55" s="361">
        <f>Demography!B54</f>
        <v>0</v>
      </c>
      <c r="C55" s="361">
        <f>Demography!C54</f>
        <v>0</v>
      </c>
      <c r="D55" s="362">
        <f>Demography!D54</f>
        <v>0</v>
      </c>
      <c r="E55" s="362">
        <f>Demography!F54</f>
        <v>0</v>
      </c>
      <c r="F55" s="81"/>
      <c r="G55" s="415"/>
      <c r="H55" s="241"/>
      <c r="I55" s="478"/>
      <c r="J55" s="478"/>
      <c r="K55" s="241"/>
      <c r="L55" s="241"/>
      <c r="M55" s="478"/>
      <c r="N55" s="241"/>
      <c r="O55" s="242"/>
      <c r="P55" s="262"/>
      <c r="Q55" s="262"/>
      <c r="R55" s="262"/>
      <c r="S55" s="262"/>
      <c r="T55" s="262"/>
      <c r="U55" s="241"/>
      <c r="V55" s="415"/>
      <c r="W55" s="415"/>
      <c r="X55" s="81"/>
      <c r="Y55" s="241"/>
      <c r="Z55" s="416"/>
      <c r="AA55" s="81"/>
      <c r="AB55" s="242"/>
      <c r="AC55" s="242"/>
      <c r="AD55" s="241"/>
      <c r="AE55" s="242"/>
      <c r="AF55" s="241"/>
      <c r="AG55" s="241"/>
      <c r="AH55" s="241"/>
      <c r="AI55" s="246"/>
      <c r="AJ55" s="246"/>
      <c r="AK55" s="246"/>
      <c r="AL55" s="246"/>
      <c r="AM55" s="477"/>
      <c r="AN55" s="246"/>
      <c r="AO55" s="246"/>
      <c r="AP55" s="246"/>
      <c r="AQ55" s="246"/>
      <c r="AR55" s="246"/>
      <c r="AS55" s="246"/>
      <c r="AT55" s="246"/>
      <c r="AU55" s="246"/>
      <c r="AV55" s="246"/>
      <c r="AW55" s="246"/>
      <c r="AX55" s="246"/>
      <c r="AY55" s="246"/>
      <c r="AZ55" s="248"/>
      <c r="BA55" s="477"/>
      <c r="BB55" s="562" t="str">
        <f t="shared" si="4"/>
        <v xml:space="preserve"> </v>
      </c>
      <c r="BC55" s="562" t="str">
        <f t="shared" si="5"/>
        <v xml:space="preserve"> </v>
      </c>
      <c r="BD55" s="562" t="str">
        <f t="shared" si="6"/>
        <v xml:space="preserve"> </v>
      </c>
      <c r="BE55" s="562" t="str">
        <f t="shared" si="7"/>
        <v xml:space="preserve"> </v>
      </c>
      <c r="BF55" s="81"/>
      <c r="BG55" s="313"/>
    </row>
    <row r="56" spans="1:59" s="87" customFormat="1" ht="12.75" x14ac:dyDescent="0.25">
      <c r="A56" s="365"/>
      <c r="B56" s="147">
        <f>Demography!B55</f>
        <v>0</v>
      </c>
      <c r="C56" s="147">
        <f>Demography!C55</f>
        <v>0</v>
      </c>
      <c r="D56" s="148">
        <f>Demography!D55</f>
        <v>0</v>
      </c>
      <c r="E56" s="148">
        <f>Demography!F55</f>
        <v>0</v>
      </c>
      <c r="F56" s="81"/>
      <c r="G56" s="238"/>
      <c r="H56" s="256"/>
      <c r="I56" s="257"/>
      <c r="J56" s="257"/>
      <c r="K56" s="256"/>
      <c r="L56" s="256"/>
      <c r="M56" s="257"/>
      <c r="N56" s="256"/>
      <c r="O56" s="240"/>
      <c r="P56" s="260"/>
      <c r="Q56" s="260"/>
      <c r="R56" s="260"/>
      <c r="S56" s="260"/>
      <c r="T56" s="260"/>
      <c r="U56" s="256"/>
      <c r="V56" s="238"/>
      <c r="W56" s="238"/>
      <c r="X56" s="81"/>
      <c r="Y56" s="256"/>
      <c r="Z56" s="150"/>
      <c r="AA56" s="81"/>
      <c r="AB56" s="240"/>
      <c r="AC56" s="240"/>
      <c r="AD56" s="256"/>
      <c r="AE56" s="240"/>
      <c r="AF56" s="256"/>
      <c r="AG56" s="256"/>
      <c r="AH56" s="256"/>
      <c r="AI56" s="245"/>
      <c r="AJ56" s="245"/>
      <c r="AK56" s="245"/>
      <c r="AL56" s="245"/>
      <c r="AM56" s="477"/>
      <c r="AN56" s="245"/>
      <c r="AO56" s="245"/>
      <c r="AP56" s="245"/>
      <c r="AQ56" s="245"/>
      <c r="AR56" s="245"/>
      <c r="AS56" s="245"/>
      <c r="AT56" s="245"/>
      <c r="AU56" s="245"/>
      <c r="AV56" s="245"/>
      <c r="AW56" s="245"/>
      <c r="AX56" s="245"/>
      <c r="AY56" s="245"/>
      <c r="AZ56" s="247"/>
      <c r="BA56" s="477"/>
      <c r="BB56" s="561" t="str">
        <f t="shared" si="4"/>
        <v xml:space="preserve"> </v>
      </c>
      <c r="BC56" s="561" t="str">
        <f t="shared" si="5"/>
        <v xml:space="preserve"> </v>
      </c>
      <c r="BD56" s="561" t="str">
        <f t="shared" si="6"/>
        <v xml:space="preserve"> </v>
      </c>
      <c r="BE56" s="561" t="str">
        <f t="shared" si="7"/>
        <v xml:space="preserve"> </v>
      </c>
      <c r="BF56" s="81"/>
      <c r="BG56" s="145"/>
    </row>
    <row r="57" spans="1:59" s="86" customFormat="1" ht="12.75" x14ac:dyDescent="0.25">
      <c r="A57" s="365"/>
      <c r="B57" s="361">
        <f>Demography!B56</f>
        <v>0</v>
      </c>
      <c r="C57" s="361">
        <f>Demography!C56</f>
        <v>0</v>
      </c>
      <c r="D57" s="362">
        <f>Demography!D56</f>
        <v>0</v>
      </c>
      <c r="E57" s="362">
        <f>Demography!F56</f>
        <v>0</v>
      </c>
      <c r="F57" s="81"/>
      <c r="G57" s="415"/>
      <c r="H57" s="241"/>
      <c r="I57" s="478"/>
      <c r="J57" s="478"/>
      <c r="K57" s="241"/>
      <c r="L57" s="241"/>
      <c r="M57" s="478"/>
      <c r="N57" s="241"/>
      <c r="O57" s="242"/>
      <c r="P57" s="262"/>
      <c r="Q57" s="262"/>
      <c r="R57" s="262"/>
      <c r="S57" s="262"/>
      <c r="T57" s="262"/>
      <c r="U57" s="241"/>
      <c r="V57" s="415"/>
      <c r="W57" s="415"/>
      <c r="X57" s="81"/>
      <c r="Y57" s="241"/>
      <c r="Z57" s="416"/>
      <c r="AA57" s="81"/>
      <c r="AB57" s="242"/>
      <c r="AC57" s="242"/>
      <c r="AD57" s="241"/>
      <c r="AE57" s="242"/>
      <c r="AF57" s="241"/>
      <c r="AG57" s="241"/>
      <c r="AH57" s="241"/>
      <c r="AI57" s="246"/>
      <c r="AJ57" s="246"/>
      <c r="AK57" s="246"/>
      <c r="AL57" s="246"/>
      <c r="AM57" s="477"/>
      <c r="AN57" s="246"/>
      <c r="AO57" s="246"/>
      <c r="AP57" s="246"/>
      <c r="AQ57" s="246"/>
      <c r="AR57" s="246"/>
      <c r="AS57" s="246"/>
      <c r="AT57" s="246"/>
      <c r="AU57" s="246"/>
      <c r="AV57" s="246"/>
      <c r="AW57" s="246"/>
      <c r="AX57" s="246"/>
      <c r="AY57" s="246"/>
      <c r="AZ57" s="248"/>
      <c r="BA57" s="477"/>
      <c r="BB57" s="562" t="str">
        <f t="shared" si="4"/>
        <v xml:space="preserve"> </v>
      </c>
      <c r="BC57" s="562" t="str">
        <f t="shared" si="5"/>
        <v xml:space="preserve"> </v>
      </c>
      <c r="BD57" s="562" t="str">
        <f t="shared" si="6"/>
        <v xml:space="preserve"> </v>
      </c>
      <c r="BE57" s="562" t="str">
        <f t="shared" si="7"/>
        <v xml:space="preserve"> </v>
      </c>
      <c r="BF57" s="81"/>
      <c r="BG57" s="313"/>
    </row>
    <row r="58" spans="1:59" s="87" customFormat="1" ht="12.75" x14ac:dyDescent="0.25">
      <c r="A58" s="365"/>
      <c r="B58" s="147">
        <f>Demography!B57</f>
        <v>0</v>
      </c>
      <c r="C58" s="147">
        <f>Demography!C57</f>
        <v>0</v>
      </c>
      <c r="D58" s="148">
        <f>Demography!D57</f>
        <v>0</v>
      </c>
      <c r="E58" s="148">
        <f>Demography!F57</f>
        <v>0</v>
      </c>
      <c r="F58" s="81"/>
      <c r="G58" s="238"/>
      <c r="H58" s="256"/>
      <c r="I58" s="257"/>
      <c r="J58" s="257"/>
      <c r="K58" s="256"/>
      <c r="L58" s="256"/>
      <c r="M58" s="257"/>
      <c r="N58" s="256"/>
      <c r="O58" s="240"/>
      <c r="P58" s="260"/>
      <c r="Q58" s="260"/>
      <c r="R58" s="260"/>
      <c r="S58" s="260"/>
      <c r="T58" s="260"/>
      <c r="U58" s="256"/>
      <c r="V58" s="238"/>
      <c r="W58" s="238"/>
      <c r="X58" s="81"/>
      <c r="Y58" s="256"/>
      <c r="Z58" s="150"/>
      <c r="AA58" s="81"/>
      <c r="AB58" s="240"/>
      <c r="AC58" s="240"/>
      <c r="AD58" s="256"/>
      <c r="AE58" s="240"/>
      <c r="AF58" s="256"/>
      <c r="AG58" s="256"/>
      <c r="AH58" s="256"/>
      <c r="AI58" s="245"/>
      <c r="AJ58" s="245"/>
      <c r="AK58" s="245"/>
      <c r="AL58" s="245"/>
      <c r="AM58" s="477"/>
      <c r="AN58" s="245"/>
      <c r="AO58" s="245"/>
      <c r="AP58" s="245"/>
      <c r="AQ58" s="245"/>
      <c r="AR58" s="245"/>
      <c r="AS58" s="245"/>
      <c r="AT58" s="245"/>
      <c r="AU58" s="245"/>
      <c r="AV58" s="245"/>
      <c r="AW58" s="245"/>
      <c r="AX58" s="245"/>
      <c r="AY58" s="245"/>
      <c r="AZ58" s="247"/>
      <c r="BA58" s="477"/>
      <c r="BB58" s="561" t="str">
        <f t="shared" si="4"/>
        <v xml:space="preserve"> </v>
      </c>
      <c r="BC58" s="561" t="str">
        <f t="shared" si="5"/>
        <v xml:space="preserve"> </v>
      </c>
      <c r="BD58" s="561" t="str">
        <f t="shared" si="6"/>
        <v xml:space="preserve"> </v>
      </c>
      <c r="BE58" s="561" t="str">
        <f t="shared" si="7"/>
        <v xml:space="preserve"> </v>
      </c>
      <c r="BF58" s="81"/>
      <c r="BG58" s="145"/>
    </row>
    <row r="59" spans="1:59" s="86" customFormat="1" ht="12.75" x14ac:dyDescent="0.25">
      <c r="A59" s="365"/>
      <c r="B59" s="361">
        <f>Demography!B58</f>
        <v>0</v>
      </c>
      <c r="C59" s="361">
        <f>Demography!C58</f>
        <v>0</v>
      </c>
      <c r="D59" s="362">
        <f>Demography!D58</f>
        <v>0</v>
      </c>
      <c r="E59" s="362">
        <f>Demography!F58</f>
        <v>0</v>
      </c>
      <c r="F59" s="81"/>
      <c r="G59" s="415"/>
      <c r="H59" s="241"/>
      <c r="I59" s="478"/>
      <c r="J59" s="478"/>
      <c r="K59" s="241"/>
      <c r="L59" s="241"/>
      <c r="M59" s="478"/>
      <c r="N59" s="241"/>
      <c r="O59" s="242"/>
      <c r="P59" s="262"/>
      <c r="Q59" s="262"/>
      <c r="R59" s="262"/>
      <c r="S59" s="262"/>
      <c r="T59" s="262"/>
      <c r="U59" s="241"/>
      <c r="V59" s="415"/>
      <c r="W59" s="415"/>
      <c r="X59" s="81"/>
      <c r="Y59" s="241"/>
      <c r="Z59" s="416"/>
      <c r="AA59" s="81"/>
      <c r="AB59" s="242"/>
      <c r="AC59" s="242"/>
      <c r="AD59" s="241"/>
      <c r="AE59" s="242"/>
      <c r="AF59" s="241"/>
      <c r="AG59" s="241"/>
      <c r="AH59" s="241"/>
      <c r="AI59" s="246"/>
      <c r="AJ59" s="246"/>
      <c r="AK59" s="246"/>
      <c r="AL59" s="246"/>
      <c r="AM59" s="477"/>
      <c r="AN59" s="246"/>
      <c r="AO59" s="246"/>
      <c r="AP59" s="246"/>
      <c r="AQ59" s="246"/>
      <c r="AR59" s="246"/>
      <c r="AS59" s="246"/>
      <c r="AT59" s="246"/>
      <c r="AU59" s="246"/>
      <c r="AV59" s="246"/>
      <c r="AW59" s="246"/>
      <c r="AX59" s="246"/>
      <c r="AY59" s="246"/>
      <c r="AZ59" s="248"/>
      <c r="BA59" s="477"/>
      <c r="BB59" s="562" t="str">
        <f t="shared" si="4"/>
        <v xml:space="preserve"> </v>
      </c>
      <c r="BC59" s="562" t="str">
        <f t="shared" si="5"/>
        <v xml:space="preserve"> </v>
      </c>
      <c r="BD59" s="562" t="str">
        <f t="shared" si="6"/>
        <v xml:space="preserve"> </v>
      </c>
      <c r="BE59" s="562" t="str">
        <f t="shared" si="7"/>
        <v xml:space="preserve"> </v>
      </c>
      <c r="BF59" s="81"/>
      <c r="BG59" s="313"/>
    </row>
    <row r="60" spans="1:59" s="87" customFormat="1" ht="12.75" x14ac:dyDescent="0.25">
      <c r="A60" s="365"/>
      <c r="B60" s="147">
        <f>Demography!B59</f>
        <v>0</v>
      </c>
      <c r="C60" s="147">
        <f>Demography!C59</f>
        <v>0</v>
      </c>
      <c r="D60" s="148">
        <f>Demography!D59</f>
        <v>0</v>
      </c>
      <c r="E60" s="148">
        <f>Demography!F59</f>
        <v>0</v>
      </c>
      <c r="F60" s="81"/>
      <c r="G60" s="238"/>
      <c r="H60" s="256"/>
      <c r="I60" s="257"/>
      <c r="J60" s="257"/>
      <c r="K60" s="256"/>
      <c r="L60" s="256"/>
      <c r="M60" s="257"/>
      <c r="N60" s="256"/>
      <c r="O60" s="240"/>
      <c r="P60" s="260"/>
      <c r="Q60" s="260"/>
      <c r="R60" s="260"/>
      <c r="S60" s="260"/>
      <c r="T60" s="260"/>
      <c r="U60" s="256"/>
      <c r="V60" s="238"/>
      <c r="W60" s="238"/>
      <c r="X60" s="81"/>
      <c r="Y60" s="256"/>
      <c r="Z60" s="150"/>
      <c r="AA60" s="81"/>
      <c r="AB60" s="240"/>
      <c r="AC60" s="240"/>
      <c r="AD60" s="256"/>
      <c r="AE60" s="240"/>
      <c r="AF60" s="256"/>
      <c r="AG60" s="256"/>
      <c r="AH60" s="256"/>
      <c r="AI60" s="245"/>
      <c r="AJ60" s="245"/>
      <c r="AK60" s="245"/>
      <c r="AL60" s="245"/>
      <c r="AM60" s="477"/>
      <c r="AN60" s="245"/>
      <c r="AO60" s="245"/>
      <c r="AP60" s="245"/>
      <c r="AQ60" s="245"/>
      <c r="AR60" s="245"/>
      <c r="AS60" s="245"/>
      <c r="AT60" s="245"/>
      <c r="AU60" s="245"/>
      <c r="AV60" s="245"/>
      <c r="AW60" s="245"/>
      <c r="AX60" s="245"/>
      <c r="AY60" s="245"/>
      <c r="AZ60" s="247"/>
      <c r="BA60" s="477"/>
      <c r="BB60" s="561" t="str">
        <f t="shared" si="4"/>
        <v xml:space="preserve"> </v>
      </c>
      <c r="BC60" s="561" t="str">
        <f t="shared" si="5"/>
        <v xml:space="preserve"> </v>
      </c>
      <c r="BD60" s="561" t="str">
        <f t="shared" si="6"/>
        <v xml:space="preserve"> </v>
      </c>
      <c r="BE60" s="561" t="str">
        <f t="shared" si="7"/>
        <v xml:space="preserve"> </v>
      </c>
      <c r="BF60" s="81"/>
      <c r="BG60" s="145"/>
    </row>
    <row r="61" spans="1:59" s="86" customFormat="1" ht="12.75" x14ac:dyDescent="0.25">
      <c r="A61" s="365"/>
      <c r="B61" s="361">
        <f>Demography!B60</f>
        <v>0</v>
      </c>
      <c r="C61" s="361">
        <f>Demography!C60</f>
        <v>0</v>
      </c>
      <c r="D61" s="362">
        <f>Demography!D60</f>
        <v>0</v>
      </c>
      <c r="E61" s="362">
        <f>Demography!F60</f>
        <v>0</v>
      </c>
      <c r="F61" s="81"/>
      <c r="G61" s="415"/>
      <c r="H61" s="241"/>
      <c r="I61" s="478"/>
      <c r="J61" s="478"/>
      <c r="K61" s="241"/>
      <c r="L61" s="241"/>
      <c r="M61" s="478"/>
      <c r="N61" s="241"/>
      <c r="O61" s="242"/>
      <c r="P61" s="262"/>
      <c r="Q61" s="262"/>
      <c r="R61" s="262"/>
      <c r="S61" s="262"/>
      <c r="T61" s="262"/>
      <c r="U61" s="241"/>
      <c r="V61" s="415"/>
      <c r="W61" s="415"/>
      <c r="X61" s="81"/>
      <c r="Y61" s="241"/>
      <c r="Z61" s="416"/>
      <c r="AA61" s="81"/>
      <c r="AB61" s="242"/>
      <c r="AC61" s="242"/>
      <c r="AD61" s="241"/>
      <c r="AE61" s="242"/>
      <c r="AF61" s="241"/>
      <c r="AG61" s="241"/>
      <c r="AH61" s="241"/>
      <c r="AI61" s="246"/>
      <c r="AJ61" s="246"/>
      <c r="AK61" s="246"/>
      <c r="AL61" s="246"/>
      <c r="AM61" s="477"/>
      <c r="AN61" s="246"/>
      <c r="AO61" s="246"/>
      <c r="AP61" s="246"/>
      <c r="AQ61" s="246"/>
      <c r="AR61" s="246"/>
      <c r="AS61" s="246"/>
      <c r="AT61" s="246"/>
      <c r="AU61" s="246"/>
      <c r="AV61" s="246"/>
      <c r="AW61" s="246"/>
      <c r="AX61" s="246"/>
      <c r="AY61" s="246"/>
      <c r="AZ61" s="248"/>
      <c r="BA61" s="477"/>
      <c r="BB61" s="562" t="str">
        <f t="shared" si="4"/>
        <v xml:space="preserve"> </v>
      </c>
      <c r="BC61" s="562" t="str">
        <f t="shared" si="5"/>
        <v xml:space="preserve"> </v>
      </c>
      <c r="BD61" s="562" t="str">
        <f t="shared" si="6"/>
        <v xml:space="preserve"> </v>
      </c>
      <c r="BE61" s="562" t="str">
        <f t="shared" si="7"/>
        <v xml:space="preserve"> </v>
      </c>
      <c r="BF61" s="81"/>
      <c r="BG61" s="313"/>
    </row>
    <row r="62" spans="1:59" s="87" customFormat="1" ht="12.75" x14ac:dyDescent="0.25">
      <c r="A62" s="365"/>
      <c r="B62" s="147">
        <f>Demography!B61</f>
        <v>0</v>
      </c>
      <c r="C62" s="147">
        <f>Demography!C61</f>
        <v>0</v>
      </c>
      <c r="D62" s="148">
        <f>Demography!D61</f>
        <v>0</v>
      </c>
      <c r="E62" s="148">
        <f>Demography!F61</f>
        <v>0</v>
      </c>
      <c r="F62" s="81"/>
      <c r="G62" s="238"/>
      <c r="H62" s="256"/>
      <c r="I62" s="257"/>
      <c r="J62" s="257"/>
      <c r="K62" s="256"/>
      <c r="L62" s="256"/>
      <c r="M62" s="257"/>
      <c r="N62" s="256"/>
      <c r="O62" s="240"/>
      <c r="P62" s="260"/>
      <c r="Q62" s="260"/>
      <c r="R62" s="260"/>
      <c r="S62" s="260"/>
      <c r="T62" s="260"/>
      <c r="U62" s="256"/>
      <c r="V62" s="238"/>
      <c r="W62" s="238"/>
      <c r="X62" s="81"/>
      <c r="Y62" s="256"/>
      <c r="Z62" s="150"/>
      <c r="AA62" s="81"/>
      <c r="AB62" s="240"/>
      <c r="AC62" s="240"/>
      <c r="AD62" s="256"/>
      <c r="AE62" s="240"/>
      <c r="AF62" s="256"/>
      <c r="AG62" s="256"/>
      <c r="AH62" s="256"/>
      <c r="AI62" s="245"/>
      <c r="AJ62" s="245"/>
      <c r="AK62" s="245"/>
      <c r="AL62" s="245"/>
      <c r="AM62" s="477"/>
      <c r="AN62" s="245"/>
      <c r="AO62" s="245"/>
      <c r="AP62" s="245"/>
      <c r="AQ62" s="245"/>
      <c r="AR62" s="245"/>
      <c r="AS62" s="245"/>
      <c r="AT62" s="245"/>
      <c r="AU62" s="245"/>
      <c r="AV62" s="245"/>
      <c r="AW62" s="245"/>
      <c r="AX62" s="245"/>
      <c r="AY62" s="245"/>
      <c r="AZ62" s="247"/>
      <c r="BA62" s="477"/>
      <c r="BB62" s="561" t="str">
        <f t="shared" si="4"/>
        <v xml:space="preserve"> </v>
      </c>
      <c r="BC62" s="561" t="str">
        <f t="shared" si="5"/>
        <v xml:space="preserve"> </v>
      </c>
      <c r="BD62" s="561" t="str">
        <f t="shared" si="6"/>
        <v xml:space="preserve"> </v>
      </c>
      <c r="BE62" s="561" t="str">
        <f t="shared" si="7"/>
        <v xml:space="preserve"> </v>
      </c>
      <c r="BF62" s="81"/>
      <c r="BG62" s="145"/>
    </row>
    <row r="63" spans="1:59" s="86" customFormat="1" ht="12.75" x14ac:dyDescent="0.25">
      <c r="A63" s="365"/>
      <c r="B63" s="361">
        <f>Demography!B62</f>
        <v>0</v>
      </c>
      <c r="C63" s="361">
        <f>Demography!C62</f>
        <v>0</v>
      </c>
      <c r="D63" s="362">
        <f>Demography!D62</f>
        <v>0</v>
      </c>
      <c r="E63" s="362">
        <f>Demography!F62</f>
        <v>0</v>
      </c>
      <c r="F63" s="81"/>
      <c r="G63" s="415"/>
      <c r="H63" s="241"/>
      <c r="I63" s="478"/>
      <c r="J63" s="478"/>
      <c r="K63" s="241"/>
      <c r="L63" s="241"/>
      <c r="M63" s="478"/>
      <c r="N63" s="241"/>
      <c r="O63" s="242"/>
      <c r="P63" s="262"/>
      <c r="Q63" s="262"/>
      <c r="R63" s="262"/>
      <c r="S63" s="262"/>
      <c r="T63" s="262"/>
      <c r="U63" s="241"/>
      <c r="V63" s="415"/>
      <c r="W63" s="415"/>
      <c r="X63" s="81"/>
      <c r="Y63" s="241"/>
      <c r="Z63" s="416"/>
      <c r="AA63" s="81"/>
      <c r="AB63" s="242"/>
      <c r="AC63" s="242"/>
      <c r="AD63" s="241"/>
      <c r="AE63" s="242"/>
      <c r="AF63" s="241"/>
      <c r="AG63" s="241"/>
      <c r="AH63" s="241"/>
      <c r="AI63" s="246"/>
      <c r="AJ63" s="246"/>
      <c r="AK63" s="246"/>
      <c r="AL63" s="246"/>
      <c r="AM63" s="477"/>
      <c r="AN63" s="246"/>
      <c r="AO63" s="246"/>
      <c r="AP63" s="246"/>
      <c r="AQ63" s="246"/>
      <c r="AR63" s="246"/>
      <c r="AS63" s="246"/>
      <c r="AT63" s="246"/>
      <c r="AU63" s="246"/>
      <c r="AV63" s="246"/>
      <c r="AW63" s="246"/>
      <c r="AX63" s="246"/>
      <c r="AY63" s="246"/>
      <c r="AZ63" s="248"/>
      <c r="BA63" s="477"/>
      <c r="BB63" s="562" t="str">
        <f t="shared" si="4"/>
        <v xml:space="preserve"> </v>
      </c>
      <c r="BC63" s="562" t="str">
        <f t="shared" si="5"/>
        <v xml:space="preserve"> </v>
      </c>
      <c r="BD63" s="562" t="str">
        <f t="shared" si="6"/>
        <v xml:space="preserve"> </v>
      </c>
      <c r="BE63" s="562" t="str">
        <f t="shared" si="7"/>
        <v xml:space="preserve"> </v>
      </c>
      <c r="BF63" s="81"/>
      <c r="BG63" s="313"/>
    </row>
    <row r="64" spans="1:59" s="87" customFormat="1" ht="12.75" x14ac:dyDescent="0.25">
      <c r="A64" s="365"/>
      <c r="B64" s="147">
        <f>Demography!B63</f>
        <v>0</v>
      </c>
      <c r="C64" s="147">
        <f>Demography!C63</f>
        <v>0</v>
      </c>
      <c r="D64" s="148">
        <f>Demography!D63</f>
        <v>0</v>
      </c>
      <c r="E64" s="148">
        <f>Demography!F63</f>
        <v>0</v>
      </c>
      <c r="F64" s="81"/>
      <c r="G64" s="238"/>
      <c r="H64" s="256"/>
      <c r="I64" s="257"/>
      <c r="J64" s="257"/>
      <c r="K64" s="256"/>
      <c r="L64" s="256"/>
      <c r="M64" s="257"/>
      <c r="N64" s="256"/>
      <c r="O64" s="240"/>
      <c r="P64" s="260"/>
      <c r="Q64" s="260"/>
      <c r="R64" s="260"/>
      <c r="S64" s="260"/>
      <c r="T64" s="260"/>
      <c r="U64" s="256"/>
      <c r="V64" s="238"/>
      <c r="W64" s="238"/>
      <c r="X64" s="81"/>
      <c r="Y64" s="256"/>
      <c r="Z64" s="150"/>
      <c r="AA64" s="81"/>
      <c r="AB64" s="240"/>
      <c r="AC64" s="240"/>
      <c r="AD64" s="256"/>
      <c r="AE64" s="240"/>
      <c r="AF64" s="256"/>
      <c r="AG64" s="256"/>
      <c r="AH64" s="256"/>
      <c r="AI64" s="245"/>
      <c r="AJ64" s="245"/>
      <c r="AK64" s="245"/>
      <c r="AL64" s="245"/>
      <c r="AM64" s="477"/>
      <c r="AN64" s="245"/>
      <c r="AO64" s="245"/>
      <c r="AP64" s="245"/>
      <c r="AQ64" s="245"/>
      <c r="AR64" s="245"/>
      <c r="AS64" s="245"/>
      <c r="AT64" s="245"/>
      <c r="AU64" s="245"/>
      <c r="AV64" s="245"/>
      <c r="AW64" s="245"/>
      <c r="AX64" s="245"/>
      <c r="AY64" s="245"/>
      <c r="AZ64" s="247"/>
      <c r="BA64" s="477"/>
      <c r="BB64" s="561" t="str">
        <f t="shared" si="4"/>
        <v xml:space="preserve"> </v>
      </c>
      <c r="BC64" s="561" t="str">
        <f t="shared" si="5"/>
        <v xml:space="preserve"> </v>
      </c>
      <c r="BD64" s="561" t="str">
        <f t="shared" si="6"/>
        <v xml:space="preserve"> </v>
      </c>
      <c r="BE64" s="561" t="str">
        <f t="shared" si="7"/>
        <v xml:space="preserve"> </v>
      </c>
      <c r="BF64" s="81"/>
      <c r="BG64" s="145"/>
    </row>
    <row r="65" spans="1:59" s="86" customFormat="1" ht="12.75" x14ac:dyDescent="0.25">
      <c r="A65" s="365"/>
      <c r="B65" s="361">
        <f>Demography!B64</f>
        <v>0</v>
      </c>
      <c r="C65" s="361">
        <f>Demography!C64</f>
        <v>0</v>
      </c>
      <c r="D65" s="362">
        <f>Demography!D64</f>
        <v>0</v>
      </c>
      <c r="E65" s="362">
        <f>Demography!F64</f>
        <v>0</v>
      </c>
      <c r="F65" s="81"/>
      <c r="G65" s="415"/>
      <c r="H65" s="241"/>
      <c r="I65" s="478"/>
      <c r="J65" s="478"/>
      <c r="K65" s="241"/>
      <c r="L65" s="241"/>
      <c r="M65" s="478"/>
      <c r="N65" s="241"/>
      <c r="O65" s="242"/>
      <c r="P65" s="262"/>
      <c r="Q65" s="262"/>
      <c r="R65" s="262"/>
      <c r="S65" s="262"/>
      <c r="T65" s="262"/>
      <c r="U65" s="241"/>
      <c r="V65" s="415"/>
      <c r="W65" s="415"/>
      <c r="X65" s="81"/>
      <c r="Y65" s="241"/>
      <c r="Z65" s="416"/>
      <c r="AA65" s="81"/>
      <c r="AB65" s="242"/>
      <c r="AC65" s="242"/>
      <c r="AD65" s="241"/>
      <c r="AE65" s="242"/>
      <c r="AF65" s="241"/>
      <c r="AG65" s="241"/>
      <c r="AH65" s="241"/>
      <c r="AI65" s="246"/>
      <c r="AJ65" s="246"/>
      <c r="AK65" s="246"/>
      <c r="AL65" s="246"/>
      <c r="AM65" s="477"/>
      <c r="AN65" s="246"/>
      <c r="AO65" s="246"/>
      <c r="AP65" s="246"/>
      <c r="AQ65" s="246"/>
      <c r="AR65" s="246"/>
      <c r="AS65" s="246"/>
      <c r="AT65" s="246"/>
      <c r="AU65" s="246"/>
      <c r="AV65" s="246"/>
      <c r="AW65" s="246"/>
      <c r="AX65" s="246"/>
      <c r="AY65" s="246"/>
      <c r="AZ65" s="248"/>
      <c r="BA65" s="477"/>
      <c r="BB65" s="562" t="str">
        <f t="shared" si="4"/>
        <v xml:space="preserve"> </v>
      </c>
      <c r="BC65" s="562" t="str">
        <f t="shared" si="5"/>
        <v xml:space="preserve"> </v>
      </c>
      <c r="BD65" s="562" t="str">
        <f t="shared" si="6"/>
        <v xml:space="preserve"> </v>
      </c>
      <c r="BE65" s="562" t="str">
        <f t="shared" si="7"/>
        <v xml:space="preserve"> </v>
      </c>
      <c r="BF65" s="81"/>
      <c r="BG65" s="313"/>
    </row>
    <row r="66" spans="1:59" s="87" customFormat="1" ht="12.75" x14ac:dyDescent="0.25">
      <c r="A66" s="365"/>
      <c r="B66" s="147">
        <f>Demography!B65</f>
        <v>0</v>
      </c>
      <c r="C66" s="147">
        <f>Demography!C65</f>
        <v>0</v>
      </c>
      <c r="D66" s="148">
        <f>Demography!D65</f>
        <v>0</v>
      </c>
      <c r="E66" s="148">
        <f>Demography!F65</f>
        <v>0</v>
      </c>
      <c r="F66" s="81"/>
      <c r="G66" s="238"/>
      <c r="H66" s="256"/>
      <c r="I66" s="257"/>
      <c r="J66" s="257"/>
      <c r="K66" s="256"/>
      <c r="L66" s="256"/>
      <c r="M66" s="257"/>
      <c r="N66" s="256"/>
      <c r="O66" s="240"/>
      <c r="P66" s="260"/>
      <c r="Q66" s="260"/>
      <c r="R66" s="260"/>
      <c r="S66" s="260"/>
      <c r="T66" s="260"/>
      <c r="U66" s="256"/>
      <c r="V66" s="238"/>
      <c r="W66" s="238"/>
      <c r="X66" s="81"/>
      <c r="Y66" s="256"/>
      <c r="Z66" s="150"/>
      <c r="AA66" s="81"/>
      <c r="AB66" s="240"/>
      <c r="AC66" s="240"/>
      <c r="AD66" s="256"/>
      <c r="AE66" s="240"/>
      <c r="AF66" s="256"/>
      <c r="AG66" s="256"/>
      <c r="AH66" s="256"/>
      <c r="AI66" s="245"/>
      <c r="AJ66" s="245"/>
      <c r="AK66" s="245"/>
      <c r="AL66" s="245"/>
      <c r="AM66" s="477"/>
      <c r="AN66" s="245"/>
      <c r="AO66" s="245"/>
      <c r="AP66" s="245"/>
      <c r="AQ66" s="245"/>
      <c r="AR66" s="245"/>
      <c r="AS66" s="245"/>
      <c r="AT66" s="245"/>
      <c r="AU66" s="245"/>
      <c r="AV66" s="245"/>
      <c r="AW66" s="245"/>
      <c r="AX66" s="245"/>
      <c r="AY66" s="245"/>
      <c r="AZ66" s="247"/>
      <c r="BA66" s="477"/>
      <c r="BB66" s="561" t="str">
        <f t="shared" si="4"/>
        <v xml:space="preserve"> </v>
      </c>
      <c r="BC66" s="561" t="str">
        <f t="shared" si="5"/>
        <v xml:space="preserve"> </v>
      </c>
      <c r="BD66" s="561" t="str">
        <f t="shared" si="6"/>
        <v xml:space="preserve"> </v>
      </c>
      <c r="BE66" s="561" t="str">
        <f t="shared" si="7"/>
        <v xml:space="preserve"> </v>
      </c>
      <c r="BF66" s="81"/>
      <c r="BG66" s="145"/>
    </row>
    <row r="67" spans="1:59" s="86" customFormat="1" ht="12.75" x14ac:dyDescent="0.25">
      <c r="A67" s="365"/>
      <c r="B67" s="361">
        <f>Demography!B66</f>
        <v>0</v>
      </c>
      <c r="C67" s="361">
        <f>Demography!C66</f>
        <v>0</v>
      </c>
      <c r="D67" s="362">
        <f>Demography!D66</f>
        <v>0</v>
      </c>
      <c r="E67" s="362">
        <f>Demography!F66</f>
        <v>0</v>
      </c>
      <c r="F67" s="81"/>
      <c r="G67" s="415"/>
      <c r="H67" s="241"/>
      <c r="I67" s="478"/>
      <c r="J67" s="478"/>
      <c r="K67" s="241"/>
      <c r="L67" s="241"/>
      <c r="M67" s="478"/>
      <c r="N67" s="241"/>
      <c r="O67" s="242"/>
      <c r="P67" s="262"/>
      <c r="Q67" s="262"/>
      <c r="R67" s="262"/>
      <c r="S67" s="262"/>
      <c r="T67" s="262"/>
      <c r="U67" s="241"/>
      <c r="V67" s="415"/>
      <c r="W67" s="415"/>
      <c r="X67" s="81"/>
      <c r="Y67" s="241"/>
      <c r="Z67" s="416"/>
      <c r="AA67" s="81"/>
      <c r="AB67" s="242"/>
      <c r="AC67" s="242"/>
      <c r="AD67" s="241"/>
      <c r="AE67" s="242"/>
      <c r="AF67" s="241"/>
      <c r="AG67" s="241"/>
      <c r="AH67" s="241"/>
      <c r="AI67" s="246"/>
      <c r="AJ67" s="246"/>
      <c r="AK67" s="246"/>
      <c r="AL67" s="246"/>
      <c r="AM67" s="477"/>
      <c r="AN67" s="246"/>
      <c r="AO67" s="246"/>
      <c r="AP67" s="246"/>
      <c r="AQ67" s="246"/>
      <c r="AR67" s="246"/>
      <c r="AS67" s="246"/>
      <c r="AT67" s="246"/>
      <c r="AU67" s="246"/>
      <c r="AV67" s="246"/>
      <c r="AW67" s="246"/>
      <c r="AX67" s="246"/>
      <c r="AY67" s="246"/>
      <c r="AZ67" s="248"/>
      <c r="BA67" s="477"/>
      <c r="BB67" s="562" t="str">
        <f t="shared" si="4"/>
        <v xml:space="preserve"> </v>
      </c>
      <c r="BC67" s="562" t="str">
        <f t="shared" si="5"/>
        <v xml:space="preserve"> </v>
      </c>
      <c r="BD67" s="562" t="str">
        <f t="shared" si="6"/>
        <v xml:space="preserve"> </v>
      </c>
      <c r="BE67" s="562" t="str">
        <f t="shared" si="7"/>
        <v xml:space="preserve"> </v>
      </c>
      <c r="BF67" s="81"/>
      <c r="BG67" s="313"/>
    </row>
    <row r="68" spans="1:59" s="87" customFormat="1" ht="12.75" x14ac:dyDescent="0.25">
      <c r="A68" s="365"/>
      <c r="B68" s="147">
        <f>Demography!B67</f>
        <v>0</v>
      </c>
      <c r="C68" s="147">
        <f>Demography!C67</f>
        <v>0</v>
      </c>
      <c r="D68" s="148">
        <f>Demography!D67</f>
        <v>0</v>
      </c>
      <c r="E68" s="148">
        <f>Demography!F67</f>
        <v>0</v>
      </c>
      <c r="F68" s="81"/>
      <c r="G68" s="238"/>
      <c r="H68" s="256"/>
      <c r="I68" s="257"/>
      <c r="J68" s="257"/>
      <c r="K68" s="256"/>
      <c r="L68" s="256"/>
      <c r="M68" s="257"/>
      <c r="N68" s="256"/>
      <c r="O68" s="240"/>
      <c r="P68" s="260"/>
      <c r="Q68" s="260"/>
      <c r="R68" s="260"/>
      <c r="S68" s="260"/>
      <c r="T68" s="260"/>
      <c r="U68" s="256"/>
      <c r="V68" s="238"/>
      <c r="W68" s="238"/>
      <c r="X68" s="81"/>
      <c r="Y68" s="256"/>
      <c r="Z68" s="150"/>
      <c r="AA68" s="81"/>
      <c r="AB68" s="240"/>
      <c r="AC68" s="240"/>
      <c r="AD68" s="256"/>
      <c r="AE68" s="240"/>
      <c r="AF68" s="256"/>
      <c r="AG68" s="256"/>
      <c r="AH68" s="256"/>
      <c r="AI68" s="245"/>
      <c r="AJ68" s="245"/>
      <c r="AK68" s="245"/>
      <c r="AL68" s="245"/>
      <c r="AM68" s="477"/>
      <c r="AN68" s="245"/>
      <c r="AO68" s="245"/>
      <c r="AP68" s="245"/>
      <c r="AQ68" s="245"/>
      <c r="AR68" s="245"/>
      <c r="AS68" s="245"/>
      <c r="AT68" s="245"/>
      <c r="AU68" s="245"/>
      <c r="AV68" s="245"/>
      <c r="AW68" s="245"/>
      <c r="AX68" s="245"/>
      <c r="AY68" s="245"/>
      <c r="AZ68" s="247"/>
      <c r="BA68" s="477"/>
      <c r="BB68" s="561" t="str">
        <f t="shared" si="4"/>
        <v xml:space="preserve"> </v>
      </c>
      <c r="BC68" s="561" t="str">
        <f t="shared" si="5"/>
        <v xml:space="preserve"> </v>
      </c>
      <c r="BD68" s="561" t="str">
        <f t="shared" si="6"/>
        <v xml:space="preserve"> </v>
      </c>
      <c r="BE68" s="561" t="str">
        <f t="shared" si="7"/>
        <v xml:space="preserve"> </v>
      </c>
      <c r="BF68" s="81"/>
      <c r="BG68" s="145"/>
    </row>
    <row r="69" spans="1:59" s="86" customFormat="1" ht="12.75" x14ac:dyDescent="0.25">
      <c r="A69" s="365"/>
      <c r="B69" s="361">
        <f>Demography!B68</f>
        <v>0</v>
      </c>
      <c r="C69" s="361">
        <f>Demography!C68</f>
        <v>0</v>
      </c>
      <c r="D69" s="362">
        <f>Demography!D68</f>
        <v>0</v>
      </c>
      <c r="E69" s="362">
        <f>Demography!F68</f>
        <v>0</v>
      </c>
      <c r="F69" s="81"/>
      <c r="G69" s="415"/>
      <c r="H69" s="241"/>
      <c r="I69" s="478"/>
      <c r="J69" s="478"/>
      <c r="K69" s="241"/>
      <c r="L69" s="241"/>
      <c r="M69" s="478"/>
      <c r="N69" s="241"/>
      <c r="O69" s="242"/>
      <c r="P69" s="262"/>
      <c r="Q69" s="262"/>
      <c r="R69" s="262"/>
      <c r="S69" s="262"/>
      <c r="T69" s="262"/>
      <c r="U69" s="241"/>
      <c r="V69" s="415"/>
      <c r="W69" s="415"/>
      <c r="X69" s="81"/>
      <c r="Y69" s="241"/>
      <c r="Z69" s="416"/>
      <c r="AA69" s="81"/>
      <c r="AB69" s="242"/>
      <c r="AC69" s="242"/>
      <c r="AD69" s="241"/>
      <c r="AE69" s="242"/>
      <c r="AF69" s="241"/>
      <c r="AG69" s="241"/>
      <c r="AH69" s="241"/>
      <c r="AI69" s="246"/>
      <c r="AJ69" s="246"/>
      <c r="AK69" s="246"/>
      <c r="AL69" s="246"/>
      <c r="AM69" s="477"/>
      <c r="AN69" s="246"/>
      <c r="AO69" s="246"/>
      <c r="AP69" s="246"/>
      <c r="AQ69" s="246"/>
      <c r="AR69" s="246"/>
      <c r="AS69" s="246"/>
      <c r="AT69" s="246"/>
      <c r="AU69" s="246"/>
      <c r="AV69" s="246"/>
      <c r="AW69" s="246"/>
      <c r="AX69" s="246"/>
      <c r="AY69" s="246"/>
      <c r="AZ69" s="248"/>
      <c r="BA69" s="477"/>
      <c r="BB69" s="562" t="str">
        <f t="shared" si="4"/>
        <v xml:space="preserve"> </v>
      </c>
      <c r="BC69" s="562" t="str">
        <f t="shared" si="5"/>
        <v xml:space="preserve"> </v>
      </c>
      <c r="BD69" s="562" t="str">
        <f t="shared" si="6"/>
        <v xml:space="preserve"> </v>
      </c>
      <c r="BE69" s="562" t="str">
        <f t="shared" si="7"/>
        <v xml:space="preserve"> </v>
      </c>
      <c r="BF69" s="81"/>
      <c r="BG69" s="313"/>
    </row>
    <row r="70" spans="1:59" s="87" customFormat="1" ht="12.75" x14ac:dyDescent="0.25">
      <c r="A70" s="365"/>
      <c r="B70" s="147">
        <f>Demography!B69</f>
        <v>0</v>
      </c>
      <c r="C70" s="147">
        <f>Demography!C69</f>
        <v>0</v>
      </c>
      <c r="D70" s="148">
        <f>Demography!D69</f>
        <v>0</v>
      </c>
      <c r="E70" s="148">
        <f>Demography!F69</f>
        <v>0</v>
      </c>
      <c r="F70" s="81"/>
      <c r="G70" s="238"/>
      <c r="H70" s="256"/>
      <c r="I70" s="257"/>
      <c r="J70" s="257"/>
      <c r="K70" s="256"/>
      <c r="L70" s="256"/>
      <c r="M70" s="257"/>
      <c r="N70" s="256"/>
      <c r="O70" s="240"/>
      <c r="P70" s="260"/>
      <c r="Q70" s="260"/>
      <c r="R70" s="260"/>
      <c r="S70" s="260"/>
      <c r="T70" s="260"/>
      <c r="U70" s="256"/>
      <c r="V70" s="238"/>
      <c r="W70" s="238"/>
      <c r="X70" s="81"/>
      <c r="Y70" s="256"/>
      <c r="Z70" s="150"/>
      <c r="AA70" s="81"/>
      <c r="AB70" s="240"/>
      <c r="AC70" s="240"/>
      <c r="AD70" s="256"/>
      <c r="AE70" s="240"/>
      <c r="AF70" s="256"/>
      <c r="AG70" s="256"/>
      <c r="AH70" s="256"/>
      <c r="AI70" s="245"/>
      <c r="AJ70" s="245"/>
      <c r="AK70" s="245"/>
      <c r="AL70" s="245"/>
      <c r="AM70" s="477"/>
      <c r="AN70" s="245"/>
      <c r="AO70" s="245"/>
      <c r="AP70" s="245"/>
      <c r="AQ70" s="245"/>
      <c r="AR70" s="245"/>
      <c r="AS70" s="245"/>
      <c r="AT70" s="245"/>
      <c r="AU70" s="245"/>
      <c r="AV70" s="245"/>
      <c r="AW70" s="245"/>
      <c r="AX70" s="245"/>
      <c r="AY70" s="245"/>
      <c r="AZ70" s="247"/>
      <c r="BA70" s="477"/>
      <c r="BB70" s="561" t="str">
        <f t="shared" si="4"/>
        <v xml:space="preserve"> </v>
      </c>
      <c r="BC70" s="561" t="str">
        <f t="shared" si="5"/>
        <v xml:space="preserve"> </v>
      </c>
      <c r="BD70" s="561" t="str">
        <f t="shared" si="6"/>
        <v xml:space="preserve"> </v>
      </c>
      <c r="BE70" s="561" t="str">
        <f t="shared" si="7"/>
        <v xml:space="preserve"> </v>
      </c>
      <c r="BF70" s="81"/>
      <c r="BG70" s="145"/>
    </row>
    <row r="71" spans="1:59" s="86" customFormat="1" ht="12.75" x14ac:dyDescent="0.25">
      <c r="A71" s="365"/>
      <c r="B71" s="361">
        <f>Demography!B70</f>
        <v>0</v>
      </c>
      <c r="C71" s="361">
        <f>Demography!C70</f>
        <v>0</v>
      </c>
      <c r="D71" s="362">
        <f>Demography!D70</f>
        <v>0</v>
      </c>
      <c r="E71" s="362">
        <f>Demography!F70</f>
        <v>0</v>
      </c>
      <c r="F71" s="81"/>
      <c r="G71" s="415"/>
      <c r="H71" s="241"/>
      <c r="I71" s="478"/>
      <c r="J71" s="478"/>
      <c r="K71" s="241"/>
      <c r="L71" s="241"/>
      <c r="M71" s="478"/>
      <c r="N71" s="241"/>
      <c r="O71" s="242"/>
      <c r="P71" s="262"/>
      <c r="Q71" s="262"/>
      <c r="R71" s="262"/>
      <c r="S71" s="262"/>
      <c r="T71" s="262"/>
      <c r="U71" s="241"/>
      <c r="V71" s="415"/>
      <c r="W71" s="415"/>
      <c r="X71" s="81"/>
      <c r="Y71" s="241"/>
      <c r="Z71" s="416"/>
      <c r="AA71" s="81"/>
      <c r="AB71" s="242"/>
      <c r="AC71" s="242"/>
      <c r="AD71" s="241"/>
      <c r="AE71" s="242"/>
      <c r="AF71" s="241"/>
      <c r="AG71" s="241"/>
      <c r="AH71" s="241"/>
      <c r="AI71" s="246"/>
      <c r="AJ71" s="246"/>
      <c r="AK71" s="246"/>
      <c r="AL71" s="246"/>
      <c r="AM71" s="477"/>
      <c r="AN71" s="246"/>
      <c r="AO71" s="246"/>
      <c r="AP71" s="246"/>
      <c r="AQ71" s="246"/>
      <c r="AR71" s="246"/>
      <c r="AS71" s="246"/>
      <c r="AT71" s="246"/>
      <c r="AU71" s="246"/>
      <c r="AV71" s="246"/>
      <c r="AW71" s="246"/>
      <c r="AX71" s="246"/>
      <c r="AY71" s="246"/>
      <c r="AZ71" s="248"/>
      <c r="BA71" s="477"/>
      <c r="BB71" s="562" t="str">
        <f t="shared" si="4"/>
        <v xml:space="preserve"> </v>
      </c>
      <c r="BC71" s="562" t="str">
        <f t="shared" si="5"/>
        <v xml:space="preserve"> </v>
      </c>
      <c r="BD71" s="562" t="str">
        <f t="shared" si="6"/>
        <v xml:space="preserve"> </v>
      </c>
      <c r="BE71" s="562" t="str">
        <f t="shared" si="7"/>
        <v xml:space="preserve"> </v>
      </c>
      <c r="BF71" s="81"/>
      <c r="BG71" s="313"/>
    </row>
    <row r="72" spans="1:59" s="87" customFormat="1" ht="12.75" x14ac:dyDescent="0.25">
      <c r="A72" s="365"/>
      <c r="B72" s="147">
        <f>Demography!B71</f>
        <v>0</v>
      </c>
      <c r="C72" s="147">
        <f>Demography!C71</f>
        <v>0</v>
      </c>
      <c r="D72" s="148">
        <f>Demography!D71</f>
        <v>0</v>
      </c>
      <c r="E72" s="148">
        <f>Demography!F71</f>
        <v>0</v>
      </c>
      <c r="F72" s="81"/>
      <c r="G72" s="238"/>
      <c r="H72" s="256"/>
      <c r="I72" s="257"/>
      <c r="J72" s="257"/>
      <c r="K72" s="256"/>
      <c r="L72" s="256"/>
      <c r="M72" s="257"/>
      <c r="N72" s="256"/>
      <c r="O72" s="240"/>
      <c r="P72" s="260"/>
      <c r="Q72" s="260"/>
      <c r="R72" s="260"/>
      <c r="S72" s="260"/>
      <c r="T72" s="260"/>
      <c r="U72" s="256"/>
      <c r="V72" s="238"/>
      <c r="W72" s="238"/>
      <c r="X72" s="81"/>
      <c r="Y72" s="256"/>
      <c r="Z72" s="150"/>
      <c r="AA72" s="81"/>
      <c r="AB72" s="240"/>
      <c r="AC72" s="240"/>
      <c r="AD72" s="256"/>
      <c r="AE72" s="240"/>
      <c r="AF72" s="256"/>
      <c r="AG72" s="256"/>
      <c r="AH72" s="256"/>
      <c r="AI72" s="245"/>
      <c r="AJ72" s="245"/>
      <c r="AK72" s="245"/>
      <c r="AL72" s="245"/>
      <c r="AM72" s="477"/>
      <c r="AN72" s="245"/>
      <c r="AO72" s="245"/>
      <c r="AP72" s="245"/>
      <c r="AQ72" s="245"/>
      <c r="AR72" s="245"/>
      <c r="AS72" s="245"/>
      <c r="AT72" s="245"/>
      <c r="AU72" s="245"/>
      <c r="AV72" s="245"/>
      <c r="AW72" s="245"/>
      <c r="AX72" s="245"/>
      <c r="AY72" s="245"/>
      <c r="AZ72" s="247"/>
      <c r="BA72" s="477"/>
      <c r="BB72" s="561" t="str">
        <f t="shared" si="4"/>
        <v xml:space="preserve"> </v>
      </c>
      <c r="BC72" s="561" t="str">
        <f t="shared" si="5"/>
        <v xml:space="preserve"> </v>
      </c>
      <c r="BD72" s="561" t="str">
        <f t="shared" si="6"/>
        <v xml:space="preserve"> </v>
      </c>
      <c r="BE72" s="561" t="str">
        <f t="shared" si="7"/>
        <v xml:space="preserve"> </v>
      </c>
      <c r="BF72" s="81"/>
      <c r="BG72" s="145"/>
    </row>
    <row r="73" spans="1:59" s="86" customFormat="1" ht="12.75" x14ac:dyDescent="0.25">
      <c r="A73" s="365"/>
      <c r="B73" s="361">
        <f>Demography!B72</f>
        <v>0</v>
      </c>
      <c r="C73" s="361">
        <f>Demography!C72</f>
        <v>0</v>
      </c>
      <c r="D73" s="362">
        <f>Demography!D72</f>
        <v>0</v>
      </c>
      <c r="E73" s="362">
        <f>Demography!F72</f>
        <v>0</v>
      </c>
      <c r="F73" s="81"/>
      <c r="G73" s="415"/>
      <c r="H73" s="241"/>
      <c r="I73" s="478"/>
      <c r="J73" s="478"/>
      <c r="K73" s="241"/>
      <c r="L73" s="241"/>
      <c r="M73" s="478"/>
      <c r="N73" s="241"/>
      <c r="O73" s="242"/>
      <c r="P73" s="262"/>
      <c r="Q73" s="262"/>
      <c r="R73" s="262"/>
      <c r="S73" s="262"/>
      <c r="T73" s="262"/>
      <c r="U73" s="241"/>
      <c r="V73" s="415"/>
      <c r="W73" s="415"/>
      <c r="X73" s="81"/>
      <c r="Y73" s="241"/>
      <c r="Z73" s="416"/>
      <c r="AA73" s="81"/>
      <c r="AB73" s="242"/>
      <c r="AC73" s="242"/>
      <c r="AD73" s="241"/>
      <c r="AE73" s="242"/>
      <c r="AF73" s="241"/>
      <c r="AG73" s="241"/>
      <c r="AH73" s="241"/>
      <c r="AI73" s="246"/>
      <c r="AJ73" s="246"/>
      <c r="AK73" s="246"/>
      <c r="AL73" s="246"/>
      <c r="AM73" s="477"/>
      <c r="AN73" s="246"/>
      <c r="AO73" s="246"/>
      <c r="AP73" s="246"/>
      <c r="AQ73" s="246"/>
      <c r="AR73" s="246"/>
      <c r="AS73" s="246"/>
      <c r="AT73" s="246"/>
      <c r="AU73" s="246"/>
      <c r="AV73" s="246"/>
      <c r="AW73" s="246"/>
      <c r="AX73" s="246"/>
      <c r="AY73" s="246"/>
      <c r="AZ73" s="248"/>
      <c r="BA73" s="477"/>
      <c r="BB73" s="562" t="str">
        <f t="shared" si="4"/>
        <v xml:space="preserve"> </v>
      </c>
      <c r="BC73" s="562" t="str">
        <f t="shared" si="5"/>
        <v xml:space="preserve"> </v>
      </c>
      <c r="BD73" s="562" t="str">
        <f t="shared" si="6"/>
        <v xml:space="preserve"> </v>
      </c>
      <c r="BE73" s="562" t="str">
        <f t="shared" si="7"/>
        <v xml:space="preserve"> </v>
      </c>
      <c r="BF73" s="81"/>
      <c r="BG73" s="313"/>
    </row>
    <row r="74" spans="1:59" s="87" customFormat="1" ht="12.75" x14ac:dyDescent="0.25">
      <c r="A74" s="365"/>
      <c r="B74" s="147">
        <f>Demography!B73</f>
        <v>0</v>
      </c>
      <c r="C74" s="147">
        <f>Demography!C73</f>
        <v>0</v>
      </c>
      <c r="D74" s="148">
        <f>Demography!D73</f>
        <v>0</v>
      </c>
      <c r="E74" s="148">
        <f>Demography!F73</f>
        <v>0</v>
      </c>
      <c r="F74" s="81"/>
      <c r="G74" s="238"/>
      <c r="H74" s="256"/>
      <c r="I74" s="257"/>
      <c r="J74" s="257"/>
      <c r="K74" s="256"/>
      <c r="L74" s="256"/>
      <c r="M74" s="257"/>
      <c r="N74" s="256"/>
      <c r="O74" s="240"/>
      <c r="P74" s="260"/>
      <c r="Q74" s="260"/>
      <c r="R74" s="260"/>
      <c r="S74" s="260"/>
      <c r="T74" s="260"/>
      <c r="U74" s="256"/>
      <c r="V74" s="238"/>
      <c r="W74" s="238"/>
      <c r="X74" s="81"/>
      <c r="Y74" s="256"/>
      <c r="Z74" s="150"/>
      <c r="AA74" s="81"/>
      <c r="AB74" s="240"/>
      <c r="AC74" s="240"/>
      <c r="AD74" s="256"/>
      <c r="AE74" s="240"/>
      <c r="AF74" s="256"/>
      <c r="AG74" s="256"/>
      <c r="AH74" s="256"/>
      <c r="AI74" s="245"/>
      <c r="AJ74" s="245"/>
      <c r="AK74" s="245"/>
      <c r="AL74" s="245"/>
      <c r="AM74" s="477"/>
      <c r="AN74" s="245"/>
      <c r="AO74" s="245"/>
      <c r="AP74" s="245"/>
      <c r="AQ74" s="245"/>
      <c r="AR74" s="245"/>
      <c r="AS74" s="245"/>
      <c r="AT74" s="245"/>
      <c r="AU74" s="245"/>
      <c r="AV74" s="245"/>
      <c r="AW74" s="245"/>
      <c r="AX74" s="245"/>
      <c r="AY74" s="245"/>
      <c r="AZ74" s="247"/>
      <c r="BA74" s="477"/>
      <c r="BB74" s="561" t="str">
        <f t="shared" si="4"/>
        <v xml:space="preserve"> </v>
      </c>
      <c r="BC74" s="561" t="str">
        <f t="shared" si="5"/>
        <v xml:space="preserve"> </v>
      </c>
      <c r="BD74" s="561" t="str">
        <f t="shared" si="6"/>
        <v xml:space="preserve"> </v>
      </c>
      <c r="BE74" s="561" t="str">
        <f t="shared" si="7"/>
        <v xml:space="preserve"> </v>
      </c>
      <c r="BF74" s="81"/>
      <c r="BG74" s="145"/>
    </row>
    <row r="75" spans="1:59" s="86" customFormat="1" ht="12.75" x14ac:dyDescent="0.25">
      <c r="A75" s="365"/>
      <c r="B75" s="361">
        <f>Demography!B74</f>
        <v>0</v>
      </c>
      <c r="C75" s="361">
        <f>Demography!C74</f>
        <v>0</v>
      </c>
      <c r="D75" s="362">
        <f>Demography!D74</f>
        <v>0</v>
      </c>
      <c r="E75" s="362">
        <f>Demography!F74</f>
        <v>0</v>
      </c>
      <c r="F75" s="81"/>
      <c r="G75" s="415"/>
      <c r="H75" s="241"/>
      <c r="I75" s="478"/>
      <c r="J75" s="478"/>
      <c r="K75" s="241"/>
      <c r="L75" s="241"/>
      <c r="M75" s="478"/>
      <c r="N75" s="241"/>
      <c r="O75" s="242"/>
      <c r="P75" s="262"/>
      <c r="Q75" s="262"/>
      <c r="R75" s="262"/>
      <c r="S75" s="262"/>
      <c r="T75" s="262"/>
      <c r="U75" s="241"/>
      <c r="V75" s="415"/>
      <c r="W75" s="415"/>
      <c r="X75" s="81"/>
      <c r="Y75" s="241"/>
      <c r="Z75" s="416"/>
      <c r="AA75" s="81"/>
      <c r="AB75" s="242"/>
      <c r="AC75" s="242"/>
      <c r="AD75" s="241"/>
      <c r="AE75" s="242"/>
      <c r="AF75" s="241"/>
      <c r="AG75" s="241"/>
      <c r="AH75" s="241"/>
      <c r="AI75" s="246"/>
      <c r="AJ75" s="246"/>
      <c r="AK75" s="246"/>
      <c r="AL75" s="246"/>
      <c r="AM75" s="477"/>
      <c r="AN75" s="246"/>
      <c r="AO75" s="246"/>
      <c r="AP75" s="246"/>
      <c r="AQ75" s="246"/>
      <c r="AR75" s="246"/>
      <c r="AS75" s="246"/>
      <c r="AT75" s="246"/>
      <c r="AU75" s="246"/>
      <c r="AV75" s="246"/>
      <c r="AW75" s="246"/>
      <c r="AX75" s="246"/>
      <c r="AY75" s="246"/>
      <c r="AZ75" s="248"/>
      <c r="BA75" s="477"/>
      <c r="BB75" s="562" t="str">
        <f t="shared" si="4"/>
        <v xml:space="preserve"> </v>
      </c>
      <c r="BC75" s="562" t="str">
        <f t="shared" si="5"/>
        <v xml:space="preserve"> </v>
      </c>
      <c r="BD75" s="562" t="str">
        <f t="shared" si="6"/>
        <v xml:space="preserve"> </v>
      </c>
      <c r="BE75" s="562" t="str">
        <f t="shared" si="7"/>
        <v xml:space="preserve"> </v>
      </c>
      <c r="BF75" s="81"/>
      <c r="BG75" s="313"/>
    </row>
    <row r="76" spans="1:59" s="87" customFormat="1" ht="12.75" x14ac:dyDescent="0.25">
      <c r="A76" s="365"/>
      <c r="B76" s="147">
        <f>Demography!B75</f>
        <v>0</v>
      </c>
      <c r="C76" s="147">
        <f>Demography!C75</f>
        <v>0</v>
      </c>
      <c r="D76" s="148">
        <f>Demography!D75</f>
        <v>0</v>
      </c>
      <c r="E76" s="148">
        <f>Demography!F75</f>
        <v>0</v>
      </c>
      <c r="F76" s="81"/>
      <c r="G76" s="238"/>
      <c r="H76" s="256"/>
      <c r="I76" s="257"/>
      <c r="J76" s="257"/>
      <c r="K76" s="256"/>
      <c r="L76" s="256"/>
      <c r="M76" s="257"/>
      <c r="N76" s="256"/>
      <c r="O76" s="240"/>
      <c r="P76" s="260"/>
      <c r="Q76" s="260"/>
      <c r="R76" s="260"/>
      <c r="S76" s="260"/>
      <c r="T76" s="260"/>
      <c r="U76" s="256"/>
      <c r="V76" s="238"/>
      <c r="W76" s="238"/>
      <c r="X76" s="81"/>
      <c r="Y76" s="256"/>
      <c r="Z76" s="150"/>
      <c r="AA76" s="81"/>
      <c r="AB76" s="240"/>
      <c r="AC76" s="240"/>
      <c r="AD76" s="256"/>
      <c r="AE76" s="240"/>
      <c r="AF76" s="256"/>
      <c r="AG76" s="256"/>
      <c r="AH76" s="256"/>
      <c r="AI76" s="245"/>
      <c r="AJ76" s="245"/>
      <c r="AK76" s="245"/>
      <c r="AL76" s="245"/>
      <c r="AM76" s="477"/>
      <c r="AN76" s="245"/>
      <c r="AO76" s="245"/>
      <c r="AP76" s="245"/>
      <c r="AQ76" s="245"/>
      <c r="AR76" s="245"/>
      <c r="AS76" s="245"/>
      <c r="AT76" s="245"/>
      <c r="AU76" s="245"/>
      <c r="AV76" s="245"/>
      <c r="AW76" s="245"/>
      <c r="AX76" s="245"/>
      <c r="AY76" s="245"/>
      <c r="AZ76" s="247"/>
      <c r="BA76" s="477"/>
      <c r="BB76" s="561" t="str">
        <f t="shared" si="4"/>
        <v xml:space="preserve"> </v>
      </c>
      <c r="BC76" s="561" t="str">
        <f t="shared" si="5"/>
        <v xml:space="preserve"> </v>
      </c>
      <c r="BD76" s="561" t="str">
        <f t="shared" si="6"/>
        <v xml:space="preserve"> </v>
      </c>
      <c r="BE76" s="561" t="str">
        <f t="shared" si="7"/>
        <v xml:space="preserve"> </v>
      </c>
      <c r="BF76" s="81"/>
      <c r="BG76" s="145"/>
    </row>
    <row r="77" spans="1:59" s="86" customFormat="1" ht="12.75" x14ac:dyDescent="0.25">
      <c r="A77" s="365"/>
      <c r="B77" s="361">
        <f>Demography!B76</f>
        <v>0</v>
      </c>
      <c r="C77" s="361">
        <f>Demography!C76</f>
        <v>0</v>
      </c>
      <c r="D77" s="362">
        <f>Demography!D76</f>
        <v>0</v>
      </c>
      <c r="E77" s="362">
        <f>Demography!F76</f>
        <v>0</v>
      </c>
      <c r="F77" s="81"/>
      <c r="G77" s="415"/>
      <c r="H77" s="241"/>
      <c r="I77" s="478"/>
      <c r="J77" s="478"/>
      <c r="K77" s="241"/>
      <c r="L77" s="241"/>
      <c r="M77" s="478"/>
      <c r="N77" s="241"/>
      <c r="O77" s="242"/>
      <c r="P77" s="262"/>
      <c r="Q77" s="262"/>
      <c r="R77" s="262"/>
      <c r="S77" s="262"/>
      <c r="T77" s="262"/>
      <c r="U77" s="241"/>
      <c r="V77" s="415"/>
      <c r="W77" s="415"/>
      <c r="X77" s="81"/>
      <c r="Y77" s="241"/>
      <c r="Z77" s="416"/>
      <c r="AA77" s="81"/>
      <c r="AB77" s="242"/>
      <c r="AC77" s="242"/>
      <c r="AD77" s="241"/>
      <c r="AE77" s="242"/>
      <c r="AF77" s="241"/>
      <c r="AG77" s="241"/>
      <c r="AH77" s="241"/>
      <c r="AI77" s="246"/>
      <c r="AJ77" s="246"/>
      <c r="AK77" s="246"/>
      <c r="AL77" s="246"/>
      <c r="AM77" s="477"/>
      <c r="AN77" s="246"/>
      <c r="AO77" s="246"/>
      <c r="AP77" s="246"/>
      <c r="AQ77" s="246"/>
      <c r="AR77" s="246"/>
      <c r="AS77" s="246"/>
      <c r="AT77" s="246"/>
      <c r="AU77" s="246"/>
      <c r="AV77" s="246"/>
      <c r="AW77" s="246"/>
      <c r="AX77" s="246"/>
      <c r="AY77" s="246"/>
      <c r="AZ77" s="248"/>
      <c r="BA77" s="477"/>
      <c r="BB77" s="562" t="str">
        <f t="shared" si="4"/>
        <v xml:space="preserve"> </v>
      </c>
      <c r="BC77" s="562" t="str">
        <f t="shared" si="5"/>
        <v xml:space="preserve"> </v>
      </c>
      <c r="BD77" s="562" t="str">
        <f t="shared" si="6"/>
        <v xml:space="preserve"> </v>
      </c>
      <c r="BE77" s="562" t="str">
        <f t="shared" si="7"/>
        <v xml:space="preserve"> </v>
      </c>
      <c r="BF77" s="81"/>
      <c r="BG77" s="313"/>
    </row>
    <row r="78" spans="1:59" s="87" customFormat="1" ht="12.75" x14ac:dyDescent="0.25">
      <c r="A78" s="365"/>
      <c r="B78" s="147">
        <f>Demography!B77</f>
        <v>0</v>
      </c>
      <c r="C78" s="147">
        <f>Demography!C77</f>
        <v>0</v>
      </c>
      <c r="D78" s="148">
        <f>Demography!D77</f>
        <v>0</v>
      </c>
      <c r="E78" s="148">
        <f>Demography!F77</f>
        <v>0</v>
      </c>
      <c r="F78" s="81"/>
      <c r="G78" s="238"/>
      <c r="H78" s="256"/>
      <c r="I78" s="257"/>
      <c r="J78" s="257"/>
      <c r="K78" s="256"/>
      <c r="L78" s="256"/>
      <c r="M78" s="257"/>
      <c r="N78" s="256"/>
      <c r="O78" s="240"/>
      <c r="P78" s="260"/>
      <c r="Q78" s="260"/>
      <c r="R78" s="260"/>
      <c r="S78" s="260"/>
      <c r="T78" s="260"/>
      <c r="U78" s="256"/>
      <c r="V78" s="238"/>
      <c r="W78" s="238"/>
      <c r="X78" s="81"/>
      <c r="Y78" s="256"/>
      <c r="Z78" s="150"/>
      <c r="AA78" s="81"/>
      <c r="AB78" s="240"/>
      <c r="AC78" s="240"/>
      <c r="AD78" s="256"/>
      <c r="AE78" s="240"/>
      <c r="AF78" s="256"/>
      <c r="AG78" s="256"/>
      <c r="AH78" s="256"/>
      <c r="AI78" s="245"/>
      <c r="AJ78" s="245"/>
      <c r="AK78" s="245"/>
      <c r="AL78" s="245"/>
      <c r="AM78" s="477"/>
      <c r="AN78" s="245"/>
      <c r="AO78" s="245"/>
      <c r="AP78" s="245"/>
      <c r="AQ78" s="245"/>
      <c r="AR78" s="245"/>
      <c r="AS78" s="245"/>
      <c r="AT78" s="245"/>
      <c r="AU78" s="245"/>
      <c r="AV78" s="245"/>
      <c r="AW78" s="245"/>
      <c r="AX78" s="245"/>
      <c r="AY78" s="245"/>
      <c r="AZ78" s="247"/>
      <c r="BA78" s="477"/>
      <c r="BB78" s="561" t="str">
        <f t="shared" si="4"/>
        <v xml:space="preserve"> </v>
      </c>
      <c r="BC78" s="561" t="str">
        <f t="shared" si="5"/>
        <v xml:space="preserve"> </v>
      </c>
      <c r="BD78" s="561" t="str">
        <f t="shared" si="6"/>
        <v xml:space="preserve"> </v>
      </c>
      <c r="BE78" s="561" t="str">
        <f t="shared" si="7"/>
        <v xml:space="preserve"> </v>
      </c>
      <c r="BF78" s="81"/>
      <c r="BG78" s="145"/>
    </row>
    <row r="79" spans="1:59" s="86" customFormat="1" ht="12.75" x14ac:dyDescent="0.25">
      <c r="A79" s="365"/>
      <c r="B79" s="361">
        <f>Demography!B78</f>
        <v>0</v>
      </c>
      <c r="C79" s="361">
        <f>Demography!C78</f>
        <v>0</v>
      </c>
      <c r="D79" s="362">
        <f>Demography!D78</f>
        <v>0</v>
      </c>
      <c r="E79" s="362">
        <f>Demography!F78</f>
        <v>0</v>
      </c>
      <c r="F79" s="81"/>
      <c r="G79" s="415"/>
      <c r="H79" s="241"/>
      <c r="I79" s="478"/>
      <c r="J79" s="478"/>
      <c r="K79" s="241"/>
      <c r="L79" s="241"/>
      <c r="M79" s="478"/>
      <c r="N79" s="241"/>
      <c r="O79" s="242"/>
      <c r="P79" s="262"/>
      <c r="Q79" s="262"/>
      <c r="R79" s="262"/>
      <c r="S79" s="262"/>
      <c r="T79" s="262"/>
      <c r="U79" s="241"/>
      <c r="V79" s="415"/>
      <c r="W79" s="415"/>
      <c r="X79" s="81"/>
      <c r="Y79" s="241"/>
      <c r="Z79" s="416"/>
      <c r="AA79" s="81"/>
      <c r="AB79" s="242"/>
      <c r="AC79" s="242"/>
      <c r="AD79" s="241"/>
      <c r="AE79" s="242"/>
      <c r="AF79" s="241"/>
      <c r="AG79" s="241"/>
      <c r="AH79" s="241"/>
      <c r="AI79" s="246"/>
      <c r="AJ79" s="246"/>
      <c r="AK79" s="246"/>
      <c r="AL79" s="246"/>
      <c r="AM79" s="477"/>
      <c r="AN79" s="246"/>
      <c r="AO79" s="246"/>
      <c r="AP79" s="246"/>
      <c r="AQ79" s="246"/>
      <c r="AR79" s="246"/>
      <c r="AS79" s="246"/>
      <c r="AT79" s="246"/>
      <c r="AU79" s="246"/>
      <c r="AV79" s="246"/>
      <c r="AW79" s="246"/>
      <c r="AX79" s="246"/>
      <c r="AY79" s="246"/>
      <c r="AZ79" s="248"/>
      <c r="BA79" s="477"/>
      <c r="BB79" s="562" t="str">
        <f t="shared" si="4"/>
        <v xml:space="preserve"> </v>
      </c>
      <c r="BC79" s="562" t="str">
        <f t="shared" si="5"/>
        <v xml:space="preserve"> </v>
      </c>
      <c r="BD79" s="562" t="str">
        <f t="shared" si="6"/>
        <v xml:space="preserve"> </v>
      </c>
      <c r="BE79" s="562" t="str">
        <f t="shared" si="7"/>
        <v xml:space="preserve"> </v>
      </c>
      <c r="BF79" s="81"/>
      <c r="BG79" s="313"/>
    </row>
    <row r="80" spans="1:59" s="87" customFormat="1" ht="12.75" x14ac:dyDescent="0.25">
      <c r="A80" s="365"/>
      <c r="B80" s="147">
        <f>Demography!B79</f>
        <v>0</v>
      </c>
      <c r="C80" s="147">
        <f>Demography!C79</f>
        <v>0</v>
      </c>
      <c r="D80" s="148">
        <f>Demography!D79</f>
        <v>0</v>
      </c>
      <c r="E80" s="148">
        <f>Demography!F79</f>
        <v>0</v>
      </c>
      <c r="F80" s="81"/>
      <c r="G80" s="238"/>
      <c r="H80" s="256"/>
      <c r="I80" s="257"/>
      <c r="J80" s="257"/>
      <c r="K80" s="256"/>
      <c r="L80" s="256"/>
      <c r="M80" s="257"/>
      <c r="N80" s="256"/>
      <c r="O80" s="240"/>
      <c r="P80" s="260"/>
      <c r="Q80" s="260"/>
      <c r="R80" s="260"/>
      <c r="S80" s="260"/>
      <c r="T80" s="260"/>
      <c r="U80" s="256"/>
      <c r="V80" s="238"/>
      <c r="W80" s="238"/>
      <c r="X80" s="81"/>
      <c r="Y80" s="256"/>
      <c r="Z80" s="150"/>
      <c r="AA80" s="81"/>
      <c r="AB80" s="240"/>
      <c r="AC80" s="240"/>
      <c r="AD80" s="256"/>
      <c r="AE80" s="240"/>
      <c r="AF80" s="256"/>
      <c r="AG80" s="256"/>
      <c r="AH80" s="256"/>
      <c r="AI80" s="245"/>
      <c r="AJ80" s="245"/>
      <c r="AK80" s="245"/>
      <c r="AL80" s="245"/>
      <c r="AM80" s="477"/>
      <c r="AN80" s="245"/>
      <c r="AO80" s="245"/>
      <c r="AP80" s="245"/>
      <c r="AQ80" s="245"/>
      <c r="AR80" s="245"/>
      <c r="AS80" s="245"/>
      <c r="AT80" s="245"/>
      <c r="AU80" s="245"/>
      <c r="AV80" s="245"/>
      <c r="AW80" s="245"/>
      <c r="AX80" s="245"/>
      <c r="AY80" s="245"/>
      <c r="AZ80" s="247"/>
      <c r="BA80" s="477"/>
      <c r="BB80" s="561" t="str">
        <f t="shared" si="4"/>
        <v xml:space="preserve"> </v>
      </c>
      <c r="BC80" s="561" t="str">
        <f t="shared" si="5"/>
        <v xml:space="preserve"> </v>
      </c>
      <c r="BD80" s="561" t="str">
        <f t="shared" si="6"/>
        <v xml:space="preserve"> </v>
      </c>
      <c r="BE80" s="561" t="str">
        <f t="shared" si="7"/>
        <v xml:space="preserve"> </v>
      </c>
      <c r="BF80" s="81"/>
      <c r="BG80" s="145"/>
    </row>
    <row r="81" spans="1:59" s="86" customFormat="1" ht="12.75" x14ac:dyDescent="0.25">
      <c r="A81" s="365"/>
      <c r="B81" s="361">
        <f>Demography!B80</f>
        <v>0</v>
      </c>
      <c r="C81" s="361">
        <f>Demography!C80</f>
        <v>0</v>
      </c>
      <c r="D81" s="362">
        <f>Demography!D80</f>
        <v>0</v>
      </c>
      <c r="E81" s="362">
        <f>Demography!F80</f>
        <v>0</v>
      </c>
      <c r="F81" s="81"/>
      <c r="G81" s="415"/>
      <c r="H81" s="241"/>
      <c r="I81" s="478"/>
      <c r="J81" s="478"/>
      <c r="K81" s="241"/>
      <c r="L81" s="241"/>
      <c r="M81" s="478"/>
      <c r="N81" s="241"/>
      <c r="O81" s="242"/>
      <c r="P81" s="262"/>
      <c r="Q81" s="262"/>
      <c r="R81" s="262"/>
      <c r="S81" s="262"/>
      <c r="T81" s="262"/>
      <c r="U81" s="241"/>
      <c r="V81" s="415"/>
      <c r="W81" s="415"/>
      <c r="X81" s="81"/>
      <c r="Y81" s="241"/>
      <c r="Z81" s="416"/>
      <c r="AA81" s="81"/>
      <c r="AB81" s="242"/>
      <c r="AC81" s="242"/>
      <c r="AD81" s="241"/>
      <c r="AE81" s="242"/>
      <c r="AF81" s="241"/>
      <c r="AG81" s="241"/>
      <c r="AH81" s="241"/>
      <c r="AI81" s="246"/>
      <c r="AJ81" s="246"/>
      <c r="AK81" s="246"/>
      <c r="AL81" s="246"/>
      <c r="AM81" s="477"/>
      <c r="AN81" s="246"/>
      <c r="AO81" s="246"/>
      <c r="AP81" s="246"/>
      <c r="AQ81" s="246"/>
      <c r="AR81" s="246"/>
      <c r="AS81" s="246"/>
      <c r="AT81" s="246"/>
      <c r="AU81" s="246"/>
      <c r="AV81" s="246"/>
      <c r="AW81" s="246"/>
      <c r="AX81" s="246"/>
      <c r="AY81" s="246"/>
      <c r="AZ81" s="248"/>
      <c r="BA81" s="477"/>
      <c r="BB81" s="562" t="str">
        <f t="shared" si="4"/>
        <v xml:space="preserve"> </v>
      </c>
      <c r="BC81" s="562" t="str">
        <f t="shared" si="5"/>
        <v xml:space="preserve"> </v>
      </c>
      <c r="BD81" s="562" t="str">
        <f t="shared" si="6"/>
        <v xml:space="preserve"> </v>
      </c>
      <c r="BE81" s="562" t="str">
        <f t="shared" si="7"/>
        <v xml:space="preserve"> </v>
      </c>
      <c r="BF81" s="81"/>
      <c r="BG81" s="313"/>
    </row>
    <row r="82" spans="1:59" s="87" customFormat="1" ht="12.75" x14ac:dyDescent="0.25">
      <c r="A82" s="365"/>
      <c r="B82" s="147">
        <f>Demography!B81</f>
        <v>0</v>
      </c>
      <c r="C82" s="147">
        <f>Demography!C81</f>
        <v>0</v>
      </c>
      <c r="D82" s="148">
        <f>Demography!D81</f>
        <v>0</v>
      </c>
      <c r="E82" s="148">
        <f>Demography!F81</f>
        <v>0</v>
      </c>
      <c r="F82" s="81"/>
      <c r="G82" s="238"/>
      <c r="H82" s="256"/>
      <c r="I82" s="257"/>
      <c r="J82" s="257"/>
      <c r="K82" s="256"/>
      <c r="L82" s="256"/>
      <c r="M82" s="257"/>
      <c r="N82" s="256"/>
      <c r="O82" s="240"/>
      <c r="P82" s="260"/>
      <c r="Q82" s="260"/>
      <c r="R82" s="260"/>
      <c r="S82" s="260"/>
      <c r="T82" s="260"/>
      <c r="U82" s="256"/>
      <c r="V82" s="238"/>
      <c r="W82" s="238"/>
      <c r="X82" s="81"/>
      <c r="Y82" s="256"/>
      <c r="Z82" s="150"/>
      <c r="AA82" s="81"/>
      <c r="AB82" s="240"/>
      <c r="AC82" s="240"/>
      <c r="AD82" s="256"/>
      <c r="AE82" s="240"/>
      <c r="AF82" s="256"/>
      <c r="AG82" s="256"/>
      <c r="AH82" s="256"/>
      <c r="AI82" s="245"/>
      <c r="AJ82" s="245"/>
      <c r="AK82" s="245"/>
      <c r="AL82" s="245"/>
      <c r="AM82" s="477"/>
      <c r="AN82" s="245"/>
      <c r="AO82" s="245"/>
      <c r="AP82" s="245"/>
      <c r="AQ82" s="245"/>
      <c r="AR82" s="245"/>
      <c r="AS82" s="245"/>
      <c r="AT82" s="245"/>
      <c r="AU82" s="245"/>
      <c r="AV82" s="245"/>
      <c r="AW82" s="245"/>
      <c r="AX82" s="245"/>
      <c r="AY82" s="245"/>
      <c r="AZ82" s="247"/>
      <c r="BA82" s="477"/>
      <c r="BB82" s="561" t="str">
        <f t="shared" si="4"/>
        <v xml:space="preserve"> </v>
      </c>
      <c r="BC82" s="561" t="str">
        <f t="shared" si="5"/>
        <v xml:space="preserve"> </v>
      </c>
      <c r="BD82" s="561" t="str">
        <f t="shared" si="6"/>
        <v xml:space="preserve"> </v>
      </c>
      <c r="BE82" s="561" t="str">
        <f t="shared" si="7"/>
        <v xml:space="preserve"> </v>
      </c>
      <c r="BF82" s="81"/>
      <c r="BG82" s="145"/>
    </row>
    <row r="83" spans="1:59" s="86" customFormat="1" ht="12.75" x14ac:dyDescent="0.25">
      <c r="A83" s="365"/>
      <c r="B83" s="361">
        <f>Demography!B82</f>
        <v>0</v>
      </c>
      <c r="C83" s="361">
        <f>Demography!C82</f>
        <v>0</v>
      </c>
      <c r="D83" s="362">
        <f>Demography!D82</f>
        <v>0</v>
      </c>
      <c r="E83" s="362">
        <f>Demography!F82</f>
        <v>0</v>
      </c>
      <c r="F83" s="81"/>
      <c r="G83" s="415"/>
      <c r="H83" s="241"/>
      <c r="I83" s="478"/>
      <c r="J83" s="478"/>
      <c r="K83" s="241"/>
      <c r="L83" s="241"/>
      <c r="M83" s="478"/>
      <c r="N83" s="241"/>
      <c r="O83" s="242"/>
      <c r="P83" s="262"/>
      <c r="Q83" s="262"/>
      <c r="R83" s="262"/>
      <c r="S83" s="262"/>
      <c r="T83" s="262"/>
      <c r="U83" s="241"/>
      <c r="V83" s="415"/>
      <c r="W83" s="415"/>
      <c r="X83" s="81"/>
      <c r="Y83" s="241"/>
      <c r="Z83" s="416"/>
      <c r="AA83" s="81"/>
      <c r="AB83" s="242"/>
      <c r="AC83" s="242"/>
      <c r="AD83" s="241"/>
      <c r="AE83" s="242"/>
      <c r="AF83" s="241"/>
      <c r="AG83" s="241"/>
      <c r="AH83" s="241"/>
      <c r="AI83" s="246"/>
      <c r="AJ83" s="246"/>
      <c r="AK83" s="246"/>
      <c r="AL83" s="246"/>
      <c r="AM83" s="477"/>
      <c r="AN83" s="246"/>
      <c r="AO83" s="246"/>
      <c r="AP83" s="246"/>
      <c r="AQ83" s="246"/>
      <c r="AR83" s="246"/>
      <c r="AS83" s="246"/>
      <c r="AT83" s="246"/>
      <c r="AU83" s="246"/>
      <c r="AV83" s="246"/>
      <c r="AW83" s="246"/>
      <c r="AX83" s="246"/>
      <c r="AY83" s="246"/>
      <c r="AZ83" s="248"/>
      <c r="BA83" s="477"/>
      <c r="BB83" s="562" t="str">
        <f t="shared" si="4"/>
        <v xml:space="preserve"> </v>
      </c>
      <c r="BC83" s="562" t="str">
        <f t="shared" si="5"/>
        <v xml:space="preserve"> </v>
      </c>
      <c r="BD83" s="562" t="str">
        <f t="shared" si="6"/>
        <v xml:space="preserve"> </v>
      </c>
      <c r="BE83" s="562" t="str">
        <f t="shared" si="7"/>
        <v xml:space="preserve"> </v>
      </c>
      <c r="BF83" s="81"/>
      <c r="BG83" s="313"/>
    </row>
    <row r="84" spans="1:59" s="87" customFormat="1" ht="12.75" x14ac:dyDescent="0.25">
      <c r="A84" s="365"/>
      <c r="B84" s="147">
        <f>Demography!B83</f>
        <v>0</v>
      </c>
      <c r="C84" s="147">
        <f>Demography!C83</f>
        <v>0</v>
      </c>
      <c r="D84" s="148">
        <f>Demography!D83</f>
        <v>0</v>
      </c>
      <c r="E84" s="148">
        <f>Demography!F83</f>
        <v>0</v>
      </c>
      <c r="F84" s="81"/>
      <c r="G84" s="238"/>
      <c r="H84" s="256"/>
      <c r="I84" s="257"/>
      <c r="J84" s="257"/>
      <c r="K84" s="256"/>
      <c r="L84" s="256"/>
      <c r="M84" s="257"/>
      <c r="N84" s="256"/>
      <c r="O84" s="240"/>
      <c r="P84" s="260"/>
      <c r="Q84" s="260"/>
      <c r="R84" s="260"/>
      <c r="S84" s="260"/>
      <c r="T84" s="260"/>
      <c r="U84" s="256"/>
      <c r="V84" s="238"/>
      <c r="W84" s="238"/>
      <c r="X84" s="81"/>
      <c r="Y84" s="256"/>
      <c r="Z84" s="150"/>
      <c r="AA84" s="81"/>
      <c r="AB84" s="240"/>
      <c r="AC84" s="240"/>
      <c r="AD84" s="256"/>
      <c r="AE84" s="240"/>
      <c r="AF84" s="256"/>
      <c r="AG84" s="256"/>
      <c r="AH84" s="256"/>
      <c r="AI84" s="245"/>
      <c r="AJ84" s="245"/>
      <c r="AK84" s="245"/>
      <c r="AL84" s="245"/>
      <c r="AM84" s="477"/>
      <c r="AN84" s="245"/>
      <c r="AO84" s="245"/>
      <c r="AP84" s="245"/>
      <c r="AQ84" s="245"/>
      <c r="AR84" s="245"/>
      <c r="AS84" s="245"/>
      <c r="AT84" s="245"/>
      <c r="AU84" s="245"/>
      <c r="AV84" s="245"/>
      <c r="AW84" s="245"/>
      <c r="AX84" s="245"/>
      <c r="AY84" s="245"/>
      <c r="AZ84" s="247"/>
      <c r="BA84" s="477"/>
      <c r="BB84" s="561" t="str">
        <f t="shared" ref="BB84:BB147" si="8">IF(AG84=0," ",AN84/AI84)</f>
        <v xml:space="preserve"> </v>
      </c>
      <c r="BC84" s="561" t="str">
        <f t="shared" si="5"/>
        <v xml:space="preserve"> </v>
      </c>
      <c r="BD84" s="561" t="str">
        <f t="shared" si="6"/>
        <v xml:space="preserve"> </v>
      </c>
      <c r="BE84" s="561" t="str">
        <f t="shared" si="7"/>
        <v xml:space="preserve"> </v>
      </c>
      <c r="BF84" s="81"/>
      <c r="BG84" s="145"/>
    </row>
    <row r="85" spans="1:59" s="86" customFormat="1" ht="12.75" x14ac:dyDescent="0.25">
      <c r="A85" s="365"/>
      <c r="B85" s="361">
        <f>Demography!B84</f>
        <v>0</v>
      </c>
      <c r="C85" s="361">
        <f>Demography!C84</f>
        <v>0</v>
      </c>
      <c r="D85" s="362">
        <f>Demography!D84</f>
        <v>0</v>
      </c>
      <c r="E85" s="362">
        <f>Demography!F84</f>
        <v>0</v>
      </c>
      <c r="F85" s="81"/>
      <c r="G85" s="415"/>
      <c r="H85" s="241"/>
      <c r="I85" s="478"/>
      <c r="J85" s="478"/>
      <c r="K85" s="241"/>
      <c r="L85" s="241"/>
      <c r="M85" s="478"/>
      <c r="N85" s="241"/>
      <c r="O85" s="242"/>
      <c r="P85" s="262"/>
      <c r="Q85" s="262"/>
      <c r="R85" s="262"/>
      <c r="S85" s="262"/>
      <c r="T85" s="262"/>
      <c r="U85" s="241"/>
      <c r="V85" s="415"/>
      <c r="W85" s="415"/>
      <c r="X85" s="81"/>
      <c r="Y85" s="241"/>
      <c r="Z85" s="416"/>
      <c r="AA85" s="81"/>
      <c r="AB85" s="242"/>
      <c r="AC85" s="242"/>
      <c r="AD85" s="241"/>
      <c r="AE85" s="242"/>
      <c r="AF85" s="241"/>
      <c r="AG85" s="241"/>
      <c r="AH85" s="241"/>
      <c r="AI85" s="246"/>
      <c r="AJ85" s="246"/>
      <c r="AK85" s="246"/>
      <c r="AL85" s="246"/>
      <c r="AM85" s="477"/>
      <c r="AN85" s="246"/>
      <c r="AO85" s="246"/>
      <c r="AP85" s="246"/>
      <c r="AQ85" s="246"/>
      <c r="AR85" s="246"/>
      <c r="AS85" s="246"/>
      <c r="AT85" s="246"/>
      <c r="AU85" s="246"/>
      <c r="AV85" s="246"/>
      <c r="AW85" s="246"/>
      <c r="AX85" s="246"/>
      <c r="AY85" s="246"/>
      <c r="AZ85" s="248"/>
      <c r="BA85" s="477"/>
      <c r="BB85" s="562" t="str">
        <f t="shared" si="8"/>
        <v xml:space="preserve"> </v>
      </c>
      <c r="BC85" s="562" t="str">
        <f t="shared" ref="BC85:BC148" si="9">IF(OR(AG85=0,P85=0)," ",AN85/P85)</f>
        <v xml:space="preserve"> </v>
      </c>
      <c r="BD85" s="562" t="str">
        <f t="shared" ref="BD85:BD148" si="10">IF(OR(AG85&gt;5, AG85&lt;1)," ",AO85/AJ85)</f>
        <v xml:space="preserve"> </v>
      </c>
      <c r="BE85" s="562" t="str">
        <f t="shared" ref="BE85:BE148" si="11">IF(OR(AG85&gt;5,AG85&lt;1,P85=0)," ",AO85/P85)</f>
        <v xml:space="preserve"> </v>
      </c>
      <c r="BF85" s="81"/>
      <c r="BG85" s="313"/>
    </row>
    <row r="86" spans="1:59" s="87" customFormat="1" ht="12.75" x14ac:dyDescent="0.25">
      <c r="A86" s="365"/>
      <c r="B86" s="147">
        <f>Demography!B85</f>
        <v>0</v>
      </c>
      <c r="C86" s="147">
        <f>Demography!C85</f>
        <v>0</v>
      </c>
      <c r="D86" s="148">
        <f>Demography!D85</f>
        <v>0</v>
      </c>
      <c r="E86" s="148">
        <f>Demography!F85</f>
        <v>0</v>
      </c>
      <c r="F86" s="81"/>
      <c r="G86" s="238"/>
      <c r="H86" s="256"/>
      <c r="I86" s="257"/>
      <c r="J86" s="257"/>
      <c r="K86" s="256"/>
      <c r="L86" s="256"/>
      <c r="M86" s="257"/>
      <c r="N86" s="256"/>
      <c r="O86" s="240"/>
      <c r="P86" s="260"/>
      <c r="Q86" s="260"/>
      <c r="R86" s="260"/>
      <c r="S86" s="260"/>
      <c r="T86" s="260"/>
      <c r="U86" s="256"/>
      <c r="V86" s="238"/>
      <c r="W86" s="238"/>
      <c r="X86" s="81"/>
      <c r="Y86" s="256"/>
      <c r="Z86" s="150"/>
      <c r="AA86" s="81"/>
      <c r="AB86" s="240"/>
      <c r="AC86" s="240"/>
      <c r="AD86" s="256"/>
      <c r="AE86" s="240"/>
      <c r="AF86" s="256"/>
      <c r="AG86" s="256"/>
      <c r="AH86" s="256"/>
      <c r="AI86" s="245"/>
      <c r="AJ86" s="245"/>
      <c r="AK86" s="245"/>
      <c r="AL86" s="245"/>
      <c r="AM86" s="477"/>
      <c r="AN86" s="245"/>
      <c r="AO86" s="245"/>
      <c r="AP86" s="245"/>
      <c r="AQ86" s="245"/>
      <c r="AR86" s="245"/>
      <c r="AS86" s="245"/>
      <c r="AT86" s="245"/>
      <c r="AU86" s="245"/>
      <c r="AV86" s="245"/>
      <c r="AW86" s="245"/>
      <c r="AX86" s="245"/>
      <c r="AY86" s="245"/>
      <c r="AZ86" s="247"/>
      <c r="BA86" s="477"/>
      <c r="BB86" s="561" t="str">
        <f t="shared" si="8"/>
        <v xml:space="preserve"> </v>
      </c>
      <c r="BC86" s="561" t="str">
        <f t="shared" si="9"/>
        <v xml:space="preserve"> </v>
      </c>
      <c r="BD86" s="561" t="str">
        <f t="shared" si="10"/>
        <v xml:space="preserve"> </v>
      </c>
      <c r="BE86" s="561" t="str">
        <f t="shared" si="11"/>
        <v xml:space="preserve"> </v>
      </c>
      <c r="BF86" s="81"/>
      <c r="BG86" s="145"/>
    </row>
    <row r="87" spans="1:59" s="86" customFormat="1" ht="12.75" x14ac:dyDescent="0.25">
      <c r="A87" s="365"/>
      <c r="B87" s="361">
        <f>Demography!B86</f>
        <v>0</v>
      </c>
      <c r="C87" s="361">
        <f>Demography!C86</f>
        <v>0</v>
      </c>
      <c r="D87" s="362">
        <f>Demography!D86</f>
        <v>0</v>
      </c>
      <c r="E87" s="362">
        <f>Demography!F86</f>
        <v>0</v>
      </c>
      <c r="F87" s="81"/>
      <c r="G87" s="415"/>
      <c r="H87" s="241"/>
      <c r="I87" s="478"/>
      <c r="J87" s="478"/>
      <c r="K87" s="241"/>
      <c r="L87" s="241"/>
      <c r="M87" s="478"/>
      <c r="N87" s="241"/>
      <c r="O87" s="242"/>
      <c r="P87" s="262"/>
      <c r="Q87" s="262"/>
      <c r="R87" s="262"/>
      <c r="S87" s="262"/>
      <c r="T87" s="262"/>
      <c r="U87" s="241"/>
      <c r="V87" s="415"/>
      <c r="W87" s="415"/>
      <c r="X87" s="81"/>
      <c r="Y87" s="241"/>
      <c r="Z87" s="416"/>
      <c r="AA87" s="81"/>
      <c r="AB87" s="242"/>
      <c r="AC87" s="242"/>
      <c r="AD87" s="241"/>
      <c r="AE87" s="242"/>
      <c r="AF87" s="241"/>
      <c r="AG87" s="241"/>
      <c r="AH87" s="241"/>
      <c r="AI87" s="246"/>
      <c r="AJ87" s="246"/>
      <c r="AK87" s="246"/>
      <c r="AL87" s="246"/>
      <c r="AM87" s="477"/>
      <c r="AN87" s="246"/>
      <c r="AO87" s="246"/>
      <c r="AP87" s="246"/>
      <c r="AQ87" s="246"/>
      <c r="AR87" s="246"/>
      <c r="AS87" s="246"/>
      <c r="AT87" s="246"/>
      <c r="AU87" s="246"/>
      <c r="AV87" s="246"/>
      <c r="AW87" s="246"/>
      <c r="AX87" s="246"/>
      <c r="AY87" s="246"/>
      <c r="AZ87" s="248"/>
      <c r="BA87" s="477"/>
      <c r="BB87" s="562" t="str">
        <f t="shared" si="8"/>
        <v xml:space="preserve"> </v>
      </c>
      <c r="BC87" s="562" t="str">
        <f t="shared" si="9"/>
        <v xml:space="preserve"> </v>
      </c>
      <c r="BD87" s="562" t="str">
        <f t="shared" si="10"/>
        <v xml:space="preserve"> </v>
      </c>
      <c r="BE87" s="562" t="str">
        <f t="shared" si="11"/>
        <v xml:space="preserve"> </v>
      </c>
      <c r="BF87" s="81"/>
      <c r="BG87" s="313"/>
    </row>
    <row r="88" spans="1:59" s="87" customFormat="1" ht="12.75" x14ac:dyDescent="0.25">
      <c r="A88" s="365"/>
      <c r="B88" s="147">
        <f>Demography!B87</f>
        <v>0</v>
      </c>
      <c r="C88" s="147">
        <f>Demography!C87</f>
        <v>0</v>
      </c>
      <c r="D88" s="148">
        <f>Demography!D87</f>
        <v>0</v>
      </c>
      <c r="E88" s="148">
        <f>Demography!F87</f>
        <v>0</v>
      </c>
      <c r="F88" s="81"/>
      <c r="G88" s="238"/>
      <c r="H88" s="256"/>
      <c r="I88" s="257"/>
      <c r="J88" s="257"/>
      <c r="K88" s="256"/>
      <c r="L88" s="256"/>
      <c r="M88" s="257"/>
      <c r="N88" s="256"/>
      <c r="O88" s="240"/>
      <c r="P88" s="260"/>
      <c r="Q88" s="260"/>
      <c r="R88" s="260"/>
      <c r="S88" s="260"/>
      <c r="T88" s="260"/>
      <c r="U88" s="256"/>
      <c r="V88" s="238"/>
      <c r="W88" s="238"/>
      <c r="X88" s="81"/>
      <c r="Y88" s="256"/>
      <c r="Z88" s="150"/>
      <c r="AA88" s="81"/>
      <c r="AB88" s="240"/>
      <c r="AC88" s="240"/>
      <c r="AD88" s="256"/>
      <c r="AE88" s="240"/>
      <c r="AF88" s="256"/>
      <c r="AG88" s="256"/>
      <c r="AH88" s="256"/>
      <c r="AI88" s="245"/>
      <c r="AJ88" s="245"/>
      <c r="AK88" s="245"/>
      <c r="AL88" s="245"/>
      <c r="AM88" s="477"/>
      <c r="AN88" s="245"/>
      <c r="AO88" s="245"/>
      <c r="AP88" s="245"/>
      <c r="AQ88" s="245"/>
      <c r="AR88" s="245"/>
      <c r="AS88" s="245"/>
      <c r="AT88" s="245"/>
      <c r="AU88" s="245"/>
      <c r="AV88" s="245"/>
      <c r="AW88" s="245"/>
      <c r="AX88" s="245"/>
      <c r="AY88" s="245"/>
      <c r="AZ88" s="247"/>
      <c r="BA88" s="477"/>
      <c r="BB88" s="561" t="str">
        <f t="shared" si="8"/>
        <v xml:space="preserve"> </v>
      </c>
      <c r="BC88" s="561" t="str">
        <f t="shared" si="9"/>
        <v xml:space="preserve"> </v>
      </c>
      <c r="BD88" s="561" t="str">
        <f t="shared" si="10"/>
        <v xml:space="preserve"> </v>
      </c>
      <c r="BE88" s="561" t="str">
        <f t="shared" si="11"/>
        <v xml:space="preserve"> </v>
      </c>
      <c r="BF88" s="81"/>
      <c r="BG88" s="145"/>
    </row>
    <row r="89" spans="1:59" s="86" customFormat="1" ht="12.75" x14ac:dyDescent="0.25">
      <c r="A89" s="365"/>
      <c r="B89" s="361">
        <f>Demography!B88</f>
        <v>0</v>
      </c>
      <c r="C89" s="361">
        <f>Demography!C88</f>
        <v>0</v>
      </c>
      <c r="D89" s="362">
        <f>Demography!D88</f>
        <v>0</v>
      </c>
      <c r="E89" s="362">
        <f>Demography!F88</f>
        <v>0</v>
      </c>
      <c r="F89" s="81"/>
      <c r="G89" s="415"/>
      <c r="H89" s="241"/>
      <c r="I89" s="478"/>
      <c r="J89" s="478"/>
      <c r="K89" s="241"/>
      <c r="L89" s="241"/>
      <c r="M89" s="478"/>
      <c r="N89" s="241"/>
      <c r="O89" s="242"/>
      <c r="P89" s="262"/>
      <c r="Q89" s="262"/>
      <c r="R89" s="262"/>
      <c r="S89" s="262"/>
      <c r="T89" s="262"/>
      <c r="U89" s="241"/>
      <c r="V89" s="415"/>
      <c r="W89" s="415"/>
      <c r="X89" s="81"/>
      <c r="Y89" s="241"/>
      <c r="Z89" s="416"/>
      <c r="AA89" s="81"/>
      <c r="AB89" s="242"/>
      <c r="AC89" s="242"/>
      <c r="AD89" s="241"/>
      <c r="AE89" s="242"/>
      <c r="AF89" s="241"/>
      <c r="AG89" s="241"/>
      <c r="AH89" s="241"/>
      <c r="AI89" s="246"/>
      <c r="AJ89" s="246"/>
      <c r="AK89" s="246"/>
      <c r="AL89" s="246"/>
      <c r="AM89" s="477"/>
      <c r="AN89" s="246"/>
      <c r="AO89" s="246"/>
      <c r="AP89" s="246"/>
      <c r="AQ89" s="246"/>
      <c r="AR89" s="246"/>
      <c r="AS89" s="246"/>
      <c r="AT89" s="246"/>
      <c r="AU89" s="246"/>
      <c r="AV89" s="246"/>
      <c r="AW89" s="246"/>
      <c r="AX89" s="246"/>
      <c r="AY89" s="246"/>
      <c r="AZ89" s="248"/>
      <c r="BA89" s="477"/>
      <c r="BB89" s="562" t="str">
        <f t="shared" si="8"/>
        <v xml:space="preserve"> </v>
      </c>
      <c r="BC89" s="562" t="str">
        <f t="shared" si="9"/>
        <v xml:space="preserve"> </v>
      </c>
      <c r="BD89" s="562" t="str">
        <f t="shared" si="10"/>
        <v xml:space="preserve"> </v>
      </c>
      <c r="BE89" s="562" t="str">
        <f t="shared" si="11"/>
        <v xml:space="preserve"> </v>
      </c>
      <c r="BF89" s="81"/>
      <c r="BG89" s="313"/>
    </row>
    <row r="90" spans="1:59" s="87" customFormat="1" ht="12.75" x14ac:dyDescent="0.25">
      <c r="A90" s="365"/>
      <c r="B90" s="147">
        <f>Demography!B89</f>
        <v>0</v>
      </c>
      <c r="C90" s="147">
        <f>Demography!C89</f>
        <v>0</v>
      </c>
      <c r="D90" s="148">
        <f>Demography!D89</f>
        <v>0</v>
      </c>
      <c r="E90" s="148">
        <f>Demography!F89</f>
        <v>0</v>
      </c>
      <c r="F90" s="81"/>
      <c r="G90" s="238"/>
      <c r="H90" s="256"/>
      <c r="I90" s="257"/>
      <c r="J90" s="257"/>
      <c r="K90" s="256"/>
      <c r="L90" s="256"/>
      <c r="M90" s="257"/>
      <c r="N90" s="256"/>
      <c r="O90" s="240"/>
      <c r="P90" s="260"/>
      <c r="Q90" s="260"/>
      <c r="R90" s="260"/>
      <c r="S90" s="260"/>
      <c r="T90" s="260"/>
      <c r="U90" s="256"/>
      <c r="V90" s="238"/>
      <c r="W90" s="238"/>
      <c r="X90" s="81"/>
      <c r="Y90" s="256"/>
      <c r="Z90" s="150"/>
      <c r="AA90" s="81"/>
      <c r="AB90" s="240"/>
      <c r="AC90" s="240"/>
      <c r="AD90" s="256"/>
      <c r="AE90" s="240"/>
      <c r="AF90" s="256"/>
      <c r="AG90" s="256"/>
      <c r="AH90" s="256"/>
      <c r="AI90" s="245"/>
      <c r="AJ90" s="245"/>
      <c r="AK90" s="245"/>
      <c r="AL90" s="245"/>
      <c r="AM90" s="477"/>
      <c r="AN90" s="245"/>
      <c r="AO90" s="245"/>
      <c r="AP90" s="245"/>
      <c r="AQ90" s="245"/>
      <c r="AR90" s="245"/>
      <c r="AS90" s="245"/>
      <c r="AT90" s="245"/>
      <c r="AU90" s="245"/>
      <c r="AV90" s="245"/>
      <c r="AW90" s="245"/>
      <c r="AX90" s="245"/>
      <c r="AY90" s="245"/>
      <c r="AZ90" s="247"/>
      <c r="BA90" s="477"/>
      <c r="BB90" s="561" t="str">
        <f t="shared" si="8"/>
        <v xml:space="preserve"> </v>
      </c>
      <c r="BC90" s="561" t="str">
        <f t="shared" si="9"/>
        <v xml:space="preserve"> </v>
      </c>
      <c r="BD90" s="561" t="str">
        <f t="shared" si="10"/>
        <v xml:space="preserve"> </v>
      </c>
      <c r="BE90" s="561" t="str">
        <f t="shared" si="11"/>
        <v xml:space="preserve"> </v>
      </c>
      <c r="BF90" s="81"/>
      <c r="BG90" s="145"/>
    </row>
    <row r="91" spans="1:59" s="86" customFormat="1" ht="12.75" x14ac:dyDescent="0.25">
      <c r="A91" s="365"/>
      <c r="B91" s="361">
        <f>Demography!B90</f>
        <v>0</v>
      </c>
      <c r="C91" s="361">
        <f>Demography!C90</f>
        <v>0</v>
      </c>
      <c r="D91" s="362">
        <f>Demography!D90</f>
        <v>0</v>
      </c>
      <c r="E91" s="362">
        <f>Demography!F90</f>
        <v>0</v>
      </c>
      <c r="F91" s="81"/>
      <c r="G91" s="415"/>
      <c r="H91" s="241"/>
      <c r="I91" s="478"/>
      <c r="J91" s="478"/>
      <c r="K91" s="241"/>
      <c r="L91" s="241"/>
      <c r="M91" s="478"/>
      <c r="N91" s="241"/>
      <c r="O91" s="242"/>
      <c r="P91" s="262"/>
      <c r="Q91" s="262"/>
      <c r="R91" s="262"/>
      <c r="S91" s="262"/>
      <c r="T91" s="262"/>
      <c r="U91" s="241"/>
      <c r="V91" s="415"/>
      <c r="W91" s="415"/>
      <c r="X91" s="81"/>
      <c r="Y91" s="241"/>
      <c r="Z91" s="416"/>
      <c r="AA91" s="81"/>
      <c r="AB91" s="242"/>
      <c r="AC91" s="242"/>
      <c r="AD91" s="241"/>
      <c r="AE91" s="242"/>
      <c r="AF91" s="241"/>
      <c r="AG91" s="241"/>
      <c r="AH91" s="241"/>
      <c r="AI91" s="246"/>
      <c r="AJ91" s="246"/>
      <c r="AK91" s="246"/>
      <c r="AL91" s="246"/>
      <c r="AM91" s="477"/>
      <c r="AN91" s="246"/>
      <c r="AO91" s="246"/>
      <c r="AP91" s="246"/>
      <c r="AQ91" s="246"/>
      <c r="AR91" s="246"/>
      <c r="AS91" s="246"/>
      <c r="AT91" s="246"/>
      <c r="AU91" s="246"/>
      <c r="AV91" s="246"/>
      <c r="AW91" s="246"/>
      <c r="AX91" s="246"/>
      <c r="AY91" s="246"/>
      <c r="AZ91" s="248"/>
      <c r="BA91" s="477"/>
      <c r="BB91" s="562" t="str">
        <f t="shared" si="8"/>
        <v xml:space="preserve"> </v>
      </c>
      <c r="BC91" s="562" t="str">
        <f t="shared" si="9"/>
        <v xml:space="preserve"> </v>
      </c>
      <c r="BD91" s="562" t="str">
        <f t="shared" si="10"/>
        <v xml:space="preserve"> </v>
      </c>
      <c r="BE91" s="562" t="str">
        <f t="shared" si="11"/>
        <v xml:space="preserve"> </v>
      </c>
      <c r="BF91" s="81"/>
      <c r="BG91" s="313"/>
    </row>
    <row r="92" spans="1:59" s="87" customFormat="1" ht="12.75" x14ac:dyDescent="0.25">
      <c r="A92" s="365"/>
      <c r="B92" s="147">
        <f>Demography!B91</f>
        <v>0</v>
      </c>
      <c r="C92" s="147">
        <f>Demography!C91</f>
        <v>0</v>
      </c>
      <c r="D92" s="148">
        <f>Demography!D91</f>
        <v>0</v>
      </c>
      <c r="E92" s="148">
        <f>Demography!F91</f>
        <v>0</v>
      </c>
      <c r="F92" s="81"/>
      <c r="G92" s="238"/>
      <c r="H92" s="256"/>
      <c r="I92" s="257"/>
      <c r="J92" s="257"/>
      <c r="K92" s="256"/>
      <c r="L92" s="256"/>
      <c r="M92" s="257"/>
      <c r="N92" s="256"/>
      <c r="O92" s="240"/>
      <c r="P92" s="260"/>
      <c r="Q92" s="260"/>
      <c r="R92" s="260"/>
      <c r="S92" s="260"/>
      <c r="T92" s="260"/>
      <c r="U92" s="256"/>
      <c r="V92" s="238"/>
      <c r="W92" s="238"/>
      <c r="X92" s="81"/>
      <c r="Y92" s="256"/>
      <c r="Z92" s="150"/>
      <c r="AA92" s="81"/>
      <c r="AB92" s="240"/>
      <c r="AC92" s="240"/>
      <c r="AD92" s="256"/>
      <c r="AE92" s="240"/>
      <c r="AF92" s="256"/>
      <c r="AG92" s="256"/>
      <c r="AH92" s="256"/>
      <c r="AI92" s="245"/>
      <c r="AJ92" s="245"/>
      <c r="AK92" s="245"/>
      <c r="AL92" s="245"/>
      <c r="AM92" s="477"/>
      <c r="AN92" s="245"/>
      <c r="AO92" s="245"/>
      <c r="AP92" s="245"/>
      <c r="AQ92" s="245"/>
      <c r="AR92" s="245"/>
      <c r="AS92" s="245"/>
      <c r="AT92" s="245"/>
      <c r="AU92" s="245"/>
      <c r="AV92" s="245"/>
      <c r="AW92" s="245"/>
      <c r="AX92" s="245"/>
      <c r="AY92" s="245"/>
      <c r="AZ92" s="247"/>
      <c r="BA92" s="477"/>
      <c r="BB92" s="561" t="str">
        <f t="shared" si="8"/>
        <v xml:space="preserve"> </v>
      </c>
      <c r="BC92" s="561" t="str">
        <f t="shared" si="9"/>
        <v xml:space="preserve"> </v>
      </c>
      <c r="BD92" s="561" t="str">
        <f t="shared" si="10"/>
        <v xml:space="preserve"> </v>
      </c>
      <c r="BE92" s="561" t="str">
        <f t="shared" si="11"/>
        <v xml:space="preserve"> </v>
      </c>
      <c r="BF92" s="81"/>
      <c r="BG92" s="145"/>
    </row>
    <row r="93" spans="1:59" s="86" customFormat="1" ht="12.75" x14ac:dyDescent="0.25">
      <c r="A93" s="365"/>
      <c r="B93" s="361">
        <f>Demography!B92</f>
        <v>0</v>
      </c>
      <c r="C93" s="361">
        <f>Demography!C92</f>
        <v>0</v>
      </c>
      <c r="D93" s="362">
        <f>Demography!D92</f>
        <v>0</v>
      </c>
      <c r="E93" s="362">
        <f>Demography!F92</f>
        <v>0</v>
      </c>
      <c r="F93" s="81"/>
      <c r="G93" s="415"/>
      <c r="H93" s="241"/>
      <c r="I93" s="478"/>
      <c r="J93" s="478"/>
      <c r="K93" s="241"/>
      <c r="L93" s="241"/>
      <c r="M93" s="478"/>
      <c r="N93" s="241"/>
      <c r="O93" s="242"/>
      <c r="P93" s="262"/>
      <c r="Q93" s="262"/>
      <c r="R93" s="262"/>
      <c r="S93" s="262"/>
      <c r="T93" s="262"/>
      <c r="U93" s="241"/>
      <c r="V93" s="415"/>
      <c r="W93" s="415"/>
      <c r="X93" s="81"/>
      <c r="Y93" s="241"/>
      <c r="Z93" s="416"/>
      <c r="AA93" s="81"/>
      <c r="AB93" s="242"/>
      <c r="AC93" s="242"/>
      <c r="AD93" s="241"/>
      <c r="AE93" s="242"/>
      <c r="AF93" s="241"/>
      <c r="AG93" s="241"/>
      <c r="AH93" s="241"/>
      <c r="AI93" s="246"/>
      <c r="AJ93" s="246"/>
      <c r="AK93" s="246"/>
      <c r="AL93" s="246"/>
      <c r="AM93" s="477"/>
      <c r="AN93" s="246"/>
      <c r="AO93" s="246"/>
      <c r="AP93" s="246"/>
      <c r="AQ93" s="246"/>
      <c r="AR93" s="246"/>
      <c r="AS93" s="246"/>
      <c r="AT93" s="246"/>
      <c r="AU93" s="246"/>
      <c r="AV93" s="246"/>
      <c r="AW93" s="246"/>
      <c r="AX93" s="246"/>
      <c r="AY93" s="246"/>
      <c r="AZ93" s="248"/>
      <c r="BA93" s="477"/>
      <c r="BB93" s="562" t="str">
        <f t="shared" si="8"/>
        <v xml:space="preserve"> </v>
      </c>
      <c r="BC93" s="562" t="str">
        <f t="shared" si="9"/>
        <v xml:space="preserve"> </v>
      </c>
      <c r="BD93" s="562" t="str">
        <f t="shared" si="10"/>
        <v xml:space="preserve"> </v>
      </c>
      <c r="BE93" s="562" t="str">
        <f t="shared" si="11"/>
        <v xml:space="preserve"> </v>
      </c>
      <c r="BF93" s="81"/>
      <c r="BG93" s="313"/>
    </row>
    <row r="94" spans="1:59" s="87" customFormat="1" ht="12.75" x14ac:dyDescent="0.25">
      <c r="A94" s="365"/>
      <c r="B94" s="147">
        <f>Demography!B93</f>
        <v>0</v>
      </c>
      <c r="C94" s="147">
        <f>Demography!C93</f>
        <v>0</v>
      </c>
      <c r="D94" s="148">
        <f>Demography!D93</f>
        <v>0</v>
      </c>
      <c r="E94" s="148">
        <f>Demography!F93</f>
        <v>0</v>
      </c>
      <c r="F94" s="81"/>
      <c r="G94" s="238"/>
      <c r="H94" s="256"/>
      <c r="I94" s="257"/>
      <c r="J94" s="257"/>
      <c r="K94" s="256"/>
      <c r="L94" s="256"/>
      <c r="M94" s="257"/>
      <c r="N94" s="256"/>
      <c r="O94" s="240"/>
      <c r="P94" s="260"/>
      <c r="Q94" s="260"/>
      <c r="R94" s="260"/>
      <c r="S94" s="260"/>
      <c r="T94" s="260"/>
      <c r="U94" s="256"/>
      <c r="V94" s="238"/>
      <c r="W94" s="238"/>
      <c r="X94" s="81"/>
      <c r="Y94" s="256"/>
      <c r="Z94" s="150"/>
      <c r="AA94" s="81"/>
      <c r="AB94" s="240"/>
      <c r="AC94" s="240"/>
      <c r="AD94" s="256"/>
      <c r="AE94" s="240"/>
      <c r="AF94" s="256"/>
      <c r="AG94" s="256"/>
      <c r="AH94" s="256"/>
      <c r="AI94" s="245"/>
      <c r="AJ94" s="245"/>
      <c r="AK94" s="245"/>
      <c r="AL94" s="245"/>
      <c r="AM94" s="477"/>
      <c r="AN94" s="245"/>
      <c r="AO94" s="245"/>
      <c r="AP94" s="245"/>
      <c r="AQ94" s="245"/>
      <c r="AR94" s="245"/>
      <c r="AS94" s="245"/>
      <c r="AT94" s="245"/>
      <c r="AU94" s="245"/>
      <c r="AV94" s="245"/>
      <c r="AW94" s="245"/>
      <c r="AX94" s="245"/>
      <c r="AY94" s="245"/>
      <c r="AZ94" s="247"/>
      <c r="BA94" s="477"/>
      <c r="BB94" s="561" t="str">
        <f t="shared" si="8"/>
        <v xml:space="preserve"> </v>
      </c>
      <c r="BC94" s="561" t="str">
        <f t="shared" si="9"/>
        <v xml:space="preserve"> </v>
      </c>
      <c r="BD94" s="561" t="str">
        <f t="shared" si="10"/>
        <v xml:space="preserve"> </v>
      </c>
      <c r="BE94" s="561" t="str">
        <f t="shared" si="11"/>
        <v xml:space="preserve"> </v>
      </c>
      <c r="BF94" s="81"/>
      <c r="BG94" s="145"/>
    </row>
    <row r="95" spans="1:59" s="86" customFormat="1" ht="12.75" x14ac:dyDescent="0.25">
      <c r="A95" s="365"/>
      <c r="B95" s="361">
        <f>Demography!B94</f>
        <v>0</v>
      </c>
      <c r="C95" s="361">
        <f>Demography!C94</f>
        <v>0</v>
      </c>
      <c r="D95" s="362">
        <f>Demography!D94</f>
        <v>0</v>
      </c>
      <c r="E95" s="362">
        <f>Demography!F94</f>
        <v>0</v>
      </c>
      <c r="F95" s="81"/>
      <c r="G95" s="415"/>
      <c r="H95" s="241"/>
      <c r="I95" s="478"/>
      <c r="J95" s="478"/>
      <c r="K95" s="241"/>
      <c r="L95" s="241"/>
      <c r="M95" s="478"/>
      <c r="N95" s="241"/>
      <c r="O95" s="242"/>
      <c r="P95" s="262"/>
      <c r="Q95" s="262"/>
      <c r="R95" s="262"/>
      <c r="S95" s="262"/>
      <c r="T95" s="262"/>
      <c r="U95" s="241"/>
      <c r="V95" s="415"/>
      <c r="W95" s="415"/>
      <c r="X95" s="81"/>
      <c r="Y95" s="241"/>
      <c r="Z95" s="416"/>
      <c r="AA95" s="81"/>
      <c r="AB95" s="242"/>
      <c r="AC95" s="242"/>
      <c r="AD95" s="241"/>
      <c r="AE95" s="242"/>
      <c r="AF95" s="241"/>
      <c r="AG95" s="241"/>
      <c r="AH95" s="241"/>
      <c r="AI95" s="246"/>
      <c r="AJ95" s="246"/>
      <c r="AK95" s="246"/>
      <c r="AL95" s="246"/>
      <c r="AM95" s="477"/>
      <c r="AN95" s="246"/>
      <c r="AO95" s="246"/>
      <c r="AP95" s="246"/>
      <c r="AQ95" s="246"/>
      <c r="AR95" s="246"/>
      <c r="AS95" s="246"/>
      <c r="AT95" s="246"/>
      <c r="AU95" s="246"/>
      <c r="AV95" s="246"/>
      <c r="AW95" s="246"/>
      <c r="AX95" s="246"/>
      <c r="AY95" s="246"/>
      <c r="AZ95" s="248"/>
      <c r="BA95" s="477"/>
      <c r="BB95" s="562" t="str">
        <f t="shared" si="8"/>
        <v xml:space="preserve"> </v>
      </c>
      <c r="BC95" s="562" t="str">
        <f t="shared" si="9"/>
        <v xml:space="preserve"> </v>
      </c>
      <c r="BD95" s="562" t="str">
        <f t="shared" si="10"/>
        <v xml:space="preserve"> </v>
      </c>
      <c r="BE95" s="562" t="str">
        <f t="shared" si="11"/>
        <v xml:space="preserve"> </v>
      </c>
      <c r="BF95" s="81"/>
      <c r="BG95" s="313"/>
    </row>
    <row r="96" spans="1:59" s="87" customFormat="1" ht="12.75" x14ac:dyDescent="0.25">
      <c r="A96" s="365"/>
      <c r="B96" s="147">
        <f>Demography!B95</f>
        <v>0</v>
      </c>
      <c r="C96" s="147">
        <f>Demography!C95</f>
        <v>0</v>
      </c>
      <c r="D96" s="148">
        <f>Demography!D95</f>
        <v>0</v>
      </c>
      <c r="E96" s="148">
        <f>Demography!F95</f>
        <v>0</v>
      </c>
      <c r="F96" s="81"/>
      <c r="G96" s="238"/>
      <c r="H96" s="256"/>
      <c r="I96" s="257"/>
      <c r="J96" s="257"/>
      <c r="K96" s="256"/>
      <c r="L96" s="256"/>
      <c r="M96" s="257"/>
      <c r="N96" s="256"/>
      <c r="O96" s="240"/>
      <c r="P96" s="260"/>
      <c r="Q96" s="260"/>
      <c r="R96" s="260"/>
      <c r="S96" s="260"/>
      <c r="T96" s="260"/>
      <c r="U96" s="256"/>
      <c r="V96" s="238"/>
      <c r="W96" s="238"/>
      <c r="X96" s="81"/>
      <c r="Y96" s="256"/>
      <c r="Z96" s="150"/>
      <c r="AA96" s="81"/>
      <c r="AB96" s="240"/>
      <c r="AC96" s="240"/>
      <c r="AD96" s="256"/>
      <c r="AE96" s="240"/>
      <c r="AF96" s="256"/>
      <c r="AG96" s="256"/>
      <c r="AH96" s="256"/>
      <c r="AI96" s="245"/>
      <c r="AJ96" s="245"/>
      <c r="AK96" s="245"/>
      <c r="AL96" s="245"/>
      <c r="AM96" s="477"/>
      <c r="AN96" s="245"/>
      <c r="AO96" s="245"/>
      <c r="AP96" s="245"/>
      <c r="AQ96" s="245"/>
      <c r="AR96" s="245"/>
      <c r="AS96" s="245"/>
      <c r="AT96" s="245"/>
      <c r="AU96" s="245"/>
      <c r="AV96" s="245"/>
      <c r="AW96" s="245"/>
      <c r="AX96" s="245"/>
      <c r="AY96" s="245"/>
      <c r="AZ96" s="247"/>
      <c r="BA96" s="477"/>
      <c r="BB96" s="561" t="str">
        <f t="shared" si="8"/>
        <v xml:space="preserve"> </v>
      </c>
      <c r="BC96" s="561" t="str">
        <f t="shared" si="9"/>
        <v xml:space="preserve"> </v>
      </c>
      <c r="BD96" s="561" t="str">
        <f t="shared" si="10"/>
        <v xml:space="preserve"> </v>
      </c>
      <c r="BE96" s="561" t="str">
        <f t="shared" si="11"/>
        <v xml:space="preserve"> </v>
      </c>
      <c r="BF96" s="81"/>
      <c r="BG96" s="145"/>
    </row>
    <row r="97" spans="1:59" s="86" customFormat="1" ht="12.75" x14ac:dyDescent="0.25">
      <c r="A97" s="365"/>
      <c r="B97" s="361">
        <f>Demography!B96</f>
        <v>0</v>
      </c>
      <c r="C97" s="361">
        <f>Demography!C96</f>
        <v>0</v>
      </c>
      <c r="D97" s="362">
        <f>Demography!D96</f>
        <v>0</v>
      </c>
      <c r="E97" s="362">
        <f>Demography!F96</f>
        <v>0</v>
      </c>
      <c r="F97" s="81"/>
      <c r="G97" s="415"/>
      <c r="H97" s="241"/>
      <c r="I97" s="478"/>
      <c r="J97" s="478"/>
      <c r="K97" s="241"/>
      <c r="L97" s="241"/>
      <c r="M97" s="478"/>
      <c r="N97" s="241"/>
      <c r="O97" s="242"/>
      <c r="P97" s="262"/>
      <c r="Q97" s="262"/>
      <c r="R97" s="262"/>
      <c r="S97" s="262"/>
      <c r="T97" s="262"/>
      <c r="U97" s="241"/>
      <c r="V97" s="415"/>
      <c r="W97" s="415"/>
      <c r="X97" s="81"/>
      <c r="Y97" s="241"/>
      <c r="Z97" s="416"/>
      <c r="AA97" s="81"/>
      <c r="AB97" s="242"/>
      <c r="AC97" s="242"/>
      <c r="AD97" s="241"/>
      <c r="AE97" s="242"/>
      <c r="AF97" s="241"/>
      <c r="AG97" s="241"/>
      <c r="AH97" s="241"/>
      <c r="AI97" s="246"/>
      <c r="AJ97" s="246"/>
      <c r="AK97" s="246"/>
      <c r="AL97" s="246"/>
      <c r="AM97" s="477"/>
      <c r="AN97" s="246"/>
      <c r="AO97" s="246"/>
      <c r="AP97" s="246"/>
      <c r="AQ97" s="246"/>
      <c r="AR97" s="246"/>
      <c r="AS97" s="246"/>
      <c r="AT97" s="246"/>
      <c r="AU97" s="246"/>
      <c r="AV97" s="246"/>
      <c r="AW97" s="246"/>
      <c r="AX97" s="246"/>
      <c r="AY97" s="246"/>
      <c r="AZ97" s="248"/>
      <c r="BA97" s="477"/>
      <c r="BB97" s="562" t="str">
        <f t="shared" si="8"/>
        <v xml:space="preserve"> </v>
      </c>
      <c r="BC97" s="562" t="str">
        <f t="shared" si="9"/>
        <v xml:space="preserve"> </v>
      </c>
      <c r="BD97" s="562" t="str">
        <f t="shared" si="10"/>
        <v xml:space="preserve"> </v>
      </c>
      <c r="BE97" s="562" t="str">
        <f t="shared" si="11"/>
        <v xml:space="preserve"> </v>
      </c>
      <c r="BF97" s="81"/>
      <c r="BG97" s="313"/>
    </row>
    <row r="98" spans="1:59" s="87" customFormat="1" ht="12.75" x14ac:dyDescent="0.25">
      <c r="A98" s="365"/>
      <c r="B98" s="147">
        <f>Demography!B97</f>
        <v>0</v>
      </c>
      <c r="C98" s="147">
        <f>Demography!C97</f>
        <v>0</v>
      </c>
      <c r="D98" s="148">
        <f>Demography!D97</f>
        <v>0</v>
      </c>
      <c r="E98" s="148">
        <f>Demography!F97</f>
        <v>0</v>
      </c>
      <c r="F98" s="81"/>
      <c r="G98" s="238"/>
      <c r="H98" s="256"/>
      <c r="I98" s="257"/>
      <c r="J98" s="257"/>
      <c r="K98" s="256"/>
      <c r="L98" s="256"/>
      <c r="M98" s="257"/>
      <c r="N98" s="256"/>
      <c r="O98" s="240"/>
      <c r="P98" s="260"/>
      <c r="Q98" s="260"/>
      <c r="R98" s="260"/>
      <c r="S98" s="260"/>
      <c r="T98" s="260"/>
      <c r="U98" s="256"/>
      <c r="V98" s="238"/>
      <c r="W98" s="238"/>
      <c r="X98" s="81"/>
      <c r="Y98" s="256"/>
      <c r="Z98" s="150"/>
      <c r="AA98" s="81"/>
      <c r="AB98" s="240"/>
      <c r="AC98" s="240"/>
      <c r="AD98" s="256"/>
      <c r="AE98" s="240"/>
      <c r="AF98" s="256"/>
      <c r="AG98" s="256"/>
      <c r="AH98" s="256"/>
      <c r="AI98" s="245"/>
      <c r="AJ98" s="245"/>
      <c r="AK98" s="245"/>
      <c r="AL98" s="245"/>
      <c r="AM98" s="477"/>
      <c r="AN98" s="245"/>
      <c r="AO98" s="245"/>
      <c r="AP98" s="245"/>
      <c r="AQ98" s="245"/>
      <c r="AR98" s="245"/>
      <c r="AS98" s="245"/>
      <c r="AT98" s="245"/>
      <c r="AU98" s="245"/>
      <c r="AV98" s="245"/>
      <c r="AW98" s="245"/>
      <c r="AX98" s="245"/>
      <c r="AY98" s="245"/>
      <c r="AZ98" s="247"/>
      <c r="BA98" s="477"/>
      <c r="BB98" s="561" t="str">
        <f t="shared" si="8"/>
        <v xml:space="preserve"> </v>
      </c>
      <c r="BC98" s="561" t="str">
        <f t="shared" si="9"/>
        <v xml:space="preserve"> </v>
      </c>
      <c r="BD98" s="561" t="str">
        <f t="shared" si="10"/>
        <v xml:space="preserve"> </v>
      </c>
      <c r="BE98" s="561" t="str">
        <f t="shared" si="11"/>
        <v xml:space="preserve"> </v>
      </c>
      <c r="BF98" s="81"/>
      <c r="BG98" s="145"/>
    </row>
    <row r="99" spans="1:59" s="86" customFormat="1" ht="12.75" x14ac:dyDescent="0.25">
      <c r="A99" s="365"/>
      <c r="B99" s="361">
        <f>Demography!B98</f>
        <v>0</v>
      </c>
      <c r="C99" s="361">
        <f>Demography!C98</f>
        <v>0</v>
      </c>
      <c r="D99" s="362">
        <f>Demography!D98</f>
        <v>0</v>
      </c>
      <c r="E99" s="362">
        <f>Demography!F98</f>
        <v>0</v>
      </c>
      <c r="F99" s="81"/>
      <c r="G99" s="415"/>
      <c r="H99" s="241"/>
      <c r="I99" s="478"/>
      <c r="J99" s="478"/>
      <c r="K99" s="241"/>
      <c r="L99" s="241"/>
      <c r="M99" s="478"/>
      <c r="N99" s="241"/>
      <c r="O99" s="242"/>
      <c r="P99" s="262"/>
      <c r="Q99" s="262"/>
      <c r="R99" s="262"/>
      <c r="S99" s="262"/>
      <c r="T99" s="262"/>
      <c r="U99" s="241"/>
      <c r="V99" s="415"/>
      <c r="W99" s="415"/>
      <c r="X99" s="81"/>
      <c r="Y99" s="241"/>
      <c r="Z99" s="416"/>
      <c r="AA99" s="81"/>
      <c r="AB99" s="242"/>
      <c r="AC99" s="242"/>
      <c r="AD99" s="241"/>
      <c r="AE99" s="242"/>
      <c r="AF99" s="241"/>
      <c r="AG99" s="241"/>
      <c r="AH99" s="241"/>
      <c r="AI99" s="246"/>
      <c r="AJ99" s="246"/>
      <c r="AK99" s="246"/>
      <c r="AL99" s="246"/>
      <c r="AM99" s="477"/>
      <c r="AN99" s="246"/>
      <c r="AO99" s="246"/>
      <c r="AP99" s="246"/>
      <c r="AQ99" s="246"/>
      <c r="AR99" s="246"/>
      <c r="AS99" s="246"/>
      <c r="AT99" s="246"/>
      <c r="AU99" s="246"/>
      <c r="AV99" s="246"/>
      <c r="AW99" s="246"/>
      <c r="AX99" s="246"/>
      <c r="AY99" s="246"/>
      <c r="AZ99" s="248"/>
      <c r="BA99" s="477"/>
      <c r="BB99" s="562" t="str">
        <f t="shared" si="8"/>
        <v xml:space="preserve"> </v>
      </c>
      <c r="BC99" s="562" t="str">
        <f t="shared" si="9"/>
        <v xml:space="preserve"> </v>
      </c>
      <c r="BD99" s="562" t="str">
        <f t="shared" si="10"/>
        <v xml:space="preserve"> </v>
      </c>
      <c r="BE99" s="562" t="str">
        <f t="shared" si="11"/>
        <v xml:space="preserve"> </v>
      </c>
      <c r="BF99" s="81"/>
      <c r="BG99" s="313"/>
    </row>
    <row r="100" spans="1:59" s="87" customFormat="1" ht="12.75" x14ac:dyDescent="0.25">
      <c r="A100" s="365"/>
      <c r="B100" s="147">
        <f>Demography!B99</f>
        <v>0</v>
      </c>
      <c r="C100" s="147">
        <f>Demography!C99</f>
        <v>0</v>
      </c>
      <c r="D100" s="148">
        <f>Demography!D99</f>
        <v>0</v>
      </c>
      <c r="E100" s="148">
        <f>Demography!F99</f>
        <v>0</v>
      </c>
      <c r="F100" s="81"/>
      <c r="G100" s="238"/>
      <c r="H100" s="256"/>
      <c r="I100" s="257"/>
      <c r="J100" s="257"/>
      <c r="K100" s="256"/>
      <c r="L100" s="256"/>
      <c r="M100" s="257"/>
      <c r="N100" s="256"/>
      <c r="O100" s="240"/>
      <c r="P100" s="260"/>
      <c r="Q100" s="260"/>
      <c r="R100" s="260"/>
      <c r="S100" s="260"/>
      <c r="T100" s="260"/>
      <c r="U100" s="256"/>
      <c r="V100" s="238"/>
      <c r="W100" s="238"/>
      <c r="X100" s="81"/>
      <c r="Y100" s="256"/>
      <c r="Z100" s="150"/>
      <c r="AA100" s="81"/>
      <c r="AB100" s="240"/>
      <c r="AC100" s="240"/>
      <c r="AD100" s="256"/>
      <c r="AE100" s="240"/>
      <c r="AF100" s="256"/>
      <c r="AG100" s="256"/>
      <c r="AH100" s="256"/>
      <c r="AI100" s="245"/>
      <c r="AJ100" s="245"/>
      <c r="AK100" s="245"/>
      <c r="AL100" s="245"/>
      <c r="AM100" s="477"/>
      <c r="AN100" s="245"/>
      <c r="AO100" s="245"/>
      <c r="AP100" s="245"/>
      <c r="AQ100" s="245"/>
      <c r="AR100" s="245"/>
      <c r="AS100" s="245"/>
      <c r="AT100" s="245"/>
      <c r="AU100" s="245"/>
      <c r="AV100" s="245"/>
      <c r="AW100" s="245"/>
      <c r="AX100" s="245"/>
      <c r="AY100" s="245"/>
      <c r="AZ100" s="247"/>
      <c r="BA100" s="477"/>
      <c r="BB100" s="561" t="str">
        <f t="shared" si="8"/>
        <v xml:space="preserve"> </v>
      </c>
      <c r="BC100" s="561" t="str">
        <f t="shared" si="9"/>
        <v xml:space="preserve"> </v>
      </c>
      <c r="BD100" s="561" t="str">
        <f t="shared" si="10"/>
        <v xml:space="preserve"> </v>
      </c>
      <c r="BE100" s="561" t="str">
        <f t="shared" si="11"/>
        <v xml:space="preserve"> </v>
      </c>
      <c r="BF100" s="81"/>
      <c r="BG100" s="145"/>
    </row>
    <row r="101" spans="1:59" s="86" customFormat="1" ht="12.75" x14ac:dyDescent="0.25">
      <c r="A101" s="365"/>
      <c r="B101" s="361">
        <f>Demography!B100</f>
        <v>0</v>
      </c>
      <c r="C101" s="361">
        <f>Demography!C100</f>
        <v>0</v>
      </c>
      <c r="D101" s="362">
        <f>Demography!D100</f>
        <v>0</v>
      </c>
      <c r="E101" s="362">
        <f>Demography!F100</f>
        <v>0</v>
      </c>
      <c r="F101" s="81"/>
      <c r="G101" s="415"/>
      <c r="H101" s="241"/>
      <c r="I101" s="478"/>
      <c r="J101" s="478"/>
      <c r="K101" s="241"/>
      <c r="L101" s="241"/>
      <c r="M101" s="478"/>
      <c r="N101" s="241"/>
      <c r="O101" s="242"/>
      <c r="P101" s="262"/>
      <c r="Q101" s="262"/>
      <c r="R101" s="262"/>
      <c r="S101" s="262"/>
      <c r="T101" s="262"/>
      <c r="U101" s="241"/>
      <c r="V101" s="415"/>
      <c r="W101" s="415"/>
      <c r="X101" s="81"/>
      <c r="Y101" s="241"/>
      <c r="Z101" s="416"/>
      <c r="AA101" s="81"/>
      <c r="AB101" s="242"/>
      <c r="AC101" s="242"/>
      <c r="AD101" s="241"/>
      <c r="AE101" s="242"/>
      <c r="AF101" s="241"/>
      <c r="AG101" s="241"/>
      <c r="AH101" s="241"/>
      <c r="AI101" s="246"/>
      <c r="AJ101" s="246"/>
      <c r="AK101" s="246"/>
      <c r="AL101" s="246"/>
      <c r="AM101" s="477"/>
      <c r="AN101" s="246"/>
      <c r="AO101" s="246"/>
      <c r="AP101" s="246"/>
      <c r="AQ101" s="246"/>
      <c r="AR101" s="246"/>
      <c r="AS101" s="246"/>
      <c r="AT101" s="246"/>
      <c r="AU101" s="246"/>
      <c r="AV101" s="246"/>
      <c r="AW101" s="246"/>
      <c r="AX101" s="246"/>
      <c r="AY101" s="246"/>
      <c r="AZ101" s="248"/>
      <c r="BA101" s="477"/>
      <c r="BB101" s="562" t="str">
        <f t="shared" si="8"/>
        <v xml:space="preserve"> </v>
      </c>
      <c r="BC101" s="562" t="str">
        <f t="shared" si="9"/>
        <v xml:space="preserve"> </v>
      </c>
      <c r="BD101" s="562" t="str">
        <f t="shared" si="10"/>
        <v xml:space="preserve"> </v>
      </c>
      <c r="BE101" s="562" t="str">
        <f t="shared" si="11"/>
        <v xml:space="preserve"> </v>
      </c>
      <c r="BF101" s="81"/>
      <c r="BG101" s="313"/>
    </row>
    <row r="102" spans="1:59" s="87" customFormat="1" ht="12.75" x14ac:dyDescent="0.25">
      <c r="A102" s="365"/>
      <c r="B102" s="147">
        <f>Demography!B101</f>
        <v>0</v>
      </c>
      <c r="C102" s="147">
        <f>Demography!C101</f>
        <v>0</v>
      </c>
      <c r="D102" s="148">
        <f>Demography!D101</f>
        <v>0</v>
      </c>
      <c r="E102" s="148">
        <f>Demography!F101</f>
        <v>0</v>
      </c>
      <c r="F102" s="81"/>
      <c r="G102" s="238"/>
      <c r="H102" s="256"/>
      <c r="I102" s="257"/>
      <c r="J102" s="257"/>
      <c r="K102" s="256"/>
      <c r="L102" s="256"/>
      <c r="M102" s="257"/>
      <c r="N102" s="256"/>
      <c r="O102" s="240"/>
      <c r="P102" s="260"/>
      <c r="Q102" s="260"/>
      <c r="R102" s="260"/>
      <c r="S102" s="260"/>
      <c r="T102" s="260"/>
      <c r="U102" s="256"/>
      <c r="V102" s="238"/>
      <c r="W102" s="238"/>
      <c r="X102" s="81"/>
      <c r="Y102" s="256"/>
      <c r="Z102" s="150"/>
      <c r="AA102" s="81"/>
      <c r="AB102" s="240"/>
      <c r="AC102" s="240"/>
      <c r="AD102" s="256"/>
      <c r="AE102" s="240"/>
      <c r="AF102" s="256"/>
      <c r="AG102" s="256"/>
      <c r="AH102" s="256"/>
      <c r="AI102" s="245"/>
      <c r="AJ102" s="245"/>
      <c r="AK102" s="245"/>
      <c r="AL102" s="245"/>
      <c r="AM102" s="477"/>
      <c r="AN102" s="245"/>
      <c r="AO102" s="245"/>
      <c r="AP102" s="245"/>
      <c r="AQ102" s="245"/>
      <c r="AR102" s="245"/>
      <c r="AS102" s="245"/>
      <c r="AT102" s="245"/>
      <c r="AU102" s="245"/>
      <c r="AV102" s="245"/>
      <c r="AW102" s="245"/>
      <c r="AX102" s="245"/>
      <c r="AY102" s="245"/>
      <c r="AZ102" s="247"/>
      <c r="BA102" s="477"/>
      <c r="BB102" s="561" t="str">
        <f t="shared" si="8"/>
        <v xml:space="preserve"> </v>
      </c>
      <c r="BC102" s="561" t="str">
        <f t="shared" si="9"/>
        <v xml:space="preserve"> </v>
      </c>
      <c r="BD102" s="561" t="str">
        <f t="shared" si="10"/>
        <v xml:space="preserve"> </v>
      </c>
      <c r="BE102" s="561" t="str">
        <f t="shared" si="11"/>
        <v xml:space="preserve"> </v>
      </c>
      <c r="BF102" s="81"/>
      <c r="BG102" s="145"/>
    </row>
    <row r="103" spans="1:59" s="86" customFormat="1" ht="12.75" x14ac:dyDescent="0.25">
      <c r="A103" s="365"/>
      <c r="B103" s="361">
        <f>Demography!B102</f>
        <v>0</v>
      </c>
      <c r="C103" s="361">
        <f>Demography!C102</f>
        <v>0</v>
      </c>
      <c r="D103" s="362">
        <f>Demography!D102</f>
        <v>0</v>
      </c>
      <c r="E103" s="362">
        <f>Demography!F102</f>
        <v>0</v>
      </c>
      <c r="F103" s="81"/>
      <c r="G103" s="415"/>
      <c r="H103" s="241"/>
      <c r="I103" s="478"/>
      <c r="J103" s="478"/>
      <c r="K103" s="241"/>
      <c r="L103" s="241"/>
      <c r="M103" s="478"/>
      <c r="N103" s="241"/>
      <c r="O103" s="242"/>
      <c r="P103" s="262"/>
      <c r="Q103" s="262"/>
      <c r="R103" s="262"/>
      <c r="S103" s="262"/>
      <c r="T103" s="262"/>
      <c r="U103" s="241"/>
      <c r="V103" s="415"/>
      <c r="W103" s="415"/>
      <c r="X103" s="81"/>
      <c r="Y103" s="241"/>
      <c r="Z103" s="416"/>
      <c r="AA103" s="81"/>
      <c r="AB103" s="242"/>
      <c r="AC103" s="242"/>
      <c r="AD103" s="241"/>
      <c r="AE103" s="242"/>
      <c r="AF103" s="241"/>
      <c r="AG103" s="241"/>
      <c r="AH103" s="241"/>
      <c r="AI103" s="246"/>
      <c r="AJ103" s="246"/>
      <c r="AK103" s="246"/>
      <c r="AL103" s="246"/>
      <c r="AM103" s="477"/>
      <c r="AN103" s="246"/>
      <c r="AO103" s="246"/>
      <c r="AP103" s="246"/>
      <c r="AQ103" s="246"/>
      <c r="AR103" s="246"/>
      <c r="AS103" s="246"/>
      <c r="AT103" s="246"/>
      <c r="AU103" s="246"/>
      <c r="AV103" s="246"/>
      <c r="AW103" s="246"/>
      <c r="AX103" s="246"/>
      <c r="AY103" s="246"/>
      <c r="AZ103" s="248"/>
      <c r="BA103" s="477"/>
      <c r="BB103" s="562" t="str">
        <f t="shared" si="8"/>
        <v xml:space="preserve"> </v>
      </c>
      <c r="BC103" s="562" t="str">
        <f t="shared" si="9"/>
        <v xml:space="preserve"> </v>
      </c>
      <c r="BD103" s="562" t="str">
        <f t="shared" si="10"/>
        <v xml:space="preserve"> </v>
      </c>
      <c r="BE103" s="562" t="str">
        <f t="shared" si="11"/>
        <v xml:space="preserve"> </v>
      </c>
      <c r="BF103" s="81"/>
      <c r="BG103" s="313"/>
    </row>
    <row r="104" spans="1:59" s="87" customFormat="1" ht="12.75" x14ac:dyDescent="0.25">
      <c r="A104" s="365"/>
      <c r="B104" s="147">
        <f>Demography!B103</f>
        <v>0</v>
      </c>
      <c r="C104" s="147">
        <f>Demography!C103</f>
        <v>0</v>
      </c>
      <c r="D104" s="148">
        <f>Demography!D103</f>
        <v>0</v>
      </c>
      <c r="E104" s="148">
        <f>Demography!F103</f>
        <v>0</v>
      </c>
      <c r="F104" s="81"/>
      <c r="G104" s="238"/>
      <c r="H104" s="256"/>
      <c r="I104" s="257"/>
      <c r="J104" s="257"/>
      <c r="K104" s="256"/>
      <c r="L104" s="256"/>
      <c r="M104" s="257"/>
      <c r="N104" s="256"/>
      <c r="O104" s="240"/>
      <c r="P104" s="260"/>
      <c r="Q104" s="260"/>
      <c r="R104" s="260"/>
      <c r="S104" s="260"/>
      <c r="T104" s="260"/>
      <c r="U104" s="256"/>
      <c r="V104" s="238"/>
      <c r="W104" s="238"/>
      <c r="X104" s="81"/>
      <c r="Y104" s="256"/>
      <c r="Z104" s="150"/>
      <c r="AA104" s="81"/>
      <c r="AB104" s="240"/>
      <c r="AC104" s="240"/>
      <c r="AD104" s="256"/>
      <c r="AE104" s="240"/>
      <c r="AF104" s="256"/>
      <c r="AG104" s="256"/>
      <c r="AH104" s="256"/>
      <c r="AI104" s="245"/>
      <c r="AJ104" s="245"/>
      <c r="AK104" s="245"/>
      <c r="AL104" s="245"/>
      <c r="AM104" s="477"/>
      <c r="AN104" s="245"/>
      <c r="AO104" s="245"/>
      <c r="AP104" s="245"/>
      <c r="AQ104" s="245"/>
      <c r="AR104" s="245"/>
      <c r="AS104" s="245"/>
      <c r="AT104" s="245"/>
      <c r="AU104" s="245"/>
      <c r="AV104" s="245"/>
      <c r="AW104" s="245"/>
      <c r="AX104" s="245"/>
      <c r="AY104" s="245"/>
      <c r="AZ104" s="247"/>
      <c r="BA104" s="477"/>
      <c r="BB104" s="561" t="str">
        <f t="shared" si="8"/>
        <v xml:space="preserve"> </v>
      </c>
      <c r="BC104" s="561" t="str">
        <f t="shared" si="9"/>
        <v xml:space="preserve"> </v>
      </c>
      <c r="BD104" s="561" t="str">
        <f t="shared" si="10"/>
        <v xml:space="preserve"> </v>
      </c>
      <c r="BE104" s="561" t="str">
        <f t="shared" si="11"/>
        <v xml:space="preserve"> </v>
      </c>
      <c r="BF104" s="81"/>
      <c r="BG104" s="145"/>
    </row>
    <row r="105" spans="1:59" s="86" customFormat="1" ht="12.75" x14ac:dyDescent="0.25">
      <c r="A105" s="365"/>
      <c r="B105" s="361">
        <f>Demography!B104</f>
        <v>0</v>
      </c>
      <c r="C105" s="361">
        <f>Demography!C104</f>
        <v>0</v>
      </c>
      <c r="D105" s="362">
        <f>Demography!D104</f>
        <v>0</v>
      </c>
      <c r="E105" s="362">
        <f>Demography!F104</f>
        <v>0</v>
      </c>
      <c r="F105" s="81"/>
      <c r="G105" s="415"/>
      <c r="H105" s="241"/>
      <c r="I105" s="478"/>
      <c r="J105" s="478"/>
      <c r="K105" s="241"/>
      <c r="L105" s="241"/>
      <c r="M105" s="478"/>
      <c r="N105" s="241"/>
      <c r="O105" s="242"/>
      <c r="P105" s="262"/>
      <c r="Q105" s="262"/>
      <c r="R105" s="262"/>
      <c r="S105" s="262"/>
      <c r="T105" s="262"/>
      <c r="U105" s="241"/>
      <c r="V105" s="415"/>
      <c r="W105" s="415"/>
      <c r="X105" s="81"/>
      <c r="Y105" s="241"/>
      <c r="Z105" s="416"/>
      <c r="AA105" s="81"/>
      <c r="AB105" s="242"/>
      <c r="AC105" s="242"/>
      <c r="AD105" s="241"/>
      <c r="AE105" s="242"/>
      <c r="AF105" s="241"/>
      <c r="AG105" s="241"/>
      <c r="AH105" s="241"/>
      <c r="AI105" s="246"/>
      <c r="AJ105" s="246"/>
      <c r="AK105" s="246"/>
      <c r="AL105" s="246"/>
      <c r="AM105" s="477"/>
      <c r="AN105" s="246"/>
      <c r="AO105" s="246"/>
      <c r="AP105" s="246"/>
      <c r="AQ105" s="246"/>
      <c r="AR105" s="246"/>
      <c r="AS105" s="246"/>
      <c r="AT105" s="246"/>
      <c r="AU105" s="246"/>
      <c r="AV105" s="246"/>
      <c r="AW105" s="246"/>
      <c r="AX105" s="246"/>
      <c r="AY105" s="246"/>
      <c r="AZ105" s="248"/>
      <c r="BA105" s="477"/>
      <c r="BB105" s="562" t="str">
        <f t="shared" si="8"/>
        <v xml:space="preserve"> </v>
      </c>
      <c r="BC105" s="562" t="str">
        <f t="shared" si="9"/>
        <v xml:space="preserve"> </v>
      </c>
      <c r="BD105" s="562" t="str">
        <f t="shared" si="10"/>
        <v xml:space="preserve"> </v>
      </c>
      <c r="BE105" s="562" t="str">
        <f t="shared" si="11"/>
        <v xml:space="preserve"> </v>
      </c>
      <c r="BF105" s="81"/>
      <c r="BG105" s="313"/>
    </row>
    <row r="106" spans="1:59" s="87" customFormat="1" ht="12.75" x14ac:dyDescent="0.25">
      <c r="A106" s="365"/>
      <c r="B106" s="147">
        <f>Demography!B105</f>
        <v>0</v>
      </c>
      <c r="C106" s="147">
        <f>Demography!C105</f>
        <v>0</v>
      </c>
      <c r="D106" s="148">
        <f>Demography!D105</f>
        <v>0</v>
      </c>
      <c r="E106" s="148">
        <f>Demography!F105</f>
        <v>0</v>
      </c>
      <c r="F106" s="81"/>
      <c r="G106" s="238"/>
      <c r="H106" s="256"/>
      <c r="I106" s="257"/>
      <c r="J106" s="257"/>
      <c r="K106" s="256"/>
      <c r="L106" s="256"/>
      <c r="M106" s="257"/>
      <c r="N106" s="256"/>
      <c r="O106" s="240"/>
      <c r="P106" s="260"/>
      <c r="Q106" s="260"/>
      <c r="R106" s="260"/>
      <c r="S106" s="260"/>
      <c r="T106" s="260"/>
      <c r="U106" s="256"/>
      <c r="V106" s="238"/>
      <c r="W106" s="238"/>
      <c r="X106" s="81"/>
      <c r="Y106" s="256"/>
      <c r="Z106" s="150"/>
      <c r="AA106" s="81"/>
      <c r="AB106" s="240"/>
      <c r="AC106" s="240"/>
      <c r="AD106" s="256"/>
      <c r="AE106" s="240"/>
      <c r="AF106" s="256"/>
      <c r="AG106" s="256"/>
      <c r="AH106" s="256"/>
      <c r="AI106" s="245"/>
      <c r="AJ106" s="245"/>
      <c r="AK106" s="245"/>
      <c r="AL106" s="245"/>
      <c r="AM106" s="477"/>
      <c r="AN106" s="245"/>
      <c r="AO106" s="245"/>
      <c r="AP106" s="245"/>
      <c r="AQ106" s="245"/>
      <c r="AR106" s="245"/>
      <c r="AS106" s="245"/>
      <c r="AT106" s="245"/>
      <c r="AU106" s="245"/>
      <c r="AV106" s="245"/>
      <c r="AW106" s="245"/>
      <c r="AX106" s="245"/>
      <c r="AY106" s="245"/>
      <c r="AZ106" s="247"/>
      <c r="BA106" s="477"/>
      <c r="BB106" s="561" t="str">
        <f t="shared" si="8"/>
        <v xml:space="preserve"> </v>
      </c>
      <c r="BC106" s="561" t="str">
        <f t="shared" si="9"/>
        <v xml:space="preserve"> </v>
      </c>
      <c r="BD106" s="561" t="str">
        <f t="shared" si="10"/>
        <v xml:space="preserve"> </v>
      </c>
      <c r="BE106" s="561" t="str">
        <f t="shared" si="11"/>
        <v xml:space="preserve"> </v>
      </c>
      <c r="BF106" s="81"/>
      <c r="BG106" s="145"/>
    </row>
    <row r="107" spans="1:59" s="86" customFormat="1" ht="12.75" x14ac:dyDescent="0.25">
      <c r="A107" s="365"/>
      <c r="B107" s="361">
        <f>Demography!B106</f>
        <v>0</v>
      </c>
      <c r="C107" s="361">
        <f>Demography!C106</f>
        <v>0</v>
      </c>
      <c r="D107" s="362">
        <f>Demography!D106</f>
        <v>0</v>
      </c>
      <c r="E107" s="362">
        <f>Demography!F106</f>
        <v>0</v>
      </c>
      <c r="F107" s="81"/>
      <c r="G107" s="415"/>
      <c r="H107" s="241"/>
      <c r="I107" s="478"/>
      <c r="J107" s="478"/>
      <c r="K107" s="241"/>
      <c r="L107" s="241"/>
      <c r="M107" s="478"/>
      <c r="N107" s="241"/>
      <c r="O107" s="242"/>
      <c r="P107" s="262"/>
      <c r="Q107" s="262"/>
      <c r="R107" s="262"/>
      <c r="S107" s="262"/>
      <c r="T107" s="262"/>
      <c r="U107" s="241"/>
      <c r="V107" s="415"/>
      <c r="W107" s="415"/>
      <c r="X107" s="81"/>
      <c r="Y107" s="241"/>
      <c r="Z107" s="416"/>
      <c r="AA107" s="81"/>
      <c r="AB107" s="242"/>
      <c r="AC107" s="242"/>
      <c r="AD107" s="241"/>
      <c r="AE107" s="242"/>
      <c r="AF107" s="241"/>
      <c r="AG107" s="241"/>
      <c r="AH107" s="241"/>
      <c r="AI107" s="246"/>
      <c r="AJ107" s="246"/>
      <c r="AK107" s="246"/>
      <c r="AL107" s="246"/>
      <c r="AM107" s="477"/>
      <c r="AN107" s="246"/>
      <c r="AO107" s="246"/>
      <c r="AP107" s="246"/>
      <c r="AQ107" s="246"/>
      <c r="AR107" s="246"/>
      <c r="AS107" s="246"/>
      <c r="AT107" s="246"/>
      <c r="AU107" s="246"/>
      <c r="AV107" s="246"/>
      <c r="AW107" s="246"/>
      <c r="AX107" s="246"/>
      <c r="AY107" s="246"/>
      <c r="AZ107" s="248"/>
      <c r="BA107" s="477"/>
      <c r="BB107" s="562" t="str">
        <f t="shared" si="8"/>
        <v xml:space="preserve"> </v>
      </c>
      <c r="BC107" s="562" t="str">
        <f t="shared" si="9"/>
        <v xml:space="preserve"> </v>
      </c>
      <c r="BD107" s="562" t="str">
        <f t="shared" si="10"/>
        <v xml:space="preserve"> </v>
      </c>
      <c r="BE107" s="562" t="str">
        <f t="shared" si="11"/>
        <v xml:space="preserve"> </v>
      </c>
      <c r="BF107" s="81"/>
      <c r="BG107" s="313"/>
    </row>
    <row r="108" spans="1:59" s="87" customFormat="1" ht="12.75" x14ac:dyDescent="0.25">
      <c r="A108" s="365"/>
      <c r="B108" s="147">
        <f>Demography!B107</f>
        <v>0</v>
      </c>
      <c r="C108" s="147">
        <f>Demography!C107</f>
        <v>0</v>
      </c>
      <c r="D108" s="148">
        <f>Demography!D107</f>
        <v>0</v>
      </c>
      <c r="E108" s="148">
        <f>Demography!F107</f>
        <v>0</v>
      </c>
      <c r="F108" s="81"/>
      <c r="G108" s="238"/>
      <c r="H108" s="256"/>
      <c r="I108" s="257"/>
      <c r="J108" s="257"/>
      <c r="K108" s="256"/>
      <c r="L108" s="256"/>
      <c r="M108" s="257"/>
      <c r="N108" s="256"/>
      <c r="O108" s="240"/>
      <c r="P108" s="260"/>
      <c r="Q108" s="260"/>
      <c r="R108" s="260"/>
      <c r="S108" s="260"/>
      <c r="T108" s="260"/>
      <c r="U108" s="256"/>
      <c r="V108" s="238"/>
      <c r="W108" s="238"/>
      <c r="X108" s="81"/>
      <c r="Y108" s="256"/>
      <c r="Z108" s="150"/>
      <c r="AA108" s="81"/>
      <c r="AB108" s="240"/>
      <c r="AC108" s="240"/>
      <c r="AD108" s="256"/>
      <c r="AE108" s="240"/>
      <c r="AF108" s="256"/>
      <c r="AG108" s="256"/>
      <c r="AH108" s="256"/>
      <c r="AI108" s="245"/>
      <c r="AJ108" s="245"/>
      <c r="AK108" s="245"/>
      <c r="AL108" s="245"/>
      <c r="AM108" s="477"/>
      <c r="AN108" s="245"/>
      <c r="AO108" s="245"/>
      <c r="AP108" s="245"/>
      <c r="AQ108" s="245"/>
      <c r="AR108" s="245"/>
      <c r="AS108" s="245"/>
      <c r="AT108" s="245"/>
      <c r="AU108" s="245"/>
      <c r="AV108" s="245"/>
      <c r="AW108" s="245"/>
      <c r="AX108" s="245"/>
      <c r="AY108" s="245"/>
      <c r="AZ108" s="247"/>
      <c r="BA108" s="477"/>
      <c r="BB108" s="561" t="str">
        <f t="shared" si="8"/>
        <v xml:space="preserve"> </v>
      </c>
      <c r="BC108" s="561" t="str">
        <f t="shared" si="9"/>
        <v xml:space="preserve"> </v>
      </c>
      <c r="BD108" s="561" t="str">
        <f t="shared" si="10"/>
        <v xml:space="preserve"> </v>
      </c>
      <c r="BE108" s="561" t="str">
        <f t="shared" si="11"/>
        <v xml:space="preserve"> </v>
      </c>
      <c r="BF108" s="81"/>
      <c r="BG108" s="145"/>
    </row>
    <row r="109" spans="1:59" s="86" customFormat="1" ht="12.75" x14ac:dyDescent="0.25">
      <c r="A109" s="365"/>
      <c r="B109" s="361">
        <f>Demography!B108</f>
        <v>0</v>
      </c>
      <c r="C109" s="361">
        <f>Demography!C108</f>
        <v>0</v>
      </c>
      <c r="D109" s="362">
        <f>Demography!D108</f>
        <v>0</v>
      </c>
      <c r="E109" s="362">
        <f>Demography!F108</f>
        <v>0</v>
      </c>
      <c r="F109" s="81"/>
      <c r="G109" s="415"/>
      <c r="H109" s="241"/>
      <c r="I109" s="478"/>
      <c r="J109" s="478"/>
      <c r="K109" s="241"/>
      <c r="L109" s="241"/>
      <c r="M109" s="478"/>
      <c r="N109" s="241"/>
      <c r="O109" s="242"/>
      <c r="P109" s="262"/>
      <c r="Q109" s="262"/>
      <c r="R109" s="262"/>
      <c r="S109" s="262"/>
      <c r="T109" s="262"/>
      <c r="U109" s="241"/>
      <c r="V109" s="415"/>
      <c r="W109" s="415"/>
      <c r="X109" s="81"/>
      <c r="Y109" s="241"/>
      <c r="Z109" s="416"/>
      <c r="AA109" s="81"/>
      <c r="AB109" s="242"/>
      <c r="AC109" s="242"/>
      <c r="AD109" s="241"/>
      <c r="AE109" s="242"/>
      <c r="AF109" s="241"/>
      <c r="AG109" s="241"/>
      <c r="AH109" s="241"/>
      <c r="AI109" s="246"/>
      <c r="AJ109" s="246"/>
      <c r="AK109" s="246"/>
      <c r="AL109" s="246"/>
      <c r="AM109" s="477"/>
      <c r="AN109" s="246"/>
      <c r="AO109" s="246"/>
      <c r="AP109" s="246"/>
      <c r="AQ109" s="246"/>
      <c r="AR109" s="246"/>
      <c r="AS109" s="246"/>
      <c r="AT109" s="246"/>
      <c r="AU109" s="246"/>
      <c r="AV109" s="246"/>
      <c r="AW109" s="246"/>
      <c r="AX109" s="246"/>
      <c r="AY109" s="246"/>
      <c r="AZ109" s="248"/>
      <c r="BA109" s="477"/>
      <c r="BB109" s="562" t="str">
        <f t="shared" si="8"/>
        <v xml:space="preserve"> </v>
      </c>
      <c r="BC109" s="562" t="str">
        <f t="shared" si="9"/>
        <v xml:space="preserve"> </v>
      </c>
      <c r="BD109" s="562" t="str">
        <f t="shared" si="10"/>
        <v xml:space="preserve"> </v>
      </c>
      <c r="BE109" s="562" t="str">
        <f t="shared" si="11"/>
        <v xml:space="preserve"> </v>
      </c>
      <c r="BF109" s="81"/>
      <c r="BG109" s="313"/>
    </row>
    <row r="110" spans="1:59" s="87" customFormat="1" ht="12.75" x14ac:dyDescent="0.25">
      <c r="A110" s="365"/>
      <c r="B110" s="147">
        <f>Demography!B109</f>
        <v>0</v>
      </c>
      <c r="C110" s="147">
        <f>Demography!C109</f>
        <v>0</v>
      </c>
      <c r="D110" s="148">
        <f>Demography!D109</f>
        <v>0</v>
      </c>
      <c r="E110" s="148">
        <f>Demography!F109</f>
        <v>0</v>
      </c>
      <c r="F110" s="81"/>
      <c r="G110" s="238"/>
      <c r="H110" s="256"/>
      <c r="I110" s="257"/>
      <c r="J110" s="257"/>
      <c r="K110" s="256"/>
      <c r="L110" s="256"/>
      <c r="M110" s="257"/>
      <c r="N110" s="256"/>
      <c r="O110" s="240"/>
      <c r="P110" s="260"/>
      <c r="Q110" s="260"/>
      <c r="R110" s="260"/>
      <c r="S110" s="260"/>
      <c r="T110" s="260"/>
      <c r="U110" s="256"/>
      <c r="V110" s="238"/>
      <c r="W110" s="238"/>
      <c r="X110" s="81"/>
      <c r="Y110" s="256"/>
      <c r="Z110" s="150"/>
      <c r="AA110" s="81"/>
      <c r="AB110" s="240"/>
      <c r="AC110" s="240"/>
      <c r="AD110" s="256"/>
      <c r="AE110" s="240"/>
      <c r="AF110" s="256"/>
      <c r="AG110" s="256"/>
      <c r="AH110" s="256"/>
      <c r="AI110" s="245"/>
      <c r="AJ110" s="245"/>
      <c r="AK110" s="245"/>
      <c r="AL110" s="245"/>
      <c r="AM110" s="477"/>
      <c r="AN110" s="245"/>
      <c r="AO110" s="245"/>
      <c r="AP110" s="245"/>
      <c r="AQ110" s="245"/>
      <c r="AR110" s="245"/>
      <c r="AS110" s="245"/>
      <c r="AT110" s="245"/>
      <c r="AU110" s="245"/>
      <c r="AV110" s="245"/>
      <c r="AW110" s="245"/>
      <c r="AX110" s="245"/>
      <c r="AY110" s="245"/>
      <c r="AZ110" s="247"/>
      <c r="BA110" s="477"/>
      <c r="BB110" s="561" t="str">
        <f t="shared" si="8"/>
        <v xml:space="preserve"> </v>
      </c>
      <c r="BC110" s="561" t="str">
        <f t="shared" si="9"/>
        <v xml:space="preserve"> </v>
      </c>
      <c r="BD110" s="561" t="str">
        <f t="shared" si="10"/>
        <v xml:space="preserve"> </v>
      </c>
      <c r="BE110" s="561" t="str">
        <f t="shared" si="11"/>
        <v xml:space="preserve"> </v>
      </c>
      <c r="BF110" s="81"/>
      <c r="BG110" s="145"/>
    </row>
    <row r="111" spans="1:59" s="86" customFormat="1" ht="12.75" x14ac:dyDescent="0.25">
      <c r="A111" s="365"/>
      <c r="B111" s="361">
        <f>Demography!B110</f>
        <v>0</v>
      </c>
      <c r="C111" s="361">
        <f>Demography!C110</f>
        <v>0</v>
      </c>
      <c r="D111" s="362">
        <f>Demography!D110</f>
        <v>0</v>
      </c>
      <c r="E111" s="362">
        <f>Demography!F110</f>
        <v>0</v>
      </c>
      <c r="F111" s="81"/>
      <c r="G111" s="415"/>
      <c r="H111" s="241"/>
      <c r="I111" s="478"/>
      <c r="J111" s="478"/>
      <c r="K111" s="241"/>
      <c r="L111" s="241"/>
      <c r="M111" s="478"/>
      <c r="N111" s="241"/>
      <c r="O111" s="242"/>
      <c r="P111" s="262"/>
      <c r="Q111" s="262"/>
      <c r="R111" s="262"/>
      <c r="S111" s="262"/>
      <c r="T111" s="262"/>
      <c r="U111" s="241"/>
      <c r="V111" s="415"/>
      <c r="W111" s="415"/>
      <c r="X111" s="81"/>
      <c r="Y111" s="241"/>
      <c r="Z111" s="416"/>
      <c r="AA111" s="81"/>
      <c r="AB111" s="242"/>
      <c r="AC111" s="242"/>
      <c r="AD111" s="241"/>
      <c r="AE111" s="242"/>
      <c r="AF111" s="241"/>
      <c r="AG111" s="241"/>
      <c r="AH111" s="241"/>
      <c r="AI111" s="246"/>
      <c r="AJ111" s="246"/>
      <c r="AK111" s="246"/>
      <c r="AL111" s="246"/>
      <c r="AM111" s="477"/>
      <c r="AN111" s="246"/>
      <c r="AO111" s="246"/>
      <c r="AP111" s="246"/>
      <c r="AQ111" s="246"/>
      <c r="AR111" s="246"/>
      <c r="AS111" s="246"/>
      <c r="AT111" s="246"/>
      <c r="AU111" s="246"/>
      <c r="AV111" s="246"/>
      <c r="AW111" s="246"/>
      <c r="AX111" s="246"/>
      <c r="AY111" s="246"/>
      <c r="AZ111" s="248"/>
      <c r="BA111" s="477"/>
      <c r="BB111" s="562" t="str">
        <f t="shared" si="8"/>
        <v xml:space="preserve"> </v>
      </c>
      <c r="BC111" s="562" t="str">
        <f t="shared" si="9"/>
        <v xml:space="preserve"> </v>
      </c>
      <c r="BD111" s="562" t="str">
        <f t="shared" si="10"/>
        <v xml:space="preserve"> </v>
      </c>
      <c r="BE111" s="562" t="str">
        <f t="shared" si="11"/>
        <v xml:space="preserve"> </v>
      </c>
      <c r="BF111" s="81"/>
      <c r="BG111" s="313"/>
    </row>
    <row r="112" spans="1:59" s="87" customFormat="1" ht="12.75" x14ac:dyDescent="0.25">
      <c r="A112" s="365"/>
      <c r="B112" s="147">
        <f>Demography!B111</f>
        <v>0</v>
      </c>
      <c r="C112" s="147">
        <f>Demography!C111</f>
        <v>0</v>
      </c>
      <c r="D112" s="148">
        <f>Demography!D111</f>
        <v>0</v>
      </c>
      <c r="E112" s="148">
        <f>Demography!F111</f>
        <v>0</v>
      </c>
      <c r="F112" s="81"/>
      <c r="G112" s="238"/>
      <c r="H112" s="256"/>
      <c r="I112" s="257"/>
      <c r="J112" s="257"/>
      <c r="K112" s="256"/>
      <c r="L112" s="256"/>
      <c r="M112" s="257"/>
      <c r="N112" s="256"/>
      <c r="O112" s="240"/>
      <c r="P112" s="260"/>
      <c r="Q112" s="260"/>
      <c r="R112" s="260"/>
      <c r="S112" s="260"/>
      <c r="T112" s="260"/>
      <c r="U112" s="256"/>
      <c r="V112" s="238"/>
      <c r="W112" s="238"/>
      <c r="X112" s="81"/>
      <c r="Y112" s="256"/>
      <c r="Z112" s="150"/>
      <c r="AA112" s="81"/>
      <c r="AB112" s="240"/>
      <c r="AC112" s="240"/>
      <c r="AD112" s="256"/>
      <c r="AE112" s="240"/>
      <c r="AF112" s="256"/>
      <c r="AG112" s="256"/>
      <c r="AH112" s="256"/>
      <c r="AI112" s="245"/>
      <c r="AJ112" s="245"/>
      <c r="AK112" s="245"/>
      <c r="AL112" s="245"/>
      <c r="AM112" s="477"/>
      <c r="AN112" s="245"/>
      <c r="AO112" s="245"/>
      <c r="AP112" s="245"/>
      <c r="AQ112" s="245"/>
      <c r="AR112" s="245"/>
      <c r="AS112" s="245"/>
      <c r="AT112" s="245"/>
      <c r="AU112" s="245"/>
      <c r="AV112" s="245"/>
      <c r="AW112" s="245"/>
      <c r="AX112" s="245"/>
      <c r="AY112" s="245"/>
      <c r="AZ112" s="247"/>
      <c r="BA112" s="477"/>
      <c r="BB112" s="561" t="str">
        <f t="shared" si="8"/>
        <v xml:space="preserve"> </v>
      </c>
      <c r="BC112" s="561" t="str">
        <f t="shared" si="9"/>
        <v xml:space="preserve"> </v>
      </c>
      <c r="BD112" s="561" t="str">
        <f t="shared" si="10"/>
        <v xml:space="preserve"> </v>
      </c>
      <c r="BE112" s="561" t="str">
        <f t="shared" si="11"/>
        <v xml:space="preserve"> </v>
      </c>
      <c r="BF112" s="81"/>
      <c r="BG112" s="145"/>
    </row>
    <row r="113" spans="1:59" s="86" customFormat="1" ht="12.75" x14ac:dyDescent="0.25">
      <c r="A113" s="365"/>
      <c r="B113" s="361">
        <f>Demography!B112</f>
        <v>0</v>
      </c>
      <c r="C113" s="361">
        <f>Demography!C112</f>
        <v>0</v>
      </c>
      <c r="D113" s="362">
        <f>Demography!D112</f>
        <v>0</v>
      </c>
      <c r="E113" s="362">
        <f>Demography!F112</f>
        <v>0</v>
      </c>
      <c r="F113" s="81"/>
      <c r="G113" s="415"/>
      <c r="H113" s="241"/>
      <c r="I113" s="478"/>
      <c r="J113" s="478"/>
      <c r="K113" s="241"/>
      <c r="L113" s="241"/>
      <c r="M113" s="478"/>
      <c r="N113" s="241"/>
      <c r="O113" s="242"/>
      <c r="P113" s="262"/>
      <c r="Q113" s="262"/>
      <c r="R113" s="262"/>
      <c r="S113" s="262"/>
      <c r="T113" s="262"/>
      <c r="U113" s="241"/>
      <c r="V113" s="415"/>
      <c r="W113" s="415"/>
      <c r="X113" s="81"/>
      <c r="Y113" s="241"/>
      <c r="Z113" s="416"/>
      <c r="AA113" s="81"/>
      <c r="AB113" s="242"/>
      <c r="AC113" s="242"/>
      <c r="AD113" s="241"/>
      <c r="AE113" s="242"/>
      <c r="AF113" s="241"/>
      <c r="AG113" s="241"/>
      <c r="AH113" s="241"/>
      <c r="AI113" s="246"/>
      <c r="AJ113" s="246"/>
      <c r="AK113" s="246"/>
      <c r="AL113" s="246"/>
      <c r="AM113" s="477"/>
      <c r="AN113" s="246"/>
      <c r="AO113" s="246"/>
      <c r="AP113" s="246"/>
      <c r="AQ113" s="246"/>
      <c r="AR113" s="246"/>
      <c r="AS113" s="246"/>
      <c r="AT113" s="246"/>
      <c r="AU113" s="246"/>
      <c r="AV113" s="246"/>
      <c r="AW113" s="246"/>
      <c r="AX113" s="246"/>
      <c r="AY113" s="246"/>
      <c r="AZ113" s="248"/>
      <c r="BA113" s="477"/>
      <c r="BB113" s="562" t="str">
        <f t="shared" si="8"/>
        <v xml:space="preserve"> </v>
      </c>
      <c r="BC113" s="562" t="str">
        <f t="shared" si="9"/>
        <v xml:space="preserve"> </v>
      </c>
      <c r="BD113" s="562" t="str">
        <f t="shared" si="10"/>
        <v xml:space="preserve"> </v>
      </c>
      <c r="BE113" s="562" t="str">
        <f t="shared" si="11"/>
        <v xml:space="preserve"> </v>
      </c>
      <c r="BF113" s="81"/>
      <c r="BG113" s="313"/>
    </row>
    <row r="114" spans="1:59" s="87" customFormat="1" ht="12.75" x14ac:dyDescent="0.25">
      <c r="A114" s="365"/>
      <c r="B114" s="147">
        <f>Demography!B113</f>
        <v>0</v>
      </c>
      <c r="C114" s="147">
        <f>Demography!C113</f>
        <v>0</v>
      </c>
      <c r="D114" s="148">
        <f>Demography!D113</f>
        <v>0</v>
      </c>
      <c r="E114" s="148">
        <f>Demography!F113</f>
        <v>0</v>
      </c>
      <c r="F114" s="81"/>
      <c r="G114" s="238"/>
      <c r="H114" s="256"/>
      <c r="I114" s="257"/>
      <c r="J114" s="257"/>
      <c r="K114" s="256"/>
      <c r="L114" s="256"/>
      <c r="M114" s="257"/>
      <c r="N114" s="256"/>
      <c r="O114" s="240"/>
      <c r="P114" s="260"/>
      <c r="Q114" s="260"/>
      <c r="R114" s="260"/>
      <c r="S114" s="260"/>
      <c r="T114" s="260"/>
      <c r="U114" s="256"/>
      <c r="V114" s="238"/>
      <c r="W114" s="238"/>
      <c r="X114" s="81"/>
      <c r="Y114" s="256"/>
      <c r="Z114" s="150"/>
      <c r="AA114" s="81"/>
      <c r="AB114" s="240"/>
      <c r="AC114" s="240"/>
      <c r="AD114" s="256"/>
      <c r="AE114" s="240"/>
      <c r="AF114" s="256"/>
      <c r="AG114" s="256"/>
      <c r="AH114" s="256"/>
      <c r="AI114" s="245"/>
      <c r="AJ114" s="245"/>
      <c r="AK114" s="245"/>
      <c r="AL114" s="245"/>
      <c r="AM114" s="477"/>
      <c r="AN114" s="245"/>
      <c r="AO114" s="245"/>
      <c r="AP114" s="245"/>
      <c r="AQ114" s="245"/>
      <c r="AR114" s="245"/>
      <c r="AS114" s="245"/>
      <c r="AT114" s="245"/>
      <c r="AU114" s="245"/>
      <c r="AV114" s="245"/>
      <c r="AW114" s="245"/>
      <c r="AX114" s="245"/>
      <c r="AY114" s="245"/>
      <c r="AZ114" s="247"/>
      <c r="BA114" s="477"/>
      <c r="BB114" s="561" t="str">
        <f t="shared" si="8"/>
        <v xml:space="preserve"> </v>
      </c>
      <c r="BC114" s="561" t="str">
        <f t="shared" si="9"/>
        <v xml:space="preserve"> </v>
      </c>
      <c r="BD114" s="561" t="str">
        <f t="shared" si="10"/>
        <v xml:space="preserve"> </v>
      </c>
      <c r="BE114" s="561" t="str">
        <f t="shared" si="11"/>
        <v xml:space="preserve"> </v>
      </c>
      <c r="BF114" s="81"/>
      <c r="BG114" s="145"/>
    </row>
    <row r="115" spans="1:59" s="86" customFormat="1" ht="12.75" x14ac:dyDescent="0.25">
      <c r="A115" s="365"/>
      <c r="B115" s="361">
        <f>Demography!B114</f>
        <v>0</v>
      </c>
      <c r="C115" s="361">
        <f>Demography!C114</f>
        <v>0</v>
      </c>
      <c r="D115" s="362">
        <f>Demography!D114</f>
        <v>0</v>
      </c>
      <c r="E115" s="362">
        <f>Demography!F114</f>
        <v>0</v>
      </c>
      <c r="F115" s="81"/>
      <c r="G115" s="415"/>
      <c r="H115" s="241"/>
      <c r="I115" s="478"/>
      <c r="J115" s="478"/>
      <c r="K115" s="241"/>
      <c r="L115" s="241"/>
      <c r="M115" s="478"/>
      <c r="N115" s="241"/>
      <c r="O115" s="242"/>
      <c r="P115" s="262"/>
      <c r="Q115" s="262"/>
      <c r="R115" s="262"/>
      <c r="S115" s="262"/>
      <c r="T115" s="262"/>
      <c r="U115" s="241"/>
      <c r="V115" s="415"/>
      <c r="W115" s="415"/>
      <c r="X115" s="81"/>
      <c r="Y115" s="241"/>
      <c r="Z115" s="416"/>
      <c r="AA115" s="81"/>
      <c r="AB115" s="242"/>
      <c r="AC115" s="242"/>
      <c r="AD115" s="241"/>
      <c r="AE115" s="242"/>
      <c r="AF115" s="241"/>
      <c r="AG115" s="241"/>
      <c r="AH115" s="241"/>
      <c r="AI115" s="246"/>
      <c r="AJ115" s="246"/>
      <c r="AK115" s="246"/>
      <c r="AL115" s="246"/>
      <c r="AM115" s="477"/>
      <c r="AN115" s="246"/>
      <c r="AO115" s="246"/>
      <c r="AP115" s="246"/>
      <c r="AQ115" s="246"/>
      <c r="AR115" s="246"/>
      <c r="AS115" s="246"/>
      <c r="AT115" s="246"/>
      <c r="AU115" s="246"/>
      <c r="AV115" s="246"/>
      <c r="AW115" s="246"/>
      <c r="AX115" s="246"/>
      <c r="AY115" s="246"/>
      <c r="AZ115" s="248"/>
      <c r="BA115" s="477"/>
      <c r="BB115" s="562" t="str">
        <f t="shared" si="8"/>
        <v xml:space="preserve"> </v>
      </c>
      <c r="BC115" s="562" t="str">
        <f t="shared" si="9"/>
        <v xml:space="preserve"> </v>
      </c>
      <c r="BD115" s="562" t="str">
        <f t="shared" si="10"/>
        <v xml:space="preserve"> </v>
      </c>
      <c r="BE115" s="562" t="str">
        <f t="shared" si="11"/>
        <v xml:space="preserve"> </v>
      </c>
      <c r="BF115" s="81"/>
      <c r="BG115" s="313"/>
    </row>
    <row r="116" spans="1:59" s="87" customFormat="1" ht="12.75" x14ac:dyDescent="0.25">
      <c r="A116" s="365"/>
      <c r="B116" s="147">
        <f>Demography!B115</f>
        <v>0</v>
      </c>
      <c r="C116" s="147">
        <f>Demography!C115</f>
        <v>0</v>
      </c>
      <c r="D116" s="148">
        <f>Demography!D115</f>
        <v>0</v>
      </c>
      <c r="E116" s="148">
        <f>Demography!F115</f>
        <v>0</v>
      </c>
      <c r="F116" s="81"/>
      <c r="G116" s="238"/>
      <c r="H116" s="256"/>
      <c r="I116" s="257"/>
      <c r="J116" s="257"/>
      <c r="K116" s="256"/>
      <c r="L116" s="256"/>
      <c r="M116" s="257"/>
      <c r="N116" s="256"/>
      <c r="O116" s="240"/>
      <c r="P116" s="260"/>
      <c r="Q116" s="260"/>
      <c r="R116" s="260"/>
      <c r="S116" s="260"/>
      <c r="T116" s="260"/>
      <c r="U116" s="256"/>
      <c r="V116" s="238"/>
      <c r="W116" s="238"/>
      <c r="X116" s="81"/>
      <c r="Y116" s="256"/>
      <c r="Z116" s="150"/>
      <c r="AA116" s="81"/>
      <c r="AB116" s="240"/>
      <c r="AC116" s="240"/>
      <c r="AD116" s="256"/>
      <c r="AE116" s="240"/>
      <c r="AF116" s="256"/>
      <c r="AG116" s="256"/>
      <c r="AH116" s="256"/>
      <c r="AI116" s="245"/>
      <c r="AJ116" s="245"/>
      <c r="AK116" s="245"/>
      <c r="AL116" s="245"/>
      <c r="AM116" s="477"/>
      <c r="AN116" s="245"/>
      <c r="AO116" s="245"/>
      <c r="AP116" s="245"/>
      <c r="AQ116" s="245"/>
      <c r="AR116" s="245"/>
      <c r="AS116" s="245"/>
      <c r="AT116" s="245"/>
      <c r="AU116" s="245"/>
      <c r="AV116" s="245"/>
      <c r="AW116" s="245"/>
      <c r="AX116" s="245"/>
      <c r="AY116" s="245"/>
      <c r="AZ116" s="247"/>
      <c r="BA116" s="477"/>
      <c r="BB116" s="561" t="str">
        <f t="shared" si="8"/>
        <v xml:space="preserve"> </v>
      </c>
      <c r="BC116" s="561" t="str">
        <f t="shared" si="9"/>
        <v xml:space="preserve"> </v>
      </c>
      <c r="BD116" s="561" t="str">
        <f t="shared" si="10"/>
        <v xml:space="preserve"> </v>
      </c>
      <c r="BE116" s="561" t="str">
        <f t="shared" si="11"/>
        <v xml:space="preserve"> </v>
      </c>
      <c r="BF116" s="81"/>
      <c r="BG116" s="145"/>
    </row>
    <row r="117" spans="1:59" s="86" customFormat="1" ht="12.75" x14ac:dyDescent="0.25">
      <c r="A117" s="365"/>
      <c r="B117" s="361">
        <f>Demography!B116</f>
        <v>0</v>
      </c>
      <c r="C117" s="361">
        <f>Demography!C116</f>
        <v>0</v>
      </c>
      <c r="D117" s="362">
        <f>Demography!D116</f>
        <v>0</v>
      </c>
      <c r="E117" s="362">
        <f>Demography!F116</f>
        <v>0</v>
      </c>
      <c r="F117" s="81"/>
      <c r="G117" s="415"/>
      <c r="H117" s="241"/>
      <c r="I117" s="478"/>
      <c r="J117" s="478"/>
      <c r="K117" s="241"/>
      <c r="L117" s="241"/>
      <c r="M117" s="478"/>
      <c r="N117" s="241"/>
      <c r="O117" s="242"/>
      <c r="P117" s="262"/>
      <c r="Q117" s="262"/>
      <c r="R117" s="262"/>
      <c r="S117" s="262"/>
      <c r="T117" s="262"/>
      <c r="U117" s="241"/>
      <c r="V117" s="415"/>
      <c r="W117" s="415"/>
      <c r="X117" s="81"/>
      <c r="Y117" s="241"/>
      <c r="Z117" s="416"/>
      <c r="AA117" s="81"/>
      <c r="AB117" s="242"/>
      <c r="AC117" s="242"/>
      <c r="AD117" s="241"/>
      <c r="AE117" s="242"/>
      <c r="AF117" s="241"/>
      <c r="AG117" s="241"/>
      <c r="AH117" s="241"/>
      <c r="AI117" s="246"/>
      <c r="AJ117" s="246"/>
      <c r="AK117" s="246"/>
      <c r="AL117" s="246"/>
      <c r="AM117" s="477"/>
      <c r="AN117" s="246"/>
      <c r="AO117" s="246"/>
      <c r="AP117" s="246"/>
      <c r="AQ117" s="246"/>
      <c r="AR117" s="246"/>
      <c r="AS117" s="246"/>
      <c r="AT117" s="246"/>
      <c r="AU117" s="246"/>
      <c r="AV117" s="246"/>
      <c r="AW117" s="246"/>
      <c r="AX117" s="246"/>
      <c r="AY117" s="246"/>
      <c r="AZ117" s="248"/>
      <c r="BA117" s="477"/>
      <c r="BB117" s="562" t="str">
        <f t="shared" si="8"/>
        <v xml:space="preserve"> </v>
      </c>
      <c r="BC117" s="562" t="str">
        <f t="shared" si="9"/>
        <v xml:space="preserve"> </v>
      </c>
      <c r="BD117" s="562" t="str">
        <f t="shared" si="10"/>
        <v xml:space="preserve"> </v>
      </c>
      <c r="BE117" s="562" t="str">
        <f t="shared" si="11"/>
        <v xml:space="preserve"> </v>
      </c>
      <c r="BF117" s="81"/>
      <c r="BG117" s="313"/>
    </row>
    <row r="118" spans="1:59" s="87" customFormat="1" ht="12.75" x14ac:dyDescent="0.25">
      <c r="A118" s="365"/>
      <c r="B118" s="147">
        <f>Demography!B117</f>
        <v>0</v>
      </c>
      <c r="C118" s="147">
        <f>Demography!C117</f>
        <v>0</v>
      </c>
      <c r="D118" s="148">
        <f>Demography!D117</f>
        <v>0</v>
      </c>
      <c r="E118" s="148">
        <f>Demography!F117</f>
        <v>0</v>
      </c>
      <c r="F118" s="81"/>
      <c r="G118" s="238"/>
      <c r="H118" s="256"/>
      <c r="I118" s="257"/>
      <c r="J118" s="257"/>
      <c r="K118" s="256"/>
      <c r="L118" s="256"/>
      <c r="M118" s="257"/>
      <c r="N118" s="256"/>
      <c r="O118" s="240"/>
      <c r="P118" s="260"/>
      <c r="Q118" s="260"/>
      <c r="R118" s="260"/>
      <c r="S118" s="260"/>
      <c r="T118" s="260"/>
      <c r="U118" s="256"/>
      <c r="V118" s="238"/>
      <c r="W118" s="238"/>
      <c r="X118" s="81"/>
      <c r="Y118" s="256"/>
      <c r="Z118" s="150"/>
      <c r="AA118" s="81"/>
      <c r="AB118" s="240"/>
      <c r="AC118" s="240"/>
      <c r="AD118" s="256"/>
      <c r="AE118" s="240"/>
      <c r="AF118" s="256"/>
      <c r="AG118" s="256"/>
      <c r="AH118" s="256"/>
      <c r="AI118" s="245"/>
      <c r="AJ118" s="245"/>
      <c r="AK118" s="245"/>
      <c r="AL118" s="245"/>
      <c r="AM118" s="477"/>
      <c r="AN118" s="245"/>
      <c r="AO118" s="245"/>
      <c r="AP118" s="245"/>
      <c r="AQ118" s="245"/>
      <c r="AR118" s="245"/>
      <c r="AS118" s="245"/>
      <c r="AT118" s="245"/>
      <c r="AU118" s="245"/>
      <c r="AV118" s="245"/>
      <c r="AW118" s="245"/>
      <c r="AX118" s="245"/>
      <c r="AY118" s="245"/>
      <c r="AZ118" s="247"/>
      <c r="BA118" s="477"/>
      <c r="BB118" s="561" t="str">
        <f t="shared" si="8"/>
        <v xml:space="preserve"> </v>
      </c>
      <c r="BC118" s="561" t="str">
        <f t="shared" si="9"/>
        <v xml:space="preserve"> </v>
      </c>
      <c r="BD118" s="561" t="str">
        <f t="shared" si="10"/>
        <v xml:space="preserve"> </v>
      </c>
      <c r="BE118" s="561" t="str">
        <f t="shared" si="11"/>
        <v xml:space="preserve"> </v>
      </c>
      <c r="BF118" s="81"/>
      <c r="BG118" s="145"/>
    </row>
    <row r="119" spans="1:59" s="86" customFormat="1" ht="12.75" x14ac:dyDescent="0.25">
      <c r="A119" s="365"/>
      <c r="B119" s="361">
        <f>Demography!B118</f>
        <v>0</v>
      </c>
      <c r="C119" s="361">
        <f>Demography!C118</f>
        <v>0</v>
      </c>
      <c r="D119" s="362">
        <f>Demography!D118</f>
        <v>0</v>
      </c>
      <c r="E119" s="362">
        <f>Demography!F118</f>
        <v>0</v>
      </c>
      <c r="F119" s="81"/>
      <c r="G119" s="415"/>
      <c r="H119" s="241"/>
      <c r="I119" s="478"/>
      <c r="J119" s="478"/>
      <c r="K119" s="241"/>
      <c r="L119" s="241"/>
      <c r="M119" s="478"/>
      <c r="N119" s="241"/>
      <c r="O119" s="242"/>
      <c r="P119" s="262"/>
      <c r="Q119" s="262"/>
      <c r="R119" s="262"/>
      <c r="S119" s="262"/>
      <c r="T119" s="262"/>
      <c r="U119" s="241"/>
      <c r="V119" s="415"/>
      <c r="W119" s="415"/>
      <c r="X119" s="81"/>
      <c r="Y119" s="241"/>
      <c r="Z119" s="416"/>
      <c r="AA119" s="81"/>
      <c r="AB119" s="242"/>
      <c r="AC119" s="242"/>
      <c r="AD119" s="241"/>
      <c r="AE119" s="242"/>
      <c r="AF119" s="241"/>
      <c r="AG119" s="241"/>
      <c r="AH119" s="241"/>
      <c r="AI119" s="246"/>
      <c r="AJ119" s="246"/>
      <c r="AK119" s="246"/>
      <c r="AL119" s="246"/>
      <c r="AM119" s="477"/>
      <c r="AN119" s="246"/>
      <c r="AO119" s="246"/>
      <c r="AP119" s="246"/>
      <c r="AQ119" s="246"/>
      <c r="AR119" s="246"/>
      <c r="AS119" s="246"/>
      <c r="AT119" s="246"/>
      <c r="AU119" s="246"/>
      <c r="AV119" s="246"/>
      <c r="AW119" s="246"/>
      <c r="AX119" s="246"/>
      <c r="AY119" s="246"/>
      <c r="AZ119" s="248"/>
      <c r="BA119" s="477"/>
      <c r="BB119" s="562" t="str">
        <f t="shared" si="8"/>
        <v xml:space="preserve"> </v>
      </c>
      <c r="BC119" s="562" t="str">
        <f t="shared" si="9"/>
        <v xml:space="preserve"> </v>
      </c>
      <c r="BD119" s="562" t="str">
        <f t="shared" si="10"/>
        <v xml:space="preserve"> </v>
      </c>
      <c r="BE119" s="562" t="str">
        <f t="shared" si="11"/>
        <v xml:space="preserve"> </v>
      </c>
      <c r="BF119" s="81"/>
      <c r="BG119" s="313"/>
    </row>
    <row r="120" spans="1:59" s="87" customFormat="1" ht="12.75" x14ac:dyDescent="0.25">
      <c r="A120" s="365"/>
      <c r="B120" s="147">
        <f>Demography!B119</f>
        <v>0</v>
      </c>
      <c r="C120" s="147">
        <f>Demography!C119</f>
        <v>0</v>
      </c>
      <c r="D120" s="148">
        <f>Demography!D119</f>
        <v>0</v>
      </c>
      <c r="E120" s="148">
        <f>Demography!F119</f>
        <v>0</v>
      </c>
      <c r="F120" s="81"/>
      <c r="G120" s="238"/>
      <c r="H120" s="256"/>
      <c r="I120" s="257"/>
      <c r="J120" s="257"/>
      <c r="K120" s="256"/>
      <c r="L120" s="256"/>
      <c r="M120" s="257"/>
      <c r="N120" s="256"/>
      <c r="O120" s="240"/>
      <c r="P120" s="260"/>
      <c r="Q120" s="260"/>
      <c r="R120" s="260"/>
      <c r="S120" s="260"/>
      <c r="T120" s="260"/>
      <c r="U120" s="256"/>
      <c r="V120" s="238"/>
      <c r="W120" s="238"/>
      <c r="X120" s="81"/>
      <c r="Y120" s="256"/>
      <c r="Z120" s="150"/>
      <c r="AA120" s="81"/>
      <c r="AB120" s="240"/>
      <c r="AC120" s="240"/>
      <c r="AD120" s="256"/>
      <c r="AE120" s="240"/>
      <c r="AF120" s="256"/>
      <c r="AG120" s="256"/>
      <c r="AH120" s="256"/>
      <c r="AI120" s="245"/>
      <c r="AJ120" s="245"/>
      <c r="AK120" s="245"/>
      <c r="AL120" s="245"/>
      <c r="AM120" s="477"/>
      <c r="AN120" s="245"/>
      <c r="AO120" s="245"/>
      <c r="AP120" s="245"/>
      <c r="AQ120" s="245"/>
      <c r="AR120" s="245"/>
      <c r="AS120" s="245"/>
      <c r="AT120" s="245"/>
      <c r="AU120" s="245"/>
      <c r="AV120" s="245"/>
      <c r="AW120" s="245"/>
      <c r="AX120" s="245"/>
      <c r="AY120" s="245"/>
      <c r="AZ120" s="247"/>
      <c r="BA120" s="477"/>
      <c r="BB120" s="561" t="str">
        <f t="shared" si="8"/>
        <v xml:space="preserve"> </v>
      </c>
      <c r="BC120" s="561" t="str">
        <f t="shared" si="9"/>
        <v xml:space="preserve"> </v>
      </c>
      <c r="BD120" s="561" t="str">
        <f t="shared" si="10"/>
        <v xml:space="preserve"> </v>
      </c>
      <c r="BE120" s="561" t="str">
        <f t="shared" si="11"/>
        <v xml:space="preserve"> </v>
      </c>
      <c r="BF120" s="81"/>
      <c r="BG120" s="145"/>
    </row>
    <row r="121" spans="1:59" s="86" customFormat="1" ht="12.75" x14ac:dyDescent="0.25">
      <c r="A121" s="365"/>
      <c r="B121" s="361">
        <f>Demography!B120</f>
        <v>0</v>
      </c>
      <c r="C121" s="361">
        <f>Demography!C120</f>
        <v>0</v>
      </c>
      <c r="D121" s="362">
        <f>Demography!D120</f>
        <v>0</v>
      </c>
      <c r="E121" s="362">
        <f>Demography!F120</f>
        <v>0</v>
      </c>
      <c r="F121" s="81"/>
      <c r="G121" s="415"/>
      <c r="H121" s="241"/>
      <c r="I121" s="478"/>
      <c r="J121" s="478"/>
      <c r="K121" s="241"/>
      <c r="L121" s="241"/>
      <c r="M121" s="478"/>
      <c r="N121" s="241"/>
      <c r="O121" s="242"/>
      <c r="P121" s="262"/>
      <c r="Q121" s="262"/>
      <c r="R121" s="262"/>
      <c r="S121" s="262"/>
      <c r="T121" s="262"/>
      <c r="U121" s="241"/>
      <c r="V121" s="415"/>
      <c r="W121" s="415"/>
      <c r="X121" s="81"/>
      <c r="Y121" s="241"/>
      <c r="Z121" s="416"/>
      <c r="AA121" s="81"/>
      <c r="AB121" s="242"/>
      <c r="AC121" s="242"/>
      <c r="AD121" s="241"/>
      <c r="AE121" s="242"/>
      <c r="AF121" s="241"/>
      <c r="AG121" s="241"/>
      <c r="AH121" s="241"/>
      <c r="AI121" s="246"/>
      <c r="AJ121" s="246"/>
      <c r="AK121" s="246"/>
      <c r="AL121" s="246"/>
      <c r="AM121" s="477"/>
      <c r="AN121" s="246"/>
      <c r="AO121" s="246"/>
      <c r="AP121" s="246"/>
      <c r="AQ121" s="246"/>
      <c r="AR121" s="246"/>
      <c r="AS121" s="246"/>
      <c r="AT121" s="246"/>
      <c r="AU121" s="246"/>
      <c r="AV121" s="246"/>
      <c r="AW121" s="246"/>
      <c r="AX121" s="246"/>
      <c r="AY121" s="246"/>
      <c r="AZ121" s="248"/>
      <c r="BA121" s="477"/>
      <c r="BB121" s="562" t="str">
        <f t="shared" si="8"/>
        <v xml:space="preserve"> </v>
      </c>
      <c r="BC121" s="562" t="str">
        <f t="shared" si="9"/>
        <v xml:space="preserve"> </v>
      </c>
      <c r="BD121" s="562" t="str">
        <f t="shared" si="10"/>
        <v xml:space="preserve"> </v>
      </c>
      <c r="BE121" s="562" t="str">
        <f t="shared" si="11"/>
        <v xml:space="preserve"> </v>
      </c>
      <c r="BF121" s="81"/>
      <c r="BG121" s="313"/>
    </row>
    <row r="122" spans="1:59" s="87" customFormat="1" ht="12.75" x14ac:dyDescent="0.25">
      <c r="A122" s="365"/>
      <c r="B122" s="147">
        <f>Demography!B121</f>
        <v>0</v>
      </c>
      <c r="C122" s="147">
        <f>Demography!C121</f>
        <v>0</v>
      </c>
      <c r="D122" s="148">
        <f>Demography!D121</f>
        <v>0</v>
      </c>
      <c r="E122" s="148">
        <f>Demography!F121</f>
        <v>0</v>
      </c>
      <c r="F122" s="81"/>
      <c r="G122" s="238"/>
      <c r="H122" s="256"/>
      <c r="I122" s="257"/>
      <c r="J122" s="257"/>
      <c r="K122" s="256"/>
      <c r="L122" s="256"/>
      <c r="M122" s="257"/>
      <c r="N122" s="256"/>
      <c r="O122" s="240"/>
      <c r="P122" s="260"/>
      <c r="Q122" s="260"/>
      <c r="R122" s="260"/>
      <c r="S122" s="260"/>
      <c r="T122" s="260"/>
      <c r="U122" s="256"/>
      <c r="V122" s="238"/>
      <c r="W122" s="238"/>
      <c r="X122" s="81"/>
      <c r="Y122" s="256"/>
      <c r="Z122" s="150"/>
      <c r="AA122" s="81"/>
      <c r="AB122" s="240"/>
      <c r="AC122" s="240"/>
      <c r="AD122" s="256"/>
      <c r="AE122" s="240"/>
      <c r="AF122" s="256"/>
      <c r="AG122" s="256"/>
      <c r="AH122" s="256"/>
      <c r="AI122" s="245"/>
      <c r="AJ122" s="245"/>
      <c r="AK122" s="245"/>
      <c r="AL122" s="245"/>
      <c r="AM122" s="477"/>
      <c r="AN122" s="245"/>
      <c r="AO122" s="245"/>
      <c r="AP122" s="245"/>
      <c r="AQ122" s="245"/>
      <c r="AR122" s="245"/>
      <c r="AS122" s="245"/>
      <c r="AT122" s="245"/>
      <c r="AU122" s="245"/>
      <c r="AV122" s="245"/>
      <c r="AW122" s="245"/>
      <c r="AX122" s="245"/>
      <c r="AY122" s="245"/>
      <c r="AZ122" s="247"/>
      <c r="BA122" s="477"/>
      <c r="BB122" s="561" t="str">
        <f t="shared" si="8"/>
        <v xml:space="preserve"> </v>
      </c>
      <c r="BC122" s="561" t="str">
        <f t="shared" si="9"/>
        <v xml:space="preserve"> </v>
      </c>
      <c r="BD122" s="561" t="str">
        <f t="shared" si="10"/>
        <v xml:space="preserve"> </v>
      </c>
      <c r="BE122" s="561" t="str">
        <f t="shared" si="11"/>
        <v xml:space="preserve"> </v>
      </c>
      <c r="BF122" s="81"/>
      <c r="BG122" s="145"/>
    </row>
    <row r="123" spans="1:59" s="86" customFormat="1" ht="12.75" x14ac:dyDescent="0.25">
      <c r="A123" s="365"/>
      <c r="B123" s="361">
        <f>Demography!B122</f>
        <v>0</v>
      </c>
      <c r="C123" s="361">
        <f>Demography!C122</f>
        <v>0</v>
      </c>
      <c r="D123" s="362">
        <f>Demography!D122</f>
        <v>0</v>
      </c>
      <c r="E123" s="362">
        <f>Demography!F122</f>
        <v>0</v>
      </c>
      <c r="F123" s="81"/>
      <c r="G123" s="415"/>
      <c r="H123" s="241"/>
      <c r="I123" s="478"/>
      <c r="J123" s="478"/>
      <c r="K123" s="241"/>
      <c r="L123" s="241"/>
      <c r="M123" s="478"/>
      <c r="N123" s="241"/>
      <c r="O123" s="242"/>
      <c r="P123" s="262"/>
      <c r="Q123" s="262"/>
      <c r="R123" s="262"/>
      <c r="S123" s="262"/>
      <c r="T123" s="262"/>
      <c r="U123" s="241"/>
      <c r="V123" s="415"/>
      <c r="W123" s="415"/>
      <c r="X123" s="81"/>
      <c r="Y123" s="241"/>
      <c r="Z123" s="416"/>
      <c r="AA123" s="81"/>
      <c r="AB123" s="242"/>
      <c r="AC123" s="242"/>
      <c r="AD123" s="241"/>
      <c r="AE123" s="242"/>
      <c r="AF123" s="241"/>
      <c r="AG123" s="241"/>
      <c r="AH123" s="241"/>
      <c r="AI123" s="246"/>
      <c r="AJ123" s="246"/>
      <c r="AK123" s="246"/>
      <c r="AL123" s="246"/>
      <c r="AM123" s="477"/>
      <c r="AN123" s="246"/>
      <c r="AO123" s="246"/>
      <c r="AP123" s="246"/>
      <c r="AQ123" s="246"/>
      <c r="AR123" s="246"/>
      <c r="AS123" s="246"/>
      <c r="AT123" s="246"/>
      <c r="AU123" s="246"/>
      <c r="AV123" s="246"/>
      <c r="AW123" s="246"/>
      <c r="AX123" s="246"/>
      <c r="AY123" s="246"/>
      <c r="AZ123" s="248"/>
      <c r="BA123" s="477"/>
      <c r="BB123" s="562" t="str">
        <f t="shared" si="8"/>
        <v xml:space="preserve"> </v>
      </c>
      <c r="BC123" s="562" t="str">
        <f t="shared" si="9"/>
        <v xml:space="preserve"> </v>
      </c>
      <c r="BD123" s="562" t="str">
        <f t="shared" si="10"/>
        <v xml:space="preserve"> </v>
      </c>
      <c r="BE123" s="562" t="str">
        <f t="shared" si="11"/>
        <v xml:space="preserve"> </v>
      </c>
      <c r="BF123" s="81"/>
      <c r="BG123" s="313"/>
    </row>
    <row r="124" spans="1:59" s="87" customFormat="1" ht="12.75" x14ac:dyDescent="0.25">
      <c r="A124" s="365"/>
      <c r="B124" s="147">
        <f>Demography!B123</f>
        <v>0</v>
      </c>
      <c r="C124" s="147">
        <f>Demography!C123</f>
        <v>0</v>
      </c>
      <c r="D124" s="148">
        <f>Demography!D123</f>
        <v>0</v>
      </c>
      <c r="E124" s="148">
        <f>Demography!F123</f>
        <v>0</v>
      </c>
      <c r="F124" s="81"/>
      <c r="G124" s="238"/>
      <c r="H124" s="256"/>
      <c r="I124" s="257"/>
      <c r="J124" s="257"/>
      <c r="K124" s="256"/>
      <c r="L124" s="256"/>
      <c r="M124" s="257"/>
      <c r="N124" s="256"/>
      <c r="O124" s="240"/>
      <c r="P124" s="260"/>
      <c r="Q124" s="260"/>
      <c r="R124" s="260"/>
      <c r="S124" s="260"/>
      <c r="T124" s="260"/>
      <c r="U124" s="256"/>
      <c r="V124" s="238"/>
      <c r="W124" s="238"/>
      <c r="X124" s="81"/>
      <c r="Y124" s="256"/>
      <c r="Z124" s="150"/>
      <c r="AA124" s="81"/>
      <c r="AB124" s="240"/>
      <c r="AC124" s="240"/>
      <c r="AD124" s="256"/>
      <c r="AE124" s="240"/>
      <c r="AF124" s="256"/>
      <c r="AG124" s="256"/>
      <c r="AH124" s="256"/>
      <c r="AI124" s="245"/>
      <c r="AJ124" s="245"/>
      <c r="AK124" s="245"/>
      <c r="AL124" s="245"/>
      <c r="AM124" s="477"/>
      <c r="AN124" s="245"/>
      <c r="AO124" s="245"/>
      <c r="AP124" s="245"/>
      <c r="AQ124" s="245"/>
      <c r="AR124" s="245"/>
      <c r="AS124" s="245"/>
      <c r="AT124" s="245"/>
      <c r="AU124" s="245"/>
      <c r="AV124" s="245"/>
      <c r="AW124" s="245"/>
      <c r="AX124" s="245"/>
      <c r="AY124" s="245"/>
      <c r="AZ124" s="247"/>
      <c r="BA124" s="477"/>
      <c r="BB124" s="561" t="str">
        <f t="shared" si="8"/>
        <v xml:space="preserve"> </v>
      </c>
      <c r="BC124" s="561" t="str">
        <f t="shared" si="9"/>
        <v xml:space="preserve"> </v>
      </c>
      <c r="BD124" s="561" t="str">
        <f t="shared" si="10"/>
        <v xml:space="preserve"> </v>
      </c>
      <c r="BE124" s="561" t="str">
        <f t="shared" si="11"/>
        <v xml:space="preserve"> </v>
      </c>
      <c r="BF124" s="81"/>
      <c r="BG124" s="145"/>
    </row>
    <row r="125" spans="1:59" s="86" customFormat="1" ht="12.75" x14ac:dyDescent="0.25">
      <c r="A125" s="365"/>
      <c r="B125" s="361">
        <f>Demography!B124</f>
        <v>0</v>
      </c>
      <c r="C125" s="361">
        <f>Demography!C124</f>
        <v>0</v>
      </c>
      <c r="D125" s="362">
        <f>Demography!D124</f>
        <v>0</v>
      </c>
      <c r="E125" s="362">
        <f>Demography!F124</f>
        <v>0</v>
      </c>
      <c r="F125" s="81"/>
      <c r="G125" s="415"/>
      <c r="H125" s="241"/>
      <c r="I125" s="478"/>
      <c r="J125" s="478"/>
      <c r="K125" s="241"/>
      <c r="L125" s="241"/>
      <c r="M125" s="478"/>
      <c r="N125" s="241"/>
      <c r="O125" s="242"/>
      <c r="P125" s="262"/>
      <c r="Q125" s="262"/>
      <c r="R125" s="262"/>
      <c r="S125" s="262"/>
      <c r="T125" s="262"/>
      <c r="U125" s="241"/>
      <c r="V125" s="415"/>
      <c r="W125" s="415"/>
      <c r="X125" s="81"/>
      <c r="Y125" s="241"/>
      <c r="Z125" s="416"/>
      <c r="AA125" s="81"/>
      <c r="AB125" s="242"/>
      <c r="AC125" s="242"/>
      <c r="AD125" s="241"/>
      <c r="AE125" s="242"/>
      <c r="AF125" s="241"/>
      <c r="AG125" s="241"/>
      <c r="AH125" s="241"/>
      <c r="AI125" s="246"/>
      <c r="AJ125" s="246"/>
      <c r="AK125" s="246"/>
      <c r="AL125" s="246"/>
      <c r="AM125" s="477"/>
      <c r="AN125" s="246"/>
      <c r="AO125" s="246"/>
      <c r="AP125" s="246"/>
      <c r="AQ125" s="246"/>
      <c r="AR125" s="246"/>
      <c r="AS125" s="246"/>
      <c r="AT125" s="246"/>
      <c r="AU125" s="246"/>
      <c r="AV125" s="246"/>
      <c r="AW125" s="246"/>
      <c r="AX125" s="246"/>
      <c r="AY125" s="246"/>
      <c r="AZ125" s="248"/>
      <c r="BA125" s="477"/>
      <c r="BB125" s="562" t="str">
        <f t="shared" si="8"/>
        <v xml:space="preserve"> </v>
      </c>
      <c r="BC125" s="562" t="str">
        <f t="shared" si="9"/>
        <v xml:space="preserve"> </v>
      </c>
      <c r="BD125" s="562" t="str">
        <f t="shared" si="10"/>
        <v xml:space="preserve"> </v>
      </c>
      <c r="BE125" s="562" t="str">
        <f t="shared" si="11"/>
        <v xml:space="preserve"> </v>
      </c>
      <c r="BF125" s="81"/>
      <c r="BG125" s="313"/>
    </row>
    <row r="126" spans="1:59" s="87" customFormat="1" ht="12.75" x14ac:dyDescent="0.25">
      <c r="A126" s="365"/>
      <c r="B126" s="147">
        <f>Demography!B125</f>
        <v>0</v>
      </c>
      <c r="C126" s="147">
        <f>Demography!C125</f>
        <v>0</v>
      </c>
      <c r="D126" s="148">
        <f>Demography!D125</f>
        <v>0</v>
      </c>
      <c r="E126" s="148">
        <f>Demography!F125</f>
        <v>0</v>
      </c>
      <c r="F126" s="81"/>
      <c r="G126" s="238"/>
      <c r="H126" s="256"/>
      <c r="I126" s="257"/>
      <c r="J126" s="257"/>
      <c r="K126" s="256"/>
      <c r="L126" s="256"/>
      <c r="M126" s="257"/>
      <c r="N126" s="256"/>
      <c r="O126" s="240"/>
      <c r="P126" s="260"/>
      <c r="Q126" s="260"/>
      <c r="R126" s="260"/>
      <c r="S126" s="260"/>
      <c r="T126" s="260"/>
      <c r="U126" s="256"/>
      <c r="V126" s="238"/>
      <c r="W126" s="238"/>
      <c r="X126" s="81"/>
      <c r="Y126" s="256"/>
      <c r="Z126" s="150"/>
      <c r="AA126" s="81"/>
      <c r="AB126" s="240"/>
      <c r="AC126" s="240"/>
      <c r="AD126" s="256"/>
      <c r="AE126" s="240"/>
      <c r="AF126" s="256"/>
      <c r="AG126" s="256"/>
      <c r="AH126" s="256"/>
      <c r="AI126" s="245"/>
      <c r="AJ126" s="245"/>
      <c r="AK126" s="245"/>
      <c r="AL126" s="245"/>
      <c r="AM126" s="477"/>
      <c r="AN126" s="245"/>
      <c r="AO126" s="245"/>
      <c r="AP126" s="245"/>
      <c r="AQ126" s="245"/>
      <c r="AR126" s="245"/>
      <c r="AS126" s="245"/>
      <c r="AT126" s="245"/>
      <c r="AU126" s="245"/>
      <c r="AV126" s="245"/>
      <c r="AW126" s="245"/>
      <c r="AX126" s="245"/>
      <c r="AY126" s="245"/>
      <c r="AZ126" s="247"/>
      <c r="BA126" s="477"/>
      <c r="BB126" s="561" t="str">
        <f t="shared" si="8"/>
        <v xml:space="preserve"> </v>
      </c>
      <c r="BC126" s="561" t="str">
        <f t="shared" si="9"/>
        <v xml:space="preserve"> </v>
      </c>
      <c r="BD126" s="561" t="str">
        <f t="shared" si="10"/>
        <v xml:space="preserve"> </v>
      </c>
      <c r="BE126" s="561" t="str">
        <f t="shared" si="11"/>
        <v xml:space="preserve"> </v>
      </c>
      <c r="BF126" s="81"/>
      <c r="BG126" s="145"/>
    </row>
    <row r="127" spans="1:59" s="86" customFormat="1" ht="12.75" x14ac:dyDescent="0.25">
      <c r="A127" s="365"/>
      <c r="B127" s="361">
        <f>Demography!B126</f>
        <v>0</v>
      </c>
      <c r="C127" s="361">
        <f>Demography!C126</f>
        <v>0</v>
      </c>
      <c r="D127" s="362">
        <f>Demography!D126</f>
        <v>0</v>
      </c>
      <c r="E127" s="362">
        <f>Demography!F126</f>
        <v>0</v>
      </c>
      <c r="F127" s="81"/>
      <c r="G127" s="415"/>
      <c r="H127" s="241"/>
      <c r="I127" s="478"/>
      <c r="J127" s="478"/>
      <c r="K127" s="241"/>
      <c r="L127" s="241"/>
      <c r="M127" s="478"/>
      <c r="N127" s="241"/>
      <c r="O127" s="242"/>
      <c r="P127" s="262"/>
      <c r="Q127" s="262"/>
      <c r="R127" s="262"/>
      <c r="S127" s="262"/>
      <c r="T127" s="262"/>
      <c r="U127" s="241"/>
      <c r="V127" s="415"/>
      <c r="W127" s="415"/>
      <c r="X127" s="81"/>
      <c r="Y127" s="241"/>
      <c r="Z127" s="416"/>
      <c r="AA127" s="81"/>
      <c r="AB127" s="242"/>
      <c r="AC127" s="242"/>
      <c r="AD127" s="241"/>
      <c r="AE127" s="242"/>
      <c r="AF127" s="241"/>
      <c r="AG127" s="241"/>
      <c r="AH127" s="241"/>
      <c r="AI127" s="246"/>
      <c r="AJ127" s="246"/>
      <c r="AK127" s="246"/>
      <c r="AL127" s="246"/>
      <c r="AM127" s="477"/>
      <c r="AN127" s="246"/>
      <c r="AO127" s="246"/>
      <c r="AP127" s="246"/>
      <c r="AQ127" s="246"/>
      <c r="AR127" s="246"/>
      <c r="AS127" s="246"/>
      <c r="AT127" s="246"/>
      <c r="AU127" s="246"/>
      <c r="AV127" s="246"/>
      <c r="AW127" s="246"/>
      <c r="AX127" s="246"/>
      <c r="AY127" s="246"/>
      <c r="AZ127" s="248"/>
      <c r="BA127" s="477"/>
      <c r="BB127" s="562" t="str">
        <f t="shared" si="8"/>
        <v xml:space="preserve"> </v>
      </c>
      <c r="BC127" s="562" t="str">
        <f t="shared" si="9"/>
        <v xml:space="preserve"> </v>
      </c>
      <c r="BD127" s="562" t="str">
        <f t="shared" si="10"/>
        <v xml:space="preserve"> </v>
      </c>
      <c r="BE127" s="562" t="str">
        <f t="shared" si="11"/>
        <v xml:space="preserve"> </v>
      </c>
      <c r="BF127" s="81"/>
      <c r="BG127" s="313"/>
    </row>
    <row r="128" spans="1:59" s="87" customFormat="1" ht="12.75" x14ac:dyDescent="0.25">
      <c r="A128" s="365"/>
      <c r="B128" s="147">
        <f>Demography!B127</f>
        <v>0</v>
      </c>
      <c r="C128" s="147">
        <f>Demography!C127</f>
        <v>0</v>
      </c>
      <c r="D128" s="148">
        <f>Demography!D127</f>
        <v>0</v>
      </c>
      <c r="E128" s="148">
        <f>Demography!F127</f>
        <v>0</v>
      </c>
      <c r="F128" s="81"/>
      <c r="G128" s="238"/>
      <c r="H128" s="256"/>
      <c r="I128" s="257"/>
      <c r="J128" s="257"/>
      <c r="K128" s="256"/>
      <c r="L128" s="256"/>
      <c r="M128" s="257"/>
      <c r="N128" s="256"/>
      <c r="O128" s="240"/>
      <c r="P128" s="260"/>
      <c r="Q128" s="260"/>
      <c r="R128" s="260"/>
      <c r="S128" s="260"/>
      <c r="T128" s="260"/>
      <c r="U128" s="256"/>
      <c r="V128" s="238"/>
      <c r="W128" s="238"/>
      <c r="X128" s="81"/>
      <c r="Y128" s="256"/>
      <c r="Z128" s="150"/>
      <c r="AA128" s="81"/>
      <c r="AB128" s="240"/>
      <c r="AC128" s="240"/>
      <c r="AD128" s="256"/>
      <c r="AE128" s="240"/>
      <c r="AF128" s="256"/>
      <c r="AG128" s="256"/>
      <c r="AH128" s="256"/>
      <c r="AI128" s="245"/>
      <c r="AJ128" s="245"/>
      <c r="AK128" s="245"/>
      <c r="AL128" s="245"/>
      <c r="AM128" s="477"/>
      <c r="AN128" s="245"/>
      <c r="AO128" s="245"/>
      <c r="AP128" s="245"/>
      <c r="AQ128" s="245"/>
      <c r="AR128" s="245"/>
      <c r="AS128" s="245"/>
      <c r="AT128" s="245"/>
      <c r="AU128" s="245"/>
      <c r="AV128" s="245"/>
      <c r="AW128" s="245"/>
      <c r="AX128" s="245"/>
      <c r="AY128" s="245"/>
      <c r="AZ128" s="247"/>
      <c r="BA128" s="477"/>
      <c r="BB128" s="561" t="str">
        <f t="shared" si="8"/>
        <v xml:space="preserve"> </v>
      </c>
      <c r="BC128" s="561" t="str">
        <f t="shared" si="9"/>
        <v xml:space="preserve"> </v>
      </c>
      <c r="BD128" s="561" t="str">
        <f t="shared" si="10"/>
        <v xml:space="preserve"> </v>
      </c>
      <c r="BE128" s="561" t="str">
        <f t="shared" si="11"/>
        <v xml:space="preserve"> </v>
      </c>
      <c r="BF128" s="81"/>
      <c r="BG128" s="145"/>
    </row>
    <row r="129" spans="1:59" s="86" customFormat="1" ht="12.75" x14ac:dyDescent="0.25">
      <c r="A129" s="365"/>
      <c r="B129" s="361">
        <f>Demography!B128</f>
        <v>0</v>
      </c>
      <c r="C129" s="361">
        <f>Demography!C128</f>
        <v>0</v>
      </c>
      <c r="D129" s="362">
        <f>Demography!D128</f>
        <v>0</v>
      </c>
      <c r="E129" s="362">
        <f>Demography!F128</f>
        <v>0</v>
      </c>
      <c r="F129" s="81"/>
      <c r="G129" s="415"/>
      <c r="H129" s="241"/>
      <c r="I129" s="478"/>
      <c r="J129" s="478"/>
      <c r="K129" s="241"/>
      <c r="L129" s="241"/>
      <c r="M129" s="478"/>
      <c r="N129" s="241"/>
      <c r="O129" s="242"/>
      <c r="P129" s="262"/>
      <c r="Q129" s="262"/>
      <c r="R129" s="262"/>
      <c r="S129" s="262"/>
      <c r="T129" s="262"/>
      <c r="U129" s="241"/>
      <c r="V129" s="415"/>
      <c r="W129" s="415"/>
      <c r="X129" s="81"/>
      <c r="Y129" s="241"/>
      <c r="Z129" s="416"/>
      <c r="AA129" s="81"/>
      <c r="AB129" s="242"/>
      <c r="AC129" s="242"/>
      <c r="AD129" s="241"/>
      <c r="AE129" s="242"/>
      <c r="AF129" s="241"/>
      <c r="AG129" s="241"/>
      <c r="AH129" s="241"/>
      <c r="AI129" s="246"/>
      <c r="AJ129" s="246"/>
      <c r="AK129" s="246"/>
      <c r="AL129" s="246"/>
      <c r="AM129" s="477"/>
      <c r="AN129" s="246"/>
      <c r="AO129" s="246"/>
      <c r="AP129" s="246"/>
      <c r="AQ129" s="246"/>
      <c r="AR129" s="246"/>
      <c r="AS129" s="246"/>
      <c r="AT129" s="246"/>
      <c r="AU129" s="246"/>
      <c r="AV129" s="246"/>
      <c r="AW129" s="246"/>
      <c r="AX129" s="246"/>
      <c r="AY129" s="246"/>
      <c r="AZ129" s="248"/>
      <c r="BA129" s="477"/>
      <c r="BB129" s="562" t="str">
        <f t="shared" si="8"/>
        <v xml:space="preserve"> </v>
      </c>
      <c r="BC129" s="562" t="str">
        <f t="shared" si="9"/>
        <v xml:space="preserve"> </v>
      </c>
      <c r="BD129" s="562" t="str">
        <f t="shared" si="10"/>
        <v xml:space="preserve"> </v>
      </c>
      <c r="BE129" s="562" t="str">
        <f t="shared" si="11"/>
        <v xml:space="preserve"> </v>
      </c>
      <c r="BF129" s="81"/>
      <c r="BG129" s="313"/>
    </row>
    <row r="130" spans="1:59" s="87" customFormat="1" ht="12.75" x14ac:dyDescent="0.25">
      <c r="A130" s="365"/>
      <c r="B130" s="147">
        <f>Demography!B129</f>
        <v>0</v>
      </c>
      <c r="C130" s="147">
        <f>Demography!C129</f>
        <v>0</v>
      </c>
      <c r="D130" s="148">
        <f>Demography!D129</f>
        <v>0</v>
      </c>
      <c r="E130" s="148">
        <f>Demography!F129</f>
        <v>0</v>
      </c>
      <c r="F130" s="81"/>
      <c r="G130" s="238"/>
      <c r="H130" s="256"/>
      <c r="I130" s="257"/>
      <c r="J130" s="257"/>
      <c r="K130" s="256"/>
      <c r="L130" s="256"/>
      <c r="M130" s="257"/>
      <c r="N130" s="256"/>
      <c r="O130" s="240"/>
      <c r="P130" s="260"/>
      <c r="Q130" s="260"/>
      <c r="R130" s="260"/>
      <c r="S130" s="260"/>
      <c r="T130" s="260"/>
      <c r="U130" s="256"/>
      <c r="V130" s="238"/>
      <c r="W130" s="238"/>
      <c r="X130" s="81"/>
      <c r="Y130" s="256"/>
      <c r="Z130" s="150"/>
      <c r="AA130" s="81"/>
      <c r="AB130" s="240"/>
      <c r="AC130" s="240"/>
      <c r="AD130" s="256"/>
      <c r="AE130" s="240"/>
      <c r="AF130" s="256"/>
      <c r="AG130" s="256"/>
      <c r="AH130" s="256"/>
      <c r="AI130" s="245"/>
      <c r="AJ130" s="245"/>
      <c r="AK130" s="245"/>
      <c r="AL130" s="245"/>
      <c r="AM130" s="477"/>
      <c r="AN130" s="245"/>
      <c r="AO130" s="245"/>
      <c r="AP130" s="245"/>
      <c r="AQ130" s="245"/>
      <c r="AR130" s="245"/>
      <c r="AS130" s="245"/>
      <c r="AT130" s="245"/>
      <c r="AU130" s="245"/>
      <c r="AV130" s="245"/>
      <c r="AW130" s="245"/>
      <c r="AX130" s="245"/>
      <c r="AY130" s="245"/>
      <c r="AZ130" s="247"/>
      <c r="BA130" s="477"/>
      <c r="BB130" s="561" t="str">
        <f t="shared" si="8"/>
        <v xml:space="preserve"> </v>
      </c>
      <c r="BC130" s="561" t="str">
        <f t="shared" si="9"/>
        <v xml:space="preserve"> </v>
      </c>
      <c r="BD130" s="561" t="str">
        <f t="shared" si="10"/>
        <v xml:space="preserve"> </v>
      </c>
      <c r="BE130" s="561" t="str">
        <f t="shared" si="11"/>
        <v xml:space="preserve"> </v>
      </c>
      <c r="BF130" s="81"/>
      <c r="BG130" s="145"/>
    </row>
    <row r="131" spans="1:59" s="86" customFormat="1" ht="12.75" x14ac:dyDescent="0.25">
      <c r="A131" s="365"/>
      <c r="B131" s="361">
        <f>Demography!B130</f>
        <v>0</v>
      </c>
      <c r="C131" s="361">
        <f>Demography!C130</f>
        <v>0</v>
      </c>
      <c r="D131" s="362">
        <f>Demography!D130</f>
        <v>0</v>
      </c>
      <c r="E131" s="362">
        <f>Demography!F130</f>
        <v>0</v>
      </c>
      <c r="F131" s="81"/>
      <c r="G131" s="415"/>
      <c r="H131" s="241"/>
      <c r="I131" s="478"/>
      <c r="J131" s="478"/>
      <c r="K131" s="241"/>
      <c r="L131" s="241"/>
      <c r="M131" s="478"/>
      <c r="N131" s="241"/>
      <c r="O131" s="242"/>
      <c r="P131" s="262"/>
      <c r="Q131" s="262"/>
      <c r="R131" s="262"/>
      <c r="S131" s="262"/>
      <c r="T131" s="262"/>
      <c r="U131" s="241"/>
      <c r="V131" s="415"/>
      <c r="W131" s="415"/>
      <c r="X131" s="81"/>
      <c r="Y131" s="241"/>
      <c r="Z131" s="416"/>
      <c r="AA131" s="81"/>
      <c r="AB131" s="242"/>
      <c r="AC131" s="242"/>
      <c r="AD131" s="241"/>
      <c r="AE131" s="242"/>
      <c r="AF131" s="241"/>
      <c r="AG131" s="241"/>
      <c r="AH131" s="241"/>
      <c r="AI131" s="246"/>
      <c r="AJ131" s="246"/>
      <c r="AK131" s="246"/>
      <c r="AL131" s="246"/>
      <c r="AM131" s="477"/>
      <c r="AN131" s="246"/>
      <c r="AO131" s="246"/>
      <c r="AP131" s="246"/>
      <c r="AQ131" s="246"/>
      <c r="AR131" s="246"/>
      <c r="AS131" s="246"/>
      <c r="AT131" s="246"/>
      <c r="AU131" s="246"/>
      <c r="AV131" s="246"/>
      <c r="AW131" s="246"/>
      <c r="AX131" s="246"/>
      <c r="AY131" s="246"/>
      <c r="AZ131" s="248"/>
      <c r="BA131" s="477"/>
      <c r="BB131" s="562" t="str">
        <f t="shared" si="8"/>
        <v xml:space="preserve"> </v>
      </c>
      <c r="BC131" s="562" t="str">
        <f t="shared" si="9"/>
        <v xml:space="preserve"> </v>
      </c>
      <c r="BD131" s="562" t="str">
        <f t="shared" si="10"/>
        <v xml:space="preserve"> </v>
      </c>
      <c r="BE131" s="562" t="str">
        <f t="shared" si="11"/>
        <v xml:space="preserve"> </v>
      </c>
      <c r="BF131" s="81"/>
      <c r="BG131" s="313"/>
    </row>
    <row r="132" spans="1:59" s="87" customFormat="1" ht="12.75" x14ac:dyDescent="0.25">
      <c r="A132" s="365"/>
      <c r="B132" s="147">
        <f>Demography!B131</f>
        <v>0</v>
      </c>
      <c r="C132" s="147">
        <f>Demography!C131</f>
        <v>0</v>
      </c>
      <c r="D132" s="148">
        <f>Demography!D131</f>
        <v>0</v>
      </c>
      <c r="E132" s="148">
        <f>Demography!F131</f>
        <v>0</v>
      </c>
      <c r="F132" s="81"/>
      <c r="G132" s="238"/>
      <c r="H132" s="256"/>
      <c r="I132" s="257"/>
      <c r="J132" s="257"/>
      <c r="K132" s="256"/>
      <c r="L132" s="256"/>
      <c r="M132" s="257"/>
      <c r="N132" s="256"/>
      <c r="O132" s="240"/>
      <c r="P132" s="260"/>
      <c r="Q132" s="260"/>
      <c r="R132" s="260"/>
      <c r="S132" s="260"/>
      <c r="T132" s="260"/>
      <c r="U132" s="256"/>
      <c r="V132" s="238"/>
      <c r="W132" s="238"/>
      <c r="X132" s="81"/>
      <c r="Y132" s="256"/>
      <c r="Z132" s="150"/>
      <c r="AA132" s="81"/>
      <c r="AB132" s="240"/>
      <c r="AC132" s="240"/>
      <c r="AD132" s="256"/>
      <c r="AE132" s="240"/>
      <c r="AF132" s="256"/>
      <c r="AG132" s="256"/>
      <c r="AH132" s="256"/>
      <c r="AI132" s="245"/>
      <c r="AJ132" s="245"/>
      <c r="AK132" s="245"/>
      <c r="AL132" s="245"/>
      <c r="AM132" s="477"/>
      <c r="AN132" s="245"/>
      <c r="AO132" s="245"/>
      <c r="AP132" s="245"/>
      <c r="AQ132" s="245"/>
      <c r="AR132" s="245"/>
      <c r="AS132" s="245"/>
      <c r="AT132" s="245"/>
      <c r="AU132" s="245"/>
      <c r="AV132" s="245"/>
      <c r="AW132" s="245"/>
      <c r="AX132" s="245"/>
      <c r="AY132" s="245"/>
      <c r="AZ132" s="247"/>
      <c r="BA132" s="477"/>
      <c r="BB132" s="561" t="str">
        <f t="shared" si="8"/>
        <v xml:space="preserve"> </v>
      </c>
      <c r="BC132" s="561" t="str">
        <f t="shared" si="9"/>
        <v xml:space="preserve"> </v>
      </c>
      <c r="BD132" s="561" t="str">
        <f t="shared" si="10"/>
        <v xml:space="preserve"> </v>
      </c>
      <c r="BE132" s="561" t="str">
        <f t="shared" si="11"/>
        <v xml:space="preserve"> </v>
      </c>
      <c r="BF132" s="81"/>
      <c r="BG132" s="145"/>
    </row>
    <row r="133" spans="1:59" s="86" customFormat="1" ht="12.75" x14ac:dyDescent="0.25">
      <c r="A133" s="365"/>
      <c r="B133" s="361">
        <f>Demography!B132</f>
        <v>0</v>
      </c>
      <c r="C133" s="361">
        <f>Demography!C132</f>
        <v>0</v>
      </c>
      <c r="D133" s="362">
        <f>Demography!D132</f>
        <v>0</v>
      </c>
      <c r="E133" s="362">
        <f>Demography!F132</f>
        <v>0</v>
      </c>
      <c r="F133" s="81"/>
      <c r="G133" s="415"/>
      <c r="H133" s="241"/>
      <c r="I133" s="478"/>
      <c r="J133" s="478"/>
      <c r="K133" s="241"/>
      <c r="L133" s="241"/>
      <c r="M133" s="478"/>
      <c r="N133" s="241"/>
      <c r="O133" s="242"/>
      <c r="P133" s="262"/>
      <c r="Q133" s="262"/>
      <c r="R133" s="262"/>
      <c r="S133" s="262"/>
      <c r="T133" s="262"/>
      <c r="U133" s="241"/>
      <c r="V133" s="415"/>
      <c r="W133" s="415"/>
      <c r="X133" s="81"/>
      <c r="Y133" s="241"/>
      <c r="Z133" s="416"/>
      <c r="AA133" s="81"/>
      <c r="AB133" s="242"/>
      <c r="AC133" s="242"/>
      <c r="AD133" s="241"/>
      <c r="AE133" s="242"/>
      <c r="AF133" s="241"/>
      <c r="AG133" s="241"/>
      <c r="AH133" s="241"/>
      <c r="AI133" s="246"/>
      <c r="AJ133" s="246"/>
      <c r="AK133" s="246"/>
      <c r="AL133" s="246"/>
      <c r="AM133" s="477"/>
      <c r="AN133" s="246"/>
      <c r="AO133" s="246"/>
      <c r="AP133" s="246"/>
      <c r="AQ133" s="246"/>
      <c r="AR133" s="246"/>
      <c r="AS133" s="246"/>
      <c r="AT133" s="246"/>
      <c r="AU133" s="246"/>
      <c r="AV133" s="246"/>
      <c r="AW133" s="246"/>
      <c r="AX133" s="246"/>
      <c r="AY133" s="246"/>
      <c r="AZ133" s="248"/>
      <c r="BA133" s="477"/>
      <c r="BB133" s="562" t="str">
        <f t="shared" si="8"/>
        <v xml:space="preserve"> </v>
      </c>
      <c r="BC133" s="562" t="str">
        <f t="shared" si="9"/>
        <v xml:space="preserve"> </v>
      </c>
      <c r="BD133" s="562" t="str">
        <f t="shared" si="10"/>
        <v xml:space="preserve"> </v>
      </c>
      <c r="BE133" s="562" t="str">
        <f t="shared" si="11"/>
        <v xml:space="preserve"> </v>
      </c>
      <c r="BF133" s="81"/>
      <c r="BG133" s="313"/>
    </row>
    <row r="134" spans="1:59" s="87" customFormat="1" ht="12.75" x14ac:dyDescent="0.25">
      <c r="A134" s="365"/>
      <c r="B134" s="147">
        <f>Demography!B133</f>
        <v>0</v>
      </c>
      <c r="C134" s="147">
        <f>Demography!C133</f>
        <v>0</v>
      </c>
      <c r="D134" s="148">
        <f>Demography!D133</f>
        <v>0</v>
      </c>
      <c r="E134" s="148">
        <f>Demography!F133</f>
        <v>0</v>
      </c>
      <c r="F134" s="81"/>
      <c r="G134" s="238"/>
      <c r="H134" s="256"/>
      <c r="I134" s="257"/>
      <c r="J134" s="257"/>
      <c r="K134" s="256"/>
      <c r="L134" s="256"/>
      <c r="M134" s="257"/>
      <c r="N134" s="256"/>
      <c r="O134" s="240"/>
      <c r="P134" s="260"/>
      <c r="Q134" s="260"/>
      <c r="R134" s="260"/>
      <c r="S134" s="260"/>
      <c r="T134" s="260"/>
      <c r="U134" s="256"/>
      <c r="V134" s="238"/>
      <c r="W134" s="238"/>
      <c r="X134" s="81"/>
      <c r="Y134" s="256"/>
      <c r="Z134" s="150"/>
      <c r="AA134" s="81"/>
      <c r="AB134" s="240"/>
      <c r="AC134" s="240"/>
      <c r="AD134" s="256"/>
      <c r="AE134" s="240"/>
      <c r="AF134" s="256"/>
      <c r="AG134" s="256"/>
      <c r="AH134" s="256"/>
      <c r="AI134" s="245"/>
      <c r="AJ134" s="245"/>
      <c r="AK134" s="245"/>
      <c r="AL134" s="245"/>
      <c r="AM134" s="477"/>
      <c r="AN134" s="245"/>
      <c r="AO134" s="245"/>
      <c r="AP134" s="245"/>
      <c r="AQ134" s="245"/>
      <c r="AR134" s="245"/>
      <c r="AS134" s="245"/>
      <c r="AT134" s="245"/>
      <c r="AU134" s="245"/>
      <c r="AV134" s="245"/>
      <c r="AW134" s="245"/>
      <c r="AX134" s="245"/>
      <c r="AY134" s="245"/>
      <c r="AZ134" s="247"/>
      <c r="BA134" s="477"/>
      <c r="BB134" s="561" t="str">
        <f t="shared" si="8"/>
        <v xml:space="preserve"> </v>
      </c>
      <c r="BC134" s="561" t="str">
        <f t="shared" si="9"/>
        <v xml:space="preserve"> </v>
      </c>
      <c r="BD134" s="561" t="str">
        <f t="shared" si="10"/>
        <v xml:space="preserve"> </v>
      </c>
      <c r="BE134" s="561" t="str">
        <f t="shared" si="11"/>
        <v xml:space="preserve"> </v>
      </c>
      <c r="BF134" s="81"/>
      <c r="BG134" s="145"/>
    </row>
    <row r="135" spans="1:59" s="86" customFormat="1" ht="12.75" x14ac:dyDescent="0.25">
      <c r="A135" s="365"/>
      <c r="B135" s="361">
        <f>Demography!B134</f>
        <v>0</v>
      </c>
      <c r="C135" s="361">
        <f>Demography!C134</f>
        <v>0</v>
      </c>
      <c r="D135" s="362">
        <f>Demography!D134</f>
        <v>0</v>
      </c>
      <c r="E135" s="362">
        <f>Demography!F134</f>
        <v>0</v>
      </c>
      <c r="F135" s="81"/>
      <c r="G135" s="415"/>
      <c r="H135" s="241"/>
      <c r="I135" s="478"/>
      <c r="J135" s="478"/>
      <c r="K135" s="241"/>
      <c r="L135" s="241"/>
      <c r="M135" s="478"/>
      <c r="N135" s="241"/>
      <c r="O135" s="242"/>
      <c r="P135" s="262"/>
      <c r="Q135" s="262"/>
      <c r="R135" s="262"/>
      <c r="S135" s="262"/>
      <c r="T135" s="262"/>
      <c r="U135" s="241"/>
      <c r="V135" s="415"/>
      <c r="W135" s="415"/>
      <c r="X135" s="81"/>
      <c r="Y135" s="241"/>
      <c r="Z135" s="416"/>
      <c r="AA135" s="81"/>
      <c r="AB135" s="242"/>
      <c r="AC135" s="242"/>
      <c r="AD135" s="241"/>
      <c r="AE135" s="242"/>
      <c r="AF135" s="241"/>
      <c r="AG135" s="241"/>
      <c r="AH135" s="241"/>
      <c r="AI135" s="246"/>
      <c r="AJ135" s="246"/>
      <c r="AK135" s="246"/>
      <c r="AL135" s="246"/>
      <c r="AM135" s="477"/>
      <c r="AN135" s="246"/>
      <c r="AO135" s="246"/>
      <c r="AP135" s="246"/>
      <c r="AQ135" s="246"/>
      <c r="AR135" s="246"/>
      <c r="AS135" s="246"/>
      <c r="AT135" s="246"/>
      <c r="AU135" s="246"/>
      <c r="AV135" s="246"/>
      <c r="AW135" s="246"/>
      <c r="AX135" s="246"/>
      <c r="AY135" s="246"/>
      <c r="AZ135" s="248"/>
      <c r="BA135" s="477"/>
      <c r="BB135" s="562" t="str">
        <f t="shared" si="8"/>
        <v xml:space="preserve"> </v>
      </c>
      <c r="BC135" s="562" t="str">
        <f t="shared" si="9"/>
        <v xml:space="preserve"> </v>
      </c>
      <c r="BD135" s="562" t="str">
        <f t="shared" si="10"/>
        <v xml:space="preserve"> </v>
      </c>
      <c r="BE135" s="562" t="str">
        <f t="shared" si="11"/>
        <v xml:space="preserve"> </v>
      </c>
      <c r="BF135" s="81"/>
      <c r="BG135" s="313"/>
    </row>
    <row r="136" spans="1:59" s="87" customFormat="1" ht="12.75" x14ac:dyDescent="0.25">
      <c r="A136" s="365"/>
      <c r="B136" s="147">
        <f>Demography!B135</f>
        <v>0</v>
      </c>
      <c r="C136" s="147">
        <f>Demography!C135</f>
        <v>0</v>
      </c>
      <c r="D136" s="148">
        <f>Demography!D135</f>
        <v>0</v>
      </c>
      <c r="E136" s="148">
        <f>Demography!F135</f>
        <v>0</v>
      </c>
      <c r="F136" s="81"/>
      <c r="G136" s="238"/>
      <c r="H136" s="256"/>
      <c r="I136" s="257"/>
      <c r="J136" s="257"/>
      <c r="K136" s="256"/>
      <c r="L136" s="256"/>
      <c r="M136" s="257"/>
      <c r="N136" s="256"/>
      <c r="O136" s="240"/>
      <c r="P136" s="260"/>
      <c r="Q136" s="260"/>
      <c r="R136" s="260"/>
      <c r="S136" s="260"/>
      <c r="T136" s="260"/>
      <c r="U136" s="256"/>
      <c r="V136" s="238"/>
      <c r="W136" s="238"/>
      <c r="X136" s="81"/>
      <c r="Y136" s="256"/>
      <c r="Z136" s="150"/>
      <c r="AA136" s="81"/>
      <c r="AB136" s="240"/>
      <c r="AC136" s="240"/>
      <c r="AD136" s="256"/>
      <c r="AE136" s="240"/>
      <c r="AF136" s="256"/>
      <c r="AG136" s="256"/>
      <c r="AH136" s="256"/>
      <c r="AI136" s="245"/>
      <c r="AJ136" s="245"/>
      <c r="AK136" s="245"/>
      <c r="AL136" s="245"/>
      <c r="AM136" s="477"/>
      <c r="AN136" s="245"/>
      <c r="AO136" s="245"/>
      <c r="AP136" s="245"/>
      <c r="AQ136" s="245"/>
      <c r="AR136" s="245"/>
      <c r="AS136" s="245"/>
      <c r="AT136" s="245"/>
      <c r="AU136" s="245"/>
      <c r="AV136" s="245"/>
      <c r="AW136" s="245"/>
      <c r="AX136" s="245"/>
      <c r="AY136" s="245"/>
      <c r="AZ136" s="247"/>
      <c r="BA136" s="477"/>
      <c r="BB136" s="561" t="str">
        <f t="shared" si="8"/>
        <v xml:space="preserve"> </v>
      </c>
      <c r="BC136" s="561" t="str">
        <f t="shared" si="9"/>
        <v xml:space="preserve"> </v>
      </c>
      <c r="BD136" s="561" t="str">
        <f t="shared" si="10"/>
        <v xml:space="preserve"> </v>
      </c>
      <c r="BE136" s="561" t="str">
        <f t="shared" si="11"/>
        <v xml:space="preserve"> </v>
      </c>
      <c r="BF136" s="81"/>
      <c r="BG136" s="145"/>
    </row>
    <row r="137" spans="1:59" s="86" customFormat="1" ht="12.75" x14ac:dyDescent="0.25">
      <c r="A137" s="365"/>
      <c r="B137" s="361">
        <f>Demography!B136</f>
        <v>0</v>
      </c>
      <c r="C137" s="361">
        <f>Demography!C136</f>
        <v>0</v>
      </c>
      <c r="D137" s="362">
        <f>Demography!D136</f>
        <v>0</v>
      </c>
      <c r="E137" s="362">
        <f>Demography!F136</f>
        <v>0</v>
      </c>
      <c r="F137" s="81"/>
      <c r="G137" s="415"/>
      <c r="H137" s="241"/>
      <c r="I137" s="478"/>
      <c r="J137" s="478"/>
      <c r="K137" s="241"/>
      <c r="L137" s="241"/>
      <c r="M137" s="478"/>
      <c r="N137" s="241"/>
      <c r="O137" s="242"/>
      <c r="P137" s="262"/>
      <c r="Q137" s="262"/>
      <c r="R137" s="262"/>
      <c r="S137" s="262"/>
      <c r="T137" s="262"/>
      <c r="U137" s="241"/>
      <c r="V137" s="415"/>
      <c r="W137" s="415"/>
      <c r="X137" s="81"/>
      <c r="Y137" s="241"/>
      <c r="Z137" s="416"/>
      <c r="AA137" s="81"/>
      <c r="AB137" s="242"/>
      <c r="AC137" s="242"/>
      <c r="AD137" s="241"/>
      <c r="AE137" s="242"/>
      <c r="AF137" s="241"/>
      <c r="AG137" s="241"/>
      <c r="AH137" s="241"/>
      <c r="AI137" s="246"/>
      <c r="AJ137" s="246"/>
      <c r="AK137" s="246"/>
      <c r="AL137" s="246"/>
      <c r="AM137" s="477"/>
      <c r="AN137" s="246"/>
      <c r="AO137" s="246"/>
      <c r="AP137" s="246"/>
      <c r="AQ137" s="246"/>
      <c r="AR137" s="246"/>
      <c r="AS137" s="246"/>
      <c r="AT137" s="246"/>
      <c r="AU137" s="246"/>
      <c r="AV137" s="246"/>
      <c r="AW137" s="246"/>
      <c r="AX137" s="246"/>
      <c r="AY137" s="246"/>
      <c r="AZ137" s="248"/>
      <c r="BA137" s="477"/>
      <c r="BB137" s="562" t="str">
        <f t="shared" si="8"/>
        <v xml:space="preserve"> </v>
      </c>
      <c r="BC137" s="562" t="str">
        <f t="shared" si="9"/>
        <v xml:space="preserve"> </v>
      </c>
      <c r="BD137" s="562" t="str">
        <f t="shared" si="10"/>
        <v xml:space="preserve"> </v>
      </c>
      <c r="BE137" s="562" t="str">
        <f t="shared" si="11"/>
        <v xml:space="preserve"> </v>
      </c>
      <c r="BF137" s="81"/>
      <c r="BG137" s="313"/>
    </row>
    <row r="138" spans="1:59" s="87" customFormat="1" ht="12.75" x14ac:dyDescent="0.25">
      <c r="A138" s="365"/>
      <c r="B138" s="147">
        <f>Demography!B137</f>
        <v>0</v>
      </c>
      <c r="C138" s="147">
        <f>Demography!C137</f>
        <v>0</v>
      </c>
      <c r="D138" s="148">
        <f>Demography!D137</f>
        <v>0</v>
      </c>
      <c r="E138" s="148">
        <f>Demography!F137</f>
        <v>0</v>
      </c>
      <c r="F138" s="81"/>
      <c r="G138" s="238"/>
      <c r="H138" s="256"/>
      <c r="I138" s="257"/>
      <c r="J138" s="257"/>
      <c r="K138" s="256"/>
      <c r="L138" s="256"/>
      <c r="M138" s="257"/>
      <c r="N138" s="256"/>
      <c r="O138" s="240"/>
      <c r="P138" s="260"/>
      <c r="Q138" s="260"/>
      <c r="R138" s="260"/>
      <c r="S138" s="260"/>
      <c r="T138" s="260"/>
      <c r="U138" s="256"/>
      <c r="V138" s="238"/>
      <c r="W138" s="238"/>
      <c r="X138" s="81"/>
      <c r="Y138" s="256"/>
      <c r="Z138" s="150"/>
      <c r="AA138" s="81"/>
      <c r="AB138" s="240"/>
      <c r="AC138" s="240"/>
      <c r="AD138" s="256"/>
      <c r="AE138" s="240"/>
      <c r="AF138" s="256"/>
      <c r="AG138" s="256"/>
      <c r="AH138" s="256"/>
      <c r="AI138" s="245"/>
      <c r="AJ138" s="245"/>
      <c r="AK138" s="245"/>
      <c r="AL138" s="245"/>
      <c r="AM138" s="477"/>
      <c r="AN138" s="245"/>
      <c r="AO138" s="245"/>
      <c r="AP138" s="245"/>
      <c r="AQ138" s="245"/>
      <c r="AR138" s="245"/>
      <c r="AS138" s="245"/>
      <c r="AT138" s="245"/>
      <c r="AU138" s="245"/>
      <c r="AV138" s="245"/>
      <c r="AW138" s="245"/>
      <c r="AX138" s="245"/>
      <c r="AY138" s="245"/>
      <c r="AZ138" s="247"/>
      <c r="BA138" s="477"/>
      <c r="BB138" s="561" t="str">
        <f t="shared" si="8"/>
        <v xml:space="preserve"> </v>
      </c>
      <c r="BC138" s="561" t="str">
        <f t="shared" si="9"/>
        <v xml:space="preserve"> </v>
      </c>
      <c r="BD138" s="561" t="str">
        <f t="shared" si="10"/>
        <v xml:space="preserve"> </v>
      </c>
      <c r="BE138" s="561" t="str">
        <f t="shared" si="11"/>
        <v xml:space="preserve"> </v>
      </c>
      <c r="BF138" s="81"/>
      <c r="BG138" s="145"/>
    </row>
    <row r="139" spans="1:59" s="86" customFormat="1" ht="12.75" x14ac:dyDescent="0.25">
      <c r="A139" s="365"/>
      <c r="B139" s="361">
        <f>Demography!B138</f>
        <v>0</v>
      </c>
      <c r="C139" s="361">
        <f>Demography!C138</f>
        <v>0</v>
      </c>
      <c r="D139" s="362">
        <f>Demography!D138</f>
        <v>0</v>
      </c>
      <c r="E139" s="362">
        <f>Demography!F138</f>
        <v>0</v>
      </c>
      <c r="F139" s="81"/>
      <c r="G139" s="415"/>
      <c r="H139" s="241"/>
      <c r="I139" s="478"/>
      <c r="J139" s="478"/>
      <c r="K139" s="241"/>
      <c r="L139" s="241"/>
      <c r="M139" s="478"/>
      <c r="N139" s="241"/>
      <c r="O139" s="242"/>
      <c r="P139" s="262"/>
      <c r="Q139" s="262"/>
      <c r="R139" s="262"/>
      <c r="S139" s="262"/>
      <c r="T139" s="262"/>
      <c r="U139" s="241"/>
      <c r="V139" s="415"/>
      <c r="W139" s="415"/>
      <c r="X139" s="81"/>
      <c r="Y139" s="241"/>
      <c r="Z139" s="416"/>
      <c r="AA139" s="81"/>
      <c r="AB139" s="242"/>
      <c r="AC139" s="242"/>
      <c r="AD139" s="241"/>
      <c r="AE139" s="242"/>
      <c r="AF139" s="241"/>
      <c r="AG139" s="241"/>
      <c r="AH139" s="241"/>
      <c r="AI139" s="246"/>
      <c r="AJ139" s="246"/>
      <c r="AK139" s="246"/>
      <c r="AL139" s="246"/>
      <c r="AM139" s="477"/>
      <c r="AN139" s="246"/>
      <c r="AO139" s="246"/>
      <c r="AP139" s="246"/>
      <c r="AQ139" s="246"/>
      <c r="AR139" s="246"/>
      <c r="AS139" s="246"/>
      <c r="AT139" s="246"/>
      <c r="AU139" s="246"/>
      <c r="AV139" s="246"/>
      <c r="AW139" s="246"/>
      <c r="AX139" s="246"/>
      <c r="AY139" s="246"/>
      <c r="AZ139" s="248"/>
      <c r="BA139" s="477"/>
      <c r="BB139" s="562" t="str">
        <f t="shared" si="8"/>
        <v xml:space="preserve"> </v>
      </c>
      <c r="BC139" s="562" t="str">
        <f t="shared" si="9"/>
        <v xml:space="preserve"> </v>
      </c>
      <c r="BD139" s="562" t="str">
        <f t="shared" si="10"/>
        <v xml:space="preserve"> </v>
      </c>
      <c r="BE139" s="562" t="str">
        <f t="shared" si="11"/>
        <v xml:space="preserve"> </v>
      </c>
      <c r="BF139" s="81"/>
      <c r="BG139" s="313"/>
    </row>
    <row r="140" spans="1:59" s="87" customFormat="1" ht="12.75" x14ac:dyDescent="0.25">
      <c r="A140" s="365"/>
      <c r="B140" s="147">
        <f>Demography!B139</f>
        <v>0</v>
      </c>
      <c r="C140" s="147">
        <f>Demography!C139</f>
        <v>0</v>
      </c>
      <c r="D140" s="148">
        <f>Demography!D139</f>
        <v>0</v>
      </c>
      <c r="E140" s="148">
        <f>Demography!F139</f>
        <v>0</v>
      </c>
      <c r="F140" s="81"/>
      <c r="G140" s="238"/>
      <c r="H140" s="256"/>
      <c r="I140" s="257"/>
      <c r="J140" s="257"/>
      <c r="K140" s="256"/>
      <c r="L140" s="256"/>
      <c r="M140" s="257"/>
      <c r="N140" s="256"/>
      <c r="O140" s="240"/>
      <c r="P140" s="260"/>
      <c r="Q140" s="260"/>
      <c r="R140" s="260"/>
      <c r="S140" s="260"/>
      <c r="T140" s="260"/>
      <c r="U140" s="256"/>
      <c r="V140" s="238"/>
      <c r="W140" s="238"/>
      <c r="X140" s="81"/>
      <c r="Y140" s="256"/>
      <c r="Z140" s="150"/>
      <c r="AA140" s="81"/>
      <c r="AB140" s="240"/>
      <c r="AC140" s="240"/>
      <c r="AD140" s="256"/>
      <c r="AE140" s="240"/>
      <c r="AF140" s="256"/>
      <c r="AG140" s="256"/>
      <c r="AH140" s="256"/>
      <c r="AI140" s="245"/>
      <c r="AJ140" s="245"/>
      <c r="AK140" s="245"/>
      <c r="AL140" s="245"/>
      <c r="AM140" s="477"/>
      <c r="AN140" s="245"/>
      <c r="AO140" s="245"/>
      <c r="AP140" s="245"/>
      <c r="AQ140" s="245"/>
      <c r="AR140" s="245"/>
      <c r="AS140" s="245"/>
      <c r="AT140" s="245"/>
      <c r="AU140" s="245"/>
      <c r="AV140" s="245"/>
      <c r="AW140" s="245"/>
      <c r="AX140" s="245"/>
      <c r="AY140" s="245"/>
      <c r="AZ140" s="247"/>
      <c r="BA140" s="477"/>
      <c r="BB140" s="561" t="str">
        <f t="shared" si="8"/>
        <v xml:space="preserve"> </v>
      </c>
      <c r="BC140" s="561" t="str">
        <f t="shared" si="9"/>
        <v xml:space="preserve"> </v>
      </c>
      <c r="BD140" s="561" t="str">
        <f t="shared" si="10"/>
        <v xml:space="preserve"> </v>
      </c>
      <c r="BE140" s="561" t="str">
        <f t="shared" si="11"/>
        <v xml:space="preserve"> </v>
      </c>
      <c r="BF140" s="81"/>
      <c r="BG140" s="145"/>
    </row>
    <row r="141" spans="1:59" s="86" customFormat="1" ht="12.75" x14ac:dyDescent="0.25">
      <c r="A141" s="365"/>
      <c r="B141" s="361">
        <f>Demography!B140</f>
        <v>0</v>
      </c>
      <c r="C141" s="361">
        <f>Demography!C140</f>
        <v>0</v>
      </c>
      <c r="D141" s="362">
        <f>Demography!D140</f>
        <v>0</v>
      </c>
      <c r="E141" s="362">
        <f>Demography!F140</f>
        <v>0</v>
      </c>
      <c r="F141" s="81"/>
      <c r="G141" s="415"/>
      <c r="H141" s="241"/>
      <c r="I141" s="478"/>
      <c r="J141" s="478"/>
      <c r="K141" s="241"/>
      <c r="L141" s="241"/>
      <c r="M141" s="478"/>
      <c r="N141" s="241"/>
      <c r="O141" s="242"/>
      <c r="P141" s="262"/>
      <c r="Q141" s="262"/>
      <c r="R141" s="262"/>
      <c r="S141" s="262"/>
      <c r="T141" s="262"/>
      <c r="U141" s="241"/>
      <c r="V141" s="415"/>
      <c r="W141" s="415"/>
      <c r="X141" s="81"/>
      <c r="Y141" s="241"/>
      <c r="Z141" s="416"/>
      <c r="AA141" s="81"/>
      <c r="AB141" s="242"/>
      <c r="AC141" s="242"/>
      <c r="AD141" s="241"/>
      <c r="AE141" s="242"/>
      <c r="AF141" s="241"/>
      <c r="AG141" s="241"/>
      <c r="AH141" s="241"/>
      <c r="AI141" s="246"/>
      <c r="AJ141" s="246"/>
      <c r="AK141" s="246"/>
      <c r="AL141" s="246"/>
      <c r="AM141" s="477"/>
      <c r="AN141" s="246"/>
      <c r="AO141" s="246"/>
      <c r="AP141" s="246"/>
      <c r="AQ141" s="246"/>
      <c r="AR141" s="246"/>
      <c r="AS141" s="246"/>
      <c r="AT141" s="246"/>
      <c r="AU141" s="246"/>
      <c r="AV141" s="246"/>
      <c r="AW141" s="246"/>
      <c r="AX141" s="246"/>
      <c r="AY141" s="246"/>
      <c r="AZ141" s="248"/>
      <c r="BA141" s="477"/>
      <c r="BB141" s="562" t="str">
        <f t="shared" si="8"/>
        <v xml:space="preserve"> </v>
      </c>
      <c r="BC141" s="562" t="str">
        <f t="shared" si="9"/>
        <v xml:space="preserve"> </v>
      </c>
      <c r="BD141" s="562" t="str">
        <f t="shared" si="10"/>
        <v xml:space="preserve"> </v>
      </c>
      <c r="BE141" s="562" t="str">
        <f t="shared" si="11"/>
        <v xml:space="preserve"> </v>
      </c>
      <c r="BF141" s="81"/>
      <c r="BG141" s="313"/>
    </row>
    <row r="142" spans="1:59" s="87" customFormat="1" ht="12.75" x14ac:dyDescent="0.25">
      <c r="A142" s="365"/>
      <c r="B142" s="147">
        <f>Demography!B141</f>
        <v>0</v>
      </c>
      <c r="C142" s="147">
        <f>Demography!C141</f>
        <v>0</v>
      </c>
      <c r="D142" s="148">
        <f>Demography!D141</f>
        <v>0</v>
      </c>
      <c r="E142" s="148">
        <f>Demography!F141</f>
        <v>0</v>
      </c>
      <c r="F142" s="81"/>
      <c r="G142" s="238"/>
      <c r="H142" s="256"/>
      <c r="I142" s="257"/>
      <c r="J142" s="257"/>
      <c r="K142" s="256"/>
      <c r="L142" s="256"/>
      <c r="M142" s="257"/>
      <c r="N142" s="256"/>
      <c r="O142" s="240"/>
      <c r="P142" s="260"/>
      <c r="Q142" s="260"/>
      <c r="R142" s="260"/>
      <c r="S142" s="260"/>
      <c r="T142" s="260"/>
      <c r="U142" s="256"/>
      <c r="V142" s="238"/>
      <c r="W142" s="238"/>
      <c r="X142" s="81"/>
      <c r="Y142" s="256"/>
      <c r="Z142" s="150"/>
      <c r="AA142" s="81"/>
      <c r="AB142" s="240"/>
      <c r="AC142" s="240"/>
      <c r="AD142" s="256"/>
      <c r="AE142" s="240"/>
      <c r="AF142" s="256"/>
      <c r="AG142" s="256"/>
      <c r="AH142" s="256"/>
      <c r="AI142" s="245"/>
      <c r="AJ142" s="245"/>
      <c r="AK142" s="245"/>
      <c r="AL142" s="245"/>
      <c r="AM142" s="477"/>
      <c r="AN142" s="245"/>
      <c r="AO142" s="245"/>
      <c r="AP142" s="245"/>
      <c r="AQ142" s="245"/>
      <c r="AR142" s="245"/>
      <c r="AS142" s="245"/>
      <c r="AT142" s="245"/>
      <c r="AU142" s="245"/>
      <c r="AV142" s="245"/>
      <c r="AW142" s="245"/>
      <c r="AX142" s="245"/>
      <c r="AY142" s="245"/>
      <c r="AZ142" s="247"/>
      <c r="BA142" s="477"/>
      <c r="BB142" s="561" t="str">
        <f t="shared" si="8"/>
        <v xml:space="preserve"> </v>
      </c>
      <c r="BC142" s="561" t="str">
        <f t="shared" si="9"/>
        <v xml:space="preserve"> </v>
      </c>
      <c r="BD142" s="561" t="str">
        <f t="shared" si="10"/>
        <v xml:space="preserve"> </v>
      </c>
      <c r="BE142" s="561" t="str">
        <f t="shared" si="11"/>
        <v xml:space="preserve"> </v>
      </c>
      <c r="BF142" s="81"/>
      <c r="BG142" s="145"/>
    </row>
    <row r="143" spans="1:59" s="86" customFormat="1" ht="12.75" x14ac:dyDescent="0.25">
      <c r="A143" s="365"/>
      <c r="B143" s="361">
        <f>Demography!B142</f>
        <v>0</v>
      </c>
      <c r="C143" s="361">
        <f>Demography!C142</f>
        <v>0</v>
      </c>
      <c r="D143" s="362">
        <f>Demography!D142</f>
        <v>0</v>
      </c>
      <c r="E143" s="362">
        <f>Demography!F142</f>
        <v>0</v>
      </c>
      <c r="F143" s="81"/>
      <c r="G143" s="415"/>
      <c r="H143" s="241"/>
      <c r="I143" s="478"/>
      <c r="J143" s="478"/>
      <c r="K143" s="241"/>
      <c r="L143" s="241"/>
      <c r="M143" s="478"/>
      <c r="N143" s="241"/>
      <c r="O143" s="242"/>
      <c r="P143" s="262"/>
      <c r="Q143" s="262"/>
      <c r="R143" s="262"/>
      <c r="S143" s="262"/>
      <c r="T143" s="262"/>
      <c r="U143" s="241"/>
      <c r="V143" s="415"/>
      <c r="W143" s="415"/>
      <c r="X143" s="81"/>
      <c r="Y143" s="241"/>
      <c r="Z143" s="416"/>
      <c r="AA143" s="81"/>
      <c r="AB143" s="242"/>
      <c r="AC143" s="242"/>
      <c r="AD143" s="241"/>
      <c r="AE143" s="242"/>
      <c r="AF143" s="241"/>
      <c r="AG143" s="241"/>
      <c r="AH143" s="241"/>
      <c r="AI143" s="246"/>
      <c r="AJ143" s="246"/>
      <c r="AK143" s="246"/>
      <c r="AL143" s="246"/>
      <c r="AM143" s="477"/>
      <c r="AN143" s="246"/>
      <c r="AO143" s="246"/>
      <c r="AP143" s="246"/>
      <c r="AQ143" s="246"/>
      <c r="AR143" s="246"/>
      <c r="AS143" s="246"/>
      <c r="AT143" s="246"/>
      <c r="AU143" s="246"/>
      <c r="AV143" s="246"/>
      <c r="AW143" s="246"/>
      <c r="AX143" s="246"/>
      <c r="AY143" s="246"/>
      <c r="AZ143" s="248"/>
      <c r="BA143" s="477"/>
      <c r="BB143" s="562" t="str">
        <f t="shared" si="8"/>
        <v xml:space="preserve"> </v>
      </c>
      <c r="BC143" s="562" t="str">
        <f t="shared" si="9"/>
        <v xml:space="preserve"> </v>
      </c>
      <c r="BD143" s="562" t="str">
        <f t="shared" si="10"/>
        <v xml:space="preserve"> </v>
      </c>
      <c r="BE143" s="562" t="str">
        <f t="shared" si="11"/>
        <v xml:space="preserve"> </v>
      </c>
      <c r="BF143" s="81"/>
      <c r="BG143" s="313"/>
    </row>
    <row r="144" spans="1:59" s="87" customFormat="1" ht="12.75" x14ac:dyDescent="0.25">
      <c r="A144" s="365"/>
      <c r="B144" s="147">
        <f>Demography!B143</f>
        <v>0</v>
      </c>
      <c r="C144" s="147">
        <f>Demography!C143</f>
        <v>0</v>
      </c>
      <c r="D144" s="148">
        <f>Demography!D143</f>
        <v>0</v>
      </c>
      <c r="E144" s="148">
        <f>Demography!F143</f>
        <v>0</v>
      </c>
      <c r="F144" s="81"/>
      <c r="G144" s="238"/>
      <c r="H144" s="256"/>
      <c r="I144" s="257"/>
      <c r="J144" s="257"/>
      <c r="K144" s="256"/>
      <c r="L144" s="256"/>
      <c r="M144" s="257"/>
      <c r="N144" s="256"/>
      <c r="O144" s="240"/>
      <c r="P144" s="260"/>
      <c r="Q144" s="260"/>
      <c r="R144" s="260"/>
      <c r="S144" s="260"/>
      <c r="T144" s="260"/>
      <c r="U144" s="256"/>
      <c r="V144" s="238"/>
      <c r="W144" s="238"/>
      <c r="X144" s="81"/>
      <c r="Y144" s="256"/>
      <c r="Z144" s="150"/>
      <c r="AA144" s="81"/>
      <c r="AB144" s="240"/>
      <c r="AC144" s="240"/>
      <c r="AD144" s="256"/>
      <c r="AE144" s="240"/>
      <c r="AF144" s="256"/>
      <c r="AG144" s="256"/>
      <c r="AH144" s="256"/>
      <c r="AI144" s="245"/>
      <c r="AJ144" s="245"/>
      <c r="AK144" s="245"/>
      <c r="AL144" s="245"/>
      <c r="AM144" s="477"/>
      <c r="AN144" s="245"/>
      <c r="AO144" s="245"/>
      <c r="AP144" s="245"/>
      <c r="AQ144" s="245"/>
      <c r="AR144" s="245"/>
      <c r="AS144" s="245"/>
      <c r="AT144" s="245"/>
      <c r="AU144" s="245"/>
      <c r="AV144" s="245"/>
      <c r="AW144" s="245"/>
      <c r="AX144" s="245"/>
      <c r="AY144" s="245"/>
      <c r="AZ144" s="247"/>
      <c r="BA144" s="477"/>
      <c r="BB144" s="561" t="str">
        <f t="shared" si="8"/>
        <v xml:space="preserve"> </v>
      </c>
      <c r="BC144" s="561" t="str">
        <f t="shared" si="9"/>
        <v xml:space="preserve"> </v>
      </c>
      <c r="BD144" s="561" t="str">
        <f t="shared" si="10"/>
        <v xml:space="preserve"> </v>
      </c>
      <c r="BE144" s="561" t="str">
        <f t="shared" si="11"/>
        <v xml:space="preserve"> </v>
      </c>
      <c r="BF144" s="81"/>
      <c r="BG144" s="145"/>
    </row>
    <row r="145" spans="1:59" s="86" customFormat="1" ht="12.75" x14ac:dyDescent="0.25">
      <c r="A145" s="365"/>
      <c r="B145" s="361">
        <f>Demography!B144</f>
        <v>0</v>
      </c>
      <c r="C145" s="361">
        <f>Demography!C144</f>
        <v>0</v>
      </c>
      <c r="D145" s="362">
        <f>Demography!D144</f>
        <v>0</v>
      </c>
      <c r="E145" s="362">
        <f>Demography!F144</f>
        <v>0</v>
      </c>
      <c r="F145" s="81"/>
      <c r="G145" s="415"/>
      <c r="H145" s="241"/>
      <c r="I145" s="478"/>
      <c r="J145" s="478"/>
      <c r="K145" s="241"/>
      <c r="L145" s="241"/>
      <c r="M145" s="478"/>
      <c r="N145" s="241"/>
      <c r="O145" s="242"/>
      <c r="P145" s="262"/>
      <c r="Q145" s="262"/>
      <c r="R145" s="262"/>
      <c r="S145" s="262"/>
      <c r="T145" s="262"/>
      <c r="U145" s="241"/>
      <c r="V145" s="415"/>
      <c r="W145" s="415"/>
      <c r="X145" s="81"/>
      <c r="Y145" s="241"/>
      <c r="Z145" s="416"/>
      <c r="AA145" s="81"/>
      <c r="AB145" s="242"/>
      <c r="AC145" s="242"/>
      <c r="AD145" s="241"/>
      <c r="AE145" s="242"/>
      <c r="AF145" s="241"/>
      <c r="AG145" s="241"/>
      <c r="AH145" s="241"/>
      <c r="AI145" s="246"/>
      <c r="AJ145" s="246"/>
      <c r="AK145" s="246"/>
      <c r="AL145" s="246"/>
      <c r="AM145" s="477"/>
      <c r="AN145" s="246"/>
      <c r="AO145" s="246"/>
      <c r="AP145" s="246"/>
      <c r="AQ145" s="246"/>
      <c r="AR145" s="246"/>
      <c r="AS145" s="246"/>
      <c r="AT145" s="246"/>
      <c r="AU145" s="246"/>
      <c r="AV145" s="246"/>
      <c r="AW145" s="246"/>
      <c r="AX145" s="246"/>
      <c r="AY145" s="246"/>
      <c r="AZ145" s="248"/>
      <c r="BA145" s="477"/>
      <c r="BB145" s="562" t="str">
        <f t="shared" si="8"/>
        <v xml:space="preserve"> </v>
      </c>
      <c r="BC145" s="562" t="str">
        <f t="shared" si="9"/>
        <v xml:space="preserve"> </v>
      </c>
      <c r="BD145" s="562" t="str">
        <f t="shared" si="10"/>
        <v xml:space="preserve"> </v>
      </c>
      <c r="BE145" s="562" t="str">
        <f t="shared" si="11"/>
        <v xml:space="preserve"> </v>
      </c>
      <c r="BF145" s="81"/>
      <c r="BG145" s="313"/>
    </row>
    <row r="146" spans="1:59" s="87" customFormat="1" ht="12.75" x14ac:dyDescent="0.25">
      <c r="A146" s="365"/>
      <c r="B146" s="147">
        <f>Demography!B145</f>
        <v>0</v>
      </c>
      <c r="C146" s="147">
        <f>Demography!C145</f>
        <v>0</v>
      </c>
      <c r="D146" s="148">
        <f>Demography!D145</f>
        <v>0</v>
      </c>
      <c r="E146" s="148">
        <f>Demography!F145</f>
        <v>0</v>
      </c>
      <c r="F146" s="81"/>
      <c r="G146" s="238"/>
      <c r="H146" s="256"/>
      <c r="I146" s="257"/>
      <c r="J146" s="257"/>
      <c r="K146" s="256"/>
      <c r="L146" s="256"/>
      <c r="M146" s="257"/>
      <c r="N146" s="256"/>
      <c r="O146" s="240"/>
      <c r="P146" s="260"/>
      <c r="Q146" s="260"/>
      <c r="R146" s="260"/>
      <c r="S146" s="260"/>
      <c r="T146" s="260"/>
      <c r="U146" s="256"/>
      <c r="V146" s="238"/>
      <c r="W146" s="238"/>
      <c r="X146" s="81"/>
      <c r="Y146" s="256"/>
      <c r="Z146" s="150"/>
      <c r="AA146" s="81"/>
      <c r="AB146" s="240"/>
      <c r="AC146" s="240"/>
      <c r="AD146" s="256"/>
      <c r="AE146" s="240"/>
      <c r="AF146" s="256"/>
      <c r="AG146" s="256"/>
      <c r="AH146" s="256"/>
      <c r="AI146" s="245"/>
      <c r="AJ146" s="245"/>
      <c r="AK146" s="245"/>
      <c r="AL146" s="245"/>
      <c r="AM146" s="477"/>
      <c r="AN146" s="245"/>
      <c r="AO146" s="245"/>
      <c r="AP146" s="245"/>
      <c r="AQ146" s="245"/>
      <c r="AR146" s="245"/>
      <c r="AS146" s="245"/>
      <c r="AT146" s="245"/>
      <c r="AU146" s="245"/>
      <c r="AV146" s="245"/>
      <c r="AW146" s="245"/>
      <c r="AX146" s="245"/>
      <c r="AY146" s="245"/>
      <c r="AZ146" s="247"/>
      <c r="BA146" s="477"/>
      <c r="BB146" s="561" t="str">
        <f t="shared" si="8"/>
        <v xml:space="preserve"> </v>
      </c>
      <c r="BC146" s="561" t="str">
        <f t="shared" si="9"/>
        <v xml:space="preserve"> </v>
      </c>
      <c r="BD146" s="561" t="str">
        <f t="shared" si="10"/>
        <v xml:space="preserve"> </v>
      </c>
      <c r="BE146" s="561" t="str">
        <f t="shared" si="11"/>
        <v xml:space="preserve"> </v>
      </c>
      <c r="BF146" s="81"/>
      <c r="BG146" s="145"/>
    </row>
    <row r="147" spans="1:59" s="86" customFormat="1" ht="12.75" x14ac:dyDescent="0.25">
      <c r="A147" s="365"/>
      <c r="B147" s="361">
        <f>Demography!B146</f>
        <v>0</v>
      </c>
      <c r="C147" s="361">
        <f>Demography!C146</f>
        <v>0</v>
      </c>
      <c r="D147" s="362">
        <f>Demography!D146</f>
        <v>0</v>
      </c>
      <c r="E147" s="362">
        <f>Demography!F146</f>
        <v>0</v>
      </c>
      <c r="F147" s="81"/>
      <c r="G147" s="415"/>
      <c r="H147" s="241"/>
      <c r="I147" s="478"/>
      <c r="J147" s="478"/>
      <c r="K147" s="241"/>
      <c r="L147" s="241"/>
      <c r="M147" s="478"/>
      <c r="N147" s="241"/>
      <c r="O147" s="242"/>
      <c r="P147" s="262"/>
      <c r="Q147" s="262"/>
      <c r="R147" s="262"/>
      <c r="S147" s="262"/>
      <c r="T147" s="262"/>
      <c r="U147" s="241"/>
      <c r="V147" s="415"/>
      <c r="W147" s="415"/>
      <c r="X147" s="81"/>
      <c r="Y147" s="241"/>
      <c r="Z147" s="416"/>
      <c r="AA147" s="81"/>
      <c r="AB147" s="242"/>
      <c r="AC147" s="242"/>
      <c r="AD147" s="241"/>
      <c r="AE147" s="242"/>
      <c r="AF147" s="241"/>
      <c r="AG147" s="241"/>
      <c r="AH147" s="241"/>
      <c r="AI147" s="246"/>
      <c r="AJ147" s="246"/>
      <c r="AK147" s="246"/>
      <c r="AL147" s="246"/>
      <c r="AM147" s="477"/>
      <c r="AN147" s="246"/>
      <c r="AO147" s="246"/>
      <c r="AP147" s="246"/>
      <c r="AQ147" s="246"/>
      <c r="AR147" s="246"/>
      <c r="AS147" s="246"/>
      <c r="AT147" s="246"/>
      <c r="AU147" s="246"/>
      <c r="AV147" s="246"/>
      <c r="AW147" s="246"/>
      <c r="AX147" s="246"/>
      <c r="AY147" s="246"/>
      <c r="AZ147" s="248"/>
      <c r="BA147" s="477"/>
      <c r="BB147" s="562" t="str">
        <f t="shared" si="8"/>
        <v xml:space="preserve"> </v>
      </c>
      <c r="BC147" s="562" t="str">
        <f t="shared" si="9"/>
        <v xml:space="preserve"> </v>
      </c>
      <c r="BD147" s="562" t="str">
        <f t="shared" si="10"/>
        <v xml:space="preserve"> </v>
      </c>
      <c r="BE147" s="562" t="str">
        <f t="shared" si="11"/>
        <v xml:space="preserve"> </v>
      </c>
      <c r="BF147" s="81"/>
      <c r="BG147" s="313"/>
    </row>
    <row r="148" spans="1:59" s="87" customFormat="1" ht="12.75" x14ac:dyDescent="0.25">
      <c r="A148" s="365"/>
      <c r="B148" s="147">
        <f>Demography!B147</f>
        <v>0</v>
      </c>
      <c r="C148" s="147">
        <f>Demography!C147</f>
        <v>0</v>
      </c>
      <c r="D148" s="148">
        <f>Demography!D147</f>
        <v>0</v>
      </c>
      <c r="E148" s="148">
        <f>Demography!F147</f>
        <v>0</v>
      </c>
      <c r="F148" s="81"/>
      <c r="G148" s="238"/>
      <c r="H148" s="256"/>
      <c r="I148" s="257"/>
      <c r="J148" s="257"/>
      <c r="K148" s="256"/>
      <c r="L148" s="256"/>
      <c r="M148" s="257"/>
      <c r="N148" s="256"/>
      <c r="O148" s="240"/>
      <c r="P148" s="260"/>
      <c r="Q148" s="260"/>
      <c r="R148" s="260"/>
      <c r="S148" s="260"/>
      <c r="T148" s="260"/>
      <c r="U148" s="256"/>
      <c r="V148" s="238"/>
      <c r="W148" s="238"/>
      <c r="X148" s="81"/>
      <c r="Y148" s="256"/>
      <c r="Z148" s="150"/>
      <c r="AA148" s="81"/>
      <c r="AB148" s="240"/>
      <c r="AC148" s="240"/>
      <c r="AD148" s="256"/>
      <c r="AE148" s="240"/>
      <c r="AF148" s="256"/>
      <c r="AG148" s="256"/>
      <c r="AH148" s="256"/>
      <c r="AI148" s="245"/>
      <c r="AJ148" s="245"/>
      <c r="AK148" s="245"/>
      <c r="AL148" s="245"/>
      <c r="AM148" s="477"/>
      <c r="AN148" s="245"/>
      <c r="AO148" s="245"/>
      <c r="AP148" s="245"/>
      <c r="AQ148" s="245"/>
      <c r="AR148" s="245"/>
      <c r="AS148" s="245"/>
      <c r="AT148" s="245"/>
      <c r="AU148" s="245"/>
      <c r="AV148" s="245"/>
      <c r="AW148" s="245"/>
      <c r="AX148" s="245"/>
      <c r="AY148" s="245"/>
      <c r="AZ148" s="247"/>
      <c r="BA148" s="477"/>
      <c r="BB148" s="561" t="str">
        <f t="shared" ref="BB148:BB211" si="12">IF(AG148=0," ",AN148/AI148)</f>
        <v xml:space="preserve"> </v>
      </c>
      <c r="BC148" s="561" t="str">
        <f t="shared" si="9"/>
        <v xml:space="preserve"> </v>
      </c>
      <c r="BD148" s="561" t="str">
        <f t="shared" si="10"/>
        <v xml:space="preserve"> </v>
      </c>
      <c r="BE148" s="561" t="str">
        <f t="shared" si="11"/>
        <v xml:space="preserve"> </v>
      </c>
      <c r="BF148" s="81"/>
      <c r="BG148" s="145"/>
    </row>
    <row r="149" spans="1:59" s="86" customFormat="1" ht="12.75" x14ac:dyDescent="0.25">
      <c r="A149" s="365"/>
      <c r="B149" s="361">
        <f>Demography!B148</f>
        <v>0</v>
      </c>
      <c r="C149" s="361">
        <f>Demography!C148</f>
        <v>0</v>
      </c>
      <c r="D149" s="362">
        <f>Demography!D148</f>
        <v>0</v>
      </c>
      <c r="E149" s="362">
        <f>Demography!F148</f>
        <v>0</v>
      </c>
      <c r="F149" s="81"/>
      <c r="G149" s="415"/>
      <c r="H149" s="241"/>
      <c r="I149" s="478"/>
      <c r="J149" s="478"/>
      <c r="K149" s="241"/>
      <c r="L149" s="241"/>
      <c r="M149" s="478"/>
      <c r="N149" s="241"/>
      <c r="O149" s="242"/>
      <c r="P149" s="262"/>
      <c r="Q149" s="262"/>
      <c r="R149" s="262"/>
      <c r="S149" s="262"/>
      <c r="T149" s="262"/>
      <c r="U149" s="241"/>
      <c r="V149" s="415"/>
      <c r="W149" s="415"/>
      <c r="X149" s="81"/>
      <c r="Y149" s="241"/>
      <c r="Z149" s="416"/>
      <c r="AA149" s="81"/>
      <c r="AB149" s="242"/>
      <c r="AC149" s="242"/>
      <c r="AD149" s="241"/>
      <c r="AE149" s="242"/>
      <c r="AF149" s="241"/>
      <c r="AG149" s="241"/>
      <c r="AH149" s="241"/>
      <c r="AI149" s="246"/>
      <c r="AJ149" s="246"/>
      <c r="AK149" s="246"/>
      <c r="AL149" s="246"/>
      <c r="AM149" s="477"/>
      <c r="AN149" s="246"/>
      <c r="AO149" s="246"/>
      <c r="AP149" s="246"/>
      <c r="AQ149" s="246"/>
      <c r="AR149" s="246"/>
      <c r="AS149" s="246"/>
      <c r="AT149" s="246"/>
      <c r="AU149" s="246"/>
      <c r="AV149" s="246"/>
      <c r="AW149" s="246"/>
      <c r="AX149" s="246"/>
      <c r="AY149" s="246"/>
      <c r="AZ149" s="248"/>
      <c r="BA149" s="477"/>
      <c r="BB149" s="562" t="str">
        <f t="shared" si="12"/>
        <v xml:space="preserve"> </v>
      </c>
      <c r="BC149" s="562" t="str">
        <f t="shared" ref="BC149:BC212" si="13">IF(OR(AG149=0,P149=0)," ",AN149/P149)</f>
        <v xml:space="preserve"> </v>
      </c>
      <c r="BD149" s="562" t="str">
        <f t="shared" ref="BD149:BD212" si="14">IF(OR(AG149&gt;5, AG149&lt;1)," ",AO149/AJ149)</f>
        <v xml:space="preserve"> </v>
      </c>
      <c r="BE149" s="562" t="str">
        <f t="shared" ref="BE149:BE212" si="15">IF(OR(AG149&gt;5,AG149&lt;1,P149=0)," ",AO149/P149)</f>
        <v xml:space="preserve"> </v>
      </c>
      <c r="BF149" s="81"/>
      <c r="BG149" s="313"/>
    </row>
    <row r="150" spans="1:59" s="87" customFormat="1" ht="12.75" x14ac:dyDescent="0.25">
      <c r="A150" s="365"/>
      <c r="B150" s="147">
        <f>Demography!B149</f>
        <v>0</v>
      </c>
      <c r="C150" s="147">
        <f>Demography!C149</f>
        <v>0</v>
      </c>
      <c r="D150" s="148">
        <f>Demography!D149</f>
        <v>0</v>
      </c>
      <c r="E150" s="148">
        <f>Demography!F149</f>
        <v>0</v>
      </c>
      <c r="F150" s="81"/>
      <c r="G150" s="238"/>
      <c r="H150" s="256"/>
      <c r="I150" s="257"/>
      <c r="J150" s="257"/>
      <c r="K150" s="256"/>
      <c r="L150" s="256"/>
      <c r="M150" s="257"/>
      <c r="N150" s="256"/>
      <c r="O150" s="240"/>
      <c r="P150" s="260"/>
      <c r="Q150" s="260"/>
      <c r="R150" s="260"/>
      <c r="S150" s="260"/>
      <c r="T150" s="260"/>
      <c r="U150" s="256"/>
      <c r="V150" s="238"/>
      <c r="W150" s="238"/>
      <c r="X150" s="81"/>
      <c r="Y150" s="256"/>
      <c r="Z150" s="150"/>
      <c r="AA150" s="81"/>
      <c r="AB150" s="240"/>
      <c r="AC150" s="240"/>
      <c r="AD150" s="256"/>
      <c r="AE150" s="240"/>
      <c r="AF150" s="256"/>
      <c r="AG150" s="256"/>
      <c r="AH150" s="256"/>
      <c r="AI150" s="245"/>
      <c r="AJ150" s="245"/>
      <c r="AK150" s="245"/>
      <c r="AL150" s="245"/>
      <c r="AM150" s="477"/>
      <c r="AN150" s="245"/>
      <c r="AO150" s="245"/>
      <c r="AP150" s="245"/>
      <c r="AQ150" s="245"/>
      <c r="AR150" s="245"/>
      <c r="AS150" s="245"/>
      <c r="AT150" s="245"/>
      <c r="AU150" s="245"/>
      <c r="AV150" s="245"/>
      <c r="AW150" s="245"/>
      <c r="AX150" s="245"/>
      <c r="AY150" s="245"/>
      <c r="AZ150" s="247"/>
      <c r="BA150" s="477"/>
      <c r="BB150" s="561" t="str">
        <f t="shared" si="12"/>
        <v xml:space="preserve"> </v>
      </c>
      <c r="BC150" s="561" t="str">
        <f t="shared" si="13"/>
        <v xml:space="preserve"> </v>
      </c>
      <c r="BD150" s="561" t="str">
        <f t="shared" si="14"/>
        <v xml:space="preserve"> </v>
      </c>
      <c r="BE150" s="561" t="str">
        <f t="shared" si="15"/>
        <v xml:space="preserve"> </v>
      </c>
      <c r="BF150" s="81"/>
      <c r="BG150" s="145"/>
    </row>
    <row r="151" spans="1:59" s="86" customFormat="1" ht="12.75" x14ac:dyDescent="0.25">
      <c r="A151" s="365"/>
      <c r="B151" s="361">
        <f>Demography!B150</f>
        <v>0</v>
      </c>
      <c r="C151" s="361">
        <f>Demography!C150</f>
        <v>0</v>
      </c>
      <c r="D151" s="362">
        <f>Demography!D150</f>
        <v>0</v>
      </c>
      <c r="E151" s="362">
        <f>Demography!F150</f>
        <v>0</v>
      </c>
      <c r="F151" s="81"/>
      <c r="G151" s="415"/>
      <c r="H151" s="241"/>
      <c r="I151" s="478"/>
      <c r="J151" s="478"/>
      <c r="K151" s="241"/>
      <c r="L151" s="241"/>
      <c r="M151" s="478"/>
      <c r="N151" s="241"/>
      <c r="O151" s="242"/>
      <c r="P151" s="262"/>
      <c r="Q151" s="262"/>
      <c r="R151" s="262"/>
      <c r="S151" s="262"/>
      <c r="T151" s="262"/>
      <c r="U151" s="241"/>
      <c r="V151" s="415"/>
      <c r="W151" s="415"/>
      <c r="X151" s="81"/>
      <c r="Y151" s="241"/>
      <c r="Z151" s="416"/>
      <c r="AA151" s="81"/>
      <c r="AB151" s="242"/>
      <c r="AC151" s="242"/>
      <c r="AD151" s="241"/>
      <c r="AE151" s="242"/>
      <c r="AF151" s="241"/>
      <c r="AG151" s="241"/>
      <c r="AH151" s="241"/>
      <c r="AI151" s="246"/>
      <c r="AJ151" s="246"/>
      <c r="AK151" s="246"/>
      <c r="AL151" s="246"/>
      <c r="AM151" s="477"/>
      <c r="AN151" s="246"/>
      <c r="AO151" s="246"/>
      <c r="AP151" s="246"/>
      <c r="AQ151" s="246"/>
      <c r="AR151" s="246"/>
      <c r="AS151" s="246"/>
      <c r="AT151" s="246"/>
      <c r="AU151" s="246"/>
      <c r="AV151" s="246"/>
      <c r="AW151" s="246"/>
      <c r="AX151" s="246"/>
      <c r="AY151" s="246"/>
      <c r="AZ151" s="248"/>
      <c r="BA151" s="477"/>
      <c r="BB151" s="562" t="str">
        <f t="shared" si="12"/>
        <v xml:space="preserve"> </v>
      </c>
      <c r="BC151" s="562" t="str">
        <f t="shared" si="13"/>
        <v xml:space="preserve"> </v>
      </c>
      <c r="BD151" s="562" t="str">
        <f t="shared" si="14"/>
        <v xml:space="preserve"> </v>
      </c>
      <c r="BE151" s="562" t="str">
        <f t="shared" si="15"/>
        <v xml:space="preserve"> </v>
      </c>
      <c r="BF151" s="81"/>
      <c r="BG151" s="313"/>
    </row>
    <row r="152" spans="1:59" s="87" customFormat="1" ht="12.75" x14ac:dyDescent="0.25">
      <c r="A152" s="365"/>
      <c r="B152" s="147">
        <f>Demography!B151</f>
        <v>0</v>
      </c>
      <c r="C152" s="147">
        <f>Demography!C151</f>
        <v>0</v>
      </c>
      <c r="D152" s="148">
        <f>Demography!D151</f>
        <v>0</v>
      </c>
      <c r="E152" s="148">
        <f>Demography!F151</f>
        <v>0</v>
      </c>
      <c r="F152" s="81"/>
      <c r="G152" s="238"/>
      <c r="H152" s="256"/>
      <c r="I152" s="257"/>
      <c r="J152" s="257"/>
      <c r="K152" s="256"/>
      <c r="L152" s="256"/>
      <c r="M152" s="257"/>
      <c r="N152" s="256"/>
      <c r="O152" s="240"/>
      <c r="P152" s="260"/>
      <c r="Q152" s="260"/>
      <c r="R152" s="260"/>
      <c r="S152" s="260"/>
      <c r="T152" s="260"/>
      <c r="U152" s="256"/>
      <c r="V152" s="238"/>
      <c r="W152" s="238"/>
      <c r="X152" s="81"/>
      <c r="Y152" s="256"/>
      <c r="Z152" s="150"/>
      <c r="AA152" s="81"/>
      <c r="AB152" s="240"/>
      <c r="AC152" s="240"/>
      <c r="AD152" s="256"/>
      <c r="AE152" s="240"/>
      <c r="AF152" s="256"/>
      <c r="AG152" s="256"/>
      <c r="AH152" s="256"/>
      <c r="AI152" s="245"/>
      <c r="AJ152" s="245"/>
      <c r="AK152" s="245"/>
      <c r="AL152" s="245"/>
      <c r="AM152" s="477"/>
      <c r="AN152" s="245"/>
      <c r="AO152" s="245"/>
      <c r="AP152" s="245"/>
      <c r="AQ152" s="245"/>
      <c r="AR152" s="245"/>
      <c r="AS152" s="245"/>
      <c r="AT152" s="245"/>
      <c r="AU152" s="245"/>
      <c r="AV152" s="245"/>
      <c r="AW152" s="245"/>
      <c r="AX152" s="245"/>
      <c r="AY152" s="245"/>
      <c r="AZ152" s="247"/>
      <c r="BA152" s="477"/>
      <c r="BB152" s="561" t="str">
        <f t="shared" si="12"/>
        <v xml:space="preserve"> </v>
      </c>
      <c r="BC152" s="561" t="str">
        <f t="shared" si="13"/>
        <v xml:space="preserve"> </v>
      </c>
      <c r="BD152" s="561" t="str">
        <f t="shared" si="14"/>
        <v xml:space="preserve"> </v>
      </c>
      <c r="BE152" s="561" t="str">
        <f t="shared" si="15"/>
        <v xml:space="preserve"> </v>
      </c>
      <c r="BF152" s="81"/>
      <c r="BG152" s="145"/>
    </row>
    <row r="153" spans="1:59" s="86" customFormat="1" ht="12.75" x14ac:dyDescent="0.25">
      <c r="A153" s="365"/>
      <c r="B153" s="361">
        <f>Demography!B152</f>
        <v>0</v>
      </c>
      <c r="C153" s="361">
        <f>Demography!C152</f>
        <v>0</v>
      </c>
      <c r="D153" s="362">
        <f>Demography!D152</f>
        <v>0</v>
      </c>
      <c r="E153" s="362">
        <f>Demography!F152</f>
        <v>0</v>
      </c>
      <c r="F153" s="81"/>
      <c r="G153" s="415"/>
      <c r="H153" s="241"/>
      <c r="I153" s="478"/>
      <c r="J153" s="478"/>
      <c r="K153" s="241"/>
      <c r="L153" s="241"/>
      <c r="M153" s="478"/>
      <c r="N153" s="241"/>
      <c r="O153" s="242"/>
      <c r="P153" s="262"/>
      <c r="Q153" s="262"/>
      <c r="R153" s="262"/>
      <c r="S153" s="262"/>
      <c r="T153" s="262"/>
      <c r="U153" s="241"/>
      <c r="V153" s="415"/>
      <c r="W153" s="415"/>
      <c r="X153" s="81"/>
      <c r="Y153" s="241"/>
      <c r="Z153" s="416"/>
      <c r="AA153" s="81"/>
      <c r="AB153" s="242"/>
      <c r="AC153" s="242"/>
      <c r="AD153" s="241"/>
      <c r="AE153" s="242"/>
      <c r="AF153" s="241"/>
      <c r="AG153" s="241"/>
      <c r="AH153" s="241"/>
      <c r="AI153" s="246"/>
      <c r="AJ153" s="246"/>
      <c r="AK153" s="246"/>
      <c r="AL153" s="246"/>
      <c r="AM153" s="477"/>
      <c r="AN153" s="246"/>
      <c r="AO153" s="246"/>
      <c r="AP153" s="246"/>
      <c r="AQ153" s="246"/>
      <c r="AR153" s="246"/>
      <c r="AS153" s="246"/>
      <c r="AT153" s="246"/>
      <c r="AU153" s="246"/>
      <c r="AV153" s="246"/>
      <c r="AW153" s="246"/>
      <c r="AX153" s="246"/>
      <c r="AY153" s="246"/>
      <c r="AZ153" s="248"/>
      <c r="BA153" s="477"/>
      <c r="BB153" s="562" t="str">
        <f t="shared" si="12"/>
        <v xml:space="preserve"> </v>
      </c>
      <c r="BC153" s="562" t="str">
        <f t="shared" si="13"/>
        <v xml:space="preserve"> </v>
      </c>
      <c r="BD153" s="562" t="str">
        <f t="shared" si="14"/>
        <v xml:space="preserve"> </v>
      </c>
      <c r="BE153" s="562" t="str">
        <f t="shared" si="15"/>
        <v xml:space="preserve"> </v>
      </c>
      <c r="BF153" s="81"/>
      <c r="BG153" s="313"/>
    </row>
    <row r="154" spans="1:59" s="87" customFormat="1" ht="12.75" x14ac:dyDescent="0.25">
      <c r="A154" s="365"/>
      <c r="B154" s="147">
        <f>Demography!B153</f>
        <v>0</v>
      </c>
      <c r="C154" s="147">
        <f>Demography!C153</f>
        <v>0</v>
      </c>
      <c r="D154" s="148">
        <f>Demography!D153</f>
        <v>0</v>
      </c>
      <c r="E154" s="148">
        <f>Demography!F153</f>
        <v>0</v>
      </c>
      <c r="F154" s="81"/>
      <c r="G154" s="238"/>
      <c r="H154" s="256"/>
      <c r="I154" s="257"/>
      <c r="J154" s="257"/>
      <c r="K154" s="256"/>
      <c r="L154" s="256"/>
      <c r="M154" s="257"/>
      <c r="N154" s="256"/>
      <c r="O154" s="240"/>
      <c r="P154" s="260"/>
      <c r="Q154" s="260"/>
      <c r="R154" s="260"/>
      <c r="S154" s="260"/>
      <c r="T154" s="260"/>
      <c r="U154" s="256"/>
      <c r="V154" s="238"/>
      <c r="W154" s="238"/>
      <c r="X154" s="81"/>
      <c r="Y154" s="256"/>
      <c r="Z154" s="150"/>
      <c r="AA154" s="81"/>
      <c r="AB154" s="240"/>
      <c r="AC154" s="240"/>
      <c r="AD154" s="256"/>
      <c r="AE154" s="240"/>
      <c r="AF154" s="256"/>
      <c r="AG154" s="256"/>
      <c r="AH154" s="256"/>
      <c r="AI154" s="245"/>
      <c r="AJ154" s="245"/>
      <c r="AK154" s="245"/>
      <c r="AL154" s="245"/>
      <c r="AM154" s="477"/>
      <c r="AN154" s="245"/>
      <c r="AO154" s="245"/>
      <c r="AP154" s="245"/>
      <c r="AQ154" s="245"/>
      <c r="AR154" s="245"/>
      <c r="AS154" s="245"/>
      <c r="AT154" s="245"/>
      <c r="AU154" s="245"/>
      <c r="AV154" s="245"/>
      <c r="AW154" s="245"/>
      <c r="AX154" s="245"/>
      <c r="AY154" s="245"/>
      <c r="AZ154" s="247"/>
      <c r="BA154" s="477"/>
      <c r="BB154" s="561" t="str">
        <f t="shared" si="12"/>
        <v xml:space="preserve"> </v>
      </c>
      <c r="BC154" s="561" t="str">
        <f t="shared" si="13"/>
        <v xml:space="preserve"> </v>
      </c>
      <c r="BD154" s="561" t="str">
        <f t="shared" si="14"/>
        <v xml:space="preserve"> </v>
      </c>
      <c r="BE154" s="561" t="str">
        <f t="shared" si="15"/>
        <v xml:space="preserve"> </v>
      </c>
      <c r="BF154" s="81"/>
      <c r="BG154" s="145"/>
    </row>
    <row r="155" spans="1:59" s="86" customFormat="1" ht="12.75" x14ac:dyDescent="0.25">
      <c r="A155" s="365"/>
      <c r="B155" s="361">
        <f>Demography!B154</f>
        <v>0</v>
      </c>
      <c r="C155" s="361">
        <f>Demography!C154</f>
        <v>0</v>
      </c>
      <c r="D155" s="362">
        <f>Demography!D154</f>
        <v>0</v>
      </c>
      <c r="E155" s="362">
        <f>Demography!F154</f>
        <v>0</v>
      </c>
      <c r="F155" s="81"/>
      <c r="G155" s="415"/>
      <c r="H155" s="241"/>
      <c r="I155" s="478"/>
      <c r="J155" s="478"/>
      <c r="K155" s="241"/>
      <c r="L155" s="241"/>
      <c r="M155" s="478"/>
      <c r="N155" s="241"/>
      <c r="O155" s="242"/>
      <c r="P155" s="262"/>
      <c r="Q155" s="262"/>
      <c r="R155" s="262"/>
      <c r="S155" s="262"/>
      <c r="T155" s="262"/>
      <c r="U155" s="241"/>
      <c r="V155" s="415"/>
      <c r="W155" s="415"/>
      <c r="X155" s="81"/>
      <c r="Y155" s="241"/>
      <c r="Z155" s="416"/>
      <c r="AA155" s="81"/>
      <c r="AB155" s="242"/>
      <c r="AC155" s="242"/>
      <c r="AD155" s="241"/>
      <c r="AE155" s="242"/>
      <c r="AF155" s="241"/>
      <c r="AG155" s="241"/>
      <c r="AH155" s="241"/>
      <c r="AI155" s="246"/>
      <c r="AJ155" s="246"/>
      <c r="AK155" s="246"/>
      <c r="AL155" s="246"/>
      <c r="AM155" s="477"/>
      <c r="AN155" s="246"/>
      <c r="AO155" s="246"/>
      <c r="AP155" s="246"/>
      <c r="AQ155" s="246"/>
      <c r="AR155" s="246"/>
      <c r="AS155" s="246"/>
      <c r="AT155" s="246"/>
      <c r="AU155" s="246"/>
      <c r="AV155" s="246"/>
      <c r="AW155" s="246"/>
      <c r="AX155" s="246"/>
      <c r="AY155" s="246"/>
      <c r="AZ155" s="248"/>
      <c r="BA155" s="477"/>
      <c r="BB155" s="562" t="str">
        <f t="shared" si="12"/>
        <v xml:space="preserve"> </v>
      </c>
      <c r="BC155" s="562" t="str">
        <f t="shared" si="13"/>
        <v xml:space="preserve"> </v>
      </c>
      <c r="BD155" s="562" t="str">
        <f t="shared" si="14"/>
        <v xml:space="preserve"> </v>
      </c>
      <c r="BE155" s="562" t="str">
        <f t="shared" si="15"/>
        <v xml:space="preserve"> </v>
      </c>
      <c r="BF155" s="81"/>
      <c r="BG155" s="313"/>
    </row>
    <row r="156" spans="1:59" s="87" customFormat="1" ht="12.75" x14ac:dyDescent="0.25">
      <c r="A156" s="365"/>
      <c r="B156" s="147">
        <f>Demography!B155</f>
        <v>0</v>
      </c>
      <c r="C156" s="147">
        <f>Demography!C155</f>
        <v>0</v>
      </c>
      <c r="D156" s="148">
        <f>Demography!D155</f>
        <v>0</v>
      </c>
      <c r="E156" s="148">
        <f>Demography!F155</f>
        <v>0</v>
      </c>
      <c r="F156" s="81"/>
      <c r="G156" s="238"/>
      <c r="H156" s="256"/>
      <c r="I156" s="257"/>
      <c r="J156" s="257"/>
      <c r="K156" s="256"/>
      <c r="L156" s="256"/>
      <c r="M156" s="257"/>
      <c r="N156" s="256"/>
      <c r="O156" s="240"/>
      <c r="P156" s="260"/>
      <c r="Q156" s="260"/>
      <c r="R156" s="260"/>
      <c r="S156" s="260"/>
      <c r="T156" s="260"/>
      <c r="U156" s="256"/>
      <c r="V156" s="238"/>
      <c r="W156" s="238"/>
      <c r="X156" s="81"/>
      <c r="Y156" s="256"/>
      <c r="Z156" s="150"/>
      <c r="AA156" s="81"/>
      <c r="AB156" s="240"/>
      <c r="AC156" s="240"/>
      <c r="AD156" s="256"/>
      <c r="AE156" s="240"/>
      <c r="AF156" s="256"/>
      <c r="AG156" s="256"/>
      <c r="AH156" s="256"/>
      <c r="AI156" s="245"/>
      <c r="AJ156" s="245"/>
      <c r="AK156" s="245"/>
      <c r="AL156" s="245"/>
      <c r="AM156" s="477"/>
      <c r="AN156" s="245"/>
      <c r="AO156" s="245"/>
      <c r="AP156" s="245"/>
      <c r="AQ156" s="245"/>
      <c r="AR156" s="245"/>
      <c r="AS156" s="245"/>
      <c r="AT156" s="245"/>
      <c r="AU156" s="245"/>
      <c r="AV156" s="245"/>
      <c r="AW156" s="245"/>
      <c r="AX156" s="245"/>
      <c r="AY156" s="245"/>
      <c r="AZ156" s="247"/>
      <c r="BA156" s="477"/>
      <c r="BB156" s="561" t="str">
        <f t="shared" si="12"/>
        <v xml:space="preserve"> </v>
      </c>
      <c r="BC156" s="561" t="str">
        <f t="shared" si="13"/>
        <v xml:space="preserve"> </v>
      </c>
      <c r="BD156" s="561" t="str">
        <f t="shared" si="14"/>
        <v xml:space="preserve"> </v>
      </c>
      <c r="BE156" s="561" t="str">
        <f t="shared" si="15"/>
        <v xml:space="preserve"> </v>
      </c>
      <c r="BF156" s="81"/>
      <c r="BG156" s="145"/>
    </row>
    <row r="157" spans="1:59" s="86" customFormat="1" ht="12.75" x14ac:dyDescent="0.25">
      <c r="A157" s="365"/>
      <c r="B157" s="361">
        <f>Demography!B156</f>
        <v>0</v>
      </c>
      <c r="C157" s="361">
        <f>Demography!C156</f>
        <v>0</v>
      </c>
      <c r="D157" s="362">
        <f>Demography!D156</f>
        <v>0</v>
      </c>
      <c r="E157" s="362">
        <f>Demography!F156</f>
        <v>0</v>
      </c>
      <c r="F157" s="81"/>
      <c r="G157" s="415"/>
      <c r="H157" s="241"/>
      <c r="I157" s="478"/>
      <c r="J157" s="478"/>
      <c r="K157" s="241"/>
      <c r="L157" s="241"/>
      <c r="M157" s="478"/>
      <c r="N157" s="241"/>
      <c r="O157" s="242"/>
      <c r="P157" s="262"/>
      <c r="Q157" s="262"/>
      <c r="R157" s="262"/>
      <c r="S157" s="262"/>
      <c r="T157" s="262"/>
      <c r="U157" s="241"/>
      <c r="V157" s="415"/>
      <c r="W157" s="415"/>
      <c r="X157" s="81"/>
      <c r="Y157" s="241"/>
      <c r="Z157" s="416"/>
      <c r="AA157" s="81"/>
      <c r="AB157" s="242"/>
      <c r="AC157" s="242"/>
      <c r="AD157" s="241"/>
      <c r="AE157" s="242"/>
      <c r="AF157" s="241"/>
      <c r="AG157" s="241"/>
      <c r="AH157" s="241"/>
      <c r="AI157" s="246"/>
      <c r="AJ157" s="246"/>
      <c r="AK157" s="246"/>
      <c r="AL157" s="246"/>
      <c r="AM157" s="477"/>
      <c r="AN157" s="246"/>
      <c r="AO157" s="246"/>
      <c r="AP157" s="246"/>
      <c r="AQ157" s="246"/>
      <c r="AR157" s="246"/>
      <c r="AS157" s="246"/>
      <c r="AT157" s="246"/>
      <c r="AU157" s="246"/>
      <c r="AV157" s="246"/>
      <c r="AW157" s="246"/>
      <c r="AX157" s="246"/>
      <c r="AY157" s="246"/>
      <c r="AZ157" s="248"/>
      <c r="BA157" s="477"/>
      <c r="BB157" s="562" t="str">
        <f t="shared" si="12"/>
        <v xml:space="preserve"> </v>
      </c>
      <c r="BC157" s="562" t="str">
        <f t="shared" si="13"/>
        <v xml:space="preserve"> </v>
      </c>
      <c r="BD157" s="562" t="str">
        <f t="shared" si="14"/>
        <v xml:space="preserve"> </v>
      </c>
      <c r="BE157" s="562" t="str">
        <f t="shared" si="15"/>
        <v xml:space="preserve"> </v>
      </c>
      <c r="BF157" s="81"/>
      <c r="BG157" s="313"/>
    </row>
    <row r="158" spans="1:59" s="87" customFormat="1" ht="12.75" x14ac:dyDescent="0.25">
      <c r="A158" s="365"/>
      <c r="B158" s="147">
        <f>Demography!B157</f>
        <v>0</v>
      </c>
      <c r="C158" s="147">
        <f>Demography!C157</f>
        <v>0</v>
      </c>
      <c r="D158" s="148">
        <f>Demography!D157</f>
        <v>0</v>
      </c>
      <c r="E158" s="148">
        <f>Demography!F157</f>
        <v>0</v>
      </c>
      <c r="F158" s="81"/>
      <c r="G158" s="238"/>
      <c r="H158" s="256"/>
      <c r="I158" s="257"/>
      <c r="J158" s="257"/>
      <c r="K158" s="256"/>
      <c r="L158" s="256"/>
      <c r="M158" s="257"/>
      <c r="N158" s="256"/>
      <c r="O158" s="240"/>
      <c r="P158" s="260"/>
      <c r="Q158" s="260"/>
      <c r="R158" s="260"/>
      <c r="S158" s="260"/>
      <c r="T158" s="260"/>
      <c r="U158" s="256"/>
      <c r="V158" s="238"/>
      <c r="W158" s="238"/>
      <c r="X158" s="81"/>
      <c r="Y158" s="256"/>
      <c r="Z158" s="150"/>
      <c r="AA158" s="81"/>
      <c r="AB158" s="240"/>
      <c r="AC158" s="240"/>
      <c r="AD158" s="256"/>
      <c r="AE158" s="240"/>
      <c r="AF158" s="256"/>
      <c r="AG158" s="256"/>
      <c r="AH158" s="256"/>
      <c r="AI158" s="245"/>
      <c r="AJ158" s="245"/>
      <c r="AK158" s="245"/>
      <c r="AL158" s="245"/>
      <c r="AM158" s="477"/>
      <c r="AN158" s="245"/>
      <c r="AO158" s="245"/>
      <c r="AP158" s="245"/>
      <c r="AQ158" s="245"/>
      <c r="AR158" s="245"/>
      <c r="AS158" s="245"/>
      <c r="AT158" s="245"/>
      <c r="AU158" s="245"/>
      <c r="AV158" s="245"/>
      <c r="AW158" s="245"/>
      <c r="AX158" s="245"/>
      <c r="AY158" s="245"/>
      <c r="AZ158" s="247"/>
      <c r="BA158" s="477"/>
      <c r="BB158" s="561" t="str">
        <f t="shared" si="12"/>
        <v xml:space="preserve"> </v>
      </c>
      <c r="BC158" s="561" t="str">
        <f t="shared" si="13"/>
        <v xml:space="preserve"> </v>
      </c>
      <c r="BD158" s="561" t="str">
        <f t="shared" si="14"/>
        <v xml:space="preserve"> </v>
      </c>
      <c r="BE158" s="561" t="str">
        <f t="shared" si="15"/>
        <v xml:space="preserve"> </v>
      </c>
      <c r="BF158" s="81"/>
      <c r="BG158" s="145"/>
    </row>
    <row r="159" spans="1:59" s="86" customFormat="1" ht="12.75" x14ac:dyDescent="0.25">
      <c r="A159" s="365"/>
      <c r="B159" s="361">
        <f>Demography!B158</f>
        <v>0</v>
      </c>
      <c r="C159" s="361">
        <f>Demography!C158</f>
        <v>0</v>
      </c>
      <c r="D159" s="362">
        <f>Demography!D158</f>
        <v>0</v>
      </c>
      <c r="E159" s="362">
        <f>Demography!F158</f>
        <v>0</v>
      </c>
      <c r="F159" s="81"/>
      <c r="G159" s="415"/>
      <c r="H159" s="241"/>
      <c r="I159" s="478"/>
      <c r="J159" s="478"/>
      <c r="K159" s="241"/>
      <c r="L159" s="241"/>
      <c r="M159" s="478"/>
      <c r="N159" s="241"/>
      <c r="O159" s="242"/>
      <c r="P159" s="262"/>
      <c r="Q159" s="262"/>
      <c r="R159" s="262"/>
      <c r="S159" s="262"/>
      <c r="T159" s="262"/>
      <c r="U159" s="241"/>
      <c r="V159" s="415"/>
      <c r="W159" s="415"/>
      <c r="X159" s="81"/>
      <c r="Y159" s="241"/>
      <c r="Z159" s="416"/>
      <c r="AA159" s="81"/>
      <c r="AB159" s="242"/>
      <c r="AC159" s="242"/>
      <c r="AD159" s="241"/>
      <c r="AE159" s="242"/>
      <c r="AF159" s="241"/>
      <c r="AG159" s="241"/>
      <c r="AH159" s="241"/>
      <c r="AI159" s="246"/>
      <c r="AJ159" s="246"/>
      <c r="AK159" s="246"/>
      <c r="AL159" s="246"/>
      <c r="AM159" s="477"/>
      <c r="AN159" s="246"/>
      <c r="AO159" s="246"/>
      <c r="AP159" s="246"/>
      <c r="AQ159" s="246"/>
      <c r="AR159" s="246"/>
      <c r="AS159" s="246"/>
      <c r="AT159" s="246"/>
      <c r="AU159" s="246"/>
      <c r="AV159" s="246"/>
      <c r="AW159" s="246"/>
      <c r="AX159" s="246"/>
      <c r="AY159" s="246"/>
      <c r="AZ159" s="248"/>
      <c r="BA159" s="477"/>
      <c r="BB159" s="562" t="str">
        <f t="shared" si="12"/>
        <v xml:space="preserve"> </v>
      </c>
      <c r="BC159" s="562" t="str">
        <f t="shared" si="13"/>
        <v xml:space="preserve"> </v>
      </c>
      <c r="BD159" s="562" t="str">
        <f t="shared" si="14"/>
        <v xml:space="preserve"> </v>
      </c>
      <c r="BE159" s="562" t="str">
        <f t="shared" si="15"/>
        <v xml:space="preserve"> </v>
      </c>
      <c r="BF159" s="81"/>
      <c r="BG159" s="313"/>
    </row>
    <row r="160" spans="1:59" s="87" customFormat="1" ht="12.75" x14ac:dyDescent="0.25">
      <c r="A160" s="365"/>
      <c r="B160" s="147">
        <f>Demography!B159</f>
        <v>0</v>
      </c>
      <c r="C160" s="147">
        <f>Demography!C159</f>
        <v>0</v>
      </c>
      <c r="D160" s="148">
        <f>Demography!D159</f>
        <v>0</v>
      </c>
      <c r="E160" s="148">
        <f>Demography!F159</f>
        <v>0</v>
      </c>
      <c r="F160" s="81"/>
      <c r="G160" s="238"/>
      <c r="H160" s="256"/>
      <c r="I160" s="257"/>
      <c r="J160" s="257"/>
      <c r="K160" s="256"/>
      <c r="L160" s="256"/>
      <c r="M160" s="257"/>
      <c r="N160" s="256"/>
      <c r="O160" s="240"/>
      <c r="P160" s="260"/>
      <c r="Q160" s="260"/>
      <c r="R160" s="260"/>
      <c r="S160" s="260"/>
      <c r="T160" s="260"/>
      <c r="U160" s="256"/>
      <c r="V160" s="238"/>
      <c r="W160" s="238"/>
      <c r="X160" s="81"/>
      <c r="Y160" s="256"/>
      <c r="Z160" s="150"/>
      <c r="AA160" s="81"/>
      <c r="AB160" s="240"/>
      <c r="AC160" s="240"/>
      <c r="AD160" s="256"/>
      <c r="AE160" s="240"/>
      <c r="AF160" s="256"/>
      <c r="AG160" s="256"/>
      <c r="AH160" s="256"/>
      <c r="AI160" s="245"/>
      <c r="AJ160" s="245"/>
      <c r="AK160" s="245"/>
      <c r="AL160" s="245"/>
      <c r="AM160" s="477"/>
      <c r="AN160" s="245"/>
      <c r="AO160" s="245"/>
      <c r="AP160" s="245"/>
      <c r="AQ160" s="245"/>
      <c r="AR160" s="245"/>
      <c r="AS160" s="245"/>
      <c r="AT160" s="245"/>
      <c r="AU160" s="245"/>
      <c r="AV160" s="245"/>
      <c r="AW160" s="245"/>
      <c r="AX160" s="245"/>
      <c r="AY160" s="245"/>
      <c r="AZ160" s="247"/>
      <c r="BA160" s="477"/>
      <c r="BB160" s="561" t="str">
        <f t="shared" si="12"/>
        <v xml:space="preserve"> </v>
      </c>
      <c r="BC160" s="561" t="str">
        <f t="shared" si="13"/>
        <v xml:space="preserve"> </v>
      </c>
      <c r="BD160" s="561" t="str">
        <f t="shared" si="14"/>
        <v xml:space="preserve"> </v>
      </c>
      <c r="BE160" s="561" t="str">
        <f t="shared" si="15"/>
        <v xml:space="preserve"> </v>
      </c>
      <c r="BF160" s="81"/>
      <c r="BG160" s="145"/>
    </row>
    <row r="161" spans="1:59" s="86" customFormat="1" ht="12.75" x14ac:dyDescent="0.25">
      <c r="A161" s="365"/>
      <c r="B161" s="361">
        <f>Demography!B160</f>
        <v>0</v>
      </c>
      <c r="C161" s="361">
        <f>Demography!C160</f>
        <v>0</v>
      </c>
      <c r="D161" s="362">
        <f>Demography!D160</f>
        <v>0</v>
      </c>
      <c r="E161" s="362">
        <f>Demography!F160</f>
        <v>0</v>
      </c>
      <c r="F161" s="81"/>
      <c r="G161" s="415"/>
      <c r="H161" s="241"/>
      <c r="I161" s="478"/>
      <c r="J161" s="478"/>
      <c r="K161" s="241"/>
      <c r="L161" s="241"/>
      <c r="M161" s="478"/>
      <c r="N161" s="241"/>
      <c r="O161" s="242"/>
      <c r="P161" s="262"/>
      <c r="Q161" s="262"/>
      <c r="R161" s="262"/>
      <c r="S161" s="262"/>
      <c r="T161" s="262"/>
      <c r="U161" s="241"/>
      <c r="V161" s="415"/>
      <c r="W161" s="415"/>
      <c r="X161" s="81"/>
      <c r="Y161" s="241"/>
      <c r="Z161" s="416"/>
      <c r="AA161" s="81"/>
      <c r="AB161" s="242"/>
      <c r="AC161" s="242"/>
      <c r="AD161" s="241"/>
      <c r="AE161" s="242"/>
      <c r="AF161" s="241"/>
      <c r="AG161" s="241"/>
      <c r="AH161" s="241"/>
      <c r="AI161" s="246"/>
      <c r="AJ161" s="246"/>
      <c r="AK161" s="246"/>
      <c r="AL161" s="246"/>
      <c r="AM161" s="477"/>
      <c r="AN161" s="246"/>
      <c r="AO161" s="246"/>
      <c r="AP161" s="246"/>
      <c r="AQ161" s="246"/>
      <c r="AR161" s="246"/>
      <c r="AS161" s="246"/>
      <c r="AT161" s="246"/>
      <c r="AU161" s="246"/>
      <c r="AV161" s="246"/>
      <c r="AW161" s="246"/>
      <c r="AX161" s="246"/>
      <c r="AY161" s="246"/>
      <c r="AZ161" s="248"/>
      <c r="BA161" s="477"/>
      <c r="BB161" s="562" t="str">
        <f t="shared" si="12"/>
        <v xml:space="preserve"> </v>
      </c>
      <c r="BC161" s="562" t="str">
        <f t="shared" si="13"/>
        <v xml:space="preserve"> </v>
      </c>
      <c r="BD161" s="562" t="str">
        <f t="shared" si="14"/>
        <v xml:space="preserve"> </v>
      </c>
      <c r="BE161" s="562" t="str">
        <f t="shared" si="15"/>
        <v xml:space="preserve"> </v>
      </c>
      <c r="BF161" s="81"/>
      <c r="BG161" s="313"/>
    </row>
    <row r="162" spans="1:59" s="87" customFormat="1" ht="12.75" x14ac:dyDescent="0.25">
      <c r="A162" s="365"/>
      <c r="B162" s="147">
        <f>Demography!B161</f>
        <v>0</v>
      </c>
      <c r="C162" s="147">
        <f>Demography!C161</f>
        <v>0</v>
      </c>
      <c r="D162" s="148">
        <f>Demography!D161</f>
        <v>0</v>
      </c>
      <c r="E162" s="148">
        <f>Demography!F161</f>
        <v>0</v>
      </c>
      <c r="F162" s="81"/>
      <c r="G162" s="238"/>
      <c r="H162" s="256"/>
      <c r="I162" s="257"/>
      <c r="J162" s="257"/>
      <c r="K162" s="256"/>
      <c r="L162" s="256"/>
      <c r="M162" s="257"/>
      <c r="N162" s="256"/>
      <c r="O162" s="240"/>
      <c r="P162" s="260"/>
      <c r="Q162" s="260"/>
      <c r="R162" s="260"/>
      <c r="S162" s="260"/>
      <c r="T162" s="260"/>
      <c r="U162" s="256"/>
      <c r="V162" s="238"/>
      <c r="W162" s="238"/>
      <c r="X162" s="81"/>
      <c r="Y162" s="256"/>
      <c r="Z162" s="150"/>
      <c r="AA162" s="81"/>
      <c r="AB162" s="240"/>
      <c r="AC162" s="240"/>
      <c r="AD162" s="256"/>
      <c r="AE162" s="240"/>
      <c r="AF162" s="256"/>
      <c r="AG162" s="256"/>
      <c r="AH162" s="256"/>
      <c r="AI162" s="245"/>
      <c r="AJ162" s="245"/>
      <c r="AK162" s="245"/>
      <c r="AL162" s="245"/>
      <c r="AM162" s="477"/>
      <c r="AN162" s="245"/>
      <c r="AO162" s="245"/>
      <c r="AP162" s="245"/>
      <c r="AQ162" s="245"/>
      <c r="AR162" s="245"/>
      <c r="AS162" s="245"/>
      <c r="AT162" s="245"/>
      <c r="AU162" s="245"/>
      <c r="AV162" s="245"/>
      <c r="AW162" s="245"/>
      <c r="AX162" s="245"/>
      <c r="AY162" s="245"/>
      <c r="AZ162" s="247"/>
      <c r="BA162" s="477"/>
      <c r="BB162" s="561" t="str">
        <f t="shared" si="12"/>
        <v xml:space="preserve"> </v>
      </c>
      <c r="BC162" s="561" t="str">
        <f t="shared" si="13"/>
        <v xml:space="preserve"> </v>
      </c>
      <c r="BD162" s="561" t="str">
        <f t="shared" si="14"/>
        <v xml:space="preserve"> </v>
      </c>
      <c r="BE162" s="561" t="str">
        <f t="shared" si="15"/>
        <v xml:space="preserve"> </v>
      </c>
      <c r="BF162" s="81"/>
      <c r="BG162" s="145"/>
    </row>
    <row r="163" spans="1:59" s="86" customFormat="1" ht="12.75" x14ac:dyDescent="0.25">
      <c r="A163" s="365"/>
      <c r="B163" s="361">
        <f>Demography!B162</f>
        <v>0</v>
      </c>
      <c r="C163" s="361">
        <f>Demography!C162</f>
        <v>0</v>
      </c>
      <c r="D163" s="362">
        <f>Demography!D162</f>
        <v>0</v>
      </c>
      <c r="E163" s="362">
        <f>Demography!F162</f>
        <v>0</v>
      </c>
      <c r="F163" s="81"/>
      <c r="G163" s="415"/>
      <c r="H163" s="241"/>
      <c r="I163" s="478"/>
      <c r="J163" s="478"/>
      <c r="K163" s="241"/>
      <c r="L163" s="241"/>
      <c r="M163" s="478"/>
      <c r="N163" s="241"/>
      <c r="O163" s="242"/>
      <c r="P163" s="262"/>
      <c r="Q163" s="262"/>
      <c r="R163" s="262"/>
      <c r="S163" s="262"/>
      <c r="T163" s="262"/>
      <c r="U163" s="241"/>
      <c r="V163" s="415"/>
      <c r="W163" s="415"/>
      <c r="X163" s="81"/>
      <c r="Y163" s="241"/>
      <c r="Z163" s="416"/>
      <c r="AA163" s="81"/>
      <c r="AB163" s="242"/>
      <c r="AC163" s="242"/>
      <c r="AD163" s="241"/>
      <c r="AE163" s="242"/>
      <c r="AF163" s="241"/>
      <c r="AG163" s="241"/>
      <c r="AH163" s="241"/>
      <c r="AI163" s="246"/>
      <c r="AJ163" s="246"/>
      <c r="AK163" s="246"/>
      <c r="AL163" s="246"/>
      <c r="AM163" s="477"/>
      <c r="AN163" s="246"/>
      <c r="AO163" s="246"/>
      <c r="AP163" s="246"/>
      <c r="AQ163" s="246"/>
      <c r="AR163" s="246"/>
      <c r="AS163" s="246"/>
      <c r="AT163" s="246"/>
      <c r="AU163" s="246"/>
      <c r="AV163" s="246"/>
      <c r="AW163" s="246"/>
      <c r="AX163" s="246"/>
      <c r="AY163" s="246"/>
      <c r="AZ163" s="248"/>
      <c r="BA163" s="477"/>
      <c r="BB163" s="562" t="str">
        <f t="shared" si="12"/>
        <v xml:space="preserve"> </v>
      </c>
      <c r="BC163" s="562" t="str">
        <f t="shared" si="13"/>
        <v xml:space="preserve"> </v>
      </c>
      <c r="BD163" s="562" t="str">
        <f t="shared" si="14"/>
        <v xml:space="preserve"> </v>
      </c>
      <c r="BE163" s="562" t="str">
        <f t="shared" si="15"/>
        <v xml:space="preserve"> </v>
      </c>
      <c r="BF163" s="81"/>
      <c r="BG163" s="313"/>
    </row>
    <row r="164" spans="1:59" s="87" customFormat="1" ht="12.75" x14ac:dyDescent="0.25">
      <c r="A164" s="365"/>
      <c r="B164" s="147">
        <f>Demography!B163</f>
        <v>0</v>
      </c>
      <c r="C164" s="147">
        <f>Demography!C163</f>
        <v>0</v>
      </c>
      <c r="D164" s="148">
        <f>Demography!D163</f>
        <v>0</v>
      </c>
      <c r="E164" s="148">
        <f>Demography!F163</f>
        <v>0</v>
      </c>
      <c r="F164" s="81"/>
      <c r="G164" s="238"/>
      <c r="H164" s="256"/>
      <c r="I164" s="257"/>
      <c r="J164" s="257"/>
      <c r="K164" s="256"/>
      <c r="L164" s="256"/>
      <c r="M164" s="257"/>
      <c r="N164" s="256"/>
      <c r="O164" s="240"/>
      <c r="P164" s="260"/>
      <c r="Q164" s="260"/>
      <c r="R164" s="260"/>
      <c r="S164" s="260"/>
      <c r="T164" s="260"/>
      <c r="U164" s="256"/>
      <c r="V164" s="238"/>
      <c r="W164" s="238"/>
      <c r="X164" s="81"/>
      <c r="Y164" s="256"/>
      <c r="Z164" s="150"/>
      <c r="AA164" s="81"/>
      <c r="AB164" s="240"/>
      <c r="AC164" s="240"/>
      <c r="AD164" s="256"/>
      <c r="AE164" s="240"/>
      <c r="AF164" s="256"/>
      <c r="AG164" s="256"/>
      <c r="AH164" s="256"/>
      <c r="AI164" s="245"/>
      <c r="AJ164" s="245"/>
      <c r="AK164" s="245"/>
      <c r="AL164" s="245"/>
      <c r="AM164" s="477"/>
      <c r="AN164" s="245"/>
      <c r="AO164" s="245"/>
      <c r="AP164" s="245"/>
      <c r="AQ164" s="245"/>
      <c r="AR164" s="245"/>
      <c r="AS164" s="245"/>
      <c r="AT164" s="245"/>
      <c r="AU164" s="245"/>
      <c r="AV164" s="245"/>
      <c r="AW164" s="245"/>
      <c r="AX164" s="245"/>
      <c r="AY164" s="245"/>
      <c r="AZ164" s="247"/>
      <c r="BA164" s="477"/>
      <c r="BB164" s="561" t="str">
        <f t="shared" si="12"/>
        <v xml:space="preserve"> </v>
      </c>
      <c r="BC164" s="561" t="str">
        <f t="shared" si="13"/>
        <v xml:space="preserve"> </v>
      </c>
      <c r="BD164" s="561" t="str">
        <f t="shared" si="14"/>
        <v xml:space="preserve"> </v>
      </c>
      <c r="BE164" s="561" t="str">
        <f t="shared" si="15"/>
        <v xml:space="preserve"> </v>
      </c>
      <c r="BF164" s="81"/>
      <c r="BG164" s="145"/>
    </row>
    <row r="165" spans="1:59" s="86" customFormat="1" ht="12.75" x14ac:dyDescent="0.25">
      <c r="A165" s="365"/>
      <c r="B165" s="361">
        <f>Demography!B164</f>
        <v>0</v>
      </c>
      <c r="C165" s="361">
        <f>Demography!C164</f>
        <v>0</v>
      </c>
      <c r="D165" s="362">
        <f>Demography!D164</f>
        <v>0</v>
      </c>
      <c r="E165" s="362">
        <f>Demography!F164</f>
        <v>0</v>
      </c>
      <c r="F165" s="81"/>
      <c r="G165" s="415"/>
      <c r="H165" s="241"/>
      <c r="I165" s="478"/>
      <c r="J165" s="478"/>
      <c r="K165" s="241"/>
      <c r="L165" s="241"/>
      <c r="M165" s="478"/>
      <c r="N165" s="241"/>
      <c r="O165" s="242"/>
      <c r="P165" s="262"/>
      <c r="Q165" s="262"/>
      <c r="R165" s="262"/>
      <c r="S165" s="262"/>
      <c r="T165" s="262"/>
      <c r="U165" s="241"/>
      <c r="V165" s="415"/>
      <c r="W165" s="415"/>
      <c r="X165" s="81"/>
      <c r="Y165" s="241"/>
      <c r="Z165" s="416"/>
      <c r="AA165" s="81"/>
      <c r="AB165" s="242"/>
      <c r="AC165" s="242"/>
      <c r="AD165" s="241"/>
      <c r="AE165" s="242"/>
      <c r="AF165" s="241"/>
      <c r="AG165" s="241"/>
      <c r="AH165" s="241"/>
      <c r="AI165" s="246"/>
      <c r="AJ165" s="246"/>
      <c r="AK165" s="246"/>
      <c r="AL165" s="246"/>
      <c r="AM165" s="477"/>
      <c r="AN165" s="246"/>
      <c r="AO165" s="246"/>
      <c r="AP165" s="246"/>
      <c r="AQ165" s="246"/>
      <c r="AR165" s="246"/>
      <c r="AS165" s="246"/>
      <c r="AT165" s="246"/>
      <c r="AU165" s="246"/>
      <c r="AV165" s="246"/>
      <c r="AW165" s="246"/>
      <c r="AX165" s="246"/>
      <c r="AY165" s="246"/>
      <c r="AZ165" s="248"/>
      <c r="BA165" s="477"/>
      <c r="BB165" s="562" t="str">
        <f t="shared" si="12"/>
        <v xml:space="preserve"> </v>
      </c>
      <c r="BC165" s="562" t="str">
        <f t="shared" si="13"/>
        <v xml:space="preserve"> </v>
      </c>
      <c r="BD165" s="562" t="str">
        <f t="shared" si="14"/>
        <v xml:space="preserve"> </v>
      </c>
      <c r="BE165" s="562" t="str">
        <f t="shared" si="15"/>
        <v xml:space="preserve"> </v>
      </c>
      <c r="BF165" s="81"/>
      <c r="BG165" s="313"/>
    </row>
    <row r="166" spans="1:59" s="87" customFormat="1" ht="12.75" x14ac:dyDescent="0.25">
      <c r="A166" s="365"/>
      <c r="B166" s="147">
        <f>Demography!B165</f>
        <v>0</v>
      </c>
      <c r="C166" s="147">
        <f>Demography!C165</f>
        <v>0</v>
      </c>
      <c r="D166" s="148">
        <f>Demography!D165</f>
        <v>0</v>
      </c>
      <c r="E166" s="148">
        <f>Demography!F165</f>
        <v>0</v>
      </c>
      <c r="F166" s="81"/>
      <c r="G166" s="238"/>
      <c r="H166" s="256"/>
      <c r="I166" s="257"/>
      <c r="J166" s="257"/>
      <c r="K166" s="256"/>
      <c r="L166" s="256"/>
      <c r="M166" s="257"/>
      <c r="N166" s="256"/>
      <c r="O166" s="240"/>
      <c r="P166" s="260"/>
      <c r="Q166" s="260"/>
      <c r="R166" s="260"/>
      <c r="S166" s="260"/>
      <c r="T166" s="260"/>
      <c r="U166" s="256"/>
      <c r="V166" s="238"/>
      <c r="W166" s="238"/>
      <c r="X166" s="81"/>
      <c r="Y166" s="256"/>
      <c r="Z166" s="150"/>
      <c r="AA166" s="81"/>
      <c r="AB166" s="240"/>
      <c r="AC166" s="240"/>
      <c r="AD166" s="256"/>
      <c r="AE166" s="240"/>
      <c r="AF166" s="256"/>
      <c r="AG166" s="256"/>
      <c r="AH166" s="256"/>
      <c r="AI166" s="245"/>
      <c r="AJ166" s="245"/>
      <c r="AK166" s="245"/>
      <c r="AL166" s="245"/>
      <c r="AM166" s="477"/>
      <c r="AN166" s="245"/>
      <c r="AO166" s="245"/>
      <c r="AP166" s="245"/>
      <c r="AQ166" s="245"/>
      <c r="AR166" s="245"/>
      <c r="AS166" s="245"/>
      <c r="AT166" s="245"/>
      <c r="AU166" s="245"/>
      <c r="AV166" s="245"/>
      <c r="AW166" s="245"/>
      <c r="AX166" s="245"/>
      <c r="AY166" s="245"/>
      <c r="AZ166" s="247"/>
      <c r="BA166" s="477"/>
      <c r="BB166" s="561" t="str">
        <f t="shared" si="12"/>
        <v xml:space="preserve"> </v>
      </c>
      <c r="BC166" s="561" t="str">
        <f t="shared" si="13"/>
        <v xml:space="preserve"> </v>
      </c>
      <c r="BD166" s="561" t="str">
        <f t="shared" si="14"/>
        <v xml:space="preserve"> </v>
      </c>
      <c r="BE166" s="561" t="str">
        <f t="shared" si="15"/>
        <v xml:space="preserve"> </v>
      </c>
      <c r="BF166" s="81"/>
      <c r="BG166" s="145"/>
    </row>
    <row r="167" spans="1:59" s="86" customFormat="1" ht="12.75" x14ac:dyDescent="0.25">
      <c r="A167" s="365"/>
      <c r="B167" s="361">
        <f>Demography!B166</f>
        <v>0</v>
      </c>
      <c r="C167" s="361">
        <f>Demography!C166</f>
        <v>0</v>
      </c>
      <c r="D167" s="362">
        <f>Demography!D166</f>
        <v>0</v>
      </c>
      <c r="E167" s="362">
        <f>Demography!F166</f>
        <v>0</v>
      </c>
      <c r="F167" s="81"/>
      <c r="G167" s="415"/>
      <c r="H167" s="241"/>
      <c r="I167" s="478"/>
      <c r="J167" s="478"/>
      <c r="K167" s="241"/>
      <c r="L167" s="241"/>
      <c r="M167" s="478"/>
      <c r="N167" s="241"/>
      <c r="O167" s="242"/>
      <c r="P167" s="262"/>
      <c r="Q167" s="262"/>
      <c r="R167" s="262"/>
      <c r="S167" s="262"/>
      <c r="T167" s="262"/>
      <c r="U167" s="241"/>
      <c r="V167" s="415"/>
      <c r="W167" s="415"/>
      <c r="X167" s="81"/>
      <c r="Y167" s="241"/>
      <c r="Z167" s="416"/>
      <c r="AA167" s="81"/>
      <c r="AB167" s="242"/>
      <c r="AC167" s="242"/>
      <c r="AD167" s="241"/>
      <c r="AE167" s="242"/>
      <c r="AF167" s="241"/>
      <c r="AG167" s="241"/>
      <c r="AH167" s="241"/>
      <c r="AI167" s="246"/>
      <c r="AJ167" s="246"/>
      <c r="AK167" s="246"/>
      <c r="AL167" s="246"/>
      <c r="AM167" s="477"/>
      <c r="AN167" s="246"/>
      <c r="AO167" s="246"/>
      <c r="AP167" s="246"/>
      <c r="AQ167" s="246"/>
      <c r="AR167" s="246"/>
      <c r="AS167" s="246"/>
      <c r="AT167" s="246"/>
      <c r="AU167" s="246"/>
      <c r="AV167" s="246"/>
      <c r="AW167" s="246"/>
      <c r="AX167" s="246"/>
      <c r="AY167" s="246"/>
      <c r="AZ167" s="248"/>
      <c r="BA167" s="477"/>
      <c r="BB167" s="562" t="str">
        <f t="shared" si="12"/>
        <v xml:space="preserve"> </v>
      </c>
      <c r="BC167" s="562" t="str">
        <f t="shared" si="13"/>
        <v xml:space="preserve"> </v>
      </c>
      <c r="BD167" s="562" t="str">
        <f t="shared" si="14"/>
        <v xml:space="preserve"> </v>
      </c>
      <c r="BE167" s="562" t="str">
        <f t="shared" si="15"/>
        <v xml:space="preserve"> </v>
      </c>
      <c r="BF167" s="81"/>
      <c r="BG167" s="313"/>
    </row>
    <row r="168" spans="1:59" s="87" customFormat="1" ht="12.75" x14ac:dyDescent="0.25">
      <c r="A168" s="365"/>
      <c r="B168" s="147">
        <f>Demography!B167</f>
        <v>0</v>
      </c>
      <c r="C168" s="147">
        <f>Demography!C167</f>
        <v>0</v>
      </c>
      <c r="D168" s="148">
        <f>Demography!D167</f>
        <v>0</v>
      </c>
      <c r="E168" s="148">
        <f>Demography!F167</f>
        <v>0</v>
      </c>
      <c r="F168" s="81"/>
      <c r="G168" s="238"/>
      <c r="H168" s="256"/>
      <c r="I168" s="257"/>
      <c r="J168" s="257"/>
      <c r="K168" s="256"/>
      <c r="L168" s="256"/>
      <c r="M168" s="257"/>
      <c r="N168" s="256"/>
      <c r="O168" s="240"/>
      <c r="P168" s="260"/>
      <c r="Q168" s="260"/>
      <c r="R168" s="260"/>
      <c r="S168" s="260"/>
      <c r="T168" s="260"/>
      <c r="U168" s="256"/>
      <c r="V168" s="238"/>
      <c r="W168" s="238"/>
      <c r="X168" s="81"/>
      <c r="Y168" s="256"/>
      <c r="Z168" s="150"/>
      <c r="AA168" s="81"/>
      <c r="AB168" s="240"/>
      <c r="AC168" s="240"/>
      <c r="AD168" s="256"/>
      <c r="AE168" s="240"/>
      <c r="AF168" s="256"/>
      <c r="AG168" s="256"/>
      <c r="AH168" s="256"/>
      <c r="AI168" s="245"/>
      <c r="AJ168" s="245"/>
      <c r="AK168" s="245"/>
      <c r="AL168" s="245"/>
      <c r="AM168" s="477"/>
      <c r="AN168" s="245"/>
      <c r="AO168" s="245"/>
      <c r="AP168" s="245"/>
      <c r="AQ168" s="245"/>
      <c r="AR168" s="245"/>
      <c r="AS168" s="245"/>
      <c r="AT168" s="245"/>
      <c r="AU168" s="245"/>
      <c r="AV168" s="245"/>
      <c r="AW168" s="245"/>
      <c r="AX168" s="245"/>
      <c r="AY168" s="245"/>
      <c r="AZ168" s="247"/>
      <c r="BA168" s="477"/>
      <c r="BB168" s="561" t="str">
        <f t="shared" si="12"/>
        <v xml:space="preserve"> </v>
      </c>
      <c r="BC168" s="561" t="str">
        <f t="shared" si="13"/>
        <v xml:space="preserve"> </v>
      </c>
      <c r="BD168" s="561" t="str">
        <f t="shared" si="14"/>
        <v xml:space="preserve"> </v>
      </c>
      <c r="BE168" s="561" t="str">
        <f t="shared" si="15"/>
        <v xml:space="preserve"> </v>
      </c>
      <c r="BF168" s="81"/>
      <c r="BG168" s="145"/>
    </row>
    <row r="169" spans="1:59" s="86" customFormat="1" ht="12.75" x14ac:dyDescent="0.25">
      <c r="A169" s="365"/>
      <c r="B169" s="361">
        <f>Demography!B168</f>
        <v>0</v>
      </c>
      <c r="C169" s="361">
        <f>Demography!C168</f>
        <v>0</v>
      </c>
      <c r="D169" s="362">
        <f>Demography!D168</f>
        <v>0</v>
      </c>
      <c r="E169" s="362">
        <f>Demography!F168</f>
        <v>0</v>
      </c>
      <c r="F169" s="81"/>
      <c r="G169" s="415"/>
      <c r="H169" s="241"/>
      <c r="I169" s="478"/>
      <c r="J169" s="478"/>
      <c r="K169" s="241"/>
      <c r="L169" s="241"/>
      <c r="M169" s="478"/>
      <c r="N169" s="241"/>
      <c r="O169" s="242"/>
      <c r="P169" s="262"/>
      <c r="Q169" s="262"/>
      <c r="R169" s="262"/>
      <c r="S169" s="262"/>
      <c r="T169" s="262"/>
      <c r="U169" s="241"/>
      <c r="V169" s="415"/>
      <c r="W169" s="415"/>
      <c r="X169" s="81"/>
      <c r="Y169" s="241"/>
      <c r="Z169" s="416"/>
      <c r="AA169" s="81"/>
      <c r="AB169" s="242"/>
      <c r="AC169" s="242"/>
      <c r="AD169" s="241"/>
      <c r="AE169" s="242"/>
      <c r="AF169" s="241"/>
      <c r="AG169" s="241"/>
      <c r="AH169" s="241"/>
      <c r="AI169" s="246"/>
      <c r="AJ169" s="246"/>
      <c r="AK169" s="246"/>
      <c r="AL169" s="246"/>
      <c r="AM169" s="477"/>
      <c r="AN169" s="246"/>
      <c r="AO169" s="246"/>
      <c r="AP169" s="246"/>
      <c r="AQ169" s="246"/>
      <c r="AR169" s="246"/>
      <c r="AS169" s="246"/>
      <c r="AT169" s="246"/>
      <c r="AU169" s="246"/>
      <c r="AV169" s="246"/>
      <c r="AW169" s="246"/>
      <c r="AX169" s="246"/>
      <c r="AY169" s="246"/>
      <c r="AZ169" s="248"/>
      <c r="BA169" s="477"/>
      <c r="BB169" s="562" t="str">
        <f t="shared" si="12"/>
        <v xml:space="preserve"> </v>
      </c>
      <c r="BC169" s="562" t="str">
        <f t="shared" si="13"/>
        <v xml:space="preserve"> </v>
      </c>
      <c r="BD169" s="562" t="str">
        <f t="shared" si="14"/>
        <v xml:space="preserve"> </v>
      </c>
      <c r="BE169" s="562" t="str">
        <f t="shared" si="15"/>
        <v xml:space="preserve"> </v>
      </c>
      <c r="BF169" s="81"/>
      <c r="BG169" s="313"/>
    </row>
    <row r="170" spans="1:59" s="87" customFormat="1" ht="12.75" x14ac:dyDescent="0.25">
      <c r="A170" s="365"/>
      <c r="B170" s="147">
        <f>Demography!B169</f>
        <v>0</v>
      </c>
      <c r="C170" s="147">
        <f>Demography!C169</f>
        <v>0</v>
      </c>
      <c r="D170" s="148">
        <f>Demography!D169</f>
        <v>0</v>
      </c>
      <c r="E170" s="148">
        <f>Demography!F169</f>
        <v>0</v>
      </c>
      <c r="F170" s="81"/>
      <c r="G170" s="238"/>
      <c r="H170" s="256"/>
      <c r="I170" s="257"/>
      <c r="J170" s="257"/>
      <c r="K170" s="256"/>
      <c r="L170" s="256"/>
      <c r="M170" s="257"/>
      <c r="N170" s="256"/>
      <c r="O170" s="240"/>
      <c r="P170" s="260"/>
      <c r="Q170" s="260"/>
      <c r="R170" s="260"/>
      <c r="S170" s="260"/>
      <c r="T170" s="260"/>
      <c r="U170" s="256"/>
      <c r="V170" s="238"/>
      <c r="W170" s="238"/>
      <c r="X170" s="81"/>
      <c r="Y170" s="256"/>
      <c r="Z170" s="150"/>
      <c r="AA170" s="81"/>
      <c r="AB170" s="240"/>
      <c r="AC170" s="240"/>
      <c r="AD170" s="256"/>
      <c r="AE170" s="240"/>
      <c r="AF170" s="256"/>
      <c r="AG170" s="256"/>
      <c r="AH170" s="256"/>
      <c r="AI170" s="245"/>
      <c r="AJ170" s="245"/>
      <c r="AK170" s="245"/>
      <c r="AL170" s="245"/>
      <c r="AM170" s="477"/>
      <c r="AN170" s="245"/>
      <c r="AO170" s="245"/>
      <c r="AP170" s="245"/>
      <c r="AQ170" s="245"/>
      <c r="AR170" s="245"/>
      <c r="AS170" s="245"/>
      <c r="AT170" s="245"/>
      <c r="AU170" s="245"/>
      <c r="AV170" s="245"/>
      <c r="AW170" s="245"/>
      <c r="AX170" s="245"/>
      <c r="AY170" s="245"/>
      <c r="AZ170" s="247"/>
      <c r="BA170" s="477"/>
      <c r="BB170" s="561" t="str">
        <f t="shared" si="12"/>
        <v xml:space="preserve"> </v>
      </c>
      <c r="BC170" s="561" t="str">
        <f t="shared" si="13"/>
        <v xml:space="preserve"> </v>
      </c>
      <c r="BD170" s="561" t="str">
        <f t="shared" si="14"/>
        <v xml:space="preserve"> </v>
      </c>
      <c r="BE170" s="561" t="str">
        <f t="shared" si="15"/>
        <v xml:space="preserve"> </v>
      </c>
      <c r="BF170" s="81"/>
      <c r="BG170" s="145"/>
    </row>
    <row r="171" spans="1:59" s="86" customFormat="1" ht="12.75" x14ac:dyDescent="0.25">
      <c r="A171" s="365"/>
      <c r="B171" s="361">
        <f>Demography!B170</f>
        <v>0</v>
      </c>
      <c r="C171" s="361">
        <f>Demography!C170</f>
        <v>0</v>
      </c>
      <c r="D171" s="362">
        <f>Demography!D170</f>
        <v>0</v>
      </c>
      <c r="E171" s="362">
        <f>Demography!F170</f>
        <v>0</v>
      </c>
      <c r="F171" s="81"/>
      <c r="G171" s="415"/>
      <c r="H171" s="241"/>
      <c r="I171" s="478"/>
      <c r="J171" s="478"/>
      <c r="K171" s="241"/>
      <c r="L171" s="241"/>
      <c r="M171" s="478"/>
      <c r="N171" s="241"/>
      <c r="O171" s="242"/>
      <c r="P171" s="262"/>
      <c r="Q171" s="262"/>
      <c r="R171" s="262"/>
      <c r="S171" s="262"/>
      <c r="T171" s="262"/>
      <c r="U171" s="241"/>
      <c r="V171" s="415"/>
      <c r="W171" s="415"/>
      <c r="X171" s="81"/>
      <c r="Y171" s="241"/>
      <c r="Z171" s="416"/>
      <c r="AA171" s="81"/>
      <c r="AB171" s="242"/>
      <c r="AC171" s="242"/>
      <c r="AD171" s="241"/>
      <c r="AE171" s="242"/>
      <c r="AF171" s="241"/>
      <c r="AG171" s="241"/>
      <c r="AH171" s="241"/>
      <c r="AI171" s="246"/>
      <c r="AJ171" s="246"/>
      <c r="AK171" s="246"/>
      <c r="AL171" s="246"/>
      <c r="AM171" s="477"/>
      <c r="AN171" s="246"/>
      <c r="AO171" s="246"/>
      <c r="AP171" s="246"/>
      <c r="AQ171" s="246"/>
      <c r="AR171" s="246"/>
      <c r="AS171" s="246"/>
      <c r="AT171" s="246"/>
      <c r="AU171" s="246"/>
      <c r="AV171" s="246"/>
      <c r="AW171" s="246"/>
      <c r="AX171" s="246"/>
      <c r="AY171" s="246"/>
      <c r="AZ171" s="248"/>
      <c r="BA171" s="477"/>
      <c r="BB171" s="562" t="str">
        <f t="shared" si="12"/>
        <v xml:space="preserve"> </v>
      </c>
      <c r="BC171" s="562" t="str">
        <f t="shared" si="13"/>
        <v xml:space="preserve"> </v>
      </c>
      <c r="BD171" s="562" t="str">
        <f t="shared" si="14"/>
        <v xml:space="preserve"> </v>
      </c>
      <c r="BE171" s="562" t="str">
        <f t="shared" si="15"/>
        <v xml:space="preserve"> </v>
      </c>
      <c r="BF171" s="81"/>
      <c r="BG171" s="313"/>
    </row>
    <row r="172" spans="1:59" s="87" customFormat="1" ht="12.75" x14ac:dyDescent="0.25">
      <c r="A172" s="365"/>
      <c r="B172" s="147">
        <f>Demography!B171</f>
        <v>0</v>
      </c>
      <c r="C172" s="147">
        <f>Demography!C171</f>
        <v>0</v>
      </c>
      <c r="D172" s="148">
        <f>Demography!D171</f>
        <v>0</v>
      </c>
      <c r="E172" s="148">
        <f>Demography!F171</f>
        <v>0</v>
      </c>
      <c r="F172" s="81"/>
      <c r="G172" s="238"/>
      <c r="H172" s="256"/>
      <c r="I172" s="257"/>
      <c r="J172" s="257"/>
      <c r="K172" s="256"/>
      <c r="L172" s="256"/>
      <c r="M172" s="257"/>
      <c r="N172" s="256"/>
      <c r="O172" s="240"/>
      <c r="P172" s="260"/>
      <c r="Q172" s="260"/>
      <c r="R172" s="260"/>
      <c r="S172" s="260"/>
      <c r="T172" s="260"/>
      <c r="U172" s="256"/>
      <c r="V172" s="238"/>
      <c r="W172" s="238"/>
      <c r="X172" s="81"/>
      <c r="Y172" s="256"/>
      <c r="Z172" s="150"/>
      <c r="AA172" s="81"/>
      <c r="AB172" s="240"/>
      <c r="AC172" s="240"/>
      <c r="AD172" s="256"/>
      <c r="AE172" s="240"/>
      <c r="AF172" s="256"/>
      <c r="AG172" s="256"/>
      <c r="AH172" s="256"/>
      <c r="AI172" s="245"/>
      <c r="AJ172" s="245"/>
      <c r="AK172" s="245"/>
      <c r="AL172" s="245"/>
      <c r="AM172" s="477"/>
      <c r="AN172" s="245"/>
      <c r="AO172" s="245"/>
      <c r="AP172" s="245"/>
      <c r="AQ172" s="245"/>
      <c r="AR172" s="245"/>
      <c r="AS172" s="245"/>
      <c r="AT172" s="245"/>
      <c r="AU172" s="245"/>
      <c r="AV172" s="245"/>
      <c r="AW172" s="245"/>
      <c r="AX172" s="245"/>
      <c r="AY172" s="245"/>
      <c r="AZ172" s="247"/>
      <c r="BA172" s="477"/>
      <c r="BB172" s="561" t="str">
        <f t="shared" si="12"/>
        <v xml:space="preserve"> </v>
      </c>
      <c r="BC172" s="561" t="str">
        <f t="shared" si="13"/>
        <v xml:space="preserve"> </v>
      </c>
      <c r="BD172" s="561" t="str">
        <f t="shared" si="14"/>
        <v xml:space="preserve"> </v>
      </c>
      <c r="BE172" s="561" t="str">
        <f t="shared" si="15"/>
        <v xml:space="preserve"> </v>
      </c>
      <c r="BF172" s="81"/>
      <c r="BG172" s="145"/>
    </row>
    <row r="173" spans="1:59" s="86" customFormat="1" ht="12.75" x14ac:dyDescent="0.25">
      <c r="A173" s="365"/>
      <c r="B173" s="361">
        <f>Demography!B172</f>
        <v>0</v>
      </c>
      <c r="C173" s="361">
        <f>Demography!C172</f>
        <v>0</v>
      </c>
      <c r="D173" s="362">
        <f>Demography!D172</f>
        <v>0</v>
      </c>
      <c r="E173" s="362">
        <f>Demography!F172</f>
        <v>0</v>
      </c>
      <c r="F173" s="81"/>
      <c r="G173" s="415"/>
      <c r="H173" s="241"/>
      <c r="I173" s="478"/>
      <c r="J173" s="478"/>
      <c r="K173" s="241"/>
      <c r="L173" s="241"/>
      <c r="M173" s="478"/>
      <c r="N173" s="241"/>
      <c r="O173" s="242"/>
      <c r="P173" s="262"/>
      <c r="Q173" s="262"/>
      <c r="R173" s="262"/>
      <c r="S173" s="262"/>
      <c r="T173" s="262"/>
      <c r="U173" s="241"/>
      <c r="V173" s="415"/>
      <c r="W173" s="415"/>
      <c r="X173" s="81"/>
      <c r="Y173" s="241"/>
      <c r="Z173" s="416"/>
      <c r="AA173" s="81"/>
      <c r="AB173" s="242"/>
      <c r="AC173" s="242"/>
      <c r="AD173" s="241"/>
      <c r="AE173" s="242"/>
      <c r="AF173" s="241"/>
      <c r="AG173" s="241"/>
      <c r="AH173" s="241"/>
      <c r="AI173" s="246"/>
      <c r="AJ173" s="246"/>
      <c r="AK173" s="246"/>
      <c r="AL173" s="246"/>
      <c r="AM173" s="477"/>
      <c r="AN173" s="246"/>
      <c r="AO173" s="246"/>
      <c r="AP173" s="246"/>
      <c r="AQ173" s="246"/>
      <c r="AR173" s="246"/>
      <c r="AS173" s="246"/>
      <c r="AT173" s="246"/>
      <c r="AU173" s="246"/>
      <c r="AV173" s="246"/>
      <c r="AW173" s="246"/>
      <c r="AX173" s="246"/>
      <c r="AY173" s="246"/>
      <c r="AZ173" s="248"/>
      <c r="BA173" s="477"/>
      <c r="BB173" s="562" t="str">
        <f t="shared" si="12"/>
        <v xml:space="preserve"> </v>
      </c>
      <c r="BC173" s="562" t="str">
        <f t="shared" si="13"/>
        <v xml:space="preserve"> </v>
      </c>
      <c r="BD173" s="562" t="str">
        <f t="shared" si="14"/>
        <v xml:space="preserve"> </v>
      </c>
      <c r="BE173" s="562" t="str">
        <f t="shared" si="15"/>
        <v xml:space="preserve"> </v>
      </c>
      <c r="BF173" s="81"/>
      <c r="BG173" s="313"/>
    </row>
    <row r="174" spans="1:59" s="87" customFormat="1" ht="12.75" x14ac:dyDescent="0.25">
      <c r="A174" s="365"/>
      <c r="B174" s="147">
        <f>Demography!B173</f>
        <v>0</v>
      </c>
      <c r="C174" s="147">
        <f>Demography!C173</f>
        <v>0</v>
      </c>
      <c r="D174" s="148">
        <f>Demography!D173</f>
        <v>0</v>
      </c>
      <c r="E174" s="148">
        <f>Demography!F173</f>
        <v>0</v>
      </c>
      <c r="F174" s="81"/>
      <c r="G174" s="238"/>
      <c r="H174" s="256"/>
      <c r="I174" s="257"/>
      <c r="J174" s="257"/>
      <c r="K174" s="256"/>
      <c r="L174" s="256"/>
      <c r="M174" s="257"/>
      <c r="N174" s="256"/>
      <c r="O174" s="240"/>
      <c r="P174" s="260"/>
      <c r="Q174" s="260"/>
      <c r="R174" s="260"/>
      <c r="S174" s="260"/>
      <c r="T174" s="260"/>
      <c r="U174" s="256"/>
      <c r="V174" s="238"/>
      <c r="W174" s="238"/>
      <c r="X174" s="81"/>
      <c r="Y174" s="256"/>
      <c r="Z174" s="150"/>
      <c r="AA174" s="81"/>
      <c r="AB174" s="240"/>
      <c r="AC174" s="240"/>
      <c r="AD174" s="256"/>
      <c r="AE174" s="240"/>
      <c r="AF174" s="256"/>
      <c r="AG174" s="256"/>
      <c r="AH174" s="256"/>
      <c r="AI174" s="245"/>
      <c r="AJ174" s="245"/>
      <c r="AK174" s="245"/>
      <c r="AL174" s="245"/>
      <c r="AM174" s="477"/>
      <c r="AN174" s="245"/>
      <c r="AO174" s="245"/>
      <c r="AP174" s="245"/>
      <c r="AQ174" s="245"/>
      <c r="AR174" s="245"/>
      <c r="AS174" s="245"/>
      <c r="AT174" s="245"/>
      <c r="AU174" s="245"/>
      <c r="AV174" s="245"/>
      <c r="AW174" s="245"/>
      <c r="AX174" s="245"/>
      <c r="AY174" s="245"/>
      <c r="AZ174" s="247"/>
      <c r="BA174" s="477"/>
      <c r="BB174" s="561" t="str">
        <f t="shared" si="12"/>
        <v xml:space="preserve"> </v>
      </c>
      <c r="BC174" s="561" t="str">
        <f t="shared" si="13"/>
        <v xml:space="preserve"> </v>
      </c>
      <c r="BD174" s="561" t="str">
        <f t="shared" si="14"/>
        <v xml:space="preserve"> </v>
      </c>
      <c r="BE174" s="561" t="str">
        <f t="shared" si="15"/>
        <v xml:space="preserve"> </v>
      </c>
      <c r="BF174" s="81"/>
      <c r="BG174" s="145"/>
    </row>
    <row r="175" spans="1:59" s="86" customFormat="1" ht="12.75" x14ac:dyDescent="0.25">
      <c r="A175" s="365"/>
      <c r="B175" s="361">
        <f>Demography!B174</f>
        <v>0</v>
      </c>
      <c r="C175" s="361">
        <f>Demography!C174</f>
        <v>0</v>
      </c>
      <c r="D175" s="362">
        <f>Demography!D174</f>
        <v>0</v>
      </c>
      <c r="E175" s="362">
        <f>Demography!F174</f>
        <v>0</v>
      </c>
      <c r="F175" s="81"/>
      <c r="G175" s="415"/>
      <c r="H175" s="241"/>
      <c r="I175" s="478"/>
      <c r="J175" s="478"/>
      <c r="K175" s="241"/>
      <c r="L175" s="241"/>
      <c r="M175" s="478"/>
      <c r="N175" s="241"/>
      <c r="O175" s="242"/>
      <c r="P175" s="262"/>
      <c r="Q175" s="262"/>
      <c r="R175" s="262"/>
      <c r="S175" s="262"/>
      <c r="T175" s="262"/>
      <c r="U175" s="241"/>
      <c r="V175" s="415"/>
      <c r="W175" s="415"/>
      <c r="X175" s="81"/>
      <c r="Y175" s="241"/>
      <c r="Z175" s="416"/>
      <c r="AA175" s="81"/>
      <c r="AB175" s="242"/>
      <c r="AC175" s="242"/>
      <c r="AD175" s="241"/>
      <c r="AE175" s="242"/>
      <c r="AF175" s="241"/>
      <c r="AG175" s="241"/>
      <c r="AH175" s="241"/>
      <c r="AI175" s="246"/>
      <c r="AJ175" s="246"/>
      <c r="AK175" s="246"/>
      <c r="AL175" s="246"/>
      <c r="AM175" s="477"/>
      <c r="AN175" s="246"/>
      <c r="AO175" s="246"/>
      <c r="AP175" s="246"/>
      <c r="AQ175" s="246"/>
      <c r="AR175" s="246"/>
      <c r="AS175" s="246"/>
      <c r="AT175" s="246"/>
      <c r="AU175" s="246"/>
      <c r="AV175" s="246"/>
      <c r="AW175" s="246"/>
      <c r="AX175" s="246"/>
      <c r="AY175" s="246"/>
      <c r="AZ175" s="248"/>
      <c r="BA175" s="477"/>
      <c r="BB175" s="562" t="str">
        <f t="shared" si="12"/>
        <v xml:space="preserve"> </v>
      </c>
      <c r="BC175" s="562" t="str">
        <f t="shared" si="13"/>
        <v xml:space="preserve"> </v>
      </c>
      <c r="BD175" s="562" t="str">
        <f t="shared" si="14"/>
        <v xml:space="preserve"> </v>
      </c>
      <c r="BE175" s="562" t="str">
        <f t="shared" si="15"/>
        <v xml:space="preserve"> </v>
      </c>
      <c r="BF175" s="81"/>
      <c r="BG175" s="313"/>
    </row>
    <row r="176" spans="1:59" s="87" customFormat="1" ht="12.75" x14ac:dyDescent="0.25">
      <c r="A176" s="365"/>
      <c r="B176" s="147">
        <f>Demography!B175</f>
        <v>0</v>
      </c>
      <c r="C176" s="147">
        <f>Demography!C175</f>
        <v>0</v>
      </c>
      <c r="D176" s="148">
        <f>Demography!D175</f>
        <v>0</v>
      </c>
      <c r="E176" s="148">
        <f>Demography!F175</f>
        <v>0</v>
      </c>
      <c r="F176" s="81"/>
      <c r="G176" s="238"/>
      <c r="H176" s="256"/>
      <c r="I176" s="257"/>
      <c r="J176" s="257"/>
      <c r="K176" s="256"/>
      <c r="L176" s="256"/>
      <c r="M176" s="257"/>
      <c r="N176" s="256"/>
      <c r="O176" s="240"/>
      <c r="P176" s="260"/>
      <c r="Q176" s="260"/>
      <c r="R176" s="260"/>
      <c r="S176" s="260"/>
      <c r="T176" s="260"/>
      <c r="U176" s="256"/>
      <c r="V176" s="238"/>
      <c r="W176" s="238"/>
      <c r="X176" s="81"/>
      <c r="Y176" s="256"/>
      <c r="Z176" s="150"/>
      <c r="AA176" s="81"/>
      <c r="AB176" s="240"/>
      <c r="AC176" s="240"/>
      <c r="AD176" s="256"/>
      <c r="AE176" s="240"/>
      <c r="AF176" s="256"/>
      <c r="AG176" s="256"/>
      <c r="AH176" s="256"/>
      <c r="AI176" s="245"/>
      <c r="AJ176" s="245"/>
      <c r="AK176" s="245"/>
      <c r="AL176" s="245"/>
      <c r="AM176" s="477"/>
      <c r="AN176" s="245"/>
      <c r="AO176" s="245"/>
      <c r="AP176" s="245"/>
      <c r="AQ176" s="245"/>
      <c r="AR176" s="245"/>
      <c r="AS176" s="245"/>
      <c r="AT176" s="245"/>
      <c r="AU176" s="245"/>
      <c r="AV176" s="245"/>
      <c r="AW176" s="245"/>
      <c r="AX176" s="245"/>
      <c r="AY176" s="245"/>
      <c r="AZ176" s="247"/>
      <c r="BA176" s="477"/>
      <c r="BB176" s="561" t="str">
        <f t="shared" si="12"/>
        <v xml:space="preserve"> </v>
      </c>
      <c r="BC176" s="561" t="str">
        <f t="shared" si="13"/>
        <v xml:space="preserve"> </v>
      </c>
      <c r="BD176" s="561" t="str">
        <f t="shared" si="14"/>
        <v xml:space="preserve"> </v>
      </c>
      <c r="BE176" s="561" t="str">
        <f t="shared" si="15"/>
        <v xml:space="preserve"> </v>
      </c>
      <c r="BF176" s="81"/>
      <c r="BG176" s="145"/>
    </row>
    <row r="177" spans="1:59" s="86" customFormat="1" ht="12.75" x14ac:dyDescent="0.25">
      <c r="A177" s="365"/>
      <c r="B177" s="361">
        <f>Demography!B176</f>
        <v>0</v>
      </c>
      <c r="C177" s="361">
        <f>Demography!C176</f>
        <v>0</v>
      </c>
      <c r="D177" s="362">
        <f>Demography!D176</f>
        <v>0</v>
      </c>
      <c r="E177" s="362">
        <f>Demography!F176</f>
        <v>0</v>
      </c>
      <c r="F177" s="81"/>
      <c r="G177" s="415"/>
      <c r="H177" s="241"/>
      <c r="I177" s="478"/>
      <c r="J177" s="478"/>
      <c r="K177" s="241"/>
      <c r="L177" s="241"/>
      <c r="M177" s="478"/>
      <c r="N177" s="241"/>
      <c r="O177" s="242"/>
      <c r="P177" s="262"/>
      <c r="Q177" s="262"/>
      <c r="R177" s="262"/>
      <c r="S177" s="262"/>
      <c r="T177" s="262"/>
      <c r="U177" s="241"/>
      <c r="V177" s="415"/>
      <c r="W177" s="415"/>
      <c r="X177" s="81"/>
      <c r="Y177" s="241"/>
      <c r="Z177" s="416"/>
      <c r="AA177" s="81"/>
      <c r="AB177" s="242"/>
      <c r="AC177" s="242"/>
      <c r="AD177" s="241"/>
      <c r="AE177" s="242"/>
      <c r="AF177" s="241"/>
      <c r="AG177" s="241"/>
      <c r="AH177" s="241"/>
      <c r="AI177" s="246"/>
      <c r="AJ177" s="246"/>
      <c r="AK177" s="246"/>
      <c r="AL177" s="246"/>
      <c r="AM177" s="477"/>
      <c r="AN177" s="246"/>
      <c r="AO177" s="246"/>
      <c r="AP177" s="246"/>
      <c r="AQ177" s="246"/>
      <c r="AR177" s="246"/>
      <c r="AS177" s="246"/>
      <c r="AT177" s="246"/>
      <c r="AU177" s="246"/>
      <c r="AV177" s="246"/>
      <c r="AW177" s="246"/>
      <c r="AX177" s="246"/>
      <c r="AY177" s="246"/>
      <c r="AZ177" s="248"/>
      <c r="BA177" s="477"/>
      <c r="BB177" s="562" t="str">
        <f t="shared" si="12"/>
        <v xml:space="preserve"> </v>
      </c>
      <c r="BC177" s="562" t="str">
        <f t="shared" si="13"/>
        <v xml:space="preserve"> </v>
      </c>
      <c r="BD177" s="562" t="str">
        <f t="shared" si="14"/>
        <v xml:space="preserve"> </v>
      </c>
      <c r="BE177" s="562" t="str">
        <f t="shared" si="15"/>
        <v xml:space="preserve"> </v>
      </c>
      <c r="BF177" s="81"/>
      <c r="BG177" s="313"/>
    </row>
    <row r="178" spans="1:59" s="87" customFormat="1" ht="12.75" x14ac:dyDescent="0.25">
      <c r="A178" s="365"/>
      <c r="B178" s="147">
        <f>Demography!B177</f>
        <v>0</v>
      </c>
      <c r="C178" s="147">
        <f>Demography!C177</f>
        <v>0</v>
      </c>
      <c r="D178" s="148">
        <f>Demography!D177</f>
        <v>0</v>
      </c>
      <c r="E178" s="148">
        <f>Demography!F177</f>
        <v>0</v>
      </c>
      <c r="F178" s="81"/>
      <c r="G178" s="238"/>
      <c r="H178" s="256"/>
      <c r="I178" s="257"/>
      <c r="J178" s="257"/>
      <c r="K178" s="256"/>
      <c r="L178" s="256"/>
      <c r="M178" s="257"/>
      <c r="N178" s="256"/>
      <c r="O178" s="240"/>
      <c r="P178" s="260"/>
      <c r="Q178" s="260"/>
      <c r="R178" s="260"/>
      <c r="S178" s="260"/>
      <c r="T178" s="260"/>
      <c r="U178" s="256"/>
      <c r="V178" s="238"/>
      <c r="W178" s="238"/>
      <c r="X178" s="81"/>
      <c r="Y178" s="256"/>
      <c r="Z178" s="150"/>
      <c r="AA178" s="81"/>
      <c r="AB178" s="240"/>
      <c r="AC178" s="240"/>
      <c r="AD178" s="256"/>
      <c r="AE178" s="240"/>
      <c r="AF178" s="256"/>
      <c r="AG178" s="256"/>
      <c r="AH178" s="256"/>
      <c r="AI178" s="245"/>
      <c r="AJ178" s="245"/>
      <c r="AK178" s="245"/>
      <c r="AL178" s="245"/>
      <c r="AM178" s="477"/>
      <c r="AN178" s="245"/>
      <c r="AO178" s="245"/>
      <c r="AP178" s="245"/>
      <c r="AQ178" s="245"/>
      <c r="AR178" s="245"/>
      <c r="AS178" s="245"/>
      <c r="AT178" s="245"/>
      <c r="AU178" s="245"/>
      <c r="AV178" s="245"/>
      <c r="AW178" s="245"/>
      <c r="AX178" s="245"/>
      <c r="AY178" s="245"/>
      <c r="AZ178" s="247"/>
      <c r="BA178" s="477"/>
      <c r="BB178" s="561" t="str">
        <f t="shared" si="12"/>
        <v xml:space="preserve"> </v>
      </c>
      <c r="BC178" s="561" t="str">
        <f t="shared" si="13"/>
        <v xml:space="preserve"> </v>
      </c>
      <c r="BD178" s="561" t="str">
        <f t="shared" si="14"/>
        <v xml:space="preserve"> </v>
      </c>
      <c r="BE178" s="561" t="str">
        <f t="shared" si="15"/>
        <v xml:space="preserve"> </v>
      </c>
      <c r="BF178" s="81"/>
      <c r="BG178" s="145"/>
    </row>
    <row r="179" spans="1:59" s="86" customFormat="1" ht="12.75" x14ac:dyDescent="0.25">
      <c r="A179" s="365"/>
      <c r="B179" s="361">
        <f>Demography!B178</f>
        <v>0</v>
      </c>
      <c r="C179" s="361">
        <f>Demography!C178</f>
        <v>0</v>
      </c>
      <c r="D179" s="362">
        <f>Demography!D178</f>
        <v>0</v>
      </c>
      <c r="E179" s="362">
        <f>Demography!F178</f>
        <v>0</v>
      </c>
      <c r="F179" s="81"/>
      <c r="G179" s="415"/>
      <c r="H179" s="241"/>
      <c r="I179" s="478"/>
      <c r="J179" s="478"/>
      <c r="K179" s="241"/>
      <c r="L179" s="241"/>
      <c r="M179" s="478"/>
      <c r="N179" s="241"/>
      <c r="O179" s="242"/>
      <c r="P179" s="262"/>
      <c r="Q179" s="262"/>
      <c r="R179" s="262"/>
      <c r="S179" s="262"/>
      <c r="T179" s="262"/>
      <c r="U179" s="241"/>
      <c r="V179" s="415"/>
      <c r="W179" s="415"/>
      <c r="X179" s="81"/>
      <c r="Y179" s="241"/>
      <c r="Z179" s="416"/>
      <c r="AA179" s="81"/>
      <c r="AB179" s="242"/>
      <c r="AC179" s="242"/>
      <c r="AD179" s="241"/>
      <c r="AE179" s="242"/>
      <c r="AF179" s="241"/>
      <c r="AG179" s="241"/>
      <c r="AH179" s="241"/>
      <c r="AI179" s="246"/>
      <c r="AJ179" s="246"/>
      <c r="AK179" s="246"/>
      <c r="AL179" s="246"/>
      <c r="AM179" s="477"/>
      <c r="AN179" s="246"/>
      <c r="AO179" s="246"/>
      <c r="AP179" s="246"/>
      <c r="AQ179" s="246"/>
      <c r="AR179" s="246"/>
      <c r="AS179" s="246"/>
      <c r="AT179" s="246"/>
      <c r="AU179" s="246"/>
      <c r="AV179" s="246"/>
      <c r="AW179" s="246"/>
      <c r="AX179" s="246"/>
      <c r="AY179" s="246"/>
      <c r="AZ179" s="248"/>
      <c r="BA179" s="477"/>
      <c r="BB179" s="562" t="str">
        <f t="shared" si="12"/>
        <v xml:space="preserve"> </v>
      </c>
      <c r="BC179" s="562" t="str">
        <f t="shared" si="13"/>
        <v xml:space="preserve"> </v>
      </c>
      <c r="BD179" s="562" t="str">
        <f t="shared" si="14"/>
        <v xml:space="preserve"> </v>
      </c>
      <c r="BE179" s="562" t="str">
        <f t="shared" si="15"/>
        <v xml:space="preserve"> </v>
      </c>
      <c r="BF179" s="81"/>
      <c r="BG179" s="313"/>
    </row>
    <row r="180" spans="1:59" s="87" customFormat="1" ht="12.75" x14ac:dyDescent="0.25">
      <c r="A180" s="365"/>
      <c r="B180" s="147">
        <f>Demography!B179</f>
        <v>0</v>
      </c>
      <c r="C180" s="147">
        <f>Demography!C179</f>
        <v>0</v>
      </c>
      <c r="D180" s="148">
        <f>Demography!D179</f>
        <v>0</v>
      </c>
      <c r="E180" s="148">
        <f>Demography!F179</f>
        <v>0</v>
      </c>
      <c r="F180" s="81"/>
      <c r="G180" s="238"/>
      <c r="H180" s="256"/>
      <c r="I180" s="257"/>
      <c r="J180" s="257"/>
      <c r="K180" s="256"/>
      <c r="L180" s="256"/>
      <c r="M180" s="257"/>
      <c r="N180" s="256"/>
      <c r="O180" s="240"/>
      <c r="P180" s="260"/>
      <c r="Q180" s="260"/>
      <c r="R180" s="260"/>
      <c r="S180" s="260"/>
      <c r="T180" s="260"/>
      <c r="U180" s="256"/>
      <c r="V180" s="238"/>
      <c r="W180" s="238"/>
      <c r="X180" s="81"/>
      <c r="Y180" s="256"/>
      <c r="Z180" s="150"/>
      <c r="AA180" s="81"/>
      <c r="AB180" s="240"/>
      <c r="AC180" s="240"/>
      <c r="AD180" s="256"/>
      <c r="AE180" s="240"/>
      <c r="AF180" s="256"/>
      <c r="AG180" s="256"/>
      <c r="AH180" s="256"/>
      <c r="AI180" s="245"/>
      <c r="AJ180" s="245"/>
      <c r="AK180" s="245"/>
      <c r="AL180" s="245"/>
      <c r="AM180" s="477"/>
      <c r="AN180" s="245"/>
      <c r="AO180" s="245"/>
      <c r="AP180" s="245"/>
      <c r="AQ180" s="245"/>
      <c r="AR180" s="245"/>
      <c r="AS180" s="245"/>
      <c r="AT180" s="245"/>
      <c r="AU180" s="245"/>
      <c r="AV180" s="245"/>
      <c r="AW180" s="245"/>
      <c r="AX180" s="245"/>
      <c r="AY180" s="245"/>
      <c r="AZ180" s="247"/>
      <c r="BA180" s="477"/>
      <c r="BB180" s="561" t="str">
        <f t="shared" si="12"/>
        <v xml:space="preserve"> </v>
      </c>
      <c r="BC180" s="561" t="str">
        <f t="shared" si="13"/>
        <v xml:space="preserve"> </v>
      </c>
      <c r="BD180" s="561" t="str">
        <f t="shared" si="14"/>
        <v xml:space="preserve"> </v>
      </c>
      <c r="BE180" s="561" t="str">
        <f t="shared" si="15"/>
        <v xml:space="preserve"> </v>
      </c>
      <c r="BF180" s="81"/>
      <c r="BG180" s="145"/>
    </row>
    <row r="181" spans="1:59" s="86" customFormat="1" ht="12.75" x14ac:dyDescent="0.25">
      <c r="A181" s="365"/>
      <c r="B181" s="361">
        <f>Demography!B180</f>
        <v>0</v>
      </c>
      <c r="C181" s="361">
        <f>Demography!C180</f>
        <v>0</v>
      </c>
      <c r="D181" s="362">
        <f>Demography!D180</f>
        <v>0</v>
      </c>
      <c r="E181" s="362">
        <f>Demography!F180</f>
        <v>0</v>
      </c>
      <c r="F181" s="81"/>
      <c r="G181" s="415"/>
      <c r="H181" s="241"/>
      <c r="I181" s="478"/>
      <c r="J181" s="478"/>
      <c r="K181" s="241"/>
      <c r="L181" s="241"/>
      <c r="M181" s="478"/>
      <c r="N181" s="241"/>
      <c r="O181" s="242"/>
      <c r="P181" s="262"/>
      <c r="Q181" s="262"/>
      <c r="R181" s="262"/>
      <c r="S181" s="262"/>
      <c r="T181" s="262"/>
      <c r="U181" s="241"/>
      <c r="V181" s="415"/>
      <c r="W181" s="415"/>
      <c r="X181" s="81"/>
      <c r="Y181" s="241"/>
      <c r="Z181" s="416"/>
      <c r="AA181" s="81"/>
      <c r="AB181" s="242"/>
      <c r="AC181" s="242"/>
      <c r="AD181" s="241"/>
      <c r="AE181" s="242"/>
      <c r="AF181" s="241"/>
      <c r="AG181" s="241"/>
      <c r="AH181" s="241"/>
      <c r="AI181" s="246"/>
      <c r="AJ181" s="246"/>
      <c r="AK181" s="246"/>
      <c r="AL181" s="246"/>
      <c r="AM181" s="477"/>
      <c r="AN181" s="246"/>
      <c r="AO181" s="246"/>
      <c r="AP181" s="246"/>
      <c r="AQ181" s="246"/>
      <c r="AR181" s="246"/>
      <c r="AS181" s="246"/>
      <c r="AT181" s="246"/>
      <c r="AU181" s="246"/>
      <c r="AV181" s="246"/>
      <c r="AW181" s="246"/>
      <c r="AX181" s="246"/>
      <c r="AY181" s="246"/>
      <c r="AZ181" s="248"/>
      <c r="BA181" s="477"/>
      <c r="BB181" s="562" t="str">
        <f t="shared" si="12"/>
        <v xml:space="preserve"> </v>
      </c>
      <c r="BC181" s="562" t="str">
        <f t="shared" si="13"/>
        <v xml:space="preserve"> </v>
      </c>
      <c r="BD181" s="562" t="str">
        <f t="shared" si="14"/>
        <v xml:space="preserve"> </v>
      </c>
      <c r="BE181" s="562" t="str">
        <f t="shared" si="15"/>
        <v xml:space="preserve"> </v>
      </c>
      <c r="BF181" s="81"/>
      <c r="BG181" s="313"/>
    </row>
    <row r="182" spans="1:59" s="87" customFormat="1" ht="12.75" x14ac:dyDescent="0.25">
      <c r="A182" s="365"/>
      <c r="B182" s="147">
        <f>Demography!B181</f>
        <v>0</v>
      </c>
      <c r="C182" s="147">
        <f>Demography!C181</f>
        <v>0</v>
      </c>
      <c r="D182" s="148">
        <f>Demography!D181</f>
        <v>0</v>
      </c>
      <c r="E182" s="148">
        <f>Demography!F181</f>
        <v>0</v>
      </c>
      <c r="F182" s="81"/>
      <c r="G182" s="238"/>
      <c r="H182" s="256"/>
      <c r="I182" s="257"/>
      <c r="J182" s="257"/>
      <c r="K182" s="256"/>
      <c r="L182" s="256"/>
      <c r="M182" s="257"/>
      <c r="N182" s="256"/>
      <c r="O182" s="240"/>
      <c r="P182" s="260"/>
      <c r="Q182" s="260"/>
      <c r="R182" s="260"/>
      <c r="S182" s="260"/>
      <c r="T182" s="260"/>
      <c r="U182" s="256"/>
      <c r="V182" s="238"/>
      <c r="W182" s="238"/>
      <c r="X182" s="81"/>
      <c r="Y182" s="256"/>
      <c r="Z182" s="150"/>
      <c r="AA182" s="81"/>
      <c r="AB182" s="240"/>
      <c r="AC182" s="240"/>
      <c r="AD182" s="256"/>
      <c r="AE182" s="240"/>
      <c r="AF182" s="256"/>
      <c r="AG182" s="256"/>
      <c r="AH182" s="256"/>
      <c r="AI182" s="245"/>
      <c r="AJ182" s="245"/>
      <c r="AK182" s="245"/>
      <c r="AL182" s="245"/>
      <c r="AM182" s="477"/>
      <c r="AN182" s="245"/>
      <c r="AO182" s="245"/>
      <c r="AP182" s="245"/>
      <c r="AQ182" s="245"/>
      <c r="AR182" s="245"/>
      <c r="AS182" s="245"/>
      <c r="AT182" s="245"/>
      <c r="AU182" s="245"/>
      <c r="AV182" s="245"/>
      <c r="AW182" s="245"/>
      <c r="AX182" s="245"/>
      <c r="AY182" s="245"/>
      <c r="AZ182" s="247"/>
      <c r="BA182" s="477"/>
      <c r="BB182" s="561" t="str">
        <f t="shared" si="12"/>
        <v xml:space="preserve"> </v>
      </c>
      <c r="BC182" s="561" t="str">
        <f t="shared" si="13"/>
        <v xml:space="preserve"> </v>
      </c>
      <c r="BD182" s="561" t="str">
        <f t="shared" si="14"/>
        <v xml:space="preserve"> </v>
      </c>
      <c r="BE182" s="561" t="str">
        <f t="shared" si="15"/>
        <v xml:space="preserve"> </v>
      </c>
      <c r="BF182" s="81"/>
      <c r="BG182" s="145"/>
    </row>
    <row r="183" spans="1:59" s="86" customFormat="1" ht="12.75" x14ac:dyDescent="0.25">
      <c r="A183" s="365"/>
      <c r="B183" s="361">
        <f>Demography!B182</f>
        <v>0</v>
      </c>
      <c r="C183" s="361">
        <f>Demography!C182</f>
        <v>0</v>
      </c>
      <c r="D183" s="362">
        <f>Demography!D182</f>
        <v>0</v>
      </c>
      <c r="E183" s="362">
        <f>Demography!F182</f>
        <v>0</v>
      </c>
      <c r="F183" s="81"/>
      <c r="G183" s="415"/>
      <c r="H183" s="241"/>
      <c r="I183" s="478"/>
      <c r="J183" s="478"/>
      <c r="K183" s="241"/>
      <c r="L183" s="241"/>
      <c r="M183" s="478"/>
      <c r="N183" s="241"/>
      <c r="O183" s="242"/>
      <c r="P183" s="262"/>
      <c r="Q183" s="262"/>
      <c r="R183" s="262"/>
      <c r="S183" s="262"/>
      <c r="T183" s="262"/>
      <c r="U183" s="241"/>
      <c r="V183" s="415"/>
      <c r="W183" s="415"/>
      <c r="X183" s="81"/>
      <c r="Y183" s="241"/>
      <c r="Z183" s="416"/>
      <c r="AA183" s="81"/>
      <c r="AB183" s="242"/>
      <c r="AC183" s="242"/>
      <c r="AD183" s="241"/>
      <c r="AE183" s="242"/>
      <c r="AF183" s="241"/>
      <c r="AG183" s="241"/>
      <c r="AH183" s="241"/>
      <c r="AI183" s="246"/>
      <c r="AJ183" s="246"/>
      <c r="AK183" s="246"/>
      <c r="AL183" s="246"/>
      <c r="AM183" s="477"/>
      <c r="AN183" s="246"/>
      <c r="AO183" s="246"/>
      <c r="AP183" s="246"/>
      <c r="AQ183" s="246"/>
      <c r="AR183" s="246"/>
      <c r="AS183" s="246"/>
      <c r="AT183" s="246"/>
      <c r="AU183" s="246"/>
      <c r="AV183" s="246"/>
      <c r="AW183" s="246"/>
      <c r="AX183" s="246"/>
      <c r="AY183" s="246"/>
      <c r="AZ183" s="248"/>
      <c r="BA183" s="477"/>
      <c r="BB183" s="562" t="str">
        <f t="shared" si="12"/>
        <v xml:space="preserve"> </v>
      </c>
      <c r="BC183" s="562" t="str">
        <f t="shared" si="13"/>
        <v xml:space="preserve"> </v>
      </c>
      <c r="BD183" s="562" t="str">
        <f t="shared" si="14"/>
        <v xml:space="preserve"> </v>
      </c>
      <c r="BE183" s="562" t="str">
        <f t="shared" si="15"/>
        <v xml:space="preserve"> </v>
      </c>
      <c r="BF183" s="81"/>
      <c r="BG183" s="313"/>
    </row>
    <row r="184" spans="1:59" s="87" customFormat="1" ht="12.75" x14ac:dyDescent="0.25">
      <c r="A184" s="365"/>
      <c r="B184" s="147">
        <f>Demography!B183</f>
        <v>0</v>
      </c>
      <c r="C184" s="147">
        <f>Demography!C183</f>
        <v>0</v>
      </c>
      <c r="D184" s="148">
        <f>Demography!D183</f>
        <v>0</v>
      </c>
      <c r="E184" s="148">
        <f>Demography!F183</f>
        <v>0</v>
      </c>
      <c r="F184" s="81"/>
      <c r="G184" s="238"/>
      <c r="H184" s="256"/>
      <c r="I184" s="257"/>
      <c r="J184" s="257"/>
      <c r="K184" s="256"/>
      <c r="L184" s="256"/>
      <c r="M184" s="257"/>
      <c r="N184" s="256"/>
      <c r="O184" s="240"/>
      <c r="P184" s="260"/>
      <c r="Q184" s="260"/>
      <c r="R184" s="260"/>
      <c r="S184" s="260"/>
      <c r="T184" s="260"/>
      <c r="U184" s="256"/>
      <c r="V184" s="238"/>
      <c r="W184" s="238"/>
      <c r="X184" s="81"/>
      <c r="Y184" s="256"/>
      <c r="Z184" s="150"/>
      <c r="AA184" s="81"/>
      <c r="AB184" s="240"/>
      <c r="AC184" s="240"/>
      <c r="AD184" s="256"/>
      <c r="AE184" s="240"/>
      <c r="AF184" s="256"/>
      <c r="AG184" s="256"/>
      <c r="AH184" s="256"/>
      <c r="AI184" s="245"/>
      <c r="AJ184" s="245"/>
      <c r="AK184" s="245"/>
      <c r="AL184" s="245"/>
      <c r="AM184" s="477"/>
      <c r="AN184" s="245"/>
      <c r="AO184" s="245"/>
      <c r="AP184" s="245"/>
      <c r="AQ184" s="245"/>
      <c r="AR184" s="245"/>
      <c r="AS184" s="245"/>
      <c r="AT184" s="245"/>
      <c r="AU184" s="245"/>
      <c r="AV184" s="245"/>
      <c r="AW184" s="245"/>
      <c r="AX184" s="245"/>
      <c r="AY184" s="245"/>
      <c r="AZ184" s="247"/>
      <c r="BA184" s="477"/>
      <c r="BB184" s="561" t="str">
        <f t="shared" si="12"/>
        <v xml:space="preserve"> </v>
      </c>
      <c r="BC184" s="561" t="str">
        <f t="shared" si="13"/>
        <v xml:space="preserve"> </v>
      </c>
      <c r="BD184" s="561" t="str">
        <f t="shared" si="14"/>
        <v xml:space="preserve"> </v>
      </c>
      <c r="BE184" s="561" t="str">
        <f t="shared" si="15"/>
        <v xml:space="preserve"> </v>
      </c>
      <c r="BF184" s="81"/>
      <c r="BG184" s="145"/>
    </row>
    <row r="185" spans="1:59" s="86" customFormat="1" ht="12.75" x14ac:dyDescent="0.25">
      <c r="A185" s="365"/>
      <c r="B185" s="361">
        <f>Demography!B184</f>
        <v>0</v>
      </c>
      <c r="C185" s="361">
        <f>Demography!C184</f>
        <v>0</v>
      </c>
      <c r="D185" s="362">
        <f>Demography!D184</f>
        <v>0</v>
      </c>
      <c r="E185" s="362">
        <f>Demography!F184</f>
        <v>0</v>
      </c>
      <c r="F185" s="81"/>
      <c r="G185" s="415"/>
      <c r="H185" s="241"/>
      <c r="I185" s="478"/>
      <c r="J185" s="478"/>
      <c r="K185" s="241"/>
      <c r="L185" s="241"/>
      <c r="M185" s="478"/>
      <c r="N185" s="241"/>
      <c r="O185" s="242"/>
      <c r="P185" s="262"/>
      <c r="Q185" s="262"/>
      <c r="R185" s="262"/>
      <c r="S185" s="262"/>
      <c r="T185" s="262"/>
      <c r="U185" s="241"/>
      <c r="V185" s="415"/>
      <c r="W185" s="415"/>
      <c r="X185" s="81"/>
      <c r="Y185" s="241"/>
      <c r="Z185" s="416"/>
      <c r="AA185" s="81"/>
      <c r="AB185" s="242"/>
      <c r="AC185" s="242"/>
      <c r="AD185" s="241"/>
      <c r="AE185" s="242"/>
      <c r="AF185" s="241"/>
      <c r="AG185" s="241"/>
      <c r="AH185" s="241"/>
      <c r="AI185" s="246"/>
      <c r="AJ185" s="246"/>
      <c r="AK185" s="246"/>
      <c r="AL185" s="246"/>
      <c r="AM185" s="477"/>
      <c r="AN185" s="246"/>
      <c r="AO185" s="246"/>
      <c r="AP185" s="246"/>
      <c r="AQ185" s="246"/>
      <c r="AR185" s="246"/>
      <c r="AS185" s="246"/>
      <c r="AT185" s="246"/>
      <c r="AU185" s="246"/>
      <c r="AV185" s="246"/>
      <c r="AW185" s="246"/>
      <c r="AX185" s="246"/>
      <c r="AY185" s="246"/>
      <c r="AZ185" s="248"/>
      <c r="BA185" s="477"/>
      <c r="BB185" s="562" t="str">
        <f t="shared" si="12"/>
        <v xml:space="preserve"> </v>
      </c>
      <c r="BC185" s="562" t="str">
        <f t="shared" si="13"/>
        <v xml:space="preserve"> </v>
      </c>
      <c r="BD185" s="562" t="str">
        <f t="shared" si="14"/>
        <v xml:space="preserve"> </v>
      </c>
      <c r="BE185" s="562" t="str">
        <f t="shared" si="15"/>
        <v xml:space="preserve"> </v>
      </c>
      <c r="BF185" s="81"/>
      <c r="BG185" s="313"/>
    </row>
    <row r="186" spans="1:59" s="87" customFormat="1" ht="12.75" x14ac:dyDescent="0.25">
      <c r="A186" s="365"/>
      <c r="B186" s="147">
        <f>Demography!B185</f>
        <v>0</v>
      </c>
      <c r="C186" s="147">
        <f>Demography!C185</f>
        <v>0</v>
      </c>
      <c r="D186" s="148">
        <f>Demography!D185</f>
        <v>0</v>
      </c>
      <c r="E186" s="148">
        <f>Demography!F185</f>
        <v>0</v>
      </c>
      <c r="F186" s="81"/>
      <c r="G186" s="238"/>
      <c r="H186" s="256"/>
      <c r="I186" s="257"/>
      <c r="J186" s="257"/>
      <c r="K186" s="256"/>
      <c r="L186" s="256"/>
      <c r="M186" s="257"/>
      <c r="N186" s="256"/>
      <c r="O186" s="240"/>
      <c r="P186" s="260"/>
      <c r="Q186" s="260"/>
      <c r="R186" s="260"/>
      <c r="S186" s="260"/>
      <c r="T186" s="260"/>
      <c r="U186" s="256"/>
      <c r="V186" s="238"/>
      <c r="W186" s="238"/>
      <c r="X186" s="81"/>
      <c r="Y186" s="256"/>
      <c r="Z186" s="150"/>
      <c r="AA186" s="81"/>
      <c r="AB186" s="240"/>
      <c r="AC186" s="240"/>
      <c r="AD186" s="256"/>
      <c r="AE186" s="240"/>
      <c r="AF186" s="256"/>
      <c r="AG186" s="256"/>
      <c r="AH186" s="256"/>
      <c r="AI186" s="245"/>
      <c r="AJ186" s="245"/>
      <c r="AK186" s="245"/>
      <c r="AL186" s="245"/>
      <c r="AM186" s="477"/>
      <c r="AN186" s="245"/>
      <c r="AO186" s="245"/>
      <c r="AP186" s="245"/>
      <c r="AQ186" s="245"/>
      <c r="AR186" s="245"/>
      <c r="AS186" s="245"/>
      <c r="AT186" s="245"/>
      <c r="AU186" s="245"/>
      <c r="AV186" s="245"/>
      <c r="AW186" s="245"/>
      <c r="AX186" s="245"/>
      <c r="AY186" s="245"/>
      <c r="AZ186" s="247"/>
      <c r="BA186" s="477"/>
      <c r="BB186" s="561" t="str">
        <f t="shared" si="12"/>
        <v xml:space="preserve"> </v>
      </c>
      <c r="BC186" s="561" t="str">
        <f t="shared" si="13"/>
        <v xml:space="preserve"> </v>
      </c>
      <c r="BD186" s="561" t="str">
        <f t="shared" si="14"/>
        <v xml:space="preserve"> </v>
      </c>
      <c r="BE186" s="561" t="str">
        <f t="shared" si="15"/>
        <v xml:space="preserve"> </v>
      </c>
      <c r="BF186" s="81"/>
      <c r="BG186" s="145"/>
    </row>
    <row r="187" spans="1:59" s="86" customFormat="1" ht="12.75" x14ac:dyDescent="0.25">
      <c r="A187" s="365"/>
      <c r="B187" s="361">
        <f>Demography!B186</f>
        <v>0</v>
      </c>
      <c r="C187" s="361">
        <f>Demography!C186</f>
        <v>0</v>
      </c>
      <c r="D187" s="362">
        <f>Demography!D186</f>
        <v>0</v>
      </c>
      <c r="E187" s="362">
        <f>Demography!F186</f>
        <v>0</v>
      </c>
      <c r="F187" s="81"/>
      <c r="G187" s="415"/>
      <c r="H187" s="241"/>
      <c r="I187" s="478"/>
      <c r="J187" s="478"/>
      <c r="K187" s="241"/>
      <c r="L187" s="241"/>
      <c r="M187" s="478"/>
      <c r="N187" s="241"/>
      <c r="O187" s="242"/>
      <c r="P187" s="262"/>
      <c r="Q187" s="262"/>
      <c r="R187" s="262"/>
      <c r="S187" s="262"/>
      <c r="T187" s="262"/>
      <c r="U187" s="241"/>
      <c r="V187" s="415"/>
      <c r="W187" s="415"/>
      <c r="X187" s="81"/>
      <c r="Y187" s="241"/>
      <c r="Z187" s="416"/>
      <c r="AA187" s="81"/>
      <c r="AB187" s="242"/>
      <c r="AC187" s="242"/>
      <c r="AD187" s="241"/>
      <c r="AE187" s="242"/>
      <c r="AF187" s="241"/>
      <c r="AG187" s="241"/>
      <c r="AH187" s="241"/>
      <c r="AI187" s="246"/>
      <c r="AJ187" s="246"/>
      <c r="AK187" s="246"/>
      <c r="AL187" s="246"/>
      <c r="AM187" s="477"/>
      <c r="AN187" s="246"/>
      <c r="AO187" s="246"/>
      <c r="AP187" s="246"/>
      <c r="AQ187" s="246"/>
      <c r="AR187" s="246"/>
      <c r="AS187" s="246"/>
      <c r="AT187" s="246"/>
      <c r="AU187" s="246"/>
      <c r="AV187" s="246"/>
      <c r="AW187" s="246"/>
      <c r="AX187" s="246"/>
      <c r="AY187" s="246"/>
      <c r="AZ187" s="248"/>
      <c r="BA187" s="477"/>
      <c r="BB187" s="562" t="str">
        <f t="shared" si="12"/>
        <v xml:space="preserve"> </v>
      </c>
      <c r="BC187" s="562" t="str">
        <f t="shared" si="13"/>
        <v xml:space="preserve"> </v>
      </c>
      <c r="BD187" s="562" t="str">
        <f t="shared" si="14"/>
        <v xml:space="preserve"> </v>
      </c>
      <c r="BE187" s="562" t="str">
        <f t="shared" si="15"/>
        <v xml:space="preserve"> </v>
      </c>
      <c r="BF187" s="81"/>
      <c r="BG187" s="313"/>
    </row>
    <row r="188" spans="1:59" s="87" customFormat="1" ht="12.75" x14ac:dyDescent="0.25">
      <c r="A188" s="365"/>
      <c r="B188" s="147">
        <f>Demography!B187</f>
        <v>0</v>
      </c>
      <c r="C188" s="147">
        <f>Demography!C187</f>
        <v>0</v>
      </c>
      <c r="D188" s="148">
        <f>Demography!D187</f>
        <v>0</v>
      </c>
      <c r="E188" s="148">
        <f>Demography!F187</f>
        <v>0</v>
      </c>
      <c r="F188" s="81"/>
      <c r="G188" s="238"/>
      <c r="H188" s="256"/>
      <c r="I188" s="257"/>
      <c r="J188" s="257"/>
      <c r="K188" s="256"/>
      <c r="L188" s="256"/>
      <c r="M188" s="257"/>
      <c r="N188" s="256"/>
      <c r="O188" s="240"/>
      <c r="P188" s="260"/>
      <c r="Q188" s="260"/>
      <c r="R188" s="260"/>
      <c r="S188" s="260"/>
      <c r="T188" s="260"/>
      <c r="U188" s="256"/>
      <c r="V188" s="238"/>
      <c r="W188" s="238"/>
      <c r="X188" s="81"/>
      <c r="Y188" s="256"/>
      <c r="Z188" s="150"/>
      <c r="AA188" s="81"/>
      <c r="AB188" s="240"/>
      <c r="AC188" s="240"/>
      <c r="AD188" s="256"/>
      <c r="AE188" s="240"/>
      <c r="AF188" s="256"/>
      <c r="AG188" s="256"/>
      <c r="AH188" s="256"/>
      <c r="AI188" s="245"/>
      <c r="AJ188" s="245"/>
      <c r="AK188" s="245"/>
      <c r="AL188" s="245"/>
      <c r="AM188" s="477"/>
      <c r="AN188" s="245"/>
      <c r="AO188" s="245"/>
      <c r="AP188" s="245"/>
      <c r="AQ188" s="245"/>
      <c r="AR188" s="245"/>
      <c r="AS188" s="245"/>
      <c r="AT188" s="245"/>
      <c r="AU188" s="245"/>
      <c r="AV188" s="245"/>
      <c r="AW188" s="245"/>
      <c r="AX188" s="245"/>
      <c r="AY188" s="245"/>
      <c r="AZ188" s="247"/>
      <c r="BA188" s="477"/>
      <c r="BB188" s="561" t="str">
        <f t="shared" si="12"/>
        <v xml:space="preserve"> </v>
      </c>
      <c r="BC188" s="561" t="str">
        <f t="shared" si="13"/>
        <v xml:space="preserve"> </v>
      </c>
      <c r="BD188" s="561" t="str">
        <f t="shared" si="14"/>
        <v xml:space="preserve"> </v>
      </c>
      <c r="BE188" s="561" t="str">
        <f t="shared" si="15"/>
        <v xml:space="preserve"> </v>
      </c>
      <c r="BF188" s="81"/>
      <c r="BG188" s="145"/>
    </row>
    <row r="189" spans="1:59" s="86" customFormat="1" ht="12.75" x14ac:dyDescent="0.25">
      <c r="A189" s="365"/>
      <c r="B189" s="361">
        <f>Demography!B188</f>
        <v>0</v>
      </c>
      <c r="C189" s="361">
        <f>Demography!C188</f>
        <v>0</v>
      </c>
      <c r="D189" s="362">
        <f>Demography!D188</f>
        <v>0</v>
      </c>
      <c r="E189" s="362">
        <f>Demography!F188</f>
        <v>0</v>
      </c>
      <c r="F189" s="81"/>
      <c r="G189" s="415"/>
      <c r="H189" s="241"/>
      <c r="I189" s="478"/>
      <c r="J189" s="478"/>
      <c r="K189" s="241"/>
      <c r="L189" s="241"/>
      <c r="M189" s="478"/>
      <c r="N189" s="241"/>
      <c r="O189" s="242"/>
      <c r="P189" s="262"/>
      <c r="Q189" s="262"/>
      <c r="R189" s="262"/>
      <c r="S189" s="262"/>
      <c r="T189" s="262"/>
      <c r="U189" s="241"/>
      <c r="V189" s="415"/>
      <c r="W189" s="415"/>
      <c r="X189" s="81"/>
      <c r="Y189" s="241"/>
      <c r="Z189" s="416"/>
      <c r="AA189" s="81"/>
      <c r="AB189" s="242"/>
      <c r="AC189" s="242"/>
      <c r="AD189" s="241"/>
      <c r="AE189" s="242"/>
      <c r="AF189" s="241"/>
      <c r="AG189" s="241"/>
      <c r="AH189" s="241"/>
      <c r="AI189" s="246"/>
      <c r="AJ189" s="246"/>
      <c r="AK189" s="246"/>
      <c r="AL189" s="246"/>
      <c r="AM189" s="477"/>
      <c r="AN189" s="246"/>
      <c r="AO189" s="246"/>
      <c r="AP189" s="246"/>
      <c r="AQ189" s="246"/>
      <c r="AR189" s="246"/>
      <c r="AS189" s="246"/>
      <c r="AT189" s="246"/>
      <c r="AU189" s="246"/>
      <c r="AV189" s="246"/>
      <c r="AW189" s="246"/>
      <c r="AX189" s="246"/>
      <c r="AY189" s="246"/>
      <c r="AZ189" s="248"/>
      <c r="BA189" s="477"/>
      <c r="BB189" s="562" t="str">
        <f t="shared" si="12"/>
        <v xml:space="preserve"> </v>
      </c>
      <c r="BC189" s="562" t="str">
        <f t="shared" si="13"/>
        <v xml:space="preserve"> </v>
      </c>
      <c r="BD189" s="562" t="str">
        <f t="shared" si="14"/>
        <v xml:space="preserve"> </v>
      </c>
      <c r="BE189" s="562" t="str">
        <f t="shared" si="15"/>
        <v xml:space="preserve"> </v>
      </c>
      <c r="BF189" s="81"/>
      <c r="BG189" s="313"/>
    </row>
    <row r="190" spans="1:59" s="87" customFormat="1" ht="12.75" x14ac:dyDescent="0.25">
      <c r="A190" s="365"/>
      <c r="B190" s="147">
        <f>Demography!B189</f>
        <v>0</v>
      </c>
      <c r="C190" s="147">
        <f>Demography!C189</f>
        <v>0</v>
      </c>
      <c r="D190" s="148">
        <f>Demography!D189</f>
        <v>0</v>
      </c>
      <c r="E190" s="148">
        <f>Demography!F189</f>
        <v>0</v>
      </c>
      <c r="F190" s="81"/>
      <c r="G190" s="238"/>
      <c r="H190" s="256"/>
      <c r="I190" s="257"/>
      <c r="J190" s="257"/>
      <c r="K190" s="256"/>
      <c r="L190" s="256"/>
      <c r="M190" s="257"/>
      <c r="N190" s="256"/>
      <c r="O190" s="240"/>
      <c r="P190" s="260"/>
      <c r="Q190" s="260"/>
      <c r="R190" s="260"/>
      <c r="S190" s="260"/>
      <c r="T190" s="260"/>
      <c r="U190" s="256"/>
      <c r="V190" s="238"/>
      <c r="W190" s="238"/>
      <c r="X190" s="81"/>
      <c r="Y190" s="256"/>
      <c r="Z190" s="150"/>
      <c r="AA190" s="81"/>
      <c r="AB190" s="240"/>
      <c r="AC190" s="240"/>
      <c r="AD190" s="256"/>
      <c r="AE190" s="240"/>
      <c r="AF190" s="256"/>
      <c r="AG190" s="256"/>
      <c r="AH190" s="256"/>
      <c r="AI190" s="245"/>
      <c r="AJ190" s="245"/>
      <c r="AK190" s="245"/>
      <c r="AL190" s="245"/>
      <c r="AM190" s="477"/>
      <c r="AN190" s="245"/>
      <c r="AO190" s="245"/>
      <c r="AP190" s="245"/>
      <c r="AQ190" s="245"/>
      <c r="AR190" s="245"/>
      <c r="AS190" s="245"/>
      <c r="AT190" s="245"/>
      <c r="AU190" s="245"/>
      <c r="AV190" s="245"/>
      <c r="AW190" s="245"/>
      <c r="AX190" s="245"/>
      <c r="AY190" s="245"/>
      <c r="AZ190" s="247"/>
      <c r="BA190" s="477"/>
      <c r="BB190" s="561" t="str">
        <f t="shared" si="12"/>
        <v xml:space="preserve"> </v>
      </c>
      <c r="BC190" s="561" t="str">
        <f t="shared" si="13"/>
        <v xml:space="preserve"> </v>
      </c>
      <c r="BD190" s="561" t="str">
        <f t="shared" si="14"/>
        <v xml:space="preserve"> </v>
      </c>
      <c r="BE190" s="561" t="str">
        <f t="shared" si="15"/>
        <v xml:space="preserve"> </v>
      </c>
      <c r="BF190" s="81"/>
      <c r="BG190" s="145"/>
    </row>
    <row r="191" spans="1:59" s="86" customFormat="1" ht="12.75" x14ac:dyDescent="0.25">
      <c r="A191" s="365"/>
      <c r="B191" s="361">
        <f>Demography!B190</f>
        <v>0</v>
      </c>
      <c r="C191" s="361">
        <f>Demography!C190</f>
        <v>0</v>
      </c>
      <c r="D191" s="362">
        <f>Demography!D190</f>
        <v>0</v>
      </c>
      <c r="E191" s="362">
        <f>Demography!F190</f>
        <v>0</v>
      </c>
      <c r="F191" s="81"/>
      <c r="G191" s="415"/>
      <c r="H191" s="241"/>
      <c r="I191" s="478"/>
      <c r="J191" s="478"/>
      <c r="K191" s="241"/>
      <c r="L191" s="241"/>
      <c r="M191" s="478"/>
      <c r="N191" s="241"/>
      <c r="O191" s="242"/>
      <c r="P191" s="262"/>
      <c r="Q191" s="262"/>
      <c r="R191" s="262"/>
      <c r="S191" s="262"/>
      <c r="T191" s="262"/>
      <c r="U191" s="241"/>
      <c r="V191" s="415"/>
      <c r="W191" s="415"/>
      <c r="X191" s="81"/>
      <c r="Y191" s="241"/>
      <c r="Z191" s="416"/>
      <c r="AA191" s="81"/>
      <c r="AB191" s="242"/>
      <c r="AC191" s="242"/>
      <c r="AD191" s="241"/>
      <c r="AE191" s="242"/>
      <c r="AF191" s="241"/>
      <c r="AG191" s="241"/>
      <c r="AH191" s="241"/>
      <c r="AI191" s="246"/>
      <c r="AJ191" s="246"/>
      <c r="AK191" s="246"/>
      <c r="AL191" s="246"/>
      <c r="AM191" s="477"/>
      <c r="AN191" s="246"/>
      <c r="AO191" s="246"/>
      <c r="AP191" s="246"/>
      <c r="AQ191" s="246"/>
      <c r="AR191" s="246"/>
      <c r="AS191" s="246"/>
      <c r="AT191" s="246"/>
      <c r="AU191" s="246"/>
      <c r="AV191" s="246"/>
      <c r="AW191" s="246"/>
      <c r="AX191" s="246"/>
      <c r="AY191" s="246"/>
      <c r="AZ191" s="248"/>
      <c r="BA191" s="477"/>
      <c r="BB191" s="562" t="str">
        <f t="shared" si="12"/>
        <v xml:space="preserve"> </v>
      </c>
      <c r="BC191" s="562" t="str">
        <f t="shared" si="13"/>
        <v xml:space="preserve"> </v>
      </c>
      <c r="BD191" s="562" t="str">
        <f t="shared" si="14"/>
        <v xml:space="preserve"> </v>
      </c>
      <c r="BE191" s="562" t="str">
        <f t="shared" si="15"/>
        <v xml:space="preserve"> </v>
      </c>
      <c r="BF191" s="81"/>
      <c r="BG191" s="313"/>
    </row>
    <row r="192" spans="1:59" s="87" customFormat="1" ht="12.75" x14ac:dyDescent="0.25">
      <c r="A192" s="365"/>
      <c r="B192" s="147">
        <f>Demography!B191</f>
        <v>0</v>
      </c>
      <c r="C192" s="147">
        <f>Demography!C191</f>
        <v>0</v>
      </c>
      <c r="D192" s="148">
        <f>Demography!D191</f>
        <v>0</v>
      </c>
      <c r="E192" s="148">
        <f>Demography!F191</f>
        <v>0</v>
      </c>
      <c r="F192" s="81"/>
      <c r="G192" s="238"/>
      <c r="H192" s="256"/>
      <c r="I192" s="257"/>
      <c r="J192" s="257"/>
      <c r="K192" s="256"/>
      <c r="L192" s="256"/>
      <c r="M192" s="257"/>
      <c r="N192" s="256"/>
      <c r="O192" s="240"/>
      <c r="P192" s="260"/>
      <c r="Q192" s="260"/>
      <c r="R192" s="260"/>
      <c r="S192" s="260"/>
      <c r="T192" s="260"/>
      <c r="U192" s="256"/>
      <c r="V192" s="238"/>
      <c r="W192" s="238"/>
      <c r="X192" s="81"/>
      <c r="Y192" s="256"/>
      <c r="Z192" s="150"/>
      <c r="AA192" s="81"/>
      <c r="AB192" s="240"/>
      <c r="AC192" s="240"/>
      <c r="AD192" s="256"/>
      <c r="AE192" s="240"/>
      <c r="AF192" s="256"/>
      <c r="AG192" s="256"/>
      <c r="AH192" s="256"/>
      <c r="AI192" s="245"/>
      <c r="AJ192" s="245"/>
      <c r="AK192" s="245"/>
      <c r="AL192" s="245"/>
      <c r="AM192" s="477"/>
      <c r="AN192" s="245"/>
      <c r="AO192" s="245"/>
      <c r="AP192" s="245"/>
      <c r="AQ192" s="245"/>
      <c r="AR192" s="245"/>
      <c r="AS192" s="245"/>
      <c r="AT192" s="245"/>
      <c r="AU192" s="245"/>
      <c r="AV192" s="245"/>
      <c r="AW192" s="245"/>
      <c r="AX192" s="245"/>
      <c r="AY192" s="245"/>
      <c r="AZ192" s="247"/>
      <c r="BA192" s="477"/>
      <c r="BB192" s="561" t="str">
        <f t="shared" si="12"/>
        <v xml:space="preserve"> </v>
      </c>
      <c r="BC192" s="561" t="str">
        <f t="shared" si="13"/>
        <v xml:space="preserve"> </v>
      </c>
      <c r="BD192" s="561" t="str">
        <f t="shared" si="14"/>
        <v xml:space="preserve"> </v>
      </c>
      <c r="BE192" s="561" t="str">
        <f t="shared" si="15"/>
        <v xml:space="preserve"> </v>
      </c>
      <c r="BF192" s="81"/>
      <c r="BG192" s="145"/>
    </row>
    <row r="193" spans="1:59" s="86" customFormat="1" ht="12.75" x14ac:dyDescent="0.25">
      <c r="A193" s="365"/>
      <c r="B193" s="361">
        <f>Demography!B192</f>
        <v>0</v>
      </c>
      <c r="C193" s="361">
        <f>Demography!C192</f>
        <v>0</v>
      </c>
      <c r="D193" s="362">
        <f>Demography!D192</f>
        <v>0</v>
      </c>
      <c r="E193" s="362">
        <f>Demography!F192</f>
        <v>0</v>
      </c>
      <c r="F193" s="81"/>
      <c r="G193" s="415"/>
      <c r="H193" s="241"/>
      <c r="I193" s="478"/>
      <c r="J193" s="478"/>
      <c r="K193" s="241"/>
      <c r="L193" s="241"/>
      <c r="M193" s="478"/>
      <c r="N193" s="241"/>
      <c r="O193" s="242"/>
      <c r="P193" s="262"/>
      <c r="Q193" s="262"/>
      <c r="R193" s="262"/>
      <c r="S193" s="262"/>
      <c r="T193" s="262"/>
      <c r="U193" s="241"/>
      <c r="V193" s="415"/>
      <c r="W193" s="415"/>
      <c r="X193" s="81"/>
      <c r="Y193" s="241"/>
      <c r="Z193" s="416"/>
      <c r="AA193" s="81"/>
      <c r="AB193" s="242"/>
      <c r="AC193" s="242"/>
      <c r="AD193" s="241"/>
      <c r="AE193" s="242"/>
      <c r="AF193" s="241"/>
      <c r="AG193" s="241"/>
      <c r="AH193" s="241"/>
      <c r="AI193" s="246"/>
      <c r="AJ193" s="246"/>
      <c r="AK193" s="246"/>
      <c r="AL193" s="246"/>
      <c r="AM193" s="477"/>
      <c r="AN193" s="246"/>
      <c r="AO193" s="246"/>
      <c r="AP193" s="246"/>
      <c r="AQ193" s="246"/>
      <c r="AR193" s="246"/>
      <c r="AS193" s="246"/>
      <c r="AT193" s="246"/>
      <c r="AU193" s="246"/>
      <c r="AV193" s="246"/>
      <c r="AW193" s="246"/>
      <c r="AX193" s="246"/>
      <c r="AY193" s="246"/>
      <c r="AZ193" s="248"/>
      <c r="BA193" s="477"/>
      <c r="BB193" s="562" t="str">
        <f t="shared" si="12"/>
        <v xml:space="preserve"> </v>
      </c>
      <c r="BC193" s="562" t="str">
        <f t="shared" si="13"/>
        <v xml:space="preserve"> </v>
      </c>
      <c r="BD193" s="562" t="str">
        <f t="shared" si="14"/>
        <v xml:space="preserve"> </v>
      </c>
      <c r="BE193" s="562" t="str">
        <f t="shared" si="15"/>
        <v xml:space="preserve"> </v>
      </c>
      <c r="BF193" s="81"/>
      <c r="BG193" s="313"/>
    </row>
    <row r="194" spans="1:59" s="87" customFormat="1" ht="12.75" x14ac:dyDescent="0.25">
      <c r="A194" s="365"/>
      <c r="B194" s="147">
        <f>Demography!B193</f>
        <v>0</v>
      </c>
      <c r="C194" s="147">
        <f>Demography!C193</f>
        <v>0</v>
      </c>
      <c r="D194" s="148">
        <f>Demography!D193</f>
        <v>0</v>
      </c>
      <c r="E194" s="148">
        <f>Demography!F193</f>
        <v>0</v>
      </c>
      <c r="F194" s="81"/>
      <c r="G194" s="238"/>
      <c r="H194" s="256"/>
      <c r="I194" s="257"/>
      <c r="J194" s="257"/>
      <c r="K194" s="256"/>
      <c r="L194" s="256"/>
      <c r="M194" s="257"/>
      <c r="N194" s="256"/>
      <c r="O194" s="240"/>
      <c r="P194" s="260"/>
      <c r="Q194" s="260"/>
      <c r="R194" s="260"/>
      <c r="S194" s="260"/>
      <c r="T194" s="260"/>
      <c r="U194" s="256"/>
      <c r="V194" s="238"/>
      <c r="W194" s="238"/>
      <c r="X194" s="81"/>
      <c r="Y194" s="256"/>
      <c r="Z194" s="150"/>
      <c r="AA194" s="81"/>
      <c r="AB194" s="240"/>
      <c r="AC194" s="240"/>
      <c r="AD194" s="256"/>
      <c r="AE194" s="240"/>
      <c r="AF194" s="256"/>
      <c r="AG194" s="256"/>
      <c r="AH194" s="256"/>
      <c r="AI194" s="245"/>
      <c r="AJ194" s="245"/>
      <c r="AK194" s="245"/>
      <c r="AL194" s="245"/>
      <c r="AM194" s="477"/>
      <c r="AN194" s="245"/>
      <c r="AO194" s="245"/>
      <c r="AP194" s="245"/>
      <c r="AQ194" s="245"/>
      <c r="AR194" s="245"/>
      <c r="AS194" s="245"/>
      <c r="AT194" s="245"/>
      <c r="AU194" s="245"/>
      <c r="AV194" s="245"/>
      <c r="AW194" s="245"/>
      <c r="AX194" s="245"/>
      <c r="AY194" s="245"/>
      <c r="AZ194" s="247"/>
      <c r="BA194" s="477"/>
      <c r="BB194" s="561" t="str">
        <f t="shared" si="12"/>
        <v xml:space="preserve"> </v>
      </c>
      <c r="BC194" s="561" t="str">
        <f t="shared" si="13"/>
        <v xml:space="preserve"> </v>
      </c>
      <c r="BD194" s="561" t="str">
        <f t="shared" si="14"/>
        <v xml:space="preserve"> </v>
      </c>
      <c r="BE194" s="561" t="str">
        <f t="shared" si="15"/>
        <v xml:space="preserve"> </v>
      </c>
      <c r="BF194" s="81"/>
      <c r="BG194" s="145"/>
    </row>
    <row r="195" spans="1:59" s="86" customFormat="1" ht="12.75" x14ac:dyDescent="0.25">
      <c r="A195" s="365"/>
      <c r="B195" s="361">
        <f>Demography!B194</f>
        <v>0</v>
      </c>
      <c r="C195" s="361">
        <f>Demography!C194</f>
        <v>0</v>
      </c>
      <c r="D195" s="362">
        <f>Demography!D194</f>
        <v>0</v>
      </c>
      <c r="E195" s="362">
        <f>Demography!F194</f>
        <v>0</v>
      </c>
      <c r="F195" s="81"/>
      <c r="G195" s="415"/>
      <c r="H195" s="241"/>
      <c r="I195" s="478"/>
      <c r="J195" s="478"/>
      <c r="K195" s="241"/>
      <c r="L195" s="241"/>
      <c r="M195" s="478"/>
      <c r="N195" s="241"/>
      <c r="O195" s="242"/>
      <c r="P195" s="262"/>
      <c r="Q195" s="262"/>
      <c r="R195" s="262"/>
      <c r="S195" s="262"/>
      <c r="T195" s="262"/>
      <c r="U195" s="241"/>
      <c r="V195" s="415"/>
      <c r="W195" s="415"/>
      <c r="X195" s="81"/>
      <c r="Y195" s="241"/>
      <c r="Z195" s="416"/>
      <c r="AA195" s="81"/>
      <c r="AB195" s="242"/>
      <c r="AC195" s="242"/>
      <c r="AD195" s="241"/>
      <c r="AE195" s="242"/>
      <c r="AF195" s="241"/>
      <c r="AG195" s="241"/>
      <c r="AH195" s="241"/>
      <c r="AI195" s="246"/>
      <c r="AJ195" s="246"/>
      <c r="AK195" s="246"/>
      <c r="AL195" s="246"/>
      <c r="AM195" s="477"/>
      <c r="AN195" s="246"/>
      <c r="AO195" s="246"/>
      <c r="AP195" s="246"/>
      <c r="AQ195" s="246"/>
      <c r="AR195" s="246"/>
      <c r="AS195" s="246"/>
      <c r="AT195" s="246"/>
      <c r="AU195" s="246"/>
      <c r="AV195" s="246"/>
      <c r="AW195" s="246"/>
      <c r="AX195" s="246"/>
      <c r="AY195" s="246"/>
      <c r="AZ195" s="248"/>
      <c r="BA195" s="477"/>
      <c r="BB195" s="562" t="str">
        <f t="shared" si="12"/>
        <v xml:space="preserve"> </v>
      </c>
      <c r="BC195" s="562" t="str">
        <f t="shared" si="13"/>
        <v xml:space="preserve"> </v>
      </c>
      <c r="BD195" s="562" t="str">
        <f t="shared" si="14"/>
        <v xml:space="preserve"> </v>
      </c>
      <c r="BE195" s="562" t="str">
        <f t="shared" si="15"/>
        <v xml:space="preserve"> </v>
      </c>
      <c r="BF195" s="81"/>
      <c r="BG195" s="313"/>
    </row>
    <row r="196" spans="1:59" s="87" customFormat="1" ht="12.75" x14ac:dyDescent="0.25">
      <c r="A196" s="365"/>
      <c r="B196" s="147">
        <f>Demography!B195</f>
        <v>0</v>
      </c>
      <c r="C196" s="147">
        <f>Demography!C195</f>
        <v>0</v>
      </c>
      <c r="D196" s="148">
        <f>Demography!D195</f>
        <v>0</v>
      </c>
      <c r="E196" s="148">
        <f>Demography!F195</f>
        <v>0</v>
      </c>
      <c r="F196" s="81"/>
      <c r="G196" s="238"/>
      <c r="H196" s="256"/>
      <c r="I196" s="257"/>
      <c r="J196" s="257"/>
      <c r="K196" s="256"/>
      <c r="L196" s="256"/>
      <c r="M196" s="257"/>
      <c r="N196" s="256"/>
      <c r="O196" s="240"/>
      <c r="P196" s="260"/>
      <c r="Q196" s="260"/>
      <c r="R196" s="260"/>
      <c r="S196" s="260"/>
      <c r="T196" s="260"/>
      <c r="U196" s="256"/>
      <c r="V196" s="238"/>
      <c r="W196" s="238"/>
      <c r="X196" s="81"/>
      <c r="Y196" s="256"/>
      <c r="Z196" s="150"/>
      <c r="AA196" s="81"/>
      <c r="AB196" s="240"/>
      <c r="AC196" s="240"/>
      <c r="AD196" s="256"/>
      <c r="AE196" s="240"/>
      <c r="AF196" s="256"/>
      <c r="AG196" s="256"/>
      <c r="AH196" s="256"/>
      <c r="AI196" s="245"/>
      <c r="AJ196" s="245"/>
      <c r="AK196" s="245"/>
      <c r="AL196" s="245"/>
      <c r="AM196" s="477"/>
      <c r="AN196" s="245"/>
      <c r="AO196" s="245"/>
      <c r="AP196" s="245"/>
      <c r="AQ196" s="245"/>
      <c r="AR196" s="245"/>
      <c r="AS196" s="245"/>
      <c r="AT196" s="245"/>
      <c r="AU196" s="245"/>
      <c r="AV196" s="245"/>
      <c r="AW196" s="245"/>
      <c r="AX196" s="245"/>
      <c r="AY196" s="245"/>
      <c r="AZ196" s="247"/>
      <c r="BA196" s="477"/>
      <c r="BB196" s="561" t="str">
        <f t="shared" si="12"/>
        <v xml:space="preserve"> </v>
      </c>
      <c r="BC196" s="561" t="str">
        <f t="shared" si="13"/>
        <v xml:space="preserve"> </v>
      </c>
      <c r="BD196" s="561" t="str">
        <f t="shared" si="14"/>
        <v xml:space="preserve"> </v>
      </c>
      <c r="BE196" s="561" t="str">
        <f t="shared" si="15"/>
        <v xml:space="preserve"> </v>
      </c>
      <c r="BF196" s="81"/>
      <c r="BG196" s="145"/>
    </row>
    <row r="197" spans="1:59" s="86" customFormat="1" ht="12.75" x14ac:dyDescent="0.25">
      <c r="A197" s="365"/>
      <c r="B197" s="361">
        <f>Demography!B196</f>
        <v>0</v>
      </c>
      <c r="C197" s="361">
        <f>Demography!C196</f>
        <v>0</v>
      </c>
      <c r="D197" s="362">
        <f>Demography!D196</f>
        <v>0</v>
      </c>
      <c r="E197" s="362">
        <f>Demography!F196</f>
        <v>0</v>
      </c>
      <c r="F197" s="81"/>
      <c r="G197" s="415"/>
      <c r="H197" s="241"/>
      <c r="I197" s="478"/>
      <c r="J197" s="478"/>
      <c r="K197" s="241"/>
      <c r="L197" s="241"/>
      <c r="M197" s="478"/>
      <c r="N197" s="241"/>
      <c r="O197" s="242"/>
      <c r="P197" s="262"/>
      <c r="Q197" s="262"/>
      <c r="R197" s="262"/>
      <c r="S197" s="262"/>
      <c r="T197" s="262"/>
      <c r="U197" s="241"/>
      <c r="V197" s="415"/>
      <c r="W197" s="415"/>
      <c r="X197" s="81"/>
      <c r="Y197" s="241"/>
      <c r="Z197" s="416"/>
      <c r="AA197" s="81"/>
      <c r="AB197" s="242"/>
      <c r="AC197" s="242"/>
      <c r="AD197" s="241"/>
      <c r="AE197" s="242"/>
      <c r="AF197" s="241"/>
      <c r="AG197" s="241"/>
      <c r="AH197" s="241"/>
      <c r="AI197" s="246"/>
      <c r="AJ197" s="246"/>
      <c r="AK197" s="246"/>
      <c r="AL197" s="246"/>
      <c r="AM197" s="477"/>
      <c r="AN197" s="246"/>
      <c r="AO197" s="246"/>
      <c r="AP197" s="246"/>
      <c r="AQ197" s="246"/>
      <c r="AR197" s="246"/>
      <c r="AS197" s="246"/>
      <c r="AT197" s="246"/>
      <c r="AU197" s="246"/>
      <c r="AV197" s="246"/>
      <c r="AW197" s="246"/>
      <c r="AX197" s="246"/>
      <c r="AY197" s="246"/>
      <c r="AZ197" s="248"/>
      <c r="BA197" s="477"/>
      <c r="BB197" s="562" t="str">
        <f t="shared" si="12"/>
        <v xml:space="preserve"> </v>
      </c>
      <c r="BC197" s="562" t="str">
        <f t="shared" si="13"/>
        <v xml:space="preserve"> </v>
      </c>
      <c r="BD197" s="562" t="str">
        <f t="shared" si="14"/>
        <v xml:space="preserve"> </v>
      </c>
      <c r="BE197" s="562" t="str">
        <f t="shared" si="15"/>
        <v xml:space="preserve"> </v>
      </c>
      <c r="BF197" s="81"/>
      <c r="BG197" s="313"/>
    </row>
    <row r="198" spans="1:59" s="87" customFormat="1" ht="12.75" x14ac:dyDescent="0.25">
      <c r="A198" s="365"/>
      <c r="B198" s="147">
        <f>Demography!B197</f>
        <v>0</v>
      </c>
      <c r="C198" s="147">
        <f>Demography!C197</f>
        <v>0</v>
      </c>
      <c r="D198" s="148">
        <f>Demography!D197</f>
        <v>0</v>
      </c>
      <c r="E198" s="148">
        <f>Demography!F197</f>
        <v>0</v>
      </c>
      <c r="F198" s="81"/>
      <c r="G198" s="238"/>
      <c r="H198" s="256"/>
      <c r="I198" s="257"/>
      <c r="J198" s="257"/>
      <c r="K198" s="256"/>
      <c r="L198" s="256"/>
      <c r="M198" s="257"/>
      <c r="N198" s="256"/>
      <c r="O198" s="240"/>
      <c r="P198" s="260"/>
      <c r="Q198" s="260"/>
      <c r="R198" s="260"/>
      <c r="S198" s="260"/>
      <c r="T198" s="260"/>
      <c r="U198" s="256"/>
      <c r="V198" s="238"/>
      <c r="W198" s="238"/>
      <c r="X198" s="81"/>
      <c r="Y198" s="256"/>
      <c r="Z198" s="150"/>
      <c r="AA198" s="81"/>
      <c r="AB198" s="240"/>
      <c r="AC198" s="240"/>
      <c r="AD198" s="256"/>
      <c r="AE198" s="240"/>
      <c r="AF198" s="256"/>
      <c r="AG198" s="256"/>
      <c r="AH198" s="256"/>
      <c r="AI198" s="245"/>
      <c r="AJ198" s="245"/>
      <c r="AK198" s="245"/>
      <c r="AL198" s="245"/>
      <c r="AM198" s="477"/>
      <c r="AN198" s="245"/>
      <c r="AO198" s="245"/>
      <c r="AP198" s="245"/>
      <c r="AQ198" s="245"/>
      <c r="AR198" s="245"/>
      <c r="AS198" s="245"/>
      <c r="AT198" s="245"/>
      <c r="AU198" s="245"/>
      <c r="AV198" s="245"/>
      <c r="AW198" s="245"/>
      <c r="AX198" s="245"/>
      <c r="AY198" s="245"/>
      <c r="AZ198" s="247"/>
      <c r="BA198" s="477"/>
      <c r="BB198" s="561" t="str">
        <f t="shared" si="12"/>
        <v xml:space="preserve"> </v>
      </c>
      <c r="BC198" s="561" t="str">
        <f t="shared" si="13"/>
        <v xml:space="preserve"> </v>
      </c>
      <c r="BD198" s="561" t="str">
        <f t="shared" si="14"/>
        <v xml:space="preserve"> </v>
      </c>
      <c r="BE198" s="561" t="str">
        <f t="shared" si="15"/>
        <v xml:space="preserve"> </v>
      </c>
      <c r="BF198" s="81"/>
      <c r="BG198" s="145"/>
    </row>
    <row r="199" spans="1:59" s="86" customFormat="1" ht="12.75" x14ac:dyDescent="0.25">
      <c r="A199" s="365"/>
      <c r="B199" s="361">
        <f>Demography!B198</f>
        <v>0</v>
      </c>
      <c r="C199" s="361">
        <f>Demography!C198</f>
        <v>0</v>
      </c>
      <c r="D199" s="362">
        <f>Demography!D198</f>
        <v>0</v>
      </c>
      <c r="E199" s="362">
        <f>Demography!F198</f>
        <v>0</v>
      </c>
      <c r="F199" s="81"/>
      <c r="G199" s="415"/>
      <c r="H199" s="241"/>
      <c r="I199" s="478"/>
      <c r="J199" s="478"/>
      <c r="K199" s="241"/>
      <c r="L199" s="241"/>
      <c r="M199" s="478"/>
      <c r="N199" s="241"/>
      <c r="O199" s="242"/>
      <c r="P199" s="262"/>
      <c r="Q199" s="262"/>
      <c r="R199" s="262"/>
      <c r="S199" s="262"/>
      <c r="T199" s="262"/>
      <c r="U199" s="241"/>
      <c r="V199" s="415"/>
      <c r="W199" s="415"/>
      <c r="X199" s="81"/>
      <c r="Y199" s="241"/>
      <c r="Z199" s="416"/>
      <c r="AA199" s="81"/>
      <c r="AB199" s="242"/>
      <c r="AC199" s="242"/>
      <c r="AD199" s="241"/>
      <c r="AE199" s="242"/>
      <c r="AF199" s="241"/>
      <c r="AG199" s="241"/>
      <c r="AH199" s="241"/>
      <c r="AI199" s="246"/>
      <c r="AJ199" s="246"/>
      <c r="AK199" s="246"/>
      <c r="AL199" s="246"/>
      <c r="AM199" s="477"/>
      <c r="AN199" s="246"/>
      <c r="AO199" s="246"/>
      <c r="AP199" s="246"/>
      <c r="AQ199" s="246"/>
      <c r="AR199" s="246"/>
      <c r="AS199" s="246"/>
      <c r="AT199" s="246"/>
      <c r="AU199" s="246"/>
      <c r="AV199" s="246"/>
      <c r="AW199" s="246"/>
      <c r="AX199" s="246"/>
      <c r="AY199" s="246"/>
      <c r="AZ199" s="248"/>
      <c r="BA199" s="477"/>
      <c r="BB199" s="562" t="str">
        <f t="shared" si="12"/>
        <v xml:space="preserve"> </v>
      </c>
      <c r="BC199" s="562" t="str">
        <f t="shared" si="13"/>
        <v xml:space="preserve"> </v>
      </c>
      <c r="BD199" s="562" t="str">
        <f t="shared" si="14"/>
        <v xml:space="preserve"> </v>
      </c>
      <c r="BE199" s="562" t="str">
        <f t="shared" si="15"/>
        <v xml:space="preserve"> </v>
      </c>
      <c r="BF199" s="81"/>
      <c r="BG199" s="313"/>
    </row>
    <row r="200" spans="1:59" s="87" customFormat="1" ht="12.75" x14ac:dyDescent="0.25">
      <c r="A200" s="365"/>
      <c r="B200" s="147">
        <f>Demography!B199</f>
        <v>0</v>
      </c>
      <c r="C200" s="147">
        <f>Demography!C199</f>
        <v>0</v>
      </c>
      <c r="D200" s="148">
        <f>Demography!D199</f>
        <v>0</v>
      </c>
      <c r="E200" s="148">
        <f>Demography!F199</f>
        <v>0</v>
      </c>
      <c r="F200" s="81"/>
      <c r="G200" s="238"/>
      <c r="H200" s="256"/>
      <c r="I200" s="257"/>
      <c r="J200" s="257"/>
      <c r="K200" s="256"/>
      <c r="L200" s="256"/>
      <c r="M200" s="257"/>
      <c r="N200" s="256"/>
      <c r="O200" s="240"/>
      <c r="P200" s="260"/>
      <c r="Q200" s="260"/>
      <c r="R200" s="260"/>
      <c r="S200" s="260"/>
      <c r="T200" s="260"/>
      <c r="U200" s="256"/>
      <c r="V200" s="238"/>
      <c r="W200" s="238"/>
      <c r="X200" s="81"/>
      <c r="Y200" s="256"/>
      <c r="Z200" s="150"/>
      <c r="AA200" s="81"/>
      <c r="AB200" s="240"/>
      <c r="AC200" s="240"/>
      <c r="AD200" s="256"/>
      <c r="AE200" s="240"/>
      <c r="AF200" s="256"/>
      <c r="AG200" s="256"/>
      <c r="AH200" s="256"/>
      <c r="AI200" s="245"/>
      <c r="AJ200" s="245"/>
      <c r="AK200" s="245"/>
      <c r="AL200" s="245"/>
      <c r="AM200" s="477"/>
      <c r="AN200" s="245"/>
      <c r="AO200" s="245"/>
      <c r="AP200" s="245"/>
      <c r="AQ200" s="245"/>
      <c r="AR200" s="245"/>
      <c r="AS200" s="245"/>
      <c r="AT200" s="245"/>
      <c r="AU200" s="245"/>
      <c r="AV200" s="245"/>
      <c r="AW200" s="245"/>
      <c r="AX200" s="245"/>
      <c r="AY200" s="245"/>
      <c r="AZ200" s="247"/>
      <c r="BA200" s="477"/>
      <c r="BB200" s="561" t="str">
        <f t="shared" si="12"/>
        <v xml:space="preserve"> </v>
      </c>
      <c r="BC200" s="561" t="str">
        <f t="shared" si="13"/>
        <v xml:space="preserve"> </v>
      </c>
      <c r="BD200" s="561" t="str">
        <f t="shared" si="14"/>
        <v xml:space="preserve"> </v>
      </c>
      <c r="BE200" s="561" t="str">
        <f t="shared" si="15"/>
        <v xml:space="preserve"> </v>
      </c>
      <c r="BF200" s="81"/>
      <c r="BG200" s="145"/>
    </row>
    <row r="201" spans="1:59" s="86" customFormat="1" ht="12.75" x14ac:dyDescent="0.25">
      <c r="A201" s="365"/>
      <c r="B201" s="361">
        <f>Demography!B200</f>
        <v>0</v>
      </c>
      <c r="C201" s="361">
        <f>Demography!C200</f>
        <v>0</v>
      </c>
      <c r="D201" s="362">
        <f>Demography!D200</f>
        <v>0</v>
      </c>
      <c r="E201" s="362">
        <f>Demography!F200</f>
        <v>0</v>
      </c>
      <c r="F201" s="81"/>
      <c r="G201" s="415"/>
      <c r="H201" s="241"/>
      <c r="I201" s="478"/>
      <c r="J201" s="478"/>
      <c r="K201" s="241"/>
      <c r="L201" s="241"/>
      <c r="M201" s="478"/>
      <c r="N201" s="241"/>
      <c r="O201" s="242"/>
      <c r="P201" s="262"/>
      <c r="Q201" s="262"/>
      <c r="R201" s="262"/>
      <c r="S201" s="262"/>
      <c r="T201" s="262"/>
      <c r="U201" s="241"/>
      <c r="V201" s="415"/>
      <c r="W201" s="415"/>
      <c r="X201" s="81"/>
      <c r="Y201" s="241"/>
      <c r="Z201" s="416"/>
      <c r="AA201" s="81"/>
      <c r="AB201" s="242"/>
      <c r="AC201" s="242"/>
      <c r="AD201" s="241"/>
      <c r="AE201" s="242"/>
      <c r="AF201" s="241"/>
      <c r="AG201" s="241"/>
      <c r="AH201" s="241"/>
      <c r="AI201" s="246"/>
      <c r="AJ201" s="246"/>
      <c r="AK201" s="246"/>
      <c r="AL201" s="246"/>
      <c r="AM201" s="477"/>
      <c r="AN201" s="246"/>
      <c r="AO201" s="246"/>
      <c r="AP201" s="246"/>
      <c r="AQ201" s="246"/>
      <c r="AR201" s="246"/>
      <c r="AS201" s="246"/>
      <c r="AT201" s="246"/>
      <c r="AU201" s="246"/>
      <c r="AV201" s="246"/>
      <c r="AW201" s="246"/>
      <c r="AX201" s="246"/>
      <c r="AY201" s="246"/>
      <c r="AZ201" s="248"/>
      <c r="BA201" s="477"/>
      <c r="BB201" s="562" t="str">
        <f t="shared" si="12"/>
        <v xml:space="preserve"> </v>
      </c>
      <c r="BC201" s="562" t="str">
        <f t="shared" si="13"/>
        <v xml:space="preserve"> </v>
      </c>
      <c r="BD201" s="562" t="str">
        <f t="shared" si="14"/>
        <v xml:space="preserve"> </v>
      </c>
      <c r="BE201" s="562" t="str">
        <f t="shared" si="15"/>
        <v xml:space="preserve"> </v>
      </c>
      <c r="BF201" s="81"/>
      <c r="BG201" s="313"/>
    </row>
    <row r="202" spans="1:59" s="87" customFormat="1" ht="12.75" x14ac:dyDescent="0.25">
      <c r="A202" s="365"/>
      <c r="B202" s="147">
        <f>Demography!B201</f>
        <v>0</v>
      </c>
      <c r="C202" s="147">
        <f>Demography!C201</f>
        <v>0</v>
      </c>
      <c r="D202" s="148">
        <f>Demography!D201</f>
        <v>0</v>
      </c>
      <c r="E202" s="148">
        <f>Demography!F201</f>
        <v>0</v>
      </c>
      <c r="F202" s="81"/>
      <c r="G202" s="238"/>
      <c r="H202" s="256"/>
      <c r="I202" s="257"/>
      <c r="J202" s="257"/>
      <c r="K202" s="256"/>
      <c r="L202" s="256"/>
      <c r="M202" s="257"/>
      <c r="N202" s="256"/>
      <c r="O202" s="240"/>
      <c r="P202" s="260"/>
      <c r="Q202" s="260"/>
      <c r="R202" s="260"/>
      <c r="S202" s="260"/>
      <c r="T202" s="260"/>
      <c r="U202" s="256"/>
      <c r="V202" s="238"/>
      <c r="W202" s="238"/>
      <c r="X202" s="81"/>
      <c r="Y202" s="256"/>
      <c r="Z202" s="150"/>
      <c r="AA202" s="81"/>
      <c r="AB202" s="240"/>
      <c r="AC202" s="240"/>
      <c r="AD202" s="256"/>
      <c r="AE202" s="240"/>
      <c r="AF202" s="256"/>
      <c r="AG202" s="256"/>
      <c r="AH202" s="256"/>
      <c r="AI202" s="245"/>
      <c r="AJ202" s="245"/>
      <c r="AK202" s="245"/>
      <c r="AL202" s="245"/>
      <c r="AM202" s="477"/>
      <c r="AN202" s="245"/>
      <c r="AO202" s="245"/>
      <c r="AP202" s="245"/>
      <c r="AQ202" s="245"/>
      <c r="AR202" s="245"/>
      <c r="AS202" s="245"/>
      <c r="AT202" s="245"/>
      <c r="AU202" s="245"/>
      <c r="AV202" s="245"/>
      <c r="AW202" s="245"/>
      <c r="AX202" s="245"/>
      <c r="AY202" s="245"/>
      <c r="AZ202" s="247"/>
      <c r="BA202" s="477"/>
      <c r="BB202" s="561" t="str">
        <f t="shared" si="12"/>
        <v xml:space="preserve"> </v>
      </c>
      <c r="BC202" s="561" t="str">
        <f t="shared" si="13"/>
        <v xml:space="preserve"> </v>
      </c>
      <c r="BD202" s="561" t="str">
        <f t="shared" si="14"/>
        <v xml:space="preserve"> </v>
      </c>
      <c r="BE202" s="561" t="str">
        <f t="shared" si="15"/>
        <v xml:space="preserve"> </v>
      </c>
      <c r="BF202" s="81"/>
      <c r="BG202" s="145"/>
    </row>
    <row r="203" spans="1:59" s="86" customFormat="1" ht="12.75" x14ac:dyDescent="0.25">
      <c r="A203" s="365"/>
      <c r="B203" s="361">
        <f>Demography!B202</f>
        <v>0</v>
      </c>
      <c r="C203" s="361">
        <f>Demography!C202</f>
        <v>0</v>
      </c>
      <c r="D203" s="362">
        <f>Demography!D202</f>
        <v>0</v>
      </c>
      <c r="E203" s="362">
        <f>Demography!F202</f>
        <v>0</v>
      </c>
      <c r="F203" s="81"/>
      <c r="G203" s="415"/>
      <c r="H203" s="241"/>
      <c r="I203" s="478"/>
      <c r="J203" s="478"/>
      <c r="K203" s="241"/>
      <c r="L203" s="241"/>
      <c r="M203" s="478"/>
      <c r="N203" s="241"/>
      <c r="O203" s="242"/>
      <c r="P203" s="262"/>
      <c r="Q203" s="262"/>
      <c r="R203" s="262"/>
      <c r="S203" s="262"/>
      <c r="T203" s="262"/>
      <c r="U203" s="241"/>
      <c r="V203" s="415"/>
      <c r="W203" s="415"/>
      <c r="X203" s="81"/>
      <c r="Y203" s="241"/>
      <c r="Z203" s="416"/>
      <c r="AA203" s="81"/>
      <c r="AB203" s="242"/>
      <c r="AC203" s="242"/>
      <c r="AD203" s="241"/>
      <c r="AE203" s="242"/>
      <c r="AF203" s="241"/>
      <c r="AG203" s="241"/>
      <c r="AH203" s="241"/>
      <c r="AI203" s="246"/>
      <c r="AJ203" s="246"/>
      <c r="AK203" s="246"/>
      <c r="AL203" s="246"/>
      <c r="AM203" s="477"/>
      <c r="AN203" s="246"/>
      <c r="AO203" s="246"/>
      <c r="AP203" s="246"/>
      <c r="AQ203" s="246"/>
      <c r="AR203" s="246"/>
      <c r="AS203" s="246"/>
      <c r="AT203" s="246"/>
      <c r="AU203" s="246"/>
      <c r="AV203" s="246"/>
      <c r="AW203" s="246"/>
      <c r="AX203" s="246"/>
      <c r="AY203" s="246"/>
      <c r="AZ203" s="248"/>
      <c r="BA203" s="477"/>
      <c r="BB203" s="562" t="str">
        <f t="shared" si="12"/>
        <v xml:space="preserve"> </v>
      </c>
      <c r="BC203" s="562" t="str">
        <f t="shared" si="13"/>
        <v xml:space="preserve"> </v>
      </c>
      <c r="BD203" s="562" t="str">
        <f t="shared" si="14"/>
        <v xml:space="preserve"> </v>
      </c>
      <c r="BE203" s="562" t="str">
        <f t="shared" si="15"/>
        <v xml:space="preserve"> </v>
      </c>
      <c r="BF203" s="81"/>
      <c r="BG203" s="313"/>
    </row>
    <row r="204" spans="1:59" s="87" customFormat="1" ht="12.75" x14ac:dyDescent="0.25">
      <c r="A204" s="365"/>
      <c r="B204" s="147">
        <f>Demography!B203</f>
        <v>0</v>
      </c>
      <c r="C204" s="147">
        <f>Demography!C203</f>
        <v>0</v>
      </c>
      <c r="D204" s="148">
        <f>Demography!D203</f>
        <v>0</v>
      </c>
      <c r="E204" s="148">
        <f>Demography!F203</f>
        <v>0</v>
      </c>
      <c r="F204" s="81"/>
      <c r="G204" s="238"/>
      <c r="H204" s="256"/>
      <c r="I204" s="257"/>
      <c r="J204" s="257"/>
      <c r="K204" s="256"/>
      <c r="L204" s="256"/>
      <c r="M204" s="257"/>
      <c r="N204" s="256"/>
      <c r="O204" s="240"/>
      <c r="P204" s="260"/>
      <c r="Q204" s="260"/>
      <c r="R204" s="260"/>
      <c r="S204" s="260"/>
      <c r="T204" s="260"/>
      <c r="U204" s="256"/>
      <c r="V204" s="238"/>
      <c r="W204" s="238"/>
      <c r="X204" s="81"/>
      <c r="Y204" s="256"/>
      <c r="Z204" s="150"/>
      <c r="AA204" s="81"/>
      <c r="AB204" s="240"/>
      <c r="AC204" s="240"/>
      <c r="AD204" s="256"/>
      <c r="AE204" s="240"/>
      <c r="AF204" s="256"/>
      <c r="AG204" s="256"/>
      <c r="AH204" s="256"/>
      <c r="AI204" s="245"/>
      <c r="AJ204" s="245"/>
      <c r="AK204" s="245"/>
      <c r="AL204" s="245"/>
      <c r="AM204" s="477"/>
      <c r="AN204" s="245"/>
      <c r="AO204" s="245"/>
      <c r="AP204" s="245"/>
      <c r="AQ204" s="245"/>
      <c r="AR204" s="245"/>
      <c r="AS204" s="245"/>
      <c r="AT204" s="245"/>
      <c r="AU204" s="245"/>
      <c r="AV204" s="245"/>
      <c r="AW204" s="245"/>
      <c r="AX204" s="245"/>
      <c r="AY204" s="245"/>
      <c r="AZ204" s="247"/>
      <c r="BA204" s="477"/>
      <c r="BB204" s="561" t="str">
        <f t="shared" si="12"/>
        <v xml:space="preserve"> </v>
      </c>
      <c r="BC204" s="561" t="str">
        <f t="shared" si="13"/>
        <v xml:space="preserve"> </v>
      </c>
      <c r="BD204" s="561" t="str">
        <f t="shared" si="14"/>
        <v xml:space="preserve"> </v>
      </c>
      <c r="BE204" s="561" t="str">
        <f t="shared" si="15"/>
        <v xml:space="preserve"> </v>
      </c>
      <c r="BF204" s="81"/>
      <c r="BG204" s="145"/>
    </row>
    <row r="205" spans="1:59" s="86" customFormat="1" ht="12.75" x14ac:dyDescent="0.25">
      <c r="A205" s="365"/>
      <c r="B205" s="361">
        <f>Demography!B204</f>
        <v>0</v>
      </c>
      <c r="C205" s="361">
        <f>Demography!C204</f>
        <v>0</v>
      </c>
      <c r="D205" s="362">
        <f>Demography!D204</f>
        <v>0</v>
      </c>
      <c r="E205" s="362">
        <f>Demography!F204</f>
        <v>0</v>
      </c>
      <c r="F205" s="81"/>
      <c r="G205" s="415"/>
      <c r="H205" s="241"/>
      <c r="I205" s="478"/>
      <c r="J205" s="478"/>
      <c r="K205" s="241"/>
      <c r="L205" s="241"/>
      <c r="M205" s="478"/>
      <c r="N205" s="241"/>
      <c r="O205" s="242"/>
      <c r="P205" s="262"/>
      <c r="Q205" s="262"/>
      <c r="R205" s="262"/>
      <c r="S205" s="262"/>
      <c r="T205" s="262"/>
      <c r="U205" s="241"/>
      <c r="V205" s="415"/>
      <c r="W205" s="415"/>
      <c r="X205" s="81"/>
      <c r="Y205" s="241"/>
      <c r="Z205" s="416"/>
      <c r="AA205" s="81"/>
      <c r="AB205" s="242"/>
      <c r="AC205" s="242"/>
      <c r="AD205" s="241"/>
      <c r="AE205" s="242"/>
      <c r="AF205" s="241"/>
      <c r="AG205" s="241"/>
      <c r="AH205" s="241"/>
      <c r="AI205" s="246"/>
      <c r="AJ205" s="246"/>
      <c r="AK205" s="246"/>
      <c r="AL205" s="246"/>
      <c r="AM205" s="477"/>
      <c r="AN205" s="246"/>
      <c r="AO205" s="246"/>
      <c r="AP205" s="246"/>
      <c r="AQ205" s="246"/>
      <c r="AR205" s="246"/>
      <c r="AS205" s="246"/>
      <c r="AT205" s="246"/>
      <c r="AU205" s="246"/>
      <c r="AV205" s="246"/>
      <c r="AW205" s="246"/>
      <c r="AX205" s="246"/>
      <c r="AY205" s="246"/>
      <c r="AZ205" s="248"/>
      <c r="BA205" s="477"/>
      <c r="BB205" s="562" t="str">
        <f t="shared" si="12"/>
        <v xml:space="preserve"> </v>
      </c>
      <c r="BC205" s="562" t="str">
        <f t="shared" si="13"/>
        <v xml:space="preserve"> </v>
      </c>
      <c r="BD205" s="562" t="str">
        <f t="shared" si="14"/>
        <v xml:space="preserve"> </v>
      </c>
      <c r="BE205" s="562" t="str">
        <f t="shared" si="15"/>
        <v xml:space="preserve"> </v>
      </c>
      <c r="BF205" s="81"/>
      <c r="BG205" s="313"/>
    </row>
    <row r="206" spans="1:59" s="87" customFormat="1" ht="12.75" x14ac:dyDescent="0.25">
      <c r="A206" s="365"/>
      <c r="B206" s="147">
        <f>Demography!B205</f>
        <v>0</v>
      </c>
      <c r="C206" s="147">
        <f>Demography!C205</f>
        <v>0</v>
      </c>
      <c r="D206" s="148">
        <f>Demography!D205</f>
        <v>0</v>
      </c>
      <c r="E206" s="148">
        <f>Demography!F205</f>
        <v>0</v>
      </c>
      <c r="F206" s="81"/>
      <c r="G206" s="238"/>
      <c r="H206" s="256"/>
      <c r="I206" s="257"/>
      <c r="J206" s="257"/>
      <c r="K206" s="256"/>
      <c r="L206" s="256"/>
      <c r="M206" s="257"/>
      <c r="N206" s="256"/>
      <c r="O206" s="240"/>
      <c r="P206" s="260"/>
      <c r="Q206" s="260"/>
      <c r="R206" s="260"/>
      <c r="S206" s="260"/>
      <c r="T206" s="260"/>
      <c r="U206" s="256"/>
      <c r="V206" s="238"/>
      <c r="W206" s="238"/>
      <c r="X206" s="81"/>
      <c r="Y206" s="256"/>
      <c r="Z206" s="150"/>
      <c r="AA206" s="81"/>
      <c r="AB206" s="240"/>
      <c r="AC206" s="240"/>
      <c r="AD206" s="256"/>
      <c r="AE206" s="240"/>
      <c r="AF206" s="256"/>
      <c r="AG206" s="256"/>
      <c r="AH206" s="256"/>
      <c r="AI206" s="245"/>
      <c r="AJ206" s="245"/>
      <c r="AK206" s="245"/>
      <c r="AL206" s="245"/>
      <c r="AM206" s="477"/>
      <c r="AN206" s="245"/>
      <c r="AO206" s="245"/>
      <c r="AP206" s="245"/>
      <c r="AQ206" s="245"/>
      <c r="AR206" s="245"/>
      <c r="AS206" s="245"/>
      <c r="AT206" s="245"/>
      <c r="AU206" s="245"/>
      <c r="AV206" s="245"/>
      <c r="AW206" s="245"/>
      <c r="AX206" s="245"/>
      <c r="AY206" s="245"/>
      <c r="AZ206" s="247"/>
      <c r="BA206" s="477"/>
      <c r="BB206" s="561" t="str">
        <f t="shared" si="12"/>
        <v xml:space="preserve"> </v>
      </c>
      <c r="BC206" s="561" t="str">
        <f t="shared" si="13"/>
        <v xml:space="preserve"> </v>
      </c>
      <c r="BD206" s="561" t="str">
        <f t="shared" si="14"/>
        <v xml:space="preserve"> </v>
      </c>
      <c r="BE206" s="561" t="str">
        <f t="shared" si="15"/>
        <v xml:space="preserve"> </v>
      </c>
      <c r="BF206" s="81"/>
      <c r="BG206" s="145"/>
    </row>
    <row r="207" spans="1:59" s="86" customFormat="1" ht="12.75" x14ac:dyDescent="0.25">
      <c r="A207" s="365"/>
      <c r="B207" s="361">
        <f>Demography!B206</f>
        <v>0</v>
      </c>
      <c r="C207" s="361">
        <f>Demography!C206</f>
        <v>0</v>
      </c>
      <c r="D207" s="362">
        <f>Demography!D206</f>
        <v>0</v>
      </c>
      <c r="E207" s="362">
        <f>Demography!F206</f>
        <v>0</v>
      </c>
      <c r="F207" s="81"/>
      <c r="G207" s="415"/>
      <c r="H207" s="241"/>
      <c r="I207" s="478"/>
      <c r="J207" s="478"/>
      <c r="K207" s="241"/>
      <c r="L207" s="241"/>
      <c r="M207" s="478"/>
      <c r="N207" s="241"/>
      <c r="O207" s="242"/>
      <c r="P207" s="262"/>
      <c r="Q207" s="262"/>
      <c r="R207" s="262"/>
      <c r="S207" s="262"/>
      <c r="T207" s="262"/>
      <c r="U207" s="241"/>
      <c r="V207" s="415"/>
      <c r="W207" s="415"/>
      <c r="X207" s="81"/>
      <c r="Y207" s="241"/>
      <c r="Z207" s="416"/>
      <c r="AA207" s="81"/>
      <c r="AB207" s="242"/>
      <c r="AC207" s="242"/>
      <c r="AD207" s="241"/>
      <c r="AE207" s="242"/>
      <c r="AF207" s="241"/>
      <c r="AG207" s="241"/>
      <c r="AH207" s="241"/>
      <c r="AI207" s="246"/>
      <c r="AJ207" s="246"/>
      <c r="AK207" s="246"/>
      <c r="AL207" s="246"/>
      <c r="AM207" s="477"/>
      <c r="AN207" s="246"/>
      <c r="AO207" s="246"/>
      <c r="AP207" s="246"/>
      <c r="AQ207" s="246"/>
      <c r="AR207" s="246"/>
      <c r="AS207" s="246"/>
      <c r="AT207" s="246"/>
      <c r="AU207" s="246"/>
      <c r="AV207" s="246"/>
      <c r="AW207" s="246"/>
      <c r="AX207" s="246"/>
      <c r="AY207" s="246"/>
      <c r="AZ207" s="248"/>
      <c r="BA207" s="477"/>
      <c r="BB207" s="562" t="str">
        <f t="shared" si="12"/>
        <v xml:space="preserve"> </v>
      </c>
      <c r="BC207" s="562" t="str">
        <f t="shared" si="13"/>
        <v xml:space="preserve"> </v>
      </c>
      <c r="BD207" s="562" t="str">
        <f t="shared" si="14"/>
        <v xml:space="preserve"> </v>
      </c>
      <c r="BE207" s="562" t="str">
        <f t="shared" si="15"/>
        <v xml:space="preserve"> </v>
      </c>
      <c r="BF207" s="81"/>
      <c r="BG207" s="313"/>
    </row>
    <row r="208" spans="1:59" s="87" customFormat="1" ht="12.75" x14ac:dyDescent="0.25">
      <c r="A208" s="365"/>
      <c r="B208" s="147">
        <f>Demography!B207</f>
        <v>0</v>
      </c>
      <c r="C208" s="147">
        <f>Demography!C207</f>
        <v>0</v>
      </c>
      <c r="D208" s="148">
        <f>Demography!D207</f>
        <v>0</v>
      </c>
      <c r="E208" s="148">
        <f>Demography!F207</f>
        <v>0</v>
      </c>
      <c r="F208" s="81"/>
      <c r="G208" s="238"/>
      <c r="H208" s="256"/>
      <c r="I208" s="257"/>
      <c r="J208" s="257"/>
      <c r="K208" s="256"/>
      <c r="L208" s="256"/>
      <c r="M208" s="257"/>
      <c r="N208" s="256"/>
      <c r="O208" s="240"/>
      <c r="P208" s="260"/>
      <c r="Q208" s="260"/>
      <c r="R208" s="260"/>
      <c r="S208" s="260"/>
      <c r="T208" s="260"/>
      <c r="U208" s="256"/>
      <c r="V208" s="238"/>
      <c r="W208" s="238"/>
      <c r="X208" s="81"/>
      <c r="Y208" s="256"/>
      <c r="Z208" s="150"/>
      <c r="AA208" s="81"/>
      <c r="AB208" s="240"/>
      <c r="AC208" s="240"/>
      <c r="AD208" s="256"/>
      <c r="AE208" s="240"/>
      <c r="AF208" s="256"/>
      <c r="AG208" s="256"/>
      <c r="AH208" s="256"/>
      <c r="AI208" s="245"/>
      <c r="AJ208" s="245"/>
      <c r="AK208" s="245"/>
      <c r="AL208" s="245"/>
      <c r="AM208" s="477"/>
      <c r="AN208" s="245"/>
      <c r="AO208" s="245"/>
      <c r="AP208" s="245"/>
      <c r="AQ208" s="245"/>
      <c r="AR208" s="245"/>
      <c r="AS208" s="245"/>
      <c r="AT208" s="245"/>
      <c r="AU208" s="245"/>
      <c r="AV208" s="245"/>
      <c r="AW208" s="245"/>
      <c r="AX208" s="245"/>
      <c r="AY208" s="245"/>
      <c r="AZ208" s="247"/>
      <c r="BA208" s="477"/>
      <c r="BB208" s="561" t="str">
        <f t="shared" si="12"/>
        <v xml:space="preserve"> </v>
      </c>
      <c r="BC208" s="561" t="str">
        <f t="shared" si="13"/>
        <v xml:space="preserve"> </v>
      </c>
      <c r="BD208" s="561" t="str">
        <f t="shared" si="14"/>
        <v xml:space="preserve"> </v>
      </c>
      <c r="BE208" s="561" t="str">
        <f t="shared" si="15"/>
        <v xml:space="preserve"> </v>
      </c>
      <c r="BF208" s="81"/>
      <c r="BG208" s="145"/>
    </row>
    <row r="209" spans="1:59" s="86" customFormat="1" ht="12.75" x14ac:dyDescent="0.25">
      <c r="A209" s="365"/>
      <c r="B209" s="361">
        <f>Demography!B208</f>
        <v>0</v>
      </c>
      <c r="C209" s="361">
        <f>Demography!C208</f>
        <v>0</v>
      </c>
      <c r="D209" s="362">
        <f>Demography!D208</f>
        <v>0</v>
      </c>
      <c r="E209" s="362">
        <f>Demography!F208</f>
        <v>0</v>
      </c>
      <c r="F209" s="81"/>
      <c r="G209" s="415"/>
      <c r="H209" s="241"/>
      <c r="I209" s="478"/>
      <c r="J209" s="478"/>
      <c r="K209" s="241"/>
      <c r="L209" s="241"/>
      <c r="M209" s="478"/>
      <c r="N209" s="241"/>
      <c r="O209" s="242"/>
      <c r="P209" s="262"/>
      <c r="Q209" s="262"/>
      <c r="R209" s="262"/>
      <c r="S209" s="262"/>
      <c r="T209" s="262"/>
      <c r="U209" s="241"/>
      <c r="V209" s="415"/>
      <c r="W209" s="415"/>
      <c r="X209" s="81"/>
      <c r="Y209" s="241"/>
      <c r="Z209" s="416"/>
      <c r="AA209" s="81"/>
      <c r="AB209" s="242"/>
      <c r="AC209" s="242"/>
      <c r="AD209" s="241"/>
      <c r="AE209" s="242"/>
      <c r="AF209" s="241"/>
      <c r="AG209" s="241"/>
      <c r="AH209" s="241"/>
      <c r="AI209" s="246"/>
      <c r="AJ209" s="246"/>
      <c r="AK209" s="246"/>
      <c r="AL209" s="246"/>
      <c r="AM209" s="477"/>
      <c r="AN209" s="246"/>
      <c r="AO209" s="246"/>
      <c r="AP209" s="246"/>
      <c r="AQ209" s="246"/>
      <c r="AR209" s="246"/>
      <c r="AS209" s="246"/>
      <c r="AT209" s="246"/>
      <c r="AU209" s="246"/>
      <c r="AV209" s="246"/>
      <c r="AW209" s="246"/>
      <c r="AX209" s="246"/>
      <c r="AY209" s="246"/>
      <c r="AZ209" s="248"/>
      <c r="BA209" s="477"/>
      <c r="BB209" s="562" t="str">
        <f t="shared" si="12"/>
        <v xml:space="preserve"> </v>
      </c>
      <c r="BC209" s="562" t="str">
        <f t="shared" si="13"/>
        <v xml:space="preserve"> </v>
      </c>
      <c r="BD209" s="562" t="str">
        <f t="shared" si="14"/>
        <v xml:space="preserve"> </v>
      </c>
      <c r="BE209" s="562" t="str">
        <f t="shared" si="15"/>
        <v xml:space="preserve"> </v>
      </c>
      <c r="BF209" s="81"/>
      <c r="BG209" s="313"/>
    </row>
    <row r="210" spans="1:59" s="87" customFormat="1" ht="12.75" x14ac:dyDescent="0.25">
      <c r="A210" s="365"/>
      <c r="B210" s="147">
        <f>Demography!B209</f>
        <v>0</v>
      </c>
      <c r="C210" s="147">
        <f>Demography!C209</f>
        <v>0</v>
      </c>
      <c r="D210" s="148">
        <f>Demography!D209</f>
        <v>0</v>
      </c>
      <c r="E210" s="148">
        <f>Demography!F209</f>
        <v>0</v>
      </c>
      <c r="F210" s="81"/>
      <c r="G210" s="238"/>
      <c r="H210" s="256"/>
      <c r="I210" s="257"/>
      <c r="J210" s="257"/>
      <c r="K210" s="256"/>
      <c r="L210" s="256"/>
      <c r="M210" s="257"/>
      <c r="N210" s="256"/>
      <c r="O210" s="240"/>
      <c r="P210" s="260"/>
      <c r="Q210" s="260"/>
      <c r="R210" s="260"/>
      <c r="S210" s="260"/>
      <c r="T210" s="260"/>
      <c r="U210" s="256"/>
      <c r="V210" s="238"/>
      <c r="W210" s="238"/>
      <c r="X210" s="81"/>
      <c r="Y210" s="256"/>
      <c r="Z210" s="150"/>
      <c r="AA210" s="81"/>
      <c r="AB210" s="240"/>
      <c r="AC210" s="240"/>
      <c r="AD210" s="256"/>
      <c r="AE210" s="240"/>
      <c r="AF210" s="256"/>
      <c r="AG210" s="256"/>
      <c r="AH210" s="256"/>
      <c r="AI210" s="245"/>
      <c r="AJ210" s="245"/>
      <c r="AK210" s="245"/>
      <c r="AL210" s="245"/>
      <c r="AM210" s="477"/>
      <c r="AN210" s="245"/>
      <c r="AO210" s="245"/>
      <c r="AP210" s="245"/>
      <c r="AQ210" s="245"/>
      <c r="AR210" s="245"/>
      <c r="AS210" s="245"/>
      <c r="AT210" s="245"/>
      <c r="AU210" s="245"/>
      <c r="AV210" s="245"/>
      <c r="AW210" s="245"/>
      <c r="AX210" s="245"/>
      <c r="AY210" s="245"/>
      <c r="AZ210" s="247"/>
      <c r="BA210" s="477"/>
      <c r="BB210" s="561" t="str">
        <f t="shared" si="12"/>
        <v xml:space="preserve"> </v>
      </c>
      <c r="BC210" s="561" t="str">
        <f t="shared" si="13"/>
        <v xml:space="preserve"> </v>
      </c>
      <c r="BD210" s="561" t="str">
        <f t="shared" si="14"/>
        <v xml:space="preserve"> </v>
      </c>
      <c r="BE210" s="561" t="str">
        <f t="shared" si="15"/>
        <v xml:space="preserve"> </v>
      </c>
      <c r="BF210" s="81"/>
      <c r="BG210" s="145"/>
    </row>
    <row r="211" spans="1:59" s="86" customFormat="1" ht="12.75" x14ac:dyDescent="0.25">
      <c r="A211" s="365"/>
      <c r="B211" s="361">
        <f>Demography!B210</f>
        <v>0</v>
      </c>
      <c r="C211" s="361">
        <f>Demography!C210</f>
        <v>0</v>
      </c>
      <c r="D211" s="362">
        <f>Demography!D210</f>
        <v>0</v>
      </c>
      <c r="E211" s="362">
        <f>Demography!F210</f>
        <v>0</v>
      </c>
      <c r="F211" s="81"/>
      <c r="G211" s="415"/>
      <c r="H211" s="241"/>
      <c r="I211" s="478"/>
      <c r="J211" s="478"/>
      <c r="K211" s="241"/>
      <c r="L211" s="241"/>
      <c r="M211" s="478"/>
      <c r="N211" s="241"/>
      <c r="O211" s="242"/>
      <c r="P211" s="262"/>
      <c r="Q211" s="262"/>
      <c r="R211" s="262"/>
      <c r="S211" s="262"/>
      <c r="T211" s="262"/>
      <c r="U211" s="241"/>
      <c r="V211" s="415"/>
      <c r="W211" s="415"/>
      <c r="X211" s="81"/>
      <c r="Y211" s="241"/>
      <c r="Z211" s="416"/>
      <c r="AA211" s="81"/>
      <c r="AB211" s="242"/>
      <c r="AC211" s="242"/>
      <c r="AD211" s="241"/>
      <c r="AE211" s="242"/>
      <c r="AF211" s="241"/>
      <c r="AG211" s="241"/>
      <c r="AH211" s="241"/>
      <c r="AI211" s="246"/>
      <c r="AJ211" s="246"/>
      <c r="AK211" s="246"/>
      <c r="AL211" s="246"/>
      <c r="AM211" s="477"/>
      <c r="AN211" s="246"/>
      <c r="AO211" s="246"/>
      <c r="AP211" s="246"/>
      <c r="AQ211" s="246"/>
      <c r="AR211" s="246"/>
      <c r="AS211" s="246"/>
      <c r="AT211" s="246"/>
      <c r="AU211" s="246"/>
      <c r="AV211" s="246"/>
      <c r="AW211" s="246"/>
      <c r="AX211" s="246"/>
      <c r="AY211" s="246"/>
      <c r="AZ211" s="248"/>
      <c r="BA211" s="477"/>
      <c r="BB211" s="562" t="str">
        <f t="shared" si="12"/>
        <v xml:space="preserve"> </v>
      </c>
      <c r="BC211" s="562" t="str">
        <f t="shared" si="13"/>
        <v xml:space="preserve"> </v>
      </c>
      <c r="BD211" s="562" t="str">
        <f t="shared" si="14"/>
        <v xml:space="preserve"> </v>
      </c>
      <c r="BE211" s="562" t="str">
        <f t="shared" si="15"/>
        <v xml:space="preserve"> </v>
      </c>
      <c r="BF211" s="81"/>
      <c r="BG211" s="313"/>
    </row>
    <row r="212" spans="1:59" s="87" customFormat="1" ht="12.75" x14ac:dyDescent="0.25">
      <c r="A212" s="365"/>
      <c r="B212" s="147">
        <f>Demography!B211</f>
        <v>0</v>
      </c>
      <c r="C212" s="147">
        <f>Demography!C211</f>
        <v>0</v>
      </c>
      <c r="D212" s="148">
        <f>Demography!D211</f>
        <v>0</v>
      </c>
      <c r="E212" s="148">
        <f>Demography!F211</f>
        <v>0</v>
      </c>
      <c r="F212" s="81"/>
      <c r="G212" s="238"/>
      <c r="H212" s="256"/>
      <c r="I212" s="257"/>
      <c r="J212" s="257"/>
      <c r="K212" s="256"/>
      <c r="L212" s="256"/>
      <c r="M212" s="257"/>
      <c r="N212" s="256"/>
      <c r="O212" s="240"/>
      <c r="P212" s="260"/>
      <c r="Q212" s="260"/>
      <c r="R212" s="260"/>
      <c r="S212" s="260"/>
      <c r="T212" s="260"/>
      <c r="U212" s="256"/>
      <c r="V212" s="238"/>
      <c r="W212" s="238"/>
      <c r="X212" s="81"/>
      <c r="Y212" s="256"/>
      <c r="Z212" s="150"/>
      <c r="AA212" s="81"/>
      <c r="AB212" s="240"/>
      <c r="AC212" s="240"/>
      <c r="AD212" s="256"/>
      <c r="AE212" s="240"/>
      <c r="AF212" s="256"/>
      <c r="AG212" s="256"/>
      <c r="AH212" s="256"/>
      <c r="AI212" s="245"/>
      <c r="AJ212" s="245"/>
      <c r="AK212" s="245"/>
      <c r="AL212" s="245"/>
      <c r="AM212" s="477"/>
      <c r="AN212" s="245"/>
      <c r="AO212" s="245"/>
      <c r="AP212" s="245"/>
      <c r="AQ212" s="245"/>
      <c r="AR212" s="245"/>
      <c r="AS212" s="245"/>
      <c r="AT212" s="245"/>
      <c r="AU212" s="245"/>
      <c r="AV212" s="245"/>
      <c r="AW212" s="245"/>
      <c r="AX212" s="245"/>
      <c r="AY212" s="245"/>
      <c r="AZ212" s="247"/>
      <c r="BA212" s="477"/>
      <c r="BB212" s="561" t="str">
        <f t="shared" ref="BB212:BB275" si="16">IF(AG212=0," ",AN212/AI212)</f>
        <v xml:space="preserve"> </v>
      </c>
      <c r="BC212" s="561" t="str">
        <f t="shared" si="13"/>
        <v xml:space="preserve"> </v>
      </c>
      <c r="BD212" s="561" t="str">
        <f t="shared" si="14"/>
        <v xml:space="preserve"> </v>
      </c>
      <c r="BE212" s="561" t="str">
        <f t="shared" si="15"/>
        <v xml:space="preserve"> </v>
      </c>
      <c r="BF212" s="81"/>
      <c r="BG212" s="145"/>
    </row>
    <row r="213" spans="1:59" s="86" customFormat="1" ht="12.75" x14ac:dyDescent="0.25">
      <c r="A213" s="365"/>
      <c r="B213" s="361">
        <f>Demography!B212</f>
        <v>0</v>
      </c>
      <c r="C213" s="361">
        <f>Demography!C212</f>
        <v>0</v>
      </c>
      <c r="D213" s="362">
        <f>Demography!D212</f>
        <v>0</v>
      </c>
      <c r="E213" s="362">
        <f>Demography!F212</f>
        <v>0</v>
      </c>
      <c r="F213" s="81"/>
      <c r="G213" s="415"/>
      <c r="H213" s="241"/>
      <c r="I213" s="478"/>
      <c r="J213" s="478"/>
      <c r="K213" s="241"/>
      <c r="L213" s="241"/>
      <c r="M213" s="478"/>
      <c r="N213" s="241"/>
      <c r="O213" s="242"/>
      <c r="P213" s="262"/>
      <c r="Q213" s="262"/>
      <c r="R213" s="262"/>
      <c r="S213" s="262"/>
      <c r="T213" s="262"/>
      <c r="U213" s="241"/>
      <c r="V213" s="415"/>
      <c r="W213" s="415"/>
      <c r="X213" s="81"/>
      <c r="Y213" s="241"/>
      <c r="Z213" s="416"/>
      <c r="AA213" s="81"/>
      <c r="AB213" s="242"/>
      <c r="AC213" s="242"/>
      <c r="AD213" s="241"/>
      <c r="AE213" s="242"/>
      <c r="AF213" s="241"/>
      <c r="AG213" s="241"/>
      <c r="AH213" s="241"/>
      <c r="AI213" s="246"/>
      <c r="AJ213" s="246"/>
      <c r="AK213" s="246"/>
      <c r="AL213" s="246"/>
      <c r="AM213" s="477"/>
      <c r="AN213" s="246"/>
      <c r="AO213" s="246"/>
      <c r="AP213" s="246"/>
      <c r="AQ213" s="246"/>
      <c r="AR213" s="246"/>
      <c r="AS213" s="246"/>
      <c r="AT213" s="246"/>
      <c r="AU213" s="246"/>
      <c r="AV213" s="246"/>
      <c r="AW213" s="246"/>
      <c r="AX213" s="246"/>
      <c r="AY213" s="246"/>
      <c r="AZ213" s="248"/>
      <c r="BA213" s="477"/>
      <c r="BB213" s="562" t="str">
        <f t="shared" si="16"/>
        <v xml:space="preserve"> </v>
      </c>
      <c r="BC213" s="562" t="str">
        <f t="shared" ref="BC213:BC276" si="17">IF(OR(AG213=0,P213=0)," ",AN213/P213)</f>
        <v xml:space="preserve"> </v>
      </c>
      <c r="BD213" s="562" t="str">
        <f t="shared" ref="BD213:BD276" si="18">IF(OR(AG213&gt;5, AG213&lt;1)," ",AO213/AJ213)</f>
        <v xml:space="preserve"> </v>
      </c>
      <c r="BE213" s="562" t="str">
        <f t="shared" ref="BE213:BE276" si="19">IF(OR(AG213&gt;5,AG213&lt;1,P213=0)," ",AO213/P213)</f>
        <v xml:space="preserve"> </v>
      </c>
      <c r="BF213" s="81"/>
      <c r="BG213" s="313"/>
    </row>
    <row r="214" spans="1:59" s="87" customFormat="1" ht="12.75" x14ac:dyDescent="0.25">
      <c r="A214" s="365"/>
      <c r="B214" s="147">
        <f>Demography!B213</f>
        <v>0</v>
      </c>
      <c r="C214" s="147">
        <f>Demography!C213</f>
        <v>0</v>
      </c>
      <c r="D214" s="148">
        <f>Demography!D213</f>
        <v>0</v>
      </c>
      <c r="E214" s="148">
        <f>Demography!F213</f>
        <v>0</v>
      </c>
      <c r="F214" s="81"/>
      <c r="G214" s="238"/>
      <c r="H214" s="256"/>
      <c r="I214" s="257"/>
      <c r="J214" s="257"/>
      <c r="K214" s="256"/>
      <c r="L214" s="256"/>
      <c r="M214" s="257"/>
      <c r="N214" s="256"/>
      <c r="O214" s="240"/>
      <c r="P214" s="260"/>
      <c r="Q214" s="260"/>
      <c r="R214" s="260"/>
      <c r="S214" s="260"/>
      <c r="T214" s="260"/>
      <c r="U214" s="256"/>
      <c r="V214" s="238"/>
      <c r="W214" s="238"/>
      <c r="X214" s="81"/>
      <c r="Y214" s="256"/>
      <c r="Z214" s="150"/>
      <c r="AA214" s="81"/>
      <c r="AB214" s="240"/>
      <c r="AC214" s="240"/>
      <c r="AD214" s="256"/>
      <c r="AE214" s="240"/>
      <c r="AF214" s="256"/>
      <c r="AG214" s="256"/>
      <c r="AH214" s="256"/>
      <c r="AI214" s="245"/>
      <c r="AJ214" s="245"/>
      <c r="AK214" s="245"/>
      <c r="AL214" s="245"/>
      <c r="AM214" s="477"/>
      <c r="AN214" s="245"/>
      <c r="AO214" s="245"/>
      <c r="AP214" s="245"/>
      <c r="AQ214" s="245"/>
      <c r="AR214" s="245"/>
      <c r="AS214" s="245"/>
      <c r="AT214" s="245"/>
      <c r="AU214" s="245"/>
      <c r="AV214" s="245"/>
      <c r="AW214" s="245"/>
      <c r="AX214" s="245"/>
      <c r="AY214" s="245"/>
      <c r="AZ214" s="247"/>
      <c r="BA214" s="477"/>
      <c r="BB214" s="561" t="str">
        <f t="shared" si="16"/>
        <v xml:space="preserve"> </v>
      </c>
      <c r="BC214" s="561" t="str">
        <f t="shared" si="17"/>
        <v xml:space="preserve"> </v>
      </c>
      <c r="BD214" s="561" t="str">
        <f t="shared" si="18"/>
        <v xml:space="preserve"> </v>
      </c>
      <c r="BE214" s="561" t="str">
        <f t="shared" si="19"/>
        <v xml:space="preserve"> </v>
      </c>
      <c r="BF214" s="81"/>
      <c r="BG214" s="145"/>
    </row>
    <row r="215" spans="1:59" s="86" customFormat="1" ht="12.75" x14ac:dyDescent="0.25">
      <c r="A215" s="365"/>
      <c r="B215" s="361">
        <f>Demography!B214</f>
        <v>0</v>
      </c>
      <c r="C215" s="361">
        <f>Demography!C214</f>
        <v>0</v>
      </c>
      <c r="D215" s="362">
        <f>Demography!D214</f>
        <v>0</v>
      </c>
      <c r="E215" s="362">
        <f>Demography!F214</f>
        <v>0</v>
      </c>
      <c r="F215" s="81"/>
      <c r="G215" s="415"/>
      <c r="H215" s="241"/>
      <c r="I215" s="478"/>
      <c r="J215" s="478"/>
      <c r="K215" s="241"/>
      <c r="L215" s="241"/>
      <c r="M215" s="478"/>
      <c r="N215" s="241"/>
      <c r="O215" s="242"/>
      <c r="P215" s="262"/>
      <c r="Q215" s="262"/>
      <c r="R215" s="262"/>
      <c r="S215" s="262"/>
      <c r="T215" s="262"/>
      <c r="U215" s="241"/>
      <c r="V215" s="415"/>
      <c r="W215" s="415"/>
      <c r="X215" s="81"/>
      <c r="Y215" s="241"/>
      <c r="Z215" s="416"/>
      <c r="AA215" s="81"/>
      <c r="AB215" s="242"/>
      <c r="AC215" s="242"/>
      <c r="AD215" s="241"/>
      <c r="AE215" s="242"/>
      <c r="AF215" s="241"/>
      <c r="AG215" s="241"/>
      <c r="AH215" s="241"/>
      <c r="AI215" s="246"/>
      <c r="AJ215" s="246"/>
      <c r="AK215" s="246"/>
      <c r="AL215" s="246"/>
      <c r="AM215" s="477"/>
      <c r="AN215" s="246"/>
      <c r="AO215" s="246"/>
      <c r="AP215" s="246"/>
      <c r="AQ215" s="246"/>
      <c r="AR215" s="246"/>
      <c r="AS215" s="246"/>
      <c r="AT215" s="246"/>
      <c r="AU215" s="246"/>
      <c r="AV215" s="246"/>
      <c r="AW215" s="246"/>
      <c r="AX215" s="246"/>
      <c r="AY215" s="246"/>
      <c r="AZ215" s="248"/>
      <c r="BA215" s="477"/>
      <c r="BB215" s="562" t="str">
        <f t="shared" si="16"/>
        <v xml:space="preserve"> </v>
      </c>
      <c r="BC215" s="562" t="str">
        <f t="shared" si="17"/>
        <v xml:space="preserve"> </v>
      </c>
      <c r="BD215" s="562" t="str">
        <f t="shared" si="18"/>
        <v xml:space="preserve"> </v>
      </c>
      <c r="BE215" s="562" t="str">
        <f t="shared" si="19"/>
        <v xml:space="preserve"> </v>
      </c>
      <c r="BF215" s="81"/>
      <c r="BG215" s="313"/>
    </row>
    <row r="216" spans="1:59" s="87" customFormat="1" ht="12.75" x14ac:dyDescent="0.25">
      <c r="A216" s="365"/>
      <c r="B216" s="147">
        <f>Demography!B215</f>
        <v>0</v>
      </c>
      <c r="C216" s="147">
        <f>Demography!C215</f>
        <v>0</v>
      </c>
      <c r="D216" s="148">
        <f>Demography!D215</f>
        <v>0</v>
      </c>
      <c r="E216" s="148">
        <f>Demography!F215</f>
        <v>0</v>
      </c>
      <c r="F216" s="81"/>
      <c r="G216" s="238"/>
      <c r="H216" s="256"/>
      <c r="I216" s="257"/>
      <c r="J216" s="257"/>
      <c r="K216" s="256"/>
      <c r="L216" s="256"/>
      <c r="M216" s="257"/>
      <c r="N216" s="256"/>
      <c r="O216" s="240"/>
      <c r="P216" s="260"/>
      <c r="Q216" s="260"/>
      <c r="R216" s="260"/>
      <c r="S216" s="260"/>
      <c r="T216" s="260"/>
      <c r="U216" s="256"/>
      <c r="V216" s="238"/>
      <c r="W216" s="238"/>
      <c r="X216" s="81"/>
      <c r="Y216" s="256"/>
      <c r="Z216" s="150"/>
      <c r="AA216" s="81"/>
      <c r="AB216" s="240"/>
      <c r="AC216" s="240"/>
      <c r="AD216" s="256"/>
      <c r="AE216" s="240"/>
      <c r="AF216" s="256"/>
      <c r="AG216" s="256"/>
      <c r="AH216" s="256"/>
      <c r="AI216" s="245"/>
      <c r="AJ216" s="245"/>
      <c r="AK216" s="245"/>
      <c r="AL216" s="245"/>
      <c r="AM216" s="477"/>
      <c r="AN216" s="245"/>
      <c r="AO216" s="245"/>
      <c r="AP216" s="245"/>
      <c r="AQ216" s="245"/>
      <c r="AR216" s="245"/>
      <c r="AS216" s="245"/>
      <c r="AT216" s="245"/>
      <c r="AU216" s="245"/>
      <c r="AV216" s="245"/>
      <c r="AW216" s="245"/>
      <c r="AX216" s="245"/>
      <c r="AY216" s="245"/>
      <c r="AZ216" s="247"/>
      <c r="BA216" s="477"/>
      <c r="BB216" s="561" t="str">
        <f t="shared" si="16"/>
        <v xml:space="preserve"> </v>
      </c>
      <c r="BC216" s="561" t="str">
        <f t="shared" si="17"/>
        <v xml:space="preserve"> </v>
      </c>
      <c r="BD216" s="561" t="str">
        <f t="shared" si="18"/>
        <v xml:space="preserve"> </v>
      </c>
      <c r="BE216" s="561" t="str">
        <f t="shared" si="19"/>
        <v xml:space="preserve"> </v>
      </c>
      <c r="BF216" s="81"/>
      <c r="BG216" s="145"/>
    </row>
    <row r="217" spans="1:59" s="86" customFormat="1" ht="12.75" x14ac:dyDescent="0.25">
      <c r="A217" s="365"/>
      <c r="B217" s="361">
        <f>Demography!B216</f>
        <v>0</v>
      </c>
      <c r="C217" s="361">
        <f>Demography!C216</f>
        <v>0</v>
      </c>
      <c r="D217" s="362">
        <f>Demography!D216</f>
        <v>0</v>
      </c>
      <c r="E217" s="362">
        <f>Demography!F216</f>
        <v>0</v>
      </c>
      <c r="F217" s="81"/>
      <c r="G217" s="415"/>
      <c r="H217" s="241"/>
      <c r="I217" s="478"/>
      <c r="J217" s="478"/>
      <c r="K217" s="241"/>
      <c r="L217" s="241"/>
      <c r="M217" s="478"/>
      <c r="N217" s="241"/>
      <c r="O217" s="242"/>
      <c r="P217" s="262"/>
      <c r="Q217" s="262"/>
      <c r="R217" s="262"/>
      <c r="S217" s="262"/>
      <c r="T217" s="262"/>
      <c r="U217" s="241"/>
      <c r="V217" s="415"/>
      <c r="W217" s="415"/>
      <c r="X217" s="81"/>
      <c r="Y217" s="241"/>
      <c r="Z217" s="416"/>
      <c r="AA217" s="81"/>
      <c r="AB217" s="242"/>
      <c r="AC217" s="242"/>
      <c r="AD217" s="241"/>
      <c r="AE217" s="242"/>
      <c r="AF217" s="241"/>
      <c r="AG217" s="241"/>
      <c r="AH217" s="241"/>
      <c r="AI217" s="246"/>
      <c r="AJ217" s="246"/>
      <c r="AK217" s="246"/>
      <c r="AL217" s="246"/>
      <c r="AM217" s="477"/>
      <c r="AN217" s="246"/>
      <c r="AO217" s="246"/>
      <c r="AP217" s="246"/>
      <c r="AQ217" s="246"/>
      <c r="AR217" s="246"/>
      <c r="AS217" s="246"/>
      <c r="AT217" s="246"/>
      <c r="AU217" s="246"/>
      <c r="AV217" s="246"/>
      <c r="AW217" s="246"/>
      <c r="AX217" s="246"/>
      <c r="AY217" s="246"/>
      <c r="AZ217" s="248"/>
      <c r="BA217" s="477"/>
      <c r="BB217" s="562" t="str">
        <f t="shared" si="16"/>
        <v xml:space="preserve"> </v>
      </c>
      <c r="BC217" s="562" t="str">
        <f t="shared" si="17"/>
        <v xml:space="preserve"> </v>
      </c>
      <c r="BD217" s="562" t="str">
        <f t="shared" si="18"/>
        <v xml:space="preserve"> </v>
      </c>
      <c r="BE217" s="562" t="str">
        <f t="shared" si="19"/>
        <v xml:space="preserve"> </v>
      </c>
      <c r="BF217" s="81"/>
      <c r="BG217" s="313"/>
    </row>
    <row r="218" spans="1:59" s="87" customFormat="1" ht="12.75" x14ac:dyDescent="0.25">
      <c r="A218" s="365"/>
      <c r="B218" s="147">
        <f>Demography!B217</f>
        <v>0</v>
      </c>
      <c r="C218" s="147">
        <f>Demography!C217</f>
        <v>0</v>
      </c>
      <c r="D218" s="148">
        <f>Demography!D217</f>
        <v>0</v>
      </c>
      <c r="E218" s="148">
        <f>Demography!F217</f>
        <v>0</v>
      </c>
      <c r="F218" s="81"/>
      <c r="G218" s="238"/>
      <c r="H218" s="256"/>
      <c r="I218" s="257"/>
      <c r="J218" s="257"/>
      <c r="K218" s="256"/>
      <c r="L218" s="256"/>
      <c r="M218" s="257"/>
      <c r="N218" s="256"/>
      <c r="O218" s="240"/>
      <c r="P218" s="260"/>
      <c r="Q218" s="260"/>
      <c r="R218" s="260"/>
      <c r="S218" s="260"/>
      <c r="T218" s="260"/>
      <c r="U218" s="256"/>
      <c r="V218" s="238"/>
      <c r="W218" s="238"/>
      <c r="X218" s="81"/>
      <c r="Y218" s="256"/>
      <c r="Z218" s="150"/>
      <c r="AA218" s="81"/>
      <c r="AB218" s="240"/>
      <c r="AC218" s="240"/>
      <c r="AD218" s="256"/>
      <c r="AE218" s="240"/>
      <c r="AF218" s="256"/>
      <c r="AG218" s="256"/>
      <c r="AH218" s="256"/>
      <c r="AI218" s="245"/>
      <c r="AJ218" s="245"/>
      <c r="AK218" s="245"/>
      <c r="AL218" s="245"/>
      <c r="AM218" s="477"/>
      <c r="AN218" s="245"/>
      <c r="AO218" s="245"/>
      <c r="AP218" s="245"/>
      <c r="AQ218" s="245"/>
      <c r="AR218" s="245"/>
      <c r="AS218" s="245"/>
      <c r="AT218" s="245"/>
      <c r="AU218" s="245"/>
      <c r="AV218" s="245"/>
      <c r="AW218" s="245"/>
      <c r="AX218" s="245"/>
      <c r="AY218" s="245"/>
      <c r="AZ218" s="247"/>
      <c r="BA218" s="477"/>
      <c r="BB218" s="561" t="str">
        <f t="shared" si="16"/>
        <v xml:space="preserve"> </v>
      </c>
      <c r="BC218" s="561" t="str">
        <f t="shared" si="17"/>
        <v xml:space="preserve"> </v>
      </c>
      <c r="BD218" s="561" t="str">
        <f t="shared" si="18"/>
        <v xml:space="preserve"> </v>
      </c>
      <c r="BE218" s="561" t="str">
        <f t="shared" si="19"/>
        <v xml:space="preserve"> </v>
      </c>
      <c r="BF218" s="81"/>
      <c r="BG218" s="145"/>
    </row>
    <row r="219" spans="1:59" s="86" customFormat="1" ht="12.75" x14ac:dyDescent="0.25">
      <c r="A219" s="365"/>
      <c r="B219" s="361">
        <f>Demography!B218</f>
        <v>0</v>
      </c>
      <c r="C219" s="361">
        <f>Demography!C218</f>
        <v>0</v>
      </c>
      <c r="D219" s="362">
        <f>Demography!D218</f>
        <v>0</v>
      </c>
      <c r="E219" s="362">
        <f>Demography!F218</f>
        <v>0</v>
      </c>
      <c r="F219" s="81"/>
      <c r="G219" s="415"/>
      <c r="H219" s="241"/>
      <c r="I219" s="478"/>
      <c r="J219" s="478"/>
      <c r="K219" s="241"/>
      <c r="L219" s="241"/>
      <c r="M219" s="478"/>
      <c r="N219" s="241"/>
      <c r="O219" s="242"/>
      <c r="P219" s="262"/>
      <c r="Q219" s="262"/>
      <c r="R219" s="262"/>
      <c r="S219" s="262"/>
      <c r="T219" s="262"/>
      <c r="U219" s="241"/>
      <c r="V219" s="415"/>
      <c r="W219" s="415"/>
      <c r="X219" s="81"/>
      <c r="Y219" s="241"/>
      <c r="Z219" s="416"/>
      <c r="AA219" s="81"/>
      <c r="AB219" s="242"/>
      <c r="AC219" s="242"/>
      <c r="AD219" s="241"/>
      <c r="AE219" s="242"/>
      <c r="AF219" s="241"/>
      <c r="AG219" s="241"/>
      <c r="AH219" s="241"/>
      <c r="AI219" s="246"/>
      <c r="AJ219" s="246"/>
      <c r="AK219" s="246"/>
      <c r="AL219" s="246"/>
      <c r="AM219" s="477"/>
      <c r="AN219" s="246"/>
      <c r="AO219" s="246"/>
      <c r="AP219" s="246"/>
      <c r="AQ219" s="246"/>
      <c r="AR219" s="246"/>
      <c r="AS219" s="246"/>
      <c r="AT219" s="246"/>
      <c r="AU219" s="246"/>
      <c r="AV219" s="246"/>
      <c r="AW219" s="246"/>
      <c r="AX219" s="246"/>
      <c r="AY219" s="246"/>
      <c r="AZ219" s="248"/>
      <c r="BA219" s="477"/>
      <c r="BB219" s="562" t="str">
        <f t="shared" si="16"/>
        <v xml:space="preserve"> </v>
      </c>
      <c r="BC219" s="562" t="str">
        <f t="shared" si="17"/>
        <v xml:space="preserve"> </v>
      </c>
      <c r="BD219" s="562" t="str">
        <f t="shared" si="18"/>
        <v xml:space="preserve"> </v>
      </c>
      <c r="BE219" s="562" t="str">
        <f t="shared" si="19"/>
        <v xml:space="preserve"> </v>
      </c>
      <c r="BF219" s="81"/>
      <c r="BG219" s="313"/>
    </row>
    <row r="220" spans="1:59" s="87" customFormat="1" ht="12.75" x14ac:dyDescent="0.25">
      <c r="A220" s="365"/>
      <c r="B220" s="147">
        <f>Demography!B219</f>
        <v>0</v>
      </c>
      <c r="C220" s="147">
        <f>Demography!C219</f>
        <v>0</v>
      </c>
      <c r="D220" s="148">
        <f>Demography!D219</f>
        <v>0</v>
      </c>
      <c r="E220" s="148">
        <f>Demography!F219</f>
        <v>0</v>
      </c>
      <c r="F220" s="81"/>
      <c r="G220" s="238"/>
      <c r="H220" s="256"/>
      <c r="I220" s="257"/>
      <c r="J220" s="257"/>
      <c r="K220" s="256"/>
      <c r="L220" s="256"/>
      <c r="M220" s="257"/>
      <c r="N220" s="256"/>
      <c r="O220" s="240"/>
      <c r="P220" s="260"/>
      <c r="Q220" s="260"/>
      <c r="R220" s="260"/>
      <c r="S220" s="260"/>
      <c r="T220" s="260"/>
      <c r="U220" s="256"/>
      <c r="V220" s="238"/>
      <c r="W220" s="238"/>
      <c r="X220" s="81"/>
      <c r="Y220" s="256"/>
      <c r="Z220" s="150"/>
      <c r="AA220" s="81"/>
      <c r="AB220" s="240"/>
      <c r="AC220" s="240"/>
      <c r="AD220" s="256"/>
      <c r="AE220" s="240"/>
      <c r="AF220" s="256"/>
      <c r="AG220" s="256"/>
      <c r="AH220" s="256"/>
      <c r="AI220" s="245"/>
      <c r="AJ220" s="245"/>
      <c r="AK220" s="245"/>
      <c r="AL220" s="245"/>
      <c r="AM220" s="477"/>
      <c r="AN220" s="245"/>
      <c r="AO220" s="245"/>
      <c r="AP220" s="245"/>
      <c r="AQ220" s="245"/>
      <c r="AR220" s="245"/>
      <c r="AS220" s="245"/>
      <c r="AT220" s="245"/>
      <c r="AU220" s="245"/>
      <c r="AV220" s="245"/>
      <c r="AW220" s="245"/>
      <c r="AX220" s="245"/>
      <c r="AY220" s="245"/>
      <c r="AZ220" s="247"/>
      <c r="BA220" s="477"/>
      <c r="BB220" s="561" t="str">
        <f t="shared" si="16"/>
        <v xml:space="preserve"> </v>
      </c>
      <c r="BC220" s="561" t="str">
        <f t="shared" si="17"/>
        <v xml:space="preserve"> </v>
      </c>
      <c r="BD220" s="561" t="str">
        <f t="shared" si="18"/>
        <v xml:space="preserve"> </v>
      </c>
      <c r="BE220" s="561" t="str">
        <f t="shared" si="19"/>
        <v xml:space="preserve"> </v>
      </c>
      <c r="BF220" s="81"/>
      <c r="BG220" s="145"/>
    </row>
    <row r="221" spans="1:59" s="86" customFormat="1" ht="12.75" x14ac:dyDescent="0.25">
      <c r="A221" s="365"/>
      <c r="B221" s="361">
        <f>Demography!B220</f>
        <v>0</v>
      </c>
      <c r="C221" s="361">
        <f>Demography!C220</f>
        <v>0</v>
      </c>
      <c r="D221" s="362">
        <f>Demography!D220</f>
        <v>0</v>
      </c>
      <c r="E221" s="362">
        <f>Demography!F220</f>
        <v>0</v>
      </c>
      <c r="F221" s="81"/>
      <c r="G221" s="415"/>
      <c r="H221" s="241"/>
      <c r="I221" s="478"/>
      <c r="J221" s="478"/>
      <c r="K221" s="241"/>
      <c r="L221" s="241"/>
      <c r="M221" s="478"/>
      <c r="N221" s="241"/>
      <c r="O221" s="242"/>
      <c r="P221" s="262"/>
      <c r="Q221" s="262"/>
      <c r="R221" s="262"/>
      <c r="S221" s="262"/>
      <c r="T221" s="262"/>
      <c r="U221" s="241"/>
      <c r="V221" s="415"/>
      <c r="W221" s="415"/>
      <c r="X221" s="81"/>
      <c r="Y221" s="241"/>
      <c r="Z221" s="416"/>
      <c r="AA221" s="81"/>
      <c r="AB221" s="242"/>
      <c r="AC221" s="242"/>
      <c r="AD221" s="241"/>
      <c r="AE221" s="242"/>
      <c r="AF221" s="241"/>
      <c r="AG221" s="241"/>
      <c r="AH221" s="241"/>
      <c r="AI221" s="246"/>
      <c r="AJ221" s="246"/>
      <c r="AK221" s="246"/>
      <c r="AL221" s="246"/>
      <c r="AM221" s="477"/>
      <c r="AN221" s="246"/>
      <c r="AO221" s="246"/>
      <c r="AP221" s="246"/>
      <c r="AQ221" s="246"/>
      <c r="AR221" s="246"/>
      <c r="AS221" s="246"/>
      <c r="AT221" s="246"/>
      <c r="AU221" s="246"/>
      <c r="AV221" s="246"/>
      <c r="AW221" s="246"/>
      <c r="AX221" s="246"/>
      <c r="AY221" s="246"/>
      <c r="AZ221" s="248"/>
      <c r="BA221" s="477"/>
      <c r="BB221" s="562" t="str">
        <f t="shared" si="16"/>
        <v xml:space="preserve"> </v>
      </c>
      <c r="BC221" s="562" t="str">
        <f t="shared" si="17"/>
        <v xml:space="preserve"> </v>
      </c>
      <c r="BD221" s="562" t="str">
        <f t="shared" si="18"/>
        <v xml:space="preserve"> </v>
      </c>
      <c r="BE221" s="562" t="str">
        <f t="shared" si="19"/>
        <v xml:space="preserve"> </v>
      </c>
      <c r="BF221" s="81"/>
      <c r="BG221" s="313"/>
    </row>
    <row r="222" spans="1:59" s="87" customFormat="1" ht="12.75" x14ac:dyDescent="0.25">
      <c r="A222" s="365"/>
      <c r="B222" s="147">
        <f>Demography!B221</f>
        <v>0</v>
      </c>
      <c r="C222" s="147">
        <f>Demography!C221</f>
        <v>0</v>
      </c>
      <c r="D222" s="148">
        <f>Demography!D221</f>
        <v>0</v>
      </c>
      <c r="E222" s="148">
        <f>Demography!F221</f>
        <v>0</v>
      </c>
      <c r="F222" s="81"/>
      <c r="G222" s="238"/>
      <c r="H222" s="256"/>
      <c r="I222" s="257"/>
      <c r="J222" s="257"/>
      <c r="K222" s="256"/>
      <c r="L222" s="256"/>
      <c r="M222" s="257"/>
      <c r="N222" s="256"/>
      <c r="O222" s="240"/>
      <c r="P222" s="260"/>
      <c r="Q222" s="260"/>
      <c r="R222" s="260"/>
      <c r="S222" s="260"/>
      <c r="T222" s="260"/>
      <c r="U222" s="256"/>
      <c r="V222" s="238"/>
      <c r="W222" s="238"/>
      <c r="X222" s="81"/>
      <c r="Y222" s="256"/>
      <c r="Z222" s="150"/>
      <c r="AA222" s="81"/>
      <c r="AB222" s="240"/>
      <c r="AC222" s="240"/>
      <c r="AD222" s="256"/>
      <c r="AE222" s="240"/>
      <c r="AF222" s="256"/>
      <c r="AG222" s="256"/>
      <c r="AH222" s="256"/>
      <c r="AI222" s="245"/>
      <c r="AJ222" s="245"/>
      <c r="AK222" s="245"/>
      <c r="AL222" s="245"/>
      <c r="AM222" s="477"/>
      <c r="AN222" s="245"/>
      <c r="AO222" s="245"/>
      <c r="AP222" s="245"/>
      <c r="AQ222" s="245"/>
      <c r="AR222" s="245"/>
      <c r="AS222" s="245"/>
      <c r="AT222" s="245"/>
      <c r="AU222" s="245"/>
      <c r="AV222" s="245"/>
      <c r="AW222" s="245"/>
      <c r="AX222" s="245"/>
      <c r="AY222" s="245"/>
      <c r="AZ222" s="247"/>
      <c r="BA222" s="477"/>
      <c r="BB222" s="561" t="str">
        <f t="shared" si="16"/>
        <v xml:space="preserve"> </v>
      </c>
      <c r="BC222" s="561" t="str">
        <f t="shared" si="17"/>
        <v xml:space="preserve"> </v>
      </c>
      <c r="BD222" s="561" t="str">
        <f t="shared" si="18"/>
        <v xml:space="preserve"> </v>
      </c>
      <c r="BE222" s="561" t="str">
        <f t="shared" si="19"/>
        <v xml:space="preserve"> </v>
      </c>
      <c r="BF222" s="81"/>
      <c r="BG222" s="145"/>
    </row>
    <row r="223" spans="1:59" s="86" customFormat="1" ht="12.75" x14ac:dyDescent="0.25">
      <c r="A223" s="365"/>
      <c r="B223" s="361">
        <f>Demography!B222</f>
        <v>0</v>
      </c>
      <c r="C223" s="361">
        <f>Demography!C222</f>
        <v>0</v>
      </c>
      <c r="D223" s="362">
        <f>Demography!D222</f>
        <v>0</v>
      </c>
      <c r="E223" s="362">
        <f>Demography!F222</f>
        <v>0</v>
      </c>
      <c r="F223" s="81"/>
      <c r="G223" s="415"/>
      <c r="H223" s="241"/>
      <c r="I223" s="478"/>
      <c r="J223" s="478"/>
      <c r="K223" s="241"/>
      <c r="L223" s="241"/>
      <c r="M223" s="478"/>
      <c r="N223" s="241"/>
      <c r="O223" s="242"/>
      <c r="P223" s="262"/>
      <c r="Q223" s="262"/>
      <c r="R223" s="262"/>
      <c r="S223" s="262"/>
      <c r="T223" s="262"/>
      <c r="U223" s="241"/>
      <c r="V223" s="415"/>
      <c r="W223" s="415"/>
      <c r="X223" s="81"/>
      <c r="Y223" s="241"/>
      <c r="Z223" s="416"/>
      <c r="AA223" s="81"/>
      <c r="AB223" s="242"/>
      <c r="AC223" s="242"/>
      <c r="AD223" s="241"/>
      <c r="AE223" s="242"/>
      <c r="AF223" s="241"/>
      <c r="AG223" s="241"/>
      <c r="AH223" s="241"/>
      <c r="AI223" s="246"/>
      <c r="AJ223" s="246"/>
      <c r="AK223" s="246"/>
      <c r="AL223" s="246"/>
      <c r="AM223" s="477"/>
      <c r="AN223" s="246"/>
      <c r="AO223" s="246"/>
      <c r="AP223" s="246"/>
      <c r="AQ223" s="246"/>
      <c r="AR223" s="246"/>
      <c r="AS223" s="246"/>
      <c r="AT223" s="246"/>
      <c r="AU223" s="246"/>
      <c r="AV223" s="246"/>
      <c r="AW223" s="246"/>
      <c r="AX223" s="246"/>
      <c r="AY223" s="246"/>
      <c r="AZ223" s="248"/>
      <c r="BA223" s="477"/>
      <c r="BB223" s="562" t="str">
        <f t="shared" si="16"/>
        <v xml:space="preserve"> </v>
      </c>
      <c r="BC223" s="562" t="str">
        <f t="shared" si="17"/>
        <v xml:space="preserve"> </v>
      </c>
      <c r="BD223" s="562" t="str">
        <f t="shared" si="18"/>
        <v xml:space="preserve"> </v>
      </c>
      <c r="BE223" s="562" t="str">
        <f t="shared" si="19"/>
        <v xml:space="preserve"> </v>
      </c>
      <c r="BF223" s="81"/>
      <c r="BG223" s="313"/>
    </row>
    <row r="224" spans="1:59" s="87" customFormat="1" ht="12.75" x14ac:dyDescent="0.25">
      <c r="A224" s="365"/>
      <c r="B224" s="147">
        <f>Demography!B223</f>
        <v>0</v>
      </c>
      <c r="C224" s="147">
        <f>Demography!C223</f>
        <v>0</v>
      </c>
      <c r="D224" s="148">
        <f>Demography!D223</f>
        <v>0</v>
      </c>
      <c r="E224" s="148">
        <f>Demography!F223</f>
        <v>0</v>
      </c>
      <c r="F224" s="81"/>
      <c r="G224" s="238"/>
      <c r="H224" s="256"/>
      <c r="I224" s="257"/>
      <c r="J224" s="257"/>
      <c r="K224" s="256"/>
      <c r="L224" s="256"/>
      <c r="M224" s="257"/>
      <c r="N224" s="256"/>
      <c r="O224" s="240"/>
      <c r="P224" s="260"/>
      <c r="Q224" s="260"/>
      <c r="R224" s="260"/>
      <c r="S224" s="260"/>
      <c r="T224" s="260"/>
      <c r="U224" s="256"/>
      <c r="V224" s="238"/>
      <c r="W224" s="238"/>
      <c r="X224" s="81"/>
      <c r="Y224" s="256"/>
      <c r="Z224" s="150"/>
      <c r="AA224" s="81"/>
      <c r="AB224" s="240"/>
      <c r="AC224" s="240"/>
      <c r="AD224" s="256"/>
      <c r="AE224" s="240"/>
      <c r="AF224" s="256"/>
      <c r="AG224" s="256"/>
      <c r="AH224" s="256"/>
      <c r="AI224" s="245"/>
      <c r="AJ224" s="245"/>
      <c r="AK224" s="245"/>
      <c r="AL224" s="245"/>
      <c r="AM224" s="477"/>
      <c r="AN224" s="245"/>
      <c r="AO224" s="245"/>
      <c r="AP224" s="245"/>
      <c r="AQ224" s="245"/>
      <c r="AR224" s="245"/>
      <c r="AS224" s="245"/>
      <c r="AT224" s="245"/>
      <c r="AU224" s="245"/>
      <c r="AV224" s="245"/>
      <c r="AW224" s="245"/>
      <c r="AX224" s="245"/>
      <c r="AY224" s="245"/>
      <c r="AZ224" s="247"/>
      <c r="BA224" s="477"/>
      <c r="BB224" s="561" t="str">
        <f t="shared" si="16"/>
        <v xml:space="preserve"> </v>
      </c>
      <c r="BC224" s="561" t="str">
        <f t="shared" si="17"/>
        <v xml:space="preserve"> </v>
      </c>
      <c r="BD224" s="561" t="str">
        <f t="shared" si="18"/>
        <v xml:space="preserve"> </v>
      </c>
      <c r="BE224" s="561" t="str">
        <f t="shared" si="19"/>
        <v xml:space="preserve"> </v>
      </c>
      <c r="BF224" s="81"/>
      <c r="BG224" s="145"/>
    </row>
    <row r="225" spans="1:59" s="86" customFormat="1" ht="12.75" x14ac:dyDescent="0.25">
      <c r="A225" s="365"/>
      <c r="B225" s="361">
        <f>Demography!B224</f>
        <v>0</v>
      </c>
      <c r="C225" s="361">
        <f>Demography!C224</f>
        <v>0</v>
      </c>
      <c r="D225" s="362">
        <f>Demography!D224</f>
        <v>0</v>
      </c>
      <c r="E225" s="362">
        <f>Demography!F224</f>
        <v>0</v>
      </c>
      <c r="F225" s="81"/>
      <c r="G225" s="415"/>
      <c r="H225" s="241"/>
      <c r="I225" s="478"/>
      <c r="J225" s="478"/>
      <c r="K225" s="241"/>
      <c r="L225" s="241"/>
      <c r="M225" s="478"/>
      <c r="N225" s="241"/>
      <c r="O225" s="242"/>
      <c r="P225" s="262"/>
      <c r="Q225" s="262"/>
      <c r="R225" s="262"/>
      <c r="S225" s="262"/>
      <c r="T225" s="262"/>
      <c r="U225" s="241"/>
      <c r="V225" s="415"/>
      <c r="W225" s="415"/>
      <c r="X225" s="81"/>
      <c r="Y225" s="241"/>
      <c r="Z225" s="416"/>
      <c r="AA225" s="81"/>
      <c r="AB225" s="242"/>
      <c r="AC225" s="242"/>
      <c r="AD225" s="241"/>
      <c r="AE225" s="242"/>
      <c r="AF225" s="241"/>
      <c r="AG225" s="241"/>
      <c r="AH225" s="241"/>
      <c r="AI225" s="246"/>
      <c r="AJ225" s="246"/>
      <c r="AK225" s="246"/>
      <c r="AL225" s="246"/>
      <c r="AM225" s="477"/>
      <c r="AN225" s="246"/>
      <c r="AO225" s="246"/>
      <c r="AP225" s="246"/>
      <c r="AQ225" s="246"/>
      <c r="AR225" s="246"/>
      <c r="AS225" s="246"/>
      <c r="AT225" s="246"/>
      <c r="AU225" s="246"/>
      <c r="AV225" s="246"/>
      <c r="AW225" s="246"/>
      <c r="AX225" s="246"/>
      <c r="AY225" s="246"/>
      <c r="AZ225" s="248"/>
      <c r="BA225" s="477"/>
      <c r="BB225" s="562" t="str">
        <f t="shared" si="16"/>
        <v xml:space="preserve"> </v>
      </c>
      <c r="BC225" s="562" t="str">
        <f t="shared" si="17"/>
        <v xml:space="preserve"> </v>
      </c>
      <c r="BD225" s="562" t="str">
        <f t="shared" si="18"/>
        <v xml:space="preserve"> </v>
      </c>
      <c r="BE225" s="562" t="str">
        <f t="shared" si="19"/>
        <v xml:space="preserve"> </v>
      </c>
      <c r="BF225" s="81"/>
      <c r="BG225" s="313"/>
    </row>
    <row r="226" spans="1:59" s="87" customFormat="1" ht="12.75" x14ac:dyDescent="0.25">
      <c r="A226" s="365"/>
      <c r="B226" s="147">
        <f>Demography!B225</f>
        <v>0</v>
      </c>
      <c r="C226" s="147">
        <f>Demography!C225</f>
        <v>0</v>
      </c>
      <c r="D226" s="148">
        <f>Demography!D225</f>
        <v>0</v>
      </c>
      <c r="E226" s="148">
        <f>Demography!F225</f>
        <v>0</v>
      </c>
      <c r="F226" s="81"/>
      <c r="G226" s="238"/>
      <c r="H226" s="256"/>
      <c r="I226" s="257"/>
      <c r="J226" s="257"/>
      <c r="K226" s="256"/>
      <c r="L226" s="256"/>
      <c r="M226" s="257"/>
      <c r="N226" s="256"/>
      <c r="O226" s="240"/>
      <c r="P226" s="260"/>
      <c r="Q226" s="260"/>
      <c r="R226" s="260"/>
      <c r="S226" s="260"/>
      <c r="T226" s="260"/>
      <c r="U226" s="256"/>
      <c r="V226" s="238"/>
      <c r="W226" s="238"/>
      <c r="X226" s="81"/>
      <c r="Y226" s="256"/>
      <c r="Z226" s="150"/>
      <c r="AA226" s="81"/>
      <c r="AB226" s="240"/>
      <c r="AC226" s="240"/>
      <c r="AD226" s="256"/>
      <c r="AE226" s="240"/>
      <c r="AF226" s="256"/>
      <c r="AG226" s="256"/>
      <c r="AH226" s="256"/>
      <c r="AI226" s="245"/>
      <c r="AJ226" s="245"/>
      <c r="AK226" s="245"/>
      <c r="AL226" s="245"/>
      <c r="AM226" s="477"/>
      <c r="AN226" s="245"/>
      <c r="AO226" s="245"/>
      <c r="AP226" s="245"/>
      <c r="AQ226" s="245"/>
      <c r="AR226" s="245"/>
      <c r="AS226" s="245"/>
      <c r="AT226" s="245"/>
      <c r="AU226" s="245"/>
      <c r="AV226" s="245"/>
      <c r="AW226" s="245"/>
      <c r="AX226" s="245"/>
      <c r="AY226" s="245"/>
      <c r="AZ226" s="247"/>
      <c r="BA226" s="477"/>
      <c r="BB226" s="561" t="str">
        <f t="shared" si="16"/>
        <v xml:space="preserve"> </v>
      </c>
      <c r="BC226" s="561" t="str">
        <f t="shared" si="17"/>
        <v xml:space="preserve"> </v>
      </c>
      <c r="BD226" s="561" t="str">
        <f t="shared" si="18"/>
        <v xml:space="preserve"> </v>
      </c>
      <c r="BE226" s="561" t="str">
        <f t="shared" si="19"/>
        <v xml:space="preserve"> </v>
      </c>
      <c r="BF226" s="81"/>
      <c r="BG226" s="145"/>
    </row>
    <row r="227" spans="1:59" s="86" customFormat="1" ht="12.75" x14ac:dyDescent="0.25">
      <c r="A227" s="365"/>
      <c r="B227" s="361">
        <f>Demography!B226</f>
        <v>0</v>
      </c>
      <c r="C227" s="361">
        <f>Demography!C226</f>
        <v>0</v>
      </c>
      <c r="D227" s="362">
        <f>Demography!D226</f>
        <v>0</v>
      </c>
      <c r="E227" s="362">
        <f>Demography!F226</f>
        <v>0</v>
      </c>
      <c r="F227" s="81"/>
      <c r="G227" s="415"/>
      <c r="H227" s="241"/>
      <c r="I227" s="478"/>
      <c r="J227" s="478"/>
      <c r="K227" s="241"/>
      <c r="L227" s="241"/>
      <c r="M227" s="478"/>
      <c r="N227" s="241"/>
      <c r="O227" s="242"/>
      <c r="P227" s="262"/>
      <c r="Q227" s="262"/>
      <c r="R227" s="262"/>
      <c r="S227" s="262"/>
      <c r="T227" s="262"/>
      <c r="U227" s="241"/>
      <c r="V227" s="415"/>
      <c r="W227" s="415"/>
      <c r="X227" s="81"/>
      <c r="Y227" s="241"/>
      <c r="Z227" s="416"/>
      <c r="AA227" s="81"/>
      <c r="AB227" s="242"/>
      <c r="AC227" s="242"/>
      <c r="AD227" s="241"/>
      <c r="AE227" s="242"/>
      <c r="AF227" s="241"/>
      <c r="AG227" s="241"/>
      <c r="AH227" s="241"/>
      <c r="AI227" s="246"/>
      <c r="AJ227" s="246"/>
      <c r="AK227" s="246"/>
      <c r="AL227" s="246"/>
      <c r="AM227" s="477"/>
      <c r="AN227" s="246"/>
      <c r="AO227" s="246"/>
      <c r="AP227" s="246"/>
      <c r="AQ227" s="246"/>
      <c r="AR227" s="246"/>
      <c r="AS227" s="246"/>
      <c r="AT227" s="246"/>
      <c r="AU227" s="246"/>
      <c r="AV227" s="246"/>
      <c r="AW227" s="246"/>
      <c r="AX227" s="246"/>
      <c r="AY227" s="246"/>
      <c r="AZ227" s="248"/>
      <c r="BA227" s="477"/>
      <c r="BB227" s="562" t="str">
        <f t="shared" si="16"/>
        <v xml:space="preserve"> </v>
      </c>
      <c r="BC227" s="562" t="str">
        <f t="shared" si="17"/>
        <v xml:space="preserve"> </v>
      </c>
      <c r="BD227" s="562" t="str">
        <f t="shared" si="18"/>
        <v xml:space="preserve"> </v>
      </c>
      <c r="BE227" s="562" t="str">
        <f t="shared" si="19"/>
        <v xml:space="preserve"> </v>
      </c>
      <c r="BF227" s="81"/>
      <c r="BG227" s="313"/>
    </row>
    <row r="228" spans="1:59" s="87" customFormat="1" ht="12.75" x14ac:dyDescent="0.25">
      <c r="A228" s="365"/>
      <c r="B228" s="147">
        <f>Demography!B227</f>
        <v>0</v>
      </c>
      <c r="C228" s="147">
        <f>Demography!C227</f>
        <v>0</v>
      </c>
      <c r="D228" s="148">
        <f>Demography!D227</f>
        <v>0</v>
      </c>
      <c r="E228" s="148">
        <f>Demography!F227</f>
        <v>0</v>
      </c>
      <c r="F228" s="81"/>
      <c r="G228" s="238"/>
      <c r="H228" s="256"/>
      <c r="I228" s="257"/>
      <c r="J228" s="257"/>
      <c r="K228" s="256"/>
      <c r="L228" s="256"/>
      <c r="M228" s="257"/>
      <c r="N228" s="256"/>
      <c r="O228" s="240"/>
      <c r="P228" s="260"/>
      <c r="Q228" s="260"/>
      <c r="R228" s="260"/>
      <c r="S228" s="260"/>
      <c r="T228" s="260"/>
      <c r="U228" s="256"/>
      <c r="V228" s="238"/>
      <c r="W228" s="238"/>
      <c r="X228" s="81"/>
      <c r="Y228" s="256"/>
      <c r="Z228" s="150"/>
      <c r="AA228" s="81"/>
      <c r="AB228" s="240"/>
      <c r="AC228" s="240"/>
      <c r="AD228" s="256"/>
      <c r="AE228" s="240"/>
      <c r="AF228" s="256"/>
      <c r="AG228" s="256"/>
      <c r="AH228" s="256"/>
      <c r="AI228" s="245"/>
      <c r="AJ228" s="245"/>
      <c r="AK228" s="245"/>
      <c r="AL228" s="245"/>
      <c r="AM228" s="477"/>
      <c r="AN228" s="245"/>
      <c r="AO228" s="245"/>
      <c r="AP228" s="245"/>
      <c r="AQ228" s="245"/>
      <c r="AR228" s="245"/>
      <c r="AS228" s="245"/>
      <c r="AT228" s="245"/>
      <c r="AU228" s="245"/>
      <c r="AV228" s="245"/>
      <c r="AW228" s="245"/>
      <c r="AX228" s="245"/>
      <c r="AY228" s="245"/>
      <c r="AZ228" s="247"/>
      <c r="BA228" s="477"/>
      <c r="BB228" s="561" t="str">
        <f t="shared" si="16"/>
        <v xml:space="preserve"> </v>
      </c>
      <c r="BC228" s="561" t="str">
        <f t="shared" si="17"/>
        <v xml:space="preserve"> </v>
      </c>
      <c r="BD228" s="561" t="str">
        <f t="shared" si="18"/>
        <v xml:space="preserve"> </v>
      </c>
      <c r="BE228" s="561" t="str">
        <f t="shared" si="19"/>
        <v xml:space="preserve"> </v>
      </c>
      <c r="BF228" s="81"/>
      <c r="BG228" s="145"/>
    </row>
    <row r="229" spans="1:59" s="86" customFormat="1" ht="12.75" x14ac:dyDescent="0.25">
      <c r="A229" s="365"/>
      <c r="B229" s="361">
        <f>Demography!B228</f>
        <v>0</v>
      </c>
      <c r="C229" s="361">
        <f>Demography!C228</f>
        <v>0</v>
      </c>
      <c r="D229" s="362">
        <f>Demography!D228</f>
        <v>0</v>
      </c>
      <c r="E229" s="362">
        <f>Demography!F228</f>
        <v>0</v>
      </c>
      <c r="F229" s="81"/>
      <c r="G229" s="415"/>
      <c r="H229" s="241"/>
      <c r="I229" s="478"/>
      <c r="J229" s="478"/>
      <c r="K229" s="241"/>
      <c r="L229" s="241"/>
      <c r="M229" s="478"/>
      <c r="N229" s="241"/>
      <c r="O229" s="242"/>
      <c r="P229" s="262"/>
      <c r="Q229" s="262"/>
      <c r="R229" s="262"/>
      <c r="S229" s="262"/>
      <c r="T229" s="262"/>
      <c r="U229" s="241"/>
      <c r="V229" s="415"/>
      <c r="W229" s="415"/>
      <c r="X229" s="81"/>
      <c r="Y229" s="241"/>
      <c r="Z229" s="416"/>
      <c r="AA229" s="81"/>
      <c r="AB229" s="242"/>
      <c r="AC229" s="242"/>
      <c r="AD229" s="241"/>
      <c r="AE229" s="242"/>
      <c r="AF229" s="241"/>
      <c r="AG229" s="241"/>
      <c r="AH229" s="241"/>
      <c r="AI229" s="246"/>
      <c r="AJ229" s="246"/>
      <c r="AK229" s="246"/>
      <c r="AL229" s="246"/>
      <c r="AM229" s="477"/>
      <c r="AN229" s="246"/>
      <c r="AO229" s="246"/>
      <c r="AP229" s="246"/>
      <c r="AQ229" s="246"/>
      <c r="AR229" s="246"/>
      <c r="AS229" s="246"/>
      <c r="AT229" s="246"/>
      <c r="AU229" s="246"/>
      <c r="AV229" s="246"/>
      <c r="AW229" s="246"/>
      <c r="AX229" s="246"/>
      <c r="AY229" s="246"/>
      <c r="AZ229" s="248"/>
      <c r="BA229" s="477"/>
      <c r="BB229" s="562" t="str">
        <f t="shared" si="16"/>
        <v xml:space="preserve"> </v>
      </c>
      <c r="BC229" s="562" t="str">
        <f t="shared" si="17"/>
        <v xml:space="preserve"> </v>
      </c>
      <c r="BD229" s="562" t="str">
        <f t="shared" si="18"/>
        <v xml:space="preserve"> </v>
      </c>
      <c r="BE229" s="562" t="str">
        <f t="shared" si="19"/>
        <v xml:space="preserve"> </v>
      </c>
      <c r="BF229" s="81"/>
      <c r="BG229" s="313"/>
    </row>
    <row r="230" spans="1:59" s="87" customFormat="1" ht="12.75" x14ac:dyDescent="0.25">
      <c r="A230" s="365"/>
      <c r="B230" s="147">
        <f>Demography!B229</f>
        <v>0</v>
      </c>
      <c r="C230" s="147">
        <f>Demography!C229</f>
        <v>0</v>
      </c>
      <c r="D230" s="148">
        <f>Demography!D229</f>
        <v>0</v>
      </c>
      <c r="E230" s="148">
        <f>Demography!F229</f>
        <v>0</v>
      </c>
      <c r="F230" s="81"/>
      <c r="G230" s="238"/>
      <c r="H230" s="256"/>
      <c r="I230" s="257"/>
      <c r="J230" s="257"/>
      <c r="K230" s="256"/>
      <c r="L230" s="256"/>
      <c r="M230" s="257"/>
      <c r="N230" s="256"/>
      <c r="O230" s="240"/>
      <c r="P230" s="260"/>
      <c r="Q230" s="260"/>
      <c r="R230" s="260"/>
      <c r="S230" s="260"/>
      <c r="T230" s="260"/>
      <c r="U230" s="256"/>
      <c r="V230" s="238"/>
      <c r="W230" s="238"/>
      <c r="X230" s="81"/>
      <c r="Y230" s="256"/>
      <c r="Z230" s="150"/>
      <c r="AA230" s="81"/>
      <c r="AB230" s="240"/>
      <c r="AC230" s="240"/>
      <c r="AD230" s="256"/>
      <c r="AE230" s="240"/>
      <c r="AF230" s="256"/>
      <c r="AG230" s="256"/>
      <c r="AH230" s="256"/>
      <c r="AI230" s="245"/>
      <c r="AJ230" s="245"/>
      <c r="AK230" s="245"/>
      <c r="AL230" s="245"/>
      <c r="AM230" s="477"/>
      <c r="AN230" s="245"/>
      <c r="AO230" s="245"/>
      <c r="AP230" s="245"/>
      <c r="AQ230" s="245"/>
      <c r="AR230" s="245"/>
      <c r="AS230" s="245"/>
      <c r="AT230" s="245"/>
      <c r="AU230" s="245"/>
      <c r="AV230" s="245"/>
      <c r="AW230" s="245"/>
      <c r="AX230" s="245"/>
      <c r="AY230" s="245"/>
      <c r="AZ230" s="247"/>
      <c r="BA230" s="477"/>
      <c r="BB230" s="561" t="str">
        <f t="shared" si="16"/>
        <v xml:space="preserve"> </v>
      </c>
      <c r="BC230" s="561" t="str">
        <f t="shared" si="17"/>
        <v xml:space="preserve"> </v>
      </c>
      <c r="BD230" s="561" t="str">
        <f t="shared" si="18"/>
        <v xml:space="preserve"> </v>
      </c>
      <c r="BE230" s="561" t="str">
        <f t="shared" si="19"/>
        <v xml:space="preserve"> </v>
      </c>
      <c r="BF230" s="81"/>
      <c r="BG230" s="145"/>
    </row>
    <row r="231" spans="1:59" s="86" customFormat="1" ht="12.75" x14ac:dyDescent="0.25">
      <c r="A231" s="365"/>
      <c r="B231" s="361">
        <f>Demography!B230</f>
        <v>0</v>
      </c>
      <c r="C231" s="361">
        <f>Demography!C230</f>
        <v>0</v>
      </c>
      <c r="D231" s="362">
        <f>Demography!D230</f>
        <v>0</v>
      </c>
      <c r="E231" s="362">
        <f>Demography!F230</f>
        <v>0</v>
      </c>
      <c r="F231" s="81"/>
      <c r="G231" s="415"/>
      <c r="H231" s="241"/>
      <c r="I231" s="478"/>
      <c r="J231" s="478"/>
      <c r="K231" s="241"/>
      <c r="L231" s="241"/>
      <c r="M231" s="478"/>
      <c r="N231" s="241"/>
      <c r="O231" s="242"/>
      <c r="P231" s="262"/>
      <c r="Q231" s="262"/>
      <c r="R231" s="262"/>
      <c r="S231" s="262"/>
      <c r="T231" s="262"/>
      <c r="U231" s="241"/>
      <c r="V231" s="415"/>
      <c r="W231" s="415"/>
      <c r="X231" s="81"/>
      <c r="Y231" s="241"/>
      <c r="Z231" s="416"/>
      <c r="AA231" s="81"/>
      <c r="AB231" s="242"/>
      <c r="AC231" s="242"/>
      <c r="AD231" s="241"/>
      <c r="AE231" s="242"/>
      <c r="AF231" s="241"/>
      <c r="AG231" s="241"/>
      <c r="AH231" s="241"/>
      <c r="AI231" s="246"/>
      <c r="AJ231" s="246"/>
      <c r="AK231" s="246"/>
      <c r="AL231" s="246"/>
      <c r="AM231" s="477"/>
      <c r="AN231" s="246"/>
      <c r="AO231" s="246"/>
      <c r="AP231" s="246"/>
      <c r="AQ231" s="246"/>
      <c r="AR231" s="246"/>
      <c r="AS231" s="246"/>
      <c r="AT231" s="246"/>
      <c r="AU231" s="246"/>
      <c r="AV231" s="246"/>
      <c r="AW231" s="246"/>
      <c r="AX231" s="246"/>
      <c r="AY231" s="246"/>
      <c r="AZ231" s="248"/>
      <c r="BA231" s="477"/>
      <c r="BB231" s="562" t="str">
        <f t="shared" si="16"/>
        <v xml:space="preserve"> </v>
      </c>
      <c r="BC231" s="562" t="str">
        <f t="shared" si="17"/>
        <v xml:space="preserve"> </v>
      </c>
      <c r="BD231" s="562" t="str">
        <f t="shared" si="18"/>
        <v xml:space="preserve"> </v>
      </c>
      <c r="BE231" s="562" t="str">
        <f t="shared" si="19"/>
        <v xml:space="preserve"> </v>
      </c>
      <c r="BF231" s="81"/>
      <c r="BG231" s="313"/>
    </row>
    <row r="232" spans="1:59" s="87" customFormat="1" ht="12.75" x14ac:dyDescent="0.25">
      <c r="A232" s="365"/>
      <c r="B232" s="147">
        <f>Demography!B231</f>
        <v>0</v>
      </c>
      <c r="C232" s="147">
        <f>Demography!C231</f>
        <v>0</v>
      </c>
      <c r="D232" s="148">
        <f>Demography!D231</f>
        <v>0</v>
      </c>
      <c r="E232" s="148">
        <f>Demography!F231</f>
        <v>0</v>
      </c>
      <c r="F232" s="81"/>
      <c r="G232" s="238"/>
      <c r="H232" s="256"/>
      <c r="I232" s="257"/>
      <c r="J232" s="257"/>
      <c r="K232" s="256"/>
      <c r="L232" s="256"/>
      <c r="M232" s="257"/>
      <c r="N232" s="256"/>
      <c r="O232" s="240"/>
      <c r="P232" s="260"/>
      <c r="Q232" s="260"/>
      <c r="R232" s="260"/>
      <c r="S232" s="260"/>
      <c r="T232" s="260"/>
      <c r="U232" s="256"/>
      <c r="V232" s="238"/>
      <c r="W232" s="238"/>
      <c r="X232" s="81"/>
      <c r="Y232" s="256"/>
      <c r="Z232" s="150"/>
      <c r="AA232" s="81"/>
      <c r="AB232" s="240"/>
      <c r="AC232" s="240"/>
      <c r="AD232" s="256"/>
      <c r="AE232" s="240"/>
      <c r="AF232" s="256"/>
      <c r="AG232" s="256"/>
      <c r="AH232" s="256"/>
      <c r="AI232" s="245"/>
      <c r="AJ232" s="245"/>
      <c r="AK232" s="245"/>
      <c r="AL232" s="245"/>
      <c r="AM232" s="477"/>
      <c r="AN232" s="245"/>
      <c r="AO232" s="245"/>
      <c r="AP232" s="245"/>
      <c r="AQ232" s="245"/>
      <c r="AR232" s="245"/>
      <c r="AS232" s="245"/>
      <c r="AT232" s="245"/>
      <c r="AU232" s="245"/>
      <c r="AV232" s="245"/>
      <c r="AW232" s="245"/>
      <c r="AX232" s="245"/>
      <c r="AY232" s="245"/>
      <c r="AZ232" s="247"/>
      <c r="BA232" s="477"/>
      <c r="BB232" s="561" t="str">
        <f t="shared" si="16"/>
        <v xml:space="preserve"> </v>
      </c>
      <c r="BC232" s="561" t="str">
        <f t="shared" si="17"/>
        <v xml:space="preserve"> </v>
      </c>
      <c r="BD232" s="561" t="str">
        <f t="shared" si="18"/>
        <v xml:space="preserve"> </v>
      </c>
      <c r="BE232" s="561" t="str">
        <f t="shared" si="19"/>
        <v xml:space="preserve"> </v>
      </c>
      <c r="BF232" s="81"/>
      <c r="BG232" s="145"/>
    </row>
    <row r="233" spans="1:59" s="86" customFormat="1" ht="12.75" x14ac:dyDescent="0.25">
      <c r="A233" s="365"/>
      <c r="B233" s="361">
        <f>Demography!B232</f>
        <v>0</v>
      </c>
      <c r="C233" s="361">
        <f>Demography!C232</f>
        <v>0</v>
      </c>
      <c r="D233" s="362">
        <f>Demography!D232</f>
        <v>0</v>
      </c>
      <c r="E233" s="362">
        <f>Demography!F232</f>
        <v>0</v>
      </c>
      <c r="F233" s="81"/>
      <c r="G233" s="415"/>
      <c r="H233" s="241"/>
      <c r="I233" s="478"/>
      <c r="J233" s="478"/>
      <c r="K233" s="241"/>
      <c r="L233" s="241"/>
      <c r="M233" s="478"/>
      <c r="N233" s="241"/>
      <c r="O233" s="242"/>
      <c r="P233" s="262"/>
      <c r="Q233" s="262"/>
      <c r="R233" s="262"/>
      <c r="S233" s="262"/>
      <c r="T233" s="262"/>
      <c r="U233" s="241"/>
      <c r="V233" s="415"/>
      <c r="W233" s="415"/>
      <c r="X233" s="81"/>
      <c r="Y233" s="241"/>
      <c r="Z233" s="416"/>
      <c r="AA233" s="81"/>
      <c r="AB233" s="242"/>
      <c r="AC233" s="242"/>
      <c r="AD233" s="241"/>
      <c r="AE233" s="242"/>
      <c r="AF233" s="241"/>
      <c r="AG233" s="241"/>
      <c r="AH233" s="241"/>
      <c r="AI233" s="246"/>
      <c r="AJ233" s="246"/>
      <c r="AK233" s="246"/>
      <c r="AL233" s="246"/>
      <c r="AM233" s="477"/>
      <c r="AN233" s="246"/>
      <c r="AO233" s="246"/>
      <c r="AP233" s="246"/>
      <c r="AQ233" s="246"/>
      <c r="AR233" s="246"/>
      <c r="AS233" s="246"/>
      <c r="AT233" s="246"/>
      <c r="AU233" s="246"/>
      <c r="AV233" s="246"/>
      <c r="AW233" s="246"/>
      <c r="AX233" s="246"/>
      <c r="AY233" s="246"/>
      <c r="AZ233" s="248"/>
      <c r="BA233" s="477"/>
      <c r="BB233" s="562" t="str">
        <f t="shared" si="16"/>
        <v xml:space="preserve"> </v>
      </c>
      <c r="BC233" s="562" t="str">
        <f t="shared" si="17"/>
        <v xml:space="preserve"> </v>
      </c>
      <c r="BD233" s="562" t="str">
        <f t="shared" si="18"/>
        <v xml:space="preserve"> </v>
      </c>
      <c r="BE233" s="562" t="str">
        <f t="shared" si="19"/>
        <v xml:space="preserve"> </v>
      </c>
      <c r="BF233" s="81"/>
      <c r="BG233" s="313"/>
    </row>
    <row r="234" spans="1:59" s="87" customFormat="1" ht="12.75" x14ac:dyDescent="0.25">
      <c r="A234" s="365"/>
      <c r="B234" s="147">
        <f>Demography!B233</f>
        <v>0</v>
      </c>
      <c r="C234" s="147">
        <f>Demography!C233</f>
        <v>0</v>
      </c>
      <c r="D234" s="148">
        <f>Demography!D233</f>
        <v>0</v>
      </c>
      <c r="E234" s="148">
        <f>Demography!F233</f>
        <v>0</v>
      </c>
      <c r="F234" s="81"/>
      <c r="G234" s="238"/>
      <c r="H234" s="256"/>
      <c r="I234" s="257"/>
      <c r="J234" s="257"/>
      <c r="K234" s="256"/>
      <c r="L234" s="256"/>
      <c r="M234" s="257"/>
      <c r="N234" s="256"/>
      <c r="O234" s="240"/>
      <c r="P234" s="260"/>
      <c r="Q234" s="260"/>
      <c r="R234" s="260"/>
      <c r="S234" s="260"/>
      <c r="T234" s="260"/>
      <c r="U234" s="256"/>
      <c r="V234" s="238"/>
      <c r="W234" s="238"/>
      <c r="X234" s="81"/>
      <c r="Y234" s="256"/>
      <c r="Z234" s="150"/>
      <c r="AA234" s="81"/>
      <c r="AB234" s="240"/>
      <c r="AC234" s="240"/>
      <c r="AD234" s="256"/>
      <c r="AE234" s="240"/>
      <c r="AF234" s="256"/>
      <c r="AG234" s="256"/>
      <c r="AH234" s="256"/>
      <c r="AI234" s="245"/>
      <c r="AJ234" s="245"/>
      <c r="AK234" s="245"/>
      <c r="AL234" s="245"/>
      <c r="AM234" s="477"/>
      <c r="AN234" s="245"/>
      <c r="AO234" s="245"/>
      <c r="AP234" s="245"/>
      <c r="AQ234" s="245"/>
      <c r="AR234" s="245"/>
      <c r="AS234" s="245"/>
      <c r="AT234" s="245"/>
      <c r="AU234" s="245"/>
      <c r="AV234" s="245"/>
      <c r="AW234" s="245"/>
      <c r="AX234" s="245"/>
      <c r="AY234" s="245"/>
      <c r="AZ234" s="247"/>
      <c r="BA234" s="477"/>
      <c r="BB234" s="561" t="str">
        <f t="shared" si="16"/>
        <v xml:space="preserve"> </v>
      </c>
      <c r="BC234" s="561" t="str">
        <f t="shared" si="17"/>
        <v xml:space="preserve"> </v>
      </c>
      <c r="BD234" s="561" t="str">
        <f t="shared" si="18"/>
        <v xml:space="preserve"> </v>
      </c>
      <c r="BE234" s="561" t="str">
        <f t="shared" si="19"/>
        <v xml:space="preserve"> </v>
      </c>
      <c r="BF234" s="81"/>
      <c r="BG234" s="145"/>
    </row>
    <row r="235" spans="1:59" s="86" customFormat="1" ht="12.75" x14ac:dyDescent="0.25">
      <c r="A235" s="365"/>
      <c r="B235" s="361">
        <f>Demography!B234</f>
        <v>0</v>
      </c>
      <c r="C235" s="361">
        <f>Demography!C234</f>
        <v>0</v>
      </c>
      <c r="D235" s="362">
        <f>Demography!D234</f>
        <v>0</v>
      </c>
      <c r="E235" s="362">
        <f>Demography!F234</f>
        <v>0</v>
      </c>
      <c r="F235" s="81"/>
      <c r="G235" s="415"/>
      <c r="H235" s="241"/>
      <c r="I235" s="478"/>
      <c r="J235" s="478"/>
      <c r="K235" s="241"/>
      <c r="L235" s="241"/>
      <c r="M235" s="478"/>
      <c r="N235" s="241"/>
      <c r="O235" s="242"/>
      <c r="P235" s="262"/>
      <c r="Q235" s="262"/>
      <c r="R235" s="262"/>
      <c r="S235" s="262"/>
      <c r="T235" s="262"/>
      <c r="U235" s="241"/>
      <c r="V235" s="415"/>
      <c r="W235" s="415"/>
      <c r="X235" s="81"/>
      <c r="Y235" s="241"/>
      <c r="Z235" s="416"/>
      <c r="AA235" s="81"/>
      <c r="AB235" s="242"/>
      <c r="AC235" s="242"/>
      <c r="AD235" s="241"/>
      <c r="AE235" s="242"/>
      <c r="AF235" s="241"/>
      <c r="AG235" s="241"/>
      <c r="AH235" s="241"/>
      <c r="AI235" s="246"/>
      <c r="AJ235" s="246"/>
      <c r="AK235" s="246"/>
      <c r="AL235" s="246"/>
      <c r="AM235" s="477"/>
      <c r="AN235" s="246"/>
      <c r="AO235" s="246"/>
      <c r="AP235" s="246"/>
      <c r="AQ235" s="246"/>
      <c r="AR235" s="246"/>
      <c r="AS235" s="246"/>
      <c r="AT235" s="246"/>
      <c r="AU235" s="246"/>
      <c r="AV235" s="246"/>
      <c r="AW235" s="246"/>
      <c r="AX235" s="246"/>
      <c r="AY235" s="246"/>
      <c r="AZ235" s="248"/>
      <c r="BA235" s="477"/>
      <c r="BB235" s="562" t="str">
        <f t="shared" si="16"/>
        <v xml:space="preserve"> </v>
      </c>
      <c r="BC235" s="562" t="str">
        <f t="shared" si="17"/>
        <v xml:space="preserve"> </v>
      </c>
      <c r="BD235" s="562" t="str">
        <f t="shared" si="18"/>
        <v xml:space="preserve"> </v>
      </c>
      <c r="BE235" s="562" t="str">
        <f t="shared" si="19"/>
        <v xml:space="preserve"> </v>
      </c>
      <c r="BF235" s="81"/>
      <c r="BG235" s="313"/>
    </row>
    <row r="236" spans="1:59" s="87" customFormat="1" ht="12.75" x14ac:dyDescent="0.25">
      <c r="A236" s="365"/>
      <c r="B236" s="147">
        <f>Demography!B235</f>
        <v>0</v>
      </c>
      <c r="C236" s="147">
        <f>Demography!C235</f>
        <v>0</v>
      </c>
      <c r="D236" s="148">
        <f>Demography!D235</f>
        <v>0</v>
      </c>
      <c r="E236" s="148">
        <f>Demography!F235</f>
        <v>0</v>
      </c>
      <c r="F236" s="81"/>
      <c r="G236" s="238"/>
      <c r="H236" s="256"/>
      <c r="I236" s="257"/>
      <c r="J236" s="257"/>
      <c r="K236" s="256"/>
      <c r="L236" s="256"/>
      <c r="M236" s="257"/>
      <c r="N236" s="256"/>
      <c r="O236" s="240"/>
      <c r="P236" s="260"/>
      <c r="Q236" s="260"/>
      <c r="R236" s="260"/>
      <c r="S236" s="260"/>
      <c r="T236" s="260"/>
      <c r="U236" s="256"/>
      <c r="V236" s="238"/>
      <c r="W236" s="238"/>
      <c r="X236" s="81"/>
      <c r="Y236" s="256"/>
      <c r="Z236" s="150"/>
      <c r="AA236" s="81"/>
      <c r="AB236" s="240"/>
      <c r="AC236" s="240"/>
      <c r="AD236" s="256"/>
      <c r="AE236" s="240"/>
      <c r="AF236" s="256"/>
      <c r="AG236" s="256"/>
      <c r="AH236" s="256"/>
      <c r="AI236" s="245"/>
      <c r="AJ236" s="245"/>
      <c r="AK236" s="245"/>
      <c r="AL236" s="245"/>
      <c r="AM236" s="477"/>
      <c r="AN236" s="245"/>
      <c r="AO236" s="245"/>
      <c r="AP236" s="245"/>
      <c r="AQ236" s="245"/>
      <c r="AR236" s="245"/>
      <c r="AS236" s="245"/>
      <c r="AT236" s="245"/>
      <c r="AU236" s="245"/>
      <c r="AV236" s="245"/>
      <c r="AW236" s="245"/>
      <c r="AX236" s="245"/>
      <c r="AY236" s="245"/>
      <c r="AZ236" s="247"/>
      <c r="BA236" s="477"/>
      <c r="BB236" s="561" t="str">
        <f t="shared" si="16"/>
        <v xml:space="preserve"> </v>
      </c>
      <c r="BC236" s="561" t="str">
        <f t="shared" si="17"/>
        <v xml:space="preserve"> </v>
      </c>
      <c r="BD236" s="561" t="str">
        <f t="shared" si="18"/>
        <v xml:space="preserve"> </v>
      </c>
      <c r="BE236" s="561" t="str">
        <f t="shared" si="19"/>
        <v xml:space="preserve"> </v>
      </c>
      <c r="BF236" s="81"/>
      <c r="BG236" s="145"/>
    </row>
    <row r="237" spans="1:59" s="86" customFormat="1" ht="12.75" x14ac:dyDescent="0.25">
      <c r="A237" s="365"/>
      <c r="B237" s="361">
        <f>Demography!B236</f>
        <v>0</v>
      </c>
      <c r="C237" s="361">
        <f>Demography!C236</f>
        <v>0</v>
      </c>
      <c r="D237" s="362">
        <f>Demography!D236</f>
        <v>0</v>
      </c>
      <c r="E237" s="362">
        <f>Demography!F236</f>
        <v>0</v>
      </c>
      <c r="F237" s="81"/>
      <c r="G237" s="415"/>
      <c r="H237" s="241"/>
      <c r="I237" s="478"/>
      <c r="J237" s="478"/>
      <c r="K237" s="241"/>
      <c r="L237" s="241"/>
      <c r="M237" s="478"/>
      <c r="N237" s="241"/>
      <c r="O237" s="242"/>
      <c r="P237" s="262"/>
      <c r="Q237" s="262"/>
      <c r="R237" s="262"/>
      <c r="S237" s="262"/>
      <c r="T237" s="262"/>
      <c r="U237" s="241"/>
      <c r="V237" s="415"/>
      <c r="W237" s="415"/>
      <c r="X237" s="81"/>
      <c r="Y237" s="241"/>
      <c r="Z237" s="416"/>
      <c r="AA237" s="81"/>
      <c r="AB237" s="242"/>
      <c r="AC237" s="242"/>
      <c r="AD237" s="241"/>
      <c r="AE237" s="242"/>
      <c r="AF237" s="241"/>
      <c r="AG237" s="241"/>
      <c r="AH237" s="241"/>
      <c r="AI237" s="246"/>
      <c r="AJ237" s="246"/>
      <c r="AK237" s="246"/>
      <c r="AL237" s="246"/>
      <c r="AM237" s="477"/>
      <c r="AN237" s="246"/>
      <c r="AO237" s="246"/>
      <c r="AP237" s="246"/>
      <c r="AQ237" s="246"/>
      <c r="AR237" s="246"/>
      <c r="AS237" s="246"/>
      <c r="AT237" s="246"/>
      <c r="AU237" s="246"/>
      <c r="AV237" s="246"/>
      <c r="AW237" s="246"/>
      <c r="AX237" s="246"/>
      <c r="AY237" s="246"/>
      <c r="AZ237" s="248"/>
      <c r="BA237" s="477"/>
      <c r="BB237" s="562" t="str">
        <f t="shared" si="16"/>
        <v xml:space="preserve"> </v>
      </c>
      <c r="BC237" s="562" t="str">
        <f t="shared" si="17"/>
        <v xml:space="preserve"> </v>
      </c>
      <c r="BD237" s="562" t="str">
        <f t="shared" si="18"/>
        <v xml:space="preserve"> </v>
      </c>
      <c r="BE237" s="562" t="str">
        <f t="shared" si="19"/>
        <v xml:space="preserve"> </v>
      </c>
      <c r="BF237" s="81"/>
      <c r="BG237" s="313"/>
    </row>
    <row r="238" spans="1:59" s="87" customFormat="1" ht="12.75" x14ac:dyDescent="0.25">
      <c r="A238" s="365"/>
      <c r="B238" s="147">
        <f>Demography!B237</f>
        <v>0</v>
      </c>
      <c r="C238" s="147">
        <f>Demography!C237</f>
        <v>0</v>
      </c>
      <c r="D238" s="148">
        <f>Demography!D237</f>
        <v>0</v>
      </c>
      <c r="E238" s="148">
        <f>Demography!F237</f>
        <v>0</v>
      </c>
      <c r="F238" s="81"/>
      <c r="G238" s="238"/>
      <c r="H238" s="256"/>
      <c r="I238" s="257"/>
      <c r="J238" s="257"/>
      <c r="K238" s="256"/>
      <c r="L238" s="256"/>
      <c r="M238" s="257"/>
      <c r="N238" s="256"/>
      <c r="O238" s="240"/>
      <c r="P238" s="260"/>
      <c r="Q238" s="260"/>
      <c r="R238" s="260"/>
      <c r="S238" s="260"/>
      <c r="T238" s="260"/>
      <c r="U238" s="256"/>
      <c r="V238" s="238"/>
      <c r="W238" s="238"/>
      <c r="X238" s="81"/>
      <c r="Y238" s="256"/>
      <c r="Z238" s="150"/>
      <c r="AA238" s="81"/>
      <c r="AB238" s="240"/>
      <c r="AC238" s="240"/>
      <c r="AD238" s="256"/>
      <c r="AE238" s="240"/>
      <c r="AF238" s="256"/>
      <c r="AG238" s="256"/>
      <c r="AH238" s="256"/>
      <c r="AI238" s="245"/>
      <c r="AJ238" s="245"/>
      <c r="AK238" s="245"/>
      <c r="AL238" s="245"/>
      <c r="AM238" s="477"/>
      <c r="AN238" s="245"/>
      <c r="AO238" s="245"/>
      <c r="AP238" s="245"/>
      <c r="AQ238" s="245"/>
      <c r="AR238" s="245"/>
      <c r="AS238" s="245"/>
      <c r="AT238" s="245"/>
      <c r="AU238" s="245"/>
      <c r="AV238" s="245"/>
      <c r="AW238" s="245"/>
      <c r="AX238" s="245"/>
      <c r="AY238" s="245"/>
      <c r="AZ238" s="247"/>
      <c r="BA238" s="477"/>
      <c r="BB238" s="561" t="str">
        <f t="shared" si="16"/>
        <v xml:space="preserve"> </v>
      </c>
      <c r="BC238" s="561" t="str">
        <f t="shared" si="17"/>
        <v xml:space="preserve"> </v>
      </c>
      <c r="BD238" s="561" t="str">
        <f t="shared" si="18"/>
        <v xml:space="preserve"> </v>
      </c>
      <c r="BE238" s="561" t="str">
        <f t="shared" si="19"/>
        <v xml:space="preserve"> </v>
      </c>
      <c r="BF238" s="81"/>
      <c r="BG238" s="145"/>
    </row>
    <row r="239" spans="1:59" s="86" customFormat="1" ht="12.75" x14ac:dyDescent="0.25">
      <c r="A239" s="365"/>
      <c r="B239" s="361">
        <f>Demography!B238</f>
        <v>0</v>
      </c>
      <c r="C239" s="361">
        <f>Demography!C238</f>
        <v>0</v>
      </c>
      <c r="D239" s="362">
        <f>Demography!D238</f>
        <v>0</v>
      </c>
      <c r="E239" s="362">
        <f>Demography!F238</f>
        <v>0</v>
      </c>
      <c r="F239" s="81"/>
      <c r="G239" s="415"/>
      <c r="H239" s="241"/>
      <c r="I239" s="478"/>
      <c r="J239" s="478"/>
      <c r="K239" s="241"/>
      <c r="L239" s="241"/>
      <c r="M239" s="478"/>
      <c r="N239" s="241"/>
      <c r="O239" s="242"/>
      <c r="P239" s="262"/>
      <c r="Q239" s="262"/>
      <c r="R239" s="262"/>
      <c r="S239" s="262"/>
      <c r="T239" s="262"/>
      <c r="U239" s="241"/>
      <c r="V239" s="415"/>
      <c r="W239" s="415"/>
      <c r="X239" s="81"/>
      <c r="Y239" s="241"/>
      <c r="Z239" s="416"/>
      <c r="AA239" s="81"/>
      <c r="AB239" s="242"/>
      <c r="AC239" s="242"/>
      <c r="AD239" s="241"/>
      <c r="AE239" s="242"/>
      <c r="AF239" s="241"/>
      <c r="AG239" s="241"/>
      <c r="AH239" s="241"/>
      <c r="AI239" s="246"/>
      <c r="AJ239" s="246"/>
      <c r="AK239" s="246"/>
      <c r="AL239" s="246"/>
      <c r="AM239" s="477"/>
      <c r="AN239" s="246"/>
      <c r="AO239" s="246"/>
      <c r="AP239" s="246"/>
      <c r="AQ239" s="246"/>
      <c r="AR239" s="246"/>
      <c r="AS239" s="246"/>
      <c r="AT239" s="246"/>
      <c r="AU239" s="246"/>
      <c r="AV239" s="246"/>
      <c r="AW239" s="246"/>
      <c r="AX239" s="246"/>
      <c r="AY239" s="246"/>
      <c r="AZ239" s="248"/>
      <c r="BA239" s="477"/>
      <c r="BB239" s="562" t="str">
        <f t="shared" si="16"/>
        <v xml:space="preserve"> </v>
      </c>
      <c r="BC239" s="562" t="str">
        <f t="shared" si="17"/>
        <v xml:space="preserve"> </v>
      </c>
      <c r="BD239" s="562" t="str">
        <f t="shared" si="18"/>
        <v xml:space="preserve"> </v>
      </c>
      <c r="BE239" s="562" t="str">
        <f t="shared" si="19"/>
        <v xml:space="preserve"> </v>
      </c>
      <c r="BF239" s="81"/>
      <c r="BG239" s="313"/>
    </row>
    <row r="240" spans="1:59" s="87" customFormat="1" ht="12.75" x14ac:dyDescent="0.25">
      <c r="A240" s="365"/>
      <c r="B240" s="147">
        <f>Demography!B239</f>
        <v>0</v>
      </c>
      <c r="C240" s="147">
        <f>Demography!C239</f>
        <v>0</v>
      </c>
      <c r="D240" s="148">
        <f>Demography!D239</f>
        <v>0</v>
      </c>
      <c r="E240" s="148">
        <f>Demography!F239</f>
        <v>0</v>
      </c>
      <c r="F240" s="81"/>
      <c r="G240" s="238"/>
      <c r="H240" s="256"/>
      <c r="I240" s="257"/>
      <c r="J240" s="257"/>
      <c r="K240" s="256"/>
      <c r="L240" s="256"/>
      <c r="M240" s="257"/>
      <c r="N240" s="256"/>
      <c r="O240" s="240"/>
      <c r="P240" s="260"/>
      <c r="Q240" s="260"/>
      <c r="R240" s="260"/>
      <c r="S240" s="260"/>
      <c r="T240" s="260"/>
      <c r="U240" s="256"/>
      <c r="V240" s="238"/>
      <c r="W240" s="238"/>
      <c r="X240" s="81"/>
      <c r="Y240" s="256"/>
      <c r="Z240" s="150"/>
      <c r="AA240" s="81"/>
      <c r="AB240" s="240"/>
      <c r="AC240" s="240"/>
      <c r="AD240" s="256"/>
      <c r="AE240" s="240"/>
      <c r="AF240" s="256"/>
      <c r="AG240" s="256"/>
      <c r="AH240" s="256"/>
      <c r="AI240" s="245"/>
      <c r="AJ240" s="245"/>
      <c r="AK240" s="245"/>
      <c r="AL240" s="245"/>
      <c r="AM240" s="477"/>
      <c r="AN240" s="245"/>
      <c r="AO240" s="245"/>
      <c r="AP240" s="245"/>
      <c r="AQ240" s="245"/>
      <c r="AR240" s="245"/>
      <c r="AS240" s="245"/>
      <c r="AT240" s="245"/>
      <c r="AU240" s="245"/>
      <c r="AV240" s="245"/>
      <c r="AW240" s="245"/>
      <c r="AX240" s="245"/>
      <c r="AY240" s="245"/>
      <c r="AZ240" s="247"/>
      <c r="BA240" s="477"/>
      <c r="BB240" s="561" t="str">
        <f t="shared" si="16"/>
        <v xml:space="preserve"> </v>
      </c>
      <c r="BC240" s="561" t="str">
        <f t="shared" si="17"/>
        <v xml:space="preserve"> </v>
      </c>
      <c r="BD240" s="561" t="str">
        <f t="shared" si="18"/>
        <v xml:space="preserve"> </v>
      </c>
      <c r="BE240" s="561" t="str">
        <f t="shared" si="19"/>
        <v xml:space="preserve"> </v>
      </c>
      <c r="BF240" s="81"/>
      <c r="BG240" s="145"/>
    </row>
    <row r="241" spans="1:59" s="86" customFormat="1" ht="12.75" x14ac:dyDescent="0.25">
      <c r="A241" s="365"/>
      <c r="B241" s="361">
        <f>Demography!B240</f>
        <v>0</v>
      </c>
      <c r="C241" s="361">
        <f>Demography!C240</f>
        <v>0</v>
      </c>
      <c r="D241" s="362">
        <f>Demography!D240</f>
        <v>0</v>
      </c>
      <c r="E241" s="362">
        <f>Demography!F240</f>
        <v>0</v>
      </c>
      <c r="F241" s="81"/>
      <c r="G241" s="415"/>
      <c r="H241" s="241"/>
      <c r="I241" s="478"/>
      <c r="J241" s="478"/>
      <c r="K241" s="241"/>
      <c r="L241" s="241"/>
      <c r="M241" s="478"/>
      <c r="N241" s="241"/>
      <c r="O241" s="242"/>
      <c r="P241" s="262"/>
      <c r="Q241" s="262"/>
      <c r="R241" s="262"/>
      <c r="S241" s="262"/>
      <c r="T241" s="262"/>
      <c r="U241" s="241"/>
      <c r="V241" s="415"/>
      <c r="W241" s="415"/>
      <c r="X241" s="81"/>
      <c r="Y241" s="241"/>
      <c r="Z241" s="416"/>
      <c r="AA241" s="81"/>
      <c r="AB241" s="242"/>
      <c r="AC241" s="242"/>
      <c r="AD241" s="241"/>
      <c r="AE241" s="242"/>
      <c r="AF241" s="241"/>
      <c r="AG241" s="241"/>
      <c r="AH241" s="241"/>
      <c r="AI241" s="246"/>
      <c r="AJ241" s="246"/>
      <c r="AK241" s="246"/>
      <c r="AL241" s="246"/>
      <c r="AM241" s="477"/>
      <c r="AN241" s="246"/>
      <c r="AO241" s="246"/>
      <c r="AP241" s="246"/>
      <c r="AQ241" s="246"/>
      <c r="AR241" s="246"/>
      <c r="AS241" s="246"/>
      <c r="AT241" s="246"/>
      <c r="AU241" s="246"/>
      <c r="AV241" s="246"/>
      <c r="AW241" s="246"/>
      <c r="AX241" s="246"/>
      <c r="AY241" s="246"/>
      <c r="AZ241" s="248"/>
      <c r="BA241" s="477"/>
      <c r="BB241" s="562" t="str">
        <f t="shared" si="16"/>
        <v xml:space="preserve"> </v>
      </c>
      <c r="BC241" s="562" t="str">
        <f t="shared" si="17"/>
        <v xml:space="preserve"> </v>
      </c>
      <c r="BD241" s="562" t="str">
        <f t="shared" si="18"/>
        <v xml:space="preserve"> </v>
      </c>
      <c r="BE241" s="562" t="str">
        <f t="shared" si="19"/>
        <v xml:space="preserve"> </v>
      </c>
      <c r="BF241" s="81"/>
      <c r="BG241" s="313"/>
    </row>
    <row r="242" spans="1:59" s="87" customFormat="1" ht="12.75" x14ac:dyDescent="0.25">
      <c r="A242" s="365"/>
      <c r="B242" s="147">
        <f>Demography!B241</f>
        <v>0</v>
      </c>
      <c r="C242" s="147">
        <f>Demography!C241</f>
        <v>0</v>
      </c>
      <c r="D242" s="148">
        <f>Demography!D241</f>
        <v>0</v>
      </c>
      <c r="E242" s="148">
        <f>Demography!F241</f>
        <v>0</v>
      </c>
      <c r="F242" s="81"/>
      <c r="G242" s="238"/>
      <c r="H242" s="256"/>
      <c r="I242" s="257"/>
      <c r="J242" s="257"/>
      <c r="K242" s="256"/>
      <c r="L242" s="256"/>
      <c r="M242" s="257"/>
      <c r="N242" s="256"/>
      <c r="O242" s="240"/>
      <c r="P242" s="260"/>
      <c r="Q242" s="260"/>
      <c r="R242" s="260"/>
      <c r="S242" s="260"/>
      <c r="T242" s="260"/>
      <c r="U242" s="256"/>
      <c r="V242" s="238"/>
      <c r="W242" s="238"/>
      <c r="X242" s="81"/>
      <c r="Y242" s="256"/>
      <c r="Z242" s="150"/>
      <c r="AA242" s="81"/>
      <c r="AB242" s="240"/>
      <c r="AC242" s="240"/>
      <c r="AD242" s="256"/>
      <c r="AE242" s="240"/>
      <c r="AF242" s="256"/>
      <c r="AG242" s="256"/>
      <c r="AH242" s="256"/>
      <c r="AI242" s="245"/>
      <c r="AJ242" s="245"/>
      <c r="AK242" s="245"/>
      <c r="AL242" s="245"/>
      <c r="AM242" s="477"/>
      <c r="AN242" s="245"/>
      <c r="AO242" s="245"/>
      <c r="AP242" s="245"/>
      <c r="AQ242" s="245"/>
      <c r="AR242" s="245"/>
      <c r="AS242" s="245"/>
      <c r="AT242" s="245"/>
      <c r="AU242" s="245"/>
      <c r="AV242" s="245"/>
      <c r="AW242" s="245"/>
      <c r="AX242" s="245"/>
      <c r="AY242" s="245"/>
      <c r="AZ242" s="247"/>
      <c r="BA242" s="477"/>
      <c r="BB242" s="561" t="str">
        <f t="shared" si="16"/>
        <v xml:space="preserve"> </v>
      </c>
      <c r="BC242" s="561" t="str">
        <f t="shared" si="17"/>
        <v xml:space="preserve"> </v>
      </c>
      <c r="BD242" s="561" t="str">
        <f t="shared" si="18"/>
        <v xml:space="preserve"> </v>
      </c>
      <c r="BE242" s="561" t="str">
        <f t="shared" si="19"/>
        <v xml:space="preserve"> </v>
      </c>
      <c r="BF242" s="81"/>
      <c r="BG242" s="145"/>
    </row>
    <row r="243" spans="1:59" s="86" customFormat="1" ht="12.75" x14ac:dyDescent="0.25">
      <c r="A243" s="365"/>
      <c r="B243" s="361">
        <f>Demography!B242</f>
        <v>0</v>
      </c>
      <c r="C243" s="361">
        <f>Demography!C242</f>
        <v>0</v>
      </c>
      <c r="D243" s="362">
        <f>Demography!D242</f>
        <v>0</v>
      </c>
      <c r="E243" s="362">
        <f>Demography!F242</f>
        <v>0</v>
      </c>
      <c r="F243" s="81"/>
      <c r="G243" s="415"/>
      <c r="H243" s="241"/>
      <c r="I243" s="478"/>
      <c r="J243" s="478"/>
      <c r="K243" s="241"/>
      <c r="L243" s="241"/>
      <c r="M243" s="478"/>
      <c r="N243" s="241"/>
      <c r="O243" s="242"/>
      <c r="P243" s="262"/>
      <c r="Q243" s="262"/>
      <c r="R243" s="262"/>
      <c r="S243" s="262"/>
      <c r="T243" s="262"/>
      <c r="U243" s="241"/>
      <c r="V243" s="415"/>
      <c r="W243" s="415"/>
      <c r="X243" s="81"/>
      <c r="Y243" s="241"/>
      <c r="Z243" s="416"/>
      <c r="AA243" s="81"/>
      <c r="AB243" s="242"/>
      <c r="AC243" s="242"/>
      <c r="AD243" s="241"/>
      <c r="AE243" s="242"/>
      <c r="AF243" s="241"/>
      <c r="AG243" s="241"/>
      <c r="AH243" s="241"/>
      <c r="AI243" s="246"/>
      <c r="AJ243" s="246"/>
      <c r="AK243" s="246"/>
      <c r="AL243" s="246"/>
      <c r="AM243" s="477"/>
      <c r="AN243" s="246"/>
      <c r="AO243" s="246"/>
      <c r="AP243" s="246"/>
      <c r="AQ243" s="246"/>
      <c r="AR243" s="246"/>
      <c r="AS243" s="246"/>
      <c r="AT243" s="246"/>
      <c r="AU243" s="246"/>
      <c r="AV243" s="246"/>
      <c r="AW243" s="246"/>
      <c r="AX243" s="246"/>
      <c r="AY243" s="246"/>
      <c r="AZ243" s="248"/>
      <c r="BA243" s="477"/>
      <c r="BB243" s="562" t="str">
        <f t="shared" si="16"/>
        <v xml:space="preserve"> </v>
      </c>
      <c r="BC243" s="562" t="str">
        <f t="shared" si="17"/>
        <v xml:space="preserve"> </v>
      </c>
      <c r="BD243" s="562" t="str">
        <f t="shared" si="18"/>
        <v xml:space="preserve"> </v>
      </c>
      <c r="BE243" s="562" t="str">
        <f t="shared" si="19"/>
        <v xml:space="preserve"> </v>
      </c>
      <c r="BF243" s="81"/>
      <c r="BG243" s="313"/>
    </row>
    <row r="244" spans="1:59" s="87" customFormat="1" ht="12.75" x14ac:dyDescent="0.25">
      <c r="A244" s="365"/>
      <c r="B244" s="147">
        <f>Demography!B243</f>
        <v>0</v>
      </c>
      <c r="C244" s="147">
        <f>Demography!C243</f>
        <v>0</v>
      </c>
      <c r="D244" s="148">
        <f>Demography!D243</f>
        <v>0</v>
      </c>
      <c r="E244" s="148">
        <f>Demography!F243</f>
        <v>0</v>
      </c>
      <c r="F244" s="81"/>
      <c r="G244" s="238"/>
      <c r="H244" s="256"/>
      <c r="I244" s="257"/>
      <c r="J244" s="257"/>
      <c r="K244" s="256"/>
      <c r="L244" s="256"/>
      <c r="M244" s="257"/>
      <c r="N244" s="256"/>
      <c r="O244" s="240"/>
      <c r="P244" s="260"/>
      <c r="Q244" s="260"/>
      <c r="R244" s="260"/>
      <c r="S244" s="260"/>
      <c r="T244" s="260"/>
      <c r="U244" s="256"/>
      <c r="V244" s="238"/>
      <c r="W244" s="238"/>
      <c r="X244" s="81"/>
      <c r="Y244" s="256"/>
      <c r="Z244" s="150"/>
      <c r="AA244" s="81"/>
      <c r="AB244" s="240"/>
      <c r="AC244" s="240"/>
      <c r="AD244" s="256"/>
      <c r="AE244" s="240"/>
      <c r="AF244" s="256"/>
      <c r="AG244" s="256"/>
      <c r="AH244" s="256"/>
      <c r="AI244" s="245"/>
      <c r="AJ244" s="245"/>
      <c r="AK244" s="245"/>
      <c r="AL244" s="245"/>
      <c r="AM244" s="477"/>
      <c r="AN244" s="245"/>
      <c r="AO244" s="245"/>
      <c r="AP244" s="245"/>
      <c r="AQ244" s="245"/>
      <c r="AR244" s="245"/>
      <c r="AS244" s="245"/>
      <c r="AT244" s="245"/>
      <c r="AU244" s="245"/>
      <c r="AV244" s="245"/>
      <c r="AW244" s="245"/>
      <c r="AX244" s="245"/>
      <c r="AY244" s="245"/>
      <c r="AZ244" s="247"/>
      <c r="BA244" s="477"/>
      <c r="BB244" s="561" t="str">
        <f t="shared" si="16"/>
        <v xml:space="preserve"> </v>
      </c>
      <c r="BC244" s="561" t="str">
        <f t="shared" si="17"/>
        <v xml:space="preserve"> </v>
      </c>
      <c r="BD244" s="561" t="str">
        <f t="shared" si="18"/>
        <v xml:space="preserve"> </v>
      </c>
      <c r="BE244" s="561" t="str">
        <f t="shared" si="19"/>
        <v xml:space="preserve"> </v>
      </c>
      <c r="BF244" s="81"/>
      <c r="BG244" s="145"/>
    </row>
    <row r="245" spans="1:59" s="86" customFormat="1" ht="12.75" x14ac:dyDescent="0.25">
      <c r="A245" s="365"/>
      <c r="B245" s="361">
        <f>Demography!B244</f>
        <v>0</v>
      </c>
      <c r="C245" s="361">
        <f>Demography!C244</f>
        <v>0</v>
      </c>
      <c r="D245" s="362">
        <f>Demography!D244</f>
        <v>0</v>
      </c>
      <c r="E245" s="362">
        <f>Demography!F244</f>
        <v>0</v>
      </c>
      <c r="F245" s="81"/>
      <c r="G245" s="415"/>
      <c r="H245" s="241"/>
      <c r="I245" s="478"/>
      <c r="J245" s="478"/>
      <c r="K245" s="241"/>
      <c r="L245" s="241"/>
      <c r="M245" s="478"/>
      <c r="N245" s="241"/>
      <c r="O245" s="242"/>
      <c r="P245" s="262"/>
      <c r="Q245" s="262"/>
      <c r="R245" s="262"/>
      <c r="S245" s="262"/>
      <c r="T245" s="262"/>
      <c r="U245" s="241"/>
      <c r="V245" s="415"/>
      <c r="W245" s="415"/>
      <c r="X245" s="81"/>
      <c r="Y245" s="241"/>
      <c r="Z245" s="416"/>
      <c r="AA245" s="81"/>
      <c r="AB245" s="242"/>
      <c r="AC245" s="242"/>
      <c r="AD245" s="241"/>
      <c r="AE245" s="242"/>
      <c r="AF245" s="241"/>
      <c r="AG245" s="241"/>
      <c r="AH245" s="241"/>
      <c r="AI245" s="246"/>
      <c r="AJ245" s="246"/>
      <c r="AK245" s="246"/>
      <c r="AL245" s="246"/>
      <c r="AM245" s="477"/>
      <c r="AN245" s="246"/>
      <c r="AO245" s="246"/>
      <c r="AP245" s="246"/>
      <c r="AQ245" s="246"/>
      <c r="AR245" s="246"/>
      <c r="AS245" s="246"/>
      <c r="AT245" s="246"/>
      <c r="AU245" s="246"/>
      <c r="AV245" s="246"/>
      <c r="AW245" s="246"/>
      <c r="AX245" s="246"/>
      <c r="AY245" s="246"/>
      <c r="AZ245" s="248"/>
      <c r="BA245" s="477"/>
      <c r="BB245" s="562" t="str">
        <f t="shared" si="16"/>
        <v xml:space="preserve"> </v>
      </c>
      <c r="BC245" s="562" t="str">
        <f t="shared" si="17"/>
        <v xml:space="preserve"> </v>
      </c>
      <c r="BD245" s="562" t="str">
        <f t="shared" si="18"/>
        <v xml:space="preserve"> </v>
      </c>
      <c r="BE245" s="562" t="str">
        <f t="shared" si="19"/>
        <v xml:space="preserve"> </v>
      </c>
      <c r="BF245" s="81"/>
      <c r="BG245" s="313"/>
    </row>
    <row r="246" spans="1:59" s="87" customFormat="1" ht="12.75" x14ac:dyDescent="0.25">
      <c r="A246" s="365"/>
      <c r="B246" s="147">
        <f>Demography!B245</f>
        <v>0</v>
      </c>
      <c r="C246" s="147">
        <f>Demography!C245</f>
        <v>0</v>
      </c>
      <c r="D246" s="148">
        <f>Demography!D245</f>
        <v>0</v>
      </c>
      <c r="E246" s="148">
        <f>Demography!F245</f>
        <v>0</v>
      </c>
      <c r="F246" s="81"/>
      <c r="G246" s="238"/>
      <c r="H246" s="256"/>
      <c r="I246" s="257"/>
      <c r="J246" s="257"/>
      <c r="K246" s="256"/>
      <c r="L246" s="256"/>
      <c r="M246" s="257"/>
      <c r="N246" s="256"/>
      <c r="O246" s="240"/>
      <c r="P246" s="260"/>
      <c r="Q246" s="260"/>
      <c r="R246" s="260"/>
      <c r="S246" s="260"/>
      <c r="T246" s="260"/>
      <c r="U246" s="256"/>
      <c r="V246" s="238"/>
      <c r="W246" s="238"/>
      <c r="X246" s="81"/>
      <c r="Y246" s="256"/>
      <c r="Z246" s="150"/>
      <c r="AA246" s="81"/>
      <c r="AB246" s="240"/>
      <c r="AC246" s="240"/>
      <c r="AD246" s="256"/>
      <c r="AE246" s="240"/>
      <c r="AF246" s="256"/>
      <c r="AG246" s="256"/>
      <c r="AH246" s="256"/>
      <c r="AI246" s="245"/>
      <c r="AJ246" s="245"/>
      <c r="AK246" s="245"/>
      <c r="AL246" s="245"/>
      <c r="AM246" s="477"/>
      <c r="AN246" s="245"/>
      <c r="AO246" s="245"/>
      <c r="AP246" s="245"/>
      <c r="AQ246" s="245"/>
      <c r="AR246" s="245"/>
      <c r="AS246" s="245"/>
      <c r="AT246" s="245"/>
      <c r="AU246" s="245"/>
      <c r="AV246" s="245"/>
      <c r="AW246" s="245"/>
      <c r="AX246" s="245"/>
      <c r="AY246" s="245"/>
      <c r="AZ246" s="247"/>
      <c r="BA246" s="477"/>
      <c r="BB246" s="561" t="str">
        <f t="shared" si="16"/>
        <v xml:space="preserve"> </v>
      </c>
      <c r="BC246" s="561" t="str">
        <f t="shared" si="17"/>
        <v xml:space="preserve"> </v>
      </c>
      <c r="BD246" s="561" t="str">
        <f t="shared" si="18"/>
        <v xml:space="preserve"> </v>
      </c>
      <c r="BE246" s="561" t="str">
        <f t="shared" si="19"/>
        <v xml:space="preserve"> </v>
      </c>
      <c r="BF246" s="81"/>
      <c r="BG246" s="145"/>
    </row>
    <row r="247" spans="1:59" s="86" customFormat="1" ht="12.75" x14ac:dyDescent="0.25">
      <c r="A247" s="365"/>
      <c r="B247" s="361">
        <f>Demography!B246</f>
        <v>0</v>
      </c>
      <c r="C247" s="361">
        <f>Demography!C246</f>
        <v>0</v>
      </c>
      <c r="D247" s="362">
        <f>Demography!D246</f>
        <v>0</v>
      </c>
      <c r="E247" s="362">
        <f>Demography!F246</f>
        <v>0</v>
      </c>
      <c r="F247" s="81"/>
      <c r="G247" s="415"/>
      <c r="H247" s="241"/>
      <c r="I247" s="478"/>
      <c r="J247" s="478"/>
      <c r="K247" s="241"/>
      <c r="L247" s="241"/>
      <c r="M247" s="478"/>
      <c r="N247" s="241"/>
      <c r="O247" s="242"/>
      <c r="P247" s="262"/>
      <c r="Q247" s="262"/>
      <c r="R247" s="262"/>
      <c r="S247" s="262"/>
      <c r="T247" s="262"/>
      <c r="U247" s="241"/>
      <c r="V247" s="415"/>
      <c r="W247" s="415"/>
      <c r="X247" s="81"/>
      <c r="Y247" s="241"/>
      <c r="Z247" s="416"/>
      <c r="AA247" s="81"/>
      <c r="AB247" s="242"/>
      <c r="AC247" s="242"/>
      <c r="AD247" s="241"/>
      <c r="AE247" s="242"/>
      <c r="AF247" s="241"/>
      <c r="AG247" s="241"/>
      <c r="AH247" s="241"/>
      <c r="AI247" s="246"/>
      <c r="AJ247" s="246"/>
      <c r="AK247" s="246"/>
      <c r="AL247" s="246"/>
      <c r="AM247" s="477"/>
      <c r="AN247" s="246"/>
      <c r="AO247" s="246"/>
      <c r="AP247" s="246"/>
      <c r="AQ247" s="246"/>
      <c r="AR247" s="246"/>
      <c r="AS247" s="246"/>
      <c r="AT247" s="246"/>
      <c r="AU247" s="246"/>
      <c r="AV247" s="246"/>
      <c r="AW247" s="246"/>
      <c r="AX247" s="246"/>
      <c r="AY247" s="246"/>
      <c r="AZ247" s="248"/>
      <c r="BA247" s="477"/>
      <c r="BB247" s="562" t="str">
        <f t="shared" si="16"/>
        <v xml:space="preserve"> </v>
      </c>
      <c r="BC247" s="562" t="str">
        <f t="shared" si="17"/>
        <v xml:space="preserve"> </v>
      </c>
      <c r="BD247" s="562" t="str">
        <f t="shared" si="18"/>
        <v xml:space="preserve"> </v>
      </c>
      <c r="BE247" s="562" t="str">
        <f t="shared" si="19"/>
        <v xml:space="preserve"> </v>
      </c>
      <c r="BF247" s="81"/>
      <c r="BG247" s="313"/>
    </row>
    <row r="248" spans="1:59" s="87" customFormat="1" ht="12.75" x14ac:dyDescent="0.25">
      <c r="A248" s="365"/>
      <c r="B248" s="147">
        <f>Demography!B247</f>
        <v>0</v>
      </c>
      <c r="C248" s="147">
        <f>Demography!C247</f>
        <v>0</v>
      </c>
      <c r="D248" s="148">
        <f>Demography!D247</f>
        <v>0</v>
      </c>
      <c r="E248" s="148">
        <f>Demography!F247</f>
        <v>0</v>
      </c>
      <c r="F248" s="81"/>
      <c r="G248" s="238"/>
      <c r="H248" s="256"/>
      <c r="I248" s="257"/>
      <c r="J248" s="257"/>
      <c r="K248" s="256"/>
      <c r="L248" s="256"/>
      <c r="M248" s="257"/>
      <c r="N248" s="256"/>
      <c r="O248" s="240"/>
      <c r="P248" s="260"/>
      <c r="Q248" s="260"/>
      <c r="R248" s="260"/>
      <c r="S248" s="260"/>
      <c r="T248" s="260"/>
      <c r="U248" s="256"/>
      <c r="V248" s="238"/>
      <c r="W248" s="238"/>
      <c r="X248" s="81"/>
      <c r="Y248" s="256"/>
      <c r="Z248" s="150"/>
      <c r="AA248" s="81"/>
      <c r="AB248" s="240"/>
      <c r="AC248" s="240"/>
      <c r="AD248" s="256"/>
      <c r="AE248" s="240"/>
      <c r="AF248" s="256"/>
      <c r="AG248" s="256"/>
      <c r="AH248" s="256"/>
      <c r="AI248" s="245"/>
      <c r="AJ248" s="245"/>
      <c r="AK248" s="245"/>
      <c r="AL248" s="245"/>
      <c r="AM248" s="477"/>
      <c r="AN248" s="245"/>
      <c r="AO248" s="245"/>
      <c r="AP248" s="245"/>
      <c r="AQ248" s="245"/>
      <c r="AR248" s="245"/>
      <c r="AS248" s="245"/>
      <c r="AT248" s="245"/>
      <c r="AU248" s="245"/>
      <c r="AV248" s="245"/>
      <c r="AW248" s="245"/>
      <c r="AX248" s="245"/>
      <c r="AY248" s="245"/>
      <c r="AZ248" s="247"/>
      <c r="BA248" s="477"/>
      <c r="BB248" s="561" t="str">
        <f t="shared" si="16"/>
        <v xml:space="preserve"> </v>
      </c>
      <c r="BC248" s="561" t="str">
        <f t="shared" si="17"/>
        <v xml:space="preserve"> </v>
      </c>
      <c r="BD248" s="561" t="str">
        <f t="shared" si="18"/>
        <v xml:space="preserve"> </v>
      </c>
      <c r="BE248" s="561" t="str">
        <f t="shared" si="19"/>
        <v xml:space="preserve"> </v>
      </c>
      <c r="BF248" s="81"/>
      <c r="BG248" s="145"/>
    </row>
    <row r="249" spans="1:59" s="86" customFormat="1" ht="12.75" x14ac:dyDescent="0.25">
      <c r="A249" s="365"/>
      <c r="B249" s="361">
        <f>Demography!B248</f>
        <v>0</v>
      </c>
      <c r="C249" s="361">
        <f>Demography!C248</f>
        <v>0</v>
      </c>
      <c r="D249" s="362">
        <f>Demography!D248</f>
        <v>0</v>
      </c>
      <c r="E249" s="362">
        <f>Demography!F248</f>
        <v>0</v>
      </c>
      <c r="F249" s="81"/>
      <c r="G249" s="415"/>
      <c r="H249" s="241"/>
      <c r="I249" s="478"/>
      <c r="J249" s="478"/>
      <c r="K249" s="241"/>
      <c r="L249" s="241"/>
      <c r="M249" s="478"/>
      <c r="N249" s="241"/>
      <c r="O249" s="242"/>
      <c r="P249" s="262"/>
      <c r="Q249" s="262"/>
      <c r="R249" s="262"/>
      <c r="S249" s="262"/>
      <c r="T249" s="262"/>
      <c r="U249" s="241"/>
      <c r="V249" s="415"/>
      <c r="W249" s="415"/>
      <c r="X249" s="81"/>
      <c r="Y249" s="241"/>
      <c r="Z249" s="416"/>
      <c r="AA249" s="81"/>
      <c r="AB249" s="242"/>
      <c r="AC249" s="242"/>
      <c r="AD249" s="241"/>
      <c r="AE249" s="242"/>
      <c r="AF249" s="241"/>
      <c r="AG249" s="241"/>
      <c r="AH249" s="241"/>
      <c r="AI249" s="246"/>
      <c r="AJ249" s="246"/>
      <c r="AK249" s="246"/>
      <c r="AL249" s="246"/>
      <c r="AM249" s="477"/>
      <c r="AN249" s="246"/>
      <c r="AO249" s="246"/>
      <c r="AP249" s="246"/>
      <c r="AQ249" s="246"/>
      <c r="AR249" s="246"/>
      <c r="AS249" s="246"/>
      <c r="AT249" s="246"/>
      <c r="AU249" s="246"/>
      <c r="AV249" s="246"/>
      <c r="AW249" s="246"/>
      <c r="AX249" s="246"/>
      <c r="AY249" s="246"/>
      <c r="AZ249" s="248"/>
      <c r="BA249" s="477"/>
      <c r="BB249" s="562" t="str">
        <f t="shared" si="16"/>
        <v xml:space="preserve"> </v>
      </c>
      <c r="BC249" s="562" t="str">
        <f t="shared" si="17"/>
        <v xml:space="preserve"> </v>
      </c>
      <c r="BD249" s="562" t="str">
        <f t="shared" si="18"/>
        <v xml:space="preserve"> </v>
      </c>
      <c r="BE249" s="562" t="str">
        <f t="shared" si="19"/>
        <v xml:space="preserve"> </v>
      </c>
      <c r="BF249" s="81"/>
      <c r="BG249" s="313"/>
    </row>
    <row r="250" spans="1:59" s="87" customFormat="1" ht="12.75" x14ac:dyDescent="0.25">
      <c r="A250" s="365"/>
      <c r="B250" s="147">
        <f>Demography!B249</f>
        <v>0</v>
      </c>
      <c r="C250" s="147">
        <f>Demography!C249</f>
        <v>0</v>
      </c>
      <c r="D250" s="148">
        <f>Demography!D249</f>
        <v>0</v>
      </c>
      <c r="E250" s="148">
        <f>Demography!F249</f>
        <v>0</v>
      </c>
      <c r="F250" s="81"/>
      <c r="G250" s="238"/>
      <c r="H250" s="256"/>
      <c r="I250" s="257"/>
      <c r="J250" s="257"/>
      <c r="K250" s="256"/>
      <c r="L250" s="256"/>
      <c r="M250" s="257"/>
      <c r="N250" s="256"/>
      <c r="O250" s="240"/>
      <c r="P250" s="260"/>
      <c r="Q250" s="260"/>
      <c r="R250" s="260"/>
      <c r="S250" s="260"/>
      <c r="T250" s="260"/>
      <c r="U250" s="256"/>
      <c r="V250" s="238"/>
      <c r="W250" s="238"/>
      <c r="X250" s="81"/>
      <c r="Y250" s="256"/>
      <c r="Z250" s="150"/>
      <c r="AA250" s="81"/>
      <c r="AB250" s="240"/>
      <c r="AC250" s="240"/>
      <c r="AD250" s="256"/>
      <c r="AE250" s="240"/>
      <c r="AF250" s="256"/>
      <c r="AG250" s="256"/>
      <c r="AH250" s="256"/>
      <c r="AI250" s="245"/>
      <c r="AJ250" s="245"/>
      <c r="AK250" s="245"/>
      <c r="AL250" s="245"/>
      <c r="AM250" s="477"/>
      <c r="AN250" s="245"/>
      <c r="AO250" s="245"/>
      <c r="AP250" s="245"/>
      <c r="AQ250" s="245"/>
      <c r="AR250" s="245"/>
      <c r="AS250" s="245"/>
      <c r="AT250" s="245"/>
      <c r="AU250" s="245"/>
      <c r="AV250" s="245"/>
      <c r="AW250" s="245"/>
      <c r="AX250" s="245"/>
      <c r="AY250" s="245"/>
      <c r="AZ250" s="247"/>
      <c r="BA250" s="477"/>
      <c r="BB250" s="561" t="str">
        <f t="shared" si="16"/>
        <v xml:space="preserve"> </v>
      </c>
      <c r="BC250" s="561" t="str">
        <f t="shared" si="17"/>
        <v xml:space="preserve"> </v>
      </c>
      <c r="BD250" s="561" t="str">
        <f t="shared" si="18"/>
        <v xml:space="preserve"> </v>
      </c>
      <c r="BE250" s="561" t="str">
        <f t="shared" si="19"/>
        <v xml:space="preserve"> </v>
      </c>
      <c r="BF250" s="81"/>
      <c r="BG250" s="145"/>
    </row>
    <row r="251" spans="1:59" s="86" customFormat="1" ht="12.75" x14ac:dyDescent="0.25">
      <c r="A251" s="365"/>
      <c r="B251" s="361">
        <f>Demography!B250</f>
        <v>0</v>
      </c>
      <c r="C251" s="361">
        <f>Demography!C250</f>
        <v>0</v>
      </c>
      <c r="D251" s="362">
        <f>Demography!D250</f>
        <v>0</v>
      </c>
      <c r="E251" s="362">
        <f>Demography!F250</f>
        <v>0</v>
      </c>
      <c r="F251" s="81"/>
      <c r="G251" s="415"/>
      <c r="H251" s="241"/>
      <c r="I251" s="478"/>
      <c r="J251" s="478"/>
      <c r="K251" s="241"/>
      <c r="L251" s="241"/>
      <c r="M251" s="478"/>
      <c r="N251" s="241"/>
      <c r="O251" s="242"/>
      <c r="P251" s="262"/>
      <c r="Q251" s="262"/>
      <c r="R251" s="262"/>
      <c r="S251" s="262"/>
      <c r="T251" s="262"/>
      <c r="U251" s="241"/>
      <c r="V251" s="415"/>
      <c r="W251" s="415"/>
      <c r="X251" s="81"/>
      <c r="Y251" s="241"/>
      <c r="Z251" s="416"/>
      <c r="AA251" s="81"/>
      <c r="AB251" s="242"/>
      <c r="AC251" s="242"/>
      <c r="AD251" s="241"/>
      <c r="AE251" s="242"/>
      <c r="AF251" s="241"/>
      <c r="AG251" s="241"/>
      <c r="AH251" s="241"/>
      <c r="AI251" s="246"/>
      <c r="AJ251" s="246"/>
      <c r="AK251" s="246"/>
      <c r="AL251" s="246"/>
      <c r="AM251" s="477"/>
      <c r="AN251" s="246"/>
      <c r="AO251" s="246"/>
      <c r="AP251" s="246"/>
      <c r="AQ251" s="246"/>
      <c r="AR251" s="246"/>
      <c r="AS251" s="246"/>
      <c r="AT251" s="246"/>
      <c r="AU251" s="246"/>
      <c r="AV251" s="246"/>
      <c r="AW251" s="246"/>
      <c r="AX251" s="246"/>
      <c r="AY251" s="246"/>
      <c r="AZ251" s="248"/>
      <c r="BA251" s="477"/>
      <c r="BB251" s="562" t="str">
        <f t="shared" si="16"/>
        <v xml:space="preserve"> </v>
      </c>
      <c r="BC251" s="562" t="str">
        <f t="shared" si="17"/>
        <v xml:space="preserve"> </v>
      </c>
      <c r="BD251" s="562" t="str">
        <f t="shared" si="18"/>
        <v xml:space="preserve"> </v>
      </c>
      <c r="BE251" s="562" t="str">
        <f t="shared" si="19"/>
        <v xml:space="preserve"> </v>
      </c>
      <c r="BF251" s="81"/>
      <c r="BG251" s="313"/>
    </row>
    <row r="252" spans="1:59" s="87" customFormat="1" ht="12.75" x14ac:dyDescent="0.25">
      <c r="A252" s="365"/>
      <c r="B252" s="147">
        <f>Demography!B251</f>
        <v>0</v>
      </c>
      <c r="C252" s="147">
        <f>Demography!C251</f>
        <v>0</v>
      </c>
      <c r="D252" s="148">
        <f>Demography!D251</f>
        <v>0</v>
      </c>
      <c r="E252" s="148">
        <f>Demography!F251</f>
        <v>0</v>
      </c>
      <c r="F252" s="81"/>
      <c r="G252" s="238"/>
      <c r="H252" s="256"/>
      <c r="I252" s="257"/>
      <c r="J252" s="257"/>
      <c r="K252" s="256"/>
      <c r="L252" s="256"/>
      <c r="M252" s="257"/>
      <c r="N252" s="256"/>
      <c r="O252" s="240"/>
      <c r="P252" s="260"/>
      <c r="Q252" s="260"/>
      <c r="R252" s="260"/>
      <c r="S252" s="260"/>
      <c r="T252" s="260"/>
      <c r="U252" s="256"/>
      <c r="V252" s="238"/>
      <c r="W252" s="238"/>
      <c r="X252" s="81"/>
      <c r="Y252" s="256"/>
      <c r="Z252" s="150"/>
      <c r="AA252" s="81"/>
      <c r="AB252" s="240"/>
      <c r="AC252" s="240"/>
      <c r="AD252" s="256"/>
      <c r="AE252" s="240"/>
      <c r="AF252" s="256"/>
      <c r="AG252" s="256"/>
      <c r="AH252" s="256"/>
      <c r="AI252" s="245"/>
      <c r="AJ252" s="245"/>
      <c r="AK252" s="245"/>
      <c r="AL252" s="245"/>
      <c r="AM252" s="477"/>
      <c r="AN252" s="245"/>
      <c r="AO252" s="245"/>
      <c r="AP252" s="245"/>
      <c r="AQ252" s="245"/>
      <c r="AR252" s="245"/>
      <c r="AS252" s="245"/>
      <c r="AT252" s="245"/>
      <c r="AU252" s="245"/>
      <c r="AV252" s="245"/>
      <c r="AW252" s="245"/>
      <c r="AX252" s="245"/>
      <c r="AY252" s="245"/>
      <c r="AZ252" s="247"/>
      <c r="BA252" s="477"/>
      <c r="BB252" s="561" t="str">
        <f t="shared" si="16"/>
        <v xml:space="preserve"> </v>
      </c>
      <c r="BC252" s="561" t="str">
        <f t="shared" si="17"/>
        <v xml:space="preserve"> </v>
      </c>
      <c r="BD252" s="561" t="str">
        <f t="shared" si="18"/>
        <v xml:space="preserve"> </v>
      </c>
      <c r="BE252" s="561" t="str">
        <f t="shared" si="19"/>
        <v xml:space="preserve"> </v>
      </c>
      <c r="BF252" s="81"/>
      <c r="BG252" s="145"/>
    </row>
    <row r="253" spans="1:59" s="86" customFormat="1" ht="12.75" x14ac:dyDescent="0.25">
      <c r="A253" s="365"/>
      <c r="B253" s="361">
        <f>Demography!B252</f>
        <v>0</v>
      </c>
      <c r="C253" s="361">
        <f>Demography!C252</f>
        <v>0</v>
      </c>
      <c r="D253" s="362">
        <f>Demography!D252</f>
        <v>0</v>
      </c>
      <c r="E253" s="362">
        <f>Demography!F252</f>
        <v>0</v>
      </c>
      <c r="F253" s="81"/>
      <c r="G253" s="415"/>
      <c r="H253" s="241"/>
      <c r="I253" s="478"/>
      <c r="J253" s="478"/>
      <c r="K253" s="241"/>
      <c r="L253" s="241"/>
      <c r="M253" s="478"/>
      <c r="N253" s="241"/>
      <c r="O253" s="242"/>
      <c r="P253" s="262"/>
      <c r="Q253" s="262"/>
      <c r="R253" s="262"/>
      <c r="S253" s="262"/>
      <c r="T253" s="262"/>
      <c r="U253" s="241"/>
      <c r="V253" s="415"/>
      <c r="W253" s="415"/>
      <c r="X253" s="81"/>
      <c r="Y253" s="241"/>
      <c r="Z253" s="416"/>
      <c r="AA253" s="81"/>
      <c r="AB253" s="242"/>
      <c r="AC253" s="242"/>
      <c r="AD253" s="241"/>
      <c r="AE253" s="242"/>
      <c r="AF253" s="241"/>
      <c r="AG253" s="241"/>
      <c r="AH253" s="241"/>
      <c r="AI253" s="246"/>
      <c r="AJ253" s="246"/>
      <c r="AK253" s="246"/>
      <c r="AL253" s="246"/>
      <c r="AM253" s="477"/>
      <c r="AN253" s="246"/>
      <c r="AO253" s="246"/>
      <c r="AP253" s="246"/>
      <c r="AQ253" s="246"/>
      <c r="AR253" s="246"/>
      <c r="AS253" s="246"/>
      <c r="AT253" s="246"/>
      <c r="AU253" s="246"/>
      <c r="AV253" s="246"/>
      <c r="AW253" s="246"/>
      <c r="AX253" s="246"/>
      <c r="AY253" s="246"/>
      <c r="AZ253" s="248"/>
      <c r="BA253" s="477"/>
      <c r="BB253" s="562" t="str">
        <f t="shared" si="16"/>
        <v xml:space="preserve"> </v>
      </c>
      <c r="BC253" s="562" t="str">
        <f t="shared" si="17"/>
        <v xml:space="preserve"> </v>
      </c>
      <c r="BD253" s="562" t="str">
        <f t="shared" si="18"/>
        <v xml:space="preserve"> </v>
      </c>
      <c r="BE253" s="562" t="str">
        <f t="shared" si="19"/>
        <v xml:space="preserve"> </v>
      </c>
      <c r="BF253" s="81"/>
      <c r="BG253" s="313"/>
    </row>
    <row r="254" spans="1:59" s="87" customFormat="1" ht="12.75" x14ac:dyDescent="0.25">
      <c r="A254" s="365"/>
      <c r="B254" s="147">
        <f>Demography!B253</f>
        <v>0</v>
      </c>
      <c r="C254" s="147">
        <f>Demography!C253</f>
        <v>0</v>
      </c>
      <c r="D254" s="148">
        <f>Demography!D253</f>
        <v>0</v>
      </c>
      <c r="E254" s="148">
        <f>Demography!F253</f>
        <v>0</v>
      </c>
      <c r="F254" s="81"/>
      <c r="G254" s="238"/>
      <c r="H254" s="256"/>
      <c r="I254" s="257"/>
      <c r="J254" s="257"/>
      <c r="K254" s="256"/>
      <c r="L254" s="256"/>
      <c r="M254" s="257"/>
      <c r="N254" s="256"/>
      <c r="O254" s="240"/>
      <c r="P254" s="260"/>
      <c r="Q254" s="260"/>
      <c r="R254" s="260"/>
      <c r="S254" s="260"/>
      <c r="T254" s="260"/>
      <c r="U254" s="256"/>
      <c r="V254" s="238"/>
      <c r="W254" s="238"/>
      <c r="X254" s="81"/>
      <c r="Y254" s="256"/>
      <c r="Z254" s="150"/>
      <c r="AA254" s="81"/>
      <c r="AB254" s="240"/>
      <c r="AC254" s="240"/>
      <c r="AD254" s="256"/>
      <c r="AE254" s="240"/>
      <c r="AF254" s="256"/>
      <c r="AG254" s="256"/>
      <c r="AH254" s="256"/>
      <c r="AI254" s="245"/>
      <c r="AJ254" s="245"/>
      <c r="AK254" s="245"/>
      <c r="AL254" s="245"/>
      <c r="AM254" s="477"/>
      <c r="AN254" s="245"/>
      <c r="AO254" s="245"/>
      <c r="AP254" s="245"/>
      <c r="AQ254" s="245"/>
      <c r="AR254" s="245"/>
      <c r="AS254" s="245"/>
      <c r="AT254" s="245"/>
      <c r="AU254" s="245"/>
      <c r="AV254" s="245"/>
      <c r="AW254" s="245"/>
      <c r="AX254" s="245"/>
      <c r="AY254" s="245"/>
      <c r="AZ254" s="247"/>
      <c r="BA254" s="477"/>
      <c r="BB254" s="561" t="str">
        <f t="shared" si="16"/>
        <v xml:space="preserve"> </v>
      </c>
      <c r="BC254" s="561" t="str">
        <f t="shared" si="17"/>
        <v xml:space="preserve"> </v>
      </c>
      <c r="BD254" s="561" t="str">
        <f t="shared" si="18"/>
        <v xml:space="preserve"> </v>
      </c>
      <c r="BE254" s="561" t="str">
        <f t="shared" si="19"/>
        <v xml:space="preserve"> </v>
      </c>
      <c r="BF254" s="81"/>
      <c r="BG254" s="145"/>
    </row>
    <row r="255" spans="1:59" s="86" customFormat="1" ht="12.75" x14ac:dyDescent="0.25">
      <c r="A255" s="365"/>
      <c r="B255" s="361">
        <f>Demography!B254</f>
        <v>0</v>
      </c>
      <c r="C255" s="361">
        <f>Demography!C254</f>
        <v>0</v>
      </c>
      <c r="D255" s="362">
        <f>Demography!D254</f>
        <v>0</v>
      </c>
      <c r="E255" s="362">
        <f>Demography!F254</f>
        <v>0</v>
      </c>
      <c r="F255" s="81"/>
      <c r="G255" s="415"/>
      <c r="H255" s="241"/>
      <c r="I255" s="478"/>
      <c r="J255" s="478"/>
      <c r="K255" s="241"/>
      <c r="L255" s="241"/>
      <c r="M255" s="478"/>
      <c r="N255" s="241"/>
      <c r="O255" s="242"/>
      <c r="P255" s="262"/>
      <c r="Q255" s="262"/>
      <c r="R255" s="262"/>
      <c r="S255" s="262"/>
      <c r="T255" s="262"/>
      <c r="U255" s="241"/>
      <c r="V255" s="415"/>
      <c r="W255" s="415"/>
      <c r="X255" s="81"/>
      <c r="Y255" s="241"/>
      <c r="Z255" s="416"/>
      <c r="AA255" s="81"/>
      <c r="AB255" s="242"/>
      <c r="AC255" s="242"/>
      <c r="AD255" s="241"/>
      <c r="AE255" s="242"/>
      <c r="AF255" s="241"/>
      <c r="AG255" s="241"/>
      <c r="AH255" s="241"/>
      <c r="AI255" s="246"/>
      <c r="AJ255" s="246"/>
      <c r="AK255" s="246"/>
      <c r="AL255" s="246"/>
      <c r="AM255" s="477"/>
      <c r="AN255" s="246"/>
      <c r="AO255" s="246"/>
      <c r="AP255" s="246"/>
      <c r="AQ255" s="246"/>
      <c r="AR255" s="246"/>
      <c r="AS255" s="246"/>
      <c r="AT255" s="246"/>
      <c r="AU255" s="246"/>
      <c r="AV255" s="246"/>
      <c r="AW255" s="246"/>
      <c r="AX255" s="246"/>
      <c r="AY255" s="246"/>
      <c r="AZ255" s="248"/>
      <c r="BA255" s="477"/>
      <c r="BB255" s="562" t="str">
        <f t="shared" si="16"/>
        <v xml:space="preserve"> </v>
      </c>
      <c r="BC255" s="562" t="str">
        <f t="shared" si="17"/>
        <v xml:space="preserve"> </v>
      </c>
      <c r="BD255" s="562" t="str">
        <f t="shared" si="18"/>
        <v xml:space="preserve"> </v>
      </c>
      <c r="BE255" s="562" t="str">
        <f t="shared" si="19"/>
        <v xml:space="preserve"> </v>
      </c>
      <c r="BF255" s="81"/>
      <c r="BG255" s="313"/>
    </row>
    <row r="256" spans="1:59" s="87" customFormat="1" ht="12.75" x14ac:dyDescent="0.25">
      <c r="A256" s="365"/>
      <c r="B256" s="147">
        <f>Demography!B255</f>
        <v>0</v>
      </c>
      <c r="C256" s="147">
        <f>Demography!C255</f>
        <v>0</v>
      </c>
      <c r="D256" s="148">
        <f>Demography!D255</f>
        <v>0</v>
      </c>
      <c r="E256" s="148">
        <f>Demography!F255</f>
        <v>0</v>
      </c>
      <c r="F256" s="81"/>
      <c r="G256" s="238"/>
      <c r="H256" s="256"/>
      <c r="I256" s="257"/>
      <c r="J256" s="257"/>
      <c r="K256" s="256"/>
      <c r="L256" s="256"/>
      <c r="M256" s="257"/>
      <c r="N256" s="256"/>
      <c r="O256" s="240"/>
      <c r="P256" s="260"/>
      <c r="Q256" s="260"/>
      <c r="R256" s="260"/>
      <c r="S256" s="260"/>
      <c r="T256" s="260"/>
      <c r="U256" s="256"/>
      <c r="V256" s="238"/>
      <c r="W256" s="238"/>
      <c r="X256" s="81"/>
      <c r="Y256" s="256"/>
      <c r="Z256" s="150"/>
      <c r="AA256" s="81"/>
      <c r="AB256" s="240"/>
      <c r="AC256" s="240"/>
      <c r="AD256" s="256"/>
      <c r="AE256" s="240"/>
      <c r="AF256" s="256"/>
      <c r="AG256" s="256"/>
      <c r="AH256" s="256"/>
      <c r="AI256" s="245"/>
      <c r="AJ256" s="245"/>
      <c r="AK256" s="245"/>
      <c r="AL256" s="245"/>
      <c r="AM256" s="477"/>
      <c r="AN256" s="245"/>
      <c r="AO256" s="245"/>
      <c r="AP256" s="245"/>
      <c r="AQ256" s="245"/>
      <c r="AR256" s="245"/>
      <c r="AS256" s="245"/>
      <c r="AT256" s="245"/>
      <c r="AU256" s="245"/>
      <c r="AV256" s="245"/>
      <c r="AW256" s="245"/>
      <c r="AX256" s="245"/>
      <c r="AY256" s="245"/>
      <c r="AZ256" s="247"/>
      <c r="BA256" s="477"/>
      <c r="BB256" s="561" t="str">
        <f t="shared" si="16"/>
        <v xml:space="preserve"> </v>
      </c>
      <c r="BC256" s="561" t="str">
        <f t="shared" si="17"/>
        <v xml:space="preserve"> </v>
      </c>
      <c r="BD256" s="561" t="str">
        <f t="shared" si="18"/>
        <v xml:space="preserve"> </v>
      </c>
      <c r="BE256" s="561" t="str">
        <f t="shared" si="19"/>
        <v xml:space="preserve"> </v>
      </c>
      <c r="BF256" s="81"/>
      <c r="BG256" s="145"/>
    </row>
    <row r="257" spans="1:59" s="86" customFormat="1" ht="12.75" x14ac:dyDescent="0.25">
      <c r="A257" s="365"/>
      <c r="B257" s="361">
        <f>Demography!B256</f>
        <v>0</v>
      </c>
      <c r="C257" s="361">
        <f>Demography!C256</f>
        <v>0</v>
      </c>
      <c r="D257" s="362">
        <f>Demography!D256</f>
        <v>0</v>
      </c>
      <c r="E257" s="362">
        <f>Demography!F256</f>
        <v>0</v>
      </c>
      <c r="F257" s="81"/>
      <c r="G257" s="415"/>
      <c r="H257" s="241"/>
      <c r="I257" s="478"/>
      <c r="J257" s="478"/>
      <c r="K257" s="241"/>
      <c r="L257" s="241"/>
      <c r="M257" s="478"/>
      <c r="N257" s="241"/>
      <c r="O257" s="242"/>
      <c r="P257" s="262"/>
      <c r="Q257" s="262"/>
      <c r="R257" s="262"/>
      <c r="S257" s="262"/>
      <c r="T257" s="262"/>
      <c r="U257" s="241"/>
      <c r="V257" s="415"/>
      <c r="W257" s="415"/>
      <c r="X257" s="81"/>
      <c r="Y257" s="241"/>
      <c r="Z257" s="416"/>
      <c r="AA257" s="81"/>
      <c r="AB257" s="242"/>
      <c r="AC257" s="242"/>
      <c r="AD257" s="241"/>
      <c r="AE257" s="242"/>
      <c r="AF257" s="241"/>
      <c r="AG257" s="241"/>
      <c r="AH257" s="241"/>
      <c r="AI257" s="246"/>
      <c r="AJ257" s="246"/>
      <c r="AK257" s="246"/>
      <c r="AL257" s="246"/>
      <c r="AM257" s="477"/>
      <c r="AN257" s="246"/>
      <c r="AO257" s="246"/>
      <c r="AP257" s="246"/>
      <c r="AQ257" s="246"/>
      <c r="AR257" s="246"/>
      <c r="AS257" s="246"/>
      <c r="AT257" s="246"/>
      <c r="AU257" s="246"/>
      <c r="AV257" s="246"/>
      <c r="AW257" s="246"/>
      <c r="AX257" s="246"/>
      <c r="AY257" s="246"/>
      <c r="AZ257" s="248"/>
      <c r="BA257" s="477"/>
      <c r="BB257" s="562" t="str">
        <f t="shared" si="16"/>
        <v xml:space="preserve"> </v>
      </c>
      <c r="BC257" s="562" t="str">
        <f t="shared" si="17"/>
        <v xml:space="preserve"> </v>
      </c>
      <c r="BD257" s="562" t="str">
        <f t="shared" si="18"/>
        <v xml:space="preserve"> </v>
      </c>
      <c r="BE257" s="562" t="str">
        <f t="shared" si="19"/>
        <v xml:space="preserve"> </v>
      </c>
      <c r="BF257" s="81"/>
      <c r="BG257" s="313"/>
    </row>
    <row r="258" spans="1:59" s="87" customFormat="1" ht="12.75" x14ac:dyDescent="0.25">
      <c r="A258" s="365"/>
      <c r="B258" s="147">
        <f>Demography!B257</f>
        <v>0</v>
      </c>
      <c r="C258" s="147">
        <f>Demography!C257</f>
        <v>0</v>
      </c>
      <c r="D258" s="148">
        <f>Demography!D257</f>
        <v>0</v>
      </c>
      <c r="E258" s="148">
        <f>Demography!F257</f>
        <v>0</v>
      </c>
      <c r="F258" s="81"/>
      <c r="G258" s="238"/>
      <c r="H258" s="256"/>
      <c r="I258" s="257"/>
      <c r="J258" s="257"/>
      <c r="K258" s="256"/>
      <c r="L258" s="256"/>
      <c r="M258" s="257"/>
      <c r="N258" s="256"/>
      <c r="O258" s="240"/>
      <c r="P258" s="260"/>
      <c r="Q258" s="260"/>
      <c r="R258" s="260"/>
      <c r="S258" s="260"/>
      <c r="T258" s="260"/>
      <c r="U258" s="256"/>
      <c r="V258" s="238"/>
      <c r="W258" s="238"/>
      <c r="X258" s="81"/>
      <c r="Y258" s="256"/>
      <c r="Z258" s="150"/>
      <c r="AA258" s="81"/>
      <c r="AB258" s="240"/>
      <c r="AC258" s="240"/>
      <c r="AD258" s="256"/>
      <c r="AE258" s="240"/>
      <c r="AF258" s="256"/>
      <c r="AG258" s="256"/>
      <c r="AH258" s="256"/>
      <c r="AI258" s="245"/>
      <c r="AJ258" s="245"/>
      <c r="AK258" s="245"/>
      <c r="AL258" s="245"/>
      <c r="AM258" s="477"/>
      <c r="AN258" s="245"/>
      <c r="AO258" s="245"/>
      <c r="AP258" s="245"/>
      <c r="AQ258" s="245"/>
      <c r="AR258" s="245"/>
      <c r="AS258" s="245"/>
      <c r="AT258" s="245"/>
      <c r="AU258" s="245"/>
      <c r="AV258" s="245"/>
      <c r="AW258" s="245"/>
      <c r="AX258" s="245"/>
      <c r="AY258" s="245"/>
      <c r="AZ258" s="247"/>
      <c r="BA258" s="477"/>
      <c r="BB258" s="561" t="str">
        <f t="shared" si="16"/>
        <v xml:space="preserve"> </v>
      </c>
      <c r="BC258" s="561" t="str">
        <f t="shared" si="17"/>
        <v xml:space="preserve"> </v>
      </c>
      <c r="BD258" s="561" t="str">
        <f t="shared" si="18"/>
        <v xml:space="preserve"> </v>
      </c>
      <c r="BE258" s="561" t="str">
        <f t="shared" si="19"/>
        <v xml:space="preserve"> </v>
      </c>
      <c r="BF258" s="81"/>
      <c r="BG258" s="145"/>
    </row>
    <row r="259" spans="1:59" s="86" customFormat="1" ht="12.75" x14ac:dyDescent="0.25">
      <c r="A259" s="365"/>
      <c r="B259" s="361">
        <f>Demography!B258</f>
        <v>0</v>
      </c>
      <c r="C259" s="361">
        <f>Demography!C258</f>
        <v>0</v>
      </c>
      <c r="D259" s="362">
        <f>Demography!D258</f>
        <v>0</v>
      </c>
      <c r="E259" s="362">
        <f>Demography!F258</f>
        <v>0</v>
      </c>
      <c r="F259" s="81"/>
      <c r="G259" s="415"/>
      <c r="H259" s="241"/>
      <c r="I259" s="478"/>
      <c r="J259" s="478"/>
      <c r="K259" s="241"/>
      <c r="L259" s="241"/>
      <c r="M259" s="478"/>
      <c r="N259" s="241"/>
      <c r="O259" s="242"/>
      <c r="P259" s="262"/>
      <c r="Q259" s="262"/>
      <c r="R259" s="262"/>
      <c r="S259" s="262"/>
      <c r="T259" s="262"/>
      <c r="U259" s="241"/>
      <c r="V259" s="415"/>
      <c r="W259" s="415"/>
      <c r="X259" s="81"/>
      <c r="Y259" s="241"/>
      <c r="Z259" s="416"/>
      <c r="AA259" s="81"/>
      <c r="AB259" s="242"/>
      <c r="AC259" s="242"/>
      <c r="AD259" s="241"/>
      <c r="AE259" s="242"/>
      <c r="AF259" s="241"/>
      <c r="AG259" s="241"/>
      <c r="AH259" s="241"/>
      <c r="AI259" s="246"/>
      <c r="AJ259" s="246"/>
      <c r="AK259" s="246"/>
      <c r="AL259" s="246"/>
      <c r="AM259" s="477"/>
      <c r="AN259" s="246"/>
      <c r="AO259" s="246"/>
      <c r="AP259" s="246"/>
      <c r="AQ259" s="246"/>
      <c r="AR259" s="246"/>
      <c r="AS259" s="246"/>
      <c r="AT259" s="246"/>
      <c r="AU259" s="246"/>
      <c r="AV259" s="246"/>
      <c r="AW259" s="246"/>
      <c r="AX259" s="246"/>
      <c r="AY259" s="246"/>
      <c r="AZ259" s="248"/>
      <c r="BA259" s="477"/>
      <c r="BB259" s="562" t="str">
        <f t="shared" si="16"/>
        <v xml:space="preserve"> </v>
      </c>
      <c r="BC259" s="562" t="str">
        <f t="shared" si="17"/>
        <v xml:space="preserve"> </v>
      </c>
      <c r="BD259" s="562" t="str">
        <f t="shared" si="18"/>
        <v xml:space="preserve"> </v>
      </c>
      <c r="BE259" s="562" t="str">
        <f t="shared" si="19"/>
        <v xml:space="preserve"> </v>
      </c>
      <c r="BF259" s="81"/>
      <c r="BG259" s="313"/>
    </row>
    <row r="260" spans="1:59" s="87" customFormat="1" ht="12.75" x14ac:dyDescent="0.25">
      <c r="A260" s="365"/>
      <c r="B260" s="147">
        <f>Demography!B259</f>
        <v>0</v>
      </c>
      <c r="C260" s="147">
        <f>Demography!C259</f>
        <v>0</v>
      </c>
      <c r="D260" s="148">
        <f>Demography!D259</f>
        <v>0</v>
      </c>
      <c r="E260" s="148">
        <f>Demography!F259</f>
        <v>0</v>
      </c>
      <c r="F260" s="81"/>
      <c r="G260" s="238"/>
      <c r="H260" s="256"/>
      <c r="I260" s="257"/>
      <c r="J260" s="257"/>
      <c r="K260" s="256"/>
      <c r="L260" s="256"/>
      <c r="M260" s="257"/>
      <c r="N260" s="256"/>
      <c r="O260" s="240"/>
      <c r="P260" s="260"/>
      <c r="Q260" s="260"/>
      <c r="R260" s="260"/>
      <c r="S260" s="260"/>
      <c r="T260" s="260"/>
      <c r="U260" s="256"/>
      <c r="V260" s="238"/>
      <c r="W260" s="238"/>
      <c r="X260" s="81"/>
      <c r="Y260" s="256"/>
      <c r="Z260" s="150"/>
      <c r="AA260" s="81"/>
      <c r="AB260" s="240"/>
      <c r="AC260" s="240"/>
      <c r="AD260" s="256"/>
      <c r="AE260" s="240"/>
      <c r="AF260" s="256"/>
      <c r="AG260" s="256"/>
      <c r="AH260" s="256"/>
      <c r="AI260" s="245"/>
      <c r="AJ260" s="245"/>
      <c r="AK260" s="245"/>
      <c r="AL260" s="245"/>
      <c r="AM260" s="477"/>
      <c r="AN260" s="245"/>
      <c r="AO260" s="245"/>
      <c r="AP260" s="245"/>
      <c r="AQ260" s="245"/>
      <c r="AR260" s="245"/>
      <c r="AS260" s="245"/>
      <c r="AT260" s="245"/>
      <c r="AU260" s="245"/>
      <c r="AV260" s="245"/>
      <c r="AW260" s="245"/>
      <c r="AX260" s="245"/>
      <c r="AY260" s="245"/>
      <c r="AZ260" s="247"/>
      <c r="BA260" s="477"/>
      <c r="BB260" s="561" t="str">
        <f t="shared" si="16"/>
        <v xml:space="preserve"> </v>
      </c>
      <c r="BC260" s="561" t="str">
        <f t="shared" si="17"/>
        <v xml:space="preserve"> </v>
      </c>
      <c r="BD260" s="561" t="str">
        <f t="shared" si="18"/>
        <v xml:space="preserve"> </v>
      </c>
      <c r="BE260" s="561" t="str">
        <f t="shared" si="19"/>
        <v xml:space="preserve"> </v>
      </c>
      <c r="BF260" s="81"/>
      <c r="BG260" s="145"/>
    </row>
    <row r="261" spans="1:59" s="86" customFormat="1" ht="12.75" x14ac:dyDescent="0.25">
      <c r="A261" s="365"/>
      <c r="B261" s="361">
        <f>Demography!B260</f>
        <v>0</v>
      </c>
      <c r="C261" s="361">
        <f>Demography!C260</f>
        <v>0</v>
      </c>
      <c r="D261" s="362">
        <f>Demography!D260</f>
        <v>0</v>
      </c>
      <c r="E261" s="362">
        <f>Demography!F260</f>
        <v>0</v>
      </c>
      <c r="F261" s="81"/>
      <c r="G261" s="415"/>
      <c r="H261" s="241"/>
      <c r="I261" s="478"/>
      <c r="J261" s="478"/>
      <c r="K261" s="241"/>
      <c r="L261" s="241"/>
      <c r="M261" s="478"/>
      <c r="N261" s="241"/>
      <c r="O261" s="242"/>
      <c r="P261" s="262"/>
      <c r="Q261" s="262"/>
      <c r="R261" s="262"/>
      <c r="S261" s="262"/>
      <c r="T261" s="262"/>
      <c r="U261" s="241"/>
      <c r="V261" s="415"/>
      <c r="W261" s="415"/>
      <c r="X261" s="81"/>
      <c r="Y261" s="241"/>
      <c r="Z261" s="416"/>
      <c r="AA261" s="81"/>
      <c r="AB261" s="242"/>
      <c r="AC261" s="242"/>
      <c r="AD261" s="241"/>
      <c r="AE261" s="242"/>
      <c r="AF261" s="241"/>
      <c r="AG261" s="241"/>
      <c r="AH261" s="241"/>
      <c r="AI261" s="246"/>
      <c r="AJ261" s="246"/>
      <c r="AK261" s="246"/>
      <c r="AL261" s="246"/>
      <c r="AM261" s="477"/>
      <c r="AN261" s="246"/>
      <c r="AO261" s="246"/>
      <c r="AP261" s="246"/>
      <c r="AQ261" s="246"/>
      <c r="AR261" s="246"/>
      <c r="AS261" s="246"/>
      <c r="AT261" s="246"/>
      <c r="AU261" s="246"/>
      <c r="AV261" s="246"/>
      <c r="AW261" s="246"/>
      <c r="AX261" s="246"/>
      <c r="AY261" s="246"/>
      <c r="AZ261" s="248"/>
      <c r="BA261" s="477"/>
      <c r="BB261" s="562" t="str">
        <f t="shared" si="16"/>
        <v xml:space="preserve"> </v>
      </c>
      <c r="BC261" s="562" t="str">
        <f t="shared" si="17"/>
        <v xml:space="preserve"> </v>
      </c>
      <c r="BD261" s="562" t="str">
        <f t="shared" si="18"/>
        <v xml:space="preserve"> </v>
      </c>
      <c r="BE261" s="562" t="str">
        <f t="shared" si="19"/>
        <v xml:space="preserve"> </v>
      </c>
      <c r="BF261" s="81"/>
      <c r="BG261" s="313"/>
    </row>
    <row r="262" spans="1:59" s="87" customFormat="1" ht="12.75" x14ac:dyDescent="0.25">
      <c r="A262" s="365"/>
      <c r="B262" s="147">
        <f>Demography!B261</f>
        <v>0</v>
      </c>
      <c r="C262" s="147">
        <f>Demography!C261</f>
        <v>0</v>
      </c>
      <c r="D262" s="148">
        <f>Demography!D261</f>
        <v>0</v>
      </c>
      <c r="E262" s="148">
        <f>Demography!F261</f>
        <v>0</v>
      </c>
      <c r="F262" s="81"/>
      <c r="G262" s="238"/>
      <c r="H262" s="256"/>
      <c r="I262" s="257"/>
      <c r="J262" s="257"/>
      <c r="K262" s="256"/>
      <c r="L262" s="256"/>
      <c r="M262" s="257"/>
      <c r="N262" s="256"/>
      <c r="O262" s="240"/>
      <c r="P262" s="260"/>
      <c r="Q262" s="260"/>
      <c r="R262" s="260"/>
      <c r="S262" s="260"/>
      <c r="T262" s="260"/>
      <c r="U262" s="256"/>
      <c r="V262" s="238"/>
      <c r="W262" s="238"/>
      <c r="X262" s="81"/>
      <c r="Y262" s="256"/>
      <c r="Z262" s="150"/>
      <c r="AA262" s="81"/>
      <c r="AB262" s="240"/>
      <c r="AC262" s="240"/>
      <c r="AD262" s="256"/>
      <c r="AE262" s="240"/>
      <c r="AF262" s="256"/>
      <c r="AG262" s="256"/>
      <c r="AH262" s="256"/>
      <c r="AI262" s="245"/>
      <c r="AJ262" s="245"/>
      <c r="AK262" s="245"/>
      <c r="AL262" s="245"/>
      <c r="AM262" s="477"/>
      <c r="AN262" s="245"/>
      <c r="AO262" s="245"/>
      <c r="AP262" s="245"/>
      <c r="AQ262" s="245"/>
      <c r="AR262" s="245"/>
      <c r="AS262" s="245"/>
      <c r="AT262" s="245"/>
      <c r="AU262" s="245"/>
      <c r="AV262" s="245"/>
      <c r="AW262" s="245"/>
      <c r="AX262" s="245"/>
      <c r="AY262" s="245"/>
      <c r="AZ262" s="247"/>
      <c r="BA262" s="477"/>
      <c r="BB262" s="561" t="str">
        <f t="shared" si="16"/>
        <v xml:space="preserve"> </v>
      </c>
      <c r="BC262" s="561" t="str">
        <f t="shared" si="17"/>
        <v xml:space="preserve"> </v>
      </c>
      <c r="BD262" s="561" t="str">
        <f t="shared" si="18"/>
        <v xml:space="preserve"> </v>
      </c>
      <c r="BE262" s="561" t="str">
        <f t="shared" si="19"/>
        <v xml:space="preserve"> </v>
      </c>
      <c r="BF262" s="81"/>
      <c r="BG262" s="145"/>
    </row>
    <row r="263" spans="1:59" s="86" customFormat="1" ht="12.75" x14ac:dyDescent="0.25">
      <c r="A263" s="365"/>
      <c r="B263" s="361">
        <f>Demography!B262</f>
        <v>0</v>
      </c>
      <c r="C263" s="361">
        <f>Demography!C262</f>
        <v>0</v>
      </c>
      <c r="D263" s="362">
        <f>Demography!D262</f>
        <v>0</v>
      </c>
      <c r="E263" s="362">
        <f>Demography!F262</f>
        <v>0</v>
      </c>
      <c r="F263" s="81"/>
      <c r="G263" s="415"/>
      <c r="H263" s="241"/>
      <c r="I263" s="478"/>
      <c r="J263" s="478"/>
      <c r="K263" s="241"/>
      <c r="L263" s="241"/>
      <c r="M263" s="478"/>
      <c r="N263" s="241"/>
      <c r="O263" s="242"/>
      <c r="P263" s="262"/>
      <c r="Q263" s="262"/>
      <c r="R263" s="262"/>
      <c r="S263" s="262"/>
      <c r="T263" s="262"/>
      <c r="U263" s="241"/>
      <c r="V263" s="415"/>
      <c r="W263" s="415"/>
      <c r="X263" s="81"/>
      <c r="Y263" s="241"/>
      <c r="Z263" s="416"/>
      <c r="AA263" s="81"/>
      <c r="AB263" s="242"/>
      <c r="AC263" s="242"/>
      <c r="AD263" s="241"/>
      <c r="AE263" s="242"/>
      <c r="AF263" s="241"/>
      <c r="AG263" s="241"/>
      <c r="AH263" s="241"/>
      <c r="AI263" s="246"/>
      <c r="AJ263" s="246"/>
      <c r="AK263" s="246"/>
      <c r="AL263" s="246"/>
      <c r="AM263" s="477"/>
      <c r="AN263" s="246"/>
      <c r="AO263" s="246"/>
      <c r="AP263" s="246"/>
      <c r="AQ263" s="246"/>
      <c r="AR263" s="246"/>
      <c r="AS263" s="246"/>
      <c r="AT263" s="246"/>
      <c r="AU263" s="246"/>
      <c r="AV263" s="246"/>
      <c r="AW263" s="246"/>
      <c r="AX263" s="246"/>
      <c r="AY263" s="246"/>
      <c r="AZ263" s="248"/>
      <c r="BA263" s="477"/>
      <c r="BB263" s="562" t="str">
        <f t="shared" si="16"/>
        <v xml:space="preserve"> </v>
      </c>
      <c r="BC263" s="562" t="str">
        <f t="shared" si="17"/>
        <v xml:space="preserve"> </v>
      </c>
      <c r="BD263" s="562" t="str">
        <f t="shared" si="18"/>
        <v xml:space="preserve"> </v>
      </c>
      <c r="BE263" s="562" t="str">
        <f t="shared" si="19"/>
        <v xml:space="preserve"> </v>
      </c>
      <c r="BF263" s="81"/>
      <c r="BG263" s="313"/>
    </row>
    <row r="264" spans="1:59" s="87" customFormat="1" ht="12.75" x14ac:dyDescent="0.25">
      <c r="A264" s="365"/>
      <c r="B264" s="147">
        <f>Demography!B263</f>
        <v>0</v>
      </c>
      <c r="C264" s="147">
        <f>Demography!C263</f>
        <v>0</v>
      </c>
      <c r="D264" s="148">
        <f>Demography!D263</f>
        <v>0</v>
      </c>
      <c r="E264" s="148">
        <f>Demography!F263</f>
        <v>0</v>
      </c>
      <c r="F264" s="81"/>
      <c r="G264" s="238"/>
      <c r="H264" s="256"/>
      <c r="I264" s="257"/>
      <c r="J264" s="257"/>
      <c r="K264" s="256"/>
      <c r="L264" s="256"/>
      <c r="M264" s="257"/>
      <c r="N264" s="256"/>
      <c r="O264" s="240"/>
      <c r="P264" s="260"/>
      <c r="Q264" s="260"/>
      <c r="R264" s="260"/>
      <c r="S264" s="260"/>
      <c r="T264" s="260"/>
      <c r="U264" s="256"/>
      <c r="V264" s="238"/>
      <c r="W264" s="238"/>
      <c r="X264" s="81"/>
      <c r="Y264" s="256"/>
      <c r="Z264" s="150"/>
      <c r="AA264" s="81"/>
      <c r="AB264" s="240"/>
      <c r="AC264" s="240"/>
      <c r="AD264" s="256"/>
      <c r="AE264" s="240"/>
      <c r="AF264" s="256"/>
      <c r="AG264" s="256"/>
      <c r="AH264" s="256"/>
      <c r="AI264" s="245"/>
      <c r="AJ264" s="245"/>
      <c r="AK264" s="245"/>
      <c r="AL264" s="245"/>
      <c r="AM264" s="477"/>
      <c r="AN264" s="245"/>
      <c r="AO264" s="245"/>
      <c r="AP264" s="245"/>
      <c r="AQ264" s="245"/>
      <c r="AR264" s="245"/>
      <c r="AS264" s="245"/>
      <c r="AT264" s="245"/>
      <c r="AU264" s="245"/>
      <c r="AV264" s="245"/>
      <c r="AW264" s="245"/>
      <c r="AX264" s="245"/>
      <c r="AY264" s="245"/>
      <c r="AZ264" s="247"/>
      <c r="BA264" s="477"/>
      <c r="BB264" s="561" t="str">
        <f t="shared" si="16"/>
        <v xml:space="preserve"> </v>
      </c>
      <c r="BC264" s="561" t="str">
        <f t="shared" si="17"/>
        <v xml:space="preserve"> </v>
      </c>
      <c r="BD264" s="561" t="str">
        <f t="shared" si="18"/>
        <v xml:space="preserve"> </v>
      </c>
      <c r="BE264" s="561" t="str">
        <f t="shared" si="19"/>
        <v xml:space="preserve"> </v>
      </c>
      <c r="BF264" s="81"/>
      <c r="BG264" s="145"/>
    </row>
    <row r="265" spans="1:59" s="86" customFormat="1" ht="12.75" x14ac:dyDescent="0.25">
      <c r="A265" s="365"/>
      <c r="B265" s="361">
        <f>Demography!B264</f>
        <v>0</v>
      </c>
      <c r="C265" s="361">
        <f>Demography!C264</f>
        <v>0</v>
      </c>
      <c r="D265" s="362">
        <f>Demography!D264</f>
        <v>0</v>
      </c>
      <c r="E265" s="362">
        <f>Demography!F264</f>
        <v>0</v>
      </c>
      <c r="F265" s="81"/>
      <c r="G265" s="415"/>
      <c r="H265" s="241"/>
      <c r="I265" s="478"/>
      <c r="J265" s="478"/>
      <c r="K265" s="241"/>
      <c r="L265" s="241"/>
      <c r="M265" s="478"/>
      <c r="N265" s="241"/>
      <c r="O265" s="242"/>
      <c r="P265" s="262"/>
      <c r="Q265" s="262"/>
      <c r="R265" s="262"/>
      <c r="S265" s="262"/>
      <c r="T265" s="262"/>
      <c r="U265" s="241"/>
      <c r="V265" s="415"/>
      <c r="W265" s="415"/>
      <c r="X265" s="81"/>
      <c r="Y265" s="241"/>
      <c r="Z265" s="416"/>
      <c r="AA265" s="81"/>
      <c r="AB265" s="242"/>
      <c r="AC265" s="242"/>
      <c r="AD265" s="241"/>
      <c r="AE265" s="242"/>
      <c r="AF265" s="241"/>
      <c r="AG265" s="241"/>
      <c r="AH265" s="241"/>
      <c r="AI265" s="246"/>
      <c r="AJ265" s="246"/>
      <c r="AK265" s="246"/>
      <c r="AL265" s="246"/>
      <c r="AM265" s="477"/>
      <c r="AN265" s="246"/>
      <c r="AO265" s="246"/>
      <c r="AP265" s="246"/>
      <c r="AQ265" s="246"/>
      <c r="AR265" s="246"/>
      <c r="AS265" s="246"/>
      <c r="AT265" s="246"/>
      <c r="AU265" s="246"/>
      <c r="AV265" s="246"/>
      <c r="AW265" s="246"/>
      <c r="AX265" s="246"/>
      <c r="AY265" s="246"/>
      <c r="AZ265" s="248"/>
      <c r="BA265" s="477"/>
      <c r="BB265" s="562" t="str">
        <f t="shared" si="16"/>
        <v xml:space="preserve"> </v>
      </c>
      <c r="BC265" s="562" t="str">
        <f t="shared" si="17"/>
        <v xml:space="preserve"> </v>
      </c>
      <c r="BD265" s="562" t="str">
        <f t="shared" si="18"/>
        <v xml:space="preserve"> </v>
      </c>
      <c r="BE265" s="562" t="str">
        <f t="shared" si="19"/>
        <v xml:space="preserve"> </v>
      </c>
      <c r="BF265" s="81"/>
      <c r="BG265" s="313"/>
    </row>
    <row r="266" spans="1:59" s="87" customFormat="1" ht="12.75" x14ac:dyDescent="0.25">
      <c r="A266" s="365"/>
      <c r="B266" s="147">
        <f>Demography!B265</f>
        <v>0</v>
      </c>
      <c r="C266" s="147">
        <f>Demography!C265</f>
        <v>0</v>
      </c>
      <c r="D266" s="148">
        <f>Demography!D265</f>
        <v>0</v>
      </c>
      <c r="E266" s="148">
        <f>Demography!F265</f>
        <v>0</v>
      </c>
      <c r="F266" s="81"/>
      <c r="G266" s="238"/>
      <c r="H266" s="256"/>
      <c r="I266" s="257"/>
      <c r="J266" s="257"/>
      <c r="K266" s="256"/>
      <c r="L266" s="256"/>
      <c r="M266" s="257"/>
      <c r="N266" s="256"/>
      <c r="O266" s="240"/>
      <c r="P266" s="260"/>
      <c r="Q266" s="260"/>
      <c r="R266" s="260"/>
      <c r="S266" s="260"/>
      <c r="T266" s="260"/>
      <c r="U266" s="256"/>
      <c r="V266" s="238"/>
      <c r="W266" s="238"/>
      <c r="X266" s="81"/>
      <c r="Y266" s="256"/>
      <c r="Z266" s="150"/>
      <c r="AA266" s="81"/>
      <c r="AB266" s="240"/>
      <c r="AC266" s="240"/>
      <c r="AD266" s="256"/>
      <c r="AE266" s="240"/>
      <c r="AF266" s="256"/>
      <c r="AG266" s="256"/>
      <c r="AH266" s="256"/>
      <c r="AI266" s="245"/>
      <c r="AJ266" s="245"/>
      <c r="AK266" s="245"/>
      <c r="AL266" s="245"/>
      <c r="AM266" s="477"/>
      <c r="AN266" s="245"/>
      <c r="AO266" s="245"/>
      <c r="AP266" s="245"/>
      <c r="AQ266" s="245"/>
      <c r="AR266" s="245"/>
      <c r="AS266" s="245"/>
      <c r="AT266" s="245"/>
      <c r="AU266" s="245"/>
      <c r="AV266" s="245"/>
      <c r="AW266" s="245"/>
      <c r="AX266" s="245"/>
      <c r="AY266" s="245"/>
      <c r="AZ266" s="247"/>
      <c r="BA266" s="477"/>
      <c r="BB266" s="561" t="str">
        <f t="shared" si="16"/>
        <v xml:space="preserve"> </v>
      </c>
      <c r="BC266" s="561" t="str">
        <f t="shared" si="17"/>
        <v xml:space="preserve"> </v>
      </c>
      <c r="BD266" s="561" t="str">
        <f t="shared" si="18"/>
        <v xml:space="preserve"> </v>
      </c>
      <c r="BE266" s="561" t="str">
        <f t="shared" si="19"/>
        <v xml:space="preserve"> </v>
      </c>
      <c r="BF266" s="81"/>
      <c r="BG266" s="145"/>
    </row>
    <row r="267" spans="1:59" s="86" customFormat="1" ht="12.75" x14ac:dyDescent="0.25">
      <c r="A267" s="365"/>
      <c r="B267" s="361">
        <f>Demography!B266</f>
        <v>0</v>
      </c>
      <c r="C267" s="361">
        <f>Demography!C266</f>
        <v>0</v>
      </c>
      <c r="D267" s="362">
        <f>Demography!D266</f>
        <v>0</v>
      </c>
      <c r="E267" s="362">
        <f>Demography!F266</f>
        <v>0</v>
      </c>
      <c r="F267" s="81"/>
      <c r="G267" s="415"/>
      <c r="H267" s="241"/>
      <c r="I267" s="478"/>
      <c r="J267" s="478"/>
      <c r="K267" s="241"/>
      <c r="L267" s="241"/>
      <c r="M267" s="478"/>
      <c r="N267" s="241"/>
      <c r="O267" s="242"/>
      <c r="P267" s="262"/>
      <c r="Q267" s="262"/>
      <c r="R267" s="262"/>
      <c r="S267" s="262"/>
      <c r="T267" s="262"/>
      <c r="U267" s="241"/>
      <c r="V267" s="415"/>
      <c r="W267" s="415"/>
      <c r="X267" s="81"/>
      <c r="Y267" s="241"/>
      <c r="Z267" s="416"/>
      <c r="AA267" s="81"/>
      <c r="AB267" s="242"/>
      <c r="AC267" s="242"/>
      <c r="AD267" s="241"/>
      <c r="AE267" s="242"/>
      <c r="AF267" s="241"/>
      <c r="AG267" s="241"/>
      <c r="AH267" s="241"/>
      <c r="AI267" s="246"/>
      <c r="AJ267" s="246"/>
      <c r="AK267" s="246"/>
      <c r="AL267" s="246"/>
      <c r="AM267" s="477"/>
      <c r="AN267" s="246"/>
      <c r="AO267" s="246"/>
      <c r="AP267" s="246"/>
      <c r="AQ267" s="246"/>
      <c r="AR267" s="246"/>
      <c r="AS267" s="246"/>
      <c r="AT267" s="246"/>
      <c r="AU267" s="246"/>
      <c r="AV267" s="246"/>
      <c r="AW267" s="246"/>
      <c r="AX267" s="246"/>
      <c r="AY267" s="246"/>
      <c r="AZ267" s="248"/>
      <c r="BA267" s="477"/>
      <c r="BB267" s="562" t="str">
        <f t="shared" si="16"/>
        <v xml:space="preserve"> </v>
      </c>
      <c r="BC267" s="562" t="str">
        <f t="shared" si="17"/>
        <v xml:space="preserve"> </v>
      </c>
      <c r="BD267" s="562" t="str">
        <f t="shared" si="18"/>
        <v xml:space="preserve"> </v>
      </c>
      <c r="BE267" s="562" t="str">
        <f t="shared" si="19"/>
        <v xml:space="preserve"> </v>
      </c>
      <c r="BF267" s="81"/>
      <c r="BG267" s="313"/>
    </row>
    <row r="268" spans="1:59" s="87" customFormat="1" ht="12.75" x14ac:dyDescent="0.25">
      <c r="A268" s="365"/>
      <c r="B268" s="147">
        <f>Demography!B267</f>
        <v>0</v>
      </c>
      <c r="C268" s="147">
        <f>Demography!C267</f>
        <v>0</v>
      </c>
      <c r="D268" s="148">
        <f>Demography!D267</f>
        <v>0</v>
      </c>
      <c r="E268" s="148">
        <f>Demography!F267</f>
        <v>0</v>
      </c>
      <c r="F268" s="81"/>
      <c r="G268" s="238"/>
      <c r="H268" s="256"/>
      <c r="I268" s="257"/>
      <c r="J268" s="257"/>
      <c r="K268" s="256"/>
      <c r="L268" s="256"/>
      <c r="M268" s="257"/>
      <c r="N268" s="256"/>
      <c r="O268" s="240"/>
      <c r="P268" s="260"/>
      <c r="Q268" s="260"/>
      <c r="R268" s="260"/>
      <c r="S268" s="260"/>
      <c r="T268" s="260"/>
      <c r="U268" s="256"/>
      <c r="V268" s="238"/>
      <c r="W268" s="238"/>
      <c r="X268" s="81"/>
      <c r="Y268" s="256"/>
      <c r="Z268" s="150"/>
      <c r="AA268" s="81"/>
      <c r="AB268" s="240"/>
      <c r="AC268" s="240"/>
      <c r="AD268" s="256"/>
      <c r="AE268" s="240"/>
      <c r="AF268" s="256"/>
      <c r="AG268" s="256"/>
      <c r="AH268" s="256"/>
      <c r="AI268" s="245"/>
      <c r="AJ268" s="245"/>
      <c r="AK268" s="245"/>
      <c r="AL268" s="245"/>
      <c r="AM268" s="477"/>
      <c r="AN268" s="245"/>
      <c r="AO268" s="245"/>
      <c r="AP268" s="245"/>
      <c r="AQ268" s="245"/>
      <c r="AR268" s="245"/>
      <c r="AS268" s="245"/>
      <c r="AT268" s="245"/>
      <c r="AU268" s="245"/>
      <c r="AV268" s="245"/>
      <c r="AW268" s="245"/>
      <c r="AX268" s="245"/>
      <c r="AY268" s="245"/>
      <c r="AZ268" s="247"/>
      <c r="BA268" s="477"/>
      <c r="BB268" s="561" t="str">
        <f t="shared" si="16"/>
        <v xml:space="preserve"> </v>
      </c>
      <c r="BC268" s="561" t="str">
        <f t="shared" si="17"/>
        <v xml:space="preserve"> </v>
      </c>
      <c r="BD268" s="561" t="str">
        <f t="shared" si="18"/>
        <v xml:space="preserve"> </v>
      </c>
      <c r="BE268" s="561" t="str">
        <f t="shared" si="19"/>
        <v xml:space="preserve"> </v>
      </c>
      <c r="BF268" s="81"/>
      <c r="BG268" s="145"/>
    </row>
    <row r="269" spans="1:59" s="86" customFormat="1" ht="12.75" x14ac:dyDescent="0.25">
      <c r="A269" s="365"/>
      <c r="B269" s="361">
        <f>Demography!B268</f>
        <v>0</v>
      </c>
      <c r="C269" s="361">
        <f>Demography!C268</f>
        <v>0</v>
      </c>
      <c r="D269" s="362">
        <f>Demography!D268</f>
        <v>0</v>
      </c>
      <c r="E269" s="362">
        <f>Demography!F268</f>
        <v>0</v>
      </c>
      <c r="F269" s="81"/>
      <c r="G269" s="415"/>
      <c r="H269" s="241"/>
      <c r="I269" s="478"/>
      <c r="J269" s="478"/>
      <c r="K269" s="241"/>
      <c r="L269" s="241"/>
      <c r="M269" s="478"/>
      <c r="N269" s="241"/>
      <c r="O269" s="242"/>
      <c r="P269" s="262"/>
      <c r="Q269" s="262"/>
      <c r="R269" s="262"/>
      <c r="S269" s="262"/>
      <c r="T269" s="262"/>
      <c r="U269" s="241"/>
      <c r="V269" s="415"/>
      <c r="W269" s="415"/>
      <c r="X269" s="81"/>
      <c r="Y269" s="241"/>
      <c r="Z269" s="416"/>
      <c r="AA269" s="81"/>
      <c r="AB269" s="242"/>
      <c r="AC269" s="242"/>
      <c r="AD269" s="241"/>
      <c r="AE269" s="242"/>
      <c r="AF269" s="241"/>
      <c r="AG269" s="241"/>
      <c r="AH269" s="241"/>
      <c r="AI269" s="246"/>
      <c r="AJ269" s="246"/>
      <c r="AK269" s="246"/>
      <c r="AL269" s="246"/>
      <c r="AM269" s="477"/>
      <c r="AN269" s="246"/>
      <c r="AO269" s="246"/>
      <c r="AP269" s="246"/>
      <c r="AQ269" s="246"/>
      <c r="AR269" s="246"/>
      <c r="AS269" s="246"/>
      <c r="AT269" s="246"/>
      <c r="AU269" s="246"/>
      <c r="AV269" s="246"/>
      <c r="AW269" s="246"/>
      <c r="AX269" s="246"/>
      <c r="AY269" s="246"/>
      <c r="AZ269" s="248"/>
      <c r="BA269" s="477"/>
      <c r="BB269" s="562" t="str">
        <f t="shared" si="16"/>
        <v xml:space="preserve"> </v>
      </c>
      <c r="BC269" s="562" t="str">
        <f t="shared" si="17"/>
        <v xml:space="preserve"> </v>
      </c>
      <c r="BD269" s="562" t="str">
        <f t="shared" si="18"/>
        <v xml:space="preserve"> </v>
      </c>
      <c r="BE269" s="562" t="str">
        <f t="shared" si="19"/>
        <v xml:space="preserve"> </v>
      </c>
      <c r="BF269" s="81"/>
      <c r="BG269" s="313"/>
    </row>
    <row r="270" spans="1:59" s="87" customFormat="1" ht="12.75" x14ac:dyDescent="0.25">
      <c r="A270" s="365"/>
      <c r="B270" s="147">
        <f>Demography!B269</f>
        <v>0</v>
      </c>
      <c r="C270" s="147">
        <f>Demography!C269</f>
        <v>0</v>
      </c>
      <c r="D270" s="148">
        <f>Demography!D269</f>
        <v>0</v>
      </c>
      <c r="E270" s="148">
        <f>Demography!F269</f>
        <v>0</v>
      </c>
      <c r="F270" s="81"/>
      <c r="G270" s="238"/>
      <c r="H270" s="256"/>
      <c r="I270" s="257"/>
      <c r="J270" s="257"/>
      <c r="K270" s="256"/>
      <c r="L270" s="256"/>
      <c r="M270" s="257"/>
      <c r="N270" s="256"/>
      <c r="O270" s="240"/>
      <c r="P270" s="260"/>
      <c r="Q270" s="260"/>
      <c r="R270" s="260"/>
      <c r="S270" s="260"/>
      <c r="T270" s="260"/>
      <c r="U270" s="256"/>
      <c r="V270" s="238"/>
      <c r="W270" s="238"/>
      <c r="X270" s="81"/>
      <c r="Y270" s="256"/>
      <c r="Z270" s="150"/>
      <c r="AA270" s="81"/>
      <c r="AB270" s="240"/>
      <c r="AC270" s="240"/>
      <c r="AD270" s="256"/>
      <c r="AE270" s="240"/>
      <c r="AF270" s="256"/>
      <c r="AG270" s="256"/>
      <c r="AH270" s="256"/>
      <c r="AI270" s="245"/>
      <c r="AJ270" s="245"/>
      <c r="AK270" s="245"/>
      <c r="AL270" s="245"/>
      <c r="AM270" s="477"/>
      <c r="AN270" s="245"/>
      <c r="AO270" s="245"/>
      <c r="AP270" s="245"/>
      <c r="AQ270" s="245"/>
      <c r="AR270" s="245"/>
      <c r="AS270" s="245"/>
      <c r="AT270" s="245"/>
      <c r="AU270" s="245"/>
      <c r="AV270" s="245"/>
      <c r="AW270" s="245"/>
      <c r="AX270" s="245"/>
      <c r="AY270" s="245"/>
      <c r="AZ270" s="247"/>
      <c r="BA270" s="477"/>
      <c r="BB270" s="561" t="str">
        <f t="shared" si="16"/>
        <v xml:space="preserve"> </v>
      </c>
      <c r="BC270" s="561" t="str">
        <f t="shared" si="17"/>
        <v xml:space="preserve"> </v>
      </c>
      <c r="BD270" s="561" t="str">
        <f t="shared" si="18"/>
        <v xml:space="preserve"> </v>
      </c>
      <c r="BE270" s="561" t="str">
        <f t="shared" si="19"/>
        <v xml:space="preserve"> </v>
      </c>
      <c r="BF270" s="81"/>
      <c r="BG270" s="145"/>
    </row>
    <row r="271" spans="1:59" s="86" customFormat="1" ht="12.75" x14ac:dyDescent="0.25">
      <c r="A271" s="365"/>
      <c r="B271" s="361">
        <f>Demography!B270</f>
        <v>0</v>
      </c>
      <c r="C271" s="361">
        <f>Demography!C270</f>
        <v>0</v>
      </c>
      <c r="D271" s="362">
        <f>Demography!D270</f>
        <v>0</v>
      </c>
      <c r="E271" s="362">
        <f>Demography!F270</f>
        <v>0</v>
      </c>
      <c r="F271" s="81"/>
      <c r="G271" s="415"/>
      <c r="H271" s="241"/>
      <c r="I271" s="478"/>
      <c r="J271" s="478"/>
      <c r="K271" s="241"/>
      <c r="L271" s="241"/>
      <c r="M271" s="478"/>
      <c r="N271" s="241"/>
      <c r="O271" s="242"/>
      <c r="P271" s="262"/>
      <c r="Q271" s="262"/>
      <c r="R271" s="262"/>
      <c r="S271" s="262"/>
      <c r="T271" s="262"/>
      <c r="U271" s="241"/>
      <c r="V271" s="415"/>
      <c r="W271" s="415"/>
      <c r="X271" s="81"/>
      <c r="Y271" s="241"/>
      <c r="Z271" s="416"/>
      <c r="AA271" s="81"/>
      <c r="AB271" s="242"/>
      <c r="AC271" s="242"/>
      <c r="AD271" s="241"/>
      <c r="AE271" s="242"/>
      <c r="AF271" s="241"/>
      <c r="AG271" s="241"/>
      <c r="AH271" s="241"/>
      <c r="AI271" s="246"/>
      <c r="AJ271" s="246"/>
      <c r="AK271" s="246"/>
      <c r="AL271" s="246"/>
      <c r="AM271" s="477"/>
      <c r="AN271" s="246"/>
      <c r="AO271" s="246"/>
      <c r="AP271" s="246"/>
      <c r="AQ271" s="246"/>
      <c r="AR271" s="246"/>
      <c r="AS271" s="246"/>
      <c r="AT271" s="246"/>
      <c r="AU271" s="246"/>
      <c r="AV271" s="246"/>
      <c r="AW271" s="246"/>
      <c r="AX271" s="246"/>
      <c r="AY271" s="246"/>
      <c r="AZ271" s="248"/>
      <c r="BA271" s="477"/>
      <c r="BB271" s="562" t="str">
        <f t="shared" si="16"/>
        <v xml:space="preserve"> </v>
      </c>
      <c r="BC271" s="562" t="str">
        <f t="shared" si="17"/>
        <v xml:space="preserve"> </v>
      </c>
      <c r="BD271" s="562" t="str">
        <f t="shared" si="18"/>
        <v xml:space="preserve"> </v>
      </c>
      <c r="BE271" s="562" t="str">
        <f t="shared" si="19"/>
        <v xml:space="preserve"> </v>
      </c>
      <c r="BF271" s="81"/>
      <c r="BG271" s="313"/>
    </row>
    <row r="272" spans="1:59" s="87" customFormat="1" ht="12.75" x14ac:dyDescent="0.25">
      <c r="A272" s="365"/>
      <c r="B272" s="147">
        <f>Demography!B271</f>
        <v>0</v>
      </c>
      <c r="C272" s="147">
        <f>Demography!C271</f>
        <v>0</v>
      </c>
      <c r="D272" s="148">
        <f>Demography!D271</f>
        <v>0</v>
      </c>
      <c r="E272" s="148">
        <f>Demography!F271</f>
        <v>0</v>
      </c>
      <c r="F272" s="81"/>
      <c r="G272" s="238"/>
      <c r="H272" s="256"/>
      <c r="I272" s="257"/>
      <c r="J272" s="257"/>
      <c r="K272" s="256"/>
      <c r="L272" s="256"/>
      <c r="M272" s="257"/>
      <c r="N272" s="256"/>
      <c r="O272" s="240"/>
      <c r="P272" s="260"/>
      <c r="Q272" s="260"/>
      <c r="R272" s="260"/>
      <c r="S272" s="260"/>
      <c r="T272" s="260"/>
      <c r="U272" s="256"/>
      <c r="V272" s="238"/>
      <c r="W272" s="238"/>
      <c r="X272" s="81"/>
      <c r="Y272" s="256"/>
      <c r="Z272" s="150"/>
      <c r="AA272" s="81"/>
      <c r="AB272" s="240"/>
      <c r="AC272" s="240"/>
      <c r="AD272" s="256"/>
      <c r="AE272" s="240"/>
      <c r="AF272" s="256"/>
      <c r="AG272" s="256"/>
      <c r="AH272" s="256"/>
      <c r="AI272" s="245"/>
      <c r="AJ272" s="245"/>
      <c r="AK272" s="245"/>
      <c r="AL272" s="245"/>
      <c r="AM272" s="477"/>
      <c r="AN272" s="245"/>
      <c r="AO272" s="245"/>
      <c r="AP272" s="245"/>
      <c r="AQ272" s="245"/>
      <c r="AR272" s="245"/>
      <c r="AS272" s="245"/>
      <c r="AT272" s="245"/>
      <c r="AU272" s="245"/>
      <c r="AV272" s="245"/>
      <c r="AW272" s="245"/>
      <c r="AX272" s="245"/>
      <c r="AY272" s="245"/>
      <c r="AZ272" s="247"/>
      <c r="BA272" s="477"/>
      <c r="BB272" s="561" t="str">
        <f t="shared" si="16"/>
        <v xml:space="preserve"> </v>
      </c>
      <c r="BC272" s="561" t="str">
        <f t="shared" si="17"/>
        <v xml:space="preserve"> </v>
      </c>
      <c r="BD272" s="561" t="str">
        <f t="shared" si="18"/>
        <v xml:space="preserve"> </v>
      </c>
      <c r="BE272" s="561" t="str">
        <f t="shared" si="19"/>
        <v xml:space="preserve"> </v>
      </c>
      <c r="BF272" s="81"/>
      <c r="BG272" s="145"/>
    </row>
    <row r="273" spans="1:59" s="86" customFormat="1" ht="12.75" x14ac:dyDescent="0.25">
      <c r="A273" s="365"/>
      <c r="B273" s="361">
        <f>Demography!B272</f>
        <v>0</v>
      </c>
      <c r="C273" s="361">
        <f>Demography!C272</f>
        <v>0</v>
      </c>
      <c r="D273" s="362">
        <f>Demography!D272</f>
        <v>0</v>
      </c>
      <c r="E273" s="362">
        <f>Demography!F272</f>
        <v>0</v>
      </c>
      <c r="F273" s="81"/>
      <c r="G273" s="415"/>
      <c r="H273" s="241"/>
      <c r="I273" s="478"/>
      <c r="J273" s="478"/>
      <c r="K273" s="241"/>
      <c r="L273" s="241"/>
      <c r="M273" s="478"/>
      <c r="N273" s="241"/>
      <c r="O273" s="242"/>
      <c r="P273" s="262"/>
      <c r="Q273" s="262"/>
      <c r="R273" s="262"/>
      <c r="S273" s="262"/>
      <c r="T273" s="262"/>
      <c r="U273" s="241"/>
      <c r="V273" s="415"/>
      <c r="W273" s="415"/>
      <c r="X273" s="81"/>
      <c r="Y273" s="241"/>
      <c r="Z273" s="416"/>
      <c r="AA273" s="81"/>
      <c r="AB273" s="242"/>
      <c r="AC273" s="242"/>
      <c r="AD273" s="241"/>
      <c r="AE273" s="242"/>
      <c r="AF273" s="241"/>
      <c r="AG273" s="241"/>
      <c r="AH273" s="241"/>
      <c r="AI273" s="246"/>
      <c r="AJ273" s="246"/>
      <c r="AK273" s="246"/>
      <c r="AL273" s="246"/>
      <c r="AM273" s="477"/>
      <c r="AN273" s="246"/>
      <c r="AO273" s="246"/>
      <c r="AP273" s="246"/>
      <c r="AQ273" s="246"/>
      <c r="AR273" s="246"/>
      <c r="AS273" s="246"/>
      <c r="AT273" s="246"/>
      <c r="AU273" s="246"/>
      <c r="AV273" s="246"/>
      <c r="AW273" s="246"/>
      <c r="AX273" s="246"/>
      <c r="AY273" s="246"/>
      <c r="AZ273" s="248"/>
      <c r="BA273" s="477"/>
      <c r="BB273" s="562" t="str">
        <f t="shared" si="16"/>
        <v xml:space="preserve"> </v>
      </c>
      <c r="BC273" s="562" t="str">
        <f t="shared" si="17"/>
        <v xml:space="preserve"> </v>
      </c>
      <c r="BD273" s="562" t="str">
        <f t="shared" si="18"/>
        <v xml:space="preserve"> </v>
      </c>
      <c r="BE273" s="562" t="str">
        <f t="shared" si="19"/>
        <v xml:space="preserve"> </v>
      </c>
      <c r="BF273" s="81"/>
      <c r="BG273" s="313"/>
    </row>
    <row r="274" spans="1:59" s="87" customFormat="1" ht="12.75" x14ac:dyDescent="0.25">
      <c r="A274" s="365"/>
      <c r="B274" s="147">
        <f>Demography!B273</f>
        <v>0</v>
      </c>
      <c r="C274" s="147">
        <f>Demography!C273</f>
        <v>0</v>
      </c>
      <c r="D274" s="148">
        <f>Demography!D273</f>
        <v>0</v>
      </c>
      <c r="E274" s="148">
        <f>Demography!F273</f>
        <v>0</v>
      </c>
      <c r="F274" s="81"/>
      <c r="G274" s="238"/>
      <c r="H274" s="256"/>
      <c r="I274" s="257"/>
      <c r="J274" s="257"/>
      <c r="K274" s="256"/>
      <c r="L274" s="256"/>
      <c r="M274" s="257"/>
      <c r="N274" s="256"/>
      <c r="O274" s="240"/>
      <c r="P274" s="260"/>
      <c r="Q274" s="260"/>
      <c r="R274" s="260"/>
      <c r="S274" s="260"/>
      <c r="T274" s="260"/>
      <c r="U274" s="256"/>
      <c r="V274" s="238"/>
      <c r="W274" s="238"/>
      <c r="X274" s="81"/>
      <c r="Y274" s="256"/>
      <c r="Z274" s="150"/>
      <c r="AA274" s="81"/>
      <c r="AB274" s="240"/>
      <c r="AC274" s="240"/>
      <c r="AD274" s="256"/>
      <c r="AE274" s="240"/>
      <c r="AF274" s="256"/>
      <c r="AG274" s="256"/>
      <c r="AH274" s="256"/>
      <c r="AI274" s="245"/>
      <c r="AJ274" s="245"/>
      <c r="AK274" s="245"/>
      <c r="AL274" s="245"/>
      <c r="AM274" s="477"/>
      <c r="AN274" s="245"/>
      <c r="AO274" s="245"/>
      <c r="AP274" s="245"/>
      <c r="AQ274" s="245"/>
      <c r="AR274" s="245"/>
      <c r="AS274" s="245"/>
      <c r="AT274" s="245"/>
      <c r="AU274" s="245"/>
      <c r="AV274" s="245"/>
      <c r="AW274" s="245"/>
      <c r="AX274" s="245"/>
      <c r="AY274" s="245"/>
      <c r="AZ274" s="247"/>
      <c r="BA274" s="477"/>
      <c r="BB274" s="561" t="str">
        <f t="shared" si="16"/>
        <v xml:space="preserve"> </v>
      </c>
      <c r="BC274" s="561" t="str">
        <f t="shared" si="17"/>
        <v xml:space="preserve"> </v>
      </c>
      <c r="BD274" s="561" t="str">
        <f t="shared" si="18"/>
        <v xml:space="preserve"> </v>
      </c>
      <c r="BE274" s="561" t="str">
        <f t="shared" si="19"/>
        <v xml:space="preserve"> </v>
      </c>
      <c r="BF274" s="81"/>
      <c r="BG274" s="145"/>
    </row>
    <row r="275" spans="1:59" s="86" customFormat="1" ht="12.75" x14ac:dyDescent="0.25">
      <c r="A275" s="365"/>
      <c r="B275" s="361">
        <f>Demography!B274</f>
        <v>0</v>
      </c>
      <c r="C275" s="361">
        <f>Demography!C274</f>
        <v>0</v>
      </c>
      <c r="D275" s="362">
        <f>Demography!D274</f>
        <v>0</v>
      </c>
      <c r="E275" s="362">
        <f>Demography!F274</f>
        <v>0</v>
      </c>
      <c r="F275" s="81"/>
      <c r="G275" s="415"/>
      <c r="H275" s="241"/>
      <c r="I275" s="478"/>
      <c r="J275" s="478"/>
      <c r="K275" s="241"/>
      <c r="L275" s="241"/>
      <c r="M275" s="478"/>
      <c r="N275" s="241"/>
      <c r="O275" s="242"/>
      <c r="P275" s="262"/>
      <c r="Q275" s="262"/>
      <c r="R275" s="262"/>
      <c r="S275" s="262"/>
      <c r="T275" s="262"/>
      <c r="U275" s="241"/>
      <c r="V275" s="415"/>
      <c r="W275" s="415"/>
      <c r="X275" s="81"/>
      <c r="Y275" s="241"/>
      <c r="Z275" s="416"/>
      <c r="AA275" s="81"/>
      <c r="AB275" s="242"/>
      <c r="AC275" s="242"/>
      <c r="AD275" s="241"/>
      <c r="AE275" s="242"/>
      <c r="AF275" s="241"/>
      <c r="AG275" s="241"/>
      <c r="AH275" s="241"/>
      <c r="AI275" s="246"/>
      <c r="AJ275" s="246"/>
      <c r="AK275" s="246"/>
      <c r="AL275" s="246"/>
      <c r="AM275" s="477"/>
      <c r="AN275" s="246"/>
      <c r="AO275" s="246"/>
      <c r="AP275" s="246"/>
      <c r="AQ275" s="246"/>
      <c r="AR275" s="246"/>
      <c r="AS275" s="246"/>
      <c r="AT275" s="246"/>
      <c r="AU275" s="246"/>
      <c r="AV275" s="246"/>
      <c r="AW275" s="246"/>
      <c r="AX275" s="246"/>
      <c r="AY275" s="246"/>
      <c r="AZ275" s="248"/>
      <c r="BA275" s="477"/>
      <c r="BB275" s="562" t="str">
        <f t="shared" si="16"/>
        <v xml:space="preserve"> </v>
      </c>
      <c r="BC275" s="562" t="str">
        <f t="shared" si="17"/>
        <v xml:space="preserve"> </v>
      </c>
      <c r="BD275" s="562" t="str">
        <f t="shared" si="18"/>
        <v xml:space="preserve"> </v>
      </c>
      <c r="BE275" s="562" t="str">
        <f t="shared" si="19"/>
        <v xml:space="preserve"> </v>
      </c>
      <c r="BF275" s="81"/>
      <c r="BG275" s="313"/>
    </row>
    <row r="276" spans="1:59" s="87" customFormat="1" ht="12.75" x14ac:dyDescent="0.25">
      <c r="A276" s="365"/>
      <c r="B276" s="147">
        <f>Demography!B275</f>
        <v>0</v>
      </c>
      <c r="C276" s="147">
        <f>Demography!C275</f>
        <v>0</v>
      </c>
      <c r="D276" s="148">
        <f>Demography!D275</f>
        <v>0</v>
      </c>
      <c r="E276" s="148">
        <f>Demography!F275</f>
        <v>0</v>
      </c>
      <c r="F276" s="81"/>
      <c r="G276" s="238"/>
      <c r="H276" s="256"/>
      <c r="I276" s="257"/>
      <c r="J276" s="257"/>
      <c r="K276" s="256"/>
      <c r="L276" s="256"/>
      <c r="M276" s="257"/>
      <c r="N276" s="256"/>
      <c r="O276" s="240"/>
      <c r="P276" s="260"/>
      <c r="Q276" s="260"/>
      <c r="R276" s="260"/>
      <c r="S276" s="260"/>
      <c r="T276" s="260"/>
      <c r="U276" s="256"/>
      <c r="V276" s="238"/>
      <c r="W276" s="238"/>
      <c r="X276" s="81"/>
      <c r="Y276" s="256"/>
      <c r="Z276" s="150"/>
      <c r="AA276" s="81"/>
      <c r="AB276" s="240"/>
      <c r="AC276" s="240"/>
      <c r="AD276" s="256"/>
      <c r="AE276" s="240"/>
      <c r="AF276" s="256"/>
      <c r="AG276" s="256"/>
      <c r="AH276" s="256"/>
      <c r="AI276" s="245"/>
      <c r="AJ276" s="245"/>
      <c r="AK276" s="245"/>
      <c r="AL276" s="245"/>
      <c r="AM276" s="477"/>
      <c r="AN276" s="245"/>
      <c r="AO276" s="245"/>
      <c r="AP276" s="245"/>
      <c r="AQ276" s="245"/>
      <c r="AR276" s="245"/>
      <c r="AS276" s="245"/>
      <c r="AT276" s="245"/>
      <c r="AU276" s="245"/>
      <c r="AV276" s="245"/>
      <c r="AW276" s="245"/>
      <c r="AX276" s="245"/>
      <c r="AY276" s="245"/>
      <c r="AZ276" s="247"/>
      <c r="BA276" s="477"/>
      <c r="BB276" s="561" t="str">
        <f t="shared" ref="BB276:BB339" si="20">IF(AG276=0," ",AN276/AI276)</f>
        <v xml:space="preserve"> </v>
      </c>
      <c r="BC276" s="561" t="str">
        <f t="shared" si="17"/>
        <v xml:space="preserve"> </v>
      </c>
      <c r="BD276" s="561" t="str">
        <f t="shared" si="18"/>
        <v xml:space="preserve"> </v>
      </c>
      <c r="BE276" s="561" t="str">
        <f t="shared" si="19"/>
        <v xml:space="preserve"> </v>
      </c>
      <c r="BF276" s="81"/>
      <c r="BG276" s="145"/>
    </row>
    <row r="277" spans="1:59" s="86" customFormat="1" ht="12.75" x14ac:dyDescent="0.25">
      <c r="A277" s="365"/>
      <c r="B277" s="361">
        <f>Demography!B276</f>
        <v>0</v>
      </c>
      <c r="C277" s="361">
        <f>Demography!C276</f>
        <v>0</v>
      </c>
      <c r="D277" s="362">
        <f>Demography!D276</f>
        <v>0</v>
      </c>
      <c r="E277" s="362">
        <f>Demography!F276</f>
        <v>0</v>
      </c>
      <c r="F277" s="81"/>
      <c r="G277" s="415"/>
      <c r="H277" s="241"/>
      <c r="I277" s="478"/>
      <c r="J277" s="478"/>
      <c r="K277" s="241"/>
      <c r="L277" s="241"/>
      <c r="M277" s="478"/>
      <c r="N277" s="241"/>
      <c r="O277" s="242"/>
      <c r="P277" s="262"/>
      <c r="Q277" s="262"/>
      <c r="R277" s="262"/>
      <c r="S277" s="262"/>
      <c r="T277" s="262"/>
      <c r="U277" s="241"/>
      <c r="V277" s="415"/>
      <c r="W277" s="415"/>
      <c r="X277" s="81"/>
      <c r="Y277" s="241"/>
      <c r="Z277" s="416"/>
      <c r="AA277" s="81"/>
      <c r="AB277" s="242"/>
      <c r="AC277" s="242"/>
      <c r="AD277" s="241"/>
      <c r="AE277" s="242"/>
      <c r="AF277" s="241"/>
      <c r="AG277" s="241"/>
      <c r="AH277" s="241"/>
      <c r="AI277" s="246"/>
      <c r="AJ277" s="246"/>
      <c r="AK277" s="246"/>
      <c r="AL277" s="246"/>
      <c r="AM277" s="477"/>
      <c r="AN277" s="246"/>
      <c r="AO277" s="246"/>
      <c r="AP277" s="246"/>
      <c r="AQ277" s="246"/>
      <c r="AR277" s="246"/>
      <c r="AS277" s="246"/>
      <c r="AT277" s="246"/>
      <c r="AU277" s="246"/>
      <c r="AV277" s="246"/>
      <c r="AW277" s="246"/>
      <c r="AX277" s="246"/>
      <c r="AY277" s="246"/>
      <c r="AZ277" s="248"/>
      <c r="BA277" s="477"/>
      <c r="BB277" s="562" t="str">
        <f t="shared" si="20"/>
        <v xml:space="preserve"> </v>
      </c>
      <c r="BC277" s="562" t="str">
        <f t="shared" ref="BC277:BC340" si="21">IF(OR(AG277=0,P277=0)," ",AN277/P277)</f>
        <v xml:space="preserve"> </v>
      </c>
      <c r="BD277" s="562" t="str">
        <f t="shared" ref="BD277:BD340" si="22">IF(OR(AG277&gt;5, AG277&lt;1)," ",AO277/AJ277)</f>
        <v xml:space="preserve"> </v>
      </c>
      <c r="BE277" s="562" t="str">
        <f t="shared" ref="BE277:BE340" si="23">IF(OR(AG277&gt;5,AG277&lt;1,P277=0)," ",AO277/P277)</f>
        <v xml:space="preserve"> </v>
      </c>
      <c r="BF277" s="81"/>
      <c r="BG277" s="313"/>
    </row>
    <row r="278" spans="1:59" s="87" customFormat="1" ht="12.75" x14ac:dyDescent="0.25">
      <c r="A278" s="365"/>
      <c r="B278" s="147">
        <f>Demography!B277</f>
        <v>0</v>
      </c>
      <c r="C278" s="147">
        <f>Demography!C277</f>
        <v>0</v>
      </c>
      <c r="D278" s="148">
        <f>Demography!D277</f>
        <v>0</v>
      </c>
      <c r="E278" s="148">
        <f>Demography!F277</f>
        <v>0</v>
      </c>
      <c r="F278" s="81"/>
      <c r="G278" s="238"/>
      <c r="H278" s="256"/>
      <c r="I278" s="257"/>
      <c r="J278" s="257"/>
      <c r="K278" s="256"/>
      <c r="L278" s="256"/>
      <c r="M278" s="257"/>
      <c r="N278" s="256"/>
      <c r="O278" s="240"/>
      <c r="P278" s="260"/>
      <c r="Q278" s="260"/>
      <c r="R278" s="260"/>
      <c r="S278" s="260"/>
      <c r="T278" s="260"/>
      <c r="U278" s="256"/>
      <c r="V278" s="238"/>
      <c r="W278" s="238"/>
      <c r="X278" s="81"/>
      <c r="Y278" s="256"/>
      <c r="Z278" s="150"/>
      <c r="AA278" s="81"/>
      <c r="AB278" s="240"/>
      <c r="AC278" s="240"/>
      <c r="AD278" s="256"/>
      <c r="AE278" s="240"/>
      <c r="AF278" s="256"/>
      <c r="AG278" s="256"/>
      <c r="AH278" s="256"/>
      <c r="AI278" s="245"/>
      <c r="AJ278" s="245"/>
      <c r="AK278" s="245"/>
      <c r="AL278" s="245"/>
      <c r="AM278" s="477"/>
      <c r="AN278" s="245"/>
      <c r="AO278" s="245"/>
      <c r="AP278" s="245"/>
      <c r="AQ278" s="245"/>
      <c r="AR278" s="245"/>
      <c r="AS278" s="245"/>
      <c r="AT278" s="245"/>
      <c r="AU278" s="245"/>
      <c r="AV278" s="245"/>
      <c r="AW278" s="245"/>
      <c r="AX278" s="245"/>
      <c r="AY278" s="245"/>
      <c r="AZ278" s="247"/>
      <c r="BA278" s="477"/>
      <c r="BB278" s="561" t="str">
        <f t="shared" si="20"/>
        <v xml:space="preserve"> </v>
      </c>
      <c r="BC278" s="561" t="str">
        <f t="shared" si="21"/>
        <v xml:space="preserve"> </v>
      </c>
      <c r="BD278" s="561" t="str">
        <f t="shared" si="22"/>
        <v xml:space="preserve"> </v>
      </c>
      <c r="BE278" s="561" t="str">
        <f t="shared" si="23"/>
        <v xml:space="preserve"> </v>
      </c>
      <c r="BF278" s="81"/>
      <c r="BG278" s="145"/>
    </row>
    <row r="279" spans="1:59" s="86" customFormat="1" ht="12.75" x14ac:dyDescent="0.25">
      <c r="A279" s="365"/>
      <c r="B279" s="361">
        <f>Demography!B278</f>
        <v>0</v>
      </c>
      <c r="C279" s="361">
        <f>Demography!C278</f>
        <v>0</v>
      </c>
      <c r="D279" s="362">
        <f>Demography!D278</f>
        <v>0</v>
      </c>
      <c r="E279" s="362">
        <f>Demography!F278</f>
        <v>0</v>
      </c>
      <c r="F279" s="81"/>
      <c r="G279" s="415"/>
      <c r="H279" s="241"/>
      <c r="I279" s="478"/>
      <c r="J279" s="478"/>
      <c r="K279" s="241"/>
      <c r="L279" s="241"/>
      <c r="M279" s="478"/>
      <c r="N279" s="241"/>
      <c r="O279" s="242"/>
      <c r="P279" s="262"/>
      <c r="Q279" s="262"/>
      <c r="R279" s="262"/>
      <c r="S279" s="262"/>
      <c r="T279" s="262"/>
      <c r="U279" s="241"/>
      <c r="V279" s="415"/>
      <c r="W279" s="415"/>
      <c r="X279" s="81"/>
      <c r="Y279" s="241"/>
      <c r="Z279" s="416"/>
      <c r="AA279" s="81"/>
      <c r="AB279" s="242"/>
      <c r="AC279" s="242"/>
      <c r="AD279" s="241"/>
      <c r="AE279" s="242"/>
      <c r="AF279" s="241"/>
      <c r="AG279" s="241"/>
      <c r="AH279" s="241"/>
      <c r="AI279" s="246"/>
      <c r="AJ279" s="246"/>
      <c r="AK279" s="246"/>
      <c r="AL279" s="246"/>
      <c r="AM279" s="477"/>
      <c r="AN279" s="246"/>
      <c r="AO279" s="246"/>
      <c r="AP279" s="246"/>
      <c r="AQ279" s="246"/>
      <c r="AR279" s="246"/>
      <c r="AS279" s="246"/>
      <c r="AT279" s="246"/>
      <c r="AU279" s="246"/>
      <c r="AV279" s="246"/>
      <c r="AW279" s="246"/>
      <c r="AX279" s="246"/>
      <c r="AY279" s="246"/>
      <c r="AZ279" s="248"/>
      <c r="BA279" s="477"/>
      <c r="BB279" s="562" t="str">
        <f t="shared" si="20"/>
        <v xml:space="preserve"> </v>
      </c>
      <c r="BC279" s="562" t="str">
        <f t="shared" si="21"/>
        <v xml:space="preserve"> </v>
      </c>
      <c r="BD279" s="562" t="str">
        <f t="shared" si="22"/>
        <v xml:space="preserve"> </v>
      </c>
      <c r="BE279" s="562" t="str">
        <f t="shared" si="23"/>
        <v xml:space="preserve"> </v>
      </c>
      <c r="BF279" s="81"/>
      <c r="BG279" s="313"/>
    </row>
    <row r="280" spans="1:59" s="87" customFormat="1" ht="12.75" x14ac:dyDescent="0.25">
      <c r="A280" s="365"/>
      <c r="B280" s="147">
        <f>Demography!B279</f>
        <v>0</v>
      </c>
      <c r="C280" s="147">
        <f>Demography!C279</f>
        <v>0</v>
      </c>
      <c r="D280" s="148">
        <f>Demography!D279</f>
        <v>0</v>
      </c>
      <c r="E280" s="148">
        <f>Demography!F279</f>
        <v>0</v>
      </c>
      <c r="F280" s="81"/>
      <c r="G280" s="238"/>
      <c r="H280" s="256"/>
      <c r="I280" s="257"/>
      <c r="J280" s="257"/>
      <c r="K280" s="256"/>
      <c r="L280" s="256"/>
      <c r="M280" s="257"/>
      <c r="N280" s="256"/>
      <c r="O280" s="240"/>
      <c r="P280" s="260"/>
      <c r="Q280" s="260"/>
      <c r="R280" s="260"/>
      <c r="S280" s="260"/>
      <c r="T280" s="260"/>
      <c r="U280" s="256"/>
      <c r="V280" s="238"/>
      <c r="W280" s="238"/>
      <c r="X280" s="81"/>
      <c r="Y280" s="256"/>
      <c r="Z280" s="150"/>
      <c r="AA280" s="81"/>
      <c r="AB280" s="240"/>
      <c r="AC280" s="240"/>
      <c r="AD280" s="256"/>
      <c r="AE280" s="240"/>
      <c r="AF280" s="256"/>
      <c r="AG280" s="256"/>
      <c r="AH280" s="256"/>
      <c r="AI280" s="245"/>
      <c r="AJ280" s="245"/>
      <c r="AK280" s="245"/>
      <c r="AL280" s="245"/>
      <c r="AM280" s="477"/>
      <c r="AN280" s="245"/>
      <c r="AO280" s="245"/>
      <c r="AP280" s="245"/>
      <c r="AQ280" s="245"/>
      <c r="AR280" s="245"/>
      <c r="AS280" s="245"/>
      <c r="AT280" s="245"/>
      <c r="AU280" s="245"/>
      <c r="AV280" s="245"/>
      <c r="AW280" s="245"/>
      <c r="AX280" s="245"/>
      <c r="AY280" s="245"/>
      <c r="AZ280" s="247"/>
      <c r="BA280" s="477"/>
      <c r="BB280" s="561" t="str">
        <f t="shared" si="20"/>
        <v xml:space="preserve"> </v>
      </c>
      <c r="BC280" s="561" t="str">
        <f t="shared" si="21"/>
        <v xml:space="preserve"> </v>
      </c>
      <c r="BD280" s="561" t="str">
        <f t="shared" si="22"/>
        <v xml:space="preserve"> </v>
      </c>
      <c r="BE280" s="561" t="str">
        <f t="shared" si="23"/>
        <v xml:space="preserve"> </v>
      </c>
      <c r="BF280" s="81"/>
      <c r="BG280" s="145"/>
    </row>
    <row r="281" spans="1:59" s="86" customFormat="1" ht="12.75" x14ac:dyDescent="0.25">
      <c r="A281" s="365"/>
      <c r="B281" s="361">
        <f>Demography!B280</f>
        <v>0</v>
      </c>
      <c r="C281" s="361">
        <f>Demography!C280</f>
        <v>0</v>
      </c>
      <c r="D281" s="362">
        <f>Demography!D280</f>
        <v>0</v>
      </c>
      <c r="E281" s="362">
        <f>Demography!F280</f>
        <v>0</v>
      </c>
      <c r="F281" s="81"/>
      <c r="G281" s="415"/>
      <c r="H281" s="241"/>
      <c r="I281" s="478"/>
      <c r="J281" s="478"/>
      <c r="K281" s="241"/>
      <c r="L281" s="241"/>
      <c r="M281" s="478"/>
      <c r="N281" s="241"/>
      <c r="O281" s="242"/>
      <c r="P281" s="262"/>
      <c r="Q281" s="262"/>
      <c r="R281" s="262"/>
      <c r="S281" s="262"/>
      <c r="T281" s="262"/>
      <c r="U281" s="241"/>
      <c r="V281" s="415"/>
      <c r="W281" s="415"/>
      <c r="X281" s="81"/>
      <c r="Y281" s="241"/>
      <c r="Z281" s="416"/>
      <c r="AA281" s="81"/>
      <c r="AB281" s="242"/>
      <c r="AC281" s="242"/>
      <c r="AD281" s="241"/>
      <c r="AE281" s="242"/>
      <c r="AF281" s="241"/>
      <c r="AG281" s="241"/>
      <c r="AH281" s="241"/>
      <c r="AI281" s="246"/>
      <c r="AJ281" s="246"/>
      <c r="AK281" s="246"/>
      <c r="AL281" s="246"/>
      <c r="AM281" s="477"/>
      <c r="AN281" s="246"/>
      <c r="AO281" s="246"/>
      <c r="AP281" s="246"/>
      <c r="AQ281" s="246"/>
      <c r="AR281" s="246"/>
      <c r="AS281" s="246"/>
      <c r="AT281" s="246"/>
      <c r="AU281" s="246"/>
      <c r="AV281" s="246"/>
      <c r="AW281" s="246"/>
      <c r="AX281" s="246"/>
      <c r="AY281" s="246"/>
      <c r="AZ281" s="248"/>
      <c r="BA281" s="477"/>
      <c r="BB281" s="562" t="str">
        <f t="shared" si="20"/>
        <v xml:space="preserve"> </v>
      </c>
      <c r="BC281" s="562" t="str">
        <f t="shared" si="21"/>
        <v xml:space="preserve"> </v>
      </c>
      <c r="BD281" s="562" t="str">
        <f t="shared" si="22"/>
        <v xml:space="preserve"> </v>
      </c>
      <c r="BE281" s="562" t="str">
        <f t="shared" si="23"/>
        <v xml:space="preserve"> </v>
      </c>
      <c r="BF281" s="81"/>
      <c r="BG281" s="313"/>
    </row>
    <row r="282" spans="1:59" s="87" customFormat="1" ht="12.75" x14ac:dyDescent="0.25">
      <c r="A282" s="365"/>
      <c r="B282" s="147">
        <f>Demography!B281</f>
        <v>0</v>
      </c>
      <c r="C282" s="147">
        <f>Demography!C281</f>
        <v>0</v>
      </c>
      <c r="D282" s="148">
        <f>Demography!D281</f>
        <v>0</v>
      </c>
      <c r="E282" s="148">
        <f>Demography!F281</f>
        <v>0</v>
      </c>
      <c r="F282" s="81"/>
      <c r="G282" s="238"/>
      <c r="H282" s="256"/>
      <c r="I282" s="257"/>
      <c r="J282" s="257"/>
      <c r="K282" s="256"/>
      <c r="L282" s="256"/>
      <c r="M282" s="257"/>
      <c r="N282" s="256"/>
      <c r="O282" s="240"/>
      <c r="P282" s="260"/>
      <c r="Q282" s="260"/>
      <c r="R282" s="260"/>
      <c r="S282" s="260"/>
      <c r="T282" s="260"/>
      <c r="U282" s="256"/>
      <c r="V282" s="238"/>
      <c r="W282" s="238"/>
      <c r="X282" s="81"/>
      <c r="Y282" s="256"/>
      <c r="Z282" s="150"/>
      <c r="AA282" s="81"/>
      <c r="AB282" s="240"/>
      <c r="AC282" s="240"/>
      <c r="AD282" s="256"/>
      <c r="AE282" s="240"/>
      <c r="AF282" s="256"/>
      <c r="AG282" s="256"/>
      <c r="AH282" s="256"/>
      <c r="AI282" s="245"/>
      <c r="AJ282" s="245"/>
      <c r="AK282" s="245"/>
      <c r="AL282" s="245"/>
      <c r="AM282" s="477"/>
      <c r="AN282" s="245"/>
      <c r="AO282" s="245"/>
      <c r="AP282" s="245"/>
      <c r="AQ282" s="245"/>
      <c r="AR282" s="245"/>
      <c r="AS282" s="245"/>
      <c r="AT282" s="245"/>
      <c r="AU282" s="245"/>
      <c r="AV282" s="245"/>
      <c r="AW282" s="245"/>
      <c r="AX282" s="245"/>
      <c r="AY282" s="245"/>
      <c r="AZ282" s="247"/>
      <c r="BA282" s="477"/>
      <c r="BB282" s="561" t="str">
        <f t="shared" si="20"/>
        <v xml:space="preserve"> </v>
      </c>
      <c r="BC282" s="561" t="str">
        <f t="shared" si="21"/>
        <v xml:space="preserve"> </v>
      </c>
      <c r="BD282" s="561" t="str">
        <f t="shared" si="22"/>
        <v xml:space="preserve"> </v>
      </c>
      <c r="BE282" s="561" t="str">
        <f t="shared" si="23"/>
        <v xml:space="preserve"> </v>
      </c>
      <c r="BF282" s="81"/>
      <c r="BG282" s="145"/>
    </row>
    <row r="283" spans="1:59" s="86" customFormat="1" ht="12.75" x14ac:dyDescent="0.25">
      <c r="A283" s="365"/>
      <c r="B283" s="361">
        <f>Demography!B282</f>
        <v>0</v>
      </c>
      <c r="C283" s="361">
        <f>Demography!C282</f>
        <v>0</v>
      </c>
      <c r="D283" s="362">
        <f>Demography!D282</f>
        <v>0</v>
      </c>
      <c r="E283" s="362">
        <f>Demography!F282</f>
        <v>0</v>
      </c>
      <c r="F283" s="81"/>
      <c r="G283" s="415"/>
      <c r="H283" s="241"/>
      <c r="I283" s="478"/>
      <c r="J283" s="478"/>
      <c r="K283" s="241"/>
      <c r="L283" s="241"/>
      <c r="M283" s="478"/>
      <c r="N283" s="241"/>
      <c r="O283" s="242"/>
      <c r="P283" s="262"/>
      <c r="Q283" s="262"/>
      <c r="R283" s="262"/>
      <c r="S283" s="262"/>
      <c r="T283" s="262"/>
      <c r="U283" s="241"/>
      <c r="V283" s="415"/>
      <c r="W283" s="415"/>
      <c r="X283" s="81"/>
      <c r="Y283" s="241"/>
      <c r="Z283" s="416"/>
      <c r="AA283" s="81"/>
      <c r="AB283" s="242"/>
      <c r="AC283" s="242"/>
      <c r="AD283" s="241"/>
      <c r="AE283" s="242"/>
      <c r="AF283" s="241"/>
      <c r="AG283" s="241"/>
      <c r="AH283" s="241"/>
      <c r="AI283" s="246"/>
      <c r="AJ283" s="246"/>
      <c r="AK283" s="246"/>
      <c r="AL283" s="246"/>
      <c r="AM283" s="477"/>
      <c r="AN283" s="246"/>
      <c r="AO283" s="246"/>
      <c r="AP283" s="246"/>
      <c r="AQ283" s="246"/>
      <c r="AR283" s="246"/>
      <c r="AS283" s="246"/>
      <c r="AT283" s="246"/>
      <c r="AU283" s="246"/>
      <c r="AV283" s="246"/>
      <c r="AW283" s="246"/>
      <c r="AX283" s="246"/>
      <c r="AY283" s="246"/>
      <c r="AZ283" s="248"/>
      <c r="BA283" s="477"/>
      <c r="BB283" s="562" t="str">
        <f t="shared" si="20"/>
        <v xml:space="preserve"> </v>
      </c>
      <c r="BC283" s="562" t="str">
        <f t="shared" si="21"/>
        <v xml:space="preserve"> </v>
      </c>
      <c r="BD283" s="562" t="str">
        <f t="shared" si="22"/>
        <v xml:space="preserve"> </v>
      </c>
      <c r="BE283" s="562" t="str">
        <f t="shared" si="23"/>
        <v xml:space="preserve"> </v>
      </c>
      <c r="BF283" s="81"/>
      <c r="BG283" s="313"/>
    </row>
    <row r="284" spans="1:59" s="87" customFormat="1" ht="12.75" x14ac:dyDescent="0.25">
      <c r="A284" s="365"/>
      <c r="B284" s="147">
        <f>Demography!B283</f>
        <v>0</v>
      </c>
      <c r="C284" s="147">
        <f>Demography!C283</f>
        <v>0</v>
      </c>
      <c r="D284" s="148">
        <f>Demography!D283</f>
        <v>0</v>
      </c>
      <c r="E284" s="148">
        <f>Demography!F283</f>
        <v>0</v>
      </c>
      <c r="F284" s="81"/>
      <c r="G284" s="238"/>
      <c r="H284" s="256"/>
      <c r="I284" s="257"/>
      <c r="J284" s="257"/>
      <c r="K284" s="256"/>
      <c r="L284" s="256"/>
      <c r="M284" s="257"/>
      <c r="N284" s="256"/>
      <c r="O284" s="240"/>
      <c r="P284" s="260"/>
      <c r="Q284" s="260"/>
      <c r="R284" s="260"/>
      <c r="S284" s="260"/>
      <c r="T284" s="260"/>
      <c r="U284" s="256"/>
      <c r="V284" s="238"/>
      <c r="W284" s="238"/>
      <c r="X284" s="81"/>
      <c r="Y284" s="256"/>
      <c r="Z284" s="150"/>
      <c r="AA284" s="81"/>
      <c r="AB284" s="240"/>
      <c r="AC284" s="240"/>
      <c r="AD284" s="256"/>
      <c r="AE284" s="240"/>
      <c r="AF284" s="256"/>
      <c r="AG284" s="256"/>
      <c r="AH284" s="256"/>
      <c r="AI284" s="245"/>
      <c r="AJ284" s="245"/>
      <c r="AK284" s="245"/>
      <c r="AL284" s="245"/>
      <c r="AM284" s="477"/>
      <c r="AN284" s="245"/>
      <c r="AO284" s="245"/>
      <c r="AP284" s="245"/>
      <c r="AQ284" s="245"/>
      <c r="AR284" s="245"/>
      <c r="AS284" s="245"/>
      <c r="AT284" s="245"/>
      <c r="AU284" s="245"/>
      <c r="AV284" s="245"/>
      <c r="AW284" s="245"/>
      <c r="AX284" s="245"/>
      <c r="AY284" s="245"/>
      <c r="AZ284" s="247"/>
      <c r="BA284" s="477"/>
      <c r="BB284" s="561" t="str">
        <f t="shared" si="20"/>
        <v xml:space="preserve"> </v>
      </c>
      <c r="BC284" s="561" t="str">
        <f t="shared" si="21"/>
        <v xml:space="preserve"> </v>
      </c>
      <c r="BD284" s="561" t="str">
        <f t="shared" si="22"/>
        <v xml:space="preserve"> </v>
      </c>
      <c r="BE284" s="561" t="str">
        <f t="shared" si="23"/>
        <v xml:space="preserve"> </v>
      </c>
      <c r="BF284" s="81"/>
      <c r="BG284" s="145"/>
    </row>
    <row r="285" spans="1:59" s="86" customFormat="1" ht="12.75" x14ac:dyDescent="0.25">
      <c r="A285" s="365"/>
      <c r="B285" s="361">
        <f>Demography!B284</f>
        <v>0</v>
      </c>
      <c r="C285" s="361">
        <f>Demography!C284</f>
        <v>0</v>
      </c>
      <c r="D285" s="362">
        <f>Demography!D284</f>
        <v>0</v>
      </c>
      <c r="E285" s="362">
        <f>Demography!F284</f>
        <v>0</v>
      </c>
      <c r="F285" s="81"/>
      <c r="G285" s="415"/>
      <c r="H285" s="241"/>
      <c r="I285" s="478"/>
      <c r="J285" s="478"/>
      <c r="K285" s="241"/>
      <c r="L285" s="241"/>
      <c r="M285" s="478"/>
      <c r="N285" s="241"/>
      <c r="O285" s="242"/>
      <c r="P285" s="262"/>
      <c r="Q285" s="262"/>
      <c r="R285" s="262"/>
      <c r="S285" s="262"/>
      <c r="T285" s="262"/>
      <c r="U285" s="241"/>
      <c r="V285" s="415"/>
      <c r="W285" s="415"/>
      <c r="X285" s="81"/>
      <c r="Y285" s="241"/>
      <c r="Z285" s="416"/>
      <c r="AA285" s="81"/>
      <c r="AB285" s="242"/>
      <c r="AC285" s="242"/>
      <c r="AD285" s="241"/>
      <c r="AE285" s="242"/>
      <c r="AF285" s="241"/>
      <c r="AG285" s="241"/>
      <c r="AH285" s="241"/>
      <c r="AI285" s="246"/>
      <c r="AJ285" s="246"/>
      <c r="AK285" s="246"/>
      <c r="AL285" s="246"/>
      <c r="AM285" s="477"/>
      <c r="AN285" s="246"/>
      <c r="AO285" s="246"/>
      <c r="AP285" s="246"/>
      <c r="AQ285" s="246"/>
      <c r="AR285" s="246"/>
      <c r="AS285" s="246"/>
      <c r="AT285" s="246"/>
      <c r="AU285" s="246"/>
      <c r="AV285" s="246"/>
      <c r="AW285" s="246"/>
      <c r="AX285" s="246"/>
      <c r="AY285" s="246"/>
      <c r="AZ285" s="248"/>
      <c r="BA285" s="477"/>
      <c r="BB285" s="562" t="str">
        <f t="shared" si="20"/>
        <v xml:space="preserve"> </v>
      </c>
      <c r="BC285" s="562" t="str">
        <f t="shared" si="21"/>
        <v xml:space="preserve"> </v>
      </c>
      <c r="BD285" s="562" t="str">
        <f t="shared" si="22"/>
        <v xml:space="preserve"> </v>
      </c>
      <c r="BE285" s="562" t="str">
        <f t="shared" si="23"/>
        <v xml:space="preserve"> </v>
      </c>
      <c r="BF285" s="81"/>
      <c r="BG285" s="313"/>
    </row>
    <row r="286" spans="1:59" s="87" customFormat="1" ht="12.75" x14ac:dyDescent="0.25">
      <c r="A286" s="365"/>
      <c r="B286" s="147">
        <f>Demography!B285</f>
        <v>0</v>
      </c>
      <c r="C286" s="147">
        <f>Demography!C285</f>
        <v>0</v>
      </c>
      <c r="D286" s="148">
        <f>Demography!D285</f>
        <v>0</v>
      </c>
      <c r="E286" s="148">
        <f>Demography!F285</f>
        <v>0</v>
      </c>
      <c r="F286" s="81"/>
      <c r="G286" s="238"/>
      <c r="H286" s="256"/>
      <c r="I286" s="257"/>
      <c r="J286" s="257"/>
      <c r="K286" s="256"/>
      <c r="L286" s="256"/>
      <c r="M286" s="257"/>
      <c r="N286" s="256"/>
      <c r="O286" s="240"/>
      <c r="P286" s="260"/>
      <c r="Q286" s="260"/>
      <c r="R286" s="260"/>
      <c r="S286" s="260"/>
      <c r="T286" s="260"/>
      <c r="U286" s="256"/>
      <c r="V286" s="238"/>
      <c r="W286" s="238"/>
      <c r="X286" s="81"/>
      <c r="Y286" s="256"/>
      <c r="Z286" s="150"/>
      <c r="AA286" s="81"/>
      <c r="AB286" s="240"/>
      <c r="AC286" s="240"/>
      <c r="AD286" s="256"/>
      <c r="AE286" s="240"/>
      <c r="AF286" s="256"/>
      <c r="AG286" s="256"/>
      <c r="AH286" s="256"/>
      <c r="AI286" s="245"/>
      <c r="AJ286" s="245"/>
      <c r="AK286" s="245"/>
      <c r="AL286" s="245"/>
      <c r="AM286" s="477"/>
      <c r="AN286" s="245"/>
      <c r="AO286" s="245"/>
      <c r="AP286" s="245"/>
      <c r="AQ286" s="245"/>
      <c r="AR286" s="245"/>
      <c r="AS286" s="245"/>
      <c r="AT286" s="245"/>
      <c r="AU286" s="245"/>
      <c r="AV286" s="245"/>
      <c r="AW286" s="245"/>
      <c r="AX286" s="245"/>
      <c r="AY286" s="245"/>
      <c r="AZ286" s="247"/>
      <c r="BA286" s="477"/>
      <c r="BB286" s="561" t="str">
        <f t="shared" si="20"/>
        <v xml:space="preserve"> </v>
      </c>
      <c r="BC286" s="561" t="str">
        <f t="shared" si="21"/>
        <v xml:space="preserve"> </v>
      </c>
      <c r="BD286" s="561" t="str">
        <f t="shared" si="22"/>
        <v xml:space="preserve"> </v>
      </c>
      <c r="BE286" s="561" t="str">
        <f t="shared" si="23"/>
        <v xml:space="preserve"> </v>
      </c>
      <c r="BF286" s="81"/>
      <c r="BG286" s="145"/>
    </row>
    <row r="287" spans="1:59" s="86" customFormat="1" ht="12.75" x14ac:dyDescent="0.25">
      <c r="A287" s="365"/>
      <c r="B287" s="361">
        <f>Demography!B286</f>
        <v>0</v>
      </c>
      <c r="C287" s="361">
        <f>Demography!C286</f>
        <v>0</v>
      </c>
      <c r="D287" s="362">
        <f>Demography!D286</f>
        <v>0</v>
      </c>
      <c r="E287" s="362">
        <f>Demography!F286</f>
        <v>0</v>
      </c>
      <c r="F287" s="81"/>
      <c r="G287" s="415"/>
      <c r="H287" s="241"/>
      <c r="I287" s="478"/>
      <c r="J287" s="478"/>
      <c r="K287" s="241"/>
      <c r="L287" s="241"/>
      <c r="M287" s="478"/>
      <c r="N287" s="241"/>
      <c r="O287" s="242"/>
      <c r="P287" s="262"/>
      <c r="Q287" s="262"/>
      <c r="R287" s="262"/>
      <c r="S287" s="262"/>
      <c r="T287" s="262"/>
      <c r="U287" s="241"/>
      <c r="V287" s="415"/>
      <c r="W287" s="415"/>
      <c r="X287" s="81"/>
      <c r="Y287" s="241"/>
      <c r="Z287" s="416"/>
      <c r="AA287" s="81"/>
      <c r="AB287" s="242"/>
      <c r="AC287" s="242"/>
      <c r="AD287" s="241"/>
      <c r="AE287" s="242"/>
      <c r="AF287" s="241"/>
      <c r="AG287" s="241"/>
      <c r="AH287" s="241"/>
      <c r="AI287" s="246"/>
      <c r="AJ287" s="246"/>
      <c r="AK287" s="246"/>
      <c r="AL287" s="246"/>
      <c r="AM287" s="477"/>
      <c r="AN287" s="246"/>
      <c r="AO287" s="246"/>
      <c r="AP287" s="246"/>
      <c r="AQ287" s="246"/>
      <c r="AR287" s="246"/>
      <c r="AS287" s="246"/>
      <c r="AT287" s="246"/>
      <c r="AU287" s="246"/>
      <c r="AV287" s="246"/>
      <c r="AW287" s="246"/>
      <c r="AX287" s="246"/>
      <c r="AY287" s="246"/>
      <c r="AZ287" s="248"/>
      <c r="BA287" s="477"/>
      <c r="BB287" s="562" t="str">
        <f t="shared" si="20"/>
        <v xml:space="preserve"> </v>
      </c>
      <c r="BC287" s="562" t="str">
        <f t="shared" si="21"/>
        <v xml:space="preserve"> </v>
      </c>
      <c r="BD287" s="562" t="str">
        <f t="shared" si="22"/>
        <v xml:space="preserve"> </v>
      </c>
      <c r="BE287" s="562" t="str">
        <f t="shared" si="23"/>
        <v xml:space="preserve"> </v>
      </c>
      <c r="BF287" s="81"/>
      <c r="BG287" s="313"/>
    </row>
    <row r="288" spans="1:59" s="87" customFormat="1" ht="12.75" x14ac:dyDescent="0.25">
      <c r="A288" s="365"/>
      <c r="B288" s="147">
        <f>Demography!B287</f>
        <v>0</v>
      </c>
      <c r="C288" s="147">
        <f>Demography!C287</f>
        <v>0</v>
      </c>
      <c r="D288" s="148">
        <f>Demography!D287</f>
        <v>0</v>
      </c>
      <c r="E288" s="148">
        <f>Demography!F287</f>
        <v>0</v>
      </c>
      <c r="F288" s="81"/>
      <c r="G288" s="238"/>
      <c r="H288" s="256"/>
      <c r="I288" s="257"/>
      <c r="J288" s="257"/>
      <c r="K288" s="256"/>
      <c r="L288" s="256"/>
      <c r="M288" s="257"/>
      <c r="N288" s="256"/>
      <c r="O288" s="240"/>
      <c r="P288" s="260"/>
      <c r="Q288" s="260"/>
      <c r="R288" s="260"/>
      <c r="S288" s="260"/>
      <c r="T288" s="260"/>
      <c r="U288" s="256"/>
      <c r="V288" s="238"/>
      <c r="W288" s="238"/>
      <c r="X288" s="81"/>
      <c r="Y288" s="256"/>
      <c r="Z288" s="150"/>
      <c r="AA288" s="81"/>
      <c r="AB288" s="240"/>
      <c r="AC288" s="240"/>
      <c r="AD288" s="256"/>
      <c r="AE288" s="240"/>
      <c r="AF288" s="256"/>
      <c r="AG288" s="256"/>
      <c r="AH288" s="256"/>
      <c r="AI288" s="245"/>
      <c r="AJ288" s="245"/>
      <c r="AK288" s="245"/>
      <c r="AL288" s="245"/>
      <c r="AM288" s="477"/>
      <c r="AN288" s="245"/>
      <c r="AO288" s="245"/>
      <c r="AP288" s="245"/>
      <c r="AQ288" s="245"/>
      <c r="AR288" s="245"/>
      <c r="AS288" s="245"/>
      <c r="AT288" s="245"/>
      <c r="AU288" s="245"/>
      <c r="AV288" s="245"/>
      <c r="AW288" s="245"/>
      <c r="AX288" s="245"/>
      <c r="AY288" s="245"/>
      <c r="AZ288" s="247"/>
      <c r="BA288" s="477"/>
      <c r="BB288" s="561" t="str">
        <f t="shared" si="20"/>
        <v xml:space="preserve"> </v>
      </c>
      <c r="BC288" s="561" t="str">
        <f t="shared" si="21"/>
        <v xml:space="preserve"> </v>
      </c>
      <c r="BD288" s="561" t="str">
        <f t="shared" si="22"/>
        <v xml:space="preserve"> </v>
      </c>
      <c r="BE288" s="561" t="str">
        <f t="shared" si="23"/>
        <v xml:space="preserve"> </v>
      </c>
      <c r="BF288" s="81"/>
      <c r="BG288" s="145"/>
    </row>
    <row r="289" spans="1:59" s="86" customFormat="1" ht="12.75" x14ac:dyDescent="0.25">
      <c r="A289" s="365"/>
      <c r="B289" s="361">
        <f>Demography!B288</f>
        <v>0</v>
      </c>
      <c r="C289" s="361">
        <f>Demography!C288</f>
        <v>0</v>
      </c>
      <c r="D289" s="362">
        <f>Demography!D288</f>
        <v>0</v>
      </c>
      <c r="E289" s="362">
        <f>Demography!F288</f>
        <v>0</v>
      </c>
      <c r="F289" s="81"/>
      <c r="G289" s="415"/>
      <c r="H289" s="241"/>
      <c r="I289" s="478"/>
      <c r="J289" s="478"/>
      <c r="K289" s="241"/>
      <c r="L289" s="241"/>
      <c r="M289" s="478"/>
      <c r="N289" s="241"/>
      <c r="O289" s="242"/>
      <c r="P289" s="262"/>
      <c r="Q289" s="262"/>
      <c r="R289" s="262"/>
      <c r="S289" s="262"/>
      <c r="T289" s="262"/>
      <c r="U289" s="241"/>
      <c r="V289" s="415"/>
      <c r="W289" s="415"/>
      <c r="X289" s="81"/>
      <c r="Y289" s="241"/>
      <c r="Z289" s="416"/>
      <c r="AA289" s="81"/>
      <c r="AB289" s="242"/>
      <c r="AC289" s="242"/>
      <c r="AD289" s="241"/>
      <c r="AE289" s="242"/>
      <c r="AF289" s="241"/>
      <c r="AG289" s="241"/>
      <c r="AH289" s="241"/>
      <c r="AI289" s="246"/>
      <c r="AJ289" s="246"/>
      <c r="AK289" s="246"/>
      <c r="AL289" s="246"/>
      <c r="AM289" s="477"/>
      <c r="AN289" s="246"/>
      <c r="AO289" s="246"/>
      <c r="AP289" s="246"/>
      <c r="AQ289" s="246"/>
      <c r="AR289" s="246"/>
      <c r="AS289" s="246"/>
      <c r="AT289" s="246"/>
      <c r="AU289" s="246"/>
      <c r="AV289" s="246"/>
      <c r="AW289" s="246"/>
      <c r="AX289" s="246"/>
      <c r="AY289" s="246"/>
      <c r="AZ289" s="248"/>
      <c r="BA289" s="477"/>
      <c r="BB289" s="562" t="str">
        <f t="shared" si="20"/>
        <v xml:space="preserve"> </v>
      </c>
      <c r="BC289" s="562" t="str">
        <f t="shared" si="21"/>
        <v xml:space="preserve"> </v>
      </c>
      <c r="BD289" s="562" t="str">
        <f t="shared" si="22"/>
        <v xml:space="preserve"> </v>
      </c>
      <c r="BE289" s="562" t="str">
        <f t="shared" si="23"/>
        <v xml:space="preserve"> </v>
      </c>
      <c r="BF289" s="81"/>
      <c r="BG289" s="313"/>
    </row>
    <row r="290" spans="1:59" s="87" customFormat="1" ht="12.75" x14ac:dyDescent="0.25">
      <c r="A290" s="365"/>
      <c r="B290" s="147">
        <f>Demography!B289</f>
        <v>0</v>
      </c>
      <c r="C290" s="147">
        <f>Demography!C289</f>
        <v>0</v>
      </c>
      <c r="D290" s="148">
        <f>Demography!D289</f>
        <v>0</v>
      </c>
      <c r="E290" s="148">
        <f>Demography!F289</f>
        <v>0</v>
      </c>
      <c r="F290" s="81"/>
      <c r="G290" s="238"/>
      <c r="H290" s="256"/>
      <c r="I290" s="257"/>
      <c r="J290" s="257"/>
      <c r="K290" s="256"/>
      <c r="L290" s="256"/>
      <c r="M290" s="257"/>
      <c r="N290" s="256"/>
      <c r="O290" s="240"/>
      <c r="P290" s="260"/>
      <c r="Q290" s="260"/>
      <c r="R290" s="260"/>
      <c r="S290" s="260"/>
      <c r="T290" s="260"/>
      <c r="U290" s="256"/>
      <c r="V290" s="238"/>
      <c r="W290" s="238"/>
      <c r="X290" s="81"/>
      <c r="Y290" s="256"/>
      <c r="Z290" s="150"/>
      <c r="AA290" s="81"/>
      <c r="AB290" s="240"/>
      <c r="AC290" s="240"/>
      <c r="AD290" s="256"/>
      <c r="AE290" s="240"/>
      <c r="AF290" s="256"/>
      <c r="AG290" s="256"/>
      <c r="AH290" s="256"/>
      <c r="AI290" s="245"/>
      <c r="AJ290" s="245"/>
      <c r="AK290" s="245"/>
      <c r="AL290" s="245"/>
      <c r="AM290" s="477"/>
      <c r="AN290" s="245"/>
      <c r="AO290" s="245"/>
      <c r="AP290" s="245"/>
      <c r="AQ290" s="245"/>
      <c r="AR290" s="245"/>
      <c r="AS290" s="245"/>
      <c r="AT290" s="245"/>
      <c r="AU290" s="245"/>
      <c r="AV290" s="245"/>
      <c r="AW290" s="245"/>
      <c r="AX290" s="245"/>
      <c r="AY290" s="245"/>
      <c r="AZ290" s="247"/>
      <c r="BA290" s="477"/>
      <c r="BB290" s="561" t="str">
        <f t="shared" si="20"/>
        <v xml:space="preserve"> </v>
      </c>
      <c r="BC290" s="561" t="str">
        <f t="shared" si="21"/>
        <v xml:space="preserve"> </v>
      </c>
      <c r="BD290" s="561" t="str">
        <f t="shared" si="22"/>
        <v xml:space="preserve"> </v>
      </c>
      <c r="BE290" s="561" t="str">
        <f t="shared" si="23"/>
        <v xml:space="preserve"> </v>
      </c>
      <c r="BF290" s="81"/>
      <c r="BG290" s="145"/>
    </row>
    <row r="291" spans="1:59" s="86" customFormat="1" ht="12.75" x14ac:dyDescent="0.25">
      <c r="A291" s="365"/>
      <c r="B291" s="361">
        <f>Demography!B290</f>
        <v>0</v>
      </c>
      <c r="C291" s="361">
        <f>Demography!C290</f>
        <v>0</v>
      </c>
      <c r="D291" s="362">
        <f>Demography!D290</f>
        <v>0</v>
      </c>
      <c r="E291" s="362">
        <f>Demography!F290</f>
        <v>0</v>
      </c>
      <c r="F291" s="81"/>
      <c r="G291" s="415"/>
      <c r="H291" s="241"/>
      <c r="I291" s="478"/>
      <c r="J291" s="478"/>
      <c r="K291" s="241"/>
      <c r="L291" s="241"/>
      <c r="M291" s="478"/>
      <c r="N291" s="241"/>
      <c r="O291" s="242"/>
      <c r="P291" s="262"/>
      <c r="Q291" s="262"/>
      <c r="R291" s="262"/>
      <c r="S291" s="262"/>
      <c r="T291" s="262"/>
      <c r="U291" s="241"/>
      <c r="V291" s="415"/>
      <c r="W291" s="415"/>
      <c r="X291" s="81"/>
      <c r="Y291" s="241"/>
      <c r="Z291" s="416"/>
      <c r="AA291" s="81"/>
      <c r="AB291" s="242"/>
      <c r="AC291" s="242"/>
      <c r="AD291" s="241"/>
      <c r="AE291" s="242"/>
      <c r="AF291" s="241"/>
      <c r="AG291" s="241"/>
      <c r="AH291" s="241"/>
      <c r="AI291" s="246"/>
      <c r="AJ291" s="246"/>
      <c r="AK291" s="246"/>
      <c r="AL291" s="246"/>
      <c r="AM291" s="477"/>
      <c r="AN291" s="246"/>
      <c r="AO291" s="246"/>
      <c r="AP291" s="246"/>
      <c r="AQ291" s="246"/>
      <c r="AR291" s="246"/>
      <c r="AS291" s="246"/>
      <c r="AT291" s="246"/>
      <c r="AU291" s="246"/>
      <c r="AV291" s="246"/>
      <c r="AW291" s="246"/>
      <c r="AX291" s="246"/>
      <c r="AY291" s="246"/>
      <c r="AZ291" s="248"/>
      <c r="BA291" s="477"/>
      <c r="BB291" s="562" t="str">
        <f t="shared" si="20"/>
        <v xml:space="preserve"> </v>
      </c>
      <c r="BC291" s="562" t="str">
        <f t="shared" si="21"/>
        <v xml:space="preserve"> </v>
      </c>
      <c r="BD291" s="562" t="str">
        <f t="shared" si="22"/>
        <v xml:space="preserve"> </v>
      </c>
      <c r="BE291" s="562" t="str">
        <f t="shared" si="23"/>
        <v xml:space="preserve"> </v>
      </c>
      <c r="BF291" s="81"/>
      <c r="BG291" s="313"/>
    </row>
    <row r="292" spans="1:59" s="87" customFormat="1" ht="12.75" x14ac:dyDescent="0.25">
      <c r="A292" s="365"/>
      <c r="B292" s="147">
        <f>Demography!B291</f>
        <v>0</v>
      </c>
      <c r="C292" s="147">
        <f>Demography!C291</f>
        <v>0</v>
      </c>
      <c r="D292" s="148">
        <f>Demography!D291</f>
        <v>0</v>
      </c>
      <c r="E292" s="148">
        <f>Demography!F291</f>
        <v>0</v>
      </c>
      <c r="F292" s="81"/>
      <c r="G292" s="238"/>
      <c r="H292" s="256"/>
      <c r="I292" s="257"/>
      <c r="J292" s="257"/>
      <c r="K292" s="256"/>
      <c r="L292" s="256"/>
      <c r="M292" s="257"/>
      <c r="N292" s="256"/>
      <c r="O292" s="240"/>
      <c r="P292" s="260"/>
      <c r="Q292" s="260"/>
      <c r="R292" s="260"/>
      <c r="S292" s="260"/>
      <c r="T292" s="260"/>
      <c r="U292" s="256"/>
      <c r="V292" s="238"/>
      <c r="W292" s="238"/>
      <c r="X292" s="81"/>
      <c r="Y292" s="256"/>
      <c r="Z292" s="150"/>
      <c r="AA292" s="81"/>
      <c r="AB292" s="240"/>
      <c r="AC292" s="240"/>
      <c r="AD292" s="256"/>
      <c r="AE292" s="240"/>
      <c r="AF292" s="256"/>
      <c r="AG292" s="256"/>
      <c r="AH292" s="256"/>
      <c r="AI292" s="245"/>
      <c r="AJ292" s="245"/>
      <c r="AK292" s="245"/>
      <c r="AL292" s="245"/>
      <c r="AM292" s="477"/>
      <c r="AN292" s="245"/>
      <c r="AO292" s="245"/>
      <c r="AP292" s="245"/>
      <c r="AQ292" s="245"/>
      <c r="AR292" s="245"/>
      <c r="AS292" s="245"/>
      <c r="AT292" s="245"/>
      <c r="AU292" s="245"/>
      <c r="AV292" s="245"/>
      <c r="AW292" s="245"/>
      <c r="AX292" s="245"/>
      <c r="AY292" s="245"/>
      <c r="AZ292" s="247"/>
      <c r="BA292" s="477"/>
      <c r="BB292" s="561" t="str">
        <f t="shared" si="20"/>
        <v xml:space="preserve"> </v>
      </c>
      <c r="BC292" s="561" t="str">
        <f t="shared" si="21"/>
        <v xml:space="preserve"> </v>
      </c>
      <c r="BD292" s="561" t="str">
        <f t="shared" si="22"/>
        <v xml:space="preserve"> </v>
      </c>
      <c r="BE292" s="561" t="str">
        <f t="shared" si="23"/>
        <v xml:space="preserve"> </v>
      </c>
      <c r="BF292" s="81"/>
      <c r="BG292" s="145"/>
    </row>
    <row r="293" spans="1:59" s="86" customFormat="1" ht="12.75" x14ac:dyDescent="0.25">
      <c r="A293" s="365"/>
      <c r="B293" s="361">
        <f>Demography!B292</f>
        <v>0</v>
      </c>
      <c r="C293" s="361">
        <f>Demography!C292</f>
        <v>0</v>
      </c>
      <c r="D293" s="362">
        <f>Demography!D292</f>
        <v>0</v>
      </c>
      <c r="E293" s="362">
        <f>Demography!F292</f>
        <v>0</v>
      </c>
      <c r="F293" s="81"/>
      <c r="G293" s="415"/>
      <c r="H293" s="241"/>
      <c r="I293" s="478"/>
      <c r="J293" s="478"/>
      <c r="K293" s="241"/>
      <c r="L293" s="241"/>
      <c r="M293" s="478"/>
      <c r="N293" s="241"/>
      <c r="O293" s="242"/>
      <c r="P293" s="262"/>
      <c r="Q293" s="262"/>
      <c r="R293" s="262"/>
      <c r="S293" s="262"/>
      <c r="T293" s="262"/>
      <c r="U293" s="241"/>
      <c r="V293" s="415"/>
      <c r="W293" s="415"/>
      <c r="X293" s="81"/>
      <c r="Y293" s="241"/>
      <c r="Z293" s="416"/>
      <c r="AA293" s="81"/>
      <c r="AB293" s="242"/>
      <c r="AC293" s="242"/>
      <c r="AD293" s="241"/>
      <c r="AE293" s="242"/>
      <c r="AF293" s="241"/>
      <c r="AG293" s="241"/>
      <c r="AH293" s="241"/>
      <c r="AI293" s="246"/>
      <c r="AJ293" s="246"/>
      <c r="AK293" s="246"/>
      <c r="AL293" s="246"/>
      <c r="AM293" s="477"/>
      <c r="AN293" s="246"/>
      <c r="AO293" s="246"/>
      <c r="AP293" s="246"/>
      <c r="AQ293" s="246"/>
      <c r="AR293" s="246"/>
      <c r="AS293" s="246"/>
      <c r="AT293" s="246"/>
      <c r="AU293" s="246"/>
      <c r="AV293" s="246"/>
      <c r="AW293" s="246"/>
      <c r="AX293" s="246"/>
      <c r="AY293" s="246"/>
      <c r="AZ293" s="248"/>
      <c r="BA293" s="477"/>
      <c r="BB293" s="562" t="str">
        <f t="shared" si="20"/>
        <v xml:space="preserve"> </v>
      </c>
      <c r="BC293" s="562" t="str">
        <f t="shared" si="21"/>
        <v xml:space="preserve"> </v>
      </c>
      <c r="BD293" s="562" t="str">
        <f t="shared" si="22"/>
        <v xml:space="preserve"> </v>
      </c>
      <c r="BE293" s="562" t="str">
        <f t="shared" si="23"/>
        <v xml:space="preserve"> </v>
      </c>
      <c r="BF293" s="81"/>
      <c r="BG293" s="313"/>
    </row>
    <row r="294" spans="1:59" s="87" customFormat="1" ht="12.75" x14ac:dyDescent="0.25">
      <c r="A294" s="365"/>
      <c r="B294" s="147">
        <f>Demography!B293</f>
        <v>0</v>
      </c>
      <c r="C294" s="147">
        <f>Demography!C293</f>
        <v>0</v>
      </c>
      <c r="D294" s="148">
        <f>Demography!D293</f>
        <v>0</v>
      </c>
      <c r="E294" s="148">
        <f>Demography!F293</f>
        <v>0</v>
      </c>
      <c r="F294" s="81"/>
      <c r="G294" s="238"/>
      <c r="H294" s="256"/>
      <c r="I294" s="257"/>
      <c r="J294" s="257"/>
      <c r="K294" s="256"/>
      <c r="L294" s="256"/>
      <c r="M294" s="257"/>
      <c r="N294" s="256"/>
      <c r="O294" s="240"/>
      <c r="P294" s="260"/>
      <c r="Q294" s="260"/>
      <c r="R294" s="260"/>
      <c r="S294" s="260"/>
      <c r="T294" s="260"/>
      <c r="U294" s="256"/>
      <c r="V294" s="238"/>
      <c r="W294" s="238"/>
      <c r="X294" s="81"/>
      <c r="Y294" s="256"/>
      <c r="Z294" s="150"/>
      <c r="AA294" s="81"/>
      <c r="AB294" s="240"/>
      <c r="AC294" s="240"/>
      <c r="AD294" s="256"/>
      <c r="AE294" s="240"/>
      <c r="AF294" s="256"/>
      <c r="AG294" s="256"/>
      <c r="AH294" s="256"/>
      <c r="AI294" s="245"/>
      <c r="AJ294" s="245"/>
      <c r="AK294" s="245"/>
      <c r="AL294" s="245"/>
      <c r="AM294" s="477"/>
      <c r="AN294" s="245"/>
      <c r="AO294" s="245"/>
      <c r="AP294" s="245"/>
      <c r="AQ294" s="245"/>
      <c r="AR294" s="245"/>
      <c r="AS294" s="245"/>
      <c r="AT294" s="245"/>
      <c r="AU294" s="245"/>
      <c r="AV294" s="245"/>
      <c r="AW294" s="245"/>
      <c r="AX294" s="245"/>
      <c r="AY294" s="245"/>
      <c r="AZ294" s="247"/>
      <c r="BA294" s="477"/>
      <c r="BB294" s="561" t="str">
        <f t="shared" si="20"/>
        <v xml:space="preserve"> </v>
      </c>
      <c r="BC294" s="561" t="str">
        <f t="shared" si="21"/>
        <v xml:space="preserve"> </v>
      </c>
      <c r="BD294" s="561" t="str">
        <f t="shared" si="22"/>
        <v xml:space="preserve"> </v>
      </c>
      <c r="BE294" s="561" t="str">
        <f t="shared" si="23"/>
        <v xml:space="preserve"> </v>
      </c>
      <c r="BF294" s="81"/>
      <c r="BG294" s="145"/>
    </row>
    <row r="295" spans="1:59" s="86" customFormat="1" ht="12.75" x14ac:dyDescent="0.25">
      <c r="A295" s="365"/>
      <c r="B295" s="361">
        <f>Demography!B294</f>
        <v>0</v>
      </c>
      <c r="C295" s="361">
        <f>Demography!C294</f>
        <v>0</v>
      </c>
      <c r="D295" s="362">
        <f>Demography!D294</f>
        <v>0</v>
      </c>
      <c r="E295" s="362">
        <f>Demography!F294</f>
        <v>0</v>
      </c>
      <c r="F295" s="81"/>
      <c r="G295" s="415"/>
      <c r="H295" s="241"/>
      <c r="I295" s="478"/>
      <c r="J295" s="478"/>
      <c r="K295" s="241"/>
      <c r="L295" s="241"/>
      <c r="M295" s="478"/>
      <c r="N295" s="241"/>
      <c r="O295" s="242"/>
      <c r="P295" s="262"/>
      <c r="Q295" s="262"/>
      <c r="R295" s="262"/>
      <c r="S295" s="262"/>
      <c r="T295" s="262"/>
      <c r="U295" s="241"/>
      <c r="V295" s="415"/>
      <c r="W295" s="415"/>
      <c r="X295" s="81"/>
      <c r="Y295" s="241"/>
      <c r="Z295" s="416"/>
      <c r="AA295" s="81"/>
      <c r="AB295" s="242"/>
      <c r="AC295" s="242"/>
      <c r="AD295" s="241"/>
      <c r="AE295" s="242"/>
      <c r="AF295" s="241"/>
      <c r="AG295" s="241"/>
      <c r="AH295" s="241"/>
      <c r="AI295" s="246"/>
      <c r="AJ295" s="246"/>
      <c r="AK295" s="246"/>
      <c r="AL295" s="246"/>
      <c r="AM295" s="477"/>
      <c r="AN295" s="246"/>
      <c r="AO295" s="246"/>
      <c r="AP295" s="246"/>
      <c r="AQ295" s="246"/>
      <c r="AR295" s="246"/>
      <c r="AS295" s="246"/>
      <c r="AT295" s="246"/>
      <c r="AU295" s="246"/>
      <c r="AV295" s="246"/>
      <c r="AW295" s="246"/>
      <c r="AX295" s="246"/>
      <c r="AY295" s="246"/>
      <c r="AZ295" s="248"/>
      <c r="BA295" s="477"/>
      <c r="BB295" s="562" t="str">
        <f t="shared" si="20"/>
        <v xml:space="preserve"> </v>
      </c>
      <c r="BC295" s="562" t="str">
        <f t="shared" si="21"/>
        <v xml:space="preserve"> </v>
      </c>
      <c r="BD295" s="562" t="str">
        <f t="shared" si="22"/>
        <v xml:space="preserve"> </v>
      </c>
      <c r="BE295" s="562" t="str">
        <f t="shared" si="23"/>
        <v xml:space="preserve"> </v>
      </c>
      <c r="BF295" s="81"/>
      <c r="BG295" s="313"/>
    </row>
    <row r="296" spans="1:59" s="87" customFormat="1" ht="12.75" x14ac:dyDescent="0.25">
      <c r="A296" s="365"/>
      <c r="B296" s="147">
        <f>Demography!B295</f>
        <v>0</v>
      </c>
      <c r="C296" s="147">
        <f>Demography!C295</f>
        <v>0</v>
      </c>
      <c r="D296" s="148">
        <f>Demography!D295</f>
        <v>0</v>
      </c>
      <c r="E296" s="148">
        <f>Demography!F295</f>
        <v>0</v>
      </c>
      <c r="F296" s="81"/>
      <c r="G296" s="238"/>
      <c r="H296" s="256"/>
      <c r="I296" s="257"/>
      <c r="J296" s="257"/>
      <c r="K296" s="256"/>
      <c r="L296" s="256"/>
      <c r="M296" s="257"/>
      <c r="N296" s="256"/>
      <c r="O296" s="240"/>
      <c r="P296" s="260"/>
      <c r="Q296" s="260"/>
      <c r="R296" s="260"/>
      <c r="S296" s="260"/>
      <c r="T296" s="260"/>
      <c r="U296" s="256"/>
      <c r="V296" s="238"/>
      <c r="W296" s="238"/>
      <c r="X296" s="81"/>
      <c r="Y296" s="256"/>
      <c r="Z296" s="150"/>
      <c r="AA296" s="81"/>
      <c r="AB296" s="240"/>
      <c r="AC296" s="240"/>
      <c r="AD296" s="256"/>
      <c r="AE296" s="240"/>
      <c r="AF296" s="256"/>
      <c r="AG296" s="256"/>
      <c r="AH296" s="256"/>
      <c r="AI296" s="245"/>
      <c r="AJ296" s="245"/>
      <c r="AK296" s="245"/>
      <c r="AL296" s="245"/>
      <c r="AM296" s="477"/>
      <c r="AN296" s="245"/>
      <c r="AO296" s="245"/>
      <c r="AP296" s="245"/>
      <c r="AQ296" s="245"/>
      <c r="AR296" s="245"/>
      <c r="AS296" s="245"/>
      <c r="AT296" s="245"/>
      <c r="AU296" s="245"/>
      <c r="AV296" s="245"/>
      <c r="AW296" s="245"/>
      <c r="AX296" s="245"/>
      <c r="AY296" s="245"/>
      <c r="AZ296" s="247"/>
      <c r="BA296" s="477"/>
      <c r="BB296" s="561" t="str">
        <f t="shared" si="20"/>
        <v xml:space="preserve"> </v>
      </c>
      <c r="BC296" s="561" t="str">
        <f t="shared" si="21"/>
        <v xml:space="preserve"> </v>
      </c>
      <c r="BD296" s="561" t="str">
        <f t="shared" si="22"/>
        <v xml:space="preserve"> </v>
      </c>
      <c r="BE296" s="561" t="str">
        <f t="shared" si="23"/>
        <v xml:space="preserve"> </v>
      </c>
      <c r="BF296" s="81"/>
      <c r="BG296" s="145"/>
    </row>
    <row r="297" spans="1:59" s="86" customFormat="1" ht="12.75" x14ac:dyDescent="0.25">
      <c r="A297" s="365"/>
      <c r="B297" s="361">
        <f>Demography!B296</f>
        <v>0</v>
      </c>
      <c r="C297" s="361">
        <f>Demography!C296</f>
        <v>0</v>
      </c>
      <c r="D297" s="362">
        <f>Demography!D296</f>
        <v>0</v>
      </c>
      <c r="E297" s="362">
        <f>Demography!F296</f>
        <v>0</v>
      </c>
      <c r="F297" s="81"/>
      <c r="G297" s="415"/>
      <c r="H297" s="241"/>
      <c r="I297" s="478"/>
      <c r="J297" s="478"/>
      <c r="K297" s="241"/>
      <c r="L297" s="241"/>
      <c r="M297" s="478"/>
      <c r="N297" s="241"/>
      <c r="O297" s="242"/>
      <c r="P297" s="262"/>
      <c r="Q297" s="262"/>
      <c r="R297" s="262"/>
      <c r="S297" s="262"/>
      <c r="T297" s="262"/>
      <c r="U297" s="241"/>
      <c r="V297" s="415"/>
      <c r="W297" s="415"/>
      <c r="X297" s="81"/>
      <c r="Y297" s="241"/>
      <c r="Z297" s="416"/>
      <c r="AA297" s="81"/>
      <c r="AB297" s="242"/>
      <c r="AC297" s="242"/>
      <c r="AD297" s="241"/>
      <c r="AE297" s="242"/>
      <c r="AF297" s="241"/>
      <c r="AG297" s="241"/>
      <c r="AH297" s="241"/>
      <c r="AI297" s="246"/>
      <c r="AJ297" s="246"/>
      <c r="AK297" s="246"/>
      <c r="AL297" s="246"/>
      <c r="AM297" s="477"/>
      <c r="AN297" s="246"/>
      <c r="AO297" s="246"/>
      <c r="AP297" s="246"/>
      <c r="AQ297" s="246"/>
      <c r="AR297" s="246"/>
      <c r="AS297" s="246"/>
      <c r="AT297" s="246"/>
      <c r="AU297" s="246"/>
      <c r="AV297" s="246"/>
      <c r="AW297" s="246"/>
      <c r="AX297" s="246"/>
      <c r="AY297" s="246"/>
      <c r="AZ297" s="248"/>
      <c r="BA297" s="477"/>
      <c r="BB297" s="562" t="str">
        <f t="shared" si="20"/>
        <v xml:space="preserve"> </v>
      </c>
      <c r="BC297" s="562" t="str">
        <f t="shared" si="21"/>
        <v xml:space="preserve"> </v>
      </c>
      <c r="BD297" s="562" t="str">
        <f t="shared" si="22"/>
        <v xml:space="preserve"> </v>
      </c>
      <c r="BE297" s="562" t="str">
        <f t="shared" si="23"/>
        <v xml:space="preserve"> </v>
      </c>
      <c r="BF297" s="81"/>
      <c r="BG297" s="313"/>
    </row>
    <row r="298" spans="1:59" s="87" customFormat="1" ht="12.75" x14ac:dyDescent="0.25">
      <c r="A298" s="365"/>
      <c r="B298" s="147">
        <f>Demography!B297</f>
        <v>0</v>
      </c>
      <c r="C298" s="147">
        <f>Demography!C297</f>
        <v>0</v>
      </c>
      <c r="D298" s="148">
        <f>Demography!D297</f>
        <v>0</v>
      </c>
      <c r="E298" s="148">
        <f>Demography!F297</f>
        <v>0</v>
      </c>
      <c r="F298" s="81"/>
      <c r="G298" s="238"/>
      <c r="H298" s="256"/>
      <c r="I298" s="257"/>
      <c r="J298" s="257"/>
      <c r="K298" s="256"/>
      <c r="L298" s="256"/>
      <c r="M298" s="257"/>
      <c r="N298" s="256"/>
      <c r="O298" s="240"/>
      <c r="P298" s="260"/>
      <c r="Q298" s="260"/>
      <c r="R298" s="260"/>
      <c r="S298" s="260"/>
      <c r="T298" s="260"/>
      <c r="U298" s="256"/>
      <c r="V298" s="238"/>
      <c r="W298" s="238"/>
      <c r="X298" s="81"/>
      <c r="Y298" s="256"/>
      <c r="Z298" s="150"/>
      <c r="AA298" s="81"/>
      <c r="AB298" s="240"/>
      <c r="AC298" s="240"/>
      <c r="AD298" s="256"/>
      <c r="AE298" s="240"/>
      <c r="AF298" s="256"/>
      <c r="AG298" s="256"/>
      <c r="AH298" s="256"/>
      <c r="AI298" s="245"/>
      <c r="AJ298" s="245"/>
      <c r="AK298" s="245"/>
      <c r="AL298" s="245"/>
      <c r="AM298" s="477"/>
      <c r="AN298" s="245"/>
      <c r="AO298" s="245"/>
      <c r="AP298" s="245"/>
      <c r="AQ298" s="245"/>
      <c r="AR298" s="245"/>
      <c r="AS298" s="245"/>
      <c r="AT298" s="245"/>
      <c r="AU298" s="245"/>
      <c r="AV298" s="245"/>
      <c r="AW298" s="245"/>
      <c r="AX298" s="245"/>
      <c r="AY298" s="245"/>
      <c r="AZ298" s="247"/>
      <c r="BA298" s="477"/>
      <c r="BB298" s="561" t="str">
        <f t="shared" si="20"/>
        <v xml:space="preserve"> </v>
      </c>
      <c r="BC298" s="561" t="str">
        <f t="shared" si="21"/>
        <v xml:space="preserve"> </v>
      </c>
      <c r="BD298" s="561" t="str">
        <f t="shared" si="22"/>
        <v xml:space="preserve"> </v>
      </c>
      <c r="BE298" s="561" t="str">
        <f t="shared" si="23"/>
        <v xml:space="preserve"> </v>
      </c>
      <c r="BF298" s="81"/>
      <c r="BG298" s="145"/>
    </row>
    <row r="299" spans="1:59" s="86" customFormat="1" ht="12.75" x14ac:dyDescent="0.25">
      <c r="A299" s="365"/>
      <c r="B299" s="361">
        <f>Demography!B298</f>
        <v>0</v>
      </c>
      <c r="C299" s="361">
        <f>Demography!C298</f>
        <v>0</v>
      </c>
      <c r="D299" s="362">
        <f>Demography!D298</f>
        <v>0</v>
      </c>
      <c r="E299" s="362">
        <f>Demography!F298</f>
        <v>0</v>
      </c>
      <c r="F299" s="81"/>
      <c r="G299" s="415"/>
      <c r="H299" s="241"/>
      <c r="I299" s="478"/>
      <c r="J299" s="478"/>
      <c r="K299" s="241"/>
      <c r="L299" s="241"/>
      <c r="M299" s="478"/>
      <c r="N299" s="241"/>
      <c r="O299" s="242"/>
      <c r="P299" s="262"/>
      <c r="Q299" s="262"/>
      <c r="R299" s="262"/>
      <c r="S299" s="262"/>
      <c r="T299" s="262"/>
      <c r="U299" s="241"/>
      <c r="V299" s="415"/>
      <c r="W299" s="415"/>
      <c r="X299" s="81"/>
      <c r="Y299" s="241"/>
      <c r="Z299" s="416"/>
      <c r="AA299" s="81"/>
      <c r="AB299" s="242"/>
      <c r="AC299" s="242"/>
      <c r="AD299" s="241"/>
      <c r="AE299" s="242"/>
      <c r="AF299" s="241"/>
      <c r="AG299" s="241"/>
      <c r="AH299" s="241"/>
      <c r="AI299" s="246"/>
      <c r="AJ299" s="246"/>
      <c r="AK299" s="246"/>
      <c r="AL299" s="246"/>
      <c r="AM299" s="477"/>
      <c r="AN299" s="246"/>
      <c r="AO299" s="246"/>
      <c r="AP299" s="246"/>
      <c r="AQ299" s="246"/>
      <c r="AR299" s="246"/>
      <c r="AS299" s="246"/>
      <c r="AT299" s="246"/>
      <c r="AU299" s="246"/>
      <c r="AV299" s="246"/>
      <c r="AW299" s="246"/>
      <c r="AX299" s="246"/>
      <c r="AY299" s="246"/>
      <c r="AZ299" s="248"/>
      <c r="BA299" s="477"/>
      <c r="BB299" s="562" t="str">
        <f t="shared" si="20"/>
        <v xml:space="preserve"> </v>
      </c>
      <c r="BC299" s="562" t="str">
        <f t="shared" si="21"/>
        <v xml:space="preserve"> </v>
      </c>
      <c r="BD299" s="562" t="str">
        <f t="shared" si="22"/>
        <v xml:space="preserve"> </v>
      </c>
      <c r="BE299" s="562" t="str">
        <f t="shared" si="23"/>
        <v xml:space="preserve"> </v>
      </c>
      <c r="BF299" s="81"/>
      <c r="BG299" s="313"/>
    </row>
    <row r="300" spans="1:59" s="87" customFormat="1" ht="12.75" x14ac:dyDescent="0.25">
      <c r="A300" s="365"/>
      <c r="B300" s="147">
        <f>Demography!B299</f>
        <v>0</v>
      </c>
      <c r="C300" s="147">
        <f>Demography!C299</f>
        <v>0</v>
      </c>
      <c r="D300" s="148">
        <f>Demography!D299</f>
        <v>0</v>
      </c>
      <c r="E300" s="148">
        <f>Demography!F299</f>
        <v>0</v>
      </c>
      <c r="F300" s="81"/>
      <c r="G300" s="238"/>
      <c r="H300" s="256"/>
      <c r="I300" s="257"/>
      <c r="J300" s="257"/>
      <c r="K300" s="256"/>
      <c r="L300" s="256"/>
      <c r="M300" s="257"/>
      <c r="N300" s="256"/>
      <c r="O300" s="240"/>
      <c r="P300" s="260"/>
      <c r="Q300" s="260"/>
      <c r="R300" s="260"/>
      <c r="S300" s="260"/>
      <c r="T300" s="260"/>
      <c r="U300" s="256"/>
      <c r="V300" s="238"/>
      <c r="W300" s="238"/>
      <c r="X300" s="81"/>
      <c r="Y300" s="256"/>
      <c r="Z300" s="150"/>
      <c r="AA300" s="81"/>
      <c r="AB300" s="240"/>
      <c r="AC300" s="240"/>
      <c r="AD300" s="256"/>
      <c r="AE300" s="240"/>
      <c r="AF300" s="256"/>
      <c r="AG300" s="256"/>
      <c r="AH300" s="256"/>
      <c r="AI300" s="245"/>
      <c r="AJ300" s="245"/>
      <c r="AK300" s="245"/>
      <c r="AL300" s="245"/>
      <c r="AM300" s="477"/>
      <c r="AN300" s="245"/>
      <c r="AO300" s="245"/>
      <c r="AP300" s="245"/>
      <c r="AQ300" s="245"/>
      <c r="AR300" s="245"/>
      <c r="AS300" s="245"/>
      <c r="AT300" s="245"/>
      <c r="AU300" s="245"/>
      <c r="AV300" s="245"/>
      <c r="AW300" s="245"/>
      <c r="AX300" s="245"/>
      <c r="AY300" s="245"/>
      <c r="AZ300" s="247"/>
      <c r="BA300" s="477"/>
      <c r="BB300" s="561" t="str">
        <f t="shared" si="20"/>
        <v xml:space="preserve"> </v>
      </c>
      <c r="BC300" s="561" t="str">
        <f t="shared" si="21"/>
        <v xml:space="preserve"> </v>
      </c>
      <c r="BD300" s="561" t="str">
        <f t="shared" si="22"/>
        <v xml:space="preserve"> </v>
      </c>
      <c r="BE300" s="561" t="str">
        <f t="shared" si="23"/>
        <v xml:space="preserve"> </v>
      </c>
      <c r="BF300" s="81"/>
      <c r="BG300" s="145"/>
    </row>
    <row r="301" spans="1:59" s="86" customFormat="1" ht="12.75" x14ac:dyDescent="0.25">
      <c r="A301" s="365"/>
      <c r="B301" s="361">
        <f>Demography!B300</f>
        <v>0</v>
      </c>
      <c r="C301" s="361">
        <f>Demography!C300</f>
        <v>0</v>
      </c>
      <c r="D301" s="362">
        <f>Demography!D300</f>
        <v>0</v>
      </c>
      <c r="E301" s="362">
        <f>Demography!F300</f>
        <v>0</v>
      </c>
      <c r="F301" s="81"/>
      <c r="G301" s="415"/>
      <c r="H301" s="241"/>
      <c r="I301" s="478"/>
      <c r="J301" s="478"/>
      <c r="K301" s="241"/>
      <c r="L301" s="241"/>
      <c r="M301" s="478"/>
      <c r="N301" s="241"/>
      <c r="O301" s="242"/>
      <c r="P301" s="262"/>
      <c r="Q301" s="262"/>
      <c r="R301" s="262"/>
      <c r="S301" s="262"/>
      <c r="T301" s="262"/>
      <c r="U301" s="241"/>
      <c r="V301" s="415"/>
      <c r="W301" s="415"/>
      <c r="X301" s="81"/>
      <c r="Y301" s="241"/>
      <c r="Z301" s="416"/>
      <c r="AA301" s="81"/>
      <c r="AB301" s="242"/>
      <c r="AC301" s="242"/>
      <c r="AD301" s="241"/>
      <c r="AE301" s="242"/>
      <c r="AF301" s="241"/>
      <c r="AG301" s="241"/>
      <c r="AH301" s="241"/>
      <c r="AI301" s="246"/>
      <c r="AJ301" s="246"/>
      <c r="AK301" s="246"/>
      <c r="AL301" s="246"/>
      <c r="AM301" s="477"/>
      <c r="AN301" s="246"/>
      <c r="AO301" s="246"/>
      <c r="AP301" s="246"/>
      <c r="AQ301" s="246"/>
      <c r="AR301" s="246"/>
      <c r="AS301" s="246"/>
      <c r="AT301" s="246"/>
      <c r="AU301" s="246"/>
      <c r="AV301" s="246"/>
      <c r="AW301" s="246"/>
      <c r="AX301" s="246"/>
      <c r="AY301" s="246"/>
      <c r="AZ301" s="248"/>
      <c r="BA301" s="477"/>
      <c r="BB301" s="562" t="str">
        <f t="shared" si="20"/>
        <v xml:space="preserve"> </v>
      </c>
      <c r="BC301" s="562" t="str">
        <f t="shared" si="21"/>
        <v xml:space="preserve"> </v>
      </c>
      <c r="BD301" s="562" t="str">
        <f t="shared" si="22"/>
        <v xml:space="preserve"> </v>
      </c>
      <c r="BE301" s="562" t="str">
        <f t="shared" si="23"/>
        <v xml:space="preserve"> </v>
      </c>
      <c r="BF301" s="81"/>
      <c r="BG301" s="313"/>
    </row>
    <row r="302" spans="1:59" s="87" customFormat="1" ht="12.75" x14ac:dyDescent="0.25">
      <c r="A302" s="365"/>
      <c r="B302" s="147">
        <f>Demography!B301</f>
        <v>0</v>
      </c>
      <c r="C302" s="147">
        <f>Demography!C301</f>
        <v>0</v>
      </c>
      <c r="D302" s="148">
        <f>Demography!D301</f>
        <v>0</v>
      </c>
      <c r="E302" s="148">
        <f>Demography!F301</f>
        <v>0</v>
      </c>
      <c r="F302" s="81"/>
      <c r="G302" s="238"/>
      <c r="H302" s="256"/>
      <c r="I302" s="257"/>
      <c r="J302" s="257"/>
      <c r="K302" s="256"/>
      <c r="L302" s="256"/>
      <c r="M302" s="257"/>
      <c r="N302" s="256"/>
      <c r="O302" s="240"/>
      <c r="P302" s="260"/>
      <c r="Q302" s="260"/>
      <c r="R302" s="260"/>
      <c r="S302" s="260"/>
      <c r="T302" s="260"/>
      <c r="U302" s="256"/>
      <c r="V302" s="238"/>
      <c r="W302" s="238"/>
      <c r="X302" s="81"/>
      <c r="Y302" s="256"/>
      <c r="Z302" s="150"/>
      <c r="AA302" s="81"/>
      <c r="AB302" s="240"/>
      <c r="AC302" s="240"/>
      <c r="AD302" s="256"/>
      <c r="AE302" s="240"/>
      <c r="AF302" s="256"/>
      <c r="AG302" s="256"/>
      <c r="AH302" s="256"/>
      <c r="AI302" s="245"/>
      <c r="AJ302" s="245"/>
      <c r="AK302" s="245"/>
      <c r="AL302" s="245"/>
      <c r="AM302" s="477"/>
      <c r="AN302" s="245"/>
      <c r="AO302" s="245"/>
      <c r="AP302" s="245"/>
      <c r="AQ302" s="245"/>
      <c r="AR302" s="245"/>
      <c r="AS302" s="245"/>
      <c r="AT302" s="245"/>
      <c r="AU302" s="245"/>
      <c r="AV302" s="245"/>
      <c r="AW302" s="245"/>
      <c r="AX302" s="245"/>
      <c r="AY302" s="245"/>
      <c r="AZ302" s="247"/>
      <c r="BA302" s="477"/>
      <c r="BB302" s="561" t="str">
        <f t="shared" si="20"/>
        <v xml:space="preserve"> </v>
      </c>
      <c r="BC302" s="561" t="str">
        <f t="shared" si="21"/>
        <v xml:space="preserve"> </v>
      </c>
      <c r="BD302" s="561" t="str">
        <f t="shared" si="22"/>
        <v xml:space="preserve"> </v>
      </c>
      <c r="BE302" s="561" t="str">
        <f t="shared" si="23"/>
        <v xml:space="preserve"> </v>
      </c>
      <c r="BF302" s="81"/>
      <c r="BG302" s="145"/>
    </row>
    <row r="303" spans="1:59" s="86" customFormat="1" ht="12.75" x14ac:dyDescent="0.25">
      <c r="A303" s="365"/>
      <c r="B303" s="361">
        <f>Demography!B302</f>
        <v>0</v>
      </c>
      <c r="C303" s="361">
        <f>Demography!C302</f>
        <v>0</v>
      </c>
      <c r="D303" s="362">
        <f>Demography!D302</f>
        <v>0</v>
      </c>
      <c r="E303" s="362">
        <f>Demography!F302</f>
        <v>0</v>
      </c>
      <c r="F303" s="81"/>
      <c r="G303" s="415"/>
      <c r="H303" s="241"/>
      <c r="I303" s="478"/>
      <c r="J303" s="478"/>
      <c r="K303" s="241"/>
      <c r="L303" s="241"/>
      <c r="M303" s="478"/>
      <c r="N303" s="241"/>
      <c r="O303" s="242"/>
      <c r="P303" s="262"/>
      <c r="Q303" s="262"/>
      <c r="R303" s="262"/>
      <c r="S303" s="262"/>
      <c r="T303" s="262"/>
      <c r="U303" s="241"/>
      <c r="V303" s="415"/>
      <c r="W303" s="415"/>
      <c r="X303" s="81"/>
      <c r="Y303" s="241"/>
      <c r="Z303" s="416"/>
      <c r="AA303" s="81"/>
      <c r="AB303" s="242"/>
      <c r="AC303" s="242"/>
      <c r="AD303" s="241"/>
      <c r="AE303" s="242"/>
      <c r="AF303" s="241"/>
      <c r="AG303" s="241"/>
      <c r="AH303" s="241"/>
      <c r="AI303" s="246"/>
      <c r="AJ303" s="246"/>
      <c r="AK303" s="246"/>
      <c r="AL303" s="246"/>
      <c r="AM303" s="477"/>
      <c r="AN303" s="246"/>
      <c r="AO303" s="246"/>
      <c r="AP303" s="246"/>
      <c r="AQ303" s="246"/>
      <c r="AR303" s="246"/>
      <c r="AS303" s="246"/>
      <c r="AT303" s="246"/>
      <c r="AU303" s="246"/>
      <c r="AV303" s="246"/>
      <c r="AW303" s="246"/>
      <c r="AX303" s="246"/>
      <c r="AY303" s="246"/>
      <c r="AZ303" s="248"/>
      <c r="BA303" s="477"/>
      <c r="BB303" s="562" t="str">
        <f t="shared" si="20"/>
        <v xml:space="preserve"> </v>
      </c>
      <c r="BC303" s="562" t="str">
        <f t="shared" si="21"/>
        <v xml:space="preserve"> </v>
      </c>
      <c r="BD303" s="562" t="str">
        <f t="shared" si="22"/>
        <v xml:space="preserve"> </v>
      </c>
      <c r="BE303" s="562" t="str">
        <f t="shared" si="23"/>
        <v xml:space="preserve"> </v>
      </c>
      <c r="BF303" s="81"/>
      <c r="BG303" s="313"/>
    </row>
    <row r="304" spans="1:59" s="87" customFormat="1" ht="12.75" x14ac:dyDescent="0.25">
      <c r="A304" s="365"/>
      <c r="B304" s="147">
        <f>Demography!B303</f>
        <v>0</v>
      </c>
      <c r="C304" s="147">
        <f>Demography!C303</f>
        <v>0</v>
      </c>
      <c r="D304" s="148">
        <f>Demography!D303</f>
        <v>0</v>
      </c>
      <c r="E304" s="148">
        <f>Demography!F303</f>
        <v>0</v>
      </c>
      <c r="F304" s="81"/>
      <c r="G304" s="238"/>
      <c r="H304" s="256"/>
      <c r="I304" s="257"/>
      <c r="J304" s="257"/>
      <c r="K304" s="256"/>
      <c r="L304" s="256"/>
      <c r="M304" s="257"/>
      <c r="N304" s="256"/>
      <c r="O304" s="240"/>
      <c r="P304" s="260"/>
      <c r="Q304" s="260"/>
      <c r="R304" s="260"/>
      <c r="S304" s="260"/>
      <c r="T304" s="260"/>
      <c r="U304" s="256"/>
      <c r="V304" s="238"/>
      <c r="W304" s="238"/>
      <c r="X304" s="81"/>
      <c r="Y304" s="256"/>
      <c r="Z304" s="150"/>
      <c r="AA304" s="81"/>
      <c r="AB304" s="240"/>
      <c r="AC304" s="240"/>
      <c r="AD304" s="256"/>
      <c r="AE304" s="240"/>
      <c r="AF304" s="256"/>
      <c r="AG304" s="256"/>
      <c r="AH304" s="256"/>
      <c r="AI304" s="245"/>
      <c r="AJ304" s="245"/>
      <c r="AK304" s="245"/>
      <c r="AL304" s="245"/>
      <c r="AM304" s="477"/>
      <c r="AN304" s="245"/>
      <c r="AO304" s="245"/>
      <c r="AP304" s="245"/>
      <c r="AQ304" s="245"/>
      <c r="AR304" s="245"/>
      <c r="AS304" s="245"/>
      <c r="AT304" s="245"/>
      <c r="AU304" s="245"/>
      <c r="AV304" s="245"/>
      <c r="AW304" s="245"/>
      <c r="AX304" s="245"/>
      <c r="AY304" s="245"/>
      <c r="AZ304" s="247"/>
      <c r="BA304" s="477"/>
      <c r="BB304" s="561" t="str">
        <f t="shared" si="20"/>
        <v xml:space="preserve"> </v>
      </c>
      <c r="BC304" s="561" t="str">
        <f t="shared" si="21"/>
        <v xml:space="preserve"> </v>
      </c>
      <c r="BD304" s="561" t="str">
        <f t="shared" si="22"/>
        <v xml:space="preserve"> </v>
      </c>
      <c r="BE304" s="561" t="str">
        <f t="shared" si="23"/>
        <v xml:space="preserve"> </v>
      </c>
      <c r="BF304" s="81"/>
      <c r="BG304" s="145"/>
    </row>
    <row r="305" spans="1:59" s="86" customFormat="1" ht="12.75" x14ac:dyDescent="0.25">
      <c r="A305" s="365"/>
      <c r="B305" s="361">
        <f>Demography!B304</f>
        <v>0</v>
      </c>
      <c r="C305" s="361">
        <f>Demography!C304</f>
        <v>0</v>
      </c>
      <c r="D305" s="362">
        <f>Demography!D304</f>
        <v>0</v>
      </c>
      <c r="E305" s="362">
        <f>Demography!F304</f>
        <v>0</v>
      </c>
      <c r="F305" s="81"/>
      <c r="G305" s="415"/>
      <c r="H305" s="241"/>
      <c r="I305" s="478"/>
      <c r="J305" s="478"/>
      <c r="K305" s="241"/>
      <c r="L305" s="241"/>
      <c r="M305" s="478"/>
      <c r="N305" s="241"/>
      <c r="O305" s="242"/>
      <c r="P305" s="262"/>
      <c r="Q305" s="262"/>
      <c r="R305" s="262"/>
      <c r="S305" s="262"/>
      <c r="T305" s="262"/>
      <c r="U305" s="241"/>
      <c r="V305" s="415"/>
      <c r="W305" s="415"/>
      <c r="X305" s="81"/>
      <c r="Y305" s="241"/>
      <c r="Z305" s="416"/>
      <c r="AA305" s="81"/>
      <c r="AB305" s="242"/>
      <c r="AC305" s="242"/>
      <c r="AD305" s="241"/>
      <c r="AE305" s="242"/>
      <c r="AF305" s="241"/>
      <c r="AG305" s="241"/>
      <c r="AH305" s="241"/>
      <c r="AI305" s="246"/>
      <c r="AJ305" s="246"/>
      <c r="AK305" s="246"/>
      <c r="AL305" s="246"/>
      <c r="AM305" s="477"/>
      <c r="AN305" s="246"/>
      <c r="AO305" s="246"/>
      <c r="AP305" s="246"/>
      <c r="AQ305" s="246"/>
      <c r="AR305" s="246"/>
      <c r="AS305" s="246"/>
      <c r="AT305" s="246"/>
      <c r="AU305" s="246"/>
      <c r="AV305" s="246"/>
      <c r="AW305" s="246"/>
      <c r="AX305" s="246"/>
      <c r="AY305" s="246"/>
      <c r="AZ305" s="248"/>
      <c r="BA305" s="477"/>
      <c r="BB305" s="562" t="str">
        <f t="shared" si="20"/>
        <v xml:space="preserve"> </v>
      </c>
      <c r="BC305" s="562" t="str">
        <f t="shared" si="21"/>
        <v xml:space="preserve"> </v>
      </c>
      <c r="BD305" s="562" t="str">
        <f t="shared" si="22"/>
        <v xml:space="preserve"> </v>
      </c>
      <c r="BE305" s="562" t="str">
        <f t="shared" si="23"/>
        <v xml:space="preserve"> </v>
      </c>
      <c r="BF305" s="81"/>
      <c r="BG305" s="313"/>
    </row>
    <row r="306" spans="1:59" s="87" customFormat="1" ht="12.75" x14ac:dyDescent="0.25">
      <c r="A306" s="365"/>
      <c r="B306" s="147">
        <f>Demography!B305</f>
        <v>0</v>
      </c>
      <c r="C306" s="147">
        <f>Demography!C305</f>
        <v>0</v>
      </c>
      <c r="D306" s="148">
        <f>Demography!D305</f>
        <v>0</v>
      </c>
      <c r="E306" s="148">
        <f>Demography!F305</f>
        <v>0</v>
      </c>
      <c r="F306" s="81"/>
      <c r="G306" s="238"/>
      <c r="H306" s="256"/>
      <c r="I306" s="257"/>
      <c r="J306" s="257"/>
      <c r="K306" s="256"/>
      <c r="L306" s="256"/>
      <c r="M306" s="257"/>
      <c r="N306" s="256"/>
      <c r="O306" s="240"/>
      <c r="P306" s="260"/>
      <c r="Q306" s="260"/>
      <c r="R306" s="260"/>
      <c r="S306" s="260"/>
      <c r="T306" s="260"/>
      <c r="U306" s="256"/>
      <c r="V306" s="238"/>
      <c r="W306" s="238"/>
      <c r="X306" s="81"/>
      <c r="Y306" s="256"/>
      <c r="Z306" s="150"/>
      <c r="AA306" s="81"/>
      <c r="AB306" s="240"/>
      <c r="AC306" s="240"/>
      <c r="AD306" s="256"/>
      <c r="AE306" s="240"/>
      <c r="AF306" s="256"/>
      <c r="AG306" s="256"/>
      <c r="AH306" s="256"/>
      <c r="AI306" s="245"/>
      <c r="AJ306" s="245"/>
      <c r="AK306" s="245"/>
      <c r="AL306" s="245"/>
      <c r="AM306" s="477"/>
      <c r="AN306" s="245"/>
      <c r="AO306" s="245"/>
      <c r="AP306" s="245"/>
      <c r="AQ306" s="245"/>
      <c r="AR306" s="245"/>
      <c r="AS306" s="245"/>
      <c r="AT306" s="245"/>
      <c r="AU306" s="245"/>
      <c r="AV306" s="245"/>
      <c r="AW306" s="245"/>
      <c r="AX306" s="245"/>
      <c r="AY306" s="245"/>
      <c r="AZ306" s="247"/>
      <c r="BA306" s="477"/>
      <c r="BB306" s="561" t="str">
        <f t="shared" si="20"/>
        <v xml:space="preserve"> </v>
      </c>
      <c r="BC306" s="561" t="str">
        <f t="shared" si="21"/>
        <v xml:space="preserve"> </v>
      </c>
      <c r="BD306" s="561" t="str">
        <f t="shared" si="22"/>
        <v xml:space="preserve"> </v>
      </c>
      <c r="BE306" s="561" t="str">
        <f t="shared" si="23"/>
        <v xml:space="preserve"> </v>
      </c>
      <c r="BF306" s="81"/>
      <c r="BG306" s="145"/>
    </row>
    <row r="307" spans="1:59" s="86" customFormat="1" ht="12.75" x14ac:dyDescent="0.25">
      <c r="A307" s="365"/>
      <c r="B307" s="361">
        <f>Demography!B306</f>
        <v>0</v>
      </c>
      <c r="C307" s="361">
        <f>Demography!C306</f>
        <v>0</v>
      </c>
      <c r="D307" s="362">
        <f>Demography!D306</f>
        <v>0</v>
      </c>
      <c r="E307" s="362">
        <f>Demography!F306</f>
        <v>0</v>
      </c>
      <c r="F307" s="81"/>
      <c r="G307" s="415"/>
      <c r="H307" s="241"/>
      <c r="I307" s="478"/>
      <c r="J307" s="478"/>
      <c r="K307" s="241"/>
      <c r="L307" s="241"/>
      <c r="M307" s="478"/>
      <c r="N307" s="241"/>
      <c r="O307" s="242"/>
      <c r="P307" s="262"/>
      <c r="Q307" s="262"/>
      <c r="R307" s="262"/>
      <c r="S307" s="262"/>
      <c r="T307" s="262"/>
      <c r="U307" s="241"/>
      <c r="V307" s="415"/>
      <c r="W307" s="415"/>
      <c r="X307" s="81"/>
      <c r="Y307" s="241"/>
      <c r="Z307" s="416"/>
      <c r="AA307" s="81"/>
      <c r="AB307" s="242"/>
      <c r="AC307" s="242"/>
      <c r="AD307" s="241"/>
      <c r="AE307" s="242"/>
      <c r="AF307" s="241"/>
      <c r="AG307" s="241"/>
      <c r="AH307" s="241"/>
      <c r="AI307" s="246"/>
      <c r="AJ307" s="246"/>
      <c r="AK307" s="246"/>
      <c r="AL307" s="246"/>
      <c r="AM307" s="477"/>
      <c r="AN307" s="246"/>
      <c r="AO307" s="246"/>
      <c r="AP307" s="246"/>
      <c r="AQ307" s="246"/>
      <c r="AR307" s="246"/>
      <c r="AS307" s="246"/>
      <c r="AT307" s="246"/>
      <c r="AU307" s="246"/>
      <c r="AV307" s="246"/>
      <c r="AW307" s="246"/>
      <c r="AX307" s="246"/>
      <c r="AY307" s="246"/>
      <c r="AZ307" s="248"/>
      <c r="BA307" s="477"/>
      <c r="BB307" s="562" t="str">
        <f t="shared" si="20"/>
        <v xml:space="preserve"> </v>
      </c>
      <c r="BC307" s="562" t="str">
        <f t="shared" si="21"/>
        <v xml:space="preserve"> </v>
      </c>
      <c r="BD307" s="562" t="str">
        <f t="shared" si="22"/>
        <v xml:space="preserve"> </v>
      </c>
      <c r="BE307" s="562" t="str">
        <f t="shared" si="23"/>
        <v xml:space="preserve"> </v>
      </c>
      <c r="BF307" s="81"/>
      <c r="BG307" s="313"/>
    </row>
    <row r="308" spans="1:59" s="87" customFormat="1" ht="12.75" x14ac:dyDescent="0.25">
      <c r="A308" s="365"/>
      <c r="B308" s="147">
        <f>Demography!B307</f>
        <v>0</v>
      </c>
      <c r="C308" s="147">
        <f>Demography!C307</f>
        <v>0</v>
      </c>
      <c r="D308" s="148">
        <f>Demography!D307</f>
        <v>0</v>
      </c>
      <c r="E308" s="148">
        <f>Demography!F307</f>
        <v>0</v>
      </c>
      <c r="F308" s="81"/>
      <c r="G308" s="238"/>
      <c r="H308" s="256"/>
      <c r="I308" s="257"/>
      <c r="J308" s="257"/>
      <c r="K308" s="256"/>
      <c r="L308" s="256"/>
      <c r="M308" s="257"/>
      <c r="N308" s="256"/>
      <c r="O308" s="240"/>
      <c r="P308" s="260"/>
      <c r="Q308" s="260"/>
      <c r="R308" s="260"/>
      <c r="S308" s="260"/>
      <c r="T308" s="260"/>
      <c r="U308" s="256"/>
      <c r="V308" s="238"/>
      <c r="W308" s="238"/>
      <c r="X308" s="81"/>
      <c r="Y308" s="256"/>
      <c r="Z308" s="150"/>
      <c r="AA308" s="81"/>
      <c r="AB308" s="240"/>
      <c r="AC308" s="240"/>
      <c r="AD308" s="256"/>
      <c r="AE308" s="240"/>
      <c r="AF308" s="256"/>
      <c r="AG308" s="256"/>
      <c r="AH308" s="256"/>
      <c r="AI308" s="245"/>
      <c r="AJ308" s="245"/>
      <c r="AK308" s="245"/>
      <c r="AL308" s="245"/>
      <c r="AM308" s="477"/>
      <c r="AN308" s="245"/>
      <c r="AO308" s="245"/>
      <c r="AP308" s="245"/>
      <c r="AQ308" s="245"/>
      <c r="AR308" s="245"/>
      <c r="AS308" s="245"/>
      <c r="AT308" s="245"/>
      <c r="AU308" s="245"/>
      <c r="AV308" s="245"/>
      <c r="AW308" s="245"/>
      <c r="AX308" s="245"/>
      <c r="AY308" s="245"/>
      <c r="AZ308" s="247"/>
      <c r="BA308" s="477"/>
      <c r="BB308" s="561" t="str">
        <f t="shared" si="20"/>
        <v xml:space="preserve"> </v>
      </c>
      <c r="BC308" s="561" t="str">
        <f t="shared" si="21"/>
        <v xml:space="preserve"> </v>
      </c>
      <c r="BD308" s="561" t="str">
        <f t="shared" si="22"/>
        <v xml:space="preserve"> </v>
      </c>
      <c r="BE308" s="561" t="str">
        <f t="shared" si="23"/>
        <v xml:space="preserve"> </v>
      </c>
      <c r="BF308" s="81"/>
      <c r="BG308" s="145"/>
    </row>
    <row r="309" spans="1:59" s="86" customFormat="1" ht="12.75" x14ac:dyDescent="0.25">
      <c r="A309" s="365"/>
      <c r="B309" s="361">
        <f>Demography!B308</f>
        <v>0</v>
      </c>
      <c r="C309" s="361">
        <f>Demography!C308</f>
        <v>0</v>
      </c>
      <c r="D309" s="362">
        <f>Demography!D308</f>
        <v>0</v>
      </c>
      <c r="E309" s="362">
        <f>Demography!F308</f>
        <v>0</v>
      </c>
      <c r="F309" s="81"/>
      <c r="G309" s="415"/>
      <c r="H309" s="241"/>
      <c r="I309" s="478"/>
      <c r="J309" s="478"/>
      <c r="K309" s="241"/>
      <c r="L309" s="241"/>
      <c r="M309" s="478"/>
      <c r="N309" s="241"/>
      <c r="O309" s="242"/>
      <c r="P309" s="262"/>
      <c r="Q309" s="262"/>
      <c r="R309" s="262"/>
      <c r="S309" s="262"/>
      <c r="T309" s="262"/>
      <c r="U309" s="241"/>
      <c r="V309" s="415"/>
      <c r="W309" s="415"/>
      <c r="X309" s="81"/>
      <c r="Y309" s="241"/>
      <c r="Z309" s="416"/>
      <c r="AA309" s="81"/>
      <c r="AB309" s="242"/>
      <c r="AC309" s="242"/>
      <c r="AD309" s="241"/>
      <c r="AE309" s="242"/>
      <c r="AF309" s="241"/>
      <c r="AG309" s="241"/>
      <c r="AH309" s="241"/>
      <c r="AI309" s="246"/>
      <c r="AJ309" s="246"/>
      <c r="AK309" s="246"/>
      <c r="AL309" s="246"/>
      <c r="AM309" s="477"/>
      <c r="AN309" s="246"/>
      <c r="AO309" s="246"/>
      <c r="AP309" s="246"/>
      <c r="AQ309" s="246"/>
      <c r="AR309" s="246"/>
      <c r="AS309" s="246"/>
      <c r="AT309" s="246"/>
      <c r="AU309" s="246"/>
      <c r="AV309" s="246"/>
      <c r="AW309" s="246"/>
      <c r="AX309" s="246"/>
      <c r="AY309" s="246"/>
      <c r="AZ309" s="248"/>
      <c r="BA309" s="477"/>
      <c r="BB309" s="562" t="str">
        <f t="shared" si="20"/>
        <v xml:space="preserve"> </v>
      </c>
      <c r="BC309" s="562" t="str">
        <f t="shared" si="21"/>
        <v xml:space="preserve"> </v>
      </c>
      <c r="BD309" s="562" t="str">
        <f t="shared" si="22"/>
        <v xml:space="preserve"> </v>
      </c>
      <c r="BE309" s="562" t="str">
        <f t="shared" si="23"/>
        <v xml:space="preserve"> </v>
      </c>
      <c r="BF309" s="81"/>
      <c r="BG309" s="313"/>
    </row>
    <row r="310" spans="1:59" s="87" customFormat="1" ht="12.75" x14ac:dyDescent="0.25">
      <c r="A310" s="365"/>
      <c r="B310" s="147">
        <f>Demography!B309</f>
        <v>0</v>
      </c>
      <c r="C310" s="147">
        <f>Demography!C309</f>
        <v>0</v>
      </c>
      <c r="D310" s="148">
        <f>Demography!D309</f>
        <v>0</v>
      </c>
      <c r="E310" s="148">
        <f>Demography!F309</f>
        <v>0</v>
      </c>
      <c r="F310" s="81"/>
      <c r="G310" s="238"/>
      <c r="H310" s="256"/>
      <c r="I310" s="257"/>
      <c r="J310" s="257"/>
      <c r="K310" s="256"/>
      <c r="L310" s="256"/>
      <c r="M310" s="257"/>
      <c r="N310" s="256"/>
      <c r="O310" s="240"/>
      <c r="P310" s="260"/>
      <c r="Q310" s="260"/>
      <c r="R310" s="260"/>
      <c r="S310" s="260"/>
      <c r="T310" s="260"/>
      <c r="U310" s="256"/>
      <c r="V310" s="238"/>
      <c r="W310" s="238"/>
      <c r="X310" s="81"/>
      <c r="Y310" s="256"/>
      <c r="Z310" s="150"/>
      <c r="AA310" s="81"/>
      <c r="AB310" s="240"/>
      <c r="AC310" s="240"/>
      <c r="AD310" s="256"/>
      <c r="AE310" s="240"/>
      <c r="AF310" s="256"/>
      <c r="AG310" s="256"/>
      <c r="AH310" s="256"/>
      <c r="AI310" s="245"/>
      <c r="AJ310" s="245"/>
      <c r="AK310" s="245"/>
      <c r="AL310" s="245"/>
      <c r="AM310" s="477"/>
      <c r="AN310" s="245"/>
      <c r="AO310" s="245"/>
      <c r="AP310" s="245"/>
      <c r="AQ310" s="245"/>
      <c r="AR310" s="245"/>
      <c r="AS310" s="245"/>
      <c r="AT310" s="245"/>
      <c r="AU310" s="245"/>
      <c r="AV310" s="245"/>
      <c r="AW310" s="245"/>
      <c r="AX310" s="245"/>
      <c r="AY310" s="245"/>
      <c r="AZ310" s="247"/>
      <c r="BA310" s="477"/>
      <c r="BB310" s="561" t="str">
        <f t="shared" si="20"/>
        <v xml:space="preserve"> </v>
      </c>
      <c r="BC310" s="561" t="str">
        <f t="shared" si="21"/>
        <v xml:space="preserve"> </v>
      </c>
      <c r="BD310" s="561" t="str">
        <f t="shared" si="22"/>
        <v xml:space="preserve"> </v>
      </c>
      <c r="BE310" s="561" t="str">
        <f t="shared" si="23"/>
        <v xml:space="preserve"> </v>
      </c>
      <c r="BF310" s="81"/>
      <c r="BG310" s="145"/>
    </row>
    <row r="311" spans="1:59" s="86" customFormat="1" ht="12.75" x14ac:dyDescent="0.25">
      <c r="A311" s="365"/>
      <c r="B311" s="361">
        <f>Demography!B310</f>
        <v>0</v>
      </c>
      <c r="C311" s="361">
        <f>Demography!C310</f>
        <v>0</v>
      </c>
      <c r="D311" s="362">
        <f>Demography!D310</f>
        <v>0</v>
      </c>
      <c r="E311" s="362">
        <f>Demography!F310</f>
        <v>0</v>
      </c>
      <c r="F311" s="81"/>
      <c r="G311" s="415"/>
      <c r="H311" s="241"/>
      <c r="I311" s="478"/>
      <c r="J311" s="478"/>
      <c r="K311" s="241"/>
      <c r="L311" s="241"/>
      <c r="M311" s="478"/>
      <c r="N311" s="241"/>
      <c r="O311" s="242"/>
      <c r="P311" s="262"/>
      <c r="Q311" s="262"/>
      <c r="R311" s="262"/>
      <c r="S311" s="262"/>
      <c r="T311" s="262"/>
      <c r="U311" s="241"/>
      <c r="V311" s="415"/>
      <c r="W311" s="415"/>
      <c r="X311" s="81"/>
      <c r="Y311" s="241"/>
      <c r="Z311" s="416"/>
      <c r="AA311" s="81"/>
      <c r="AB311" s="242"/>
      <c r="AC311" s="242"/>
      <c r="AD311" s="241"/>
      <c r="AE311" s="242"/>
      <c r="AF311" s="241"/>
      <c r="AG311" s="241"/>
      <c r="AH311" s="241"/>
      <c r="AI311" s="246"/>
      <c r="AJ311" s="246"/>
      <c r="AK311" s="246"/>
      <c r="AL311" s="246"/>
      <c r="AM311" s="477"/>
      <c r="AN311" s="246"/>
      <c r="AO311" s="246"/>
      <c r="AP311" s="246"/>
      <c r="AQ311" s="246"/>
      <c r="AR311" s="246"/>
      <c r="AS311" s="246"/>
      <c r="AT311" s="246"/>
      <c r="AU311" s="246"/>
      <c r="AV311" s="246"/>
      <c r="AW311" s="246"/>
      <c r="AX311" s="246"/>
      <c r="AY311" s="246"/>
      <c r="AZ311" s="248"/>
      <c r="BA311" s="477"/>
      <c r="BB311" s="562" t="str">
        <f t="shared" si="20"/>
        <v xml:space="preserve"> </v>
      </c>
      <c r="BC311" s="562" t="str">
        <f t="shared" si="21"/>
        <v xml:space="preserve"> </v>
      </c>
      <c r="BD311" s="562" t="str">
        <f t="shared" si="22"/>
        <v xml:space="preserve"> </v>
      </c>
      <c r="BE311" s="562" t="str">
        <f t="shared" si="23"/>
        <v xml:space="preserve"> </v>
      </c>
      <c r="BF311" s="81"/>
      <c r="BG311" s="313"/>
    </row>
    <row r="312" spans="1:59" s="87" customFormat="1" ht="12.75" x14ac:dyDescent="0.25">
      <c r="A312" s="365"/>
      <c r="B312" s="147">
        <f>Demography!B311</f>
        <v>0</v>
      </c>
      <c r="C312" s="147">
        <f>Demography!C311</f>
        <v>0</v>
      </c>
      <c r="D312" s="148">
        <f>Demography!D311</f>
        <v>0</v>
      </c>
      <c r="E312" s="148">
        <f>Demography!F311</f>
        <v>0</v>
      </c>
      <c r="F312" s="81"/>
      <c r="G312" s="238"/>
      <c r="H312" s="256"/>
      <c r="I312" s="257"/>
      <c r="J312" s="257"/>
      <c r="K312" s="256"/>
      <c r="L312" s="256"/>
      <c r="M312" s="257"/>
      <c r="N312" s="256"/>
      <c r="O312" s="240"/>
      <c r="P312" s="260"/>
      <c r="Q312" s="260"/>
      <c r="R312" s="260"/>
      <c r="S312" s="260"/>
      <c r="T312" s="260"/>
      <c r="U312" s="256"/>
      <c r="V312" s="238"/>
      <c r="W312" s="238"/>
      <c r="X312" s="81"/>
      <c r="Y312" s="256"/>
      <c r="Z312" s="150"/>
      <c r="AA312" s="81"/>
      <c r="AB312" s="240"/>
      <c r="AC312" s="240"/>
      <c r="AD312" s="256"/>
      <c r="AE312" s="240"/>
      <c r="AF312" s="256"/>
      <c r="AG312" s="256"/>
      <c r="AH312" s="256"/>
      <c r="AI312" s="245"/>
      <c r="AJ312" s="245"/>
      <c r="AK312" s="245"/>
      <c r="AL312" s="245"/>
      <c r="AM312" s="477"/>
      <c r="AN312" s="245"/>
      <c r="AO312" s="245"/>
      <c r="AP312" s="245"/>
      <c r="AQ312" s="245"/>
      <c r="AR312" s="245"/>
      <c r="AS312" s="245"/>
      <c r="AT312" s="245"/>
      <c r="AU312" s="245"/>
      <c r="AV312" s="245"/>
      <c r="AW312" s="245"/>
      <c r="AX312" s="245"/>
      <c r="AY312" s="245"/>
      <c r="AZ312" s="247"/>
      <c r="BA312" s="477"/>
      <c r="BB312" s="561" t="str">
        <f t="shared" si="20"/>
        <v xml:space="preserve"> </v>
      </c>
      <c r="BC312" s="561" t="str">
        <f t="shared" si="21"/>
        <v xml:space="preserve"> </v>
      </c>
      <c r="BD312" s="561" t="str">
        <f t="shared" si="22"/>
        <v xml:space="preserve"> </v>
      </c>
      <c r="BE312" s="561" t="str">
        <f t="shared" si="23"/>
        <v xml:space="preserve"> </v>
      </c>
      <c r="BF312" s="81"/>
      <c r="BG312" s="145"/>
    </row>
    <row r="313" spans="1:59" s="86" customFormat="1" ht="12.75" x14ac:dyDescent="0.25">
      <c r="A313" s="365"/>
      <c r="B313" s="361">
        <f>Demography!B312</f>
        <v>0</v>
      </c>
      <c r="C313" s="361">
        <f>Demography!C312</f>
        <v>0</v>
      </c>
      <c r="D313" s="362">
        <f>Demography!D312</f>
        <v>0</v>
      </c>
      <c r="E313" s="362">
        <f>Demography!F312</f>
        <v>0</v>
      </c>
      <c r="F313" s="81"/>
      <c r="G313" s="415"/>
      <c r="H313" s="241"/>
      <c r="I313" s="478"/>
      <c r="J313" s="478"/>
      <c r="K313" s="241"/>
      <c r="L313" s="241"/>
      <c r="M313" s="478"/>
      <c r="N313" s="241"/>
      <c r="O313" s="242"/>
      <c r="P313" s="262"/>
      <c r="Q313" s="262"/>
      <c r="R313" s="262"/>
      <c r="S313" s="262"/>
      <c r="T313" s="262"/>
      <c r="U313" s="241"/>
      <c r="V313" s="415"/>
      <c r="W313" s="415"/>
      <c r="X313" s="81"/>
      <c r="Y313" s="241"/>
      <c r="Z313" s="416"/>
      <c r="AA313" s="81"/>
      <c r="AB313" s="242"/>
      <c r="AC313" s="242"/>
      <c r="AD313" s="241"/>
      <c r="AE313" s="242"/>
      <c r="AF313" s="241"/>
      <c r="AG313" s="241"/>
      <c r="AH313" s="241"/>
      <c r="AI313" s="246"/>
      <c r="AJ313" s="246"/>
      <c r="AK313" s="246"/>
      <c r="AL313" s="246"/>
      <c r="AM313" s="477"/>
      <c r="AN313" s="246"/>
      <c r="AO313" s="246"/>
      <c r="AP313" s="246"/>
      <c r="AQ313" s="246"/>
      <c r="AR313" s="246"/>
      <c r="AS313" s="246"/>
      <c r="AT313" s="246"/>
      <c r="AU313" s="246"/>
      <c r="AV313" s="246"/>
      <c r="AW313" s="246"/>
      <c r="AX313" s="246"/>
      <c r="AY313" s="246"/>
      <c r="AZ313" s="248"/>
      <c r="BA313" s="477"/>
      <c r="BB313" s="562" t="str">
        <f t="shared" si="20"/>
        <v xml:space="preserve"> </v>
      </c>
      <c r="BC313" s="562" t="str">
        <f t="shared" si="21"/>
        <v xml:space="preserve"> </v>
      </c>
      <c r="BD313" s="562" t="str">
        <f t="shared" si="22"/>
        <v xml:space="preserve"> </v>
      </c>
      <c r="BE313" s="562" t="str">
        <f t="shared" si="23"/>
        <v xml:space="preserve"> </v>
      </c>
      <c r="BF313" s="81"/>
      <c r="BG313" s="313"/>
    </row>
    <row r="314" spans="1:59" s="87" customFormat="1" ht="12.75" x14ac:dyDescent="0.25">
      <c r="A314" s="365"/>
      <c r="B314" s="147">
        <f>Demography!B313</f>
        <v>0</v>
      </c>
      <c r="C314" s="147">
        <f>Demography!C313</f>
        <v>0</v>
      </c>
      <c r="D314" s="148">
        <f>Demography!D313</f>
        <v>0</v>
      </c>
      <c r="E314" s="148">
        <f>Demography!F313</f>
        <v>0</v>
      </c>
      <c r="F314" s="81"/>
      <c r="G314" s="238"/>
      <c r="H314" s="256"/>
      <c r="I314" s="257"/>
      <c r="J314" s="257"/>
      <c r="K314" s="256"/>
      <c r="L314" s="256"/>
      <c r="M314" s="257"/>
      <c r="N314" s="256"/>
      <c r="O314" s="240"/>
      <c r="P314" s="260"/>
      <c r="Q314" s="260"/>
      <c r="R314" s="260"/>
      <c r="S314" s="260"/>
      <c r="T314" s="260"/>
      <c r="U314" s="256"/>
      <c r="V314" s="238"/>
      <c r="W314" s="238"/>
      <c r="X314" s="81"/>
      <c r="Y314" s="256"/>
      <c r="Z314" s="150"/>
      <c r="AA314" s="81"/>
      <c r="AB314" s="240"/>
      <c r="AC314" s="240"/>
      <c r="AD314" s="256"/>
      <c r="AE314" s="240"/>
      <c r="AF314" s="256"/>
      <c r="AG314" s="256"/>
      <c r="AH314" s="256"/>
      <c r="AI314" s="245"/>
      <c r="AJ314" s="245"/>
      <c r="AK314" s="245"/>
      <c r="AL314" s="245"/>
      <c r="AM314" s="477"/>
      <c r="AN314" s="245"/>
      <c r="AO314" s="245"/>
      <c r="AP314" s="245"/>
      <c r="AQ314" s="245"/>
      <c r="AR314" s="245"/>
      <c r="AS314" s="245"/>
      <c r="AT314" s="245"/>
      <c r="AU314" s="245"/>
      <c r="AV314" s="245"/>
      <c r="AW314" s="245"/>
      <c r="AX314" s="245"/>
      <c r="AY314" s="245"/>
      <c r="AZ314" s="247"/>
      <c r="BA314" s="477"/>
      <c r="BB314" s="561" t="str">
        <f t="shared" si="20"/>
        <v xml:space="preserve"> </v>
      </c>
      <c r="BC314" s="561" t="str">
        <f t="shared" si="21"/>
        <v xml:space="preserve"> </v>
      </c>
      <c r="BD314" s="561" t="str">
        <f t="shared" si="22"/>
        <v xml:space="preserve"> </v>
      </c>
      <c r="BE314" s="561" t="str">
        <f t="shared" si="23"/>
        <v xml:space="preserve"> </v>
      </c>
      <c r="BF314" s="81"/>
      <c r="BG314" s="145"/>
    </row>
    <row r="315" spans="1:59" s="86" customFormat="1" ht="12.75" x14ac:dyDescent="0.25">
      <c r="A315" s="365"/>
      <c r="B315" s="361">
        <f>Demography!B314</f>
        <v>0</v>
      </c>
      <c r="C315" s="361">
        <f>Demography!C314</f>
        <v>0</v>
      </c>
      <c r="D315" s="362">
        <f>Demography!D314</f>
        <v>0</v>
      </c>
      <c r="E315" s="362">
        <f>Demography!F314</f>
        <v>0</v>
      </c>
      <c r="F315" s="81"/>
      <c r="G315" s="415"/>
      <c r="H315" s="241"/>
      <c r="I315" s="478"/>
      <c r="J315" s="478"/>
      <c r="K315" s="241"/>
      <c r="L315" s="241"/>
      <c r="M315" s="478"/>
      <c r="N315" s="241"/>
      <c r="O315" s="242"/>
      <c r="P315" s="262"/>
      <c r="Q315" s="262"/>
      <c r="R315" s="262"/>
      <c r="S315" s="262"/>
      <c r="T315" s="262"/>
      <c r="U315" s="241"/>
      <c r="V315" s="415"/>
      <c r="W315" s="415"/>
      <c r="X315" s="81"/>
      <c r="Y315" s="241"/>
      <c r="Z315" s="416"/>
      <c r="AA315" s="81"/>
      <c r="AB315" s="242"/>
      <c r="AC315" s="242"/>
      <c r="AD315" s="241"/>
      <c r="AE315" s="242"/>
      <c r="AF315" s="241"/>
      <c r="AG315" s="241"/>
      <c r="AH315" s="241"/>
      <c r="AI315" s="246"/>
      <c r="AJ315" s="246"/>
      <c r="AK315" s="246"/>
      <c r="AL315" s="246"/>
      <c r="AM315" s="477"/>
      <c r="AN315" s="246"/>
      <c r="AO315" s="246"/>
      <c r="AP315" s="246"/>
      <c r="AQ315" s="246"/>
      <c r="AR315" s="246"/>
      <c r="AS315" s="246"/>
      <c r="AT315" s="246"/>
      <c r="AU315" s="246"/>
      <c r="AV315" s="246"/>
      <c r="AW315" s="246"/>
      <c r="AX315" s="246"/>
      <c r="AY315" s="246"/>
      <c r="AZ315" s="248"/>
      <c r="BA315" s="477"/>
      <c r="BB315" s="562" t="str">
        <f t="shared" si="20"/>
        <v xml:space="preserve"> </v>
      </c>
      <c r="BC315" s="562" t="str">
        <f t="shared" si="21"/>
        <v xml:space="preserve"> </v>
      </c>
      <c r="BD315" s="562" t="str">
        <f t="shared" si="22"/>
        <v xml:space="preserve"> </v>
      </c>
      <c r="BE315" s="562" t="str">
        <f t="shared" si="23"/>
        <v xml:space="preserve"> </v>
      </c>
      <c r="BF315" s="81"/>
      <c r="BG315" s="313"/>
    </row>
    <row r="316" spans="1:59" s="87" customFormat="1" ht="12.75" x14ac:dyDescent="0.25">
      <c r="A316" s="365"/>
      <c r="B316" s="147">
        <f>Demography!B315</f>
        <v>0</v>
      </c>
      <c r="C316" s="147">
        <f>Demography!C315</f>
        <v>0</v>
      </c>
      <c r="D316" s="148">
        <f>Demography!D315</f>
        <v>0</v>
      </c>
      <c r="E316" s="148">
        <f>Demography!F315</f>
        <v>0</v>
      </c>
      <c r="F316" s="81"/>
      <c r="G316" s="238"/>
      <c r="H316" s="256"/>
      <c r="I316" s="257"/>
      <c r="J316" s="257"/>
      <c r="K316" s="256"/>
      <c r="L316" s="256"/>
      <c r="M316" s="257"/>
      <c r="N316" s="256"/>
      <c r="O316" s="240"/>
      <c r="P316" s="260"/>
      <c r="Q316" s="260"/>
      <c r="R316" s="260"/>
      <c r="S316" s="260"/>
      <c r="T316" s="260"/>
      <c r="U316" s="256"/>
      <c r="V316" s="238"/>
      <c r="W316" s="238"/>
      <c r="X316" s="81"/>
      <c r="Y316" s="256"/>
      <c r="Z316" s="150"/>
      <c r="AA316" s="81"/>
      <c r="AB316" s="240"/>
      <c r="AC316" s="240"/>
      <c r="AD316" s="256"/>
      <c r="AE316" s="240"/>
      <c r="AF316" s="256"/>
      <c r="AG316" s="256"/>
      <c r="AH316" s="256"/>
      <c r="AI316" s="245"/>
      <c r="AJ316" s="245"/>
      <c r="AK316" s="245"/>
      <c r="AL316" s="245"/>
      <c r="AM316" s="477"/>
      <c r="AN316" s="245"/>
      <c r="AO316" s="245"/>
      <c r="AP316" s="245"/>
      <c r="AQ316" s="245"/>
      <c r="AR316" s="245"/>
      <c r="AS316" s="245"/>
      <c r="AT316" s="245"/>
      <c r="AU316" s="245"/>
      <c r="AV316" s="245"/>
      <c r="AW316" s="245"/>
      <c r="AX316" s="245"/>
      <c r="AY316" s="245"/>
      <c r="AZ316" s="247"/>
      <c r="BA316" s="477"/>
      <c r="BB316" s="561" t="str">
        <f t="shared" si="20"/>
        <v xml:space="preserve"> </v>
      </c>
      <c r="BC316" s="561" t="str">
        <f t="shared" si="21"/>
        <v xml:space="preserve"> </v>
      </c>
      <c r="BD316" s="561" t="str">
        <f t="shared" si="22"/>
        <v xml:space="preserve"> </v>
      </c>
      <c r="BE316" s="561" t="str">
        <f t="shared" si="23"/>
        <v xml:space="preserve"> </v>
      </c>
      <c r="BF316" s="81"/>
      <c r="BG316" s="145"/>
    </row>
    <row r="317" spans="1:59" s="86" customFormat="1" ht="12.75" x14ac:dyDescent="0.25">
      <c r="A317" s="365"/>
      <c r="B317" s="361">
        <f>Demography!B316</f>
        <v>0</v>
      </c>
      <c r="C317" s="361">
        <f>Demography!C316</f>
        <v>0</v>
      </c>
      <c r="D317" s="362">
        <f>Demography!D316</f>
        <v>0</v>
      </c>
      <c r="E317" s="362">
        <f>Demography!F316</f>
        <v>0</v>
      </c>
      <c r="F317" s="81"/>
      <c r="G317" s="415"/>
      <c r="H317" s="241"/>
      <c r="I317" s="478"/>
      <c r="J317" s="478"/>
      <c r="K317" s="241"/>
      <c r="L317" s="241"/>
      <c r="M317" s="478"/>
      <c r="N317" s="241"/>
      <c r="O317" s="242"/>
      <c r="P317" s="262"/>
      <c r="Q317" s="262"/>
      <c r="R317" s="262"/>
      <c r="S317" s="262"/>
      <c r="T317" s="262"/>
      <c r="U317" s="241"/>
      <c r="V317" s="415"/>
      <c r="W317" s="415"/>
      <c r="X317" s="81"/>
      <c r="Y317" s="241"/>
      <c r="Z317" s="416"/>
      <c r="AA317" s="81"/>
      <c r="AB317" s="242"/>
      <c r="AC317" s="242"/>
      <c r="AD317" s="241"/>
      <c r="AE317" s="242"/>
      <c r="AF317" s="241"/>
      <c r="AG317" s="241"/>
      <c r="AH317" s="241"/>
      <c r="AI317" s="246"/>
      <c r="AJ317" s="246"/>
      <c r="AK317" s="246"/>
      <c r="AL317" s="246"/>
      <c r="AM317" s="477"/>
      <c r="AN317" s="246"/>
      <c r="AO317" s="246"/>
      <c r="AP317" s="246"/>
      <c r="AQ317" s="246"/>
      <c r="AR317" s="246"/>
      <c r="AS317" s="246"/>
      <c r="AT317" s="246"/>
      <c r="AU317" s="246"/>
      <c r="AV317" s="246"/>
      <c r="AW317" s="246"/>
      <c r="AX317" s="246"/>
      <c r="AY317" s="246"/>
      <c r="AZ317" s="248"/>
      <c r="BA317" s="477"/>
      <c r="BB317" s="562" t="str">
        <f t="shared" si="20"/>
        <v xml:space="preserve"> </v>
      </c>
      <c r="BC317" s="562" t="str">
        <f t="shared" si="21"/>
        <v xml:space="preserve"> </v>
      </c>
      <c r="BD317" s="562" t="str">
        <f t="shared" si="22"/>
        <v xml:space="preserve"> </v>
      </c>
      <c r="BE317" s="562" t="str">
        <f t="shared" si="23"/>
        <v xml:space="preserve"> </v>
      </c>
      <c r="BF317" s="81"/>
      <c r="BG317" s="313"/>
    </row>
    <row r="318" spans="1:59" s="87" customFormat="1" ht="12.75" x14ac:dyDescent="0.25">
      <c r="A318" s="365"/>
      <c r="B318" s="147">
        <f>Demography!B317</f>
        <v>0</v>
      </c>
      <c r="C318" s="147">
        <f>Demography!C317</f>
        <v>0</v>
      </c>
      <c r="D318" s="148">
        <f>Demography!D317</f>
        <v>0</v>
      </c>
      <c r="E318" s="148">
        <f>Demography!F317</f>
        <v>0</v>
      </c>
      <c r="F318" s="81"/>
      <c r="G318" s="238"/>
      <c r="H318" s="256"/>
      <c r="I318" s="257"/>
      <c r="J318" s="257"/>
      <c r="K318" s="256"/>
      <c r="L318" s="256"/>
      <c r="M318" s="257"/>
      <c r="N318" s="256"/>
      <c r="O318" s="240"/>
      <c r="P318" s="260"/>
      <c r="Q318" s="260"/>
      <c r="R318" s="260"/>
      <c r="S318" s="260"/>
      <c r="T318" s="260"/>
      <c r="U318" s="256"/>
      <c r="V318" s="238"/>
      <c r="W318" s="238"/>
      <c r="X318" s="81"/>
      <c r="Y318" s="256"/>
      <c r="Z318" s="150"/>
      <c r="AA318" s="81"/>
      <c r="AB318" s="240"/>
      <c r="AC318" s="240"/>
      <c r="AD318" s="256"/>
      <c r="AE318" s="240"/>
      <c r="AF318" s="256"/>
      <c r="AG318" s="256"/>
      <c r="AH318" s="256"/>
      <c r="AI318" s="245"/>
      <c r="AJ318" s="245"/>
      <c r="AK318" s="245"/>
      <c r="AL318" s="245"/>
      <c r="AM318" s="477"/>
      <c r="AN318" s="245"/>
      <c r="AO318" s="245"/>
      <c r="AP318" s="245"/>
      <c r="AQ318" s="245"/>
      <c r="AR318" s="245"/>
      <c r="AS318" s="245"/>
      <c r="AT318" s="245"/>
      <c r="AU318" s="245"/>
      <c r="AV318" s="245"/>
      <c r="AW318" s="245"/>
      <c r="AX318" s="245"/>
      <c r="AY318" s="245"/>
      <c r="AZ318" s="247"/>
      <c r="BA318" s="477"/>
      <c r="BB318" s="561" t="str">
        <f t="shared" si="20"/>
        <v xml:space="preserve"> </v>
      </c>
      <c r="BC318" s="561" t="str">
        <f t="shared" si="21"/>
        <v xml:space="preserve"> </v>
      </c>
      <c r="BD318" s="561" t="str">
        <f t="shared" si="22"/>
        <v xml:space="preserve"> </v>
      </c>
      <c r="BE318" s="561" t="str">
        <f t="shared" si="23"/>
        <v xml:space="preserve"> </v>
      </c>
      <c r="BF318" s="81"/>
      <c r="BG318" s="145"/>
    </row>
    <row r="319" spans="1:59" s="86" customFormat="1" ht="12.75" x14ac:dyDescent="0.25">
      <c r="A319" s="365"/>
      <c r="B319" s="361">
        <f>Demography!B318</f>
        <v>0</v>
      </c>
      <c r="C319" s="361">
        <f>Demography!C318</f>
        <v>0</v>
      </c>
      <c r="D319" s="362">
        <f>Demography!D318</f>
        <v>0</v>
      </c>
      <c r="E319" s="362">
        <f>Demography!F318</f>
        <v>0</v>
      </c>
      <c r="F319" s="81"/>
      <c r="G319" s="415"/>
      <c r="H319" s="241"/>
      <c r="I319" s="478"/>
      <c r="J319" s="478"/>
      <c r="K319" s="241"/>
      <c r="L319" s="241"/>
      <c r="M319" s="478"/>
      <c r="N319" s="241"/>
      <c r="O319" s="242"/>
      <c r="P319" s="262"/>
      <c r="Q319" s="262"/>
      <c r="R319" s="262"/>
      <c r="S319" s="262"/>
      <c r="T319" s="262"/>
      <c r="U319" s="241"/>
      <c r="V319" s="415"/>
      <c r="W319" s="415"/>
      <c r="X319" s="81"/>
      <c r="Y319" s="241"/>
      <c r="Z319" s="416"/>
      <c r="AA319" s="81"/>
      <c r="AB319" s="242"/>
      <c r="AC319" s="242"/>
      <c r="AD319" s="241"/>
      <c r="AE319" s="242"/>
      <c r="AF319" s="241"/>
      <c r="AG319" s="241"/>
      <c r="AH319" s="241"/>
      <c r="AI319" s="246"/>
      <c r="AJ319" s="246"/>
      <c r="AK319" s="246"/>
      <c r="AL319" s="246"/>
      <c r="AM319" s="477"/>
      <c r="AN319" s="246"/>
      <c r="AO319" s="246"/>
      <c r="AP319" s="246"/>
      <c r="AQ319" s="246"/>
      <c r="AR319" s="246"/>
      <c r="AS319" s="246"/>
      <c r="AT319" s="246"/>
      <c r="AU319" s="246"/>
      <c r="AV319" s="246"/>
      <c r="AW319" s="246"/>
      <c r="AX319" s="246"/>
      <c r="AY319" s="246"/>
      <c r="AZ319" s="248"/>
      <c r="BA319" s="477"/>
      <c r="BB319" s="562" t="str">
        <f t="shared" si="20"/>
        <v xml:space="preserve"> </v>
      </c>
      <c r="BC319" s="562" t="str">
        <f t="shared" si="21"/>
        <v xml:space="preserve"> </v>
      </c>
      <c r="BD319" s="562" t="str">
        <f t="shared" si="22"/>
        <v xml:space="preserve"> </v>
      </c>
      <c r="BE319" s="562" t="str">
        <f t="shared" si="23"/>
        <v xml:space="preserve"> </v>
      </c>
      <c r="BF319" s="81"/>
      <c r="BG319" s="313"/>
    </row>
    <row r="320" spans="1:59" s="87" customFormat="1" ht="12.75" x14ac:dyDescent="0.25">
      <c r="A320" s="365"/>
      <c r="B320" s="147">
        <f>Demography!B319</f>
        <v>0</v>
      </c>
      <c r="C320" s="147">
        <f>Demography!C319</f>
        <v>0</v>
      </c>
      <c r="D320" s="148">
        <f>Demography!D319</f>
        <v>0</v>
      </c>
      <c r="E320" s="148">
        <f>Demography!F319</f>
        <v>0</v>
      </c>
      <c r="F320" s="81"/>
      <c r="G320" s="238"/>
      <c r="H320" s="256"/>
      <c r="I320" s="257"/>
      <c r="J320" s="257"/>
      <c r="K320" s="256"/>
      <c r="L320" s="256"/>
      <c r="M320" s="257"/>
      <c r="N320" s="256"/>
      <c r="O320" s="240"/>
      <c r="P320" s="260"/>
      <c r="Q320" s="260"/>
      <c r="R320" s="260"/>
      <c r="S320" s="260"/>
      <c r="T320" s="260"/>
      <c r="U320" s="256"/>
      <c r="V320" s="238"/>
      <c r="W320" s="238"/>
      <c r="X320" s="81"/>
      <c r="Y320" s="256"/>
      <c r="Z320" s="150"/>
      <c r="AA320" s="81"/>
      <c r="AB320" s="240"/>
      <c r="AC320" s="240"/>
      <c r="AD320" s="256"/>
      <c r="AE320" s="240"/>
      <c r="AF320" s="256"/>
      <c r="AG320" s="256"/>
      <c r="AH320" s="256"/>
      <c r="AI320" s="245"/>
      <c r="AJ320" s="245"/>
      <c r="AK320" s="245"/>
      <c r="AL320" s="245"/>
      <c r="AM320" s="477"/>
      <c r="AN320" s="245"/>
      <c r="AO320" s="245"/>
      <c r="AP320" s="245"/>
      <c r="AQ320" s="245"/>
      <c r="AR320" s="245"/>
      <c r="AS320" s="245"/>
      <c r="AT320" s="245"/>
      <c r="AU320" s="245"/>
      <c r="AV320" s="245"/>
      <c r="AW320" s="245"/>
      <c r="AX320" s="245"/>
      <c r="AY320" s="245"/>
      <c r="AZ320" s="247"/>
      <c r="BA320" s="477"/>
      <c r="BB320" s="561" t="str">
        <f t="shared" si="20"/>
        <v xml:space="preserve"> </v>
      </c>
      <c r="BC320" s="561" t="str">
        <f t="shared" si="21"/>
        <v xml:space="preserve"> </v>
      </c>
      <c r="BD320" s="561" t="str">
        <f t="shared" si="22"/>
        <v xml:space="preserve"> </v>
      </c>
      <c r="BE320" s="561" t="str">
        <f t="shared" si="23"/>
        <v xml:space="preserve"> </v>
      </c>
      <c r="BF320" s="81"/>
      <c r="BG320" s="145"/>
    </row>
    <row r="321" spans="1:59" s="86" customFormat="1" ht="12.75" x14ac:dyDescent="0.25">
      <c r="A321" s="365"/>
      <c r="B321" s="361">
        <f>Demography!B320</f>
        <v>0</v>
      </c>
      <c r="C321" s="361">
        <f>Demography!C320</f>
        <v>0</v>
      </c>
      <c r="D321" s="362">
        <f>Demography!D320</f>
        <v>0</v>
      </c>
      <c r="E321" s="362">
        <f>Demography!F320</f>
        <v>0</v>
      </c>
      <c r="F321" s="81"/>
      <c r="G321" s="415"/>
      <c r="H321" s="241"/>
      <c r="I321" s="478"/>
      <c r="J321" s="478"/>
      <c r="K321" s="241"/>
      <c r="L321" s="241"/>
      <c r="M321" s="478"/>
      <c r="N321" s="241"/>
      <c r="O321" s="242"/>
      <c r="P321" s="262"/>
      <c r="Q321" s="262"/>
      <c r="R321" s="262"/>
      <c r="S321" s="262"/>
      <c r="T321" s="262"/>
      <c r="U321" s="241"/>
      <c r="V321" s="415"/>
      <c r="W321" s="415"/>
      <c r="X321" s="81"/>
      <c r="Y321" s="241"/>
      <c r="Z321" s="416"/>
      <c r="AA321" s="81"/>
      <c r="AB321" s="242"/>
      <c r="AC321" s="242"/>
      <c r="AD321" s="241"/>
      <c r="AE321" s="242"/>
      <c r="AF321" s="241"/>
      <c r="AG321" s="241"/>
      <c r="AH321" s="241"/>
      <c r="AI321" s="246"/>
      <c r="AJ321" s="246"/>
      <c r="AK321" s="246"/>
      <c r="AL321" s="246"/>
      <c r="AM321" s="477"/>
      <c r="AN321" s="246"/>
      <c r="AO321" s="246"/>
      <c r="AP321" s="246"/>
      <c r="AQ321" s="246"/>
      <c r="AR321" s="246"/>
      <c r="AS321" s="246"/>
      <c r="AT321" s="246"/>
      <c r="AU321" s="246"/>
      <c r="AV321" s="246"/>
      <c r="AW321" s="246"/>
      <c r="AX321" s="246"/>
      <c r="AY321" s="246"/>
      <c r="AZ321" s="248"/>
      <c r="BA321" s="477"/>
      <c r="BB321" s="562" t="str">
        <f t="shared" si="20"/>
        <v xml:space="preserve"> </v>
      </c>
      <c r="BC321" s="562" t="str">
        <f t="shared" si="21"/>
        <v xml:space="preserve"> </v>
      </c>
      <c r="BD321" s="562" t="str">
        <f t="shared" si="22"/>
        <v xml:space="preserve"> </v>
      </c>
      <c r="BE321" s="562" t="str">
        <f t="shared" si="23"/>
        <v xml:space="preserve"> </v>
      </c>
      <c r="BF321" s="81"/>
      <c r="BG321" s="313"/>
    </row>
    <row r="322" spans="1:59" s="87" customFormat="1" ht="12.75" x14ac:dyDescent="0.25">
      <c r="A322" s="365"/>
      <c r="B322" s="147">
        <f>Demography!B321</f>
        <v>0</v>
      </c>
      <c r="C322" s="147">
        <f>Demography!C321</f>
        <v>0</v>
      </c>
      <c r="D322" s="148">
        <f>Demography!D321</f>
        <v>0</v>
      </c>
      <c r="E322" s="148">
        <f>Demography!F321</f>
        <v>0</v>
      </c>
      <c r="F322" s="81"/>
      <c r="G322" s="238"/>
      <c r="H322" s="256"/>
      <c r="I322" s="257"/>
      <c r="J322" s="257"/>
      <c r="K322" s="256"/>
      <c r="L322" s="256"/>
      <c r="M322" s="257"/>
      <c r="N322" s="256"/>
      <c r="O322" s="240"/>
      <c r="P322" s="260"/>
      <c r="Q322" s="260"/>
      <c r="R322" s="260"/>
      <c r="S322" s="260"/>
      <c r="T322" s="260"/>
      <c r="U322" s="256"/>
      <c r="V322" s="238"/>
      <c r="W322" s="238"/>
      <c r="X322" s="81"/>
      <c r="Y322" s="256"/>
      <c r="Z322" s="150"/>
      <c r="AA322" s="81"/>
      <c r="AB322" s="240"/>
      <c r="AC322" s="240"/>
      <c r="AD322" s="256"/>
      <c r="AE322" s="240"/>
      <c r="AF322" s="256"/>
      <c r="AG322" s="256"/>
      <c r="AH322" s="256"/>
      <c r="AI322" s="245"/>
      <c r="AJ322" s="245"/>
      <c r="AK322" s="245"/>
      <c r="AL322" s="245"/>
      <c r="AM322" s="477"/>
      <c r="AN322" s="245"/>
      <c r="AO322" s="245"/>
      <c r="AP322" s="245"/>
      <c r="AQ322" s="245"/>
      <c r="AR322" s="245"/>
      <c r="AS322" s="245"/>
      <c r="AT322" s="245"/>
      <c r="AU322" s="245"/>
      <c r="AV322" s="245"/>
      <c r="AW322" s="245"/>
      <c r="AX322" s="245"/>
      <c r="AY322" s="245"/>
      <c r="AZ322" s="247"/>
      <c r="BA322" s="477"/>
      <c r="BB322" s="561" t="str">
        <f t="shared" si="20"/>
        <v xml:space="preserve"> </v>
      </c>
      <c r="BC322" s="561" t="str">
        <f t="shared" si="21"/>
        <v xml:space="preserve"> </v>
      </c>
      <c r="BD322" s="561" t="str">
        <f t="shared" si="22"/>
        <v xml:space="preserve"> </v>
      </c>
      <c r="BE322" s="561" t="str">
        <f t="shared" si="23"/>
        <v xml:space="preserve"> </v>
      </c>
      <c r="BF322" s="81"/>
      <c r="BG322" s="145"/>
    </row>
    <row r="323" spans="1:59" s="86" customFormat="1" ht="12.75" x14ac:dyDescent="0.25">
      <c r="A323" s="365"/>
      <c r="B323" s="361">
        <f>Demography!B322</f>
        <v>0</v>
      </c>
      <c r="C323" s="361">
        <f>Demography!C322</f>
        <v>0</v>
      </c>
      <c r="D323" s="362">
        <f>Demography!D322</f>
        <v>0</v>
      </c>
      <c r="E323" s="362">
        <f>Demography!F322</f>
        <v>0</v>
      </c>
      <c r="F323" s="81"/>
      <c r="G323" s="415"/>
      <c r="H323" s="241"/>
      <c r="I323" s="478"/>
      <c r="J323" s="478"/>
      <c r="K323" s="241"/>
      <c r="L323" s="241"/>
      <c r="M323" s="478"/>
      <c r="N323" s="241"/>
      <c r="O323" s="242"/>
      <c r="P323" s="262"/>
      <c r="Q323" s="262"/>
      <c r="R323" s="262"/>
      <c r="S323" s="262"/>
      <c r="T323" s="262"/>
      <c r="U323" s="241"/>
      <c r="V323" s="415"/>
      <c r="W323" s="415"/>
      <c r="X323" s="81"/>
      <c r="Y323" s="241"/>
      <c r="Z323" s="416"/>
      <c r="AA323" s="81"/>
      <c r="AB323" s="242"/>
      <c r="AC323" s="242"/>
      <c r="AD323" s="241"/>
      <c r="AE323" s="242"/>
      <c r="AF323" s="241"/>
      <c r="AG323" s="241"/>
      <c r="AH323" s="241"/>
      <c r="AI323" s="246"/>
      <c r="AJ323" s="246"/>
      <c r="AK323" s="246"/>
      <c r="AL323" s="246"/>
      <c r="AM323" s="477"/>
      <c r="AN323" s="246"/>
      <c r="AO323" s="246"/>
      <c r="AP323" s="246"/>
      <c r="AQ323" s="246"/>
      <c r="AR323" s="246"/>
      <c r="AS323" s="246"/>
      <c r="AT323" s="246"/>
      <c r="AU323" s="246"/>
      <c r="AV323" s="246"/>
      <c r="AW323" s="246"/>
      <c r="AX323" s="246"/>
      <c r="AY323" s="246"/>
      <c r="AZ323" s="248"/>
      <c r="BA323" s="477"/>
      <c r="BB323" s="562" t="str">
        <f t="shared" si="20"/>
        <v xml:space="preserve"> </v>
      </c>
      <c r="BC323" s="562" t="str">
        <f t="shared" si="21"/>
        <v xml:space="preserve"> </v>
      </c>
      <c r="BD323" s="562" t="str">
        <f t="shared" si="22"/>
        <v xml:space="preserve"> </v>
      </c>
      <c r="BE323" s="562" t="str">
        <f t="shared" si="23"/>
        <v xml:space="preserve"> </v>
      </c>
      <c r="BF323" s="81"/>
      <c r="BG323" s="313"/>
    </row>
    <row r="324" spans="1:59" s="87" customFormat="1" ht="12.75" x14ac:dyDescent="0.25">
      <c r="A324" s="365"/>
      <c r="B324" s="147">
        <f>Demography!B323</f>
        <v>0</v>
      </c>
      <c r="C324" s="147">
        <f>Demography!C323</f>
        <v>0</v>
      </c>
      <c r="D324" s="148">
        <f>Demography!D323</f>
        <v>0</v>
      </c>
      <c r="E324" s="148">
        <f>Demography!F323</f>
        <v>0</v>
      </c>
      <c r="F324" s="81"/>
      <c r="G324" s="238"/>
      <c r="H324" s="256"/>
      <c r="I324" s="257"/>
      <c r="J324" s="257"/>
      <c r="K324" s="256"/>
      <c r="L324" s="256"/>
      <c r="M324" s="257"/>
      <c r="N324" s="256"/>
      <c r="O324" s="240"/>
      <c r="P324" s="260"/>
      <c r="Q324" s="260"/>
      <c r="R324" s="260"/>
      <c r="S324" s="260"/>
      <c r="T324" s="260"/>
      <c r="U324" s="256"/>
      <c r="V324" s="238"/>
      <c r="W324" s="238"/>
      <c r="X324" s="81"/>
      <c r="Y324" s="256"/>
      <c r="Z324" s="150"/>
      <c r="AA324" s="81"/>
      <c r="AB324" s="240"/>
      <c r="AC324" s="240"/>
      <c r="AD324" s="256"/>
      <c r="AE324" s="240"/>
      <c r="AF324" s="256"/>
      <c r="AG324" s="256"/>
      <c r="AH324" s="256"/>
      <c r="AI324" s="245"/>
      <c r="AJ324" s="245"/>
      <c r="AK324" s="245"/>
      <c r="AL324" s="245"/>
      <c r="AM324" s="477"/>
      <c r="AN324" s="245"/>
      <c r="AO324" s="245"/>
      <c r="AP324" s="245"/>
      <c r="AQ324" s="245"/>
      <c r="AR324" s="245"/>
      <c r="AS324" s="245"/>
      <c r="AT324" s="245"/>
      <c r="AU324" s="245"/>
      <c r="AV324" s="245"/>
      <c r="AW324" s="245"/>
      <c r="AX324" s="245"/>
      <c r="AY324" s="245"/>
      <c r="AZ324" s="247"/>
      <c r="BA324" s="477"/>
      <c r="BB324" s="561" t="str">
        <f t="shared" si="20"/>
        <v xml:space="preserve"> </v>
      </c>
      <c r="BC324" s="561" t="str">
        <f t="shared" si="21"/>
        <v xml:space="preserve"> </v>
      </c>
      <c r="BD324" s="561" t="str">
        <f t="shared" si="22"/>
        <v xml:space="preserve"> </v>
      </c>
      <c r="BE324" s="561" t="str">
        <f t="shared" si="23"/>
        <v xml:space="preserve"> </v>
      </c>
      <c r="BF324" s="81"/>
      <c r="BG324" s="145"/>
    </row>
    <row r="325" spans="1:59" s="86" customFormat="1" ht="12.75" x14ac:dyDescent="0.25">
      <c r="A325" s="365"/>
      <c r="B325" s="361">
        <f>Demography!B324</f>
        <v>0</v>
      </c>
      <c r="C325" s="361">
        <f>Demography!C324</f>
        <v>0</v>
      </c>
      <c r="D325" s="362">
        <f>Demography!D324</f>
        <v>0</v>
      </c>
      <c r="E325" s="362">
        <f>Demography!F324</f>
        <v>0</v>
      </c>
      <c r="F325" s="81"/>
      <c r="G325" s="415"/>
      <c r="H325" s="241"/>
      <c r="I325" s="478"/>
      <c r="J325" s="478"/>
      <c r="K325" s="241"/>
      <c r="L325" s="241"/>
      <c r="M325" s="478"/>
      <c r="N325" s="241"/>
      <c r="O325" s="242"/>
      <c r="P325" s="262"/>
      <c r="Q325" s="262"/>
      <c r="R325" s="262"/>
      <c r="S325" s="262"/>
      <c r="T325" s="262"/>
      <c r="U325" s="241"/>
      <c r="V325" s="415"/>
      <c r="W325" s="415"/>
      <c r="X325" s="81"/>
      <c r="Y325" s="241"/>
      <c r="Z325" s="416"/>
      <c r="AA325" s="81"/>
      <c r="AB325" s="242"/>
      <c r="AC325" s="242"/>
      <c r="AD325" s="241"/>
      <c r="AE325" s="242"/>
      <c r="AF325" s="241"/>
      <c r="AG325" s="241"/>
      <c r="AH325" s="241"/>
      <c r="AI325" s="246"/>
      <c r="AJ325" s="246"/>
      <c r="AK325" s="246"/>
      <c r="AL325" s="246"/>
      <c r="AM325" s="477"/>
      <c r="AN325" s="246"/>
      <c r="AO325" s="246"/>
      <c r="AP325" s="246"/>
      <c r="AQ325" s="246"/>
      <c r="AR325" s="246"/>
      <c r="AS325" s="246"/>
      <c r="AT325" s="246"/>
      <c r="AU325" s="246"/>
      <c r="AV325" s="246"/>
      <c r="AW325" s="246"/>
      <c r="AX325" s="246"/>
      <c r="AY325" s="246"/>
      <c r="AZ325" s="248"/>
      <c r="BA325" s="477"/>
      <c r="BB325" s="562" t="str">
        <f t="shared" si="20"/>
        <v xml:space="preserve"> </v>
      </c>
      <c r="BC325" s="562" t="str">
        <f t="shared" si="21"/>
        <v xml:space="preserve"> </v>
      </c>
      <c r="BD325" s="562" t="str">
        <f t="shared" si="22"/>
        <v xml:space="preserve"> </v>
      </c>
      <c r="BE325" s="562" t="str">
        <f t="shared" si="23"/>
        <v xml:space="preserve"> </v>
      </c>
      <c r="BF325" s="81"/>
      <c r="BG325" s="313"/>
    </row>
    <row r="326" spans="1:59" s="87" customFormat="1" ht="12.75" x14ac:dyDescent="0.25">
      <c r="A326" s="365"/>
      <c r="B326" s="147">
        <f>Demography!B325</f>
        <v>0</v>
      </c>
      <c r="C326" s="147">
        <f>Demography!C325</f>
        <v>0</v>
      </c>
      <c r="D326" s="148">
        <f>Demography!D325</f>
        <v>0</v>
      </c>
      <c r="E326" s="148">
        <f>Demography!F325</f>
        <v>0</v>
      </c>
      <c r="F326" s="81"/>
      <c r="G326" s="238"/>
      <c r="H326" s="256"/>
      <c r="I326" s="257"/>
      <c r="J326" s="257"/>
      <c r="K326" s="256"/>
      <c r="L326" s="256"/>
      <c r="M326" s="257"/>
      <c r="N326" s="256"/>
      <c r="O326" s="240"/>
      <c r="P326" s="260"/>
      <c r="Q326" s="260"/>
      <c r="R326" s="260"/>
      <c r="S326" s="260"/>
      <c r="T326" s="260"/>
      <c r="U326" s="256"/>
      <c r="V326" s="238"/>
      <c r="W326" s="238"/>
      <c r="X326" s="81"/>
      <c r="Y326" s="256"/>
      <c r="Z326" s="150"/>
      <c r="AA326" s="81"/>
      <c r="AB326" s="240"/>
      <c r="AC326" s="240"/>
      <c r="AD326" s="256"/>
      <c r="AE326" s="240"/>
      <c r="AF326" s="256"/>
      <c r="AG326" s="256"/>
      <c r="AH326" s="256"/>
      <c r="AI326" s="245"/>
      <c r="AJ326" s="245"/>
      <c r="AK326" s="245"/>
      <c r="AL326" s="245"/>
      <c r="AM326" s="477"/>
      <c r="AN326" s="245"/>
      <c r="AO326" s="245"/>
      <c r="AP326" s="245"/>
      <c r="AQ326" s="245"/>
      <c r="AR326" s="245"/>
      <c r="AS326" s="245"/>
      <c r="AT326" s="245"/>
      <c r="AU326" s="245"/>
      <c r="AV326" s="245"/>
      <c r="AW326" s="245"/>
      <c r="AX326" s="245"/>
      <c r="AY326" s="245"/>
      <c r="AZ326" s="247"/>
      <c r="BA326" s="477"/>
      <c r="BB326" s="561" t="str">
        <f t="shared" si="20"/>
        <v xml:space="preserve"> </v>
      </c>
      <c r="BC326" s="561" t="str">
        <f t="shared" si="21"/>
        <v xml:space="preserve"> </v>
      </c>
      <c r="BD326" s="561" t="str">
        <f t="shared" si="22"/>
        <v xml:space="preserve"> </v>
      </c>
      <c r="BE326" s="561" t="str">
        <f t="shared" si="23"/>
        <v xml:space="preserve"> </v>
      </c>
      <c r="BF326" s="81"/>
      <c r="BG326" s="145"/>
    </row>
    <row r="327" spans="1:59" s="86" customFormat="1" ht="12.75" x14ac:dyDescent="0.25">
      <c r="A327" s="365"/>
      <c r="B327" s="361">
        <f>Demography!B326</f>
        <v>0</v>
      </c>
      <c r="C327" s="361">
        <f>Demography!C326</f>
        <v>0</v>
      </c>
      <c r="D327" s="362">
        <f>Demography!D326</f>
        <v>0</v>
      </c>
      <c r="E327" s="362">
        <f>Demography!F326</f>
        <v>0</v>
      </c>
      <c r="F327" s="81"/>
      <c r="G327" s="415"/>
      <c r="H327" s="241"/>
      <c r="I327" s="478"/>
      <c r="J327" s="478"/>
      <c r="K327" s="241"/>
      <c r="L327" s="241"/>
      <c r="M327" s="478"/>
      <c r="N327" s="241"/>
      <c r="O327" s="242"/>
      <c r="P327" s="262"/>
      <c r="Q327" s="262"/>
      <c r="R327" s="262"/>
      <c r="S327" s="262"/>
      <c r="T327" s="262"/>
      <c r="U327" s="241"/>
      <c r="V327" s="415"/>
      <c r="W327" s="415"/>
      <c r="X327" s="81"/>
      <c r="Y327" s="241"/>
      <c r="Z327" s="416"/>
      <c r="AA327" s="81"/>
      <c r="AB327" s="242"/>
      <c r="AC327" s="242"/>
      <c r="AD327" s="241"/>
      <c r="AE327" s="242"/>
      <c r="AF327" s="241"/>
      <c r="AG327" s="241"/>
      <c r="AH327" s="241"/>
      <c r="AI327" s="246"/>
      <c r="AJ327" s="246"/>
      <c r="AK327" s="246"/>
      <c r="AL327" s="246"/>
      <c r="AM327" s="477"/>
      <c r="AN327" s="246"/>
      <c r="AO327" s="246"/>
      <c r="AP327" s="246"/>
      <c r="AQ327" s="246"/>
      <c r="AR327" s="246"/>
      <c r="AS327" s="246"/>
      <c r="AT327" s="246"/>
      <c r="AU327" s="246"/>
      <c r="AV327" s="246"/>
      <c r="AW327" s="246"/>
      <c r="AX327" s="246"/>
      <c r="AY327" s="246"/>
      <c r="AZ327" s="248"/>
      <c r="BA327" s="477"/>
      <c r="BB327" s="562" t="str">
        <f t="shared" si="20"/>
        <v xml:space="preserve"> </v>
      </c>
      <c r="BC327" s="562" t="str">
        <f t="shared" si="21"/>
        <v xml:space="preserve"> </v>
      </c>
      <c r="BD327" s="562" t="str">
        <f t="shared" si="22"/>
        <v xml:space="preserve"> </v>
      </c>
      <c r="BE327" s="562" t="str">
        <f t="shared" si="23"/>
        <v xml:space="preserve"> </v>
      </c>
      <c r="BF327" s="81"/>
      <c r="BG327" s="313"/>
    </row>
    <row r="328" spans="1:59" s="87" customFormat="1" ht="12.75" x14ac:dyDescent="0.25">
      <c r="A328" s="365"/>
      <c r="B328" s="147">
        <f>Demography!B327</f>
        <v>0</v>
      </c>
      <c r="C328" s="147">
        <f>Demography!C327</f>
        <v>0</v>
      </c>
      <c r="D328" s="148">
        <f>Demography!D327</f>
        <v>0</v>
      </c>
      <c r="E328" s="148">
        <f>Demography!F327</f>
        <v>0</v>
      </c>
      <c r="F328" s="81"/>
      <c r="G328" s="238"/>
      <c r="H328" s="256"/>
      <c r="I328" s="257"/>
      <c r="J328" s="257"/>
      <c r="K328" s="256"/>
      <c r="L328" s="256"/>
      <c r="M328" s="257"/>
      <c r="N328" s="256"/>
      <c r="O328" s="240"/>
      <c r="P328" s="260"/>
      <c r="Q328" s="260"/>
      <c r="R328" s="260"/>
      <c r="S328" s="260"/>
      <c r="T328" s="260"/>
      <c r="U328" s="256"/>
      <c r="V328" s="238"/>
      <c r="W328" s="238"/>
      <c r="X328" s="81"/>
      <c r="Y328" s="256"/>
      <c r="Z328" s="150"/>
      <c r="AA328" s="81"/>
      <c r="AB328" s="240"/>
      <c r="AC328" s="240"/>
      <c r="AD328" s="256"/>
      <c r="AE328" s="240"/>
      <c r="AF328" s="256"/>
      <c r="AG328" s="256"/>
      <c r="AH328" s="256"/>
      <c r="AI328" s="245"/>
      <c r="AJ328" s="245"/>
      <c r="AK328" s="245"/>
      <c r="AL328" s="245"/>
      <c r="AM328" s="477"/>
      <c r="AN328" s="245"/>
      <c r="AO328" s="245"/>
      <c r="AP328" s="245"/>
      <c r="AQ328" s="245"/>
      <c r="AR328" s="245"/>
      <c r="AS328" s="245"/>
      <c r="AT328" s="245"/>
      <c r="AU328" s="245"/>
      <c r="AV328" s="245"/>
      <c r="AW328" s="245"/>
      <c r="AX328" s="245"/>
      <c r="AY328" s="245"/>
      <c r="AZ328" s="247"/>
      <c r="BA328" s="477"/>
      <c r="BB328" s="561" t="str">
        <f t="shared" si="20"/>
        <v xml:space="preserve"> </v>
      </c>
      <c r="BC328" s="561" t="str">
        <f t="shared" si="21"/>
        <v xml:space="preserve"> </v>
      </c>
      <c r="BD328" s="561" t="str">
        <f t="shared" si="22"/>
        <v xml:space="preserve"> </v>
      </c>
      <c r="BE328" s="561" t="str">
        <f t="shared" si="23"/>
        <v xml:space="preserve"> </v>
      </c>
      <c r="BF328" s="81"/>
      <c r="BG328" s="145"/>
    </row>
    <row r="329" spans="1:59" s="86" customFormat="1" ht="12.75" x14ac:dyDescent="0.25">
      <c r="A329" s="365"/>
      <c r="B329" s="361">
        <f>Demography!B328</f>
        <v>0</v>
      </c>
      <c r="C329" s="361">
        <f>Demography!C328</f>
        <v>0</v>
      </c>
      <c r="D329" s="362">
        <f>Demography!D328</f>
        <v>0</v>
      </c>
      <c r="E329" s="362">
        <f>Demography!F328</f>
        <v>0</v>
      </c>
      <c r="F329" s="81"/>
      <c r="G329" s="415"/>
      <c r="H329" s="241"/>
      <c r="I329" s="478"/>
      <c r="J329" s="478"/>
      <c r="K329" s="241"/>
      <c r="L329" s="241"/>
      <c r="M329" s="478"/>
      <c r="N329" s="241"/>
      <c r="O329" s="242"/>
      <c r="P329" s="262"/>
      <c r="Q329" s="262"/>
      <c r="R329" s="262"/>
      <c r="S329" s="262"/>
      <c r="T329" s="262"/>
      <c r="U329" s="241"/>
      <c r="V329" s="415"/>
      <c r="W329" s="415"/>
      <c r="X329" s="81"/>
      <c r="Y329" s="241"/>
      <c r="Z329" s="416"/>
      <c r="AA329" s="81"/>
      <c r="AB329" s="242"/>
      <c r="AC329" s="242"/>
      <c r="AD329" s="241"/>
      <c r="AE329" s="242"/>
      <c r="AF329" s="241"/>
      <c r="AG329" s="241"/>
      <c r="AH329" s="241"/>
      <c r="AI329" s="246"/>
      <c r="AJ329" s="246"/>
      <c r="AK329" s="246"/>
      <c r="AL329" s="246"/>
      <c r="AM329" s="477"/>
      <c r="AN329" s="246"/>
      <c r="AO329" s="246"/>
      <c r="AP329" s="246"/>
      <c r="AQ329" s="246"/>
      <c r="AR329" s="246"/>
      <c r="AS329" s="246"/>
      <c r="AT329" s="246"/>
      <c r="AU329" s="246"/>
      <c r="AV329" s="246"/>
      <c r="AW329" s="246"/>
      <c r="AX329" s="246"/>
      <c r="AY329" s="246"/>
      <c r="AZ329" s="248"/>
      <c r="BA329" s="477"/>
      <c r="BB329" s="562" t="str">
        <f t="shared" si="20"/>
        <v xml:space="preserve"> </v>
      </c>
      <c r="BC329" s="562" t="str">
        <f t="shared" si="21"/>
        <v xml:space="preserve"> </v>
      </c>
      <c r="BD329" s="562" t="str">
        <f t="shared" si="22"/>
        <v xml:space="preserve"> </v>
      </c>
      <c r="BE329" s="562" t="str">
        <f t="shared" si="23"/>
        <v xml:space="preserve"> </v>
      </c>
      <c r="BF329" s="81"/>
      <c r="BG329" s="313"/>
    </row>
    <row r="330" spans="1:59" s="87" customFormat="1" ht="12.75" x14ac:dyDescent="0.25">
      <c r="A330" s="365"/>
      <c r="B330" s="147">
        <f>Demography!B329</f>
        <v>0</v>
      </c>
      <c r="C330" s="147">
        <f>Demography!C329</f>
        <v>0</v>
      </c>
      <c r="D330" s="148">
        <f>Demography!D329</f>
        <v>0</v>
      </c>
      <c r="E330" s="148">
        <f>Demography!F329</f>
        <v>0</v>
      </c>
      <c r="F330" s="81"/>
      <c r="G330" s="238"/>
      <c r="H330" s="256"/>
      <c r="I330" s="257"/>
      <c r="J330" s="257"/>
      <c r="K330" s="256"/>
      <c r="L330" s="256"/>
      <c r="M330" s="257"/>
      <c r="N330" s="256"/>
      <c r="O330" s="240"/>
      <c r="P330" s="260"/>
      <c r="Q330" s="260"/>
      <c r="R330" s="260"/>
      <c r="S330" s="260"/>
      <c r="T330" s="260"/>
      <c r="U330" s="256"/>
      <c r="V330" s="238"/>
      <c r="W330" s="238"/>
      <c r="X330" s="81"/>
      <c r="Y330" s="256"/>
      <c r="Z330" s="150"/>
      <c r="AA330" s="81"/>
      <c r="AB330" s="240"/>
      <c r="AC330" s="240"/>
      <c r="AD330" s="256"/>
      <c r="AE330" s="240"/>
      <c r="AF330" s="256"/>
      <c r="AG330" s="256"/>
      <c r="AH330" s="256"/>
      <c r="AI330" s="245"/>
      <c r="AJ330" s="245"/>
      <c r="AK330" s="245"/>
      <c r="AL330" s="245"/>
      <c r="AM330" s="477"/>
      <c r="AN330" s="245"/>
      <c r="AO330" s="245"/>
      <c r="AP330" s="245"/>
      <c r="AQ330" s="245"/>
      <c r="AR330" s="245"/>
      <c r="AS330" s="245"/>
      <c r="AT330" s="245"/>
      <c r="AU330" s="245"/>
      <c r="AV330" s="245"/>
      <c r="AW330" s="245"/>
      <c r="AX330" s="245"/>
      <c r="AY330" s="245"/>
      <c r="AZ330" s="247"/>
      <c r="BA330" s="477"/>
      <c r="BB330" s="561" t="str">
        <f t="shared" si="20"/>
        <v xml:space="preserve"> </v>
      </c>
      <c r="BC330" s="561" t="str">
        <f t="shared" si="21"/>
        <v xml:space="preserve"> </v>
      </c>
      <c r="BD330" s="561" t="str">
        <f t="shared" si="22"/>
        <v xml:space="preserve"> </v>
      </c>
      <c r="BE330" s="561" t="str">
        <f t="shared" si="23"/>
        <v xml:space="preserve"> </v>
      </c>
      <c r="BF330" s="81"/>
      <c r="BG330" s="145"/>
    </row>
    <row r="331" spans="1:59" s="86" customFormat="1" ht="12.75" x14ac:dyDescent="0.25">
      <c r="A331" s="365"/>
      <c r="B331" s="361">
        <f>Demography!B330</f>
        <v>0</v>
      </c>
      <c r="C331" s="361">
        <f>Demography!C330</f>
        <v>0</v>
      </c>
      <c r="D331" s="362">
        <f>Demography!D330</f>
        <v>0</v>
      </c>
      <c r="E331" s="362">
        <f>Demography!F330</f>
        <v>0</v>
      </c>
      <c r="F331" s="81"/>
      <c r="G331" s="415"/>
      <c r="H331" s="241"/>
      <c r="I331" s="478"/>
      <c r="J331" s="478"/>
      <c r="K331" s="241"/>
      <c r="L331" s="241"/>
      <c r="M331" s="478"/>
      <c r="N331" s="241"/>
      <c r="O331" s="242"/>
      <c r="P331" s="262"/>
      <c r="Q331" s="262"/>
      <c r="R331" s="262"/>
      <c r="S331" s="262"/>
      <c r="T331" s="262"/>
      <c r="U331" s="241"/>
      <c r="V331" s="415"/>
      <c r="W331" s="415"/>
      <c r="X331" s="81"/>
      <c r="Y331" s="241"/>
      <c r="Z331" s="416"/>
      <c r="AA331" s="81"/>
      <c r="AB331" s="242"/>
      <c r="AC331" s="242"/>
      <c r="AD331" s="241"/>
      <c r="AE331" s="242"/>
      <c r="AF331" s="241"/>
      <c r="AG331" s="241"/>
      <c r="AH331" s="241"/>
      <c r="AI331" s="246"/>
      <c r="AJ331" s="246"/>
      <c r="AK331" s="246"/>
      <c r="AL331" s="246"/>
      <c r="AM331" s="477"/>
      <c r="AN331" s="246"/>
      <c r="AO331" s="246"/>
      <c r="AP331" s="246"/>
      <c r="AQ331" s="246"/>
      <c r="AR331" s="246"/>
      <c r="AS331" s="246"/>
      <c r="AT331" s="246"/>
      <c r="AU331" s="246"/>
      <c r="AV331" s="246"/>
      <c r="AW331" s="246"/>
      <c r="AX331" s="246"/>
      <c r="AY331" s="246"/>
      <c r="AZ331" s="248"/>
      <c r="BA331" s="477"/>
      <c r="BB331" s="562" t="str">
        <f t="shared" si="20"/>
        <v xml:space="preserve"> </v>
      </c>
      <c r="BC331" s="562" t="str">
        <f t="shared" si="21"/>
        <v xml:space="preserve"> </v>
      </c>
      <c r="BD331" s="562" t="str">
        <f t="shared" si="22"/>
        <v xml:space="preserve"> </v>
      </c>
      <c r="BE331" s="562" t="str">
        <f t="shared" si="23"/>
        <v xml:space="preserve"> </v>
      </c>
      <c r="BF331" s="81"/>
      <c r="BG331" s="313"/>
    </row>
    <row r="332" spans="1:59" s="87" customFormat="1" ht="12.75" x14ac:dyDescent="0.25">
      <c r="A332" s="365"/>
      <c r="B332" s="147">
        <f>Demography!B331</f>
        <v>0</v>
      </c>
      <c r="C332" s="147">
        <f>Demography!C331</f>
        <v>0</v>
      </c>
      <c r="D332" s="148">
        <f>Demography!D331</f>
        <v>0</v>
      </c>
      <c r="E332" s="148">
        <f>Demography!F331</f>
        <v>0</v>
      </c>
      <c r="F332" s="81"/>
      <c r="G332" s="238"/>
      <c r="H332" s="256"/>
      <c r="I332" s="257"/>
      <c r="J332" s="257"/>
      <c r="K332" s="256"/>
      <c r="L332" s="256"/>
      <c r="M332" s="257"/>
      <c r="N332" s="256"/>
      <c r="O332" s="240"/>
      <c r="P332" s="260"/>
      <c r="Q332" s="260"/>
      <c r="R332" s="260"/>
      <c r="S332" s="260"/>
      <c r="T332" s="260"/>
      <c r="U332" s="256"/>
      <c r="V332" s="238"/>
      <c r="W332" s="238"/>
      <c r="X332" s="81"/>
      <c r="Y332" s="256"/>
      <c r="Z332" s="150"/>
      <c r="AA332" s="81"/>
      <c r="AB332" s="240"/>
      <c r="AC332" s="240"/>
      <c r="AD332" s="256"/>
      <c r="AE332" s="240"/>
      <c r="AF332" s="256"/>
      <c r="AG332" s="256"/>
      <c r="AH332" s="256"/>
      <c r="AI332" s="245"/>
      <c r="AJ332" s="245"/>
      <c r="AK332" s="245"/>
      <c r="AL332" s="245"/>
      <c r="AM332" s="477"/>
      <c r="AN332" s="245"/>
      <c r="AO332" s="245"/>
      <c r="AP332" s="245"/>
      <c r="AQ332" s="245"/>
      <c r="AR332" s="245"/>
      <c r="AS332" s="245"/>
      <c r="AT332" s="245"/>
      <c r="AU332" s="245"/>
      <c r="AV332" s="245"/>
      <c r="AW332" s="245"/>
      <c r="AX332" s="245"/>
      <c r="AY332" s="245"/>
      <c r="AZ332" s="247"/>
      <c r="BA332" s="477"/>
      <c r="BB332" s="561" t="str">
        <f t="shared" si="20"/>
        <v xml:space="preserve"> </v>
      </c>
      <c r="BC332" s="561" t="str">
        <f t="shared" si="21"/>
        <v xml:space="preserve"> </v>
      </c>
      <c r="BD332" s="561" t="str">
        <f t="shared" si="22"/>
        <v xml:space="preserve"> </v>
      </c>
      <c r="BE332" s="561" t="str">
        <f t="shared" si="23"/>
        <v xml:space="preserve"> </v>
      </c>
      <c r="BF332" s="81"/>
      <c r="BG332" s="145"/>
    </row>
    <row r="333" spans="1:59" s="86" customFormat="1" ht="12.75" x14ac:dyDescent="0.25">
      <c r="A333" s="365"/>
      <c r="B333" s="361">
        <f>Demography!B332</f>
        <v>0</v>
      </c>
      <c r="C333" s="361">
        <f>Demography!C332</f>
        <v>0</v>
      </c>
      <c r="D333" s="362">
        <f>Demography!D332</f>
        <v>0</v>
      </c>
      <c r="E333" s="362">
        <f>Demography!F332</f>
        <v>0</v>
      </c>
      <c r="F333" s="81"/>
      <c r="G333" s="415"/>
      <c r="H333" s="241"/>
      <c r="I333" s="478"/>
      <c r="J333" s="478"/>
      <c r="K333" s="241"/>
      <c r="L333" s="241"/>
      <c r="M333" s="478"/>
      <c r="N333" s="241"/>
      <c r="O333" s="242"/>
      <c r="P333" s="262"/>
      <c r="Q333" s="262"/>
      <c r="R333" s="262"/>
      <c r="S333" s="262"/>
      <c r="T333" s="262"/>
      <c r="U333" s="241"/>
      <c r="V333" s="415"/>
      <c r="W333" s="415"/>
      <c r="X333" s="81"/>
      <c r="Y333" s="241"/>
      <c r="Z333" s="416"/>
      <c r="AA333" s="81"/>
      <c r="AB333" s="242"/>
      <c r="AC333" s="242"/>
      <c r="AD333" s="241"/>
      <c r="AE333" s="242"/>
      <c r="AF333" s="241"/>
      <c r="AG333" s="241"/>
      <c r="AH333" s="241"/>
      <c r="AI333" s="246"/>
      <c r="AJ333" s="246"/>
      <c r="AK333" s="246"/>
      <c r="AL333" s="246"/>
      <c r="AM333" s="477"/>
      <c r="AN333" s="246"/>
      <c r="AO333" s="246"/>
      <c r="AP333" s="246"/>
      <c r="AQ333" s="246"/>
      <c r="AR333" s="246"/>
      <c r="AS333" s="246"/>
      <c r="AT333" s="246"/>
      <c r="AU333" s="246"/>
      <c r="AV333" s="246"/>
      <c r="AW333" s="246"/>
      <c r="AX333" s="246"/>
      <c r="AY333" s="246"/>
      <c r="AZ333" s="248"/>
      <c r="BA333" s="477"/>
      <c r="BB333" s="562" t="str">
        <f t="shared" si="20"/>
        <v xml:space="preserve"> </v>
      </c>
      <c r="BC333" s="562" t="str">
        <f t="shared" si="21"/>
        <v xml:space="preserve"> </v>
      </c>
      <c r="BD333" s="562" t="str">
        <f t="shared" si="22"/>
        <v xml:space="preserve"> </v>
      </c>
      <c r="BE333" s="562" t="str">
        <f t="shared" si="23"/>
        <v xml:space="preserve"> </v>
      </c>
      <c r="BF333" s="81"/>
      <c r="BG333" s="313"/>
    </row>
    <row r="334" spans="1:59" s="87" customFormat="1" ht="12.75" x14ac:dyDescent="0.25">
      <c r="A334" s="365"/>
      <c r="B334" s="147">
        <f>Demography!B333</f>
        <v>0</v>
      </c>
      <c r="C334" s="147">
        <f>Demography!C333</f>
        <v>0</v>
      </c>
      <c r="D334" s="148">
        <f>Demography!D333</f>
        <v>0</v>
      </c>
      <c r="E334" s="148">
        <f>Demography!F333</f>
        <v>0</v>
      </c>
      <c r="F334" s="81"/>
      <c r="G334" s="238"/>
      <c r="H334" s="256"/>
      <c r="I334" s="257"/>
      <c r="J334" s="257"/>
      <c r="K334" s="256"/>
      <c r="L334" s="256"/>
      <c r="M334" s="257"/>
      <c r="N334" s="256"/>
      <c r="O334" s="240"/>
      <c r="P334" s="260"/>
      <c r="Q334" s="260"/>
      <c r="R334" s="260"/>
      <c r="S334" s="260"/>
      <c r="T334" s="260"/>
      <c r="U334" s="256"/>
      <c r="V334" s="238"/>
      <c r="W334" s="238"/>
      <c r="X334" s="81"/>
      <c r="Y334" s="256"/>
      <c r="Z334" s="150"/>
      <c r="AA334" s="81"/>
      <c r="AB334" s="240"/>
      <c r="AC334" s="240"/>
      <c r="AD334" s="256"/>
      <c r="AE334" s="240"/>
      <c r="AF334" s="256"/>
      <c r="AG334" s="256"/>
      <c r="AH334" s="256"/>
      <c r="AI334" s="245"/>
      <c r="AJ334" s="245"/>
      <c r="AK334" s="245"/>
      <c r="AL334" s="245"/>
      <c r="AM334" s="477"/>
      <c r="AN334" s="245"/>
      <c r="AO334" s="245"/>
      <c r="AP334" s="245"/>
      <c r="AQ334" s="245"/>
      <c r="AR334" s="245"/>
      <c r="AS334" s="245"/>
      <c r="AT334" s="245"/>
      <c r="AU334" s="245"/>
      <c r="AV334" s="245"/>
      <c r="AW334" s="245"/>
      <c r="AX334" s="245"/>
      <c r="AY334" s="245"/>
      <c r="AZ334" s="247"/>
      <c r="BA334" s="477"/>
      <c r="BB334" s="561" t="str">
        <f t="shared" si="20"/>
        <v xml:space="preserve"> </v>
      </c>
      <c r="BC334" s="561" t="str">
        <f t="shared" si="21"/>
        <v xml:space="preserve"> </v>
      </c>
      <c r="BD334" s="561" t="str">
        <f t="shared" si="22"/>
        <v xml:space="preserve"> </v>
      </c>
      <c r="BE334" s="561" t="str">
        <f t="shared" si="23"/>
        <v xml:space="preserve"> </v>
      </c>
      <c r="BF334" s="81"/>
      <c r="BG334" s="145"/>
    </row>
    <row r="335" spans="1:59" s="86" customFormat="1" ht="12.75" x14ac:dyDescent="0.25">
      <c r="A335" s="365"/>
      <c r="B335" s="361">
        <f>Demography!B334</f>
        <v>0</v>
      </c>
      <c r="C335" s="361">
        <f>Demography!C334</f>
        <v>0</v>
      </c>
      <c r="D335" s="362">
        <f>Demography!D334</f>
        <v>0</v>
      </c>
      <c r="E335" s="362">
        <f>Demography!F334</f>
        <v>0</v>
      </c>
      <c r="F335" s="81"/>
      <c r="G335" s="415"/>
      <c r="H335" s="241"/>
      <c r="I335" s="478"/>
      <c r="J335" s="478"/>
      <c r="K335" s="241"/>
      <c r="L335" s="241"/>
      <c r="M335" s="478"/>
      <c r="N335" s="241"/>
      <c r="O335" s="242"/>
      <c r="P335" s="262"/>
      <c r="Q335" s="262"/>
      <c r="R335" s="262"/>
      <c r="S335" s="262"/>
      <c r="T335" s="262"/>
      <c r="U335" s="241"/>
      <c r="V335" s="415"/>
      <c r="W335" s="415"/>
      <c r="X335" s="81"/>
      <c r="Y335" s="241"/>
      <c r="Z335" s="416"/>
      <c r="AA335" s="81"/>
      <c r="AB335" s="242"/>
      <c r="AC335" s="242"/>
      <c r="AD335" s="241"/>
      <c r="AE335" s="242"/>
      <c r="AF335" s="241"/>
      <c r="AG335" s="241"/>
      <c r="AH335" s="241"/>
      <c r="AI335" s="246"/>
      <c r="AJ335" s="246"/>
      <c r="AK335" s="246"/>
      <c r="AL335" s="246"/>
      <c r="AM335" s="477"/>
      <c r="AN335" s="246"/>
      <c r="AO335" s="246"/>
      <c r="AP335" s="246"/>
      <c r="AQ335" s="246"/>
      <c r="AR335" s="246"/>
      <c r="AS335" s="246"/>
      <c r="AT335" s="246"/>
      <c r="AU335" s="246"/>
      <c r="AV335" s="246"/>
      <c r="AW335" s="246"/>
      <c r="AX335" s="246"/>
      <c r="AY335" s="246"/>
      <c r="AZ335" s="248"/>
      <c r="BA335" s="477"/>
      <c r="BB335" s="562" t="str">
        <f t="shared" si="20"/>
        <v xml:space="preserve"> </v>
      </c>
      <c r="BC335" s="562" t="str">
        <f t="shared" si="21"/>
        <v xml:space="preserve"> </v>
      </c>
      <c r="BD335" s="562" t="str">
        <f t="shared" si="22"/>
        <v xml:space="preserve"> </v>
      </c>
      <c r="BE335" s="562" t="str">
        <f t="shared" si="23"/>
        <v xml:space="preserve"> </v>
      </c>
      <c r="BF335" s="81"/>
      <c r="BG335" s="313"/>
    </row>
    <row r="336" spans="1:59" s="87" customFormat="1" ht="12.75" x14ac:dyDescent="0.25">
      <c r="A336" s="365"/>
      <c r="B336" s="147">
        <f>Demography!B335</f>
        <v>0</v>
      </c>
      <c r="C336" s="147">
        <f>Demography!C335</f>
        <v>0</v>
      </c>
      <c r="D336" s="148">
        <f>Demography!D335</f>
        <v>0</v>
      </c>
      <c r="E336" s="148">
        <f>Demography!F335</f>
        <v>0</v>
      </c>
      <c r="F336" s="81"/>
      <c r="G336" s="238"/>
      <c r="H336" s="256"/>
      <c r="I336" s="257"/>
      <c r="J336" s="257"/>
      <c r="K336" s="256"/>
      <c r="L336" s="256"/>
      <c r="M336" s="257"/>
      <c r="N336" s="256"/>
      <c r="O336" s="240"/>
      <c r="P336" s="260"/>
      <c r="Q336" s="260"/>
      <c r="R336" s="260"/>
      <c r="S336" s="260"/>
      <c r="T336" s="260"/>
      <c r="U336" s="256"/>
      <c r="V336" s="238"/>
      <c r="W336" s="238"/>
      <c r="X336" s="81"/>
      <c r="Y336" s="256"/>
      <c r="Z336" s="150"/>
      <c r="AA336" s="81"/>
      <c r="AB336" s="240"/>
      <c r="AC336" s="240"/>
      <c r="AD336" s="256"/>
      <c r="AE336" s="240"/>
      <c r="AF336" s="256"/>
      <c r="AG336" s="256"/>
      <c r="AH336" s="256"/>
      <c r="AI336" s="245"/>
      <c r="AJ336" s="245"/>
      <c r="AK336" s="245"/>
      <c r="AL336" s="245"/>
      <c r="AM336" s="477"/>
      <c r="AN336" s="245"/>
      <c r="AO336" s="245"/>
      <c r="AP336" s="245"/>
      <c r="AQ336" s="245"/>
      <c r="AR336" s="245"/>
      <c r="AS336" s="245"/>
      <c r="AT336" s="245"/>
      <c r="AU336" s="245"/>
      <c r="AV336" s="245"/>
      <c r="AW336" s="245"/>
      <c r="AX336" s="245"/>
      <c r="AY336" s="245"/>
      <c r="AZ336" s="247"/>
      <c r="BA336" s="477"/>
      <c r="BB336" s="561" t="str">
        <f t="shared" si="20"/>
        <v xml:space="preserve"> </v>
      </c>
      <c r="BC336" s="561" t="str">
        <f t="shared" si="21"/>
        <v xml:space="preserve"> </v>
      </c>
      <c r="BD336" s="561" t="str">
        <f t="shared" si="22"/>
        <v xml:space="preserve"> </v>
      </c>
      <c r="BE336" s="561" t="str">
        <f t="shared" si="23"/>
        <v xml:space="preserve"> </v>
      </c>
      <c r="BF336" s="81"/>
      <c r="BG336" s="145"/>
    </row>
    <row r="337" spans="1:59" s="86" customFormat="1" ht="12.75" x14ac:dyDescent="0.25">
      <c r="A337" s="365"/>
      <c r="B337" s="361">
        <f>Demography!B336</f>
        <v>0</v>
      </c>
      <c r="C337" s="361">
        <f>Demography!C336</f>
        <v>0</v>
      </c>
      <c r="D337" s="362">
        <f>Demography!D336</f>
        <v>0</v>
      </c>
      <c r="E337" s="362">
        <f>Demography!F336</f>
        <v>0</v>
      </c>
      <c r="F337" s="81"/>
      <c r="G337" s="415"/>
      <c r="H337" s="241"/>
      <c r="I337" s="478"/>
      <c r="J337" s="478"/>
      <c r="K337" s="241"/>
      <c r="L337" s="241"/>
      <c r="M337" s="478"/>
      <c r="N337" s="241"/>
      <c r="O337" s="242"/>
      <c r="P337" s="262"/>
      <c r="Q337" s="262"/>
      <c r="R337" s="262"/>
      <c r="S337" s="262"/>
      <c r="T337" s="262"/>
      <c r="U337" s="241"/>
      <c r="V337" s="415"/>
      <c r="W337" s="415"/>
      <c r="X337" s="81"/>
      <c r="Y337" s="241"/>
      <c r="Z337" s="416"/>
      <c r="AA337" s="81"/>
      <c r="AB337" s="242"/>
      <c r="AC337" s="242"/>
      <c r="AD337" s="241"/>
      <c r="AE337" s="242"/>
      <c r="AF337" s="241"/>
      <c r="AG337" s="241"/>
      <c r="AH337" s="241"/>
      <c r="AI337" s="246"/>
      <c r="AJ337" s="246"/>
      <c r="AK337" s="246"/>
      <c r="AL337" s="246"/>
      <c r="AM337" s="477"/>
      <c r="AN337" s="246"/>
      <c r="AO337" s="246"/>
      <c r="AP337" s="246"/>
      <c r="AQ337" s="246"/>
      <c r="AR337" s="246"/>
      <c r="AS337" s="246"/>
      <c r="AT337" s="246"/>
      <c r="AU337" s="246"/>
      <c r="AV337" s="246"/>
      <c r="AW337" s="246"/>
      <c r="AX337" s="246"/>
      <c r="AY337" s="246"/>
      <c r="AZ337" s="248"/>
      <c r="BA337" s="477"/>
      <c r="BB337" s="562" t="str">
        <f t="shared" si="20"/>
        <v xml:space="preserve"> </v>
      </c>
      <c r="BC337" s="562" t="str">
        <f t="shared" si="21"/>
        <v xml:space="preserve"> </v>
      </c>
      <c r="BD337" s="562" t="str">
        <f t="shared" si="22"/>
        <v xml:space="preserve"> </v>
      </c>
      <c r="BE337" s="562" t="str">
        <f t="shared" si="23"/>
        <v xml:space="preserve"> </v>
      </c>
      <c r="BF337" s="81"/>
      <c r="BG337" s="313"/>
    </row>
    <row r="338" spans="1:59" s="87" customFormat="1" ht="12.75" x14ac:dyDescent="0.25">
      <c r="A338" s="365"/>
      <c r="B338" s="147">
        <f>Demography!B337</f>
        <v>0</v>
      </c>
      <c r="C338" s="147">
        <f>Demography!C337</f>
        <v>0</v>
      </c>
      <c r="D338" s="148">
        <f>Demography!D337</f>
        <v>0</v>
      </c>
      <c r="E338" s="148">
        <f>Demography!F337</f>
        <v>0</v>
      </c>
      <c r="F338" s="81"/>
      <c r="G338" s="238"/>
      <c r="H338" s="256"/>
      <c r="I338" s="257"/>
      <c r="J338" s="257"/>
      <c r="K338" s="256"/>
      <c r="L338" s="256"/>
      <c r="M338" s="257"/>
      <c r="N338" s="256"/>
      <c r="O338" s="240"/>
      <c r="P338" s="260"/>
      <c r="Q338" s="260"/>
      <c r="R338" s="260"/>
      <c r="S338" s="260"/>
      <c r="T338" s="260"/>
      <c r="U338" s="256"/>
      <c r="V338" s="238"/>
      <c r="W338" s="238"/>
      <c r="X338" s="81"/>
      <c r="Y338" s="256"/>
      <c r="Z338" s="150"/>
      <c r="AA338" s="81"/>
      <c r="AB338" s="240"/>
      <c r="AC338" s="240"/>
      <c r="AD338" s="256"/>
      <c r="AE338" s="240"/>
      <c r="AF338" s="256"/>
      <c r="AG338" s="256"/>
      <c r="AH338" s="256"/>
      <c r="AI338" s="245"/>
      <c r="AJ338" s="245"/>
      <c r="AK338" s="245"/>
      <c r="AL338" s="245"/>
      <c r="AM338" s="477"/>
      <c r="AN338" s="245"/>
      <c r="AO338" s="245"/>
      <c r="AP338" s="245"/>
      <c r="AQ338" s="245"/>
      <c r="AR338" s="245"/>
      <c r="AS338" s="245"/>
      <c r="AT338" s="245"/>
      <c r="AU338" s="245"/>
      <c r="AV338" s="245"/>
      <c r="AW338" s="245"/>
      <c r="AX338" s="245"/>
      <c r="AY338" s="245"/>
      <c r="AZ338" s="247"/>
      <c r="BA338" s="477"/>
      <c r="BB338" s="561" t="str">
        <f t="shared" si="20"/>
        <v xml:space="preserve"> </v>
      </c>
      <c r="BC338" s="561" t="str">
        <f t="shared" si="21"/>
        <v xml:space="preserve"> </v>
      </c>
      <c r="BD338" s="561" t="str">
        <f t="shared" si="22"/>
        <v xml:space="preserve"> </v>
      </c>
      <c r="BE338" s="561" t="str">
        <f t="shared" si="23"/>
        <v xml:space="preserve"> </v>
      </c>
      <c r="BF338" s="81"/>
      <c r="BG338" s="145"/>
    </row>
    <row r="339" spans="1:59" s="86" customFormat="1" ht="12.75" x14ac:dyDescent="0.25">
      <c r="A339" s="365"/>
      <c r="B339" s="361">
        <f>Demography!B338</f>
        <v>0</v>
      </c>
      <c r="C339" s="361">
        <f>Demography!C338</f>
        <v>0</v>
      </c>
      <c r="D339" s="362">
        <f>Demography!D338</f>
        <v>0</v>
      </c>
      <c r="E339" s="362">
        <f>Demography!F338</f>
        <v>0</v>
      </c>
      <c r="F339" s="81"/>
      <c r="G339" s="415"/>
      <c r="H339" s="241"/>
      <c r="I339" s="478"/>
      <c r="J339" s="478"/>
      <c r="K339" s="241"/>
      <c r="L339" s="241"/>
      <c r="M339" s="478"/>
      <c r="N339" s="241"/>
      <c r="O339" s="242"/>
      <c r="P339" s="262"/>
      <c r="Q339" s="262"/>
      <c r="R339" s="262"/>
      <c r="S339" s="262"/>
      <c r="T339" s="262"/>
      <c r="U339" s="241"/>
      <c r="V339" s="415"/>
      <c r="W339" s="415"/>
      <c r="X339" s="81"/>
      <c r="Y339" s="241"/>
      <c r="Z339" s="416"/>
      <c r="AA339" s="81"/>
      <c r="AB339" s="242"/>
      <c r="AC339" s="242"/>
      <c r="AD339" s="241"/>
      <c r="AE339" s="242"/>
      <c r="AF339" s="241"/>
      <c r="AG339" s="241"/>
      <c r="AH339" s="241"/>
      <c r="AI339" s="246"/>
      <c r="AJ339" s="246"/>
      <c r="AK339" s="246"/>
      <c r="AL339" s="246"/>
      <c r="AM339" s="477"/>
      <c r="AN339" s="246"/>
      <c r="AO339" s="246"/>
      <c r="AP339" s="246"/>
      <c r="AQ339" s="246"/>
      <c r="AR339" s="246"/>
      <c r="AS339" s="246"/>
      <c r="AT339" s="246"/>
      <c r="AU339" s="246"/>
      <c r="AV339" s="246"/>
      <c r="AW339" s="246"/>
      <c r="AX339" s="246"/>
      <c r="AY339" s="246"/>
      <c r="AZ339" s="248"/>
      <c r="BA339" s="477"/>
      <c r="BB339" s="562" t="str">
        <f t="shared" si="20"/>
        <v xml:space="preserve"> </v>
      </c>
      <c r="BC339" s="562" t="str">
        <f t="shared" si="21"/>
        <v xml:space="preserve"> </v>
      </c>
      <c r="BD339" s="562" t="str">
        <f t="shared" si="22"/>
        <v xml:space="preserve"> </v>
      </c>
      <c r="BE339" s="562" t="str">
        <f t="shared" si="23"/>
        <v xml:space="preserve"> </v>
      </c>
      <c r="BF339" s="81"/>
      <c r="BG339" s="313"/>
    </row>
    <row r="340" spans="1:59" s="87" customFormat="1" ht="12.75" x14ac:dyDescent="0.25">
      <c r="A340" s="365"/>
      <c r="B340" s="147">
        <f>Demography!B339</f>
        <v>0</v>
      </c>
      <c r="C340" s="147">
        <f>Demography!C339</f>
        <v>0</v>
      </c>
      <c r="D340" s="148">
        <f>Demography!D339</f>
        <v>0</v>
      </c>
      <c r="E340" s="148">
        <f>Demography!F339</f>
        <v>0</v>
      </c>
      <c r="F340" s="81"/>
      <c r="G340" s="238"/>
      <c r="H340" s="256"/>
      <c r="I340" s="257"/>
      <c r="J340" s="257"/>
      <c r="K340" s="256"/>
      <c r="L340" s="256"/>
      <c r="M340" s="257"/>
      <c r="N340" s="256"/>
      <c r="O340" s="240"/>
      <c r="P340" s="260"/>
      <c r="Q340" s="260"/>
      <c r="R340" s="260"/>
      <c r="S340" s="260"/>
      <c r="T340" s="260"/>
      <c r="U340" s="256"/>
      <c r="V340" s="238"/>
      <c r="W340" s="238"/>
      <c r="X340" s="81"/>
      <c r="Y340" s="256"/>
      <c r="Z340" s="150"/>
      <c r="AA340" s="81"/>
      <c r="AB340" s="240"/>
      <c r="AC340" s="240"/>
      <c r="AD340" s="256"/>
      <c r="AE340" s="240"/>
      <c r="AF340" s="256"/>
      <c r="AG340" s="256"/>
      <c r="AH340" s="256"/>
      <c r="AI340" s="245"/>
      <c r="AJ340" s="245"/>
      <c r="AK340" s="245"/>
      <c r="AL340" s="245"/>
      <c r="AM340" s="477"/>
      <c r="AN340" s="245"/>
      <c r="AO340" s="245"/>
      <c r="AP340" s="245"/>
      <c r="AQ340" s="245"/>
      <c r="AR340" s="245"/>
      <c r="AS340" s="245"/>
      <c r="AT340" s="245"/>
      <c r="AU340" s="245"/>
      <c r="AV340" s="245"/>
      <c r="AW340" s="245"/>
      <c r="AX340" s="245"/>
      <c r="AY340" s="245"/>
      <c r="AZ340" s="247"/>
      <c r="BA340" s="477"/>
      <c r="BB340" s="561" t="str">
        <f t="shared" ref="BB340:BB403" si="24">IF(AG340=0," ",AN340/AI340)</f>
        <v xml:space="preserve"> </v>
      </c>
      <c r="BC340" s="561" t="str">
        <f t="shared" si="21"/>
        <v xml:space="preserve"> </v>
      </c>
      <c r="BD340" s="561" t="str">
        <f t="shared" si="22"/>
        <v xml:space="preserve"> </v>
      </c>
      <c r="BE340" s="561" t="str">
        <f t="shared" si="23"/>
        <v xml:space="preserve"> </v>
      </c>
      <c r="BF340" s="81"/>
      <c r="BG340" s="145"/>
    </row>
    <row r="341" spans="1:59" s="86" customFormat="1" ht="12.75" x14ac:dyDescent="0.25">
      <c r="A341" s="365"/>
      <c r="B341" s="361">
        <f>Demography!B340</f>
        <v>0</v>
      </c>
      <c r="C341" s="361">
        <f>Demography!C340</f>
        <v>0</v>
      </c>
      <c r="D341" s="362">
        <f>Demography!D340</f>
        <v>0</v>
      </c>
      <c r="E341" s="362">
        <f>Demography!F340</f>
        <v>0</v>
      </c>
      <c r="F341" s="81"/>
      <c r="G341" s="415"/>
      <c r="H341" s="241"/>
      <c r="I341" s="478"/>
      <c r="J341" s="478"/>
      <c r="K341" s="241"/>
      <c r="L341" s="241"/>
      <c r="M341" s="478"/>
      <c r="N341" s="241"/>
      <c r="O341" s="242"/>
      <c r="P341" s="262"/>
      <c r="Q341" s="262"/>
      <c r="R341" s="262"/>
      <c r="S341" s="262"/>
      <c r="T341" s="262"/>
      <c r="U341" s="241"/>
      <c r="V341" s="415"/>
      <c r="W341" s="415"/>
      <c r="X341" s="81"/>
      <c r="Y341" s="241"/>
      <c r="Z341" s="416"/>
      <c r="AA341" s="81"/>
      <c r="AB341" s="242"/>
      <c r="AC341" s="242"/>
      <c r="AD341" s="241"/>
      <c r="AE341" s="242"/>
      <c r="AF341" s="241"/>
      <c r="AG341" s="241"/>
      <c r="AH341" s="241"/>
      <c r="AI341" s="246"/>
      <c r="AJ341" s="246"/>
      <c r="AK341" s="246"/>
      <c r="AL341" s="246"/>
      <c r="AM341" s="477"/>
      <c r="AN341" s="246"/>
      <c r="AO341" s="246"/>
      <c r="AP341" s="246"/>
      <c r="AQ341" s="246"/>
      <c r="AR341" s="246"/>
      <c r="AS341" s="246"/>
      <c r="AT341" s="246"/>
      <c r="AU341" s="246"/>
      <c r="AV341" s="246"/>
      <c r="AW341" s="246"/>
      <c r="AX341" s="246"/>
      <c r="AY341" s="246"/>
      <c r="AZ341" s="248"/>
      <c r="BA341" s="477"/>
      <c r="BB341" s="562" t="str">
        <f t="shared" si="24"/>
        <v xml:space="preserve"> </v>
      </c>
      <c r="BC341" s="562" t="str">
        <f t="shared" ref="BC341:BC404" si="25">IF(OR(AG341=0,P341=0)," ",AN341/P341)</f>
        <v xml:space="preserve"> </v>
      </c>
      <c r="BD341" s="562" t="str">
        <f t="shared" ref="BD341:BD404" si="26">IF(OR(AG341&gt;5, AG341&lt;1)," ",AO341/AJ341)</f>
        <v xml:space="preserve"> </v>
      </c>
      <c r="BE341" s="562" t="str">
        <f t="shared" ref="BE341:BE404" si="27">IF(OR(AG341&gt;5,AG341&lt;1,P341=0)," ",AO341/P341)</f>
        <v xml:space="preserve"> </v>
      </c>
      <c r="BF341" s="81"/>
      <c r="BG341" s="313"/>
    </row>
    <row r="342" spans="1:59" s="87" customFormat="1" ht="12.75" x14ac:dyDescent="0.25">
      <c r="A342" s="365"/>
      <c r="B342" s="147">
        <f>Demography!B341</f>
        <v>0</v>
      </c>
      <c r="C342" s="147">
        <f>Demography!C341</f>
        <v>0</v>
      </c>
      <c r="D342" s="148">
        <f>Demography!D341</f>
        <v>0</v>
      </c>
      <c r="E342" s="148">
        <f>Demography!F341</f>
        <v>0</v>
      </c>
      <c r="F342" s="81"/>
      <c r="G342" s="238"/>
      <c r="H342" s="256"/>
      <c r="I342" s="257"/>
      <c r="J342" s="257"/>
      <c r="K342" s="256"/>
      <c r="L342" s="256"/>
      <c r="M342" s="257"/>
      <c r="N342" s="256"/>
      <c r="O342" s="240"/>
      <c r="P342" s="260"/>
      <c r="Q342" s="260"/>
      <c r="R342" s="260"/>
      <c r="S342" s="260"/>
      <c r="T342" s="260"/>
      <c r="U342" s="256"/>
      <c r="V342" s="238"/>
      <c r="W342" s="238"/>
      <c r="X342" s="81"/>
      <c r="Y342" s="256"/>
      <c r="Z342" s="150"/>
      <c r="AA342" s="81"/>
      <c r="AB342" s="240"/>
      <c r="AC342" s="240"/>
      <c r="AD342" s="256"/>
      <c r="AE342" s="240"/>
      <c r="AF342" s="256"/>
      <c r="AG342" s="256"/>
      <c r="AH342" s="256"/>
      <c r="AI342" s="245"/>
      <c r="AJ342" s="245"/>
      <c r="AK342" s="245"/>
      <c r="AL342" s="245"/>
      <c r="AM342" s="477"/>
      <c r="AN342" s="245"/>
      <c r="AO342" s="245"/>
      <c r="AP342" s="245"/>
      <c r="AQ342" s="245"/>
      <c r="AR342" s="245"/>
      <c r="AS342" s="245"/>
      <c r="AT342" s="245"/>
      <c r="AU342" s="245"/>
      <c r="AV342" s="245"/>
      <c r="AW342" s="245"/>
      <c r="AX342" s="245"/>
      <c r="AY342" s="245"/>
      <c r="AZ342" s="247"/>
      <c r="BA342" s="477"/>
      <c r="BB342" s="561" t="str">
        <f t="shared" si="24"/>
        <v xml:space="preserve"> </v>
      </c>
      <c r="BC342" s="561" t="str">
        <f t="shared" si="25"/>
        <v xml:space="preserve"> </v>
      </c>
      <c r="BD342" s="561" t="str">
        <f t="shared" si="26"/>
        <v xml:space="preserve"> </v>
      </c>
      <c r="BE342" s="561" t="str">
        <f t="shared" si="27"/>
        <v xml:space="preserve"> </v>
      </c>
      <c r="BF342" s="81"/>
      <c r="BG342" s="145"/>
    </row>
    <row r="343" spans="1:59" s="86" customFormat="1" ht="12.75" x14ac:dyDescent="0.25">
      <c r="A343" s="365"/>
      <c r="B343" s="361">
        <f>Demography!B342</f>
        <v>0</v>
      </c>
      <c r="C343" s="361">
        <f>Demography!C342</f>
        <v>0</v>
      </c>
      <c r="D343" s="362">
        <f>Demography!D342</f>
        <v>0</v>
      </c>
      <c r="E343" s="362">
        <f>Demography!F342</f>
        <v>0</v>
      </c>
      <c r="F343" s="81"/>
      <c r="G343" s="415"/>
      <c r="H343" s="241"/>
      <c r="I343" s="478"/>
      <c r="J343" s="478"/>
      <c r="K343" s="241"/>
      <c r="L343" s="241"/>
      <c r="M343" s="478"/>
      <c r="N343" s="241"/>
      <c r="O343" s="242"/>
      <c r="P343" s="262"/>
      <c r="Q343" s="262"/>
      <c r="R343" s="262"/>
      <c r="S343" s="262"/>
      <c r="T343" s="262"/>
      <c r="U343" s="241"/>
      <c r="V343" s="415"/>
      <c r="W343" s="415"/>
      <c r="X343" s="81"/>
      <c r="Y343" s="241"/>
      <c r="Z343" s="416"/>
      <c r="AA343" s="81"/>
      <c r="AB343" s="242"/>
      <c r="AC343" s="242"/>
      <c r="AD343" s="241"/>
      <c r="AE343" s="242"/>
      <c r="AF343" s="241"/>
      <c r="AG343" s="241"/>
      <c r="AH343" s="241"/>
      <c r="AI343" s="246"/>
      <c r="AJ343" s="246"/>
      <c r="AK343" s="246"/>
      <c r="AL343" s="246"/>
      <c r="AM343" s="477"/>
      <c r="AN343" s="246"/>
      <c r="AO343" s="246"/>
      <c r="AP343" s="246"/>
      <c r="AQ343" s="246"/>
      <c r="AR343" s="246"/>
      <c r="AS343" s="246"/>
      <c r="AT343" s="246"/>
      <c r="AU343" s="246"/>
      <c r="AV343" s="246"/>
      <c r="AW343" s="246"/>
      <c r="AX343" s="246"/>
      <c r="AY343" s="246"/>
      <c r="AZ343" s="248"/>
      <c r="BA343" s="477"/>
      <c r="BB343" s="562" t="str">
        <f t="shared" si="24"/>
        <v xml:space="preserve"> </v>
      </c>
      <c r="BC343" s="562" t="str">
        <f t="shared" si="25"/>
        <v xml:space="preserve"> </v>
      </c>
      <c r="BD343" s="562" t="str">
        <f t="shared" si="26"/>
        <v xml:space="preserve"> </v>
      </c>
      <c r="BE343" s="562" t="str">
        <f t="shared" si="27"/>
        <v xml:space="preserve"> </v>
      </c>
      <c r="BF343" s="81"/>
      <c r="BG343" s="313"/>
    </row>
    <row r="344" spans="1:59" s="87" customFormat="1" ht="12.75" x14ac:dyDescent="0.25">
      <c r="A344" s="365"/>
      <c r="B344" s="147">
        <f>Demography!B343</f>
        <v>0</v>
      </c>
      <c r="C344" s="147">
        <f>Demography!C343</f>
        <v>0</v>
      </c>
      <c r="D344" s="148">
        <f>Demography!D343</f>
        <v>0</v>
      </c>
      <c r="E344" s="148">
        <f>Demography!F343</f>
        <v>0</v>
      </c>
      <c r="F344" s="81"/>
      <c r="G344" s="238"/>
      <c r="H344" s="256"/>
      <c r="I344" s="257"/>
      <c r="J344" s="257"/>
      <c r="K344" s="256"/>
      <c r="L344" s="256"/>
      <c r="M344" s="257"/>
      <c r="N344" s="256"/>
      <c r="O344" s="240"/>
      <c r="P344" s="260"/>
      <c r="Q344" s="260"/>
      <c r="R344" s="260"/>
      <c r="S344" s="260"/>
      <c r="T344" s="260"/>
      <c r="U344" s="256"/>
      <c r="V344" s="238"/>
      <c r="W344" s="238"/>
      <c r="X344" s="81"/>
      <c r="Y344" s="256"/>
      <c r="Z344" s="150"/>
      <c r="AA344" s="81"/>
      <c r="AB344" s="240"/>
      <c r="AC344" s="240"/>
      <c r="AD344" s="256"/>
      <c r="AE344" s="240"/>
      <c r="AF344" s="256"/>
      <c r="AG344" s="256"/>
      <c r="AH344" s="256"/>
      <c r="AI344" s="245"/>
      <c r="AJ344" s="245"/>
      <c r="AK344" s="245"/>
      <c r="AL344" s="245"/>
      <c r="AM344" s="477"/>
      <c r="AN344" s="245"/>
      <c r="AO344" s="245"/>
      <c r="AP344" s="245"/>
      <c r="AQ344" s="245"/>
      <c r="AR344" s="245"/>
      <c r="AS344" s="245"/>
      <c r="AT344" s="245"/>
      <c r="AU344" s="245"/>
      <c r="AV344" s="245"/>
      <c r="AW344" s="245"/>
      <c r="AX344" s="245"/>
      <c r="AY344" s="245"/>
      <c r="AZ344" s="247"/>
      <c r="BA344" s="477"/>
      <c r="BB344" s="561" t="str">
        <f t="shared" si="24"/>
        <v xml:space="preserve"> </v>
      </c>
      <c r="BC344" s="561" t="str">
        <f t="shared" si="25"/>
        <v xml:space="preserve"> </v>
      </c>
      <c r="BD344" s="561" t="str">
        <f t="shared" si="26"/>
        <v xml:space="preserve"> </v>
      </c>
      <c r="BE344" s="561" t="str">
        <f t="shared" si="27"/>
        <v xml:space="preserve"> </v>
      </c>
      <c r="BF344" s="81"/>
      <c r="BG344" s="145"/>
    </row>
    <row r="345" spans="1:59" s="86" customFormat="1" ht="12.75" x14ac:dyDescent="0.25">
      <c r="A345" s="365"/>
      <c r="B345" s="361">
        <f>Demography!B344</f>
        <v>0</v>
      </c>
      <c r="C345" s="361">
        <f>Demography!C344</f>
        <v>0</v>
      </c>
      <c r="D345" s="362">
        <f>Demography!D344</f>
        <v>0</v>
      </c>
      <c r="E345" s="362">
        <f>Demography!F344</f>
        <v>0</v>
      </c>
      <c r="F345" s="81"/>
      <c r="G345" s="415"/>
      <c r="H345" s="241"/>
      <c r="I345" s="478"/>
      <c r="J345" s="478"/>
      <c r="K345" s="241"/>
      <c r="L345" s="241"/>
      <c r="M345" s="478"/>
      <c r="N345" s="241"/>
      <c r="O345" s="242"/>
      <c r="P345" s="262"/>
      <c r="Q345" s="262"/>
      <c r="R345" s="262"/>
      <c r="S345" s="262"/>
      <c r="T345" s="262"/>
      <c r="U345" s="241"/>
      <c r="V345" s="415"/>
      <c r="W345" s="415"/>
      <c r="X345" s="81"/>
      <c r="Y345" s="241"/>
      <c r="Z345" s="416"/>
      <c r="AA345" s="81"/>
      <c r="AB345" s="242"/>
      <c r="AC345" s="242"/>
      <c r="AD345" s="241"/>
      <c r="AE345" s="242"/>
      <c r="AF345" s="241"/>
      <c r="AG345" s="241"/>
      <c r="AH345" s="241"/>
      <c r="AI345" s="246"/>
      <c r="AJ345" s="246"/>
      <c r="AK345" s="246"/>
      <c r="AL345" s="246"/>
      <c r="AM345" s="477"/>
      <c r="AN345" s="246"/>
      <c r="AO345" s="246"/>
      <c r="AP345" s="246"/>
      <c r="AQ345" s="246"/>
      <c r="AR345" s="246"/>
      <c r="AS345" s="246"/>
      <c r="AT345" s="246"/>
      <c r="AU345" s="246"/>
      <c r="AV345" s="246"/>
      <c r="AW345" s="246"/>
      <c r="AX345" s="246"/>
      <c r="AY345" s="246"/>
      <c r="AZ345" s="248"/>
      <c r="BA345" s="477"/>
      <c r="BB345" s="562" t="str">
        <f t="shared" si="24"/>
        <v xml:space="preserve"> </v>
      </c>
      <c r="BC345" s="562" t="str">
        <f t="shared" si="25"/>
        <v xml:space="preserve"> </v>
      </c>
      <c r="BD345" s="562" t="str">
        <f t="shared" si="26"/>
        <v xml:space="preserve"> </v>
      </c>
      <c r="BE345" s="562" t="str">
        <f t="shared" si="27"/>
        <v xml:space="preserve"> </v>
      </c>
      <c r="BF345" s="81"/>
      <c r="BG345" s="313"/>
    </row>
    <row r="346" spans="1:59" s="87" customFormat="1" ht="12.75" x14ac:dyDescent="0.25">
      <c r="A346" s="365"/>
      <c r="B346" s="147">
        <f>Demography!B345</f>
        <v>0</v>
      </c>
      <c r="C346" s="147">
        <f>Demography!C345</f>
        <v>0</v>
      </c>
      <c r="D346" s="148">
        <f>Demography!D345</f>
        <v>0</v>
      </c>
      <c r="E346" s="148">
        <f>Demography!F345</f>
        <v>0</v>
      </c>
      <c r="F346" s="81"/>
      <c r="G346" s="238"/>
      <c r="H346" s="256"/>
      <c r="I346" s="257"/>
      <c r="J346" s="257"/>
      <c r="K346" s="256"/>
      <c r="L346" s="256"/>
      <c r="M346" s="257"/>
      <c r="N346" s="256"/>
      <c r="O346" s="240"/>
      <c r="P346" s="260"/>
      <c r="Q346" s="260"/>
      <c r="R346" s="260"/>
      <c r="S346" s="260"/>
      <c r="T346" s="260"/>
      <c r="U346" s="256"/>
      <c r="V346" s="238"/>
      <c r="W346" s="238"/>
      <c r="X346" s="81"/>
      <c r="Y346" s="256"/>
      <c r="Z346" s="150"/>
      <c r="AA346" s="81"/>
      <c r="AB346" s="240"/>
      <c r="AC346" s="240"/>
      <c r="AD346" s="256"/>
      <c r="AE346" s="240"/>
      <c r="AF346" s="256"/>
      <c r="AG346" s="256"/>
      <c r="AH346" s="256"/>
      <c r="AI346" s="245"/>
      <c r="AJ346" s="245"/>
      <c r="AK346" s="245"/>
      <c r="AL346" s="245"/>
      <c r="AM346" s="477"/>
      <c r="AN346" s="245"/>
      <c r="AO346" s="245"/>
      <c r="AP346" s="245"/>
      <c r="AQ346" s="245"/>
      <c r="AR346" s="245"/>
      <c r="AS346" s="245"/>
      <c r="AT346" s="245"/>
      <c r="AU346" s="245"/>
      <c r="AV346" s="245"/>
      <c r="AW346" s="245"/>
      <c r="AX346" s="245"/>
      <c r="AY346" s="245"/>
      <c r="AZ346" s="247"/>
      <c r="BA346" s="477"/>
      <c r="BB346" s="561" t="str">
        <f t="shared" si="24"/>
        <v xml:space="preserve"> </v>
      </c>
      <c r="BC346" s="561" t="str">
        <f t="shared" si="25"/>
        <v xml:space="preserve"> </v>
      </c>
      <c r="BD346" s="561" t="str">
        <f t="shared" si="26"/>
        <v xml:space="preserve"> </v>
      </c>
      <c r="BE346" s="561" t="str">
        <f t="shared" si="27"/>
        <v xml:space="preserve"> </v>
      </c>
      <c r="BF346" s="81"/>
      <c r="BG346" s="145"/>
    </row>
    <row r="347" spans="1:59" s="86" customFormat="1" ht="12.75" x14ac:dyDescent="0.25">
      <c r="A347" s="365"/>
      <c r="B347" s="361">
        <f>Demography!B346</f>
        <v>0</v>
      </c>
      <c r="C347" s="361">
        <f>Demography!C346</f>
        <v>0</v>
      </c>
      <c r="D347" s="362">
        <f>Demography!D346</f>
        <v>0</v>
      </c>
      <c r="E347" s="362">
        <f>Demography!F346</f>
        <v>0</v>
      </c>
      <c r="F347" s="81"/>
      <c r="G347" s="415"/>
      <c r="H347" s="241"/>
      <c r="I347" s="478"/>
      <c r="J347" s="478"/>
      <c r="K347" s="241"/>
      <c r="L347" s="241"/>
      <c r="M347" s="478"/>
      <c r="N347" s="241"/>
      <c r="O347" s="242"/>
      <c r="P347" s="262"/>
      <c r="Q347" s="262"/>
      <c r="R347" s="262"/>
      <c r="S347" s="262"/>
      <c r="T347" s="262"/>
      <c r="U347" s="241"/>
      <c r="V347" s="415"/>
      <c r="W347" s="415"/>
      <c r="X347" s="81"/>
      <c r="Y347" s="241"/>
      <c r="Z347" s="416"/>
      <c r="AA347" s="81"/>
      <c r="AB347" s="242"/>
      <c r="AC347" s="242"/>
      <c r="AD347" s="241"/>
      <c r="AE347" s="242"/>
      <c r="AF347" s="241"/>
      <c r="AG347" s="241"/>
      <c r="AH347" s="241"/>
      <c r="AI347" s="246"/>
      <c r="AJ347" s="246"/>
      <c r="AK347" s="246"/>
      <c r="AL347" s="246"/>
      <c r="AM347" s="477"/>
      <c r="AN347" s="246"/>
      <c r="AO347" s="246"/>
      <c r="AP347" s="246"/>
      <c r="AQ347" s="246"/>
      <c r="AR347" s="246"/>
      <c r="AS347" s="246"/>
      <c r="AT347" s="246"/>
      <c r="AU347" s="246"/>
      <c r="AV347" s="246"/>
      <c r="AW347" s="246"/>
      <c r="AX347" s="246"/>
      <c r="AY347" s="246"/>
      <c r="AZ347" s="248"/>
      <c r="BA347" s="477"/>
      <c r="BB347" s="562" t="str">
        <f t="shared" si="24"/>
        <v xml:space="preserve"> </v>
      </c>
      <c r="BC347" s="562" t="str">
        <f t="shared" si="25"/>
        <v xml:space="preserve"> </v>
      </c>
      <c r="BD347" s="562" t="str">
        <f t="shared" si="26"/>
        <v xml:space="preserve"> </v>
      </c>
      <c r="BE347" s="562" t="str">
        <f t="shared" si="27"/>
        <v xml:space="preserve"> </v>
      </c>
      <c r="BF347" s="81"/>
      <c r="BG347" s="313"/>
    </row>
    <row r="348" spans="1:59" s="87" customFormat="1" ht="12.75" x14ac:dyDescent="0.25">
      <c r="A348" s="365"/>
      <c r="B348" s="147">
        <f>Demography!B347</f>
        <v>0</v>
      </c>
      <c r="C348" s="147">
        <f>Demography!C347</f>
        <v>0</v>
      </c>
      <c r="D348" s="148">
        <f>Demography!D347</f>
        <v>0</v>
      </c>
      <c r="E348" s="148">
        <f>Demography!F347</f>
        <v>0</v>
      </c>
      <c r="F348" s="81"/>
      <c r="G348" s="238"/>
      <c r="H348" s="256"/>
      <c r="I348" s="257"/>
      <c r="J348" s="257"/>
      <c r="K348" s="256"/>
      <c r="L348" s="256"/>
      <c r="M348" s="257"/>
      <c r="N348" s="256"/>
      <c r="O348" s="240"/>
      <c r="P348" s="260"/>
      <c r="Q348" s="260"/>
      <c r="R348" s="260"/>
      <c r="S348" s="260"/>
      <c r="T348" s="260"/>
      <c r="U348" s="256"/>
      <c r="V348" s="238"/>
      <c r="W348" s="238"/>
      <c r="X348" s="81"/>
      <c r="Y348" s="256"/>
      <c r="Z348" s="150"/>
      <c r="AA348" s="81"/>
      <c r="AB348" s="240"/>
      <c r="AC348" s="240"/>
      <c r="AD348" s="256"/>
      <c r="AE348" s="240"/>
      <c r="AF348" s="256"/>
      <c r="AG348" s="256"/>
      <c r="AH348" s="256"/>
      <c r="AI348" s="245"/>
      <c r="AJ348" s="245"/>
      <c r="AK348" s="245"/>
      <c r="AL348" s="245"/>
      <c r="AM348" s="477"/>
      <c r="AN348" s="245"/>
      <c r="AO348" s="245"/>
      <c r="AP348" s="245"/>
      <c r="AQ348" s="245"/>
      <c r="AR348" s="245"/>
      <c r="AS348" s="245"/>
      <c r="AT348" s="245"/>
      <c r="AU348" s="245"/>
      <c r="AV348" s="245"/>
      <c r="AW348" s="245"/>
      <c r="AX348" s="245"/>
      <c r="AY348" s="245"/>
      <c r="AZ348" s="247"/>
      <c r="BA348" s="477"/>
      <c r="BB348" s="561" t="str">
        <f t="shared" si="24"/>
        <v xml:space="preserve"> </v>
      </c>
      <c r="BC348" s="561" t="str">
        <f t="shared" si="25"/>
        <v xml:space="preserve"> </v>
      </c>
      <c r="BD348" s="561" t="str">
        <f t="shared" si="26"/>
        <v xml:space="preserve"> </v>
      </c>
      <c r="BE348" s="561" t="str">
        <f t="shared" si="27"/>
        <v xml:space="preserve"> </v>
      </c>
      <c r="BF348" s="81"/>
      <c r="BG348" s="145"/>
    </row>
    <row r="349" spans="1:59" s="86" customFormat="1" ht="12.75" x14ac:dyDescent="0.25">
      <c r="A349" s="365"/>
      <c r="B349" s="361">
        <f>Demography!B348</f>
        <v>0</v>
      </c>
      <c r="C349" s="361">
        <f>Demography!C348</f>
        <v>0</v>
      </c>
      <c r="D349" s="362">
        <f>Demography!D348</f>
        <v>0</v>
      </c>
      <c r="E349" s="362">
        <f>Demography!F348</f>
        <v>0</v>
      </c>
      <c r="F349" s="81"/>
      <c r="G349" s="415"/>
      <c r="H349" s="241"/>
      <c r="I349" s="478"/>
      <c r="J349" s="478"/>
      <c r="K349" s="241"/>
      <c r="L349" s="241"/>
      <c r="M349" s="478"/>
      <c r="N349" s="241"/>
      <c r="O349" s="242"/>
      <c r="P349" s="262"/>
      <c r="Q349" s="262"/>
      <c r="R349" s="262"/>
      <c r="S349" s="262"/>
      <c r="T349" s="262"/>
      <c r="U349" s="241"/>
      <c r="V349" s="415"/>
      <c r="W349" s="415"/>
      <c r="X349" s="81"/>
      <c r="Y349" s="241"/>
      <c r="Z349" s="416"/>
      <c r="AA349" s="81"/>
      <c r="AB349" s="242"/>
      <c r="AC349" s="242"/>
      <c r="AD349" s="241"/>
      <c r="AE349" s="242"/>
      <c r="AF349" s="241"/>
      <c r="AG349" s="241"/>
      <c r="AH349" s="241"/>
      <c r="AI349" s="246"/>
      <c r="AJ349" s="246"/>
      <c r="AK349" s="246"/>
      <c r="AL349" s="246"/>
      <c r="AM349" s="477"/>
      <c r="AN349" s="246"/>
      <c r="AO349" s="246"/>
      <c r="AP349" s="246"/>
      <c r="AQ349" s="246"/>
      <c r="AR349" s="246"/>
      <c r="AS349" s="246"/>
      <c r="AT349" s="246"/>
      <c r="AU349" s="246"/>
      <c r="AV349" s="246"/>
      <c r="AW349" s="246"/>
      <c r="AX349" s="246"/>
      <c r="AY349" s="246"/>
      <c r="AZ349" s="248"/>
      <c r="BA349" s="477"/>
      <c r="BB349" s="562" t="str">
        <f t="shared" si="24"/>
        <v xml:space="preserve"> </v>
      </c>
      <c r="BC349" s="562" t="str">
        <f t="shared" si="25"/>
        <v xml:space="preserve"> </v>
      </c>
      <c r="BD349" s="562" t="str">
        <f t="shared" si="26"/>
        <v xml:space="preserve"> </v>
      </c>
      <c r="BE349" s="562" t="str">
        <f t="shared" si="27"/>
        <v xml:space="preserve"> </v>
      </c>
      <c r="BF349" s="81"/>
      <c r="BG349" s="313"/>
    </row>
    <row r="350" spans="1:59" s="87" customFormat="1" ht="12.75" x14ac:dyDescent="0.25">
      <c r="A350" s="365"/>
      <c r="B350" s="147">
        <f>Demography!B349</f>
        <v>0</v>
      </c>
      <c r="C350" s="147">
        <f>Demography!C349</f>
        <v>0</v>
      </c>
      <c r="D350" s="148">
        <f>Demography!D349</f>
        <v>0</v>
      </c>
      <c r="E350" s="148">
        <f>Demography!F349</f>
        <v>0</v>
      </c>
      <c r="F350" s="81"/>
      <c r="G350" s="238"/>
      <c r="H350" s="256"/>
      <c r="I350" s="257"/>
      <c r="J350" s="257"/>
      <c r="K350" s="256"/>
      <c r="L350" s="256"/>
      <c r="M350" s="257"/>
      <c r="N350" s="256"/>
      <c r="O350" s="240"/>
      <c r="P350" s="260"/>
      <c r="Q350" s="260"/>
      <c r="R350" s="260"/>
      <c r="S350" s="260"/>
      <c r="T350" s="260"/>
      <c r="U350" s="256"/>
      <c r="V350" s="238"/>
      <c r="W350" s="238"/>
      <c r="X350" s="81"/>
      <c r="Y350" s="256"/>
      <c r="Z350" s="150"/>
      <c r="AA350" s="81"/>
      <c r="AB350" s="240"/>
      <c r="AC350" s="240"/>
      <c r="AD350" s="256"/>
      <c r="AE350" s="240"/>
      <c r="AF350" s="256"/>
      <c r="AG350" s="256"/>
      <c r="AH350" s="256"/>
      <c r="AI350" s="245"/>
      <c r="AJ350" s="245"/>
      <c r="AK350" s="245"/>
      <c r="AL350" s="245"/>
      <c r="AM350" s="477"/>
      <c r="AN350" s="245"/>
      <c r="AO350" s="245"/>
      <c r="AP350" s="245"/>
      <c r="AQ350" s="245"/>
      <c r="AR350" s="245"/>
      <c r="AS350" s="245"/>
      <c r="AT350" s="245"/>
      <c r="AU350" s="245"/>
      <c r="AV350" s="245"/>
      <c r="AW350" s="245"/>
      <c r="AX350" s="245"/>
      <c r="AY350" s="245"/>
      <c r="AZ350" s="247"/>
      <c r="BA350" s="477"/>
      <c r="BB350" s="561" t="str">
        <f t="shared" si="24"/>
        <v xml:space="preserve"> </v>
      </c>
      <c r="BC350" s="561" t="str">
        <f t="shared" si="25"/>
        <v xml:space="preserve"> </v>
      </c>
      <c r="BD350" s="561" t="str">
        <f t="shared" si="26"/>
        <v xml:space="preserve"> </v>
      </c>
      <c r="BE350" s="561" t="str">
        <f t="shared" si="27"/>
        <v xml:space="preserve"> </v>
      </c>
      <c r="BF350" s="81"/>
      <c r="BG350" s="145"/>
    </row>
    <row r="351" spans="1:59" s="86" customFormat="1" ht="12.75" x14ac:dyDescent="0.25">
      <c r="A351" s="365"/>
      <c r="B351" s="361">
        <f>Demography!B350</f>
        <v>0</v>
      </c>
      <c r="C351" s="361">
        <f>Demography!C350</f>
        <v>0</v>
      </c>
      <c r="D351" s="362">
        <f>Demography!D350</f>
        <v>0</v>
      </c>
      <c r="E351" s="362">
        <f>Demography!F350</f>
        <v>0</v>
      </c>
      <c r="F351" s="81"/>
      <c r="G351" s="415"/>
      <c r="H351" s="241"/>
      <c r="I351" s="478"/>
      <c r="J351" s="478"/>
      <c r="K351" s="241"/>
      <c r="L351" s="241"/>
      <c r="M351" s="478"/>
      <c r="N351" s="241"/>
      <c r="O351" s="242"/>
      <c r="P351" s="262"/>
      <c r="Q351" s="262"/>
      <c r="R351" s="262"/>
      <c r="S351" s="262"/>
      <c r="T351" s="262"/>
      <c r="U351" s="241"/>
      <c r="V351" s="415"/>
      <c r="W351" s="415"/>
      <c r="X351" s="81"/>
      <c r="Y351" s="241"/>
      <c r="Z351" s="416"/>
      <c r="AA351" s="81"/>
      <c r="AB351" s="242"/>
      <c r="AC351" s="242"/>
      <c r="AD351" s="241"/>
      <c r="AE351" s="242"/>
      <c r="AF351" s="241"/>
      <c r="AG351" s="241"/>
      <c r="AH351" s="241"/>
      <c r="AI351" s="246"/>
      <c r="AJ351" s="246"/>
      <c r="AK351" s="246"/>
      <c r="AL351" s="246"/>
      <c r="AM351" s="477"/>
      <c r="AN351" s="246"/>
      <c r="AO351" s="246"/>
      <c r="AP351" s="246"/>
      <c r="AQ351" s="246"/>
      <c r="AR351" s="246"/>
      <c r="AS351" s="246"/>
      <c r="AT351" s="246"/>
      <c r="AU351" s="246"/>
      <c r="AV351" s="246"/>
      <c r="AW351" s="246"/>
      <c r="AX351" s="246"/>
      <c r="AY351" s="246"/>
      <c r="AZ351" s="248"/>
      <c r="BA351" s="477"/>
      <c r="BB351" s="562" t="str">
        <f t="shared" si="24"/>
        <v xml:space="preserve"> </v>
      </c>
      <c r="BC351" s="562" t="str">
        <f t="shared" si="25"/>
        <v xml:space="preserve"> </v>
      </c>
      <c r="BD351" s="562" t="str">
        <f t="shared" si="26"/>
        <v xml:space="preserve"> </v>
      </c>
      <c r="BE351" s="562" t="str">
        <f t="shared" si="27"/>
        <v xml:space="preserve"> </v>
      </c>
      <c r="BF351" s="81"/>
      <c r="BG351" s="313"/>
    </row>
    <row r="352" spans="1:59" s="87" customFormat="1" ht="12.75" x14ac:dyDescent="0.25">
      <c r="A352" s="365"/>
      <c r="B352" s="147">
        <f>Demography!B351</f>
        <v>0</v>
      </c>
      <c r="C352" s="147">
        <f>Demography!C351</f>
        <v>0</v>
      </c>
      <c r="D352" s="148">
        <f>Demography!D351</f>
        <v>0</v>
      </c>
      <c r="E352" s="148">
        <f>Demography!F351</f>
        <v>0</v>
      </c>
      <c r="F352" s="81"/>
      <c r="G352" s="238"/>
      <c r="H352" s="256"/>
      <c r="I352" s="257"/>
      <c r="J352" s="257"/>
      <c r="K352" s="256"/>
      <c r="L352" s="256"/>
      <c r="M352" s="257"/>
      <c r="N352" s="256"/>
      <c r="O352" s="240"/>
      <c r="P352" s="260"/>
      <c r="Q352" s="260"/>
      <c r="R352" s="260"/>
      <c r="S352" s="260"/>
      <c r="T352" s="260"/>
      <c r="U352" s="256"/>
      <c r="V352" s="238"/>
      <c r="W352" s="238"/>
      <c r="X352" s="81"/>
      <c r="Y352" s="256"/>
      <c r="Z352" s="150"/>
      <c r="AA352" s="81"/>
      <c r="AB352" s="240"/>
      <c r="AC352" s="240"/>
      <c r="AD352" s="256"/>
      <c r="AE352" s="240"/>
      <c r="AF352" s="256"/>
      <c r="AG352" s="256"/>
      <c r="AH352" s="256"/>
      <c r="AI352" s="245"/>
      <c r="AJ352" s="245"/>
      <c r="AK352" s="245"/>
      <c r="AL352" s="245"/>
      <c r="AM352" s="477"/>
      <c r="AN352" s="245"/>
      <c r="AO352" s="245"/>
      <c r="AP352" s="245"/>
      <c r="AQ352" s="245"/>
      <c r="AR352" s="245"/>
      <c r="AS352" s="245"/>
      <c r="AT352" s="245"/>
      <c r="AU352" s="245"/>
      <c r="AV352" s="245"/>
      <c r="AW352" s="245"/>
      <c r="AX352" s="245"/>
      <c r="AY352" s="245"/>
      <c r="AZ352" s="247"/>
      <c r="BA352" s="477"/>
      <c r="BB352" s="561" t="str">
        <f t="shared" si="24"/>
        <v xml:space="preserve"> </v>
      </c>
      <c r="BC352" s="561" t="str">
        <f t="shared" si="25"/>
        <v xml:space="preserve"> </v>
      </c>
      <c r="BD352" s="561" t="str">
        <f t="shared" si="26"/>
        <v xml:space="preserve"> </v>
      </c>
      <c r="BE352" s="561" t="str">
        <f t="shared" si="27"/>
        <v xml:space="preserve"> </v>
      </c>
      <c r="BF352" s="81"/>
      <c r="BG352" s="145"/>
    </row>
    <row r="353" spans="1:59" s="86" customFormat="1" ht="12.75" x14ac:dyDescent="0.25">
      <c r="A353" s="365"/>
      <c r="B353" s="361">
        <f>Demography!B352</f>
        <v>0</v>
      </c>
      <c r="C353" s="361">
        <f>Demography!C352</f>
        <v>0</v>
      </c>
      <c r="D353" s="362">
        <f>Demography!D352</f>
        <v>0</v>
      </c>
      <c r="E353" s="362">
        <f>Demography!F352</f>
        <v>0</v>
      </c>
      <c r="F353" s="81"/>
      <c r="G353" s="415"/>
      <c r="H353" s="241"/>
      <c r="I353" s="478"/>
      <c r="J353" s="478"/>
      <c r="K353" s="241"/>
      <c r="L353" s="241"/>
      <c r="M353" s="478"/>
      <c r="N353" s="241"/>
      <c r="O353" s="242"/>
      <c r="P353" s="262"/>
      <c r="Q353" s="262"/>
      <c r="R353" s="262"/>
      <c r="S353" s="262"/>
      <c r="T353" s="262"/>
      <c r="U353" s="241"/>
      <c r="V353" s="415"/>
      <c r="W353" s="415"/>
      <c r="X353" s="81"/>
      <c r="Y353" s="241"/>
      <c r="Z353" s="416"/>
      <c r="AA353" s="81"/>
      <c r="AB353" s="242"/>
      <c r="AC353" s="242"/>
      <c r="AD353" s="241"/>
      <c r="AE353" s="242"/>
      <c r="AF353" s="241"/>
      <c r="AG353" s="241"/>
      <c r="AH353" s="241"/>
      <c r="AI353" s="246"/>
      <c r="AJ353" s="246"/>
      <c r="AK353" s="246"/>
      <c r="AL353" s="246"/>
      <c r="AM353" s="477"/>
      <c r="AN353" s="246"/>
      <c r="AO353" s="246"/>
      <c r="AP353" s="246"/>
      <c r="AQ353" s="246"/>
      <c r="AR353" s="246"/>
      <c r="AS353" s="246"/>
      <c r="AT353" s="246"/>
      <c r="AU353" s="246"/>
      <c r="AV353" s="246"/>
      <c r="AW353" s="246"/>
      <c r="AX353" s="246"/>
      <c r="AY353" s="246"/>
      <c r="AZ353" s="248"/>
      <c r="BA353" s="477"/>
      <c r="BB353" s="562" t="str">
        <f t="shared" si="24"/>
        <v xml:space="preserve"> </v>
      </c>
      <c r="BC353" s="562" t="str">
        <f t="shared" si="25"/>
        <v xml:space="preserve"> </v>
      </c>
      <c r="BD353" s="562" t="str">
        <f t="shared" si="26"/>
        <v xml:space="preserve"> </v>
      </c>
      <c r="BE353" s="562" t="str">
        <f t="shared" si="27"/>
        <v xml:space="preserve"> </v>
      </c>
      <c r="BF353" s="81"/>
      <c r="BG353" s="313"/>
    </row>
    <row r="354" spans="1:59" s="87" customFormat="1" ht="12.75" x14ac:dyDescent="0.25">
      <c r="A354" s="365"/>
      <c r="B354" s="147">
        <f>Demography!B353</f>
        <v>0</v>
      </c>
      <c r="C354" s="147">
        <f>Demography!C353</f>
        <v>0</v>
      </c>
      <c r="D354" s="148">
        <f>Demography!D353</f>
        <v>0</v>
      </c>
      <c r="E354" s="148">
        <f>Demography!F353</f>
        <v>0</v>
      </c>
      <c r="F354" s="81"/>
      <c r="G354" s="238"/>
      <c r="H354" s="256"/>
      <c r="I354" s="257"/>
      <c r="J354" s="257"/>
      <c r="K354" s="256"/>
      <c r="L354" s="256"/>
      <c r="M354" s="257"/>
      <c r="N354" s="256"/>
      <c r="O354" s="240"/>
      <c r="P354" s="260"/>
      <c r="Q354" s="260"/>
      <c r="R354" s="260"/>
      <c r="S354" s="260"/>
      <c r="T354" s="260"/>
      <c r="U354" s="256"/>
      <c r="V354" s="238"/>
      <c r="W354" s="238"/>
      <c r="X354" s="81"/>
      <c r="Y354" s="256"/>
      <c r="Z354" s="150"/>
      <c r="AA354" s="81"/>
      <c r="AB354" s="240"/>
      <c r="AC354" s="240"/>
      <c r="AD354" s="256"/>
      <c r="AE354" s="240"/>
      <c r="AF354" s="256"/>
      <c r="AG354" s="256"/>
      <c r="AH354" s="256"/>
      <c r="AI354" s="245"/>
      <c r="AJ354" s="245"/>
      <c r="AK354" s="245"/>
      <c r="AL354" s="245"/>
      <c r="AM354" s="477"/>
      <c r="AN354" s="245"/>
      <c r="AO354" s="245"/>
      <c r="AP354" s="245"/>
      <c r="AQ354" s="245"/>
      <c r="AR354" s="245"/>
      <c r="AS354" s="245"/>
      <c r="AT354" s="245"/>
      <c r="AU354" s="245"/>
      <c r="AV354" s="245"/>
      <c r="AW354" s="245"/>
      <c r="AX354" s="245"/>
      <c r="AY354" s="245"/>
      <c r="AZ354" s="247"/>
      <c r="BA354" s="477"/>
      <c r="BB354" s="561" t="str">
        <f t="shared" si="24"/>
        <v xml:space="preserve"> </v>
      </c>
      <c r="BC354" s="561" t="str">
        <f t="shared" si="25"/>
        <v xml:space="preserve"> </v>
      </c>
      <c r="BD354" s="561" t="str">
        <f t="shared" si="26"/>
        <v xml:space="preserve"> </v>
      </c>
      <c r="BE354" s="561" t="str">
        <f t="shared" si="27"/>
        <v xml:space="preserve"> </v>
      </c>
      <c r="BF354" s="81"/>
      <c r="BG354" s="145"/>
    </row>
    <row r="355" spans="1:59" s="86" customFormat="1" ht="12.75" x14ac:dyDescent="0.25">
      <c r="A355" s="365"/>
      <c r="B355" s="361">
        <f>Demography!B354</f>
        <v>0</v>
      </c>
      <c r="C355" s="361">
        <f>Demography!C354</f>
        <v>0</v>
      </c>
      <c r="D355" s="362">
        <f>Demography!D354</f>
        <v>0</v>
      </c>
      <c r="E355" s="362">
        <f>Demography!F354</f>
        <v>0</v>
      </c>
      <c r="F355" s="81"/>
      <c r="G355" s="415"/>
      <c r="H355" s="241"/>
      <c r="I355" s="478"/>
      <c r="J355" s="478"/>
      <c r="K355" s="241"/>
      <c r="L355" s="241"/>
      <c r="M355" s="478"/>
      <c r="N355" s="241"/>
      <c r="O355" s="242"/>
      <c r="P355" s="262"/>
      <c r="Q355" s="262"/>
      <c r="R355" s="262"/>
      <c r="S355" s="262"/>
      <c r="T355" s="262"/>
      <c r="U355" s="241"/>
      <c r="V355" s="415"/>
      <c r="W355" s="415"/>
      <c r="X355" s="81"/>
      <c r="Y355" s="241"/>
      <c r="Z355" s="416"/>
      <c r="AA355" s="81"/>
      <c r="AB355" s="242"/>
      <c r="AC355" s="242"/>
      <c r="AD355" s="241"/>
      <c r="AE355" s="242"/>
      <c r="AF355" s="241"/>
      <c r="AG355" s="241"/>
      <c r="AH355" s="241"/>
      <c r="AI355" s="246"/>
      <c r="AJ355" s="246"/>
      <c r="AK355" s="246"/>
      <c r="AL355" s="246"/>
      <c r="AM355" s="477"/>
      <c r="AN355" s="246"/>
      <c r="AO355" s="246"/>
      <c r="AP355" s="246"/>
      <c r="AQ355" s="246"/>
      <c r="AR355" s="246"/>
      <c r="AS355" s="246"/>
      <c r="AT355" s="246"/>
      <c r="AU355" s="246"/>
      <c r="AV355" s="246"/>
      <c r="AW355" s="246"/>
      <c r="AX355" s="246"/>
      <c r="AY355" s="246"/>
      <c r="AZ355" s="248"/>
      <c r="BA355" s="477"/>
      <c r="BB355" s="562" t="str">
        <f t="shared" si="24"/>
        <v xml:space="preserve"> </v>
      </c>
      <c r="BC355" s="562" t="str">
        <f t="shared" si="25"/>
        <v xml:space="preserve"> </v>
      </c>
      <c r="BD355" s="562" t="str">
        <f t="shared" si="26"/>
        <v xml:space="preserve"> </v>
      </c>
      <c r="BE355" s="562" t="str">
        <f t="shared" si="27"/>
        <v xml:space="preserve"> </v>
      </c>
      <c r="BF355" s="81"/>
      <c r="BG355" s="313"/>
    </row>
    <row r="356" spans="1:59" s="87" customFormat="1" ht="12.75" x14ac:dyDescent="0.25">
      <c r="A356" s="365"/>
      <c r="B356" s="147">
        <f>Demography!B355</f>
        <v>0</v>
      </c>
      <c r="C356" s="147">
        <f>Demography!C355</f>
        <v>0</v>
      </c>
      <c r="D356" s="148">
        <f>Demography!D355</f>
        <v>0</v>
      </c>
      <c r="E356" s="148">
        <f>Demography!F355</f>
        <v>0</v>
      </c>
      <c r="F356" s="81"/>
      <c r="G356" s="238"/>
      <c r="H356" s="256"/>
      <c r="I356" s="257"/>
      <c r="J356" s="257"/>
      <c r="K356" s="256"/>
      <c r="L356" s="256"/>
      <c r="M356" s="257"/>
      <c r="N356" s="256"/>
      <c r="O356" s="240"/>
      <c r="P356" s="260"/>
      <c r="Q356" s="260"/>
      <c r="R356" s="260"/>
      <c r="S356" s="260"/>
      <c r="T356" s="260"/>
      <c r="U356" s="256"/>
      <c r="V356" s="238"/>
      <c r="W356" s="238"/>
      <c r="X356" s="81"/>
      <c r="Y356" s="256"/>
      <c r="Z356" s="150"/>
      <c r="AA356" s="81"/>
      <c r="AB356" s="240"/>
      <c r="AC356" s="240"/>
      <c r="AD356" s="256"/>
      <c r="AE356" s="240"/>
      <c r="AF356" s="256"/>
      <c r="AG356" s="256"/>
      <c r="AH356" s="256"/>
      <c r="AI356" s="245"/>
      <c r="AJ356" s="245"/>
      <c r="AK356" s="245"/>
      <c r="AL356" s="245"/>
      <c r="AM356" s="477"/>
      <c r="AN356" s="245"/>
      <c r="AO356" s="245"/>
      <c r="AP356" s="245"/>
      <c r="AQ356" s="245"/>
      <c r="AR356" s="245"/>
      <c r="AS356" s="245"/>
      <c r="AT356" s="245"/>
      <c r="AU356" s="245"/>
      <c r="AV356" s="245"/>
      <c r="AW356" s="245"/>
      <c r="AX356" s="245"/>
      <c r="AY356" s="245"/>
      <c r="AZ356" s="247"/>
      <c r="BA356" s="477"/>
      <c r="BB356" s="561" t="str">
        <f t="shared" si="24"/>
        <v xml:space="preserve"> </v>
      </c>
      <c r="BC356" s="561" t="str">
        <f t="shared" si="25"/>
        <v xml:space="preserve"> </v>
      </c>
      <c r="BD356" s="561" t="str">
        <f t="shared" si="26"/>
        <v xml:space="preserve"> </v>
      </c>
      <c r="BE356" s="561" t="str">
        <f t="shared" si="27"/>
        <v xml:space="preserve"> </v>
      </c>
      <c r="BF356" s="81"/>
      <c r="BG356" s="145"/>
    </row>
    <row r="357" spans="1:59" s="86" customFormat="1" ht="12.75" x14ac:dyDescent="0.25">
      <c r="A357" s="365"/>
      <c r="B357" s="361">
        <f>Demography!B356</f>
        <v>0</v>
      </c>
      <c r="C357" s="361">
        <f>Demography!C356</f>
        <v>0</v>
      </c>
      <c r="D357" s="362">
        <f>Demography!D356</f>
        <v>0</v>
      </c>
      <c r="E357" s="362">
        <f>Demography!F356</f>
        <v>0</v>
      </c>
      <c r="F357" s="81"/>
      <c r="G357" s="415"/>
      <c r="H357" s="241"/>
      <c r="I357" s="478"/>
      <c r="J357" s="478"/>
      <c r="K357" s="241"/>
      <c r="L357" s="241"/>
      <c r="M357" s="478"/>
      <c r="N357" s="241"/>
      <c r="O357" s="242"/>
      <c r="P357" s="262"/>
      <c r="Q357" s="262"/>
      <c r="R357" s="262"/>
      <c r="S357" s="262"/>
      <c r="T357" s="262"/>
      <c r="U357" s="241"/>
      <c r="V357" s="415"/>
      <c r="W357" s="415"/>
      <c r="X357" s="81"/>
      <c r="Y357" s="241"/>
      <c r="Z357" s="416"/>
      <c r="AA357" s="81"/>
      <c r="AB357" s="242"/>
      <c r="AC357" s="242"/>
      <c r="AD357" s="241"/>
      <c r="AE357" s="242"/>
      <c r="AF357" s="241"/>
      <c r="AG357" s="241"/>
      <c r="AH357" s="241"/>
      <c r="AI357" s="246"/>
      <c r="AJ357" s="246"/>
      <c r="AK357" s="246"/>
      <c r="AL357" s="246"/>
      <c r="AM357" s="477"/>
      <c r="AN357" s="246"/>
      <c r="AO357" s="246"/>
      <c r="AP357" s="246"/>
      <c r="AQ357" s="246"/>
      <c r="AR357" s="246"/>
      <c r="AS357" s="246"/>
      <c r="AT357" s="246"/>
      <c r="AU357" s="246"/>
      <c r="AV357" s="246"/>
      <c r="AW357" s="246"/>
      <c r="AX357" s="246"/>
      <c r="AY357" s="246"/>
      <c r="AZ357" s="248"/>
      <c r="BA357" s="477"/>
      <c r="BB357" s="562" t="str">
        <f t="shared" si="24"/>
        <v xml:space="preserve"> </v>
      </c>
      <c r="BC357" s="562" t="str">
        <f t="shared" si="25"/>
        <v xml:space="preserve"> </v>
      </c>
      <c r="BD357" s="562" t="str">
        <f t="shared" si="26"/>
        <v xml:space="preserve"> </v>
      </c>
      <c r="BE357" s="562" t="str">
        <f t="shared" si="27"/>
        <v xml:space="preserve"> </v>
      </c>
      <c r="BF357" s="81"/>
      <c r="BG357" s="313"/>
    </row>
    <row r="358" spans="1:59" s="87" customFormat="1" ht="12.75" x14ac:dyDescent="0.25">
      <c r="A358" s="365"/>
      <c r="B358" s="147">
        <f>Demography!B357</f>
        <v>0</v>
      </c>
      <c r="C358" s="147">
        <f>Demography!C357</f>
        <v>0</v>
      </c>
      <c r="D358" s="148">
        <f>Demography!D357</f>
        <v>0</v>
      </c>
      <c r="E358" s="148">
        <f>Demography!F357</f>
        <v>0</v>
      </c>
      <c r="F358" s="81"/>
      <c r="G358" s="238"/>
      <c r="H358" s="256"/>
      <c r="I358" s="257"/>
      <c r="J358" s="257"/>
      <c r="K358" s="256"/>
      <c r="L358" s="256"/>
      <c r="M358" s="257"/>
      <c r="N358" s="256"/>
      <c r="O358" s="240"/>
      <c r="P358" s="260"/>
      <c r="Q358" s="260"/>
      <c r="R358" s="260"/>
      <c r="S358" s="260"/>
      <c r="T358" s="260"/>
      <c r="U358" s="256"/>
      <c r="V358" s="238"/>
      <c r="W358" s="238"/>
      <c r="X358" s="81"/>
      <c r="Y358" s="256"/>
      <c r="Z358" s="150"/>
      <c r="AA358" s="81"/>
      <c r="AB358" s="240"/>
      <c r="AC358" s="240"/>
      <c r="AD358" s="256"/>
      <c r="AE358" s="240"/>
      <c r="AF358" s="256"/>
      <c r="AG358" s="256"/>
      <c r="AH358" s="256"/>
      <c r="AI358" s="245"/>
      <c r="AJ358" s="245"/>
      <c r="AK358" s="245"/>
      <c r="AL358" s="245"/>
      <c r="AM358" s="477"/>
      <c r="AN358" s="245"/>
      <c r="AO358" s="245"/>
      <c r="AP358" s="245"/>
      <c r="AQ358" s="245"/>
      <c r="AR358" s="245"/>
      <c r="AS358" s="245"/>
      <c r="AT358" s="245"/>
      <c r="AU358" s="245"/>
      <c r="AV358" s="245"/>
      <c r="AW358" s="245"/>
      <c r="AX358" s="245"/>
      <c r="AY358" s="245"/>
      <c r="AZ358" s="247"/>
      <c r="BA358" s="477"/>
      <c r="BB358" s="561" t="str">
        <f t="shared" si="24"/>
        <v xml:space="preserve"> </v>
      </c>
      <c r="BC358" s="561" t="str">
        <f t="shared" si="25"/>
        <v xml:space="preserve"> </v>
      </c>
      <c r="BD358" s="561" t="str">
        <f t="shared" si="26"/>
        <v xml:space="preserve"> </v>
      </c>
      <c r="BE358" s="561" t="str">
        <f t="shared" si="27"/>
        <v xml:space="preserve"> </v>
      </c>
      <c r="BF358" s="81"/>
      <c r="BG358" s="145"/>
    </row>
    <row r="359" spans="1:59" s="86" customFormat="1" ht="12.75" x14ac:dyDescent="0.25">
      <c r="A359" s="365"/>
      <c r="B359" s="361">
        <f>Demography!B358</f>
        <v>0</v>
      </c>
      <c r="C359" s="361">
        <f>Demography!C358</f>
        <v>0</v>
      </c>
      <c r="D359" s="362">
        <f>Demography!D358</f>
        <v>0</v>
      </c>
      <c r="E359" s="362">
        <f>Demography!F358</f>
        <v>0</v>
      </c>
      <c r="F359" s="81"/>
      <c r="G359" s="415"/>
      <c r="H359" s="241"/>
      <c r="I359" s="478"/>
      <c r="J359" s="478"/>
      <c r="K359" s="241"/>
      <c r="L359" s="241"/>
      <c r="M359" s="478"/>
      <c r="N359" s="241"/>
      <c r="O359" s="242"/>
      <c r="P359" s="262"/>
      <c r="Q359" s="262"/>
      <c r="R359" s="262"/>
      <c r="S359" s="262"/>
      <c r="T359" s="262"/>
      <c r="U359" s="241"/>
      <c r="V359" s="415"/>
      <c r="W359" s="415"/>
      <c r="X359" s="81"/>
      <c r="Y359" s="241"/>
      <c r="Z359" s="416"/>
      <c r="AA359" s="81"/>
      <c r="AB359" s="242"/>
      <c r="AC359" s="242"/>
      <c r="AD359" s="241"/>
      <c r="AE359" s="242"/>
      <c r="AF359" s="241"/>
      <c r="AG359" s="241"/>
      <c r="AH359" s="241"/>
      <c r="AI359" s="246"/>
      <c r="AJ359" s="246"/>
      <c r="AK359" s="246"/>
      <c r="AL359" s="246"/>
      <c r="AM359" s="477"/>
      <c r="AN359" s="246"/>
      <c r="AO359" s="246"/>
      <c r="AP359" s="246"/>
      <c r="AQ359" s="246"/>
      <c r="AR359" s="246"/>
      <c r="AS359" s="246"/>
      <c r="AT359" s="246"/>
      <c r="AU359" s="246"/>
      <c r="AV359" s="246"/>
      <c r="AW359" s="246"/>
      <c r="AX359" s="246"/>
      <c r="AY359" s="246"/>
      <c r="AZ359" s="248"/>
      <c r="BA359" s="477"/>
      <c r="BB359" s="562" t="str">
        <f t="shared" si="24"/>
        <v xml:space="preserve"> </v>
      </c>
      <c r="BC359" s="562" t="str">
        <f t="shared" si="25"/>
        <v xml:space="preserve"> </v>
      </c>
      <c r="BD359" s="562" t="str">
        <f t="shared" si="26"/>
        <v xml:space="preserve"> </v>
      </c>
      <c r="BE359" s="562" t="str">
        <f t="shared" si="27"/>
        <v xml:space="preserve"> </v>
      </c>
      <c r="BF359" s="81"/>
      <c r="BG359" s="313"/>
    </row>
    <row r="360" spans="1:59" s="87" customFormat="1" ht="12.75" x14ac:dyDescent="0.25">
      <c r="A360" s="365"/>
      <c r="B360" s="147">
        <f>Demography!B359</f>
        <v>0</v>
      </c>
      <c r="C360" s="147">
        <f>Demography!C359</f>
        <v>0</v>
      </c>
      <c r="D360" s="148">
        <f>Demography!D359</f>
        <v>0</v>
      </c>
      <c r="E360" s="148">
        <f>Demography!F359</f>
        <v>0</v>
      </c>
      <c r="F360" s="81"/>
      <c r="G360" s="238"/>
      <c r="H360" s="256"/>
      <c r="I360" s="257"/>
      <c r="J360" s="257"/>
      <c r="K360" s="256"/>
      <c r="L360" s="256"/>
      <c r="M360" s="257"/>
      <c r="N360" s="256"/>
      <c r="O360" s="240"/>
      <c r="P360" s="260"/>
      <c r="Q360" s="260"/>
      <c r="R360" s="260"/>
      <c r="S360" s="260"/>
      <c r="T360" s="260"/>
      <c r="U360" s="256"/>
      <c r="V360" s="238"/>
      <c r="W360" s="238"/>
      <c r="X360" s="81"/>
      <c r="Y360" s="256"/>
      <c r="Z360" s="150"/>
      <c r="AA360" s="81"/>
      <c r="AB360" s="240"/>
      <c r="AC360" s="240"/>
      <c r="AD360" s="256"/>
      <c r="AE360" s="240"/>
      <c r="AF360" s="256"/>
      <c r="AG360" s="256"/>
      <c r="AH360" s="256"/>
      <c r="AI360" s="245"/>
      <c r="AJ360" s="245"/>
      <c r="AK360" s="245"/>
      <c r="AL360" s="245"/>
      <c r="AM360" s="477"/>
      <c r="AN360" s="245"/>
      <c r="AO360" s="245"/>
      <c r="AP360" s="245"/>
      <c r="AQ360" s="245"/>
      <c r="AR360" s="245"/>
      <c r="AS360" s="245"/>
      <c r="AT360" s="245"/>
      <c r="AU360" s="245"/>
      <c r="AV360" s="245"/>
      <c r="AW360" s="245"/>
      <c r="AX360" s="245"/>
      <c r="AY360" s="245"/>
      <c r="AZ360" s="247"/>
      <c r="BA360" s="477"/>
      <c r="BB360" s="561" t="str">
        <f t="shared" si="24"/>
        <v xml:space="preserve"> </v>
      </c>
      <c r="BC360" s="561" t="str">
        <f t="shared" si="25"/>
        <v xml:space="preserve"> </v>
      </c>
      <c r="BD360" s="561" t="str">
        <f t="shared" si="26"/>
        <v xml:space="preserve"> </v>
      </c>
      <c r="BE360" s="561" t="str">
        <f t="shared" si="27"/>
        <v xml:space="preserve"> </v>
      </c>
      <c r="BF360" s="81"/>
      <c r="BG360" s="145"/>
    </row>
    <row r="361" spans="1:59" s="86" customFormat="1" ht="12.75" x14ac:dyDescent="0.25">
      <c r="A361" s="365"/>
      <c r="B361" s="361">
        <f>Demography!B360</f>
        <v>0</v>
      </c>
      <c r="C361" s="361">
        <f>Demography!C360</f>
        <v>0</v>
      </c>
      <c r="D361" s="362">
        <f>Demography!D360</f>
        <v>0</v>
      </c>
      <c r="E361" s="362">
        <f>Demography!F360</f>
        <v>0</v>
      </c>
      <c r="F361" s="81"/>
      <c r="G361" s="415"/>
      <c r="H361" s="241"/>
      <c r="I361" s="478"/>
      <c r="J361" s="478"/>
      <c r="K361" s="241"/>
      <c r="L361" s="241"/>
      <c r="M361" s="478"/>
      <c r="N361" s="241"/>
      <c r="O361" s="242"/>
      <c r="P361" s="262"/>
      <c r="Q361" s="262"/>
      <c r="R361" s="262"/>
      <c r="S361" s="262"/>
      <c r="T361" s="262"/>
      <c r="U361" s="241"/>
      <c r="V361" s="415"/>
      <c r="W361" s="415"/>
      <c r="X361" s="81"/>
      <c r="Y361" s="241"/>
      <c r="Z361" s="416"/>
      <c r="AA361" s="81"/>
      <c r="AB361" s="242"/>
      <c r="AC361" s="242"/>
      <c r="AD361" s="241"/>
      <c r="AE361" s="242"/>
      <c r="AF361" s="241"/>
      <c r="AG361" s="241"/>
      <c r="AH361" s="241"/>
      <c r="AI361" s="246"/>
      <c r="AJ361" s="246"/>
      <c r="AK361" s="246"/>
      <c r="AL361" s="246"/>
      <c r="AM361" s="477"/>
      <c r="AN361" s="246"/>
      <c r="AO361" s="246"/>
      <c r="AP361" s="246"/>
      <c r="AQ361" s="246"/>
      <c r="AR361" s="246"/>
      <c r="AS361" s="246"/>
      <c r="AT361" s="246"/>
      <c r="AU361" s="246"/>
      <c r="AV361" s="246"/>
      <c r="AW361" s="246"/>
      <c r="AX361" s="246"/>
      <c r="AY361" s="246"/>
      <c r="AZ361" s="248"/>
      <c r="BA361" s="477"/>
      <c r="BB361" s="562" t="str">
        <f t="shared" si="24"/>
        <v xml:space="preserve"> </v>
      </c>
      <c r="BC361" s="562" t="str">
        <f t="shared" si="25"/>
        <v xml:space="preserve"> </v>
      </c>
      <c r="BD361" s="562" t="str">
        <f t="shared" si="26"/>
        <v xml:space="preserve"> </v>
      </c>
      <c r="BE361" s="562" t="str">
        <f t="shared" si="27"/>
        <v xml:space="preserve"> </v>
      </c>
      <c r="BF361" s="81"/>
      <c r="BG361" s="313"/>
    </row>
    <row r="362" spans="1:59" s="87" customFormat="1" ht="12.75" x14ac:dyDescent="0.25">
      <c r="A362" s="365"/>
      <c r="B362" s="147">
        <f>Demography!B361</f>
        <v>0</v>
      </c>
      <c r="C362" s="147">
        <f>Demography!C361</f>
        <v>0</v>
      </c>
      <c r="D362" s="148">
        <f>Demography!D361</f>
        <v>0</v>
      </c>
      <c r="E362" s="148">
        <f>Demography!F361</f>
        <v>0</v>
      </c>
      <c r="F362" s="81"/>
      <c r="G362" s="238"/>
      <c r="H362" s="256"/>
      <c r="I362" s="257"/>
      <c r="J362" s="257"/>
      <c r="K362" s="256"/>
      <c r="L362" s="256"/>
      <c r="M362" s="257"/>
      <c r="N362" s="256"/>
      <c r="O362" s="240"/>
      <c r="P362" s="260"/>
      <c r="Q362" s="260"/>
      <c r="R362" s="260"/>
      <c r="S362" s="260"/>
      <c r="T362" s="260"/>
      <c r="U362" s="256"/>
      <c r="V362" s="238"/>
      <c r="W362" s="238"/>
      <c r="X362" s="81"/>
      <c r="Y362" s="256"/>
      <c r="Z362" s="150"/>
      <c r="AA362" s="81"/>
      <c r="AB362" s="240"/>
      <c r="AC362" s="240"/>
      <c r="AD362" s="256"/>
      <c r="AE362" s="240"/>
      <c r="AF362" s="256"/>
      <c r="AG362" s="256"/>
      <c r="AH362" s="256"/>
      <c r="AI362" s="245"/>
      <c r="AJ362" s="245"/>
      <c r="AK362" s="245"/>
      <c r="AL362" s="245"/>
      <c r="AM362" s="477"/>
      <c r="AN362" s="245"/>
      <c r="AO362" s="245"/>
      <c r="AP362" s="245"/>
      <c r="AQ362" s="245"/>
      <c r="AR362" s="245"/>
      <c r="AS362" s="245"/>
      <c r="AT362" s="245"/>
      <c r="AU362" s="245"/>
      <c r="AV362" s="245"/>
      <c r="AW362" s="245"/>
      <c r="AX362" s="245"/>
      <c r="AY362" s="245"/>
      <c r="AZ362" s="247"/>
      <c r="BA362" s="477"/>
      <c r="BB362" s="561" t="str">
        <f t="shared" si="24"/>
        <v xml:space="preserve"> </v>
      </c>
      <c r="BC362" s="561" t="str">
        <f t="shared" si="25"/>
        <v xml:space="preserve"> </v>
      </c>
      <c r="BD362" s="561" t="str">
        <f t="shared" si="26"/>
        <v xml:space="preserve"> </v>
      </c>
      <c r="BE362" s="561" t="str">
        <f t="shared" si="27"/>
        <v xml:space="preserve"> </v>
      </c>
      <c r="BF362" s="81"/>
      <c r="BG362" s="145"/>
    </row>
    <row r="363" spans="1:59" s="86" customFormat="1" ht="12.75" x14ac:dyDescent="0.25">
      <c r="A363" s="365"/>
      <c r="B363" s="361">
        <f>Demography!B362</f>
        <v>0</v>
      </c>
      <c r="C363" s="361">
        <f>Demography!C362</f>
        <v>0</v>
      </c>
      <c r="D363" s="362">
        <f>Demography!D362</f>
        <v>0</v>
      </c>
      <c r="E363" s="362">
        <f>Demography!F362</f>
        <v>0</v>
      </c>
      <c r="F363" s="81"/>
      <c r="G363" s="415"/>
      <c r="H363" s="241"/>
      <c r="I363" s="478"/>
      <c r="J363" s="478"/>
      <c r="K363" s="241"/>
      <c r="L363" s="241"/>
      <c r="M363" s="478"/>
      <c r="N363" s="241"/>
      <c r="O363" s="242"/>
      <c r="P363" s="262"/>
      <c r="Q363" s="262"/>
      <c r="R363" s="262"/>
      <c r="S363" s="262"/>
      <c r="T363" s="262"/>
      <c r="U363" s="241"/>
      <c r="V363" s="415"/>
      <c r="W363" s="415"/>
      <c r="X363" s="81"/>
      <c r="Y363" s="241"/>
      <c r="Z363" s="416"/>
      <c r="AA363" s="81"/>
      <c r="AB363" s="242"/>
      <c r="AC363" s="242"/>
      <c r="AD363" s="241"/>
      <c r="AE363" s="242"/>
      <c r="AF363" s="241"/>
      <c r="AG363" s="241"/>
      <c r="AH363" s="241"/>
      <c r="AI363" s="246"/>
      <c r="AJ363" s="246"/>
      <c r="AK363" s="246"/>
      <c r="AL363" s="246"/>
      <c r="AM363" s="477"/>
      <c r="AN363" s="246"/>
      <c r="AO363" s="246"/>
      <c r="AP363" s="246"/>
      <c r="AQ363" s="246"/>
      <c r="AR363" s="246"/>
      <c r="AS363" s="246"/>
      <c r="AT363" s="246"/>
      <c r="AU363" s="246"/>
      <c r="AV363" s="246"/>
      <c r="AW363" s="246"/>
      <c r="AX363" s="246"/>
      <c r="AY363" s="246"/>
      <c r="AZ363" s="248"/>
      <c r="BA363" s="477"/>
      <c r="BB363" s="562" t="str">
        <f t="shared" si="24"/>
        <v xml:space="preserve"> </v>
      </c>
      <c r="BC363" s="562" t="str">
        <f t="shared" si="25"/>
        <v xml:space="preserve"> </v>
      </c>
      <c r="BD363" s="562" t="str">
        <f t="shared" si="26"/>
        <v xml:space="preserve"> </v>
      </c>
      <c r="BE363" s="562" t="str">
        <f t="shared" si="27"/>
        <v xml:space="preserve"> </v>
      </c>
      <c r="BF363" s="81"/>
      <c r="BG363" s="313"/>
    </row>
    <row r="364" spans="1:59" s="87" customFormat="1" ht="12.75" x14ac:dyDescent="0.25">
      <c r="A364" s="365"/>
      <c r="B364" s="147">
        <f>Demography!B363</f>
        <v>0</v>
      </c>
      <c r="C364" s="147">
        <f>Demography!C363</f>
        <v>0</v>
      </c>
      <c r="D364" s="148">
        <f>Demography!D363</f>
        <v>0</v>
      </c>
      <c r="E364" s="148">
        <f>Demography!F363</f>
        <v>0</v>
      </c>
      <c r="F364" s="81"/>
      <c r="G364" s="238"/>
      <c r="H364" s="256"/>
      <c r="I364" s="257"/>
      <c r="J364" s="257"/>
      <c r="K364" s="256"/>
      <c r="L364" s="256"/>
      <c r="M364" s="257"/>
      <c r="N364" s="256"/>
      <c r="O364" s="240"/>
      <c r="P364" s="260"/>
      <c r="Q364" s="260"/>
      <c r="R364" s="260"/>
      <c r="S364" s="260"/>
      <c r="T364" s="260"/>
      <c r="U364" s="256"/>
      <c r="V364" s="238"/>
      <c r="W364" s="238"/>
      <c r="X364" s="81"/>
      <c r="Y364" s="256"/>
      <c r="Z364" s="150"/>
      <c r="AA364" s="81"/>
      <c r="AB364" s="240"/>
      <c r="AC364" s="240"/>
      <c r="AD364" s="256"/>
      <c r="AE364" s="240"/>
      <c r="AF364" s="256"/>
      <c r="AG364" s="256"/>
      <c r="AH364" s="256"/>
      <c r="AI364" s="245"/>
      <c r="AJ364" s="245"/>
      <c r="AK364" s="245"/>
      <c r="AL364" s="245"/>
      <c r="AM364" s="477"/>
      <c r="AN364" s="245"/>
      <c r="AO364" s="245"/>
      <c r="AP364" s="245"/>
      <c r="AQ364" s="245"/>
      <c r="AR364" s="245"/>
      <c r="AS364" s="245"/>
      <c r="AT364" s="245"/>
      <c r="AU364" s="245"/>
      <c r="AV364" s="245"/>
      <c r="AW364" s="245"/>
      <c r="AX364" s="245"/>
      <c r="AY364" s="245"/>
      <c r="AZ364" s="247"/>
      <c r="BA364" s="477"/>
      <c r="BB364" s="561" t="str">
        <f t="shared" si="24"/>
        <v xml:space="preserve"> </v>
      </c>
      <c r="BC364" s="561" t="str">
        <f t="shared" si="25"/>
        <v xml:space="preserve"> </v>
      </c>
      <c r="BD364" s="561" t="str">
        <f t="shared" si="26"/>
        <v xml:space="preserve"> </v>
      </c>
      <c r="BE364" s="561" t="str">
        <f t="shared" si="27"/>
        <v xml:space="preserve"> </v>
      </c>
      <c r="BF364" s="81"/>
      <c r="BG364" s="145"/>
    </row>
    <row r="365" spans="1:59" s="86" customFormat="1" ht="12.75" x14ac:dyDescent="0.25">
      <c r="A365" s="365"/>
      <c r="B365" s="361">
        <f>Demography!B364</f>
        <v>0</v>
      </c>
      <c r="C365" s="361">
        <f>Demography!C364</f>
        <v>0</v>
      </c>
      <c r="D365" s="362">
        <f>Demography!D364</f>
        <v>0</v>
      </c>
      <c r="E365" s="362">
        <f>Demography!F364</f>
        <v>0</v>
      </c>
      <c r="F365" s="81"/>
      <c r="G365" s="415"/>
      <c r="H365" s="241"/>
      <c r="I365" s="478"/>
      <c r="J365" s="478"/>
      <c r="K365" s="241"/>
      <c r="L365" s="241"/>
      <c r="M365" s="478"/>
      <c r="N365" s="241"/>
      <c r="O365" s="242"/>
      <c r="P365" s="262"/>
      <c r="Q365" s="262"/>
      <c r="R365" s="262"/>
      <c r="S365" s="262"/>
      <c r="T365" s="262"/>
      <c r="U365" s="241"/>
      <c r="V365" s="415"/>
      <c r="W365" s="415"/>
      <c r="X365" s="81"/>
      <c r="Y365" s="241"/>
      <c r="Z365" s="416"/>
      <c r="AA365" s="81"/>
      <c r="AB365" s="242"/>
      <c r="AC365" s="242"/>
      <c r="AD365" s="241"/>
      <c r="AE365" s="242"/>
      <c r="AF365" s="241"/>
      <c r="AG365" s="241"/>
      <c r="AH365" s="241"/>
      <c r="AI365" s="246"/>
      <c r="AJ365" s="246"/>
      <c r="AK365" s="246"/>
      <c r="AL365" s="246"/>
      <c r="AM365" s="477"/>
      <c r="AN365" s="246"/>
      <c r="AO365" s="246"/>
      <c r="AP365" s="246"/>
      <c r="AQ365" s="246"/>
      <c r="AR365" s="246"/>
      <c r="AS365" s="246"/>
      <c r="AT365" s="246"/>
      <c r="AU365" s="246"/>
      <c r="AV365" s="246"/>
      <c r="AW365" s="246"/>
      <c r="AX365" s="246"/>
      <c r="AY365" s="246"/>
      <c r="AZ365" s="248"/>
      <c r="BA365" s="477"/>
      <c r="BB365" s="562" t="str">
        <f t="shared" si="24"/>
        <v xml:space="preserve"> </v>
      </c>
      <c r="BC365" s="562" t="str">
        <f t="shared" si="25"/>
        <v xml:space="preserve"> </v>
      </c>
      <c r="BD365" s="562" t="str">
        <f t="shared" si="26"/>
        <v xml:space="preserve"> </v>
      </c>
      <c r="BE365" s="562" t="str">
        <f t="shared" si="27"/>
        <v xml:space="preserve"> </v>
      </c>
      <c r="BF365" s="81"/>
      <c r="BG365" s="313"/>
    </row>
    <row r="366" spans="1:59" s="87" customFormat="1" ht="12.75" x14ac:dyDescent="0.25">
      <c r="A366" s="365"/>
      <c r="B366" s="147">
        <f>Demography!B365</f>
        <v>0</v>
      </c>
      <c r="C366" s="147">
        <f>Demography!C365</f>
        <v>0</v>
      </c>
      <c r="D366" s="148">
        <f>Demography!D365</f>
        <v>0</v>
      </c>
      <c r="E366" s="148">
        <f>Demography!F365</f>
        <v>0</v>
      </c>
      <c r="F366" s="81"/>
      <c r="G366" s="238"/>
      <c r="H366" s="256"/>
      <c r="I366" s="257"/>
      <c r="J366" s="257"/>
      <c r="K366" s="256"/>
      <c r="L366" s="256"/>
      <c r="M366" s="257"/>
      <c r="N366" s="256"/>
      <c r="O366" s="240"/>
      <c r="P366" s="260"/>
      <c r="Q366" s="260"/>
      <c r="R366" s="260"/>
      <c r="S366" s="260"/>
      <c r="T366" s="260"/>
      <c r="U366" s="256"/>
      <c r="V366" s="238"/>
      <c r="W366" s="238"/>
      <c r="X366" s="81"/>
      <c r="Y366" s="256"/>
      <c r="Z366" s="150"/>
      <c r="AA366" s="81"/>
      <c r="AB366" s="240"/>
      <c r="AC366" s="240"/>
      <c r="AD366" s="256"/>
      <c r="AE366" s="240"/>
      <c r="AF366" s="256"/>
      <c r="AG366" s="256"/>
      <c r="AH366" s="256"/>
      <c r="AI366" s="245"/>
      <c r="AJ366" s="245"/>
      <c r="AK366" s="245"/>
      <c r="AL366" s="245"/>
      <c r="AM366" s="477"/>
      <c r="AN366" s="245"/>
      <c r="AO366" s="245"/>
      <c r="AP366" s="245"/>
      <c r="AQ366" s="245"/>
      <c r="AR366" s="245"/>
      <c r="AS366" s="245"/>
      <c r="AT366" s="245"/>
      <c r="AU366" s="245"/>
      <c r="AV366" s="245"/>
      <c r="AW366" s="245"/>
      <c r="AX366" s="245"/>
      <c r="AY366" s="245"/>
      <c r="AZ366" s="247"/>
      <c r="BA366" s="477"/>
      <c r="BB366" s="561" t="str">
        <f t="shared" si="24"/>
        <v xml:space="preserve"> </v>
      </c>
      <c r="BC366" s="561" t="str">
        <f t="shared" si="25"/>
        <v xml:space="preserve"> </v>
      </c>
      <c r="BD366" s="561" t="str">
        <f t="shared" si="26"/>
        <v xml:space="preserve"> </v>
      </c>
      <c r="BE366" s="561" t="str">
        <f t="shared" si="27"/>
        <v xml:space="preserve"> </v>
      </c>
      <c r="BF366" s="81"/>
      <c r="BG366" s="145"/>
    </row>
    <row r="367" spans="1:59" s="86" customFormat="1" ht="12.75" x14ac:dyDescent="0.25">
      <c r="A367" s="365"/>
      <c r="B367" s="361">
        <f>Demography!B366</f>
        <v>0</v>
      </c>
      <c r="C367" s="361">
        <f>Demography!C366</f>
        <v>0</v>
      </c>
      <c r="D367" s="362">
        <f>Demography!D366</f>
        <v>0</v>
      </c>
      <c r="E367" s="362">
        <f>Demography!F366</f>
        <v>0</v>
      </c>
      <c r="F367" s="81"/>
      <c r="G367" s="415"/>
      <c r="H367" s="241"/>
      <c r="I367" s="478"/>
      <c r="J367" s="478"/>
      <c r="K367" s="241"/>
      <c r="L367" s="241"/>
      <c r="M367" s="478"/>
      <c r="N367" s="241"/>
      <c r="O367" s="242"/>
      <c r="P367" s="262"/>
      <c r="Q367" s="262"/>
      <c r="R367" s="262"/>
      <c r="S367" s="262"/>
      <c r="T367" s="262"/>
      <c r="U367" s="241"/>
      <c r="V367" s="415"/>
      <c r="W367" s="415"/>
      <c r="X367" s="81"/>
      <c r="Y367" s="241"/>
      <c r="Z367" s="416"/>
      <c r="AA367" s="81"/>
      <c r="AB367" s="242"/>
      <c r="AC367" s="242"/>
      <c r="AD367" s="241"/>
      <c r="AE367" s="242"/>
      <c r="AF367" s="241"/>
      <c r="AG367" s="241"/>
      <c r="AH367" s="241"/>
      <c r="AI367" s="246"/>
      <c r="AJ367" s="246"/>
      <c r="AK367" s="246"/>
      <c r="AL367" s="246"/>
      <c r="AM367" s="477"/>
      <c r="AN367" s="246"/>
      <c r="AO367" s="246"/>
      <c r="AP367" s="246"/>
      <c r="AQ367" s="246"/>
      <c r="AR367" s="246"/>
      <c r="AS367" s="246"/>
      <c r="AT367" s="246"/>
      <c r="AU367" s="246"/>
      <c r="AV367" s="246"/>
      <c r="AW367" s="246"/>
      <c r="AX367" s="246"/>
      <c r="AY367" s="246"/>
      <c r="AZ367" s="248"/>
      <c r="BA367" s="477"/>
      <c r="BB367" s="562" t="str">
        <f t="shared" si="24"/>
        <v xml:space="preserve"> </v>
      </c>
      <c r="BC367" s="562" t="str">
        <f t="shared" si="25"/>
        <v xml:space="preserve"> </v>
      </c>
      <c r="BD367" s="562" t="str">
        <f t="shared" si="26"/>
        <v xml:space="preserve"> </v>
      </c>
      <c r="BE367" s="562" t="str">
        <f t="shared" si="27"/>
        <v xml:space="preserve"> </v>
      </c>
      <c r="BF367" s="81"/>
      <c r="BG367" s="313"/>
    </row>
    <row r="368" spans="1:59" s="87" customFormat="1" ht="12.75" x14ac:dyDescent="0.25">
      <c r="A368" s="365"/>
      <c r="B368" s="147">
        <f>Demography!B367</f>
        <v>0</v>
      </c>
      <c r="C368" s="147">
        <f>Demography!C367</f>
        <v>0</v>
      </c>
      <c r="D368" s="148">
        <f>Demography!D367</f>
        <v>0</v>
      </c>
      <c r="E368" s="148">
        <f>Demography!F367</f>
        <v>0</v>
      </c>
      <c r="F368" s="81"/>
      <c r="G368" s="238"/>
      <c r="H368" s="256"/>
      <c r="I368" s="257"/>
      <c r="J368" s="257"/>
      <c r="K368" s="256"/>
      <c r="L368" s="256"/>
      <c r="M368" s="257"/>
      <c r="N368" s="256"/>
      <c r="O368" s="240"/>
      <c r="P368" s="260"/>
      <c r="Q368" s="260"/>
      <c r="R368" s="260"/>
      <c r="S368" s="260"/>
      <c r="T368" s="260"/>
      <c r="U368" s="256"/>
      <c r="V368" s="238"/>
      <c r="W368" s="238"/>
      <c r="X368" s="81"/>
      <c r="Y368" s="256"/>
      <c r="Z368" s="150"/>
      <c r="AA368" s="81"/>
      <c r="AB368" s="240"/>
      <c r="AC368" s="240"/>
      <c r="AD368" s="256"/>
      <c r="AE368" s="240"/>
      <c r="AF368" s="256"/>
      <c r="AG368" s="256"/>
      <c r="AH368" s="256"/>
      <c r="AI368" s="245"/>
      <c r="AJ368" s="245"/>
      <c r="AK368" s="245"/>
      <c r="AL368" s="245"/>
      <c r="AM368" s="477"/>
      <c r="AN368" s="245"/>
      <c r="AO368" s="245"/>
      <c r="AP368" s="245"/>
      <c r="AQ368" s="245"/>
      <c r="AR368" s="245"/>
      <c r="AS368" s="245"/>
      <c r="AT368" s="245"/>
      <c r="AU368" s="245"/>
      <c r="AV368" s="245"/>
      <c r="AW368" s="245"/>
      <c r="AX368" s="245"/>
      <c r="AY368" s="245"/>
      <c r="AZ368" s="247"/>
      <c r="BA368" s="477"/>
      <c r="BB368" s="561" t="str">
        <f t="shared" si="24"/>
        <v xml:space="preserve"> </v>
      </c>
      <c r="BC368" s="561" t="str">
        <f t="shared" si="25"/>
        <v xml:space="preserve"> </v>
      </c>
      <c r="BD368" s="561" t="str">
        <f t="shared" si="26"/>
        <v xml:space="preserve"> </v>
      </c>
      <c r="BE368" s="561" t="str">
        <f t="shared" si="27"/>
        <v xml:space="preserve"> </v>
      </c>
      <c r="BF368" s="81"/>
      <c r="BG368" s="145"/>
    </row>
    <row r="369" spans="1:59" s="86" customFormat="1" ht="12.75" x14ac:dyDescent="0.25">
      <c r="A369" s="365"/>
      <c r="B369" s="361">
        <f>Demography!B368</f>
        <v>0</v>
      </c>
      <c r="C369" s="361">
        <f>Demography!C368</f>
        <v>0</v>
      </c>
      <c r="D369" s="362">
        <f>Demography!D368</f>
        <v>0</v>
      </c>
      <c r="E369" s="362">
        <f>Demography!F368</f>
        <v>0</v>
      </c>
      <c r="F369" s="81"/>
      <c r="G369" s="415"/>
      <c r="H369" s="241"/>
      <c r="I369" s="478"/>
      <c r="J369" s="478"/>
      <c r="K369" s="241"/>
      <c r="L369" s="241"/>
      <c r="M369" s="478"/>
      <c r="N369" s="241"/>
      <c r="O369" s="242"/>
      <c r="P369" s="262"/>
      <c r="Q369" s="262"/>
      <c r="R369" s="262"/>
      <c r="S369" s="262"/>
      <c r="T369" s="262"/>
      <c r="U369" s="241"/>
      <c r="V369" s="415"/>
      <c r="W369" s="415"/>
      <c r="X369" s="81"/>
      <c r="Y369" s="241"/>
      <c r="Z369" s="416"/>
      <c r="AA369" s="81"/>
      <c r="AB369" s="242"/>
      <c r="AC369" s="242"/>
      <c r="AD369" s="241"/>
      <c r="AE369" s="242"/>
      <c r="AF369" s="241"/>
      <c r="AG369" s="241"/>
      <c r="AH369" s="241"/>
      <c r="AI369" s="246"/>
      <c r="AJ369" s="246"/>
      <c r="AK369" s="246"/>
      <c r="AL369" s="246"/>
      <c r="AM369" s="477"/>
      <c r="AN369" s="246"/>
      <c r="AO369" s="246"/>
      <c r="AP369" s="246"/>
      <c r="AQ369" s="246"/>
      <c r="AR369" s="246"/>
      <c r="AS369" s="246"/>
      <c r="AT369" s="246"/>
      <c r="AU369" s="246"/>
      <c r="AV369" s="246"/>
      <c r="AW369" s="246"/>
      <c r="AX369" s="246"/>
      <c r="AY369" s="246"/>
      <c r="AZ369" s="248"/>
      <c r="BA369" s="477"/>
      <c r="BB369" s="562" t="str">
        <f t="shared" si="24"/>
        <v xml:space="preserve"> </v>
      </c>
      <c r="BC369" s="562" t="str">
        <f t="shared" si="25"/>
        <v xml:space="preserve"> </v>
      </c>
      <c r="BD369" s="562" t="str">
        <f t="shared" si="26"/>
        <v xml:space="preserve"> </v>
      </c>
      <c r="BE369" s="562" t="str">
        <f t="shared" si="27"/>
        <v xml:space="preserve"> </v>
      </c>
      <c r="BF369" s="81"/>
      <c r="BG369" s="313"/>
    </row>
    <row r="370" spans="1:59" s="87" customFormat="1" ht="12.75" x14ac:dyDescent="0.25">
      <c r="A370" s="365"/>
      <c r="B370" s="147">
        <f>Demography!B369</f>
        <v>0</v>
      </c>
      <c r="C370" s="147">
        <f>Demography!C369</f>
        <v>0</v>
      </c>
      <c r="D370" s="148">
        <f>Demography!D369</f>
        <v>0</v>
      </c>
      <c r="E370" s="148">
        <f>Demography!F369</f>
        <v>0</v>
      </c>
      <c r="F370" s="81"/>
      <c r="G370" s="238"/>
      <c r="H370" s="256"/>
      <c r="I370" s="257"/>
      <c r="J370" s="257"/>
      <c r="K370" s="256"/>
      <c r="L370" s="256"/>
      <c r="M370" s="257"/>
      <c r="N370" s="256"/>
      <c r="O370" s="240"/>
      <c r="P370" s="260"/>
      <c r="Q370" s="260"/>
      <c r="R370" s="260"/>
      <c r="S370" s="260"/>
      <c r="T370" s="260"/>
      <c r="U370" s="256"/>
      <c r="V370" s="238"/>
      <c r="W370" s="238"/>
      <c r="X370" s="81"/>
      <c r="Y370" s="256"/>
      <c r="Z370" s="150"/>
      <c r="AA370" s="81"/>
      <c r="AB370" s="240"/>
      <c r="AC370" s="240"/>
      <c r="AD370" s="256"/>
      <c r="AE370" s="240"/>
      <c r="AF370" s="256"/>
      <c r="AG370" s="256"/>
      <c r="AH370" s="256"/>
      <c r="AI370" s="245"/>
      <c r="AJ370" s="245"/>
      <c r="AK370" s="245"/>
      <c r="AL370" s="245"/>
      <c r="AM370" s="477"/>
      <c r="AN370" s="245"/>
      <c r="AO370" s="245"/>
      <c r="AP370" s="245"/>
      <c r="AQ370" s="245"/>
      <c r="AR370" s="245"/>
      <c r="AS370" s="245"/>
      <c r="AT370" s="245"/>
      <c r="AU370" s="245"/>
      <c r="AV370" s="245"/>
      <c r="AW370" s="245"/>
      <c r="AX370" s="245"/>
      <c r="AY370" s="245"/>
      <c r="AZ370" s="247"/>
      <c r="BA370" s="477"/>
      <c r="BB370" s="561" t="str">
        <f t="shared" si="24"/>
        <v xml:space="preserve"> </v>
      </c>
      <c r="BC370" s="561" t="str">
        <f t="shared" si="25"/>
        <v xml:space="preserve"> </v>
      </c>
      <c r="BD370" s="561" t="str">
        <f t="shared" si="26"/>
        <v xml:space="preserve"> </v>
      </c>
      <c r="BE370" s="561" t="str">
        <f t="shared" si="27"/>
        <v xml:space="preserve"> </v>
      </c>
      <c r="BF370" s="81"/>
      <c r="BG370" s="145"/>
    </row>
    <row r="371" spans="1:59" s="86" customFormat="1" ht="12.75" x14ac:dyDescent="0.25">
      <c r="A371" s="365"/>
      <c r="B371" s="361">
        <f>Demography!B370</f>
        <v>0</v>
      </c>
      <c r="C371" s="361">
        <f>Demography!C370</f>
        <v>0</v>
      </c>
      <c r="D371" s="362">
        <f>Demography!D370</f>
        <v>0</v>
      </c>
      <c r="E371" s="362">
        <f>Demography!F370</f>
        <v>0</v>
      </c>
      <c r="F371" s="81"/>
      <c r="G371" s="415"/>
      <c r="H371" s="241"/>
      <c r="I371" s="478"/>
      <c r="J371" s="478"/>
      <c r="K371" s="241"/>
      <c r="L371" s="241"/>
      <c r="M371" s="478"/>
      <c r="N371" s="241"/>
      <c r="O371" s="242"/>
      <c r="P371" s="262"/>
      <c r="Q371" s="262"/>
      <c r="R371" s="262"/>
      <c r="S371" s="262"/>
      <c r="T371" s="262"/>
      <c r="U371" s="241"/>
      <c r="V371" s="415"/>
      <c r="W371" s="415"/>
      <c r="X371" s="81"/>
      <c r="Y371" s="241"/>
      <c r="Z371" s="416"/>
      <c r="AA371" s="81"/>
      <c r="AB371" s="242"/>
      <c r="AC371" s="242"/>
      <c r="AD371" s="241"/>
      <c r="AE371" s="242"/>
      <c r="AF371" s="241"/>
      <c r="AG371" s="241"/>
      <c r="AH371" s="241"/>
      <c r="AI371" s="246"/>
      <c r="AJ371" s="246"/>
      <c r="AK371" s="246"/>
      <c r="AL371" s="246"/>
      <c r="AM371" s="477"/>
      <c r="AN371" s="246"/>
      <c r="AO371" s="246"/>
      <c r="AP371" s="246"/>
      <c r="AQ371" s="246"/>
      <c r="AR371" s="246"/>
      <c r="AS371" s="246"/>
      <c r="AT371" s="246"/>
      <c r="AU371" s="246"/>
      <c r="AV371" s="246"/>
      <c r="AW371" s="246"/>
      <c r="AX371" s="246"/>
      <c r="AY371" s="246"/>
      <c r="AZ371" s="248"/>
      <c r="BA371" s="477"/>
      <c r="BB371" s="562" t="str">
        <f t="shared" si="24"/>
        <v xml:space="preserve"> </v>
      </c>
      <c r="BC371" s="562" t="str">
        <f t="shared" si="25"/>
        <v xml:space="preserve"> </v>
      </c>
      <c r="BD371" s="562" t="str">
        <f t="shared" si="26"/>
        <v xml:space="preserve"> </v>
      </c>
      <c r="BE371" s="562" t="str">
        <f t="shared" si="27"/>
        <v xml:space="preserve"> </v>
      </c>
      <c r="BF371" s="81"/>
      <c r="BG371" s="313"/>
    </row>
    <row r="372" spans="1:59" s="87" customFormat="1" ht="12.75" x14ac:dyDescent="0.25">
      <c r="A372" s="365"/>
      <c r="B372" s="147">
        <f>Demography!B371</f>
        <v>0</v>
      </c>
      <c r="C372" s="147">
        <f>Demography!C371</f>
        <v>0</v>
      </c>
      <c r="D372" s="148">
        <f>Demography!D371</f>
        <v>0</v>
      </c>
      <c r="E372" s="148">
        <f>Demography!F371</f>
        <v>0</v>
      </c>
      <c r="F372" s="81"/>
      <c r="G372" s="238"/>
      <c r="H372" s="256"/>
      <c r="I372" s="257"/>
      <c r="J372" s="257"/>
      <c r="K372" s="256"/>
      <c r="L372" s="256"/>
      <c r="M372" s="257"/>
      <c r="N372" s="256"/>
      <c r="O372" s="240"/>
      <c r="P372" s="260"/>
      <c r="Q372" s="260"/>
      <c r="R372" s="260"/>
      <c r="S372" s="260"/>
      <c r="T372" s="260"/>
      <c r="U372" s="256"/>
      <c r="V372" s="238"/>
      <c r="W372" s="238"/>
      <c r="X372" s="81"/>
      <c r="Y372" s="256"/>
      <c r="Z372" s="150"/>
      <c r="AA372" s="81"/>
      <c r="AB372" s="240"/>
      <c r="AC372" s="240"/>
      <c r="AD372" s="256"/>
      <c r="AE372" s="240"/>
      <c r="AF372" s="256"/>
      <c r="AG372" s="256"/>
      <c r="AH372" s="256"/>
      <c r="AI372" s="245"/>
      <c r="AJ372" s="245"/>
      <c r="AK372" s="245"/>
      <c r="AL372" s="245"/>
      <c r="AM372" s="477"/>
      <c r="AN372" s="245"/>
      <c r="AO372" s="245"/>
      <c r="AP372" s="245"/>
      <c r="AQ372" s="245"/>
      <c r="AR372" s="245"/>
      <c r="AS372" s="245"/>
      <c r="AT372" s="245"/>
      <c r="AU372" s="245"/>
      <c r="AV372" s="245"/>
      <c r="AW372" s="245"/>
      <c r="AX372" s="245"/>
      <c r="AY372" s="245"/>
      <c r="AZ372" s="247"/>
      <c r="BA372" s="477"/>
      <c r="BB372" s="561" t="str">
        <f t="shared" si="24"/>
        <v xml:space="preserve"> </v>
      </c>
      <c r="BC372" s="561" t="str">
        <f t="shared" si="25"/>
        <v xml:space="preserve"> </v>
      </c>
      <c r="BD372" s="561" t="str">
        <f t="shared" si="26"/>
        <v xml:space="preserve"> </v>
      </c>
      <c r="BE372" s="561" t="str">
        <f t="shared" si="27"/>
        <v xml:space="preserve"> </v>
      </c>
      <c r="BF372" s="81"/>
      <c r="BG372" s="145"/>
    </row>
    <row r="373" spans="1:59" s="86" customFormat="1" ht="12.75" x14ac:dyDescent="0.25">
      <c r="A373" s="365"/>
      <c r="B373" s="361">
        <f>Demography!B372</f>
        <v>0</v>
      </c>
      <c r="C373" s="361">
        <f>Demography!C372</f>
        <v>0</v>
      </c>
      <c r="D373" s="362">
        <f>Demography!D372</f>
        <v>0</v>
      </c>
      <c r="E373" s="362">
        <f>Demography!F372</f>
        <v>0</v>
      </c>
      <c r="F373" s="81"/>
      <c r="G373" s="415"/>
      <c r="H373" s="241"/>
      <c r="I373" s="478"/>
      <c r="J373" s="478"/>
      <c r="K373" s="241"/>
      <c r="L373" s="241"/>
      <c r="M373" s="478"/>
      <c r="N373" s="241"/>
      <c r="O373" s="242"/>
      <c r="P373" s="262"/>
      <c r="Q373" s="262"/>
      <c r="R373" s="262"/>
      <c r="S373" s="262"/>
      <c r="T373" s="262"/>
      <c r="U373" s="241"/>
      <c r="V373" s="415"/>
      <c r="W373" s="415"/>
      <c r="X373" s="81"/>
      <c r="Y373" s="241"/>
      <c r="Z373" s="416"/>
      <c r="AA373" s="81"/>
      <c r="AB373" s="242"/>
      <c r="AC373" s="242"/>
      <c r="AD373" s="241"/>
      <c r="AE373" s="242"/>
      <c r="AF373" s="241"/>
      <c r="AG373" s="241"/>
      <c r="AH373" s="241"/>
      <c r="AI373" s="246"/>
      <c r="AJ373" s="246"/>
      <c r="AK373" s="246"/>
      <c r="AL373" s="246"/>
      <c r="AM373" s="477"/>
      <c r="AN373" s="246"/>
      <c r="AO373" s="246"/>
      <c r="AP373" s="246"/>
      <c r="AQ373" s="246"/>
      <c r="AR373" s="246"/>
      <c r="AS373" s="246"/>
      <c r="AT373" s="246"/>
      <c r="AU373" s="246"/>
      <c r="AV373" s="246"/>
      <c r="AW373" s="246"/>
      <c r="AX373" s="246"/>
      <c r="AY373" s="246"/>
      <c r="AZ373" s="248"/>
      <c r="BA373" s="477"/>
      <c r="BB373" s="562" t="str">
        <f t="shared" si="24"/>
        <v xml:space="preserve"> </v>
      </c>
      <c r="BC373" s="562" t="str">
        <f t="shared" si="25"/>
        <v xml:space="preserve"> </v>
      </c>
      <c r="BD373" s="562" t="str">
        <f t="shared" si="26"/>
        <v xml:space="preserve"> </v>
      </c>
      <c r="BE373" s="562" t="str">
        <f t="shared" si="27"/>
        <v xml:space="preserve"> </v>
      </c>
      <c r="BF373" s="81"/>
      <c r="BG373" s="313"/>
    </row>
    <row r="374" spans="1:59" s="87" customFormat="1" ht="12.75" x14ac:dyDescent="0.25">
      <c r="A374" s="365"/>
      <c r="B374" s="147">
        <f>Demography!B373</f>
        <v>0</v>
      </c>
      <c r="C374" s="147">
        <f>Demography!C373</f>
        <v>0</v>
      </c>
      <c r="D374" s="148">
        <f>Demography!D373</f>
        <v>0</v>
      </c>
      <c r="E374" s="148">
        <f>Demography!F373</f>
        <v>0</v>
      </c>
      <c r="F374" s="81"/>
      <c r="G374" s="238"/>
      <c r="H374" s="256"/>
      <c r="I374" s="257"/>
      <c r="J374" s="257"/>
      <c r="K374" s="256"/>
      <c r="L374" s="256"/>
      <c r="M374" s="257"/>
      <c r="N374" s="256"/>
      <c r="O374" s="240"/>
      <c r="P374" s="260"/>
      <c r="Q374" s="260"/>
      <c r="R374" s="260"/>
      <c r="S374" s="260"/>
      <c r="T374" s="260"/>
      <c r="U374" s="256"/>
      <c r="V374" s="238"/>
      <c r="W374" s="238"/>
      <c r="X374" s="81"/>
      <c r="Y374" s="256"/>
      <c r="Z374" s="150"/>
      <c r="AA374" s="81"/>
      <c r="AB374" s="240"/>
      <c r="AC374" s="240"/>
      <c r="AD374" s="256"/>
      <c r="AE374" s="240"/>
      <c r="AF374" s="256"/>
      <c r="AG374" s="256"/>
      <c r="AH374" s="256"/>
      <c r="AI374" s="245"/>
      <c r="AJ374" s="245"/>
      <c r="AK374" s="245"/>
      <c r="AL374" s="245"/>
      <c r="AM374" s="477"/>
      <c r="AN374" s="245"/>
      <c r="AO374" s="245"/>
      <c r="AP374" s="245"/>
      <c r="AQ374" s="245"/>
      <c r="AR374" s="245"/>
      <c r="AS374" s="245"/>
      <c r="AT374" s="245"/>
      <c r="AU374" s="245"/>
      <c r="AV374" s="245"/>
      <c r="AW374" s="245"/>
      <c r="AX374" s="245"/>
      <c r="AY374" s="245"/>
      <c r="AZ374" s="247"/>
      <c r="BA374" s="477"/>
      <c r="BB374" s="561" t="str">
        <f t="shared" si="24"/>
        <v xml:space="preserve"> </v>
      </c>
      <c r="BC374" s="561" t="str">
        <f t="shared" si="25"/>
        <v xml:space="preserve"> </v>
      </c>
      <c r="BD374" s="561" t="str">
        <f t="shared" si="26"/>
        <v xml:space="preserve"> </v>
      </c>
      <c r="BE374" s="561" t="str">
        <f t="shared" si="27"/>
        <v xml:space="preserve"> </v>
      </c>
      <c r="BF374" s="81"/>
      <c r="BG374" s="145"/>
    </row>
    <row r="375" spans="1:59" s="86" customFormat="1" ht="12.75" x14ac:dyDescent="0.25">
      <c r="A375" s="365"/>
      <c r="B375" s="361">
        <f>Demography!B374</f>
        <v>0</v>
      </c>
      <c r="C375" s="361">
        <f>Demography!C374</f>
        <v>0</v>
      </c>
      <c r="D375" s="362">
        <f>Demography!D374</f>
        <v>0</v>
      </c>
      <c r="E375" s="362">
        <f>Demography!F374</f>
        <v>0</v>
      </c>
      <c r="F375" s="81"/>
      <c r="G375" s="415"/>
      <c r="H375" s="241"/>
      <c r="I375" s="478"/>
      <c r="J375" s="478"/>
      <c r="K375" s="241"/>
      <c r="L375" s="241"/>
      <c r="M375" s="478"/>
      <c r="N375" s="241"/>
      <c r="O375" s="242"/>
      <c r="P375" s="262"/>
      <c r="Q375" s="262"/>
      <c r="R375" s="262"/>
      <c r="S375" s="262"/>
      <c r="T375" s="262"/>
      <c r="U375" s="241"/>
      <c r="V375" s="415"/>
      <c r="W375" s="415"/>
      <c r="X375" s="81"/>
      <c r="Y375" s="241"/>
      <c r="Z375" s="416"/>
      <c r="AA375" s="81"/>
      <c r="AB375" s="242"/>
      <c r="AC375" s="242"/>
      <c r="AD375" s="241"/>
      <c r="AE375" s="242"/>
      <c r="AF375" s="241"/>
      <c r="AG375" s="241"/>
      <c r="AH375" s="241"/>
      <c r="AI375" s="246"/>
      <c r="AJ375" s="246"/>
      <c r="AK375" s="246"/>
      <c r="AL375" s="246"/>
      <c r="AM375" s="477"/>
      <c r="AN375" s="246"/>
      <c r="AO375" s="246"/>
      <c r="AP375" s="246"/>
      <c r="AQ375" s="246"/>
      <c r="AR375" s="246"/>
      <c r="AS375" s="246"/>
      <c r="AT375" s="246"/>
      <c r="AU375" s="246"/>
      <c r="AV375" s="246"/>
      <c r="AW375" s="246"/>
      <c r="AX375" s="246"/>
      <c r="AY375" s="246"/>
      <c r="AZ375" s="248"/>
      <c r="BA375" s="477"/>
      <c r="BB375" s="562" t="str">
        <f t="shared" si="24"/>
        <v xml:space="preserve"> </v>
      </c>
      <c r="BC375" s="562" t="str">
        <f t="shared" si="25"/>
        <v xml:space="preserve"> </v>
      </c>
      <c r="BD375" s="562" t="str">
        <f t="shared" si="26"/>
        <v xml:space="preserve"> </v>
      </c>
      <c r="BE375" s="562" t="str">
        <f t="shared" si="27"/>
        <v xml:space="preserve"> </v>
      </c>
      <c r="BF375" s="81"/>
      <c r="BG375" s="313"/>
    </row>
    <row r="376" spans="1:59" s="87" customFormat="1" ht="12.75" x14ac:dyDescent="0.25">
      <c r="A376" s="365"/>
      <c r="B376" s="147">
        <f>Demography!B375</f>
        <v>0</v>
      </c>
      <c r="C376" s="147">
        <f>Demography!C375</f>
        <v>0</v>
      </c>
      <c r="D376" s="148">
        <f>Demography!D375</f>
        <v>0</v>
      </c>
      <c r="E376" s="148">
        <f>Demography!F375</f>
        <v>0</v>
      </c>
      <c r="F376" s="81"/>
      <c r="G376" s="238"/>
      <c r="H376" s="256"/>
      <c r="I376" s="257"/>
      <c r="J376" s="257"/>
      <c r="K376" s="256"/>
      <c r="L376" s="256"/>
      <c r="M376" s="257"/>
      <c r="N376" s="256"/>
      <c r="O376" s="240"/>
      <c r="P376" s="260"/>
      <c r="Q376" s="260"/>
      <c r="R376" s="260"/>
      <c r="S376" s="260"/>
      <c r="T376" s="260"/>
      <c r="U376" s="256"/>
      <c r="V376" s="238"/>
      <c r="W376" s="238"/>
      <c r="X376" s="81"/>
      <c r="Y376" s="256"/>
      <c r="Z376" s="150"/>
      <c r="AA376" s="81"/>
      <c r="AB376" s="240"/>
      <c r="AC376" s="240"/>
      <c r="AD376" s="256"/>
      <c r="AE376" s="240"/>
      <c r="AF376" s="256"/>
      <c r="AG376" s="256"/>
      <c r="AH376" s="256"/>
      <c r="AI376" s="245"/>
      <c r="AJ376" s="245"/>
      <c r="AK376" s="245"/>
      <c r="AL376" s="245"/>
      <c r="AM376" s="477"/>
      <c r="AN376" s="245"/>
      <c r="AO376" s="245"/>
      <c r="AP376" s="245"/>
      <c r="AQ376" s="245"/>
      <c r="AR376" s="245"/>
      <c r="AS376" s="245"/>
      <c r="AT376" s="245"/>
      <c r="AU376" s="245"/>
      <c r="AV376" s="245"/>
      <c r="AW376" s="245"/>
      <c r="AX376" s="245"/>
      <c r="AY376" s="245"/>
      <c r="AZ376" s="247"/>
      <c r="BA376" s="477"/>
      <c r="BB376" s="561" t="str">
        <f t="shared" si="24"/>
        <v xml:space="preserve"> </v>
      </c>
      <c r="BC376" s="561" t="str">
        <f t="shared" si="25"/>
        <v xml:space="preserve"> </v>
      </c>
      <c r="BD376" s="561" t="str">
        <f t="shared" si="26"/>
        <v xml:space="preserve"> </v>
      </c>
      <c r="BE376" s="561" t="str">
        <f t="shared" si="27"/>
        <v xml:space="preserve"> </v>
      </c>
      <c r="BF376" s="81"/>
      <c r="BG376" s="145"/>
    </row>
    <row r="377" spans="1:59" s="86" customFormat="1" ht="12.75" x14ac:dyDescent="0.25">
      <c r="A377" s="365"/>
      <c r="B377" s="361">
        <f>Demography!B376</f>
        <v>0</v>
      </c>
      <c r="C377" s="361">
        <f>Demography!C376</f>
        <v>0</v>
      </c>
      <c r="D377" s="362">
        <f>Demography!D376</f>
        <v>0</v>
      </c>
      <c r="E377" s="362">
        <f>Demography!F376</f>
        <v>0</v>
      </c>
      <c r="F377" s="81"/>
      <c r="G377" s="415"/>
      <c r="H377" s="241"/>
      <c r="I377" s="478"/>
      <c r="J377" s="478"/>
      <c r="K377" s="241"/>
      <c r="L377" s="241"/>
      <c r="M377" s="478"/>
      <c r="N377" s="241"/>
      <c r="O377" s="242"/>
      <c r="P377" s="262"/>
      <c r="Q377" s="262"/>
      <c r="R377" s="262"/>
      <c r="S377" s="262"/>
      <c r="T377" s="262"/>
      <c r="U377" s="241"/>
      <c r="V377" s="415"/>
      <c r="W377" s="415"/>
      <c r="X377" s="81"/>
      <c r="Y377" s="241"/>
      <c r="Z377" s="416"/>
      <c r="AA377" s="81"/>
      <c r="AB377" s="242"/>
      <c r="AC377" s="242"/>
      <c r="AD377" s="241"/>
      <c r="AE377" s="242"/>
      <c r="AF377" s="241"/>
      <c r="AG377" s="241"/>
      <c r="AH377" s="241"/>
      <c r="AI377" s="246"/>
      <c r="AJ377" s="246"/>
      <c r="AK377" s="246"/>
      <c r="AL377" s="246"/>
      <c r="AM377" s="477"/>
      <c r="AN377" s="246"/>
      <c r="AO377" s="246"/>
      <c r="AP377" s="246"/>
      <c r="AQ377" s="246"/>
      <c r="AR377" s="246"/>
      <c r="AS377" s="246"/>
      <c r="AT377" s="246"/>
      <c r="AU377" s="246"/>
      <c r="AV377" s="246"/>
      <c r="AW377" s="246"/>
      <c r="AX377" s="246"/>
      <c r="AY377" s="246"/>
      <c r="AZ377" s="248"/>
      <c r="BA377" s="477"/>
      <c r="BB377" s="562" t="str">
        <f t="shared" si="24"/>
        <v xml:space="preserve"> </v>
      </c>
      <c r="BC377" s="562" t="str">
        <f t="shared" si="25"/>
        <v xml:space="preserve"> </v>
      </c>
      <c r="BD377" s="562" t="str">
        <f t="shared" si="26"/>
        <v xml:space="preserve"> </v>
      </c>
      <c r="BE377" s="562" t="str">
        <f t="shared" si="27"/>
        <v xml:space="preserve"> </v>
      </c>
      <c r="BF377" s="81"/>
      <c r="BG377" s="313"/>
    </row>
    <row r="378" spans="1:59" s="87" customFormat="1" ht="12.75" x14ac:dyDescent="0.25">
      <c r="A378" s="365"/>
      <c r="B378" s="147">
        <f>Demography!B377</f>
        <v>0</v>
      </c>
      <c r="C378" s="147">
        <f>Demography!C377</f>
        <v>0</v>
      </c>
      <c r="D378" s="148">
        <f>Demography!D377</f>
        <v>0</v>
      </c>
      <c r="E378" s="148">
        <f>Demography!F377</f>
        <v>0</v>
      </c>
      <c r="F378" s="81"/>
      <c r="G378" s="238"/>
      <c r="H378" s="256"/>
      <c r="I378" s="257"/>
      <c r="J378" s="257"/>
      <c r="K378" s="256"/>
      <c r="L378" s="256"/>
      <c r="M378" s="257"/>
      <c r="N378" s="256"/>
      <c r="O378" s="240"/>
      <c r="P378" s="260"/>
      <c r="Q378" s="260"/>
      <c r="R378" s="260"/>
      <c r="S378" s="260"/>
      <c r="T378" s="260"/>
      <c r="U378" s="256"/>
      <c r="V378" s="238"/>
      <c r="W378" s="238"/>
      <c r="X378" s="81"/>
      <c r="Y378" s="256"/>
      <c r="Z378" s="150"/>
      <c r="AA378" s="81"/>
      <c r="AB378" s="240"/>
      <c r="AC378" s="240"/>
      <c r="AD378" s="256"/>
      <c r="AE378" s="240"/>
      <c r="AF378" s="256"/>
      <c r="AG378" s="256"/>
      <c r="AH378" s="256"/>
      <c r="AI378" s="245"/>
      <c r="AJ378" s="245"/>
      <c r="AK378" s="245"/>
      <c r="AL378" s="245"/>
      <c r="AM378" s="477"/>
      <c r="AN378" s="245"/>
      <c r="AO378" s="245"/>
      <c r="AP378" s="245"/>
      <c r="AQ378" s="245"/>
      <c r="AR378" s="245"/>
      <c r="AS378" s="245"/>
      <c r="AT378" s="245"/>
      <c r="AU378" s="245"/>
      <c r="AV378" s="245"/>
      <c r="AW378" s="245"/>
      <c r="AX378" s="245"/>
      <c r="AY378" s="245"/>
      <c r="AZ378" s="247"/>
      <c r="BA378" s="477"/>
      <c r="BB378" s="561" t="str">
        <f t="shared" si="24"/>
        <v xml:space="preserve"> </v>
      </c>
      <c r="BC378" s="561" t="str">
        <f t="shared" si="25"/>
        <v xml:space="preserve"> </v>
      </c>
      <c r="BD378" s="561" t="str">
        <f t="shared" si="26"/>
        <v xml:space="preserve"> </v>
      </c>
      <c r="BE378" s="561" t="str">
        <f t="shared" si="27"/>
        <v xml:space="preserve"> </v>
      </c>
      <c r="BF378" s="81"/>
      <c r="BG378" s="145"/>
    </row>
    <row r="379" spans="1:59" s="86" customFormat="1" ht="12.75" x14ac:dyDescent="0.25">
      <c r="A379" s="365"/>
      <c r="B379" s="361">
        <f>Demography!B378</f>
        <v>0</v>
      </c>
      <c r="C379" s="361">
        <f>Demography!C378</f>
        <v>0</v>
      </c>
      <c r="D379" s="362">
        <f>Demography!D378</f>
        <v>0</v>
      </c>
      <c r="E379" s="362">
        <f>Demography!F378</f>
        <v>0</v>
      </c>
      <c r="F379" s="81"/>
      <c r="G379" s="415"/>
      <c r="H379" s="241"/>
      <c r="I379" s="478"/>
      <c r="J379" s="478"/>
      <c r="K379" s="241"/>
      <c r="L379" s="241"/>
      <c r="M379" s="478"/>
      <c r="N379" s="241"/>
      <c r="O379" s="242"/>
      <c r="P379" s="262"/>
      <c r="Q379" s="262"/>
      <c r="R379" s="262"/>
      <c r="S379" s="262"/>
      <c r="T379" s="262"/>
      <c r="U379" s="241"/>
      <c r="V379" s="415"/>
      <c r="W379" s="415"/>
      <c r="X379" s="81"/>
      <c r="Y379" s="241"/>
      <c r="Z379" s="416"/>
      <c r="AA379" s="81"/>
      <c r="AB379" s="242"/>
      <c r="AC379" s="242"/>
      <c r="AD379" s="241"/>
      <c r="AE379" s="242"/>
      <c r="AF379" s="241"/>
      <c r="AG379" s="241"/>
      <c r="AH379" s="241"/>
      <c r="AI379" s="246"/>
      <c r="AJ379" s="246"/>
      <c r="AK379" s="246"/>
      <c r="AL379" s="246"/>
      <c r="AM379" s="477"/>
      <c r="AN379" s="246"/>
      <c r="AO379" s="246"/>
      <c r="AP379" s="246"/>
      <c r="AQ379" s="246"/>
      <c r="AR379" s="246"/>
      <c r="AS379" s="246"/>
      <c r="AT379" s="246"/>
      <c r="AU379" s="246"/>
      <c r="AV379" s="246"/>
      <c r="AW379" s="246"/>
      <c r="AX379" s="246"/>
      <c r="AY379" s="246"/>
      <c r="AZ379" s="248"/>
      <c r="BA379" s="477"/>
      <c r="BB379" s="562" t="str">
        <f t="shared" si="24"/>
        <v xml:space="preserve"> </v>
      </c>
      <c r="BC379" s="562" t="str">
        <f t="shared" si="25"/>
        <v xml:space="preserve"> </v>
      </c>
      <c r="BD379" s="562" t="str">
        <f t="shared" si="26"/>
        <v xml:space="preserve"> </v>
      </c>
      <c r="BE379" s="562" t="str">
        <f t="shared" si="27"/>
        <v xml:space="preserve"> </v>
      </c>
      <c r="BF379" s="81"/>
      <c r="BG379" s="313"/>
    </row>
    <row r="380" spans="1:59" s="87" customFormat="1" ht="12.75" x14ac:dyDescent="0.25">
      <c r="A380" s="365"/>
      <c r="B380" s="147">
        <f>Demography!B379</f>
        <v>0</v>
      </c>
      <c r="C380" s="147">
        <f>Demography!C379</f>
        <v>0</v>
      </c>
      <c r="D380" s="148">
        <f>Demography!D379</f>
        <v>0</v>
      </c>
      <c r="E380" s="148">
        <f>Demography!F379</f>
        <v>0</v>
      </c>
      <c r="F380" s="81"/>
      <c r="G380" s="238"/>
      <c r="H380" s="256"/>
      <c r="I380" s="257"/>
      <c r="J380" s="257"/>
      <c r="K380" s="256"/>
      <c r="L380" s="256"/>
      <c r="M380" s="257"/>
      <c r="N380" s="256"/>
      <c r="O380" s="240"/>
      <c r="P380" s="260"/>
      <c r="Q380" s="260"/>
      <c r="R380" s="260"/>
      <c r="S380" s="260"/>
      <c r="T380" s="260"/>
      <c r="U380" s="256"/>
      <c r="V380" s="238"/>
      <c r="W380" s="238"/>
      <c r="X380" s="81"/>
      <c r="Y380" s="256"/>
      <c r="Z380" s="150"/>
      <c r="AA380" s="81"/>
      <c r="AB380" s="240"/>
      <c r="AC380" s="240"/>
      <c r="AD380" s="256"/>
      <c r="AE380" s="240"/>
      <c r="AF380" s="256"/>
      <c r="AG380" s="256"/>
      <c r="AH380" s="256"/>
      <c r="AI380" s="245"/>
      <c r="AJ380" s="245"/>
      <c r="AK380" s="245"/>
      <c r="AL380" s="245"/>
      <c r="AM380" s="477"/>
      <c r="AN380" s="245"/>
      <c r="AO380" s="245"/>
      <c r="AP380" s="245"/>
      <c r="AQ380" s="245"/>
      <c r="AR380" s="245"/>
      <c r="AS380" s="245"/>
      <c r="AT380" s="245"/>
      <c r="AU380" s="245"/>
      <c r="AV380" s="245"/>
      <c r="AW380" s="245"/>
      <c r="AX380" s="245"/>
      <c r="AY380" s="245"/>
      <c r="AZ380" s="247"/>
      <c r="BA380" s="477"/>
      <c r="BB380" s="561" t="str">
        <f t="shared" si="24"/>
        <v xml:space="preserve"> </v>
      </c>
      <c r="BC380" s="561" t="str">
        <f t="shared" si="25"/>
        <v xml:space="preserve"> </v>
      </c>
      <c r="BD380" s="561" t="str">
        <f t="shared" si="26"/>
        <v xml:space="preserve"> </v>
      </c>
      <c r="BE380" s="561" t="str">
        <f t="shared" si="27"/>
        <v xml:space="preserve"> </v>
      </c>
      <c r="BF380" s="81"/>
      <c r="BG380" s="145"/>
    </row>
    <row r="381" spans="1:59" s="86" customFormat="1" ht="12.75" x14ac:dyDescent="0.25">
      <c r="A381" s="365"/>
      <c r="B381" s="361">
        <f>Demography!B380</f>
        <v>0</v>
      </c>
      <c r="C381" s="361">
        <f>Demography!C380</f>
        <v>0</v>
      </c>
      <c r="D381" s="362">
        <f>Demography!D380</f>
        <v>0</v>
      </c>
      <c r="E381" s="362">
        <f>Demography!F380</f>
        <v>0</v>
      </c>
      <c r="F381" s="81"/>
      <c r="G381" s="415"/>
      <c r="H381" s="241"/>
      <c r="I381" s="478"/>
      <c r="J381" s="478"/>
      <c r="K381" s="241"/>
      <c r="L381" s="241"/>
      <c r="M381" s="478"/>
      <c r="N381" s="241"/>
      <c r="O381" s="242"/>
      <c r="P381" s="262"/>
      <c r="Q381" s="262"/>
      <c r="R381" s="262"/>
      <c r="S381" s="262"/>
      <c r="T381" s="262"/>
      <c r="U381" s="241"/>
      <c r="V381" s="415"/>
      <c r="W381" s="415"/>
      <c r="X381" s="81"/>
      <c r="Y381" s="241"/>
      <c r="Z381" s="416"/>
      <c r="AA381" s="81"/>
      <c r="AB381" s="242"/>
      <c r="AC381" s="242"/>
      <c r="AD381" s="241"/>
      <c r="AE381" s="242"/>
      <c r="AF381" s="241"/>
      <c r="AG381" s="241"/>
      <c r="AH381" s="241"/>
      <c r="AI381" s="246"/>
      <c r="AJ381" s="246"/>
      <c r="AK381" s="246"/>
      <c r="AL381" s="246"/>
      <c r="AM381" s="477"/>
      <c r="AN381" s="246"/>
      <c r="AO381" s="246"/>
      <c r="AP381" s="246"/>
      <c r="AQ381" s="246"/>
      <c r="AR381" s="246"/>
      <c r="AS381" s="246"/>
      <c r="AT381" s="246"/>
      <c r="AU381" s="246"/>
      <c r="AV381" s="246"/>
      <c r="AW381" s="246"/>
      <c r="AX381" s="246"/>
      <c r="AY381" s="246"/>
      <c r="AZ381" s="248"/>
      <c r="BA381" s="477"/>
      <c r="BB381" s="562" t="str">
        <f t="shared" si="24"/>
        <v xml:space="preserve"> </v>
      </c>
      <c r="BC381" s="562" t="str">
        <f t="shared" si="25"/>
        <v xml:space="preserve"> </v>
      </c>
      <c r="BD381" s="562" t="str">
        <f t="shared" si="26"/>
        <v xml:space="preserve"> </v>
      </c>
      <c r="BE381" s="562" t="str">
        <f t="shared" si="27"/>
        <v xml:space="preserve"> </v>
      </c>
      <c r="BF381" s="81"/>
      <c r="BG381" s="313"/>
    </row>
    <row r="382" spans="1:59" s="87" customFormat="1" ht="12.75" x14ac:dyDescent="0.25">
      <c r="A382" s="365"/>
      <c r="B382" s="147">
        <f>Demography!B381</f>
        <v>0</v>
      </c>
      <c r="C382" s="147">
        <f>Demography!C381</f>
        <v>0</v>
      </c>
      <c r="D382" s="148">
        <f>Demography!D381</f>
        <v>0</v>
      </c>
      <c r="E382" s="148">
        <f>Demography!F381</f>
        <v>0</v>
      </c>
      <c r="F382" s="81"/>
      <c r="G382" s="238"/>
      <c r="H382" s="256"/>
      <c r="I382" s="257"/>
      <c r="J382" s="257"/>
      <c r="K382" s="256"/>
      <c r="L382" s="256"/>
      <c r="M382" s="257"/>
      <c r="N382" s="256"/>
      <c r="O382" s="240"/>
      <c r="P382" s="260"/>
      <c r="Q382" s="260"/>
      <c r="R382" s="260"/>
      <c r="S382" s="260"/>
      <c r="T382" s="260"/>
      <c r="U382" s="256"/>
      <c r="V382" s="238"/>
      <c r="W382" s="238"/>
      <c r="X382" s="81"/>
      <c r="Y382" s="256"/>
      <c r="Z382" s="150"/>
      <c r="AA382" s="81"/>
      <c r="AB382" s="240"/>
      <c r="AC382" s="240"/>
      <c r="AD382" s="256"/>
      <c r="AE382" s="240"/>
      <c r="AF382" s="256"/>
      <c r="AG382" s="256"/>
      <c r="AH382" s="256"/>
      <c r="AI382" s="245"/>
      <c r="AJ382" s="245"/>
      <c r="AK382" s="245"/>
      <c r="AL382" s="245"/>
      <c r="AM382" s="477"/>
      <c r="AN382" s="245"/>
      <c r="AO382" s="245"/>
      <c r="AP382" s="245"/>
      <c r="AQ382" s="245"/>
      <c r="AR382" s="245"/>
      <c r="AS382" s="245"/>
      <c r="AT382" s="245"/>
      <c r="AU382" s="245"/>
      <c r="AV382" s="245"/>
      <c r="AW382" s="245"/>
      <c r="AX382" s="245"/>
      <c r="AY382" s="245"/>
      <c r="AZ382" s="247"/>
      <c r="BA382" s="477"/>
      <c r="BB382" s="561" t="str">
        <f t="shared" si="24"/>
        <v xml:space="preserve"> </v>
      </c>
      <c r="BC382" s="561" t="str">
        <f t="shared" si="25"/>
        <v xml:space="preserve"> </v>
      </c>
      <c r="BD382" s="561" t="str">
        <f t="shared" si="26"/>
        <v xml:space="preserve"> </v>
      </c>
      <c r="BE382" s="561" t="str">
        <f t="shared" si="27"/>
        <v xml:space="preserve"> </v>
      </c>
      <c r="BF382" s="81"/>
      <c r="BG382" s="145"/>
    </row>
    <row r="383" spans="1:59" s="86" customFormat="1" ht="12.75" x14ac:dyDescent="0.25">
      <c r="A383" s="365"/>
      <c r="B383" s="361">
        <f>Demography!B382</f>
        <v>0</v>
      </c>
      <c r="C383" s="361">
        <f>Demography!C382</f>
        <v>0</v>
      </c>
      <c r="D383" s="362">
        <f>Demography!D382</f>
        <v>0</v>
      </c>
      <c r="E383" s="362">
        <f>Demography!F382</f>
        <v>0</v>
      </c>
      <c r="F383" s="81"/>
      <c r="G383" s="415"/>
      <c r="H383" s="241"/>
      <c r="I383" s="478"/>
      <c r="J383" s="478"/>
      <c r="K383" s="241"/>
      <c r="L383" s="241"/>
      <c r="M383" s="478"/>
      <c r="N383" s="241"/>
      <c r="O383" s="242"/>
      <c r="P383" s="262"/>
      <c r="Q383" s="262"/>
      <c r="R383" s="262"/>
      <c r="S383" s="262"/>
      <c r="T383" s="262"/>
      <c r="U383" s="241"/>
      <c r="V383" s="415"/>
      <c r="W383" s="415"/>
      <c r="X383" s="81"/>
      <c r="Y383" s="241"/>
      <c r="Z383" s="416"/>
      <c r="AA383" s="81"/>
      <c r="AB383" s="242"/>
      <c r="AC383" s="242"/>
      <c r="AD383" s="241"/>
      <c r="AE383" s="242"/>
      <c r="AF383" s="241"/>
      <c r="AG383" s="241"/>
      <c r="AH383" s="241"/>
      <c r="AI383" s="246"/>
      <c r="AJ383" s="246"/>
      <c r="AK383" s="246"/>
      <c r="AL383" s="246"/>
      <c r="AM383" s="477"/>
      <c r="AN383" s="246"/>
      <c r="AO383" s="246"/>
      <c r="AP383" s="246"/>
      <c r="AQ383" s="246"/>
      <c r="AR383" s="246"/>
      <c r="AS383" s="246"/>
      <c r="AT383" s="246"/>
      <c r="AU383" s="246"/>
      <c r="AV383" s="246"/>
      <c r="AW383" s="246"/>
      <c r="AX383" s="246"/>
      <c r="AY383" s="246"/>
      <c r="AZ383" s="248"/>
      <c r="BA383" s="477"/>
      <c r="BB383" s="562" t="str">
        <f t="shared" si="24"/>
        <v xml:space="preserve"> </v>
      </c>
      <c r="BC383" s="562" t="str">
        <f t="shared" si="25"/>
        <v xml:space="preserve"> </v>
      </c>
      <c r="BD383" s="562" t="str">
        <f t="shared" si="26"/>
        <v xml:space="preserve"> </v>
      </c>
      <c r="BE383" s="562" t="str">
        <f t="shared" si="27"/>
        <v xml:space="preserve"> </v>
      </c>
      <c r="BF383" s="81"/>
      <c r="BG383" s="313"/>
    </row>
    <row r="384" spans="1:59" s="87" customFormat="1" ht="12.75" x14ac:dyDescent="0.25">
      <c r="A384" s="365"/>
      <c r="B384" s="147">
        <f>Demography!B383</f>
        <v>0</v>
      </c>
      <c r="C384" s="147">
        <f>Demography!C383</f>
        <v>0</v>
      </c>
      <c r="D384" s="148">
        <f>Demography!D383</f>
        <v>0</v>
      </c>
      <c r="E384" s="148">
        <f>Demography!F383</f>
        <v>0</v>
      </c>
      <c r="F384" s="81"/>
      <c r="G384" s="238"/>
      <c r="H384" s="256"/>
      <c r="I384" s="257"/>
      <c r="J384" s="257"/>
      <c r="K384" s="256"/>
      <c r="L384" s="256"/>
      <c r="M384" s="257"/>
      <c r="N384" s="256"/>
      <c r="O384" s="240"/>
      <c r="P384" s="260"/>
      <c r="Q384" s="260"/>
      <c r="R384" s="260"/>
      <c r="S384" s="260"/>
      <c r="T384" s="260"/>
      <c r="U384" s="256"/>
      <c r="V384" s="238"/>
      <c r="W384" s="238"/>
      <c r="X384" s="81"/>
      <c r="Y384" s="256"/>
      <c r="Z384" s="150"/>
      <c r="AA384" s="81"/>
      <c r="AB384" s="240"/>
      <c r="AC384" s="240"/>
      <c r="AD384" s="256"/>
      <c r="AE384" s="240"/>
      <c r="AF384" s="256"/>
      <c r="AG384" s="256"/>
      <c r="AH384" s="256"/>
      <c r="AI384" s="245"/>
      <c r="AJ384" s="245"/>
      <c r="AK384" s="245"/>
      <c r="AL384" s="245"/>
      <c r="AM384" s="477"/>
      <c r="AN384" s="245"/>
      <c r="AO384" s="245"/>
      <c r="AP384" s="245"/>
      <c r="AQ384" s="245"/>
      <c r="AR384" s="245"/>
      <c r="AS384" s="245"/>
      <c r="AT384" s="245"/>
      <c r="AU384" s="245"/>
      <c r="AV384" s="245"/>
      <c r="AW384" s="245"/>
      <c r="AX384" s="245"/>
      <c r="AY384" s="245"/>
      <c r="AZ384" s="247"/>
      <c r="BA384" s="477"/>
      <c r="BB384" s="561" t="str">
        <f t="shared" si="24"/>
        <v xml:space="preserve"> </v>
      </c>
      <c r="BC384" s="561" t="str">
        <f t="shared" si="25"/>
        <v xml:space="preserve"> </v>
      </c>
      <c r="BD384" s="561" t="str">
        <f t="shared" si="26"/>
        <v xml:space="preserve"> </v>
      </c>
      <c r="BE384" s="561" t="str">
        <f t="shared" si="27"/>
        <v xml:space="preserve"> </v>
      </c>
      <c r="BF384" s="81"/>
      <c r="BG384" s="145"/>
    </row>
    <row r="385" spans="1:59" s="86" customFormat="1" ht="12.75" x14ac:dyDescent="0.25">
      <c r="A385" s="365"/>
      <c r="B385" s="361">
        <f>Demography!B384</f>
        <v>0</v>
      </c>
      <c r="C385" s="361">
        <f>Demography!C384</f>
        <v>0</v>
      </c>
      <c r="D385" s="362">
        <f>Demography!D384</f>
        <v>0</v>
      </c>
      <c r="E385" s="362">
        <f>Demography!F384</f>
        <v>0</v>
      </c>
      <c r="F385" s="81"/>
      <c r="G385" s="415"/>
      <c r="H385" s="241"/>
      <c r="I385" s="478"/>
      <c r="J385" s="478"/>
      <c r="K385" s="241"/>
      <c r="L385" s="241"/>
      <c r="M385" s="478"/>
      <c r="N385" s="241"/>
      <c r="O385" s="242"/>
      <c r="P385" s="262"/>
      <c r="Q385" s="262"/>
      <c r="R385" s="262"/>
      <c r="S385" s="262"/>
      <c r="T385" s="262"/>
      <c r="U385" s="241"/>
      <c r="V385" s="415"/>
      <c r="W385" s="415"/>
      <c r="X385" s="81"/>
      <c r="Y385" s="241"/>
      <c r="Z385" s="416"/>
      <c r="AA385" s="81"/>
      <c r="AB385" s="242"/>
      <c r="AC385" s="242"/>
      <c r="AD385" s="241"/>
      <c r="AE385" s="242"/>
      <c r="AF385" s="241"/>
      <c r="AG385" s="241"/>
      <c r="AH385" s="241"/>
      <c r="AI385" s="246"/>
      <c r="AJ385" s="246"/>
      <c r="AK385" s="246"/>
      <c r="AL385" s="246"/>
      <c r="AM385" s="477"/>
      <c r="AN385" s="246"/>
      <c r="AO385" s="246"/>
      <c r="AP385" s="246"/>
      <c r="AQ385" s="246"/>
      <c r="AR385" s="246"/>
      <c r="AS385" s="246"/>
      <c r="AT385" s="246"/>
      <c r="AU385" s="246"/>
      <c r="AV385" s="246"/>
      <c r="AW385" s="246"/>
      <c r="AX385" s="246"/>
      <c r="AY385" s="246"/>
      <c r="AZ385" s="248"/>
      <c r="BA385" s="477"/>
      <c r="BB385" s="562" t="str">
        <f t="shared" si="24"/>
        <v xml:space="preserve"> </v>
      </c>
      <c r="BC385" s="562" t="str">
        <f t="shared" si="25"/>
        <v xml:space="preserve"> </v>
      </c>
      <c r="BD385" s="562" t="str">
        <f t="shared" si="26"/>
        <v xml:space="preserve"> </v>
      </c>
      <c r="BE385" s="562" t="str">
        <f t="shared" si="27"/>
        <v xml:space="preserve"> </v>
      </c>
      <c r="BF385" s="81"/>
      <c r="BG385" s="313"/>
    </row>
    <row r="386" spans="1:59" s="87" customFormat="1" ht="12.75" x14ac:dyDescent="0.25">
      <c r="A386" s="365"/>
      <c r="B386" s="147">
        <f>Demography!B385</f>
        <v>0</v>
      </c>
      <c r="C386" s="147">
        <f>Demography!C385</f>
        <v>0</v>
      </c>
      <c r="D386" s="148">
        <f>Demography!D385</f>
        <v>0</v>
      </c>
      <c r="E386" s="148">
        <f>Demography!F385</f>
        <v>0</v>
      </c>
      <c r="F386" s="81"/>
      <c r="G386" s="238"/>
      <c r="H386" s="256"/>
      <c r="I386" s="257"/>
      <c r="J386" s="257"/>
      <c r="K386" s="256"/>
      <c r="L386" s="256"/>
      <c r="M386" s="257"/>
      <c r="N386" s="256"/>
      <c r="O386" s="240"/>
      <c r="P386" s="260"/>
      <c r="Q386" s="260"/>
      <c r="R386" s="260"/>
      <c r="S386" s="260"/>
      <c r="T386" s="260"/>
      <c r="U386" s="256"/>
      <c r="V386" s="238"/>
      <c r="W386" s="238"/>
      <c r="X386" s="81"/>
      <c r="Y386" s="256"/>
      <c r="Z386" s="150"/>
      <c r="AA386" s="81"/>
      <c r="AB386" s="240"/>
      <c r="AC386" s="240"/>
      <c r="AD386" s="256"/>
      <c r="AE386" s="240"/>
      <c r="AF386" s="256"/>
      <c r="AG386" s="256"/>
      <c r="AH386" s="256"/>
      <c r="AI386" s="245"/>
      <c r="AJ386" s="245"/>
      <c r="AK386" s="245"/>
      <c r="AL386" s="245"/>
      <c r="AM386" s="477"/>
      <c r="AN386" s="245"/>
      <c r="AO386" s="245"/>
      <c r="AP386" s="245"/>
      <c r="AQ386" s="245"/>
      <c r="AR386" s="245"/>
      <c r="AS386" s="245"/>
      <c r="AT386" s="245"/>
      <c r="AU386" s="245"/>
      <c r="AV386" s="245"/>
      <c r="AW386" s="245"/>
      <c r="AX386" s="245"/>
      <c r="AY386" s="245"/>
      <c r="AZ386" s="247"/>
      <c r="BA386" s="477"/>
      <c r="BB386" s="561" t="str">
        <f t="shared" si="24"/>
        <v xml:space="preserve"> </v>
      </c>
      <c r="BC386" s="561" t="str">
        <f t="shared" si="25"/>
        <v xml:space="preserve"> </v>
      </c>
      <c r="BD386" s="561" t="str">
        <f t="shared" si="26"/>
        <v xml:space="preserve"> </v>
      </c>
      <c r="BE386" s="561" t="str">
        <f t="shared" si="27"/>
        <v xml:space="preserve"> </v>
      </c>
      <c r="BF386" s="81"/>
      <c r="BG386" s="145"/>
    </row>
    <row r="387" spans="1:59" s="86" customFormat="1" ht="12.75" x14ac:dyDescent="0.25">
      <c r="A387" s="365"/>
      <c r="B387" s="361">
        <f>Demography!B386</f>
        <v>0</v>
      </c>
      <c r="C387" s="361">
        <f>Demography!C386</f>
        <v>0</v>
      </c>
      <c r="D387" s="362">
        <f>Demography!D386</f>
        <v>0</v>
      </c>
      <c r="E387" s="362">
        <f>Demography!F386</f>
        <v>0</v>
      </c>
      <c r="F387" s="81"/>
      <c r="G387" s="415"/>
      <c r="H387" s="241"/>
      <c r="I387" s="478"/>
      <c r="J387" s="478"/>
      <c r="K387" s="241"/>
      <c r="L387" s="241"/>
      <c r="M387" s="478"/>
      <c r="N387" s="241"/>
      <c r="O387" s="242"/>
      <c r="P387" s="262"/>
      <c r="Q387" s="262"/>
      <c r="R387" s="262"/>
      <c r="S387" s="262"/>
      <c r="T387" s="262"/>
      <c r="U387" s="241"/>
      <c r="V387" s="415"/>
      <c r="W387" s="415"/>
      <c r="X387" s="81"/>
      <c r="Y387" s="241"/>
      <c r="Z387" s="416"/>
      <c r="AA387" s="81"/>
      <c r="AB387" s="242"/>
      <c r="AC387" s="242"/>
      <c r="AD387" s="241"/>
      <c r="AE387" s="242"/>
      <c r="AF387" s="241"/>
      <c r="AG387" s="241"/>
      <c r="AH387" s="241"/>
      <c r="AI387" s="246"/>
      <c r="AJ387" s="246"/>
      <c r="AK387" s="246"/>
      <c r="AL387" s="246"/>
      <c r="AM387" s="477"/>
      <c r="AN387" s="246"/>
      <c r="AO387" s="246"/>
      <c r="AP387" s="246"/>
      <c r="AQ387" s="246"/>
      <c r="AR387" s="246"/>
      <c r="AS387" s="246"/>
      <c r="AT387" s="246"/>
      <c r="AU387" s="246"/>
      <c r="AV387" s="246"/>
      <c r="AW387" s="246"/>
      <c r="AX387" s="246"/>
      <c r="AY387" s="246"/>
      <c r="AZ387" s="248"/>
      <c r="BA387" s="477"/>
      <c r="BB387" s="562" t="str">
        <f t="shared" si="24"/>
        <v xml:space="preserve"> </v>
      </c>
      <c r="BC387" s="562" t="str">
        <f t="shared" si="25"/>
        <v xml:space="preserve"> </v>
      </c>
      <c r="BD387" s="562" t="str">
        <f t="shared" si="26"/>
        <v xml:space="preserve"> </v>
      </c>
      <c r="BE387" s="562" t="str">
        <f t="shared" si="27"/>
        <v xml:space="preserve"> </v>
      </c>
      <c r="BF387" s="81"/>
      <c r="BG387" s="313"/>
    </row>
    <row r="388" spans="1:59" s="87" customFormat="1" ht="12.75" x14ac:dyDescent="0.25">
      <c r="A388" s="365"/>
      <c r="B388" s="147">
        <f>Demography!B387</f>
        <v>0</v>
      </c>
      <c r="C388" s="147">
        <f>Demography!C387</f>
        <v>0</v>
      </c>
      <c r="D388" s="148">
        <f>Demography!D387</f>
        <v>0</v>
      </c>
      <c r="E388" s="148">
        <f>Demography!F387</f>
        <v>0</v>
      </c>
      <c r="F388" s="81"/>
      <c r="G388" s="238"/>
      <c r="H388" s="256"/>
      <c r="I388" s="257"/>
      <c r="J388" s="257"/>
      <c r="K388" s="256"/>
      <c r="L388" s="256"/>
      <c r="M388" s="257"/>
      <c r="N388" s="256"/>
      <c r="O388" s="240"/>
      <c r="P388" s="260"/>
      <c r="Q388" s="260"/>
      <c r="R388" s="260"/>
      <c r="S388" s="260"/>
      <c r="T388" s="260"/>
      <c r="U388" s="256"/>
      <c r="V388" s="238"/>
      <c r="W388" s="238"/>
      <c r="X388" s="81"/>
      <c r="Y388" s="256"/>
      <c r="Z388" s="150"/>
      <c r="AA388" s="81"/>
      <c r="AB388" s="240"/>
      <c r="AC388" s="240"/>
      <c r="AD388" s="256"/>
      <c r="AE388" s="240"/>
      <c r="AF388" s="256"/>
      <c r="AG388" s="256"/>
      <c r="AH388" s="256"/>
      <c r="AI388" s="245"/>
      <c r="AJ388" s="245"/>
      <c r="AK388" s="245"/>
      <c r="AL388" s="245"/>
      <c r="AM388" s="477"/>
      <c r="AN388" s="245"/>
      <c r="AO388" s="245"/>
      <c r="AP388" s="245"/>
      <c r="AQ388" s="245"/>
      <c r="AR388" s="245"/>
      <c r="AS388" s="245"/>
      <c r="AT388" s="245"/>
      <c r="AU388" s="245"/>
      <c r="AV388" s="245"/>
      <c r="AW388" s="245"/>
      <c r="AX388" s="245"/>
      <c r="AY388" s="245"/>
      <c r="AZ388" s="247"/>
      <c r="BA388" s="477"/>
      <c r="BB388" s="561" t="str">
        <f t="shared" si="24"/>
        <v xml:space="preserve"> </v>
      </c>
      <c r="BC388" s="561" t="str">
        <f t="shared" si="25"/>
        <v xml:space="preserve"> </v>
      </c>
      <c r="BD388" s="561" t="str">
        <f t="shared" si="26"/>
        <v xml:space="preserve"> </v>
      </c>
      <c r="BE388" s="561" t="str">
        <f t="shared" si="27"/>
        <v xml:space="preserve"> </v>
      </c>
      <c r="BF388" s="81"/>
      <c r="BG388" s="145"/>
    </row>
    <row r="389" spans="1:59" s="86" customFormat="1" ht="12.75" x14ac:dyDescent="0.25">
      <c r="A389" s="365"/>
      <c r="B389" s="361">
        <f>Demography!B388</f>
        <v>0</v>
      </c>
      <c r="C389" s="361">
        <f>Demography!C388</f>
        <v>0</v>
      </c>
      <c r="D389" s="362">
        <f>Demography!D388</f>
        <v>0</v>
      </c>
      <c r="E389" s="362">
        <f>Demography!F388</f>
        <v>0</v>
      </c>
      <c r="F389" s="81"/>
      <c r="G389" s="415"/>
      <c r="H389" s="241"/>
      <c r="I389" s="478"/>
      <c r="J389" s="478"/>
      <c r="K389" s="241"/>
      <c r="L389" s="241"/>
      <c r="M389" s="478"/>
      <c r="N389" s="241"/>
      <c r="O389" s="242"/>
      <c r="P389" s="262"/>
      <c r="Q389" s="262"/>
      <c r="R389" s="262"/>
      <c r="S389" s="262"/>
      <c r="T389" s="262"/>
      <c r="U389" s="241"/>
      <c r="V389" s="415"/>
      <c r="W389" s="415"/>
      <c r="X389" s="81"/>
      <c r="Y389" s="241"/>
      <c r="Z389" s="416"/>
      <c r="AA389" s="81"/>
      <c r="AB389" s="242"/>
      <c r="AC389" s="242"/>
      <c r="AD389" s="241"/>
      <c r="AE389" s="242"/>
      <c r="AF389" s="241"/>
      <c r="AG389" s="241"/>
      <c r="AH389" s="241"/>
      <c r="AI389" s="246"/>
      <c r="AJ389" s="246"/>
      <c r="AK389" s="246"/>
      <c r="AL389" s="246"/>
      <c r="AM389" s="477"/>
      <c r="AN389" s="246"/>
      <c r="AO389" s="246"/>
      <c r="AP389" s="246"/>
      <c r="AQ389" s="246"/>
      <c r="AR389" s="246"/>
      <c r="AS389" s="246"/>
      <c r="AT389" s="246"/>
      <c r="AU389" s="246"/>
      <c r="AV389" s="246"/>
      <c r="AW389" s="246"/>
      <c r="AX389" s="246"/>
      <c r="AY389" s="246"/>
      <c r="AZ389" s="248"/>
      <c r="BA389" s="477"/>
      <c r="BB389" s="562" t="str">
        <f t="shared" si="24"/>
        <v xml:space="preserve"> </v>
      </c>
      <c r="BC389" s="562" t="str">
        <f t="shared" si="25"/>
        <v xml:space="preserve"> </v>
      </c>
      <c r="BD389" s="562" t="str">
        <f t="shared" si="26"/>
        <v xml:space="preserve"> </v>
      </c>
      <c r="BE389" s="562" t="str">
        <f t="shared" si="27"/>
        <v xml:space="preserve"> </v>
      </c>
      <c r="BF389" s="81"/>
      <c r="BG389" s="313"/>
    </row>
    <row r="390" spans="1:59" s="87" customFormat="1" ht="12.75" x14ac:dyDescent="0.25">
      <c r="A390" s="365"/>
      <c r="B390" s="147">
        <f>Demography!B389</f>
        <v>0</v>
      </c>
      <c r="C390" s="147">
        <f>Demography!C389</f>
        <v>0</v>
      </c>
      <c r="D390" s="148">
        <f>Demography!D389</f>
        <v>0</v>
      </c>
      <c r="E390" s="148">
        <f>Demography!F389</f>
        <v>0</v>
      </c>
      <c r="F390" s="81"/>
      <c r="G390" s="238"/>
      <c r="H390" s="256"/>
      <c r="I390" s="257"/>
      <c r="J390" s="257"/>
      <c r="K390" s="256"/>
      <c r="L390" s="256"/>
      <c r="M390" s="257"/>
      <c r="N390" s="256"/>
      <c r="O390" s="240"/>
      <c r="P390" s="260"/>
      <c r="Q390" s="260"/>
      <c r="R390" s="260"/>
      <c r="S390" s="260"/>
      <c r="T390" s="260"/>
      <c r="U390" s="256"/>
      <c r="V390" s="238"/>
      <c r="W390" s="238"/>
      <c r="X390" s="81"/>
      <c r="Y390" s="256"/>
      <c r="Z390" s="150"/>
      <c r="AA390" s="81"/>
      <c r="AB390" s="240"/>
      <c r="AC390" s="240"/>
      <c r="AD390" s="256"/>
      <c r="AE390" s="240"/>
      <c r="AF390" s="256"/>
      <c r="AG390" s="256"/>
      <c r="AH390" s="256"/>
      <c r="AI390" s="245"/>
      <c r="AJ390" s="245"/>
      <c r="AK390" s="245"/>
      <c r="AL390" s="245"/>
      <c r="AM390" s="477"/>
      <c r="AN390" s="245"/>
      <c r="AO390" s="245"/>
      <c r="AP390" s="245"/>
      <c r="AQ390" s="245"/>
      <c r="AR390" s="245"/>
      <c r="AS390" s="245"/>
      <c r="AT390" s="245"/>
      <c r="AU390" s="245"/>
      <c r="AV390" s="245"/>
      <c r="AW390" s="245"/>
      <c r="AX390" s="245"/>
      <c r="AY390" s="245"/>
      <c r="AZ390" s="247"/>
      <c r="BA390" s="477"/>
      <c r="BB390" s="561" t="str">
        <f t="shared" si="24"/>
        <v xml:space="preserve"> </v>
      </c>
      <c r="BC390" s="561" t="str">
        <f t="shared" si="25"/>
        <v xml:space="preserve"> </v>
      </c>
      <c r="BD390" s="561" t="str">
        <f t="shared" si="26"/>
        <v xml:space="preserve"> </v>
      </c>
      <c r="BE390" s="561" t="str">
        <f t="shared" si="27"/>
        <v xml:space="preserve"> </v>
      </c>
      <c r="BF390" s="81"/>
      <c r="BG390" s="145"/>
    </row>
    <row r="391" spans="1:59" s="86" customFormat="1" ht="12.75" x14ac:dyDescent="0.25">
      <c r="A391" s="365"/>
      <c r="B391" s="361">
        <f>Demography!B390</f>
        <v>0</v>
      </c>
      <c r="C391" s="361">
        <f>Demography!C390</f>
        <v>0</v>
      </c>
      <c r="D391" s="362">
        <f>Demography!D390</f>
        <v>0</v>
      </c>
      <c r="E391" s="362">
        <f>Demography!F390</f>
        <v>0</v>
      </c>
      <c r="F391" s="81"/>
      <c r="G391" s="415"/>
      <c r="H391" s="241"/>
      <c r="I391" s="478"/>
      <c r="J391" s="478"/>
      <c r="K391" s="241"/>
      <c r="L391" s="241"/>
      <c r="M391" s="478"/>
      <c r="N391" s="241"/>
      <c r="O391" s="242"/>
      <c r="P391" s="262"/>
      <c r="Q391" s="262"/>
      <c r="R391" s="262"/>
      <c r="S391" s="262"/>
      <c r="T391" s="262"/>
      <c r="U391" s="241"/>
      <c r="V391" s="415"/>
      <c r="W391" s="415"/>
      <c r="X391" s="81"/>
      <c r="Y391" s="241"/>
      <c r="Z391" s="416"/>
      <c r="AA391" s="81"/>
      <c r="AB391" s="242"/>
      <c r="AC391" s="242"/>
      <c r="AD391" s="241"/>
      <c r="AE391" s="242"/>
      <c r="AF391" s="241"/>
      <c r="AG391" s="241"/>
      <c r="AH391" s="241"/>
      <c r="AI391" s="246"/>
      <c r="AJ391" s="246"/>
      <c r="AK391" s="246"/>
      <c r="AL391" s="246"/>
      <c r="AM391" s="477"/>
      <c r="AN391" s="246"/>
      <c r="AO391" s="246"/>
      <c r="AP391" s="246"/>
      <c r="AQ391" s="246"/>
      <c r="AR391" s="246"/>
      <c r="AS391" s="246"/>
      <c r="AT391" s="246"/>
      <c r="AU391" s="246"/>
      <c r="AV391" s="246"/>
      <c r="AW391" s="246"/>
      <c r="AX391" s="246"/>
      <c r="AY391" s="246"/>
      <c r="AZ391" s="248"/>
      <c r="BA391" s="477"/>
      <c r="BB391" s="562" t="str">
        <f t="shared" si="24"/>
        <v xml:space="preserve"> </v>
      </c>
      <c r="BC391" s="562" t="str">
        <f t="shared" si="25"/>
        <v xml:space="preserve"> </v>
      </c>
      <c r="BD391" s="562" t="str">
        <f t="shared" si="26"/>
        <v xml:space="preserve"> </v>
      </c>
      <c r="BE391" s="562" t="str">
        <f t="shared" si="27"/>
        <v xml:space="preserve"> </v>
      </c>
      <c r="BF391" s="81"/>
      <c r="BG391" s="313"/>
    </row>
    <row r="392" spans="1:59" s="87" customFormat="1" ht="12.75" x14ac:dyDescent="0.25">
      <c r="A392" s="365"/>
      <c r="B392" s="147">
        <f>Demography!B391</f>
        <v>0</v>
      </c>
      <c r="C392" s="147">
        <f>Demography!C391</f>
        <v>0</v>
      </c>
      <c r="D392" s="148">
        <f>Demography!D391</f>
        <v>0</v>
      </c>
      <c r="E392" s="148">
        <f>Demography!F391</f>
        <v>0</v>
      </c>
      <c r="F392" s="81"/>
      <c r="G392" s="238"/>
      <c r="H392" s="256"/>
      <c r="I392" s="257"/>
      <c r="J392" s="257"/>
      <c r="K392" s="256"/>
      <c r="L392" s="256"/>
      <c r="M392" s="257"/>
      <c r="N392" s="256"/>
      <c r="O392" s="240"/>
      <c r="P392" s="260"/>
      <c r="Q392" s="260"/>
      <c r="R392" s="260"/>
      <c r="S392" s="260"/>
      <c r="T392" s="260"/>
      <c r="U392" s="256"/>
      <c r="V392" s="238"/>
      <c r="W392" s="238"/>
      <c r="X392" s="81"/>
      <c r="Y392" s="256"/>
      <c r="Z392" s="150"/>
      <c r="AA392" s="81"/>
      <c r="AB392" s="240"/>
      <c r="AC392" s="240"/>
      <c r="AD392" s="256"/>
      <c r="AE392" s="240"/>
      <c r="AF392" s="256"/>
      <c r="AG392" s="256"/>
      <c r="AH392" s="256"/>
      <c r="AI392" s="245"/>
      <c r="AJ392" s="245"/>
      <c r="AK392" s="245"/>
      <c r="AL392" s="245"/>
      <c r="AM392" s="477"/>
      <c r="AN392" s="245"/>
      <c r="AO392" s="245"/>
      <c r="AP392" s="245"/>
      <c r="AQ392" s="245"/>
      <c r="AR392" s="245"/>
      <c r="AS392" s="245"/>
      <c r="AT392" s="245"/>
      <c r="AU392" s="245"/>
      <c r="AV392" s="245"/>
      <c r="AW392" s="245"/>
      <c r="AX392" s="245"/>
      <c r="AY392" s="245"/>
      <c r="AZ392" s="247"/>
      <c r="BA392" s="477"/>
      <c r="BB392" s="561" t="str">
        <f t="shared" si="24"/>
        <v xml:space="preserve"> </v>
      </c>
      <c r="BC392" s="561" t="str">
        <f t="shared" si="25"/>
        <v xml:space="preserve"> </v>
      </c>
      <c r="BD392" s="561" t="str">
        <f t="shared" si="26"/>
        <v xml:space="preserve"> </v>
      </c>
      <c r="BE392" s="561" t="str">
        <f t="shared" si="27"/>
        <v xml:space="preserve"> </v>
      </c>
      <c r="BF392" s="81"/>
      <c r="BG392" s="145"/>
    </row>
    <row r="393" spans="1:59" s="86" customFormat="1" ht="12.75" x14ac:dyDescent="0.25">
      <c r="A393" s="365"/>
      <c r="B393" s="361">
        <f>Demography!B392</f>
        <v>0</v>
      </c>
      <c r="C393" s="361">
        <f>Demography!C392</f>
        <v>0</v>
      </c>
      <c r="D393" s="362">
        <f>Demography!D392</f>
        <v>0</v>
      </c>
      <c r="E393" s="362">
        <f>Demography!F392</f>
        <v>0</v>
      </c>
      <c r="F393" s="81"/>
      <c r="G393" s="415"/>
      <c r="H393" s="241"/>
      <c r="I393" s="478"/>
      <c r="J393" s="478"/>
      <c r="K393" s="241"/>
      <c r="L393" s="241"/>
      <c r="M393" s="478"/>
      <c r="N393" s="241"/>
      <c r="O393" s="242"/>
      <c r="P393" s="262"/>
      <c r="Q393" s="262"/>
      <c r="R393" s="262"/>
      <c r="S393" s="262"/>
      <c r="T393" s="262"/>
      <c r="U393" s="241"/>
      <c r="V393" s="415"/>
      <c r="W393" s="415"/>
      <c r="X393" s="81"/>
      <c r="Y393" s="241"/>
      <c r="Z393" s="416"/>
      <c r="AA393" s="81"/>
      <c r="AB393" s="242"/>
      <c r="AC393" s="242"/>
      <c r="AD393" s="241"/>
      <c r="AE393" s="242"/>
      <c r="AF393" s="241"/>
      <c r="AG393" s="241"/>
      <c r="AH393" s="241"/>
      <c r="AI393" s="246"/>
      <c r="AJ393" s="246"/>
      <c r="AK393" s="246"/>
      <c r="AL393" s="246"/>
      <c r="AM393" s="477"/>
      <c r="AN393" s="246"/>
      <c r="AO393" s="246"/>
      <c r="AP393" s="246"/>
      <c r="AQ393" s="246"/>
      <c r="AR393" s="246"/>
      <c r="AS393" s="246"/>
      <c r="AT393" s="246"/>
      <c r="AU393" s="246"/>
      <c r="AV393" s="246"/>
      <c r="AW393" s="246"/>
      <c r="AX393" s="246"/>
      <c r="AY393" s="246"/>
      <c r="AZ393" s="248"/>
      <c r="BA393" s="477"/>
      <c r="BB393" s="562" t="str">
        <f t="shared" si="24"/>
        <v xml:space="preserve"> </v>
      </c>
      <c r="BC393" s="562" t="str">
        <f t="shared" si="25"/>
        <v xml:space="preserve"> </v>
      </c>
      <c r="BD393" s="562" t="str">
        <f t="shared" si="26"/>
        <v xml:space="preserve"> </v>
      </c>
      <c r="BE393" s="562" t="str">
        <f t="shared" si="27"/>
        <v xml:space="preserve"> </v>
      </c>
      <c r="BF393" s="81"/>
      <c r="BG393" s="313"/>
    </row>
    <row r="394" spans="1:59" s="87" customFormat="1" ht="12.75" x14ac:dyDescent="0.25">
      <c r="A394" s="365"/>
      <c r="B394" s="147">
        <f>Demography!B393</f>
        <v>0</v>
      </c>
      <c r="C394" s="147">
        <f>Demography!C393</f>
        <v>0</v>
      </c>
      <c r="D394" s="148">
        <f>Demography!D393</f>
        <v>0</v>
      </c>
      <c r="E394" s="148">
        <f>Demography!F393</f>
        <v>0</v>
      </c>
      <c r="F394" s="81"/>
      <c r="G394" s="238"/>
      <c r="H394" s="256"/>
      <c r="I394" s="257"/>
      <c r="J394" s="257"/>
      <c r="K394" s="256"/>
      <c r="L394" s="256"/>
      <c r="M394" s="257"/>
      <c r="N394" s="256"/>
      <c r="O394" s="240"/>
      <c r="P394" s="260"/>
      <c r="Q394" s="260"/>
      <c r="R394" s="260"/>
      <c r="S394" s="260"/>
      <c r="T394" s="260"/>
      <c r="U394" s="256"/>
      <c r="V394" s="238"/>
      <c r="W394" s="238"/>
      <c r="X394" s="81"/>
      <c r="Y394" s="256"/>
      <c r="Z394" s="150"/>
      <c r="AA394" s="81"/>
      <c r="AB394" s="240"/>
      <c r="AC394" s="240"/>
      <c r="AD394" s="256"/>
      <c r="AE394" s="240"/>
      <c r="AF394" s="256"/>
      <c r="AG394" s="256"/>
      <c r="AH394" s="256"/>
      <c r="AI394" s="245"/>
      <c r="AJ394" s="245"/>
      <c r="AK394" s="245"/>
      <c r="AL394" s="245"/>
      <c r="AM394" s="477"/>
      <c r="AN394" s="245"/>
      <c r="AO394" s="245"/>
      <c r="AP394" s="245"/>
      <c r="AQ394" s="245"/>
      <c r="AR394" s="245"/>
      <c r="AS394" s="245"/>
      <c r="AT394" s="245"/>
      <c r="AU394" s="245"/>
      <c r="AV394" s="245"/>
      <c r="AW394" s="245"/>
      <c r="AX394" s="245"/>
      <c r="AY394" s="245"/>
      <c r="AZ394" s="247"/>
      <c r="BA394" s="477"/>
      <c r="BB394" s="561" t="str">
        <f t="shared" si="24"/>
        <v xml:space="preserve"> </v>
      </c>
      <c r="BC394" s="561" t="str">
        <f t="shared" si="25"/>
        <v xml:space="preserve"> </v>
      </c>
      <c r="BD394" s="561" t="str">
        <f t="shared" si="26"/>
        <v xml:space="preserve"> </v>
      </c>
      <c r="BE394" s="561" t="str">
        <f t="shared" si="27"/>
        <v xml:space="preserve"> </v>
      </c>
      <c r="BF394" s="81"/>
      <c r="BG394" s="145"/>
    </row>
    <row r="395" spans="1:59" s="86" customFormat="1" ht="12.75" x14ac:dyDescent="0.25">
      <c r="A395" s="365"/>
      <c r="B395" s="361">
        <f>Demography!B394</f>
        <v>0</v>
      </c>
      <c r="C395" s="361">
        <f>Demography!C394</f>
        <v>0</v>
      </c>
      <c r="D395" s="362">
        <f>Demography!D394</f>
        <v>0</v>
      </c>
      <c r="E395" s="362">
        <f>Demography!F394</f>
        <v>0</v>
      </c>
      <c r="F395" s="81"/>
      <c r="G395" s="415"/>
      <c r="H395" s="241"/>
      <c r="I395" s="478"/>
      <c r="J395" s="478"/>
      <c r="K395" s="241"/>
      <c r="L395" s="241"/>
      <c r="M395" s="478"/>
      <c r="N395" s="241"/>
      <c r="O395" s="242"/>
      <c r="P395" s="262"/>
      <c r="Q395" s="262"/>
      <c r="R395" s="262"/>
      <c r="S395" s="262"/>
      <c r="T395" s="262"/>
      <c r="U395" s="241"/>
      <c r="V395" s="415"/>
      <c r="W395" s="415"/>
      <c r="X395" s="81"/>
      <c r="Y395" s="241"/>
      <c r="Z395" s="416"/>
      <c r="AA395" s="81"/>
      <c r="AB395" s="242"/>
      <c r="AC395" s="242"/>
      <c r="AD395" s="241"/>
      <c r="AE395" s="242"/>
      <c r="AF395" s="241"/>
      <c r="AG395" s="241"/>
      <c r="AH395" s="241"/>
      <c r="AI395" s="246"/>
      <c r="AJ395" s="246"/>
      <c r="AK395" s="246"/>
      <c r="AL395" s="246"/>
      <c r="AM395" s="477"/>
      <c r="AN395" s="246"/>
      <c r="AO395" s="246"/>
      <c r="AP395" s="246"/>
      <c r="AQ395" s="246"/>
      <c r="AR395" s="246"/>
      <c r="AS395" s="246"/>
      <c r="AT395" s="246"/>
      <c r="AU395" s="246"/>
      <c r="AV395" s="246"/>
      <c r="AW395" s="246"/>
      <c r="AX395" s="246"/>
      <c r="AY395" s="246"/>
      <c r="AZ395" s="248"/>
      <c r="BA395" s="477"/>
      <c r="BB395" s="562" t="str">
        <f t="shared" si="24"/>
        <v xml:space="preserve"> </v>
      </c>
      <c r="BC395" s="562" t="str">
        <f t="shared" si="25"/>
        <v xml:space="preserve"> </v>
      </c>
      <c r="BD395" s="562" t="str">
        <f t="shared" si="26"/>
        <v xml:space="preserve"> </v>
      </c>
      <c r="BE395" s="562" t="str">
        <f t="shared" si="27"/>
        <v xml:space="preserve"> </v>
      </c>
      <c r="BF395" s="81"/>
      <c r="BG395" s="313"/>
    </row>
    <row r="396" spans="1:59" s="87" customFormat="1" ht="12.75" x14ac:dyDescent="0.25">
      <c r="A396" s="365"/>
      <c r="B396" s="147">
        <f>Demography!B395</f>
        <v>0</v>
      </c>
      <c r="C396" s="147">
        <f>Demography!C395</f>
        <v>0</v>
      </c>
      <c r="D396" s="148">
        <f>Demography!D395</f>
        <v>0</v>
      </c>
      <c r="E396" s="148">
        <f>Demography!F395</f>
        <v>0</v>
      </c>
      <c r="F396" s="81"/>
      <c r="G396" s="238"/>
      <c r="H396" s="256"/>
      <c r="I396" s="257"/>
      <c r="J396" s="257"/>
      <c r="K396" s="256"/>
      <c r="L396" s="256"/>
      <c r="M396" s="257"/>
      <c r="N396" s="256"/>
      <c r="O396" s="240"/>
      <c r="P396" s="260"/>
      <c r="Q396" s="260"/>
      <c r="R396" s="260"/>
      <c r="S396" s="260"/>
      <c r="T396" s="260"/>
      <c r="U396" s="256"/>
      <c r="V396" s="238"/>
      <c r="W396" s="238"/>
      <c r="X396" s="81"/>
      <c r="Y396" s="256"/>
      <c r="Z396" s="150"/>
      <c r="AA396" s="81"/>
      <c r="AB396" s="240"/>
      <c r="AC396" s="240"/>
      <c r="AD396" s="256"/>
      <c r="AE396" s="240"/>
      <c r="AF396" s="256"/>
      <c r="AG396" s="256"/>
      <c r="AH396" s="256"/>
      <c r="AI396" s="245"/>
      <c r="AJ396" s="245"/>
      <c r="AK396" s="245"/>
      <c r="AL396" s="245"/>
      <c r="AM396" s="477"/>
      <c r="AN396" s="245"/>
      <c r="AO396" s="245"/>
      <c r="AP396" s="245"/>
      <c r="AQ396" s="245"/>
      <c r="AR396" s="245"/>
      <c r="AS396" s="245"/>
      <c r="AT396" s="245"/>
      <c r="AU396" s="245"/>
      <c r="AV396" s="245"/>
      <c r="AW396" s="245"/>
      <c r="AX396" s="245"/>
      <c r="AY396" s="245"/>
      <c r="AZ396" s="247"/>
      <c r="BA396" s="477"/>
      <c r="BB396" s="561" t="str">
        <f t="shared" si="24"/>
        <v xml:space="preserve"> </v>
      </c>
      <c r="BC396" s="561" t="str">
        <f t="shared" si="25"/>
        <v xml:space="preserve"> </v>
      </c>
      <c r="BD396" s="561" t="str">
        <f t="shared" si="26"/>
        <v xml:space="preserve"> </v>
      </c>
      <c r="BE396" s="561" t="str">
        <f t="shared" si="27"/>
        <v xml:space="preserve"> </v>
      </c>
      <c r="BF396" s="81"/>
      <c r="BG396" s="145"/>
    </row>
    <row r="397" spans="1:59" s="86" customFormat="1" ht="12.75" x14ac:dyDescent="0.25">
      <c r="A397" s="365"/>
      <c r="B397" s="361">
        <f>Demography!B396</f>
        <v>0</v>
      </c>
      <c r="C397" s="361">
        <f>Demography!C396</f>
        <v>0</v>
      </c>
      <c r="D397" s="362">
        <f>Demography!D396</f>
        <v>0</v>
      </c>
      <c r="E397" s="362">
        <f>Demography!F396</f>
        <v>0</v>
      </c>
      <c r="F397" s="81"/>
      <c r="G397" s="415"/>
      <c r="H397" s="241"/>
      <c r="I397" s="478"/>
      <c r="J397" s="478"/>
      <c r="K397" s="241"/>
      <c r="L397" s="241"/>
      <c r="M397" s="478"/>
      <c r="N397" s="241"/>
      <c r="O397" s="242"/>
      <c r="P397" s="262"/>
      <c r="Q397" s="262"/>
      <c r="R397" s="262"/>
      <c r="S397" s="262"/>
      <c r="T397" s="262"/>
      <c r="U397" s="241"/>
      <c r="V397" s="415"/>
      <c r="W397" s="415"/>
      <c r="X397" s="81"/>
      <c r="Y397" s="241"/>
      <c r="Z397" s="416"/>
      <c r="AA397" s="81"/>
      <c r="AB397" s="242"/>
      <c r="AC397" s="242"/>
      <c r="AD397" s="241"/>
      <c r="AE397" s="242"/>
      <c r="AF397" s="241"/>
      <c r="AG397" s="241"/>
      <c r="AH397" s="241"/>
      <c r="AI397" s="246"/>
      <c r="AJ397" s="246"/>
      <c r="AK397" s="246"/>
      <c r="AL397" s="246"/>
      <c r="AM397" s="477"/>
      <c r="AN397" s="246"/>
      <c r="AO397" s="246"/>
      <c r="AP397" s="246"/>
      <c r="AQ397" s="246"/>
      <c r="AR397" s="246"/>
      <c r="AS397" s="246"/>
      <c r="AT397" s="246"/>
      <c r="AU397" s="246"/>
      <c r="AV397" s="246"/>
      <c r="AW397" s="246"/>
      <c r="AX397" s="246"/>
      <c r="AY397" s="246"/>
      <c r="AZ397" s="248"/>
      <c r="BA397" s="477"/>
      <c r="BB397" s="562" t="str">
        <f t="shared" si="24"/>
        <v xml:space="preserve"> </v>
      </c>
      <c r="BC397" s="562" t="str">
        <f t="shared" si="25"/>
        <v xml:space="preserve"> </v>
      </c>
      <c r="BD397" s="562" t="str">
        <f t="shared" si="26"/>
        <v xml:space="preserve"> </v>
      </c>
      <c r="BE397" s="562" t="str">
        <f t="shared" si="27"/>
        <v xml:space="preserve"> </v>
      </c>
      <c r="BF397" s="81"/>
      <c r="BG397" s="313"/>
    </row>
    <row r="398" spans="1:59" s="87" customFormat="1" ht="12.75" x14ac:dyDescent="0.25">
      <c r="A398" s="365"/>
      <c r="B398" s="147">
        <f>Demography!B397</f>
        <v>0</v>
      </c>
      <c r="C398" s="147">
        <f>Demography!C397</f>
        <v>0</v>
      </c>
      <c r="D398" s="148">
        <f>Demography!D397</f>
        <v>0</v>
      </c>
      <c r="E398" s="148">
        <f>Demography!F397</f>
        <v>0</v>
      </c>
      <c r="F398" s="81"/>
      <c r="G398" s="238"/>
      <c r="H398" s="256"/>
      <c r="I398" s="257"/>
      <c r="J398" s="257"/>
      <c r="K398" s="256"/>
      <c r="L398" s="256"/>
      <c r="M398" s="257"/>
      <c r="N398" s="256"/>
      <c r="O398" s="240"/>
      <c r="P398" s="260"/>
      <c r="Q398" s="260"/>
      <c r="R398" s="260"/>
      <c r="S398" s="260"/>
      <c r="T398" s="260"/>
      <c r="U398" s="256"/>
      <c r="V398" s="238"/>
      <c r="W398" s="238"/>
      <c r="X398" s="81"/>
      <c r="Y398" s="256"/>
      <c r="Z398" s="150"/>
      <c r="AA398" s="81"/>
      <c r="AB398" s="240"/>
      <c r="AC398" s="240"/>
      <c r="AD398" s="256"/>
      <c r="AE398" s="240"/>
      <c r="AF398" s="256"/>
      <c r="AG398" s="256"/>
      <c r="AH398" s="256"/>
      <c r="AI398" s="245"/>
      <c r="AJ398" s="245"/>
      <c r="AK398" s="245"/>
      <c r="AL398" s="245"/>
      <c r="AM398" s="477"/>
      <c r="AN398" s="245"/>
      <c r="AO398" s="245"/>
      <c r="AP398" s="245"/>
      <c r="AQ398" s="245"/>
      <c r="AR398" s="245"/>
      <c r="AS398" s="245"/>
      <c r="AT398" s="245"/>
      <c r="AU398" s="245"/>
      <c r="AV398" s="245"/>
      <c r="AW398" s="245"/>
      <c r="AX398" s="245"/>
      <c r="AY398" s="245"/>
      <c r="AZ398" s="247"/>
      <c r="BA398" s="477"/>
      <c r="BB398" s="561" t="str">
        <f t="shared" si="24"/>
        <v xml:space="preserve"> </v>
      </c>
      <c r="BC398" s="561" t="str">
        <f t="shared" si="25"/>
        <v xml:space="preserve"> </v>
      </c>
      <c r="BD398" s="561" t="str">
        <f t="shared" si="26"/>
        <v xml:space="preserve"> </v>
      </c>
      <c r="BE398" s="561" t="str">
        <f t="shared" si="27"/>
        <v xml:space="preserve"> </v>
      </c>
      <c r="BF398" s="81"/>
      <c r="BG398" s="145"/>
    </row>
    <row r="399" spans="1:59" s="86" customFormat="1" ht="12.75" x14ac:dyDescent="0.25">
      <c r="A399" s="365"/>
      <c r="B399" s="361">
        <f>Demography!B398</f>
        <v>0</v>
      </c>
      <c r="C399" s="361">
        <f>Demography!C398</f>
        <v>0</v>
      </c>
      <c r="D399" s="362">
        <f>Demography!D398</f>
        <v>0</v>
      </c>
      <c r="E399" s="362">
        <f>Demography!F398</f>
        <v>0</v>
      </c>
      <c r="F399" s="81"/>
      <c r="G399" s="415"/>
      <c r="H399" s="241"/>
      <c r="I399" s="478"/>
      <c r="J399" s="478"/>
      <c r="K399" s="241"/>
      <c r="L399" s="241"/>
      <c r="M399" s="478"/>
      <c r="N399" s="241"/>
      <c r="O399" s="242"/>
      <c r="P399" s="262"/>
      <c r="Q399" s="262"/>
      <c r="R399" s="262"/>
      <c r="S399" s="262"/>
      <c r="T399" s="262"/>
      <c r="U399" s="241"/>
      <c r="V399" s="415"/>
      <c r="W399" s="415"/>
      <c r="X399" s="81"/>
      <c r="Y399" s="241"/>
      <c r="Z399" s="416"/>
      <c r="AA399" s="81"/>
      <c r="AB399" s="242"/>
      <c r="AC399" s="242"/>
      <c r="AD399" s="241"/>
      <c r="AE399" s="242"/>
      <c r="AF399" s="241"/>
      <c r="AG399" s="241"/>
      <c r="AH399" s="241"/>
      <c r="AI399" s="246"/>
      <c r="AJ399" s="246"/>
      <c r="AK399" s="246"/>
      <c r="AL399" s="246"/>
      <c r="AM399" s="477"/>
      <c r="AN399" s="246"/>
      <c r="AO399" s="246"/>
      <c r="AP399" s="246"/>
      <c r="AQ399" s="246"/>
      <c r="AR399" s="246"/>
      <c r="AS399" s="246"/>
      <c r="AT399" s="246"/>
      <c r="AU399" s="246"/>
      <c r="AV399" s="246"/>
      <c r="AW399" s="246"/>
      <c r="AX399" s="246"/>
      <c r="AY399" s="246"/>
      <c r="AZ399" s="248"/>
      <c r="BA399" s="477"/>
      <c r="BB399" s="562" t="str">
        <f t="shared" si="24"/>
        <v xml:space="preserve"> </v>
      </c>
      <c r="BC399" s="562" t="str">
        <f t="shared" si="25"/>
        <v xml:space="preserve"> </v>
      </c>
      <c r="BD399" s="562" t="str">
        <f t="shared" si="26"/>
        <v xml:space="preserve"> </v>
      </c>
      <c r="BE399" s="562" t="str">
        <f t="shared" si="27"/>
        <v xml:space="preserve"> </v>
      </c>
      <c r="BF399" s="81"/>
      <c r="BG399" s="313"/>
    </row>
    <row r="400" spans="1:59" s="87" customFormat="1" ht="12.75" x14ac:dyDescent="0.25">
      <c r="A400" s="365"/>
      <c r="B400" s="147">
        <f>Demography!B399</f>
        <v>0</v>
      </c>
      <c r="C400" s="147">
        <f>Demography!C399</f>
        <v>0</v>
      </c>
      <c r="D400" s="148">
        <f>Demography!D399</f>
        <v>0</v>
      </c>
      <c r="E400" s="148">
        <f>Demography!F399</f>
        <v>0</v>
      </c>
      <c r="F400" s="81"/>
      <c r="G400" s="238"/>
      <c r="H400" s="256"/>
      <c r="I400" s="257"/>
      <c r="J400" s="257"/>
      <c r="K400" s="256"/>
      <c r="L400" s="256"/>
      <c r="M400" s="257"/>
      <c r="N400" s="256"/>
      <c r="O400" s="240"/>
      <c r="P400" s="260"/>
      <c r="Q400" s="260"/>
      <c r="R400" s="260"/>
      <c r="S400" s="260"/>
      <c r="T400" s="260"/>
      <c r="U400" s="256"/>
      <c r="V400" s="238"/>
      <c r="W400" s="238"/>
      <c r="X400" s="81"/>
      <c r="Y400" s="256"/>
      <c r="Z400" s="150"/>
      <c r="AA400" s="81"/>
      <c r="AB400" s="240"/>
      <c r="AC400" s="240"/>
      <c r="AD400" s="256"/>
      <c r="AE400" s="240"/>
      <c r="AF400" s="256"/>
      <c r="AG400" s="256"/>
      <c r="AH400" s="256"/>
      <c r="AI400" s="245"/>
      <c r="AJ400" s="245"/>
      <c r="AK400" s="245"/>
      <c r="AL400" s="245"/>
      <c r="AM400" s="477"/>
      <c r="AN400" s="245"/>
      <c r="AO400" s="245"/>
      <c r="AP400" s="245"/>
      <c r="AQ400" s="245"/>
      <c r="AR400" s="245"/>
      <c r="AS400" s="245"/>
      <c r="AT400" s="245"/>
      <c r="AU400" s="245"/>
      <c r="AV400" s="245"/>
      <c r="AW400" s="245"/>
      <c r="AX400" s="245"/>
      <c r="AY400" s="245"/>
      <c r="AZ400" s="247"/>
      <c r="BA400" s="477"/>
      <c r="BB400" s="561" t="str">
        <f t="shared" si="24"/>
        <v xml:space="preserve"> </v>
      </c>
      <c r="BC400" s="561" t="str">
        <f t="shared" si="25"/>
        <v xml:space="preserve"> </v>
      </c>
      <c r="BD400" s="561" t="str">
        <f t="shared" si="26"/>
        <v xml:space="preserve"> </v>
      </c>
      <c r="BE400" s="561" t="str">
        <f t="shared" si="27"/>
        <v xml:space="preserve"> </v>
      </c>
      <c r="BF400" s="81"/>
      <c r="BG400" s="145"/>
    </row>
    <row r="401" spans="1:59" s="86" customFormat="1" ht="12.75" x14ac:dyDescent="0.25">
      <c r="A401" s="365"/>
      <c r="B401" s="361">
        <f>Demography!B400</f>
        <v>0</v>
      </c>
      <c r="C401" s="361">
        <f>Demography!C400</f>
        <v>0</v>
      </c>
      <c r="D401" s="362">
        <f>Demography!D400</f>
        <v>0</v>
      </c>
      <c r="E401" s="362">
        <f>Demography!F400</f>
        <v>0</v>
      </c>
      <c r="F401" s="81"/>
      <c r="G401" s="415"/>
      <c r="H401" s="241"/>
      <c r="I401" s="478"/>
      <c r="J401" s="478"/>
      <c r="K401" s="241"/>
      <c r="L401" s="241"/>
      <c r="M401" s="478"/>
      <c r="N401" s="241"/>
      <c r="O401" s="242"/>
      <c r="P401" s="262"/>
      <c r="Q401" s="262"/>
      <c r="R401" s="262"/>
      <c r="S401" s="262"/>
      <c r="T401" s="262"/>
      <c r="U401" s="241"/>
      <c r="V401" s="415"/>
      <c r="W401" s="415"/>
      <c r="X401" s="81"/>
      <c r="Y401" s="241"/>
      <c r="Z401" s="416"/>
      <c r="AA401" s="81"/>
      <c r="AB401" s="242"/>
      <c r="AC401" s="242"/>
      <c r="AD401" s="241"/>
      <c r="AE401" s="242"/>
      <c r="AF401" s="241"/>
      <c r="AG401" s="241"/>
      <c r="AH401" s="241"/>
      <c r="AI401" s="246"/>
      <c r="AJ401" s="246"/>
      <c r="AK401" s="246"/>
      <c r="AL401" s="246"/>
      <c r="AM401" s="477"/>
      <c r="AN401" s="246"/>
      <c r="AO401" s="246"/>
      <c r="AP401" s="246"/>
      <c r="AQ401" s="246"/>
      <c r="AR401" s="246"/>
      <c r="AS401" s="246"/>
      <c r="AT401" s="246"/>
      <c r="AU401" s="246"/>
      <c r="AV401" s="246"/>
      <c r="AW401" s="246"/>
      <c r="AX401" s="246"/>
      <c r="AY401" s="246"/>
      <c r="AZ401" s="248"/>
      <c r="BA401" s="477"/>
      <c r="BB401" s="562" t="str">
        <f t="shared" si="24"/>
        <v xml:space="preserve"> </v>
      </c>
      <c r="BC401" s="562" t="str">
        <f t="shared" si="25"/>
        <v xml:space="preserve"> </v>
      </c>
      <c r="BD401" s="562" t="str">
        <f t="shared" si="26"/>
        <v xml:space="preserve"> </v>
      </c>
      <c r="BE401" s="562" t="str">
        <f t="shared" si="27"/>
        <v xml:space="preserve"> </v>
      </c>
      <c r="BF401" s="81"/>
      <c r="BG401" s="313"/>
    </row>
    <row r="402" spans="1:59" s="87" customFormat="1" ht="12.75" x14ac:dyDescent="0.25">
      <c r="A402" s="365"/>
      <c r="B402" s="147">
        <f>Demography!B401</f>
        <v>0</v>
      </c>
      <c r="C402" s="147">
        <f>Demography!C401</f>
        <v>0</v>
      </c>
      <c r="D402" s="148">
        <f>Demography!D401</f>
        <v>0</v>
      </c>
      <c r="E402" s="148">
        <f>Demography!F401</f>
        <v>0</v>
      </c>
      <c r="F402" s="81"/>
      <c r="G402" s="238"/>
      <c r="H402" s="256"/>
      <c r="I402" s="257"/>
      <c r="J402" s="257"/>
      <c r="K402" s="256"/>
      <c r="L402" s="256"/>
      <c r="M402" s="257"/>
      <c r="N402" s="256"/>
      <c r="O402" s="240"/>
      <c r="P402" s="260"/>
      <c r="Q402" s="260"/>
      <c r="R402" s="260"/>
      <c r="S402" s="260"/>
      <c r="T402" s="260"/>
      <c r="U402" s="256"/>
      <c r="V402" s="238"/>
      <c r="W402" s="238"/>
      <c r="X402" s="81"/>
      <c r="Y402" s="256"/>
      <c r="Z402" s="150"/>
      <c r="AA402" s="81"/>
      <c r="AB402" s="240"/>
      <c r="AC402" s="240"/>
      <c r="AD402" s="256"/>
      <c r="AE402" s="240"/>
      <c r="AF402" s="256"/>
      <c r="AG402" s="256"/>
      <c r="AH402" s="256"/>
      <c r="AI402" s="245"/>
      <c r="AJ402" s="245"/>
      <c r="AK402" s="245"/>
      <c r="AL402" s="245"/>
      <c r="AM402" s="477"/>
      <c r="AN402" s="245"/>
      <c r="AO402" s="245"/>
      <c r="AP402" s="245"/>
      <c r="AQ402" s="245"/>
      <c r="AR402" s="245"/>
      <c r="AS402" s="245"/>
      <c r="AT402" s="245"/>
      <c r="AU402" s="245"/>
      <c r="AV402" s="245"/>
      <c r="AW402" s="245"/>
      <c r="AX402" s="245"/>
      <c r="AY402" s="245"/>
      <c r="AZ402" s="247"/>
      <c r="BA402" s="477"/>
      <c r="BB402" s="561" t="str">
        <f t="shared" si="24"/>
        <v xml:space="preserve"> </v>
      </c>
      <c r="BC402" s="561" t="str">
        <f t="shared" si="25"/>
        <v xml:space="preserve"> </v>
      </c>
      <c r="BD402" s="561" t="str">
        <f t="shared" si="26"/>
        <v xml:space="preserve"> </v>
      </c>
      <c r="BE402" s="561" t="str">
        <f t="shared" si="27"/>
        <v xml:space="preserve"> </v>
      </c>
      <c r="BF402" s="81"/>
      <c r="BG402" s="145"/>
    </row>
    <row r="403" spans="1:59" s="86" customFormat="1" ht="12.75" x14ac:dyDescent="0.25">
      <c r="A403" s="365"/>
      <c r="B403" s="361">
        <f>Demography!B402</f>
        <v>0</v>
      </c>
      <c r="C403" s="361">
        <f>Demography!C402</f>
        <v>0</v>
      </c>
      <c r="D403" s="362">
        <f>Demography!D402</f>
        <v>0</v>
      </c>
      <c r="E403" s="362">
        <f>Demography!F402</f>
        <v>0</v>
      </c>
      <c r="F403" s="81"/>
      <c r="G403" s="415"/>
      <c r="H403" s="241"/>
      <c r="I403" s="478"/>
      <c r="J403" s="478"/>
      <c r="K403" s="241"/>
      <c r="L403" s="241"/>
      <c r="M403" s="478"/>
      <c r="N403" s="241"/>
      <c r="O403" s="242"/>
      <c r="P403" s="262"/>
      <c r="Q403" s="262"/>
      <c r="R403" s="262"/>
      <c r="S403" s="262"/>
      <c r="T403" s="262"/>
      <c r="U403" s="241"/>
      <c r="V403" s="415"/>
      <c r="W403" s="415"/>
      <c r="X403" s="81"/>
      <c r="Y403" s="241"/>
      <c r="Z403" s="416"/>
      <c r="AA403" s="81"/>
      <c r="AB403" s="242"/>
      <c r="AC403" s="242"/>
      <c r="AD403" s="241"/>
      <c r="AE403" s="242"/>
      <c r="AF403" s="241"/>
      <c r="AG403" s="241"/>
      <c r="AH403" s="241"/>
      <c r="AI403" s="246"/>
      <c r="AJ403" s="246"/>
      <c r="AK403" s="246"/>
      <c r="AL403" s="246"/>
      <c r="AM403" s="477"/>
      <c r="AN403" s="246"/>
      <c r="AO403" s="246"/>
      <c r="AP403" s="246"/>
      <c r="AQ403" s="246"/>
      <c r="AR403" s="246"/>
      <c r="AS403" s="246"/>
      <c r="AT403" s="246"/>
      <c r="AU403" s="246"/>
      <c r="AV403" s="246"/>
      <c r="AW403" s="246"/>
      <c r="AX403" s="246"/>
      <c r="AY403" s="246"/>
      <c r="AZ403" s="248"/>
      <c r="BA403" s="477"/>
      <c r="BB403" s="562" t="str">
        <f t="shared" si="24"/>
        <v xml:space="preserve"> </v>
      </c>
      <c r="BC403" s="562" t="str">
        <f t="shared" si="25"/>
        <v xml:space="preserve"> </v>
      </c>
      <c r="BD403" s="562" t="str">
        <f t="shared" si="26"/>
        <v xml:space="preserve"> </v>
      </c>
      <c r="BE403" s="562" t="str">
        <f t="shared" si="27"/>
        <v xml:space="preserve"> </v>
      </c>
      <c r="BF403" s="81"/>
      <c r="BG403" s="313"/>
    </row>
    <row r="404" spans="1:59" s="86" customFormat="1" ht="12.75" x14ac:dyDescent="0.25">
      <c r="A404" s="365"/>
      <c r="B404" s="147">
        <f>Demography!B403</f>
        <v>0</v>
      </c>
      <c r="C404" s="147">
        <f>Demography!C403</f>
        <v>0</v>
      </c>
      <c r="D404" s="148">
        <f>Demography!D403</f>
        <v>0</v>
      </c>
      <c r="E404" s="148">
        <f>Demography!F403</f>
        <v>0</v>
      </c>
      <c r="F404" s="81"/>
      <c r="G404" s="238"/>
      <c r="H404" s="256"/>
      <c r="I404" s="257"/>
      <c r="J404" s="257"/>
      <c r="K404" s="256"/>
      <c r="L404" s="256"/>
      <c r="M404" s="257"/>
      <c r="N404" s="256"/>
      <c r="O404" s="240"/>
      <c r="P404" s="260"/>
      <c r="Q404" s="260"/>
      <c r="R404" s="260"/>
      <c r="S404" s="260"/>
      <c r="T404" s="260"/>
      <c r="U404" s="256"/>
      <c r="V404" s="238"/>
      <c r="W404" s="238"/>
      <c r="X404" s="81"/>
      <c r="Y404" s="256"/>
      <c r="Z404" s="150"/>
      <c r="AA404" s="81"/>
      <c r="AB404" s="240"/>
      <c r="AC404" s="240"/>
      <c r="AD404" s="256"/>
      <c r="AE404" s="240"/>
      <c r="AF404" s="256"/>
      <c r="AG404" s="256"/>
      <c r="AH404" s="256"/>
      <c r="AI404" s="245"/>
      <c r="AJ404" s="245"/>
      <c r="AK404" s="245"/>
      <c r="AL404" s="245"/>
      <c r="AM404" s="477"/>
      <c r="AN404" s="245"/>
      <c r="AO404" s="245"/>
      <c r="AP404" s="245"/>
      <c r="AQ404" s="245"/>
      <c r="AR404" s="245"/>
      <c r="AS404" s="245"/>
      <c r="AT404" s="245"/>
      <c r="AU404" s="245"/>
      <c r="AV404" s="245"/>
      <c r="AW404" s="245"/>
      <c r="AX404" s="245"/>
      <c r="AY404" s="245"/>
      <c r="AZ404" s="247"/>
      <c r="BA404" s="477"/>
      <c r="BB404" s="561" t="str">
        <f t="shared" ref="BB404:BB467" si="28">IF(AG404=0," ",AN404/AI404)</f>
        <v xml:space="preserve"> </v>
      </c>
      <c r="BC404" s="561" t="str">
        <f t="shared" si="25"/>
        <v xml:space="preserve"> </v>
      </c>
      <c r="BD404" s="561" t="str">
        <f t="shared" si="26"/>
        <v xml:space="preserve"> </v>
      </c>
      <c r="BE404" s="561" t="str">
        <f t="shared" si="27"/>
        <v xml:space="preserve"> </v>
      </c>
      <c r="BF404" s="81"/>
      <c r="BG404" s="145"/>
    </row>
    <row r="405" spans="1:59" s="86" customFormat="1" ht="12.75" x14ac:dyDescent="0.25">
      <c r="A405" s="365"/>
      <c r="B405" s="361">
        <f>Demography!B404</f>
        <v>0</v>
      </c>
      <c r="C405" s="361">
        <f>Demography!C404</f>
        <v>0</v>
      </c>
      <c r="D405" s="362">
        <f>Demography!D404</f>
        <v>0</v>
      </c>
      <c r="E405" s="362">
        <f>Demography!F404</f>
        <v>0</v>
      </c>
      <c r="F405" s="81"/>
      <c r="G405" s="415"/>
      <c r="H405" s="241"/>
      <c r="I405" s="478"/>
      <c r="J405" s="478"/>
      <c r="K405" s="241"/>
      <c r="L405" s="241"/>
      <c r="M405" s="478"/>
      <c r="N405" s="241"/>
      <c r="O405" s="242"/>
      <c r="P405" s="262"/>
      <c r="Q405" s="262"/>
      <c r="R405" s="262"/>
      <c r="S405" s="262"/>
      <c r="T405" s="262"/>
      <c r="U405" s="241"/>
      <c r="V405" s="415"/>
      <c r="W405" s="415"/>
      <c r="X405" s="81"/>
      <c r="Y405" s="241"/>
      <c r="Z405" s="416"/>
      <c r="AA405" s="81"/>
      <c r="AB405" s="242"/>
      <c r="AC405" s="242"/>
      <c r="AD405" s="241"/>
      <c r="AE405" s="242"/>
      <c r="AF405" s="241"/>
      <c r="AG405" s="241"/>
      <c r="AH405" s="241"/>
      <c r="AI405" s="246"/>
      <c r="AJ405" s="246"/>
      <c r="AK405" s="246"/>
      <c r="AL405" s="246"/>
      <c r="AM405" s="477"/>
      <c r="AN405" s="246"/>
      <c r="AO405" s="246"/>
      <c r="AP405" s="246"/>
      <c r="AQ405" s="246"/>
      <c r="AR405" s="246"/>
      <c r="AS405" s="246"/>
      <c r="AT405" s="246"/>
      <c r="AU405" s="246"/>
      <c r="AV405" s="246"/>
      <c r="AW405" s="246"/>
      <c r="AX405" s="246"/>
      <c r="AY405" s="246"/>
      <c r="AZ405" s="248"/>
      <c r="BA405" s="477"/>
      <c r="BB405" s="562" t="str">
        <f t="shared" si="28"/>
        <v xml:space="preserve"> </v>
      </c>
      <c r="BC405" s="562" t="str">
        <f t="shared" ref="BC405:BC468" si="29">IF(OR(AG405=0,P405=0)," ",AN405/P405)</f>
        <v xml:space="preserve"> </v>
      </c>
      <c r="BD405" s="562" t="str">
        <f t="shared" ref="BD405:BD468" si="30">IF(OR(AG405&gt;5, AG405&lt;1)," ",AO405/AJ405)</f>
        <v xml:space="preserve"> </v>
      </c>
      <c r="BE405" s="562" t="str">
        <f t="shared" ref="BE405:BE468" si="31">IF(OR(AG405&gt;5,AG405&lt;1,P405=0)," ",AO405/P405)</f>
        <v xml:space="preserve"> </v>
      </c>
      <c r="BF405" s="81"/>
      <c r="BG405" s="313"/>
    </row>
    <row r="406" spans="1:59" s="86" customFormat="1" ht="12.75" x14ac:dyDescent="0.25">
      <c r="A406" s="365"/>
      <c r="B406" s="147">
        <f>Demography!B405</f>
        <v>0</v>
      </c>
      <c r="C406" s="147">
        <f>Demography!C405</f>
        <v>0</v>
      </c>
      <c r="D406" s="148">
        <f>Demography!D405</f>
        <v>0</v>
      </c>
      <c r="E406" s="148">
        <f>Demography!F405</f>
        <v>0</v>
      </c>
      <c r="F406" s="81"/>
      <c r="G406" s="238"/>
      <c r="H406" s="256"/>
      <c r="I406" s="257"/>
      <c r="J406" s="257"/>
      <c r="K406" s="256"/>
      <c r="L406" s="256"/>
      <c r="M406" s="257"/>
      <c r="N406" s="256"/>
      <c r="O406" s="240"/>
      <c r="P406" s="260"/>
      <c r="Q406" s="260"/>
      <c r="R406" s="260"/>
      <c r="S406" s="260"/>
      <c r="T406" s="260"/>
      <c r="U406" s="256"/>
      <c r="V406" s="238"/>
      <c r="W406" s="238"/>
      <c r="X406" s="81"/>
      <c r="Y406" s="256"/>
      <c r="Z406" s="150"/>
      <c r="AA406" s="81"/>
      <c r="AB406" s="240"/>
      <c r="AC406" s="240"/>
      <c r="AD406" s="256"/>
      <c r="AE406" s="240"/>
      <c r="AF406" s="256"/>
      <c r="AG406" s="256"/>
      <c r="AH406" s="256"/>
      <c r="AI406" s="245"/>
      <c r="AJ406" s="245"/>
      <c r="AK406" s="245"/>
      <c r="AL406" s="245"/>
      <c r="AM406" s="477"/>
      <c r="AN406" s="245"/>
      <c r="AO406" s="245"/>
      <c r="AP406" s="245"/>
      <c r="AQ406" s="245"/>
      <c r="AR406" s="245"/>
      <c r="AS406" s="245"/>
      <c r="AT406" s="245"/>
      <c r="AU406" s="245"/>
      <c r="AV406" s="245"/>
      <c r="AW406" s="245"/>
      <c r="AX406" s="245"/>
      <c r="AY406" s="245"/>
      <c r="AZ406" s="247"/>
      <c r="BA406" s="477"/>
      <c r="BB406" s="561" t="str">
        <f t="shared" si="28"/>
        <v xml:space="preserve"> </v>
      </c>
      <c r="BC406" s="561" t="str">
        <f t="shared" si="29"/>
        <v xml:space="preserve"> </v>
      </c>
      <c r="BD406" s="561" t="str">
        <f t="shared" si="30"/>
        <v xml:space="preserve"> </v>
      </c>
      <c r="BE406" s="561" t="str">
        <f t="shared" si="31"/>
        <v xml:space="preserve"> </v>
      </c>
      <c r="BF406" s="81"/>
      <c r="BG406" s="145"/>
    </row>
    <row r="407" spans="1:59" s="86" customFormat="1" ht="12.75" x14ac:dyDescent="0.25">
      <c r="A407" s="365"/>
      <c r="B407" s="361">
        <f>Demography!B406</f>
        <v>0</v>
      </c>
      <c r="C407" s="361">
        <f>Demography!C406</f>
        <v>0</v>
      </c>
      <c r="D407" s="362">
        <f>Demography!D406</f>
        <v>0</v>
      </c>
      <c r="E407" s="362">
        <f>Demography!F406</f>
        <v>0</v>
      </c>
      <c r="F407" s="81"/>
      <c r="G407" s="415"/>
      <c r="H407" s="241"/>
      <c r="I407" s="478"/>
      <c r="J407" s="478"/>
      <c r="K407" s="241"/>
      <c r="L407" s="241"/>
      <c r="M407" s="478"/>
      <c r="N407" s="241"/>
      <c r="O407" s="242"/>
      <c r="P407" s="262"/>
      <c r="Q407" s="262"/>
      <c r="R407" s="262"/>
      <c r="S407" s="262"/>
      <c r="T407" s="262"/>
      <c r="U407" s="241"/>
      <c r="V407" s="415"/>
      <c r="W407" s="415"/>
      <c r="X407" s="81"/>
      <c r="Y407" s="241"/>
      <c r="Z407" s="416"/>
      <c r="AA407" s="81"/>
      <c r="AB407" s="242"/>
      <c r="AC407" s="242"/>
      <c r="AD407" s="241"/>
      <c r="AE407" s="242"/>
      <c r="AF407" s="241"/>
      <c r="AG407" s="241"/>
      <c r="AH407" s="241"/>
      <c r="AI407" s="246"/>
      <c r="AJ407" s="246"/>
      <c r="AK407" s="246"/>
      <c r="AL407" s="246"/>
      <c r="AM407" s="477"/>
      <c r="AN407" s="246"/>
      <c r="AO407" s="246"/>
      <c r="AP407" s="246"/>
      <c r="AQ407" s="246"/>
      <c r="AR407" s="246"/>
      <c r="AS407" s="246"/>
      <c r="AT407" s="246"/>
      <c r="AU407" s="246"/>
      <c r="AV407" s="246"/>
      <c r="AW407" s="246"/>
      <c r="AX407" s="246"/>
      <c r="AY407" s="246"/>
      <c r="AZ407" s="248"/>
      <c r="BA407" s="477"/>
      <c r="BB407" s="562" t="str">
        <f t="shared" si="28"/>
        <v xml:space="preserve"> </v>
      </c>
      <c r="BC407" s="562" t="str">
        <f t="shared" si="29"/>
        <v xml:space="preserve"> </v>
      </c>
      <c r="BD407" s="562" t="str">
        <f t="shared" si="30"/>
        <v xml:space="preserve"> </v>
      </c>
      <c r="BE407" s="562" t="str">
        <f t="shared" si="31"/>
        <v xml:space="preserve"> </v>
      </c>
      <c r="BF407" s="81"/>
      <c r="BG407" s="313"/>
    </row>
    <row r="408" spans="1:59" s="86" customFormat="1" ht="12.75" x14ac:dyDescent="0.25">
      <c r="A408" s="365"/>
      <c r="B408" s="147">
        <f>Demography!B407</f>
        <v>0</v>
      </c>
      <c r="C408" s="147">
        <f>Demography!C407</f>
        <v>0</v>
      </c>
      <c r="D408" s="148">
        <f>Demography!D407</f>
        <v>0</v>
      </c>
      <c r="E408" s="148">
        <f>Demography!F407</f>
        <v>0</v>
      </c>
      <c r="F408" s="81"/>
      <c r="G408" s="238"/>
      <c r="H408" s="256"/>
      <c r="I408" s="257"/>
      <c r="J408" s="257"/>
      <c r="K408" s="256"/>
      <c r="L408" s="256"/>
      <c r="M408" s="257"/>
      <c r="N408" s="256"/>
      <c r="O408" s="240"/>
      <c r="P408" s="260"/>
      <c r="Q408" s="260"/>
      <c r="R408" s="260"/>
      <c r="S408" s="260"/>
      <c r="T408" s="260"/>
      <c r="U408" s="256"/>
      <c r="V408" s="238"/>
      <c r="W408" s="238"/>
      <c r="X408" s="81"/>
      <c r="Y408" s="256"/>
      <c r="Z408" s="150"/>
      <c r="AA408" s="81"/>
      <c r="AB408" s="240"/>
      <c r="AC408" s="240"/>
      <c r="AD408" s="256"/>
      <c r="AE408" s="240"/>
      <c r="AF408" s="256"/>
      <c r="AG408" s="256"/>
      <c r="AH408" s="256"/>
      <c r="AI408" s="245"/>
      <c r="AJ408" s="245"/>
      <c r="AK408" s="245"/>
      <c r="AL408" s="245"/>
      <c r="AM408" s="477"/>
      <c r="AN408" s="245"/>
      <c r="AO408" s="245"/>
      <c r="AP408" s="245"/>
      <c r="AQ408" s="245"/>
      <c r="AR408" s="245"/>
      <c r="AS408" s="245"/>
      <c r="AT408" s="245"/>
      <c r="AU408" s="245"/>
      <c r="AV408" s="245"/>
      <c r="AW408" s="245"/>
      <c r="AX408" s="245"/>
      <c r="AY408" s="245"/>
      <c r="AZ408" s="247"/>
      <c r="BA408" s="477"/>
      <c r="BB408" s="561" t="str">
        <f t="shared" si="28"/>
        <v xml:space="preserve"> </v>
      </c>
      <c r="BC408" s="561" t="str">
        <f t="shared" si="29"/>
        <v xml:space="preserve"> </v>
      </c>
      <c r="BD408" s="561" t="str">
        <f t="shared" si="30"/>
        <v xml:space="preserve"> </v>
      </c>
      <c r="BE408" s="561" t="str">
        <f t="shared" si="31"/>
        <v xml:space="preserve"> </v>
      </c>
      <c r="BF408" s="81"/>
      <c r="BG408" s="145"/>
    </row>
    <row r="409" spans="1:59" s="86" customFormat="1" ht="12.75" x14ac:dyDescent="0.25">
      <c r="A409" s="365"/>
      <c r="B409" s="361">
        <f>Demography!B408</f>
        <v>0</v>
      </c>
      <c r="C409" s="361">
        <f>Demography!C408</f>
        <v>0</v>
      </c>
      <c r="D409" s="362">
        <f>Demography!D408</f>
        <v>0</v>
      </c>
      <c r="E409" s="362">
        <f>Demography!F408</f>
        <v>0</v>
      </c>
      <c r="F409" s="81"/>
      <c r="G409" s="415"/>
      <c r="H409" s="241"/>
      <c r="I409" s="478"/>
      <c r="J409" s="478"/>
      <c r="K409" s="241"/>
      <c r="L409" s="241"/>
      <c r="M409" s="478"/>
      <c r="N409" s="241"/>
      <c r="O409" s="242"/>
      <c r="P409" s="262"/>
      <c r="Q409" s="262"/>
      <c r="R409" s="262"/>
      <c r="S409" s="262"/>
      <c r="T409" s="262"/>
      <c r="U409" s="241"/>
      <c r="V409" s="415"/>
      <c r="W409" s="415"/>
      <c r="X409" s="81"/>
      <c r="Y409" s="241"/>
      <c r="Z409" s="416"/>
      <c r="AA409" s="81"/>
      <c r="AB409" s="242"/>
      <c r="AC409" s="242"/>
      <c r="AD409" s="241"/>
      <c r="AE409" s="242"/>
      <c r="AF409" s="241"/>
      <c r="AG409" s="241"/>
      <c r="AH409" s="241"/>
      <c r="AI409" s="246"/>
      <c r="AJ409" s="246"/>
      <c r="AK409" s="246"/>
      <c r="AL409" s="246"/>
      <c r="AM409" s="477"/>
      <c r="AN409" s="246"/>
      <c r="AO409" s="246"/>
      <c r="AP409" s="246"/>
      <c r="AQ409" s="246"/>
      <c r="AR409" s="246"/>
      <c r="AS409" s="246"/>
      <c r="AT409" s="246"/>
      <c r="AU409" s="246"/>
      <c r="AV409" s="246"/>
      <c r="AW409" s="246"/>
      <c r="AX409" s="246"/>
      <c r="AY409" s="246"/>
      <c r="AZ409" s="248"/>
      <c r="BA409" s="477"/>
      <c r="BB409" s="562" t="str">
        <f t="shared" si="28"/>
        <v xml:space="preserve"> </v>
      </c>
      <c r="BC409" s="562" t="str">
        <f t="shared" si="29"/>
        <v xml:space="preserve"> </v>
      </c>
      <c r="BD409" s="562" t="str">
        <f t="shared" si="30"/>
        <v xml:space="preserve"> </v>
      </c>
      <c r="BE409" s="562" t="str">
        <f t="shared" si="31"/>
        <v xml:space="preserve"> </v>
      </c>
      <c r="BF409" s="81"/>
      <c r="BG409" s="313"/>
    </row>
    <row r="410" spans="1:59" s="86" customFormat="1" ht="12.75" x14ac:dyDescent="0.25">
      <c r="A410" s="365"/>
      <c r="B410" s="147">
        <f>Demography!B409</f>
        <v>0</v>
      </c>
      <c r="C410" s="147">
        <f>Demography!C409</f>
        <v>0</v>
      </c>
      <c r="D410" s="148">
        <f>Demography!D409</f>
        <v>0</v>
      </c>
      <c r="E410" s="148">
        <f>Demography!F409</f>
        <v>0</v>
      </c>
      <c r="F410" s="81"/>
      <c r="G410" s="238"/>
      <c r="H410" s="256"/>
      <c r="I410" s="257"/>
      <c r="J410" s="257"/>
      <c r="K410" s="256"/>
      <c r="L410" s="256"/>
      <c r="M410" s="257"/>
      <c r="N410" s="256"/>
      <c r="O410" s="240"/>
      <c r="P410" s="260"/>
      <c r="Q410" s="260"/>
      <c r="R410" s="260"/>
      <c r="S410" s="260"/>
      <c r="T410" s="260"/>
      <c r="U410" s="256"/>
      <c r="V410" s="238"/>
      <c r="W410" s="238"/>
      <c r="X410" s="81"/>
      <c r="Y410" s="256"/>
      <c r="Z410" s="150"/>
      <c r="AA410" s="81"/>
      <c r="AB410" s="240"/>
      <c r="AC410" s="240"/>
      <c r="AD410" s="256"/>
      <c r="AE410" s="240"/>
      <c r="AF410" s="256"/>
      <c r="AG410" s="256"/>
      <c r="AH410" s="256"/>
      <c r="AI410" s="245"/>
      <c r="AJ410" s="245"/>
      <c r="AK410" s="245"/>
      <c r="AL410" s="245"/>
      <c r="AM410" s="477"/>
      <c r="AN410" s="245"/>
      <c r="AO410" s="245"/>
      <c r="AP410" s="245"/>
      <c r="AQ410" s="245"/>
      <c r="AR410" s="245"/>
      <c r="AS410" s="245"/>
      <c r="AT410" s="245"/>
      <c r="AU410" s="245"/>
      <c r="AV410" s="245"/>
      <c r="AW410" s="245"/>
      <c r="AX410" s="245"/>
      <c r="AY410" s="245"/>
      <c r="AZ410" s="247"/>
      <c r="BA410" s="477"/>
      <c r="BB410" s="561" t="str">
        <f t="shared" si="28"/>
        <v xml:space="preserve"> </v>
      </c>
      <c r="BC410" s="561" t="str">
        <f t="shared" si="29"/>
        <v xml:space="preserve"> </v>
      </c>
      <c r="BD410" s="561" t="str">
        <f t="shared" si="30"/>
        <v xml:space="preserve"> </v>
      </c>
      <c r="BE410" s="561" t="str">
        <f t="shared" si="31"/>
        <v xml:space="preserve"> </v>
      </c>
      <c r="BF410" s="81"/>
      <c r="BG410" s="145"/>
    </row>
    <row r="411" spans="1:59" s="86" customFormat="1" ht="12.75" x14ac:dyDescent="0.25">
      <c r="A411" s="365"/>
      <c r="B411" s="361">
        <f>Demography!B410</f>
        <v>0</v>
      </c>
      <c r="C411" s="361">
        <f>Demography!C410</f>
        <v>0</v>
      </c>
      <c r="D411" s="362">
        <f>Demography!D410</f>
        <v>0</v>
      </c>
      <c r="E411" s="362">
        <f>Demography!F410</f>
        <v>0</v>
      </c>
      <c r="F411" s="81"/>
      <c r="G411" s="415"/>
      <c r="H411" s="241"/>
      <c r="I411" s="478"/>
      <c r="J411" s="478"/>
      <c r="K411" s="241"/>
      <c r="L411" s="241"/>
      <c r="M411" s="478"/>
      <c r="N411" s="241"/>
      <c r="O411" s="242"/>
      <c r="P411" s="262"/>
      <c r="Q411" s="262"/>
      <c r="R411" s="262"/>
      <c r="S411" s="262"/>
      <c r="T411" s="262"/>
      <c r="U411" s="241"/>
      <c r="V411" s="415"/>
      <c r="W411" s="415"/>
      <c r="X411" s="81"/>
      <c r="Y411" s="241"/>
      <c r="Z411" s="416"/>
      <c r="AA411" s="81"/>
      <c r="AB411" s="242"/>
      <c r="AC411" s="242"/>
      <c r="AD411" s="241"/>
      <c r="AE411" s="242"/>
      <c r="AF411" s="241"/>
      <c r="AG411" s="241"/>
      <c r="AH411" s="241"/>
      <c r="AI411" s="246"/>
      <c r="AJ411" s="246"/>
      <c r="AK411" s="246"/>
      <c r="AL411" s="246"/>
      <c r="AM411" s="477"/>
      <c r="AN411" s="246"/>
      <c r="AO411" s="246"/>
      <c r="AP411" s="246"/>
      <c r="AQ411" s="246"/>
      <c r="AR411" s="246"/>
      <c r="AS411" s="246"/>
      <c r="AT411" s="246"/>
      <c r="AU411" s="246"/>
      <c r="AV411" s="246"/>
      <c r="AW411" s="246"/>
      <c r="AX411" s="246"/>
      <c r="AY411" s="246"/>
      <c r="AZ411" s="248"/>
      <c r="BA411" s="477"/>
      <c r="BB411" s="562" t="str">
        <f t="shared" si="28"/>
        <v xml:space="preserve"> </v>
      </c>
      <c r="BC411" s="562" t="str">
        <f t="shared" si="29"/>
        <v xml:space="preserve"> </v>
      </c>
      <c r="BD411" s="562" t="str">
        <f t="shared" si="30"/>
        <v xml:space="preserve"> </v>
      </c>
      <c r="BE411" s="562" t="str">
        <f t="shared" si="31"/>
        <v xml:space="preserve"> </v>
      </c>
      <c r="BF411" s="81"/>
      <c r="BG411" s="313"/>
    </row>
    <row r="412" spans="1:59" s="86" customFormat="1" ht="12.75" x14ac:dyDescent="0.25">
      <c r="A412" s="365"/>
      <c r="B412" s="147">
        <f>Demography!B411</f>
        <v>0</v>
      </c>
      <c r="C412" s="147">
        <f>Demography!C411</f>
        <v>0</v>
      </c>
      <c r="D412" s="148">
        <f>Demography!D411</f>
        <v>0</v>
      </c>
      <c r="E412" s="148">
        <f>Demography!F411</f>
        <v>0</v>
      </c>
      <c r="F412" s="81"/>
      <c r="G412" s="238"/>
      <c r="H412" s="256"/>
      <c r="I412" s="257"/>
      <c r="J412" s="257"/>
      <c r="K412" s="256"/>
      <c r="L412" s="256"/>
      <c r="M412" s="257"/>
      <c r="N412" s="256"/>
      <c r="O412" s="240"/>
      <c r="P412" s="260"/>
      <c r="Q412" s="260"/>
      <c r="R412" s="260"/>
      <c r="S412" s="260"/>
      <c r="T412" s="260"/>
      <c r="U412" s="256"/>
      <c r="V412" s="238"/>
      <c r="W412" s="238"/>
      <c r="X412" s="81"/>
      <c r="Y412" s="256"/>
      <c r="Z412" s="150"/>
      <c r="AA412" s="81"/>
      <c r="AB412" s="240"/>
      <c r="AC412" s="240"/>
      <c r="AD412" s="256"/>
      <c r="AE412" s="240"/>
      <c r="AF412" s="256"/>
      <c r="AG412" s="256"/>
      <c r="AH412" s="256"/>
      <c r="AI412" s="245"/>
      <c r="AJ412" s="245"/>
      <c r="AK412" s="245"/>
      <c r="AL412" s="245"/>
      <c r="AM412" s="477"/>
      <c r="AN412" s="245"/>
      <c r="AO412" s="245"/>
      <c r="AP412" s="245"/>
      <c r="AQ412" s="245"/>
      <c r="AR412" s="245"/>
      <c r="AS412" s="245"/>
      <c r="AT412" s="245"/>
      <c r="AU412" s="245"/>
      <c r="AV412" s="245"/>
      <c r="AW412" s="245"/>
      <c r="AX412" s="245"/>
      <c r="AY412" s="245"/>
      <c r="AZ412" s="247"/>
      <c r="BA412" s="477"/>
      <c r="BB412" s="561" t="str">
        <f t="shared" si="28"/>
        <v xml:space="preserve"> </v>
      </c>
      <c r="BC412" s="561" t="str">
        <f t="shared" si="29"/>
        <v xml:space="preserve"> </v>
      </c>
      <c r="BD412" s="561" t="str">
        <f t="shared" si="30"/>
        <v xml:space="preserve"> </v>
      </c>
      <c r="BE412" s="561" t="str">
        <f t="shared" si="31"/>
        <v xml:space="preserve"> </v>
      </c>
      <c r="BF412" s="81"/>
      <c r="BG412" s="145"/>
    </row>
    <row r="413" spans="1:59" s="86" customFormat="1" ht="12.75" x14ac:dyDescent="0.25">
      <c r="A413" s="365"/>
      <c r="B413" s="361">
        <f>Demography!B412</f>
        <v>0</v>
      </c>
      <c r="C413" s="361">
        <f>Demography!C412</f>
        <v>0</v>
      </c>
      <c r="D413" s="362">
        <f>Demography!D412</f>
        <v>0</v>
      </c>
      <c r="E413" s="362">
        <f>Demography!F412</f>
        <v>0</v>
      </c>
      <c r="F413" s="81"/>
      <c r="G413" s="415"/>
      <c r="H413" s="241"/>
      <c r="I413" s="478"/>
      <c r="J413" s="478"/>
      <c r="K413" s="241"/>
      <c r="L413" s="241"/>
      <c r="M413" s="478"/>
      <c r="N413" s="241"/>
      <c r="O413" s="242"/>
      <c r="P413" s="262"/>
      <c r="Q413" s="262"/>
      <c r="R413" s="262"/>
      <c r="S413" s="262"/>
      <c r="T413" s="262"/>
      <c r="U413" s="241"/>
      <c r="V413" s="415"/>
      <c r="W413" s="415"/>
      <c r="X413" s="81"/>
      <c r="Y413" s="241"/>
      <c r="Z413" s="416"/>
      <c r="AA413" s="81"/>
      <c r="AB413" s="242"/>
      <c r="AC413" s="242"/>
      <c r="AD413" s="241"/>
      <c r="AE413" s="242"/>
      <c r="AF413" s="241"/>
      <c r="AG413" s="241"/>
      <c r="AH413" s="241"/>
      <c r="AI413" s="246"/>
      <c r="AJ413" s="246"/>
      <c r="AK413" s="246"/>
      <c r="AL413" s="246"/>
      <c r="AM413" s="477"/>
      <c r="AN413" s="246"/>
      <c r="AO413" s="246"/>
      <c r="AP413" s="246"/>
      <c r="AQ413" s="246"/>
      <c r="AR413" s="246"/>
      <c r="AS413" s="246"/>
      <c r="AT413" s="246"/>
      <c r="AU413" s="246"/>
      <c r="AV413" s="246"/>
      <c r="AW413" s="246"/>
      <c r="AX413" s="246"/>
      <c r="AY413" s="246"/>
      <c r="AZ413" s="248"/>
      <c r="BA413" s="477"/>
      <c r="BB413" s="562" t="str">
        <f t="shared" si="28"/>
        <v xml:space="preserve"> </v>
      </c>
      <c r="BC413" s="562" t="str">
        <f t="shared" si="29"/>
        <v xml:space="preserve"> </v>
      </c>
      <c r="BD413" s="562" t="str">
        <f t="shared" si="30"/>
        <v xml:space="preserve"> </v>
      </c>
      <c r="BE413" s="562" t="str">
        <f t="shared" si="31"/>
        <v xml:space="preserve"> </v>
      </c>
      <c r="BF413" s="81"/>
      <c r="BG413" s="313"/>
    </row>
    <row r="414" spans="1:59" s="86" customFormat="1" ht="12.75" x14ac:dyDescent="0.25">
      <c r="A414" s="365"/>
      <c r="B414" s="147">
        <f>Demography!B413</f>
        <v>0</v>
      </c>
      <c r="C414" s="147">
        <f>Demography!C413</f>
        <v>0</v>
      </c>
      <c r="D414" s="148">
        <f>Demography!D413</f>
        <v>0</v>
      </c>
      <c r="E414" s="148">
        <f>Demography!F413</f>
        <v>0</v>
      </c>
      <c r="F414" s="81"/>
      <c r="G414" s="238"/>
      <c r="H414" s="256"/>
      <c r="I414" s="257"/>
      <c r="J414" s="257"/>
      <c r="K414" s="256"/>
      <c r="L414" s="256"/>
      <c r="M414" s="257"/>
      <c r="N414" s="256"/>
      <c r="O414" s="240"/>
      <c r="P414" s="260"/>
      <c r="Q414" s="260"/>
      <c r="R414" s="260"/>
      <c r="S414" s="260"/>
      <c r="T414" s="260"/>
      <c r="U414" s="256"/>
      <c r="V414" s="238"/>
      <c r="W414" s="238"/>
      <c r="X414" s="81"/>
      <c r="Y414" s="256"/>
      <c r="Z414" s="150"/>
      <c r="AA414" s="81"/>
      <c r="AB414" s="240"/>
      <c r="AC414" s="240"/>
      <c r="AD414" s="256"/>
      <c r="AE414" s="240"/>
      <c r="AF414" s="256"/>
      <c r="AG414" s="256"/>
      <c r="AH414" s="256"/>
      <c r="AI414" s="245"/>
      <c r="AJ414" s="245"/>
      <c r="AK414" s="245"/>
      <c r="AL414" s="245"/>
      <c r="AM414" s="477"/>
      <c r="AN414" s="245"/>
      <c r="AO414" s="245"/>
      <c r="AP414" s="245"/>
      <c r="AQ414" s="245"/>
      <c r="AR414" s="245"/>
      <c r="AS414" s="245"/>
      <c r="AT414" s="245"/>
      <c r="AU414" s="245"/>
      <c r="AV414" s="245"/>
      <c r="AW414" s="245"/>
      <c r="AX414" s="245"/>
      <c r="AY414" s="245"/>
      <c r="AZ414" s="247"/>
      <c r="BA414" s="477"/>
      <c r="BB414" s="561" t="str">
        <f t="shared" si="28"/>
        <v xml:space="preserve"> </v>
      </c>
      <c r="BC414" s="561" t="str">
        <f t="shared" si="29"/>
        <v xml:space="preserve"> </v>
      </c>
      <c r="BD414" s="561" t="str">
        <f t="shared" si="30"/>
        <v xml:space="preserve"> </v>
      </c>
      <c r="BE414" s="561" t="str">
        <f t="shared" si="31"/>
        <v xml:space="preserve"> </v>
      </c>
      <c r="BF414" s="81"/>
      <c r="BG414" s="145"/>
    </row>
    <row r="415" spans="1:59" s="86" customFormat="1" ht="12.75" x14ac:dyDescent="0.25">
      <c r="A415" s="365"/>
      <c r="B415" s="361">
        <f>Demography!B414</f>
        <v>0</v>
      </c>
      <c r="C415" s="361">
        <f>Demography!C414</f>
        <v>0</v>
      </c>
      <c r="D415" s="362">
        <f>Demography!D414</f>
        <v>0</v>
      </c>
      <c r="E415" s="362">
        <f>Demography!F414</f>
        <v>0</v>
      </c>
      <c r="F415" s="81"/>
      <c r="G415" s="415"/>
      <c r="H415" s="241"/>
      <c r="I415" s="478"/>
      <c r="J415" s="478"/>
      <c r="K415" s="241"/>
      <c r="L415" s="241"/>
      <c r="M415" s="478"/>
      <c r="N415" s="241"/>
      <c r="O415" s="242"/>
      <c r="P415" s="262"/>
      <c r="Q415" s="262"/>
      <c r="R415" s="262"/>
      <c r="S415" s="262"/>
      <c r="T415" s="262"/>
      <c r="U415" s="241"/>
      <c r="V415" s="415"/>
      <c r="W415" s="415"/>
      <c r="X415" s="81"/>
      <c r="Y415" s="241"/>
      <c r="Z415" s="416"/>
      <c r="AA415" s="81"/>
      <c r="AB415" s="242"/>
      <c r="AC415" s="242"/>
      <c r="AD415" s="241"/>
      <c r="AE415" s="242"/>
      <c r="AF415" s="241"/>
      <c r="AG415" s="241"/>
      <c r="AH415" s="241"/>
      <c r="AI415" s="246"/>
      <c r="AJ415" s="246"/>
      <c r="AK415" s="246"/>
      <c r="AL415" s="246"/>
      <c r="AM415" s="477"/>
      <c r="AN415" s="246"/>
      <c r="AO415" s="246"/>
      <c r="AP415" s="246"/>
      <c r="AQ415" s="246"/>
      <c r="AR415" s="246"/>
      <c r="AS415" s="246"/>
      <c r="AT415" s="246"/>
      <c r="AU415" s="246"/>
      <c r="AV415" s="246"/>
      <c r="AW415" s="246"/>
      <c r="AX415" s="246"/>
      <c r="AY415" s="246"/>
      <c r="AZ415" s="248"/>
      <c r="BA415" s="477"/>
      <c r="BB415" s="562" t="str">
        <f t="shared" si="28"/>
        <v xml:space="preserve"> </v>
      </c>
      <c r="BC415" s="562" t="str">
        <f t="shared" si="29"/>
        <v xml:space="preserve"> </v>
      </c>
      <c r="BD415" s="562" t="str">
        <f t="shared" si="30"/>
        <v xml:space="preserve"> </v>
      </c>
      <c r="BE415" s="562" t="str">
        <f t="shared" si="31"/>
        <v xml:space="preserve"> </v>
      </c>
      <c r="BF415" s="81"/>
      <c r="BG415" s="313"/>
    </row>
    <row r="416" spans="1:59" s="86" customFormat="1" ht="12.75" x14ac:dyDescent="0.25">
      <c r="A416" s="365"/>
      <c r="B416" s="147">
        <f>Demography!B415</f>
        <v>0</v>
      </c>
      <c r="C416" s="147">
        <f>Demography!C415</f>
        <v>0</v>
      </c>
      <c r="D416" s="148">
        <f>Demography!D415</f>
        <v>0</v>
      </c>
      <c r="E416" s="148">
        <f>Demography!F415</f>
        <v>0</v>
      </c>
      <c r="F416" s="81"/>
      <c r="G416" s="238"/>
      <c r="H416" s="256"/>
      <c r="I416" s="257"/>
      <c r="J416" s="257"/>
      <c r="K416" s="256"/>
      <c r="L416" s="256"/>
      <c r="M416" s="257"/>
      <c r="N416" s="256"/>
      <c r="O416" s="240"/>
      <c r="P416" s="260"/>
      <c r="Q416" s="260"/>
      <c r="R416" s="260"/>
      <c r="S416" s="260"/>
      <c r="T416" s="260"/>
      <c r="U416" s="256"/>
      <c r="V416" s="238"/>
      <c r="W416" s="238"/>
      <c r="X416" s="81"/>
      <c r="Y416" s="256"/>
      <c r="Z416" s="150"/>
      <c r="AA416" s="81"/>
      <c r="AB416" s="240"/>
      <c r="AC416" s="240"/>
      <c r="AD416" s="256"/>
      <c r="AE416" s="240"/>
      <c r="AF416" s="256"/>
      <c r="AG416" s="256"/>
      <c r="AH416" s="256"/>
      <c r="AI416" s="245"/>
      <c r="AJ416" s="245"/>
      <c r="AK416" s="245"/>
      <c r="AL416" s="245"/>
      <c r="AM416" s="477"/>
      <c r="AN416" s="245"/>
      <c r="AO416" s="245"/>
      <c r="AP416" s="245"/>
      <c r="AQ416" s="245"/>
      <c r="AR416" s="245"/>
      <c r="AS416" s="245"/>
      <c r="AT416" s="245"/>
      <c r="AU416" s="245"/>
      <c r="AV416" s="245"/>
      <c r="AW416" s="245"/>
      <c r="AX416" s="245"/>
      <c r="AY416" s="245"/>
      <c r="AZ416" s="247"/>
      <c r="BA416" s="477"/>
      <c r="BB416" s="561" t="str">
        <f t="shared" si="28"/>
        <v xml:space="preserve"> </v>
      </c>
      <c r="BC416" s="561" t="str">
        <f t="shared" si="29"/>
        <v xml:space="preserve"> </v>
      </c>
      <c r="BD416" s="561" t="str">
        <f t="shared" si="30"/>
        <v xml:space="preserve"> </v>
      </c>
      <c r="BE416" s="561" t="str">
        <f t="shared" si="31"/>
        <v xml:space="preserve"> </v>
      </c>
      <c r="BF416" s="81"/>
      <c r="BG416" s="145"/>
    </row>
    <row r="417" spans="1:59" s="86" customFormat="1" ht="12.75" x14ac:dyDescent="0.25">
      <c r="A417" s="365"/>
      <c r="B417" s="361">
        <f>Demography!B416</f>
        <v>0</v>
      </c>
      <c r="C417" s="361">
        <f>Demography!C416</f>
        <v>0</v>
      </c>
      <c r="D417" s="362">
        <f>Demography!D416</f>
        <v>0</v>
      </c>
      <c r="E417" s="362">
        <f>Demography!F416</f>
        <v>0</v>
      </c>
      <c r="F417" s="81"/>
      <c r="G417" s="415"/>
      <c r="H417" s="241"/>
      <c r="I417" s="478"/>
      <c r="J417" s="478"/>
      <c r="K417" s="241"/>
      <c r="L417" s="241"/>
      <c r="M417" s="478"/>
      <c r="N417" s="241"/>
      <c r="O417" s="242"/>
      <c r="P417" s="262"/>
      <c r="Q417" s="262"/>
      <c r="R417" s="262"/>
      <c r="S417" s="262"/>
      <c r="T417" s="262"/>
      <c r="U417" s="241"/>
      <c r="V417" s="415"/>
      <c r="W417" s="415"/>
      <c r="X417" s="81"/>
      <c r="Y417" s="241"/>
      <c r="Z417" s="416"/>
      <c r="AA417" s="81"/>
      <c r="AB417" s="242"/>
      <c r="AC417" s="242"/>
      <c r="AD417" s="241"/>
      <c r="AE417" s="242"/>
      <c r="AF417" s="241"/>
      <c r="AG417" s="241"/>
      <c r="AH417" s="241"/>
      <c r="AI417" s="246"/>
      <c r="AJ417" s="246"/>
      <c r="AK417" s="246"/>
      <c r="AL417" s="246"/>
      <c r="AM417" s="477"/>
      <c r="AN417" s="246"/>
      <c r="AO417" s="246"/>
      <c r="AP417" s="246"/>
      <c r="AQ417" s="246"/>
      <c r="AR417" s="246"/>
      <c r="AS417" s="246"/>
      <c r="AT417" s="246"/>
      <c r="AU417" s="246"/>
      <c r="AV417" s="246"/>
      <c r="AW417" s="246"/>
      <c r="AX417" s="246"/>
      <c r="AY417" s="246"/>
      <c r="AZ417" s="248"/>
      <c r="BA417" s="477"/>
      <c r="BB417" s="562" t="str">
        <f t="shared" si="28"/>
        <v xml:space="preserve"> </v>
      </c>
      <c r="BC417" s="562" t="str">
        <f t="shared" si="29"/>
        <v xml:space="preserve"> </v>
      </c>
      <c r="BD417" s="562" t="str">
        <f t="shared" si="30"/>
        <v xml:space="preserve"> </v>
      </c>
      <c r="BE417" s="562" t="str">
        <f t="shared" si="31"/>
        <v xml:space="preserve"> </v>
      </c>
      <c r="BF417" s="81"/>
      <c r="BG417" s="313"/>
    </row>
    <row r="418" spans="1:59" s="86" customFormat="1" ht="12.75" x14ac:dyDescent="0.25">
      <c r="A418" s="365"/>
      <c r="B418" s="147">
        <f>Demography!B417</f>
        <v>0</v>
      </c>
      <c r="C418" s="147">
        <f>Demography!C417</f>
        <v>0</v>
      </c>
      <c r="D418" s="148">
        <f>Demography!D417</f>
        <v>0</v>
      </c>
      <c r="E418" s="148">
        <f>Demography!F417</f>
        <v>0</v>
      </c>
      <c r="F418" s="81"/>
      <c r="G418" s="238"/>
      <c r="H418" s="256"/>
      <c r="I418" s="257"/>
      <c r="J418" s="257"/>
      <c r="K418" s="256"/>
      <c r="L418" s="256"/>
      <c r="M418" s="257"/>
      <c r="N418" s="256"/>
      <c r="O418" s="240"/>
      <c r="P418" s="260"/>
      <c r="Q418" s="260"/>
      <c r="R418" s="260"/>
      <c r="S418" s="260"/>
      <c r="T418" s="260"/>
      <c r="U418" s="256"/>
      <c r="V418" s="238"/>
      <c r="W418" s="238"/>
      <c r="X418" s="81"/>
      <c r="Y418" s="256"/>
      <c r="Z418" s="150"/>
      <c r="AA418" s="81"/>
      <c r="AB418" s="240"/>
      <c r="AC418" s="240"/>
      <c r="AD418" s="256"/>
      <c r="AE418" s="240"/>
      <c r="AF418" s="256"/>
      <c r="AG418" s="256"/>
      <c r="AH418" s="256"/>
      <c r="AI418" s="245"/>
      <c r="AJ418" s="245"/>
      <c r="AK418" s="245"/>
      <c r="AL418" s="245"/>
      <c r="AM418" s="477"/>
      <c r="AN418" s="245"/>
      <c r="AO418" s="245"/>
      <c r="AP418" s="245"/>
      <c r="AQ418" s="245"/>
      <c r="AR418" s="245"/>
      <c r="AS418" s="245"/>
      <c r="AT418" s="245"/>
      <c r="AU418" s="245"/>
      <c r="AV418" s="245"/>
      <c r="AW418" s="245"/>
      <c r="AX418" s="245"/>
      <c r="AY418" s="245"/>
      <c r="AZ418" s="247"/>
      <c r="BA418" s="477"/>
      <c r="BB418" s="561" t="str">
        <f t="shared" si="28"/>
        <v xml:space="preserve"> </v>
      </c>
      <c r="BC418" s="561" t="str">
        <f t="shared" si="29"/>
        <v xml:space="preserve"> </v>
      </c>
      <c r="BD418" s="561" t="str">
        <f t="shared" si="30"/>
        <v xml:space="preserve"> </v>
      </c>
      <c r="BE418" s="561" t="str">
        <f t="shared" si="31"/>
        <v xml:space="preserve"> </v>
      </c>
      <c r="BF418" s="81"/>
      <c r="BG418" s="145"/>
    </row>
    <row r="419" spans="1:59" s="86" customFormat="1" ht="12.75" x14ac:dyDescent="0.25">
      <c r="A419" s="365"/>
      <c r="B419" s="361">
        <f>Demography!B418</f>
        <v>0</v>
      </c>
      <c r="C419" s="361">
        <f>Demography!C418</f>
        <v>0</v>
      </c>
      <c r="D419" s="362">
        <f>Demography!D418</f>
        <v>0</v>
      </c>
      <c r="E419" s="362">
        <f>Demography!F418</f>
        <v>0</v>
      </c>
      <c r="F419" s="81"/>
      <c r="G419" s="415"/>
      <c r="H419" s="241"/>
      <c r="I419" s="478"/>
      <c r="J419" s="478"/>
      <c r="K419" s="241"/>
      <c r="L419" s="241"/>
      <c r="M419" s="478"/>
      <c r="N419" s="241"/>
      <c r="O419" s="242"/>
      <c r="P419" s="262"/>
      <c r="Q419" s="262"/>
      <c r="R419" s="262"/>
      <c r="S419" s="262"/>
      <c r="T419" s="262"/>
      <c r="U419" s="241"/>
      <c r="V419" s="415"/>
      <c r="W419" s="415"/>
      <c r="X419" s="81"/>
      <c r="Y419" s="241"/>
      <c r="Z419" s="416"/>
      <c r="AA419" s="81"/>
      <c r="AB419" s="242"/>
      <c r="AC419" s="242"/>
      <c r="AD419" s="241"/>
      <c r="AE419" s="242"/>
      <c r="AF419" s="241"/>
      <c r="AG419" s="241"/>
      <c r="AH419" s="241"/>
      <c r="AI419" s="246"/>
      <c r="AJ419" s="246"/>
      <c r="AK419" s="246"/>
      <c r="AL419" s="246"/>
      <c r="AM419" s="477"/>
      <c r="AN419" s="246"/>
      <c r="AO419" s="246"/>
      <c r="AP419" s="246"/>
      <c r="AQ419" s="246"/>
      <c r="AR419" s="246"/>
      <c r="AS419" s="246"/>
      <c r="AT419" s="246"/>
      <c r="AU419" s="246"/>
      <c r="AV419" s="246"/>
      <c r="AW419" s="246"/>
      <c r="AX419" s="246"/>
      <c r="AY419" s="246"/>
      <c r="AZ419" s="248"/>
      <c r="BA419" s="477"/>
      <c r="BB419" s="562" t="str">
        <f t="shared" si="28"/>
        <v xml:space="preserve"> </v>
      </c>
      <c r="BC419" s="562" t="str">
        <f t="shared" si="29"/>
        <v xml:space="preserve"> </v>
      </c>
      <c r="BD419" s="562" t="str">
        <f t="shared" si="30"/>
        <v xml:space="preserve"> </v>
      </c>
      <c r="BE419" s="562" t="str">
        <f t="shared" si="31"/>
        <v xml:space="preserve"> </v>
      </c>
      <c r="BF419" s="81"/>
      <c r="BG419" s="313"/>
    </row>
    <row r="420" spans="1:59" s="86" customFormat="1" ht="12.75" x14ac:dyDescent="0.25">
      <c r="A420" s="365"/>
      <c r="B420" s="147">
        <f>Demography!B419</f>
        <v>0</v>
      </c>
      <c r="C420" s="147">
        <f>Demography!C419</f>
        <v>0</v>
      </c>
      <c r="D420" s="148">
        <f>Demography!D419</f>
        <v>0</v>
      </c>
      <c r="E420" s="148">
        <f>Demography!F419</f>
        <v>0</v>
      </c>
      <c r="F420" s="81"/>
      <c r="G420" s="238"/>
      <c r="H420" s="256"/>
      <c r="I420" s="257"/>
      <c r="J420" s="257"/>
      <c r="K420" s="256"/>
      <c r="L420" s="256"/>
      <c r="M420" s="257"/>
      <c r="N420" s="256"/>
      <c r="O420" s="240"/>
      <c r="P420" s="260"/>
      <c r="Q420" s="260"/>
      <c r="R420" s="260"/>
      <c r="S420" s="260"/>
      <c r="T420" s="260"/>
      <c r="U420" s="256"/>
      <c r="V420" s="238"/>
      <c r="W420" s="238"/>
      <c r="X420" s="81"/>
      <c r="Y420" s="256"/>
      <c r="Z420" s="150"/>
      <c r="AA420" s="81"/>
      <c r="AB420" s="240"/>
      <c r="AC420" s="240"/>
      <c r="AD420" s="256"/>
      <c r="AE420" s="240"/>
      <c r="AF420" s="256"/>
      <c r="AG420" s="256"/>
      <c r="AH420" s="256"/>
      <c r="AI420" s="245"/>
      <c r="AJ420" s="245"/>
      <c r="AK420" s="245"/>
      <c r="AL420" s="245"/>
      <c r="AM420" s="477"/>
      <c r="AN420" s="245"/>
      <c r="AO420" s="245"/>
      <c r="AP420" s="245"/>
      <c r="AQ420" s="245"/>
      <c r="AR420" s="245"/>
      <c r="AS420" s="245"/>
      <c r="AT420" s="245"/>
      <c r="AU420" s="245"/>
      <c r="AV420" s="245"/>
      <c r="AW420" s="245"/>
      <c r="AX420" s="245"/>
      <c r="AY420" s="245"/>
      <c r="AZ420" s="247"/>
      <c r="BA420" s="477"/>
      <c r="BB420" s="561" t="str">
        <f t="shared" si="28"/>
        <v xml:space="preserve"> </v>
      </c>
      <c r="BC420" s="561" t="str">
        <f t="shared" si="29"/>
        <v xml:space="preserve"> </v>
      </c>
      <c r="BD420" s="561" t="str">
        <f t="shared" si="30"/>
        <v xml:space="preserve"> </v>
      </c>
      <c r="BE420" s="561" t="str">
        <f t="shared" si="31"/>
        <v xml:space="preserve"> </v>
      </c>
      <c r="BF420" s="81"/>
      <c r="BG420" s="145"/>
    </row>
    <row r="421" spans="1:59" s="86" customFormat="1" ht="12.75" x14ac:dyDescent="0.25">
      <c r="A421" s="365"/>
      <c r="B421" s="361">
        <f>Demography!B420</f>
        <v>0</v>
      </c>
      <c r="C421" s="361">
        <f>Demography!C420</f>
        <v>0</v>
      </c>
      <c r="D421" s="362">
        <f>Demography!D420</f>
        <v>0</v>
      </c>
      <c r="E421" s="362">
        <f>Demography!F420</f>
        <v>0</v>
      </c>
      <c r="F421" s="81"/>
      <c r="G421" s="415"/>
      <c r="H421" s="241"/>
      <c r="I421" s="478"/>
      <c r="J421" s="478"/>
      <c r="K421" s="241"/>
      <c r="L421" s="241"/>
      <c r="M421" s="478"/>
      <c r="N421" s="241"/>
      <c r="O421" s="242"/>
      <c r="P421" s="262"/>
      <c r="Q421" s="262"/>
      <c r="R421" s="262"/>
      <c r="S421" s="262"/>
      <c r="T421" s="262"/>
      <c r="U421" s="241"/>
      <c r="V421" s="415"/>
      <c r="W421" s="415"/>
      <c r="X421" s="81"/>
      <c r="Y421" s="241"/>
      <c r="Z421" s="416"/>
      <c r="AA421" s="81"/>
      <c r="AB421" s="242"/>
      <c r="AC421" s="242"/>
      <c r="AD421" s="241"/>
      <c r="AE421" s="242"/>
      <c r="AF421" s="241"/>
      <c r="AG421" s="241"/>
      <c r="AH421" s="241"/>
      <c r="AI421" s="246"/>
      <c r="AJ421" s="246"/>
      <c r="AK421" s="246"/>
      <c r="AL421" s="246"/>
      <c r="AM421" s="477"/>
      <c r="AN421" s="246"/>
      <c r="AO421" s="246"/>
      <c r="AP421" s="246"/>
      <c r="AQ421" s="246"/>
      <c r="AR421" s="246"/>
      <c r="AS421" s="246"/>
      <c r="AT421" s="246"/>
      <c r="AU421" s="246"/>
      <c r="AV421" s="246"/>
      <c r="AW421" s="246"/>
      <c r="AX421" s="246"/>
      <c r="AY421" s="246"/>
      <c r="AZ421" s="248"/>
      <c r="BA421" s="477"/>
      <c r="BB421" s="562" t="str">
        <f t="shared" si="28"/>
        <v xml:space="preserve"> </v>
      </c>
      <c r="BC421" s="562" t="str">
        <f t="shared" si="29"/>
        <v xml:space="preserve"> </v>
      </c>
      <c r="BD421" s="562" t="str">
        <f t="shared" si="30"/>
        <v xml:space="preserve"> </v>
      </c>
      <c r="BE421" s="562" t="str">
        <f t="shared" si="31"/>
        <v xml:space="preserve"> </v>
      </c>
      <c r="BF421" s="81"/>
      <c r="BG421" s="313"/>
    </row>
    <row r="422" spans="1:59" s="86" customFormat="1" ht="12.75" x14ac:dyDescent="0.25">
      <c r="A422" s="365"/>
      <c r="B422" s="147">
        <f>Demography!B421</f>
        <v>0</v>
      </c>
      <c r="C422" s="147">
        <f>Demography!C421</f>
        <v>0</v>
      </c>
      <c r="D422" s="148">
        <f>Demography!D421</f>
        <v>0</v>
      </c>
      <c r="E422" s="148">
        <f>Demography!F421</f>
        <v>0</v>
      </c>
      <c r="F422" s="81"/>
      <c r="G422" s="238"/>
      <c r="H422" s="256"/>
      <c r="I422" s="257"/>
      <c r="J422" s="257"/>
      <c r="K422" s="256"/>
      <c r="L422" s="256"/>
      <c r="M422" s="257"/>
      <c r="N422" s="256"/>
      <c r="O422" s="240"/>
      <c r="P422" s="260"/>
      <c r="Q422" s="260"/>
      <c r="R422" s="260"/>
      <c r="S422" s="260"/>
      <c r="T422" s="260"/>
      <c r="U422" s="256"/>
      <c r="V422" s="238"/>
      <c r="W422" s="238"/>
      <c r="X422" s="81"/>
      <c r="Y422" s="256"/>
      <c r="Z422" s="150"/>
      <c r="AA422" s="81"/>
      <c r="AB422" s="240"/>
      <c r="AC422" s="240"/>
      <c r="AD422" s="256"/>
      <c r="AE422" s="240"/>
      <c r="AF422" s="256"/>
      <c r="AG422" s="256"/>
      <c r="AH422" s="256"/>
      <c r="AI422" s="245"/>
      <c r="AJ422" s="245"/>
      <c r="AK422" s="245"/>
      <c r="AL422" s="245"/>
      <c r="AM422" s="477"/>
      <c r="AN422" s="245"/>
      <c r="AO422" s="245"/>
      <c r="AP422" s="245"/>
      <c r="AQ422" s="245"/>
      <c r="AR422" s="245"/>
      <c r="AS422" s="245"/>
      <c r="AT422" s="245"/>
      <c r="AU422" s="245"/>
      <c r="AV422" s="245"/>
      <c r="AW422" s="245"/>
      <c r="AX422" s="245"/>
      <c r="AY422" s="245"/>
      <c r="AZ422" s="247"/>
      <c r="BA422" s="477"/>
      <c r="BB422" s="561" t="str">
        <f t="shared" si="28"/>
        <v xml:space="preserve"> </v>
      </c>
      <c r="BC422" s="561" t="str">
        <f t="shared" si="29"/>
        <v xml:space="preserve"> </v>
      </c>
      <c r="BD422" s="561" t="str">
        <f t="shared" si="30"/>
        <v xml:space="preserve"> </v>
      </c>
      <c r="BE422" s="561" t="str">
        <f t="shared" si="31"/>
        <v xml:space="preserve"> </v>
      </c>
      <c r="BF422" s="81"/>
      <c r="BG422" s="145"/>
    </row>
    <row r="423" spans="1:59" s="86" customFormat="1" ht="12.75" x14ac:dyDescent="0.25">
      <c r="A423" s="365"/>
      <c r="B423" s="361">
        <f>Demography!B422</f>
        <v>0</v>
      </c>
      <c r="C423" s="361">
        <f>Demography!C422</f>
        <v>0</v>
      </c>
      <c r="D423" s="362">
        <f>Demography!D422</f>
        <v>0</v>
      </c>
      <c r="E423" s="362">
        <f>Demography!F422</f>
        <v>0</v>
      </c>
      <c r="F423" s="81"/>
      <c r="G423" s="415"/>
      <c r="H423" s="241"/>
      <c r="I423" s="478"/>
      <c r="J423" s="478"/>
      <c r="K423" s="241"/>
      <c r="L423" s="241"/>
      <c r="M423" s="478"/>
      <c r="N423" s="241"/>
      <c r="O423" s="242"/>
      <c r="P423" s="262"/>
      <c r="Q423" s="262"/>
      <c r="R423" s="262"/>
      <c r="S423" s="262"/>
      <c r="T423" s="262"/>
      <c r="U423" s="241"/>
      <c r="V423" s="415"/>
      <c r="W423" s="415"/>
      <c r="X423" s="81"/>
      <c r="Y423" s="241"/>
      <c r="Z423" s="416"/>
      <c r="AA423" s="81"/>
      <c r="AB423" s="242"/>
      <c r="AC423" s="242"/>
      <c r="AD423" s="241"/>
      <c r="AE423" s="242"/>
      <c r="AF423" s="241"/>
      <c r="AG423" s="241"/>
      <c r="AH423" s="241"/>
      <c r="AI423" s="246"/>
      <c r="AJ423" s="246"/>
      <c r="AK423" s="246"/>
      <c r="AL423" s="246"/>
      <c r="AM423" s="477"/>
      <c r="AN423" s="246"/>
      <c r="AO423" s="246"/>
      <c r="AP423" s="246"/>
      <c r="AQ423" s="246"/>
      <c r="AR423" s="246"/>
      <c r="AS423" s="246"/>
      <c r="AT423" s="246"/>
      <c r="AU423" s="246"/>
      <c r="AV423" s="246"/>
      <c r="AW423" s="246"/>
      <c r="AX423" s="246"/>
      <c r="AY423" s="246"/>
      <c r="AZ423" s="248"/>
      <c r="BA423" s="477"/>
      <c r="BB423" s="562" t="str">
        <f t="shared" si="28"/>
        <v xml:space="preserve"> </v>
      </c>
      <c r="BC423" s="562" t="str">
        <f t="shared" si="29"/>
        <v xml:space="preserve"> </v>
      </c>
      <c r="BD423" s="562" t="str">
        <f t="shared" si="30"/>
        <v xml:space="preserve"> </v>
      </c>
      <c r="BE423" s="562" t="str">
        <f t="shared" si="31"/>
        <v xml:space="preserve"> </v>
      </c>
      <c r="BF423" s="81"/>
      <c r="BG423" s="313"/>
    </row>
    <row r="424" spans="1:59" s="86" customFormat="1" ht="12.75" x14ac:dyDescent="0.25">
      <c r="A424" s="365"/>
      <c r="B424" s="147">
        <f>Demography!B423</f>
        <v>0</v>
      </c>
      <c r="C424" s="147">
        <f>Demography!C423</f>
        <v>0</v>
      </c>
      <c r="D424" s="148">
        <f>Demography!D423</f>
        <v>0</v>
      </c>
      <c r="E424" s="148">
        <f>Demography!F423</f>
        <v>0</v>
      </c>
      <c r="F424" s="81"/>
      <c r="G424" s="238"/>
      <c r="H424" s="256"/>
      <c r="I424" s="257"/>
      <c r="J424" s="257"/>
      <c r="K424" s="256"/>
      <c r="L424" s="256"/>
      <c r="M424" s="257"/>
      <c r="N424" s="256"/>
      <c r="O424" s="240"/>
      <c r="P424" s="260"/>
      <c r="Q424" s="260"/>
      <c r="R424" s="260"/>
      <c r="S424" s="260"/>
      <c r="T424" s="260"/>
      <c r="U424" s="256"/>
      <c r="V424" s="238"/>
      <c r="W424" s="238"/>
      <c r="X424" s="81"/>
      <c r="Y424" s="256"/>
      <c r="Z424" s="150"/>
      <c r="AA424" s="81"/>
      <c r="AB424" s="240"/>
      <c r="AC424" s="240"/>
      <c r="AD424" s="256"/>
      <c r="AE424" s="240"/>
      <c r="AF424" s="256"/>
      <c r="AG424" s="256"/>
      <c r="AH424" s="256"/>
      <c r="AI424" s="245"/>
      <c r="AJ424" s="245"/>
      <c r="AK424" s="245"/>
      <c r="AL424" s="245"/>
      <c r="AM424" s="477"/>
      <c r="AN424" s="245"/>
      <c r="AO424" s="245"/>
      <c r="AP424" s="245"/>
      <c r="AQ424" s="245"/>
      <c r="AR424" s="245"/>
      <c r="AS424" s="245"/>
      <c r="AT424" s="245"/>
      <c r="AU424" s="245"/>
      <c r="AV424" s="245"/>
      <c r="AW424" s="245"/>
      <c r="AX424" s="245"/>
      <c r="AY424" s="245"/>
      <c r="AZ424" s="247"/>
      <c r="BA424" s="477"/>
      <c r="BB424" s="561" t="str">
        <f t="shared" si="28"/>
        <v xml:space="preserve"> </v>
      </c>
      <c r="BC424" s="561" t="str">
        <f t="shared" si="29"/>
        <v xml:space="preserve"> </v>
      </c>
      <c r="BD424" s="561" t="str">
        <f t="shared" si="30"/>
        <v xml:space="preserve"> </v>
      </c>
      <c r="BE424" s="561" t="str">
        <f t="shared" si="31"/>
        <v xml:space="preserve"> </v>
      </c>
      <c r="BF424" s="81"/>
      <c r="BG424" s="145"/>
    </row>
    <row r="425" spans="1:59" s="86" customFormat="1" ht="12.75" x14ac:dyDescent="0.25">
      <c r="A425" s="365"/>
      <c r="B425" s="361">
        <f>Demography!B424</f>
        <v>0</v>
      </c>
      <c r="C425" s="361">
        <f>Demography!C424</f>
        <v>0</v>
      </c>
      <c r="D425" s="362">
        <f>Demography!D424</f>
        <v>0</v>
      </c>
      <c r="E425" s="362">
        <f>Demography!F424</f>
        <v>0</v>
      </c>
      <c r="F425" s="81"/>
      <c r="G425" s="415"/>
      <c r="H425" s="241"/>
      <c r="I425" s="478"/>
      <c r="J425" s="478"/>
      <c r="K425" s="241"/>
      <c r="L425" s="241"/>
      <c r="M425" s="478"/>
      <c r="N425" s="241"/>
      <c r="O425" s="242"/>
      <c r="P425" s="262"/>
      <c r="Q425" s="262"/>
      <c r="R425" s="262"/>
      <c r="S425" s="262"/>
      <c r="T425" s="262"/>
      <c r="U425" s="241"/>
      <c r="V425" s="415"/>
      <c r="W425" s="415"/>
      <c r="X425" s="81"/>
      <c r="Y425" s="241"/>
      <c r="Z425" s="416"/>
      <c r="AA425" s="81"/>
      <c r="AB425" s="242"/>
      <c r="AC425" s="242"/>
      <c r="AD425" s="241"/>
      <c r="AE425" s="242"/>
      <c r="AF425" s="241"/>
      <c r="AG425" s="241"/>
      <c r="AH425" s="241"/>
      <c r="AI425" s="246"/>
      <c r="AJ425" s="246"/>
      <c r="AK425" s="246"/>
      <c r="AL425" s="246"/>
      <c r="AM425" s="477"/>
      <c r="AN425" s="246"/>
      <c r="AO425" s="246"/>
      <c r="AP425" s="246"/>
      <c r="AQ425" s="246"/>
      <c r="AR425" s="246"/>
      <c r="AS425" s="246"/>
      <c r="AT425" s="246"/>
      <c r="AU425" s="246"/>
      <c r="AV425" s="246"/>
      <c r="AW425" s="246"/>
      <c r="AX425" s="246"/>
      <c r="AY425" s="246"/>
      <c r="AZ425" s="248"/>
      <c r="BA425" s="477"/>
      <c r="BB425" s="562" t="str">
        <f t="shared" si="28"/>
        <v xml:space="preserve"> </v>
      </c>
      <c r="BC425" s="562" t="str">
        <f t="shared" si="29"/>
        <v xml:space="preserve"> </v>
      </c>
      <c r="BD425" s="562" t="str">
        <f t="shared" si="30"/>
        <v xml:space="preserve"> </v>
      </c>
      <c r="BE425" s="562" t="str">
        <f t="shared" si="31"/>
        <v xml:space="preserve"> </v>
      </c>
      <c r="BF425" s="81"/>
      <c r="BG425" s="313"/>
    </row>
    <row r="426" spans="1:59" s="86" customFormat="1" ht="12.75" x14ac:dyDescent="0.25">
      <c r="A426" s="365"/>
      <c r="B426" s="147">
        <f>Demography!B425</f>
        <v>0</v>
      </c>
      <c r="C426" s="147">
        <f>Demography!C425</f>
        <v>0</v>
      </c>
      <c r="D426" s="148">
        <f>Demography!D425</f>
        <v>0</v>
      </c>
      <c r="E426" s="148">
        <f>Demography!F425</f>
        <v>0</v>
      </c>
      <c r="F426" s="81"/>
      <c r="G426" s="238"/>
      <c r="H426" s="256"/>
      <c r="I426" s="257"/>
      <c r="J426" s="257"/>
      <c r="K426" s="256"/>
      <c r="L426" s="256"/>
      <c r="M426" s="257"/>
      <c r="N426" s="256"/>
      <c r="O426" s="240"/>
      <c r="P426" s="260"/>
      <c r="Q426" s="260"/>
      <c r="R426" s="260"/>
      <c r="S426" s="260"/>
      <c r="T426" s="260"/>
      <c r="U426" s="256"/>
      <c r="V426" s="238"/>
      <c r="W426" s="238"/>
      <c r="X426" s="81"/>
      <c r="Y426" s="256"/>
      <c r="Z426" s="150"/>
      <c r="AA426" s="81"/>
      <c r="AB426" s="240"/>
      <c r="AC426" s="240"/>
      <c r="AD426" s="256"/>
      <c r="AE426" s="240"/>
      <c r="AF426" s="256"/>
      <c r="AG426" s="256"/>
      <c r="AH426" s="256"/>
      <c r="AI426" s="245"/>
      <c r="AJ426" s="245"/>
      <c r="AK426" s="245"/>
      <c r="AL426" s="245"/>
      <c r="AM426" s="477"/>
      <c r="AN426" s="245"/>
      <c r="AO426" s="245"/>
      <c r="AP426" s="245"/>
      <c r="AQ426" s="245"/>
      <c r="AR426" s="245"/>
      <c r="AS426" s="245"/>
      <c r="AT426" s="245"/>
      <c r="AU426" s="245"/>
      <c r="AV426" s="245"/>
      <c r="AW426" s="245"/>
      <c r="AX426" s="245"/>
      <c r="AY426" s="245"/>
      <c r="AZ426" s="247"/>
      <c r="BA426" s="477"/>
      <c r="BB426" s="561" t="str">
        <f t="shared" si="28"/>
        <v xml:space="preserve"> </v>
      </c>
      <c r="BC426" s="561" t="str">
        <f t="shared" si="29"/>
        <v xml:space="preserve"> </v>
      </c>
      <c r="BD426" s="561" t="str">
        <f t="shared" si="30"/>
        <v xml:space="preserve"> </v>
      </c>
      <c r="BE426" s="561" t="str">
        <f t="shared" si="31"/>
        <v xml:space="preserve"> </v>
      </c>
      <c r="BF426" s="81"/>
      <c r="BG426" s="145"/>
    </row>
    <row r="427" spans="1:59" s="86" customFormat="1" ht="12.75" x14ac:dyDescent="0.25">
      <c r="A427" s="365"/>
      <c r="B427" s="361">
        <f>Demography!B426</f>
        <v>0</v>
      </c>
      <c r="C427" s="361">
        <f>Demography!C426</f>
        <v>0</v>
      </c>
      <c r="D427" s="362">
        <f>Demography!D426</f>
        <v>0</v>
      </c>
      <c r="E427" s="362">
        <f>Demography!F426</f>
        <v>0</v>
      </c>
      <c r="F427" s="81"/>
      <c r="G427" s="415"/>
      <c r="H427" s="241"/>
      <c r="I427" s="478"/>
      <c r="J427" s="478"/>
      <c r="K427" s="241"/>
      <c r="L427" s="241"/>
      <c r="M427" s="478"/>
      <c r="N427" s="241"/>
      <c r="O427" s="242"/>
      <c r="P427" s="262"/>
      <c r="Q427" s="262"/>
      <c r="R427" s="262"/>
      <c r="S427" s="262"/>
      <c r="T427" s="262"/>
      <c r="U427" s="241"/>
      <c r="V427" s="415"/>
      <c r="W427" s="415"/>
      <c r="X427" s="81"/>
      <c r="Y427" s="241"/>
      <c r="Z427" s="416"/>
      <c r="AA427" s="81"/>
      <c r="AB427" s="242"/>
      <c r="AC427" s="242"/>
      <c r="AD427" s="241"/>
      <c r="AE427" s="242"/>
      <c r="AF427" s="241"/>
      <c r="AG427" s="241"/>
      <c r="AH427" s="241"/>
      <c r="AI427" s="246"/>
      <c r="AJ427" s="246"/>
      <c r="AK427" s="246"/>
      <c r="AL427" s="246"/>
      <c r="AM427" s="477"/>
      <c r="AN427" s="246"/>
      <c r="AO427" s="246"/>
      <c r="AP427" s="246"/>
      <c r="AQ427" s="246"/>
      <c r="AR427" s="246"/>
      <c r="AS427" s="246"/>
      <c r="AT427" s="246"/>
      <c r="AU427" s="246"/>
      <c r="AV427" s="246"/>
      <c r="AW427" s="246"/>
      <c r="AX427" s="246"/>
      <c r="AY427" s="246"/>
      <c r="AZ427" s="248"/>
      <c r="BA427" s="477"/>
      <c r="BB427" s="562" t="str">
        <f t="shared" si="28"/>
        <v xml:space="preserve"> </v>
      </c>
      <c r="BC427" s="562" t="str">
        <f t="shared" si="29"/>
        <v xml:space="preserve"> </v>
      </c>
      <c r="BD427" s="562" t="str">
        <f t="shared" si="30"/>
        <v xml:space="preserve"> </v>
      </c>
      <c r="BE427" s="562" t="str">
        <f t="shared" si="31"/>
        <v xml:space="preserve"> </v>
      </c>
      <c r="BF427" s="81"/>
      <c r="BG427" s="313"/>
    </row>
    <row r="428" spans="1:59" s="86" customFormat="1" ht="12.75" x14ac:dyDescent="0.25">
      <c r="A428" s="365"/>
      <c r="B428" s="147">
        <f>Demography!B427</f>
        <v>0</v>
      </c>
      <c r="C428" s="147">
        <f>Demography!C427</f>
        <v>0</v>
      </c>
      <c r="D428" s="148">
        <f>Demography!D427</f>
        <v>0</v>
      </c>
      <c r="E428" s="148">
        <f>Demography!F427</f>
        <v>0</v>
      </c>
      <c r="F428" s="81"/>
      <c r="G428" s="238"/>
      <c r="H428" s="256"/>
      <c r="I428" s="257"/>
      <c r="J428" s="257"/>
      <c r="K428" s="256"/>
      <c r="L428" s="256"/>
      <c r="M428" s="257"/>
      <c r="N428" s="256"/>
      <c r="O428" s="240"/>
      <c r="P428" s="260"/>
      <c r="Q428" s="260"/>
      <c r="R428" s="260"/>
      <c r="S428" s="260"/>
      <c r="T428" s="260"/>
      <c r="U428" s="256"/>
      <c r="V428" s="238"/>
      <c r="W428" s="238"/>
      <c r="X428" s="81"/>
      <c r="Y428" s="256"/>
      <c r="Z428" s="150"/>
      <c r="AA428" s="81"/>
      <c r="AB428" s="240"/>
      <c r="AC428" s="240"/>
      <c r="AD428" s="256"/>
      <c r="AE428" s="240"/>
      <c r="AF428" s="256"/>
      <c r="AG428" s="256"/>
      <c r="AH428" s="256"/>
      <c r="AI428" s="245"/>
      <c r="AJ428" s="245"/>
      <c r="AK428" s="245"/>
      <c r="AL428" s="245"/>
      <c r="AM428" s="477"/>
      <c r="AN428" s="245"/>
      <c r="AO428" s="245"/>
      <c r="AP428" s="245"/>
      <c r="AQ428" s="245"/>
      <c r="AR428" s="245"/>
      <c r="AS428" s="245"/>
      <c r="AT428" s="245"/>
      <c r="AU428" s="245"/>
      <c r="AV428" s="245"/>
      <c r="AW428" s="245"/>
      <c r="AX428" s="245"/>
      <c r="AY428" s="245"/>
      <c r="AZ428" s="247"/>
      <c r="BA428" s="477"/>
      <c r="BB428" s="561" t="str">
        <f t="shared" si="28"/>
        <v xml:space="preserve"> </v>
      </c>
      <c r="BC428" s="561" t="str">
        <f t="shared" si="29"/>
        <v xml:space="preserve"> </v>
      </c>
      <c r="BD428" s="561" t="str">
        <f t="shared" si="30"/>
        <v xml:space="preserve"> </v>
      </c>
      <c r="BE428" s="561" t="str">
        <f t="shared" si="31"/>
        <v xml:space="preserve"> </v>
      </c>
      <c r="BF428" s="81"/>
      <c r="BG428" s="145"/>
    </row>
    <row r="429" spans="1:59" s="86" customFormat="1" ht="12.75" x14ac:dyDescent="0.25">
      <c r="A429" s="365"/>
      <c r="B429" s="361">
        <f>Demography!B428</f>
        <v>0</v>
      </c>
      <c r="C429" s="361">
        <f>Demography!C428</f>
        <v>0</v>
      </c>
      <c r="D429" s="362">
        <f>Demography!D428</f>
        <v>0</v>
      </c>
      <c r="E429" s="362">
        <f>Demography!F428</f>
        <v>0</v>
      </c>
      <c r="F429" s="81"/>
      <c r="G429" s="415"/>
      <c r="H429" s="241"/>
      <c r="I429" s="478"/>
      <c r="J429" s="478"/>
      <c r="K429" s="241"/>
      <c r="L429" s="241"/>
      <c r="M429" s="478"/>
      <c r="N429" s="241"/>
      <c r="O429" s="242"/>
      <c r="P429" s="262"/>
      <c r="Q429" s="262"/>
      <c r="R429" s="262"/>
      <c r="S429" s="262"/>
      <c r="T429" s="262"/>
      <c r="U429" s="241"/>
      <c r="V429" s="415"/>
      <c r="W429" s="415"/>
      <c r="X429" s="81"/>
      <c r="Y429" s="241"/>
      <c r="Z429" s="416"/>
      <c r="AA429" s="81"/>
      <c r="AB429" s="242"/>
      <c r="AC429" s="242"/>
      <c r="AD429" s="241"/>
      <c r="AE429" s="242"/>
      <c r="AF429" s="241"/>
      <c r="AG429" s="241"/>
      <c r="AH429" s="241"/>
      <c r="AI429" s="246"/>
      <c r="AJ429" s="246"/>
      <c r="AK429" s="246"/>
      <c r="AL429" s="246"/>
      <c r="AM429" s="477"/>
      <c r="AN429" s="246"/>
      <c r="AO429" s="246"/>
      <c r="AP429" s="246"/>
      <c r="AQ429" s="246"/>
      <c r="AR429" s="246"/>
      <c r="AS429" s="246"/>
      <c r="AT429" s="246"/>
      <c r="AU429" s="246"/>
      <c r="AV429" s="246"/>
      <c r="AW429" s="246"/>
      <c r="AX429" s="246"/>
      <c r="AY429" s="246"/>
      <c r="AZ429" s="248"/>
      <c r="BA429" s="477"/>
      <c r="BB429" s="562" t="str">
        <f t="shared" si="28"/>
        <v xml:space="preserve"> </v>
      </c>
      <c r="BC429" s="562" t="str">
        <f t="shared" si="29"/>
        <v xml:space="preserve"> </v>
      </c>
      <c r="BD429" s="562" t="str">
        <f t="shared" si="30"/>
        <v xml:space="preserve"> </v>
      </c>
      <c r="BE429" s="562" t="str">
        <f t="shared" si="31"/>
        <v xml:space="preserve"> </v>
      </c>
      <c r="BF429" s="81"/>
      <c r="BG429" s="313"/>
    </row>
    <row r="430" spans="1:59" s="86" customFormat="1" ht="12.75" x14ac:dyDescent="0.25">
      <c r="A430" s="365"/>
      <c r="B430" s="147">
        <f>Demography!B429</f>
        <v>0</v>
      </c>
      <c r="C430" s="147">
        <f>Demography!C429</f>
        <v>0</v>
      </c>
      <c r="D430" s="148">
        <f>Demography!D429</f>
        <v>0</v>
      </c>
      <c r="E430" s="148">
        <f>Demography!F429</f>
        <v>0</v>
      </c>
      <c r="F430" s="81"/>
      <c r="G430" s="238"/>
      <c r="H430" s="256"/>
      <c r="I430" s="257"/>
      <c r="J430" s="257"/>
      <c r="K430" s="256"/>
      <c r="L430" s="256"/>
      <c r="M430" s="257"/>
      <c r="N430" s="256"/>
      <c r="O430" s="240"/>
      <c r="P430" s="260"/>
      <c r="Q430" s="260"/>
      <c r="R430" s="260"/>
      <c r="S430" s="260"/>
      <c r="T430" s="260"/>
      <c r="U430" s="256"/>
      <c r="V430" s="238"/>
      <c r="W430" s="238"/>
      <c r="X430" s="81"/>
      <c r="Y430" s="256"/>
      <c r="Z430" s="150"/>
      <c r="AA430" s="81"/>
      <c r="AB430" s="240"/>
      <c r="AC430" s="240"/>
      <c r="AD430" s="256"/>
      <c r="AE430" s="240"/>
      <c r="AF430" s="256"/>
      <c r="AG430" s="256"/>
      <c r="AH430" s="256"/>
      <c r="AI430" s="245"/>
      <c r="AJ430" s="245"/>
      <c r="AK430" s="245"/>
      <c r="AL430" s="245"/>
      <c r="AM430" s="477"/>
      <c r="AN430" s="245"/>
      <c r="AO430" s="245"/>
      <c r="AP430" s="245"/>
      <c r="AQ430" s="245"/>
      <c r="AR430" s="245"/>
      <c r="AS430" s="245"/>
      <c r="AT430" s="245"/>
      <c r="AU430" s="245"/>
      <c r="AV430" s="245"/>
      <c r="AW430" s="245"/>
      <c r="AX430" s="245"/>
      <c r="AY430" s="245"/>
      <c r="AZ430" s="247"/>
      <c r="BA430" s="477"/>
      <c r="BB430" s="561" t="str">
        <f t="shared" si="28"/>
        <v xml:space="preserve"> </v>
      </c>
      <c r="BC430" s="561" t="str">
        <f t="shared" si="29"/>
        <v xml:space="preserve"> </v>
      </c>
      <c r="BD430" s="561" t="str">
        <f t="shared" si="30"/>
        <v xml:space="preserve"> </v>
      </c>
      <c r="BE430" s="561" t="str">
        <f t="shared" si="31"/>
        <v xml:space="preserve"> </v>
      </c>
      <c r="BF430" s="81"/>
      <c r="BG430" s="145"/>
    </row>
    <row r="431" spans="1:59" s="86" customFormat="1" ht="12.75" x14ac:dyDescent="0.25">
      <c r="A431" s="365"/>
      <c r="B431" s="361">
        <f>Demography!B430</f>
        <v>0</v>
      </c>
      <c r="C431" s="361">
        <f>Demography!C430</f>
        <v>0</v>
      </c>
      <c r="D431" s="362">
        <f>Demography!D430</f>
        <v>0</v>
      </c>
      <c r="E431" s="362">
        <f>Demography!F430</f>
        <v>0</v>
      </c>
      <c r="F431" s="81"/>
      <c r="G431" s="415"/>
      <c r="H431" s="241"/>
      <c r="I431" s="478"/>
      <c r="J431" s="478"/>
      <c r="K431" s="241"/>
      <c r="L431" s="241"/>
      <c r="M431" s="478"/>
      <c r="N431" s="241"/>
      <c r="O431" s="242"/>
      <c r="P431" s="262"/>
      <c r="Q431" s="262"/>
      <c r="R431" s="262"/>
      <c r="S431" s="262"/>
      <c r="T431" s="262"/>
      <c r="U431" s="241"/>
      <c r="V431" s="415"/>
      <c r="W431" s="415"/>
      <c r="X431" s="81"/>
      <c r="Y431" s="241"/>
      <c r="Z431" s="416"/>
      <c r="AA431" s="81"/>
      <c r="AB431" s="242"/>
      <c r="AC431" s="242"/>
      <c r="AD431" s="241"/>
      <c r="AE431" s="242"/>
      <c r="AF431" s="241"/>
      <c r="AG431" s="241"/>
      <c r="AH431" s="241"/>
      <c r="AI431" s="246"/>
      <c r="AJ431" s="246"/>
      <c r="AK431" s="246"/>
      <c r="AL431" s="246"/>
      <c r="AM431" s="477"/>
      <c r="AN431" s="246"/>
      <c r="AO431" s="246"/>
      <c r="AP431" s="246"/>
      <c r="AQ431" s="246"/>
      <c r="AR431" s="246"/>
      <c r="AS431" s="246"/>
      <c r="AT431" s="246"/>
      <c r="AU431" s="246"/>
      <c r="AV431" s="246"/>
      <c r="AW431" s="246"/>
      <c r="AX431" s="246"/>
      <c r="AY431" s="246"/>
      <c r="AZ431" s="248"/>
      <c r="BA431" s="477"/>
      <c r="BB431" s="562" t="str">
        <f t="shared" si="28"/>
        <v xml:space="preserve"> </v>
      </c>
      <c r="BC431" s="562" t="str">
        <f t="shared" si="29"/>
        <v xml:space="preserve"> </v>
      </c>
      <c r="BD431" s="562" t="str">
        <f t="shared" si="30"/>
        <v xml:space="preserve"> </v>
      </c>
      <c r="BE431" s="562" t="str">
        <f t="shared" si="31"/>
        <v xml:space="preserve"> </v>
      </c>
      <c r="BF431" s="81"/>
      <c r="BG431" s="313"/>
    </row>
    <row r="432" spans="1:59" s="86" customFormat="1" ht="12.75" x14ac:dyDescent="0.25">
      <c r="A432" s="365"/>
      <c r="B432" s="147">
        <f>Demography!B431</f>
        <v>0</v>
      </c>
      <c r="C432" s="147">
        <f>Demography!C431</f>
        <v>0</v>
      </c>
      <c r="D432" s="148">
        <f>Demography!D431</f>
        <v>0</v>
      </c>
      <c r="E432" s="148">
        <f>Demography!F431</f>
        <v>0</v>
      </c>
      <c r="F432" s="81"/>
      <c r="G432" s="238"/>
      <c r="H432" s="256"/>
      <c r="I432" s="257"/>
      <c r="J432" s="257"/>
      <c r="K432" s="256"/>
      <c r="L432" s="256"/>
      <c r="M432" s="257"/>
      <c r="N432" s="256"/>
      <c r="O432" s="240"/>
      <c r="P432" s="260"/>
      <c r="Q432" s="260"/>
      <c r="R432" s="260"/>
      <c r="S432" s="260"/>
      <c r="T432" s="260"/>
      <c r="U432" s="256"/>
      <c r="V432" s="238"/>
      <c r="W432" s="238"/>
      <c r="X432" s="81"/>
      <c r="Y432" s="256"/>
      <c r="Z432" s="150"/>
      <c r="AA432" s="81"/>
      <c r="AB432" s="240"/>
      <c r="AC432" s="240"/>
      <c r="AD432" s="256"/>
      <c r="AE432" s="240"/>
      <c r="AF432" s="256"/>
      <c r="AG432" s="256"/>
      <c r="AH432" s="256"/>
      <c r="AI432" s="245"/>
      <c r="AJ432" s="245"/>
      <c r="AK432" s="245"/>
      <c r="AL432" s="245"/>
      <c r="AM432" s="477"/>
      <c r="AN432" s="245"/>
      <c r="AO432" s="245"/>
      <c r="AP432" s="245"/>
      <c r="AQ432" s="245"/>
      <c r="AR432" s="245"/>
      <c r="AS432" s="245"/>
      <c r="AT432" s="245"/>
      <c r="AU432" s="245"/>
      <c r="AV432" s="245"/>
      <c r="AW432" s="245"/>
      <c r="AX432" s="245"/>
      <c r="AY432" s="245"/>
      <c r="AZ432" s="247"/>
      <c r="BA432" s="477"/>
      <c r="BB432" s="561" t="str">
        <f t="shared" si="28"/>
        <v xml:space="preserve"> </v>
      </c>
      <c r="BC432" s="561" t="str">
        <f t="shared" si="29"/>
        <v xml:space="preserve"> </v>
      </c>
      <c r="BD432" s="561" t="str">
        <f t="shared" si="30"/>
        <v xml:space="preserve"> </v>
      </c>
      <c r="BE432" s="561" t="str">
        <f t="shared" si="31"/>
        <v xml:space="preserve"> </v>
      </c>
      <c r="BF432" s="81"/>
      <c r="BG432" s="145"/>
    </row>
    <row r="433" spans="1:59" s="86" customFormat="1" ht="12.75" x14ac:dyDescent="0.25">
      <c r="A433" s="365"/>
      <c r="B433" s="361">
        <f>Demography!B432</f>
        <v>0</v>
      </c>
      <c r="C433" s="361">
        <f>Demography!C432</f>
        <v>0</v>
      </c>
      <c r="D433" s="362">
        <f>Demography!D432</f>
        <v>0</v>
      </c>
      <c r="E433" s="362">
        <f>Demography!F432</f>
        <v>0</v>
      </c>
      <c r="F433" s="81"/>
      <c r="G433" s="415"/>
      <c r="H433" s="241"/>
      <c r="I433" s="478"/>
      <c r="J433" s="478"/>
      <c r="K433" s="241"/>
      <c r="L433" s="241"/>
      <c r="M433" s="478"/>
      <c r="N433" s="241"/>
      <c r="O433" s="242"/>
      <c r="P433" s="262"/>
      <c r="Q433" s="262"/>
      <c r="R433" s="262"/>
      <c r="S433" s="262"/>
      <c r="T433" s="262"/>
      <c r="U433" s="241"/>
      <c r="V433" s="415"/>
      <c r="W433" s="415"/>
      <c r="X433" s="81"/>
      <c r="Y433" s="241"/>
      <c r="Z433" s="416"/>
      <c r="AA433" s="81"/>
      <c r="AB433" s="242"/>
      <c r="AC433" s="242"/>
      <c r="AD433" s="241"/>
      <c r="AE433" s="242"/>
      <c r="AF433" s="241"/>
      <c r="AG433" s="241"/>
      <c r="AH433" s="241"/>
      <c r="AI433" s="246"/>
      <c r="AJ433" s="246"/>
      <c r="AK433" s="246"/>
      <c r="AL433" s="246"/>
      <c r="AM433" s="477"/>
      <c r="AN433" s="246"/>
      <c r="AO433" s="246"/>
      <c r="AP433" s="246"/>
      <c r="AQ433" s="246"/>
      <c r="AR433" s="246"/>
      <c r="AS433" s="246"/>
      <c r="AT433" s="246"/>
      <c r="AU433" s="246"/>
      <c r="AV433" s="246"/>
      <c r="AW433" s="246"/>
      <c r="AX433" s="246"/>
      <c r="AY433" s="246"/>
      <c r="AZ433" s="248"/>
      <c r="BA433" s="477"/>
      <c r="BB433" s="562" t="str">
        <f t="shared" si="28"/>
        <v xml:space="preserve"> </v>
      </c>
      <c r="BC433" s="562" t="str">
        <f t="shared" si="29"/>
        <v xml:space="preserve"> </v>
      </c>
      <c r="BD433" s="562" t="str">
        <f t="shared" si="30"/>
        <v xml:space="preserve"> </v>
      </c>
      <c r="BE433" s="562" t="str">
        <f t="shared" si="31"/>
        <v xml:space="preserve"> </v>
      </c>
      <c r="BF433" s="81"/>
      <c r="BG433" s="313"/>
    </row>
    <row r="434" spans="1:59" s="86" customFormat="1" ht="12.75" x14ac:dyDescent="0.25">
      <c r="A434" s="365"/>
      <c r="B434" s="147">
        <f>Demography!B433</f>
        <v>0</v>
      </c>
      <c r="C434" s="147">
        <f>Demography!C433</f>
        <v>0</v>
      </c>
      <c r="D434" s="148">
        <f>Demography!D433</f>
        <v>0</v>
      </c>
      <c r="E434" s="148">
        <f>Demography!F433</f>
        <v>0</v>
      </c>
      <c r="F434" s="81"/>
      <c r="G434" s="238"/>
      <c r="H434" s="256"/>
      <c r="I434" s="257"/>
      <c r="J434" s="257"/>
      <c r="K434" s="256"/>
      <c r="L434" s="256"/>
      <c r="M434" s="257"/>
      <c r="N434" s="256"/>
      <c r="O434" s="240"/>
      <c r="P434" s="260"/>
      <c r="Q434" s="260"/>
      <c r="R434" s="260"/>
      <c r="S434" s="260"/>
      <c r="T434" s="260"/>
      <c r="U434" s="256"/>
      <c r="V434" s="238"/>
      <c r="W434" s="238"/>
      <c r="X434" s="81"/>
      <c r="Y434" s="256"/>
      <c r="Z434" s="150"/>
      <c r="AA434" s="81"/>
      <c r="AB434" s="240"/>
      <c r="AC434" s="240"/>
      <c r="AD434" s="256"/>
      <c r="AE434" s="240"/>
      <c r="AF434" s="256"/>
      <c r="AG434" s="256"/>
      <c r="AH434" s="256"/>
      <c r="AI434" s="245"/>
      <c r="AJ434" s="245"/>
      <c r="AK434" s="245"/>
      <c r="AL434" s="245"/>
      <c r="AM434" s="477"/>
      <c r="AN434" s="245"/>
      <c r="AO434" s="245"/>
      <c r="AP434" s="245"/>
      <c r="AQ434" s="245"/>
      <c r="AR434" s="245"/>
      <c r="AS434" s="245"/>
      <c r="AT434" s="245"/>
      <c r="AU434" s="245"/>
      <c r="AV434" s="245"/>
      <c r="AW434" s="245"/>
      <c r="AX434" s="245"/>
      <c r="AY434" s="245"/>
      <c r="AZ434" s="247"/>
      <c r="BA434" s="477"/>
      <c r="BB434" s="561" t="str">
        <f t="shared" si="28"/>
        <v xml:space="preserve"> </v>
      </c>
      <c r="BC434" s="561" t="str">
        <f t="shared" si="29"/>
        <v xml:space="preserve"> </v>
      </c>
      <c r="BD434" s="561" t="str">
        <f t="shared" si="30"/>
        <v xml:space="preserve"> </v>
      </c>
      <c r="BE434" s="561" t="str">
        <f t="shared" si="31"/>
        <v xml:space="preserve"> </v>
      </c>
      <c r="BF434" s="81"/>
      <c r="BG434" s="145"/>
    </row>
    <row r="435" spans="1:59" s="86" customFormat="1" ht="12.75" x14ac:dyDescent="0.25">
      <c r="A435" s="365"/>
      <c r="B435" s="361">
        <f>Demography!B434</f>
        <v>0</v>
      </c>
      <c r="C435" s="361">
        <f>Demography!C434</f>
        <v>0</v>
      </c>
      <c r="D435" s="362">
        <f>Demography!D434</f>
        <v>0</v>
      </c>
      <c r="E435" s="362">
        <f>Demography!F434</f>
        <v>0</v>
      </c>
      <c r="F435" s="81"/>
      <c r="G435" s="415"/>
      <c r="H435" s="241"/>
      <c r="I435" s="478"/>
      <c r="J435" s="478"/>
      <c r="K435" s="241"/>
      <c r="L435" s="241"/>
      <c r="M435" s="478"/>
      <c r="N435" s="241"/>
      <c r="O435" s="242"/>
      <c r="P435" s="262"/>
      <c r="Q435" s="262"/>
      <c r="R435" s="262"/>
      <c r="S435" s="262"/>
      <c r="T435" s="262"/>
      <c r="U435" s="241"/>
      <c r="V435" s="415"/>
      <c r="W435" s="415"/>
      <c r="X435" s="81"/>
      <c r="Y435" s="241"/>
      <c r="Z435" s="416"/>
      <c r="AA435" s="81"/>
      <c r="AB435" s="242"/>
      <c r="AC435" s="242"/>
      <c r="AD435" s="241"/>
      <c r="AE435" s="242"/>
      <c r="AF435" s="241"/>
      <c r="AG435" s="241"/>
      <c r="AH435" s="241"/>
      <c r="AI435" s="246"/>
      <c r="AJ435" s="246"/>
      <c r="AK435" s="246"/>
      <c r="AL435" s="246"/>
      <c r="AM435" s="477"/>
      <c r="AN435" s="246"/>
      <c r="AO435" s="246"/>
      <c r="AP435" s="246"/>
      <c r="AQ435" s="246"/>
      <c r="AR435" s="246"/>
      <c r="AS435" s="246"/>
      <c r="AT435" s="246"/>
      <c r="AU435" s="246"/>
      <c r="AV435" s="246"/>
      <c r="AW435" s="246"/>
      <c r="AX435" s="246"/>
      <c r="AY435" s="246"/>
      <c r="AZ435" s="248"/>
      <c r="BA435" s="477"/>
      <c r="BB435" s="562" t="str">
        <f t="shared" si="28"/>
        <v xml:space="preserve"> </v>
      </c>
      <c r="BC435" s="562" t="str">
        <f t="shared" si="29"/>
        <v xml:space="preserve"> </v>
      </c>
      <c r="BD435" s="562" t="str">
        <f t="shared" si="30"/>
        <v xml:space="preserve"> </v>
      </c>
      <c r="BE435" s="562" t="str">
        <f t="shared" si="31"/>
        <v xml:space="preserve"> </v>
      </c>
      <c r="BF435" s="81"/>
      <c r="BG435" s="313"/>
    </row>
    <row r="436" spans="1:59" s="86" customFormat="1" ht="12.75" x14ac:dyDescent="0.25">
      <c r="A436" s="365"/>
      <c r="B436" s="147">
        <f>Demography!B435</f>
        <v>0</v>
      </c>
      <c r="C436" s="147">
        <f>Demography!C435</f>
        <v>0</v>
      </c>
      <c r="D436" s="148">
        <f>Demography!D435</f>
        <v>0</v>
      </c>
      <c r="E436" s="148">
        <f>Demography!F435</f>
        <v>0</v>
      </c>
      <c r="F436" s="81"/>
      <c r="G436" s="238"/>
      <c r="H436" s="256"/>
      <c r="I436" s="257"/>
      <c r="J436" s="257"/>
      <c r="K436" s="256"/>
      <c r="L436" s="256"/>
      <c r="M436" s="257"/>
      <c r="N436" s="256"/>
      <c r="O436" s="240"/>
      <c r="P436" s="260"/>
      <c r="Q436" s="260"/>
      <c r="R436" s="260"/>
      <c r="S436" s="260"/>
      <c r="T436" s="260"/>
      <c r="U436" s="256"/>
      <c r="V436" s="238"/>
      <c r="W436" s="238"/>
      <c r="X436" s="81"/>
      <c r="Y436" s="256"/>
      <c r="Z436" s="150"/>
      <c r="AA436" s="81"/>
      <c r="AB436" s="240"/>
      <c r="AC436" s="240"/>
      <c r="AD436" s="256"/>
      <c r="AE436" s="240"/>
      <c r="AF436" s="256"/>
      <c r="AG436" s="256"/>
      <c r="AH436" s="256"/>
      <c r="AI436" s="245"/>
      <c r="AJ436" s="245"/>
      <c r="AK436" s="245"/>
      <c r="AL436" s="245"/>
      <c r="AM436" s="477"/>
      <c r="AN436" s="245"/>
      <c r="AO436" s="245"/>
      <c r="AP436" s="245"/>
      <c r="AQ436" s="245"/>
      <c r="AR436" s="245"/>
      <c r="AS436" s="245"/>
      <c r="AT436" s="245"/>
      <c r="AU436" s="245"/>
      <c r="AV436" s="245"/>
      <c r="AW436" s="245"/>
      <c r="AX436" s="245"/>
      <c r="AY436" s="245"/>
      <c r="AZ436" s="247"/>
      <c r="BA436" s="477"/>
      <c r="BB436" s="561" t="str">
        <f t="shared" si="28"/>
        <v xml:space="preserve"> </v>
      </c>
      <c r="BC436" s="561" t="str">
        <f t="shared" si="29"/>
        <v xml:space="preserve"> </v>
      </c>
      <c r="BD436" s="561" t="str">
        <f t="shared" si="30"/>
        <v xml:space="preserve"> </v>
      </c>
      <c r="BE436" s="561" t="str">
        <f t="shared" si="31"/>
        <v xml:space="preserve"> </v>
      </c>
      <c r="BF436" s="81"/>
      <c r="BG436" s="145"/>
    </row>
    <row r="437" spans="1:59" s="86" customFormat="1" ht="12.75" x14ac:dyDescent="0.25">
      <c r="A437" s="365"/>
      <c r="B437" s="361">
        <f>Demography!B436</f>
        <v>0</v>
      </c>
      <c r="C437" s="361">
        <f>Demography!C436</f>
        <v>0</v>
      </c>
      <c r="D437" s="362">
        <f>Demography!D436</f>
        <v>0</v>
      </c>
      <c r="E437" s="362">
        <f>Demography!F436</f>
        <v>0</v>
      </c>
      <c r="F437" s="81"/>
      <c r="G437" s="415"/>
      <c r="H437" s="241"/>
      <c r="I437" s="478"/>
      <c r="J437" s="478"/>
      <c r="K437" s="241"/>
      <c r="L437" s="241"/>
      <c r="M437" s="478"/>
      <c r="N437" s="241"/>
      <c r="O437" s="242"/>
      <c r="P437" s="262"/>
      <c r="Q437" s="262"/>
      <c r="R437" s="262"/>
      <c r="S437" s="262"/>
      <c r="T437" s="262"/>
      <c r="U437" s="241"/>
      <c r="V437" s="415"/>
      <c r="W437" s="415"/>
      <c r="X437" s="81"/>
      <c r="Y437" s="241"/>
      <c r="Z437" s="416"/>
      <c r="AA437" s="81"/>
      <c r="AB437" s="242"/>
      <c r="AC437" s="242"/>
      <c r="AD437" s="241"/>
      <c r="AE437" s="242"/>
      <c r="AF437" s="241"/>
      <c r="AG437" s="241"/>
      <c r="AH437" s="241"/>
      <c r="AI437" s="246"/>
      <c r="AJ437" s="246"/>
      <c r="AK437" s="246"/>
      <c r="AL437" s="246"/>
      <c r="AM437" s="477"/>
      <c r="AN437" s="246"/>
      <c r="AO437" s="246"/>
      <c r="AP437" s="246"/>
      <c r="AQ437" s="246"/>
      <c r="AR437" s="246"/>
      <c r="AS437" s="246"/>
      <c r="AT437" s="246"/>
      <c r="AU437" s="246"/>
      <c r="AV437" s="246"/>
      <c r="AW437" s="246"/>
      <c r="AX437" s="246"/>
      <c r="AY437" s="246"/>
      <c r="AZ437" s="248"/>
      <c r="BA437" s="477"/>
      <c r="BB437" s="562" t="str">
        <f t="shared" si="28"/>
        <v xml:space="preserve"> </v>
      </c>
      <c r="BC437" s="562" t="str">
        <f t="shared" si="29"/>
        <v xml:space="preserve"> </v>
      </c>
      <c r="BD437" s="562" t="str">
        <f t="shared" si="30"/>
        <v xml:space="preserve"> </v>
      </c>
      <c r="BE437" s="562" t="str">
        <f t="shared" si="31"/>
        <v xml:space="preserve"> </v>
      </c>
      <c r="BF437" s="81"/>
      <c r="BG437" s="313"/>
    </row>
    <row r="438" spans="1:59" s="86" customFormat="1" ht="12.75" x14ac:dyDescent="0.25">
      <c r="A438" s="365"/>
      <c r="B438" s="147">
        <f>Demography!B437</f>
        <v>0</v>
      </c>
      <c r="C438" s="147">
        <f>Demography!C437</f>
        <v>0</v>
      </c>
      <c r="D438" s="148">
        <f>Demography!D437</f>
        <v>0</v>
      </c>
      <c r="E438" s="148">
        <f>Demography!F437</f>
        <v>0</v>
      </c>
      <c r="F438" s="81"/>
      <c r="G438" s="238"/>
      <c r="H438" s="256"/>
      <c r="I438" s="257"/>
      <c r="J438" s="257"/>
      <c r="K438" s="256"/>
      <c r="L438" s="256"/>
      <c r="M438" s="257"/>
      <c r="N438" s="256"/>
      <c r="O438" s="240"/>
      <c r="P438" s="260"/>
      <c r="Q438" s="260"/>
      <c r="R438" s="260"/>
      <c r="S438" s="260"/>
      <c r="T438" s="260"/>
      <c r="U438" s="256"/>
      <c r="V438" s="238"/>
      <c r="W438" s="238"/>
      <c r="X438" s="81"/>
      <c r="Y438" s="256"/>
      <c r="Z438" s="150"/>
      <c r="AA438" s="81"/>
      <c r="AB438" s="240"/>
      <c r="AC438" s="240"/>
      <c r="AD438" s="256"/>
      <c r="AE438" s="240"/>
      <c r="AF438" s="256"/>
      <c r="AG438" s="256"/>
      <c r="AH438" s="256"/>
      <c r="AI438" s="245"/>
      <c r="AJ438" s="245"/>
      <c r="AK438" s="245"/>
      <c r="AL438" s="245"/>
      <c r="AM438" s="477"/>
      <c r="AN438" s="245"/>
      <c r="AO438" s="245"/>
      <c r="AP438" s="245"/>
      <c r="AQ438" s="245"/>
      <c r="AR438" s="245"/>
      <c r="AS438" s="245"/>
      <c r="AT438" s="245"/>
      <c r="AU438" s="245"/>
      <c r="AV438" s="245"/>
      <c r="AW438" s="245"/>
      <c r="AX438" s="245"/>
      <c r="AY438" s="245"/>
      <c r="AZ438" s="247"/>
      <c r="BA438" s="477"/>
      <c r="BB438" s="561" t="str">
        <f t="shared" si="28"/>
        <v xml:space="preserve"> </v>
      </c>
      <c r="BC438" s="561" t="str">
        <f t="shared" si="29"/>
        <v xml:space="preserve"> </v>
      </c>
      <c r="BD438" s="561" t="str">
        <f t="shared" si="30"/>
        <v xml:space="preserve"> </v>
      </c>
      <c r="BE438" s="561" t="str">
        <f t="shared" si="31"/>
        <v xml:space="preserve"> </v>
      </c>
      <c r="BF438" s="81"/>
      <c r="BG438" s="145"/>
    </row>
    <row r="439" spans="1:59" s="86" customFormat="1" ht="12.75" x14ac:dyDescent="0.25">
      <c r="A439" s="365"/>
      <c r="B439" s="361">
        <f>Demography!B438</f>
        <v>0</v>
      </c>
      <c r="C439" s="361">
        <f>Demography!C438</f>
        <v>0</v>
      </c>
      <c r="D439" s="362">
        <f>Demography!D438</f>
        <v>0</v>
      </c>
      <c r="E439" s="362">
        <f>Demography!F438</f>
        <v>0</v>
      </c>
      <c r="F439" s="81"/>
      <c r="G439" s="415"/>
      <c r="H439" s="241"/>
      <c r="I439" s="478"/>
      <c r="J439" s="478"/>
      <c r="K439" s="241"/>
      <c r="L439" s="241"/>
      <c r="M439" s="478"/>
      <c r="N439" s="241"/>
      <c r="O439" s="242"/>
      <c r="P439" s="262"/>
      <c r="Q439" s="262"/>
      <c r="R439" s="262"/>
      <c r="S439" s="262"/>
      <c r="T439" s="262"/>
      <c r="U439" s="241"/>
      <c r="V439" s="415"/>
      <c r="W439" s="415"/>
      <c r="X439" s="81"/>
      <c r="Y439" s="241"/>
      <c r="Z439" s="416"/>
      <c r="AA439" s="81"/>
      <c r="AB439" s="242"/>
      <c r="AC439" s="242"/>
      <c r="AD439" s="241"/>
      <c r="AE439" s="242"/>
      <c r="AF439" s="241"/>
      <c r="AG439" s="241"/>
      <c r="AH439" s="241"/>
      <c r="AI439" s="246"/>
      <c r="AJ439" s="246"/>
      <c r="AK439" s="246"/>
      <c r="AL439" s="246"/>
      <c r="AM439" s="477"/>
      <c r="AN439" s="246"/>
      <c r="AO439" s="246"/>
      <c r="AP439" s="246"/>
      <c r="AQ439" s="246"/>
      <c r="AR439" s="246"/>
      <c r="AS439" s="246"/>
      <c r="AT439" s="246"/>
      <c r="AU439" s="246"/>
      <c r="AV439" s="246"/>
      <c r="AW439" s="246"/>
      <c r="AX439" s="246"/>
      <c r="AY439" s="246"/>
      <c r="AZ439" s="248"/>
      <c r="BA439" s="477"/>
      <c r="BB439" s="562" t="str">
        <f t="shared" si="28"/>
        <v xml:space="preserve"> </v>
      </c>
      <c r="BC439" s="562" t="str">
        <f t="shared" si="29"/>
        <v xml:space="preserve"> </v>
      </c>
      <c r="BD439" s="562" t="str">
        <f t="shared" si="30"/>
        <v xml:space="preserve"> </v>
      </c>
      <c r="BE439" s="562" t="str">
        <f t="shared" si="31"/>
        <v xml:space="preserve"> </v>
      </c>
      <c r="BF439" s="81"/>
      <c r="BG439" s="313"/>
    </row>
    <row r="440" spans="1:59" s="86" customFormat="1" ht="12.75" x14ac:dyDescent="0.25">
      <c r="A440" s="365"/>
      <c r="B440" s="147">
        <f>Demography!B439</f>
        <v>0</v>
      </c>
      <c r="C440" s="147">
        <f>Demography!C439</f>
        <v>0</v>
      </c>
      <c r="D440" s="148">
        <f>Demography!D439</f>
        <v>0</v>
      </c>
      <c r="E440" s="148">
        <f>Demography!F439</f>
        <v>0</v>
      </c>
      <c r="F440" s="81"/>
      <c r="G440" s="238"/>
      <c r="H440" s="256"/>
      <c r="I440" s="257"/>
      <c r="J440" s="257"/>
      <c r="K440" s="256"/>
      <c r="L440" s="256"/>
      <c r="M440" s="257"/>
      <c r="N440" s="256"/>
      <c r="O440" s="240"/>
      <c r="P440" s="260"/>
      <c r="Q440" s="260"/>
      <c r="R440" s="260"/>
      <c r="S440" s="260"/>
      <c r="T440" s="260"/>
      <c r="U440" s="256"/>
      <c r="V440" s="238"/>
      <c r="W440" s="238"/>
      <c r="X440" s="81"/>
      <c r="Y440" s="256"/>
      <c r="Z440" s="150"/>
      <c r="AA440" s="81"/>
      <c r="AB440" s="240"/>
      <c r="AC440" s="240"/>
      <c r="AD440" s="256"/>
      <c r="AE440" s="240"/>
      <c r="AF440" s="256"/>
      <c r="AG440" s="256"/>
      <c r="AH440" s="256"/>
      <c r="AI440" s="245"/>
      <c r="AJ440" s="245"/>
      <c r="AK440" s="245"/>
      <c r="AL440" s="245"/>
      <c r="AM440" s="477"/>
      <c r="AN440" s="245"/>
      <c r="AO440" s="245"/>
      <c r="AP440" s="245"/>
      <c r="AQ440" s="245"/>
      <c r="AR440" s="245"/>
      <c r="AS440" s="245"/>
      <c r="AT440" s="245"/>
      <c r="AU440" s="245"/>
      <c r="AV440" s="245"/>
      <c r="AW440" s="245"/>
      <c r="AX440" s="245"/>
      <c r="AY440" s="245"/>
      <c r="AZ440" s="247"/>
      <c r="BA440" s="477"/>
      <c r="BB440" s="561" t="str">
        <f t="shared" si="28"/>
        <v xml:space="preserve"> </v>
      </c>
      <c r="BC440" s="561" t="str">
        <f t="shared" si="29"/>
        <v xml:space="preserve"> </v>
      </c>
      <c r="BD440" s="561" t="str">
        <f t="shared" si="30"/>
        <v xml:space="preserve"> </v>
      </c>
      <c r="BE440" s="561" t="str">
        <f t="shared" si="31"/>
        <v xml:space="preserve"> </v>
      </c>
      <c r="BF440" s="81"/>
      <c r="BG440" s="145"/>
    </row>
    <row r="441" spans="1:59" s="86" customFormat="1" ht="12.75" x14ac:dyDescent="0.25">
      <c r="A441" s="365"/>
      <c r="B441" s="361">
        <f>Demography!B440</f>
        <v>0</v>
      </c>
      <c r="C441" s="361">
        <f>Demography!C440</f>
        <v>0</v>
      </c>
      <c r="D441" s="362">
        <f>Demography!D440</f>
        <v>0</v>
      </c>
      <c r="E441" s="362">
        <f>Demography!F440</f>
        <v>0</v>
      </c>
      <c r="F441" s="81"/>
      <c r="G441" s="415"/>
      <c r="H441" s="241"/>
      <c r="I441" s="478"/>
      <c r="J441" s="478"/>
      <c r="K441" s="241"/>
      <c r="L441" s="241"/>
      <c r="M441" s="478"/>
      <c r="N441" s="241"/>
      <c r="O441" s="242"/>
      <c r="P441" s="262"/>
      <c r="Q441" s="262"/>
      <c r="R441" s="262"/>
      <c r="S441" s="262"/>
      <c r="T441" s="262"/>
      <c r="U441" s="241"/>
      <c r="V441" s="415"/>
      <c r="W441" s="415"/>
      <c r="X441" s="81"/>
      <c r="Y441" s="241"/>
      <c r="Z441" s="416"/>
      <c r="AA441" s="81"/>
      <c r="AB441" s="242"/>
      <c r="AC441" s="242"/>
      <c r="AD441" s="241"/>
      <c r="AE441" s="242"/>
      <c r="AF441" s="241"/>
      <c r="AG441" s="241"/>
      <c r="AH441" s="241"/>
      <c r="AI441" s="246"/>
      <c r="AJ441" s="246"/>
      <c r="AK441" s="246"/>
      <c r="AL441" s="246"/>
      <c r="AM441" s="477"/>
      <c r="AN441" s="246"/>
      <c r="AO441" s="246"/>
      <c r="AP441" s="246"/>
      <c r="AQ441" s="246"/>
      <c r="AR441" s="246"/>
      <c r="AS441" s="246"/>
      <c r="AT441" s="246"/>
      <c r="AU441" s="246"/>
      <c r="AV441" s="246"/>
      <c r="AW441" s="246"/>
      <c r="AX441" s="246"/>
      <c r="AY441" s="246"/>
      <c r="AZ441" s="248"/>
      <c r="BA441" s="477"/>
      <c r="BB441" s="562" t="str">
        <f t="shared" si="28"/>
        <v xml:space="preserve"> </v>
      </c>
      <c r="BC441" s="562" t="str">
        <f t="shared" si="29"/>
        <v xml:space="preserve"> </v>
      </c>
      <c r="BD441" s="562" t="str">
        <f t="shared" si="30"/>
        <v xml:space="preserve"> </v>
      </c>
      <c r="BE441" s="562" t="str">
        <f t="shared" si="31"/>
        <v xml:space="preserve"> </v>
      </c>
      <c r="BF441" s="81"/>
      <c r="BG441" s="313"/>
    </row>
    <row r="442" spans="1:59" s="86" customFormat="1" ht="12.75" x14ac:dyDescent="0.25">
      <c r="A442" s="365"/>
      <c r="B442" s="147">
        <f>Demography!B441</f>
        <v>0</v>
      </c>
      <c r="C442" s="147">
        <f>Demography!C441</f>
        <v>0</v>
      </c>
      <c r="D442" s="148">
        <f>Demography!D441</f>
        <v>0</v>
      </c>
      <c r="E442" s="148">
        <f>Demography!F441</f>
        <v>0</v>
      </c>
      <c r="F442" s="81"/>
      <c r="G442" s="238"/>
      <c r="H442" s="256"/>
      <c r="I442" s="257"/>
      <c r="J442" s="257"/>
      <c r="K442" s="256"/>
      <c r="L442" s="256"/>
      <c r="M442" s="257"/>
      <c r="N442" s="256"/>
      <c r="O442" s="240"/>
      <c r="P442" s="260"/>
      <c r="Q442" s="260"/>
      <c r="R442" s="260"/>
      <c r="S442" s="260"/>
      <c r="T442" s="260"/>
      <c r="U442" s="256"/>
      <c r="V442" s="238"/>
      <c r="W442" s="238"/>
      <c r="X442" s="81"/>
      <c r="Y442" s="256"/>
      <c r="Z442" s="150"/>
      <c r="AA442" s="81"/>
      <c r="AB442" s="240"/>
      <c r="AC442" s="240"/>
      <c r="AD442" s="256"/>
      <c r="AE442" s="240"/>
      <c r="AF442" s="256"/>
      <c r="AG442" s="256"/>
      <c r="AH442" s="256"/>
      <c r="AI442" s="245"/>
      <c r="AJ442" s="245"/>
      <c r="AK442" s="245"/>
      <c r="AL442" s="245"/>
      <c r="AM442" s="477"/>
      <c r="AN442" s="245"/>
      <c r="AO442" s="245"/>
      <c r="AP442" s="245"/>
      <c r="AQ442" s="245"/>
      <c r="AR442" s="245"/>
      <c r="AS442" s="245"/>
      <c r="AT442" s="245"/>
      <c r="AU442" s="245"/>
      <c r="AV442" s="245"/>
      <c r="AW442" s="245"/>
      <c r="AX442" s="245"/>
      <c r="AY442" s="245"/>
      <c r="AZ442" s="247"/>
      <c r="BA442" s="477"/>
      <c r="BB442" s="561" t="str">
        <f t="shared" si="28"/>
        <v xml:space="preserve"> </v>
      </c>
      <c r="BC442" s="561" t="str">
        <f t="shared" si="29"/>
        <v xml:space="preserve"> </v>
      </c>
      <c r="BD442" s="561" t="str">
        <f t="shared" si="30"/>
        <v xml:space="preserve"> </v>
      </c>
      <c r="BE442" s="561" t="str">
        <f t="shared" si="31"/>
        <v xml:space="preserve"> </v>
      </c>
      <c r="BF442" s="81"/>
      <c r="BG442" s="145"/>
    </row>
    <row r="443" spans="1:59" s="86" customFormat="1" ht="12.75" x14ac:dyDescent="0.25">
      <c r="A443" s="365"/>
      <c r="B443" s="361">
        <f>Demography!B442</f>
        <v>0</v>
      </c>
      <c r="C443" s="361">
        <f>Demography!C442</f>
        <v>0</v>
      </c>
      <c r="D443" s="362">
        <f>Demography!D442</f>
        <v>0</v>
      </c>
      <c r="E443" s="362">
        <f>Demography!F442</f>
        <v>0</v>
      </c>
      <c r="F443" s="81"/>
      <c r="G443" s="415"/>
      <c r="H443" s="241"/>
      <c r="I443" s="478"/>
      <c r="J443" s="478"/>
      <c r="K443" s="241"/>
      <c r="L443" s="241"/>
      <c r="M443" s="478"/>
      <c r="N443" s="241"/>
      <c r="O443" s="242"/>
      <c r="P443" s="262"/>
      <c r="Q443" s="262"/>
      <c r="R443" s="262"/>
      <c r="S443" s="262"/>
      <c r="T443" s="262"/>
      <c r="U443" s="241"/>
      <c r="V443" s="415"/>
      <c r="W443" s="415"/>
      <c r="X443" s="81"/>
      <c r="Y443" s="241"/>
      <c r="Z443" s="416"/>
      <c r="AA443" s="81"/>
      <c r="AB443" s="242"/>
      <c r="AC443" s="242"/>
      <c r="AD443" s="241"/>
      <c r="AE443" s="242"/>
      <c r="AF443" s="241"/>
      <c r="AG443" s="241"/>
      <c r="AH443" s="241"/>
      <c r="AI443" s="246"/>
      <c r="AJ443" s="246"/>
      <c r="AK443" s="246"/>
      <c r="AL443" s="246"/>
      <c r="AM443" s="477"/>
      <c r="AN443" s="246"/>
      <c r="AO443" s="246"/>
      <c r="AP443" s="246"/>
      <c r="AQ443" s="246"/>
      <c r="AR443" s="246"/>
      <c r="AS443" s="246"/>
      <c r="AT443" s="246"/>
      <c r="AU443" s="246"/>
      <c r="AV443" s="246"/>
      <c r="AW443" s="246"/>
      <c r="AX443" s="246"/>
      <c r="AY443" s="246"/>
      <c r="AZ443" s="248"/>
      <c r="BA443" s="477"/>
      <c r="BB443" s="562" t="str">
        <f t="shared" si="28"/>
        <v xml:space="preserve"> </v>
      </c>
      <c r="BC443" s="562" t="str">
        <f t="shared" si="29"/>
        <v xml:space="preserve"> </v>
      </c>
      <c r="BD443" s="562" t="str">
        <f t="shared" si="30"/>
        <v xml:space="preserve"> </v>
      </c>
      <c r="BE443" s="562" t="str">
        <f t="shared" si="31"/>
        <v xml:space="preserve"> </v>
      </c>
      <c r="BF443" s="81"/>
      <c r="BG443" s="313"/>
    </row>
    <row r="444" spans="1:59" s="86" customFormat="1" ht="12.75" x14ac:dyDescent="0.25">
      <c r="A444" s="365"/>
      <c r="B444" s="147">
        <f>Demography!B443</f>
        <v>0</v>
      </c>
      <c r="C444" s="147">
        <f>Demography!C443</f>
        <v>0</v>
      </c>
      <c r="D444" s="148">
        <f>Demography!D443</f>
        <v>0</v>
      </c>
      <c r="E444" s="148">
        <f>Demography!F443</f>
        <v>0</v>
      </c>
      <c r="F444" s="81"/>
      <c r="G444" s="238"/>
      <c r="H444" s="256"/>
      <c r="I444" s="257"/>
      <c r="J444" s="257"/>
      <c r="K444" s="256"/>
      <c r="L444" s="256"/>
      <c r="M444" s="257"/>
      <c r="N444" s="256"/>
      <c r="O444" s="240"/>
      <c r="P444" s="260"/>
      <c r="Q444" s="260"/>
      <c r="R444" s="260"/>
      <c r="S444" s="260"/>
      <c r="T444" s="260"/>
      <c r="U444" s="256"/>
      <c r="V444" s="238"/>
      <c r="W444" s="238"/>
      <c r="X444" s="81"/>
      <c r="Y444" s="256"/>
      <c r="Z444" s="150"/>
      <c r="AA444" s="81"/>
      <c r="AB444" s="240"/>
      <c r="AC444" s="240"/>
      <c r="AD444" s="256"/>
      <c r="AE444" s="240"/>
      <c r="AF444" s="256"/>
      <c r="AG444" s="256"/>
      <c r="AH444" s="256"/>
      <c r="AI444" s="245"/>
      <c r="AJ444" s="245"/>
      <c r="AK444" s="245"/>
      <c r="AL444" s="245"/>
      <c r="AM444" s="477"/>
      <c r="AN444" s="245"/>
      <c r="AO444" s="245"/>
      <c r="AP444" s="245"/>
      <c r="AQ444" s="245"/>
      <c r="AR444" s="245"/>
      <c r="AS444" s="245"/>
      <c r="AT444" s="245"/>
      <c r="AU444" s="245"/>
      <c r="AV444" s="245"/>
      <c r="AW444" s="245"/>
      <c r="AX444" s="245"/>
      <c r="AY444" s="245"/>
      <c r="AZ444" s="247"/>
      <c r="BA444" s="477"/>
      <c r="BB444" s="561" t="str">
        <f t="shared" si="28"/>
        <v xml:space="preserve"> </v>
      </c>
      <c r="BC444" s="561" t="str">
        <f t="shared" si="29"/>
        <v xml:space="preserve"> </v>
      </c>
      <c r="BD444" s="561" t="str">
        <f t="shared" si="30"/>
        <v xml:space="preserve"> </v>
      </c>
      <c r="BE444" s="561" t="str">
        <f t="shared" si="31"/>
        <v xml:space="preserve"> </v>
      </c>
      <c r="BF444" s="81"/>
      <c r="BG444" s="145"/>
    </row>
    <row r="445" spans="1:59" s="86" customFormat="1" ht="12.75" x14ac:dyDescent="0.25">
      <c r="A445" s="365"/>
      <c r="B445" s="361">
        <f>Demography!B444</f>
        <v>0</v>
      </c>
      <c r="C445" s="361">
        <f>Demography!C444</f>
        <v>0</v>
      </c>
      <c r="D445" s="362">
        <f>Demography!D444</f>
        <v>0</v>
      </c>
      <c r="E445" s="362">
        <f>Demography!F444</f>
        <v>0</v>
      </c>
      <c r="F445" s="81"/>
      <c r="G445" s="415"/>
      <c r="H445" s="241"/>
      <c r="I445" s="478"/>
      <c r="J445" s="478"/>
      <c r="K445" s="241"/>
      <c r="L445" s="241"/>
      <c r="M445" s="478"/>
      <c r="N445" s="241"/>
      <c r="O445" s="242"/>
      <c r="P445" s="262"/>
      <c r="Q445" s="262"/>
      <c r="R445" s="262"/>
      <c r="S445" s="262"/>
      <c r="T445" s="262"/>
      <c r="U445" s="241"/>
      <c r="V445" s="415"/>
      <c r="W445" s="415"/>
      <c r="X445" s="81"/>
      <c r="Y445" s="241"/>
      <c r="Z445" s="416"/>
      <c r="AA445" s="81"/>
      <c r="AB445" s="242"/>
      <c r="AC445" s="242"/>
      <c r="AD445" s="241"/>
      <c r="AE445" s="242"/>
      <c r="AF445" s="241"/>
      <c r="AG445" s="241"/>
      <c r="AH445" s="241"/>
      <c r="AI445" s="246"/>
      <c r="AJ445" s="246"/>
      <c r="AK445" s="246"/>
      <c r="AL445" s="246"/>
      <c r="AM445" s="477"/>
      <c r="AN445" s="246"/>
      <c r="AO445" s="246"/>
      <c r="AP445" s="246"/>
      <c r="AQ445" s="246"/>
      <c r="AR445" s="246"/>
      <c r="AS445" s="246"/>
      <c r="AT445" s="246"/>
      <c r="AU445" s="246"/>
      <c r="AV445" s="246"/>
      <c r="AW445" s="246"/>
      <c r="AX445" s="246"/>
      <c r="AY445" s="246"/>
      <c r="AZ445" s="248"/>
      <c r="BA445" s="477"/>
      <c r="BB445" s="562" t="str">
        <f t="shared" si="28"/>
        <v xml:space="preserve"> </v>
      </c>
      <c r="BC445" s="562" t="str">
        <f t="shared" si="29"/>
        <v xml:space="preserve"> </v>
      </c>
      <c r="BD445" s="562" t="str">
        <f t="shared" si="30"/>
        <v xml:space="preserve"> </v>
      </c>
      <c r="BE445" s="562" t="str">
        <f t="shared" si="31"/>
        <v xml:space="preserve"> </v>
      </c>
      <c r="BF445" s="81"/>
      <c r="BG445" s="313"/>
    </row>
    <row r="446" spans="1:59" s="86" customFormat="1" ht="12.75" x14ac:dyDescent="0.25">
      <c r="A446" s="365"/>
      <c r="B446" s="147">
        <f>Demography!B445</f>
        <v>0</v>
      </c>
      <c r="C446" s="147">
        <f>Demography!C445</f>
        <v>0</v>
      </c>
      <c r="D446" s="148">
        <f>Demography!D445</f>
        <v>0</v>
      </c>
      <c r="E446" s="148">
        <f>Demography!F445</f>
        <v>0</v>
      </c>
      <c r="F446" s="81"/>
      <c r="G446" s="238"/>
      <c r="H446" s="256"/>
      <c r="I446" s="257"/>
      <c r="J446" s="257"/>
      <c r="K446" s="256"/>
      <c r="L446" s="256"/>
      <c r="M446" s="257"/>
      <c r="N446" s="256"/>
      <c r="O446" s="240"/>
      <c r="P446" s="260"/>
      <c r="Q446" s="260"/>
      <c r="R446" s="260"/>
      <c r="S446" s="260"/>
      <c r="T446" s="260"/>
      <c r="U446" s="256"/>
      <c r="V446" s="238"/>
      <c r="W446" s="238"/>
      <c r="X446" s="81"/>
      <c r="Y446" s="256"/>
      <c r="Z446" s="150"/>
      <c r="AA446" s="81"/>
      <c r="AB446" s="240"/>
      <c r="AC446" s="240"/>
      <c r="AD446" s="256"/>
      <c r="AE446" s="240"/>
      <c r="AF446" s="256"/>
      <c r="AG446" s="256"/>
      <c r="AH446" s="256"/>
      <c r="AI446" s="245"/>
      <c r="AJ446" s="245"/>
      <c r="AK446" s="245"/>
      <c r="AL446" s="245"/>
      <c r="AM446" s="477"/>
      <c r="AN446" s="245"/>
      <c r="AO446" s="245"/>
      <c r="AP446" s="245"/>
      <c r="AQ446" s="245"/>
      <c r="AR446" s="245"/>
      <c r="AS446" s="245"/>
      <c r="AT446" s="245"/>
      <c r="AU446" s="245"/>
      <c r="AV446" s="245"/>
      <c r="AW446" s="245"/>
      <c r="AX446" s="245"/>
      <c r="AY446" s="245"/>
      <c r="AZ446" s="247"/>
      <c r="BA446" s="477"/>
      <c r="BB446" s="561" t="str">
        <f t="shared" si="28"/>
        <v xml:space="preserve"> </v>
      </c>
      <c r="BC446" s="561" t="str">
        <f t="shared" si="29"/>
        <v xml:space="preserve"> </v>
      </c>
      <c r="BD446" s="561" t="str">
        <f t="shared" si="30"/>
        <v xml:space="preserve"> </v>
      </c>
      <c r="BE446" s="561" t="str">
        <f t="shared" si="31"/>
        <v xml:space="preserve"> </v>
      </c>
      <c r="BF446" s="81"/>
      <c r="BG446" s="145"/>
    </row>
    <row r="447" spans="1:59" s="86" customFormat="1" ht="12.75" x14ac:dyDescent="0.25">
      <c r="A447" s="365"/>
      <c r="B447" s="361">
        <f>Demography!B446</f>
        <v>0</v>
      </c>
      <c r="C447" s="361">
        <f>Demography!C446</f>
        <v>0</v>
      </c>
      <c r="D447" s="362">
        <f>Demography!D446</f>
        <v>0</v>
      </c>
      <c r="E447" s="362">
        <f>Demography!F446</f>
        <v>0</v>
      </c>
      <c r="F447" s="81"/>
      <c r="G447" s="415"/>
      <c r="H447" s="241"/>
      <c r="I447" s="478"/>
      <c r="J447" s="478"/>
      <c r="K447" s="241"/>
      <c r="L447" s="241"/>
      <c r="M447" s="478"/>
      <c r="N447" s="241"/>
      <c r="O447" s="242"/>
      <c r="P447" s="262"/>
      <c r="Q447" s="262"/>
      <c r="R447" s="262"/>
      <c r="S447" s="262"/>
      <c r="T447" s="262"/>
      <c r="U447" s="241"/>
      <c r="V447" s="415"/>
      <c r="W447" s="415"/>
      <c r="X447" s="81"/>
      <c r="Y447" s="241"/>
      <c r="Z447" s="416"/>
      <c r="AA447" s="81"/>
      <c r="AB447" s="242"/>
      <c r="AC447" s="242"/>
      <c r="AD447" s="241"/>
      <c r="AE447" s="242"/>
      <c r="AF447" s="241"/>
      <c r="AG447" s="241"/>
      <c r="AH447" s="241"/>
      <c r="AI447" s="246"/>
      <c r="AJ447" s="246"/>
      <c r="AK447" s="246"/>
      <c r="AL447" s="246"/>
      <c r="AM447" s="477"/>
      <c r="AN447" s="246"/>
      <c r="AO447" s="246"/>
      <c r="AP447" s="246"/>
      <c r="AQ447" s="246"/>
      <c r="AR447" s="246"/>
      <c r="AS447" s="246"/>
      <c r="AT447" s="246"/>
      <c r="AU447" s="246"/>
      <c r="AV447" s="246"/>
      <c r="AW447" s="246"/>
      <c r="AX447" s="246"/>
      <c r="AY447" s="246"/>
      <c r="AZ447" s="248"/>
      <c r="BA447" s="477"/>
      <c r="BB447" s="562" t="str">
        <f t="shared" si="28"/>
        <v xml:space="preserve"> </v>
      </c>
      <c r="BC447" s="562" t="str">
        <f t="shared" si="29"/>
        <v xml:space="preserve"> </v>
      </c>
      <c r="BD447" s="562" t="str">
        <f t="shared" si="30"/>
        <v xml:space="preserve"> </v>
      </c>
      <c r="BE447" s="562" t="str">
        <f t="shared" si="31"/>
        <v xml:space="preserve"> </v>
      </c>
      <c r="BF447" s="81"/>
      <c r="BG447" s="313"/>
    </row>
    <row r="448" spans="1:59" s="86" customFormat="1" ht="12.75" x14ac:dyDescent="0.25">
      <c r="A448" s="365"/>
      <c r="B448" s="147">
        <f>Demography!B447</f>
        <v>0</v>
      </c>
      <c r="C448" s="147">
        <f>Demography!C447</f>
        <v>0</v>
      </c>
      <c r="D448" s="148">
        <f>Demography!D447</f>
        <v>0</v>
      </c>
      <c r="E448" s="148">
        <f>Demography!F447</f>
        <v>0</v>
      </c>
      <c r="F448" s="81"/>
      <c r="G448" s="238"/>
      <c r="H448" s="256"/>
      <c r="I448" s="257"/>
      <c r="J448" s="257"/>
      <c r="K448" s="256"/>
      <c r="L448" s="256"/>
      <c r="M448" s="257"/>
      <c r="N448" s="256"/>
      <c r="O448" s="240"/>
      <c r="P448" s="260"/>
      <c r="Q448" s="260"/>
      <c r="R448" s="260"/>
      <c r="S448" s="260"/>
      <c r="T448" s="260"/>
      <c r="U448" s="256"/>
      <c r="V448" s="238"/>
      <c r="W448" s="238"/>
      <c r="X448" s="81"/>
      <c r="Y448" s="256"/>
      <c r="Z448" s="150"/>
      <c r="AA448" s="81"/>
      <c r="AB448" s="240"/>
      <c r="AC448" s="240"/>
      <c r="AD448" s="256"/>
      <c r="AE448" s="240"/>
      <c r="AF448" s="256"/>
      <c r="AG448" s="256"/>
      <c r="AH448" s="256"/>
      <c r="AI448" s="245"/>
      <c r="AJ448" s="245"/>
      <c r="AK448" s="245"/>
      <c r="AL448" s="245"/>
      <c r="AM448" s="477"/>
      <c r="AN448" s="245"/>
      <c r="AO448" s="245"/>
      <c r="AP448" s="245"/>
      <c r="AQ448" s="245"/>
      <c r="AR448" s="245"/>
      <c r="AS448" s="245"/>
      <c r="AT448" s="245"/>
      <c r="AU448" s="245"/>
      <c r="AV448" s="245"/>
      <c r="AW448" s="245"/>
      <c r="AX448" s="245"/>
      <c r="AY448" s="245"/>
      <c r="AZ448" s="247"/>
      <c r="BA448" s="477"/>
      <c r="BB448" s="561" t="str">
        <f t="shared" si="28"/>
        <v xml:space="preserve"> </v>
      </c>
      <c r="BC448" s="561" t="str">
        <f t="shared" si="29"/>
        <v xml:space="preserve"> </v>
      </c>
      <c r="BD448" s="561" t="str">
        <f t="shared" si="30"/>
        <v xml:space="preserve"> </v>
      </c>
      <c r="BE448" s="561" t="str">
        <f t="shared" si="31"/>
        <v xml:space="preserve"> </v>
      </c>
      <c r="BF448" s="81"/>
      <c r="BG448" s="145"/>
    </row>
    <row r="449" spans="1:59" s="86" customFormat="1" ht="12.75" x14ac:dyDescent="0.25">
      <c r="A449" s="365"/>
      <c r="B449" s="361">
        <f>Demography!B448</f>
        <v>0</v>
      </c>
      <c r="C449" s="361">
        <f>Demography!C448</f>
        <v>0</v>
      </c>
      <c r="D449" s="362">
        <f>Demography!D448</f>
        <v>0</v>
      </c>
      <c r="E449" s="362">
        <f>Demography!F448</f>
        <v>0</v>
      </c>
      <c r="F449" s="81"/>
      <c r="G449" s="415"/>
      <c r="H449" s="241"/>
      <c r="I449" s="478"/>
      <c r="J449" s="478"/>
      <c r="K449" s="241"/>
      <c r="L449" s="241"/>
      <c r="M449" s="478"/>
      <c r="N449" s="241"/>
      <c r="O449" s="242"/>
      <c r="P449" s="262"/>
      <c r="Q449" s="262"/>
      <c r="R449" s="262"/>
      <c r="S449" s="262"/>
      <c r="T449" s="262"/>
      <c r="U449" s="241"/>
      <c r="V449" s="415"/>
      <c r="W449" s="415"/>
      <c r="X449" s="81"/>
      <c r="Y449" s="241"/>
      <c r="Z449" s="416"/>
      <c r="AA449" s="81"/>
      <c r="AB449" s="242"/>
      <c r="AC449" s="242"/>
      <c r="AD449" s="241"/>
      <c r="AE449" s="242"/>
      <c r="AF449" s="241"/>
      <c r="AG449" s="241"/>
      <c r="AH449" s="241"/>
      <c r="AI449" s="246"/>
      <c r="AJ449" s="246"/>
      <c r="AK449" s="246"/>
      <c r="AL449" s="246"/>
      <c r="AM449" s="477"/>
      <c r="AN449" s="246"/>
      <c r="AO449" s="246"/>
      <c r="AP449" s="246"/>
      <c r="AQ449" s="246"/>
      <c r="AR449" s="246"/>
      <c r="AS449" s="246"/>
      <c r="AT449" s="246"/>
      <c r="AU449" s="246"/>
      <c r="AV449" s="246"/>
      <c r="AW449" s="246"/>
      <c r="AX449" s="246"/>
      <c r="AY449" s="246"/>
      <c r="AZ449" s="248"/>
      <c r="BA449" s="477"/>
      <c r="BB449" s="562" t="str">
        <f t="shared" si="28"/>
        <v xml:space="preserve"> </v>
      </c>
      <c r="BC449" s="562" t="str">
        <f t="shared" si="29"/>
        <v xml:space="preserve"> </v>
      </c>
      <c r="BD449" s="562" t="str">
        <f t="shared" si="30"/>
        <v xml:space="preserve"> </v>
      </c>
      <c r="BE449" s="562" t="str">
        <f t="shared" si="31"/>
        <v xml:space="preserve"> </v>
      </c>
      <c r="BF449" s="81"/>
      <c r="BG449" s="313"/>
    </row>
    <row r="450" spans="1:59" s="86" customFormat="1" ht="12.75" x14ac:dyDescent="0.25">
      <c r="A450" s="365"/>
      <c r="B450" s="147">
        <f>Demography!B449</f>
        <v>0</v>
      </c>
      <c r="C450" s="147">
        <f>Demography!C449</f>
        <v>0</v>
      </c>
      <c r="D450" s="148">
        <f>Demography!D449</f>
        <v>0</v>
      </c>
      <c r="E450" s="148">
        <f>Demography!F449</f>
        <v>0</v>
      </c>
      <c r="F450" s="81"/>
      <c r="G450" s="238"/>
      <c r="H450" s="256"/>
      <c r="I450" s="257"/>
      <c r="J450" s="257"/>
      <c r="K450" s="256"/>
      <c r="L450" s="256"/>
      <c r="M450" s="257"/>
      <c r="N450" s="256"/>
      <c r="O450" s="240"/>
      <c r="P450" s="260"/>
      <c r="Q450" s="260"/>
      <c r="R450" s="260"/>
      <c r="S450" s="260"/>
      <c r="T450" s="260"/>
      <c r="U450" s="256"/>
      <c r="V450" s="238"/>
      <c r="W450" s="238"/>
      <c r="X450" s="81"/>
      <c r="Y450" s="256"/>
      <c r="Z450" s="150"/>
      <c r="AA450" s="81"/>
      <c r="AB450" s="240"/>
      <c r="AC450" s="240"/>
      <c r="AD450" s="256"/>
      <c r="AE450" s="240"/>
      <c r="AF450" s="256"/>
      <c r="AG450" s="256"/>
      <c r="AH450" s="256"/>
      <c r="AI450" s="245"/>
      <c r="AJ450" s="245"/>
      <c r="AK450" s="245"/>
      <c r="AL450" s="245"/>
      <c r="AM450" s="477"/>
      <c r="AN450" s="245"/>
      <c r="AO450" s="245"/>
      <c r="AP450" s="245"/>
      <c r="AQ450" s="245"/>
      <c r="AR450" s="245"/>
      <c r="AS450" s="245"/>
      <c r="AT450" s="245"/>
      <c r="AU450" s="245"/>
      <c r="AV450" s="245"/>
      <c r="AW450" s="245"/>
      <c r="AX450" s="245"/>
      <c r="AY450" s="245"/>
      <c r="AZ450" s="247"/>
      <c r="BA450" s="477"/>
      <c r="BB450" s="561" t="str">
        <f t="shared" si="28"/>
        <v xml:space="preserve"> </v>
      </c>
      <c r="BC450" s="561" t="str">
        <f t="shared" si="29"/>
        <v xml:space="preserve"> </v>
      </c>
      <c r="BD450" s="561" t="str">
        <f t="shared" si="30"/>
        <v xml:space="preserve"> </v>
      </c>
      <c r="BE450" s="561" t="str">
        <f t="shared" si="31"/>
        <v xml:space="preserve"> </v>
      </c>
      <c r="BF450" s="81"/>
      <c r="BG450" s="145"/>
    </row>
    <row r="451" spans="1:59" s="86" customFormat="1" ht="12.75" x14ac:dyDescent="0.25">
      <c r="A451" s="365"/>
      <c r="B451" s="361">
        <f>Demography!B450</f>
        <v>0</v>
      </c>
      <c r="C451" s="361">
        <f>Demography!C450</f>
        <v>0</v>
      </c>
      <c r="D451" s="362">
        <f>Demography!D450</f>
        <v>0</v>
      </c>
      <c r="E451" s="362">
        <f>Demography!F450</f>
        <v>0</v>
      </c>
      <c r="F451" s="81"/>
      <c r="G451" s="415"/>
      <c r="H451" s="241"/>
      <c r="I451" s="478"/>
      <c r="J451" s="478"/>
      <c r="K451" s="241"/>
      <c r="L451" s="241"/>
      <c r="M451" s="478"/>
      <c r="N451" s="241"/>
      <c r="O451" s="242"/>
      <c r="P451" s="262"/>
      <c r="Q451" s="262"/>
      <c r="R451" s="262"/>
      <c r="S451" s="262"/>
      <c r="T451" s="262"/>
      <c r="U451" s="241"/>
      <c r="V451" s="415"/>
      <c r="W451" s="415"/>
      <c r="X451" s="81"/>
      <c r="Y451" s="241"/>
      <c r="Z451" s="416"/>
      <c r="AA451" s="81"/>
      <c r="AB451" s="242"/>
      <c r="AC451" s="242"/>
      <c r="AD451" s="241"/>
      <c r="AE451" s="242"/>
      <c r="AF451" s="241"/>
      <c r="AG451" s="241"/>
      <c r="AH451" s="241"/>
      <c r="AI451" s="246"/>
      <c r="AJ451" s="246"/>
      <c r="AK451" s="246"/>
      <c r="AL451" s="246"/>
      <c r="AM451" s="477"/>
      <c r="AN451" s="246"/>
      <c r="AO451" s="246"/>
      <c r="AP451" s="246"/>
      <c r="AQ451" s="246"/>
      <c r="AR451" s="246"/>
      <c r="AS451" s="246"/>
      <c r="AT451" s="246"/>
      <c r="AU451" s="246"/>
      <c r="AV451" s="246"/>
      <c r="AW451" s="246"/>
      <c r="AX451" s="246"/>
      <c r="AY451" s="246"/>
      <c r="AZ451" s="248"/>
      <c r="BA451" s="477"/>
      <c r="BB451" s="562" t="str">
        <f t="shared" si="28"/>
        <v xml:space="preserve"> </v>
      </c>
      <c r="BC451" s="562" t="str">
        <f t="shared" si="29"/>
        <v xml:space="preserve"> </v>
      </c>
      <c r="BD451" s="562" t="str">
        <f t="shared" si="30"/>
        <v xml:space="preserve"> </v>
      </c>
      <c r="BE451" s="562" t="str">
        <f t="shared" si="31"/>
        <v xml:space="preserve"> </v>
      </c>
      <c r="BF451" s="81"/>
      <c r="BG451" s="313"/>
    </row>
    <row r="452" spans="1:59" s="86" customFormat="1" ht="12.75" x14ac:dyDescent="0.25">
      <c r="A452" s="365"/>
      <c r="B452" s="147">
        <f>Demography!B451</f>
        <v>0</v>
      </c>
      <c r="C452" s="147">
        <f>Demography!C451</f>
        <v>0</v>
      </c>
      <c r="D452" s="148">
        <f>Demography!D451</f>
        <v>0</v>
      </c>
      <c r="E452" s="148">
        <f>Demography!F451</f>
        <v>0</v>
      </c>
      <c r="F452" s="81"/>
      <c r="G452" s="238"/>
      <c r="H452" s="256"/>
      <c r="I452" s="257"/>
      <c r="J452" s="257"/>
      <c r="K452" s="256"/>
      <c r="L452" s="256"/>
      <c r="M452" s="257"/>
      <c r="N452" s="256"/>
      <c r="O452" s="240"/>
      <c r="P452" s="260"/>
      <c r="Q452" s="260"/>
      <c r="R452" s="260"/>
      <c r="S452" s="260"/>
      <c r="T452" s="260"/>
      <c r="U452" s="256"/>
      <c r="V452" s="238"/>
      <c r="W452" s="238"/>
      <c r="X452" s="81"/>
      <c r="Y452" s="256"/>
      <c r="Z452" s="150"/>
      <c r="AA452" s="81"/>
      <c r="AB452" s="240"/>
      <c r="AC452" s="240"/>
      <c r="AD452" s="256"/>
      <c r="AE452" s="240"/>
      <c r="AF452" s="256"/>
      <c r="AG452" s="256"/>
      <c r="AH452" s="256"/>
      <c r="AI452" s="245"/>
      <c r="AJ452" s="245"/>
      <c r="AK452" s="245"/>
      <c r="AL452" s="245"/>
      <c r="AM452" s="477"/>
      <c r="AN452" s="245"/>
      <c r="AO452" s="245"/>
      <c r="AP452" s="245"/>
      <c r="AQ452" s="245"/>
      <c r="AR452" s="245"/>
      <c r="AS452" s="245"/>
      <c r="AT452" s="245"/>
      <c r="AU452" s="245"/>
      <c r="AV452" s="245"/>
      <c r="AW452" s="245"/>
      <c r="AX452" s="245"/>
      <c r="AY452" s="245"/>
      <c r="AZ452" s="247"/>
      <c r="BA452" s="477"/>
      <c r="BB452" s="561" t="str">
        <f t="shared" si="28"/>
        <v xml:space="preserve"> </v>
      </c>
      <c r="BC452" s="561" t="str">
        <f t="shared" si="29"/>
        <v xml:space="preserve"> </v>
      </c>
      <c r="BD452" s="561" t="str">
        <f t="shared" si="30"/>
        <v xml:space="preserve"> </v>
      </c>
      <c r="BE452" s="561" t="str">
        <f t="shared" si="31"/>
        <v xml:space="preserve"> </v>
      </c>
      <c r="BF452" s="81"/>
      <c r="BG452" s="145"/>
    </row>
    <row r="453" spans="1:59" s="86" customFormat="1" ht="12.75" x14ac:dyDescent="0.25">
      <c r="A453" s="365"/>
      <c r="B453" s="361">
        <f>Demography!B452</f>
        <v>0</v>
      </c>
      <c r="C453" s="361">
        <f>Demography!C452</f>
        <v>0</v>
      </c>
      <c r="D453" s="362">
        <f>Demography!D452</f>
        <v>0</v>
      </c>
      <c r="E453" s="362">
        <f>Demography!F452</f>
        <v>0</v>
      </c>
      <c r="F453" s="81"/>
      <c r="G453" s="415"/>
      <c r="H453" s="241"/>
      <c r="I453" s="478"/>
      <c r="J453" s="478"/>
      <c r="K453" s="241"/>
      <c r="L453" s="241"/>
      <c r="M453" s="478"/>
      <c r="N453" s="241"/>
      <c r="O453" s="242"/>
      <c r="P453" s="262"/>
      <c r="Q453" s="262"/>
      <c r="R453" s="262"/>
      <c r="S453" s="262"/>
      <c r="T453" s="262"/>
      <c r="U453" s="241"/>
      <c r="V453" s="415"/>
      <c r="W453" s="415"/>
      <c r="X453" s="81"/>
      <c r="Y453" s="241"/>
      <c r="Z453" s="416"/>
      <c r="AA453" s="81"/>
      <c r="AB453" s="242"/>
      <c r="AC453" s="242"/>
      <c r="AD453" s="241"/>
      <c r="AE453" s="242"/>
      <c r="AF453" s="241"/>
      <c r="AG453" s="241"/>
      <c r="AH453" s="241"/>
      <c r="AI453" s="246"/>
      <c r="AJ453" s="246"/>
      <c r="AK453" s="246"/>
      <c r="AL453" s="246"/>
      <c r="AM453" s="477"/>
      <c r="AN453" s="246"/>
      <c r="AO453" s="246"/>
      <c r="AP453" s="246"/>
      <c r="AQ453" s="246"/>
      <c r="AR453" s="246"/>
      <c r="AS453" s="246"/>
      <c r="AT453" s="246"/>
      <c r="AU453" s="246"/>
      <c r="AV453" s="246"/>
      <c r="AW453" s="246"/>
      <c r="AX453" s="246"/>
      <c r="AY453" s="246"/>
      <c r="AZ453" s="248"/>
      <c r="BA453" s="477"/>
      <c r="BB453" s="562" t="str">
        <f t="shared" si="28"/>
        <v xml:space="preserve"> </v>
      </c>
      <c r="BC453" s="562" t="str">
        <f t="shared" si="29"/>
        <v xml:space="preserve"> </v>
      </c>
      <c r="BD453" s="562" t="str">
        <f t="shared" si="30"/>
        <v xml:space="preserve"> </v>
      </c>
      <c r="BE453" s="562" t="str">
        <f t="shared" si="31"/>
        <v xml:space="preserve"> </v>
      </c>
      <c r="BF453" s="81"/>
      <c r="BG453" s="313"/>
    </row>
    <row r="454" spans="1:59" s="86" customFormat="1" ht="12.75" x14ac:dyDescent="0.25">
      <c r="A454" s="365"/>
      <c r="B454" s="147">
        <f>Demography!B453</f>
        <v>0</v>
      </c>
      <c r="C454" s="147">
        <f>Demography!C453</f>
        <v>0</v>
      </c>
      <c r="D454" s="148">
        <f>Demography!D453</f>
        <v>0</v>
      </c>
      <c r="E454" s="148">
        <f>Demography!F453</f>
        <v>0</v>
      </c>
      <c r="F454" s="81"/>
      <c r="G454" s="238"/>
      <c r="H454" s="256"/>
      <c r="I454" s="257"/>
      <c r="J454" s="257"/>
      <c r="K454" s="256"/>
      <c r="L454" s="256"/>
      <c r="M454" s="257"/>
      <c r="N454" s="256"/>
      <c r="O454" s="240"/>
      <c r="P454" s="260"/>
      <c r="Q454" s="260"/>
      <c r="R454" s="260"/>
      <c r="S454" s="260"/>
      <c r="T454" s="260"/>
      <c r="U454" s="256"/>
      <c r="V454" s="238"/>
      <c r="W454" s="238"/>
      <c r="X454" s="81"/>
      <c r="Y454" s="256"/>
      <c r="Z454" s="150"/>
      <c r="AA454" s="81"/>
      <c r="AB454" s="240"/>
      <c r="AC454" s="240"/>
      <c r="AD454" s="256"/>
      <c r="AE454" s="240"/>
      <c r="AF454" s="256"/>
      <c r="AG454" s="256"/>
      <c r="AH454" s="256"/>
      <c r="AI454" s="245"/>
      <c r="AJ454" s="245"/>
      <c r="AK454" s="245"/>
      <c r="AL454" s="245"/>
      <c r="AM454" s="477"/>
      <c r="AN454" s="245"/>
      <c r="AO454" s="245"/>
      <c r="AP454" s="245"/>
      <c r="AQ454" s="245"/>
      <c r="AR454" s="245"/>
      <c r="AS454" s="245"/>
      <c r="AT454" s="245"/>
      <c r="AU454" s="245"/>
      <c r="AV454" s="245"/>
      <c r="AW454" s="245"/>
      <c r="AX454" s="245"/>
      <c r="AY454" s="245"/>
      <c r="AZ454" s="247"/>
      <c r="BA454" s="477"/>
      <c r="BB454" s="561" t="str">
        <f t="shared" si="28"/>
        <v xml:space="preserve"> </v>
      </c>
      <c r="BC454" s="561" t="str">
        <f t="shared" si="29"/>
        <v xml:space="preserve"> </v>
      </c>
      <c r="BD454" s="561" t="str">
        <f t="shared" si="30"/>
        <v xml:space="preserve"> </v>
      </c>
      <c r="BE454" s="561" t="str">
        <f t="shared" si="31"/>
        <v xml:space="preserve"> </v>
      </c>
      <c r="BF454" s="81"/>
      <c r="BG454" s="145"/>
    </row>
    <row r="455" spans="1:59" s="86" customFormat="1" ht="12.75" x14ac:dyDescent="0.25">
      <c r="A455" s="365"/>
      <c r="B455" s="361">
        <f>Demography!B454</f>
        <v>0</v>
      </c>
      <c r="C455" s="361">
        <f>Demography!C454</f>
        <v>0</v>
      </c>
      <c r="D455" s="362">
        <f>Demography!D454</f>
        <v>0</v>
      </c>
      <c r="E455" s="362">
        <f>Demography!F454</f>
        <v>0</v>
      </c>
      <c r="F455" s="81"/>
      <c r="G455" s="415"/>
      <c r="H455" s="241"/>
      <c r="I455" s="478"/>
      <c r="J455" s="478"/>
      <c r="K455" s="241"/>
      <c r="L455" s="241"/>
      <c r="M455" s="478"/>
      <c r="N455" s="241"/>
      <c r="O455" s="242"/>
      <c r="P455" s="262"/>
      <c r="Q455" s="262"/>
      <c r="R455" s="262"/>
      <c r="S455" s="262"/>
      <c r="T455" s="262"/>
      <c r="U455" s="241"/>
      <c r="V455" s="415"/>
      <c r="W455" s="415"/>
      <c r="X455" s="81"/>
      <c r="Y455" s="241"/>
      <c r="Z455" s="416"/>
      <c r="AA455" s="81"/>
      <c r="AB455" s="242"/>
      <c r="AC455" s="242"/>
      <c r="AD455" s="241"/>
      <c r="AE455" s="242"/>
      <c r="AF455" s="241"/>
      <c r="AG455" s="241"/>
      <c r="AH455" s="241"/>
      <c r="AI455" s="246"/>
      <c r="AJ455" s="246"/>
      <c r="AK455" s="246"/>
      <c r="AL455" s="246"/>
      <c r="AM455" s="477"/>
      <c r="AN455" s="246"/>
      <c r="AO455" s="246"/>
      <c r="AP455" s="246"/>
      <c r="AQ455" s="246"/>
      <c r="AR455" s="246"/>
      <c r="AS455" s="246"/>
      <c r="AT455" s="246"/>
      <c r="AU455" s="246"/>
      <c r="AV455" s="246"/>
      <c r="AW455" s="246"/>
      <c r="AX455" s="246"/>
      <c r="AY455" s="246"/>
      <c r="AZ455" s="248"/>
      <c r="BA455" s="477"/>
      <c r="BB455" s="562" t="str">
        <f t="shared" si="28"/>
        <v xml:space="preserve"> </v>
      </c>
      <c r="BC455" s="562" t="str">
        <f t="shared" si="29"/>
        <v xml:space="preserve"> </v>
      </c>
      <c r="BD455" s="562" t="str">
        <f t="shared" si="30"/>
        <v xml:space="preserve"> </v>
      </c>
      <c r="BE455" s="562" t="str">
        <f t="shared" si="31"/>
        <v xml:space="preserve"> </v>
      </c>
      <c r="BF455" s="81"/>
      <c r="BG455" s="313"/>
    </row>
    <row r="456" spans="1:59" s="86" customFormat="1" ht="12.75" x14ac:dyDescent="0.25">
      <c r="A456" s="365"/>
      <c r="B456" s="147">
        <f>Demography!B455</f>
        <v>0</v>
      </c>
      <c r="C456" s="147">
        <f>Demography!C455</f>
        <v>0</v>
      </c>
      <c r="D456" s="148">
        <f>Demography!D455</f>
        <v>0</v>
      </c>
      <c r="E456" s="148">
        <f>Demography!F455</f>
        <v>0</v>
      </c>
      <c r="F456" s="81"/>
      <c r="G456" s="238"/>
      <c r="H456" s="256"/>
      <c r="I456" s="257"/>
      <c r="J456" s="257"/>
      <c r="K456" s="256"/>
      <c r="L456" s="256"/>
      <c r="M456" s="257"/>
      <c r="N456" s="256"/>
      <c r="O456" s="240"/>
      <c r="P456" s="260"/>
      <c r="Q456" s="260"/>
      <c r="R456" s="260"/>
      <c r="S456" s="260"/>
      <c r="T456" s="260"/>
      <c r="U456" s="256"/>
      <c r="V456" s="238"/>
      <c r="W456" s="238"/>
      <c r="X456" s="81"/>
      <c r="Y456" s="256"/>
      <c r="Z456" s="150"/>
      <c r="AA456" s="81"/>
      <c r="AB456" s="240"/>
      <c r="AC456" s="240"/>
      <c r="AD456" s="256"/>
      <c r="AE456" s="240"/>
      <c r="AF456" s="256"/>
      <c r="AG456" s="256"/>
      <c r="AH456" s="256"/>
      <c r="AI456" s="245"/>
      <c r="AJ456" s="245"/>
      <c r="AK456" s="245"/>
      <c r="AL456" s="245"/>
      <c r="AM456" s="477"/>
      <c r="AN456" s="245"/>
      <c r="AO456" s="245"/>
      <c r="AP456" s="245"/>
      <c r="AQ456" s="245"/>
      <c r="AR456" s="245"/>
      <c r="AS456" s="245"/>
      <c r="AT456" s="245"/>
      <c r="AU456" s="245"/>
      <c r="AV456" s="245"/>
      <c r="AW456" s="245"/>
      <c r="AX456" s="245"/>
      <c r="AY456" s="245"/>
      <c r="AZ456" s="247"/>
      <c r="BA456" s="477"/>
      <c r="BB456" s="561" t="str">
        <f t="shared" si="28"/>
        <v xml:space="preserve"> </v>
      </c>
      <c r="BC456" s="561" t="str">
        <f t="shared" si="29"/>
        <v xml:space="preserve"> </v>
      </c>
      <c r="BD456" s="561" t="str">
        <f t="shared" si="30"/>
        <v xml:space="preserve"> </v>
      </c>
      <c r="BE456" s="561" t="str">
        <f t="shared" si="31"/>
        <v xml:space="preserve"> </v>
      </c>
      <c r="BF456" s="81"/>
      <c r="BG456" s="145"/>
    </row>
    <row r="457" spans="1:59" s="86" customFormat="1" ht="12.75" x14ac:dyDescent="0.25">
      <c r="A457" s="365"/>
      <c r="B457" s="361">
        <f>Demography!B456</f>
        <v>0</v>
      </c>
      <c r="C457" s="361">
        <f>Demography!C456</f>
        <v>0</v>
      </c>
      <c r="D457" s="362">
        <f>Demography!D456</f>
        <v>0</v>
      </c>
      <c r="E457" s="362">
        <f>Demography!F456</f>
        <v>0</v>
      </c>
      <c r="F457" s="81"/>
      <c r="G457" s="415"/>
      <c r="H457" s="241"/>
      <c r="I457" s="478"/>
      <c r="J457" s="478"/>
      <c r="K457" s="241"/>
      <c r="L457" s="241"/>
      <c r="M457" s="478"/>
      <c r="N457" s="241"/>
      <c r="O457" s="242"/>
      <c r="P457" s="262"/>
      <c r="Q457" s="262"/>
      <c r="R457" s="262"/>
      <c r="S457" s="262"/>
      <c r="T457" s="262"/>
      <c r="U457" s="241"/>
      <c r="V457" s="415"/>
      <c r="W457" s="415"/>
      <c r="X457" s="81"/>
      <c r="Y457" s="241"/>
      <c r="Z457" s="416"/>
      <c r="AA457" s="81"/>
      <c r="AB457" s="242"/>
      <c r="AC457" s="242"/>
      <c r="AD457" s="241"/>
      <c r="AE457" s="242"/>
      <c r="AF457" s="241"/>
      <c r="AG457" s="241"/>
      <c r="AH457" s="241"/>
      <c r="AI457" s="246"/>
      <c r="AJ457" s="246"/>
      <c r="AK457" s="246"/>
      <c r="AL457" s="246"/>
      <c r="AM457" s="477"/>
      <c r="AN457" s="246"/>
      <c r="AO457" s="246"/>
      <c r="AP457" s="246"/>
      <c r="AQ457" s="246"/>
      <c r="AR457" s="246"/>
      <c r="AS457" s="246"/>
      <c r="AT457" s="246"/>
      <c r="AU457" s="246"/>
      <c r="AV457" s="246"/>
      <c r="AW457" s="246"/>
      <c r="AX457" s="246"/>
      <c r="AY457" s="246"/>
      <c r="AZ457" s="248"/>
      <c r="BA457" s="477"/>
      <c r="BB457" s="562" t="str">
        <f t="shared" si="28"/>
        <v xml:space="preserve"> </v>
      </c>
      <c r="BC457" s="562" t="str">
        <f t="shared" si="29"/>
        <v xml:space="preserve"> </v>
      </c>
      <c r="BD457" s="562" t="str">
        <f t="shared" si="30"/>
        <v xml:space="preserve"> </v>
      </c>
      <c r="BE457" s="562" t="str">
        <f t="shared" si="31"/>
        <v xml:space="preserve"> </v>
      </c>
      <c r="BF457" s="81"/>
      <c r="BG457" s="313"/>
    </row>
    <row r="458" spans="1:59" s="86" customFormat="1" ht="12.75" x14ac:dyDescent="0.25">
      <c r="A458" s="365"/>
      <c r="B458" s="147">
        <f>Demography!B457</f>
        <v>0</v>
      </c>
      <c r="C458" s="147">
        <f>Demography!C457</f>
        <v>0</v>
      </c>
      <c r="D458" s="148">
        <f>Demography!D457</f>
        <v>0</v>
      </c>
      <c r="E458" s="148">
        <f>Demography!F457</f>
        <v>0</v>
      </c>
      <c r="F458" s="81"/>
      <c r="G458" s="238"/>
      <c r="H458" s="256"/>
      <c r="I458" s="257"/>
      <c r="J458" s="257"/>
      <c r="K458" s="256"/>
      <c r="L458" s="256"/>
      <c r="M458" s="257"/>
      <c r="N458" s="256"/>
      <c r="O458" s="240"/>
      <c r="P458" s="260"/>
      <c r="Q458" s="260"/>
      <c r="R458" s="260"/>
      <c r="S458" s="260"/>
      <c r="T458" s="260"/>
      <c r="U458" s="256"/>
      <c r="V458" s="238"/>
      <c r="W458" s="238"/>
      <c r="X458" s="81"/>
      <c r="Y458" s="256"/>
      <c r="Z458" s="150"/>
      <c r="AA458" s="81"/>
      <c r="AB458" s="240"/>
      <c r="AC458" s="240"/>
      <c r="AD458" s="256"/>
      <c r="AE458" s="240"/>
      <c r="AF458" s="256"/>
      <c r="AG458" s="256"/>
      <c r="AH458" s="256"/>
      <c r="AI458" s="245"/>
      <c r="AJ458" s="245"/>
      <c r="AK458" s="245"/>
      <c r="AL458" s="245"/>
      <c r="AM458" s="477"/>
      <c r="AN458" s="245"/>
      <c r="AO458" s="245"/>
      <c r="AP458" s="245"/>
      <c r="AQ458" s="245"/>
      <c r="AR458" s="245"/>
      <c r="AS458" s="245"/>
      <c r="AT458" s="245"/>
      <c r="AU458" s="245"/>
      <c r="AV458" s="245"/>
      <c r="AW458" s="245"/>
      <c r="AX458" s="245"/>
      <c r="AY458" s="245"/>
      <c r="AZ458" s="247"/>
      <c r="BA458" s="477"/>
      <c r="BB458" s="561" t="str">
        <f t="shared" si="28"/>
        <v xml:space="preserve"> </v>
      </c>
      <c r="BC458" s="561" t="str">
        <f t="shared" si="29"/>
        <v xml:space="preserve"> </v>
      </c>
      <c r="BD458" s="561" t="str">
        <f t="shared" si="30"/>
        <v xml:space="preserve"> </v>
      </c>
      <c r="BE458" s="561" t="str">
        <f t="shared" si="31"/>
        <v xml:space="preserve"> </v>
      </c>
      <c r="BF458" s="81"/>
      <c r="BG458" s="145"/>
    </row>
    <row r="459" spans="1:59" s="86" customFormat="1" ht="12.75" x14ac:dyDescent="0.25">
      <c r="A459" s="365"/>
      <c r="B459" s="361">
        <f>Demography!B458</f>
        <v>0</v>
      </c>
      <c r="C459" s="361">
        <f>Demography!C458</f>
        <v>0</v>
      </c>
      <c r="D459" s="362">
        <f>Demography!D458</f>
        <v>0</v>
      </c>
      <c r="E459" s="362">
        <f>Demography!F458</f>
        <v>0</v>
      </c>
      <c r="F459" s="81"/>
      <c r="G459" s="415"/>
      <c r="H459" s="241"/>
      <c r="I459" s="478"/>
      <c r="J459" s="478"/>
      <c r="K459" s="241"/>
      <c r="L459" s="241"/>
      <c r="M459" s="478"/>
      <c r="N459" s="241"/>
      <c r="O459" s="242"/>
      <c r="P459" s="262"/>
      <c r="Q459" s="262"/>
      <c r="R459" s="262"/>
      <c r="S459" s="262"/>
      <c r="T459" s="262"/>
      <c r="U459" s="241"/>
      <c r="V459" s="415"/>
      <c r="W459" s="415"/>
      <c r="X459" s="81"/>
      <c r="Y459" s="241"/>
      <c r="Z459" s="416"/>
      <c r="AA459" s="81"/>
      <c r="AB459" s="242"/>
      <c r="AC459" s="242"/>
      <c r="AD459" s="241"/>
      <c r="AE459" s="242"/>
      <c r="AF459" s="241"/>
      <c r="AG459" s="241"/>
      <c r="AH459" s="241"/>
      <c r="AI459" s="246"/>
      <c r="AJ459" s="246"/>
      <c r="AK459" s="246"/>
      <c r="AL459" s="246"/>
      <c r="AM459" s="477"/>
      <c r="AN459" s="246"/>
      <c r="AO459" s="246"/>
      <c r="AP459" s="246"/>
      <c r="AQ459" s="246"/>
      <c r="AR459" s="246"/>
      <c r="AS459" s="246"/>
      <c r="AT459" s="246"/>
      <c r="AU459" s="246"/>
      <c r="AV459" s="246"/>
      <c r="AW459" s="246"/>
      <c r="AX459" s="246"/>
      <c r="AY459" s="246"/>
      <c r="AZ459" s="248"/>
      <c r="BA459" s="477"/>
      <c r="BB459" s="562" t="str">
        <f t="shared" si="28"/>
        <v xml:space="preserve"> </v>
      </c>
      <c r="BC459" s="562" t="str">
        <f t="shared" si="29"/>
        <v xml:space="preserve"> </v>
      </c>
      <c r="BD459" s="562" t="str">
        <f t="shared" si="30"/>
        <v xml:space="preserve"> </v>
      </c>
      <c r="BE459" s="562" t="str">
        <f t="shared" si="31"/>
        <v xml:space="preserve"> </v>
      </c>
      <c r="BF459" s="81"/>
      <c r="BG459" s="313"/>
    </row>
    <row r="460" spans="1:59" s="86" customFormat="1" ht="12.75" x14ac:dyDescent="0.25">
      <c r="A460" s="365"/>
      <c r="B460" s="147">
        <f>Demography!B459</f>
        <v>0</v>
      </c>
      <c r="C460" s="147">
        <f>Demography!C459</f>
        <v>0</v>
      </c>
      <c r="D460" s="148">
        <f>Demography!D459</f>
        <v>0</v>
      </c>
      <c r="E460" s="148">
        <f>Demography!F459</f>
        <v>0</v>
      </c>
      <c r="F460" s="81"/>
      <c r="G460" s="238"/>
      <c r="H460" s="256"/>
      <c r="I460" s="257"/>
      <c r="J460" s="257"/>
      <c r="K460" s="256"/>
      <c r="L460" s="256"/>
      <c r="M460" s="257"/>
      <c r="N460" s="256"/>
      <c r="O460" s="240"/>
      <c r="P460" s="260"/>
      <c r="Q460" s="260"/>
      <c r="R460" s="260"/>
      <c r="S460" s="260"/>
      <c r="T460" s="260"/>
      <c r="U460" s="256"/>
      <c r="V460" s="238"/>
      <c r="W460" s="238"/>
      <c r="X460" s="81"/>
      <c r="Y460" s="256"/>
      <c r="Z460" s="150"/>
      <c r="AA460" s="81"/>
      <c r="AB460" s="240"/>
      <c r="AC460" s="240"/>
      <c r="AD460" s="256"/>
      <c r="AE460" s="240"/>
      <c r="AF460" s="256"/>
      <c r="AG460" s="256"/>
      <c r="AH460" s="256"/>
      <c r="AI460" s="245"/>
      <c r="AJ460" s="245"/>
      <c r="AK460" s="245"/>
      <c r="AL460" s="245"/>
      <c r="AM460" s="477"/>
      <c r="AN460" s="245"/>
      <c r="AO460" s="245"/>
      <c r="AP460" s="245"/>
      <c r="AQ460" s="245"/>
      <c r="AR460" s="245"/>
      <c r="AS460" s="245"/>
      <c r="AT460" s="245"/>
      <c r="AU460" s="245"/>
      <c r="AV460" s="245"/>
      <c r="AW460" s="245"/>
      <c r="AX460" s="245"/>
      <c r="AY460" s="245"/>
      <c r="AZ460" s="247"/>
      <c r="BA460" s="477"/>
      <c r="BB460" s="561" t="str">
        <f t="shared" si="28"/>
        <v xml:space="preserve"> </v>
      </c>
      <c r="BC460" s="561" t="str">
        <f t="shared" si="29"/>
        <v xml:space="preserve"> </v>
      </c>
      <c r="BD460" s="561" t="str">
        <f t="shared" si="30"/>
        <v xml:space="preserve"> </v>
      </c>
      <c r="BE460" s="561" t="str">
        <f t="shared" si="31"/>
        <v xml:space="preserve"> </v>
      </c>
      <c r="BF460" s="81"/>
      <c r="BG460" s="145"/>
    </row>
    <row r="461" spans="1:59" s="86" customFormat="1" ht="12.75" x14ac:dyDescent="0.25">
      <c r="A461" s="365"/>
      <c r="B461" s="361">
        <f>Demography!B460</f>
        <v>0</v>
      </c>
      <c r="C461" s="361">
        <f>Demography!C460</f>
        <v>0</v>
      </c>
      <c r="D461" s="362">
        <f>Demography!D460</f>
        <v>0</v>
      </c>
      <c r="E461" s="362">
        <f>Demography!F460</f>
        <v>0</v>
      </c>
      <c r="F461" s="81"/>
      <c r="G461" s="415"/>
      <c r="H461" s="241"/>
      <c r="I461" s="478"/>
      <c r="J461" s="478"/>
      <c r="K461" s="241"/>
      <c r="L461" s="241"/>
      <c r="M461" s="478"/>
      <c r="N461" s="241"/>
      <c r="O461" s="242"/>
      <c r="P461" s="262"/>
      <c r="Q461" s="262"/>
      <c r="R461" s="262"/>
      <c r="S461" s="262"/>
      <c r="T461" s="262"/>
      <c r="U461" s="241"/>
      <c r="V461" s="415"/>
      <c r="W461" s="415"/>
      <c r="X461" s="81"/>
      <c r="Y461" s="241"/>
      <c r="Z461" s="416"/>
      <c r="AA461" s="81"/>
      <c r="AB461" s="242"/>
      <c r="AC461" s="242"/>
      <c r="AD461" s="241"/>
      <c r="AE461" s="242"/>
      <c r="AF461" s="241"/>
      <c r="AG461" s="241"/>
      <c r="AH461" s="241"/>
      <c r="AI461" s="246"/>
      <c r="AJ461" s="246"/>
      <c r="AK461" s="246"/>
      <c r="AL461" s="246"/>
      <c r="AM461" s="477"/>
      <c r="AN461" s="246"/>
      <c r="AO461" s="246"/>
      <c r="AP461" s="246"/>
      <c r="AQ461" s="246"/>
      <c r="AR461" s="246"/>
      <c r="AS461" s="246"/>
      <c r="AT461" s="246"/>
      <c r="AU461" s="246"/>
      <c r="AV461" s="246"/>
      <c r="AW461" s="246"/>
      <c r="AX461" s="246"/>
      <c r="AY461" s="246"/>
      <c r="AZ461" s="248"/>
      <c r="BA461" s="477"/>
      <c r="BB461" s="562" t="str">
        <f t="shared" si="28"/>
        <v xml:space="preserve"> </v>
      </c>
      <c r="BC461" s="562" t="str">
        <f t="shared" si="29"/>
        <v xml:space="preserve"> </v>
      </c>
      <c r="BD461" s="562" t="str">
        <f t="shared" si="30"/>
        <v xml:space="preserve"> </v>
      </c>
      <c r="BE461" s="562" t="str">
        <f t="shared" si="31"/>
        <v xml:space="preserve"> </v>
      </c>
      <c r="BF461" s="81"/>
      <c r="BG461" s="313"/>
    </row>
    <row r="462" spans="1:59" s="86" customFormat="1" ht="12.75" x14ac:dyDescent="0.25">
      <c r="A462" s="365"/>
      <c r="B462" s="147">
        <f>Demography!B461</f>
        <v>0</v>
      </c>
      <c r="C462" s="147">
        <f>Demography!C461</f>
        <v>0</v>
      </c>
      <c r="D462" s="148">
        <f>Demography!D461</f>
        <v>0</v>
      </c>
      <c r="E462" s="148">
        <f>Demography!F461</f>
        <v>0</v>
      </c>
      <c r="F462" s="81"/>
      <c r="G462" s="238"/>
      <c r="H462" s="256"/>
      <c r="I462" s="257"/>
      <c r="J462" s="257"/>
      <c r="K462" s="256"/>
      <c r="L462" s="256"/>
      <c r="M462" s="257"/>
      <c r="N462" s="256"/>
      <c r="O462" s="240"/>
      <c r="P462" s="260"/>
      <c r="Q462" s="260"/>
      <c r="R462" s="260"/>
      <c r="S462" s="260"/>
      <c r="T462" s="260"/>
      <c r="U462" s="256"/>
      <c r="V462" s="238"/>
      <c r="W462" s="238"/>
      <c r="X462" s="81"/>
      <c r="Y462" s="256"/>
      <c r="Z462" s="150"/>
      <c r="AA462" s="81"/>
      <c r="AB462" s="240"/>
      <c r="AC462" s="240"/>
      <c r="AD462" s="256"/>
      <c r="AE462" s="240"/>
      <c r="AF462" s="256"/>
      <c r="AG462" s="256"/>
      <c r="AH462" s="256"/>
      <c r="AI462" s="245"/>
      <c r="AJ462" s="245"/>
      <c r="AK462" s="245"/>
      <c r="AL462" s="245"/>
      <c r="AM462" s="477"/>
      <c r="AN462" s="245"/>
      <c r="AO462" s="245"/>
      <c r="AP462" s="245"/>
      <c r="AQ462" s="245"/>
      <c r="AR462" s="245"/>
      <c r="AS462" s="245"/>
      <c r="AT462" s="245"/>
      <c r="AU462" s="245"/>
      <c r="AV462" s="245"/>
      <c r="AW462" s="245"/>
      <c r="AX462" s="245"/>
      <c r="AY462" s="245"/>
      <c r="AZ462" s="247"/>
      <c r="BA462" s="477"/>
      <c r="BB462" s="561" t="str">
        <f t="shared" si="28"/>
        <v xml:space="preserve"> </v>
      </c>
      <c r="BC462" s="561" t="str">
        <f t="shared" si="29"/>
        <v xml:space="preserve"> </v>
      </c>
      <c r="BD462" s="561" t="str">
        <f t="shared" si="30"/>
        <v xml:space="preserve"> </v>
      </c>
      <c r="BE462" s="561" t="str">
        <f t="shared" si="31"/>
        <v xml:space="preserve"> </v>
      </c>
      <c r="BF462" s="81"/>
      <c r="BG462" s="145"/>
    </row>
    <row r="463" spans="1:59" s="86" customFormat="1" ht="12.75" x14ac:dyDescent="0.25">
      <c r="A463" s="365"/>
      <c r="B463" s="361">
        <f>Demography!B462</f>
        <v>0</v>
      </c>
      <c r="C463" s="361">
        <f>Demography!C462</f>
        <v>0</v>
      </c>
      <c r="D463" s="362">
        <f>Demography!D462</f>
        <v>0</v>
      </c>
      <c r="E463" s="362">
        <f>Demography!F462</f>
        <v>0</v>
      </c>
      <c r="F463" s="81"/>
      <c r="G463" s="415"/>
      <c r="H463" s="241"/>
      <c r="I463" s="478"/>
      <c r="J463" s="478"/>
      <c r="K463" s="241"/>
      <c r="L463" s="241"/>
      <c r="M463" s="478"/>
      <c r="N463" s="241"/>
      <c r="O463" s="242"/>
      <c r="P463" s="262"/>
      <c r="Q463" s="262"/>
      <c r="R463" s="262"/>
      <c r="S463" s="262"/>
      <c r="T463" s="262"/>
      <c r="U463" s="241"/>
      <c r="V463" s="415"/>
      <c r="W463" s="415"/>
      <c r="X463" s="81"/>
      <c r="Y463" s="241"/>
      <c r="Z463" s="416"/>
      <c r="AA463" s="81"/>
      <c r="AB463" s="242"/>
      <c r="AC463" s="242"/>
      <c r="AD463" s="241"/>
      <c r="AE463" s="242"/>
      <c r="AF463" s="241"/>
      <c r="AG463" s="241"/>
      <c r="AH463" s="241"/>
      <c r="AI463" s="246"/>
      <c r="AJ463" s="246"/>
      <c r="AK463" s="246"/>
      <c r="AL463" s="246"/>
      <c r="AM463" s="477"/>
      <c r="AN463" s="246"/>
      <c r="AO463" s="246"/>
      <c r="AP463" s="246"/>
      <c r="AQ463" s="246"/>
      <c r="AR463" s="246"/>
      <c r="AS463" s="246"/>
      <c r="AT463" s="246"/>
      <c r="AU463" s="246"/>
      <c r="AV463" s="246"/>
      <c r="AW463" s="246"/>
      <c r="AX463" s="246"/>
      <c r="AY463" s="246"/>
      <c r="AZ463" s="248"/>
      <c r="BA463" s="477"/>
      <c r="BB463" s="562" t="str">
        <f t="shared" si="28"/>
        <v xml:space="preserve"> </v>
      </c>
      <c r="BC463" s="562" t="str">
        <f t="shared" si="29"/>
        <v xml:space="preserve"> </v>
      </c>
      <c r="BD463" s="562" t="str">
        <f t="shared" si="30"/>
        <v xml:space="preserve"> </v>
      </c>
      <c r="BE463" s="562" t="str">
        <f t="shared" si="31"/>
        <v xml:space="preserve"> </v>
      </c>
      <c r="BF463" s="81"/>
      <c r="BG463" s="313"/>
    </row>
    <row r="464" spans="1:59" s="86" customFormat="1" ht="12.75" x14ac:dyDescent="0.25">
      <c r="A464" s="365"/>
      <c r="B464" s="147">
        <f>Demography!B463</f>
        <v>0</v>
      </c>
      <c r="C464" s="147">
        <f>Demography!C463</f>
        <v>0</v>
      </c>
      <c r="D464" s="148">
        <f>Demography!D463</f>
        <v>0</v>
      </c>
      <c r="E464" s="148">
        <f>Demography!F463</f>
        <v>0</v>
      </c>
      <c r="F464" s="81"/>
      <c r="G464" s="238"/>
      <c r="H464" s="256"/>
      <c r="I464" s="257"/>
      <c r="J464" s="257"/>
      <c r="K464" s="256"/>
      <c r="L464" s="256"/>
      <c r="M464" s="257"/>
      <c r="N464" s="256"/>
      <c r="O464" s="240"/>
      <c r="P464" s="260"/>
      <c r="Q464" s="260"/>
      <c r="R464" s="260"/>
      <c r="S464" s="260"/>
      <c r="T464" s="260"/>
      <c r="U464" s="256"/>
      <c r="V464" s="238"/>
      <c r="W464" s="238"/>
      <c r="X464" s="81"/>
      <c r="Y464" s="256"/>
      <c r="Z464" s="150"/>
      <c r="AA464" s="81"/>
      <c r="AB464" s="240"/>
      <c r="AC464" s="240"/>
      <c r="AD464" s="256"/>
      <c r="AE464" s="240"/>
      <c r="AF464" s="256"/>
      <c r="AG464" s="256"/>
      <c r="AH464" s="256"/>
      <c r="AI464" s="245"/>
      <c r="AJ464" s="245"/>
      <c r="AK464" s="245"/>
      <c r="AL464" s="245"/>
      <c r="AM464" s="477"/>
      <c r="AN464" s="245"/>
      <c r="AO464" s="245"/>
      <c r="AP464" s="245"/>
      <c r="AQ464" s="245"/>
      <c r="AR464" s="245"/>
      <c r="AS464" s="245"/>
      <c r="AT464" s="245"/>
      <c r="AU464" s="245"/>
      <c r="AV464" s="245"/>
      <c r="AW464" s="245"/>
      <c r="AX464" s="245"/>
      <c r="AY464" s="245"/>
      <c r="AZ464" s="247"/>
      <c r="BA464" s="477"/>
      <c r="BB464" s="561" t="str">
        <f t="shared" si="28"/>
        <v xml:space="preserve"> </v>
      </c>
      <c r="BC464" s="561" t="str">
        <f t="shared" si="29"/>
        <v xml:space="preserve"> </v>
      </c>
      <c r="BD464" s="561" t="str">
        <f t="shared" si="30"/>
        <v xml:space="preserve"> </v>
      </c>
      <c r="BE464" s="561" t="str">
        <f t="shared" si="31"/>
        <v xml:space="preserve"> </v>
      </c>
      <c r="BF464" s="81"/>
      <c r="BG464" s="145"/>
    </row>
    <row r="465" spans="1:59" s="86" customFormat="1" ht="12.75" x14ac:dyDescent="0.25">
      <c r="A465" s="365"/>
      <c r="B465" s="361">
        <f>Demography!B464</f>
        <v>0</v>
      </c>
      <c r="C465" s="361">
        <f>Demography!C464</f>
        <v>0</v>
      </c>
      <c r="D465" s="362">
        <f>Demography!D464</f>
        <v>0</v>
      </c>
      <c r="E465" s="362">
        <f>Demography!F464</f>
        <v>0</v>
      </c>
      <c r="F465" s="81"/>
      <c r="G465" s="415"/>
      <c r="H465" s="241"/>
      <c r="I465" s="478"/>
      <c r="J465" s="478"/>
      <c r="K465" s="241"/>
      <c r="L465" s="241"/>
      <c r="M465" s="478"/>
      <c r="N465" s="241"/>
      <c r="O465" s="242"/>
      <c r="P465" s="262"/>
      <c r="Q465" s="262"/>
      <c r="R465" s="262"/>
      <c r="S465" s="262"/>
      <c r="T465" s="262"/>
      <c r="U465" s="241"/>
      <c r="V465" s="415"/>
      <c r="W465" s="415"/>
      <c r="X465" s="81"/>
      <c r="Y465" s="241"/>
      <c r="Z465" s="416"/>
      <c r="AA465" s="81"/>
      <c r="AB465" s="242"/>
      <c r="AC465" s="242"/>
      <c r="AD465" s="241"/>
      <c r="AE465" s="242"/>
      <c r="AF465" s="241"/>
      <c r="AG465" s="241"/>
      <c r="AH465" s="241"/>
      <c r="AI465" s="246"/>
      <c r="AJ465" s="246"/>
      <c r="AK465" s="246"/>
      <c r="AL465" s="246"/>
      <c r="AM465" s="477"/>
      <c r="AN465" s="246"/>
      <c r="AO465" s="246"/>
      <c r="AP465" s="246"/>
      <c r="AQ465" s="246"/>
      <c r="AR465" s="246"/>
      <c r="AS465" s="246"/>
      <c r="AT465" s="246"/>
      <c r="AU465" s="246"/>
      <c r="AV465" s="246"/>
      <c r="AW465" s="246"/>
      <c r="AX465" s="246"/>
      <c r="AY465" s="246"/>
      <c r="AZ465" s="248"/>
      <c r="BA465" s="477"/>
      <c r="BB465" s="562" t="str">
        <f t="shared" si="28"/>
        <v xml:space="preserve"> </v>
      </c>
      <c r="BC465" s="562" t="str">
        <f t="shared" si="29"/>
        <v xml:space="preserve"> </v>
      </c>
      <c r="BD465" s="562" t="str">
        <f t="shared" si="30"/>
        <v xml:space="preserve"> </v>
      </c>
      <c r="BE465" s="562" t="str">
        <f t="shared" si="31"/>
        <v xml:space="preserve"> </v>
      </c>
      <c r="BF465" s="81"/>
      <c r="BG465" s="313"/>
    </row>
    <row r="466" spans="1:59" s="86" customFormat="1" ht="12.75" x14ac:dyDescent="0.25">
      <c r="A466" s="365"/>
      <c r="B466" s="147">
        <f>Demography!B465</f>
        <v>0</v>
      </c>
      <c r="C466" s="147">
        <f>Demography!C465</f>
        <v>0</v>
      </c>
      <c r="D466" s="148">
        <f>Demography!D465</f>
        <v>0</v>
      </c>
      <c r="E466" s="148">
        <f>Demography!F465</f>
        <v>0</v>
      </c>
      <c r="F466" s="81"/>
      <c r="G466" s="238"/>
      <c r="H466" s="256"/>
      <c r="I466" s="257"/>
      <c r="J466" s="257"/>
      <c r="K466" s="256"/>
      <c r="L466" s="256"/>
      <c r="M466" s="257"/>
      <c r="N466" s="256"/>
      <c r="O466" s="240"/>
      <c r="P466" s="260"/>
      <c r="Q466" s="260"/>
      <c r="R466" s="260"/>
      <c r="S466" s="260"/>
      <c r="T466" s="260"/>
      <c r="U466" s="256"/>
      <c r="V466" s="238"/>
      <c r="W466" s="238"/>
      <c r="X466" s="81"/>
      <c r="Y466" s="256"/>
      <c r="Z466" s="150"/>
      <c r="AA466" s="81"/>
      <c r="AB466" s="240"/>
      <c r="AC466" s="240"/>
      <c r="AD466" s="256"/>
      <c r="AE466" s="240"/>
      <c r="AF466" s="256"/>
      <c r="AG466" s="256"/>
      <c r="AH466" s="256"/>
      <c r="AI466" s="245"/>
      <c r="AJ466" s="245"/>
      <c r="AK466" s="245"/>
      <c r="AL466" s="245"/>
      <c r="AM466" s="477"/>
      <c r="AN466" s="245"/>
      <c r="AO466" s="245"/>
      <c r="AP466" s="245"/>
      <c r="AQ466" s="245"/>
      <c r="AR466" s="245"/>
      <c r="AS466" s="245"/>
      <c r="AT466" s="245"/>
      <c r="AU466" s="245"/>
      <c r="AV466" s="245"/>
      <c r="AW466" s="245"/>
      <c r="AX466" s="245"/>
      <c r="AY466" s="245"/>
      <c r="AZ466" s="247"/>
      <c r="BA466" s="477"/>
      <c r="BB466" s="561" t="str">
        <f t="shared" si="28"/>
        <v xml:space="preserve"> </v>
      </c>
      <c r="BC466" s="561" t="str">
        <f t="shared" si="29"/>
        <v xml:space="preserve"> </v>
      </c>
      <c r="BD466" s="561" t="str">
        <f t="shared" si="30"/>
        <v xml:space="preserve"> </v>
      </c>
      <c r="BE466" s="561" t="str">
        <f t="shared" si="31"/>
        <v xml:space="preserve"> </v>
      </c>
      <c r="BF466" s="81"/>
      <c r="BG466" s="145"/>
    </row>
    <row r="467" spans="1:59" s="86" customFormat="1" ht="12.75" x14ac:dyDescent="0.25">
      <c r="A467" s="365"/>
      <c r="B467" s="361">
        <f>Demography!B466</f>
        <v>0</v>
      </c>
      <c r="C467" s="361">
        <f>Demography!C466</f>
        <v>0</v>
      </c>
      <c r="D467" s="362">
        <f>Demography!D466</f>
        <v>0</v>
      </c>
      <c r="E467" s="362">
        <f>Demography!F466</f>
        <v>0</v>
      </c>
      <c r="F467" s="81"/>
      <c r="G467" s="415"/>
      <c r="H467" s="241"/>
      <c r="I467" s="478"/>
      <c r="J467" s="478"/>
      <c r="K467" s="241"/>
      <c r="L467" s="241"/>
      <c r="M467" s="478"/>
      <c r="N467" s="241"/>
      <c r="O467" s="242"/>
      <c r="P467" s="262"/>
      <c r="Q467" s="262"/>
      <c r="R467" s="262"/>
      <c r="S467" s="262"/>
      <c r="T467" s="262"/>
      <c r="U467" s="241"/>
      <c r="V467" s="415"/>
      <c r="W467" s="415"/>
      <c r="X467" s="81"/>
      <c r="Y467" s="241"/>
      <c r="Z467" s="416"/>
      <c r="AA467" s="81"/>
      <c r="AB467" s="242"/>
      <c r="AC467" s="242"/>
      <c r="AD467" s="241"/>
      <c r="AE467" s="242"/>
      <c r="AF467" s="241"/>
      <c r="AG467" s="241"/>
      <c r="AH467" s="241"/>
      <c r="AI467" s="246"/>
      <c r="AJ467" s="246"/>
      <c r="AK467" s="246"/>
      <c r="AL467" s="246"/>
      <c r="AM467" s="477"/>
      <c r="AN467" s="246"/>
      <c r="AO467" s="246"/>
      <c r="AP467" s="246"/>
      <c r="AQ467" s="246"/>
      <c r="AR467" s="246"/>
      <c r="AS467" s="246"/>
      <c r="AT467" s="246"/>
      <c r="AU467" s="246"/>
      <c r="AV467" s="246"/>
      <c r="AW467" s="246"/>
      <c r="AX467" s="246"/>
      <c r="AY467" s="246"/>
      <c r="AZ467" s="248"/>
      <c r="BA467" s="477"/>
      <c r="BB467" s="562" t="str">
        <f t="shared" si="28"/>
        <v xml:space="preserve"> </v>
      </c>
      <c r="BC467" s="562" t="str">
        <f t="shared" si="29"/>
        <v xml:space="preserve"> </v>
      </c>
      <c r="BD467" s="562" t="str">
        <f t="shared" si="30"/>
        <v xml:space="preserve"> </v>
      </c>
      <c r="BE467" s="562" t="str">
        <f t="shared" si="31"/>
        <v xml:space="preserve"> </v>
      </c>
      <c r="BF467" s="81"/>
      <c r="BG467" s="313"/>
    </row>
    <row r="468" spans="1:59" s="86" customFormat="1" ht="12.75" x14ac:dyDescent="0.25">
      <c r="A468" s="365"/>
      <c r="B468" s="147">
        <f>Demography!B467</f>
        <v>0</v>
      </c>
      <c r="C468" s="147">
        <f>Demography!C467</f>
        <v>0</v>
      </c>
      <c r="D468" s="148">
        <f>Demography!D467</f>
        <v>0</v>
      </c>
      <c r="E468" s="148">
        <f>Demography!F467</f>
        <v>0</v>
      </c>
      <c r="F468" s="81"/>
      <c r="G468" s="238"/>
      <c r="H468" s="256"/>
      <c r="I468" s="257"/>
      <c r="J468" s="257"/>
      <c r="K468" s="256"/>
      <c r="L468" s="256"/>
      <c r="M468" s="257"/>
      <c r="N468" s="256"/>
      <c r="O468" s="240"/>
      <c r="P468" s="260"/>
      <c r="Q468" s="260"/>
      <c r="R468" s="260"/>
      <c r="S468" s="260"/>
      <c r="T468" s="260"/>
      <c r="U468" s="256"/>
      <c r="V468" s="238"/>
      <c r="W468" s="238"/>
      <c r="X468" s="81"/>
      <c r="Y468" s="256"/>
      <c r="Z468" s="150"/>
      <c r="AA468" s="81"/>
      <c r="AB468" s="240"/>
      <c r="AC468" s="240"/>
      <c r="AD468" s="256"/>
      <c r="AE468" s="240"/>
      <c r="AF468" s="256"/>
      <c r="AG468" s="256"/>
      <c r="AH468" s="256"/>
      <c r="AI468" s="245"/>
      <c r="AJ468" s="245"/>
      <c r="AK468" s="245"/>
      <c r="AL468" s="245"/>
      <c r="AM468" s="477"/>
      <c r="AN468" s="245"/>
      <c r="AO468" s="245"/>
      <c r="AP468" s="245"/>
      <c r="AQ468" s="245"/>
      <c r="AR468" s="245"/>
      <c r="AS468" s="245"/>
      <c r="AT468" s="245"/>
      <c r="AU468" s="245"/>
      <c r="AV468" s="245"/>
      <c r="AW468" s="245"/>
      <c r="AX468" s="245"/>
      <c r="AY468" s="245"/>
      <c r="AZ468" s="247"/>
      <c r="BA468" s="477"/>
      <c r="BB468" s="561" t="str">
        <f t="shared" ref="BB468:BB531" si="32">IF(AG468=0," ",AN468/AI468)</f>
        <v xml:space="preserve"> </v>
      </c>
      <c r="BC468" s="561" t="str">
        <f t="shared" si="29"/>
        <v xml:space="preserve"> </v>
      </c>
      <c r="BD468" s="561" t="str">
        <f t="shared" si="30"/>
        <v xml:space="preserve"> </v>
      </c>
      <c r="BE468" s="561" t="str">
        <f t="shared" si="31"/>
        <v xml:space="preserve"> </v>
      </c>
      <c r="BF468" s="81"/>
      <c r="BG468" s="145"/>
    </row>
    <row r="469" spans="1:59" s="86" customFormat="1" ht="12.75" x14ac:dyDescent="0.25">
      <c r="A469" s="365"/>
      <c r="B469" s="361">
        <f>Demography!B468</f>
        <v>0</v>
      </c>
      <c r="C469" s="361">
        <f>Demography!C468</f>
        <v>0</v>
      </c>
      <c r="D469" s="362">
        <f>Demography!D468</f>
        <v>0</v>
      </c>
      <c r="E469" s="362">
        <f>Demography!F468</f>
        <v>0</v>
      </c>
      <c r="F469" s="81"/>
      <c r="G469" s="415"/>
      <c r="H469" s="241"/>
      <c r="I469" s="478"/>
      <c r="J469" s="478"/>
      <c r="K469" s="241"/>
      <c r="L469" s="241"/>
      <c r="M469" s="478"/>
      <c r="N469" s="241"/>
      <c r="O469" s="242"/>
      <c r="P469" s="262"/>
      <c r="Q469" s="262"/>
      <c r="R469" s="262"/>
      <c r="S469" s="262"/>
      <c r="T469" s="262"/>
      <c r="U469" s="241"/>
      <c r="V469" s="415"/>
      <c r="W469" s="415"/>
      <c r="X469" s="81"/>
      <c r="Y469" s="241"/>
      <c r="Z469" s="416"/>
      <c r="AA469" s="81"/>
      <c r="AB469" s="242"/>
      <c r="AC469" s="242"/>
      <c r="AD469" s="241"/>
      <c r="AE469" s="242"/>
      <c r="AF469" s="241"/>
      <c r="AG469" s="241"/>
      <c r="AH469" s="241"/>
      <c r="AI469" s="246"/>
      <c r="AJ469" s="246"/>
      <c r="AK469" s="246"/>
      <c r="AL469" s="246"/>
      <c r="AM469" s="477"/>
      <c r="AN469" s="246"/>
      <c r="AO469" s="246"/>
      <c r="AP469" s="246"/>
      <c r="AQ469" s="246"/>
      <c r="AR469" s="246"/>
      <c r="AS469" s="246"/>
      <c r="AT469" s="246"/>
      <c r="AU469" s="246"/>
      <c r="AV469" s="246"/>
      <c r="AW469" s="246"/>
      <c r="AX469" s="246"/>
      <c r="AY469" s="246"/>
      <c r="AZ469" s="248"/>
      <c r="BA469" s="477"/>
      <c r="BB469" s="562" t="str">
        <f t="shared" si="32"/>
        <v xml:space="preserve"> </v>
      </c>
      <c r="BC469" s="562" t="str">
        <f t="shared" ref="BC469:BC532" si="33">IF(OR(AG469=0,P469=0)," ",AN469/P469)</f>
        <v xml:space="preserve"> </v>
      </c>
      <c r="BD469" s="562" t="str">
        <f t="shared" ref="BD469:BD532" si="34">IF(OR(AG469&gt;5, AG469&lt;1)," ",AO469/AJ469)</f>
        <v xml:space="preserve"> </v>
      </c>
      <c r="BE469" s="562" t="str">
        <f t="shared" ref="BE469:BE532" si="35">IF(OR(AG469&gt;5,AG469&lt;1,P469=0)," ",AO469/P469)</f>
        <v xml:space="preserve"> </v>
      </c>
      <c r="BF469" s="81"/>
      <c r="BG469" s="313"/>
    </row>
    <row r="470" spans="1:59" s="86" customFormat="1" ht="12.75" x14ac:dyDescent="0.25">
      <c r="A470" s="365"/>
      <c r="B470" s="147">
        <f>Demography!B469</f>
        <v>0</v>
      </c>
      <c r="C470" s="147">
        <f>Demography!C469</f>
        <v>0</v>
      </c>
      <c r="D470" s="148">
        <f>Demography!D469</f>
        <v>0</v>
      </c>
      <c r="E470" s="148">
        <f>Demography!F469</f>
        <v>0</v>
      </c>
      <c r="F470" s="81"/>
      <c r="G470" s="238"/>
      <c r="H470" s="256"/>
      <c r="I470" s="257"/>
      <c r="J470" s="257"/>
      <c r="K470" s="256"/>
      <c r="L470" s="256"/>
      <c r="M470" s="257"/>
      <c r="N470" s="256"/>
      <c r="O470" s="240"/>
      <c r="P470" s="260"/>
      <c r="Q470" s="260"/>
      <c r="R470" s="260"/>
      <c r="S470" s="260"/>
      <c r="T470" s="260"/>
      <c r="U470" s="256"/>
      <c r="V470" s="238"/>
      <c r="W470" s="238"/>
      <c r="X470" s="81"/>
      <c r="Y470" s="256"/>
      <c r="Z470" s="150"/>
      <c r="AA470" s="81"/>
      <c r="AB470" s="240"/>
      <c r="AC470" s="240"/>
      <c r="AD470" s="256"/>
      <c r="AE470" s="240"/>
      <c r="AF470" s="256"/>
      <c r="AG470" s="256"/>
      <c r="AH470" s="256"/>
      <c r="AI470" s="245"/>
      <c r="AJ470" s="245"/>
      <c r="AK470" s="245"/>
      <c r="AL470" s="245"/>
      <c r="AM470" s="477"/>
      <c r="AN470" s="245"/>
      <c r="AO470" s="245"/>
      <c r="AP470" s="245"/>
      <c r="AQ470" s="245"/>
      <c r="AR470" s="245"/>
      <c r="AS470" s="245"/>
      <c r="AT470" s="245"/>
      <c r="AU470" s="245"/>
      <c r="AV470" s="245"/>
      <c r="AW470" s="245"/>
      <c r="AX470" s="245"/>
      <c r="AY470" s="245"/>
      <c r="AZ470" s="247"/>
      <c r="BA470" s="477"/>
      <c r="BB470" s="561" t="str">
        <f t="shared" si="32"/>
        <v xml:space="preserve"> </v>
      </c>
      <c r="BC470" s="561" t="str">
        <f t="shared" si="33"/>
        <v xml:space="preserve"> </v>
      </c>
      <c r="BD470" s="561" t="str">
        <f t="shared" si="34"/>
        <v xml:space="preserve"> </v>
      </c>
      <c r="BE470" s="561" t="str">
        <f t="shared" si="35"/>
        <v xml:space="preserve"> </v>
      </c>
      <c r="BF470" s="81"/>
      <c r="BG470" s="145"/>
    </row>
    <row r="471" spans="1:59" s="86" customFormat="1" ht="12.75" x14ac:dyDescent="0.25">
      <c r="A471" s="365"/>
      <c r="B471" s="361">
        <f>Demography!B470</f>
        <v>0</v>
      </c>
      <c r="C471" s="361">
        <f>Demography!C470</f>
        <v>0</v>
      </c>
      <c r="D471" s="362">
        <f>Demography!D470</f>
        <v>0</v>
      </c>
      <c r="E471" s="362">
        <f>Demography!F470</f>
        <v>0</v>
      </c>
      <c r="F471" s="81"/>
      <c r="G471" s="415"/>
      <c r="H471" s="241"/>
      <c r="I471" s="478"/>
      <c r="J471" s="478"/>
      <c r="K471" s="241"/>
      <c r="L471" s="241"/>
      <c r="M471" s="478"/>
      <c r="N471" s="241"/>
      <c r="O471" s="242"/>
      <c r="P471" s="262"/>
      <c r="Q471" s="262"/>
      <c r="R471" s="262"/>
      <c r="S471" s="262"/>
      <c r="T471" s="262"/>
      <c r="U471" s="241"/>
      <c r="V471" s="415"/>
      <c r="W471" s="415"/>
      <c r="X471" s="81"/>
      <c r="Y471" s="241"/>
      <c r="Z471" s="416"/>
      <c r="AA471" s="81"/>
      <c r="AB471" s="242"/>
      <c r="AC471" s="242"/>
      <c r="AD471" s="241"/>
      <c r="AE471" s="242"/>
      <c r="AF471" s="241"/>
      <c r="AG471" s="241"/>
      <c r="AH471" s="241"/>
      <c r="AI471" s="246"/>
      <c r="AJ471" s="246"/>
      <c r="AK471" s="246"/>
      <c r="AL471" s="246"/>
      <c r="AM471" s="477"/>
      <c r="AN471" s="246"/>
      <c r="AO471" s="246"/>
      <c r="AP471" s="246"/>
      <c r="AQ471" s="246"/>
      <c r="AR471" s="246"/>
      <c r="AS471" s="246"/>
      <c r="AT471" s="246"/>
      <c r="AU471" s="246"/>
      <c r="AV471" s="246"/>
      <c r="AW471" s="246"/>
      <c r="AX471" s="246"/>
      <c r="AY471" s="246"/>
      <c r="AZ471" s="248"/>
      <c r="BA471" s="477"/>
      <c r="BB471" s="562" t="str">
        <f t="shared" si="32"/>
        <v xml:space="preserve"> </v>
      </c>
      <c r="BC471" s="562" t="str">
        <f t="shared" si="33"/>
        <v xml:space="preserve"> </v>
      </c>
      <c r="BD471" s="562" t="str">
        <f t="shared" si="34"/>
        <v xml:space="preserve"> </v>
      </c>
      <c r="BE471" s="562" t="str">
        <f t="shared" si="35"/>
        <v xml:space="preserve"> </v>
      </c>
      <c r="BF471" s="81"/>
      <c r="BG471" s="313"/>
    </row>
    <row r="472" spans="1:59" s="86" customFormat="1" ht="12.75" x14ac:dyDescent="0.25">
      <c r="A472" s="365"/>
      <c r="B472" s="147">
        <f>Demography!B471</f>
        <v>0</v>
      </c>
      <c r="C472" s="147">
        <f>Demography!C471</f>
        <v>0</v>
      </c>
      <c r="D472" s="148">
        <f>Demography!D471</f>
        <v>0</v>
      </c>
      <c r="E472" s="148">
        <f>Demography!F471</f>
        <v>0</v>
      </c>
      <c r="F472" s="81"/>
      <c r="G472" s="238"/>
      <c r="H472" s="256"/>
      <c r="I472" s="257"/>
      <c r="J472" s="257"/>
      <c r="K472" s="256"/>
      <c r="L472" s="256"/>
      <c r="M472" s="257"/>
      <c r="N472" s="256"/>
      <c r="O472" s="240"/>
      <c r="P472" s="260"/>
      <c r="Q472" s="260"/>
      <c r="R472" s="260"/>
      <c r="S472" s="260"/>
      <c r="T472" s="260"/>
      <c r="U472" s="256"/>
      <c r="V472" s="238"/>
      <c r="W472" s="238"/>
      <c r="X472" s="81"/>
      <c r="Y472" s="256"/>
      <c r="Z472" s="150"/>
      <c r="AA472" s="81"/>
      <c r="AB472" s="240"/>
      <c r="AC472" s="240"/>
      <c r="AD472" s="256"/>
      <c r="AE472" s="240"/>
      <c r="AF472" s="256"/>
      <c r="AG472" s="256"/>
      <c r="AH472" s="256"/>
      <c r="AI472" s="245"/>
      <c r="AJ472" s="245"/>
      <c r="AK472" s="245"/>
      <c r="AL472" s="245"/>
      <c r="AM472" s="477"/>
      <c r="AN472" s="245"/>
      <c r="AO472" s="245"/>
      <c r="AP472" s="245"/>
      <c r="AQ472" s="245"/>
      <c r="AR472" s="245"/>
      <c r="AS472" s="245"/>
      <c r="AT472" s="245"/>
      <c r="AU472" s="245"/>
      <c r="AV472" s="245"/>
      <c r="AW472" s="245"/>
      <c r="AX472" s="245"/>
      <c r="AY472" s="245"/>
      <c r="AZ472" s="247"/>
      <c r="BA472" s="477"/>
      <c r="BB472" s="561" t="str">
        <f t="shared" si="32"/>
        <v xml:space="preserve"> </v>
      </c>
      <c r="BC472" s="561" t="str">
        <f t="shared" si="33"/>
        <v xml:space="preserve"> </v>
      </c>
      <c r="BD472" s="561" t="str">
        <f t="shared" si="34"/>
        <v xml:space="preserve"> </v>
      </c>
      <c r="BE472" s="561" t="str">
        <f t="shared" si="35"/>
        <v xml:space="preserve"> </v>
      </c>
      <c r="BF472" s="81"/>
      <c r="BG472" s="145"/>
    </row>
    <row r="473" spans="1:59" s="86" customFormat="1" ht="12.75" x14ac:dyDescent="0.25">
      <c r="A473" s="365"/>
      <c r="B473" s="361">
        <f>Demography!B472</f>
        <v>0</v>
      </c>
      <c r="C473" s="361">
        <f>Demography!C472</f>
        <v>0</v>
      </c>
      <c r="D473" s="362">
        <f>Demography!D472</f>
        <v>0</v>
      </c>
      <c r="E473" s="362">
        <f>Demography!F472</f>
        <v>0</v>
      </c>
      <c r="F473" s="81"/>
      <c r="G473" s="415"/>
      <c r="H473" s="241"/>
      <c r="I473" s="478"/>
      <c r="J473" s="478"/>
      <c r="K473" s="241"/>
      <c r="L473" s="241"/>
      <c r="M473" s="478"/>
      <c r="N473" s="241"/>
      <c r="O473" s="242"/>
      <c r="P473" s="262"/>
      <c r="Q473" s="262"/>
      <c r="R473" s="262"/>
      <c r="S473" s="262"/>
      <c r="T473" s="262"/>
      <c r="U473" s="241"/>
      <c r="V473" s="415"/>
      <c r="W473" s="415"/>
      <c r="X473" s="81"/>
      <c r="Y473" s="241"/>
      <c r="Z473" s="416"/>
      <c r="AA473" s="81"/>
      <c r="AB473" s="242"/>
      <c r="AC473" s="242"/>
      <c r="AD473" s="241"/>
      <c r="AE473" s="242"/>
      <c r="AF473" s="241"/>
      <c r="AG473" s="241"/>
      <c r="AH473" s="241"/>
      <c r="AI473" s="246"/>
      <c r="AJ473" s="246"/>
      <c r="AK473" s="246"/>
      <c r="AL473" s="246"/>
      <c r="AM473" s="477"/>
      <c r="AN473" s="246"/>
      <c r="AO473" s="246"/>
      <c r="AP473" s="246"/>
      <c r="AQ473" s="246"/>
      <c r="AR473" s="246"/>
      <c r="AS473" s="246"/>
      <c r="AT473" s="246"/>
      <c r="AU473" s="246"/>
      <c r="AV473" s="246"/>
      <c r="AW473" s="246"/>
      <c r="AX473" s="246"/>
      <c r="AY473" s="246"/>
      <c r="AZ473" s="248"/>
      <c r="BA473" s="477"/>
      <c r="BB473" s="562" t="str">
        <f t="shared" si="32"/>
        <v xml:space="preserve"> </v>
      </c>
      <c r="BC473" s="562" t="str">
        <f t="shared" si="33"/>
        <v xml:space="preserve"> </v>
      </c>
      <c r="BD473" s="562" t="str">
        <f t="shared" si="34"/>
        <v xml:space="preserve"> </v>
      </c>
      <c r="BE473" s="562" t="str">
        <f t="shared" si="35"/>
        <v xml:space="preserve"> </v>
      </c>
      <c r="BF473" s="81"/>
      <c r="BG473" s="313"/>
    </row>
    <row r="474" spans="1:59" s="86" customFormat="1" ht="12.75" x14ac:dyDescent="0.25">
      <c r="A474" s="365"/>
      <c r="B474" s="147">
        <f>Demography!B473</f>
        <v>0</v>
      </c>
      <c r="C474" s="147">
        <f>Demography!C473</f>
        <v>0</v>
      </c>
      <c r="D474" s="148">
        <f>Demography!D473</f>
        <v>0</v>
      </c>
      <c r="E474" s="148">
        <f>Demography!F473</f>
        <v>0</v>
      </c>
      <c r="F474" s="81"/>
      <c r="G474" s="238"/>
      <c r="H474" s="256"/>
      <c r="I474" s="257"/>
      <c r="J474" s="257"/>
      <c r="K474" s="256"/>
      <c r="L474" s="256"/>
      <c r="M474" s="257"/>
      <c r="N474" s="256"/>
      <c r="O474" s="240"/>
      <c r="P474" s="260"/>
      <c r="Q474" s="260"/>
      <c r="R474" s="260"/>
      <c r="S474" s="260"/>
      <c r="T474" s="260"/>
      <c r="U474" s="256"/>
      <c r="V474" s="238"/>
      <c r="W474" s="238"/>
      <c r="X474" s="81"/>
      <c r="Y474" s="256"/>
      <c r="Z474" s="150"/>
      <c r="AA474" s="81"/>
      <c r="AB474" s="240"/>
      <c r="AC474" s="240"/>
      <c r="AD474" s="256"/>
      <c r="AE474" s="240"/>
      <c r="AF474" s="256"/>
      <c r="AG474" s="256"/>
      <c r="AH474" s="256"/>
      <c r="AI474" s="245"/>
      <c r="AJ474" s="245"/>
      <c r="AK474" s="245"/>
      <c r="AL474" s="245"/>
      <c r="AM474" s="477"/>
      <c r="AN474" s="245"/>
      <c r="AO474" s="245"/>
      <c r="AP474" s="245"/>
      <c r="AQ474" s="245"/>
      <c r="AR474" s="245"/>
      <c r="AS474" s="245"/>
      <c r="AT474" s="245"/>
      <c r="AU474" s="245"/>
      <c r="AV474" s="245"/>
      <c r="AW474" s="245"/>
      <c r="AX474" s="245"/>
      <c r="AY474" s="245"/>
      <c r="AZ474" s="247"/>
      <c r="BA474" s="477"/>
      <c r="BB474" s="561" t="str">
        <f t="shared" si="32"/>
        <v xml:space="preserve"> </v>
      </c>
      <c r="BC474" s="561" t="str">
        <f t="shared" si="33"/>
        <v xml:space="preserve"> </v>
      </c>
      <c r="BD474" s="561" t="str">
        <f t="shared" si="34"/>
        <v xml:space="preserve"> </v>
      </c>
      <c r="BE474" s="561" t="str">
        <f t="shared" si="35"/>
        <v xml:space="preserve"> </v>
      </c>
      <c r="BF474" s="81"/>
      <c r="BG474" s="145"/>
    </row>
    <row r="475" spans="1:59" s="86" customFormat="1" ht="12.75" x14ac:dyDescent="0.25">
      <c r="A475" s="365"/>
      <c r="B475" s="361">
        <f>Demography!B474</f>
        <v>0</v>
      </c>
      <c r="C475" s="361">
        <f>Demography!C474</f>
        <v>0</v>
      </c>
      <c r="D475" s="362">
        <f>Demography!D474</f>
        <v>0</v>
      </c>
      <c r="E475" s="362">
        <f>Demography!F474</f>
        <v>0</v>
      </c>
      <c r="F475" s="81"/>
      <c r="G475" s="415"/>
      <c r="H475" s="241"/>
      <c r="I475" s="478"/>
      <c r="J475" s="478"/>
      <c r="K475" s="241"/>
      <c r="L475" s="241"/>
      <c r="M475" s="478"/>
      <c r="N475" s="241"/>
      <c r="O475" s="242"/>
      <c r="P475" s="262"/>
      <c r="Q475" s="262"/>
      <c r="R475" s="262"/>
      <c r="S475" s="262"/>
      <c r="T475" s="262"/>
      <c r="U475" s="241"/>
      <c r="V475" s="415"/>
      <c r="W475" s="415"/>
      <c r="X475" s="81"/>
      <c r="Y475" s="241"/>
      <c r="Z475" s="416"/>
      <c r="AA475" s="81"/>
      <c r="AB475" s="242"/>
      <c r="AC475" s="242"/>
      <c r="AD475" s="241"/>
      <c r="AE475" s="242"/>
      <c r="AF475" s="241"/>
      <c r="AG475" s="241"/>
      <c r="AH475" s="241"/>
      <c r="AI475" s="246"/>
      <c r="AJ475" s="246"/>
      <c r="AK475" s="246"/>
      <c r="AL475" s="246"/>
      <c r="AM475" s="477"/>
      <c r="AN475" s="246"/>
      <c r="AO475" s="246"/>
      <c r="AP475" s="246"/>
      <c r="AQ475" s="246"/>
      <c r="AR475" s="246"/>
      <c r="AS475" s="246"/>
      <c r="AT475" s="246"/>
      <c r="AU475" s="246"/>
      <c r="AV475" s="246"/>
      <c r="AW475" s="246"/>
      <c r="AX475" s="246"/>
      <c r="AY475" s="246"/>
      <c r="AZ475" s="248"/>
      <c r="BA475" s="477"/>
      <c r="BB475" s="562" t="str">
        <f t="shared" si="32"/>
        <v xml:space="preserve"> </v>
      </c>
      <c r="BC475" s="562" t="str">
        <f t="shared" si="33"/>
        <v xml:space="preserve"> </v>
      </c>
      <c r="BD475" s="562" t="str">
        <f t="shared" si="34"/>
        <v xml:space="preserve"> </v>
      </c>
      <c r="BE475" s="562" t="str">
        <f t="shared" si="35"/>
        <v xml:space="preserve"> </v>
      </c>
      <c r="BF475" s="81"/>
      <c r="BG475" s="313"/>
    </row>
    <row r="476" spans="1:59" s="86" customFormat="1" ht="12.75" x14ac:dyDescent="0.25">
      <c r="A476" s="365"/>
      <c r="B476" s="147">
        <f>Demography!B475</f>
        <v>0</v>
      </c>
      <c r="C476" s="147">
        <f>Demography!C475</f>
        <v>0</v>
      </c>
      <c r="D476" s="148">
        <f>Demography!D475</f>
        <v>0</v>
      </c>
      <c r="E476" s="148">
        <f>Demography!F475</f>
        <v>0</v>
      </c>
      <c r="F476" s="81"/>
      <c r="G476" s="238"/>
      <c r="H476" s="256"/>
      <c r="I476" s="257"/>
      <c r="J476" s="257"/>
      <c r="K476" s="256"/>
      <c r="L476" s="256"/>
      <c r="M476" s="257"/>
      <c r="N476" s="256"/>
      <c r="O476" s="240"/>
      <c r="P476" s="260"/>
      <c r="Q476" s="260"/>
      <c r="R476" s="260"/>
      <c r="S476" s="260"/>
      <c r="T476" s="260"/>
      <c r="U476" s="256"/>
      <c r="V476" s="238"/>
      <c r="W476" s="238"/>
      <c r="X476" s="81"/>
      <c r="Y476" s="256"/>
      <c r="Z476" s="150"/>
      <c r="AA476" s="81"/>
      <c r="AB476" s="240"/>
      <c r="AC476" s="240"/>
      <c r="AD476" s="256"/>
      <c r="AE476" s="240"/>
      <c r="AF476" s="256"/>
      <c r="AG476" s="256"/>
      <c r="AH476" s="256"/>
      <c r="AI476" s="245"/>
      <c r="AJ476" s="245"/>
      <c r="AK476" s="245"/>
      <c r="AL476" s="245"/>
      <c r="AM476" s="477"/>
      <c r="AN476" s="245"/>
      <c r="AO476" s="245"/>
      <c r="AP476" s="245"/>
      <c r="AQ476" s="245"/>
      <c r="AR476" s="245"/>
      <c r="AS476" s="245"/>
      <c r="AT476" s="245"/>
      <c r="AU476" s="245"/>
      <c r="AV476" s="245"/>
      <c r="AW476" s="245"/>
      <c r="AX476" s="245"/>
      <c r="AY476" s="245"/>
      <c r="AZ476" s="247"/>
      <c r="BA476" s="477"/>
      <c r="BB476" s="561" t="str">
        <f t="shared" si="32"/>
        <v xml:space="preserve"> </v>
      </c>
      <c r="BC476" s="561" t="str">
        <f t="shared" si="33"/>
        <v xml:space="preserve"> </v>
      </c>
      <c r="BD476" s="561" t="str">
        <f t="shared" si="34"/>
        <v xml:space="preserve"> </v>
      </c>
      <c r="BE476" s="561" t="str">
        <f t="shared" si="35"/>
        <v xml:space="preserve"> </v>
      </c>
      <c r="BF476" s="81"/>
      <c r="BG476" s="145"/>
    </row>
    <row r="477" spans="1:59" s="86" customFormat="1" ht="12.75" x14ac:dyDescent="0.25">
      <c r="A477" s="365"/>
      <c r="B477" s="361">
        <f>Demography!B476</f>
        <v>0</v>
      </c>
      <c r="C477" s="361">
        <f>Demography!C476</f>
        <v>0</v>
      </c>
      <c r="D477" s="362">
        <f>Demography!D476</f>
        <v>0</v>
      </c>
      <c r="E477" s="362">
        <f>Demography!F476</f>
        <v>0</v>
      </c>
      <c r="F477" s="81"/>
      <c r="G477" s="415"/>
      <c r="H477" s="241"/>
      <c r="I477" s="478"/>
      <c r="J477" s="478"/>
      <c r="K477" s="241"/>
      <c r="L477" s="241"/>
      <c r="M477" s="478"/>
      <c r="N477" s="241"/>
      <c r="O477" s="242"/>
      <c r="P477" s="262"/>
      <c r="Q477" s="262"/>
      <c r="R477" s="262"/>
      <c r="S477" s="262"/>
      <c r="T477" s="262"/>
      <c r="U477" s="241"/>
      <c r="V477" s="415"/>
      <c r="W477" s="415"/>
      <c r="X477" s="81"/>
      <c r="Y477" s="241"/>
      <c r="Z477" s="416"/>
      <c r="AA477" s="81"/>
      <c r="AB477" s="242"/>
      <c r="AC477" s="242"/>
      <c r="AD477" s="241"/>
      <c r="AE477" s="242"/>
      <c r="AF477" s="241"/>
      <c r="AG477" s="241"/>
      <c r="AH477" s="241"/>
      <c r="AI477" s="246"/>
      <c r="AJ477" s="246"/>
      <c r="AK477" s="246"/>
      <c r="AL477" s="246"/>
      <c r="AM477" s="477"/>
      <c r="AN477" s="246"/>
      <c r="AO477" s="246"/>
      <c r="AP477" s="246"/>
      <c r="AQ477" s="246"/>
      <c r="AR477" s="246"/>
      <c r="AS477" s="246"/>
      <c r="AT477" s="246"/>
      <c r="AU477" s="246"/>
      <c r="AV477" s="246"/>
      <c r="AW477" s="246"/>
      <c r="AX477" s="246"/>
      <c r="AY477" s="246"/>
      <c r="AZ477" s="248"/>
      <c r="BA477" s="477"/>
      <c r="BB477" s="562" t="str">
        <f t="shared" si="32"/>
        <v xml:space="preserve"> </v>
      </c>
      <c r="BC477" s="562" t="str">
        <f t="shared" si="33"/>
        <v xml:space="preserve"> </v>
      </c>
      <c r="BD477" s="562" t="str">
        <f t="shared" si="34"/>
        <v xml:space="preserve"> </v>
      </c>
      <c r="BE477" s="562" t="str">
        <f t="shared" si="35"/>
        <v xml:space="preserve"> </v>
      </c>
      <c r="BF477" s="81"/>
      <c r="BG477" s="313"/>
    </row>
    <row r="478" spans="1:59" s="86" customFormat="1" ht="12.75" x14ac:dyDescent="0.25">
      <c r="A478" s="365"/>
      <c r="B478" s="147">
        <f>Demography!B477</f>
        <v>0</v>
      </c>
      <c r="C478" s="147">
        <f>Demography!C477</f>
        <v>0</v>
      </c>
      <c r="D478" s="148">
        <f>Demography!D477</f>
        <v>0</v>
      </c>
      <c r="E478" s="148">
        <f>Demography!F477</f>
        <v>0</v>
      </c>
      <c r="F478" s="81"/>
      <c r="G478" s="238"/>
      <c r="H478" s="256"/>
      <c r="I478" s="257"/>
      <c r="J478" s="257"/>
      <c r="K478" s="256"/>
      <c r="L478" s="256"/>
      <c r="M478" s="257"/>
      <c r="N478" s="256"/>
      <c r="O478" s="240"/>
      <c r="P478" s="260"/>
      <c r="Q478" s="260"/>
      <c r="R478" s="260"/>
      <c r="S478" s="260"/>
      <c r="T478" s="260"/>
      <c r="U478" s="256"/>
      <c r="V478" s="238"/>
      <c r="W478" s="238"/>
      <c r="X478" s="81"/>
      <c r="Y478" s="256"/>
      <c r="Z478" s="150"/>
      <c r="AA478" s="81"/>
      <c r="AB478" s="240"/>
      <c r="AC478" s="240"/>
      <c r="AD478" s="256"/>
      <c r="AE478" s="240"/>
      <c r="AF478" s="256"/>
      <c r="AG478" s="256"/>
      <c r="AH478" s="256"/>
      <c r="AI478" s="245"/>
      <c r="AJ478" s="245"/>
      <c r="AK478" s="245"/>
      <c r="AL478" s="245"/>
      <c r="AM478" s="477"/>
      <c r="AN478" s="245"/>
      <c r="AO478" s="245"/>
      <c r="AP478" s="245"/>
      <c r="AQ478" s="245"/>
      <c r="AR478" s="245"/>
      <c r="AS478" s="245"/>
      <c r="AT478" s="245"/>
      <c r="AU478" s="245"/>
      <c r="AV478" s="245"/>
      <c r="AW478" s="245"/>
      <c r="AX478" s="245"/>
      <c r="AY478" s="245"/>
      <c r="AZ478" s="247"/>
      <c r="BA478" s="477"/>
      <c r="BB478" s="561" t="str">
        <f t="shared" si="32"/>
        <v xml:space="preserve"> </v>
      </c>
      <c r="BC478" s="561" t="str">
        <f t="shared" si="33"/>
        <v xml:space="preserve"> </v>
      </c>
      <c r="BD478" s="561" t="str">
        <f t="shared" si="34"/>
        <v xml:space="preserve"> </v>
      </c>
      <c r="BE478" s="561" t="str">
        <f t="shared" si="35"/>
        <v xml:space="preserve"> </v>
      </c>
      <c r="BF478" s="81"/>
      <c r="BG478" s="145"/>
    </row>
    <row r="479" spans="1:59" s="86" customFormat="1" ht="12.75" x14ac:dyDescent="0.25">
      <c r="A479" s="365"/>
      <c r="B479" s="361">
        <f>Demography!B478</f>
        <v>0</v>
      </c>
      <c r="C479" s="361">
        <f>Demography!C478</f>
        <v>0</v>
      </c>
      <c r="D479" s="362">
        <f>Demography!D478</f>
        <v>0</v>
      </c>
      <c r="E479" s="362">
        <f>Demography!F478</f>
        <v>0</v>
      </c>
      <c r="F479" s="81"/>
      <c r="G479" s="415"/>
      <c r="H479" s="241"/>
      <c r="I479" s="478"/>
      <c r="J479" s="478"/>
      <c r="K479" s="241"/>
      <c r="L479" s="241"/>
      <c r="M479" s="478"/>
      <c r="N479" s="241"/>
      <c r="O479" s="242"/>
      <c r="P479" s="262"/>
      <c r="Q479" s="262"/>
      <c r="R479" s="262"/>
      <c r="S479" s="262"/>
      <c r="T479" s="262"/>
      <c r="U479" s="241"/>
      <c r="V479" s="415"/>
      <c r="W479" s="415"/>
      <c r="X479" s="81"/>
      <c r="Y479" s="241"/>
      <c r="Z479" s="416"/>
      <c r="AA479" s="81"/>
      <c r="AB479" s="242"/>
      <c r="AC479" s="242"/>
      <c r="AD479" s="241"/>
      <c r="AE479" s="242"/>
      <c r="AF479" s="241"/>
      <c r="AG479" s="241"/>
      <c r="AH479" s="241"/>
      <c r="AI479" s="246"/>
      <c r="AJ479" s="246"/>
      <c r="AK479" s="246"/>
      <c r="AL479" s="246"/>
      <c r="AM479" s="477"/>
      <c r="AN479" s="246"/>
      <c r="AO479" s="246"/>
      <c r="AP479" s="246"/>
      <c r="AQ479" s="246"/>
      <c r="AR479" s="246"/>
      <c r="AS479" s="246"/>
      <c r="AT479" s="246"/>
      <c r="AU479" s="246"/>
      <c r="AV479" s="246"/>
      <c r="AW479" s="246"/>
      <c r="AX479" s="246"/>
      <c r="AY479" s="246"/>
      <c r="AZ479" s="248"/>
      <c r="BA479" s="477"/>
      <c r="BB479" s="562" t="str">
        <f t="shared" si="32"/>
        <v xml:space="preserve"> </v>
      </c>
      <c r="BC479" s="562" t="str">
        <f t="shared" si="33"/>
        <v xml:space="preserve"> </v>
      </c>
      <c r="BD479" s="562" t="str">
        <f t="shared" si="34"/>
        <v xml:space="preserve"> </v>
      </c>
      <c r="BE479" s="562" t="str">
        <f t="shared" si="35"/>
        <v xml:space="preserve"> </v>
      </c>
      <c r="BF479" s="81"/>
      <c r="BG479" s="313"/>
    </row>
    <row r="480" spans="1:59" s="86" customFormat="1" ht="12.75" x14ac:dyDescent="0.25">
      <c r="A480" s="365"/>
      <c r="B480" s="147">
        <f>Demography!B479</f>
        <v>0</v>
      </c>
      <c r="C480" s="147">
        <f>Demography!C479</f>
        <v>0</v>
      </c>
      <c r="D480" s="148">
        <f>Demography!D479</f>
        <v>0</v>
      </c>
      <c r="E480" s="148">
        <f>Demography!F479</f>
        <v>0</v>
      </c>
      <c r="F480" s="81"/>
      <c r="G480" s="238"/>
      <c r="H480" s="256"/>
      <c r="I480" s="257"/>
      <c r="J480" s="257"/>
      <c r="K480" s="256"/>
      <c r="L480" s="256"/>
      <c r="M480" s="257"/>
      <c r="N480" s="256"/>
      <c r="O480" s="240"/>
      <c r="P480" s="260"/>
      <c r="Q480" s="260"/>
      <c r="R480" s="260"/>
      <c r="S480" s="260"/>
      <c r="T480" s="260"/>
      <c r="U480" s="256"/>
      <c r="V480" s="238"/>
      <c r="W480" s="238"/>
      <c r="X480" s="81"/>
      <c r="Y480" s="256"/>
      <c r="Z480" s="150"/>
      <c r="AA480" s="81"/>
      <c r="AB480" s="240"/>
      <c r="AC480" s="240"/>
      <c r="AD480" s="256"/>
      <c r="AE480" s="240"/>
      <c r="AF480" s="256"/>
      <c r="AG480" s="256"/>
      <c r="AH480" s="256"/>
      <c r="AI480" s="245"/>
      <c r="AJ480" s="245"/>
      <c r="AK480" s="245"/>
      <c r="AL480" s="245"/>
      <c r="AM480" s="477"/>
      <c r="AN480" s="245"/>
      <c r="AO480" s="245"/>
      <c r="AP480" s="245"/>
      <c r="AQ480" s="245"/>
      <c r="AR480" s="245"/>
      <c r="AS480" s="245"/>
      <c r="AT480" s="245"/>
      <c r="AU480" s="245"/>
      <c r="AV480" s="245"/>
      <c r="AW480" s="245"/>
      <c r="AX480" s="245"/>
      <c r="AY480" s="245"/>
      <c r="AZ480" s="247"/>
      <c r="BA480" s="477"/>
      <c r="BB480" s="561" t="str">
        <f t="shared" si="32"/>
        <v xml:space="preserve"> </v>
      </c>
      <c r="BC480" s="561" t="str">
        <f t="shared" si="33"/>
        <v xml:space="preserve"> </v>
      </c>
      <c r="BD480" s="561" t="str">
        <f t="shared" si="34"/>
        <v xml:space="preserve"> </v>
      </c>
      <c r="BE480" s="561" t="str">
        <f t="shared" si="35"/>
        <v xml:space="preserve"> </v>
      </c>
      <c r="BF480" s="81"/>
      <c r="BG480" s="145"/>
    </row>
    <row r="481" spans="1:59" s="86" customFormat="1" ht="12.75" x14ac:dyDescent="0.25">
      <c r="A481" s="365"/>
      <c r="B481" s="361">
        <f>Demography!B480</f>
        <v>0</v>
      </c>
      <c r="C481" s="361">
        <f>Demography!C480</f>
        <v>0</v>
      </c>
      <c r="D481" s="362">
        <f>Demography!D480</f>
        <v>0</v>
      </c>
      <c r="E481" s="362">
        <f>Demography!F480</f>
        <v>0</v>
      </c>
      <c r="F481" s="81"/>
      <c r="G481" s="415"/>
      <c r="H481" s="241"/>
      <c r="I481" s="478"/>
      <c r="J481" s="478"/>
      <c r="K481" s="241"/>
      <c r="L481" s="241"/>
      <c r="M481" s="478"/>
      <c r="N481" s="241"/>
      <c r="O481" s="242"/>
      <c r="P481" s="262"/>
      <c r="Q481" s="262"/>
      <c r="R481" s="262"/>
      <c r="S481" s="262"/>
      <c r="T481" s="262"/>
      <c r="U481" s="241"/>
      <c r="V481" s="415"/>
      <c r="W481" s="415"/>
      <c r="X481" s="81"/>
      <c r="Y481" s="241"/>
      <c r="Z481" s="416"/>
      <c r="AA481" s="81"/>
      <c r="AB481" s="242"/>
      <c r="AC481" s="242"/>
      <c r="AD481" s="241"/>
      <c r="AE481" s="242"/>
      <c r="AF481" s="241"/>
      <c r="AG481" s="241"/>
      <c r="AH481" s="241"/>
      <c r="AI481" s="246"/>
      <c r="AJ481" s="246"/>
      <c r="AK481" s="246"/>
      <c r="AL481" s="246"/>
      <c r="AM481" s="477"/>
      <c r="AN481" s="246"/>
      <c r="AO481" s="246"/>
      <c r="AP481" s="246"/>
      <c r="AQ481" s="246"/>
      <c r="AR481" s="246"/>
      <c r="AS481" s="246"/>
      <c r="AT481" s="246"/>
      <c r="AU481" s="246"/>
      <c r="AV481" s="246"/>
      <c r="AW481" s="246"/>
      <c r="AX481" s="246"/>
      <c r="AY481" s="246"/>
      <c r="AZ481" s="248"/>
      <c r="BA481" s="477"/>
      <c r="BB481" s="562" t="str">
        <f t="shared" si="32"/>
        <v xml:space="preserve"> </v>
      </c>
      <c r="BC481" s="562" t="str">
        <f t="shared" si="33"/>
        <v xml:space="preserve"> </v>
      </c>
      <c r="BD481" s="562" t="str">
        <f t="shared" si="34"/>
        <v xml:space="preserve"> </v>
      </c>
      <c r="BE481" s="562" t="str">
        <f t="shared" si="35"/>
        <v xml:space="preserve"> </v>
      </c>
      <c r="BF481" s="81"/>
      <c r="BG481" s="313"/>
    </row>
    <row r="482" spans="1:59" s="86" customFormat="1" ht="12.75" x14ac:dyDescent="0.25">
      <c r="A482" s="365"/>
      <c r="B482" s="147">
        <f>Demography!B481</f>
        <v>0</v>
      </c>
      <c r="C482" s="147">
        <f>Demography!C481</f>
        <v>0</v>
      </c>
      <c r="D482" s="148">
        <f>Demography!D481</f>
        <v>0</v>
      </c>
      <c r="E482" s="148">
        <f>Demography!F481</f>
        <v>0</v>
      </c>
      <c r="F482" s="81"/>
      <c r="G482" s="238"/>
      <c r="H482" s="256"/>
      <c r="I482" s="257"/>
      <c r="J482" s="257"/>
      <c r="K482" s="256"/>
      <c r="L482" s="256"/>
      <c r="M482" s="257"/>
      <c r="N482" s="256"/>
      <c r="O482" s="240"/>
      <c r="P482" s="260"/>
      <c r="Q482" s="260"/>
      <c r="R482" s="260"/>
      <c r="S482" s="260"/>
      <c r="T482" s="260"/>
      <c r="U482" s="256"/>
      <c r="V482" s="238"/>
      <c r="W482" s="238"/>
      <c r="X482" s="81"/>
      <c r="Y482" s="256"/>
      <c r="Z482" s="150"/>
      <c r="AA482" s="81"/>
      <c r="AB482" s="240"/>
      <c r="AC482" s="240"/>
      <c r="AD482" s="256"/>
      <c r="AE482" s="240"/>
      <c r="AF482" s="256"/>
      <c r="AG482" s="256"/>
      <c r="AH482" s="256"/>
      <c r="AI482" s="245"/>
      <c r="AJ482" s="245"/>
      <c r="AK482" s="245"/>
      <c r="AL482" s="245"/>
      <c r="AM482" s="477"/>
      <c r="AN482" s="245"/>
      <c r="AO482" s="245"/>
      <c r="AP482" s="245"/>
      <c r="AQ482" s="245"/>
      <c r="AR482" s="245"/>
      <c r="AS482" s="245"/>
      <c r="AT482" s="245"/>
      <c r="AU482" s="245"/>
      <c r="AV482" s="245"/>
      <c r="AW482" s="245"/>
      <c r="AX482" s="245"/>
      <c r="AY482" s="245"/>
      <c r="AZ482" s="247"/>
      <c r="BA482" s="477"/>
      <c r="BB482" s="561" t="str">
        <f t="shared" si="32"/>
        <v xml:space="preserve"> </v>
      </c>
      <c r="BC482" s="561" t="str">
        <f t="shared" si="33"/>
        <v xml:space="preserve"> </v>
      </c>
      <c r="BD482" s="561" t="str">
        <f t="shared" si="34"/>
        <v xml:space="preserve"> </v>
      </c>
      <c r="BE482" s="561" t="str">
        <f t="shared" si="35"/>
        <v xml:space="preserve"> </v>
      </c>
      <c r="BF482" s="81"/>
      <c r="BG482" s="145"/>
    </row>
    <row r="483" spans="1:59" s="86" customFormat="1" ht="12.75" x14ac:dyDescent="0.25">
      <c r="A483" s="365"/>
      <c r="B483" s="361">
        <f>Demography!B482</f>
        <v>0</v>
      </c>
      <c r="C483" s="361">
        <f>Demography!C482</f>
        <v>0</v>
      </c>
      <c r="D483" s="362">
        <f>Demography!D482</f>
        <v>0</v>
      </c>
      <c r="E483" s="362">
        <f>Demography!F482</f>
        <v>0</v>
      </c>
      <c r="F483" s="81"/>
      <c r="G483" s="415"/>
      <c r="H483" s="241"/>
      <c r="I483" s="478"/>
      <c r="J483" s="478"/>
      <c r="K483" s="241"/>
      <c r="L483" s="241"/>
      <c r="M483" s="478"/>
      <c r="N483" s="241"/>
      <c r="O483" s="242"/>
      <c r="P483" s="262"/>
      <c r="Q483" s="262"/>
      <c r="R483" s="262"/>
      <c r="S483" s="262"/>
      <c r="T483" s="262"/>
      <c r="U483" s="241"/>
      <c r="V483" s="415"/>
      <c r="W483" s="415"/>
      <c r="X483" s="81"/>
      <c r="Y483" s="241"/>
      <c r="Z483" s="416"/>
      <c r="AA483" s="81"/>
      <c r="AB483" s="242"/>
      <c r="AC483" s="242"/>
      <c r="AD483" s="241"/>
      <c r="AE483" s="242"/>
      <c r="AF483" s="241"/>
      <c r="AG483" s="241"/>
      <c r="AH483" s="241"/>
      <c r="AI483" s="246"/>
      <c r="AJ483" s="246"/>
      <c r="AK483" s="246"/>
      <c r="AL483" s="246"/>
      <c r="AM483" s="477"/>
      <c r="AN483" s="246"/>
      <c r="AO483" s="246"/>
      <c r="AP483" s="246"/>
      <c r="AQ483" s="246"/>
      <c r="AR483" s="246"/>
      <c r="AS483" s="246"/>
      <c r="AT483" s="246"/>
      <c r="AU483" s="246"/>
      <c r="AV483" s="246"/>
      <c r="AW483" s="246"/>
      <c r="AX483" s="246"/>
      <c r="AY483" s="246"/>
      <c r="AZ483" s="248"/>
      <c r="BA483" s="477"/>
      <c r="BB483" s="562" t="str">
        <f t="shared" si="32"/>
        <v xml:space="preserve"> </v>
      </c>
      <c r="BC483" s="562" t="str">
        <f t="shared" si="33"/>
        <v xml:space="preserve"> </v>
      </c>
      <c r="BD483" s="562" t="str">
        <f t="shared" si="34"/>
        <v xml:space="preserve"> </v>
      </c>
      <c r="BE483" s="562" t="str">
        <f t="shared" si="35"/>
        <v xml:space="preserve"> </v>
      </c>
      <c r="BF483" s="81"/>
      <c r="BG483" s="313"/>
    </row>
    <row r="484" spans="1:59" s="86" customFormat="1" ht="12.75" x14ac:dyDescent="0.25">
      <c r="A484" s="365"/>
      <c r="B484" s="147">
        <f>Demography!B483</f>
        <v>0</v>
      </c>
      <c r="C484" s="147">
        <f>Demography!C483</f>
        <v>0</v>
      </c>
      <c r="D484" s="148">
        <f>Demography!D483</f>
        <v>0</v>
      </c>
      <c r="E484" s="148">
        <f>Demography!F483</f>
        <v>0</v>
      </c>
      <c r="F484" s="81"/>
      <c r="G484" s="238"/>
      <c r="H484" s="256"/>
      <c r="I484" s="257"/>
      <c r="J484" s="257"/>
      <c r="K484" s="256"/>
      <c r="L484" s="256"/>
      <c r="M484" s="257"/>
      <c r="N484" s="256"/>
      <c r="O484" s="240"/>
      <c r="P484" s="260"/>
      <c r="Q484" s="260"/>
      <c r="R484" s="260"/>
      <c r="S484" s="260"/>
      <c r="T484" s="260"/>
      <c r="U484" s="256"/>
      <c r="V484" s="238"/>
      <c r="W484" s="238"/>
      <c r="X484" s="81"/>
      <c r="Y484" s="256"/>
      <c r="Z484" s="150"/>
      <c r="AA484" s="81"/>
      <c r="AB484" s="240"/>
      <c r="AC484" s="240"/>
      <c r="AD484" s="256"/>
      <c r="AE484" s="240"/>
      <c r="AF484" s="256"/>
      <c r="AG484" s="256"/>
      <c r="AH484" s="256"/>
      <c r="AI484" s="245"/>
      <c r="AJ484" s="245"/>
      <c r="AK484" s="245"/>
      <c r="AL484" s="245"/>
      <c r="AM484" s="477"/>
      <c r="AN484" s="245"/>
      <c r="AO484" s="245"/>
      <c r="AP484" s="245"/>
      <c r="AQ484" s="245"/>
      <c r="AR484" s="245"/>
      <c r="AS484" s="245"/>
      <c r="AT484" s="245"/>
      <c r="AU484" s="245"/>
      <c r="AV484" s="245"/>
      <c r="AW484" s="245"/>
      <c r="AX484" s="245"/>
      <c r="AY484" s="245"/>
      <c r="AZ484" s="247"/>
      <c r="BA484" s="477"/>
      <c r="BB484" s="561" t="str">
        <f t="shared" si="32"/>
        <v xml:space="preserve"> </v>
      </c>
      <c r="BC484" s="561" t="str">
        <f t="shared" si="33"/>
        <v xml:space="preserve"> </v>
      </c>
      <c r="BD484" s="561" t="str">
        <f t="shared" si="34"/>
        <v xml:space="preserve"> </v>
      </c>
      <c r="BE484" s="561" t="str">
        <f t="shared" si="35"/>
        <v xml:space="preserve"> </v>
      </c>
      <c r="BF484" s="81"/>
      <c r="BG484" s="145"/>
    </row>
    <row r="485" spans="1:59" s="86" customFormat="1" ht="12.75" x14ac:dyDescent="0.25">
      <c r="A485" s="365"/>
      <c r="B485" s="361">
        <f>Demography!B484</f>
        <v>0</v>
      </c>
      <c r="C485" s="361">
        <f>Demography!C484</f>
        <v>0</v>
      </c>
      <c r="D485" s="362">
        <f>Demography!D484</f>
        <v>0</v>
      </c>
      <c r="E485" s="362">
        <f>Demography!F484</f>
        <v>0</v>
      </c>
      <c r="F485" s="81"/>
      <c r="G485" s="415"/>
      <c r="H485" s="241"/>
      <c r="I485" s="478"/>
      <c r="J485" s="478"/>
      <c r="K485" s="241"/>
      <c r="L485" s="241"/>
      <c r="M485" s="478"/>
      <c r="N485" s="241"/>
      <c r="O485" s="242"/>
      <c r="P485" s="262"/>
      <c r="Q485" s="262"/>
      <c r="R485" s="262"/>
      <c r="S485" s="262"/>
      <c r="T485" s="262"/>
      <c r="U485" s="241"/>
      <c r="V485" s="415"/>
      <c r="W485" s="415"/>
      <c r="X485" s="81"/>
      <c r="Y485" s="241"/>
      <c r="Z485" s="416"/>
      <c r="AA485" s="81"/>
      <c r="AB485" s="242"/>
      <c r="AC485" s="242"/>
      <c r="AD485" s="241"/>
      <c r="AE485" s="242"/>
      <c r="AF485" s="241"/>
      <c r="AG485" s="241"/>
      <c r="AH485" s="241"/>
      <c r="AI485" s="246"/>
      <c r="AJ485" s="246"/>
      <c r="AK485" s="246"/>
      <c r="AL485" s="246"/>
      <c r="AM485" s="477"/>
      <c r="AN485" s="246"/>
      <c r="AO485" s="246"/>
      <c r="AP485" s="246"/>
      <c r="AQ485" s="246"/>
      <c r="AR485" s="246"/>
      <c r="AS485" s="246"/>
      <c r="AT485" s="246"/>
      <c r="AU485" s="246"/>
      <c r="AV485" s="246"/>
      <c r="AW485" s="246"/>
      <c r="AX485" s="246"/>
      <c r="AY485" s="246"/>
      <c r="AZ485" s="248"/>
      <c r="BA485" s="477"/>
      <c r="BB485" s="562" t="str">
        <f t="shared" si="32"/>
        <v xml:space="preserve"> </v>
      </c>
      <c r="BC485" s="562" t="str">
        <f t="shared" si="33"/>
        <v xml:space="preserve"> </v>
      </c>
      <c r="BD485" s="562" t="str">
        <f t="shared" si="34"/>
        <v xml:space="preserve"> </v>
      </c>
      <c r="BE485" s="562" t="str">
        <f t="shared" si="35"/>
        <v xml:space="preserve"> </v>
      </c>
      <c r="BF485" s="81"/>
      <c r="BG485" s="313"/>
    </row>
    <row r="486" spans="1:59" s="86" customFormat="1" ht="12.75" x14ac:dyDescent="0.25">
      <c r="A486" s="365"/>
      <c r="B486" s="147">
        <f>Demography!B485</f>
        <v>0</v>
      </c>
      <c r="C486" s="147">
        <f>Demography!C485</f>
        <v>0</v>
      </c>
      <c r="D486" s="148">
        <f>Demography!D485</f>
        <v>0</v>
      </c>
      <c r="E486" s="148">
        <f>Demography!F485</f>
        <v>0</v>
      </c>
      <c r="F486" s="81"/>
      <c r="G486" s="238"/>
      <c r="H486" s="256"/>
      <c r="I486" s="257"/>
      <c r="J486" s="257"/>
      <c r="K486" s="256"/>
      <c r="L486" s="256"/>
      <c r="M486" s="257"/>
      <c r="N486" s="256"/>
      <c r="O486" s="240"/>
      <c r="P486" s="260"/>
      <c r="Q486" s="260"/>
      <c r="R486" s="260"/>
      <c r="S486" s="260"/>
      <c r="T486" s="260"/>
      <c r="U486" s="256"/>
      <c r="V486" s="238"/>
      <c r="W486" s="238"/>
      <c r="X486" s="81"/>
      <c r="Y486" s="256"/>
      <c r="Z486" s="150"/>
      <c r="AA486" s="81"/>
      <c r="AB486" s="240"/>
      <c r="AC486" s="240"/>
      <c r="AD486" s="256"/>
      <c r="AE486" s="240"/>
      <c r="AF486" s="256"/>
      <c r="AG486" s="256"/>
      <c r="AH486" s="256"/>
      <c r="AI486" s="245"/>
      <c r="AJ486" s="245"/>
      <c r="AK486" s="245"/>
      <c r="AL486" s="245"/>
      <c r="AM486" s="477"/>
      <c r="AN486" s="245"/>
      <c r="AO486" s="245"/>
      <c r="AP486" s="245"/>
      <c r="AQ486" s="245"/>
      <c r="AR486" s="245"/>
      <c r="AS486" s="245"/>
      <c r="AT486" s="245"/>
      <c r="AU486" s="245"/>
      <c r="AV486" s="245"/>
      <c r="AW486" s="245"/>
      <c r="AX486" s="245"/>
      <c r="AY486" s="245"/>
      <c r="AZ486" s="247"/>
      <c r="BA486" s="477"/>
      <c r="BB486" s="561" t="str">
        <f t="shared" si="32"/>
        <v xml:space="preserve"> </v>
      </c>
      <c r="BC486" s="561" t="str">
        <f t="shared" si="33"/>
        <v xml:space="preserve"> </v>
      </c>
      <c r="BD486" s="561" t="str">
        <f t="shared" si="34"/>
        <v xml:space="preserve"> </v>
      </c>
      <c r="BE486" s="561" t="str">
        <f t="shared" si="35"/>
        <v xml:space="preserve"> </v>
      </c>
      <c r="BF486" s="81"/>
      <c r="BG486" s="145"/>
    </row>
    <row r="487" spans="1:59" s="86" customFormat="1" ht="12.75" x14ac:dyDescent="0.25">
      <c r="A487" s="365"/>
      <c r="B487" s="361">
        <f>Demography!B486</f>
        <v>0</v>
      </c>
      <c r="C487" s="361">
        <f>Demography!C486</f>
        <v>0</v>
      </c>
      <c r="D487" s="362">
        <f>Demography!D486</f>
        <v>0</v>
      </c>
      <c r="E487" s="362">
        <f>Demography!F486</f>
        <v>0</v>
      </c>
      <c r="F487" s="81"/>
      <c r="G487" s="415"/>
      <c r="H487" s="241"/>
      <c r="I487" s="478"/>
      <c r="J487" s="478"/>
      <c r="K487" s="241"/>
      <c r="L487" s="241"/>
      <c r="M487" s="478"/>
      <c r="N487" s="241"/>
      <c r="O487" s="242"/>
      <c r="P487" s="262"/>
      <c r="Q487" s="262"/>
      <c r="R487" s="262"/>
      <c r="S487" s="262"/>
      <c r="T487" s="262"/>
      <c r="U487" s="241"/>
      <c r="V487" s="415"/>
      <c r="W487" s="415"/>
      <c r="X487" s="81"/>
      <c r="Y487" s="241"/>
      <c r="Z487" s="416"/>
      <c r="AA487" s="81"/>
      <c r="AB487" s="242"/>
      <c r="AC487" s="242"/>
      <c r="AD487" s="241"/>
      <c r="AE487" s="242"/>
      <c r="AF487" s="241"/>
      <c r="AG487" s="241"/>
      <c r="AH487" s="241"/>
      <c r="AI487" s="246"/>
      <c r="AJ487" s="246"/>
      <c r="AK487" s="246"/>
      <c r="AL487" s="246"/>
      <c r="AM487" s="477"/>
      <c r="AN487" s="246"/>
      <c r="AO487" s="246"/>
      <c r="AP487" s="246"/>
      <c r="AQ487" s="246"/>
      <c r="AR487" s="246"/>
      <c r="AS487" s="246"/>
      <c r="AT487" s="246"/>
      <c r="AU487" s="246"/>
      <c r="AV487" s="246"/>
      <c r="AW487" s="246"/>
      <c r="AX487" s="246"/>
      <c r="AY487" s="246"/>
      <c r="AZ487" s="248"/>
      <c r="BA487" s="477"/>
      <c r="BB487" s="562" t="str">
        <f t="shared" si="32"/>
        <v xml:space="preserve"> </v>
      </c>
      <c r="BC487" s="562" t="str">
        <f t="shared" si="33"/>
        <v xml:space="preserve"> </v>
      </c>
      <c r="BD487" s="562" t="str">
        <f t="shared" si="34"/>
        <v xml:space="preserve"> </v>
      </c>
      <c r="BE487" s="562" t="str">
        <f t="shared" si="35"/>
        <v xml:space="preserve"> </v>
      </c>
      <c r="BF487" s="81"/>
      <c r="BG487" s="313"/>
    </row>
    <row r="488" spans="1:59" s="86" customFormat="1" ht="12.75" x14ac:dyDescent="0.25">
      <c r="A488" s="365"/>
      <c r="B488" s="147">
        <f>Demography!B487</f>
        <v>0</v>
      </c>
      <c r="C488" s="147">
        <f>Demography!C487</f>
        <v>0</v>
      </c>
      <c r="D488" s="148">
        <f>Demography!D487</f>
        <v>0</v>
      </c>
      <c r="E488" s="148">
        <f>Demography!F487</f>
        <v>0</v>
      </c>
      <c r="F488" s="81"/>
      <c r="G488" s="238"/>
      <c r="H488" s="256"/>
      <c r="I488" s="257"/>
      <c r="J488" s="257"/>
      <c r="K488" s="256"/>
      <c r="L488" s="256"/>
      <c r="M488" s="257"/>
      <c r="N488" s="256"/>
      <c r="O488" s="240"/>
      <c r="P488" s="260"/>
      <c r="Q488" s="260"/>
      <c r="R488" s="260"/>
      <c r="S488" s="260"/>
      <c r="T488" s="260"/>
      <c r="U488" s="256"/>
      <c r="V488" s="238"/>
      <c r="W488" s="238"/>
      <c r="X488" s="81"/>
      <c r="Y488" s="256"/>
      <c r="Z488" s="150"/>
      <c r="AA488" s="81"/>
      <c r="AB488" s="240"/>
      <c r="AC488" s="240"/>
      <c r="AD488" s="256"/>
      <c r="AE488" s="240"/>
      <c r="AF488" s="256"/>
      <c r="AG488" s="256"/>
      <c r="AH488" s="256"/>
      <c r="AI488" s="245"/>
      <c r="AJ488" s="245"/>
      <c r="AK488" s="245"/>
      <c r="AL488" s="245"/>
      <c r="AM488" s="477"/>
      <c r="AN488" s="245"/>
      <c r="AO488" s="245"/>
      <c r="AP488" s="245"/>
      <c r="AQ488" s="245"/>
      <c r="AR488" s="245"/>
      <c r="AS488" s="245"/>
      <c r="AT488" s="245"/>
      <c r="AU488" s="245"/>
      <c r="AV488" s="245"/>
      <c r="AW488" s="245"/>
      <c r="AX488" s="245"/>
      <c r="AY488" s="245"/>
      <c r="AZ488" s="247"/>
      <c r="BA488" s="477"/>
      <c r="BB488" s="561" t="str">
        <f t="shared" si="32"/>
        <v xml:space="preserve"> </v>
      </c>
      <c r="BC488" s="561" t="str">
        <f t="shared" si="33"/>
        <v xml:space="preserve"> </v>
      </c>
      <c r="BD488" s="561" t="str">
        <f t="shared" si="34"/>
        <v xml:space="preserve"> </v>
      </c>
      <c r="BE488" s="561" t="str">
        <f t="shared" si="35"/>
        <v xml:space="preserve"> </v>
      </c>
      <c r="BF488" s="81"/>
      <c r="BG488" s="145"/>
    </row>
    <row r="489" spans="1:59" s="86" customFormat="1" ht="12.75" x14ac:dyDescent="0.25">
      <c r="A489" s="365"/>
      <c r="B489" s="361">
        <f>Demography!B488</f>
        <v>0</v>
      </c>
      <c r="C489" s="361">
        <f>Demography!C488</f>
        <v>0</v>
      </c>
      <c r="D489" s="362">
        <f>Demography!D488</f>
        <v>0</v>
      </c>
      <c r="E489" s="362">
        <f>Demography!F488</f>
        <v>0</v>
      </c>
      <c r="F489" s="81"/>
      <c r="G489" s="415"/>
      <c r="H489" s="241"/>
      <c r="I489" s="478"/>
      <c r="J489" s="478"/>
      <c r="K489" s="241"/>
      <c r="L489" s="241"/>
      <c r="M489" s="478"/>
      <c r="N489" s="241"/>
      <c r="O489" s="242"/>
      <c r="P489" s="262"/>
      <c r="Q489" s="262"/>
      <c r="R489" s="262"/>
      <c r="S489" s="262"/>
      <c r="T489" s="262"/>
      <c r="U489" s="241"/>
      <c r="V489" s="415"/>
      <c r="W489" s="415"/>
      <c r="X489" s="81"/>
      <c r="Y489" s="241"/>
      <c r="Z489" s="416"/>
      <c r="AA489" s="81"/>
      <c r="AB489" s="242"/>
      <c r="AC489" s="242"/>
      <c r="AD489" s="241"/>
      <c r="AE489" s="242"/>
      <c r="AF489" s="241"/>
      <c r="AG489" s="241"/>
      <c r="AH489" s="241"/>
      <c r="AI489" s="246"/>
      <c r="AJ489" s="246"/>
      <c r="AK489" s="246"/>
      <c r="AL489" s="246"/>
      <c r="AM489" s="477"/>
      <c r="AN489" s="246"/>
      <c r="AO489" s="246"/>
      <c r="AP489" s="246"/>
      <c r="AQ489" s="246"/>
      <c r="AR489" s="246"/>
      <c r="AS489" s="246"/>
      <c r="AT489" s="246"/>
      <c r="AU489" s="246"/>
      <c r="AV489" s="246"/>
      <c r="AW489" s="246"/>
      <c r="AX489" s="246"/>
      <c r="AY489" s="246"/>
      <c r="AZ489" s="248"/>
      <c r="BA489" s="477"/>
      <c r="BB489" s="562" t="str">
        <f t="shared" si="32"/>
        <v xml:space="preserve"> </v>
      </c>
      <c r="BC489" s="562" t="str">
        <f t="shared" si="33"/>
        <v xml:space="preserve"> </v>
      </c>
      <c r="BD489" s="562" t="str">
        <f t="shared" si="34"/>
        <v xml:space="preserve"> </v>
      </c>
      <c r="BE489" s="562" t="str">
        <f t="shared" si="35"/>
        <v xml:space="preserve"> </v>
      </c>
      <c r="BF489" s="81"/>
      <c r="BG489" s="313"/>
    </row>
    <row r="490" spans="1:59" s="86" customFormat="1" ht="12.75" x14ac:dyDescent="0.25">
      <c r="A490" s="365"/>
      <c r="B490" s="147">
        <f>Demography!B489</f>
        <v>0</v>
      </c>
      <c r="C490" s="147">
        <f>Demography!C489</f>
        <v>0</v>
      </c>
      <c r="D490" s="148">
        <f>Demography!D489</f>
        <v>0</v>
      </c>
      <c r="E490" s="148">
        <f>Demography!F489</f>
        <v>0</v>
      </c>
      <c r="F490" s="81"/>
      <c r="G490" s="238"/>
      <c r="H490" s="256"/>
      <c r="I490" s="257"/>
      <c r="J490" s="257"/>
      <c r="K490" s="256"/>
      <c r="L490" s="256"/>
      <c r="M490" s="257"/>
      <c r="N490" s="256"/>
      <c r="O490" s="240"/>
      <c r="P490" s="260"/>
      <c r="Q490" s="260"/>
      <c r="R490" s="260"/>
      <c r="S490" s="260"/>
      <c r="T490" s="260"/>
      <c r="U490" s="256"/>
      <c r="V490" s="238"/>
      <c r="W490" s="238"/>
      <c r="X490" s="81"/>
      <c r="Y490" s="256"/>
      <c r="Z490" s="150"/>
      <c r="AA490" s="81"/>
      <c r="AB490" s="240"/>
      <c r="AC490" s="240"/>
      <c r="AD490" s="256"/>
      <c r="AE490" s="240"/>
      <c r="AF490" s="256"/>
      <c r="AG490" s="256"/>
      <c r="AH490" s="256"/>
      <c r="AI490" s="245"/>
      <c r="AJ490" s="245"/>
      <c r="AK490" s="245"/>
      <c r="AL490" s="245"/>
      <c r="AM490" s="477"/>
      <c r="AN490" s="245"/>
      <c r="AO490" s="245"/>
      <c r="AP490" s="245"/>
      <c r="AQ490" s="245"/>
      <c r="AR490" s="245"/>
      <c r="AS490" s="245"/>
      <c r="AT490" s="245"/>
      <c r="AU490" s="245"/>
      <c r="AV490" s="245"/>
      <c r="AW490" s="245"/>
      <c r="AX490" s="245"/>
      <c r="AY490" s="245"/>
      <c r="AZ490" s="247"/>
      <c r="BA490" s="477"/>
      <c r="BB490" s="561" t="str">
        <f t="shared" si="32"/>
        <v xml:space="preserve"> </v>
      </c>
      <c r="BC490" s="561" t="str">
        <f t="shared" si="33"/>
        <v xml:space="preserve"> </v>
      </c>
      <c r="BD490" s="561" t="str">
        <f t="shared" si="34"/>
        <v xml:space="preserve"> </v>
      </c>
      <c r="BE490" s="561" t="str">
        <f t="shared" si="35"/>
        <v xml:space="preserve"> </v>
      </c>
      <c r="BF490" s="81"/>
      <c r="BG490" s="145"/>
    </row>
    <row r="491" spans="1:59" s="86" customFormat="1" ht="12.75" x14ac:dyDescent="0.25">
      <c r="A491" s="365"/>
      <c r="B491" s="361">
        <f>Demography!B490</f>
        <v>0</v>
      </c>
      <c r="C491" s="361">
        <f>Demography!C490</f>
        <v>0</v>
      </c>
      <c r="D491" s="362">
        <f>Demography!D490</f>
        <v>0</v>
      </c>
      <c r="E491" s="362">
        <f>Demography!F490</f>
        <v>0</v>
      </c>
      <c r="F491" s="81"/>
      <c r="G491" s="415"/>
      <c r="H491" s="241"/>
      <c r="I491" s="478"/>
      <c r="J491" s="478"/>
      <c r="K491" s="241"/>
      <c r="L491" s="241"/>
      <c r="M491" s="478"/>
      <c r="N491" s="241"/>
      <c r="O491" s="242"/>
      <c r="P491" s="262"/>
      <c r="Q491" s="262"/>
      <c r="R491" s="262"/>
      <c r="S491" s="262"/>
      <c r="T491" s="262"/>
      <c r="U491" s="241"/>
      <c r="V491" s="415"/>
      <c r="W491" s="415"/>
      <c r="X491" s="81"/>
      <c r="Y491" s="241"/>
      <c r="Z491" s="416"/>
      <c r="AA491" s="81"/>
      <c r="AB491" s="242"/>
      <c r="AC491" s="242"/>
      <c r="AD491" s="241"/>
      <c r="AE491" s="242"/>
      <c r="AF491" s="241"/>
      <c r="AG491" s="241"/>
      <c r="AH491" s="241"/>
      <c r="AI491" s="246"/>
      <c r="AJ491" s="246"/>
      <c r="AK491" s="246"/>
      <c r="AL491" s="246"/>
      <c r="AM491" s="477"/>
      <c r="AN491" s="246"/>
      <c r="AO491" s="246"/>
      <c r="AP491" s="246"/>
      <c r="AQ491" s="246"/>
      <c r="AR491" s="246"/>
      <c r="AS491" s="246"/>
      <c r="AT491" s="246"/>
      <c r="AU491" s="246"/>
      <c r="AV491" s="246"/>
      <c r="AW491" s="246"/>
      <c r="AX491" s="246"/>
      <c r="AY491" s="246"/>
      <c r="AZ491" s="248"/>
      <c r="BA491" s="477"/>
      <c r="BB491" s="562" t="str">
        <f t="shared" si="32"/>
        <v xml:space="preserve"> </v>
      </c>
      <c r="BC491" s="562" t="str">
        <f t="shared" si="33"/>
        <v xml:space="preserve"> </v>
      </c>
      <c r="BD491" s="562" t="str">
        <f t="shared" si="34"/>
        <v xml:space="preserve"> </v>
      </c>
      <c r="BE491" s="562" t="str">
        <f t="shared" si="35"/>
        <v xml:space="preserve"> </v>
      </c>
      <c r="BF491" s="81"/>
      <c r="BG491" s="313"/>
    </row>
    <row r="492" spans="1:59" s="86" customFormat="1" ht="12.75" x14ac:dyDescent="0.25">
      <c r="A492" s="365"/>
      <c r="B492" s="147">
        <f>Demography!B491</f>
        <v>0</v>
      </c>
      <c r="C492" s="147">
        <f>Demography!C491</f>
        <v>0</v>
      </c>
      <c r="D492" s="148">
        <f>Demography!D491</f>
        <v>0</v>
      </c>
      <c r="E492" s="148">
        <f>Demography!F491</f>
        <v>0</v>
      </c>
      <c r="F492" s="81"/>
      <c r="G492" s="238"/>
      <c r="H492" s="256"/>
      <c r="I492" s="257"/>
      <c r="J492" s="257"/>
      <c r="K492" s="256"/>
      <c r="L492" s="256"/>
      <c r="M492" s="257"/>
      <c r="N492" s="256"/>
      <c r="O492" s="240"/>
      <c r="P492" s="260"/>
      <c r="Q492" s="260"/>
      <c r="R492" s="260"/>
      <c r="S492" s="260"/>
      <c r="T492" s="260"/>
      <c r="U492" s="256"/>
      <c r="V492" s="238"/>
      <c r="W492" s="238"/>
      <c r="X492" s="81"/>
      <c r="Y492" s="256"/>
      <c r="Z492" s="150"/>
      <c r="AA492" s="81"/>
      <c r="AB492" s="240"/>
      <c r="AC492" s="240"/>
      <c r="AD492" s="256"/>
      <c r="AE492" s="240"/>
      <c r="AF492" s="256"/>
      <c r="AG492" s="256"/>
      <c r="AH492" s="256"/>
      <c r="AI492" s="245"/>
      <c r="AJ492" s="245"/>
      <c r="AK492" s="245"/>
      <c r="AL492" s="245"/>
      <c r="AM492" s="477"/>
      <c r="AN492" s="245"/>
      <c r="AO492" s="245"/>
      <c r="AP492" s="245"/>
      <c r="AQ492" s="245"/>
      <c r="AR492" s="245"/>
      <c r="AS492" s="245"/>
      <c r="AT492" s="245"/>
      <c r="AU492" s="245"/>
      <c r="AV492" s="245"/>
      <c r="AW492" s="245"/>
      <c r="AX492" s="245"/>
      <c r="AY492" s="245"/>
      <c r="AZ492" s="247"/>
      <c r="BA492" s="477"/>
      <c r="BB492" s="561" t="str">
        <f t="shared" si="32"/>
        <v xml:space="preserve"> </v>
      </c>
      <c r="BC492" s="561" t="str">
        <f t="shared" si="33"/>
        <v xml:space="preserve"> </v>
      </c>
      <c r="BD492" s="561" t="str">
        <f t="shared" si="34"/>
        <v xml:space="preserve"> </v>
      </c>
      <c r="BE492" s="561" t="str">
        <f t="shared" si="35"/>
        <v xml:space="preserve"> </v>
      </c>
      <c r="BF492" s="81"/>
      <c r="BG492" s="145"/>
    </row>
    <row r="493" spans="1:59" s="86" customFormat="1" ht="12.75" x14ac:dyDescent="0.25">
      <c r="A493" s="365"/>
      <c r="B493" s="361">
        <f>Demography!B492</f>
        <v>0</v>
      </c>
      <c r="C493" s="361">
        <f>Demography!C492</f>
        <v>0</v>
      </c>
      <c r="D493" s="362">
        <f>Demography!D492</f>
        <v>0</v>
      </c>
      <c r="E493" s="362">
        <f>Demography!F492</f>
        <v>0</v>
      </c>
      <c r="F493" s="81"/>
      <c r="G493" s="415"/>
      <c r="H493" s="241"/>
      <c r="I493" s="478"/>
      <c r="J493" s="478"/>
      <c r="K493" s="241"/>
      <c r="L493" s="241"/>
      <c r="M493" s="478"/>
      <c r="N493" s="241"/>
      <c r="O493" s="242"/>
      <c r="P493" s="262"/>
      <c r="Q493" s="262"/>
      <c r="R493" s="262"/>
      <c r="S493" s="262"/>
      <c r="T493" s="262"/>
      <c r="U493" s="241"/>
      <c r="V493" s="415"/>
      <c r="W493" s="415"/>
      <c r="X493" s="81"/>
      <c r="Y493" s="241"/>
      <c r="Z493" s="416"/>
      <c r="AA493" s="81"/>
      <c r="AB493" s="242"/>
      <c r="AC493" s="242"/>
      <c r="AD493" s="241"/>
      <c r="AE493" s="242"/>
      <c r="AF493" s="241"/>
      <c r="AG493" s="241"/>
      <c r="AH493" s="241"/>
      <c r="AI493" s="246"/>
      <c r="AJ493" s="246"/>
      <c r="AK493" s="246"/>
      <c r="AL493" s="246"/>
      <c r="AM493" s="477"/>
      <c r="AN493" s="246"/>
      <c r="AO493" s="246"/>
      <c r="AP493" s="246"/>
      <c r="AQ493" s="246"/>
      <c r="AR493" s="246"/>
      <c r="AS493" s="246"/>
      <c r="AT493" s="246"/>
      <c r="AU493" s="246"/>
      <c r="AV493" s="246"/>
      <c r="AW493" s="246"/>
      <c r="AX493" s="246"/>
      <c r="AY493" s="246"/>
      <c r="AZ493" s="248"/>
      <c r="BA493" s="477"/>
      <c r="BB493" s="562" t="str">
        <f t="shared" si="32"/>
        <v xml:space="preserve"> </v>
      </c>
      <c r="BC493" s="562" t="str">
        <f t="shared" si="33"/>
        <v xml:space="preserve"> </v>
      </c>
      <c r="BD493" s="562" t="str">
        <f t="shared" si="34"/>
        <v xml:space="preserve"> </v>
      </c>
      <c r="BE493" s="562" t="str">
        <f t="shared" si="35"/>
        <v xml:space="preserve"> </v>
      </c>
      <c r="BF493" s="81"/>
      <c r="BG493" s="313"/>
    </row>
    <row r="494" spans="1:59" s="86" customFormat="1" ht="12.75" x14ac:dyDescent="0.25">
      <c r="A494" s="365"/>
      <c r="B494" s="147">
        <f>Demography!B493</f>
        <v>0</v>
      </c>
      <c r="C494" s="147">
        <f>Demography!C493</f>
        <v>0</v>
      </c>
      <c r="D494" s="148">
        <f>Demography!D493</f>
        <v>0</v>
      </c>
      <c r="E494" s="148">
        <f>Demography!F493</f>
        <v>0</v>
      </c>
      <c r="F494" s="81"/>
      <c r="G494" s="238"/>
      <c r="H494" s="256"/>
      <c r="I494" s="257"/>
      <c r="J494" s="257"/>
      <c r="K494" s="256"/>
      <c r="L494" s="256"/>
      <c r="M494" s="257"/>
      <c r="N494" s="256"/>
      <c r="O494" s="240"/>
      <c r="P494" s="260"/>
      <c r="Q494" s="260"/>
      <c r="R494" s="260"/>
      <c r="S494" s="260"/>
      <c r="T494" s="260"/>
      <c r="U494" s="256"/>
      <c r="V494" s="238"/>
      <c r="W494" s="238"/>
      <c r="X494" s="81"/>
      <c r="Y494" s="256"/>
      <c r="Z494" s="150"/>
      <c r="AA494" s="81"/>
      <c r="AB494" s="240"/>
      <c r="AC494" s="240"/>
      <c r="AD494" s="256"/>
      <c r="AE494" s="240"/>
      <c r="AF494" s="256"/>
      <c r="AG494" s="256"/>
      <c r="AH494" s="256"/>
      <c r="AI494" s="245"/>
      <c r="AJ494" s="245"/>
      <c r="AK494" s="245"/>
      <c r="AL494" s="245"/>
      <c r="AM494" s="477"/>
      <c r="AN494" s="245"/>
      <c r="AO494" s="245"/>
      <c r="AP494" s="245"/>
      <c r="AQ494" s="245"/>
      <c r="AR494" s="245"/>
      <c r="AS494" s="245"/>
      <c r="AT494" s="245"/>
      <c r="AU494" s="245"/>
      <c r="AV494" s="245"/>
      <c r="AW494" s="245"/>
      <c r="AX494" s="245"/>
      <c r="AY494" s="245"/>
      <c r="AZ494" s="247"/>
      <c r="BA494" s="477"/>
      <c r="BB494" s="561" t="str">
        <f t="shared" si="32"/>
        <v xml:space="preserve"> </v>
      </c>
      <c r="BC494" s="561" t="str">
        <f t="shared" si="33"/>
        <v xml:space="preserve"> </v>
      </c>
      <c r="BD494" s="561" t="str">
        <f t="shared" si="34"/>
        <v xml:space="preserve"> </v>
      </c>
      <c r="BE494" s="561" t="str">
        <f t="shared" si="35"/>
        <v xml:space="preserve"> </v>
      </c>
      <c r="BF494" s="81"/>
      <c r="BG494" s="145"/>
    </row>
    <row r="495" spans="1:59" s="86" customFormat="1" ht="12.75" x14ac:dyDescent="0.25">
      <c r="A495" s="365"/>
      <c r="B495" s="361">
        <f>Demography!B494</f>
        <v>0</v>
      </c>
      <c r="C495" s="361">
        <f>Demography!C494</f>
        <v>0</v>
      </c>
      <c r="D495" s="362">
        <f>Demography!D494</f>
        <v>0</v>
      </c>
      <c r="E495" s="362">
        <f>Demography!F494</f>
        <v>0</v>
      </c>
      <c r="F495" s="81"/>
      <c r="G495" s="415"/>
      <c r="H495" s="241"/>
      <c r="I495" s="478"/>
      <c r="J495" s="478"/>
      <c r="K495" s="241"/>
      <c r="L495" s="241"/>
      <c r="M495" s="478"/>
      <c r="N495" s="241"/>
      <c r="O495" s="242"/>
      <c r="P495" s="262"/>
      <c r="Q495" s="262"/>
      <c r="R495" s="262"/>
      <c r="S495" s="262"/>
      <c r="T495" s="262"/>
      <c r="U495" s="241"/>
      <c r="V495" s="415"/>
      <c r="W495" s="415"/>
      <c r="X495" s="81"/>
      <c r="Y495" s="241"/>
      <c r="Z495" s="416"/>
      <c r="AA495" s="81"/>
      <c r="AB495" s="242"/>
      <c r="AC495" s="242"/>
      <c r="AD495" s="241"/>
      <c r="AE495" s="242"/>
      <c r="AF495" s="241"/>
      <c r="AG495" s="241"/>
      <c r="AH495" s="241"/>
      <c r="AI495" s="246"/>
      <c r="AJ495" s="246"/>
      <c r="AK495" s="246"/>
      <c r="AL495" s="246"/>
      <c r="AM495" s="477"/>
      <c r="AN495" s="246"/>
      <c r="AO495" s="246"/>
      <c r="AP495" s="246"/>
      <c r="AQ495" s="246"/>
      <c r="AR495" s="246"/>
      <c r="AS495" s="246"/>
      <c r="AT495" s="246"/>
      <c r="AU495" s="246"/>
      <c r="AV495" s="246"/>
      <c r="AW495" s="246"/>
      <c r="AX495" s="246"/>
      <c r="AY495" s="246"/>
      <c r="AZ495" s="248"/>
      <c r="BA495" s="477"/>
      <c r="BB495" s="562" t="str">
        <f t="shared" si="32"/>
        <v xml:space="preserve"> </v>
      </c>
      <c r="BC495" s="562" t="str">
        <f t="shared" si="33"/>
        <v xml:space="preserve"> </v>
      </c>
      <c r="BD495" s="562" t="str">
        <f t="shared" si="34"/>
        <v xml:space="preserve"> </v>
      </c>
      <c r="BE495" s="562" t="str">
        <f t="shared" si="35"/>
        <v xml:space="preserve"> </v>
      </c>
      <c r="BF495" s="81"/>
      <c r="BG495" s="313"/>
    </row>
    <row r="496" spans="1:59" s="86" customFormat="1" ht="12.75" x14ac:dyDescent="0.25">
      <c r="A496" s="365"/>
      <c r="B496" s="147">
        <f>Demography!B495</f>
        <v>0</v>
      </c>
      <c r="C496" s="147">
        <f>Demography!C495</f>
        <v>0</v>
      </c>
      <c r="D496" s="148">
        <f>Demography!D495</f>
        <v>0</v>
      </c>
      <c r="E496" s="148">
        <f>Demography!F495</f>
        <v>0</v>
      </c>
      <c r="F496" s="81"/>
      <c r="G496" s="238"/>
      <c r="H496" s="256"/>
      <c r="I496" s="257"/>
      <c r="J496" s="257"/>
      <c r="K496" s="256"/>
      <c r="L496" s="256"/>
      <c r="M496" s="257"/>
      <c r="N496" s="256"/>
      <c r="O496" s="240"/>
      <c r="P496" s="260"/>
      <c r="Q496" s="260"/>
      <c r="R496" s="260"/>
      <c r="S496" s="260"/>
      <c r="T496" s="260"/>
      <c r="U496" s="256"/>
      <c r="V496" s="238"/>
      <c r="W496" s="238"/>
      <c r="X496" s="81"/>
      <c r="Y496" s="256"/>
      <c r="Z496" s="150"/>
      <c r="AA496" s="81"/>
      <c r="AB496" s="240"/>
      <c r="AC496" s="240"/>
      <c r="AD496" s="256"/>
      <c r="AE496" s="240"/>
      <c r="AF496" s="256"/>
      <c r="AG496" s="256"/>
      <c r="AH496" s="256"/>
      <c r="AI496" s="245"/>
      <c r="AJ496" s="245"/>
      <c r="AK496" s="245"/>
      <c r="AL496" s="245"/>
      <c r="AM496" s="477"/>
      <c r="AN496" s="245"/>
      <c r="AO496" s="245"/>
      <c r="AP496" s="245"/>
      <c r="AQ496" s="245"/>
      <c r="AR496" s="245"/>
      <c r="AS496" s="245"/>
      <c r="AT496" s="245"/>
      <c r="AU496" s="245"/>
      <c r="AV496" s="245"/>
      <c r="AW496" s="245"/>
      <c r="AX496" s="245"/>
      <c r="AY496" s="245"/>
      <c r="AZ496" s="247"/>
      <c r="BA496" s="477"/>
      <c r="BB496" s="561" t="str">
        <f t="shared" si="32"/>
        <v xml:space="preserve"> </v>
      </c>
      <c r="BC496" s="561" t="str">
        <f t="shared" si="33"/>
        <v xml:space="preserve"> </v>
      </c>
      <c r="BD496" s="561" t="str">
        <f t="shared" si="34"/>
        <v xml:space="preserve"> </v>
      </c>
      <c r="BE496" s="561" t="str">
        <f t="shared" si="35"/>
        <v xml:space="preserve"> </v>
      </c>
      <c r="BF496" s="81"/>
      <c r="BG496" s="145"/>
    </row>
    <row r="497" spans="1:59" s="86" customFormat="1" ht="12.75" x14ac:dyDescent="0.25">
      <c r="A497" s="365"/>
      <c r="B497" s="361">
        <f>Demography!B496</f>
        <v>0</v>
      </c>
      <c r="C497" s="361">
        <f>Demography!C496</f>
        <v>0</v>
      </c>
      <c r="D497" s="362">
        <f>Demography!D496</f>
        <v>0</v>
      </c>
      <c r="E497" s="362">
        <f>Demography!F496</f>
        <v>0</v>
      </c>
      <c r="F497" s="81"/>
      <c r="G497" s="415"/>
      <c r="H497" s="241"/>
      <c r="I497" s="478"/>
      <c r="J497" s="478"/>
      <c r="K497" s="241"/>
      <c r="L497" s="241"/>
      <c r="M497" s="478"/>
      <c r="N497" s="241"/>
      <c r="O497" s="242"/>
      <c r="P497" s="262"/>
      <c r="Q497" s="262"/>
      <c r="R497" s="262"/>
      <c r="S497" s="262"/>
      <c r="T497" s="262"/>
      <c r="U497" s="241"/>
      <c r="V497" s="415"/>
      <c r="W497" s="415"/>
      <c r="X497" s="81"/>
      <c r="Y497" s="241"/>
      <c r="Z497" s="416"/>
      <c r="AA497" s="81"/>
      <c r="AB497" s="242"/>
      <c r="AC497" s="242"/>
      <c r="AD497" s="241"/>
      <c r="AE497" s="242"/>
      <c r="AF497" s="241"/>
      <c r="AG497" s="241"/>
      <c r="AH497" s="241"/>
      <c r="AI497" s="246"/>
      <c r="AJ497" s="246"/>
      <c r="AK497" s="246"/>
      <c r="AL497" s="246"/>
      <c r="AM497" s="477"/>
      <c r="AN497" s="246"/>
      <c r="AO497" s="246"/>
      <c r="AP497" s="246"/>
      <c r="AQ497" s="246"/>
      <c r="AR497" s="246"/>
      <c r="AS497" s="246"/>
      <c r="AT497" s="246"/>
      <c r="AU497" s="246"/>
      <c r="AV497" s="246"/>
      <c r="AW497" s="246"/>
      <c r="AX497" s="246"/>
      <c r="AY497" s="246"/>
      <c r="AZ497" s="248"/>
      <c r="BA497" s="477"/>
      <c r="BB497" s="562" t="str">
        <f t="shared" si="32"/>
        <v xml:space="preserve"> </v>
      </c>
      <c r="BC497" s="562" t="str">
        <f t="shared" si="33"/>
        <v xml:space="preserve"> </v>
      </c>
      <c r="BD497" s="562" t="str">
        <f t="shared" si="34"/>
        <v xml:space="preserve"> </v>
      </c>
      <c r="BE497" s="562" t="str">
        <f t="shared" si="35"/>
        <v xml:space="preserve"> </v>
      </c>
      <c r="BF497" s="81"/>
      <c r="BG497" s="313"/>
    </row>
    <row r="498" spans="1:59" s="86" customFormat="1" ht="12.75" x14ac:dyDescent="0.25">
      <c r="A498" s="365"/>
      <c r="B498" s="147">
        <f>Demography!B497</f>
        <v>0</v>
      </c>
      <c r="C498" s="147">
        <f>Demography!C497</f>
        <v>0</v>
      </c>
      <c r="D498" s="148">
        <f>Demography!D497</f>
        <v>0</v>
      </c>
      <c r="E498" s="148">
        <f>Demography!F497</f>
        <v>0</v>
      </c>
      <c r="F498" s="81"/>
      <c r="G498" s="238"/>
      <c r="H498" s="256"/>
      <c r="I498" s="257"/>
      <c r="J498" s="257"/>
      <c r="K498" s="256"/>
      <c r="L498" s="256"/>
      <c r="M498" s="257"/>
      <c r="N498" s="256"/>
      <c r="O498" s="240"/>
      <c r="P498" s="260"/>
      <c r="Q498" s="260"/>
      <c r="R498" s="260"/>
      <c r="S498" s="260"/>
      <c r="T498" s="260"/>
      <c r="U498" s="256"/>
      <c r="V498" s="238"/>
      <c r="W498" s="238"/>
      <c r="X498" s="81"/>
      <c r="Y498" s="256"/>
      <c r="Z498" s="150"/>
      <c r="AA498" s="81"/>
      <c r="AB498" s="240"/>
      <c r="AC498" s="240"/>
      <c r="AD498" s="256"/>
      <c r="AE498" s="240"/>
      <c r="AF498" s="256"/>
      <c r="AG498" s="256"/>
      <c r="AH498" s="256"/>
      <c r="AI498" s="245"/>
      <c r="AJ498" s="245"/>
      <c r="AK498" s="245"/>
      <c r="AL498" s="245"/>
      <c r="AM498" s="477"/>
      <c r="AN498" s="245"/>
      <c r="AO498" s="245"/>
      <c r="AP498" s="245"/>
      <c r="AQ498" s="245"/>
      <c r="AR498" s="245"/>
      <c r="AS498" s="245"/>
      <c r="AT498" s="245"/>
      <c r="AU498" s="245"/>
      <c r="AV498" s="245"/>
      <c r="AW498" s="245"/>
      <c r="AX498" s="245"/>
      <c r="AY498" s="245"/>
      <c r="AZ498" s="247"/>
      <c r="BA498" s="477"/>
      <c r="BB498" s="561" t="str">
        <f t="shared" si="32"/>
        <v xml:space="preserve"> </v>
      </c>
      <c r="BC498" s="561" t="str">
        <f t="shared" si="33"/>
        <v xml:space="preserve"> </v>
      </c>
      <c r="BD498" s="561" t="str">
        <f t="shared" si="34"/>
        <v xml:space="preserve"> </v>
      </c>
      <c r="BE498" s="561" t="str">
        <f t="shared" si="35"/>
        <v xml:space="preserve"> </v>
      </c>
      <c r="BF498" s="81"/>
      <c r="BG498" s="145"/>
    </row>
    <row r="499" spans="1:59" s="86" customFormat="1" ht="12.75" x14ac:dyDescent="0.25">
      <c r="A499" s="365"/>
      <c r="B499" s="361">
        <f>Demography!B498</f>
        <v>0</v>
      </c>
      <c r="C499" s="361">
        <f>Demography!C498</f>
        <v>0</v>
      </c>
      <c r="D499" s="362">
        <f>Demography!D498</f>
        <v>0</v>
      </c>
      <c r="E499" s="362">
        <f>Demography!F498</f>
        <v>0</v>
      </c>
      <c r="F499" s="81"/>
      <c r="G499" s="415"/>
      <c r="H499" s="241"/>
      <c r="I499" s="478"/>
      <c r="J499" s="478"/>
      <c r="K499" s="241"/>
      <c r="L499" s="241"/>
      <c r="M499" s="478"/>
      <c r="N499" s="241"/>
      <c r="O499" s="242"/>
      <c r="P499" s="262"/>
      <c r="Q499" s="262"/>
      <c r="R499" s="262"/>
      <c r="S499" s="262"/>
      <c r="T499" s="262"/>
      <c r="U499" s="241"/>
      <c r="V499" s="415"/>
      <c r="W499" s="415"/>
      <c r="X499" s="81"/>
      <c r="Y499" s="241"/>
      <c r="Z499" s="416"/>
      <c r="AA499" s="81"/>
      <c r="AB499" s="242"/>
      <c r="AC499" s="242"/>
      <c r="AD499" s="241"/>
      <c r="AE499" s="242"/>
      <c r="AF499" s="241"/>
      <c r="AG499" s="241"/>
      <c r="AH499" s="241"/>
      <c r="AI499" s="246"/>
      <c r="AJ499" s="246"/>
      <c r="AK499" s="246"/>
      <c r="AL499" s="246"/>
      <c r="AM499" s="477"/>
      <c r="AN499" s="246"/>
      <c r="AO499" s="246"/>
      <c r="AP499" s="246"/>
      <c r="AQ499" s="246"/>
      <c r="AR499" s="246"/>
      <c r="AS499" s="246"/>
      <c r="AT499" s="246"/>
      <c r="AU499" s="246"/>
      <c r="AV499" s="246"/>
      <c r="AW499" s="246"/>
      <c r="AX499" s="246"/>
      <c r="AY499" s="246"/>
      <c r="AZ499" s="248"/>
      <c r="BA499" s="477"/>
      <c r="BB499" s="562" t="str">
        <f t="shared" si="32"/>
        <v xml:space="preserve"> </v>
      </c>
      <c r="BC499" s="562" t="str">
        <f t="shared" si="33"/>
        <v xml:space="preserve"> </v>
      </c>
      <c r="BD499" s="562" t="str">
        <f t="shared" si="34"/>
        <v xml:space="preserve"> </v>
      </c>
      <c r="BE499" s="562" t="str">
        <f t="shared" si="35"/>
        <v xml:space="preserve"> </v>
      </c>
      <c r="BF499" s="81"/>
      <c r="BG499" s="313"/>
    </row>
    <row r="500" spans="1:59" s="86" customFormat="1" ht="12.75" x14ac:dyDescent="0.25">
      <c r="A500" s="365"/>
      <c r="B500" s="147">
        <f>Demography!B499</f>
        <v>0</v>
      </c>
      <c r="C500" s="147">
        <f>Demography!C499</f>
        <v>0</v>
      </c>
      <c r="D500" s="148">
        <f>Demography!D499</f>
        <v>0</v>
      </c>
      <c r="E500" s="148">
        <f>Demography!F499</f>
        <v>0</v>
      </c>
      <c r="F500" s="81"/>
      <c r="G500" s="238"/>
      <c r="H500" s="256"/>
      <c r="I500" s="257"/>
      <c r="J500" s="257"/>
      <c r="K500" s="256"/>
      <c r="L500" s="256"/>
      <c r="M500" s="257"/>
      <c r="N500" s="256"/>
      <c r="O500" s="240"/>
      <c r="P500" s="260"/>
      <c r="Q500" s="260"/>
      <c r="R500" s="260"/>
      <c r="S500" s="260"/>
      <c r="T500" s="260"/>
      <c r="U500" s="256"/>
      <c r="V500" s="238"/>
      <c r="W500" s="238"/>
      <c r="X500" s="81"/>
      <c r="Y500" s="256"/>
      <c r="Z500" s="150"/>
      <c r="AA500" s="81"/>
      <c r="AB500" s="240"/>
      <c r="AC500" s="240"/>
      <c r="AD500" s="256"/>
      <c r="AE500" s="240"/>
      <c r="AF500" s="256"/>
      <c r="AG500" s="256"/>
      <c r="AH500" s="256"/>
      <c r="AI500" s="245"/>
      <c r="AJ500" s="245"/>
      <c r="AK500" s="245"/>
      <c r="AL500" s="245"/>
      <c r="AM500" s="477"/>
      <c r="AN500" s="245"/>
      <c r="AO500" s="245"/>
      <c r="AP500" s="245"/>
      <c r="AQ500" s="245"/>
      <c r="AR500" s="245"/>
      <c r="AS500" s="245"/>
      <c r="AT500" s="245"/>
      <c r="AU500" s="245"/>
      <c r="AV500" s="245"/>
      <c r="AW500" s="245"/>
      <c r="AX500" s="245"/>
      <c r="AY500" s="245"/>
      <c r="AZ500" s="247"/>
      <c r="BA500" s="477"/>
      <c r="BB500" s="561" t="str">
        <f t="shared" si="32"/>
        <v xml:space="preserve"> </v>
      </c>
      <c r="BC500" s="561" t="str">
        <f t="shared" si="33"/>
        <v xml:space="preserve"> </v>
      </c>
      <c r="BD500" s="561" t="str">
        <f t="shared" si="34"/>
        <v xml:space="preserve"> </v>
      </c>
      <c r="BE500" s="561" t="str">
        <f t="shared" si="35"/>
        <v xml:space="preserve"> </v>
      </c>
      <c r="BF500" s="81"/>
      <c r="BG500" s="145"/>
    </row>
    <row r="501" spans="1:59" s="86" customFormat="1" ht="12.75" x14ac:dyDescent="0.25">
      <c r="A501" s="365"/>
      <c r="B501" s="361">
        <f>Demography!B500</f>
        <v>0</v>
      </c>
      <c r="C501" s="361">
        <f>Demography!C500</f>
        <v>0</v>
      </c>
      <c r="D501" s="362">
        <f>Demography!D500</f>
        <v>0</v>
      </c>
      <c r="E501" s="362">
        <f>Demography!F500</f>
        <v>0</v>
      </c>
      <c r="F501" s="81"/>
      <c r="G501" s="415"/>
      <c r="H501" s="241"/>
      <c r="I501" s="478"/>
      <c r="J501" s="478"/>
      <c r="K501" s="241"/>
      <c r="L501" s="241"/>
      <c r="M501" s="478"/>
      <c r="N501" s="241"/>
      <c r="O501" s="242"/>
      <c r="P501" s="262"/>
      <c r="Q501" s="262"/>
      <c r="R501" s="262"/>
      <c r="S501" s="262"/>
      <c r="T501" s="262"/>
      <c r="U501" s="241"/>
      <c r="V501" s="415"/>
      <c r="W501" s="415"/>
      <c r="X501" s="81"/>
      <c r="Y501" s="241"/>
      <c r="Z501" s="416"/>
      <c r="AA501" s="81"/>
      <c r="AB501" s="242"/>
      <c r="AC501" s="242"/>
      <c r="AD501" s="241"/>
      <c r="AE501" s="242"/>
      <c r="AF501" s="241"/>
      <c r="AG501" s="241"/>
      <c r="AH501" s="241"/>
      <c r="AI501" s="246"/>
      <c r="AJ501" s="246"/>
      <c r="AK501" s="246"/>
      <c r="AL501" s="246"/>
      <c r="AM501" s="477"/>
      <c r="AN501" s="246"/>
      <c r="AO501" s="246"/>
      <c r="AP501" s="246"/>
      <c r="AQ501" s="246"/>
      <c r="AR501" s="246"/>
      <c r="AS501" s="246"/>
      <c r="AT501" s="246"/>
      <c r="AU501" s="246"/>
      <c r="AV501" s="246"/>
      <c r="AW501" s="246"/>
      <c r="AX501" s="246"/>
      <c r="AY501" s="246"/>
      <c r="AZ501" s="248"/>
      <c r="BA501" s="477"/>
      <c r="BB501" s="562" t="str">
        <f t="shared" si="32"/>
        <v xml:space="preserve"> </v>
      </c>
      <c r="BC501" s="562" t="str">
        <f t="shared" si="33"/>
        <v xml:space="preserve"> </v>
      </c>
      <c r="BD501" s="562" t="str">
        <f t="shared" si="34"/>
        <v xml:space="preserve"> </v>
      </c>
      <c r="BE501" s="562" t="str">
        <f t="shared" si="35"/>
        <v xml:space="preserve"> </v>
      </c>
      <c r="BF501" s="81"/>
      <c r="BG501" s="313"/>
    </row>
    <row r="502" spans="1:59" s="86" customFormat="1" ht="12.75" x14ac:dyDescent="0.25">
      <c r="A502" s="365"/>
      <c r="B502" s="147">
        <f>Demography!B501</f>
        <v>0</v>
      </c>
      <c r="C502" s="147">
        <f>Demography!C501</f>
        <v>0</v>
      </c>
      <c r="D502" s="148">
        <f>Demography!D501</f>
        <v>0</v>
      </c>
      <c r="E502" s="148">
        <f>Demography!F501</f>
        <v>0</v>
      </c>
      <c r="F502" s="81"/>
      <c r="G502" s="238"/>
      <c r="H502" s="256"/>
      <c r="I502" s="257"/>
      <c r="J502" s="257"/>
      <c r="K502" s="256"/>
      <c r="L502" s="256"/>
      <c r="M502" s="257"/>
      <c r="N502" s="256"/>
      <c r="O502" s="240"/>
      <c r="P502" s="260"/>
      <c r="Q502" s="260"/>
      <c r="R502" s="260"/>
      <c r="S502" s="260"/>
      <c r="T502" s="260"/>
      <c r="U502" s="256"/>
      <c r="V502" s="238"/>
      <c r="W502" s="238"/>
      <c r="X502" s="81"/>
      <c r="Y502" s="256"/>
      <c r="Z502" s="150"/>
      <c r="AA502" s="81"/>
      <c r="AB502" s="240"/>
      <c r="AC502" s="240"/>
      <c r="AD502" s="256"/>
      <c r="AE502" s="240"/>
      <c r="AF502" s="256"/>
      <c r="AG502" s="256"/>
      <c r="AH502" s="256"/>
      <c r="AI502" s="245"/>
      <c r="AJ502" s="245"/>
      <c r="AK502" s="245"/>
      <c r="AL502" s="245"/>
      <c r="AM502" s="477"/>
      <c r="AN502" s="245"/>
      <c r="AO502" s="245"/>
      <c r="AP502" s="245"/>
      <c r="AQ502" s="245"/>
      <c r="AR502" s="245"/>
      <c r="AS502" s="245"/>
      <c r="AT502" s="245"/>
      <c r="AU502" s="245"/>
      <c r="AV502" s="245"/>
      <c r="AW502" s="245"/>
      <c r="AX502" s="245"/>
      <c r="AY502" s="245"/>
      <c r="AZ502" s="247"/>
      <c r="BA502" s="477"/>
      <c r="BB502" s="561" t="str">
        <f t="shared" si="32"/>
        <v xml:space="preserve"> </v>
      </c>
      <c r="BC502" s="561" t="str">
        <f t="shared" si="33"/>
        <v xml:space="preserve"> </v>
      </c>
      <c r="BD502" s="561" t="str">
        <f t="shared" si="34"/>
        <v xml:space="preserve"> </v>
      </c>
      <c r="BE502" s="561" t="str">
        <f t="shared" si="35"/>
        <v xml:space="preserve"> </v>
      </c>
      <c r="BF502" s="81"/>
      <c r="BG502" s="145"/>
    </row>
    <row r="503" spans="1:59" s="86" customFormat="1" ht="12.75" x14ac:dyDescent="0.25">
      <c r="A503" s="365"/>
      <c r="B503" s="361">
        <f>Demography!B502</f>
        <v>0</v>
      </c>
      <c r="C503" s="361">
        <f>Demography!C502</f>
        <v>0</v>
      </c>
      <c r="D503" s="362">
        <f>Demography!D502</f>
        <v>0</v>
      </c>
      <c r="E503" s="362">
        <f>Demography!F502</f>
        <v>0</v>
      </c>
      <c r="F503" s="81"/>
      <c r="G503" s="415"/>
      <c r="H503" s="241"/>
      <c r="I503" s="478"/>
      <c r="J503" s="478"/>
      <c r="K503" s="241"/>
      <c r="L503" s="241"/>
      <c r="M503" s="478"/>
      <c r="N503" s="241"/>
      <c r="O503" s="242"/>
      <c r="P503" s="262"/>
      <c r="Q503" s="262"/>
      <c r="R503" s="262"/>
      <c r="S503" s="262"/>
      <c r="T503" s="262"/>
      <c r="U503" s="241"/>
      <c r="V503" s="415"/>
      <c r="W503" s="415"/>
      <c r="X503" s="81"/>
      <c r="Y503" s="241"/>
      <c r="Z503" s="416"/>
      <c r="AA503" s="81"/>
      <c r="AB503" s="242"/>
      <c r="AC503" s="242"/>
      <c r="AD503" s="241"/>
      <c r="AE503" s="242"/>
      <c r="AF503" s="241"/>
      <c r="AG503" s="241"/>
      <c r="AH503" s="241"/>
      <c r="AI503" s="246"/>
      <c r="AJ503" s="246"/>
      <c r="AK503" s="246"/>
      <c r="AL503" s="246"/>
      <c r="AM503" s="477"/>
      <c r="AN503" s="246"/>
      <c r="AO503" s="246"/>
      <c r="AP503" s="246"/>
      <c r="AQ503" s="246"/>
      <c r="AR503" s="246"/>
      <c r="AS503" s="246"/>
      <c r="AT503" s="246"/>
      <c r="AU503" s="246"/>
      <c r="AV503" s="246"/>
      <c r="AW503" s="246"/>
      <c r="AX503" s="246"/>
      <c r="AY503" s="246"/>
      <c r="AZ503" s="248"/>
      <c r="BA503" s="477"/>
      <c r="BB503" s="562" t="str">
        <f t="shared" si="32"/>
        <v xml:space="preserve"> </v>
      </c>
      <c r="BC503" s="562" t="str">
        <f t="shared" si="33"/>
        <v xml:space="preserve"> </v>
      </c>
      <c r="BD503" s="562" t="str">
        <f t="shared" si="34"/>
        <v xml:space="preserve"> </v>
      </c>
      <c r="BE503" s="562" t="str">
        <f t="shared" si="35"/>
        <v xml:space="preserve"> </v>
      </c>
      <c r="BF503" s="81"/>
      <c r="BG503" s="313"/>
    </row>
    <row r="504" spans="1:59" s="86" customFormat="1" ht="12.75" x14ac:dyDescent="0.25">
      <c r="A504" s="365"/>
      <c r="B504" s="147">
        <f>Demography!B503</f>
        <v>0</v>
      </c>
      <c r="C504" s="147">
        <f>Demography!C503</f>
        <v>0</v>
      </c>
      <c r="D504" s="148">
        <f>Demography!D503</f>
        <v>0</v>
      </c>
      <c r="E504" s="148">
        <f>Demography!F503</f>
        <v>0</v>
      </c>
      <c r="F504" s="81"/>
      <c r="G504" s="238"/>
      <c r="H504" s="256"/>
      <c r="I504" s="257"/>
      <c r="J504" s="257"/>
      <c r="K504" s="256"/>
      <c r="L504" s="256"/>
      <c r="M504" s="257"/>
      <c r="N504" s="256"/>
      <c r="O504" s="240"/>
      <c r="P504" s="260"/>
      <c r="Q504" s="260"/>
      <c r="R504" s="260"/>
      <c r="S504" s="260"/>
      <c r="T504" s="260"/>
      <c r="U504" s="256"/>
      <c r="V504" s="238"/>
      <c r="W504" s="238"/>
      <c r="X504" s="81"/>
      <c r="Y504" s="256"/>
      <c r="Z504" s="150"/>
      <c r="AA504" s="81"/>
      <c r="AB504" s="240"/>
      <c r="AC504" s="240"/>
      <c r="AD504" s="256"/>
      <c r="AE504" s="240"/>
      <c r="AF504" s="256"/>
      <c r="AG504" s="256"/>
      <c r="AH504" s="256"/>
      <c r="AI504" s="245"/>
      <c r="AJ504" s="245"/>
      <c r="AK504" s="245"/>
      <c r="AL504" s="245"/>
      <c r="AM504" s="477"/>
      <c r="AN504" s="245"/>
      <c r="AO504" s="245"/>
      <c r="AP504" s="245"/>
      <c r="AQ504" s="245"/>
      <c r="AR504" s="245"/>
      <c r="AS504" s="245"/>
      <c r="AT504" s="245"/>
      <c r="AU504" s="245"/>
      <c r="AV504" s="245"/>
      <c r="AW504" s="245"/>
      <c r="AX504" s="245"/>
      <c r="AY504" s="245"/>
      <c r="AZ504" s="247"/>
      <c r="BA504" s="477"/>
      <c r="BB504" s="561" t="str">
        <f t="shared" si="32"/>
        <v xml:space="preserve"> </v>
      </c>
      <c r="BC504" s="561" t="str">
        <f t="shared" si="33"/>
        <v xml:space="preserve"> </v>
      </c>
      <c r="BD504" s="561" t="str">
        <f t="shared" si="34"/>
        <v xml:space="preserve"> </v>
      </c>
      <c r="BE504" s="561" t="str">
        <f t="shared" si="35"/>
        <v xml:space="preserve"> </v>
      </c>
      <c r="BF504" s="81"/>
      <c r="BG504" s="145"/>
    </row>
    <row r="505" spans="1:59" s="86" customFormat="1" ht="12.75" x14ac:dyDescent="0.25">
      <c r="A505" s="365"/>
      <c r="B505" s="361">
        <f>Demography!B504</f>
        <v>0</v>
      </c>
      <c r="C505" s="361">
        <f>Demography!C504</f>
        <v>0</v>
      </c>
      <c r="D505" s="362">
        <f>Demography!D504</f>
        <v>0</v>
      </c>
      <c r="E505" s="362">
        <f>Demography!F504</f>
        <v>0</v>
      </c>
      <c r="F505" s="81"/>
      <c r="G505" s="415"/>
      <c r="H505" s="241"/>
      <c r="I505" s="478"/>
      <c r="J505" s="478"/>
      <c r="K505" s="241"/>
      <c r="L505" s="241"/>
      <c r="M505" s="478"/>
      <c r="N505" s="241"/>
      <c r="O505" s="242"/>
      <c r="P505" s="262"/>
      <c r="Q505" s="262"/>
      <c r="R505" s="262"/>
      <c r="S505" s="262"/>
      <c r="T505" s="262"/>
      <c r="U505" s="241"/>
      <c r="V505" s="415"/>
      <c r="W505" s="415"/>
      <c r="X505" s="81"/>
      <c r="Y505" s="241"/>
      <c r="Z505" s="416"/>
      <c r="AA505" s="81"/>
      <c r="AB505" s="242"/>
      <c r="AC505" s="242"/>
      <c r="AD505" s="241"/>
      <c r="AE505" s="242"/>
      <c r="AF505" s="241"/>
      <c r="AG505" s="241"/>
      <c r="AH505" s="241"/>
      <c r="AI505" s="246"/>
      <c r="AJ505" s="246"/>
      <c r="AK505" s="246"/>
      <c r="AL505" s="246"/>
      <c r="AM505" s="477"/>
      <c r="AN505" s="246"/>
      <c r="AO505" s="246"/>
      <c r="AP505" s="246"/>
      <c r="AQ505" s="246"/>
      <c r="AR505" s="246"/>
      <c r="AS505" s="246"/>
      <c r="AT505" s="246"/>
      <c r="AU505" s="246"/>
      <c r="AV505" s="246"/>
      <c r="AW505" s="246"/>
      <c r="AX505" s="246"/>
      <c r="AY505" s="246"/>
      <c r="AZ505" s="248"/>
      <c r="BA505" s="477"/>
      <c r="BB505" s="562" t="str">
        <f t="shared" si="32"/>
        <v xml:space="preserve"> </v>
      </c>
      <c r="BC505" s="562" t="str">
        <f t="shared" si="33"/>
        <v xml:space="preserve"> </v>
      </c>
      <c r="BD505" s="562" t="str">
        <f t="shared" si="34"/>
        <v xml:space="preserve"> </v>
      </c>
      <c r="BE505" s="562" t="str">
        <f t="shared" si="35"/>
        <v xml:space="preserve"> </v>
      </c>
      <c r="BF505" s="81"/>
      <c r="BG505" s="313"/>
    </row>
    <row r="506" spans="1:59" s="86" customFormat="1" ht="12.75" x14ac:dyDescent="0.25">
      <c r="A506" s="365"/>
      <c r="B506" s="147">
        <f>Demography!B505</f>
        <v>0</v>
      </c>
      <c r="C506" s="147">
        <f>Demography!C505</f>
        <v>0</v>
      </c>
      <c r="D506" s="148">
        <f>Demography!D505</f>
        <v>0</v>
      </c>
      <c r="E506" s="148">
        <f>Demography!F505</f>
        <v>0</v>
      </c>
      <c r="F506" s="81"/>
      <c r="G506" s="238"/>
      <c r="H506" s="256"/>
      <c r="I506" s="257"/>
      <c r="J506" s="257"/>
      <c r="K506" s="256"/>
      <c r="L506" s="256"/>
      <c r="M506" s="257"/>
      <c r="N506" s="256"/>
      <c r="O506" s="240"/>
      <c r="P506" s="260"/>
      <c r="Q506" s="260"/>
      <c r="R506" s="260"/>
      <c r="S506" s="260"/>
      <c r="T506" s="260"/>
      <c r="U506" s="256"/>
      <c r="V506" s="238"/>
      <c r="W506" s="238"/>
      <c r="X506" s="81"/>
      <c r="Y506" s="256"/>
      <c r="Z506" s="150"/>
      <c r="AA506" s="81"/>
      <c r="AB506" s="240"/>
      <c r="AC506" s="240"/>
      <c r="AD506" s="256"/>
      <c r="AE506" s="240"/>
      <c r="AF506" s="256"/>
      <c r="AG506" s="256"/>
      <c r="AH506" s="256"/>
      <c r="AI506" s="245"/>
      <c r="AJ506" s="245"/>
      <c r="AK506" s="245"/>
      <c r="AL506" s="245"/>
      <c r="AM506" s="477"/>
      <c r="AN506" s="245"/>
      <c r="AO506" s="245"/>
      <c r="AP506" s="245"/>
      <c r="AQ506" s="245"/>
      <c r="AR506" s="245"/>
      <c r="AS506" s="245"/>
      <c r="AT506" s="245"/>
      <c r="AU506" s="245"/>
      <c r="AV506" s="245"/>
      <c r="AW506" s="245"/>
      <c r="AX506" s="245"/>
      <c r="AY506" s="245"/>
      <c r="AZ506" s="247"/>
      <c r="BA506" s="477"/>
      <c r="BB506" s="561" t="str">
        <f t="shared" si="32"/>
        <v xml:space="preserve"> </v>
      </c>
      <c r="BC506" s="561" t="str">
        <f t="shared" si="33"/>
        <v xml:space="preserve"> </v>
      </c>
      <c r="BD506" s="561" t="str">
        <f t="shared" si="34"/>
        <v xml:space="preserve"> </v>
      </c>
      <c r="BE506" s="561" t="str">
        <f t="shared" si="35"/>
        <v xml:space="preserve"> </v>
      </c>
      <c r="BF506" s="81"/>
      <c r="BG506" s="145"/>
    </row>
    <row r="507" spans="1:59" s="86" customFormat="1" ht="12.75" x14ac:dyDescent="0.25">
      <c r="A507" s="365"/>
      <c r="B507" s="361">
        <f>Demography!B506</f>
        <v>0</v>
      </c>
      <c r="C507" s="361">
        <f>Demography!C506</f>
        <v>0</v>
      </c>
      <c r="D507" s="362">
        <f>Demography!D506</f>
        <v>0</v>
      </c>
      <c r="E507" s="362">
        <f>Demography!F506</f>
        <v>0</v>
      </c>
      <c r="F507" s="81"/>
      <c r="G507" s="415"/>
      <c r="H507" s="241"/>
      <c r="I507" s="478"/>
      <c r="J507" s="478"/>
      <c r="K507" s="241"/>
      <c r="L507" s="241"/>
      <c r="M507" s="478"/>
      <c r="N507" s="241"/>
      <c r="O507" s="242"/>
      <c r="P507" s="262"/>
      <c r="Q507" s="262"/>
      <c r="R507" s="262"/>
      <c r="S507" s="262"/>
      <c r="T507" s="262"/>
      <c r="U507" s="241"/>
      <c r="V507" s="415"/>
      <c r="W507" s="415"/>
      <c r="X507" s="81"/>
      <c r="Y507" s="241"/>
      <c r="Z507" s="416"/>
      <c r="AA507" s="81"/>
      <c r="AB507" s="242"/>
      <c r="AC507" s="242"/>
      <c r="AD507" s="241"/>
      <c r="AE507" s="242"/>
      <c r="AF507" s="241"/>
      <c r="AG507" s="241"/>
      <c r="AH507" s="241"/>
      <c r="AI507" s="246"/>
      <c r="AJ507" s="246"/>
      <c r="AK507" s="246"/>
      <c r="AL507" s="246"/>
      <c r="AM507" s="477"/>
      <c r="AN507" s="246"/>
      <c r="AO507" s="246"/>
      <c r="AP507" s="246"/>
      <c r="AQ507" s="246"/>
      <c r="AR507" s="246"/>
      <c r="AS507" s="246"/>
      <c r="AT507" s="246"/>
      <c r="AU507" s="246"/>
      <c r="AV507" s="246"/>
      <c r="AW507" s="246"/>
      <c r="AX507" s="246"/>
      <c r="AY507" s="246"/>
      <c r="AZ507" s="248"/>
      <c r="BA507" s="477"/>
      <c r="BB507" s="562" t="str">
        <f t="shared" si="32"/>
        <v xml:space="preserve"> </v>
      </c>
      <c r="BC507" s="562" t="str">
        <f t="shared" si="33"/>
        <v xml:space="preserve"> </v>
      </c>
      <c r="BD507" s="562" t="str">
        <f t="shared" si="34"/>
        <v xml:space="preserve"> </v>
      </c>
      <c r="BE507" s="562" t="str">
        <f t="shared" si="35"/>
        <v xml:space="preserve"> </v>
      </c>
      <c r="BF507" s="81"/>
      <c r="BG507" s="313"/>
    </row>
    <row r="508" spans="1:59" s="86" customFormat="1" ht="12.75" x14ac:dyDescent="0.25">
      <c r="A508" s="365"/>
      <c r="B508" s="147">
        <f>Demography!B507</f>
        <v>0</v>
      </c>
      <c r="C508" s="147">
        <f>Demography!C507</f>
        <v>0</v>
      </c>
      <c r="D508" s="148">
        <f>Demography!D507</f>
        <v>0</v>
      </c>
      <c r="E508" s="148">
        <f>Demography!F507</f>
        <v>0</v>
      </c>
      <c r="F508" s="81"/>
      <c r="G508" s="238"/>
      <c r="H508" s="256"/>
      <c r="I508" s="257"/>
      <c r="J508" s="257"/>
      <c r="K508" s="256"/>
      <c r="L508" s="256"/>
      <c r="M508" s="257"/>
      <c r="N508" s="256"/>
      <c r="O508" s="240"/>
      <c r="P508" s="260"/>
      <c r="Q508" s="260"/>
      <c r="R508" s="260"/>
      <c r="S508" s="260"/>
      <c r="T508" s="260"/>
      <c r="U508" s="256"/>
      <c r="V508" s="238"/>
      <c r="W508" s="238"/>
      <c r="X508" s="81"/>
      <c r="Y508" s="256"/>
      <c r="Z508" s="150"/>
      <c r="AA508" s="81"/>
      <c r="AB508" s="240"/>
      <c r="AC508" s="240"/>
      <c r="AD508" s="256"/>
      <c r="AE508" s="240"/>
      <c r="AF508" s="256"/>
      <c r="AG508" s="256"/>
      <c r="AH508" s="256"/>
      <c r="AI508" s="245"/>
      <c r="AJ508" s="245"/>
      <c r="AK508" s="245"/>
      <c r="AL508" s="245"/>
      <c r="AM508" s="477"/>
      <c r="AN508" s="245"/>
      <c r="AO508" s="245"/>
      <c r="AP508" s="245"/>
      <c r="AQ508" s="245"/>
      <c r="AR508" s="245"/>
      <c r="AS508" s="245"/>
      <c r="AT508" s="245"/>
      <c r="AU508" s="245"/>
      <c r="AV508" s="245"/>
      <c r="AW508" s="245"/>
      <c r="AX508" s="245"/>
      <c r="AY508" s="245"/>
      <c r="AZ508" s="247"/>
      <c r="BA508" s="477"/>
      <c r="BB508" s="561" t="str">
        <f t="shared" si="32"/>
        <v xml:space="preserve"> </v>
      </c>
      <c r="BC508" s="561" t="str">
        <f t="shared" si="33"/>
        <v xml:space="preserve"> </v>
      </c>
      <c r="BD508" s="561" t="str">
        <f t="shared" si="34"/>
        <v xml:space="preserve"> </v>
      </c>
      <c r="BE508" s="561" t="str">
        <f t="shared" si="35"/>
        <v xml:space="preserve"> </v>
      </c>
      <c r="BF508" s="81"/>
      <c r="BG508" s="145"/>
    </row>
    <row r="509" spans="1:59" s="86" customFormat="1" ht="12.75" x14ac:dyDescent="0.25">
      <c r="A509" s="365"/>
      <c r="B509" s="361">
        <f>Demography!B508</f>
        <v>0</v>
      </c>
      <c r="C509" s="361">
        <f>Demography!C508</f>
        <v>0</v>
      </c>
      <c r="D509" s="362">
        <f>Demography!D508</f>
        <v>0</v>
      </c>
      <c r="E509" s="362">
        <f>Demography!F508</f>
        <v>0</v>
      </c>
      <c r="F509" s="81"/>
      <c r="G509" s="415"/>
      <c r="H509" s="241"/>
      <c r="I509" s="478"/>
      <c r="J509" s="478"/>
      <c r="K509" s="241"/>
      <c r="L509" s="241"/>
      <c r="M509" s="478"/>
      <c r="N509" s="241"/>
      <c r="O509" s="242"/>
      <c r="P509" s="262"/>
      <c r="Q509" s="262"/>
      <c r="R509" s="262"/>
      <c r="S509" s="262"/>
      <c r="T509" s="262"/>
      <c r="U509" s="241"/>
      <c r="V509" s="415"/>
      <c r="W509" s="415"/>
      <c r="X509" s="81"/>
      <c r="Y509" s="241"/>
      <c r="Z509" s="416"/>
      <c r="AA509" s="81"/>
      <c r="AB509" s="242"/>
      <c r="AC509" s="242"/>
      <c r="AD509" s="241"/>
      <c r="AE509" s="242"/>
      <c r="AF509" s="241"/>
      <c r="AG509" s="241"/>
      <c r="AH509" s="241"/>
      <c r="AI509" s="246"/>
      <c r="AJ509" s="246"/>
      <c r="AK509" s="246"/>
      <c r="AL509" s="246"/>
      <c r="AM509" s="477"/>
      <c r="AN509" s="246"/>
      <c r="AO509" s="246"/>
      <c r="AP509" s="246"/>
      <c r="AQ509" s="246"/>
      <c r="AR509" s="246"/>
      <c r="AS509" s="246"/>
      <c r="AT509" s="246"/>
      <c r="AU509" s="246"/>
      <c r="AV509" s="246"/>
      <c r="AW509" s="246"/>
      <c r="AX509" s="246"/>
      <c r="AY509" s="246"/>
      <c r="AZ509" s="248"/>
      <c r="BA509" s="477"/>
      <c r="BB509" s="562" t="str">
        <f t="shared" si="32"/>
        <v xml:space="preserve"> </v>
      </c>
      <c r="BC509" s="562" t="str">
        <f t="shared" si="33"/>
        <v xml:space="preserve"> </v>
      </c>
      <c r="BD509" s="562" t="str">
        <f t="shared" si="34"/>
        <v xml:space="preserve"> </v>
      </c>
      <c r="BE509" s="562" t="str">
        <f t="shared" si="35"/>
        <v xml:space="preserve"> </v>
      </c>
      <c r="BF509" s="81"/>
      <c r="BG509" s="313"/>
    </row>
    <row r="510" spans="1:59" s="86" customFormat="1" ht="12.75" x14ac:dyDescent="0.25">
      <c r="A510" s="365"/>
      <c r="B510" s="147">
        <f>Demography!B509</f>
        <v>0</v>
      </c>
      <c r="C510" s="147">
        <f>Demography!C509</f>
        <v>0</v>
      </c>
      <c r="D510" s="148">
        <f>Demography!D509</f>
        <v>0</v>
      </c>
      <c r="E510" s="148">
        <f>Demography!F509</f>
        <v>0</v>
      </c>
      <c r="F510" s="81"/>
      <c r="G510" s="238"/>
      <c r="H510" s="256"/>
      <c r="I510" s="257"/>
      <c r="J510" s="257"/>
      <c r="K510" s="256"/>
      <c r="L510" s="256"/>
      <c r="M510" s="257"/>
      <c r="N510" s="256"/>
      <c r="O510" s="240"/>
      <c r="P510" s="260"/>
      <c r="Q510" s="260"/>
      <c r="R510" s="260"/>
      <c r="S510" s="260"/>
      <c r="T510" s="260"/>
      <c r="U510" s="256"/>
      <c r="V510" s="238"/>
      <c r="W510" s="238"/>
      <c r="X510" s="81"/>
      <c r="Y510" s="256"/>
      <c r="Z510" s="150"/>
      <c r="AA510" s="81"/>
      <c r="AB510" s="240"/>
      <c r="AC510" s="240"/>
      <c r="AD510" s="256"/>
      <c r="AE510" s="240"/>
      <c r="AF510" s="256"/>
      <c r="AG510" s="256"/>
      <c r="AH510" s="256"/>
      <c r="AI510" s="245"/>
      <c r="AJ510" s="245"/>
      <c r="AK510" s="245"/>
      <c r="AL510" s="245"/>
      <c r="AM510" s="477"/>
      <c r="AN510" s="245"/>
      <c r="AO510" s="245"/>
      <c r="AP510" s="245"/>
      <c r="AQ510" s="245"/>
      <c r="AR510" s="245"/>
      <c r="AS510" s="245"/>
      <c r="AT510" s="245"/>
      <c r="AU510" s="245"/>
      <c r="AV510" s="245"/>
      <c r="AW510" s="245"/>
      <c r="AX510" s="245"/>
      <c r="AY510" s="245"/>
      <c r="AZ510" s="247"/>
      <c r="BA510" s="477"/>
      <c r="BB510" s="561" t="str">
        <f t="shared" si="32"/>
        <v xml:space="preserve"> </v>
      </c>
      <c r="BC510" s="561" t="str">
        <f t="shared" si="33"/>
        <v xml:space="preserve"> </v>
      </c>
      <c r="BD510" s="561" t="str">
        <f t="shared" si="34"/>
        <v xml:space="preserve"> </v>
      </c>
      <c r="BE510" s="561" t="str">
        <f t="shared" si="35"/>
        <v xml:space="preserve"> </v>
      </c>
      <c r="BF510" s="81"/>
      <c r="BG510" s="145"/>
    </row>
    <row r="511" spans="1:59" s="86" customFormat="1" ht="12.75" x14ac:dyDescent="0.25">
      <c r="A511" s="365"/>
      <c r="B511" s="361">
        <f>Demography!B510</f>
        <v>0</v>
      </c>
      <c r="C511" s="361">
        <f>Demography!C510</f>
        <v>0</v>
      </c>
      <c r="D511" s="362">
        <f>Demography!D510</f>
        <v>0</v>
      </c>
      <c r="E511" s="362">
        <f>Demography!F510</f>
        <v>0</v>
      </c>
      <c r="F511" s="81"/>
      <c r="G511" s="415"/>
      <c r="H511" s="241"/>
      <c r="I511" s="478"/>
      <c r="J511" s="478"/>
      <c r="K511" s="241"/>
      <c r="L511" s="241"/>
      <c r="M511" s="478"/>
      <c r="N511" s="241"/>
      <c r="O511" s="242"/>
      <c r="P511" s="262"/>
      <c r="Q511" s="262"/>
      <c r="R511" s="262"/>
      <c r="S511" s="262"/>
      <c r="T511" s="262"/>
      <c r="U511" s="241"/>
      <c r="V511" s="415"/>
      <c r="W511" s="415"/>
      <c r="X511" s="81"/>
      <c r="Y511" s="241"/>
      <c r="Z511" s="416"/>
      <c r="AA511" s="81"/>
      <c r="AB511" s="242"/>
      <c r="AC511" s="242"/>
      <c r="AD511" s="241"/>
      <c r="AE511" s="242"/>
      <c r="AF511" s="241"/>
      <c r="AG511" s="241"/>
      <c r="AH511" s="241"/>
      <c r="AI511" s="246"/>
      <c r="AJ511" s="246"/>
      <c r="AK511" s="246"/>
      <c r="AL511" s="246"/>
      <c r="AM511" s="477"/>
      <c r="AN511" s="246"/>
      <c r="AO511" s="246"/>
      <c r="AP511" s="246"/>
      <c r="AQ511" s="246"/>
      <c r="AR511" s="246"/>
      <c r="AS511" s="246"/>
      <c r="AT511" s="246"/>
      <c r="AU511" s="246"/>
      <c r="AV511" s="246"/>
      <c r="AW511" s="246"/>
      <c r="AX511" s="246"/>
      <c r="AY511" s="246"/>
      <c r="AZ511" s="248"/>
      <c r="BA511" s="477"/>
      <c r="BB511" s="562" t="str">
        <f t="shared" si="32"/>
        <v xml:space="preserve"> </v>
      </c>
      <c r="BC511" s="562" t="str">
        <f t="shared" si="33"/>
        <v xml:space="preserve"> </v>
      </c>
      <c r="BD511" s="562" t="str">
        <f t="shared" si="34"/>
        <v xml:space="preserve"> </v>
      </c>
      <c r="BE511" s="562" t="str">
        <f t="shared" si="35"/>
        <v xml:space="preserve"> </v>
      </c>
      <c r="BF511" s="81"/>
      <c r="BG511" s="313"/>
    </row>
    <row r="512" spans="1:59" s="86" customFormat="1" ht="12.75" x14ac:dyDescent="0.25">
      <c r="A512" s="365"/>
      <c r="B512" s="147">
        <f>Demography!B511</f>
        <v>0</v>
      </c>
      <c r="C512" s="147">
        <f>Demography!C511</f>
        <v>0</v>
      </c>
      <c r="D512" s="148">
        <f>Demography!D511</f>
        <v>0</v>
      </c>
      <c r="E512" s="148">
        <f>Demography!F511</f>
        <v>0</v>
      </c>
      <c r="F512" s="81"/>
      <c r="G512" s="238"/>
      <c r="H512" s="256"/>
      <c r="I512" s="257"/>
      <c r="J512" s="257"/>
      <c r="K512" s="256"/>
      <c r="L512" s="256"/>
      <c r="M512" s="257"/>
      <c r="N512" s="256"/>
      <c r="O512" s="240"/>
      <c r="P512" s="260"/>
      <c r="Q512" s="260"/>
      <c r="R512" s="260"/>
      <c r="S512" s="260"/>
      <c r="T512" s="260"/>
      <c r="U512" s="256"/>
      <c r="V512" s="238"/>
      <c r="W512" s="238"/>
      <c r="X512" s="81"/>
      <c r="Y512" s="256"/>
      <c r="Z512" s="150"/>
      <c r="AA512" s="81"/>
      <c r="AB512" s="240"/>
      <c r="AC512" s="240"/>
      <c r="AD512" s="256"/>
      <c r="AE512" s="240"/>
      <c r="AF512" s="256"/>
      <c r="AG512" s="256"/>
      <c r="AH512" s="256"/>
      <c r="AI512" s="245"/>
      <c r="AJ512" s="245"/>
      <c r="AK512" s="245"/>
      <c r="AL512" s="245"/>
      <c r="AM512" s="477"/>
      <c r="AN512" s="245"/>
      <c r="AO512" s="245"/>
      <c r="AP512" s="245"/>
      <c r="AQ512" s="245"/>
      <c r="AR512" s="245"/>
      <c r="AS512" s="245"/>
      <c r="AT512" s="245"/>
      <c r="AU512" s="245"/>
      <c r="AV512" s="245"/>
      <c r="AW512" s="245"/>
      <c r="AX512" s="245"/>
      <c r="AY512" s="245"/>
      <c r="AZ512" s="247"/>
      <c r="BA512" s="477"/>
      <c r="BB512" s="561" t="str">
        <f t="shared" si="32"/>
        <v xml:space="preserve"> </v>
      </c>
      <c r="BC512" s="561" t="str">
        <f t="shared" si="33"/>
        <v xml:space="preserve"> </v>
      </c>
      <c r="BD512" s="561" t="str">
        <f t="shared" si="34"/>
        <v xml:space="preserve"> </v>
      </c>
      <c r="BE512" s="561" t="str">
        <f t="shared" si="35"/>
        <v xml:space="preserve"> </v>
      </c>
      <c r="BF512" s="81"/>
      <c r="BG512" s="145"/>
    </row>
    <row r="513" spans="1:59" s="86" customFormat="1" ht="12.75" x14ac:dyDescent="0.25">
      <c r="A513" s="365"/>
      <c r="B513" s="361">
        <f>Demography!B512</f>
        <v>0</v>
      </c>
      <c r="C513" s="361">
        <f>Demography!C512</f>
        <v>0</v>
      </c>
      <c r="D513" s="362">
        <f>Demography!D512</f>
        <v>0</v>
      </c>
      <c r="E513" s="362">
        <f>Demography!F512</f>
        <v>0</v>
      </c>
      <c r="F513" s="81"/>
      <c r="G513" s="415"/>
      <c r="H513" s="241"/>
      <c r="I513" s="478"/>
      <c r="J513" s="478"/>
      <c r="K513" s="241"/>
      <c r="L513" s="241"/>
      <c r="M513" s="478"/>
      <c r="N513" s="241"/>
      <c r="O513" s="242"/>
      <c r="P513" s="262"/>
      <c r="Q513" s="262"/>
      <c r="R513" s="262"/>
      <c r="S513" s="262"/>
      <c r="T513" s="262"/>
      <c r="U513" s="241"/>
      <c r="V513" s="415"/>
      <c r="W513" s="415"/>
      <c r="X513" s="81"/>
      <c r="Y513" s="241"/>
      <c r="Z513" s="416"/>
      <c r="AA513" s="81"/>
      <c r="AB513" s="242"/>
      <c r="AC513" s="242"/>
      <c r="AD513" s="241"/>
      <c r="AE513" s="242"/>
      <c r="AF513" s="241"/>
      <c r="AG513" s="241"/>
      <c r="AH513" s="241"/>
      <c r="AI513" s="246"/>
      <c r="AJ513" s="246"/>
      <c r="AK513" s="246"/>
      <c r="AL513" s="246"/>
      <c r="AM513" s="477"/>
      <c r="AN513" s="246"/>
      <c r="AO513" s="246"/>
      <c r="AP513" s="246"/>
      <c r="AQ513" s="246"/>
      <c r="AR513" s="246"/>
      <c r="AS513" s="246"/>
      <c r="AT513" s="246"/>
      <c r="AU513" s="246"/>
      <c r="AV513" s="246"/>
      <c r="AW513" s="246"/>
      <c r="AX513" s="246"/>
      <c r="AY513" s="246"/>
      <c r="AZ513" s="248"/>
      <c r="BA513" s="477"/>
      <c r="BB513" s="562" t="str">
        <f t="shared" si="32"/>
        <v xml:space="preserve"> </v>
      </c>
      <c r="BC513" s="562" t="str">
        <f t="shared" si="33"/>
        <v xml:space="preserve"> </v>
      </c>
      <c r="BD513" s="562" t="str">
        <f t="shared" si="34"/>
        <v xml:space="preserve"> </v>
      </c>
      <c r="BE513" s="562" t="str">
        <f t="shared" si="35"/>
        <v xml:space="preserve"> </v>
      </c>
      <c r="BF513" s="81"/>
      <c r="BG513" s="313"/>
    </row>
    <row r="514" spans="1:59" s="86" customFormat="1" ht="12.75" x14ac:dyDescent="0.25">
      <c r="A514" s="365"/>
      <c r="B514" s="147">
        <f>Demography!B513</f>
        <v>0</v>
      </c>
      <c r="C514" s="147">
        <f>Demography!C513</f>
        <v>0</v>
      </c>
      <c r="D514" s="148">
        <f>Demography!D513</f>
        <v>0</v>
      </c>
      <c r="E514" s="148">
        <f>Demography!F513</f>
        <v>0</v>
      </c>
      <c r="F514" s="81"/>
      <c r="G514" s="238"/>
      <c r="H514" s="256"/>
      <c r="I514" s="257"/>
      <c r="J514" s="257"/>
      <c r="K514" s="256"/>
      <c r="L514" s="256"/>
      <c r="M514" s="257"/>
      <c r="N514" s="256"/>
      <c r="O514" s="240"/>
      <c r="P514" s="260"/>
      <c r="Q514" s="260"/>
      <c r="R514" s="260"/>
      <c r="S514" s="260"/>
      <c r="T514" s="260"/>
      <c r="U514" s="256"/>
      <c r="V514" s="238"/>
      <c r="W514" s="238"/>
      <c r="X514" s="81"/>
      <c r="Y514" s="256"/>
      <c r="Z514" s="150"/>
      <c r="AA514" s="81"/>
      <c r="AB514" s="240"/>
      <c r="AC514" s="240"/>
      <c r="AD514" s="256"/>
      <c r="AE514" s="240"/>
      <c r="AF514" s="256"/>
      <c r="AG514" s="256"/>
      <c r="AH514" s="256"/>
      <c r="AI514" s="245"/>
      <c r="AJ514" s="245"/>
      <c r="AK514" s="245"/>
      <c r="AL514" s="245"/>
      <c r="AM514" s="477"/>
      <c r="AN514" s="245"/>
      <c r="AO514" s="245"/>
      <c r="AP514" s="245"/>
      <c r="AQ514" s="245"/>
      <c r="AR514" s="245"/>
      <c r="AS514" s="245"/>
      <c r="AT514" s="245"/>
      <c r="AU514" s="245"/>
      <c r="AV514" s="245"/>
      <c r="AW514" s="245"/>
      <c r="AX514" s="245"/>
      <c r="AY514" s="245"/>
      <c r="AZ514" s="247"/>
      <c r="BA514" s="477"/>
      <c r="BB514" s="561" t="str">
        <f t="shared" si="32"/>
        <v xml:space="preserve"> </v>
      </c>
      <c r="BC514" s="561" t="str">
        <f t="shared" si="33"/>
        <v xml:space="preserve"> </v>
      </c>
      <c r="BD514" s="561" t="str">
        <f t="shared" si="34"/>
        <v xml:space="preserve"> </v>
      </c>
      <c r="BE514" s="561" t="str">
        <f t="shared" si="35"/>
        <v xml:space="preserve"> </v>
      </c>
      <c r="BF514" s="81"/>
      <c r="BG514" s="145"/>
    </row>
    <row r="515" spans="1:59" s="86" customFormat="1" ht="12.75" x14ac:dyDescent="0.25">
      <c r="A515" s="365"/>
      <c r="B515" s="361">
        <f>Demography!B514</f>
        <v>0</v>
      </c>
      <c r="C515" s="361">
        <f>Demography!C514</f>
        <v>0</v>
      </c>
      <c r="D515" s="362">
        <f>Demography!D514</f>
        <v>0</v>
      </c>
      <c r="E515" s="362">
        <f>Demography!F514</f>
        <v>0</v>
      </c>
      <c r="F515" s="81"/>
      <c r="G515" s="415"/>
      <c r="H515" s="241"/>
      <c r="I515" s="478"/>
      <c r="J515" s="478"/>
      <c r="K515" s="241"/>
      <c r="L515" s="241"/>
      <c r="M515" s="478"/>
      <c r="N515" s="241"/>
      <c r="O515" s="242"/>
      <c r="P515" s="262"/>
      <c r="Q515" s="262"/>
      <c r="R515" s="262"/>
      <c r="S515" s="262"/>
      <c r="T515" s="262"/>
      <c r="U515" s="241"/>
      <c r="V515" s="415"/>
      <c r="W515" s="415"/>
      <c r="X515" s="81"/>
      <c r="Y515" s="241"/>
      <c r="Z515" s="416"/>
      <c r="AA515" s="81"/>
      <c r="AB515" s="242"/>
      <c r="AC515" s="242"/>
      <c r="AD515" s="241"/>
      <c r="AE515" s="242"/>
      <c r="AF515" s="241"/>
      <c r="AG515" s="241"/>
      <c r="AH515" s="241"/>
      <c r="AI515" s="246"/>
      <c r="AJ515" s="246"/>
      <c r="AK515" s="246"/>
      <c r="AL515" s="246"/>
      <c r="AM515" s="477"/>
      <c r="AN515" s="246"/>
      <c r="AO515" s="246"/>
      <c r="AP515" s="246"/>
      <c r="AQ515" s="246"/>
      <c r="AR515" s="246"/>
      <c r="AS515" s="246"/>
      <c r="AT515" s="246"/>
      <c r="AU515" s="246"/>
      <c r="AV515" s="246"/>
      <c r="AW515" s="246"/>
      <c r="AX515" s="246"/>
      <c r="AY515" s="246"/>
      <c r="AZ515" s="248"/>
      <c r="BA515" s="477"/>
      <c r="BB515" s="562" t="str">
        <f t="shared" si="32"/>
        <v xml:space="preserve"> </v>
      </c>
      <c r="BC515" s="562" t="str">
        <f t="shared" si="33"/>
        <v xml:space="preserve"> </v>
      </c>
      <c r="BD515" s="562" t="str">
        <f t="shared" si="34"/>
        <v xml:space="preserve"> </v>
      </c>
      <c r="BE515" s="562" t="str">
        <f t="shared" si="35"/>
        <v xml:space="preserve"> </v>
      </c>
      <c r="BF515" s="81"/>
      <c r="BG515" s="313"/>
    </row>
    <row r="516" spans="1:59" s="86" customFormat="1" ht="12.75" x14ac:dyDescent="0.25">
      <c r="A516" s="365"/>
      <c r="B516" s="147">
        <f>Demography!B515</f>
        <v>0</v>
      </c>
      <c r="C516" s="147">
        <f>Demography!C515</f>
        <v>0</v>
      </c>
      <c r="D516" s="148">
        <f>Demography!D515</f>
        <v>0</v>
      </c>
      <c r="E516" s="148">
        <f>Demography!F515</f>
        <v>0</v>
      </c>
      <c r="F516" s="81"/>
      <c r="G516" s="238"/>
      <c r="H516" s="256"/>
      <c r="I516" s="257"/>
      <c r="J516" s="257"/>
      <c r="K516" s="256"/>
      <c r="L516" s="256"/>
      <c r="M516" s="257"/>
      <c r="N516" s="256"/>
      <c r="O516" s="240"/>
      <c r="P516" s="260"/>
      <c r="Q516" s="260"/>
      <c r="R516" s="260"/>
      <c r="S516" s="260"/>
      <c r="T516" s="260"/>
      <c r="U516" s="256"/>
      <c r="V516" s="238"/>
      <c r="W516" s="238"/>
      <c r="X516" s="81"/>
      <c r="Y516" s="256"/>
      <c r="Z516" s="150"/>
      <c r="AA516" s="81"/>
      <c r="AB516" s="240"/>
      <c r="AC516" s="240"/>
      <c r="AD516" s="256"/>
      <c r="AE516" s="240"/>
      <c r="AF516" s="256"/>
      <c r="AG516" s="256"/>
      <c r="AH516" s="256"/>
      <c r="AI516" s="245"/>
      <c r="AJ516" s="245"/>
      <c r="AK516" s="245"/>
      <c r="AL516" s="245"/>
      <c r="AM516" s="477"/>
      <c r="AN516" s="245"/>
      <c r="AO516" s="245"/>
      <c r="AP516" s="245"/>
      <c r="AQ516" s="245"/>
      <c r="AR516" s="245"/>
      <c r="AS516" s="245"/>
      <c r="AT516" s="245"/>
      <c r="AU516" s="245"/>
      <c r="AV516" s="245"/>
      <c r="AW516" s="245"/>
      <c r="AX516" s="245"/>
      <c r="AY516" s="245"/>
      <c r="AZ516" s="247"/>
      <c r="BA516" s="477"/>
      <c r="BB516" s="561" t="str">
        <f t="shared" si="32"/>
        <v xml:space="preserve"> </v>
      </c>
      <c r="BC516" s="561" t="str">
        <f t="shared" si="33"/>
        <v xml:space="preserve"> </v>
      </c>
      <c r="BD516" s="561" t="str">
        <f t="shared" si="34"/>
        <v xml:space="preserve"> </v>
      </c>
      <c r="BE516" s="561" t="str">
        <f t="shared" si="35"/>
        <v xml:space="preserve"> </v>
      </c>
      <c r="BF516" s="81"/>
      <c r="BG516" s="145"/>
    </row>
    <row r="517" spans="1:59" s="86" customFormat="1" ht="12.75" x14ac:dyDescent="0.25">
      <c r="A517" s="365"/>
      <c r="B517" s="361">
        <f>Demography!B516</f>
        <v>0</v>
      </c>
      <c r="C517" s="361">
        <f>Demography!C516</f>
        <v>0</v>
      </c>
      <c r="D517" s="362">
        <f>Demography!D516</f>
        <v>0</v>
      </c>
      <c r="E517" s="362">
        <f>Demography!F516</f>
        <v>0</v>
      </c>
      <c r="F517" s="81"/>
      <c r="G517" s="415"/>
      <c r="H517" s="241"/>
      <c r="I517" s="478"/>
      <c r="J517" s="478"/>
      <c r="K517" s="241"/>
      <c r="L517" s="241"/>
      <c r="M517" s="478"/>
      <c r="N517" s="241"/>
      <c r="O517" s="242"/>
      <c r="P517" s="262"/>
      <c r="Q517" s="262"/>
      <c r="R517" s="262"/>
      <c r="S517" s="262"/>
      <c r="T517" s="262"/>
      <c r="U517" s="241"/>
      <c r="V517" s="415"/>
      <c r="W517" s="415"/>
      <c r="X517" s="81"/>
      <c r="Y517" s="241"/>
      <c r="Z517" s="416"/>
      <c r="AA517" s="81"/>
      <c r="AB517" s="242"/>
      <c r="AC517" s="242"/>
      <c r="AD517" s="241"/>
      <c r="AE517" s="242"/>
      <c r="AF517" s="241"/>
      <c r="AG517" s="241"/>
      <c r="AH517" s="241"/>
      <c r="AI517" s="246"/>
      <c r="AJ517" s="246"/>
      <c r="AK517" s="246"/>
      <c r="AL517" s="246"/>
      <c r="AM517" s="477"/>
      <c r="AN517" s="246"/>
      <c r="AO517" s="246"/>
      <c r="AP517" s="246"/>
      <c r="AQ517" s="246"/>
      <c r="AR517" s="246"/>
      <c r="AS517" s="246"/>
      <c r="AT517" s="246"/>
      <c r="AU517" s="246"/>
      <c r="AV517" s="246"/>
      <c r="AW517" s="246"/>
      <c r="AX517" s="246"/>
      <c r="AY517" s="246"/>
      <c r="AZ517" s="248"/>
      <c r="BA517" s="477"/>
      <c r="BB517" s="562" t="str">
        <f t="shared" si="32"/>
        <v xml:space="preserve"> </v>
      </c>
      <c r="BC517" s="562" t="str">
        <f t="shared" si="33"/>
        <v xml:space="preserve"> </v>
      </c>
      <c r="BD517" s="562" t="str">
        <f t="shared" si="34"/>
        <v xml:space="preserve"> </v>
      </c>
      <c r="BE517" s="562" t="str">
        <f t="shared" si="35"/>
        <v xml:space="preserve"> </v>
      </c>
      <c r="BF517" s="81"/>
      <c r="BG517" s="313"/>
    </row>
    <row r="518" spans="1:59" s="86" customFormat="1" ht="12.75" x14ac:dyDescent="0.25">
      <c r="A518" s="365"/>
      <c r="B518" s="147">
        <f>Demography!B517</f>
        <v>0</v>
      </c>
      <c r="C518" s="147">
        <f>Demography!C517</f>
        <v>0</v>
      </c>
      <c r="D518" s="148">
        <f>Demography!D517</f>
        <v>0</v>
      </c>
      <c r="E518" s="148">
        <f>Demography!F517</f>
        <v>0</v>
      </c>
      <c r="F518" s="81"/>
      <c r="G518" s="238"/>
      <c r="H518" s="256"/>
      <c r="I518" s="257"/>
      <c r="J518" s="257"/>
      <c r="K518" s="256"/>
      <c r="L518" s="256"/>
      <c r="M518" s="257"/>
      <c r="N518" s="256"/>
      <c r="O518" s="240"/>
      <c r="P518" s="260"/>
      <c r="Q518" s="260"/>
      <c r="R518" s="260"/>
      <c r="S518" s="260"/>
      <c r="T518" s="260"/>
      <c r="U518" s="256"/>
      <c r="V518" s="238"/>
      <c r="W518" s="238"/>
      <c r="X518" s="81"/>
      <c r="Y518" s="256"/>
      <c r="Z518" s="150"/>
      <c r="AA518" s="81"/>
      <c r="AB518" s="240"/>
      <c r="AC518" s="240"/>
      <c r="AD518" s="256"/>
      <c r="AE518" s="240"/>
      <c r="AF518" s="256"/>
      <c r="AG518" s="256"/>
      <c r="AH518" s="256"/>
      <c r="AI518" s="245"/>
      <c r="AJ518" s="245"/>
      <c r="AK518" s="245"/>
      <c r="AL518" s="245"/>
      <c r="AM518" s="477"/>
      <c r="AN518" s="245"/>
      <c r="AO518" s="245"/>
      <c r="AP518" s="245"/>
      <c r="AQ518" s="245"/>
      <c r="AR518" s="245"/>
      <c r="AS518" s="245"/>
      <c r="AT518" s="245"/>
      <c r="AU518" s="245"/>
      <c r="AV518" s="245"/>
      <c r="AW518" s="245"/>
      <c r="AX518" s="245"/>
      <c r="AY518" s="245"/>
      <c r="AZ518" s="247"/>
      <c r="BA518" s="477"/>
      <c r="BB518" s="561" t="str">
        <f t="shared" si="32"/>
        <v xml:space="preserve"> </v>
      </c>
      <c r="BC518" s="561" t="str">
        <f t="shared" si="33"/>
        <v xml:space="preserve"> </v>
      </c>
      <c r="BD518" s="561" t="str">
        <f t="shared" si="34"/>
        <v xml:space="preserve"> </v>
      </c>
      <c r="BE518" s="561" t="str">
        <f t="shared" si="35"/>
        <v xml:space="preserve"> </v>
      </c>
      <c r="BF518" s="81"/>
      <c r="BG518" s="145"/>
    </row>
    <row r="519" spans="1:59" s="86" customFormat="1" ht="12.75" x14ac:dyDescent="0.25">
      <c r="A519" s="365"/>
      <c r="B519" s="361">
        <f>Demography!B518</f>
        <v>0</v>
      </c>
      <c r="C519" s="361">
        <f>Demography!C518</f>
        <v>0</v>
      </c>
      <c r="D519" s="362">
        <f>Demography!D518</f>
        <v>0</v>
      </c>
      <c r="E519" s="362">
        <f>Demography!F518</f>
        <v>0</v>
      </c>
      <c r="F519" s="81"/>
      <c r="G519" s="415"/>
      <c r="H519" s="241"/>
      <c r="I519" s="478"/>
      <c r="J519" s="478"/>
      <c r="K519" s="241"/>
      <c r="L519" s="241"/>
      <c r="M519" s="478"/>
      <c r="N519" s="241"/>
      <c r="O519" s="242"/>
      <c r="P519" s="262"/>
      <c r="Q519" s="262"/>
      <c r="R519" s="262"/>
      <c r="S519" s="262"/>
      <c r="T519" s="262"/>
      <c r="U519" s="241"/>
      <c r="V519" s="415"/>
      <c r="W519" s="415"/>
      <c r="X519" s="81"/>
      <c r="Y519" s="241"/>
      <c r="Z519" s="416"/>
      <c r="AA519" s="81"/>
      <c r="AB519" s="242"/>
      <c r="AC519" s="242"/>
      <c r="AD519" s="241"/>
      <c r="AE519" s="242"/>
      <c r="AF519" s="241"/>
      <c r="AG519" s="241"/>
      <c r="AH519" s="241"/>
      <c r="AI519" s="246"/>
      <c r="AJ519" s="246"/>
      <c r="AK519" s="246"/>
      <c r="AL519" s="246"/>
      <c r="AM519" s="477"/>
      <c r="AN519" s="246"/>
      <c r="AO519" s="246"/>
      <c r="AP519" s="246"/>
      <c r="AQ519" s="246"/>
      <c r="AR519" s="246"/>
      <c r="AS519" s="246"/>
      <c r="AT519" s="246"/>
      <c r="AU519" s="246"/>
      <c r="AV519" s="246"/>
      <c r="AW519" s="246"/>
      <c r="AX519" s="246"/>
      <c r="AY519" s="246"/>
      <c r="AZ519" s="248"/>
      <c r="BA519" s="477"/>
      <c r="BB519" s="562" t="str">
        <f t="shared" si="32"/>
        <v xml:space="preserve"> </v>
      </c>
      <c r="BC519" s="562" t="str">
        <f t="shared" si="33"/>
        <v xml:space="preserve"> </v>
      </c>
      <c r="BD519" s="562" t="str">
        <f t="shared" si="34"/>
        <v xml:space="preserve"> </v>
      </c>
      <c r="BE519" s="562" t="str">
        <f t="shared" si="35"/>
        <v xml:space="preserve"> </v>
      </c>
      <c r="BF519" s="81"/>
      <c r="BG519" s="313"/>
    </row>
    <row r="520" spans="1:59" s="86" customFormat="1" ht="12.75" x14ac:dyDescent="0.25">
      <c r="A520" s="365"/>
      <c r="B520" s="147">
        <f>Demography!B519</f>
        <v>0</v>
      </c>
      <c r="C520" s="147">
        <f>Demography!C519</f>
        <v>0</v>
      </c>
      <c r="D520" s="148">
        <f>Demography!D519</f>
        <v>0</v>
      </c>
      <c r="E520" s="148">
        <f>Demography!F519</f>
        <v>0</v>
      </c>
      <c r="F520" s="81"/>
      <c r="G520" s="238"/>
      <c r="H520" s="256"/>
      <c r="I520" s="257"/>
      <c r="J520" s="257"/>
      <c r="K520" s="256"/>
      <c r="L520" s="256"/>
      <c r="M520" s="257"/>
      <c r="N520" s="256"/>
      <c r="O520" s="240"/>
      <c r="P520" s="260"/>
      <c r="Q520" s="260"/>
      <c r="R520" s="260"/>
      <c r="S520" s="260"/>
      <c r="T520" s="260"/>
      <c r="U520" s="256"/>
      <c r="V520" s="238"/>
      <c r="W520" s="238"/>
      <c r="X520" s="81"/>
      <c r="Y520" s="256"/>
      <c r="Z520" s="150"/>
      <c r="AA520" s="81"/>
      <c r="AB520" s="240"/>
      <c r="AC520" s="240"/>
      <c r="AD520" s="256"/>
      <c r="AE520" s="240"/>
      <c r="AF520" s="256"/>
      <c r="AG520" s="256"/>
      <c r="AH520" s="256"/>
      <c r="AI520" s="245"/>
      <c r="AJ520" s="245"/>
      <c r="AK520" s="245"/>
      <c r="AL520" s="245"/>
      <c r="AM520" s="477"/>
      <c r="AN520" s="245"/>
      <c r="AO520" s="245"/>
      <c r="AP520" s="245"/>
      <c r="AQ520" s="245"/>
      <c r="AR520" s="245"/>
      <c r="AS520" s="245"/>
      <c r="AT520" s="245"/>
      <c r="AU520" s="245"/>
      <c r="AV520" s="245"/>
      <c r="AW520" s="245"/>
      <c r="AX520" s="245"/>
      <c r="AY520" s="245"/>
      <c r="AZ520" s="247"/>
      <c r="BA520" s="477"/>
      <c r="BB520" s="561" t="str">
        <f t="shared" si="32"/>
        <v xml:space="preserve"> </v>
      </c>
      <c r="BC520" s="561" t="str">
        <f t="shared" si="33"/>
        <v xml:space="preserve"> </v>
      </c>
      <c r="BD520" s="561" t="str">
        <f t="shared" si="34"/>
        <v xml:space="preserve"> </v>
      </c>
      <c r="BE520" s="561" t="str">
        <f t="shared" si="35"/>
        <v xml:space="preserve"> </v>
      </c>
      <c r="BF520" s="81"/>
      <c r="BG520" s="145"/>
    </row>
    <row r="521" spans="1:59" s="86" customFormat="1" ht="12.75" x14ac:dyDescent="0.25">
      <c r="A521" s="365"/>
      <c r="B521" s="361">
        <f>Demography!B520</f>
        <v>0</v>
      </c>
      <c r="C521" s="361">
        <f>Demography!C520</f>
        <v>0</v>
      </c>
      <c r="D521" s="362">
        <f>Demography!D520</f>
        <v>0</v>
      </c>
      <c r="E521" s="362">
        <f>Demography!F520</f>
        <v>0</v>
      </c>
      <c r="F521" s="81"/>
      <c r="G521" s="415"/>
      <c r="H521" s="241"/>
      <c r="I521" s="478"/>
      <c r="J521" s="478"/>
      <c r="K521" s="241"/>
      <c r="L521" s="241"/>
      <c r="M521" s="478"/>
      <c r="N521" s="241"/>
      <c r="O521" s="242"/>
      <c r="P521" s="262"/>
      <c r="Q521" s="262"/>
      <c r="R521" s="262"/>
      <c r="S521" s="262"/>
      <c r="T521" s="262"/>
      <c r="U521" s="241"/>
      <c r="V521" s="415"/>
      <c r="W521" s="415"/>
      <c r="X521" s="81"/>
      <c r="Y521" s="241"/>
      <c r="Z521" s="416"/>
      <c r="AA521" s="81"/>
      <c r="AB521" s="242"/>
      <c r="AC521" s="242"/>
      <c r="AD521" s="241"/>
      <c r="AE521" s="242"/>
      <c r="AF521" s="241"/>
      <c r="AG521" s="241"/>
      <c r="AH521" s="241"/>
      <c r="AI521" s="246"/>
      <c r="AJ521" s="246"/>
      <c r="AK521" s="246"/>
      <c r="AL521" s="246"/>
      <c r="AM521" s="477"/>
      <c r="AN521" s="246"/>
      <c r="AO521" s="246"/>
      <c r="AP521" s="246"/>
      <c r="AQ521" s="246"/>
      <c r="AR521" s="246"/>
      <c r="AS521" s="246"/>
      <c r="AT521" s="246"/>
      <c r="AU521" s="246"/>
      <c r="AV521" s="246"/>
      <c r="AW521" s="246"/>
      <c r="AX521" s="246"/>
      <c r="AY521" s="246"/>
      <c r="AZ521" s="248"/>
      <c r="BA521" s="477"/>
      <c r="BB521" s="562" t="str">
        <f t="shared" si="32"/>
        <v xml:space="preserve"> </v>
      </c>
      <c r="BC521" s="562" t="str">
        <f t="shared" si="33"/>
        <v xml:space="preserve"> </v>
      </c>
      <c r="BD521" s="562" t="str">
        <f t="shared" si="34"/>
        <v xml:space="preserve"> </v>
      </c>
      <c r="BE521" s="562" t="str">
        <f t="shared" si="35"/>
        <v xml:space="preserve"> </v>
      </c>
      <c r="BF521" s="81"/>
      <c r="BG521" s="313"/>
    </row>
    <row r="522" spans="1:59" s="86" customFormat="1" ht="12.75" x14ac:dyDescent="0.25">
      <c r="A522" s="365"/>
      <c r="B522" s="147">
        <f>Demography!B521</f>
        <v>0</v>
      </c>
      <c r="C522" s="147">
        <f>Demography!C521</f>
        <v>0</v>
      </c>
      <c r="D522" s="148">
        <f>Demography!D521</f>
        <v>0</v>
      </c>
      <c r="E522" s="148">
        <f>Demography!F521</f>
        <v>0</v>
      </c>
      <c r="F522" s="81"/>
      <c r="G522" s="238"/>
      <c r="H522" s="256"/>
      <c r="I522" s="257"/>
      <c r="J522" s="257"/>
      <c r="K522" s="256"/>
      <c r="L522" s="256"/>
      <c r="M522" s="257"/>
      <c r="N522" s="256"/>
      <c r="O522" s="240"/>
      <c r="P522" s="260"/>
      <c r="Q522" s="260"/>
      <c r="R522" s="260"/>
      <c r="S522" s="260"/>
      <c r="T522" s="260"/>
      <c r="U522" s="256"/>
      <c r="V522" s="238"/>
      <c r="W522" s="238"/>
      <c r="X522" s="81"/>
      <c r="Y522" s="256"/>
      <c r="Z522" s="150"/>
      <c r="AA522" s="81"/>
      <c r="AB522" s="240"/>
      <c r="AC522" s="240"/>
      <c r="AD522" s="256"/>
      <c r="AE522" s="240"/>
      <c r="AF522" s="256"/>
      <c r="AG522" s="256"/>
      <c r="AH522" s="256"/>
      <c r="AI522" s="245"/>
      <c r="AJ522" s="245"/>
      <c r="AK522" s="245"/>
      <c r="AL522" s="245"/>
      <c r="AM522" s="477"/>
      <c r="AN522" s="245"/>
      <c r="AO522" s="245"/>
      <c r="AP522" s="245"/>
      <c r="AQ522" s="245"/>
      <c r="AR522" s="245"/>
      <c r="AS522" s="245"/>
      <c r="AT522" s="245"/>
      <c r="AU522" s="245"/>
      <c r="AV522" s="245"/>
      <c r="AW522" s="245"/>
      <c r="AX522" s="245"/>
      <c r="AY522" s="245"/>
      <c r="AZ522" s="247"/>
      <c r="BA522" s="477"/>
      <c r="BB522" s="561" t="str">
        <f t="shared" si="32"/>
        <v xml:space="preserve"> </v>
      </c>
      <c r="BC522" s="561" t="str">
        <f t="shared" si="33"/>
        <v xml:space="preserve"> </v>
      </c>
      <c r="BD522" s="561" t="str">
        <f t="shared" si="34"/>
        <v xml:space="preserve"> </v>
      </c>
      <c r="BE522" s="561" t="str">
        <f t="shared" si="35"/>
        <v xml:space="preserve"> </v>
      </c>
      <c r="BF522" s="81"/>
      <c r="BG522" s="145"/>
    </row>
    <row r="523" spans="1:59" s="86" customFormat="1" ht="12.75" x14ac:dyDescent="0.25">
      <c r="A523" s="365"/>
      <c r="B523" s="361">
        <f>Demography!B522</f>
        <v>0</v>
      </c>
      <c r="C523" s="361">
        <f>Demography!C522</f>
        <v>0</v>
      </c>
      <c r="D523" s="362">
        <f>Demography!D522</f>
        <v>0</v>
      </c>
      <c r="E523" s="362">
        <f>Demography!F522</f>
        <v>0</v>
      </c>
      <c r="F523" s="81"/>
      <c r="G523" s="415"/>
      <c r="H523" s="241"/>
      <c r="I523" s="478"/>
      <c r="J523" s="478"/>
      <c r="K523" s="241"/>
      <c r="L523" s="241"/>
      <c r="M523" s="478"/>
      <c r="N523" s="241"/>
      <c r="O523" s="242"/>
      <c r="P523" s="262"/>
      <c r="Q523" s="262"/>
      <c r="R523" s="262"/>
      <c r="S523" s="262"/>
      <c r="T523" s="262"/>
      <c r="U523" s="241"/>
      <c r="V523" s="415"/>
      <c r="W523" s="415"/>
      <c r="X523" s="81"/>
      <c r="Y523" s="241"/>
      <c r="Z523" s="416"/>
      <c r="AA523" s="81"/>
      <c r="AB523" s="242"/>
      <c r="AC523" s="242"/>
      <c r="AD523" s="241"/>
      <c r="AE523" s="242"/>
      <c r="AF523" s="241"/>
      <c r="AG523" s="241"/>
      <c r="AH523" s="241"/>
      <c r="AI523" s="246"/>
      <c r="AJ523" s="246"/>
      <c r="AK523" s="246"/>
      <c r="AL523" s="246"/>
      <c r="AM523" s="477"/>
      <c r="AN523" s="246"/>
      <c r="AO523" s="246"/>
      <c r="AP523" s="246"/>
      <c r="AQ523" s="246"/>
      <c r="AR523" s="246"/>
      <c r="AS523" s="246"/>
      <c r="AT523" s="246"/>
      <c r="AU523" s="246"/>
      <c r="AV523" s="246"/>
      <c r="AW523" s="246"/>
      <c r="AX523" s="246"/>
      <c r="AY523" s="246"/>
      <c r="AZ523" s="248"/>
      <c r="BA523" s="477"/>
      <c r="BB523" s="562" t="str">
        <f t="shared" si="32"/>
        <v xml:space="preserve"> </v>
      </c>
      <c r="BC523" s="562" t="str">
        <f t="shared" si="33"/>
        <v xml:space="preserve"> </v>
      </c>
      <c r="BD523" s="562" t="str">
        <f t="shared" si="34"/>
        <v xml:space="preserve"> </v>
      </c>
      <c r="BE523" s="562" t="str">
        <f t="shared" si="35"/>
        <v xml:space="preserve"> </v>
      </c>
      <c r="BF523" s="81"/>
      <c r="BG523" s="313"/>
    </row>
    <row r="524" spans="1:59" s="86" customFormat="1" ht="12.75" x14ac:dyDescent="0.25">
      <c r="A524" s="365"/>
      <c r="B524" s="147">
        <f>Demography!B523</f>
        <v>0</v>
      </c>
      <c r="C524" s="147">
        <f>Demography!C523</f>
        <v>0</v>
      </c>
      <c r="D524" s="148">
        <f>Demography!D523</f>
        <v>0</v>
      </c>
      <c r="E524" s="148">
        <f>Demography!F523</f>
        <v>0</v>
      </c>
      <c r="F524" s="81"/>
      <c r="G524" s="238"/>
      <c r="H524" s="256"/>
      <c r="I524" s="257"/>
      <c r="J524" s="257"/>
      <c r="K524" s="256"/>
      <c r="L524" s="256"/>
      <c r="M524" s="257"/>
      <c r="N524" s="256"/>
      <c r="O524" s="240"/>
      <c r="P524" s="260"/>
      <c r="Q524" s="260"/>
      <c r="R524" s="260"/>
      <c r="S524" s="260"/>
      <c r="T524" s="260"/>
      <c r="U524" s="256"/>
      <c r="V524" s="238"/>
      <c r="W524" s="238"/>
      <c r="X524" s="81"/>
      <c r="Y524" s="256"/>
      <c r="Z524" s="150"/>
      <c r="AA524" s="81"/>
      <c r="AB524" s="240"/>
      <c r="AC524" s="240"/>
      <c r="AD524" s="256"/>
      <c r="AE524" s="240"/>
      <c r="AF524" s="256"/>
      <c r="AG524" s="256"/>
      <c r="AH524" s="256"/>
      <c r="AI524" s="245"/>
      <c r="AJ524" s="245"/>
      <c r="AK524" s="245"/>
      <c r="AL524" s="245"/>
      <c r="AM524" s="477"/>
      <c r="AN524" s="245"/>
      <c r="AO524" s="245"/>
      <c r="AP524" s="245"/>
      <c r="AQ524" s="245"/>
      <c r="AR524" s="245"/>
      <c r="AS524" s="245"/>
      <c r="AT524" s="245"/>
      <c r="AU524" s="245"/>
      <c r="AV524" s="245"/>
      <c r="AW524" s="245"/>
      <c r="AX524" s="245"/>
      <c r="AY524" s="245"/>
      <c r="AZ524" s="247"/>
      <c r="BA524" s="477"/>
      <c r="BB524" s="561" t="str">
        <f t="shared" si="32"/>
        <v xml:space="preserve"> </v>
      </c>
      <c r="BC524" s="561" t="str">
        <f t="shared" si="33"/>
        <v xml:space="preserve"> </v>
      </c>
      <c r="BD524" s="561" t="str">
        <f t="shared" si="34"/>
        <v xml:space="preserve"> </v>
      </c>
      <c r="BE524" s="561" t="str">
        <f t="shared" si="35"/>
        <v xml:space="preserve"> </v>
      </c>
      <c r="BF524" s="81"/>
      <c r="BG524" s="145"/>
    </row>
    <row r="525" spans="1:59" s="86" customFormat="1" ht="12.75" x14ac:dyDescent="0.25">
      <c r="A525" s="365"/>
      <c r="B525" s="361">
        <f>Demography!B524</f>
        <v>0</v>
      </c>
      <c r="C525" s="361">
        <f>Demography!C524</f>
        <v>0</v>
      </c>
      <c r="D525" s="362">
        <f>Demography!D524</f>
        <v>0</v>
      </c>
      <c r="E525" s="362">
        <f>Demography!F524</f>
        <v>0</v>
      </c>
      <c r="F525" s="81"/>
      <c r="G525" s="415"/>
      <c r="H525" s="241"/>
      <c r="I525" s="478"/>
      <c r="J525" s="478"/>
      <c r="K525" s="241"/>
      <c r="L525" s="241"/>
      <c r="M525" s="478"/>
      <c r="N525" s="241"/>
      <c r="O525" s="242"/>
      <c r="P525" s="262"/>
      <c r="Q525" s="262"/>
      <c r="R525" s="262"/>
      <c r="S525" s="262"/>
      <c r="T525" s="262"/>
      <c r="U525" s="241"/>
      <c r="V525" s="415"/>
      <c r="W525" s="415"/>
      <c r="X525" s="81"/>
      <c r="Y525" s="241"/>
      <c r="Z525" s="416"/>
      <c r="AA525" s="81"/>
      <c r="AB525" s="242"/>
      <c r="AC525" s="242"/>
      <c r="AD525" s="241"/>
      <c r="AE525" s="242"/>
      <c r="AF525" s="241"/>
      <c r="AG525" s="241"/>
      <c r="AH525" s="241"/>
      <c r="AI525" s="246"/>
      <c r="AJ525" s="246"/>
      <c r="AK525" s="246"/>
      <c r="AL525" s="246"/>
      <c r="AM525" s="477"/>
      <c r="AN525" s="246"/>
      <c r="AO525" s="246"/>
      <c r="AP525" s="246"/>
      <c r="AQ525" s="246"/>
      <c r="AR525" s="246"/>
      <c r="AS525" s="246"/>
      <c r="AT525" s="246"/>
      <c r="AU525" s="246"/>
      <c r="AV525" s="246"/>
      <c r="AW525" s="246"/>
      <c r="AX525" s="246"/>
      <c r="AY525" s="246"/>
      <c r="AZ525" s="248"/>
      <c r="BA525" s="477"/>
      <c r="BB525" s="562" t="str">
        <f t="shared" si="32"/>
        <v xml:space="preserve"> </v>
      </c>
      <c r="BC525" s="562" t="str">
        <f t="shared" si="33"/>
        <v xml:space="preserve"> </v>
      </c>
      <c r="BD525" s="562" t="str">
        <f t="shared" si="34"/>
        <v xml:space="preserve"> </v>
      </c>
      <c r="BE525" s="562" t="str">
        <f t="shared" si="35"/>
        <v xml:space="preserve"> </v>
      </c>
      <c r="BF525" s="81"/>
      <c r="BG525" s="313"/>
    </row>
    <row r="526" spans="1:59" s="86" customFormat="1" ht="12.75" x14ac:dyDescent="0.25">
      <c r="A526" s="365"/>
      <c r="B526" s="147">
        <f>Demography!B525</f>
        <v>0</v>
      </c>
      <c r="C526" s="147">
        <f>Demography!C525</f>
        <v>0</v>
      </c>
      <c r="D526" s="148">
        <f>Demography!D525</f>
        <v>0</v>
      </c>
      <c r="E526" s="148">
        <f>Demography!F525</f>
        <v>0</v>
      </c>
      <c r="F526" s="81"/>
      <c r="G526" s="238"/>
      <c r="H526" s="256"/>
      <c r="I526" s="257"/>
      <c r="J526" s="257"/>
      <c r="K526" s="256"/>
      <c r="L526" s="256"/>
      <c r="M526" s="257"/>
      <c r="N526" s="256"/>
      <c r="O526" s="240"/>
      <c r="P526" s="260"/>
      <c r="Q526" s="260"/>
      <c r="R526" s="260"/>
      <c r="S526" s="260"/>
      <c r="T526" s="260"/>
      <c r="U526" s="256"/>
      <c r="V526" s="238"/>
      <c r="W526" s="238"/>
      <c r="X526" s="81"/>
      <c r="Y526" s="256"/>
      <c r="Z526" s="150"/>
      <c r="AA526" s="81"/>
      <c r="AB526" s="240"/>
      <c r="AC526" s="240"/>
      <c r="AD526" s="256"/>
      <c r="AE526" s="240"/>
      <c r="AF526" s="256"/>
      <c r="AG526" s="256"/>
      <c r="AH526" s="256"/>
      <c r="AI526" s="245"/>
      <c r="AJ526" s="245"/>
      <c r="AK526" s="245"/>
      <c r="AL526" s="245"/>
      <c r="AM526" s="477"/>
      <c r="AN526" s="245"/>
      <c r="AO526" s="245"/>
      <c r="AP526" s="245"/>
      <c r="AQ526" s="245"/>
      <c r="AR526" s="245"/>
      <c r="AS526" s="245"/>
      <c r="AT526" s="245"/>
      <c r="AU526" s="245"/>
      <c r="AV526" s="245"/>
      <c r="AW526" s="245"/>
      <c r="AX526" s="245"/>
      <c r="AY526" s="245"/>
      <c r="AZ526" s="247"/>
      <c r="BA526" s="477"/>
      <c r="BB526" s="561" t="str">
        <f t="shared" si="32"/>
        <v xml:space="preserve"> </v>
      </c>
      <c r="BC526" s="561" t="str">
        <f t="shared" si="33"/>
        <v xml:space="preserve"> </v>
      </c>
      <c r="BD526" s="561" t="str">
        <f t="shared" si="34"/>
        <v xml:space="preserve"> </v>
      </c>
      <c r="BE526" s="561" t="str">
        <f t="shared" si="35"/>
        <v xml:space="preserve"> </v>
      </c>
      <c r="BF526" s="81"/>
      <c r="BG526" s="145"/>
    </row>
    <row r="527" spans="1:59" s="86" customFormat="1" ht="12.75" x14ac:dyDescent="0.25">
      <c r="A527" s="365"/>
      <c r="B527" s="361">
        <f>Demography!B526</f>
        <v>0</v>
      </c>
      <c r="C527" s="361">
        <f>Demography!C526</f>
        <v>0</v>
      </c>
      <c r="D527" s="362">
        <f>Demography!D526</f>
        <v>0</v>
      </c>
      <c r="E527" s="362">
        <f>Demography!F526</f>
        <v>0</v>
      </c>
      <c r="F527" s="81"/>
      <c r="G527" s="415"/>
      <c r="H527" s="241"/>
      <c r="I527" s="478"/>
      <c r="J527" s="478"/>
      <c r="K527" s="241"/>
      <c r="L527" s="241"/>
      <c r="M527" s="478"/>
      <c r="N527" s="241"/>
      <c r="O527" s="242"/>
      <c r="P527" s="262"/>
      <c r="Q527" s="262"/>
      <c r="R527" s="262"/>
      <c r="S527" s="262"/>
      <c r="T527" s="262"/>
      <c r="U527" s="241"/>
      <c r="V527" s="415"/>
      <c r="W527" s="415"/>
      <c r="X527" s="81"/>
      <c r="Y527" s="241"/>
      <c r="Z527" s="416"/>
      <c r="AA527" s="81"/>
      <c r="AB527" s="242"/>
      <c r="AC527" s="242"/>
      <c r="AD527" s="241"/>
      <c r="AE527" s="242"/>
      <c r="AF527" s="241"/>
      <c r="AG527" s="241"/>
      <c r="AH527" s="241"/>
      <c r="AI527" s="246"/>
      <c r="AJ527" s="246"/>
      <c r="AK527" s="246"/>
      <c r="AL527" s="246"/>
      <c r="AM527" s="477"/>
      <c r="AN527" s="246"/>
      <c r="AO527" s="246"/>
      <c r="AP527" s="246"/>
      <c r="AQ527" s="246"/>
      <c r="AR527" s="246"/>
      <c r="AS527" s="246"/>
      <c r="AT527" s="246"/>
      <c r="AU527" s="246"/>
      <c r="AV527" s="246"/>
      <c r="AW527" s="246"/>
      <c r="AX527" s="246"/>
      <c r="AY527" s="246"/>
      <c r="AZ527" s="248"/>
      <c r="BA527" s="477"/>
      <c r="BB527" s="562" t="str">
        <f t="shared" si="32"/>
        <v xml:space="preserve"> </v>
      </c>
      <c r="BC527" s="562" t="str">
        <f t="shared" si="33"/>
        <v xml:space="preserve"> </v>
      </c>
      <c r="BD527" s="562" t="str">
        <f t="shared" si="34"/>
        <v xml:space="preserve"> </v>
      </c>
      <c r="BE527" s="562" t="str">
        <f t="shared" si="35"/>
        <v xml:space="preserve"> </v>
      </c>
      <c r="BF527" s="81"/>
      <c r="BG527" s="313"/>
    </row>
    <row r="528" spans="1:59" s="86" customFormat="1" ht="12.75" x14ac:dyDescent="0.25">
      <c r="A528" s="365"/>
      <c r="B528" s="147">
        <f>Demography!B527</f>
        <v>0</v>
      </c>
      <c r="C528" s="147">
        <f>Demography!C527</f>
        <v>0</v>
      </c>
      <c r="D528" s="148">
        <f>Demography!D527</f>
        <v>0</v>
      </c>
      <c r="E528" s="148">
        <f>Demography!F527</f>
        <v>0</v>
      </c>
      <c r="F528" s="81"/>
      <c r="G528" s="238"/>
      <c r="H528" s="256"/>
      <c r="I528" s="257"/>
      <c r="J528" s="257"/>
      <c r="K528" s="256"/>
      <c r="L528" s="256"/>
      <c r="M528" s="257"/>
      <c r="N528" s="256"/>
      <c r="O528" s="240"/>
      <c r="P528" s="260"/>
      <c r="Q528" s="260"/>
      <c r="R528" s="260"/>
      <c r="S528" s="260"/>
      <c r="T528" s="260"/>
      <c r="U528" s="256"/>
      <c r="V528" s="238"/>
      <c r="W528" s="238"/>
      <c r="X528" s="81"/>
      <c r="Y528" s="256"/>
      <c r="Z528" s="150"/>
      <c r="AA528" s="81"/>
      <c r="AB528" s="240"/>
      <c r="AC528" s="240"/>
      <c r="AD528" s="256"/>
      <c r="AE528" s="240"/>
      <c r="AF528" s="256"/>
      <c r="AG528" s="256"/>
      <c r="AH528" s="256"/>
      <c r="AI528" s="245"/>
      <c r="AJ528" s="245"/>
      <c r="AK528" s="245"/>
      <c r="AL528" s="245"/>
      <c r="AM528" s="477"/>
      <c r="AN528" s="245"/>
      <c r="AO528" s="245"/>
      <c r="AP528" s="245"/>
      <c r="AQ528" s="245"/>
      <c r="AR528" s="245"/>
      <c r="AS528" s="245"/>
      <c r="AT528" s="245"/>
      <c r="AU528" s="245"/>
      <c r="AV528" s="245"/>
      <c r="AW528" s="245"/>
      <c r="AX528" s="245"/>
      <c r="AY528" s="245"/>
      <c r="AZ528" s="247"/>
      <c r="BA528" s="477"/>
      <c r="BB528" s="561" t="str">
        <f t="shared" si="32"/>
        <v xml:space="preserve"> </v>
      </c>
      <c r="BC528" s="561" t="str">
        <f t="shared" si="33"/>
        <v xml:space="preserve"> </v>
      </c>
      <c r="BD528" s="561" t="str">
        <f t="shared" si="34"/>
        <v xml:space="preserve"> </v>
      </c>
      <c r="BE528" s="561" t="str">
        <f t="shared" si="35"/>
        <v xml:space="preserve"> </v>
      </c>
      <c r="BF528" s="81"/>
      <c r="BG528" s="145"/>
    </row>
    <row r="529" spans="1:59" s="86" customFormat="1" ht="12.75" x14ac:dyDescent="0.25">
      <c r="A529" s="365"/>
      <c r="B529" s="361">
        <f>Demography!B528</f>
        <v>0</v>
      </c>
      <c r="C529" s="361">
        <f>Demography!C528</f>
        <v>0</v>
      </c>
      <c r="D529" s="362">
        <f>Demography!D528</f>
        <v>0</v>
      </c>
      <c r="E529" s="362">
        <f>Demography!F528</f>
        <v>0</v>
      </c>
      <c r="F529" s="81"/>
      <c r="G529" s="415"/>
      <c r="H529" s="241"/>
      <c r="I529" s="478"/>
      <c r="J529" s="478"/>
      <c r="K529" s="241"/>
      <c r="L529" s="241"/>
      <c r="M529" s="478"/>
      <c r="N529" s="241"/>
      <c r="O529" s="242"/>
      <c r="P529" s="262"/>
      <c r="Q529" s="262"/>
      <c r="R529" s="262"/>
      <c r="S529" s="262"/>
      <c r="T529" s="262"/>
      <c r="U529" s="241"/>
      <c r="V529" s="415"/>
      <c r="W529" s="415"/>
      <c r="X529" s="81"/>
      <c r="Y529" s="241"/>
      <c r="Z529" s="416"/>
      <c r="AA529" s="81"/>
      <c r="AB529" s="242"/>
      <c r="AC529" s="242"/>
      <c r="AD529" s="241"/>
      <c r="AE529" s="242"/>
      <c r="AF529" s="241"/>
      <c r="AG529" s="241"/>
      <c r="AH529" s="241"/>
      <c r="AI529" s="246"/>
      <c r="AJ529" s="246"/>
      <c r="AK529" s="246"/>
      <c r="AL529" s="246"/>
      <c r="AM529" s="477"/>
      <c r="AN529" s="246"/>
      <c r="AO529" s="246"/>
      <c r="AP529" s="246"/>
      <c r="AQ529" s="246"/>
      <c r="AR529" s="246"/>
      <c r="AS529" s="246"/>
      <c r="AT529" s="246"/>
      <c r="AU529" s="246"/>
      <c r="AV529" s="246"/>
      <c r="AW529" s="246"/>
      <c r="AX529" s="246"/>
      <c r="AY529" s="246"/>
      <c r="AZ529" s="248"/>
      <c r="BA529" s="477"/>
      <c r="BB529" s="562" t="str">
        <f t="shared" si="32"/>
        <v xml:space="preserve"> </v>
      </c>
      <c r="BC529" s="562" t="str">
        <f t="shared" si="33"/>
        <v xml:space="preserve"> </v>
      </c>
      <c r="BD529" s="562" t="str">
        <f t="shared" si="34"/>
        <v xml:space="preserve"> </v>
      </c>
      <c r="BE529" s="562" t="str">
        <f t="shared" si="35"/>
        <v xml:space="preserve"> </v>
      </c>
      <c r="BF529" s="81"/>
      <c r="BG529" s="313"/>
    </row>
    <row r="530" spans="1:59" s="86" customFormat="1" ht="12.75" x14ac:dyDescent="0.25">
      <c r="A530" s="365"/>
      <c r="B530" s="147">
        <f>Demography!B529</f>
        <v>0</v>
      </c>
      <c r="C530" s="147">
        <f>Demography!C529</f>
        <v>0</v>
      </c>
      <c r="D530" s="148">
        <f>Demography!D529</f>
        <v>0</v>
      </c>
      <c r="E530" s="148">
        <f>Demography!F529</f>
        <v>0</v>
      </c>
      <c r="F530" s="81"/>
      <c r="G530" s="238"/>
      <c r="H530" s="256"/>
      <c r="I530" s="257"/>
      <c r="J530" s="257"/>
      <c r="K530" s="256"/>
      <c r="L530" s="256"/>
      <c r="M530" s="257"/>
      <c r="N530" s="256"/>
      <c r="O530" s="240"/>
      <c r="P530" s="260"/>
      <c r="Q530" s="260"/>
      <c r="R530" s="260"/>
      <c r="S530" s="260"/>
      <c r="T530" s="260"/>
      <c r="U530" s="256"/>
      <c r="V530" s="238"/>
      <c r="W530" s="238"/>
      <c r="X530" s="81"/>
      <c r="Y530" s="256"/>
      <c r="Z530" s="150"/>
      <c r="AA530" s="81"/>
      <c r="AB530" s="240"/>
      <c r="AC530" s="240"/>
      <c r="AD530" s="256"/>
      <c r="AE530" s="240"/>
      <c r="AF530" s="256"/>
      <c r="AG530" s="256"/>
      <c r="AH530" s="256"/>
      <c r="AI530" s="245"/>
      <c r="AJ530" s="245"/>
      <c r="AK530" s="245"/>
      <c r="AL530" s="245"/>
      <c r="AM530" s="477"/>
      <c r="AN530" s="245"/>
      <c r="AO530" s="245"/>
      <c r="AP530" s="245"/>
      <c r="AQ530" s="245"/>
      <c r="AR530" s="245"/>
      <c r="AS530" s="245"/>
      <c r="AT530" s="245"/>
      <c r="AU530" s="245"/>
      <c r="AV530" s="245"/>
      <c r="AW530" s="245"/>
      <c r="AX530" s="245"/>
      <c r="AY530" s="245"/>
      <c r="AZ530" s="247"/>
      <c r="BA530" s="477"/>
      <c r="BB530" s="561" t="str">
        <f t="shared" si="32"/>
        <v xml:space="preserve"> </v>
      </c>
      <c r="BC530" s="561" t="str">
        <f t="shared" si="33"/>
        <v xml:space="preserve"> </v>
      </c>
      <c r="BD530" s="561" t="str">
        <f t="shared" si="34"/>
        <v xml:space="preserve"> </v>
      </c>
      <c r="BE530" s="561" t="str">
        <f t="shared" si="35"/>
        <v xml:space="preserve"> </v>
      </c>
      <c r="BF530" s="81"/>
      <c r="BG530" s="145"/>
    </row>
    <row r="531" spans="1:59" s="86" customFormat="1" ht="12.75" x14ac:dyDescent="0.25">
      <c r="A531" s="365"/>
      <c r="B531" s="361">
        <f>Demography!B530</f>
        <v>0</v>
      </c>
      <c r="C531" s="361">
        <f>Demography!C530</f>
        <v>0</v>
      </c>
      <c r="D531" s="362">
        <f>Demography!D530</f>
        <v>0</v>
      </c>
      <c r="E531" s="362">
        <f>Demography!F530</f>
        <v>0</v>
      </c>
      <c r="F531" s="81"/>
      <c r="G531" s="415"/>
      <c r="H531" s="241"/>
      <c r="I531" s="478"/>
      <c r="J531" s="478"/>
      <c r="K531" s="241"/>
      <c r="L531" s="241"/>
      <c r="M531" s="478"/>
      <c r="N531" s="241"/>
      <c r="O531" s="242"/>
      <c r="P531" s="262"/>
      <c r="Q531" s="262"/>
      <c r="R531" s="262"/>
      <c r="S531" s="262"/>
      <c r="T531" s="262"/>
      <c r="U531" s="241"/>
      <c r="V531" s="415"/>
      <c r="W531" s="415"/>
      <c r="X531" s="81"/>
      <c r="Y531" s="241"/>
      <c r="Z531" s="416"/>
      <c r="AA531" s="81"/>
      <c r="AB531" s="242"/>
      <c r="AC531" s="242"/>
      <c r="AD531" s="241"/>
      <c r="AE531" s="242"/>
      <c r="AF531" s="241"/>
      <c r="AG531" s="241"/>
      <c r="AH531" s="241"/>
      <c r="AI531" s="246"/>
      <c r="AJ531" s="246"/>
      <c r="AK531" s="246"/>
      <c r="AL531" s="246"/>
      <c r="AM531" s="477"/>
      <c r="AN531" s="246"/>
      <c r="AO531" s="246"/>
      <c r="AP531" s="246"/>
      <c r="AQ531" s="246"/>
      <c r="AR531" s="246"/>
      <c r="AS531" s="246"/>
      <c r="AT531" s="246"/>
      <c r="AU531" s="246"/>
      <c r="AV531" s="246"/>
      <c r="AW531" s="246"/>
      <c r="AX531" s="246"/>
      <c r="AY531" s="246"/>
      <c r="AZ531" s="248"/>
      <c r="BA531" s="477"/>
      <c r="BB531" s="562" t="str">
        <f t="shared" si="32"/>
        <v xml:space="preserve"> </v>
      </c>
      <c r="BC531" s="562" t="str">
        <f t="shared" si="33"/>
        <v xml:space="preserve"> </v>
      </c>
      <c r="BD531" s="562" t="str">
        <f t="shared" si="34"/>
        <v xml:space="preserve"> </v>
      </c>
      <c r="BE531" s="562" t="str">
        <f t="shared" si="35"/>
        <v xml:space="preserve"> </v>
      </c>
      <c r="BF531" s="81"/>
      <c r="BG531" s="313"/>
    </row>
    <row r="532" spans="1:59" s="86" customFormat="1" ht="12.75" x14ac:dyDescent="0.25">
      <c r="A532" s="365"/>
      <c r="B532" s="147">
        <f>Demography!B531</f>
        <v>0</v>
      </c>
      <c r="C532" s="147">
        <f>Demography!C531</f>
        <v>0</v>
      </c>
      <c r="D532" s="148">
        <f>Demography!D531</f>
        <v>0</v>
      </c>
      <c r="E532" s="148">
        <f>Demography!F531</f>
        <v>0</v>
      </c>
      <c r="F532" s="81"/>
      <c r="G532" s="238"/>
      <c r="H532" s="256"/>
      <c r="I532" s="257"/>
      <c r="J532" s="257"/>
      <c r="K532" s="256"/>
      <c r="L532" s="256"/>
      <c r="M532" s="257"/>
      <c r="N532" s="256"/>
      <c r="O532" s="240"/>
      <c r="P532" s="260"/>
      <c r="Q532" s="260"/>
      <c r="R532" s="260"/>
      <c r="S532" s="260"/>
      <c r="T532" s="260"/>
      <c r="U532" s="256"/>
      <c r="V532" s="238"/>
      <c r="W532" s="238"/>
      <c r="X532" s="81"/>
      <c r="Y532" s="256"/>
      <c r="Z532" s="150"/>
      <c r="AA532" s="81"/>
      <c r="AB532" s="240"/>
      <c r="AC532" s="240"/>
      <c r="AD532" s="256"/>
      <c r="AE532" s="240"/>
      <c r="AF532" s="256"/>
      <c r="AG532" s="256"/>
      <c r="AH532" s="256"/>
      <c r="AI532" s="245"/>
      <c r="AJ532" s="245"/>
      <c r="AK532" s="245"/>
      <c r="AL532" s="245"/>
      <c r="AM532" s="477"/>
      <c r="AN532" s="245"/>
      <c r="AO532" s="245"/>
      <c r="AP532" s="245"/>
      <c r="AQ532" s="245"/>
      <c r="AR532" s="245"/>
      <c r="AS532" s="245"/>
      <c r="AT532" s="245"/>
      <c r="AU532" s="245"/>
      <c r="AV532" s="245"/>
      <c r="AW532" s="245"/>
      <c r="AX532" s="245"/>
      <c r="AY532" s="245"/>
      <c r="AZ532" s="247"/>
      <c r="BA532" s="477"/>
      <c r="BB532" s="561" t="str">
        <f t="shared" ref="BB532:BB595" si="36">IF(AG532=0," ",AN532/AI532)</f>
        <v xml:space="preserve"> </v>
      </c>
      <c r="BC532" s="561" t="str">
        <f t="shared" si="33"/>
        <v xml:space="preserve"> </v>
      </c>
      <c r="BD532" s="561" t="str">
        <f t="shared" si="34"/>
        <v xml:space="preserve"> </v>
      </c>
      <c r="BE532" s="561" t="str">
        <f t="shared" si="35"/>
        <v xml:space="preserve"> </v>
      </c>
      <c r="BF532" s="81"/>
      <c r="BG532" s="145"/>
    </row>
    <row r="533" spans="1:59" s="86" customFormat="1" ht="12.75" x14ac:dyDescent="0.25">
      <c r="A533" s="365"/>
      <c r="B533" s="361">
        <f>Demography!B532</f>
        <v>0</v>
      </c>
      <c r="C533" s="361">
        <f>Demography!C532</f>
        <v>0</v>
      </c>
      <c r="D533" s="362">
        <f>Demography!D532</f>
        <v>0</v>
      </c>
      <c r="E533" s="362">
        <f>Demography!F532</f>
        <v>0</v>
      </c>
      <c r="F533" s="81"/>
      <c r="G533" s="415"/>
      <c r="H533" s="241"/>
      <c r="I533" s="478"/>
      <c r="J533" s="478"/>
      <c r="K533" s="241"/>
      <c r="L533" s="241"/>
      <c r="M533" s="478"/>
      <c r="N533" s="241"/>
      <c r="O533" s="242"/>
      <c r="P533" s="262"/>
      <c r="Q533" s="262"/>
      <c r="R533" s="262"/>
      <c r="S533" s="262"/>
      <c r="T533" s="262"/>
      <c r="U533" s="241"/>
      <c r="V533" s="415"/>
      <c r="W533" s="415"/>
      <c r="X533" s="81"/>
      <c r="Y533" s="241"/>
      <c r="Z533" s="416"/>
      <c r="AA533" s="81"/>
      <c r="AB533" s="242"/>
      <c r="AC533" s="242"/>
      <c r="AD533" s="241"/>
      <c r="AE533" s="242"/>
      <c r="AF533" s="241"/>
      <c r="AG533" s="241"/>
      <c r="AH533" s="241"/>
      <c r="AI533" s="246"/>
      <c r="AJ533" s="246"/>
      <c r="AK533" s="246"/>
      <c r="AL533" s="246"/>
      <c r="AM533" s="477"/>
      <c r="AN533" s="246"/>
      <c r="AO533" s="246"/>
      <c r="AP533" s="246"/>
      <c r="AQ533" s="246"/>
      <c r="AR533" s="246"/>
      <c r="AS533" s="246"/>
      <c r="AT533" s="246"/>
      <c r="AU533" s="246"/>
      <c r="AV533" s="246"/>
      <c r="AW533" s="246"/>
      <c r="AX533" s="246"/>
      <c r="AY533" s="246"/>
      <c r="AZ533" s="248"/>
      <c r="BA533" s="477"/>
      <c r="BB533" s="562" t="str">
        <f t="shared" si="36"/>
        <v xml:space="preserve"> </v>
      </c>
      <c r="BC533" s="562" t="str">
        <f t="shared" ref="BC533:BC596" si="37">IF(OR(AG533=0,P533=0)," ",AN533/P533)</f>
        <v xml:space="preserve"> </v>
      </c>
      <c r="BD533" s="562" t="str">
        <f t="shared" ref="BD533:BD596" si="38">IF(OR(AG533&gt;5, AG533&lt;1)," ",AO533/AJ533)</f>
        <v xml:space="preserve"> </v>
      </c>
      <c r="BE533" s="562" t="str">
        <f t="shared" ref="BE533:BE596" si="39">IF(OR(AG533&gt;5,AG533&lt;1,P533=0)," ",AO533/P533)</f>
        <v xml:space="preserve"> </v>
      </c>
      <c r="BF533" s="81"/>
      <c r="BG533" s="313"/>
    </row>
    <row r="534" spans="1:59" s="86" customFormat="1" ht="12.75" x14ac:dyDescent="0.25">
      <c r="A534" s="365"/>
      <c r="B534" s="147">
        <f>Demography!B533</f>
        <v>0</v>
      </c>
      <c r="C534" s="147">
        <f>Demography!C533</f>
        <v>0</v>
      </c>
      <c r="D534" s="148">
        <f>Demography!D533</f>
        <v>0</v>
      </c>
      <c r="E534" s="148">
        <f>Demography!F533</f>
        <v>0</v>
      </c>
      <c r="F534" s="81"/>
      <c r="G534" s="238"/>
      <c r="H534" s="256"/>
      <c r="I534" s="257"/>
      <c r="J534" s="257"/>
      <c r="K534" s="256"/>
      <c r="L534" s="256"/>
      <c r="M534" s="257"/>
      <c r="N534" s="256"/>
      <c r="O534" s="240"/>
      <c r="P534" s="260"/>
      <c r="Q534" s="260"/>
      <c r="R534" s="260"/>
      <c r="S534" s="260"/>
      <c r="T534" s="260"/>
      <c r="U534" s="256"/>
      <c r="V534" s="238"/>
      <c r="W534" s="238"/>
      <c r="X534" s="81"/>
      <c r="Y534" s="256"/>
      <c r="Z534" s="150"/>
      <c r="AA534" s="81"/>
      <c r="AB534" s="240"/>
      <c r="AC534" s="240"/>
      <c r="AD534" s="256"/>
      <c r="AE534" s="240"/>
      <c r="AF534" s="256"/>
      <c r="AG534" s="256"/>
      <c r="AH534" s="256"/>
      <c r="AI534" s="245"/>
      <c r="AJ534" s="245"/>
      <c r="AK534" s="245"/>
      <c r="AL534" s="245"/>
      <c r="AM534" s="477"/>
      <c r="AN534" s="245"/>
      <c r="AO534" s="245"/>
      <c r="AP534" s="245"/>
      <c r="AQ534" s="245"/>
      <c r="AR534" s="245"/>
      <c r="AS534" s="245"/>
      <c r="AT534" s="245"/>
      <c r="AU534" s="245"/>
      <c r="AV534" s="245"/>
      <c r="AW534" s="245"/>
      <c r="AX534" s="245"/>
      <c r="AY534" s="245"/>
      <c r="AZ534" s="247"/>
      <c r="BA534" s="477"/>
      <c r="BB534" s="561" t="str">
        <f t="shared" si="36"/>
        <v xml:space="preserve"> </v>
      </c>
      <c r="BC534" s="561" t="str">
        <f t="shared" si="37"/>
        <v xml:space="preserve"> </v>
      </c>
      <c r="BD534" s="561" t="str">
        <f t="shared" si="38"/>
        <v xml:space="preserve"> </v>
      </c>
      <c r="BE534" s="561" t="str">
        <f t="shared" si="39"/>
        <v xml:space="preserve"> </v>
      </c>
      <c r="BF534" s="81"/>
      <c r="BG534" s="145"/>
    </row>
    <row r="535" spans="1:59" s="86" customFormat="1" ht="12.75" x14ac:dyDescent="0.25">
      <c r="A535" s="365"/>
      <c r="B535" s="361">
        <f>Demography!B534</f>
        <v>0</v>
      </c>
      <c r="C535" s="361">
        <f>Demography!C534</f>
        <v>0</v>
      </c>
      <c r="D535" s="362">
        <f>Demography!D534</f>
        <v>0</v>
      </c>
      <c r="E535" s="362">
        <f>Demography!F534</f>
        <v>0</v>
      </c>
      <c r="F535" s="81"/>
      <c r="G535" s="415"/>
      <c r="H535" s="241"/>
      <c r="I535" s="478"/>
      <c r="J535" s="478"/>
      <c r="K535" s="241"/>
      <c r="L535" s="241"/>
      <c r="M535" s="478"/>
      <c r="N535" s="241"/>
      <c r="O535" s="242"/>
      <c r="P535" s="262"/>
      <c r="Q535" s="262"/>
      <c r="R535" s="262"/>
      <c r="S535" s="262"/>
      <c r="T535" s="262"/>
      <c r="U535" s="241"/>
      <c r="V535" s="415"/>
      <c r="W535" s="415"/>
      <c r="X535" s="81"/>
      <c r="Y535" s="241"/>
      <c r="Z535" s="416"/>
      <c r="AA535" s="81"/>
      <c r="AB535" s="242"/>
      <c r="AC535" s="242"/>
      <c r="AD535" s="241"/>
      <c r="AE535" s="242"/>
      <c r="AF535" s="241"/>
      <c r="AG535" s="241"/>
      <c r="AH535" s="241"/>
      <c r="AI535" s="246"/>
      <c r="AJ535" s="246"/>
      <c r="AK535" s="246"/>
      <c r="AL535" s="246"/>
      <c r="AM535" s="477"/>
      <c r="AN535" s="246"/>
      <c r="AO535" s="246"/>
      <c r="AP535" s="246"/>
      <c r="AQ535" s="246"/>
      <c r="AR535" s="246"/>
      <c r="AS535" s="246"/>
      <c r="AT535" s="246"/>
      <c r="AU535" s="246"/>
      <c r="AV535" s="246"/>
      <c r="AW535" s="246"/>
      <c r="AX535" s="246"/>
      <c r="AY535" s="246"/>
      <c r="AZ535" s="248"/>
      <c r="BA535" s="477"/>
      <c r="BB535" s="562" t="str">
        <f t="shared" si="36"/>
        <v xml:space="preserve"> </v>
      </c>
      <c r="BC535" s="562" t="str">
        <f t="shared" si="37"/>
        <v xml:space="preserve"> </v>
      </c>
      <c r="BD535" s="562" t="str">
        <f t="shared" si="38"/>
        <v xml:space="preserve"> </v>
      </c>
      <c r="BE535" s="562" t="str">
        <f t="shared" si="39"/>
        <v xml:space="preserve"> </v>
      </c>
      <c r="BF535" s="81"/>
      <c r="BG535" s="313"/>
    </row>
    <row r="536" spans="1:59" s="86" customFormat="1" ht="12.75" x14ac:dyDescent="0.25">
      <c r="A536" s="365"/>
      <c r="B536" s="147">
        <f>Demography!B535</f>
        <v>0</v>
      </c>
      <c r="C536" s="147">
        <f>Demography!C535</f>
        <v>0</v>
      </c>
      <c r="D536" s="148">
        <f>Demography!D535</f>
        <v>0</v>
      </c>
      <c r="E536" s="148">
        <f>Demography!F535</f>
        <v>0</v>
      </c>
      <c r="F536" s="81"/>
      <c r="G536" s="238"/>
      <c r="H536" s="256"/>
      <c r="I536" s="257"/>
      <c r="J536" s="257"/>
      <c r="K536" s="256"/>
      <c r="L536" s="256"/>
      <c r="M536" s="257"/>
      <c r="N536" s="256"/>
      <c r="O536" s="240"/>
      <c r="P536" s="260"/>
      <c r="Q536" s="260"/>
      <c r="R536" s="260"/>
      <c r="S536" s="260"/>
      <c r="T536" s="260"/>
      <c r="U536" s="256"/>
      <c r="V536" s="238"/>
      <c r="W536" s="238"/>
      <c r="X536" s="81"/>
      <c r="Y536" s="256"/>
      <c r="Z536" s="150"/>
      <c r="AA536" s="81"/>
      <c r="AB536" s="240"/>
      <c r="AC536" s="240"/>
      <c r="AD536" s="256"/>
      <c r="AE536" s="240"/>
      <c r="AF536" s="256"/>
      <c r="AG536" s="256"/>
      <c r="AH536" s="256"/>
      <c r="AI536" s="245"/>
      <c r="AJ536" s="245"/>
      <c r="AK536" s="245"/>
      <c r="AL536" s="245"/>
      <c r="AM536" s="477"/>
      <c r="AN536" s="245"/>
      <c r="AO536" s="245"/>
      <c r="AP536" s="245"/>
      <c r="AQ536" s="245"/>
      <c r="AR536" s="245"/>
      <c r="AS536" s="245"/>
      <c r="AT536" s="245"/>
      <c r="AU536" s="245"/>
      <c r="AV536" s="245"/>
      <c r="AW536" s="245"/>
      <c r="AX536" s="245"/>
      <c r="AY536" s="245"/>
      <c r="AZ536" s="247"/>
      <c r="BA536" s="477"/>
      <c r="BB536" s="561" t="str">
        <f t="shared" si="36"/>
        <v xml:space="preserve"> </v>
      </c>
      <c r="BC536" s="561" t="str">
        <f t="shared" si="37"/>
        <v xml:space="preserve"> </v>
      </c>
      <c r="BD536" s="561" t="str">
        <f t="shared" si="38"/>
        <v xml:space="preserve"> </v>
      </c>
      <c r="BE536" s="561" t="str">
        <f t="shared" si="39"/>
        <v xml:space="preserve"> </v>
      </c>
      <c r="BF536" s="81"/>
      <c r="BG536" s="145"/>
    </row>
    <row r="537" spans="1:59" s="86" customFormat="1" ht="12.75" x14ac:dyDescent="0.25">
      <c r="A537" s="365"/>
      <c r="B537" s="361">
        <f>Demography!B536</f>
        <v>0</v>
      </c>
      <c r="C537" s="361">
        <f>Demography!C536</f>
        <v>0</v>
      </c>
      <c r="D537" s="362">
        <f>Demography!D536</f>
        <v>0</v>
      </c>
      <c r="E537" s="362">
        <f>Demography!F536</f>
        <v>0</v>
      </c>
      <c r="F537" s="81"/>
      <c r="G537" s="415"/>
      <c r="H537" s="241"/>
      <c r="I537" s="478"/>
      <c r="J537" s="478"/>
      <c r="K537" s="241"/>
      <c r="L537" s="241"/>
      <c r="M537" s="478"/>
      <c r="N537" s="241"/>
      <c r="O537" s="242"/>
      <c r="P537" s="262"/>
      <c r="Q537" s="262"/>
      <c r="R537" s="262"/>
      <c r="S537" s="262"/>
      <c r="T537" s="262"/>
      <c r="U537" s="241"/>
      <c r="V537" s="415"/>
      <c r="W537" s="415"/>
      <c r="X537" s="81"/>
      <c r="Y537" s="241"/>
      <c r="Z537" s="416"/>
      <c r="AA537" s="81"/>
      <c r="AB537" s="242"/>
      <c r="AC537" s="242"/>
      <c r="AD537" s="241"/>
      <c r="AE537" s="242"/>
      <c r="AF537" s="241"/>
      <c r="AG537" s="241"/>
      <c r="AH537" s="241"/>
      <c r="AI537" s="246"/>
      <c r="AJ537" s="246"/>
      <c r="AK537" s="246"/>
      <c r="AL537" s="246"/>
      <c r="AM537" s="477"/>
      <c r="AN537" s="246"/>
      <c r="AO537" s="246"/>
      <c r="AP537" s="246"/>
      <c r="AQ537" s="246"/>
      <c r="AR537" s="246"/>
      <c r="AS537" s="246"/>
      <c r="AT537" s="246"/>
      <c r="AU537" s="246"/>
      <c r="AV537" s="246"/>
      <c r="AW537" s="246"/>
      <c r="AX537" s="246"/>
      <c r="AY537" s="246"/>
      <c r="AZ537" s="248"/>
      <c r="BA537" s="477"/>
      <c r="BB537" s="562" t="str">
        <f t="shared" si="36"/>
        <v xml:space="preserve"> </v>
      </c>
      <c r="BC537" s="562" t="str">
        <f t="shared" si="37"/>
        <v xml:space="preserve"> </v>
      </c>
      <c r="BD537" s="562" t="str">
        <f t="shared" si="38"/>
        <v xml:space="preserve"> </v>
      </c>
      <c r="BE537" s="562" t="str">
        <f t="shared" si="39"/>
        <v xml:space="preserve"> </v>
      </c>
      <c r="BF537" s="81"/>
      <c r="BG537" s="313"/>
    </row>
    <row r="538" spans="1:59" s="86" customFormat="1" ht="12.75" x14ac:dyDescent="0.25">
      <c r="A538" s="365"/>
      <c r="B538" s="147">
        <f>Demography!B537</f>
        <v>0</v>
      </c>
      <c r="C538" s="147">
        <f>Demography!C537</f>
        <v>0</v>
      </c>
      <c r="D538" s="148">
        <f>Demography!D537</f>
        <v>0</v>
      </c>
      <c r="E538" s="148">
        <f>Demography!F537</f>
        <v>0</v>
      </c>
      <c r="F538" s="81"/>
      <c r="G538" s="238"/>
      <c r="H538" s="256"/>
      <c r="I538" s="257"/>
      <c r="J538" s="257"/>
      <c r="K538" s="256"/>
      <c r="L538" s="256"/>
      <c r="M538" s="257"/>
      <c r="N538" s="256"/>
      <c r="O538" s="240"/>
      <c r="P538" s="260"/>
      <c r="Q538" s="260"/>
      <c r="R538" s="260"/>
      <c r="S538" s="260"/>
      <c r="T538" s="260"/>
      <c r="U538" s="256"/>
      <c r="V538" s="238"/>
      <c r="W538" s="238"/>
      <c r="X538" s="81"/>
      <c r="Y538" s="256"/>
      <c r="Z538" s="150"/>
      <c r="AA538" s="81"/>
      <c r="AB538" s="240"/>
      <c r="AC538" s="240"/>
      <c r="AD538" s="256"/>
      <c r="AE538" s="240"/>
      <c r="AF538" s="256"/>
      <c r="AG538" s="256"/>
      <c r="AH538" s="256"/>
      <c r="AI538" s="245"/>
      <c r="AJ538" s="245"/>
      <c r="AK538" s="245"/>
      <c r="AL538" s="245"/>
      <c r="AM538" s="477"/>
      <c r="AN538" s="245"/>
      <c r="AO538" s="245"/>
      <c r="AP538" s="245"/>
      <c r="AQ538" s="245"/>
      <c r="AR538" s="245"/>
      <c r="AS538" s="245"/>
      <c r="AT538" s="245"/>
      <c r="AU538" s="245"/>
      <c r="AV538" s="245"/>
      <c r="AW538" s="245"/>
      <c r="AX538" s="245"/>
      <c r="AY538" s="245"/>
      <c r="AZ538" s="247"/>
      <c r="BA538" s="477"/>
      <c r="BB538" s="561" t="str">
        <f t="shared" si="36"/>
        <v xml:space="preserve"> </v>
      </c>
      <c r="BC538" s="561" t="str">
        <f t="shared" si="37"/>
        <v xml:space="preserve"> </v>
      </c>
      <c r="BD538" s="561" t="str">
        <f t="shared" si="38"/>
        <v xml:space="preserve"> </v>
      </c>
      <c r="BE538" s="561" t="str">
        <f t="shared" si="39"/>
        <v xml:space="preserve"> </v>
      </c>
      <c r="BF538" s="81"/>
      <c r="BG538" s="145"/>
    </row>
    <row r="539" spans="1:59" s="86" customFormat="1" ht="12.75" x14ac:dyDescent="0.25">
      <c r="A539" s="365"/>
      <c r="B539" s="361">
        <f>Demography!B538</f>
        <v>0</v>
      </c>
      <c r="C539" s="361">
        <f>Demography!C538</f>
        <v>0</v>
      </c>
      <c r="D539" s="362">
        <f>Demography!D538</f>
        <v>0</v>
      </c>
      <c r="E539" s="362">
        <f>Demography!F538</f>
        <v>0</v>
      </c>
      <c r="F539" s="81"/>
      <c r="G539" s="415"/>
      <c r="H539" s="241"/>
      <c r="I539" s="478"/>
      <c r="J539" s="478"/>
      <c r="K539" s="241"/>
      <c r="L539" s="241"/>
      <c r="M539" s="478"/>
      <c r="N539" s="241"/>
      <c r="O539" s="242"/>
      <c r="P539" s="262"/>
      <c r="Q539" s="262"/>
      <c r="R539" s="262"/>
      <c r="S539" s="262"/>
      <c r="T539" s="262"/>
      <c r="U539" s="241"/>
      <c r="V539" s="415"/>
      <c r="W539" s="415"/>
      <c r="X539" s="81"/>
      <c r="Y539" s="241"/>
      <c r="Z539" s="416"/>
      <c r="AA539" s="81"/>
      <c r="AB539" s="242"/>
      <c r="AC539" s="242"/>
      <c r="AD539" s="241"/>
      <c r="AE539" s="242"/>
      <c r="AF539" s="241"/>
      <c r="AG539" s="241"/>
      <c r="AH539" s="241"/>
      <c r="AI539" s="246"/>
      <c r="AJ539" s="246"/>
      <c r="AK539" s="246"/>
      <c r="AL539" s="246"/>
      <c r="AM539" s="477"/>
      <c r="AN539" s="246"/>
      <c r="AO539" s="246"/>
      <c r="AP539" s="246"/>
      <c r="AQ539" s="246"/>
      <c r="AR539" s="246"/>
      <c r="AS539" s="246"/>
      <c r="AT539" s="246"/>
      <c r="AU539" s="246"/>
      <c r="AV539" s="246"/>
      <c r="AW539" s="246"/>
      <c r="AX539" s="246"/>
      <c r="AY539" s="246"/>
      <c r="AZ539" s="248"/>
      <c r="BA539" s="477"/>
      <c r="BB539" s="562" t="str">
        <f t="shared" si="36"/>
        <v xml:space="preserve"> </v>
      </c>
      <c r="BC539" s="562" t="str">
        <f t="shared" si="37"/>
        <v xml:space="preserve"> </v>
      </c>
      <c r="BD539" s="562" t="str">
        <f t="shared" si="38"/>
        <v xml:space="preserve"> </v>
      </c>
      <c r="BE539" s="562" t="str">
        <f t="shared" si="39"/>
        <v xml:space="preserve"> </v>
      </c>
      <c r="BF539" s="81"/>
      <c r="BG539" s="313"/>
    </row>
    <row r="540" spans="1:59" s="86" customFormat="1" ht="12.75" x14ac:dyDescent="0.25">
      <c r="A540" s="365"/>
      <c r="B540" s="147">
        <f>Demography!B539</f>
        <v>0</v>
      </c>
      <c r="C540" s="147">
        <f>Demography!C539</f>
        <v>0</v>
      </c>
      <c r="D540" s="148">
        <f>Demography!D539</f>
        <v>0</v>
      </c>
      <c r="E540" s="148">
        <f>Demography!F539</f>
        <v>0</v>
      </c>
      <c r="F540" s="81"/>
      <c r="G540" s="238"/>
      <c r="H540" s="256"/>
      <c r="I540" s="257"/>
      <c r="J540" s="257"/>
      <c r="K540" s="256"/>
      <c r="L540" s="256"/>
      <c r="M540" s="257"/>
      <c r="N540" s="256"/>
      <c r="O540" s="240"/>
      <c r="P540" s="260"/>
      <c r="Q540" s="260"/>
      <c r="R540" s="260"/>
      <c r="S540" s="260"/>
      <c r="T540" s="260"/>
      <c r="U540" s="256"/>
      <c r="V540" s="238"/>
      <c r="W540" s="238"/>
      <c r="X540" s="81"/>
      <c r="Y540" s="256"/>
      <c r="Z540" s="150"/>
      <c r="AA540" s="81"/>
      <c r="AB540" s="240"/>
      <c r="AC540" s="240"/>
      <c r="AD540" s="256"/>
      <c r="AE540" s="240"/>
      <c r="AF540" s="256"/>
      <c r="AG540" s="256"/>
      <c r="AH540" s="256"/>
      <c r="AI540" s="245"/>
      <c r="AJ540" s="245"/>
      <c r="AK540" s="245"/>
      <c r="AL540" s="245"/>
      <c r="AM540" s="477"/>
      <c r="AN540" s="245"/>
      <c r="AO540" s="245"/>
      <c r="AP540" s="245"/>
      <c r="AQ540" s="245"/>
      <c r="AR540" s="245"/>
      <c r="AS540" s="245"/>
      <c r="AT540" s="245"/>
      <c r="AU540" s="245"/>
      <c r="AV540" s="245"/>
      <c r="AW540" s="245"/>
      <c r="AX540" s="245"/>
      <c r="AY540" s="245"/>
      <c r="AZ540" s="247"/>
      <c r="BA540" s="477"/>
      <c r="BB540" s="561" t="str">
        <f t="shared" si="36"/>
        <v xml:space="preserve"> </v>
      </c>
      <c r="BC540" s="561" t="str">
        <f t="shared" si="37"/>
        <v xml:space="preserve"> </v>
      </c>
      <c r="BD540" s="561" t="str">
        <f t="shared" si="38"/>
        <v xml:space="preserve"> </v>
      </c>
      <c r="BE540" s="561" t="str">
        <f t="shared" si="39"/>
        <v xml:space="preserve"> </v>
      </c>
      <c r="BF540" s="81"/>
      <c r="BG540" s="145"/>
    </row>
    <row r="541" spans="1:59" s="86" customFormat="1" ht="12.75" x14ac:dyDescent="0.25">
      <c r="A541" s="365"/>
      <c r="B541" s="361">
        <f>Demography!B540</f>
        <v>0</v>
      </c>
      <c r="C541" s="361">
        <f>Demography!C540</f>
        <v>0</v>
      </c>
      <c r="D541" s="362">
        <f>Demography!D540</f>
        <v>0</v>
      </c>
      <c r="E541" s="362">
        <f>Demography!F540</f>
        <v>0</v>
      </c>
      <c r="F541" s="81"/>
      <c r="G541" s="415"/>
      <c r="H541" s="241"/>
      <c r="I541" s="478"/>
      <c r="J541" s="478"/>
      <c r="K541" s="241"/>
      <c r="L541" s="241"/>
      <c r="M541" s="478"/>
      <c r="N541" s="241"/>
      <c r="O541" s="242"/>
      <c r="P541" s="262"/>
      <c r="Q541" s="262"/>
      <c r="R541" s="262"/>
      <c r="S541" s="262"/>
      <c r="T541" s="262"/>
      <c r="U541" s="241"/>
      <c r="V541" s="415"/>
      <c r="W541" s="415"/>
      <c r="X541" s="81"/>
      <c r="Y541" s="241"/>
      <c r="Z541" s="416"/>
      <c r="AA541" s="81"/>
      <c r="AB541" s="242"/>
      <c r="AC541" s="242"/>
      <c r="AD541" s="241"/>
      <c r="AE541" s="242"/>
      <c r="AF541" s="241"/>
      <c r="AG541" s="241"/>
      <c r="AH541" s="241"/>
      <c r="AI541" s="246"/>
      <c r="AJ541" s="246"/>
      <c r="AK541" s="246"/>
      <c r="AL541" s="246"/>
      <c r="AM541" s="477"/>
      <c r="AN541" s="246"/>
      <c r="AO541" s="246"/>
      <c r="AP541" s="246"/>
      <c r="AQ541" s="246"/>
      <c r="AR541" s="246"/>
      <c r="AS541" s="246"/>
      <c r="AT541" s="246"/>
      <c r="AU541" s="246"/>
      <c r="AV541" s="246"/>
      <c r="AW541" s="246"/>
      <c r="AX541" s="246"/>
      <c r="AY541" s="246"/>
      <c r="AZ541" s="248"/>
      <c r="BA541" s="477"/>
      <c r="BB541" s="562" t="str">
        <f t="shared" si="36"/>
        <v xml:space="preserve"> </v>
      </c>
      <c r="BC541" s="562" t="str">
        <f t="shared" si="37"/>
        <v xml:space="preserve"> </v>
      </c>
      <c r="BD541" s="562" t="str">
        <f t="shared" si="38"/>
        <v xml:space="preserve"> </v>
      </c>
      <c r="BE541" s="562" t="str">
        <f t="shared" si="39"/>
        <v xml:space="preserve"> </v>
      </c>
      <c r="BF541" s="81"/>
      <c r="BG541" s="313"/>
    </row>
    <row r="542" spans="1:59" s="86" customFormat="1" ht="12.75" x14ac:dyDescent="0.25">
      <c r="A542" s="365"/>
      <c r="B542" s="147">
        <f>Demography!B541</f>
        <v>0</v>
      </c>
      <c r="C542" s="147">
        <f>Demography!C541</f>
        <v>0</v>
      </c>
      <c r="D542" s="148">
        <f>Demography!D541</f>
        <v>0</v>
      </c>
      <c r="E542" s="148">
        <f>Demography!F541</f>
        <v>0</v>
      </c>
      <c r="F542" s="81"/>
      <c r="G542" s="238"/>
      <c r="H542" s="256"/>
      <c r="I542" s="257"/>
      <c r="J542" s="257"/>
      <c r="K542" s="256"/>
      <c r="L542" s="256"/>
      <c r="M542" s="257"/>
      <c r="N542" s="256"/>
      <c r="O542" s="240"/>
      <c r="P542" s="260"/>
      <c r="Q542" s="260"/>
      <c r="R542" s="260"/>
      <c r="S542" s="260"/>
      <c r="T542" s="260"/>
      <c r="U542" s="256"/>
      <c r="V542" s="238"/>
      <c r="W542" s="238"/>
      <c r="X542" s="81"/>
      <c r="Y542" s="256"/>
      <c r="Z542" s="150"/>
      <c r="AA542" s="81"/>
      <c r="AB542" s="240"/>
      <c r="AC542" s="240"/>
      <c r="AD542" s="256"/>
      <c r="AE542" s="240"/>
      <c r="AF542" s="256"/>
      <c r="AG542" s="256"/>
      <c r="AH542" s="256"/>
      <c r="AI542" s="245"/>
      <c r="AJ542" s="245"/>
      <c r="AK542" s="245"/>
      <c r="AL542" s="245"/>
      <c r="AM542" s="477"/>
      <c r="AN542" s="245"/>
      <c r="AO542" s="245"/>
      <c r="AP542" s="245"/>
      <c r="AQ542" s="245"/>
      <c r="AR542" s="245"/>
      <c r="AS542" s="245"/>
      <c r="AT542" s="245"/>
      <c r="AU542" s="245"/>
      <c r="AV542" s="245"/>
      <c r="AW542" s="245"/>
      <c r="AX542" s="245"/>
      <c r="AY542" s="245"/>
      <c r="AZ542" s="247"/>
      <c r="BA542" s="477"/>
      <c r="BB542" s="561" t="str">
        <f t="shared" si="36"/>
        <v xml:space="preserve"> </v>
      </c>
      <c r="BC542" s="561" t="str">
        <f t="shared" si="37"/>
        <v xml:space="preserve"> </v>
      </c>
      <c r="BD542" s="561" t="str">
        <f t="shared" si="38"/>
        <v xml:space="preserve"> </v>
      </c>
      <c r="BE542" s="561" t="str">
        <f t="shared" si="39"/>
        <v xml:space="preserve"> </v>
      </c>
      <c r="BF542" s="81"/>
      <c r="BG542" s="145"/>
    </row>
    <row r="543" spans="1:59" s="86" customFormat="1" ht="12.75" x14ac:dyDescent="0.25">
      <c r="A543" s="365"/>
      <c r="B543" s="361">
        <f>Demography!B542</f>
        <v>0</v>
      </c>
      <c r="C543" s="361">
        <f>Demography!C542</f>
        <v>0</v>
      </c>
      <c r="D543" s="362">
        <f>Demography!D542</f>
        <v>0</v>
      </c>
      <c r="E543" s="362">
        <f>Demography!F542</f>
        <v>0</v>
      </c>
      <c r="F543" s="81"/>
      <c r="G543" s="415"/>
      <c r="H543" s="241"/>
      <c r="I543" s="478"/>
      <c r="J543" s="478"/>
      <c r="K543" s="241"/>
      <c r="L543" s="241"/>
      <c r="M543" s="478"/>
      <c r="N543" s="241"/>
      <c r="O543" s="242"/>
      <c r="P543" s="262"/>
      <c r="Q543" s="262"/>
      <c r="R543" s="262"/>
      <c r="S543" s="262"/>
      <c r="T543" s="262"/>
      <c r="U543" s="241"/>
      <c r="V543" s="415"/>
      <c r="W543" s="415"/>
      <c r="X543" s="81"/>
      <c r="Y543" s="241"/>
      <c r="Z543" s="416"/>
      <c r="AA543" s="81"/>
      <c r="AB543" s="242"/>
      <c r="AC543" s="242"/>
      <c r="AD543" s="241"/>
      <c r="AE543" s="242"/>
      <c r="AF543" s="241"/>
      <c r="AG543" s="241"/>
      <c r="AH543" s="241"/>
      <c r="AI543" s="246"/>
      <c r="AJ543" s="246"/>
      <c r="AK543" s="246"/>
      <c r="AL543" s="246"/>
      <c r="AM543" s="477"/>
      <c r="AN543" s="246"/>
      <c r="AO543" s="246"/>
      <c r="AP543" s="246"/>
      <c r="AQ543" s="246"/>
      <c r="AR543" s="246"/>
      <c r="AS543" s="246"/>
      <c r="AT543" s="246"/>
      <c r="AU543" s="246"/>
      <c r="AV543" s="246"/>
      <c r="AW543" s="246"/>
      <c r="AX543" s="246"/>
      <c r="AY543" s="246"/>
      <c r="AZ543" s="248"/>
      <c r="BA543" s="477"/>
      <c r="BB543" s="562" t="str">
        <f t="shared" si="36"/>
        <v xml:space="preserve"> </v>
      </c>
      <c r="BC543" s="562" t="str">
        <f t="shared" si="37"/>
        <v xml:space="preserve"> </v>
      </c>
      <c r="BD543" s="562" t="str">
        <f t="shared" si="38"/>
        <v xml:space="preserve"> </v>
      </c>
      <c r="BE543" s="562" t="str">
        <f t="shared" si="39"/>
        <v xml:space="preserve"> </v>
      </c>
      <c r="BF543" s="81"/>
      <c r="BG543" s="313"/>
    </row>
    <row r="544" spans="1:59" s="86" customFormat="1" ht="12.75" x14ac:dyDescent="0.25">
      <c r="A544" s="365"/>
      <c r="B544" s="147">
        <f>Demography!B543</f>
        <v>0</v>
      </c>
      <c r="C544" s="147">
        <f>Demography!C543</f>
        <v>0</v>
      </c>
      <c r="D544" s="148">
        <f>Demography!D543</f>
        <v>0</v>
      </c>
      <c r="E544" s="148">
        <f>Demography!F543</f>
        <v>0</v>
      </c>
      <c r="F544" s="81"/>
      <c r="G544" s="238"/>
      <c r="H544" s="256"/>
      <c r="I544" s="257"/>
      <c r="J544" s="257"/>
      <c r="K544" s="256"/>
      <c r="L544" s="256"/>
      <c r="M544" s="257"/>
      <c r="N544" s="256"/>
      <c r="O544" s="240"/>
      <c r="P544" s="260"/>
      <c r="Q544" s="260"/>
      <c r="R544" s="260"/>
      <c r="S544" s="260"/>
      <c r="T544" s="260"/>
      <c r="U544" s="256"/>
      <c r="V544" s="238"/>
      <c r="W544" s="238"/>
      <c r="X544" s="81"/>
      <c r="Y544" s="256"/>
      <c r="Z544" s="150"/>
      <c r="AA544" s="81"/>
      <c r="AB544" s="240"/>
      <c r="AC544" s="240"/>
      <c r="AD544" s="256"/>
      <c r="AE544" s="240"/>
      <c r="AF544" s="256"/>
      <c r="AG544" s="256"/>
      <c r="AH544" s="256"/>
      <c r="AI544" s="245"/>
      <c r="AJ544" s="245"/>
      <c r="AK544" s="245"/>
      <c r="AL544" s="245"/>
      <c r="AM544" s="477"/>
      <c r="AN544" s="245"/>
      <c r="AO544" s="245"/>
      <c r="AP544" s="245"/>
      <c r="AQ544" s="245"/>
      <c r="AR544" s="245"/>
      <c r="AS544" s="245"/>
      <c r="AT544" s="245"/>
      <c r="AU544" s="245"/>
      <c r="AV544" s="245"/>
      <c r="AW544" s="245"/>
      <c r="AX544" s="245"/>
      <c r="AY544" s="245"/>
      <c r="AZ544" s="247"/>
      <c r="BA544" s="477"/>
      <c r="BB544" s="561" t="str">
        <f t="shared" si="36"/>
        <v xml:space="preserve"> </v>
      </c>
      <c r="BC544" s="561" t="str">
        <f t="shared" si="37"/>
        <v xml:space="preserve"> </v>
      </c>
      <c r="BD544" s="561" t="str">
        <f t="shared" si="38"/>
        <v xml:space="preserve"> </v>
      </c>
      <c r="BE544" s="561" t="str">
        <f t="shared" si="39"/>
        <v xml:space="preserve"> </v>
      </c>
      <c r="BF544" s="81"/>
      <c r="BG544" s="145"/>
    </row>
    <row r="545" spans="1:59" s="86" customFormat="1" ht="12.75" x14ac:dyDescent="0.25">
      <c r="A545" s="365"/>
      <c r="B545" s="361">
        <f>Demography!B544</f>
        <v>0</v>
      </c>
      <c r="C545" s="361">
        <f>Demography!C544</f>
        <v>0</v>
      </c>
      <c r="D545" s="362">
        <f>Demography!D544</f>
        <v>0</v>
      </c>
      <c r="E545" s="362">
        <f>Demography!F544</f>
        <v>0</v>
      </c>
      <c r="F545" s="81"/>
      <c r="G545" s="415"/>
      <c r="H545" s="241"/>
      <c r="I545" s="478"/>
      <c r="J545" s="478"/>
      <c r="K545" s="241"/>
      <c r="L545" s="241"/>
      <c r="M545" s="478"/>
      <c r="N545" s="241"/>
      <c r="O545" s="242"/>
      <c r="P545" s="262"/>
      <c r="Q545" s="262"/>
      <c r="R545" s="262"/>
      <c r="S545" s="262"/>
      <c r="T545" s="262"/>
      <c r="U545" s="241"/>
      <c r="V545" s="415"/>
      <c r="W545" s="415"/>
      <c r="X545" s="81"/>
      <c r="Y545" s="241"/>
      <c r="Z545" s="416"/>
      <c r="AA545" s="81"/>
      <c r="AB545" s="242"/>
      <c r="AC545" s="242"/>
      <c r="AD545" s="241"/>
      <c r="AE545" s="242"/>
      <c r="AF545" s="241"/>
      <c r="AG545" s="241"/>
      <c r="AH545" s="241"/>
      <c r="AI545" s="246"/>
      <c r="AJ545" s="246"/>
      <c r="AK545" s="246"/>
      <c r="AL545" s="246"/>
      <c r="AM545" s="477"/>
      <c r="AN545" s="246"/>
      <c r="AO545" s="246"/>
      <c r="AP545" s="246"/>
      <c r="AQ545" s="246"/>
      <c r="AR545" s="246"/>
      <c r="AS545" s="246"/>
      <c r="AT545" s="246"/>
      <c r="AU545" s="246"/>
      <c r="AV545" s="246"/>
      <c r="AW545" s="246"/>
      <c r="AX545" s="246"/>
      <c r="AY545" s="246"/>
      <c r="AZ545" s="248"/>
      <c r="BA545" s="477"/>
      <c r="BB545" s="562" t="str">
        <f t="shared" si="36"/>
        <v xml:space="preserve"> </v>
      </c>
      <c r="BC545" s="562" t="str">
        <f t="shared" si="37"/>
        <v xml:space="preserve"> </v>
      </c>
      <c r="BD545" s="562" t="str">
        <f t="shared" si="38"/>
        <v xml:space="preserve"> </v>
      </c>
      <c r="BE545" s="562" t="str">
        <f t="shared" si="39"/>
        <v xml:space="preserve"> </v>
      </c>
      <c r="BF545" s="81"/>
      <c r="BG545" s="313"/>
    </row>
    <row r="546" spans="1:59" s="86" customFormat="1" ht="12.75" x14ac:dyDescent="0.25">
      <c r="A546" s="365"/>
      <c r="B546" s="147">
        <f>Demography!B545</f>
        <v>0</v>
      </c>
      <c r="C546" s="147">
        <f>Demography!C545</f>
        <v>0</v>
      </c>
      <c r="D546" s="148">
        <f>Demography!D545</f>
        <v>0</v>
      </c>
      <c r="E546" s="148">
        <f>Demography!F545</f>
        <v>0</v>
      </c>
      <c r="F546" s="81"/>
      <c r="G546" s="238"/>
      <c r="H546" s="256"/>
      <c r="I546" s="257"/>
      <c r="J546" s="257"/>
      <c r="K546" s="256"/>
      <c r="L546" s="256"/>
      <c r="M546" s="257"/>
      <c r="N546" s="256"/>
      <c r="O546" s="240"/>
      <c r="P546" s="260"/>
      <c r="Q546" s="260"/>
      <c r="R546" s="260"/>
      <c r="S546" s="260"/>
      <c r="T546" s="260"/>
      <c r="U546" s="256"/>
      <c r="V546" s="238"/>
      <c r="W546" s="238"/>
      <c r="X546" s="81"/>
      <c r="Y546" s="256"/>
      <c r="Z546" s="150"/>
      <c r="AA546" s="81"/>
      <c r="AB546" s="240"/>
      <c r="AC546" s="240"/>
      <c r="AD546" s="256"/>
      <c r="AE546" s="240"/>
      <c r="AF546" s="256"/>
      <c r="AG546" s="256"/>
      <c r="AH546" s="256"/>
      <c r="AI546" s="245"/>
      <c r="AJ546" s="245"/>
      <c r="AK546" s="245"/>
      <c r="AL546" s="245"/>
      <c r="AM546" s="477"/>
      <c r="AN546" s="245"/>
      <c r="AO546" s="245"/>
      <c r="AP546" s="245"/>
      <c r="AQ546" s="245"/>
      <c r="AR546" s="245"/>
      <c r="AS546" s="245"/>
      <c r="AT546" s="245"/>
      <c r="AU546" s="245"/>
      <c r="AV546" s="245"/>
      <c r="AW546" s="245"/>
      <c r="AX546" s="245"/>
      <c r="AY546" s="245"/>
      <c r="AZ546" s="247"/>
      <c r="BA546" s="477"/>
      <c r="BB546" s="561" t="str">
        <f t="shared" si="36"/>
        <v xml:space="preserve"> </v>
      </c>
      <c r="BC546" s="561" t="str">
        <f t="shared" si="37"/>
        <v xml:space="preserve"> </v>
      </c>
      <c r="BD546" s="561" t="str">
        <f t="shared" si="38"/>
        <v xml:space="preserve"> </v>
      </c>
      <c r="BE546" s="561" t="str">
        <f t="shared" si="39"/>
        <v xml:space="preserve"> </v>
      </c>
      <c r="BF546" s="81"/>
      <c r="BG546" s="145"/>
    </row>
    <row r="547" spans="1:59" s="86" customFormat="1" ht="12.75" x14ac:dyDescent="0.25">
      <c r="A547" s="365"/>
      <c r="B547" s="361">
        <f>Demography!B546</f>
        <v>0</v>
      </c>
      <c r="C547" s="361">
        <f>Demography!C546</f>
        <v>0</v>
      </c>
      <c r="D547" s="362">
        <f>Demography!D546</f>
        <v>0</v>
      </c>
      <c r="E547" s="362">
        <f>Demography!F546</f>
        <v>0</v>
      </c>
      <c r="F547" s="81"/>
      <c r="G547" s="415"/>
      <c r="H547" s="241"/>
      <c r="I547" s="478"/>
      <c r="J547" s="478"/>
      <c r="K547" s="241"/>
      <c r="L547" s="241"/>
      <c r="M547" s="478"/>
      <c r="N547" s="241"/>
      <c r="O547" s="242"/>
      <c r="P547" s="262"/>
      <c r="Q547" s="262"/>
      <c r="R547" s="262"/>
      <c r="S547" s="262"/>
      <c r="T547" s="262"/>
      <c r="U547" s="241"/>
      <c r="V547" s="415"/>
      <c r="W547" s="415"/>
      <c r="X547" s="81"/>
      <c r="Y547" s="241"/>
      <c r="Z547" s="416"/>
      <c r="AA547" s="81"/>
      <c r="AB547" s="242"/>
      <c r="AC547" s="242"/>
      <c r="AD547" s="241"/>
      <c r="AE547" s="242"/>
      <c r="AF547" s="241"/>
      <c r="AG547" s="241"/>
      <c r="AH547" s="241"/>
      <c r="AI547" s="246"/>
      <c r="AJ547" s="246"/>
      <c r="AK547" s="246"/>
      <c r="AL547" s="246"/>
      <c r="AM547" s="477"/>
      <c r="AN547" s="246"/>
      <c r="AO547" s="246"/>
      <c r="AP547" s="246"/>
      <c r="AQ547" s="246"/>
      <c r="AR547" s="246"/>
      <c r="AS547" s="246"/>
      <c r="AT547" s="246"/>
      <c r="AU547" s="246"/>
      <c r="AV547" s="246"/>
      <c r="AW547" s="246"/>
      <c r="AX547" s="246"/>
      <c r="AY547" s="246"/>
      <c r="AZ547" s="248"/>
      <c r="BA547" s="477"/>
      <c r="BB547" s="562" t="str">
        <f t="shared" si="36"/>
        <v xml:space="preserve"> </v>
      </c>
      <c r="BC547" s="562" t="str">
        <f t="shared" si="37"/>
        <v xml:space="preserve"> </v>
      </c>
      <c r="BD547" s="562" t="str">
        <f t="shared" si="38"/>
        <v xml:space="preserve"> </v>
      </c>
      <c r="BE547" s="562" t="str">
        <f t="shared" si="39"/>
        <v xml:space="preserve"> </v>
      </c>
      <c r="BF547" s="81"/>
      <c r="BG547" s="313"/>
    </row>
    <row r="548" spans="1:59" s="86" customFormat="1" ht="12.75" x14ac:dyDescent="0.25">
      <c r="A548" s="365"/>
      <c r="B548" s="147">
        <f>Demography!B547</f>
        <v>0</v>
      </c>
      <c r="C548" s="147">
        <f>Demography!C547</f>
        <v>0</v>
      </c>
      <c r="D548" s="148">
        <f>Demography!D547</f>
        <v>0</v>
      </c>
      <c r="E548" s="148">
        <f>Demography!F547</f>
        <v>0</v>
      </c>
      <c r="F548" s="81"/>
      <c r="G548" s="238"/>
      <c r="H548" s="256"/>
      <c r="I548" s="257"/>
      <c r="J548" s="257"/>
      <c r="K548" s="256"/>
      <c r="L548" s="256"/>
      <c r="M548" s="257"/>
      <c r="N548" s="256"/>
      <c r="O548" s="240"/>
      <c r="P548" s="260"/>
      <c r="Q548" s="260"/>
      <c r="R548" s="260"/>
      <c r="S548" s="260"/>
      <c r="T548" s="260"/>
      <c r="U548" s="256"/>
      <c r="V548" s="238"/>
      <c r="W548" s="238"/>
      <c r="X548" s="81"/>
      <c r="Y548" s="256"/>
      <c r="Z548" s="150"/>
      <c r="AA548" s="81"/>
      <c r="AB548" s="240"/>
      <c r="AC548" s="240"/>
      <c r="AD548" s="256"/>
      <c r="AE548" s="240"/>
      <c r="AF548" s="256"/>
      <c r="AG548" s="256"/>
      <c r="AH548" s="256"/>
      <c r="AI548" s="245"/>
      <c r="AJ548" s="245"/>
      <c r="AK548" s="245"/>
      <c r="AL548" s="245"/>
      <c r="AM548" s="477"/>
      <c r="AN548" s="245"/>
      <c r="AO548" s="245"/>
      <c r="AP548" s="245"/>
      <c r="AQ548" s="245"/>
      <c r="AR548" s="245"/>
      <c r="AS548" s="245"/>
      <c r="AT548" s="245"/>
      <c r="AU548" s="245"/>
      <c r="AV548" s="245"/>
      <c r="AW548" s="245"/>
      <c r="AX548" s="245"/>
      <c r="AY548" s="245"/>
      <c r="AZ548" s="247"/>
      <c r="BA548" s="477"/>
      <c r="BB548" s="561" t="str">
        <f t="shared" si="36"/>
        <v xml:space="preserve"> </v>
      </c>
      <c r="BC548" s="561" t="str">
        <f t="shared" si="37"/>
        <v xml:space="preserve"> </v>
      </c>
      <c r="BD548" s="561" t="str">
        <f t="shared" si="38"/>
        <v xml:space="preserve"> </v>
      </c>
      <c r="BE548" s="561" t="str">
        <f t="shared" si="39"/>
        <v xml:space="preserve"> </v>
      </c>
      <c r="BF548" s="81"/>
      <c r="BG548" s="145"/>
    </row>
    <row r="549" spans="1:59" s="86" customFormat="1" ht="12.75" x14ac:dyDescent="0.25">
      <c r="A549" s="365"/>
      <c r="B549" s="361">
        <f>Demography!B548</f>
        <v>0</v>
      </c>
      <c r="C549" s="361">
        <f>Demography!C548</f>
        <v>0</v>
      </c>
      <c r="D549" s="362">
        <f>Demography!D548</f>
        <v>0</v>
      </c>
      <c r="E549" s="362">
        <f>Demography!F548</f>
        <v>0</v>
      </c>
      <c r="F549" s="81"/>
      <c r="G549" s="415"/>
      <c r="H549" s="241"/>
      <c r="I549" s="478"/>
      <c r="J549" s="478"/>
      <c r="K549" s="241"/>
      <c r="L549" s="241"/>
      <c r="M549" s="478"/>
      <c r="N549" s="241"/>
      <c r="O549" s="242"/>
      <c r="P549" s="262"/>
      <c r="Q549" s="262"/>
      <c r="R549" s="262"/>
      <c r="S549" s="262"/>
      <c r="T549" s="262"/>
      <c r="U549" s="241"/>
      <c r="V549" s="415"/>
      <c r="W549" s="415"/>
      <c r="X549" s="81"/>
      <c r="Y549" s="241"/>
      <c r="Z549" s="416"/>
      <c r="AA549" s="81"/>
      <c r="AB549" s="242"/>
      <c r="AC549" s="242"/>
      <c r="AD549" s="241"/>
      <c r="AE549" s="242"/>
      <c r="AF549" s="241"/>
      <c r="AG549" s="241"/>
      <c r="AH549" s="241"/>
      <c r="AI549" s="246"/>
      <c r="AJ549" s="246"/>
      <c r="AK549" s="246"/>
      <c r="AL549" s="246"/>
      <c r="AM549" s="477"/>
      <c r="AN549" s="246"/>
      <c r="AO549" s="246"/>
      <c r="AP549" s="246"/>
      <c r="AQ549" s="246"/>
      <c r="AR549" s="246"/>
      <c r="AS549" s="246"/>
      <c r="AT549" s="246"/>
      <c r="AU549" s="246"/>
      <c r="AV549" s="246"/>
      <c r="AW549" s="246"/>
      <c r="AX549" s="246"/>
      <c r="AY549" s="246"/>
      <c r="AZ549" s="248"/>
      <c r="BA549" s="477"/>
      <c r="BB549" s="562" t="str">
        <f t="shared" si="36"/>
        <v xml:space="preserve"> </v>
      </c>
      <c r="BC549" s="562" t="str">
        <f t="shared" si="37"/>
        <v xml:space="preserve"> </v>
      </c>
      <c r="BD549" s="562" t="str">
        <f t="shared" si="38"/>
        <v xml:space="preserve"> </v>
      </c>
      <c r="BE549" s="562" t="str">
        <f t="shared" si="39"/>
        <v xml:space="preserve"> </v>
      </c>
      <c r="BF549" s="81"/>
      <c r="BG549" s="313"/>
    </row>
    <row r="550" spans="1:59" s="86" customFormat="1" ht="12.75" x14ac:dyDescent="0.25">
      <c r="A550" s="365"/>
      <c r="B550" s="147">
        <f>Demography!B549</f>
        <v>0</v>
      </c>
      <c r="C550" s="147">
        <f>Demography!C549</f>
        <v>0</v>
      </c>
      <c r="D550" s="148">
        <f>Demography!D549</f>
        <v>0</v>
      </c>
      <c r="E550" s="148">
        <f>Demography!F549</f>
        <v>0</v>
      </c>
      <c r="F550" s="81"/>
      <c r="G550" s="238"/>
      <c r="H550" s="256"/>
      <c r="I550" s="257"/>
      <c r="J550" s="257"/>
      <c r="K550" s="256"/>
      <c r="L550" s="256"/>
      <c r="M550" s="257"/>
      <c r="N550" s="256"/>
      <c r="O550" s="240"/>
      <c r="P550" s="260"/>
      <c r="Q550" s="260"/>
      <c r="R550" s="260"/>
      <c r="S550" s="260"/>
      <c r="T550" s="260"/>
      <c r="U550" s="256"/>
      <c r="V550" s="238"/>
      <c r="W550" s="238"/>
      <c r="X550" s="81"/>
      <c r="Y550" s="256"/>
      <c r="Z550" s="150"/>
      <c r="AA550" s="81"/>
      <c r="AB550" s="240"/>
      <c r="AC550" s="240"/>
      <c r="AD550" s="256"/>
      <c r="AE550" s="240"/>
      <c r="AF550" s="256"/>
      <c r="AG550" s="256"/>
      <c r="AH550" s="256"/>
      <c r="AI550" s="245"/>
      <c r="AJ550" s="245"/>
      <c r="AK550" s="245"/>
      <c r="AL550" s="245"/>
      <c r="AM550" s="477"/>
      <c r="AN550" s="245"/>
      <c r="AO550" s="245"/>
      <c r="AP550" s="245"/>
      <c r="AQ550" s="245"/>
      <c r="AR550" s="245"/>
      <c r="AS550" s="245"/>
      <c r="AT550" s="245"/>
      <c r="AU550" s="245"/>
      <c r="AV550" s="245"/>
      <c r="AW550" s="245"/>
      <c r="AX550" s="245"/>
      <c r="AY550" s="245"/>
      <c r="AZ550" s="247"/>
      <c r="BA550" s="477"/>
      <c r="BB550" s="561" t="str">
        <f t="shared" si="36"/>
        <v xml:space="preserve"> </v>
      </c>
      <c r="BC550" s="561" t="str">
        <f t="shared" si="37"/>
        <v xml:space="preserve"> </v>
      </c>
      <c r="BD550" s="561" t="str">
        <f t="shared" si="38"/>
        <v xml:space="preserve"> </v>
      </c>
      <c r="BE550" s="561" t="str">
        <f t="shared" si="39"/>
        <v xml:space="preserve"> </v>
      </c>
      <c r="BF550" s="81"/>
      <c r="BG550" s="145"/>
    </row>
    <row r="551" spans="1:59" s="86" customFormat="1" ht="12.75" x14ac:dyDescent="0.25">
      <c r="A551" s="365"/>
      <c r="B551" s="361">
        <f>Demography!B550</f>
        <v>0</v>
      </c>
      <c r="C551" s="361">
        <f>Demography!C550</f>
        <v>0</v>
      </c>
      <c r="D551" s="362">
        <f>Demography!D550</f>
        <v>0</v>
      </c>
      <c r="E551" s="362">
        <f>Demography!F550</f>
        <v>0</v>
      </c>
      <c r="F551" s="81"/>
      <c r="G551" s="415"/>
      <c r="H551" s="241"/>
      <c r="I551" s="478"/>
      <c r="J551" s="478"/>
      <c r="K551" s="241"/>
      <c r="L551" s="241"/>
      <c r="M551" s="478"/>
      <c r="N551" s="241"/>
      <c r="O551" s="242"/>
      <c r="P551" s="262"/>
      <c r="Q551" s="262"/>
      <c r="R551" s="262"/>
      <c r="S551" s="262"/>
      <c r="T551" s="262"/>
      <c r="U551" s="241"/>
      <c r="V551" s="415"/>
      <c r="W551" s="415"/>
      <c r="X551" s="81"/>
      <c r="Y551" s="241"/>
      <c r="Z551" s="416"/>
      <c r="AA551" s="81"/>
      <c r="AB551" s="242"/>
      <c r="AC551" s="242"/>
      <c r="AD551" s="241"/>
      <c r="AE551" s="242"/>
      <c r="AF551" s="241"/>
      <c r="AG551" s="241"/>
      <c r="AH551" s="241"/>
      <c r="AI551" s="246"/>
      <c r="AJ551" s="246"/>
      <c r="AK551" s="246"/>
      <c r="AL551" s="246"/>
      <c r="AM551" s="477"/>
      <c r="AN551" s="246"/>
      <c r="AO551" s="246"/>
      <c r="AP551" s="246"/>
      <c r="AQ551" s="246"/>
      <c r="AR551" s="246"/>
      <c r="AS551" s="246"/>
      <c r="AT551" s="246"/>
      <c r="AU551" s="246"/>
      <c r="AV551" s="246"/>
      <c r="AW551" s="246"/>
      <c r="AX551" s="246"/>
      <c r="AY551" s="246"/>
      <c r="AZ551" s="248"/>
      <c r="BA551" s="477"/>
      <c r="BB551" s="562" t="str">
        <f t="shared" si="36"/>
        <v xml:space="preserve"> </v>
      </c>
      <c r="BC551" s="562" t="str">
        <f t="shared" si="37"/>
        <v xml:space="preserve"> </v>
      </c>
      <c r="BD551" s="562" t="str">
        <f t="shared" si="38"/>
        <v xml:space="preserve"> </v>
      </c>
      <c r="BE551" s="562" t="str">
        <f t="shared" si="39"/>
        <v xml:space="preserve"> </v>
      </c>
      <c r="BF551" s="81"/>
      <c r="BG551" s="313"/>
    </row>
    <row r="552" spans="1:59" s="86" customFormat="1" ht="12.75" x14ac:dyDescent="0.25">
      <c r="A552" s="365"/>
      <c r="B552" s="147">
        <f>Demography!B551</f>
        <v>0</v>
      </c>
      <c r="C552" s="147">
        <f>Demography!C551</f>
        <v>0</v>
      </c>
      <c r="D552" s="148">
        <f>Demography!D551</f>
        <v>0</v>
      </c>
      <c r="E552" s="148">
        <f>Demography!F551</f>
        <v>0</v>
      </c>
      <c r="F552" s="81"/>
      <c r="G552" s="238"/>
      <c r="H552" s="256"/>
      <c r="I552" s="257"/>
      <c r="J552" s="257"/>
      <c r="K552" s="256"/>
      <c r="L552" s="256"/>
      <c r="M552" s="257"/>
      <c r="N552" s="256"/>
      <c r="O552" s="240"/>
      <c r="P552" s="260"/>
      <c r="Q552" s="260"/>
      <c r="R552" s="260"/>
      <c r="S552" s="260"/>
      <c r="T552" s="260"/>
      <c r="U552" s="256"/>
      <c r="V552" s="238"/>
      <c r="W552" s="238"/>
      <c r="X552" s="81"/>
      <c r="Y552" s="256"/>
      <c r="Z552" s="150"/>
      <c r="AA552" s="81"/>
      <c r="AB552" s="240"/>
      <c r="AC552" s="240"/>
      <c r="AD552" s="256"/>
      <c r="AE552" s="240"/>
      <c r="AF552" s="256"/>
      <c r="AG552" s="256"/>
      <c r="AH552" s="256"/>
      <c r="AI552" s="245"/>
      <c r="AJ552" s="245"/>
      <c r="AK552" s="245"/>
      <c r="AL552" s="245"/>
      <c r="AM552" s="477"/>
      <c r="AN552" s="245"/>
      <c r="AO552" s="245"/>
      <c r="AP552" s="245"/>
      <c r="AQ552" s="245"/>
      <c r="AR552" s="245"/>
      <c r="AS552" s="245"/>
      <c r="AT552" s="245"/>
      <c r="AU552" s="245"/>
      <c r="AV552" s="245"/>
      <c r="AW552" s="245"/>
      <c r="AX552" s="245"/>
      <c r="AY552" s="245"/>
      <c r="AZ552" s="247"/>
      <c r="BA552" s="477"/>
      <c r="BB552" s="561" t="str">
        <f t="shared" si="36"/>
        <v xml:space="preserve"> </v>
      </c>
      <c r="BC552" s="561" t="str">
        <f t="shared" si="37"/>
        <v xml:space="preserve"> </v>
      </c>
      <c r="BD552" s="561" t="str">
        <f t="shared" si="38"/>
        <v xml:space="preserve"> </v>
      </c>
      <c r="BE552" s="561" t="str">
        <f t="shared" si="39"/>
        <v xml:space="preserve"> </v>
      </c>
      <c r="BF552" s="81"/>
      <c r="BG552" s="145"/>
    </row>
    <row r="553" spans="1:59" s="86" customFormat="1" ht="12.75" x14ac:dyDescent="0.25">
      <c r="A553" s="365"/>
      <c r="B553" s="361">
        <f>Demography!B552</f>
        <v>0</v>
      </c>
      <c r="C553" s="361">
        <f>Demography!C552</f>
        <v>0</v>
      </c>
      <c r="D553" s="362">
        <f>Demography!D552</f>
        <v>0</v>
      </c>
      <c r="E553" s="362">
        <f>Demography!F552</f>
        <v>0</v>
      </c>
      <c r="F553" s="81"/>
      <c r="G553" s="415"/>
      <c r="H553" s="241"/>
      <c r="I553" s="478"/>
      <c r="J553" s="478"/>
      <c r="K553" s="241"/>
      <c r="L553" s="241"/>
      <c r="M553" s="478"/>
      <c r="N553" s="241"/>
      <c r="O553" s="242"/>
      <c r="P553" s="262"/>
      <c r="Q553" s="262"/>
      <c r="R553" s="262"/>
      <c r="S553" s="262"/>
      <c r="T553" s="262"/>
      <c r="U553" s="241"/>
      <c r="V553" s="415"/>
      <c r="W553" s="415"/>
      <c r="X553" s="81"/>
      <c r="Y553" s="241"/>
      <c r="Z553" s="416"/>
      <c r="AA553" s="81"/>
      <c r="AB553" s="242"/>
      <c r="AC553" s="242"/>
      <c r="AD553" s="241"/>
      <c r="AE553" s="242"/>
      <c r="AF553" s="241"/>
      <c r="AG553" s="241"/>
      <c r="AH553" s="241"/>
      <c r="AI553" s="246"/>
      <c r="AJ553" s="246"/>
      <c r="AK553" s="246"/>
      <c r="AL553" s="246"/>
      <c r="AM553" s="477"/>
      <c r="AN553" s="246"/>
      <c r="AO553" s="246"/>
      <c r="AP553" s="246"/>
      <c r="AQ553" s="246"/>
      <c r="AR553" s="246"/>
      <c r="AS553" s="246"/>
      <c r="AT553" s="246"/>
      <c r="AU553" s="246"/>
      <c r="AV553" s="246"/>
      <c r="AW553" s="246"/>
      <c r="AX553" s="246"/>
      <c r="AY553" s="246"/>
      <c r="AZ553" s="248"/>
      <c r="BA553" s="477"/>
      <c r="BB553" s="562" t="str">
        <f t="shared" si="36"/>
        <v xml:space="preserve"> </v>
      </c>
      <c r="BC553" s="562" t="str">
        <f t="shared" si="37"/>
        <v xml:space="preserve"> </v>
      </c>
      <c r="BD553" s="562" t="str">
        <f t="shared" si="38"/>
        <v xml:space="preserve"> </v>
      </c>
      <c r="BE553" s="562" t="str">
        <f t="shared" si="39"/>
        <v xml:space="preserve"> </v>
      </c>
      <c r="BF553" s="81"/>
      <c r="BG553" s="313"/>
    </row>
    <row r="554" spans="1:59" s="86" customFormat="1" ht="12.75" x14ac:dyDescent="0.25">
      <c r="A554" s="365"/>
      <c r="B554" s="147">
        <f>Demography!B553</f>
        <v>0</v>
      </c>
      <c r="C554" s="147">
        <f>Demography!C553</f>
        <v>0</v>
      </c>
      <c r="D554" s="148">
        <f>Demography!D553</f>
        <v>0</v>
      </c>
      <c r="E554" s="148">
        <f>Demography!F553</f>
        <v>0</v>
      </c>
      <c r="F554" s="81"/>
      <c r="G554" s="238"/>
      <c r="H554" s="256"/>
      <c r="I554" s="257"/>
      <c r="J554" s="257"/>
      <c r="K554" s="256"/>
      <c r="L554" s="256"/>
      <c r="M554" s="257"/>
      <c r="N554" s="256"/>
      <c r="O554" s="240"/>
      <c r="P554" s="260"/>
      <c r="Q554" s="260"/>
      <c r="R554" s="260"/>
      <c r="S554" s="260"/>
      <c r="T554" s="260"/>
      <c r="U554" s="256"/>
      <c r="V554" s="238"/>
      <c r="W554" s="238"/>
      <c r="X554" s="81"/>
      <c r="Y554" s="256"/>
      <c r="Z554" s="150"/>
      <c r="AA554" s="81"/>
      <c r="AB554" s="240"/>
      <c r="AC554" s="240"/>
      <c r="AD554" s="256"/>
      <c r="AE554" s="240"/>
      <c r="AF554" s="256"/>
      <c r="AG554" s="256"/>
      <c r="AH554" s="256"/>
      <c r="AI554" s="245"/>
      <c r="AJ554" s="245"/>
      <c r="AK554" s="245"/>
      <c r="AL554" s="245"/>
      <c r="AM554" s="477"/>
      <c r="AN554" s="245"/>
      <c r="AO554" s="245"/>
      <c r="AP554" s="245"/>
      <c r="AQ554" s="245"/>
      <c r="AR554" s="245"/>
      <c r="AS554" s="245"/>
      <c r="AT554" s="245"/>
      <c r="AU554" s="245"/>
      <c r="AV554" s="245"/>
      <c r="AW554" s="245"/>
      <c r="AX554" s="245"/>
      <c r="AY554" s="245"/>
      <c r="AZ554" s="247"/>
      <c r="BA554" s="477"/>
      <c r="BB554" s="561" t="str">
        <f t="shared" si="36"/>
        <v xml:space="preserve"> </v>
      </c>
      <c r="BC554" s="561" t="str">
        <f t="shared" si="37"/>
        <v xml:space="preserve"> </v>
      </c>
      <c r="BD554" s="561" t="str">
        <f t="shared" si="38"/>
        <v xml:space="preserve"> </v>
      </c>
      <c r="BE554" s="561" t="str">
        <f t="shared" si="39"/>
        <v xml:space="preserve"> </v>
      </c>
      <c r="BF554" s="81"/>
      <c r="BG554" s="145"/>
    </row>
    <row r="555" spans="1:59" s="86" customFormat="1" ht="12.75" x14ac:dyDescent="0.25">
      <c r="A555" s="365"/>
      <c r="B555" s="361">
        <f>Demography!B554</f>
        <v>0</v>
      </c>
      <c r="C555" s="361">
        <f>Demography!C554</f>
        <v>0</v>
      </c>
      <c r="D555" s="362">
        <f>Demography!D554</f>
        <v>0</v>
      </c>
      <c r="E555" s="362">
        <f>Demography!F554</f>
        <v>0</v>
      </c>
      <c r="F555" s="81"/>
      <c r="G555" s="415"/>
      <c r="H555" s="241"/>
      <c r="I555" s="478"/>
      <c r="J555" s="478"/>
      <c r="K555" s="241"/>
      <c r="L555" s="241"/>
      <c r="M555" s="478"/>
      <c r="N555" s="241"/>
      <c r="O555" s="242"/>
      <c r="P555" s="262"/>
      <c r="Q555" s="262"/>
      <c r="R555" s="262"/>
      <c r="S555" s="262"/>
      <c r="T555" s="262"/>
      <c r="U555" s="241"/>
      <c r="V555" s="415"/>
      <c r="W555" s="415"/>
      <c r="X555" s="81"/>
      <c r="Y555" s="241"/>
      <c r="Z555" s="416"/>
      <c r="AA555" s="81"/>
      <c r="AB555" s="242"/>
      <c r="AC555" s="242"/>
      <c r="AD555" s="241"/>
      <c r="AE555" s="242"/>
      <c r="AF555" s="241"/>
      <c r="AG555" s="241"/>
      <c r="AH555" s="241"/>
      <c r="AI555" s="246"/>
      <c r="AJ555" s="246"/>
      <c r="AK555" s="246"/>
      <c r="AL555" s="246"/>
      <c r="AM555" s="477"/>
      <c r="AN555" s="246"/>
      <c r="AO555" s="246"/>
      <c r="AP555" s="246"/>
      <c r="AQ555" s="246"/>
      <c r="AR555" s="246"/>
      <c r="AS555" s="246"/>
      <c r="AT555" s="246"/>
      <c r="AU555" s="246"/>
      <c r="AV555" s="246"/>
      <c r="AW555" s="246"/>
      <c r="AX555" s="246"/>
      <c r="AY555" s="246"/>
      <c r="AZ555" s="248"/>
      <c r="BA555" s="477"/>
      <c r="BB555" s="562" t="str">
        <f t="shared" si="36"/>
        <v xml:space="preserve"> </v>
      </c>
      <c r="BC555" s="562" t="str">
        <f t="shared" si="37"/>
        <v xml:space="preserve"> </v>
      </c>
      <c r="BD555" s="562" t="str">
        <f t="shared" si="38"/>
        <v xml:space="preserve"> </v>
      </c>
      <c r="BE555" s="562" t="str">
        <f t="shared" si="39"/>
        <v xml:space="preserve"> </v>
      </c>
      <c r="BF555" s="81"/>
      <c r="BG555" s="313"/>
    </row>
    <row r="556" spans="1:59" s="86" customFormat="1" ht="12.75" x14ac:dyDescent="0.25">
      <c r="A556" s="365"/>
      <c r="B556" s="147">
        <f>Demography!B555</f>
        <v>0</v>
      </c>
      <c r="C556" s="147">
        <f>Demography!C555</f>
        <v>0</v>
      </c>
      <c r="D556" s="148">
        <f>Demography!D555</f>
        <v>0</v>
      </c>
      <c r="E556" s="148">
        <f>Demography!F555</f>
        <v>0</v>
      </c>
      <c r="F556" s="81"/>
      <c r="G556" s="238"/>
      <c r="H556" s="256"/>
      <c r="I556" s="257"/>
      <c r="J556" s="257"/>
      <c r="K556" s="256"/>
      <c r="L556" s="256"/>
      <c r="M556" s="257"/>
      <c r="N556" s="256"/>
      <c r="O556" s="240"/>
      <c r="P556" s="260"/>
      <c r="Q556" s="260"/>
      <c r="R556" s="260"/>
      <c r="S556" s="260"/>
      <c r="T556" s="260"/>
      <c r="U556" s="256"/>
      <c r="V556" s="238"/>
      <c r="W556" s="238"/>
      <c r="X556" s="81"/>
      <c r="Y556" s="256"/>
      <c r="Z556" s="150"/>
      <c r="AA556" s="81"/>
      <c r="AB556" s="240"/>
      <c r="AC556" s="240"/>
      <c r="AD556" s="256"/>
      <c r="AE556" s="240"/>
      <c r="AF556" s="256"/>
      <c r="AG556" s="256"/>
      <c r="AH556" s="256"/>
      <c r="AI556" s="245"/>
      <c r="AJ556" s="245"/>
      <c r="AK556" s="245"/>
      <c r="AL556" s="245"/>
      <c r="AM556" s="477"/>
      <c r="AN556" s="245"/>
      <c r="AO556" s="245"/>
      <c r="AP556" s="245"/>
      <c r="AQ556" s="245"/>
      <c r="AR556" s="245"/>
      <c r="AS556" s="245"/>
      <c r="AT556" s="245"/>
      <c r="AU556" s="245"/>
      <c r="AV556" s="245"/>
      <c r="AW556" s="245"/>
      <c r="AX556" s="245"/>
      <c r="AY556" s="245"/>
      <c r="AZ556" s="247"/>
      <c r="BA556" s="477"/>
      <c r="BB556" s="561" t="str">
        <f t="shared" si="36"/>
        <v xml:space="preserve"> </v>
      </c>
      <c r="BC556" s="561" t="str">
        <f t="shared" si="37"/>
        <v xml:space="preserve"> </v>
      </c>
      <c r="BD556" s="561" t="str">
        <f t="shared" si="38"/>
        <v xml:space="preserve"> </v>
      </c>
      <c r="BE556" s="561" t="str">
        <f t="shared" si="39"/>
        <v xml:space="preserve"> </v>
      </c>
      <c r="BF556" s="81"/>
      <c r="BG556" s="145"/>
    </row>
    <row r="557" spans="1:59" s="86" customFormat="1" ht="12.75" x14ac:dyDescent="0.25">
      <c r="A557" s="365"/>
      <c r="B557" s="361">
        <f>Demography!B556</f>
        <v>0</v>
      </c>
      <c r="C557" s="361">
        <f>Demography!C556</f>
        <v>0</v>
      </c>
      <c r="D557" s="362">
        <f>Demography!D556</f>
        <v>0</v>
      </c>
      <c r="E557" s="362">
        <f>Demography!F556</f>
        <v>0</v>
      </c>
      <c r="F557" s="81"/>
      <c r="G557" s="415"/>
      <c r="H557" s="241"/>
      <c r="I557" s="478"/>
      <c r="J557" s="478"/>
      <c r="K557" s="241"/>
      <c r="L557" s="241"/>
      <c r="M557" s="478"/>
      <c r="N557" s="241"/>
      <c r="O557" s="242"/>
      <c r="P557" s="262"/>
      <c r="Q557" s="262"/>
      <c r="R557" s="262"/>
      <c r="S557" s="262"/>
      <c r="T557" s="262"/>
      <c r="U557" s="241"/>
      <c r="V557" s="415"/>
      <c r="W557" s="415"/>
      <c r="X557" s="81"/>
      <c r="Y557" s="241"/>
      <c r="Z557" s="416"/>
      <c r="AA557" s="81"/>
      <c r="AB557" s="242"/>
      <c r="AC557" s="242"/>
      <c r="AD557" s="241"/>
      <c r="AE557" s="242"/>
      <c r="AF557" s="241"/>
      <c r="AG557" s="241"/>
      <c r="AH557" s="241"/>
      <c r="AI557" s="246"/>
      <c r="AJ557" s="246"/>
      <c r="AK557" s="246"/>
      <c r="AL557" s="246"/>
      <c r="AM557" s="477"/>
      <c r="AN557" s="246"/>
      <c r="AO557" s="246"/>
      <c r="AP557" s="246"/>
      <c r="AQ557" s="246"/>
      <c r="AR557" s="246"/>
      <c r="AS557" s="246"/>
      <c r="AT557" s="246"/>
      <c r="AU557" s="246"/>
      <c r="AV557" s="246"/>
      <c r="AW557" s="246"/>
      <c r="AX557" s="246"/>
      <c r="AY557" s="246"/>
      <c r="AZ557" s="248"/>
      <c r="BA557" s="477"/>
      <c r="BB557" s="562" t="str">
        <f t="shared" si="36"/>
        <v xml:space="preserve"> </v>
      </c>
      <c r="BC557" s="562" t="str">
        <f t="shared" si="37"/>
        <v xml:space="preserve"> </v>
      </c>
      <c r="BD557" s="562" t="str">
        <f t="shared" si="38"/>
        <v xml:space="preserve"> </v>
      </c>
      <c r="BE557" s="562" t="str">
        <f t="shared" si="39"/>
        <v xml:space="preserve"> </v>
      </c>
      <c r="BF557" s="81"/>
      <c r="BG557" s="313"/>
    </row>
    <row r="558" spans="1:59" s="86" customFormat="1" ht="12.75" x14ac:dyDescent="0.25">
      <c r="A558" s="365"/>
      <c r="B558" s="147">
        <f>Demography!B557</f>
        <v>0</v>
      </c>
      <c r="C558" s="147">
        <f>Demography!C557</f>
        <v>0</v>
      </c>
      <c r="D558" s="148">
        <f>Demography!D557</f>
        <v>0</v>
      </c>
      <c r="E558" s="148">
        <f>Demography!F557</f>
        <v>0</v>
      </c>
      <c r="F558" s="81"/>
      <c r="G558" s="238"/>
      <c r="H558" s="256"/>
      <c r="I558" s="257"/>
      <c r="J558" s="257"/>
      <c r="K558" s="256"/>
      <c r="L558" s="256"/>
      <c r="M558" s="257"/>
      <c r="N558" s="256"/>
      <c r="O558" s="240"/>
      <c r="P558" s="260"/>
      <c r="Q558" s="260"/>
      <c r="R558" s="260"/>
      <c r="S558" s="260"/>
      <c r="T558" s="260"/>
      <c r="U558" s="256"/>
      <c r="V558" s="238"/>
      <c r="W558" s="238"/>
      <c r="X558" s="81"/>
      <c r="Y558" s="256"/>
      <c r="Z558" s="150"/>
      <c r="AA558" s="81"/>
      <c r="AB558" s="240"/>
      <c r="AC558" s="240"/>
      <c r="AD558" s="256"/>
      <c r="AE558" s="240"/>
      <c r="AF558" s="256"/>
      <c r="AG558" s="256"/>
      <c r="AH558" s="256"/>
      <c r="AI558" s="245"/>
      <c r="AJ558" s="245"/>
      <c r="AK558" s="245"/>
      <c r="AL558" s="245"/>
      <c r="AM558" s="477"/>
      <c r="AN558" s="245"/>
      <c r="AO558" s="245"/>
      <c r="AP558" s="245"/>
      <c r="AQ558" s="245"/>
      <c r="AR558" s="245"/>
      <c r="AS558" s="245"/>
      <c r="AT558" s="245"/>
      <c r="AU558" s="245"/>
      <c r="AV558" s="245"/>
      <c r="AW558" s="245"/>
      <c r="AX558" s="245"/>
      <c r="AY558" s="245"/>
      <c r="AZ558" s="247"/>
      <c r="BA558" s="477"/>
      <c r="BB558" s="561" t="str">
        <f t="shared" si="36"/>
        <v xml:space="preserve"> </v>
      </c>
      <c r="BC558" s="561" t="str">
        <f t="shared" si="37"/>
        <v xml:space="preserve"> </v>
      </c>
      <c r="BD558" s="561" t="str">
        <f t="shared" si="38"/>
        <v xml:space="preserve"> </v>
      </c>
      <c r="BE558" s="561" t="str">
        <f t="shared" si="39"/>
        <v xml:space="preserve"> </v>
      </c>
      <c r="BF558" s="81"/>
      <c r="BG558" s="145"/>
    </row>
    <row r="559" spans="1:59" s="86" customFormat="1" ht="12.75" x14ac:dyDescent="0.25">
      <c r="A559" s="365"/>
      <c r="B559" s="361">
        <f>Demography!B558</f>
        <v>0</v>
      </c>
      <c r="C559" s="361">
        <f>Demography!C558</f>
        <v>0</v>
      </c>
      <c r="D559" s="362">
        <f>Demography!D558</f>
        <v>0</v>
      </c>
      <c r="E559" s="362">
        <f>Demography!F558</f>
        <v>0</v>
      </c>
      <c r="F559" s="81"/>
      <c r="G559" s="415"/>
      <c r="H559" s="241"/>
      <c r="I559" s="478"/>
      <c r="J559" s="478"/>
      <c r="K559" s="241"/>
      <c r="L559" s="241"/>
      <c r="M559" s="478"/>
      <c r="N559" s="241"/>
      <c r="O559" s="242"/>
      <c r="P559" s="262"/>
      <c r="Q559" s="262"/>
      <c r="R559" s="262"/>
      <c r="S559" s="262"/>
      <c r="T559" s="262"/>
      <c r="U559" s="241"/>
      <c r="V559" s="415"/>
      <c r="W559" s="415"/>
      <c r="X559" s="81"/>
      <c r="Y559" s="241"/>
      <c r="Z559" s="416"/>
      <c r="AA559" s="81"/>
      <c r="AB559" s="242"/>
      <c r="AC559" s="242"/>
      <c r="AD559" s="241"/>
      <c r="AE559" s="242"/>
      <c r="AF559" s="241"/>
      <c r="AG559" s="241"/>
      <c r="AH559" s="241"/>
      <c r="AI559" s="246"/>
      <c r="AJ559" s="246"/>
      <c r="AK559" s="246"/>
      <c r="AL559" s="246"/>
      <c r="AM559" s="477"/>
      <c r="AN559" s="246"/>
      <c r="AO559" s="246"/>
      <c r="AP559" s="246"/>
      <c r="AQ559" s="246"/>
      <c r="AR559" s="246"/>
      <c r="AS559" s="246"/>
      <c r="AT559" s="246"/>
      <c r="AU559" s="246"/>
      <c r="AV559" s="246"/>
      <c r="AW559" s="246"/>
      <c r="AX559" s="246"/>
      <c r="AY559" s="246"/>
      <c r="AZ559" s="248"/>
      <c r="BA559" s="477"/>
      <c r="BB559" s="562" t="str">
        <f t="shared" si="36"/>
        <v xml:space="preserve"> </v>
      </c>
      <c r="BC559" s="562" t="str">
        <f t="shared" si="37"/>
        <v xml:space="preserve"> </v>
      </c>
      <c r="BD559" s="562" t="str">
        <f t="shared" si="38"/>
        <v xml:space="preserve"> </v>
      </c>
      <c r="BE559" s="562" t="str">
        <f t="shared" si="39"/>
        <v xml:space="preserve"> </v>
      </c>
      <c r="BF559" s="81"/>
      <c r="BG559" s="313"/>
    </row>
    <row r="560" spans="1:59" s="86" customFormat="1" ht="12.75" x14ac:dyDescent="0.25">
      <c r="A560" s="365"/>
      <c r="B560" s="147">
        <f>Demography!B559</f>
        <v>0</v>
      </c>
      <c r="C560" s="147">
        <f>Demography!C559</f>
        <v>0</v>
      </c>
      <c r="D560" s="148">
        <f>Demography!D559</f>
        <v>0</v>
      </c>
      <c r="E560" s="148">
        <f>Demography!F559</f>
        <v>0</v>
      </c>
      <c r="F560" s="81"/>
      <c r="G560" s="238"/>
      <c r="H560" s="256"/>
      <c r="I560" s="257"/>
      <c r="J560" s="257"/>
      <c r="K560" s="256"/>
      <c r="L560" s="256"/>
      <c r="M560" s="257"/>
      <c r="N560" s="256"/>
      <c r="O560" s="240"/>
      <c r="P560" s="260"/>
      <c r="Q560" s="260"/>
      <c r="R560" s="260"/>
      <c r="S560" s="260"/>
      <c r="T560" s="260"/>
      <c r="U560" s="256"/>
      <c r="V560" s="238"/>
      <c r="W560" s="238"/>
      <c r="X560" s="81"/>
      <c r="Y560" s="256"/>
      <c r="Z560" s="150"/>
      <c r="AA560" s="81"/>
      <c r="AB560" s="240"/>
      <c r="AC560" s="240"/>
      <c r="AD560" s="256"/>
      <c r="AE560" s="240"/>
      <c r="AF560" s="256"/>
      <c r="AG560" s="256"/>
      <c r="AH560" s="256"/>
      <c r="AI560" s="245"/>
      <c r="AJ560" s="245"/>
      <c r="AK560" s="245"/>
      <c r="AL560" s="245"/>
      <c r="AM560" s="477"/>
      <c r="AN560" s="245"/>
      <c r="AO560" s="245"/>
      <c r="AP560" s="245"/>
      <c r="AQ560" s="245"/>
      <c r="AR560" s="245"/>
      <c r="AS560" s="245"/>
      <c r="AT560" s="245"/>
      <c r="AU560" s="245"/>
      <c r="AV560" s="245"/>
      <c r="AW560" s="245"/>
      <c r="AX560" s="245"/>
      <c r="AY560" s="245"/>
      <c r="AZ560" s="247"/>
      <c r="BA560" s="477"/>
      <c r="BB560" s="561" t="str">
        <f t="shared" si="36"/>
        <v xml:space="preserve"> </v>
      </c>
      <c r="BC560" s="561" t="str">
        <f t="shared" si="37"/>
        <v xml:space="preserve"> </v>
      </c>
      <c r="BD560" s="561" t="str">
        <f t="shared" si="38"/>
        <v xml:space="preserve"> </v>
      </c>
      <c r="BE560" s="561" t="str">
        <f t="shared" si="39"/>
        <v xml:space="preserve"> </v>
      </c>
      <c r="BF560" s="81"/>
      <c r="BG560" s="145"/>
    </row>
    <row r="561" spans="1:59" s="86" customFormat="1" ht="12.75" x14ac:dyDescent="0.25">
      <c r="A561" s="365"/>
      <c r="B561" s="361">
        <f>Demography!B560</f>
        <v>0</v>
      </c>
      <c r="C561" s="361">
        <f>Demography!C560</f>
        <v>0</v>
      </c>
      <c r="D561" s="362">
        <f>Demography!D560</f>
        <v>0</v>
      </c>
      <c r="E561" s="362">
        <f>Demography!F560</f>
        <v>0</v>
      </c>
      <c r="F561" s="81"/>
      <c r="G561" s="415"/>
      <c r="H561" s="241"/>
      <c r="I561" s="478"/>
      <c r="J561" s="478"/>
      <c r="K561" s="241"/>
      <c r="L561" s="241"/>
      <c r="M561" s="478"/>
      <c r="N561" s="241"/>
      <c r="O561" s="242"/>
      <c r="P561" s="262"/>
      <c r="Q561" s="262"/>
      <c r="R561" s="262"/>
      <c r="S561" s="262"/>
      <c r="T561" s="262"/>
      <c r="U561" s="241"/>
      <c r="V561" s="415"/>
      <c r="W561" s="415"/>
      <c r="X561" s="81"/>
      <c r="Y561" s="241"/>
      <c r="Z561" s="416"/>
      <c r="AA561" s="81"/>
      <c r="AB561" s="242"/>
      <c r="AC561" s="242"/>
      <c r="AD561" s="241"/>
      <c r="AE561" s="242"/>
      <c r="AF561" s="241"/>
      <c r="AG561" s="241"/>
      <c r="AH561" s="241"/>
      <c r="AI561" s="246"/>
      <c r="AJ561" s="246"/>
      <c r="AK561" s="246"/>
      <c r="AL561" s="246"/>
      <c r="AM561" s="477"/>
      <c r="AN561" s="246"/>
      <c r="AO561" s="246"/>
      <c r="AP561" s="246"/>
      <c r="AQ561" s="246"/>
      <c r="AR561" s="246"/>
      <c r="AS561" s="246"/>
      <c r="AT561" s="246"/>
      <c r="AU561" s="246"/>
      <c r="AV561" s="246"/>
      <c r="AW561" s="246"/>
      <c r="AX561" s="246"/>
      <c r="AY561" s="246"/>
      <c r="AZ561" s="248"/>
      <c r="BA561" s="477"/>
      <c r="BB561" s="562" t="str">
        <f t="shared" si="36"/>
        <v xml:space="preserve"> </v>
      </c>
      <c r="BC561" s="562" t="str">
        <f t="shared" si="37"/>
        <v xml:space="preserve"> </v>
      </c>
      <c r="BD561" s="562" t="str">
        <f t="shared" si="38"/>
        <v xml:space="preserve"> </v>
      </c>
      <c r="BE561" s="562" t="str">
        <f t="shared" si="39"/>
        <v xml:space="preserve"> </v>
      </c>
      <c r="BF561" s="81"/>
      <c r="BG561" s="313"/>
    </row>
    <row r="562" spans="1:59" s="86" customFormat="1" ht="12.75" x14ac:dyDescent="0.25">
      <c r="A562" s="365"/>
      <c r="B562" s="147">
        <f>Demography!B561</f>
        <v>0</v>
      </c>
      <c r="C562" s="147">
        <f>Demography!C561</f>
        <v>0</v>
      </c>
      <c r="D562" s="148">
        <f>Demography!D561</f>
        <v>0</v>
      </c>
      <c r="E562" s="148">
        <f>Demography!F561</f>
        <v>0</v>
      </c>
      <c r="F562" s="81"/>
      <c r="G562" s="238"/>
      <c r="H562" s="256"/>
      <c r="I562" s="257"/>
      <c r="J562" s="257"/>
      <c r="K562" s="256"/>
      <c r="L562" s="256"/>
      <c r="M562" s="257"/>
      <c r="N562" s="256"/>
      <c r="O562" s="240"/>
      <c r="P562" s="260"/>
      <c r="Q562" s="260"/>
      <c r="R562" s="260"/>
      <c r="S562" s="260"/>
      <c r="T562" s="260"/>
      <c r="U562" s="256"/>
      <c r="V562" s="238"/>
      <c r="W562" s="238"/>
      <c r="X562" s="81"/>
      <c r="Y562" s="256"/>
      <c r="Z562" s="150"/>
      <c r="AA562" s="81"/>
      <c r="AB562" s="240"/>
      <c r="AC562" s="240"/>
      <c r="AD562" s="256"/>
      <c r="AE562" s="240"/>
      <c r="AF562" s="256"/>
      <c r="AG562" s="256"/>
      <c r="AH562" s="256"/>
      <c r="AI562" s="245"/>
      <c r="AJ562" s="245"/>
      <c r="AK562" s="245"/>
      <c r="AL562" s="245"/>
      <c r="AM562" s="477"/>
      <c r="AN562" s="245"/>
      <c r="AO562" s="245"/>
      <c r="AP562" s="245"/>
      <c r="AQ562" s="245"/>
      <c r="AR562" s="245"/>
      <c r="AS562" s="245"/>
      <c r="AT562" s="245"/>
      <c r="AU562" s="245"/>
      <c r="AV562" s="245"/>
      <c r="AW562" s="245"/>
      <c r="AX562" s="245"/>
      <c r="AY562" s="245"/>
      <c r="AZ562" s="247"/>
      <c r="BA562" s="477"/>
      <c r="BB562" s="561" t="str">
        <f t="shared" si="36"/>
        <v xml:space="preserve"> </v>
      </c>
      <c r="BC562" s="561" t="str">
        <f t="shared" si="37"/>
        <v xml:space="preserve"> </v>
      </c>
      <c r="BD562" s="561" t="str">
        <f t="shared" si="38"/>
        <v xml:space="preserve"> </v>
      </c>
      <c r="BE562" s="561" t="str">
        <f t="shared" si="39"/>
        <v xml:space="preserve"> </v>
      </c>
      <c r="BF562" s="81"/>
      <c r="BG562" s="145"/>
    </row>
    <row r="563" spans="1:59" s="86" customFormat="1" ht="12.75" x14ac:dyDescent="0.25">
      <c r="A563" s="365"/>
      <c r="B563" s="361">
        <f>Demography!B562</f>
        <v>0</v>
      </c>
      <c r="C563" s="361">
        <f>Demography!C562</f>
        <v>0</v>
      </c>
      <c r="D563" s="362">
        <f>Demography!D562</f>
        <v>0</v>
      </c>
      <c r="E563" s="362">
        <f>Demography!F562</f>
        <v>0</v>
      </c>
      <c r="F563" s="81"/>
      <c r="G563" s="415"/>
      <c r="H563" s="241"/>
      <c r="I563" s="478"/>
      <c r="J563" s="478"/>
      <c r="K563" s="241"/>
      <c r="L563" s="241"/>
      <c r="M563" s="478"/>
      <c r="N563" s="241"/>
      <c r="O563" s="242"/>
      <c r="P563" s="262"/>
      <c r="Q563" s="262"/>
      <c r="R563" s="262"/>
      <c r="S563" s="262"/>
      <c r="T563" s="262"/>
      <c r="U563" s="241"/>
      <c r="V563" s="415"/>
      <c r="W563" s="415"/>
      <c r="X563" s="81"/>
      <c r="Y563" s="241"/>
      <c r="Z563" s="416"/>
      <c r="AA563" s="81"/>
      <c r="AB563" s="242"/>
      <c r="AC563" s="242"/>
      <c r="AD563" s="241"/>
      <c r="AE563" s="242"/>
      <c r="AF563" s="241"/>
      <c r="AG563" s="241"/>
      <c r="AH563" s="241"/>
      <c r="AI563" s="246"/>
      <c r="AJ563" s="246"/>
      <c r="AK563" s="246"/>
      <c r="AL563" s="246"/>
      <c r="AM563" s="477"/>
      <c r="AN563" s="246"/>
      <c r="AO563" s="246"/>
      <c r="AP563" s="246"/>
      <c r="AQ563" s="246"/>
      <c r="AR563" s="246"/>
      <c r="AS563" s="246"/>
      <c r="AT563" s="246"/>
      <c r="AU563" s="246"/>
      <c r="AV563" s="246"/>
      <c r="AW563" s="246"/>
      <c r="AX563" s="246"/>
      <c r="AY563" s="246"/>
      <c r="AZ563" s="248"/>
      <c r="BA563" s="477"/>
      <c r="BB563" s="562" t="str">
        <f t="shared" si="36"/>
        <v xml:space="preserve"> </v>
      </c>
      <c r="BC563" s="562" t="str">
        <f t="shared" si="37"/>
        <v xml:space="preserve"> </v>
      </c>
      <c r="BD563" s="562" t="str">
        <f t="shared" si="38"/>
        <v xml:space="preserve"> </v>
      </c>
      <c r="BE563" s="562" t="str">
        <f t="shared" si="39"/>
        <v xml:space="preserve"> </v>
      </c>
      <c r="BF563" s="81"/>
      <c r="BG563" s="313"/>
    </row>
    <row r="564" spans="1:59" s="86" customFormat="1" ht="12.75" x14ac:dyDescent="0.25">
      <c r="A564" s="365"/>
      <c r="B564" s="147">
        <f>Demography!B563</f>
        <v>0</v>
      </c>
      <c r="C564" s="147">
        <f>Demography!C563</f>
        <v>0</v>
      </c>
      <c r="D564" s="148">
        <f>Demography!D563</f>
        <v>0</v>
      </c>
      <c r="E564" s="148">
        <f>Demography!F563</f>
        <v>0</v>
      </c>
      <c r="F564" s="81"/>
      <c r="G564" s="238"/>
      <c r="H564" s="256"/>
      <c r="I564" s="257"/>
      <c r="J564" s="257"/>
      <c r="K564" s="256"/>
      <c r="L564" s="256"/>
      <c r="M564" s="257"/>
      <c r="N564" s="256"/>
      <c r="O564" s="240"/>
      <c r="P564" s="260"/>
      <c r="Q564" s="260"/>
      <c r="R564" s="260"/>
      <c r="S564" s="260"/>
      <c r="T564" s="260"/>
      <c r="U564" s="256"/>
      <c r="V564" s="238"/>
      <c r="W564" s="238"/>
      <c r="X564" s="81"/>
      <c r="Y564" s="256"/>
      <c r="Z564" s="150"/>
      <c r="AA564" s="81"/>
      <c r="AB564" s="240"/>
      <c r="AC564" s="240"/>
      <c r="AD564" s="256"/>
      <c r="AE564" s="240"/>
      <c r="AF564" s="256"/>
      <c r="AG564" s="256"/>
      <c r="AH564" s="256"/>
      <c r="AI564" s="245"/>
      <c r="AJ564" s="245"/>
      <c r="AK564" s="245"/>
      <c r="AL564" s="245"/>
      <c r="AM564" s="477"/>
      <c r="AN564" s="245"/>
      <c r="AO564" s="245"/>
      <c r="AP564" s="245"/>
      <c r="AQ564" s="245"/>
      <c r="AR564" s="245"/>
      <c r="AS564" s="245"/>
      <c r="AT564" s="245"/>
      <c r="AU564" s="245"/>
      <c r="AV564" s="245"/>
      <c r="AW564" s="245"/>
      <c r="AX564" s="245"/>
      <c r="AY564" s="245"/>
      <c r="AZ564" s="247"/>
      <c r="BA564" s="477"/>
      <c r="BB564" s="561" t="str">
        <f t="shared" si="36"/>
        <v xml:space="preserve"> </v>
      </c>
      <c r="BC564" s="561" t="str">
        <f t="shared" si="37"/>
        <v xml:space="preserve"> </v>
      </c>
      <c r="BD564" s="561" t="str">
        <f t="shared" si="38"/>
        <v xml:space="preserve"> </v>
      </c>
      <c r="BE564" s="561" t="str">
        <f t="shared" si="39"/>
        <v xml:space="preserve"> </v>
      </c>
      <c r="BF564" s="81"/>
      <c r="BG564" s="145"/>
    </row>
    <row r="565" spans="1:59" s="86" customFormat="1" ht="12.75" x14ac:dyDescent="0.25">
      <c r="A565" s="365"/>
      <c r="B565" s="361">
        <f>Demography!B564</f>
        <v>0</v>
      </c>
      <c r="C565" s="361">
        <f>Demography!C564</f>
        <v>0</v>
      </c>
      <c r="D565" s="362">
        <f>Demography!D564</f>
        <v>0</v>
      </c>
      <c r="E565" s="362">
        <f>Demography!F564</f>
        <v>0</v>
      </c>
      <c r="F565" s="81"/>
      <c r="G565" s="415"/>
      <c r="H565" s="241"/>
      <c r="I565" s="478"/>
      <c r="J565" s="478"/>
      <c r="K565" s="241"/>
      <c r="L565" s="241"/>
      <c r="M565" s="478"/>
      <c r="N565" s="241"/>
      <c r="O565" s="242"/>
      <c r="P565" s="262"/>
      <c r="Q565" s="262"/>
      <c r="R565" s="262"/>
      <c r="S565" s="262"/>
      <c r="T565" s="262"/>
      <c r="U565" s="241"/>
      <c r="V565" s="415"/>
      <c r="W565" s="415"/>
      <c r="X565" s="81"/>
      <c r="Y565" s="241"/>
      <c r="Z565" s="416"/>
      <c r="AA565" s="81"/>
      <c r="AB565" s="242"/>
      <c r="AC565" s="242"/>
      <c r="AD565" s="241"/>
      <c r="AE565" s="242"/>
      <c r="AF565" s="241"/>
      <c r="AG565" s="241"/>
      <c r="AH565" s="241"/>
      <c r="AI565" s="246"/>
      <c r="AJ565" s="246"/>
      <c r="AK565" s="246"/>
      <c r="AL565" s="246"/>
      <c r="AM565" s="477"/>
      <c r="AN565" s="246"/>
      <c r="AO565" s="246"/>
      <c r="AP565" s="246"/>
      <c r="AQ565" s="246"/>
      <c r="AR565" s="246"/>
      <c r="AS565" s="246"/>
      <c r="AT565" s="246"/>
      <c r="AU565" s="246"/>
      <c r="AV565" s="246"/>
      <c r="AW565" s="246"/>
      <c r="AX565" s="246"/>
      <c r="AY565" s="246"/>
      <c r="AZ565" s="248"/>
      <c r="BA565" s="477"/>
      <c r="BB565" s="562" t="str">
        <f t="shared" si="36"/>
        <v xml:space="preserve"> </v>
      </c>
      <c r="BC565" s="562" t="str">
        <f t="shared" si="37"/>
        <v xml:space="preserve"> </v>
      </c>
      <c r="BD565" s="562" t="str">
        <f t="shared" si="38"/>
        <v xml:space="preserve"> </v>
      </c>
      <c r="BE565" s="562" t="str">
        <f t="shared" si="39"/>
        <v xml:space="preserve"> </v>
      </c>
      <c r="BF565" s="81"/>
      <c r="BG565" s="313"/>
    </row>
    <row r="566" spans="1:59" s="86" customFormat="1" ht="12.75" x14ac:dyDescent="0.25">
      <c r="A566" s="365"/>
      <c r="B566" s="147">
        <f>Demography!B565</f>
        <v>0</v>
      </c>
      <c r="C566" s="147">
        <f>Demography!C565</f>
        <v>0</v>
      </c>
      <c r="D566" s="148">
        <f>Demography!D565</f>
        <v>0</v>
      </c>
      <c r="E566" s="148">
        <f>Demography!F565</f>
        <v>0</v>
      </c>
      <c r="F566" s="81"/>
      <c r="G566" s="238"/>
      <c r="H566" s="256"/>
      <c r="I566" s="257"/>
      <c r="J566" s="257"/>
      <c r="K566" s="256"/>
      <c r="L566" s="256"/>
      <c r="M566" s="257"/>
      <c r="N566" s="256"/>
      <c r="O566" s="240"/>
      <c r="P566" s="260"/>
      <c r="Q566" s="260"/>
      <c r="R566" s="260"/>
      <c r="S566" s="260"/>
      <c r="T566" s="260"/>
      <c r="U566" s="256"/>
      <c r="V566" s="238"/>
      <c r="W566" s="238"/>
      <c r="X566" s="81"/>
      <c r="Y566" s="256"/>
      <c r="Z566" s="150"/>
      <c r="AA566" s="81"/>
      <c r="AB566" s="240"/>
      <c r="AC566" s="240"/>
      <c r="AD566" s="256"/>
      <c r="AE566" s="240"/>
      <c r="AF566" s="256"/>
      <c r="AG566" s="256"/>
      <c r="AH566" s="256"/>
      <c r="AI566" s="245"/>
      <c r="AJ566" s="245"/>
      <c r="AK566" s="245"/>
      <c r="AL566" s="245"/>
      <c r="AM566" s="477"/>
      <c r="AN566" s="245"/>
      <c r="AO566" s="245"/>
      <c r="AP566" s="245"/>
      <c r="AQ566" s="245"/>
      <c r="AR566" s="245"/>
      <c r="AS566" s="245"/>
      <c r="AT566" s="245"/>
      <c r="AU566" s="245"/>
      <c r="AV566" s="245"/>
      <c r="AW566" s="245"/>
      <c r="AX566" s="245"/>
      <c r="AY566" s="245"/>
      <c r="AZ566" s="247"/>
      <c r="BA566" s="477"/>
      <c r="BB566" s="561" t="str">
        <f t="shared" si="36"/>
        <v xml:space="preserve"> </v>
      </c>
      <c r="BC566" s="561" t="str">
        <f t="shared" si="37"/>
        <v xml:space="preserve"> </v>
      </c>
      <c r="BD566" s="561" t="str">
        <f t="shared" si="38"/>
        <v xml:space="preserve"> </v>
      </c>
      <c r="BE566" s="561" t="str">
        <f t="shared" si="39"/>
        <v xml:space="preserve"> </v>
      </c>
      <c r="BF566" s="81"/>
      <c r="BG566" s="145"/>
    </row>
    <row r="567" spans="1:59" s="86" customFormat="1" ht="12.75" x14ac:dyDescent="0.25">
      <c r="A567" s="365"/>
      <c r="B567" s="361">
        <f>Demography!B566</f>
        <v>0</v>
      </c>
      <c r="C567" s="361">
        <f>Demography!C566</f>
        <v>0</v>
      </c>
      <c r="D567" s="362">
        <f>Demography!D566</f>
        <v>0</v>
      </c>
      <c r="E567" s="362">
        <f>Demography!F566</f>
        <v>0</v>
      </c>
      <c r="F567" s="81"/>
      <c r="G567" s="415"/>
      <c r="H567" s="241"/>
      <c r="I567" s="478"/>
      <c r="J567" s="478"/>
      <c r="K567" s="241"/>
      <c r="L567" s="241"/>
      <c r="M567" s="478"/>
      <c r="N567" s="241"/>
      <c r="O567" s="242"/>
      <c r="P567" s="262"/>
      <c r="Q567" s="262"/>
      <c r="R567" s="262"/>
      <c r="S567" s="262"/>
      <c r="T567" s="262"/>
      <c r="U567" s="241"/>
      <c r="V567" s="415"/>
      <c r="W567" s="415"/>
      <c r="X567" s="81"/>
      <c r="Y567" s="241"/>
      <c r="Z567" s="416"/>
      <c r="AA567" s="81"/>
      <c r="AB567" s="242"/>
      <c r="AC567" s="242"/>
      <c r="AD567" s="241"/>
      <c r="AE567" s="242"/>
      <c r="AF567" s="241"/>
      <c r="AG567" s="241"/>
      <c r="AH567" s="241"/>
      <c r="AI567" s="246"/>
      <c r="AJ567" s="246"/>
      <c r="AK567" s="246"/>
      <c r="AL567" s="246"/>
      <c r="AM567" s="477"/>
      <c r="AN567" s="246"/>
      <c r="AO567" s="246"/>
      <c r="AP567" s="246"/>
      <c r="AQ567" s="246"/>
      <c r="AR567" s="246"/>
      <c r="AS567" s="246"/>
      <c r="AT567" s="246"/>
      <c r="AU567" s="246"/>
      <c r="AV567" s="246"/>
      <c r="AW567" s="246"/>
      <c r="AX567" s="246"/>
      <c r="AY567" s="246"/>
      <c r="AZ567" s="248"/>
      <c r="BA567" s="477"/>
      <c r="BB567" s="562" t="str">
        <f t="shared" si="36"/>
        <v xml:space="preserve"> </v>
      </c>
      <c r="BC567" s="562" t="str">
        <f t="shared" si="37"/>
        <v xml:space="preserve"> </v>
      </c>
      <c r="BD567" s="562" t="str">
        <f t="shared" si="38"/>
        <v xml:space="preserve"> </v>
      </c>
      <c r="BE567" s="562" t="str">
        <f t="shared" si="39"/>
        <v xml:space="preserve"> </v>
      </c>
      <c r="BF567" s="81"/>
      <c r="BG567" s="313"/>
    </row>
    <row r="568" spans="1:59" s="86" customFormat="1" ht="12.75" x14ac:dyDescent="0.25">
      <c r="A568" s="365"/>
      <c r="B568" s="147">
        <f>Demography!B567</f>
        <v>0</v>
      </c>
      <c r="C568" s="147">
        <f>Demography!C567</f>
        <v>0</v>
      </c>
      <c r="D568" s="148">
        <f>Demography!D567</f>
        <v>0</v>
      </c>
      <c r="E568" s="148">
        <f>Demography!F567</f>
        <v>0</v>
      </c>
      <c r="F568" s="81"/>
      <c r="G568" s="238"/>
      <c r="H568" s="256"/>
      <c r="I568" s="257"/>
      <c r="J568" s="257"/>
      <c r="K568" s="256"/>
      <c r="L568" s="256"/>
      <c r="M568" s="257"/>
      <c r="N568" s="256"/>
      <c r="O568" s="240"/>
      <c r="P568" s="260"/>
      <c r="Q568" s="260"/>
      <c r="R568" s="260"/>
      <c r="S568" s="260"/>
      <c r="T568" s="260"/>
      <c r="U568" s="256"/>
      <c r="V568" s="238"/>
      <c r="W568" s="238"/>
      <c r="X568" s="81"/>
      <c r="Y568" s="256"/>
      <c r="Z568" s="150"/>
      <c r="AA568" s="81"/>
      <c r="AB568" s="240"/>
      <c r="AC568" s="240"/>
      <c r="AD568" s="256"/>
      <c r="AE568" s="240"/>
      <c r="AF568" s="256"/>
      <c r="AG568" s="256"/>
      <c r="AH568" s="256"/>
      <c r="AI568" s="245"/>
      <c r="AJ568" s="245"/>
      <c r="AK568" s="245"/>
      <c r="AL568" s="245"/>
      <c r="AM568" s="477"/>
      <c r="AN568" s="245"/>
      <c r="AO568" s="245"/>
      <c r="AP568" s="245"/>
      <c r="AQ568" s="245"/>
      <c r="AR568" s="245"/>
      <c r="AS568" s="245"/>
      <c r="AT568" s="245"/>
      <c r="AU568" s="245"/>
      <c r="AV568" s="245"/>
      <c r="AW568" s="245"/>
      <c r="AX568" s="245"/>
      <c r="AY568" s="245"/>
      <c r="AZ568" s="247"/>
      <c r="BA568" s="477"/>
      <c r="BB568" s="561" t="str">
        <f t="shared" si="36"/>
        <v xml:space="preserve"> </v>
      </c>
      <c r="BC568" s="561" t="str">
        <f t="shared" si="37"/>
        <v xml:space="preserve"> </v>
      </c>
      <c r="BD568" s="561" t="str">
        <f t="shared" si="38"/>
        <v xml:space="preserve"> </v>
      </c>
      <c r="BE568" s="561" t="str">
        <f t="shared" si="39"/>
        <v xml:space="preserve"> </v>
      </c>
      <c r="BF568" s="81"/>
      <c r="BG568" s="145"/>
    </row>
    <row r="569" spans="1:59" s="86" customFormat="1" ht="12.75" x14ac:dyDescent="0.25">
      <c r="A569" s="365"/>
      <c r="B569" s="361">
        <f>Demography!B568</f>
        <v>0</v>
      </c>
      <c r="C569" s="361">
        <f>Demography!C568</f>
        <v>0</v>
      </c>
      <c r="D569" s="362">
        <f>Demography!D568</f>
        <v>0</v>
      </c>
      <c r="E569" s="362">
        <f>Demography!F568</f>
        <v>0</v>
      </c>
      <c r="F569" s="81"/>
      <c r="G569" s="415"/>
      <c r="H569" s="241"/>
      <c r="I569" s="478"/>
      <c r="J569" s="478"/>
      <c r="K569" s="241"/>
      <c r="L569" s="241"/>
      <c r="M569" s="478"/>
      <c r="N569" s="241"/>
      <c r="O569" s="242"/>
      <c r="P569" s="262"/>
      <c r="Q569" s="262"/>
      <c r="R569" s="262"/>
      <c r="S569" s="262"/>
      <c r="T569" s="262"/>
      <c r="U569" s="241"/>
      <c r="V569" s="415"/>
      <c r="W569" s="415"/>
      <c r="X569" s="81"/>
      <c r="Y569" s="241"/>
      <c r="Z569" s="416"/>
      <c r="AA569" s="81"/>
      <c r="AB569" s="242"/>
      <c r="AC569" s="242"/>
      <c r="AD569" s="241"/>
      <c r="AE569" s="242"/>
      <c r="AF569" s="241"/>
      <c r="AG569" s="241"/>
      <c r="AH569" s="241"/>
      <c r="AI569" s="246"/>
      <c r="AJ569" s="246"/>
      <c r="AK569" s="246"/>
      <c r="AL569" s="246"/>
      <c r="AM569" s="477"/>
      <c r="AN569" s="246"/>
      <c r="AO569" s="246"/>
      <c r="AP569" s="246"/>
      <c r="AQ569" s="246"/>
      <c r="AR569" s="246"/>
      <c r="AS569" s="246"/>
      <c r="AT569" s="246"/>
      <c r="AU569" s="246"/>
      <c r="AV569" s="246"/>
      <c r="AW569" s="246"/>
      <c r="AX569" s="246"/>
      <c r="AY569" s="246"/>
      <c r="AZ569" s="248"/>
      <c r="BA569" s="477"/>
      <c r="BB569" s="562" t="str">
        <f t="shared" si="36"/>
        <v xml:space="preserve"> </v>
      </c>
      <c r="BC569" s="562" t="str">
        <f t="shared" si="37"/>
        <v xml:space="preserve"> </v>
      </c>
      <c r="BD569" s="562" t="str">
        <f t="shared" si="38"/>
        <v xml:space="preserve"> </v>
      </c>
      <c r="BE569" s="562" t="str">
        <f t="shared" si="39"/>
        <v xml:space="preserve"> </v>
      </c>
      <c r="BF569" s="81"/>
      <c r="BG569" s="313"/>
    </row>
    <row r="570" spans="1:59" s="86" customFormat="1" ht="12.75" x14ac:dyDescent="0.25">
      <c r="A570" s="365"/>
      <c r="B570" s="147">
        <f>Demography!B569</f>
        <v>0</v>
      </c>
      <c r="C570" s="147">
        <f>Demography!C569</f>
        <v>0</v>
      </c>
      <c r="D570" s="148">
        <f>Demography!D569</f>
        <v>0</v>
      </c>
      <c r="E570" s="148">
        <f>Demography!F569</f>
        <v>0</v>
      </c>
      <c r="F570" s="81"/>
      <c r="G570" s="238"/>
      <c r="H570" s="256"/>
      <c r="I570" s="257"/>
      <c r="J570" s="257"/>
      <c r="K570" s="256"/>
      <c r="L570" s="256"/>
      <c r="M570" s="257"/>
      <c r="N570" s="256"/>
      <c r="O570" s="240"/>
      <c r="P570" s="260"/>
      <c r="Q570" s="260"/>
      <c r="R570" s="260"/>
      <c r="S570" s="260"/>
      <c r="T570" s="260"/>
      <c r="U570" s="256"/>
      <c r="V570" s="238"/>
      <c r="W570" s="238"/>
      <c r="X570" s="81"/>
      <c r="Y570" s="256"/>
      <c r="Z570" s="150"/>
      <c r="AA570" s="81"/>
      <c r="AB570" s="240"/>
      <c r="AC570" s="240"/>
      <c r="AD570" s="256"/>
      <c r="AE570" s="240"/>
      <c r="AF570" s="256"/>
      <c r="AG570" s="256"/>
      <c r="AH570" s="256"/>
      <c r="AI570" s="245"/>
      <c r="AJ570" s="245"/>
      <c r="AK570" s="245"/>
      <c r="AL570" s="245"/>
      <c r="AM570" s="477"/>
      <c r="AN570" s="245"/>
      <c r="AO570" s="245"/>
      <c r="AP570" s="245"/>
      <c r="AQ570" s="245"/>
      <c r="AR570" s="245"/>
      <c r="AS570" s="245"/>
      <c r="AT570" s="245"/>
      <c r="AU570" s="245"/>
      <c r="AV570" s="245"/>
      <c r="AW570" s="245"/>
      <c r="AX570" s="245"/>
      <c r="AY570" s="245"/>
      <c r="AZ570" s="247"/>
      <c r="BA570" s="477"/>
      <c r="BB570" s="561" t="str">
        <f t="shared" si="36"/>
        <v xml:space="preserve"> </v>
      </c>
      <c r="BC570" s="561" t="str">
        <f t="shared" si="37"/>
        <v xml:space="preserve"> </v>
      </c>
      <c r="BD570" s="561" t="str">
        <f t="shared" si="38"/>
        <v xml:space="preserve"> </v>
      </c>
      <c r="BE570" s="561" t="str">
        <f t="shared" si="39"/>
        <v xml:space="preserve"> </v>
      </c>
      <c r="BF570" s="81"/>
      <c r="BG570" s="145"/>
    </row>
    <row r="571" spans="1:59" s="86" customFormat="1" ht="12.75" x14ac:dyDescent="0.25">
      <c r="A571" s="365"/>
      <c r="B571" s="361">
        <f>Demography!B570</f>
        <v>0</v>
      </c>
      <c r="C571" s="361">
        <f>Demography!C570</f>
        <v>0</v>
      </c>
      <c r="D571" s="362">
        <f>Demography!D570</f>
        <v>0</v>
      </c>
      <c r="E571" s="362">
        <f>Demography!F570</f>
        <v>0</v>
      </c>
      <c r="F571" s="81"/>
      <c r="G571" s="415"/>
      <c r="H571" s="241"/>
      <c r="I571" s="478"/>
      <c r="J571" s="478"/>
      <c r="K571" s="241"/>
      <c r="L571" s="241"/>
      <c r="M571" s="478"/>
      <c r="N571" s="241"/>
      <c r="O571" s="242"/>
      <c r="P571" s="262"/>
      <c r="Q571" s="262"/>
      <c r="R571" s="262"/>
      <c r="S571" s="262"/>
      <c r="T571" s="262"/>
      <c r="U571" s="241"/>
      <c r="V571" s="415"/>
      <c r="W571" s="415"/>
      <c r="X571" s="81"/>
      <c r="Y571" s="241"/>
      <c r="Z571" s="416"/>
      <c r="AA571" s="81"/>
      <c r="AB571" s="242"/>
      <c r="AC571" s="242"/>
      <c r="AD571" s="241"/>
      <c r="AE571" s="242"/>
      <c r="AF571" s="241"/>
      <c r="AG571" s="241"/>
      <c r="AH571" s="241"/>
      <c r="AI571" s="246"/>
      <c r="AJ571" s="246"/>
      <c r="AK571" s="246"/>
      <c r="AL571" s="246"/>
      <c r="AM571" s="477"/>
      <c r="AN571" s="246"/>
      <c r="AO571" s="246"/>
      <c r="AP571" s="246"/>
      <c r="AQ571" s="246"/>
      <c r="AR571" s="246"/>
      <c r="AS571" s="246"/>
      <c r="AT571" s="246"/>
      <c r="AU571" s="246"/>
      <c r="AV571" s="246"/>
      <c r="AW571" s="246"/>
      <c r="AX571" s="246"/>
      <c r="AY571" s="246"/>
      <c r="AZ571" s="248"/>
      <c r="BA571" s="477"/>
      <c r="BB571" s="562" t="str">
        <f t="shared" si="36"/>
        <v xml:space="preserve"> </v>
      </c>
      <c r="BC571" s="562" t="str">
        <f t="shared" si="37"/>
        <v xml:space="preserve"> </v>
      </c>
      <c r="BD571" s="562" t="str">
        <f t="shared" si="38"/>
        <v xml:space="preserve"> </v>
      </c>
      <c r="BE571" s="562" t="str">
        <f t="shared" si="39"/>
        <v xml:space="preserve"> </v>
      </c>
      <c r="BF571" s="81"/>
      <c r="BG571" s="313"/>
    </row>
    <row r="572" spans="1:59" s="86" customFormat="1" ht="12.75" x14ac:dyDescent="0.25">
      <c r="A572" s="365"/>
      <c r="B572" s="147">
        <f>Demography!B571</f>
        <v>0</v>
      </c>
      <c r="C572" s="147">
        <f>Demography!C571</f>
        <v>0</v>
      </c>
      <c r="D572" s="148">
        <f>Demography!D571</f>
        <v>0</v>
      </c>
      <c r="E572" s="148">
        <f>Demography!F571</f>
        <v>0</v>
      </c>
      <c r="F572" s="81"/>
      <c r="G572" s="238"/>
      <c r="H572" s="256"/>
      <c r="I572" s="257"/>
      <c r="J572" s="257"/>
      <c r="K572" s="256"/>
      <c r="L572" s="256"/>
      <c r="M572" s="257"/>
      <c r="N572" s="256"/>
      <c r="O572" s="240"/>
      <c r="P572" s="260"/>
      <c r="Q572" s="260"/>
      <c r="R572" s="260"/>
      <c r="S572" s="260"/>
      <c r="T572" s="260"/>
      <c r="U572" s="256"/>
      <c r="V572" s="238"/>
      <c r="W572" s="238"/>
      <c r="X572" s="81"/>
      <c r="Y572" s="256"/>
      <c r="Z572" s="150"/>
      <c r="AA572" s="81"/>
      <c r="AB572" s="240"/>
      <c r="AC572" s="240"/>
      <c r="AD572" s="256"/>
      <c r="AE572" s="240"/>
      <c r="AF572" s="256"/>
      <c r="AG572" s="256"/>
      <c r="AH572" s="256"/>
      <c r="AI572" s="245"/>
      <c r="AJ572" s="245"/>
      <c r="AK572" s="245"/>
      <c r="AL572" s="245"/>
      <c r="AM572" s="477"/>
      <c r="AN572" s="245"/>
      <c r="AO572" s="245"/>
      <c r="AP572" s="245"/>
      <c r="AQ572" s="245"/>
      <c r="AR572" s="245"/>
      <c r="AS572" s="245"/>
      <c r="AT572" s="245"/>
      <c r="AU572" s="245"/>
      <c r="AV572" s="245"/>
      <c r="AW572" s="245"/>
      <c r="AX572" s="245"/>
      <c r="AY572" s="245"/>
      <c r="AZ572" s="247"/>
      <c r="BA572" s="477"/>
      <c r="BB572" s="561" t="str">
        <f t="shared" si="36"/>
        <v xml:space="preserve"> </v>
      </c>
      <c r="BC572" s="561" t="str">
        <f t="shared" si="37"/>
        <v xml:space="preserve"> </v>
      </c>
      <c r="BD572" s="561" t="str">
        <f t="shared" si="38"/>
        <v xml:space="preserve"> </v>
      </c>
      <c r="BE572" s="561" t="str">
        <f t="shared" si="39"/>
        <v xml:space="preserve"> </v>
      </c>
      <c r="BF572" s="81"/>
      <c r="BG572" s="145"/>
    </row>
    <row r="573" spans="1:59" s="86" customFormat="1" ht="12.75" x14ac:dyDescent="0.25">
      <c r="A573" s="365"/>
      <c r="B573" s="361">
        <f>Demography!B572</f>
        <v>0</v>
      </c>
      <c r="C573" s="361">
        <f>Demography!C572</f>
        <v>0</v>
      </c>
      <c r="D573" s="362">
        <f>Demography!D572</f>
        <v>0</v>
      </c>
      <c r="E573" s="362">
        <f>Demography!F572</f>
        <v>0</v>
      </c>
      <c r="F573" s="81"/>
      <c r="G573" s="415"/>
      <c r="H573" s="241"/>
      <c r="I573" s="478"/>
      <c r="J573" s="478"/>
      <c r="K573" s="241"/>
      <c r="L573" s="241"/>
      <c r="M573" s="478"/>
      <c r="N573" s="241"/>
      <c r="O573" s="242"/>
      <c r="P573" s="262"/>
      <c r="Q573" s="262"/>
      <c r="R573" s="262"/>
      <c r="S573" s="262"/>
      <c r="T573" s="262"/>
      <c r="U573" s="241"/>
      <c r="V573" s="415"/>
      <c r="W573" s="415"/>
      <c r="X573" s="81"/>
      <c r="Y573" s="241"/>
      <c r="Z573" s="416"/>
      <c r="AA573" s="81"/>
      <c r="AB573" s="242"/>
      <c r="AC573" s="242"/>
      <c r="AD573" s="241"/>
      <c r="AE573" s="242"/>
      <c r="AF573" s="241"/>
      <c r="AG573" s="241"/>
      <c r="AH573" s="241"/>
      <c r="AI573" s="246"/>
      <c r="AJ573" s="246"/>
      <c r="AK573" s="246"/>
      <c r="AL573" s="246"/>
      <c r="AM573" s="477"/>
      <c r="AN573" s="246"/>
      <c r="AO573" s="246"/>
      <c r="AP573" s="246"/>
      <c r="AQ573" s="246"/>
      <c r="AR573" s="246"/>
      <c r="AS573" s="246"/>
      <c r="AT573" s="246"/>
      <c r="AU573" s="246"/>
      <c r="AV573" s="246"/>
      <c r="AW573" s="246"/>
      <c r="AX573" s="246"/>
      <c r="AY573" s="246"/>
      <c r="AZ573" s="248"/>
      <c r="BA573" s="477"/>
      <c r="BB573" s="562" t="str">
        <f t="shared" si="36"/>
        <v xml:space="preserve"> </v>
      </c>
      <c r="BC573" s="562" t="str">
        <f t="shared" si="37"/>
        <v xml:space="preserve"> </v>
      </c>
      <c r="BD573" s="562" t="str">
        <f t="shared" si="38"/>
        <v xml:space="preserve"> </v>
      </c>
      <c r="BE573" s="562" t="str">
        <f t="shared" si="39"/>
        <v xml:space="preserve"> </v>
      </c>
      <c r="BF573" s="81"/>
      <c r="BG573" s="313"/>
    </row>
    <row r="574" spans="1:59" s="86" customFormat="1" ht="12.75" x14ac:dyDescent="0.25">
      <c r="A574" s="365"/>
      <c r="B574" s="147">
        <f>Demography!B573</f>
        <v>0</v>
      </c>
      <c r="C574" s="147">
        <f>Demography!C573</f>
        <v>0</v>
      </c>
      <c r="D574" s="148">
        <f>Demography!D573</f>
        <v>0</v>
      </c>
      <c r="E574" s="148">
        <f>Demography!F573</f>
        <v>0</v>
      </c>
      <c r="F574" s="81"/>
      <c r="G574" s="238"/>
      <c r="H574" s="256"/>
      <c r="I574" s="257"/>
      <c r="J574" s="257"/>
      <c r="K574" s="256"/>
      <c r="L574" s="256"/>
      <c r="M574" s="257"/>
      <c r="N574" s="256"/>
      <c r="O574" s="240"/>
      <c r="P574" s="260"/>
      <c r="Q574" s="260"/>
      <c r="R574" s="260"/>
      <c r="S574" s="260"/>
      <c r="T574" s="260"/>
      <c r="U574" s="256"/>
      <c r="V574" s="238"/>
      <c r="W574" s="238"/>
      <c r="X574" s="81"/>
      <c r="Y574" s="256"/>
      <c r="Z574" s="150"/>
      <c r="AA574" s="81"/>
      <c r="AB574" s="240"/>
      <c r="AC574" s="240"/>
      <c r="AD574" s="256"/>
      <c r="AE574" s="240"/>
      <c r="AF574" s="256"/>
      <c r="AG574" s="256"/>
      <c r="AH574" s="256"/>
      <c r="AI574" s="245"/>
      <c r="AJ574" s="245"/>
      <c r="AK574" s="245"/>
      <c r="AL574" s="245"/>
      <c r="AM574" s="477"/>
      <c r="AN574" s="245"/>
      <c r="AO574" s="245"/>
      <c r="AP574" s="245"/>
      <c r="AQ574" s="245"/>
      <c r="AR574" s="245"/>
      <c r="AS574" s="245"/>
      <c r="AT574" s="245"/>
      <c r="AU574" s="245"/>
      <c r="AV574" s="245"/>
      <c r="AW574" s="245"/>
      <c r="AX574" s="245"/>
      <c r="AY574" s="245"/>
      <c r="AZ574" s="247"/>
      <c r="BA574" s="477"/>
      <c r="BB574" s="561" t="str">
        <f t="shared" si="36"/>
        <v xml:space="preserve"> </v>
      </c>
      <c r="BC574" s="561" t="str">
        <f t="shared" si="37"/>
        <v xml:space="preserve"> </v>
      </c>
      <c r="BD574" s="561" t="str">
        <f t="shared" si="38"/>
        <v xml:space="preserve"> </v>
      </c>
      <c r="BE574" s="561" t="str">
        <f t="shared" si="39"/>
        <v xml:space="preserve"> </v>
      </c>
      <c r="BF574" s="81"/>
      <c r="BG574" s="145"/>
    </row>
    <row r="575" spans="1:59" s="86" customFormat="1" ht="12.75" x14ac:dyDescent="0.25">
      <c r="A575" s="365"/>
      <c r="B575" s="361">
        <f>Demography!B574</f>
        <v>0</v>
      </c>
      <c r="C575" s="361">
        <f>Demography!C574</f>
        <v>0</v>
      </c>
      <c r="D575" s="362">
        <f>Demography!D574</f>
        <v>0</v>
      </c>
      <c r="E575" s="362">
        <f>Demography!F574</f>
        <v>0</v>
      </c>
      <c r="F575" s="81"/>
      <c r="G575" s="415"/>
      <c r="H575" s="241"/>
      <c r="I575" s="478"/>
      <c r="J575" s="478"/>
      <c r="K575" s="241"/>
      <c r="L575" s="241"/>
      <c r="M575" s="478"/>
      <c r="N575" s="241"/>
      <c r="O575" s="242"/>
      <c r="P575" s="262"/>
      <c r="Q575" s="262"/>
      <c r="R575" s="262"/>
      <c r="S575" s="262"/>
      <c r="T575" s="262"/>
      <c r="U575" s="241"/>
      <c r="V575" s="415"/>
      <c r="W575" s="415"/>
      <c r="X575" s="81"/>
      <c r="Y575" s="241"/>
      <c r="Z575" s="416"/>
      <c r="AA575" s="81"/>
      <c r="AB575" s="242"/>
      <c r="AC575" s="242"/>
      <c r="AD575" s="241"/>
      <c r="AE575" s="242"/>
      <c r="AF575" s="241"/>
      <c r="AG575" s="241"/>
      <c r="AH575" s="241"/>
      <c r="AI575" s="246"/>
      <c r="AJ575" s="246"/>
      <c r="AK575" s="246"/>
      <c r="AL575" s="246"/>
      <c r="AM575" s="477"/>
      <c r="AN575" s="246"/>
      <c r="AO575" s="246"/>
      <c r="AP575" s="246"/>
      <c r="AQ575" s="246"/>
      <c r="AR575" s="246"/>
      <c r="AS575" s="246"/>
      <c r="AT575" s="246"/>
      <c r="AU575" s="246"/>
      <c r="AV575" s="246"/>
      <c r="AW575" s="246"/>
      <c r="AX575" s="246"/>
      <c r="AY575" s="246"/>
      <c r="AZ575" s="248"/>
      <c r="BA575" s="477"/>
      <c r="BB575" s="562" t="str">
        <f t="shared" si="36"/>
        <v xml:space="preserve"> </v>
      </c>
      <c r="BC575" s="562" t="str">
        <f t="shared" si="37"/>
        <v xml:space="preserve"> </v>
      </c>
      <c r="BD575" s="562" t="str">
        <f t="shared" si="38"/>
        <v xml:space="preserve"> </v>
      </c>
      <c r="BE575" s="562" t="str">
        <f t="shared" si="39"/>
        <v xml:space="preserve"> </v>
      </c>
      <c r="BF575" s="81"/>
      <c r="BG575" s="313"/>
    </row>
    <row r="576" spans="1:59" s="86" customFormat="1" ht="12.75" x14ac:dyDescent="0.25">
      <c r="A576" s="365"/>
      <c r="B576" s="147">
        <f>Demography!B575</f>
        <v>0</v>
      </c>
      <c r="C576" s="147">
        <f>Demography!C575</f>
        <v>0</v>
      </c>
      <c r="D576" s="148">
        <f>Demography!D575</f>
        <v>0</v>
      </c>
      <c r="E576" s="148">
        <f>Demography!F575</f>
        <v>0</v>
      </c>
      <c r="F576" s="81"/>
      <c r="G576" s="238"/>
      <c r="H576" s="256"/>
      <c r="I576" s="257"/>
      <c r="J576" s="257"/>
      <c r="K576" s="256"/>
      <c r="L576" s="256"/>
      <c r="M576" s="257"/>
      <c r="N576" s="256"/>
      <c r="O576" s="240"/>
      <c r="P576" s="260"/>
      <c r="Q576" s="260"/>
      <c r="R576" s="260"/>
      <c r="S576" s="260"/>
      <c r="T576" s="260"/>
      <c r="U576" s="256"/>
      <c r="V576" s="238"/>
      <c r="W576" s="238"/>
      <c r="X576" s="81"/>
      <c r="Y576" s="256"/>
      <c r="Z576" s="150"/>
      <c r="AA576" s="81"/>
      <c r="AB576" s="240"/>
      <c r="AC576" s="240"/>
      <c r="AD576" s="256"/>
      <c r="AE576" s="240"/>
      <c r="AF576" s="256"/>
      <c r="AG576" s="256"/>
      <c r="AH576" s="256"/>
      <c r="AI576" s="245"/>
      <c r="AJ576" s="245"/>
      <c r="AK576" s="245"/>
      <c r="AL576" s="245"/>
      <c r="AM576" s="477"/>
      <c r="AN576" s="245"/>
      <c r="AO576" s="245"/>
      <c r="AP576" s="245"/>
      <c r="AQ576" s="245"/>
      <c r="AR576" s="245"/>
      <c r="AS576" s="245"/>
      <c r="AT576" s="245"/>
      <c r="AU576" s="245"/>
      <c r="AV576" s="245"/>
      <c r="AW576" s="245"/>
      <c r="AX576" s="245"/>
      <c r="AY576" s="245"/>
      <c r="AZ576" s="247"/>
      <c r="BA576" s="477"/>
      <c r="BB576" s="561" t="str">
        <f t="shared" si="36"/>
        <v xml:space="preserve"> </v>
      </c>
      <c r="BC576" s="561" t="str">
        <f t="shared" si="37"/>
        <v xml:space="preserve"> </v>
      </c>
      <c r="BD576" s="561" t="str">
        <f t="shared" si="38"/>
        <v xml:space="preserve"> </v>
      </c>
      <c r="BE576" s="561" t="str">
        <f t="shared" si="39"/>
        <v xml:space="preserve"> </v>
      </c>
      <c r="BF576" s="81"/>
      <c r="BG576" s="145"/>
    </row>
    <row r="577" spans="1:59" s="86" customFormat="1" ht="12.75" x14ac:dyDescent="0.25">
      <c r="A577" s="365"/>
      <c r="B577" s="361">
        <f>Demography!B576</f>
        <v>0</v>
      </c>
      <c r="C577" s="361">
        <f>Demography!C576</f>
        <v>0</v>
      </c>
      <c r="D577" s="362">
        <f>Demography!D576</f>
        <v>0</v>
      </c>
      <c r="E577" s="362">
        <f>Demography!F576</f>
        <v>0</v>
      </c>
      <c r="F577" s="81"/>
      <c r="G577" s="415"/>
      <c r="H577" s="241"/>
      <c r="I577" s="478"/>
      <c r="J577" s="478"/>
      <c r="K577" s="241"/>
      <c r="L577" s="241"/>
      <c r="M577" s="478"/>
      <c r="N577" s="241"/>
      <c r="O577" s="242"/>
      <c r="P577" s="262"/>
      <c r="Q577" s="262"/>
      <c r="R577" s="262"/>
      <c r="S577" s="262"/>
      <c r="T577" s="262"/>
      <c r="U577" s="241"/>
      <c r="V577" s="415"/>
      <c r="W577" s="415"/>
      <c r="X577" s="81"/>
      <c r="Y577" s="241"/>
      <c r="Z577" s="416"/>
      <c r="AA577" s="81"/>
      <c r="AB577" s="242"/>
      <c r="AC577" s="242"/>
      <c r="AD577" s="241"/>
      <c r="AE577" s="242"/>
      <c r="AF577" s="241"/>
      <c r="AG577" s="241"/>
      <c r="AH577" s="241"/>
      <c r="AI577" s="246"/>
      <c r="AJ577" s="246"/>
      <c r="AK577" s="246"/>
      <c r="AL577" s="246"/>
      <c r="AM577" s="477"/>
      <c r="AN577" s="246"/>
      <c r="AO577" s="246"/>
      <c r="AP577" s="246"/>
      <c r="AQ577" s="246"/>
      <c r="AR577" s="246"/>
      <c r="AS577" s="246"/>
      <c r="AT577" s="246"/>
      <c r="AU577" s="246"/>
      <c r="AV577" s="246"/>
      <c r="AW577" s="246"/>
      <c r="AX577" s="246"/>
      <c r="AY577" s="246"/>
      <c r="AZ577" s="248"/>
      <c r="BA577" s="477"/>
      <c r="BB577" s="562" t="str">
        <f t="shared" si="36"/>
        <v xml:space="preserve"> </v>
      </c>
      <c r="BC577" s="562" t="str">
        <f t="shared" si="37"/>
        <v xml:space="preserve"> </v>
      </c>
      <c r="BD577" s="562" t="str">
        <f t="shared" si="38"/>
        <v xml:space="preserve"> </v>
      </c>
      <c r="BE577" s="562" t="str">
        <f t="shared" si="39"/>
        <v xml:space="preserve"> </v>
      </c>
      <c r="BF577" s="81"/>
      <c r="BG577" s="313"/>
    </row>
    <row r="578" spans="1:59" s="86" customFormat="1" ht="12.75" x14ac:dyDescent="0.25">
      <c r="A578" s="365"/>
      <c r="B578" s="147">
        <f>Demography!B577</f>
        <v>0</v>
      </c>
      <c r="C578" s="147">
        <f>Demography!C577</f>
        <v>0</v>
      </c>
      <c r="D578" s="148">
        <f>Demography!D577</f>
        <v>0</v>
      </c>
      <c r="E578" s="148">
        <f>Demography!F577</f>
        <v>0</v>
      </c>
      <c r="F578" s="81"/>
      <c r="G578" s="238"/>
      <c r="H578" s="256"/>
      <c r="I578" s="257"/>
      <c r="J578" s="257"/>
      <c r="K578" s="256"/>
      <c r="L578" s="256"/>
      <c r="M578" s="257"/>
      <c r="N578" s="256"/>
      <c r="O578" s="240"/>
      <c r="P578" s="260"/>
      <c r="Q578" s="260"/>
      <c r="R578" s="260"/>
      <c r="S578" s="260"/>
      <c r="T578" s="260"/>
      <c r="U578" s="256"/>
      <c r="V578" s="238"/>
      <c r="W578" s="238"/>
      <c r="X578" s="81"/>
      <c r="Y578" s="256"/>
      <c r="Z578" s="150"/>
      <c r="AA578" s="81"/>
      <c r="AB578" s="240"/>
      <c r="AC578" s="240"/>
      <c r="AD578" s="256"/>
      <c r="AE578" s="240"/>
      <c r="AF578" s="256"/>
      <c r="AG578" s="256"/>
      <c r="AH578" s="256"/>
      <c r="AI578" s="245"/>
      <c r="AJ578" s="245"/>
      <c r="AK578" s="245"/>
      <c r="AL578" s="245"/>
      <c r="AM578" s="477"/>
      <c r="AN578" s="245"/>
      <c r="AO578" s="245"/>
      <c r="AP578" s="245"/>
      <c r="AQ578" s="245"/>
      <c r="AR578" s="245"/>
      <c r="AS578" s="245"/>
      <c r="AT578" s="245"/>
      <c r="AU578" s="245"/>
      <c r="AV578" s="245"/>
      <c r="AW578" s="245"/>
      <c r="AX578" s="245"/>
      <c r="AY578" s="245"/>
      <c r="AZ578" s="247"/>
      <c r="BA578" s="477"/>
      <c r="BB578" s="561" t="str">
        <f t="shared" si="36"/>
        <v xml:space="preserve"> </v>
      </c>
      <c r="BC578" s="561" t="str">
        <f t="shared" si="37"/>
        <v xml:space="preserve"> </v>
      </c>
      <c r="BD578" s="561" t="str">
        <f t="shared" si="38"/>
        <v xml:space="preserve"> </v>
      </c>
      <c r="BE578" s="561" t="str">
        <f t="shared" si="39"/>
        <v xml:space="preserve"> </v>
      </c>
      <c r="BF578" s="81"/>
      <c r="BG578" s="145"/>
    </row>
    <row r="579" spans="1:59" s="86" customFormat="1" ht="12.75" x14ac:dyDescent="0.25">
      <c r="A579" s="365"/>
      <c r="B579" s="361">
        <f>Demography!B578</f>
        <v>0</v>
      </c>
      <c r="C579" s="361">
        <f>Demography!C578</f>
        <v>0</v>
      </c>
      <c r="D579" s="362">
        <f>Demography!D578</f>
        <v>0</v>
      </c>
      <c r="E579" s="362">
        <f>Demography!F578</f>
        <v>0</v>
      </c>
      <c r="F579" s="81"/>
      <c r="G579" s="415"/>
      <c r="H579" s="241"/>
      <c r="I579" s="478"/>
      <c r="J579" s="478"/>
      <c r="K579" s="241"/>
      <c r="L579" s="241"/>
      <c r="M579" s="478"/>
      <c r="N579" s="241"/>
      <c r="O579" s="242"/>
      <c r="P579" s="262"/>
      <c r="Q579" s="262"/>
      <c r="R579" s="262"/>
      <c r="S579" s="262"/>
      <c r="T579" s="262"/>
      <c r="U579" s="241"/>
      <c r="V579" s="415"/>
      <c r="W579" s="415"/>
      <c r="X579" s="81"/>
      <c r="Y579" s="241"/>
      <c r="Z579" s="416"/>
      <c r="AA579" s="81"/>
      <c r="AB579" s="242"/>
      <c r="AC579" s="242"/>
      <c r="AD579" s="241"/>
      <c r="AE579" s="242"/>
      <c r="AF579" s="241"/>
      <c r="AG579" s="241"/>
      <c r="AH579" s="241"/>
      <c r="AI579" s="246"/>
      <c r="AJ579" s="246"/>
      <c r="AK579" s="246"/>
      <c r="AL579" s="246"/>
      <c r="AM579" s="477"/>
      <c r="AN579" s="246"/>
      <c r="AO579" s="246"/>
      <c r="AP579" s="246"/>
      <c r="AQ579" s="246"/>
      <c r="AR579" s="246"/>
      <c r="AS579" s="246"/>
      <c r="AT579" s="246"/>
      <c r="AU579" s="246"/>
      <c r="AV579" s="246"/>
      <c r="AW579" s="246"/>
      <c r="AX579" s="246"/>
      <c r="AY579" s="246"/>
      <c r="AZ579" s="248"/>
      <c r="BA579" s="477"/>
      <c r="BB579" s="562" t="str">
        <f t="shared" si="36"/>
        <v xml:space="preserve"> </v>
      </c>
      <c r="BC579" s="562" t="str">
        <f t="shared" si="37"/>
        <v xml:space="preserve"> </v>
      </c>
      <c r="BD579" s="562" t="str">
        <f t="shared" si="38"/>
        <v xml:space="preserve"> </v>
      </c>
      <c r="BE579" s="562" t="str">
        <f t="shared" si="39"/>
        <v xml:space="preserve"> </v>
      </c>
      <c r="BF579" s="81"/>
      <c r="BG579" s="313"/>
    </row>
    <row r="580" spans="1:59" s="86" customFormat="1" ht="12.75" x14ac:dyDescent="0.25">
      <c r="A580" s="365"/>
      <c r="B580" s="147">
        <f>Demography!B579</f>
        <v>0</v>
      </c>
      <c r="C580" s="147">
        <f>Demography!C579</f>
        <v>0</v>
      </c>
      <c r="D580" s="148">
        <f>Demography!D579</f>
        <v>0</v>
      </c>
      <c r="E580" s="148">
        <f>Demography!F579</f>
        <v>0</v>
      </c>
      <c r="F580" s="81"/>
      <c r="G580" s="238"/>
      <c r="H580" s="256"/>
      <c r="I580" s="257"/>
      <c r="J580" s="257"/>
      <c r="K580" s="256"/>
      <c r="L580" s="256"/>
      <c r="M580" s="257"/>
      <c r="N580" s="256"/>
      <c r="O580" s="240"/>
      <c r="P580" s="260"/>
      <c r="Q580" s="260"/>
      <c r="R580" s="260"/>
      <c r="S580" s="260"/>
      <c r="T580" s="260"/>
      <c r="U580" s="256"/>
      <c r="V580" s="238"/>
      <c r="W580" s="238"/>
      <c r="X580" s="81"/>
      <c r="Y580" s="256"/>
      <c r="Z580" s="150"/>
      <c r="AA580" s="81"/>
      <c r="AB580" s="240"/>
      <c r="AC580" s="240"/>
      <c r="AD580" s="256"/>
      <c r="AE580" s="240"/>
      <c r="AF580" s="256"/>
      <c r="AG580" s="256"/>
      <c r="AH580" s="256"/>
      <c r="AI580" s="245"/>
      <c r="AJ580" s="245"/>
      <c r="AK580" s="245"/>
      <c r="AL580" s="245"/>
      <c r="AM580" s="477"/>
      <c r="AN580" s="245"/>
      <c r="AO580" s="245"/>
      <c r="AP580" s="245"/>
      <c r="AQ580" s="245"/>
      <c r="AR580" s="245"/>
      <c r="AS580" s="245"/>
      <c r="AT580" s="245"/>
      <c r="AU580" s="245"/>
      <c r="AV580" s="245"/>
      <c r="AW580" s="245"/>
      <c r="AX580" s="245"/>
      <c r="AY580" s="245"/>
      <c r="AZ580" s="247"/>
      <c r="BA580" s="477"/>
      <c r="BB580" s="561" t="str">
        <f t="shared" si="36"/>
        <v xml:space="preserve"> </v>
      </c>
      <c r="BC580" s="561" t="str">
        <f t="shared" si="37"/>
        <v xml:space="preserve"> </v>
      </c>
      <c r="BD580" s="561" t="str">
        <f t="shared" si="38"/>
        <v xml:space="preserve"> </v>
      </c>
      <c r="BE580" s="561" t="str">
        <f t="shared" si="39"/>
        <v xml:space="preserve"> </v>
      </c>
      <c r="BF580" s="81"/>
      <c r="BG580" s="145"/>
    </row>
    <row r="581" spans="1:59" s="86" customFormat="1" ht="12.75" x14ac:dyDescent="0.25">
      <c r="A581" s="365"/>
      <c r="B581" s="361">
        <f>Demography!B580</f>
        <v>0</v>
      </c>
      <c r="C581" s="361">
        <f>Demography!C580</f>
        <v>0</v>
      </c>
      <c r="D581" s="362">
        <f>Demography!D580</f>
        <v>0</v>
      </c>
      <c r="E581" s="362">
        <f>Demography!F580</f>
        <v>0</v>
      </c>
      <c r="F581" s="81"/>
      <c r="G581" s="415"/>
      <c r="H581" s="241"/>
      <c r="I581" s="478"/>
      <c r="J581" s="478"/>
      <c r="K581" s="241"/>
      <c r="L581" s="241"/>
      <c r="M581" s="478"/>
      <c r="N581" s="241"/>
      <c r="O581" s="242"/>
      <c r="P581" s="262"/>
      <c r="Q581" s="262"/>
      <c r="R581" s="262"/>
      <c r="S581" s="262"/>
      <c r="T581" s="262"/>
      <c r="U581" s="241"/>
      <c r="V581" s="415"/>
      <c r="W581" s="415"/>
      <c r="X581" s="81"/>
      <c r="Y581" s="241"/>
      <c r="Z581" s="416"/>
      <c r="AA581" s="81"/>
      <c r="AB581" s="242"/>
      <c r="AC581" s="242"/>
      <c r="AD581" s="241"/>
      <c r="AE581" s="242"/>
      <c r="AF581" s="241"/>
      <c r="AG581" s="241"/>
      <c r="AH581" s="241"/>
      <c r="AI581" s="246"/>
      <c r="AJ581" s="246"/>
      <c r="AK581" s="246"/>
      <c r="AL581" s="246"/>
      <c r="AM581" s="477"/>
      <c r="AN581" s="246"/>
      <c r="AO581" s="246"/>
      <c r="AP581" s="246"/>
      <c r="AQ581" s="246"/>
      <c r="AR581" s="246"/>
      <c r="AS581" s="246"/>
      <c r="AT581" s="246"/>
      <c r="AU581" s="246"/>
      <c r="AV581" s="246"/>
      <c r="AW581" s="246"/>
      <c r="AX581" s="246"/>
      <c r="AY581" s="246"/>
      <c r="AZ581" s="248"/>
      <c r="BA581" s="477"/>
      <c r="BB581" s="562" t="str">
        <f t="shared" si="36"/>
        <v xml:space="preserve"> </v>
      </c>
      <c r="BC581" s="562" t="str">
        <f t="shared" si="37"/>
        <v xml:space="preserve"> </v>
      </c>
      <c r="BD581" s="562" t="str">
        <f t="shared" si="38"/>
        <v xml:space="preserve"> </v>
      </c>
      <c r="BE581" s="562" t="str">
        <f t="shared" si="39"/>
        <v xml:space="preserve"> </v>
      </c>
      <c r="BF581" s="81"/>
      <c r="BG581" s="313"/>
    </row>
    <row r="582" spans="1:59" s="86" customFormat="1" ht="12.75" x14ac:dyDescent="0.25">
      <c r="A582" s="365"/>
      <c r="B582" s="147">
        <f>Demography!B581</f>
        <v>0</v>
      </c>
      <c r="C582" s="147">
        <f>Demography!C581</f>
        <v>0</v>
      </c>
      <c r="D582" s="148">
        <f>Demography!D581</f>
        <v>0</v>
      </c>
      <c r="E582" s="148">
        <f>Demography!F581</f>
        <v>0</v>
      </c>
      <c r="F582" s="81"/>
      <c r="G582" s="238"/>
      <c r="H582" s="256"/>
      <c r="I582" s="257"/>
      <c r="J582" s="257"/>
      <c r="K582" s="256"/>
      <c r="L582" s="256"/>
      <c r="M582" s="257"/>
      <c r="N582" s="256"/>
      <c r="O582" s="240"/>
      <c r="P582" s="260"/>
      <c r="Q582" s="260"/>
      <c r="R582" s="260"/>
      <c r="S582" s="260"/>
      <c r="T582" s="260"/>
      <c r="U582" s="256"/>
      <c r="V582" s="238"/>
      <c r="W582" s="238"/>
      <c r="X582" s="81"/>
      <c r="Y582" s="256"/>
      <c r="Z582" s="150"/>
      <c r="AA582" s="81"/>
      <c r="AB582" s="240"/>
      <c r="AC582" s="240"/>
      <c r="AD582" s="256"/>
      <c r="AE582" s="240"/>
      <c r="AF582" s="256"/>
      <c r="AG582" s="256"/>
      <c r="AH582" s="256"/>
      <c r="AI582" s="245"/>
      <c r="AJ582" s="245"/>
      <c r="AK582" s="245"/>
      <c r="AL582" s="245"/>
      <c r="AM582" s="477"/>
      <c r="AN582" s="245"/>
      <c r="AO582" s="245"/>
      <c r="AP582" s="245"/>
      <c r="AQ582" s="245"/>
      <c r="AR582" s="245"/>
      <c r="AS582" s="245"/>
      <c r="AT582" s="245"/>
      <c r="AU582" s="245"/>
      <c r="AV582" s="245"/>
      <c r="AW582" s="245"/>
      <c r="AX582" s="245"/>
      <c r="AY582" s="245"/>
      <c r="AZ582" s="247"/>
      <c r="BA582" s="477"/>
      <c r="BB582" s="561" t="str">
        <f t="shared" si="36"/>
        <v xml:space="preserve"> </v>
      </c>
      <c r="BC582" s="561" t="str">
        <f t="shared" si="37"/>
        <v xml:space="preserve"> </v>
      </c>
      <c r="BD582" s="561" t="str">
        <f t="shared" si="38"/>
        <v xml:space="preserve"> </v>
      </c>
      <c r="BE582" s="561" t="str">
        <f t="shared" si="39"/>
        <v xml:space="preserve"> </v>
      </c>
      <c r="BF582" s="81"/>
      <c r="BG582" s="145"/>
    </row>
    <row r="583" spans="1:59" s="86" customFormat="1" ht="12.75" x14ac:dyDescent="0.25">
      <c r="A583" s="365"/>
      <c r="B583" s="361">
        <f>Demography!B582</f>
        <v>0</v>
      </c>
      <c r="C583" s="361">
        <f>Demography!C582</f>
        <v>0</v>
      </c>
      <c r="D583" s="362">
        <f>Demography!D582</f>
        <v>0</v>
      </c>
      <c r="E583" s="362">
        <f>Demography!F582</f>
        <v>0</v>
      </c>
      <c r="F583" s="81"/>
      <c r="G583" s="415"/>
      <c r="H583" s="241"/>
      <c r="I583" s="478"/>
      <c r="J583" s="478"/>
      <c r="K583" s="241"/>
      <c r="L583" s="241"/>
      <c r="M583" s="478"/>
      <c r="N583" s="241"/>
      <c r="O583" s="242"/>
      <c r="P583" s="262"/>
      <c r="Q583" s="262"/>
      <c r="R583" s="262"/>
      <c r="S583" s="262"/>
      <c r="T583" s="262"/>
      <c r="U583" s="241"/>
      <c r="V583" s="415"/>
      <c r="W583" s="415"/>
      <c r="X583" s="81"/>
      <c r="Y583" s="241"/>
      <c r="Z583" s="416"/>
      <c r="AA583" s="81"/>
      <c r="AB583" s="242"/>
      <c r="AC583" s="242"/>
      <c r="AD583" s="241"/>
      <c r="AE583" s="242"/>
      <c r="AF583" s="241"/>
      <c r="AG583" s="241"/>
      <c r="AH583" s="241"/>
      <c r="AI583" s="246"/>
      <c r="AJ583" s="246"/>
      <c r="AK583" s="246"/>
      <c r="AL583" s="246"/>
      <c r="AM583" s="477"/>
      <c r="AN583" s="246"/>
      <c r="AO583" s="246"/>
      <c r="AP583" s="246"/>
      <c r="AQ583" s="246"/>
      <c r="AR583" s="246"/>
      <c r="AS583" s="246"/>
      <c r="AT583" s="246"/>
      <c r="AU583" s="246"/>
      <c r="AV583" s="246"/>
      <c r="AW583" s="246"/>
      <c r="AX583" s="246"/>
      <c r="AY583" s="246"/>
      <c r="AZ583" s="248"/>
      <c r="BA583" s="477"/>
      <c r="BB583" s="562" t="str">
        <f t="shared" si="36"/>
        <v xml:space="preserve"> </v>
      </c>
      <c r="BC583" s="562" t="str">
        <f t="shared" si="37"/>
        <v xml:space="preserve"> </v>
      </c>
      <c r="BD583" s="562" t="str">
        <f t="shared" si="38"/>
        <v xml:space="preserve"> </v>
      </c>
      <c r="BE583" s="562" t="str">
        <f t="shared" si="39"/>
        <v xml:space="preserve"> </v>
      </c>
      <c r="BF583" s="81"/>
      <c r="BG583" s="313"/>
    </row>
    <row r="584" spans="1:59" s="86" customFormat="1" ht="12.75" x14ac:dyDescent="0.25">
      <c r="A584" s="365"/>
      <c r="B584" s="147">
        <f>Demography!B583</f>
        <v>0</v>
      </c>
      <c r="C584" s="147">
        <f>Demography!C583</f>
        <v>0</v>
      </c>
      <c r="D584" s="148">
        <f>Demography!D583</f>
        <v>0</v>
      </c>
      <c r="E584" s="148">
        <f>Demography!F583</f>
        <v>0</v>
      </c>
      <c r="F584" s="81"/>
      <c r="G584" s="238"/>
      <c r="H584" s="256"/>
      <c r="I584" s="257"/>
      <c r="J584" s="257"/>
      <c r="K584" s="256"/>
      <c r="L584" s="256"/>
      <c r="M584" s="257"/>
      <c r="N584" s="256"/>
      <c r="O584" s="240"/>
      <c r="P584" s="260"/>
      <c r="Q584" s="260"/>
      <c r="R584" s="260"/>
      <c r="S584" s="260"/>
      <c r="T584" s="260"/>
      <c r="U584" s="256"/>
      <c r="V584" s="238"/>
      <c r="W584" s="238"/>
      <c r="X584" s="81"/>
      <c r="Y584" s="256"/>
      <c r="Z584" s="150"/>
      <c r="AA584" s="81"/>
      <c r="AB584" s="240"/>
      <c r="AC584" s="240"/>
      <c r="AD584" s="256"/>
      <c r="AE584" s="240"/>
      <c r="AF584" s="256"/>
      <c r="AG584" s="256"/>
      <c r="AH584" s="256"/>
      <c r="AI584" s="245"/>
      <c r="AJ584" s="245"/>
      <c r="AK584" s="245"/>
      <c r="AL584" s="245"/>
      <c r="AM584" s="477"/>
      <c r="AN584" s="245"/>
      <c r="AO584" s="245"/>
      <c r="AP584" s="245"/>
      <c r="AQ584" s="245"/>
      <c r="AR584" s="245"/>
      <c r="AS584" s="245"/>
      <c r="AT584" s="245"/>
      <c r="AU584" s="245"/>
      <c r="AV584" s="245"/>
      <c r="AW584" s="245"/>
      <c r="AX584" s="245"/>
      <c r="AY584" s="245"/>
      <c r="AZ584" s="247"/>
      <c r="BA584" s="477"/>
      <c r="BB584" s="561" t="str">
        <f t="shared" si="36"/>
        <v xml:space="preserve"> </v>
      </c>
      <c r="BC584" s="561" t="str">
        <f t="shared" si="37"/>
        <v xml:space="preserve"> </v>
      </c>
      <c r="BD584" s="561" t="str">
        <f t="shared" si="38"/>
        <v xml:space="preserve"> </v>
      </c>
      <c r="BE584" s="561" t="str">
        <f t="shared" si="39"/>
        <v xml:space="preserve"> </v>
      </c>
      <c r="BF584" s="81"/>
      <c r="BG584" s="145"/>
    </row>
    <row r="585" spans="1:59" s="86" customFormat="1" ht="12.75" x14ac:dyDescent="0.25">
      <c r="A585" s="365"/>
      <c r="B585" s="361">
        <f>Demography!B584</f>
        <v>0</v>
      </c>
      <c r="C585" s="361">
        <f>Demography!C584</f>
        <v>0</v>
      </c>
      <c r="D585" s="362">
        <f>Demography!D584</f>
        <v>0</v>
      </c>
      <c r="E585" s="362">
        <f>Demography!F584</f>
        <v>0</v>
      </c>
      <c r="F585" s="81"/>
      <c r="G585" s="415"/>
      <c r="H585" s="241"/>
      <c r="I585" s="478"/>
      <c r="J585" s="478"/>
      <c r="K585" s="241"/>
      <c r="L585" s="241"/>
      <c r="M585" s="478"/>
      <c r="N585" s="241"/>
      <c r="O585" s="242"/>
      <c r="P585" s="262"/>
      <c r="Q585" s="262"/>
      <c r="R585" s="262"/>
      <c r="S585" s="262"/>
      <c r="T585" s="262"/>
      <c r="U585" s="241"/>
      <c r="V585" s="415"/>
      <c r="W585" s="415"/>
      <c r="X585" s="81"/>
      <c r="Y585" s="241"/>
      <c r="Z585" s="416"/>
      <c r="AA585" s="81"/>
      <c r="AB585" s="242"/>
      <c r="AC585" s="242"/>
      <c r="AD585" s="241"/>
      <c r="AE585" s="242"/>
      <c r="AF585" s="241"/>
      <c r="AG585" s="241"/>
      <c r="AH585" s="241"/>
      <c r="AI585" s="246"/>
      <c r="AJ585" s="246"/>
      <c r="AK585" s="246"/>
      <c r="AL585" s="246"/>
      <c r="AM585" s="477"/>
      <c r="AN585" s="246"/>
      <c r="AO585" s="246"/>
      <c r="AP585" s="246"/>
      <c r="AQ585" s="246"/>
      <c r="AR585" s="246"/>
      <c r="AS585" s="246"/>
      <c r="AT585" s="246"/>
      <c r="AU585" s="246"/>
      <c r="AV585" s="246"/>
      <c r="AW585" s="246"/>
      <c r="AX585" s="246"/>
      <c r="AY585" s="246"/>
      <c r="AZ585" s="248"/>
      <c r="BA585" s="477"/>
      <c r="BB585" s="562" t="str">
        <f t="shared" si="36"/>
        <v xml:space="preserve"> </v>
      </c>
      <c r="BC585" s="562" t="str">
        <f t="shared" si="37"/>
        <v xml:space="preserve"> </v>
      </c>
      <c r="BD585" s="562" t="str">
        <f t="shared" si="38"/>
        <v xml:space="preserve"> </v>
      </c>
      <c r="BE585" s="562" t="str">
        <f t="shared" si="39"/>
        <v xml:space="preserve"> </v>
      </c>
      <c r="BF585" s="81"/>
      <c r="BG585" s="313"/>
    </row>
    <row r="586" spans="1:59" s="86" customFormat="1" ht="12.75" x14ac:dyDescent="0.25">
      <c r="A586" s="365"/>
      <c r="B586" s="147">
        <f>Demography!B585</f>
        <v>0</v>
      </c>
      <c r="C586" s="147">
        <f>Demography!C585</f>
        <v>0</v>
      </c>
      <c r="D586" s="148">
        <f>Demography!D585</f>
        <v>0</v>
      </c>
      <c r="E586" s="148">
        <f>Demography!F585</f>
        <v>0</v>
      </c>
      <c r="F586" s="81"/>
      <c r="G586" s="238"/>
      <c r="H586" s="256"/>
      <c r="I586" s="257"/>
      <c r="J586" s="257"/>
      <c r="K586" s="256"/>
      <c r="L586" s="256"/>
      <c r="M586" s="257"/>
      <c r="N586" s="256"/>
      <c r="O586" s="240"/>
      <c r="P586" s="260"/>
      <c r="Q586" s="260"/>
      <c r="R586" s="260"/>
      <c r="S586" s="260"/>
      <c r="T586" s="260"/>
      <c r="U586" s="256"/>
      <c r="V586" s="238"/>
      <c r="W586" s="238"/>
      <c r="X586" s="81"/>
      <c r="Y586" s="256"/>
      <c r="Z586" s="150"/>
      <c r="AA586" s="81"/>
      <c r="AB586" s="240"/>
      <c r="AC586" s="240"/>
      <c r="AD586" s="256"/>
      <c r="AE586" s="240"/>
      <c r="AF586" s="256"/>
      <c r="AG586" s="256"/>
      <c r="AH586" s="256"/>
      <c r="AI586" s="245"/>
      <c r="AJ586" s="245"/>
      <c r="AK586" s="245"/>
      <c r="AL586" s="245"/>
      <c r="AM586" s="477"/>
      <c r="AN586" s="245"/>
      <c r="AO586" s="245"/>
      <c r="AP586" s="245"/>
      <c r="AQ586" s="245"/>
      <c r="AR586" s="245"/>
      <c r="AS586" s="245"/>
      <c r="AT586" s="245"/>
      <c r="AU586" s="245"/>
      <c r="AV586" s="245"/>
      <c r="AW586" s="245"/>
      <c r="AX586" s="245"/>
      <c r="AY586" s="245"/>
      <c r="AZ586" s="247"/>
      <c r="BA586" s="477"/>
      <c r="BB586" s="561" t="str">
        <f t="shared" si="36"/>
        <v xml:space="preserve"> </v>
      </c>
      <c r="BC586" s="561" t="str">
        <f t="shared" si="37"/>
        <v xml:space="preserve"> </v>
      </c>
      <c r="BD586" s="561" t="str">
        <f t="shared" si="38"/>
        <v xml:space="preserve"> </v>
      </c>
      <c r="BE586" s="561" t="str">
        <f t="shared" si="39"/>
        <v xml:space="preserve"> </v>
      </c>
      <c r="BF586" s="81"/>
      <c r="BG586" s="145"/>
    </row>
    <row r="587" spans="1:59" s="86" customFormat="1" ht="12.75" x14ac:dyDescent="0.25">
      <c r="A587" s="365"/>
      <c r="B587" s="361">
        <f>Demography!B586</f>
        <v>0</v>
      </c>
      <c r="C587" s="361">
        <f>Demography!C586</f>
        <v>0</v>
      </c>
      <c r="D587" s="362">
        <f>Demography!D586</f>
        <v>0</v>
      </c>
      <c r="E587" s="362">
        <f>Demography!F586</f>
        <v>0</v>
      </c>
      <c r="F587" s="81"/>
      <c r="G587" s="415"/>
      <c r="H587" s="241"/>
      <c r="I587" s="478"/>
      <c r="J587" s="478"/>
      <c r="K587" s="241"/>
      <c r="L587" s="241"/>
      <c r="M587" s="478"/>
      <c r="N587" s="241"/>
      <c r="O587" s="242"/>
      <c r="P587" s="262"/>
      <c r="Q587" s="262"/>
      <c r="R587" s="262"/>
      <c r="S587" s="262"/>
      <c r="T587" s="262"/>
      <c r="U587" s="241"/>
      <c r="V587" s="415"/>
      <c r="W587" s="415"/>
      <c r="X587" s="81"/>
      <c r="Y587" s="241"/>
      <c r="Z587" s="416"/>
      <c r="AA587" s="81"/>
      <c r="AB587" s="242"/>
      <c r="AC587" s="242"/>
      <c r="AD587" s="241"/>
      <c r="AE587" s="242"/>
      <c r="AF587" s="241"/>
      <c r="AG587" s="241"/>
      <c r="AH587" s="241"/>
      <c r="AI587" s="246"/>
      <c r="AJ587" s="246"/>
      <c r="AK587" s="246"/>
      <c r="AL587" s="246"/>
      <c r="AM587" s="477"/>
      <c r="AN587" s="246"/>
      <c r="AO587" s="246"/>
      <c r="AP587" s="246"/>
      <c r="AQ587" s="246"/>
      <c r="AR587" s="246"/>
      <c r="AS587" s="246"/>
      <c r="AT587" s="246"/>
      <c r="AU587" s="246"/>
      <c r="AV587" s="246"/>
      <c r="AW587" s="246"/>
      <c r="AX587" s="246"/>
      <c r="AY587" s="246"/>
      <c r="AZ587" s="248"/>
      <c r="BA587" s="477"/>
      <c r="BB587" s="562" t="str">
        <f t="shared" si="36"/>
        <v xml:space="preserve"> </v>
      </c>
      <c r="BC587" s="562" t="str">
        <f t="shared" si="37"/>
        <v xml:space="preserve"> </v>
      </c>
      <c r="BD587" s="562" t="str">
        <f t="shared" si="38"/>
        <v xml:space="preserve"> </v>
      </c>
      <c r="BE587" s="562" t="str">
        <f t="shared" si="39"/>
        <v xml:space="preserve"> </v>
      </c>
      <c r="BF587" s="81"/>
      <c r="BG587" s="313"/>
    </row>
    <row r="588" spans="1:59" s="86" customFormat="1" ht="12.75" x14ac:dyDescent="0.25">
      <c r="A588" s="365"/>
      <c r="B588" s="147">
        <f>Demography!B587</f>
        <v>0</v>
      </c>
      <c r="C588" s="147">
        <f>Demography!C587</f>
        <v>0</v>
      </c>
      <c r="D588" s="148">
        <f>Demography!D587</f>
        <v>0</v>
      </c>
      <c r="E588" s="148">
        <f>Demography!F587</f>
        <v>0</v>
      </c>
      <c r="F588" s="81"/>
      <c r="G588" s="238"/>
      <c r="H588" s="256"/>
      <c r="I588" s="257"/>
      <c r="J588" s="257"/>
      <c r="K588" s="256"/>
      <c r="L588" s="256"/>
      <c r="M588" s="257"/>
      <c r="N588" s="256"/>
      <c r="O588" s="240"/>
      <c r="P588" s="260"/>
      <c r="Q588" s="260"/>
      <c r="R588" s="260"/>
      <c r="S588" s="260"/>
      <c r="T588" s="260"/>
      <c r="U588" s="256"/>
      <c r="V588" s="238"/>
      <c r="W588" s="238"/>
      <c r="X588" s="81"/>
      <c r="Y588" s="256"/>
      <c r="Z588" s="150"/>
      <c r="AA588" s="81"/>
      <c r="AB588" s="240"/>
      <c r="AC588" s="240"/>
      <c r="AD588" s="256"/>
      <c r="AE588" s="240"/>
      <c r="AF588" s="256"/>
      <c r="AG588" s="256"/>
      <c r="AH588" s="256"/>
      <c r="AI588" s="245"/>
      <c r="AJ588" s="245"/>
      <c r="AK588" s="245"/>
      <c r="AL588" s="245"/>
      <c r="AM588" s="477"/>
      <c r="AN588" s="245"/>
      <c r="AO588" s="245"/>
      <c r="AP588" s="245"/>
      <c r="AQ588" s="245"/>
      <c r="AR588" s="245"/>
      <c r="AS588" s="245"/>
      <c r="AT588" s="245"/>
      <c r="AU588" s="245"/>
      <c r="AV588" s="245"/>
      <c r="AW588" s="245"/>
      <c r="AX588" s="245"/>
      <c r="AY588" s="245"/>
      <c r="AZ588" s="247"/>
      <c r="BA588" s="477"/>
      <c r="BB588" s="561" t="str">
        <f t="shared" si="36"/>
        <v xml:space="preserve"> </v>
      </c>
      <c r="BC588" s="561" t="str">
        <f t="shared" si="37"/>
        <v xml:space="preserve"> </v>
      </c>
      <c r="BD588" s="561" t="str">
        <f t="shared" si="38"/>
        <v xml:space="preserve"> </v>
      </c>
      <c r="BE588" s="561" t="str">
        <f t="shared" si="39"/>
        <v xml:space="preserve"> </v>
      </c>
      <c r="BF588" s="81"/>
      <c r="BG588" s="145"/>
    </row>
    <row r="589" spans="1:59" s="86" customFormat="1" ht="12.75" x14ac:dyDescent="0.25">
      <c r="A589" s="365"/>
      <c r="B589" s="361">
        <f>Demography!B588</f>
        <v>0</v>
      </c>
      <c r="C589" s="361">
        <f>Demography!C588</f>
        <v>0</v>
      </c>
      <c r="D589" s="362">
        <f>Demography!D588</f>
        <v>0</v>
      </c>
      <c r="E589" s="362">
        <f>Demography!F588</f>
        <v>0</v>
      </c>
      <c r="F589" s="81"/>
      <c r="G589" s="415"/>
      <c r="H589" s="241"/>
      <c r="I589" s="478"/>
      <c r="J589" s="478"/>
      <c r="K589" s="241"/>
      <c r="L589" s="241"/>
      <c r="M589" s="478"/>
      <c r="N589" s="241"/>
      <c r="O589" s="242"/>
      <c r="P589" s="262"/>
      <c r="Q589" s="262"/>
      <c r="R589" s="262"/>
      <c r="S589" s="262"/>
      <c r="T589" s="262"/>
      <c r="U589" s="241"/>
      <c r="V589" s="415"/>
      <c r="W589" s="415"/>
      <c r="X589" s="81"/>
      <c r="Y589" s="241"/>
      <c r="Z589" s="416"/>
      <c r="AA589" s="81"/>
      <c r="AB589" s="242"/>
      <c r="AC589" s="242"/>
      <c r="AD589" s="241"/>
      <c r="AE589" s="242"/>
      <c r="AF589" s="241"/>
      <c r="AG589" s="241"/>
      <c r="AH589" s="241"/>
      <c r="AI589" s="246"/>
      <c r="AJ589" s="246"/>
      <c r="AK589" s="246"/>
      <c r="AL589" s="246"/>
      <c r="AM589" s="477"/>
      <c r="AN589" s="246"/>
      <c r="AO589" s="246"/>
      <c r="AP589" s="246"/>
      <c r="AQ589" s="246"/>
      <c r="AR589" s="246"/>
      <c r="AS589" s="246"/>
      <c r="AT589" s="246"/>
      <c r="AU589" s="246"/>
      <c r="AV589" s="246"/>
      <c r="AW589" s="246"/>
      <c r="AX589" s="246"/>
      <c r="AY589" s="246"/>
      <c r="AZ589" s="248"/>
      <c r="BA589" s="477"/>
      <c r="BB589" s="562" t="str">
        <f t="shared" si="36"/>
        <v xml:space="preserve"> </v>
      </c>
      <c r="BC589" s="562" t="str">
        <f t="shared" si="37"/>
        <v xml:space="preserve"> </v>
      </c>
      <c r="BD589" s="562" t="str">
        <f t="shared" si="38"/>
        <v xml:space="preserve"> </v>
      </c>
      <c r="BE589" s="562" t="str">
        <f t="shared" si="39"/>
        <v xml:space="preserve"> </v>
      </c>
      <c r="BF589" s="81"/>
      <c r="BG589" s="313"/>
    </row>
    <row r="590" spans="1:59" s="86" customFormat="1" ht="12.75" x14ac:dyDescent="0.25">
      <c r="A590" s="365"/>
      <c r="B590" s="147">
        <f>Demography!B589</f>
        <v>0</v>
      </c>
      <c r="C590" s="147">
        <f>Demography!C589</f>
        <v>0</v>
      </c>
      <c r="D590" s="148">
        <f>Demography!D589</f>
        <v>0</v>
      </c>
      <c r="E590" s="148">
        <f>Demography!F589</f>
        <v>0</v>
      </c>
      <c r="F590" s="81"/>
      <c r="G590" s="238"/>
      <c r="H590" s="256"/>
      <c r="I590" s="257"/>
      <c r="J590" s="257"/>
      <c r="K590" s="256"/>
      <c r="L590" s="256"/>
      <c r="M590" s="257"/>
      <c r="N590" s="256"/>
      <c r="O590" s="240"/>
      <c r="P590" s="260"/>
      <c r="Q590" s="260"/>
      <c r="R590" s="260"/>
      <c r="S590" s="260"/>
      <c r="T590" s="260"/>
      <c r="U590" s="256"/>
      <c r="V590" s="238"/>
      <c r="W590" s="238"/>
      <c r="X590" s="81"/>
      <c r="Y590" s="256"/>
      <c r="Z590" s="150"/>
      <c r="AA590" s="81"/>
      <c r="AB590" s="240"/>
      <c r="AC590" s="240"/>
      <c r="AD590" s="256"/>
      <c r="AE590" s="240"/>
      <c r="AF590" s="256"/>
      <c r="AG590" s="256"/>
      <c r="AH590" s="256"/>
      <c r="AI590" s="245"/>
      <c r="AJ590" s="245"/>
      <c r="AK590" s="245"/>
      <c r="AL590" s="245"/>
      <c r="AM590" s="477"/>
      <c r="AN590" s="245"/>
      <c r="AO590" s="245"/>
      <c r="AP590" s="245"/>
      <c r="AQ590" s="245"/>
      <c r="AR590" s="245"/>
      <c r="AS590" s="245"/>
      <c r="AT590" s="245"/>
      <c r="AU590" s="245"/>
      <c r="AV590" s="245"/>
      <c r="AW590" s="245"/>
      <c r="AX590" s="245"/>
      <c r="AY590" s="245"/>
      <c r="AZ590" s="247"/>
      <c r="BA590" s="477"/>
      <c r="BB590" s="561" t="str">
        <f t="shared" si="36"/>
        <v xml:space="preserve"> </v>
      </c>
      <c r="BC590" s="561" t="str">
        <f t="shared" si="37"/>
        <v xml:space="preserve"> </v>
      </c>
      <c r="BD590" s="561" t="str">
        <f t="shared" si="38"/>
        <v xml:space="preserve"> </v>
      </c>
      <c r="BE590" s="561" t="str">
        <f t="shared" si="39"/>
        <v xml:space="preserve"> </v>
      </c>
      <c r="BF590" s="81"/>
      <c r="BG590" s="145"/>
    </row>
    <row r="591" spans="1:59" s="86" customFormat="1" ht="12.75" x14ac:dyDescent="0.25">
      <c r="A591" s="365"/>
      <c r="B591" s="361">
        <f>Demography!B590</f>
        <v>0</v>
      </c>
      <c r="C591" s="361">
        <f>Demography!C590</f>
        <v>0</v>
      </c>
      <c r="D591" s="362">
        <f>Demography!D590</f>
        <v>0</v>
      </c>
      <c r="E591" s="362">
        <f>Demography!F590</f>
        <v>0</v>
      </c>
      <c r="F591" s="81"/>
      <c r="G591" s="415"/>
      <c r="H591" s="241"/>
      <c r="I591" s="478"/>
      <c r="J591" s="478"/>
      <c r="K591" s="241"/>
      <c r="L591" s="241"/>
      <c r="M591" s="478"/>
      <c r="N591" s="241"/>
      <c r="O591" s="242"/>
      <c r="P591" s="262"/>
      <c r="Q591" s="262"/>
      <c r="R591" s="262"/>
      <c r="S591" s="262"/>
      <c r="T591" s="262"/>
      <c r="U591" s="241"/>
      <c r="V591" s="415"/>
      <c r="W591" s="415"/>
      <c r="X591" s="81"/>
      <c r="Y591" s="241"/>
      <c r="Z591" s="416"/>
      <c r="AA591" s="81"/>
      <c r="AB591" s="242"/>
      <c r="AC591" s="242"/>
      <c r="AD591" s="241"/>
      <c r="AE591" s="242"/>
      <c r="AF591" s="241"/>
      <c r="AG591" s="241"/>
      <c r="AH591" s="241"/>
      <c r="AI591" s="246"/>
      <c r="AJ591" s="246"/>
      <c r="AK591" s="246"/>
      <c r="AL591" s="246"/>
      <c r="AM591" s="477"/>
      <c r="AN591" s="246"/>
      <c r="AO591" s="246"/>
      <c r="AP591" s="246"/>
      <c r="AQ591" s="246"/>
      <c r="AR591" s="246"/>
      <c r="AS591" s="246"/>
      <c r="AT591" s="246"/>
      <c r="AU591" s="246"/>
      <c r="AV591" s="246"/>
      <c r="AW591" s="246"/>
      <c r="AX591" s="246"/>
      <c r="AY591" s="246"/>
      <c r="AZ591" s="248"/>
      <c r="BA591" s="477"/>
      <c r="BB591" s="562" t="str">
        <f t="shared" si="36"/>
        <v xml:space="preserve"> </v>
      </c>
      <c r="BC591" s="562" t="str">
        <f t="shared" si="37"/>
        <v xml:space="preserve"> </v>
      </c>
      <c r="BD591" s="562" t="str">
        <f t="shared" si="38"/>
        <v xml:space="preserve"> </v>
      </c>
      <c r="BE591" s="562" t="str">
        <f t="shared" si="39"/>
        <v xml:space="preserve"> </v>
      </c>
      <c r="BF591" s="81"/>
      <c r="BG591" s="313"/>
    </row>
    <row r="592" spans="1:59" s="86" customFormat="1" ht="12.75" x14ac:dyDescent="0.25">
      <c r="A592" s="365"/>
      <c r="B592" s="147">
        <f>Demography!B591</f>
        <v>0</v>
      </c>
      <c r="C592" s="147">
        <f>Demography!C591</f>
        <v>0</v>
      </c>
      <c r="D592" s="148">
        <f>Demography!D591</f>
        <v>0</v>
      </c>
      <c r="E592" s="148">
        <f>Demography!F591</f>
        <v>0</v>
      </c>
      <c r="F592" s="81"/>
      <c r="G592" s="238"/>
      <c r="H592" s="256"/>
      <c r="I592" s="257"/>
      <c r="J592" s="257"/>
      <c r="K592" s="256"/>
      <c r="L592" s="256"/>
      <c r="M592" s="257"/>
      <c r="N592" s="256"/>
      <c r="O592" s="240"/>
      <c r="P592" s="260"/>
      <c r="Q592" s="260"/>
      <c r="R592" s="260"/>
      <c r="S592" s="260"/>
      <c r="T592" s="260"/>
      <c r="U592" s="256"/>
      <c r="V592" s="238"/>
      <c r="W592" s="238"/>
      <c r="X592" s="81"/>
      <c r="Y592" s="256"/>
      <c r="Z592" s="150"/>
      <c r="AA592" s="81"/>
      <c r="AB592" s="240"/>
      <c r="AC592" s="240"/>
      <c r="AD592" s="256"/>
      <c r="AE592" s="240"/>
      <c r="AF592" s="256"/>
      <c r="AG592" s="256"/>
      <c r="AH592" s="256"/>
      <c r="AI592" s="245"/>
      <c r="AJ592" s="245"/>
      <c r="AK592" s="245"/>
      <c r="AL592" s="245"/>
      <c r="AM592" s="477"/>
      <c r="AN592" s="245"/>
      <c r="AO592" s="245"/>
      <c r="AP592" s="245"/>
      <c r="AQ592" s="245"/>
      <c r="AR592" s="245"/>
      <c r="AS592" s="245"/>
      <c r="AT592" s="245"/>
      <c r="AU592" s="245"/>
      <c r="AV592" s="245"/>
      <c r="AW592" s="245"/>
      <c r="AX592" s="245"/>
      <c r="AY592" s="245"/>
      <c r="AZ592" s="247"/>
      <c r="BA592" s="477"/>
      <c r="BB592" s="561" t="str">
        <f t="shared" si="36"/>
        <v xml:space="preserve"> </v>
      </c>
      <c r="BC592" s="561" t="str">
        <f t="shared" si="37"/>
        <v xml:space="preserve"> </v>
      </c>
      <c r="BD592" s="561" t="str">
        <f t="shared" si="38"/>
        <v xml:space="preserve"> </v>
      </c>
      <c r="BE592" s="561" t="str">
        <f t="shared" si="39"/>
        <v xml:space="preserve"> </v>
      </c>
      <c r="BF592" s="81"/>
      <c r="BG592" s="145"/>
    </row>
    <row r="593" spans="1:59" s="86" customFormat="1" ht="12.75" x14ac:dyDescent="0.25">
      <c r="A593" s="365"/>
      <c r="B593" s="361">
        <f>Demography!B592</f>
        <v>0</v>
      </c>
      <c r="C593" s="361">
        <f>Demography!C592</f>
        <v>0</v>
      </c>
      <c r="D593" s="362">
        <f>Demography!D592</f>
        <v>0</v>
      </c>
      <c r="E593" s="362">
        <f>Demography!F592</f>
        <v>0</v>
      </c>
      <c r="F593" s="81"/>
      <c r="G593" s="415"/>
      <c r="H593" s="241"/>
      <c r="I593" s="478"/>
      <c r="J593" s="478"/>
      <c r="K593" s="241"/>
      <c r="L593" s="241"/>
      <c r="M593" s="478"/>
      <c r="N593" s="241"/>
      <c r="O593" s="242"/>
      <c r="P593" s="262"/>
      <c r="Q593" s="262"/>
      <c r="R593" s="262"/>
      <c r="S593" s="262"/>
      <c r="T593" s="262"/>
      <c r="U593" s="241"/>
      <c r="V593" s="415"/>
      <c r="W593" s="415"/>
      <c r="X593" s="81"/>
      <c r="Y593" s="241"/>
      <c r="Z593" s="416"/>
      <c r="AA593" s="81"/>
      <c r="AB593" s="242"/>
      <c r="AC593" s="242"/>
      <c r="AD593" s="241"/>
      <c r="AE593" s="242"/>
      <c r="AF593" s="241"/>
      <c r="AG593" s="241"/>
      <c r="AH593" s="241"/>
      <c r="AI593" s="246"/>
      <c r="AJ593" s="246"/>
      <c r="AK593" s="246"/>
      <c r="AL593" s="246"/>
      <c r="AM593" s="477"/>
      <c r="AN593" s="246"/>
      <c r="AO593" s="246"/>
      <c r="AP593" s="246"/>
      <c r="AQ593" s="246"/>
      <c r="AR593" s="246"/>
      <c r="AS593" s="246"/>
      <c r="AT593" s="246"/>
      <c r="AU593" s="246"/>
      <c r="AV593" s="246"/>
      <c r="AW593" s="246"/>
      <c r="AX593" s="246"/>
      <c r="AY593" s="246"/>
      <c r="AZ593" s="248"/>
      <c r="BA593" s="477"/>
      <c r="BB593" s="562" t="str">
        <f t="shared" si="36"/>
        <v xml:space="preserve"> </v>
      </c>
      <c r="BC593" s="562" t="str">
        <f t="shared" si="37"/>
        <v xml:space="preserve"> </v>
      </c>
      <c r="BD593" s="562" t="str">
        <f t="shared" si="38"/>
        <v xml:space="preserve"> </v>
      </c>
      <c r="BE593" s="562" t="str">
        <f t="shared" si="39"/>
        <v xml:space="preserve"> </v>
      </c>
      <c r="BF593" s="81"/>
      <c r="BG593" s="313"/>
    </row>
    <row r="594" spans="1:59" s="86" customFormat="1" ht="12.75" x14ac:dyDescent="0.25">
      <c r="A594" s="365"/>
      <c r="B594" s="147">
        <f>Demography!B593</f>
        <v>0</v>
      </c>
      <c r="C594" s="147">
        <f>Demography!C593</f>
        <v>0</v>
      </c>
      <c r="D594" s="148">
        <f>Demography!D593</f>
        <v>0</v>
      </c>
      <c r="E594" s="148">
        <f>Demography!F593</f>
        <v>0</v>
      </c>
      <c r="F594" s="81"/>
      <c r="G594" s="238"/>
      <c r="H594" s="256"/>
      <c r="I594" s="257"/>
      <c r="J594" s="257"/>
      <c r="K594" s="256"/>
      <c r="L594" s="256"/>
      <c r="M594" s="257"/>
      <c r="N594" s="256"/>
      <c r="O594" s="240"/>
      <c r="P594" s="260"/>
      <c r="Q594" s="260"/>
      <c r="R594" s="260"/>
      <c r="S594" s="260"/>
      <c r="T594" s="260"/>
      <c r="U594" s="256"/>
      <c r="V594" s="238"/>
      <c r="W594" s="238"/>
      <c r="X594" s="81"/>
      <c r="Y594" s="256"/>
      <c r="Z594" s="150"/>
      <c r="AA594" s="81"/>
      <c r="AB594" s="240"/>
      <c r="AC594" s="240"/>
      <c r="AD594" s="256"/>
      <c r="AE594" s="240"/>
      <c r="AF594" s="256"/>
      <c r="AG594" s="256"/>
      <c r="AH594" s="256"/>
      <c r="AI594" s="245"/>
      <c r="AJ594" s="245"/>
      <c r="AK594" s="245"/>
      <c r="AL594" s="245"/>
      <c r="AM594" s="477"/>
      <c r="AN594" s="245"/>
      <c r="AO594" s="245"/>
      <c r="AP594" s="245"/>
      <c r="AQ594" s="245"/>
      <c r="AR594" s="245"/>
      <c r="AS594" s="245"/>
      <c r="AT594" s="245"/>
      <c r="AU594" s="245"/>
      <c r="AV594" s="245"/>
      <c r="AW594" s="245"/>
      <c r="AX594" s="245"/>
      <c r="AY594" s="245"/>
      <c r="AZ594" s="247"/>
      <c r="BA594" s="477"/>
      <c r="BB594" s="561" t="str">
        <f t="shared" si="36"/>
        <v xml:space="preserve"> </v>
      </c>
      <c r="BC594" s="561" t="str">
        <f t="shared" si="37"/>
        <v xml:space="preserve"> </v>
      </c>
      <c r="BD594" s="561" t="str">
        <f t="shared" si="38"/>
        <v xml:space="preserve"> </v>
      </c>
      <c r="BE594" s="561" t="str">
        <f t="shared" si="39"/>
        <v xml:space="preserve"> </v>
      </c>
      <c r="BF594" s="81"/>
      <c r="BG594" s="145"/>
    </row>
    <row r="595" spans="1:59" s="86" customFormat="1" ht="12.75" x14ac:dyDescent="0.25">
      <c r="A595" s="365"/>
      <c r="B595" s="361">
        <f>Demography!B594</f>
        <v>0</v>
      </c>
      <c r="C595" s="361">
        <f>Demography!C594</f>
        <v>0</v>
      </c>
      <c r="D595" s="362">
        <f>Demography!D594</f>
        <v>0</v>
      </c>
      <c r="E595" s="362">
        <f>Demography!F594</f>
        <v>0</v>
      </c>
      <c r="F595" s="81"/>
      <c r="G595" s="415"/>
      <c r="H595" s="241"/>
      <c r="I595" s="478"/>
      <c r="J595" s="478"/>
      <c r="K595" s="241"/>
      <c r="L595" s="241"/>
      <c r="M595" s="478"/>
      <c r="N595" s="241"/>
      <c r="O595" s="242"/>
      <c r="P595" s="262"/>
      <c r="Q595" s="262"/>
      <c r="R595" s="262"/>
      <c r="S595" s="262"/>
      <c r="T595" s="262"/>
      <c r="U595" s="241"/>
      <c r="V595" s="415"/>
      <c r="W595" s="415"/>
      <c r="X595" s="81"/>
      <c r="Y595" s="241"/>
      <c r="Z595" s="416"/>
      <c r="AA595" s="81"/>
      <c r="AB595" s="242"/>
      <c r="AC595" s="242"/>
      <c r="AD595" s="241"/>
      <c r="AE595" s="242"/>
      <c r="AF595" s="241"/>
      <c r="AG595" s="241"/>
      <c r="AH595" s="241"/>
      <c r="AI595" s="246"/>
      <c r="AJ595" s="246"/>
      <c r="AK595" s="246"/>
      <c r="AL595" s="246"/>
      <c r="AM595" s="477"/>
      <c r="AN595" s="246"/>
      <c r="AO595" s="246"/>
      <c r="AP595" s="246"/>
      <c r="AQ595" s="246"/>
      <c r="AR595" s="246"/>
      <c r="AS595" s="246"/>
      <c r="AT595" s="246"/>
      <c r="AU595" s="246"/>
      <c r="AV595" s="246"/>
      <c r="AW595" s="246"/>
      <c r="AX595" s="246"/>
      <c r="AY595" s="246"/>
      <c r="AZ595" s="248"/>
      <c r="BA595" s="477"/>
      <c r="BB595" s="562" t="str">
        <f t="shared" si="36"/>
        <v xml:space="preserve"> </v>
      </c>
      <c r="BC595" s="562" t="str">
        <f t="shared" si="37"/>
        <v xml:space="preserve"> </v>
      </c>
      <c r="BD595" s="562" t="str">
        <f t="shared" si="38"/>
        <v xml:space="preserve"> </v>
      </c>
      <c r="BE595" s="562" t="str">
        <f t="shared" si="39"/>
        <v xml:space="preserve"> </v>
      </c>
      <c r="BF595" s="81"/>
      <c r="BG595" s="313"/>
    </row>
    <row r="596" spans="1:59" s="86" customFormat="1" ht="12.75" x14ac:dyDescent="0.25">
      <c r="A596" s="365"/>
      <c r="B596" s="147">
        <f>Demography!B595</f>
        <v>0</v>
      </c>
      <c r="C596" s="147">
        <f>Demography!C595</f>
        <v>0</v>
      </c>
      <c r="D596" s="148">
        <f>Demography!D595</f>
        <v>0</v>
      </c>
      <c r="E596" s="148">
        <f>Demography!F595</f>
        <v>0</v>
      </c>
      <c r="F596" s="81"/>
      <c r="G596" s="238"/>
      <c r="H596" s="256"/>
      <c r="I596" s="257"/>
      <c r="J596" s="257"/>
      <c r="K596" s="256"/>
      <c r="L596" s="256"/>
      <c r="M596" s="257"/>
      <c r="N596" s="256"/>
      <c r="O596" s="240"/>
      <c r="P596" s="260"/>
      <c r="Q596" s="260"/>
      <c r="R596" s="260"/>
      <c r="S596" s="260"/>
      <c r="T596" s="260"/>
      <c r="U596" s="256"/>
      <c r="V596" s="238"/>
      <c r="W596" s="238"/>
      <c r="X596" s="81"/>
      <c r="Y596" s="256"/>
      <c r="Z596" s="150"/>
      <c r="AA596" s="81"/>
      <c r="AB596" s="240"/>
      <c r="AC596" s="240"/>
      <c r="AD596" s="256"/>
      <c r="AE596" s="240"/>
      <c r="AF596" s="256"/>
      <c r="AG596" s="256"/>
      <c r="AH596" s="256"/>
      <c r="AI596" s="245"/>
      <c r="AJ596" s="245"/>
      <c r="AK596" s="245"/>
      <c r="AL596" s="245"/>
      <c r="AM596" s="477"/>
      <c r="AN596" s="245"/>
      <c r="AO596" s="245"/>
      <c r="AP596" s="245"/>
      <c r="AQ596" s="245"/>
      <c r="AR596" s="245"/>
      <c r="AS596" s="245"/>
      <c r="AT596" s="245"/>
      <c r="AU596" s="245"/>
      <c r="AV596" s="245"/>
      <c r="AW596" s="245"/>
      <c r="AX596" s="245"/>
      <c r="AY596" s="245"/>
      <c r="AZ596" s="247"/>
      <c r="BA596" s="477"/>
      <c r="BB596" s="561" t="str">
        <f t="shared" ref="BB596:BB659" si="40">IF(AG596=0," ",AN596/AI596)</f>
        <v xml:space="preserve"> </v>
      </c>
      <c r="BC596" s="561" t="str">
        <f t="shared" si="37"/>
        <v xml:space="preserve"> </v>
      </c>
      <c r="BD596" s="561" t="str">
        <f t="shared" si="38"/>
        <v xml:space="preserve"> </v>
      </c>
      <c r="BE596" s="561" t="str">
        <f t="shared" si="39"/>
        <v xml:space="preserve"> </v>
      </c>
      <c r="BF596" s="81"/>
      <c r="BG596" s="145"/>
    </row>
    <row r="597" spans="1:59" s="86" customFormat="1" ht="12.75" x14ac:dyDescent="0.25">
      <c r="A597" s="365"/>
      <c r="B597" s="361">
        <f>Demography!B596</f>
        <v>0</v>
      </c>
      <c r="C597" s="361">
        <f>Demography!C596</f>
        <v>0</v>
      </c>
      <c r="D597" s="362">
        <f>Demography!D596</f>
        <v>0</v>
      </c>
      <c r="E597" s="362">
        <f>Demography!F596</f>
        <v>0</v>
      </c>
      <c r="F597" s="81"/>
      <c r="G597" s="415"/>
      <c r="H597" s="241"/>
      <c r="I597" s="478"/>
      <c r="J597" s="478"/>
      <c r="K597" s="241"/>
      <c r="L597" s="241"/>
      <c r="M597" s="478"/>
      <c r="N597" s="241"/>
      <c r="O597" s="242"/>
      <c r="P597" s="262"/>
      <c r="Q597" s="262"/>
      <c r="R597" s="262"/>
      <c r="S597" s="262"/>
      <c r="T597" s="262"/>
      <c r="U597" s="241"/>
      <c r="V597" s="415"/>
      <c r="W597" s="415"/>
      <c r="X597" s="81"/>
      <c r="Y597" s="241"/>
      <c r="Z597" s="416"/>
      <c r="AA597" s="81"/>
      <c r="AB597" s="242"/>
      <c r="AC597" s="242"/>
      <c r="AD597" s="241"/>
      <c r="AE597" s="242"/>
      <c r="AF597" s="241"/>
      <c r="AG597" s="241"/>
      <c r="AH597" s="241"/>
      <c r="AI597" s="246"/>
      <c r="AJ597" s="246"/>
      <c r="AK597" s="246"/>
      <c r="AL597" s="246"/>
      <c r="AM597" s="477"/>
      <c r="AN597" s="246"/>
      <c r="AO597" s="246"/>
      <c r="AP597" s="246"/>
      <c r="AQ597" s="246"/>
      <c r="AR597" s="246"/>
      <c r="AS597" s="246"/>
      <c r="AT597" s="246"/>
      <c r="AU597" s="246"/>
      <c r="AV597" s="246"/>
      <c r="AW597" s="246"/>
      <c r="AX597" s="246"/>
      <c r="AY597" s="246"/>
      <c r="AZ597" s="248"/>
      <c r="BA597" s="477"/>
      <c r="BB597" s="562" t="str">
        <f t="shared" si="40"/>
        <v xml:space="preserve"> </v>
      </c>
      <c r="BC597" s="562" t="str">
        <f t="shared" ref="BC597:BC660" si="41">IF(OR(AG597=0,P597=0)," ",AN597/P597)</f>
        <v xml:space="preserve"> </v>
      </c>
      <c r="BD597" s="562" t="str">
        <f t="shared" ref="BD597:BD660" si="42">IF(OR(AG597&gt;5, AG597&lt;1)," ",AO597/AJ597)</f>
        <v xml:space="preserve"> </v>
      </c>
      <c r="BE597" s="562" t="str">
        <f t="shared" ref="BE597:BE660" si="43">IF(OR(AG597&gt;5,AG597&lt;1,P597=0)," ",AO597/P597)</f>
        <v xml:space="preserve"> </v>
      </c>
      <c r="BF597" s="81"/>
      <c r="BG597" s="313"/>
    </row>
    <row r="598" spans="1:59" s="86" customFormat="1" ht="12.75" x14ac:dyDescent="0.25">
      <c r="A598" s="365"/>
      <c r="B598" s="147">
        <f>Demography!B597</f>
        <v>0</v>
      </c>
      <c r="C598" s="147">
        <f>Demography!C597</f>
        <v>0</v>
      </c>
      <c r="D598" s="148">
        <f>Demography!D597</f>
        <v>0</v>
      </c>
      <c r="E598" s="148">
        <f>Demography!F597</f>
        <v>0</v>
      </c>
      <c r="F598" s="81"/>
      <c r="G598" s="238"/>
      <c r="H598" s="256"/>
      <c r="I598" s="257"/>
      <c r="J598" s="257"/>
      <c r="K598" s="256"/>
      <c r="L598" s="256"/>
      <c r="M598" s="257"/>
      <c r="N598" s="256"/>
      <c r="O598" s="240"/>
      <c r="P598" s="260"/>
      <c r="Q598" s="260"/>
      <c r="R598" s="260"/>
      <c r="S598" s="260"/>
      <c r="T598" s="260"/>
      <c r="U598" s="256"/>
      <c r="V598" s="238"/>
      <c r="W598" s="238"/>
      <c r="X598" s="81"/>
      <c r="Y598" s="256"/>
      <c r="Z598" s="150"/>
      <c r="AA598" s="81"/>
      <c r="AB598" s="240"/>
      <c r="AC598" s="240"/>
      <c r="AD598" s="256"/>
      <c r="AE598" s="240"/>
      <c r="AF598" s="256"/>
      <c r="AG598" s="256"/>
      <c r="AH598" s="256"/>
      <c r="AI598" s="245"/>
      <c r="AJ598" s="245"/>
      <c r="AK598" s="245"/>
      <c r="AL598" s="245"/>
      <c r="AM598" s="477"/>
      <c r="AN598" s="245"/>
      <c r="AO598" s="245"/>
      <c r="AP598" s="245"/>
      <c r="AQ598" s="245"/>
      <c r="AR598" s="245"/>
      <c r="AS598" s="245"/>
      <c r="AT598" s="245"/>
      <c r="AU598" s="245"/>
      <c r="AV598" s="245"/>
      <c r="AW598" s="245"/>
      <c r="AX598" s="245"/>
      <c r="AY598" s="245"/>
      <c r="AZ598" s="247"/>
      <c r="BA598" s="477"/>
      <c r="BB598" s="561" t="str">
        <f t="shared" si="40"/>
        <v xml:space="preserve"> </v>
      </c>
      <c r="BC598" s="561" t="str">
        <f t="shared" si="41"/>
        <v xml:space="preserve"> </v>
      </c>
      <c r="BD598" s="561" t="str">
        <f t="shared" si="42"/>
        <v xml:space="preserve"> </v>
      </c>
      <c r="BE598" s="561" t="str">
        <f t="shared" si="43"/>
        <v xml:space="preserve"> </v>
      </c>
      <c r="BF598" s="81"/>
      <c r="BG598" s="145"/>
    </row>
    <row r="599" spans="1:59" s="86" customFormat="1" ht="12.75" x14ac:dyDescent="0.25">
      <c r="A599" s="365"/>
      <c r="B599" s="361">
        <f>Demography!B598</f>
        <v>0</v>
      </c>
      <c r="C599" s="361">
        <f>Demography!C598</f>
        <v>0</v>
      </c>
      <c r="D599" s="362">
        <f>Demography!D598</f>
        <v>0</v>
      </c>
      <c r="E599" s="362">
        <f>Demography!F598</f>
        <v>0</v>
      </c>
      <c r="F599" s="81"/>
      <c r="G599" s="415"/>
      <c r="H599" s="241"/>
      <c r="I599" s="478"/>
      <c r="J599" s="478"/>
      <c r="K599" s="241"/>
      <c r="L599" s="241"/>
      <c r="M599" s="478"/>
      <c r="N599" s="241"/>
      <c r="O599" s="242"/>
      <c r="P599" s="262"/>
      <c r="Q599" s="262"/>
      <c r="R599" s="262"/>
      <c r="S599" s="262"/>
      <c r="T599" s="262"/>
      <c r="U599" s="241"/>
      <c r="V599" s="415"/>
      <c r="W599" s="415"/>
      <c r="X599" s="81"/>
      <c r="Y599" s="241"/>
      <c r="Z599" s="416"/>
      <c r="AA599" s="81"/>
      <c r="AB599" s="242"/>
      <c r="AC599" s="242"/>
      <c r="AD599" s="241"/>
      <c r="AE599" s="242"/>
      <c r="AF599" s="241"/>
      <c r="AG599" s="241"/>
      <c r="AH599" s="241"/>
      <c r="AI599" s="246"/>
      <c r="AJ599" s="246"/>
      <c r="AK599" s="246"/>
      <c r="AL599" s="246"/>
      <c r="AM599" s="477"/>
      <c r="AN599" s="246"/>
      <c r="AO599" s="246"/>
      <c r="AP599" s="246"/>
      <c r="AQ599" s="246"/>
      <c r="AR599" s="246"/>
      <c r="AS599" s="246"/>
      <c r="AT599" s="246"/>
      <c r="AU599" s="246"/>
      <c r="AV599" s="246"/>
      <c r="AW599" s="246"/>
      <c r="AX599" s="246"/>
      <c r="AY599" s="246"/>
      <c r="AZ599" s="248"/>
      <c r="BA599" s="477"/>
      <c r="BB599" s="562" t="str">
        <f t="shared" si="40"/>
        <v xml:space="preserve"> </v>
      </c>
      <c r="BC599" s="562" t="str">
        <f t="shared" si="41"/>
        <v xml:space="preserve"> </v>
      </c>
      <c r="BD599" s="562" t="str">
        <f t="shared" si="42"/>
        <v xml:space="preserve"> </v>
      </c>
      <c r="BE599" s="562" t="str">
        <f t="shared" si="43"/>
        <v xml:space="preserve"> </v>
      </c>
      <c r="BF599" s="81"/>
      <c r="BG599" s="313"/>
    </row>
    <row r="600" spans="1:59" s="86" customFormat="1" ht="12.75" x14ac:dyDescent="0.25">
      <c r="A600" s="365"/>
      <c r="B600" s="147">
        <f>Demography!B599</f>
        <v>0</v>
      </c>
      <c r="C600" s="147">
        <f>Demography!C599</f>
        <v>0</v>
      </c>
      <c r="D600" s="148">
        <f>Demography!D599</f>
        <v>0</v>
      </c>
      <c r="E600" s="148">
        <f>Demography!F599</f>
        <v>0</v>
      </c>
      <c r="F600" s="81"/>
      <c r="G600" s="238"/>
      <c r="H600" s="256"/>
      <c r="I600" s="257"/>
      <c r="J600" s="257"/>
      <c r="K600" s="256"/>
      <c r="L600" s="256"/>
      <c r="M600" s="257"/>
      <c r="N600" s="256"/>
      <c r="O600" s="240"/>
      <c r="P600" s="260"/>
      <c r="Q600" s="260"/>
      <c r="R600" s="260"/>
      <c r="S600" s="260"/>
      <c r="T600" s="260"/>
      <c r="U600" s="256"/>
      <c r="V600" s="238"/>
      <c r="W600" s="238"/>
      <c r="X600" s="81"/>
      <c r="Y600" s="256"/>
      <c r="Z600" s="150"/>
      <c r="AA600" s="81"/>
      <c r="AB600" s="240"/>
      <c r="AC600" s="240"/>
      <c r="AD600" s="256"/>
      <c r="AE600" s="240"/>
      <c r="AF600" s="256"/>
      <c r="AG600" s="256"/>
      <c r="AH600" s="256"/>
      <c r="AI600" s="245"/>
      <c r="AJ600" s="245"/>
      <c r="AK600" s="245"/>
      <c r="AL600" s="245"/>
      <c r="AM600" s="477"/>
      <c r="AN600" s="245"/>
      <c r="AO600" s="245"/>
      <c r="AP600" s="245"/>
      <c r="AQ600" s="245"/>
      <c r="AR600" s="245"/>
      <c r="AS600" s="245"/>
      <c r="AT600" s="245"/>
      <c r="AU600" s="245"/>
      <c r="AV600" s="245"/>
      <c r="AW600" s="245"/>
      <c r="AX600" s="245"/>
      <c r="AY600" s="245"/>
      <c r="AZ600" s="247"/>
      <c r="BA600" s="477"/>
      <c r="BB600" s="561" t="str">
        <f t="shared" si="40"/>
        <v xml:space="preserve"> </v>
      </c>
      <c r="BC600" s="561" t="str">
        <f t="shared" si="41"/>
        <v xml:space="preserve"> </v>
      </c>
      <c r="BD600" s="561" t="str">
        <f t="shared" si="42"/>
        <v xml:space="preserve"> </v>
      </c>
      <c r="BE600" s="561" t="str">
        <f t="shared" si="43"/>
        <v xml:space="preserve"> </v>
      </c>
      <c r="BF600" s="81"/>
      <c r="BG600" s="145"/>
    </row>
    <row r="601" spans="1:59" s="86" customFormat="1" ht="12.75" x14ac:dyDescent="0.25">
      <c r="A601" s="365"/>
      <c r="B601" s="361">
        <f>Demography!B600</f>
        <v>0</v>
      </c>
      <c r="C601" s="361">
        <f>Demography!C600</f>
        <v>0</v>
      </c>
      <c r="D601" s="362">
        <f>Demography!D600</f>
        <v>0</v>
      </c>
      <c r="E601" s="362">
        <f>Demography!F600</f>
        <v>0</v>
      </c>
      <c r="F601" s="81"/>
      <c r="G601" s="415"/>
      <c r="H601" s="241"/>
      <c r="I601" s="478"/>
      <c r="J601" s="478"/>
      <c r="K601" s="241"/>
      <c r="L601" s="241"/>
      <c r="M601" s="478"/>
      <c r="N601" s="241"/>
      <c r="O601" s="242"/>
      <c r="P601" s="262"/>
      <c r="Q601" s="262"/>
      <c r="R601" s="262"/>
      <c r="S601" s="262"/>
      <c r="T601" s="262"/>
      <c r="U601" s="241"/>
      <c r="V601" s="415"/>
      <c r="W601" s="415"/>
      <c r="X601" s="81"/>
      <c r="Y601" s="241"/>
      <c r="Z601" s="416"/>
      <c r="AA601" s="81"/>
      <c r="AB601" s="242"/>
      <c r="AC601" s="242"/>
      <c r="AD601" s="241"/>
      <c r="AE601" s="242"/>
      <c r="AF601" s="241"/>
      <c r="AG601" s="241"/>
      <c r="AH601" s="241"/>
      <c r="AI601" s="246"/>
      <c r="AJ601" s="246"/>
      <c r="AK601" s="246"/>
      <c r="AL601" s="246"/>
      <c r="AM601" s="477"/>
      <c r="AN601" s="246"/>
      <c r="AO601" s="246"/>
      <c r="AP601" s="246"/>
      <c r="AQ601" s="246"/>
      <c r="AR601" s="246"/>
      <c r="AS601" s="246"/>
      <c r="AT601" s="246"/>
      <c r="AU601" s="246"/>
      <c r="AV601" s="246"/>
      <c r="AW601" s="246"/>
      <c r="AX601" s="246"/>
      <c r="AY601" s="246"/>
      <c r="AZ601" s="248"/>
      <c r="BA601" s="477"/>
      <c r="BB601" s="562" t="str">
        <f t="shared" si="40"/>
        <v xml:space="preserve"> </v>
      </c>
      <c r="BC601" s="562" t="str">
        <f t="shared" si="41"/>
        <v xml:space="preserve"> </v>
      </c>
      <c r="BD601" s="562" t="str">
        <f t="shared" si="42"/>
        <v xml:space="preserve"> </v>
      </c>
      <c r="BE601" s="562" t="str">
        <f t="shared" si="43"/>
        <v xml:space="preserve"> </v>
      </c>
      <c r="BF601" s="81"/>
      <c r="BG601" s="313"/>
    </row>
    <row r="602" spans="1:59" s="86" customFormat="1" ht="12.75" x14ac:dyDescent="0.25">
      <c r="A602" s="365"/>
      <c r="B602" s="147">
        <f>Demography!B601</f>
        <v>0</v>
      </c>
      <c r="C602" s="147">
        <f>Demography!C601</f>
        <v>0</v>
      </c>
      <c r="D602" s="148">
        <f>Demography!D601</f>
        <v>0</v>
      </c>
      <c r="E602" s="148">
        <f>Demography!F601</f>
        <v>0</v>
      </c>
      <c r="F602" s="81"/>
      <c r="G602" s="238"/>
      <c r="H602" s="256"/>
      <c r="I602" s="257"/>
      <c r="J602" s="257"/>
      <c r="K602" s="256"/>
      <c r="L602" s="256"/>
      <c r="M602" s="257"/>
      <c r="N602" s="256"/>
      <c r="O602" s="240"/>
      <c r="P602" s="260"/>
      <c r="Q602" s="260"/>
      <c r="R602" s="260"/>
      <c r="S602" s="260"/>
      <c r="T602" s="260"/>
      <c r="U602" s="256"/>
      <c r="V602" s="238"/>
      <c r="W602" s="238"/>
      <c r="X602" s="81"/>
      <c r="Y602" s="256"/>
      <c r="Z602" s="150"/>
      <c r="AA602" s="81"/>
      <c r="AB602" s="240"/>
      <c r="AC602" s="240"/>
      <c r="AD602" s="256"/>
      <c r="AE602" s="240"/>
      <c r="AF602" s="256"/>
      <c r="AG602" s="256"/>
      <c r="AH602" s="256"/>
      <c r="AI602" s="245"/>
      <c r="AJ602" s="245"/>
      <c r="AK602" s="245"/>
      <c r="AL602" s="245"/>
      <c r="AM602" s="477"/>
      <c r="AN602" s="245"/>
      <c r="AO602" s="245"/>
      <c r="AP602" s="245"/>
      <c r="AQ602" s="245"/>
      <c r="AR602" s="245"/>
      <c r="AS602" s="245"/>
      <c r="AT602" s="245"/>
      <c r="AU602" s="245"/>
      <c r="AV602" s="245"/>
      <c r="AW602" s="245"/>
      <c r="AX602" s="245"/>
      <c r="AY602" s="245"/>
      <c r="AZ602" s="247"/>
      <c r="BA602" s="477"/>
      <c r="BB602" s="561" t="str">
        <f t="shared" si="40"/>
        <v xml:space="preserve"> </v>
      </c>
      <c r="BC602" s="561" t="str">
        <f t="shared" si="41"/>
        <v xml:space="preserve"> </v>
      </c>
      <c r="BD602" s="561" t="str">
        <f t="shared" si="42"/>
        <v xml:space="preserve"> </v>
      </c>
      <c r="BE602" s="561" t="str">
        <f t="shared" si="43"/>
        <v xml:space="preserve"> </v>
      </c>
      <c r="BF602" s="81"/>
      <c r="BG602" s="145"/>
    </row>
    <row r="603" spans="1:59" s="86" customFormat="1" ht="12.75" x14ac:dyDescent="0.25">
      <c r="A603" s="365"/>
      <c r="B603" s="361">
        <f>Demography!B602</f>
        <v>0</v>
      </c>
      <c r="C603" s="361">
        <f>Demography!C602</f>
        <v>0</v>
      </c>
      <c r="D603" s="362">
        <f>Demography!D602</f>
        <v>0</v>
      </c>
      <c r="E603" s="362">
        <f>Demography!F602</f>
        <v>0</v>
      </c>
      <c r="F603" s="81"/>
      <c r="G603" s="415"/>
      <c r="H603" s="241"/>
      <c r="I603" s="478"/>
      <c r="J603" s="478"/>
      <c r="K603" s="241"/>
      <c r="L603" s="241"/>
      <c r="M603" s="478"/>
      <c r="N603" s="241"/>
      <c r="O603" s="242"/>
      <c r="P603" s="262"/>
      <c r="Q603" s="262"/>
      <c r="R603" s="262"/>
      <c r="S603" s="262"/>
      <c r="T603" s="262"/>
      <c r="U603" s="241"/>
      <c r="V603" s="415"/>
      <c r="W603" s="415"/>
      <c r="X603" s="81"/>
      <c r="Y603" s="241"/>
      <c r="Z603" s="416"/>
      <c r="AA603" s="81"/>
      <c r="AB603" s="242"/>
      <c r="AC603" s="242"/>
      <c r="AD603" s="241"/>
      <c r="AE603" s="242"/>
      <c r="AF603" s="241"/>
      <c r="AG603" s="241"/>
      <c r="AH603" s="241"/>
      <c r="AI603" s="246"/>
      <c r="AJ603" s="246"/>
      <c r="AK603" s="246"/>
      <c r="AL603" s="246"/>
      <c r="AM603" s="477"/>
      <c r="AN603" s="246"/>
      <c r="AO603" s="246"/>
      <c r="AP603" s="246"/>
      <c r="AQ603" s="246"/>
      <c r="AR603" s="246"/>
      <c r="AS603" s="246"/>
      <c r="AT603" s="246"/>
      <c r="AU603" s="246"/>
      <c r="AV603" s="246"/>
      <c r="AW603" s="246"/>
      <c r="AX603" s="246"/>
      <c r="AY603" s="246"/>
      <c r="AZ603" s="248"/>
      <c r="BA603" s="477"/>
      <c r="BB603" s="562" t="str">
        <f t="shared" si="40"/>
        <v xml:space="preserve"> </v>
      </c>
      <c r="BC603" s="562" t="str">
        <f t="shared" si="41"/>
        <v xml:space="preserve"> </v>
      </c>
      <c r="BD603" s="562" t="str">
        <f t="shared" si="42"/>
        <v xml:space="preserve"> </v>
      </c>
      <c r="BE603" s="562" t="str">
        <f t="shared" si="43"/>
        <v xml:space="preserve"> </v>
      </c>
      <c r="BF603" s="81"/>
      <c r="BG603" s="313"/>
    </row>
    <row r="604" spans="1:59" s="87" customFormat="1" ht="12.75" x14ac:dyDescent="0.25">
      <c r="A604" s="365"/>
      <c r="B604" s="147">
        <f>Demography!B603</f>
        <v>0</v>
      </c>
      <c r="C604" s="147">
        <f>Demography!C603</f>
        <v>0</v>
      </c>
      <c r="D604" s="148">
        <f>Demography!D603</f>
        <v>0</v>
      </c>
      <c r="E604" s="148">
        <f>Demography!F603</f>
        <v>0</v>
      </c>
      <c r="F604" s="81"/>
      <c r="G604" s="238"/>
      <c r="H604" s="256"/>
      <c r="I604" s="257"/>
      <c r="J604" s="257"/>
      <c r="K604" s="256"/>
      <c r="L604" s="256"/>
      <c r="M604" s="257"/>
      <c r="N604" s="256"/>
      <c r="O604" s="240"/>
      <c r="P604" s="260"/>
      <c r="Q604" s="260"/>
      <c r="R604" s="260"/>
      <c r="S604" s="260"/>
      <c r="T604" s="260"/>
      <c r="U604" s="256"/>
      <c r="V604" s="238"/>
      <c r="W604" s="238"/>
      <c r="X604" s="81"/>
      <c r="Y604" s="256"/>
      <c r="Z604" s="150"/>
      <c r="AA604" s="81"/>
      <c r="AB604" s="240"/>
      <c r="AC604" s="240"/>
      <c r="AD604" s="256"/>
      <c r="AE604" s="240"/>
      <c r="AF604" s="256"/>
      <c r="AG604" s="256"/>
      <c r="AH604" s="256"/>
      <c r="AI604" s="245"/>
      <c r="AJ604" s="245"/>
      <c r="AK604" s="245"/>
      <c r="AL604" s="245"/>
      <c r="AM604" s="477"/>
      <c r="AN604" s="245"/>
      <c r="AO604" s="245"/>
      <c r="AP604" s="245"/>
      <c r="AQ604" s="245"/>
      <c r="AR604" s="245"/>
      <c r="AS604" s="245"/>
      <c r="AT604" s="245"/>
      <c r="AU604" s="245"/>
      <c r="AV604" s="245"/>
      <c r="AW604" s="245"/>
      <c r="AX604" s="245"/>
      <c r="AY604" s="245"/>
      <c r="AZ604" s="247"/>
      <c r="BA604" s="477"/>
      <c r="BB604" s="561" t="str">
        <f t="shared" si="40"/>
        <v xml:space="preserve"> </v>
      </c>
      <c r="BC604" s="561" t="str">
        <f t="shared" si="41"/>
        <v xml:space="preserve"> </v>
      </c>
      <c r="BD604" s="561" t="str">
        <f t="shared" si="42"/>
        <v xml:space="preserve"> </v>
      </c>
      <c r="BE604" s="561" t="str">
        <f t="shared" si="43"/>
        <v xml:space="preserve"> </v>
      </c>
      <c r="BF604" s="81"/>
      <c r="BG604" s="145"/>
    </row>
    <row r="605" spans="1:59" s="86" customFormat="1" ht="12.75" x14ac:dyDescent="0.25">
      <c r="A605" s="365"/>
      <c r="B605" s="361">
        <f>Demography!B604</f>
        <v>0</v>
      </c>
      <c r="C605" s="361">
        <f>Demography!C604</f>
        <v>0</v>
      </c>
      <c r="D605" s="362">
        <f>Demography!D604</f>
        <v>0</v>
      </c>
      <c r="E605" s="362">
        <f>Demography!F604</f>
        <v>0</v>
      </c>
      <c r="F605" s="81"/>
      <c r="G605" s="415"/>
      <c r="H605" s="241"/>
      <c r="I605" s="478"/>
      <c r="J605" s="478"/>
      <c r="K605" s="241"/>
      <c r="L605" s="241"/>
      <c r="M605" s="478"/>
      <c r="N605" s="241"/>
      <c r="O605" s="242"/>
      <c r="P605" s="262"/>
      <c r="Q605" s="262"/>
      <c r="R605" s="262"/>
      <c r="S605" s="262"/>
      <c r="T605" s="262"/>
      <c r="U605" s="241"/>
      <c r="V605" s="415"/>
      <c r="W605" s="415"/>
      <c r="X605" s="81"/>
      <c r="Y605" s="241"/>
      <c r="Z605" s="416"/>
      <c r="AA605" s="81"/>
      <c r="AB605" s="242"/>
      <c r="AC605" s="242"/>
      <c r="AD605" s="241"/>
      <c r="AE605" s="242"/>
      <c r="AF605" s="241"/>
      <c r="AG605" s="241"/>
      <c r="AH605" s="241"/>
      <c r="AI605" s="246"/>
      <c r="AJ605" s="246"/>
      <c r="AK605" s="246"/>
      <c r="AL605" s="246"/>
      <c r="AM605" s="477"/>
      <c r="AN605" s="246"/>
      <c r="AO605" s="246"/>
      <c r="AP605" s="246"/>
      <c r="AQ605" s="246"/>
      <c r="AR605" s="246"/>
      <c r="AS605" s="246"/>
      <c r="AT605" s="246"/>
      <c r="AU605" s="246"/>
      <c r="AV605" s="246"/>
      <c r="AW605" s="246"/>
      <c r="AX605" s="246"/>
      <c r="AY605" s="246"/>
      <c r="AZ605" s="248"/>
      <c r="BA605" s="477"/>
      <c r="BB605" s="562" t="str">
        <f t="shared" si="40"/>
        <v xml:space="preserve"> </v>
      </c>
      <c r="BC605" s="562" t="str">
        <f t="shared" si="41"/>
        <v xml:space="preserve"> </v>
      </c>
      <c r="BD605" s="562" t="str">
        <f t="shared" si="42"/>
        <v xml:space="preserve"> </v>
      </c>
      <c r="BE605" s="562" t="str">
        <f t="shared" si="43"/>
        <v xml:space="preserve"> </v>
      </c>
      <c r="BF605" s="81"/>
      <c r="BG605" s="313"/>
    </row>
    <row r="606" spans="1:59" s="86" customFormat="1" ht="12.75" x14ac:dyDescent="0.25">
      <c r="A606" s="365"/>
      <c r="B606" s="147">
        <f>Demography!B605</f>
        <v>0</v>
      </c>
      <c r="C606" s="147">
        <f>Demography!C605</f>
        <v>0</v>
      </c>
      <c r="D606" s="148">
        <f>Demography!D605</f>
        <v>0</v>
      </c>
      <c r="E606" s="148">
        <f>Demography!F605</f>
        <v>0</v>
      </c>
      <c r="F606" s="81"/>
      <c r="G606" s="238"/>
      <c r="H606" s="256"/>
      <c r="I606" s="257"/>
      <c r="J606" s="257"/>
      <c r="K606" s="256"/>
      <c r="L606" s="256"/>
      <c r="M606" s="257"/>
      <c r="N606" s="256"/>
      <c r="O606" s="240"/>
      <c r="P606" s="260"/>
      <c r="Q606" s="260"/>
      <c r="R606" s="260"/>
      <c r="S606" s="260"/>
      <c r="T606" s="260"/>
      <c r="U606" s="256"/>
      <c r="V606" s="238"/>
      <c r="W606" s="238"/>
      <c r="X606" s="81"/>
      <c r="Y606" s="256"/>
      <c r="Z606" s="150"/>
      <c r="AA606" s="81"/>
      <c r="AB606" s="240"/>
      <c r="AC606" s="240"/>
      <c r="AD606" s="256"/>
      <c r="AE606" s="240"/>
      <c r="AF606" s="256"/>
      <c r="AG606" s="256"/>
      <c r="AH606" s="256"/>
      <c r="AI606" s="245"/>
      <c r="AJ606" s="245"/>
      <c r="AK606" s="245"/>
      <c r="AL606" s="245"/>
      <c r="AM606" s="477"/>
      <c r="AN606" s="245"/>
      <c r="AO606" s="245"/>
      <c r="AP606" s="245"/>
      <c r="AQ606" s="245"/>
      <c r="AR606" s="245"/>
      <c r="AS606" s="245"/>
      <c r="AT606" s="245"/>
      <c r="AU606" s="245"/>
      <c r="AV606" s="245"/>
      <c r="AW606" s="245"/>
      <c r="AX606" s="245"/>
      <c r="AY606" s="245"/>
      <c r="AZ606" s="247"/>
      <c r="BA606" s="477"/>
      <c r="BB606" s="561" t="str">
        <f t="shared" si="40"/>
        <v xml:space="preserve"> </v>
      </c>
      <c r="BC606" s="561" t="str">
        <f t="shared" si="41"/>
        <v xml:space="preserve"> </v>
      </c>
      <c r="BD606" s="561" t="str">
        <f t="shared" si="42"/>
        <v xml:space="preserve"> </v>
      </c>
      <c r="BE606" s="561" t="str">
        <f t="shared" si="43"/>
        <v xml:space="preserve"> </v>
      </c>
      <c r="BF606" s="81"/>
      <c r="BG606" s="145"/>
    </row>
    <row r="607" spans="1:59" s="86" customFormat="1" ht="12.75" x14ac:dyDescent="0.25">
      <c r="A607" s="365"/>
      <c r="B607" s="361">
        <f>Demography!B606</f>
        <v>0</v>
      </c>
      <c r="C607" s="361">
        <f>Demography!C606</f>
        <v>0</v>
      </c>
      <c r="D607" s="362">
        <f>Demography!D606</f>
        <v>0</v>
      </c>
      <c r="E607" s="362">
        <f>Demography!F606</f>
        <v>0</v>
      </c>
      <c r="F607" s="81"/>
      <c r="G607" s="415"/>
      <c r="H607" s="241"/>
      <c r="I607" s="478"/>
      <c r="J607" s="478"/>
      <c r="K607" s="241"/>
      <c r="L607" s="241"/>
      <c r="M607" s="478"/>
      <c r="N607" s="241"/>
      <c r="O607" s="242"/>
      <c r="P607" s="262"/>
      <c r="Q607" s="262"/>
      <c r="R607" s="262"/>
      <c r="S607" s="262"/>
      <c r="T607" s="262"/>
      <c r="U607" s="241"/>
      <c r="V607" s="415"/>
      <c r="W607" s="415"/>
      <c r="X607" s="81"/>
      <c r="Y607" s="241"/>
      <c r="Z607" s="416"/>
      <c r="AA607" s="81"/>
      <c r="AB607" s="242"/>
      <c r="AC607" s="242"/>
      <c r="AD607" s="241"/>
      <c r="AE607" s="242"/>
      <c r="AF607" s="241"/>
      <c r="AG607" s="241"/>
      <c r="AH607" s="241"/>
      <c r="AI607" s="246"/>
      <c r="AJ607" s="246"/>
      <c r="AK607" s="246"/>
      <c r="AL607" s="246"/>
      <c r="AM607" s="477"/>
      <c r="AN607" s="246"/>
      <c r="AO607" s="246"/>
      <c r="AP607" s="246"/>
      <c r="AQ607" s="246"/>
      <c r="AR607" s="246"/>
      <c r="AS607" s="246"/>
      <c r="AT607" s="246"/>
      <c r="AU607" s="246"/>
      <c r="AV607" s="246"/>
      <c r="AW607" s="246"/>
      <c r="AX607" s="246"/>
      <c r="AY607" s="246"/>
      <c r="AZ607" s="248"/>
      <c r="BA607" s="477"/>
      <c r="BB607" s="562" t="str">
        <f t="shared" si="40"/>
        <v xml:space="preserve"> </v>
      </c>
      <c r="BC607" s="562" t="str">
        <f t="shared" si="41"/>
        <v xml:space="preserve"> </v>
      </c>
      <c r="BD607" s="562" t="str">
        <f t="shared" si="42"/>
        <v xml:space="preserve"> </v>
      </c>
      <c r="BE607" s="562" t="str">
        <f t="shared" si="43"/>
        <v xml:space="preserve"> </v>
      </c>
      <c r="BF607" s="81"/>
      <c r="BG607" s="313"/>
    </row>
    <row r="608" spans="1:59" s="86" customFormat="1" ht="12.75" x14ac:dyDescent="0.25">
      <c r="A608" s="365"/>
      <c r="B608" s="147">
        <f>Demography!B607</f>
        <v>0</v>
      </c>
      <c r="C608" s="147">
        <f>Demography!C607</f>
        <v>0</v>
      </c>
      <c r="D608" s="148">
        <f>Demography!D607</f>
        <v>0</v>
      </c>
      <c r="E608" s="148">
        <f>Demography!F607</f>
        <v>0</v>
      </c>
      <c r="F608" s="81"/>
      <c r="G608" s="238"/>
      <c r="H608" s="256"/>
      <c r="I608" s="257"/>
      <c r="J608" s="257"/>
      <c r="K608" s="256"/>
      <c r="L608" s="256"/>
      <c r="M608" s="257"/>
      <c r="N608" s="256"/>
      <c r="O608" s="240"/>
      <c r="P608" s="260"/>
      <c r="Q608" s="260"/>
      <c r="R608" s="260"/>
      <c r="S608" s="260"/>
      <c r="T608" s="260"/>
      <c r="U608" s="256"/>
      <c r="V608" s="238"/>
      <c r="W608" s="238"/>
      <c r="X608" s="81"/>
      <c r="Y608" s="256"/>
      <c r="Z608" s="150"/>
      <c r="AA608" s="81"/>
      <c r="AB608" s="240"/>
      <c r="AC608" s="240"/>
      <c r="AD608" s="256"/>
      <c r="AE608" s="240"/>
      <c r="AF608" s="256"/>
      <c r="AG608" s="256"/>
      <c r="AH608" s="256"/>
      <c r="AI608" s="245"/>
      <c r="AJ608" s="245"/>
      <c r="AK608" s="245"/>
      <c r="AL608" s="245"/>
      <c r="AM608" s="477"/>
      <c r="AN608" s="245"/>
      <c r="AO608" s="245"/>
      <c r="AP608" s="245"/>
      <c r="AQ608" s="245"/>
      <c r="AR608" s="245"/>
      <c r="AS608" s="245"/>
      <c r="AT608" s="245"/>
      <c r="AU608" s="245"/>
      <c r="AV608" s="245"/>
      <c r="AW608" s="245"/>
      <c r="AX608" s="245"/>
      <c r="AY608" s="245"/>
      <c r="AZ608" s="247"/>
      <c r="BA608" s="477"/>
      <c r="BB608" s="561" t="str">
        <f t="shared" si="40"/>
        <v xml:space="preserve"> </v>
      </c>
      <c r="BC608" s="561" t="str">
        <f t="shared" si="41"/>
        <v xml:space="preserve"> </v>
      </c>
      <c r="BD608" s="561" t="str">
        <f t="shared" si="42"/>
        <v xml:space="preserve"> </v>
      </c>
      <c r="BE608" s="561" t="str">
        <f t="shared" si="43"/>
        <v xml:space="preserve"> </v>
      </c>
      <c r="BF608" s="81"/>
      <c r="BG608" s="145"/>
    </row>
    <row r="609" spans="1:59" s="86" customFormat="1" ht="12.75" x14ac:dyDescent="0.25">
      <c r="A609" s="365"/>
      <c r="B609" s="361">
        <f>Demography!B608</f>
        <v>0</v>
      </c>
      <c r="C609" s="361">
        <f>Demography!C608</f>
        <v>0</v>
      </c>
      <c r="D609" s="362">
        <f>Demography!D608</f>
        <v>0</v>
      </c>
      <c r="E609" s="362">
        <f>Demography!F608</f>
        <v>0</v>
      </c>
      <c r="F609" s="81"/>
      <c r="G609" s="415"/>
      <c r="H609" s="241"/>
      <c r="I609" s="478"/>
      <c r="J609" s="478"/>
      <c r="K609" s="241"/>
      <c r="L609" s="241"/>
      <c r="M609" s="478"/>
      <c r="N609" s="241"/>
      <c r="O609" s="242"/>
      <c r="P609" s="262"/>
      <c r="Q609" s="262"/>
      <c r="R609" s="262"/>
      <c r="S609" s="262"/>
      <c r="T609" s="262"/>
      <c r="U609" s="241"/>
      <c r="V609" s="415"/>
      <c r="W609" s="415"/>
      <c r="X609" s="81"/>
      <c r="Y609" s="241"/>
      <c r="Z609" s="416"/>
      <c r="AA609" s="81"/>
      <c r="AB609" s="242"/>
      <c r="AC609" s="242"/>
      <c r="AD609" s="241"/>
      <c r="AE609" s="242"/>
      <c r="AF609" s="241"/>
      <c r="AG609" s="241"/>
      <c r="AH609" s="241"/>
      <c r="AI609" s="246"/>
      <c r="AJ609" s="246"/>
      <c r="AK609" s="246"/>
      <c r="AL609" s="246"/>
      <c r="AM609" s="477"/>
      <c r="AN609" s="246"/>
      <c r="AO609" s="246"/>
      <c r="AP609" s="246"/>
      <c r="AQ609" s="246"/>
      <c r="AR609" s="246"/>
      <c r="AS609" s="246"/>
      <c r="AT609" s="246"/>
      <c r="AU609" s="246"/>
      <c r="AV609" s="246"/>
      <c r="AW609" s="246"/>
      <c r="AX609" s="246"/>
      <c r="AY609" s="246"/>
      <c r="AZ609" s="248"/>
      <c r="BA609" s="477"/>
      <c r="BB609" s="562" t="str">
        <f t="shared" si="40"/>
        <v xml:space="preserve"> </v>
      </c>
      <c r="BC609" s="562" t="str">
        <f t="shared" si="41"/>
        <v xml:space="preserve"> </v>
      </c>
      <c r="BD609" s="562" t="str">
        <f t="shared" si="42"/>
        <v xml:space="preserve"> </v>
      </c>
      <c r="BE609" s="562" t="str">
        <f t="shared" si="43"/>
        <v xml:space="preserve"> </v>
      </c>
      <c r="BF609" s="81"/>
      <c r="BG609" s="313"/>
    </row>
    <row r="610" spans="1:59" s="86" customFormat="1" ht="12.75" x14ac:dyDescent="0.25">
      <c r="A610" s="365"/>
      <c r="B610" s="147">
        <f>Demography!B609</f>
        <v>0</v>
      </c>
      <c r="C610" s="147">
        <f>Demography!C609</f>
        <v>0</v>
      </c>
      <c r="D610" s="148">
        <f>Demography!D609</f>
        <v>0</v>
      </c>
      <c r="E610" s="148">
        <f>Demography!F609</f>
        <v>0</v>
      </c>
      <c r="F610" s="81"/>
      <c r="G610" s="238"/>
      <c r="H610" s="256"/>
      <c r="I610" s="257"/>
      <c r="J610" s="257"/>
      <c r="K610" s="256"/>
      <c r="L610" s="256"/>
      <c r="M610" s="257"/>
      <c r="N610" s="256"/>
      <c r="O610" s="240"/>
      <c r="P610" s="260"/>
      <c r="Q610" s="260"/>
      <c r="R610" s="260"/>
      <c r="S610" s="260"/>
      <c r="T610" s="260"/>
      <c r="U610" s="256"/>
      <c r="V610" s="238"/>
      <c r="W610" s="238"/>
      <c r="X610" s="81"/>
      <c r="Y610" s="256"/>
      <c r="Z610" s="150"/>
      <c r="AA610" s="81"/>
      <c r="AB610" s="240"/>
      <c r="AC610" s="240"/>
      <c r="AD610" s="256"/>
      <c r="AE610" s="240"/>
      <c r="AF610" s="256"/>
      <c r="AG610" s="256"/>
      <c r="AH610" s="256"/>
      <c r="AI610" s="245"/>
      <c r="AJ610" s="245"/>
      <c r="AK610" s="245"/>
      <c r="AL610" s="245"/>
      <c r="AM610" s="477"/>
      <c r="AN610" s="245"/>
      <c r="AO610" s="245"/>
      <c r="AP610" s="245"/>
      <c r="AQ610" s="245"/>
      <c r="AR610" s="245"/>
      <c r="AS610" s="245"/>
      <c r="AT610" s="245"/>
      <c r="AU610" s="245"/>
      <c r="AV610" s="245"/>
      <c r="AW610" s="245"/>
      <c r="AX610" s="245"/>
      <c r="AY610" s="245"/>
      <c r="AZ610" s="247"/>
      <c r="BA610" s="477"/>
      <c r="BB610" s="561" t="str">
        <f t="shared" si="40"/>
        <v xml:space="preserve"> </v>
      </c>
      <c r="BC610" s="561" t="str">
        <f t="shared" si="41"/>
        <v xml:space="preserve"> </v>
      </c>
      <c r="BD610" s="561" t="str">
        <f t="shared" si="42"/>
        <v xml:space="preserve"> </v>
      </c>
      <c r="BE610" s="561" t="str">
        <f t="shared" si="43"/>
        <v xml:space="preserve"> </v>
      </c>
      <c r="BF610" s="81"/>
      <c r="BG610" s="145"/>
    </row>
    <row r="611" spans="1:59" s="86" customFormat="1" ht="12.75" x14ac:dyDescent="0.25">
      <c r="A611" s="365"/>
      <c r="B611" s="361">
        <f>Demography!B610</f>
        <v>0</v>
      </c>
      <c r="C611" s="361">
        <f>Demography!C610</f>
        <v>0</v>
      </c>
      <c r="D611" s="362">
        <f>Demography!D610</f>
        <v>0</v>
      </c>
      <c r="E611" s="362">
        <f>Demography!F610</f>
        <v>0</v>
      </c>
      <c r="F611" s="81"/>
      <c r="G611" s="415"/>
      <c r="H611" s="241"/>
      <c r="I611" s="478"/>
      <c r="J611" s="478"/>
      <c r="K611" s="241"/>
      <c r="L611" s="241"/>
      <c r="M611" s="478"/>
      <c r="N611" s="241"/>
      <c r="O611" s="242"/>
      <c r="P611" s="262"/>
      <c r="Q611" s="262"/>
      <c r="R611" s="262"/>
      <c r="S611" s="262"/>
      <c r="T611" s="262"/>
      <c r="U611" s="241"/>
      <c r="V611" s="415"/>
      <c r="W611" s="415"/>
      <c r="X611" s="81"/>
      <c r="Y611" s="241"/>
      <c r="Z611" s="416"/>
      <c r="AA611" s="81"/>
      <c r="AB611" s="242"/>
      <c r="AC611" s="242"/>
      <c r="AD611" s="241"/>
      <c r="AE611" s="242"/>
      <c r="AF611" s="241"/>
      <c r="AG611" s="241"/>
      <c r="AH611" s="241"/>
      <c r="AI611" s="246"/>
      <c r="AJ611" s="246"/>
      <c r="AK611" s="246"/>
      <c r="AL611" s="246"/>
      <c r="AM611" s="477"/>
      <c r="AN611" s="246"/>
      <c r="AO611" s="246"/>
      <c r="AP611" s="246"/>
      <c r="AQ611" s="246"/>
      <c r="AR611" s="246"/>
      <c r="AS611" s="246"/>
      <c r="AT611" s="246"/>
      <c r="AU611" s="246"/>
      <c r="AV611" s="246"/>
      <c r="AW611" s="246"/>
      <c r="AX611" s="246"/>
      <c r="AY611" s="246"/>
      <c r="AZ611" s="248"/>
      <c r="BA611" s="477"/>
      <c r="BB611" s="562" t="str">
        <f t="shared" si="40"/>
        <v xml:space="preserve"> </v>
      </c>
      <c r="BC611" s="562" t="str">
        <f t="shared" si="41"/>
        <v xml:space="preserve"> </v>
      </c>
      <c r="BD611" s="562" t="str">
        <f t="shared" si="42"/>
        <v xml:space="preserve"> </v>
      </c>
      <c r="BE611" s="562" t="str">
        <f t="shared" si="43"/>
        <v xml:space="preserve"> </v>
      </c>
      <c r="BF611" s="81"/>
      <c r="BG611" s="313"/>
    </row>
    <row r="612" spans="1:59" s="86" customFormat="1" ht="12.75" x14ac:dyDescent="0.25">
      <c r="A612" s="365"/>
      <c r="B612" s="147">
        <f>Demography!B611</f>
        <v>0</v>
      </c>
      <c r="C612" s="147">
        <f>Demography!C611</f>
        <v>0</v>
      </c>
      <c r="D612" s="148">
        <f>Demography!D611</f>
        <v>0</v>
      </c>
      <c r="E612" s="148">
        <f>Demography!F611</f>
        <v>0</v>
      </c>
      <c r="F612" s="81"/>
      <c r="G612" s="238"/>
      <c r="H612" s="256"/>
      <c r="I612" s="257"/>
      <c r="J612" s="257"/>
      <c r="K612" s="256"/>
      <c r="L612" s="256"/>
      <c r="M612" s="257"/>
      <c r="N612" s="256"/>
      <c r="O612" s="240"/>
      <c r="P612" s="260"/>
      <c r="Q612" s="260"/>
      <c r="R612" s="260"/>
      <c r="S612" s="260"/>
      <c r="T612" s="260"/>
      <c r="U612" s="256"/>
      <c r="V612" s="238"/>
      <c r="W612" s="238"/>
      <c r="X612" s="81"/>
      <c r="Y612" s="256"/>
      <c r="Z612" s="150"/>
      <c r="AA612" s="81"/>
      <c r="AB612" s="240"/>
      <c r="AC612" s="240"/>
      <c r="AD612" s="256"/>
      <c r="AE612" s="240"/>
      <c r="AF612" s="256"/>
      <c r="AG612" s="256"/>
      <c r="AH612" s="256"/>
      <c r="AI612" s="245"/>
      <c r="AJ612" s="245"/>
      <c r="AK612" s="245"/>
      <c r="AL612" s="245"/>
      <c r="AM612" s="477"/>
      <c r="AN612" s="245"/>
      <c r="AO612" s="245"/>
      <c r="AP612" s="245"/>
      <c r="AQ612" s="245"/>
      <c r="AR612" s="245"/>
      <c r="AS612" s="245"/>
      <c r="AT612" s="245"/>
      <c r="AU612" s="245"/>
      <c r="AV612" s="245"/>
      <c r="AW612" s="245"/>
      <c r="AX612" s="245"/>
      <c r="AY612" s="245"/>
      <c r="AZ612" s="247"/>
      <c r="BA612" s="477"/>
      <c r="BB612" s="561" t="str">
        <f t="shared" si="40"/>
        <v xml:space="preserve"> </v>
      </c>
      <c r="BC612" s="561" t="str">
        <f t="shared" si="41"/>
        <v xml:space="preserve"> </v>
      </c>
      <c r="BD612" s="561" t="str">
        <f t="shared" si="42"/>
        <v xml:space="preserve"> </v>
      </c>
      <c r="BE612" s="561" t="str">
        <f t="shared" si="43"/>
        <v xml:space="preserve"> </v>
      </c>
      <c r="BF612" s="81"/>
      <c r="BG612" s="145"/>
    </row>
    <row r="613" spans="1:59" s="86" customFormat="1" ht="12.75" x14ac:dyDescent="0.25">
      <c r="A613" s="365"/>
      <c r="B613" s="361">
        <f>Demography!B612</f>
        <v>0</v>
      </c>
      <c r="C613" s="361">
        <f>Demography!C612</f>
        <v>0</v>
      </c>
      <c r="D613" s="362">
        <f>Demography!D612</f>
        <v>0</v>
      </c>
      <c r="E613" s="362">
        <f>Demography!F612</f>
        <v>0</v>
      </c>
      <c r="F613" s="81"/>
      <c r="G613" s="415"/>
      <c r="H613" s="241"/>
      <c r="I613" s="478"/>
      <c r="J613" s="478"/>
      <c r="K613" s="241"/>
      <c r="L613" s="241"/>
      <c r="M613" s="478"/>
      <c r="N613" s="241"/>
      <c r="O613" s="242"/>
      <c r="P613" s="262"/>
      <c r="Q613" s="262"/>
      <c r="R613" s="262"/>
      <c r="S613" s="262"/>
      <c r="T613" s="262"/>
      <c r="U613" s="241"/>
      <c r="V613" s="415"/>
      <c r="W613" s="415"/>
      <c r="X613" s="81"/>
      <c r="Y613" s="241"/>
      <c r="Z613" s="416"/>
      <c r="AA613" s="81"/>
      <c r="AB613" s="242"/>
      <c r="AC613" s="242"/>
      <c r="AD613" s="241"/>
      <c r="AE613" s="242"/>
      <c r="AF613" s="241"/>
      <c r="AG613" s="241"/>
      <c r="AH613" s="241"/>
      <c r="AI613" s="246"/>
      <c r="AJ613" s="246"/>
      <c r="AK613" s="246"/>
      <c r="AL613" s="246"/>
      <c r="AM613" s="477"/>
      <c r="AN613" s="246"/>
      <c r="AO613" s="246"/>
      <c r="AP613" s="246"/>
      <c r="AQ613" s="246"/>
      <c r="AR613" s="246"/>
      <c r="AS613" s="246"/>
      <c r="AT613" s="246"/>
      <c r="AU613" s="246"/>
      <c r="AV613" s="246"/>
      <c r="AW613" s="246"/>
      <c r="AX613" s="246"/>
      <c r="AY613" s="246"/>
      <c r="AZ613" s="248"/>
      <c r="BA613" s="477"/>
      <c r="BB613" s="562" t="str">
        <f t="shared" si="40"/>
        <v xml:space="preserve"> </v>
      </c>
      <c r="BC613" s="562" t="str">
        <f t="shared" si="41"/>
        <v xml:space="preserve"> </v>
      </c>
      <c r="BD613" s="562" t="str">
        <f t="shared" si="42"/>
        <v xml:space="preserve"> </v>
      </c>
      <c r="BE613" s="562" t="str">
        <f t="shared" si="43"/>
        <v xml:space="preserve"> </v>
      </c>
      <c r="BF613" s="81"/>
      <c r="BG613" s="313"/>
    </row>
    <row r="614" spans="1:59" s="86" customFormat="1" ht="12.75" x14ac:dyDescent="0.25">
      <c r="A614" s="365"/>
      <c r="B614" s="147">
        <f>Demography!B613</f>
        <v>0</v>
      </c>
      <c r="C614" s="147">
        <f>Demography!C613</f>
        <v>0</v>
      </c>
      <c r="D614" s="148">
        <f>Demography!D613</f>
        <v>0</v>
      </c>
      <c r="E614" s="148">
        <f>Demography!F613</f>
        <v>0</v>
      </c>
      <c r="F614" s="81"/>
      <c r="G614" s="238"/>
      <c r="H614" s="256"/>
      <c r="I614" s="257"/>
      <c r="J614" s="257"/>
      <c r="K614" s="256"/>
      <c r="L614" s="256"/>
      <c r="M614" s="257"/>
      <c r="N614" s="256"/>
      <c r="O614" s="240"/>
      <c r="P614" s="260"/>
      <c r="Q614" s="260"/>
      <c r="R614" s="260"/>
      <c r="S614" s="260"/>
      <c r="T614" s="260"/>
      <c r="U614" s="256"/>
      <c r="V614" s="238"/>
      <c r="W614" s="238"/>
      <c r="X614" s="81"/>
      <c r="Y614" s="256"/>
      <c r="Z614" s="150"/>
      <c r="AA614" s="81"/>
      <c r="AB614" s="240"/>
      <c r="AC614" s="240"/>
      <c r="AD614" s="256"/>
      <c r="AE614" s="240"/>
      <c r="AF614" s="256"/>
      <c r="AG614" s="256"/>
      <c r="AH614" s="256"/>
      <c r="AI614" s="245"/>
      <c r="AJ614" s="245"/>
      <c r="AK614" s="245"/>
      <c r="AL614" s="245"/>
      <c r="AM614" s="477"/>
      <c r="AN614" s="245"/>
      <c r="AO614" s="245"/>
      <c r="AP614" s="245"/>
      <c r="AQ614" s="245"/>
      <c r="AR614" s="245"/>
      <c r="AS614" s="245"/>
      <c r="AT614" s="245"/>
      <c r="AU614" s="245"/>
      <c r="AV614" s="245"/>
      <c r="AW614" s="245"/>
      <c r="AX614" s="245"/>
      <c r="AY614" s="245"/>
      <c r="AZ614" s="247"/>
      <c r="BA614" s="477"/>
      <c r="BB614" s="561" t="str">
        <f t="shared" si="40"/>
        <v xml:space="preserve"> </v>
      </c>
      <c r="BC614" s="561" t="str">
        <f t="shared" si="41"/>
        <v xml:space="preserve"> </v>
      </c>
      <c r="BD614" s="561" t="str">
        <f t="shared" si="42"/>
        <v xml:space="preserve"> </v>
      </c>
      <c r="BE614" s="561" t="str">
        <f t="shared" si="43"/>
        <v xml:space="preserve"> </v>
      </c>
      <c r="BF614" s="81"/>
      <c r="BG614" s="145"/>
    </row>
    <row r="615" spans="1:59" s="86" customFormat="1" ht="12.75" x14ac:dyDescent="0.25">
      <c r="A615" s="365"/>
      <c r="B615" s="361">
        <f>Demography!B614</f>
        <v>0</v>
      </c>
      <c r="C615" s="361">
        <f>Demography!C614</f>
        <v>0</v>
      </c>
      <c r="D615" s="362">
        <f>Demography!D614</f>
        <v>0</v>
      </c>
      <c r="E615" s="362">
        <f>Demography!F614</f>
        <v>0</v>
      </c>
      <c r="F615" s="81"/>
      <c r="G615" s="415"/>
      <c r="H615" s="241"/>
      <c r="I615" s="478"/>
      <c r="J615" s="478"/>
      <c r="K615" s="241"/>
      <c r="L615" s="241"/>
      <c r="M615" s="478"/>
      <c r="N615" s="241"/>
      <c r="O615" s="242"/>
      <c r="P615" s="262"/>
      <c r="Q615" s="262"/>
      <c r="R615" s="262"/>
      <c r="S615" s="262"/>
      <c r="T615" s="262"/>
      <c r="U615" s="241"/>
      <c r="V615" s="415"/>
      <c r="W615" s="415"/>
      <c r="X615" s="81"/>
      <c r="Y615" s="241"/>
      <c r="Z615" s="416"/>
      <c r="AA615" s="81"/>
      <c r="AB615" s="242"/>
      <c r="AC615" s="242"/>
      <c r="AD615" s="241"/>
      <c r="AE615" s="242"/>
      <c r="AF615" s="241"/>
      <c r="AG615" s="241"/>
      <c r="AH615" s="241"/>
      <c r="AI615" s="246"/>
      <c r="AJ615" s="246"/>
      <c r="AK615" s="246"/>
      <c r="AL615" s="246"/>
      <c r="AM615" s="477"/>
      <c r="AN615" s="246"/>
      <c r="AO615" s="246"/>
      <c r="AP615" s="246"/>
      <c r="AQ615" s="246"/>
      <c r="AR615" s="246"/>
      <c r="AS615" s="246"/>
      <c r="AT615" s="246"/>
      <c r="AU615" s="246"/>
      <c r="AV615" s="246"/>
      <c r="AW615" s="246"/>
      <c r="AX615" s="246"/>
      <c r="AY615" s="246"/>
      <c r="AZ615" s="248"/>
      <c r="BA615" s="477"/>
      <c r="BB615" s="562" t="str">
        <f t="shared" si="40"/>
        <v xml:space="preserve"> </v>
      </c>
      <c r="BC615" s="562" t="str">
        <f t="shared" si="41"/>
        <v xml:space="preserve"> </v>
      </c>
      <c r="BD615" s="562" t="str">
        <f t="shared" si="42"/>
        <v xml:space="preserve"> </v>
      </c>
      <c r="BE615" s="562" t="str">
        <f t="shared" si="43"/>
        <v xml:space="preserve"> </v>
      </c>
      <c r="BF615" s="81"/>
      <c r="BG615" s="313"/>
    </row>
    <row r="616" spans="1:59" s="86" customFormat="1" ht="12.75" x14ac:dyDescent="0.25">
      <c r="A616" s="365"/>
      <c r="B616" s="147">
        <f>Demography!B615</f>
        <v>0</v>
      </c>
      <c r="C616" s="147">
        <f>Demography!C615</f>
        <v>0</v>
      </c>
      <c r="D616" s="148">
        <f>Demography!D615</f>
        <v>0</v>
      </c>
      <c r="E616" s="148">
        <f>Demography!F615</f>
        <v>0</v>
      </c>
      <c r="F616" s="81"/>
      <c r="G616" s="238"/>
      <c r="H616" s="256"/>
      <c r="I616" s="257"/>
      <c r="J616" s="257"/>
      <c r="K616" s="256"/>
      <c r="L616" s="256"/>
      <c r="M616" s="257"/>
      <c r="N616" s="256"/>
      <c r="O616" s="240"/>
      <c r="P616" s="260"/>
      <c r="Q616" s="260"/>
      <c r="R616" s="260"/>
      <c r="S616" s="260"/>
      <c r="T616" s="260"/>
      <c r="U616" s="256"/>
      <c r="V616" s="238"/>
      <c r="W616" s="238"/>
      <c r="X616" s="81"/>
      <c r="Y616" s="256"/>
      <c r="Z616" s="150"/>
      <c r="AA616" s="81"/>
      <c r="AB616" s="240"/>
      <c r="AC616" s="240"/>
      <c r="AD616" s="256"/>
      <c r="AE616" s="240"/>
      <c r="AF616" s="256"/>
      <c r="AG616" s="256"/>
      <c r="AH616" s="256"/>
      <c r="AI616" s="245"/>
      <c r="AJ616" s="245"/>
      <c r="AK616" s="245"/>
      <c r="AL616" s="245"/>
      <c r="AM616" s="477"/>
      <c r="AN616" s="245"/>
      <c r="AO616" s="245"/>
      <c r="AP616" s="245"/>
      <c r="AQ616" s="245"/>
      <c r="AR616" s="245"/>
      <c r="AS616" s="245"/>
      <c r="AT616" s="245"/>
      <c r="AU616" s="245"/>
      <c r="AV616" s="245"/>
      <c r="AW616" s="245"/>
      <c r="AX616" s="245"/>
      <c r="AY616" s="245"/>
      <c r="AZ616" s="247"/>
      <c r="BA616" s="477"/>
      <c r="BB616" s="561" t="str">
        <f t="shared" si="40"/>
        <v xml:space="preserve"> </v>
      </c>
      <c r="BC616" s="561" t="str">
        <f t="shared" si="41"/>
        <v xml:space="preserve"> </v>
      </c>
      <c r="BD616" s="561" t="str">
        <f t="shared" si="42"/>
        <v xml:space="preserve"> </v>
      </c>
      <c r="BE616" s="561" t="str">
        <f t="shared" si="43"/>
        <v xml:space="preserve"> </v>
      </c>
      <c r="BF616" s="81"/>
      <c r="BG616" s="145"/>
    </row>
    <row r="617" spans="1:59" s="86" customFormat="1" ht="12.75" x14ac:dyDescent="0.25">
      <c r="A617" s="365"/>
      <c r="B617" s="361">
        <f>Demography!B616</f>
        <v>0</v>
      </c>
      <c r="C617" s="361">
        <f>Demography!C616</f>
        <v>0</v>
      </c>
      <c r="D617" s="362">
        <f>Demography!D616</f>
        <v>0</v>
      </c>
      <c r="E617" s="362">
        <f>Demography!F616</f>
        <v>0</v>
      </c>
      <c r="F617" s="81"/>
      <c r="G617" s="415"/>
      <c r="H617" s="241"/>
      <c r="I617" s="478"/>
      <c r="J617" s="478"/>
      <c r="K617" s="241"/>
      <c r="L617" s="241"/>
      <c r="M617" s="478"/>
      <c r="N617" s="241"/>
      <c r="O617" s="242"/>
      <c r="P617" s="262"/>
      <c r="Q617" s="262"/>
      <c r="R617" s="262"/>
      <c r="S617" s="262"/>
      <c r="T617" s="262"/>
      <c r="U617" s="241"/>
      <c r="V617" s="415"/>
      <c r="W617" s="415"/>
      <c r="X617" s="81"/>
      <c r="Y617" s="241"/>
      <c r="Z617" s="416"/>
      <c r="AA617" s="81"/>
      <c r="AB617" s="242"/>
      <c r="AC617" s="242"/>
      <c r="AD617" s="241"/>
      <c r="AE617" s="242"/>
      <c r="AF617" s="241"/>
      <c r="AG617" s="241"/>
      <c r="AH617" s="241"/>
      <c r="AI617" s="246"/>
      <c r="AJ617" s="246"/>
      <c r="AK617" s="246"/>
      <c r="AL617" s="246"/>
      <c r="AM617" s="477"/>
      <c r="AN617" s="246"/>
      <c r="AO617" s="246"/>
      <c r="AP617" s="246"/>
      <c r="AQ617" s="246"/>
      <c r="AR617" s="246"/>
      <c r="AS617" s="246"/>
      <c r="AT617" s="246"/>
      <c r="AU617" s="246"/>
      <c r="AV617" s="246"/>
      <c r="AW617" s="246"/>
      <c r="AX617" s="246"/>
      <c r="AY617" s="246"/>
      <c r="AZ617" s="248"/>
      <c r="BA617" s="477"/>
      <c r="BB617" s="562" t="str">
        <f t="shared" si="40"/>
        <v xml:space="preserve"> </v>
      </c>
      <c r="BC617" s="562" t="str">
        <f t="shared" si="41"/>
        <v xml:space="preserve"> </v>
      </c>
      <c r="BD617" s="562" t="str">
        <f t="shared" si="42"/>
        <v xml:space="preserve"> </v>
      </c>
      <c r="BE617" s="562" t="str">
        <f t="shared" si="43"/>
        <v xml:space="preserve"> </v>
      </c>
      <c r="BF617" s="81"/>
      <c r="BG617" s="313"/>
    </row>
    <row r="618" spans="1:59" s="86" customFormat="1" ht="12.75" x14ac:dyDescent="0.25">
      <c r="A618" s="365"/>
      <c r="B618" s="147">
        <f>Demography!B617</f>
        <v>0</v>
      </c>
      <c r="C618" s="147">
        <f>Demography!C617</f>
        <v>0</v>
      </c>
      <c r="D618" s="148">
        <f>Demography!D617</f>
        <v>0</v>
      </c>
      <c r="E618" s="148">
        <f>Demography!F617</f>
        <v>0</v>
      </c>
      <c r="F618" s="81"/>
      <c r="G618" s="238"/>
      <c r="H618" s="256"/>
      <c r="I618" s="257"/>
      <c r="J618" s="257"/>
      <c r="K618" s="256"/>
      <c r="L618" s="256"/>
      <c r="M618" s="257"/>
      <c r="N618" s="256"/>
      <c r="O618" s="240"/>
      <c r="P618" s="260"/>
      <c r="Q618" s="260"/>
      <c r="R618" s="260"/>
      <c r="S618" s="260"/>
      <c r="T618" s="260"/>
      <c r="U618" s="256"/>
      <c r="V618" s="238"/>
      <c r="W618" s="238"/>
      <c r="X618" s="81"/>
      <c r="Y618" s="256"/>
      <c r="Z618" s="150"/>
      <c r="AA618" s="81"/>
      <c r="AB618" s="240"/>
      <c r="AC618" s="240"/>
      <c r="AD618" s="256"/>
      <c r="AE618" s="240"/>
      <c r="AF618" s="256"/>
      <c r="AG618" s="256"/>
      <c r="AH618" s="256"/>
      <c r="AI618" s="245"/>
      <c r="AJ618" s="245"/>
      <c r="AK618" s="245"/>
      <c r="AL618" s="245"/>
      <c r="AM618" s="477"/>
      <c r="AN618" s="245"/>
      <c r="AO618" s="245"/>
      <c r="AP618" s="245"/>
      <c r="AQ618" s="245"/>
      <c r="AR618" s="245"/>
      <c r="AS618" s="245"/>
      <c r="AT618" s="245"/>
      <c r="AU618" s="245"/>
      <c r="AV618" s="245"/>
      <c r="AW618" s="245"/>
      <c r="AX618" s="245"/>
      <c r="AY618" s="245"/>
      <c r="AZ618" s="247"/>
      <c r="BA618" s="477"/>
      <c r="BB618" s="561" t="str">
        <f t="shared" si="40"/>
        <v xml:space="preserve"> </v>
      </c>
      <c r="BC618" s="561" t="str">
        <f t="shared" si="41"/>
        <v xml:space="preserve"> </v>
      </c>
      <c r="BD618" s="561" t="str">
        <f t="shared" si="42"/>
        <v xml:space="preserve"> </v>
      </c>
      <c r="BE618" s="561" t="str">
        <f t="shared" si="43"/>
        <v xml:space="preserve"> </v>
      </c>
      <c r="BF618" s="81"/>
      <c r="BG618" s="145"/>
    </row>
    <row r="619" spans="1:59" s="86" customFormat="1" ht="12.75" x14ac:dyDescent="0.25">
      <c r="A619" s="365"/>
      <c r="B619" s="361">
        <f>Demography!B618</f>
        <v>0</v>
      </c>
      <c r="C619" s="361">
        <f>Demography!C618</f>
        <v>0</v>
      </c>
      <c r="D619" s="362">
        <f>Demography!D618</f>
        <v>0</v>
      </c>
      <c r="E619" s="362">
        <f>Demography!F618</f>
        <v>0</v>
      </c>
      <c r="F619" s="81"/>
      <c r="G619" s="415"/>
      <c r="H619" s="241"/>
      <c r="I619" s="478"/>
      <c r="J619" s="478"/>
      <c r="K619" s="241"/>
      <c r="L619" s="241"/>
      <c r="M619" s="478"/>
      <c r="N619" s="241"/>
      <c r="O619" s="242"/>
      <c r="P619" s="262"/>
      <c r="Q619" s="262"/>
      <c r="R619" s="262"/>
      <c r="S619" s="262"/>
      <c r="T619" s="262"/>
      <c r="U619" s="241"/>
      <c r="V619" s="415"/>
      <c r="W619" s="415"/>
      <c r="X619" s="81"/>
      <c r="Y619" s="241"/>
      <c r="Z619" s="416"/>
      <c r="AA619" s="81"/>
      <c r="AB619" s="242"/>
      <c r="AC619" s="242"/>
      <c r="AD619" s="241"/>
      <c r="AE619" s="242"/>
      <c r="AF619" s="241"/>
      <c r="AG619" s="241"/>
      <c r="AH619" s="241"/>
      <c r="AI619" s="246"/>
      <c r="AJ619" s="246"/>
      <c r="AK619" s="246"/>
      <c r="AL619" s="246"/>
      <c r="AM619" s="477"/>
      <c r="AN619" s="246"/>
      <c r="AO619" s="246"/>
      <c r="AP619" s="246"/>
      <c r="AQ619" s="246"/>
      <c r="AR619" s="246"/>
      <c r="AS619" s="246"/>
      <c r="AT619" s="246"/>
      <c r="AU619" s="246"/>
      <c r="AV619" s="246"/>
      <c r="AW619" s="246"/>
      <c r="AX619" s="246"/>
      <c r="AY619" s="246"/>
      <c r="AZ619" s="248"/>
      <c r="BA619" s="477"/>
      <c r="BB619" s="562" t="str">
        <f t="shared" si="40"/>
        <v xml:space="preserve"> </v>
      </c>
      <c r="BC619" s="562" t="str">
        <f t="shared" si="41"/>
        <v xml:space="preserve"> </v>
      </c>
      <c r="BD619" s="562" t="str">
        <f t="shared" si="42"/>
        <v xml:space="preserve"> </v>
      </c>
      <c r="BE619" s="562" t="str">
        <f t="shared" si="43"/>
        <v xml:space="preserve"> </v>
      </c>
      <c r="BF619" s="81"/>
      <c r="BG619" s="313"/>
    </row>
    <row r="620" spans="1:59" s="86" customFormat="1" ht="12.75" x14ac:dyDescent="0.25">
      <c r="A620" s="365"/>
      <c r="B620" s="147">
        <f>Demography!B619</f>
        <v>0</v>
      </c>
      <c r="C620" s="147">
        <f>Demography!C619</f>
        <v>0</v>
      </c>
      <c r="D620" s="148">
        <f>Demography!D619</f>
        <v>0</v>
      </c>
      <c r="E620" s="148">
        <f>Demography!F619</f>
        <v>0</v>
      </c>
      <c r="F620" s="81"/>
      <c r="G620" s="238"/>
      <c r="H620" s="256"/>
      <c r="I620" s="257"/>
      <c r="J620" s="257"/>
      <c r="K620" s="256"/>
      <c r="L620" s="256"/>
      <c r="M620" s="257"/>
      <c r="N620" s="256"/>
      <c r="O620" s="240"/>
      <c r="P620" s="260"/>
      <c r="Q620" s="260"/>
      <c r="R620" s="260"/>
      <c r="S620" s="260"/>
      <c r="T620" s="260"/>
      <c r="U620" s="256"/>
      <c r="V620" s="238"/>
      <c r="W620" s="238"/>
      <c r="X620" s="81"/>
      <c r="Y620" s="256"/>
      <c r="Z620" s="150"/>
      <c r="AA620" s="81"/>
      <c r="AB620" s="240"/>
      <c r="AC620" s="240"/>
      <c r="AD620" s="256"/>
      <c r="AE620" s="240"/>
      <c r="AF620" s="256"/>
      <c r="AG620" s="256"/>
      <c r="AH620" s="256"/>
      <c r="AI620" s="245"/>
      <c r="AJ620" s="245"/>
      <c r="AK620" s="245"/>
      <c r="AL620" s="245"/>
      <c r="AM620" s="477"/>
      <c r="AN620" s="245"/>
      <c r="AO620" s="245"/>
      <c r="AP620" s="245"/>
      <c r="AQ620" s="245"/>
      <c r="AR620" s="245"/>
      <c r="AS620" s="245"/>
      <c r="AT620" s="245"/>
      <c r="AU620" s="245"/>
      <c r="AV620" s="245"/>
      <c r="AW620" s="245"/>
      <c r="AX620" s="245"/>
      <c r="AY620" s="245"/>
      <c r="AZ620" s="247"/>
      <c r="BA620" s="477"/>
      <c r="BB620" s="561" t="str">
        <f t="shared" si="40"/>
        <v xml:space="preserve"> </v>
      </c>
      <c r="BC620" s="561" t="str">
        <f t="shared" si="41"/>
        <v xml:space="preserve"> </v>
      </c>
      <c r="BD620" s="561" t="str">
        <f t="shared" si="42"/>
        <v xml:space="preserve"> </v>
      </c>
      <c r="BE620" s="561" t="str">
        <f t="shared" si="43"/>
        <v xml:space="preserve"> </v>
      </c>
      <c r="BF620" s="81"/>
      <c r="BG620" s="145"/>
    </row>
    <row r="621" spans="1:59" s="86" customFormat="1" ht="12.75" x14ac:dyDescent="0.25">
      <c r="A621" s="365"/>
      <c r="B621" s="361">
        <f>Demography!B620</f>
        <v>0</v>
      </c>
      <c r="C621" s="361">
        <f>Demography!C620</f>
        <v>0</v>
      </c>
      <c r="D621" s="362">
        <f>Demography!D620</f>
        <v>0</v>
      </c>
      <c r="E621" s="362">
        <f>Demography!F620</f>
        <v>0</v>
      </c>
      <c r="F621" s="81"/>
      <c r="G621" s="415"/>
      <c r="H621" s="241"/>
      <c r="I621" s="478"/>
      <c r="J621" s="478"/>
      <c r="K621" s="241"/>
      <c r="L621" s="241"/>
      <c r="M621" s="478"/>
      <c r="N621" s="241"/>
      <c r="O621" s="242"/>
      <c r="P621" s="262"/>
      <c r="Q621" s="262"/>
      <c r="R621" s="262"/>
      <c r="S621" s="262"/>
      <c r="T621" s="262"/>
      <c r="U621" s="241"/>
      <c r="V621" s="415"/>
      <c r="W621" s="415"/>
      <c r="X621" s="81"/>
      <c r="Y621" s="241"/>
      <c r="Z621" s="416"/>
      <c r="AA621" s="81"/>
      <c r="AB621" s="242"/>
      <c r="AC621" s="242"/>
      <c r="AD621" s="241"/>
      <c r="AE621" s="242"/>
      <c r="AF621" s="241"/>
      <c r="AG621" s="241"/>
      <c r="AH621" s="241"/>
      <c r="AI621" s="246"/>
      <c r="AJ621" s="246"/>
      <c r="AK621" s="246"/>
      <c r="AL621" s="246"/>
      <c r="AM621" s="477"/>
      <c r="AN621" s="246"/>
      <c r="AO621" s="246"/>
      <c r="AP621" s="246"/>
      <c r="AQ621" s="246"/>
      <c r="AR621" s="246"/>
      <c r="AS621" s="246"/>
      <c r="AT621" s="246"/>
      <c r="AU621" s="246"/>
      <c r="AV621" s="246"/>
      <c r="AW621" s="246"/>
      <c r="AX621" s="246"/>
      <c r="AY621" s="246"/>
      <c r="AZ621" s="248"/>
      <c r="BA621" s="477"/>
      <c r="BB621" s="562" t="str">
        <f t="shared" si="40"/>
        <v xml:space="preserve"> </v>
      </c>
      <c r="BC621" s="562" t="str">
        <f t="shared" si="41"/>
        <v xml:space="preserve"> </v>
      </c>
      <c r="BD621" s="562" t="str">
        <f t="shared" si="42"/>
        <v xml:space="preserve"> </v>
      </c>
      <c r="BE621" s="562" t="str">
        <f t="shared" si="43"/>
        <v xml:space="preserve"> </v>
      </c>
      <c r="BF621" s="81"/>
      <c r="BG621" s="313"/>
    </row>
    <row r="622" spans="1:59" s="86" customFormat="1" ht="12.75" x14ac:dyDescent="0.25">
      <c r="A622" s="365"/>
      <c r="B622" s="147">
        <f>Demography!B621</f>
        <v>0</v>
      </c>
      <c r="C622" s="147">
        <f>Demography!C621</f>
        <v>0</v>
      </c>
      <c r="D622" s="148">
        <f>Demography!D621</f>
        <v>0</v>
      </c>
      <c r="E622" s="148">
        <f>Demography!F621</f>
        <v>0</v>
      </c>
      <c r="F622" s="81"/>
      <c r="G622" s="238"/>
      <c r="H622" s="256"/>
      <c r="I622" s="257"/>
      <c r="J622" s="257"/>
      <c r="K622" s="256"/>
      <c r="L622" s="256"/>
      <c r="M622" s="257"/>
      <c r="N622" s="256"/>
      <c r="O622" s="240"/>
      <c r="P622" s="260"/>
      <c r="Q622" s="260"/>
      <c r="R622" s="260"/>
      <c r="S622" s="260"/>
      <c r="T622" s="260"/>
      <c r="U622" s="256"/>
      <c r="V622" s="238"/>
      <c r="W622" s="238"/>
      <c r="X622" s="81"/>
      <c r="Y622" s="256"/>
      <c r="Z622" s="150"/>
      <c r="AA622" s="81"/>
      <c r="AB622" s="240"/>
      <c r="AC622" s="240"/>
      <c r="AD622" s="256"/>
      <c r="AE622" s="240"/>
      <c r="AF622" s="256"/>
      <c r="AG622" s="256"/>
      <c r="AH622" s="256"/>
      <c r="AI622" s="245"/>
      <c r="AJ622" s="245"/>
      <c r="AK622" s="245"/>
      <c r="AL622" s="245"/>
      <c r="AM622" s="477"/>
      <c r="AN622" s="245"/>
      <c r="AO622" s="245"/>
      <c r="AP622" s="245"/>
      <c r="AQ622" s="245"/>
      <c r="AR622" s="245"/>
      <c r="AS622" s="245"/>
      <c r="AT622" s="245"/>
      <c r="AU622" s="245"/>
      <c r="AV622" s="245"/>
      <c r="AW622" s="245"/>
      <c r="AX622" s="245"/>
      <c r="AY622" s="245"/>
      <c r="AZ622" s="247"/>
      <c r="BA622" s="477"/>
      <c r="BB622" s="561" t="str">
        <f t="shared" si="40"/>
        <v xml:space="preserve"> </v>
      </c>
      <c r="BC622" s="561" t="str">
        <f t="shared" si="41"/>
        <v xml:space="preserve"> </v>
      </c>
      <c r="BD622" s="561" t="str">
        <f t="shared" si="42"/>
        <v xml:space="preserve"> </v>
      </c>
      <c r="BE622" s="561" t="str">
        <f t="shared" si="43"/>
        <v xml:space="preserve"> </v>
      </c>
      <c r="BF622" s="81"/>
      <c r="BG622" s="145"/>
    </row>
    <row r="623" spans="1:59" s="86" customFormat="1" ht="12.75" x14ac:dyDescent="0.25">
      <c r="A623" s="365"/>
      <c r="B623" s="361">
        <f>Demography!B622</f>
        <v>0</v>
      </c>
      <c r="C623" s="361">
        <f>Demography!C622</f>
        <v>0</v>
      </c>
      <c r="D623" s="362">
        <f>Demography!D622</f>
        <v>0</v>
      </c>
      <c r="E623" s="362">
        <f>Demography!F622</f>
        <v>0</v>
      </c>
      <c r="F623" s="81"/>
      <c r="G623" s="415"/>
      <c r="H623" s="241"/>
      <c r="I623" s="478"/>
      <c r="J623" s="478"/>
      <c r="K623" s="241"/>
      <c r="L623" s="241"/>
      <c r="M623" s="478"/>
      <c r="N623" s="241"/>
      <c r="O623" s="242"/>
      <c r="P623" s="262"/>
      <c r="Q623" s="262"/>
      <c r="R623" s="262"/>
      <c r="S623" s="262"/>
      <c r="T623" s="262"/>
      <c r="U623" s="241"/>
      <c r="V623" s="415"/>
      <c r="W623" s="415"/>
      <c r="X623" s="81"/>
      <c r="Y623" s="241"/>
      <c r="Z623" s="416"/>
      <c r="AA623" s="81"/>
      <c r="AB623" s="242"/>
      <c r="AC623" s="242"/>
      <c r="AD623" s="241"/>
      <c r="AE623" s="242"/>
      <c r="AF623" s="241"/>
      <c r="AG623" s="241"/>
      <c r="AH623" s="241"/>
      <c r="AI623" s="246"/>
      <c r="AJ623" s="246"/>
      <c r="AK623" s="246"/>
      <c r="AL623" s="246"/>
      <c r="AM623" s="477"/>
      <c r="AN623" s="246"/>
      <c r="AO623" s="246"/>
      <c r="AP623" s="246"/>
      <c r="AQ623" s="246"/>
      <c r="AR623" s="246"/>
      <c r="AS623" s="246"/>
      <c r="AT623" s="246"/>
      <c r="AU623" s="246"/>
      <c r="AV623" s="246"/>
      <c r="AW623" s="246"/>
      <c r="AX623" s="246"/>
      <c r="AY623" s="246"/>
      <c r="AZ623" s="248"/>
      <c r="BA623" s="477"/>
      <c r="BB623" s="562" t="str">
        <f t="shared" si="40"/>
        <v xml:space="preserve"> </v>
      </c>
      <c r="BC623" s="562" t="str">
        <f t="shared" si="41"/>
        <v xml:space="preserve"> </v>
      </c>
      <c r="BD623" s="562" t="str">
        <f t="shared" si="42"/>
        <v xml:space="preserve"> </v>
      </c>
      <c r="BE623" s="562" t="str">
        <f t="shared" si="43"/>
        <v xml:space="preserve"> </v>
      </c>
      <c r="BF623" s="81"/>
      <c r="BG623" s="313"/>
    </row>
    <row r="624" spans="1:59" s="86" customFormat="1" ht="12.75" x14ac:dyDescent="0.25">
      <c r="A624" s="365"/>
      <c r="B624" s="147">
        <f>Demography!B623</f>
        <v>0</v>
      </c>
      <c r="C624" s="147">
        <f>Demography!C623</f>
        <v>0</v>
      </c>
      <c r="D624" s="148">
        <f>Demography!D623</f>
        <v>0</v>
      </c>
      <c r="E624" s="148">
        <f>Demography!F623</f>
        <v>0</v>
      </c>
      <c r="F624" s="81"/>
      <c r="G624" s="238"/>
      <c r="H624" s="256"/>
      <c r="I624" s="257"/>
      <c r="J624" s="257"/>
      <c r="K624" s="256"/>
      <c r="L624" s="256"/>
      <c r="M624" s="257"/>
      <c r="N624" s="256"/>
      <c r="O624" s="240"/>
      <c r="P624" s="260"/>
      <c r="Q624" s="260"/>
      <c r="R624" s="260"/>
      <c r="S624" s="260"/>
      <c r="T624" s="260"/>
      <c r="U624" s="256"/>
      <c r="V624" s="238"/>
      <c r="W624" s="238"/>
      <c r="X624" s="81"/>
      <c r="Y624" s="256"/>
      <c r="Z624" s="150"/>
      <c r="AA624" s="81"/>
      <c r="AB624" s="240"/>
      <c r="AC624" s="240"/>
      <c r="AD624" s="256"/>
      <c r="AE624" s="240"/>
      <c r="AF624" s="256"/>
      <c r="AG624" s="256"/>
      <c r="AH624" s="256"/>
      <c r="AI624" s="245"/>
      <c r="AJ624" s="245"/>
      <c r="AK624" s="245"/>
      <c r="AL624" s="245"/>
      <c r="AM624" s="477"/>
      <c r="AN624" s="245"/>
      <c r="AO624" s="245"/>
      <c r="AP624" s="245"/>
      <c r="AQ624" s="245"/>
      <c r="AR624" s="245"/>
      <c r="AS624" s="245"/>
      <c r="AT624" s="245"/>
      <c r="AU624" s="245"/>
      <c r="AV624" s="245"/>
      <c r="AW624" s="245"/>
      <c r="AX624" s="245"/>
      <c r="AY624" s="245"/>
      <c r="AZ624" s="247"/>
      <c r="BA624" s="477"/>
      <c r="BB624" s="561" t="str">
        <f t="shared" si="40"/>
        <v xml:space="preserve"> </v>
      </c>
      <c r="BC624" s="561" t="str">
        <f t="shared" si="41"/>
        <v xml:space="preserve"> </v>
      </c>
      <c r="BD624" s="561" t="str">
        <f t="shared" si="42"/>
        <v xml:space="preserve"> </v>
      </c>
      <c r="BE624" s="561" t="str">
        <f t="shared" si="43"/>
        <v xml:space="preserve"> </v>
      </c>
      <c r="BF624" s="81"/>
      <c r="BG624" s="145"/>
    </row>
    <row r="625" spans="1:59" s="86" customFormat="1" ht="12.75" x14ac:dyDescent="0.25">
      <c r="A625" s="365"/>
      <c r="B625" s="361">
        <f>Demography!B624</f>
        <v>0</v>
      </c>
      <c r="C625" s="361">
        <f>Demography!C624</f>
        <v>0</v>
      </c>
      <c r="D625" s="362">
        <f>Demography!D624</f>
        <v>0</v>
      </c>
      <c r="E625" s="362">
        <f>Demography!F624</f>
        <v>0</v>
      </c>
      <c r="F625" s="81"/>
      <c r="G625" s="415"/>
      <c r="H625" s="241"/>
      <c r="I625" s="478"/>
      <c r="J625" s="478"/>
      <c r="K625" s="241"/>
      <c r="L625" s="241"/>
      <c r="M625" s="478"/>
      <c r="N625" s="241"/>
      <c r="O625" s="242"/>
      <c r="P625" s="262"/>
      <c r="Q625" s="262"/>
      <c r="R625" s="262"/>
      <c r="S625" s="262"/>
      <c r="T625" s="262"/>
      <c r="U625" s="241"/>
      <c r="V625" s="415"/>
      <c r="W625" s="415"/>
      <c r="X625" s="81"/>
      <c r="Y625" s="241"/>
      <c r="Z625" s="416"/>
      <c r="AA625" s="81"/>
      <c r="AB625" s="242"/>
      <c r="AC625" s="242"/>
      <c r="AD625" s="241"/>
      <c r="AE625" s="242"/>
      <c r="AF625" s="241"/>
      <c r="AG625" s="241"/>
      <c r="AH625" s="241"/>
      <c r="AI625" s="246"/>
      <c r="AJ625" s="246"/>
      <c r="AK625" s="246"/>
      <c r="AL625" s="246"/>
      <c r="AM625" s="477"/>
      <c r="AN625" s="246"/>
      <c r="AO625" s="246"/>
      <c r="AP625" s="246"/>
      <c r="AQ625" s="246"/>
      <c r="AR625" s="246"/>
      <c r="AS625" s="246"/>
      <c r="AT625" s="246"/>
      <c r="AU625" s="246"/>
      <c r="AV625" s="246"/>
      <c r="AW625" s="246"/>
      <c r="AX625" s="246"/>
      <c r="AY625" s="246"/>
      <c r="AZ625" s="248"/>
      <c r="BA625" s="477"/>
      <c r="BB625" s="562" t="str">
        <f t="shared" si="40"/>
        <v xml:space="preserve"> </v>
      </c>
      <c r="BC625" s="562" t="str">
        <f t="shared" si="41"/>
        <v xml:space="preserve"> </v>
      </c>
      <c r="BD625" s="562" t="str">
        <f t="shared" si="42"/>
        <v xml:space="preserve"> </v>
      </c>
      <c r="BE625" s="562" t="str">
        <f t="shared" si="43"/>
        <v xml:space="preserve"> </v>
      </c>
      <c r="BF625" s="81"/>
      <c r="BG625" s="313"/>
    </row>
    <row r="626" spans="1:59" s="86" customFormat="1" ht="12.75" x14ac:dyDescent="0.25">
      <c r="A626" s="365"/>
      <c r="B626" s="147">
        <f>Demography!B625</f>
        <v>0</v>
      </c>
      <c r="C626" s="147">
        <f>Demography!C625</f>
        <v>0</v>
      </c>
      <c r="D626" s="148">
        <f>Demography!D625</f>
        <v>0</v>
      </c>
      <c r="E626" s="148">
        <f>Demography!F625</f>
        <v>0</v>
      </c>
      <c r="F626" s="81"/>
      <c r="G626" s="238"/>
      <c r="H626" s="256"/>
      <c r="I626" s="257"/>
      <c r="J626" s="257"/>
      <c r="K626" s="256"/>
      <c r="L626" s="256"/>
      <c r="M626" s="257"/>
      <c r="N626" s="256"/>
      <c r="O626" s="240"/>
      <c r="P626" s="260"/>
      <c r="Q626" s="260"/>
      <c r="R626" s="260"/>
      <c r="S626" s="260"/>
      <c r="T626" s="260"/>
      <c r="U626" s="256"/>
      <c r="V626" s="238"/>
      <c r="W626" s="238"/>
      <c r="X626" s="81"/>
      <c r="Y626" s="256"/>
      <c r="Z626" s="150"/>
      <c r="AA626" s="81"/>
      <c r="AB626" s="240"/>
      <c r="AC626" s="240"/>
      <c r="AD626" s="256"/>
      <c r="AE626" s="240"/>
      <c r="AF626" s="256"/>
      <c r="AG626" s="256"/>
      <c r="AH626" s="256"/>
      <c r="AI626" s="245"/>
      <c r="AJ626" s="245"/>
      <c r="AK626" s="245"/>
      <c r="AL626" s="245"/>
      <c r="AM626" s="477"/>
      <c r="AN626" s="245"/>
      <c r="AO626" s="245"/>
      <c r="AP626" s="245"/>
      <c r="AQ626" s="245"/>
      <c r="AR626" s="245"/>
      <c r="AS626" s="245"/>
      <c r="AT626" s="245"/>
      <c r="AU626" s="245"/>
      <c r="AV626" s="245"/>
      <c r="AW626" s="245"/>
      <c r="AX626" s="245"/>
      <c r="AY626" s="245"/>
      <c r="AZ626" s="247"/>
      <c r="BA626" s="477"/>
      <c r="BB626" s="561" t="str">
        <f t="shared" si="40"/>
        <v xml:space="preserve"> </v>
      </c>
      <c r="BC626" s="561" t="str">
        <f t="shared" si="41"/>
        <v xml:space="preserve"> </v>
      </c>
      <c r="BD626" s="561" t="str">
        <f t="shared" si="42"/>
        <v xml:space="preserve"> </v>
      </c>
      <c r="BE626" s="561" t="str">
        <f t="shared" si="43"/>
        <v xml:space="preserve"> </v>
      </c>
      <c r="BF626" s="81"/>
      <c r="BG626" s="145"/>
    </row>
    <row r="627" spans="1:59" s="86" customFormat="1" ht="12.75" x14ac:dyDescent="0.25">
      <c r="A627" s="365"/>
      <c r="B627" s="361">
        <f>Demography!B626</f>
        <v>0</v>
      </c>
      <c r="C627" s="361">
        <f>Demography!C626</f>
        <v>0</v>
      </c>
      <c r="D627" s="362">
        <f>Demography!D626</f>
        <v>0</v>
      </c>
      <c r="E627" s="362">
        <f>Demography!F626</f>
        <v>0</v>
      </c>
      <c r="F627" s="81"/>
      <c r="G627" s="415"/>
      <c r="H627" s="241"/>
      <c r="I627" s="478"/>
      <c r="J627" s="478"/>
      <c r="K627" s="241"/>
      <c r="L627" s="241"/>
      <c r="M627" s="478"/>
      <c r="N627" s="241"/>
      <c r="O627" s="242"/>
      <c r="P627" s="262"/>
      <c r="Q627" s="262"/>
      <c r="R627" s="262"/>
      <c r="S627" s="262"/>
      <c r="T627" s="262"/>
      <c r="U627" s="241"/>
      <c r="V627" s="415"/>
      <c r="W627" s="415"/>
      <c r="X627" s="81"/>
      <c r="Y627" s="241"/>
      <c r="Z627" s="416"/>
      <c r="AA627" s="81"/>
      <c r="AB627" s="242"/>
      <c r="AC627" s="242"/>
      <c r="AD627" s="241"/>
      <c r="AE627" s="242"/>
      <c r="AF627" s="241"/>
      <c r="AG627" s="241"/>
      <c r="AH627" s="241"/>
      <c r="AI627" s="246"/>
      <c r="AJ627" s="246"/>
      <c r="AK627" s="246"/>
      <c r="AL627" s="246"/>
      <c r="AM627" s="477"/>
      <c r="AN627" s="246"/>
      <c r="AO627" s="246"/>
      <c r="AP627" s="246"/>
      <c r="AQ627" s="246"/>
      <c r="AR627" s="246"/>
      <c r="AS627" s="246"/>
      <c r="AT627" s="246"/>
      <c r="AU627" s="246"/>
      <c r="AV627" s="246"/>
      <c r="AW627" s="246"/>
      <c r="AX627" s="246"/>
      <c r="AY627" s="246"/>
      <c r="AZ627" s="248"/>
      <c r="BA627" s="477"/>
      <c r="BB627" s="562" t="str">
        <f t="shared" si="40"/>
        <v xml:space="preserve"> </v>
      </c>
      <c r="BC627" s="562" t="str">
        <f t="shared" si="41"/>
        <v xml:space="preserve"> </v>
      </c>
      <c r="BD627" s="562" t="str">
        <f t="shared" si="42"/>
        <v xml:space="preserve"> </v>
      </c>
      <c r="BE627" s="562" t="str">
        <f t="shared" si="43"/>
        <v xml:space="preserve"> </v>
      </c>
      <c r="BF627" s="81"/>
      <c r="BG627" s="313"/>
    </row>
    <row r="628" spans="1:59" s="86" customFormat="1" ht="12.75" x14ac:dyDescent="0.25">
      <c r="A628" s="365"/>
      <c r="B628" s="147">
        <f>Demography!B627</f>
        <v>0</v>
      </c>
      <c r="C628" s="147">
        <f>Demography!C627</f>
        <v>0</v>
      </c>
      <c r="D628" s="148">
        <f>Demography!D627</f>
        <v>0</v>
      </c>
      <c r="E628" s="148">
        <f>Demography!F627</f>
        <v>0</v>
      </c>
      <c r="F628" s="81"/>
      <c r="G628" s="238"/>
      <c r="H628" s="256"/>
      <c r="I628" s="257"/>
      <c r="J628" s="257"/>
      <c r="K628" s="256"/>
      <c r="L628" s="256"/>
      <c r="M628" s="257"/>
      <c r="N628" s="256"/>
      <c r="O628" s="240"/>
      <c r="P628" s="260"/>
      <c r="Q628" s="260"/>
      <c r="R628" s="260"/>
      <c r="S628" s="260"/>
      <c r="T628" s="260"/>
      <c r="U628" s="256"/>
      <c r="V628" s="238"/>
      <c r="W628" s="238"/>
      <c r="X628" s="81"/>
      <c r="Y628" s="256"/>
      <c r="Z628" s="150"/>
      <c r="AA628" s="81"/>
      <c r="AB628" s="240"/>
      <c r="AC628" s="240"/>
      <c r="AD628" s="256"/>
      <c r="AE628" s="240"/>
      <c r="AF628" s="256"/>
      <c r="AG628" s="256"/>
      <c r="AH628" s="256"/>
      <c r="AI628" s="245"/>
      <c r="AJ628" s="245"/>
      <c r="AK628" s="245"/>
      <c r="AL628" s="245"/>
      <c r="AM628" s="477"/>
      <c r="AN628" s="245"/>
      <c r="AO628" s="245"/>
      <c r="AP628" s="245"/>
      <c r="AQ628" s="245"/>
      <c r="AR628" s="245"/>
      <c r="AS628" s="245"/>
      <c r="AT628" s="245"/>
      <c r="AU628" s="245"/>
      <c r="AV628" s="245"/>
      <c r="AW628" s="245"/>
      <c r="AX628" s="245"/>
      <c r="AY628" s="245"/>
      <c r="AZ628" s="247"/>
      <c r="BA628" s="477"/>
      <c r="BB628" s="561" t="str">
        <f t="shared" si="40"/>
        <v xml:space="preserve"> </v>
      </c>
      <c r="BC628" s="561" t="str">
        <f t="shared" si="41"/>
        <v xml:space="preserve"> </v>
      </c>
      <c r="BD628" s="561" t="str">
        <f t="shared" si="42"/>
        <v xml:space="preserve"> </v>
      </c>
      <c r="BE628" s="561" t="str">
        <f t="shared" si="43"/>
        <v xml:space="preserve"> </v>
      </c>
      <c r="BF628" s="81"/>
      <c r="BG628" s="145"/>
    </row>
    <row r="629" spans="1:59" s="86" customFormat="1" ht="12.75" x14ac:dyDescent="0.25">
      <c r="A629" s="365"/>
      <c r="B629" s="361">
        <f>Demography!B628</f>
        <v>0</v>
      </c>
      <c r="C629" s="361">
        <f>Demography!C628</f>
        <v>0</v>
      </c>
      <c r="D629" s="362">
        <f>Demography!D628</f>
        <v>0</v>
      </c>
      <c r="E629" s="362">
        <f>Demography!F628</f>
        <v>0</v>
      </c>
      <c r="F629" s="81"/>
      <c r="G629" s="415"/>
      <c r="H629" s="241"/>
      <c r="I629" s="478"/>
      <c r="J629" s="478"/>
      <c r="K629" s="241"/>
      <c r="L629" s="241"/>
      <c r="M629" s="478"/>
      <c r="N629" s="241"/>
      <c r="O629" s="242"/>
      <c r="P629" s="262"/>
      <c r="Q629" s="262"/>
      <c r="R629" s="262"/>
      <c r="S629" s="262"/>
      <c r="T629" s="262"/>
      <c r="U629" s="241"/>
      <c r="V629" s="415"/>
      <c r="W629" s="415"/>
      <c r="X629" s="81"/>
      <c r="Y629" s="241"/>
      <c r="Z629" s="416"/>
      <c r="AA629" s="81"/>
      <c r="AB629" s="242"/>
      <c r="AC629" s="242"/>
      <c r="AD629" s="241"/>
      <c r="AE629" s="242"/>
      <c r="AF629" s="241"/>
      <c r="AG629" s="241"/>
      <c r="AH629" s="241"/>
      <c r="AI629" s="246"/>
      <c r="AJ629" s="246"/>
      <c r="AK629" s="246"/>
      <c r="AL629" s="246"/>
      <c r="AM629" s="477"/>
      <c r="AN629" s="246"/>
      <c r="AO629" s="246"/>
      <c r="AP629" s="246"/>
      <c r="AQ629" s="246"/>
      <c r="AR629" s="246"/>
      <c r="AS629" s="246"/>
      <c r="AT629" s="246"/>
      <c r="AU629" s="246"/>
      <c r="AV629" s="246"/>
      <c r="AW629" s="246"/>
      <c r="AX629" s="246"/>
      <c r="AY629" s="246"/>
      <c r="AZ629" s="248"/>
      <c r="BA629" s="477"/>
      <c r="BB629" s="562" t="str">
        <f t="shared" si="40"/>
        <v xml:space="preserve"> </v>
      </c>
      <c r="BC629" s="562" t="str">
        <f t="shared" si="41"/>
        <v xml:space="preserve"> </v>
      </c>
      <c r="BD629" s="562" t="str">
        <f t="shared" si="42"/>
        <v xml:space="preserve"> </v>
      </c>
      <c r="BE629" s="562" t="str">
        <f t="shared" si="43"/>
        <v xml:space="preserve"> </v>
      </c>
      <c r="BF629" s="81"/>
      <c r="BG629" s="313"/>
    </row>
    <row r="630" spans="1:59" s="86" customFormat="1" ht="12.75" x14ac:dyDescent="0.25">
      <c r="A630" s="365"/>
      <c r="B630" s="147">
        <f>Demography!B629</f>
        <v>0</v>
      </c>
      <c r="C630" s="147">
        <f>Demography!C629</f>
        <v>0</v>
      </c>
      <c r="D630" s="148">
        <f>Demography!D629</f>
        <v>0</v>
      </c>
      <c r="E630" s="148">
        <f>Demography!F629</f>
        <v>0</v>
      </c>
      <c r="F630" s="81"/>
      <c r="G630" s="238"/>
      <c r="H630" s="256"/>
      <c r="I630" s="257"/>
      <c r="J630" s="257"/>
      <c r="K630" s="256"/>
      <c r="L630" s="256"/>
      <c r="M630" s="257"/>
      <c r="N630" s="256"/>
      <c r="O630" s="240"/>
      <c r="P630" s="260"/>
      <c r="Q630" s="260"/>
      <c r="R630" s="260"/>
      <c r="S630" s="260"/>
      <c r="T630" s="260"/>
      <c r="U630" s="256"/>
      <c r="V630" s="238"/>
      <c r="W630" s="238"/>
      <c r="X630" s="81"/>
      <c r="Y630" s="256"/>
      <c r="Z630" s="150"/>
      <c r="AA630" s="81"/>
      <c r="AB630" s="240"/>
      <c r="AC630" s="240"/>
      <c r="AD630" s="256"/>
      <c r="AE630" s="240"/>
      <c r="AF630" s="256"/>
      <c r="AG630" s="256"/>
      <c r="AH630" s="256"/>
      <c r="AI630" s="245"/>
      <c r="AJ630" s="245"/>
      <c r="AK630" s="245"/>
      <c r="AL630" s="245"/>
      <c r="AM630" s="477"/>
      <c r="AN630" s="245"/>
      <c r="AO630" s="245"/>
      <c r="AP630" s="245"/>
      <c r="AQ630" s="245"/>
      <c r="AR630" s="245"/>
      <c r="AS630" s="245"/>
      <c r="AT630" s="245"/>
      <c r="AU630" s="245"/>
      <c r="AV630" s="245"/>
      <c r="AW630" s="245"/>
      <c r="AX630" s="245"/>
      <c r="AY630" s="245"/>
      <c r="AZ630" s="247"/>
      <c r="BA630" s="477"/>
      <c r="BB630" s="561" t="str">
        <f t="shared" si="40"/>
        <v xml:space="preserve"> </v>
      </c>
      <c r="BC630" s="561" t="str">
        <f t="shared" si="41"/>
        <v xml:space="preserve"> </v>
      </c>
      <c r="BD630" s="561" t="str">
        <f t="shared" si="42"/>
        <v xml:space="preserve"> </v>
      </c>
      <c r="BE630" s="561" t="str">
        <f t="shared" si="43"/>
        <v xml:space="preserve"> </v>
      </c>
      <c r="BF630" s="81"/>
      <c r="BG630" s="145"/>
    </row>
    <row r="631" spans="1:59" s="86" customFormat="1" ht="12.75" x14ac:dyDescent="0.25">
      <c r="A631" s="365"/>
      <c r="B631" s="361">
        <f>Demography!B630</f>
        <v>0</v>
      </c>
      <c r="C631" s="361">
        <f>Demography!C630</f>
        <v>0</v>
      </c>
      <c r="D631" s="362">
        <f>Demography!D630</f>
        <v>0</v>
      </c>
      <c r="E631" s="362">
        <f>Demography!F630</f>
        <v>0</v>
      </c>
      <c r="F631" s="81"/>
      <c r="G631" s="415"/>
      <c r="H631" s="241"/>
      <c r="I631" s="478"/>
      <c r="J631" s="478"/>
      <c r="K631" s="241"/>
      <c r="L631" s="241"/>
      <c r="M631" s="478"/>
      <c r="N631" s="241"/>
      <c r="O631" s="242"/>
      <c r="P631" s="262"/>
      <c r="Q631" s="262"/>
      <c r="R631" s="262"/>
      <c r="S631" s="262"/>
      <c r="T631" s="262"/>
      <c r="U631" s="241"/>
      <c r="V631" s="415"/>
      <c r="W631" s="415"/>
      <c r="X631" s="81"/>
      <c r="Y631" s="241"/>
      <c r="Z631" s="416"/>
      <c r="AA631" s="81"/>
      <c r="AB631" s="242"/>
      <c r="AC631" s="242"/>
      <c r="AD631" s="241"/>
      <c r="AE631" s="242"/>
      <c r="AF631" s="241"/>
      <c r="AG631" s="241"/>
      <c r="AH631" s="241"/>
      <c r="AI631" s="246"/>
      <c r="AJ631" s="246"/>
      <c r="AK631" s="246"/>
      <c r="AL631" s="246"/>
      <c r="AM631" s="477"/>
      <c r="AN631" s="246"/>
      <c r="AO631" s="246"/>
      <c r="AP631" s="246"/>
      <c r="AQ631" s="246"/>
      <c r="AR631" s="246"/>
      <c r="AS631" s="246"/>
      <c r="AT631" s="246"/>
      <c r="AU631" s="246"/>
      <c r="AV631" s="246"/>
      <c r="AW631" s="246"/>
      <c r="AX631" s="246"/>
      <c r="AY631" s="246"/>
      <c r="AZ631" s="248"/>
      <c r="BA631" s="477"/>
      <c r="BB631" s="562" t="str">
        <f t="shared" si="40"/>
        <v xml:space="preserve"> </v>
      </c>
      <c r="BC631" s="562" t="str">
        <f t="shared" si="41"/>
        <v xml:space="preserve"> </v>
      </c>
      <c r="BD631" s="562" t="str">
        <f t="shared" si="42"/>
        <v xml:space="preserve"> </v>
      </c>
      <c r="BE631" s="562" t="str">
        <f t="shared" si="43"/>
        <v xml:space="preserve"> </v>
      </c>
      <c r="BF631" s="81"/>
      <c r="BG631" s="313"/>
    </row>
    <row r="632" spans="1:59" s="86" customFormat="1" ht="12.75" x14ac:dyDescent="0.25">
      <c r="A632" s="365"/>
      <c r="B632" s="147">
        <f>Demography!B631</f>
        <v>0</v>
      </c>
      <c r="C632" s="147">
        <f>Demography!C631</f>
        <v>0</v>
      </c>
      <c r="D632" s="148">
        <f>Demography!D631</f>
        <v>0</v>
      </c>
      <c r="E632" s="148">
        <f>Demography!F631</f>
        <v>0</v>
      </c>
      <c r="F632" s="81"/>
      <c r="G632" s="238"/>
      <c r="H632" s="256"/>
      <c r="I632" s="257"/>
      <c r="J632" s="257"/>
      <c r="K632" s="256"/>
      <c r="L632" s="256"/>
      <c r="M632" s="257"/>
      <c r="N632" s="256"/>
      <c r="O632" s="240"/>
      <c r="P632" s="260"/>
      <c r="Q632" s="260"/>
      <c r="R632" s="260"/>
      <c r="S632" s="260"/>
      <c r="T632" s="260"/>
      <c r="U632" s="256"/>
      <c r="V632" s="238"/>
      <c r="W632" s="238"/>
      <c r="X632" s="81"/>
      <c r="Y632" s="256"/>
      <c r="Z632" s="150"/>
      <c r="AA632" s="81"/>
      <c r="AB632" s="240"/>
      <c r="AC632" s="240"/>
      <c r="AD632" s="256"/>
      <c r="AE632" s="240"/>
      <c r="AF632" s="256"/>
      <c r="AG632" s="256"/>
      <c r="AH632" s="256"/>
      <c r="AI632" s="245"/>
      <c r="AJ632" s="245"/>
      <c r="AK632" s="245"/>
      <c r="AL632" s="245"/>
      <c r="AM632" s="477"/>
      <c r="AN632" s="245"/>
      <c r="AO632" s="245"/>
      <c r="AP632" s="245"/>
      <c r="AQ632" s="245"/>
      <c r="AR632" s="245"/>
      <c r="AS632" s="245"/>
      <c r="AT632" s="245"/>
      <c r="AU632" s="245"/>
      <c r="AV632" s="245"/>
      <c r="AW632" s="245"/>
      <c r="AX632" s="245"/>
      <c r="AY632" s="245"/>
      <c r="AZ632" s="247"/>
      <c r="BA632" s="477"/>
      <c r="BB632" s="561" t="str">
        <f t="shared" si="40"/>
        <v xml:space="preserve"> </v>
      </c>
      <c r="BC632" s="561" t="str">
        <f t="shared" si="41"/>
        <v xml:space="preserve"> </v>
      </c>
      <c r="BD632" s="561" t="str">
        <f t="shared" si="42"/>
        <v xml:space="preserve"> </v>
      </c>
      <c r="BE632" s="561" t="str">
        <f t="shared" si="43"/>
        <v xml:space="preserve"> </v>
      </c>
      <c r="BF632" s="81"/>
      <c r="BG632" s="145"/>
    </row>
    <row r="633" spans="1:59" s="86" customFormat="1" ht="12.75" x14ac:dyDescent="0.25">
      <c r="A633" s="365"/>
      <c r="B633" s="361">
        <f>Demography!B632</f>
        <v>0</v>
      </c>
      <c r="C633" s="361">
        <f>Demography!C632</f>
        <v>0</v>
      </c>
      <c r="D633" s="362">
        <f>Demography!D632</f>
        <v>0</v>
      </c>
      <c r="E633" s="362">
        <f>Demography!F632</f>
        <v>0</v>
      </c>
      <c r="F633" s="81"/>
      <c r="G633" s="415"/>
      <c r="H633" s="241"/>
      <c r="I633" s="478"/>
      <c r="J633" s="478"/>
      <c r="K633" s="241"/>
      <c r="L633" s="241"/>
      <c r="M633" s="478"/>
      <c r="N633" s="241"/>
      <c r="O633" s="242"/>
      <c r="P633" s="262"/>
      <c r="Q633" s="262"/>
      <c r="R633" s="262"/>
      <c r="S633" s="262"/>
      <c r="T633" s="262"/>
      <c r="U633" s="241"/>
      <c r="V633" s="415"/>
      <c r="W633" s="415"/>
      <c r="X633" s="81"/>
      <c r="Y633" s="241"/>
      <c r="Z633" s="416"/>
      <c r="AA633" s="81"/>
      <c r="AB633" s="242"/>
      <c r="AC633" s="242"/>
      <c r="AD633" s="241"/>
      <c r="AE633" s="242"/>
      <c r="AF633" s="241"/>
      <c r="AG633" s="241"/>
      <c r="AH633" s="241"/>
      <c r="AI633" s="246"/>
      <c r="AJ633" s="246"/>
      <c r="AK633" s="246"/>
      <c r="AL633" s="246"/>
      <c r="AM633" s="477"/>
      <c r="AN633" s="246"/>
      <c r="AO633" s="246"/>
      <c r="AP633" s="246"/>
      <c r="AQ633" s="246"/>
      <c r="AR633" s="246"/>
      <c r="AS633" s="246"/>
      <c r="AT633" s="246"/>
      <c r="AU633" s="246"/>
      <c r="AV633" s="246"/>
      <c r="AW633" s="246"/>
      <c r="AX633" s="246"/>
      <c r="AY633" s="246"/>
      <c r="AZ633" s="248"/>
      <c r="BA633" s="477"/>
      <c r="BB633" s="562" t="str">
        <f t="shared" si="40"/>
        <v xml:space="preserve"> </v>
      </c>
      <c r="BC633" s="562" t="str">
        <f t="shared" si="41"/>
        <v xml:space="preserve"> </v>
      </c>
      <c r="BD633" s="562" t="str">
        <f t="shared" si="42"/>
        <v xml:space="preserve"> </v>
      </c>
      <c r="BE633" s="562" t="str">
        <f t="shared" si="43"/>
        <v xml:space="preserve"> </v>
      </c>
      <c r="BF633" s="81"/>
      <c r="BG633" s="313"/>
    </row>
    <row r="634" spans="1:59" s="86" customFormat="1" ht="12.75" x14ac:dyDescent="0.25">
      <c r="A634" s="365"/>
      <c r="B634" s="147">
        <f>Demography!B633</f>
        <v>0</v>
      </c>
      <c r="C634" s="147">
        <f>Demography!C633</f>
        <v>0</v>
      </c>
      <c r="D634" s="148">
        <f>Demography!D633</f>
        <v>0</v>
      </c>
      <c r="E634" s="148">
        <f>Demography!F633</f>
        <v>0</v>
      </c>
      <c r="F634" s="81"/>
      <c r="G634" s="238"/>
      <c r="H634" s="256"/>
      <c r="I634" s="257"/>
      <c r="J634" s="257"/>
      <c r="K634" s="256"/>
      <c r="L634" s="256"/>
      <c r="M634" s="257"/>
      <c r="N634" s="256"/>
      <c r="O634" s="240"/>
      <c r="P634" s="260"/>
      <c r="Q634" s="260"/>
      <c r="R634" s="260"/>
      <c r="S634" s="260"/>
      <c r="T634" s="260"/>
      <c r="U634" s="256"/>
      <c r="V634" s="238"/>
      <c r="W634" s="238"/>
      <c r="X634" s="81"/>
      <c r="Y634" s="256"/>
      <c r="Z634" s="150"/>
      <c r="AA634" s="81"/>
      <c r="AB634" s="240"/>
      <c r="AC634" s="240"/>
      <c r="AD634" s="256"/>
      <c r="AE634" s="240"/>
      <c r="AF634" s="256"/>
      <c r="AG634" s="256"/>
      <c r="AH634" s="256"/>
      <c r="AI634" s="245"/>
      <c r="AJ634" s="245"/>
      <c r="AK634" s="245"/>
      <c r="AL634" s="245"/>
      <c r="AM634" s="477"/>
      <c r="AN634" s="245"/>
      <c r="AO634" s="245"/>
      <c r="AP634" s="245"/>
      <c r="AQ634" s="245"/>
      <c r="AR634" s="245"/>
      <c r="AS634" s="245"/>
      <c r="AT634" s="245"/>
      <c r="AU634" s="245"/>
      <c r="AV634" s="245"/>
      <c r="AW634" s="245"/>
      <c r="AX634" s="245"/>
      <c r="AY634" s="245"/>
      <c r="AZ634" s="247"/>
      <c r="BA634" s="477"/>
      <c r="BB634" s="561" t="str">
        <f t="shared" si="40"/>
        <v xml:space="preserve"> </v>
      </c>
      <c r="BC634" s="561" t="str">
        <f t="shared" si="41"/>
        <v xml:space="preserve"> </v>
      </c>
      <c r="BD634" s="561" t="str">
        <f t="shared" si="42"/>
        <v xml:space="preserve"> </v>
      </c>
      <c r="BE634" s="561" t="str">
        <f t="shared" si="43"/>
        <v xml:space="preserve"> </v>
      </c>
      <c r="BF634" s="81"/>
      <c r="BG634" s="145"/>
    </row>
    <row r="635" spans="1:59" s="86" customFormat="1" ht="12.75" x14ac:dyDescent="0.25">
      <c r="A635" s="365"/>
      <c r="B635" s="361">
        <f>Demography!B634</f>
        <v>0</v>
      </c>
      <c r="C635" s="361">
        <f>Demography!C634</f>
        <v>0</v>
      </c>
      <c r="D635" s="362">
        <f>Demography!D634</f>
        <v>0</v>
      </c>
      <c r="E635" s="362">
        <f>Demography!F634</f>
        <v>0</v>
      </c>
      <c r="F635" s="81"/>
      <c r="G635" s="415"/>
      <c r="H635" s="241"/>
      <c r="I635" s="478"/>
      <c r="J635" s="478"/>
      <c r="K635" s="241"/>
      <c r="L635" s="241"/>
      <c r="M635" s="478"/>
      <c r="N635" s="241"/>
      <c r="O635" s="242"/>
      <c r="P635" s="262"/>
      <c r="Q635" s="262"/>
      <c r="R635" s="262"/>
      <c r="S635" s="262"/>
      <c r="T635" s="262"/>
      <c r="U635" s="241"/>
      <c r="V635" s="415"/>
      <c r="W635" s="415"/>
      <c r="X635" s="81"/>
      <c r="Y635" s="241"/>
      <c r="Z635" s="416"/>
      <c r="AA635" s="81"/>
      <c r="AB635" s="242"/>
      <c r="AC635" s="242"/>
      <c r="AD635" s="241"/>
      <c r="AE635" s="242"/>
      <c r="AF635" s="241"/>
      <c r="AG635" s="241"/>
      <c r="AH635" s="241"/>
      <c r="AI635" s="246"/>
      <c r="AJ635" s="246"/>
      <c r="AK635" s="246"/>
      <c r="AL635" s="246"/>
      <c r="AM635" s="477"/>
      <c r="AN635" s="246"/>
      <c r="AO635" s="246"/>
      <c r="AP635" s="246"/>
      <c r="AQ635" s="246"/>
      <c r="AR635" s="246"/>
      <c r="AS635" s="246"/>
      <c r="AT635" s="246"/>
      <c r="AU635" s="246"/>
      <c r="AV635" s="246"/>
      <c r="AW635" s="246"/>
      <c r="AX635" s="246"/>
      <c r="AY635" s="246"/>
      <c r="AZ635" s="248"/>
      <c r="BA635" s="477"/>
      <c r="BB635" s="562" t="str">
        <f t="shared" si="40"/>
        <v xml:space="preserve"> </v>
      </c>
      <c r="BC635" s="562" t="str">
        <f t="shared" si="41"/>
        <v xml:space="preserve"> </v>
      </c>
      <c r="BD635" s="562" t="str">
        <f t="shared" si="42"/>
        <v xml:space="preserve"> </v>
      </c>
      <c r="BE635" s="562" t="str">
        <f t="shared" si="43"/>
        <v xml:space="preserve"> </v>
      </c>
      <c r="BF635" s="81"/>
      <c r="BG635" s="313"/>
    </row>
    <row r="636" spans="1:59" s="86" customFormat="1" ht="12.75" x14ac:dyDescent="0.25">
      <c r="A636" s="365"/>
      <c r="B636" s="147">
        <f>Demography!B635</f>
        <v>0</v>
      </c>
      <c r="C636" s="147">
        <f>Demography!C635</f>
        <v>0</v>
      </c>
      <c r="D636" s="148">
        <f>Demography!D635</f>
        <v>0</v>
      </c>
      <c r="E636" s="148">
        <f>Demography!F635</f>
        <v>0</v>
      </c>
      <c r="F636" s="81"/>
      <c r="G636" s="238"/>
      <c r="H636" s="256"/>
      <c r="I636" s="257"/>
      <c r="J636" s="257"/>
      <c r="K636" s="256"/>
      <c r="L636" s="256"/>
      <c r="M636" s="257"/>
      <c r="N636" s="256"/>
      <c r="O636" s="240"/>
      <c r="P636" s="260"/>
      <c r="Q636" s="260"/>
      <c r="R636" s="260"/>
      <c r="S636" s="260"/>
      <c r="T636" s="260"/>
      <c r="U636" s="256"/>
      <c r="V636" s="238"/>
      <c r="W636" s="238"/>
      <c r="X636" s="81"/>
      <c r="Y636" s="256"/>
      <c r="Z636" s="150"/>
      <c r="AA636" s="81"/>
      <c r="AB636" s="240"/>
      <c r="AC636" s="240"/>
      <c r="AD636" s="256"/>
      <c r="AE636" s="240"/>
      <c r="AF636" s="256"/>
      <c r="AG636" s="256"/>
      <c r="AH636" s="256"/>
      <c r="AI636" s="245"/>
      <c r="AJ636" s="245"/>
      <c r="AK636" s="245"/>
      <c r="AL636" s="245"/>
      <c r="AM636" s="477"/>
      <c r="AN636" s="245"/>
      <c r="AO636" s="245"/>
      <c r="AP636" s="245"/>
      <c r="AQ636" s="245"/>
      <c r="AR636" s="245"/>
      <c r="AS636" s="245"/>
      <c r="AT636" s="245"/>
      <c r="AU636" s="245"/>
      <c r="AV636" s="245"/>
      <c r="AW636" s="245"/>
      <c r="AX636" s="245"/>
      <c r="AY636" s="245"/>
      <c r="AZ636" s="247"/>
      <c r="BA636" s="477"/>
      <c r="BB636" s="561" t="str">
        <f t="shared" si="40"/>
        <v xml:space="preserve"> </v>
      </c>
      <c r="BC636" s="561" t="str">
        <f t="shared" si="41"/>
        <v xml:space="preserve"> </v>
      </c>
      <c r="BD636" s="561" t="str">
        <f t="shared" si="42"/>
        <v xml:space="preserve"> </v>
      </c>
      <c r="BE636" s="561" t="str">
        <f t="shared" si="43"/>
        <v xml:space="preserve"> </v>
      </c>
      <c r="BF636" s="81"/>
      <c r="BG636" s="145"/>
    </row>
    <row r="637" spans="1:59" s="86" customFormat="1" ht="12.75" x14ac:dyDescent="0.25">
      <c r="A637" s="365"/>
      <c r="B637" s="361">
        <f>Demography!B636</f>
        <v>0</v>
      </c>
      <c r="C637" s="361">
        <f>Demography!C636</f>
        <v>0</v>
      </c>
      <c r="D637" s="362">
        <f>Demography!D636</f>
        <v>0</v>
      </c>
      <c r="E637" s="362">
        <f>Demography!F636</f>
        <v>0</v>
      </c>
      <c r="F637" s="81"/>
      <c r="G637" s="415"/>
      <c r="H637" s="241"/>
      <c r="I637" s="478"/>
      <c r="J637" s="478"/>
      <c r="K637" s="241"/>
      <c r="L637" s="241"/>
      <c r="M637" s="478"/>
      <c r="N637" s="241"/>
      <c r="O637" s="242"/>
      <c r="P637" s="262"/>
      <c r="Q637" s="262"/>
      <c r="R637" s="262"/>
      <c r="S637" s="262"/>
      <c r="T637" s="262"/>
      <c r="U637" s="241"/>
      <c r="V637" s="415"/>
      <c r="W637" s="415"/>
      <c r="X637" s="81"/>
      <c r="Y637" s="241"/>
      <c r="Z637" s="416"/>
      <c r="AA637" s="81"/>
      <c r="AB637" s="242"/>
      <c r="AC637" s="242"/>
      <c r="AD637" s="241"/>
      <c r="AE637" s="242"/>
      <c r="AF637" s="241"/>
      <c r="AG637" s="241"/>
      <c r="AH637" s="241"/>
      <c r="AI637" s="246"/>
      <c r="AJ637" s="246"/>
      <c r="AK637" s="246"/>
      <c r="AL637" s="246"/>
      <c r="AM637" s="477"/>
      <c r="AN637" s="246"/>
      <c r="AO637" s="246"/>
      <c r="AP637" s="246"/>
      <c r="AQ637" s="246"/>
      <c r="AR637" s="246"/>
      <c r="AS637" s="246"/>
      <c r="AT637" s="246"/>
      <c r="AU637" s="246"/>
      <c r="AV637" s="246"/>
      <c r="AW637" s="246"/>
      <c r="AX637" s="246"/>
      <c r="AY637" s="246"/>
      <c r="AZ637" s="248"/>
      <c r="BA637" s="477"/>
      <c r="BB637" s="562" t="str">
        <f t="shared" si="40"/>
        <v xml:space="preserve"> </v>
      </c>
      <c r="BC637" s="562" t="str">
        <f t="shared" si="41"/>
        <v xml:space="preserve"> </v>
      </c>
      <c r="BD637" s="562" t="str">
        <f t="shared" si="42"/>
        <v xml:space="preserve"> </v>
      </c>
      <c r="BE637" s="562" t="str">
        <f t="shared" si="43"/>
        <v xml:space="preserve"> </v>
      </c>
      <c r="BF637" s="81"/>
      <c r="BG637" s="313"/>
    </row>
    <row r="638" spans="1:59" s="86" customFormat="1" ht="12.75" x14ac:dyDescent="0.25">
      <c r="A638" s="365"/>
      <c r="B638" s="147">
        <f>Demography!B637</f>
        <v>0</v>
      </c>
      <c r="C638" s="147">
        <f>Demography!C637</f>
        <v>0</v>
      </c>
      <c r="D638" s="148">
        <f>Demography!D637</f>
        <v>0</v>
      </c>
      <c r="E638" s="148">
        <f>Demography!F637</f>
        <v>0</v>
      </c>
      <c r="F638" s="81"/>
      <c r="G638" s="238"/>
      <c r="H638" s="256"/>
      <c r="I638" s="257"/>
      <c r="J638" s="257"/>
      <c r="K638" s="256"/>
      <c r="L638" s="256"/>
      <c r="M638" s="257"/>
      <c r="N638" s="256"/>
      <c r="O638" s="240"/>
      <c r="P638" s="260"/>
      <c r="Q638" s="260"/>
      <c r="R638" s="260"/>
      <c r="S638" s="260"/>
      <c r="T638" s="260"/>
      <c r="U638" s="256"/>
      <c r="V638" s="238"/>
      <c r="W638" s="238"/>
      <c r="X638" s="81"/>
      <c r="Y638" s="256"/>
      <c r="Z638" s="150"/>
      <c r="AA638" s="81"/>
      <c r="AB638" s="240"/>
      <c r="AC638" s="240"/>
      <c r="AD638" s="256"/>
      <c r="AE638" s="240"/>
      <c r="AF638" s="256"/>
      <c r="AG638" s="256"/>
      <c r="AH638" s="256"/>
      <c r="AI638" s="245"/>
      <c r="AJ638" s="245"/>
      <c r="AK638" s="245"/>
      <c r="AL638" s="245"/>
      <c r="AM638" s="477"/>
      <c r="AN638" s="245"/>
      <c r="AO638" s="245"/>
      <c r="AP638" s="245"/>
      <c r="AQ638" s="245"/>
      <c r="AR638" s="245"/>
      <c r="AS638" s="245"/>
      <c r="AT638" s="245"/>
      <c r="AU638" s="245"/>
      <c r="AV638" s="245"/>
      <c r="AW638" s="245"/>
      <c r="AX638" s="245"/>
      <c r="AY638" s="245"/>
      <c r="AZ638" s="247"/>
      <c r="BA638" s="477"/>
      <c r="BB638" s="561" t="str">
        <f t="shared" si="40"/>
        <v xml:space="preserve"> </v>
      </c>
      <c r="BC638" s="561" t="str">
        <f t="shared" si="41"/>
        <v xml:space="preserve"> </v>
      </c>
      <c r="BD638" s="561" t="str">
        <f t="shared" si="42"/>
        <v xml:space="preserve"> </v>
      </c>
      <c r="BE638" s="561" t="str">
        <f t="shared" si="43"/>
        <v xml:space="preserve"> </v>
      </c>
      <c r="BF638" s="81"/>
      <c r="BG638" s="145"/>
    </row>
    <row r="639" spans="1:59" s="86" customFormat="1" ht="12.75" x14ac:dyDescent="0.25">
      <c r="A639" s="365"/>
      <c r="B639" s="361">
        <f>Demography!B638</f>
        <v>0</v>
      </c>
      <c r="C639" s="361">
        <f>Demography!C638</f>
        <v>0</v>
      </c>
      <c r="D639" s="362">
        <f>Demography!D638</f>
        <v>0</v>
      </c>
      <c r="E639" s="362">
        <f>Demography!F638</f>
        <v>0</v>
      </c>
      <c r="F639" s="81"/>
      <c r="G639" s="415"/>
      <c r="H639" s="241"/>
      <c r="I639" s="478"/>
      <c r="J639" s="478"/>
      <c r="K639" s="241"/>
      <c r="L639" s="241"/>
      <c r="M639" s="478"/>
      <c r="N639" s="241"/>
      <c r="O639" s="242"/>
      <c r="P639" s="262"/>
      <c r="Q639" s="262"/>
      <c r="R639" s="262"/>
      <c r="S639" s="262"/>
      <c r="T639" s="262"/>
      <c r="U639" s="241"/>
      <c r="V639" s="415"/>
      <c r="W639" s="415"/>
      <c r="X639" s="81"/>
      <c r="Y639" s="241"/>
      <c r="Z639" s="416"/>
      <c r="AA639" s="81"/>
      <c r="AB639" s="242"/>
      <c r="AC639" s="242"/>
      <c r="AD639" s="241"/>
      <c r="AE639" s="242"/>
      <c r="AF639" s="241"/>
      <c r="AG639" s="241"/>
      <c r="AH639" s="241"/>
      <c r="AI639" s="246"/>
      <c r="AJ639" s="246"/>
      <c r="AK639" s="246"/>
      <c r="AL639" s="246"/>
      <c r="AM639" s="477"/>
      <c r="AN639" s="246"/>
      <c r="AO639" s="246"/>
      <c r="AP639" s="246"/>
      <c r="AQ639" s="246"/>
      <c r="AR639" s="246"/>
      <c r="AS639" s="246"/>
      <c r="AT639" s="246"/>
      <c r="AU639" s="246"/>
      <c r="AV639" s="246"/>
      <c r="AW639" s="246"/>
      <c r="AX639" s="246"/>
      <c r="AY639" s="246"/>
      <c r="AZ639" s="248"/>
      <c r="BA639" s="477"/>
      <c r="BB639" s="562" t="str">
        <f t="shared" si="40"/>
        <v xml:space="preserve"> </v>
      </c>
      <c r="BC639" s="562" t="str">
        <f t="shared" si="41"/>
        <v xml:space="preserve"> </v>
      </c>
      <c r="BD639" s="562" t="str">
        <f t="shared" si="42"/>
        <v xml:space="preserve"> </v>
      </c>
      <c r="BE639" s="562" t="str">
        <f t="shared" si="43"/>
        <v xml:space="preserve"> </v>
      </c>
      <c r="BF639" s="81"/>
      <c r="BG639" s="313"/>
    </row>
    <row r="640" spans="1:59" s="86" customFormat="1" ht="12.75" x14ac:dyDescent="0.25">
      <c r="A640" s="365"/>
      <c r="B640" s="147">
        <f>Demography!B639</f>
        <v>0</v>
      </c>
      <c r="C640" s="147">
        <f>Demography!C639</f>
        <v>0</v>
      </c>
      <c r="D640" s="148">
        <f>Demography!D639</f>
        <v>0</v>
      </c>
      <c r="E640" s="148">
        <f>Demography!F639</f>
        <v>0</v>
      </c>
      <c r="F640" s="81"/>
      <c r="G640" s="238"/>
      <c r="H640" s="256"/>
      <c r="I640" s="257"/>
      <c r="J640" s="257"/>
      <c r="K640" s="256"/>
      <c r="L640" s="256"/>
      <c r="M640" s="257"/>
      <c r="N640" s="256"/>
      <c r="O640" s="240"/>
      <c r="P640" s="260"/>
      <c r="Q640" s="260"/>
      <c r="R640" s="260"/>
      <c r="S640" s="260"/>
      <c r="T640" s="260"/>
      <c r="U640" s="256"/>
      <c r="V640" s="238"/>
      <c r="W640" s="238"/>
      <c r="X640" s="81"/>
      <c r="Y640" s="256"/>
      <c r="Z640" s="150"/>
      <c r="AA640" s="81"/>
      <c r="AB640" s="240"/>
      <c r="AC640" s="240"/>
      <c r="AD640" s="256"/>
      <c r="AE640" s="240"/>
      <c r="AF640" s="256"/>
      <c r="AG640" s="256"/>
      <c r="AH640" s="256"/>
      <c r="AI640" s="245"/>
      <c r="AJ640" s="245"/>
      <c r="AK640" s="245"/>
      <c r="AL640" s="245"/>
      <c r="AM640" s="477"/>
      <c r="AN640" s="245"/>
      <c r="AO640" s="245"/>
      <c r="AP640" s="245"/>
      <c r="AQ640" s="245"/>
      <c r="AR640" s="245"/>
      <c r="AS640" s="245"/>
      <c r="AT640" s="245"/>
      <c r="AU640" s="245"/>
      <c r="AV640" s="245"/>
      <c r="AW640" s="245"/>
      <c r="AX640" s="245"/>
      <c r="AY640" s="245"/>
      <c r="AZ640" s="247"/>
      <c r="BA640" s="477"/>
      <c r="BB640" s="561" t="str">
        <f t="shared" si="40"/>
        <v xml:space="preserve"> </v>
      </c>
      <c r="BC640" s="561" t="str">
        <f t="shared" si="41"/>
        <v xml:space="preserve"> </v>
      </c>
      <c r="BD640" s="561" t="str">
        <f t="shared" si="42"/>
        <v xml:space="preserve"> </v>
      </c>
      <c r="BE640" s="561" t="str">
        <f t="shared" si="43"/>
        <v xml:space="preserve"> </v>
      </c>
      <c r="BF640" s="81"/>
      <c r="BG640" s="145"/>
    </row>
    <row r="641" spans="1:59" s="86" customFormat="1" ht="12.75" x14ac:dyDescent="0.25">
      <c r="A641" s="365"/>
      <c r="B641" s="361">
        <f>Demography!B640</f>
        <v>0</v>
      </c>
      <c r="C641" s="361">
        <f>Demography!C640</f>
        <v>0</v>
      </c>
      <c r="D641" s="362">
        <f>Demography!D640</f>
        <v>0</v>
      </c>
      <c r="E641" s="362">
        <f>Demography!F640</f>
        <v>0</v>
      </c>
      <c r="F641" s="81"/>
      <c r="G641" s="415"/>
      <c r="H641" s="241"/>
      <c r="I641" s="478"/>
      <c r="J641" s="478"/>
      <c r="K641" s="241"/>
      <c r="L641" s="241"/>
      <c r="M641" s="478"/>
      <c r="N641" s="241"/>
      <c r="O641" s="242"/>
      <c r="P641" s="262"/>
      <c r="Q641" s="262"/>
      <c r="R641" s="262"/>
      <c r="S641" s="262"/>
      <c r="T641" s="262"/>
      <c r="U641" s="241"/>
      <c r="V641" s="415"/>
      <c r="W641" s="415"/>
      <c r="X641" s="81"/>
      <c r="Y641" s="241"/>
      <c r="Z641" s="416"/>
      <c r="AA641" s="81"/>
      <c r="AB641" s="242"/>
      <c r="AC641" s="242"/>
      <c r="AD641" s="241"/>
      <c r="AE641" s="242"/>
      <c r="AF641" s="241"/>
      <c r="AG641" s="241"/>
      <c r="AH641" s="241"/>
      <c r="AI641" s="246"/>
      <c r="AJ641" s="246"/>
      <c r="AK641" s="246"/>
      <c r="AL641" s="246"/>
      <c r="AM641" s="477"/>
      <c r="AN641" s="246"/>
      <c r="AO641" s="246"/>
      <c r="AP641" s="246"/>
      <c r="AQ641" s="246"/>
      <c r="AR641" s="246"/>
      <c r="AS641" s="246"/>
      <c r="AT641" s="246"/>
      <c r="AU641" s="246"/>
      <c r="AV641" s="246"/>
      <c r="AW641" s="246"/>
      <c r="AX641" s="246"/>
      <c r="AY641" s="246"/>
      <c r="AZ641" s="248"/>
      <c r="BA641" s="477"/>
      <c r="BB641" s="562" t="str">
        <f t="shared" si="40"/>
        <v xml:space="preserve"> </v>
      </c>
      <c r="BC641" s="562" t="str">
        <f t="shared" si="41"/>
        <v xml:space="preserve"> </v>
      </c>
      <c r="BD641" s="562" t="str">
        <f t="shared" si="42"/>
        <v xml:space="preserve"> </v>
      </c>
      <c r="BE641" s="562" t="str">
        <f t="shared" si="43"/>
        <v xml:space="preserve"> </v>
      </c>
      <c r="BF641" s="81"/>
      <c r="BG641" s="313"/>
    </row>
    <row r="642" spans="1:59" s="86" customFormat="1" ht="12.75" x14ac:dyDescent="0.25">
      <c r="A642" s="365"/>
      <c r="B642" s="147">
        <f>Demography!B641</f>
        <v>0</v>
      </c>
      <c r="C642" s="147">
        <f>Demography!C641</f>
        <v>0</v>
      </c>
      <c r="D642" s="148">
        <f>Demography!D641</f>
        <v>0</v>
      </c>
      <c r="E642" s="148">
        <f>Demography!F641</f>
        <v>0</v>
      </c>
      <c r="F642" s="81"/>
      <c r="G642" s="238"/>
      <c r="H642" s="256"/>
      <c r="I642" s="257"/>
      <c r="J642" s="257"/>
      <c r="K642" s="256"/>
      <c r="L642" s="256"/>
      <c r="M642" s="257"/>
      <c r="N642" s="256"/>
      <c r="O642" s="240"/>
      <c r="P642" s="260"/>
      <c r="Q642" s="260"/>
      <c r="R642" s="260"/>
      <c r="S642" s="260"/>
      <c r="T642" s="260"/>
      <c r="U642" s="256"/>
      <c r="V642" s="238"/>
      <c r="W642" s="238"/>
      <c r="X642" s="81"/>
      <c r="Y642" s="256"/>
      <c r="Z642" s="150"/>
      <c r="AA642" s="81"/>
      <c r="AB642" s="240"/>
      <c r="AC642" s="240"/>
      <c r="AD642" s="256"/>
      <c r="AE642" s="240"/>
      <c r="AF642" s="256"/>
      <c r="AG642" s="256"/>
      <c r="AH642" s="256"/>
      <c r="AI642" s="245"/>
      <c r="AJ642" s="245"/>
      <c r="AK642" s="245"/>
      <c r="AL642" s="245"/>
      <c r="AM642" s="477"/>
      <c r="AN642" s="245"/>
      <c r="AO642" s="245"/>
      <c r="AP642" s="245"/>
      <c r="AQ642" s="245"/>
      <c r="AR642" s="245"/>
      <c r="AS642" s="245"/>
      <c r="AT642" s="245"/>
      <c r="AU642" s="245"/>
      <c r="AV642" s="245"/>
      <c r="AW642" s="245"/>
      <c r="AX642" s="245"/>
      <c r="AY642" s="245"/>
      <c r="AZ642" s="247"/>
      <c r="BA642" s="477"/>
      <c r="BB642" s="561" t="str">
        <f t="shared" si="40"/>
        <v xml:space="preserve"> </v>
      </c>
      <c r="BC642" s="561" t="str">
        <f t="shared" si="41"/>
        <v xml:space="preserve"> </v>
      </c>
      <c r="BD642" s="561" t="str">
        <f t="shared" si="42"/>
        <v xml:space="preserve"> </v>
      </c>
      <c r="BE642" s="561" t="str">
        <f t="shared" si="43"/>
        <v xml:space="preserve"> </v>
      </c>
      <c r="BF642" s="81"/>
      <c r="BG642" s="145"/>
    </row>
    <row r="643" spans="1:59" s="86" customFormat="1" ht="12.75" x14ac:dyDescent="0.25">
      <c r="A643" s="365"/>
      <c r="B643" s="361">
        <f>Demography!B642</f>
        <v>0</v>
      </c>
      <c r="C643" s="361">
        <f>Demography!C642</f>
        <v>0</v>
      </c>
      <c r="D643" s="362">
        <f>Demography!D642</f>
        <v>0</v>
      </c>
      <c r="E643" s="362">
        <f>Demography!F642</f>
        <v>0</v>
      </c>
      <c r="F643" s="81"/>
      <c r="G643" s="415"/>
      <c r="H643" s="241"/>
      <c r="I643" s="478"/>
      <c r="J643" s="478"/>
      <c r="K643" s="241"/>
      <c r="L643" s="241"/>
      <c r="M643" s="478"/>
      <c r="N643" s="241"/>
      <c r="O643" s="242"/>
      <c r="P643" s="262"/>
      <c r="Q643" s="262"/>
      <c r="R643" s="262"/>
      <c r="S643" s="262"/>
      <c r="T643" s="262"/>
      <c r="U643" s="241"/>
      <c r="V643" s="415"/>
      <c r="W643" s="415"/>
      <c r="X643" s="81"/>
      <c r="Y643" s="241"/>
      <c r="Z643" s="416"/>
      <c r="AA643" s="81"/>
      <c r="AB643" s="242"/>
      <c r="AC643" s="242"/>
      <c r="AD643" s="241"/>
      <c r="AE643" s="242"/>
      <c r="AF643" s="241"/>
      <c r="AG643" s="241"/>
      <c r="AH643" s="241"/>
      <c r="AI643" s="246"/>
      <c r="AJ643" s="246"/>
      <c r="AK643" s="246"/>
      <c r="AL643" s="246"/>
      <c r="AM643" s="477"/>
      <c r="AN643" s="246"/>
      <c r="AO643" s="246"/>
      <c r="AP643" s="246"/>
      <c r="AQ643" s="246"/>
      <c r="AR643" s="246"/>
      <c r="AS643" s="246"/>
      <c r="AT643" s="246"/>
      <c r="AU643" s="246"/>
      <c r="AV643" s="246"/>
      <c r="AW643" s="246"/>
      <c r="AX643" s="246"/>
      <c r="AY643" s="246"/>
      <c r="AZ643" s="248"/>
      <c r="BA643" s="477"/>
      <c r="BB643" s="562" t="str">
        <f t="shared" si="40"/>
        <v xml:space="preserve"> </v>
      </c>
      <c r="BC643" s="562" t="str">
        <f t="shared" si="41"/>
        <v xml:space="preserve"> </v>
      </c>
      <c r="BD643" s="562" t="str">
        <f t="shared" si="42"/>
        <v xml:space="preserve"> </v>
      </c>
      <c r="BE643" s="562" t="str">
        <f t="shared" si="43"/>
        <v xml:space="preserve"> </v>
      </c>
      <c r="BF643" s="81"/>
      <c r="BG643" s="313"/>
    </row>
    <row r="644" spans="1:59" s="86" customFormat="1" ht="12.75" x14ac:dyDescent="0.25">
      <c r="A644" s="365"/>
      <c r="B644" s="147">
        <f>Demography!B643</f>
        <v>0</v>
      </c>
      <c r="C644" s="147">
        <f>Demography!C643</f>
        <v>0</v>
      </c>
      <c r="D644" s="148">
        <f>Demography!D643</f>
        <v>0</v>
      </c>
      <c r="E644" s="148">
        <f>Demography!F643</f>
        <v>0</v>
      </c>
      <c r="F644" s="81"/>
      <c r="G644" s="238"/>
      <c r="H644" s="256"/>
      <c r="I644" s="257"/>
      <c r="J644" s="257"/>
      <c r="K644" s="256"/>
      <c r="L644" s="256"/>
      <c r="M644" s="257"/>
      <c r="N644" s="256"/>
      <c r="O644" s="240"/>
      <c r="P644" s="260"/>
      <c r="Q644" s="260"/>
      <c r="R644" s="260"/>
      <c r="S644" s="260"/>
      <c r="T644" s="260"/>
      <c r="U644" s="256"/>
      <c r="V644" s="238"/>
      <c r="W644" s="238"/>
      <c r="X644" s="81"/>
      <c r="Y644" s="256"/>
      <c r="Z644" s="150"/>
      <c r="AA644" s="81"/>
      <c r="AB644" s="240"/>
      <c r="AC644" s="240"/>
      <c r="AD644" s="256"/>
      <c r="AE644" s="240"/>
      <c r="AF644" s="256"/>
      <c r="AG644" s="256"/>
      <c r="AH644" s="256"/>
      <c r="AI644" s="245"/>
      <c r="AJ644" s="245"/>
      <c r="AK644" s="245"/>
      <c r="AL644" s="245"/>
      <c r="AM644" s="477"/>
      <c r="AN644" s="245"/>
      <c r="AO644" s="245"/>
      <c r="AP644" s="245"/>
      <c r="AQ644" s="245"/>
      <c r="AR644" s="245"/>
      <c r="AS644" s="245"/>
      <c r="AT644" s="245"/>
      <c r="AU644" s="245"/>
      <c r="AV644" s="245"/>
      <c r="AW644" s="245"/>
      <c r="AX644" s="245"/>
      <c r="AY644" s="245"/>
      <c r="AZ644" s="247"/>
      <c r="BA644" s="477"/>
      <c r="BB644" s="561" t="str">
        <f t="shared" si="40"/>
        <v xml:space="preserve"> </v>
      </c>
      <c r="BC644" s="561" t="str">
        <f t="shared" si="41"/>
        <v xml:space="preserve"> </v>
      </c>
      <c r="BD644" s="561" t="str">
        <f t="shared" si="42"/>
        <v xml:space="preserve"> </v>
      </c>
      <c r="BE644" s="561" t="str">
        <f t="shared" si="43"/>
        <v xml:space="preserve"> </v>
      </c>
      <c r="BF644" s="81"/>
      <c r="BG644" s="145"/>
    </row>
    <row r="645" spans="1:59" s="86" customFormat="1" ht="12.75" x14ac:dyDescent="0.25">
      <c r="A645" s="365"/>
      <c r="B645" s="361">
        <f>Demography!B644</f>
        <v>0</v>
      </c>
      <c r="C645" s="361">
        <f>Demography!C644</f>
        <v>0</v>
      </c>
      <c r="D645" s="362">
        <f>Demography!D644</f>
        <v>0</v>
      </c>
      <c r="E645" s="362">
        <f>Demography!F644</f>
        <v>0</v>
      </c>
      <c r="F645" s="81"/>
      <c r="G645" s="415"/>
      <c r="H645" s="241"/>
      <c r="I645" s="478"/>
      <c r="J645" s="478"/>
      <c r="K645" s="241"/>
      <c r="L645" s="241"/>
      <c r="M645" s="478"/>
      <c r="N645" s="241"/>
      <c r="O645" s="242"/>
      <c r="P645" s="262"/>
      <c r="Q645" s="262"/>
      <c r="R645" s="262"/>
      <c r="S645" s="262"/>
      <c r="T645" s="262"/>
      <c r="U645" s="241"/>
      <c r="V645" s="415"/>
      <c r="W645" s="415"/>
      <c r="X645" s="81"/>
      <c r="Y645" s="241"/>
      <c r="Z645" s="416"/>
      <c r="AA645" s="81"/>
      <c r="AB645" s="242"/>
      <c r="AC645" s="242"/>
      <c r="AD645" s="241"/>
      <c r="AE645" s="242"/>
      <c r="AF645" s="241"/>
      <c r="AG645" s="241"/>
      <c r="AH645" s="241"/>
      <c r="AI645" s="246"/>
      <c r="AJ645" s="246"/>
      <c r="AK645" s="246"/>
      <c r="AL645" s="246"/>
      <c r="AM645" s="477"/>
      <c r="AN645" s="246"/>
      <c r="AO645" s="246"/>
      <c r="AP645" s="246"/>
      <c r="AQ645" s="246"/>
      <c r="AR645" s="246"/>
      <c r="AS645" s="246"/>
      <c r="AT645" s="246"/>
      <c r="AU645" s="246"/>
      <c r="AV645" s="246"/>
      <c r="AW645" s="246"/>
      <c r="AX645" s="246"/>
      <c r="AY645" s="246"/>
      <c r="AZ645" s="248"/>
      <c r="BA645" s="477"/>
      <c r="BB645" s="562" t="str">
        <f t="shared" si="40"/>
        <v xml:space="preserve"> </v>
      </c>
      <c r="BC645" s="562" t="str">
        <f t="shared" si="41"/>
        <v xml:space="preserve"> </v>
      </c>
      <c r="BD645" s="562" t="str">
        <f t="shared" si="42"/>
        <v xml:space="preserve"> </v>
      </c>
      <c r="BE645" s="562" t="str">
        <f t="shared" si="43"/>
        <v xml:space="preserve"> </v>
      </c>
      <c r="BF645" s="81"/>
      <c r="BG645" s="313"/>
    </row>
    <row r="646" spans="1:59" s="86" customFormat="1" ht="12.75" x14ac:dyDescent="0.25">
      <c r="A646" s="365"/>
      <c r="B646" s="147">
        <f>Demography!B645</f>
        <v>0</v>
      </c>
      <c r="C646" s="147">
        <f>Demography!C645</f>
        <v>0</v>
      </c>
      <c r="D646" s="148">
        <f>Demography!D645</f>
        <v>0</v>
      </c>
      <c r="E646" s="148">
        <f>Demography!F645</f>
        <v>0</v>
      </c>
      <c r="F646" s="81"/>
      <c r="G646" s="238"/>
      <c r="H646" s="256"/>
      <c r="I646" s="257"/>
      <c r="J646" s="257"/>
      <c r="K646" s="256"/>
      <c r="L646" s="256"/>
      <c r="M646" s="257"/>
      <c r="N646" s="256"/>
      <c r="O646" s="240"/>
      <c r="P646" s="260"/>
      <c r="Q646" s="260"/>
      <c r="R646" s="260"/>
      <c r="S646" s="260"/>
      <c r="T646" s="260"/>
      <c r="U646" s="256"/>
      <c r="V646" s="238"/>
      <c r="W646" s="238"/>
      <c r="X646" s="81"/>
      <c r="Y646" s="256"/>
      <c r="Z646" s="150"/>
      <c r="AA646" s="81"/>
      <c r="AB646" s="240"/>
      <c r="AC646" s="240"/>
      <c r="AD646" s="256"/>
      <c r="AE646" s="240"/>
      <c r="AF646" s="256"/>
      <c r="AG646" s="256"/>
      <c r="AH646" s="256"/>
      <c r="AI646" s="245"/>
      <c r="AJ646" s="245"/>
      <c r="AK646" s="245"/>
      <c r="AL646" s="245"/>
      <c r="AM646" s="477"/>
      <c r="AN646" s="245"/>
      <c r="AO646" s="245"/>
      <c r="AP646" s="245"/>
      <c r="AQ646" s="245"/>
      <c r="AR646" s="245"/>
      <c r="AS646" s="245"/>
      <c r="AT646" s="245"/>
      <c r="AU646" s="245"/>
      <c r="AV646" s="245"/>
      <c r="AW646" s="245"/>
      <c r="AX646" s="245"/>
      <c r="AY646" s="245"/>
      <c r="AZ646" s="247"/>
      <c r="BA646" s="477"/>
      <c r="BB646" s="561" t="str">
        <f t="shared" si="40"/>
        <v xml:space="preserve"> </v>
      </c>
      <c r="BC646" s="561" t="str">
        <f t="shared" si="41"/>
        <v xml:space="preserve"> </v>
      </c>
      <c r="BD646" s="561" t="str">
        <f t="shared" si="42"/>
        <v xml:space="preserve"> </v>
      </c>
      <c r="BE646" s="561" t="str">
        <f t="shared" si="43"/>
        <v xml:space="preserve"> </v>
      </c>
      <c r="BF646" s="81"/>
      <c r="BG646" s="145"/>
    </row>
    <row r="647" spans="1:59" s="86" customFormat="1" ht="12.75" x14ac:dyDescent="0.25">
      <c r="A647" s="365"/>
      <c r="B647" s="361">
        <f>Demography!B646</f>
        <v>0</v>
      </c>
      <c r="C647" s="361">
        <f>Demography!C646</f>
        <v>0</v>
      </c>
      <c r="D647" s="362">
        <f>Demography!D646</f>
        <v>0</v>
      </c>
      <c r="E647" s="362">
        <f>Demography!F646</f>
        <v>0</v>
      </c>
      <c r="F647" s="81"/>
      <c r="G647" s="415"/>
      <c r="H647" s="241"/>
      <c r="I647" s="478"/>
      <c r="J647" s="478"/>
      <c r="K647" s="241"/>
      <c r="L647" s="241"/>
      <c r="M647" s="478"/>
      <c r="N647" s="241"/>
      <c r="O647" s="242"/>
      <c r="P647" s="262"/>
      <c r="Q647" s="262"/>
      <c r="R647" s="262"/>
      <c r="S647" s="262"/>
      <c r="T647" s="262"/>
      <c r="U647" s="241"/>
      <c r="V647" s="415"/>
      <c r="W647" s="415"/>
      <c r="X647" s="81"/>
      <c r="Y647" s="241"/>
      <c r="Z647" s="416"/>
      <c r="AA647" s="81"/>
      <c r="AB647" s="242"/>
      <c r="AC647" s="242"/>
      <c r="AD647" s="241"/>
      <c r="AE647" s="242"/>
      <c r="AF647" s="241"/>
      <c r="AG647" s="241"/>
      <c r="AH647" s="241"/>
      <c r="AI647" s="246"/>
      <c r="AJ647" s="246"/>
      <c r="AK647" s="246"/>
      <c r="AL647" s="246"/>
      <c r="AM647" s="477"/>
      <c r="AN647" s="246"/>
      <c r="AO647" s="246"/>
      <c r="AP647" s="246"/>
      <c r="AQ647" s="246"/>
      <c r="AR647" s="246"/>
      <c r="AS647" s="246"/>
      <c r="AT647" s="246"/>
      <c r="AU647" s="246"/>
      <c r="AV647" s="246"/>
      <c r="AW647" s="246"/>
      <c r="AX647" s="246"/>
      <c r="AY647" s="246"/>
      <c r="AZ647" s="248"/>
      <c r="BA647" s="477"/>
      <c r="BB647" s="562" t="str">
        <f t="shared" si="40"/>
        <v xml:space="preserve"> </v>
      </c>
      <c r="BC647" s="562" t="str">
        <f t="shared" si="41"/>
        <v xml:space="preserve"> </v>
      </c>
      <c r="BD647" s="562" t="str">
        <f t="shared" si="42"/>
        <v xml:space="preserve"> </v>
      </c>
      <c r="BE647" s="562" t="str">
        <f t="shared" si="43"/>
        <v xml:space="preserve"> </v>
      </c>
      <c r="BF647" s="81"/>
      <c r="BG647" s="313"/>
    </row>
    <row r="648" spans="1:59" s="86" customFormat="1" ht="12.75" x14ac:dyDescent="0.25">
      <c r="A648" s="365"/>
      <c r="B648" s="147">
        <f>Demography!B647</f>
        <v>0</v>
      </c>
      <c r="C648" s="147">
        <f>Demography!C647</f>
        <v>0</v>
      </c>
      <c r="D648" s="148">
        <f>Demography!D647</f>
        <v>0</v>
      </c>
      <c r="E648" s="148">
        <f>Demography!F647</f>
        <v>0</v>
      </c>
      <c r="F648" s="81"/>
      <c r="G648" s="238"/>
      <c r="H648" s="256"/>
      <c r="I648" s="257"/>
      <c r="J648" s="257"/>
      <c r="K648" s="256"/>
      <c r="L648" s="256"/>
      <c r="M648" s="257"/>
      <c r="N648" s="256"/>
      <c r="O648" s="240"/>
      <c r="P648" s="260"/>
      <c r="Q648" s="260"/>
      <c r="R648" s="260"/>
      <c r="S648" s="260"/>
      <c r="T648" s="260"/>
      <c r="U648" s="256"/>
      <c r="V648" s="238"/>
      <c r="W648" s="238"/>
      <c r="X648" s="81"/>
      <c r="Y648" s="256"/>
      <c r="Z648" s="150"/>
      <c r="AA648" s="81"/>
      <c r="AB648" s="240"/>
      <c r="AC648" s="240"/>
      <c r="AD648" s="256"/>
      <c r="AE648" s="240"/>
      <c r="AF648" s="256"/>
      <c r="AG648" s="256"/>
      <c r="AH648" s="256"/>
      <c r="AI648" s="245"/>
      <c r="AJ648" s="245"/>
      <c r="AK648" s="245"/>
      <c r="AL648" s="245"/>
      <c r="AM648" s="477"/>
      <c r="AN648" s="245"/>
      <c r="AO648" s="245"/>
      <c r="AP648" s="245"/>
      <c r="AQ648" s="245"/>
      <c r="AR648" s="245"/>
      <c r="AS648" s="245"/>
      <c r="AT648" s="245"/>
      <c r="AU648" s="245"/>
      <c r="AV648" s="245"/>
      <c r="AW648" s="245"/>
      <c r="AX648" s="245"/>
      <c r="AY648" s="245"/>
      <c r="AZ648" s="247"/>
      <c r="BA648" s="477"/>
      <c r="BB648" s="561" t="str">
        <f t="shared" si="40"/>
        <v xml:space="preserve"> </v>
      </c>
      <c r="BC648" s="561" t="str">
        <f t="shared" si="41"/>
        <v xml:space="preserve"> </v>
      </c>
      <c r="BD648" s="561" t="str">
        <f t="shared" si="42"/>
        <v xml:space="preserve"> </v>
      </c>
      <c r="BE648" s="561" t="str">
        <f t="shared" si="43"/>
        <v xml:space="preserve"> </v>
      </c>
      <c r="BF648" s="81"/>
      <c r="BG648" s="145"/>
    </row>
    <row r="649" spans="1:59" s="86" customFormat="1" ht="12.75" x14ac:dyDescent="0.25">
      <c r="A649" s="365"/>
      <c r="B649" s="361">
        <f>Demography!B648</f>
        <v>0</v>
      </c>
      <c r="C649" s="361">
        <f>Demography!C648</f>
        <v>0</v>
      </c>
      <c r="D649" s="362">
        <f>Demography!D648</f>
        <v>0</v>
      </c>
      <c r="E649" s="362">
        <f>Demography!F648</f>
        <v>0</v>
      </c>
      <c r="F649" s="81"/>
      <c r="G649" s="415"/>
      <c r="H649" s="241"/>
      <c r="I649" s="478"/>
      <c r="J649" s="478"/>
      <c r="K649" s="241"/>
      <c r="L649" s="241"/>
      <c r="M649" s="478"/>
      <c r="N649" s="241"/>
      <c r="O649" s="242"/>
      <c r="P649" s="262"/>
      <c r="Q649" s="262"/>
      <c r="R649" s="262"/>
      <c r="S649" s="262"/>
      <c r="T649" s="262"/>
      <c r="U649" s="241"/>
      <c r="V649" s="415"/>
      <c r="W649" s="415"/>
      <c r="X649" s="81"/>
      <c r="Y649" s="241"/>
      <c r="Z649" s="416"/>
      <c r="AA649" s="81"/>
      <c r="AB649" s="242"/>
      <c r="AC649" s="242"/>
      <c r="AD649" s="241"/>
      <c r="AE649" s="242"/>
      <c r="AF649" s="241"/>
      <c r="AG649" s="241"/>
      <c r="AH649" s="241"/>
      <c r="AI649" s="246"/>
      <c r="AJ649" s="246"/>
      <c r="AK649" s="246"/>
      <c r="AL649" s="246"/>
      <c r="AM649" s="477"/>
      <c r="AN649" s="246"/>
      <c r="AO649" s="246"/>
      <c r="AP649" s="246"/>
      <c r="AQ649" s="246"/>
      <c r="AR649" s="246"/>
      <c r="AS649" s="246"/>
      <c r="AT649" s="246"/>
      <c r="AU649" s="246"/>
      <c r="AV649" s="246"/>
      <c r="AW649" s="246"/>
      <c r="AX649" s="246"/>
      <c r="AY649" s="246"/>
      <c r="AZ649" s="248"/>
      <c r="BA649" s="477"/>
      <c r="BB649" s="562" t="str">
        <f t="shared" si="40"/>
        <v xml:space="preserve"> </v>
      </c>
      <c r="BC649" s="562" t="str">
        <f t="shared" si="41"/>
        <v xml:space="preserve"> </v>
      </c>
      <c r="BD649" s="562" t="str">
        <f t="shared" si="42"/>
        <v xml:space="preserve"> </v>
      </c>
      <c r="BE649" s="562" t="str">
        <f t="shared" si="43"/>
        <v xml:space="preserve"> </v>
      </c>
      <c r="BF649" s="81"/>
      <c r="BG649" s="313"/>
    </row>
    <row r="650" spans="1:59" s="86" customFormat="1" ht="12.75" x14ac:dyDescent="0.25">
      <c r="A650" s="365"/>
      <c r="B650" s="147">
        <f>Demography!B649</f>
        <v>0</v>
      </c>
      <c r="C650" s="147">
        <f>Demography!C649</f>
        <v>0</v>
      </c>
      <c r="D650" s="148">
        <f>Demography!D649</f>
        <v>0</v>
      </c>
      <c r="E650" s="148">
        <f>Demography!F649</f>
        <v>0</v>
      </c>
      <c r="F650" s="81"/>
      <c r="G650" s="238"/>
      <c r="H650" s="256"/>
      <c r="I650" s="257"/>
      <c r="J650" s="257"/>
      <c r="K650" s="256"/>
      <c r="L650" s="256"/>
      <c r="M650" s="257"/>
      <c r="N650" s="256"/>
      <c r="O650" s="240"/>
      <c r="P650" s="260"/>
      <c r="Q650" s="260"/>
      <c r="R650" s="260"/>
      <c r="S650" s="260"/>
      <c r="T650" s="260"/>
      <c r="U650" s="256"/>
      <c r="V650" s="238"/>
      <c r="W650" s="238"/>
      <c r="X650" s="81"/>
      <c r="Y650" s="256"/>
      <c r="Z650" s="150"/>
      <c r="AA650" s="81"/>
      <c r="AB650" s="240"/>
      <c r="AC650" s="240"/>
      <c r="AD650" s="256"/>
      <c r="AE650" s="240"/>
      <c r="AF650" s="256"/>
      <c r="AG650" s="256"/>
      <c r="AH650" s="256"/>
      <c r="AI650" s="245"/>
      <c r="AJ650" s="245"/>
      <c r="AK650" s="245"/>
      <c r="AL650" s="245"/>
      <c r="AM650" s="477"/>
      <c r="AN650" s="245"/>
      <c r="AO650" s="245"/>
      <c r="AP650" s="245"/>
      <c r="AQ650" s="245"/>
      <c r="AR650" s="245"/>
      <c r="AS650" s="245"/>
      <c r="AT650" s="245"/>
      <c r="AU650" s="245"/>
      <c r="AV650" s="245"/>
      <c r="AW650" s="245"/>
      <c r="AX650" s="245"/>
      <c r="AY650" s="245"/>
      <c r="AZ650" s="247"/>
      <c r="BA650" s="477"/>
      <c r="BB650" s="561" t="str">
        <f t="shared" si="40"/>
        <v xml:space="preserve"> </v>
      </c>
      <c r="BC650" s="561" t="str">
        <f t="shared" si="41"/>
        <v xml:space="preserve"> </v>
      </c>
      <c r="BD650" s="561" t="str">
        <f t="shared" si="42"/>
        <v xml:space="preserve"> </v>
      </c>
      <c r="BE650" s="561" t="str">
        <f t="shared" si="43"/>
        <v xml:space="preserve"> </v>
      </c>
      <c r="BF650" s="81"/>
      <c r="BG650" s="145"/>
    </row>
    <row r="651" spans="1:59" s="86" customFormat="1" ht="12.75" x14ac:dyDescent="0.25">
      <c r="A651" s="365"/>
      <c r="B651" s="361">
        <f>Demography!B650</f>
        <v>0</v>
      </c>
      <c r="C651" s="361">
        <f>Demography!C650</f>
        <v>0</v>
      </c>
      <c r="D651" s="362">
        <f>Demography!D650</f>
        <v>0</v>
      </c>
      <c r="E651" s="362">
        <f>Demography!F650</f>
        <v>0</v>
      </c>
      <c r="F651" s="81"/>
      <c r="G651" s="415"/>
      <c r="H651" s="241"/>
      <c r="I651" s="478"/>
      <c r="J651" s="478"/>
      <c r="K651" s="241"/>
      <c r="L651" s="241"/>
      <c r="M651" s="478"/>
      <c r="N651" s="241"/>
      <c r="O651" s="242"/>
      <c r="P651" s="262"/>
      <c r="Q651" s="262"/>
      <c r="R651" s="262"/>
      <c r="S651" s="262"/>
      <c r="T651" s="262"/>
      <c r="U651" s="241"/>
      <c r="V651" s="415"/>
      <c r="W651" s="415"/>
      <c r="X651" s="81"/>
      <c r="Y651" s="241"/>
      <c r="Z651" s="416"/>
      <c r="AA651" s="81"/>
      <c r="AB651" s="242"/>
      <c r="AC651" s="242"/>
      <c r="AD651" s="241"/>
      <c r="AE651" s="242"/>
      <c r="AF651" s="241"/>
      <c r="AG651" s="241"/>
      <c r="AH651" s="241"/>
      <c r="AI651" s="246"/>
      <c r="AJ651" s="246"/>
      <c r="AK651" s="246"/>
      <c r="AL651" s="246"/>
      <c r="AM651" s="477"/>
      <c r="AN651" s="246"/>
      <c r="AO651" s="246"/>
      <c r="AP651" s="246"/>
      <c r="AQ651" s="246"/>
      <c r="AR651" s="246"/>
      <c r="AS651" s="246"/>
      <c r="AT651" s="246"/>
      <c r="AU651" s="246"/>
      <c r="AV651" s="246"/>
      <c r="AW651" s="246"/>
      <c r="AX651" s="246"/>
      <c r="AY651" s="246"/>
      <c r="AZ651" s="248"/>
      <c r="BA651" s="477"/>
      <c r="BB651" s="562" t="str">
        <f t="shared" si="40"/>
        <v xml:space="preserve"> </v>
      </c>
      <c r="BC651" s="562" t="str">
        <f t="shared" si="41"/>
        <v xml:space="preserve"> </v>
      </c>
      <c r="BD651" s="562" t="str">
        <f t="shared" si="42"/>
        <v xml:space="preserve"> </v>
      </c>
      <c r="BE651" s="562" t="str">
        <f t="shared" si="43"/>
        <v xml:space="preserve"> </v>
      </c>
      <c r="BF651" s="81"/>
      <c r="BG651" s="313"/>
    </row>
    <row r="652" spans="1:59" s="86" customFormat="1" ht="12.75" x14ac:dyDescent="0.25">
      <c r="A652" s="365"/>
      <c r="B652" s="147">
        <f>Demography!B651</f>
        <v>0</v>
      </c>
      <c r="C652" s="147">
        <f>Demography!C651</f>
        <v>0</v>
      </c>
      <c r="D652" s="148">
        <f>Demography!D651</f>
        <v>0</v>
      </c>
      <c r="E652" s="148">
        <f>Demography!F651</f>
        <v>0</v>
      </c>
      <c r="F652" s="81"/>
      <c r="G652" s="238"/>
      <c r="H652" s="256"/>
      <c r="I652" s="257"/>
      <c r="J652" s="257"/>
      <c r="K652" s="256"/>
      <c r="L652" s="256"/>
      <c r="M652" s="257"/>
      <c r="N652" s="256"/>
      <c r="O652" s="240"/>
      <c r="P652" s="260"/>
      <c r="Q652" s="260"/>
      <c r="R652" s="260"/>
      <c r="S652" s="260"/>
      <c r="T652" s="260"/>
      <c r="U652" s="256"/>
      <c r="V652" s="238"/>
      <c r="W652" s="238"/>
      <c r="X652" s="81"/>
      <c r="Y652" s="256"/>
      <c r="Z652" s="150"/>
      <c r="AA652" s="81"/>
      <c r="AB652" s="240"/>
      <c r="AC652" s="240"/>
      <c r="AD652" s="256"/>
      <c r="AE652" s="240"/>
      <c r="AF652" s="256"/>
      <c r="AG652" s="256"/>
      <c r="AH652" s="256"/>
      <c r="AI652" s="245"/>
      <c r="AJ652" s="245"/>
      <c r="AK652" s="245"/>
      <c r="AL652" s="245"/>
      <c r="AM652" s="477"/>
      <c r="AN652" s="245"/>
      <c r="AO652" s="245"/>
      <c r="AP652" s="245"/>
      <c r="AQ652" s="245"/>
      <c r="AR652" s="245"/>
      <c r="AS652" s="245"/>
      <c r="AT652" s="245"/>
      <c r="AU652" s="245"/>
      <c r="AV652" s="245"/>
      <c r="AW652" s="245"/>
      <c r="AX652" s="245"/>
      <c r="AY652" s="245"/>
      <c r="AZ652" s="247"/>
      <c r="BA652" s="477"/>
      <c r="BB652" s="561" t="str">
        <f t="shared" si="40"/>
        <v xml:space="preserve"> </v>
      </c>
      <c r="BC652" s="561" t="str">
        <f t="shared" si="41"/>
        <v xml:space="preserve"> </v>
      </c>
      <c r="BD652" s="561" t="str">
        <f t="shared" si="42"/>
        <v xml:space="preserve"> </v>
      </c>
      <c r="BE652" s="561" t="str">
        <f t="shared" si="43"/>
        <v xml:space="preserve"> </v>
      </c>
      <c r="BF652" s="81"/>
      <c r="BG652" s="145"/>
    </row>
    <row r="653" spans="1:59" s="86" customFormat="1" ht="12.75" x14ac:dyDescent="0.25">
      <c r="A653" s="365"/>
      <c r="B653" s="361">
        <f>Demography!B652</f>
        <v>0</v>
      </c>
      <c r="C653" s="361">
        <f>Demography!C652</f>
        <v>0</v>
      </c>
      <c r="D653" s="362">
        <f>Demography!D652</f>
        <v>0</v>
      </c>
      <c r="E653" s="362">
        <f>Demography!F652</f>
        <v>0</v>
      </c>
      <c r="F653" s="81"/>
      <c r="G653" s="415"/>
      <c r="H653" s="241"/>
      <c r="I653" s="478"/>
      <c r="J653" s="478"/>
      <c r="K653" s="241"/>
      <c r="L653" s="241"/>
      <c r="M653" s="478"/>
      <c r="N653" s="241"/>
      <c r="O653" s="242"/>
      <c r="P653" s="262"/>
      <c r="Q653" s="262"/>
      <c r="R653" s="262"/>
      <c r="S653" s="262"/>
      <c r="T653" s="262"/>
      <c r="U653" s="241"/>
      <c r="V653" s="415"/>
      <c r="W653" s="415"/>
      <c r="X653" s="81"/>
      <c r="Y653" s="241"/>
      <c r="Z653" s="416"/>
      <c r="AA653" s="81"/>
      <c r="AB653" s="242"/>
      <c r="AC653" s="242"/>
      <c r="AD653" s="241"/>
      <c r="AE653" s="242"/>
      <c r="AF653" s="241"/>
      <c r="AG653" s="241"/>
      <c r="AH653" s="241"/>
      <c r="AI653" s="246"/>
      <c r="AJ653" s="246"/>
      <c r="AK653" s="246"/>
      <c r="AL653" s="246"/>
      <c r="AM653" s="477"/>
      <c r="AN653" s="246"/>
      <c r="AO653" s="246"/>
      <c r="AP653" s="246"/>
      <c r="AQ653" s="246"/>
      <c r="AR653" s="246"/>
      <c r="AS653" s="246"/>
      <c r="AT653" s="246"/>
      <c r="AU653" s="246"/>
      <c r="AV653" s="246"/>
      <c r="AW653" s="246"/>
      <c r="AX653" s="246"/>
      <c r="AY653" s="246"/>
      <c r="AZ653" s="248"/>
      <c r="BA653" s="477"/>
      <c r="BB653" s="562" t="str">
        <f t="shared" si="40"/>
        <v xml:space="preserve"> </v>
      </c>
      <c r="BC653" s="562" t="str">
        <f t="shared" si="41"/>
        <v xml:space="preserve"> </v>
      </c>
      <c r="BD653" s="562" t="str">
        <f t="shared" si="42"/>
        <v xml:space="preserve"> </v>
      </c>
      <c r="BE653" s="562" t="str">
        <f t="shared" si="43"/>
        <v xml:space="preserve"> </v>
      </c>
      <c r="BF653" s="81"/>
      <c r="BG653" s="313"/>
    </row>
    <row r="654" spans="1:59" s="86" customFormat="1" ht="12.75" x14ac:dyDescent="0.25">
      <c r="A654" s="365"/>
      <c r="B654" s="147">
        <f>Demography!B653</f>
        <v>0</v>
      </c>
      <c r="C654" s="147">
        <f>Demography!C653</f>
        <v>0</v>
      </c>
      <c r="D654" s="148">
        <f>Demography!D653</f>
        <v>0</v>
      </c>
      <c r="E654" s="148">
        <f>Demography!F653</f>
        <v>0</v>
      </c>
      <c r="F654" s="81"/>
      <c r="G654" s="238"/>
      <c r="H654" s="256"/>
      <c r="I654" s="257"/>
      <c r="J654" s="257"/>
      <c r="K654" s="256"/>
      <c r="L654" s="256"/>
      <c r="M654" s="257"/>
      <c r="N654" s="256"/>
      <c r="O654" s="240"/>
      <c r="P654" s="260"/>
      <c r="Q654" s="260"/>
      <c r="R654" s="260"/>
      <c r="S654" s="260"/>
      <c r="T654" s="260"/>
      <c r="U654" s="256"/>
      <c r="V654" s="238"/>
      <c r="W654" s="238"/>
      <c r="X654" s="81"/>
      <c r="Y654" s="256"/>
      <c r="Z654" s="150"/>
      <c r="AA654" s="81"/>
      <c r="AB654" s="240"/>
      <c r="AC654" s="240"/>
      <c r="AD654" s="256"/>
      <c r="AE654" s="240"/>
      <c r="AF654" s="256"/>
      <c r="AG654" s="256"/>
      <c r="AH654" s="256"/>
      <c r="AI654" s="245"/>
      <c r="AJ654" s="245"/>
      <c r="AK654" s="245"/>
      <c r="AL654" s="245"/>
      <c r="AM654" s="477"/>
      <c r="AN654" s="245"/>
      <c r="AO654" s="245"/>
      <c r="AP654" s="245"/>
      <c r="AQ654" s="245"/>
      <c r="AR654" s="245"/>
      <c r="AS654" s="245"/>
      <c r="AT654" s="245"/>
      <c r="AU654" s="245"/>
      <c r="AV654" s="245"/>
      <c r="AW654" s="245"/>
      <c r="AX654" s="245"/>
      <c r="AY654" s="245"/>
      <c r="AZ654" s="247"/>
      <c r="BA654" s="477"/>
      <c r="BB654" s="561" t="str">
        <f t="shared" si="40"/>
        <v xml:space="preserve"> </v>
      </c>
      <c r="BC654" s="561" t="str">
        <f t="shared" si="41"/>
        <v xml:space="preserve"> </v>
      </c>
      <c r="BD654" s="561" t="str">
        <f t="shared" si="42"/>
        <v xml:space="preserve"> </v>
      </c>
      <c r="BE654" s="561" t="str">
        <f t="shared" si="43"/>
        <v xml:space="preserve"> </v>
      </c>
      <c r="BF654" s="81"/>
      <c r="BG654" s="145"/>
    </row>
    <row r="655" spans="1:59" s="86" customFormat="1" ht="12.75" x14ac:dyDescent="0.25">
      <c r="A655" s="365"/>
      <c r="B655" s="361">
        <f>Demography!B654</f>
        <v>0</v>
      </c>
      <c r="C655" s="361">
        <f>Demography!C654</f>
        <v>0</v>
      </c>
      <c r="D655" s="362">
        <f>Demography!D654</f>
        <v>0</v>
      </c>
      <c r="E655" s="362">
        <f>Demography!F654</f>
        <v>0</v>
      </c>
      <c r="F655" s="81"/>
      <c r="G655" s="415"/>
      <c r="H655" s="241"/>
      <c r="I655" s="478"/>
      <c r="J655" s="478"/>
      <c r="K655" s="241"/>
      <c r="L655" s="241"/>
      <c r="M655" s="478"/>
      <c r="N655" s="241"/>
      <c r="O655" s="242"/>
      <c r="P655" s="262"/>
      <c r="Q655" s="262"/>
      <c r="R655" s="262"/>
      <c r="S655" s="262"/>
      <c r="T655" s="262"/>
      <c r="U655" s="241"/>
      <c r="V655" s="415"/>
      <c r="W655" s="415"/>
      <c r="X655" s="81"/>
      <c r="Y655" s="241"/>
      <c r="Z655" s="416"/>
      <c r="AA655" s="81"/>
      <c r="AB655" s="242"/>
      <c r="AC655" s="242"/>
      <c r="AD655" s="241"/>
      <c r="AE655" s="242"/>
      <c r="AF655" s="241"/>
      <c r="AG655" s="241"/>
      <c r="AH655" s="241"/>
      <c r="AI655" s="246"/>
      <c r="AJ655" s="246"/>
      <c r="AK655" s="246"/>
      <c r="AL655" s="246"/>
      <c r="AM655" s="477"/>
      <c r="AN655" s="246"/>
      <c r="AO655" s="246"/>
      <c r="AP655" s="246"/>
      <c r="AQ655" s="246"/>
      <c r="AR655" s="246"/>
      <c r="AS655" s="246"/>
      <c r="AT655" s="246"/>
      <c r="AU655" s="246"/>
      <c r="AV655" s="246"/>
      <c r="AW655" s="246"/>
      <c r="AX655" s="246"/>
      <c r="AY655" s="246"/>
      <c r="AZ655" s="248"/>
      <c r="BA655" s="477"/>
      <c r="BB655" s="562" t="str">
        <f t="shared" si="40"/>
        <v xml:space="preserve"> </v>
      </c>
      <c r="BC655" s="562" t="str">
        <f t="shared" si="41"/>
        <v xml:space="preserve"> </v>
      </c>
      <c r="BD655" s="562" t="str">
        <f t="shared" si="42"/>
        <v xml:space="preserve"> </v>
      </c>
      <c r="BE655" s="562" t="str">
        <f t="shared" si="43"/>
        <v xml:space="preserve"> </v>
      </c>
      <c r="BF655" s="81"/>
      <c r="BG655" s="313"/>
    </row>
    <row r="656" spans="1:59" s="86" customFormat="1" ht="12.75" x14ac:dyDescent="0.25">
      <c r="A656" s="365"/>
      <c r="B656" s="147">
        <f>Demography!B655</f>
        <v>0</v>
      </c>
      <c r="C656" s="147">
        <f>Demography!C655</f>
        <v>0</v>
      </c>
      <c r="D656" s="148">
        <f>Demography!D655</f>
        <v>0</v>
      </c>
      <c r="E656" s="148">
        <f>Demography!F655</f>
        <v>0</v>
      </c>
      <c r="F656" s="81"/>
      <c r="G656" s="238"/>
      <c r="H656" s="256"/>
      <c r="I656" s="257"/>
      <c r="J656" s="257"/>
      <c r="K656" s="256"/>
      <c r="L656" s="256"/>
      <c r="M656" s="257"/>
      <c r="N656" s="256"/>
      <c r="O656" s="240"/>
      <c r="P656" s="260"/>
      <c r="Q656" s="260"/>
      <c r="R656" s="260"/>
      <c r="S656" s="260"/>
      <c r="T656" s="260"/>
      <c r="U656" s="256"/>
      <c r="V656" s="238"/>
      <c r="W656" s="238"/>
      <c r="X656" s="81"/>
      <c r="Y656" s="256"/>
      <c r="Z656" s="150"/>
      <c r="AA656" s="81"/>
      <c r="AB656" s="240"/>
      <c r="AC656" s="240"/>
      <c r="AD656" s="256"/>
      <c r="AE656" s="240"/>
      <c r="AF656" s="256"/>
      <c r="AG656" s="256"/>
      <c r="AH656" s="256"/>
      <c r="AI656" s="245"/>
      <c r="AJ656" s="245"/>
      <c r="AK656" s="245"/>
      <c r="AL656" s="245"/>
      <c r="AM656" s="477"/>
      <c r="AN656" s="245"/>
      <c r="AO656" s="245"/>
      <c r="AP656" s="245"/>
      <c r="AQ656" s="245"/>
      <c r="AR656" s="245"/>
      <c r="AS656" s="245"/>
      <c r="AT656" s="245"/>
      <c r="AU656" s="245"/>
      <c r="AV656" s="245"/>
      <c r="AW656" s="245"/>
      <c r="AX656" s="245"/>
      <c r="AY656" s="245"/>
      <c r="AZ656" s="247"/>
      <c r="BA656" s="477"/>
      <c r="BB656" s="561" t="str">
        <f t="shared" si="40"/>
        <v xml:space="preserve"> </v>
      </c>
      <c r="BC656" s="561" t="str">
        <f t="shared" si="41"/>
        <v xml:space="preserve"> </v>
      </c>
      <c r="BD656" s="561" t="str">
        <f t="shared" si="42"/>
        <v xml:space="preserve"> </v>
      </c>
      <c r="BE656" s="561" t="str">
        <f t="shared" si="43"/>
        <v xml:space="preserve"> </v>
      </c>
      <c r="BF656" s="81"/>
      <c r="BG656" s="145"/>
    </row>
    <row r="657" spans="1:59" s="86" customFormat="1" ht="12.75" x14ac:dyDescent="0.25">
      <c r="A657" s="365"/>
      <c r="B657" s="361">
        <f>Demography!B656</f>
        <v>0</v>
      </c>
      <c r="C657" s="361">
        <f>Demography!C656</f>
        <v>0</v>
      </c>
      <c r="D657" s="362">
        <f>Demography!D656</f>
        <v>0</v>
      </c>
      <c r="E657" s="362">
        <f>Demography!F656</f>
        <v>0</v>
      </c>
      <c r="F657" s="81"/>
      <c r="G657" s="415"/>
      <c r="H657" s="241"/>
      <c r="I657" s="478"/>
      <c r="J657" s="478"/>
      <c r="K657" s="241"/>
      <c r="L657" s="241"/>
      <c r="M657" s="478"/>
      <c r="N657" s="241"/>
      <c r="O657" s="242"/>
      <c r="P657" s="262"/>
      <c r="Q657" s="262"/>
      <c r="R657" s="262"/>
      <c r="S657" s="262"/>
      <c r="T657" s="262"/>
      <c r="U657" s="241"/>
      <c r="V657" s="415"/>
      <c r="W657" s="415"/>
      <c r="X657" s="81"/>
      <c r="Y657" s="241"/>
      <c r="Z657" s="416"/>
      <c r="AA657" s="81"/>
      <c r="AB657" s="242"/>
      <c r="AC657" s="242"/>
      <c r="AD657" s="241"/>
      <c r="AE657" s="242"/>
      <c r="AF657" s="241"/>
      <c r="AG657" s="241"/>
      <c r="AH657" s="241"/>
      <c r="AI657" s="246"/>
      <c r="AJ657" s="246"/>
      <c r="AK657" s="246"/>
      <c r="AL657" s="246"/>
      <c r="AM657" s="477"/>
      <c r="AN657" s="246"/>
      <c r="AO657" s="246"/>
      <c r="AP657" s="246"/>
      <c r="AQ657" s="246"/>
      <c r="AR657" s="246"/>
      <c r="AS657" s="246"/>
      <c r="AT657" s="246"/>
      <c r="AU657" s="246"/>
      <c r="AV657" s="246"/>
      <c r="AW657" s="246"/>
      <c r="AX657" s="246"/>
      <c r="AY657" s="246"/>
      <c r="AZ657" s="248"/>
      <c r="BA657" s="477"/>
      <c r="BB657" s="562" t="str">
        <f t="shared" si="40"/>
        <v xml:space="preserve"> </v>
      </c>
      <c r="BC657" s="562" t="str">
        <f t="shared" si="41"/>
        <v xml:space="preserve"> </v>
      </c>
      <c r="BD657" s="562" t="str">
        <f t="shared" si="42"/>
        <v xml:space="preserve"> </v>
      </c>
      <c r="BE657" s="562" t="str">
        <f t="shared" si="43"/>
        <v xml:space="preserve"> </v>
      </c>
      <c r="BF657" s="81"/>
      <c r="BG657" s="313"/>
    </row>
    <row r="658" spans="1:59" s="86" customFormat="1" ht="12.75" x14ac:dyDescent="0.25">
      <c r="A658" s="365"/>
      <c r="B658" s="147">
        <f>Demography!B657</f>
        <v>0</v>
      </c>
      <c r="C658" s="147">
        <f>Demography!C657</f>
        <v>0</v>
      </c>
      <c r="D658" s="148">
        <f>Demography!D657</f>
        <v>0</v>
      </c>
      <c r="E658" s="148">
        <f>Demography!F657</f>
        <v>0</v>
      </c>
      <c r="F658" s="81"/>
      <c r="G658" s="238"/>
      <c r="H658" s="256"/>
      <c r="I658" s="257"/>
      <c r="J658" s="257"/>
      <c r="K658" s="256"/>
      <c r="L658" s="256"/>
      <c r="M658" s="257"/>
      <c r="N658" s="256"/>
      <c r="O658" s="240"/>
      <c r="P658" s="260"/>
      <c r="Q658" s="260"/>
      <c r="R658" s="260"/>
      <c r="S658" s="260"/>
      <c r="T658" s="260"/>
      <c r="U658" s="256"/>
      <c r="V658" s="238"/>
      <c r="W658" s="238"/>
      <c r="X658" s="81"/>
      <c r="Y658" s="256"/>
      <c r="Z658" s="150"/>
      <c r="AA658" s="81"/>
      <c r="AB658" s="240"/>
      <c r="AC658" s="240"/>
      <c r="AD658" s="256"/>
      <c r="AE658" s="240"/>
      <c r="AF658" s="256"/>
      <c r="AG658" s="256"/>
      <c r="AH658" s="256"/>
      <c r="AI658" s="245"/>
      <c r="AJ658" s="245"/>
      <c r="AK658" s="245"/>
      <c r="AL658" s="245"/>
      <c r="AM658" s="477"/>
      <c r="AN658" s="245"/>
      <c r="AO658" s="245"/>
      <c r="AP658" s="245"/>
      <c r="AQ658" s="245"/>
      <c r="AR658" s="245"/>
      <c r="AS658" s="245"/>
      <c r="AT658" s="245"/>
      <c r="AU658" s="245"/>
      <c r="AV658" s="245"/>
      <c r="AW658" s="245"/>
      <c r="AX658" s="245"/>
      <c r="AY658" s="245"/>
      <c r="AZ658" s="247"/>
      <c r="BA658" s="477"/>
      <c r="BB658" s="561" t="str">
        <f t="shared" si="40"/>
        <v xml:space="preserve"> </v>
      </c>
      <c r="BC658" s="561" t="str">
        <f t="shared" si="41"/>
        <v xml:space="preserve"> </v>
      </c>
      <c r="BD658" s="561" t="str">
        <f t="shared" si="42"/>
        <v xml:space="preserve"> </v>
      </c>
      <c r="BE658" s="561" t="str">
        <f t="shared" si="43"/>
        <v xml:space="preserve"> </v>
      </c>
      <c r="BF658" s="81"/>
      <c r="BG658" s="145"/>
    </row>
    <row r="659" spans="1:59" s="86" customFormat="1" ht="12.75" x14ac:dyDescent="0.25">
      <c r="A659" s="365"/>
      <c r="B659" s="361">
        <f>Demography!B658</f>
        <v>0</v>
      </c>
      <c r="C659" s="361">
        <f>Demography!C658</f>
        <v>0</v>
      </c>
      <c r="D659" s="362">
        <f>Demography!D658</f>
        <v>0</v>
      </c>
      <c r="E659" s="362">
        <f>Demography!F658</f>
        <v>0</v>
      </c>
      <c r="F659" s="81"/>
      <c r="G659" s="415"/>
      <c r="H659" s="241"/>
      <c r="I659" s="478"/>
      <c r="J659" s="478"/>
      <c r="K659" s="241"/>
      <c r="L659" s="241"/>
      <c r="M659" s="478"/>
      <c r="N659" s="241"/>
      <c r="O659" s="242"/>
      <c r="P659" s="262"/>
      <c r="Q659" s="262"/>
      <c r="R659" s="262"/>
      <c r="S659" s="262"/>
      <c r="T659" s="262"/>
      <c r="U659" s="241"/>
      <c r="V659" s="415"/>
      <c r="W659" s="415"/>
      <c r="X659" s="81"/>
      <c r="Y659" s="241"/>
      <c r="Z659" s="416"/>
      <c r="AA659" s="81"/>
      <c r="AB659" s="242"/>
      <c r="AC659" s="242"/>
      <c r="AD659" s="241"/>
      <c r="AE659" s="242"/>
      <c r="AF659" s="241"/>
      <c r="AG659" s="241"/>
      <c r="AH659" s="241"/>
      <c r="AI659" s="246"/>
      <c r="AJ659" s="246"/>
      <c r="AK659" s="246"/>
      <c r="AL659" s="246"/>
      <c r="AM659" s="477"/>
      <c r="AN659" s="246"/>
      <c r="AO659" s="246"/>
      <c r="AP659" s="246"/>
      <c r="AQ659" s="246"/>
      <c r="AR659" s="246"/>
      <c r="AS659" s="246"/>
      <c r="AT659" s="246"/>
      <c r="AU659" s="246"/>
      <c r="AV659" s="246"/>
      <c r="AW659" s="246"/>
      <c r="AX659" s="246"/>
      <c r="AY659" s="246"/>
      <c r="AZ659" s="248"/>
      <c r="BA659" s="477"/>
      <c r="BB659" s="562" t="str">
        <f t="shared" si="40"/>
        <v xml:space="preserve"> </v>
      </c>
      <c r="BC659" s="562" t="str">
        <f t="shared" si="41"/>
        <v xml:space="preserve"> </v>
      </c>
      <c r="BD659" s="562" t="str">
        <f t="shared" si="42"/>
        <v xml:space="preserve"> </v>
      </c>
      <c r="BE659" s="562" t="str">
        <f t="shared" si="43"/>
        <v xml:space="preserve"> </v>
      </c>
      <c r="BF659" s="81"/>
      <c r="BG659" s="313"/>
    </row>
    <row r="660" spans="1:59" s="86" customFormat="1" ht="12.75" x14ac:dyDescent="0.25">
      <c r="A660" s="365"/>
      <c r="B660" s="147">
        <f>Demography!B659</f>
        <v>0</v>
      </c>
      <c r="C660" s="147">
        <f>Demography!C659</f>
        <v>0</v>
      </c>
      <c r="D660" s="148">
        <f>Demography!D659</f>
        <v>0</v>
      </c>
      <c r="E660" s="148">
        <f>Demography!F659</f>
        <v>0</v>
      </c>
      <c r="F660" s="81"/>
      <c r="G660" s="238"/>
      <c r="H660" s="256"/>
      <c r="I660" s="257"/>
      <c r="J660" s="257"/>
      <c r="K660" s="256"/>
      <c r="L660" s="256"/>
      <c r="M660" s="257"/>
      <c r="N660" s="256"/>
      <c r="O660" s="240"/>
      <c r="P660" s="260"/>
      <c r="Q660" s="260"/>
      <c r="R660" s="260"/>
      <c r="S660" s="260"/>
      <c r="T660" s="260"/>
      <c r="U660" s="256"/>
      <c r="V660" s="238"/>
      <c r="W660" s="238"/>
      <c r="X660" s="81"/>
      <c r="Y660" s="256"/>
      <c r="Z660" s="150"/>
      <c r="AA660" s="81"/>
      <c r="AB660" s="240"/>
      <c r="AC660" s="240"/>
      <c r="AD660" s="256"/>
      <c r="AE660" s="240"/>
      <c r="AF660" s="256"/>
      <c r="AG660" s="256"/>
      <c r="AH660" s="256"/>
      <c r="AI660" s="245"/>
      <c r="AJ660" s="245"/>
      <c r="AK660" s="245"/>
      <c r="AL660" s="245"/>
      <c r="AM660" s="477"/>
      <c r="AN660" s="245"/>
      <c r="AO660" s="245"/>
      <c r="AP660" s="245"/>
      <c r="AQ660" s="245"/>
      <c r="AR660" s="245"/>
      <c r="AS660" s="245"/>
      <c r="AT660" s="245"/>
      <c r="AU660" s="245"/>
      <c r="AV660" s="245"/>
      <c r="AW660" s="245"/>
      <c r="AX660" s="245"/>
      <c r="AY660" s="245"/>
      <c r="AZ660" s="247"/>
      <c r="BA660" s="477"/>
      <c r="BB660" s="561" t="str">
        <f t="shared" ref="BB660:BB723" si="44">IF(AG660=0," ",AN660/AI660)</f>
        <v xml:space="preserve"> </v>
      </c>
      <c r="BC660" s="561" t="str">
        <f t="shared" si="41"/>
        <v xml:space="preserve"> </v>
      </c>
      <c r="BD660" s="561" t="str">
        <f t="shared" si="42"/>
        <v xml:space="preserve"> </v>
      </c>
      <c r="BE660" s="561" t="str">
        <f t="shared" si="43"/>
        <v xml:space="preserve"> </v>
      </c>
      <c r="BF660" s="81"/>
      <c r="BG660" s="145"/>
    </row>
    <row r="661" spans="1:59" s="86" customFormat="1" ht="12.75" x14ac:dyDescent="0.25">
      <c r="A661" s="365"/>
      <c r="B661" s="361">
        <f>Demography!B660</f>
        <v>0</v>
      </c>
      <c r="C661" s="361">
        <f>Demography!C660</f>
        <v>0</v>
      </c>
      <c r="D661" s="362">
        <f>Demography!D660</f>
        <v>0</v>
      </c>
      <c r="E661" s="362">
        <f>Demography!F660</f>
        <v>0</v>
      </c>
      <c r="F661" s="81"/>
      <c r="G661" s="415"/>
      <c r="H661" s="241"/>
      <c r="I661" s="478"/>
      <c r="J661" s="478"/>
      <c r="K661" s="241"/>
      <c r="L661" s="241"/>
      <c r="M661" s="478"/>
      <c r="N661" s="241"/>
      <c r="O661" s="242"/>
      <c r="P661" s="262"/>
      <c r="Q661" s="262"/>
      <c r="R661" s="262"/>
      <c r="S661" s="262"/>
      <c r="T661" s="262"/>
      <c r="U661" s="241"/>
      <c r="V661" s="415"/>
      <c r="W661" s="415"/>
      <c r="X661" s="81"/>
      <c r="Y661" s="241"/>
      <c r="Z661" s="416"/>
      <c r="AA661" s="81"/>
      <c r="AB661" s="242"/>
      <c r="AC661" s="242"/>
      <c r="AD661" s="241"/>
      <c r="AE661" s="242"/>
      <c r="AF661" s="241"/>
      <c r="AG661" s="241"/>
      <c r="AH661" s="241"/>
      <c r="AI661" s="246"/>
      <c r="AJ661" s="246"/>
      <c r="AK661" s="246"/>
      <c r="AL661" s="246"/>
      <c r="AM661" s="477"/>
      <c r="AN661" s="246"/>
      <c r="AO661" s="246"/>
      <c r="AP661" s="246"/>
      <c r="AQ661" s="246"/>
      <c r="AR661" s="246"/>
      <c r="AS661" s="246"/>
      <c r="AT661" s="246"/>
      <c r="AU661" s="246"/>
      <c r="AV661" s="246"/>
      <c r="AW661" s="246"/>
      <c r="AX661" s="246"/>
      <c r="AY661" s="246"/>
      <c r="AZ661" s="248"/>
      <c r="BA661" s="477"/>
      <c r="BB661" s="562" t="str">
        <f t="shared" si="44"/>
        <v xml:space="preserve"> </v>
      </c>
      <c r="BC661" s="562" t="str">
        <f t="shared" ref="BC661:BC724" si="45">IF(OR(AG661=0,P661=0)," ",AN661/P661)</f>
        <v xml:space="preserve"> </v>
      </c>
      <c r="BD661" s="562" t="str">
        <f t="shared" ref="BD661:BD724" si="46">IF(OR(AG661&gt;5, AG661&lt;1)," ",AO661/AJ661)</f>
        <v xml:space="preserve"> </v>
      </c>
      <c r="BE661" s="562" t="str">
        <f t="shared" ref="BE661:BE724" si="47">IF(OR(AG661&gt;5,AG661&lt;1,P661=0)," ",AO661/P661)</f>
        <v xml:space="preserve"> </v>
      </c>
      <c r="BF661" s="81"/>
      <c r="BG661" s="313"/>
    </row>
    <row r="662" spans="1:59" s="86" customFormat="1" ht="12.75" x14ac:dyDescent="0.25">
      <c r="A662" s="365"/>
      <c r="B662" s="147">
        <f>Demography!B661</f>
        <v>0</v>
      </c>
      <c r="C662" s="147">
        <f>Demography!C661</f>
        <v>0</v>
      </c>
      <c r="D662" s="148">
        <f>Demography!D661</f>
        <v>0</v>
      </c>
      <c r="E662" s="148">
        <f>Demography!F661</f>
        <v>0</v>
      </c>
      <c r="F662" s="81"/>
      <c r="G662" s="238"/>
      <c r="H662" s="256"/>
      <c r="I662" s="257"/>
      <c r="J662" s="257"/>
      <c r="K662" s="256"/>
      <c r="L662" s="256"/>
      <c r="M662" s="257"/>
      <c r="N662" s="256"/>
      <c r="O662" s="240"/>
      <c r="P662" s="260"/>
      <c r="Q662" s="260"/>
      <c r="R662" s="260"/>
      <c r="S662" s="260"/>
      <c r="T662" s="260"/>
      <c r="U662" s="256"/>
      <c r="V662" s="238"/>
      <c r="W662" s="238"/>
      <c r="X662" s="81"/>
      <c r="Y662" s="256"/>
      <c r="Z662" s="150"/>
      <c r="AA662" s="81"/>
      <c r="AB662" s="240"/>
      <c r="AC662" s="240"/>
      <c r="AD662" s="256"/>
      <c r="AE662" s="240"/>
      <c r="AF662" s="256"/>
      <c r="AG662" s="256"/>
      <c r="AH662" s="256"/>
      <c r="AI662" s="245"/>
      <c r="AJ662" s="245"/>
      <c r="AK662" s="245"/>
      <c r="AL662" s="245"/>
      <c r="AM662" s="477"/>
      <c r="AN662" s="245"/>
      <c r="AO662" s="245"/>
      <c r="AP662" s="245"/>
      <c r="AQ662" s="245"/>
      <c r="AR662" s="245"/>
      <c r="AS662" s="245"/>
      <c r="AT662" s="245"/>
      <c r="AU662" s="245"/>
      <c r="AV662" s="245"/>
      <c r="AW662" s="245"/>
      <c r="AX662" s="245"/>
      <c r="AY662" s="245"/>
      <c r="AZ662" s="247"/>
      <c r="BA662" s="477"/>
      <c r="BB662" s="561" t="str">
        <f t="shared" si="44"/>
        <v xml:space="preserve"> </v>
      </c>
      <c r="BC662" s="561" t="str">
        <f t="shared" si="45"/>
        <v xml:space="preserve"> </v>
      </c>
      <c r="BD662" s="561" t="str">
        <f t="shared" si="46"/>
        <v xml:space="preserve"> </v>
      </c>
      <c r="BE662" s="561" t="str">
        <f t="shared" si="47"/>
        <v xml:space="preserve"> </v>
      </c>
      <c r="BF662" s="81"/>
      <c r="BG662" s="145"/>
    </row>
    <row r="663" spans="1:59" s="86" customFormat="1" ht="12.75" x14ac:dyDescent="0.25">
      <c r="A663" s="365"/>
      <c r="B663" s="361">
        <f>Demography!B662</f>
        <v>0</v>
      </c>
      <c r="C663" s="361">
        <f>Demography!C662</f>
        <v>0</v>
      </c>
      <c r="D663" s="362">
        <f>Demography!D662</f>
        <v>0</v>
      </c>
      <c r="E663" s="362">
        <f>Demography!F662</f>
        <v>0</v>
      </c>
      <c r="F663" s="81"/>
      <c r="G663" s="415"/>
      <c r="H663" s="241"/>
      <c r="I663" s="478"/>
      <c r="J663" s="478"/>
      <c r="K663" s="241"/>
      <c r="L663" s="241"/>
      <c r="M663" s="478"/>
      <c r="N663" s="241"/>
      <c r="O663" s="242"/>
      <c r="P663" s="262"/>
      <c r="Q663" s="262"/>
      <c r="R663" s="262"/>
      <c r="S663" s="262"/>
      <c r="T663" s="262"/>
      <c r="U663" s="241"/>
      <c r="V663" s="415"/>
      <c r="W663" s="415"/>
      <c r="X663" s="81"/>
      <c r="Y663" s="241"/>
      <c r="Z663" s="416"/>
      <c r="AA663" s="81"/>
      <c r="AB663" s="242"/>
      <c r="AC663" s="242"/>
      <c r="AD663" s="241"/>
      <c r="AE663" s="242"/>
      <c r="AF663" s="241"/>
      <c r="AG663" s="241"/>
      <c r="AH663" s="241"/>
      <c r="AI663" s="246"/>
      <c r="AJ663" s="246"/>
      <c r="AK663" s="246"/>
      <c r="AL663" s="246"/>
      <c r="AM663" s="477"/>
      <c r="AN663" s="246"/>
      <c r="AO663" s="246"/>
      <c r="AP663" s="246"/>
      <c r="AQ663" s="246"/>
      <c r="AR663" s="246"/>
      <c r="AS663" s="246"/>
      <c r="AT663" s="246"/>
      <c r="AU663" s="246"/>
      <c r="AV663" s="246"/>
      <c r="AW663" s="246"/>
      <c r="AX663" s="246"/>
      <c r="AY663" s="246"/>
      <c r="AZ663" s="248"/>
      <c r="BA663" s="477"/>
      <c r="BB663" s="562" t="str">
        <f t="shared" si="44"/>
        <v xml:space="preserve"> </v>
      </c>
      <c r="BC663" s="562" t="str">
        <f t="shared" si="45"/>
        <v xml:space="preserve"> </v>
      </c>
      <c r="BD663" s="562" t="str">
        <f t="shared" si="46"/>
        <v xml:space="preserve"> </v>
      </c>
      <c r="BE663" s="562" t="str">
        <f t="shared" si="47"/>
        <v xml:space="preserve"> </v>
      </c>
      <c r="BF663" s="81"/>
      <c r="BG663" s="313"/>
    </row>
    <row r="664" spans="1:59" s="86" customFormat="1" ht="12.75" x14ac:dyDescent="0.25">
      <c r="A664" s="365"/>
      <c r="B664" s="147">
        <f>Demography!B663</f>
        <v>0</v>
      </c>
      <c r="C664" s="147">
        <f>Demography!C663</f>
        <v>0</v>
      </c>
      <c r="D664" s="148">
        <f>Demography!D663</f>
        <v>0</v>
      </c>
      <c r="E664" s="148">
        <f>Demography!F663</f>
        <v>0</v>
      </c>
      <c r="F664" s="81"/>
      <c r="G664" s="238"/>
      <c r="H664" s="256"/>
      <c r="I664" s="257"/>
      <c r="J664" s="257"/>
      <c r="K664" s="256"/>
      <c r="L664" s="256"/>
      <c r="M664" s="257"/>
      <c r="N664" s="256"/>
      <c r="O664" s="240"/>
      <c r="P664" s="260"/>
      <c r="Q664" s="260"/>
      <c r="R664" s="260"/>
      <c r="S664" s="260"/>
      <c r="T664" s="260"/>
      <c r="U664" s="256"/>
      <c r="V664" s="238"/>
      <c r="W664" s="238"/>
      <c r="X664" s="81"/>
      <c r="Y664" s="256"/>
      <c r="Z664" s="150"/>
      <c r="AA664" s="81"/>
      <c r="AB664" s="240"/>
      <c r="AC664" s="240"/>
      <c r="AD664" s="256"/>
      <c r="AE664" s="240"/>
      <c r="AF664" s="256"/>
      <c r="AG664" s="256"/>
      <c r="AH664" s="256"/>
      <c r="AI664" s="245"/>
      <c r="AJ664" s="245"/>
      <c r="AK664" s="245"/>
      <c r="AL664" s="245"/>
      <c r="AM664" s="477"/>
      <c r="AN664" s="245"/>
      <c r="AO664" s="245"/>
      <c r="AP664" s="245"/>
      <c r="AQ664" s="245"/>
      <c r="AR664" s="245"/>
      <c r="AS664" s="245"/>
      <c r="AT664" s="245"/>
      <c r="AU664" s="245"/>
      <c r="AV664" s="245"/>
      <c r="AW664" s="245"/>
      <c r="AX664" s="245"/>
      <c r="AY664" s="245"/>
      <c r="AZ664" s="247"/>
      <c r="BA664" s="477"/>
      <c r="BB664" s="561" t="str">
        <f t="shared" si="44"/>
        <v xml:space="preserve"> </v>
      </c>
      <c r="BC664" s="561" t="str">
        <f t="shared" si="45"/>
        <v xml:space="preserve"> </v>
      </c>
      <c r="BD664" s="561" t="str">
        <f t="shared" si="46"/>
        <v xml:space="preserve"> </v>
      </c>
      <c r="BE664" s="561" t="str">
        <f t="shared" si="47"/>
        <v xml:space="preserve"> </v>
      </c>
      <c r="BF664" s="81"/>
      <c r="BG664" s="145"/>
    </row>
    <row r="665" spans="1:59" s="86" customFormat="1" ht="12.75" x14ac:dyDescent="0.25">
      <c r="A665" s="365"/>
      <c r="B665" s="361">
        <f>Demography!B664</f>
        <v>0</v>
      </c>
      <c r="C665" s="361">
        <f>Demography!C664</f>
        <v>0</v>
      </c>
      <c r="D665" s="362">
        <f>Demography!D664</f>
        <v>0</v>
      </c>
      <c r="E665" s="362">
        <f>Demography!F664</f>
        <v>0</v>
      </c>
      <c r="F665" s="81"/>
      <c r="G665" s="415"/>
      <c r="H665" s="241"/>
      <c r="I665" s="478"/>
      <c r="J665" s="478"/>
      <c r="K665" s="241"/>
      <c r="L665" s="241"/>
      <c r="M665" s="478"/>
      <c r="N665" s="241"/>
      <c r="O665" s="242"/>
      <c r="P665" s="262"/>
      <c r="Q665" s="262"/>
      <c r="R665" s="262"/>
      <c r="S665" s="262"/>
      <c r="T665" s="262"/>
      <c r="U665" s="241"/>
      <c r="V665" s="415"/>
      <c r="W665" s="415"/>
      <c r="X665" s="81"/>
      <c r="Y665" s="241"/>
      <c r="Z665" s="416"/>
      <c r="AA665" s="81"/>
      <c r="AB665" s="242"/>
      <c r="AC665" s="242"/>
      <c r="AD665" s="241"/>
      <c r="AE665" s="242"/>
      <c r="AF665" s="241"/>
      <c r="AG665" s="241"/>
      <c r="AH665" s="241"/>
      <c r="AI665" s="246"/>
      <c r="AJ665" s="246"/>
      <c r="AK665" s="246"/>
      <c r="AL665" s="246"/>
      <c r="AM665" s="477"/>
      <c r="AN665" s="246"/>
      <c r="AO665" s="246"/>
      <c r="AP665" s="246"/>
      <c r="AQ665" s="246"/>
      <c r="AR665" s="246"/>
      <c r="AS665" s="246"/>
      <c r="AT665" s="246"/>
      <c r="AU665" s="246"/>
      <c r="AV665" s="246"/>
      <c r="AW665" s="246"/>
      <c r="AX665" s="246"/>
      <c r="AY665" s="246"/>
      <c r="AZ665" s="248"/>
      <c r="BA665" s="477"/>
      <c r="BB665" s="562" t="str">
        <f t="shared" si="44"/>
        <v xml:space="preserve"> </v>
      </c>
      <c r="BC665" s="562" t="str">
        <f t="shared" si="45"/>
        <v xml:space="preserve"> </v>
      </c>
      <c r="BD665" s="562" t="str">
        <f t="shared" si="46"/>
        <v xml:space="preserve"> </v>
      </c>
      <c r="BE665" s="562" t="str">
        <f t="shared" si="47"/>
        <v xml:space="preserve"> </v>
      </c>
      <c r="BF665" s="81"/>
      <c r="BG665" s="313"/>
    </row>
    <row r="666" spans="1:59" s="86" customFormat="1" ht="12.75" x14ac:dyDescent="0.25">
      <c r="A666" s="365"/>
      <c r="B666" s="147">
        <f>Demography!B665</f>
        <v>0</v>
      </c>
      <c r="C666" s="147">
        <f>Demography!C665</f>
        <v>0</v>
      </c>
      <c r="D666" s="148">
        <f>Demography!D665</f>
        <v>0</v>
      </c>
      <c r="E666" s="148">
        <f>Demography!F665</f>
        <v>0</v>
      </c>
      <c r="F666" s="81"/>
      <c r="G666" s="238"/>
      <c r="H666" s="256"/>
      <c r="I666" s="257"/>
      <c r="J666" s="257"/>
      <c r="K666" s="256"/>
      <c r="L666" s="256"/>
      <c r="M666" s="257"/>
      <c r="N666" s="256"/>
      <c r="O666" s="240"/>
      <c r="P666" s="260"/>
      <c r="Q666" s="260"/>
      <c r="R666" s="260"/>
      <c r="S666" s="260"/>
      <c r="T666" s="260"/>
      <c r="U666" s="256"/>
      <c r="V666" s="238"/>
      <c r="W666" s="238"/>
      <c r="X666" s="81"/>
      <c r="Y666" s="256"/>
      <c r="Z666" s="150"/>
      <c r="AA666" s="81"/>
      <c r="AB666" s="240"/>
      <c r="AC666" s="240"/>
      <c r="AD666" s="256"/>
      <c r="AE666" s="240"/>
      <c r="AF666" s="256"/>
      <c r="AG666" s="256"/>
      <c r="AH666" s="256"/>
      <c r="AI666" s="245"/>
      <c r="AJ666" s="245"/>
      <c r="AK666" s="245"/>
      <c r="AL666" s="245"/>
      <c r="AM666" s="477"/>
      <c r="AN666" s="245"/>
      <c r="AO666" s="245"/>
      <c r="AP666" s="245"/>
      <c r="AQ666" s="245"/>
      <c r="AR666" s="245"/>
      <c r="AS666" s="245"/>
      <c r="AT666" s="245"/>
      <c r="AU666" s="245"/>
      <c r="AV666" s="245"/>
      <c r="AW666" s="245"/>
      <c r="AX666" s="245"/>
      <c r="AY666" s="245"/>
      <c r="AZ666" s="247"/>
      <c r="BA666" s="477"/>
      <c r="BB666" s="561" t="str">
        <f t="shared" si="44"/>
        <v xml:space="preserve"> </v>
      </c>
      <c r="BC666" s="561" t="str">
        <f t="shared" si="45"/>
        <v xml:space="preserve"> </v>
      </c>
      <c r="BD666" s="561" t="str">
        <f t="shared" si="46"/>
        <v xml:space="preserve"> </v>
      </c>
      <c r="BE666" s="561" t="str">
        <f t="shared" si="47"/>
        <v xml:space="preserve"> </v>
      </c>
      <c r="BF666" s="81"/>
      <c r="BG666" s="145"/>
    </row>
    <row r="667" spans="1:59" s="86" customFormat="1" ht="12.75" x14ac:dyDescent="0.25">
      <c r="A667" s="365"/>
      <c r="B667" s="361">
        <f>Demography!B666</f>
        <v>0</v>
      </c>
      <c r="C667" s="361">
        <f>Demography!C666</f>
        <v>0</v>
      </c>
      <c r="D667" s="362">
        <f>Demography!D666</f>
        <v>0</v>
      </c>
      <c r="E667" s="362">
        <f>Demography!F666</f>
        <v>0</v>
      </c>
      <c r="F667" s="81"/>
      <c r="G667" s="415"/>
      <c r="H667" s="241"/>
      <c r="I667" s="478"/>
      <c r="J667" s="478"/>
      <c r="K667" s="241"/>
      <c r="L667" s="241"/>
      <c r="M667" s="478"/>
      <c r="N667" s="241"/>
      <c r="O667" s="242"/>
      <c r="P667" s="262"/>
      <c r="Q667" s="262"/>
      <c r="R667" s="262"/>
      <c r="S667" s="262"/>
      <c r="T667" s="262"/>
      <c r="U667" s="241"/>
      <c r="V667" s="415"/>
      <c r="W667" s="415"/>
      <c r="X667" s="81"/>
      <c r="Y667" s="241"/>
      <c r="Z667" s="416"/>
      <c r="AA667" s="81"/>
      <c r="AB667" s="242"/>
      <c r="AC667" s="242"/>
      <c r="AD667" s="241"/>
      <c r="AE667" s="242"/>
      <c r="AF667" s="241"/>
      <c r="AG667" s="241"/>
      <c r="AH667" s="241"/>
      <c r="AI667" s="246"/>
      <c r="AJ667" s="246"/>
      <c r="AK667" s="246"/>
      <c r="AL667" s="246"/>
      <c r="AM667" s="477"/>
      <c r="AN667" s="246"/>
      <c r="AO667" s="246"/>
      <c r="AP667" s="246"/>
      <c r="AQ667" s="246"/>
      <c r="AR667" s="246"/>
      <c r="AS667" s="246"/>
      <c r="AT667" s="246"/>
      <c r="AU667" s="246"/>
      <c r="AV667" s="246"/>
      <c r="AW667" s="246"/>
      <c r="AX667" s="246"/>
      <c r="AY667" s="246"/>
      <c r="AZ667" s="248"/>
      <c r="BA667" s="477"/>
      <c r="BB667" s="562" t="str">
        <f t="shared" si="44"/>
        <v xml:space="preserve"> </v>
      </c>
      <c r="BC667" s="562" t="str">
        <f t="shared" si="45"/>
        <v xml:space="preserve"> </v>
      </c>
      <c r="BD667" s="562" t="str">
        <f t="shared" si="46"/>
        <v xml:space="preserve"> </v>
      </c>
      <c r="BE667" s="562" t="str">
        <f t="shared" si="47"/>
        <v xml:space="preserve"> </v>
      </c>
      <c r="BF667" s="81"/>
      <c r="BG667" s="313"/>
    </row>
    <row r="668" spans="1:59" s="86" customFormat="1" ht="12.75" x14ac:dyDescent="0.25">
      <c r="A668" s="365"/>
      <c r="B668" s="147">
        <f>Demography!B667</f>
        <v>0</v>
      </c>
      <c r="C668" s="147">
        <f>Demography!C667</f>
        <v>0</v>
      </c>
      <c r="D668" s="148">
        <f>Demography!D667</f>
        <v>0</v>
      </c>
      <c r="E668" s="148">
        <f>Demography!F667</f>
        <v>0</v>
      </c>
      <c r="F668" s="81"/>
      <c r="G668" s="238"/>
      <c r="H668" s="256"/>
      <c r="I668" s="257"/>
      <c r="J668" s="257"/>
      <c r="K668" s="256"/>
      <c r="L668" s="256"/>
      <c r="M668" s="257"/>
      <c r="N668" s="256"/>
      <c r="O668" s="240"/>
      <c r="P668" s="260"/>
      <c r="Q668" s="260"/>
      <c r="R668" s="260"/>
      <c r="S668" s="260"/>
      <c r="T668" s="260"/>
      <c r="U668" s="256"/>
      <c r="V668" s="238"/>
      <c r="W668" s="238"/>
      <c r="X668" s="81"/>
      <c r="Y668" s="256"/>
      <c r="Z668" s="150"/>
      <c r="AA668" s="81"/>
      <c r="AB668" s="240"/>
      <c r="AC668" s="240"/>
      <c r="AD668" s="256"/>
      <c r="AE668" s="240"/>
      <c r="AF668" s="256"/>
      <c r="AG668" s="256"/>
      <c r="AH668" s="256"/>
      <c r="AI668" s="245"/>
      <c r="AJ668" s="245"/>
      <c r="AK668" s="245"/>
      <c r="AL668" s="245"/>
      <c r="AM668" s="477"/>
      <c r="AN668" s="245"/>
      <c r="AO668" s="245"/>
      <c r="AP668" s="245"/>
      <c r="AQ668" s="245"/>
      <c r="AR668" s="245"/>
      <c r="AS668" s="245"/>
      <c r="AT668" s="245"/>
      <c r="AU668" s="245"/>
      <c r="AV668" s="245"/>
      <c r="AW668" s="245"/>
      <c r="AX668" s="245"/>
      <c r="AY668" s="245"/>
      <c r="AZ668" s="247"/>
      <c r="BA668" s="477"/>
      <c r="BB668" s="561" t="str">
        <f t="shared" si="44"/>
        <v xml:space="preserve"> </v>
      </c>
      <c r="BC668" s="561" t="str">
        <f t="shared" si="45"/>
        <v xml:space="preserve"> </v>
      </c>
      <c r="BD668" s="561" t="str">
        <f t="shared" si="46"/>
        <v xml:space="preserve"> </v>
      </c>
      <c r="BE668" s="561" t="str">
        <f t="shared" si="47"/>
        <v xml:space="preserve"> </v>
      </c>
      <c r="BF668" s="81"/>
      <c r="BG668" s="145"/>
    </row>
    <row r="669" spans="1:59" s="86" customFormat="1" ht="12.75" x14ac:dyDescent="0.25">
      <c r="A669" s="365"/>
      <c r="B669" s="361">
        <f>Demography!B668</f>
        <v>0</v>
      </c>
      <c r="C669" s="361">
        <f>Demography!C668</f>
        <v>0</v>
      </c>
      <c r="D669" s="362">
        <f>Demography!D668</f>
        <v>0</v>
      </c>
      <c r="E669" s="362">
        <f>Demography!F668</f>
        <v>0</v>
      </c>
      <c r="F669" s="81"/>
      <c r="G669" s="415"/>
      <c r="H669" s="241"/>
      <c r="I669" s="478"/>
      <c r="J669" s="478"/>
      <c r="K669" s="241"/>
      <c r="L669" s="241"/>
      <c r="M669" s="478"/>
      <c r="N669" s="241"/>
      <c r="O669" s="242"/>
      <c r="P669" s="262"/>
      <c r="Q669" s="262"/>
      <c r="R669" s="262"/>
      <c r="S669" s="262"/>
      <c r="T669" s="262"/>
      <c r="U669" s="241"/>
      <c r="V669" s="415"/>
      <c r="W669" s="415"/>
      <c r="X669" s="81"/>
      <c r="Y669" s="241"/>
      <c r="Z669" s="416"/>
      <c r="AA669" s="81"/>
      <c r="AB669" s="242"/>
      <c r="AC669" s="242"/>
      <c r="AD669" s="241"/>
      <c r="AE669" s="242"/>
      <c r="AF669" s="241"/>
      <c r="AG669" s="241"/>
      <c r="AH669" s="241"/>
      <c r="AI669" s="246"/>
      <c r="AJ669" s="246"/>
      <c r="AK669" s="246"/>
      <c r="AL669" s="246"/>
      <c r="AM669" s="477"/>
      <c r="AN669" s="246"/>
      <c r="AO669" s="246"/>
      <c r="AP669" s="246"/>
      <c r="AQ669" s="246"/>
      <c r="AR669" s="246"/>
      <c r="AS669" s="246"/>
      <c r="AT669" s="246"/>
      <c r="AU669" s="246"/>
      <c r="AV669" s="246"/>
      <c r="AW669" s="246"/>
      <c r="AX669" s="246"/>
      <c r="AY669" s="246"/>
      <c r="AZ669" s="248"/>
      <c r="BA669" s="477"/>
      <c r="BB669" s="562" t="str">
        <f t="shared" si="44"/>
        <v xml:space="preserve"> </v>
      </c>
      <c r="BC669" s="562" t="str">
        <f t="shared" si="45"/>
        <v xml:space="preserve"> </v>
      </c>
      <c r="BD669" s="562" t="str">
        <f t="shared" si="46"/>
        <v xml:space="preserve"> </v>
      </c>
      <c r="BE669" s="562" t="str">
        <f t="shared" si="47"/>
        <v xml:space="preserve"> </v>
      </c>
      <c r="BF669" s="81"/>
      <c r="BG669" s="313"/>
    </row>
    <row r="670" spans="1:59" s="86" customFormat="1" ht="12.75" x14ac:dyDescent="0.25">
      <c r="A670" s="365"/>
      <c r="B670" s="147">
        <f>Demography!B669</f>
        <v>0</v>
      </c>
      <c r="C670" s="147">
        <f>Demography!C669</f>
        <v>0</v>
      </c>
      <c r="D670" s="148">
        <f>Demography!D669</f>
        <v>0</v>
      </c>
      <c r="E670" s="148">
        <f>Demography!F669</f>
        <v>0</v>
      </c>
      <c r="F670" s="81"/>
      <c r="G670" s="238"/>
      <c r="H670" s="256"/>
      <c r="I670" s="257"/>
      <c r="J670" s="257"/>
      <c r="K670" s="256"/>
      <c r="L670" s="256"/>
      <c r="M670" s="257"/>
      <c r="N670" s="256"/>
      <c r="O670" s="240"/>
      <c r="P670" s="260"/>
      <c r="Q670" s="260"/>
      <c r="R670" s="260"/>
      <c r="S670" s="260"/>
      <c r="T670" s="260"/>
      <c r="U670" s="256"/>
      <c r="V670" s="238"/>
      <c r="W670" s="238"/>
      <c r="X670" s="81"/>
      <c r="Y670" s="256"/>
      <c r="Z670" s="150"/>
      <c r="AA670" s="81"/>
      <c r="AB670" s="240"/>
      <c r="AC670" s="240"/>
      <c r="AD670" s="256"/>
      <c r="AE670" s="240"/>
      <c r="AF670" s="256"/>
      <c r="AG670" s="256"/>
      <c r="AH670" s="256"/>
      <c r="AI670" s="245"/>
      <c r="AJ670" s="245"/>
      <c r="AK670" s="245"/>
      <c r="AL670" s="245"/>
      <c r="AM670" s="477"/>
      <c r="AN670" s="245"/>
      <c r="AO670" s="245"/>
      <c r="AP670" s="245"/>
      <c r="AQ670" s="245"/>
      <c r="AR670" s="245"/>
      <c r="AS670" s="245"/>
      <c r="AT670" s="245"/>
      <c r="AU670" s="245"/>
      <c r="AV670" s="245"/>
      <c r="AW670" s="245"/>
      <c r="AX670" s="245"/>
      <c r="AY670" s="245"/>
      <c r="AZ670" s="247"/>
      <c r="BA670" s="477"/>
      <c r="BB670" s="561" t="str">
        <f t="shared" si="44"/>
        <v xml:space="preserve"> </v>
      </c>
      <c r="BC670" s="561" t="str">
        <f t="shared" si="45"/>
        <v xml:space="preserve"> </v>
      </c>
      <c r="BD670" s="561" t="str">
        <f t="shared" si="46"/>
        <v xml:space="preserve"> </v>
      </c>
      <c r="BE670" s="561" t="str">
        <f t="shared" si="47"/>
        <v xml:space="preserve"> </v>
      </c>
      <c r="BF670" s="81"/>
      <c r="BG670" s="145"/>
    </row>
    <row r="671" spans="1:59" s="86" customFormat="1" ht="12.75" x14ac:dyDescent="0.25">
      <c r="A671" s="365"/>
      <c r="B671" s="361">
        <f>Demography!B670</f>
        <v>0</v>
      </c>
      <c r="C671" s="361">
        <f>Demography!C670</f>
        <v>0</v>
      </c>
      <c r="D671" s="362">
        <f>Demography!D670</f>
        <v>0</v>
      </c>
      <c r="E671" s="362">
        <f>Demography!F670</f>
        <v>0</v>
      </c>
      <c r="F671" s="81"/>
      <c r="G671" s="415"/>
      <c r="H671" s="241"/>
      <c r="I671" s="478"/>
      <c r="J671" s="478"/>
      <c r="K671" s="241"/>
      <c r="L671" s="241"/>
      <c r="M671" s="478"/>
      <c r="N671" s="241"/>
      <c r="O671" s="242"/>
      <c r="P671" s="262"/>
      <c r="Q671" s="262"/>
      <c r="R671" s="262"/>
      <c r="S671" s="262"/>
      <c r="T671" s="262"/>
      <c r="U671" s="241"/>
      <c r="V671" s="415"/>
      <c r="W671" s="415"/>
      <c r="X671" s="81"/>
      <c r="Y671" s="241"/>
      <c r="Z671" s="416"/>
      <c r="AA671" s="81"/>
      <c r="AB671" s="242"/>
      <c r="AC671" s="242"/>
      <c r="AD671" s="241"/>
      <c r="AE671" s="242"/>
      <c r="AF671" s="241"/>
      <c r="AG671" s="241"/>
      <c r="AH671" s="241"/>
      <c r="AI671" s="246"/>
      <c r="AJ671" s="246"/>
      <c r="AK671" s="246"/>
      <c r="AL671" s="246"/>
      <c r="AM671" s="477"/>
      <c r="AN671" s="246"/>
      <c r="AO671" s="246"/>
      <c r="AP671" s="246"/>
      <c r="AQ671" s="246"/>
      <c r="AR671" s="246"/>
      <c r="AS671" s="246"/>
      <c r="AT671" s="246"/>
      <c r="AU671" s="246"/>
      <c r="AV671" s="246"/>
      <c r="AW671" s="246"/>
      <c r="AX671" s="246"/>
      <c r="AY671" s="246"/>
      <c r="AZ671" s="248"/>
      <c r="BA671" s="477"/>
      <c r="BB671" s="562" t="str">
        <f t="shared" si="44"/>
        <v xml:space="preserve"> </v>
      </c>
      <c r="BC671" s="562" t="str">
        <f t="shared" si="45"/>
        <v xml:space="preserve"> </v>
      </c>
      <c r="BD671" s="562" t="str">
        <f t="shared" si="46"/>
        <v xml:space="preserve"> </v>
      </c>
      <c r="BE671" s="562" t="str">
        <f t="shared" si="47"/>
        <v xml:space="preserve"> </v>
      </c>
      <c r="BF671" s="81"/>
      <c r="BG671" s="313"/>
    </row>
    <row r="672" spans="1:59" s="86" customFormat="1" ht="12.75" x14ac:dyDescent="0.25">
      <c r="A672" s="365"/>
      <c r="B672" s="147">
        <f>Demography!B671</f>
        <v>0</v>
      </c>
      <c r="C672" s="147">
        <f>Demography!C671</f>
        <v>0</v>
      </c>
      <c r="D672" s="148">
        <f>Demography!D671</f>
        <v>0</v>
      </c>
      <c r="E672" s="148">
        <f>Demography!F671</f>
        <v>0</v>
      </c>
      <c r="F672" s="81"/>
      <c r="G672" s="238"/>
      <c r="H672" s="256"/>
      <c r="I672" s="257"/>
      <c r="J672" s="257"/>
      <c r="K672" s="256"/>
      <c r="L672" s="256"/>
      <c r="M672" s="257"/>
      <c r="N672" s="256"/>
      <c r="O672" s="240"/>
      <c r="P672" s="260"/>
      <c r="Q672" s="260"/>
      <c r="R672" s="260"/>
      <c r="S672" s="260"/>
      <c r="T672" s="260"/>
      <c r="U672" s="256"/>
      <c r="V672" s="238"/>
      <c r="W672" s="238"/>
      <c r="X672" s="81"/>
      <c r="Y672" s="256"/>
      <c r="Z672" s="150"/>
      <c r="AA672" s="81"/>
      <c r="AB672" s="240"/>
      <c r="AC672" s="240"/>
      <c r="AD672" s="256"/>
      <c r="AE672" s="240"/>
      <c r="AF672" s="256"/>
      <c r="AG672" s="256"/>
      <c r="AH672" s="256"/>
      <c r="AI672" s="245"/>
      <c r="AJ672" s="245"/>
      <c r="AK672" s="245"/>
      <c r="AL672" s="245"/>
      <c r="AM672" s="477"/>
      <c r="AN672" s="245"/>
      <c r="AO672" s="245"/>
      <c r="AP672" s="245"/>
      <c r="AQ672" s="245"/>
      <c r="AR672" s="245"/>
      <c r="AS672" s="245"/>
      <c r="AT672" s="245"/>
      <c r="AU672" s="245"/>
      <c r="AV672" s="245"/>
      <c r="AW672" s="245"/>
      <c r="AX672" s="245"/>
      <c r="AY672" s="245"/>
      <c r="AZ672" s="247"/>
      <c r="BA672" s="477"/>
      <c r="BB672" s="561" t="str">
        <f t="shared" si="44"/>
        <v xml:space="preserve"> </v>
      </c>
      <c r="BC672" s="561" t="str">
        <f t="shared" si="45"/>
        <v xml:space="preserve"> </v>
      </c>
      <c r="BD672" s="561" t="str">
        <f t="shared" si="46"/>
        <v xml:space="preserve"> </v>
      </c>
      <c r="BE672" s="561" t="str">
        <f t="shared" si="47"/>
        <v xml:space="preserve"> </v>
      </c>
      <c r="BF672" s="81"/>
      <c r="BG672" s="145"/>
    </row>
    <row r="673" spans="1:59" s="86" customFormat="1" ht="12.75" x14ac:dyDescent="0.25">
      <c r="A673" s="365"/>
      <c r="B673" s="361">
        <f>Demography!B672</f>
        <v>0</v>
      </c>
      <c r="C673" s="361">
        <f>Demography!C672</f>
        <v>0</v>
      </c>
      <c r="D673" s="362">
        <f>Demography!D672</f>
        <v>0</v>
      </c>
      <c r="E673" s="362">
        <f>Demography!F672</f>
        <v>0</v>
      </c>
      <c r="F673" s="81"/>
      <c r="G673" s="415"/>
      <c r="H673" s="241"/>
      <c r="I673" s="478"/>
      <c r="J673" s="478"/>
      <c r="K673" s="241"/>
      <c r="L673" s="241"/>
      <c r="M673" s="478"/>
      <c r="N673" s="241"/>
      <c r="O673" s="242"/>
      <c r="P673" s="262"/>
      <c r="Q673" s="262"/>
      <c r="R673" s="262"/>
      <c r="S673" s="262"/>
      <c r="T673" s="262"/>
      <c r="U673" s="241"/>
      <c r="V673" s="415"/>
      <c r="W673" s="415"/>
      <c r="X673" s="81"/>
      <c r="Y673" s="241"/>
      <c r="Z673" s="416"/>
      <c r="AA673" s="81"/>
      <c r="AB673" s="242"/>
      <c r="AC673" s="242"/>
      <c r="AD673" s="241"/>
      <c r="AE673" s="242"/>
      <c r="AF673" s="241"/>
      <c r="AG673" s="241"/>
      <c r="AH673" s="241"/>
      <c r="AI673" s="246"/>
      <c r="AJ673" s="246"/>
      <c r="AK673" s="246"/>
      <c r="AL673" s="246"/>
      <c r="AM673" s="477"/>
      <c r="AN673" s="246"/>
      <c r="AO673" s="246"/>
      <c r="AP673" s="246"/>
      <c r="AQ673" s="246"/>
      <c r="AR673" s="246"/>
      <c r="AS673" s="246"/>
      <c r="AT673" s="246"/>
      <c r="AU673" s="246"/>
      <c r="AV673" s="246"/>
      <c r="AW673" s="246"/>
      <c r="AX673" s="246"/>
      <c r="AY673" s="246"/>
      <c r="AZ673" s="248"/>
      <c r="BA673" s="477"/>
      <c r="BB673" s="562" t="str">
        <f t="shared" si="44"/>
        <v xml:space="preserve"> </v>
      </c>
      <c r="BC673" s="562" t="str">
        <f t="shared" si="45"/>
        <v xml:space="preserve"> </v>
      </c>
      <c r="BD673" s="562" t="str">
        <f t="shared" si="46"/>
        <v xml:space="preserve"> </v>
      </c>
      <c r="BE673" s="562" t="str">
        <f t="shared" si="47"/>
        <v xml:space="preserve"> </v>
      </c>
      <c r="BF673" s="81"/>
      <c r="BG673" s="313"/>
    </row>
    <row r="674" spans="1:59" s="86" customFormat="1" ht="12.75" x14ac:dyDescent="0.25">
      <c r="A674" s="365"/>
      <c r="B674" s="147">
        <f>Demography!B673</f>
        <v>0</v>
      </c>
      <c r="C674" s="147">
        <f>Demography!C673</f>
        <v>0</v>
      </c>
      <c r="D674" s="148">
        <f>Demography!D673</f>
        <v>0</v>
      </c>
      <c r="E674" s="148">
        <f>Demography!F673</f>
        <v>0</v>
      </c>
      <c r="F674" s="81"/>
      <c r="G674" s="238"/>
      <c r="H674" s="256"/>
      <c r="I674" s="257"/>
      <c r="J674" s="257"/>
      <c r="K674" s="256"/>
      <c r="L674" s="256"/>
      <c r="M674" s="257"/>
      <c r="N674" s="256"/>
      <c r="O674" s="240"/>
      <c r="P674" s="260"/>
      <c r="Q674" s="260"/>
      <c r="R674" s="260"/>
      <c r="S674" s="260"/>
      <c r="T674" s="260"/>
      <c r="U674" s="256"/>
      <c r="V674" s="238"/>
      <c r="W674" s="238"/>
      <c r="X674" s="81"/>
      <c r="Y674" s="256"/>
      <c r="Z674" s="150"/>
      <c r="AA674" s="81"/>
      <c r="AB674" s="240"/>
      <c r="AC674" s="240"/>
      <c r="AD674" s="256"/>
      <c r="AE674" s="240"/>
      <c r="AF674" s="256"/>
      <c r="AG674" s="256"/>
      <c r="AH674" s="256"/>
      <c r="AI674" s="245"/>
      <c r="AJ674" s="245"/>
      <c r="AK674" s="245"/>
      <c r="AL674" s="245"/>
      <c r="AM674" s="477"/>
      <c r="AN674" s="245"/>
      <c r="AO674" s="245"/>
      <c r="AP674" s="245"/>
      <c r="AQ674" s="245"/>
      <c r="AR674" s="245"/>
      <c r="AS674" s="245"/>
      <c r="AT674" s="245"/>
      <c r="AU674" s="245"/>
      <c r="AV674" s="245"/>
      <c r="AW674" s="245"/>
      <c r="AX674" s="245"/>
      <c r="AY674" s="245"/>
      <c r="AZ674" s="247"/>
      <c r="BA674" s="477"/>
      <c r="BB674" s="561" t="str">
        <f t="shared" si="44"/>
        <v xml:space="preserve"> </v>
      </c>
      <c r="BC674" s="561" t="str">
        <f t="shared" si="45"/>
        <v xml:space="preserve"> </v>
      </c>
      <c r="BD674" s="561" t="str">
        <f t="shared" si="46"/>
        <v xml:space="preserve"> </v>
      </c>
      <c r="BE674" s="561" t="str">
        <f t="shared" si="47"/>
        <v xml:space="preserve"> </v>
      </c>
      <c r="BF674" s="81"/>
      <c r="BG674" s="145"/>
    </row>
    <row r="675" spans="1:59" s="86" customFormat="1" ht="12.75" x14ac:dyDescent="0.25">
      <c r="A675" s="365"/>
      <c r="B675" s="361">
        <f>Demography!B674</f>
        <v>0</v>
      </c>
      <c r="C675" s="361">
        <f>Demography!C674</f>
        <v>0</v>
      </c>
      <c r="D675" s="362">
        <f>Demography!D674</f>
        <v>0</v>
      </c>
      <c r="E675" s="362">
        <f>Demography!F674</f>
        <v>0</v>
      </c>
      <c r="F675" s="81"/>
      <c r="G675" s="415"/>
      <c r="H675" s="241"/>
      <c r="I675" s="478"/>
      <c r="J675" s="478"/>
      <c r="K675" s="241"/>
      <c r="L675" s="241"/>
      <c r="M675" s="478"/>
      <c r="N675" s="241"/>
      <c r="O675" s="242"/>
      <c r="P675" s="262"/>
      <c r="Q675" s="262"/>
      <c r="R675" s="262"/>
      <c r="S675" s="262"/>
      <c r="T675" s="262"/>
      <c r="U675" s="241"/>
      <c r="V675" s="415"/>
      <c r="W675" s="415"/>
      <c r="X675" s="81"/>
      <c r="Y675" s="241"/>
      <c r="Z675" s="416"/>
      <c r="AA675" s="81"/>
      <c r="AB675" s="242"/>
      <c r="AC675" s="242"/>
      <c r="AD675" s="241"/>
      <c r="AE675" s="242"/>
      <c r="AF675" s="241"/>
      <c r="AG675" s="241"/>
      <c r="AH675" s="241"/>
      <c r="AI675" s="246"/>
      <c r="AJ675" s="246"/>
      <c r="AK675" s="246"/>
      <c r="AL675" s="246"/>
      <c r="AM675" s="477"/>
      <c r="AN675" s="246"/>
      <c r="AO675" s="246"/>
      <c r="AP675" s="246"/>
      <c r="AQ675" s="246"/>
      <c r="AR675" s="246"/>
      <c r="AS675" s="246"/>
      <c r="AT675" s="246"/>
      <c r="AU675" s="246"/>
      <c r="AV675" s="246"/>
      <c r="AW675" s="246"/>
      <c r="AX675" s="246"/>
      <c r="AY675" s="246"/>
      <c r="AZ675" s="248"/>
      <c r="BA675" s="477"/>
      <c r="BB675" s="562" t="str">
        <f t="shared" si="44"/>
        <v xml:space="preserve"> </v>
      </c>
      <c r="BC675" s="562" t="str">
        <f t="shared" si="45"/>
        <v xml:space="preserve"> </v>
      </c>
      <c r="BD675" s="562" t="str">
        <f t="shared" si="46"/>
        <v xml:space="preserve"> </v>
      </c>
      <c r="BE675" s="562" t="str">
        <f t="shared" si="47"/>
        <v xml:space="preserve"> </v>
      </c>
      <c r="BF675" s="81"/>
      <c r="BG675" s="313"/>
    </row>
    <row r="676" spans="1:59" s="86" customFormat="1" ht="12.75" x14ac:dyDescent="0.25">
      <c r="A676" s="365"/>
      <c r="B676" s="147">
        <f>Demography!B675</f>
        <v>0</v>
      </c>
      <c r="C676" s="147">
        <f>Demography!C675</f>
        <v>0</v>
      </c>
      <c r="D676" s="148">
        <f>Demography!D675</f>
        <v>0</v>
      </c>
      <c r="E676" s="148">
        <f>Demography!F675</f>
        <v>0</v>
      </c>
      <c r="F676" s="81"/>
      <c r="G676" s="238"/>
      <c r="H676" s="256"/>
      <c r="I676" s="257"/>
      <c r="J676" s="257"/>
      <c r="K676" s="256"/>
      <c r="L676" s="256"/>
      <c r="M676" s="257"/>
      <c r="N676" s="256"/>
      <c r="O676" s="240"/>
      <c r="P676" s="260"/>
      <c r="Q676" s="260"/>
      <c r="R676" s="260"/>
      <c r="S676" s="260"/>
      <c r="T676" s="260"/>
      <c r="U676" s="256"/>
      <c r="V676" s="238"/>
      <c r="W676" s="238"/>
      <c r="X676" s="81"/>
      <c r="Y676" s="256"/>
      <c r="Z676" s="150"/>
      <c r="AA676" s="81"/>
      <c r="AB676" s="240"/>
      <c r="AC676" s="240"/>
      <c r="AD676" s="256"/>
      <c r="AE676" s="240"/>
      <c r="AF676" s="256"/>
      <c r="AG676" s="256"/>
      <c r="AH676" s="256"/>
      <c r="AI676" s="245"/>
      <c r="AJ676" s="245"/>
      <c r="AK676" s="245"/>
      <c r="AL676" s="245"/>
      <c r="AM676" s="477"/>
      <c r="AN676" s="245"/>
      <c r="AO676" s="245"/>
      <c r="AP676" s="245"/>
      <c r="AQ676" s="245"/>
      <c r="AR676" s="245"/>
      <c r="AS676" s="245"/>
      <c r="AT676" s="245"/>
      <c r="AU676" s="245"/>
      <c r="AV676" s="245"/>
      <c r="AW676" s="245"/>
      <c r="AX676" s="245"/>
      <c r="AY676" s="245"/>
      <c r="AZ676" s="247"/>
      <c r="BA676" s="477"/>
      <c r="BB676" s="561" t="str">
        <f t="shared" si="44"/>
        <v xml:space="preserve"> </v>
      </c>
      <c r="BC676" s="561" t="str">
        <f t="shared" si="45"/>
        <v xml:space="preserve"> </v>
      </c>
      <c r="BD676" s="561" t="str">
        <f t="shared" si="46"/>
        <v xml:space="preserve"> </v>
      </c>
      <c r="BE676" s="561" t="str">
        <f t="shared" si="47"/>
        <v xml:space="preserve"> </v>
      </c>
      <c r="BF676" s="81"/>
      <c r="BG676" s="145"/>
    </row>
    <row r="677" spans="1:59" s="86" customFormat="1" ht="12.75" x14ac:dyDescent="0.25">
      <c r="A677" s="365"/>
      <c r="B677" s="361">
        <f>Demography!B676</f>
        <v>0</v>
      </c>
      <c r="C677" s="361">
        <f>Demography!C676</f>
        <v>0</v>
      </c>
      <c r="D677" s="362">
        <f>Demography!D676</f>
        <v>0</v>
      </c>
      <c r="E677" s="362">
        <f>Demography!F676</f>
        <v>0</v>
      </c>
      <c r="F677" s="81"/>
      <c r="G677" s="415"/>
      <c r="H677" s="241"/>
      <c r="I677" s="478"/>
      <c r="J677" s="478"/>
      <c r="K677" s="241"/>
      <c r="L677" s="241"/>
      <c r="M677" s="478"/>
      <c r="N677" s="241"/>
      <c r="O677" s="242"/>
      <c r="P677" s="262"/>
      <c r="Q677" s="262"/>
      <c r="R677" s="262"/>
      <c r="S677" s="262"/>
      <c r="T677" s="262"/>
      <c r="U677" s="241"/>
      <c r="V677" s="415"/>
      <c r="W677" s="415"/>
      <c r="X677" s="81"/>
      <c r="Y677" s="241"/>
      <c r="Z677" s="416"/>
      <c r="AA677" s="81"/>
      <c r="AB677" s="242"/>
      <c r="AC677" s="242"/>
      <c r="AD677" s="241"/>
      <c r="AE677" s="242"/>
      <c r="AF677" s="241"/>
      <c r="AG677" s="241"/>
      <c r="AH677" s="241"/>
      <c r="AI677" s="246"/>
      <c r="AJ677" s="246"/>
      <c r="AK677" s="246"/>
      <c r="AL677" s="246"/>
      <c r="AM677" s="477"/>
      <c r="AN677" s="246"/>
      <c r="AO677" s="246"/>
      <c r="AP677" s="246"/>
      <c r="AQ677" s="246"/>
      <c r="AR677" s="246"/>
      <c r="AS677" s="246"/>
      <c r="AT677" s="246"/>
      <c r="AU677" s="246"/>
      <c r="AV677" s="246"/>
      <c r="AW677" s="246"/>
      <c r="AX677" s="246"/>
      <c r="AY677" s="246"/>
      <c r="AZ677" s="248"/>
      <c r="BA677" s="477"/>
      <c r="BB677" s="562" t="str">
        <f t="shared" si="44"/>
        <v xml:space="preserve"> </v>
      </c>
      <c r="BC677" s="562" t="str">
        <f t="shared" si="45"/>
        <v xml:space="preserve"> </v>
      </c>
      <c r="BD677" s="562" t="str">
        <f t="shared" si="46"/>
        <v xml:space="preserve"> </v>
      </c>
      <c r="BE677" s="562" t="str">
        <f t="shared" si="47"/>
        <v xml:space="preserve"> </v>
      </c>
      <c r="BF677" s="81"/>
      <c r="BG677" s="313"/>
    </row>
    <row r="678" spans="1:59" s="86" customFormat="1" ht="12.75" x14ac:dyDescent="0.25">
      <c r="A678" s="365"/>
      <c r="B678" s="147">
        <f>Demography!B677</f>
        <v>0</v>
      </c>
      <c r="C678" s="147">
        <f>Demography!C677</f>
        <v>0</v>
      </c>
      <c r="D678" s="148">
        <f>Demography!D677</f>
        <v>0</v>
      </c>
      <c r="E678" s="148">
        <f>Demography!F677</f>
        <v>0</v>
      </c>
      <c r="F678" s="81"/>
      <c r="G678" s="238"/>
      <c r="H678" s="256"/>
      <c r="I678" s="257"/>
      <c r="J678" s="257"/>
      <c r="K678" s="256"/>
      <c r="L678" s="256"/>
      <c r="M678" s="257"/>
      <c r="N678" s="256"/>
      <c r="O678" s="240"/>
      <c r="P678" s="260"/>
      <c r="Q678" s="260"/>
      <c r="R678" s="260"/>
      <c r="S678" s="260"/>
      <c r="T678" s="260"/>
      <c r="U678" s="256"/>
      <c r="V678" s="238"/>
      <c r="W678" s="238"/>
      <c r="X678" s="81"/>
      <c r="Y678" s="256"/>
      <c r="Z678" s="150"/>
      <c r="AA678" s="81"/>
      <c r="AB678" s="240"/>
      <c r="AC678" s="240"/>
      <c r="AD678" s="256"/>
      <c r="AE678" s="240"/>
      <c r="AF678" s="256"/>
      <c r="AG678" s="256"/>
      <c r="AH678" s="256"/>
      <c r="AI678" s="245"/>
      <c r="AJ678" s="245"/>
      <c r="AK678" s="245"/>
      <c r="AL678" s="245"/>
      <c r="AM678" s="477"/>
      <c r="AN678" s="245"/>
      <c r="AO678" s="245"/>
      <c r="AP678" s="245"/>
      <c r="AQ678" s="245"/>
      <c r="AR678" s="245"/>
      <c r="AS678" s="245"/>
      <c r="AT678" s="245"/>
      <c r="AU678" s="245"/>
      <c r="AV678" s="245"/>
      <c r="AW678" s="245"/>
      <c r="AX678" s="245"/>
      <c r="AY678" s="245"/>
      <c r="AZ678" s="247"/>
      <c r="BA678" s="477"/>
      <c r="BB678" s="561" t="str">
        <f t="shared" si="44"/>
        <v xml:space="preserve"> </v>
      </c>
      <c r="BC678" s="561" t="str">
        <f t="shared" si="45"/>
        <v xml:space="preserve"> </v>
      </c>
      <c r="BD678" s="561" t="str">
        <f t="shared" si="46"/>
        <v xml:space="preserve"> </v>
      </c>
      <c r="BE678" s="561" t="str">
        <f t="shared" si="47"/>
        <v xml:space="preserve"> </v>
      </c>
      <c r="BF678" s="81"/>
      <c r="BG678" s="145"/>
    </row>
    <row r="679" spans="1:59" s="86" customFormat="1" ht="12.75" x14ac:dyDescent="0.25">
      <c r="A679" s="365"/>
      <c r="B679" s="361">
        <f>Demography!B678</f>
        <v>0</v>
      </c>
      <c r="C679" s="361">
        <f>Demography!C678</f>
        <v>0</v>
      </c>
      <c r="D679" s="362">
        <f>Demography!D678</f>
        <v>0</v>
      </c>
      <c r="E679" s="362">
        <f>Demography!F678</f>
        <v>0</v>
      </c>
      <c r="F679" s="81"/>
      <c r="G679" s="415"/>
      <c r="H679" s="241"/>
      <c r="I679" s="478"/>
      <c r="J679" s="478"/>
      <c r="K679" s="241"/>
      <c r="L679" s="241"/>
      <c r="M679" s="478"/>
      <c r="N679" s="241"/>
      <c r="O679" s="242"/>
      <c r="P679" s="262"/>
      <c r="Q679" s="262"/>
      <c r="R679" s="262"/>
      <c r="S679" s="262"/>
      <c r="T679" s="262"/>
      <c r="U679" s="241"/>
      <c r="V679" s="415"/>
      <c r="W679" s="415"/>
      <c r="X679" s="81"/>
      <c r="Y679" s="241"/>
      <c r="Z679" s="416"/>
      <c r="AA679" s="81"/>
      <c r="AB679" s="242"/>
      <c r="AC679" s="242"/>
      <c r="AD679" s="241"/>
      <c r="AE679" s="242"/>
      <c r="AF679" s="241"/>
      <c r="AG679" s="241"/>
      <c r="AH679" s="241"/>
      <c r="AI679" s="246"/>
      <c r="AJ679" s="246"/>
      <c r="AK679" s="246"/>
      <c r="AL679" s="246"/>
      <c r="AM679" s="477"/>
      <c r="AN679" s="246"/>
      <c r="AO679" s="246"/>
      <c r="AP679" s="246"/>
      <c r="AQ679" s="246"/>
      <c r="AR679" s="246"/>
      <c r="AS679" s="246"/>
      <c r="AT679" s="246"/>
      <c r="AU679" s="246"/>
      <c r="AV679" s="246"/>
      <c r="AW679" s="246"/>
      <c r="AX679" s="246"/>
      <c r="AY679" s="246"/>
      <c r="AZ679" s="248"/>
      <c r="BA679" s="477"/>
      <c r="BB679" s="562" t="str">
        <f t="shared" si="44"/>
        <v xml:space="preserve"> </v>
      </c>
      <c r="BC679" s="562" t="str">
        <f t="shared" si="45"/>
        <v xml:space="preserve"> </v>
      </c>
      <c r="BD679" s="562" t="str">
        <f t="shared" si="46"/>
        <v xml:space="preserve"> </v>
      </c>
      <c r="BE679" s="562" t="str">
        <f t="shared" si="47"/>
        <v xml:space="preserve"> </v>
      </c>
      <c r="BF679" s="81"/>
      <c r="BG679" s="313"/>
    </row>
    <row r="680" spans="1:59" s="86" customFormat="1" ht="12.75" x14ac:dyDescent="0.25">
      <c r="A680" s="365"/>
      <c r="B680" s="147">
        <f>Demography!B679</f>
        <v>0</v>
      </c>
      <c r="C680" s="147">
        <f>Demography!C679</f>
        <v>0</v>
      </c>
      <c r="D680" s="148">
        <f>Demography!D679</f>
        <v>0</v>
      </c>
      <c r="E680" s="148">
        <f>Demography!F679</f>
        <v>0</v>
      </c>
      <c r="F680" s="81"/>
      <c r="G680" s="238"/>
      <c r="H680" s="256"/>
      <c r="I680" s="257"/>
      <c r="J680" s="257"/>
      <c r="K680" s="256"/>
      <c r="L680" s="256"/>
      <c r="M680" s="257"/>
      <c r="N680" s="256"/>
      <c r="O680" s="240"/>
      <c r="P680" s="260"/>
      <c r="Q680" s="260"/>
      <c r="R680" s="260"/>
      <c r="S680" s="260"/>
      <c r="T680" s="260"/>
      <c r="U680" s="256"/>
      <c r="V680" s="238"/>
      <c r="W680" s="238"/>
      <c r="X680" s="81"/>
      <c r="Y680" s="256"/>
      <c r="Z680" s="150"/>
      <c r="AA680" s="81"/>
      <c r="AB680" s="240"/>
      <c r="AC680" s="240"/>
      <c r="AD680" s="256"/>
      <c r="AE680" s="240"/>
      <c r="AF680" s="256"/>
      <c r="AG680" s="256"/>
      <c r="AH680" s="256"/>
      <c r="AI680" s="245"/>
      <c r="AJ680" s="245"/>
      <c r="AK680" s="245"/>
      <c r="AL680" s="245"/>
      <c r="AM680" s="477"/>
      <c r="AN680" s="245"/>
      <c r="AO680" s="245"/>
      <c r="AP680" s="245"/>
      <c r="AQ680" s="245"/>
      <c r="AR680" s="245"/>
      <c r="AS680" s="245"/>
      <c r="AT680" s="245"/>
      <c r="AU680" s="245"/>
      <c r="AV680" s="245"/>
      <c r="AW680" s="245"/>
      <c r="AX680" s="245"/>
      <c r="AY680" s="245"/>
      <c r="AZ680" s="247"/>
      <c r="BA680" s="477"/>
      <c r="BB680" s="561" t="str">
        <f t="shared" si="44"/>
        <v xml:space="preserve"> </v>
      </c>
      <c r="BC680" s="561" t="str">
        <f t="shared" si="45"/>
        <v xml:space="preserve"> </v>
      </c>
      <c r="BD680" s="561" t="str">
        <f t="shared" si="46"/>
        <v xml:space="preserve"> </v>
      </c>
      <c r="BE680" s="561" t="str">
        <f t="shared" si="47"/>
        <v xml:space="preserve"> </v>
      </c>
      <c r="BF680" s="81"/>
      <c r="BG680" s="145"/>
    </row>
    <row r="681" spans="1:59" s="86" customFormat="1" ht="12.75" x14ac:dyDescent="0.25">
      <c r="A681" s="365"/>
      <c r="B681" s="361">
        <f>Demography!B680</f>
        <v>0</v>
      </c>
      <c r="C681" s="361">
        <f>Demography!C680</f>
        <v>0</v>
      </c>
      <c r="D681" s="362">
        <f>Demography!D680</f>
        <v>0</v>
      </c>
      <c r="E681" s="362">
        <f>Demography!F680</f>
        <v>0</v>
      </c>
      <c r="F681" s="81"/>
      <c r="G681" s="415"/>
      <c r="H681" s="241"/>
      <c r="I681" s="478"/>
      <c r="J681" s="478"/>
      <c r="K681" s="241"/>
      <c r="L681" s="241"/>
      <c r="M681" s="478"/>
      <c r="N681" s="241"/>
      <c r="O681" s="242"/>
      <c r="P681" s="262"/>
      <c r="Q681" s="262"/>
      <c r="R681" s="262"/>
      <c r="S681" s="262"/>
      <c r="T681" s="262"/>
      <c r="U681" s="241"/>
      <c r="V681" s="415"/>
      <c r="W681" s="415"/>
      <c r="X681" s="81"/>
      <c r="Y681" s="241"/>
      <c r="Z681" s="416"/>
      <c r="AA681" s="81"/>
      <c r="AB681" s="242"/>
      <c r="AC681" s="242"/>
      <c r="AD681" s="241"/>
      <c r="AE681" s="242"/>
      <c r="AF681" s="241"/>
      <c r="AG681" s="241"/>
      <c r="AH681" s="241"/>
      <c r="AI681" s="246"/>
      <c r="AJ681" s="246"/>
      <c r="AK681" s="246"/>
      <c r="AL681" s="246"/>
      <c r="AM681" s="477"/>
      <c r="AN681" s="246"/>
      <c r="AO681" s="246"/>
      <c r="AP681" s="246"/>
      <c r="AQ681" s="246"/>
      <c r="AR681" s="246"/>
      <c r="AS681" s="246"/>
      <c r="AT681" s="246"/>
      <c r="AU681" s="246"/>
      <c r="AV681" s="246"/>
      <c r="AW681" s="246"/>
      <c r="AX681" s="246"/>
      <c r="AY681" s="246"/>
      <c r="AZ681" s="248"/>
      <c r="BA681" s="477"/>
      <c r="BB681" s="562" t="str">
        <f t="shared" si="44"/>
        <v xml:space="preserve"> </v>
      </c>
      <c r="BC681" s="562" t="str">
        <f t="shared" si="45"/>
        <v xml:space="preserve"> </v>
      </c>
      <c r="BD681" s="562" t="str">
        <f t="shared" si="46"/>
        <v xml:space="preserve"> </v>
      </c>
      <c r="BE681" s="562" t="str">
        <f t="shared" si="47"/>
        <v xml:space="preserve"> </v>
      </c>
      <c r="BF681" s="81"/>
      <c r="BG681" s="313"/>
    </row>
    <row r="682" spans="1:59" s="86" customFormat="1" ht="12.75" x14ac:dyDescent="0.25">
      <c r="A682" s="365"/>
      <c r="B682" s="147">
        <f>Demography!B681</f>
        <v>0</v>
      </c>
      <c r="C682" s="147">
        <f>Demography!C681</f>
        <v>0</v>
      </c>
      <c r="D682" s="148">
        <f>Demography!D681</f>
        <v>0</v>
      </c>
      <c r="E682" s="148">
        <f>Demography!F681</f>
        <v>0</v>
      </c>
      <c r="F682" s="81"/>
      <c r="G682" s="238"/>
      <c r="H682" s="256"/>
      <c r="I682" s="257"/>
      <c r="J682" s="257"/>
      <c r="K682" s="256"/>
      <c r="L682" s="256"/>
      <c r="M682" s="257"/>
      <c r="N682" s="256"/>
      <c r="O682" s="240"/>
      <c r="P682" s="260"/>
      <c r="Q682" s="260"/>
      <c r="R682" s="260"/>
      <c r="S682" s="260"/>
      <c r="T682" s="260"/>
      <c r="U682" s="256"/>
      <c r="V682" s="238"/>
      <c r="W682" s="238"/>
      <c r="X682" s="81"/>
      <c r="Y682" s="256"/>
      <c r="Z682" s="150"/>
      <c r="AA682" s="81"/>
      <c r="AB682" s="240"/>
      <c r="AC682" s="240"/>
      <c r="AD682" s="256"/>
      <c r="AE682" s="240"/>
      <c r="AF682" s="256"/>
      <c r="AG682" s="256"/>
      <c r="AH682" s="256"/>
      <c r="AI682" s="245"/>
      <c r="AJ682" s="245"/>
      <c r="AK682" s="245"/>
      <c r="AL682" s="245"/>
      <c r="AM682" s="477"/>
      <c r="AN682" s="245"/>
      <c r="AO682" s="245"/>
      <c r="AP682" s="245"/>
      <c r="AQ682" s="245"/>
      <c r="AR682" s="245"/>
      <c r="AS682" s="245"/>
      <c r="AT682" s="245"/>
      <c r="AU682" s="245"/>
      <c r="AV682" s="245"/>
      <c r="AW682" s="245"/>
      <c r="AX682" s="245"/>
      <c r="AY682" s="245"/>
      <c r="AZ682" s="247"/>
      <c r="BA682" s="477"/>
      <c r="BB682" s="561" t="str">
        <f t="shared" si="44"/>
        <v xml:space="preserve"> </v>
      </c>
      <c r="BC682" s="561" t="str">
        <f t="shared" si="45"/>
        <v xml:space="preserve"> </v>
      </c>
      <c r="BD682" s="561" t="str">
        <f t="shared" si="46"/>
        <v xml:space="preserve"> </v>
      </c>
      <c r="BE682" s="561" t="str">
        <f t="shared" si="47"/>
        <v xml:space="preserve"> </v>
      </c>
      <c r="BF682" s="81"/>
      <c r="BG682" s="145"/>
    </row>
    <row r="683" spans="1:59" s="86" customFormat="1" ht="12.75" x14ac:dyDescent="0.25">
      <c r="A683" s="365"/>
      <c r="B683" s="361">
        <f>Demography!B682</f>
        <v>0</v>
      </c>
      <c r="C683" s="361">
        <f>Demography!C682</f>
        <v>0</v>
      </c>
      <c r="D683" s="362">
        <f>Demography!D682</f>
        <v>0</v>
      </c>
      <c r="E683" s="362">
        <f>Demography!F682</f>
        <v>0</v>
      </c>
      <c r="F683" s="81"/>
      <c r="G683" s="415"/>
      <c r="H683" s="241"/>
      <c r="I683" s="478"/>
      <c r="J683" s="478"/>
      <c r="K683" s="241"/>
      <c r="L683" s="241"/>
      <c r="M683" s="478"/>
      <c r="N683" s="241"/>
      <c r="O683" s="242"/>
      <c r="P683" s="262"/>
      <c r="Q683" s="262"/>
      <c r="R683" s="262"/>
      <c r="S683" s="262"/>
      <c r="T683" s="262"/>
      <c r="U683" s="241"/>
      <c r="V683" s="415"/>
      <c r="W683" s="415"/>
      <c r="X683" s="81"/>
      <c r="Y683" s="241"/>
      <c r="Z683" s="416"/>
      <c r="AA683" s="81"/>
      <c r="AB683" s="242"/>
      <c r="AC683" s="242"/>
      <c r="AD683" s="241"/>
      <c r="AE683" s="242"/>
      <c r="AF683" s="241"/>
      <c r="AG683" s="241"/>
      <c r="AH683" s="241"/>
      <c r="AI683" s="246"/>
      <c r="AJ683" s="246"/>
      <c r="AK683" s="246"/>
      <c r="AL683" s="246"/>
      <c r="AM683" s="477"/>
      <c r="AN683" s="246"/>
      <c r="AO683" s="246"/>
      <c r="AP683" s="246"/>
      <c r="AQ683" s="246"/>
      <c r="AR683" s="246"/>
      <c r="AS683" s="246"/>
      <c r="AT683" s="246"/>
      <c r="AU683" s="246"/>
      <c r="AV683" s="246"/>
      <c r="AW683" s="246"/>
      <c r="AX683" s="246"/>
      <c r="AY683" s="246"/>
      <c r="AZ683" s="248"/>
      <c r="BA683" s="477"/>
      <c r="BB683" s="562" t="str">
        <f t="shared" si="44"/>
        <v xml:space="preserve"> </v>
      </c>
      <c r="BC683" s="562" t="str">
        <f t="shared" si="45"/>
        <v xml:space="preserve"> </v>
      </c>
      <c r="BD683" s="562" t="str">
        <f t="shared" si="46"/>
        <v xml:space="preserve"> </v>
      </c>
      <c r="BE683" s="562" t="str">
        <f t="shared" si="47"/>
        <v xml:space="preserve"> </v>
      </c>
      <c r="BF683" s="81"/>
      <c r="BG683" s="313"/>
    </row>
    <row r="684" spans="1:59" s="86" customFormat="1" ht="12.75" x14ac:dyDescent="0.25">
      <c r="A684" s="365"/>
      <c r="B684" s="147">
        <f>Demography!B683</f>
        <v>0</v>
      </c>
      <c r="C684" s="147">
        <f>Demography!C683</f>
        <v>0</v>
      </c>
      <c r="D684" s="148">
        <f>Demography!D683</f>
        <v>0</v>
      </c>
      <c r="E684" s="148">
        <f>Demography!F683</f>
        <v>0</v>
      </c>
      <c r="F684" s="81"/>
      <c r="G684" s="238"/>
      <c r="H684" s="256"/>
      <c r="I684" s="257"/>
      <c r="J684" s="257"/>
      <c r="K684" s="256"/>
      <c r="L684" s="256"/>
      <c r="M684" s="257"/>
      <c r="N684" s="256"/>
      <c r="O684" s="240"/>
      <c r="P684" s="260"/>
      <c r="Q684" s="260"/>
      <c r="R684" s="260"/>
      <c r="S684" s="260"/>
      <c r="T684" s="260"/>
      <c r="U684" s="256"/>
      <c r="V684" s="238"/>
      <c r="W684" s="238"/>
      <c r="X684" s="81"/>
      <c r="Y684" s="256"/>
      <c r="Z684" s="150"/>
      <c r="AA684" s="81"/>
      <c r="AB684" s="240"/>
      <c r="AC684" s="240"/>
      <c r="AD684" s="256"/>
      <c r="AE684" s="240"/>
      <c r="AF684" s="256"/>
      <c r="AG684" s="256"/>
      <c r="AH684" s="256"/>
      <c r="AI684" s="245"/>
      <c r="AJ684" s="245"/>
      <c r="AK684" s="245"/>
      <c r="AL684" s="245"/>
      <c r="AM684" s="477"/>
      <c r="AN684" s="245"/>
      <c r="AO684" s="245"/>
      <c r="AP684" s="245"/>
      <c r="AQ684" s="245"/>
      <c r="AR684" s="245"/>
      <c r="AS684" s="245"/>
      <c r="AT684" s="245"/>
      <c r="AU684" s="245"/>
      <c r="AV684" s="245"/>
      <c r="AW684" s="245"/>
      <c r="AX684" s="245"/>
      <c r="AY684" s="245"/>
      <c r="AZ684" s="247"/>
      <c r="BA684" s="477"/>
      <c r="BB684" s="561" t="str">
        <f t="shared" si="44"/>
        <v xml:space="preserve"> </v>
      </c>
      <c r="BC684" s="561" t="str">
        <f t="shared" si="45"/>
        <v xml:space="preserve"> </v>
      </c>
      <c r="BD684" s="561" t="str">
        <f t="shared" si="46"/>
        <v xml:space="preserve"> </v>
      </c>
      <c r="BE684" s="561" t="str">
        <f t="shared" si="47"/>
        <v xml:space="preserve"> </v>
      </c>
      <c r="BF684" s="81"/>
      <c r="BG684" s="145"/>
    </row>
    <row r="685" spans="1:59" s="86" customFormat="1" ht="12.75" x14ac:dyDescent="0.25">
      <c r="A685" s="365"/>
      <c r="B685" s="361">
        <f>Demography!B684</f>
        <v>0</v>
      </c>
      <c r="C685" s="361">
        <f>Demography!C684</f>
        <v>0</v>
      </c>
      <c r="D685" s="362">
        <f>Demography!D684</f>
        <v>0</v>
      </c>
      <c r="E685" s="362">
        <f>Demography!F684</f>
        <v>0</v>
      </c>
      <c r="F685" s="81"/>
      <c r="G685" s="415"/>
      <c r="H685" s="241"/>
      <c r="I685" s="478"/>
      <c r="J685" s="478"/>
      <c r="K685" s="241"/>
      <c r="L685" s="241"/>
      <c r="M685" s="478"/>
      <c r="N685" s="241"/>
      <c r="O685" s="242"/>
      <c r="P685" s="262"/>
      <c r="Q685" s="262"/>
      <c r="R685" s="262"/>
      <c r="S685" s="262"/>
      <c r="T685" s="262"/>
      <c r="U685" s="241"/>
      <c r="V685" s="415"/>
      <c r="W685" s="415"/>
      <c r="X685" s="81"/>
      <c r="Y685" s="241"/>
      <c r="Z685" s="416"/>
      <c r="AA685" s="81"/>
      <c r="AB685" s="242"/>
      <c r="AC685" s="242"/>
      <c r="AD685" s="241"/>
      <c r="AE685" s="242"/>
      <c r="AF685" s="241"/>
      <c r="AG685" s="241"/>
      <c r="AH685" s="241"/>
      <c r="AI685" s="246"/>
      <c r="AJ685" s="246"/>
      <c r="AK685" s="246"/>
      <c r="AL685" s="246"/>
      <c r="AM685" s="477"/>
      <c r="AN685" s="246"/>
      <c r="AO685" s="246"/>
      <c r="AP685" s="246"/>
      <c r="AQ685" s="246"/>
      <c r="AR685" s="246"/>
      <c r="AS685" s="246"/>
      <c r="AT685" s="246"/>
      <c r="AU685" s="246"/>
      <c r="AV685" s="246"/>
      <c r="AW685" s="246"/>
      <c r="AX685" s="246"/>
      <c r="AY685" s="246"/>
      <c r="AZ685" s="248"/>
      <c r="BA685" s="477"/>
      <c r="BB685" s="562" t="str">
        <f t="shared" si="44"/>
        <v xml:space="preserve"> </v>
      </c>
      <c r="BC685" s="562" t="str">
        <f t="shared" si="45"/>
        <v xml:space="preserve"> </v>
      </c>
      <c r="BD685" s="562" t="str">
        <f t="shared" si="46"/>
        <v xml:space="preserve"> </v>
      </c>
      <c r="BE685" s="562" t="str">
        <f t="shared" si="47"/>
        <v xml:space="preserve"> </v>
      </c>
      <c r="BF685" s="81"/>
      <c r="BG685" s="313"/>
    </row>
    <row r="686" spans="1:59" s="86" customFormat="1" ht="12.75" x14ac:dyDescent="0.25">
      <c r="A686" s="365"/>
      <c r="B686" s="147">
        <f>Demography!B685</f>
        <v>0</v>
      </c>
      <c r="C686" s="147">
        <f>Demography!C685</f>
        <v>0</v>
      </c>
      <c r="D686" s="148">
        <f>Demography!D685</f>
        <v>0</v>
      </c>
      <c r="E686" s="148">
        <f>Demography!F685</f>
        <v>0</v>
      </c>
      <c r="F686" s="81"/>
      <c r="G686" s="238"/>
      <c r="H686" s="256"/>
      <c r="I686" s="257"/>
      <c r="J686" s="257"/>
      <c r="K686" s="256"/>
      <c r="L686" s="256"/>
      <c r="M686" s="257"/>
      <c r="N686" s="256"/>
      <c r="O686" s="240"/>
      <c r="P686" s="260"/>
      <c r="Q686" s="260"/>
      <c r="R686" s="260"/>
      <c r="S686" s="260"/>
      <c r="T686" s="260"/>
      <c r="U686" s="256"/>
      <c r="V686" s="238"/>
      <c r="W686" s="238"/>
      <c r="X686" s="81"/>
      <c r="Y686" s="256"/>
      <c r="Z686" s="150"/>
      <c r="AA686" s="81"/>
      <c r="AB686" s="240"/>
      <c r="AC686" s="240"/>
      <c r="AD686" s="256"/>
      <c r="AE686" s="240"/>
      <c r="AF686" s="256"/>
      <c r="AG686" s="256"/>
      <c r="AH686" s="256"/>
      <c r="AI686" s="245"/>
      <c r="AJ686" s="245"/>
      <c r="AK686" s="245"/>
      <c r="AL686" s="245"/>
      <c r="AM686" s="477"/>
      <c r="AN686" s="245"/>
      <c r="AO686" s="245"/>
      <c r="AP686" s="245"/>
      <c r="AQ686" s="245"/>
      <c r="AR686" s="245"/>
      <c r="AS686" s="245"/>
      <c r="AT686" s="245"/>
      <c r="AU686" s="245"/>
      <c r="AV686" s="245"/>
      <c r="AW686" s="245"/>
      <c r="AX686" s="245"/>
      <c r="AY686" s="245"/>
      <c r="AZ686" s="247"/>
      <c r="BA686" s="477"/>
      <c r="BB686" s="561" t="str">
        <f t="shared" si="44"/>
        <v xml:space="preserve"> </v>
      </c>
      <c r="BC686" s="561" t="str">
        <f t="shared" si="45"/>
        <v xml:space="preserve"> </v>
      </c>
      <c r="BD686" s="561" t="str">
        <f t="shared" si="46"/>
        <v xml:space="preserve"> </v>
      </c>
      <c r="BE686" s="561" t="str">
        <f t="shared" si="47"/>
        <v xml:space="preserve"> </v>
      </c>
      <c r="BF686" s="81"/>
      <c r="BG686" s="145"/>
    </row>
    <row r="687" spans="1:59" s="86" customFormat="1" ht="12.75" x14ac:dyDescent="0.25">
      <c r="A687" s="365"/>
      <c r="B687" s="361">
        <f>Demography!B686</f>
        <v>0</v>
      </c>
      <c r="C687" s="361">
        <f>Demography!C686</f>
        <v>0</v>
      </c>
      <c r="D687" s="362">
        <f>Demography!D686</f>
        <v>0</v>
      </c>
      <c r="E687" s="362">
        <f>Demography!F686</f>
        <v>0</v>
      </c>
      <c r="F687" s="81"/>
      <c r="G687" s="415"/>
      <c r="H687" s="241"/>
      <c r="I687" s="478"/>
      <c r="J687" s="478"/>
      <c r="K687" s="241"/>
      <c r="L687" s="241"/>
      <c r="M687" s="478"/>
      <c r="N687" s="241"/>
      <c r="O687" s="242"/>
      <c r="P687" s="262"/>
      <c r="Q687" s="262"/>
      <c r="R687" s="262"/>
      <c r="S687" s="262"/>
      <c r="T687" s="262"/>
      <c r="U687" s="241"/>
      <c r="V687" s="415"/>
      <c r="W687" s="415"/>
      <c r="X687" s="81"/>
      <c r="Y687" s="241"/>
      <c r="Z687" s="416"/>
      <c r="AA687" s="81"/>
      <c r="AB687" s="242"/>
      <c r="AC687" s="242"/>
      <c r="AD687" s="241"/>
      <c r="AE687" s="242"/>
      <c r="AF687" s="241"/>
      <c r="AG687" s="241"/>
      <c r="AH687" s="241"/>
      <c r="AI687" s="246"/>
      <c r="AJ687" s="246"/>
      <c r="AK687" s="246"/>
      <c r="AL687" s="246"/>
      <c r="AM687" s="477"/>
      <c r="AN687" s="246"/>
      <c r="AO687" s="246"/>
      <c r="AP687" s="246"/>
      <c r="AQ687" s="246"/>
      <c r="AR687" s="246"/>
      <c r="AS687" s="246"/>
      <c r="AT687" s="246"/>
      <c r="AU687" s="246"/>
      <c r="AV687" s="246"/>
      <c r="AW687" s="246"/>
      <c r="AX687" s="246"/>
      <c r="AY687" s="246"/>
      <c r="AZ687" s="248"/>
      <c r="BA687" s="477"/>
      <c r="BB687" s="562" t="str">
        <f t="shared" si="44"/>
        <v xml:space="preserve"> </v>
      </c>
      <c r="BC687" s="562" t="str">
        <f t="shared" si="45"/>
        <v xml:space="preserve"> </v>
      </c>
      <c r="BD687" s="562" t="str">
        <f t="shared" si="46"/>
        <v xml:space="preserve"> </v>
      </c>
      <c r="BE687" s="562" t="str">
        <f t="shared" si="47"/>
        <v xml:space="preserve"> </v>
      </c>
      <c r="BF687" s="81"/>
      <c r="BG687" s="313"/>
    </row>
    <row r="688" spans="1:59" s="86" customFormat="1" ht="12.75" x14ac:dyDescent="0.25">
      <c r="A688" s="365"/>
      <c r="B688" s="147">
        <f>Demography!B687</f>
        <v>0</v>
      </c>
      <c r="C688" s="147">
        <f>Demography!C687</f>
        <v>0</v>
      </c>
      <c r="D688" s="148">
        <f>Demography!D687</f>
        <v>0</v>
      </c>
      <c r="E688" s="148">
        <f>Demography!F687</f>
        <v>0</v>
      </c>
      <c r="F688" s="81"/>
      <c r="G688" s="238"/>
      <c r="H688" s="256"/>
      <c r="I688" s="257"/>
      <c r="J688" s="257"/>
      <c r="K688" s="256"/>
      <c r="L688" s="256"/>
      <c r="M688" s="257"/>
      <c r="N688" s="256"/>
      <c r="O688" s="240"/>
      <c r="P688" s="260"/>
      <c r="Q688" s="260"/>
      <c r="R688" s="260"/>
      <c r="S688" s="260"/>
      <c r="T688" s="260"/>
      <c r="U688" s="256"/>
      <c r="V688" s="238"/>
      <c r="W688" s="238"/>
      <c r="X688" s="81"/>
      <c r="Y688" s="256"/>
      <c r="Z688" s="150"/>
      <c r="AA688" s="81"/>
      <c r="AB688" s="240"/>
      <c r="AC688" s="240"/>
      <c r="AD688" s="256"/>
      <c r="AE688" s="240"/>
      <c r="AF688" s="256"/>
      <c r="AG688" s="256"/>
      <c r="AH688" s="256"/>
      <c r="AI688" s="245"/>
      <c r="AJ688" s="245"/>
      <c r="AK688" s="245"/>
      <c r="AL688" s="245"/>
      <c r="AM688" s="477"/>
      <c r="AN688" s="245"/>
      <c r="AO688" s="245"/>
      <c r="AP688" s="245"/>
      <c r="AQ688" s="245"/>
      <c r="AR688" s="245"/>
      <c r="AS688" s="245"/>
      <c r="AT688" s="245"/>
      <c r="AU688" s="245"/>
      <c r="AV688" s="245"/>
      <c r="AW688" s="245"/>
      <c r="AX688" s="245"/>
      <c r="AY688" s="245"/>
      <c r="AZ688" s="247"/>
      <c r="BA688" s="477"/>
      <c r="BB688" s="561" t="str">
        <f t="shared" si="44"/>
        <v xml:space="preserve"> </v>
      </c>
      <c r="BC688" s="561" t="str">
        <f t="shared" si="45"/>
        <v xml:space="preserve"> </v>
      </c>
      <c r="BD688" s="561" t="str">
        <f t="shared" si="46"/>
        <v xml:space="preserve"> </v>
      </c>
      <c r="BE688" s="561" t="str">
        <f t="shared" si="47"/>
        <v xml:space="preserve"> </v>
      </c>
      <c r="BF688" s="81"/>
      <c r="BG688" s="145"/>
    </row>
    <row r="689" spans="1:59" s="86" customFormat="1" ht="12.75" x14ac:dyDescent="0.25">
      <c r="A689" s="365"/>
      <c r="B689" s="361">
        <f>Demography!B688</f>
        <v>0</v>
      </c>
      <c r="C689" s="361">
        <f>Demography!C688</f>
        <v>0</v>
      </c>
      <c r="D689" s="362">
        <f>Demography!D688</f>
        <v>0</v>
      </c>
      <c r="E689" s="362">
        <f>Demography!F688</f>
        <v>0</v>
      </c>
      <c r="F689" s="81"/>
      <c r="G689" s="415"/>
      <c r="H689" s="241"/>
      <c r="I689" s="478"/>
      <c r="J689" s="478"/>
      <c r="K689" s="241"/>
      <c r="L689" s="241"/>
      <c r="M689" s="478"/>
      <c r="N689" s="241"/>
      <c r="O689" s="242"/>
      <c r="P689" s="262"/>
      <c r="Q689" s="262"/>
      <c r="R689" s="262"/>
      <c r="S689" s="262"/>
      <c r="T689" s="262"/>
      <c r="U689" s="241"/>
      <c r="V689" s="415"/>
      <c r="W689" s="415"/>
      <c r="X689" s="81"/>
      <c r="Y689" s="241"/>
      <c r="Z689" s="416"/>
      <c r="AA689" s="81"/>
      <c r="AB689" s="242"/>
      <c r="AC689" s="242"/>
      <c r="AD689" s="241"/>
      <c r="AE689" s="242"/>
      <c r="AF689" s="241"/>
      <c r="AG689" s="241"/>
      <c r="AH689" s="241"/>
      <c r="AI689" s="246"/>
      <c r="AJ689" s="246"/>
      <c r="AK689" s="246"/>
      <c r="AL689" s="246"/>
      <c r="AM689" s="477"/>
      <c r="AN689" s="246"/>
      <c r="AO689" s="246"/>
      <c r="AP689" s="246"/>
      <c r="AQ689" s="246"/>
      <c r="AR689" s="246"/>
      <c r="AS689" s="246"/>
      <c r="AT689" s="246"/>
      <c r="AU689" s="246"/>
      <c r="AV689" s="246"/>
      <c r="AW689" s="246"/>
      <c r="AX689" s="246"/>
      <c r="AY689" s="246"/>
      <c r="AZ689" s="248"/>
      <c r="BA689" s="477"/>
      <c r="BB689" s="562" t="str">
        <f t="shared" si="44"/>
        <v xml:space="preserve"> </v>
      </c>
      <c r="BC689" s="562" t="str">
        <f t="shared" si="45"/>
        <v xml:space="preserve"> </v>
      </c>
      <c r="BD689" s="562" t="str">
        <f t="shared" si="46"/>
        <v xml:space="preserve"> </v>
      </c>
      <c r="BE689" s="562" t="str">
        <f t="shared" si="47"/>
        <v xml:space="preserve"> </v>
      </c>
      <c r="BF689" s="81"/>
      <c r="BG689" s="313"/>
    </row>
    <row r="690" spans="1:59" s="86" customFormat="1" ht="12.75" x14ac:dyDescent="0.25">
      <c r="A690" s="365"/>
      <c r="B690" s="147">
        <f>Demography!B689</f>
        <v>0</v>
      </c>
      <c r="C690" s="147">
        <f>Demography!C689</f>
        <v>0</v>
      </c>
      <c r="D690" s="148">
        <f>Demography!D689</f>
        <v>0</v>
      </c>
      <c r="E690" s="148">
        <f>Demography!F689</f>
        <v>0</v>
      </c>
      <c r="F690" s="81"/>
      <c r="G690" s="238"/>
      <c r="H690" s="256"/>
      <c r="I690" s="257"/>
      <c r="J690" s="257"/>
      <c r="K690" s="256"/>
      <c r="L690" s="256"/>
      <c r="M690" s="257"/>
      <c r="N690" s="256"/>
      <c r="O690" s="240"/>
      <c r="P690" s="260"/>
      <c r="Q690" s="260"/>
      <c r="R690" s="260"/>
      <c r="S690" s="260"/>
      <c r="T690" s="260"/>
      <c r="U690" s="256"/>
      <c r="V690" s="238"/>
      <c r="W690" s="238"/>
      <c r="X690" s="81"/>
      <c r="Y690" s="256"/>
      <c r="Z690" s="150"/>
      <c r="AA690" s="81"/>
      <c r="AB690" s="240"/>
      <c r="AC690" s="240"/>
      <c r="AD690" s="256"/>
      <c r="AE690" s="240"/>
      <c r="AF690" s="256"/>
      <c r="AG690" s="256"/>
      <c r="AH690" s="256"/>
      <c r="AI690" s="245"/>
      <c r="AJ690" s="245"/>
      <c r="AK690" s="245"/>
      <c r="AL690" s="245"/>
      <c r="AM690" s="477"/>
      <c r="AN690" s="245"/>
      <c r="AO690" s="245"/>
      <c r="AP690" s="245"/>
      <c r="AQ690" s="245"/>
      <c r="AR690" s="245"/>
      <c r="AS690" s="245"/>
      <c r="AT690" s="245"/>
      <c r="AU690" s="245"/>
      <c r="AV690" s="245"/>
      <c r="AW690" s="245"/>
      <c r="AX690" s="245"/>
      <c r="AY690" s="245"/>
      <c r="AZ690" s="247"/>
      <c r="BA690" s="477"/>
      <c r="BB690" s="561" t="str">
        <f t="shared" si="44"/>
        <v xml:space="preserve"> </v>
      </c>
      <c r="BC690" s="561" t="str">
        <f t="shared" si="45"/>
        <v xml:space="preserve"> </v>
      </c>
      <c r="BD690" s="561" t="str">
        <f t="shared" si="46"/>
        <v xml:space="preserve"> </v>
      </c>
      <c r="BE690" s="561" t="str">
        <f t="shared" si="47"/>
        <v xml:space="preserve"> </v>
      </c>
      <c r="BF690" s="81"/>
      <c r="BG690" s="145"/>
    </row>
    <row r="691" spans="1:59" s="86" customFormat="1" ht="12.75" x14ac:dyDescent="0.25">
      <c r="A691" s="365"/>
      <c r="B691" s="361">
        <f>Demography!B690</f>
        <v>0</v>
      </c>
      <c r="C691" s="361">
        <f>Demography!C690</f>
        <v>0</v>
      </c>
      <c r="D691" s="362">
        <f>Demography!D690</f>
        <v>0</v>
      </c>
      <c r="E691" s="362">
        <f>Demography!F690</f>
        <v>0</v>
      </c>
      <c r="F691" s="81"/>
      <c r="G691" s="415"/>
      <c r="H691" s="241"/>
      <c r="I691" s="478"/>
      <c r="J691" s="478"/>
      <c r="K691" s="241"/>
      <c r="L691" s="241"/>
      <c r="M691" s="478"/>
      <c r="N691" s="241"/>
      <c r="O691" s="242"/>
      <c r="P691" s="262"/>
      <c r="Q691" s="262"/>
      <c r="R691" s="262"/>
      <c r="S691" s="262"/>
      <c r="T691" s="262"/>
      <c r="U691" s="241"/>
      <c r="V691" s="415"/>
      <c r="W691" s="415"/>
      <c r="X691" s="81"/>
      <c r="Y691" s="241"/>
      <c r="Z691" s="416"/>
      <c r="AA691" s="81"/>
      <c r="AB691" s="242"/>
      <c r="AC691" s="242"/>
      <c r="AD691" s="241"/>
      <c r="AE691" s="242"/>
      <c r="AF691" s="241"/>
      <c r="AG691" s="241"/>
      <c r="AH691" s="241"/>
      <c r="AI691" s="246"/>
      <c r="AJ691" s="246"/>
      <c r="AK691" s="246"/>
      <c r="AL691" s="246"/>
      <c r="AM691" s="477"/>
      <c r="AN691" s="246"/>
      <c r="AO691" s="246"/>
      <c r="AP691" s="246"/>
      <c r="AQ691" s="246"/>
      <c r="AR691" s="246"/>
      <c r="AS691" s="246"/>
      <c r="AT691" s="246"/>
      <c r="AU691" s="246"/>
      <c r="AV691" s="246"/>
      <c r="AW691" s="246"/>
      <c r="AX691" s="246"/>
      <c r="AY691" s="246"/>
      <c r="AZ691" s="248"/>
      <c r="BA691" s="477"/>
      <c r="BB691" s="562" t="str">
        <f t="shared" si="44"/>
        <v xml:space="preserve"> </v>
      </c>
      <c r="BC691" s="562" t="str">
        <f t="shared" si="45"/>
        <v xml:space="preserve"> </v>
      </c>
      <c r="BD691" s="562" t="str">
        <f t="shared" si="46"/>
        <v xml:space="preserve"> </v>
      </c>
      <c r="BE691" s="562" t="str">
        <f t="shared" si="47"/>
        <v xml:space="preserve"> </v>
      </c>
      <c r="BF691" s="81"/>
      <c r="BG691" s="313"/>
    </row>
    <row r="692" spans="1:59" s="86" customFormat="1" ht="12.75" x14ac:dyDescent="0.25">
      <c r="A692" s="365"/>
      <c r="B692" s="147">
        <f>Demography!B691</f>
        <v>0</v>
      </c>
      <c r="C692" s="147">
        <f>Demography!C691</f>
        <v>0</v>
      </c>
      <c r="D692" s="148">
        <f>Demography!D691</f>
        <v>0</v>
      </c>
      <c r="E692" s="148">
        <f>Demography!F691</f>
        <v>0</v>
      </c>
      <c r="F692" s="81"/>
      <c r="G692" s="238"/>
      <c r="H692" s="256"/>
      <c r="I692" s="257"/>
      <c r="J692" s="257"/>
      <c r="K692" s="256"/>
      <c r="L692" s="256"/>
      <c r="M692" s="257"/>
      <c r="N692" s="256"/>
      <c r="O692" s="240"/>
      <c r="P692" s="260"/>
      <c r="Q692" s="260"/>
      <c r="R692" s="260"/>
      <c r="S692" s="260"/>
      <c r="T692" s="260"/>
      <c r="U692" s="256"/>
      <c r="V692" s="238"/>
      <c r="W692" s="238"/>
      <c r="X692" s="81"/>
      <c r="Y692" s="256"/>
      <c r="Z692" s="150"/>
      <c r="AA692" s="81"/>
      <c r="AB692" s="240"/>
      <c r="AC692" s="240"/>
      <c r="AD692" s="256"/>
      <c r="AE692" s="240"/>
      <c r="AF692" s="256"/>
      <c r="AG692" s="256"/>
      <c r="AH692" s="256"/>
      <c r="AI692" s="245"/>
      <c r="AJ692" s="245"/>
      <c r="AK692" s="245"/>
      <c r="AL692" s="245"/>
      <c r="AM692" s="477"/>
      <c r="AN692" s="245"/>
      <c r="AO692" s="245"/>
      <c r="AP692" s="245"/>
      <c r="AQ692" s="245"/>
      <c r="AR692" s="245"/>
      <c r="AS692" s="245"/>
      <c r="AT692" s="245"/>
      <c r="AU692" s="245"/>
      <c r="AV692" s="245"/>
      <c r="AW692" s="245"/>
      <c r="AX692" s="245"/>
      <c r="AY692" s="245"/>
      <c r="AZ692" s="247"/>
      <c r="BA692" s="477"/>
      <c r="BB692" s="561" t="str">
        <f t="shared" si="44"/>
        <v xml:space="preserve"> </v>
      </c>
      <c r="BC692" s="561" t="str">
        <f t="shared" si="45"/>
        <v xml:space="preserve"> </v>
      </c>
      <c r="BD692" s="561" t="str">
        <f t="shared" si="46"/>
        <v xml:space="preserve"> </v>
      </c>
      <c r="BE692" s="561" t="str">
        <f t="shared" si="47"/>
        <v xml:space="preserve"> </v>
      </c>
      <c r="BF692" s="81"/>
      <c r="BG692" s="145"/>
    </row>
    <row r="693" spans="1:59" s="86" customFormat="1" ht="12.75" x14ac:dyDescent="0.25">
      <c r="A693" s="365"/>
      <c r="B693" s="361">
        <f>Demography!B692</f>
        <v>0</v>
      </c>
      <c r="C693" s="361">
        <f>Demography!C692</f>
        <v>0</v>
      </c>
      <c r="D693" s="362">
        <f>Demography!D692</f>
        <v>0</v>
      </c>
      <c r="E693" s="362">
        <f>Demography!F692</f>
        <v>0</v>
      </c>
      <c r="F693" s="81"/>
      <c r="G693" s="415"/>
      <c r="H693" s="241"/>
      <c r="I693" s="478"/>
      <c r="J693" s="478"/>
      <c r="K693" s="241"/>
      <c r="L693" s="241"/>
      <c r="M693" s="478"/>
      <c r="N693" s="241"/>
      <c r="O693" s="242"/>
      <c r="P693" s="262"/>
      <c r="Q693" s="262"/>
      <c r="R693" s="262"/>
      <c r="S693" s="262"/>
      <c r="T693" s="262"/>
      <c r="U693" s="241"/>
      <c r="V693" s="415"/>
      <c r="W693" s="415"/>
      <c r="X693" s="81"/>
      <c r="Y693" s="241"/>
      <c r="Z693" s="416"/>
      <c r="AA693" s="81"/>
      <c r="AB693" s="242"/>
      <c r="AC693" s="242"/>
      <c r="AD693" s="241"/>
      <c r="AE693" s="242"/>
      <c r="AF693" s="241"/>
      <c r="AG693" s="241"/>
      <c r="AH693" s="241"/>
      <c r="AI693" s="246"/>
      <c r="AJ693" s="246"/>
      <c r="AK693" s="246"/>
      <c r="AL693" s="246"/>
      <c r="AM693" s="477"/>
      <c r="AN693" s="246"/>
      <c r="AO693" s="246"/>
      <c r="AP693" s="246"/>
      <c r="AQ693" s="246"/>
      <c r="AR693" s="246"/>
      <c r="AS693" s="246"/>
      <c r="AT693" s="246"/>
      <c r="AU693" s="246"/>
      <c r="AV693" s="246"/>
      <c r="AW693" s="246"/>
      <c r="AX693" s="246"/>
      <c r="AY693" s="246"/>
      <c r="AZ693" s="248"/>
      <c r="BA693" s="477"/>
      <c r="BB693" s="562" t="str">
        <f t="shared" si="44"/>
        <v xml:space="preserve"> </v>
      </c>
      <c r="BC693" s="562" t="str">
        <f t="shared" si="45"/>
        <v xml:space="preserve"> </v>
      </c>
      <c r="BD693" s="562" t="str">
        <f t="shared" si="46"/>
        <v xml:space="preserve"> </v>
      </c>
      <c r="BE693" s="562" t="str">
        <f t="shared" si="47"/>
        <v xml:space="preserve"> </v>
      </c>
      <c r="BF693" s="81"/>
      <c r="BG693" s="313"/>
    </row>
    <row r="694" spans="1:59" s="86" customFormat="1" ht="12.75" x14ac:dyDescent="0.25">
      <c r="A694" s="365"/>
      <c r="B694" s="147">
        <f>Demography!B693</f>
        <v>0</v>
      </c>
      <c r="C694" s="147">
        <f>Demography!C693</f>
        <v>0</v>
      </c>
      <c r="D694" s="148">
        <f>Demography!D693</f>
        <v>0</v>
      </c>
      <c r="E694" s="148">
        <f>Demography!F693</f>
        <v>0</v>
      </c>
      <c r="F694" s="81"/>
      <c r="G694" s="238"/>
      <c r="H694" s="256"/>
      <c r="I694" s="257"/>
      <c r="J694" s="257"/>
      <c r="K694" s="256"/>
      <c r="L694" s="256"/>
      <c r="M694" s="257"/>
      <c r="N694" s="256"/>
      <c r="O694" s="240"/>
      <c r="P694" s="260"/>
      <c r="Q694" s="260"/>
      <c r="R694" s="260"/>
      <c r="S694" s="260"/>
      <c r="T694" s="260"/>
      <c r="U694" s="256"/>
      <c r="V694" s="238"/>
      <c r="W694" s="238"/>
      <c r="X694" s="81"/>
      <c r="Y694" s="256"/>
      <c r="Z694" s="150"/>
      <c r="AA694" s="81"/>
      <c r="AB694" s="240"/>
      <c r="AC694" s="240"/>
      <c r="AD694" s="256"/>
      <c r="AE694" s="240"/>
      <c r="AF694" s="256"/>
      <c r="AG694" s="256"/>
      <c r="AH694" s="256"/>
      <c r="AI694" s="245"/>
      <c r="AJ694" s="245"/>
      <c r="AK694" s="245"/>
      <c r="AL694" s="245"/>
      <c r="AM694" s="477"/>
      <c r="AN694" s="245"/>
      <c r="AO694" s="245"/>
      <c r="AP694" s="245"/>
      <c r="AQ694" s="245"/>
      <c r="AR694" s="245"/>
      <c r="AS694" s="245"/>
      <c r="AT694" s="245"/>
      <c r="AU694" s="245"/>
      <c r="AV694" s="245"/>
      <c r="AW694" s="245"/>
      <c r="AX694" s="245"/>
      <c r="AY694" s="245"/>
      <c r="AZ694" s="247"/>
      <c r="BA694" s="477"/>
      <c r="BB694" s="561" t="str">
        <f t="shared" si="44"/>
        <v xml:space="preserve"> </v>
      </c>
      <c r="BC694" s="561" t="str">
        <f t="shared" si="45"/>
        <v xml:space="preserve"> </v>
      </c>
      <c r="BD694" s="561" t="str">
        <f t="shared" si="46"/>
        <v xml:space="preserve"> </v>
      </c>
      <c r="BE694" s="561" t="str">
        <f t="shared" si="47"/>
        <v xml:space="preserve"> </v>
      </c>
      <c r="BF694" s="81"/>
      <c r="BG694" s="145"/>
    </row>
    <row r="695" spans="1:59" s="86" customFormat="1" ht="12.75" x14ac:dyDescent="0.25">
      <c r="A695" s="365"/>
      <c r="B695" s="361">
        <f>Demography!B694</f>
        <v>0</v>
      </c>
      <c r="C695" s="361">
        <f>Demography!C694</f>
        <v>0</v>
      </c>
      <c r="D695" s="362">
        <f>Demography!D694</f>
        <v>0</v>
      </c>
      <c r="E695" s="362">
        <f>Demography!F694</f>
        <v>0</v>
      </c>
      <c r="F695" s="81"/>
      <c r="G695" s="415"/>
      <c r="H695" s="241"/>
      <c r="I695" s="478"/>
      <c r="J695" s="478"/>
      <c r="K695" s="241"/>
      <c r="L695" s="241"/>
      <c r="M695" s="478"/>
      <c r="N695" s="241"/>
      <c r="O695" s="242"/>
      <c r="P695" s="262"/>
      <c r="Q695" s="262"/>
      <c r="R695" s="262"/>
      <c r="S695" s="262"/>
      <c r="T695" s="262"/>
      <c r="U695" s="241"/>
      <c r="V695" s="415"/>
      <c r="W695" s="415"/>
      <c r="X695" s="81"/>
      <c r="Y695" s="241"/>
      <c r="Z695" s="416"/>
      <c r="AA695" s="81"/>
      <c r="AB695" s="242"/>
      <c r="AC695" s="242"/>
      <c r="AD695" s="241"/>
      <c r="AE695" s="242"/>
      <c r="AF695" s="241"/>
      <c r="AG695" s="241"/>
      <c r="AH695" s="241"/>
      <c r="AI695" s="246"/>
      <c r="AJ695" s="246"/>
      <c r="AK695" s="246"/>
      <c r="AL695" s="246"/>
      <c r="AM695" s="477"/>
      <c r="AN695" s="246"/>
      <c r="AO695" s="246"/>
      <c r="AP695" s="246"/>
      <c r="AQ695" s="246"/>
      <c r="AR695" s="246"/>
      <c r="AS695" s="246"/>
      <c r="AT695" s="246"/>
      <c r="AU695" s="246"/>
      <c r="AV695" s="246"/>
      <c r="AW695" s="246"/>
      <c r="AX695" s="246"/>
      <c r="AY695" s="246"/>
      <c r="AZ695" s="248"/>
      <c r="BA695" s="477"/>
      <c r="BB695" s="562" t="str">
        <f t="shared" si="44"/>
        <v xml:space="preserve"> </v>
      </c>
      <c r="BC695" s="562" t="str">
        <f t="shared" si="45"/>
        <v xml:space="preserve"> </v>
      </c>
      <c r="BD695" s="562" t="str">
        <f t="shared" si="46"/>
        <v xml:space="preserve"> </v>
      </c>
      <c r="BE695" s="562" t="str">
        <f t="shared" si="47"/>
        <v xml:space="preserve"> </v>
      </c>
      <c r="BF695" s="81"/>
      <c r="BG695" s="313"/>
    </row>
    <row r="696" spans="1:59" s="86" customFormat="1" ht="12.75" x14ac:dyDescent="0.25">
      <c r="A696" s="365"/>
      <c r="B696" s="147">
        <f>Demography!B695</f>
        <v>0</v>
      </c>
      <c r="C696" s="147">
        <f>Demography!C695</f>
        <v>0</v>
      </c>
      <c r="D696" s="148">
        <f>Demography!D695</f>
        <v>0</v>
      </c>
      <c r="E696" s="148">
        <f>Demography!F695</f>
        <v>0</v>
      </c>
      <c r="F696" s="81"/>
      <c r="G696" s="238"/>
      <c r="H696" s="256"/>
      <c r="I696" s="257"/>
      <c r="J696" s="257"/>
      <c r="K696" s="256"/>
      <c r="L696" s="256"/>
      <c r="M696" s="257"/>
      <c r="N696" s="256"/>
      <c r="O696" s="240"/>
      <c r="P696" s="260"/>
      <c r="Q696" s="260"/>
      <c r="R696" s="260"/>
      <c r="S696" s="260"/>
      <c r="T696" s="260"/>
      <c r="U696" s="256"/>
      <c r="V696" s="238"/>
      <c r="W696" s="238"/>
      <c r="X696" s="81"/>
      <c r="Y696" s="256"/>
      <c r="Z696" s="150"/>
      <c r="AA696" s="81"/>
      <c r="AB696" s="240"/>
      <c r="AC696" s="240"/>
      <c r="AD696" s="256"/>
      <c r="AE696" s="240"/>
      <c r="AF696" s="256"/>
      <c r="AG696" s="256"/>
      <c r="AH696" s="256"/>
      <c r="AI696" s="245"/>
      <c r="AJ696" s="245"/>
      <c r="AK696" s="245"/>
      <c r="AL696" s="245"/>
      <c r="AM696" s="477"/>
      <c r="AN696" s="245"/>
      <c r="AO696" s="245"/>
      <c r="AP696" s="245"/>
      <c r="AQ696" s="245"/>
      <c r="AR696" s="245"/>
      <c r="AS696" s="245"/>
      <c r="AT696" s="245"/>
      <c r="AU696" s="245"/>
      <c r="AV696" s="245"/>
      <c r="AW696" s="245"/>
      <c r="AX696" s="245"/>
      <c r="AY696" s="245"/>
      <c r="AZ696" s="247"/>
      <c r="BA696" s="477"/>
      <c r="BB696" s="561" t="str">
        <f t="shared" si="44"/>
        <v xml:space="preserve"> </v>
      </c>
      <c r="BC696" s="561" t="str">
        <f t="shared" si="45"/>
        <v xml:space="preserve"> </v>
      </c>
      <c r="BD696" s="561" t="str">
        <f t="shared" si="46"/>
        <v xml:space="preserve"> </v>
      </c>
      <c r="BE696" s="561" t="str">
        <f t="shared" si="47"/>
        <v xml:space="preserve"> </v>
      </c>
      <c r="BF696" s="81"/>
      <c r="BG696" s="145"/>
    </row>
    <row r="697" spans="1:59" s="86" customFormat="1" ht="12.75" x14ac:dyDescent="0.25">
      <c r="A697" s="365"/>
      <c r="B697" s="361">
        <f>Demography!B696</f>
        <v>0</v>
      </c>
      <c r="C697" s="361">
        <f>Demography!C696</f>
        <v>0</v>
      </c>
      <c r="D697" s="362">
        <f>Demography!D696</f>
        <v>0</v>
      </c>
      <c r="E697" s="362">
        <f>Demography!F696</f>
        <v>0</v>
      </c>
      <c r="F697" s="81"/>
      <c r="G697" s="415"/>
      <c r="H697" s="241"/>
      <c r="I697" s="478"/>
      <c r="J697" s="478"/>
      <c r="K697" s="241"/>
      <c r="L697" s="241"/>
      <c r="M697" s="478"/>
      <c r="N697" s="241"/>
      <c r="O697" s="242"/>
      <c r="P697" s="262"/>
      <c r="Q697" s="262"/>
      <c r="R697" s="262"/>
      <c r="S697" s="262"/>
      <c r="T697" s="262"/>
      <c r="U697" s="241"/>
      <c r="V697" s="415"/>
      <c r="W697" s="415"/>
      <c r="X697" s="81"/>
      <c r="Y697" s="241"/>
      <c r="Z697" s="416"/>
      <c r="AA697" s="81"/>
      <c r="AB697" s="242"/>
      <c r="AC697" s="242"/>
      <c r="AD697" s="241"/>
      <c r="AE697" s="242"/>
      <c r="AF697" s="241"/>
      <c r="AG697" s="241"/>
      <c r="AH697" s="241"/>
      <c r="AI697" s="246"/>
      <c r="AJ697" s="246"/>
      <c r="AK697" s="246"/>
      <c r="AL697" s="246"/>
      <c r="AM697" s="477"/>
      <c r="AN697" s="246"/>
      <c r="AO697" s="246"/>
      <c r="AP697" s="246"/>
      <c r="AQ697" s="246"/>
      <c r="AR697" s="246"/>
      <c r="AS697" s="246"/>
      <c r="AT697" s="246"/>
      <c r="AU697" s="246"/>
      <c r="AV697" s="246"/>
      <c r="AW697" s="246"/>
      <c r="AX697" s="246"/>
      <c r="AY697" s="246"/>
      <c r="AZ697" s="248"/>
      <c r="BA697" s="477"/>
      <c r="BB697" s="562" t="str">
        <f t="shared" si="44"/>
        <v xml:space="preserve"> </v>
      </c>
      <c r="BC697" s="562" t="str">
        <f t="shared" si="45"/>
        <v xml:space="preserve"> </v>
      </c>
      <c r="BD697" s="562" t="str">
        <f t="shared" si="46"/>
        <v xml:space="preserve"> </v>
      </c>
      <c r="BE697" s="562" t="str">
        <f t="shared" si="47"/>
        <v xml:space="preserve"> </v>
      </c>
      <c r="BF697" s="81"/>
      <c r="BG697" s="313"/>
    </row>
    <row r="698" spans="1:59" s="86" customFormat="1" ht="12.75" x14ac:dyDescent="0.25">
      <c r="A698" s="365"/>
      <c r="B698" s="147">
        <f>Demography!B697</f>
        <v>0</v>
      </c>
      <c r="C698" s="147">
        <f>Demography!C697</f>
        <v>0</v>
      </c>
      <c r="D698" s="148">
        <f>Demography!D697</f>
        <v>0</v>
      </c>
      <c r="E698" s="148">
        <f>Demography!F697</f>
        <v>0</v>
      </c>
      <c r="F698" s="81"/>
      <c r="G698" s="238"/>
      <c r="H698" s="256"/>
      <c r="I698" s="257"/>
      <c r="J698" s="257"/>
      <c r="K698" s="256"/>
      <c r="L698" s="256"/>
      <c r="M698" s="257"/>
      <c r="N698" s="256"/>
      <c r="O698" s="240"/>
      <c r="P698" s="260"/>
      <c r="Q698" s="260"/>
      <c r="R698" s="260"/>
      <c r="S698" s="260"/>
      <c r="T698" s="260"/>
      <c r="U698" s="256"/>
      <c r="V698" s="238"/>
      <c r="W698" s="238"/>
      <c r="X698" s="81"/>
      <c r="Y698" s="256"/>
      <c r="Z698" s="150"/>
      <c r="AA698" s="81"/>
      <c r="AB698" s="240"/>
      <c r="AC698" s="240"/>
      <c r="AD698" s="256"/>
      <c r="AE698" s="240"/>
      <c r="AF698" s="256"/>
      <c r="AG698" s="256"/>
      <c r="AH698" s="256"/>
      <c r="AI698" s="245"/>
      <c r="AJ698" s="245"/>
      <c r="AK698" s="245"/>
      <c r="AL698" s="245"/>
      <c r="AM698" s="477"/>
      <c r="AN698" s="245"/>
      <c r="AO698" s="245"/>
      <c r="AP698" s="245"/>
      <c r="AQ698" s="245"/>
      <c r="AR698" s="245"/>
      <c r="AS698" s="245"/>
      <c r="AT698" s="245"/>
      <c r="AU698" s="245"/>
      <c r="AV698" s="245"/>
      <c r="AW698" s="245"/>
      <c r="AX698" s="245"/>
      <c r="AY698" s="245"/>
      <c r="AZ698" s="247"/>
      <c r="BA698" s="477"/>
      <c r="BB698" s="561" t="str">
        <f t="shared" si="44"/>
        <v xml:space="preserve"> </v>
      </c>
      <c r="BC698" s="561" t="str">
        <f t="shared" si="45"/>
        <v xml:space="preserve"> </v>
      </c>
      <c r="BD698" s="561" t="str">
        <f t="shared" si="46"/>
        <v xml:space="preserve"> </v>
      </c>
      <c r="BE698" s="561" t="str">
        <f t="shared" si="47"/>
        <v xml:space="preserve"> </v>
      </c>
      <c r="BF698" s="81"/>
      <c r="BG698" s="145"/>
    </row>
    <row r="699" spans="1:59" s="86" customFormat="1" ht="12.75" x14ac:dyDescent="0.25">
      <c r="A699" s="365"/>
      <c r="B699" s="361">
        <f>Demography!B698</f>
        <v>0</v>
      </c>
      <c r="C699" s="361">
        <f>Demography!C698</f>
        <v>0</v>
      </c>
      <c r="D699" s="362">
        <f>Demography!D698</f>
        <v>0</v>
      </c>
      <c r="E699" s="362">
        <f>Demography!F698</f>
        <v>0</v>
      </c>
      <c r="F699" s="81"/>
      <c r="G699" s="415"/>
      <c r="H699" s="241"/>
      <c r="I699" s="478"/>
      <c r="J699" s="478"/>
      <c r="K699" s="241"/>
      <c r="L699" s="241"/>
      <c r="M699" s="478"/>
      <c r="N699" s="241"/>
      <c r="O699" s="242"/>
      <c r="P699" s="262"/>
      <c r="Q699" s="262"/>
      <c r="R699" s="262"/>
      <c r="S699" s="262"/>
      <c r="T699" s="262"/>
      <c r="U699" s="241"/>
      <c r="V699" s="415"/>
      <c r="W699" s="415"/>
      <c r="X699" s="81"/>
      <c r="Y699" s="241"/>
      <c r="Z699" s="416"/>
      <c r="AA699" s="81"/>
      <c r="AB699" s="242"/>
      <c r="AC699" s="242"/>
      <c r="AD699" s="241"/>
      <c r="AE699" s="242"/>
      <c r="AF699" s="241"/>
      <c r="AG699" s="241"/>
      <c r="AH699" s="241"/>
      <c r="AI699" s="246"/>
      <c r="AJ699" s="246"/>
      <c r="AK699" s="246"/>
      <c r="AL699" s="246"/>
      <c r="AM699" s="477"/>
      <c r="AN699" s="246"/>
      <c r="AO699" s="246"/>
      <c r="AP699" s="246"/>
      <c r="AQ699" s="246"/>
      <c r="AR699" s="246"/>
      <c r="AS699" s="246"/>
      <c r="AT699" s="246"/>
      <c r="AU699" s="246"/>
      <c r="AV699" s="246"/>
      <c r="AW699" s="246"/>
      <c r="AX699" s="246"/>
      <c r="AY699" s="246"/>
      <c r="AZ699" s="248"/>
      <c r="BA699" s="477"/>
      <c r="BB699" s="562" t="str">
        <f t="shared" si="44"/>
        <v xml:space="preserve"> </v>
      </c>
      <c r="BC699" s="562" t="str">
        <f t="shared" si="45"/>
        <v xml:space="preserve"> </v>
      </c>
      <c r="BD699" s="562" t="str">
        <f t="shared" si="46"/>
        <v xml:space="preserve"> </v>
      </c>
      <c r="BE699" s="562" t="str">
        <f t="shared" si="47"/>
        <v xml:space="preserve"> </v>
      </c>
      <c r="BF699" s="81"/>
      <c r="BG699" s="313"/>
    </row>
    <row r="700" spans="1:59" s="86" customFormat="1" ht="12.75" x14ac:dyDescent="0.25">
      <c r="A700" s="365"/>
      <c r="B700" s="147">
        <f>Demography!B699</f>
        <v>0</v>
      </c>
      <c r="C700" s="147">
        <f>Demography!C699</f>
        <v>0</v>
      </c>
      <c r="D700" s="148">
        <f>Demography!D699</f>
        <v>0</v>
      </c>
      <c r="E700" s="148">
        <f>Demography!F699</f>
        <v>0</v>
      </c>
      <c r="F700" s="81"/>
      <c r="G700" s="238"/>
      <c r="H700" s="256"/>
      <c r="I700" s="257"/>
      <c r="J700" s="257"/>
      <c r="K700" s="256"/>
      <c r="L700" s="256"/>
      <c r="M700" s="257"/>
      <c r="N700" s="256"/>
      <c r="O700" s="240"/>
      <c r="P700" s="260"/>
      <c r="Q700" s="260"/>
      <c r="R700" s="260"/>
      <c r="S700" s="260"/>
      <c r="T700" s="260"/>
      <c r="U700" s="256"/>
      <c r="V700" s="238"/>
      <c r="W700" s="238"/>
      <c r="X700" s="81"/>
      <c r="Y700" s="256"/>
      <c r="Z700" s="150"/>
      <c r="AA700" s="81"/>
      <c r="AB700" s="240"/>
      <c r="AC700" s="240"/>
      <c r="AD700" s="256"/>
      <c r="AE700" s="240"/>
      <c r="AF700" s="256"/>
      <c r="AG700" s="256"/>
      <c r="AH700" s="256"/>
      <c r="AI700" s="245"/>
      <c r="AJ700" s="245"/>
      <c r="AK700" s="245"/>
      <c r="AL700" s="245"/>
      <c r="AM700" s="477"/>
      <c r="AN700" s="245"/>
      <c r="AO700" s="245"/>
      <c r="AP700" s="245"/>
      <c r="AQ700" s="245"/>
      <c r="AR700" s="245"/>
      <c r="AS700" s="245"/>
      <c r="AT700" s="245"/>
      <c r="AU700" s="245"/>
      <c r="AV700" s="245"/>
      <c r="AW700" s="245"/>
      <c r="AX700" s="245"/>
      <c r="AY700" s="245"/>
      <c r="AZ700" s="247"/>
      <c r="BA700" s="477"/>
      <c r="BB700" s="561" t="str">
        <f t="shared" si="44"/>
        <v xml:space="preserve"> </v>
      </c>
      <c r="BC700" s="561" t="str">
        <f t="shared" si="45"/>
        <v xml:space="preserve"> </v>
      </c>
      <c r="BD700" s="561" t="str">
        <f t="shared" si="46"/>
        <v xml:space="preserve"> </v>
      </c>
      <c r="BE700" s="561" t="str">
        <f t="shared" si="47"/>
        <v xml:space="preserve"> </v>
      </c>
      <c r="BF700" s="81"/>
      <c r="BG700" s="145"/>
    </row>
    <row r="701" spans="1:59" s="86" customFormat="1" ht="12.75" x14ac:dyDescent="0.25">
      <c r="A701" s="365"/>
      <c r="B701" s="361">
        <f>Demography!B700</f>
        <v>0</v>
      </c>
      <c r="C701" s="361">
        <f>Demography!C700</f>
        <v>0</v>
      </c>
      <c r="D701" s="362">
        <f>Demography!D700</f>
        <v>0</v>
      </c>
      <c r="E701" s="362">
        <f>Demography!F700</f>
        <v>0</v>
      </c>
      <c r="F701" s="81"/>
      <c r="G701" s="415"/>
      <c r="H701" s="241"/>
      <c r="I701" s="478"/>
      <c r="J701" s="478"/>
      <c r="K701" s="241"/>
      <c r="L701" s="241"/>
      <c r="M701" s="478"/>
      <c r="N701" s="241"/>
      <c r="O701" s="242"/>
      <c r="P701" s="262"/>
      <c r="Q701" s="262"/>
      <c r="R701" s="262"/>
      <c r="S701" s="262"/>
      <c r="T701" s="262"/>
      <c r="U701" s="241"/>
      <c r="V701" s="415"/>
      <c r="W701" s="415"/>
      <c r="X701" s="81"/>
      <c r="Y701" s="241"/>
      <c r="Z701" s="416"/>
      <c r="AA701" s="81"/>
      <c r="AB701" s="242"/>
      <c r="AC701" s="242"/>
      <c r="AD701" s="241"/>
      <c r="AE701" s="242"/>
      <c r="AF701" s="241"/>
      <c r="AG701" s="241"/>
      <c r="AH701" s="241"/>
      <c r="AI701" s="246"/>
      <c r="AJ701" s="246"/>
      <c r="AK701" s="246"/>
      <c r="AL701" s="246"/>
      <c r="AM701" s="477"/>
      <c r="AN701" s="246"/>
      <c r="AO701" s="246"/>
      <c r="AP701" s="246"/>
      <c r="AQ701" s="246"/>
      <c r="AR701" s="246"/>
      <c r="AS701" s="246"/>
      <c r="AT701" s="246"/>
      <c r="AU701" s="246"/>
      <c r="AV701" s="246"/>
      <c r="AW701" s="246"/>
      <c r="AX701" s="246"/>
      <c r="AY701" s="246"/>
      <c r="AZ701" s="248"/>
      <c r="BA701" s="477"/>
      <c r="BB701" s="562" t="str">
        <f t="shared" si="44"/>
        <v xml:space="preserve"> </v>
      </c>
      <c r="BC701" s="562" t="str">
        <f t="shared" si="45"/>
        <v xml:space="preserve"> </v>
      </c>
      <c r="BD701" s="562" t="str">
        <f t="shared" si="46"/>
        <v xml:space="preserve"> </v>
      </c>
      <c r="BE701" s="562" t="str">
        <f t="shared" si="47"/>
        <v xml:space="preserve"> </v>
      </c>
      <c r="BF701" s="81"/>
      <c r="BG701" s="313"/>
    </row>
    <row r="702" spans="1:59" s="86" customFormat="1" ht="12.75" x14ac:dyDescent="0.25">
      <c r="A702" s="365"/>
      <c r="B702" s="147">
        <f>Demography!B701</f>
        <v>0</v>
      </c>
      <c r="C702" s="147">
        <f>Demography!C701</f>
        <v>0</v>
      </c>
      <c r="D702" s="148">
        <f>Demography!D701</f>
        <v>0</v>
      </c>
      <c r="E702" s="148">
        <f>Demography!F701</f>
        <v>0</v>
      </c>
      <c r="F702" s="81"/>
      <c r="G702" s="238"/>
      <c r="H702" s="256"/>
      <c r="I702" s="257"/>
      <c r="J702" s="257"/>
      <c r="K702" s="256"/>
      <c r="L702" s="256"/>
      <c r="M702" s="257"/>
      <c r="N702" s="256"/>
      <c r="O702" s="240"/>
      <c r="P702" s="260"/>
      <c r="Q702" s="260"/>
      <c r="R702" s="260"/>
      <c r="S702" s="260"/>
      <c r="T702" s="260"/>
      <c r="U702" s="256"/>
      <c r="V702" s="238"/>
      <c r="W702" s="238"/>
      <c r="X702" s="81"/>
      <c r="Y702" s="256"/>
      <c r="Z702" s="150"/>
      <c r="AA702" s="81"/>
      <c r="AB702" s="240"/>
      <c r="AC702" s="240"/>
      <c r="AD702" s="256"/>
      <c r="AE702" s="240"/>
      <c r="AF702" s="256"/>
      <c r="AG702" s="256"/>
      <c r="AH702" s="256"/>
      <c r="AI702" s="245"/>
      <c r="AJ702" s="245"/>
      <c r="AK702" s="245"/>
      <c r="AL702" s="245"/>
      <c r="AM702" s="477"/>
      <c r="AN702" s="245"/>
      <c r="AO702" s="245"/>
      <c r="AP702" s="245"/>
      <c r="AQ702" s="245"/>
      <c r="AR702" s="245"/>
      <c r="AS702" s="245"/>
      <c r="AT702" s="245"/>
      <c r="AU702" s="245"/>
      <c r="AV702" s="245"/>
      <c r="AW702" s="245"/>
      <c r="AX702" s="245"/>
      <c r="AY702" s="245"/>
      <c r="AZ702" s="247"/>
      <c r="BA702" s="477"/>
      <c r="BB702" s="561" t="str">
        <f t="shared" si="44"/>
        <v xml:space="preserve"> </v>
      </c>
      <c r="BC702" s="561" t="str">
        <f t="shared" si="45"/>
        <v xml:space="preserve"> </v>
      </c>
      <c r="BD702" s="561" t="str">
        <f t="shared" si="46"/>
        <v xml:space="preserve"> </v>
      </c>
      <c r="BE702" s="561" t="str">
        <f t="shared" si="47"/>
        <v xml:space="preserve"> </v>
      </c>
      <c r="BF702" s="81"/>
      <c r="BG702" s="145"/>
    </row>
    <row r="703" spans="1:59" s="86" customFormat="1" ht="12.75" x14ac:dyDescent="0.25">
      <c r="A703" s="365"/>
      <c r="B703" s="361">
        <f>Demography!B702</f>
        <v>0</v>
      </c>
      <c r="C703" s="361">
        <f>Demography!C702</f>
        <v>0</v>
      </c>
      <c r="D703" s="362">
        <f>Demography!D702</f>
        <v>0</v>
      </c>
      <c r="E703" s="362">
        <f>Demography!F702</f>
        <v>0</v>
      </c>
      <c r="F703" s="81"/>
      <c r="G703" s="415"/>
      <c r="H703" s="241"/>
      <c r="I703" s="478"/>
      <c r="J703" s="478"/>
      <c r="K703" s="241"/>
      <c r="L703" s="241"/>
      <c r="M703" s="478"/>
      <c r="N703" s="241"/>
      <c r="O703" s="242"/>
      <c r="P703" s="262"/>
      <c r="Q703" s="262"/>
      <c r="R703" s="262"/>
      <c r="S703" s="262"/>
      <c r="T703" s="262"/>
      <c r="U703" s="241"/>
      <c r="V703" s="415"/>
      <c r="W703" s="415"/>
      <c r="X703" s="81"/>
      <c r="Y703" s="241"/>
      <c r="Z703" s="416"/>
      <c r="AA703" s="81"/>
      <c r="AB703" s="242"/>
      <c r="AC703" s="242"/>
      <c r="AD703" s="241"/>
      <c r="AE703" s="242"/>
      <c r="AF703" s="241"/>
      <c r="AG703" s="241"/>
      <c r="AH703" s="241"/>
      <c r="AI703" s="246"/>
      <c r="AJ703" s="246"/>
      <c r="AK703" s="246"/>
      <c r="AL703" s="246"/>
      <c r="AM703" s="477"/>
      <c r="AN703" s="246"/>
      <c r="AO703" s="246"/>
      <c r="AP703" s="246"/>
      <c r="AQ703" s="246"/>
      <c r="AR703" s="246"/>
      <c r="AS703" s="246"/>
      <c r="AT703" s="246"/>
      <c r="AU703" s="246"/>
      <c r="AV703" s="246"/>
      <c r="AW703" s="246"/>
      <c r="AX703" s="246"/>
      <c r="AY703" s="246"/>
      <c r="AZ703" s="248"/>
      <c r="BA703" s="477"/>
      <c r="BB703" s="562" t="str">
        <f t="shared" si="44"/>
        <v xml:space="preserve"> </v>
      </c>
      <c r="BC703" s="562" t="str">
        <f t="shared" si="45"/>
        <v xml:space="preserve"> </v>
      </c>
      <c r="BD703" s="562" t="str">
        <f t="shared" si="46"/>
        <v xml:space="preserve"> </v>
      </c>
      <c r="BE703" s="562" t="str">
        <f t="shared" si="47"/>
        <v xml:space="preserve"> </v>
      </c>
      <c r="BF703" s="81"/>
      <c r="BG703" s="313"/>
    </row>
    <row r="704" spans="1:59" s="86" customFormat="1" ht="12.75" x14ac:dyDescent="0.25">
      <c r="A704" s="365"/>
      <c r="B704" s="147">
        <f>Demography!B703</f>
        <v>0</v>
      </c>
      <c r="C704" s="147">
        <f>Demography!C703</f>
        <v>0</v>
      </c>
      <c r="D704" s="148">
        <f>Demography!D703</f>
        <v>0</v>
      </c>
      <c r="E704" s="148">
        <f>Demography!F703</f>
        <v>0</v>
      </c>
      <c r="F704" s="81"/>
      <c r="G704" s="238"/>
      <c r="H704" s="256"/>
      <c r="I704" s="257"/>
      <c r="J704" s="257"/>
      <c r="K704" s="256"/>
      <c r="L704" s="256"/>
      <c r="M704" s="257"/>
      <c r="N704" s="256"/>
      <c r="O704" s="240"/>
      <c r="P704" s="260"/>
      <c r="Q704" s="260"/>
      <c r="R704" s="260"/>
      <c r="S704" s="260"/>
      <c r="T704" s="260"/>
      <c r="U704" s="256"/>
      <c r="V704" s="238"/>
      <c r="W704" s="238"/>
      <c r="X704" s="81"/>
      <c r="Y704" s="256"/>
      <c r="Z704" s="150"/>
      <c r="AA704" s="81"/>
      <c r="AB704" s="240"/>
      <c r="AC704" s="240"/>
      <c r="AD704" s="256"/>
      <c r="AE704" s="240"/>
      <c r="AF704" s="256"/>
      <c r="AG704" s="256"/>
      <c r="AH704" s="256"/>
      <c r="AI704" s="245"/>
      <c r="AJ704" s="245"/>
      <c r="AK704" s="245"/>
      <c r="AL704" s="245"/>
      <c r="AM704" s="477"/>
      <c r="AN704" s="245"/>
      <c r="AO704" s="245"/>
      <c r="AP704" s="245"/>
      <c r="AQ704" s="245"/>
      <c r="AR704" s="245"/>
      <c r="AS704" s="245"/>
      <c r="AT704" s="245"/>
      <c r="AU704" s="245"/>
      <c r="AV704" s="245"/>
      <c r="AW704" s="245"/>
      <c r="AX704" s="245"/>
      <c r="AY704" s="245"/>
      <c r="AZ704" s="247"/>
      <c r="BA704" s="477"/>
      <c r="BB704" s="561" t="str">
        <f t="shared" si="44"/>
        <v xml:space="preserve"> </v>
      </c>
      <c r="BC704" s="561" t="str">
        <f t="shared" si="45"/>
        <v xml:space="preserve"> </v>
      </c>
      <c r="BD704" s="561" t="str">
        <f t="shared" si="46"/>
        <v xml:space="preserve"> </v>
      </c>
      <c r="BE704" s="561" t="str">
        <f t="shared" si="47"/>
        <v xml:space="preserve"> </v>
      </c>
      <c r="BF704" s="81"/>
      <c r="BG704" s="145"/>
    </row>
    <row r="705" spans="1:59" s="86" customFormat="1" ht="12.75" x14ac:dyDescent="0.25">
      <c r="A705" s="365"/>
      <c r="B705" s="361">
        <f>Demography!B704</f>
        <v>0</v>
      </c>
      <c r="C705" s="361">
        <f>Demography!C704</f>
        <v>0</v>
      </c>
      <c r="D705" s="362">
        <f>Demography!D704</f>
        <v>0</v>
      </c>
      <c r="E705" s="362">
        <f>Demography!F704</f>
        <v>0</v>
      </c>
      <c r="F705" s="81"/>
      <c r="G705" s="415"/>
      <c r="H705" s="241"/>
      <c r="I705" s="478"/>
      <c r="J705" s="478"/>
      <c r="K705" s="241"/>
      <c r="L705" s="241"/>
      <c r="M705" s="478"/>
      <c r="N705" s="241"/>
      <c r="O705" s="242"/>
      <c r="P705" s="262"/>
      <c r="Q705" s="262"/>
      <c r="R705" s="262"/>
      <c r="S705" s="262"/>
      <c r="T705" s="262"/>
      <c r="U705" s="241"/>
      <c r="V705" s="415"/>
      <c r="W705" s="415"/>
      <c r="X705" s="81"/>
      <c r="Y705" s="241"/>
      <c r="Z705" s="416"/>
      <c r="AA705" s="81"/>
      <c r="AB705" s="242"/>
      <c r="AC705" s="242"/>
      <c r="AD705" s="241"/>
      <c r="AE705" s="242"/>
      <c r="AF705" s="241"/>
      <c r="AG705" s="241"/>
      <c r="AH705" s="241"/>
      <c r="AI705" s="246"/>
      <c r="AJ705" s="246"/>
      <c r="AK705" s="246"/>
      <c r="AL705" s="246"/>
      <c r="AM705" s="477"/>
      <c r="AN705" s="246"/>
      <c r="AO705" s="246"/>
      <c r="AP705" s="246"/>
      <c r="AQ705" s="246"/>
      <c r="AR705" s="246"/>
      <c r="AS705" s="246"/>
      <c r="AT705" s="246"/>
      <c r="AU705" s="246"/>
      <c r="AV705" s="246"/>
      <c r="AW705" s="246"/>
      <c r="AX705" s="246"/>
      <c r="AY705" s="246"/>
      <c r="AZ705" s="248"/>
      <c r="BA705" s="477"/>
      <c r="BB705" s="562" t="str">
        <f t="shared" si="44"/>
        <v xml:space="preserve"> </v>
      </c>
      <c r="BC705" s="562" t="str">
        <f t="shared" si="45"/>
        <v xml:space="preserve"> </v>
      </c>
      <c r="BD705" s="562" t="str">
        <f t="shared" si="46"/>
        <v xml:space="preserve"> </v>
      </c>
      <c r="BE705" s="562" t="str">
        <f t="shared" si="47"/>
        <v xml:space="preserve"> </v>
      </c>
      <c r="BF705" s="81"/>
      <c r="BG705" s="313"/>
    </row>
    <row r="706" spans="1:59" s="86" customFormat="1" ht="12.75" x14ac:dyDescent="0.25">
      <c r="A706" s="365"/>
      <c r="B706" s="147">
        <f>Demography!B705</f>
        <v>0</v>
      </c>
      <c r="C706" s="147">
        <f>Demography!C705</f>
        <v>0</v>
      </c>
      <c r="D706" s="148">
        <f>Demography!D705</f>
        <v>0</v>
      </c>
      <c r="E706" s="148">
        <f>Demography!F705</f>
        <v>0</v>
      </c>
      <c r="F706" s="81"/>
      <c r="G706" s="238"/>
      <c r="H706" s="256"/>
      <c r="I706" s="257"/>
      <c r="J706" s="257"/>
      <c r="K706" s="256"/>
      <c r="L706" s="256"/>
      <c r="M706" s="257"/>
      <c r="N706" s="256"/>
      <c r="O706" s="240"/>
      <c r="P706" s="260"/>
      <c r="Q706" s="260"/>
      <c r="R706" s="260"/>
      <c r="S706" s="260"/>
      <c r="T706" s="260"/>
      <c r="U706" s="256"/>
      <c r="V706" s="238"/>
      <c r="W706" s="238"/>
      <c r="X706" s="81"/>
      <c r="Y706" s="256"/>
      <c r="Z706" s="150"/>
      <c r="AA706" s="81"/>
      <c r="AB706" s="240"/>
      <c r="AC706" s="240"/>
      <c r="AD706" s="256"/>
      <c r="AE706" s="240"/>
      <c r="AF706" s="256"/>
      <c r="AG706" s="256"/>
      <c r="AH706" s="256"/>
      <c r="AI706" s="245"/>
      <c r="AJ706" s="245"/>
      <c r="AK706" s="245"/>
      <c r="AL706" s="245"/>
      <c r="AM706" s="477"/>
      <c r="AN706" s="245"/>
      <c r="AO706" s="245"/>
      <c r="AP706" s="245"/>
      <c r="AQ706" s="245"/>
      <c r="AR706" s="245"/>
      <c r="AS706" s="245"/>
      <c r="AT706" s="245"/>
      <c r="AU706" s="245"/>
      <c r="AV706" s="245"/>
      <c r="AW706" s="245"/>
      <c r="AX706" s="245"/>
      <c r="AY706" s="245"/>
      <c r="AZ706" s="247"/>
      <c r="BA706" s="477"/>
      <c r="BB706" s="561" t="str">
        <f t="shared" si="44"/>
        <v xml:space="preserve"> </v>
      </c>
      <c r="BC706" s="561" t="str">
        <f t="shared" si="45"/>
        <v xml:space="preserve"> </v>
      </c>
      <c r="BD706" s="561" t="str">
        <f t="shared" si="46"/>
        <v xml:space="preserve"> </v>
      </c>
      <c r="BE706" s="561" t="str">
        <f t="shared" si="47"/>
        <v xml:space="preserve"> </v>
      </c>
      <c r="BF706" s="81"/>
      <c r="BG706" s="145"/>
    </row>
    <row r="707" spans="1:59" s="86" customFormat="1" ht="12.75" x14ac:dyDescent="0.25">
      <c r="A707" s="365"/>
      <c r="B707" s="361">
        <f>Demography!B706</f>
        <v>0</v>
      </c>
      <c r="C707" s="361">
        <f>Demography!C706</f>
        <v>0</v>
      </c>
      <c r="D707" s="362">
        <f>Demography!D706</f>
        <v>0</v>
      </c>
      <c r="E707" s="362">
        <f>Demography!F706</f>
        <v>0</v>
      </c>
      <c r="F707" s="81"/>
      <c r="G707" s="415"/>
      <c r="H707" s="241"/>
      <c r="I707" s="478"/>
      <c r="J707" s="478"/>
      <c r="K707" s="241"/>
      <c r="L707" s="241"/>
      <c r="M707" s="478"/>
      <c r="N707" s="241"/>
      <c r="O707" s="242"/>
      <c r="P707" s="262"/>
      <c r="Q707" s="262"/>
      <c r="R707" s="262"/>
      <c r="S707" s="262"/>
      <c r="T707" s="262"/>
      <c r="U707" s="241"/>
      <c r="V707" s="415"/>
      <c r="W707" s="415"/>
      <c r="X707" s="81"/>
      <c r="Y707" s="241"/>
      <c r="Z707" s="416"/>
      <c r="AA707" s="81"/>
      <c r="AB707" s="242"/>
      <c r="AC707" s="242"/>
      <c r="AD707" s="241"/>
      <c r="AE707" s="242"/>
      <c r="AF707" s="241"/>
      <c r="AG707" s="241"/>
      <c r="AH707" s="241"/>
      <c r="AI707" s="246"/>
      <c r="AJ707" s="246"/>
      <c r="AK707" s="246"/>
      <c r="AL707" s="246"/>
      <c r="AM707" s="477"/>
      <c r="AN707" s="246"/>
      <c r="AO707" s="246"/>
      <c r="AP707" s="246"/>
      <c r="AQ707" s="246"/>
      <c r="AR707" s="246"/>
      <c r="AS707" s="246"/>
      <c r="AT707" s="246"/>
      <c r="AU707" s="246"/>
      <c r="AV707" s="246"/>
      <c r="AW707" s="246"/>
      <c r="AX707" s="246"/>
      <c r="AY707" s="246"/>
      <c r="AZ707" s="248"/>
      <c r="BA707" s="477"/>
      <c r="BB707" s="562" t="str">
        <f t="shared" si="44"/>
        <v xml:space="preserve"> </v>
      </c>
      <c r="BC707" s="562" t="str">
        <f t="shared" si="45"/>
        <v xml:space="preserve"> </v>
      </c>
      <c r="BD707" s="562" t="str">
        <f t="shared" si="46"/>
        <v xml:space="preserve"> </v>
      </c>
      <c r="BE707" s="562" t="str">
        <f t="shared" si="47"/>
        <v xml:space="preserve"> </v>
      </c>
      <c r="BF707" s="81"/>
      <c r="BG707" s="313"/>
    </row>
    <row r="708" spans="1:59" s="86" customFormat="1" ht="12.75" x14ac:dyDescent="0.25">
      <c r="A708" s="365"/>
      <c r="B708" s="147">
        <f>Demography!B707</f>
        <v>0</v>
      </c>
      <c r="C708" s="147">
        <f>Demography!C707</f>
        <v>0</v>
      </c>
      <c r="D708" s="148">
        <f>Demography!D707</f>
        <v>0</v>
      </c>
      <c r="E708" s="148">
        <f>Demography!F707</f>
        <v>0</v>
      </c>
      <c r="F708" s="81"/>
      <c r="G708" s="238"/>
      <c r="H708" s="256"/>
      <c r="I708" s="257"/>
      <c r="J708" s="257"/>
      <c r="K708" s="256"/>
      <c r="L708" s="256"/>
      <c r="M708" s="257"/>
      <c r="N708" s="256"/>
      <c r="O708" s="240"/>
      <c r="P708" s="260"/>
      <c r="Q708" s="260"/>
      <c r="R708" s="260"/>
      <c r="S708" s="260"/>
      <c r="T708" s="260"/>
      <c r="U708" s="256"/>
      <c r="V708" s="238"/>
      <c r="W708" s="238"/>
      <c r="X708" s="81"/>
      <c r="Y708" s="256"/>
      <c r="Z708" s="150"/>
      <c r="AA708" s="81"/>
      <c r="AB708" s="240"/>
      <c r="AC708" s="240"/>
      <c r="AD708" s="256"/>
      <c r="AE708" s="240"/>
      <c r="AF708" s="256"/>
      <c r="AG708" s="256"/>
      <c r="AH708" s="256"/>
      <c r="AI708" s="245"/>
      <c r="AJ708" s="245"/>
      <c r="AK708" s="245"/>
      <c r="AL708" s="245"/>
      <c r="AM708" s="477"/>
      <c r="AN708" s="245"/>
      <c r="AO708" s="245"/>
      <c r="AP708" s="245"/>
      <c r="AQ708" s="245"/>
      <c r="AR708" s="245"/>
      <c r="AS708" s="245"/>
      <c r="AT708" s="245"/>
      <c r="AU708" s="245"/>
      <c r="AV708" s="245"/>
      <c r="AW708" s="245"/>
      <c r="AX708" s="245"/>
      <c r="AY708" s="245"/>
      <c r="AZ708" s="247"/>
      <c r="BA708" s="477"/>
      <c r="BB708" s="561" t="str">
        <f t="shared" si="44"/>
        <v xml:space="preserve"> </v>
      </c>
      <c r="BC708" s="561" t="str">
        <f t="shared" si="45"/>
        <v xml:space="preserve"> </v>
      </c>
      <c r="BD708" s="561" t="str">
        <f t="shared" si="46"/>
        <v xml:space="preserve"> </v>
      </c>
      <c r="BE708" s="561" t="str">
        <f t="shared" si="47"/>
        <v xml:space="preserve"> </v>
      </c>
      <c r="BF708" s="81"/>
      <c r="BG708" s="145"/>
    </row>
    <row r="709" spans="1:59" s="86" customFormat="1" ht="12.75" x14ac:dyDescent="0.25">
      <c r="A709" s="365"/>
      <c r="B709" s="361">
        <f>Demography!B708</f>
        <v>0</v>
      </c>
      <c r="C709" s="361">
        <f>Demography!C708</f>
        <v>0</v>
      </c>
      <c r="D709" s="362">
        <f>Demography!D708</f>
        <v>0</v>
      </c>
      <c r="E709" s="362">
        <f>Demography!F708</f>
        <v>0</v>
      </c>
      <c r="F709" s="81"/>
      <c r="G709" s="415"/>
      <c r="H709" s="241"/>
      <c r="I709" s="478"/>
      <c r="J709" s="478"/>
      <c r="K709" s="241"/>
      <c r="L709" s="241"/>
      <c r="M709" s="478"/>
      <c r="N709" s="241"/>
      <c r="O709" s="242"/>
      <c r="P709" s="262"/>
      <c r="Q709" s="262"/>
      <c r="R709" s="262"/>
      <c r="S709" s="262"/>
      <c r="T709" s="262"/>
      <c r="U709" s="241"/>
      <c r="V709" s="415"/>
      <c r="W709" s="415"/>
      <c r="X709" s="81"/>
      <c r="Y709" s="241"/>
      <c r="Z709" s="416"/>
      <c r="AA709" s="81"/>
      <c r="AB709" s="242"/>
      <c r="AC709" s="242"/>
      <c r="AD709" s="241"/>
      <c r="AE709" s="242"/>
      <c r="AF709" s="241"/>
      <c r="AG709" s="241"/>
      <c r="AH709" s="241"/>
      <c r="AI709" s="246"/>
      <c r="AJ709" s="246"/>
      <c r="AK709" s="246"/>
      <c r="AL709" s="246"/>
      <c r="AM709" s="477"/>
      <c r="AN709" s="246"/>
      <c r="AO709" s="246"/>
      <c r="AP709" s="246"/>
      <c r="AQ709" s="246"/>
      <c r="AR709" s="246"/>
      <c r="AS709" s="246"/>
      <c r="AT709" s="246"/>
      <c r="AU709" s="246"/>
      <c r="AV709" s="246"/>
      <c r="AW709" s="246"/>
      <c r="AX709" s="246"/>
      <c r="AY709" s="246"/>
      <c r="AZ709" s="248"/>
      <c r="BA709" s="477"/>
      <c r="BB709" s="562" t="str">
        <f t="shared" si="44"/>
        <v xml:space="preserve"> </v>
      </c>
      <c r="BC709" s="562" t="str">
        <f t="shared" si="45"/>
        <v xml:space="preserve"> </v>
      </c>
      <c r="BD709" s="562" t="str">
        <f t="shared" si="46"/>
        <v xml:space="preserve"> </v>
      </c>
      <c r="BE709" s="562" t="str">
        <f t="shared" si="47"/>
        <v xml:space="preserve"> </v>
      </c>
      <c r="BF709" s="81"/>
      <c r="BG709" s="313"/>
    </row>
    <row r="710" spans="1:59" s="86" customFormat="1" ht="12.75" x14ac:dyDescent="0.25">
      <c r="A710" s="365"/>
      <c r="B710" s="147">
        <f>Demography!B709</f>
        <v>0</v>
      </c>
      <c r="C710" s="147">
        <f>Demography!C709</f>
        <v>0</v>
      </c>
      <c r="D710" s="148">
        <f>Demography!D709</f>
        <v>0</v>
      </c>
      <c r="E710" s="148">
        <f>Demography!F709</f>
        <v>0</v>
      </c>
      <c r="F710" s="81"/>
      <c r="G710" s="238"/>
      <c r="H710" s="256"/>
      <c r="I710" s="257"/>
      <c r="J710" s="257"/>
      <c r="K710" s="256"/>
      <c r="L710" s="256"/>
      <c r="M710" s="257"/>
      <c r="N710" s="256"/>
      <c r="O710" s="240"/>
      <c r="P710" s="260"/>
      <c r="Q710" s="260"/>
      <c r="R710" s="260"/>
      <c r="S710" s="260"/>
      <c r="T710" s="260"/>
      <c r="U710" s="256"/>
      <c r="V710" s="238"/>
      <c r="W710" s="238"/>
      <c r="X710" s="81"/>
      <c r="Y710" s="256"/>
      <c r="Z710" s="150"/>
      <c r="AA710" s="81"/>
      <c r="AB710" s="240"/>
      <c r="AC710" s="240"/>
      <c r="AD710" s="256"/>
      <c r="AE710" s="240"/>
      <c r="AF710" s="256"/>
      <c r="AG710" s="256"/>
      <c r="AH710" s="256"/>
      <c r="AI710" s="245"/>
      <c r="AJ710" s="245"/>
      <c r="AK710" s="245"/>
      <c r="AL710" s="245"/>
      <c r="AM710" s="477"/>
      <c r="AN710" s="245"/>
      <c r="AO710" s="245"/>
      <c r="AP710" s="245"/>
      <c r="AQ710" s="245"/>
      <c r="AR710" s="245"/>
      <c r="AS710" s="245"/>
      <c r="AT710" s="245"/>
      <c r="AU710" s="245"/>
      <c r="AV710" s="245"/>
      <c r="AW710" s="245"/>
      <c r="AX710" s="245"/>
      <c r="AY710" s="245"/>
      <c r="AZ710" s="247"/>
      <c r="BA710" s="477"/>
      <c r="BB710" s="561" t="str">
        <f t="shared" si="44"/>
        <v xml:space="preserve"> </v>
      </c>
      <c r="BC710" s="561" t="str">
        <f t="shared" si="45"/>
        <v xml:space="preserve"> </v>
      </c>
      <c r="BD710" s="561" t="str">
        <f t="shared" si="46"/>
        <v xml:space="preserve"> </v>
      </c>
      <c r="BE710" s="561" t="str">
        <f t="shared" si="47"/>
        <v xml:space="preserve"> </v>
      </c>
      <c r="BF710" s="81"/>
      <c r="BG710" s="145"/>
    </row>
    <row r="711" spans="1:59" s="86" customFormat="1" ht="12.75" x14ac:dyDescent="0.25">
      <c r="A711" s="365"/>
      <c r="B711" s="361">
        <f>Demography!B710</f>
        <v>0</v>
      </c>
      <c r="C711" s="361">
        <f>Demography!C710</f>
        <v>0</v>
      </c>
      <c r="D711" s="362">
        <f>Demography!D710</f>
        <v>0</v>
      </c>
      <c r="E711" s="362">
        <f>Demography!F710</f>
        <v>0</v>
      </c>
      <c r="F711" s="81"/>
      <c r="G711" s="415"/>
      <c r="H711" s="241"/>
      <c r="I711" s="478"/>
      <c r="J711" s="478"/>
      <c r="K711" s="241"/>
      <c r="L711" s="241"/>
      <c r="M711" s="478"/>
      <c r="N711" s="241"/>
      <c r="O711" s="242"/>
      <c r="P711" s="262"/>
      <c r="Q711" s="262"/>
      <c r="R711" s="262"/>
      <c r="S711" s="262"/>
      <c r="T711" s="262"/>
      <c r="U711" s="241"/>
      <c r="V711" s="415"/>
      <c r="W711" s="415"/>
      <c r="X711" s="81"/>
      <c r="Y711" s="241"/>
      <c r="Z711" s="416"/>
      <c r="AA711" s="81"/>
      <c r="AB711" s="242"/>
      <c r="AC711" s="242"/>
      <c r="AD711" s="241"/>
      <c r="AE711" s="242"/>
      <c r="AF711" s="241"/>
      <c r="AG711" s="241"/>
      <c r="AH711" s="241"/>
      <c r="AI711" s="246"/>
      <c r="AJ711" s="246"/>
      <c r="AK711" s="246"/>
      <c r="AL711" s="246"/>
      <c r="AM711" s="477"/>
      <c r="AN711" s="246"/>
      <c r="AO711" s="246"/>
      <c r="AP711" s="246"/>
      <c r="AQ711" s="246"/>
      <c r="AR711" s="246"/>
      <c r="AS711" s="246"/>
      <c r="AT711" s="246"/>
      <c r="AU711" s="246"/>
      <c r="AV711" s="246"/>
      <c r="AW711" s="246"/>
      <c r="AX711" s="246"/>
      <c r="AY711" s="246"/>
      <c r="AZ711" s="248"/>
      <c r="BA711" s="477"/>
      <c r="BB711" s="562" t="str">
        <f t="shared" si="44"/>
        <v xml:space="preserve"> </v>
      </c>
      <c r="BC711" s="562" t="str">
        <f t="shared" si="45"/>
        <v xml:space="preserve"> </v>
      </c>
      <c r="BD711" s="562" t="str">
        <f t="shared" si="46"/>
        <v xml:space="preserve"> </v>
      </c>
      <c r="BE711" s="562" t="str">
        <f t="shared" si="47"/>
        <v xml:space="preserve"> </v>
      </c>
      <c r="BF711" s="81"/>
      <c r="BG711" s="313"/>
    </row>
    <row r="712" spans="1:59" s="86" customFormat="1" ht="12.75" x14ac:dyDescent="0.25">
      <c r="A712" s="365"/>
      <c r="B712" s="147">
        <f>Demography!B711</f>
        <v>0</v>
      </c>
      <c r="C712" s="147">
        <f>Demography!C711</f>
        <v>0</v>
      </c>
      <c r="D712" s="148">
        <f>Demography!D711</f>
        <v>0</v>
      </c>
      <c r="E712" s="148">
        <f>Demography!F711</f>
        <v>0</v>
      </c>
      <c r="F712" s="81"/>
      <c r="G712" s="238"/>
      <c r="H712" s="256"/>
      <c r="I712" s="257"/>
      <c r="J712" s="257"/>
      <c r="K712" s="256"/>
      <c r="L712" s="256"/>
      <c r="M712" s="257"/>
      <c r="N712" s="256"/>
      <c r="O712" s="240"/>
      <c r="P712" s="260"/>
      <c r="Q712" s="260"/>
      <c r="R712" s="260"/>
      <c r="S712" s="260"/>
      <c r="T712" s="260"/>
      <c r="U712" s="256"/>
      <c r="V712" s="238"/>
      <c r="W712" s="238"/>
      <c r="X712" s="81"/>
      <c r="Y712" s="256"/>
      <c r="Z712" s="150"/>
      <c r="AA712" s="81"/>
      <c r="AB712" s="240"/>
      <c r="AC712" s="240"/>
      <c r="AD712" s="256"/>
      <c r="AE712" s="240"/>
      <c r="AF712" s="256"/>
      <c r="AG712" s="256"/>
      <c r="AH712" s="256"/>
      <c r="AI712" s="245"/>
      <c r="AJ712" s="245"/>
      <c r="AK712" s="245"/>
      <c r="AL712" s="245"/>
      <c r="AM712" s="477"/>
      <c r="AN712" s="245"/>
      <c r="AO712" s="245"/>
      <c r="AP712" s="245"/>
      <c r="AQ712" s="245"/>
      <c r="AR712" s="245"/>
      <c r="AS712" s="245"/>
      <c r="AT712" s="245"/>
      <c r="AU712" s="245"/>
      <c r="AV712" s="245"/>
      <c r="AW712" s="245"/>
      <c r="AX712" s="245"/>
      <c r="AY712" s="245"/>
      <c r="AZ712" s="247"/>
      <c r="BA712" s="477"/>
      <c r="BB712" s="561" t="str">
        <f t="shared" si="44"/>
        <v xml:space="preserve"> </v>
      </c>
      <c r="BC712" s="561" t="str">
        <f t="shared" si="45"/>
        <v xml:space="preserve"> </v>
      </c>
      <c r="BD712" s="561" t="str">
        <f t="shared" si="46"/>
        <v xml:space="preserve"> </v>
      </c>
      <c r="BE712" s="561" t="str">
        <f t="shared" si="47"/>
        <v xml:space="preserve"> </v>
      </c>
      <c r="BF712" s="81"/>
      <c r="BG712" s="145"/>
    </row>
    <row r="713" spans="1:59" s="86" customFormat="1" ht="12.75" x14ac:dyDescent="0.25">
      <c r="A713" s="365"/>
      <c r="B713" s="361">
        <f>Demography!B712</f>
        <v>0</v>
      </c>
      <c r="C713" s="361">
        <f>Demography!C712</f>
        <v>0</v>
      </c>
      <c r="D713" s="362">
        <f>Demography!D712</f>
        <v>0</v>
      </c>
      <c r="E713" s="362">
        <f>Demography!F712</f>
        <v>0</v>
      </c>
      <c r="F713" s="81"/>
      <c r="G713" s="415"/>
      <c r="H713" s="241"/>
      <c r="I713" s="478"/>
      <c r="J713" s="478"/>
      <c r="K713" s="241"/>
      <c r="L713" s="241"/>
      <c r="M713" s="478"/>
      <c r="N713" s="241"/>
      <c r="O713" s="242"/>
      <c r="P713" s="262"/>
      <c r="Q713" s="262"/>
      <c r="R713" s="262"/>
      <c r="S713" s="262"/>
      <c r="T713" s="262"/>
      <c r="U713" s="241"/>
      <c r="V713" s="415"/>
      <c r="W713" s="415"/>
      <c r="X713" s="81"/>
      <c r="Y713" s="241"/>
      <c r="Z713" s="416"/>
      <c r="AA713" s="81"/>
      <c r="AB713" s="242"/>
      <c r="AC713" s="242"/>
      <c r="AD713" s="241"/>
      <c r="AE713" s="242"/>
      <c r="AF713" s="241"/>
      <c r="AG713" s="241"/>
      <c r="AH713" s="241"/>
      <c r="AI713" s="246"/>
      <c r="AJ713" s="246"/>
      <c r="AK713" s="246"/>
      <c r="AL713" s="246"/>
      <c r="AM713" s="477"/>
      <c r="AN713" s="246"/>
      <c r="AO713" s="246"/>
      <c r="AP713" s="246"/>
      <c r="AQ713" s="246"/>
      <c r="AR713" s="246"/>
      <c r="AS713" s="246"/>
      <c r="AT713" s="246"/>
      <c r="AU713" s="246"/>
      <c r="AV713" s="246"/>
      <c r="AW713" s="246"/>
      <c r="AX713" s="246"/>
      <c r="AY713" s="246"/>
      <c r="AZ713" s="248"/>
      <c r="BA713" s="477"/>
      <c r="BB713" s="562" t="str">
        <f t="shared" si="44"/>
        <v xml:space="preserve"> </v>
      </c>
      <c r="BC713" s="562" t="str">
        <f t="shared" si="45"/>
        <v xml:space="preserve"> </v>
      </c>
      <c r="BD713" s="562" t="str">
        <f t="shared" si="46"/>
        <v xml:space="preserve"> </v>
      </c>
      <c r="BE713" s="562" t="str">
        <f t="shared" si="47"/>
        <v xml:space="preserve"> </v>
      </c>
      <c r="BF713" s="81"/>
      <c r="BG713" s="313"/>
    </row>
    <row r="714" spans="1:59" s="86" customFormat="1" ht="12.75" x14ac:dyDescent="0.25">
      <c r="A714" s="365"/>
      <c r="B714" s="147">
        <f>Demography!B713</f>
        <v>0</v>
      </c>
      <c r="C714" s="147">
        <f>Demography!C713</f>
        <v>0</v>
      </c>
      <c r="D714" s="148">
        <f>Demography!D713</f>
        <v>0</v>
      </c>
      <c r="E714" s="148">
        <f>Demography!F713</f>
        <v>0</v>
      </c>
      <c r="F714" s="81"/>
      <c r="G714" s="238"/>
      <c r="H714" s="256"/>
      <c r="I714" s="257"/>
      <c r="J714" s="257"/>
      <c r="K714" s="256"/>
      <c r="L714" s="256"/>
      <c r="M714" s="257"/>
      <c r="N714" s="256"/>
      <c r="O714" s="240"/>
      <c r="P714" s="260"/>
      <c r="Q714" s="260"/>
      <c r="R714" s="260"/>
      <c r="S714" s="260"/>
      <c r="T714" s="260"/>
      <c r="U714" s="256"/>
      <c r="V714" s="238"/>
      <c r="W714" s="238"/>
      <c r="X714" s="81"/>
      <c r="Y714" s="256"/>
      <c r="Z714" s="150"/>
      <c r="AA714" s="81"/>
      <c r="AB714" s="240"/>
      <c r="AC714" s="240"/>
      <c r="AD714" s="256"/>
      <c r="AE714" s="240"/>
      <c r="AF714" s="256"/>
      <c r="AG714" s="256"/>
      <c r="AH714" s="256"/>
      <c r="AI714" s="245"/>
      <c r="AJ714" s="245"/>
      <c r="AK714" s="245"/>
      <c r="AL714" s="245"/>
      <c r="AM714" s="477"/>
      <c r="AN714" s="245"/>
      <c r="AO714" s="245"/>
      <c r="AP714" s="245"/>
      <c r="AQ714" s="245"/>
      <c r="AR714" s="245"/>
      <c r="AS714" s="245"/>
      <c r="AT714" s="245"/>
      <c r="AU714" s="245"/>
      <c r="AV714" s="245"/>
      <c r="AW714" s="245"/>
      <c r="AX714" s="245"/>
      <c r="AY714" s="245"/>
      <c r="AZ714" s="247"/>
      <c r="BA714" s="477"/>
      <c r="BB714" s="561" t="str">
        <f t="shared" si="44"/>
        <v xml:space="preserve"> </v>
      </c>
      <c r="BC714" s="561" t="str">
        <f t="shared" si="45"/>
        <v xml:space="preserve"> </v>
      </c>
      <c r="BD714" s="561" t="str">
        <f t="shared" si="46"/>
        <v xml:space="preserve"> </v>
      </c>
      <c r="BE714" s="561" t="str">
        <f t="shared" si="47"/>
        <v xml:space="preserve"> </v>
      </c>
      <c r="BF714" s="81"/>
      <c r="BG714" s="145"/>
    </row>
    <row r="715" spans="1:59" s="86" customFormat="1" ht="12.75" x14ac:dyDescent="0.25">
      <c r="A715" s="365"/>
      <c r="B715" s="361">
        <f>Demography!B714</f>
        <v>0</v>
      </c>
      <c r="C715" s="361">
        <f>Demography!C714</f>
        <v>0</v>
      </c>
      <c r="D715" s="362">
        <f>Demography!D714</f>
        <v>0</v>
      </c>
      <c r="E715" s="362">
        <f>Demography!F714</f>
        <v>0</v>
      </c>
      <c r="F715" s="81"/>
      <c r="G715" s="415"/>
      <c r="H715" s="241"/>
      <c r="I715" s="478"/>
      <c r="J715" s="478"/>
      <c r="K715" s="241"/>
      <c r="L715" s="241"/>
      <c r="M715" s="478"/>
      <c r="N715" s="241"/>
      <c r="O715" s="242"/>
      <c r="P715" s="262"/>
      <c r="Q715" s="262"/>
      <c r="R715" s="262"/>
      <c r="S715" s="262"/>
      <c r="T715" s="262"/>
      <c r="U715" s="241"/>
      <c r="V715" s="415"/>
      <c r="W715" s="415"/>
      <c r="X715" s="81"/>
      <c r="Y715" s="241"/>
      <c r="Z715" s="416"/>
      <c r="AA715" s="81"/>
      <c r="AB715" s="242"/>
      <c r="AC715" s="242"/>
      <c r="AD715" s="241"/>
      <c r="AE715" s="242"/>
      <c r="AF715" s="241"/>
      <c r="AG715" s="241"/>
      <c r="AH715" s="241"/>
      <c r="AI715" s="246"/>
      <c r="AJ715" s="246"/>
      <c r="AK715" s="246"/>
      <c r="AL715" s="246"/>
      <c r="AM715" s="477"/>
      <c r="AN715" s="246"/>
      <c r="AO715" s="246"/>
      <c r="AP715" s="246"/>
      <c r="AQ715" s="246"/>
      <c r="AR715" s="246"/>
      <c r="AS715" s="246"/>
      <c r="AT715" s="246"/>
      <c r="AU715" s="246"/>
      <c r="AV715" s="246"/>
      <c r="AW715" s="246"/>
      <c r="AX715" s="246"/>
      <c r="AY715" s="246"/>
      <c r="AZ715" s="248"/>
      <c r="BA715" s="477"/>
      <c r="BB715" s="562" t="str">
        <f t="shared" si="44"/>
        <v xml:space="preserve"> </v>
      </c>
      <c r="BC715" s="562" t="str">
        <f t="shared" si="45"/>
        <v xml:space="preserve"> </v>
      </c>
      <c r="BD715" s="562" t="str">
        <f t="shared" si="46"/>
        <v xml:space="preserve"> </v>
      </c>
      <c r="BE715" s="562" t="str">
        <f t="shared" si="47"/>
        <v xml:space="preserve"> </v>
      </c>
      <c r="BF715" s="81"/>
      <c r="BG715" s="313"/>
    </row>
    <row r="716" spans="1:59" s="86" customFormat="1" ht="12.75" x14ac:dyDescent="0.25">
      <c r="A716" s="365"/>
      <c r="B716" s="147">
        <f>Demography!B715</f>
        <v>0</v>
      </c>
      <c r="C716" s="147">
        <f>Demography!C715</f>
        <v>0</v>
      </c>
      <c r="D716" s="148">
        <f>Demography!D715</f>
        <v>0</v>
      </c>
      <c r="E716" s="148">
        <f>Demography!F715</f>
        <v>0</v>
      </c>
      <c r="F716" s="81"/>
      <c r="G716" s="238"/>
      <c r="H716" s="256"/>
      <c r="I716" s="257"/>
      <c r="J716" s="257"/>
      <c r="K716" s="256"/>
      <c r="L716" s="256"/>
      <c r="M716" s="257"/>
      <c r="N716" s="256"/>
      <c r="O716" s="240"/>
      <c r="P716" s="260"/>
      <c r="Q716" s="260"/>
      <c r="R716" s="260"/>
      <c r="S716" s="260"/>
      <c r="T716" s="260"/>
      <c r="U716" s="256"/>
      <c r="V716" s="238"/>
      <c r="W716" s="238"/>
      <c r="X716" s="81"/>
      <c r="Y716" s="256"/>
      <c r="Z716" s="150"/>
      <c r="AA716" s="81"/>
      <c r="AB716" s="240"/>
      <c r="AC716" s="240"/>
      <c r="AD716" s="256"/>
      <c r="AE716" s="240"/>
      <c r="AF716" s="256"/>
      <c r="AG716" s="256"/>
      <c r="AH716" s="256"/>
      <c r="AI716" s="245"/>
      <c r="AJ716" s="245"/>
      <c r="AK716" s="245"/>
      <c r="AL716" s="245"/>
      <c r="AM716" s="477"/>
      <c r="AN716" s="245"/>
      <c r="AO716" s="245"/>
      <c r="AP716" s="245"/>
      <c r="AQ716" s="245"/>
      <c r="AR716" s="245"/>
      <c r="AS716" s="245"/>
      <c r="AT716" s="245"/>
      <c r="AU716" s="245"/>
      <c r="AV716" s="245"/>
      <c r="AW716" s="245"/>
      <c r="AX716" s="245"/>
      <c r="AY716" s="245"/>
      <c r="AZ716" s="247"/>
      <c r="BA716" s="477"/>
      <c r="BB716" s="561" t="str">
        <f t="shared" si="44"/>
        <v xml:space="preserve"> </v>
      </c>
      <c r="BC716" s="561" t="str">
        <f t="shared" si="45"/>
        <v xml:space="preserve"> </v>
      </c>
      <c r="BD716" s="561" t="str">
        <f t="shared" si="46"/>
        <v xml:space="preserve"> </v>
      </c>
      <c r="BE716" s="561" t="str">
        <f t="shared" si="47"/>
        <v xml:space="preserve"> </v>
      </c>
      <c r="BF716" s="81"/>
      <c r="BG716" s="145"/>
    </row>
    <row r="717" spans="1:59" s="86" customFormat="1" ht="12.75" x14ac:dyDescent="0.25">
      <c r="A717" s="365"/>
      <c r="B717" s="361">
        <f>Demography!B716</f>
        <v>0</v>
      </c>
      <c r="C717" s="361">
        <f>Demography!C716</f>
        <v>0</v>
      </c>
      <c r="D717" s="362">
        <f>Demography!D716</f>
        <v>0</v>
      </c>
      <c r="E717" s="362">
        <f>Demography!F716</f>
        <v>0</v>
      </c>
      <c r="F717" s="81"/>
      <c r="G717" s="415"/>
      <c r="H717" s="241"/>
      <c r="I717" s="478"/>
      <c r="J717" s="478"/>
      <c r="K717" s="241"/>
      <c r="L717" s="241"/>
      <c r="M717" s="478"/>
      <c r="N717" s="241"/>
      <c r="O717" s="242"/>
      <c r="P717" s="262"/>
      <c r="Q717" s="262"/>
      <c r="R717" s="262"/>
      <c r="S717" s="262"/>
      <c r="T717" s="262"/>
      <c r="U717" s="241"/>
      <c r="V717" s="415"/>
      <c r="W717" s="415"/>
      <c r="X717" s="81"/>
      <c r="Y717" s="241"/>
      <c r="Z717" s="416"/>
      <c r="AA717" s="81"/>
      <c r="AB717" s="242"/>
      <c r="AC717" s="242"/>
      <c r="AD717" s="241"/>
      <c r="AE717" s="242"/>
      <c r="AF717" s="241"/>
      <c r="AG717" s="241"/>
      <c r="AH717" s="241"/>
      <c r="AI717" s="246"/>
      <c r="AJ717" s="246"/>
      <c r="AK717" s="246"/>
      <c r="AL717" s="246"/>
      <c r="AM717" s="477"/>
      <c r="AN717" s="246"/>
      <c r="AO717" s="246"/>
      <c r="AP717" s="246"/>
      <c r="AQ717" s="246"/>
      <c r="AR717" s="246"/>
      <c r="AS717" s="246"/>
      <c r="AT717" s="246"/>
      <c r="AU717" s="246"/>
      <c r="AV717" s="246"/>
      <c r="AW717" s="246"/>
      <c r="AX717" s="246"/>
      <c r="AY717" s="246"/>
      <c r="AZ717" s="248"/>
      <c r="BA717" s="477"/>
      <c r="BB717" s="562" t="str">
        <f t="shared" si="44"/>
        <v xml:space="preserve"> </v>
      </c>
      <c r="BC717" s="562" t="str">
        <f t="shared" si="45"/>
        <v xml:space="preserve"> </v>
      </c>
      <c r="BD717" s="562" t="str">
        <f t="shared" si="46"/>
        <v xml:space="preserve"> </v>
      </c>
      <c r="BE717" s="562" t="str">
        <f t="shared" si="47"/>
        <v xml:space="preserve"> </v>
      </c>
      <c r="BF717" s="81"/>
      <c r="BG717" s="313"/>
    </row>
    <row r="718" spans="1:59" s="86" customFormat="1" ht="12.75" x14ac:dyDescent="0.25">
      <c r="A718" s="365"/>
      <c r="B718" s="147">
        <f>Demography!B717</f>
        <v>0</v>
      </c>
      <c r="C718" s="147">
        <f>Demography!C717</f>
        <v>0</v>
      </c>
      <c r="D718" s="148">
        <f>Demography!D717</f>
        <v>0</v>
      </c>
      <c r="E718" s="148">
        <f>Demography!F717</f>
        <v>0</v>
      </c>
      <c r="F718" s="81"/>
      <c r="G718" s="238"/>
      <c r="H718" s="256"/>
      <c r="I718" s="257"/>
      <c r="J718" s="257"/>
      <c r="K718" s="256"/>
      <c r="L718" s="256"/>
      <c r="M718" s="257"/>
      <c r="N718" s="256"/>
      <c r="O718" s="240"/>
      <c r="P718" s="260"/>
      <c r="Q718" s="260"/>
      <c r="R718" s="260"/>
      <c r="S718" s="260"/>
      <c r="T718" s="260"/>
      <c r="U718" s="256"/>
      <c r="V718" s="238"/>
      <c r="W718" s="238"/>
      <c r="X718" s="81"/>
      <c r="Y718" s="256"/>
      <c r="Z718" s="150"/>
      <c r="AA718" s="81"/>
      <c r="AB718" s="240"/>
      <c r="AC718" s="240"/>
      <c r="AD718" s="256"/>
      <c r="AE718" s="240"/>
      <c r="AF718" s="256"/>
      <c r="AG718" s="256"/>
      <c r="AH718" s="256"/>
      <c r="AI718" s="245"/>
      <c r="AJ718" s="245"/>
      <c r="AK718" s="245"/>
      <c r="AL718" s="245"/>
      <c r="AM718" s="477"/>
      <c r="AN718" s="245"/>
      <c r="AO718" s="245"/>
      <c r="AP718" s="245"/>
      <c r="AQ718" s="245"/>
      <c r="AR718" s="245"/>
      <c r="AS718" s="245"/>
      <c r="AT718" s="245"/>
      <c r="AU718" s="245"/>
      <c r="AV718" s="245"/>
      <c r="AW718" s="245"/>
      <c r="AX718" s="245"/>
      <c r="AY718" s="245"/>
      <c r="AZ718" s="247"/>
      <c r="BA718" s="477"/>
      <c r="BB718" s="561" t="str">
        <f t="shared" si="44"/>
        <v xml:space="preserve"> </v>
      </c>
      <c r="BC718" s="561" t="str">
        <f t="shared" si="45"/>
        <v xml:space="preserve"> </v>
      </c>
      <c r="BD718" s="561" t="str">
        <f t="shared" si="46"/>
        <v xml:space="preserve"> </v>
      </c>
      <c r="BE718" s="561" t="str">
        <f t="shared" si="47"/>
        <v xml:space="preserve"> </v>
      </c>
      <c r="BF718" s="81"/>
      <c r="BG718" s="145"/>
    </row>
    <row r="719" spans="1:59" s="86" customFormat="1" ht="12.75" x14ac:dyDescent="0.25">
      <c r="A719" s="365"/>
      <c r="B719" s="361">
        <f>Demography!B718</f>
        <v>0</v>
      </c>
      <c r="C719" s="361">
        <f>Demography!C718</f>
        <v>0</v>
      </c>
      <c r="D719" s="362">
        <f>Demography!D718</f>
        <v>0</v>
      </c>
      <c r="E719" s="362">
        <f>Demography!F718</f>
        <v>0</v>
      </c>
      <c r="F719" s="81"/>
      <c r="G719" s="415"/>
      <c r="H719" s="241"/>
      <c r="I719" s="478"/>
      <c r="J719" s="478"/>
      <c r="K719" s="241"/>
      <c r="L719" s="241"/>
      <c r="M719" s="478"/>
      <c r="N719" s="241"/>
      <c r="O719" s="242"/>
      <c r="P719" s="262"/>
      <c r="Q719" s="262"/>
      <c r="R719" s="262"/>
      <c r="S719" s="262"/>
      <c r="T719" s="262"/>
      <c r="U719" s="241"/>
      <c r="V719" s="415"/>
      <c r="W719" s="415"/>
      <c r="X719" s="81"/>
      <c r="Y719" s="241"/>
      <c r="Z719" s="416"/>
      <c r="AA719" s="81"/>
      <c r="AB719" s="242"/>
      <c r="AC719" s="242"/>
      <c r="AD719" s="241"/>
      <c r="AE719" s="242"/>
      <c r="AF719" s="241"/>
      <c r="AG719" s="241"/>
      <c r="AH719" s="241"/>
      <c r="AI719" s="246"/>
      <c r="AJ719" s="246"/>
      <c r="AK719" s="246"/>
      <c r="AL719" s="246"/>
      <c r="AM719" s="477"/>
      <c r="AN719" s="246"/>
      <c r="AO719" s="246"/>
      <c r="AP719" s="246"/>
      <c r="AQ719" s="246"/>
      <c r="AR719" s="246"/>
      <c r="AS719" s="246"/>
      <c r="AT719" s="246"/>
      <c r="AU719" s="246"/>
      <c r="AV719" s="246"/>
      <c r="AW719" s="246"/>
      <c r="AX719" s="246"/>
      <c r="AY719" s="246"/>
      <c r="AZ719" s="248"/>
      <c r="BA719" s="477"/>
      <c r="BB719" s="562" t="str">
        <f t="shared" si="44"/>
        <v xml:space="preserve"> </v>
      </c>
      <c r="BC719" s="562" t="str">
        <f t="shared" si="45"/>
        <v xml:space="preserve"> </v>
      </c>
      <c r="BD719" s="562" t="str">
        <f t="shared" si="46"/>
        <v xml:space="preserve"> </v>
      </c>
      <c r="BE719" s="562" t="str">
        <f t="shared" si="47"/>
        <v xml:space="preserve"> </v>
      </c>
      <c r="BF719" s="81"/>
      <c r="BG719" s="313"/>
    </row>
    <row r="720" spans="1:59" s="86" customFormat="1" ht="12.75" x14ac:dyDescent="0.25">
      <c r="A720" s="365"/>
      <c r="B720" s="147">
        <f>Demography!B719</f>
        <v>0</v>
      </c>
      <c r="C720" s="147">
        <f>Demography!C719</f>
        <v>0</v>
      </c>
      <c r="D720" s="148">
        <f>Demography!D719</f>
        <v>0</v>
      </c>
      <c r="E720" s="148">
        <f>Demography!F719</f>
        <v>0</v>
      </c>
      <c r="F720" s="81"/>
      <c r="G720" s="238"/>
      <c r="H720" s="256"/>
      <c r="I720" s="257"/>
      <c r="J720" s="257"/>
      <c r="K720" s="256"/>
      <c r="L720" s="256"/>
      <c r="M720" s="257"/>
      <c r="N720" s="256"/>
      <c r="O720" s="240"/>
      <c r="P720" s="260"/>
      <c r="Q720" s="260"/>
      <c r="R720" s="260"/>
      <c r="S720" s="260"/>
      <c r="T720" s="260"/>
      <c r="U720" s="256"/>
      <c r="V720" s="238"/>
      <c r="W720" s="238"/>
      <c r="X720" s="81"/>
      <c r="Y720" s="256"/>
      <c r="Z720" s="150"/>
      <c r="AA720" s="81"/>
      <c r="AB720" s="240"/>
      <c r="AC720" s="240"/>
      <c r="AD720" s="256"/>
      <c r="AE720" s="240"/>
      <c r="AF720" s="256"/>
      <c r="AG720" s="256"/>
      <c r="AH720" s="256"/>
      <c r="AI720" s="245"/>
      <c r="AJ720" s="245"/>
      <c r="AK720" s="245"/>
      <c r="AL720" s="245"/>
      <c r="AM720" s="477"/>
      <c r="AN720" s="245"/>
      <c r="AO720" s="245"/>
      <c r="AP720" s="245"/>
      <c r="AQ720" s="245"/>
      <c r="AR720" s="245"/>
      <c r="AS720" s="245"/>
      <c r="AT720" s="245"/>
      <c r="AU720" s="245"/>
      <c r="AV720" s="245"/>
      <c r="AW720" s="245"/>
      <c r="AX720" s="245"/>
      <c r="AY720" s="245"/>
      <c r="AZ720" s="247"/>
      <c r="BA720" s="477"/>
      <c r="BB720" s="561" t="str">
        <f t="shared" si="44"/>
        <v xml:space="preserve"> </v>
      </c>
      <c r="BC720" s="561" t="str">
        <f t="shared" si="45"/>
        <v xml:space="preserve"> </v>
      </c>
      <c r="BD720" s="561" t="str">
        <f t="shared" si="46"/>
        <v xml:space="preserve"> </v>
      </c>
      <c r="BE720" s="561" t="str">
        <f t="shared" si="47"/>
        <v xml:space="preserve"> </v>
      </c>
      <c r="BF720" s="81"/>
      <c r="BG720" s="145"/>
    </row>
    <row r="721" spans="1:59" s="86" customFormat="1" ht="12.75" x14ac:dyDescent="0.25">
      <c r="A721" s="365"/>
      <c r="B721" s="361">
        <f>Demography!B720</f>
        <v>0</v>
      </c>
      <c r="C721" s="361">
        <f>Demography!C720</f>
        <v>0</v>
      </c>
      <c r="D721" s="362">
        <f>Demography!D720</f>
        <v>0</v>
      </c>
      <c r="E721" s="362">
        <f>Demography!F720</f>
        <v>0</v>
      </c>
      <c r="F721" s="81"/>
      <c r="G721" s="415"/>
      <c r="H721" s="241"/>
      <c r="I721" s="478"/>
      <c r="J721" s="478"/>
      <c r="K721" s="241"/>
      <c r="L721" s="241"/>
      <c r="M721" s="478"/>
      <c r="N721" s="241"/>
      <c r="O721" s="242"/>
      <c r="P721" s="262"/>
      <c r="Q721" s="262"/>
      <c r="R721" s="262"/>
      <c r="S721" s="262"/>
      <c r="T721" s="262"/>
      <c r="U721" s="241"/>
      <c r="V721" s="415"/>
      <c r="W721" s="415"/>
      <c r="X721" s="81"/>
      <c r="Y721" s="241"/>
      <c r="Z721" s="416"/>
      <c r="AA721" s="81"/>
      <c r="AB721" s="242"/>
      <c r="AC721" s="242"/>
      <c r="AD721" s="241"/>
      <c r="AE721" s="242"/>
      <c r="AF721" s="241"/>
      <c r="AG721" s="241"/>
      <c r="AH721" s="241"/>
      <c r="AI721" s="246"/>
      <c r="AJ721" s="246"/>
      <c r="AK721" s="246"/>
      <c r="AL721" s="246"/>
      <c r="AM721" s="477"/>
      <c r="AN721" s="246"/>
      <c r="AO721" s="246"/>
      <c r="AP721" s="246"/>
      <c r="AQ721" s="246"/>
      <c r="AR721" s="246"/>
      <c r="AS721" s="246"/>
      <c r="AT721" s="246"/>
      <c r="AU721" s="246"/>
      <c r="AV721" s="246"/>
      <c r="AW721" s="246"/>
      <c r="AX721" s="246"/>
      <c r="AY721" s="246"/>
      <c r="AZ721" s="248"/>
      <c r="BA721" s="477"/>
      <c r="BB721" s="562" t="str">
        <f t="shared" si="44"/>
        <v xml:space="preserve"> </v>
      </c>
      <c r="BC721" s="562" t="str">
        <f t="shared" si="45"/>
        <v xml:space="preserve"> </v>
      </c>
      <c r="BD721" s="562" t="str">
        <f t="shared" si="46"/>
        <v xml:space="preserve"> </v>
      </c>
      <c r="BE721" s="562" t="str">
        <f t="shared" si="47"/>
        <v xml:space="preserve"> </v>
      </c>
      <c r="BF721" s="81"/>
      <c r="BG721" s="313"/>
    </row>
    <row r="722" spans="1:59" s="86" customFormat="1" ht="12.75" x14ac:dyDescent="0.25">
      <c r="A722" s="365"/>
      <c r="B722" s="147">
        <f>Demography!B721</f>
        <v>0</v>
      </c>
      <c r="C722" s="147">
        <f>Demography!C721</f>
        <v>0</v>
      </c>
      <c r="D722" s="148">
        <f>Demography!D721</f>
        <v>0</v>
      </c>
      <c r="E722" s="148">
        <f>Demography!F721</f>
        <v>0</v>
      </c>
      <c r="F722" s="81"/>
      <c r="G722" s="238"/>
      <c r="H722" s="256"/>
      <c r="I722" s="257"/>
      <c r="J722" s="257"/>
      <c r="K722" s="256"/>
      <c r="L722" s="256"/>
      <c r="M722" s="257"/>
      <c r="N722" s="256"/>
      <c r="O722" s="240"/>
      <c r="P722" s="260"/>
      <c r="Q722" s="260"/>
      <c r="R722" s="260"/>
      <c r="S722" s="260"/>
      <c r="T722" s="260"/>
      <c r="U722" s="256"/>
      <c r="V722" s="238"/>
      <c r="W722" s="238"/>
      <c r="X722" s="81"/>
      <c r="Y722" s="256"/>
      <c r="Z722" s="150"/>
      <c r="AA722" s="81"/>
      <c r="AB722" s="240"/>
      <c r="AC722" s="240"/>
      <c r="AD722" s="256"/>
      <c r="AE722" s="240"/>
      <c r="AF722" s="256"/>
      <c r="AG722" s="256"/>
      <c r="AH722" s="256"/>
      <c r="AI722" s="245"/>
      <c r="AJ722" s="245"/>
      <c r="AK722" s="245"/>
      <c r="AL722" s="245"/>
      <c r="AM722" s="477"/>
      <c r="AN722" s="245"/>
      <c r="AO722" s="245"/>
      <c r="AP722" s="245"/>
      <c r="AQ722" s="245"/>
      <c r="AR722" s="245"/>
      <c r="AS722" s="245"/>
      <c r="AT722" s="245"/>
      <c r="AU722" s="245"/>
      <c r="AV722" s="245"/>
      <c r="AW722" s="245"/>
      <c r="AX722" s="245"/>
      <c r="AY722" s="245"/>
      <c r="AZ722" s="247"/>
      <c r="BA722" s="477"/>
      <c r="BB722" s="561" t="str">
        <f t="shared" si="44"/>
        <v xml:space="preserve"> </v>
      </c>
      <c r="BC722" s="561" t="str">
        <f t="shared" si="45"/>
        <v xml:space="preserve"> </v>
      </c>
      <c r="BD722" s="561" t="str">
        <f t="shared" si="46"/>
        <v xml:space="preserve"> </v>
      </c>
      <c r="BE722" s="561" t="str">
        <f t="shared" si="47"/>
        <v xml:space="preserve"> </v>
      </c>
      <c r="BF722" s="81"/>
      <c r="BG722" s="145"/>
    </row>
    <row r="723" spans="1:59" s="86" customFormat="1" ht="12.75" x14ac:dyDescent="0.25">
      <c r="A723" s="365"/>
      <c r="B723" s="361">
        <f>Demography!B722</f>
        <v>0</v>
      </c>
      <c r="C723" s="361">
        <f>Demography!C722</f>
        <v>0</v>
      </c>
      <c r="D723" s="362">
        <f>Demography!D722</f>
        <v>0</v>
      </c>
      <c r="E723" s="362">
        <f>Demography!F722</f>
        <v>0</v>
      </c>
      <c r="F723" s="81"/>
      <c r="G723" s="415"/>
      <c r="H723" s="241"/>
      <c r="I723" s="478"/>
      <c r="J723" s="478"/>
      <c r="K723" s="241"/>
      <c r="L723" s="241"/>
      <c r="M723" s="478"/>
      <c r="N723" s="241"/>
      <c r="O723" s="242"/>
      <c r="P723" s="262"/>
      <c r="Q723" s="262"/>
      <c r="R723" s="262"/>
      <c r="S723" s="262"/>
      <c r="T723" s="262"/>
      <c r="U723" s="241"/>
      <c r="V723" s="415"/>
      <c r="W723" s="415"/>
      <c r="X723" s="81"/>
      <c r="Y723" s="241"/>
      <c r="Z723" s="416"/>
      <c r="AA723" s="81"/>
      <c r="AB723" s="242"/>
      <c r="AC723" s="242"/>
      <c r="AD723" s="241"/>
      <c r="AE723" s="242"/>
      <c r="AF723" s="241"/>
      <c r="AG723" s="241"/>
      <c r="AH723" s="241"/>
      <c r="AI723" s="246"/>
      <c r="AJ723" s="246"/>
      <c r="AK723" s="246"/>
      <c r="AL723" s="246"/>
      <c r="AM723" s="477"/>
      <c r="AN723" s="246"/>
      <c r="AO723" s="246"/>
      <c r="AP723" s="246"/>
      <c r="AQ723" s="246"/>
      <c r="AR723" s="246"/>
      <c r="AS723" s="246"/>
      <c r="AT723" s="246"/>
      <c r="AU723" s="246"/>
      <c r="AV723" s="246"/>
      <c r="AW723" s="246"/>
      <c r="AX723" s="246"/>
      <c r="AY723" s="246"/>
      <c r="AZ723" s="248"/>
      <c r="BA723" s="477"/>
      <c r="BB723" s="562" t="str">
        <f t="shared" si="44"/>
        <v xml:space="preserve"> </v>
      </c>
      <c r="BC723" s="562" t="str">
        <f t="shared" si="45"/>
        <v xml:space="preserve"> </v>
      </c>
      <c r="BD723" s="562" t="str">
        <f t="shared" si="46"/>
        <v xml:space="preserve"> </v>
      </c>
      <c r="BE723" s="562" t="str">
        <f t="shared" si="47"/>
        <v xml:space="preserve"> </v>
      </c>
      <c r="BF723" s="81"/>
      <c r="BG723" s="313"/>
    </row>
    <row r="724" spans="1:59" s="86" customFormat="1" ht="12.75" x14ac:dyDescent="0.25">
      <c r="A724" s="365"/>
      <c r="B724" s="147">
        <f>Demography!B723</f>
        <v>0</v>
      </c>
      <c r="C724" s="147">
        <f>Demography!C723</f>
        <v>0</v>
      </c>
      <c r="D724" s="148">
        <f>Demography!D723</f>
        <v>0</v>
      </c>
      <c r="E724" s="148">
        <f>Demography!F723</f>
        <v>0</v>
      </c>
      <c r="F724" s="81"/>
      <c r="G724" s="238"/>
      <c r="H724" s="256"/>
      <c r="I724" s="257"/>
      <c r="J724" s="257"/>
      <c r="K724" s="256"/>
      <c r="L724" s="256"/>
      <c r="M724" s="257"/>
      <c r="N724" s="256"/>
      <c r="O724" s="240"/>
      <c r="P724" s="260"/>
      <c r="Q724" s="260"/>
      <c r="R724" s="260"/>
      <c r="S724" s="260"/>
      <c r="T724" s="260"/>
      <c r="U724" s="256"/>
      <c r="V724" s="238"/>
      <c r="W724" s="238"/>
      <c r="X724" s="81"/>
      <c r="Y724" s="256"/>
      <c r="Z724" s="150"/>
      <c r="AA724" s="81"/>
      <c r="AB724" s="240"/>
      <c r="AC724" s="240"/>
      <c r="AD724" s="256"/>
      <c r="AE724" s="240"/>
      <c r="AF724" s="256"/>
      <c r="AG724" s="256"/>
      <c r="AH724" s="256"/>
      <c r="AI724" s="245"/>
      <c r="AJ724" s="245"/>
      <c r="AK724" s="245"/>
      <c r="AL724" s="245"/>
      <c r="AM724" s="477"/>
      <c r="AN724" s="245"/>
      <c r="AO724" s="245"/>
      <c r="AP724" s="245"/>
      <c r="AQ724" s="245"/>
      <c r="AR724" s="245"/>
      <c r="AS724" s="245"/>
      <c r="AT724" s="245"/>
      <c r="AU724" s="245"/>
      <c r="AV724" s="245"/>
      <c r="AW724" s="245"/>
      <c r="AX724" s="245"/>
      <c r="AY724" s="245"/>
      <c r="AZ724" s="247"/>
      <c r="BA724" s="477"/>
      <c r="BB724" s="561" t="str">
        <f t="shared" ref="BB724:BB787" si="48">IF(AG724=0," ",AN724/AI724)</f>
        <v xml:space="preserve"> </v>
      </c>
      <c r="BC724" s="561" t="str">
        <f t="shared" si="45"/>
        <v xml:space="preserve"> </v>
      </c>
      <c r="BD724" s="561" t="str">
        <f t="shared" si="46"/>
        <v xml:space="preserve"> </v>
      </c>
      <c r="BE724" s="561" t="str">
        <f t="shared" si="47"/>
        <v xml:space="preserve"> </v>
      </c>
      <c r="BF724" s="81"/>
      <c r="BG724" s="145"/>
    </row>
    <row r="725" spans="1:59" s="86" customFormat="1" ht="12.75" x14ac:dyDescent="0.25">
      <c r="A725" s="365"/>
      <c r="B725" s="361">
        <f>Demography!B724</f>
        <v>0</v>
      </c>
      <c r="C725" s="361">
        <f>Demography!C724</f>
        <v>0</v>
      </c>
      <c r="D725" s="362">
        <f>Demography!D724</f>
        <v>0</v>
      </c>
      <c r="E725" s="362">
        <f>Demography!F724</f>
        <v>0</v>
      </c>
      <c r="F725" s="81"/>
      <c r="G725" s="415"/>
      <c r="H725" s="241"/>
      <c r="I725" s="478"/>
      <c r="J725" s="478"/>
      <c r="K725" s="241"/>
      <c r="L725" s="241"/>
      <c r="M725" s="478"/>
      <c r="N725" s="241"/>
      <c r="O725" s="242"/>
      <c r="P725" s="262"/>
      <c r="Q725" s="262"/>
      <c r="R725" s="262"/>
      <c r="S725" s="262"/>
      <c r="T725" s="262"/>
      <c r="U725" s="241"/>
      <c r="V725" s="415"/>
      <c r="W725" s="415"/>
      <c r="X725" s="81"/>
      <c r="Y725" s="241"/>
      <c r="Z725" s="416"/>
      <c r="AA725" s="81"/>
      <c r="AB725" s="242"/>
      <c r="AC725" s="242"/>
      <c r="AD725" s="241"/>
      <c r="AE725" s="242"/>
      <c r="AF725" s="241"/>
      <c r="AG725" s="241"/>
      <c r="AH725" s="241"/>
      <c r="AI725" s="246"/>
      <c r="AJ725" s="246"/>
      <c r="AK725" s="246"/>
      <c r="AL725" s="246"/>
      <c r="AM725" s="477"/>
      <c r="AN725" s="246"/>
      <c r="AO725" s="246"/>
      <c r="AP725" s="246"/>
      <c r="AQ725" s="246"/>
      <c r="AR725" s="246"/>
      <c r="AS725" s="246"/>
      <c r="AT725" s="246"/>
      <c r="AU725" s="246"/>
      <c r="AV725" s="246"/>
      <c r="AW725" s="246"/>
      <c r="AX725" s="246"/>
      <c r="AY725" s="246"/>
      <c r="AZ725" s="248"/>
      <c r="BA725" s="477"/>
      <c r="BB725" s="562" t="str">
        <f t="shared" si="48"/>
        <v xml:space="preserve"> </v>
      </c>
      <c r="BC725" s="562" t="str">
        <f t="shared" ref="BC725:BC788" si="49">IF(OR(AG725=0,P725=0)," ",AN725/P725)</f>
        <v xml:space="preserve"> </v>
      </c>
      <c r="BD725" s="562" t="str">
        <f t="shared" ref="BD725:BD788" si="50">IF(OR(AG725&gt;5, AG725&lt;1)," ",AO725/AJ725)</f>
        <v xml:space="preserve"> </v>
      </c>
      <c r="BE725" s="562" t="str">
        <f t="shared" ref="BE725:BE788" si="51">IF(OR(AG725&gt;5,AG725&lt;1,P725=0)," ",AO725/P725)</f>
        <v xml:space="preserve"> </v>
      </c>
      <c r="BF725" s="81"/>
      <c r="BG725" s="313"/>
    </row>
    <row r="726" spans="1:59" s="86" customFormat="1" ht="12.75" x14ac:dyDescent="0.25">
      <c r="A726" s="365"/>
      <c r="B726" s="147">
        <f>Demography!B725</f>
        <v>0</v>
      </c>
      <c r="C726" s="147">
        <f>Demography!C725</f>
        <v>0</v>
      </c>
      <c r="D726" s="148">
        <f>Demography!D725</f>
        <v>0</v>
      </c>
      <c r="E726" s="148">
        <f>Demography!F725</f>
        <v>0</v>
      </c>
      <c r="F726" s="81"/>
      <c r="G726" s="238"/>
      <c r="H726" s="256"/>
      <c r="I726" s="257"/>
      <c r="J726" s="257"/>
      <c r="K726" s="256"/>
      <c r="L726" s="256"/>
      <c r="M726" s="257"/>
      <c r="N726" s="256"/>
      <c r="O726" s="240"/>
      <c r="P726" s="260"/>
      <c r="Q726" s="260"/>
      <c r="R726" s="260"/>
      <c r="S726" s="260"/>
      <c r="T726" s="260"/>
      <c r="U726" s="256"/>
      <c r="V726" s="238"/>
      <c r="W726" s="238"/>
      <c r="X726" s="81"/>
      <c r="Y726" s="256"/>
      <c r="Z726" s="150"/>
      <c r="AA726" s="81"/>
      <c r="AB726" s="240"/>
      <c r="AC726" s="240"/>
      <c r="AD726" s="256"/>
      <c r="AE726" s="240"/>
      <c r="AF726" s="256"/>
      <c r="AG726" s="256"/>
      <c r="AH726" s="256"/>
      <c r="AI726" s="245"/>
      <c r="AJ726" s="245"/>
      <c r="AK726" s="245"/>
      <c r="AL726" s="245"/>
      <c r="AM726" s="477"/>
      <c r="AN726" s="245"/>
      <c r="AO726" s="245"/>
      <c r="AP726" s="245"/>
      <c r="AQ726" s="245"/>
      <c r="AR726" s="245"/>
      <c r="AS726" s="245"/>
      <c r="AT726" s="245"/>
      <c r="AU726" s="245"/>
      <c r="AV726" s="245"/>
      <c r="AW726" s="245"/>
      <c r="AX726" s="245"/>
      <c r="AY726" s="245"/>
      <c r="AZ726" s="247"/>
      <c r="BA726" s="477"/>
      <c r="BB726" s="561" t="str">
        <f t="shared" si="48"/>
        <v xml:space="preserve"> </v>
      </c>
      <c r="BC726" s="561" t="str">
        <f t="shared" si="49"/>
        <v xml:space="preserve"> </v>
      </c>
      <c r="BD726" s="561" t="str">
        <f t="shared" si="50"/>
        <v xml:space="preserve"> </v>
      </c>
      <c r="BE726" s="561" t="str">
        <f t="shared" si="51"/>
        <v xml:space="preserve"> </v>
      </c>
      <c r="BF726" s="81"/>
      <c r="BG726" s="145"/>
    </row>
    <row r="727" spans="1:59" s="86" customFormat="1" ht="12.75" x14ac:dyDescent="0.25">
      <c r="A727" s="365"/>
      <c r="B727" s="361">
        <f>Demography!B726</f>
        <v>0</v>
      </c>
      <c r="C727" s="361">
        <f>Demography!C726</f>
        <v>0</v>
      </c>
      <c r="D727" s="362">
        <f>Demography!D726</f>
        <v>0</v>
      </c>
      <c r="E727" s="362">
        <f>Demography!F726</f>
        <v>0</v>
      </c>
      <c r="F727" s="81"/>
      <c r="G727" s="415"/>
      <c r="H727" s="241"/>
      <c r="I727" s="478"/>
      <c r="J727" s="478"/>
      <c r="K727" s="241"/>
      <c r="L727" s="241"/>
      <c r="M727" s="478"/>
      <c r="N727" s="241"/>
      <c r="O727" s="242"/>
      <c r="P727" s="262"/>
      <c r="Q727" s="262"/>
      <c r="R727" s="262"/>
      <c r="S727" s="262"/>
      <c r="T727" s="262"/>
      <c r="U727" s="241"/>
      <c r="V727" s="415"/>
      <c r="W727" s="415"/>
      <c r="X727" s="81"/>
      <c r="Y727" s="241"/>
      <c r="Z727" s="416"/>
      <c r="AA727" s="81"/>
      <c r="AB727" s="242"/>
      <c r="AC727" s="242"/>
      <c r="AD727" s="241"/>
      <c r="AE727" s="242"/>
      <c r="AF727" s="241"/>
      <c r="AG727" s="241"/>
      <c r="AH727" s="241"/>
      <c r="AI727" s="246"/>
      <c r="AJ727" s="246"/>
      <c r="AK727" s="246"/>
      <c r="AL727" s="246"/>
      <c r="AM727" s="477"/>
      <c r="AN727" s="246"/>
      <c r="AO727" s="246"/>
      <c r="AP727" s="246"/>
      <c r="AQ727" s="246"/>
      <c r="AR727" s="246"/>
      <c r="AS727" s="246"/>
      <c r="AT727" s="246"/>
      <c r="AU727" s="246"/>
      <c r="AV727" s="246"/>
      <c r="AW727" s="246"/>
      <c r="AX727" s="246"/>
      <c r="AY727" s="246"/>
      <c r="AZ727" s="248"/>
      <c r="BA727" s="477"/>
      <c r="BB727" s="562" t="str">
        <f t="shared" si="48"/>
        <v xml:space="preserve"> </v>
      </c>
      <c r="BC727" s="562" t="str">
        <f t="shared" si="49"/>
        <v xml:space="preserve"> </v>
      </c>
      <c r="BD727" s="562" t="str">
        <f t="shared" si="50"/>
        <v xml:space="preserve"> </v>
      </c>
      <c r="BE727" s="562" t="str">
        <f t="shared" si="51"/>
        <v xml:space="preserve"> </v>
      </c>
      <c r="BF727" s="81"/>
      <c r="BG727" s="313"/>
    </row>
    <row r="728" spans="1:59" s="86" customFormat="1" ht="12.75" x14ac:dyDescent="0.25">
      <c r="A728" s="365"/>
      <c r="B728" s="147">
        <f>Demography!B727</f>
        <v>0</v>
      </c>
      <c r="C728" s="147">
        <f>Demography!C727</f>
        <v>0</v>
      </c>
      <c r="D728" s="148">
        <f>Demography!D727</f>
        <v>0</v>
      </c>
      <c r="E728" s="148">
        <f>Demography!F727</f>
        <v>0</v>
      </c>
      <c r="F728" s="81"/>
      <c r="G728" s="238"/>
      <c r="H728" s="256"/>
      <c r="I728" s="257"/>
      <c r="J728" s="257"/>
      <c r="K728" s="256"/>
      <c r="L728" s="256"/>
      <c r="M728" s="257"/>
      <c r="N728" s="256"/>
      <c r="O728" s="240"/>
      <c r="P728" s="260"/>
      <c r="Q728" s="260"/>
      <c r="R728" s="260"/>
      <c r="S728" s="260"/>
      <c r="T728" s="260"/>
      <c r="U728" s="256"/>
      <c r="V728" s="238"/>
      <c r="W728" s="238"/>
      <c r="X728" s="81"/>
      <c r="Y728" s="256"/>
      <c r="Z728" s="150"/>
      <c r="AA728" s="81"/>
      <c r="AB728" s="240"/>
      <c r="AC728" s="240"/>
      <c r="AD728" s="256"/>
      <c r="AE728" s="240"/>
      <c r="AF728" s="256"/>
      <c r="AG728" s="256"/>
      <c r="AH728" s="256"/>
      <c r="AI728" s="245"/>
      <c r="AJ728" s="245"/>
      <c r="AK728" s="245"/>
      <c r="AL728" s="245"/>
      <c r="AM728" s="477"/>
      <c r="AN728" s="245"/>
      <c r="AO728" s="245"/>
      <c r="AP728" s="245"/>
      <c r="AQ728" s="245"/>
      <c r="AR728" s="245"/>
      <c r="AS728" s="245"/>
      <c r="AT728" s="245"/>
      <c r="AU728" s="245"/>
      <c r="AV728" s="245"/>
      <c r="AW728" s="245"/>
      <c r="AX728" s="245"/>
      <c r="AY728" s="245"/>
      <c r="AZ728" s="247"/>
      <c r="BA728" s="477"/>
      <c r="BB728" s="561" t="str">
        <f t="shared" si="48"/>
        <v xml:space="preserve"> </v>
      </c>
      <c r="BC728" s="561" t="str">
        <f t="shared" si="49"/>
        <v xml:space="preserve"> </v>
      </c>
      <c r="BD728" s="561" t="str">
        <f t="shared" si="50"/>
        <v xml:space="preserve"> </v>
      </c>
      <c r="BE728" s="561" t="str">
        <f t="shared" si="51"/>
        <v xml:space="preserve"> </v>
      </c>
      <c r="BF728" s="81"/>
      <c r="BG728" s="145"/>
    </row>
    <row r="729" spans="1:59" s="86" customFormat="1" ht="12.75" x14ac:dyDescent="0.25">
      <c r="A729" s="365"/>
      <c r="B729" s="361">
        <f>Demography!B728</f>
        <v>0</v>
      </c>
      <c r="C729" s="361">
        <f>Demography!C728</f>
        <v>0</v>
      </c>
      <c r="D729" s="362">
        <f>Demography!D728</f>
        <v>0</v>
      </c>
      <c r="E729" s="362">
        <f>Demography!F728</f>
        <v>0</v>
      </c>
      <c r="F729" s="81"/>
      <c r="G729" s="415"/>
      <c r="H729" s="241"/>
      <c r="I729" s="478"/>
      <c r="J729" s="478"/>
      <c r="K729" s="241"/>
      <c r="L729" s="241"/>
      <c r="M729" s="478"/>
      <c r="N729" s="241"/>
      <c r="O729" s="242"/>
      <c r="P729" s="262"/>
      <c r="Q729" s="262"/>
      <c r="R729" s="262"/>
      <c r="S729" s="262"/>
      <c r="T729" s="262"/>
      <c r="U729" s="241"/>
      <c r="V729" s="415"/>
      <c r="W729" s="415"/>
      <c r="X729" s="81"/>
      <c r="Y729" s="241"/>
      <c r="Z729" s="416"/>
      <c r="AA729" s="81"/>
      <c r="AB729" s="242"/>
      <c r="AC729" s="242"/>
      <c r="AD729" s="241"/>
      <c r="AE729" s="242"/>
      <c r="AF729" s="241"/>
      <c r="AG729" s="241"/>
      <c r="AH729" s="241"/>
      <c r="AI729" s="246"/>
      <c r="AJ729" s="246"/>
      <c r="AK729" s="246"/>
      <c r="AL729" s="246"/>
      <c r="AM729" s="477"/>
      <c r="AN729" s="246"/>
      <c r="AO729" s="246"/>
      <c r="AP729" s="246"/>
      <c r="AQ729" s="246"/>
      <c r="AR729" s="246"/>
      <c r="AS729" s="246"/>
      <c r="AT729" s="246"/>
      <c r="AU729" s="246"/>
      <c r="AV729" s="246"/>
      <c r="AW729" s="246"/>
      <c r="AX729" s="246"/>
      <c r="AY729" s="246"/>
      <c r="AZ729" s="248"/>
      <c r="BA729" s="477"/>
      <c r="BB729" s="562" t="str">
        <f t="shared" si="48"/>
        <v xml:space="preserve"> </v>
      </c>
      <c r="BC729" s="562" t="str">
        <f t="shared" si="49"/>
        <v xml:space="preserve"> </v>
      </c>
      <c r="BD729" s="562" t="str">
        <f t="shared" si="50"/>
        <v xml:space="preserve"> </v>
      </c>
      <c r="BE729" s="562" t="str">
        <f t="shared" si="51"/>
        <v xml:space="preserve"> </v>
      </c>
      <c r="BF729" s="81"/>
      <c r="BG729" s="313"/>
    </row>
    <row r="730" spans="1:59" s="86" customFormat="1" ht="12.75" x14ac:dyDescent="0.25">
      <c r="A730" s="365"/>
      <c r="B730" s="147">
        <f>Demography!B729</f>
        <v>0</v>
      </c>
      <c r="C730" s="147">
        <f>Demography!C729</f>
        <v>0</v>
      </c>
      <c r="D730" s="148">
        <f>Demography!D729</f>
        <v>0</v>
      </c>
      <c r="E730" s="148">
        <f>Demography!F729</f>
        <v>0</v>
      </c>
      <c r="F730" s="81"/>
      <c r="G730" s="238"/>
      <c r="H730" s="256"/>
      <c r="I730" s="257"/>
      <c r="J730" s="257"/>
      <c r="K730" s="256"/>
      <c r="L730" s="256"/>
      <c r="M730" s="257"/>
      <c r="N730" s="256"/>
      <c r="O730" s="240"/>
      <c r="P730" s="260"/>
      <c r="Q730" s="260"/>
      <c r="R730" s="260"/>
      <c r="S730" s="260"/>
      <c r="T730" s="260"/>
      <c r="U730" s="256"/>
      <c r="V730" s="238"/>
      <c r="W730" s="238"/>
      <c r="X730" s="81"/>
      <c r="Y730" s="256"/>
      <c r="Z730" s="150"/>
      <c r="AA730" s="81"/>
      <c r="AB730" s="240"/>
      <c r="AC730" s="240"/>
      <c r="AD730" s="256"/>
      <c r="AE730" s="240"/>
      <c r="AF730" s="256"/>
      <c r="AG730" s="256"/>
      <c r="AH730" s="256"/>
      <c r="AI730" s="245"/>
      <c r="AJ730" s="245"/>
      <c r="AK730" s="245"/>
      <c r="AL730" s="245"/>
      <c r="AM730" s="477"/>
      <c r="AN730" s="245"/>
      <c r="AO730" s="245"/>
      <c r="AP730" s="245"/>
      <c r="AQ730" s="245"/>
      <c r="AR730" s="245"/>
      <c r="AS730" s="245"/>
      <c r="AT730" s="245"/>
      <c r="AU730" s="245"/>
      <c r="AV730" s="245"/>
      <c r="AW730" s="245"/>
      <c r="AX730" s="245"/>
      <c r="AY730" s="245"/>
      <c r="AZ730" s="247"/>
      <c r="BA730" s="477"/>
      <c r="BB730" s="561" t="str">
        <f t="shared" si="48"/>
        <v xml:space="preserve"> </v>
      </c>
      <c r="BC730" s="561" t="str">
        <f t="shared" si="49"/>
        <v xml:space="preserve"> </v>
      </c>
      <c r="BD730" s="561" t="str">
        <f t="shared" si="50"/>
        <v xml:space="preserve"> </v>
      </c>
      <c r="BE730" s="561" t="str">
        <f t="shared" si="51"/>
        <v xml:space="preserve"> </v>
      </c>
      <c r="BF730" s="81"/>
      <c r="BG730" s="145"/>
    </row>
    <row r="731" spans="1:59" s="86" customFormat="1" ht="12.75" x14ac:dyDescent="0.25">
      <c r="A731" s="365"/>
      <c r="B731" s="361">
        <f>Demography!B730</f>
        <v>0</v>
      </c>
      <c r="C731" s="361">
        <f>Demography!C730</f>
        <v>0</v>
      </c>
      <c r="D731" s="362">
        <f>Demography!D730</f>
        <v>0</v>
      </c>
      <c r="E731" s="362">
        <f>Demography!F730</f>
        <v>0</v>
      </c>
      <c r="F731" s="81"/>
      <c r="G731" s="415"/>
      <c r="H731" s="241"/>
      <c r="I731" s="478"/>
      <c r="J731" s="478"/>
      <c r="K731" s="241"/>
      <c r="L731" s="241"/>
      <c r="M731" s="478"/>
      <c r="N731" s="241"/>
      <c r="O731" s="242"/>
      <c r="P731" s="262"/>
      <c r="Q731" s="262"/>
      <c r="R731" s="262"/>
      <c r="S731" s="262"/>
      <c r="T731" s="262"/>
      <c r="U731" s="241"/>
      <c r="V731" s="415"/>
      <c r="W731" s="415"/>
      <c r="X731" s="81"/>
      <c r="Y731" s="241"/>
      <c r="Z731" s="416"/>
      <c r="AA731" s="81"/>
      <c r="AB731" s="242"/>
      <c r="AC731" s="242"/>
      <c r="AD731" s="241"/>
      <c r="AE731" s="242"/>
      <c r="AF731" s="241"/>
      <c r="AG731" s="241"/>
      <c r="AH731" s="241"/>
      <c r="AI731" s="246"/>
      <c r="AJ731" s="246"/>
      <c r="AK731" s="246"/>
      <c r="AL731" s="246"/>
      <c r="AM731" s="477"/>
      <c r="AN731" s="246"/>
      <c r="AO731" s="246"/>
      <c r="AP731" s="246"/>
      <c r="AQ731" s="246"/>
      <c r="AR731" s="246"/>
      <c r="AS731" s="246"/>
      <c r="AT731" s="246"/>
      <c r="AU731" s="246"/>
      <c r="AV731" s="246"/>
      <c r="AW731" s="246"/>
      <c r="AX731" s="246"/>
      <c r="AY731" s="246"/>
      <c r="AZ731" s="248"/>
      <c r="BA731" s="477"/>
      <c r="BB731" s="562" t="str">
        <f t="shared" si="48"/>
        <v xml:space="preserve"> </v>
      </c>
      <c r="BC731" s="562" t="str">
        <f t="shared" si="49"/>
        <v xml:space="preserve"> </v>
      </c>
      <c r="BD731" s="562" t="str">
        <f t="shared" si="50"/>
        <v xml:space="preserve"> </v>
      </c>
      <c r="BE731" s="562" t="str">
        <f t="shared" si="51"/>
        <v xml:space="preserve"> </v>
      </c>
      <c r="BF731" s="81"/>
      <c r="BG731" s="313"/>
    </row>
    <row r="732" spans="1:59" s="86" customFormat="1" ht="12.75" x14ac:dyDescent="0.25">
      <c r="A732" s="365"/>
      <c r="B732" s="147">
        <f>Demography!B731</f>
        <v>0</v>
      </c>
      <c r="C732" s="147">
        <f>Demography!C731</f>
        <v>0</v>
      </c>
      <c r="D732" s="148">
        <f>Demography!D731</f>
        <v>0</v>
      </c>
      <c r="E732" s="148">
        <f>Demography!F731</f>
        <v>0</v>
      </c>
      <c r="F732" s="81"/>
      <c r="G732" s="238"/>
      <c r="H732" s="256"/>
      <c r="I732" s="257"/>
      <c r="J732" s="257"/>
      <c r="K732" s="256"/>
      <c r="L732" s="256"/>
      <c r="M732" s="257"/>
      <c r="N732" s="256"/>
      <c r="O732" s="240"/>
      <c r="P732" s="260"/>
      <c r="Q732" s="260"/>
      <c r="R732" s="260"/>
      <c r="S732" s="260"/>
      <c r="T732" s="260"/>
      <c r="U732" s="256"/>
      <c r="V732" s="238"/>
      <c r="W732" s="238"/>
      <c r="X732" s="81"/>
      <c r="Y732" s="256"/>
      <c r="Z732" s="150"/>
      <c r="AA732" s="81"/>
      <c r="AB732" s="240"/>
      <c r="AC732" s="240"/>
      <c r="AD732" s="256"/>
      <c r="AE732" s="240"/>
      <c r="AF732" s="256"/>
      <c r="AG732" s="256"/>
      <c r="AH732" s="256"/>
      <c r="AI732" s="245"/>
      <c r="AJ732" s="245"/>
      <c r="AK732" s="245"/>
      <c r="AL732" s="245"/>
      <c r="AM732" s="477"/>
      <c r="AN732" s="245"/>
      <c r="AO732" s="245"/>
      <c r="AP732" s="245"/>
      <c r="AQ732" s="245"/>
      <c r="AR732" s="245"/>
      <c r="AS732" s="245"/>
      <c r="AT732" s="245"/>
      <c r="AU732" s="245"/>
      <c r="AV732" s="245"/>
      <c r="AW732" s="245"/>
      <c r="AX732" s="245"/>
      <c r="AY732" s="245"/>
      <c r="AZ732" s="247"/>
      <c r="BA732" s="477"/>
      <c r="BB732" s="561" t="str">
        <f t="shared" si="48"/>
        <v xml:space="preserve"> </v>
      </c>
      <c r="BC732" s="561" t="str">
        <f t="shared" si="49"/>
        <v xml:space="preserve"> </v>
      </c>
      <c r="BD732" s="561" t="str">
        <f t="shared" si="50"/>
        <v xml:space="preserve"> </v>
      </c>
      <c r="BE732" s="561" t="str">
        <f t="shared" si="51"/>
        <v xml:space="preserve"> </v>
      </c>
      <c r="BF732" s="81"/>
      <c r="BG732" s="145"/>
    </row>
    <row r="733" spans="1:59" s="86" customFormat="1" ht="12.75" x14ac:dyDescent="0.25">
      <c r="A733" s="365"/>
      <c r="B733" s="361">
        <f>Demography!B732</f>
        <v>0</v>
      </c>
      <c r="C733" s="361">
        <f>Demography!C732</f>
        <v>0</v>
      </c>
      <c r="D733" s="362">
        <f>Demography!D732</f>
        <v>0</v>
      </c>
      <c r="E733" s="362">
        <f>Demography!F732</f>
        <v>0</v>
      </c>
      <c r="F733" s="81"/>
      <c r="G733" s="415"/>
      <c r="H733" s="241"/>
      <c r="I733" s="478"/>
      <c r="J733" s="478"/>
      <c r="K733" s="241"/>
      <c r="L733" s="241"/>
      <c r="M733" s="478"/>
      <c r="N733" s="241"/>
      <c r="O733" s="242"/>
      <c r="P733" s="262"/>
      <c r="Q733" s="262"/>
      <c r="R733" s="262"/>
      <c r="S733" s="262"/>
      <c r="T733" s="262"/>
      <c r="U733" s="241"/>
      <c r="V733" s="415"/>
      <c r="W733" s="415"/>
      <c r="X733" s="81"/>
      <c r="Y733" s="241"/>
      <c r="Z733" s="416"/>
      <c r="AA733" s="81"/>
      <c r="AB733" s="242"/>
      <c r="AC733" s="242"/>
      <c r="AD733" s="241"/>
      <c r="AE733" s="242"/>
      <c r="AF733" s="241"/>
      <c r="AG733" s="241"/>
      <c r="AH733" s="241"/>
      <c r="AI733" s="246"/>
      <c r="AJ733" s="246"/>
      <c r="AK733" s="246"/>
      <c r="AL733" s="246"/>
      <c r="AM733" s="477"/>
      <c r="AN733" s="246"/>
      <c r="AO733" s="246"/>
      <c r="AP733" s="246"/>
      <c r="AQ733" s="246"/>
      <c r="AR733" s="246"/>
      <c r="AS733" s="246"/>
      <c r="AT733" s="246"/>
      <c r="AU733" s="246"/>
      <c r="AV733" s="246"/>
      <c r="AW733" s="246"/>
      <c r="AX733" s="246"/>
      <c r="AY733" s="246"/>
      <c r="AZ733" s="248"/>
      <c r="BA733" s="477"/>
      <c r="BB733" s="562" t="str">
        <f t="shared" si="48"/>
        <v xml:space="preserve"> </v>
      </c>
      <c r="BC733" s="562" t="str">
        <f t="shared" si="49"/>
        <v xml:space="preserve"> </v>
      </c>
      <c r="BD733" s="562" t="str">
        <f t="shared" si="50"/>
        <v xml:space="preserve"> </v>
      </c>
      <c r="BE733" s="562" t="str">
        <f t="shared" si="51"/>
        <v xml:space="preserve"> </v>
      </c>
      <c r="BF733" s="81"/>
      <c r="BG733" s="313"/>
    </row>
    <row r="734" spans="1:59" s="86" customFormat="1" ht="12.75" x14ac:dyDescent="0.25">
      <c r="A734" s="365"/>
      <c r="B734" s="147">
        <f>Demography!B733</f>
        <v>0</v>
      </c>
      <c r="C734" s="147">
        <f>Demography!C733</f>
        <v>0</v>
      </c>
      <c r="D734" s="148">
        <f>Demography!D733</f>
        <v>0</v>
      </c>
      <c r="E734" s="148">
        <f>Demography!F733</f>
        <v>0</v>
      </c>
      <c r="F734" s="81"/>
      <c r="G734" s="238"/>
      <c r="H734" s="256"/>
      <c r="I734" s="257"/>
      <c r="J734" s="257"/>
      <c r="K734" s="256"/>
      <c r="L734" s="256"/>
      <c r="M734" s="257"/>
      <c r="N734" s="256"/>
      <c r="O734" s="240"/>
      <c r="P734" s="260"/>
      <c r="Q734" s="260"/>
      <c r="R734" s="260"/>
      <c r="S734" s="260"/>
      <c r="T734" s="260"/>
      <c r="U734" s="256"/>
      <c r="V734" s="238"/>
      <c r="W734" s="238"/>
      <c r="X734" s="81"/>
      <c r="Y734" s="256"/>
      <c r="Z734" s="150"/>
      <c r="AA734" s="81"/>
      <c r="AB734" s="240"/>
      <c r="AC734" s="240"/>
      <c r="AD734" s="256"/>
      <c r="AE734" s="240"/>
      <c r="AF734" s="256"/>
      <c r="AG734" s="256"/>
      <c r="AH734" s="256"/>
      <c r="AI734" s="245"/>
      <c r="AJ734" s="245"/>
      <c r="AK734" s="245"/>
      <c r="AL734" s="245"/>
      <c r="AM734" s="477"/>
      <c r="AN734" s="245"/>
      <c r="AO734" s="245"/>
      <c r="AP734" s="245"/>
      <c r="AQ734" s="245"/>
      <c r="AR734" s="245"/>
      <c r="AS734" s="245"/>
      <c r="AT734" s="245"/>
      <c r="AU734" s="245"/>
      <c r="AV734" s="245"/>
      <c r="AW734" s="245"/>
      <c r="AX734" s="245"/>
      <c r="AY734" s="245"/>
      <c r="AZ734" s="247"/>
      <c r="BA734" s="477"/>
      <c r="BB734" s="561" t="str">
        <f t="shared" si="48"/>
        <v xml:space="preserve"> </v>
      </c>
      <c r="BC734" s="561" t="str">
        <f t="shared" si="49"/>
        <v xml:space="preserve"> </v>
      </c>
      <c r="BD734" s="561" t="str">
        <f t="shared" si="50"/>
        <v xml:space="preserve"> </v>
      </c>
      <c r="BE734" s="561" t="str">
        <f t="shared" si="51"/>
        <v xml:space="preserve"> </v>
      </c>
      <c r="BF734" s="81"/>
      <c r="BG734" s="145"/>
    </row>
    <row r="735" spans="1:59" s="86" customFormat="1" ht="12.75" x14ac:dyDescent="0.25">
      <c r="A735" s="365"/>
      <c r="B735" s="361">
        <f>Demography!B734</f>
        <v>0</v>
      </c>
      <c r="C735" s="361">
        <f>Demography!C734</f>
        <v>0</v>
      </c>
      <c r="D735" s="362">
        <f>Demography!D734</f>
        <v>0</v>
      </c>
      <c r="E735" s="362">
        <f>Demography!F734</f>
        <v>0</v>
      </c>
      <c r="F735" s="81"/>
      <c r="G735" s="415"/>
      <c r="H735" s="241"/>
      <c r="I735" s="478"/>
      <c r="J735" s="478"/>
      <c r="K735" s="241"/>
      <c r="L735" s="241"/>
      <c r="M735" s="478"/>
      <c r="N735" s="241"/>
      <c r="O735" s="242"/>
      <c r="P735" s="262"/>
      <c r="Q735" s="262"/>
      <c r="R735" s="262"/>
      <c r="S735" s="262"/>
      <c r="T735" s="262"/>
      <c r="U735" s="241"/>
      <c r="V735" s="415"/>
      <c r="W735" s="415"/>
      <c r="X735" s="81"/>
      <c r="Y735" s="241"/>
      <c r="Z735" s="416"/>
      <c r="AA735" s="81"/>
      <c r="AB735" s="242"/>
      <c r="AC735" s="242"/>
      <c r="AD735" s="241"/>
      <c r="AE735" s="242"/>
      <c r="AF735" s="241"/>
      <c r="AG735" s="241"/>
      <c r="AH735" s="241"/>
      <c r="AI735" s="246"/>
      <c r="AJ735" s="246"/>
      <c r="AK735" s="246"/>
      <c r="AL735" s="246"/>
      <c r="AM735" s="477"/>
      <c r="AN735" s="246"/>
      <c r="AO735" s="246"/>
      <c r="AP735" s="246"/>
      <c r="AQ735" s="246"/>
      <c r="AR735" s="246"/>
      <c r="AS735" s="246"/>
      <c r="AT735" s="246"/>
      <c r="AU735" s="246"/>
      <c r="AV735" s="246"/>
      <c r="AW735" s="246"/>
      <c r="AX735" s="246"/>
      <c r="AY735" s="246"/>
      <c r="AZ735" s="248"/>
      <c r="BA735" s="477"/>
      <c r="BB735" s="562" t="str">
        <f t="shared" si="48"/>
        <v xml:space="preserve"> </v>
      </c>
      <c r="BC735" s="562" t="str">
        <f t="shared" si="49"/>
        <v xml:space="preserve"> </v>
      </c>
      <c r="BD735" s="562" t="str">
        <f t="shared" si="50"/>
        <v xml:space="preserve"> </v>
      </c>
      <c r="BE735" s="562" t="str">
        <f t="shared" si="51"/>
        <v xml:space="preserve"> </v>
      </c>
      <c r="BF735" s="81"/>
      <c r="BG735" s="313"/>
    </row>
    <row r="736" spans="1:59" s="86" customFormat="1" ht="12.75" x14ac:dyDescent="0.25">
      <c r="A736" s="365"/>
      <c r="B736" s="147">
        <f>Demography!B735</f>
        <v>0</v>
      </c>
      <c r="C736" s="147">
        <f>Demography!C735</f>
        <v>0</v>
      </c>
      <c r="D736" s="148">
        <f>Demography!D735</f>
        <v>0</v>
      </c>
      <c r="E736" s="148">
        <f>Demography!F735</f>
        <v>0</v>
      </c>
      <c r="F736" s="81"/>
      <c r="G736" s="238"/>
      <c r="H736" s="256"/>
      <c r="I736" s="257"/>
      <c r="J736" s="257"/>
      <c r="K736" s="256"/>
      <c r="L736" s="256"/>
      <c r="M736" s="257"/>
      <c r="N736" s="256"/>
      <c r="O736" s="240"/>
      <c r="P736" s="260"/>
      <c r="Q736" s="260"/>
      <c r="R736" s="260"/>
      <c r="S736" s="260"/>
      <c r="T736" s="260"/>
      <c r="U736" s="256"/>
      <c r="V736" s="238"/>
      <c r="W736" s="238"/>
      <c r="X736" s="81"/>
      <c r="Y736" s="256"/>
      <c r="Z736" s="150"/>
      <c r="AA736" s="81"/>
      <c r="AB736" s="240"/>
      <c r="AC736" s="240"/>
      <c r="AD736" s="256"/>
      <c r="AE736" s="240"/>
      <c r="AF736" s="256"/>
      <c r="AG736" s="256"/>
      <c r="AH736" s="256"/>
      <c r="AI736" s="245"/>
      <c r="AJ736" s="245"/>
      <c r="AK736" s="245"/>
      <c r="AL736" s="245"/>
      <c r="AM736" s="477"/>
      <c r="AN736" s="245"/>
      <c r="AO736" s="245"/>
      <c r="AP736" s="245"/>
      <c r="AQ736" s="245"/>
      <c r="AR736" s="245"/>
      <c r="AS736" s="245"/>
      <c r="AT736" s="245"/>
      <c r="AU736" s="245"/>
      <c r="AV736" s="245"/>
      <c r="AW736" s="245"/>
      <c r="AX736" s="245"/>
      <c r="AY736" s="245"/>
      <c r="AZ736" s="247"/>
      <c r="BA736" s="477"/>
      <c r="BB736" s="561" t="str">
        <f t="shared" si="48"/>
        <v xml:space="preserve"> </v>
      </c>
      <c r="BC736" s="561" t="str">
        <f t="shared" si="49"/>
        <v xml:space="preserve"> </v>
      </c>
      <c r="BD736" s="561" t="str">
        <f t="shared" si="50"/>
        <v xml:space="preserve"> </v>
      </c>
      <c r="BE736" s="561" t="str">
        <f t="shared" si="51"/>
        <v xml:space="preserve"> </v>
      </c>
      <c r="BF736" s="81"/>
      <c r="BG736" s="145"/>
    </row>
    <row r="737" spans="1:59" s="86" customFormat="1" ht="12.75" x14ac:dyDescent="0.25">
      <c r="A737" s="365"/>
      <c r="B737" s="361">
        <f>Demography!B736</f>
        <v>0</v>
      </c>
      <c r="C737" s="361">
        <f>Demography!C736</f>
        <v>0</v>
      </c>
      <c r="D737" s="362">
        <f>Demography!D736</f>
        <v>0</v>
      </c>
      <c r="E737" s="362">
        <f>Demography!F736</f>
        <v>0</v>
      </c>
      <c r="F737" s="81"/>
      <c r="G737" s="415"/>
      <c r="H737" s="241"/>
      <c r="I737" s="478"/>
      <c r="J737" s="478"/>
      <c r="K737" s="241"/>
      <c r="L737" s="241"/>
      <c r="M737" s="478"/>
      <c r="N737" s="241"/>
      <c r="O737" s="242"/>
      <c r="P737" s="262"/>
      <c r="Q737" s="262"/>
      <c r="R737" s="262"/>
      <c r="S737" s="262"/>
      <c r="T737" s="262"/>
      <c r="U737" s="241"/>
      <c r="V737" s="415"/>
      <c r="W737" s="415"/>
      <c r="X737" s="81"/>
      <c r="Y737" s="241"/>
      <c r="Z737" s="416"/>
      <c r="AA737" s="81"/>
      <c r="AB737" s="242"/>
      <c r="AC737" s="242"/>
      <c r="AD737" s="241"/>
      <c r="AE737" s="242"/>
      <c r="AF737" s="241"/>
      <c r="AG737" s="241"/>
      <c r="AH737" s="241"/>
      <c r="AI737" s="246"/>
      <c r="AJ737" s="246"/>
      <c r="AK737" s="246"/>
      <c r="AL737" s="246"/>
      <c r="AM737" s="477"/>
      <c r="AN737" s="246"/>
      <c r="AO737" s="246"/>
      <c r="AP737" s="246"/>
      <c r="AQ737" s="246"/>
      <c r="AR737" s="246"/>
      <c r="AS737" s="246"/>
      <c r="AT737" s="246"/>
      <c r="AU737" s="246"/>
      <c r="AV737" s="246"/>
      <c r="AW737" s="246"/>
      <c r="AX737" s="246"/>
      <c r="AY737" s="246"/>
      <c r="AZ737" s="248"/>
      <c r="BA737" s="477"/>
      <c r="BB737" s="562" t="str">
        <f t="shared" si="48"/>
        <v xml:space="preserve"> </v>
      </c>
      <c r="BC737" s="562" t="str">
        <f t="shared" si="49"/>
        <v xml:space="preserve"> </v>
      </c>
      <c r="BD737" s="562" t="str">
        <f t="shared" si="50"/>
        <v xml:space="preserve"> </v>
      </c>
      <c r="BE737" s="562" t="str">
        <f t="shared" si="51"/>
        <v xml:space="preserve"> </v>
      </c>
      <c r="BF737" s="81"/>
      <c r="BG737" s="313"/>
    </row>
    <row r="738" spans="1:59" s="86" customFormat="1" ht="12.75" x14ac:dyDescent="0.25">
      <c r="A738" s="365"/>
      <c r="B738" s="147">
        <f>Demography!B737</f>
        <v>0</v>
      </c>
      <c r="C738" s="147">
        <f>Demography!C737</f>
        <v>0</v>
      </c>
      <c r="D738" s="148">
        <f>Demography!D737</f>
        <v>0</v>
      </c>
      <c r="E738" s="148">
        <f>Demography!F737</f>
        <v>0</v>
      </c>
      <c r="F738" s="81"/>
      <c r="G738" s="238"/>
      <c r="H738" s="256"/>
      <c r="I738" s="257"/>
      <c r="J738" s="257"/>
      <c r="K738" s="256"/>
      <c r="L738" s="256"/>
      <c r="M738" s="257"/>
      <c r="N738" s="256"/>
      <c r="O738" s="240"/>
      <c r="P738" s="260"/>
      <c r="Q738" s="260"/>
      <c r="R738" s="260"/>
      <c r="S738" s="260"/>
      <c r="T738" s="260"/>
      <c r="U738" s="256"/>
      <c r="V738" s="238"/>
      <c r="W738" s="238"/>
      <c r="X738" s="81"/>
      <c r="Y738" s="256"/>
      <c r="Z738" s="150"/>
      <c r="AA738" s="81"/>
      <c r="AB738" s="240"/>
      <c r="AC738" s="240"/>
      <c r="AD738" s="256"/>
      <c r="AE738" s="240"/>
      <c r="AF738" s="256"/>
      <c r="AG738" s="256"/>
      <c r="AH738" s="256"/>
      <c r="AI738" s="245"/>
      <c r="AJ738" s="245"/>
      <c r="AK738" s="245"/>
      <c r="AL738" s="245"/>
      <c r="AM738" s="477"/>
      <c r="AN738" s="245"/>
      <c r="AO738" s="245"/>
      <c r="AP738" s="245"/>
      <c r="AQ738" s="245"/>
      <c r="AR738" s="245"/>
      <c r="AS738" s="245"/>
      <c r="AT738" s="245"/>
      <c r="AU738" s="245"/>
      <c r="AV738" s="245"/>
      <c r="AW738" s="245"/>
      <c r="AX738" s="245"/>
      <c r="AY738" s="245"/>
      <c r="AZ738" s="247"/>
      <c r="BA738" s="477"/>
      <c r="BB738" s="561" t="str">
        <f t="shared" si="48"/>
        <v xml:space="preserve"> </v>
      </c>
      <c r="BC738" s="561" t="str">
        <f t="shared" si="49"/>
        <v xml:space="preserve"> </v>
      </c>
      <c r="BD738" s="561" t="str">
        <f t="shared" si="50"/>
        <v xml:space="preserve"> </v>
      </c>
      <c r="BE738" s="561" t="str">
        <f t="shared" si="51"/>
        <v xml:space="preserve"> </v>
      </c>
      <c r="BF738" s="81"/>
      <c r="BG738" s="145"/>
    </row>
    <row r="739" spans="1:59" s="86" customFormat="1" ht="12.75" x14ac:dyDescent="0.25">
      <c r="A739" s="365"/>
      <c r="B739" s="361">
        <f>Demography!B738</f>
        <v>0</v>
      </c>
      <c r="C739" s="361">
        <f>Demography!C738</f>
        <v>0</v>
      </c>
      <c r="D739" s="362">
        <f>Demography!D738</f>
        <v>0</v>
      </c>
      <c r="E739" s="362">
        <f>Demography!F738</f>
        <v>0</v>
      </c>
      <c r="F739" s="81"/>
      <c r="G739" s="415"/>
      <c r="H739" s="241"/>
      <c r="I739" s="478"/>
      <c r="J739" s="478"/>
      <c r="K739" s="241"/>
      <c r="L739" s="241"/>
      <c r="M739" s="478"/>
      <c r="N739" s="241"/>
      <c r="O739" s="242"/>
      <c r="P739" s="262"/>
      <c r="Q739" s="262"/>
      <c r="R739" s="262"/>
      <c r="S739" s="262"/>
      <c r="T739" s="262"/>
      <c r="U739" s="241"/>
      <c r="V739" s="415"/>
      <c r="W739" s="415"/>
      <c r="X739" s="81"/>
      <c r="Y739" s="241"/>
      <c r="Z739" s="416"/>
      <c r="AA739" s="81"/>
      <c r="AB739" s="242"/>
      <c r="AC739" s="242"/>
      <c r="AD739" s="241"/>
      <c r="AE739" s="242"/>
      <c r="AF739" s="241"/>
      <c r="AG739" s="241"/>
      <c r="AH739" s="241"/>
      <c r="AI739" s="246"/>
      <c r="AJ739" s="246"/>
      <c r="AK739" s="246"/>
      <c r="AL739" s="246"/>
      <c r="AM739" s="477"/>
      <c r="AN739" s="246"/>
      <c r="AO739" s="246"/>
      <c r="AP739" s="246"/>
      <c r="AQ739" s="246"/>
      <c r="AR739" s="246"/>
      <c r="AS739" s="246"/>
      <c r="AT739" s="246"/>
      <c r="AU739" s="246"/>
      <c r="AV739" s="246"/>
      <c r="AW739" s="246"/>
      <c r="AX739" s="246"/>
      <c r="AY739" s="246"/>
      <c r="AZ739" s="248"/>
      <c r="BA739" s="477"/>
      <c r="BB739" s="562" t="str">
        <f t="shared" si="48"/>
        <v xml:space="preserve"> </v>
      </c>
      <c r="BC739" s="562" t="str">
        <f t="shared" si="49"/>
        <v xml:space="preserve"> </v>
      </c>
      <c r="BD739" s="562" t="str">
        <f t="shared" si="50"/>
        <v xml:space="preserve"> </v>
      </c>
      <c r="BE739" s="562" t="str">
        <f t="shared" si="51"/>
        <v xml:space="preserve"> </v>
      </c>
      <c r="BF739" s="81"/>
      <c r="BG739" s="313"/>
    </row>
    <row r="740" spans="1:59" s="86" customFormat="1" ht="12.75" x14ac:dyDescent="0.25">
      <c r="A740" s="365"/>
      <c r="B740" s="147">
        <f>Demography!B739</f>
        <v>0</v>
      </c>
      <c r="C740" s="147">
        <f>Demography!C739</f>
        <v>0</v>
      </c>
      <c r="D740" s="148">
        <f>Demography!D739</f>
        <v>0</v>
      </c>
      <c r="E740" s="148">
        <f>Demography!F739</f>
        <v>0</v>
      </c>
      <c r="F740" s="81"/>
      <c r="G740" s="238"/>
      <c r="H740" s="256"/>
      <c r="I740" s="257"/>
      <c r="J740" s="257"/>
      <c r="K740" s="256"/>
      <c r="L740" s="256"/>
      <c r="M740" s="257"/>
      <c r="N740" s="256"/>
      <c r="O740" s="240"/>
      <c r="P740" s="260"/>
      <c r="Q740" s="260"/>
      <c r="R740" s="260"/>
      <c r="S740" s="260"/>
      <c r="T740" s="260"/>
      <c r="U740" s="256"/>
      <c r="V740" s="238"/>
      <c r="W740" s="238"/>
      <c r="X740" s="81"/>
      <c r="Y740" s="256"/>
      <c r="Z740" s="150"/>
      <c r="AA740" s="81"/>
      <c r="AB740" s="240"/>
      <c r="AC740" s="240"/>
      <c r="AD740" s="256"/>
      <c r="AE740" s="240"/>
      <c r="AF740" s="256"/>
      <c r="AG740" s="256"/>
      <c r="AH740" s="256"/>
      <c r="AI740" s="245"/>
      <c r="AJ740" s="245"/>
      <c r="AK740" s="245"/>
      <c r="AL740" s="245"/>
      <c r="AM740" s="477"/>
      <c r="AN740" s="245"/>
      <c r="AO740" s="245"/>
      <c r="AP740" s="245"/>
      <c r="AQ740" s="245"/>
      <c r="AR740" s="245"/>
      <c r="AS740" s="245"/>
      <c r="AT740" s="245"/>
      <c r="AU740" s="245"/>
      <c r="AV740" s="245"/>
      <c r="AW740" s="245"/>
      <c r="AX740" s="245"/>
      <c r="AY740" s="245"/>
      <c r="AZ740" s="247"/>
      <c r="BA740" s="477"/>
      <c r="BB740" s="561" t="str">
        <f t="shared" si="48"/>
        <v xml:space="preserve"> </v>
      </c>
      <c r="BC740" s="561" t="str">
        <f t="shared" si="49"/>
        <v xml:space="preserve"> </v>
      </c>
      <c r="BD740" s="561" t="str">
        <f t="shared" si="50"/>
        <v xml:space="preserve"> </v>
      </c>
      <c r="BE740" s="561" t="str">
        <f t="shared" si="51"/>
        <v xml:space="preserve"> </v>
      </c>
      <c r="BF740" s="81"/>
      <c r="BG740" s="145"/>
    </row>
    <row r="741" spans="1:59" s="86" customFormat="1" ht="12.75" x14ac:dyDescent="0.25">
      <c r="A741" s="365"/>
      <c r="B741" s="361">
        <f>Demography!B740</f>
        <v>0</v>
      </c>
      <c r="C741" s="361">
        <f>Demography!C740</f>
        <v>0</v>
      </c>
      <c r="D741" s="362">
        <f>Demography!D740</f>
        <v>0</v>
      </c>
      <c r="E741" s="362">
        <f>Demography!F740</f>
        <v>0</v>
      </c>
      <c r="F741" s="81"/>
      <c r="G741" s="415"/>
      <c r="H741" s="241"/>
      <c r="I741" s="478"/>
      <c r="J741" s="478"/>
      <c r="K741" s="241"/>
      <c r="L741" s="241"/>
      <c r="M741" s="478"/>
      <c r="N741" s="241"/>
      <c r="O741" s="242"/>
      <c r="P741" s="262"/>
      <c r="Q741" s="262"/>
      <c r="R741" s="262"/>
      <c r="S741" s="262"/>
      <c r="T741" s="262"/>
      <c r="U741" s="241"/>
      <c r="V741" s="415"/>
      <c r="W741" s="415"/>
      <c r="X741" s="81"/>
      <c r="Y741" s="241"/>
      <c r="Z741" s="416"/>
      <c r="AA741" s="81"/>
      <c r="AB741" s="242"/>
      <c r="AC741" s="242"/>
      <c r="AD741" s="241"/>
      <c r="AE741" s="242"/>
      <c r="AF741" s="241"/>
      <c r="AG741" s="241"/>
      <c r="AH741" s="241"/>
      <c r="AI741" s="246"/>
      <c r="AJ741" s="246"/>
      <c r="AK741" s="246"/>
      <c r="AL741" s="246"/>
      <c r="AM741" s="477"/>
      <c r="AN741" s="246"/>
      <c r="AO741" s="246"/>
      <c r="AP741" s="246"/>
      <c r="AQ741" s="246"/>
      <c r="AR741" s="246"/>
      <c r="AS741" s="246"/>
      <c r="AT741" s="246"/>
      <c r="AU741" s="246"/>
      <c r="AV741" s="246"/>
      <c r="AW741" s="246"/>
      <c r="AX741" s="246"/>
      <c r="AY741" s="246"/>
      <c r="AZ741" s="248"/>
      <c r="BA741" s="477"/>
      <c r="BB741" s="562" t="str">
        <f t="shared" si="48"/>
        <v xml:space="preserve"> </v>
      </c>
      <c r="BC741" s="562" t="str">
        <f t="shared" si="49"/>
        <v xml:space="preserve"> </v>
      </c>
      <c r="BD741" s="562" t="str">
        <f t="shared" si="50"/>
        <v xml:space="preserve"> </v>
      </c>
      <c r="BE741" s="562" t="str">
        <f t="shared" si="51"/>
        <v xml:space="preserve"> </v>
      </c>
      <c r="BF741" s="81"/>
      <c r="BG741" s="313"/>
    </row>
    <row r="742" spans="1:59" s="86" customFormat="1" ht="12.75" x14ac:dyDescent="0.25">
      <c r="A742" s="365"/>
      <c r="B742" s="147">
        <f>Demography!B741</f>
        <v>0</v>
      </c>
      <c r="C742" s="147">
        <f>Demography!C741</f>
        <v>0</v>
      </c>
      <c r="D742" s="148">
        <f>Demography!D741</f>
        <v>0</v>
      </c>
      <c r="E742" s="148">
        <f>Demography!F741</f>
        <v>0</v>
      </c>
      <c r="F742" s="81"/>
      <c r="G742" s="238"/>
      <c r="H742" s="256"/>
      <c r="I742" s="257"/>
      <c r="J742" s="257"/>
      <c r="K742" s="256"/>
      <c r="L742" s="256"/>
      <c r="M742" s="257"/>
      <c r="N742" s="256"/>
      <c r="O742" s="240"/>
      <c r="P742" s="260"/>
      <c r="Q742" s="260"/>
      <c r="R742" s="260"/>
      <c r="S742" s="260"/>
      <c r="T742" s="260"/>
      <c r="U742" s="256"/>
      <c r="V742" s="238"/>
      <c r="W742" s="238"/>
      <c r="X742" s="81"/>
      <c r="Y742" s="256"/>
      <c r="Z742" s="150"/>
      <c r="AA742" s="81"/>
      <c r="AB742" s="240"/>
      <c r="AC742" s="240"/>
      <c r="AD742" s="256"/>
      <c r="AE742" s="240"/>
      <c r="AF742" s="256"/>
      <c r="AG742" s="256"/>
      <c r="AH742" s="256"/>
      <c r="AI742" s="245"/>
      <c r="AJ742" s="245"/>
      <c r="AK742" s="245"/>
      <c r="AL742" s="245"/>
      <c r="AM742" s="477"/>
      <c r="AN742" s="245"/>
      <c r="AO742" s="245"/>
      <c r="AP742" s="245"/>
      <c r="AQ742" s="245"/>
      <c r="AR742" s="245"/>
      <c r="AS742" s="245"/>
      <c r="AT742" s="245"/>
      <c r="AU742" s="245"/>
      <c r="AV742" s="245"/>
      <c r="AW742" s="245"/>
      <c r="AX742" s="245"/>
      <c r="AY742" s="245"/>
      <c r="AZ742" s="247"/>
      <c r="BA742" s="477"/>
      <c r="BB742" s="561" t="str">
        <f t="shared" si="48"/>
        <v xml:space="preserve"> </v>
      </c>
      <c r="BC742" s="561" t="str">
        <f t="shared" si="49"/>
        <v xml:space="preserve"> </v>
      </c>
      <c r="BD742" s="561" t="str">
        <f t="shared" si="50"/>
        <v xml:space="preserve"> </v>
      </c>
      <c r="BE742" s="561" t="str">
        <f t="shared" si="51"/>
        <v xml:space="preserve"> </v>
      </c>
      <c r="BF742" s="81"/>
      <c r="BG742" s="145"/>
    </row>
    <row r="743" spans="1:59" s="86" customFormat="1" ht="12.75" x14ac:dyDescent="0.25">
      <c r="A743" s="365"/>
      <c r="B743" s="361">
        <f>Demography!B742</f>
        <v>0</v>
      </c>
      <c r="C743" s="361">
        <f>Demography!C742</f>
        <v>0</v>
      </c>
      <c r="D743" s="362">
        <f>Demography!D742</f>
        <v>0</v>
      </c>
      <c r="E743" s="362">
        <f>Demography!F742</f>
        <v>0</v>
      </c>
      <c r="F743" s="81"/>
      <c r="G743" s="415"/>
      <c r="H743" s="241"/>
      <c r="I743" s="478"/>
      <c r="J743" s="478"/>
      <c r="K743" s="241"/>
      <c r="L743" s="241"/>
      <c r="M743" s="478"/>
      <c r="N743" s="241"/>
      <c r="O743" s="242"/>
      <c r="P743" s="262"/>
      <c r="Q743" s="262"/>
      <c r="R743" s="262"/>
      <c r="S743" s="262"/>
      <c r="T743" s="262"/>
      <c r="U743" s="241"/>
      <c r="V743" s="415"/>
      <c r="W743" s="415"/>
      <c r="X743" s="81"/>
      <c r="Y743" s="241"/>
      <c r="Z743" s="416"/>
      <c r="AA743" s="81"/>
      <c r="AB743" s="242"/>
      <c r="AC743" s="242"/>
      <c r="AD743" s="241"/>
      <c r="AE743" s="242"/>
      <c r="AF743" s="241"/>
      <c r="AG743" s="241"/>
      <c r="AH743" s="241"/>
      <c r="AI743" s="246"/>
      <c r="AJ743" s="246"/>
      <c r="AK743" s="246"/>
      <c r="AL743" s="246"/>
      <c r="AM743" s="477"/>
      <c r="AN743" s="246"/>
      <c r="AO743" s="246"/>
      <c r="AP743" s="246"/>
      <c r="AQ743" s="246"/>
      <c r="AR743" s="246"/>
      <c r="AS743" s="246"/>
      <c r="AT743" s="246"/>
      <c r="AU743" s="246"/>
      <c r="AV743" s="246"/>
      <c r="AW743" s="246"/>
      <c r="AX743" s="246"/>
      <c r="AY743" s="246"/>
      <c r="AZ743" s="248"/>
      <c r="BA743" s="477"/>
      <c r="BB743" s="562" t="str">
        <f t="shared" si="48"/>
        <v xml:space="preserve"> </v>
      </c>
      <c r="BC743" s="562" t="str">
        <f t="shared" si="49"/>
        <v xml:space="preserve"> </v>
      </c>
      <c r="BD743" s="562" t="str">
        <f t="shared" si="50"/>
        <v xml:space="preserve"> </v>
      </c>
      <c r="BE743" s="562" t="str">
        <f t="shared" si="51"/>
        <v xml:space="preserve"> </v>
      </c>
      <c r="BF743" s="81"/>
      <c r="BG743" s="313"/>
    </row>
    <row r="744" spans="1:59" s="86" customFormat="1" ht="12.75" x14ac:dyDescent="0.25">
      <c r="A744" s="365"/>
      <c r="B744" s="147">
        <f>Demography!B743</f>
        <v>0</v>
      </c>
      <c r="C744" s="147">
        <f>Demography!C743</f>
        <v>0</v>
      </c>
      <c r="D744" s="148">
        <f>Demography!D743</f>
        <v>0</v>
      </c>
      <c r="E744" s="148">
        <f>Demography!F743</f>
        <v>0</v>
      </c>
      <c r="F744" s="81"/>
      <c r="G744" s="238"/>
      <c r="H744" s="256"/>
      <c r="I744" s="257"/>
      <c r="J744" s="257"/>
      <c r="K744" s="256"/>
      <c r="L744" s="256"/>
      <c r="M744" s="257"/>
      <c r="N744" s="256"/>
      <c r="O744" s="240"/>
      <c r="P744" s="260"/>
      <c r="Q744" s="260"/>
      <c r="R744" s="260"/>
      <c r="S744" s="260"/>
      <c r="T744" s="260"/>
      <c r="U744" s="256"/>
      <c r="V744" s="238"/>
      <c r="W744" s="238"/>
      <c r="X744" s="81"/>
      <c r="Y744" s="256"/>
      <c r="Z744" s="150"/>
      <c r="AA744" s="81"/>
      <c r="AB744" s="240"/>
      <c r="AC744" s="240"/>
      <c r="AD744" s="256"/>
      <c r="AE744" s="240"/>
      <c r="AF744" s="256"/>
      <c r="AG744" s="256"/>
      <c r="AH744" s="256"/>
      <c r="AI744" s="245"/>
      <c r="AJ744" s="245"/>
      <c r="AK744" s="245"/>
      <c r="AL744" s="245"/>
      <c r="AM744" s="477"/>
      <c r="AN744" s="245"/>
      <c r="AO744" s="245"/>
      <c r="AP744" s="245"/>
      <c r="AQ744" s="245"/>
      <c r="AR744" s="245"/>
      <c r="AS744" s="245"/>
      <c r="AT744" s="245"/>
      <c r="AU744" s="245"/>
      <c r="AV744" s="245"/>
      <c r="AW744" s="245"/>
      <c r="AX744" s="245"/>
      <c r="AY744" s="245"/>
      <c r="AZ744" s="247"/>
      <c r="BA744" s="477"/>
      <c r="BB744" s="561" t="str">
        <f t="shared" si="48"/>
        <v xml:space="preserve"> </v>
      </c>
      <c r="BC744" s="561" t="str">
        <f t="shared" si="49"/>
        <v xml:space="preserve"> </v>
      </c>
      <c r="BD744" s="561" t="str">
        <f t="shared" si="50"/>
        <v xml:space="preserve"> </v>
      </c>
      <c r="BE744" s="561" t="str">
        <f t="shared" si="51"/>
        <v xml:space="preserve"> </v>
      </c>
      <c r="BF744" s="81"/>
      <c r="BG744" s="145"/>
    </row>
    <row r="745" spans="1:59" s="86" customFormat="1" ht="12.75" x14ac:dyDescent="0.25">
      <c r="A745" s="365"/>
      <c r="B745" s="361">
        <f>Demography!B744</f>
        <v>0</v>
      </c>
      <c r="C745" s="361">
        <f>Demography!C744</f>
        <v>0</v>
      </c>
      <c r="D745" s="362">
        <f>Demography!D744</f>
        <v>0</v>
      </c>
      <c r="E745" s="362">
        <f>Demography!F744</f>
        <v>0</v>
      </c>
      <c r="F745" s="81"/>
      <c r="G745" s="415"/>
      <c r="H745" s="241"/>
      <c r="I745" s="478"/>
      <c r="J745" s="478"/>
      <c r="K745" s="241"/>
      <c r="L745" s="241"/>
      <c r="M745" s="478"/>
      <c r="N745" s="241"/>
      <c r="O745" s="242"/>
      <c r="P745" s="262"/>
      <c r="Q745" s="262"/>
      <c r="R745" s="262"/>
      <c r="S745" s="262"/>
      <c r="T745" s="262"/>
      <c r="U745" s="241"/>
      <c r="V745" s="415"/>
      <c r="W745" s="415"/>
      <c r="X745" s="81"/>
      <c r="Y745" s="241"/>
      <c r="Z745" s="416"/>
      <c r="AA745" s="81"/>
      <c r="AB745" s="242"/>
      <c r="AC745" s="242"/>
      <c r="AD745" s="241"/>
      <c r="AE745" s="242"/>
      <c r="AF745" s="241"/>
      <c r="AG745" s="241"/>
      <c r="AH745" s="241"/>
      <c r="AI745" s="246"/>
      <c r="AJ745" s="246"/>
      <c r="AK745" s="246"/>
      <c r="AL745" s="246"/>
      <c r="AM745" s="477"/>
      <c r="AN745" s="246"/>
      <c r="AO745" s="246"/>
      <c r="AP745" s="246"/>
      <c r="AQ745" s="246"/>
      <c r="AR745" s="246"/>
      <c r="AS745" s="246"/>
      <c r="AT745" s="246"/>
      <c r="AU745" s="246"/>
      <c r="AV745" s="246"/>
      <c r="AW745" s="246"/>
      <c r="AX745" s="246"/>
      <c r="AY745" s="246"/>
      <c r="AZ745" s="248"/>
      <c r="BA745" s="477"/>
      <c r="BB745" s="562" t="str">
        <f t="shared" si="48"/>
        <v xml:space="preserve"> </v>
      </c>
      <c r="BC745" s="562" t="str">
        <f t="shared" si="49"/>
        <v xml:space="preserve"> </v>
      </c>
      <c r="BD745" s="562" t="str">
        <f t="shared" si="50"/>
        <v xml:space="preserve"> </v>
      </c>
      <c r="BE745" s="562" t="str">
        <f t="shared" si="51"/>
        <v xml:space="preserve"> </v>
      </c>
      <c r="BF745" s="81"/>
      <c r="BG745" s="313"/>
    </row>
    <row r="746" spans="1:59" s="86" customFormat="1" ht="12.75" x14ac:dyDescent="0.25">
      <c r="A746" s="365"/>
      <c r="B746" s="147">
        <f>Demography!B745</f>
        <v>0</v>
      </c>
      <c r="C746" s="147">
        <f>Demography!C745</f>
        <v>0</v>
      </c>
      <c r="D746" s="148">
        <f>Demography!D745</f>
        <v>0</v>
      </c>
      <c r="E746" s="148">
        <f>Demography!F745</f>
        <v>0</v>
      </c>
      <c r="F746" s="81"/>
      <c r="G746" s="238"/>
      <c r="H746" s="256"/>
      <c r="I746" s="257"/>
      <c r="J746" s="257"/>
      <c r="K746" s="256"/>
      <c r="L746" s="256"/>
      <c r="M746" s="257"/>
      <c r="N746" s="256"/>
      <c r="O746" s="240"/>
      <c r="P746" s="260"/>
      <c r="Q746" s="260"/>
      <c r="R746" s="260"/>
      <c r="S746" s="260"/>
      <c r="T746" s="260"/>
      <c r="U746" s="256"/>
      <c r="V746" s="238"/>
      <c r="W746" s="238"/>
      <c r="X746" s="81"/>
      <c r="Y746" s="256"/>
      <c r="Z746" s="150"/>
      <c r="AA746" s="81"/>
      <c r="AB746" s="240"/>
      <c r="AC746" s="240"/>
      <c r="AD746" s="256"/>
      <c r="AE746" s="240"/>
      <c r="AF746" s="256"/>
      <c r="AG746" s="256"/>
      <c r="AH746" s="256"/>
      <c r="AI746" s="245"/>
      <c r="AJ746" s="245"/>
      <c r="AK746" s="245"/>
      <c r="AL746" s="245"/>
      <c r="AM746" s="477"/>
      <c r="AN746" s="245"/>
      <c r="AO746" s="245"/>
      <c r="AP746" s="245"/>
      <c r="AQ746" s="245"/>
      <c r="AR746" s="245"/>
      <c r="AS746" s="245"/>
      <c r="AT746" s="245"/>
      <c r="AU746" s="245"/>
      <c r="AV746" s="245"/>
      <c r="AW746" s="245"/>
      <c r="AX746" s="245"/>
      <c r="AY746" s="245"/>
      <c r="AZ746" s="247"/>
      <c r="BA746" s="477"/>
      <c r="BB746" s="561" t="str">
        <f t="shared" si="48"/>
        <v xml:space="preserve"> </v>
      </c>
      <c r="BC746" s="561" t="str">
        <f t="shared" si="49"/>
        <v xml:space="preserve"> </v>
      </c>
      <c r="BD746" s="561" t="str">
        <f t="shared" si="50"/>
        <v xml:space="preserve"> </v>
      </c>
      <c r="BE746" s="561" t="str">
        <f t="shared" si="51"/>
        <v xml:space="preserve"> </v>
      </c>
      <c r="BF746" s="81"/>
      <c r="BG746" s="145"/>
    </row>
    <row r="747" spans="1:59" s="86" customFormat="1" ht="12.75" x14ac:dyDescent="0.25">
      <c r="A747" s="365"/>
      <c r="B747" s="361">
        <f>Demography!B746</f>
        <v>0</v>
      </c>
      <c r="C747" s="361">
        <f>Demography!C746</f>
        <v>0</v>
      </c>
      <c r="D747" s="362">
        <f>Demography!D746</f>
        <v>0</v>
      </c>
      <c r="E747" s="362">
        <f>Demography!F746</f>
        <v>0</v>
      </c>
      <c r="F747" s="81"/>
      <c r="G747" s="415"/>
      <c r="H747" s="241"/>
      <c r="I747" s="478"/>
      <c r="J747" s="478"/>
      <c r="K747" s="241"/>
      <c r="L747" s="241"/>
      <c r="M747" s="478"/>
      <c r="N747" s="241"/>
      <c r="O747" s="242"/>
      <c r="P747" s="262"/>
      <c r="Q747" s="262"/>
      <c r="R747" s="262"/>
      <c r="S747" s="262"/>
      <c r="T747" s="262"/>
      <c r="U747" s="241"/>
      <c r="V747" s="415"/>
      <c r="W747" s="415"/>
      <c r="X747" s="81"/>
      <c r="Y747" s="241"/>
      <c r="Z747" s="416"/>
      <c r="AA747" s="81"/>
      <c r="AB747" s="242"/>
      <c r="AC747" s="242"/>
      <c r="AD747" s="241"/>
      <c r="AE747" s="242"/>
      <c r="AF747" s="241"/>
      <c r="AG747" s="241"/>
      <c r="AH747" s="241"/>
      <c r="AI747" s="246"/>
      <c r="AJ747" s="246"/>
      <c r="AK747" s="246"/>
      <c r="AL747" s="246"/>
      <c r="AM747" s="477"/>
      <c r="AN747" s="246"/>
      <c r="AO747" s="246"/>
      <c r="AP747" s="246"/>
      <c r="AQ747" s="246"/>
      <c r="AR747" s="246"/>
      <c r="AS747" s="246"/>
      <c r="AT747" s="246"/>
      <c r="AU747" s="246"/>
      <c r="AV747" s="246"/>
      <c r="AW747" s="246"/>
      <c r="AX747" s="246"/>
      <c r="AY747" s="246"/>
      <c r="AZ747" s="248"/>
      <c r="BA747" s="477"/>
      <c r="BB747" s="562" t="str">
        <f t="shared" si="48"/>
        <v xml:space="preserve"> </v>
      </c>
      <c r="BC747" s="562" t="str">
        <f t="shared" si="49"/>
        <v xml:space="preserve"> </v>
      </c>
      <c r="BD747" s="562" t="str">
        <f t="shared" si="50"/>
        <v xml:space="preserve"> </v>
      </c>
      <c r="BE747" s="562" t="str">
        <f t="shared" si="51"/>
        <v xml:space="preserve"> </v>
      </c>
      <c r="BF747" s="81"/>
      <c r="BG747" s="313"/>
    </row>
    <row r="748" spans="1:59" s="86" customFormat="1" ht="12.75" x14ac:dyDescent="0.25">
      <c r="A748" s="365"/>
      <c r="B748" s="147">
        <f>Demography!B747</f>
        <v>0</v>
      </c>
      <c r="C748" s="147">
        <f>Demography!C747</f>
        <v>0</v>
      </c>
      <c r="D748" s="148">
        <f>Demography!D747</f>
        <v>0</v>
      </c>
      <c r="E748" s="148">
        <f>Demography!F747</f>
        <v>0</v>
      </c>
      <c r="F748" s="81"/>
      <c r="G748" s="238"/>
      <c r="H748" s="256"/>
      <c r="I748" s="257"/>
      <c r="J748" s="257"/>
      <c r="K748" s="256"/>
      <c r="L748" s="256"/>
      <c r="M748" s="257"/>
      <c r="N748" s="256"/>
      <c r="O748" s="240"/>
      <c r="P748" s="260"/>
      <c r="Q748" s="260"/>
      <c r="R748" s="260"/>
      <c r="S748" s="260"/>
      <c r="T748" s="260"/>
      <c r="U748" s="256"/>
      <c r="V748" s="238"/>
      <c r="W748" s="238"/>
      <c r="X748" s="81"/>
      <c r="Y748" s="256"/>
      <c r="Z748" s="150"/>
      <c r="AA748" s="81"/>
      <c r="AB748" s="240"/>
      <c r="AC748" s="240"/>
      <c r="AD748" s="256"/>
      <c r="AE748" s="240"/>
      <c r="AF748" s="256"/>
      <c r="AG748" s="256"/>
      <c r="AH748" s="256"/>
      <c r="AI748" s="245"/>
      <c r="AJ748" s="245"/>
      <c r="AK748" s="245"/>
      <c r="AL748" s="245"/>
      <c r="AM748" s="477"/>
      <c r="AN748" s="245"/>
      <c r="AO748" s="245"/>
      <c r="AP748" s="245"/>
      <c r="AQ748" s="245"/>
      <c r="AR748" s="245"/>
      <c r="AS748" s="245"/>
      <c r="AT748" s="245"/>
      <c r="AU748" s="245"/>
      <c r="AV748" s="245"/>
      <c r="AW748" s="245"/>
      <c r="AX748" s="245"/>
      <c r="AY748" s="245"/>
      <c r="AZ748" s="247"/>
      <c r="BA748" s="477"/>
      <c r="BB748" s="561" t="str">
        <f t="shared" si="48"/>
        <v xml:space="preserve"> </v>
      </c>
      <c r="BC748" s="561" t="str">
        <f t="shared" si="49"/>
        <v xml:space="preserve"> </v>
      </c>
      <c r="BD748" s="561" t="str">
        <f t="shared" si="50"/>
        <v xml:space="preserve"> </v>
      </c>
      <c r="BE748" s="561" t="str">
        <f t="shared" si="51"/>
        <v xml:space="preserve"> </v>
      </c>
      <c r="BF748" s="81"/>
      <c r="BG748" s="145"/>
    </row>
    <row r="749" spans="1:59" s="86" customFormat="1" ht="12.75" x14ac:dyDescent="0.25">
      <c r="A749" s="365"/>
      <c r="B749" s="361">
        <f>Demography!B748</f>
        <v>0</v>
      </c>
      <c r="C749" s="361">
        <f>Demography!C748</f>
        <v>0</v>
      </c>
      <c r="D749" s="362">
        <f>Demography!D748</f>
        <v>0</v>
      </c>
      <c r="E749" s="362">
        <f>Demography!F748</f>
        <v>0</v>
      </c>
      <c r="F749" s="81"/>
      <c r="G749" s="415"/>
      <c r="H749" s="241"/>
      <c r="I749" s="478"/>
      <c r="J749" s="478"/>
      <c r="K749" s="241"/>
      <c r="L749" s="241"/>
      <c r="M749" s="478"/>
      <c r="N749" s="241"/>
      <c r="O749" s="242"/>
      <c r="P749" s="262"/>
      <c r="Q749" s="262"/>
      <c r="R749" s="262"/>
      <c r="S749" s="262"/>
      <c r="T749" s="262"/>
      <c r="U749" s="241"/>
      <c r="V749" s="415"/>
      <c r="W749" s="415"/>
      <c r="X749" s="81"/>
      <c r="Y749" s="241"/>
      <c r="Z749" s="416"/>
      <c r="AA749" s="81"/>
      <c r="AB749" s="242"/>
      <c r="AC749" s="242"/>
      <c r="AD749" s="241"/>
      <c r="AE749" s="242"/>
      <c r="AF749" s="241"/>
      <c r="AG749" s="241"/>
      <c r="AH749" s="241"/>
      <c r="AI749" s="246"/>
      <c r="AJ749" s="246"/>
      <c r="AK749" s="246"/>
      <c r="AL749" s="246"/>
      <c r="AM749" s="477"/>
      <c r="AN749" s="246"/>
      <c r="AO749" s="246"/>
      <c r="AP749" s="246"/>
      <c r="AQ749" s="246"/>
      <c r="AR749" s="246"/>
      <c r="AS749" s="246"/>
      <c r="AT749" s="246"/>
      <c r="AU749" s="246"/>
      <c r="AV749" s="246"/>
      <c r="AW749" s="246"/>
      <c r="AX749" s="246"/>
      <c r="AY749" s="246"/>
      <c r="AZ749" s="248"/>
      <c r="BA749" s="477"/>
      <c r="BB749" s="562" t="str">
        <f t="shared" si="48"/>
        <v xml:space="preserve"> </v>
      </c>
      <c r="BC749" s="562" t="str">
        <f t="shared" si="49"/>
        <v xml:space="preserve"> </v>
      </c>
      <c r="BD749" s="562" t="str">
        <f t="shared" si="50"/>
        <v xml:space="preserve"> </v>
      </c>
      <c r="BE749" s="562" t="str">
        <f t="shared" si="51"/>
        <v xml:space="preserve"> </v>
      </c>
      <c r="BF749" s="81"/>
      <c r="BG749" s="313"/>
    </row>
    <row r="750" spans="1:59" s="86" customFormat="1" ht="12.75" x14ac:dyDescent="0.25">
      <c r="A750" s="365"/>
      <c r="B750" s="147">
        <f>Demography!B749</f>
        <v>0</v>
      </c>
      <c r="C750" s="147">
        <f>Demography!C749</f>
        <v>0</v>
      </c>
      <c r="D750" s="148">
        <f>Demography!D749</f>
        <v>0</v>
      </c>
      <c r="E750" s="148">
        <f>Demography!F749</f>
        <v>0</v>
      </c>
      <c r="F750" s="81"/>
      <c r="G750" s="238"/>
      <c r="H750" s="256"/>
      <c r="I750" s="257"/>
      <c r="J750" s="257"/>
      <c r="K750" s="256"/>
      <c r="L750" s="256"/>
      <c r="M750" s="257"/>
      <c r="N750" s="256"/>
      <c r="O750" s="240"/>
      <c r="P750" s="260"/>
      <c r="Q750" s="260"/>
      <c r="R750" s="260"/>
      <c r="S750" s="260"/>
      <c r="T750" s="260"/>
      <c r="U750" s="256"/>
      <c r="V750" s="238"/>
      <c r="W750" s="238"/>
      <c r="X750" s="81"/>
      <c r="Y750" s="256"/>
      <c r="Z750" s="150"/>
      <c r="AA750" s="81"/>
      <c r="AB750" s="240"/>
      <c r="AC750" s="240"/>
      <c r="AD750" s="256"/>
      <c r="AE750" s="240"/>
      <c r="AF750" s="256"/>
      <c r="AG750" s="256"/>
      <c r="AH750" s="256"/>
      <c r="AI750" s="245"/>
      <c r="AJ750" s="245"/>
      <c r="AK750" s="245"/>
      <c r="AL750" s="245"/>
      <c r="AM750" s="477"/>
      <c r="AN750" s="245"/>
      <c r="AO750" s="245"/>
      <c r="AP750" s="245"/>
      <c r="AQ750" s="245"/>
      <c r="AR750" s="245"/>
      <c r="AS750" s="245"/>
      <c r="AT750" s="245"/>
      <c r="AU750" s="245"/>
      <c r="AV750" s="245"/>
      <c r="AW750" s="245"/>
      <c r="AX750" s="245"/>
      <c r="AY750" s="245"/>
      <c r="AZ750" s="247"/>
      <c r="BA750" s="477"/>
      <c r="BB750" s="561" t="str">
        <f t="shared" si="48"/>
        <v xml:space="preserve"> </v>
      </c>
      <c r="BC750" s="561" t="str">
        <f t="shared" si="49"/>
        <v xml:space="preserve"> </v>
      </c>
      <c r="BD750" s="561" t="str">
        <f t="shared" si="50"/>
        <v xml:space="preserve"> </v>
      </c>
      <c r="BE750" s="561" t="str">
        <f t="shared" si="51"/>
        <v xml:space="preserve"> </v>
      </c>
      <c r="BF750" s="81"/>
      <c r="BG750" s="145"/>
    </row>
    <row r="751" spans="1:59" s="86" customFormat="1" ht="12.75" x14ac:dyDescent="0.25">
      <c r="A751" s="365"/>
      <c r="B751" s="361">
        <f>Demography!B750</f>
        <v>0</v>
      </c>
      <c r="C751" s="361">
        <f>Demography!C750</f>
        <v>0</v>
      </c>
      <c r="D751" s="362">
        <f>Demography!D750</f>
        <v>0</v>
      </c>
      <c r="E751" s="362">
        <f>Demography!F750</f>
        <v>0</v>
      </c>
      <c r="F751" s="81"/>
      <c r="G751" s="415"/>
      <c r="H751" s="241"/>
      <c r="I751" s="478"/>
      <c r="J751" s="478"/>
      <c r="K751" s="241"/>
      <c r="L751" s="241"/>
      <c r="M751" s="478"/>
      <c r="N751" s="241"/>
      <c r="O751" s="242"/>
      <c r="P751" s="262"/>
      <c r="Q751" s="262"/>
      <c r="R751" s="262"/>
      <c r="S751" s="262"/>
      <c r="T751" s="262"/>
      <c r="U751" s="241"/>
      <c r="V751" s="415"/>
      <c r="W751" s="415"/>
      <c r="X751" s="81"/>
      <c r="Y751" s="241"/>
      <c r="Z751" s="416"/>
      <c r="AA751" s="81"/>
      <c r="AB751" s="242"/>
      <c r="AC751" s="242"/>
      <c r="AD751" s="241"/>
      <c r="AE751" s="242"/>
      <c r="AF751" s="241"/>
      <c r="AG751" s="241"/>
      <c r="AH751" s="241"/>
      <c r="AI751" s="246"/>
      <c r="AJ751" s="246"/>
      <c r="AK751" s="246"/>
      <c r="AL751" s="246"/>
      <c r="AM751" s="477"/>
      <c r="AN751" s="246"/>
      <c r="AO751" s="246"/>
      <c r="AP751" s="246"/>
      <c r="AQ751" s="246"/>
      <c r="AR751" s="246"/>
      <c r="AS751" s="246"/>
      <c r="AT751" s="246"/>
      <c r="AU751" s="246"/>
      <c r="AV751" s="246"/>
      <c r="AW751" s="246"/>
      <c r="AX751" s="246"/>
      <c r="AY751" s="246"/>
      <c r="AZ751" s="248"/>
      <c r="BA751" s="477"/>
      <c r="BB751" s="562" t="str">
        <f t="shared" si="48"/>
        <v xml:space="preserve"> </v>
      </c>
      <c r="BC751" s="562" t="str">
        <f t="shared" si="49"/>
        <v xml:space="preserve"> </v>
      </c>
      <c r="BD751" s="562" t="str">
        <f t="shared" si="50"/>
        <v xml:space="preserve"> </v>
      </c>
      <c r="BE751" s="562" t="str">
        <f t="shared" si="51"/>
        <v xml:space="preserve"> </v>
      </c>
      <c r="BF751" s="81"/>
      <c r="BG751" s="313"/>
    </row>
    <row r="752" spans="1:59" s="86" customFormat="1" ht="12.75" x14ac:dyDescent="0.25">
      <c r="A752" s="365"/>
      <c r="B752" s="147">
        <f>Demography!B751</f>
        <v>0</v>
      </c>
      <c r="C752" s="147">
        <f>Demography!C751</f>
        <v>0</v>
      </c>
      <c r="D752" s="148">
        <f>Demography!D751</f>
        <v>0</v>
      </c>
      <c r="E752" s="148">
        <f>Demography!F751</f>
        <v>0</v>
      </c>
      <c r="F752" s="81"/>
      <c r="G752" s="238"/>
      <c r="H752" s="256"/>
      <c r="I752" s="257"/>
      <c r="J752" s="257"/>
      <c r="K752" s="256"/>
      <c r="L752" s="256"/>
      <c r="M752" s="257"/>
      <c r="N752" s="256"/>
      <c r="O752" s="240"/>
      <c r="P752" s="260"/>
      <c r="Q752" s="260"/>
      <c r="R752" s="260"/>
      <c r="S752" s="260"/>
      <c r="T752" s="260"/>
      <c r="U752" s="256"/>
      <c r="V752" s="238"/>
      <c r="W752" s="238"/>
      <c r="X752" s="81"/>
      <c r="Y752" s="256"/>
      <c r="Z752" s="150"/>
      <c r="AA752" s="81"/>
      <c r="AB752" s="240"/>
      <c r="AC752" s="240"/>
      <c r="AD752" s="256"/>
      <c r="AE752" s="240"/>
      <c r="AF752" s="256"/>
      <c r="AG752" s="256"/>
      <c r="AH752" s="256"/>
      <c r="AI752" s="245"/>
      <c r="AJ752" s="245"/>
      <c r="AK752" s="245"/>
      <c r="AL752" s="245"/>
      <c r="AM752" s="477"/>
      <c r="AN752" s="245"/>
      <c r="AO752" s="245"/>
      <c r="AP752" s="245"/>
      <c r="AQ752" s="245"/>
      <c r="AR752" s="245"/>
      <c r="AS752" s="245"/>
      <c r="AT752" s="245"/>
      <c r="AU752" s="245"/>
      <c r="AV752" s="245"/>
      <c r="AW752" s="245"/>
      <c r="AX752" s="245"/>
      <c r="AY752" s="245"/>
      <c r="AZ752" s="247"/>
      <c r="BA752" s="477"/>
      <c r="BB752" s="561" t="str">
        <f t="shared" si="48"/>
        <v xml:space="preserve"> </v>
      </c>
      <c r="BC752" s="561" t="str">
        <f t="shared" si="49"/>
        <v xml:space="preserve"> </v>
      </c>
      <c r="BD752" s="561" t="str">
        <f t="shared" si="50"/>
        <v xml:space="preserve"> </v>
      </c>
      <c r="BE752" s="561" t="str">
        <f t="shared" si="51"/>
        <v xml:space="preserve"> </v>
      </c>
      <c r="BF752" s="81"/>
      <c r="BG752" s="145"/>
    </row>
    <row r="753" spans="1:59" s="86" customFormat="1" ht="12.75" x14ac:dyDescent="0.25">
      <c r="A753" s="365"/>
      <c r="B753" s="361">
        <f>Demography!B752</f>
        <v>0</v>
      </c>
      <c r="C753" s="361">
        <f>Demography!C752</f>
        <v>0</v>
      </c>
      <c r="D753" s="362">
        <f>Demography!D752</f>
        <v>0</v>
      </c>
      <c r="E753" s="362">
        <f>Demography!F752</f>
        <v>0</v>
      </c>
      <c r="F753" s="81"/>
      <c r="G753" s="415"/>
      <c r="H753" s="241"/>
      <c r="I753" s="478"/>
      <c r="J753" s="478"/>
      <c r="K753" s="241"/>
      <c r="L753" s="241"/>
      <c r="M753" s="478"/>
      <c r="N753" s="241"/>
      <c r="O753" s="242"/>
      <c r="P753" s="262"/>
      <c r="Q753" s="262"/>
      <c r="R753" s="262"/>
      <c r="S753" s="262"/>
      <c r="T753" s="262"/>
      <c r="U753" s="241"/>
      <c r="V753" s="415"/>
      <c r="W753" s="415"/>
      <c r="X753" s="81"/>
      <c r="Y753" s="241"/>
      <c r="Z753" s="416"/>
      <c r="AA753" s="81"/>
      <c r="AB753" s="242"/>
      <c r="AC753" s="242"/>
      <c r="AD753" s="241"/>
      <c r="AE753" s="242"/>
      <c r="AF753" s="241"/>
      <c r="AG753" s="241"/>
      <c r="AH753" s="241"/>
      <c r="AI753" s="246"/>
      <c r="AJ753" s="246"/>
      <c r="AK753" s="246"/>
      <c r="AL753" s="246"/>
      <c r="AM753" s="477"/>
      <c r="AN753" s="246"/>
      <c r="AO753" s="246"/>
      <c r="AP753" s="246"/>
      <c r="AQ753" s="246"/>
      <c r="AR753" s="246"/>
      <c r="AS753" s="246"/>
      <c r="AT753" s="246"/>
      <c r="AU753" s="246"/>
      <c r="AV753" s="246"/>
      <c r="AW753" s="246"/>
      <c r="AX753" s="246"/>
      <c r="AY753" s="246"/>
      <c r="AZ753" s="248"/>
      <c r="BA753" s="477"/>
      <c r="BB753" s="562" t="str">
        <f t="shared" si="48"/>
        <v xml:space="preserve"> </v>
      </c>
      <c r="BC753" s="562" t="str">
        <f t="shared" si="49"/>
        <v xml:space="preserve"> </v>
      </c>
      <c r="BD753" s="562" t="str">
        <f t="shared" si="50"/>
        <v xml:space="preserve"> </v>
      </c>
      <c r="BE753" s="562" t="str">
        <f t="shared" si="51"/>
        <v xml:space="preserve"> </v>
      </c>
      <c r="BF753" s="81"/>
      <c r="BG753" s="313"/>
    </row>
    <row r="754" spans="1:59" s="86" customFormat="1" ht="12.75" x14ac:dyDescent="0.25">
      <c r="A754" s="365"/>
      <c r="B754" s="147">
        <f>Demography!B753</f>
        <v>0</v>
      </c>
      <c r="C754" s="147">
        <f>Demography!C753</f>
        <v>0</v>
      </c>
      <c r="D754" s="148">
        <f>Demography!D753</f>
        <v>0</v>
      </c>
      <c r="E754" s="148">
        <f>Demography!F753</f>
        <v>0</v>
      </c>
      <c r="F754" s="81"/>
      <c r="G754" s="238"/>
      <c r="H754" s="256"/>
      <c r="I754" s="257"/>
      <c r="J754" s="257"/>
      <c r="K754" s="256"/>
      <c r="L754" s="256"/>
      <c r="M754" s="257"/>
      <c r="N754" s="256"/>
      <c r="O754" s="240"/>
      <c r="P754" s="260"/>
      <c r="Q754" s="260"/>
      <c r="R754" s="260"/>
      <c r="S754" s="260"/>
      <c r="T754" s="260"/>
      <c r="U754" s="256"/>
      <c r="V754" s="238"/>
      <c r="W754" s="238"/>
      <c r="X754" s="81"/>
      <c r="Y754" s="256"/>
      <c r="Z754" s="150"/>
      <c r="AA754" s="81"/>
      <c r="AB754" s="240"/>
      <c r="AC754" s="240"/>
      <c r="AD754" s="256"/>
      <c r="AE754" s="240"/>
      <c r="AF754" s="256"/>
      <c r="AG754" s="256"/>
      <c r="AH754" s="256"/>
      <c r="AI754" s="245"/>
      <c r="AJ754" s="245"/>
      <c r="AK754" s="245"/>
      <c r="AL754" s="245"/>
      <c r="AM754" s="477"/>
      <c r="AN754" s="245"/>
      <c r="AO754" s="245"/>
      <c r="AP754" s="245"/>
      <c r="AQ754" s="245"/>
      <c r="AR754" s="245"/>
      <c r="AS754" s="245"/>
      <c r="AT754" s="245"/>
      <c r="AU754" s="245"/>
      <c r="AV754" s="245"/>
      <c r="AW754" s="245"/>
      <c r="AX754" s="245"/>
      <c r="AY754" s="245"/>
      <c r="AZ754" s="247"/>
      <c r="BA754" s="477"/>
      <c r="BB754" s="561" t="str">
        <f t="shared" si="48"/>
        <v xml:space="preserve"> </v>
      </c>
      <c r="BC754" s="561" t="str">
        <f t="shared" si="49"/>
        <v xml:space="preserve"> </v>
      </c>
      <c r="BD754" s="561" t="str">
        <f t="shared" si="50"/>
        <v xml:space="preserve"> </v>
      </c>
      <c r="BE754" s="561" t="str">
        <f t="shared" si="51"/>
        <v xml:space="preserve"> </v>
      </c>
      <c r="BF754" s="81"/>
      <c r="BG754" s="145"/>
    </row>
    <row r="755" spans="1:59" s="86" customFormat="1" ht="12.75" x14ac:dyDescent="0.25">
      <c r="A755" s="365"/>
      <c r="B755" s="361">
        <f>Demography!B754</f>
        <v>0</v>
      </c>
      <c r="C755" s="361">
        <f>Demography!C754</f>
        <v>0</v>
      </c>
      <c r="D755" s="362">
        <f>Demography!D754</f>
        <v>0</v>
      </c>
      <c r="E755" s="362">
        <f>Demography!F754</f>
        <v>0</v>
      </c>
      <c r="F755" s="81"/>
      <c r="G755" s="415"/>
      <c r="H755" s="241"/>
      <c r="I755" s="478"/>
      <c r="J755" s="478"/>
      <c r="K755" s="241"/>
      <c r="L755" s="241"/>
      <c r="M755" s="478"/>
      <c r="N755" s="241"/>
      <c r="O755" s="242"/>
      <c r="P755" s="262"/>
      <c r="Q755" s="262"/>
      <c r="R755" s="262"/>
      <c r="S755" s="262"/>
      <c r="T755" s="262"/>
      <c r="U755" s="241"/>
      <c r="V755" s="415"/>
      <c r="W755" s="415"/>
      <c r="X755" s="81"/>
      <c r="Y755" s="241"/>
      <c r="Z755" s="416"/>
      <c r="AA755" s="81"/>
      <c r="AB755" s="242"/>
      <c r="AC755" s="242"/>
      <c r="AD755" s="241"/>
      <c r="AE755" s="242"/>
      <c r="AF755" s="241"/>
      <c r="AG755" s="241"/>
      <c r="AH755" s="241"/>
      <c r="AI755" s="246"/>
      <c r="AJ755" s="246"/>
      <c r="AK755" s="246"/>
      <c r="AL755" s="246"/>
      <c r="AM755" s="477"/>
      <c r="AN755" s="246"/>
      <c r="AO755" s="246"/>
      <c r="AP755" s="246"/>
      <c r="AQ755" s="246"/>
      <c r="AR755" s="246"/>
      <c r="AS755" s="246"/>
      <c r="AT755" s="246"/>
      <c r="AU755" s="246"/>
      <c r="AV755" s="246"/>
      <c r="AW755" s="246"/>
      <c r="AX755" s="246"/>
      <c r="AY755" s="246"/>
      <c r="AZ755" s="248"/>
      <c r="BA755" s="477"/>
      <c r="BB755" s="562" t="str">
        <f t="shared" si="48"/>
        <v xml:space="preserve"> </v>
      </c>
      <c r="BC755" s="562" t="str">
        <f t="shared" si="49"/>
        <v xml:space="preserve"> </v>
      </c>
      <c r="BD755" s="562" t="str">
        <f t="shared" si="50"/>
        <v xml:space="preserve"> </v>
      </c>
      <c r="BE755" s="562" t="str">
        <f t="shared" si="51"/>
        <v xml:space="preserve"> </v>
      </c>
      <c r="BF755" s="81"/>
      <c r="BG755" s="313"/>
    </row>
    <row r="756" spans="1:59" s="86" customFormat="1" ht="12.75" x14ac:dyDescent="0.25">
      <c r="A756" s="365"/>
      <c r="B756" s="147">
        <f>Demography!B755</f>
        <v>0</v>
      </c>
      <c r="C756" s="147">
        <f>Demography!C755</f>
        <v>0</v>
      </c>
      <c r="D756" s="148">
        <f>Demography!D755</f>
        <v>0</v>
      </c>
      <c r="E756" s="148">
        <f>Demography!F755</f>
        <v>0</v>
      </c>
      <c r="F756" s="81"/>
      <c r="G756" s="238"/>
      <c r="H756" s="256"/>
      <c r="I756" s="257"/>
      <c r="J756" s="257"/>
      <c r="K756" s="256"/>
      <c r="L756" s="256"/>
      <c r="M756" s="257"/>
      <c r="N756" s="256"/>
      <c r="O756" s="240"/>
      <c r="P756" s="260"/>
      <c r="Q756" s="260"/>
      <c r="R756" s="260"/>
      <c r="S756" s="260"/>
      <c r="T756" s="260"/>
      <c r="U756" s="256"/>
      <c r="V756" s="238"/>
      <c r="W756" s="238"/>
      <c r="X756" s="81"/>
      <c r="Y756" s="256"/>
      <c r="Z756" s="150"/>
      <c r="AA756" s="81"/>
      <c r="AB756" s="240"/>
      <c r="AC756" s="240"/>
      <c r="AD756" s="256"/>
      <c r="AE756" s="240"/>
      <c r="AF756" s="256"/>
      <c r="AG756" s="256"/>
      <c r="AH756" s="256"/>
      <c r="AI756" s="245"/>
      <c r="AJ756" s="245"/>
      <c r="AK756" s="245"/>
      <c r="AL756" s="245"/>
      <c r="AM756" s="477"/>
      <c r="AN756" s="245"/>
      <c r="AO756" s="245"/>
      <c r="AP756" s="245"/>
      <c r="AQ756" s="245"/>
      <c r="AR756" s="245"/>
      <c r="AS756" s="245"/>
      <c r="AT756" s="245"/>
      <c r="AU756" s="245"/>
      <c r="AV756" s="245"/>
      <c r="AW756" s="245"/>
      <c r="AX756" s="245"/>
      <c r="AY756" s="245"/>
      <c r="AZ756" s="247"/>
      <c r="BA756" s="477"/>
      <c r="BB756" s="561" t="str">
        <f t="shared" si="48"/>
        <v xml:space="preserve"> </v>
      </c>
      <c r="BC756" s="561" t="str">
        <f t="shared" si="49"/>
        <v xml:space="preserve"> </v>
      </c>
      <c r="BD756" s="561" t="str">
        <f t="shared" si="50"/>
        <v xml:space="preserve"> </v>
      </c>
      <c r="BE756" s="561" t="str">
        <f t="shared" si="51"/>
        <v xml:space="preserve"> </v>
      </c>
      <c r="BF756" s="81"/>
      <c r="BG756" s="145"/>
    </row>
    <row r="757" spans="1:59" s="86" customFormat="1" ht="12.75" x14ac:dyDescent="0.25">
      <c r="A757" s="365"/>
      <c r="B757" s="361">
        <f>Demography!B756</f>
        <v>0</v>
      </c>
      <c r="C757" s="361">
        <f>Demography!C756</f>
        <v>0</v>
      </c>
      <c r="D757" s="362">
        <f>Demography!D756</f>
        <v>0</v>
      </c>
      <c r="E757" s="362">
        <f>Demography!F756</f>
        <v>0</v>
      </c>
      <c r="F757" s="81"/>
      <c r="G757" s="415"/>
      <c r="H757" s="241"/>
      <c r="I757" s="478"/>
      <c r="J757" s="478"/>
      <c r="K757" s="241"/>
      <c r="L757" s="241"/>
      <c r="M757" s="478"/>
      <c r="N757" s="241"/>
      <c r="O757" s="242"/>
      <c r="P757" s="262"/>
      <c r="Q757" s="262"/>
      <c r="R757" s="262"/>
      <c r="S757" s="262"/>
      <c r="T757" s="262"/>
      <c r="U757" s="241"/>
      <c r="V757" s="415"/>
      <c r="W757" s="415"/>
      <c r="X757" s="81"/>
      <c r="Y757" s="241"/>
      <c r="Z757" s="416"/>
      <c r="AA757" s="81"/>
      <c r="AB757" s="242"/>
      <c r="AC757" s="242"/>
      <c r="AD757" s="241"/>
      <c r="AE757" s="242"/>
      <c r="AF757" s="241"/>
      <c r="AG757" s="241"/>
      <c r="AH757" s="241"/>
      <c r="AI757" s="246"/>
      <c r="AJ757" s="246"/>
      <c r="AK757" s="246"/>
      <c r="AL757" s="246"/>
      <c r="AM757" s="477"/>
      <c r="AN757" s="246"/>
      <c r="AO757" s="246"/>
      <c r="AP757" s="246"/>
      <c r="AQ757" s="246"/>
      <c r="AR757" s="246"/>
      <c r="AS757" s="246"/>
      <c r="AT757" s="246"/>
      <c r="AU757" s="246"/>
      <c r="AV757" s="246"/>
      <c r="AW757" s="246"/>
      <c r="AX757" s="246"/>
      <c r="AY757" s="246"/>
      <c r="AZ757" s="248"/>
      <c r="BA757" s="477"/>
      <c r="BB757" s="562" t="str">
        <f t="shared" si="48"/>
        <v xml:space="preserve"> </v>
      </c>
      <c r="BC757" s="562" t="str">
        <f t="shared" si="49"/>
        <v xml:space="preserve"> </v>
      </c>
      <c r="BD757" s="562" t="str">
        <f t="shared" si="50"/>
        <v xml:space="preserve"> </v>
      </c>
      <c r="BE757" s="562" t="str">
        <f t="shared" si="51"/>
        <v xml:space="preserve"> </v>
      </c>
      <c r="BF757" s="81"/>
      <c r="BG757" s="313"/>
    </row>
    <row r="758" spans="1:59" s="86" customFormat="1" ht="12.75" x14ac:dyDescent="0.25">
      <c r="A758" s="365"/>
      <c r="B758" s="147">
        <f>Demography!B757</f>
        <v>0</v>
      </c>
      <c r="C758" s="147">
        <f>Demography!C757</f>
        <v>0</v>
      </c>
      <c r="D758" s="148">
        <f>Demography!D757</f>
        <v>0</v>
      </c>
      <c r="E758" s="148">
        <f>Demography!F757</f>
        <v>0</v>
      </c>
      <c r="F758" s="81"/>
      <c r="G758" s="238"/>
      <c r="H758" s="256"/>
      <c r="I758" s="257"/>
      <c r="J758" s="257"/>
      <c r="K758" s="256"/>
      <c r="L758" s="256"/>
      <c r="M758" s="257"/>
      <c r="N758" s="256"/>
      <c r="O758" s="240"/>
      <c r="P758" s="260"/>
      <c r="Q758" s="260"/>
      <c r="R758" s="260"/>
      <c r="S758" s="260"/>
      <c r="T758" s="260"/>
      <c r="U758" s="256"/>
      <c r="V758" s="238"/>
      <c r="W758" s="238"/>
      <c r="X758" s="81"/>
      <c r="Y758" s="256"/>
      <c r="Z758" s="150"/>
      <c r="AA758" s="81"/>
      <c r="AB758" s="240"/>
      <c r="AC758" s="240"/>
      <c r="AD758" s="256"/>
      <c r="AE758" s="240"/>
      <c r="AF758" s="256"/>
      <c r="AG758" s="256"/>
      <c r="AH758" s="256"/>
      <c r="AI758" s="245"/>
      <c r="AJ758" s="245"/>
      <c r="AK758" s="245"/>
      <c r="AL758" s="245"/>
      <c r="AM758" s="477"/>
      <c r="AN758" s="245"/>
      <c r="AO758" s="245"/>
      <c r="AP758" s="245"/>
      <c r="AQ758" s="245"/>
      <c r="AR758" s="245"/>
      <c r="AS758" s="245"/>
      <c r="AT758" s="245"/>
      <c r="AU758" s="245"/>
      <c r="AV758" s="245"/>
      <c r="AW758" s="245"/>
      <c r="AX758" s="245"/>
      <c r="AY758" s="245"/>
      <c r="AZ758" s="247"/>
      <c r="BA758" s="477"/>
      <c r="BB758" s="561" t="str">
        <f t="shared" si="48"/>
        <v xml:space="preserve"> </v>
      </c>
      <c r="BC758" s="561" t="str">
        <f t="shared" si="49"/>
        <v xml:space="preserve"> </v>
      </c>
      <c r="BD758" s="561" t="str">
        <f t="shared" si="50"/>
        <v xml:space="preserve"> </v>
      </c>
      <c r="BE758" s="561" t="str">
        <f t="shared" si="51"/>
        <v xml:space="preserve"> </v>
      </c>
      <c r="BF758" s="81"/>
      <c r="BG758" s="145"/>
    </row>
    <row r="759" spans="1:59" s="86" customFormat="1" ht="12.75" x14ac:dyDescent="0.25">
      <c r="A759" s="365"/>
      <c r="B759" s="361">
        <f>Demography!B758</f>
        <v>0</v>
      </c>
      <c r="C759" s="361">
        <f>Demography!C758</f>
        <v>0</v>
      </c>
      <c r="D759" s="362">
        <f>Demography!D758</f>
        <v>0</v>
      </c>
      <c r="E759" s="362">
        <f>Demography!F758</f>
        <v>0</v>
      </c>
      <c r="F759" s="81"/>
      <c r="G759" s="415"/>
      <c r="H759" s="241"/>
      <c r="I759" s="478"/>
      <c r="J759" s="478"/>
      <c r="K759" s="241"/>
      <c r="L759" s="241"/>
      <c r="M759" s="478"/>
      <c r="N759" s="241"/>
      <c r="O759" s="242"/>
      <c r="P759" s="262"/>
      <c r="Q759" s="262"/>
      <c r="R759" s="262"/>
      <c r="S759" s="262"/>
      <c r="T759" s="262"/>
      <c r="U759" s="241"/>
      <c r="V759" s="415"/>
      <c r="W759" s="415"/>
      <c r="X759" s="81"/>
      <c r="Y759" s="241"/>
      <c r="Z759" s="416"/>
      <c r="AA759" s="81"/>
      <c r="AB759" s="242"/>
      <c r="AC759" s="242"/>
      <c r="AD759" s="241"/>
      <c r="AE759" s="242"/>
      <c r="AF759" s="241"/>
      <c r="AG759" s="241"/>
      <c r="AH759" s="241"/>
      <c r="AI759" s="246"/>
      <c r="AJ759" s="246"/>
      <c r="AK759" s="246"/>
      <c r="AL759" s="246"/>
      <c r="AM759" s="477"/>
      <c r="AN759" s="246"/>
      <c r="AO759" s="246"/>
      <c r="AP759" s="246"/>
      <c r="AQ759" s="246"/>
      <c r="AR759" s="246"/>
      <c r="AS759" s="246"/>
      <c r="AT759" s="246"/>
      <c r="AU759" s="246"/>
      <c r="AV759" s="246"/>
      <c r="AW759" s="246"/>
      <c r="AX759" s="246"/>
      <c r="AY759" s="246"/>
      <c r="AZ759" s="248"/>
      <c r="BA759" s="477"/>
      <c r="BB759" s="562" t="str">
        <f t="shared" si="48"/>
        <v xml:space="preserve"> </v>
      </c>
      <c r="BC759" s="562" t="str">
        <f t="shared" si="49"/>
        <v xml:space="preserve"> </v>
      </c>
      <c r="BD759" s="562" t="str">
        <f t="shared" si="50"/>
        <v xml:space="preserve"> </v>
      </c>
      <c r="BE759" s="562" t="str">
        <f t="shared" si="51"/>
        <v xml:space="preserve"> </v>
      </c>
      <c r="BF759" s="81"/>
      <c r="BG759" s="313"/>
    </row>
    <row r="760" spans="1:59" s="86" customFormat="1" ht="12.75" x14ac:dyDescent="0.25">
      <c r="A760" s="365"/>
      <c r="B760" s="147">
        <f>Demography!B759</f>
        <v>0</v>
      </c>
      <c r="C760" s="147">
        <f>Demography!C759</f>
        <v>0</v>
      </c>
      <c r="D760" s="148">
        <f>Demography!D759</f>
        <v>0</v>
      </c>
      <c r="E760" s="148">
        <f>Demography!F759</f>
        <v>0</v>
      </c>
      <c r="F760" s="81"/>
      <c r="G760" s="238"/>
      <c r="H760" s="256"/>
      <c r="I760" s="257"/>
      <c r="J760" s="257"/>
      <c r="K760" s="256"/>
      <c r="L760" s="256"/>
      <c r="M760" s="257"/>
      <c r="N760" s="256"/>
      <c r="O760" s="240"/>
      <c r="P760" s="260"/>
      <c r="Q760" s="260"/>
      <c r="R760" s="260"/>
      <c r="S760" s="260"/>
      <c r="T760" s="260"/>
      <c r="U760" s="256"/>
      <c r="V760" s="238"/>
      <c r="W760" s="238"/>
      <c r="X760" s="81"/>
      <c r="Y760" s="256"/>
      <c r="Z760" s="150"/>
      <c r="AA760" s="81"/>
      <c r="AB760" s="240"/>
      <c r="AC760" s="240"/>
      <c r="AD760" s="256"/>
      <c r="AE760" s="240"/>
      <c r="AF760" s="256"/>
      <c r="AG760" s="256"/>
      <c r="AH760" s="256"/>
      <c r="AI760" s="245"/>
      <c r="AJ760" s="245"/>
      <c r="AK760" s="245"/>
      <c r="AL760" s="245"/>
      <c r="AM760" s="477"/>
      <c r="AN760" s="245"/>
      <c r="AO760" s="245"/>
      <c r="AP760" s="245"/>
      <c r="AQ760" s="245"/>
      <c r="AR760" s="245"/>
      <c r="AS760" s="245"/>
      <c r="AT760" s="245"/>
      <c r="AU760" s="245"/>
      <c r="AV760" s="245"/>
      <c r="AW760" s="245"/>
      <c r="AX760" s="245"/>
      <c r="AY760" s="245"/>
      <c r="AZ760" s="247"/>
      <c r="BA760" s="477"/>
      <c r="BB760" s="561" t="str">
        <f t="shared" si="48"/>
        <v xml:space="preserve"> </v>
      </c>
      <c r="BC760" s="561" t="str">
        <f t="shared" si="49"/>
        <v xml:space="preserve"> </v>
      </c>
      <c r="BD760" s="561" t="str">
        <f t="shared" si="50"/>
        <v xml:space="preserve"> </v>
      </c>
      <c r="BE760" s="561" t="str">
        <f t="shared" si="51"/>
        <v xml:space="preserve"> </v>
      </c>
      <c r="BF760" s="81"/>
      <c r="BG760" s="145"/>
    </row>
    <row r="761" spans="1:59" s="86" customFormat="1" ht="12.75" x14ac:dyDescent="0.25">
      <c r="A761" s="365"/>
      <c r="B761" s="361">
        <f>Demography!B760</f>
        <v>0</v>
      </c>
      <c r="C761" s="361">
        <f>Demography!C760</f>
        <v>0</v>
      </c>
      <c r="D761" s="362">
        <f>Demography!D760</f>
        <v>0</v>
      </c>
      <c r="E761" s="362">
        <f>Demography!F760</f>
        <v>0</v>
      </c>
      <c r="F761" s="81"/>
      <c r="G761" s="415"/>
      <c r="H761" s="241"/>
      <c r="I761" s="478"/>
      <c r="J761" s="478"/>
      <c r="K761" s="241"/>
      <c r="L761" s="241"/>
      <c r="M761" s="478"/>
      <c r="N761" s="241"/>
      <c r="O761" s="242"/>
      <c r="P761" s="262"/>
      <c r="Q761" s="262"/>
      <c r="R761" s="262"/>
      <c r="S761" s="262"/>
      <c r="T761" s="262"/>
      <c r="U761" s="241"/>
      <c r="V761" s="415"/>
      <c r="W761" s="415"/>
      <c r="X761" s="81"/>
      <c r="Y761" s="241"/>
      <c r="Z761" s="416"/>
      <c r="AA761" s="81"/>
      <c r="AB761" s="242"/>
      <c r="AC761" s="242"/>
      <c r="AD761" s="241"/>
      <c r="AE761" s="242"/>
      <c r="AF761" s="241"/>
      <c r="AG761" s="241"/>
      <c r="AH761" s="241"/>
      <c r="AI761" s="246"/>
      <c r="AJ761" s="246"/>
      <c r="AK761" s="246"/>
      <c r="AL761" s="246"/>
      <c r="AM761" s="477"/>
      <c r="AN761" s="246"/>
      <c r="AO761" s="246"/>
      <c r="AP761" s="246"/>
      <c r="AQ761" s="246"/>
      <c r="AR761" s="246"/>
      <c r="AS761" s="246"/>
      <c r="AT761" s="246"/>
      <c r="AU761" s="246"/>
      <c r="AV761" s="246"/>
      <c r="AW761" s="246"/>
      <c r="AX761" s="246"/>
      <c r="AY761" s="246"/>
      <c r="AZ761" s="248"/>
      <c r="BA761" s="477"/>
      <c r="BB761" s="562" t="str">
        <f t="shared" si="48"/>
        <v xml:space="preserve"> </v>
      </c>
      <c r="BC761" s="562" t="str">
        <f t="shared" si="49"/>
        <v xml:space="preserve"> </v>
      </c>
      <c r="BD761" s="562" t="str">
        <f t="shared" si="50"/>
        <v xml:space="preserve"> </v>
      </c>
      <c r="BE761" s="562" t="str">
        <f t="shared" si="51"/>
        <v xml:space="preserve"> </v>
      </c>
      <c r="BF761" s="81"/>
      <c r="BG761" s="313"/>
    </row>
    <row r="762" spans="1:59" s="86" customFormat="1" ht="12.75" x14ac:dyDescent="0.25">
      <c r="A762" s="365"/>
      <c r="B762" s="147">
        <f>Demography!B761</f>
        <v>0</v>
      </c>
      <c r="C762" s="147">
        <f>Demography!C761</f>
        <v>0</v>
      </c>
      <c r="D762" s="148">
        <f>Demography!D761</f>
        <v>0</v>
      </c>
      <c r="E762" s="148">
        <f>Demography!F761</f>
        <v>0</v>
      </c>
      <c r="F762" s="81"/>
      <c r="G762" s="238"/>
      <c r="H762" s="256"/>
      <c r="I762" s="257"/>
      <c r="J762" s="257"/>
      <c r="K762" s="256"/>
      <c r="L762" s="256"/>
      <c r="M762" s="257"/>
      <c r="N762" s="256"/>
      <c r="O762" s="240"/>
      <c r="P762" s="260"/>
      <c r="Q762" s="260"/>
      <c r="R762" s="260"/>
      <c r="S762" s="260"/>
      <c r="T762" s="260"/>
      <c r="U762" s="256"/>
      <c r="V762" s="238"/>
      <c r="W762" s="238"/>
      <c r="X762" s="81"/>
      <c r="Y762" s="256"/>
      <c r="Z762" s="150"/>
      <c r="AA762" s="81"/>
      <c r="AB762" s="240"/>
      <c r="AC762" s="240"/>
      <c r="AD762" s="256"/>
      <c r="AE762" s="240"/>
      <c r="AF762" s="256"/>
      <c r="AG762" s="256"/>
      <c r="AH762" s="256"/>
      <c r="AI762" s="245"/>
      <c r="AJ762" s="245"/>
      <c r="AK762" s="245"/>
      <c r="AL762" s="245"/>
      <c r="AM762" s="477"/>
      <c r="AN762" s="245"/>
      <c r="AO762" s="245"/>
      <c r="AP762" s="245"/>
      <c r="AQ762" s="245"/>
      <c r="AR762" s="245"/>
      <c r="AS762" s="245"/>
      <c r="AT762" s="245"/>
      <c r="AU762" s="245"/>
      <c r="AV762" s="245"/>
      <c r="AW762" s="245"/>
      <c r="AX762" s="245"/>
      <c r="AY762" s="245"/>
      <c r="AZ762" s="247"/>
      <c r="BA762" s="477"/>
      <c r="BB762" s="561" t="str">
        <f t="shared" si="48"/>
        <v xml:space="preserve"> </v>
      </c>
      <c r="BC762" s="561" t="str">
        <f t="shared" si="49"/>
        <v xml:space="preserve"> </v>
      </c>
      <c r="BD762" s="561" t="str">
        <f t="shared" si="50"/>
        <v xml:space="preserve"> </v>
      </c>
      <c r="BE762" s="561" t="str">
        <f t="shared" si="51"/>
        <v xml:space="preserve"> </v>
      </c>
      <c r="BF762" s="81"/>
      <c r="BG762" s="145"/>
    </row>
    <row r="763" spans="1:59" s="86" customFormat="1" ht="12.75" x14ac:dyDescent="0.25">
      <c r="A763" s="365"/>
      <c r="B763" s="361">
        <f>Demography!B762</f>
        <v>0</v>
      </c>
      <c r="C763" s="361">
        <f>Demography!C762</f>
        <v>0</v>
      </c>
      <c r="D763" s="362">
        <f>Demography!D762</f>
        <v>0</v>
      </c>
      <c r="E763" s="362">
        <f>Demography!F762</f>
        <v>0</v>
      </c>
      <c r="F763" s="81"/>
      <c r="G763" s="415"/>
      <c r="H763" s="241"/>
      <c r="I763" s="478"/>
      <c r="J763" s="478"/>
      <c r="K763" s="241"/>
      <c r="L763" s="241"/>
      <c r="M763" s="478"/>
      <c r="N763" s="241"/>
      <c r="O763" s="242"/>
      <c r="P763" s="262"/>
      <c r="Q763" s="262"/>
      <c r="R763" s="262"/>
      <c r="S763" s="262"/>
      <c r="T763" s="262"/>
      <c r="U763" s="241"/>
      <c r="V763" s="415"/>
      <c r="W763" s="415"/>
      <c r="X763" s="81"/>
      <c r="Y763" s="241"/>
      <c r="Z763" s="416"/>
      <c r="AA763" s="81"/>
      <c r="AB763" s="242"/>
      <c r="AC763" s="242"/>
      <c r="AD763" s="241"/>
      <c r="AE763" s="242"/>
      <c r="AF763" s="241"/>
      <c r="AG763" s="241"/>
      <c r="AH763" s="241"/>
      <c r="AI763" s="246"/>
      <c r="AJ763" s="246"/>
      <c r="AK763" s="246"/>
      <c r="AL763" s="246"/>
      <c r="AM763" s="477"/>
      <c r="AN763" s="246"/>
      <c r="AO763" s="246"/>
      <c r="AP763" s="246"/>
      <c r="AQ763" s="246"/>
      <c r="AR763" s="246"/>
      <c r="AS763" s="246"/>
      <c r="AT763" s="246"/>
      <c r="AU763" s="246"/>
      <c r="AV763" s="246"/>
      <c r="AW763" s="246"/>
      <c r="AX763" s="246"/>
      <c r="AY763" s="246"/>
      <c r="AZ763" s="248"/>
      <c r="BA763" s="477"/>
      <c r="BB763" s="562" t="str">
        <f t="shared" si="48"/>
        <v xml:space="preserve"> </v>
      </c>
      <c r="BC763" s="562" t="str">
        <f t="shared" si="49"/>
        <v xml:space="preserve"> </v>
      </c>
      <c r="BD763" s="562" t="str">
        <f t="shared" si="50"/>
        <v xml:space="preserve"> </v>
      </c>
      <c r="BE763" s="562" t="str">
        <f t="shared" si="51"/>
        <v xml:space="preserve"> </v>
      </c>
      <c r="BF763" s="81"/>
      <c r="BG763" s="313"/>
    </row>
    <row r="764" spans="1:59" s="86" customFormat="1" ht="12.75" x14ac:dyDescent="0.25">
      <c r="A764" s="365"/>
      <c r="B764" s="147">
        <f>Demography!B763</f>
        <v>0</v>
      </c>
      <c r="C764" s="147">
        <f>Demography!C763</f>
        <v>0</v>
      </c>
      <c r="D764" s="148">
        <f>Demography!D763</f>
        <v>0</v>
      </c>
      <c r="E764" s="148">
        <f>Demography!F763</f>
        <v>0</v>
      </c>
      <c r="F764" s="81"/>
      <c r="G764" s="238"/>
      <c r="H764" s="256"/>
      <c r="I764" s="257"/>
      <c r="J764" s="257"/>
      <c r="K764" s="256"/>
      <c r="L764" s="256"/>
      <c r="M764" s="257"/>
      <c r="N764" s="256"/>
      <c r="O764" s="240"/>
      <c r="P764" s="260"/>
      <c r="Q764" s="260"/>
      <c r="R764" s="260"/>
      <c r="S764" s="260"/>
      <c r="T764" s="260"/>
      <c r="U764" s="256"/>
      <c r="V764" s="238"/>
      <c r="W764" s="238"/>
      <c r="X764" s="81"/>
      <c r="Y764" s="256"/>
      <c r="Z764" s="150"/>
      <c r="AA764" s="81"/>
      <c r="AB764" s="240"/>
      <c r="AC764" s="240"/>
      <c r="AD764" s="256"/>
      <c r="AE764" s="240"/>
      <c r="AF764" s="256"/>
      <c r="AG764" s="256"/>
      <c r="AH764" s="256"/>
      <c r="AI764" s="245"/>
      <c r="AJ764" s="245"/>
      <c r="AK764" s="245"/>
      <c r="AL764" s="245"/>
      <c r="AM764" s="477"/>
      <c r="AN764" s="245"/>
      <c r="AO764" s="245"/>
      <c r="AP764" s="245"/>
      <c r="AQ764" s="245"/>
      <c r="AR764" s="245"/>
      <c r="AS764" s="245"/>
      <c r="AT764" s="245"/>
      <c r="AU764" s="245"/>
      <c r="AV764" s="245"/>
      <c r="AW764" s="245"/>
      <c r="AX764" s="245"/>
      <c r="AY764" s="245"/>
      <c r="AZ764" s="247"/>
      <c r="BA764" s="477"/>
      <c r="BB764" s="561" t="str">
        <f t="shared" si="48"/>
        <v xml:space="preserve"> </v>
      </c>
      <c r="BC764" s="561" t="str">
        <f t="shared" si="49"/>
        <v xml:space="preserve"> </v>
      </c>
      <c r="BD764" s="561" t="str">
        <f t="shared" si="50"/>
        <v xml:space="preserve"> </v>
      </c>
      <c r="BE764" s="561" t="str">
        <f t="shared" si="51"/>
        <v xml:space="preserve"> </v>
      </c>
      <c r="BF764" s="81"/>
      <c r="BG764" s="145"/>
    </row>
    <row r="765" spans="1:59" s="86" customFormat="1" ht="12.75" x14ac:dyDescent="0.25">
      <c r="A765" s="365"/>
      <c r="B765" s="361">
        <f>Demography!B764</f>
        <v>0</v>
      </c>
      <c r="C765" s="361">
        <f>Demography!C764</f>
        <v>0</v>
      </c>
      <c r="D765" s="362">
        <f>Demography!D764</f>
        <v>0</v>
      </c>
      <c r="E765" s="362">
        <f>Demography!F764</f>
        <v>0</v>
      </c>
      <c r="F765" s="81"/>
      <c r="G765" s="415"/>
      <c r="H765" s="241"/>
      <c r="I765" s="478"/>
      <c r="J765" s="478"/>
      <c r="K765" s="241"/>
      <c r="L765" s="241"/>
      <c r="M765" s="478"/>
      <c r="N765" s="241"/>
      <c r="O765" s="242"/>
      <c r="P765" s="262"/>
      <c r="Q765" s="262"/>
      <c r="R765" s="262"/>
      <c r="S765" s="262"/>
      <c r="T765" s="262"/>
      <c r="U765" s="241"/>
      <c r="V765" s="415"/>
      <c r="W765" s="415"/>
      <c r="X765" s="81"/>
      <c r="Y765" s="241"/>
      <c r="Z765" s="416"/>
      <c r="AA765" s="81"/>
      <c r="AB765" s="242"/>
      <c r="AC765" s="242"/>
      <c r="AD765" s="241"/>
      <c r="AE765" s="242"/>
      <c r="AF765" s="241"/>
      <c r="AG765" s="241"/>
      <c r="AH765" s="241"/>
      <c r="AI765" s="246"/>
      <c r="AJ765" s="246"/>
      <c r="AK765" s="246"/>
      <c r="AL765" s="246"/>
      <c r="AM765" s="477"/>
      <c r="AN765" s="246"/>
      <c r="AO765" s="246"/>
      <c r="AP765" s="246"/>
      <c r="AQ765" s="246"/>
      <c r="AR765" s="246"/>
      <c r="AS765" s="246"/>
      <c r="AT765" s="246"/>
      <c r="AU765" s="246"/>
      <c r="AV765" s="246"/>
      <c r="AW765" s="246"/>
      <c r="AX765" s="246"/>
      <c r="AY765" s="246"/>
      <c r="AZ765" s="248"/>
      <c r="BA765" s="477"/>
      <c r="BB765" s="562" t="str">
        <f t="shared" si="48"/>
        <v xml:space="preserve"> </v>
      </c>
      <c r="BC765" s="562" t="str">
        <f t="shared" si="49"/>
        <v xml:space="preserve"> </v>
      </c>
      <c r="BD765" s="562" t="str">
        <f t="shared" si="50"/>
        <v xml:space="preserve"> </v>
      </c>
      <c r="BE765" s="562" t="str">
        <f t="shared" si="51"/>
        <v xml:space="preserve"> </v>
      </c>
      <c r="BF765" s="81"/>
      <c r="BG765" s="313"/>
    </row>
    <row r="766" spans="1:59" s="86" customFormat="1" ht="12.75" x14ac:dyDescent="0.25">
      <c r="A766" s="365"/>
      <c r="B766" s="147">
        <f>Demography!B765</f>
        <v>0</v>
      </c>
      <c r="C766" s="147">
        <f>Demography!C765</f>
        <v>0</v>
      </c>
      <c r="D766" s="148">
        <f>Demography!D765</f>
        <v>0</v>
      </c>
      <c r="E766" s="148">
        <f>Demography!F765</f>
        <v>0</v>
      </c>
      <c r="F766" s="81"/>
      <c r="G766" s="238"/>
      <c r="H766" s="256"/>
      <c r="I766" s="257"/>
      <c r="J766" s="257"/>
      <c r="K766" s="256"/>
      <c r="L766" s="256"/>
      <c r="M766" s="257"/>
      <c r="N766" s="256"/>
      <c r="O766" s="240"/>
      <c r="P766" s="260"/>
      <c r="Q766" s="260"/>
      <c r="R766" s="260"/>
      <c r="S766" s="260"/>
      <c r="T766" s="260"/>
      <c r="U766" s="256"/>
      <c r="V766" s="238"/>
      <c r="W766" s="238"/>
      <c r="X766" s="81"/>
      <c r="Y766" s="256"/>
      <c r="Z766" s="150"/>
      <c r="AA766" s="81"/>
      <c r="AB766" s="240"/>
      <c r="AC766" s="240"/>
      <c r="AD766" s="256"/>
      <c r="AE766" s="240"/>
      <c r="AF766" s="256"/>
      <c r="AG766" s="256"/>
      <c r="AH766" s="256"/>
      <c r="AI766" s="245"/>
      <c r="AJ766" s="245"/>
      <c r="AK766" s="245"/>
      <c r="AL766" s="245"/>
      <c r="AM766" s="477"/>
      <c r="AN766" s="245"/>
      <c r="AO766" s="245"/>
      <c r="AP766" s="245"/>
      <c r="AQ766" s="245"/>
      <c r="AR766" s="245"/>
      <c r="AS766" s="245"/>
      <c r="AT766" s="245"/>
      <c r="AU766" s="245"/>
      <c r="AV766" s="245"/>
      <c r="AW766" s="245"/>
      <c r="AX766" s="245"/>
      <c r="AY766" s="245"/>
      <c r="AZ766" s="247"/>
      <c r="BA766" s="477"/>
      <c r="BB766" s="561" t="str">
        <f t="shared" si="48"/>
        <v xml:space="preserve"> </v>
      </c>
      <c r="BC766" s="561" t="str">
        <f t="shared" si="49"/>
        <v xml:space="preserve"> </v>
      </c>
      <c r="BD766" s="561" t="str">
        <f t="shared" si="50"/>
        <v xml:space="preserve"> </v>
      </c>
      <c r="BE766" s="561" t="str">
        <f t="shared" si="51"/>
        <v xml:space="preserve"> </v>
      </c>
      <c r="BF766" s="81"/>
      <c r="BG766" s="145"/>
    </row>
    <row r="767" spans="1:59" s="86" customFormat="1" ht="12.75" x14ac:dyDescent="0.25">
      <c r="A767" s="365"/>
      <c r="B767" s="361">
        <f>Demography!B766</f>
        <v>0</v>
      </c>
      <c r="C767" s="361">
        <f>Demography!C766</f>
        <v>0</v>
      </c>
      <c r="D767" s="362">
        <f>Demography!D766</f>
        <v>0</v>
      </c>
      <c r="E767" s="362">
        <f>Demography!F766</f>
        <v>0</v>
      </c>
      <c r="F767" s="81"/>
      <c r="G767" s="415"/>
      <c r="H767" s="241"/>
      <c r="I767" s="478"/>
      <c r="J767" s="478"/>
      <c r="K767" s="241"/>
      <c r="L767" s="241"/>
      <c r="M767" s="478"/>
      <c r="N767" s="241"/>
      <c r="O767" s="242"/>
      <c r="P767" s="262"/>
      <c r="Q767" s="262"/>
      <c r="R767" s="262"/>
      <c r="S767" s="262"/>
      <c r="T767" s="262"/>
      <c r="U767" s="241"/>
      <c r="V767" s="415"/>
      <c r="W767" s="415"/>
      <c r="X767" s="81"/>
      <c r="Y767" s="241"/>
      <c r="Z767" s="416"/>
      <c r="AA767" s="81"/>
      <c r="AB767" s="242"/>
      <c r="AC767" s="242"/>
      <c r="AD767" s="241"/>
      <c r="AE767" s="242"/>
      <c r="AF767" s="241"/>
      <c r="AG767" s="241"/>
      <c r="AH767" s="241"/>
      <c r="AI767" s="246"/>
      <c r="AJ767" s="246"/>
      <c r="AK767" s="246"/>
      <c r="AL767" s="246"/>
      <c r="AM767" s="477"/>
      <c r="AN767" s="246"/>
      <c r="AO767" s="246"/>
      <c r="AP767" s="246"/>
      <c r="AQ767" s="246"/>
      <c r="AR767" s="246"/>
      <c r="AS767" s="246"/>
      <c r="AT767" s="246"/>
      <c r="AU767" s="246"/>
      <c r="AV767" s="246"/>
      <c r="AW767" s="246"/>
      <c r="AX767" s="246"/>
      <c r="AY767" s="246"/>
      <c r="AZ767" s="248"/>
      <c r="BA767" s="477"/>
      <c r="BB767" s="562" t="str">
        <f t="shared" si="48"/>
        <v xml:space="preserve"> </v>
      </c>
      <c r="BC767" s="562" t="str">
        <f t="shared" si="49"/>
        <v xml:space="preserve"> </v>
      </c>
      <c r="BD767" s="562" t="str">
        <f t="shared" si="50"/>
        <v xml:space="preserve"> </v>
      </c>
      <c r="BE767" s="562" t="str">
        <f t="shared" si="51"/>
        <v xml:space="preserve"> </v>
      </c>
      <c r="BF767" s="81"/>
      <c r="BG767" s="313"/>
    </row>
    <row r="768" spans="1:59" s="86" customFormat="1" ht="12.75" x14ac:dyDescent="0.25">
      <c r="A768" s="365"/>
      <c r="B768" s="147">
        <f>Demography!B767</f>
        <v>0</v>
      </c>
      <c r="C768" s="147">
        <f>Demography!C767</f>
        <v>0</v>
      </c>
      <c r="D768" s="148">
        <f>Demography!D767</f>
        <v>0</v>
      </c>
      <c r="E768" s="148">
        <f>Demography!F767</f>
        <v>0</v>
      </c>
      <c r="F768" s="81"/>
      <c r="G768" s="238"/>
      <c r="H768" s="256"/>
      <c r="I768" s="257"/>
      <c r="J768" s="257"/>
      <c r="K768" s="256"/>
      <c r="L768" s="256"/>
      <c r="M768" s="257"/>
      <c r="N768" s="256"/>
      <c r="O768" s="240"/>
      <c r="P768" s="260"/>
      <c r="Q768" s="260"/>
      <c r="R768" s="260"/>
      <c r="S768" s="260"/>
      <c r="T768" s="260"/>
      <c r="U768" s="256"/>
      <c r="V768" s="238"/>
      <c r="W768" s="238"/>
      <c r="X768" s="81"/>
      <c r="Y768" s="256"/>
      <c r="Z768" s="150"/>
      <c r="AA768" s="81"/>
      <c r="AB768" s="240"/>
      <c r="AC768" s="240"/>
      <c r="AD768" s="256"/>
      <c r="AE768" s="240"/>
      <c r="AF768" s="256"/>
      <c r="AG768" s="256"/>
      <c r="AH768" s="256"/>
      <c r="AI768" s="245"/>
      <c r="AJ768" s="245"/>
      <c r="AK768" s="245"/>
      <c r="AL768" s="245"/>
      <c r="AM768" s="477"/>
      <c r="AN768" s="245"/>
      <c r="AO768" s="245"/>
      <c r="AP768" s="245"/>
      <c r="AQ768" s="245"/>
      <c r="AR768" s="245"/>
      <c r="AS768" s="245"/>
      <c r="AT768" s="245"/>
      <c r="AU768" s="245"/>
      <c r="AV768" s="245"/>
      <c r="AW768" s="245"/>
      <c r="AX768" s="245"/>
      <c r="AY768" s="245"/>
      <c r="AZ768" s="247"/>
      <c r="BA768" s="477"/>
      <c r="BB768" s="561" t="str">
        <f t="shared" si="48"/>
        <v xml:space="preserve"> </v>
      </c>
      <c r="BC768" s="561" t="str">
        <f t="shared" si="49"/>
        <v xml:space="preserve"> </v>
      </c>
      <c r="BD768" s="561" t="str">
        <f t="shared" si="50"/>
        <v xml:space="preserve"> </v>
      </c>
      <c r="BE768" s="561" t="str">
        <f t="shared" si="51"/>
        <v xml:space="preserve"> </v>
      </c>
      <c r="BF768" s="81"/>
      <c r="BG768" s="145"/>
    </row>
    <row r="769" spans="1:59" s="86" customFormat="1" ht="12.75" x14ac:dyDescent="0.25">
      <c r="A769" s="365"/>
      <c r="B769" s="361">
        <f>Demography!B768</f>
        <v>0</v>
      </c>
      <c r="C769" s="361">
        <f>Demography!C768</f>
        <v>0</v>
      </c>
      <c r="D769" s="362">
        <f>Demography!D768</f>
        <v>0</v>
      </c>
      <c r="E769" s="362">
        <f>Demography!F768</f>
        <v>0</v>
      </c>
      <c r="F769" s="81"/>
      <c r="G769" s="415"/>
      <c r="H769" s="241"/>
      <c r="I769" s="478"/>
      <c r="J769" s="478"/>
      <c r="K769" s="241"/>
      <c r="L769" s="241"/>
      <c r="M769" s="478"/>
      <c r="N769" s="241"/>
      <c r="O769" s="242"/>
      <c r="P769" s="262"/>
      <c r="Q769" s="262"/>
      <c r="R769" s="262"/>
      <c r="S769" s="262"/>
      <c r="T769" s="262"/>
      <c r="U769" s="241"/>
      <c r="V769" s="415"/>
      <c r="W769" s="415"/>
      <c r="X769" s="81"/>
      <c r="Y769" s="241"/>
      <c r="Z769" s="416"/>
      <c r="AA769" s="81"/>
      <c r="AB769" s="242"/>
      <c r="AC769" s="242"/>
      <c r="AD769" s="241"/>
      <c r="AE769" s="242"/>
      <c r="AF769" s="241"/>
      <c r="AG769" s="241"/>
      <c r="AH769" s="241"/>
      <c r="AI769" s="246"/>
      <c r="AJ769" s="246"/>
      <c r="AK769" s="246"/>
      <c r="AL769" s="246"/>
      <c r="AM769" s="477"/>
      <c r="AN769" s="246"/>
      <c r="AO769" s="246"/>
      <c r="AP769" s="246"/>
      <c r="AQ769" s="246"/>
      <c r="AR769" s="246"/>
      <c r="AS769" s="246"/>
      <c r="AT769" s="246"/>
      <c r="AU769" s="246"/>
      <c r="AV769" s="246"/>
      <c r="AW769" s="246"/>
      <c r="AX769" s="246"/>
      <c r="AY769" s="246"/>
      <c r="AZ769" s="248"/>
      <c r="BA769" s="477"/>
      <c r="BB769" s="562" t="str">
        <f t="shared" si="48"/>
        <v xml:space="preserve"> </v>
      </c>
      <c r="BC769" s="562" t="str">
        <f t="shared" si="49"/>
        <v xml:space="preserve"> </v>
      </c>
      <c r="BD769" s="562" t="str">
        <f t="shared" si="50"/>
        <v xml:space="preserve"> </v>
      </c>
      <c r="BE769" s="562" t="str">
        <f t="shared" si="51"/>
        <v xml:space="preserve"> </v>
      </c>
      <c r="BF769" s="81"/>
      <c r="BG769" s="313"/>
    </row>
    <row r="770" spans="1:59" s="86" customFormat="1" ht="12.75" x14ac:dyDescent="0.25">
      <c r="A770" s="365"/>
      <c r="B770" s="147">
        <f>Demography!B769</f>
        <v>0</v>
      </c>
      <c r="C770" s="147">
        <f>Demography!C769</f>
        <v>0</v>
      </c>
      <c r="D770" s="148">
        <f>Demography!D769</f>
        <v>0</v>
      </c>
      <c r="E770" s="148">
        <f>Demography!F769</f>
        <v>0</v>
      </c>
      <c r="F770" s="81"/>
      <c r="G770" s="238"/>
      <c r="H770" s="256"/>
      <c r="I770" s="257"/>
      <c r="J770" s="257"/>
      <c r="K770" s="256"/>
      <c r="L770" s="256"/>
      <c r="M770" s="257"/>
      <c r="N770" s="256"/>
      <c r="O770" s="240"/>
      <c r="P770" s="260"/>
      <c r="Q770" s="260"/>
      <c r="R770" s="260"/>
      <c r="S770" s="260"/>
      <c r="T770" s="260"/>
      <c r="U770" s="256"/>
      <c r="V770" s="238"/>
      <c r="W770" s="238"/>
      <c r="X770" s="81"/>
      <c r="Y770" s="256"/>
      <c r="Z770" s="150"/>
      <c r="AA770" s="81"/>
      <c r="AB770" s="240"/>
      <c r="AC770" s="240"/>
      <c r="AD770" s="256"/>
      <c r="AE770" s="240"/>
      <c r="AF770" s="256"/>
      <c r="AG770" s="256"/>
      <c r="AH770" s="256"/>
      <c r="AI770" s="245"/>
      <c r="AJ770" s="245"/>
      <c r="AK770" s="245"/>
      <c r="AL770" s="245"/>
      <c r="AM770" s="477"/>
      <c r="AN770" s="245"/>
      <c r="AO770" s="245"/>
      <c r="AP770" s="245"/>
      <c r="AQ770" s="245"/>
      <c r="AR770" s="245"/>
      <c r="AS770" s="245"/>
      <c r="AT770" s="245"/>
      <c r="AU770" s="245"/>
      <c r="AV770" s="245"/>
      <c r="AW770" s="245"/>
      <c r="AX770" s="245"/>
      <c r="AY770" s="245"/>
      <c r="AZ770" s="247"/>
      <c r="BA770" s="477"/>
      <c r="BB770" s="561" t="str">
        <f t="shared" si="48"/>
        <v xml:space="preserve"> </v>
      </c>
      <c r="BC770" s="561" t="str">
        <f t="shared" si="49"/>
        <v xml:space="preserve"> </v>
      </c>
      <c r="BD770" s="561" t="str">
        <f t="shared" si="50"/>
        <v xml:space="preserve"> </v>
      </c>
      <c r="BE770" s="561" t="str">
        <f t="shared" si="51"/>
        <v xml:space="preserve"> </v>
      </c>
      <c r="BF770" s="81"/>
      <c r="BG770" s="145"/>
    </row>
    <row r="771" spans="1:59" s="86" customFormat="1" ht="12.75" x14ac:dyDescent="0.25">
      <c r="A771" s="365"/>
      <c r="B771" s="361">
        <f>Demography!B770</f>
        <v>0</v>
      </c>
      <c r="C771" s="361">
        <f>Demography!C770</f>
        <v>0</v>
      </c>
      <c r="D771" s="362">
        <f>Demography!D770</f>
        <v>0</v>
      </c>
      <c r="E771" s="362">
        <f>Demography!F770</f>
        <v>0</v>
      </c>
      <c r="F771" s="81"/>
      <c r="G771" s="415"/>
      <c r="H771" s="241"/>
      <c r="I771" s="478"/>
      <c r="J771" s="478"/>
      <c r="K771" s="241"/>
      <c r="L771" s="241"/>
      <c r="M771" s="478"/>
      <c r="N771" s="241"/>
      <c r="O771" s="242"/>
      <c r="P771" s="262"/>
      <c r="Q771" s="262"/>
      <c r="R771" s="262"/>
      <c r="S771" s="262"/>
      <c r="T771" s="262"/>
      <c r="U771" s="241"/>
      <c r="V771" s="415"/>
      <c r="W771" s="415"/>
      <c r="X771" s="81"/>
      <c r="Y771" s="241"/>
      <c r="Z771" s="416"/>
      <c r="AA771" s="81"/>
      <c r="AB771" s="242"/>
      <c r="AC771" s="242"/>
      <c r="AD771" s="241"/>
      <c r="AE771" s="242"/>
      <c r="AF771" s="241"/>
      <c r="AG771" s="241"/>
      <c r="AH771" s="241"/>
      <c r="AI771" s="246"/>
      <c r="AJ771" s="246"/>
      <c r="AK771" s="246"/>
      <c r="AL771" s="246"/>
      <c r="AM771" s="477"/>
      <c r="AN771" s="246"/>
      <c r="AO771" s="246"/>
      <c r="AP771" s="246"/>
      <c r="AQ771" s="246"/>
      <c r="AR771" s="246"/>
      <c r="AS771" s="246"/>
      <c r="AT771" s="246"/>
      <c r="AU771" s="246"/>
      <c r="AV771" s="246"/>
      <c r="AW771" s="246"/>
      <c r="AX771" s="246"/>
      <c r="AY771" s="246"/>
      <c r="AZ771" s="248"/>
      <c r="BA771" s="477"/>
      <c r="BB771" s="562" t="str">
        <f t="shared" si="48"/>
        <v xml:space="preserve"> </v>
      </c>
      <c r="BC771" s="562" t="str">
        <f t="shared" si="49"/>
        <v xml:space="preserve"> </v>
      </c>
      <c r="BD771" s="562" t="str">
        <f t="shared" si="50"/>
        <v xml:space="preserve"> </v>
      </c>
      <c r="BE771" s="562" t="str">
        <f t="shared" si="51"/>
        <v xml:space="preserve"> </v>
      </c>
      <c r="BF771" s="81"/>
      <c r="BG771" s="313"/>
    </row>
    <row r="772" spans="1:59" s="86" customFormat="1" ht="12.75" x14ac:dyDescent="0.25">
      <c r="A772" s="365"/>
      <c r="B772" s="147">
        <f>Demography!B771</f>
        <v>0</v>
      </c>
      <c r="C772" s="147">
        <f>Demography!C771</f>
        <v>0</v>
      </c>
      <c r="D772" s="148">
        <f>Demography!D771</f>
        <v>0</v>
      </c>
      <c r="E772" s="148">
        <f>Demography!F771</f>
        <v>0</v>
      </c>
      <c r="F772" s="81"/>
      <c r="G772" s="238"/>
      <c r="H772" s="256"/>
      <c r="I772" s="257"/>
      <c r="J772" s="257"/>
      <c r="K772" s="256"/>
      <c r="L772" s="256"/>
      <c r="M772" s="257"/>
      <c r="N772" s="256"/>
      <c r="O772" s="240"/>
      <c r="P772" s="260"/>
      <c r="Q772" s="260"/>
      <c r="R772" s="260"/>
      <c r="S772" s="260"/>
      <c r="T772" s="260"/>
      <c r="U772" s="256"/>
      <c r="V772" s="238"/>
      <c r="W772" s="238"/>
      <c r="X772" s="81"/>
      <c r="Y772" s="256"/>
      <c r="Z772" s="150"/>
      <c r="AA772" s="81"/>
      <c r="AB772" s="240"/>
      <c r="AC772" s="240"/>
      <c r="AD772" s="256"/>
      <c r="AE772" s="240"/>
      <c r="AF772" s="256"/>
      <c r="AG772" s="256"/>
      <c r="AH772" s="256"/>
      <c r="AI772" s="245"/>
      <c r="AJ772" s="245"/>
      <c r="AK772" s="245"/>
      <c r="AL772" s="245"/>
      <c r="AM772" s="477"/>
      <c r="AN772" s="245"/>
      <c r="AO772" s="245"/>
      <c r="AP772" s="245"/>
      <c r="AQ772" s="245"/>
      <c r="AR772" s="245"/>
      <c r="AS772" s="245"/>
      <c r="AT772" s="245"/>
      <c r="AU772" s="245"/>
      <c r="AV772" s="245"/>
      <c r="AW772" s="245"/>
      <c r="AX772" s="245"/>
      <c r="AY772" s="245"/>
      <c r="AZ772" s="247"/>
      <c r="BA772" s="477"/>
      <c r="BB772" s="561" t="str">
        <f t="shared" si="48"/>
        <v xml:space="preserve"> </v>
      </c>
      <c r="BC772" s="561" t="str">
        <f t="shared" si="49"/>
        <v xml:space="preserve"> </v>
      </c>
      <c r="BD772" s="561" t="str">
        <f t="shared" si="50"/>
        <v xml:space="preserve"> </v>
      </c>
      <c r="BE772" s="561" t="str">
        <f t="shared" si="51"/>
        <v xml:space="preserve"> </v>
      </c>
      <c r="BF772" s="81"/>
      <c r="BG772" s="145"/>
    </row>
    <row r="773" spans="1:59" s="86" customFormat="1" ht="12.75" x14ac:dyDescent="0.25">
      <c r="A773" s="365"/>
      <c r="B773" s="361">
        <f>Demography!B772</f>
        <v>0</v>
      </c>
      <c r="C773" s="361">
        <f>Demography!C772</f>
        <v>0</v>
      </c>
      <c r="D773" s="362">
        <f>Demography!D772</f>
        <v>0</v>
      </c>
      <c r="E773" s="362">
        <f>Demography!F772</f>
        <v>0</v>
      </c>
      <c r="F773" s="81"/>
      <c r="G773" s="415"/>
      <c r="H773" s="241"/>
      <c r="I773" s="478"/>
      <c r="J773" s="478"/>
      <c r="K773" s="241"/>
      <c r="L773" s="241"/>
      <c r="M773" s="478"/>
      <c r="N773" s="241"/>
      <c r="O773" s="242"/>
      <c r="P773" s="262"/>
      <c r="Q773" s="262"/>
      <c r="R773" s="262"/>
      <c r="S773" s="262"/>
      <c r="T773" s="262"/>
      <c r="U773" s="241"/>
      <c r="V773" s="415"/>
      <c r="W773" s="415"/>
      <c r="X773" s="81"/>
      <c r="Y773" s="241"/>
      <c r="Z773" s="416"/>
      <c r="AA773" s="81"/>
      <c r="AB773" s="242"/>
      <c r="AC773" s="242"/>
      <c r="AD773" s="241"/>
      <c r="AE773" s="242"/>
      <c r="AF773" s="241"/>
      <c r="AG773" s="241"/>
      <c r="AH773" s="241"/>
      <c r="AI773" s="246"/>
      <c r="AJ773" s="246"/>
      <c r="AK773" s="246"/>
      <c r="AL773" s="246"/>
      <c r="AM773" s="477"/>
      <c r="AN773" s="246"/>
      <c r="AO773" s="246"/>
      <c r="AP773" s="246"/>
      <c r="AQ773" s="246"/>
      <c r="AR773" s="246"/>
      <c r="AS773" s="246"/>
      <c r="AT773" s="246"/>
      <c r="AU773" s="246"/>
      <c r="AV773" s="246"/>
      <c r="AW773" s="246"/>
      <c r="AX773" s="246"/>
      <c r="AY773" s="246"/>
      <c r="AZ773" s="248"/>
      <c r="BA773" s="477"/>
      <c r="BB773" s="562" t="str">
        <f t="shared" si="48"/>
        <v xml:space="preserve"> </v>
      </c>
      <c r="BC773" s="562" t="str">
        <f t="shared" si="49"/>
        <v xml:space="preserve"> </v>
      </c>
      <c r="BD773" s="562" t="str">
        <f t="shared" si="50"/>
        <v xml:space="preserve"> </v>
      </c>
      <c r="BE773" s="562" t="str">
        <f t="shared" si="51"/>
        <v xml:space="preserve"> </v>
      </c>
      <c r="BF773" s="81"/>
      <c r="BG773" s="313"/>
    </row>
    <row r="774" spans="1:59" s="86" customFormat="1" ht="12.75" x14ac:dyDescent="0.25">
      <c r="A774" s="365"/>
      <c r="B774" s="147">
        <f>Demography!B773</f>
        <v>0</v>
      </c>
      <c r="C774" s="147">
        <f>Demography!C773</f>
        <v>0</v>
      </c>
      <c r="D774" s="148">
        <f>Demography!D773</f>
        <v>0</v>
      </c>
      <c r="E774" s="148">
        <f>Demography!F773</f>
        <v>0</v>
      </c>
      <c r="F774" s="81"/>
      <c r="G774" s="238"/>
      <c r="H774" s="256"/>
      <c r="I774" s="257"/>
      <c r="J774" s="257"/>
      <c r="K774" s="256"/>
      <c r="L774" s="256"/>
      <c r="M774" s="257"/>
      <c r="N774" s="256"/>
      <c r="O774" s="240"/>
      <c r="P774" s="260"/>
      <c r="Q774" s="260"/>
      <c r="R774" s="260"/>
      <c r="S774" s="260"/>
      <c r="T774" s="260"/>
      <c r="U774" s="256"/>
      <c r="V774" s="238"/>
      <c r="W774" s="238"/>
      <c r="X774" s="81"/>
      <c r="Y774" s="256"/>
      <c r="Z774" s="150"/>
      <c r="AA774" s="81"/>
      <c r="AB774" s="240"/>
      <c r="AC774" s="240"/>
      <c r="AD774" s="256"/>
      <c r="AE774" s="240"/>
      <c r="AF774" s="256"/>
      <c r="AG774" s="256"/>
      <c r="AH774" s="256"/>
      <c r="AI774" s="245"/>
      <c r="AJ774" s="245"/>
      <c r="AK774" s="245"/>
      <c r="AL774" s="245"/>
      <c r="AM774" s="477"/>
      <c r="AN774" s="245"/>
      <c r="AO774" s="245"/>
      <c r="AP774" s="245"/>
      <c r="AQ774" s="245"/>
      <c r="AR774" s="245"/>
      <c r="AS774" s="245"/>
      <c r="AT774" s="245"/>
      <c r="AU774" s="245"/>
      <c r="AV774" s="245"/>
      <c r="AW774" s="245"/>
      <c r="AX774" s="245"/>
      <c r="AY774" s="245"/>
      <c r="AZ774" s="247"/>
      <c r="BA774" s="477"/>
      <c r="BB774" s="561" t="str">
        <f t="shared" si="48"/>
        <v xml:space="preserve"> </v>
      </c>
      <c r="BC774" s="561" t="str">
        <f t="shared" si="49"/>
        <v xml:space="preserve"> </v>
      </c>
      <c r="BD774" s="561" t="str">
        <f t="shared" si="50"/>
        <v xml:space="preserve"> </v>
      </c>
      <c r="BE774" s="561" t="str">
        <f t="shared" si="51"/>
        <v xml:space="preserve"> </v>
      </c>
      <c r="BF774" s="81"/>
      <c r="BG774" s="145"/>
    </row>
    <row r="775" spans="1:59" s="86" customFormat="1" ht="12.75" x14ac:dyDescent="0.25">
      <c r="A775" s="365"/>
      <c r="B775" s="361">
        <f>Demography!B774</f>
        <v>0</v>
      </c>
      <c r="C775" s="361">
        <f>Demography!C774</f>
        <v>0</v>
      </c>
      <c r="D775" s="362">
        <f>Demography!D774</f>
        <v>0</v>
      </c>
      <c r="E775" s="362">
        <f>Demography!F774</f>
        <v>0</v>
      </c>
      <c r="F775" s="81"/>
      <c r="G775" s="415"/>
      <c r="H775" s="241"/>
      <c r="I775" s="478"/>
      <c r="J775" s="478"/>
      <c r="K775" s="241"/>
      <c r="L775" s="241"/>
      <c r="M775" s="478"/>
      <c r="N775" s="241"/>
      <c r="O775" s="242"/>
      <c r="P775" s="262"/>
      <c r="Q775" s="262"/>
      <c r="R775" s="262"/>
      <c r="S775" s="262"/>
      <c r="T775" s="262"/>
      <c r="U775" s="241"/>
      <c r="V775" s="415"/>
      <c r="W775" s="415"/>
      <c r="X775" s="81"/>
      <c r="Y775" s="241"/>
      <c r="Z775" s="416"/>
      <c r="AA775" s="81"/>
      <c r="AB775" s="242"/>
      <c r="AC775" s="242"/>
      <c r="AD775" s="241"/>
      <c r="AE775" s="242"/>
      <c r="AF775" s="241"/>
      <c r="AG775" s="241"/>
      <c r="AH775" s="241"/>
      <c r="AI775" s="246"/>
      <c r="AJ775" s="246"/>
      <c r="AK775" s="246"/>
      <c r="AL775" s="246"/>
      <c r="AM775" s="477"/>
      <c r="AN775" s="246"/>
      <c r="AO775" s="246"/>
      <c r="AP775" s="246"/>
      <c r="AQ775" s="246"/>
      <c r="AR775" s="246"/>
      <c r="AS775" s="246"/>
      <c r="AT775" s="246"/>
      <c r="AU775" s="246"/>
      <c r="AV775" s="246"/>
      <c r="AW775" s="246"/>
      <c r="AX775" s="246"/>
      <c r="AY775" s="246"/>
      <c r="AZ775" s="248"/>
      <c r="BA775" s="477"/>
      <c r="BB775" s="562" t="str">
        <f t="shared" si="48"/>
        <v xml:space="preserve"> </v>
      </c>
      <c r="BC775" s="562" t="str">
        <f t="shared" si="49"/>
        <v xml:space="preserve"> </v>
      </c>
      <c r="BD775" s="562" t="str">
        <f t="shared" si="50"/>
        <v xml:space="preserve"> </v>
      </c>
      <c r="BE775" s="562" t="str">
        <f t="shared" si="51"/>
        <v xml:space="preserve"> </v>
      </c>
      <c r="BF775" s="81"/>
      <c r="BG775" s="313"/>
    </row>
    <row r="776" spans="1:59" s="86" customFormat="1" ht="12.75" x14ac:dyDescent="0.25">
      <c r="A776" s="365"/>
      <c r="B776" s="147">
        <f>Demography!B775</f>
        <v>0</v>
      </c>
      <c r="C776" s="147">
        <f>Demography!C775</f>
        <v>0</v>
      </c>
      <c r="D776" s="148">
        <f>Demography!D775</f>
        <v>0</v>
      </c>
      <c r="E776" s="148">
        <f>Demography!F775</f>
        <v>0</v>
      </c>
      <c r="F776" s="81"/>
      <c r="G776" s="238"/>
      <c r="H776" s="256"/>
      <c r="I776" s="257"/>
      <c r="J776" s="257"/>
      <c r="K776" s="256"/>
      <c r="L776" s="256"/>
      <c r="M776" s="257"/>
      <c r="N776" s="256"/>
      <c r="O776" s="240"/>
      <c r="P776" s="260"/>
      <c r="Q776" s="260"/>
      <c r="R776" s="260"/>
      <c r="S776" s="260"/>
      <c r="T776" s="260"/>
      <c r="U776" s="256"/>
      <c r="V776" s="238"/>
      <c r="W776" s="238"/>
      <c r="X776" s="81"/>
      <c r="Y776" s="256"/>
      <c r="Z776" s="150"/>
      <c r="AA776" s="81"/>
      <c r="AB776" s="240"/>
      <c r="AC776" s="240"/>
      <c r="AD776" s="256"/>
      <c r="AE776" s="240"/>
      <c r="AF776" s="256"/>
      <c r="AG776" s="256"/>
      <c r="AH776" s="256"/>
      <c r="AI776" s="245"/>
      <c r="AJ776" s="245"/>
      <c r="AK776" s="245"/>
      <c r="AL776" s="245"/>
      <c r="AM776" s="477"/>
      <c r="AN776" s="245"/>
      <c r="AO776" s="245"/>
      <c r="AP776" s="245"/>
      <c r="AQ776" s="245"/>
      <c r="AR776" s="245"/>
      <c r="AS776" s="245"/>
      <c r="AT776" s="245"/>
      <c r="AU776" s="245"/>
      <c r="AV776" s="245"/>
      <c r="AW776" s="245"/>
      <c r="AX776" s="245"/>
      <c r="AY776" s="245"/>
      <c r="AZ776" s="247"/>
      <c r="BA776" s="477"/>
      <c r="BB776" s="561" t="str">
        <f t="shared" si="48"/>
        <v xml:space="preserve"> </v>
      </c>
      <c r="BC776" s="561" t="str">
        <f t="shared" si="49"/>
        <v xml:space="preserve"> </v>
      </c>
      <c r="BD776" s="561" t="str">
        <f t="shared" si="50"/>
        <v xml:space="preserve"> </v>
      </c>
      <c r="BE776" s="561" t="str">
        <f t="shared" si="51"/>
        <v xml:space="preserve"> </v>
      </c>
      <c r="BF776" s="81"/>
      <c r="BG776" s="145"/>
    </row>
    <row r="777" spans="1:59" s="86" customFormat="1" ht="12.75" x14ac:dyDescent="0.25">
      <c r="A777" s="365"/>
      <c r="B777" s="361">
        <f>Demography!B776</f>
        <v>0</v>
      </c>
      <c r="C777" s="361">
        <f>Demography!C776</f>
        <v>0</v>
      </c>
      <c r="D777" s="362">
        <f>Demography!D776</f>
        <v>0</v>
      </c>
      <c r="E777" s="362">
        <f>Demography!F776</f>
        <v>0</v>
      </c>
      <c r="F777" s="81"/>
      <c r="G777" s="415"/>
      <c r="H777" s="241"/>
      <c r="I777" s="478"/>
      <c r="J777" s="478"/>
      <c r="K777" s="241"/>
      <c r="L777" s="241"/>
      <c r="M777" s="478"/>
      <c r="N777" s="241"/>
      <c r="O777" s="242"/>
      <c r="P777" s="262"/>
      <c r="Q777" s="262"/>
      <c r="R777" s="262"/>
      <c r="S777" s="262"/>
      <c r="T777" s="262"/>
      <c r="U777" s="241"/>
      <c r="V777" s="415"/>
      <c r="W777" s="415"/>
      <c r="X777" s="81"/>
      <c r="Y777" s="241"/>
      <c r="Z777" s="416"/>
      <c r="AA777" s="81"/>
      <c r="AB777" s="242"/>
      <c r="AC777" s="242"/>
      <c r="AD777" s="241"/>
      <c r="AE777" s="242"/>
      <c r="AF777" s="241"/>
      <c r="AG777" s="241"/>
      <c r="AH777" s="241"/>
      <c r="AI777" s="246"/>
      <c r="AJ777" s="246"/>
      <c r="AK777" s="246"/>
      <c r="AL777" s="246"/>
      <c r="AM777" s="477"/>
      <c r="AN777" s="246"/>
      <c r="AO777" s="246"/>
      <c r="AP777" s="246"/>
      <c r="AQ777" s="246"/>
      <c r="AR777" s="246"/>
      <c r="AS777" s="246"/>
      <c r="AT777" s="246"/>
      <c r="AU777" s="246"/>
      <c r="AV777" s="246"/>
      <c r="AW777" s="246"/>
      <c r="AX777" s="246"/>
      <c r="AY777" s="246"/>
      <c r="AZ777" s="248"/>
      <c r="BA777" s="477"/>
      <c r="BB777" s="562" t="str">
        <f t="shared" si="48"/>
        <v xml:space="preserve"> </v>
      </c>
      <c r="BC777" s="562" t="str">
        <f t="shared" si="49"/>
        <v xml:space="preserve"> </v>
      </c>
      <c r="BD777" s="562" t="str">
        <f t="shared" si="50"/>
        <v xml:space="preserve"> </v>
      </c>
      <c r="BE777" s="562" t="str">
        <f t="shared" si="51"/>
        <v xml:space="preserve"> </v>
      </c>
      <c r="BF777" s="81"/>
      <c r="BG777" s="313"/>
    </row>
    <row r="778" spans="1:59" s="86" customFormat="1" ht="12.75" x14ac:dyDescent="0.25">
      <c r="A778" s="365"/>
      <c r="B778" s="147">
        <f>Demography!B777</f>
        <v>0</v>
      </c>
      <c r="C778" s="147">
        <f>Demography!C777</f>
        <v>0</v>
      </c>
      <c r="D778" s="148">
        <f>Demography!D777</f>
        <v>0</v>
      </c>
      <c r="E778" s="148">
        <f>Demography!F777</f>
        <v>0</v>
      </c>
      <c r="F778" s="81"/>
      <c r="G778" s="238"/>
      <c r="H778" s="256"/>
      <c r="I778" s="257"/>
      <c r="J778" s="257"/>
      <c r="K778" s="256"/>
      <c r="L778" s="256"/>
      <c r="M778" s="257"/>
      <c r="N778" s="256"/>
      <c r="O778" s="240"/>
      <c r="P778" s="260"/>
      <c r="Q778" s="260"/>
      <c r="R778" s="260"/>
      <c r="S778" s="260"/>
      <c r="T778" s="260"/>
      <c r="U778" s="256"/>
      <c r="V778" s="238"/>
      <c r="W778" s="238"/>
      <c r="X778" s="81"/>
      <c r="Y778" s="256"/>
      <c r="Z778" s="150"/>
      <c r="AA778" s="81"/>
      <c r="AB778" s="240"/>
      <c r="AC778" s="240"/>
      <c r="AD778" s="256"/>
      <c r="AE778" s="240"/>
      <c r="AF778" s="256"/>
      <c r="AG778" s="256"/>
      <c r="AH778" s="256"/>
      <c r="AI778" s="245"/>
      <c r="AJ778" s="245"/>
      <c r="AK778" s="245"/>
      <c r="AL778" s="245"/>
      <c r="AM778" s="477"/>
      <c r="AN778" s="245"/>
      <c r="AO778" s="245"/>
      <c r="AP778" s="245"/>
      <c r="AQ778" s="245"/>
      <c r="AR778" s="245"/>
      <c r="AS778" s="245"/>
      <c r="AT778" s="245"/>
      <c r="AU778" s="245"/>
      <c r="AV778" s="245"/>
      <c r="AW778" s="245"/>
      <c r="AX778" s="245"/>
      <c r="AY778" s="245"/>
      <c r="AZ778" s="247"/>
      <c r="BA778" s="477"/>
      <c r="BB778" s="561" t="str">
        <f t="shared" si="48"/>
        <v xml:space="preserve"> </v>
      </c>
      <c r="BC778" s="561" t="str">
        <f t="shared" si="49"/>
        <v xml:space="preserve"> </v>
      </c>
      <c r="BD778" s="561" t="str">
        <f t="shared" si="50"/>
        <v xml:space="preserve"> </v>
      </c>
      <c r="BE778" s="561" t="str">
        <f t="shared" si="51"/>
        <v xml:space="preserve"> </v>
      </c>
      <c r="BF778" s="81"/>
      <c r="BG778" s="145"/>
    </row>
    <row r="779" spans="1:59" s="86" customFormat="1" ht="12.75" x14ac:dyDescent="0.25">
      <c r="A779" s="365"/>
      <c r="B779" s="361">
        <f>Demography!B778</f>
        <v>0</v>
      </c>
      <c r="C779" s="361">
        <f>Demography!C778</f>
        <v>0</v>
      </c>
      <c r="D779" s="362">
        <f>Demography!D778</f>
        <v>0</v>
      </c>
      <c r="E779" s="362">
        <f>Demography!F778</f>
        <v>0</v>
      </c>
      <c r="F779" s="81"/>
      <c r="G779" s="415"/>
      <c r="H779" s="241"/>
      <c r="I779" s="478"/>
      <c r="J779" s="478"/>
      <c r="K779" s="241"/>
      <c r="L779" s="241"/>
      <c r="M779" s="478"/>
      <c r="N779" s="241"/>
      <c r="O779" s="242"/>
      <c r="P779" s="262"/>
      <c r="Q779" s="262"/>
      <c r="R779" s="262"/>
      <c r="S779" s="262"/>
      <c r="T779" s="262"/>
      <c r="U779" s="241"/>
      <c r="V779" s="415"/>
      <c r="W779" s="415"/>
      <c r="X779" s="81"/>
      <c r="Y779" s="241"/>
      <c r="Z779" s="416"/>
      <c r="AA779" s="81"/>
      <c r="AB779" s="242"/>
      <c r="AC779" s="242"/>
      <c r="AD779" s="241"/>
      <c r="AE779" s="242"/>
      <c r="AF779" s="241"/>
      <c r="AG779" s="241"/>
      <c r="AH779" s="241"/>
      <c r="AI779" s="246"/>
      <c r="AJ779" s="246"/>
      <c r="AK779" s="246"/>
      <c r="AL779" s="246"/>
      <c r="AM779" s="477"/>
      <c r="AN779" s="246"/>
      <c r="AO779" s="246"/>
      <c r="AP779" s="246"/>
      <c r="AQ779" s="246"/>
      <c r="AR779" s="246"/>
      <c r="AS779" s="246"/>
      <c r="AT779" s="246"/>
      <c r="AU779" s="246"/>
      <c r="AV779" s="246"/>
      <c r="AW779" s="246"/>
      <c r="AX779" s="246"/>
      <c r="AY779" s="246"/>
      <c r="AZ779" s="248"/>
      <c r="BA779" s="477"/>
      <c r="BB779" s="562" t="str">
        <f t="shared" si="48"/>
        <v xml:space="preserve"> </v>
      </c>
      <c r="BC779" s="562" t="str">
        <f t="shared" si="49"/>
        <v xml:space="preserve"> </v>
      </c>
      <c r="BD779" s="562" t="str">
        <f t="shared" si="50"/>
        <v xml:space="preserve"> </v>
      </c>
      <c r="BE779" s="562" t="str">
        <f t="shared" si="51"/>
        <v xml:space="preserve"> </v>
      </c>
      <c r="BF779" s="81"/>
      <c r="BG779" s="313"/>
    </row>
    <row r="780" spans="1:59" s="86" customFormat="1" ht="12.75" x14ac:dyDescent="0.25">
      <c r="A780" s="365"/>
      <c r="B780" s="147">
        <f>Demography!B779</f>
        <v>0</v>
      </c>
      <c r="C780" s="147">
        <f>Demography!C779</f>
        <v>0</v>
      </c>
      <c r="D780" s="148">
        <f>Demography!D779</f>
        <v>0</v>
      </c>
      <c r="E780" s="148">
        <f>Demography!F779</f>
        <v>0</v>
      </c>
      <c r="F780" s="81"/>
      <c r="G780" s="238"/>
      <c r="H780" s="256"/>
      <c r="I780" s="257"/>
      <c r="J780" s="257"/>
      <c r="K780" s="256"/>
      <c r="L780" s="256"/>
      <c r="M780" s="257"/>
      <c r="N780" s="256"/>
      <c r="O780" s="240"/>
      <c r="P780" s="260"/>
      <c r="Q780" s="260"/>
      <c r="R780" s="260"/>
      <c r="S780" s="260"/>
      <c r="T780" s="260"/>
      <c r="U780" s="256"/>
      <c r="V780" s="238"/>
      <c r="W780" s="238"/>
      <c r="X780" s="81"/>
      <c r="Y780" s="256"/>
      <c r="Z780" s="150"/>
      <c r="AA780" s="81"/>
      <c r="AB780" s="240"/>
      <c r="AC780" s="240"/>
      <c r="AD780" s="256"/>
      <c r="AE780" s="240"/>
      <c r="AF780" s="256"/>
      <c r="AG780" s="256"/>
      <c r="AH780" s="256"/>
      <c r="AI780" s="245"/>
      <c r="AJ780" s="245"/>
      <c r="AK780" s="245"/>
      <c r="AL780" s="245"/>
      <c r="AM780" s="477"/>
      <c r="AN780" s="245"/>
      <c r="AO780" s="245"/>
      <c r="AP780" s="245"/>
      <c r="AQ780" s="245"/>
      <c r="AR780" s="245"/>
      <c r="AS780" s="245"/>
      <c r="AT780" s="245"/>
      <c r="AU780" s="245"/>
      <c r="AV780" s="245"/>
      <c r="AW780" s="245"/>
      <c r="AX780" s="245"/>
      <c r="AY780" s="245"/>
      <c r="AZ780" s="247"/>
      <c r="BA780" s="477"/>
      <c r="BB780" s="561" t="str">
        <f t="shared" si="48"/>
        <v xml:space="preserve"> </v>
      </c>
      <c r="BC780" s="561" t="str">
        <f t="shared" si="49"/>
        <v xml:space="preserve"> </v>
      </c>
      <c r="BD780" s="561" t="str">
        <f t="shared" si="50"/>
        <v xml:space="preserve"> </v>
      </c>
      <c r="BE780" s="561" t="str">
        <f t="shared" si="51"/>
        <v xml:space="preserve"> </v>
      </c>
      <c r="BF780" s="81"/>
      <c r="BG780" s="145"/>
    </row>
    <row r="781" spans="1:59" s="86" customFormat="1" ht="12.75" x14ac:dyDescent="0.25">
      <c r="A781" s="365"/>
      <c r="B781" s="361">
        <f>Demography!B780</f>
        <v>0</v>
      </c>
      <c r="C781" s="361">
        <f>Demography!C780</f>
        <v>0</v>
      </c>
      <c r="D781" s="362">
        <f>Demography!D780</f>
        <v>0</v>
      </c>
      <c r="E781" s="362">
        <f>Demography!F780</f>
        <v>0</v>
      </c>
      <c r="F781" s="81"/>
      <c r="G781" s="415"/>
      <c r="H781" s="241"/>
      <c r="I781" s="478"/>
      <c r="J781" s="478"/>
      <c r="K781" s="241"/>
      <c r="L781" s="241"/>
      <c r="M781" s="478"/>
      <c r="N781" s="241"/>
      <c r="O781" s="242"/>
      <c r="P781" s="262"/>
      <c r="Q781" s="262"/>
      <c r="R781" s="262"/>
      <c r="S781" s="262"/>
      <c r="T781" s="262"/>
      <c r="U781" s="241"/>
      <c r="V781" s="415"/>
      <c r="W781" s="415"/>
      <c r="X781" s="81"/>
      <c r="Y781" s="241"/>
      <c r="Z781" s="416"/>
      <c r="AA781" s="81"/>
      <c r="AB781" s="242"/>
      <c r="AC781" s="242"/>
      <c r="AD781" s="241"/>
      <c r="AE781" s="242"/>
      <c r="AF781" s="241"/>
      <c r="AG781" s="241"/>
      <c r="AH781" s="241"/>
      <c r="AI781" s="246"/>
      <c r="AJ781" s="246"/>
      <c r="AK781" s="246"/>
      <c r="AL781" s="246"/>
      <c r="AM781" s="477"/>
      <c r="AN781" s="246"/>
      <c r="AO781" s="246"/>
      <c r="AP781" s="246"/>
      <c r="AQ781" s="246"/>
      <c r="AR781" s="246"/>
      <c r="AS781" s="246"/>
      <c r="AT781" s="246"/>
      <c r="AU781" s="246"/>
      <c r="AV781" s="246"/>
      <c r="AW781" s="246"/>
      <c r="AX781" s="246"/>
      <c r="AY781" s="246"/>
      <c r="AZ781" s="248"/>
      <c r="BA781" s="477"/>
      <c r="BB781" s="562" t="str">
        <f t="shared" si="48"/>
        <v xml:space="preserve"> </v>
      </c>
      <c r="BC781" s="562" t="str">
        <f t="shared" si="49"/>
        <v xml:space="preserve"> </v>
      </c>
      <c r="BD781" s="562" t="str">
        <f t="shared" si="50"/>
        <v xml:space="preserve"> </v>
      </c>
      <c r="BE781" s="562" t="str">
        <f t="shared" si="51"/>
        <v xml:space="preserve"> </v>
      </c>
      <c r="BF781" s="81"/>
      <c r="BG781" s="313"/>
    </row>
    <row r="782" spans="1:59" s="86" customFormat="1" ht="12.75" x14ac:dyDescent="0.25">
      <c r="A782" s="365"/>
      <c r="B782" s="147">
        <f>Demography!B781</f>
        <v>0</v>
      </c>
      <c r="C782" s="147">
        <f>Demography!C781</f>
        <v>0</v>
      </c>
      <c r="D782" s="148">
        <f>Demography!D781</f>
        <v>0</v>
      </c>
      <c r="E782" s="148">
        <f>Demography!F781</f>
        <v>0</v>
      </c>
      <c r="F782" s="81"/>
      <c r="G782" s="238"/>
      <c r="H782" s="256"/>
      <c r="I782" s="257"/>
      <c r="J782" s="257"/>
      <c r="K782" s="256"/>
      <c r="L782" s="256"/>
      <c r="M782" s="257"/>
      <c r="N782" s="256"/>
      <c r="O782" s="240"/>
      <c r="P782" s="260"/>
      <c r="Q782" s="260"/>
      <c r="R782" s="260"/>
      <c r="S782" s="260"/>
      <c r="T782" s="260"/>
      <c r="U782" s="256"/>
      <c r="V782" s="238"/>
      <c r="W782" s="238"/>
      <c r="X782" s="81"/>
      <c r="Y782" s="256"/>
      <c r="Z782" s="150"/>
      <c r="AA782" s="81"/>
      <c r="AB782" s="240"/>
      <c r="AC782" s="240"/>
      <c r="AD782" s="256"/>
      <c r="AE782" s="240"/>
      <c r="AF782" s="256"/>
      <c r="AG782" s="256"/>
      <c r="AH782" s="256"/>
      <c r="AI782" s="245"/>
      <c r="AJ782" s="245"/>
      <c r="AK782" s="245"/>
      <c r="AL782" s="245"/>
      <c r="AM782" s="477"/>
      <c r="AN782" s="245"/>
      <c r="AO782" s="245"/>
      <c r="AP782" s="245"/>
      <c r="AQ782" s="245"/>
      <c r="AR782" s="245"/>
      <c r="AS782" s="245"/>
      <c r="AT782" s="245"/>
      <c r="AU782" s="245"/>
      <c r="AV782" s="245"/>
      <c r="AW782" s="245"/>
      <c r="AX782" s="245"/>
      <c r="AY782" s="245"/>
      <c r="AZ782" s="247"/>
      <c r="BA782" s="477"/>
      <c r="BB782" s="561" t="str">
        <f t="shared" si="48"/>
        <v xml:space="preserve"> </v>
      </c>
      <c r="BC782" s="561" t="str">
        <f t="shared" si="49"/>
        <v xml:space="preserve"> </v>
      </c>
      <c r="BD782" s="561" t="str">
        <f t="shared" si="50"/>
        <v xml:space="preserve"> </v>
      </c>
      <c r="BE782" s="561" t="str">
        <f t="shared" si="51"/>
        <v xml:space="preserve"> </v>
      </c>
      <c r="BF782" s="81"/>
      <c r="BG782" s="145"/>
    </row>
    <row r="783" spans="1:59" s="86" customFormat="1" ht="12.75" x14ac:dyDescent="0.25">
      <c r="A783" s="365"/>
      <c r="B783" s="361">
        <f>Demography!B782</f>
        <v>0</v>
      </c>
      <c r="C783" s="361">
        <f>Demography!C782</f>
        <v>0</v>
      </c>
      <c r="D783" s="362">
        <f>Demography!D782</f>
        <v>0</v>
      </c>
      <c r="E783" s="362">
        <f>Demography!F782</f>
        <v>0</v>
      </c>
      <c r="F783" s="81"/>
      <c r="G783" s="415"/>
      <c r="H783" s="241"/>
      <c r="I783" s="478"/>
      <c r="J783" s="478"/>
      <c r="K783" s="241"/>
      <c r="L783" s="241"/>
      <c r="M783" s="478"/>
      <c r="N783" s="241"/>
      <c r="O783" s="242"/>
      <c r="P783" s="262"/>
      <c r="Q783" s="262"/>
      <c r="R783" s="262"/>
      <c r="S783" s="262"/>
      <c r="T783" s="262"/>
      <c r="U783" s="241"/>
      <c r="V783" s="415"/>
      <c r="W783" s="415"/>
      <c r="X783" s="81"/>
      <c r="Y783" s="241"/>
      <c r="Z783" s="416"/>
      <c r="AA783" s="81"/>
      <c r="AB783" s="242"/>
      <c r="AC783" s="242"/>
      <c r="AD783" s="241"/>
      <c r="AE783" s="242"/>
      <c r="AF783" s="241"/>
      <c r="AG783" s="241"/>
      <c r="AH783" s="241"/>
      <c r="AI783" s="246"/>
      <c r="AJ783" s="246"/>
      <c r="AK783" s="246"/>
      <c r="AL783" s="246"/>
      <c r="AM783" s="477"/>
      <c r="AN783" s="246"/>
      <c r="AO783" s="246"/>
      <c r="AP783" s="246"/>
      <c r="AQ783" s="246"/>
      <c r="AR783" s="246"/>
      <c r="AS783" s="246"/>
      <c r="AT783" s="246"/>
      <c r="AU783" s="246"/>
      <c r="AV783" s="246"/>
      <c r="AW783" s="246"/>
      <c r="AX783" s="246"/>
      <c r="AY783" s="246"/>
      <c r="AZ783" s="248"/>
      <c r="BA783" s="477"/>
      <c r="BB783" s="562" t="str">
        <f t="shared" si="48"/>
        <v xml:space="preserve"> </v>
      </c>
      <c r="BC783" s="562" t="str">
        <f t="shared" si="49"/>
        <v xml:space="preserve"> </v>
      </c>
      <c r="BD783" s="562" t="str">
        <f t="shared" si="50"/>
        <v xml:space="preserve"> </v>
      </c>
      <c r="BE783" s="562" t="str">
        <f t="shared" si="51"/>
        <v xml:space="preserve"> </v>
      </c>
      <c r="BF783" s="81"/>
      <c r="BG783" s="313"/>
    </row>
    <row r="784" spans="1:59" s="86" customFormat="1" ht="12.75" x14ac:dyDescent="0.25">
      <c r="A784" s="365"/>
      <c r="B784" s="147">
        <f>Demography!B783</f>
        <v>0</v>
      </c>
      <c r="C784" s="147">
        <f>Demography!C783</f>
        <v>0</v>
      </c>
      <c r="D784" s="148">
        <f>Demography!D783</f>
        <v>0</v>
      </c>
      <c r="E784" s="148">
        <f>Demography!F783</f>
        <v>0</v>
      </c>
      <c r="F784" s="81"/>
      <c r="G784" s="238"/>
      <c r="H784" s="256"/>
      <c r="I784" s="257"/>
      <c r="J784" s="257"/>
      <c r="K784" s="256"/>
      <c r="L784" s="256"/>
      <c r="M784" s="257"/>
      <c r="N784" s="256"/>
      <c r="O784" s="240"/>
      <c r="P784" s="260"/>
      <c r="Q784" s="260"/>
      <c r="R784" s="260"/>
      <c r="S784" s="260"/>
      <c r="T784" s="260"/>
      <c r="U784" s="256"/>
      <c r="V784" s="238"/>
      <c r="W784" s="238"/>
      <c r="X784" s="81"/>
      <c r="Y784" s="256"/>
      <c r="Z784" s="150"/>
      <c r="AA784" s="81"/>
      <c r="AB784" s="240"/>
      <c r="AC784" s="240"/>
      <c r="AD784" s="256"/>
      <c r="AE784" s="240"/>
      <c r="AF784" s="256"/>
      <c r="AG784" s="256"/>
      <c r="AH784" s="256"/>
      <c r="AI784" s="245"/>
      <c r="AJ784" s="245"/>
      <c r="AK784" s="245"/>
      <c r="AL784" s="245"/>
      <c r="AM784" s="477"/>
      <c r="AN784" s="245"/>
      <c r="AO784" s="245"/>
      <c r="AP784" s="245"/>
      <c r="AQ784" s="245"/>
      <c r="AR784" s="245"/>
      <c r="AS784" s="245"/>
      <c r="AT784" s="245"/>
      <c r="AU784" s="245"/>
      <c r="AV784" s="245"/>
      <c r="AW784" s="245"/>
      <c r="AX784" s="245"/>
      <c r="AY784" s="245"/>
      <c r="AZ784" s="247"/>
      <c r="BA784" s="477"/>
      <c r="BB784" s="561" t="str">
        <f t="shared" si="48"/>
        <v xml:space="preserve"> </v>
      </c>
      <c r="BC784" s="561" t="str">
        <f t="shared" si="49"/>
        <v xml:space="preserve"> </v>
      </c>
      <c r="BD784" s="561" t="str">
        <f t="shared" si="50"/>
        <v xml:space="preserve"> </v>
      </c>
      <c r="BE784" s="561" t="str">
        <f t="shared" si="51"/>
        <v xml:space="preserve"> </v>
      </c>
      <c r="BF784" s="81"/>
      <c r="BG784" s="145"/>
    </row>
    <row r="785" spans="1:59" s="86" customFormat="1" ht="12.75" x14ac:dyDescent="0.25">
      <c r="A785" s="365"/>
      <c r="B785" s="361">
        <f>Demography!B784</f>
        <v>0</v>
      </c>
      <c r="C785" s="361">
        <f>Demography!C784</f>
        <v>0</v>
      </c>
      <c r="D785" s="362">
        <f>Demography!D784</f>
        <v>0</v>
      </c>
      <c r="E785" s="362">
        <f>Demography!F784</f>
        <v>0</v>
      </c>
      <c r="F785" s="81"/>
      <c r="G785" s="415"/>
      <c r="H785" s="241"/>
      <c r="I785" s="478"/>
      <c r="J785" s="478"/>
      <c r="K785" s="241"/>
      <c r="L785" s="241"/>
      <c r="M785" s="478"/>
      <c r="N785" s="241"/>
      <c r="O785" s="242"/>
      <c r="P785" s="262"/>
      <c r="Q785" s="262"/>
      <c r="R785" s="262"/>
      <c r="S785" s="262"/>
      <c r="T785" s="262"/>
      <c r="U785" s="241"/>
      <c r="V785" s="415"/>
      <c r="W785" s="415"/>
      <c r="X785" s="81"/>
      <c r="Y785" s="241"/>
      <c r="Z785" s="416"/>
      <c r="AA785" s="81"/>
      <c r="AB785" s="242"/>
      <c r="AC785" s="242"/>
      <c r="AD785" s="241"/>
      <c r="AE785" s="242"/>
      <c r="AF785" s="241"/>
      <c r="AG785" s="241"/>
      <c r="AH785" s="241"/>
      <c r="AI785" s="246"/>
      <c r="AJ785" s="246"/>
      <c r="AK785" s="246"/>
      <c r="AL785" s="246"/>
      <c r="AM785" s="477"/>
      <c r="AN785" s="246"/>
      <c r="AO785" s="246"/>
      <c r="AP785" s="246"/>
      <c r="AQ785" s="246"/>
      <c r="AR785" s="246"/>
      <c r="AS785" s="246"/>
      <c r="AT785" s="246"/>
      <c r="AU785" s="246"/>
      <c r="AV785" s="246"/>
      <c r="AW785" s="246"/>
      <c r="AX785" s="246"/>
      <c r="AY785" s="246"/>
      <c r="AZ785" s="248"/>
      <c r="BA785" s="477"/>
      <c r="BB785" s="562" t="str">
        <f t="shared" si="48"/>
        <v xml:space="preserve"> </v>
      </c>
      <c r="BC785" s="562" t="str">
        <f t="shared" si="49"/>
        <v xml:space="preserve"> </v>
      </c>
      <c r="BD785" s="562" t="str">
        <f t="shared" si="50"/>
        <v xml:space="preserve"> </v>
      </c>
      <c r="BE785" s="562" t="str">
        <f t="shared" si="51"/>
        <v xml:space="preserve"> </v>
      </c>
      <c r="BF785" s="81"/>
      <c r="BG785" s="313"/>
    </row>
    <row r="786" spans="1:59" s="86" customFormat="1" ht="12.75" x14ac:dyDescent="0.25">
      <c r="A786" s="365"/>
      <c r="B786" s="147">
        <f>Demography!B785</f>
        <v>0</v>
      </c>
      <c r="C786" s="147">
        <f>Demography!C785</f>
        <v>0</v>
      </c>
      <c r="D786" s="148">
        <f>Demography!D785</f>
        <v>0</v>
      </c>
      <c r="E786" s="148">
        <f>Demography!F785</f>
        <v>0</v>
      </c>
      <c r="F786" s="81"/>
      <c r="G786" s="238"/>
      <c r="H786" s="256"/>
      <c r="I786" s="257"/>
      <c r="J786" s="257"/>
      <c r="K786" s="256"/>
      <c r="L786" s="256"/>
      <c r="M786" s="257"/>
      <c r="N786" s="256"/>
      <c r="O786" s="240"/>
      <c r="P786" s="260"/>
      <c r="Q786" s="260"/>
      <c r="R786" s="260"/>
      <c r="S786" s="260"/>
      <c r="T786" s="260"/>
      <c r="U786" s="256"/>
      <c r="V786" s="238"/>
      <c r="W786" s="238"/>
      <c r="X786" s="81"/>
      <c r="Y786" s="256"/>
      <c r="Z786" s="150"/>
      <c r="AA786" s="81"/>
      <c r="AB786" s="240"/>
      <c r="AC786" s="240"/>
      <c r="AD786" s="256"/>
      <c r="AE786" s="240"/>
      <c r="AF786" s="256"/>
      <c r="AG786" s="256"/>
      <c r="AH786" s="256"/>
      <c r="AI786" s="245"/>
      <c r="AJ786" s="245"/>
      <c r="AK786" s="245"/>
      <c r="AL786" s="245"/>
      <c r="AM786" s="477"/>
      <c r="AN786" s="245"/>
      <c r="AO786" s="245"/>
      <c r="AP786" s="245"/>
      <c r="AQ786" s="245"/>
      <c r="AR786" s="245"/>
      <c r="AS786" s="245"/>
      <c r="AT786" s="245"/>
      <c r="AU786" s="245"/>
      <c r="AV786" s="245"/>
      <c r="AW786" s="245"/>
      <c r="AX786" s="245"/>
      <c r="AY786" s="245"/>
      <c r="AZ786" s="247"/>
      <c r="BA786" s="477"/>
      <c r="BB786" s="561" t="str">
        <f t="shared" si="48"/>
        <v xml:space="preserve"> </v>
      </c>
      <c r="BC786" s="561" t="str">
        <f t="shared" si="49"/>
        <v xml:space="preserve"> </v>
      </c>
      <c r="BD786" s="561" t="str">
        <f t="shared" si="50"/>
        <v xml:space="preserve"> </v>
      </c>
      <c r="BE786" s="561" t="str">
        <f t="shared" si="51"/>
        <v xml:space="preserve"> </v>
      </c>
      <c r="BF786" s="81"/>
      <c r="BG786" s="145"/>
    </row>
    <row r="787" spans="1:59" s="86" customFormat="1" ht="12.75" x14ac:dyDescent="0.25">
      <c r="A787" s="365"/>
      <c r="B787" s="361">
        <f>Demography!B786</f>
        <v>0</v>
      </c>
      <c r="C787" s="361">
        <f>Demography!C786</f>
        <v>0</v>
      </c>
      <c r="D787" s="362">
        <f>Demography!D786</f>
        <v>0</v>
      </c>
      <c r="E787" s="362">
        <f>Demography!F786</f>
        <v>0</v>
      </c>
      <c r="F787" s="81"/>
      <c r="G787" s="415"/>
      <c r="H787" s="241"/>
      <c r="I787" s="478"/>
      <c r="J787" s="478"/>
      <c r="K787" s="241"/>
      <c r="L787" s="241"/>
      <c r="M787" s="478"/>
      <c r="N787" s="241"/>
      <c r="O787" s="242"/>
      <c r="P787" s="262"/>
      <c r="Q787" s="262"/>
      <c r="R787" s="262"/>
      <c r="S787" s="262"/>
      <c r="T787" s="262"/>
      <c r="U787" s="241"/>
      <c r="V787" s="415"/>
      <c r="W787" s="415"/>
      <c r="X787" s="81"/>
      <c r="Y787" s="241"/>
      <c r="Z787" s="416"/>
      <c r="AA787" s="81"/>
      <c r="AB787" s="242"/>
      <c r="AC787" s="242"/>
      <c r="AD787" s="241"/>
      <c r="AE787" s="242"/>
      <c r="AF787" s="241"/>
      <c r="AG787" s="241"/>
      <c r="AH787" s="241"/>
      <c r="AI787" s="246"/>
      <c r="AJ787" s="246"/>
      <c r="AK787" s="246"/>
      <c r="AL787" s="246"/>
      <c r="AM787" s="477"/>
      <c r="AN787" s="246"/>
      <c r="AO787" s="246"/>
      <c r="AP787" s="246"/>
      <c r="AQ787" s="246"/>
      <c r="AR787" s="246"/>
      <c r="AS787" s="246"/>
      <c r="AT787" s="246"/>
      <c r="AU787" s="246"/>
      <c r="AV787" s="246"/>
      <c r="AW787" s="246"/>
      <c r="AX787" s="246"/>
      <c r="AY787" s="246"/>
      <c r="AZ787" s="248"/>
      <c r="BA787" s="477"/>
      <c r="BB787" s="562" t="str">
        <f t="shared" si="48"/>
        <v xml:space="preserve"> </v>
      </c>
      <c r="BC787" s="562" t="str">
        <f t="shared" si="49"/>
        <v xml:space="preserve"> </v>
      </c>
      <c r="BD787" s="562" t="str">
        <f t="shared" si="50"/>
        <v xml:space="preserve"> </v>
      </c>
      <c r="BE787" s="562" t="str">
        <f t="shared" si="51"/>
        <v xml:space="preserve"> </v>
      </c>
      <c r="BF787" s="81"/>
      <c r="BG787" s="313"/>
    </row>
    <row r="788" spans="1:59" s="86" customFormat="1" ht="12.75" x14ac:dyDescent="0.25">
      <c r="A788" s="365"/>
      <c r="B788" s="147">
        <f>Demography!B787</f>
        <v>0</v>
      </c>
      <c r="C788" s="147">
        <f>Demography!C787</f>
        <v>0</v>
      </c>
      <c r="D788" s="148">
        <f>Demography!D787</f>
        <v>0</v>
      </c>
      <c r="E788" s="148">
        <f>Demography!F787</f>
        <v>0</v>
      </c>
      <c r="F788" s="81"/>
      <c r="G788" s="238"/>
      <c r="H788" s="256"/>
      <c r="I788" s="257"/>
      <c r="J788" s="257"/>
      <c r="K788" s="256"/>
      <c r="L788" s="256"/>
      <c r="M788" s="257"/>
      <c r="N788" s="256"/>
      <c r="O788" s="240"/>
      <c r="P788" s="260"/>
      <c r="Q788" s="260"/>
      <c r="R788" s="260"/>
      <c r="S788" s="260"/>
      <c r="T788" s="260"/>
      <c r="U788" s="256"/>
      <c r="V788" s="238"/>
      <c r="W788" s="238"/>
      <c r="X788" s="81"/>
      <c r="Y788" s="256"/>
      <c r="Z788" s="150"/>
      <c r="AA788" s="81"/>
      <c r="AB788" s="240"/>
      <c r="AC788" s="240"/>
      <c r="AD788" s="256"/>
      <c r="AE788" s="240"/>
      <c r="AF788" s="256"/>
      <c r="AG788" s="256"/>
      <c r="AH788" s="256"/>
      <c r="AI788" s="245"/>
      <c r="AJ788" s="245"/>
      <c r="AK788" s="245"/>
      <c r="AL788" s="245"/>
      <c r="AM788" s="477"/>
      <c r="AN788" s="245"/>
      <c r="AO788" s="245"/>
      <c r="AP788" s="245"/>
      <c r="AQ788" s="245"/>
      <c r="AR788" s="245"/>
      <c r="AS788" s="245"/>
      <c r="AT788" s="245"/>
      <c r="AU788" s="245"/>
      <c r="AV788" s="245"/>
      <c r="AW788" s="245"/>
      <c r="AX788" s="245"/>
      <c r="AY788" s="245"/>
      <c r="AZ788" s="247"/>
      <c r="BA788" s="477"/>
      <c r="BB788" s="561" t="str">
        <f t="shared" ref="BB788:BB851" si="52">IF(AG788=0," ",AN788/AI788)</f>
        <v xml:space="preserve"> </v>
      </c>
      <c r="BC788" s="561" t="str">
        <f t="shared" si="49"/>
        <v xml:space="preserve"> </v>
      </c>
      <c r="BD788" s="561" t="str">
        <f t="shared" si="50"/>
        <v xml:space="preserve"> </v>
      </c>
      <c r="BE788" s="561" t="str">
        <f t="shared" si="51"/>
        <v xml:space="preserve"> </v>
      </c>
      <c r="BF788" s="81"/>
      <c r="BG788" s="145"/>
    </row>
    <row r="789" spans="1:59" s="86" customFormat="1" ht="12.75" x14ac:dyDescent="0.25">
      <c r="A789" s="365"/>
      <c r="B789" s="361">
        <f>Demography!B788</f>
        <v>0</v>
      </c>
      <c r="C789" s="361">
        <f>Demography!C788</f>
        <v>0</v>
      </c>
      <c r="D789" s="362">
        <f>Demography!D788</f>
        <v>0</v>
      </c>
      <c r="E789" s="362">
        <f>Demography!F788</f>
        <v>0</v>
      </c>
      <c r="F789" s="81"/>
      <c r="G789" s="415"/>
      <c r="H789" s="241"/>
      <c r="I789" s="478"/>
      <c r="J789" s="478"/>
      <c r="K789" s="241"/>
      <c r="L789" s="241"/>
      <c r="M789" s="478"/>
      <c r="N789" s="241"/>
      <c r="O789" s="242"/>
      <c r="P789" s="262"/>
      <c r="Q789" s="262"/>
      <c r="R789" s="262"/>
      <c r="S789" s="262"/>
      <c r="T789" s="262"/>
      <c r="U789" s="241"/>
      <c r="V789" s="415"/>
      <c r="W789" s="415"/>
      <c r="X789" s="81"/>
      <c r="Y789" s="241"/>
      <c r="Z789" s="416"/>
      <c r="AA789" s="81"/>
      <c r="AB789" s="242"/>
      <c r="AC789" s="242"/>
      <c r="AD789" s="241"/>
      <c r="AE789" s="242"/>
      <c r="AF789" s="241"/>
      <c r="AG789" s="241"/>
      <c r="AH789" s="241"/>
      <c r="AI789" s="246"/>
      <c r="AJ789" s="246"/>
      <c r="AK789" s="246"/>
      <c r="AL789" s="246"/>
      <c r="AM789" s="477"/>
      <c r="AN789" s="246"/>
      <c r="AO789" s="246"/>
      <c r="AP789" s="246"/>
      <c r="AQ789" s="246"/>
      <c r="AR789" s="246"/>
      <c r="AS789" s="246"/>
      <c r="AT789" s="246"/>
      <c r="AU789" s="246"/>
      <c r="AV789" s="246"/>
      <c r="AW789" s="246"/>
      <c r="AX789" s="246"/>
      <c r="AY789" s="246"/>
      <c r="AZ789" s="248"/>
      <c r="BA789" s="477"/>
      <c r="BB789" s="562" t="str">
        <f t="shared" si="52"/>
        <v xml:space="preserve"> </v>
      </c>
      <c r="BC789" s="562" t="str">
        <f t="shared" ref="BC789:BC852" si="53">IF(OR(AG789=0,P789=0)," ",AN789/P789)</f>
        <v xml:space="preserve"> </v>
      </c>
      <c r="BD789" s="562" t="str">
        <f t="shared" ref="BD789:BD852" si="54">IF(OR(AG789&gt;5, AG789&lt;1)," ",AO789/AJ789)</f>
        <v xml:space="preserve"> </v>
      </c>
      <c r="BE789" s="562" t="str">
        <f t="shared" ref="BE789:BE852" si="55">IF(OR(AG789&gt;5,AG789&lt;1,P789=0)," ",AO789/P789)</f>
        <v xml:space="preserve"> </v>
      </c>
      <c r="BF789" s="81"/>
      <c r="BG789" s="313"/>
    </row>
    <row r="790" spans="1:59" s="86" customFormat="1" ht="12.75" x14ac:dyDescent="0.25">
      <c r="A790" s="365"/>
      <c r="B790" s="147">
        <f>Demography!B789</f>
        <v>0</v>
      </c>
      <c r="C790" s="147">
        <f>Demography!C789</f>
        <v>0</v>
      </c>
      <c r="D790" s="148">
        <f>Demography!D789</f>
        <v>0</v>
      </c>
      <c r="E790" s="148">
        <f>Demography!F789</f>
        <v>0</v>
      </c>
      <c r="F790" s="81"/>
      <c r="G790" s="238"/>
      <c r="H790" s="256"/>
      <c r="I790" s="257"/>
      <c r="J790" s="257"/>
      <c r="K790" s="256"/>
      <c r="L790" s="256"/>
      <c r="M790" s="257"/>
      <c r="N790" s="256"/>
      <c r="O790" s="240"/>
      <c r="P790" s="260"/>
      <c r="Q790" s="260"/>
      <c r="R790" s="260"/>
      <c r="S790" s="260"/>
      <c r="T790" s="260"/>
      <c r="U790" s="256"/>
      <c r="V790" s="238"/>
      <c r="W790" s="238"/>
      <c r="X790" s="81"/>
      <c r="Y790" s="256"/>
      <c r="Z790" s="150"/>
      <c r="AA790" s="81"/>
      <c r="AB790" s="240"/>
      <c r="AC790" s="240"/>
      <c r="AD790" s="256"/>
      <c r="AE790" s="240"/>
      <c r="AF790" s="256"/>
      <c r="AG790" s="256"/>
      <c r="AH790" s="256"/>
      <c r="AI790" s="245"/>
      <c r="AJ790" s="245"/>
      <c r="AK790" s="245"/>
      <c r="AL790" s="245"/>
      <c r="AM790" s="477"/>
      <c r="AN790" s="245"/>
      <c r="AO790" s="245"/>
      <c r="AP790" s="245"/>
      <c r="AQ790" s="245"/>
      <c r="AR790" s="245"/>
      <c r="AS790" s="245"/>
      <c r="AT790" s="245"/>
      <c r="AU790" s="245"/>
      <c r="AV790" s="245"/>
      <c r="AW790" s="245"/>
      <c r="AX790" s="245"/>
      <c r="AY790" s="245"/>
      <c r="AZ790" s="247"/>
      <c r="BA790" s="477"/>
      <c r="BB790" s="561" t="str">
        <f t="shared" si="52"/>
        <v xml:space="preserve"> </v>
      </c>
      <c r="BC790" s="561" t="str">
        <f t="shared" si="53"/>
        <v xml:space="preserve"> </v>
      </c>
      <c r="BD790" s="561" t="str">
        <f t="shared" si="54"/>
        <v xml:space="preserve"> </v>
      </c>
      <c r="BE790" s="561" t="str">
        <f t="shared" si="55"/>
        <v xml:space="preserve"> </v>
      </c>
      <c r="BF790" s="81"/>
      <c r="BG790" s="145"/>
    </row>
    <row r="791" spans="1:59" s="86" customFormat="1" ht="12.75" x14ac:dyDescent="0.25">
      <c r="A791" s="365"/>
      <c r="B791" s="361">
        <f>Demography!B790</f>
        <v>0</v>
      </c>
      <c r="C791" s="361">
        <f>Demography!C790</f>
        <v>0</v>
      </c>
      <c r="D791" s="362">
        <f>Demography!D790</f>
        <v>0</v>
      </c>
      <c r="E791" s="362">
        <f>Demography!F790</f>
        <v>0</v>
      </c>
      <c r="F791" s="81"/>
      <c r="G791" s="415"/>
      <c r="H791" s="241"/>
      <c r="I791" s="478"/>
      <c r="J791" s="478"/>
      <c r="K791" s="241"/>
      <c r="L791" s="241"/>
      <c r="M791" s="478"/>
      <c r="N791" s="241"/>
      <c r="O791" s="242"/>
      <c r="P791" s="262"/>
      <c r="Q791" s="262"/>
      <c r="R791" s="262"/>
      <c r="S791" s="262"/>
      <c r="T791" s="262"/>
      <c r="U791" s="241"/>
      <c r="V791" s="415"/>
      <c r="W791" s="415"/>
      <c r="X791" s="81"/>
      <c r="Y791" s="241"/>
      <c r="Z791" s="416"/>
      <c r="AA791" s="81"/>
      <c r="AB791" s="242"/>
      <c r="AC791" s="242"/>
      <c r="AD791" s="241"/>
      <c r="AE791" s="242"/>
      <c r="AF791" s="241"/>
      <c r="AG791" s="241"/>
      <c r="AH791" s="241"/>
      <c r="AI791" s="246"/>
      <c r="AJ791" s="246"/>
      <c r="AK791" s="246"/>
      <c r="AL791" s="246"/>
      <c r="AM791" s="477"/>
      <c r="AN791" s="246"/>
      <c r="AO791" s="246"/>
      <c r="AP791" s="246"/>
      <c r="AQ791" s="246"/>
      <c r="AR791" s="246"/>
      <c r="AS791" s="246"/>
      <c r="AT791" s="246"/>
      <c r="AU791" s="246"/>
      <c r="AV791" s="246"/>
      <c r="AW791" s="246"/>
      <c r="AX791" s="246"/>
      <c r="AY791" s="246"/>
      <c r="AZ791" s="248"/>
      <c r="BA791" s="477"/>
      <c r="BB791" s="562" t="str">
        <f t="shared" si="52"/>
        <v xml:space="preserve"> </v>
      </c>
      <c r="BC791" s="562" t="str">
        <f t="shared" si="53"/>
        <v xml:space="preserve"> </v>
      </c>
      <c r="BD791" s="562" t="str">
        <f t="shared" si="54"/>
        <v xml:space="preserve"> </v>
      </c>
      <c r="BE791" s="562" t="str">
        <f t="shared" si="55"/>
        <v xml:space="preserve"> </v>
      </c>
      <c r="BF791" s="81"/>
      <c r="BG791" s="313"/>
    </row>
    <row r="792" spans="1:59" s="86" customFormat="1" ht="12.75" x14ac:dyDescent="0.25">
      <c r="A792" s="365"/>
      <c r="B792" s="147">
        <f>Demography!B791</f>
        <v>0</v>
      </c>
      <c r="C792" s="147">
        <f>Demography!C791</f>
        <v>0</v>
      </c>
      <c r="D792" s="148">
        <f>Demography!D791</f>
        <v>0</v>
      </c>
      <c r="E792" s="148">
        <f>Demography!F791</f>
        <v>0</v>
      </c>
      <c r="F792" s="81"/>
      <c r="G792" s="238"/>
      <c r="H792" s="256"/>
      <c r="I792" s="257"/>
      <c r="J792" s="257"/>
      <c r="K792" s="256"/>
      <c r="L792" s="256"/>
      <c r="M792" s="257"/>
      <c r="N792" s="256"/>
      <c r="O792" s="240"/>
      <c r="P792" s="260"/>
      <c r="Q792" s="260"/>
      <c r="R792" s="260"/>
      <c r="S792" s="260"/>
      <c r="T792" s="260"/>
      <c r="U792" s="256"/>
      <c r="V792" s="238"/>
      <c r="W792" s="238"/>
      <c r="X792" s="81"/>
      <c r="Y792" s="256"/>
      <c r="Z792" s="150"/>
      <c r="AA792" s="81"/>
      <c r="AB792" s="240"/>
      <c r="AC792" s="240"/>
      <c r="AD792" s="256"/>
      <c r="AE792" s="240"/>
      <c r="AF792" s="256"/>
      <c r="AG792" s="256"/>
      <c r="AH792" s="256"/>
      <c r="AI792" s="245"/>
      <c r="AJ792" s="245"/>
      <c r="AK792" s="245"/>
      <c r="AL792" s="245"/>
      <c r="AM792" s="477"/>
      <c r="AN792" s="245"/>
      <c r="AO792" s="245"/>
      <c r="AP792" s="245"/>
      <c r="AQ792" s="245"/>
      <c r="AR792" s="245"/>
      <c r="AS792" s="245"/>
      <c r="AT792" s="245"/>
      <c r="AU792" s="245"/>
      <c r="AV792" s="245"/>
      <c r="AW792" s="245"/>
      <c r="AX792" s="245"/>
      <c r="AY792" s="245"/>
      <c r="AZ792" s="247"/>
      <c r="BA792" s="477"/>
      <c r="BB792" s="561" t="str">
        <f t="shared" si="52"/>
        <v xml:space="preserve"> </v>
      </c>
      <c r="BC792" s="561" t="str">
        <f t="shared" si="53"/>
        <v xml:space="preserve"> </v>
      </c>
      <c r="BD792" s="561" t="str">
        <f t="shared" si="54"/>
        <v xml:space="preserve"> </v>
      </c>
      <c r="BE792" s="561" t="str">
        <f t="shared" si="55"/>
        <v xml:space="preserve"> </v>
      </c>
      <c r="BF792" s="81"/>
      <c r="BG792" s="145"/>
    </row>
    <row r="793" spans="1:59" s="86" customFormat="1" ht="12.75" x14ac:dyDescent="0.25">
      <c r="A793" s="365"/>
      <c r="B793" s="361">
        <f>Demography!B792</f>
        <v>0</v>
      </c>
      <c r="C793" s="361">
        <f>Demography!C792</f>
        <v>0</v>
      </c>
      <c r="D793" s="362">
        <f>Demography!D792</f>
        <v>0</v>
      </c>
      <c r="E793" s="362">
        <f>Demography!F792</f>
        <v>0</v>
      </c>
      <c r="F793" s="81"/>
      <c r="G793" s="415"/>
      <c r="H793" s="241"/>
      <c r="I793" s="478"/>
      <c r="J793" s="478"/>
      <c r="K793" s="241"/>
      <c r="L793" s="241"/>
      <c r="M793" s="478"/>
      <c r="N793" s="241"/>
      <c r="O793" s="242"/>
      <c r="P793" s="262"/>
      <c r="Q793" s="262"/>
      <c r="R793" s="262"/>
      <c r="S793" s="262"/>
      <c r="T793" s="262"/>
      <c r="U793" s="241"/>
      <c r="V793" s="415"/>
      <c r="W793" s="415"/>
      <c r="X793" s="81"/>
      <c r="Y793" s="241"/>
      <c r="Z793" s="416"/>
      <c r="AA793" s="81"/>
      <c r="AB793" s="242"/>
      <c r="AC793" s="242"/>
      <c r="AD793" s="241"/>
      <c r="AE793" s="242"/>
      <c r="AF793" s="241"/>
      <c r="AG793" s="241"/>
      <c r="AH793" s="241"/>
      <c r="AI793" s="246"/>
      <c r="AJ793" s="246"/>
      <c r="AK793" s="246"/>
      <c r="AL793" s="246"/>
      <c r="AM793" s="477"/>
      <c r="AN793" s="246"/>
      <c r="AO793" s="246"/>
      <c r="AP793" s="246"/>
      <c r="AQ793" s="246"/>
      <c r="AR793" s="246"/>
      <c r="AS793" s="246"/>
      <c r="AT793" s="246"/>
      <c r="AU793" s="246"/>
      <c r="AV793" s="246"/>
      <c r="AW793" s="246"/>
      <c r="AX793" s="246"/>
      <c r="AY793" s="246"/>
      <c r="AZ793" s="248"/>
      <c r="BA793" s="477"/>
      <c r="BB793" s="562" t="str">
        <f t="shared" si="52"/>
        <v xml:space="preserve"> </v>
      </c>
      <c r="BC793" s="562" t="str">
        <f t="shared" si="53"/>
        <v xml:space="preserve"> </v>
      </c>
      <c r="BD793" s="562" t="str">
        <f t="shared" si="54"/>
        <v xml:space="preserve"> </v>
      </c>
      <c r="BE793" s="562" t="str">
        <f t="shared" si="55"/>
        <v xml:space="preserve"> </v>
      </c>
      <c r="BF793" s="81"/>
      <c r="BG793" s="313"/>
    </row>
    <row r="794" spans="1:59" s="86" customFormat="1" ht="12.75" x14ac:dyDescent="0.25">
      <c r="A794" s="365"/>
      <c r="B794" s="147">
        <f>Demography!B793</f>
        <v>0</v>
      </c>
      <c r="C794" s="147">
        <f>Demography!C793</f>
        <v>0</v>
      </c>
      <c r="D794" s="148">
        <f>Demography!D793</f>
        <v>0</v>
      </c>
      <c r="E794" s="148">
        <f>Demography!F793</f>
        <v>0</v>
      </c>
      <c r="F794" s="81"/>
      <c r="G794" s="238"/>
      <c r="H794" s="256"/>
      <c r="I794" s="257"/>
      <c r="J794" s="257"/>
      <c r="K794" s="256"/>
      <c r="L794" s="256"/>
      <c r="M794" s="257"/>
      <c r="N794" s="256"/>
      <c r="O794" s="240"/>
      <c r="P794" s="260"/>
      <c r="Q794" s="260"/>
      <c r="R794" s="260"/>
      <c r="S794" s="260"/>
      <c r="T794" s="260"/>
      <c r="U794" s="256"/>
      <c r="V794" s="238"/>
      <c r="W794" s="238"/>
      <c r="X794" s="81"/>
      <c r="Y794" s="256"/>
      <c r="Z794" s="150"/>
      <c r="AA794" s="81"/>
      <c r="AB794" s="240"/>
      <c r="AC794" s="240"/>
      <c r="AD794" s="256"/>
      <c r="AE794" s="240"/>
      <c r="AF794" s="256"/>
      <c r="AG794" s="256"/>
      <c r="AH794" s="256"/>
      <c r="AI794" s="245"/>
      <c r="AJ794" s="245"/>
      <c r="AK794" s="245"/>
      <c r="AL794" s="245"/>
      <c r="AM794" s="477"/>
      <c r="AN794" s="245"/>
      <c r="AO794" s="245"/>
      <c r="AP794" s="245"/>
      <c r="AQ794" s="245"/>
      <c r="AR794" s="245"/>
      <c r="AS794" s="245"/>
      <c r="AT794" s="245"/>
      <c r="AU794" s="245"/>
      <c r="AV794" s="245"/>
      <c r="AW794" s="245"/>
      <c r="AX794" s="245"/>
      <c r="AY794" s="245"/>
      <c r="AZ794" s="247"/>
      <c r="BA794" s="477"/>
      <c r="BB794" s="561" t="str">
        <f t="shared" si="52"/>
        <v xml:space="preserve"> </v>
      </c>
      <c r="BC794" s="561" t="str">
        <f t="shared" si="53"/>
        <v xml:space="preserve"> </v>
      </c>
      <c r="BD794" s="561" t="str">
        <f t="shared" si="54"/>
        <v xml:space="preserve"> </v>
      </c>
      <c r="BE794" s="561" t="str">
        <f t="shared" si="55"/>
        <v xml:space="preserve"> </v>
      </c>
      <c r="BF794" s="81"/>
      <c r="BG794" s="145"/>
    </row>
    <row r="795" spans="1:59" s="86" customFormat="1" ht="12.75" x14ac:dyDescent="0.25">
      <c r="A795" s="365"/>
      <c r="B795" s="361">
        <f>Demography!B794</f>
        <v>0</v>
      </c>
      <c r="C795" s="361">
        <f>Demography!C794</f>
        <v>0</v>
      </c>
      <c r="D795" s="362">
        <f>Demography!D794</f>
        <v>0</v>
      </c>
      <c r="E795" s="362">
        <f>Demography!F794</f>
        <v>0</v>
      </c>
      <c r="F795" s="81"/>
      <c r="G795" s="415"/>
      <c r="H795" s="241"/>
      <c r="I795" s="478"/>
      <c r="J795" s="478"/>
      <c r="K795" s="241"/>
      <c r="L795" s="241"/>
      <c r="M795" s="478"/>
      <c r="N795" s="241"/>
      <c r="O795" s="242"/>
      <c r="P795" s="262"/>
      <c r="Q795" s="262"/>
      <c r="R795" s="262"/>
      <c r="S795" s="262"/>
      <c r="T795" s="262"/>
      <c r="U795" s="241"/>
      <c r="V795" s="415"/>
      <c r="W795" s="415"/>
      <c r="X795" s="81"/>
      <c r="Y795" s="241"/>
      <c r="Z795" s="416"/>
      <c r="AA795" s="81"/>
      <c r="AB795" s="242"/>
      <c r="AC795" s="242"/>
      <c r="AD795" s="241"/>
      <c r="AE795" s="242"/>
      <c r="AF795" s="241"/>
      <c r="AG795" s="241"/>
      <c r="AH795" s="241"/>
      <c r="AI795" s="246"/>
      <c r="AJ795" s="246"/>
      <c r="AK795" s="246"/>
      <c r="AL795" s="246"/>
      <c r="AM795" s="477"/>
      <c r="AN795" s="246"/>
      <c r="AO795" s="246"/>
      <c r="AP795" s="246"/>
      <c r="AQ795" s="246"/>
      <c r="AR795" s="246"/>
      <c r="AS795" s="246"/>
      <c r="AT795" s="246"/>
      <c r="AU795" s="246"/>
      <c r="AV795" s="246"/>
      <c r="AW795" s="246"/>
      <c r="AX795" s="246"/>
      <c r="AY795" s="246"/>
      <c r="AZ795" s="248"/>
      <c r="BA795" s="477"/>
      <c r="BB795" s="562" t="str">
        <f t="shared" si="52"/>
        <v xml:space="preserve"> </v>
      </c>
      <c r="BC795" s="562" t="str">
        <f t="shared" si="53"/>
        <v xml:space="preserve"> </v>
      </c>
      <c r="BD795" s="562" t="str">
        <f t="shared" si="54"/>
        <v xml:space="preserve"> </v>
      </c>
      <c r="BE795" s="562" t="str">
        <f t="shared" si="55"/>
        <v xml:space="preserve"> </v>
      </c>
      <c r="BF795" s="81"/>
      <c r="BG795" s="313"/>
    </row>
    <row r="796" spans="1:59" s="86" customFormat="1" ht="12.75" x14ac:dyDescent="0.25">
      <c r="A796" s="365"/>
      <c r="B796" s="147">
        <f>Demography!B795</f>
        <v>0</v>
      </c>
      <c r="C796" s="147">
        <f>Demography!C795</f>
        <v>0</v>
      </c>
      <c r="D796" s="148">
        <f>Demography!D795</f>
        <v>0</v>
      </c>
      <c r="E796" s="148">
        <f>Demography!F795</f>
        <v>0</v>
      </c>
      <c r="F796" s="81"/>
      <c r="G796" s="238"/>
      <c r="H796" s="256"/>
      <c r="I796" s="257"/>
      <c r="J796" s="257"/>
      <c r="K796" s="256"/>
      <c r="L796" s="256"/>
      <c r="M796" s="257"/>
      <c r="N796" s="256"/>
      <c r="O796" s="240"/>
      <c r="P796" s="260"/>
      <c r="Q796" s="260"/>
      <c r="R796" s="260"/>
      <c r="S796" s="260"/>
      <c r="T796" s="260"/>
      <c r="U796" s="256"/>
      <c r="V796" s="238"/>
      <c r="W796" s="238"/>
      <c r="X796" s="81"/>
      <c r="Y796" s="256"/>
      <c r="Z796" s="150"/>
      <c r="AA796" s="81"/>
      <c r="AB796" s="240"/>
      <c r="AC796" s="240"/>
      <c r="AD796" s="256"/>
      <c r="AE796" s="240"/>
      <c r="AF796" s="256"/>
      <c r="AG796" s="256"/>
      <c r="AH796" s="256"/>
      <c r="AI796" s="245"/>
      <c r="AJ796" s="245"/>
      <c r="AK796" s="245"/>
      <c r="AL796" s="245"/>
      <c r="AM796" s="477"/>
      <c r="AN796" s="245"/>
      <c r="AO796" s="245"/>
      <c r="AP796" s="245"/>
      <c r="AQ796" s="245"/>
      <c r="AR796" s="245"/>
      <c r="AS796" s="245"/>
      <c r="AT796" s="245"/>
      <c r="AU796" s="245"/>
      <c r="AV796" s="245"/>
      <c r="AW796" s="245"/>
      <c r="AX796" s="245"/>
      <c r="AY796" s="245"/>
      <c r="AZ796" s="247"/>
      <c r="BA796" s="477"/>
      <c r="BB796" s="561" t="str">
        <f t="shared" si="52"/>
        <v xml:space="preserve"> </v>
      </c>
      <c r="BC796" s="561" t="str">
        <f t="shared" si="53"/>
        <v xml:space="preserve"> </v>
      </c>
      <c r="BD796" s="561" t="str">
        <f t="shared" si="54"/>
        <v xml:space="preserve"> </v>
      </c>
      <c r="BE796" s="561" t="str">
        <f t="shared" si="55"/>
        <v xml:space="preserve"> </v>
      </c>
      <c r="BF796" s="81"/>
      <c r="BG796" s="145"/>
    </row>
    <row r="797" spans="1:59" s="86" customFormat="1" ht="12.75" x14ac:dyDescent="0.25">
      <c r="A797" s="365"/>
      <c r="B797" s="361">
        <f>Demography!B796</f>
        <v>0</v>
      </c>
      <c r="C797" s="361">
        <f>Demography!C796</f>
        <v>0</v>
      </c>
      <c r="D797" s="362">
        <f>Demography!D796</f>
        <v>0</v>
      </c>
      <c r="E797" s="362">
        <f>Demography!F796</f>
        <v>0</v>
      </c>
      <c r="F797" s="81"/>
      <c r="G797" s="415"/>
      <c r="H797" s="241"/>
      <c r="I797" s="478"/>
      <c r="J797" s="478"/>
      <c r="K797" s="241"/>
      <c r="L797" s="241"/>
      <c r="M797" s="478"/>
      <c r="N797" s="241"/>
      <c r="O797" s="242"/>
      <c r="P797" s="262"/>
      <c r="Q797" s="262"/>
      <c r="R797" s="262"/>
      <c r="S797" s="262"/>
      <c r="T797" s="262"/>
      <c r="U797" s="241"/>
      <c r="V797" s="415"/>
      <c r="W797" s="415"/>
      <c r="X797" s="81"/>
      <c r="Y797" s="241"/>
      <c r="Z797" s="416"/>
      <c r="AA797" s="81"/>
      <c r="AB797" s="242"/>
      <c r="AC797" s="242"/>
      <c r="AD797" s="241"/>
      <c r="AE797" s="242"/>
      <c r="AF797" s="241"/>
      <c r="AG797" s="241"/>
      <c r="AH797" s="241"/>
      <c r="AI797" s="246"/>
      <c r="AJ797" s="246"/>
      <c r="AK797" s="246"/>
      <c r="AL797" s="246"/>
      <c r="AM797" s="477"/>
      <c r="AN797" s="246"/>
      <c r="AO797" s="246"/>
      <c r="AP797" s="246"/>
      <c r="AQ797" s="246"/>
      <c r="AR797" s="246"/>
      <c r="AS797" s="246"/>
      <c r="AT797" s="246"/>
      <c r="AU797" s="246"/>
      <c r="AV797" s="246"/>
      <c r="AW797" s="246"/>
      <c r="AX797" s="246"/>
      <c r="AY797" s="246"/>
      <c r="AZ797" s="248"/>
      <c r="BA797" s="477"/>
      <c r="BB797" s="562" t="str">
        <f t="shared" si="52"/>
        <v xml:space="preserve"> </v>
      </c>
      <c r="BC797" s="562" t="str">
        <f t="shared" si="53"/>
        <v xml:space="preserve"> </v>
      </c>
      <c r="BD797" s="562" t="str">
        <f t="shared" si="54"/>
        <v xml:space="preserve"> </v>
      </c>
      <c r="BE797" s="562" t="str">
        <f t="shared" si="55"/>
        <v xml:space="preserve"> </v>
      </c>
      <c r="BF797" s="81"/>
      <c r="BG797" s="313"/>
    </row>
    <row r="798" spans="1:59" s="86" customFormat="1" ht="12.75" x14ac:dyDescent="0.25">
      <c r="A798" s="365"/>
      <c r="B798" s="147">
        <f>Demography!B797</f>
        <v>0</v>
      </c>
      <c r="C798" s="147">
        <f>Demography!C797</f>
        <v>0</v>
      </c>
      <c r="D798" s="148">
        <f>Demography!D797</f>
        <v>0</v>
      </c>
      <c r="E798" s="148">
        <f>Demography!F797</f>
        <v>0</v>
      </c>
      <c r="F798" s="81"/>
      <c r="G798" s="238"/>
      <c r="H798" s="256"/>
      <c r="I798" s="257"/>
      <c r="J798" s="257"/>
      <c r="K798" s="256"/>
      <c r="L798" s="256"/>
      <c r="M798" s="257"/>
      <c r="N798" s="256"/>
      <c r="O798" s="240"/>
      <c r="P798" s="260"/>
      <c r="Q798" s="260"/>
      <c r="R798" s="260"/>
      <c r="S798" s="260"/>
      <c r="T798" s="260"/>
      <c r="U798" s="256"/>
      <c r="V798" s="238"/>
      <c r="W798" s="238"/>
      <c r="X798" s="81"/>
      <c r="Y798" s="256"/>
      <c r="Z798" s="150"/>
      <c r="AA798" s="81"/>
      <c r="AB798" s="240"/>
      <c r="AC798" s="240"/>
      <c r="AD798" s="256"/>
      <c r="AE798" s="240"/>
      <c r="AF798" s="256"/>
      <c r="AG798" s="256"/>
      <c r="AH798" s="256"/>
      <c r="AI798" s="245"/>
      <c r="AJ798" s="245"/>
      <c r="AK798" s="245"/>
      <c r="AL798" s="245"/>
      <c r="AM798" s="477"/>
      <c r="AN798" s="245"/>
      <c r="AO798" s="245"/>
      <c r="AP798" s="245"/>
      <c r="AQ798" s="245"/>
      <c r="AR798" s="245"/>
      <c r="AS798" s="245"/>
      <c r="AT798" s="245"/>
      <c r="AU798" s="245"/>
      <c r="AV798" s="245"/>
      <c r="AW798" s="245"/>
      <c r="AX798" s="245"/>
      <c r="AY798" s="245"/>
      <c r="AZ798" s="247"/>
      <c r="BA798" s="477"/>
      <c r="BB798" s="561" t="str">
        <f t="shared" si="52"/>
        <v xml:space="preserve"> </v>
      </c>
      <c r="BC798" s="561" t="str">
        <f t="shared" si="53"/>
        <v xml:space="preserve"> </v>
      </c>
      <c r="BD798" s="561" t="str">
        <f t="shared" si="54"/>
        <v xml:space="preserve"> </v>
      </c>
      <c r="BE798" s="561" t="str">
        <f t="shared" si="55"/>
        <v xml:space="preserve"> </v>
      </c>
      <c r="BF798" s="81"/>
      <c r="BG798" s="145"/>
    </row>
    <row r="799" spans="1:59" s="86" customFormat="1" ht="12.75" x14ac:dyDescent="0.25">
      <c r="A799" s="365"/>
      <c r="B799" s="361">
        <f>Demography!B798</f>
        <v>0</v>
      </c>
      <c r="C799" s="361">
        <f>Demography!C798</f>
        <v>0</v>
      </c>
      <c r="D799" s="362">
        <f>Demography!D798</f>
        <v>0</v>
      </c>
      <c r="E799" s="362">
        <f>Demography!F798</f>
        <v>0</v>
      </c>
      <c r="F799" s="81"/>
      <c r="G799" s="415"/>
      <c r="H799" s="241"/>
      <c r="I799" s="478"/>
      <c r="J799" s="478"/>
      <c r="K799" s="241"/>
      <c r="L799" s="241"/>
      <c r="M799" s="478"/>
      <c r="N799" s="241"/>
      <c r="O799" s="242"/>
      <c r="P799" s="262"/>
      <c r="Q799" s="262"/>
      <c r="R799" s="262"/>
      <c r="S799" s="262"/>
      <c r="T799" s="262"/>
      <c r="U799" s="241"/>
      <c r="V799" s="415"/>
      <c r="W799" s="415"/>
      <c r="X799" s="81"/>
      <c r="Y799" s="241"/>
      <c r="Z799" s="416"/>
      <c r="AA799" s="81"/>
      <c r="AB799" s="242"/>
      <c r="AC799" s="242"/>
      <c r="AD799" s="241"/>
      <c r="AE799" s="242"/>
      <c r="AF799" s="241"/>
      <c r="AG799" s="241"/>
      <c r="AH799" s="241"/>
      <c r="AI799" s="246"/>
      <c r="AJ799" s="246"/>
      <c r="AK799" s="246"/>
      <c r="AL799" s="246"/>
      <c r="AM799" s="477"/>
      <c r="AN799" s="246"/>
      <c r="AO799" s="246"/>
      <c r="AP799" s="246"/>
      <c r="AQ799" s="246"/>
      <c r="AR799" s="246"/>
      <c r="AS799" s="246"/>
      <c r="AT799" s="246"/>
      <c r="AU799" s="246"/>
      <c r="AV799" s="246"/>
      <c r="AW799" s="246"/>
      <c r="AX799" s="246"/>
      <c r="AY799" s="246"/>
      <c r="AZ799" s="248"/>
      <c r="BA799" s="477"/>
      <c r="BB799" s="562" t="str">
        <f t="shared" si="52"/>
        <v xml:space="preserve"> </v>
      </c>
      <c r="BC799" s="562" t="str">
        <f t="shared" si="53"/>
        <v xml:space="preserve"> </v>
      </c>
      <c r="BD799" s="562" t="str">
        <f t="shared" si="54"/>
        <v xml:space="preserve"> </v>
      </c>
      <c r="BE799" s="562" t="str">
        <f t="shared" si="55"/>
        <v xml:space="preserve"> </v>
      </c>
      <c r="BF799" s="81"/>
      <c r="BG799" s="313"/>
    </row>
    <row r="800" spans="1:59" s="86" customFormat="1" ht="12.75" x14ac:dyDescent="0.25">
      <c r="A800" s="365"/>
      <c r="B800" s="147">
        <f>Demography!B799</f>
        <v>0</v>
      </c>
      <c r="C800" s="147">
        <f>Demography!C799</f>
        <v>0</v>
      </c>
      <c r="D800" s="148">
        <f>Demography!D799</f>
        <v>0</v>
      </c>
      <c r="E800" s="148">
        <f>Demography!F799</f>
        <v>0</v>
      </c>
      <c r="F800" s="81"/>
      <c r="G800" s="238"/>
      <c r="H800" s="256"/>
      <c r="I800" s="257"/>
      <c r="J800" s="257"/>
      <c r="K800" s="256"/>
      <c r="L800" s="256"/>
      <c r="M800" s="257"/>
      <c r="N800" s="256"/>
      <c r="O800" s="240"/>
      <c r="P800" s="260"/>
      <c r="Q800" s="260"/>
      <c r="R800" s="260"/>
      <c r="S800" s="260"/>
      <c r="T800" s="260"/>
      <c r="U800" s="256"/>
      <c r="V800" s="238"/>
      <c r="W800" s="238"/>
      <c r="X800" s="81"/>
      <c r="Y800" s="256"/>
      <c r="Z800" s="150"/>
      <c r="AA800" s="81"/>
      <c r="AB800" s="240"/>
      <c r="AC800" s="240"/>
      <c r="AD800" s="256"/>
      <c r="AE800" s="240"/>
      <c r="AF800" s="256"/>
      <c r="AG800" s="256"/>
      <c r="AH800" s="256"/>
      <c r="AI800" s="245"/>
      <c r="AJ800" s="245"/>
      <c r="AK800" s="245"/>
      <c r="AL800" s="245"/>
      <c r="AM800" s="477"/>
      <c r="AN800" s="245"/>
      <c r="AO800" s="245"/>
      <c r="AP800" s="245"/>
      <c r="AQ800" s="245"/>
      <c r="AR800" s="245"/>
      <c r="AS800" s="245"/>
      <c r="AT800" s="245"/>
      <c r="AU800" s="245"/>
      <c r="AV800" s="245"/>
      <c r="AW800" s="245"/>
      <c r="AX800" s="245"/>
      <c r="AY800" s="245"/>
      <c r="AZ800" s="247"/>
      <c r="BA800" s="477"/>
      <c r="BB800" s="561" t="str">
        <f t="shared" si="52"/>
        <v xml:space="preserve"> </v>
      </c>
      <c r="BC800" s="561" t="str">
        <f t="shared" si="53"/>
        <v xml:space="preserve"> </v>
      </c>
      <c r="BD800" s="561" t="str">
        <f t="shared" si="54"/>
        <v xml:space="preserve"> </v>
      </c>
      <c r="BE800" s="561" t="str">
        <f t="shared" si="55"/>
        <v xml:space="preserve"> </v>
      </c>
      <c r="BF800" s="81"/>
      <c r="BG800" s="145"/>
    </row>
    <row r="801" spans="1:59" s="86" customFormat="1" ht="12.75" x14ac:dyDescent="0.25">
      <c r="A801" s="365"/>
      <c r="B801" s="361">
        <f>Demography!B800</f>
        <v>0</v>
      </c>
      <c r="C801" s="361">
        <f>Demography!C800</f>
        <v>0</v>
      </c>
      <c r="D801" s="362">
        <f>Demography!D800</f>
        <v>0</v>
      </c>
      <c r="E801" s="362">
        <f>Demography!F800</f>
        <v>0</v>
      </c>
      <c r="F801" s="81"/>
      <c r="G801" s="415"/>
      <c r="H801" s="241"/>
      <c r="I801" s="478"/>
      <c r="J801" s="478"/>
      <c r="K801" s="241"/>
      <c r="L801" s="241"/>
      <c r="M801" s="478"/>
      <c r="N801" s="241"/>
      <c r="O801" s="242"/>
      <c r="P801" s="262"/>
      <c r="Q801" s="262"/>
      <c r="R801" s="262"/>
      <c r="S801" s="262"/>
      <c r="T801" s="262"/>
      <c r="U801" s="241"/>
      <c r="V801" s="415"/>
      <c r="W801" s="415"/>
      <c r="X801" s="81"/>
      <c r="Y801" s="241"/>
      <c r="Z801" s="416"/>
      <c r="AA801" s="81"/>
      <c r="AB801" s="242"/>
      <c r="AC801" s="242"/>
      <c r="AD801" s="241"/>
      <c r="AE801" s="242"/>
      <c r="AF801" s="241"/>
      <c r="AG801" s="241"/>
      <c r="AH801" s="241"/>
      <c r="AI801" s="246"/>
      <c r="AJ801" s="246"/>
      <c r="AK801" s="246"/>
      <c r="AL801" s="246"/>
      <c r="AM801" s="477"/>
      <c r="AN801" s="246"/>
      <c r="AO801" s="246"/>
      <c r="AP801" s="246"/>
      <c r="AQ801" s="246"/>
      <c r="AR801" s="246"/>
      <c r="AS801" s="246"/>
      <c r="AT801" s="246"/>
      <c r="AU801" s="246"/>
      <c r="AV801" s="246"/>
      <c r="AW801" s="246"/>
      <c r="AX801" s="246"/>
      <c r="AY801" s="246"/>
      <c r="AZ801" s="248"/>
      <c r="BA801" s="477"/>
      <c r="BB801" s="562" t="str">
        <f t="shared" si="52"/>
        <v xml:space="preserve"> </v>
      </c>
      <c r="BC801" s="562" t="str">
        <f t="shared" si="53"/>
        <v xml:space="preserve"> </v>
      </c>
      <c r="BD801" s="562" t="str">
        <f t="shared" si="54"/>
        <v xml:space="preserve"> </v>
      </c>
      <c r="BE801" s="562" t="str">
        <f t="shared" si="55"/>
        <v xml:space="preserve"> </v>
      </c>
      <c r="BF801" s="81"/>
      <c r="BG801" s="313"/>
    </row>
    <row r="802" spans="1:59" s="86" customFormat="1" ht="12.75" x14ac:dyDescent="0.25">
      <c r="A802" s="365"/>
      <c r="B802" s="147">
        <f>Demography!B801</f>
        <v>0</v>
      </c>
      <c r="C802" s="147">
        <f>Demography!C801</f>
        <v>0</v>
      </c>
      <c r="D802" s="148">
        <f>Demography!D801</f>
        <v>0</v>
      </c>
      <c r="E802" s="148">
        <f>Demography!F801</f>
        <v>0</v>
      </c>
      <c r="F802" s="81"/>
      <c r="G802" s="238"/>
      <c r="H802" s="256"/>
      <c r="I802" s="257"/>
      <c r="J802" s="257"/>
      <c r="K802" s="256"/>
      <c r="L802" s="256"/>
      <c r="M802" s="257"/>
      <c r="N802" s="256"/>
      <c r="O802" s="240"/>
      <c r="P802" s="260"/>
      <c r="Q802" s="260"/>
      <c r="R802" s="260"/>
      <c r="S802" s="260"/>
      <c r="T802" s="260"/>
      <c r="U802" s="256"/>
      <c r="V802" s="238"/>
      <c r="W802" s="238"/>
      <c r="X802" s="81"/>
      <c r="Y802" s="256"/>
      <c r="Z802" s="150"/>
      <c r="AA802" s="81"/>
      <c r="AB802" s="240"/>
      <c r="AC802" s="240"/>
      <c r="AD802" s="256"/>
      <c r="AE802" s="240"/>
      <c r="AF802" s="256"/>
      <c r="AG802" s="256"/>
      <c r="AH802" s="256"/>
      <c r="AI802" s="245"/>
      <c r="AJ802" s="245"/>
      <c r="AK802" s="245"/>
      <c r="AL802" s="245"/>
      <c r="AM802" s="477"/>
      <c r="AN802" s="245"/>
      <c r="AO802" s="245"/>
      <c r="AP802" s="245"/>
      <c r="AQ802" s="245"/>
      <c r="AR802" s="245"/>
      <c r="AS802" s="245"/>
      <c r="AT802" s="245"/>
      <c r="AU802" s="245"/>
      <c r="AV802" s="245"/>
      <c r="AW802" s="245"/>
      <c r="AX802" s="245"/>
      <c r="AY802" s="245"/>
      <c r="AZ802" s="247"/>
      <c r="BA802" s="477"/>
      <c r="BB802" s="561" t="str">
        <f t="shared" si="52"/>
        <v xml:space="preserve"> </v>
      </c>
      <c r="BC802" s="561" t="str">
        <f t="shared" si="53"/>
        <v xml:space="preserve"> </v>
      </c>
      <c r="BD802" s="561" t="str">
        <f t="shared" si="54"/>
        <v xml:space="preserve"> </v>
      </c>
      <c r="BE802" s="561" t="str">
        <f t="shared" si="55"/>
        <v xml:space="preserve"> </v>
      </c>
      <c r="BF802" s="81"/>
      <c r="BG802" s="145"/>
    </row>
    <row r="803" spans="1:59" s="86" customFormat="1" ht="12.75" x14ac:dyDescent="0.25">
      <c r="A803" s="365"/>
      <c r="B803" s="361">
        <f>Demography!B802</f>
        <v>0</v>
      </c>
      <c r="C803" s="361">
        <f>Demography!C802</f>
        <v>0</v>
      </c>
      <c r="D803" s="362">
        <f>Demography!D802</f>
        <v>0</v>
      </c>
      <c r="E803" s="362">
        <f>Demography!F802</f>
        <v>0</v>
      </c>
      <c r="F803" s="81"/>
      <c r="G803" s="415"/>
      <c r="H803" s="241"/>
      <c r="I803" s="478"/>
      <c r="J803" s="478"/>
      <c r="K803" s="241"/>
      <c r="L803" s="241"/>
      <c r="M803" s="478"/>
      <c r="N803" s="241"/>
      <c r="O803" s="242"/>
      <c r="P803" s="262"/>
      <c r="Q803" s="262"/>
      <c r="R803" s="262"/>
      <c r="S803" s="262"/>
      <c r="T803" s="262"/>
      <c r="U803" s="241"/>
      <c r="V803" s="415"/>
      <c r="W803" s="415"/>
      <c r="X803" s="81"/>
      <c r="Y803" s="241"/>
      <c r="Z803" s="416"/>
      <c r="AA803" s="81"/>
      <c r="AB803" s="242"/>
      <c r="AC803" s="242"/>
      <c r="AD803" s="241"/>
      <c r="AE803" s="242"/>
      <c r="AF803" s="241"/>
      <c r="AG803" s="241"/>
      <c r="AH803" s="241"/>
      <c r="AI803" s="246"/>
      <c r="AJ803" s="246"/>
      <c r="AK803" s="246"/>
      <c r="AL803" s="246"/>
      <c r="AM803" s="477"/>
      <c r="AN803" s="246"/>
      <c r="AO803" s="246"/>
      <c r="AP803" s="246"/>
      <c r="AQ803" s="246"/>
      <c r="AR803" s="246"/>
      <c r="AS803" s="246"/>
      <c r="AT803" s="246"/>
      <c r="AU803" s="246"/>
      <c r="AV803" s="246"/>
      <c r="AW803" s="246"/>
      <c r="AX803" s="246"/>
      <c r="AY803" s="246"/>
      <c r="AZ803" s="248"/>
      <c r="BA803" s="477"/>
      <c r="BB803" s="562" t="str">
        <f t="shared" si="52"/>
        <v xml:space="preserve"> </v>
      </c>
      <c r="BC803" s="562" t="str">
        <f t="shared" si="53"/>
        <v xml:space="preserve"> </v>
      </c>
      <c r="BD803" s="562" t="str">
        <f t="shared" si="54"/>
        <v xml:space="preserve"> </v>
      </c>
      <c r="BE803" s="562" t="str">
        <f t="shared" si="55"/>
        <v xml:space="preserve"> </v>
      </c>
      <c r="BF803" s="81"/>
      <c r="BG803" s="313"/>
    </row>
    <row r="804" spans="1:59" s="86" customFormat="1" ht="12.75" x14ac:dyDescent="0.25">
      <c r="A804" s="365"/>
      <c r="B804" s="147">
        <f>Demography!B803</f>
        <v>0</v>
      </c>
      <c r="C804" s="147">
        <f>Demography!C803</f>
        <v>0</v>
      </c>
      <c r="D804" s="148">
        <f>Demography!D803</f>
        <v>0</v>
      </c>
      <c r="E804" s="148">
        <f>Demography!F803</f>
        <v>0</v>
      </c>
      <c r="F804" s="81"/>
      <c r="G804" s="238"/>
      <c r="H804" s="256"/>
      <c r="I804" s="257"/>
      <c r="J804" s="257"/>
      <c r="K804" s="256"/>
      <c r="L804" s="256"/>
      <c r="M804" s="257"/>
      <c r="N804" s="256"/>
      <c r="O804" s="240"/>
      <c r="P804" s="260"/>
      <c r="Q804" s="260"/>
      <c r="R804" s="260"/>
      <c r="S804" s="260"/>
      <c r="T804" s="260"/>
      <c r="U804" s="256"/>
      <c r="V804" s="238"/>
      <c r="W804" s="238"/>
      <c r="X804" s="81"/>
      <c r="Y804" s="256"/>
      <c r="Z804" s="150"/>
      <c r="AA804" s="81"/>
      <c r="AB804" s="240"/>
      <c r="AC804" s="240"/>
      <c r="AD804" s="256"/>
      <c r="AE804" s="240"/>
      <c r="AF804" s="256"/>
      <c r="AG804" s="256"/>
      <c r="AH804" s="256"/>
      <c r="AI804" s="245"/>
      <c r="AJ804" s="245"/>
      <c r="AK804" s="245"/>
      <c r="AL804" s="245"/>
      <c r="AM804" s="477"/>
      <c r="AN804" s="245"/>
      <c r="AO804" s="245"/>
      <c r="AP804" s="245"/>
      <c r="AQ804" s="245"/>
      <c r="AR804" s="245"/>
      <c r="AS804" s="245"/>
      <c r="AT804" s="245"/>
      <c r="AU804" s="245"/>
      <c r="AV804" s="245"/>
      <c r="AW804" s="245"/>
      <c r="AX804" s="245"/>
      <c r="AY804" s="245"/>
      <c r="AZ804" s="247"/>
      <c r="BA804" s="477"/>
      <c r="BB804" s="561" t="str">
        <f t="shared" si="52"/>
        <v xml:space="preserve"> </v>
      </c>
      <c r="BC804" s="561" t="str">
        <f t="shared" si="53"/>
        <v xml:space="preserve"> </v>
      </c>
      <c r="BD804" s="561" t="str">
        <f t="shared" si="54"/>
        <v xml:space="preserve"> </v>
      </c>
      <c r="BE804" s="561" t="str">
        <f t="shared" si="55"/>
        <v xml:space="preserve"> </v>
      </c>
      <c r="BF804" s="81"/>
      <c r="BG804" s="145"/>
    </row>
    <row r="805" spans="1:59" s="86" customFormat="1" ht="12.75" x14ac:dyDescent="0.25">
      <c r="A805" s="365"/>
      <c r="B805" s="361">
        <f>Demography!B804</f>
        <v>0</v>
      </c>
      <c r="C805" s="361">
        <f>Demography!C804</f>
        <v>0</v>
      </c>
      <c r="D805" s="362">
        <f>Demography!D804</f>
        <v>0</v>
      </c>
      <c r="E805" s="362">
        <f>Demography!F804</f>
        <v>0</v>
      </c>
      <c r="F805" s="81"/>
      <c r="G805" s="415"/>
      <c r="H805" s="241"/>
      <c r="I805" s="478"/>
      <c r="J805" s="478"/>
      <c r="K805" s="241"/>
      <c r="L805" s="241"/>
      <c r="M805" s="478"/>
      <c r="N805" s="241"/>
      <c r="O805" s="242"/>
      <c r="P805" s="262"/>
      <c r="Q805" s="262"/>
      <c r="R805" s="262"/>
      <c r="S805" s="262"/>
      <c r="T805" s="262"/>
      <c r="U805" s="241"/>
      <c r="V805" s="415"/>
      <c r="W805" s="415"/>
      <c r="X805" s="81"/>
      <c r="Y805" s="241"/>
      <c r="Z805" s="416"/>
      <c r="AA805" s="81"/>
      <c r="AB805" s="242"/>
      <c r="AC805" s="242"/>
      <c r="AD805" s="241"/>
      <c r="AE805" s="242"/>
      <c r="AF805" s="241"/>
      <c r="AG805" s="241"/>
      <c r="AH805" s="241"/>
      <c r="AI805" s="246"/>
      <c r="AJ805" s="246"/>
      <c r="AK805" s="246"/>
      <c r="AL805" s="246"/>
      <c r="AM805" s="477"/>
      <c r="AN805" s="246"/>
      <c r="AO805" s="246"/>
      <c r="AP805" s="246"/>
      <c r="AQ805" s="246"/>
      <c r="AR805" s="246"/>
      <c r="AS805" s="246"/>
      <c r="AT805" s="246"/>
      <c r="AU805" s="246"/>
      <c r="AV805" s="246"/>
      <c r="AW805" s="246"/>
      <c r="AX805" s="246"/>
      <c r="AY805" s="246"/>
      <c r="AZ805" s="248"/>
      <c r="BA805" s="477"/>
      <c r="BB805" s="562" t="str">
        <f t="shared" si="52"/>
        <v xml:space="preserve"> </v>
      </c>
      <c r="BC805" s="562" t="str">
        <f t="shared" si="53"/>
        <v xml:space="preserve"> </v>
      </c>
      <c r="BD805" s="562" t="str">
        <f t="shared" si="54"/>
        <v xml:space="preserve"> </v>
      </c>
      <c r="BE805" s="562" t="str">
        <f t="shared" si="55"/>
        <v xml:space="preserve"> </v>
      </c>
      <c r="BF805" s="81"/>
      <c r="BG805" s="313"/>
    </row>
    <row r="806" spans="1:59" s="86" customFormat="1" ht="12.75" x14ac:dyDescent="0.25">
      <c r="A806" s="365"/>
      <c r="B806" s="147">
        <f>Demography!B805</f>
        <v>0</v>
      </c>
      <c r="C806" s="147">
        <f>Demography!C805</f>
        <v>0</v>
      </c>
      <c r="D806" s="148">
        <f>Demography!D805</f>
        <v>0</v>
      </c>
      <c r="E806" s="148">
        <f>Demography!F805</f>
        <v>0</v>
      </c>
      <c r="F806" s="81"/>
      <c r="G806" s="238"/>
      <c r="H806" s="256"/>
      <c r="I806" s="257"/>
      <c r="J806" s="257"/>
      <c r="K806" s="256"/>
      <c r="L806" s="256"/>
      <c r="M806" s="257"/>
      <c r="N806" s="256"/>
      <c r="O806" s="240"/>
      <c r="P806" s="260"/>
      <c r="Q806" s="260"/>
      <c r="R806" s="260"/>
      <c r="S806" s="260"/>
      <c r="T806" s="260"/>
      <c r="U806" s="256"/>
      <c r="V806" s="238"/>
      <c r="W806" s="238"/>
      <c r="X806" s="81"/>
      <c r="Y806" s="256"/>
      <c r="Z806" s="150"/>
      <c r="AA806" s="81"/>
      <c r="AB806" s="240"/>
      <c r="AC806" s="240"/>
      <c r="AD806" s="256"/>
      <c r="AE806" s="240"/>
      <c r="AF806" s="256"/>
      <c r="AG806" s="256"/>
      <c r="AH806" s="256"/>
      <c r="AI806" s="245"/>
      <c r="AJ806" s="245"/>
      <c r="AK806" s="245"/>
      <c r="AL806" s="245"/>
      <c r="AM806" s="477"/>
      <c r="AN806" s="245"/>
      <c r="AO806" s="245"/>
      <c r="AP806" s="245"/>
      <c r="AQ806" s="245"/>
      <c r="AR806" s="245"/>
      <c r="AS806" s="245"/>
      <c r="AT806" s="245"/>
      <c r="AU806" s="245"/>
      <c r="AV806" s="245"/>
      <c r="AW806" s="245"/>
      <c r="AX806" s="245"/>
      <c r="AY806" s="245"/>
      <c r="AZ806" s="247"/>
      <c r="BA806" s="477"/>
      <c r="BB806" s="561" t="str">
        <f t="shared" si="52"/>
        <v xml:space="preserve"> </v>
      </c>
      <c r="BC806" s="561" t="str">
        <f t="shared" si="53"/>
        <v xml:space="preserve"> </v>
      </c>
      <c r="BD806" s="561" t="str">
        <f t="shared" si="54"/>
        <v xml:space="preserve"> </v>
      </c>
      <c r="BE806" s="561" t="str">
        <f t="shared" si="55"/>
        <v xml:space="preserve"> </v>
      </c>
      <c r="BF806" s="81"/>
      <c r="BG806" s="145"/>
    </row>
    <row r="807" spans="1:59" s="86" customFormat="1" ht="12.75" x14ac:dyDescent="0.25">
      <c r="A807" s="365"/>
      <c r="B807" s="361">
        <f>Demography!B806</f>
        <v>0</v>
      </c>
      <c r="C807" s="361">
        <f>Demography!C806</f>
        <v>0</v>
      </c>
      <c r="D807" s="362">
        <f>Demography!D806</f>
        <v>0</v>
      </c>
      <c r="E807" s="362">
        <f>Demography!F806</f>
        <v>0</v>
      </c>
      <c r="F807" s="81"/>
      <c r="G807" s="415"/>
      <c r="H807" s="241"/>
      <c r="I807" s="478"/>
      <c r="J807" s="478"/>
      <c r="K807" s="241"/>
      <c r="L807" s="241"/>
      <c r="M807" s="478"/>
      <c r="N807" s="241"/>
      <c r="O807" s="242"/>
      <c r="P807" s="262"/>
      <c r="Q807" s="262"/>
      <c r="R807" s="262"/>
      <c r="S807" s="262"/>
      <c r="T807" s="262"/>
      <c r="U807" s="241"/>
      <c r="V807" s="415"/>
      <c r="W807" s="415"/>
      <c r="X807" s="81"/>
      <c r="Y807" s="241"/>
      <c r="Z807" s="416"/>
      <c r="AA807" s="81"/>
      <c r="AB807" s="242"/>
      <c r="AC807" s="242"/>
      <c r="AD807" s="241"/>
      <c r="AE807" s="242"/>
      <c r="AF807" s="241"/>
      <c r="AG807" s="241"/>
      <c r="AH807" s="241"/>
      <c r="AI807" s="246"/>
      <c r="AJ807" s="246"/>
      <c r="AK807" s="246"/>
      <c r="AL807" s="246"/>
      <c r="AM807" s="477"/>
      <c r="AN807" s="246"/>
      <c r="AO807" s="246"/>
      <c r="AP807" s="246"/>
      <c r="AQ807" s="246"/>
      <c r="AR807" s="246"/>
      <c r="AS807" s="246"/>
      <c r="AT807" s="246"/>
      <c r="AU807" s="246"/>
      <c r="AV807" s="246"/>
      <c r="AW807" s="246"/>
      <c r="AX807" s="246"/>
      <c r="AY807" s="246"/>
      <c r="AZ807" s="248"/>
      <c r="BA807" s="477"/>
      <c r="BB807" s="562" t="str">
        <f t="shared" si="52"/>
        <v xml:space="preserve"> </v>
      </c>
      <c r="BC807" s="562" t="str">
        <f t="shared" si="53"/>
        <v xml:space="preserve"> </v>
      </c>
      <c r="BD807" s="562" t="str">
        <f t="shared" si="54"/>
        <v xml:space="preserve"> </v>
      </c>
      <c r="BE807" s="562" t="str">
        <f t="shared" si="55"/>
        <v xml:space="preserve"> </v>
      </c>
      <c r="BF807" s="81"/>
      <c r="BG807" s="313"/>
    </row>
    <row r="808" spans="1:59" s="86" customFormat="1" ht="12.75" x14ac:dyDescent="0.25">
      <c r="A808" s="365"/>
      <c r="B808" s="147">
        <f>Demography!B807</f>
        <v>0</v>
      </c>
      <c r="C808" s="147">
        <f>Demography!C807</f>
        <v>0</v>
      </c>
      <c r="D808" s="148">
        <f>Demography!D807</f>
        <v>0</v>
      </c>
      <c r="E808" s="148">
        <f>Demography!F807</f>
        <v>0</v>
      </c>
      <c r="F808" s="81"/>
      <c r="G808" s="238"/>
      <c r="H808" s="256"/>
      <c r="I808" s="257"/>
      <c r="J808" s="257"/>
      <c r="K808" s="256"/>
      <c r="L808" s="256"/>
      <c r="M808" s="257"/>
      <c r="N808" s="256"/>
      <c r="O808" s="240"/>
      <c r="P808" s="260"/>
      <c r="Q808" s="260"/>
      <c r="R808" s="260"/>
      <c r="S808" s="260"/>
      <c r="T808" s="260"/>
      <c r="U808" s="256"/>
      <c r="V808" s="238"/>
      <c r="W808" s="238"/>
      <c r="X808" s="81"/>
      <c r="Y808" s="256"/>
      <c r="Z808" s="150"/>
      <c r="AA808" s="81"/>
      <c r="AB808" s="240"/>
      <c r="AC808" s="240"/>
      <c r="AD808" s="256"/>
      <c r="AE808" s="240"/>
      <c r="AF808" s="256"/>
      <c r="AG808" s="256"/>
      <c r="AH808" s="256"/>
      <c r="AI808" s="245"/>
      <c r="AJ808" s="245"/>
      <c r="AK808" s="245"/>
      <c r="AL808" s="245"/>
      <c r="AM808" s="477"/>
      <c r="AN808" s="245"/>
      <c r="AO808" s="245"/>
      <c r="AP808" s="245"/>
      <c r="AQ808" s="245"/>
      <c r="AR808" s="245"/>
      <c r="AS808" s="245"/>
      <c r="AT808" s="245"/>
      <c r="AU808" s="245"/>
      <c r="AV808" s="245"/>
      <c r="AW808" s="245"/>
      <c r="AX808" s="245"/>
      <c r="AY808" s="245"/>
      <c r="AZ808" s="247"/>
      <c r="BA808" s="477"/>
      <c r="BB808" s="561" t="str">
        <f t="shared" si="52"/>
        <v xml:space="preserve"> </v>
      </c>
      <c r="BC808" s="561" t="str">
        <f t="shared" si="53"/>
        <v xml:space="preserve"> </v>
      </c>
      <c r="BD808" s="561" t="str">
        <f t="shared" si="54"/>
        <v xml:space="preserve"> </v>
      </c>
      <c r="BE808" s="561" t="str">
        <f t="shared" si="55"/>
        <v xml:space="preserve"> </v>
      </c>
      <c r="BF808" s="81"/>
      <c r="BG808" s="145"/>
    </row>
    <row r="809" spans="1:59" s="86" customFormat="1" ht="12.75" x14ac:dyDescent="0.25">
      <c r="A809" s="365"/>
      <c r="B809" s="361">
        <f>Demography!B808</f>
        <v>0</v>
      </c>
      <c r="C809" s="361">
        <f>Demography!C808</f>
        <v>0</v>
      </c>
      <c r="D809" s="362">
        <f>Demography!D808</f>
        <v>0</v>
      </c>
      <c r="E809" s="362">
        <f>Demography!F808</f>
        <v>0</v>
      </c>
      <c r="F809" s="81"/>
      <c r="G809" s="415"/>
      <c r="H809" s="241"/>
      <c r="I809" s="478"/>
      <c r="J809" s="478"/>
      <c r="K809" s="241"/>
      <c r="L809" s="241"/>
      <c r="M809" s="478"/>
      <c r="N809" s="241"/>
      <c r="O809" s="242"/>
      <c r="P809" s="262"/>
      <c r="Q809" s="262"/>
      <c r="R809" s="262"/>
      <c r="S809" s="262"/>
      <c r="T809" s="262"/>
      <c r="U809" s="241"/>
      <c r="V809" s="415"/>
      <c r="W809" s="415"/>
      <c r="X809" s="81"/>
      <c r="Y809" s="241"/>
      <c r="Z809" s="416"/>
      <c r="AA809" s="81"/>
      <c r="AB809" s="242"/>
      <c r="AC809" s="242"/>
      <c r="AD809" s="241"/>
      <c r="AE809" s="242"/>
      <c r="AF809" s="241"/>
      <c r="AG809" s="241"/>
      <c r="AH809" s="241"/>
      <c r="AI809" s="246"/>
      <c r="AJ809" s="246"/>
      <c r="AK809" s="246"/>
      <c r="AL809" s="246"/>
      <c r="AM809" s="477"/>
      <c r="AN809" s="246"/>
      <c r="AO809" s="246"/>
      <c r="AP809" s="246"/>
      <c r="AQ809" s="246"/>
      <c r="AR809" s="246"/>
      <c r="AS809" s="246"/>
      <c r="AT809" s="246"/>
      <c r="AU809" s="246"/>
      <c r="AV809" s="246"/>
      <c r="AW809" s="246"/>
      <c r="AX809" s="246"/>
      <c r="AY809" s="246"/>
      <c r="AZ809" s="248"/>
      <c r="BA809" s="477"/>
      <c r="BB809" s="562" t="str">
        <f t="shared" si="52"/>
        <v xml:space="preserve"> </v>
      </c>
      <c r="BC809" s="562" t="str">
        <f t="shared" si="53"/>
        <v xml:space="preserve"> </v>
      </c>
      <c r="BD809" s="562" t="str">
        <f t="shared" si="54"/>
        <v xml:space="preserve"> </v>
      </c>
      <c r="BE809" s="562" t="str">
        <f t="shared" si="55"/>
        <v xml:space="preserve"> </v>
      </c>
      <c r="BF809" s="81"/>
      <c r="BG809" s="313"/>
    </row>
    <row r="810" spans="1:59" s="86" customFormat="1" ht="12.75" x14ac:dyDescent="0.25">
      <c r="A810" s="365"/>
      <c r="B810" s="147">
        <f>Demography!B809</f>
        <v>0</v>
      </c>
      <c r="C810" s="147">
        <f>Demography!C809</f>
        <v>0</v>
      </c>
      <c r="D810" s="148">
        <f>Demography!D809</f>
        <v>0</v>
      </c>
      <c r="E810" s="148">
        <f>Demography!F809</f>
        <v>0</v>
      </c>
      <c r="F810" s="81"/>
      <c r="G810" s="238"/>
      <c r="H810" s="256"/>
      <c r="I810" s="257"/>
      <c r="J810" s="257"/>
      <c r="K810" s="256"/>
      <c r="L810" s="256"/>
      <c r="M810" s="257"/>
      <c r="N810" s="256"/>
      <c r="O810" s="240"/>
      <c r="P810" s="260"/>
      <c r="Q810" s="260"/>
      <c r="R810" s="260"/>
      <c r="S810" s="260"/>
      <c r="T810" s="260"/>
      <c r="U810" s="256"/>
      <c r="V810" s="238"/>
      <c r="W810" s="238"/>
      <c r="X810" s="81"/>
      <c r="Y810" s="256"/>
      <c r="Z810" s="150"/>
      <c r="AA810" s="81"/>
      <c r="AB810" s="240"/>
      <c r="AC810" s="240"/>
      <c r="AD810" s="256"/>
      <c r="AE810" s="240"/>
      <c r="AF810" s="256"/>
      <c r="AG810" s="256"/>
      <c r="AH810" s="256"/>
      <c r="AI810" s="245"/>
      <c r="AJ810" s="245"/>
      <c r="AK810" s="245"/>
      <c r="AL810" s="245"/>
      <c r="AM810" s="477"/>
      <c r="AN810" s="245"/>
      <c r="AO810" s="245"/>
      <c r="AP810" s="245"/>
      <c r="AQ810" s="245"/>
      <c r="AR810" s="245"/>
      <c r="AS810" s="245"/>
      <c r="AT810" s="245"/>
      <c r="AU810" s="245"/>
      <c r="AV810" s="245"/>
      <c r="AW810" s="245"/>
      <c r="AX810" s="245"/>
      <c r="AY810" s="245"/>
      <c r="AZ810" s="247"/>
      <c r="BA810" s="477"/>
      <c r="BB810" s="561" t="str">
        <f t="shared" si="52"/>
        <v xml:space="preserve"> </v>
      </c>
      <c r="BC810" s="561" t="str">
        <f t="shared" si="53"/>
        <v xml:space="preserve"> </v>
      </c>
      <c r="BD810" s="561" t="str">
        <f t="shared" si="54"/>
        <v xml:space="preserve"> </v>
      </c>
      <c r="BE810" s="561" t="str">
        <f t="shared" si="55"/>
        <v xml:space="preserve"> </v>
      </c>
      <c r="BF810" s="81"/>
      <c r="BG810" s="145"/>
    </row>
    <row r="811" spans="1:59" s="86" customFormat="1" ht="12.75" x14ac:dyDescent="0.25">
      <c r="A811" s="365"/>
      <c r="B811" s="361">
        <f>Demography!B810</f>
        <v>0</v>
      </c>
      <c r="C811" s="361">
        <f>Demography!C810</f>
        <v>0</v>
      </c>
      <c r="D811" s="362">
        <f>Demography!D810</f>
        <v>0</v>
      </c>
      <c r="E811" s="362">
        <f>Demography!F810</f>
        <v>0</v>
      </c>
      <c r="F811" s="81"/>
      <c r="G811" s="415"/>
      <c r="H811" s="241"/>
      <c r="I811" s="478"/>
      <c r="J811" s="478"/>
      <c r="K811" s="241"/>
      <c r="L811" s="241"/>
      <c r="M811" s="478"/>
      <c r="N811" s="241"/>
      <c r="O811" s="242"/>
      <c r="P811" s="262"/>
      <c r="Q811" s="262"/>
      <c r="R811" s="262"/>
      <c r="S811" s="262"/>
      <c r="T811" s="262"/>
      <c r="U811" s="241"/>
      <c r="V811" s="415"/>
      <c r="W811" s="415"/>
      <c r="X811" s="81"/>
      <c r="Y811" s="241"/>
      <c r="Z811" s="416"/>
      <c r="AA811" s="81"/>
      <c r="AB811" s="242"/>
      <c r="AC811" s="242"/>
      <c r="AD811" s="241"/>
      <c r="AE811" s="242"/>
      <c r="AF811" s="241"/>
      <c r="AG811" s="241"/>
      <c r="AH811" s="241"/>
      <c r="AI811" s="246"/>
      <c r="AJ811" s="246"/>
      <c r="AK811" s="246"/>
      <c r="AL811" s="246"/>
      <c r="AM811" s="477"/>
      <c r="AN811" s="246"/>
      <c r="AO811" s="246"/>
      <c r="AP811" s="246"/>
      <c r="AQ811" s="246"/>
      <c r="AR811" s="246"/>
      <c r="AS811" s="246"/>
      <c r="AT811" s="246"/>
      <c r="AU811" s="246"/>
      <c r="AV811" s="246"/>
      <c r="AW811" s="246"/>
      <c r="AX811" s="246"/>
      <c r="AY811" s="246"/>
      <c r="AZ811" s="248"/>
      <c r="BA811" s="477"/>
      <c r="BB811" s="562" t="str">
        <f t="shared" si="52"/>
        <v xml:space="preserve"> </v>
      </c>
      <c r="BC811" s="562" t="str">
        <f t="shared" si="53"/>
        <v xml:space="preserve"> </v>
      </c>
      <c r="BD811" s="562" t="str">
        <f t="shared" si="54"/>
        <v xml:space="preserve"> </v>
      </c>
      <c r="BE811" s="562" t="str">
        <f t="shared" si="55"/>
        <v xml:space="preserve"> </v>
      </c>
      <c r="BF811" s="81"/>
      <c r="BG811" s="313"/>
    </row>
    <row r="812" spans="1:59" s="86" customFormat="1" ht="12.75" x14ac:dyDescent="0.25">
      <c r="A812" s="365"/>
      <c r="B812" s="147">
        <f>Demography!B811</f>
        <v>0</v>
      </c>
      <c r="C812" s="147">
        <f>Demography!C811</f>
        <v>0</v>
      </c>
      <c r="D812" s="148">
        <f>Demography!D811</f>
        <v>0</v>
      </c>
      <c r="E812" s="148">
        <f>Demography!F811</f>
        <v>0</v>
      </c>
      <c r="F812" s="81"/>
      <c r="G812" s="238"/>
      <c r="H812" s="256"/>
      <c r="I812" s="257"/>
      <c r="J812" s="257"/>
      <c r="K812" s="256"/>
      <c r="L812" s="256"/>
      <c r="M812" s="257"/>
      <c r="N812" s="256"/>
      <c r="O812" s="240"/>
      <c r="P812" s="260"/>
      <c r="Q812" s="260"/>
      <c r="R812" s="260"/>
      <c r="S812" s="260"/>
      <c r="T812" s="260"/>
      <c r="U812" s="256"/>
      <c r="V812" s="238"/>
      <c r="W812" s="238"/>
      <c r="X812" s="81"/>
      <c r="Y812" s="256"/>
      <c r="Z812" s="150"/>
      <c r="AA812" s="81"/>
      <c r="AB812" s="240"/>
      <c r="AC812" s="240"/>
      <c r="AD812" s="256"/>
      <c r="AE812" s="240"/>
      <c r="AF812" s="256"/>
      <c r="AG812" s="256"/>
      <c r="AH812" s="256"/>
      <c r="AI812" s="245"/>
      <c r="AJ812" s="245"/>
      <c r="AK812" s="245"/>
      <c r="AL812" s="245"/>
      <c r="AM812" s="477"/>
      <c r="AN812" s="245"/>
      <c r="AO812" s="245"/>
      <c r="AP812" s="245"/>
      <c r="AQ812" s="245"/>
      <c r="AR812" s="245"/>
      <c r="AS812" s="245"/>
      <c r="AT812" s="245"/>
      <c r="AU812" s="245"/>
      <c r="AV812" s="245"/>
      <c r="AW812" s="245"/>
      <c r="AX812" s="245"/>
      <c r="AY812" s="245"/>
      <c r="AZ812" s="247"/>
      <c r="BA812" s="477"/>
      <c r="BB812" s="561" t="str">
        <f t="shared" si="52"/>
        <v xml:space="preserve"> </v>
      </c>
      <c r="BC812" s="561" t="str">
        <f t="shared" si="53"/>
        <v xml:space="preserve"> </v>
      </c>
      <c r="BD812" s="561" t="str">
        <f t="shared" si="54"/>
        <v xml:space="preserve"> </v>
      </c>
      <c r="BE812" s="561" t="str">
        <f t="shared" si="55"/>
        <v xml:space="preserve"> </v>
      </c>
      <c r="BF812" s="81"/>
      <c r="BG812" s="145"/>
    </row>
    <row r="813" spans="1:59" s="86" customFormat="1" ht="12.75" x14ac:dyDescent="0.25">
      <c r="A813" s="365"/>
      <c r="B813" s="361">
        <f>Demography!B812</f>
        <v>0</v>
      </c>
      <c r="C813" s="361">
        <f>Demography!C812</f>
        <v>0</v>
      </c>
      <c r="D813" s="362">
        <f>Demography!D812</f>
        <v>0</v>
      </c>
      <c r="E813" s="362">
        <f>Demography!F812</f>
        <v>0</v>
      </c>
      <c r="F813" s="81"/>
      <c r="G813" s="415"/>
      <c r="H813" s="241"/>
      <c r="I813" s="478"/>
      <c r="J813" s="478"/>
      <c r="K813" s="241"/>
      <c r="L813" s="241"/>
      <c r="M813" s="478"/>
      <c r="N813" s="241"/>
      <c r="O813" s="242"/>
      <c r="P813" s="262"/>
      <c r="Q813" s="262"/>
      <c r="R813" s="262"/>
      <c r="S813" s="262"/>
      <c r="T813" s="262"/>
      <c r="U813" s="241"/>
      <c r="V813" s="415"/>
      <c r="W813" s="415"/>
      <c r="X813" s="81"/>
      <c r="Y813" s="241"/>
      <c r="Z813" s="416"/>
      <c r="AA813" s="81"/>
      <c r="AB813" s="242"/>
      <c r="AC813" s="242"/>
      <c r="AD813" s="241"/>
      <c r="AE813" s="242"/>
      <c r="AF813" s="241"/>
      <c r="AG813" s="241"/>
      <c r="AH813" s="241"/>
      <c r="AI813" s="246"/>
      <c r="AJ813" s="246"/>
      <c r="AK813" s="246"/>
      <c r="AL813" s="246"/>
      <c r="AM813" s="477"/>
      <c r="AN813" s="246"/>
      <c r="AO813" s="246"/>
      <c r="AP813" s="246"/>
      <c r="AQ813" s="246"/>
      <c r="AR813" s="246"/>
      <c r="AS813" s="246"/>
      <c r="AT813" s="246"/>
      <c r="AU813" s="246"/>
      <c r="AV813" s="246"/>
      <c r="AW813" s="246"/>
      <c r="AX813" s="246"/>
      <c r="AY813" s="246"/>
      <c r="AZ813" s="248"/>
      <c r="BA813" s="477"/>
      <c r="BB813" s="562" t="str">
        <f t="shared" si="52"/>
        <v xml:space="preserve"> </v>
      </c>
      <c r="BC813" s="562" t="str">
        <f t="shared" si="53"/>
        <v xml:space="preserve"> </v>
      </c>
      <c r="BD813" s="562" t="str">
        <f t="shared" si="54"/>
        <v xml:space="preserve"> </v>
      </c>
      <c r="BE813" s="562" t="str">
        <f t="shared" si="55"/>
        <v xml:space="preserve"> </v>
      </c>
      <c r="BF813" s="81"/>
      <c r="BG813" s="313"/>
    </row>
    <row r="814" spans="1:59" s="86" customFormat="1" ht="12.75" x14ac:dyDescent="0.25">
      <c r="A814" s="365"/>
      <c r="B814" s="147">
        <f>Demography!B813</f>
        <v>0</v>
      </c>
      <c r="C814" s="147">
        <f>Demography!C813</f>
        <v>0</v>
      </c>
      <c r="D814" s="148">
        <f>Demography!D813</f>
        <v>0</v>
      </c>
      <c r="E814" s="148">
        <f>Demography!F813</f>
        <v>0</v>
      </c>
      <c r="F814" s="81"/>
      <c r="G814" s="238"/>
      <c r="H814" s="256"/>
      <c r="I814" s="257"/>
      <c r="J814" s="257"/>
      <c r="K814" s="256"/>
      <c r="L814" s="256"/>
      <c r="M814" s="257"/>
      <c r="N814" s="256"/>
      <c r="O814" s="240"/>
      <c r="P814" s="260"/>
      <c r="Q814" s="260"/>
      <c r="R814" s="260"/>
      <c r="S814" s="260"/>
      <c r="T814" s="260"/>
      <c r="U814" s="256"/>
      <c r="V814" s="238"/>
      <c r="W814" s="238"/>
      <c r="X814" s="81"/>
      <c r="Y814" s="256"/>
      <c r="Z814" s="150"/>
      <c r="AA814" s="81"/>
      <c r="AB814" s="240"/>
      <c r="AC814" s="240"/>
      <c r="AD814" s="256"/>
      <c r="AE814" s="240"/>
      <c r="AF814" s="256"/>
      <c r="AG814" s="256"/>
      <c r="AH814" s="256"/>
      <c r="AI814" s="245"/>
      <c r="AJ814" s="245"/>
      <c r="AK814" s="245"/>
      <c r="AL814" s="245"/>
      <c r="AM814" s="477"/>
      <c r="AN814" s="245"/>
      <c r="AO814" s="245"/>
      <c r="AP814" s="245"/>
      <c r="AQ814" s="245"/>
      <c r="AR814" s="245"/>
      <c r="AS814" s="245"/>
      <c r="AT814" s="245"/>
      <c r="AU814" s="245"/>
      <c r="AV814" s="245"/>
      <c r="AW814" s="245"/>
      <c r="AX814" s="245"/>
      <c r="AY814" s="245"/>
      <c r="AZ814" s="247"/>
      <c r="BA814" s="477"/>
      <c r="BB814" s="561" t="str">
        <f t="shared" si="52"/>
        <v xml:space="preserve"> </v>
      </c>
      <c r="BC814" s="561" t="str">
        <f t="shared" si="53"/>
        <v xml:space="preserve"> </v>
      </c>
      <c r="BD814" s="561" t="str">
        <f t="shared" si="54"/>
        <v xml:space="preserve"> </v>
      </c>
      <c r="BE814" s="561" t="str">
        <f t="shared" si="55"/>
        <v xml:space="preserve"> </v>
      </c>
      <c r="BF814" s="81"/>
      <c r="BG814" s="145"/>
    </row>
    <row r="815" spans="1:59" s="86" customFormat="1" ht="12.75" x14ac:dyDescent="0.25">
      <c r="A815" s="365"/>
      <c r="B815" s="361">
        <f>Demography!B814</f>
        <v>0</v>
      </c>
      <c r="C815" s="361">
        <f>Demography!C814</f>
        <v>0</v>
      </c>
      <c r="D815" s="362">
        <f>Demography!D814</f>
        <v>0</v>
      </c>
      <c r="E815" s="362">
        <f>Demography!F814</f>
        <v>0</v>
      </c>
      <c r="F815" s="81"/>
      <c r="G815" s="415"/>
      <c r="H815" s="241"/>
      <c r="I815" s="478"/>
      <c r="J815" s="478"/>
      <c r="K815" s="241"/>
      <c r="L815" s="241"/>
      <c r="M815" s="478"/>
      <c r="N815" s="241"/>
      <c r="O815" s="242"/>
      <c r="P815" s="262"/>
      <c r="Q815" s="262"/>
      <c r="R815" s="262"/>
      <c r="S815" s="262"/>
      <c r="T815" s="262"/>
      <c r="U815" s="241"/>
      <c r="V815" s="415"/>
      <c r="W815" s="415"/>
      <c r="X815" s="81"/>
      <c r="Y815" s="241"/>
      <c r="Z815" s="416"/>
      <c r="AA815" s="81"/>
      <c r="AB815" s="242"/>
      <c r="AC815" s="242"/>
      <c r="AD815" s="241"/>
      <c r="AE815" s="242"/>
      <c r="AF815" s="241"/>
      <c r="AG815" s="241"/>
      <c r="AH815" s="241"/>
      <c r="AI815" s="246"/>
      <c r="AJ815" s="246"/>
      <c r="AK815" s="246"/>
      <c r="AL815" s="246"/>
      <c r="AM815" s="477"/>
      <c r="AN815" s="246"/>
      <c r="AO815" s="246"/>
      <c r="AP815" s="246"/>
      <c r="AQ815" s="246"/>
      <c r="AR815" s="246"/>
      <c r="AS815" s="246"/>
      <c r="AT815" s="246"/>
      <c r="AU815" s="246"/>
      <c r="AV815" s="246"/>
      <c r="AW815" s="246"/>
      <c r="AX815" s="246"/>
      <c r="AY815" s="246"/>
      <c r="AZ815" s="248"/>
      <c r="BA815" s="477"/>
      <c r="BB815" s="562" t="str">
        <f t="shared" si="52"/>
        <v xml:space="preserve"> </v>
      </c>
      <c r="BC815" s="562" t="str">
        <f t="shared" si="53"/>
        <v xml:space="preserve"> </v>
      </c>
      <c r="BD815" s="562" t="str">
        <f t="shared" si="54"/>
        <v xml:space="preserve"> </v>
      </c>
      <c r="BE815" s="562" t="str">
        <f t="shared" si="55"/>
        <v xml:space="preserve"> </v>
      </c>
      <c r="BF815" s="81"/>
      <c r="BG815" s="313"/>
    </row>
    <row r="816" spans="1:59" s="86" customFormat="1" ht="12.75" x14ac:dyDescent="0.25">
      <c r="A816" s="365"/>
      <c r="B816" s="147">
        <f>Demography!B815</f>
        <v>0</v>
      </c>
      <c r="C816" s="147">
        <f>Demography!C815</f>
        <v>0</v>
      </c>
      <c r="D816" s="148">
        <f>Demography!D815</f>
        <v>0</v>
      </c>
      <c r="E816" s="148">
        <f>Demography!F815</f>
        <v>0</v>
      </c>
      <c r="F816" s="81"/>
      <c r="G816" s="238"/>
      <c r="H816" s="256"/>
      <c r="I816" s="257"/>
      <c r="J816" s="257"/>
      <c r="K816" s="256"/>
      <c r="L816" s="256"/>
      <c r="M816" s="257"/>
      <c r="N816" s="256"/>
      <c r="O816" s="240"/>
      <c r="P816" s="260"/>
      <c r="Q816" s="260"/>
      <c r="R816" s="260"/>
      <c r="S816" s="260"/>
      <c r="T816" s="260"/>
      <c r="U816" s="256"/>
      <c r="V816" s="238"/>
      <c r="W816" s="238"/>
      <c r="X816" s="81"/>
      <c r="Y816" s="256"/>
      <c r="Z816" s="150"/>
      <c r="AA816" s="81"/>
      <c r="AB816" s="240"/>
      <c r="AC816" s="240"/>
      <c r="AD816" s="256"/>
      <c r="AE816" s="240"/>
      <c r="AF816" s="256"/>
      <c r="AG816" s="256"/>
      <c r="AH816" s="256"/>
      <c r="AI816" s="245"/>
      <c r="AJ816" s="245"/>
      <c r="AK816" s="245"/>
      <c r="AL816" s="245"/>
      <c r="AM816" s="477"/>
      <c r="AN816" s="245"/>
      <c r="AO816" s="245"/>
      <c r="AP816" s="245"/>
      <c r="AQ816" s="245"/>
      <c r="AR816" s="245"/>
      <c r="AS816" s="245"/>
      <c r="AT816" s="245"/>
      <c r="AU816" s="245"/>
      <c r="AV816" s="245"/>
      <c r="AW816" s="245"/>
      <c r="AX816" s="245"/>
      <c r="AY816" s="245"/>
      <c r="AZ816" s="247"/>
      <c r="BA816" s="477"/>
      <c r="BB816" s="561" t="str">
        <f t="shared" si="52"/>
        <v xml:space="preserve"> </v>
      </c>
      <c r="BC816" s="561" t="str">
        <f t="shared" si="53"/>
        <v xml:space="preserve"> </v>
      </c>
      <c r="BD816" s="561" t="str">
        <f t="shared" si="54"/>
        <v xml:space="preserve"> </v>
      </c>
      <c r="BE816" s="561" t="str">
        <f t="shared" si="55"/>
        <v xml:space="preserve"> </v>
      </c>
      <c r="BF816" s="81"/>
      <c r="BG816" s="145"/>
    </row>
    <row r="817" spans="1:59" s="86" customFormat="1" ht="12.75" x14ac:dyDescent="0.25">
      <c r="A817" s="365"/>
      <c r="B817" s="361">
        <f>Demography!B816</f>
        <v>0</v>
      </c>
      <c r="C817" s="361">
        <f>Demography!C816</f>
        <v>0</v>
      </c>
      <c r="D817" s="362">
        <f>Demography!D816</f>
        <v>0</v>
      </c>
      <c r="E817" s="362">
        <f>Demography!F816</f>
        <v>0</v>
      </c>
      <c r="F817" s="81"/>
      <c r="G817" s="415"/>
      <c r="H817" s="241"/>
      <c r="I817" s="478"/>
      <c r="J817" s="478"/>
      <c r="K817" s="241"/>
      <c r="L817" s="241"/>
      <c r="M817" s="478"/>
      <c r="N817" s="241"/>
      <c r="O817" s="242"/>
      <c r="P817" s="262"/>
      <c r="Q817" s="262"/>
      <c r="R817" s="262"/>
      <c r="S817" s="262"/>
      <c r="T817" s="262"/>
      <c r="U817" s="241"/>
      <c r="V817" s="415"/>
      <c r="W817" s="415"/>
      <c r="X817" s="81"/>
      <c r="Y817" s="241"/>
      <c r="Z817" s="416"/>
      <c r="AA817" s="81"/>
      <c r="AB817" s="242"/>
      <c r="AC817" s="242"/>
      <c r="AD817" s="241"/>
      <c r="AE817" s="242"/>
      <c r="AF817" s="241"/>
      <c r="AG817" s="241"/>
      <c r="AH817" s="241"/>
      <c r="AI817" s="246"/>
      <c r="AJ817" s="246"/>
      <c r="AK817" s="246"/>
      <c r="AL817" s="246"/>
      <c r="AM817" s="477"/>
      <c r="AN817" s="246"/>
      <c r="AO817" s="246"/>
      <c r="AP817" s="246"/>
      <c r="AQ817" s="246"/>
      <c r="AR817" s="246"/>
      <c r="AS817" s="246"/>
      <c r="AT817" s="246"/>
      <c r="AU817" s="246"/>
      <c r="AV817" s="246"/>
      <c r="AW817" s="246"/>
      <c r="AX817" s="246"/>
      <c r="AY817" s="246"/>
      <c r="AZ817" s="248"/>
      <c r="BA817" s="477"/>
      <c r="BB817" s="562" t="str">
        <f t="shared" si="52"/>
        <v xml:space="preserve"> </v>
      </c>
      <c r="BC817" s="562" t="str">
        <f t="shared" si="53"/>
        <v xml:space="preserve"> </v>
      </c>
      <c r="BD817" s="562" t="str">
        <f t="shared" si="54"/>
        <v xml:space="preserve"> </v>
      </c>
      <c r="BE817" s="562" t="str">
        <f t="shared" si="55"/>
        <v xml:space="preserve"> </v>
      </c>
      <c r="BF817" s="81"/>
      <c r="BG817" s="313"/>
    </row>
    <row r="818" spans="1:59" s="86" customFormat="1" ht="12.75" x14ac:dyDescent="0.25">
      <c r="A818" s="365"/>
      <c r="B818" s="147">
        <f>Demography!B817</f>
        <v>0</v>
      </c>
      <c r="C818" s="147">
        <f>Demography!C817</f>
        <v>0</v>
      </c>
      <c r="D818" s="148">
        <f>Demography!D817</f>
        <v>0</v>
      </c>
      <c r="E818" s="148">
        <f>Demography!F817</f>
        <v>0</v>
      </c>
      <c r="F818" s="81"/>
      <c r="G818" s="238"/>
      <c r="H818" s="256"/>
      <c r="I818" s="257"/>
      <c r="J818" s="257"/>
      <c r="K818" s="256"/>
      <c r="L818" s="256"/>
      <c r="M818" s="257"/>
      <c r="N818" s="256"/>
      <c r="O818" s="240"/>
      <c r="P818" s="260"/>
      <c r="Q818" s="260"/>
      <c r="R818" s="260"/>
      <c r="S818" s="260"/>
      <c r="T818" s="260"/>
      <c r="U818" s="256"/>
      <c r="V818" s="238"/>
      <c r="W818" s="238"/>
      <c r="X818" s="81"/>
      <c r="Y818" s="256"/>
      <c r="Z818" s="150"/>
      <c r="AA818" s="81"/>
      <c r="AB818" s="240"/>
      <c r="AC818" s="240"/>
      <c r="AD818" s="256"/>
      <c r="AE818" s="240"/>
      <c r="AF818" s="256"/>
      <c r="AG818" s="256"/>
      <c r="AH818" s="256"/>
      <c r="AI818" s="245"/>
      <c r="AJ818" s="245"/>
      <c r="AK818" s="245"/>
      <c r="AL818" s="245"/>
      <c r="AM818" s="477"/>
      <c r="AN818" s="245"/>
      <c r="AO818" s="245"/>
      <c r="AP818" s="245"/>
      <c r="AQ818" s="245"/>
      <c r="AR818" s="245"/>
      <c r="AS818" s="245"/>
      <c r="AT818" s="245"/>
      <c r="AU818" s="245"/>
      <c r="AV818" s="245"/>
      <c r="AW818" s="245"/>
      <c r="AX818" s="245"/>
      <c r="AY818" s="245"/>
      <c r="AZ818" s="247"/>
      <c r="BA818" s="477"/>
      <c r="BB818" s="561" t="str">
        <f t="shared" si="52"/>
        <v xml:space="preserve"> </v>
      </c>
      <c r="BC818" s="561" t="str">
        <f t="shared" si="53"/>
        <v xml:space="preserve"> </v>
      </c>
      <c r="BD818" s="561" t="str">
        <f t="shared" si="54"/>
        <v xml:space="preserve"> </v>
      </c>
      <c r="BE818" s="561" t="str">
        <f t="shared" si="55"/>
        <v xml:space="preserve"> </v>
      </c>
      <c r="BF818" s="81"/>
      <c r="BG818" s="145"/>
    </row>
    <row r="819" spans="1:59" s="86" customFormat="1" ht="12.75" x14ac:dyDescent="0.25">
      <c r="A819" s="365"/>
      <c r="B819" s="361">
        <f>Demography!B818</f>
        <v>0</v>
      </c>
      <c r="C819" s="361">
        <f>Demography!C818</f>
        <v>0</v>
      </c>
      <c r="D819" s="362">
        <f>Demography!D818</f>
        <v>0</v>
      </c>
      <c r="E819" s="362">
        <f>Demography!F818</f>
        <v>0</v>
      </c>
      <c r="F819" s="81"/>
      <c r="G819" s="415"/>
      <c r="H819" s="241"/>
      <c r="I819" s="478"/>
      <c r="J819" s="478"/>
      <c r="K819" s="241"/>
      <c r="L819" s="241"/>
      <c r="M819" s="478"/>
      <c r="N819" s="241"/>
      <c r="O819" s="242"/>
      <c r="P819" s="262"/>
      <c r="Q819" s="262"/>
      <c r="R819" s="262"/>
      <c r="S819" s="262"/>
      <c r="T819" s="262"/>
      <c r="U819" s="241"/>
      <c r="V819" s="415"/>
      <c r="W819" s="415"/>
      <c r="X819" s="81"/>
      <c r="Y819" s="241"/>
      <c r="Z819" s="416"/>
      <c r="AA819" s="81"/>
      <c r="AB819" s="242"/>
      <c r="AC819" s="242"/>
      <c r="AD819" s="241"/>
      <c r="AE819" s="242"/>
      <c r="AF819" s="241"/>
      <c r="AG819" s="241"/>
      <c r="AH819" s="241"/>
      <c r="AI819" s="246"/>
      <c r="AJ819" s="246"/>
      <c r="AK819" s="246"/>
      <c r="AL819" s="246"/>
      <c r="AM819" s="477"/>
      <c r="AN819" s="246"/>
      <c r="AO819" s="246"/>
      <c r="AP819" s="246"/>
      <c r="AQ819" s="246"/>
      <c r="AR819" s="246"/>
      <c r="AS819" s="246"/>
      <c r="AT819" s="246"/>
      <c r="AU819" s="246"/>
      <c r="AV819" s="246"/>
      <c r="AW819" s="246"/>
      <c r="AX819" s="246"/>
      <c r="AY819" s="246"/>
      <c r="AZ819" s="248"/>
      <c r="BA819" s="477"/>
      <c r="BB819" s="562" t="str">
        <f t="shared" si="52"/>
        <v xml:space="preserve"> </v>
      </c>
      <c r="BC819" s="562" t="str">
        <f t="shared" si="53"/>
        <v xml:space="preserve"> </v>
      </c>
      <c r="BD819" s="562" t="str">
        <f t="shared" si="54"/>
        <v xml:space="preserve"> </v>
      </c>
      <c r="BE819" s="562" t="str">
        <f t="shared" si="55"/>
        <v xml:space="preserve"> </v>
      </c>
      <c r="BF819" s="81"/>
      <c r="BG819" s="313"/>
    </row>
    <row r="820" spans="1:59" s="86" customFormat="1" ht="12.75" x14ac:dyDescent="0.25">
      <c r="A820" s="365"/>
      <c r="B820" s="147">
        <f>Demography!B819</f>
        <v>0</v>
      </c>
      <c r="C820" s="147">
        <f>Demography!C819</f>
        <v>0</v>
      </c>
      <c r="D820" s="148">
        <f>Demography!D819</f>
        <v>0</v>
      </c>
      <c r="E820" s="148">
        <f>Demography!F819</f>
        <v>0</v>
      </c>
      <c r="F820" s="81"/>
      <c r="G820" s="238"/>
      <c r="H820" s="256"/>
      <c r="I820" s="257"/>
      <c r="J820" s="257"/>
      <c r="K820" s="256"/>
      <c r="L820" s="256"/>
      <c r="M820" s="257"/>
      <c r="N820" s="256"/>
      <c r="O820" s="240"/>
      <c r="P820" s="260"/>
      <c r="Q820" s="260"/>
      <c r="R820" s="260"/>
      <c r="S820" s="260"/>
      <c r="T820" s="260"/>
      <c r="U820" s="256"/>
      <c r="V820" s="238"/>
      <c r="W820" s="238"/>
      <c r="X820" s="81"/>
      <c r="Y820" s="256"/>
      <c r="Z820" s="150"/>
      <c r="AA820" s="81"/>
      <c r="AB820" s="240"/>
      <c r="AC820" s="240"/>
      <c r="AD820" s="256"/>
      <c r="AE820" s="240"/>
      <c r="AF820" s="256"/>
      <c r="AG820" s="256"/>
      <c r="AH820" s="256"/>
      <c r="AI820" s="245"/>
      <c r="AJ820" s="245"/>
      <c r="AK820" s="245"/>
      <c r="AL820" s="245"/>
      <c r="AM820" s="477"/>
      <c r="AN820" s="245"/>
      <c r="AO820" s="245"/>
      <c r="AP820" s="245"/>
      <c r="AQ820" s="245"/>
      <c r="AR820" s="245"/>
      <c r="AS820" s="245"/>
      <c r="AT820" s="245"/>
      <c r="AU820" s="245"/>
      <c r="AV820" s="245"/>
      <c r="AW820" s="245"/>
      <c r="AX820" s="245"/>
      <c r="AY820" s="245"/>
      <c r="AZ820" s="247"/>
      <c r="BA820" s="477"/>
      <c r="BB820" s="561" t="str">
        <f t="shared" si="52"/>
        <v xml:space="preserve"> </v>
      </c>
      <c r="BC820" s="561" t="str">
        <f t="shared" si="53"/>
        <v xml:space="preserve"> </v>
      </c>
      <c r="BD820" s="561" t="str">
        <f t="shared" si="54"/>
        <v xml:space="preserve"> </v>
      </c>
      <c r="BE820" s="561" t="str">
        <f t="shared" si="55"/>
        <v xml:space="preserve"> </v>
      </c>
      <c r="BF820" s="81"/>
      <c r="BG820" s="145"/>
    </row>
    <row r="821" spans="1:59" s="86" customFormat="1" ht="12.75" x14ac:dyDescent="0.25">
      <c r="A821" s="365"/>
      <c r="B821" s="361">
        <f>Demography!B820</f>
        <v>0</v>
      </c>
      <c r="C821" s="361">
        <f>Demography!C820</f>
        <v>0</v>
      </c>
      <c r="D821" s="362">
        <f>Demography!D820</f>
        <v>0</v>
      </c>
      <c r="E821" s="362">
        <f>Demography!F820</f>
        <v>0</v>
      </c>
      <c r="F821" s="81"/>
      <c r="G821" s="415"/>
      <c r="H821" s="241"/>
      <c r="I821" s="478"/>
      <c r="J821" s="478"/>
      <c r="K821" s="241"/>
      <c r="L821" s="241"/>
      <c r="M821" s="478"/>
      <c r="N821" s="241"/>
      <c r="O821" s="242"/>
      <c r="P821" s="262"/>
      <c r="Q821" s="262"/>
      <c r="R821" s="262"/>
      <c r="S821" s="262"/>
      <c r="T821" s="262"/>
      <c r="U821" s="241"/>
      <c r="V821" s="415"/>
      <c r="W821" s="415"/>
      <c r="X821" s="81"/>
      <c r="Y821" s="241"/>
      <c r="Z821" s="416"/>
      <c r="AA821" s="81"/>
      <c r="AB821" s="242"/>
      <c r="AC821" s="242"/>
      <c r="AD821" s="241"/>
      <c r="AE821" s="242"/>
      <c r="AF821" s="241"/>
      <c r="AG821" s="241"/>
      <c r="AH821" s="241"/>
      <c r="AI821" s="246"/>
      <c r="AJ821" s="246"/>
      <c r="AK821" s="246"/>
      <c r="AL821" s="246"/>
      <c r="AM821" s="477"/>
      <c r="AN821" s="246"/>
      <c r="AO821" s="246"/>
      <c r="AP821" s="246"/>
      <c r="AQ821" s="246"/>
      <c r="AR821" s="246"/>
      <c r="AS821" s="246"/>
      <c r="AT821" s="246"/>
      <c r="AU821" s="246"/>
      <c r="AV821" s="246"/>
      <c r="AW821" s="246"/>
      <c r="AX821" s="246"/>
      <c r="AY821" s="246"/>
      <c r="AZ821" s="248"/>
      <c r="BA821" s="477"/>
      <c r="BB821" s="562" t="str">
        <f t="shared" si="52"/>
        <v xml:space="preserve"> </v>
      </c>
      <c r="BC821" s="562" t="str">
        <f t="shared" si="53"/>
        <v xml:space="preserve"> </v>
      </c>
      <c r="BD821" s="562" t="str">
        <f t="shared" si="54"/>
        <v xml:space="preserve"> </v>
      </c>
      <c r="BE821" s="562" t="str">
        <f t="shared" si="55"/>
        <v xml:space="preserve"> </v>
      </c>
      <c r="BF821" s="81"/>
      <c r="BG821" s="313"/>
    </row>
    <row r="822" spans="1:59" s="86" customFormat="1" ht="12.75" x14ac:dyDescent="0.25">
      <c r="A822" s="365"/>
      <c r="B822" s="147">
        <f>Demography!B821</f>
        <v>0</v>
      </c>
      <c r="C822" s="147">
        <f>Demography!C821</f>
        <v>0</v>
      </c>
      <c r="D822" s="148">
        <f>Demography!D821</f>
        <v>0</v>
      </c>
      <c r="E822" s="148">
        <f>Demography!F821</f>
        <v>0</v>
      </c>
      <c r="F822" s="81"/>
      <c r="G822" s="238"/>
      <c r="H822" s="256"/>
      <c r="I822" s="257"/>
      <c r="J822" s="257"/>
      <c r="K822" s="256"/>
      <c r="L822" s="256"/>
      <c r="M822" s="257"/>
      <c r="N822" s="256"/>
      <c r="O822" s="240"/>
      <c r="P822" s="260"/>
      <c r="Q822" s="260"/>
      <c r="R822" s="260"/>
      <c r="S822" s="260"/>
      <c r="T822" s="260"/>
      <c r="U822" s="256"/>
      <c r="V822" s="238"/>
      <c r="W822" s="238"/>
      <c r="X822" s="81"/>
      <c r="Y822" s="256"/>
      <c r="Z822" s="150"/>
      <c r="AA822" s="81"/>
      <c r="AB822" s="240"/>
      <c r="AC822" s="240"/>
      <c r="AD822" s="256"/>
      <c r="AE822" s="240"/>
      <c r="AF822" s="256"/>
      <c r="AG822" s="256"/>
      <c r="AH822" s="256"/>
      <c r="AI822" s="245"/>
      <c r="AJ822" s="245"/>
      <c r="AK822" s="245"/>
      <c r="AL822" s="245"/>
      <c r="AM822" s="477"/>
      <c r="AN822" s="245"/>
      <c r="AO822" s="245"/>
      <c r="AP822" s="245"/>
      <c r="AQ822" s="245"/>
      <c r="AR822" s="245"/>
      <c r="AS822" s="245"/>
      <c r="AT822" s="245"/>
      <c r="AU822" s="245"/>
      <c r="AV822" s="245"/>
      <c r="AW822" s="245"/>
      <c r="AX822" s="245"/>
      <c r="AY822" s="245"/>
      <c r="AZ822" s="247"/>
      <c r="BA822" s="477"/>
      <c r="BB822" s="561" t="str">
        <f t="shared" si="52"/>
        <v xml:space="preserve"> </v>
      </c>
      <c r="BC822" s="561" t="str">
        <f t="shared" si="53"/>
        <v xml:space="preserve"> </v>
      </c>
      <c r="BD822" s="561" t="str">
        <f t="shared" si="54"/>
        <v xml:space="preserve"> </v>
      </c>
      <c r="BE822" s="561" t="str">
        <f t="shared" si="55"/>
        <v xml:space="preserve"> </v>
      </c>
      <c r="BF822" s="81"/>
      <c r="BG822" s="145"/>
    </row>
    <row r="823" spans="1:59" s="86" customFormat="1" ht="12.75" x14ac:dyDescent="0.25">
      <c r="A823" s="365"/>
      <c r="B823" s="361">
        <f>Demography!B822</f>
        <v>0</v>
      </c>
      <c r="C823" s="361">
        <f>Demography!C822</f>
        <v>0</v>
      </c>
      <c r="D823" s="362">
        <f>Demography!D822</f>
        <v>0</v>
      </c>
      <c r="E823" s="362">
        <f>Demography!F822</f>
        <v>0</v>
      </c>
      <c r="F823" s="81"/>
      <c r="G823" s="415"/>
      <c r="H823" s="241"/>
      <c r="I823" s="478"/>
      <c r="J823" s="478"/>
      <c r="K823" s="241"/>
      <c r="L823" s="241"/>
      <c r="M823" s="478"/>
      <c r="N823" s="241"/>
      <c r="O823" s="242"/>
      <c r="P823" s="262"/>
      <c r="Q823" s="262"/>
      <c r="R823" s="262"/>
      <c r="S823" s="262"/>
      <c r="T823" s="262"/>
      <c r="U823" s="241"/>
      <c r="V823" s="415"/>
      <c r="W823" s="415"/>
      <c r="X823" s="81"/>
      <c r="Y823" s="241"/>
      <c r="Z823" s="416"/>
      <c r="AA823" s="81"/>
      <c r="AB823" s="242"/>
      <c r="AC823" s="242"/>
      <c r="AD823" s="241"/>
      <c r="AE823" s="242"/>
      <c r="AF823" s="241"/>
      <c r="AG823" s="241"/>
      <c r="AH823" s="241"/>
      <c r="AI823" s="246"/>
      <c r="AJ823" s="246"/>
      <c r="AK823" s="246"/>
      <c r="AL823" s="246"/>
      <c r="AM823" s="477"/>
      <c r="AN823" s="246"/>
      <c r="AO823" s="246"/>
      <c r="AP823" s="246"/>
      <c r="AQ823" s="246"/>
      <c r="AR823" s="246"/>
      <c r="AS823" s="246"/>
      <c r="AT823" s="246"/>
      <c r="AU823" s="246"/>
      <c r="AV823" s="246"/>
      <c r="AW823" s="246"/>
      <c r="AX823" s="246"/>
      <c r="AY823" s="246"/>
      <c r="AZ823" s="248"/>
      <c r="BA823" s="477"/>
      <c r="BB823" s="562" t="str">
        <f t="shared" si="52"/>
        <v xml:space="preserve"> </v>
      </c>
      <c r="BC823" s="562" t="str">
        <f t="shared" si="53"/>
        <v xml:space="preserve"> </v>
      </c>
      <c r="BD823" s="562" t="str">
        <f t="shared" si="54"/>
        <v xml:space="preserve"> </v>
      </c>
      <c r="BE823" s="562" t="str">
        <f t="shared" si="55"/>
        <v xml:space="preserve"> </v>
      </c>
      <c r="BF823" s="81"/>
      <c r="BG823" s="313"/>
    </row>
    <row r="824" spans="1:59" s="86" customFormat="1" ht="12.75" x14ac:dyDescent="0.25">
      <c r="A824" s="365"/>
      <c r="B824" s="147">
        <f>Demography!B823</f>
        <v>0</v>
      </c>
      <c r="C824" s="147">
        <f>Demography!C823</f>
        <v>0</v>
      </c>
      <c r="D824" s="148">
        <f>Demography!D823</f>
        <v>0</v>
      </c>
      <c r="E824" s="148">
        <f>Demography!F823</f>
        <v>0</v>
      </c>
      <c r="F824" s="81"/>
      <c r="G824" s="238"/>
      <c r="H824" s="256"/>
      <c r="I824" s="257"/>
      <c r="J824" s="257"/>
      <c r="K824" s="256"/>
      <c r="L824" s="256"/>
      <c r="M824" s="257"/>
      <c r="N824" s="256"/>
      <c r="O824" s="240"/>
      <c r="P824" s="260"/>
      <c r="Q824" s="260"/>
      <c r="R824" s="260"/>
      <c r="S824" s="260"/>
      <c r="T824" s="260"/>
      <c r="U824" s="256"/>
      <c r="V824" s="238"/>
      <c r="W824" s="238"/>
      <c r="X824" s="81"/>
      <c r="Y824" s="256"/>
      <c r="Z824" s="150"/>
      <c r="AA824" s="81"/>
      <c r="AB824" s="240"/>
      <c r="AC824" s="240"/>
      <c r="AD824" s="256"/>
      <c r="AE824" s="240"/>
      <c r="AF824" s="256"/>
      <c r="AG824" s="256"/>
      <c r="AH824" s="256"/>
      <c r="AI824" s="245"/>
      <c r="AJ824" s="245"/>
      <c r="AK824" s="245"/>
      <c r="AL824" s="245"/>
      <c r="AM824" s="477"/>
      <c r="AN824" s="245"/>
      <c r="AO824" s="245"/>
      <c r="AP824" s="245"/>
      <c r="AQ824" s="245"/>
      <c r="AR824" s="245"/>
      <c r="AS824" s="245"/>
      <c r="AT824" s="245"/>
      <c r="AU824" s="245"/>
      <c r="AV824" s="245"/>
      <c r="AW824" s="245"/>
      <c r="AX824" s="245"/>
      <c r="AY824" s="245"/>
      <c r="AZ824" s="247"/>
      <c r="BA824" s="477"/>
      <c r="BB824" s="561" t="str">
        <f t="shared" si="52"/>
        <v xml:space="preserve"> </v>
      </c>
      <c r="BC824" s="561" t="str">
        <f t="shared" si="53"/>
        <v xml:space="preserve"> </v>
      </c>
      <c r="BD824" s="561" t="str">
        <f t="shared" si="54"/>
        <v xml:space="preserve"> </v>
      </c>
      <c r="BE824" s="561" t="str">
        <f t="shared" si="55"/>
        <v xml:space="preserve"> </v>
      </c>
      <c r="BF824" s="81"/>
      <c r="BG824" s="145"/>
    </row>
    <row r="825" spans="1:59" s="86" customFormat="1" ht="12.75" x14ac:dyDescent="0.25">
      <c r="A825" s="365"/>
      <c r="B825" s="361">
        <f>Demography!B824</f>
        <v>0</v>
      </c>
      <c r="C825" s="361">
        <f>Demography!C824</f>
        <v>0</v>
      </c>
      <c r="D825" s="362">
        <f>Demography!D824</f>
        <v>0</v>
      </c>
      <c r="E825" s="362">
        <f>Demography!F824</f>
        <v>0</v>
      </c>
      <c r="F825" s="81"/>
      <c r="G825" s="415"/>
      <c r="H825" s="241"/>
      <c r="I825" s="478"/>
      <c r="J825" s="478"/>
      <c r="K825" s="241"/>
      <c r="L825" s="241"/>
      <c r="M825" s="478"/>
      <c r="N825" s="241"/>
      <c r="O825" s="242"/>
      <c r="P825" s="262"/>
      <c r="Q825" s="262"/>
      <c r="R825" s="262"/>
      <c r="S825" s="262"/>
      <c r="T825" s="262"/>
      <c r="U825" s="241"/>
      <c r="V825" s="415"/>
      <c r="W825" s="415"/>
      <c r="X825" s="81"/>
      <c r="Y825" s="241"/>
      <c r="Z825" s="416"/>
      <c r="AA825" s="81"/>
      <c r="AB825" s="242"/>
      <c r="AC825" s="242"/>
      <c r="AD825" s="241"/>
      <c r="AE825" s="242"/>
      <c r="AF825" s="241"/>
      <c r="AG825" s="241"/>
      <c r="AH825" s="241"/>
      <c r="AI825" s="246"/>
      <c r="AJ825" s="246"/>
      <c r="AK825" s="246"/>
      <c r="AL825" s="246"/>
      <c r="AM825" s="477"/>
      <c r="AN825" s="246"/>
      <c r="AO825" s="246"/>
      <c r="AP825" s="246"/>
      <c r="AQ825" s="246"/>
      <c r="AR825" s="246"/>
      <c r="AS825" s="246"/>
      <c r="AT825" s="246"/>
      <c r="AU825" s="246"/>
      <c r="AV825" s="246"/>
      <c r="AW825" s="246"/>
      <c r="AX825" s="246"/>
      <c r="AY825" s="246"/>
      <c r="AZ825" s="248"/>
      <c r="BA825" s="477"/>
      <c r="BB825" s="562" t="str">
        <f t="shared" si="52"/>
        <v xml:space="preserve"> </v>
      </c>
      <c r="BC825" s="562" t="str">
        <f t="shared" si="53"/>
        <v xml:space="preserve"> </v>
      </c>
      <c r="BD825" s="562" t="str">
        <f t="shared" si="54"/>
        <v xml:space="preserve"> </v>
      </c>
      <c r="BE825" s="562" t="str">
        <f t="shared" si="55"/>
        <v xml:space="preserve"> </v>
      </c>
      <c r="BF825" s="81"/>
      <c r="BG825" s="313"/>
    </row>
    <row r="826" spans="1:59" s="86" customFormat="1" ht="12.75" x14ac:dyDescent="0.25">
      <c r="A826" s="365"/>
      <c r="B826" s="147">
        <f>Demography!B825</f>
        <v>0</v>
      </c>
      <c r="C826" s="147">
        <f>Demography!C825</f>
        <v>0</v>
      </c>
      <c r="D826" s="148">
        <f>Demography!D825</f>
        <v>0</v>
      </c>
      <c r="E826" s="148">
        <f>Demography!F825</f>
        <v>0</v>
      </c>
      <c r="F826" s="81"/>
      <c r="G826" s="238"/>
      <c r="H826" s="256"/>
      <c r="I826" s="257"/>
      <c r="J826" s="257"/>
      <c r="K826" s="256"/>
      <c r="L826" s="256"/>
      <c r="M826" s="257"/>
      <c r="N826" s="256"/>
      <c r="O826" s="240"/>
      <c r="P826" s="260"/>
      <c r="Q826" s="260"/>
      <c r="R826" s="260"/>
      <c r="S826" s="260"/>
      <c r="T826" s="260"/>
      <c r="U826" s="256"/>
      <c r="V826" s="238"/>
      <c r="W826" s="238"/>
      <c r="X826" s="81"/>
      <c r="Y826" s="256"/>
      <c r="Z826" s="150"/>
      <c r="AA826" s="81"/>
      <c r="AB826" s="240"/>
      <c r="AC826" s="240"/>
      <c r="AD826" s="256"/>
      <c r="AE826" s="240"/>
      <c r="AF826" s="256"/>
      <c r="AG826" s="256"/>
      <c r="AH826" s="256"/>
      <c r="AI826" s="245"/>
      <c r="AJ826" s="245"/>
      <c r="AK826" s="245"/>
      <c r="AL826" s="245"/>
      <c r="AM826" s="477"/>
      <c r="AN826" s="245"/>
      <c r="AO826" s="245"/>
      <c r="AP826" s="245"/>
      <c r="AQ826" s="245"/>
      <c r="AR826" s="245"/>
      <c r="AS826" s="245"/>
      <c r="AT826" s="245"/>
      <c r="AU826" s="245"/>
      <c r="AV826" s="245"/>
      <c r="AW826" s="245"/>
      <c r="AX826" s="245"/>
      <c r="AY826" s="245"/>
      <c r="AZ826" s="247"/>
      <c r="BA826" s="477"/>
      <c r="BB826" s="561" t="str">
        <f t="shared" si="52"/>
        <v xml:space="preserve"> </v>
      </c>
      <c r="BC826" s="561" t="str">
        <f t="shared" si="53"/>
        <v xml:space="preserve"> </v>
      </c>
      <c r="BD826" s="561" t="str">
        <f t="shared" si="54"/>
        <v xml:space="preserve"> </v>
      </c>
      <c r="BE826" s="561" t="str">
        <f t="shared" si="55"/>
        <v xml:space="preserve"> </v>
      </c>
      <c r="BF826" s="81"/>
      <c r="BG826" s="145"/>
    </row>
    <row r="827" spans="1:59" s="86" customFormat="1" ht="12.75" x14ac:dyDescent="0.25">
      <c r="A827" s="365"/>
      <c r="B827" s="361">
        <f>Demography!B826</f>
        <v>0</v>
      </c>
      <c r="C827" s="361">
        <f>Demography!C826</f>
        <v>0</v>
      </c>
      <c r="D827" s="362">
        <f>Demography!D826</f>
        <v>0</v>
      </c>
      <c r="E827" s="362">
        <f>Demography!F826</f>
        <v>0</v>
      </c>
      <c r="F827" s="81"/>
      <c r="G827" s="415"/>
      <c r="H827" s="241"/>
      <c r="I827" s="478"/>
      <c r="J827" s="478"/>
      <c r="K827" s="241"/>
      <c r="L827" s="241"/>
      <c r="M827" s="478"/>
      <c r="N827" s="241"/>
      <c r="O827" s="242"/>
      <c r="P827" s="262"/>
      <c r="Q827" s="262"/>
      <c r="R827" s="262"/>
      <c r="S827" s="262"/>
      <c r="T827" s="262"/>
      <c r="U827" s="241"/>
      <c r="V827" s="415"/>
      <c r="W827" s="415"/>
      <c r="X827" s="81"/>
      <c r="Y827" s="241"/>
      <c r="Z827" s="416"/>
      <c r="AA827" s="81"/>
      <c r="AB827" s="242"/>
      <c r="AC827" s="242"/>
      <c r="AD827" s="241"/>
      <c r="AE827" s="242"/>
      <c r="AF827" s="241"/>
      <c r="AG827" s="241"/>
      <c r="AH827" s="241"/>
      <c r="AI827" s="246"/>
      <c r="AJ827" s="246"/>
      <c r="AK827" s="246"/>
      <c r="AL827" s="246"/>
      <c r="AM827" s="477"/>
      <c r="AN827" s="246"/>
      <c r="AO827" s="246"/>
      <c r="AP827" s="246"/>
      <c r="AQ827" s="246"/>
      <c r="AR827" s="246"/>
      <c r="AS827" s="246"/>
      <c r="AT827" s="246"/>
      <c r="AU827" s="246"/>
      <c r="AV827" s="246"/>
      <c r="AW827" s="246"/>
      <c r="AX827" s="246"/>
      <c r="AY827" s="246"/>
      <c r="AZ827" s="248"/>
      <c r="BA827" s="477"/>
      <c r="BB827" s="562" t="str">
        <f t="shared" si="52"/>
        <v xml:space="preserve"> </v>
      </c>
      <c r="BC827" s="562" t="str">
        <f t="shared" si="53"/>
        <v xml:space="preserve"> </v>
      </c>
      <c r="BD827" s="562" t="str">
        <f t="shared" si="54"/>
        <v xml:space="preserve"> </v>
      </c>
      <c r="BE827" s="562" t="str">
        <f t="shared" si="55"/>
        <v xml:space="preserve"> </v>
      </c>
      <c r="BF827" s="81"/>
      <c r="BG827" s="313"/>
    </row>
    <row r="828" spans="1:59" s="86" customFormat="1" ht="12.75" x14ac:dyDescent="0.25">
      <c r="A828" s="365"/>
      <c r="B828" s="147">
        <f>Demography!B827</f>
        <v>0</v>
      </c>
      <c r="C828" s="147">
        <f>Demography!C827</f>
        <v>0</v>
      </c>
      <c r="D828" s="148">
        <f>Demography!D827</f>
        <v>0</v>
      </c>
      <c r="E828" s="148">
        <f>Demography!F827</f>
        <v>0</v>
      </c>
      <c r="F828" s="81"/>
      <c r="G828" s="238"/>
      <c r="H828" s="256"/>
      <c r="I828" s="257"/>
      <c r="J828" s="257"/>
      <c r="K828" s="256"/>
      <c r="L828" s="256"/>
      <c r="M828" s="257"/>
      <c r="N828" s="256"/>
      <c r="O828" s="240"/>
      <c r="P828" s="260"/>
      <c r="Q828" s="260"/>
      <c r="R828" s="260"/>
      <c r="S828" s="260"/>
      <c r="T828" s="260"/>
      <c r="U828" s="256"/>
      <c r="V828" s="238"/>
      <c r="W828" s="238"/>
      <c r="X828" s="81"/>
      <c r="Y828" s="256"/>
      <c r="Z828" s="150"/>
      <c r="AA828" s="81"/>
      <c r="AB828" s="240"/>
      <c r="AC828" s="240"/>
      <c r="AD828" s="256"/>
      <c r="AE828" s="240"/>
      <c r="AF828" s="256"/>
      <c r="AG828" s="256"/>
      <c r="AH828" s="256"/>
      <c r="AI828" s="245"/>
      <c r="AJ828" s="245"/>
      <c r="AK828" s="245"/>
      <c r="AL828" s="245"/>
      <c r="AM828" s="477"/>
      <c r="AN828" s="245"/>
      <c r="AO828" s="245"/>
      <c r="AP828" s="245"/>
      <c r="AQ828" s="245"/>
      <c r="AR828" s="245"/>
      <c r="AS828" s="245"/>
      <c r="AT828" s="245"/>
      <c r="AU828" s="245"/>
      <c r="AV828" s="245"/>
      <c r="AW828" s="245"/>
      <c r="AX828" s="245"/>
      <c r="AY828" s="245"/>
      <c r="AZ828" s="247"/>
      <c r="BA828" s="477"/>
      <c r="BB828" s="561" t="str">
        <f t="shared" si="52"/>
        <v xml:space="preserve"> </v>
      </c>
      <c r="BC828" s="561" t="str">
        <f t="shared" si="53"/>
        <v xml:space="preserve"> </v>
      </c>
      <c r="BD828" s="561" t="str">
        <f t="shared" si="54"/>
        <v xml:space="preserve"> </v>
      </c>
      <c r="BE828" s="561" t="str">
        <f t="shared" si="55"/>
        <v xml:space="preserve"> </v>
      </c>
      <c r="BF828" s="81"/>
      <c r="BG828" s="145"/>
    </row>
    <row r="829" spans="1:59" s="86" customFormat="1" ht="12.75" x14ac:dyDescent="0.25">
      <c r="A829" s="365"/>
      <c r="B829" s="361">
        <f>Demography!B828</f>
        <v>0</v>
      </c>
      <c r="C829" s="361">
        <f>Demography!C828</f>
        <v>0</v>
      </c>
      <c r="D829" s="362">
        <f>Demography!D828</f>
        <v>0</v>
      </c>
      <c r="E829" s="362">
        <f>Demography!F828</f>
        <v>0</v>
      </c>
      <c r="F829" s="81"/>
      <c r="G829" s="415"/>
      <c r="H829" s="241"/>
      <c r="I829" s="478"/>
      <c r="J829" s="478"/>
      <c r="K829" s="241"/>
      <c r="L829" s="241"/>
      <c r="M829" s="478"/>
      <c r="N829" s="241"/>
      <c r="O829" s="242"/>
      <c r="P829" s="262"/>
      <c r="Q829" s="262"/>
      <c r="R829" s="262"/>
      <c r="S829" s="262"/>
      <c r="T829" s="262"/>
      <c r="U829" s="241"/>
      <c r="V829" s="415"/>
      <c r="W829" s="415"/>
      <c r="X829" s="81"/>
      <c r="Y829" s="241"/>
      <c r="Z829" s="416"/>
      <c r="AA829" s="81"/>
      <c r="AB829" s="242"/>
      <c r="AC829" s="242"/>
      <c r="AD829" s="241"/>
      <c r="AE829" s="242"/>
      <c r="AF829" s="241"/>
      <c r="AG829" s="241"/>
      <c r="AH829" s="241"/>
      <c r="AI829" s="246"/>
      <c r="AJ829" s="246"/>
      <c r="AK829" s="246"/>
      <c r="AL829" s="246"/>
      <c r="AM829" s="477"/>
      <c r="AN829" s="246"/>
      <c r="AO829" s="246"/>
      <c r="AP829" s="246"/>
      <c r="AQ829" s="246"/>
      <c r="AR829" s="246"/>
      <c r="AS829" s="246"/>
      <c r="AT829" s="246"/>
      <c r="AU829" s="246"/>
      <c r="AV829" s="246"/>
      <c r="AW829" s="246"/>
      <c r="AX829" s="246"/>
      <c r="AY829" s="246"/>
      <c r="AZ829" s="248"/>
      <c r="BA829" s="477"/>
      <c r="BB829" s="562" t="str">
        <f t="shared" si="52"/>
        <v xml:space="preserve"> </v>
      </c>
      <c r="BC829" s="562" t="str">
        <f t="shared" si="53"/>
        <v xml:space="preserve"> </v>
      </c>
      <c r="BD829" s="562" t="str">
        <f t="shared" si="54"/>
        <v xml:space="preserve"> </v>
      </c>
      <c r="BE829" s="562" t="str">
        <f t="shared" si="55"/>
        <v xml:space="preserve"> </v>
      </c>
      <c r="BF829" s="81"/>
      <c r="BG829" s="313"/>
    </row>
    <row r="830" spans="1:59" s="86" customFormat="1" ht="12.75" x14ac:dyDescent="0.25">
      <c r="A830" s="365"/>
      <c r="B830" s="147">
        <f>Demography!B829</f>
        <v>0</v>
      </c>
      <c r="C830" s="147">
        <f>Demography!C829</f>
        <v>0</v>
      </c>
      <c r="D830" s="148">
        <f>Demography!D829</f>
        <v>0</v>
      </c>
      <c r="E830" s="148">
        <f>Demography!F829</f>
        <v>0</v>
      </c>
      <c r="F830" s="81"/>
      <c r="G830" s="238"/>
      <c r="H830" s="256"/>
      <c r="I830" s="257"/>
      <c r="J830" s="257"/>
      <c r="K830" s="256"/>
      <c r="L830" s="256"/>
      <c r="M830" s="257"/>
      <c r="N830" s="256"/>
      <c r="O830" s="240"/>
      <c r="P830" s="260"/>
      <c r="Q830" s="260"/>
      <c r="R830" s="260"/>
      <c r="S830" s="260"/>
      <c r="T830" s="260"/>
      <c r="U830" s="256"/>
      <c r="V830" s="238"/>
      <c r="W830" s="238"/>
      <c r="X830" s="81"/>
      <c r="Y830" s="256"/>
      <c r="Z830" s="150"/>
      <c r="AA830" s="81"/>
      <c r="AB830" s="240"/>
      <c r="AC830" s="240"/>
      <c r="AD830" s="256"/>
      <c r="AE830" s="240"/>
      <c r="AF830" s="256"/>
      <c r="AG830" s="256"/>
      <c r="AH830" s="256"/>
      <c r="AI830" s="245"/>
      <c r="AJ830" s="245"/>
      <c r="AK830" s="245"/>
      <c r="AL830" s="245"/>
      <c r="AM830" s="477"/>
      <c r="AN830" s="245"/>
      <c r="AO830" s="245"/>
      <c r="AP830" s="245"/>
      <c r="AQ830" s="245"/>
      <c r="AR830" s="245"/>
      <c r="AS830" s="245"/>
      <c r="AT830" s="245"/>
      <c r="AU830" s="245"/>
      <c r="AV830" s="245"/>
      <c r="AW830" s="245"/>
      <c r="AX830" s="245"/>
      <c r="AY830" s="245"/>
      <c r="AZ830" s="247"/>
      <c r="BA830" s="477"/>
      <c r="BB830" s="561" t="str">
        <f t="shared" si="52"/>
        <v xml:space="preserve"> </v>
      </c>
      <c r="BC830" s="561" t="str">
        <f t="shared" si="53"/>
        <v xml:space="preserve"> </v>
      </c>
      <c r="BD830" s="561" t="str">
        <f t="shared" si="54"/>
        <v xml:space="preserve"> </v>
      </c>
      <c r="BE830" s="561" t="str">
        <f t="shared" si="55"/>
        <v xml:space="preserve"> </v>
      </c>
      <c r="BF830" s="81"/>
      <c r="BG830" s="145"/>
    </row>
    <row r="831" spans="1:59" s="86" customFormat="1" ht="12.75" x14ac:dyDescent="0.25">
      <c r="A831" s="365"/>
      <c r="B831" s="361">
        <f>Demography!B830</f>
        <v>0</v>
      </c>
      <c r="C831" s="361">
        <f>Demography!C830</f>
        <v>0</v>
      </c>
      <c r="D831" s="362">
        <f>Demography!D830</f>
        <v>0</v>
      </c>
      <c r="E831" s="362">
        <f>Demography!F830</f>
        <v>0</v>
      </c>
      <c r="F831" s="81"/>
      <c r="G831" s="415"/>
      <c r="H831" s="241"/>
      <c r="I831" s="478"/>
      <c r="J831" s="478"/>
      <c r="K831" s="241"/>
      <c r="L831" s="241"/>
      <c r="M831" s="478"/>
      <c r="N831" s="241"/>
      <c r="O831" s="242"/>
      <c r="P831" s="262"/>
      <c r="Q831" s="262"/>
      <c r="R831" s="262"/>
      <c r="S831" s="262"/>
      <c r="T831" s="262"/>
      <c r="U831" s="241"/>
      <c r="V831" s="415"/>
      <c r="W831" s="415"/>
      <c r="X831" s="81"/>
      <c r="Y831" s="241"/>
      <c r="Z831" s="416"/>
      <c r="AA831" s="81"/>
      <c r="AB831" s="242"/>
      <c r="AC831" s="242"/>
      <c r="AD831" s="241"/>
      <c r="AE831" s="242"/>
      <c r="AF831" s="241"/>
      <c r="AG831" s="241"/>
      <c r="AH831" s="241"/>
      <c r="AI831" s="246"/>
      <c r="AJ831" s="246"/>
      <c r="AK831" s="246"/>
      <c r="AL831" s="246"/>
      <c r="AM831" s="477"/>
      <c r="AN831" s="246"/>
      <c r="AO831" s="246"/>
      <c r="AP831" s="246"/>
      <c r="AQ831" s="246"/>
      <c r="AR831" s="246"/>
      <c r="AS831" s="246"/>
      <c r="AT831" s="246"/>
      <c r="AU831" s="246"/>
      <c r="AV831" s="246"/>
      <c r="AW831" s="246"/>
      <c r="AX831" s="246"/>
      <c r="AY831" s="246"/>
      <c r="AZ831" s="248"/>
      <c r="BA831" s="477"/>
      <c r="BB831" s="562" t="str">
        <f t="shared" si="52"/>
        <v xml:space="preserve"> </v>
      </c>
      <c r="BC831" s="562" t="str">
        <f t="shared" si="53"/>
        <v xml:space="preserve"> </v>
      </c>
      <c r="BD831" s="562" t="str">
        <f t="shared" si="54"/>
        <v xml:space="preserve"> </v>
      </c>
      <c r="BE831" s="562" t="str">
        <f t="shared" si="55"/>
        <v xml:space="preserve"> </v>
      </c>
      <c r="BF831" s="81"/>
      <c r="BG831" s="313"/>
    </row>
    <row r="832" spans="1:59" s="86" customFormat="1" ht="12.75" x14ac:dyDescent="0.25">
      <c r="A832" s="365"/>
      <c r="B832" s="147">
        <f>Demography!B831</f>
        <v>0</v>
      </c>
      <c r="C832" s="147">
        <f>Demography!C831</f>
        <v>0</v>
      </c>
      <c r="D832" s="148">
        <f>Demography!D831</f>
        <v>0</v>
      </c>
      <c r="E832" s="148">
        <f>Demography!F831</f>
        <v>0</v>
      </c>
      <c r="F832" s="81"/>
      <c r="G832" s="238"/>
      <c r="H832" s="256"/>
      <c r="I832" s="257"/>
      <c r="J832" s="257"/>
      <c r="K832" s="256"/>
      <c r="L832" s="256"/>
      <c r="M832" s="257"/>
      <c r="N832" s="256"/>
      <c r="O832" s="240"/>
      <c r="P832" s="260"/>
      <c r="Q832" s="260"/>
      <c r="R832" s="260"/>
      <c r="S832" s="260"/>
      <c r="T832" s="260"/>
      <c r="U832" s="256"/>
      <c r="V832" s="238"/>
      <c r="W832" s="238"/>
      <c r="X832" s="81"/>
      <c r="Y832" s="256"/>
      <c r="Z832" s="150"/>
      <c r="AA832" s="81"/>
      <c r="AB832" s="240"/>
      <c r="AC832" s="240"/>
      <c r="AD832" s="256"/>
      <c r="AE832" s="240"/>
      <c r="AF832" s="256"/>
      <c r="AG832" s="256"/>
      <c r="AH832" s="256"/>
      <c r="AI832" s="245"/>
      <c r="AJ832" s="245"/>
      <c r="AK832" s="245"/>
      <c r="AL832" s="245"/>
      <c r="AM832" s="477"/>
      <c r="AN832" s="245"/>
      <c r="AO832" s="245"/>
      <c r="AP832" s="245"/>
      <c r="AQ832" s="245"/>
      <c r="AR832" s="245"/>
      <c r="AS832" s="245"/>
      <c r="AT832" s="245"/>
      <c r="AU832" s="245"/>
      <c r="AV832" s="245"/>
      <c r="AW832" s="245"/>
      <c r="AX832" s="245"/>
      <c r="AY832" s="245"/>
      <c r="AZ832" s="247"/>
      <c r="BA832" s="477"/>
      <c r="BB832" s="561" t="str">
        <f t="shared" si="52"/>
        <v xml:space="preserve"> </v>
      </c>
      <c r="BC832" s="561" t="str">
        <f t="shared" si="53"/>
        <v xml:space="preserve"> </v>
      </c>
      <c r="BD832" s="561" t="str">
        <f t="shared" si="54"/>
        <v xml:space="preserve"> </v>
      </c>
      <c r="BE832" s="561" t="str">
        <f t="shared" si="55"/>
        <v xml:space="preserve"> </v>
      </c>
      <c r="BF832" s="81"/>
      <c r="BG832" s="145"/>
    </row>
    <row r="833" spans="1:59" s="86" customFormat="1" ht="12.75" x14ac:dyDescent="0.25">
      <c r="A833" s="365"/>
      <c r="B833" s="361">
        <f>Demography!B832</f>
        <v>0</v>
      </c>
      <c r="C833" s="361">
        <f>Demography!C832</f>
        <v>0</v>
      </c>
      <c r="D833" s="362">
        <f>Demography!D832</f>
        <v>0</v>
      </c>
      <c r="E833" s="362">
        <f>Demography!F832</f>
        <v>0</v>
      </c>
      <c r="F833" s="81"/>
      <c r="G833" s="415"/>
      <c r="H833" s="241"/>
      <c r="I833" s="478"/>
      <c r="J833" s="478"/>
      <c r="K833" s="241"/>
      <c r="L833" s="241"/>
      <c r="M833" s="478"/>
      <c r="N833" s="241"/>
      <c r="O833" s="242"/>
      <c r="P833" s="262"/>
      <c r="Q833" s="262"/>
      <c r="R833" s="262"/>
      <c r="S833" s="262"/>
      <c r="T833" s="262"/>
      <c r="U833" s="241"/>
      <c r="V833" s="415"/>
      <c r="W833" s="415"/>
      <c r="X833" s="81"/>
      <c r="Y833" s="241"/>
      <c r="Z833" s="416"/>
      <c r="AA833" s="81"/>
      <c r="AB833" s="242"/>
      <c r="AC833" s="242"/>
      <c r="AD833" s="241"/>
      <c r="AE833" s="242"/>
      <c r="AF833" s="241"/>
      <c r="AG833" s="241"/>
      <c r="AH833" s="241"/>
      <c r="AI833" s="246"/>
      <c r="AJ833" s="246"/>
      <c r="AK833" s="246"/>
      <c r="AL833" s="246"/>
      <c r="AM833" s="477"/>
      <c r="AN833" s="246"/>
      <c r="AO833" s="246"/>
      <c r="AP833" s="246"/>
      <c r="AQ833" s="246"/>
      <c r="AR833" s="246"/>
      <c r="AS833" s="246"/>
      <c r="AT833" s="246"/>
      <c r="AU833" s="246"/>
      <c r="AV833" s="246"/>
      <c r="AW833" s="246"/>
      <c r="AX833" s="246"/>
      <c r="AY833" s="246"/>
      <c r="AZ833" s="248"/>
      <c r="BA833" s="477"/>
      <c r="BB833" s="562" t="str">
        <f t="shared" si="52"/>
        <v xml:space="preserve"> </v>
      </c>
      <c r="BC833" s="562" t="str">
        <f t="shared" si="53"/>
        <v xml:space="preserve"> </v>
      </c>
      <c r="BD833" s="562" t="str">
        <f t="shared" si="54"/>
        <v xml:space="preserve"> </v>
      </c>
      <c r="BE833" s="562" t="str">
        <f t="shared" si="55"/>
        <v xml:space="preserve"> </v>
      </c>
      <c r="BF833" s="81"/>
      <c r="BG833" s="313"/>
    </row>
    <row r="834" spans="1:59" s="86" customFormat="1" ht="12.75" x14ac:dyDescent="0.25">
      <c r="A834" s="365"/>
      <c r="B834" s="147">
        <f>Demography!B833</f>
        <v>0</v>
      </c>
      <c r="C834" s="147">
        <f>Demography!C833</f>
        <v>0</v>
      </c>
      <c r="D834" s="148">
        <f>Demography!D833</f>
        <v>0</v>
      </c>
      <c r="E834" s="148">
        <f>Demography!F833</f>
        <v>0</v>
      </c>
      <c r="F834" s="81"/>
      <c r="G834" s="238"/>
      <c r="H834" s="256"/>
      <c r="I834" s="257"/>
      <c r="J834" s="257"/>
      <c r="K834" s="256"/>
      <c r="L834" s="256"/>
      <c r="M834" s="257"/>
      <c r="N834" s="256"/>
      <c r="O834" s="240"/>
      <c r="P834" s="260"/>
      <c r="Q834" s="260"/>
      <c r="R834" s="260"/>
      <c r="S834" s="260"/>
      <c r="T834" s="260"/>
      <c r="U834" s="256"/>
      <c r="V834" s="238"/>
      <c r="W834" s="238"/>
      <c r="X834" s="81"/>
      <c r="Y834" s="256"/>
      <c r="Z834" s="150"/>
      <c r="AA834" s="81"/>
      <c r="AB834" s="240"/>
      <c r="AC834" s="240"/>
      <c r="AD834" s="256"/>
      <c r="AE834" s="240"/>
      <c r="AF834" s="256"/>
      <c r="AG834" s="256"/>
      <c r="AH834" s="256"/>
      <c r="AI834" s="245"/>
      <c r="AJ834" s="245"/>
      <c r="AK834" s="245"/>
      <c r="AL834" s="245"/>
      <c r="AM834" s="477"/>
      <c r="AN834" s="245"/>
      <c r="AO834" s="245"/>
      <c r="AP834" s="245"/>
      <c r="AQ834" s="245"/>
      <c r="AR834" s="245"/>
      <c r="AS834" s="245"/>
      <c r="AT834" s="245"/>
      <c r="AU834" s="245"/>
      <c r="AV834" s="245"/>
      <c r="AW834" s="245"/>
      <c r="AX834" s="245"/>
      <c r="AY834" s="245"/>
      <c r="AZ834" s="247"/>
      <c r="BA834" s="477"/>
      <c r="BB834" s="561" t="str">
        <f t="shared" si="52"/>
        <v xml:space="preserve"> </v>
      </c>
      <c r="BC834" s="561" t="str">
        <f t="shared" si="53"/>
        <v xml:space="preserve"> </v>
      </c>
      <c r="BD834" s="561" t="str">
        <f t="shared" si="54"/>
        <v xml:space="preserve"> </v>
      </c>
      <c r="BE834" s="561" t="str">
        <f t="shared" si="55"/>
        <v xml:space="preserve"> </v>
      </c>
      <c r="BF834" s="81"/>
      <c r="BG834" s="145"/>
    </row>
    <row r="835" spans="1:59" s="86" customFormat="1" ht="12.75" x14ac:dyDescent="0.25">
      <c r="A835" s="365"/>
      <c r="B835" s="361">
        <f>Demography!B834</f>
        <v>0</v>
      </c>
      <c r="C835" s="361">
        <f>Demography!C834</f>
        <v>0</v>
      </c>
      <c r="D835" s="362">
        <f>Demography!D834</f>
        <v>0</v>
      </c>
      <c r="E835" s="362">
        <f>Demography!F834</f>
        <v>0</v>
      </c>
      <c r="F835" s="81"/>
      <c r="G835" s="415"/>
      <c r="H835" s="241"/>
      <c r="I835" s="478"/>
      <c r="J835" s="478"/>
      <c r="K835" s="241"/>
      <c r="L835" s="241"/>
      <c r="M835" s="478"/>
      <c r="N835" s="241"/>
      <c r="O835" s="242"/>
      <c r="P835" s="262"/>
      <c r="Q835" s="262"/>
      <c r="R835" s="262"/>
      <c r="S835" s="262"/>
      <c r="T835" s="262"/>
      <c r="U835" s="241"/>
      <c r="V835" s="415"/>
      <c r="W835" s="415"/>
      <c r="X835" s="81"/>
      <c r="Y835" s="241"/>
      <c r="Z835" s="416"/>
      <c r="AA835" s="81"/>
      <c r="AB835" s="242"/>
      <c r="AC835" s="242"/>
      <c r="AD835" s="241"/>
      <c r="AE835" s="242"/>
      <c r="AF835" s="241"/>
      <c r="AG835" s="241"/>
      <c r="AH835" s="241"/>
      <c r="AI835" s="246"/>
      <c r="AJ835" s="246"/>
      <c r="AK835" s="246"/>
      <c r="AL835" s="246"/>
      <c r="AM835" s="477"/>
      <c r="AN835" s="246"/>
      <c r="AO835" s="246"/>
      <c r="AP835" s="246"/>
      <c r="AQ835" s="246"/>
      <c r="AR835" s="246"/>
      <c r="AS835" s="246"/>
      <c r="AT835" s="246"/>
      <c r="AU835" s="246"/>
      <c r="AV835" s="246"/>
      <c r="AW835" s="246"/>
      <c r="AX835" s="246"/>
      <c r="AY835" s="246"/>
      <c r="AZ835" s="248"/>
      <c r="BA835" s="477"/>
      <c r="BB835" s="562" t="str">
        <f t="shared" si="52"/>
        <v xml:space="preserve"> </v>
      </c>
      <c r="BC835" s="562" t="str">
        <f t="shared" si="53"/>
        <v xml:space="preserve"> </v>
      </c>
      <c r="BD835" s="562" t="str">
        <f t="shared" si="54"/>
        <v xml:space="preserve"> </v>
      </c>
      <c r="BE835" s="562" t="str">
        <f t="shared" si="55"/>
        <v xml:space="preserve"> </v>
      </c>
      <c r="BF835" s="81"/>
      <c r="BG835" s="313"/>
    </row>
    <row r="836" spans="1:59" s="86" customFormat="1" ht="12.75" x14ac:dyDescent="0.25">
      <c r="A836" s="365"/>
      <c r="B836" s="147">
        <f>Demography!B835</f>
        <v>0</v>
      </c>
      <c r="C836" s="147">
        <f>Demography!C835</f>
        <v>0</v>
      </c>
      <c r="D836" s="148">
        <f>Demography!D835</f>
        <v>0</v>
      </c>
      <c r="E836" s="148">
        <f>Demography!F835</f>
        <v>0</v>
      </c>
      <c r="F836" s="81"/>
      <c r="G836" s="238"/>
      <c r="H836" s="256"/>
      <c r="I836" s="257"/>
      <c r="J836" s="257"/>
      <c r="K836" s="256"/>
      <c r="L836" s="256"/>
      <c r="M836" s="257"/>
      <c r="N836" s="256"/>
      <c r="O836" s="240"/>
      <c r="P836" s="260"/>
      <c r="Q836" s="260"/>
      <c r="R836" s="260"/>
      <c r="S836" s="260"/>
      <c r="T836" s="260"/>
      <c r="U836" s="256"/>
      <c r="V836" s="238"/>
      <c r="W836" s="238"/>
      <c r="X836" s="81"/>
      <c r="Y836" s="256"/>
      <c r="Z836" s="150"/>
      <c r="AA836" s="81"/>
      <c r="AB836" s="240"/>
      <c r="AC836" s="240"/>
      <c r="AD836" s="256"/>
      <c r="AE836" s="240"/>
      <c r="AF836" s="256"/>
      <c r="AG836" s="256"/>
      <c r="AH836" s="256"/>
      <c r="AI836" s="245"/>
      <c r="AJ836" s="245"/>
      <c r="AK836" s="245"/>
      <c r="AL836" s="245"/>
      <c r="AM836" s="477"/>
      <c r="AN836" s="245"/>
      <c r="AO836" s="245"/>
      <c r="AP836" s="245"/>
      <c r="AQ836" s="245"/>
      <c r="AR836" s="245"/>
      <c r="AS836" s="245"/>
      <c r="AT836" s="245"/>
      <c r="AU836" s="245"/>
      <c r="AV836" s="245"/>
      <c r="AW836" s="245"/>
      <c r="AX836" s="245"/>
      <c r="AY836" s="245"/>
      <c r="AZ836" s="247"/>
      <c r="BA836" s="477"/>
      <c r="BB836" s="561" t="str">
        <f t="shared" si="52"/>
        <v xml:space="preserve"> </v>
      </c>
      <c r="BC836" s="561" t="str">
        <f t="shared" si="53"/>
        <v xml:space="preserve"> </v>
      </c>
      <c r="BD836" s="561" t="str">
        <f t="shared" si="54"/>
        <v xml:space="preserve"> </v>
      </c>
      <c r="BE836" s="561" t="str">
        <f t="shared" si="55"/>
        <v xml:space="preserve"> </v>
      </c>
      <c r="BF836" s="81"/>
      <c r="BG836" s="145"/>
    </row>
    <row r="837" spans="1:59" s="86" customFormat="1" ht="12.75" x14ac:dyDescent="0.25">
      <c r="A837" s="365"/>
      <c r="B837" s="361">
        <f>Demography!B836</f>
        <v>0</v>
      </c>
      <c r="C837" s="361">
        <f>Demography!C836</f>
        <v>0</v>
      </c>
      <c r="D837" s="362">
        <f>Demography!D836</f>
        <v>0</v>
      </c>
      <c r="E837" s="362">
        <f>Demography!F836</f>
        <v>0</v>
      </c>
      <c r="F837" s="81"/>
      <c r="G837" s="415"/>
      <c r="H837" s="241"/>
      <c r="I837" s="478"/>
      <c r="J837" s="478"/>
      <c r="K837" s="241"/>
      <c r="L837" s="241"/>
      <c r="M837" s="478"/>
      <c r="N837" s="241"/>
      <c r="O837" s="242"/>
      <c r="P837" s="262"/>
      <c r="Q837" s="262"/>
      <c r="R837" s="262"/>
      <c r="S837" s="262"/>
      <c r="T837" s="262"/>
      <c r="U837" s="241"/>
      <c r="V837" s="415"/>
      <c r="W837" s="415"/>
      <c r="X837" s="81"/>
      <c r="Y837" s="241"/>
      <c r="Z837" s="416"/>
      <c r="AA837" s="81"/>
      <c r="AB837" s="242"/>
      <c r="AC837" s="242"/>
      <c r="AD837" s="241"/>
      <c r="AE837" s="242"/>
      <c r="AF837" s="241"/>
      <c r="AG837" s="241"/>
      <c r="AH837" s="241"/>
      <c r="AI837" s="246"/>
      <c r="AJ837" s="246"/>
      <c r="AK837" s="246"/>
      <c r="AL837" s="246"/>
      <c r="AM837" s="477"/>
      <c r="AN837" s="246"/>
      <c r="AO837" s="246"/>
      <c r="AP837" s="246"/>
      <c r="AQ837" s="246"/>
      <c r="AR837" s="246"/>
      <c r="AS837" s="246"/>
      <c r="AT837" s="246"/>
      <c r="AU837" s="246"/>
      <c r="AV837" s="246"/>
      <c r="AW837" s="246"/>
      <c r="AX837" s="246"/>
      <c r="AY837" s="246"/>
      <c r="AZ837" s="248"/>
      <c r="BA837" s="477"/>
      <c r="BB837" s="562" t="str">
        <f t="shared" si="52"/>
        <v xml:space="preserve"> </v>
      </c>
      <c r="BC837" s="562" t="str">
        <f t="shared" si="53"/>
        <v xml:space="preserve"> </v>
      </c>
      <c r="BD837" s="562" t="str">
        <f t="shared" si="54"/>
        <v xml:space="preserve"> </v>
      </c>
      <c r="BE837" s="562" t="str">
        <f t="shared" si="55"/>
        <v xml:space="preserve"> </v>
      </c>
      <c r="BF837" s="81"/>
      <c r="BG837" s="313"/>
    </row>
    <row r="838" spans="1:59" s="86" customFormat="1" ht="12.75" x14ac:dyDescent="0.25">
      <c r="A838" s="365"/>
      <c r="B838" s="147">
        <f>Demography!B837</f>
        <v>0</v>
      </c>
      <c r="C838" s="147">
        <f>Demography!C837</f>
        <v>0</v>
      </c>
      <c r="D838" s="148">
        <f>Demography!D837</f>
        <v>0</v>
      </c>
      <c r="E838" s="148">
        <f>Demography!F837</f>
        <v>0</v>
      </c>
      <c r="F838" s="81"/>
      <c r="G838" s="238"/>
      <c r="H838" s="256"/>
      <c r="I838" s="257"/>
      <c r="J838" s="257"/>
      <c r="K838" s="256"/>
      <c r="L838" s="256"/>
      <c r="M838" s="257"/>
      <c r="N838" s="256"/>
      <c r="O838" s="240"/>
      <c r="P838" s="260"/>
      <c r="Q838" s="260"/>
      <c r="R838" s="260"/>
      <c r="S838" s="260"/>
      <c r="T838" s="260"/>
      <c r="U838" s="256"/>
      <c r="V838" s="238"/>
      <c r="W838" s="238"/>
      <c r="X838" s="81"/>
      <c r="Y838" s="256"/>
      <c r="Z838" s="150"/>
      <c r="AA838" s="81"/>
      <c r="AB838" s="240"/>
      <c r="AC838" s="240"/>
      <c r="AD838" s="256"/>
      <c r="AE838" s="240"/>
      <c r="AF838" s="256"/>
      <c r="AG838" s="256"/>
      <c r="AH838" s="256"/>
      <c r="AI838" s="245"/>
      <c r="AJ838" s="245"/>
      <c r="AK838" s="245"/>
      <c r="AL838" s="245"/>
      <c r="AM838" s="477"/>
      <c r="AN838" s="245"/>
      <c r="AO838" s="245"/>
      <c r="AP838" s="245"/>
      <c r="AQ838" s="245"/>
      <c r="AR838" s="245"/>
      <c r="AS838" s="245"/>
      <c r="AT838" s="245"/>
      <c r="AU838" s="245"/>
      <c r="AV838" s="245"/>
      <c r="AW838" s="245"/>
      <c r="AX838" s="245"/>
      <c r="AY838" s="245"/>
      <c r="AZ838" s="247"/>
      <c r="BA838" s="477"/>
      <c r="BB838" s="561" t="str">
        <f t="shared" si="52"/>
        <v xml:space="preserve"> </v>
      </c>
      <c r="BC838" s="561" t="str">
        <f t="shared" si="53"/>
        <v xml:space="preserve"> </v>
      </c>
      <c r="BD838" s="561" t="str">
        <f t="shared" si="54"/>
        <v xml:space="preserve"> </v>
      </c>
      <c r="BE838" s="561" t="str">
        <f t="shared" si="55"/>
        <v xml:space="preserve"> </v>
      </c>
      <c r="BF838" s="81"/>
      <c r="BG838" s="145"/>
    </row>
    <row r="839" spans="1:59" s="86" customFormat="1" ht="12.75" x14ac:dyDescent="0.25">
      <c r="A839" s="365"/>
      <c r="B839" s="361">
        <f>Demography!B838</f>
        <v>0</v>
      </c>
      <c r="C839" s="361">
        <f>Demography!C838</f>
        <v>0</v>
      </c>
      <c r="D839" s="362">
        <f>Demography!D838</f>
        <v>0</v>
      </c>
      <c r="E839" s="362">
        <f>Demography!F838</f>
        <v>0</v>
      </c>
      <c r="F839" s="81"/>
      <c r="G839" s="415"/>
      <c r="H839" s="241"/>
      <c r="I839" s="478"/>
      <c r="J839" s="478"/>
      <c r="K839" s="241"/>
      <c r="L839" s="241"/>
      <c r="M839" s="478"/>
      <c r="N839" s="241"/>
      <c r="O839" s="242"/>
      <c r="P839" s="262"/>
      <c r="Q839" s="262"/>
      <c r="R839" s="262"/>
      <c r="S839" s="262"/>
      <c r="T839" s="262"/>
      <c r="U839" s="241"/>
      <c r="V839" s="415"/>
      <c r="W839" s="415"/>
      <c r="X839" s="81"/>
      <c r="Y839" s="241"/>
      <c r="Z839" s="416"/>
      <c r="AA839" s="81"/>
      <c r="AB839" s="242"/>
      <c r="AC839" s="242"/>
      <c r="AD839" s="241"/>
      <c r="AE839" s="242"/>
      <c r="AF839" s="241"/>
      <c r="AG839" s="241"/>
      <c r="AH839" s="241"/>
      <c r="AI839" s="246"/>
      <c r="AJ839" s="246"/>
      <c r="AK839" s="246"/>
      <c r="AL839" s="246"/>
      <c r="AM839" s="477"/>
      <c r="AN839" s="246"/>
      <c r="AO839" s="246"/>
      <c r="AP839" s="246"/>
      <c r="AQ839" s="246"/>
      <c r="AR839" s="246"/>
      <c r="AS839" s="246"/>
      <c r="AT839" s="246"/>
      <c r="AU839" s="246"/>
      <c r="AV839" s="246"/>
      <c r="AW839" s="246"/>
      <c r="AX839" s="246"/>
      <c r="AY839" s="246"/>
      <c r="AZ839" s="248"/>
      <c r="BA839" s="477"/>
      <c r="BB839" s="562" t="str">
        <f t="shared" si="52"/>
        <v xml:space="preserve"> </v>
      </c>
      <c r="BC839" s="562" t="str">
        <f t="shared" si="53"/>
        <v xml:space="preserve"> </v>
      </c>
      <c r="BD839" s="562" t="str">
        <f t="shared" si="54"/>
        <v xml:space="preserve"> </v>
      </c>
      <c r="BE839" s="562" t="str">
        <f t="shared" si="55"/>
        <v xml:space="preserve"> </v>
      </c>
      <c r="BF839" s="81"/>
      <c r="BG839" s="313"/>
    </row>
    <row r="840" spans="1:59" s="86" customFormat="1" ht="12.75" x14ac:dyDescent="0.25">
      <c r="A840" s="365"/>
      <c r="B840" s="147">
        <f>Demography!B839</f>
        <v>0</v>
      </c>
      <c r="C840" s="147">
        <f>Demography!C839</f>
        <v>0</v>
      </c>
      <c r="D840" s="148">
        <f>Demography!D839</f>
        <v>0</v>
      </c>
      <c r="E840" s="148">
        <f>Demography!F839</f>
        <v>0</v>
      </c>
      <c r="F840" s="81"/>
      <c r="G840" s="238"/>
      <c r="H840" s="256"/>
      <c r="I840" s="257"/>
      <c r="J840" s="257"/>
      <c r="K840" s="256"/>
      <c r="L840" s="256"/>
      <c r="M840" s="257"/>
      <c r="N840" s="256"/>
      <c r="O840" s="240"/>
      <c r="P840" s="260"/>
      <c r="Q840" s="260"/>
      <c r="R840" s="260"/>
      <c r="S840" s="260"/>
      <c r="T840" s="260"/>
      <c r="U840" s="256"/>
      <c r="V840" s="238"/>
      <c r="W840" s="238"/>
      <c r="X840" s="81"/>
      <c r="Y840" s="256"/>
      <c r="Z840" s="150"/>
      <c r="AA840" s="81"/>
      <c r="AB840" s="240"/>
      <c r="AC840" s="240"/>
      <c r="AD840" s="256"/>
      <c r="AE840" s="240"/>
      <c r="AF840" s="256"/>
      <c r="AG840" s="256"/>
      <c r="AH840" s="256"/>
      <c r="AI840" s="245"/>
      <c r="AJ840" s="245"/>
      <c r="AK840" s="245"/>
      <c r="AL840" s="245"/>
      <c r="AM840" s="477"/>
      <c r="AN840" s="245"/>
      <c r="AO840" s="245"/>
      <c r="AP840" s="245"/>
      <c r="AQ840" s="245"/>
      <c r="AR840" s="245"/>
      <c r="AS840" s="245"/>
      <c r="AT840" s="245"/>
      <c r="AU840" s="245"/>
      <c r="AV840" s="245"/>
      <c r="AW840" s="245"/>
      <c r="AX840" s="245"/>
      <c r="AY840" s="245"/>
      <c r="AZ840" s="247"/>
      <c r="BA840" s="477"/>
      <c r="BB840" s="561" t="str">
        <f t="shared" si="52"/>
        <v xml:space="preserve"> </v>
      </c>
      <c r="BC840" s="561" t="str">
        <f t="shared" si="53"/>
        <v xml:space="preserve"> </v>
      </c>
      <c r="BD840" s="561" t="str">
        <f t="shared" si="54"/>
        <v xml:space="preserve"> </v>
      </c>
      <c r="BE840" s="561" t="str">
        <f t="shared" si="55"/>
        <v xml:space="preserve"> </v>
      </c>
      <c r="BF840" s="81"/>
      <c r="BG840" s="145"/>
    </row>
    <row r="841" spans="1:59" s="86" customFormat="1" ht="12.75" x14ac:dyDescent="0.25">
      <c r="A841" s="365"/>
      <c r="B841" s="361">
        <f>Demography!B840</f>
        <v>0</v>
      </c>
      <c r="C841" s="361">
        <f>Demography!C840</f>
        <v>0</v>
      </c>
      <c r="D841" s="362">
        <f>Demography!D840</f>
        <v>0</v>
      </c>
      <c r="E841" s="362">
        <f>Demography!F840</f>
        <v>0</v>
      </c>
      <c r="F841" s="81"/>
      <c r="G841" s="415"/>
      <c r="H841" s="241"/>
      <c r="I841" s="478"/>
      <c r="J841" s="478"/>
      <c r="K841" s="241"/>
      <c r="L841" s="241"/>
      <c r="M841" s="478"/>
      <c r="N841" s="241"/>
      <c r="O841" s="242"/>
      <c r="P841" s="262"/>
      <c r="Q841" s="262"/>
      <c r="R841" s="262"/>
      <c r="S841" s="262"/>
      <c r="T841" s="262"/>
      <c r="U841" s="241"/>
      <c r="V841" s="415"/>
      <c r="W841" s="415"/>
      <c r="X841" s="81"/>
      <c r="Y841" s="241"/>
      <c r="Z841" s="416"/>
      <c r="AA841" s="81"/>
      <c r="AB841" s="242"/>
      <c r="AC841" s="242"/>
      <c r="AD841" s="241"/>
      <c r="AE841" s="242"/>
      <c r="AF841" s="241"/>
      <c r="AG841" s="241"/>
      <c r="AH841" s="241"/>
      <c r="AI841" s="246"/>
      <c r="AJ841" s="246"/>
      <c r="AK841" s="246"/>
      <c r="AL841" s="246"/>
      <c r="AM841" s="477"/>
      <c r="AN841" s="246"/>
      <c r="AO841" s="246"/>
      <c r="AP841" s="246"/>
      <c r="AQ841" s="246"/>
      <c r="AR841" s="246"/>
      <c r="AS841" s="246"/>
      <c r="AT841" s="246"/>
      <c r="AU841" s="246"/>
      <c r="AV841" s="246"/>
      <c r="AW841" s="246"/>
      <c r="AX841" s="246"/>
      <c r="AY841" s="246"/>
      <c r="AZ841" s="248"/>
      <c r="BA841" s="477"/>
      <c r="BB841" s="562" t="str">
        <f t="shared" si="52"/>
        <v xml:space="preserve"> </v>
      </c>
      <c r="BC841" s="562" t="str">
        <f t="shared" si="53"/>
        <v xml:space="preserve"> </v>
      </c>
      <c r="BD841" s="562" t="str">
        <f t="shared" si="54"/>
        <v xml:space="preserve"> </v>
      </c>
      <c r="BE841" s="562" t="str">
        <f t="shared" si="55"/>
        <v xml:space="preserve"> </v>
      </c>
      <c r="BF841" s="81"/>
      <c r="BG841" s="313"/>
    </row>
    <row r="842" spans="1:59" s="86" customFormat="1" ht="12.75" x14ac:dyDescent="0.25">
      <c r="A842" s="365"/>
      <c r="B842" s="147">
        <f>Demography!B841</f>
        <v>0</v>
      </c>
      <c r="C842" s="147">
        <f>Demography!C841</f>
        <v>0</v>
      </c>
      <c r="D842" s="148">
        <f>Demography!D841</f>
        <v>0</v>
      </c>
      <c r="E842" s="148">
        <f>Demography!F841</f>
        <v>0</v>
      </c>
      <c r="F842" s="81"/>
      <c r="G842" s="238"/>
      <c r="H842" s="256"/>
      <c r="I842" s="257"/>
      <c r="J842" s="257"/>
      <c r="K842" s="256"/>
      <c r="L842" s="256"/>
      <c r="M842" s="257"/>
      <c r="N842" s="256"/>
      <c r="O842" s="240"/>
      <c r="P842" s="260"/>
      <c r="Q842" s="260"/>
      <c r="R842" s="260"/>
      <c r="S842" s="260"/>
      <c r="T842" s="260"/>
      <c r="U842" s="256"/>
      <c r="V842" s="238"/>
      <c r="W842" s="238"/>
      <c r="X842" s="81"/>
      <c r="Y842" s="256"/>
      <c r="Z842" s="150"/>
      <c r="AA842" s="81"/>
      <c r="AB842" s="240"/>
      <c r="AC842" s="240"/>
      <c r="AD842" s="256"/>
      <c r="AE842" s="240"/>
      <c r="AF842" s="256"/>
      <c r="AG842" s="256"/>
      <c r="AH842" s="256"/>
      <c r="AI842" s="245"/>
      <c r="AJ842" s="245"/>
      <c r="AK842" s="245"/>
      <c r="AL842" s="245"/>
      <c r="AM842" s="477"/>
      <c r="AN842" s="245"/>
      <c r="AO842" s="245"/>
      <c r="AP842" s="245"/>
      <c r="AQ842" s="245"/>
      <c r="AR842" s="245"/>
      <c r="AS842" s="245"/>
      <c r="AT842" s="245"/>
      <c r="AU842" s="245"/>
      <c r="AV842" s="245"/>
      <c r="AW842" s="245"/>
      <c r="AX842" s="245"/>
      <c r="AY842" s="245"/>
      <c r="AZ842" s="247"/>
      <c r="BA842" s="477"/>
      <c r="BB842" s="561" t="str">
        <f t="shared" si="52"/>
        <v xml:space="preserve"> </v>
      </c>
      <c r="BC842" s="561" t="str">
        <f t="shared" si="53"/>
        <v xml:space="preserve"> </v>
      </c>
      <c r="BD842" s="561" t="str">
        <f t="shared" si="54"/>
        <v xml:space="preserve"> </v>
      </c>
      <c r="BE842" s="561" t="str">
        <f t="shared" si="55"/>
        <v xml:space="preserve"> </v>
      </c>
      <c r="BF842" s="81"/>
      <c r="BG842" s="145"/>
    </row>
    <row r="843" spans="1:59" s="86" customFormat="1" ht="12.75" x14ac:dyDescent="0.25">
      <c r="A843" s="365"/>
      <c r="B843" s="361">
        <f>Demography!B842</f>
        <v>0</v>
      </c>
      <c r="C843" s="361">
        <f>Demography!C842</f>
        <v>0</v>
      </c>
      <c r="D843" s="362">
        <f>Demography!D842</f>
        <v>0</v>
      </c>
      <c r="E843" s="362">
        <f>Demography!F842</f>
        <v>0</v>
      </c>
      <c r="F843" s="81"/>
      <c r="G843" s="415"/>
      <c r="H843" s="241"/>
      <c r="I843" s="478"/>
      <c r="J843" s="478"/>
      <c r="K843" s="241"/>
      <c r="L843" s="241"/>
      <c r="M843" s="478"/>
      <c r="N843" s="241"/>
      <c r="O843" s="242"/>
      <c r="P843" s="262"/>
      <c r="Q843" s="262"/>
      <c r="R843" s="262"/>
      <c r="S843" s="262"/>
      <c r="T843" s="262"/>
      <c r="U843" s="241"/>
      <c r="V843" s="415"/>
      <c r="W843" s="415"/>
      <c r="X843" s="81"/>
      <c r="Y843" s="241"/>
      <c r="Z843" s="416"/>
      <c r="AA843" s="81"/>
      <c r="AB843" s="242"/>
      <c r="AC843" s="242"/>
      <c r="AD843" s="241"/>
      <c r="AE843" s="242"/>
      <c r="AF843" s="241"/>
      <c r="AG843" s="241"/>
      <c r="AH843" s="241"/>
      <c r="AI843" s="246"/>
      <c r="AJ843" s="246"/>
      <c r="AK843" s="246"/>
      <c r="AL843" s="246"/>
      <c r="AM843" s="477"/>
      <c r="AN843" s="246"/>
      <c r="AO843" s="246"/>
      <c r="AP843" s="246"/>
      <c r="AQ843" s="246"/>
      <c r="AR843" s="246"/>
      <c r="AS843" s="246"/>
      <c r="AT843" s="246"/>
      <c r="AU843" s="246"/>
      <c r="AV843" s="246"/>
      <c r="AW843" s="246"/>
      <c r="AX843" s="246"/>
      <c r="AY843" s="246"/>
      <c r="AZ843" s="248"/>
      <c r="BA843" s="477"/>
      <c r="BB843" s="562" t="str">
        <f t="shared" si="52"/>
        <v xml:space="preserve"> </v>
      </c>
      <c r="BC843" s="562" t="str">
        <f t="shared" si="53"/>
        <v xml:space="preserve"> </v>
      </c>
      <c r="BD843" s="562" t="str">
        <f t="shared" si="54"/>
        <v xml:space="preserve"> </v>
      </c>
      <c r="BE843" s="562" t="str">
        <f t="shared" si="55"/>
        <v xml:space="preserve"> </v>
      </c>
      <c r="BF843" s="81"/>
      <c r="BG843" s="313"/>
    </row>
    <row r="844" spans="1:59" s="86" customFormat="1" ht="12.75" x14ac:dyDescent="0.25">
      <c r="A844" s="365"/>
      <c r="B844" s="147">
        <f>Demography!B843</f>
        <v>0</v>
      </c>
      <c r="C844" s="147">
        <f>Demography!C843</f>
        <v>0</v>
      </c>
      <c r="D844" s="148">
        <f>Demography!D843</f>
        <v>0</v>
      </c>
      <c r="E844" s="148">
        <f>Demography!F843</f>
        <v>0</v>
      </c>
      <c r="F844" s="81"/>
      <c r="G844" s="238"/>
      <c r="H844" s="256"/>
      <c r="I844" s="257"/>
      <c r="J844" s="257"/>
      <c r="K844" s="256"/>
      <c r="L844" s="256"/>
      <c r="M844" s="257"/>
      <c r="N844" s="256"/>
      <c r="O844" s="240"/>
      <c r="P844" s="260"/>
      <c r="Q844" s="260"/>
      <c r="R844" s="260"/>
      <c r="S844" s="260"/>
      <c r="T844" s="260"/>
      <c r="U844" s="256"/>
      <c r="V844" s="238"/>
      <c r="W844" s="238"/>
      <c r="X844" s="81"/>
      <c r="Y844" s="256"/>
      <c r="Z844" s="150"/>
      <c r="AA844" s="81"/>
      <c r="AB844" s="240"/>
      <c r="AC844" s="240"/>
      <c r="AD844" s="256"/>
      <c r="AE844" s="240"/>
      <c r="AF844" s="256"/>
      <c r="AG844" s="256"/>
      <c r="AH844" s="256"/>
      <c r="AI844" s="245"/>
      <c r="AJ844" s="245"/>
      <c r="AK844" s="245"/>
      <c r="AL844" s="245"/>
      <c r="AM844" s="477"/>
      <c r="AN844" s="245"/>
      <c r="AO844" s="245"/>
      <c r="AP844" s="245"/>
      <c r="AQ844" s="245"/>
      <c r="AR844" s="245"/>
      <c r="AS844" s="245"/>
      <c r="AT844" s="245"/>
      <c r="AU844" s="245"/>
      <c r="AV844" s="245"/>
      <c r="AW844" s="245"/>
      <c r="AX844" s="245"/>
      <c r="AY844" s="245"/>
      <c r="AZ844" s="247"/>
      <c r="BA844" s="477"/>
      <c r="BB844" s="561" t="str">
        <f t="shared" si="52"/>
        <v xml:space="preserve"> </v>
      </c>
      <c r="BC844" s="561" t="str">
        <f t="shared" si="53"/>
        <v xml:space="preserve"> </v>
      </c>
      <c r="BD844" s="561" t="str">
        <f t="shared" si="54"/>
        <v xml:space="preserve"> </v>
      </c>
      <c r="BE844" s="561" t="str">
        <f t="shared" si="55"/>
        <v xml:space="preserve"> </v>
      </c>
      <c r="BF844" s="81"/>
      <c r="BG844" s="145"/>
    </row>
    <row r="845" spans="1:59" s="86" customFormat="1" ht="12.75" x14ac:dyDescent="0.25">
      <c r="A845" s="365"/>
      <c r="B845" s="361">
        <f>Demography!B844</f>
        <v>0</v>
      </c>
      <c r="C845" s="361">
        <f>Demography!C844</f>
        <v>0</v>
      </c>
      <c r="D845" s="362">
        <f>Demography!D844</f>
        <v>0</v>
      </c>
      <c r="E845" s="362">
        <f>Demography!F844</f>
        <v>0</v>
      </c>
      <c r="F845" s="81"/>
      <c r="G845" s="415"/>
      <c r="H845" s="241"/>
      <c r="I845" s="478"/>
      <c r="J845" s="478"/>
      <c r="K845" s="241"/>
      <c r="L845" s="241"/>
      <c r="M845" s="478"/>
      <c r="N845" s="241"/>
      <c r="O845" s="242"/>
      <c r="P845" s="262"/>
      <c r="Q845" s="262"/>
      <c r="R845" s="262"/>
      <c r="S845" s="262"/>
      <c r="T845" s="262"/>
      <c r="U845" s="241"/>
      <c r="V845" s="415"/>
      <c r="W845" s="415"/>
      <c r="X845" s="81"/>
      <c r="Y845" s="241"/>
      <c r="Z845" s="416"/>
      <c r="AA845" s="81"/>
      <c r="AB845" s="242"/>
      <c r="AC845" s="242"/>
      <c r="AD845" s="241"/>
      <c r="AE845" s="242"/>
      <c r="AF845" s="241"/>
      <c r="AG845" s="241"/>
      <c r="AH845" s="241"/>
      <c r="AI845" s="246"/>
      <c r="AJ845" s="246"/>
      <c r="AK845" s="246"/>
      <c r="AL845" s="246"/>
      <c r="AM845" s="477"/>
      <c r="AN845" s="246"/>
      <c r="AO845" s="246"/>
      <c r="AP845" s="246"/>
      <c r="AQ845" s="246"/>
      <c r="AR845" s="246"/>
      <c r="AS845" s="246"/>
      <c r="AT845" s="246"/>
      <c r="AU845" s="246"/>
      <c r="AV845" s="246"/>
      <c r="AW845" s="246"/>
      <c r="AX845" s="246"/>
      <c r="AY845" s="246"/>
      <c r="AZ845" s="248"/>
      <c r="BA845" s="477"/>
      <c r="BB845" s="562" t="str">
        <f t="shared" si="52"/>
        <v xml:space="preserve"> </v>
      </c>
      <c r="BC845" s="562" t="str">
        <f t="shared" si="53"/>
        <v xml:space="preserve"> </v>
      </c>
      <c r="BD845" s="562" t="str">
        <f t="shared" si="54"/>
        <v xml:space="preserve"> </v>
      </c>
      <c r="BE845" s="562" t="str">
        <f t="shared" si="55"/>
        <v xml:space="preserve"> </v>
      </c>
      <c r="BF845" s="81"/>
      <c r="BG845" s="313"/>
    </row>
    <row r="846" spans="1:59" s="86" customFormat="1" ht="12.75" x14ac:dyDescent="0.25">
      <c r="A846" s="365"/>
      <c r="B846" s="147">
        <f>Demography!B845</f>
        <v>0</v>
      </c>
      <c r="C846" s="147">
        <f>Demography!C845</f>
        <v>0</v>
      </c>
      <c r="D846" s="148">
        <f>Demography!D845</f>
        <v>0</v>
      </c>
      <c r="E846" s="148">
        <f>Demography!F845</f>
        <v>0</v>
      </c>
      <c r="F846" s="81"/>
      <c r="G846" s="238"/>
      <c r="H846" s="256"/>
      <c r="I846" s="257"/>
      <c r="J846" s="257"/>
      <c r="K846" s="256"/>
      <c r="L846" s="256"/>
      <c r="M846" s="257"/>
      <c r="N846" s="256"/>
      <c r="O846" s="240"/>
      <c r="P846" s="260"/>
      <c r="Q846" s="260"/>
      <c r="R846" s="260"/>
      <c r="S846" s="260"/>
      <c r="T846" s="260"/>
      <c r="U846" s="256"/>
      <c r="V846" s="238"/>
      <c r="W846" s="238"/>
      <c r="X846" s="81"/>
      <c r="Y846" s="256"/>
      <c r="Z846" s="150"/>
      <c r="AA846" s="81"/>
      <c r="AB846" s="240"/>
      <c r="AC846" s="240"/>
      <c r="AD846" s="256"/>
      <c r="AE846" s="240"/>
      <c r="AF846" s="256"/>
      <c r="AG846" s="256"/>
      <c r="AH846" s="256"/>
      <c r="AI846" s="245"/>
      <c r="AJ846" s="245"/>
      <c r="AK846" s="245"/>
      <c r="AL846" s="245"/>
      <c r="AM846" s="477"/>
      <c r="AN846" s="245"/>
      <c r="AO846" s="245"/>
      <c r="AP846" s="245"/>
      <c r="AQ846" s="245"/>
      <c r="AR846" s="245"/>
      <c r="AS846" s="245"/>
      <c r="AT846" s="245"/>
      <c r="AU846" s="245"/>
      <c r="AV846" s="245"/>
      <c r="AW846" s="245"/>
      <c r="AX846" s="245"/>
      <c r="AY846" s="245"/>
      <c r="AZ846" s="247"/>
      <c r="BA846" s="477"/>
      <c r="BB846" s="561" t="str">
        <f t="shared" si="52"/>
        <v xml:space="preserve"> </v>
      </c>
      <c r="BC846" s="561" t="str">
        <f t="shared" si="53"/>
        <v xml:space="preserve"> </v>
      </c>
      <c r="BD846" s="561" t="str">
        <f t="shared" si="54"/>
        <v xml:space="preserve"> </v>
      </c>
      <c r="BE846" s="561" t="str">
        <f t="shared" si="55"/>
        <v xml:space="preserve"> </v>
      </c>
      <c r="BF846" s="81"/>
      <c r="BG846" s="145"/>
    </row>
    <row r="847" spans="1:59" s="86" customFormat="1" ht="12.75" x14ac:dyDescent="0.25">
      <c r="A847" s="365"/>
      <c r="B847" s="361">
        <f>Demography!B846</f>
        <v>0</v>
      </c>
      <c r="C847" s="361">
        <f>Demography!C846</f>
        <v>0</v>
      </c>
      <c r="D847" s="362">
        <f>Demography!D846</f>
        <v>0</v>
      </c>
      <c r="E847" s="362">
        <f>Demography!F846</f>
        <v>0</v>
      </c>
      <c r="F847" s="81"/>
      <c r="G847" s="415"/>
      <c r="H847" s="241"/>
      <c r="I847" s="478"/>
      <c r="J847" s="478"/>
      <c r="K847" s="241"/>
      <c r="L847" s="241"/>
      <c r="M847" s="478"/>
      <c r="N847" s="241"/>
      <c r="O847" s="242"/>
      <c r="P847" s="262"/>
      <c r="Q847" s="262"/>
      <c r="R847" s="262"/>
      <c r="S847" s="262"/>
      <c r="T847" s="262"/>
      <c r="U847" s="241"/>
      <c r="V847" s="415"/>
      <c r="W847" s="415"/>
      <c r="X847" s="81"/>
      <c r="Y847" s="241"/>
      <c r="Z847" s="416"/>
      <c r="AA847" s="81"/>
      <c r="AB847" s="242"/>
      <c r="AC847" s="242"/>
      <c r="AD847" s="241"/>
      <c r="AE847" s="242"/>
      <c r="AF847" s="241"/>
      <c r="AG847" s="241"/>
      <c r="AH847" s="241"/>
      <c r="AI847" s="246"/>
      <c r="AJ847" s="246"/>
      <c r="AK847" s="246"/>
      <c r="AL847" s="246"/>
      <c r="AM847" s="477"/>
      <c r="AN847" s="246"/>
      <c r="AO847" s="246"/>
      <c r="AP847" s="246"/>
      <c r="AQ847" s="246"/>
      <c r="AR847" s="246"/>
      <c r="AS847" s="246"/>
      <c r="AT847" s="246"/>
      <c r="AU847" s="246"/>
      <c r="AV847" s="246"/>
      <c r="AW847" s="246"/>
      <c r="AX847" s="246"/>
      <c r="AY847" s="246"/>
      <c r="AZ847" s="248"/>
      <c r="BA847" s="477"/>
      <c r="BB847" s="562" t="str">
        <f t="shared" si="52"/>
        <v xml:space="preserve"> </v>
      </c>
      <c r="BC847" s="562" t="str">
        <f t="shared" si="53"/>
        <v xml:space="preserve"> </v>
      </c>
      <c r="BD847" s="562" t="str">
        <f t="shared" si="54"/>
        <v xml:space="preserve"> </v>
      </c>
      <c r="BE847" s="562" t="str">
        <f t="shared" si="55"/>
        <v xml:space="preserve"> </v>
      </c>
      <c r="BF847" s="81"/>
      <c r="BG847" s="313"/>
    </row>
    <row r="848" spans="1:59" s="86" customFormat="1" ht="12.75" x14ac:dyDescent="0.25">
      <c r="A848" s="365"/>
      <c r="B848" s="147">
        <f>Demography!B847</f>
        <v>0</v>
      </c>
      <c r="C848" s="147">
        <f>Demography!C847</f>
        <v>0</v>
      </c>
      <c r="D848" s="148">
        <f>Demography!D847</f>
        <v>0</v>
      </c>
      <c r="E848" s="148">
        <f>Demography!F847</f>
        <v>0</v>
      </c>
      <c r="F848" s="81"/>
      <c r="G848" s="238"/>
      <c r="H848" s="256"/>
      <c r="I848" s="257"/>
      <c r="J848" s="257"/>
      <c r="K848" s="256"/>
      <c r="L848" s="256"/>
      <c r="M848" s="257"/>
      <c r="N848" s="256"/>
      <c r="O848" s="240"/>
      <c r="P848" s="260"/>
      <c r="Q848" s="260"/>
      <c r="R848" s="260"/>
      <c r="S848" s="260"/>
      <c r="T848" s="260"/>
      <c r="U848" s="256"/>
      <c r="V848" s="238"/>
      <c r="W848" s="238"/>
      <c r="X848" s="81"/>
      <c r="Y848" s="256"/>
      <c r="Z848" s="150"/>
      <c r="AA848" s="81"/>
      <c r="AB848" s="240"/>
      <c r="AC848" s="240"/>
      <c r="AD848" s="256"/>
      <c r="AE848" s="240"/>
      <c r="AF848" s="256"/>
      <c r="AG848" s="256"/>
      <c r="AH848" s="256"/>
      <c r="AI848" s="245"/>
      <c r="AJ848" s="245"/>
      <c r="AK848" s="245"/>
      <c r="AL848" s="245"/>
      <c r="AM848" s="477"/>
      <c r="AN848" s="245"/>
      <c r="AO848" s="245"/>
      <c r="AP848" s="245"/>
      <c r="AQ848" s="245"/>
      <c r="AR848" s="245"/>
      <c r="AS848" s="245"/>
      <c r="AT848" s="245"/>
      <c r="AU848" s="245"/>
      <c r="AV848" s="245"/>
      <c r="AW848" s="245"/>
      <c r="AX848" s="245"/>
      <c r="AY848" s="245"/>
      <c r="AZ848" s="247"/>
      <c r="BA848" s="477"/>
      <c r="BB848" s="561" t="str">
        <f t="shared" si="52"/>
        <v xml:space="preserve"> </v>
      </c>
      <c r="BC848" s="561" t="str">
        <f t="shared" si="53"/>
        <v xml:space="preserve"> </v>
      </c>
      <c r="BD848" s="561" t="str">
        <f t="shared" si="54"/>
        <v xml:space="preserve"> </v>
      </c>
      <c r="BE848" s="561" t="str">
        <f t="shared" si="55"/>
        <v xml:space="preserve"> </v>
      </c>
      <c r="BF848" s="81"/>
      <c r="BG848" s="145"/>
    </row>
    <row r="849" spans="1:59" s="86" customFormat="1" ht="12.75" x14ac:dyDescent="0.25">
      <c r="A849" s="365"/>
      <c r="B849" s="361">
        <f>Demography!B848</f>
        <v>0</v>
      </c>
      <c r="C849" s="361">
        <f>Demography!C848</f>
        <v>0</v>
      </c>
      <c r="D849" s="362">
        <f>Demography!D848</f>
        <v>0</v>
      </c>
      <c r="E849" s="362">
        <f>Demography!F848</f>
        <v>0</v>
      </c>
      <c r="F849" s="81"/>
      <c r="G849" s="415"/>
      <c r="H849" s="241"/>
      <c r="I849" s="478"/>
      <c r="J849" s="478"/>
      <c r="K849" s="241"/>
      <c r="L849" s="241"/>
      <c r="M849" s="478"/>
      <c r="N849" s="241"/>
      <c r="O849" s="242"/>
      <c r="P849" s="262"/>
      <c r="Q849" s="262"/>
      <c r="R849" s="262"/>
      <c r="S849" s="262"/>
      <c r="T849" s="262"/>
      <c r="U849" s="241"/>
      <c r="V849" s="415"/>
      <c r="W849" s="415"/>
      <c r="X849" s="81"/>
      <c r="Y849" s="241"/>
      <c r="Z849" s="416"/>
      <c r="AA849" s="81"/>
      <c r="AB849" s="242"/>
      <c r="AC849" s="242"/>
      <c r="AD849" s="241"/>
      <c r="AE849" s="242"/>
      <c r="AF849" s="241"/>
      <c r="AG849" s="241"/>
      <c r="AH849" s="241"/>
      <c r="AI849" s="246"/>
      <c r="AJ849" s="246"/>
      <c r="AK849" s="246"/>
      <c r="AL849" s="246"/>
      <c r="AM849" s="477"/>
      <c r="AN849" s="246"/>
      <c r="AO849" s="246"/>
      <c r="AP849" s="246"/>
      <c r="AQ849" s="246"/>
      <c r="AR849" s="246"/>
      <c r="AS849" s="246"/>
      <c r="AT849" s="246"/>
      <c r="AU849" s="246"/>
      <c r="AV849" s="246"/>
      <c r="AW849" s="246"/>
      <c r="AX849" s="246"/>
      <c r="AY849" s="246"/>
      <c r="AZ849" s="248"/>
      <c r="BA849" s="477"/>
      <c r="BB849" s="562" t="str">
        <f t="shared" si="52"/>
        <v xml:space="preserve"> </v>
      </c>
      <c r="BC849" s="562" t="str">
        <f t="shared" si="53"/>
        <v xml:space="preserve"> </v>
      </c>
      <c r="BD849" s="562" t="str">
        <f t="shared" si="54"/>
        <v xml:space="preserve"> </v>
      </c>
      <c r="BE849" s="562" t="str">
        <f t="shared" si="55"/>
        <v xml:space="preserve"> </v>
      </c>
      <c r="BF849" s="81"/>
      <c r="BG849" s="313"/>
    </row>
    <row r="850" spans="1:59" s="86" customFormat="1" ht="12.75" x14ac:dyDescent="0.25">
      <c r="A850" s="365"/>
      <c r="B850" s="147">
        <f>Demography!B849</f>
        <v>0</v>
      </c>
      <c r="C850" s="147">
        <f>Demography!C849</f>
        <v>0</v>
      </c>
      <c r="D850" s="148">
        <f>Demography!D849</f>
        <v>0</v>
      </c>
      <c r="E850" s="148">
        <f>Demography!F849</f>
        <v>0</v>
      </c>
      <c r="F850" s="81"/>
      <c r="G850" s="238"/>
      <c r="H850" s="256"/>
      <c r="I850" s="257"/>
      <c r="J850" s="257"/>
      <c r="K850" s="256"/>
      <c r="L850" s="256"/>
      <c r="M850" s="257"/>
      <c r="N850" s="256"/>
      <c r="O850" s="240"/>
      <c r="P850" s="260"/>
      <c r="Q850" s="260"/>
      <c r="R850" s="260"/>
      <c r="S850" s="260"/>
      <c r="T850" s="260"/>
      <c r="U850" s="256"/>
      <c r="V850" s="238"/>
      <c r="W850" s="238"/>
      <c r="X850" s="81"/>
      <c r="Y850" s="256"/>
      <c r="Z850" s="150"/>
      <c r="AA850" s="81"/>
      <c r="AB850" s="240"/>
      <c r="AC850" s="240"/>
      <c r="AD850" s="256"/>
      <c r="AE850" s="240"/>
      <c r="AF850" s="256"/>
      <c r="AG850" s="256"/>
      <c r="AH850" s="256"/>
      <c r="AI850" s="245"/>
      <c r="AJ850" s="245"/>
      <c r="AK850" s="245"/>
      <c r="AL850" s="245"/>
      <c r="AM850" s="477"/>
      <c r="AN850" s="245"/>
      <c r="AO850" s="245"/>
      <c r="AP850" s="245"/>
      <c r="AQ850" s="245"/>
      <c r="AR850" s="245"/>
      <c r="AS850" s="245"/>
      <c r="AT850" s="245"/>
      <c r="AU850" s="245"/>
      <c r="AV850" s="245"/>
      <c r="AW850" s="245"/>
      <c r="AX850" s="245"/>
      <c r="AY850" s="245"/>
      <c r="AZ850" s="247"/>
      <c r="BA850" s="477"/>
      <c r="BB850" s="561" t="str">
        <f t="shared" si="52"/>
        <v xml:space="preserve"> </v>
      </c>
      <c r="BC850" s="561" t="str">
        <f t="shared" si="53"/>
        <v xml:space="preserve"> </v>
      </c>
      <c r="BD850" s="561" t="str">
        <f t="shared" si="54"/>
        <v xml:space="preserve"> </v>
      </c>
      <c r="BE850" s="561" t="str">
        <f t="shared" si="55"/>
        <v xml:space="preserve"> </v>
      </c>
      <c r="BF850" s="81"/>
      <c r="BG850" s="145"/>
    </row>
    <row r="851" spans="1:59" s="86" customFormat="1" ht="12.75" x14ac:dyDescent="0.25">
      <c r="A851" s="365"/>
      <c r="B851" s="361">
        <f>Demography!B850</f>
        <v>0</v>
      </c>
      <c r="C851" s="361">
        <f>Demography!C850</f>
        <v>0</v>
      </c>
      <c r="D851" s="362">
        <f>Demography!D850</f>
        <v>0</v>
      </c>
      <c r="E851" s="362">
        <f>Demography!F850</f>
        <v>0</v>
      </c>
      <c r="F851" s="81"/>
      <c r="G851" s="415"/>
      <c r="H851" s="241"/>
      <c r="I851" s="478"/>
      <c r="J851" s="478"/>
      <c r="K851" s="241"/>
      <c r="L851" s="241"/>
      <c r="M851" s="478"/>
      <c r="N851" s="241"/>
      <c r="O851" s="242"/>
      <c r="P851" s="262"/>
      <c r="Q851" s="262"/>
      <c r="R851" s="262"/>
      <c r="S851" s="262"/>
      <c r="T851" s="262"/>
      <c r="U851" s="241"/>
      <c r="V851" s="415"/>
      <c r="W851" s="415"/>
      <c r="X851" s="81"/>
      <c r="Y851" s="241"/>
      <c r="Z851" s="416"/>
      <c r="AA851" s="81"/>
      <c r="AB851" s="242"/>
      <c r="AC851" s="242"/>
      <c r="AD851" s="241"/>
      <c r="AE851" s="242"/>
      <c r="AF851" s="241"/>
      <c r="AG851" s="241"/>
      <c r="AH851" s="241"/>
      <c r="AI851" s="246"/>
      <c r="AJ851" s="246"/>
      <c r="AK851" s="246"/>
      <c r="AL851" s="246"/>
      <c r="AM851" s="477"/>
      <c r="AN851" s="246"/>
      <c r="AO851" s="246"/>
      <c r="AP851" s="246"/>
      <c r="AQ851" s="246"/>
      <c r="AR851" s="246"/>
      <c r="AS851" s="246"/>
      <c r="AT851" s="246"/>
      <c r="AU851" s="246"/>
      <c r="AV851" s="246"/>
      <c r="AW851" s="246"/>
      <c r="AX851" s="246"/>
      <c r="AY851" s="246"/>
      <c r="AZ851" s="248"/>
      <c r="BA851" s="477"/>
      <c r="BB851" s="562" t="str">
        <f t="shared" si="52"/>
        <v xml:space="preserve"> </v>
      </c>
      <c r="BC851" s="562" t="str">
        <f t="shared" si="53"/>
        <v xml:space="preserve"> </v>
      </c>
      <c r="BD851" s="562" t="str">
        <f t="shared" si="54"/>
        <v xml:space="preserve"> </v>
      </c>
      <c r="BE851" s="562" t="str">
        <f t="shared" si="55"/>
        <v xml:space="preserve"> </v>
      </c>
      <c r="BF851" s="81"/>
      <c r="BG851" s="313"/>
    </row>
    <row r="852" spans="1:59" s="86" customFormat="1" ht="12.75" x14ac:dyDescent="0.25">
      <c r="A852" s="365"/>
      <c r="B852" s="147">
        <f>Demography!B851</f>
        <v>0</v>
      </c>
      <c r="C852" s="147">
        <f>Demography!C851</f>
        <v>0</v>
      </c>
      <c r="D852" s="148">
        <f>Demography!D851</f>
        <v>0</v>
      </c>
      <c r="E852" s="148">
        <f>Demography!F851</f>
        <v>0</v>
      </c>
      <c r="F852" s="81"/>
      <c r="G852" s="238"/>
      <c r="H852" s="256"/>
      <c r="I852" s="257"/>
      <c r="J852" s="257"/>
      <c r="K852" s="256"/>
      <c r="L852" s="256"/>
      <c r="M852" s="257"/>
      <c r="N852" s="256"/>
      <c r="O852" s="240"/>
      <c r="P852" s="260"/>
      <c r="Q852" s="260"/>
      <c r="R852" s="260"/>
      <c r="S852" s="260"/>
      <c r="T852" s="260"/>
      <c r="U852" s="256"/>
      <c r="V852" s="238"/>
      <c r="W852" s="238"/>
      <c r="X852" s="81"/>
      <c r="Y852" s="256"/>
      <c r="Z852" s="150"/>
      <c r="AA852" s="81"/>
      <c r="AB852" s="240"/>
      <c r="AC852" s="240"/>
      <c r="AD852" s="256"/>
      <c r="AE852" s="240"/>
      <c r="AF852" s="256"/>
      <c r="AG852" s="256"/>
      <c r="AH852" s="256"/>
      <c r="AI852" s="245"/>
      <c r="AJ852" s="245"/>
      <c r="AK852" s="245"/>
      <c r="AL852" s="245"/>
      <c r="AM852" s="477"/>
      <c r="AN852" s="245"/>
      <c r="AO852" s="245"/>
      <c r="AP852" s="245"/>
      <c r="AQ852" s="245"/>
      <c r="AR852" s="245"/>
      <c r="AS852" s="245"/>
      <c r="AT852" s="245"/>
      <c r="AU852" s="245"/>
      <c r="AV852" s="245"/>
      <c r="AW852" s="245"/>
      <c r="AX852" s="245"/>
      <c r="AY852" s="245"/>
      <c r="AZ852" s="247"/>
      <c r="BA852" s="477"/>
      <c r="BB852" s="561" t="str">
        <f t="shared" ref="BB852:BB915" si="56">IF(AG852=0," ",AN852/AI852)</f>
        <v xml:space="preserve"> </v>
      </c>
      <c r="BC852" s="561" t="str">
        <f t="shared" si="53"/>
        <v xml:space="preserve"> </v>
      </c>
      <c r="BD852" s="561" t="str">
        <f t="shared" si="54"/>
        <v xml:space="preserve"> </v>
      </c>
      <c r="BE852" s="561" t="str">
        <f t="shared" si="55"/>
        <v xml:space="preserve"> </v>
      </c>
      <c r="BF852" s="81"/>
      <c r="BG852" s="145"/>
    </row>
    <row r="853" spans="1:59" s="86" customFormat="1" ht="12.75" x14ac:dyDescent="0.25">
      <c r="A853" s="365"/>
      <c r="B853" s="361">
        <f>Demography!B852</f>
        <v>0</v>
      </c>
      <c r="C853" s="361">
        <f>Demography!C852</f>
        <v>0</v>
      </c>
      <c r="D853" s="362">
        <f>Demography!D852</f>
        <v>0</v>
      </c>
      <c r="E853" s="362">
        <f>Demography!F852</f>
        <v>0</v>
      </c>
      <c r="F853" s="81"/>
      <c r="G853" s="415"/>
      <c r="H853" s="241"/>
      <c r="I853" s="478"/>
      <c r="J853" s="478"/>
      <c r="K853" s="241"/>
      <c r="L853" s="241"/>
      <c r="M853" s="478"/>
      <c r="N853" s="241"/>
      <c r="O853" s="242"/>
      <c r="P853" s="262"/>
      <c r="Q853" s="262"/>
      <c r="R853" s="262"/>
      <c r="S853" s="262"/>
      <c r="T853" s="262"/>
      <c r="U853" s="241"/>
      <c r="V853" s="415"/>
      <c r="W853" s="415"/>
      <c r="X853" s="81"/>
      <c r="Y853" s="241"/>
      <c r="Z853" s="416"/>
      <c r="AA853" s="81"/>
      <c r="AB853" s="242"/>
      <c r="AC853" s="242"/>
      <c r="AD853" s="241"/>
      <c r="AE853" s="242"/>
      <c r="AF853" s="241"/>
      <c r="AG853" s="241"/>
      <c r="AH853" s="241"/>
      <c r="AI853" s="246"/>
      <c r="AJ853" s="246"/>
      <c r="AK853" s="246"/>
      <c r="AL853" s="246"/>
      <c r="AM853" s="477"/>
      <c r="AN853" s="246"/>
      <c r="AO853" s="246"/>
      <c r="AP853" s="246"/>
      <c r="AQ853" s="246"/>
      <c r="AR853" s="246"/>
      <c r="AS853" s="246"/>
      <c r="AT853" s="246"/>
      <c r="AU853" s="246"/>
      <c r="AV853" s="246"/>
      <c r="AW853" s="246"/>
      <c r="AX853" s="246"/>
      <c r="AY853" s="246"/>
      <c r="AZ853" s="248"/>
      <c r="BA853" s="477"/>
      <c r="BB853" s="562" t="str">
        <f t="shared" si="56"/>
        <v xml:space="preserve"> </v>
      </c>
      <c r="BC853" s="562" t="str">
        <f t="shared" ref="BC853:BC916" si="57">IF(OR(AG853=0,P853=0)," ",AN853/P853)</f>
        <v xml:space="preserve"> </v>
      </c>
      <c r="BD853" s="562" t="str">
        <f t="shared" ref="BD853:BD916" si="58">IF(OR(AG853&gt;5, AG853&lt;1)," ",AO853/AJ853)</f>
        <v xml:space="preserve"> </v>
      </c>
      <c r="BE853" s="562" t="str">
        <f t="shared" ref="BE853:BE916" si="59">IF(OR(AG853&gt;5,AG853&lt;1,P853=0)," ",AO853/P853)</f>
        <v xml:space="preserve"> </v>
      </c>
      <c r="BF853" s="81"/>
      <c r="BG853" s="313"/>
    </row>
    <row r="854" spans="1:59" s="86" customFormat="1" ht="12.75" x14ac:dyDescent="0.25">
      <c r="A854" s="365"/>
      <c r="B854" s="147">
        <f>Demography!B853</f>
        <v>0</v>
      </c>
      <c r="C854" s="147">
        <f>Demography!C853</f>
        <v>0</v>
      </c>
      <c r="D854" s="148">
        <f>Demography!D853</f>
        <v>0</v>
      </c>
      <c r="E854" s="148">
        <f>Demography!F853</f>
        <v>0</v>
      </c>
      <c r="F854" s="81"/>
      <c r="G854" s="238"/>
      <c r="H854" s="256"/>
      <c r="I854" s="257"/>
      <c r="J854" s="257"/>
      <c r="K854" s="256"/>
      <c r="L854" s="256"/>
      <c r="M854" s="257"/>
      <c r="N854" s="256"/>
      <c r="O854" s="240"/>
      <c r="P854" s="260"/>
      <c r="Q854" s="260"/>
      <c r="R854" s="260"/>
      <c r="S854" s="260"/>
      <c r="T854" s="260"/>
      <c r="U854" s="256"/>
      <c r="V854" s="238"/>
      <c r="W854" s="238"/>
      <c r="X854" s="81"/>
      <c r="Y854" s="256"/>
      <c r="Z854" s="150"/>
      <c r="AA854" s="81"/>
      <c r="AB854" s="240"/>
      <c r="AC854" s="240"/>
      <c r="AD854" s="256"/>
      <c r="AE854" s="240"/>
      <c r="AF854" s="256"/>
      <c r="AG854" s="256"/>
      <c r="AH854" s="256"/>
      <c r="AI854" s="245"/>
      <c r="AJ854" s="245"/>
      <c r="AK854" s="245"/>
      <c r="AL854" s="245"/>
      <c r="AM854" s="477"/>
      <c r="AN854" s="245"/>
      <c r="AO854" s="245"/>
      <c r="AP854" s="245"/>
      <c r="AQ854" s="245"/>
      <c r="AR854" s="245"/>
      <c r="AS854" s="245"/>
      <c r="AT854" s="245"/>
      <c r="AU854" s="245"/>
      <c r="AV854" s="245"/>
      <c r="AW854" s="245"/>
      <c r="AX854" s="245"/>
      <c r="AY854" s="245"/>
      <c r="AZ854" s="247"/>
      <c r="BA854" s="477"/>
      <c r="BB854" s="561" t="str">
        <f t="shared" si="56"/>
        <v xml:space="preserve"> </v>
      </c>
      <c r="BC854" s="561" t="str">
        <f t="shared" si="57"/>
        <v xml:space="preserve"> </v>
      </c>
      <c r="BD854" s="561" t="str">
        <f t="shared" si="58"/>
        <v xml:space="preserve"> </v>
      </c>
      <c r="BE854" s="561" t="str">
        <f t="shared" si="59"/>
        <v xml:space="preserve"> </v>
      </c>
      <c r="BF854" s="81"/>
      <c r="BG854" s="145"/>
    </row>
    <row r="855" spans="1:59" s="86" customFormat="1" ht="12.75" x14ac:dyDescent="0.25">
      <c r="A855" s="365"/>
      <c r="B855" s="361">
        <f>Demography!B854</f>
        <v>0</v>
      </c>
      <c r="C855" s="361">
        <f>Demography!C854</f>
        <v>0</v>
      </c>
      <c r="D855" s="362">
        <f>Demography!D854</f>
        <v>0</v>
      </c>
      <c r="E855" s="362">
        <f>Demography!F854</f>
        <v>0</v>
      </c>
      <c r="F855" s="81"/>
      <c r="G855" s="415"/>
      <c r="H855" s="241"/>
      <c r="I855" s="478"/>
      <c r="J855" s="478"/>
      <c r="K855" s="241"/>
      <c r="L855" s="241"/>
      <c r="M855" s="478"/>
      <c r="N855" s="241"/>
      <c r="O855" s="242"/>
      <c r="P855" s="262"/>
      <c r="Q855" s="262"/>
      <c r="R855" s="262"/>
      <c r="S855" s="262"/>
      <c r="T855" s="262"/>
      <c r="U855" s="241"/>
      <c r="V855" s="415"/>
      <c r="W855" s="415"/>
      <c r="X855" s="81"/>
      <c r="Y855" s="241"/>
      <c r="Z855" s="416"/>
      <c r="AA855" s="81"/>
      <c r="AB855" s="242"/>
      <c r="AC855" s="242"/>
      <c r="AD855" s="241"/>
      <c r="AE855" s="242"/>
      <c r="AF855" s="241"/>
      <c r="AG855" s="241"/>
      <c r="AH855" s="241"/>
      <c r="AI855" s="246"/>
      <c r="AJ855" s="246"/>
      <c r="AK855" s="246"/>
      <c r="AL855" s="246"/>
      <c r="AM855" s="477"/>
      <c r="AN855" s="246"/>
      <c r="AO855" s="246"/>
      <c r="AP855" s="246"/>
      <c r="AQ855" s="246"/>
      <c r="AR855" s="246"/>
      <c r="AS855" s="246"/>
      <c r="AT855" s="246"/>
      <c r="AU855" s="246"/>
      <c r="AV855" s="246"/>
      <c r="AW855" s="246"/>
      <c r="AX855" s="246"/>
      <c r="AY855" s="246"/>
      <c r="AZ855" s="248"/>
      <c r="BA855" s="477"/>
      <c r="BB855" s="562" t="str">
        <f t="shared" si="56"/>
        <v xml:space="preserve"> </v>
      </c>
      <c r="BC855" s="562" t="str">
        <f t="shared" si="57"/>
        <v xml:space="preserve"> </v>
      </c>
      <c r="BD855" s="562" t="str">
        <f t="shared" si="58"/>
        <v xml:space="preserve"> </v>
      </c>
      <c r="BE855" s="562" t="str">
        <f t="shared" si="59"/>
        <v xml:space="preserve"> </v>
      </c>
      <c r="BF855" s="81"/>
      <c r="BG855" s="313"/>
    </row>
    <row r="856" spans="1:59" s="86" customFormat="1" ht="12.75" x14ac:dyDescent="0.25">
      <c r="A856" s="365"/>
      <c r="B856" s="147">
        <f>Demography!B855</f>
        <v>0</v>
      </c>
      <c r="C856" s="147">
        <f>Demography!C855</f>
        <v>0</v>
      </c>
      <c r="D856" s="148">
        <f>Demography!D855</f>
        <v>0</v>
      </c>
      <c r="E856" s="148">
        <f>Demography!F855</f>
        <v>0</v>
      </c>
      <c r="F856" s="81"/>
      <c r="G856" s="238"/>
      <c r="H856" s="256"/>
      <c r="I856" s="257"/>
      <c r="J856" s="257"/>
      <c r="K856" s="256"/>
      <c r="L856" s="256"/>
      <c r="M856" s="257"/>
      <c r="N856" s="256"/>
      <c r="O856" s="240"/>
      <c r="P856" s="260"/>
      <c r="Q856" s="260"/>
      <c r="R856" s="260"/>
      <c r="S856" s="260"/>
      <c r="T856" s="260"/>
      <c r="U856" s="256"/>
      <c r="V856" s="238"/>
      <c r="W856" s="238"/>
      <c r="X856" s="81"/>
      <c r="Y856" s="256"/>
      <c r="Z856" s="150"/>
      <c r="AA856" s="81"/>
      <c r="AB856" s="240"/>
      <c r="AC856" s="240"/>
      <c r="AD856" s="256"/>
      <c r="AE856" s="240"/>
      <c r="AF856" s="256"/>
      <c r="AG856" s="256"/>
      <c r="AH856" s="256"/>
      <c r="AI856" s="245"/>
      <c r="AJ856" s="245"/>
      <c r="AK856" s="245"/>
      <c r="AL856" s="245"/>
      <c r="AM856" s="477"/>
      <c r="AN856" s="245"/>
      <c r="AO856" s="245"/>
      <c r="AP856" s="245"/>
      <c r="AQ856" s="245"/>
      <c r="AR856" s="245"/>
      <c r="AS856" s="245"/>
      <c r="AT856" s="245"/>
      <c r="AU856" s="245"/>
      <c r="AV856" s="245"/>
      <c r="AW856" s="245"/>
      <c r="AX856" s="245"/>
      <c r="AY856" s="245"/>
      <c r="AZ856" s="247"/>
      <c r="BA856" s="477"/>
      <c r="BB856" s="561" t="str">
        <f t="shared" si="56"/>
        <v xml:space="preserve"> </v>
      </c>
      <c r="BC856" s="561" t="str">
        <f t="shared" si="57"/>
        <v xml:space="preserve"> </v>
      </c>
      <c r="BD856" s="561" t="str">
        <f t="shared" si="58"/>
        <v xml:space="preserve"> </v>
      </c>
      <c r="BE856" s="561" t="str">
        <f t="shared" si="59"/>
        <v xml:space="preserve"> </v>
      </c>
      <c r="BF856" s="81"/>
      <c r="BG856" s="145"/>
    </row>
    <row r="857" spans="1:59" s="86" customFormat="1" ht="12.75" x14ac:dyDescent="0.25">
      <c r="A857" s="365"/>
      <c r="B857" s="361">
        <f>Demography!B856</f>
        <v>0</v>
      </c>
      <c r="C857" s="361">
        <f>Demography!C856</f>
        <v>0</v>
      </c>
      <c r="D857" s="362">
        <f>Demography!D856</f>
        <v>0</v>
      </c>
      <c r="E857" s="362">
        <f>Demography!F856</f>
        <v>0</v>
      </c>
      <c r="F857" s="81"/>
      <c r="G857" s="415"/>
      <c r="H857" s="241"/>
      <c r="I857" s="478"/>
      <c r="J857" s="478"/>
      <c r="K857" s="241"/>
      <c r="L857" s="241"/>
      <c r="M857" s="478"/>
      <c r="N857" s="241"/>
      <c r="O857" s="242"/>
      <c r="P857" s="262"/>
      <c r="Q857" s="262"/>
      <c r="R857" s="262"/>
      <c r="S857" s="262"/>
      <c r="T857" s="262"/>
      <c r="U857" s="241"/>
      <c r="V857" s="415"/>
      <c r="W857" s="415"/>
      <c r="X857" s="81"/>
      <c r="Y857" s="241"/>
      <c r="Z857" s="416"/>
      <c r="AA857" s="81"/>
      <c r="AB857" s="242"/>
      <c r="AC857" s="242"/>
      <c r="AD857" s="241"/>
      <c r="AE857" s="242"/>
      <c r="AF857" s="241"/>
      <c r="AG857" s="241"/>
      <c r="AH857" s="241"/>
      <c r="AI857" s="246"/>
      <c r="AJ857" s="246"/>
      <c r="AK857" s="246"/>
      <c r="AL857" s="246"/>
      <c r="AM857" s="477"/>
      <c r="AN857" s="246"/>
      <c r="AO857" s="246"/>
      <c r="AP857" s="246"/>
      <c r="AQ857" s="246"/>
      <c r="AR857" s="246"/>
      <c r="AS857" s="246"/>
      <c r="AT857" s="246"/>
      <c r="AU857" s="246"/>
      <c r="AV857" s="246"/>
      <c r="AW857" s="246"/>
      <c r="AX857" s="246"/>
      <c r="AY857" s="246"/>
      <c r="AZ857" s="248"/>
      <c r="BA857" s="477"/>
      <c r="BB857" s="562" t="str">
        <f t="shared" si="56"/>
        <v xml:space="preserve"> </v>
      </c>
      <c r="BC857" s="562" t="str">
        <f t="shared" si="57"/>
        <v xml:space="preserve"> </v>
      </c>
      <c r="BD857" s="562" t="str">
        <f t="shared" si="58"/>
        <v xml:space="preserve"> </v>
      </c>
      <c r="BE857" s="562" t="str">
        <f t="shared" si="59"/>
        <v xml:space="preserve"> </v>
      </c>
      <c r="BF857" s="81"/>
      <c r="BG857" s="313"/>
    </row>
    <row r="858" spans="1:59" s="86" customFormat="1" ht="12.75" x14ac:dyDescent="0.25">
      <c r="A858" s="365"/>
      <c r="B858" s="147">
        <f>Demography!B857</f>
        <v>0</v>
      </c>
      <c r="C858" s="147">
        <f>Demography!C857</f>
        <v>0</v>
      </c>
      <c r="D858" s="148">
        <f>Demography!D857</f>
        <v>0</v>
      </c>
      <c r="E858" s="148">
        <f>Demography!F857</f>
        <v>0</v>
      </c>
      <c r="F858" s="81"/>
      <c r="G858" s="238"/>
      <c r="H858" s="256"/>
      <c r="I858" s="257"/>
      <c r="J858" s="257"/>
      <c r="K858" s="256"/>
      <c r="L858" s="256"/>
      <c r="M858" s="257"/>
      <c r="N858" s="256"/>
      <c r="O858" s="240"/>
      <c r="P858" s="260"/>
      <c r="Q858" s="260"/>
      <c r="R858" s="260"/>
      <c r="S858" s="260"/>
      <c r="T858" s="260"/>
      <c r="U858" s="256"/>
      <c r="V858" s="238"/>
      <c r="W858" s="238"/>
      <c r="X858" s="81"/>
      <c r="Y858" s="256"/>
      <c r="Z858" s="150"/>
      <c r="AA858" s="81"/>
      <c r="AB858" s="240"/>
      <c r="AC858" s="240"/>
      <c r="AD858" s="256"/>
      <c r="AE858" s="240"/>
      <c r="AF858" s="256"/>
      <c r="AG858" s="256"/>
      <c r="AH858" s="256"/>
      <c r="AI858" s="245"/>
      <c r="AJ858" s="245"/>
      <c r="AK858" s="245"/>
      <c r="AL858" s="245"/>
      <c r="AM858" s="477"/>
      <c r="AN858" s="245"/>
      <c r="AO858" s="245"/>
      <c r="AP858" s="245"/>
      <c r="AQ858" s="245"/>
      <c r="AR858" s="245"/>
      <c r="AS858" s="245"/>
      <c r="AT858" s="245"/>
      <c r="AU858" s="245"/>
      <c r="AV858" s="245"/>
      <c r="AW858" s="245"/>
      <c r="AX858" s="245"/>
      <c r="AY858" s="245"/>
      <c r="AZ858" s="247"/>
      <c r="BA858" s="477"/>
      <c r="BB858" s="561" t="str">
        <f t="shared" si="56"/>
        <v xml:space="preserve"> </v>
      </c>
      <c r="BC858" s="561" t="str">
        <f t="shared" si="57"/>
        <v xml:space="preserve"> </v>
      </c>
      <c r="BD858" s="561" t="str">
        <f t="shared" si="58"/>
        <v xml:space="preserve"> </v>
      </c>
      <c r="BE858" s="561" t="str">
        <f t="shared" si="59"/>
        <v xml:space="preserve"> </v>
      </c>
      <c r="BF858" s="81"/>
      <c r="BG858" s="145"/>
    </row>
    <row r="859" spans="1:59" s="86" customFormat="1" ht="12.75" x14ac:dyDescent="0.25">
      <c r="A859" s="365"/>
      <c r="B859" s="361">
        <f>Demography!B858</f>
        <v>0</v>
      </c>
      <c r="C859" s="361">
        <f>Demography!C858</f>
        <v>0</v>
      </c>
      <c r="D859" s="362">
        <f>Demography!D858</f>
        <v>0</v>
      </c>
      <c r="E859" s="362">
        <f>Demography!F858</f>
        <v>0</v>
      </c>
      <c r="F859" s="81"/>
      <c r="G859" s="415"/>
      <c r="H859" s="241"/>
      <c r="I859" s="478"/>
      <c r="J859" s="478"/>
      <c r="K859" s="241"/>
      <c r="L859" s="241"/>
      <c r="M859" s="478"/>
      <c r="N859" s="241"/>
      <c r="O859" s="242"/>
      <c r="P859" s="262"/>
      <c r="Q859" s="262"/>
      <c r="R859" s="262"/>
      <c r="S859" s="262"/>
      <c r="T859" s="262"/>
      <c r="U859" s="241"/>
      <c r="V859" s="415"/>
      <c r="W859" s="415"/>
      <c r="X859" s="81"/>
      <c r="Y859" s="241"/>
      <c r="Z859" s="416"/>
      <c r="AA859" s="81"/>
      <c r="AB859" s="242"/>
      <c r="AC859" s="242"/>
      <c r="AD859" s="241"/>
      <c r="AE859" s="242"/>
      <c r="AF859" s="241"/>
      <c r="AG859" s="241"/>
      <c r="AH859" s="241"/>
      <c r="AI859" s="246"/>
      <c r="AJ859" s="246"/>
      <c r="AK859" s="246"/>
      <c r="AL859" s="246"/>
      <c r="AM859" s="477"/>
      <c r="AN859" s="246"/>
      <c r="AO859" s="246"/>
      <c r="AP859" s="246"/>
      <c r="AQ859" s="246"/>
      <c r="AR859" s="246"/>
      <c r="AS859" s="246"/>
      <c r="AT859" s="246"/>
      <c r="AU859" s="246"/>
      <c r="AV859" s="246"/>
      <c r="AW859" s="246"/>
      <c r="AX859" s="246"/>
      <c r="AY859" s="246"/>
      <c r="AZ859" s="248"/>
      <c r="BA859" s="477"/>
      <c r="BB859" s="562" t="str">
        <f t="shared" si="56"/>
        <v xml:space="preserve"> </v>
      </c>
      <c r="BC859" s="562" t="str">
        <f t="shared" si="57"/>
        <v xml:space="preserve"> </v>
      </c>
      <c r="BD859" s="562" t="str">
        <f t="shared" si="58"/>
        <v xml:space="preserve"> </v>
      </c>
      <c r="BE859" s="562" t="str">
        <f t="shared" si="59"/>
        <v xml:space="preserve"> </v>
      </c>
      <c r="BF859" s="81"/>
      <c r="BG859" s="313"/>
    </row>
    <row r="860" spans="1:59" s="86" customFormat="1" ht="12.75" x14ac:dyDescent="0.25">
      <c r="A860" s="365"/>
      <c r="B860" s="147">
        <f>Demography!B859</f>
        <v>0</v>
      </c>
      <c r="C860" s="147">
        <f>Demography!C859</f>
        <v>0</v>
      </c>
      <c r="D860" s="148">
        <f>Demography!D859</f>
        <v>0</v>
      </c>
      <c r="E860" s="148">
        <f>Demography!F859</f>
        <v>0</v>
      </c>
      <c r="F860" s="81"/>
      <c r="G860" s="238"/>
      <c r="H860" s="256"/>
      <c r="I860" s="257"/>
      <c r="J860" s="257"/>
      <c r="K860" s="256"/>
      <c r="L860" s="256"/>
      <c r="M860" s="257"/>
      <c r="N860" s="256"/>
      <c r="O860" s="240"/>
      <c r="P860" s="260"/>
      <c r="Q860" s="260"/>
      <c r="R860" s="260"/>
      <c r="S860" s="260"/>
      <c r="T860" s="260"/>
      <c r="U860" s="256"/>
      <c r="V860" s="238"/>
      <c r="W860" s="238"/>
      <c r="X860" s="81"/>
      <c r="Y860" s="256"/>
      <c r="Z860" s="150"/>
      <c r="AA860" s="81"/>
      <c r="AB860" s="240"/>
      <c r="AC860" s="240"/>
      <c r="AD860" s="256"/>
      <c r="AE860" s="240"/>
      <c r="AF860" s="256"/>
      <c r="AG860" s="256"/>
      <c r="AH860" s="256"/>
      <c r="AI860" s="245"/>
      <c r="AJ860" s="245"/>
      <c r="AK860" s="245"/>
      <c r="AL860" s="245"/>
      <c r="AM860" s="477"/>
      <c r="AN860" s="245"/>
      <c r="AO860" s="245"/>
      <c r="AP860" s="245"/>
      <c r="AQ860" s="245"/>
      <c r="AR860" s="245"/>
      <c r="AS860" s="245"/>
      <c r="AT860" s="245"/>
      <c r="AU860" s="245"/>
      <c r="AV860" s="245"/>
      <c r="AW860" s="245"/>
      <c r="AX860" s="245"/>
      <c r="AY860" s="245"/>
      <c r="AZ860" s="247"/>
      <c r="BA860" s="477"/>
      <c r="BB860" s="561" t="str">
        <f t="shared" si="56"/>
        <v xml:space="preserve"> </v>
      </c>
      <c r="BC860" s="561" t="str">
        <f t="shared" si="57"/>
        <v xml:space="preserve"> </v>
      </c>
      <c r="BD860" s="561" t="str">
        <f t="shared" si="58"/>
        <v xml:space="preserve"> </v>
      </c>
      <c r="BE860" s="561" t="str">
        <f t="shared" si="59"/>
        <v xml:space="preserve"> </v>
      </c>
      <c r="BF860" s="81"/>
      <c r="BG860" s="145"/>
    </row>
    <row r="861" spans="1:59" s="86" customFormat="1" ht="12.75" x14ac:dyDescent="0.25">
      <c r="A861" s="365"/>
      <c r="B861" s="361">
        <f>Demography!B860</f>
        <v>0</v>
      </c>
      <c r="C861" s="361">
        <f>Demography!C860</f>
        <v>0</v>
      </c>
      <c r="D861" s="362">
        <f>Demography!D860</f>
        <v>0</v>
      </c>
      <c r="E861" s="362">
        <f>Demography!F860</f>
        <v>0</v>
      </c>
      <c r="F861" s="81"/>
      <c r="G861" s="415"/>
      <c r="H861" s="241"/>
      <c r="I861" s="478"/>
      <c r="J861" s="478"/>
      <c r="K861" s="241"/>
      <c r="L861" s="241"/>
      <c r="M861" s="478"/>
      <c r="N861" s="241"/>
      <c r="O861" s="242"/>
      <c r="P861" s="262"/>
      <c r="Q861" s="262"/>
      <c r="R861" s="262"/>
      <c r="S861" s="262"/>
      <c r="T861" s="262"/>
      <c r="U861" s="241"/>
      <c r="V861" s="415"/>
      <c r="W861" s="415"/>
      <c r="X861" s="81"/>
      <c r="Y861" s="241"/>
      <c r="Z861" s="416"/>
      <c r="AA861" s="81"/>
      <c r="AB861" s="242"/>
      <c r="AC861" s="242"/>
      <c r="AD861" s="241"/>
      <c r="AE861" s="242"/>
      <c r="AF861" s="241"/>
      <c r="AG861" s="241"/>
      <c r="AH861" s="241"/>
      <c r="AI861" s="246"/>
      <c r="AJ861" s="246"/>
      <c r="AK861" s="246"/>
      <c r="AL861" s="246"/>
      <c r="AM861" s="477"/>
      <c r="AN861" s="246"/>
      <c r="AO861" s="246"/>
      <c r="AP861" s="246"/>
      <c r="AQ861" s="246"/>
      <c r="AR861" s="246"/>
      <c r="AS861" s="246"/>
      <c r="AT861" s="246"/>
      <c r="AU861" s="246"/>
      <c r="AV861" s="246"/>
      <c r="AW861" s="246"/>
      <c r="AX861" s="246"/>
      <c r="AY861" s="246"/>
      <c r="AZ861" s="248"/>
      <c r="BA861" s="477"/>
      <c r="BB861" s="562" t="str">
        <f t="shared" si="56"/>
        <v xml:space="preserve"> </v>
      </c>
      <c r="BC861" s="562" t="str">
        <f t="shared" si="57"/>
        <v xml:space="preserve"> </v>
      </c>
      <c r="BD861" s="562" t="str">
        <f t="shared" si="58"/>
        <v xml:space="preserve"> </v>
      </c>
      <c r="BE861" s="562" t="str">
        <f t="shared" si="59"/>
        <v xml:space="preserve"> </v>
      </c>
      <c r="BF861" s="81"/>
      <c r="BG861" s="313"/>
    </row>
    <row r="862" spans="1:59" s="86" customFormat="1" ht="12.75" x14ac:dyDescent="0.25">
      <c r="A862" s="365"/>
      <c r="B862" s="147">
        <f>Demography!B861</f>
        <v>0</v>
      </c>
      <c r="C862" s="147">
        <f>Demography!C861</f>
        <v>0</v>
      </c>
      <c r="D862" s="148">
        <f>Demography!D861</f>
        <v>0</v>
      </c>
      <c r="E862" s="148">
        <f>Demography!F861</f>
        <v>0</v>
      </c>
      <c r="F862" s="81"/>
      <c r="G862" s="238"/>
      <c r="H862" s="256"/>
      <c r="I862" s="257"/>
      <c r="J862" s="257"/>
      <c r="K862" s="256"/>
      <c r="L862" s="256"/>
      <c r="M862" s="257"/>
      <c r="N862" s="256"/>
      <c r="O862" s="240"/>
      <c r="P862" s="260"/>
      <c r="Q862" s="260"/>
      <c r="R862" s="260"/>
      <c r="S862" s="260"/>
      <c r="T862" s="260"/>
      <c r="U862" s="256"/>
      <c r="V862" s="238"/>
      <c r="W862" s="238"/>
      <c r="X862" s="81"/>
      <c r="Y862" s="256"/>
      <c r="Z862" s="150"/>
      <c r="AA862" s="81"/>
      <c r="AB862" s="240"/>
      <c r="AC862" s="240"/>
      <c r="AD862" s="256"/>
      <c r="AE862" s="240"/>
      <c r="AF862" s="256"/>
      <c r="AG862" s="256"/>
      <c r="AH862" s="256"/>
      <c r="AI862" s="245"/>
      <c r="AJ862" s="245"/>
      <c r="AK862" s="245"/>
      <c r="AL862" s="245"/>
      <c r="AM862" s="477"/>
      <c r="AN862" s="245"/>
      <c r="AO862" s="245"/>
      <c r="AP862" s="245"/>
      <c r="AQ862" s="245"/>
      <c r="AR862" s="245"/>
      <c r="AS862" s="245"/>
      <c r="AT862" s="245"/>
      <c r="AU862" s="245"/>
      <c r="AV862" s="245"/>
      <c r="AW862" s="245"/>
      <c r="AX862" s="245"/>
      <c r="AY862" s="245"/>
      <c r="AZ862" s="247"/>
      <c r="BA862" s="477"/>
      <c r="BB862" s="561" t="str">
        <f t="shared" si="56"/>
        <v xml:space="preserve"> </v>
      </c>
      <c r="BC862" s="561" t="str">
        <f t="shared" si="57"/>
        <v xml:space="preserve"> </v>
      </c>
      <c r="BD862" s="561" t="str">
        <f t="shared" si="58"/>
        <v xml:space="preserve"> </v>
      </c>
      <c r="BE862" s="561" t="str">
        <f t="shared" si="59"/>
        <v xml:space="preserve"> </v>
      </c>
      <c r="BF862" s="81"/>
      <c r="BG862" s="145"/>
    </row>
    <row r="863" spans="1:59" s="86" customFormat="1" ht="12.75" x14ac:dyDescent="0.25">
      <c r="A863" s="365"/>
      <c r="B863" s="361">
        <f>Demography!B862</f>
        <v>0</v>
      </c>
      <c r="C863" s="361">
        <f>Demography!C862</f>
        <v>0</v>
      </c>
      <c r="D863" s="362">
        <f>Demography!D862</f>
        <v>0</v>
      </c>
      <c r="E863" s="362">
        <f>Demography!F862</f>
        <v>0</v>
      </c>
      <c r="F863" s="81"/>
      <c r="G863" s="415"/>
      <c r="H863" s="241"/>
      <c r="I863" s="478"/>
      <c r="J863" s="478"/>
      <c r="K863" s="241"/>
      <c r="L863" s="241"/>
      <c r="M863" s="478"/>
      <c r="N863" s="241"/>
      <c r="O863" s="242"/>
      <c r="P863" s="262"/>
      <c r="Q863" s="262"/>
      <c r="R863" s="262"/>
      <c r="S863" s="262"/>
      <c r="T863" s="262"/>
      <c r="U863" s="241"/>
      <c r="V863" s="415"/>
      <c r="W863" s="415"/>
      <c r="X863" s="81"/>
      <c r="Y863" s="241"/>
      <c r="Z863" s="416"/>
      <c r="AA863" s="81"/>
      <c r="AB863" s="242"/>
      <c r="AC863" s="242"/>
      <c r="AD863" s="241"/>
      <c r="AE863" s="242"/>
      <c r="AF863" s="241"/>
      <c r="AG863" s="241"/>
      <c r="AH863" s="241"/>
      <c r="AI863" s="246"/>
      <c r="AJ863" s="246"/>
      <c r="AK863" s="246"/>
      <c r="AL863" s="246"/>
      <c r="AM863" s="477"/>
      <c r="AN863" s="246"/>
      <c r="AO863" s="246"/>
      <c r="AP863" s="246"/>
      <c r="AQ863" s="246"/>
      <c r="AR863" s="246"/>
      <c r="AS863" s="246"/>
      <c r="AT863" s="246"/>
      <c r="AU863" s="246"/>
      <c r="AV863" s="246"/>
      <c r="AW863" s="246"/>
      <c r="AX863" s="246"/>
      <c r="AY863" s="246"/>
      <c r="AZ863" s="248"/>
      <c r="BA863" s="477"/>
      <c r="BB863" s="562" t="str">
        <f t="shared" si="56"/>
        <v xml:space="preserve"> </v>
      </c>
      <c r="BC863" s="562" t="str">
        <f t="shared" si="57"/>
        <v xml:space="preserve"> </v>
      </c>
      <c r="BD863" s="562" t="str">
        <f t="shared" si="58"/>
        <v xml:space="preserve"> </v>
      </c>
      <c r="BE863" s="562" t="str">
        <f t="shared" si="59"/>
        <v xml:space="preserve"> </v>
      </c>
      <c r="BF863" s="81"/>
      <c r="BG863" s="313"/>
    </row>
    <row r="864" spans="1:59" s="86" customFormat="1" ht="12.75" x14ac:dyDescent="0.25">
      <c r="A864" s="365"/>
      <c r="B864" s="147">
        <f>Demography!B863</f>
        <v>0</v>
      </c>
      <c r="C864" s="147">
        <f>Demography!C863</f>
        <v>0</v>
      </c>
      <c r="D864" s="148">
        <f>Demography!D863</f>
        <v>0</v>
      </c>
      <c r="E864" s="148">
        <f>Demography!F863</f>
        <v>0</v>
      </c>
      <c r="F864" s="81"/>
      <c r="G864" s="238"/>
      <c r="H864" s="256"/>
      <c r="I864" s="257"/>
      <c r="J864" s="257"/>
      <c r="K864" s="256"/>
      <c r="L864" s="256"/>
      <c r="M864" s="257"/>
      <c r="N864" s="256"/>
      <c r="O864" s="240"/>
      <c r="P864" s="260"/>
      <c r="Q864" s="260"/>
      <c r="R864" s="260"/>
      <c r="S864" s="260"/>
      <c r="T864" s="260"/>
      <c r="U864" s="256"/>
      <c r="V864" s="238"/>
      <c r="W864" s="238"/>
      <c r="X864" s="81"/>
      <c r="Y864" s="256"/>
      <c r="Z864" s="150"/>
      <c r="AA864" s="81"/>
      <c r="AB864" s="240"/>
      <c r="AC864" s="240"/>
      <c r="AD864" s="256"/>
      <c r="AE864" s="240"/>
      <c r="AF864" s="256"/>
      <c r="AG864" s="256"/>
      <c r="AH864" s="256"/>
      <c r="AI864" s="245"/>
      <c r="AJ864" s="245"/>
      <c r="AK864" s="245"/>
      <c r="AL864" s="245"/>
      <c r="AM864" s="477"/>
      <c r="AN864" s="245"/>
      <c r="AO864" s="245"/>
      <c r="AP864" s="245"/>
      <c r="AQ864" s="245"/>
      <c r="AR864" s="245"/>
      <c r="AS864" s="245"/>
      <c r="AT864" s="245"/>
      <c r="AU864" s="245"/>
      <c r="AV864" s="245"/>
      <c r="AW864" s="245"/>
      <c r="AX864" s="245"/>
      <c r="AY864" s="245"/>
      <c r="AZ864" s="247"/>
      <c r="BA864" s="477"/>
      <c r="BB864" s="561" t="str">
        <f t="shared" si="56"/>
        <v xml:space="preserve"> </v>
      </c>
      <c r="BC864" s="561" t="str">
        <f t="shared" si="57"/>
        <v xml:space="preserve"> </v>
      </c>
      <c r="BD864" s="561" t="str">
        <f t="shared" si="58"/>
        <v xml:space="preserve"> </v>
      </c>
      <c r="BE864" s="561" t="str">
        <f t="shared" si="59"/>
        <v xml:space="preserve"> </v>
      </c>
      <c r="BF864" s="81"/>
      <c r="BG864" s="145"/>
    </row>
    <row r="865" spans="1:59" s="86" customFormat="1" ht="12.75" x14ac:dyDescent="0.25">
      <c r="A865" s="365"/>
      <c r="B865" s="361">
        <f>Demography!B864</f>
        <v>0</v>
      </c>
      <c r="C865" s="361">
        <f>Demography!C864</f>
        <v>0</v>
      </c>
      <c r="D865" s="362">
        <f>Demography!D864</f>
        <v>0</v>
      </c>
      <c r="E865" s="362">
        <f>Demography!F864</f>
        <v>0</v>
      </c>
      <c r="F865" s="81"/>
      <c r="G865" s="415"/>
      <c r="H865" s="241"/>
      <c r="I865" s="478"/>
      <c r="J865" s="478"/>
      <c r="K865" s="241"/>
      <c r="L865" s="241"/>
      <c r="M865" s="478"/>
      <c r="N865" s="241"/>
      <c r="O865" s="242"/>
      <c r="P865" s="262"/>
      <c r="Q865" s="262"/>
      <c r="R865" s="262"/>
      <c r="S865" s="262"/>
      <c r="T865" s="262"/>
      <c r="U865" s="241"/>
      <c r="V865" s="415"/>
      <c r="W865" s="415"/>
      <c r="X865" s="81"/>
      <c r="Y865" s="241"/>
      <c r="Z865" s="416"/>
      <c r="AA865" s="81"/>
      <c r="AB865" s="242"/>
      <c r="AC865" s="242"/>
      <c r="AD865" s="241"/>
      <c r="AE865" s="242"/>
      <c r="AF865" s="241"/>
      <c r="AG865" s="241"/>
      <c r="AH865" s="241"/>
      <c r="AI865" s="246"/>
      <c r="AJ865" s="246"/>
      <c r="AK865" s="246"/>
      <c r="AL865" s="246"/>
      <c r="AM865" s="477"/>
      <c r="AN865" s="246"/>
      <c r="AO865" s="246"/>
      <c r="AP865" s="246"/>
      <c r="AQ865" s="246"/>
      <c r="AR865" s="246"/>
      <c r="AS865" s="246"/>
      <c r="AT865" s="246"/>
      <c r="AU865" s="246"/>
      <c r="AV865" s="246"/>
      <c r="AW865" s="246"/>
      <c r="AX865" s="246"/>
      <c r="AY865" s="246"/>
      <c r="AZ865" s="248"/>
      <c r="BA865" s="477"/>
      <c r="BB865" s="562" t="str">
        <f t="shared" si="56"/>
        <v xml:space="preserve"> </v>
      </c>
      <c r="BC865" s="562" t="str">
        <f t="shared" si="57"/>
        <v xml:space="preserve"> </v>
      </c>
      <c r="BD865" s="562" t="str">
        <f t="shared" si="58"/>
        <v xml:space="preserve"> </v>
      </c>
      <c r="BE865" s="562" t="str">
        <f t="shared" si="59"/>
        <v xml:space="preserve"> </v>
      </c>
      <c r="BF865" s="81"/>
      <c r="BG865" s="313"/>
    </row>
    <row r="866" spans="1:59" s="86" customFormat="1" ht="12.75" x14ac:dyDescent="0.25">
      <c r="A866" s="365"/>
      <c r="B866" s="147">
        <f>Demography!B865</f>
        <v>0</v>
      </c>
      <c r="C866" s="147">
        <f>Demography!C865</f>
        <v>0</v>
      </c>
      <c r="D866" s="148">
        <f>Demography!D865</f>
        <v>0</v>
      </c>
      <c r="E866" s="148">
        <f>Demography!F865</f>
        <v>0</v>
      </c>
      <c r="F866" s="81"/>
      <c r="G866" s="238"/>
      <c r="H866" s="256"/>
      <c r="I866" s="257"/>
      <c r="J866" s="257"/>
      <c r="K866" s="256"/>
      <c r="L866" s="256"/>
      <c r="M866" s="257"/>
      <c r="N866" s="256"/>
      <c r="O866" s="240"/>
      <c r="P866" s="260"/>
      <c r="Q866" s="260"/>
      <c r="R866" s="260"/>
      <c r="S866" s="260"/>
      <c r="T866" s="260"/>
      <c r="U866" s="256"/>
      <c r="V866" s="238"/>
      <c r="W866" s="238"/>
      <c r="X866" s="81"/>
      <c r="Y866" s="256"/>
      <c r="Z866" s="150"/>
      <c r="AA866" s="81"/>
      <c r="AB866" s="240"/>
      <c r="AC866" s="240"/>
      <c r="AD866" s="256"/>
      <c r="AE866" s="240"/>
      <c r="AF866" s="256"/>
      <c r="AG866" s="256"/>
      <c r="AH866" s="256"/>
      <c r="AI866" s="245"/>
      <c r="AJ866" s="245"/>
      <c r="AK866" s="245"/>
      <c r="AL866" s="245"/>
      <c r="AM866" s="477"/>
      <c r="AN866" s="245"/>
      <c r="AO866" s="245"/>
      <c r="AP866" s="245"/>
      <c r="AQ866" s="245"/>
      <c r="AR866" s="245"/>
      <c r="AS866" s="245"/>
      <c r="AT866" s="245"/>
      <c r="AU866" s="245"/>
      <c r="AV866" s="245"/>
      <c r="AW866" s="245"/>
      <c r="AX866" s="245"/>
      <c r="AY866" s="245"/>
      <c r="AZ866" s="247"/>
      <c r="BA866" s="477"/>
      <c r="BB866" s="561" t="str">
        <f t="shared" si="56"/>
        <v xml:space="preserve"> </v>
      </c>
      <c r="BC866" s="561" t="str">
        <f t="shared" si="57"/>
        <v xml:space="preserve"> </v>
      </c>
      <c r="BD866" s="561" t="str">
        <f t="shared" si="58"/>
        <v xml:space="preserve"> </v>
      </c>
      <c r="BE866" s="561" t="str">
        <f t="shared" si="59"/>
        <v xml:space="preserve"> </v>
      </c>
      <c r="BF866" s="81"/>
      <c r="BG866" s="145"/>
    </row>
    <row r="867" spans="1:59" s="86" customFormat="1" ht="12.75" x14ac:dyDescent="0.25">
      <c r="A867" s="365"/>
      <c r="B867" s="361">
        <f>Demography!B866</f>
        <v>0</v>
      </c>
      <c r="C867" s="361">
        <f>Demography!C866</f>
        <v>0</v>
      </c>
      <c r="D867" s="362">
        <f>Demography!D866</f>
        <v>0</v>
      </c>
      <c r="E867" s="362">
        <f>Demography!F866</f>
        <v>0</v>
      </c>
      <c r="F867" s="81"/>
      <c r="G867" s="415"/>
      <c r="H867" s="241"/>
      <c r="I867" s="478"/>
      <c r="J867" s="478"/>
      <c r="K867" s="241"/>
      <c r="L867" s="241"/>
      <c r="M867" s="478"/>
      <c r="N867" s="241"/>
      <c r="O867" s="242"/>
      <c r="P867" s="262"/>
      <c r="Q867" s="262"/>
      <c r="R867" s="262"/>
      <c r="S867" s="262"/>
      <c r="T867" s="262"/>
      <c r="U867" s="241"/>
      <c r="V867" s="415"/>
      <c r="W867" s="415"/>
      <c r="X867" s="81"/>
      <c r="Y867" s="241"/>
      <c r="Z867" s="416"/>
      <c r="AA867" s="81"/>
      <c r="AB867" s="242"/>
      <c r="AC867" s="242"/>
      <c r="AD867" s="241"/>
      <c r="AE867" s="242"/>
      <c r="AF867" s="241"/>
      <c r="AG867" s="241"/>
      <c r="AH867" s="241"/>
      <c r="AI867" s="246"/>
      <c r="AJ867" s="246"/>
      <c r="AK867" s="246"/>
      <c r="AL867" s="246"/>
      <c r="AM867" s="477"/>
      <c r="AN867" s="246"/>
      <c r="AO867" s="246"/>
      <c r="AP867" s="246"/>
      <c r="AQ867" s="246"/>
      <c r="AR867" s="246"/>
      <c r="AS867" s="246"/>
      <c r="AT867" s="246"/>
      <c r="AU867" s="246"/>
      <c r="AV867" s="246"/>
      <c r="AW867" s="246"/>
      <c r="AX867" s="246"/>
      <c r="AY867" s="246"/>
      <c r="AZ867" s="248"/>
      <c r="BA867" s="477"/>
      <c r="BB867" s="562" t="str">
        <f t="shared" si="56"/>
        <v xml:space="preserve"> </v>
      </c>
      <c r="BC867" s="562" t="str">
        <f t="shared" si="57"/>
        <v xml:space="preserve"> </v>
      </c>
      <c r="BD867" s="562" t="str">
        <f t="shared" si="58"/>
        <v xml:space="preserve"> </v>
      </c>
      <c r="BE867" s="562" t="str">
        <f t="shared" si="59"/>
        <v xml:space="preserve"> </v>
      </c>
      <c r="BF867" s="81"/>
      <c r="BG867" s="313"/>
    </row>
    <row r="868" spans="1:59" s="86" customFormat="1" ht="12.75" x14ac:dyDescent="0.25">
      <c r="A868" s="365"/>
      <c r="B868" s="147">
        <f>Demography!B867</f>
        <v>0</v>
      </c>
      <c r="C868" s="147">
        <f>Demography!C867</f>
        <v>0</v>
      </c>
      <c r="D868" s="148">
        <f>Demography!D867</f>
        <v>0</v>
      </c>
      <c r="E868" s="148">
        <f>Demography!F867</f>
        <v>0</v>
      </c>
      <c r="F868" s="81"/>
      <c r="G868" s="238"/>
      <c r="H868" s="256"/>
      <c r="I868" s="257"/>
      <c r="J868" s="257"/>
      <c r="K868" s="256"/>
      <c r="L868" s="256"/>
      <c r="M868" s="257"/>
      <c r="N868" s="256"/>
      <c r="O868" s="240"/>
      <c r="P868" s="260"/>
      <c r="Q868" s="260"/>
      <c r="R868" s="260"/>
      <c r="S868" s="260"/>
      <c r="T868" s="260"/>
      <c r="U868" s="256"/>
      <c r="V868" s="238"/>
      <c r="W868" s="238"/>
      <c r="X868" s="81"/>
      <c r="Y868" s="256"/>
      <c r="Z868" s="150"/>
      <c r="AA868" s="81"/>
      <c r="AB868" s="240"/>
      <c r="AC868" s="240"/>
      <c r="AD868" s="256"/>
      <c r="AE868" s="240"/>
      <c r="AF868" s="256"/>
      <c r="AG868" s="256"/>
      <c r="AH868" s="256"/>
      <c r="AI868" s="245"/>
      <c r="AJ868" s="245"/>
      <c r="AK868" s="245"/>
      <c r="AL868" s="245"/>
      <c r="AM868" s="477"/>
      <c r="AN868" s="245"/>
      <c r="AO868" s="245"/>
      <c r="AP868" s="245"/>
      <c r="AQ868" s="245"/>
      <c r="AR868" s="245"/>
      <c r="AS868" s="245"/>
      <c r="AT868" s="245"/>
      <c r="AU868" s="245"/>
      <c r="AV868" s="245"/>
      <c r="AW868" s="245"/>
      <c r="AX868" s="245"/>
      <c r="AY868" s="245"/>
      <c r="AZ868" s="247"/>
      <c r="BA868" s="477"/>
      <c r="BB868" s="561" t="str">
        <f t="shared" si="56"/>
        <v xml:space="preserve"> </v>
      </c>
      <c r="BC868" s="561" t="str">
        <f t="shared" si="57"/>
        <v xml:space="preserve"> </v>
      </c>
      <c r="BD868" s="561" t="str">
        <f t="shared" si="58"/>
        <v xml:space="preserve"> </v>
      </c>
      <c r="BE868" s="561" t="str">
        <f t="shared" si="59"/>
        <v xml:space="preserve"> </v>
      </c>
      <c r="BF868" s="81"/>
      <c r="BG868" s="145"/>
    </row>
    <row r="869" spans="1:59" s="86" customFormat="1" ht="12.75" x14ac:dyDescent="0.25">
      <c r="A869" s="365"/>
      <c r="B869" s="361">
        <f>Demography!B868</f>
        <v>0</v>
      </c>
      <c r="C869" s="361">
        <f>Demography!C868</f>
        <v>0</v>
      </c>
      <c r="D869" s="362">
        <f>Demography!D868</f>
        <v>0</v>
      </c>
      <c r="E869" s="362">
        <f>Demography!F868</f>
        <v>0</v>
      </c>
      <c r="F869" s="81"/>
      <c r="G869" s="415"/>
      <c r="H869" s="241"/>
      <c r="I869" s="478"/>
      <c r="J869" s="478"/>
      <c r="K869" s="241"/>
      <c r="L869" s="241"/>
      <c r="M869" s="478"/>
      <c r="N869" s="241"/>
      <c r="O869" s="242"/>
      <c r="P869" s="262"/>
      <c r="Q869" s="262"/>
      <c r="R869" s="262"/>
      <c r="S869" s="262"/>
      <c r="T869" s="262"/>
      <c r="U869" s="241"/>
      <c r="V869" s="415"/>
      <c r="W869" s="415"/>
      <c r="X869" s="81"/>
      <c r="Y869" s="241"/>
      <c r="Z869" s="416"/>
      <c r="AA869" s="81"/>
      <c r="AB869" s="242"/>
      <c r="AC869" s="242"/>
      <c r="AD869" s="241"/>
      <c r="AE869" s="242"/>
      <c r="AF869" s="241"/>
      <c r="AG869" s="241"/>
      <c r="AH869" s="241"/>
      <c r="AI869" s="246"/>
      <c r="AJ869" s="246"/>
      <c r="AK869" s="246"/>
      <c r="AL869" s="246"/>
      <c r="AM869" s="477"/>
      <c r="AN869" s="246"/>
      <c r="AO869" s="246"/>
      <c r="AP869" s="246"/>
      <c r="AQ869" s="246"/>
      <c r="AR869" s="246"/>
      <c r="AS869" s="246"/>
      <c r="AT869" s="246"/>
      <c r="AU869" s="246"/>
      <c r="AV869" s="246"/>
      <c r="AW869" s="246"/>
      <c r="AX869" s="246"/>
      <c r="AY869" s="246"/>
      <c r="AZ869" s="248"/>
      <c r="BA869" s="477"/>
      <c r="BB869" s="562" t="str">
        <f t="shared" si="56"/>
        <v xml:space="preserve"> </v>
      </c>
      <c r="BC869" s="562" t="str">
        <f t="shared" si="57"/>
        <v xml:space="preserve"> </v>
      </c>
      <c r="BD869" s="562" t="str">
        <f t="shared" si="58"/>
        <v xml:space="preserve"> </v>
      </c>
      <c r="BE869" s="562" t="str">
        <f t="shared" si="59"/>
        <v xml:space="preserve"> </v>
      </c>
      <c r="BF869" s="81"/>
      <c r="BG869" s="313"/>
    </row>
    <row r="870" spans="1:59" s="86" customFormat="1" ht="12.75" x14ac:dyDescent="0.25">
      <c r="A870" s="365"/>
      <c r="B870" s="147">
        <f>Demography!B869</f>
        <v>0</v>
      </c>
      <c r="C870" s="147">
        <f>Demography!C869</f>
        <v>0</v>
      </c>
      <c r="D870" s="148">
        <f>Demography!D869</f>
        <v>0</v>
      </c>
      <c r="E870" s="148">
        <f>Demography!F869</f>
        <v>0</v>
      </c>
      <c r="F870" s="81"/>
      <c r="G870" s="238"/>
      <c r="H870" s="256"/>
      <c r="I870" s="257"/>
      <c r="J870" s="257"/>
      <c r="K870" s="256"/>
      <c r="L870" s="256"/>
      <c r="M870" s="257"/>
      <c r="N870" s="256"/>
      <c r="O870" s="240"/>
      <c r="P870" s="260"/>
      <c r="Q870" s="260"/>
      <c r="R870" s="260"/>
      <c r="S870" s="260"/>
      <c r="T870" s="260"/>
      <c r="U870" s="256"/>
      <c r="V870" s="238"/>
      <c r="W870" s="238"/>
      <c r="X870" s="81"/>
      <c r="Y870" s="256"/>
      <c r="Z870" s="150"/>
      <c r="AA870" s="81"/>
      <c r="AB870" s="240"/>
      <c r="AC870" s="240"/>
      <c r="AD870" s="256"/>
      <c r="AE870" s="240"/>
      <c r="AF870" s="256"/>
      <c r="AG870" s="256"/>
      <c r="AH870" s="256"/>
      <c r="AI870" s="245"/>
      <c r="AJ870" s="245"/>
      <c r="AK870" s="245"/>
      <c r="AL870" s="245"/>
      <c r="AM870" s="477"/>
      <c r="AN870" s="245"/>
      <c r="AO870" s="245"/>
      <c r="AP870" s="245"/>
      <c r="AQ870" s="245"/>
      <c r="AR870" s="245"/>
      <c r="AS870" s="245"/>
      <c r="AT870" s="245"/>
      <c r="AU870" s="245"/>
      <c r="AV870" s="245"/>
      <c r="AW870" s="245"/>
      <c r="AX870" s="245"/>
      <c r="AY870" s="245"/>
      <c r="AZ870" s="247"/>
      <c r="BA870" s="477"/>
      <c r="BB870" s="561" t="str">
        <f t="shared" si="56"/>
        <v xml:space="preserve"> </v>
      </c>
      <c r="BC870" s="561" t="str">
        <f t="shared" si="57"/>
        <v xml:space="preserve"> </v>
      </c>
      <c r="BD870" s="561" t="str">
        <f t="shared" si="58"/>
        <v xml:space="preserve"> </v>
      </c>
      <c r="BE870" s="561" t="str">
        <f t="shared" si="59"/>
        <v xml:space="preserve"> </v>
      </c>
      <c r="BF870" s="81"/>
      <c r="BG870" s="145"/>
    </row>
    <row r="871" spans="1:59" s="86" customFormat="1" ht="12.75" x14ac:dyDescent="0.25">
      <c r="A871" s="365"/>
      <c r="B871" s="361">
        <f>Demography!B870</f>
        <v>0</v>
      </c>
      <c r="C871" s="361">
        <f>Demography!C870</f>
        <v>0</v>
      </c>
      <c r="D871" s="362">
        <f>Demography!D870</f>
        <v>0</v>
      </c>
      <c r="E871" s="362">
        <f>Demography!F870</f>
        <v>0</v>
      </c>
      <c r="F871" s="81"/>
      <c r="G871" s="415"/>
      <c r="H871" s="241"/>
      <c r="I871" s="478"/>
      <c r="J871" s="478"/>
      <c r="K871" s="241"/>
      <c r="L871" s="241"/>
      <c r="M871" s="478"/>
      <c r="N871" s="241"/>
      <c r="O871" s="242"/>
      <c r="P871" s="262"/>
      <c r="Q871" s="262"/>
      <c r="R871" s="262"/>
      <c r="S871" s="262"/>
      <c r="T871" s="262"/>
      <c r="U871" s="241"/>
      <c r="V871" s="415"/>
      <c r="W871" s="415"/>
      <c r="X871" s="81"/>
      <c r="Y871" s="241"/>
      <c r="Z871" s="416"/>
      <c r="AA871" s="81"/>
      <c r="AB871" s="242"/>
      <c r="AC871" s="242"/>
      <c r="AD871" s="241"/>
      <c r="AE871" s="242"/>
      <c r="AF871" s="241"/>
      <c r="AG871" s="241"/>
      <c r="AH871" s="241"/>
      <c r="AI871" s="246"/>
      <c r="AJ871" s="246"/>
      <c r="AK871" s="246"/>
      <c r="AL871" s="246"/>
      <c r="AM871" s="477"/>
      <c r="AN871" s="246"/>
      <c r="AO871" s="246"/>
      <c r="AP871" s="246"/>
      <c r="AQ871" s="246"/>
      <c r="AR871" s="246"/>
      <c r="AS871" s="246"/>
      <c r="AT871" s="246"/>
      <c r="AU871" s="246"/>
      <c r="AV871" s="246"/>
      <c r="AW871" s="246"/>
      <c r="AX871" s="246"/>
      <c r="AY871" s="246"/>
      <c r="AZ871" s="248"/>
      <c r="BA871" s="477"/>
      <c r="BB871" s="562" t="str">
        <f t="shared" si="56"/>
        <v xml:space="preserve"> </v>
      </c>
      <c r="BC871" s="562" t="str">
        <f t="shared" si="57"/>
        <v xml:space="preserve"> </v>
      </c>
      <c r="BD871" s="562" t="str">
        <f t="shared" si="58"/>
        <v xml:space="preserve"> </v>
      </c>
      <c r="BE871" s="562" t="str">
        <f t="shared" si="59"/>
        <v xml:space="preserve"> </v>
      </c>
      <c r="BF871" s="81"/>
      <c r="BG871" s="313"/>
    </row>
    <row r="872" spans="1:59" s="86" customFormat="1" ht="12.75" x14ac:dyDescent="0.25">
      <c r="A872" s="365"/>
      <c r="B872" s="147">
        <f>Demography!B871</f>
        <v>0</v>
      </c>
      <c r="C872" s="147">
        <f>Demography!C871</f>
        <v>0</v>
      </c>
      <c r="D872" s="148">
        <f>Demography!D871</f>
        <v>0</v>
      </c>
      <c r="E872" s="148">
        <f>Demography!F871</f>
        <v>0</v>
      </c>
      <c r="F872" s="81"/>
      <c r="G872" s="238"/>
      <c r="H872" s="256"/>
      <c r="I872" s="257"/>
      <c r="J872" s="257"/>
      <c r="K872" s="256"/>
      <c r="L872" s="256"/>
      <c r="M872" s="257"/>
      <c r="N872" s="256"/>
      <c r="O872" s="240"/>
      <c r="P872" s="260"/>
      <c r="Q872" s="260"/>
      <c r="R872" s="260"/>
      <c r="S872" s="260"/>
      <c r="T872" s="260"/>
      <c r="U872" s="256"/>
      <c r="V872" s="238"/>
      <c r="W872" s="238"/>
      <c r="X872" s="81"/>
      <c r="Y872" s="256"/>
      <c r="Z872" s="150"/>
      <c r="AA872" s="81"/>
      <c r="AB872" s="240"/>
      <c r="AC872" s="240"/>
      <c r="AD872" s="256"/>
      <c r="AE872" s="240"/>
      <c r="AF872" s="256"/>
      <c r="AG872" s="256"/>
      <c r="AH872" s="256"/>
      <c r="AI872" s="245"/>
      <c r="AJ872" s="245"/>
      <c r="AK872" s="245"/>
      <c r="AL872" s="245"/>
      <c r="AM872" s="477"/>
      <c r="AN872" s="245"/>
      <c r="AO872" s="245"/>
      <c r="AP872" s="245"/>
      <c r="AQ872" s="245"/>
      <c r="AR872" s="245"/>
      <c r="AS872" s="245"/>
      <c r="AT872" s="245"/>
      <c r="AU872" s="245"/>
      <c r="AV872" s="245"/>
      <c r="AW872" s="245"/>
      <c r="AX872" s="245"/>
      <c r="AY872" s="245"/>
      <c r="AZ872" s="247"/>
      <c r="BA872" s="477"/>
      <c r="BB872" s="561" t="str">
        <f t="shared" si="56"/>
        <v xml:space="preserve"> </v>
      </c>
      <c r="BC872" s="561" t="str">
        <f t="shared" si="57"/>
        <v xml:space="preserve"> </v>
      </c>
      <c r="BD872" s="561" t="str">
        <f t="shared" si="58"/>
        <v xml:space="preserve"> </v>
      </c>
      <c r="BE872" s="561" t="str">
        <f t="shared" si="59"/>
        <v xml:space="preserve"> </v>
      </c>
      <c r="BF872" s="81"/>
      <c r="BG872" s="145"/>
    </row>
    <row r="873" spans="1:59" s="86" customFormat="1" ht="12.75" x14ac:dyDescent="0.25">
      <c r="A873" s="365"/>
      <c r="B873" s="361">
        <f>Demography!B872</f>
        <v>0</v>
      </c>
      <c r="C873" s="361">
        <f>Demography!C872</f>
        <v>0</v>
      </c>
      <c r="D873" s="362">
        <f>Demography!D872</f>
        <v>0</v>
      </c>
      <c r="E873" s="362">
        <f>Demography!F872</f>
        <v>0</v>
      </c>
      <c r="F873" s="81"/>
      <c r="G873" s="415"/>
      <c r="H873" s="241"/>
      <c r="I873" s="478"/>
      <c r="J873" s="478"/>
      <c r="K873" s="241"/>
      <c r="L873" s="241"/>
      <c r="M873" s="478"/>
      <c r="N873" s="241"/>
      <c r="O873" s="242"/>
      <c r="P873" s="262"/>
      <c r="Q873" s="262"/>
      <c r="R873" s="262"/>
      <c r="S873" s="262"/>
      <c r="T873" s="262"/>
      <c r="U873" s="241"/>
      <c r="V873" s="415"/>
      <c r="W873" s="415"/>
      <c r="X873" s="81"/>
      <c r="Y873" s="241"/>
      <c r="Z873" s="416"/>
      <c r="AA873" s="81"/>
      <c r="AB873" s="242"/>
      <c r="AC873" s="242"/>
      <c r="AD873" s="241"/>
      <c r="AE873" s="242"/>
      <c r="AF873" s="241"/>
      <c r="AG873" s="241"/>
      <c r="AH873" s="241"/>
      <c r="AI873" s="246"/>
      <c r="AJ873" s="246"/>
      <c r="AK873" s="246"/>
      <c r="AL873" s="246"/>
      <c r="AM873" s="477"/>
      <c r="AN873" s="246"/>
      <c r="AO873" s="246"/>
      <c r="AP873" s="246"/>
      <c r="AQ873" s="246"/>
      <c r="AR873" s="246"/>
      <c r="AS873" s="246"/>
      <c r="AT873" s="246"/>
      <c r="AU873" s="246"/>
      <c r="AV873" s="246"/>
      <c r="AW873" s="246"/>
      <c r="AX873" s="246"/>
      <c r="AY873" s="246"/>
      <c r="AZ873" s="248"/>
      <c r="BA873" s="477"/>
      <c r="BB873" s="562" t="str">
        <f t="shared" si="56"/>
        <v xml:space="preserve"> </v>
      </c>
      <c r="BC873" s="562" t="str">
        <f t="shared" si="57"/>
        <v xml:space="preserve"> </v>
      </c>
      <c r="BD873" s="562" t="str">
        <f t="shared" si="58"/>
        <v xml:space="preserve"> </v>
      </c>
      <c r="BE873" s="562" t="str">
        <f t="shared" si="59"/>
        <v xml:space="preserve"> </v>
      </c>
      <c r="BF873" s="81"/>
      <c r="BG873" s="313"/>
    </row>
    <row r="874" spans="1:59" s="86" customFormat="1" ht="12.75" x14ac:dyDescent="0.25">
      <c r="A874" s="365"/>
      <c r="B874" s="147">
        <f>Demography!B873</f>
        <v>0</v>
      </c>
      <c r="C874" s="147">
        <f>Demography!C873</f>
        <v>0</v>
      </c>
      <c r="D874" s="148">
        <f>Demography!D873</f>
        <v>0</v>
      </c>
      <c r="E874" s="148">
        <f>Demography!F873</f>
        <v>0</v>
      </c>
      <c r="F874" s="81"/>
      <c r="G874" s="238"/>
      <c r="H874" s="256"/>
      <c r="I874" s="257"/>
      <c r="J874" s="257"/>
      <c r="K874" s="256"/>
      <c r="L874" s="256"/>
      <c r="M874" s="257"/>
      <c r="N874" s="256"/>
      <c r="O874" s="240"/>
      <c r="P874" s="260"/>
      <c r="Q874" s="260"/>
      <c r="R874" s="260"/>
      <c r="S874" s="260"/>
      <c r="T874" s="260"/>
      <c r="U874" s="256"/>
      <c r="V874" s="238"/>
      <c r="W874" s="238"/>
      <c r="X874" s="81"/>
      <c r="Y874" s="256"/>
      <c r="Z874" s="150"/>
      <c r="AA874" s="81"/>
      <c r="AB874" s="240"/>
      <c r="AC874" s="240"/>
      <c r="AD874" s="256"/>
      <c r="AE874" s="240"/>
      <c r="AF874" s="256"/>
      <c r="AG874" s="256"/>
      <c r="AH874" s="256"/>
      <c r="AI874" s="245"/>
      <c r="AJ874" s="245"/>
      <c r="AK874" s="245"/>
      <c r="AL874" s="245"/>
      <c r="AM874" s="477"/>
      <c r="AN874" s="245"/>
      <c r="AO874" s="245"/>
      <c r="AP874" s="245"/>
      <c r="AQ874" s="245"/>
      <c r="AR874" s="245"/>
      <c r="AS874" s="245"/>
      <c r="AT874" s="245"/>
      <c r="AU874" s="245"/>
      <c r="AV874" s="245"/>
      <c r="AW874" s="245"/>
      <c r="AX874" s="245"/>
      <c r="AY874" s="245"/>
      <c r="AZ874" s="247"/>
      <c r="BA874" s="477"/>
      <c r="BB874" s="561" t="str">
        <f t="shared" si="56"/>
        <v xml:space="preserve"> </v>
      </c>
      <c r="BC874" s="561" t="str">
        <f t="shared" si="57"/>
        <v xml:space="preserve"> </v>
      </c>
      <c r="BD874" s="561" t="str">
        <f t="shared" si="58"/>
        <v xml:space="preserve"> </v>
      </c>
      <c r="BE874" s="561" t="str">
        <f t="shared" si="59"/>
        <v xml:space="preserve"> </v>
      </c>
      <c r="BF874" s="81"/>
      <c r="BG874" s="145"/>
    </row>
    <row r="875" spans="1:59" s="86" customFormat="1" ht="12.75" x14ac:dyDescent="0.25">
      <c r="A875" s="365"/>
      <c r="B875" s="361">
        <f>Demography!B874</f>
        <v>0</v>
      </c>
      <c r="C875" s="361">
        <f>Demography!C874</f>
        <v>0</v>
      </c>
      <c r="D875" s="362">
        <f>Demography!D874</f>
        <v>0</v>
      </c>
      <c r="E875" s="362">
        <f>Demography!F874</f>
        <v>0</v>
      </c>
      <c r="F875" s="81"/>
      <c r="G875" s="415"/>
      <c r="H875" s="241"/>
      <c r="I875" s="478"/>
      <c r="J875" s="478"/>
      <c r="K875" s="241"/>
      <c r="L875" s="241"/>
      <c r="M875" s="478"/>
      <c r="N875" s="241"/>
      <c r="O875" s="242"/>
      <c r="P875" s="262"/>
      <c r="Q875" s="262"/>
      <c r="R875" s="262"/>
      <c r="S875" s="262"/>
      <c r="T875" s="262"/>
      <c r="U875" s="241"/>
      <c r="V875" s="415"/>
      <c r="W875" s="415"/>
      <c r="X875" s="81"/>
      <c r="Y875" s="241"/>
      <c r="Z875" s="416"/>
      <c r="AA875" s="81"/>
      <c r="AB875" s="242"/>
      <c r="AC875" s="242"/>
      <c r="AD875" s="241"/>
      <c r="AE875" s="242"/>
      <c r="AF875" s="241"/>
      <c r="AG875" s="241"/>
      <c r="AH875" s="241"/>
      <c r="AI875" s="246"/>
      <c r="AJ875" s="246"/>
      <c r="AK875" s="246"/>
      <c r="AL875" s="246"/>
      <c r="AM875" s="477"/>
      <c r="AN875" s="246"/>
      <c r="AO875" s="246"/>
      <c r="AP875" s="246"/>
      <c r="AQ875" s="246"/>
      <c r="AR875" s="246"/>
      <c r="AS875" s="246"/>
      <c r="AT875" s="246"/>
      <c r="AU875" s="246"/>
      <c r="AV875" s="246"/>
      <c r="AW875" s="246"/>
      <c r="AX875" s="246"/>
      <c r="AY875" s="246"/>
      <c r="AZ875" s="248"/>
      <c r="BA875" s="477"/>
      <c r="BB875" s="562" t="str">
        <f t="shared" si="56"/>
        <v xml:space="preserve"> </v>
      </c>
      <c r="BC875" s="562" t="str">
        <f t="shared" si="57"/>
        <v xml:space="preserve"> </v>
      </c>
      <c r="BD875" s="562" t="str">
        <f t="shared" si="58"/>
        <v xml:space="preserve"> </v>
      </c>
      <c r="BE875" s="562" t="str">
        <f t="shared" si="59"/>
        <v xml:space="preserve"> </v>
      </c>
      <c r="BF875" s="81"/>
      <c r="BG875" s="313"/>
    </row>
    <row r="876" spans="1:59" s="86" customFormat="1" ht="12.75" x14ac:dyDescent="0.25">
      <c r="A876" s="365"/>
      <c r="B876" s="147">
        <f>Demography!B875</f>
        <v>0</v>
      </c>
      <c r="C876" s="147">
        <f>Demography!C875</f>
        <v>0</v>
      </c>
      <c r="D876" s="148">
        <f>Demography!D875</f>
        <v>0</v>
      </c>
      <c r="E876" s="148">
        <f>Demography!F875</f>
        <v>0</v>
      </c>
      <c r="F876" s="81"/>
      <c r="G876" s="238"/>
      <c r="H876" s="256"/>
      <c r="I876" s="257"/>
      <c r="J876" s="257"/>
      <c r="K876" s="256"/>
      <c r="L876" s="256"/>
      <c r="M876" s="257"/>
      <c r="N876" s="256"/>
      <c r="O876" s="240"/>
      <c r="P876" s="260"/>
      <c r="Q876" s="260"/>
      <c r="R876" s="260"/>
      <c r="S876" s="260"/>
      <c r="T876" s="260"/>
      <c r="U876" s="256"/>
      <c r="V876" s="238"/>
      <c r="W876" s="238"/>
      <c r="X876" s="81"/>
      <c r="Y876" s="256"/>
      <c r="Z876" s="150"/>
      <c r="AA876" s="81"/>
      <c r="AB876" s="240"/>
      <c r="AC876" s="240"/>
      <c r="AD876" s="256"/>
      <c r="AE876" s="240"/>
      <c r="AF876" s="256"/>
      <c r="AG876" s="256"/>
      <c r="AH876" s="256"/>
      <c r="AI876" s="245"/>
      <c r="AJ876" s="245"/>
      <c r="AK876" s="245"/>
      <c r="AL876" s="245"/>
      <c r="AM876" s="477"/>
      <c r="AN876" s="245"/>
      <c r="AO876" s="245"/>
      <c r="AP876" s="245"/>
      <c r="AQ876" s="245"/>
      <c r="AR876" s="245"/>
      <c r="AS876" s="245"/>
      <c r="AT876" s="245"/>
      <c r="AU876" s="245"/>
      <c r="AV876" s="245"/>
      <c r="AW876" s="245"/>
      <c r="AX876" s="245"/>
      <c r="AY876" s="245"/>
      <c r="AZ876" s="247"/>
      <c r="BA876" s="477"/>
      <c r="BB876" s="561" t="str">
        <f t="shared" si="56"/>
        <v xml:space="preserve"> </v>
      </c>
      <c r="BC876" s="561" t="str">
        <f t="shared" si="57"/>
        <v xml:space="preserve"> </v>
      </c>
      <c r="BD876" s="561" t="str">
        <f t="shared" si="58"/>
        <v xml:space="preserve"> </v>
      </c>
      <c r="BE876" s="561" t="str">
        <f t="shared" si="59"/>
        <v xml:space="preserve"> </v>
      </c>
      <c r="BF876" s="81"/>
      <c r="BG876" s="145"/>
    </row>
    <row r="877" spans="1:59" s="86" customFormat="1" ht="12.75" x14ac:dyDescent="0.25">
      <c r="A877" s="365"/>
      <c r="B877" s="361">
        <f>Demography!B876</f>
        <v>0</v>
      </c>
      <c r="C877" s="361">
        <f>Demography!C876</f>
        <v>0</v>
      </c>
      <c r="D877" s="362">
        <f>Demography!D876</f>
        <v>0</v>
      </c>
      <c r="E877" s="362">
        <f>Demography!F876</f>
        <v>0</v>
      </c>
      <c r="F877" s="81"/>
      <c r="G877" s="415"/>
      <c r="H877" s="241"/>
      <c r="I877" s="478"/>
      <c r="J877" s="478"/>
      <c r="K877" s="241"/>
      <c r="L877" s="241"/>
      <c r="M877" s="478"/>
      <c r="N877" s="241"/>
      <c r="O877" s="242"/>
      <c r="P877" s="262"/>
      <c r="Q877" s="262"/>
      <c r="R877" s="262"/>
      <c r="S877" s="262"/>
      <c r="T877" s="262"/>
      <c r="U877" s="241"/>
      <c r="V877" s="415"/>
      <c r="W877" s="415"/>
      <c r="X877" s="81"/>
      <c r="Y877" s="241"/>
      <c r="Z877" s="416"/>
      <c r="AA877" s="81"/>
      <c r="AB877" s="242"/>
      <c r="AC877" s="242"/>
      <c r="AD877" s="241"/>
      <c r="AE877" s="242"/>
      <c r="AF877" s="241"/>
      <c r="AG877" s="241"/>
      <c r="AH877" s="241"/>
      <c r="AI877" s="246"/>
      <c r="AJ877" s="246"/>
      <c r="AK877" s="246"/>
      <c r="AL877" s="246"/>
      <c r="AM877" s="477"/>
      <c r="AN877" s="246"/>
      <c r="AO877" s="246"/>
      <c r="AP877" s="246"/>
      <c r="AQ877" s="246"/>
      <c r="AR877" s="246"/>
      <c r="AS877" s="246"/>
      <c r="AT877" s="246"/>
      <c r="AU877" s="246"/>
      <c r="AV877" s="246"/>
      <c r="AW877" s="246"/>
      <c r="AX877" s="246"/>
      <c r="AY877" s="246"/>
      <c r="AZ877" s="248"/>
      <c r="BA877" s="477"/>
      <c r="BB877" s="562" t="str">
        <f t="shared" si="56"/>
        <v xml:space="preserve"> </v>
      </c>
      <c r="BC877" s="562" t="str">
        <f t="shared" si="57"/>
        <v xml:space="preserve"> </v>
      </c>
      <c r="BD877" s="562" t="str">
        <f t="shared" si="58"/>
        <v xml:space="preserve"> </v>
      </c>
      <c r="BE877" s="562" t="str">
        <f t="shared" si="59"/>
        <v xml:space="preserve"> </v>
      </c>
      <c r="BF877" s="81"/>
      <c r="BG877" s="313"/>
    </row>
    <row r="878" spans="1:59" s="86" customFormat="1" ht="12.75" x14ac:dyDescent="0.25">
      <c r="A878" s="365"/>
      <c r="B878" s="147">
        <f>Demography!B877</f>
        <v>0</v>
      </c>
      <c r="C878" s="147">
        <f>Demography!C877</f>
        <v>0</v>
      </c>
      <c r="D878" s="148">
        <f>Demography!D877</f>
        <v>0</v>
      </c>
      <c r="E878" s="148">
        <f>Demography!F877</f>
        <v>0</v>
      </c>
      <c r="F878" s="81"/>
      <c r="G878" s="238"/>
      <c r="H878" s="256"/>
      <c r="I878" s="257"/>
      <c r="J878" s="257"/>
      <c r="K878" s="256"/>
      <c r="L878" s="256"/>
      <c r="M878" s="257"/>
      <c r="N878" s="256"/>
      <c r="O878" s="240"/>
      <c r="P878" s="260"/>
      <c r="Q878" s="260"/>
      <c r="R878" s="260"/>
      <c r="S878" s="260"/>
      <c r="T878" s="260"/>
      <c r="U878" s="256"/>
      <c r="V878" s="238"/>
      <c r="W878" s="238"/>
      <c r="X878" s="81"/>
      <c r="Y878" s="256"/>
      <c r="Z878" s="150"/>
      <c r="AA878" s="81"/>
      <c r="AB878" s="240"/>
      <c r="AC878" s="240"/>
      <c r="AD878" s="256"/>
      <c r="AE878" s="240"/>
      <c r="AF878" s="256"/>
      <c r="AG878" s="256"/>
      <c r="AH878" s="256"/>
      <c r="AI878" s="245"/>
      <c r="AJ878" s="245"/>
      <c r="AK878" s="245"/>
      <c r="AL878" s="245"/>
      <c r="AM878" s="477"/>
      <c r="AN878" s="245"/>
      <c r="AO878" s="245"/>
      <c r="AP878" s="245"/>
      <c r="AQ878" s="245"/>
      <c r="AR878" s="245"/>
      <c r="AS878" s="245"/>
      <c r="AT878" s="245"/>
      <c r="AU878" s="245"/>
      <c r="AV878" s="245"/>
      <c r="AW878" s="245"/>
      <c r="AX878" s="245"/>
      <c r="AY878" s="245"/>
      <c r="AZ878" s="247"/>
      <c r="BA878" s="477"/>
      <c r="BB878" s="561" t="str">
        <f t="shared" si="56"/>
        <v xml:space="preserve"> </v>
      </c>
      <c r="BC878" s="561" t="str">
        <f t="shared" si="57"/>
        <v xml:space="preserve"> </v>
      </c>
      <c r="BD878" s="561" t="str">
        <f t="shared" si="58"/>
        <v xml:space="preserve"> </v>
      </c>
      <c r="BE878" s="561" t="str">
        <f t="shared" si="59"/>
        <v xml:space="preserve"> </v>
      </c>
      <c r="BF878" s="81"/>
      <c r="BG878" s="145"/>
    </row>
    <row r="879" spans="1:59" s="86" customFormat="1" ht="12.75" x14ac:dyDescent="0.25">
      <c r="A879" s="365"/>
      <c r="B879" s="361">
        <f>Demography!B878</f>
        <v>0</v>
      </c>
      <c r="C879" s="361">
        <f>Demography!C878</f>
        <v>0</v>
      </c>
      <c r="D879" s="362">
        <f>Demography!D878</f>
        <v>0</v>
      </c>
      <c r="E879" s="362">
        <f>Demography!F878</f>
        <v>0</v>
      </c>
      <c r="F879" s="81"/>
      <c r="G879" s="415"/>
      <c r="H879" s="241"/>
      <c r="I879" s="478"/>
      <c r="J879" s="478"/>
      <c r="K879" s="241"/>
      <c r="L879" s="241"/>
      <c r="M879" s="478"/>
      <c r="N879" s="241"/>
      <c r="O879" s="242"/>
      <c r="P879" s="262"/>
      <c r="Q879" s="262"/>
      <c r="R879" s="262"/>
      <c r="S879" s="262"/>
      <c r="T879" s="262"/>
      <c r="U879" s="241"/>
      <c r="V879" s="415"/>
      <c r="W879" s="415"/>
      <c r="X879" s="81"/>
      <c r="Y879" s="241"/>
      <c r="Z879" s="416"/>
      <c r="AA879" s="81"/>
      <c r="AB879" s="242"/>
      <c r="AC879" s="242"/>
      <c r="AD879" s="241"/>
      <c r="AE879" s="242"/>
      <c r="AF879" s="241"/>
      <c r="AG879" s="241"/>
      <c r="AH879" s="241"/>
      <c r="AI879" s="246"/>
      <c r="AJ879" s="246"/>
      <c r="AK879" s="246"/>
      <c r="AL879" s="246"/>
      <c r="AM879" s="477"/>
      <c r="AN879" s="246"/>
      <c r="AO879" s="246"/>
      <c r="AP879" s="246"/>
      <c r="AQ879" s="246"/>
      <c r="AR879" s="246"/>
      <c r="AS879" s="246"/>
      <c r="AT879" s="246"/>
      <c r="AU879" s="246"/>
      <c r="AV879" s="246"/>
      <c r="AW879" s="246"/>
      <c r="AX879" s="246"/>
      <c r="AY879" s="246"/>
      <c r="AZ879" s="248"/>
      <c r="BA879" s="477"/>
      <c r="BB879" s="562" t="str">
        <f t="shared" si="56"/>
        <v xml:space="preserve"> </v>
      </c>
      <c r="BC879" s="562" t="str">
        <f t="shared" si="57"/>
        <v xml:space="preserve"> </v>
      </c>
      <c r="BD879" s="562" t="str">
        <f t="shared" si="58"/>
        <v xml:space="preserve"> </v>
      </c>
      <c r="BE879" s="562" t="str">
        <f t="shared" si="59"/>
        <v xml:space="preserve"> </v>
      </c>
      <c r="BF879" s="81"/>
      <c r="BG879" s="313"/>
    </row>
    <row r="880" spans="1:59" s="86" customFormat="1" ht="12.75" x14ac:dyDescent="0.25">
      <c r="A880" s="365"/>
      <c r="B880" s="147">
        <f>Demography!B879</f>
        <v>0</v>
      </c>
      <c r="C880" s="147">
        <f>Demography!C879</f>
        <v>0</v>
      </c>
      <c r="D880" s="148">
        <f>Demography!D879</f>
        <v>0</v>
      </c>
      <c r="E880" s="148">
        <f>Demography!F879</f>
        <v>0</v>
      </c>
      <c r="F880" s="81"/>
      <c r="G880" s="238"/>
      <c r="H880" s="256"/>
      <c r="I880" s="257"/>
      <c r="J880" s="257"/>
      <c r="K880" s="256"/>
      <c r="L880" s="256"/>
      <c r="M880" s="257"/>
      <c r="N880" s="256"/>
      <c r="O880" s="240"/>
      <c r="P880" s="260"/>
      <c r="Q880" s="260"/>
      <c r="R880" s="260"/>
      <c r="S880" s="260"/>
      <c r="T880" s="260"/>
      <c r="U880" s="256"/>
      <c r="V880" s="238"/>
      <c r="W880" s="238"/>
      <c r="X880" s="81"/>
      <c r="Y880" s="256"/>
      <c r="Z880" s="150"/>
      <c r="AA880" s="81"/>
      <c r="AB880" s="240"/>
      <c r="AC880" s="240"/>
      <c r="AD880" s="256"/>
      <c r="AE880" s="240"/>
      <c r="AF880" s="256"/>
      <c r="AG880" s="256"/>
      <c r="AH880" s="256"/>
      <c r="AI880" s="245"/>
      <c r="AJ880" s="245"/>
      <c r="AK880" s="245"/>
      <c r="AL880" s="245"/>
      <c r="AM880" s="477"/>
      <c r="AN880" s="245"/>
      <c r="AO880" s="245"/>
      <c r="AP880" s="245"/>
      <c r="AQ880" s="245"/>
      <c r="AR880" s="245"/>
      <c r="AS880" s="245"/>
      <c r="AT880" s="245"/>
      <c r="AU880" s="245"/>
      <c r="AV880" s="245"/>
      <c r="AW880" s="245"/>
      <c r="AX880" s="245"/>
      <c r="AY880" s="245"/>
      <c r="AZ880" s="247"/>
      <c r="BA880" s="477"/>
      <c r="BB880" s="561" t="str">
        <f t="shared" si="56"/>
        <v xml:space="preserve"> </v>
      </c>
      <c r="BC880" s="561" t="str">
        <f t="shared" si="57"/>
        <v xml:space="preserve"> </v>
      </c>
      <c r="BD880" s="561" t="str">
        <f t="shared" si="58"/>
        <v xml:space="preserve"> </v>
      </c>
      <c r="BE880" s="561" t="str">
        <f t="shared" si="59"/>
        <v xml:space="preserve"> </v>
      </c>
      <c r="BF880" s="81"/>
      <c r="BG880" s="145"/>
    </row>
    <row r="881" spans="1:59" s="86" customFormat="1" ht="12.75" x14ac:dyDescent="0.25">
      <c r="A881" s="365"/>
      <c r="B881" s="361">
        <f>Demography!B880</f>
        <v>0</v>
      </c>
      <c r="C881" s="361">
        <f>Demography!C880</f>
        <v>0</v>
      </c>
      <c r="D881" s="362">
        <f>Demography!D880</f>
        <v>0</v>
      </c>
      <c r="E881" s="362">
        <f>Demography!F880</f>
        <v>0</v>
      </c>
      <c r="F881" s="81"/>
      <c r="G881" s="415"/>
      <c r="H881" s="241"/>
      <c r="I881" s="478"/>
      <c r="J881" s="478"/>
      <c r="K881" s="241"/>
      <c r="L881" s="241"/>
      <c r="M881" s="478"/>
      <c r="N881" s="241"/>
      <c r="O881" s="242"/>
      <c r="P881" s="262"/>
      <c r="Q881" s="262"/>
      <c r="R881" s="262"/>
      <c r="S881" s="262"/>
      <c r="T881" s="262"/>
      <c r="U881" s="241"/>
      <c r="V881" s="415"/>
      <c r="W881" s="415"/>
      <c r="X881" s="81"/>
      <c r="Y881" s="241"/>
      <c r="Z881" s="416"/>
      <c r="AA881" s="81"/>
      <c r="AB881" s="242"/>
      <c r="AC881" s="242"/>
      <c r="AD881" s="241"/>
      <c r="AE881" s="242"/>
      <c r="AF881" s="241"/>
      <c r="AG881" s="241"/>
      <c r="AH881" s="241"/>
      <c r="AI881" s="246"/>
      <c r="AJ881" s="246"/>
      <c r="AK881" s="246"/>
      <c r="AL881" s="246"/>
      <c r="AM881" s="477"/>
      <c r="AN881" s="246"/>
      <c r="AO881" s="246"/>
      <c r="AP881" s="246"/>
      <c r="AQ881" s="246"/>
      <c r="AR881" s="246"/>
      <c r="AS881" s="246"/>
      <c r="AT881" s="246"/>
      <c r="AU881" s="246"/>
      <c r="AV881" s="246"/>
      <c r="AW881" s="246"/>
      <c r="AX881" s="246"/>
      <c r="AY881" s="246"/>
      <c r="AZ881" s="248"/>
      <c r="BA881" s="477"/>
      <c r="BB881" s="562" t="str">
        <f t="shared" si="56"/>
        <v xml:space="preserve"> </v>
      </c>
      <c r="BC881" s="562" t="str">
        <f t="shared" si="57"/>
        <v xml:space="preserve"> </v>
      </c>
      <c r="BD881" s="562" t="str">
        <f t="shared" si="58"/>
        <v xml:space="preserve"> </v>
      </c>
      <c r="BE881" s="562" t="str">
        <f t="shared" si="59"/>
        <v xml:space="preserve"> </v>
      </c>
      <c r="BF881" s="81"/>
      <c r="BG881" s="313"/>
    </row>
    <row r="882" spans="1:59" s="86" customFormat="1" ht="12.75" x14ac:dyDescent="0.25">
      <c r="A882" s="365"/>
      <c r="B882" s="147">
        <f>Demography!B881</f>
        <v>0</v>
      </c>
      <c r="C882" s="147">
        <f>Demography!C881</f>
        <v>0</v>
      </c>
      <c r="D882" s="148">
        <f>Demography!D881</f>
        <v>0</v>
      </c>
      <c r="E882" s="148">
        <f>Demography!F881</f>
        <v>0</v>
      </c>
      <c r="F882" s="81"/>
      <c r="G882" s="238"/>
      <c r="H882" s="256"/>
      <c r="I882" s="257"/>
      <c r="J882" s="257"/>
      <c r="K882" s="256"/>
      <c r="L882" s="256"/>
      <c r="M882" s="257"/>
      <c r="N882" s="256"/>
      <c r="O882" s="240"/>
      <c r="P882" s="260"/>
      <c r="Q882" s="260"/>
      <c r="R882" s="260"/>
      <c r="S882" s="260"/>
      <c r="T882" s="260"/>
      <c r="U882" s="256"/>
      <c r="V882" s="238"/>
      <c r="W882" s="238"/>
      <c r="X882" s="81"/>
      <c r="Y882" s="256"/>
      <c r="Z882" s="150"/>
      <c r="AA882" s="81"/>
      <c r="AB882" s="240"/>
      <c r="AC882" s="240"/>
      <c r="AD882" s="256"/>
      <c r="AE882" s="240"/>
      <c r="AF882" s="256"/>
      <c r="AG882" s="256"/>
      <c r="AH882" s="256"/>
      <c r="AI882" s="245"/>
      <c r="AJ882" s="245"/>
      <c r="AK882" s="245"/>
      <c r="AL882" s="245"/>
      <c r="AM882" s="477"/>
      <c r="AN882" s="245"/>
      <c r="AO882" s="245"/>
      <c r="AP882" s="245"/>
      <c r="AQ882" s="245"/>
      <c r="AR882" s="245"/>
      <c r="AS882" s="245"/>
      <c r="AT882" s="245"/>
      <c r="AU882" s="245"/>
      <c r="AV882" s="245"/>
      <c r="AW882" s="245"/>
      <c r="AX882" s="245"/>
      <c r="AY882" s="245"/>
      <c r="AZ882" s="247"/>
      <c r="BA882" s="477"/>
      <c r="BB882" s="561" t="str">
        <f t="shared" si="56"/>
        <v xml:space="preserve"> </v>
      </c>
      <c r="BC882" s="561" t="str">
        <f t="shared" si="57"/>
        <v xml:space="preserve"> </v>
      </c>
      <c r="BD882" s="561" t="str">
        <f t="shared" si="58"/>
        <v xml:space="preserve"> </v>
      </c>
      <c r="BE882" s="561" t="str">
        <f t="shared" si="59"/>
        <v xml:space="preserve"> </v>
      </c>
      <c r="BF882" s="81"/>
      <c r="BG882" s="145"/>
    </row>
    <row r="883" spans="1:59" s="86" customFormat="1" ht="12.75" x14ac:dyDescent="0.25">
      <c r="A883" s="365"/>
      <c r="B883" s="361">
        <f>Demography!B882</f>
        <v>0</v>
      </c>
      <c r="C883" s="361">
        <f>Demography!C882</f>
        <v>0</v>
      </c>
      <c r="D883" s="362">
        <f>Demography!D882</f>
        <v>0</v>
      </c>
      <c r="E883" s="362">
        <f>Demography!F882</f>
        <v>0</v>
      </c>
      <c r="F883" s="81"/>
      <c r="G883" s="415"/>
      <c r="H883" s="241"/>
      <c r="I883" s="478"/>
      <c r="J883" s="478"/>
      <c r="K883" s="241"/>
      <c r="L883" s="241"/>
      <c r="M883" s="478"/>
      <c r="N883" s="241"/>
      <c r="O883" s="242"/>
      <c r="P883" s="262"/>
      <c r="Q883" s="262"/>
      <c r="R883" s="262"/>
      <c r="S883" s="262"/>
      <c r="T883" s="262"/>
      <c r="U883" s="241"/>
      <c r="V883" s="415"/>
      <c r="W883" s="415"/>
      <c r="X883" s="81"/>
      <c r="Y883" s="241"/>
      <c r="Z883" s="416"/>
      <c r="AA883" s="81"/>
      <c r="AB883" s="242"/>
      <c r="AC883" s="242"/>
      <c r="AD883" s="241"/>
      <c r="AE883" s="242"/>
      <c r="AF883" s="241"/>
      <c r="AG883" s="241"/>
      <c r="AH883" s="241"/>
      <c r="AI883" s="246"/>
      <c r="AJ883" s="246"/>
      <c r="AK883" s="246"/>
      <c r="AL883" s="246"/>
      <c r="AM883" s="477"/>
      <c r="AN883" s="246"/>
      <c r="AO883" s="246"/>
      <c r="AP883" s="246"/>
      <c r="AQ883" s="246"/>
      <c r="AR883" s="246"/>
      <c r="AS883" s="246"/>
      <c r="AT883" s="246"/>
      <c r="AU883" s="246"/>
      <c r="AV883" s="246"/>
      <c r="AW883" s="246"/>
      <c r="AX883" s="246"/>
      <c r="AY883" s="246"/>
      <c r="AZ883" s="248"/>
      <c r="BA883" s="477"/>
      <c r="BB883" s="562" t="str">
        <f t="shared" si="56"/>
        <v xml:space="preserve"> </v>
      </c>
      <c r="BC883" s="562" t="str">
        <f t="shared" si="57"/>
        <v xml:space="preserve"> </v>
      </c>
      <c r="BD883" s="562" t="str">
        <f t="shared" si="58"/>
        <v xml:space="preserve"> </v>
      </c>
      <c r="BE883" s="562" t="str">
        <f t="shared" si="59"/>
        <v xml:space="preserve"> </v>
      </c>
      <c r="BF883" s="81"/>
      <c r="BG883" s="313"/>
    </row>
    <row r="884" spans="1:59" s="86" customFormat="1" ht="12.75" x14ac:dyDescent="0.25">
      <c r="A884" s="365"/>
      <c r="B884" s="147">
        <f>Demography!B883</f>
        <v>0</v>
      </c>
      <c r="C884" s="147">
        <f>Demography!C883</f>
        <v>0</v>
      </c>
      <c r="D884" s="148">
        <f>Demography!D883</f>
        <v>0</v>
      </c>
      <c r="E884" s="148">
        <f>Demography!F883</f>
        <v>0</v>
      </c>
      <c r="F884" s="81"/>
      <c r="G884" s="238"/>
      <c r="H884" s="256"/>
      <c r="I884" s="257"/>
      <c r="J884" s="257"/>
      <c r="K884" s="256"/>
      <c r="L884" s="256"/>
      <c r="M884" s="257"/>
      <c r="N884" s="256"/>
      <c r="O884" s="240"/>
      <c r="P884" s="260"/>
      <c r="Q884" s="260"/>
      <c r="R884" s="260"/>
      <c r="S884" s="260"/>
      <c r="T884" s="260"/>
      <c r="U884" s="256"/>
      <c r="V884" s="238"/>
      <c r="W884" s="238"/>
      <c r="X884" s="81"/>
      <c r="Y884" s="256"/>
      <c r="Z884" s="150"/>
      <c r="AA884" s="81"/>
      <c r="AB884" s="240"/>
      <c r="AC884" s="240"/>
      <c r="AD884" s="256"/>
      <c r="AE884" s="240"/>
      <c r="AF884" s="256"/>
      <c r="AG884" s="256"/>
      <c r="AH884" s="256"/>
      <c r="AI884" s="245"/>
      <c r="AJ884" s="245"/>
      <c r="AK884" s="245"/>
      <c r="AL884" s="245"/>
      <c r="AM884" s="477"/>
      <c r="AN884" s="245"/>
      <c r="AO884" s="245"/>
      <c r="AP884" s="245"/>
      <c r="AQ884" s="245"/>
      <c r="AR884" s="245"/>
      <c r="AS884" s="245"/>
      <c r="AT884" s="245"/>
      <c r="AU884" s="245"/>
      <c r="AV884" s="245"/>
      <c r="AW884" s="245"/>
      <c r="AX884" s="245"/>
      <c r="AY884" s="245"/>
      <c r="AZ884" s="247"/>
      <c r="BA884" s="477"/>
      <c r="BB884" s="561" t="str">
        <f t="shared" si="56"/>
        <v xml:space="preserve"> </v>
      </c>
      <c r="BC884" s="561" t="str">
        <f t="shared" si="57"/>
        <v xml:space="preserve"> </v>
      </c>
      <c r="BD884" s="561" t="str">
        <f t="shared" si="58"/>
        <v xml:space="preserve"> </v>
      </c>
      <c r="BE884" s="561" t="str">
        <f t="shared" si="59"/>
        <v xml:space="preserve"> </v>
      </c>
      <c r="BF884" s="81"/>
      <c r="BG884" s="145"/>
    </row>
    <row r="885" spans="1:59" s="86" customFormat="1" ht="12.75" x14ac:dyDescent="0.25">
      <c r="A885" s="365"/>
      <c r="B885" s="361">
        <f>Demography!B884</f>
        <v>0</v>
      </c>
      <c r="C885" s="361">
        <f>Demography!C884</f>
        <v>0</v>
      </c>
      <c r="D885" s="362">
        <f>Demography!D884</f>
        <v>0</v>
      </c>
      <c r="E885" s="362">
        <f>Demography!F884</f>
        <v>0</v>
      </c>
      <c r="F885" s="81"/>
      <c r="G885" s="415"/>
      <c r="H885" s="241"/>
      <c r="I885" s="478"/>
      <c r="J885" s="478"/>
      <c r="K885" s="241"/>
      <c r="L885" s="241"/>
      <c r="M885" s="478"/>
      <c r="N885" s="241"/>
      <c r="O885" s="242"/>
      <c r="P885" s="262"/>
      <c r="Q885" s="262"/>
      <c r="R885" s="262"/>
      <c r="S885" s="262"/>
      <c r="T885" s="262"/>
      <c r="U885" s="241"/>
      <c r="V885" s="415"/>
      <c r="W885" s="415"/>
      <c r="X885" s="81"/>
      <c r="Y885" s="241"/>
      <c r="Z885" s="416"/>
      <c r="AA885" s="81"/>
      <c r="AB885" s="242"/>
      <c r="AC885" s="242"/>
      <c r="AD885" s="241"/>
      <c r="AE885" s="242"/>
      <c r="AF885" s="241"/>
      <c r="AG885" s="241"/>
      <c r="AH885" s="241"/>
      <c r="AI885" s="246"/>
      <c r="AJ885" s="246"/>
      <c r="AK885" s="246"/>
      <c r="AL885" s="246"/>
      <c r="AM885" s="477"/>
      <c r="AN885" s="246"/>
      <c r="AO885" s="246"/>
      <c r="AP885" s="246"/>
      <c r="AQ885" s="246"/>
      <c r="AR885" s="246"/>
      <c r="AS885" s="246"/>
      <c r="AT885" s="246"/>
      <c r="AU885" s="246"/>
      <c r="AV885" s="246"/>
      <c r="AW885" s="246"/>
      <c r="AX885" s="246"/>
      <c r="AY885" s="246"/>
      <c r="AZ885" s="248"/>
      <c r="BA885" s="477"/>
      <c r="BB885" s="562" t="str">
        <f t="shared" si="56"/>
        <v xml:space="preserve"> </v>
      </c>
      <c r="BC885" s="562" t="str">
        <f t="shared" si="57"/>
        <v xml:space="preserve"> </v>
      </c>
      <c r="BD885" s="562" t="str">
        <f t="shared" si="58"/>
        <v xml:space="preserve"> </v>
      </c>
      <c r="BE885" s="562" t="str">
        <f t="shared" si="59"/>
        <v xml:space="preserve"> </v>
      </c>
      <c r="BF885" s="81"/>
      <c r="BG885" s="313"/>
    </row>
    <row r="886" spans="1:59" s="86" customFormat="1" ht="12.75" x14ac:dyDescent="0.25">
      <c r="A886" s="365"/>
      <c r="B886" s="147">
        <f>Demography!B885</f>
        <v>0</v>
      </c>
      <c r="C886" s="147">
        <f>Demography!C885</f>
        <v>0</v>
      </c>
      <c r="D886" s="148">
        <f>Demography!D885</f>
        <v>0</v>
      </c>
      <c r="E886" s="148">
        <f>Demography!F885</f>
        <v>0</v>
      </c>
      <c r="F886" s="81"/>
      <c r="G886" s="238"/>
      <c r="H886" s="256"/>
      <c r="I886" s="257"/>
      <c r="J886" s="257"/>
      <c r="K886" s="256"/>
      <c r="L886" s="256"/>
      <c r="M886" s="257"/>
      <c r="N886" s="256"/>
      <c r="O886" s="240"/>
      <c r="P886" s="260"/>
      <c r="Q886" s="260"/>
      <c r="R886" s="260"/>
      <c r="S886" s="260"/>
      <c r="T886" s="260"/>
      <c r="U886" s="256"/>
      <c r="V886" s="238"/>
      <c r="W886" s="238"/>
      <c r="X886" s="81"/>
      <c r="Y886" s="256"/>
      <c r="Z886" s="150"/>
      <c r="AA886" s="81"/>
      <c r="AB886" s="240"/>
      <c r="AC886" s="240"/>
      <c r="AD886" s="256"/>
      <c r="AE886" s="240"/>
      <c r="AF886" s="256"/>
      <c r="AG886" s="256"/>
      <c r="AH886" s="256"/>
      <c r="AI886" s="245"/>
      <c r="AJ886" s="245"/>
      <c r="AK886" s="245"/>
      <c r="AL886" s="245"/>
      <c r="AM886" s="477"/>
      <c r="AN886" s="245"/>
      <c r="AO886" s="245"/>
      <c r="AP886" s="245"/>
      <c r="AQ886" s="245"/>
      <c r="AR886" s="245"/>
      <c r="AS886" s="245"/>
      <c r="AT886" s="245"/>
      <c r="AU886" s="245"/>
      <c r="AV886" s="245"/>
      <c r="AW886" s="245"/>
      <c r="AX886" s="245"/>
      <c r="AY886" s="245"/>
      <c r="AZ886" s="247"/>
      <c r="BA886" s="477"/>
      <c r="BB886" s="561" t="str">
        <f t="shared" si="56"/>
        <v xml:space="preserve"> </v>
      </c>
      <c r="BC886" s="561" t="str">
        <f t="shared" si="57"/>
        <v xml:space="preserve"> </v>
      </c>
      <c r="BD886" s="561" t="str">
        <f t="shared" si="58"/>
        <v xml:space="preserve"> </v>
      </c>
      <c r="BE886" s="561" t="str">
        <f t="shared" si="59"/>
        <v xml:space="preserve"> </v>
      </c>
      <c r="BF886" s="81"/>
      <c r="BG886" s="145"/>
    </row>
    <row r="887" spans="1:59" s="86" customFormat="1" ht="12.75" x14ac:dyDescent="0.25">
      <c r="A887" s="365"/>
      <c r="B887" s="361">
        <f>Demography!B886</f>
        <v>0</v>
      </c>
      <c r="C887" s="361">
        <f>Demography!C886</f>
        <v>0</v>
      </c>
      <c r="D887" s="362">
        <f>Demography!D886</f>
        <v>0</v>
      </c>
      <c r="E887" s="362">
        <f>Demography!F886</f>
        <v>0</v>
      </c>
      <c r="F887" s="81"/>
      <c r="G887" s="415"/>
      <c r="H887" s="241"/>
      <c r="I887" s="478"/>
      <c r="J887" s="478"/>
      <c r="K887" s="241"/>
      <c r="L887" s="241"/>
      <c r="M887" s="478"/>
      <c r="N887" s="241"/>
      <c r="O887" s="242"/>
      <c r="P887" s="262"/>
      <c r="Q887" s="262"/>
      <c r="R887" s="262"/>
      <c r="S887" s="262"/>
      <c r="T887" s="262"/>
      <c r="U887" s="241"/>
      <c r="V887" s="415"/>
      <c r="W887" s="415"/>
      <c r="X887" s="81"/>
      <c r="Y887" s="241"/>
      <c r="Z887" s="416"/>
      <c r="AA887" s="81"/>
      <c r="AB887" s="242"/>
      <c r="AC887" s="242"/>
      <c r="AD887" s="241"/>
      <c r="AE887" s="242"/>
      <c r="AF887" s="241"/>
      <c r="AG887" s="241"/>
      <c r="AH887" s="241"/>
      <c r="AI887" s="246"/>
      <c r="AJ887" s="246"/>
      <c r="AK887" s="246"/>
      <c r="AL887" s="246"/>
      <c r="AM887" s="477"/>
      <c r="AN887" s="246"/>
      <c r="AO887" s="246"/>
      <c r="AP887" s="246"/>
      <c r="AQ887" s="246"/>
      <c r="AR887" s="246"/>
      <c r="AS887" s="246"/>
      <c r="AT887" s="246"/>
      <c r="AU887" s="246"/>
      <c r="AV887" s="246"/>
      <c r="AW887" s="246"/>
      <c r="AX887" s="246"/>
      <c r="AY887" s="246"/>
      <c r="AZ887" s="248"/>
      <c r="BA887" s="477"/>
      <c r="BB887" s="562" t="str">
        <f t="shared" si="56"/>
        <v xml:space="preserve"> </v>
      </c>
      <c r="BC887" s="562" t="str">
        <f t="shared" si="57"/>
        <v xml:space="preserve"> </v>
      </c>
      <c r="BD887" s="562" t="str">
        <f t="shared" si="58"/>
        <v xml:space="preserve"> </v>
      </c>
      <c r="BE887" s="562" t="str">
        <f t="shared" si="59"/>
        <v xml:space="preserve"> </v>
      </c>
      <c r="BF887" s="81"/>
      <c r="BG887" s="313"/>
    </row>
    <row r="888" spans="1:59" s="86" customFormat="1" ht="12.75" x14ac:dyDescent="0.25">
      <c r="A888" s="365"/>
      <c r="B888" s="147">
        <f>Demography!B887</f>
        <v>0</v>
      </c>
      <c r="C888" s="147">
        <f>Demography!C887</f>
        <v>0</v>
      </c>
      <c r="D888" s="148">
        <f>Demography!D887</f>
        <v>0</v>
      </c>
      <c r="E888" s="148">
        <f>Demography!F887</f>
        <v>0</v>
      </c>
      <c r="F888" s="81"/>
      <c r="G888" s="238"/>
      <c r="H888" s="256"/>
      <c r="I888" s="257"/>
      <c r="J888" s="257"/>
      <c r="K888" s="256"/>
      <c r="L888" s="256"/>
      <c r="M888" s="257"/>
      <c r="N888" s="256"/>
      <c r="O888" s="240"/>
      <c r="P888" s="260"/>
      <c r="Q888" s="260"/>
      <c r="R888" s="260"/>
      <c r="S888" s="260"/>
      <c r="T888" s="260"/>
      <c r="U888" s="256"/>
      <c r="V888" s="238"/>
      <c r="W888" s="238"/>
      <c r="X888" s="81"/>
      <c r="Y888" s="256"/>
      <c r="Z888" s="150"/>
      <c r="AA888" s="81"/>
      <c r="AB888" s="240"/>
      <c r="AC888" s="240"/>
      <c r="AD888" s="256"/>
      <c r="AE888" s="240"/>
      <c r="AF888" s="256"/>
      <c r="AG888" s="256"/>
      <c r="AH888" s="256"/>
      <c r="AI888" s="245"/>
      <c r="AJ888" s="245"/>
      <c r="AK888" s="245"/>
      <c r="AL888" s="245"/>
      <c r="AM888" s="477"/>
      <c r="AN888" s="245"/>
      <c r="AO888" s="245"/>
      <c r="AP888" s="245"/>
      <c r="AQ888" s="245"/>
      <c r="AR888" s="245"/>
      <c r="AS888" s="245"/>
      <c r="AT888" s="245"/>
      <c r="AU888" s="245"/>
      <c r="AV888" s="245"/>
      <c r="AW888" s="245"/>
      <c r="AX888" s="245"/>
      <c r="AY888" s="245"/>
      <c r="AZ888" s="247"/>
      <c r="BA888" s="477"/>
      <c r="BB888" s="561" t="str">
        <f t="shared" si="56"/>
        <v xml:space="preserve"> </v>
      </c>
      <c r="BC888" s="561" t="str">
        <f t="shared" si="57"/>
        <v xml:space="preserve"> </v>
      </c>
      <c r="BD888" s="561" t="str">
        <f t="shared" si="58"/>
        <v xml:space="preserve"> </v>
      </c>
      <c r="BE888" s="561" t="str">
        <f t="shared" si="59"/>
        <v xml:space="preserve"> </v>
      </c>
      <c r="BF888" s="81"/>
      <c r="BG888" s="145"/>
    </row>
    <row r="889" spans="1:59" s="86" customFormat="1" ht="12.75" x14ac:dyDescent="0.25">
      <c r="A889" s="365"/>
      <c r="B889" s="361">
        <f>Demography!B888</f>
        <v>0</v>
      </c>
      <c r="C889" s="361">
        <f>Demography!C888</f>
        <v>0</v>
      </c>
      <c r="D889" s="362">
        <f>Demography!D888</f>
        <v>0</v>
      </c>
      <c r="E889" s="362">
        <f>Demography!F888</f>
        <v>0</v>
      </c>
      <c r="F889" s="81"/>
      <c r="G889" s="415"/>
      <c r="H889" s="241"/>
      <c r="I889" s="478"/>
      <c r="J889" s="478"/>
      <c r="K889" s="241"/>
      <c r="L889" s="241"/>
      <c r="M889" s="478"/>
      <c r="N889" s="241"/>
      <c r="O889" s="242"/>
      <c r="P889" s="262"/>
      <c r="Q889" s="262"/>
      <c r="R889" s="262"/>
      <c r="S889" s="262"/>
      <c r="T889" s="262"/>
      <c r="U889" s="241"/>
      <c r="V889" s="415"/>
      <c r="W889" s="415"/>
      <c r="X889" s="81"/>
      <c r="Y889" s="241"/>
      <c r="Z889" s="416"/>
      <c r="AA889" s="81"/>
      <c r="AB889" s="242"/>
      <c r="AC889" s="242"/>
      <c r="AD889" s="241"/>
      <c r="AE889" s="242"/>
      <c r="AF889" s="241"/>
      <c r="AG889" s="241"/>
      <c r="AH889" s="241"/>
      <c r="AI889" s="246"/>
      <c r="AJ889" s="246"/>
      <c r="AK889" s="246"/>
      <c r="AL889" s="246"/>
      <c r="AM889" s="477"/>
      <c r="AN889" s="246"/>
      <c r="AO889" s="246"/>
      <c r="AP889" s="246"/>
      <c r="AQ889" s="246"/>
      <c r="AR889" s="246"/>
      <c r="AS889" s="246"/>
      <c r="AT889" s="246"/>
      <c r="AU889" s="246"/>
      <c r="AV889" s="246"/>
      <c r="AW889" s="246"/>
      <c r="AX889" s="246"/>
      <c r="AY889" s="246"/>
      <c r="AZ889" s="248"/>
      <c r="BA889" s="477"/>
      <c r="BB889" s="562" t="str">
        <f t="shared" si="56"/>
        <v xml:space="preserve"> </v>
      </c>
      <c r="BC889" s="562" t="str">
        <f t="shared" si="57"/>
        <v xml:space="preserve"> </v>
      </c>
      <c r="BD889" s="562" t="str">
        <f t="shared" si="58"/>
        <v xml:space="preserve"> </v>
      </c>
      <c r="BE889" s="562" t="str">
        <f t="shared" si="59"/>
        <v xml:space="preserve"> </v>
      </c>
      <c r="BF889" s="81"/>
      <c r="BG889" s="313"/>
    </row>
    <row r="890" spans="1:59" s="87" customFormat="1" ht="12.75" x14ac:dyDescent="0.25">
      <c r="A890" s="365"/>
      <c r="B890" s="147">
        <f>Demography!B889</f>
        <v>0</v>
      </c>
      <c r="C890" s="147">
        <f>Demography!C889</f>
        <v>0</v>
      </c>
      <c r="D890" s="148">
        <f>Demography!D889</f>
        <v>0</v>
      </c>
      <c r="E890" s="148">
        <f>Demography!F889</f>
        <v>0</v>
      </c>
      <c r="F890" s="81"/>
      <c r="G890" s="238"/>
      <c r="H890" s="256"/>
      <c r="I890" s="257"/>
      <c r="J890" s="257"/>
      <c r="K890" s="256"/>
      <c r="L890" s="256"/>
      <c r="M890" s="257"/>
      <c r="N890" s="256"/>
      <c r="O890" s="240"/>
      <c r="P890" s="260"/>
      <c r="Q890" s="260"/>
      <c r="R890" s="260"/>
      <c r="S890" s="260"/>
      <c r="T890" s="260"/>
      <c r="U890" s="256"/>
      <c r="V890" s="238"/>
      <c r="W890" s="238"/>
      <c r="X890" s="81"/>
      <c r="Y890" s="256"/>
      <c r="Z890" s="150"/>
      <c r="AA890" s="81"/>
      <c r="AB890" s="240"/>
      <c r="AC890" s="240"/>
      <c r="AD890" s="256"/>
      <c r="AE890" s="240"/>
      <c r="AF890" s="256"/>
      <c r="AG890" s="256"/>
      <c r="AH890" s="256"/>
      <c r="AI890" s="245"/>
      <c r="AJ890" s="245"/>
      <c r="AK890" s="245"/>
      <c r="AL890" s="245"/>
      <c r="AM890" s="477"/>
      <c r="AN890" s="245"/>
      <c r="AO890" s="245"/>
      <c r="AP890" s="245"/>
      <c r="AQ890" s="245"/>
      <c r="AR890" s="245"/>
      <c r="AS890" s="245"/>
      <c r="AT890" s="245"/>
      <c r="AU890" s="245"/>
      <c r="AV890" s="245"/>
      <c r="AW890" s="245"/>
      <c r="AX890" s="245"/>
      <c r="AY890" s="245"/>
      <c r="AZ890" s="247"/>
      <c r="BA890" s="477"/>
      <c r="BB890" s="561" t="str">
        <f t="shared" si="56"/>
        <v xml:space="preserve"> </v>
      </c>
      <c r="BC890" s="561" t="str">
        <f t="shared" si="57"/>
        <v xml:space="preserve"> </v>
      </c>
      <c r="BD890" s="561" t="str">
        <f t="shared" si="58"/>
        <v xml:space="preserve"> </v>
      </c>
      <c r="BE890" s="561" t="str">
        <f t="shared" si="59"/>
        <v xml:space="preserve"> </v>
      </c>
      <c r="BF890" s="81"/>
      <c r="BG890" s="145"/>
    </row>
    <row r="891" spans="1:59" s="86" customFormat="1" ht="12.75" x14ac:dyDescent="0.25">
      <c r="A891" s="365"/>
      <c r="B891" s="361">
        <f>Demography!B890</f>
        <v>0</v>
      </c>
      <c r="C891" s="361">
        <f>Demography!C890</f>
        <v>0</v>
      </c>
      <c r="D891" s="362">
        <f>Demography!D890</f>
        <v>0</v>
      </c>
      <c r="E891" s="362">
        <f>Demography!F890</f>
        <v>0</v>
      </c>
      <c r="F891" s="81"/>
      <c r="G891" s="415"/>
      <c r="H891" s="241"/>
      <c r="I891" s="478"/>
      <c r="J891" s="478"/>
      <c r="K891" s="241"/>
      <c r="L891" s="241"/>
      <c r="M891" s="478"/>
      <c r="N891" s="241"/>
      <c r="O891" s="242"/>
      <c r="P891" s="262"/>
      <c r="Q891" s="262"/>
      <c r="R891" s="262"/>
      <c r="S891" s="262"/>
      <c r="T891" s="262"/>
      <c r="U891" s="241"/>
      <c r="V891" s="415"/>
      <c r="W891" s="415"/>
      <c r="X891" s="81"/>
      <c r="Y891" s="241"/>
      <c r="Z891" s="416"/>
      <c r="AA891" s="81"/>
      <c r="AB891" s="242"/>
      <c r="AC891" s="242"/>
      <c r="AD891" s="241"/>
      <c r="AE891" s="242"/>
      <c r="AF891" s="241"/>
      <c r="AG891" s="241"/>
      <c r="AH891" s="241"/>
      <c r="AI891" s="246"/>
      <c r="AJ891" s="246"/>
      <c r="AK891" s="246"/>
      <c r="AL891" s="246"/>
      <c r="AM891" s="477"/>
      <c r="AN891" s="246"/>
      <c r="AO891" s="246"/>
      <c r="AP891" s="246"/>
      <c r="AQ891" s="246"/>
      <c r="AR891" s="246"/>
      <c r="AS891" s="246"/>
      <c r="AT891" s="246"/>
      <c r="AU891" s="246"/>
      <c r="AV891" s="246"/>
      <c r="AW891" s="246"/>
      <c r="AX891" s="246"/>
      <c r="AY891" s="246"/>
      <c r="AZ891" s="248"/>
      <c r="BA891" s="477"/>
      <c r="BB891" s="562" t="str">
        <f t="shared" si="56"/>
        <v xml:space="preserve"> </v>
      </c>
      <c r="BC891" s="562" t="str">
        <f t="shared" si="57"/>
        <v xml:space="preserve"> </v>
      </c>
      <c r="BD891" s="562" t="str">
        <f t="shared" si="58"/>
        <v xml:space="preserve"> </v>
      </c>
      <c r="BE891" s="562" t="str">
        <f t="shared" si="59"/>
        <v xml:space="preserve"> </v>
      </c>
      <c r="BF891" s="81"/>
      <c r="BG891" s="313"/>
    </row>
    <row r="892" spans="1:59" s="86" customFormat="1" ht="12.75" x14ac:dyDescent="0.25">
      <c r="A892" s="365"/>
      <c r="B892" s="147">
        <f>Demography!B891</f>
        <v>0</v>
      </c>
      <c r="C892" s="147">
        <f>Demography!C891</f>
        <v>0</v>
      </c>
      <c r="D892" s="148">
        <f>Demography!D891</f>
        <v>0</v>
      </c>
      <c r="E892" s="148">
        <f>Demography!F891</f>
        <v>0</v>
      </c>
      <c r="F892" s="81"/>
      <c r="G892" s="238"/>
      <c r="H892" s="256"/>
      <c r="I892" s="257"/>
      <c r="J892" s="257"/>
      <c r="K892" s="256"/>
      <c r="L892" s="256"/>
      <c r="M892" s="257"/>
      <c r="N892" s="256"/>
      <c r="O892" s="240"/>
      <c r="P892" s="260"/>
      <c r="Q892" s="260"/>
      <c r="R892" s="260"/>
      <c r="S892" s="260"/>
      <c r="T892" s="260"/>
      <c r="U892" s="256"/>
      <c r="V892" s="238"/>
      <c r="W892" s="238"/>
      <c r="X892" s="81"/>
      <c r="Y892" s="256"/>
      <c r="Z892" s="150"/>
      <c r="AA892" s="81"/>
      <c r="AB892" s="240"/>
      <c r="AC892" s="240"/>
      <c r="AD892" s="256"/>
      <c r="AE892" s="240"/>
      <c r="AF892" s="256"/>
      <c r="AG892" s="256"/>
      <c r="AH892" s="256"/>
      <c r="AI892" s="245"/>
      <c r="AJ892" s="245"/>
      <c r="AK892" s="245"/>
      <c r="AL892" s="245"/>
      <c r="AM892" s="477"/>
      <c r="AN892" s="245"/>
      <c r="AO892" s="245"/>
      <c r="AP892" s="245"/>
      <c r="AQ892" s="245"/>
      <c r="AR892" s="245"/>
      <c r="AS892" s="245"/>
      <c r="AT892" s="245"/>
      <c r="AU892" s="245"/>
      <c r="AV892" s="245"/>
      <c r="AW892" s="245"/>
      <c r="AX892" s="245"/>
      <c r="AY892" s="245"/>
      <c r="AZ892" s="247"/>
      <c r="BA892" s="477"/>
      <c r="BB892" s="561" t="str">
        <f t="shared" si="56"/>
        <v xml:space="preserve"> </v>
      </c>
      <c r="BC892" s="561" t="str">
        <f t="shared" si="57"/>
        <v xml:space="preserve"> </v>
      </c>
      <c r="BD892" s="561" t="str">
        <f t="shared" si="58"/>
        <v xml:space="preserve"> </v>
      </c>
      <c r="BE892" s="561" t="str">
        <f t="shared" si="59"/>
        <v xml:space="preserve"> </v>
      </c>
      <c r="BF892" s="81"/>
      <c r="BG892" s="145"/>
    </row>
    <row r="893" spans="1:59" s="86" customFormat="1" ht="12.75" x14ac:dyDescent="0.25">
      <c r="A893" s="365"/>
      <c r="B893" s="361">
        <f>Demography!B892</f>
        <v>0</v>
      </c>
      <c r="C893" s="361">
        <f>Demography!C892</f>
        <v>0</v>
      </c>
      <c r="D893" s="362">
        <f>Demography!D892</f>
        <v>0</v>
      </c>
      <c r="E893" s="362">
        <f>Demography!F892</f>
        <v>0</v>
      </c>
      <c r="F893" s="81"/>
      <c r="G893" s="415"/>
      <c r="H893" s="241"/>
      <c r="I893" s="478"/>
      <c r="J893" s="478"/>
      <c r="K893" s="241"/>
      <c r="L893" s="241"/>
      <c r="M893" s="478"/>
      <c r="N893" s="241"/>
      <c r="O893" s="242"/>
      <c r="P893" s="262"/>
      <c r="Q893" s="262"/>
      <c r="R893" s="262"/>
      <c r="S893" s="262"/>
      <c r="T893" s="262"/>
      <c r="U893" s="241"/>
      <c r="V893" s="415"/>
      <c r="W893" s="415"/>
      <c r="X893" s="81"/>
      <c r="Y893" s="241"/>
      <c r="Z893" s="416"/>
      <c r="AA893" s="81"/>
      <c r="AB893" s="242"/>
      <c r="AC893" s="242"/>
      <c r="AD893" s="241"/>
      <c r="AE893" s="242"/>
      <c r="AF893" s="241"/>
      <c r="AG893" s="241"/>
      <c r="AH893" s="241"/>
      <c r="AI893" s="246"/>
      <c r="AJ893" s="246"/>
      <c r="AK893" s="246"/>
      <c r="AL893" s="246"/>
      <c r="AM893" s="477"/>
      <c r="AN893" s="246"/>
      <c r="AO893" s="246"/>
      <c r="AP893" s="246"/>
      <c r="AQ893" s="246"/>
      <c r="AR893" s="246"/>
      <c r="AS893" s="246"/>
      <c r="AT893" s="246"/>
      <c r="AU893" s="246"/>
      <c r="AV893" s="246"/>
      <c r="AW893" s="246"/>
      <c r="AX893" s="246"/>
      <c r="AY893" s="246"/>
      <c r="AZ893" s="248"/>
      <c r="BA893" s="477"/>
      <c r="BB893" s="562" t="str">
        <f t="shared" si="56"/>
        <v xml:space="preserve"> </v>
      </c>
      <c r="BC893" s="562" t="str">
        <f t="shared" si="57"/>
        <v xml:space="preserve"> </v>
      </c>
      <c r="BD893" s="562" t="str">
        <f t="shared" si="58"/>
        <v xml:space="preserve"> </v>
      </c>
      <c r="BE893" s="562" t="str">
        <f t="shared" si="59"/>
        <v xml:space="preserve"> </v>
      </c>
      <c r="BF893" s="81"/>
      <c r="BG893" s="313"/>
    </row>
    <row r="894" spans="1:59" s="86" customFormat="1" ht="12.75" x14ac:dyDescent="0.25">
      <c r="A894" s="365"/>
      <c r="B894" s="147">
        <f>Demography!B893</f>
        <v>0</v>
      </c>
      <c r="C894" s="147">
        <f>Demography!C893</f>
        <v>0</v>
      </c>
      <c r="D894" s="148">
        <f>Demography!D893</f>
        <v>0</v>
      </c>
      <c r="E894" s="148">
        <f>Demography!F893</f>
        <v>0</v>
      </c>
      <c r="F894" s="81"/>
      <c r="G894" s="238"/>
      <c r="H894" s="256"/>
      <c r="I894" s="257"/>
      <c r="J894" s="257"/>
      <c r="K894" s="256"/>
      <c r="L894" s="256"/>
      <c r="M894" s="257"/>
      <c r="N894" s="256"/>
      <c r="O894" s="240"/>
      <c r="P894" s="260"/>
      <c r="Q894" s="260"/>
      <c r="R894" s="260"/>
      <c r="S894" s="260"/>
      <c r="T894" s="260"/>
      <c r="U894" s="256"/>
      <c r="V894" s="238"/>
      <c r="W894" s="238"/>
      <c r="X894" s="81"/>
      <c r="Y894" s="256"/>
      <c r="Z894" s="150"/>
      <c r="AA894" s="81"/>
      <c r="AB894" s="240"/>
      <c r="AC894" s="240"/>
      <c r="AD894" s="256"/>
      <c r="AE894" s="240"/>
      <c r="AF894" s="256"/>
      <c r="AG894" s="256"/>
      <c r="AH894" s="256"/>
      <c r="AI894" s="245"/>
      <c r="AJ894" s="245"/>
      <c r="AK894" s="245"/>
      <c r="AL894" s="245"/>
      <c r="AM894" s="477"/>
      <c r="AN894" s="245"/>
      <c r="AO894" s="245"/>
      <c r="AP894" s="245"/>
      <c r="AQ894" s="245"/>
      <c r="AR894" s="245"/>
      <c r="AS894" s="245"/>
      <c r="AT894" s="245"/>
      <c r="AU894" s="245"/>
      <c r="AV894" s="245"/>
      <c r="AW894" s="245"/>
      <c r="AX894" s="245"/>
      <c r="AY894" s="245"/>
      <c r="AZ894" s="247"/>
      <c r="BA894" s="477"/>
      <c r="BB894" s="561" t="str">
        <f t="shared" si="56"/>
        <v xml:space="preserve"> </v>
      </c>
      <c r="BC894" s="561" t="str">
        <f t="shared" si="57"/>
        <v xml:space="preserve"> </v>
      </c>
      <c r="BD894" s="561" t="str">
        <f t="shared" si="58"/>
        <v xml:space="preserve"> </v>
      </c>
      <c r="BE894" s="561" t="str">
        <f t="shared" si="59"/>
        <v xml:space="preserve"> </v>
      </c>
      <c r="BF894" s="81"/>
      <c r="BG894" s="145"/>
    </row>
    <row r="895" spans="1:59" s="86" customFormat="1" ht="12.75" x14ac:dyDescent="0.25">
      <c r="A895" s="365"/>
      <c r="B895" s="361">
        <f>Demography!B894</f>
        <v>0</v>
      </c>
      <c r="C895" s="361">
        <f>Demography!C894</f>
        <v>0</v>
      </c>
      <c r="D895" s="362">
        <f>Demography!D894</f>
        <v>0</v>
      </c>
      <c r="E895" s="362">
        <f>Demography!F894</f>
        <v>0</v>
      </c>
      <c r="F895" s="81"/>
      <c r="G895" s="415"/>
      <c r="H895" s="241"/>
      <c r="I895" s="478"/>
      <c r="J895" s="478"/>
      <c r="K895" s="241"/>
      <c r="L895" s="241"/>
      <c r="M895" s="478"/>
      <c r="N895" s="241"/>
      <c r="O895" s="242"/>
      <c r="P895" s="262"/>
      <c r="Q895" s="262"/>
      <c r="R895" s="262"/>
      <c r="S895" s="262"/>
      <c r="T895" s="262"/>
      <c r="U895" s="241"/>
      <c r="V895" s="415"/>
      <c r="W895" s="415"/>
      <c r="X895" s="81"/>
      <c r="Y895" s="241"/>
      <c r="Z895" s="416"/>
      <c r="AA895" s="81"/>
      <c r="AB895" s="242"/>
      <c r="AC895" s="242"/>
      <c r="AD895" s="241"/>
      <c r="AE895" s="242"/>
      <c r="AF895" s="241"/>
      <c r="AG895" s="241"/>
      <c r="AH895" s="241"/>
      <c r="AI895" s="246"/>
      <c r="AJ895" s="246"/>
      <c r="AK895" s="246"/>
      <c r="AL895" s="246"/>
      <c r="AM895" s="477"/>
      <c r="AN895" s="246"/>
      <c r="AO895" s="246"/>
      <c r="AP895" s="246"/>
      <c r="AQ895" s="246"/>
      <c r="AR895" s="246"/>
      <c r="AS895" s="246"/>
      <c r="AT895" s="246"/>
      <c r="AU895" s="246"/>
      <c r="AV895" s="246"/>
      <c r="AW895" s="246"/>
      <c r="AX895" s="246"/>
      <c r="AY895" s="246"/>
      <c r="AZ895" s="248"/>
      <c r="BA895" s="477"/>
      <c r="BB895" s="562" t="str">
        <f t="shared" si="56"/>
        <v xml:space="preserve"> </v>
      </c>
      <c r="BC895" s="562" t="str">
        <f t="shared" si="57"/>
        <v xml:space="preserve"> </v>
      </c>
      <c r="BD895" s="562" t="str">
        <f t="shared" si="58"/>
        <v xml:space="preserve"> </v>
      </c>
      <c r="BE895" s="562" t="str">
        <f t="shared" si="59"/>
        <v xml:space="preserve"> </v>
      </c>
      <c r="BF895" s="81"/>
      <c r="BG895" s="313"/>
    </row>
    <row r="896" spans="1:59" s="86" customFormat="1" ht="12.75" x14ac:dyDescent="0.25">
      <c r="A896" s="365"/>
      <c r="B896" s="147">
        <f>Demography!B895</f>
        <v>0</v>
      </c>
      <c r="C896" s="147">
        <f>Demography!C895</f>
        <v>0</v>
      </c>
      <c r="D896" s="148">
        <f>Demography!D895</f>
        <v>0</v>
      </c>
      <c r="E896" s="148">
        <f>Demography!F895</f>
        <v>0</v>
      </c>
      <c r="F896" s="81"/>
      <c r="G896" s="238"/>
      <c r="H896" s="256"/>
      <c r="I896" s="257"/>
      <c r="J896" s="257"/>
      <c r="K896" s="256"/>
      <c r="L896" s="256"/>
      <c r="M896" s="257"/>
      <c r="N896" s="256"/>
      <c r="O896" s="240"/>
      <c r="P896" s="260"/>
      <c r="Q896" s="260"/>
      <c r="R896" s="260"/>
      <c r="S896" s="260"/>
      <c r="T896" s="260"/>
      <c r="U896" s="256"/>
      <c r="V896" s="238"/>
      <c r="W896" s="238"/>
      <c r="X896" s="81"/>
      <c r="Y896" s="256"/>
      <c r="Z896" s="150"/>
      <c r="AA896" s="81"/>
      <c r="AB896" s="240"/>
      <c r="AC896" s="240"/>
      <c r="AD896" s="256"/>
      <c r="AE896" s="240"/>
      <c r="AF896" s="256"/>
      <c r="AG896" s="256"/>
      <c r="AH896" s="256"/>
      <c r="AI896" s="245"/>
      <c r="AJ896" s="245"/>
      <c r="AK896" s="245"/>
      <c r="AL896" s="245"/>
      <c r="AM896" s="477"/>
      <c r="AN896" s="245"/>
      <c r="AO896" s="245"/>
      <c r="AP896" s="245"/>
      <c r="AQ896" s="245"/>
      <c r="AR896" s="245"/>
      <c r="AS896" s="245"/>
      <c r="AT896" s="245"/>
      <c r="AU896" s="245"/>
      <c r="AV896" s="245"/>
      <c r="AW896" s="245"/>
      <c r="AX896" s="245"/>
      <c r="AY896" s="245"/>
      <c r="AZ896" s="247"/>
      <c r="BA896" s="477"/>
      <c r="BB896" s="561" t="str">
        <f t="shared" si="56"/>
        <v xml:space="preserve"> </v>
      </c>
      <c r="BC896" s="561" t="str">
        <f t="shared" si="57"/>
        <v xml:space="preserve"> </v>
      </c>
      <c r="BD896" s="561" t="str">
        <f t="shared" si="58"/>
        <v xml:space="preserve"> </v>
      </c>
      <c r="BE896" s="561" t="str">
        <f t="shared" si="59"/>
        <v xml:space="preserve"> </v>
      </c>
      <c r="BF896" s="81"/>
      <c r="BG896" s="145"/>
    </row>
    <row r="897" spans="1:59" s="86" customFormat="1" ht="12.75" x14ac:dyDescent="0.25">
      <c r="A897" s="365"/>
      <c r="B897" s="361">
        <f>Demography!B896</f>
        <v>0</v>
      </c>
      <c r="C897" s="361">
        <f>Demography!C896</f>
        <v>0</v>
      </c>
      <c r="D897" s="362">
        <f>Demography!D896</f>
        <v>0</v>
      </c>
      <c r="E897" s="362">
        <f>Demography!F896</f>
        <v>0</v>
      </c>
      <c r="F897" s="81"/>
      <c r="G897" s="415"/>
      <c r="H897" s="241"/>
      <c r="I897" s="478"/>
      <c r="J897" s="478"/>
      <c r="K897" s="241"/>
      <c r="L897" s="241"/>
      <c r="M897" s="478"/>
      <c r="N897" s="241"/>
      <c r="O897" s="242"/>
      <c r="P897" s="262"/>
      <c r="Q897" s="262"/>
      <c r="R897" s="262"/>
      <c r="S897" s="262"/>
      <c r="T897" s="262"/>
      <c r="U897" s="241"/>
      <c r="V897" s="415"/>
      <c r="W897" s="415"/>
      <c r="X897" s="81"/>
      <c r="Y897" s="241"/>
      <c r="Z897" s="416"/>
      <c r="AA897" s="81"/>
      <c r="AB897" s="242"/>
      <c r="AC897" s="242"/>
      <c r="AD897" s="241"/>
      <c r="AE897" s="242"/>
      <c r="AF897" s="241"/>
      <c r="AG897" s="241"/>
      <c r="AH897" s="241"/>
      <c r="AI897" s="246"/>
      <c r="AJ897" s="246"/>
      <c r="AK897" s="246"/>
      <c r="AL897" s="246"/>
      <c r="AM897" s="477"/>
      <c r="AN897" s="246"/>
      <c r="AO897" s="246"/>
      <c r="AP897" s="246"/>
      <c r="AQ897" s="246"/>
      <c r="AR897" s="246"/>
      <c r="AS897" s="246"/>
      <c r="AT897" s="246"/>
      <c r="AU897" s="246"/>
      <c r="AV897" s="246"/>
      <c r="AW897" s="246"/>
      <c r="AX897" s="246"/>
      <c r="AY897" s="246"/>
      <c r="AZ897" s="248"/>
      <c r="BA897" s="477"/>
      <c r="BB897" s="562" t="str">
        <f t="shared" si="56"/>
        <v xml:space="preserve"> </v>
      </c>
      <c r="BC897" s="562" t="str">
        <f t="shared" si="57"/>
        <v xml:space="preserve"> </v>
      </c>
      <c r="BD897" s="562" t="str">
        <f t="shared" si="58"/>
        <v xml:space="preserve"> </v>
      </c>
      <c r="BE897" s="562" t="str">
        <f t="shared" si="59"/>
        <v xml:space="preserve"> </v>
      </c>
      <c r="BF897" s="81"/>
      <c r="BG897" s="313"/>
    </row>
    <row r="898" spans="1:59" s="86" customFormat="1" ht="12.75" x14ac:dyDescent="0.25">
      <c r="A898" s="365"/>
      <c r="B898" s="147">
        <f>Demography!B897</f>
        <v>0</v>
      </c>
      <c r="C898" s="147">
        <f>Demography!C897</f>
        <v>0</v>
      </c>
      <c r="D898" s="148">
        <f>Demography!D897</f>
        <v>0</v>
      </c>
      <c r="E898" s="148">
        <f>Demography!F897</f>
        <v>0</v>
      </c>
      <c r="F898" s="81"/>
      <c r="G898" s="238"/>
      <c r="H898" s="256"/>
      <c r="I898" s="257"/>
      <c r="J898" s="257"/>
      <c r="K898" s="256"/>
      <c r="L898" s="256"/>
      <c r="M898" s="257"/>
      <c r="N898" s="256"/>
      <c r="O898" s="240"/>
      <c r="P898" s="260"/>
      <c r="Q898" s="260"/>
      <c r="R898" s="260"/>
      <c r="S898" s="260"/>
      <c r="T898" s="260"/>
      <c r="U898" s="256"/>
      <c r="V898" s="238"/>
      <c r="W898" s="238"/>
      <c r="X898" s="81"/>
      <c r="Y898" s="256"/>
      <c r="Z898" s="150"/>
      <c r="AA898" s="81"/>
      <c r="AB898" s="240"/>
      <c r="AC898" s="240"/>
      <c r="AD898" s="256"/>
      <c r="AE898" s="240"/>
      <c r="AF898" s="256"/>
      <c r="AG898" s="256"/>
      <c r="AH898" s="256"/>
      <c r="AI898" s="245"/>
      <c r="AJ898" s="245"/>
      <c r="AK898" s="245"/>
      <c r="AL898" s="245"/>
      <c r="AM898" s="477"/>
      <c r="AN898" s="245"/>
      <c r="AO898" s="245"/>
      <c r="AP898" s="245"/>
      <c r="AQ898" s="245"/>
      <c r="AR898" s="245"/>
      <c r="AS898" s="245"/>
      <c r="AT898" s="245"/>
      <c r="AU898" s="245"/>
      <c r="AV898" s="245"/>
      <c r="AW898" s="245"/>
      <c r="AX898" s="245"/>
      <c r="AY898" s="245"/>
      <c r="AZ898" s="247"/>
      <c r="BA898" s="477"/>
      <c r="BB898" s="561" t="str">
        <f t="shared" si="56"/>
        <v xml:space="preserve"> </v>
      </c>
      <c r="BC898" s="561" t="str">
        <f t="shared" si="57"/>
        <v xml:space="preserve"> </v>
      </c>
      <c r="BD898" s="561" t="str">
        <f t="shared" si="58"/>
        <v xml:space="preserve"> </v>
      </c>
      <c r="BE898" s="561" t="str">
        <f t="shared" si="59"/>
        <v xml:space="preserve"> </v>
      </c>
      <c r="BF898" s="81"/>
      <c r="BG898" s="145"/>
    </row>
    <row r="899" spans="1:59" s="86" customFormat="1" ht="12.75" x14ac:dyDescent="0.25">
      <c r="A899" s="365"/>
      <c r="B899" s="361">
        <f>Demography!B898</f>
        <v>0</v>
      </c>
      <c r="C899" s="361">
        <f>Demography!C898</f>
        <v>0</v>
      </c>
      <c r="D899" s="362">
        <f>Demography!D898</f>
        <v>0</v>
      </c>
      <c r="E899" s="362">
        <f>Demography!F898</f>
        <v>0</v>
      </c>
      <c r="F899" s="81"/>
      <c r="G899" s="415"/>
      <c r="H899" s="241"/>
      <c r="I899" s="478"/>
      <c r="J899" s="478"/>
      <c r="K899" s="241"/>
      <c r="L899" s="241"/>
      <c r="M899" s="478"/>
      <c r="N899" s="241"/>
      <c r="O899" s="242"/>
      <c r="P899" s="262"/>
      <c r="Q899" s="262"/>
      <c r="R899" s="262"/>
      <c r="S899" s="262"/>
      <c r="T899" s="262"/>
      <c r="U899" s="241"/>
      <c r="V899" s="415"/>
      <c r="W899" s="415"/>
      <c r="X899" s="81"/>
      <c r="Y899" s="241"/>
      <c r="Z899" s="416"/>
      <c r="AA899" s="81"/>
      <c r="AB899" s="242"/>
      <c r="AC899" s="242"/>
      <c r="AD899" s="241"/>
      <c r="AE899" s="242"/>
      <c r="AF899" s="241"/>
      <c r="AG899" s="241"/>
      <c r="AH899" s="241"/>
      <c r="AI899" s="246"/>
      <c r="AJ899" s="246"/>
      <c r="AK899" s="246"/>
      <c r="AL899" s="246"/>
      <c r="AM899" s="477"/>
      <c r="AN899" s="246"/>
      <c r="AO899" s="246"/>
      <c r="AP899" s="246"/>
      <c r="AQ899" s="246"/>
      <c r="AR899" s="246"/>
      <c r="AS899" s="246"/>
      <c r="AT899" s="246"/>
      <c r="AU899" s="246"/>
      <c r="AV899" s="246"/>
      <c r="AW899" s="246"/>
      <c r="AX899" s="246"/>
      <c r="AY899" s="246"/>
      <c r="AZ899" s="248"/>
      <c r="BA899" s="477"/>
      <c r="BB899" s="562" t="str">
        <f t="shared" si="56"/>
        <v xml:space="preserve"> </v>
      </c>
      <c r="BC899" s="562" t="str">
        <f t="shared" si="57"/>
        <v xml:space="preserve"> </v>
      </c>
      <c r="BD899" s="562" t="str">
        <f t="shared" si="58"/>
        <v xml:space="preserve"> </v>
      </c>
      <c r="BE899" s="562" t="str">
        <f t="shared" si="59"/>
        <v xml:space="preserve"> </v>
      </c>
      <c r="BF899" s="81"/>
      <c r="BG899" s="313"/>
    </row>
    <row r="900" spans="1:59" s="86" customFormat="1" ht="12.75" x14ac:dyDescent="0.25">
      <c r="A900" s="365"/>
      <c r="B900" s="147">
        <f>Demography!B899</f>
        <v>0</v>
      </c>
      <c r="C900" s="147">
        <f>Demography!C899</f>
        <v>0</v>
      </c>
      <c r="D900" s="148">
        <f>Demography!D899</f>
        <v>0</v>
      </c>
      <c r="E900" s="148">
        <f>Demography!F899</f>
        <v>0</v>
      </c>
      <c r="F900" s="81"/>
      <c r="G900" s="238"/>
      <c r="H900" s="256"/>
      <c r="I900" s="257"/>
      <c r="J900" s="257"/>
      <c r="K900" s="256"/>
      <c r="L900" s="256"/>
      <c r="M900" s="257"/>
      <c r="N900" s="256"/>
      <c r="O900" s="240"/>
      <c r="P900" s="260"/>
      <c r="Q900" s="260"/>
      <c r="R900" s="260"/>
      <c r="S900" s="260"/>
      <c r="T900" s="260"/>
      <c r="U900" s="256"/>
      <c r="V900" s="238"/>
      <c r="W900" s="238"/>
      <c r="X900" s="81"/>
      <c r="Y900" s="256"/>
      <c r="Z900" s="150"/>
      <c r="AA900" s="81"/>
      <c r="AB900" s="240"/>
      <c r="AC900" s="240"/>
      <c r="AD900" s="256"/>
      <c r="AE900" s="240"/>
      <c r="AF900" s="256"/>
      <c r="AG900" s="256"/>
      <c r="AH900" s="256"/>
      <c r="AI900" s="245"/>
      <c r="AJ900" s="245"/>
      <c r="AK900" s="245"/>
      <c r="AL900" s="245"/>
      <c r="AM900" s="477"/>
      <c r="AN900" s="245"/>
      <c r="AO900" s="245"/>
      <c r="AP900" s="245"/>
      <c r="AQ900" s="245"/>
      <c r="AR900" s="245"/>
      <c r="AS900" s="245"/>
      <c r="AT900" s="245"/>
      <c r="AU900" s="245"/>
      <c r="AV900" s="245"/>
      <c r="AW900" s="245"/>
      <c r="AX900" s="245"/>
      <c r="AY900" s="245"/>
      <c r="AZ900" s="247"/>
      <c r="BA900" s="477"/>
      <c r="BB900" s="561" t="str">
        <f t="shared" si="56"/>
        <v xml:space="preserve"> </v>
      </c>
      <c r="BC900" s="561" t="str">
        <f t="shared" si="57"/>
        <v xml:space="preserve"> </v>
      </c>
      <c r="BD900" s="561" t="str">
        <f t="shared" si="58"/>
        <v xml:space="preserve"> </v>
      </c>
      <c r="BE900" s="561" t="str">
        <f t="shared" si="59"/>
        <v xml:space="preserve"> </v>
      </c>
      <c r="BF900" s="81"/>
      <c r="BG900" s="145"/>
    </row>
    <row r="901" spans="1:59" s="86" customFormat="1" ht="12.75" x14ac:dyDescent="0.25">
      <c r="A901" s="365"/>
      <c r="B901" s="361">
        <f>Demography!B900</f>
        <v>0</v>
      </c>
      <c r="C901" s="361">
        <f>Demography!C900</f>
        <v>0</v>
      </c>
      <c r="D901" s="362">
        <f>Demography!D900</f>
        <v>0</v>
      </c>
      <c r="E901" s="362">
        <f>Demography!F900</f>
        <v>0</v>
      </c>
      <c r="F901" s="81"/>
      <c r="G901" s="415"/>
      <c r="H901" s="241"/>
      <c r="I901" s="478"/>
      <c r="J901" s="478"/>
      <c r="K901" s="241"/>
      <c r="L901" s="241"/>
      <c r="M901" s="478"/>
      <c r="N901" s="241"/>
      <c r="O901" s="242"/>
      <c r="P901" s="262"/>
      <c r="Q901" s="262"/>
      <c r="R901" s="262"/>
      <c r="S901" s="262"/>
      <c r="T901" s="262"/>
      <c r="U901" s="241"/>
      <c r="V901" s="415"/>
      <c r="W901" s="415"/>
      <c r="X901" s="81"/>
      <c r="Y901" s="241"/>
      <c r="Z901" s="416"/>
      <c r="AA901" s="81"/>
      <c r="AB901" s="242"/>
      <c r="AC901" s="242"/>
      <c r="AD901" s="241"/>
      <c r="AE901" s="242"/>
      <c r="AF901" s="241"/>
      <c r="AG901" s="241"/>
      <c r="AH901" s="241"/>
      <c r="AI901" s="246"/>
      <c r="AJ901" s="246"/>
      <c r="AK901" s="246"/>
      <c r="AL901" s="246"/>
      <c r="AM901" s="477"/>
      <c r="AN901" s="246"/>
      <c r="AO901" s="246"/>
      <c r="AP901" s="246"/>
      <c r="AQ901" s="246"/>
      <c r="AR901" s="246"/>
      <c r="AS901" s="246"/>
      <c r="AT901" s="246"/>
      <c r="AU901" s="246"/>
      <c r="AV901" s="246"/>
      <c r="AW901" s="246"/>
      <c r="AX901" s="246"/>
      <c r="AY901" s="246"/>
      <c r="AZ901" s="248"/>
      <c r="BA901" s="477"/>
      <c r="BB901" s="562" t="str">
        <f t="shared" si="56"/>
        <v xml:space="preserve"> </v>
      </c>
      <c r="BC901" s="562" t="str">
        <f t="shared" si="57"/>
        <v xml:space="preserve"> </v>
      </c>
      <c r="BD901" s="562" t="str">
        <f t="shared" si="58"/>
        <v xml:space="preserve"> </v>
      </c>
      <c r="BE901" s="562" t="str">
        <f t="shared" si="59"/>
        <v xml:space="preserve"> </v>
      </c>
      <c r="BF901" s="81"/>
      <c r="BG901" s="313"/>
    </row>
    <row r="902" spans="1:59" s="86" customFormat="1" ht="12.75" x14ac:dyDescent="0.25">
      <c r="A902" s="365"/>
      <c r="B902" s="147">
        <f>Demography!B901</f>
        <v>0</v>
      </c>
      <c r="C902" s="147">
        <f>Demography!C901</f>
        <v>0</v>
      </c>
      <c r="D902" s="148">
        <f>Demography!D901</f>
        <v>0</v>
      </c>
      <c r="E902" s="148">
        <f>Demography!F901</f>
        <v>0</v>
      </c>
      <c r="F902" s="81"/>
      <c r="G902" s="238"/>
      <c r="H902" s="256"/>
      <c r="I902" s="257"/>
      <c r="J902" s="257"/>
      <c r="K902" s="256"/>
      <c r="L902" s="256"/>
      <c r="M902" s="257"/>
      <c r="N902" s="256"/>
      <c r="O902" s="240"/>
      <c r="P902" s="260"/>
      <c r="Q902" s="260"/>
      <c r="R902" s="260"/>
      <c r="S902" s="260"/>
      <c r="T902" s="260"/>
      <c r="U902" s="256"/>
      <c r="V902" s="238"/>
      <c r="W902" s="238"/>
      <c r="X902" s="81"/>
      <c r="Y902" s="256"/>
      <c r="Z902" s="150"/>
      <c r="AA902" s="81"/>
      <c r="AB902" s="240"/>
      <c r="AC902" s="240"/>
      <c r="AD902" s="256"/>
      <c r="AE902" s="240"/>
      <c r="AF902" s="256"/>
      <c r="AG902" s="256"/>
      <c r="AH902" s="256"/>
      <c r="AI902" s="245"/>
      <c r="AJ902" s="245"/>
      <c r="AK902" s="245"/>
      <c r="AL902" s="245"/>
      <c r="AM902" s="477"/>
      <c r="AN902" s="245"/>
      <c r="AO902" s="245"/>
      <c r="AP902" s="245"/>
      <c r="AQ902" s="245"/>
      <c r="AR902" s="245"/>
      <c r="AS902" s="245"/>
      <c r="AT902" s="245"/>
      <c r="AU902" s="245"/>
      <c r="AV902" s="245"/>
      <c r="AW902" s="245"/>
      <c r="AX902" s="245"/>
      <c r="AY902" s="245"/>
      <c r="AZ902" s="247"/>
      <c r="BA902" s="477"/>
      <c r="BB902" s="561" t="str">
        <f t="shared" si="56"/>
        <v xml:space="preserve"> </v>
      </c>
      <c r="BC902" s="561" t="str">
        <f t="shared" si="57"/>
        <v xml:space="preserve"> </v>
      </c>
      <c r="BD902" s="561" t="str">
        <f t="shared" si="58"/>
        <v xml:space="preserve"> </v>
      </c>
      <c r="BE902" s="561" t="str">
        <f t="shared" si="59"/>
        <v xml:space="preserve"> </v>
      </c>
      <c r="BF902" s="81"/>
      <c r="BG902" s="145"/>
    </row>
    <row r="903" spans="1:59" s="86" customFormat="1" ht="12.75" x14ac:dyDescent="0.25">
      <c r="A903" s="365"/>
      <c r="B903" s="361">
        <f>Demography!B902</f>
        <v>0</v>
      </c>
      <c r="C903" s="361">
        <f>Demography!C902</f>
        <v>0</v>
      </c>
      <c r="D903" s="362">
        <f>Demography!D902</f>
        <v>0</v>
      </c>
      <c r="E903" s="362">
        <f>Demography!F902</f>
        <v>0</v>
      </c>
      <c r="F903" s="81"/>
      <c r="G903" s="415"/>
      <c r="H903" s="241"/>
      <c r="I903" s="478"/>
      <c r="J903" s="478"/>
      <c r="K903" s="241"/>
      <c r="L903" s="241"/>
      <c r="M903" s="478"/>
      <c r="N903" s="241"/>
      <c r="O903" s="242"/>
      <c r="P903" s="262"/>
      <c r="Q903" s="262"/>
      <c r="R903" s="262"/>
      <c r="S903" s="262"/>
      <c r="T903" s="262"/>
      <c r="U903" s="241"/>
      <c r="V903" s="415"/>
      <c r="W903" s="415"/>
      <c r="X903" s="81"/>
      <c r="Y903" s="241"/>
      <c r="Z903" s="416"/>
      <c r="AA903" s="81"/>
      <c r="AB903" s="242"/>
      <c r="AC903" s="242"/>
      <c r="AD903" s="241"/>
      <c r="AE903" s="242"/>
      <c r="AF903" s="241"/>
      <c r="AG903" s="241"/>
      <c r="AH903" s="241"/>
      <c r="AI903" s="246"/>
      <c r="AJ903" s="246"/>
      <c r="AK903" s="246"/>
      <c r="AL903" s="246"/>
      <c r="AM903" s="477"/>
      <c r="AN903" s="246"/>
      <c r="AO903" s="246"/>
      <c r="AP903" s="246"/>
      <c r="AQ903" s="246"/>
      <c r="AR903" s="246"/>
      <c r="AS903" s="246"/>
      <c r="AT903" s="246"/>
      <c r="AU903" s="246"/>
      <c r="AV903" s="246"/>
      <c r="AW903" s="246"/>
      <c r="AX903" s="246"/>
      <c r="AY903" s="246"/>
      <c r="AZ903" s="248"/>
      <c r="BA903" s="477"/>
      <c r="BB903" s="562" t="str">
        <f t="shared" si="56"/>
        <v xml:space="preserve"> </v>
      </c>
      <c r="BC903" s="562" t="str">
        <f t="shared" si="57"/>
        <v xml:space="preserve"> </v>
      </c>
      <c r="BD903" s="562" t="str">
        <f t="shared" si="58"/>
        <v xml:space="preserve"> </v>
      </c>
      <c r="BE903" s="562" t="str">
        <f t="shared" si="59"/>
        <v xml:space="preserve"> </v>
      </c>
      <c r="BF903" s="81"/>
      <c r="BG903" s="313"/>
    </row>
    <row r="904" spans="1:59" s="86" customFormat="1" ht="12.75" x14ac:dyDescent="0.25">
      <c r="A904" s="365"/>
      <c r="B904" s="147">
        <f>Demography!B903</f>
        <v>0</v>
      </c>
      <c r="C904" s="147">
        <f>Demography!C903</f>
        <v>0</v>
      </c>
      <c r="D904" s="148">
        <f>Demography!D903</f>
        <v>0</v>
      </c>
      <c r="E904" s="148">
        <f>Demography!F903</f>
        <v>0</v>
      </c>
      <c r="F904" s="81"/>
      <c r="G904" s="238"/>
      <c r="H904" s="256"/>
      <c r="I904" s="257"/>
      <c r="J904" s="257"/>
      <c r="K904" s="256"/>
      <c r="L904" s="256"/>
      <c r="M904" s="257"/>
      <c r="N904" s="256"/>
      <c r="O904" s="240"/>
      <c r="P904" s="260"/>
      <c r="Q904" s="260"/>
      <c r="R904" s="260"/>
      <c r="S904" s="260"/>
      <c r="T904" s="260"/>
      <c r="U904" s="256"/>
      <c r="V904" s="238"/>
      <c r="W904" s="238"/>
      <c r="X904" s="81"/>
      <c r="Y904" s="256"/>
      <c r="Z904" s="150"/>
      <c r="AA904" s="81"/>
      <c r="AB904" s="240"/>
      <c r="AC904" s="240"/>
      <c r="AD904" s="256"/>
      <c r="AE904" s="240"/>
      <c r="AF904" s="256"/>
      <c r="AG904" s="256"/>
      <c r="AH904" s="256"/>
      <c r="AI904" s="245"/>
      <c r="AJ904" s="245"/>
      <c r="AK904" s="245"/>
      <c r="AL904" s="245"/>
      <c r="AM904" s="477"/>
      <c r="AN904" s="245"/>
      <c r="AO904" s="245"/>
      <c r="AP904" s="245"/>
      <c r="AQ904" s="245"/>
      <c r="AR904" s="245"/>
      <c r="AS904" s="245"/>
      <c r="AT904" s="245"/>
      <c r="AU904" s="245"/>
      <c r="AV904" s="245"/>
      <c r="AW904" s="245"/>
      <c r="AX904" s="245"/>
      <c r="AY904" s="245"/>
      <c r="AZ904" s="247"/>
      <c r="BA904" s="477"/>
      <c r="BB904" s="561" t="str">
        <f t="shared" si="56"/>
        <v xml:space="preserve"> </v>
      </c>
      <c r="BC904" s="561" t="str">
        <f t="shared" si="57"/>
        <v xml:space="preserve"> </v>
      </c>
      <c r="BD904" s="561" t="str">
        <f t="shared" si="58"/>
        <v xml:space="preserve"> </v>
      </c>
      <c r="BE904" s="561" t="str">
        <f t="shared" si="59"/>
        <v xml:space="preserve"> </v>
      </c>
      <c r="BF904" s="81"/>
      <c r="BG904" s="145"/>
    </row>
    <row r="905" spans="1:59" s="86" customFormat="1" ht="12.75" x14ac:dyDescent="0.25">
      <c r="A905" s="365"/>
      <c r="B905" s="361">
        <f>Demography!B904</f>
        <v>0</v>
      </c>
      <c r="C905" s="361">
        <f>Demography!C904</f>
        <v>0</v>
      </c>
      <c r="D905" s="362">
        <f>Demography!D904</f>
        <v>0</v>
      </c>
      <c r="E905" s="362">
        <f>Demography!F904</f>
        <v>0</v>
      </c>
      <c r="F905" s="81"/>
      <c r="G905" s="415"/>
      <c r="H905" s="241"/>
      <c r="I905" s="478"/>
      <c r="J905" s="478"/>
      <c r="K905" s="241"/>
      <c r="L905" s="241"/>
      <c r="M905" s="478"/>
      <c r="N905" s="241"/>
      <c r="O905" s="242"/>
      <c r="P905" s="262"/>
      <c r="Q905" s="262"/>
      <c r="R905" s="262"/>
      <c r="S905" s="262"/>
      <c r="T905" s="262"/>
      <c r="U905" s="241"/>
      <c r="V905" s="415"/>
      <c r="W905" s="415"/>
      <c r="X905" s="81"/>
      <c r="Y905" s="241"/>
      <c r="Z905" s="416"/>
      <c r="AA905" s="81"/>
      <c r="AB905" s="242"/>
      <c r="AC905" s="242"/>
      <c r="AD905" s="241"/>
      <c r="AE905" s="242"/>
      <c r="AF905" s="241"/>
      <c r="AG905" s="241"/>
      <c r="AH905" s="241"/>
      <c r="AI905" s="246"/>
      <c r="AJ905" s="246"/>
      <c r="AK905" s="246"/>
      <c r="AL905" s="246"/>
      <c r="AM905" s="477"/>
      <c r="AN905" s="246"/>
      <c r="AO905" s="246"/>
      <c r="AP905" s="246"/>
      <c r="AQ905" s="246"/>
      <c r="AR905" s="246"/>
      <c r="AS905" s="246"/>
      <c r="AT905" s="246"/>
      <c r="AU905" s="246"/>
      <c r="AV905" s="246"/>
      <c r="AW905" s="246"/>
      <c r="AX905" s="246"/>
      <c r="AY905" s="246"/>
      <c r="AZ905" s="248"/>
      <c r="BA905" s="477"/>
      <c r="BB905" s="562" t="str">
        <f t="shared" si="56"/>
        <v xml:space="preserve"> </v>
      </c>
      <c r="BC905" s="562" t="str">
        <f t="shared" si="57"/>
        <v xml:space="preserve"> </v>
      </c>
      <c r="BD905" s="562" t="str">
        <f t="shared" si="58"/>
        <v xml:space="preserve"> </v>
      </c>
      <c r="BE905" s="562" t="str">
        <f t="shared" si="59"/>
        <v xml:space="preserve"> </v>
      </c>
      <c r="BF905" s="81"/>
      <c r="BG905" s="313"/>
    </row>
    <row r="906" spans="1:59" s="86" customFormat="1" ht="12.75" x14ac:dyDescent="0.25">
      <c r="A906" s="365"/>
      <c r="B906" s="147">
        <f>Demography!B905</f>
        <v>0</v>
      </c>
      <c r="C906" s="147">
        <f>Demography!C905</f>
        <v>0</v>
      </c>
      <c r="D906" s="148">
        <f>Demography!D905</f>
        <v>0</v>
      </c>
      <c r="E906" s="148">
        <f>Demography!F905</f>
        <v>0</v>
      </c>
      <c r="F906" s="81"/>
      <c r="G906" s="238"/>
      <c r="H906" s="256"/>
      <c r="I906" s="257"/>
      <c r="J906" s="257"/>
      <c r="K906" s="256"/>
      <c r="L906" s="256"/>
      <c r="M906" s="257"/>
      <c r="N906" s="256"/>
      <c r="O906" s="240"/>
      <c r="P906" s="260"/>
      <c r="Q906" s="260"/>
      <c r="R906" s="260"/>
      <c r="S906" s="260"/>
      <c r="T906" s="260"/>
      <c r="U906" s="256"/>
      <c r="V906" s="238"/>
      <c r="W906" s="238"/>
      <c r="X906" s="81"/>
      <c r="Y906" s="256"/>
      <c r="Z906" s="150"/>
      <c r="AA906" s="81"/>
      <c r="AB906" s="240"/>
      <c r="AC906" s="240"/>
      <c r="AD906" s="256"/>
      <c r="AE906" s="240"/>
      <c r="AF906" s="256"/>
      <c r="AG906" s="256"/>
      <c r="AH906" s="256"/>
      <c r="AI906" s="245"/>
      <c r="AJ906" s="245"/>
      <c r="AK906" s="245"/>
      <c r="AL906" s="245"/>
      <c r="AM906" s="477"/>
      <c r="AN906" s="245"/>
      <c r="AO906" s="245"/>
      <c r="AP906" s="245"/>
      <c r="AQ906" s="245"/>
      <c r="AR906" s="245"/>
      <c r="AS906" s="245"/>
      <c r="AT906" s="245"/>
      <c r="AU906" s="245"/>
      <c r="AV906" s="245"/>
      <c r="AW906" s="245"/>
      <c r="AX906" s="245"/>
      <c r="AY906" s="245"/>
      <c r="AZ906" s="247"/>
      <c r="BA906" s="477"/>
      <c r="BB906" s="561" t="str">
        <f t="shared" si="56"/>
        <v xml:space="preserve"> </v>
      </c>
      <c r="BC906" s="561" t="str">
        <f t="shared" si="57"/>
        <v xml:space="preserve"> </v>
      </c>
      <c r="BD906" s="561" t="str">
        <f t="shared" si="58"/>
        <v xml:space="preserve"> </v>
      </c>
      <c r="BE906" s="561" t="str">
        <f t="shared" si="59"/>
        <v xml:space="preserve"> </v>
      </c>
      <c r="BF906" s="81"/>
      <c r="BG906" s="145"/>
    </row>
    <row r="907" spans="1:59" s="86" customFormat="1" ht="12.75" x14ac:dyDescent="0.25">
      <c r="A907" s="365"/>
      <c r="B907" s="361">
        <f>Demography!B906</f>
        <v>0</v>
      </c>
      <c r="C907" s="361">
        <f>Demography!C906</f>
        <v>0</v>
      </c>
      <c r="D907" s="362">
        <f>Demography!D906</f>
        <v>0</v>
      </c>
      <c r="E907" s="362">
        <f>Demography!F906</f>
        <v>0</v>
      </c>
      <c r="F907" s="81"/>
      <c r="G907" s="415"/>
      <c r="H907" s="241"/>
      <c r="I907" s="478"/>
      <c r="J907" s="478"/>
      <c r="K907" s="241"/>
      <c r="L907" s="241"/>
      <c r="M907" s="478"/>
      <c r="N907" s="241"/>
      <c r="O907" s="242"/>
      <c r="P907" s="262"/>
      <c r="Q907" s="262"/>
      <c r="R907" s="262"/>
      <c r="S907" s="262"/>
      <c r="T907" s="262"/>
      <c r="U907" s="241"/>
      <c r="V907" s="415"/>
      <c r="W907" s="415"/>
      <c r="X907" s="81"/>
      <c r="Y907" s="241"/>
      <c r="Z907" s="416"/>
      <c r="AA907" s="81"/>
      <c r="AB907" s="242"/>
      <c r="AC907" s="242"/>
      <c r="AD907" s="241"/>
      <c r="AE907" s="242"/>
      <c r="AF907" s="241"/>
      <c r="AG907" s="241"/>
      <c r="AH907" s="241"/>
      <c r="AI907" s="246"/>
      <c r="AJ907" s="246"/>
      <c r="AK907" s="246"/>
      <c r="AL907" s="246"/>
      <c r="AM907" s="477"/>
      <c r="AN907" s="246"/>
      <c r="AO907" s="246"/>
      <c r="AP907" s="246"/>
      <c r="AQ907" s="246"/>
      <c r="AR907" s="246"/>
      <c r="AS907" s="246"/>
      <c r="AT907" s="246"/>
      <c r="AU907" s="246"/>
      <c r="AV907" s="246"/>
      <c r="AW907" s="246"/>
      <c r="AX907" s="246"/>
      <c r="AY907" s="246"/>
      <c r="AZ907" s="248"/>
      <c r="BA907" s="477"/>
      <c r="BB907" s="562" t="str">
        <f t="shared" si="56"/>
        <v xml:space="preserve"> </v>
      </c>
      <c r="BC907" s="562" t="str">
        <f t="shared" si="57"/>
        <v xml:space="preserve"> </v>
      </c>
      <c r="BD907" s="562" t="str">
        <f t="shared" si="58"/>
        <v xml:space="preserve"> </v>
      </c>
      <c r="BE907" s="562" t="str">
        <f t="shared" si="59"/>
        <v xml:space="preserve"> </v>
      </c>
      <c r="BF907" s="81"/>
      <c r="BG907" s="313"/>
    </row>
    <row r="908" spans="1:59" s="86" customFormat="1" ht="12.75" x14ac:dyDescent="0.25">
      <c r="A908" s="365"/>
      <c r="B908" s="147">
        <f>Demography!B907</f>
        <v>0</v>
      </c>
      <c r="C908" s="147">
        <f>Demography!C907</f>
        <v>0</v>
      </c>
      <c r="D908" s="148">
        <f>Demography!D907</f>
        <v>0</v>
      </c>
      <c r="E908" s="148">
        <f>Demography!F907</f>
        <v>0</v>
      </c>
      <c r="F908" s="81"/>
      <c r="G908" s="238"/>
      <c r="H908" s="256"/>
      <c r="I908" s="257"/>
      <c r="J908" s="257"/>
      <c r="K908" s="256"/>
      <c r="L908" s="256"/>
      <c r="M908" s="257"/>
      <c r="N908" s="256"/>
      <c r="O908" s="240"/>
      <c r="P908" s="260"/>
      <c r="Q908" s="260"/>
      <c r="R908" s="260"/>
      <c r="S908" s="260"/>
      <c r="T908" s="260"/>
      <c r="U908" s="256"/>
      <c r="V908" s="238"/>
      <c r="W908" s="238"/>
      <c r="X908" s="81"/>
      <c r="Y908" s="256"/>
      <c r="Z908" s="150"/>
      <c r="AA908" s="81"/>
      <c r="AB908" s="240"/>
      <c r="AC908" s="240"/>
      <c r="AD908" s="256"/>
      <c r="AE908" s="240"/>
      <c r="AF908" s="256"/>
      <c r="AG908" s="256"/>
      <c r="AH908" s="256"/>
      <c r="AI908" s="245"/>
      <c r="AJ908" s="245"/>
      <c r="AK908" s="245"/>
      <c r="AL908" s="245"/>
      <c r="AM908" s="477"/>
      <c r="AN908" s="245"/>
      <c r="AO908" s="245"/>
      <c r="AP908" s="245"/>
      <c r="AQ908" s="245"/>
      <c r="AR908" s="245"/>
      <c r="AS908" s="245"/>
      <c r="AT908" s="245"/>
      <c r="AU908" s="245"/>
      <c r="AV908" s="245"/>
      <c r="AW908" s="245"/>
      <c r="AX908" s="245"/>
      <c r="AY908" s="245"/>
      <c r="AZ908" s="247"/>
      <c r="BA908" s="477"/>
      <c r="BB908" s="561" t="str">
        <f t="shared" si="56"/>
        <v xml:space="preserve"> </v>
      </c>
      <c r="BC908" s="561" t="str">
        <f t="shared" si="57"/>
        <v xml:space="preserve"> </v>
      </c>
      <c r="BD908" s="561" t="str">
        <f t="shared" si="58"/>
        <v xml:space="preserve"> </v>
      </c>
      <c r="BE908" s="561" t="str">
        <f t="shared" si="59"/>
        <v xml:space="preserve"> </v>
      </c>
      <c r="BF908" s="81"/>
      <c r="BG908" s="145"/>
    </row>
    <row r="909" spans="1:59" s="86" customFormat="1" ht="12.75" x14ac:dyDescent="0.25">
      <c r="A909" s="365"/>
      <c r="B909" s="361">
        <f>Demography!B908</f>
        <v>0</v>
      </c>
      <c r="C909" s="361">
        <f>Demography!C908</f>
        <v>0</v>
      </c>
      <c r="D909" s="362">
        <f>Demography!D908</f>
        <v>0</v>
      </c>
      <c r="E909" s="362">
        <f>Demography!F908</f>
        <v>0</v>
      </c>
      <c r="F909" s="81"/>
      <c r="G909" s="415"/>
      <c r="H909" s="241"/>
      <c r="I909" s="478"/>
      <c r="J909" s="478"/>
      <c r="K909" s="241"/>
      <c r="L909" s="241"/>
      <c r="M909" s="478"/>
      <c r="N909" s="241"/>
      <c r="O909" s="242"/>
      <c r="P909" s="262"/>
      <c r="Q909" s="262"/>
      <c r="R909" s="262"/>
      <c r="S909" s="262"/>
      <c r="T909" s="262"/>
      <c r="U909" s="241"/>
      <c r="V909" s="415"/>
      <c r="W909" s="415"/>
      <c r="X909" s="81"/>
      <c r="Y909" s="241"/>
      <c r="Z909" s="416"/>
      <c r="AA909" s="81"/>
      <c r="AB909" s="242"/>
      <c r="AC909" s="242"/>
      <c r="AD909" s="241"/>
      <c r="AE909" s="242"/>
      <c r="AF909" s="241"/>
      <c r="AG909" s="241"/>
      <c r="AH909" s="241"/>
      <c r="AI909" s="246"/>
      <c r="AJ909" s="246"/>
      <c r="AK909" s="246"/>
      <c r="AL909" s="246"/>
      <c r="AM909" s="477"/>
      <c r="AN909" s="246"/>
      <c r="AO909" s="246"/>
      <c r="AP909" s="246"/>
      <c r="AQ909" s="246"/>
      <c r="AR909" s="246"/>
      <c r="AS909" s="246"/>
      <c r="AT909" s="246"/>
      <c r="AU909" s="246"/>
      <c r="AV909" s="246"/>
      <c r="AW909" s="246"/>
      <c r="AX909" s="246"/>
      <c r="AY909" s="246"/>
      <c r="AZ909" s="248"/>
      <c r="BA909" s="477"/>
      <c r="BB909" s="562" t="str">
        <f t="shared" si="56"/>
        <v xml:space="preserve"> </v>
      </c>
      <c r="BC909" s="562" t="str">
        <f t="shared" si="57"/>
        <v xml:space="preserve"> </v>
      </c>
      <c r="BD909" s="562" t="str">
        <f t="shared" si="58"/>
        <v xml:space="preserve"> </v>
      </c>
      <c r="BE909" s="562" t="str">
        <f t="shared" si="59"/>
        <v xml:space="preserve"> </v>
      </c>
      <c r="BF909" s="81"/>
      <c r="BG909" s="313"/>
    </row>
    <row r="910" spans="1:59" s="86" customFormat="1" ht="12.75" x14ac:dyDescent="0.25">
      <c r="A910" s="365"/>
      <c r="B910" s="147">
        <f>Demography!B909</f>
        <v>0</v>
      </c>
      <c r="C910" s="147">
        <f>Demography!C909</f>
        <v>0</v>
      </c>
      <c r="D910" s="148">
        <f>Demography!D909</f>
        <v>0</v>
      </c>
      <c r="E910" s="148">
        <f>Demography!F909</f>
        <v>0</v>
      </c>
      <c r="F910" s="81"/>
      <c r="G910" s="238"/>
      <c r="H910" s="256"/>
      <c r="I910" s="257"/>
      <c r="J910" s="257"/>
      <c r="K910" s="256"/>
      <c r="L910" s="256"/>
      <c r="M910" s="257"/>
      <c r="N910" s="256"/>
      <c r="O910" s="240"/>
      <c r="P910" s="260"/>
      <c r="Q910" s="260"/>
      <c r="R910" s="260"/>
      <c r="S910" s="260"/>
      <c r="T910" s="260"/>
      <c r="U910" s="256"/>
      <c r="V910" s="238"/>
      <c r="W910" s="238"/>
      <c r="X910" s="81"/>
      <c r="Y910" s="256"/>
      <c r="Z910" s="150"/>
      <c r="AA910" s="81"/>
      <c r="AB910" s="240"/>
      <c r="AC910" s="240"/>
      <c r="AD910" s="256"/>
      <c r="AE910" s="240"/>
      <c r="AF910" s="256"/>
      <c r="AG910" s="256"/>
      <c r="AH910" s="256"/>
      <c r="AI910" s="245"/>
      <c r="AJ910" s="245"/>
      <c r="AK910" s="245"/>
      <c r="AL910" s="245"/>
      <c r="AM910" s="477"/>
      <c r="AN910" s="245"/>
      <c r="AO910" s="245"/>
      <c r="AP910" s="245"/>
      <c r="AQ910" s="245"/>
      <c r="AR910" s="245"/>
      <c r="AS910" s="245"/>
      <c r="AT910" s="245"/>
      <c r="AU910" s="245"/>
      <c r="AV910" s="245"/>
      <c r="AW910" s="245"/>
      <c r="AX910" s="245"/>
      <c r="AY910" s="245"/>
      <c r="AZ910" s="247"/>
      <c r="BA910" s="477"/>
      <c r="BB910" s="561" t="str">
        <f t="shared" si="56"/>
        <v xml:space="preserve"> </v>
      </c>
      <c r="BC910" s="561" t="str">
        <f t="shared" si="57"/>
        <v xml:space="preserve"> </v>
      </c>
      <c r="BD910" s="561" t="str">
        <f t="shared" si="58"/>
        <v xml:space="preserve"> </v>
      </c>
      <c r="BE910" s="561" t="str">
        <f t="shared" si="59"/>
        <v xml:space="preserve"> </v>
      </c>
      <c r="BF910" s="81"/>
      <c r="BG910" s="145"/>
    </row>
    <row r="911" spans="1:59" s="86" customFormat="1" ht="12.75" x14ac:dyDescent="0.25">
      <c r="A911" s="365"/>
      <c r="B911" s="361">
        <f>Demography!B910</f>
        <v>0</v>
      </c>
      <c r="C911" s="361">
        <f>Demography!C910</f>
        <v>0</v>
      </c>
      <c r="D911" s="362">
        <f>Demography!D910</f>
        <v>0</v>
      </c>
      <c r="E911" s="362">
        <f>Demography!F910</f>
        <v>0</v>
      </c>
      <c r="F911" s="81"/>
      <c r="G911" s="415"/>
      <c r="H911" s="241"/>
      <c r="I911" s="478"/>
      <c r="J911" s="478"/>
      <c r="K911" s="241"/>
      <c r="L911" s="241"/>
      <c r="M911" s="478"/>
      <c r="N911" s="241"/>
      <c r="O911" s="242"/>
      <c r="P911" s="262"/>
      <c r="Q911" s="262"/>
      <c r="R911" s="262"/>
      <c r="S911" s="262"/>
      <c r="T911" s="262"/>
      <c r="U911" s="241"/>
      <c r="V911" s="415"/>
      <c r="W911" s="415"/>
      <c r="X911" s="81"/>
      <c r="Y911" s="241"/>
      <c r="Z911" s="416"/>
      <c r="AA911" s="81"/>
      <c r="AB911" s="242"/>
      <c r="AC911" s="242"/>
      <c r="AD911" s="241"/>
      <c r="AE911" s="242"/>
      <c r="AF911" s="241"/>
      <c r="AG911" s="241"/>
      <c r="AH911" s="241"/>
      <c r="AI911" s="246"/>
      <c r="AJ911" s="246"/>
      <c r="AK911" s="246"/>
      <c r="AL911" s="246"/>
      <c r="AM911" s="477"/>
      <c r="AN911" s="246"/>
      <c r="AO911" s="246"/>
      <c r="AP911" s="246"/>
      <c r="AQ911" s="246"/>
      <c r="AR911" s="246"/>
      <c r="AS911" s="246"/>
      <c r="AT911" s="246"/>
      <c r="AU911" s="246"/>
      <c r="AV911" s="246"/>
      <c r="AW911" s="246"/>
      <c r="AX911" s="246"/>
      <c r="AY911" s="246"/>
      <c r="AZ911" s="248"/>
      <c r="BA911" s="477"/>
      <c r="BB911" s="562" t="str">
        <f t="shared" si="56"/>
        <v xml:space="preserve"> </v>
      </c>
      <c r="BC911" s="562" t="str">
        <f t="shared" si="57"/>
        <v xml:space="preserve"> </v>
      </c>
      <c r="BD911" s="562" t="str">
        <f t="shared" si="58"/>
        <v xml:space="preserve"> </v>
      </c>
      <c r="BE911" s="562" t="str">
        <f t="shared" si="59"/>
        <v xml:space="preserve"> </v>
      </c>
      <c r="BF911" s="81"/>
      <c r="BG911" s="313"/>
    </row>
    <row r="912" spans="1:59" s="86" customFormat="1" ht="12.75" x14ac:dyDescent="0.25">
      <c r="A912" s="365"/>
      <c r="B912" s="147">
        <f>Demography!B911</f>
        <v>0</v>
      </c>
      <c r="C912" s="147">
        <f>Demography!C911</f>
        <v>0</v>
      </c>
      <c r="D912" s="148">
        <f>Demography!D911</f>
        <v>0</v>
      </c>
      <c r="E912" s="148">
        <f>Demography!F911</f>
        <v>0</v>
      </c>
      <c r="F912" s="81"/>
      <c r="G912" s="238"/>
      <c r="H912" s="256"/>
      <c r="I912" s="257"/>
      <c r="J912" s="257"/>
      <c r="K912" s="256"/>
      <c r="L912" s="256"/>
      <c r="M912" s="257"/>
      <c r="N912" s="256"/>
      <c r="O912" s="240"/>
      <c r="P912" s="260"/>
      <c r="Q912" s="260"/>
      <c r="R912" s="260"/>
      <c r="S912" s="260"/>
      <c r="T912" s="260"/>
      <c r="U912" s="256"/>
      <c r="V912" s="238"/>
      <c r="W912" s="238"/>
      <c r="X912" s="81"/>
      <c r="Y912" s="256"/>
      <c r="Z912" s="150"/>
      <c r="AA912" s="81"/>
      <c r="AB912" s="240"/>
      <c r="AC912" s="240"/>
      <c r="AD912" s="256"/>
      <c r="AE912" s="240"/>
      <c r="AF912" s="256"/>
      <c r="AG912" s="256"/>
      <c r="AH912" s="256"/>
      <c r="AI912" s="245"/>
      <c r="AJ912" s="245"/>
      <c r="AK912" s="245"/>
      <c r="AL912" s="245"/>
      <c r="AM912" s="477"/>
      <c r="AN912" s="245"/>
      <c r="AO912" s="245"/>
      <c r="AP912" s="245"/>
      <c r="AQ912" s="245"/>
      <c r="AR912" s="245"/>
      <c r="AS912" s="245"/>
      <c r="AT912" s="245"/>
      <c r="AU912" s="245"/>
      <c r="AV912" s="245"/>
      <c r="AW912" s="245"/>
      <c r="AX912" s="245"/>
      <c r="AY912" s="245"/>
      <c r="AZ912" s="247"/>
      <c r="BA912" s="477"/>
      <c r="BB912" s="561" t="str">
        <f t="shared" si="56"/>
        <v xml:space="preserve"> </v>
      </c>
      <c r="BC912" s="561" t="str">
        <f t="shared" si="57"/>
        <v xml:space="preserve"> </v>
      </c>
      <c r="BD912" s="561" t="str">
        <f t="shared" si="58"/>
        <v xml:space="preserve"> </v>
      </c>
      <c r="BE912" s="561" t="str">
        <f t="shared" si="59"/>
        <v xml:space="preserve"> </v>
      </c>
      <c r="BF912" s="81"/>
      <c r="BG912" s="145"/>
    </row>
    <row r="913" spans="1:59" s="86" customFormat="1" ht="12.75" x14ac:dyDescent="0.25">
      <c r="A913" s="365"/>
      <c r="B913" s="361">
        <f>Demography!B912</f>
        <v>0</v>
      </c>
      <c r="C913" s="361">
        <f>Demography!C912</f>
        <v>0</v>
      </c>
      <c r="D913" s="362">
        <f>Demography!D912</f>
        <v>0</v>
      </c>
      <c r="E913" s="362">
        <f>Demography!F912</f>
        <v>0</v>
      </c>
      <c r="F913" s="81"/>
      <c r="G913" s="415"/>
      <c r="H913" s="241"/>
      <c r="I913" s="478"/>
      <c r="J913" s="478"/>
      <c r="K913" s="241"/>
      <c r="L913" s="241"/>
      <c r="M913" s="478"/>
      <c r="N913" s="241"/>
      <c r="O913" s="242"/>
      <c r="P913" s="262"/>
      <c r="Q913" s="262"/>
      <c r="R913" s="262"/>
      <c r="S913" s="262"/>
      <c r="T913" s="262"/>
      <c r="U913" s="241"/>
      <c r="V913" s="415"/>
      <c r="W913" s="415"/>
      <c r="X913" s="81"/>
      <c r="Y913" s="241"/>
      <c r="Z913" s="416"/>
      <c r="AA913" s="81"/>
      <c r="AB913" s="242"/>
      <c r="AC913" s="242"/>
      <c r="AD913" s="241"/>
      <c r="AE913" s="242"/>
      <c r="AF913" s="241"/>
      <c r="AG913" s="241"/>
      <c r="AH913" s="241"/>
      <c r="AI913" s="246"/>
      <c r="AJ913" s="246"/>
      <c r="AK913" s="246"/>
      <c r="AL913" s="246"/>
      <c r="AM913" s="477"/>
      <c r="AN913" s="246"/>
      <c r="AO913" s="246"/>
      <c r="AP913" s="246"/>
      <c r="AQ913" s="246"/>
      <c r="AR913" s="246"/>
      <c r="AS913" s="246"/>
      <c r="AT913" s="246"/>
      <c r="AU913" s="246"/>
      <c r="AV913" s="246"/>
      <c r="AW913" s="246"/>
      <c r="AX913" s="246"/>
      <c r="AY913" s="246"/>
      <c r="AZ913" s="248"/>
      <c r="BA913" s="477"/>
      <c r="BB913" s="562" t="str">
        <f t="shared" si="56"/>
        <v xml:space="preserve"> </v>
      </c>
      <c r="BC913" s="562" t="str">
        <f t="shared" si="57"/>
        <v xml:space="preserve"> </v>
      </c>
      <c r="BD913" s="562" t="str">
        <f t="shared" si="58"/>
        <v xml:space="preserve"> </v>
      </c>
      <c r="BE913" s="562" t="str">
        <f t="shared" si="59"/>
        <v xml:space="preserve"> </v>
      </c>
      <c r="BF913" s="81"/>
      <c r="BG913" s="313"/>
    </row>
    <row r="914" spans="1:59" s="86" customFormat="1" ht="12.75" x14ac:dyDescent="0.25">
      <c r="A914" s="365"/>
      <c r="B914" s="147">
        <f>Demography!B913</f>
        <v>0</v>
      </c>
      <c r="C914" s="147">
        <f>Demography!C913</f>
        <v>0</v>
      </c>
      <c r="D914" s="148">
        <f>Demography!D913</f>
        <v>0</v>
      </c>
      <c r="E914" s="148">
        <f>Demography!F913</f>
        <v>0</v>
      </c>
      <c r="F914" s="81"/>
      <c r="G914" s="238"/>
      <c r="H914" s="256"/>
      <c r="I914" s="257"/>
      <c r="J914" s="257"/>
      <c r="K914" s="256"/>
      <c r="L914" s="256"/>
      <c r="M914" s="257"/>
      <c r="N914" s="256"/>
      <c r="O914" s="240"/>
      <c r="P914" s="260"/>
      <c r="Q914" s="260"/>
      <c r="R914" s="260"/>
      <c r="S914" s="260"/>
      <c r="T914" s="260"/>
      <c r="U914" s="256"/>
      <c r="V914" s="238"/>
      <c r="W914" s="238"/>
      <c r="X914" s="81"/>
      <c r="Y914" s="256"/>
      <c r="Z914" s="150"/>
      <c r="AA914" s="81"/>
      <c r="AB914" s="240"/>
      <c r="AC914" s="240"/>
      <c r="AD914" s="256"/>
      <c r="AE914" s="240"/>
      <c r="AF914" s="256"/>
      <c r="AG914" s="256"/>
      <c r="AH914" s="256"/>
      <c r="AI914" s="245"/>
      <c r="AJ914" s="245"/>
      <c r="AK914" s="245"/>
      <c r="AL914" s="245"/>
      <c r="AM914" s="477"/>
      <c r="AN914" s="245"/>
      <c r="AO914" s="245"/>
      <c r="AP914" s="245"/>
      <c r="AQ914" s="245"/>
      <c r="AR914" s="245"/>
      <c r="AS914" s="245"/>
      <c r="AT914" s="245"/>
      <c r="AU914" s="245"/>
      <c r="AV914" s="245"/>
      <c r="AW914" s="245"/>
      <c r="AX914" s="245"/>
      <c r="AY914" s="245"/>
      <c r="AZ914" s="247"/>
      <c r="BA914" s="477"/>
      <c r="BB914" s="561" t="str">
        <f t="shared" si="56"/>
        <v xml:space="preserve"> </v>
      </c>
      <c r="BC914" s="561" t="str">
        <f t="shared" si="57"/>
        <v xml:space="preserve"> </v>
      </c>
      <c r="BD914" s="561" t="str">
        <f t="shared" si="58"/>
        <v xml:space="preserve"> </v>
      </c>
      <c r="BE914" s="561" t="str">
        <f t="shared" si="59"/>
        <v xml:space="preserve"> </v>
      </c>
      <c r="BF914" s="81"/>
      <c r="BG914" s="145"/>
    </row>
    <row r="915" spans="1:59" s="86" customFormat="1" ht="12.75" x14ac:dyDescent="0.25">
      <c r="A915" s="365"/>
      <c r="B915" s="361">
        <f>Demography!B914</f>
        <v>0</v>
      </c>
      <c r="C915" s="361">
        <f>Demography!C914</f>
        <v>0</v>
      </c>
      <c r="D915" s="362">
        <f>Demography!D914</f>
        <v>0</v>
      </c>
      <c r="E915" s="362">
        <f>Demography!F914</f>
        <v>0</v>
      </c>
      <c r="F915" s="81"/>
      <c r="G915" s="415"/>
      <c r="H915" s="241"/>
      <c r="I915" s="478"/>
      <c r="J915" s="478"/>
      <c r="K915" s="241"/>
      <c r="L915" s="241"/>
      <c r="M915" s="478"/>
      <c r="N915" s="241"/>
      <c r="O915" s="242"/>
      <c r="P915" s="262"/>
      <c r="Q915" s="262"/>
      <c r="R915" s="262"/>
      <c r="S915" s="262"/>
      <c r="T915" s="262"/>
      <c r="U915" s="241"/>
      <c r="V915" s="415"/>
      <c r="W915" s="415"/>
      <c r="X915" s="81"/>
      <c r="Y915" s="241"/>
      <c r="Z915" s="416"/>
      <c r="AA915" s="81"/>
      <c r="AB915" s="242"/>
      <c r="AC915" s="242"/>
      <c r="AD915" s="241"/>
      <c r="AE915" s="242"/>
      <c r="AF915" s="241"/>
      <c r="AG915" s="241"/>
      <c r="AH915" s="241"/>
      <c r="AI915" s="246"/>
      <c r="AJ915" s="246"/>
      <c r="AK915" s="246"/>
      <c r="AL915" s="246"/>
      <c r="AM915" s="477"/>
      <c r="AN915" s="246"/>
      <c r="AO915" s="246"/>
      <c r="AP915" s="246"/>
      <c r="AQ915" s="246"/>
      <c r="AR915" s="246"/>
      <c r="AS915" s="246"/>
      <c r="AT915" s="246"/>
      <c r="AU915" s="246"/>
      <c r="AV915" s="246"/>
      <c r="AW915" s="246"/>
      <c r="AX915" s="246"/>
      <c r="AY915" s="246"/>
      <c r="AZ915" s="248"/>
      <c r="BA915" s="477"/>
      <c r="BB915" s="562" t="str">
        <f t="shared" si="56"/>
        <v xml:space="preserve"> </v>
      </c>
      <c r="BC915" s="562" t="str">
        <f t="shared" si="57"/>
        <v xml:space="preserve"> </v>
      </c>
      <c r="BD915" s="562" t="str">
        <f t="shared" si="58"/>
        <v xml:space="preserve"> </v>
      </c>
      <c r="BE915" s="562" t="str">
        <f t="shared" si="59"/>
        <v xml:space="preserve"> </v>
      </c>
      <c r="BF915" s="81"/>
      <c r="BG915" s="313"/>
    </row>
    <row r="916" spans="1:59" s="86" customFormat="1" ht="12.75" x14ac:dyDescent="0.25">
      <c r="A916" s="365"/>
      <c r="B916" s="147">
        <f>Demography!B915</f>
        <v>0</v>
      </c>
      <c r="C916" s="147">
        <f>Demography!C915</f>
        <v>0</v>
      </c>
      <c r="D916" s="148">
        <f>Demography!D915</f>
        <v>0</v>
      </c>
      <c r="E916" s="148">
        <f>Demography!F915</f>
        <v>0</v>
      </c>
      <c r="F916" s="81"/>
      <c r="G916" s="238"/>
      <c r="H916" s="256"/>
      <c r="I916" s="257"/>
      <c r="J916" s="257"/>
      <c r="K916" s="256"/>
      <c r="L916" s="256"/>
      <c r="M916" s="257"/>
      <c r="N916" s="256"/>
      <c r="O916" s="240"/>
      <c r="P916" s="260"/>
      <c r="Q916" s="260"/>
      <c r="R916" s="260"/>
      <c r="S916" s="260"/>
      <c r="T916" s="260"/>
      <c r="U916" s="256"/>
      <c r="V916" s="238"/>
      <c r="W916" s="238"/>
      <c r="X916" s="81"/>
      <c r="Y916" s="256"/>
      <c r="Z916" s="150"/>
      <c r="AA916" s="81"/>
      <c r="AB916" s="240"/>
      <c r="AC916" s="240"/>
      <c r="AD916" s="256"/>
      <c r="AE916" s="240"/>
      <c r="AF916" s="256"/>
      <c r="AG916" s="256"/>
      <c r="AH916" s="256"/>
      <c r="AI916" s="245"/>
      <c r="AJ916" s="245"/>
      <c r="AK916" s="245"/>
      <c r="AL916" s="245"/>
      <c r="AM916" s="477"/>
      <c r="AN916" s="245"/>
      <c r="AO916" s="245"/>
      <c r="AP916" s="245"/>
      <c r="AQ916" s="245"/>
      <c r="AR916" s="245"/>
      <c r="AS916" s="245"/>
      <c r="AT916" s="245"/>
      <c r="AU916" s="245"/>
      <c r="AV916" s="245"/>
      <c r="AW916" s="245"/>
      <c r="AX916" s="245"/>
      <c r="AY916" s="245"/>
      <c r="AZ916" s="247"/>
      <c r="BA916" s="477"/>
      <c r="BB916" s="561" t="str">
        <f t="shared" ref="BB916:BB979" si="60">IF(AG916=0," ",AN916/AI916)</f>
        <v xml:space="preserve"> </v>
      </c>
      <c r="BC916" s="561" t="str">
        <f t="shared" si="57"/>
        <v xml:space="preserve"> </v>
      </c>
      <c r="BD916" s="561" t="str">
        <f t="shared" si="58"/>
        <v xml:space="preserve"> </v>
      </c>
      <c r="BE916" s="561" t="str">
        <f t="shared" si="59"/>
        <v xml:space="preserve"> </v>
      </c>
      <c r="BF916" s="81"/>
      <c r="BG916" s="145"/>
    </row>
    <row r="917" spans="1:59" s="86" customFormat="1" ht="12.75" x14ac:dyDescent="0.25">
      <c r="A917" s="365"/>
      <c r="B917" s="361">
        <f>Demography!B916</f>
        <v>0</v>
      </c>
      <c r="C917" s="361">
        <f>Demography!C916</f>
        <v>0</v>
      </c>
      <c r="D917" s="362">
        <f>Demography!D916</f>
        <v>0</v>
      </c>
      <c r="E917" s="362">
        <f>Demography!F916</f>
        <v>0</v>
      </c>
      <c r="F917" s="81"/>
      <c r="G917" s="415"/>
      <c r="H917" s="241"/>
      <c r="I917" s="478"/>
      <c r="J917" s="478"/>
      <c r="K917" s="241"/>
      <c r="L917" s="241"/>
      <c r="M917" s="478"/>
      <c r="N917" s="241"/>
      <c r="O917" s="242"/>
      <c r="P917" s="262"/>
      <c r="Q917" s="262"/>
      <c r="R917" s="262"/>
      <c r="S917" s="262"/>
      <c r="T917" s="262"/>
      <c r="U917" s="241"/>
      <c r="V917" s="415"/>
      <c r="W917" s="415"/>
      <c r="X917" s="81"/>
      <c r="Y917" s="241"/>
      <c r="Z917" s="416"/>
      <c r="AA917" s="81"/>
      <c r="AB917" s="242"/>
      <c r="AC917" s="242"/>
      <c r="AD917" s="241"/>
      <c r="AE917" s="242"/>
      <c r="AF917" s="241"/>
      <c r="AG917" s="241"/>
      <c r="AH917" s="241"/>
      <c r="AI917" s="246"/>
      <c r="AJ917" s="246"/>
      <c r="AK917" s="246"/>
      <c r="AL917" s="246"/>
      <c r="AM917" s="477"/>
      <c r="AN917" s="246"/>
      <c r="AO917" s="246"/>
      <c r="AP917" s="246"/>
      <c r="AQ917" s="246"/>
      <c r="AR917" s="246"/>
      <c r="AS917" s="246"/>
      <c r="AT917" s="246"/>
      <c r="AU917" s="246"/>
      <c r="AV917" s="246"/>
      <c r="AW917" s="246"/>
      <c r="AX917" s="246"/>
      <c r="AY917" s="246"/>
      <c r="AZ917" s="248"/>
      <c r="BA917" s="477"/>
      <c r="BB917" s="562" t="str">
        <f t="shared" si="60"/>
        <v xml:space="preserve"> </v>
      </c>
      <c r="BC917" s="562" t="str">
        <f t="shared" ref="BC917:BC980" si="61">IF(OR(AG917=0,P917=0)," ",AN917/P917)</f>
        <v xml:space="preserve"> </v>
      </c>
      <c r="BD917" s="562" t="str">
        <f t="shared" ref="BD917:BD980" si="62">IF(OR(AG917&gt;5, AG917&lt;1)," ",AO917/AJ917)</f>
        <v xml:space="preserve"> </v>
      </c>
      <c r="BE917" s="562" t="str">
        <f t="shared" ref="BE917:BE980" si="63">IF(OR(AG917&gt;5,AG917&lt;1,P917=0)," ",AO917/P917)</f>
        <v xml:space="preserve"> </v>
      </c>
      <c r="BF917" s="81"/>
      <c r="BG917" s="313"/>
    </row>
    <row r="918" spans="1:59" s="86" customFormat="1" ht="12.75" x14ac:dyDescent="0.25">
      <c r="A918" s="365"/>
      <c r="B918" s="147">
        <f>Demography!B917</f>
        <v>0</v>
      </c>
      <c r="C918" s="147">
        <f>Demography!C917</f>
        <v>0</v>
      </c>
      <c r="D918" s="148">
        <f>Demography!D917</f>
        <v>0</v>
      </c>
      <c r="E918" s="148">
        <f>Demography!F917</f>
        <v>0</v>
      </c>
      <c r="F918" s="81"/>
      <c r="G918" s="238"/>
      <c r="H918" s="256"/>
      <c r="I918" s="257"/>
      <c r="J918" s="257"/>
      <c r="K918" s="256"/>
      <c r="L918" s="256"/>
      <c r="M918" s="257"/>
      <c r="N918" s="256"/>
      <c r="O918" s="240"/>
      <c r="P918" s="260"/>
      <c r="Q918" s="260"/>
      <c r="R918" s="260"/>
      <c r="S918" s="260"/>
      <c r="T918" s="260"/>
      <c r="U918" s="256"/>
      <c r="V918" s="238"/>
      <c r="W918" s="238"/>
      <c r="X918" s="81"/>
      <c r="Y918" s="256"/>
      <c r="Z918" s="150"/>
      <c r="AA918" s="81"/>
      <c r="AB918" s="240"/>
      <c r="AC918" s="240"/>
      <c r="AD918" s="256"/>
      <c r="AE918" s="240"/>
      <c r="AF918" s="256"/>
      <c r="AG918" s="256"/>
      <c r="AH918" s="256"/>
      <c r="AI918" s="245"/>
      <c r="AJ918" s="245"/>
      <c r="AK918" s="245"/>
      <c r="AL918" s="245"/>
      <c r="AM918" s="477"/>
      <c r="AN918" s="245"/>
      <c r="AO918" s="245"/>
      <c r="AP918" s="245"/>
      <c r="AQ918" s="245"/>
      <c r="AR918" s="245"/>
      <c r="AS918" s="245"/>
      <c r="AT918" s="245"/>
      <c r="AU918" s="245"/>
      <c r="AV918" s="245"/>
      <c r="AW918" s="245"/>
      <c r="AX918" s="245"/>
      <c r="AY918" s="245"/>
      <c r="AZ918" s="247"/>
      <c r="BA918" s="477"/>
      <c r="BB918" s="561" t="str">
        <f t="shared" si="60"/>
        <v xml:space="preserve"> </v>
      </c>
      <c r="BC918" s="561" t="str">
        <f t="shared" si="61"/>
        <v xml:space="preserve"> </v>
      </c>
      <c r="BD918" s="561" t="str">
        <f t="shared" si="62"/>
        <v xml:space="preserve"> </v>
      </c>
      <c r="BE918" s="561" t="str">
        <f t="shared" si="63"/>
        <v xml:space="preserve"> </v>
      </c>
      <c r="BF918" s="81"/>
      <c r="BG918" s="145"/>
    </row>
    <row r="919" spans="1:59" s="86" customFormat="1" ht="12.75" x14ac:dyDescent="0.25">
      <c r="A919" s="365"/>
      <c r="B919" s="361">
        <f>Demography!B918</f>
        <v>0</v>
      </c>
      <c r="C919" s="361">
        <f>Demography!C918</f>
        <v>0</v>
      </c>
      <c r="D919" s="362">
        <f>Demography!D918</f>
        <v>0</v>
      </c>
      <c r="E919" s="362">
        <f>Demography!F918</f>
        <v>0</v>
      </c>
      <c r="F919" s="81"/>
      <c r="G919" s="415"/>
      <c r="H919" s="241"/>
      <c r="I919" s="478"/>
      <c r="J919" s="478"/>
      <c r="K919" s="241"/>
      <c r="L919" s="241"/>
      <c r="M919" s="478"/>
      <c r="N919" s="241"/>
      <c r="O919" s="242"/>
      <c r="P919" s="262"/>
      <c r="Q919" s="262"/>
      <c r="R919" s="262"/>
      <c r="S919" s="262"/>
      <c r="T919" s="262"/>
      <c r="U919" s="241"/>
      <c r="V919" s="415"/>
      <c r="W919" s="415"/>
      <c r="X919" s="81"/>
      <c r="Y919" s="241"/>
      <c r="Z919" s="416"/>
      <c r="AA919" s="81"/>
      <c r="AB919" s="242"/>
      <c r="AC919" s="242"/>
      <c r="AD919" s="241"/>
      <c r="AE919" s="242"/>
      <c r="AF919" s="241"/>
      <c r="AG919" s="241"/>
      <c r="AH919" s="241"/>
      <c r="AI919" s="246"/>
      <c r="AJ919" s="246"/>
      <c r="AK919" s="246"/>
      <c r="AL919" s="246"/>
      <c r="AM919" s="477"/>
      <c r="AN919" s="246"/>
      <c r="AO919" s="246"/>
      <c r="AP919" s="246"/>
      <c r="AQ919" s="246"/>
      <c r="AR919" s="246"/>
      <c r="AS919" s="246"/>
      <c r="AT919" s="246"/>
      <c r="AU919" s="246"/>
      <c r="AV919" s="246"/>
      <c r="AW919" s="246"/>
      <c r="AX919" s="246"/>
      <c r="AY919" s="246"/>
      <c r="AZ919" s="248"/>
      <c r="BA919" s="477"/>
      <c r="BB919" s="562" t="str">
        <f t="shared" si="60"/>
        <v xml:space="preserve"> </v>
      </c>
      <c r="BC919" s="562" t="str">
        <f t="shared" si="61"/>
        <v xml:space="preserve"> </v>
      </c>
      <c r="BD919" s="562" t="str">
        <f t="shared" si="62"/>
        <v xml:space="preserve"> </v>
      </c>
      <c r="BE919" s="562" t="str">
        <f t="shared" si="63"/>
        <v xml:space="preserve"> </v>
      </c>
      <c r="BF919" s="81"/>
      <c r="BG919" s="313"/>
    </row>
    <row r="920" spans="1:59" s="86" customFormat="1" ht="12.75" x14ac:dyDescent="0.25">
      <c r="A920" s="365"/>
      <c r="B920" s="147">
        <f>Demography!B919</f>
        <v>0</v>
      </c>
      <c r="C920" s="147">
        <f>Demography!C919</f>
        <v>0</v>
      </c>
      <c r="D920" s="148">
        <f>Demography!D919</f>
        <v>0</v>
      </c>
      <c r="E920" s="148">
        <f>Demography!F919</f>
        <v>0</v>
      </c>
      <c r="F920" s="81"/>
      <c r="G920" s="238"/>
      <c r="H920" s="256"/>
      <c r="I920" s="257"/>
      <c r="J920" s="257"/>
      <c r="K920" s="256"/>
      <c r="L920" s="256"/>
      <c r="M920" s="257"/>
      <c r="N920" s="256"/>
      <c r="O920" s="240"/>
      <c r="P920" s="260"/>
      <c r="Q920" s="260"/>
      <c r="R920" s="260"/>
      <c r="S920" s="260"/>
      <c r="T920" s="260"/>
      <c r="U920" s="256"/>
      <c r="V920" s="238"/>
      <c r="W920" s="238"/>
      <c r="X920" s="81"/>
      <c r="Y920" s="256"/>
      <c r="Z920" s="150"/>
      <c r="AA920" s="81"/>
      <c r="AB920" s="240"/>
      <c r="AC920" s="240"/>
      <c r="AD920" s="256"/>
      <c r="AE920" s="240"/>
      <c r="AF920" s="256"/>
      <c r="AG920" s="256"/>
      <c r="AH920" s="256"/>
      <c r="AI920" s="245"/>
      <c r="AJ920" s="245"/>
      <c r="AK920" s="245"/>
      <c r="AL920" s="245"/>
      <c r="AM920" s="477"/>
      <c r="AN920" s="245"/>
      <c r="AO920" s="245"/>
      <c r="AP920" s="245"/>
      <c r="AQ920" s="245"/>
      <c r="AR920" s="245"/>
      <c r="AS920" s="245"/>
      <c r="AT920" s="245"/>
      <c r="AU920" s="245"/>
      <c r="AV920" s="245"/>
      <c r="AW920" s="245"/>
      <c r="AX920" s="245"/>
      <c r="AY920" s="245"/>
      <c r="AZ920" s="247"/>
      <c r="BA920" s="477"/>
      <c r="BB920" s="561" t="str">
        <f t="shared" si="60"/>
        <v xml:space="preserve"> </v>
      </c>
      <c r="BC920" s="561" t="str">
        <f t="shared" si="61"/>
        <v xml:space="preserve"> </v>
      </c>
      <c r="BD920" s="561" t="str">
        <f t="shared" si="62"/>
        <v xml:space="preserve"> </v>
      </c>
      <c r="BE920" s="561" t="str">
        <f t="shared" si="63"/>
        <v xml:space="preserve"> </v>
      </c>
      <c r="BF920" s="81"/>
      <c r="BG920" s="145"/>
    </row>
    <row r="921" spans="1:59" s="86" customFormat="1" ht="12.75" x14ac:dyDescent="0.25">
      <c r="A921" s="365"/>
      <c r="B921" s="361">
        <f>Demography!B920</f>
        <v>0</v>
      </c>
      <c r="C921" s="361">
        <f>Demography!C920</f>
        <v>0</v>
      </c>
      <c r="D921" s="362">
        <f>Demography!D920</f>
        <v>0</v>
      </c>
      <c r="E921" s="362">
        <f>Demography!F920</f>
        <v>0</v>
      </c>
      <c r="F921" s="81"/>
      <c r="G921" s="415"/>
      <c r="H921" s="241"/>
      <c r="I921" s="478"/>
      <c r="J921" s="478"/>
      <c r="K921" s="241"/>
      <c r="L921" s="241"/>
      <c r="M921" s="478"/>
      <c r="N921" s="241"/>
      <c r="O921" s="242"/>
      <c r="P921" s="262"/>
      <c r="Q921" s="262"/>
      <c r="R921" s="262"/>
      <c r="S921" s="262"/>
      <c r="T921" s="262"/>
      <c r="U921" s="241"/>
      <c r="V921" s="415"/>
      <c r="W921" s="415"/>
      <c r="X921" s="81"/>
      <c r="Y921" s="241"/>
      <c r="Z921" s="416"/>
      <c r="AA921" s="81"/>
      <c r="AB921" s="242"/>
      <c r="AC921" s="242"/>
      <c r="AD921" s="241"/>
      <c r="AE921" s="242"/>
      <c r="AF921" s="241"/>
      <c r="AG921" s="241"/>
      <c r="AH921" s="241"/>
      <c r="AI921" s="246"/>
      <c r="AJ921" s="246"/>
      <c r="AK921" s="246"/>
      <c r="AL921" s="246"/>
      <c r="AM921" s="477"/>
      <c r="AN921" s="246"/>
      <c r="AO921" s="246"/>
      <c r="AP921" s="246"/>
      <c r="AQ921" s="246"/>
      <c r="AR921" s="246"/>
      <c r="AS921" s="246"/>
      <c r="AT921" s="246"/>
      <c r="AU921" s="246"/>
      <c r="AV921" s="246"/>
      <c r="AW921" s="246"/>
      <c r="AX921" s="246"/>
      <c r="AY921" s="246"/>
      <c r="AZ921" s="248"/>
      <c r="BA921" s="477"/>
      <c r="BB921" s="562" t="str">
        <f t="shared" si="60"/>
        <v xml:space="preserve"> </v>
      </c>
      <c r="BC921" s="562" t="str">
        <f t="shared" si="61"/>
        <v xml:space="preserve"> </v>
      </c>
      <c r="BD921" s="562" t="str">
        <f t="shared" si="62"/>
        <v xml:space="preserve"> </v>
      </c>
      <c r="BE921" s="562" t="str">
        <f t="shared" si="63"/>
        <v xml:space="preserve"> </v>
      </c>
      <c r="BF921" s="81"/>
      <c r="BG921" s="313"/>
    </row>
    <row r="922" spans="1:59" s="86" customFormat="1" ht="12.75" x14ac:dyDescent="0.25">
      <c r="A922" s="365"/>
      <c r="B922" s="147">
        <f>Demography!B921</f>
        <v>0</v>
      </c>
      <c r="C922" s="147">
        <f>Demography!C921</f>
        <v>0</v>
      </c>
      <c r="D922" s="148">
        <f>Demography!D921</f>
        <v>0</v>
      </c>
      <c r="E922" s="148">
        <f>Demography!F921</f>
        <v>0</v>
      </c>
      <c r="F922" s="81"/>
      <c r="G922" s="238"/>
      <c r="H922" s="256"/>
      <c r="I922" s="257"/>
      <c r="J922" s="257"/>
      <c r="K922" s="256"/>
      <c r="L922" s="256"/>
      <c r="M922" s="257"/>
      <c r="N922" s="256"/>
      <c r="O922" s="240"/>
      <c r="P922" s="260"/>
      <c r="Q922" s="260"/>
      <c r="R922" s="260"/>
      <c r="S922" s="260"/>
      <c r="T922" s="260"/>
      <c r="U922" s="256"/>
      <c r="V922" s="238"/>
      <c r="W922" s="238"/>
      <c r="X922" s="81"/>
      <c r="Y922" s="256"/>
      <c r="Z922" s="150"/>
      <c r="AA922" s="81"/>
      <c r="AB922" s="240"/>
      <c r="AC922" s="240"/>
      <c r="AD922" s="256"/>
      <c r="AE922" s="240"/>
      <c r="AF922" s="256"/>
      <c r="AG922" s="256"/>
      <c r="AH922" s="256"/>
      <c r="AI922" s="245"/>
      <c r="AJ922" s="245"/>
      <c r="AK922" s="245"/>
      <c r="AL922" s="245"/>
      <c r="AM922" s="477"/>
      <c r="AN922" s="245"/>
      <c r="AO922" s="245"/>
      <c r="AP922" s="245"/>
      <c r="AQ922" s="245"/>
      <c r="AR922" s="245"/>
      <c r="AS922" s="245"/>
      <c r="AT922" s="245"/>
      <c r="AU922" s="245"/>
      <c r="AV922" s="245"/>
      <c r="AW922" s="245"/>
      <c r="AX922" s="245"/>
      <c r="AY922" s="245"/>
      <c r="AZ922" s="247"/>
      <c r="BA922" s="477"/>
      <c r="BB922" s="561" t="str">
        <f t="shared" si="60"/>
        <v xml:space="preserve"> </v>
      </c>
      <c r="BC922" s="561" t="str">
        <f t="shared" si="61"/>
        <v xml:space="preserve"> </v>
      </c>
      <c r="BD922" s="561" t="str">
        <f t="shared" si="62"/>
        <v xml:space="preserve"> </v>
      </c>
      <c r="BE922" s="561" t="str">
        <f t="shared" si="63"/>
        <v xml:space="preserve"> </v>
      </c>
      <c r="BF922" s="81"/>
      <c r="BG922" s="145"/>
    </row>
    <row r="923" spans="1:59" s="86" customFormat="1" ht="12.75" x14ac:dyDescent="0.25">
      <c r="A923" s="365"/>
      <c r="B923" s="361">
        <f>Demography!B922</f>
        <v>0</v>
      </c>
      <c r="C923" s="361">
        <f>Demography!C922</f>
        <v>0</v>
      </c>
      <c r="D923" s="362">
        <f>Demography!D922</f>
        <v>0</v>
      </c>
      <c r="E923" s="362">
        <f>Demography!F922</f>
        <v>0</v>
      </c>
      <c r="F923" s="81"/>
      <c r="G923" s="415"/>
      <c r="H923" s="241"/>
      <c r="I923" s="478"/>
      <c r="J923" s="478"/>
      <c r="K923" s="241"/>
      <c r="L923" s="241"/>
      <c r="M923" s="478"/>
      <c r="N923" s="241"/>
      <c r="O923" s="242"/>
      <c r="P923" s="262"/>
      <c r="Q923" s="262"/>
      <c r="R923" s="262"/>
      <c r="S923" s="262"/>
      <c r="T923" s="262"/>
      <c r="U923" s="241"/>
      <c r="V923" s="415"/>
      <c r="W923" s="415"/>
      <c r="X923" s="81"/>
      <c r="Y923" s="241"/>
      <c r="Z923" s="416"/>
      <c r="AA923" s="81"/>
      <c r="AB923" s="242"/>
      <c r="AC923" s="242"/>
      <c r="AD923" s="241"/>
      <c r="AE923" s="242"/>
      <c r="AF923" s="241"/>
      <c r="AG923" s="241"/>
      <c r="AH923" s="241"/>
      <c r="AI923" s="246"/>
      <c r="AJ923" s="246"/>
      <c r="AK923" s="246"/>
      <c r="AL923" s="246"/>
      <c r="AM923" s="477"/>
      <c r="AN923" s="246"/>
      <c r="AO923" s="246"/>
      <c r="AP923" s="246"/>
      <c r="AQ923" s="246"/>
      <c r="AR923" s="246"/>
      <c r="AS923" s="246"/>
      <c r="AT923" s="246"/>
      <c r="AU923" s="246"/>
      <c r="AV923" s="246"/>
      <c r="AW923" s="246"/>
      <c r="AX923" s="246"/>
      <c r="AY923" s="246"/>
      <c r="AZ923" s="248"/>
      <c r="BA923" s="477"/>
      <c r="BB923" s="562" t="str">
        <f t="shared" si="60"/>
        <v xml:space="preserve"> </v>
      </c>
      <c r="BC923" s="562" t="str">
        <f t="shared" si="61"/>
        <v xml:space="preserve"> </v>
      </c>
      <c r="BD923" s="562" t="str">
        <f t="shared" si="62"/>
        <v xml:space="preserve"> </v>
      </c>
      <c r="BE923" s="562" t="str">
        <f t="shared" si="63"/>
        <v xml:space="preserve"> </v>
      </c>
      <c r="BF923" s="81"/>
      <c r="BG923" s="313"/>
    </row>
    <row r="924" spans="1:59" s="86" customFormat="1" ht="12.75" x14ac:dyDescent="0.25">
      <c r="A924" s="365"/>
      <c r="B924" s="147">
        <f>Demography!B923</f>
        <v>0</v>
      </c>
      <c r="C924" s="147">
        <f>Demography!C923</f>
        <v>0</v>
      </c>
      <c r="D924" s="148">
        <f>Demography!D923</f>
        <v>0</v>
      </c>
      <c r="E924" s="148">
        <f>Demography!F923</f>
        <v>0</v>
      </c>
      <c r="F924" s="81"/>
      <c r="G924" s="238"/>
      <c r="H924" s="256"/>
      <c r="I924" s="257"/>
      <c r="J924" s="257"/>
      <c r="K924" s="256"/>
      <c r="L924" s="256"/>
      <c r="M924" s="257"/>
      <c r="N924" s="256"/>
      <c r="O924" s="240"/>
      <c r="P924" s="260"/>
      <c r="Q924" s="260"/>
      <c r="R924" s="260"/>
      <c r="S924" s="260"/>
      <c r="T924" s="260"/>
      <c r="U924" s="256"/>
      <c r="V924" s="238"/>
      <c r="W924" s="238"/>
      <c r="X924" s="81"/>
      <c r="Y924" s="256"/>
      <c r="Z924" s="150"/>
      <c r="AA924" s="81"/>
      <c r="AB924" s="240"/>
      <c r="AC924" s="240"/>
      <c r="AD924" s="256"/>
      <c r="AE924" s="240"/>
      <c r="AF924" s="256"/>
      <c r="AG924" s="256"/>
      <c r="AH924" s="256"/>
      <c r="AI924" s="245"/>
      <c r="AJ924" s="245"/>
      <c r="AK924" s="245"/>
      <c r="AL924" s="245"/>
      <c r="AM924" s="477"/>
      <c r="AN924" s="245"/>
      <c r="AO924" s="245"/>
      <c r="AP924" s="245"/>
      <c r="AQ924" s="245"/>
      <c r="AR924" s="245"/>
      <c r="AS924" s="245"/>
      <c r="AT924" s="245"/>
      <c r="AU924" s="245"/>
      <c r="AV924" s="245"/>
      <c r="AW924" s="245"/>
      <c r="AX924" s="245"/>
      <c r="AY924" s="245"/>
      <c r="AZ924" s="247"/>
      <c r="BA924" s="477"/>
      <c r="BB924" s="561" t="str">
        <f t="shared" si="60"/>
        <v xml:space="preserve"> </v>
      </c>
      <c r="BC924" s="561" t="str">
        <f t="shared" si="61"/>
        <v xml:space="preserve"> </v>
      </c>
      <c r="BD924" s="561" t="str">
        <f t="shared" si="62"/>
        <v xml:space="preserve"> </v>
      </c>
      <c r="BE924" s="561" t="str">
        <f t="shared" si="63"/>
        <v xml:space="preserve"> </v>
      </c>
      <c r="BF924" s="81"/>
      <c r="BG924" s="145"/>
    </row>
    <row r="925" spans="1:59" s="86" customFormat="1" ht="12.75" x14ac:dyDescent="0.25">
      <c r="A925" s="365"/>
      <c r="B925" s="361">
        <f>Demography!B924</f>
        <v>0</v>
      </c>
      <c r="C925" s="361">
        <f>Demography!C924</f>
        <v>0</v>
      </c>
      <c r="D925" s="362">
        <f>Demography!D924</f>
        <v>0</v>
      </c>
      <c r="E925" s="362">
        <f>Demography!F924</f>
        <v>0</v>
      </c>
      <c r="F925" s="81"/>
      <c r="G925" s="415"/>
      <c r="H925" s="241"/>
      <c r="I925" s="478"/>
      <c r="J925" s="478"/>
      <c r="K925" s="241"/>
      <c r="L925" s="241"/>
      <c r="M925" s="478"/>
      <c r="N925" s="241"/>
      <c r="O925" s="242"/>
      <c r="P925" s="262"/>
      <c r="Q925" s="262"/>
      <c r="R925" s="262"/>
      <c r="S925" s="262"/>
      <c r="T925" s="262"/>
      <c r="U925" s="241"/>
      <c r="V925" s="415"/>
      <c r="W925" s="415"/>
      <c r="X925" s="81"/>
      <c r="Y925" s="241"/>
      <c r="Z925" s="416"/>
      <c r="AA925" s="81"/>
      <c r="AB925" s="242"/>
      <c r="AC925" s="242"/>
      <c r="AD925" s="241"/>
      <c r="AE925" s="242"/>
      <c r="AF925" s="241"/>
      <c r="AG925" s="241"/>
      <c r="AH925" s="241"/>
      <c r="AI925" s="246"/>
      <c r="AJ925" s="246"/>
      <c r="AK925" s="246"/>
      <c r="AL925" s="246"/>
      <c r="AM925" s="477"/>
      <c r="AN925" s="246"/>
      <c r="AO925" s="246"/>
      <c r="AP925" s="246"/>
      <c r="AQ925" s="246"/>
      <c r="AR925" s="246"/>
      <c r="AS925" s="246"/>
      <c r="AT925" s="246"/>
      <c r="AU925" s="246"/>
      <c r="AV925" s="246"/>
      <c r="AW925" s="246"/>
      <c r="AX925" s="246"/>
      <c r="AY925" s="246"/>
      <c r="AZ925" s="248"/>
      <c r="BA925" s="477"/>
      <c r="BB925" s="562" t="str">
        <f t="shared" si="60"/>
        <v xml:space="preserve"> </v>
      </c>
      <c r="BC925" s="562" t="str">
        <f t="shared" si="61"/>
        <v xml:space="preserve"> </v>
      </c>
      <c r="BD925" s="562" t="str">
        <f t="shared" si="62"/>
        <v xml:space="preserve"> </v>
      </c>
      <c r="BE925" s="562" t="str">
        <f t="shared" si="63"/>
        <v xml:space="preserve"> </v>
      </c>
      <c r="BF925" s="81"/>
      <c r="BG925" s="313"/>
    </row>
    <row r="926" spans="1:59" s="86" customFormat="1" ht="12.75" x14ac:dyDescent="0.25">
      <c r="A926" s="365"/>
      <c r="B926" s="147">
        <f>Demography!B925</f>
        <v>0</v>
      </c>
      <c r="C926" s="147">
        <f>Demography!C925</f>
        <v>0</v>
      </c>
      <c r="D926" s="148">
        <f>Demography!D925</f>
        <v>0</v>
      </c>
      <c r="E926" s="148">
        <f>Demography!F925</f>
        <v>0</v>
      </c>
      <c r="F926" s="81"/>
      <c r="G926" s="238"/>
      <c r="H926" s="256"/>
      <c r="I926" s="257"/>
      <c r="J926" s="257"/>
      <c r="K926" s="256"/>
      <c r="L926" s="256"/>
      <c r="M926" s="257"/>
      <c r="N926" s="256"/>
      <c r="O926" s="240"/>
      <c r="P926" s="260"/>
      <c r="Q926" s="260"/>
      <c r="R926" s="260"/>
      <c r="S926" s="260"/>
      <c r="T926" s="260"/>
      <c r="U926" s="256"/>
      <c r="V926" s="238"/>
      <c r="W926" s="238"/>
      <c r="X926" s="81"/>
      <c r="Y926" s="256"/>
      <c r="Z926" s="150"/>
      <c r="AA926" s="81"/>
      <c r="AB926" s="240"/>
      <c r="AC926" s="240"/>
      <c r="AD926" s="256"/>
      <c r="AE926" s="240"/>
      <c r="AF926" s="256"/>
      <c r="AG926" s="256"/>
      <c r="AH926" s="256"/>
      <c r="AI926" s="245"/>
      <c r="AJ926" s="245"/>
      <c r="AK926" s="245"/>
      <c r="AL926" s="245"/>
      <c r="AM926" s="477"/>
      <c r="AN926" s="245"/>
      <c r="AO926" s="245"/>
      <c r="AP926" s="245"/>
      <c r="AQ926" s="245"/>
      <c r="AR926" s="245"/>
      <c r="AS926" s="245"/>
      <c r="AT926" s="245"/>
      <c r="AU926" s="245"/>
      <c r="AV926" s="245"/>
      <c r="AW926" s="245"/>
      <c r="AX926" s="245"/>
      <c r="AY926" s="245"/>
      <c r="AZ926" s="247"/>
      <c r="BA926" s="477"/>
      <c r="BB926" s="561" t="str">
        <f t="shared" si="60"/>
        <v xml:space="preserve"> </v>
      </c>
      <c r="BC926" s="561" t="str">
        <f t="shared" si="61"/>
        <v xml:space="preserve"> </v>
      </c>
      <c r="BD926" s="561" t="str">
        <f t="shared" si="62"/>
        <v xml:space="preserve"> </v>
      </c>
      <c r="BE926" s="561" t="str">
        <f t="shared" si="63"/>
        <v xml:space="preserve"> </v>
      </c>
      <c r="BF926" s="81"/>
      <c r="BG926" s="145"/>
    </row>
    <row r="927" spans="1:59" s="86" customFormat="1" ht="12.75" x14ac:dyDescent="0.25">
      <c r="A927" s="365"/>
      <c r="B927" s="361">
        <f>Demography!B926</f>
        <v>0</v>
      </c>
      <c r="C927" s="361">
        <f>Demography!C926</f>
        <v>0</v>
      </c>
      <c r="D927" s="362">
        <f>Demography!D926</f>
        <v>0</v>
      </c>
      <c r="E927" s="362">
        <f>Demography!F926</f>
        <v>0</v>
      </c>
      <c r="F927" s="81"/>
      <c r="G927" s="415"/>
      <c r="H927" s="241"/>
      <c r="I927" s="478"/>
      <c r="J927" s="478"/>
      <c r="K927" s="241"/>
      <c r="L927" s="241"/>
      <c r="M927" s="478"/>
      <c r="N927" s="241"/>
      <c r="O927" s="242"/>
      <c r="P927" s="262"/>
      <c r="Q927" s="262"/>
      <c r="R927" s="262"/>
      <c r="S927" s="262"/>
      <c r="T927" s="262"/>
      <c r="U927" s="241"/>
      <c r="V927" s="415"/>
      <c r="W927" s="415"/>
      <c r="X927" s="81"/>
      <c r="Y927" s="241"/>
      <c r="Z927" s="416"/>
      <c r="AA927" s="81"/>
      <c r="AB927" s="242"/>
      <c r="AC927" s="242"/>
      <c r="AD927" s="241"/>
      <c r="AE927" s="242"/>
      <c r="AF927" s="241"/>
      <c r="AG927" s="241"/>
      <c r="AH927" s="241"/>
      <c r="AI927" s="246"/>
      <c r="AJ927" s="246"/>
      <c r="AK927" s="246"/>
      <c r="AL927" s="246"/>
      <c r="AM927" s="477"/>
      <c r="AN927" s="246"/>
      <c r="AO927" s="246"/>
      <c r="AP927" s="246"/>
      <c r="AQ927" s="246"/>
      <c r="AR927" s="246"/>
      <c r="AS927" s="246"/>
      <c r="AT927" s="246"/>
      <c r="AU927" s="246"/>
      <c r="AV927" s="246"/>
      <c r="AW927" s="246"/>
      <c r="AX927" s="246"/>
      <c r="AY927" s="246"/>
      <c r="AZ927" s="248"/>
      <c r="BA927" s="477"/>
      <c r="BB927" s="562" t="str">
        <f t="shared" si="60"/>
        <v xml:space="preserve"> </v>
      </c>
      <c r="BC927" s="562" t="str">
        <f t="shared" si="61"/>
        <v xml:space="preserve"> </v>
      </c>
      <c r="BD927" s="562" t="str">
        <f t="shared" si="62"/>
        <v xml:space="preserve"> </v>
      </c>
      <c r="BE927" s="562" t="str">
        <f t="shared" si="63"/>
        <v xml:space="preserve"> </v>
      </c>
      <c r="BF927" s="81"/>
      <c r="BG927" s="313"/>
    </row>
    <row r="928" spans="1:59" s="86" customFormat="1" ht="12.75" x14ac:dyDescent="0.25">
      <c r="A928" s="365"/>
      <c r="B928" s="147">
        <f>Demography!B927</f>
        <v>0</v>
      </c>
      <c r="C928" s="147">
        <f>Demography!C927</f>
        <v>0</v>
      </c>
      <c r="D928" s="148">
        <f>Demography!D927</f>
        <v>0</v>
      </c>
      <c r="E928" s="148">
        <f>Demography!F927</f>
        <v>0</v>
      </c>
      <c r="F928" s="81"/>
      <c r="G928" s="238"/>
      <c r="H928" s="256"/>
      <c r="I928" s="257"/>
      <c r="J928" s="257"/>
      <c r="K928" s="256"/>
      <c r="L928" s="256"/>
      <c r="M928" s="257"/>
      <c r="N928" s="256"/>
      <c r="O928" s="240"/>
      <c r="P928" s="260"/>
      <c r="Q928" s="260"/>
      <c r="R928" s="260"/>
      <c r="S928" s="260"/>
      <c r="T928" s="260"/>
      <c r="U928" s="256"/>
      <c r="V928" s="238"/>
      <c r="W928" s="238"/>
      <c r="X928" s="81"/>
      <c r="Y928" s="256"/>
      <c r="Z928" s="150"/>
      <c r="AA928" s="81"/>
      <c r="AB928" s="240"/>
      <c r="AC928" s="240"/>
      <c r="AD928" s="256"/>
      <c r="AE928" s="240"/>
      <c r="AF928" s="256"/>
      <c r="AG928" s="256"/>
      <c r="AH928" s="256"/>
      <c r="AI928" s="245"/>
      <c r="AJ928" s="245"/>
      <c r="AK928" s="245"/>
      <c r="AL928" s="245"/>
      <c r="AM928" s="477"/>
      <c r="AN928" s="245"/>
      <c r="AO928" s="245"/>
      <c r="AP928" s="245"/>
      <c r="AQ928" s="245"/>
      <c r="AR928" s="245"/>
      <c r="AS928" s="245"/>
      <c r="AT928" s="245"/>
      <c r="AU928" s="245"/>
      <c r="AV928" s="245"/>
      <c r="AW928" s="245"/>
      <c r="AX928" s="245"/>
      <c r="AY928" s="245"/>
      <c r="AZ928" s="247"/>
      <c r="BA928" s="477"/>
      <c r="BB928" s="561" t="str">
        <f t="shared" si="60"/>
        <v xml:space="preserve"> </v>
      </c>
      <c r="BC928" s="561" t="str">
        <f t="shared" si="61"/>
        <v xml:space="preserve"> </v>
      </c>
      <c r="BD928" s="561" t="str">
        <f t="shared" si="62"/>
        <v xml:space="preserve"> </v>
      </c>
      <c r="BE928" s="561" t="str">
        <f t="shared" si="63"/>
        <v xml:space="preserve"> </v>
      </c>
      <c r="BF928" s="81"/>
      <c r="BG928" s="145"/>
    </row>
    <row r="929" spans="1:59" s="86" customFormat="1" ht="12.75" x14ac:dyDescent="0.25">
      <c r="A929" s="365"/>
      <c r="B929" s="361">
        <f>Demography!B928</f>
        <v>0</v>
      </c>
      <c r="C929" s="361">
        <f>Demography!C928</f>
        <v>0</v>
      </c>
      <c r="D929" s="362">
        <f>Demography!D928</f>
        <v>0</v>
      </c>
      <c r="E929" s="362">
        <f>Demography!F928</f>
        <v>0</v>
      </c>
      <c r="F929" s="81"/>
      <c r="G929" s="415"/>
      <c r="H929" s="241"/>
      <c r="I929" s="478"/>
      <c r="J929" s="478"/>
      <c r="K929" s="241"/>
      <c r="L929" s="241"/>
      <c r="M929" s="478"/>
      <c r="N929" s="241"/>
      <c r="O929" s="242"/>
      <c r="P929" s="262"/>
      <c r="Q929" s="262"/>
      <c r="R929" s="262"/>
      <c r="S929" s="262"/>
      <c r="T929" s="262"/>
      <c r="U929" s="241"/>
      <c r="V929" s="415"/>
      <c r="W929" s="415"/>
      <c r="X929" s="81"/>
      <c r="Y929" s="241"/>
      <c r="Z929" s="416"/>
      <c r="AA929" s="81"/>
      <c r="AB929" s="242"/>
      <c r="AC929" s="242"/>
      <c r="AD929" s="241"/>
      <c r="AE929" s="242"/>
      <c r="AF929" s="241"/>
      <c r="AG929" s="241"/>
      <c r="AH929" s="241"/>
      <c r="AI929" s="246"/>
      <c r="AJ929" s="246"/>
      <c r="AK929" s="246"/>
      <c r="AL929" s="246"/>
      <c r="AM929" s="477"/>
      <c r="AN929" s="246"/>
      <c r="AO929" s="246"/>
      <c r="AP929" s="246"/>
      <c r="AQ929" s="246"/>
      <c r="AR929" s="246"/>
      <c r="AS929" s="246"/>
      <c r="AT929" s="246"/>
      <c r="AU929" s="246"/>
      <c r="AV929" s="246"/>
      <c r="AW929" s="246"/>
      <c r="AX929" s="246"/>
      <c r="AY929" s="246"/>
      <c r="AZ929" s="248"/>
      <c r="BA929" s="477"/>
      <c r="BB929" s="562" t="str">
        <f t="shared" si="60"/>
        <v xml:space="preserve"> </v>
      </c>
      <c r="BC929" s="562" t="str">
        <f t="shared" si="61"/>
        <v xml:space="preserve"> </v>
      </c>
      <c r="BD929" s="562" t="str">
        <f t="shared" si="62"/>
        <v xml:space="preserve"> </v>
      </c>
      <c r="BE929" s="562" t="str">
        <f t="shared" si="63"/>
        <v xml:space="preserve"> </v>
      </c>
      <c r="BF929" s="81"/>
      <c r="BG929" s="313"/>
    </row>
    <row r="930" spans="1:59" s="86" customFormat="1" ht="12.75" x14ac:dyDescent="0.25">
      <c r="A930" s="365"/>
      <c r="B930" s="147">
        <f>Demography!B929</f>
        <v>0</v>
      </c>
      <c r="C930" s="147">
        <f>Demography!C929</f>
        <v>0</v>
      </c>
      <c r="D930" s="148">
        <f>Demography!D929</f>
        <v>0</v>
      </c>
      <c r="E930" s="148">
        <f>Demography!F929</f>
        <v>0</v>
      </c>
      <c r="F930" s="81"/>
      <c r="G930" s="238"/>
      <c r="H930" s="256"/>
      <c r="I930" s="257"/>
      <c r="J930" s="257"/>
      <c r="K930" s="256"/>
      <c r="L930" s="256"/>
      <c r="M930" s="257"/>
      <c r="N930" s="256"/>
      <c r="O930" s="240"/>
      <c r="P930" s="260"/>
      <c r="Q930" s="260"/>
      <c r="R930" s="260"/>
      <c r="S930" s="260"/>
      <c r="T930" s="260"/>
      <c r="U930" s="256"/>
      <c r="V930" s="238"/>
      <c r="W930" s="238"/>
      <c r="X930" s="81"/>
      <c r="Y930" s="256"/>
      <c r="Z930" s="150"/>
      <c r="AA930" s="81"/>
      <c r="AB930" s="240"/>
      <c r="AC930" s="240"/>
      <c r="AD930" s="256"/>
      <c r="AE930" s="240"/>
      <c r="AF930" s="256"/>
      <c r="AG930" s="256"/>
      <c r="AH930" s="256"/>
      <c r="AI930" s="245"/>
      <c r="AJ930" s="245"/>
      <c r="AK930" s="245"/>
      <c r="AL930" s="245"/>
      <c r="AM930" s="477"/>
      <c r="AN930" s="245"/>
      <c r="AO930" s="245"/>
      <c r="AP930" s="245"/>
      <c r="AQ930" s="245"/>
      <c r="AR930" s="245"/>
      <c r="AS930" s="245"/>
      <c r="AT930" s="245"/>
      <c r="AU930" s="245"/>
      <c r="AV930" s="245"/>
      <c r="AW930" s="245"/>
      <c r="AX930" s="245"/>
      <c r="AY930" s="245"/>
      <c r="AZ930" s="247"/>
      <c r="BA930" s="477"/>
      <c r="BB930" s="561" t="str">
        <f t="shared" si="60"/>
        <v xml:space="preserve"> </v>
      </c>
      <c r="BC930" s="561" t="str">
        <f t="shared" si="61"/>
        <v xml:space="preserve"> </v>
      </c>
      <c r="BD930" s="561" t="str">
        <f t="shared" si="62"/>
        <v xml:space="preserve"> </v>
      </c>
      <c r="BE930" s="561" t="str">
        <f t="shared" si="63"/>
        <v xml:space="preserve"> </v>
      </c>
      <c r="BF930" s="81"/>
      <c r="BG930" s="145"/>
    </row>
    <row r="931" spans="1:59" s="86" customFormat="1" ht="12.75" x14ac:dyDescent="0.25">
      <c r="A931" s="365"/>
      <c r="B931" s="361">
        <f>Demography!B930</f>
        <v>0</v>
      </c>
      <c r="C931" s="361">
        <f>Demography!C930</f>
        <v>0</v>
      </c>
      <c r="D931" s="362">
        <f>Demography!D930</f>
        <v>0</v>
      </c>
      <c r="E931" s="362">
        <f>Demography!F930</f>
        <v>0</v>
      </c>
      <c r="F931" s="81"/>
      <c r="G931" s="415"/>
      <c r="H931" s="241"/>
      <c r="I931" s="478"/>
      <c r="J931" s="478"/>
      <c r="K931" s="241"/>
      <c r="L931" s="241"/>
      <c r="M931" s="478"/>
      <c r="N931" s="241"/>
      <c r="O931" s="242"/>
      <c r="P931" s="262"/>
      <c r="Q931" s="262"/>
      <c r="R931" s="262"/>
      <c r="S931" s="262"/>
      <c r="T931" s="262"/>
      <c r="U931" s="241"/>
      <c r="V931" s="415"/>
      <c r="W931" s="415"/>
      <c r="X931" s="81"/>
      <c r="Y931" s="241"/>
      <c r="Z931" s="416"/>
      <c r="AA931" s="81"/>
      <c r="AB931" s="242"/>
      <c r="AC931" s="242"/>
      <c r="AD931" s="241"/>
      <c r="AE931" s="242"/>
      <c r="AF931" s="241"/>
      <c r="AG931" s="241"/>
      <c r="AH931" s="241"/>
      <c r="AI931" s="246"/>
      <c r="AJ931" s="246"/>
      <c r="AK931" s="246"/>
      <c r="AL931" s="246"/>
      <c r="AM931" s="477"/>
      <c r="AN931" s="246"/>
      <c r="AO931" s="246"/>
      <c r="AP931" s="246"/>
      <c r="AQ931" s="246"/>
      <c r="AR931" s="246"/>
      <c r="AS931" s="246"/>
      <c r="AT931" s="246"/>
      <c r="AU931" s="246"/>
      <c r="AV931" s="246"/>
      <c r="AW931" s="246"/>
      <c r="AX931" s="246"/>
      <c r="AY931" s="246"/>
      <c r="AZ931" s="248"/>
      <c r="BA931" s="477"/>
      <c r="BB931" s="562" t="str">
        <f t="shared" si="60"/>
        <v xml:space="preserve"> </v>
      </c>
      <c r="BC931" s="562" t="str">
        <f t="shared" si="61"/>
        <v xml:space="preserve"> </v>
      </c>
      <c r="BD931" s="562" t="str">
        <f t="shared" si="62"/>
        <v xml:space="preserve"> </v>
      </c>
      <c r="BE931" s="562" t="str">
        <f t="shared" si="63"/>
        <v xml:space="preserve"> </v>
      </c>
      <c r="BF931" s="81"/>
      <c r="BG931" s="313"/>
    </row>
    <row r="932" spans="1:59" s="86" customFormat="1" ht="12.75" x14ac:dyDescent="0.25">
      <c r="A932" s="365"/>
      <c r="B932" s="147">
        <f>Demography!B931</f>
        <v>0</v>
      </c>
      <c r="C932" s="147">
        <f>Demography!C931</f>
        <v>0</v>
      </c>
      <c r="D932" s="148">
        <f>Demography!D931</f>
        <v>0</v>
      </c>
      <c r="E932" s="148">
        <f>Demography!F931</f>
        <v>0</v>
      </c>
      <c r="F932" s="81"/>
      <c r="G932" s="238"/>
      <c r="H932" s="256"/>
      <c r="I932" s="257"/>
      <c r="J932" s="257"/>
      <c r="K932" s="256"/>
      <c r="L932" s="256"/>
      <c r="M932" s="257"/>
      <c r="N932" s="256"/>
      <c r="O932" s="240"/>
      <c r="P932" s="260"/>
      <c r="Q932" s="260"/>
      <c r="R932" s="260"/>
      <c r="S932" s="260"/>
      <c r="T932" s="260"/>
      <c r="U932" s="256"/>
      <c r="V932" s="238"/>
      <c r="W932" s="238"/>
      <c r="X932" s="81"/>
      <c r="Y932" s="256"/>
      <c r="Z932" s="150"/>
      <c r="AA932" s="81"/>
      <c r="AB932" s="240"/>
      <c r="AC932" s="240"/>
      <c r="AD932" s="256"/>
      <c r="AE932" s="240"/>
      <c r="AF932" s="256"/>
      <c r="AG932" s="256"/>
      <c r="AH932" s="256"/>
      <c r="AI932" s="245"/>
      <c r="AJ932" s="245"/>
      <c r="AK932" s="245"/>
      <c r="AL932" s="245"/>
      <c r="AM932" s="477"/>
      <c r="AN932" s="245"/>
      <c r="AO932" s="245"/>
      <c r="AP932" s="245"/>
      <c r="AQ932" s="245"/>
      <c r="AR932" s="245"/>
      <c r="AS932" s="245"/>
      <c r="AT932" s="245"/>
      <c r="AU932" s="245"/>
      <c r="AV932" s="245"/>
      <c r="AW932" s="245"/>
      <c r="AX932" s="245"/>
      <c r="AY932" s="245"/>
      <c r="AZ932" s="247"/>
      <c r="BA932" s="477"/>
      <c r="BB932" s="561" t="str">
        <f t="shared" si="60"/>
        <v xml:space="preserve"> </v>
      </c>
      <c r="BC932" s="561" t="str">
        <f t="shared" si="61"/>
        <v xml:space="preserve"> </v>
      </c>
      <c r="BD932" s="561" t="str">
        <f t="shared" si="62"/>
        <v xml:space="preserve"> </v>
      </c>
      <c r="BE932" s="561" t="str">
        <f t="shared" si="63"/>
        <v xml:space="preserve"> </v>
      </c>
      <c r="BF932" s="81"/>
      <c r="BG932" s="145"/>
    </row>
    <row r="933" spans="1:59" s="86" customFormat="1" ht="12.75" x14ac:dyDescent="0.25">
      <c r="A933" s="365"/>
      <c r="B933" s="361">
        <f>Demography!B932</f>
        <v>0</v>
      </c>
      <c r="C933" s="361">
        <f>Demography!C932</f>
        <v>0</v>
      </c>
      <c r="D933" s="362">
        <f>Demography!D932</f>
        <v>0</v>
      </c>
      <c r="E933" s="362">
        <f>Demography!F932</f>
        <v>0</v>
      </c>
      <c r="F933" s="81"/>
      <c r="G933" s="415"/>
      <c r="H933" s="241"/>
      <c r="I933" s="478"/>
      <c r="J933" s="478"/>
      <c r="K933" s="241"/>
      <c r="L933" s="241"/>
      <c r="M933" s="478"/>
      <c r="N933" s="241"/>
      <c r="O933" s="242"/>
      <c r="P933" s="262"/>
      <c r="Q933" s="262"/>
      <c r="R933" s="262"/>
      <c r="S933" s="262"/>
      <c r="T933" s="262"/>
      <c r="U933" s="241"/>
      <c r="V933" s="415"/>
      <c r="W933" s="415"/>
      <c r="X933" s="81"/>
      <c r="Y933" s="241"/>
      <c r="Z933" s="416"/>
      <c r="AA933" s="81"/>
      <c r="AB933" s="242"/>
      <c r="AC933" s="242"/>
      <c r="AD933" s="241"/>
      <c r="AE933" s="242"/>
      <c r="AF933" s="241"/>
      <c r="AG933" s="241"/>
      <c r="AH933" s="241"/>
      <c r="AI933" s="246"/>
      <c r="AJ933" s="246"/>
      <c r="AK933" s="246"/>
      <c r="AL933" s="246"/>
      <c r="AM933" s="477"/>
      <c r="AN933" s="246"/>
      <c r="AO933" s="246"/>
      <c r="AP933" s="246"/>
      <c r="AQ933" s="246"/>
      <c r="AR933" s="246"/>
      <c r="AS933" s="246"/>
      <c r="AT933" s="246"/>
      <c r="AU933" s="246"/>
      <c r="AV933" s="246"/>
      <c r="AW933" s="246"/>
      <c r="AX933" s="246"/>
      <c r="AY933" s="246"/>
      <c r="AZ933" s="248"/>
      <c r="BA933" s="477"/>
      <c r="BB933" s="562" t="str">
        <f t="shared" si="60"/>
        <v xml:space="preserve"> </v>
      </c>
      <c r="BC933" s="562" t="str">
        <f t="shared" si="61"/>
        <v xml:space="preserve"> </v>
      </c>
      <c r="BD933" s="562" t="str">
        <f t="shared" si="62"/>
        <v xml:space="preserve"> </v>
      </c>
      <c r="BE933" s="562" t="str">
        <f t="shared" si="63"/>
        <v xml:space="preserve"> </v>
      </c>
      <c r="BF933" s="81"/>
      <c r="BG933" s="313"/>
    </row>
    <row r="934" spans="1:59" s="86" customFormat="1" ht="12.75" x14ac:dyDescent="0.25">
      <c r="A934" s="365"/>
      <c r="B934" s="147">
        <f>Demography!B933</f>
        <v>0</v>
      </c>
      <c r="C934" s="147">
        <f>Demography!C933</f>
        <v>0</v>
      </c>
      <c r="D934" s="148">
        <f>Demography!D933</f>
        <v>0</v>
      </c>
      <c r="E934" s="148">
        <f>Demography!F933</f>
        <v>0</v>
      </c>
      <c r="F934" s="81"/>
      <c r="G934" s="238"/>
      <c r="H934" s="256"/>
      <c r="I934" s="257"/>
      <c r="J934" s="257"/>
      <c r="K934" s="256"/>
      <c r="L934" s="256"/>
      <c r="M934" s="257"/>
      <c r="N934" s="256"/>
      <c r="O934" s="240"/>
      <c r="P934" s="260"/>
      <c r="Q934" s="260"/>
      <c r="R934" s="260"/>
      <c r="S934" s="260"/>
      <c r="T934" s="260"/>
      <c r="U934" s="256"/>
      <c r="V934" s="238"/>
      <c r="W934" s="238"/>
      <c r="X934" s="81"/>
      <c r="Y934" s="256"/>
      <c r="Z934" s="150"/>
      <c r="AA934" s="81"/>
      <c r="AB934" s="240"/>
      <c r="AC934" s="240"/>
      <c r="AD934" s="256"/>
      <c r="AE934" s="240"/>
      <c r="AF934" s="256"/>
      <c r="AG934" s="256"/>
      <c r="AH934" s="256"/>
      <c r="AI934" s="245"/>
      <c r="AJ934" s="245"/>
      <c r="AK934" s="245"/>
      <c r="AL934" s="245"/>
      <c r="AM934" s="477"/>
      <c r="AN934" s="245"/>
      <c r="AO934" s="245"/>
      <c r="AP934" s="245"/>
      <c r="AQ934" s="245"/>
      <c r="AR934" s="245"/>
      <c r="AS934" s="245"/>
      <c r="AT934" s="245"/>
      <c r="AU934" s="245"/>
      <c r="AV934" s="245"/>
      <c r="AW934" s="245"/>
      <c r="AX934" s="245"/>
      <c r="AY934" s="245"/>
      <c r="AZ934" s="247"/>
      <c r="BA934" s="477"/>
      <c r="BB934" s="561" t="str">
        <f t="shared" si="60"/>
        <v xml:space="preserve"> </v>
      </c>
      <c r="BC934" s="561" t="str">
        <f t="shared" si="61"/>
        <v xml:space="preserve"> </v>
      </c>
      <c r="BD934" s="561" t="str">
        <f t="shared" si="62"/>
        <v xml:space="preserve"> </v>
      </c>
      <c r="BE934" s="561" t="str">
        <f t="shared" si="63"/>
        <v xml:space="preserve"> </v>
      </c>
      <c r="BF934" s="81"/>
      <c r="BG934" s="145"/>
    </row>
    <row r="935" spans="1:59" s="86" customFormat="1" ht="12.75" x14ac:dyDescent="0.25">
      <c r="A935" s="365"/>
      <c r="B935" s="361">
        <f>Demography!B934</f>
        <v>0</v>
      </c>
      <c r="C935" s="361">
        <f>Demography!C934</f>
        <v>0</v>
      </c>
      <c r="D935" s="362">
        <f>Demography!D934</f>
        <v>0</v>
      </c>
      <c r="E935" s="362">
        <f>Demography!F934</f>
        <v>0</v>
      </c>
      <c r="F935" s="81"/>
      <c r="G935" s="415"/>
      <c r="H935" s="241"/>
      <c r="I935" s="478"/>
      <c r="J935" s="478"/>
      <c r="K935" s="241"/>
      <c r="L935" s="241"/>
      <c r="M935" s="478"/>
      <c r="N935" s="241"/>
      <c r="O935" s="242"/>
      <c r="P935" s="262"/>
      <c r="Q935" s="262"/>
      <c r="R935" s="262"/>
      <c r="S935" s="262"/>
      <c r="T935" s="262"/>
      <c r="U935" s="241"/>
      <c r="V935" s="415"/>
      <c r="W935" s="415"/>
      <c r="X935" s="81"/>
      <c r="Y935" s="241"/>
      <c r="Z935" s="416"/>
      <c r="AA935" s="81"/>
      <c r="AB935" s="242"/>
      <c r="AC935" s="242"/>
      <c r="AD935" s="241"/>
      <c r="AE935" s="242"/>
      <c r="AF935" s="241"/>
      <c r="AG935" s="241"/>
      <c r="AH935" s="241"/>
      <c r="AI935" s="246"/>
      <c r="AJ935" s="246"/>
      <c r="AK935" s="246"/>
      <c r="AL935" s="246"/>
      <c r="AM935" s="477"/>
      <c r="AN935" s="246"/>
      <c r="AO935" s="246"/>
      <c r="AP935" s="246"/>
      <c r="AQ935" s="246"/>
      <c r="AR935" s="246"/>
      <c r="AS935" s="246"/>
      <c r="AT935" s="246"/>
      <c r="AU935" s="246"/>
      <c r="AV935" s="246"/>
      <c r="AW935" s="246"/>
      <c r="AX935" s="246"/>
      <c r="AY935" s="246"/>
      <c r="AZ935" s="248"/>
      <c r="BA935" s="477"/>
      <c r="BB935" s="562" t="str">
        <f t="shared" si="60"/>
        <v xml:space="preserve"> </v>
      </c>
      <c r="BC935" s="562" t="str">
        <f t="shared" si="61"/>
        <v xml:space="preserve"> </v>
      </c>
      <c r="BD935" s="562" t="str">
        <f t="shared" si="62"/>
        <v xml:space="preserve"> </v>
      </c>
      <c r="BE935" s="562" t="str">
        <f t="shared" si="63"/>
        <v xml:space="preserve"> </v>
      </c>
      <c r="BF935" s="81"/>
      <c r="BG935" s="313"/>
    </row>
    <row r="936" spans="1:59" s="86" customFormat="1" ht="12.75" x14ac:dyDescent="0.25">
      <c r="A936" s="365"/>
      <c r="B936" s="147">
        <f>Demography!B935</f>
        <v>0</v>
      </c>
      <c r="C936" s="147">
        <f>Demography!C935</f>
        <v>0</v>
      </c>
      <c r="D936" s="148">
        <f>Demography!D935</f>
        <v>0</v>
      </c>
      <c r="E936" s="148">
        <f>Demography!F935</f>
        <v>0</v>
      </c>
      <c r="F936" s="81"/>
      <c r="G936" s="238"/>
      <c r="H936" s="256"/>
      <c r="I936" s="257"/>
      <c r="J936" s="257"/>
      <c r="K936" s="256"/>
      <c r="L936" s="256"/>
      <c r="M936" s="257"/>
      <c r="N936" s="256"/>
      <c r="O936" s="240"/>
      <c r="P936" s="260"/>
      <c r="Q936" s="260"/>
      <c r="R936" s="260"/>
      <c r="S936" s="260"/>
      <c r="T936" s="260"/>
      <c r="U936" s="256"/>
      <c r="V936" s="238"/>
      <c r="W936" s="238"/>
      <c r="X936" s="81"/>
      <c r="Y936" s="256"/>
      <c r="Z936" s="150"/>
      <c r="AA936" s="81"/>
      <c r="AB936" s="240"/>
      <c r="AC936" s="240"/>
      <c r="AD936" s="256"/>
      <c r="AE936" s="240"/>
      <c r="AF936" s="256"/>
      <c r="AG936" s="256"/>
      <c r="AH936" s="256"/>
      <c r="AI936" s="245"/>
      <c r="AJ936" s="245"/>
      <c r="AK936" s="245"/>
      <c r="AL936" s="245"/>
      <c r="AM936" s="477"/>
      <c r="AN936" s="245"/>
      <c r="AO936" s="245"/>
      <c r="AP936" s="245"/>
      <c r="AQ936" s="245"/>
      <c r="AR936" s="245"/>
      <c r="AS936" s="245"/>
      <c r="AT936" s="245"/>
      <c r="AU936" s="245"/>
      <c r="AV936" s="245"/>
      <c r="AW936" s="245"/>
      <c r="AX936" s="245"/>
      <c r="AY936" s="245"/>
      <c r="AZ936" s="247"/>
      <c r="BA936" s="477"/>
      <c r="BB936" s="561" t="str">
        <f t="shared" si="60"/>
        <v xml:space="preserve"> </v>
      </c>
      <c r="BC936" s="561" t="str">
        <f t="shared" si="61"/>
        <v xml:space="preserve"> </v>
      </c>
      <c r="BD936" s="561" t="str">
        <f t="shared" si="62"/>
        <v xml:space="preserve"> </v>
      </c>
      <c r="BE936" s="561" t="str">
        <f t="shared" si="63"/>
        <v xml:space="preserve"> </v>
      </c>
      <c r="BF936" s="81"/>
      <c r="BG936" s="145"/>
    </row>
    <row r="937" spans="1:59" s="86" customFormat="1" ht="12.75" x14ac:dyDescent="0.25">
      <c r="A937" s="365"/>
      <c r="B937" s="361">
        <f>Demography!B936</f>
        <v>0</v>
      </c>
      <c r="C937" s="361">
        <f>Demography!C936</f>
        <v>0</v>
      </c>
      <c r="D937" s="362">
        <f>Demography!D936</f>
        <v>0</v>
      </c>
      <c r="E937" s="362">
        <f>Demography!F936</f>
        <v>0</v>
      </c>
      <c r="F937" s="81"/>
      <c r="G937" s="415"/>
      <c r="H937" s="241"/>
      <c r="I937" s="478"/>
      <c r="J937" s="478"/>
      <c r="K937" s="241"/>
      <c r="L937" s="241"/>
      <c r="M937" s="478"/>
      <c r="N937" s="241"/>
      <c r="O937" s="242"/>
      <c r="P937" s="262"/>
      <c r="Q937" s="262"/>
      <c r="R937" s="262"/>
      <c r="S937" s="262"/>
      <c r="T937" s="262"/>
      <c r="U937" s="241"/>
      <c r="V937" s="415"/>
      <c r="W937" s="415"/>
      <c r="X937" s="81"/>
      <c r="Y937" s="241"/>
      <c r="Z937" s="416"/>
      <c r="AA937" s="81"/>
      <c r="AB937" s="242"/>
      <c r="AC937" s="242"/>
      <c r="AD937" s="241"/>
      <c r="AE937" s="242"/>
      <c r="AF937" s="241"/>
      <c r="AG937" s="241"/>
      <c r="AH937" s="241"/>
      <c r="AI937" s="246"/>
      <c r="AJ937" s="246"/>
      <c r="AK937" s="246"/>
      <c r="AL937" s="246"/>
      <c r="AM937" s="477"/>
      <c r="AN937" s="246"/>
      <c r="AO937" s="246"/>
      <c r="AP937" s="246"/>
      <c r="AQ937" s="246"/>
      <c r="AR937" s="246"/>
      <c r="AS937" s="246"/>
      <c r="AT937" s="246"/>
      <c r="AU937" s="246"/>
      <c r="AV937" s="246"/>
      <c r="AW937" s="246"/>
      <c r="AX937" s="246"/>
      <c r="AY937" s="246"/>
      <c r="AZ937" s="248"/>
      <c r="BA937" s="477"/>
      <c r="BB937" s="562" t="str">
        <f t="shared" si="60"/>
        <v xml:space="preserve"> </v>
      </c>
      <c r="BC937" s="562" t="str">
        <f t="shared" si="61"/>
        <v xml:space="preserve"> </v>
      </c>
      <c r="BD937" s="562" t="str">
        <f t="shared" si="62"/>
        <v xml:space="preserve"> </v>
      </c>
      <c r="BE937" s="562" t="str">
        <f t="shared" si="63"/>
        <v xml:space="preserve"> </v>
      </c>
      <c r="BF937" s="81"/>
      <c r="BG937" s="313"/>
    </row>
    <row r="938" spans="1:59" s="86" customFormat="1" ht="12.75" x14ac:dyDescent="0.25">
      <c r="A938" s="365"/>
      <c r="B938" s="147">
        <f>Demography!B937</f>
        <v>0</v>
      </c>
      <c r="C938" s="147">
        <f>Demography!C937</f>
        <v>0</v>
      </c>
      <c r="D938" s="148">
        <f>Demography!D937</f>
        <v>0</v>
      </c>
      <c r="E938" s="148">
        <f>Demography!F937</f>
        <v>0</v>
      </c>
      <c r="F938" s="81"/>
      <c r="G938" s="238"/>
      <c r="H938" s="256"/>
      <c r="I938" s="257"/>
      <c r="J938" s="257"/>
      <c r="K938" s="256"/>
      <c r="L938" s="256"/>
      <c r="M938" s="257"/>
      <c r="N938" s="256"/>
      <c r="O938" s="240"/>
      <c r="P938" s="260"/>
      <c r="Q938" s="260"/>
      <c r="R938" s="260"/>
      <c r="S938" s="260"/>
      <c r="T938" s="260"/>
      <c r="U938" s="256"/>
      <c r="V938" s="238"/>
      <c r="W938" s="238"/>
      <c r="X938" s="81"/>
      <c r="Y938" s="256"/>
      <c r="Z938" s="150"/>
      <c r="AA938" s="81"/>
      <c r="AB938" s="240"/>
      <c r="AC938" s="240"/>
      <c r="AD938" s="256"/>
      <c r="AE938" s="240"/>
      <c r="AF938" s="256"/>
      <c r="AG938" s="256"/>
      <c r="AH938" s="256"/>
      <c r="AI938" s="245"/>
      <c r="AJ938" s="245"/>
      <c r="AK938" s="245"/>
      <c r="AL938" s="245"/>
      <c r="AM938" s="477"/>
      <c r="AN938" s="245"/>
      <c r="AO938" s="245"/>
      <c r="AP938" s="245"/>
      <c r="AQ938" s="245"/>
      <c r="AR938" s="245"/>
      <c r="AS938" s="245"/>
      <c r="AT938" s="245"/>
      <c r="AU938" s="245"/>
      <c r="AV938" s="245"/>
      <c r="AW938" s="245"/>
      <c r="AX938" s="245"/>
      <c r="AY938" s="245"/>
      <c r="AZ938" s="247"/>
      <c r="BA938" s="477"/>
      <c r="BB938" s="561" t="str">
        <f t="shared" si="60"/>
        <v xml:space="preserve"> </v>
      </c>
      <c r="BC938" s="561" t="str">
        <f t="shared" si="61"/>
        <v xml:space="preserve"> </v>
      </c>
      <c r="BD938" s="561" t="str">
        <f t="shared" si="62"/>
        <v xml:space="preserve"> </v>
      </c>
      <c r="BE938" s="561" t="str">
        <f t="shared" si="63"/>
        <v xml:space="preserve"> </v>
      </c>
      <c r="BF938" s="81"/>
      <c r="BG938" s="145"/>
    </row>
    <row r="939" spans="1:59" s="86" customFormat="1" ht="12.75" x14ac:dyDescent="0.25">
      <c r="A939" s="365"/>
      <c r="B939" s="361">
        <f>Demography!B938</f>
        <v>0</v>
      </c>
      <c r="C939" s="361">
        <f>Demography!C938</f>
        <v>0</v>
      </c>
      <c r="D939" s="362">
        <f>Demography!D938</f>
        <v>0</v>
      </c>
      <c r="E939" s="362">
        <f>Demography!F938</f>
        <v>0</v>
      </c>
      <c r="F939" s="81"/>
      <c r="G939" s="415"/>
      <c r="H939" s="241"/>
      <c r="I939" s="478"/>
      <c r="J939" s="478"/>
      <c r="K939" s="241"/>
      <c r="L939" s="241"/>
      <c r="M939" s="478"/>
      <c r="N939" s="241"/>
      <c r="O939" s="242"/>
      <c r="P939" s="262"/>
      <c r="Q939" s="262"/>
      <c r="R939" s="262"/>
      <c r="S939" s="262"/>
      <c r="T939" s="262"/>
      <c r="U939" s="241"/>
      <c r="V939" s="415"/>
      <c r="W939" s="415"/>
      <c r="X939" s="81"/>
      <c r="Y939" s="241"/>
      <c r="Z939" s="416"/>
      <c r="AA939" s="81"/>
      <c r="AB939" s="242"/>
      <c r="AC939" s="242"/>
      <c r="AD939" s="241"/>
      <c r="AE939" s="242"/>
      <c r="AF939" s="241"/>
      <c r="AG939" s="241"/>
      <c r="AH939" s="241"/>
      <c r="AI939" s="246"/>
      <c r="AJ939" s="246"/>
      <c r="AK939" s="246"/>
      <c r="AL939" s="246"/>
      <c r="AM939" s="477"/>
      <c r="AN939" s="246"/>
      <c r="AO939" s="246"/>
      <c r="AP939" s="246"/>
      <c r="AQ939" s="246"/>
      <c r="AR939" s="246"/>
      <c r="AS939" s="246"/>
      <c r="AT939" s="246"/>
      <c r="AU939" s="246"/>
      <c r="AV939" s="246"/>
      <c r="AW939" s="246"/>
      <c r="AX939" s="246"/>
      <c r="AY939" s="246"/>
      <c r="AZ939" s="248"/>
      <c r="BA939" s="477"/>
      <c r="BB939" s="562" t="str">
        <f t="shared" si="60"/>
        <v xml:space="preserve"> </v>
      </c>
      <c r="BC939" s="562" t="str">
        <f t="shared" si="61"/>
        <v xml:space="preserve"> </v>
      </c>
      <c r="BD939" s="562" t="str">
        <f t="shared" si="62"/>
        <v xml:space="preserve"> </v>
      </c>
      <c r="BE939" s="562" t="str">
        <f t="shared" si="63"/>
        <v xml:space="preserve"> </v>
      </c>
      <c r="BF939" s="81"/>
      <c r="BG939" s="313"/>
    </row>
    <row r="940" spans="1:59" s="86" customFormat="1" ht="12.75" x14ac:dyDescent="0.25">
      <c r="A940" s="365"/>
      <c r="B940" s="147">
        <f>Demography!B939</f>
        <v>0</v>
      </c>
      <c r="C940" s="147">
        <f>Demography!C939</f>
        <v>0</v>
      </c>
      <c r="D940" s="148">
        <f>Demography!D939</f>
        <v>0</v>
      </c>
      <c r="E940" s="148">
        <f>Demography!F939</f>
        <v>0</v>
      </c>
      <c r="F940" s="81"/>
      <c r="G940" s="238"/>
      <c r="H940" s="256"/>
      <c r="I940" s="257"/>
      <c r="J940" s="257"/>
      <c r="K940" s="256"/>
      <c r="L940" s="256"/>
      <c r="M940" s="257"/>
      <c r="N940" s="256"/>
      <c r="O940" s="240"/>
      <c r="P940" s="260"/>
      <c r="Q940" s="260"/>
      <c r="R940" s="260"/>
      <c r="S940" s="260"/>
      <c r="T940" s="260"/>
      <c r="U940" s="256"/>
      <c r="V940" s="238"/>
      <c r="W940" s="238"/>
      <c r="X940" s="81"/>
      <c r="Y940" s="256"/>
      <c r="Z940" s="150"/>
      <c r="AA940" s="81"/>
      <c r="AB940" s="240"/>
      <c r="AC940" s="240"/>
      <c r="AD940" s="256"/>
      <c r="AE940" s="240"/>
      <c r="AF940" s="256"/>
      <c r="AG940" s="256"/>
      <c r="AH940" s="256"/>
      <c r="AI940" s="245"/>
      <c r="AJ940" s="245"/>
      <c r="AK940" s="245"/>
      <c r="AL940" s="245"/>
      <c r="AM940" s="477"/>
      <c r="AN940" s="245"/>
      <c r="AO940" s="245"/>
      <c r="AP940" s="245"/>
      <c r="AQ940" s="245"/>
      <c r="AR940" s="245"/>
      <c r="AS940" s="245"/>
      <c r="AT940" s="245"/>
      <c r="AU940" s="245"/>
      <c r="AV940" s="245"/>
      <c r="AW940" s="245"/>
      <c r="AX940" s="245"/>
      <c r="AY940" s="245"/>
      <c r="AZ940" s="247"/>
      <c r="BA940" s="477"/>
      <c r="BB940" s="561" t="str">
        <f t="shared" si="60"/>
        <v xml:space="preserve"> </v>
      </c>
      <c r="BC940" s="561" t="str">
        <f t="shared" si="61"/>
        <v xml:space="preserve"> </v>
      </c>
      <c r="BD940" s="561" t="str">
        <f t="shared" si="62"/>
        <v xml:space="preserve"> </v>
      </c>
      <c r="BE940" s="561" t="str">
        <f t="shared" si="63"/>
        <v xml:space="preserve"> </v>
      </c>
      <c r="BF940" s="81"/>
      <c r="BG940" s="145"/>
    </row>
    <row r="941" spans="1:59" s="86" customFormat="1" ht="12.75" x14ac:dyDescent="0.25">
      <c r="A941" s="365"/>
      <c r="B941" s="361">
        <f>Demography!B940</f>
        <v>0</v>
      </c>
      <c r="C941" s="361">
        <f>Demography!C940</f>
        <v>0</v>
      </c>
      <c r="D941" s="362">
        <f>Demography!D940</f>
        <v>0</v>
      </c>
      <c r="E941" s="362">
        <f>Demography!F940</f>
        <v>0</v>
      </c>
      <c r="F941" s="81"/>
      <c r="G941" s="415"/>
      <c r="H941" s="241"/>
      <c r="I941" s="478"/>
      <c r="J941" s="478"/>
      <c r="K941" s="241"/>
      <c r="L941" s="241"/>
      <c r="M941" s="478"/>
      <c r="N941" s="241"/>
      <c r="O941" s="242"/>
      <c r="P941" s="262"/>
      <c r="Q941" s="262"/>
      <c r="R941" s="262"/>
      <c r="S941" s="262"/>
      <c r="T941" s="262"/>
      <c r="U941" s="241"/>
      <c r="V941" s="415"/>
      <c r="W941" s="415"/>
      <c r="X941" s="81"/>
      <c r="Y941" s="241"/>
      <c r="Z941" s="416"/>
      <c r="AA941" s="81"/>
      <c r="AB941" s="242"/>
      <c r="AC941" s="242"/>
      <c r="AD941" s="241"/>
      <c r="AE941" s="242"/>
      <c r="AF941" s="241"/>
      <c r="AG941" s="241"/>
      <c r="AH941" s="241"/>
      <c r="AI941" s="246"/>
      <c r="AJ941" s="246"/>
      <c r="AK941" s="246"/>
      <c r="AL941" s="246"/>
      <c r="AM941" s="477"/>
      <c r="AN941" s="246"/>
      <c r="AO941" s="246"/>
      <c r="AP941" s="246"/>
      <c r="AQ941" s="246"/>
      <c r="AR941" s="246"/>
      <c r="AS941" s="246"/>
      <c r="AT941" s="246"/>
      <c r="AU941" s="246"/>
      <c r="AV941" s="246"/>
      <c r="AW941" s="246"/>
      <c r="AX941" s="246"/>
      <c r="AY941" s="246"/>
      <c r="AZ941" s="248"/>
      <c r="BA941" s="477"/>
      <c r="BB941" s="562" t="str">
        <f t="shared" si="60"/>
        <v xml:space="preserve"> </v>
      </c>
      <c r="BC941" s="562" t="str">
        <f t="shared" si="61"/>
        <v xml:space="preserve"> </v>
      </c>
      <c r="BD941" s="562" t="str">
        <f t="shared" si="62"/>
        <v xml:space="preserve"> </v>
      </c>
      <c r="BE941" s="562" t="str">
        <f t="shared" si="63"/>
        <v xml:space="preserve"> </v>
      </c>
      <c r="BF941" s="81"/>
      <c r="BG941" s="313"/>
    </row>
    <row r="942" spans="1:59" s="86" customFormat="1" ht="12.75" x14ac:dyDescent="0.25">
      <c r="A942" s="365"/>
      <c r="B942" s="147">
        <f>Demography!B941</f>
        <v>0</v>
      </c>
      <c r="C942" s="147">
        <f>Demography!C941</f>
        <v>0</v>
      </c>
      <c r="D942" s="148">
        <f>Demography!D941</f>
        <v>0</v>
      </c>
      <c r="E942" s="148">
        <f>Demography!F941</f>
        <v>0</v>
      </c>
      <c r="F942" s="81"/>
      <c r="G942" s="238"/>
      <c r="H942" s="256"/>
      <c r="I942" s="257"/>
      <c r="J942" s="257"/>
      <c r="K942" s="256"/>
      <c r="L942" s="256"/>
      <c r="M942" s="257"/>
      <c r="N942" s="256"/>
      <c r="O942" s="240"/>
      <c r="P942" s="260"/>
      <c r="Q942" s="260"/>
      <c r="R942" s="260"/>
      <c r="S942" s="260"/>
      <c r="T942" s="260"/>
      <c r="U942" s="256"/>
      <c r="V942" s="238"/>
      <c r="W942" s="238"/>
      <c r="X942" s="81"/>
      <c r="Y942" s="256"/>
      <c r="Z942" s="150"/>
      <c r="AA942" s="81"/>
      <c r="AB942" s="240"/>
      <c r="AC942" s="240"/>
      <c r="AD942" s="256"/>
      <c r="AE942" s="240"/>
      <c r="AF942" s="256"/>
      <c r="AG942" s="256"/>
      <c r="AH942" s="256"/>
      <c r="AI942" s="245"/>
      <c r="AJ942" s="245"/>
      <c r="AK942" s="245"/>
      <c r="AL942" s="245"/>
      <c r="AM942" s="477"/>
      <c r="AN942" s="245"/>
      <c r="AO942" s="245"/>
      <c r="AP942" s="245"/>
      <c r="AQ942" s="245"/>
      <c r="AR942" s="245"/>
      <c r="AS942" s="245"/>
      <c r="AT942" s="245"/>
      <c r="AU942" s="245"/>
      <c r="AV942" s="245"/>
      <c r="AW942" s="245"/>
      <c r="AX942" s="245"/>
      <c r="AY942" s="245"/>
      <c r="AZ942" s="247"/>
      <c r="BA942" s="477"/>
      <c r="BB942" s="561" t="str">
        <f t="shared" si="60"/>
        <v xml:space="preserve"> </v>
      </c>
      <c r="BC942" s="561" t="str">
        <f t="shared" si="61"/>
        <v xml:space="preserve"> </v>
      </c>
      <c r="BD942" s="561" t="str">
        <f t="shared" si="62"/>
        <v xml:space="preserve"> </v>
      </c>
      <c r="BE942" s="561" t="str">
        <f t="shared" si="63"/>
        <v xml:space="preserve"> </v>
      </c>
      <c r="BF942" s="81"/>
      <c r="BG942" s="145"/>
    </row>
    <row r="943" spans="1:59" s="86" customFormat="1" ht="12.75" x14ac:dyDescent="0.25">
      <c r="A943" s="365"/>
      <c r="B943" s="361">
        <f>Demography!B942</f>
        <v>0</v>
      </c>
      <c r="C943" s="361">
        <f>Demography!C942</f>
        <v>0</v>
      </c>
      <c r="D943" s="362">
        <f>Demography!D942</f>
        <v>0</v>
      </c>
      <c r="E943" s="362">
        <f>Demography!F942</f>
        <v>0</v>
      </c>
      <c r="F943" s="81"/>
      <c r="G943" s="415"/>
      <c r="H943" s="241"/>
      <c r="I943" s="478"/>
      <c r="J943" s="478"/>
      <c r="K943" s="241"/>
      <c r="L943" s="241"/>
      <c r="M943" s="478"/>
      <c r="N943" s="241"/>
      <c r="O943" s="242"/>
      <c r="P943" s="262"/>
      <c r="Q943" s="262"/>
      <c r="R943" s="262"/>
      <c r="S943" s="262"/>
      <c r="T943" s="262"/>
      <c r="U943" s="241"/>
      <c r="V943" s="415"/>
      <c r="W943" s="415"/>
      <c r="X943" s="81"/>
      <c r="Y943" s="241"/>
      <c r="Z943" s="416"/>
      <c r="AA943" s="81"/>
      <c r="AB943" s="242"/>
      <c r="AC943" s="242"/>
      <c r="AD943" s="241"/>
      <c r="AE943" s="242"/>
      <c r="AF943" s="241"/>
      <c r="AG943" s="241"/>
      <c r="AH943" s="241"/>
      <c r="AI943" s="246"/>
      <c r="AJ943" s="246"/>
      <c r="AK943" s="246"/>
      <c r="AL943" s="246"/>
      <c r="AM943" s="477"/>
      <c r="AN943" s="246"/>
      <c r="AO943" s="246"/>
      <c r="AP943" s="246"/>
      <c r="AQ943" s="246"/>
      <c r="AR943" s="246"/>
      <c r="AS943" s="246"/>
      <c r="AT943" s="246"/>
      <c r="AU943" s="246"/>
      <c r="AV943" s="246"/>
      <c r="AW943" s="246"/>
      <c r="AX943" s="246"/>
      <c r="AY943" s="246"/>
      <c r="AZ943" s="248"/>
      <c r="BA943" s="477"/>
      <c r="BB943" s="562" t="str">
        <f t="shared" si="60"/>
        <v xml:space="preserve"> </v>
      </c>
      <c r="BC943" s="562" t="str">
        <f t="shared" si="61"/>
        <v xml:space="preserve"> </v>
      </c>
      <c r="BD943" s="562" t="str">
        <f t="shared" si="62"/>
        <v xml:space="preserve"> </v>
      </c>
      <c r="BE943" s="562" t="str">
        <f t="shared" si="63"/>
        <v xml:space="preserve"> </v>
      </c>
      <c r="BF943" s="81"/>
      <c r="BG943" s="313"/>
    </row>
    <row r="944" spans="1:59" s="86" customFormat="1" ht="12.75" x14ac:dyDescent="0.25">
      <c r="A944" s="365"/>
      <c r="B944" s="147">
        <f>Demography!B943</f>
        <v>0</v>
      </c>
      <c r="C944" s="147">
        <f>Demography!C943</f>
        <v>0</v>
      </c>
      <c r="D944" s="148">
        <f>Demography!D943</f>
        <v>0</v>
      </c>
      <c r="E944" s="148">
        <f>Demography!F943</f>
        <v>0</v>
      </c>
      <c r="F944" s="81"/>
      <c r="G944" s="238"/>
      <c r="H944" s="256"/>
      <c r="I944" s="257"/>
      <c r="J944" s="257"/>
      <c r="K944" s="256"/>
      <c r="L944" s="256"/>
      <c r="M944" s="257"/>
      <c r="N944" s="256"/>
      <c r="O944" s="240"/>
      <c r="P944" s="260"/>
      <c r="Q944" s="260"/>
      <c r="R944" s="260"/>
      <c r="S944" s="260"/>
      <c r="T944" s="260"/>
      <c r="U944" s="256"/>
      <c r="V944" s="238"/>
      <c r="W944" s="238"/>
      <c r="X944" s="81"/>
      <c r="Y944" s="256"/>
      <c r="Z944" s="150"/>
      <c r="AA944" s="81"/>
      <c r="AB944" s="240"/>
      <c r="AC944" s="240"/>
      <c r="AD944" s="256"/>
      <c r="AE944" s="240"/>
      <c r="AF944" s="256"/>
      <c r="AG944" s="256"/>
      <c r="AH944" s="256"/>
      <c r="AI944" s="245"/>
      <c r="AJ944" s="245"/>
      <c r="AK944" s="245"/>
      <c r="AL944" s="245"/>
      <c r="AM944" s="477"/>
      <c r="AN944" s="245"/>
      <c r="AO944" s="245"/>
      <c r="AP944" s="245"/>
      <c r="AQ944" s="245"/>
      <c r="AR944" s="245"/>
      <c r="AS944" s="245"/>
      <c r="AT944" s="245"/>
      <c r="AU944" s="245"/>
      <c r="AV944" s="245"/>
      <c r="AW944" s="245"/>
      <c r="AX944" s="245"/>
      <c r="AY944" s="245"/>
      <c r="AZ944" s="247"/>
      <c r="BA944" s="477"/>
      <c r="BB944" s="561" t="str">
        <f t="shared" si="60"/>
        <v xml:space="preserve"> </v>
      </c>
      <c r="BC944" s="561" t="str">
        <f t="shared" si="61"/>
        <v xml:space="preserve"> </v>
      </c>
      <c r="BD944" s="561" t="str">
        <f t="shared" si="62"/>
        <v xml:space="preserve"> </v>
      </c>
      <c r="BE944" s="561" t="str">
        <f t="shared" si="63"/>
        <v xml:space="preserve"> </v>
      </c>
      <c r="BF944" s="81"/>
      <c r="BG944" s="145"/>
    </row>
    <row r="945" spans="1:59" s="86" customFormat="1" ht="12.75" x14ac:dyDescent="0.25">
      <c r="A945" s="365"/>
      <c r="B945" s="361">
        <f>Demography!B944</f>
        <v>0</v>
      </c>
      <c r="C945" s="361">
        <f>Demography!C944</f>
        <v>0</v>
      </c>
      <c r="D945" s="362">
        <f>Demography!D944</f>
        <v>0</v>
      </c>
      <c r="E945" s="362">
        <f>Demography!F944</f>
        <v>0</v>
      </c>
      <c r="F945" s="81"/>
      <c r="G945" s="415"/>
      <c r="H945" s="241"/>
      <c r="I945" s="478"/>
      <c r="J945" s="478"/>
      <c r="K945" s="241"/>
      <c r="L945" s="241"/>
      <c r="M945" s="478"/>
      <c r="N945" s="241"/>
      <c r="O945" s="242"/>
      <c r="P945" s="262"/>
      <c r="Q945" s="262"/>
      <c r="R945" s="262"/>
      <c r="S945" s="262"/>
      <c r="T945" s="262"/>
      <c r="U945" s="241"/>
      <c r="V945" s="415"/>
      <c r="W945" s="415"/>
      <c r="X945" s="81"/>
      <c r="Y945" s="241"/>
      <c r="Z945" s="416"/>
      <c r="AA945" s="81"/>
      <c r="AB945" s="242"/>
      <c r="AC945" s="242"/>
      <c r="AD945" s="241"/>
      <c r="AE945" s="242"/>
      <c r="AF945" s="241"/>
      <c r="AG945" s="241"/>
      <c r="AH945" s="241"/>
      <c r="AI945" s="246"/>
      <c r="AJ945" s="246"/>
      <c r="AK945" s="246"/>
      <c r="AL945" s="246"/>
      <c r="AM945" s="477"/>
      <c r="AN945" s="246"/>
      <c r="AO945" s="246"/>
      <c r="AP945" s="246"/>
      <c r="AQ945" s="246"/>
      <c r="AR945" s="246"/>
      <c r="AS945" s="246"/>
      <c r="AT945" s="246"/>
      <c r="AU945" s="246"/>
      <c r="AV945" s="246"/>
      <c r="AW945" s="246"/>
      <c r="AX945" s="246"/>
      <c r="AY945" s="246"/>
      <c r="AZ945" s="248"/>
      <c r="BA945" s="477"/>
      <c r="BB945" s="562" t="str">
        <f t="shared" si="60"/>
        <v xml:space="preserve"> </v>
      </c>
      <c r="BC945" s="562" t="str">
        <f t="shared" si="61"/>
        <v xml:space="preserve"> </v>
      </c>
      <c r="BD945" s="562" t="str">
        <f t="shared" si="62"/>
        <v xml:space="preserve"> </v>
      </c>
      <c r="BE945" s="562" t="str">
        <f t="shared" si="63"/>
        <v xml:space="preserve"> </v>
      </c>
      <c r="BF945" s="81"/>
      <c r="BG945" s="313"/>
    </row>
    <row r="946" spans="1:59" s="86" customFormat="1" ht="12.75" x14ac:dyDescent="0.25">
      <c r="A946" s="365"/>
      <c r="B946" s="147">
        <f>Demography!B945</f>
        <v>0</v>
      </c>
      <c r="C946" s="147">
        <f>Demography!C945</f>
        <v>0</v>
      </c>
      <c r="D946" s="148">
        <f>Demography!D945</f>
        <v>0</v>
      </c>
      <c r="E946" s="148">
        <f>Demography!F945</f>
        <v>0</v>
      </c>
      <c r="F946" s="81"/>
      <c r="G946" s="238"/>
      <c r="H946" s="256"/>
      <c r="I946" s="257"/>
      <c r="J946" s="257"/>
      <c r="K946" s="256"/>
      <c r="L946" s="256"/>
      <c r="M946" s="257"/>
      <c r="N946" s="256"/>
      <c r="O946" s="240"/>
      <c r="P946" s="260"/>
      <c r="Q946" s="260"/>
      <c r="R946" s="260"/>
      <c r="S946" s="260"/>
      <c r="T946" s="260"/>
      <c r="U946" s="256"/>
      <c r="V946" s="238"/>
      <c r="W946" s="238"/>
      <c r="X946" s="81"/>
      <c r="Y946" s="256"/>
      <c r="Z946" s="150"/>
      <c r="AA946" s="81"/>
      <c r="AB946" s="240"/>
      <c r="AC946" s="240"/>
      <c r="AD946" s="256"/>
      <c r="AE946" s="240"/>
      <c r="AF946" s="256"/>
      <c r="AG946" s="256"/>
      <c r="AH946" s="256"/>
      <c r="AI946" s="245"/>
      <c r="AJ946" s="245"/>
      <c r="AK946" s="245"/>
      <c r="AL946" s="245"/>
      <c r="AM946" s="477"/>
      <c r="AN946" s="245"/>
      <c r="AO946" s="245"/>
      <c r="AP946" s="245"/>
      <c r="AQ946" s="245"/>
      <c r="AR946" s="245"/>
      <c r="AS946" s="245"/>
      <c r="AT946" s="245"/>
      <c r="AU946" s="245"/>
      <c r="AV946" s="245"/>
      <c r="AW946" s="245"/>
      <c r="AX946" s="245"/>
      <c r="AY946" s="245"/>
      <c r="AZ946" s="247"/>
      <c r="BA946" s="477"/>
      <c r="BB946" s="561" t="str">
        <f t="shared" si="60"/>
        <v xml:space="preserve"> </v>
      </c>
      <c r="BC946" s="561" t="str">
        <f t="shared" si="61"/>
        <v xml:space="preserve"> </v>
      </c>
      <c r="BD946" s="561" t="str">
        <f t="shared" si="62"/>
        <v xml:space="preserve"> </v>
      </c>
      <c r="BE946" s="561" t="str">
        <f t="shared" si="63"/>
        <v xml:space="preserve"> </v>
      </c>
      <c r="BF946" s="81"/>
      <c r="BG946" s="145"/>
    </row>
    <row r="947" spans="1:59" s="86" customFormat="1" ht="12.75" x14ac:dyDescent="0.25">
      <c r="A947" s="365"/>
      <c r="B947" s="361">
        <f>Demography!B946</f>
        <v>0</v>
      </c>
      <c r="C947" s="361">
        <f>Demography!C946</f>
        <v>0</v>
      </c>
      <c r="D947" s="362">
        <f>Demography!D946</f>
        <v>0</v>
      </c>
      <c r="E947" s="362">
        <f>Demography!F946</f>
        <v>0</v>
      </c>
      <c r="F947" s="81"/>
      <c r="G947" s="415"/>
      <c r="H947" s="241"/>
      <c r="I947" s="478"/>
      <c r="J947" s="478"/>
      <c r="K947" s="241"/>
      <c r="L947" s="241"/>
      <c r="M947" s="478"/>
      <c r="N947" s="241"/>
      <c r="O947" s="242"/>
      <c r="P947" s="262"/>
      <c r="Q947" s="262"/>
      <c r="R947" s="262"/>
      <c r="S947" s="262"/>
      <c r="T947" s="262"/>
      <c r="U947" s="241"/>
      <c r="V947" s="415"/>
      <c r="W947" s="415"/>
      <c r="X947" s="81"/>
      <c r="Y947" s="241"/>
      <c r="Z947" s="416"/>
      <c r="AA947" s="81"/>
      <c r="AB947" s="242"/>
      <c r="AC947" s="242"/>
      <c r="AD947" s="241"/>
      <c r="AE947" s="242"/>
      <c r="AF947" s="241"/>
      <c r="AG947" s="241"/>
      <c r="AH947" s="241"/>
      <c r="AI947" s="246"/>
      <c r="AJ947" s="246"/>
      <c r="AK947" s="246"/>
      <c r="AL947" s="246"/>
      <c r="AM947" s="477"/>
      <c r="AN947" s="246"/>
      <c r="AO947" s="246"/>
      <c r="AP947" s="246"/>
      <c r="AQ947" s="246"/>
      <c r="AR947" s="246"/>
      <c r="AS947" s="246"/>
      <c r="AT947" s="246"/>
      <c r="AU947" s="246"/>
      <c r="AV947" s="246"/>
      <c r="AW947" s="246"/>
      <c r="AX947" s="246"/>
      <c r="AY947" s="246"/>
      <c r="AZ947" s="248"/>
      <c r="BA947" s="477"/>
      <c r="BB947" s="562" t="str">
        <f t="shared" si="60"/>
        <v xml:space="preserve"> </v>
      </c>
      <c r="BC947" s="562" t="str">
        <f t="shared" si="61"/>
        <v xml:space="preserve"> </v>
      </c>
      <c r="BD947" s="562" t="str">
        <f t="shared" si="62"/>
        <v xml:space="preserve"> </v>
      </c>
      <c r="BE947" s="562" t="str">
        <f t="shared" si="63"/>
        <v xml:space="preserve"> </v>
      </c>
      <c r="BF947" s="81"/>
      <c r="BG947" s="313"/>
    </row>
    <row r="948" spans="1:59" s="86" customFormat="1" ht="12.75" x14ac:dyDescent="0.25">
      <c r="A948" s="365"/>
      <c r="B948" s="147">
        <f>Demography!B947</f>
        <v>0</v>
      </c>
      <c r="C948" s="147">
        <f>Demography!C947</f>
        <v>0</v>
      </c>
      <c r="D948" s="148">
        <f>Demography!D947</f>
        <v>0</v>
      </c>
      <c r="E948" s="148">
        <f>Demography!F947</f>
        <v>0</v>
      </c>
      <c r="F948" s="81"/>
      <c r="G948" s="238"/>
      <c r="H948" s="256"/>
      <c r="I948" s="257"/>
      <c r="J948" s="257"/>
      <c r="K948" s="256"/>
      <c r="L948" s="256"/>
      <c r="M948" s="257"/>
      <c r="N948" s="256"/>
      <c r="O948" s="240"/>
      <c r="P948" s="260"/>
      <c r="Q948" s="260"/>
      <c r="R948" s="260"/>
      <c r="S948" s="260"/>
      <c r="T948" s="260"/>
      <c r="U948" s="256"/>
      <c r="V948" s="238"/>
      <c r="W948" s="238"/>
      <c r="X948" s="81"/>
      <c r="Y948" s="256"/>
      <c r="Z948" s="150"/>
      <c r="AA948" s="81"/>
      <c r="AB948" s="240"/>
      <c r="AC948" s="240"/>
      <c r="AD948" s="256"/>
      <c r="AE948" s="240"/>
      <c r="AF948" s="256"/>
      <c r="AG948" s="256"/>
      <c r="AH948" s="256"/>
      <c r="AI948" s="245"/>
      <c r="AJ948" s="245"/>
      <c r="AK948" s="245"/>
      <c r="AL948" s="245"/>
      <c r="AM948" s="477"/>
      <c r="AN948" s="245"/>
      <c r="AO948" s="245"/>
      <c r="AP948" s="245"/>
      <c r="AQ948" s="245"/>
      <c r="AR948" s="245"/>
      <c r="AS948" s="245"/>
      <c r="AT948" s="245"/>
      <c r="AU948" s="245"/>
      <c r="AV948" s="245"/>
      <c r="AW948" s="245"/>
      <c r="AX948" s="245"/>
      <c r="AY948" s="245"/>
      <c r="AZ948" s="247"/>
      <c r="BA948" s="477"/>
      <c r="BB948" s="561" t="str">
        <f t="shared" si="60"/>
        <v xml:space="preserve"> </v>
      </c>
      <c r="BC948" s="561" t="str">
        <f t="shared" si="61"/>
        <v xml:space="preserve"> </v>
      </c>
      <c r="BD948" s="561" t="str">
        <f t="shared" si="62"/>
        <v xml:space="preserve"> </v>
      </c>
      <c r="BE948" s="561" t="str">
        <f t="shared" si="63"/>
        <v xml:space="preserve"> </v>
      </c>
      <c r="BF948" s="81"/>
      <c r="BG948" s="145"/>
    </row>
    <row r="949" spans="1:59" s="86" customFormat="1" ht="12.75" x14ac:dyDescent="0.25">
      <c r="A949" s="365"/>
      <c r="B949" s="361">
        <f>Demography!B948</f>
        <v>0</v>
      </c>
      <c r="C949" s="361">
        <f>Demography!C948</f>
        <v>0</v>
      </c>
      <c r="D949" s="362">
        <f>Demography!D948</f>
        <v>0</v>
      </c>
      <c r="E949" s="362">
        <f>Demography!F948</f>
        <v>0</v>
      </c>
      <c r="F949" s="81"/>
      <c r="G949" s="415"/>
      <c r="H949" s="241"/>
      <c r="I949" s="478"/>
      <c r="J949" s="478"/>
      <c r="K949" s="241"/>
      <c r="L949" s="241"/>
      <c r="M949" s="478"/>
      <c r="N949" s="241"/>
      <c r="O949" s="242"/>
      <c r="P949" s="262"/>
      <c r="Q949" s="262"/>
      <c r="R949" s="262"/>
      <c r="S949" s="262"/>
      <c r="T949" s="262"/>
      <c r="U949" s="241"/>
      <c r="V949" s="415"/>
      <c r="W949" s="415"/>
      <c r="X949" s="81"/>
      <c r="Y949" s="241"/>
      <c r="Z949" s="416"/>
      <c r="AA949" s="81"/>
      <c r="AB949" s="242"/>
      <c r="AC949" s="242"/>
      <c r="AD949" s="241"/>
      <c r="AE949" s="242"/>
      <c r="AF949" s="241"/>
      <c r="AG949" s="241"/>
      <c r="AH949" s="241"/>
      <c r="AI949" s="246"/>
      <c r="AJ949" s="246"/>
      <c r="AK949" s="246"/>
      <c r="AL949" s="246"/>
      <c r="AM949" s="477"/>
      <c r="AN949" s="246"/>
      <c r="AO949" s="246"/>
      <c r="AP949" s="246"/>
      <c r="AQ949" s="246"/>
      <c r="AR949" s="246"/>
      <c r="AS949" s="246"/>
      <c r="AT949" s="246"/>
      <c r="AU949" s="246"/>
      <c r="AV949" s="246"/>
      <c r="AW949" s="246"/>
      <c r="AX949" s="246"/>
      <c r="AY949" s="246"/>
      <c r="AZ949" s="248"/>
      <c r="BA949" s="477"/>
      <c r="BB949" s="562" t="str">
        <f t="shared" si="60"/>
        <v xml:space="preserve"> </v>
      </c>
      <c r="BC949" s="562" t="str">
        <f t="shared" si="61"/>
        <v xml:space="preserve"> </v>
      </c>
      <c r="BD949" s="562" t="str">
        <f t="shared" si="62"/>
        <v xml:space="preserve"> </v>
      </c>
      <c r="BE949" s="562" t="str">
        <f t="shared" si="63"/>
        <v xml:space="preserve"> </v>
      </c>
      <c r="BF949" s="81"/>
      <c r="BG949" s="313"/>
    </row>
    <row r="950" spans="1:59" s="86" customFormat="1" ht="12.75" x14ac:dyDescent="0.25">
      <c r="A950" s="365"/>
      <c r="B950" s="147">
        <f>Demography!B949</f>
        <v>0</v>
      </c>
      <c r="C950" s="147">
        <f>Demography!C949</f>
        <v>0</v>
      </c>
      <c r="D950" s="148">
        <f>Demography!D949</f>
        <v>0</v>
      </c>
      <c r="E950" s="148">
        <f>Demography!F949</f>
        <v>0</v>
      </c>
      <c r="F950" s="81"/>
      <c r="G950" s="238"/>
      <c r="H950" s="256"/>
      <c r="I950" s="257"/>
      <c r="J950" s="257"/>
      <c r="K950" s="256"/>
      <c r="L950" s="256"/>
      <c r="M950" s="257"/>
      <c r="N950" s="256"/>
      <c r="O950" s="240"/>
      <c r="P950" s="260"/>
      <c r="Q950" s="260"/>
      <c r="R950" s="260"/>
      <c r="S950" s="260"/>
      <c r="T950" s="260"/>
      <c r="U950" s="256"/>
      <c r="V950" s="238"/>
      <c r="W950" s="238"/>
      <c r="X950" s="81"/>
      <c r="Y950" s="256"/>
      <c r="Z950" s="150"/>
      <c r="AA950" s="81"/>
      <c r="AB950" s="240"/>
      <c r="AC950" s="240"/>
      <c r="AD950" s="256"/>
      <c r="AE950" s="240"/>
      <c r="AF950" s="256"/>
      <c r="AG950" s="256"/>
      <c r="AH950" s="256"/>
      <c r="AI950" s="245"/>
      <c r="AJ950" s="245"/>
      <c r="AK950" s="245"/>
      <c r="AL950" s="245"/>
      <c r="AM950" s="477"/>
      <c r="AN950" s="245"/>
      <c r="AO950" s="245"/>
      <c r="AP950" s="245"/>
      <c r="AQ950" s="245"/>
      <c r="AR950" s="245"/>
      <c r="AS950" s="245"/>
      <c r="AT950" s="245"/>
      <c r="AU950" s="245"/>
      <c r="AV950" s="245"/>
      <c r="AW950" s="245"/>
      <c r="AX950" s="245"/>
      <c r="AY950" s="245"/>
      <c r="AZ950" s="247"/>
      <c r="BA950" s="477"/>
      <c r="BB950" s="561" t="str">
        <f t="shared" si="60"/>
        <v xml:space="preserve"> </v>
      </c>
      <c r="BC950" s="561" t="str">
        <f t="shared" si="61"/>
        <v xml:space="preserve"> </v>
      </c>
      <c r="BD950" s="561" t="str">
        <f t="shared" si="62"/>
        <v xml:space="preserve"> </v>
      </c>
      <c r="BE950" s="561" t="str">
        <f t="shared" si="63"/>
        <v xml:space="preserve"> </v>
      </c>
      <c r="BF950" s="81"/>
      <c r="BG950" s="145"/>
    </row>
    <row r="951" spans="1:59" s="86" customFormat="1" ht="12.75" x14ac:dyDescent="0.25">
      <c r="A951" s="365"/>
      <c r="B951" s="361">
        <f>Demography!B950</f>
        <v>0</v>
      </c>
      <c r="C951" s="361">
        <f>Demography!C950</f>
        <v>0</v>
      </c>
      <c r="D951" s="362">
        <f>Demography!D950</f>
        <v>0</v>
      </c>
      <c r="E951" s="362">
        <f>Demography!F950</f>
        <v>0</v>
      </c>
      <c r="F951" s="81"/>
      <c r="G951" s="415"/>
      <c r="H951" s="241"/>
      <c r="I951" s="478"/>
      <c r="J951" s="478"/>
      <c r="K951" s="241"/>
      <c r="L951" s="241"/>
      <c r="M951" s="478"/>
      <c r="N951" s="241"/>
      <c r="O951" s="242"/>
      <c r="P951" s="262"/>
      <c r="Q951" s="262"/>
      <c r="R951" s="262"/>
      <c r="S951" s="262"/>
      <c r="T951" s="262"/>
      <c r="U951" s="241"/>
      <c r="V951" s="415"/>
      <c r="W951" s="415"/>
      <c r="X951" s="81"/>
      <c r="Y951" s="241"/>
      <c r="Z951" s="416"/>
      <c r="AA951" s="81"/>
      <c r="AB951" s="242"/>
      <c r="AC951" s="242"/>
      <c r="AD951" s="241"/>
      <c r="AE951" s="242"/>
      <c r="AF951" s="241"/>
      <c r="AG951" s="241"/>
      <c r="AH951" s="241"/>
      <c r="AI951" s="246"/>
      <c r="AJ951" s="246"/>
      <c r="AK951" s="246"/>
      <c r="AL951" s="246"/>
      <c r="AM951" s="477"/>
      <c r="AN951" s="246"/>
      <c r="AO951" s="246"/>
      <c r="AP951" s="246"/>
      <c r="AQ951" s="246"/>
      <c r="AR951" s="246"/>
      <c r="AS951" s="246"/>
      <c r="AT951" s="246"/>
      <c r="AU951" s="246"/>
      <c r="AV951" s="246"/>
      <c r="AW951" s="246"/>
      <c r="AX951" s="246"/>
      <c r="AY951" s="246"/>
      <c r="AZ951" s="248"/>
      <c r="BA951" s="477"/>
      <c r="BB951" s="562" t="str">
        <f t="shared" si="60"/>
        <v xml:space="preserve"> </v>
      </c>
      <c r="BC951" s="562" t="str">
        <f t="shared" si="61"/>
        <v xml:space="preserve"> </v>
      </c>
      <c r="BD951" s="562" t="str">
        <f t="shared" si="62"/>
        <v xml:space="preserve"> </v>
      </c>
      <c r="BE951" s="562" t="str">
        <f t="shared" si="63"/>
        <v xml:space="preserve"> </v>
      </c>
      <c r="BF951" s="81"/>
      <c r="BG951" s="313"/>
    </row>
    <row r="952" spans="1:59" s="86" customFormat="1" ht="12.75" x14ac:dyDescent="0.25">
      <c r="A952" s="365"/>
      <c r="B952" s="147">
        <f>Demography!B951</f>
        <v>0</v>
      </c>
      <c r="C952" s="147">
        <f>Demography!C951</f>
        <v>0</v>
      </c>
      <c r="D952" s="148">
        <f>Demography!D951</f>
        <v>0</v>
      </c>
      <c r="E952" s="148">
        <f>Demography!F951</f>
        <v>0</v>
      </c>
      <c r="F952" s="81"/>
      <c r="G952" s="238"/>
      <c r="H952" s="256"/>
      <c r="I952" s="257"/>
      <c r="J952" s="257"/>
      <c r="K952" s="256"/>
      <c r="L952" s="256"/>
      <c r="M952" s="257"/>
      <c r="N952" s="256"/>
      <c r="O952" s="240"/>
      <c r="P952" s="260"/>
      <c r="Q952" s="260"/>
      <c r="R952" s="260"/>
      <c r="S952" s="260"/>
      <c r="T952" s="260"/>
      <c r="U952" s="256"/>
      <c r="V952" s="238"/>
      <c r="W952" s="238"/>
      <c r="X952" s="81"/>
      <c r="Y952" s="256"/>
      <c r="Z952" s="150"/>
      <c r="AA952" s="81"/>
      <c r="AB952" s="240"/>
      <c r="AC952" s="240"/>
      <c r="AD952" s="256"/>
      <c r="AE952" s="240"/>
      <c r="AF952" s="256"/>
      <c r="AG952" s="256"/>
      <c r="AH952" s="256"/>
      <c r="AI952" s="245"/>
      <c r="AJ952" s="245"/>
      <c r="AK952" s="245"/>
      <c r="AL952" s="245"/>
      <c r="AM952" s="477"/>
      <c r="AN952" s="245"/>
      <c r="AO952" s="245"/>
      <c r="AP952" s="245"/>
      <c r="AQ952" s="245"/>
      <c r="AR952" s="245"/>
      <c r="AS952" s="245"/>
      <c r="AT952" s="245"/>
      <c r="AU952" s="245"/>
      <c r="AV952" s="245"/>
      <c r="AW952" s="245"/>
      <c r="AX952" s="245"/>
      <c r="AY952" s="245"/>
      <c r="AZ952" s="247"/>
      <c r="BA952" s="477"/>
      <c r="BB952" s="561" t="str">
        <f t="shared" si="60"/>
        <v xml:space="preserve"> </v>
      </c>
      <c r="BC952" s="561" t="str">
        <f t="shared" si="61"/>
        <v xml:space="preserve"> </v>
      </c>
      <c r="BD952" s="561" t="str">
        <f t="shared" si="62"/>
        <v xml:space="preserve"> </v>
      </c>
      <c r="BE952" s="561" t="str">
        <f t="shared" si="63"/>
        <v xml:space="preserve"> </v>
      </c>
      <c r="BF952" s="81"/>
      <c r="BG952" s="145"/>
    </row>
    <row r="953" spans="1:59" s="86" customFormat="1" ht="12.75" x14ac:dyDescent="0.25">
      <c r="A953" s="365"/>
      <c r="B953" s="361">
        <f>Demography!B952</f>
        <v>0</v>
      </c>
      <c r="C953" s="361">
        <f>Demography!C952</f>
        <v>0</v>
      </c>
      <c r="D953" s="362">
        <f>Demography!D952</f>
        <v>0</v>
      </c>
      <c r="E953" s="362">
        <f>Demography!F952</f>
        <v>0</v>
      </c>
      <c r="F953" s="81"/>
      <c r="G953" s="415"/>
      <c r="H953" s="241"/>
      <c r="I953" s="478"/>
      <c r="J953" s="478"/>
      <c r="K953" s="241"/>
      <c r="L953" s="241"/>
      <c r="M953" s="478"/>
      <c r="N953" s="241"/>
      <c r="O953" s="242"/>
      <c r="P953" s="262"/>
      <c r="Q953" s="262"/>
      <c r="R953" s="262"/>
      <c r="S953" s="262"/>
      <c r="T953" s="262"/>
      <c r="U953" s="241"/>
      <c r="V953" s="415"/>
      <c r="W953" s="415"/>
      <c r="X953" s="81"/>
      <c r="Y953" s="241"/>
      <c r="Z953" s="416"/>
      <c r="AA953" s="81"/>
      <c r="AB953" s="242"/>
      <c r="AC953" s="242"/>
      <c r="AD953" s="241"/>
      <c r="AE953" s="242"/>
      <c r="AF953" s="241"/>
      <c r="AG953" s="241"/>
      <c r="AH953" s="241"/>
      <c r="AI953" s="246"/>
      <c r="AJ953" s="246"/>
      <c r="AK953" s="246"/>
      <c r="AL953" s="246"/>
      <c r="AM953" s="477"/>
      <c r="AN953" s="246"/>
      <c r="AO953" s="246"/>
      <c r="AP953" s="246"/>
      <c r="AQ953" s="246"/>
      <c r="AR953" s="246"/>
      <c r="AS953" s="246"/>
      <c r="AT953" s="246"/>
      <c r="AU953" s="246"/>
      <c r="AV953" s="246"/>
      <c r="AW953" s="246"/>
      <c r="AX953" s="246"/>
      <c r="AY953" s="246"/>
      <c r="AZ953" s="248"/>
      <c r="BA953" s="477"/>
      <c r="BB953" s="562" t="str">
        <f t="shared" si="60"/>
        <v xml:space="preserve"> </v>
      </c>
      <c r="BC953" s="562" t="str">
        <f t="shared" si="61"/>
        <v xml:space="preserve"> </v>
      </c>
      <c r="BD953" s="562" t="str">
        <f t="shared" si="62"/>
        <v xml:space="preserve"> </v>
      </c>
      <c r="BE953" s="562" t="str">
        <f t="shared" si="63"/>
        <v xml:space="preserve"> </v>
      </c>
      <c r="BF953" s="81"/>
      <c r="BG953" s="313"/>
    </row>
    <row r="954" spans="1:59" s="86" customFormat="1" ht="12.75" x14ac:dyDescent="0.25">
      <c r="A954" s="365"/>
      <c r="B954" s="147">
        <f>Demography!B953</f>
        <v>0</v>
      </c>
      <c r="C954" s="147">
        <f>Demography!C953</f>
        <v>0</v>
      </c>
      <c r="D954" s="148">
        <f>Demography!D953</f>
        <v>0</v>
      </c>
      <c r="E954" s="148">
        <f>Demography!F953</f>
        <v>0</v>
      </c>
      <c r="F954" s="81"/>
      <c r="G954" s="238"/>
      <c r="H954" s="256"/>
      <c r="I954" s="257"/>
      <c r="J954" s="257"/>
      <c r="K954" s="256"/>
      <c r="L954" s="256"/>
      <c r="M954" s="257"/>
      <c r="N954" s="256"/>
      <c r="O954" s="240"/>
      <c r="P954" s="260"/>
      <c r="Q954" s="260"/>
      <c r="R954" s="260"/>
      <c r="S954" s="260"/>
      <c r="T954" s="260"/>
      <c r="U954" s="256"/>
      <c r="V954" s="238"/>
      <c r="W954" s="238"/>
      <c r="X954" s="81"/>
      <c r="Y954" s="256"/>
      <c r="Z954" s="150"/>
      <c r="AA954" s="81"/>
      <c r="AB954" s="240"/>
      <c r="AC954" s="240"/>
      <c r="AD954" s="256"/>
      <c r="AE954" s="240"/>
      <c r="AF954" s="256"/>
      <c r="AG954" s="256"/>
      <c r="AH954" s="256"/>
      <c r="AI954" s="245"/>
      <c r="AJ954" s="245"/>
      <c r="AK954" s="245"/>
      <c r="AL954" s="245"/>
      <c r="AM954" s="477"/>
      <c r="AN954" s="245"/>
      <c r="AO954" s="245"/>
      <c r="AP954" s="245"/>
      <c r="AQ954" s="245"/>
      <c r="AR954" s="245"/>
      <c r="AS954" s="245"/>
      <c r="AT954" s="245"/>
      <c r="AU954" s="245"/>
      <c r="AV954" s="245"/>
      <c r="AW954" s="245"/>
      <c r="AX954" s="245"/>
      <c r="AY954" s="245"/>
      <c r="AZ954" s="247"/>
      <c r="BA954" s="477"/>
      <c r="BB954" s="561" t="str">
        <f t="shared" si="60"/>
        <v xml:space="preserve"> </v>
      </c>
      <c r="BC954" s="561" t="str">
        <f t="shared" si="61"/>
        <v xml:space="preserve"> </v>
      </c>
      <c r="BD954" s="561" t="str">
        <f t="shared" si="62"/>
        <v xml:space="preserve"> </v>
      </c>
      <c r="BE954" s="561" t="str">
        <f t="shared" si="63"/>
        <v xml:space="preserve"> </v>
      </c>
      <c r="BF954" s="81"/>
      <c r="BG954" s="145"/>
    </row>
    <row r="955" spans="1:59" s="86" customFormat="1" ht="12.75" x14ac:dyDescent="0.25">
      <c r="A955" s="365"/>
      <c r="B955" s="361">
        <f>Demography!B954</f>
        <v>0</v>
      </c>
      <c r="C955" s="361">
        <f>Demography!C954</f>
        <v>0</v>
      </c>
      <c r="D955" s="362">
        <f>Demography!D954</f>
        <v>0</v>
      </c>
      <c r="E955" s="362">
        <f>Demography!F954</f>
        <v>0</v>
      </c>
      <c r="F955" s="81"/>
      <c r="G955" s="415"/>
      <c r="H955" s="241"/>
      <c r="I955" s="478"/>
      <c r="J955" s="478"/>
      <c r="K955" s="241"/>
      <c r="L955" s="241"/>
      <c r="M955" s="478"/>
      <c r="N955" s="241"/>
      <c r="O955" s="242"/>
      <c r="P955" s="262"/>
      <c r="Q955" s="262"/>
      <c r="R955" s="262"/>
      <c r="S955" s="262"/>
      <c r="T955" s="262"/>
      <c r="U955" s="241"/>
      <c r="V955" s="415"/>
      <c r="W955" s="415"/>
      <c r="X955" s="81"/>
      <c r="Y955" s="241"/>
      <c r="Z955" s="416"/>
      <c r="AA955" s="81"/>
      <c r="AB955" s="242"/>
      <c r="AC955" s="242"/>
      <c r="AD955" s="241"/>
      <c r="AE955" s="242"/>
      <c r="AF955" s="241"/>
      <c r="AG955" s="241"/>
      <c r="AH955" s="241"/>
      <c r="AI955" s="246"/>
      <c r="AJ955" s="246"/>
      <c r="AK955" s="246"/>
      <c r="AL955" s="246"/>
      <c r="AM955" s="477"/>
      <c r="AN955" s="246"/>
      <c r="AO955" s="246"/>
      <c r="AP955" s="246"/>
      <c r="AQ955" s="246"/>
      <c r="AR955" s="246"/>
      <c r="AS955" s="246"/>
      <c r="AT955" s="246"/>
      <c r="AU955" s="246"/>
      <c r="AV955" s="246"/>
      <c r="AW955" s="246"/>
      <c r="AX955" s="246"/>
      <c r="AY955" s="246"/>
      <c r="AZ955" s="248"/>
      <c r="BA955" s="477"/>
      <c r="BB955" s="562" t="str">
        <f t="shared" si="60"/>
        <v xml:space="preserve"> </v>
      </c>
      <c r="BC955" s="562" t="str">
        <f t="shared" si="61"/>
        <v xml:space="preserve"> </v>
      </c>
      <c r="BD955" s="562" t="str">
        <f t="shared" si="62"/>
        <v xml:space="preserve"> </v>
      </c>
      <c r="BE955" s="562" t="str">
        <f t="shared" si="63"/>
        <v xml:space="preserve"> </v>
      </c>
      <c r="BF955" s="81"/>
      <c r="BG955" s="313"/>
    </row>
    <row r="956" spans="1:59" s="86" customFormat="1" ht="12.75" x14ac:dyDescent="0.25">
      <c r="A956" s="365"/>
      <c r="B956" s="147">
        <f>Demography!B955</f>
        <v>0</v>
      </c>
      <c r="C956" s="147">
        <f>Demography!C955</f>
        <v>0</v>
      </c>
      <c r="D956" s="148">
        <f>Demography!D955</f>
        <v>0</v>
      </c>
      <c r="E956" s="148">
        <f>Demography!F955</f>
        <v>0</v>
      </c>
      <c r="F956" s="81"/>
      <c r="G956" s="238"/>
      <c r="H956" s="256"/>
      <c r="I956" s="257"/>
      <c r="J956" s="257"/>
      <c r="K956" s="256"/>
      <c r="L956" s="256"/>
      <c r="M956" s="257"/>
      <c r="N956" s="256"/>
      <c r="O956" s="240"/>
      <c r="P956" s="260"/>
      <c r="Q956" s="260"/>
      <c r="R956" s="260"/>
      <c r="S956" s="260"/>
      <c r="T956" s="260"/>
      <c r="U956" s="256"/>
      <c r="V956" s="238"/>
      <c r="W956" s="238"/>
      <c r="X956" s="81"/>
      <c r="Y956" s="256"/>
      <c r="Z956" s="150"/>
      <c r="AA956" s="81"/>
      <c r="AB956" s="240"/>
      <c r="AC956" s="240"/>
      <c r="AD956" s="256"/>
      <c r="AE956" s="240"/>
      <c r="AF956" s="256"/>
      <c r="AG956" s="256"/>
      <c r="AH956" s="256"/>
      <c r="AI956" s="245"/>
      <c r="AJ956" s="245"/>
      <c r="AK956" s="245"/>
      <c r="AL956" s="245"/>
      <c r="AM956" s="477"/>
      <c r="AN956" s="245"/>
      <c r="AO956" s="245"/>
      <c r="AP956" s="245"/>
      <c r="AQ956" s="245"/>
      <c r="AR956" s="245"/>
      <c r="AS956" s="245"/>
      <c r="AT956" s="245"/>
      <c r="AU956" s="245"/>
      <c r="AV956" s="245"/>
      <c r="AW956" s="245"/>
      <c r="AX956" s="245"/>
      <c r="AY956" s="245"/>
      <c r="AZ956" s="247"/>
      <c r="BA956" s="477"/>
      <c r="BB956" s="561" t="str">
        <f t="shared" si="60"/>
        <v xml:space="preserve"> </v>
      </c>
      <c r="BC956" s="561" t="str">
        <f t="shared" si="61"/>
        <v xml:space="preserve"> </v>
      </c>
      <c r="BD956" s="561" t="str">
        <f t="shared" si="62"/>
        <v xml:space="preserve"> </v>
      </c>
      <c r="BE956" s="561" t="str">
        <f t="shared" si="63"/>
        <v xml:space="preserve"> </v>
      </c>
      <c r="BF956" s="81"/>
      <c r="BG956" s="145"/>
    </row>
    <row r="957" spans="1:59" s="86" customFormat="1" ht="12.75" x14ac:dyDescent="0.25">
      <c r="A957" s="365"/>
      <c r="B957" s="361">
        <f>Demography!B956</f>
        <v>0</v>
      </c>
      <c r="C957" s="361">
        <f>Demography!C956</f>
        <v>0</v>
      </c>
      <c r="D957" s="362">
        <f>Demography!D956</f>
        <v>0</v>
      </c>
      <c r="E957" s="362">
        <f>Demography!F956</f>
        <v>0</v>
      </c>
      <c r="F957" s="81"/>
      <c r="G957" s="415"/>
      <c r="H957" s="241"/>
      <c r="I957" s="478"/>
      <c r="J957" s="478"/>
      <c r="K957" s="241"/>
      <c r="L957" s="241"/>
      <c r="M957" s="478"/>
      <c r="N957" s="241"/>
      <c r="O957" s="242"/>
      <c r="P957" s="262"/>
      <c r="Q957" s="262"/>
      <c r="R957" s="262"/>
      <c r="S957" s="262"/>
      <c r="T957" s="262"/>
      <c r="U957" s="241"/>
      <c r="V957" s="415"/>
      <c r="W957" s="415"/>
      <c r="X957" s="81"/>
      <c r="Y957" s="241"/>
      <c r="Z957" s="416"/>
      <c r="AA957" s="81"/>
      <c r="AB957" s="242"/>
      <c r="AC957" s="242"/>
      <c r="AD957" s="241"/>
      <c r="AE957" s="242"/>
      <c r="AF957" s="241"/>
      <c r="AG957" s="241"/>
      <c r="AH957" s="241"/>
      <c r="AI957" s="246"/>
      <c r="AJ957" s="246"/>
      <c r="AK957" s="246"/>
      <c r="AL957" s="246"/>
      <c r="AM957" s="477"/>
      <c r="AN957" s="246"/>
      <c r="AO957" s="246"/>
      <c r="AP957" s="246"/>
      <c r="AQ957" s="246"/>
      <c r="AR957" s="246"/>
      <c r="AS957" s="246"/>
      <c r="AT957" s="246"/>
      <c r="AU957" s="246"/>
      <c r="AV957" s="246"/>
      <c r="AW957" s="246"/>
      <c r="AX957" s="246"/>
      <c r="AY957" s="246"/>
      <c r="AZ957" s="248"/>
      <c r="BA957" s="477"/>
      <c r="BB957" s="562" t="str">
        <f t="shared" si="60"/>
        <v xml:space="preserve"> </v>
      </c>
      <c r="BC957" s="562" t="str">
        <f t="shared" si="61"/>
        <v xml:space="preserve"> </v>
      </c>
      <c r="BD957" s="562" t="str">
        <f t="shared" si="62"/>
        <v xml:space="preserve"> </v>
      </c>
      <c r="BE957" s="562" t="str">
        <f t="shared" si="63"/>
        <v xml:space="preserve"> </v>
      </c>
      <c r="BF957" s="81"/>
      <c r="BG957" s="313"/>
    </row>
    <row r="958" spans="1:59" s="86" customFormat="1" ht="12.75" x14ac:dyDescent="0.25">
      <c r="A958" s="365"/>
      <c r="B958" s="147">
        <f>Demography!B957</f>
        <v>0</v>
      </c>
      <c r="C958" s="147">
        <f>Demography!C957</f>
        <v>0</v>
      </c>
      <c r="D958" s="148">
        <f>Demography!D957</f>
        <v>0</v>
      </c>
      <c r="E958" s="148">
        <f>Demography!F957</f>
        <v>0</v>
      </c>
      <c r="F958" s="81"/>
      <c r="G958" s="238"/>
      <c r="H958" s="256"/>
      <c r="I958" s="257"/>
      <c r="J958" s="257"/>
      <c r="K958" s="256"/>
      <c r="L958" s="256"/>
      <c r="M958" s="257"/>
      <c r="N958" s="256"/>
      <c r="O958" s="240"/>
      <c r="P958" s="260"/>
      <c r="Q958" s="260"/>
      <c r="R958" s="260"/>
      <c r="S958" s="260"/>
      <c r="T958" s="260"/>
      <c r="U958" s="256"/>
      <c r="V958" s="238"/>
      <c r="W958" s="238"/>
      <c r="X958" s="81"/>
      <c r="Y958" s="256"/>
      <c r="Z958" s="150"/>
      <c r="AA958" s="81"/>
      <c r="AB958" s="240"/>
      <c r="AC958" s="240"/>
      <c r="AD958" s="256"/>
      <c r="AE958" s="240"/>
      <c r="AF958" s="256"/>
      <c r="AG958" s="256"/>
      <c r="AH958" s="256"/>
      <c r="AI958" s="245"/>
      <c r="AJ958" s="245"/>
      <c r="AK958" s="245"/>
      <c r="AL958" s="245"/>
      <c r="AM958" s="477"/>
      <c r="AN958" s="245"/>
      <c r="AO958" s="245"/>
      <c r="AP958" s="245"/>
      <c r="AQ958" s="245"/>
      <c r="AR958" s="245"/>
      <c r="AS958" s="245"/>
      <c r="AT958" s="245"/>
      <c r="AU958" s="245"/>
      <c r="AV958" s="245"/>
      <c r="AW958" s="245"/>
      <c r="AX958" s="245"/>
      <c r="AY958" s="245"/>
      <c r="AZ958" s="247"/>
      <c r="BA958" s="477"/>
      <c r="BB958" s="561" t="str">
        <f t="shared" si="60"/>
        <v xml:space="preserve"> </v>
      </c>
      <c r="BC958" s="561" t="str">
        <f t="shared" si="61"/>
        <v xml:space="preserve"> </v>
      </c>
      <c r="BD958" s="561" t="str">
        <f t="shared" si="62"/>
        <v xml:space="preserve"> </v>
      </c>
      <c r="BE958" s="561" t="str">
        <f t="shared" si="63"/>
        <v xml:space="preserve"> </v>
      </c>
      <c r="BF958" s="81"/>
      <c r="BG958" s="145"/>
    </row>
    <row r="959" spans="1:59" s="86" customFormat="1" ht="12.75" x14ac:dyDescent="0.25">
      <c r="A959" s="365"/>
      <c r="B959" s="361">
        <f>Demography!B958</f>
        <v>0</v>
      </c>
      <c r="C959" s="361">
        <f>Demography!C958</f>
        <v>0</v>
      </c>
      <c r="D959" s="362">
        <f>Demography!D958</f>
        <v>0</v>
      </c>
      <c r="E959" s="362">
        <f>Demography!F958</f>
        <v>0</v>
      </c>
      <c r="F959" s="81"/>
      <c r="G959" s="415"/>
      <c r="H959" s="241"/>
      <c r="I959" s="478"/>
      <c r="J959" s="478"/>
      <c r="K959" s="241"/>
      <c r="L959" s="241"/>
      <c r="M959" s="478"/>
      <c r="N959" s="241"/>
      <c r="O959" s="242"/>
      <c r="P959" s="262"/>
      <c r="Q959" s="262"/>
      <c r="R959" s="262"/>
      <c r="S959" s="262"/>
      <c r="T959" s="262"/>
      <c r="U959" s="241"/>
      <c r="V959" s="415"/>
      <c r="W959" s="415"/>
      <c r="X959" s="81"/>
      <c r="Y959" s="241"/>
      <c r="Z959" s="416"/>
      <c r="AA959" s="81"/>
      <c r="AB959" s="242"/>
      <c r="AC959" s="242"/>
      <c r="AD959" s="241"/>
      <c r="AE959" s="242"/>
      <c r="AF959" s="241"/>
      <c r="AG959" s="241"/>
      <c r="AH959" s="241"/>
      <c r="AI959" s="246"/>
      <c r="AJ959" s="246"/>
      <c r="AK959" s="246"/>
      <c r="AL959" s="246"/>
      <c r="AM959" s="477"/>
      <c r="AN959" s="246"/>
      <c r="AO959" s="246"/>
      <c r="AP959" s="246"/>
      <c r="AQ959" s="246"/>
      <c r="AR959" s="246"/>
      <c r="AS959" s="246"/>
      <c r="AT959" s="246"/>
      <c r="AU959" s="246"/>
      <c r="AV959" s="246"/>
      <c r="AW959" s="246"/>
      <c r="AX959" s="246"/>
      <c r="AY959" s="246"/>
      <c r="AZ959" s="248"/>
      <c r="BA959" s="477"/>
      <c r="BB959" s="562" t="str">
        <f t="shared" si="60"/>
        <v xml:space="preserve"> </v>
      </c>
      <c r="BC959" s="562" t="str">
        <f t="shared" si="61"/>
        <v xml:space="preserve"> </v>
      </c>
      <c r="BD959" s="562" t="str">
        <f t="shared" si="62"/>
        <v xml:space="preserve"> </v>
      </c>
      <c r="BE959" s="562" t="str">
        <f t="shared" si="63"/>
        <v xml:space="preserve"> </v>
      </c>
      <c r="BF959" s="81"/>
      <c r="BG959" s="313"/>
    </row>
    <row r="960" spans="1:59" s="86" customFormat="1" ht="12.75" x14ac:dyDescent="0.25">
      <c r="A960" s="365"/>
      <c r="B960" s="147">
        <f>Demography!B959</f>
        <v>0</v>
      </c>
      <c r="C960" s="147">
        <f>Demography!C959</f>
        <v>0</v>
      </c>
      <c r="D960" s="148">
        <f>Demography!D959</f>
        <v>0</v>
      </c>
      <c r="E960" s="148">
        <f>Demography!F959</f>
        <v>0</v>
      </c>
      <c r="F960" s="81"/>
      <c r="G960" s="238"/>
      <c r="H960" s="256"/>
      <c r="I960" s="257"/>
      <c r="J960" s="257"/>
      <c r="K960" s="256"/>
      <c r="L960" s="256"/>
      <c r="M960" s="257"/>
      <c r="N960" s="256"/>
      <c r="O960" s="240"/>
      <c r="P960" s="260"/>
      <c r="Q960" s="260"/>
      <c r="R960" s="260"/>
      <c r="S960" s="260"/>
      <c r="T960" s="260"/>
      <c r="U960" s="256"/>
      <c r="V960" s="238"/>
      <c r="W960" s="238"/>
      <c r="X960" s="81"/>
      <c r="Y960" s="256"/>
      <c r="Z960" s="150"/>
      <c r="AA960" s="81"/>
      <c r="AB960" s="240"/>
      <c r="AC960" s="240"/>
      <c r="AD960" s="256"/>
      <c r="AE960" s="240"/>
      <c r="AF960" s="256"/>
      <c r="AG960" s="256"/>
      <c r="AH960" s="256"/>
      <c r="AI960" s="245"/>
      <c r="AJ960" s="245"/>
      <c r="AK960" s="245"/>
      <c r="AL960" s="245"/>
      <c r="AM960" s="477"/>
      <c r="AN960" s="245"/>
      <c r="AO960" s="245"/>
      <c r="AP960" s="245"/>
      <c r="AQ960" s="245"/>
      <c r="AR960" s="245"/>
      <c r="AS960" s="245"/>
      <c r="AT960" s="245"/>
      <c r="AU960" s="245"/>
      <c r="AV960" s="245"/>
      <c r="AW960" s="245"/>
      <c r="AX960" s="245"/>
      <c r="AY960" s="245"/>
      <c r="AZ960" s="247"/>
      <c r="BA960" s="477"/>
      <c r="BB960" s="561" t="str">
        <f t="shared" si="60"/>
        <v xml:space="preserve"> </v>
      </c>
      <c r="BC960" s="561" t="str">
        <f t="shared" si="61"/>
        <v xml:space="preserve"> </v>
      </c>
      <c r="BD960" s="561" t="str">
        <f t="shared" si="62"/>
        <v xml:space="preserve"> </v>
      </c>
      <c r="BE960" s="561" t="str">
        <f t="shared" si="63"/>
        <v xml:space="preserve"> </v>
      </c>
      <c r="BF960" s="81"/>
      <c r="BG960" s="145"/>
    </row>
    <row r="961" spans="1:59" s="86" customFormat="1" ht="12.75" x14ac:dyDescent="0.25">
      <c r="A961" s="365"/>
      <c r="B961" s="361">
        <f>Demography!B960</f>
        <v>0</v>
      </c>
      <c r="C961" s="361">
        <f>Demography!C960</f>
        <v>0</v>
      </c>
      <c r="D961" s="362">
        <f>Demography!D960</f>
        <v>0</v>
      </c>
      <c r="E961" s="362">
        <f>Demography!F960</f>
        <v>0</v>
      </c>
      <c r="F961" s="81"/>
      <c r="G961" s="415"/>
      <c r="H961" s="241"/>
      <c r="I961" s="478"/>
      <c r="J961" s="478"/>
      <c r="K961" s="241"/>
      <c r="L961" s="241"/>
      <c r="M961" s="478"/>
      <c r="N961" s="241"/>
      <c r="O961" s="242"/>
      <c r="P961" s="262"/>
      <c r="Q961" s="262"/>
      <c r="R961" s="262"/>
      <c r="S961" s="262"/>
      <c r="T961" s="262"/>
      <c r="U961" s="241"/>
      <c r="V961" s="415"/>
      <c r="W961" s="415"/>
      <c r="X961" s="81"/>
      <c r="Y961" s="241"/>
      <c r="Z961" s="416"/>
      <c r="AA961" s="81"/>
      <c r="AB961" s="242"/>
      <c r="AC961" s="242"/>
      <c r="AD961" s="241"/>
      <c r="AE961" s="242"/>
      <c r="AF961" s="241"/>
      <c r="AG961" s="241"/>
      <c r="AH961" s="241"/>
      <c r="AI961" s="246"/>
      <c r="AJ961" s="246"/>
      <c r="AK961" s="246"/>
      <c r="AL961" s="246"/>
      <c r="AM961" s="477"/>
      <c r="AN961" s="246"/>
      <c r="AO961" s="246"/>
      <c r="AP961" s="246"/>
      <c r="AQ961" s="246"/>
      <c r="AR961" s="246"/>
      <c r="AS961" s="246"/>
      <c r="AT961" s="246"/>
      <c r="AU961" s="246"/>
      <c r="AV961" s="246"/>
      <c r="AW961" s="246"/>
      <c r="AX961" s="246"/>
      <c r="AY961" s="246"/>
      <c r="AZ961" s="248"/>
      <c r="BA961" s="477"/>
      <c r="BB961" s="562" t="str">
        <f t="shared" si="60"/>
        <v xml:space="preserve"> </v>
      </c>
      <c r="BC961" s="562" t="str">
        <f t="shared" si="61"/>
        <v xml:space="preserve"> </v>
      </c>
      <c r="BD961" s="562" t="str">
        <f t="shared" si="62"/>
        <v xml:space="preserve"> </v>
      </c>
      <c r="BE961" s="562" t="str">
        <f t="shared" si="63"/>
        <v xml:space="preserve"> </v>
      </c>
      <c r="BF961" s="81"/>
      <c r="BG961" s="313"/>
    </row>
    <row r="962" spans="1:59" s="86" customFormat="1" ht="12.75" x14ac:dyDescent="0.25">
      <c r="A962" s="365"/>
      <c r="B962" s="147">
        <f>Demography!B961</f>
        <v>0</v>
      </c>
      <c r="C962" s="147">
        <f>Demography!C961</f>
        <v>0</v>
      </c>
      <c r="D962" s="148">
        <f>Demography!D961</f>
        <v>0</v>
      </c>
      <c r="E962" s="148">
        <f>Demography!F961</f>
        <v>0</v>
      </c>
      <c r="F962" s="81"/>
      <c r="G962" s="238"/>
      <c r="H962" s="256"/>
      <c r="I962" s="257"/>
      <c r="J962" s="257"/>
      <c r="K962" s="256"/>
      <c r="L962" s="256"/>
      <c r="M962" s="257"/>
      <c r="N962" s="256"/>
      <c r="O962" s="240"/>
      <c r="P962" s="260"/>
      <c r="Q962" s="260"/>
      <c r="R962" s="260"/>
      <c r="S962" s="260"/>
      <c r="T962" s="260"/>
      <c r="U962" s="256"/>
      <c r="V962" s="238"/>
      <c r="W962" s="238"/>
      <c r="X962" s="81"/>
      <c r="Y962" s="256"/>
      <c r="Z962" s="150"/>
      <c r="AA962" s="81"/>
      <c r="AB962" s="240"/>
      <c r="AC962" s="240"/>
      <c r="AD962" s="256"/>
      <c r="AE962" s="240"/>
      <c r="AF962" s="256"/>
      <c r="AG962" s="256"/>
      <c r="AH962" s="256"/>
      <c r="AI962" s="245"/>
      <c r="AJ962" s="245"/>
      <c r="AK962" s="245"/>
      <c r="AL962" s="245"/>
      <c r="AM962" s="477"/>
      <c r="AN962" s="245"/>
      <c r="AO962" s="245"/>
      <c r="AP962" s="245"/>
      <c r="AQ962" s="245"/>
      <c r="AR962" s="245"/>
      <c r="AS962" s="245"/>
      <c r="AT962" s="245"/>
      <c r="AU962" s="245"/>
      <c r="AV962" s="245"/>
      <c r="AW962" s="245"/>
      <c r="AX962" s="245"/>
      <c r="AY962" s="245"/>
      <c r="AZ962" s="247"/>
      <c r="BA962" s="477"/>
      <c r="BB962" s="561" t="str">
        <f t="shared" si="60"/>
        <v xml:space="preserve"> </v>
      </c>
      <c r="BC962" s="561" t="str">
        <f t="shared" si="61"/>
        <v xml:space="preserve"> </v>
      </c>
      <c r="BD962" s="561" t="str">
        <f t="shared" si="62"/>
        <v xml:space="preserve"> </v>
      </c>
      <c r="BE962" s="561" t="str">
        <f t="shared" si="63"/>
        <v xml:space="preserve"> </v>
      </c>
      <c r="BF962" s="81"/>
      <c r="BG962" s="145"/>
    </row>
    <row r="963" spans="1:59" s="86" customFormat="1" ht="12.75" x14ac:dyDescent="0.25">
      <c r="A963" s="365"/>
      <c r="B963" s="361">
        <f>Demography!B962</f>
        <v>0</v>
      </c>
      <c r="C963" s="361">
        <f>Demography!C962</f>
        <v>0</v>
      </c>
      <c r="D963" s="362">
        <f>Demography!D962</f>
        <v>0</v>
      </c>
      <c r="E963" s="362">
        <f>Demography!F962</f>
        <v>0</v>
      </c>
      <c r="F963" s="81"/>
      <c r="G963" s="415"/>
      <c r="H963" s="241"/>
      <c r="I963" s="478"/>
      <c r="J963" s="478"/>
      <c r="K963" s="241"/>
      <c r="L963" s="241"/>
      <c r="M963" s="478"/>
      <c r="N963" s="241"/>
      <c r="O963" s="242"/>
      <c r="P963" s="262"/>
      <c r="Q963" s="262"/>
      <c r="R963" s="262"/>
      <c r="S963" s="262"/>
      <c r="T963" s="262"/>
      <c r="U963" s="241"/>
      <c r="V963" s="415"/>
      <c r="W963" s="415"/>
      <c r="X963" s="81"/>
      <c r="Y963" s="241"/>
      <c r="Z963" s="416"/>
      <c r="AA963" s="81"/>
      <c r="AB963" s="242"/>
      <c r="AC963" s="242"/>
      <c r="AD963" s="241"/>
      <c r="AE963" s="242"/>
      <c r="AF963" s="241"/>
      <c r="AG963" s="241"/>
      <c r="AH963" s="241"/>
      <c r="AI963" s="246"/>
      <c r="AJ963" s="246"/>
      <c r="AK963" s="246"/>
      <c r="AL963" s="246"/>
      <c r="AM963" s="477"/>
      <c r="AN963" s="246"/>
      <c r="AO963" s="246"/>
      <c r="AP963" s="246"/>
      <c r="AQ963" s="246"/>
      <c r="AR963" s="246"/>
      <c r="AS963" s="246"/>
      <c r="AT963" s="246"/>
      <c r="AU963" s="246"/>
      <c r="AV963" s="246"/>
      <c r="AW963" s="246"/>
      <c r="AX963" s="246"/>
      <c r="AY963" s="246"/>
      <c r="AZ963" s="248"/>
      <c r="BA963" s="477"/>
      <c r="BB963" s="562" t="str">
        <f t="shared" si="60"/>
        <v xml:space="preserve"> </v>
      </c>
      <c r="BC963" s="562" t="str">
        <f t="shared" si="61"/>
        <v xml:space="preserve"> </v>
      </c>
      <c r="BD963" s="562" t="str">
        <f t="shared" si="62"/>
        <v xml:space="preserve"> </v>
      </c>
      <c r="BE963" s="562" t="str">
        <f t="shared" si="63"/>
        <v xml:space="preserve"> </v>
      </c>
      <c r="BF963" s="81"/>
      <c r="BG963" s="313"/>
    </row>
    <row r="964" spans="1:59" s="86" customFormat="1" ht="12.75" x14ac:dyDescent="0.25">
      <c r="A964" s="365"/>
      <c r="B964" s="147">
        <f>Demography!B963</f>
        <v>0</v>
      </c>
      <c r="C964" s="147">
        <f>Demography!C963</f>
        <v>0</v>
      </c>
      <c r="D964" s="148">
        <f>Demography!D963</f>
        <v>0</v>
      </c>
      <c r="E964" s="148">
        <f>Demography!F963</f>
        <v>0</v>
      </c>
      <c r="F964" s="81"/>
      <c r="G964" s="238"/>
      <c r="H964" s="256"/>
      <c r="I964" s="257"/>
      <c r="J964" s="257"/>
      <c r="K964" s="256"/>
      <c r="L964" s="256"/>
      <c r="M964" s="257"/>
      <c r="N964" s="256"/>
      <c r="O964" s="240"/>
      <c r="P964" s="260"/>
      <c r="Q964" s="260"/>
      <c r="R964" s="260"/>
      <c r="S964" s="260"/>
      <c r="T964" s="260"/>
      <c r="U964" s="256"/>
      <c r="V964" s="238"/>
      <c r="W964" s="238"/>
      <c r="X964" s="81"/>
      <c r="Y964" s="256"/>
      <c r="Z964" s="150"/>
      <c r="AA964" s="81"/>
      <c r="AB964" s="240"/>
      <c r="AC964" s="240"/>
      <c r="AD964" s="256"/>
      <c r="AE964" s="240"/>
      <c r="AF964" s="256"/>
      <c r="AG964" s="256"/>
      <c r="AH964" s="256"/>
      <c r="AI964" s="245"/>
      <c r="AJ964" s="245"/>
      <c r="AK964" s="245"/>
      <c r="AL964" s="245"/>
      <c r="AM964" s="477"/>
      <c r="AN964" s="245"/>
      <c r="AO964" s="245"/>
      <c r="AP964" s="245"/>
      <c r="AQ964" s="245"/>
      <c r="AR964" s="245"/>
      <c r="AS964" s="245"/>
      <c r="AT964" s="245"/>
      <c r="AU964" s="245"/>
      <c r="AV964" s="245"/>
      <c r="AW964" s="245"/>
      <c r="AX964" s="245"/>
      <c r="AY964" s="245"/>
      <c r="AZ964" s="247"/>
      <c r="BA964" s="477"/>
      <c r="BB964" s="561" t="str">
        <f t="shared" si="60"/>
        <v xml:space="preserve"> </v>
      </c>
      <c r="BC964" s="561" t="str">
        <f t="shared" si="61"/>
        <v xml:space="preserve"> </v>
      </c>
      <c r="BD964" s="561" t="str">
        <f t="shared" si="62"/>
        <v xml:space="preserve"> </v>
      </c>
      <c r="BE964" s="561" t="str">
        <f t="shared" si="63"/>
        <v xml:space="preserve"> </v>
      </c>
      <c r="BF964" s="81"/>
      <c r="BG964" s="145"/>
    </row>
    <row r="965" spans="1:59" s="86" customFormat="1" ht="12.75" x14ac:dyDescent="0.25">
      <c r="A965" s="365"/>
      <c r="B965" s="361">
        <f>Demography!B964</f>
        <v>0</v>
      </c>
      <c r="C965" s="361">
        <f>Demography!C964</f>
        <v>0</v>
      </c>
      <c r="D965" s="362">
        <f>Demography!D964</f>
        <v>0</v>
      </c>
      <c r="E965" s="362">
        <f>Demography!F964</f>
        <v>0</v>
      </c>
      <c r="F965" s="81"/>
      <c r="G965" s="415"/>
      <c r="H965" s="241"/>
      <c r="I965" s="478"/>
      <c r="J965" s="478"/>
      <c r="K965" s="241"/>
      <c r="L965" s="241"/>
      <c r="M965" s="478"/>
      <c r="N965" s="241"/>
      <c r="O965" s="242"/>
      <c r="P965" s="262"/>
      <c r="Q965" s="262"/>
      <c r="R965" s="262"/>
      <c r="S965" s="262"/>
      <c r="T965" s="262"/>
      <c r="U965" s="241"/>
      <c r="V965" s="415"/>
      <c r="W965" s="415"/>
      <c r="X965" s="81"/>
      <c r="Y965" s="241"/>
      <c r="Z965" s="416"/>
      <c r="AA965" s="81"/>
      <c r="AB965" s="242"/>
      <c r="AC965" s="242"/>
      <c r="AD965" s="241"/>
      <c r="AE965" s="242"/>
      <c r="AF965" s="241"/>
      <c r="AG965" s="241"/>
      <c r="AH965" s="241"/>
      <c r="AI965" s="246"/>
      <c r="AJ965" s="246"/>
      <c r="AK965" s="246"/>
      <c r="AL965" s="246"/>
      <c r="AM965" s="477"/>
      <c r="AN965" s="246"/>
      <c r="AO965" s="246"/>
      <c r="AP965" s="246"/>
      <c r="AQ965" s="246"/>
      <c r="AR965" s="246"/>
      <c r="AS965" s="246"/>
      <c r="AT965" s="246"/>
      <c r="AU965" s="246"/>
      <c r="AV965" s="246"/>
      <c r="AW965" s="246"/>
      <c r="AX965" s="246"/>
      <c r="AY965" s="246"/>
      <c r="AZ965" s="248"/>
      <c r="BA965" s="477"/>
      <c r="BB965" s="562" t="str">
        <f t="shared" si="60"/>
        <v xml:space="preserve"> </v>
      </c>
      <c r="BC965" s="562" t="str">
        <f t="shared" si="61"/>
        <v xml:space="preserve"> </v>
      </c>
      <c r="BD965" s="562" t="str">
        <f t="shared" si="62"/>
        <v xml:space="preserve"> </v>
      </c>
      <c r="BE965" s="562" t="str">
        <f t="shared" si="63"/>
        <v xml:space="preserve"> </v>
      </c>
      <c r="BF965" s="81"/>
      <c r="BG965" s="313"/>
    </row>
    <row r="966" spans="1:59" s="86" customFormat="1" ht="12.75" x14ac:dyDescent="0.25">
      <c r="A966" s="365"/>
      <c r="B966" s="147">
        <f>Demography!B965</f>
        <v>0</v>
      </c>
      <c r="C966" s="147">
        <f>Demography!C965</f>
        <v>0</v>
      </c>
      <c r="D966" s="148">
        <f>Demography!D965</f>
        <v>0</v>
      </c>
      <c r="E966" s="148">
        <f>Demography!F965</f>
        <v>0</v>
      </c>
      <c r="F966" s="81"/>
      <c r="G966" s="238"/>
      <c r="H966" s="256"/>
      <c r="I966" s="257"/>
      <c r="J966" s="257"/>
      <c r="K966" s="256"/>
      <c r="L966" s="256"/>
      <c r="M966" s="257"/>
      <c r="N966" s="256"/>
      <c r="O966" s="240"/>
      <c r="P966" s="260"/>
      <c r="Q966" s="260"/>
      <c r="R966" s="260"/>
      <c r="S966" s="260"/>
      <c r="T966" s="260"/>
      <c r="U966" s="256"/>
      <c r="V966" s="238"/>
      <c r="W966" s="238"/>
      <c r="X966" s="81"/>
      <c r="Y966" s="256"/>
      <c r="Z966" s="150"/>
      <c r="AA966" s="81"/>
      <c r="AB966" s="240"/>
      <c r="AC966" s="240"/>
      <c r="AD966" s="256"/>
      <c r="AE966" s="240"/>
      <c r="AF966" s="256"/>
      <c r="AG966" s="256"/>
      <c r="AH966" s="256"/>
      <c r="AI966" s="245"/>
      <c r="AJ966" s="245"/>
      <c r="AK966" s="245"/>
      <c r="AL966" s="245"/>
      <c r="AM966" s="477"/>
      <c r="AN966" s="245"/>
      <c r="AO966" s="245"/>
      <c r="AP966" s="245"/>
      <c r="AQ966" s="245"/>
      <c r="AR966" s="245"/>
      <c r="AS966" s="245"/>
      <c r="AT966" s="245"/>
      <c r="AU966" s="245"/>
      <c r="AV966" s="245"/>
      <c r="AW966" s="245"/>
      <c r="AX966" s="245"/>
      <c r="AY966" s="245"/>
      <c r="AZ966" s="247"/>
      <c r="BA966" s="477"/>
      <c r="BB966" s="561" t="str">
        <f t="shared" si="60"/>
        <v xml:space="preserve"> </v>
      </c>
      <c r="BC966" s="561" t="str">
        <f t="shared" si="61"/>
        <v xml:space="preserve"> </v>
      </c>
      <c r="BD966" s="561" t="str">
        <f t="shared" si="62"/>
        <v xml:space="preserve"> </v>
      </c>
      <c r="BE966" s="561" t="str">
        <f t="shared" si="63"/>
        <v xml:space="preserve"> </v>
      </c>
      <c r="BF966" s="81"/>
      <c r="BG966" s="145"/>
    </row>
    <row r="967" spans="1:59" s="86" customFormat="1" ht="12.75" x14ac:dyDescent="0.25">
      <c r="A967" s="365"/>
      <c r="B967" s="361">
        <f>Demography!B966</f>
        <v>0</v>
      </c>
      <c r="C967" s="361">
        <f>Demography!C966</f>
        <v>0</v>
      </c>
      <c r="D967" s="362">
        <f>Demography!D966</f>
        <v>0</v>
      </c>
      <c r="E967" s="362">
        <f>Demography!F966</f>
        <v>0</v>
      </c>
      <c r="F967" s="81"/>
      <c r="G967" s="415"/>
      <c r="H967" s="241"/>
      <c r="I967" s="478"/>
      <c r="J967" s="478"/>
      <c r="K967" s="241"/>
      <c r="L967" s="241"/>
      <c r="M967" s="478"/>
      <c r="N967" s="241"/>
      <c r="O967" s="242"/>
      <c r="P967" s="262"/>
      <c r="Q967" s="262"/>
      <c r="R967" s="262"/>
      <c r="S967" s="262"/>
      <c r="T967" s="262"/>
      <c r="U967" s="241"/>
      <c r="V967" s="415"/>
      <c r="W967" s="415"/>
      <c r="X967" s="81"/>
      <c r="Y967" s="241"/>
      <c r="Z967" s="416"/>
      <c r="AA967" s="81"/>
      <c r="AB967" s="242"/>
      <c r="AC967" s="242"/>
      <c r="AD967" s="241"/>
      <c r="AE967" s="242"/>
      <c r="AF967" s="241"/>
      <c r="AG967" s="241"/>
      <c r="AH967" s="241"/>
      <c r="AI967" s="246"/>
      <c r="AJ967" s="246"/>
      <c r="AK967" s="246"/>
      <c r="AL967" s="246"/>
      <c r="AM967" s="477"/>
      <c r="AN967" s="246"/>
      <c r="AO967" s="246"/>
      <c r="AP967" s="246"/>
      <c r="AQ967" s="246"/>
      <c r="AR967" s="246"/>
      <c r="AS967" s="246"/>
      <c r="AT967" s="246"/>
      <c r="AU967" s="246"/>
      <c r="AV967" s="246"/>
      <c r="AW967" s="246"/>
      <c r="AX967" s="246"/>
      <c r="AY967" s="246"/>
      <c r="AZ967" s="248"/>
      <c r="BA967" s="477"/>
      <c r="BB967" s="562" t="str">
        <f t="shared" si="60"/>
        <v xml:space="preserve"> </v>
      </c>
      <c r="BC967" s="562" t="str">
        <f t="shared" si="61"/>
        <v xml:space="preserve"> </v>
      </c>
      <c r="BD967" s="562" t="str">
        <f t="shared" si="62"/>
        <v xml:space="preserve"> </v>
      </c>
      <c r="BE967" s="562" t="str">
        <f t="shared" si="63"/>
        <v xml:space="preserve"> </v>
      </c>
      <c r="BF967" s="81"/>
      <c r="BG967" s="313"/>
    </row>
    <row r="968" spans="1:59" s="86" customFormat="1" ht="12.75" x14ac:dyDescent="0.25">
      <c r="A968" s="365"/>
      <c r="B968" s="147">
        <f>Demography!B967</f>
        <v>0</v>
      </c>
      <c r="C968" s="147">
        <f>Demography!C967</f>
        <v>0</v>
      </c>
      <c r="D968" s="148">
        <f>Demography!D967</f>
        <v>0</v>
      </c>
      <c r="E968" s="148">
        <f>Demography!F967</f>
        <v>0</v>
      </c>
      <c r="F968" s="81"/>
      <c r="G968" s="238"/>
      <c r="H968" s="256"/>
      <c r="I968" s="257"/>
      <c r="J968" s="257"/>
      <c r="K968" s="256"/>
      <c r="L968" s="256"/>
      <c r="M968" s="257"/>
      <c r="N968" s="256"/>
      <c r="O968" s="240"/>
      <c r="P968" s="260"/>
      <c r="Q968" s="260"/>
      <c r="R968" s="260"/>
      <c r="S968" s="260"/>
      <c r="T968" s="260"/>
      <c r="U968" s="256"/>
      <c r="V968" s="238"/>
      <c r="W968" s="238"/>
      <c r="X968" s="81"/>
      <c r="Y968" s="256"/>
      <c r="Z968" s="150"/>
      <c r="AA968" s="81"/>
      <c r="AB968" s="240"/>
      <c r="AC968" s="240"/>
      <c r="AD968" s="256"/>
      <c r="AE968" s="240"/>
      <c r="AF968" s="256"/>
      <c r="AG968" s="256"/>
      <c r="AH968" s="256"/>
      <c r="AI968" s="245"/>
      <c r="AJ968" s="245"/>
      <c r="AK968" s="245"/>
      <c r="AL968" s="245"/>
      <c r="AM968" s="477"/>
      <c r="AN968" s="245"/>
      <c r="AO968" s="245"/>
      <c r="AP968" s="245"/>
      <c r="AQ968" s="245"/>
      <c r="AR968" s="245"/>
      <c r="AS968" s="245"/>
      <c r="AT968" s="245"/>
      <c r="AU968" s="245"/>
      <c r="AV968" s="245"/>
      <c r="AW968" s="245"/>
      <c r="AX968" s="245"/>
      <c r="AY968" s="245"/>
      <c r="AZ968" s="247"/>
      <c r="BA968" s="477"/>
      <c r="BB968" s="561" t="str">
        <f t="shared" si="60"/>
        <v xml:space="preserve"> </v>
      </c>
      <c r="BC968" s="561" t="str">
        <f t="shared" si="61"/>
        <v xml:space="preserve"> </v>
      </c>
      <c r="BD968" s="561" t="str">
        <f t="shared" si="62"/>
        <v xml:space="preserve"> </v>
      </c>
      <c r="BE968" s="561" t="str">
        <f t="shared" si="63"/>
        <v xml:space="preserve"> </v>
      </c>
      <c r="BF968" s="81"/>
      <c r="BG968" s="145"/>
    </row>
    <row r="969" spans="1:59" s="86" customFormat="1" ht="12.75" x14ac:dyDescent="0.25">
      <c r="A969" s="365"/>
      <c r="B969" s="361">
        <f>Demography!B968</f>
        <v>0</v>
      </c>
      <c r="C969" s="361">
        <f>Demography!C968</f>
        <v>0</v>
      </c>
      <c r="D969" s="362">
        <f>Demography!D968</f>
        <v>0</v>
      </c>
      <c r="E969" s="362">
        <f>Demography!F968</f>
        <v>0</v>
      </c>
      <c r="F969" s="81"/>
      <c r="G969" s="415"/>
      <c r="H969" s="241"/>
      <c r="I969" s="478"/>
      <c r="J969" s="478"/>
      <c r="K969" s="241"/>
      <c r="L969" s="241"/>
      <c r="M969" s="478"/>
      <c r="N969" s="241"/>
      <c r="O969" s="242"/>
      <c r="P969" s="262"/>
      <c r="Q969" s="262"/>
      <c r="R969" s="262"/>
      <c r="S969" s="262"/>
      <c r="T969" s="262"/>
      <c r="U969" s="241"/>
      <c r="V969" s="415"/>
      <c r="W969" s="415"/>
      <c r="X969" s="81"/>
      <c r="Y969" s="241"/>
      <c r="Z969" s="416"/>
      <c r="AA969" s="81"/>
      <c r="AB969" s="242"/>
      <c r="AC969" s="242"/>
      <c r="AD969" s="241"/>
      <c r="AE969" s="242"/>
      <c r="AF969" s="241"/>
      <c r="AG969" s="241"/>
      <c r="AH969" s="241"/>
      <c r="AI969" s="246"/>
      <c r="AJ969" s="246"/>
      <c r="AK969" s="246"/>
      <c r="AL969" s="246"/>
      <c r="AM969" s="477"/>
      <c r="AN969" s="246"/>
      <c r="AO969" s="246"/>
      <c r="AP969" s="246"/>
      <c r="AQ969" s="246"/>
      <c r="AR969" s="246"/>
      <c r="AS969" s="246"/>
      <c r="AT969" s="246"/>
      <c r="AU969" s="246"/>
      <c r="AV969" s="246"/>
      <c r="AW969" s="246"/>
      <c r="AX969" s="246"/>
      <c r="AY969" s="246"/>
      <c r="AZ969" s="248"/>
      <c r="BA969" s="477"/>
      <c r="BB969" s="562" t="str">
        <f t="shared" si="60"/>
        <v xml:space="preserve"> </v>
      </c>
      <c r="BC969" s="562" t="str">
        <f t="shared" si="61"/>
        <v xml:space="preserve"> </v>
      </c>
      <c r="BD969" s="562" t="str">
        <f t="shared" si="62"/>
        <v xml:space="preserve"> </v>
      </c>
      <c r="BE969" s="562" t="str">
        <f t="shared" si="63"/>
        <v xml:space="preserve"> </v>
      </c>
      <c r="BF969" s="81"/>
      <c r="BG969" s="313"/>
    </row>
    <row r="970" spans="1:59" s="86" customFormat="1" ht="12.75" x14ac:dyDescent="0.25">
      <c r="A970" s="365"/>
      <c r="B970" s="147">
        <f>Demography!B969</f>
        <v>0</v>
      </c>
      <c r="C970" s="147">
        <f>Demography!C969</f>
        <v>0</v>
      </c>
      <c r="D970" s="148">
        <f>Demography!D969</f>
        <v>0</v>
      </c>
      <c r="E970" s="148">
        <f>Demography!F969</f>
        <v>0</v>
      </c>
      <c r="F970" s="81"/>
      <c r="G970" s="238"/>
      <c r="H970" s="256"/>
      <c r="I970" s="257"/>
      <c r="J970" s="257"/>
      <c r="K970" s="256"/>
      <c r="L970" s="256"/>
      <c r="M970" s="257"/>
      <c r="N970" s="256"/>
      <c r="O970" s="240"/>
      <c r="P970" s="260"/>
      <c r="Q970" s="260"/>
      <c r="R970" s="260"/>
      <c r="S970" s="260"/>
      <c r="T970" s="260"/>
      <c r="U970" s="256"/>
      <c r="V970" s="238"/>
      <c r="W970" s="238"/>
      <c r="X970" s="81"/>
      <c r="Y970" s="256"/>
      <c r="Z970" s="150"/>
      <c r="AA970" s="81"/>
      <c r="AB970" s="240"/>
      <c r="AC970" s="240"/>
      <c r="AD970" s="256"/>
      <c r="AE970" s="240"/>
      <c r="AF970" s="256"/>
      <c r="AG970" s="256"/>
      <c r="AH970" s="256"/>
      <c r="AI970" s="245"/>
      <c r="AJ970" s="245"/>
      <c r="AK970" s="245"/>
      <c r="AL970" s="245"/>
      <c r="AM970" s="477"/>
      <c r="AN970" s="245"/>
      <c r="AO970" s="245"/>
      <c r="AP970" s="245"/>
      <c r="AQ970" s="245"/>
      <c r="AR970" s="245"/>
      <c r="AS970" s="245"/>
      <c r="AT970" s="245"/>
      <c r="AU970" s="245"/>
      <c r="AV970" s="245"/>
      <c r="AW970" s="245"/>
      <c r="AX970" s="245"/>
      <c r="AY970" s="245"/>
      <c r="AZ970" s="247"/>
      <c r="BA970" s="477"/>
      <c r="BB970" s="561" t="str">
        <f t="shared" si="60"/>
        <v xml:space="preserve"> </v>
      </c>
      <c r="BC970" s="561" t="str">
        <f t="shared" si="61"/>
        <v xml:space="preserve"> </v>
      </c>
      <c r="BD970" s="561" t="str">
        <f t="shared" si="62"/>
        <v xml:space="preserve"> </v>
      </c>
      <c r="BE970" s="561" t="str">
        <f t="shared" si="63"/>
        <v xml:space="preserve"> </v>
      </c>
      <c r="BF970" s="81"/>
      <c r="BG970" s="145"/>
    </row>
    <row r="971" spans="1:59" s="86" customFormat="1" ht="12.75" x14ac:dyDescent="0.25">
      <c r="A971" s="365"/>
      <c r="B971" s="361">
        <f>Demography!B970</f>
        <v>0</v>
      </c>
      <c r="C971" s="361">
        <f>Demography!C970</f>
        <v>0</v>
      </c>
      <c r="D971" s="362">
        <f>Demography!D970</f>
        <v>0</v>
      </c>
      <c r="E971" s="362">
        <f>Demography!F970</f>
        <v>0</v>
      </c>
      <c r="F971" s="81"/>
      <c r="G971" s="415"/>
      <c r="H971" s="241"/>
      <c r="I971" s="478"/>
      <c r="J971" s="478"/>
      <c r="K971" s="241"/>
      <c r="L971" s="241"/>
      <c r="M971" s="478"/>
      <c r="N971" s="241"/>
      <c r="O971" s="242"/>
      <c r="P971" s="262"/>
      <c r="Q971" s="262"/>
      <c r="R971" s="262"/>
      <c r="S971" s="262"/>
      <c r="T971" s="262"/>
      <c r="U971" s="241"/>
      <c r="V971" s="415"/>
      <c r="W971" s="415"/>
      <c r="X971" s="81"/>
      <c r="Y971" s="241"/>
      <c r="Z971" s="416"/>
      <c r="AA971" s="81"/>
      <c r="AB971" s="242"/>
      <c r="AC971" s="242"/>
      <c r="AD971" s="241"/>
      <c r="AE971" s="242"/>
      <c r="AF971" s="241"/>
      <c r="AG971" s="241"/>
      <c r="AH971" s="241"/>
      <c r="AI971" s="246"/>
      <c r="AJ971" s="246"/>
      <c r="AK971" s="246"/>
      <c r="AL971" s="246"/>
      <c r="AM971" s="477"/>
      <c r="AN971" s="246"/>
      <c r="AO971" s="246"/>
      <c r="AP971" s="246"/>
      <c r="AQ971" s="246"/>
      <c r="AR971" s="246"/>
      <c r="AS971" s="246"/>
      <c r="AT971" s="246"/>
      <c r="AU971" s="246"/>
      <c r="AV971" s="246"/>
      <c r="AW971" s="246"/>
      <c r="AX971" s="246"/>
      <c r="AY971" s="246"/>
      <c r="AZ971" s="248"/>
      <c r="BA971" s="477"/>
      <c r="BB971" s="562" t="str">
        <f t="shared" si="60"/>
        <v xml:space="preserve"> </v>
      </c>
      <c r="BC971" s="562" t="str">
        <f t="shared" si="61"/>
        <v xml:space="preserve"> </v>
      </c>
      <c r="BD971" s="562" t="str">
        <f t="shared" si="62"/>
        <v xml:space="preserve"> </v>
      </c>
      <c r="BE971" s="562" t="str">
        <f t="shared" si="63"/>
        <v xml:space="preserve"> </v>
      </c>
      <c r="BF971" s="81"/>
      <c r="BG971" s="313"/>
    </row>
    <row r="972" spans="1:59" s="86" customFormat="1" ht="12.75" x14ac:dyDescent="0.25">
      <c r="A972" s="365"/>
      <c r="B972" s="147">
        <f>Demography!B971</f>
        <v>0</v>
      </c>
      <c r="C972" s="147">
        <f>Demography!C971</f>
        <v>0</v>
      </c>
      <c r="D972" s="148">
        <f>Demography!D971</f>
        <v>0</v>
      </c>
      <c r="E972" s="148">
        <f>Demography!F971</f>
        <v>0</v>
      </c>
      <c r="F972" s="81"/>
      <c r="G972" s="238"/>
      <c r="H972" s="256"/>
      <c r="I972" s="257"/>
      <c r="J972" s="257"/>
      <c r="K972" s="256"/>
      <c r="L972" s="256"/>
      <c r="M972" s="257"/>
      <c r="N972" s="256"/>
      <c r="O972" s="240"/>
      <c r="P972" s="260"/>
      <c r="Q972" s="260"/>
      <c r="R972" s="260"/>
      <c r="S972" s="260"/>
      <c r="T972" s="260"/>
      <c r="U972" s="256"/>
      <c r="V972" s="238"/>
      <c r="W972" s="238"/>
      <c r="X972" s="81"/>
      <c r="Y972" s="256"/>
      <c r="Z972" s="150"/>
      <c r="AA972" s="81"/>
      <c r="AB972" s="240"/>
      <c r="AC972" s="240"/>
      <c r="AD972" s="256"/>
      <c r="AE972" s="240"/>
      <c r="AF972" s="256"/>
      <c r="AG972" s="256"/>
      <c r="AH972" s="256"/>
      <c r="AI972" s="245"/>
      <c r="AJ972" s="245"/>
      <c r="AK972" s="245"/>
      <c r="AL972" s="245"/>
      <c r="AM972" s="477"/>
      <c r="AN972" s="245"/>
      <c r="AO972" s="245"/>
      <c r="AP972" s="245"/>
      <c r="AQ972" s="245"/>
      <c r="AR972" s="245"/>
      <c r="AS972" s="245"/>
      <c r="AT972" s="245"/>
      <c r="AU972" s="245"/>
      <c r="AV972" s="245"/>
      <c r="AW972" s="245"/>
      <c r="AX972" s="245"/>
      <c r="AY972" s="245"/>
      <c r="AZ972" s="247"/>
      <c r="BA972" s="477"/>
      <c r="BB972" s="561" t="str">
        <f t="shared" si="60"/>
        <v xml:space="preserve"> </v>
      </c>
      <c r="BC972" s="561" t="str">
        <f t="shared" si="61"/>
        <v xml:space="preserve"> </v>
      </c>
      <c r="BD972" s="561" t="str">
        <f t="shared" si="62"/>
        <v xml:space="preserve"> </v>
      </c>
      <c r="BE972" s="561" t="str">
        <f t="shared" si="63"/>
        <v xml:space="preserve"> </v>
      </c>
      <c r="BF972" s="81"/>
      <c r="BG972" s="145"/>
    </row>
    <row r="973" spans="1:59" s="86" customFormat="1" ht="12.75" x14ac:dyDescent="0.25">
      <c r="A973" s="365"/>
      <c r="B973" s="361">
        <f>Demography!B972</f>
        <v>0</v>
      </c>
      <c r="C973" s="361">
        <f>Demography!C972</f>
        <v>0</v>
      </c>
      <c r="D973" s="362">
        <f>Demography!D972</f>
        <v>0</v>
      </c>
      <c r="E973" s="362">
        <f>Demography!F972</f>
        <v>0</v>
      </c>
      <c r="F973" s="81"/>
      <c r="G973" s="415"/>
      <c r="H973" s="241"/>
      <c r="I973" s="478"/>
      <c r="J973" s="478"/>
      <c r="K973" s="241"/>
      <c r="L973" s="241"/>
      <c r="M973" s="478"/>
      <c r="N973" s="241"/>
      <c r="O973" s="242"/>
      <c r="P973" s="262"/>
      <c r="Q973" s="262"/>
      <c r="R973" s="262"/>
      <c r="S973" s="262"/>
      <c r="T973" s="262"/>
      <c r="U973" s="241"/>
      <c r="V973" s="415"/>
      <c r="W973" s="415"/>
      <c r="X973" s="81"/>
      <c r="Y973" s="241"/>
      <c r="Z973" s="416"/>
      <c r="AA973" s="81"/>
      <c r="AB973" s="242"/>
      <c r="AC973" s="242"/>
      <c r="AD973" s="241"/>
      <c r="AE973" s="242"/>
      <c r="AF973" s="241"/>
      <c r="AG973" s="241"/>
      <c r="AH973" s="241"/>
      <c r="AI973" s="246"/>
      <c r="AJ973" s="246"/>
      <c r="AK973" s="246"/>
      <c r="AL973" s="246"/>
      <c r="AM973" s="477"/>
      <c r="AN973" s="246"/>
      <c r="AO973" s="246"/>
      <c r="AP973" s="246"/>
      <c r="AQ973" s="246"/>
      <c r="AR973" s="246"/>
      <c r="AS973" s="246"/>
      <c r="AT973" s="246"/>
      <c r="AU973" s="246"/>
      <c r="AV973" s="246"/>
      <c r="AW973" s="246"/>
      <c r="AX973" s="246"/>
      <c r="AY973" s="246"/>
      <c r="AZ973" s="248"/>
      <c r="BA973" s="477"/>
      <c r="BB973" s="562" t="str">
        <f t="shared" si="60"/>
        <v xml:space="preserve"> </v>
      </c>
      <c r="BC973" s="562" t="str">
        <f t="shared" si="61"/>
        <v xml:space="preserve"> </v>
      </c>
      <c r="BD973" s="562" t="str">
        <f t="shared" si="62"/>
        <v xml:space="preserve"> </v>
      </c>
      <c r="BE973" s="562" t="str">
        <f t="shared" si="63"/>
        <v xml:space="preserve"> </v>
      </c>
      <c r="BF973" s="81"/>
      <c r="BG973" s="313"/>
    </row>
    <row r="974" spans="1:59" s="86" customFormat="1" ht="12.75" x14ac:dyDescent="0.25">
      <c r="A974" s="365"/>
      <c r="B974" s="147">
        <f>Demography!B973</f>
        <v>0</v>
      </c>
      <c r="C974" s="147">
        <f>Demography!C973</f>
        <v>0</v>
      </c>
      <c r="D974" s="148">
        <f>Demography!D973</f>
        <v>0</v>
      </c>
      <c r="E974" s="148">
        <f>Demography!F973</f>
        <v>0</v>
      </c>
      <c r="F974" s="81"/>
      <c r="G974" s="238"/>
      <c r="H974" s="256"/>
      <c r="I974" s="257"/>
      <c r="J974" s="257"/>
      <c r="K974" s="256"/>
      <c r="L974" s="256"/>
      <c r="M974" s="257"/>
      <c r="N974" s="256"/>
      <c r="O974" s="240"/>
      <c r="P974" s="260"/>
      <c r="Q974" s="260"/>
      <c r="R974" s="260"/>
      <c r="S974" s="260"/>
      <c r="T974" s="260"/>
      <c r="U974" s="256"/>
      <c r="V974" s="238"/>
      <c r="W974" s="238"/>
      <c r="X974" s="81"/>
      <c r="Y974" s="256"/>
      <c r="Z974" s="150"/>
      <c r="AA974" s="81"/>
      <c r="AB974" s="240"/>
      <c r="AC974" s="240"/>
      <c r="AD974" s="256"/>
      <c r="AE974" s="240"/>
      <c r="AF974" s="256"/>
      <c r="AG974" s="256"/>
      <c r="AH974" s="256"/>
      <c r="AI974" s="245"/>
      <c r="AJ974" s="245"/>
      <c r="AK974" s="245"/>
      <c r="AL974" s="245"/>
      <c r="AM974" s="477"/>
      <c r="AN974" s="245"/>
      <c r="AO974" s="245"/>
      <c r="AP974" s="245"/>
      <c r="AQ974" s="245"/>
      <c r="AR974" s="245"/>
      <c r="AS974" s="245"/>
      <c r="AT974" s="245"/>
      <c r="AU974" s="245"/>
      <c r="AV974" s="245"/>
      <c r="AW974" s="245"/>
      <c r="AX974" s="245"/>
      <c r="AY974" s="245"/>
      <c r="AZ974" s="247"/>
      <c r="BA974" s="477"/>
      <c r="BB974" s="561" t="str">
        <f t="shared" si="60"/>
        <v xml:space="preserve"> </v>
      </c>
      <c r="BC974" s="561" t="str">
        <f t="shared" si="61"/>
        <v xml:space="preserve"> </v>
      </c>
      <c r="BD974" s="561" t="str">
        <f t="shared" si="62"/>
        <v xml:space="preserve"> </v>
      </c>
      <c r="BE974" s="561" t="str">
        <f t="shared" si="63"/>
        <v xml:space="preserve"> </v>
      </c>
      <c r="BF974" s="81"/>
      <c r="BG974" s="145"/>
    </row>
    <row r="975" spans="1:59" s="86" customFormat="1" ht="12.75" x14ac:dyDescent="0.25">
      <c r="A975" s="365"/>
      <c r="B975" s="361">
        <f>Demography!B974</f>
        <v>0</v>
      </c>
      <c r="C975" s="361">
        <f>Demography!C974</f>
        <v>0</v>
      </c>
      <c r="D975" s="362">
        <f>Demography!D974</f>
        <v>0</v>
      </c>
      <c r="E975" s="362">
        <f>Demography!F974</f>
        <v>0</v>
      </c>
      <c r="F975" s="81"/>
      <c r="G975" s="415"/>
      <c r="H975" s="241"/>
      <c r="I975" s="478"/>
      <c r="J975" s="478"/>
      <c r="K975" s="241"/>
      <c r="L975" s="241"/>
      <c r="M975" s="478"/>
      <c r="N975" s="241"/>
      <c r="O975" s="242"/>
      <c r="P975" s="262"/>
      <c r="Q975" s="262"/>
      <c r="R975" s="262"/>
      <c r="S975" s="262"/>
      <c r="T975" s="262"/>
      <c r="U975" s="241"/>
      <c r="V975" s="415"/>
      <c r="W975" s="415"/>
      <c r="X975" s="81"/>
      <c r="Y975" s="241"/>
      <c r="Z975" s="416"/>
      <c r="AA975" s="81"/>
      <c r="AB975" s="242"/>
      <c r="AC975" s="242"/>
      <c r="AD975" s="241"/>
      <c r="AE975" s="242"/>
      <c r="AF975" s="241"/>
      <c r="AG975" s="241"/>
      <c r="AH975" s="241"/>
      <c r="AI975" s="246"/>
      <c r="AJ975" s="246"/>
      <c r="AK975" s="246"/>
      <c r="AL975" s="246"/>
      <c r="AM975" s="477"/>
      <c r="AN975" s="246"/>
      <c r="AO975" s="246"/>
      <c r="AP975" s="246"/>
      <c r="AQ975" s="246"/>
      <c r="AR975" s="246"/>
      <c r="AS975" s="246"/>
      <c r="AT975" s="246"/>
      <c r="AU975" s="246"/>
      <c r="AV975" s="246"/>
      <c r="AW975" s="246"/>
      <c r="AX975" s="246"/>
      <c r="AY975" s="246"/>
      <c r="AZ975" s="248"/>
      <c r="BA975" s="477"/>
      <c r="BB975" s="562" t="str">
        <f t="shared" si="60"/>
        <v xml:space="preserve"> </v>
      </c>
      <c r="BC975" s="562" t="str">
        <f t="shared" si="61"/>
        <v xml:space="preserve"> </v>
      </c>
      <c r="BD975" s="562" t="str">
        <f t="shared" si="62"/>
        <v xml:space="preserve"> </v>
      </c>
      <c r="BE975" s="562" t="str">
        <f t="shared" si="63"/>
        <v xml:space="preserve"> </v>
      </c>
      <c r="BF975" s="81"/>
      <c r="BG975" s="313"/>
    </row>
    <row r="976" spans="1:59" s="86" customFormat="1" ht="12.75" x14ac:dyDescent="0.25">
      <c r="A976" s="365"/>
      <c r="B976" s="147">
        <f>Demography!B975</f>
        <v>0</v>
      </c>
      <c r="C976" s="147">
        <f>Demography!C975</f>
        <v>0</v>
      </c>
      <c r="D976" s="148">
        <f>Demography!D975</f>
        <v>0</v>
      </c>
      <c r="E976" s="148">
        <f>Demography!F975</f>
        <v>0</v>
      </c>
      <c r="F976" s="81"/>
      <c r="G976" s="238"/>
      <c r="H976" s="256"/>
      <c r="I976" s="257"/>
      <c r="J976" s="257"/>
      <c r="K976" s="256"/>
      <c r="L976" s="256"/>
      <c r="M976" s="257"/>
      <c r="N976" s="256"/>
      <c r="O976" s="240"/>
      <c r="P976" s="260"/>
      <c r="Q976" s="260"/>
      <c r="R976" s="260"/>
      <c r="S976" s="260"/>
      <c r="T976" s="260"/>
      <c r="U976" s="256"/>
      <c r="V976" s="238"/>
      <c r="W976" s="238"/>
      <c r="X976" s="81"/>
      <c r="Y976" s="256"/>
      <c r="Z976" s="150"/>
      <c r="AA976" s="81"/>
      <c r="AB976" s="240"/>
      <c r="AC976" s="240"/>
      <c r="AD976" s="256"/>
      <c r="AE976" s="240"/>
      <c r="AF976" s="256"/>
      <c r="AG976" s="256"/>
      <c r="AH976" s="256"/>
      <c r="AI976" s="245"/>
      <c r="AJ976" s="245"/>
      <c r="AK976" s="245"/>
      <c r="AL976" s="245"/>
      <c r="AM976" s="477"/>
      <c r="AN976" s="245"/>
      <c r="AO976" s="245"/>
      <c r="AP976" s="245"/>
      <c r="AQ976" s="245"/>
      <c r="AR976" s="245"/>
      <c r="AS976" s="245"/>
      <c r="AT976" s="245"/>
      <c r="AU976" s="245"/>
      <c r="AV976" s="245"/>
      <c r="AW976" s="245"/>
      <c r="AX976" s="245"/>
      <c r="AY976" s="245"/>
      <c r="AZ976" s="247"/>
      <c r="BA976" s="477"/>
      <c r="BB976" s="561" t="str">
        <f t="shared" si="60"/>
        <v xml:space="preserve"> </v>
      </c>
      <c r="BC976" s="561" t="str">
        <f t="shared" si="61"/>
        <v xml:space="preserve"> </v>
      </c>
      <c r="BD976" s="561" t="str">
        <f t="shared" si="62"/>
        <v xml:space="preserve"> </v>
      </c>
      <c r="BE976" s="561" t="str">
        <f t="shared" si="63"/>
        <v xml:space="preserve"> </v>
      </c>
      <c r="BF976" s="81"/>
      <c r="BG976" s="145"/>
    </row>
    <row r="977" spans="1:59" s="86" customFormat="1" ht="12.75" x14ac:dyDescent="0.25">
      <c r="A977" s="365"/>
      <c r="B977" s="361">
        <f>Demography!B976</f>
        <v>0</v>
      </c>
      <c r="C977" s="361">
        <f>Demography!C976</f>
        <v>0</v>
      </c>
      <c r="D977" s="362">
        <f>Demography!D976</f>
        <v>0</v>
      </c>
      <c r="E977" s="362">
        <f>Demography!F976</f>
        <v>0</v>
      </c>
      <c r="F977" s="81"/>
      <c r="G977" s="415"/>
      <c r="H977" s="241"/>
      <c r="I977" s="478"/>
      <c r="J977" s="478"/>
      <c r="K977" s="241"/>
      <c r="L977" s="241"/>
      <c r="M977" s="478"/>
      <c r="N977" s="241"/>
      <c r="O977" s="242"/>
      <c r="P977" s="262"/>
      <c r="Q977" s="262"/>
      <c r="R977" s="262"/>
      <c r="S977" s="262"/>
      <c r="T977" s="262"/>
      <c r="U977" s="241"/>
      <c r="V977" s="415"/>
      <c r="W977" s="415"/>
      <c r="X977" s="81"/>
      <c r="Y977" s="241"/>
      <c r="Z977" s="416"/>
      <c r="AA977" s="81"/>
      <c r="AB977" s="242"/>
      <c r="AC977" s="242"/>
      <c r="AD977" s="241"/>
      <c r="AE977" s="242"/>
      <c r="AF977" s="241"/>
      <c r="AG977" s="241"/>
      <c r="AH977" s="241"/>
      <c r="AI977" s="246"/>
      <c r="AJ977" s="246"/>
      <c r="AK977" s="246"/>
      <c r="AL977" s="246"/>
      <c r="AM977" s="477"/>
      <c r="AN977" s="246"/>
      <c r="AO977" s="246"/>
      <c r="AP977" s="246"/>
      <c r="AQ977" s="246"/>
      <c r="AR977" s="246"/>
      <c r="AS977" s="246"/>
      <c r="AT977" s="246"/>
      <c r="AU977" s="246"/>
      <c r="AV977" s="246"/>
      <c r="AW977" s="246"/>
      <c r="AX977" s="246"/>
      <c r="AY977" s="246"/>
      <c r="AZ977" s="248"/>
      <c r="BA977" s="477"/>
      <c r="BB977" s="562" t="str">
        <f t="shared" si="60"/>
        <v xml:space="preserve"> </v>
      </c>
      <c r="BC977" s="562" t="str">
        <f t="shared" si="61"/>
        <v xml:space="preserve"> </v>
      </c>
      <c r="BD977" s="562" t="str">
        <f t="shared" si="62"/>
        <v xml:space="preserve"> </v>
      </c>
      <c r="BE977" s="562" t="str">
        <f t="shared" si="63"/>
        <v xml:space="preserve"> </v>
      </c>
      <c r="BF977" s="81"/>
      <c r="BG977" s="313"/>
    </row>
    <row r="978" spans="1:59" s="86" customFormat="1" ht="12.75" x14ac:dyDescent="0.25">
      <c r="A978" s="365"/>
      <c r="B978" s="147">
        <f>Demography!B977</f>
        <v>0</v>
      </c>
      <c r="C978" s="147">
        <f>Demography!C977</f>
        <v>0</v>
      </c>
      <c r="D978" s="148">
        <f>Demography!D977</f>
        <v>0</v>
      </c>
      <c r="E978" s="148">
        <f>Demography!F977</f>
        <v>0</v>
      </c>
      <c r="F978" s="81"/>
      <c r="G978" s="238"/>
      <c r="H978" s="256"/>
      <c r="I978" s="257"/>
      <c r="J978" s="257"/>
      <c r="K978" s="256"/>
      <c r="L978" s="256"/>
      <c r="M978" s="257"/>
      <c r="N978" s="256"/>
      <c r="O978" s="240"/>
      <c r="P978" s="260"/>
      <c r="Q978" s="260"/>
      <c r="R978" s="260"/>
      <c r="S978" s="260"/>
      <c r="T978" s="260"/>
      <c r="U978" s="256"/>
      <c r="V978" s="238"/>
      <c r="W978" s="238"/>
      <c r="X978" s="81"/>
      <c r="Y978" s="256"/>
      <c r="Z978" s="150"/>
      <c r="AA978" s="81"/>
      <c r="AB978" s="240"/>
      <c r="AC978" s="240"/>
      <c r="AD978" s="256"/>
      <c r="AE978" s="240"/>
      <c r="AF978" s="256"/>
      <c r="AG978" s="256"/>
      <c r="AH978" s="256"/>
      <c r="AI978" s="245"/>
      <c r="AJ978" s="245"/>
      <c r="AK978" s="245"/>
      <c r="AL978" s="245"/>
      <c r="AM978" s="477"/>
      <c r="AN978" s="245"/>
      <c r="AO978" s="245"/>
      <c r="AP978" s="245"/>
      <c r="AQ978" s="245"/>
      <c r="AR978" s="245"/>
      <c r="AS978" s="245"/>
      <c r="AT978" s="245"/>
      <c r="AU978" s="245"/>
      <c r="AV978" s="245"/>
      <c r="AW978" s="245"/>
      <c r="AX978" s="245"/>
      <c r="AY978" s="245"/>
      <c r="AZ978" s="247"/>
      <c r="BA978" s="477"/>
      <c r="BB978" s="561" t="str">
        <f t="shared" si="60"/>
        <v xml:space="preserve"> </v>
      </c>
      <c r="BC978" s="561" t="str">
        <f t="shared" si="61"/>
        <v xml:space="preserve"> </v>
      </c>
      <c r="BD978" s="561" t="str">
        <f t="shared" si="62"/>
        <v xml:space="preserve"> </v>
      </c>
      <c r="BE978" s="561" t="str">
        <f t="shared" si="63"/>
        <v xml:space="preserve"> </v>
      </c>
      <c r="BF978" s="81"/>
      <c r="BG978" s="145"/>
    </row>
    <row r="979" spans="1:59" s="86" customFormat="1" ht="12.75" x14ac:dyDescent="0.25">
      <c r="A979" s="365"/>
      <c r="B979" s="361">
        <f>Demography!B978</f>
        <v>0</v>
      </c>
      <c r="C979" s="361">
        <f>Demography!C978</f>
        <v>0</v>
      </c>
      <c r="D979" s="362">
        <f>Demography!D978</f>
        <v>0</v>
      </c>
      <c r="E979" s="362">
        <f>Demography!F978</f>
        <v>0</v>
      </c>
      <c r="F979" s="81"/>
      <c r="G979" s="415"/>
      <c r="H979" s="241"/>
      <c r="I979" s="478"/>
      <c r="J979" s="478"/>
      <c r="K979" s="241"/>
      <c r="L979" s="241"/>
      <c r="M979" s="478"/>
      <c r="N979" s="241"/>
      <c r="O979" s="242"/>
      <c r="P979" s="262"/>
      <c r="Q979" s="262"/>
      <c r="R979" s="262"/>
      <c r="S979" s="262"/>
      <c r="T979" s="262"/>
      <c r="U979" s="241"/>
      <c r="V979" s="415"/>
      <c r="W979" s="415"/>
      <c r="X979" s="81"/>
      <c r="Y979" s="241"/>
      <c r="Z979" s="416"/>
      <c r="AA979" s="81"/>
      <c r="AB979" s="242"/>
      <c r="AC979" s="242"/>
      <c r="AD979" s="241"/>
      <c r="AE979" s="242"/>
      <c r="AF979" s="241"/>
      <c r="AG979" s="241"/>
      <c r="AH979" s="241"/>
      <c r="AI979" s="246"/>
      <c r="AJ979" s="246"/>
      <c r="AK979" s="246"/>
      <c r="AL979" s="246"/>
      <c r="AM979" s="477"/>
      <c r="AN979" s="246"/>
      <c r="AO979" s="246"/>
      <c r="AP979" s="246"/>
      <c r="AQ979" s="246"/>
      <c r="AR979" s="246"/>
      <c r="AS979" s="246"/>
      <c r="AT979" s="246"/>
      <c r="AU979" s="246"/>
      <c r="AV979" s="246"/>
      <c r="AW979" s="246"/>
      <c r="AX979" s="246"/>
      <c r="AY979" s="246"/>
      <c r="AZ979" s="248"/>
      <c r="BA979" s="477"/>
      <c r="BB979" s="562" t="str">
        <f t="shared" si="60"/>
        <v xml:space="preserve"> </v>
      </c>
      <c r="BC979" s="562" t="str">
        <f t="shared" si="61"/>
        <v xml:space="preserve"> </v>
      </c>
      <c r="BD979" s="562" t="str">
        <f t="shared" si="62"/>
        <v xml:space="preserve"> </v>
      </c>
      <c r="BE979" s="562" t="str">
        <f t="shared" si="63"/>
        <v xml:space="preserve"> </v>
      </c>
      <c r="BF979" s="81"/>
      <c r="BG979" s="313"/>
    </row>
    <row r="980" spans="1:59" s="86" customFormat="1" ht="12.75" x14ac:dyDescent="0.25">
      <c r="A980" s="365"/>
      <c r="B980" s="147">
        <f>Demography!B979</f>
        <v>0</v>
      </c>
      <c r="C980" s="147">
        <f>Demography!C979</f>
        <v>0</v>
      </c>
      <c r="D980" s="148">
        <f>Demography!D979</f>
        <v>0</v>
      </c>
      <c r="E980" s="148">
        <f>Demography!F979</f>
        <v>0</v>
      </c>
      <c r="F980" s="81"/>
      <c r="G980" s="238"/>
      <c r="H980" s="256"/>
      <c r="I980" s="257"/>
      <c r="J980" s="257"/>
      <c r="K980" s="256"/>
      <c r="L980" s="256"/>
      <c r="M980" s="257"/>
      <c r="N980" s="256"/>
      <c r="O980" s="240"/>
      <c r="P980" s="260"/>
      <c r="Q980" s="260"/>
      <c r="R980" s="260"/>
      <c r="S980" s="260"/>
      <c r="T980" s="260"/>
      <c r="U980" s="256"/>
      <c r="V980" s="238"/>
      <c r="W980" s="238"/>
      <c r="X980" s="81"/>
      <c r="Y980" s="256"/>
      <c r="Z980" s="150"/>
      <c r="AA980" s="81"/>
      <c r="AB980" s="240"/>
      <c r="AC980" s="240"/>
      <c r="AD980" s="256"/>
      <c r="AE980" s="240"/>
      <c r="AF980" s="256"/>
      <c r="AG980" s="256"/>
      <c r="AH980" s="256"/>
      <c r="AI980" s="245"/>
      <c r="AJ980" s="245"/>
      <c r="AK980" s="245"/>
      <c r="AL980" s="245"/>
      <c r="AM980" s="477"/>
      <c r="AN980" s="245"/>
      <c r="AO980" s="245"/>
      <c r="AP980" s="245"/>
      <c r="AQ980" s="245"/>
      <c r="AR980" s="245"/>
      <c r="AS980" s="245"/>
      <c r="AT980" s="245"/>
      <c r="AU980" s="245"/>
      <c r="AV980" s="245"/>
      <c r="AW980" s="245"/>
      <c r="AX980" s="245"/>
      <c r="AY980" s="245"/>
      <c r="AZ980" s="247"/>
      <c r="BA980" s="477"/>
      <c r="BB980" s="561" t="str">
        <f t="shared" ref="BB980:BB1043" si="64">IF(AG980=0," ",AN980/AI980)</f>
        <v xml:space="preserve"> </v>
      </c>
      <c r="BC980" s="561" t="str">
        <f t="shared" si="61"/>
        <v xml:space="preserve"> </v>
      </c>
      <c r="BD980" s="561" t="str">
        <f t="shared" si="62"/>
        <v xml:space="preserve"> </v>
      </c>
      <c r="BE980" s="561" t="str">
        <f t="shared" si="63"/>
        <v xml:space="preserve"> </v>
      </c>
      <c r="BF980" s="81"/>
      <c r="BG980" s="145"/>
    </row>
    <row r="981" spans="1:59" s="86" customFormat="1" ht="12.75" x14ac:dyDescent="0.25">
      <c r="A981" s="365"/>
      <c r="B981" s="361">
        <f>Demography!B980</f>
        <v>0</v>
      </c>
      <c r="C981" s="361">
        <f>Demography!C980</f>
        <v>0</v>
      </c>
      <c r="D981" s="362">
        <f>Demography!D980</f>
        <v>0</v>
      </c>
      <c r="E981" s="362">
        <f>Demography!F980</f>
        <v>0</v>
      </c>
      <c r="F981" s="81"/>
      <c r="G981" s="415"/>
      <c r="H981" s="241"/>
      <c r="I981" s="478"/>
      <c r="J981" s="478"/>
      <c r="K981" s="241"/>
      <c r="L981" s="241"/>
      <c r="M981" s="478"/>
      <c r="N981" s="241"/>
      <c r="O981" s="242"/>
      <c r="P981" s="262"/>
      <c r="Q981" s="262"/>
      <c r="R981" s="262"/>
      <c r="S981" s="262"/>
      <c r="T981" s="262"/>
      <c r="U981" s="241"/>
      <c r="V981" s="415"/>
      <c r="W981" s="415"/>
      <c r="X981" s="81"/>
      <c r="Y981" s="241"/>
      <c r="Z981" s="416"/>
      <c r="AA981" s="81"/>
      <c r="AB981" s="242"/>
      <c r="AC981" s="242"/>
      <c r="AD981" s="241"/>
      <c r="AE981" s="242"/>
      <c r="AF981" s="241"/>
      <c r="AG981" s="241"/>
      <c r="AH981" s="241"/>
      <c r="AI981" s="246"/>
      <c r="AJ981" s="246"/>
      <c r="AK981" s="246"/>
      <c r="AL981" s="246"/>
      <c r="AM981" s="477"/>
      <c r="AN981" s="246"/>
      <c r="AO981" s="246"/>
      <c r="AP981" s="246"/>
      <c r="AQ981" s="246"/>
      <c r="AR981" s="246"/>
      <c r="AS981" s="246"/>
      <c r="AT981" s="246"/>
      <c r="AU981" s="246"/>
      <c r="AV981" s="246"/>
      <c r="AW981" s="246"/>
      <c r="AX981" s="246"/>
      <c r="AY981" s="246"/>
      <c r="AZ981" s="248"/>
      <c r="BA981" s="477"/>
      <c r="BB981" s="562" t="str">
        <f t="shared" si="64"/>
        <v xml:space="preserve"> </v>
      </c>
      <c r="BC981" s="562" t="str">
        <f t="shared" ref="BC981:BC1044" si="65">IF(OR(AG981=0,P981=0)," ",AN981/P981)</f>
        <v xml:space="preserve"> </v>
      </c>
      <c r="BD981" s="562" t="str">
        <f t="shared" ref="BD981:BD1044" si="66">IF(OR(AG981&gt;5, AG981&lt;1)," ",AO981/AJ981)</f>
        <v xml:space="preserve"> </v>
      </c>
      <c r="BE981" s="562" t="str">
        <f t="shared" ref="BE981:BE1044" si="67">IF(OR(AG981&gt;5,AG981&lt;1,P981=0)," ",AO981/P981)</f>
        <v xml:space="preserve"> </v>
      </c>
      <c r="BF981" s="81"/>
      <c r="BG981" s="313"/>
    </row>
    <row r="982" spans="1:59" s="86" customFormat="1" ht="12.75" x14ac:dyDescent="0.25">
      <c r="A982" s="365"/>
      <c r="B982" s="147">
        <f>Demography!B981</f>
        <v>0</v>
      </c>
      <c r="C982" s="147">
        <f>Demography!C981</f>
        <v>0</v>
      </c>
      <c r="D982" s="148">
        <f>Demography!D981</f>
        <v>0</v>
      </c>
      <c r="E982" s="148">
        <f>Demography!F981</f>
        <v>0</v>
      </c>
      <c r="F982" s="81"/>
      <c r="G982" s="238"/>
      <c r="H982" s="256"/>
      <c r="I982" s="257"/>
      <c r="J982" s="257"/>
      <c r="K982" s="256"/>
      <c r="L982" s="256"/>
      <c r="M982" s="257"/>
      <c r="N982" s="256"/>
      <c r="O982" s="240"/>
      <c r="P982" s="260"/>
      <c r="Q982" s="260"/>
      <c r="R982" s="260"/>
      <c r="S982" s="260"/>
      <c r="T982" s="260"/>
      <c r="U982" s="256"/>
      <c r="V982" s="238"/>
      <c r="W982" s="238"/>
      <c r="X982" s="81"/>
      <c r="Y982" s="256"/>
      <c r="Z982" s="150"/>
      <c r="AA982" s="81"/>
      <c r="AB982" s="240"/>
      <c r="AC982" s="240"/>
      <c r="AD982" s="256"/>
      <c r="AE982" s="240"/>
      <c r="AF982" s="256"/>
      <c r="AG982" s="256"/>
      <c r="AH982" s="256"/>
      <c r="AI982" s="245"/>
      <c r="AJ982" s="245"/>
      <c r="AK982" s="245"/>
      <c r="AL982" s="245"/>
      <c r="AM982" s="477"/>
      <c r="AN982" s="245"/>
      <c r="AO982" s="245"/>
      <c r="AP982" s="245"/>
      <c r="AQ982" s="245"/>
      <c r="AR982" s="245"/>
      <c r="AS982" s="245"/>
      <c r="AT982" s="245"/>
      <c r="AU982" s="245"/>
      <c r="AV982" s="245"/>
      <c r="AW982" s="245"/>
      <c r="AX982" s="245"/>
      <c r="AY982" s="245"/>
      <c r="AZ982" s="247"/>
      <c r="BA982" s="477"/>
      <c r="BB982" s="561" t="str">
        <f t="shared" si="64"/>
        <v xml:space="preserve"> </v>
      </c>
      <c r="BC982" s="561" t="str">
        <f t="shared" si="65"/>
        <v xml:space="preserve"> </v>
      </c>
      <c r="BD982" s="561" t="str">
        <f t="shared" si="66"/>
        <v xml:space="preserve"> </v>
      </c>
      <c r="BE982" s="561" t="str">
        <f t="shared" si="67"/>
        <v xml:space="preserve"> </v>
      </c>
      <c r="BF982" s="81"/>
      <c r="BG982" s="145"/>
    </row>
    <row r="983" spans="1:59" s="86" customFormat="1" ht="12.75" x14ac:dyDescent="0.25">
      <c r="A983" s="365"/>
      <c r="B983" s="361">
        <f>Demography!B982</f>
        <v>0</v>
      </c>
      <c r="C983" s="361">
        <f>Demography!C982</f>
        <v>0</v>
      </c>
      <c r="D983" s="362">
        <f>Demography!D982</f>
        <v>0</v>
      </c>
      <c r="E983" s="362">
        <f>Demography!F982</f>
        <v>0</v>
      </c>
      <c r="F983" s="81"/>
      <c r="G983" s="415"/>
      <c r="H983" s="241"/>
      <c r="I983" s="478"/>
      <c r="J983" s="478"/>
      <c r="K983" s="241"/>
      <c r="L983" s="241"/>
      <c r="M983" s="478"/>
      <c r="N983" s="241"/>
      <c r="O983" s="242"/>
      <c r="P983" s="262"/>
      <c r="Q983" s="262"/>
      <c r="R983" s="262"/>
      <c r="S983" s="262"/>
      <c r="T983" s="262"/>
      <c r="U983" s="241"/>
      <c r="V983" s="415"/>
      <c r="W983" s="415"/>
      <c r="X983" s="81"/>
      <c r="Y983" s="241"/>
      <c r="Z983" s="416"/>
      <c r="AA983" s="81"/>
      <c r="AB983" s="242"/>
      <c r="AC983" s="242"/>
      <c r="AD983" s="241"/>
      <c r="AE983" s="242"/>
      <c r="AF983" s="241"/>
      <c r="AG983" s="241"/>
      <c r="AH983" s="241"/>
      <c r="AI983" s="246"/>
      <c r="AJ983" s="246"/>
      <c r="AK983" s="246"/>
      <c r="AL983" s="246"/>
      <c r="AM983" s="477"/>
      <c r="AN983" s="246"/>
      <c r="AO983" s="246"/>
      <c r="AP983" s="246"/>
      <c r="AQ983" s="246"/>
      <c r="AR983" s="246"/>
      <c r="AS983" s="246"/>
      <c r="AT983" s="246"/>
      <c r="AU983" s="246"/>
      <c r="AV983" s="246"/>
      <c r="AW983" s="246"/>
      <c r="AX983" s="246"/>
      <c r="AY983" s="246"/>
      <c r="AZ983" s="248"/>
      <c r="BA983" s="477"/>
      <c r="BB983" s="562" t="str">
        <f t="shared" si="64"/>
        <v xml:space="preserve"> </v>
      </c>
      <c r="BC983" s="562" t="str">
        <f t="shared" si="65"/>
        <v xml:space="preserve"> </v>
      </c>
      <c r="BD983" s="562" t="str">
        <f t="shared" si="66"/>
        <v xml:space="preserve"> </v>
      </c>
      <c r="BE983" s="562" t="str">
        <f t="shared" si="67"/>
        <v xml:space="preserve"> </v>
      </c>
      <c r="BF983" s="81"/>
      <c r="BG983" s="313"/>
    </row>
    <row r="984" spans="1:59" s="86" customFormat="1" ht="12.75" x14ac:dyDescent="0.25">
      <c r="A984" s="365"/>
      <c r="B984" s="147">
        <f>Demography!B983</f>
        <v>0</v>
      </c>
      <c r="C984" s="147">
        <f>Demography!C983</f>
        <v>0</v>
      </c>
      <c r="D984" s="148">
        <f>Demography!D983</f>
        <v>0</v>
      </c>
      <c r="E984" s="148">
        <f>Demography!F983</f>
        <v>0</v>
      </c>
      <c r="F984" s="81"/>
      <c r="G984" s="238"/>
      <c r="H984" s="256"/>
      <c r="I984" s="257"/>
      <c r="J984" s="257"/>
      <c r="K984" s="256"/>
      <c r="L984" s="256"/>
      <c r="M984" s="257"/>
      <c r="N984" s="256"/>
      <c r="O984" s="240"/>
      <c r="P984" s="260"/>
      <c r="Q984" s="260"/>
      <c r="R984" s="260"/>
      <c r="S984" s="260"/>
      <c r="T984" s="260"/>
      <c r="U984" s="256"/>
      <c r="V984" s="238"/>
      <c r="W984" s="238"/>
      <c r="X984" s="81"/>
      <c r="Y984" s="256"/>
      <c r="Z984" s="150"/>
      <c r="AA984" s="81"/>
      <c r="AB984" s="240"/>
      <c r="AC984" s="240"/>
      <c r="AD984" s="256"/>
      <c r="AE984" s="240"/>
      <c r="AF984" s="256"/>
      <c r="AG984" s="256"/>
      <c r="AH984" s="256"/>
      <c r="AI984" s="245"/>
      <c r="AJ984" s="245"/>
      <c r="AK984" s="245"/>
      <c r="AL984" s="245"/>
      <c r="AM984" s="477"/>
      <c r="AN984" s="245"/>
      <c r="AO984" s="245"/>
      <c r="AP984" s="245"/>
      <c r="AQ984" s="245"/>
      <c r="AR984" s="245"/>
      <c r="AS984" s="245"/>
      <c r="AT984" s="245"/>
      <c r="AU984" s="245"/>
      <c r="AV984" s="245"/>
      <c r="AW984" s="245"/>
      <c r="AX984" s="245"/>
      <c r="AY984" s="245"/>
      <c r="AZ984" s="247"/>
      <c r="BA984" s="477"/>
      <c r="BB984" s="561" t="str">
        <f t="shared" si="64"/>
        <v xml:space="preserve"> </v>
      </c>
      <c r="BC984" s="561" t="str">
        <f t="shared" si="65"/>
        <v xml:space="preserve"> </v>
      </c>
      <c r="BD984" s="561" t="str">
        <f t="shared" si="66"/>
        <v xml:space="preserve"> </v>
      </c>
      <c r="BE984" s="561" t="str">
        <f t="shared" si="67"/>
        <v xml:space="preserve"> </v>
      </c>
      <c r="BF984" s="81"/>
      <c r="BG984" s="145"/>
    </row>
    <row r="985" spans="1:59" s="86" customFormat="1" ht="12.75" x14ac:dyDescent="0.25">
      <c r="A985" s="365"/>
      <c r="B985" s="361">
        <f>Demography!B984</f>
        <v>0</v>
      </c>
      <c r="C985" s="361">
        <f>Demography!C984</f>
        <v>0</v>
      </c>
      <c r="D985" s="362">
        <f>Demography!D984</f>
        <v>0</v>
      </c>
      <c r="E985" s="362">
        <f>Demography!F984</f>
        <v>0</v>
      </c>
      <c r="F985" s="81"/>
      <c r="G985" s="415"/>
      <c r="H985" s="241"/>
      <c r="I985" s="478"/>
      <c r="J985" s="478"/>
      <c r="K985" s="241"/>
      <c r="L985" s="241"/>
      <c r="M985" s="478"/>
      <c r="N985" s="241"/>
      <c r="O985" s="242"/>
      <c r="P985" s="262"/>
      <c r="Q985" s="262"/>
      <c r="R985" s="262"/>
      <c r="S985" s="262"/>
      <c r="T985" s="262"/>
      <c r="U985" s="241"/>
      <c r="V985" s="415"/>
      <c r="W985" s="415"/>
      <c r="X985" s="81"/>
      <c r="Y985" s="241"/>
      <c r="Z985" s="416"/>
      <c r="AA985" s="81"/>
      <c r="AB985" s="242"/>
      <c r="AC985" s="242"/>
      <c r="AD985" s="241"/>
      <c r="AE985" s="242"/>
      <c r="AF985" s="241"/>
      <c r="AG985" s="241"/>
      <c r="AH985" s="241"/>
      <c r="AI985" s="246"/>
      <c r="AJ985" s="246"/>
      <c r="AK985" s="246"/>
      <c r="AL985" s="246"/>
      <c r="AM985" s="477"/>
      <c r="AN985" s="246"/>
      <c r="AO985" s="246"/>
      <c r="AP985" s="246"/>
      <c r="AQ985" s="246"/>
      <c r="AR985" s="246"/>
      <c r="AS985" s="246"/>
      <c r="AT985" s="246"/>
      <c r="AU985" s="246"/>
      <c r="AV985" s="246"/>
      <c r="AW985" s="246"/>
      <c r="AX985" s="246"/>
      <c r="AY985" s="246"/>
      <c r="AZ985" s="248"/>
      <c r="BA985" s="477"/>
      <c r="BB985" s="562" t="str">
        <f t="shared" si="64"/>
        <v xml:space="preserve"> </v>
      </c>
      <c r="BC985" s="562" t="str">
        <f t="shared" si="65"/>
        <v xml:space="preserve"> </v>
      </c>
      <c r="BD985" s="562" t="str">
        <f t="shared" si="66"/>
        <v xml:space="preserve"> </v>
      </c>
      <c r="BE985" s="562" t="str">
        <f t="shared" si="67"/>
        <v xml:space="preserve"> </v>
      </c>
      <c r="BF985" s="81"/>
      <c r="BG985" s="313"/>
    </row>
    <row r="986" spans="1:59" s="86" customFormat="1" ht="12.75" x14ac:dyDescent="0.25">
      <c r="A986" s="365"/>
      <c r="B986" s="147">
        <f>Demography!B985</f>
        <v>0</v>
      </c>
      <c r="C986" s="147">
        <f>Demography!C985</f>
        <v>0</v>
      </c>
      <c r="D986" s="148">
        <f>Demography!D985</f>
        <v>0</v>
      </c>
      <c r="E986" s="148">
        <f>Demography!F985</f>
        <v>0</v>
      </c>
      <c r="F986" s="81"/>
      <c r="G986" s="238"/>
      <c r="H986" s="256"/>
      <c r="I986" s="257"/>
      <c r="J986" s="257"/>
      <c r="K986" s="256"/>
      <c r="L986" s="256"/>
      <c r="M986" s="257"/>
      <c r="N986" s="256"/>
      <c r="O986" s="240"/>
      <c r="P986" s="260"/>
      <c r="Q986" s="260"/>
      <c r="R986" s="260"/>
      <c r="S986" s="260"/>
      <c r="T986" s="260"/>
      <c r="U986" s="256"/>
      <c r="V986" s="238"/>
      <c r="W986" s="238"/>
      <c r="X986" s="81"/>
      <c r="Y986" s="256"/>
      <c r="Z986" s="150"/>
      <c r="AA986" s="81"/>
      <c r="AB986" s="240"/>
      <c r="AC986" s="240"/>
      <c r="AD986" s="256"/>
      <c r="AE986" s="240"/>
      <c r="AF986" s="256"/>
      <c r="AG986" s="256"/>
      <c r="AH986" s="256"/>
      <c r="AI986" s="245"/>
      <c r="AJ986" s="245"/>
      <c r="AK986" s="245"/>
      <c r="AL986" s="245"/>
      <c r="AM986" s="477"/>
      <c r="AN986" s="245"/>
      <c r="AO986" s="245"/>
      <c r="AP986" s="245"/>
      <c r="AQ986" s="245"/>
      <c r="AR986" s="245"/>
      <c r="AS986" s="245"/>
      <c r="AT986" s="245"/>
      <c r="AU986" s="245"/>
      <c r="AV986" s="245"/>
      <c r="AW986" s="245"/>
      <c r="AX986" s="245"/>
      <c r="AY986" s="245"/>
      <c r="AZ986" s="247"/>
      <c r="BA986" s="477"/>
      <c r="BB986" s="561" t="str">
        <f t="shared" si="64"/>
        <v xml:space="preserve"> </v>
      </c>
      <c r="BC986" s="561" t="str">
        <f t="shared" si="65"/>
        <v xml:space="preserve"> </v>
      </c>
      <c r="BD986" s="561" t="str">
        <f t="shared" si="66"/>
        <v xml:space="preserve"> </v>
      </c>
      <c r="BE986" s="561" t="str">
        <f t="shared" si="67"/>
        <v xml:space="preserve"> </v>
      </c>
      <c r="BF986" s="81"/>
      <c r="BG986" s="145"/>
    </row>
    <row r="987" spans="1:59" s="86" customFormat="1" ht="12.75" x14ac:dyDescent="0.25">
      <c r="A987" s="365"/>
      <c r="B987" s="361">
        <f>Demography!B986</f>
        <v>0</v>
      </c>
      <c r="C987" s="361">
        <f>Demography!C986</f>
        <v>0</v>
      </c>
      <c r="D987" s="362">
        <f>Demography!D986</f>
        <v>0</v>
      </c>
      <c r="E987" s="362">
        <f>Demography!F986</f>
        <v>0</v>
      </c>
      <c r="F987" s="81"/>
      <c r="G987" s="415"/>
      <c r="H987" s="241"/>
      <c r="I987" s="478"/>
      <c r="J987" s="478"/>
      <c r="K987" s="241"/>
      <c r="L987" s="241"/>
      <c r="M987" s="478"/>
      <c r="N987" s="241"/>
      <c r="O987" s="242"/>
      <c r="P987" s="262"/>
      <c r="Q987" s="262"/>
      <c r="R987" s="262"/>
      <c r="S987" s="262"/>
      <c r="T987" s="262"/>
      <c r="U987" s="241"/>
      <c r="V987" s="415"/>
      <c r="W987" s="415"/>
      <c r="X987" s="81"/>
      <c r="Y987" s="241"/>
      <c r="Z987" s="416"/>
      <c r="AA987" s="81"/>
      <c r="AB987" s="242"/>
      <c r="AC987" s="242"/>
      <c r="AD987" s="241"/>
      <c r="AE987" s="242"/>
      <c r="AF987" s="241"/>
      <c r="AG987" s="241"/>
      <c r="AH987" s="241"/>
      <c r="AI987" s="246"/>
      <c r="AJ987" s="246"/>
      <c r="AK987" s="246"/>
      <c r="AL987" s="246"/>
      <c r="AM987" s="477"/>
      <c r="AN987" s="246"/>
      <c r="AO987" s="246"/>
      <c r="AP987" s="246"/>
      <c r="AQ987" s="246"/>
      <c r="AR987" s="246"/>
      <c r="AS987" s="246"/>
      <c r="AT987" s="246"/>
      <c r="AU987" s="246"/>
      <c r="AV987" s="246"/>
      <c r="AW987" s="246"/>
      <c r="AX987" s="246"/>
      <c r="AY987" s="246"/>
      <c r="AZ987" s="248"/>
      <c r="BA987" s="477"/>
      <c r="BB987" s="562" t="str">
        <f t="shared" si="64"/>
        <v xml:space="preserve"> </v>
      </c>
      <c r="BC987" s="562" t="str">
        <f t="shared" si="65"/>
        <v xml:space="preserve"> </v>
      </c>
      <c r="BD987" s="562" t="str">
        <f t="shared" si="66"/>
        <v xml:space="preserve"> </v>
      </c>
      <c r="BE987" s="562" t="str">
        <f t="shared" si="67"/>
        <v xml:space="preserve"> </v>
      </c>
      <c r="BF987" s="81"/>
      <c r="BG987" s="313"/>
    </row>
    <row r="988" spans="1:59" s="86" customFormat="1" ht="12.75" x14ac:dyDescent="0.25">
      <c r="A988" s="365"/>
      <c r="B988" s="147">
        <f>Demography!B987</f>
        <v>0</v>
      </c>
      <c r="C988" s="147">
        <f>Demography!C987</f>
        <v>0</v>
      </c>
      <c r="D988" s="148">
        <f>Demography!D987</f>
        <v>0</v>
      </c>
      <c r="E988" s="148">
        <f>Demography!F987</f>
        <v>0</v>
      </c>
      <c r="F988" s="81"/>
      <c r="G988" s="238"/>
      <c r="H988" s="256"/>
      <c r="I988" s="257"/>
      <c r="J988" s="257"/>
      <c r="K988" s="256"/>
      <c r="L988" s="256"/>
      <c r="M988" s="257"/>
      <c r="N988" s="256"/>
      <c r="O988" s="240"/>
      <c r="P988" s="260"/>
      <c r="Q988" s="260"/>
      <c r="R988" s="260"/>
      <c r="S988" s="260"/>
      <c r="T988" s="260"/>
      <c r="U988" s="256"/>
      <c r="V988" s="238"/>
      <c r="W988" s="238"/>
      <c r="X988" s="81"/>
      <c r="Y988" s="256"/>
      <c r="Z988" s="150"/>
      <c r="AA988" s="81"/>
      <c r="AB988" s="240"/>
      <c r="AC988" s="240"/>
      <c r="AD988" s="256"/>
      <c r="AE988" s="240"/>
      <c r="AF988" s="256"/>
      <c r="AG988" s="256"/>
      <c r="AH988" s="256"/>
      <c r="AI988" s="245"/>
      <c r="AJ988" s="245"/>
      <c r="AK988" s="245"/>
      <c r="AL988" s="245"/>
      <c r="AM988" s="477"/>
      <c r="AN988" s="245"/>
      <c r="AO988" s="245"/>
      <c r="AP988" s="245"/>
      <c r="AQ988" s="245"/>
      <c r="AR988" s="245"/>
      <c r="AS988" s="245"/>
      <c r="AT988" s="245"/>
      <c r="AU988" s="245"/>
      <c r="AV988" s="245"/>
      <c r="AW988" s="245"/>
      <c r="AX988" s="245"/>
      <c r="AY988" s="245"/>
      <c r="AZ988" s="247"/>
      <c r="BA988" s="477"/>
      <c r="BB988" s="561" t="str">
        <f t="shared" si="64"/>
        <v xml:space="preserve"> </v>
      </c>
      <c r="BC988" s="561" t="str">
        <f t="shared" si="65"/>
        <v xml:space="preserve"> </v>
      </c>
      <c r="BD988" s="561" t="str">
        <f t="shared" si="66"/>
        <v xml:space="preserve"> </v>
      </c>
      <c r="BE988" s="561" t="str">
        <f t="shared" si="67"/>
        <v xml:space="preserve"> </v>
      </c>
      <c r="BF988" s="81"/>
      <c r="BG988" s="145"/>
    </row>
    <row r="989" spans="1:59" s="86" customFormat="1" ht="12.75" x14ac:dyDescent="0.25">
      <c r="A989" s="365"/>
      <c r="B989" s="361">
        <f>Demography!B988</f>
        <v>0</v>
      </c>
      <c r="C989" s="361">
        <f>Demography!C988</f>
        <v>0</v>
      </c>
      <c r="D989" s="362">
        <f>Demography!D988</f>
        <v>0</v>
      </c>
      <c r="E989" s="362">
        <f>Demography!F988</f>
        <v>0</v>
      </c>
      <c r="F989" s="81"/>
      <c r="G989" s="415"/>
      <c r="H989" s="241"/>
      <c r="I989" s="478"/>
      <c r="J989" s="478"/>
      <c r="K989" s="241"/>
      <c r="L989" s="241"/>
      <c r="M989" s="478"/>
      <c r="N989" s="241"/>
      <c r="O989" s="242"/>
      <c r="P989" s="262"/>
      <c r="Q989" s="262"/>
      <c r="R989" s="262"/>
      <c r="S989" s="262"/>
      <c r="T989" s="262"/>
      <c r="U989" s="241"/>
      <c r="V989" s="415"/>
      <c r="W989" s="415"/>
      <c r="X989" s="81"/>
      <c r="Y989" s="241"/>
      <c r="Z989" s="416"/>
      <c r="AA989" s="81"/>
      <c r="AB989" s="242"/>
      <c r="AC989" s="242"/>
      <c r="AD989" s="241"/>
      <c r="AE989" s="242"/>
      <c r="AF989" s="241"/>
      <c r="AG989" s="241"/>
      <c r="AH989" s="241"/>
      <c r="AI989" s="246"/>
      <c r="AJ989" s="246"/>
      <c r="AK989" s="246"/>
      <c r="AL989" s="246"/>
      <c r="AM989" s="477"/>
      <c r="AN989" s="246"/>
      <c r="AO989" s="246"/>
      <c r="AP989" s="246"/>
      <c r="AQ989" s="246"/>
      <c r="AR989" s="246"/>
      <c r="AS989" s="246"/>
      <c r="AT989" s="246"/>
      <c r="AU989" s="246"/>
      <c r="AV989" s="246"/>
      <c r="AW989" s="246"/>
      <c r="AX989" s="246"/>
      <c r="AY989" s="246"/>
      <c r="AZ989" s="248"/>
      <c r="BA989" s="477"/>
      <c r="BB989" s="562" t="str">
        <f t="shared" si="64"/>
        <v xml:space="preserve"> </v>
      </c>
      <c r="BC989" s="562" t="str">
        <f t="shared" si="65"/>
        <v xml:space="preserve"> </v>
      </c>
      <c r="BD989" s="562" t="str">
        <f t="shared" si="66"/>
        <v xml:space="preserve"> </v>
      </c>
      <c r="BE989" s="562" t="str">
        <f t="shared" si="67"/>
        <v xml:space="preserve"> </v>
      </c>
      <c r="BF989" s="81"/>
      <c r="BG989" s="313"/>
    </row>
    <row r="990" spans="1:59" s="86" customFormat="1" ht="12.75" x14ac:dyDescent="0.25">
      <c r="A990" s="365"/>
      <c r="B990" s="147">
        <f>Demography!B989</f>
        <v>0</v>
      </c>
      <c r="C990" s="147">
        <f>Demography!C989</f>
        <v>0</v>
      </c>
      <c r="D990" s="148">
        <f>Demography!D989</f>
        <v>0</v>
      </c>
      <c r="E990" s="148">
        <f>Demography!F989</f>
        <v>0</v>
      </c>
      <c r="F990" s="81"/>
      <c r="G990" s="238"/>
      <c r="H990" s="256"/>
      <c r="I990" s="257"/>
      <c r="J990" s="257"/>
      <c r="K990" s="256"/>
      <c r="L990" s="256"/>
      <c r="M990" s="257"/>
      <c r="N990" s="256"/>
      <c r="O990" s="240"/>
      <c r="P990" s="260"/>
      <c r="Q990" s="260"/>
      <c r="R990" s="260"/>
      <c r="S990" s="260"/>
      <c r="T990" s="260"/>
      <c r="U990" s="256"/>
      <c r="V990" s="238"/>
      <c r="W990" s="238"/>
      <c r="X990" s="81"/>
      <c r="Y990" s="256"/>
      <c r="Z990" s="150"/>
      <c r="AA990" s="81"/>
      <c r="AB990" s="240"/>
      <c r="AC990" s="240"/>
      <c r="AD990" s="256"/>
      <c r="AE990" s="240"/>
      <c r="AF990" s="256"/>
      <c r="AG990" s="256"/>
      <c r="AH990" s="256"/>
      <c r="AI990" s="245"/>
      <c r="AJ990" s="245"/>
      <c r="AK990" s="245"/>
      <c r="AL990" s="245"/>
      <c r="AM990" s="477"/>
      <c r="AN990" s="245"/>
      <c r="AO990" s="245"/>
      <c r="AP990" s="245"/>
      <c r="AQ990" s="245"/>
      <c r="AR990" s="245"/>
      <c r="AS990" s="245"/>
      <c r="AT990" s="245"/>
      <c r="AU990" s="245"/>
      <c r="AV990" s="245"/>
      <c r="AW990" s="245"/>
      <c r="AX990" s="245"/>
      <c r="AY990" s="245"/>
      <c r="AZ990" s="247"/>
      <c r="BA990" s="477"/>
      <c r="BB990" s="561" t="str">
        <f t="shared" si="64"/>
        <v xml:space="preserve"> </v>
      </c>
      <c r="BC990" s="561" t="str">
        <f t="shared" si="65"/>
        <v xml:space="preserve"> </v>
      </c>
      <c r="BD990" s="561" t="str">
        <f t="shared" si="66"/>
        <v xml:space="preserve"> </v>
      </c>
      <c r="BE990" s="561" t="str">
        <f t="shared" si="67"/>
        <v xml:space="preserve"> </v>
      </c>
      <c r="BF990" s="81"/>
      <c r="BG990" s="145"/>
    </row>
    <row r="991" spans="1:59" s="86" customFormat="1" ht="12.75" x14ac:dyDescent="0.25">
      <c r="A991" s="365"/>
      <c r="B991" s="361">
        <f>Demography!B990</f>
        <v>0</v>
      </c>
      <c r="C991" s="361">
        <f>Demography!C990</f>
        <v>0</v>
      </c>
      <c r="D991" s="362">
        <f>Demography!D990</f>
        <v>0</v>
      </c>
      <c r="E991" s="362">
        <f>Demography!F990</f>
        <v>0</v>
      </c>
      <c r="F991" s="81"/>
      <c r="G991" s="415"/>
      <c r="H991" s="241"/>
      <c r="I991" s="478"/>
      <c r="J991" s="478"/>
      <c r="K991" s="241"/>
      <c r="L991" s="241"/>
      <c r="M991" s="478"/>
      <c r="N991" s="241"/>
      <c r="O991" s="242"/>
      <c r="P991" s="262"/>
      <c r="Q991" s="262"/>
      <c r="R991" s="262"/>
      <c r="S991" s="262"/>
      <c r="T991" s="262"/>
      <c r="U991" s="241"/>
      <c r="V991" s="415"/>
      <c r="W991" s="415"/>
      <c r="X991" s="81"/>
      <c r="Y991" s="241"/>
      <c r="Z991" s="416"/>
      <c r="AA991" s="81"/>
      <c r="AB991" s="242"/>
      <c r="AC991" s="242"/>
      <c r="AD991" s="241"/>
      <c r="AE991" s="242"/>
      <c r="AF991" s="241"/>
      <c r="AG991" s="241"/>
      <c r="AH991" s="241"/>
      <c r="AI991" s="246"/>
      <c r="AJ991" s="246"/>
      <c r="AK991" s="246"/>
      <c r="AL991" s="246"/>
      <c r="AM991" s="477"/>
      <c r="AN991" s="246"/>
      <c r="AO991" s="246"/>
      <c r="AP991" s="246"/>
      <c r="AQ991" s="246"/>
      <c r="AR991" s="246"/>
      <c r="AS991" s="246"/>
      <c r="AT991" s="246"/>
      <c r="AU991" s="246"/>
      <c r="AV991" s="246"/>
      <c r="AW991" s="246"/>
      <c r="AX991" s="246"/>
      <c r="AY991" s="246"/>
      <c r="AZ991" s="248"/>
      <c r="BA991" s="477"/>
      <c r="BB991" s="562" t="str">
        <f t="shared" si="64"/>
        <v xml:space="preserve"> </v>
      </c>
      <c r="BC991" s="562" t="str">
        <f t="shared" si="65"/>
        <v xml:space="preserve"> </v>
      </c>
      <c r="BD991" s="562" t="str">
        <f t="shared" si="66"/>
        <v xml:space="preserve"> </v>
      </c>
      <c r="BE991" s="562" t="str">
        <f t="shared" si="67"/>
        <v xml:space="preserve"> </v>
      </c>
      <c r="BF991" s="81"/>
      <c r="BG991" s="313"/>
    </row>
    <row r="992" spans="1:59" s="86" customFormat="1" ht="12.75" x14ac:dyDescent="0.25">
      <c r="A992" s="365"/>
      <c r="B992" s="147">
        <f>Demography!B991</f>
        <v>0</v>
      </c>
      <c r="C992" s="147">
        <f>Demography!C991</f>
        <v>0</v>
      </c>
      <c r="D992" s="148">
        <f>Demography!D991</f>
        <v>0</v>
      </c>
      <c r="E992" s="148">
        <f>Demography!F991</f>
        <v>0</v>
      </c>
      <c r="F992" s="81"/>
      <c r="G992" s="238"/>
      <c r="H992" s="256"/>
      <c r="I992" s="257"/>
      <c r="J992" s="257"/>
      <c r="K992" s="256"/>
      <c r="L992" s="256"/>
      <c r="M992" s="257"/>
      <c r="N992" s="256"/>
      <c r="O992" s="240"/>
      <c r="P992" s="260"/>
      <c r="Q992" s="260"/>
      <c r="R992" s="260"/>
      <c r="S992" s="260"/>
      <c r="T992" s="260"/>
      <c r="U992" s="256"/>
      <c r="V992" s="238"/>
      <c r="W992" s="238"/>
      <c r="X992" s="81"/>
      <c r="Y992" s="256"/>
      <c r="Z992" s="150"/>
      <c r="AA992" s="81"/>
      <c r="AB992" s="240"/>
      <c r="AC992" s="240"/>
      <c r="AD992" s="256"/>
      <c r="AE992" s="240"/>
      <c r="AF992" s="256"/>
      <c r="AG992" s="256"/>
      <c r="AH992" s="256"/>
      <c r="AI992" s="245"/>
      <c r="AJ992" s="245"/>
      <c r="AK992" s="245"/>
      <c r="AL992" s="245"/>
      <c r="AM992" s="477"/>
      <c r="AN992" s="245"/>
      <c r="AO992" s="245"/>
      <c r="AP992" s="245"/>
      <c r="AQ992" s="245"/>
      <c r="AR992" s="245"/>
      <c r="AS992" s="245"/>
      <c r="AT992" s="245"/>
      <c r="AU992" s="245"/>
      <c r="AV992" s="245"/>
      <c r="AW992" s="245"/>
      <c r="AX992" s="245"/>
      <c r="AY992" s="245"/>
      <c r="AZ992" s="247"/>
      <c r="BA992" s="477"/>
      <c r="BB992" s="561" t="str">
        <f t="shared" si="64"/>
        <v xml:space="preserve"> </v>
      </c>
      <c r="BC992" s="561" t="str">
        <f t="shared" si="65"/>
        <v xml:space="preserve"> </v>
      </c>
      <c r="BD992" s="561" t="str">
        <f t="shared" si="66"/>
        <v xml:space="preserve"> </v>
      </c>
      <c r="BE992" s="561" t="str">
        <f t="shared" si="67"/>
        <v xml:space="preserve"> </v>
      </c>
      <c r="BF992" s="81"/>
      <c r="BG992" s="145"/>
    </row>
    <row r="993" spans="1:59" s="86" customFormat="1" ht="12.75" x14ac:dyDescent="0.25">
      <c r="A993" s="365"/>
      <c r="B993" s="361">
        <f>Demography!B992</f>
        <v>0</v>
      </c>
      <c r="C993" s="361">
        <f>Demography!C992</f>
        <v>0</v>
      </c>
      <c r="D993" s="362">
        <f>Demography!D992</f>
        <v>0</v>
      </c>
      <c r="E993" s="362">
        <f>Demography!F992</f>
        <v>0</v>
      </c>
      <c r="F993" s="81"/>
      <c r="G993" s="415"/>
      <c r="H993" s="241"/>
      <c r="I993" s="478"/>
      <c r="J993" s="478"/>
      <c r="K993" s="241"/>
      <c r="L993" s="241"/>
      <c r="M993" s="478"/>
      <c r="N993" s="241"/>
      <c r="O993" s="242"/>
      <c r="P993" s="262"/>
      <c r="Q993" s="262"/>
      <c r="R993" s="262"/>
      <c r="S993" s="262"/>
      <c r="T993" s="262"/>
      <c r="U993" s="241"/>
      <c r="V993" s="415"/>
      <c r="W993" s="415"/>
      <c r="X993" s="81"/>
      <c r="Y993" s="241"/>
      <c r="Z993" s="416"/>
      <c r="AA993" s="81"/>
      <c r="AB993" s="242"/>
      <c r="AC993" s="242"/>
      <c r="AD993" s="241"/>
      <c r="AE993" s="242"/>
      <c r="AF993" s="241"/>
      <c r="AG993" s="241"/>
      <c r="AH993" s="241"/>
      <c r="AI993" s="246"/>
      <c r="AJ993" s="246"/>
      <c r="AK993" s="246"/>
      <c r="AL993" s="246"/>
      <c r="AM993" s="477"/>
      <c r="AN993" s="246"/>
      <c r="AO993" s="246"/>
      <c r="AP993" s="246"/>
      <c r="AQ993" s="246"/>
      <c r="AR993" s="246"/>
      <c r="AS993" s="246"/>
      <c r="AT993" s="246"/>
      <c r="AU993" s="246"/>
      <c r="AV993" s="246"/>
      <c r="AW993" s="246"/>
      <c r="AX993" s="246"/>
      <c r="AY993" s="246"/>
      <c r="AZ993" s="248"/>
      <c r="BA993" s="477"/>
      <c r="BB993" s="562" t="str">
        <f t="shared" si="64"/>
        <v xml:space="preserve"> </v>
      </c>
      <c r="BC993" s="562" t="str">
        <f t="shared" si="65"/>
        <v xml:space="preserve"> </v>
      </c>
      <c r="BD993" s="562" t="str">
        <f t="shared" si="66"/>
        <v xml:space="preserve"> </v>
      </c>
      <c r="BE993" s="562" t="str">
        <f t="shared" si="67"/>
        <v xml:space="preserve"> </v>
      </c>
      <c r="BF993" s="81"/>
      <c r="BG993" s="313"/>
    </row>
    <row r="994" spans="1:59" s="86" customFormat="1" ht="12.75" x14ac:dyDescent="0.25">
      <c r="A994" s="365"/>
      <c r="B994" s="147">
        <f>Demography!B993</f>
        <v>0</v>
      </c>
      <c r="C994" s="147">
        <f>Demography!C993</f>
        <v>0</v>
      </c>
      <c r="D994" s="148">
        <f>Demography!D993</f>
        <v>0</v>
      </c>
      <c r="E994" s="148">
        <f>Demography!F993</f>
        <v>0</v>
      </c>
      <c r="F994" s="81"/>
      <c r="G994" s="238"/>
      <c r="H994" s="256"/>
      <c r="I994" s="257"/>
      <c r="J994" s="257"/>
      <c r="K994" s="256"/>
      <c r="L994" s="256"/>
      <c r="M994" s="257"/>
      <c r="N994" s="256"/>
      <c r="O994" s="240"/>
      <c r="P994" s="260"/>
      <c r="Q994" s="260"/>
      <c r="R994" s="260"/>
      <c r="S994" s="260"/>
      <c r="T994" s="260"/>
      <c r="U994" s="256"/>
      <c r="V994" s="238"/>
      <c r="W994" s="238"/>
      <c r="X994" s="81"/>
      <c r="Y994" s="256"/>
      <c r="Z994" s="150"/>
      <c r="AA994" s="81"/>
      <c r="AB994" s="240"/>
      <c r="AC994" s="240"/>
      <c r="AD994" s="256"/>
      <c r="AE994" s="240"/>
      <c r="AF994" s="256"/>
      <c r="AG994" s="256"/>
      <c r="AH994" s="256"/>
      <c r="AI994" s="245"/>
      <c r="AJ994" s="245"/>
      <c r="AK994" s="245"/>
      <c r="AL994" s="245"/>
      <c r="AM994" s="477"/>
      <c r="AN994" s="245"/>
      <c r="AO994" s="245"/>
      <c r="AP994" s="245"/>
      <c r="AQ994" s="245"/>
      <c r="AR994" s="245"/>
      <c r="AS994" s="245"/>
      <c r="AT994" s="245"/>
      <c r="AU994" s="245"/>
      <c r="AV994" s="245"/>
      <c r="AW994" s="245"/>
      <c r="AX994" s="245"/>
      <c r="AY994" s="245"/>
      <c r="AZ994" s="247"/>
      <c r="BA994" s="477"/>
      <c r="BB994" s="561" t="str">
        <f t="shared" si="64"/>
        <v xml:space="preserve"> </v>
      </c>
      <c r="BC994" s="561" t="str">
        <f t="shared" si="65"/>
        <v xml:space="preserve"> </v>
      </c>
      <c r="BD994" s="561" t="str">
        <f t="shared" si="66"/>
        <v xml:space="preserve"> </v>
      </c>
      <c r="BE994" s="561" t="str">
        <f t="shared" si="67"/>
        <v xml:space="preserve"> </v>
      </c>
      <c r="BF994" s="81"/>
      <c r="BG994" s="145"/>
    </row>
    <row r="995" spans="1:59" s="86" customFormat="1" ht="12.75" x14ac:dyDescent="0.25">
      <c r="A995" s="365"/>
      <c r="B995" s="361">
        <f>Demography!B994</f>
        <v>0</v>
      </c>
      <c r="C995" s="361">
        <f>Demography!C994</f>
        <v>0</v>
      </c>
      <c r="D995" s="362">
        <f>Demography!D994</f>
        <v>0</v>
      </c>
      <c r="E995" s="362">
        <f>Demography!F994</f>
        <v>0</v>
      </c>
      <c r="F995" s="81"/>
      <c r="G995" s="415"/>
      <c r="H995" s="241"/>
      <c r="I995" s="478"/>
      <c r="J995" s="478"/>
      <c r="K995" s="241"/>
      <c r="L995" s="241"/>
      <c r="M995" s="478"/>
      <c r="N995" s="241"/>
      <c r="O995" s="242"/>
      <c r="P995" s="262"/>
      <c r="Q995" s="262"/>
      <c r="R995" s="262"/>
      <c r="S995" s="262"/>
      <c r="T995" s="262"/>
      <c r="U995" s="241"/>
      <c r="V995" s="415"/>
      <c r="W995" s="415"/>
      <c r="X995" s="81"/>
      <c r="Y995" s="241"/>
      <c r="Z995" s="416"/>
      <c r="AA995" s="81"/>
      <c r="AB995" s="242"/>
      <c r="AC995" s="242"/>
      <c r="AD995" s="241"/>
      <c r="AE995" s="242"/>
      <c r="AF995" s="241"/>
      <c r="AG995" s="241"/>
      <c r="AH995" s="241"/>
      <c r="AI995" s="246"/>
      <c r="AJ995" s="246"/>
      <c r="AK995" s="246"/>
      <c r="AL995" s="246"/>
      <c r="AM995" s="477"/>
      <c r="AN995" s="246"/>
      <c r="AO995" s="246"/>
      <c r="AP995" s="246"/>
      <c r="AQ995" s="246"/>
      <c r="AR995" s="246"/>
      <c r="AS995" s="246"/>
      <c r="AT995" s="246"/>
      <c r="AU995" s="246"/>
      <c r="AV995" s="246"/>
      <c r="AW995" s="246"/>
      <c r="AX995" s="246"/>
      <c r="AY995" s="246"/>
      <c r="AZ995" s="248"/>
      <c r="BA995" s="477"/>
      <c r="BB995" s="562" t="str">
        <f t="shared" si="64"/>
        <v xml:space="preserve"> </v>
      </c>
      <c r="BC995" s="562" t="str">
        <f t="shared" si="65"/>
        <v xml:space="preserve"> </v>
      </c>
      <c r="BD995" s="562" t="str">
        <f t="shared" si="66"/>
        <v xml:space="preserve"> </v>
      </c>
      <c r="BE995" s="562" t="str">
        <f t="shared" si="67"/>
        <v xml:space="preserve"> </v>
      </c>
      <c r="BF995" s="81"/>
      <c r="BG995" s="313"/>
    </row>
    <row r="996" spans="1:59" s="86" customFormat="1" ht="12.75" x14ac:dyDescent="0.25">
      <c r="A996" s="365"/>
      <c r="B996" s="147">
        <f>Demography!B995</f>
        <v>0</v>
      </c>
      <c r="C996" s="147">
        <f>Demography!C995</f>
        <v>0</v>
      </c>
      <c r="D996" s="148">
        <f>Demography!D995</f>
        <v>0</v>
      </c>
      <c r="E996" s="148">
        <f>Demography!F995</f>
        <v>0</v>
      </c>
      <c r="F996" s="81"/>
      <c r="G996" s="238"/>
      <c r="H996" s="256"/>
      <c r="I996" s="257"/>
      <c r="J996" s="257"/>
      <c r="K996" s="256"/>
      <c r="L996" s="256"/>
      <c r="M996" s="257"/>
      <c r="N996" s="256"/>
      <c r="O996" s="240"/>
      <c r="P996" s="260"/>
      <c r="Q996" s="260"/>
      <c r="R996" s="260"/>
      <c r="S996" s="260"/>
      <c r="T996" s="260"/>
      <c r="U996" s="256"/>
      <c r="V996" s="238"/>
      <c r="W996" s="238"/>
      <c r="X996" s="81"/>
      <c r="Y996" s="256"/>
      <c r="Z996" s="150"/>
      <c r="AA996" s="81"/>
      <c r="AB996" s="240"/>
      <c r="AC996" s="240"/>
      <c r="AD996" s="256"/>
      <c r="AE996" s="240"/>
      <c r="AF996" s="256"/>
      <c r="AG996" s="256"/>
      <c r="AH996" s="256"/>
      <c r="AI996" s="245"/>
      <c r="AJ996" s="245"/>
      <c r="AK996" s="245"/>
      <c r="AL996" s="245"/>
      <c r="AM996" s="477"/>
      <c r="AN996" s="245"/>
      <c r="AO996" s="245"/>
      <c r="AP996" s="245"/>
      <c r="AQ996" s="245"/>
      <c r="AR996" s="245"/>
      <c r="AS996" s="245"/>
      <c r="AT996" s="245"/>
      <c r="AU996" s="245"/>
      <c r="AV996" s="245"/>
      <c r="AW996" s="245"/>
      <c r="AX996" s="245"/>
      <c r="AY996" s="245"/>
      <c r="AZ996" s="247"/>
      <c r="BA996" s="477"/>
      <c r="BB996" s="561" t="str">
        <f t="shared" si="64"/>
        <v xml:space="preserve"> </v>
      </c>
      <c r="BC996" s="561" t="str">
        <f t="shared" si="65"/>
        <v xml:space="preserve"> </v>
      </c>
      <c r="BD996" s="561" t="str">
        <f t="shared" si="66"/>
        <v xml:space="preserve"> </v>
      </c>
      <c r="BE996" s="561" t="str">
        <f t="shared" si="67"/>
        <v xml:space="preserve"> </v>
      </c>
      <c r="BF996" s="81"/>
      <c r="BG996" s="145"/>
    </row>
    <row r="997" spans="1:59" s="86" customFormat="1" ht="12.75" x14ac:dyDescent="0.25">
      <c r="A997" s="365"/>
      <c r="B997" s="361">
        <f>Demography!B996</f>
        <v>0</v>
      </c>
      <c r="C997" s="361">
        <f>Demography!C996</f>
        <v>0</v>
      </c>
      <c r="D997" s="362">
        <f>Demography!D996</f>
        <v>0</v>
      </c>
      <c r="E997" s="362">
        <f>Demography!F996</f>
        <v>0</v>
      </c>
      <c r="F997" s="81"/>
      <c r="G997" s="415"/>
      <c r="H997" s="241"/>
      <c r="I997" s="478"/>
      <c r="J997" s="478"/>
      <c r="K997" s="241"/>
      <c r="L997" s="241"/>
      <c r="M997" s="478"/>
      <c r="N997" s="241"/>
      <c r="O997" s="242"/>
      <c r="P997" s="262"/>
      <c r="Q997" s="262"/>
      <c r="R997" s="262"/>
      <c r="S997" s="262"/>
      <c r="T997" s="262"/>
      <c r="U997" s="241"/>
      <c r="V997" s="415"/>
      <c r="W997" s="415"/>
      <c r="X997" s="81"/>
      <c r="Y997" s="241"/>
      <c r="Z997" s="416"/>
      <c r="AA997" s="81"/>
      <c r="AB997" s="242"/>
      <c r="AC997" s="242"/>
      <c r="AD997" s="241"/>
      <c r="AE997" s="242"/>
      <c r="AF997" s="241"/>
      <c r="AG997" s="241"/>
      <c r="AH997" s="241"/>
      <c r="AI997" s="246"/>
      <c r="AJ997" s="246"/>
      <c r="AK997" s="246"/>
      <c r="AL997" s="246"/>
      <c r="AM997" s="477"/>
      <c r="AN997" s="246"/>
      <c r="AO997" s="246"/>
      <c r="AP997" s="246"/>
      <c r="AQ997" s="246"/>
      <c r="AR997" s="246"/>
      <c r="AS997" s="246"/>
      <c r="AT997" s="246"/>
      <c r="AU997" s="246"/>
      <c r="AV997" s="246"/>
      <c r="AW997" s="246"/>
      <c r="AX997" s="246"/>
      <c r="AY997" s="246"/>
      <c r="AZ997" s="248"/>
      <c r="BA997" s="477"/>
      <c r="BB997" s="562" t="str">
        <f t="shared" si="64"/>
        <v xml:space="preserve"> </v>
      </c>
      <c r="BC997" s="562" t="str">
        <f t="shared" si="65"/>
        <v xml:space="preserve"> </v>
      </c>
      <c r="BD997" s="562" t="str">
        <f t="shared" si="66"/>
        <v xml:space="preserve"> </v>
      </c>
      <c r="BE997" s="562" t="str">
        <f t="shared" si="67"/>
        <v xml:space="preserve"> </v>
      </c>
      <c r="BF997" s="81"/>
      <c r="BG997" s="313"/>
    </row>
    <row r="998" spans="1:59" s="86" customFormat="1" ht="12.75" x14ac:dyDescent="0.25">
      <c r="A998" s="365"/>
      <c r="B998" s="147">
        <f>Demography!B997</f>
        <v>0</v>
      </c>
      <c r="C998" s="147">
        <f>Demography!C997</f>
        <v>0</v>
      </c>
      <c r="D998" s="148">
        <f>Demography!D997</f>
        <v>0</v>
      </c>
      <c r="E998" s="148">
        <f>Demography!F997</f>
        <v>0</v>
      </c>
      <c r="F998" s="81"/>
      <c r="G998" s="238"/>
      <c r="H998" s="256"/>
      <c r="I998" s="257"/>
      <c r="J998" s="257"/>
      <c r="K998" s="256"/>
      <c r="L998" s="256"/>
      <c r="M998" s="257"/>
      <c r="N998" s="256"/>
      <c r="O998" s="240"/>
      <c r="P998" s="260"/>
      <c r="Q998" s="260"/>
      <c r="R998" s="260"/>
      <c r="S998" s="260"/>
      <c r="T998" s="260"/>
      <c r="U998" s="256"/>
      <c r="V998" s="238"/>
      <c r="W998" s="238"/>
      <c r="X998" s="81"/>
      <c r="Y998" s="256"/>
      <c r="Z998" s="150"/>
      <c r="AA998" s="81"/>
      <c r="AB998" s="240"/>
      <c r="AC998" s="240"/>
      <c r="AD998" s="256"/>
      <c r="AE998" s="240"/>
      <c r="AF998" s="256"/>
      <c r="AG998" s="256"/>
      <c r="AH998" s="256"/>
      <c r="AI998" s="245"/>
      <c r="AJ998" s="245"/>
      <c r="AK998" s="245"/>
      <c r="AL998" s="245"/>
      <c r="AM998" s="477"/>
      <c r="AN998" s="245"/>
      <c r="AO998" s="245"/>
      <c r="AP998" s="245"/>
      <c r="AQ998" s="245"/>
      <c r="AR998" s="245"/>
      <c r="AS998" s="245"/>
      <c r="AT998" s="245"/>
      <c r="AU998" s="245"/>
      <c r="AV998" s="245"/>
      <c r="AW998" s="245"/>
      <c r="AX998" s="245"/>
      <c r="AY998" s="245"/>
      <c r="AZ998" s="247"/>
      <c r="BA998" s="477"/>
      <c r="BB998" s="561" t="str">
        <f t="shared" si="64"/>
        <v xml:space="preserve"> </v>
      </c>
      <c r="BC998" s="561" t="str">
        <f t="shared" si="65"/>
        <v xml:space="preserve"> </v>
      </c>
      <c r="BD998" s="561" t="str">
        <f t="shared" si="66"/>
        <v xml:space="preserve"> </v>
      </c>
      <c r="BE998" s="561" t="str">
        <f t="shared" si="67"/>
        <v xml:space="preserve"> </v>
      </c>
      <c r="BF998" s="81"/>
      <c r="BG998" s="145"/>
    </row>
    <row r="999" spans="1:59" s="86" customFormat="1" ht="12.75" x14ac:dyDescent="0.25">
      <c r="A999" s="365"/>
      <c r="B999" s="361">
        <f>Demography!B998</f>
        <v>0</v>
      </c>
      <c r="C999" s="361">
        <f>Demography!C998</f>
        <v>0</v>
      </c>
      <c r="D999" s="362">
        <f>Demography!D998</f>
        <v>0</v>
      </c>
      <c r="E999" s="362">
        <f>Demography!F998</f>
        <v>0</v>
      </c>
      <c r="F999" s="81"/>
      <c r="G999" s="415"/>
      <c r="H999" s="241"/>
      <c r="I999" s="478"/>
      <c r="J999" s="478"/>
      <c r="K999" s="241"/>
      <c r="L999" s="241"/>
      <c r="M999" s="478"/>
      <c r="N999" s="241"/>
      <c r="O999" s="242"/>
      <c r="P999" s="262"/>
      <c r="Q999" s="262"/>
      <c r="R999" s="262"/>
      <c r="S999" s="262"/>
      <c r="T999" s="262"/>
      <c r="U999" s="241"/>
      <c r="V999" s="415"/>
      <c r="W999" s="415"/>
      <c r="X999" s="81"/>
      <c r="Y999" s="241"/>
      <c r="Z999" s="416"/>
      <c r="AA999" s="81"/>
      <c r="AB999" s="242"/>
      <c r="AC999" s="242"/>
      <c r="AD999" s="241"/>
      <c r="AE999" s="242"/>
      <c r="AF999" s="241"/>
      <c r="AG999" s="241"/>
      <c r="AH999" s="241"/>
      <c r="AI999" s="246"/>
      <c r="AJ999" s="246"/>
      <c r="AK999" s="246"/>
      <c r="AL999" s="246"/>
      <c r="AM999" s="477"/>
      <c r="AN999" s="246"/>
      <c r="AO999" s="246"/>
      <c r="AP999" s="246"/>
      <c r="AQ999" s="246"/>
      <c r="AR999" s="246"/>
      <c r="AS999" s="246"/>
      <c r="AT999" s="246"/>
      <c r="AU999" s="246"/>
      <c r="AV999" s="246"/>
      <c r="AW999" s="246"/>
      <c r="AX999" s="246"/>
      <c r="AY999" s="246"/>
      <c r="AZ999" s="248"/>
      <c r="BA999" s="477"/>
      <c r="BB999" s="562" t="str">
        <f t="shared" si="64"/>
        <v xml:space="preserve"> </v>
      </c>
      <c r="BC999" s="562" t="str">
        <f t="shared" si="65"/>
        <v xml:space="preserve"> </v>
      </c>
      <c r="BD999" s="562" t="str">
        <f t="shared" si="66"/>
        <v xml:space="preserve"> </v>
      </c>
      <c r="BE999" s="562" t="str">
        <f t="shared" si="67"/>
        <v xml:space="preserve"> </v>
      </c>
      <c r="BF999" s="81"/>
      <c r="BG999" s="313"/>
    </row>
    <row r="1000" spans="1:59" s="86" customFormat="1" ht="12.75" x14ac:dyDescent="0.25">
      <c r="A1000" s="365"/>
      <c r="B1000" s="147">
        <f>Demography!B999</f>
        <v>0</v>
      </c>
      <c r="C1000" s="147">
        <f>Demography!C999</f>
        <v>0</v>
      </c>
      <c r="D1000" s="148">
        <f>Demography!D999</f>
        <v>0</v>
      </c>
      <c r="E1000" s="148">
        <f>Demography!F999</f>
        <v>0</v>
      </c>
      <c r="F1000" s="81"/>
      <c r="G1000" s="238"/>
      <c r="H1000" s="256"/>
      <c r="I1000" s="257"/>
      <c r="J1000" s="257"/>
      <c r="K1000" s="256"/>
      <c r="L1000" s="256"/>
      <c r="M1000" s="257"/>
      <c r="N1000" s="256"/>
      <c r="O1000" s="240"/>
      <c r="P1000" s="260"/>
      <c r="Q1000" s="260"/>
      <c r="R1000" s="260"/>
      <c r="S1000" s="260"/>
      <c r="T1000" s="260"/>
      <c r="U1000" s="256"/>
      <c r="V1000" s="238"/>
      <c r="W1000" s="238"/>
      <c r="X1000" s="81"/>
      <c r="Y1000" s="256"/>
      <c r="Z1000" s="150"/>
      <c r="AA1000" s="81"/>
      <c r="AB1000" s="240"/>
      <c r="AC1000" s="240"/>
      <c r="AD1000" s="256"/>
      <c r="AE1000" s="240"/>
      <c r="AF1000" s="256"/>
      <c r="AG1000" s="256"/>
      <c r="AH1000" s="256"/>
      <c r="AI1000" s="245"/>
      <c r="AJ1000" s="245"/>
      <c r="AK1000" s="245"/>
      <c r="AL1000" s="245"/>
      <c r="AM1000" s="477"/>
      <c r="AN1000" s="245"/>
      <c r="AO1000" s="245"/>
      <c r="AP1000" s="245"/>
      <c r="AQ1000" s="245"/>
      <c r="AR1000" s="245"/>
      <c r="AS1000" s="245"/>
      <c r="AT1000" s="245"/>
      <c r="AU1000" s="245"/>
      <c r="AV1000" s="245"/>
      <c r="AW1000" s="245"/>
      <c r="AX1000" s="245"/>
      <c r="AY1000" s="245"/>
      <c r="AZ1000" s="247"/>
      <c r="BA1000" s="477"/>
      <c r="BB1000" s="561" t="str">
        <f t="shared" si="64"/>
        <v xml:space="preserve"> </v>
      </c>
      <c r="BC1000" s="561" t="str">
        <f t="shared" si="65"/>
        <v xml:space="preserve"> </v>
      </c>
      <c r="BD1000" s="561" t="str">
        <f t="shared" si="66"/>
        <v xml:space="preserve"> </v>
      </c>
      <c r="BE1000" s="561" t="str">
        <f t="shared" si="67"/>
        <v xml:space="preserve"> </v>
      </c>
      <c r="BF1000" s="81"/>
      <c r="BG1000" s="145"/>
    </row>
    <row r="1001" spans="1:59" s="86" customFormat="1" ht="12.75" x14ac:dyDescent="0.25">
      <c r="A1001" s="365"/>
      <c r="B1001" s="361">
        <f>Demography!B1000</f>
        <v>0</v>
      </c>
      <c r="C1001" s="361">
        <f>Demography!C1000</f>
        <v>0</v>
      </c>
      <c r="D1001" s="362">
        <f>Demography!D1000</f>
        <v>0</v>
      </c>
      <c r="E1001" s="362">
        <f>Demography!F1000</f>
        <v>0</v>
      </c>
      <c r="F1001" s="81"/>
      <c r="G1001" s="415"/>
      <c r="H1001" s="241"/>
      <c r="I1001" s="478"/>
      <c r="J1001" s="478"/>
      <c r="K1001" s="241"/>
      <c r="L1001" s="241"/>
      <c r="M1001" s="478"/>
      <c r="N1001" s="241"/>
      <c r="O1001" s="242"/>
      <c r="P1001" s="262"/>
      <c r="Q1001" s="262"/>
      <c r="R1001" s="262"/>
      <c r="S1001" s="262"/>
      <c r="T1001" s="262"/>
      <c r="U1001" s="241"/>
      <c r="V1001" s="415"/>
      <c r="W1001" s="415"/>
      <c r="X1001" s="81"/>
      <c r="Y1001" s="241"/>
      <c r="Z1001" s="416"/>
      <c r="AA1001" s="81"/>
      <c r="AB1001" s="242"/>
      <c r="AC1001" s="242"/>
      <c r="AD1001" s="241"/>
      <c r="AE1001" s="242"/>
      <c r="AF1001" s="241"/>
      <c r="AG1001" s="241"/>
      <c r="AH1001" s="241"/>
      <c r="AI1001" s="246"/>
      <c r="AJ1001" s="246"/>
      <c r="AK1001" s="246"/>
      <c r="AL1001" s="246"/>
      <c r="AM1001" s="477"/>
      <c r="AN1001" s="246"/>
      <c r="AO1001" s="246"/>
      <c r="AP1001" s="246"/>
      <c r="AQ1001" s="246"/>
      <c r="AR1001" s="246"/>
      <c r="AS1001" s="246"/>
      <c r="AT1001" s="246"/>
      <c r="AU1001" s="246"/>
      <c r="AV1001" s="246"/>
      <c r="AW1001" s="246"/>
      <c r="AX1001" s="246"/>
      <c r="AY1001" s="246"/>
      <c r="AZ1001" s="248"/>
      <c r="BA1001" s="477"/>
      <c r="BB1001" s="562" t="str">
        <f t="shared" si="64"/>
        <v xml:space="preserve"> </v>
      </c>
      <c r="BC1001" s="562" t="str">
        <f t="shared" si="65"/>
        <v xml:space="preserve"> </v>
      </c>
      <c r="BD1001" s="562" t="str">
        <f t="shared" si="66"/>
        <v xml:space="preserve"> </v>
      </c>
      <c r="BE1001" s="562" t="str">
        <f t="shared" si="67"/>
        <v xml:space="preserve"> </v>
      </c>
      <c r="BF1001" s="81"/>
      <c r="BG1001" s="313"/>
    </row>
    <row r="1002" spans="1:59" s="86" customFormat="1" ht="12.75" x14ac:dyDescent="0.25">
      <c r="A1002" s="365"/>
      <c r="B1002" s="147">
        <f>Demography!B1001</f>
        <v>0</v>
      </c>
      <c r="C1002" s="147">
        <f>Demography!C1001</f>
        <v>0</v>
      </c>
      <c r="D1002" s="148">
        <f>Demography!D1001</f>
        <v>0</v>
      </c>
      <c r="E1002" s="148">
        <f>Demography!F1001</f>
        <v>0</v>
      </c>
      <c r="F1002" s="81"/>
      <c r="G1002" s="238"/>
      <c r="H1002" s="256"/>
      <c r="I1002" s="257"/>
      <c r="J1002" s="257"/>
      <c r="K1002" s="256"/>
      <c r="L1002" s="256"/>
      <c r="M1002" s="257"/>
      <c r="N1002" s="256"/>
      <c r="O1002" s="240"/>
      <c r="P1002" s="260"/>
      <c r="Q1002" s="260"/>
      <c r="R1002" s="260"/>
      <c r="S1002" s="260"/>
      <c r="T1002" s="260"/>
      <c r="U1002" s="256"/>
      <c r="V1002" s="238"/>
      <c r="W1002" s="238"/>
      <c r="X1002" s="81"/>
      <c r="Y1002" s="256"/>
      <c r="Z1002" s="150"/>
      <c r="AA1002" s="81"/>
      <c r="AB1002" s="240"/>
      <c r="AC1002" s="240"/>
      <c r="AD1002" s="256"/>
      <c r="AE1002" s="240"/>
      <c r="AF1002" s="256"/>
      <c r="AG1002" s="256"/>
      <c r="AH1002" s="256"/>
      <c r="AI1002" s="245"/>
      <c r="AJ1002" s="245"/>
      <c r="AK1002" s="245"/>
      <c r="AL1002" s="245"/>
      <c r="AM1002" s="477"/>
      <c r="AN1002" s="245"/>
      <c r="AO1002" s="245"/>
      <c r="AP1002" s="245"/>
      <c r="AQ1002" s="245"/>
      <c r="AR1002" s="245"/>
      <c r="AS1002" s="245"/>
      <c r="AT1002" s="245"/>
      <c r="AU1002" s="245"/>
      <c r="AV1002" s="245"/>
      <c r="AW1002" s="245"/>
      <c r="AX1002" s="245"/>
      <c r="AY1002" s="245"/>
      <c r="AZ1002" s="247"/>
      <c r="BA1002" s="477"/>
      <c r="BB1002" s="561" t="str">
        <f t="shared" si="64"/>
        <v xml:space="preserve"> </v>
      </c>
      <c r="BC1002" s="561" t="str">
        <f t="shared" si="65"/>
        <v xml:space="preserve"> </v>
      </c>
      <c r="BD1002" s="561" t="str">
        <f t="shared" si="66"/>
        <v xml:space="preserve"> </v>
      </c>
      <c r="BE1002" s="561" t="str">
        <f t="shared" si="67"/>
        <v xml:space="preserve"> </v>
      </c>
      <c r="BF1002" s="81"/>
      <c r="BG1002" s="145"/>
    </row>
    <row r="1003" spans="1:59" s="86" customFormat="1" ht="12.75" x14ac:dyDescent="0.25">
      <c r="A1003" s="365"/>
      <c r="B1003" s="361">
        <f>Demography!B1002</f>
        <v>0</v>
      </c>
      <c r="C1003" s="361">
        <f>Demography!C1002</f>
        <v>0</v>
      </c>
      <c r="D1003" s="362">
        <f>Demography!D1002</f>
        <v>0</v>
      </c>
      <c r="E1003" s="362">
        <f>Demography!F1002</f>
        <v>0</v>
      </c>
      <c r="F1003" s="81"/>
      <c r="G1003" s="415"/>
      <c r="H1003" s="241"/>
      <c r="I1003" s="478"/>
      <c r="J1003" s="478"/>
      <c r="K1003" s="241"/>
      <c r="L1003" s="241"/>
      <c r="M1003" s="478"/>
      <c r="N1003" s="241"/>
      <c r="O1003" s="242"/>
      <c r="P1003" s="262"/>
      <c r="Q1003" s="262"/>
      <c r="R1003" s="262"/>
      <c r="S1003" s="262"/>
      <c r="T1003" s="262"/>
      <c r="U1003" s="241"/>
      <c r="V1003" s="415"/>
      <c r="W1003" s="415"/>
      <c r="X1003" s="81"/>
      <c r="Y1003" s="241"/>
      <c r="Z1003" s="416"/>
      <c r="AA1003" s="81"/>
      <c r="AB1003" s="242"/>
      <c r="AC1003" s="242"/>
      <c r="AD1003" s="241"/>
      <c r="AE1003" s="242"/>
      <c r="AF1003" s="241"/>
      <c r="AG1003" s="241"/>
      <c r="AH1003" s="241"/>
      <c r="AI1003" s="246"/>
      <c r="AJ1003" s="246"/>
      <c r="AK1003" s="246"/>
      <c r="AL1003" s="246"/>
      <c r="AM1003" s="477"/>
      <c r="AN1003" s="246"/>
      <c r="AO1003" s="246"/>
      <c r="AP1003" s="246"/>
      <c r="AQ1003" s="246"/>
      <c r="AR1003" s="246"/>
      <c r="AS1003" s="246"/>
      <c r="AT1003" s="246"/>
      <c r="AU1003" s="246"/>
      <c r="AV1003" s="246"/>
      <c r="AW1003" s="246"/>
      <c r="AX1003" s="246"/>
      <c r="AY1003" s="246"/>
      <c r="AZ1003" s="248"/>
      <c r="BA1003" s="477"/>
      <c r="BB1003" s="562" t="str">
        <f t="shared" si="64"/>
        <v xml:space="preserve"> </v>
      </c>
      <c r="BC1003" s="562" t="str">
        <f t="shared" si="65"/>
        <v xml:space="preserve"> </v>
      </c>
      <c r="BD1003" s="562" t="str">
        <f t="shared" si="66"/>
        <v xml:space="preserve"> </v>
      </c>
      <c r="BE1003" s="562" t="str">
        <f t="shared" si="67"/>
        <v xml:space="preserve"> </v>
      </c>
      <c r="BF1003" s="81"/>
      <c r="BG1003" s="313"/>
    </row>
    <row r="1004" spans="1:59" s="86" customFormat="1" ht="12.75" x14ac:dyDescent="0.25">
      <c r="A1004" s="365"/>
      <c r="B1004" s="147">
        <f>Demography!B1003</f>
        <v>0</v>
      </c>
      <c r="C1004" s="147">
        <f>Demography!C1003</f>
        <v>0</v>
      </c>
      <c r="D1004" s="148">
        <f>Demography!D1003</f>
        <v>0</v>
      </c>
      <c r="E1004" s="148">
        <f>Demography!F1003</f>
        <v>0</v>
      </c>
      <c r="F1004" s="81"/>
      <c r="G1004" s="238"/>
      <c r="H1004" s="256"/>
      <c r="I1004" s="257"/>
      <c r="J1004" s="257"/>
      <c r="K1004" s="256"/>
      <c r="L1004" s="256"/>
      <c r="M1004" s="257"/>
      <c r="N1004" s="256"/>
      <c r="O1004" s="240"/>
      <c r="P1004" s="260"/>
      <c r="Q1004" s="260"/>
      <c r="R1004" s="260"/>
      <c r="S1004" s="260"/>
      <c r="T1004" s="260"/>
      <c r="U1004" s="256"/>
      <c r="V1004" s="238"/>
      <c r="W1004" s="238"/>
      <c r="X1004" s="81"/>
      <c r="Y1004" s="256"/>
      <c r="Z1004" s="150"/>
      <c r="AA1004" s="81"/>
      <c r="AB1004" s="240"/>
      <c r="AC1004" s="240"/>
      <c r="AD1004" s="256"/>
      <c r="AE1004" s="240"/>
      <c r="AF1004" s="256"/>
      <c r="AG1004" s="256"/>
      <c r="AH1004" s="256"/>
      <c r="AI1004" s="245"/>
      <c r="AJ1004" s="245"/>
      <c r="AK1004" s="245"/>
      <c r="AL1004" s="245"/>
      <c r="AM1004" s="477"/>
      <c r="AN1004" s="245"/>
      <c r="AO1004" s="245"/>
      <c r="AP1004" s="245"/>
      <c r="AQ1004" s="245"/>
      <c r="AR1004" s="245"/>
      <c r="AS1004" s="245"/>
      <c r="AT1004" s="245"/>
      <c r="AU1004" s="245"/>
      <c r="AV1004" s="245"/>
      <c r="AW1004" s="245"/>
      <c r="AX1004" s="245"/>
      <c r="AY1004" s="245"/>
      <c r="AZ1004" s="247"/>
      <c r="BA1004" s="477"/>
      <c r="BB1004" s="561" t="str">
        <f t="shared" si="64"/>
        <v xml:space="preserve"> </v>
      </c>
      <c r="BC1004" s="561" t="str">
        <f t="shared" si="65"/>
        <v xml:space="preserve"> </v>
      </c>
      <c r="BD1004" s="561" t="str">
        <f t="shared" si="66"/>
        <v xml:space="preserve"> </v>
      </c>
      <c r="BE1004" s="561" t="str">
        <f t="shared" si="67"/>
        <v xml:space="preserve"> </v>
      </c>
      <c r="BF1004" s="81"/>
      <c r="BG1004" s="145"/>
    </row>
    <row r="1005" spans="1:59" s="86" customFormat="1" ht="12.75" x14ac:dyDescent="0.25">
      <c r="A1005" s="365"/>
      <c r="B1005" s="361">
        <f>Demography!B1004</f>
        <v>0</v>
      </c>
      <c r="C1005" s="361">
        <f>Demography!C1004</f>
        <v>0</v>
      </c>
      <c r="D1005" s="362">
        <f>Demography!D1004</f>
        <v>0</v>
      </c>
      <c r="E1005" s="362">
        <f>Demography!F1004</f>
        <v>0</v>
      </c>
      <c r="F1005" s="81"/>
      <c r="G1005" s="415"/>
      <c r="H1005" s="241"/>
      <c r="I1005" s="478"/>
      <c r="J1005" s="478"/>
      <c r="K1005" s="241"/>
      <c r="L1005" s="241"/>
      <c r="M1005" s="478"/>
      <c r="N1005" s="241"/>
      <c r="O1005" s="242"/>
      <c r="P1005" s="262"/>
      <c r="Q1005" s="262"/>
      <c r="R1005" s="262"/>
      <c r="S1005" s="262"/>
      <c r="T1005" s="262"/>
      <c r="U1005" s="241"/>
      <c r="V1005" s="415"/>
      <c r="W1005" s="415"/>
      <c r="X1005" s="81"/>
      <c r="Y1005" s="241"/>
      <c r="Z1005" s="416"/>
      <c r="AA1005" s="81"/>
      <c r="AB1005" s="242"/>
      <c r="AC1005" s="242"/>
      <c r="AD1005" s="241"/>
      <c r="AE1005" s="242"/>
      <c r="AF1005" s="241"/>
      <c r="AG1005" s="241"/>
      <c r="AH1005" s="241"/>
      <c r="AI1005" s="246"/>
      <c r="AJ1005" s="246"/>
      <c r="AK1005" s="246"/>
      <c r="AL1005" s="246"/>
      <c r="AM1005" s="477"/>
      <c r="AN1005" s="246"/>
      <c r="AO1005" s="246"/>
      <c r="AP1005" s="246"/>
      <c r="AQ1005" s="246"/>
      <c r="AR1005" s="246"/>
      <c r="AS1005" s="246"/>
      <c r="AT1005" s="246"/>
      <c r="AU1005" s="246"/>
      <c r="AV1005" s="246"/>
      <c r="AW1005" s="246"/>
      <c r="AX1005" s="246"/>
      <c r="AY1005" s="246"/>
      <c r="AZ1005" s="248"/>
      <c r="BA1005" s="477"/>
      <c r="BB1005" s="562" t="str">
        <f t="shared" si="64"/>
        <v xml:space="preserve"> </v>
      </c>
      <c r="BC1005" s="562" t="str">
        <f t="shared" si="65"/>
        <v xml:space="preserve"> </v>
      </c>
      <c r="BD1005" s="562" t="str">
        <f t="shared" si="66"/>
        <v xml:space="preserve"> </v>
      </c>
      <c r="BE1005" s="562" t="str">
        <f t="shared" si="67"/>
        <v xml:space="preserve"> </v>
      </c>
      <c r="BF1005" s="81"/>
      <c r="BG1005" s="313"/>
    </row>
    <row r="1006" spans="1:59" s="86" customFormat="1" ht="12.75" x14ac:dyDescent="0.25">
      <c r="A1006" s="365"/>
      <c r="B1006" s="147">
        <f>Demography!B1005</f>
        <v>0</v>
      </c>
      <c r="C1006" s="147">
        <f>Demography!C1005</f>
        <v>0</v>
      </c>
      <c r="D1006" s="148">
        <f>Demography!D1005</f>
        <v>0</v>
      </c>
      <c r="E1006" s="148">
        <f>Demography!F1005</f>
        <v>0</v>
      </c>
      <c r="F1006" s="81"/>
      <c r="G1006" s="238"/>
      <c r="H1006" s="256"/>
      <c r="I1006" s="257"/>
      <c r="J1006" s="257"/>
      <c r="K1006" s="256"/>
      <c r="L1006" s="256"/>
      <c r="M1006" s="257"/>
      <c r="N1006" s="256"/>
      <c r="O1006" s="240"/>
      <c r="P1006" s="260"/>
      <c r="Q1006" s="260"/>
      <c r="R1006" s="260"/>
      <c r="S1006" s="260"/>
      <c r="T1006" s="260"/>
      <c r="U1006" s="256"/>
      <c r="V1006" s="238"/>
      <c r="W1006" s="238"/>
      <c r="X1006" s="81"/>
      <c r="Y1006" s="256"/>
      <c r="Z1006" s="150"/>
      <c r="AA1006" s="81"/>
      <c r="AB1006" s="240"/>
      <c r="AC1006" s="240"/>
      <c r="AD1006" s="256"/>
      <c r="AE1006" s="240"/>
      <c r="AF1006" s="256"/>
      <c r="AG1006" s="256"/>
      <c r="AH1006" s="256"/>
      <c r="AI1006" s="245"/>
      <c r="AJ1006" s="245"/>
      <c r="AK1006" s="245"/>
      <c r="AL1006" s="245"/>
      <c r="AM1006" s="477"/>
      <c r="AN1006" s="245"/>
      <c r="AO1006" s="245"/>
      <c r="AP1006" s="245"/>
      <c r="AQ1006" s="245"/>
      <c r="AR1006" s="245"/>
      <c r="AS1006" s="245"/>
      <c r="AT1006" s="245"/>
      <c r="AU1006" s="245"/>
      <c r="AV1006" s="245"/>
      <c r="AW1006" s="245"/>
      <c r="AX1006" s="245"/>
      <c r="AY1006" s="245"/>
      <c r="AZ1006" s="247"/>
      <c r="BA1006" s="477"/>
      <c r="BB1006" s="561" t="str">
        <f t="shared" si="64"/>
        <v xml:space="preserve"> </v>
      </c>
      <c r="BC1006" s="561" t="str">
        <f t="shared" si="65"/>
        <v xml:space="preserve"> </v>
      </c>
      <c r="BD1006" s="561" t="str">
        <f t="shared" si="66"/>
        <v xml:space="preserve"> </v>
      </c>
      <c r="BE1006" s="561" t="str">
        <f t="shared" si="67"/>
        <v xml:space="preserve"> </v>
      </c>
      <c r="BF1006" s="81"/>
      <c r="BG1006" s="145"/>
    </row>
    <row r="1007" spans="1:59" s="86" customFormat="1" ht="12.75" x14ac:dyDescent="0.25">
      <c r="A1007" s="365"/>
      <c r="B1007" s="361">
        <f>Demography!B1006</f>
        <v>0</v>
      </c>
      <c r="C1007" s="361">
        <f>Demography!C1006</f>
        <v>0</v>
      </c>
      <c r="D1007" s="362">
        <f>Demography!D1006</f>
        <v>0</v>
      </c>
      <c r="E1007" s="362">
        <f>Demography!F1006</f>
        <v>0</v>
      </c>
      <c r="F1007" s="81"/>
      <c r="G1007" s="415"/>
      <c r="H1007" s="241"/>
      <c r="I1007" s="478"/>
      <c r="J1007" s="478"/>
      <c r="K1007" s="241"/>
      <c r="L1007" s="241"/>
      <c r="M1007" s="478"/>
      <c r="N1007" s="241"/>
      <c r="O1007" s="242"/>
      <c r="P1007" s="262"/>
      <c r="Q1007" s="262"/>
      <c r="R1007" s="262"/>
      <c r="S1007" s="262"/>
      <c r="T1007" s="262"/>
      <c r="U1007" s="241"/>
      <c r="V1007" s="415"/>
      <c r="W1007" s="415"/>
      <c r="X1007" s="81"/>
      <c r="Y1007" s="241"/>
      <c r="Z1007" s="416"/>
      <c r="AA1007" s="81"/>
      <c r="AB1007" s="242"/>
      <c r="AC1007" s="242"/>
      <c r="AD1007" s="241"/>
      <c r="AE1007" s="242"/>
      <c r="AF1007" s="241"/>
      <c r="AG1007" s="241"/>
      <c r="AH1007" s="241"/>
      <c r="AI1007" s="246"/>
      <c r="AJ1007" s="246"/>
      <c r="AK1007" s="246"/>
      <c r="AL1007" s="246"/>
      <c r="AM1007" s="477"/>
      <c r="AN1007" s="246"/>
      <c r="AO1007" s="246"/>
      <c r="AP1007" s="246"/>
      <c r="AQ1007" s="246"/>
      <c r="AR1007" s="246"/>
      <c r="AS1007" s="246"/>
      <c r="AT1007" s="246"/>
      <c r="AU1007" s="246"/>
      <c r="AV1007" s="246"/>
      <c r="AW1007" s="246"/>
      <c r="AX1007" s="246"/>
      <c r="AY1007" s="246"/>
      <c r="AZ1007" s="248"/>
      <c r="BA1007" s="477"/>
      <c r="BB1007" s="562" t="str">
        <f t="shared" si="64"/>
        <v xml:space="preserve"> </v>
      </c>
      <c r="BC1007" s="562" t="str">
        <f t="shared" si="65"/>
        <v xml:space="preserve"> </v>
      </c>
      <c r="BD1007" s="562" t="str">
        <f t="shared" si="66"/>
        <v xml:space="preserve"> </v>
      </c>
      <c r="BE1007" s="562" t="str">
        <f t="shared" si="67"/>
        <v xml:space="preserve"> </v>
      </c>
      <c r="BF1007" s="81"/>
      <c r="BG1007" s="313"/>
    </row>
    <row r="1008" spans="1:59" s="86" customFormat="1" ht="12.75" x14ac:dyDescent="0.25">
      <c r="A1008" s="365"/>
      <c r="B1008" s="147">
        <f>Demography!B1007</f>
        <v>0</v>
      </c>
      <c r="C1008" s="147">
        <f>Demography!C1007</f>
        <v>0</v>
      </c>
      <c r="D1008" s="148">
        <f>Demography!D1007</f>
        <v>0</v>
      </c>
      <c r="E1008" s="148">
        <f>Demography!F1007</f>
        <v>0</v>
      </c>
      <c r="F1008" s="81"/>
      <c r="G1008" s="238"/>
      <c r="H1008" s="256"/>
      <c r="I1008" s="257"/>
      <c r="J1008" s="257"/>
      <c r="K1008" s="256"/>
      <c r="L1008" s="256"/>
      <c r="M1008" s="257"/>
      <c r="N1008" s="256"/>
      <c r="O1008" s="240"/>
      <c r="P1008" s="260"/>
      <c r="Q1008" s="260"/>
      <c r="R1008" s="260"/>
      <c r="S1008" s="260"/>
      <c r="T1008" s="260"/>
      <c r="U1008" s="256"/>
      <c r="V1008" s="238"/>
      <c r="W1008" s="238"/>
      <c r="X1008" s="81"/>
      <c r="Y1008" s="256"/>
      <c r="Z1008" s="150"/>
      <c r="AA1008" s="81"/>
      <c r="AB1008" s="240"/>
      <c r="AC1008" s="240"/>
      <c r="AD1008" s="256"/>
      <c r="AE1008" s="240"/>
      <c r="AF1008" s="256"/>
      <c r="AG1008" s="256"/>
      <c r="AH1008" s="256"/>
      <c r="AI1008" s="245"/>
      <c r="AJ1008" s="245"/>
      <c r="AK1008" s="245"/>
      <c r="AL1008" s="245"/>
      <c r="AM1008" s="477"/>
      <c r="AN1008" s="245"/>
      <c r="AO1008" s="245"/>
      <c r="AP1008" s="245"/>
      <c r="AQ1008" s="245"/>
      <c r="AR1008" s="245"/>
      <c r="AS1008" s="245"/>
      <c r="AT1008" s="245"/>
      <c r="AU1008" s="245"/>
      <c r="AV1008" s="245"/>
      <c r="AW1008" s="245"/>
      <c r="AX1008" s="245"/>
      <c r="AY1008" s="245"/>
      <c r="AZ1008" s="247"/>
      <c r="BA1008" s="477"/>
      <c r="BB1008" s="561" t="str">
        <f t="shared" si="64"/>
        <v xml:space="preserve"> </v>
      </c>
      <c r="BC1008" s="561" t="str">
        <f t="shared" si="65"/>
        <v xml:space="preserve"> </v>
      </c>
      <c r="BD1008" s="561" t="str">
        <f t="shared" si="66"/>
        <v xml:space="preserve"> </v>
      </c>
      <c r="BE1008" s="561" t="str">
        <f t="shared" si="67"/>
        <v xml:space="preserve"> </v>
      </c>
      <c r="BF1008" s="81"/>
      <c r="BG1008" s="145"/>
    </row>
    <row r="1009" spans="1:59" s="86" customFormat="1" ht="12.75" x14ac:dyDescent="0.25">
      <c r="A1009" s="365"/>
      <c r="B1009" s="361">
        <f>Demography!B1008</f>
        <v>0</v>
      </c>
      <c r="C1009" s="361">
        <f>Demography!C1008</f>
        <v>0</v>
      </c>
      <c r="D1009" s="362">
        <f>Demography!D1008</f>
        <v>0</v>
      </c>
      <c r="E1009" s="362">
        <f>Demography!F1008</f>
        <v>0</v>
      </c>
      <c r="F1009" s="81"/>
      <c r="G1009" s="415"/>
      <c r="H1009" s="241"/>
      <c r="I1009" s="478"/>
      <c r="J1009" s="478"/>
      <c r="K1009" s="241"/>
      <c r="L1009" s="241"/>
      <c r="M1009" s="478"/>
      <c r="N1009" s="241"/>
      <c r="O1009" s="242"/>
      <c r="P1009" s="262"/>
      <c r="Q1009" s="262"/>
      <c r="R1009" s="262"/>
      <c r="S1009" s="262"/>
      <c r="T1009" s="262"/>
      <c r="U1009" s="241"/>
      <c r="V1009" s="415"/>
      <c r="W1009" s="415"/>
      <c r="X1009" s="81"/>
      <c r="Y1009" s="241"/>
      <c r="Z1009" s="416"/>
      <c r="AA1009" s="81"/>
      <c r="AB1009" s="242"/>
      <c r="AC1009" s="242"/>
      <c r="AD1009" s="241"/>
      <c r="AE1009" s="242"/>
      <c r="AF1009" s="241"/>
      <c r="AG1009" s="241"/>
      <c r="AH1009" s="241"/>
      <c r="AI1009" s="246"/>
      <c r="AJ1009" s="246"/>
      <c r="AK1009" s="246"/>
      <c r="AL1009" s="246"/>
      <c r="AM1009" s="477"/>
      <c r="AN1009" s="246"/>
      <c r="AO1009" s="246"/>
      <c r="AP1009" s="246"/>
      <c r="AQ1009" s="246"/>
      <c r="AR1009" s="246"/>
      <c r="AS1009" s="246"/>
      <c r="AT1009" s="246"/>
      <c r="AU1009" s="246"/>
      <c r="AV1009" s="246"/>
      <c r="AW1009" s="246"/>
      <c r="AX1009" s="246"/>
      <c r="AY1009" s="246"/>
      <c r="AZ1009" s="248"/>
      <c r="BA1009" s="477"/>
      <c r="BB1009" s="562" t="str">
        <f t="shared" si="64"/>
        <v xml:space="preserve"> </v>
      </c>
      <c r="BC1009" s="562" t="str">
        <f t="shared" si="65"/>
        <v xml:space="preserve"> </v>
      </c>
      <c r="BD1009" s="562" t="str">
        <f t="shared" si="66"/>
        <v xml:space="preserve"> </v>
      </c>
      <c r="BE1009" s="562" t="str">
        <f t="shared" si="67"/>
        <v xml:space="preserve"> </v>
      </c>
      <c r="BF1009" s="81"/>
      <c r="BG1009" s="313"/>
    </row>
    <row r="1010" spans="1:59" s="86" customFormat="1" ht="12.75" x14ac:dyDescent="0.25">
      <c r="A1010" s="365"/>
      <c r="B1010" s="147">
        <f>Demography!B1009</f>
        <v>0</v>
      </c>
      <c r="C1010" s="147">
        <f>Demography!C1009</f>
        <v>0</v>
      </c>
      <c r="D1010" s="148">
        <f>Demography!D1009</f>
        <v>0</v>
      </c>
      <c r="E1010" s="148">
        <f>Demography!F1009</f>
        <v>0</v>
      </c>
      <c r="F1010" s="81"/>
      <c r="G1010" s="238"/>
      <c r="H1010" s="256"/>
      <c r="I1010" s="257"/>
      <c r="J1010" s="257"/>
      <c r="K1010" s="256"/>
      <c r="L1010" s="256"/>
      <c r="M1010" s="257"/>
      <c r="N1010" s="256"/>
      <c r="O1010" s="240"/>
      <c r="P1010" s="260"/>
      <c r="Q1010" s="260"/>
      <c r="R1010" s="260"/>
      <c r="S1010" s="260"/>
      <c r="T1010" s="260"/>
      <c r="U1010" s="256"/>
      <c r="V1010" s="238"/>
      <c r="W1010" s="238"/>
      <c r="X1010" s="81"/>
      <c r="Y1010" s="256"/>
      <c r="Z1010" s="150"/>
      <c r="AA1010" s="81"/>
      <c r="AB1010" s="240"/>
      <c r="AC1010" s="240"/>
      <c r="AD1010" s="256"/>
      <c r="AE1010" s="240"/>
      <c r="AF1010" s="256"/>
      <c r="AG1010" s="256"/>
      <c r="AH1010" s="256"/>
      <c r="AI1010" s="245"/>
      <c r="AJ1010" s="245"/>
      <c r="AK1010" s="245"/>
      <c r="AL1010" s="245"/>
      <c r="AM1010" s="477"/>
      <c r="AN1010" s="245"/>
      <c r="AO1010" s="245"/>
      <c r="AP1010" s="245"/>
      <c r="AQ1010" s="245"/>
      <c r="AR1010" s="245"/>
      <c r="AS1010" s="245"/>
      <c r="AT1010" s="245"/>
      <c r="AU1010" s="245"/>
      <c r="AV1010" s="245"/>
      <c r="AW1010" s="245"/>
      <c r="AX1010" s="245"/>
      <c r="AY1010" s="245"/>
      <c r="AZ1010" s="247"/>
      <c r="BA1010" s="477"/>
      <c r="BB1010" s="561" t="str">
        <f t="shared" si="64"/>
        <v xml:space="preserve"> </v>
      </c>
      <c r="BC1010" s="561" t="str">
        <f t="shared" si="65"/>
        <v xml:space="preserve"> </v>
      </c>
      <c r="BD1010" s="561" t="str">
        <f t="shared" si="66"/>
        <v xml:space="preserve"> </v>
      </c>
      <c r="BE1010" s="561" t="str">
        <f t="shared" si="67"/>
        <v xml:space="preserve"> </v>
      </c>
      <c r="BF1010" s="81"/>
      <c r="BG1010" s="145"/>
    </row>
    <row r="1011" spans="1:59" s="86" customFormat="1" ht="12.75" x14ac:dyDescent="0.25">
      <c r="A1011" s="365"/>
      <c r="B1011" s="361">
        <f>Demography!B1010</f>
        <v>0</v>
      </c>
      <c r="C1011" s="361">
        <f>Demography!C1010</f>
        <v>0</v>
      </c>
      <c r="D1011" s="362">
        <f>Demography!D1010</f>
        <v>0</v>
      </c>
      <c r="E1011" s="362">
        <f>Demography!F1010</f>
        <v>0</v>
      </c>
      <c r="F1011" s="81"/>
      <c r="G1011" s="415"/>
      <c r="H1011" s="241"/>
      <c r="I1011" s="478"/>
      <c r="J1011" s="478"/>
      <c r="K1011" s="241"/>
      <c r="L1011" s="241"/>
      <c r="M1011" s="478"/>
      <c r="N1011" s="241"/>
      <c r="O1011" s="242"/>
      <c r="P1011" s="262"/>
      <c r="Q1011" s="262"/>
      <c r="R1011" s="262"/>
      <c r="S1011" s="262"/>
      <c r="T1011" s="262"/>
      <c r="U1011" s="241"/>
      <c r="V1011" s="415"/>
      <c r="W1011" s="415"/>
      <c r="X1011" s="81"/>
      <c r="Y1011" s="241"/>
      <c r="Z1011" s="416"/>
      <c r="AA1011" s="81"/>
      <c r="AB1011" s="242"/>
      <c r="AC1011" s="242"/>
      <c r="AD1011" s="241"/>
      <c r="AE1011" s="242"/>
      <c r="AF1011" s="241"/>
      <c r="AG1011" s="241"/>
      <c r="AH1011" s="241"/>
      <c r="AI1011" s="246"/>
      <c r="AJ1011" s="246"/>
      <c r="AK1011" s="246"/>
      <c r="AL1011" s="246"/>
      <c r="AM1011" s="477"/>
      <c r="AN1011" s="246"/>
      <c r="AO1011" s="246"/>
      <c r="AP1011" s="246"/>
      <c r="AQ1011" s="246"/>
      <c r="AR1011" s="246"/>
      <c r="AS1011" s="246"/>
      <c r="AT1011" s="246"/>
      <c r="AU1011" s="246"/>
      <c r="AV1011" s="246"/>
      <c r="AW1011" s="246"/>
      <c r="AX1011" s="246"/>
      <c r="AY1011" s="246"/>
      <c r="AZ1011" s="248"/>
      <c r="BA1011" s="477"/>
      <c r="BB1011" s="562" t="str">
        <f t="shared" si="64"/>
        <v xml:space="preserve"> </v>
      </c>
      <c r="BC1011" s="562" t="str">
        <f t="shared" si="65"/>
        <v xml:space="preserve"> </v>
      </c>
      <c r="BD1011" s="562" t="str">
        <f t="shared" si="66"/>
        <v xml:space="preserve"> </v>
      </c>
      <c r="BE1011" s="562" t="str">
        <f t="shared" si="67"/>
        <v xml:space="preserve"> </v>
      </c>
      <c r="BF1011" s="81"/>
      <c r="BG1011" s="313"/>
    </row>
    <row r="1012" spans="1:59" s="86" customFormat="1" ht="12.75" x14ac:dyDescent="0.25">
      <c r="A1012" s="365"/>
      <c r="B1012" s="147">
        <f>Demography!B1011</f>
        <v>0</v>
      </c>
      <c r="C1012" s="147">
        <f>Demography!C1011</f>
        <v>0</v>
      </c>
      <c r="D1012" s="148">
        <f>Demography!D1011</f>
        <v>0</v>
      </c>
      <c r="E1012" s="148">
        <f>Demography!F1011</f>
        <v>0</v>
      </c>
      <c r="F1012" s="81"/>
      <c r="G1012" s="238"/>
      <c r="H1012" s="256"/>
      <c r="I1012" s="257"/>
      <c r="J1012" s="257"/>
      <c r="K1012" s="256"/>
      <c r="L1012" s="256"/>
      <c r="M1012" s="257"/>
      <c r="N1012" s="256"/>
      <c r="O1012" s="240"/>
      <c r="P1012" s="260"/>
      <c r="Q1012" s="260"/>
      <c r="R1012" s="260"/>
      <c r="S1012" s="260"/>
      <c r="T1012" s="260"/>
      <c r="U1012" s="256"/>
      <c r="V1012" s="238"/>
      <c r="W1012" s="238"/>
      <c r="X1012" s="81"/>
      <c r="Y1012" s="256"/>
      <c r="Z1012" s="150"/>
      <c r="AA1012" s="81"/>
      <c r="AB1012" s="240"/>
      <c r="AC1012" s="240"/>
      <c r="AD1012" s="256"/>
      <c r="AE1012" s="240"/>
      <c r="AF1012" s="256"/>
      <c r="AG1012" s="256"/>
      <c r="AH1012" s="256"/>
      <c r="AI1012" s="245"/>
      <c r="AJ1012" s="245"/>
      <c r="AK1012" s="245"/>
      <c r="AL1012" s="245"/>
      <c r="AM1012" s="477"/>
      <c r="AN1012" s="245"/>
      <c r="AO1012" s="245"/>
      <c r="AP1012" s="245"/>
      <c r="AQ1012" s="245"/>
      <c r="AR1012" s="245"/>
      <c r="AS1012" s="245"/>
      <c r="AT1012" s="245"/>
      <c r="AU1012" s="245"/>
      <c r="AV1012" s="245"/>
      <c r="AW1012" s="245"/>
      <c r="AX1012" s="245"/>
      <c r="AY1012" s="245"/>
      <c r="AZ1012" s="247"/>
      <c r="BA1012" s="477"/>
      <c r="BB1012" s="561" t="str">
        <f t="shared" si="64"/>
        <v xml:space="preserve"> </v>
      </c>
      <c r="BC1012" s="561" t="str">
        <f t="shared" si="65"/>
        <v xml:space="preserve"> </v>
      </c>
      <c r="BD1012" s="561" t="str">
        <f t="shared" si="66"/>
        <v xml:space="preserve"> </v>
      </c>
      <c r="BE1012" s="561" t="str">
        <f t="shared" si="67"/>
        <v xml:space="preserve"> </v>
      </c>
      <c r="BF1012" s="81"/>
      <c r="BG1012" s="145"/>
    </row>
    <row r="1013" spans="1:59" s="86" customFormat="1" ht="12.75" x14ac:dyDescent="0.25">
      <c r="A1013" s="365"/>
      <c r="B1013" s="361">
        <f>Demography!B1012</f>
        <v>0</v>
      </c>
      <c r="C1013" s="361">
        <f>Demography!C1012</f>
        <v>0</v>
      </c>
      <c r="D1013" s="362">
        <f>Demography!D1012</f>
        <v>0</v>
      </c>
      <c r="E1013" s="362">
        <f>Demography!F1012</f>
        <v>0</v>
      </c>
      <c r="F1013" s="81"/>
      <c r="G1013" s="415"/>
      <c r="H1013" s="241"/>
      <c r="I1013" s="478"/>
      <c r="J1013" s="478"/>
      <c r="K1013" s="241"/>
      <c r="L1013" s="241"/>
      <c r="M1013" s="478"/>
      <c r="N1013" s="241"/>
      <c r="O1013" s="242"/>
      <c r="P1013" s="262"/>
      <c r="Q1013" s="262"/>
      <c r="R1013" s="262"/>
      <c r="S1013" s="262"/>
      <c r="T1013" s="262"/>
      <c r="U1013" s="241"/>
      <c r="V1013" s="415"/>
      <c r="W1013" s="415"/>
      <c r="X1013" s="81"/>
      <c r="Y1013" s="241"/>
      <c r="Z1013" s="416"/>
      <c r="AA1013" s="81"/>
      <c r="AB1013" s="242"/>
      <c r="AC1013" s="242"/>
      <c r="AD1013" s="241"/>
      <c r="AE1013" s="242"/>
      <c r="AF1013" s="241"/>
      <c r="AG1013" s="241"/>
      <c r="AH1013" s="241"/>
      <c r="AI1013" s="246"/>
      <c r="AJ1013" s="246"/>
      <c r="AK1013" s="246"/>
      <c r="AL1013" s="246"/>
      <c r="AM1013" s="477"/>
      <c r="AN1013" s="246"/>
      <c r="AO1013" s="246"/>
      <c r="AP1013" s="246"/>
      <c r="AQ1013" s="246"/>
      <c r="AR1013" s="246"/>
      <c r="AS1013" s="246"/>
      <c r="AT1013" s="246"/>
      <c r="AU1013" s="246"/>
      <c r="AV1013" s="246"/>
      <c r="AW1013" s="246"/>
      <c r="AX1013" s="246"/>
      <c r="AY1013" s="246"/>
      <c r="AZ1013" s="248"/>
      <c r="BA1013" s="477"/>
      <c r="BB1013" s="562" t="str">
        <f t="shared" si="64"/>
        <v xml:space="preserve"> </v>
      </c>
      <c r="BC1013" s="562" t="str">
        <f t="shared" si="65"/>
        <v xml:space="preserve"> </v>
      </c>
      <c r="BD1013" s="562" t="str">
        <f t="shared" si="66"/>
        <v xml:space="preserve"> </v>
      </c>
      <c r="BE1013" s="562" t="str">
        <f t="shared" si="67"/>
        <v xml:space="preserve"> </v>
      </c>
      <c r="BF1013" s="81"/>
      <c r="BG1013" s="313"/>
    </row>
    <row r="1014" spans="1:59" s="86" customFormat="1" ht="12.75" x14ac:dyDescent="0.25">
      <c r="A1014" s="365"/>
      <c r="B1014" s="147">
        <f>Demography!B1013</f>
        <v>0</v>
      </c>
      <c r="C1014" s="147">
        <f>Demography!C1013</f>
        <v>0</v>
      </c>
      <c r="D1014" s="148">
        <f>Demography!D1013</f>
        <v>0</v>
      </c>
      <c r="E1014" s="148">
        <f>Demography!F1013</f>
        <v>0</v>
      </c>
      <c r="F1014" s="81"/>
      <c r="G1014" s="238"/>
      <c r="H1014" s="256"/>
      <c r="I1014" s="257"/>
      <c r="J1014" s="257"/>
      <c r="K1014" s="256"/>
      <c r="L1014" s="256"/>
      <c r="M1014" s="257"/>
      <c r="N1014" s="256"/>
      <c r="O1014" s="240"/>
      <c r="P1014" s="260"/>
      <c r="Q1014" s="260"/>
      <c r="R1014" s="260"/>
      <c r="S1014" s="260"/>
      <c r="T1014" s="260"/>
      <c r="U1014" s="256"/>
      <c r="V1014" s="238"/>
      <c r="W1014" s="238"/>
      <c r="X1014" s="81"/>
      <c r="Y1014" s="256"/>
      <c r="Z1014" s="150"/>
      <c r="AA1014" s="81"/>
      <c r="AB1014" s="240"/>
      <c r="AC1014" s="240"/>
      <c r="AD1014" s="256"/>
      <c r="AE1014" s="240"/>
      <c r="AF1014" s="256"/>
      <c r="AG1014" s="256"/>
      <c r="AH1014" s="256"/>
      <c r="AI1014" s="245"/>
      <c r="AJ1014" s="245"/>
      <c r="AK1014" s="245"/>
      <c r="AL1014" s="245"/>
      <c r="AM1014" s="477"/>
      <c r="AN1014" s="245"/>
      <c r="AO1014" s="245"/>
      <c r="AP1014" s="245"/>
      <c r="AQ1014" s="245"/>
      <c r="AR1014" s="245"/>
      <c r="AS1014" s="245"/>
      <c r="AT1014" s="245"/>
      <c r="AU1014" s="245"/>
      <c r="AV1014" s="245"/>
      <c r="AW1014" s="245"/>
      <c r="AX1014" s="245"/>
      <c r="AY1014" s="245"/>
      <c r="AZ1014" s="247"/>
      <c r="BA1014" s="477"/>
      <c r="BB1014" s="561" t="str">
        <f t="shared" si="64"/>
        <v xml:space="preserve"> </v>
      </c>
      <c r="BC1014" s="561" t="str">
        <f t="shared" si="65"/>
        <v xml:space="preserve"> </v>
      </c>
      <c r="BD1014" s="561" t="str">
        <f t="shared" si="66"/>
        <v xml:space="preserve"> </v>
      </c>
      <c r="BE1014" s="561" t="str">
        <f t="shared" si="67"/>
        <v xml:space="preserve"> </v>
      </c>
      <c r="BF1014" s="81"/>
      <c r="BG1014" s="145"/>
    </row>
    <row r="1015" spans="1:59" s="86" customFormat="1" ht="12.75" x14ac:dyDescent="0.25">
      <c r="A1015" s="365"/>
      <c r="B1015" s="361">
        <f>Demography!B1014</f>
        <v>0</v>
      </c>
      <c r="C1015" s="361">
        <f>Demography!C1014</f>
        <v>0</v>
      </c>
      <c r="D1015" s="362">
        <f>Demography!D1014</f>
        <v>0</v>
      </c>
      <c r="E1015" s="362">
        <f>Demography!F1014</f>
        <v>0</v>
      </c>
      <c r="F1015" s="81"/>
      <c r="G1015" s="415"/>
      <c r="H1015" s="241"/>
      <c r="I1015" s="478"/>
      <c r="J1015" s="478"/>
      <c r="K1015" s="241"/>
      <c r="L1015" s="241"/>
      <c r="M1015" s="478"/>
      <c r="N1015" s="241"/>
      <c r="O1015" s="242"/>
      <c r="P1015" s="262"/>
      <c r="Q1015" s="262"/>
      <c r="R1015" s="262"/>
      <c r="S1015" s="262"/>
      <c r="T1015" s="262"/>
      <c r="U1015" s="241"/>
      <c r="V1015" s="415"/>
      <c r="W1015" s="415"/>
      <c r="X1015" s="81"/>
      <c r="Y1015" s="241"/>
      <c r="Z1015" s="416"/>
      <c r="AA1015" s="81"/>
      <c r="AB1015" s="242"/>
      <c r="AC1015" s="242"/>
      <c r="AD1015" s="241"/>
      <c r="AE1015" s="242"/>
      <c r="AF1015" s="241"/>
      <c r="AG1015" s="241"/>
      <c r="AH1015" s="241"/>
      <c r="AI1015" s="246"/>
      <c r="AJ1015" s="246"/>
      <c r="AK1015" s="246"/>
      <c r="AL1015" s="246"/>
      <c r="AM1015" s="477"/>
      <c r="AN1015" s="246"/>
      <c r="AO1015" s="246"/>
      <c r="AP1015" s="246"/>
      <c r="AQ1015" s="246"/>
      <c r="AR1015" s="246"/>
      <c r="AS1015" s="246"/>
      <c r="AT1015" s="246"/>
      <c r="AU1015" s="246"/>
      <c r="AV1015" s="246"/>
      <c r="AW1015" s="246"/>
      <c r="AX1015" s="246"/>
      <c r="AY1015" s="246"/>
      <c r="AZ1015" s="248"/>
      <c r="BA1015" s="477"/>
      <c r="BB1015" s="562" t="str">
        <f t="shared" si="64"/>
        <v xml:space="preserve"> </v>
      </c>
      <c r="BC1015" s="562" t="str">
        <f t="shared" si="65"/>
        <v xml:space="preserve"> </v>
      </c>
      <c r="BD1015" s="562" t="str">
        <f t="shared" si="66"/>
        <v xml:space="preserve"> </v>
      </c>
      <c r="BE1015" s="562" t="str">
        <f t="shared" si="67"/>
        <v xml:space="preserve"> </v>
      </c>
      <c r="BF1015" s="81"/>
      <c r="BG1015" s="313"/>
    </row>
    <row r="1016" spans="1:59" s="86" customFormat="1" ht="12.75" x14ac:dyDescent="0.25">
      <c r="A1016" s="365"/>
      <c r="B1016" s="147">
        <f>Demography!B1015</f>
        <v>0</v>
      </c>
      <c r="C1016" s="147">
        <f>Demography!C1015</f>
        <v>0</v>
      </c>
      <c r="D1016" s="148">
        <f>Demography!D1015</f>
        <v>0</v>
      </c>
      <c r="E1016" s="148">
        <f>Demography!F1015</f>
        <v>0</v>
      </c>
      <c r="F1016" s="81"/>
      <c r="G1016" s="238"/>
      <c r="H1016" s="256"/>
      <c r="I1016" s="257"/>
      <c r="J1016" s="257"/>
      <c r="K1016" s="256"/>
      <c r="L1016" s="256"/>
      <c r="M1016" s="257"/>
      <c r="N1016" s="256"/>
      <c r="O1016" s="240"/>
      <c r="P1016" s="260"/>
      <c r="Q1016" s="260"/>
      <c r="R1016" s="260"/>
      <c r="S1016" s="260"/>
      <c r="T1016" s="260"/>
      <c r="U1016" s="256"/>
      <c r="V1016" s="238"/>
      <c r="W1016" s="238"/>
      <c r="X1016" s="81"/>
      <c r="Y1016" s="256"/>
      <c r="Z1016" s="150"/>
      <c r="AA1016" s="81"/>
      <c r="AB1016" s="240"/>
      <c r="AC1016" s="240"/>
      <c r="AD1016" s="256"/>
      <c r="AE1016" s="240"/>
      <c r="AF1016" s="256"/>
      <c r="AG1016" s="256"/>
      <c r="AH1016" s="256"/>
      <c r="AI1016" s="245"/>
      <c r="AJ1016" s="245"/>
      <c r="AK1016" s="245"/>
      <c r="AL1016" s="245"/>
      <c r="AM1016" s="477"/>
      <c r="AN1016" s="245"/>
      <c r="AO1016" s="245"/>
      <c r="AP1016" s="245"/>
      <c r="AQ1016" s="245"/>
      <c r="AR1016" s="245"/>
      <c r="AS1016" s="245"/>
      <c r="AT1016" s="245"/>
      <c r="AU1016" s="245"/>
      <c r="AV1016" s="245"/>
      <c r="AW1016" s="245"/>
      <c r="AX1016" s="245"/>
      <c r="AY1016" s="245"/>
      <c r="AZ1016" s="247"/>
      <c r="BA1016" s="477"/>
      <c r="BB1016" s="561" t="str">
        <f t="shared" si="64"/>
        <v xml:space="preserve"> </v>
      </c>
      <c r="BC1016" s="561" t="str">
        <f t="shared" si="65"/>
        <v xml:space="preserve"> </v>
      </c>
      <c r="BD1016" s="561" t="str">
        <f t="shared" si="66"/>
        <v xml:space="preserve"> </v>
      </c>
      <c r="BE1016" s="561" t="str">
        <f t="shared" si="67"/>
        <v xml:space="preserve"> </v>
      </c>
      <c r="BF1016" s="81"/>
      <c r="BG1016" s="145"/>
    </row>
    <row r="1017" spans="1:59" s="86" customFormat="1" ht="12.75" x14ac:dyDescent="0.25">
      <c r="A1017" s="365"/>
      <c r="B1017" s="361">
        <f>Demography!B1016</f>
        <v>0</v>
      </c>
      <c r="C1017" s="361">
        <f>Demography!C1016</f>
        <v>0</v>
      </c>
      <c r="D1017" s="362">
        <f>Demography!D1016</f>
        <v>0</v>
      </c>
      <c r="E1017" s="362">
        <f>Demography!F1016</f>
        <v>0</v>
      </c>
      <c r="F1017" s="81"/>
      <c r="G1017" s="415"/>
      <c r="H1017" s="241"/>
      <c r="I1017" s="478"/>
      <c r="J1017" s="478"/>
      <c r="K1017" s="241"/>
      <c r="L1017" s="241"/>
      <c r="M1017" s="478"/>
      <c r="N1017" s="241"/>
      <c r="O1017" s="242"/>
      <c r="P1017" s="262"/>
      <c r="Q1017" s="262"/>
      <c r="R1017" s="262"/>
      <c r="S1017" s="262"/>
      <c r="T1017" s="262"/>
      <c r="U1017" s="241"/>
      <c r="V1017" s="415"/>
      <c r="W1017" s="415"/>
      <c r="X1017" s="81"/>
      <c r="Y1017" s="241"/>
      <c r="Z1017" s="416"/>
      <c r="AA1017" s="81"/>
      <c r="AB1017" s="242"/>
      <c r="AC1017" s="242"/>
      <c r="AD1017" s="241"/>
      <c r="AE1017" s="242"/>
      <c r="AF1017" s="241"/>
      <c r="AG1017" s="241"/>
      <c r="AH1017" s="241"/>
      <c r="AI1017" s="246"/>
      <c r="AJ1017" s="246"/>
      <c r="AK1017" s="246"/>
      <c r="AL1017" s="246"/>
      <c r="AM1017" s="477"/>
      <c r="AN1017" s="246"/>
      <c r="AO1017" s="246"/>
      <c r="AP1017" s="246"/>
      <c r="AQ1017" s="246"/>
      <c r="AR1017" s="246"/>
      <c r="AS1017" s="246"/>
      <c r="AT1017" s="246"/>
      <c r="AU1017" s="246"/>
      <c r="AV1017" s="246"/>
      <c r="AW1017" s="246"/>
      <c r="AX1017" s="246"/>
      <c r="AY1017" s="246"/>
      <c r="AZ1017" s="248"/>
      <c r="BA1017" s="477"/>
      <c r="BB1017" s="562" t="str">
        <f t="shared" si="64"/>
        <v xml:space="preserve"> </v>
      </c>
      <c r="BC1017" s="562" t="str">
        <f t="shared" si="65"/>
        <v xml:space="preserve"> </v>
      </c>
      <c r="BD1017" s="562" t="str">
        <f t="shared" si="66"/>
        <v xml:space="preserve"> </v>
      </c>
      <c r="BE1017" s="562" t="str">
        <f t="shared" si="67"/>
        <v xml:space="preserve"> </v>
      </c>
      <c r="BF1017" s="81"/>
      <c r="BG1017" s="313"/>
    </row>
    <row r="1018" spans="1:59" s="86" customFormat="1" ht="12.75" x14ac:dyDescent="0.25">
      <c r="A1018" s="365"/>
      <c r="B1018" s="147">
        <f>Demography!B1017</f>
        <v>0</v>
      </c>
      <c r="C1018" s="147">
        <f>Demography!C1017</f>
        <v>0</v>
      </c>
      <c r="D1018" s="148">
        <f>Demography!D1017</f>
        <v>0</v>
      </c>
      <c r="E1018" s="148">
        <f>Demography!F1017</f>
        <v>0</v>
      </c>
      <c r="F1018" s="81"/>
      <c r="G1018" s="238"/>
      <c r="H1018" s="256"/>
      <c r="I1018" s="257"/>
      <c r="J1018" s="257"/>
      <c r="K1018" s="256"/>
      <c r="L1018" s="256"/>
      <c r="M1018" s="257"/>
      <c r="N1018" s="256"/>
      <c r="O1018" s="240"/>
      <c r="P1018" s="260"/>
      <c r="Q1018" s="260"/>
      <c r="R1018" s="260"/>
      <c r="S1018" s="260"/>
      <c r="T1018" s="260"/>
      <c r="U1018" s="256"/>
      <c r="V1018" s="238"/>
      <c r="W1018" s="238"/>
      <c r="X1018" s="81"/>
      <c r="Y1018" s="256"/>
      <c r="Z1018" s="150"/>
      <c r="AA1018" s="81"/>
      <c r="AB1018" s="240"/>
      <c r="AC1018" s="240"/>
      <c r="AD1018" s="256"/>
      <c r="AE1018" s="240"/>
      <c r="AF1018" s="256"/>
      <c r="AG1018" s="256"/>
      <c r="AH1018" s="256"/>
      <c r="AI1018" s="245"/>
      <c r="AJ1018" s="245"/>
      <c r="AK1018" s="245"/>
      <c r="AL1018" s="245"/>
      <c r="AM1018" s="477"/>
      <c r="AN1018" s="245"/>
      <c r="AO1018" s="245"/>
      <c r="AP1018" s="245"/>
      <c r="AQ1018" s="245"/>
      <c r="AR1018" s="245"/>
      <c r="AS1018" s="245"/>
      <c r="AT1018" s="245"/>
      <c r="AU1018" s="245"/>
      <c r="AV1018" s="245"/>
      <c r="AW1018" s="245"/>
      <c r="AX1018" s="245"/>
      <c r="AY1018" s="245"/>
      <c r="AZ1018" s="247"/>
      <c r="BA1018" s="477"/>
      <c r="BB1018" s="561" t="str">
        <f t="shared" si="64"/>
        <v xml:space="preserve"> </v>
      </c>
      <c r="BC1018" s="561" t="str">
        <f t="shared" si="65"/>
        <v xml:space="preserve"> </v>
      </c>
      <c r="BD1018" s="561" t="str">
        <f t="shared" si="66"/>
        <v xml:space="preserve"> </v>
      </c>
      <c r="BE1018" s="561" t="str">
        <f t="shared" si="67"/>
        <v xml:space="preserve"> </v>
      </c>
      <c r="BF1018" s="81"/>
      <c r="BG1018" s="145"/>
    </row>
    <row r="1019" spans="1:59" s="86" customFormat="1" ht="12.75" x14ac:dyDescent="0.25">
      <c r="A1019" s="365"/>
      <c r="B1019" s="361">
        <f>Demography!B1018</f>
        <v>0</v>
      </c>
      <c r="C1019" s="361">
        <f>Demography!C1018</f>
        <v>0</v>
      </c>
      <c r="D1019" s="362">
        <f>Demography!D1018</f>
        <v>0</v>
      </c>
      <c r="E1019" s="362">
        <f>Demography!F1018</f>
        <v>0</v>
      </c>
      <c r="F1019" s="81"/>
      <c r="G1019" s="415"/>
      <c r="H1019" s="241"/>
      <c r="I1019" s="478"/>
      <c r="J1019" s="478"/>
      <c r="K1019" s="241"/>
      <c r="L1019" s="241"/>
      <c r="M1019" s="478"/>
      <c r="N1019" s="241"/>
      <c r="O1019" s="242"/>
      <c r="P1019" s="262"/>
      <c r="Q1019" s="262"/>
      <c r="R1019" s="262"/>
      <c r="S1019" s="262"/>
      <c r="T1019" s="262"/>
      <c r="U1019" s="241"/>
      <c r="V1019" s="415"/>
      <c r="W1019" s="415"/>
      <c r="X1019" s="81"/>
      <c r="Y1019" s="241"/>
      <c r="Z1019" s="416"/>
      <c r="AA1019" s="81"/>
      <c r="AB1019" s="242"/>
      <c r="AC1019" s="242"/>
      <c r="AD1019" s="241"/>
      <c r="AE1019" s="242"/>
      <c r="AF1019" s="241"/>
      <c r="AG1019" s="241"/>
      <c r="AH1019" s="241"/>
      <c r="AI1019" s="246"/>
      <c r="AJ1019" s="246"/>
      <c r="AK1019" s="246"/>
      <c r="AL1019" s="246"/>
      <c r="AM1019" s="477"/>
      <c r="AN1019" s="246"/>
      <c r="AO1019" s="246"/>
      <c r="AP1019" s="246"/>
      <c r="AQ1019" s="246"/>
      <c r="AR1019" s="246"/>
      <c r="AS1019" s="246"/>
      <c r="AT1019" s="246"/>
      <c r="AU1019" s="246"/>
      <c r="AV1019" s="246"/>
      <c r="AW1019" s="246"/>
      <c r="AX1019" s="246"/>
      <c r="AY1019" s="246"/>
      <c r="AZ1019" s="248"/>
      <c r="BA1019" s="477"/>
      <c r="BB1019" s="562" t="str">
        <f t="shared" si="64"/>
        <v xml:space="preserve"> </v>
      </c>
      <c r="BC1019" s="562" t="str">
        <f t="shared" si="65"/>
        <v xml:space="preserve"> </v>
      </c>
      <c r="BD1019" s="562" t="str">
        <f t="shared" si="66"/>
        <v xml:space="preserve"> </v>
      </c>
      <c r="BE1019" s="562" t="str">
        <f t="shared" si="67"/>
        <v xml:space="preserve"> </v>
      </c>
      <c r="BF1019" s="81"/>
      <c r="BG1019" s="313"/>
    </row>
    <row r="1020" spans="1:59" s="86" customFormat="1" ht="12.75" x14ac:dyDescent="0.25">
      <c r="A1020" s="365"/>
      <c r="B1020" s="147">
        <f>Demography!B1019</f>
        <v>0</v>
      </c>
      <c r="C1020" s="147">
        <f>Demography!C1019</f>
        <v>0</v>
      </c>
      <c r="D1020" s="148">
        <f>Demography!D1019</f>
        <v>0</v>
      </c>
      <c r="E1020" s="148">
        <f>Demography!F1019</f>
        <v>0</v>
      </c>
      <c r="F1020" s="81"/>
      <c r="G1020" s="238"/>
      <c r="H1020" s="256"/>
      <c r="I1020" s="257"/>
      <c r="J1020" s="257"/>
      <c r="K1020" s="256"/>
      <c r="L1020" s="256"/>
      <c r="M1020" s="257"/>
      <c r="N1020" s="256"/>
      <c r="O1020" s="240"/>
      <c r="P1020" s="260"/>
      <c r="Q1020" s="260"/>
      <c r="R1020" s="260"/>
      <c r="S1020" s="260"/>
      <c r="T1020" s="260"/>
      <c r="U1020" s="256"/>
      <c r="V1020" s="238"/>
      <c r="W1020" s="238"/>
      <c r="X1020" s="81"/>
      <c r="Y1020" s="256"/>
      <c r="Z1020" s="150"/>
      <c r="AA1020" s="81"/>
      <c r="AB1020" s="240"/>
      <c r="AC1020" s="240"/>
      <c r="AD1020" s="256"/>
      <c r="AE1020" s="240"/>
      <c r="AF1020" s="256"/>
      <c r="AG1020" s="256"/>
      <c r="AH1020" s="256"/>
      <c r="AI1020" s="245"/>
      <c r="AJ1020" s="245"/>
      <c r="AK1020" s="245"/>
      <c r="AL1020" s="245"/>
      <c r="AM1020" s="477"/>
      <c r="AN1020" s="245"/>
      <c r="AO1020" s="245"/>
      <c r="AP1020" s="245"/>
      <c r="AQ1020" s="245"/>
      <c r="AR1020" s="245"/>
      <c r="AS1020" s="245"/>
      <c r="AT1020" s="245"/>
      <c r="AU1020" s="245"/>
      <c r="AV1020" s="245"/>
      <c r="AW1020" s="245"/>
      <c r="AX1020" s="245"/>
      <c r="AY1020" s="245"/>
      <c r="AZ1020" s="247"/>
      <c r="BA1020" s="477"/>
      <c r="BB1020" s="561" t="str">
        <f t="shared" si="64"/>
        <v xml:space="preserve"> </v>
      </c>
      <c r="BC1020" s="561" t="str">
        <f t="shared" si="65"/>
        <v xml:space="preserve"> </v>
      </c>
      <c r="BD1020" s="561" t="str">
        <f t="shared" si="66"/>
        <v xml:space="preserve"> </v>
      </c>
      <c r="BE1020" s="561" t="str">
        <f t="shared" si="67"/>
        <v xml:space="preserve"> </v>
      </c>
      <c r="BF1020" s="81"/>
      <c r="BG1020" s="145"/>
    </row>
    <row r="1021" spans="1:59" s="86" customFormat="1" ht="12.75" x14ac:dyDescent="0.25">
      <c r="A1021" s="365"/>
      <c r="B1021" s="361">
        <f>Demography!B1020</f>
        <v>0</v>
      </c>
      <c r="C1021" s="361">
        <f>Demography!C1020</f>
        <v>0</v>
      </c>
      <c r="D1021" s="362">
        <f>Demography!D1020</f>
        <v>0</v>
      </c>
      <c r="E1021" s="362">
        <f>Demography!F1020</f>
        <v>0</v>
      </c>
      <c r="F1021" s="81"/>
      <c r="G1021" s="415"/>
      <c r="H1021" s="241"/>
      <c r="I1021" s="478"/>
      <c r="J1021" s="478"/>
      <c r="K1021" s="241"/>
      <c r="L1021" s="241"/>
      <c r="M1021" s="478"/>
      <c r="N1021" s="241"/>
      <c r="O1021" s="242"/>
      <c r="P1021" s="262"/>
      <c r="Q1021" s="262"/>
      <c r="R1021" s="262"/>
      <c r="S1021" s="262"/>
      <c r="T1021" s="262"/>
      <c r="U1021" s="241"/>
      <c r="V1021" s="415"/>
      <c r="W1021" s="415"/>
      <c r="X1021" s="81"/>
      <c r="Y1021" s="241"/>
      <c r="Z1021" s="416"/>
      <c r="AA1021" s="81"/>
      <c r="AB1021" s="242"/>
      <c r="AC1021" s="242"/>
      <c r="AD1021" s="241"/>
      <c r="AE1021" s="242"/>
      <c r="AF1021" s="241"/>
      <c r="AG1021" s="241"/>
      <c r="AH1021" s="241"/>
      <c r="AI1021" s="246"/>
      <c r="AJ1021" s="246"/>
      <c r="AK1021" s="246"/>
      <c r="AL1021" s="246"/>
      <c r="AM1021" s="477"/>
      <c r="AN1021" s="246"/>
      <c r="AO1021" s="246"/>
      <c r="AP1021" s="246"/>
      <c r="AQ1021" s="246"/>
      <c r="AR1021" s="246"/>
      <c r="AS1021" s="246"/>
      <c r="AT1021" s="246"/>
      <c r="AU1021" s="246"/>
      <c r="AV1021" s="246"/>
      <c r="AW1021" s="246"/>
      <c r="AX1021" s="246"/>
      <c r="AY1021" s="246"/>
      <c r="AZ1021" s="248"/>
      <c r="BA1021" s="477"/>
      <c r="BB1021" s="562" t="str">
        <f t="shared" si="64"/>
        <v xml:space="preserve"> </v>
      </c>
      <c r="BC1021" s="562" t="str">
        <f t="shared" si="65"/>
        <v xml:space="preserve"> </v>
      </c>
      <c r="BD1021" s="562" t="str">
        <f t="shared" si="66"/>
        <v xml:space="preserve"> </v>
      </c>
      <c r="BE1021" s="562" t="str">
        <f t="shared" si="67"/>
        <v xml:space="preserve"> </v>
      </c>
      <c r="BF1021" s="81"/>
      <c r="BG1021" s="313"/>
    </row>
    <row r="1022" spans="1:59" s="86" customFormat="1" ht="12.75" x14ac:dyDescent="0.25">
      <c r="A1022" s="365"/>
      <c r="B1022" s="147">
        <f>Demography!B1021</f>
        <v>0</v>
      </c>
      <c r="C1022" s="147">
        <f>Demography!C1021</f>
        <v>0</v>
      </c>
      <c r="D1022" s="148">
        <f>Demography!D1021</f>
        <v>0</v>
      </c>
      <c r="E1022" s="148">
        <f>Demography!F1021</f>
        <v>0</v>
      </c>
      <c r="F1022" s="81"/>
      <c r="G1022" s="238"/>
      <c r="H1022" s="256"/>
      <c r="I1022" s="257"/>
      <c r="J1022" s="257"/>
      <c r="K1022" s="256"/>
      <c r="L1022" s="256"/>
      <c r="M1022" s="257"/>
      <c r="N1022" s="256"/>
      <c r="O1022" s="240"/>
      <c r="P1022" s="260"/>
      <c r="Q1022" s="260"/>
      <c r="R1022" s="260"/>
      <c r="S1022" s="260"/>
      <c r="T1022" s="260"/>
      <c r="U1022" s="256"/>
      <c r="V1022" s="238"/>
      <c r="W1022" s="238"/>
      <c r="X1022" s="81"/>
      <c r="Y1022" s="256"/>
      <c r="Z1022" s="150"/>
      <c r="AA1022" s="81"/>
      <c r="AB1022" s="240"/>
      <c r="AC1022" s="240"/>
      <c r="AD1022" s="256"/>
      <c r="AE1022" s="240"/>
      <c r="AF1022" s="256"/>
      <c r="AG1022" s="256"/>
      <c r="AH1022" s="256"/>
      <c r="AI1022" s="245"/>
      <c r="AJ1022" s="245"/>
      <c r="AK1022" s="245"/>
      <c r="AL1022" s="245"/>
      <c r="AM1022" s="477"/>
      <c r="AN1022" s="245"/>
      <c r="AO1022" s="245"/>
      <c r="AP1022" s="245"/>
      <c r="AQ1022" s="245"/>
      <c r="AR1022" s="245"/>
      <c r="AS1022" s="245"/>
      <c r="AT1022" s="245"/>
      <c r="AU1022" s="245"/>
      <c r="AV1022" s="245"/>
      <c r="AW1022" s="245"/>
      <c r="AX1022" s="245"/>
      <c r="AY1022" s="245"/>
      <c r="AZ1022" s="247"/>
      <c r="BA1022" s="477"/>
      <c r="BB1022" s="561" t="str">
        <f t="shared" si="64"/>
        <v xml:space="preserve"> </v>
      </c>
      <c r="BC1022" s="561" t="str">
        <f t="shared" si="65"/>
        <v xml:space="preserve"> </v>
      </c>
      <c r="BD1022" s="561" t="str">
        <f t="shared" si="66"/>
        <v xml:space="preserve"> </v>
      </c>
      <c r="BE1022" s="561" t="str">
        <f t="shared" si="67"/>
        <v xml:space="preserve"> </v>
      </c>
      <c r="BF1022" s="81"/>
      <c r="BG1022" s="145"/>
    </row>
    <row r="1023" spans="1:59" s="86" customFormat="1" ht="12.75" x14ac:dyDescent="0.25">
      <c r="A1023" s="365"/>
      <c r="B1023" s="361">
        <f>Demography!B1022</f>
        <v>0</v>
      </c>
      <c r="C1023" s="361">
        <f>Demography!C1022</f>
        <v>0</v>
      </c>
      <c r="D1023" s="362">
        <f>Demography!D1022</f>
        <v>0</v>
      </c>
      <c r="E1023" s="362">
        <f>Demography!F1022</f>
        <v>0</v>
      </c>
      <c r="F1023" s="81"/>
      <c r="G1023" s="415"/>
      <c r="H1023" s="241"/>
      <c r="I1023" s="478"/>
      <c r="J1023" s="478"/>
      <c r="K1023" s="241"/>
      <c r="L1023" s="241"/>
      <c r="M1023" s="478"/>
      <c r="N1023" s="241"/>
      <c r="O1023" s="242"/>
      <c r="P1023" s="262"/>
      <c r="Q1023" s="262"/>
      <c r="R1023" s="262"/>
      <c r="S1023" s="262"/>
      <c r="T1023" s="262"/>
      <c r="U1023" s="241"/>
      <c r="V1023" s="415"/>
      <c r="W1023" s="415"/>
      <c r="X1023" s="81"/>
      <c r="Y1023" s="241"/>
      <c r="Z1023" s="416"/>
      <c r="AA1023" s="81"/>
      <c r="AB1023" s="242"/>
      <c r="AC1023" s="242"/>
      <c r="AD1023" s="241"/>
      <c r="AE1023" s="242"/>
      <c r="AF1023" s="241"/>
      <c r="AG1023" s="241"/>
      <c r="AH1023" s="241"/>
      <c r="AI1023" s="246"/>
      <c r="AJ1023" s="246"/>
      <c r="AK1023" s="246"/>
      <c r="AL1023" s="246"/>
      <c r="AM1023" s="477"/>
      <c r="AN1023" s="246"/>
      <c r="AO1023" s="246"/>
      <c r="AP1023" s="246"/>
      <c r="AQ1023" s="246"/>
      <c r="AR1023" s="246"/>
      <c r="AS1023" s="246"/>
      <c r="AT1023" s="246"/>
      <c r="AU1023" s="246"/>
      <c r="AV1023" s="246"/>
      <c r="AW1023" s="246"/>
      <c r="AX1023" s="246"/>
      <c r="AY1023" s="246"/>
      <c r="AZ1023" s="248"/>
      <c r="BA1023" s="477"/>
      <c r="BB1023" s="562" t="str">
        <f t="shared" si="64"/>
        <v xml:space="preserve"> </v>
      </c>
      <c r="BC1023" s="562" t="str">
        <f t="shared" si="65"/>
        <v xml:space="preserve"> </v>
      </c>
      <c r="BD1023" s="562" t="str">
        <f t="shared" si="66"/>
        <v xml:space="preserve"> </v>
      </c>
      <c r="BE1023" s="562" t="str">
        <f t="shared" si="67"/>
        <v xml:space="preserve"> </v>
      </c>
      <c r="BF1023" s="81"/>
      <c r="BG1023" s="313"/>
    </row>
    <row r="1024" spans="1:59" s="86" customFormat="1" ht="12.75" x14ac:dyDescent="0.25">
      <c r="A1024" s="365"/>
      <c r="B1024" s="147">
        <f>Demography!B1023</f>
        <v>0</v>
      </c>
      <c r="C1024" s="147">
        <f>Demography!C1023</f>
        <v>0</v>
      </c>
      <c r="D1024" s="148">
        <f>Demography!D1023</f>
        <v>0</v>
      </c>
      <c r="E1024" s="148">
        <f>Demography!F1023</f>
        <v>0</v>
      </c>
      <c r="F1024" s="81"/>
      <c r="G1024" s="238"/>
      <c r="H1024" s="256"/>
      <c r="I1024" s="257"/>
      <c r="J1024" s="257"/>
      <c r="K1024" s="256"/>
      <c r="L1024" s="256"/>
      <c r="M1024" s="257"/>
      <c r="N1024" s="256"/>
      <c r="O1024" s="240"/>
      <c r="P1024" s="260"/>
      <c r="Q1024" s="260"/>
      <c r="R1024" s="260"/>
      <c r="S1024" s="260"/>
      <c r="T1024" s="260"/>
      <c r="U1024" s="256"/>
      <c r="V1024" s="238"/>
      <c r="W1024" s="238"/>
      <c r="X1024" s="81"/>
      <c r="Y1024" s="256"/>
      <c r="Z1024" s="150"/>
      <c r="AA1024" s="81"/>
      <c r="AB1024" s="240"/>
      <c r="AC1024" s="240"/>
      <c r="AD1024" s="256"/>
      <c r="AE1024" s="240"/>
      <c r="AF1024" s="256"/>
      <c r="AG1024" s="256"/>
      <c r="AH1024" s="256"/>
      <c r="AI1024" s="245"/>
      <c r="AJ1024" s="245"/>
      <c r="AK1024" s="245"/>
      <c r="AL1024" s="245"/>
      <c r="AM1024" s="477"/>
      <c r="AN1024" s="245"/>
      <c r="AO1024" s="245"/>
      <c r="AP1024" s="245"/>
      <c r="AQ1024" s="245"/>
      <c r="AR1024" s="245"/>
      <c r="AS1024" s="245"/>
      <c r="AT1024" s="245"/>
      <c r="AU1024" s="245"/>
      <c r="AV1024" s="245"/>
      <c r="AW1024" s="245"/>
      <c r="AX1024" s="245"/>
      <c r="AY1024" s="245"/>
      <c r="AZ1024" s="247"/>
      <c r="BA1024" s="477"/>
      <c r="BB1024" s="561" t="str">
        <f t="shared" si="64"/>
        <v xml:space="preserve"> </v>
      </c>
      <c r="BC1024" s="561" t="str">
        <f t="shared" si="65"/>
        <v xml:space="preserve"> </v>
      </c>
      <c r="BD1024" s="561" t="str">
        <f t="shared" si="66"/>
        <v xml:space="preserve"> </v>
      </c>
      <c r="BE1024" s="561" t="str">
        <f t="shared" si="67"/>
        <v xml:space="preserve"> </v>
      </c>
      <c r="BF1024" s="81"/>
      <c r="BG1024" s="145"/>
    </row>
    <row r="1025" spans="1:59" s="86" customFormat="1" ht="12.75" x14ac:dyDescent="0.25">
      <c r="A1025" s="365"/>
      <c r="B1025" s="361">
        <f>Demography!B1024</f>
        <v>0</v>
      </c>
      <c r="C1025" s="361">
        <f>Demography!C1024</f>
        <v>0</v>
      </c>
      <c r="D1025" s="362">
        <f>Demography!D1024</f>
        <v>0</v>
      </c>
      <c r="E1025" s="362">
        <f>Demography!F1024</f>
        <v>0</v>
      </c>
      <c r="F1025" s="81"/>
      <c r="G1025" s="415"/>
      <c r="H1025" s="241"/>
      <c r="I1025" s="478"/>
      <c r="J1025" s="478"/>
      <c r="K1025" s="241"/>
      <c r="L1025" s="241"/>
      <c r="M1025" s="478"/>
      <c r="N1025" s="241"/>
      <c r="O1025" s="242"/>
      <c r="P1025" s="262"/>
      <c r="Q1025" s="262"/>
      <c r="R1025" s="262"/>
      <c r="S1025" s="262"/>
      <c r="T1025" s="262"/>
      <c r="U1025" s="241"/>
      <c r="V1025" s="415"/>
      <c r="W1025" s="415"/>
      <c r="X1025" s="81"/>
      <c r="Y1025" s="241"/>
      <c r="Z1025" s="416"/>
      <c r="AA1025" s="81"/>
      <c r="AB1025" s="242"/>
      <c r="AC1025" s="242"/>
      <c r="AD1025" s="241"/>
      <c r="AE1025" s="242"/>
      <c r="AF1025" s="241"/>
      <c r="AG1025" s="241"/>
      <c r="AH1025" s="241"/>
      <c r="AI1025" s="246"/>
      <c r="AJ1025" s="246"/>
      <c r="AK1025" s="246"/>
      <c r="AL1025" s="246"/>
      <c r="AM1025" s="477"/>
      <c r="AN1025" s="246"/>
      <c r="AO1025" s="246"/>
      <c r="AP1025" s="246"/>
      <c r="AQ1025" s="246"/>
      <c r="AR1025" s="246"/>
      <c r="AS1025" s="246"/>
      <c r="AT1025" s="246"/>
      <c r="AU1025" s="246"/>
      <c r="AV1025" s="246"/>
      <c r="AW1025" s="246"/>
      <c r="AX1025" s="246"/>
      <c r="AY1025" s="246"/>
      <c r="AZ1025" s="248"/>
      <c r="BA1025" s="477"/>
      <c r="BB1025" s="562" t="str">
        <f t="shared" si="64"/>
        <v xml:space="preserve"> </v>
      </c>
      <c r="BC1025" s="562" t="str">
        <f t="shared" si="65"/>
        <v xml:space="preserve"> </v>
      </c>
      <c r="BD1025" s="562" t="str">
        <f t="shared" si="66"/>
        <v xml:space="preserve"> </v>
      </c>
      <c r="BE1025" s="562" t="str">
        <f t="shared" si="67"/>
        <v xml:space="preserve"> </v>
      </c>
      <c r="BF1025" s="81"/>
      <c r="BG1025" s="313"/>
    </row>
    <row r="1026" spans="1:59" s="86" customFormat="1" ht="12.75" x14ac:dyDescent="0.25">
      <c r="A1026" s="365"/>
      <c r="B1026" s="147">
        <f>Demography!B1025</f>
        <v>0</v>
      </c>
      <c r="C1026" s="147">
        <f>Demography!C1025</f>
        <v>0</v>
      </c>
      <c r="D1026" s="148">
        <f>Demography!D1025</f>
        <v>0</v>
      </c>
      <c r="E1026" s="148">
        <f>Demography!F1025</f>
        <v>0</v>
      </c>
      <c r="F1026" s="81"/>
      <c r="G1026" s="238"/>
      <c r="H1026" s="256"/>
      <c r="I1026" s="257"/>
      <c r="J1026" s="257"/>
      <c r="K1026" s="256"/>
      <c r="L1026" s="256"/>
      <c r="M1026" s="257"/>
      <c r="N1026" s="256"/>
      <c r="O1026" s="240"/>
      <c r="P1026" s="260"/>
      <c r="Q1026" s="260"/>
      <c r="R1026" s="260"/>
      <c r="S1026" s="260"/>
      <c r="T1026" s="260"/>
      <c r="U1026" s="256"/>
      <c r="V1026" s="238"/>
      <c r="W1026" s="238"/>
      <c r="X1026" s="81"/>
      <c r="Y1026" s="256"/>
      <c r="Z1026" s="150"/>
      <c r="AA1026" s="81"/>
      <c r="AB1026" s="240"/>
      <c r="AC1026" s="240"/>
      <c r="AD1026" s="256"/>
      <c r="AE1026" s="240"/>
      <c r="AF1026" s="256"/>
      <c r="AG1026" s="256"/>
      <c r="AH1026" s="256"/>
      <c r="AI1026" s="245"/>
      <c r="AJ1026" s="245"/>
      <c r="AK1026" s="245"/>
      <c r="AL1026" s="245"/>
      <c r="AM1026" s="477"/>
      <c r="AN1026" s="245"/>
      <c r="AO1026" s="245"/>
      <c r="AP1026" s="245"/>
      <c r="AQ1026" s="245"/>
      <c r="AR1026" s="245"/>
      <c r="AS1026" s="245"/>
      <c r="AT1026" s="245"/>
      <c r="AU1026" s="245"/>
      <c r="AV1026" s="245"/>
      <c r="AW1026" s="245"/>
      <c r="AX1026" s="245"/>
      <c r="AY1026" s="245"/>
      <c r="AZ1026" s="247"/>
      <c r="BA1026" s="477"/>
      <c r="BB1026" s="561" t="str">
        <f t="shared" si="64"/>
        <v xml:space="preserve"> </v>
      </c>
      <c r="BC1026" s="561" t="str">
        <f t="shared" si="65"/>
        <v xml:space="preserve"> </v>
      </c>
      <c r="BD1026" s="561" t="str">
        <f t="shared" si="66"/>
        <v xml:space="preserve"> </v>
      </c>
      <c r="BE1026" s="561" t="str">
        <f t="shared" si="67"/>
        <v xml:space="preserve"> </v>
      </c>
      <c r="BF1026" s="81"/>
      <c r="BG1026" s="145"/>
    </row>
    <row r="1027" spans="1:59" s="86" customFormat="1" ht="12.75" x14ac:dyDescent="0.25">
      <c r="A1027" s="365"/>
      <c r="B1027" s="361">
        <f>Demography!B1026</f>
        <v>0</v>
      </c>
      <c r="C1027" s="361">
        <f>Demography!C1026</f>
        <v>0</v>
      </c>
      <c r="D1027" s="362">
        <f>Demography!D1026</f>
        <v>0</v>
      </c>
      <c r="E1027" s="362">
        <f>Demography!F1026</f>
        <v>0</v>
      </c>
      <c r="F1027" s="81"/>
      <c r="G1027" s="415"/>
      <c r="H1027" s="241"/>
      <c r="I1027" s="478"/>
      <c r="J1027" s="478"/>
      <c r="K1027" s="241"/>
      <c r="L1027" s="241"/>
      <c r="M1027" s="478"/>
      <c r="N1027" s="241"/>
      <c r="O1027" s="242"/>
      <c r="P1027" s="262"/>
      <c r="Q1027" s="262"/>
      <c r="R1027" s="262"/>
      <c r="S1027" s="262"/>
      <c r="T1027" s="262"/>
      <c r="U1027" s="241"/>
      <c r="V1027" s="415"/>
      <c r="W1027" s="415"/>
      <c r="X1027" s="81"/>
      <c r="Y1027" s="241"/>
      <c r="Z1027" s="416"/>
      <c r="AA1027" s="81"/>
      <c r="AB1027" s="242"/>
      <c r="AC1027" s="242"/>
      <c r="AD1027" s="241"/>
      <c r="AE1027" s="242"/>
      <c r="AF1027" s="241"/>
      <c r="AG1027" s="241"/>
      <c r="AH1027" s="241"/>
      <c r="AI1027" s="246"/>
      <c r="AJ1027" s="246"/>
      <c r="AK1027" s="246"/>
      <c r="AL1027" s="246"/>
      <c r="AM1027" s="477"/>
      <c r="AN1027" s="246"/>
      <c r="AO1027" s="246"/>
      <c r="AP1027" s="246"/>
      <c r="AQ1027" s="246"/>
      <c r="AR1027" s="246"/>
      <c r="AS1027" s="246"/>
      <c r="AT1027" s="246"/>
      <c r="AU1027" s="246"/>
      <c r="AV1027" s="246"/>
      <c r="AW1027" s="246"/>
      <c r="AX1027" s="246"/>
      <c r="AY1027" s="246"/>
      <c r="AZ1027" s="248"/>
      <c r="BA1027" s="477"/>
      <c r="BB1027" s="562" t="str">
        <f t="shared" si="64"/>
        <v xml:space="preserve"> </v>
      </c>
      <c r="BC1027" s="562" t="str">
        <f t="shared" si="65"/>
        <v xml:space="preserve"> </v>
      </c>
      <c r="BD1027" s="562" t="str">
        <f t="shared" si="66"/>
        <v xml:space="preserve"> </v>
      </c>
      <c r="BE1027" s="562" t="str">
        <f t="shared" si="67"/>
        <v xml:space="preserve"> </v>
      </c>
      <c r="BF1027" s="81"/>
      <c r="BG1027" s="313"/>
    </row>
    <row r="1028" spans="1:59" s="86" customFormat="1" ht="12.75" x14ac:dyDescent="0.25">
      <c r="A1028" s="365"/>
      <c r="B1028" s="147">
        <f>Demography!B1027</f>
        <v>0</v>
      </c>
      <c r="C1028" s="147">
        <f>Demography!C1027</f>
        <v>0</v>
      </c>
      <c r="D1028" s="148">
        <f>Demography!D1027</f>
        <v>0</v>
      </c>
      <c r="E1028" s="148">
        <f>Demography!F1027</f>
        <v>0</v>
      </c>
      <c r="F1028" s="81"/>
      <c r="G1028" s="238"/>
      <c r="H1028" s="256"/>
      <c r="I1028" s="257"/>
      <c r="J1028" s="257"/>
      <c r="K1028" s="256"/>
      <c r="L1028" s="256"/>
      <c r="M1028" s="257"/>
      <c r="N1028" s="256"/>
      <c r="O1028" s="240"/>
      <c r="P1028" s="260"/>
      <c r="Q1028" s="260"/>
      <c r="R1028" s="260"/>
      <c r="S1028" s="260"/>
      <c r="T1028" s="260"/>
      <c r="U1028" s="256"/>
      <c r="V1028" s="238"/>
      <c r="W1028" s="238"/>
      <c r="X1028" s="81"/>
      <c r="Y1028" s="256"/>
      <c r="Z1028" s="150"/>
      <c r="AA1028" s="81"/>
      <c r="AB1028" s="240"/>
      <c r="AC1028" s="240"/>
      <c r="AD1028" s="256"/>
      <c r="AE1028" s="240"/>
      <c r="AF1028" s="256"/>
      <c r="AG1028" s="256"/>
      <c r="AH1028" s="256"/>
      <c r="AI1028" s="245"/>
      <c r="AJ1028" s="245"/>
      <c r="AK1028" s="245"/>
      <c r="AL1028" s="245"/>
      <c r="AM1028" s="477"/>
      <c r="AN1028" s="245"/>
      <c r="AO1028" s="245"/>
      <c r="AP1028" s="245"/>
      <c r="AQ1028" s="245"/>
      <c r="AR1028" s="245"/>
      <c r="AS1028" s="245"/>
      <c r="AT1028" s="245"/>
      <c r="AU1028" s="245"/>
      <c r="AV1028" s="245"/>
      <c r="AW1028" s="245"/>
      <c r="AX1028" s="245"/>
      <c r="AY1028" s="245"/>
      <c r="AZ1028" s="247"/>
      <c r="BA1028" s="477"/>
      <c r="BB1028" s="561" t="str">
        <f t="shared" si="64"/>
        <v xml:space="preserve"> </v>
      </c>
      <c r="BC1028" s="561" t="str">
        <f t="shared" si="65"/>
        <v xml:space="preserve"> </v>
      </c>
      <c r="BD1028" s="561" t="str">
        <f t="shared" si="66"/>
        <v xml:space="preserve"> </v>
      </c>
      <c r="BE1028" s="561" t="str">
        <f t="shared" si="67"/>
        <v xml:space="preserve"> </v>
      </c>
      <c r="BF1028" s="81"/>
      <c r="BG1028" s="145"/>
    </row>
    <row r="1029" spans="1:59" s="86" customFormat="1" ht="12.75" x14ac:dyDescent="0.25">
      <c r="A1029" s="365"/>
      <c r="B1029" s="361">
        <f>Demography!B1028</f>
        <v>0</v>
      </c>
      <c r="C1029" s="361">
        <f>Demography!C1028</f>
        <v>0</v>
      </c>
      <c r="D1029" s="362">
        <f>Demography!D1028</f>
        <v>0</v>
      </c>
      <c r="E1029" s="362">
        <f>Demography!F1028</f>
        <v>0</v>
      </c>
      <c r="F1029" s="81"/>
      <c r="G1029" s="415"/>
      <c r="H1029" s="241"/>
      <c r="I1029" s="478"/>
      <c r="J1029" s="478"/>
      <c r="K1029" s="241"/>
      <c r="L1029" s="241"/>
      <c r="M1029" s="478"/>
      <c r="N1029" s="241"/>
      <c r="O1029" s="242"/>
      <c r="P1029" s="262"/>
      <c r="Q1029" s="262"/>
      <c r="R1029" s="262"/>
      <c r="S1029" s="262"/>
      <c r="T1029" s="262"/>
      <c r="U1029" s="241"/>
      <c r="V1029" s="415"/>
      <c r="W1029" s="415"/>
      <c r="X1029" s="81"/>
      <c r="Y1029" s="241"/>
      <c r="Z1029" s="416"/>
      <c r="AA1029" s="81"/>
      <c r="AB1029" s="242"/>
      <c r="AC1029" s="242"/>
      <c r="AD1029" s="241"/>
      <c r="AE1029" s="242"/>
      <c r="AF1029" s="241"/>
      <c r="AG1029" s="241"/>
      <c r="AH1029" s="241"/>
      <c r="AI1029" s="246"/>
      <c r="AJ1029" s="246"/>
      <c r="AK1029" s="246"/>
      <c r="AL1029" s="246"/>
      <c r="AM1029" s="477"/>
      <c r="AN1029" s="246"/>
      <c r="AO1029" s="246"/>
      <c r="AP1029" s="246"/>
      <c r="AQ1029" s="246"/>
      <c r="AR1029" s="246"/>
      <c r="AS1029" s="246"/>
      <c r="AT1029" s="246"/>
      <c r="AU1029" s="246"/>
      <c r="AV1029" s="246"/>
      <c r="AW1029" s="246"/>
      <c r="AX1029" s="246"/>
      <c r="AY1029" s="246"/>
      <c r="AZ1029" s="248"/>
      <c r="BA1029" s="477"/>
      <c r="BB1029" s="562" t="str">
        <f t="shared" si="64"/>
        <v xml:space="preserve"> </v>
      </c>
      <c r="BC1029" s="562" t="str">
        <f t="shared" si="65"/>
        <v xml:space="preserve"> </v>
      </c>
      <c r="BD1029" s="562" t="str">
        <f t="shared" si="66"/>
        <v xml:space="preserve"> </v>
      </c>
      <c r="BE1029" s="562" t="str">
        <f t="shared" si="67"/>
        <v xml:space="preserve"> </v>
      </c>
      <c r="BF1029" s="81"/>
      <c r="BG1029" s="313"/>
    </row>
    <row r="1030" spans="1:59" s="86" customFormat="1" ht="12.75" x14ac:dyDescent="0.25">
      <c r="A1030" s="365"/>
      <c r="B1030" s="147">
        <f>Demography!B1029</f>
        <v>0</v>
      </c>
      <c r="C1030" s="147">
        <f>Demography!C1029</f>
        <v>0</v>
      </c>
      <c r="D1030" s="148">
        <f>Demography!D1029</f>
        <v>0</v>
      </c>
      <c r="E1030" s="148">
        <f>Demography!F1029</f>
        <v>0</v>
      </c>
      <c r="F1030" s="81"/>
      <c r="G1030" s="238"/>
      <c r="H1030" s="256"/>
      <c r="I1030" s="257"/>
      <c r="J1030" s="257"/>
      <c r="K1030" s="256"/>
      <c r="L1030" s="256"/>
      <c r="M1030" s="257"/>
      <c r="N1030" s="256"/>
      <c r="O1030" s="240"/>
      <c r="P1030" s="260"/>
      <c r="Q1030" s="260"/>
      <c r="R1030" s="260"/>
      <c r="S1030" s="260"/>
      <c r="T1030" s="260"/>
      <c r="U1030" s="256"/>
      <c r="V1030" s="238"/>
      <c r="W1030" s="238"/>
      <c r="X1030" s="81"/>
      <c r="Y1030" s="256"/>
      <c r="Z1030" s="150"/>
      <c r="AA1030" s="81"/>
      <c r="AB1030" s="240"/>
      <c r="AC1030" s="240"/>
      <c r="AD1030" s="256"/>
      <c r="AE1030" s="240"/>
      <c r="AF1030" s="256"/>
      <c r="AG1030" s="256"/>
      <c r="AH1030" s="256"/>
      <c r="AI1030" s="245"/>
      <c r="AJ1030" s="245"/>
      <c r="AK1030" s="245"/>
      <c r="AL1030" s="245"/>
      <c r="AM1030" s="477"/>
      <c r="AN1030" s="245"/>
      <c r="AO1030" s="245"/>
      <c r="AP1030" s="245"/>
      <c r="AQ1030" s="245"/>
      <c r="AR1030" s="245"/>
      <c r="AS1030" s="245"/>
      <c r="AT1030" s="245"/>
      <c r="AU1030" s="245"/>
      <c r="AV1030" s="245"/>
      <c r="AW1030" s="245"/>
      <c r="AX1030" s="245"/>
      <c r="AY1030" s="245"/>
      <c r="AZ1030" s="247"/>
      <c r="BA1030" s="477"/>
      <c r="BB1030" s="561" t="str">
        <f t="shared" si="64"/>
        <v xml:space="preserve"> </v>
      </c>
      <c r="BC1030" s="561" t="str">
        <f t="shared" si="65"/>
        <v xml:space="preserve"> </v>
      </c>
      <c r="BD1030" s="561" t="str">
        <f t="shared" si="66"/>
        <v xml:space="preserve"> </v>
      </c>
      <c r="BE1030" s="561" t="str">
        <f t="shared" si="67"/>
        <v xml:space="preserve"> </v>
      </c>
      <c r="BF1030" s="81"/>
      <c r="BG1030" s="145"/>
    </row>
    <row r="1031" spans="1:59" s="86" customFormat="1" ht="12.75" x14ac:dyDescent="0.25">
      <c r="A1031" s="365"/>
      <c r="B1031" s="361">
        <f>Demography!B1030</f>
        <v>0</v>
      </c>
      <c r="C1031" s="361">
        <f>Demography!C1030</f>
        <v>0</v>
      </c>
      <c r="D1031" s="362">
        <f>Demography!D1030</f>
        <v>0</v>
      </c>
      <c r="E1031" s="362">
        <f>Demography!F1030</f>
        <v>0</v>
      </c>
      <c r="F1031" s="81"/>
      <c r="G1031" s="415"/>
      <c r="H1031" s="241"/>
      <c r="I1031" s="478"/>
      <c r="J1031" s="478"/>
      <c r="K1031" s="241"/>
      <c r="L1031" s="241"/>
      <c r="M1031" s="478"/>
      <c r="N1031" s="241"/>
      <c r="O1031" s="242"/>
      <c r="P1031" s="262"/>
      <c r="Q1031" s="262"/>
      <c r="R1031" s="262"/>
      <c r="S1031" s="262"/>
      <c r="T1031" s="262"/>
      <c r="U1031" s="241"/>
      <c r="V1031" s="415"/>
      <c r="W1031" s="415"/>
      <c r="X1031" s="81"/>
      <c r="Y1031" s="241"/>
      <c r="Z1031" s="416"/>
      <c r="AA1031" s="81"/>
      <c r="AB1031" s="242"/>
      <c r="AC1031" s="242"/>
      <c r="AD1031" s="241"/>
      <c r="AE1031" s="242"/>
      <c r="AF1031" s="241"/>
      <c r="AG1031" s="241"/>
      <c r="AH1031" s="241"/>
      <c r="AI1031" s="246"/>
      <c r="AJ1031" s="246"/>
      <c r="AK1031" s="246"/>
      <c r="AL1031" s="246"/>
      <c r="AM1031" s="477"/>
      <c r="AN1031" s="246"/>
      <c r="AO1031" s="246"/>
      <c r="AP1031" s="246"/>
      <c r="AQ1031" s="246"/>
      <c r="AR1031" s="246"/>
      <c r="AS1031" s="246"/>
      <c r="AT1031" s="246"/>
      <c r="AU1031" s="246"/>
      <c r="AV1031" s="246"/>
      <c r="AW1031" s="246"/>
      <c r="AX1031" s="246"/>
      <c r="AY1031" s="246"/>
      <c r="AZ1031" s="248"/>
      <c r="BA1031" s="477"/>
      <c r="BB1031" s="562" t="str">
        <f t="shared" si="64"/>
        <v xml:space="preserve"> </v>
      </c>
      <c r="BC1031" s="562" t="str">
        <f t="shared" si="65"/>
        <v xml:space="preserve"> </v>
      </c>
      <c r="BD1031" s="562" t="str">
        <f t="shared" si="66"/>
        <v xml:space="preserve"> </v>
      </c>
      <c r="BE1031" s="562" t="str">
        <f t="shared" si="67"/>
        <v xml:space="preserve"> </v>
      </c>
      <c r="BF1031" s="81"/>
      <c r="BG1031" s="313"/>
    </row>
    <row r="1032" spans="1:59" s="86" customFormat="1" ht="12.75" x14ac:dyDescent="0.25">
      <c r="A1032" s="365"/>
      <c r="B1032" s="147">
        <f>Demography!B1031</f>
        <v>0</v>
      </c>
      <c r="C1032" s="147">
        <f>Demography!C1031</f>
        <v>0</v>
      </c>
      <c r="D1032" s="148">
        <f>Demography!D1031</f>
        <v>0</v>
      </c>
      <c r="E1032" s="148">
        <f>Demography!F1031</f>
        <v>0</v>
      </c>
      <c r="F1032" s="81"/>
      <c r="G1032" s="238"/>
      <c r="H1032" s="256"/>
      <c r="I1032" s="257"/>
      <c r="J1032" s="257"/>
      <c r="K1032" s="256"/>
      <c r="L1032" s="256"/>
      <c r="M1032" s="257"/>
      <c r="N1032" s="256"/>
      <c r="O1032" s="240"/>
      <c r="P1032" s="260"/>
      <c r="Q1032" s="260"/>
      <c r="R1032" s="260"/>
      <c r="S1032" s="260"/>
      <c r="T1032" s="260"/>
      <c r="U1032" s="256"/>
      <c r="V1032" s="238"/>
      <c r="W1032" s="238"/>
      <c r="X1032" s="81"/>
      <c r="Y1032" s="256"/>
      <c r="Z1032" s="150"/>
      <c r="AA1032" s="81"/>
      <c r="AB1032" s="240"/>
      <c r="AC1032" s="240"/>
      <c r="AD1032" s="256"/>
      <c r="AE1032" s="240"/>
      <c r="AF1032" s="256"/>
      <c r="AG1032" s="256"/>
      <c r="AH1032" s="256"/>
      <c r="AI1032" s="245"/>
      <c r="AJ1032" s="245"/>
      <c r="AK1032" s="245"/>
      <c r="AL1032" s="245"/>
      <c r="AM1032" s="477"/>
      <c r="AN1032" s="245"/>
      <c r="AO1032" s="245"/>
      <c r="AP1032" s="245"/>
      <c r="AQ1032" s="245"/>
      <c r="AR1032" s="245"/>
      <c r="AS1032" s="245"/>
      <c r="AT1032" s="245"/>
      <c r="AU1032" s="245"/>
      <c r="AV1032" s="245"/>
      <c r="AW1032" s="245"/>
      <c r="AX1032" s="245"/>
      <c r="AY1032" s="245"/>
      <c r="AZ1032" s="247"/>
      <c r="BA1032" s="477"/>
      <c r="BB1032" s="561" t="str">
        <f t="shared" si="64"/>
        <v xml:space="preserve"> </v>
      </c>
      <c r="BC1032" s="561" t="str">
        <f t="shared" si="65"/>
        <v xml:space="preserve"> </v>
      </c>
      <c r="BD1032" s="561" t="str">
        <f t="shared" si="66"/>
        <v xml:space="preserve"> </v>
      </c>
      <c r="BE1032" s="561" t="str">
        <f t="shared" si="67"/>
        <v xml:space="preserve"> </v>
      </c>
      <c r="BF1032" s="81"/>
      <c r="BG1032" s="145"/>
    </row>
    <row r="1033" spans="1:59" s="86" customFormat="1" ht="12.75" x14ac:dyDescent="0.25">
      <c r="A1033" s="365"/>
      <c r="B1033" s="361">
        <f>Demography!B1032</f>
        <v>0</v>
      </c>
      <c r="C1033" s="361">
        <f>Demography!C1032</f>
        <v>0</v>
      </c>
      <c r="D1033" s="362">
        <f>Demography!D1032</f>
        <v>0</v>
      </c>
      <c r="E1033" s="362">
        <f>Demography!F1032</f>
        <v>0</v>
      </c>
      <c r="F1033" s="81"/>
      <c r="G1033" s="415"/>
      <c r="H1033" s="241"/>
      <c r="I1033" s="478"/>
      <c r="J1033" s="478"/>
      <c r="K1033" s="241"/>
      <c r="L1033" s="241"/>
      <c r="M1033" s="478"/>
      <c r="N1033" s="241"/>
      <c r="O1033" s="242"/>
      <c r="P1033" s="262"/>
      <c r="Q1033" s="262"/>
      <c r="R1033" s="262"/>
      <c r="S1033" s="262"/>
      <c r="T1033" s="262"/>
      <c r="U1033" s="241"/>
      <c r="V1033" s="415"/>
      <c r="W1033" s="415"/>
      <c r="X1033" s="81"/>
      <c r="Y1033" s="241"/>
      <c r="Z1033" s="416"/>
      <c r="AA1033" s="81"/>
      <c r="AB1033" s="242"/>
      <c r="AC1033" s="242"/>
      <c r="AD1033" s="241"/>
      <c r="AE1033" s="242"/>
      <c r="AF1033" s="241"/>
      <c r="AG1033" s="241"/>
      <c r="AH1033" s="241"/>
      <c r="AI1033" s="246"/>
      <c r="AJ1033" s="246"/>
      <c r="AK1033" s="246"/>
      <c r="AL1033" s="246"/>
      <c r="AM1033" s="477"/>
      <c r="AN1033" s="246"/>
      <c r="AO1033" s="246"/>
      <c r="AP1033" s="246"/>
      <c r="AQ1033" s="246"/>
      <c r="AR1033" s="246"/>
      <c r="AS1033" s="246"/>
      <c r="AT1033" s="246"/>
      <c r="AU1033" s="246"/>
      <c r="AV1033" s="246"/>
      <c r="AW1033" s="246"/>
      <c r="AX1033" s="246"/>
      <c r="AY1033" s="246"/>
      <c r="AZ1033" s="248"/>
      <c r="BA1033" s="477"/>
      <c r="BB1033" s="562" t="str">
        <f t="shared" si="64"/>
        <v xml:space="preserve"> </v>
      </c>
      <c r="BC1033" s="562" t="str">
        <f t="shared" si="65"/>
        <v xml:space="preserve"> </v>
      </c>
      <c r="BD1033" s="562" t="str">
        <f t="shared" si="66"/>
        <v xml:space="preserve"> </v>
      </c>
      <c r="BE1033" s="562" t="str">
        <f t="shared" si="67"/>
        <v xml:space="preserve"> </v>
      </c>
      <c r="BF1033" s="81"/>
      <c r="BG1033" s="313"/>
    </row>
    <row r="1034" spans="1:59" s="86" customFormat="1" ht="12.75" x14ac:dyDescent="0.25">
      <c r="A1034" s="365"/>
      <c r="B1034" s="147">
        <f>Demography!B1033</f>
        <v>0</v>
      </c>
      <c r="C1034" s="147">
        <f>Demography!C1033</f>
        <v>0</v>
      </c>
      <c r="D1034" s="148">
        <f>Demography!D1033</f>
        <v>0</v>
      </c>
      <c r="E1034" s="148">
        <f>Demography!F1033</f>
        <v>0</v>
      </c>
      <c r="F1034" s="81"/>
      <c r="G1034" s="238"/>
      <c r="H1034" s="256"/>
      <c r="I1034" s="257"/>
      <c r="J1034" s="257"/>
      <c r="K1034" s="256"/>
      <c r="L1034" s="256"/>
      <c r="M1034" s="257"/>
      <c r="N1034" s="256"/>
      <c r="O1034" s="240"/>
      <c r="P1034" s="260"/>
      <c r="Q1034" s="260"/>
      <c r="R1034" s="260"/>
      <c r="S1034" s="260"/>
      <c r="T1034" s="260"/>
      <c r="U1034" s="256"/>
      <c r="V1034" s="238"/>
      <c r="W1034" s="238"/>
      <c r="X1034" s="81"/>
      <c r="Y1034" s="256"/>
      <c r="Z1034" s="150"/>
      <c r="AA1034" s="81"/>
      <c r="AB1034" s="240"/>
      <c r="AC1034" s="240"/>
      <c r="AD1034" s="256"/>
      <c r="AE1034" s="240"/>
      <c r="AF1034" s="256"/>
      <c r="AG1034" s="256"/>
      <c r="AH1034" s="256"/>
      <c r="AI1034" s="245"/>
      <c r="AJ1034" s="245"/>
      <c r="AK1034" s="245"/>
      <c r="AL1034" s="245"/>
      <c r="AM1034" s="477"/>
      <c r="AN1034" s="245"/>
      <c r="AO1034" s="245"/>
      <c r="AP1034" s="245"/>
      <c r="AQ1034" s="245"/>
      <c r="AR1034" s="245"/>
      <c r="AS1034" s="245"/>
      <c r="AT1034" s="245"/>
      <c r="AU1034" s="245"/>
      <c r="AV1034" s="245"/>
      <c r="AW1034" s="245"/>
      <c r="AX1034" s="245"/>
      <c r="AY1034" s="245"/>
      <c r="AZ1034" s="247"/>
      <c r="BA1034" s="477"/>
      <c r="BB1034" s="561" t="str">
        <f t="shared" si="64"/>
        <v xml:space="preserve"> </v>
      </c>
      <c r="BC1034" s="561" t="str">
        <f t="shared" si="65"/>
        <v xml:space="preserve"> </v>
      </c>
      <c r="BD1034" s="561" t="str">
        <f t="shared" si="66"/>
        <v xml:space="preserve"> </v>
      </c>
      <c r="BE1034" s="561" t="str">
        <f t="shared" si="67"/>
        <v xml:space="preserve"> </v>
      </c>
      <c r="BF1034" s="81"/>
      <c r="BG1034" s="145"/>
    </row>
    <row r="1035" spans="1:59" s="86" customFormat="1" ht="12.75" x14ac:dyDescent="0.25">
      <c r="A1035" s="365"/>
      <c r="B1035" s="361">
        <f>Demography!B1034</f>
        <v>0</v>
      </c>
      <c r="C1035" s="361">
        <f>Demography!C1034</f>
        <v>0</v>
      </c>
      <c r="D1035" s="362">
        <f>Demography!D1034</f>
        <v>0</v>
      </c>
      <c r="E1035" s="362">
        <f>Demography!F1034</f>
        <v>0</v>
      </c>
      <c r="F1035" s="81"/>
      <c r="G1035" s="415"/>
      <c r="H1035" s="241"/>
      <c r="I1035" s="478"/>
      <c r="J1035" s="478"/>
      <c r="K1035" s="241"/>
      <c r="L1035" s="241"/>
      <c r="M1035" s="478"/>
      <c r="N1035" s="241"/>
      <c r="O1035" s="242"/>
      <c r="P1035" s="262"/>
      <c r="Q1035" s="262"/>
      <c r="R1035" s="262"/>
      <c r="S1035" s="262"/>
      <c r="T1035" s="262"/>
      <c r="U1035" s="241"/>
      <c r="V1035" s="415"/>
      <c r="W1035" s="415"/>
      <c r="X1035" s="81"/>
      <c r="Y1035" s="241"/>
      <c r="Z1035" s="416"/>
      <c r="AA1035" s="81"/>
      <c r="AB1035" s="242"/>
      <c r="AC1035" s="242"/>
      <c r="AD1035" s="241"/>
      <c r="AE1035" s="242"/>
      <c r="AF1035" s="241"/>
      <c r="AG1035" s="241"/>
      <c r="AH1035" s="241"/>
      <c r="AI1035" s="246"/>
      <c r="AJ1035" s="246"/>
      <c r="AK1035" s="246"/>
      <c r="AL1035" s="246"/>
      <c r="AM1035" s="477"/>
      <c r="AN1035" s="246"/>
      <c r="AO1035" s="246"/>
      <c r="AP1035" s="246"/>
      <c r="AQ1035" s="246"/>
      <c r="AR1035" s="246"/>
      <c r="AS1035" s="246"/>
      <c r="AT1035" s="246"/>
      <c r="AU1035" s="246"/>
      <c r="AV1035" s="246"/>
      <c r="AW1035" s="246"/>
      <c r="AX1035" s="246"/>
      <c r="AY1035" s="246"/>
      <c r="AZ1035" s="248"/>
      <c r="BA1035" s="477"/>
      <c r="BB1035" s="562" t="str">
        <f t="shared" si="64"/>
        <v xml:space="preserve"> </v>
      </c>
      <c r="BC1035" s="562" t="str">
        <f t="shared" si="65"/>
        <v xml:space="preserve"> </v>
      </c>
      <c r="BD1035" s="562" t="str">
        <f t="shared" si="66"/>
        <v xml:space="preserve"> </v>
      </c>
      <c r="BE1035" s="562" t="str">
        <f t="shared" si="67"/>
        <v xml:space="preserve"> </v>
      </c>
      <c r="BF1035" s="81"/>
      <c r="BG1035" s="313"/>
    </row>
    <row r="1036" spans="1:59" s="86" customFormat="1" ht="12.75" x14ac:dyDescent="0.25">
      <c r="A1036" s="365"/>
      <c r="B1036" s="147">
        <f>Demography!B1035</f>
        <v>0</v>
      </c>
      <c r="C1036" s="147">
        <f>Demography!C1035</f>
        <v>0</v>
      </c>
      <c r="D1036" s="148">
        <f>Demography!D1035</f>
        <v>0</v>
      </c>
      <c r="E1036" s="148">
        <f>Demography!F1035</f>
        <v>0</v>
      </c>
      <c r="F1036" s="81"/>
      <c r="G1036" s="238"/>
      <c r="H1036" s="256"/>
      <c r="I1036" s="257"/>
      <c r="J1036" s="257"/>
      <c r="K1036" s="256"/>
      <c r="L1036" s="256"/>
      <c r="M1036" s="257"/>
      <c r="N1036" s="256"/>
      <c r="O1036" s="240"/>
      <c r="P1036" s="260"/>
      <c r="Q1036" s="260"/>
      <c r="R1036" s="260"/>
      <c r="S1036" s="260"/>
      <c r="T1036" s="260"/>
      <c r="U1036" s="256"/>
      <c r="V1036" s="238"/>
      <c r="W1036" s="238"/>
      <c r="X1036" s="81"/>
      <c r="Y1036" s="256"/>
      <c r="Z1036" s="150"/>
      <c r="AA1036" s="81"/>
      <c r="AB1036" s="240"/>
      <c r="AC1036" s="240"/>
      <c r="AD1036" s="256"/>
      <c r="AE1036" s="240"/>
      <c r="AF1036" s="256"/>
      <c r="AG1036" s="256"/>
      <c r="AH1036" s="256"/>
      <c r="AI1036" s="245"/>
      <c r="AJ1036" s="245"/>
      <c r="AK1036" s="245"/>
      <c r="AL1036" s="245"/>
      <c r="AM1036" s="477"/>
      <c r="AN1036" s="245"/>
      <c r="AO1036" s="245"/>
      <c r="AP1036" s="245"/>
      <c r="AQ1036" s="245"/>
      <c r="AR1036" s="245"/>
      <c r="AS1036" s="245"/>
      <c r="AT1036" s="245"/>
      <c r="AU1036" s="245"/>
      <c r="AV1036" s="245"/>
      <c r="AW1036" s="245"/>
      <c r="AX1036" s="245"/>
      <c r="AY1036" s="245"/>
      <c r="AZ1036" s="247"/>
      <c r="BA1036" s="477"/>
      <c r="BB1036" s="561" t="str">
        <f t="shared" si="64"/>
        <v xml:space="preserve"> </v>
      </c>
      <c r="BC1036" s="561" t="str">
        <f t="shared" si="65"/>
        <v xml:space="preserve"> </v>
      </c>
      <c r="BD1036" s="561" t="str">
        <f t="shared" si="66"/>
        <v xml:space="preserve"> </v>
      </c>
      <c r="BE1036" s="561" t="str">
        <f t="shared" si="67"/>
        <v xml:space="preserve"> </v>
      </c>
      <c r="BF1036" s="81"/>
      <c r="BG1036" s="145"/>
    </row>
    <row r="1037" spans="1:59" s="86" customFormat="1" ht="12.75" x14ac:dyDescent="0.25">
      <c r="A1037" s="365"/>
      <c r="B1037" s="361">
        <f>Demography!B1036</f>
        <v>0</v>
      </c>
      <c r="C1037" s="361">
        <f>Demography!C1036</f>
        <v>0</v>
      </c>
      <c r="D1037" s="362">
        <f>Demography!D1036</f>
        <v>0</v>
      </c>
      <c r="E1037" s="362">
        <f>Demography!F1036</f>
        <v>0</v>
      </c>
      <c r="F1037" s="81"/>
      <c r="G1037" s="415"/>
      <c r="H1037" s="241"/>
      <c r="I1037" s="478"/>
      <c r="J1037" s="478"/>
      <c r="K1037" s="241"/>
      <c r="L1037" s="241"/>
      <c r="M1037" s="478"/>
      <c r="N1037" s="241"/>
      <c r="O1037" s="242"/>
      <c r="P1037" s="262"/>
      <c r="Q1037" s="262"/>
      <c r="R1037" s="262"/>
      <c r="S1037" s="262"/>
      <c r="T1037" s="262"/>
      <c r="U1037" s="241"/>
      <c r="V1037" s="415"/>
      <c r="W1037" s="415"/>
      <c r="X1037" s="81"/>
      <c r="Y1037" s="241"/>
      <c r="Z1037" s="416"/>
      <c r="AA1037" s="81"/>
      <c r="AB1037" s="242"/>
      <c r="AC1037" s="242"/>
      <c r="AD1037" s="241"/>
      <c r="AE1037" s="242"/>
      <c r="AF1037" s="241"/>
      <c r="AG1037" s="241"/>
      <c r="AH1037" s="241"/>
      <c r="AI1037" s="246"/>
      <c r="AJ1037" s="246"/>
      <c r="AK1037" s="246"/>
      <c r="AL1037" s="246"/>
      <c r="AM1037" s="477"/>
      <c r="AN1037" s="246"/>
      <c r="AO1037" s="246"/>
      <c r="AP1037" s="246"/>
      <c r="AQ1037" s="246"/>
      <c r="AR1037" s="246"/>
      <c r="AS1037" s="246"/>
      <c r="AT1037" s="246"/>
      <c r="AU1037" s="246"/>
      <c r="AV1037" s="246"/>
      <c r="AW1037" s="246"/>
      <c r="AX1037" s="246"/>
      <c r="AY1037" s="246"/>
      <c r="AZ1037" s="248"/>
      <c r="BA1037" s="477"/>
      <c r="BB1037" s="562" t="str">
        <f t="shared" si="64"/>
        <v xml:space="preserve"> </v>
      </c>
      <c r="BC1037" s="562" t="str">
        <f t="shared" si="65"/>
        <v xml:space="preserve"> </v>
      </c>
      <c r="BD1037" s="562" t="str">
        <f t="shared" si="66"/>
        <v xml:space="preserve"> </v>
      </c>
      <c r="BE1037" s="562" t="str">
        <f t="shared" si="67"/>
        <v xml:space="preserve"> </v>
      </c>
      <c r="BF1037" s="81"/>
      <c r="BG1037" s="313"/>
    </row>
    <row r="1038" spans="1:59" s="86" customFormat="1" ht="12.75" x14ac:dyDescent="0.25">
      <c r="A1038" s="365"/>
      <c r="B1038" s="147">
        <f>Demography!B1037</f>
        <v>0</v>
      </c>
      <c r="C1038" s="147">
        <f>Demography!C1037</f>
        <v>0</v>
      </c>
      <c r="D1038" s="148">
        <f>Demography!D1037</f>
        <v>0</v>
      </c>
      <c r="E1038" s="148">
        <f>Demography!F1037</f>
        <v>0</v>
      </c>
      <c r="F1038" s="81"/>
      <c r="G1038" s="238"/>
      <c r="H1038" s="256"/>
      <c r="I1038" s="257"/>
      <c r="J1038" s="257"/>
      <c r="K1038" s="256"/>
      <c r="L1038" s="256"/>
      <c r="M1038" s="257"/>
      <c r="N1038" s="256"/>
      <c r="O1038" s="240"/>
      <c r="P1038" s="260"/>
      <c r="Q1038" s="260"/>
      <c r="R1038" s="260"/>
      <c r="S1038" s="260"/>
      <c r="T1038" s="260"/>
      <c r="U1038" s="256"/>
      <c r="V1038" s="238"/>
      <c r="W1038" s="238"/>
      <c r="X1038" s="81"/>
      <c r="Y1038" s="256"/>
      <c r="Z1038" s="150"/>
      <c r="AA1038" s="81"/>
      <c r="AB1038" s="240"/>
      <c r="AC1038" s="240"/>
      <c r="AD1038" s="256"/>
      <c r="AE1038" s="240"/>
      <c r="AF1038" s="256"/>
      <c r="AG1038" s="256"/>
      <c r="AH1038" s="256"/>
      <c r="AI1038" s="245"/>
      <c r="AJ1038" s="245"/>
      <c r="AK1038" s="245"/>
      <c r="AL1038" s="245"/>
      <c r="AM1038" s="477"/>
      <c r="AN1038" s="245"/>
      <c r="AO1038" s="245"/>
      <c r="AP1038" s="245"/>
      <c r="AQ1038" s="245"/>
      <c r="AR1038" s="245"/>
      <c r="AS1038" s="245"/>
      <c r="AT1038" s="245"/>
      <c r="AU1038" s="245"/>
      <c r="AV1038" s="245"/>
      <c r="AW1038" s="245"/>
      <c r="AX1038" s="245"/>
      <c r="AY1038" s="245"/>
      <c r="AZ1038" s="247"/>
      <c r="BA1038" s="477"/>
      <c r="BB1038" s="561" t="str">
        <f t="shared" si="64"/>
        <v xml:space="preserve"> </v>
      </c>
      <c r="BC1038" s="561" t="str">
        <f t="shared" si="65"/>
        <v xml:space="preserve"> </v>
      </c>
      <c r="BD1038" s="561" t="str">
        <f t="shared" si="66"/>
        <v xml:space="preserve"> </v>
      </c>
      <c r="BE1038" s="561" t="str">
        <f t="shared" si="67"/>
        <v xml:space="preserve"> </v>
      </c>
      <c r="BF1038" s="81"/>
      <c r="BG1038" s="145"/>
    </row>
    <row r="1039" spans="1:59" s="86" customFormat="1" ht="12.75" x14ac:dyDescent="0.25">
      <c r="A1039" s="365"/>
      <c r="B1039" s="361">
        <f>Demography!B1038</f>
        <v>0</v>
      </c>
      <c r="C1039" s="361">
        <f>Demography!C1038</f>
        <v>0</v>
      </c>
      <c r="D1039" s="362">
        <f>Demography!D1038</f>
        <v>0</v>
      </c>
      <c r="E1039" s="362">
        <f>Demography!F1038</f>
        <v>0</v>
      </c>
      <c r="F1039" s="81"/>
      <c r="G1039" s="415"/>
      <c r="H1039" s="241"/>
      <c r="I1039" s="478"/>
      <c r="J1039" s="478"/>
      <c r="K1039" s="241"/>
      <c r="L1039" s="241"/>
      <c r="M1039" s="478"/>
      <c r="N1039" s="241"/>
      <c r="O1039" s="242"/>
      <c r="P1039" s="262"/>
      <c r="Q1039" s="262"/>
      <c r="R1039" s="262"/>
      <c r="S1039" s="262"/>
      <c r="T1039" s="262"/>
      <c r="U1039" s="241"/>
      <c r="V1039" s="415"/>
      <c r="W1039" s="415"/>
      <c r="X1039" s="81"/>
      <c r="Y1039" s="241"/>
      <c r="Z1039" s="416"/>
      <c r="AA1039" s="81"/>
      <c r="AB1039" s="242"/>
      <c r="AC1039" s="242"/>
      <c r="AD1039" s="241"/>
      <c r="AE1039" s="242"/>
      <c r="AF1039" s="241"/>
      <c r="AG1039" s="241"/>
      <c r="AH1039" s="241"/>
      <c r="AI1039" s="246"/>
      <c r="AJ1039" s="246"/>
      <c r="AK1039" s="246"/>
      <c r="AL1039" s="246"/>
      <c r="AM1039" s="477"/>
      <c r="AN1039" s="246"/>
      <c r="AO1039" s="246"/>
      <c r="AP1039" s="246"/>
      <c r="AQ1039" s="246"/>
      <c r="AR1039" s="246"/>
      <c r="AS1039" s="246"/>
      <c r="AT1039" s="246"/>
      <c r="AU1039" s="246"/>
      <c r="AV1039" s="246"/>
      <c r="AW1039" s="246"/>
      <c r="AX1039" s="246"/>
      <c r="AY1039" s="246"/>
      <c r="AZ1039" s="248"/>
      <c r="BA1039" s="477"/>
      <c r="BB1039" s="562" t="str">
        <f t="shared" si="64"/>
        <v xml:space="preserve"> </v>
      </c>
      <c r="BC1039" s="562" t="str">
        <f t="shared" si="65"/>
        <v xml:space="preserve"> </v>
      </c>
      <c r="BD1039" s="562" t="str">
        <f t="shared" si="66"/>
        <v xml:space="preserve"> </v>
      </c>
      <c r="BE1039" s="562" t="str">
        <f t="shared" si="67"/>
        <v xml:space="preserve"> </v>
      </c>
      <c r="BF1039" s="81"/>
      <c r="BG1039" s="313"/>
    </row>
    <row r="1040" spans="1:59" s="86" customFormat="1" ht="12.75" x14ac:dyDescent="0.25">
      <c r="A1040" s="365"/>
      <c r="B1040" s="147">
        <f>Demography!B1039</f>
        <v>0</v>
      </c>
      <c r="C1040" s="147">
        <f>Demography!C1039</f>
        <v>0</v>
      </c>
      <c r="D1040" s="148">
        <f>Demography!D1039</f>
        <v>0</v>
      </c>
      <c r="E1040" s="148">
        <f>Demography!F1039</f>
        <v>0</v>
      </c>
      <c r="F1040" s="81"/>
      <c r="G1040" s="238"/>
      <c r="H1040" s="256"/>
      <c r="I1040" s="257"/>
      <c r="J1040" s="257"/>
      <c r="K1040" s="256"/>
      <c r="L1040" s="256"/>
      <c r="M1040" s="257"/>
      <c r="N1040" s="256"/>
      <c r="O1040" s="240"/>
      <c r="P1040" s="260"/>
      <c r="Q1040" s="260"/>
      <c r="R1040" s="260"/>
      <c r="S1040" s="260"/>
      <c r="T1040" s="260"/>
      <c r="U1040" s="256"/>
      <c r="V1040" s="238"/>
      <c r="W1040" s="238"/>
      <c r="X1040" s="81"/>
      <c r="Y1040" s="256"/>
      <c r="Z1040" s="150"/>
      <c r="AA1040" s="81"/>
      <c r="AB1040" s="240"/>
      <c r="AC1040" s="240"/>
      <c r="AD1040" s="256"/>
      <c r="AE1040" s="240"/>
      <c r="AF1040" s="256"/>
      <c r="AG1040" s="256"/>
      <c r="AH1040" s="256"/>
      <c r="AI1040" s="245"/>
      <c r="AJ1040" s="245"/>
      <c r="AK1040" s="245"/>
      <c r="AL1040" s="245"/>
      <c r="AM1040" s="477"/>
      <c r="AN1040" s="245"/>
      <c r="AO1040" s="245"/>
      <c r="AP1040" s="245"/>
      <c r="AQ1040" s="245"/>
      <c r="AR1040" s="245"/>
      <c r="AS1040" s="245"/>
      <c r="AT1040" s="245"/>
      <c r="AU1040" s="245"/>
      <c r="AV1040" s="245"/>
      <c r="AW1040" s="245"/>
      <c r="AX1040" s="245"/>
      <c r="AY1040" s="245"/>
      <c r="AZ1040" s="247"/>
      <c r="BA1040" s="477"/>
      <c r="BB1040" s="561" t="str">
        <f t="shared" si="64"/>
        <v xml:space="preserve"> </v>
      </c>
      <c r="BC1040" s="561" t="str">
        <f t="shared" si="65"/>
        <v xml:space="preserve"> </v>
      </c>
      <c r="BD1040" s="561" t="str">
        <f t="shared" si="66"/>
        <v xml:space="preserve"> </v>
      </c>
      <c r="BE1040" s="561" t="str">
        <f t="shared" si="67"/>
        <v xml:space="preserve"> </v>
      </c>
      <c r="BF1040" s="81"/>
      <c r="BG1040" s="145"/>
    </row>
    <row r="1041" spans="1:59" s="86" customFormat="1" ht="12.75" x14ac:dyDescent="0.25">
      <c r="A1041" s="365"/>
      <c r="B1041" s="361">
        <f>Demography!B1040</f>
        <v>0</v>
      </c>
      <c r="C1041" s="361">
        <f>Demography!C1040</f>
        <v>0</v>
      </c>
      <c r="D1041" s="362">
        <f>Demography!D1040</f>
        <v>0</v>
      </c>
      <c r="E1041" s="362">
        <f>Demography!F1040</f>
        <v>0</v>
      </c>
      <c r="F1041" s="81"/>
      <c r="G1041" s="415"/>
      <c r="H1041" s="241"/>
      <c r="I1041" s="478"/>
      <c r="J1041" s="478"/>
      <c r="K1041" s="241"/>
      <c r="L1041" s="241"/>
      <c r="M1041" s="478"/>
      <c r="N1041" s="241"/>
      <c r="O1041" s="242"/>
      <c r="P1041" s="262"/>
      <c r="Q1041" s="262"/>
      <c r="R1041" s="262"/>
      <c r="S1041" s="262"/>
      <c r="T1041" s="262"/>
      <c r="U1041" s="241"/>
      <c r="V1041" s="415"/>
      <c r="W1041" s="415"/>
      <c r="X1041" s="81"/>
      <c r="Y1041" s="241"/>
      <c r="Z1041" s="416"/>
      <c r="AA1041" s="81"/>
      <c r="AB1041" s="242"/>
      <c r="AC1041" s="242"/>
      <c r="AD1041" s="241"/>
      <c r="AE1041" s="242"/>
      <c r="AF1041" s="241"/>
      <c r="AG1041" s="241"/>
      <c r="AH1041" s="241"/>
      <c r="AI1041" s="246"/>
      <c r="AJ1041" s="246"/>
      <c r="AK1041" s="246"/>
      <c r="AL1041" s="246"/>
      <c r="AM1041" s="477"/>
      <c r="AN1041" s="246"/>
      <c r="AO1041" s="246"/>
      <c r="AP1041" s="246"/>
      <c r="AQ1041" s="246"/>
      <c r="AR1041" s="246"/>
      <c r="AS1041" s="246"/>
      <c r="AT1041" s="246"/>
      <c r="AU1041" s="246"/>
      <c r="AV1041" s="246"/>
      <c r="AW1041" s="246"/>
      <c r="AX1041" s="246"/>
      <c r="AY1041" s="246"/>
      <c r="AZ1041" s="248"/>
      <c r="BA1041" s="477"/>
      <c r="BB1041" s="562" t="str">
        <f t="shared" si="64"/>
        <v xml:space="preserve"> </v>
      </c>
      <c r="BC1041" s="562" t="str">
        <f t="shared" si="65"/>
        <v xml:space="preserve"> </v>
      </c>
      <c r="BD1041" s="562" t="str">
        <f t="shared" si="66"/>
        <v xml:space="preserve"> </v>
      </c>
      <c r="BE1041" s="562" t="str">
        <f t="shared" si="67"/>
        <v xml:space="preserve"> </v>
      </c>
      <c r="BF1041" s="81"/>
      <c r="BG1041" s="313"/>
    </row>
    <row r="1042" spans="1:59" s="86" customFormat="1" ht="12.75" x14ac:dyDescent="0.25">
      <c r="A1042" s="365"/>
      <c r="B1042" s="147">
        <f>Demography!B1041</f>
        <v>0</v>
      </c>
      <c r="C1042" s="147">
        <f>Demography!C1041</f>
        <v>0</v>
      </c>
      <c r="D1042" s="148">
        <f>Demography!D1041</f>
        <v>0</v>
      </c>
      <c r="E1042" s="148">
        <f>Demography!F1041</f>
        <v>0</v>
      </c>
      <c r="F1042" s="81"/>
      <c r="G1042" s="238"/>
      <c r="H1042" s="256"/>
      <c r="I1042" s="257"/>
      <c r="J1042" s="257"/>
      <c r="K1042" s="256"/>
      <c r="L1042" s="256"/>
      <c r="M1042" s="257"/>
      <c r="N1042" s="256"/>
      <c r="O1042" s="240"/>
      <c r="P1042" s="260"/>
      <c r="Q1042" s="260"/>
      <c r="R1042" s="260"/>
      <c r="S1042" s="260"/>
      <c r="T1042" s="260"/>
      <c r="U1042" s="256"/>
      <c r="V1042" s="238"/>
      <c r="W1042" s="238"/>
      <c r="X1042" s="81"/>
      <c r="Y1042" s="256"/>
      <c r="Z1042" s="150"/>
      <c r="AA1042" s="81"/>
      <c r="AB1042" s="240"/>
      <c r="AC1042" s="240"/>
      <c r="AD1042" s="256"/>
      <c r="AE1042" s="240"/>
      <c r="AF1042" s="256"/>
      <c r="AG1042" s="256"/>
      <c r="AH1042" s="256"/>
      <c r="AI1042" s="245"/>
      <c r="AJ1042" s="245"/>
      <c r="AK1042" s="245"/>
      <c r="AL1042" s="245"/>
      <c r="AM1042" s="477"/>
      <c r="AN1042" s="245"/>
      <c r="AO1042" s="245"/>
      <c r="AP1042" s="245"/>
      <c r="AQ1042" s="245"/>
      <c r="AR1042" s="245"/>
      <c r="AS1042" s="245"/>
      <c r="AT1042" s="245"/>
      <c r="AU1042" s="245"/>
      <c r="AV1042" s="245"/>
      <c r="AW1042" s="245"/>
      <c r="AX1042" s="245"/>
      <c r="AY1042" s="245"/>
      <c r="AZ1042" s="247"/>
      <c r="BA1042" s="477"/>
      <c r="BB1042" s="561" t="str">
        <f t="shared" si="64"/>
        <v xml:space="preserve"> </v>
      </c>
      <c r="BC1042" s="561" t="str">
        <f t="shared" si="65"/>
        <v xml:space="preserve"> </v>
      </c>
      <c r="BD1042" s="561" t="str">
        <f t="shared" si="66"/>
        <v xml:space="preserve"> </v>
      </c>
      <c r="BE1042" s="561" t="str">
        <f t="shared" si="67"/>
        <v xml:space="preserve"> </v>
      </c>
      <c r="BF1042" s="81"/>
      <c r="BG1042" s="145"/>
    </row>
    <row r="1043" spans="1:59" s="86" customFormat="1" ht="12.75" x14ac:dyDescent="0.25">
      <c r="A1043" s="365"/>
      <c r="B1043" s="361">
        <f>Demography!B1042</f>
        <v>0</v>
      </c>
      <c r="C1043" s="361">
        <f>Demography!C1042</f>
        <v>0</v>
      </c>
      <c r="D1043" s="362">
        <f>Demography!D1042</f>
        <v>0</v>
      </c>
      <c r="E1043" s="362">
        <f>Demography!F1042</f>
        <v>0</v>
      </c>
      <c r="F1043" s="81"/>
      <c r="G1043" s="415"/>
      <c r="H1043" s="241"/>
      <c r="I1043" s="478"/>
      <c r="J1043" s="478"/>
      <c r="K1043" s="241"/>
      <c r="L1043" s="241"/>
      <c r="M1043" s="478"/>
      <c r="N1043" s="241"/>
      <c r="O1043" s="242"/>
      <c r="P1043" s="262"/>
      <c r="Q1043" s="262"/>
      <c r="R1043" s="262"/>
      <c r="S1043" s="262"/>
      <c r="T1043" s="262"/>
      <c r="U1043" s="241"/>
      <c r="V1043" s="415"/>
      <c r="W1043" s="415"/>
      <c r="X1043" s="81"/>
      <c r="Y1043" s="241"/>
      <c r="Z1043" s="416"/>
      <c r="AA1043" s="81"/>
      <c r="AB1043" s="242"/>
      <c r="AC1043" s="242"/>
      <c r="AD1043" s="241"/>
      <c r="AE1043" s="242"/>
      <c r="AF1043" s="241"/>
      <c r="AG1043" s="241"/>
      <c r="AH1043" s="241"/>
      <c r="AI1043" s="246"/>
      <c r="AJ1043" s="246"/>
      <c r="AK1043" s="246"/>
      <c r="AL1043" s="246"/>
      <c r="AM1043" s="477"/>
      <c r="AN1043" s="246"/>
      <c r="AO1043" s="246"/>
      <c r="AP1043" s="246"/>
      <c r="AQ1043" s="246"/>
      <c r="AR1043" s="246"/>
      <c r="AS1043" s="246"/>
      <c r="AT1043" s="246"/>
      <c r="AU1043" s="246"/>
      <c r="AV1043" s="246"/>
      <c r="AW1043" s="246"/>
      <c r="AX1043" s="246"/>
      <c r="AY1043" s="246"/>
      <c r="AZ1043" s="248"/>
      <c r="BA1043" s="477"/>
      <c r="BB1043" s="562" t="str">
        <f t="shared" si="64"/>
        <v xml:space="preserve"> </v>
      </c>
      <c r="BC1043" s="562" t="str">
        <f t="shared" si="65"/>
        <v xml:space="preserve"> </v>
      </c>
      <c r="BD1043" s="562" t="str">
        <f t="shared" si="66"/>
        <v xml:space="preserve"> </v>
      </c>
      <c r="BE1043" s="562" t="str">
        <f t="shared" si="67"/>
        <v xml:space="preserve"> </v>
      </c>
      <c r="BF1043" s="81"/>
      <c r="BG1043" s="313"/>
    </row>
    <row r="1044" spans="1:59" s="86" customFormat="1" ht="12.75" x14ac:dyDescent="0.25">
      <c r="A1044" s="365"/>
      <c r="B1044" s="147">
        <f>Demography!B1043</f>
        <v>0</v>
      </c>
      <c r="C1044" s="147">
        <f>Demography!C1043</f>
        <v>0</v>
      </c>
      <c r="D1044" s="148">
        <f>Demography!D1043</f>
        <v>0</v>
      </c>
      <c r="E1044" s="148">
        <f>Demography!F1043</f>
        <v>0</v>
      </c>
      <c r="F1044" s="81"/>
      <c r="G1044" s="238"/>
      <c r="H1044" s="256"/>
      <c r="I1044" s="257"/>
      <c r="J1044" s="257"/>
      <c r="K1044" s="256"/>
      <c r="L1044" s="256"/>
      <c r="M1044" s="257"/>
      <c r="N1044" s="256"/>
      <c r="O1044" s="240"/>
      <c r="P1044" s="260"/>
      <c r="Q1044" s="260"/>
      <c r="R1044" s="260"/>
      <c r="S1044" s="260"/>
      <c r="T1044" s="260"/>
      <c r="U1044" s="256"/>
      <c r="V1044" s="238"/>
      <c r="W1044" s="238"/>
      <c r="X1044" s="81"/>
      <c r="Y1044" s="256"/>
      <c r="Z1044" s="150"/>
      <c r="AA1044" s="81"/>
      <c r="AB1044" s="240"/>
      <c r="AC1044" s="240"/>
      <c r="AD1044" s="256"/>
      <c r="AE1044" s="240"/>
      <c r="AF1044" s="256"/>
      <c r="AG1044" s="256"/>
      <c r="AH1044" s="256"/>
      <c r="AI1044" s="245"/>
      <c r="AJ1044" s="245"/>
      <c r="AK1044" s="245"/>
      <c r="AL1044" s="245"/>
      <c r="AM1044" s="477"/>
      <c r="AN1044" s="245"/>
      <c r="AO1044" s="245"/>
      <c r="AP1044" s="245"/>
      <c r="AQ1044" s="245"/>
      <c r="AR1044" s="245"/>
      <c r="AS1044" s="245"/>
      <c r="AT1044" s="245"/>
      <c r="AU1044" s="245"/>
      <c r="AV1044" s="245"/>
      <c r="AW1044" s="245"/>
      <c r="AX1044" s="245"/>
      <c r="AY1044" s="245"/>
      <c r="AZ1044" s="247"/>
      <c r="BA1044" s="477"/>
      <c r="BB1044" s="561" t="str">
        <f t="shared" ref="BB1044:BB1107" si="68">IF(AG1044=0," ",AN1044/AI1044)</f>
        <v xml:space="preserve"> </v>
      </c>
      <c r="BC1044" s="561" t="str">
        <f t="shared" si="65"/>
        <v xml:space="preserve"> </v>
      </c>
      <c r="BD1044" s="561" t="str">
        <f t="shared" si="66"/>
        <v xml:space="preserve"> </v>
      </c>
      <c r="BE1044" s="561" t="str">
        <f t="shared" si="67"/>
        <v xml:space="preserve"> </v>
      </c>
      <c r="BF1044" s="81"/>
      <c r="BG1044" s="145"/>
    </row>
    <row r="1045" spans="1:59" s="86" customFormat="1" ht="12.75" x14ac:dyDescent="0.25">
      <c r="A1045" s="365"/>
      <c r="B1045" s="361">
        <f>Demography!B1044</f>
        <v>0</v>
      </c>
      <c r="C1045" s="361">
        <f>Demography!C1044</f>
        <v>0</v>
      </c>
      <c r="D1045" s="362">
        <f>Demography!D1044</f>
        <v>0</v>
      </c>
      <c r="E1045" s="362">
        <f>Demography!F1044</f>
        <v>0</v>
      </c>
      <c r="F1045" s="81"/>
      <c r="G1045" s="415"/>
      <c r="H1045" s="241"/>
      <c r="I1045" s="478"/>
      <c r="J1045" s="478"/>
      <c r="K1045" s="241"/>
      <c r="L1045" s="241"/>
      <c r="M1045" s="478"/>
      <c r="N1045" s="241"/>
      <c r="O1045" s="242"/>
      <c r="P1045" s="262"/>
      <c r="Q1045" s="262"/>
      <c r="R1045" s="262"/>
      <c r="S1045" s="262"/>
      <c r="T1045" s="262"/>
      <c r="U1045" s="241"/>
      <c r="V1045" s="415"/>
      <c r="W1045" s="415"/>
      <c r="X1045" s="81"/>
      <c r="Y1045" s="241"/>
      <c r="Z1045" s="416"/>
      <c r="AA1045" s="81"/>
      <c r="AB1045" s="242"/>
      <c r="AC1045" s="242"/>
      <c r="AD1045" s="241"/>
      <c r="AE1045" s="242"/>
      <c r="AF1045" s="241"/>
      <c r="AG1045" s="241"/>
      <c r="AH1045" s="241"/>
      <c r="AI1045" s="246"/>
      <c r="AJ1045" s="246"/>
      <c r="AK1045" s="246"/>
      <c r="AL1045" s="246"/>
      <c r="AM1045" s="477"/>
      <c r="AN1045" s="246"/>
      <c r="AO1045" s="246"/>
      <c r="AP1045" s="246"/>
      <c r="AQ1045" s="246"/>
      <c r="AR1045" s="246"/>
      <c r="AS1045" s="246"/>
      <c r="AT1045" s="246"/>
      <c r="AU1045" s="246"/>
      <c r="AV1045" s="246"/>
      <c r="AW1045" s="246"/>
      <c r="AX1045" s="246"/>
      <c r="AY1045" s="246"/>
      <c r="AZ1045" s="248"/>
      <c r="BA1045" s="477"/>
      <c r="BB1045" s="562" t="str">
        <f t="shared" si="68"/>
        <v xml:space="preserve"> </v>
      </c>
      <c r="BC1045" s="562" t="str">
        <f t="shared" ref="BC1045:BC1108" si="69">IF(OR(AG1045=0,P1045=0)," ",AN1045/P1045)</f>
        <v xml:space="preserve"> </v>
      </c>
      <c r="BD1045" s="562" t="str">
        <f t="shared" ref="BD1045:BD1108" si="70">IF(OR(AG1045&gt;5, AG1045&lt;1)," ",AO1045/AJ1045)</f>
        <v xml:space="preserve"> </v>
      </c>
      <c r="BE1045" s="562" t="str">
        <f t="shared" ref="BE1045:BE1108" si="71">IF(OR(AG1045&gt;5,AG1045&lt;1,P1045=0)," ",AO1045/P1045)</f>
        <v xml:space="preserve"> </v>
      </c>
      <c r="BF1045" s="81"/>
      <c r="BG1045" s="313"/>
    </row>
    <row r="1046" spans="1:59" s="86" customFormat="1" ht="12.75" x14ac:dyDescent="0.25">
      <c r="A1046" s="365"/>
      <c r="B1046" s="147">
        <f>Demography!B1045</f>
        <v>0</v>
      </c>
      <c r="C1046" s="147">
        <f>Demography!C1045</f>
        <v>0</v>
      </c>
      <c r="D1046" s="148">
        <f>Demography!D1045</f>
        <v>0</v>
      </c>
      <c r="E1046" s="148">
        <f>Demography!F1045</f>
        <v>0</v>
      </c>
      <c r="F1046" s="81"/>
      <c r="G1046" s="238"/>
      <c r="H1046" s="256"/>
      <c r="I1046" s="257"/>
      <c r="J1046" s="257"/>
      <c r="K1046" s="256"/>
      <c r="L1046" s="256"/>
      <c r="M1046" s="257"/>
      <c r="N1046" s="256"/>
      <c r="O1046" s="240"/>
      <c r="P1046" s="260"/>
      <c r="Q1046" s="260"/>
      <c r="R1046" s="260"/>
      <c r="S1046" s="260"/>
      <c r="T1046" s="260"/>
      <c r="U1046" s="256"/>
      <c r="V1046" s="238"/>
      <c r="W1046" s="238"/>
      <c r="X1046" s="81"/>
      <c r="Y1046" s="256"/>
      <c r="Z1046" s="150"/>
      <c r="AA1046" s="81"/>
      <c r="AB1046" s="240"/>
      <c r="AC1046" s="240"/>
      <c r="AD1046" s="256"/>
      <c r="AE1046" s="240"/>
      <c r="AF1046" s="256"/>
      <c r="AG1046" s="256"/>
      <c r="AH1046" s="256"/>
      <c r="AI1046" s="245"/>
      <c r="AJ1046" s="245"/>
      <c r="AK1046" s="245"/>
      <c r="AL1046" s="245"/>
      <c r="AM1046" s="477"/>
      <c r="AN1046" s="245"/>
      <c r="AO1046" s="245"/>
      <c r="AP1046" s="245"/>
      <c r="AQ1046" s="245"/>
      <c r="AR1046" s="245"/>
      <c r="AS1046" s="245"/>
      <c r="AT1046" s="245"/>
      <c r="AU1046" s="245"/>
      <c r="AV1046" s="245"/>
      <c r="AW1046" s="245"/>
      <c r="AX1046" s="245"/>
      <c r="AY1046" s="245"/>
      <c r="AZ1046" s="247"/>
      <c r="BA1046" s="477"/>
      <c r="BB1046" s="561" t="str">
        <f t="shared" si="68"/>
        <v xml:space="preserve"> </v>
      </c>
      <c r="BC1046" s="561" t="str">
        <f t="shared" si="69"/>
        <v xml:space="preserve"> </v>
      </c>
      <c r="BD1046" s="561" t="str">
        <f t="shared" si="70"/>
        <v xml:space="preserve"> </v>
      </c>
      <c r="BE1046" s="561" t="str">
        <f t="shared" si="71"/>
        <v xml:space="preserve"> </v>
      </c>
      <c r="BF1046" s="81"/>
      <c r="BG1046" s="145"/>
    </row>
    <row r="1047" spans="1:59" s="86" customFormat="1" ht="12.75" x14ac:dyDescent="0.25">
      <c r="A1047" s="365"/>
      <c r="B1047" s="361">
        <f>Demography!B1046</f>
        <v>0</v>
      </c>
      <c r="C1047" s="361">
        <f>Demography!C1046</f>
        <v>0</v>
      </c>
      <c r="D1047" s="362">
        <f>Demography!D1046</f>
        <v>0</v>
      </c>
      <c r="E1047" s="362">
        <f>Demography!F1046</f>
        <v>0</v>
      </c>
      <c r="F1047" s="81"/>
      <c r="G1047" s="415"/>
      <c r="H1047" s="241"/>
      <c r="I1047" s="478"/>
      <c r="J1047" s="478"/>
      <c r="K1047" s="241"/>
      <c r="L1047" s="241"/>
      <c r="M1047" s="478"/>
      <c r="N1047" s="241"/>
      <c r="O1047" s="242"/>
      <c r="P1047" s="262"/>
      <c r="Q1047" s="262"/>
      <c r="R1047" s="262"/>
      <c r="S1047" s="262"/>
      <c r="T1047" s="262"/>
      <c r="U1047" s="241"/>
      <c r="V1047" s="415"/>
      <c r="W1047" s="415"/>
      <c r="X1047" s="81"/>
      <c r="Y1047" s="241"/>
      <c r="Z1047" s="416"/>
      <c r="AA1047" s="81"/>
      <c r="AB1047" s="242"/>
      <c r="AC1047" s="242"/>
      <c r="AD1047" s="241"/>
      <c r="AE1047" s="242"/>
      <c r="AF1047" s="241"/>
      <c r="AG1047" s="241"/>
      <c r="AH1047" s="241"/>
      <c r="AI1047" s="246"/>
      <c r="AJ1047" s="246"/>
      <c r="AK1047" s="246"/>
      <c r="AL1047" s="246"/>
      <c r="AM1047" s="477"/>
      <c r="AN1047" s="246"/>
      <c r="AO1047" s="246"/>
      <c r="AP1047" s="246"/>
      <c r="AQ1047" s="246"/>
      <c r="AR1047" s="246"/>
      <c r="AS1047" s="246"/>
      <c r="AT1047" s="246"/>
      <c r="AU1047" s="246"/>
      <c r="AV1047" s="246"/>
      <c r="AW1047" s="246"/>
      <c r="AX1047" s="246"/>
      <c r="AY1047" s="246"/>
      <c r="AZ1047" s="248"/>
      <c r="BA1047" s="477"/>
      <c r="BB1047" s="562" t="str">
        <f t="shared" si="68"/>
        <v xml:space="preserve"> </v>
      </c>
      <c r="BC1047" s="562" t="str">
        <f t="shared" si="69"/>
        <v xml:space="preserve"> </v>
      </c>
      <c r="BD1047" s="562" t="str">
        <f t="shared" si="70"/>
        <v xml:space="preserve"> </v>
      </c>
      <c r="BE1047" s="562" t="str">
        <f t="shared" si="71"/>
        <v xml:space="preserve"> </v>
      </c>
      <c r="BF1047" s="81"/>
      <c r="BG1047" s="313"/>
    </row>
    <row r="1048" spans="1:59" s="86" customFormat="1" ht="12.75" x14ac:dyDescent="0.25">
      <c r="A1048" s="365"/>
      <c r="B1048" s="147">
        <f>Demography!B1047</f>
        <v>0</v>
      </c>
      <c r="C1048" s="147">
        <f>Demography!C1047</f>
        <v>0</v>
      </c>
      <c r="D1048" s="148">
        <f>Demography!D1047</f>
        <v>0</v>
      </c>
      <c r="E1048" s="148">
        <f>Demography!F1047</f>
        <v>0</v>
      </c>
      <c r="F1048" s="81"/>
      <c r="G1048" s="238"/>
      <c r="H1048" s="256"/>
      <c r="I1048" s="257"/>
      <c r="J1048" s="257"/>
      <c r="K1048" s="256"/>
      <c r="L1048" s="256"/>
      <c r="M1048" s="257"/>
      <c r="N1048" s="256"/>
      <c r="O1048" s="240"/>
      <c r="P1048" s="260"/>
      <c r="Q1048" s="260"/>
      <c r="R1048" s="260"/>
      <c r="S1048" s="260"/>
      <c r="T1048" s="260"/>
      <c r="U1048" s="256"/>
      <c r="V1048" s="238"/>
      <c r="W1048" s="238"/>
      <c r="X1048" s="81"/>
      <c r="Y1048" s="256"/>
      <c r="Z1048" s="150"/>
      <c r="AA1048" s="81"/>
      <c r="AB1048" s="240"/>
      <c r="AC1048" s="240"/>
      <c r="AD1048" s="256"/>
      <c r="AE1048" s="240"/>
      <c r="AF1048" s="256"/>
      <c r="AG1048" s="256"/>
      <c r="AH1048" s="256"/>
      <c r="AI1048" s="245"/>
      <c r="AJ1048" s="245"/>
      <c r="AK1048" s="245"/>
      <c r="AL1048" s="245"/>
      <c r="AM1048" s="477"/>
      <c r="AN1048" s="245"/>
      <c r="AO1048" s="245"/>
      <c r="AP1048" s="245"/>
      <c r="AQ1048" s="245"/>
      <c r="AR1048" s="245"/>
      <c r="AS1048" s="245"/>
      <c r="AT1048" s="245"/>
      <c r="AU1048" s="245"/>
      <c r="AV1048" s="245"/>
      <c r="AW1048" s="245"/>
      <c r="AX1048" s="245"/>
      <c r="AY1048" s="245"/>
      <c r="AZ1048" s="247"/>
      <c r="BA1048" s="477"/>
      <c r="BB1048" s="561" t="str">
        <f t="shared" si="68"/>
        <v xml:space="preserve"> </v>
      </c>
      <c r="BC1048" s="561" t="str">
        <f t="shared" si="69"/>
        <v xml:space="preserve"> </v>
      </c>
      <c r="BD1048" s="561" t="str">
        <f t="shared" si="70"/>
        <v xml:space="preserve"> </v>
      </c>
      <c r="BE1048" s="561" t="str">
        <f t="shared" si="71"/>
        <v xml:space="preserve"> </v>
      </c>
      <c r="BF1048" s="81"/>
      <c r="BG1048" s="145"/>
    </row>
    <row r="1049" spans="1:59" s="86" customFormat="1" ht="12.75" x14ac:dyDescent="0.25">
      <c r="A1049" s="365"/>
      <c r="B1049" s="361">
        <f>Demography!B1048</f>
        <v>0</v>
      </c>
      <c r="C1049" s="361">
        <f>Demography!C1048</f>
        <v>0</v>
      </c>
      <c r="D1049" s="362">
        <f>Demography!D1048</f>
        <v>0</v>
      </c>
      <c r="E1049" s="362">
        <f>Demography!F1048</f>
        <v>0</v>
      </c>
      <c r="F1049" s="81"/>
      <c r="G1049" s="415"/>
      <c r="H1049" s="241"/>
      <c r="I1049" s="478"/>
      <c r="J1049" s="478"/>
      <c r="K1049" s="241"/>
      <c r="L1049" s="241"/>
      <c r="M1049" s="478"/>
      <c r="N1049" s="241"/>
      <c r="O1049" s="242"/>
      <c r="P1049" s="262"/>
      <c r="Q1049" s="262"/>
      <c r="R1049" s="262"/>
      <c r="S1049" s="262"/>
      <c r="T1049" s="262"/>
      <c r="U1049" s="241"/>
      <c r="V1049" s="415"/>
      <c r="W1049" s="415"/>
      <c r="X1049" s="81"/>
      <c r="Y1049" s="241"/>
      <c r="Z1049" s="416"/>
      <c r="AA1049" s="81"/>
      <c r="AB1049" s="242"/>
      <c r="AC1049" s="242"/>
      <c r="AD1049" s="241"/>
      <c r="AE1049" s="242"/>
      <c r="AF1049" s="241"/>
      <c r="AG1049" s="241"/>
      <c r="AH1049" s="241"/>
      <c r="AI1049" s="246"/>
      <c r="AJ1049" s="246"/>
      <c r="AK1049" s="246"/>
      <c r="AL1049" s="246"/>
      <c r="AM1049" s="477"/>
      <c r="AN1049" s="246"/>
      <c r="AO1049" s="246"/>
      <c r="AP1049" s="246"/>
      <c r="AQ1049" s="246"/>
      <c r="AR1049" s="246"/>
      <c r="AS1049" s="246"/>
      <c r="AT1049" s="246"/>
      <c r="AU1049" s="246"/>
      <c r="AV1049" s="246"/>
      <c r="AW1049" s="246"/>
      <c r="AX1049" s="246"/>
      <c r="AY1049" s="246"/>
      <c r="AZ1049" s="248"/>
      <c r="BA1049" s="477"/>
      <c r="BB1049" s="562" t="str">
        <f t="shared" si="68"/>
        <v xml:space="preserve"> </v>
      </c>
      <c r="BC1049" s="562" t="str">
        <f t="shared" si="69"/>
        <v xml:space="preserve"> </v>
      </c>
      <c r="BD1049" s="562" t="str">
        <f t="shared" si="70"/>
        <v xml:space="preserve"> </v>
      </c>
      <c r="BE1049" s="562" t="str">
        <f t="shared" si="71"/>
        <v xml:space="preserve"> </v>
      </c>
      <c r="BF1049" s="81"/>
      <c r="BG1049" s="313"/>
    </row>
    <row r="1050" spans="1:59" s="86" customFormat="1" ht="12.75" x14ac:dyDescent="0.25">
      <c r="A1050" s="365"/>
      <c r="B1050" s="147">
        <f>Demography!B1049</f>
        <v>0</v>
      </c>
      <c r="C1050" s="147">
        <f>Demography!C1049</f>
        <v>0</v>
      </c>
      <c r="D1050" s="148">
        <f>Demography!D1049</f>
        <v>0</v>
      </c>
      <c r="E1050" s="148">
        <f>Demography!F1049</f>
        <v>0</v>
      </c>
      <c r="F1050" s="81"/>
      <c r="G1050" s="238"/>
      <c r="H1050" s="256"/>
      <c r="I1050" s="257"/>
      <c r="J1050" s="257"/>
      <c r="K1050" s="256"/>
      <c r="L1050" s="256"/>
      <c r="M1050" s="257"/>
      <c r="N1050" s="256"/>
      <c r="O1050" s="240"/>
      <c r="P1050" s="260"/>
      <c r="Q1050" s="260"/>
      <c r="R1050" s="260"/>
      <c r="S1050" s="260"/>
      <c r="T1050" s="260"/>
      <c r="U1050" s="256"/>
      <c r="V1050" s="238"/>
      <c r="W1050" s="238"/>
      <c r="X1050" s="81"/>
      <c r="Y1050" s="256"/>
      <c r="Z1050" s="150"/>
      <c r="AA1050" s="81"/>
      <c r="AB1050" s="240"/>
      <c r="AC1050" s="240"/>
      <c r="AD1050" s="256"/>
      <c r="AE1050" s="240"/>
      <c r="AF1050" s="256"/>
      <c r="AG1050" s="256"/>
      <c r="AH1050" s="256"/>
      <c r="AI1050" s="245"/>
      <c r="AJ1050" s="245"/>
      <c r="AK1050" s="245"/>
      <c r="AL1050" s="245"/>
      <c r="AM1050" s="477"/>
      <c r="AN1050" s="245"/>
      <c r="AO1050" s="245"/>
      <c r="AP1050" s="245"/>
      <c r="AQ1050" s="245"/>
      <c r="AR1050" s="245"/>
      <c r="AS1050" s="245"/>
      <c r="AT1050" s="245"/>
      <c r="AU1050" s="245"/>
      <c r="AV1050" s="245"/>
      <c r="AW1050" s="245"/>
      <c r="AX1050" s="245"/>
      <c r="AY1050" s="245"/>
      <c r="AZ1050" s="247"/>
      <c r="BA1050" s="477"/>
      <c r="BB1050" s="561" t="str">
        <f t="shared" si="68"/>
        <v xml:space="preserve"> </v>
      </c>
      <c r="BC1050" s="561" t="str">
        <f t="shared" si="69"/>
        <v xml:space="preserve"> </v>
      </c>
      <c r="BD1050" s="561" t="str">
        <f t="shared" si="70"/>
        <v xml:space="preserve"> </v>
      </c>
      <c r="BE1050" s="561" t="str">
        <f t="shared" si="71"/>
        <v xml:space="preserve"> </v>
      </c>
      <c r="BF1050" s="81"/>
      <c r="BG1050" s="145"/>
    </row>
    <row r="1051" spans="1:59" s="86" customFormat="1" ht="12.75" x14ac:dyDescent="0.25">
      <c r="A1051" s="365"/>
      <c r="B1051" s="361">
        <f>Demography!B1050</f>
        <v>0</v>
      </c>
      <c r="C1051" s="361">
        <f>Demography!C1050</f>
        <v>0</v>
      </c>
      <c r="D1051" s="362">
        <f>Demography!D1050</f>
        <v>0</v>
      </c>
      <c r="E1051" s="362">
        <f>Demography!F1050</f>
        <v>0</v>
      </c>
      <c r="F1051" s="81"/>
      <c r="G1051" s="415"/>
      <c r="H1051" s="241"/>
      <c r="I1051" s="478"/>
      <c r="J1051" s="478"/>
      <c r="K1051" s="241"/>
      <c r="L1051" s="241"/>
      <c r="M1051" s="478"/>
      <c r="N1051" s="241"/>
      <c r="O1051" s="242"/>
      <c r="P1051" s="262"/>
      <c r="Q1051" s="262"/>
      <c r="R1051" s="262"/>
      <c r="S1051" s="262"/>
      <c r="T1051" s="262"/>
      <c r="U1051" s="241"/>
      <c r="V1051" s="415"/>
      <c r="W1051" s="415"/>
      <c r="X1051" s="81"/>
      <c r="Y1051" s="241"/>
      <c r="Z1051" s="416"/>
      <c r="AA1051" s="81"/>
      <c r="AB1051" s="242"/>
      <c r="AC1051" s="242"/>
      <c r="AD1051" s="241"/>
      <c r="AE1051" s="242"/>
      <c r="AF1051" s="241"/>
      <c r="AG1051" s="241"/>
      <c r="AH1051" s="241"/>
      <c r="AI1051" s="246"/>
      <c r="AJ1051" s="246"/>
      <c r="AK1051" s="246"/>
      <c r="AL1051" s="246"/>
      <c r="AM1051" s="477"/>
      <c r="AN1051" s="246"/>
      <c r="AO1051" s="246"/>
      <c r="AP1051" s="246"/>
      <c r="AQ1051" s="246"/>
      <c r="AR1051" s="246"/>
      <c r="AS1051" s="246"/>
      <c r="AT1051" s="246"/>
      <c r="AU1051" s="246"/>
      <c r="AV1051" s="246"/>
      <c r="AW1051" s="246"/>
      <c r="AX1051" s="246"/>
      <c r="AY1051" s="246"/>
      <c r="AZ1051" s="248"/>
      <c r="BA1051" s="477"/>
      <c r="BB1051" s="562" t="str">
        <f t="shared" si="68"/>
        <v xml:space="preserve"> </v>
      </c>
      <c r="BC1051" s="562" t="str">
        <f t="shared" si="69"/>
        <v xml:space="preserve"> </v>
      </c>
      <c r="BD1051" s="562" t="str">
        <f t="shared" si="70"/>
        <v xml:space="preserve"> </v>
      </c>
      <c r="BE1051" s="562" t="str">
        <f t="shared" si="71"/>
        <v xml:space="preserve"> </v>
      </c>
      <c r="BF1051" s="81"/>
      <c r="BG1051" s="313"/>
    </row>
    <row r="1052" spans="1:59" s="86" customFormat="1" ht="12.75" x14ac:dyDescent="0.25">
      <c r="A1052" s="365"/>
      <c r="B1052" s="147">
        <f>Demography!B1051</f>
        <v>0</v>
      </c>
      <c r="C1052" s="147">
        <f>Demography!C1051</f>
        <v>0</v>
      </c>
      <c r="D1052" s="148">
        <f>Demography!D1051</f>
        <v>0</v>
      </c>
      <c r="E1052" s="148">
        <f>Demography!F1051</f>
        <v>0</v>
      </c>
      <c r="F1052" s="81"/>
      <c r="G1052" s="238"/>
      <c r="H1052" s="256"/>
      <c r="I1052" s="257"/>
      <c r="J1052" s="257"/>
      <c r="K1052" s="256"/>
      <c r="L1052" s="256"/>
      <c r="M1052" s="257"/>
      <c r="N1052" s="256"/>
      <c r="O1052" s="240"/>
      <c r="P1052" s="260"/>
      <c r="Q1052" s="260"/>
      <c r="R1052" s="260"/>
      <c r="S1052" s="260"/>
      <c r="T1052" s="260"/>
      <c r="U1052" s="256"/>
      <c r="V1052" s="238"/>
      <c r="W1052" s="238"/>
      <c r="X1052" s="81"/>
      <c r="Y1052" s="256"/>
      <c r="Z1052" s="150"/>
      <c r="AA1052" s="81"/>
      <c r="AB1052" s="240"/>
      <c r="AC1052" s="240"/>
      <c r="AD1052" s="256"/>
      <c r="AE1052" s="240"/>
      <c r="AF1052" s="256"/>
      <c r="AG1052" s="256"/>
      <c r="AH1052" s="256"/>
      <c r="AI1052" s="245"/>
      <c r="AJ1052" s="245"/>
      <c r="AK1052" s="245"/>
      <c r="AL1052" s="245"/>
      <c r="AM1052" s="477"/>
      <c r="AN1052" s="245"/>
      <c r="AO1052" s="245"/>
      <c r="AP1052" s="245"/>
      <c r="AQ1052" s="245"/>
      <c r="AR1052" s="245"/>
      <c r="AS1052" s="245"/>
      <c r="AT1052" s="245"/>
      <c r="AU1052" s="245"/>
      <c r="AV1052" s="245"/>
      <c r="AW1052" s="245"/>
      <c r="AX1052" s="245"/>
      <c r="AY1052" s="245"/>
      <c r="AZ1052" s="247"/>
      <c r="BA1052" s="477"/>
      <c r="BB1052" s="561" t="str">
        <f t="shared" si="68"/>
        <v xml:space="preserve"> </v>
      </c>
      <c r="BC1052" s="561" t="str">
        <f t="shared" si="69"/>
        <v xml:space="preserve"> </v>
      </c>
      <c r="BD1052" s="561" t="str">
        <f t="shared" si="70"/>
        <v xml:space="preserve"> </v>
      </c>
      <c r="BE1052" s="561" t="str">
        <f t="shared" si="71"/>
        <v xml:space="preserve"> </v>
      </c>
      <c r="BF1052" s="81"/>
      <c r="BG1052" s="145"/>
    </row>
    <row r="1053" spans="1:59" s="86" customFormat="1" ht="12.75" x14ac:dyDescent="0.25">
      <c r="A1053" s="365"/>
      <c r="B1053" s="361">
        <f>Demography!B1052</f>
        <v>0</v>
      </c>
      <c r="C1053" s="361">
        <f>Demography!C1052</f>
        <v>0</v>
      </c>
      <c r="D1053" s="362">
        <f>Demography!D1052</f>
        <v>0</v>
      </c>
      <c r="E1053" s="362">
        <f>Demography!F1052</f>
        <v>0</v>
      </c>
      <c r="F1053" s="81"/>
      <c r="G1053" s="415"/>
      <c r="H1053" s="241"/>
      <c r="I1053" s="478"/>
      <c r="J1053" s="478"/>
      <c r="K1053" s="241"/>
      <c r="L1053" s="241"/>
      <c r="M1053" s="478"/>
      <c r="N1053" s="241"/>
      <c r="O1053" s="242"/>
      <c r="P1053" s="262"/>
      <c r="Q1053" s="262"/>
      <c r="R1053" s="262"/>
      <c r="S1053" s="262"/>
      <c r="T1053" s="262"/>
      <c r="U1053" s="241"/>
      <c r="V1053" s="415"/>
      <c r="W1053" s="415"/>
      <c r="X1053" s="81"/>
      <c r="Y1053" s="241"/>
      <c r="Z1053" s="416"/>
      <c r="AA1053" s="81"/>
      <c r="AB1053" s="242"/>
      <c r="AC1053" s="242"/>
      <c r="AD1053" s="241"/>
      <c r="AE1053" s="242"/>
      <c r="AF1053" s="241"/>
      <c r="AG1053" s="241"/>
      <c r="AH1053" s="241"/>
      <c r="AI1053" s="246"/>
      <c r="AJ1053" s="246"/>
      <c r="AK1053" s="246"/>
      <c r="AL1053" s="246"/>
      <c r="AM1053" s="477"/>
      <c r="AN1053" s="246"/>
      <c r="AO1053" s="246"/>
      <c r="AP1053" s="246"/>
      <c r="AQ1053" s="246"/>
      <c r="AR1053" s="246"/>
      <c r="AS1053" s="246"/>
      <c r="AT1053" s="246"/>
      <c r="AU1053" s="246"/>
      <c r="AV1053" s="246"/>
      <c r="AW1053" s="246"/>
      <c r="AX1053" s="246"/>
      <c r="AY1053" s="246"/>
      <c r="AZ1053" s="248"/>
      <c r="BA1053" s="477"/>
      <c r="BB1053" s="562" t="str">
        <f t="shared" si="68"/>
        <v xml:space="preserve"> </v>
      </c>
      <c r="BC1053" s="562" t="str">
        <f t="shared" si="69"/>
        <v xml:space="preserve"> </v>
      </c>
      <c r="BD1053" s="562" t="str">
        <f t="shared" si="70"/>
        <v xml:space="preserve"> </v>
      </c>
      <c r="BE1053" s="562" t="str">
        <f t="shared" si="71"/>
        <v xml:space="preserve"> </v>
      </c>
      <c r="BF1053" s="81"/>
      <c r="BG1053" s="313"/>
    </row>
    <row r="1054" spans="1:59" s="86" customFormat="1" ht="12.75" x14ac:dyDescent="0.25">
      <c r="A1054" s="365"/>
      <c r="B1054" s="147">
        <f>Demography!B1053</f>
        <v>0</v>
      </c>
      <c r="C1054" s="147">
        <f>Demography!C1053</f>
        <v>0</v>
      </c>
      <c r="D1054" s="148">
        <f>Demography!D1053</f>
        <v>0</v>
      </c>
      <c r="E1054" s="148">
        <f>Demography!F1053</f>
        <v>0</v>
      </c>
      <c r="F1054" s="81"/>
      <c r="G1054" s="238"/>
      <c r="H1054" s="256"/>
      <c r="I1054" s="257"/>
      <c r="J1054" s="257"/>
      <c r="K1054" s="256"/>
      <c r="L1054" s="256"/>
      <c r="M1054" s="257"/>
      <c r="N1054" s="256"/>
      <c r="O1054" s="240"/>
      <c r="P1054" s="260"/>
      <c r="Q1054" s="260"/>
      <c r="R1054" s="260"/>
      <c r="S1054" s="260"/>
      <c r="T1054" s="260"/>
      <c r="U1054" s="256"/>
      <c r="V1054" s="238"/>
      <c r="W1054" s="238"/>
      <c r="X1054" s="81"/>
      <c r="Y1054" s="256"/>
      <c r="Z1054" s="150"/>
      <c r="AA1054" s="81"/>
      <c r="AB1054" s="240"/>
      <c r="AC1054" s="240"/>
      <c r="AD1054" s="256"/>
      <c r="AE1054" s="240"/>
      <c r="AF1054" s="256"/>
      <c r="AG1054" s="256"/>
      <c r="AH1054" s="256"/>
      <c r="AI1054" s="245"/>
      <c r="AJ1054" s="245"/>
      <c r="AK1054" s="245"/>
      <c r="AL1054" s="245"/>
      <c r="AM1054" s="477"/>
      <c r="AN1054" s="245"/>
      <c r="AO1054" s="245"/>
      <c r="AP1054" s="245"/>
      <c r="AQ1054" s="245"/>
      <c r="AR1054" s="245"/>
      <c r="AS1054" s="245"/>
      <c r="AT1054" s="245"/>
      <c r="AU1054" s="245"/>
      <c r="AV1054" s="245"/>
      <c r="AW1054" s="245"/>
      <c r="AX1054" s="245"/>
      <c r="AY1054" s="245"/>
      <c r="AZ1054" s="247"/>
      <c r="BA1054" s="477"/>
      <c r="BB1054" s="561" t="str">
        <f t="shared" si="68"/>
        <v xml:space="preserve"> </v>
      </c>
      <c r="BC1054" s="561" t="str">
        <f t="shared" si="69"/>
        <v xml:space="preserve"> </v>
      </c>
      <c r="BD1054" s="561" t="str">
        <f t="shared" si="70"/>
        <v xml:space="preserve"> </v>
      </c>
      <c r="BE1054" s="561" t="str">
        <f t="shared" si="71"/>
        <v xml:space="preserve"> </v>
      </c>
      <c r="BF1054" s="81"/>
      <c r="BG1054" s="145"/>
    </row>
    <row r="1055" spans="1:59" s="86" customFormat="1" ht="12.75" x14ac:dyDescent="0.25">
      <c r="A1055" s="365"/>
      <c r="B1055" s="361">
        <f>Demography!B1054</f>
        <v>0</v>
      </c>
      <c r="C1055" s="361">
        <f>Demography!C1054</f>
        <v>0</v>
      </c>
      <c r="D1055" s="362">
        <f>Demography!D1054</f>
        <v>0</v>
      </c>
      <c r="E1055" s="362">
        <f>Demography!F1054</f>
        <v>0</v>
      </c>
      <c r="F1055" s="81"/>
      <c r="G1055" s="415"/>
      <c r="H1055" s="241"/>
      <c r="I1055" s="478"/>
      <c r="J1055" s="478"/>
      <c r="K1055" s="241"/>
      <c r="L1055" s="241"/>
      <c r="M1055" s="478"/>
      <c r="N1055" s="241"/>
      <c r="O1055" s="242"/>
      <c r="P1055" s="262"/>
      <c r="Q1055" s="262"/>
      <c r="R1055" s="262"/>
      <c r="S1055" s="262"/>
      <c r="T1055" s="262"/>
      <c r="U1055" s="241"/>
      <c r="V1055" s="415"/>
      <c r="W1055" s="415"/>
      <c r="X1055" s="81"/>
      <c r="Y1055" s="241"/>
      <c r="Z1055" s="416"/>
      <c r="AA1055" s="81"/>
      <c r="AB1055" s="242"/>
      <c r="AC1055" s="242"/>
      <c r="AD1055" s="241"/>
      <c r="AE1055" s="242"/>
      <c r="AF1055" s="241"/>
      <c r="AG1055" s="241"/>
      <c r="AH1055" s="241"/>
      <c r="AI1055" s="246"/>
      <c r="AJ1055" s="246"/>
      <c r="AK1055" s="246"/>
      <c r="AL1055" s="246"/>
      <c r="AM1055" s="477"/>
      <c r="AN1055" s="246"/>
      <c r="AO1055" s="246"/>
      <c r="AP1055" s="246"/>
      <c r="AQ1055" s="246"/>
      <c r="AR1055" s="246"/>
      <c r="AS1055" s="246"/>
      <c r="AT1055" s="246"/>
      <c r="AU1055" s="246"/>
      <c r="AV1055" s="246"/>
      <c r="AW1055" s="246"/>
      <c r="AX1055" s="246"/>
      <c r="AY1055" s="246"/>
      <c r="AZ1055" s="248"/>
      <c r="BA1055" s="477"/>
      <c r="BB1055" s="562" t="str">
        <f t="shared" si="68"/>
        <v xml:space="preserve"> </v>
      </c>
      <c r="BC1055" s="562" t="str">
        <f t="shared" si="69"/>
        <v xml:space="preserve"> </v>
      </c>
      <c r="BD1055" s="562" t="str">
        <f t="shared" si="70"/>
        <v xml:space="preserve"> </v>
      </c>
      <c r="BE1055" s="562" t="str">
        <f t="shared" si="71"/>
        <v xml:space="preserve"> </v>
      </c>
      <c r="BF1055" s="81"/>
      <c r="BG1055" s="313"/>
    </row>
    <row r="1056" spans="1:59" s="86" customFormat="1" ht="12.75" x14ac:dyDescent="0.25">
      <c r="A1056" s="365"/>
      <c r="B1056" s="147">
        <f>Demography!B1055</f>
        <v>0</v>
      </c>
      <c r="C1056" s="147">
        <f>Demography!C1055</f>
        <v>0</v>
      </c>
      <c r="D1056" s="148">
        <f>Demography!D1055</f>
        <v>0</v>
      </c>
      <c r="E1056" s="148">
        <f>Demography!F1055</f>
        <v>0</v>
      </c>
      <c r="F1056" s="81"/>
      <c r="G1056" s="238"/>
      <c r="H1056" s="256"/>
      <c r="I1056" s="257"/>
      <c r="J1056" s="257"/>
      <c r="K1056" s="256"/>
      <c r="L1056" s="256"/>
      <c r="M1056" s="257"/>
      <c r="N1056" s="256"/>
      <c r="O1056" s="240"/>
      <c r="P1056" s="260"/>
      <c r="Q1056" s="260"/>
      <c r="R1056" s="260"/>
      <c r="S1056" s="260"/>
      <c r="T1056" s="260"/>
      <c r="U1056" s="256"/>
      <c r="V1056" s="238"/>
      <c r="W1056" s="238"/>
      <c r="X1056" s="81"/>
      <c r="Y1056" s="256"/>
      <c r="Z1056" s="150"/>
      <c r="AA1056" s="81"/>
      <c r="AB1056" s="240"/>
      <c r="AC1056" s="240"/>
      <c r="AD1056" s="256"/>
      <c r="AE1056" s="240"/>
      <c r="AF1056" s="256"/>
      <c r="AG1056" s="256"/>
      <c r="AH1056" s="256"/>
      <c r="AI1056" s="245"/>
      <c r="AJ1056" s="245"/>
      <c r="AK1056" s="245"/>
      <c r="AL1056" s="245"/>
      <c r="AM1056" s="477"/>
      <c r="AN1056" s="245"/>
      <c r="AO1056" s="245"/>
      <c r="AP1056" s="245"/>
      <c r="AQ1056" s="245"/>
      <c r="AR1056" s="245"/>
      <c r="AS1056" s="245"/>
      <c r="AT1056" s="245"/>
      <c r="AU1056" s="245"/>
      <c r="AV1056" s="245"/>
      <c r="AW1056" s="245"/>
      <c r="AX1056" s="245"/>
      <c r="AY1056" s="245"/>
      <c r="AZ1056" s="247"/>
      <c r="BA1056" s="477"/>
      <c r="BB1056" s="561" t="str">
        <f t="shared" si="68"/>
        <v xml:space="preserve"> </v>
      </c>
      <c r="BC1056" s="561" t="str">
        <f t="shared" si="69"/>
        <v xml:space="preserve"> </v>
      </c>
      <c r="BD1056" s="561" t="str">
        <f t="shared" si="70"/>
        <v xml:space="preserve"> </v>
      </c>
      <c r="BE1056" s="561" t="str">
        <f t="shared" si="71"/>
        <v xml:space="preserve"> </v>
      </c>
      <c r="BF1056" s="81"/>
      <c r="BG1056" s="145"/>
    </row>
    <row r="1057" spans="1:59" s="86" customFormat="1" ht="12.75" x14ac:dyDescent="0.25">
      <c r="A1057" s="365"/>
      <c r="B1057" s="361">
        <f>Demography!B1056</f>
        <v>0</v>
      </c>
      <c r="C1057" s="361">
        <f>Demography!C1056</f>
        <v>0</v>
      </c>
      <c r="D1057" s="362">
        <f>Demography!D1056</f>
        <v>0</v>
      </c>
      <c r="E1057" s="362">
        <f>Demography!F1056</f>
        <v>0</v>
      </c>
      <c r="F1057" s="81"/>
      <c r="G1057" s="415"/>
      <c r="H1057" s="241"/>
      <c r="I1057" s="478"/>
      <c r="J1057" s="478"/>
      <c r="K1057" s="241"/>
      <c r="L1057" s="241"/>
      <c r="M1057" s="478"/>
      <c r="N1057" s="241"/>
      <c r="O1057" s="242"/>
      <c r="P1057" s="262"/>
      <c r="Q1057" s="262"/>
      <c r="R1057" s="262"/>
      <c r="S1057" s="262"/>
      <c r="T1057" s="262"/>
      <c r="U1057" s="241"/>
      <c r="V1057" s="415"/>
      <c r="W1057" s="415"/>
      <c r="X1057" s="81"/>
      <c r="Y1057" s="241"/>
      <c r="Z1057" s="416"/>
      <c r="AA1057" s="81"/>
      <c r="AB1057" s="242"/>
      <c r="AC1057" s="242"/>
      <c r="AD1057" s="241"/>
      <c r="AE1057" s="242"/>
      <c r="AF1057" s="241"/>
      <c r="AG1057" s="241"/>
      <c r="AH1057" s="241"/>
      <c r="AI1057" s="246"/>
      <c r="AJ1057" s="246"/>
      <c r="AK1057" s="246"/>
      <c r="AL1057" s="246"/>
      <c r="AM1057" s="477"/>
      <c r="AN1057" s="246"/>
      <c r="AO1057" s="246"/>
      <c r="AP1057" s="246"/>
      <c r="AQ1057" s="246"/>
      <c r="AR1057" s="246"/>
      <c r="AS1057" s="246"/>
      <c r="AT1057" s="246"/>
      <c r="AU1057" s="246"/>
      <c r="AV1057" s="246"/>
      <c r="AW1057" s="246"/>
      <c r="AX1057" s="246"/>
      <c r="AY1057" s="246"/>
      <c r="AZ1057" s="248"/>
      <c r="BA1057" s="477"/>
      <c r="BB1057" s="562" t="str">
        <f t="shared" si="68"/>
        <v xml:space="preserve"> </v>
      </c>
      <c r="BC1057" s="562" t="str">
        <f t="shared" si="69"/>
        <v xml:space="preserve"> </v>
      </c>
      <c r="BD1057" s="562" t="str">
        <f t="shared" si="70"/>
        <v xml:space="preserve"> </v>
      </c>
      <c r="BE1057" s="562" t="str">
        <f t="shared" si="71"/>
        <v xml:space="preserve"> </v>
      </c>
      <c r="BF1057" s="81"/>
      <c r="BG1057" s="313"/>
    </row>
    <row r="1058" spans="1:59" s="86" customFormat="1" ht="12.75" x14ac:dyDescent="0.25">
      <c r="A1058" s="365"/>
      <c r="B1058" s="147">
        <f>Demography!B1057</f>
        <v>0</v>
      </c>
      <c r="C1058" s="147">
        <f>Demography!C1057</f>
        <v>0</v>
      </c>
      <c r="D1058" s="148">
        <f>Demography!D1057</f>
        <v>0</v>
      </c>
      <c r="E1058" s="148">
        <f>Demography!F1057</f>
        <v>0</v>
      </c>
      <c r="F1058" s="81"/>
      <c r="G1058" s="238"/>
      <c r="H1058" s="256"/>
      <c r="I1058" s="257"/>
      <c r="J1058" s="257"/>
      <c r="K1058" s="256"/>
      <c r="L1058" s="256"/>
      <c r="M1058" s="257"/>
      <c r="N1058" s="256"/>
      <c r="O1058" s="240"/>
      <c r="P1058" s="260"/>
      <c r="Q1058" s="260"/>
      <c r="R1058" s="260"/>
      <c r="S1058" s="260"/>
      <c r="T1058" s="260"/>
      <c r="U1058" s="256"/>
      <c r="V1058" s="238"/>
      <c r="W1058" s="238"/>
      <c r="X1058" s="81"/>
      <c r="Y1058" s="256"/>
      <c r="Z1058" s="150"/>
      <c r="AA1058" s="81"/>
      <c r="AB1058" s="240"/>
      <c r="AC1058" s="240"/>
      <c r="AD1058" s="256"/>
      <c r="AE1058" s="240"/>
      <c r="AF1058" s="256"/>
      <c r="AG1058" s="256"/>
      <c r="AH1058" s="256"/>
      <c r="AI1058" s="245"/>
      <c r="AJ1058" s="245"/>
      <c r="AK1058" s="245"/>
      <c r="AL1058" s="245"/>
      <c r="AM1058" s="477"/>
      <c r="AN1058" s="245"/>
      <c r="AO1058" s="245"/>
      <c r="AP1058" s="245"/>
      <c r="AQ1058" s="245"/>
      <c r="AR1058" s="245"/>
      <c r="AS1058" s="245"/>
      <c r="AT1058" s="245"/>
      <c r="AU1058" s="245"/>
      <c r="AV1058" s="245"/>
      <c r="AW1058" s="245"/>
      <c r="AX1058" s="245"/>
      <c r="AY1058" s="245"/>
      <c r="AZ1058" s="247"/>
      <c r="BA1058" s="477"/>
      <c r="BB1058" s="561" t="str">
        <f t="shared" si="68"/>
        <v xml:space="preserve"> </v>
      </c>
      <c r="BC1058" s="561" t="str">
        <f t="shared" si="69"/>
        <v xml:space="preserve"> </v>
      </c>
      <c r="BD1058" s="561" t="str">
        <f t="shared" si="70"/>
        <v xml:space="preserve"> </v>
      </c>
      <c r="BE1058" s="561" t="str">
        <f t="shared" si="71"/>
        <v xml:space="preserve"> </v>
      </c>
      <c r="BF1058" s="81"/>
      <c r="BG1058" s="145"/>
    </row>
    <row r="1059" spans="1:59" s="86" customFormat="1" ht="12.75" x14ac:dyDescent="0.25">
      <c r="A1059" s="365"/>
      <c r="B1059" s="361">
        <f>Demography!B1058</f>
        <v>0</v>
      </c>
      <c r="C1059" s="361">
        <f>Demography!C1058</f>
        <v>0</v>
      </c>
      <c r="D1059" s="362">
        <f>Demography!D1058</f>
        <v>0</v>
      </c>
      <c r="E1059" s="362">
        <f>Demography!F1058</f>
        <v>0</v>
      </c>
      <c r="F1059" s="81"/>
      <c r="G1059" s="415"/>
      <c r="H1059" s="241"/>
      <c r="I1059" s="478"/>
      <c r="J1059" s="478"/>
      <c r="K1059" s="241"/>
      <c r="L1059" s="241"/>
      <c r="M1059" s="478"/>
      <c r="N1059" s="241"/>
      <c r="O1059" s="242"/>
      <c r="P1059" s="262"/>
      <c r="Q1059" s="262"/>
      <c r="R1059" s="262"/>
      <c r="S1059" s="262"/>
      <c r="T1059" s="262"/>
      <c r="U1059" s="241"/>
      <c r="V1059" s="415"/>
      <c r="W1059" s="415"/>
      <c r="X1059" s="81"/>
      <c r="Y1059" s="241"/>
      <c r="Z1059" s="416"/>
      <c r="AA1059" s="81"/>
      <c r="AB1059" s="242"/>
      <c r="AC1059" s="242"/>
      <c r="AD1059" s="241"/>
      <c r="AE1059" s="242"/>
      <c r="AF1059" s="241"/>
      <c r="AG1059" s="241"/>
      <c r="AH1059" s="241"/>
      <c r="AI1059" s="246"/>
      <c r="AJ1059" s="246"/>
      <c r="AK1059" s="246"/>
      <c r="AL1059" s="246"/>
      <c r="AM1059" s="477"/>
      <c r="AN1059" s="246"/>
      <c r="AO1059" s="246"/>
      <c r="AP1059" s="246"/>
      <c r="AQ1059" s="246"/>
      <c r="AR1059" s="246"/>
      <c r="AS1059" s="246"/>
      <c r="AT1059" s="246"/>
      <c r="AU1059" s="246"/>
      <c r="AV1059" s="246"/>
      <c r="AW1059" s="246"/>
      <c r="AX1059" s="246"/>
      <c r="AY1059" s="246"/>
      <c r="AZ1059" s="248"/>
      <c r="BA1059" s="477"/>
      <c r="BB1059" s="562" t="str">
        <f t="shared" si="68"/>
        <v xml:space="preserve"> </v>
      </c>
      <c r="BC1059" s="562" t="str">
        <f t="shared" si="69"/>
        <v xml:space="preserve"> </v>
      </c>
      <c r="BD1059" s="562" t="str">
        <f t="shared" si="70"/>
        <v xml:space="preserve"> </v>
      </c>
      <c r="BE1059" s="562" t="str">
        <f t="shared" si="71"/>
        <v xml:space="preserve"> </v>
      </c>
      <c r="BF1059" s="81"/>
      <c r="BG1059" s="313"/>
    </row>
    <row r="1060" spans="1:59" s="86" customFormat="1" ht="12.75" x14ac:dyDescent="0.25">
      <c r="A1060" s="365"/>
      <c r="B1060" s="147">
        <f>Demography!B1059</f>
        <v>0</v>
      </c>
      <c r="C1060" s="147">
        <f>Demography!C1059</f>
        <v>0</v>
      </c>
      <c r="D1060" s="148">
        <f>Demography!D1059</f>
        <v>0</v>
      </c>
      <c r="E1060" s="148">
        <f>Demography!F1059</f>
        <v>0</v>
      </c>
      <c r="F1060" s="81"/>
      <c r="G1060" s="238"/>
      <c r="H1060" s="256"/>
      <c r="I1060" s="257"/>
      <c r="J1060" s="257"/>
      <c r="K1060" s="256"/>
      <c r="L1060" s="256"/>
      <c r="M1060" s="257"/>
      <c r="N1060" s="256"/>
      <c r="O1060" s="240"/>
      <c r="P1060" s="260"/>
      <c r="Q1060" s="260"/>
      <c r="R1060" s="260"/>
      <c r="S1060" s="260"/>
      <c r="T1060" s="260"/>
      <c r="U1060" s="256"/>
      <c r="V1060" s="238"/>
      <c r="W1060" s="238"/>
      <c r="X1060" s="81"/>
      <c r="Y1060" s="256"/>
      <c r="Z1060" s="150"/>
      <c r="AA1060" s="81"/>
      <c r="AB1060" s="240"/>
      <c r="AC1060" s="240"/>
      <c r="AD1060" s="256"/>
      <c r="AE1060" s="240"/>
      <c r="AF1060" s="256"/>
      <c r="AG1060" s="256"/>
      <c r="AH1060" s="256"/>
      <c r="AI1060" s="245"/>
      <c r="AJ1060" s="245"/>
      <c r="AK1060" s="245"/>
      <c r="AL1060" s="245"/>
      <c r="AM1060" s="477"/>
      <c r="AN1060" s="245"/>
      <c r="AO1060" s="245"/>
      <c r="AP1060" s="245"/>
      <c r="AQ1060" s="245"/>
      <c r="AR1060" s="245"/>
      <c r="AS1060" s="245"/>
      <c r="AT1060" s="245"/>
      <c r="AU1060" s="245"/>
      <c r="AV1060" s="245"/>
      <c r="AW1060" s="245"/>
      <c r="AX1060" s="245"/>
      <c r="AY1060" s="245"/>
      <c r="AZ1060" s="247"/>
      <c r="BA1060" s="477"/>
      <c r="BB1060" s="561" t="str">
        <f t="shared" si="68"/>
        <v xml:space="preserve"> </v>
      </c>
      <c r="BC1060" s="561" t="str">
        <f t="shared" si="69"/>
        <v xml:space="preserve"> </v>
      </c>
      <c r="BD1060" s="561" t="str">
        <f t="shared" si="70"/>
        <v xml:space="preserve"> </v>
      </c>
      <c r="BE1060" s="561" t="str">
        <f t="shared" si="71"/>
        <v xml:space="preserve"> </v>
      </c>
      <c r="BF1060" s="81"/>
      <c r="BG1060" s="145"/>
    </row>
    <row r="1061" spans="1:59" s="86" customFormat="1" ht="12.75" x14ac:dyDescent="0.25">
      <c r="A1061" s="365"/>
      <c r="B1061" s="361">
        <f>Demography!B1060</f>
        <v>0</v>
      </c>
      <c r="C1061" s="361">
        <f>Demography!C1060</f>
        <v>0</v>
      </c>
      <c r="D1061" s="362">
        <f>Demography!D1060</f>
        <v>0</v>
      </c>
      <c r="E1061" s="362">
        <f>Demography!F1060</f>
        <v>0</v>
      </c>
      <c r="F1061" s="81"/>
      <c r="G1061" s="415"/>
      <c r="H1061" s="241"/>
      <c r="I1061" s="478"/>
      <c r="J1061" s="478"/>
      <c r="K1061" s="241"/>
      <c r="L1061" s="241"/>
      <c r="M1061" s="478"/>
      <c r="N1061" s="241"/>
      <c r="O1061" s="242"/>
      <c r="P1061" s="262"/>
      <c r="Q1061" s="262"/>
      <c r="R1061" s="262"/>
      <c r="S1061" s="262"/>
      <c r="T1061" s="262"/>
      <c r="U1061" s="241"/>
      <c r="V1061" s="415"/>
      <c r="W1061" s="415"/>
      <c r="X1061" s="81"/>
      <c r="Y1061" s="241"/>
      <c r="Z1061" s="416"/>
      <c r="AA1061" s="81"/>
      <c r="AB1061" s="242"/>
      <c r="AC1061" s="242"/>
      <c r="AD1061" s="241"/>
      <c r="AE1061" s="242"/>
      <c r="AF1061" s="241"/>
      <c r="AG1061" s="241"/>
      <c r="AH1061" s="241"/>
      <c r="AI1061" s="246"/>
      <c r="AJ1061" s="246"/>
      <c r="AK1061" s="246"/>
      <c r="AL1061" s="246"/>
      <c r="AM1061" s="477"/>
      <c r="AN1061" s="246"/>
      <c r="AO1061" s="246"/>
      <c r="AP1061" s="246"/>
      <c r="AQ1061" s="246"/>
      <c r="AR1061" s="246"/>
      <c r="AS1061" s="246"/>
      <c r="AT1061" s="246"/>
      <c r="AU1061" s="246"/>
      <c r="AV1061" s="246"/>
      <c r="AW1061" s="246"/>
      <c r="AX1061" s="246"/>
      <c r="AY1061" s="246"/>
      <c r="AZ1061" s="248"/>
      <c r="BA1061" s="477"/>
      <c r="BB1061" s="562" t="str">
        <f t="shared" si="68"/>
        <v xml:space="preserve"> </v>
      </c>
      <c r="BC1061" s="562" t="str">
        <f t="shared" si="69"/>
        <v xml:space="preserve"> </v>
      </c>
      <c r="BD1061" s="562" t="str">
        <f t="shared" si="70"/>
        <v xml:space="preserve"> </v>
      </c>
      <c r="BE1061" s="562" t="str">
        <f t="shared" si="71"/>
        <v xml:space="preserve"> </v>
      </c>
      <c r="BF1061" s="81"/>
      <c r="BG1061" s="313"/>
    </row>
    <row r="1062" spans="1:59" s="86" customFormat="1" ht="12.75" x14ac:dyDescent="0.25">
      <c r="A1062" s="365"/>
      <c r="B1062" s="147">
        <f>Demography!B1061</f>
        <v>0</v>
      </c>
      <c r="C1062" s="147">
        <f>Demography!C1061</f>
        <v>0</v>
      </c>
      <c r="D1062" s="148">
        <f>Demography!D1061</f>
        <v>0</v>
      </c>
      <c r="E1062" s="148">
        <f>Demography!F1061</f>
        <v>0</v>
      </c>
      <c r="F1062" s="81"/>
      <c r="G1062" s="238"/>
      <c r="H1062" s="256"/>
      <c r="I1062" s="257"/>
      <c r="J1062" s="257"/>
      <c r="K1062" s="256"/>
      <c r="L1062" s="256"/>
      <c r="M1062" s="257"/>
      <c r="N1062" s="256"/>
      <c r="O1062" s="240"/>
      <c r="P1062" s="260"/>
      <c r="Q1062" s="260"/>
      <c r="R1062" s="260"/>
      <c r="S1062" s="260"/>
      <c r="T1062" s="260"/>
      <c r="U1062" s="256"/>
      <c r="V1062" s="238"/>
      <c r="W1062" s="238"/>
      <c r="X1062" s="81"/>
      <c r="Y1062" s="256"/>
      <c r="Z1062" s="150"/>
      <c r="AA1062" s="81"/>
      <c r="AB1062" s="240"/>
      <c r="AC1062" s="240"/>
      <c r="AD1062" s="256"/>
      <c r="AE1062" s="240"/>
      <c r="AF1062" s="256"/>
      <c r="AG1062" s="256"/>
      <c r="AH1062" s="256"/>
      <c r="AI1062" s="245"/>
      <c r="AJ1062" s="245"/>
      <c r="AK1062" s="245"/>
      <c r="AL1062" s="245"/>
      <c r="AM1062" s="477"/>
      <c r="AN1062" s="245"/>
      <c r="AO1062" s="245"/>
      <c r="AP1062" s="245"/>
      <c r="AQ1062" s="245"/>
      <c r="AR1062" s="245"/>
      <c r="AS1062" s="245"/>
      <c r="AT1062" s="245"/>
      <c r="AU1062" s="245"/>
      <c r="AV1062" s="245"/>
      <c r="AW1062" s="245"/>
      <c r="AX1062" s="245"/>
      <c r="AY1062" s="245"/>
      <c r="AZ1062" s="247"/>
      <c r="BA1062" s="477"/>
      <c r="BB1062" s="561" t="str">
        <f t="shared" si="68"/>
        <v xml:space="preserve"> </v>
      </c>
      <c r="BC1062" s="561" t="str">
        <f t="shared" si="69"/>
        <v xml:space="preserve"> </v>
      </c>
      <c r="BD1062" s="561" t="str">
        <f t="shared" si="70"/>
        <v xml:space="preserve"> </v>
      </c>
      <c r="BE1062" s="561" t="str">
        <f t="shared" si="71"/>
        <v xml:space="preserve"> </v>
      </c>
      <c r="BF1062" s="81"/>
      <c r="BG1062" s="145"/>
    </row>
    <row r="1063" spans="1:59" s="86" customFormat="1" ht="12.75" x14ac:dyDescent="0.25">
      <c r="A1063" s="365"/>
      <c r="B1063" s="361">
        <f>Demography!B1062</f>
        <v>0</v>
      </c>
      <c r="C1063" s="361">
        <f>Demography!C1062</f>
        <v>0</v>
      </c>
      <c r="D1063" s="362">
        <f>Demography!D1062</f>
        <v>0</v>
      </c>
      <c r="E1063" s="362">
        <f>Demography!F1062</f>
        <v>0</v>
      </c>
      <c r="F1063" s="81"/>
      <c r="G1063" s="415"/>
      <c r="H1063" s="241"/>
      <c r="I1063" s="478"/>
      <c r="J1063" s="478"/>
      <c r="K1063" s="241"/>
      <c r="L1063" s="241"/>
      <c r="M1063" s="478"/>
      <c r="N1063" s="241"/>
      <c r="O1063" s="242"/>
      <c r="P1063" s="262"/>
      <c r="Q1063" s="262"/>
      <c r="R1063" s="262"/>
      <c r="S1063" s="262"/>
      <c r="T1063" s="262"/>
      <c r="U1063" s="241"/>
      <c r="V1063" s="415"/>
      <c r="W1063" s="415"/>
      <c r="X1063" s="81"/>
      <c r="Y1063" s="241"/>
      <c r="Z1063" s="416"/>
      <c r="AA1063" s="81"/>
      <c r="AB1063" s="242"/>
      <c r="AC1063" s="242"/>
      <c r="AD1063" s="241"/>
      <c r="AE1063" s="242"/>
      <c r="AF1063" s="241"/>
      <c r="AG1063" s="241"/>
      <c r="AH1063" s="241"/>
      <c r="AI1063" s="246"/>
      <c r="AJ1063" s="246"/>
      <c r="AK1063" s="246"/>
      <c r="AL1063" s="246"/>
      <c r="AM1063" s="477"/>
      <c r="AN1063" s="246"/>
      <c r="AO1063" s="246"/>
      <c r="AP1063" s="246"/>
      <c r="AQ1063" s="246"/>
      <c r="AR1063" s="246"/>
      <c r="AS1063" s="246"/>
      <c r="AT1063" s="246"/>
      <c r="AU1063" s="246"/>
      <c r="AV1063" s="246"/>
      <c r="AW1063" s="246"/>
      <c r="AX1063" s="246"/>
      <c r="AY1063" s="246"/>
      <c r="AZ1063" s="248"/>
      <c r="BA1063" s="477"/>
      <c r="BB1063" s="562" t="str">
        <f t="shared" si="68"/>
        <v xml:space="preserve"> </v>
      </c>
      <c r="BC1063" s="562" t="str">
        <f t="shared" si="69"/>
        <v xml:space="preserve"> </v>
      </c>
      <c r="BD1063" s="562" t="str">
        <f t="shared" si="70"/>
        <v xml:space="preserve"> </v>
      </c>
      <c r="BE1063" s="562" t="str">
        <f t="shared" si="71"/>
        <v xml:space="preserve"> </v>
      </c>
      <c r="BF1063" s="81"/>
      <c r="BG1063" s="313"/>
    </row>
    <row r="1064" spans="1:59" s="86" customFormat="1" ht="12.75" x14ac:dyDescent="0.25">
      <c r="A1064" s="365"/>
      <c r="B1064" s="147">
        <f>Demography!B1063</f>
        <v>0</v>
      </c>
      <c r="C1064" s="147">
        <f>Demography!C1063</f>
        <v>0</v>
      </c>
      <c r="D1064" s="148">
        <f>Demography!D1063</f>
        <v>0</v>
      </c>
      <c r="E1064" s="148">
        <f>Demography!F1063</f>
        <v>0</v>
      </c>
      <c r="F1064" s="81"/>
      <c r="G1064" s="238"/>
      <c r="H1064" s="256"/>
      <c r="I1064" s="257"/>
      <c r="J1064" s="257"/>
      <c r="K1064" s="256"/>
      <c r="L1064" s="256"/>
      <c r="M1064" s="257"/>
      <c r="N1064" s="256"/>
      <c r="O1064" s="240"/>
      <c r="P1064" s="260"/>
      <c r="Q1064" s="260"/>
      <c r="R1064" s="260"/>
      <c r="S1064" s="260"/>
      <c r="T1064" s="260"/>
      <c r="U1064" s="256"/>
      <c r="V1064" s="238"/>
      <c r="W1064" s="238"/>
      <c r="X1064" s="81"/>
      <c r="Y1064" s="256"/>
      <c r="Z1064" s="150"/>
      <c r="AA1064" s="81"/>
      <c r="AB1064" s="240"/>
      <c r="AC1064" s="240"/>
      <c r="AD1064" s="256"/>
      <c r="AE1064" s="240"/>
      <c r="AF1064" s="256"/>
      <c r="AG1064" s="256"/>
      <c r="AH1064" s="256"/>
      <c r="AI1064" s="245"/>
      <c r="AJ1064" s="245"/>
      <c r="AK1064" s="245"/>
      <c r="AL1064" s="245"/>
      <c r="AM1064" s="477"/>
      <c r="AN1064" s="245"/>
      <c r="AO1064" s="245"/>
      <c r="AP1064" s="245"/>
      <c r="AQ1064" s="245"/>
      <c r="AR1064" s="245"/>
      <c r="AS1064" s="245"/>
      <c r="AT1064" s="245"/>
      <c r="AU1064" s="245"/>
      <c r="AV1064" s="245"/>
      <c r="AW1064" s="245"/>
      <c r="AX1064" s="245"/>
      <c r="AY1064" s="245"/>
      <c r="AZ1064" s="247"/>
      <c r="BA1064" s="477"/>
      <c r="BB1064" s="561" t="str">
        <f t="shared" si="68"/>
        <v xml:space="preserve"> </v>
      </c>
      <c r="BC1064" s="561" t="str">
        <f t="shared" si="69"/>
        <v xml:space="preserve"> </v>
      </c>
      <c r="BD1064" s="561" t="str">
        <f t="shared" si="70"/>
        <v xml:space="preserve"> </v>
      </c>
      <c r="BE1064" s="561" t="str">
        <f t="shared" si="71"/>
        <v xml:space="preserve"> </v>
      </c>
      <c r="BF1064" s="81"/>
      <c r="BG1064" s="145"/>
    </row>
    <row r="1065" spans="1:59" s="86" customFormat="1" ht="12.75" x14ac:dyDescent="0.25">
      <c r="A1065" s="365"/>
      <c r="B1065" s="361">
        <f>Demography!B1064</f>
        <v>0</v>
      </c>
      <c r="C1065" s="361">
        <f>Demography!C1064</f>
        <v>0</v>
      </c>
      <c r="D1065" s="362">
        <f>Demography!D1064</f>
        <v>0</v>
      </c>
      <c r="E1065" s="362">
        <f>Demography!F1064</f>
        <v>0</v>
      </c>
      <c r="F1065" s="81"/>
      <c r="G1065" s="415"/>
      <c r="H1065" s="241"/>
      <c r="I1065" s="478"/>
      <c r="J1065" s="478"/>
      <c r="K1065" s="241"/>
      <c r="L1065" s="241"/>
      <c r="M1065" s="478"/>
      <c r="N1065" s="241"/>
      <c r="O1065" s="242"/>
      <c r="P1065" s="262"/>
      <c r="Q1065" s="262"/>
      <c r="R1065" s="262"/>
      <c r="S1065" s="262"/>
      <c r="T1065" s="262"/>
      <c r="U1065" s="241"/>
      <c r="V1065" s="415"/>
      <c r="W1065" s="415"/>
      <c r="X1065" s="81"/>
      <c r="Y1065" s="241"/>
      <c r="Z1065" s="416"/>
      <c r="AA1065" s="81"/>
      <c r="AB1065" s="242"/>
      <c r="AC1065" s="242"/>
      <c r="AD1065" s="241"/>
      <c r="AE1065" s="242"/>
      <c r="AF1065" s="241"/>
      <c r="AG1065" s="241"/>
      <c r="AH1065" s="241"/>
      <c r="AI1065" s="246"/>
      <c r="AJ1065" s="246"/>
      <c r="AK1065" s="246"/>
      <c r="AL1065" s="246"/>
      <c r="AM1065" s="477"/>
      <c r="AN1065" s="246"/>
      <c r="AO1065" s="246"/>
      <c r="AP1065" s="246"/>
      <c r="AQ1065" s="246"/>
      <c r="AR1065" s="246"/>
      <c r="AS1065" s="246"/>
      <c r="AT1065" s="246"/>
      <c r="AU1065" s="246"/>
      <c r="AV1065" s="246"/>
      <c r="AW1065" s="246"/>
      <c r="AX1065" s="246"/>
      <c r="AY1065" s="246"/>
      <c r="AZ1065" s="248"/>
      <c r="BA1065" s="477"/>
      <c r="BB1065" s="562" t="str">
        <f t="shared" si="68"/>
        <v xml:space="preserve"> </v>
      </c>
      <c r="BC1065" s="562" t="str">
        <f t="shared" si="69"/>
        <v xml:space="preserve"> </v>
      </c>
      <c r="BD1065" s="562" t="str">
        <f t="shared" si="70"/>
        <v xml:space="preserve"> </v>
      </c>
      <c r="BE1065" s="562" t="str">
        <f t="shared" si="71"/>
        <v xml:space="preserve"> </v>
      </c>
      <c r="BF1065" s="81"/>
      <c r="BG1065" s="313"/>
    </row>
    <row r="1066" spans="1:59" s="86" customFormat="1" ht="12.75" x14ac:dyDescent="0.25">
      <c r="A1066" s="365"/>
      <c r="B1066" s="147">
        <f>Demography!B1065</f>
        <v>0</v>
      </c>
      <c r="C1066" s="147">
        <f>Demography!C1065</f>
        <v>0</v>
      </c>
      <c r="D1066" s="148">
        <f>Demography!D1065</f>
        <v>0</v>
      </c>
      <c r="E1066" s="148">
        <f>Demography!F1065</f>
        <v>0</v>
      </c>
      <c r="F1066" s="81"/>
      <c r="G1066" s="238"/>
      <c r="H1066" s="256"/>
      <c r="I1066" s="257"/>
      <c r="J1066" s="257"/>
      <c r="K1066" s="256"/>
      <c r="L1066" s="256"/>
      <c r="M1066" s="257"/>
      <c r="N1066" s="256"/>
      <c r="O1066" s="240"/>
      <c r="P1066" s="260"/>
      <c r="Q1066" s="260"/>
      <c r="R1066" s="260"/>
      <c r="S1066" s="260"/>
      <c r="T1066" s="260"/>
      <c r="U1066" s="256"/>
      <c r="V1066" s="238"/>
      <c r="W1066" s="238"/>
      <c r="X1066" s="81"/>
      <c r="Y1066" s="256"/>
      <c r="Z1066" s="150"/>
      <c r="AA1066" s="81"/>
      <c r="AB1066" s="240"/>
      <c r="AC1066" s="240"/>
      <c r="AD1066" s="256"/>
      <c r="AE1066" s="240"/>
      <c r="AF1066" s="256"/>
      <c r="AG1066" s="256"/>
      <c r="AH1066" s="256"/>
      <c r="AI1066" s="245"/>
      <c r="AJ1066" s="245"/>
      <c r="AK1066" s="245"/>
      <c r="AL1066" s="245"/>
      <c r="AM1066" s="477"/>
      <c r="AN1066" s="245"/>
      <c r="AO1066" s="245"/>
      <c r="AP1066" s="245"/>
      <c r="AQ1066" s="245"/>
      <c r="AR1066" s="245"/>
      <c r="AS1066" s="245"/>
      <c r="AT1066" s="245"/>
      <c r="AU1066" s="245"/>
      <c r="AV1066" s="245"/>
      <c r="AW1066" s="245"/>
      <c r="AX1066" s="245"/>
      <c r="AY1066" s="245"/>
      <c r="AZ1066" s="247"/>
      <c r="BA1066" s="477"/>
      <c r="BB1066" s="561" t="str">
        <f t="shared" si="68"/>
        <v xml:space="preserve"> </v>
      </c>
      <c r="BC1066" s="561" t="str">
        <f t="shared" si="69"/>
        <v xml:space="preserve"> </v>
      </c>
      <c r="BD1066" s="561" t="str">
        <f t="shared" si="70"/>
        <v xml:space="preserve"> </v>
      </c>
      <c r="BE1066" s="561" t="str">
        <f t="shared" si="71"/>
        <v xml:space="preserve"> </v>
      </c>
      <c r="BF1066" s="81"/>
      <c r="BG1066" s="145"/>
    </row>
    <row r="1067" spans="1:59" s="86" customFormat="1" ht="12.75" x14ac:dyDescent="0.25">
      <c r="A1067" s="365"/>
      <c r="B1067" s="361">
        <f>Demography!B1066</f>
        <v>0</v>
      </c>
      <c r="C1067" s="361">
        <f>Demography!C1066</f>
        <v>0</v>
      </c>
      <c r="D1067" s="362">
        <f>Demography!D1066</f>
        <v>0</v>
      </c>
      <c r="E1067" s="362">
        <f>Demography!F1066</f>
        <v>0</v>
      </c>
      <c r="F1067" s="81"/>
      <c r="G1067" s="415"/>
      <c r="H1067" s="241"/>
      <c r="I1067" s="478"/>
      <c r="J1067" s="478"/>
      <c r="K1067" s="241"/>
      <c r="L1067" s="241"/>
      <c r="M1067" s="478"/>
      <c r="N1067" s="241"/>
      <c r="O1067" s="242"/>
      <c r="P1067" s="262"/>
      <c r="Q1067" s="262"/>
      <c r="R1067" s="262"/>
      <c r="S1067" s="262"/>
      <c r="T1067" s="262"/>
      <c r="U1067" s="241"/>
      <c r="V1067" s="415"/>
      <c r="W1067" s="415"/>
      <c r="X1067" s="81"/>
      <c r="Y1067" s="241"/>
      <c r="Z1067" s="416"/>
      <c r="AA1067" s="81"/>
      <c r="AB1067" s="242"/>
      <c r="AC1067" s="242"/>
      <c r="AD1067" s="241"/>
      <c r="AE1067" s="242"/>
      <c r="AF1067" s="241"/>
      <c r="AG1067" s="241"/>
      <c r="AH1067" s="241"/>
      <c r="AI1067" s="246"/>
      <c r="AJ1067" s="246"/>
      <c r="AK1067" s="246"/>
      <c r="AL1067" s="246"/>
      <c r="AM1067" s="477"/>
      <c r="AN1067" s="246"/>
      <c r="AO1067" s="246"/>
      <c r="AP1067" s="246"/>
      <c r="AQ1067" s="246"/>
      <c r="AR1067" s="246"/>
      <c r="AS1067" s="246"/>
      <c r="AT1067" s="246"/>
      <c r="AU1067" s="246"/>
      <c r="AV1067" s="246"/>
      <c r="AW1067" s="246"/>
      <c r="AX1067" s="246"/>
      <c r="AY1067" s="246"/>
      <c r="AZ1067" s="248"/>
      <c r="BA1067" s="477"/>
      <c r="BB1067" s="562" t="str">
        <f t="shared" si="68"/>
        <v xml:space="preserve"> </v>
      </c>
      <c r="BC1067" s="562" t="str">
        <f t="shared" si="69"/>
        <v xml:space="preserve"> </v>
      </c>
      <c r="BD1067" s="562" t="str">
        <f t="shared" si="70"/>
        <v xml:space="preserve"> </v>
      </c>
      <c r="BE1067" s="562" t="str">
        <f t="shared" si="71"/>
        <v xml:space="preserve"> </v>
      </c>
      <c r="BF1067" s="81"/>
      <c r="BG1067" s="313"/>
    </row>
    <row r="1068" spans="1:59" s="86" customFormat="1" ht="12.75" x14ac:dyDescent="0.25">
      <c r="A1068" s="365"/>
      <c r="B1068" s="147">
        <f>Demography!B1067</f>
        <v>0</v>
      </c>
      <c r="C1068" s="147">
        <f>Demography!C1067</f>
        <v>0</v>
      </c>
      <c r="D1068" s="148">
        <f>Demography!D1067</f>
        <v>0</v>
      </c>
      <c r="E1068" s="148">
        <f>Demography!F1067</f>
        <v>0</v>
      </c>
      <c r="F1068" s="81"/>
      <c r="G1068" s="238"/>
      <c r="H1068" s="256"/>
      <c r="I1068" s="257"/>
      <c r="J1068" s="257"/>
      <c r="K1068" s="256"/>
      <c r="L1068" s="256"/>
      <c r="M1068" s="257"/>
      <c r="N1068" s="256"/>
      <c r="O1068" s="240"/>
      <c r="P1068" s="260"/>
      <c r="Q1068" s="260"/>
      <c r="R1068" s="260"/>
      <c r="S1068" s="260"/>
      <c r="T1068" s="260"/>
      <c r="U1068" s="256"/>
      <c r="V1068" s="238"/>
      <c r="W1068" s="238"/>
      <c r="X1068" s="81"/>
      <c r="Y1068" s="256"/>
      <c r="Z1068" s="150"/>
      <c r="AA1068" s="81"/>
      <c r="AB1068" s="240"/>
      <c r="AC1068" s="240"/>
      <c r="AD1068" s="256"/>
      <c r="AE1068" s="240"/>
      <c r="AF1068" s="256"/>
      <c r="AG1068" s="256"/>
      <c r="AH1068" s="256"/>
      <c r="AI1068" s="245"/>
      <c r="AJ1068" s="245"/>
      <c r="AK1068" s="245"/>
      <c r="AL1068" s="245"/>
      <c r="AM1068" s="477"/>
      <c r="AN1068" s="245"/>
      <c r="AO1068" s="245"/>
      <c r="AP1068" s="245"/>
      <c r="AQ1068" s="245"/>
      <c r="AR1068" s="245"/>
      <c r="AS1068" s="245"/>
      <c r="AT1068" s="245"/>
      <c r="AU1068" s="245"/>
      <c r="AV1068" s="245"/>
      <c r="AW1068" s="245"/>
      <c r="AX1068" s="245"/>
      <c r="AY1068" s="245"/>
      <c r="AZ1068" s="247"/>
      <c r="BA1068" s="477"/>
      <c r="BB1068" s="561" t="str">
        <f t="shared" si="68"/>
        <v xml:space="preserve"> </v>
      </c>
      <c r="BC1068" s="561" t="str">
        <f t="shared" si="69"/>
        <v xml:space="preserve"> </v>
      </c>
      <c r="BD1068" s="561" t="str">
        <f t="shared" si="70"/>
        <v xml:space="preserve"> </v>
      </c>
      <c r="BE1068" s="561" t="str">
        <f t="shared" si="71"/>
        <v xml:space="preserve"> </v>
      </c>
      <c r="BF1068" s="81"/>
      <c r="BG1068" s="145"/>
    </row>
    <row r="1069" spans="1:59" s="86" customFormat="1" ht="12.75" x14ac:dyDescent="0.25">
      <c r="A1069" s="365"/>
      <c r="B1069" s="361">
        <f>Demography!B1068</f>
        <v>0</v>
      </c>
      <c r="C1069" s="361">
        <f>Demography!C1068</f>
        <v>0</v>
      </c>
      <c r="D1069" s="362">
        <f>Demography!D1068</f>
        <v>0</v>
      </c>
      <c r="E1069" s="362">
        <f>Demography!F1068</f>
        <v>0</v>
      </c>
      <c r="F1069" s="81"/>
      <c r="G1069" s="415"/>
      <c r="H1069" s="241"/>
      <c r="I1069" s="478"/>
      <c r="J1069" s="478"/>
      <c r="K1069" s="241"/>
      <c r="L1069" s="241"/>
      <c r="M1069" s="478"/>
      <c r="N1069" s="241"/>
      <c r="O1069" s="242"/>
      <c r="P1069" s="262"/>
      <c r="Q1069" s="262"/>
      <c r="R1069" s="262"/>
      <c r="S1069" s="262"/>
      <c r="T1069" s="262"/>
      <c r="U1069" s="241"/>
      <c r="V1069" s="415"/>
      <c r="W1069" s="415"/>
      <c r="X1069" s="81"/>
      <c r="Y1069" s="241"/>
      <c r="Z1069" s="416"/>
      <c r="AA1069" s="81"/>
      <c r="AB1069" s="242"/>
      <c r="AC1069" s="242"/>
      <c r="AD1069" s="241"/>
      <c r="AE1069" s="242"/>
      <c r="AF1069" s="241"/>
      <c r="AG1069" s="241"/>
      <c r="AH1069" s="241"/>
      <c r="AI1069" s="246"/>
      <c r="AJ1069" s="246"/>
      <c r="AK1069" s="246"/>
      <c r="AL1069" s="246"/>
      <c r="AM1069" s="477"/>
      <c r="AN1069" s="246"/>
      <c r="AO1069" s="246"/>
      <c r="AP1069" s="246"/>
      <c r="AQ1069" s="246"/>
      <c r="AR1069" s="246"/>
      <c r="AS1069" s="246"/>
      <c r="AT1069" s="246"/>
      <c r="AU1069" s="246"/>
      <c r="AV1069" s="246"/>
      <c r="AW1069" s="246"/>
      <c r="AX1069" s="246"/>
      <c r="AY1069" s="246"/>
      <c r="AZ1069" s="248"/>
      <c r="BA1069" s="477"/>
      <c r="BB1069" s="562" t="str">
        <f t="shared" si="68"/>
        <v xml:space="preserve"> </v>
      </c>
      <c r="BC1069" s="562" t="str">
        <f t="shared" si="69"/>
        <v xml:space="preserve"> </v>
      </c>
      <c r="BD1069" s="562" t="str">
        <f t="shared" si="70"/>
        <v xml:space="preserve"> </v>
      </c>
      <c r="BE1069" s="562" t="str">
        <f t="shared" si="71"/>
        <v xml:space="preserve"> </v>
      </c>
      <c r="BF1069" s="81"/>
      <c r="BG1069" s="313"/>
    </row>
    <row r="1070" spans="1:59" s="86" customFormat="1" ht="12.75" x14ac:dyDescent="0.25">
      <c r="A1070" s="365"/>
      <c r="B1070" s="147">
        <f>Demography!B1069</f>
        <v>0</v>
      </c>
      <c r="C1070" s="147">
        <f>Demography!C1069</f>
        <v>0</v>
      </c>
      <c r="D1070" s="148">
        <f>Demography!D1069</f>
        <v>0</v>
      </c>
      <c r="E1070" s="148">
        <f>Demography!F1069</f>
        <v>0</v>
      </c>
      <c r="F1070" s="81"/>
      <c r="G1070" s="238"/>
      <c r="H1070" s="256"/>
      <c r="I1070" s="257"/>
      <c r="J1070" s="257"/>
      <c r="K1070" s="256"/>
      <c r="L1070" s="256"/>
      <c r="M1070" s="257"/>
      <c r="N1070" s="256"/>
      <c r="O1070" s="240"/>
      <c r="P1070" s="260"/>
      <c r="Q1070" s="260"/>
      <c r="R1070" s="260"/>
      <c r="S1070" s="260"/>
      <c r="T1070" s="260"/>
      <c r="U1070" s="256"/>
      <c r="V1070" s="238"/>
      <c r="W1070" s="238"/>
      <c r="X1070" s="81"/>
      <c r="Y1070" s="256"/>
      <c r="Z1070" s="150"/>
      <c r="AA1070" s="81"/>
      <c r="AB1070" s="240"/>
      <c r="AC1070" s="240"/>
      <c r="AD1070" s="256"/>
      <c r="AE1070" s="240"/>
      <c r="AF1070" s="256"/>
      <c r="AG1070" s="256"/>
      <c r="AH1070" s="256"/>
      <c r="AI1070" s="245"/>
      <c r="AJ1070" s="245"/>
      <c r="AK1070" s="245"/>
      <c r="AL1070" s="245"/>
      <c r="AM1070" s="477"/>
      <c r="AN1070" s="245"/>
      <c r="AO1070" s="245"/>
      <c r="AP1070" s="245"/>
      <c r="AQ1070" s="245"/>
      <c r="AR1070" s="245"/>
      <c r="AS1070" s="245"/>
      <c r="AT1070" s="245"/>
      <c r="AU1070" s="245"/>
      <c r="AV1070" s="245"/>
      <c r="AW1070" s="245"/>
      <c r="AX1070" s="245"/>
      <c r="AY1070" s="245"/>
      <c r="AZ1070" s="247"/>
      <c r="BA1070" s="477"/>
      <c r="BB1070" s="561" t="str">
        <f t="shared" si="68"/>
        <v xml:space="preserve"> </v>
      </c>
      <c r="BC1070" s="561" t="str">
        <f t="shared" si="69"/>
        <v xml:space="preserve"> </v>
      </c>
      <c r="BD1070" s="561" t="str">
        <f t="shared" si="70"/>
        <v xml:space="preserve"> </v>
      </c>
      <c r="BE1070" s="561" t="str">
        <f t="shared" si="71"/>
        <v xml:space="preserve"> </v>
      </c>
      <c r="BF1070" s="81"/>
      <c r="BG1070" s="145"/>
    </row>
    <row r="1071" spans="1:59" s="86" customFormat="1" ht="12.75" x14ac:dyDescent="0.25">
      <c r="A1071" s="365"/>
      <c r="B1071" s="361">
        <f>Demography!B1070</f>
        <v>0</v>
      </c>
      <c r="C1071" s="361">
        <f>Demography!C1070</f>
        <v>0</v>
      </c>
      <c r="D1071" s="362">
        <f>Demography!D1070</f>
        <v>0</v>
      </c>
      <c r="E1071" s="362">
        <f>Demography!F1070</f>
        <v>0</v>
      </c>
      <c r="F1071" s="81"/>
      <c r="G1071" s="415"/>
      <c r="H1071" s="241"/>
      <c r="I1071" s="478"/>
      <c r="J1071" s="478"/>
      <c r="K1071" s="241"/>
      <c r="L1071" s="241"/>
      <c r="M1071" s="478"/>
      <c r="N1071" s="241"/>
      <c r="O1071" s="242"/>
      <c r="P1071" s="262"/>
      <c r="Q1071" s="262"/>
      <c r="R1071" s="262"/>
      <c r="S1071" s="262"/>
      <c r="T1071" s="262"/>
      <c r="U1071" s="241"/>
      <c r="V1071" s="415"/>
      <c r="W1071" s="415"/>
      <c r="X1071" s="81"/>
      <c r="Y1071" s="241"/>
      <c r="Z1071" s="416"/>
      <c r="AA1071" s="81"/>
      <c r="AB1071" s="242"/>
      <c r="AC1071" s="242"/>
      <c r="AD1071" s="241"/>
      <c r="AE1071" s="242"/>
      <c r="AF1071" s="241"/>
      <c r="AG1071" s="241"/>
      <c r="AH1071" s="241"/>
      <c r="AI1071" s="246"/>
      <c r="AJ1071" s="246"/>
      <c r="AK1071" s="246"/>
      <c r="AL1071" s="246"/>
      <c r="AM1071" s="477"/>
      <c r="AN1071" s="246"/>
      <c r="AO1071" s="246"/>
      <c r="AP1071" s="246"/>
      <c r="AQ1071" s="246"/>
      <c r="AR1071" s="246"/>
      <c r="AS1071" s="246"/>
      <c r="AT1071" s="246"/>
      <c r="AU1071" s="246"/>
      <c r="AV1071" s="246"/>
      <c r="AW1071" s="246"/>
      <c r="AX1071" s="246"/>
      <c r="AY1071" s="246"/>
      <c r="AZ1071" s="248"/>
      <c r="BA1071" s="477"/>
      <c r="BB1071" s="562" t="str">
        <f t="shared" si="68"/>
        <v xml:space="preserve"> </v>
      </c>
      <c r="BC1071" s="562" t="str">
        <f t="shared" si="69"/>
        <v xml:space="preserve"> </v>
      </c>
      <c r="BD1071" s="562" t="str">
        <f t="shared" si="70"/>
        <v xml:space="preserve"> </v>
      </c>
      <c r="BE1071" s="562" t="str">
        <f t="shared" si="71"/>
        <v xml:space="preserve"> </v>
      </c>
      <c r="BF1071" s="81"/>
      <c r="BG1071" s="313"/>
    </row>
    <row r="1072" spans="1:59" s="86" customFormat="1" ht="12.75" x14ac:dyDescent="0.25">
      <c r="A1072" s="365"/>
      <c r="B1072" s="147">
        <f>Demography!B1071</f>
        <v>0</v>
      </c>
      <c r="C1072" s="147">
        <f>Demography!C1071</f>
        <v>0</v>
      </c>
      <c r="D1072" s="148">
        <f>Demography!D1071</f>
        <v>0</v>
      </c>
      <c r="E1072" s="148">
        <f>Demography!F1071</f>
        <v>0</v>
      </c>
      <c r="F1072" s="81"/>
      <c r="G1072" s="238"/>
      <c r="H1072" s="256"/>
      <c r="I1072" s="257"/>
      <c r="J1072" s="257"/>
      <c r="K1072" s="256"/>
      <c r="L1072" s="256"/>
      <c r="M1072" s="257"/>
      <c r="N1072" s="256"/>
      <c r="O1072" s="240"/>
      <c r="P1072" s="260"/>
      <c r="Q1072" s="260"/>
      <c r="R1072" s="260"/>
      <c r="S1072" s="260"/>
      <c r="T1072" s="260"/>
      <c r="U1072" s="256"/>
      <c r="V1072" s="238"/>
      <c r="W1072" s="238"/>
      <c r="X1072" s="81"/>
      <c r="Y1072" s="256"/>
      <c r="Z1072" s="150"/>
      <c r="AA1072" s="81"/>
      <c r="AB1072" s="240"/>
      <c r="AC1072" s="240"/>
      <c r="AD1072" s="256"/>
      <c r="AE1072" s="240"/>
      <c r="AF1072" s="256"/>
      <c r="AG1072" s="256"/>
      <c r="AH1072" s="256"/>
      <c r="AI1072" s="245"/>
      <c r="AJ1072" s="245"/>
      <c r="AK1072" s="245"/>
      <c r="AL1072" s="245"/>
      <c r="AM1072" s="477"/>
      <c r="AN1072" s="245"/>
      <c r="AO1072" s="245"/>
      <c r="AP1072" s="245"/>
      <c r="AQ1072" s="245"/>
      <c r="AR1072" s="245"/>
      <c r="AS1072" s="245"/>
      <c r="AT1072" s="245"/>
      <c r="AU1072" s="245"/>
      <c r="AV1072" s="245"/>
      <c r="AW1072" s="245"/>
      <c r="AX1072" s="245"/>
      <c r="AY1072" s="245"/>
      <c r="AZ1072" s="247"/>
      <c r="BA1072" s="477"/>
      <c r="BB1072" s="561" t="str">
        <f t="shared" si="68"/>
        <v xml:space="preserve"> </v>
      </c>
      <c r="BC1072" s="561" t="str">
        <f t="shared" si="69"/>
        <v xml:space="preserve"> </v>
      </c>
      <c r="BD1072" s="561" t="str">
        <f t="shared" si="70"/>
        <v xml:space="preserve"> </v>
      </c>
      <c r="BE1072" s="561" t="str">
        <f t="shared" si="71"/>
        <v xml:space="preserve"> </v>
      </c>
      <c r="BF1072" s="81"/>
      <c r="BG1072" s="145"/>
    </row>
    <row r="1073" spans="1:59" s="86" customFormat="1" ht="12.75" x14ac:dyDescent="0.25">
      <c r="A1073" s="365"/>
      <c r="B1073" s="361">
        <f>Demography!B1072</f>
        <v>0</v>
      </c>
      <c r="C1073" s="361">
        <f>Demography!C1072</f>
        <v>0</v>
      </c>
      <c r="D1073" s="362">
        <f>Demography!D1072</f>
        <v>0</v>
      </c>
      <c r="E1073" s="362">
        <f>Demography!F1072</f>
        <v>0</v>
      </c>
      <c r="F1073" s="81"/>
      <c r="G1073" s="415"/>
      <c r="H1073" s="241"/>
      <c r="I1073" s="478"/>
      <c r="J1073" s="478"/>
      <c r="K1073" s="241"/>
      <c r="L1073" s="241"/>
      <c r="M1073" s="478"/>
      <c r="N1073" s="241"/>
      <c r="O1073" s="242"/>
      <c r="P1073" s="262"/>
      <c r="Q1073" s="262"/>
      <c r="R1073" s="262"/>
      <c r="S1073" s="262"/>
      <c r="T1073" s="262"/>
      <c r="U1073" s="241"/>
      <c r="V1073" s="415"/>
      <c r="W1073" s="415"/>
      <c r="X1073" s="81"/>
      <c r="Y1073" s="241"/>
      <c r="Z1073" s="416"/>
      <c r="AA1073" s="81"/>
      <c r="AB1073" s="242"/>
      <c r="AC1073" s="242"/>
      <c r="AD1073" s="241"/>
      <c r="AE1073" s="242"/>
      <c r="AF1073" s="241"/>
      <c r="AG1073" s="241"/>
      <c r="AH1073" s="241"/>
      <c r="AI1073" s="246"/>
      <c r="AJ1073" s="246"/>
      <c r="AK1073" s="246"/>
      <c r="AL1073" s="246"/>
      <c r="AM1073" s="477"/>
      <c r="AN1073" s="246"/>
      <c r="AO1073" s="246"/>
      <c r="AP1073" s="246"/>
      <c r="AQ1073" s="246"/>
      <c r="AR1073" s="246"/>
      <c r="AS1073" s="246"/>
      <c r="AT1073" s="246"/>
      <c r="AU1073" s="246"/>
      <c r="AV1073" s="246"/>
      <c r="AW1073" s="246"/>
      <c r="AX1073" s="246"/>
      <c r="AY1073" s="246"/>
      <c r="AZ1073" s="248"/>
      <c r="BA1073" s="477"/>
      <c r="BB1073" s="562" t="str">
        <f t="shared" si="68"/>
        <v xml:space="preserve"> </v>
      </c>
      <c r="BC1073" s="562" t="str">
        <f t="shared" si="69"/>
        <v xml:space="preserve"> </v>
      </c>
      <c r="BD1073" s="562" t="str">
        <f t="shared" si="70"/>
        <v xml:space="preserve"> </v>
      </c>
      <c r="BE1073" s="562" t="str">
        <f t="shared" si="71"/>
        <v xml:space="preserve"> </v>
      </c>
      <c r="BF1073" s="81"/>
      <c r="BG1073" s="313"/>
    </row>
    <row r="1074" spans="1:59" s="86" customFormat="1" ht="12.75" x14ac:dyDescent="0.25">
      <c r="A1074" s="365"/>
      <c r="B1074" s="147">
        <f>Demography!B1073</f>
        <v>0</v>
      </c>
      <c r="C1074" s="147">
        <f>Demography!C1073</f>
        <v>0</v>
      </c>
      <c r="D1074" s="148">
        <f>Demography!D1073</f>
        <v>0</v>
      </c>
      <c r="E1074" s="148">
        <f>Demography!F1073</f>
        <v>0</v>
      </c>
      <c r="F1074" s="81"/>
      <c r="G1074" s="238"/>
      <c r="H1074" s="256"/>
      <c r="I1074" s="257"/>
      <c r="J1074" s="257"/>
      <c r="K1074" s="256"/>
      <c r="L1074" s="256"/>
      <c r="M1074" s="257"/>
      <c r="N1074" s="256"/>
      <c r="O1074" s="240"/>
      <c r="P1074" s="260"/>
      <c r="Q1074" s="260"/>
      <c r="R1074" s="260"/>
      <c r="S1074" s="260"/>
      <c r="T1074" s="260"/>
      <c r="U1074" s="256"/>
      <c r="V1074" s="238"/>
      <c r="W1074" s="238"/>
      <c r="X1074" s="81"/>
      <c r="Y1074" s="256"/>
      <c r="Z1074" s="150"/>
      <c r="AA1074" s="81"/>
      <c r="AB1074" s="240"/>
      <c r="AC1074" s="240"/>
      <c r="AD1074" s="256"/>
      <c r="AE1074" s="240"/>
      <c r="AF1074" s="256"/>
      <c r="AG1074" s="256"/>
      <c r="AH1074" s="256"/>
      <c r="AI1074" s="245"/>
      <c r="AJ1074" s="245"/>
      <c r="AK1074" s="245"/>
      <c r="AL1074" s="245"/>
      <c r="AM1074" s="477"/>
      <c r="AN1074" s="245"/>
      <c r="AO1074" s="245"/>
      <c r="AP1074" s="245"/>
      <c r="AQ1074" s="245"/>
      <c r="AR1074" s="245"/>
      <c r="AS1074" s="245"/>
      <c r="AT1074" s="245"/>
      <c r="AU1074" s="245"/>
      <c r="AV1074" s="245"/>
      <c r="AW1074" s="245"/>
      <c r="AX1074" s="245"/>
      <c r="AY1074" s="245"/>
      <c r="AZ1074" s="247"/>
      <c r="BA1074" s="477"/>
      <c r="BB1074" s="561" t="str">
        <f t="shared" si="68"/>
        <v xml:space="preserve"> </v>
      </c>
      <c r="BC1074" s="561" t="str">
        <f t="shared" si="69"/>
        <v xml:space="preserve"> </v>
      </c>
      <c r="BD1074" s="561" t="str">
        <f t="shared" si="70"/>
        <v xml:space="preserve"> </v>
      </c>
      <c r="BE1074" s="561" t="str">
        <f t="shared" si="71"/>
        <v xml:space="preserve"> </v>
      </c>
      <c r="BF1074" s="81"/>
      <c r="BG1074" s="145"/>
    </row>
    <row r="1075" spans="1:59" s="86" customFormat="1" ht="12.75" x14ac:dyDescent="0.25">
      <c r="A1075" s="365"/>
      <c r="B1075" s="361">
        <f>Demography!B1074</f>
        <v>0</v>
      </c>
      <c r="C1075" s="361">
        <f>Demography!C1074</f>
        <v>0</v>
      </c>
      <c r="D1075" s="362">
        <f>Demography!D1074</f>
        <v>0</v>
      </c>
      <c r="E1075" s="362">
        <f>Demography!F1074</f>
        <v>0</v>
      </c>
      <c r="F1075" s="81"/>
      <c r="G1075" s="415"/>
      <c r="H1075" s="241"/>
      <c r="I1075" s="478"/>
      <c r="J1075" s="478"/>
      <c r="K1075" s="241"/>
      <c r="L1075" s="241"/>
      <c r="M1075" s="478"/>
      <c r="N1075" s="241"/>
      <c r="O1075" s="242"/>
      <c r="P1075" s="262"/>
      <c r="Q1075" s="262"/>
      <c r="R1075" s="262"/>
      <c r="S1075" s="262"/>
      <c r="T1075" s="262"/>
      <c r="U1075" s="241"/>
      <c r="V1075" s="415"/>
      <c r="W1075" s="415"/>
      <c r="X1075" s="81"/>
      <c r="Y1075" s="241"/>
      <c r="Z1075" s="416"/>
      <c r="AA1075" s="81"/>
      <c r="AB1075" s="242"/>
      <c r="AC1075" s="242"/>
      <c r="AD1075" s="241"/>
      <c r="AE1075" s="242"/>
      <c r="AF1075" s="241"/>
      <c r="AG1075" s="241"/>
      <c r="AH1075" s="241"/>
      <c r="AI1075" s="246"/>
      <c r="AJ1075" s="246"/>
      <c r="AK1075" s="246"/>
      <c r="AL1075" s="246"/>
      <c r="AM1075" s="477"/>
      <c r="AN1075" s="246"/>
      <c r="AO1075" s="246"/>
      <c r="AP1075" s="246"/>
      <c r="AQ1075" s="246"/>
      <c r="AR1075" s="246"/>
      <c r="AS1075" s="246"/>
      <c r="AT1075" s="246"/>
      <c r="AU1075" s="246"/>
      <c r="AV1075" s="246"/>
      <c r="AW1075" s="246"/>
      <c r="AX1075" s="246"/>
      <c r="AY1075" s="246"/>
      <c r="AZ1075" s="248"/>
      <c r="BA1075" s="477"/>
      <c r="BB1075" s="562" t="str">
        <f t="shared" si="68"/>
        <v xml:space="preserve"> </v>
      </c>
      <c r="BC1075" s="562" t="str">
        <f t="shared" si="69"/>
        <v xml:space="preserve"> </v>
      </c>
      <c r="BD1075" s="562" t="str">
        <f t="shared" si="70"/>
        <v xml:space="preserve"> </v>
      </c>
      <c r="BE1075" s="562" t="str">
        <f t="shared" si="71"/>
        <v xml:space="preserve"> </v>
      </c>
      <c r="BF1075" s="81"/>
      <c r="BG1075" s="313"/>
    </row>
    <row r="1076" spans="1:59" s="86" customFormat="1" ht="12.75" x14ac:dyDescent="0.25">
      <c r="A1076" s="365"/>
      <c r="B1076" s="147">
        <f>Demography!B1075</f>
        <v>0</v>
      </c>
      <c r="C1076" s="147">
        <f>Demography!C1075</f>
        <v>0</v>
      </c>
      <c r="D1076" s="148">
        <f>Demography!D1075</f>
        <v>0</v>
      </c>
      <c r="E1076" s="148">
        <f>Demography!F1075</f>
        <v>0</v>
      </c>
      <c r="F1076" s="81"/>
      <c r="G1076" s="238"/>
      <c r="H1076" s="256"/>
      <c r="I1076" s="257"/>
      <c r="J1076" s="257"/>
      <c r="K1076" s="256"/>
      <c r="L1076" s="256"/>
      <c r="M1076" s="257"/>
      <c r="N1076" s="256"/>
      <c r="O1076" s="240"/>
      <c r="P1076" s="260"/>
      <c r="Q1076" s="260"/>
      <c r="R1076" s="260"/>
      <c r="S1076" s="260"/>
      <c r="T1076" s="260"/>
      <c r="U1076" s="256"/>
      <c r="V1076" s="238"/>
      <c r="W1076" s="238"/>
      <c r="X1076" s="81"/>
      <c r="Y1076" s="256"/>
      <c r="Z1076" s="150"/>
      <c r="AA1076" s="81"/>
      <c r="AB1076" s="240"/>
      <c r="AC1076" s="240"/>
      <c r="AD1076" s="256"/>
      <c r="AE1076" s="240"/>
      <c r="AF1076" s="256"/>
      <c r="AG1076" s="256"/>
      <c r="AH1076" s="256"/>
      <c r="AI1076" s="245"/>
      <c r="AJ1076" s="245"/>
      <c r="AK1076" s="245"/>
      <c r="AL1076" s="245"/>
      <c r="AM1076" s="477"/>
      <c r="AN1076" s="245"/>
      <c r="AO1076" s="245"/>
      <c r="AP1076" s="245"/>
      <c r="AQ1076" s="245"/>
      <c r="AR1076" s="245"/>
      <c r="AS1076" s="245"/>
      <c r="AT1076" s="245"/>
      <c r="AU1076" s="245"/>
      <c r="AV1076" s="245"/>
      <c r="AW1076" s="245"/>
      <c r="AX1076" s="245"/>
      <c r="AY1076" s="245"/>
      <c r="AZ1076" s="247"/>
      <c r="BA1076" s="477"/>
      <c r="BB1076" s="561" t="str">
        <f t="shared" si="68"/>
        <v xml:space="preserve"> </v>
      </c>
      <c r="BC1076" s="561" t="str">
        <f t="shared" si="69"/>
        <v xml:space="preserve"> </v>
      </c>
      <c r="BD1076" s="561" t="str">
        <f t="shared" si="70"/>
        <v xml:space="preserve"> </v>
      </c>
      <c r="BE1076" s="561" t="str">
        <f t="shared" si="71"/>
        <v xml:space="preserve"> </v>
      </c>
      <c r="BF1076" s="81"/>
      <c r="BG1076" s="145"/>
    </row>
    <row r="1077" spans="1:59" s="86" customFormat="1" ht="12.75" x14ac:dyDescent="0.25">
      <c r="A1077" s="365"/>
      <c r="B1077" s="361">
        <f>Demography!B1076</f>
        <v>0</v>
      </c>
      <c r="C1077" s="361">
        <f>Demography!C1076</f>
        <v>0</v>
      </c>
      <c r="D1077" s="362">
        <f>Demography!D1076</f>
        <v>0</v>
      </c>
      <c r="E1077" s="362">
        <f>Demography!F1076</f>
        <v>0</v>
      </c>
      <c r="F1077" s="81"/>
      <c r="G1077" s="415"/>
      <c r="H1077" s="241"/>
      <c r="I1077" s="478"/>
      <c r="J1077" s="478"/>
      <c r="K1077" s="241"/>
      <c r="L1077" s="241"/>
      <c r="M1077" s="478"/>
      <c r="N1077" s="241"/>
      <c r="O1077" s="242"/>
      <c r="P1077" s="262"/>
      <c r="Q1077" s="262"/>
      <c r="R1077" s="262"/>
      <c r="S1077" s="262"/>
      <c r="T1077" s="262"/>
      <c r="U1077" s="241"/>
      <c r="V1077" s="415"/>
      <c r="W1077" s="415"/>
      <c r="X1077" s="81"/>
      <c r="Y1077" s="241"/>
      <c r="Z1077" s="416"/>
      <c r="AA1077" s="81"/>
      <c r="AB1077" s="242"/>
      <c r="AC1077" s="242"/>
      <c r="AD1077" s="241"/>
      <c r="AE1077" s="242"/>
      <c r="AF1077" s="241"/>
      <c r="AG1077" s="241"/>
      <c r="AH1077" s="241"/>
      <c r="AI1077" s="246"/>
      <c r="AJ1077" s="246"/>
      <c r="AK1077" s="246"/>
      <c r="AL1077" s="246"/>
      <c r="AM1077" s="477"/>
      <c r="AN1077" s="246"/>
      <c r="AO1077" s="246"/>
      <c r="AP1077" s="246"/>
      <c r="AQ1077" s="246"/>
      <c r="AR1077" s="246"/>
      <c r="AS1077" s="246"/>
      <c r="AT1077" s="246"/>
      <c r="AU1077" s="246"/>
      <c r="AV1077" s="246"/>
      <c r="AW1077" s="246"/>
      <c r="AX1077" s="246"/>
      <c r="AY1077" s="246"/>
      <c r="AZ1077" s="248"/>
      <c r="BA1077" s="477"/>
      <c r="BB1077" s="562" t="str">
        <f t="shared" si="68"/>
        <v xml:space="preserve"> </v>
      </c>
      <c r="BC1077" s="562" t="str">
        <f t="shared" si="69"/>
        <v xml:space="preserve"> </v>
      </c>
      <c r="BD1077" s="562" t="str">
        <f t="shared" si="70"/>
        <v xml:space="preserve"> </v>
      </c>
      <c r="BE1077" s="562" t="str">
        <f t="shared" si="71"/>
        <v xml:space="preserve"> </v>
      </c>
      <c r="BF1077" s="81"/>
      <c r="BG1077" s="313"/>
    </row>
    <row r="1078" spans="1:59" s="86" customFormat="1" ht="12.75" x14ac:dyDescent="0.25">
      <c r="A1078" s="365"/>
      <c r="B1078" s="147">
        <f>Demography!B1077</f>
        <v>0</v>
      </c>
      <c r="C1078" s="147">
        <f>Demography!C1077</f>
        <v>0</v>
      </c>
      <c r="D1078" s="148">
        <f>Demography!D1077</f>
        <v>0</v>
      </c>
      <c r="E1078" s="148">
        <f>Demography!F1077</f>
        <v>0</v>
      </c>
      <c r="F1078" s="81"/>
      <c r="G1078" s="238"/>
      <c r="H1078" s="256"/>
      <c r="I1078" s="257"/>
      <c r="J1078" s="257"/>
      <c r="K1078" s="256"/>
      <c r="L1078" s="256"/>
      <c r="M1078" s="257"/>
      <c r="N1078" s="256"/>
      <c r="O1078" s="240"/>
      <c r="P1078" s="260"/>
      <c r="Q1078" s="260"/>
      <c r="R1078" s="260"/>
      <c r="S1078" s="260"/>
      <c r="T1078" s="260"/>
      <c r="U1078" s="256"/>
      <c r="V1078" s="238"/>
      <c r="W1078" s="238"/>
      <c r="X1078" s="81"/>
      <c r="Y1078" s="256"/>
      <c r="Z1078" s="150"/>
      <c r="AA1078" s="81"/>
      <c r="AB1078" s="240"/>
      <c r="AC1078" s="240"/>
      <c r="AD1078" s="256"/>
      <c r="AE1078" s="240"/>
      <c r="AF1078" s="256"/>
      <c r="AG1078" s="256"/>
      <c r="AH1078" s="256"/>
      <c r="AI1078" s="245"/>
      <c r="AJ1078" s="245"/>
      <c r="AK1078" s="245"/>
      <c r="AL1078" s="245"/>
      <c r="AM1078" s="477"/>
      <c r="AN1078" s="245"/>
      <c r="AO1078" s="245"/>
      <c r="AP1078" s="245"/>
      <c r="AQ1078" s="245"/>
      <c r="AR1078" s="245"/>
      <c r="AS1078" s="245"/>
      <c r="AT1078" s="245"/>
      <c r="AU1078" s="245"/>
      <c r="AV1078" s="245"/>
      <c r="AW1078" s="245"/>
      <c r="AX1078" s="245"/>
      <c r="AY1078" s="245"/>
      <c r="AZ1078" s="247"/>
      <c r="BA1078" s="477"/>
      <c r="BB1078" s="561" t="str">
        <f t="shared" si="68"/>
        <v xml:space="preserve"> </v>
      </c>
      <c r="BC1078" s="561" t="str">
        <f t="shared" si="69"/>
        <v xml:space="preserve"> </v>
      </c>
      <c r="BD1078" s="561" t="str">
        <f t="shared" si="70"/>
        <v xml:space="preserve"> </v>
      </c>
      <c r="BE1078" s="561" t="str">
        <f t="shared" si="71"/>
        <v xml:space="preserve"> </v>
      </c>
      <c r="BF1078" s="81"/>
      <c r="BG1078" s="145"/>
    </row>
    <row r="1079" spans="1:59" s="86" customFormat="1" ht="12.75" x14ac:dyDescent="0.25">
      <c r="A1079" s="365"/>
      <c r="B1079" s="361">
        <f>Demography!B1078</f>
        <v>0</v>
      </c>
      <c r="C1079" s="361">
        <f>Demography!C1078</f>
        <v>0</v>
      </c>
      <c r="D1079" s="362">
        <f>Demography!D1078</f>
        <v>0</v>
      </c>
      <c r="E1079" s="362">
        <f>Demography!F1078</f>
        <v>0</v>
      </c>
      <c r="F1079" s="81"/>
      <c r="G1079" s="415"/>
      <c r="H1079" s="241"/>
      <c r="I1079" s="478"/>
      <c r="J1079" s="478"/>
      <c r="K1079" s="241"/>
      <c r="L1079" s="241"/>
      <c r="M1079" s="478"/>
      <c r="N1079" s="241"/>
      <c r="O1079" s="242"/>
      <c r="P1079" s="262"/>
      <c r="Q1079" s="262"/>
      <c r="R1079" s="262"/>
      <c r="S1079" s="262"/>
      <c r="T1079" s="262"/>
      <c r="U1079" s="241"/>
      <c r="V1079" s="415"/>
      <c r="W1079" s="415"/>
      <c r="X1079" s="81"/>
      <c r="Y1079" s="241"/>
      <c r="Z1079" s="416"/>
      <c r="AA1079" s="81"/>
      <c r="AB1079" s="242"/>
      <c r="AC1079" s="242"/>
      <c r="AD1079" s="241"/>
      <c r="AE1079" s="242"/>
      <c r="AF1079" s="241"/>
      <c r="AG1079" s="241"/>
      <c r="AH1079" s="241"/>
      <c r="AI1079" s="246"/>
      <c r="AJ1079" s="246"/>
      <c r="AK1079" s="246"/>
      <c r="AL1079" s="246"/>
      <c r="AM1079" s="477"/>
      <c r="AN1079" s="246"/>
      <c r="AO1079" s="246"/>
      <c r="AP1079" s="246"/>
      <c r="AQ1079" s="246"/>
      <c r="AR1079" s="246"/>
      <c r="AS1079" s="246"/>
      <c r="AT1079" s="246"/>
      <c r="AU1079" s="246"/>
      <c r="AV1079" s="246"/>
      <c r="AW1079" s="246"/>
      <c r="AX1079" s="246"/>
      <c r="AY1079" s="246"/>
      <c r="AZ1079" s="248"/>
      <c r="BA1079" s="477"/>
      <c r="BB1079" s="562" t="str">
        <f t="shared" si="68"/>
        <v xml:space="preserve"> </v>
      </c>
      <c r="BC1079" s="562" t="str">
        <f t="shared" si="69"/>
        <v xml:space="preserve"> </v>
      </c>
      <c r="BD1079" s="562" t="str">
        <f t="shared" si="70"/>
        <v xml:space="preserve"> </v>
      </c>
      <c r="BE1079" s="562" t="str">
        <f t="shared" si="71"/>
        <v xml:space="preserve"> </v>
      </c>
      <c r="BF1079" s="81"/>
      <c r="BG1079" s="313"/>
    </row>
    <row r="1080" spans="1:59" s="86" customFormat="1" ht="12.75" x14ac:dyDescent="0.25">
      <c r="A1080" s="365"/>
      <c r="B1080" s="147">
        <f>Demography!B1079</f>
        <v>0</v>
      </c>
      <c r="C1080" s="147">
        <f>Demography!C1079</f>
        <v>0</v>
      </c>
      <c r="D1080" s="148">
        <f>Demography!D1079</f>
        <v>0</v>
      </c>
      <c r="E1080" s="148">
        <f>Demography!F1079</f>
        <v>0</v>
      </c>
      <c r="F1080" s="81"/>
      <c r="G1080" s="238"/>
      <c r="H1080" s="256"/>
      <c r="I1080" s="257"/>
      <c r="J1080" s="257"/>
      <c r="K1080" s="256"/>
      <c r="L1080" s="256"/>
      <c r="M1080" s="257"/>
      <c r="N1080" s="256"/>
      <c r="O1080" s="240"/>
      <c r="P1080" s="260"/>
      <c r="Q1080" s="260"/>
      <c r="R1080" s="260"/>
      <c r="S1080" s="260"/>
      <c r="T1080" s="260"/>
      <c r="U1080" s="256"/>
      <c r="V1080" s="238"/>
      <c r="W1080" s="238"/>
      <c r="X1080" s="81"/>
      <c r="Y1080" s="256"/>
      <c r="Z1080" s="150"/>
      <c r="AA1080" s="81"/>
      <c r="AB1080" s="240"/>
      <c r="AC1080" s="240"/>
      <c r="AD1080" s="256"/>
      <c r="AE1080" s="240"/>
      <c r="AF1080" s="256"/>
      <c r="AG1080" s="256"/>
      <c r="AH1080" s="256"/>
      <c r="AI1080" s="245"/>
      <c r="AJ1080" s="245"/>
      <c r="AK1080" s="245"/>
      <c r="AL1080" s="245"/>
      <c r="AM1080" s="477"/>
      <c r="AN1080" s="245"/>
      <c r="AO1080" s="245"/>
      <c r="AP1080" s="245"/>
      <c r="AQ1080" s="245"/>
      <c r="AR1080" s="245"/>
      <c r="AS1080" s="245"/>
      <c r="AT1080" s="245"/>
      <c r="AU1080" s="245"/>
      <c r="AV1080" s="245"/>
      <c r="AW1080" s="245"/>
      <c r="AX1080" s="245"/>
      <c r="AY1080" s="245"/>
      <c r="AZ1080" s="247"/>
      <c r="BA1080" s="477"/>
      <c r="BB1080" s="561" t="str">
        <f t="shared" si="68"/>
        <v xml:space="preserve"> </v>
      </c>
      <c r="BC1080" s="561" t="str">
        <f t="shared" si="69"/>
        <v xml:space="preserve"> </v>
      </c>
      <c r="BD1080" s="561" t="str">
        <f t="shared" si="70"/>
        <v xml:space="preserve"> </v>
      </c>
      <c r="BE1080" s="561" t="str">
        <f t="shared" si="71"/>
        <v xml:space="preserve"> </v>
      </c>
      <c r="BF1080" s="81"/>
      <c r="BG1080" s="145"/>
    </row>
    <row r="1081" spans="1:59" s="86" customFormat="1" ht="12.75" x14ac:dyDescent="0.25">
      <c r="A1081" s="365"/>
      <c r="B1081" s="361">
        <f>Demography!B1080</f>
        <v>0</v>
      </c>
      <c r="C1081" s="361">
        <f>Demography!C1080</f>
        <v>0</v>
      </c>
      <c r="D1081" s="362">
        <f>Demography!D1080</f>
        <v>0</v>
      </c>
      <c r="E1081" s="362">
        <f>Demography!F1080</f>
        <v>0</v>
      </c>
      <c r="F1081" s="81"/>
      <c r="G1081" s="415"/>
      <c r="H1081" s="241"/>
      <c r="I1081" s="478"/>
      <c r="J1081" s="478"/>
      <c r="K1081" s="241"/>
      <c r="L1081" s="241"/>
      <c r="M1081" s="478"/>
      <c r="N1081" s="241"/>
      <c r="O1081" s="242"/>
      <c r="P1081" s="262"/>
      <c r="Q1081" s="262"/>
      <c r="R1081" s="262"/>
      <c r="S1081" s="262"/>
      <c r="T1081" s="262"/>
      <c r="U1081" s="241"/>
      <c r="V1081" s="415"/>
      <c r="W1081" s="415"/>
      <c r="X1081" s="81"/>
      <c r="Y1081" s="241"/>
      <c r="Z1081" s="416"/>
      <c r="AA1081" s="81"/>
      <c r="AB1081" s="242"/>
      <c r="AC1081" s="242"/>
      <c r="AD1081" s="241"/>
      <c r="AE1081" s="242"/>
      <c r="AF1081" s="241"/>
      <c r="AG1081" s="241"/>
      <c r="AH1081" s="241"/>
      <c r="AI1081" s="246"/>
      <c r="AJ1081" s="246"/>
      <c r="AK1081" s="246"/>
      <c r="AL1081" s="246"/>
      <c r="AM1081" s="477"/>
      <c r="AN1081" s="246"/>
      <c r="AO1081" s="246"/>
      <c r="AP1081" s="246"/>
      <c r="AQ1081" s="246"/>
      <c r="AR1081" s="246"/>
      <c r="AS1081" s="246"/>
      <c r="AT1081" s="246"/>
      <c r="AU1081" s="246"/>
      <c r="AV1081" s="246"/>
      <c r="AW1081" s="246"/>
      <c r="AX1081" s="246"/>
      <c r="AY1081" s="246"/>
      <c r="AZ1081" s="248"/>
      <c r="BA1081" s="477"/>
      <c r="BB1081" s="562" t="str">
        <f t="shared" si="68"/>
        <v xml:space="preserve"> </v>
      </c>
      <c r="BC1081" s="562" t="str">
        <f t="shared" si="69"/>
        <v xml:space="preserve"> </v>
      </c>
      <c r="BD1081" s="562" t="str">
        <f t="shared" si="70"/>
        <v xml:space="preserve"> </v>
      </c>
      <c r="BE1081" s="562" t="str">
        <f t="shared" si="71"/>
        <v xml:space="preserve"> </v>
      </c>
      <c r="BF1081" s="81"/>
      <c r="BG1081" s="313"/>
    </row>
    <row r="1082" spans="1:59" s="86" customFormat="1" ht="12.75" x14ac:dyDescent="0.25">
      <c r="A1082" s="365"/>
      <c r="B1082" s="147">
        <f>Demography!B1081</f>
        <v>0</v>
      </c>
      <c r="C1082" s="147">
        <f>Demography!C1081</f>
        <v>0</v>
      </c>
      <c r="D1082" s="148">
        <f>Demography!D1081</f>
        <v>0</v>
      </c>
      <c r="E1082" s="148">
        <f>Demography!F1081</f>
        <v>0</v>
      </c>
      <c r="F1082" s="81"/>
      <c r="G1082" s="238"/>
      <c r="H1082" s="256"/>
      <c r="I1082" s="257"/>
      <c r="J1082" s="257"/>
      <c r="K1082" s="256"/>
      <c r="L1082" s="256"/>
      <c r="M1082" s="257"/>
      <c r="N1082" s="256"/>
      <c r="O1082" s="240"/>
      <c r="P1082" s="260"/>
      <c r="Q1082" s="260"/>
      <c r="R1082" s="260"/>
      <c r="S1082" s="260"/>
      <c r="T1082" s="260"/>
      <c r="U1082" s="256"/>
      <c r="V1082" s="238"/>
      <c r="W1082" s="238"/>
      <c r="X1082" s="81"/>
      <c r="Y1082" s="256"/>
      <c r="Z1082" s="150"/>
      <c r="AA1082" s="81"/>
      <c r="AB1082" s="240"/>
      <c r="AC1082" s="240"/>
      <c r="AD1082" s="256"/>
      <c r="AE1082" s="240"/>
      <c r="AF1082" s="256"/>
      <c r="AG1082" s="256"/>
      <c r="AH1082" s="256"/>
      <c r="AI1082" s="245"/>
      <c r="AJ1082" s="245"/>
      <c r="AK1082" s="245"/>
      <c r="AL1082" s="245"/>
      <c r="AM1082" s="477"/>
      <c r="AN1082" s="245"/>
      <c r="AO1082" s="245"/>
      <c r="AP1082" s="245"/>
      <c r="AQ1082" s="245"/>
      <c r="AR1082" s="245"/>
      <c r="AS1082" s="245"/>
      <c r="AT1082" s="245"/>
      <c r="AU1082" s="245"/>
      <c r="AV1082" s="245"/>
      <c r="AW1082" s="245"/>
      <c r="AX1082" s="245"/>
      <c r="AY1082" s="245"/>
      <c r="AZ1082" s="247"/>
      <c r="BA1082" s="477"/>
      <c r="BB1082" s="561" t="str">
        <f t="shared" si="68"/>
        <v xml:space="preserve"> </v>
      </c>
      <c r="BC1082" s="561" t="str">
        <f t="shared" si="69"/>
        <v xml:space="preserve"> </v>
      </c>
      <c r="BD1082" s="561" t="str">
        <f t="shared" si="70"/>
        <v xml:space="preserve"> </v>
      </c>
      <c r="BE1082" s="561" t="str">
        <f t="shared" si="71"/>
        <v xml:space="preserve"> </v>
      </c>
      <c r="BF1082" s="81"/>
      <c r="BG1082" s="145"/>
    </row>
    <row r="1083" spans="1:59" s="86" customFormat="1" ht="12.75" x14ac:dyDescent="0.25">
      <c r="A1083" s="365"/>
      <c r="B1083" s="361">
        <f>Demography!B1082</f>
        <v>0</v>
      </c>
      <c r="C1083" s="361">
        <f>Demography!C1082</f>
        <v>0</v>
      </c>
      <c r="D1083" s="362">
        <f>Demography!D1082</f>
        <v>0</v>
      </c>
      <c r="E1083" s="362">
        <f>Demography!F1082</f>
        <v>0</v>
      </c>
      <c r="F1083" s="81"/>
      <c r="G1083" s="415"/>
      <c r="H1083" s="241"/>
      <c r="I1083" s="478"/>
      <c r="J1083" s="478"/>
      <c r="K1083" s="241"/>
      <c r="L1083" s="241"/>
      <c r="M1083" s="478"/>
      <c r="N1083" s="241"/>
      <c r="O1083" s="242"/>
      <c r="P1083" s="262"/>
      <c r="Q1083" s="262"/>
      <c r="R1083" s="262"/>
      <c r="S1083" s="262"/>
      <c r="T1083" s="262"/>
      <c r="U1083" s="241"/>
      <c r="V1083" s="415"/>
      <c r="W1083" s="415"/>
      <c r="X1083" s="81"/>
      <c r="Y1083" s="241"/>
      <c r="Z1083" s="416"/>
      <c r="AA1083" s="81"/>
      <c r="AB1083" s="242"/>
      <c r="AC1083" s="242"/>
      <c r="AD1083" s="241"/>
      <c r="AE1083" s="242"/>
      <c r="AF1083" s="241"/>
      <c r="AG1083" s="241"/>
      <c r="AH1083" s="241"/>
      <c r="AI1083" s="246"/>
      <c r="AJ1083" s="246"/>
      <c r="AK1083" s="246"/>
      <c r="AL1083" s="246"/>
      <c r="AM1083" s="477"/>
      <c r="AN1083" s="246"/>
      <c r="AO1083" s="246"/>
      <c r="AP1083" s="246"/>
      <c r="AQ1083" s="246"/>
      <c r="AR1083" s="246"/>
      <c r="AS1083" s="246"/>
      <c r="AT1083" s="246"/>
      <c r="AU1083" s="246"/>
      <c r="AV1083" s="246"/>
      <c r="AW1083" s="246"/>
      <c r="AX1083" s="246"/>
      <c r="AY1083" s="246"/>
      <c r="AZ1083" s="248"/>
      <c r="BA1083" s="477"/>
      <c r="BB1083" s="562" t="str">
        <f t="shared" si="68"/>
        <v xml:space="preserve"> </v>
      </c>
      <c r="BC1083" s="562" t="str">
        <f t="shared" si="69"/>
        <v xml:space="preserve"> </v>
      </c>
      <c r="BD1083" s="562" t="str">
        <f t="shared" si="70"/>
        <v xml:space="preserve"> </v>
      </c>
      <c r="BE1083" s="562" t="str">
        <f t="shared" si="71"/>
        <v xml:space="preserve"> </v>
      </c>
      <c r="BF1083" s="81"/>
      <c r="BG1083" s="313"/>
    </row>
    <row r="1084" spans="1:59" s="86" customFormat="1" ht="12.75" x14ac:dyDescent="0.25">
      <c r="A1084" s="365"/>
      <c r="B1084" s="147">
        <f>Demography!B1083</f>
        <v>0</v>
      </c>
      <c r="C1084" s="147">
        <f>Demography!C1083</f>
        <v>0</v>
      </c>
      <c r="D1084" s="148">
        <f>Demography!D1083</f>
        <v>0</v>
      </c>
      <c r="E1084" s="148">
        <f>Demography!F1083</f>
        <v>0</v>
      </c>
      <c r="F1084" s="81"/>
      <c r="G1084" s="238"/>
      <c r="H1084" s="256"/>
      <c r="I1084" s="257"/>
      <c r="J1084" s="257"/>
      <c r="K1084" s="256"/>
      <c r="L1084" s="256"/>
      <c r="M1084" s="257"/>
      <c r="N1084" s="256"/>
      <c r="O1084" s="240"/>
      <c r="P1084" s="260"/>
      <c r="Q1084" s="260"/>
      <c r="R1084" s="260"/>
      <c r="S1084" s="260"/>
      <c r="T1084" s="260"/>
      <c r="U1084" s="256"/>
      <c r="V1084" s="238"/>
      <c r="W1084" s="238"/>
      <c r="X1084" s="81"/>
      <c r="Y1084" s="256"/>
      <c r="Z1084" s="150"/>
      <c r="AA1084" s="81"/>
      <c r="AB1084" s="240"/>
      <c r="AC1084" s="240"/>
      <c r="AD1084" s="256"/>
      <c r="AE1084" s="240"/>
      <c r="AF1084" s="256"/>
      <c r="AG1084" s="256"/>
      <c r="AH1084" s="256"/>
      <c r="AI1084" s="245"/>
      <c r="AJ1084" s="245"/>
      <c r="AK1084" s="245"/>
      <c r="AL1084" s="245"/>
      <c r="AM1084" s="477"/>
      <c r="AN1084" s="245"/>
      <c r="AO1084" s="245"/>
      <c r="AP1084" s="245"/>
      <c r="AQ1084" s="245"/>
      <c r="AR1084" s="245"/>
      <c r="AS1084" s="245"/>
      <c r="AT1084" s="245"/>
      <c r="AU1084" s="245"/>
      <c r="AV1084" s="245"/>
      <c r="AW1084" s="245"/>
      <c r="AX1084" s="245"/>
      <c r="AY1084" s="245"/>
      <c r="AZ1084" s="247"/>
      <c r="BA1084" s="477"/>
      <c r="BB1084" s="561" t="str">
        <f t="shared" si="68"/>
        <v xml:space="preserve"> </v>
      </c>
      <c r="BC1084" s="561" t="str">
        <f t="shared" si="69"/>
        <v xml:space="preserve"> </v>
      </c>
      <c r="BD1084" s="561" t="str">
        <f t="shared" si="70"/>
        <v xml:space="preserve"> </v>
      </c>
      <c r="BE1084" s="561" t="str">
        <f t="shared" si="71"/>
        <v xml:space="preserve"> </v>
      </c>
      <c r="BF1084" s="81"/>
      <c r="BG1084" s="145"/>
    </row>
    <row r="1085" spans="1:59" s="86" customFormat="1" ht="12.75" x14ac:dyDescent="0.25">
      <c r="A1085" s="365"/>
      <c r="B1085" s="361">
        <f>Demography!B1084</f>
        <v>0</v>
      </c>
      <c r="C1085" s="361">
        <f>Demography!C1084</f>
        <v>0</v>
      </c>
      <c r="D1085" s="362">
        <f>Demography!D1084</f>
        <v>0</v>
      </c>
      <c r="E1085" s="362">
        <f>Demography!F1084</f>
        <v>0</v>
      </c>
      <c r="F1085" s="81"/>
      <c r="G1085" s="415"/>
      <c r="H1085" s="241"/>
      <c r="I1085" s="478"/>
      <c r="J1085" s="478"/>
      <c r="K1085" s="241"/>
      <c r="L1085" s="241"/>
      <c r="M1085" s="478"/>
      <c r="N1085" s="241"/>
      <c r="O1085" s="242"/>
      <c r="P1085" s="262"/>
      <c r="Q1085" s="262"/>
      <c r="R1085" s="262"/>
      <c r="S1085" s="262"/>
      <c r="T1085" s="262"/>
      <c r="U1085" s="241"/>
      <c r="V1085" s="415"/>
      <c r="W1085" s="415"/>
      <c r="X1085" s="81"/>
      <c r="Y1085" s="241"/>
      <c r="Z1085" s="416"/>
      <c r="AA1085" s="81"/>
      <c r="AB1085" s="242"/>
      <c r="AC1085" s="242"/>
      <c r="AD1085" s="241"/>
      <c r="AE1085" s="242"/>
      <c r="AF1085" s="241"/>
      <c r="AG1085" s="241"/>
      <c r="AH1085" s="241"/>
      <c r="AI1085" s="246"/>
      <c r="AJ1085" s="246"/>
      <c r="AK1085" s="246"/>
      <c r="AL1085" s="246"/>
      <c r="AM1085" s="477"/>
      <c r="AN1085" s="246"/>
      <c r="AO1085" s="246"/>
      <c r="AP1085" s="246"/>
      <c r="AQ1085" s="246"/>
      <c r="AR1085" s="246"/>
      <c r="AS1085" s="246"/>
      <c r="AT1085" s="246"/>
      <c r="AU1085" s="246"/>
      <c r="AV1085" s="246"/>
      <c r="AW1085" s="246"/>
      <c r="AX1085" s="246"/>
      <c r="AY1085" s="246"/>
      <c r="AZ1085" s="248"/>
      <c r="BA1085" s="477"/>
      <c r="BB1085" s="562" t="str">
        <f t="shared" si="68"/>
        <v xml:space="preserve"> </v>
      </c>
      <c r="BC1085" s="562" t="str">
        <f t="shared" si="69"/>
        <v xml:space="preserve"> </v>
      </c>
      <c r="BD1085" s="562" t="str">
        <f t="shared" si="70"/>
        <v xml:space="preserve"> </v>
      </c>
      <c r="BE1085" s="562" t="str">
        <f t="shared" si="71"/>
        <v xml:space="preserve"> </v>
      </c>
      <c r="BF1085" s="81"/>
      <c r="BG1085" s="313"/>
    </row>
    <row r="1086" spans="1:59" s="86" customFormat="1" ht="12.75" x14ac:dyDescent="0.25">
      <c r="A1086" s="365"/>
      <c r="B1086" s="147">
        <f>Demography!B1085</f>
        <v>0</v>
      </c>
      <c r="C1086" s="147">
        <f>Demography!C1085</f>
        <v>0</v>
      </c>
      <c r="D1086" s="148">
        <f>Demography!D1085</f>
        <v>0</v>
      </c>
      <c r="E1086" s="148">
        <f>Demography!F1085</f>
        <v>0</v>
      </c>
      <c r="F1086" s="81"/>
      <c r="G1086" s="238"/>
      <c r="H1086" s="256"/>
      <c r="I1086" s="257"/>
      <c r="J1086" s="257"/>
      <c r="K1086" s="256"/>
      <c r="L1086" s="256"/>
      <c r="M1086" s="257"/>
      <c r="N1086" s="256"/>
      <c r="O1086" s="240"/>
      <c r="P1086" s="260"/>
      <c r="Q1086" s="260"/>
      <c r="R1086" s="260"/>
      <c r="S1086" s="260"/>
      <c r="T1086" s="260"/>
      <c r="U1086" s="256"/>
      <c r="V1086" s="238"/>
      <c r="W1086" s="238"/>
      <c r="X1086" s="81"/>
      <c r="Y1086" s="256"/>
      <c r="Z1086" s="150"/>
      <c r="AA1086" s="81"/>
      <c r="AB1086" s="240"/>
      <c r="AC1086" s="240"/>
      <c r="AD1086" s="256"/>
      <c r="AE1086" s="240"/>
      <c r="AF1086" s="256"/>
      <c r="AG1086" s="256"/>
      <c r="AH1086" s="256"/>
      <c r="AI1086" s="245"/>
      <c r="AJ1086" s="245"/>
      <c r="AK1086" s="245"/>
      <c r="AL1086" s="245"/>
      <c r="AM1086" s="477"/>
      <c r="AN1086" s="245"/>
      <c r="AO1086" s="245"/>
      <c r="AP1086" s="245"/>
      <c r="AQ1086" s="245"/>
      <c r="AR1086" s="245"/>
      <c r="AS1086" s="245"/>
      <c r="AT1086" s="245"/>
      <c r="AU1086" s="245"/>
      <c r="AV1086" s="245"/>
      <c r="AW1086" s="245"/>
      <c r="AX1086" s="245"/>
      <c r="AY1086" s="245"/>
      <c r="AZ1086" s="247"/>
      <c r="BA1086" s="477"/>
      <c r="BB1086" s="561" t="str">
        <f t="shared" si="68"/>
        <v xml:space="preserve"> </v>
      </c>
      <c r="BC1086" s="561" t="str">
        <f t="shared" si="69"/>
        <v xml:space="preserve"> </v>
      </c>
      <c r="BD1086" s="561" t="str">
        <f t="shared" si="70"/>
        <v xml:space="preserve"> </v>
      </c>
      <c r="BE1086" s="561" t="str">
        <f t="shared" si="71"/>
        <v xml:space="preserve"> </v>
      </c>
      <c r="BF1086" s="81"/>
      <c r="BG1086" s="145"/>
    </row>
    <row r="1087" spans="1:59" s="86" customFormat="1" ht="12.75" x14ac:dyDescent="0.25">
      <c r="A1087" s="365"/>
      <c r="B1087" s="361">
        <f>Demography!B1086</f>
        <v>0</v>
      </c>
      <c r="C1087" s="361">
        <f>Demography!C1086</f>
        <v>0</v>
      </c>
      <c r="D1087" s="362">
        <f>Demography!D1086</f>
        <v>0</v>
      </c>
      <c r="E1087" s="362">
        <f>Demography!F1086</f>
        <v>0</v>
      </c>
      <c r="F1087" s="81"/>
      <c r="G1087" s="415"/>
      <c r="H1087" s="241"/>
      <c r="I1087" s="478"/>
      <c r="J1087" s="478"/>
      <c r="K1087" s="241"/>
      <c r="L1087" s="241"/>
      <c r="M1087" s="478"/>
      <c r="N1087" s="241"/>
      <c r="O1087" s="242"/>
      <c r="P1087" s="262"/>
      <c r="Q1087" s="262"/>
      <c r="R1087" s="262"/>
      <c r="S1087" s="262"/>
      <c r="T1087" s="262"/>
      <c r="U1087" s="241"/>
      <c r="V1087" s="415"/>
      <c r="W1087" s="415"/>
      <c r="X1087" s="81"/>
      <c r="Y1087" s="241"/>
      <c r="Z1087" s="416"/>
      <c r="AA1087" s="81"/>
      <c r="AB1087" s="242"/>
      <c r="AC1087" s="242"/>
      <c r="AD1087" s="241"/>
      <c r="AE1087" s="242"/>
      <c r="AF1087" s="241"/>
      <c r="AG1087" s="241"/>
      <c r="AH1087" s="241"/>
      <c r="AI1087" s="246"/>
      <c r="AJ1087" s="246"/>
      <c r="AK1087" s="246"/>
      <c r="AL1087" s="246"/>
      <c r="AM1087" s="477"/>
      <c r="AN1087" s="246"/>
      <c r="AO1087" s="246"/>
      <c r="AP1087" s="246"/>
      <c r="AQ1087" s="246"/>
      <c r="AR1087" s="246"/>
      <c r="AS1087" s="246"/>
      <c r="AT1087" s="246"/>
      <c r="AU1087" s="246"/>
      <c r="AV1087" s="246"/>
      <c r="AW1087" s="246"/>
      <c r="AX1087" s="246"/>
      <c r="AY1087" s="246"/>
      <c r="AZ1087" s="248"/>
      <c r="BA1087" s="477"/>
      <c r="BB1087" s="562" t="str">
        <f t="shared" si="68"/>
        <v xml:space="preserve"> </v>
      </c>
      <c r="BC1087" s="562" t="str">
        <f t="shared" si="69"/>
        <v xml:space="preserve"> </v>
      </c>
      <c r="BD1087" s="562" t="str">
        <f t="shared" si="70"/>
        <v xml:space="preserve"> </v>
      </c>
      <c r="BE1087" s="562" t="str">
        <f t="shared" si="71"/>
        <v xml:space="preserve"> </v>
      </c>
      <c r="BF1087" s="81"/>
      <c r="BG1087" s="313"/>
    </row>
    <row r="1088" spans="1:59" s="86" customFormat="1" ht="12.75" x14ac:dyDescent="0.25">
      <c r="A1088" s="365"/>
      <c r="B1088" s="147">
        <f>Demography!B1087</f>
        <v>0</v>
      </c>
      <c r="C1088" s="147">
        <f>Demography!C1087</f>
        <v>0</v>
      </c>
      <c r="D1088" s="148">
        <f>Demography!D1087</f>
        <v>0</v>
      </c>
      <c r="E1088" s="148">
        <f>Demography!F1087</f>
        <v>0</v>
      </c>
      <c r="F1088" s="81"/>
      <c r="G1088" s="238"/>
      <c r="H1088" s="256"/>
      <c r="I1088" s="257"/>
      <c r="J1088" s="257"/>
      <c r="K1088" s="256"/>
      <c r="L1088" s="256"/>
      <c r="M1088" s="257"/>
      <c r="N1088" s="256"/>
      <c r="O1088" s="240"/>
      <c r="P1088" s="260"/>
      <c r="Q1088" s="260"/>
      <c r="R1088" s="260"/>
      <c r="S1088" s="260"/>
      <c r="T1088" s="260"/>
      <c r="U1088" s="256"/>
      <c r="V1088" s="238"/>
      <c r="W1088" s="238"/>
      <c r="X1088" s="81"/>
      <c r="Y1088" s="256"/>
      <c r="Z1088" s="150"/>
      <c r="AA1088" s="81"/>
      <c r="AB1088" s="240"/>
      <c r="AC1088" s="240"/>
      <c r="AD1088" s="256"/>
      <c r="AE1088" s="240"/>
      <c r="AF1088" s="256"/>
      <c r="AG1088" s="256"/>
      <c r="AH1088" s="256"/>
      <c r="AI1088" s="245"/>
      <c r="AJ1088" s="245"/>
      <c r="AK1088" s="245"/>
      <c r="AL1088" s="245"/>
      <c r="AM1088" s="477"/>
      <c r="AN1088" s="245"/>
      <c r="AO1088" s="245"/>
      <c r="AP1088" s="245"/>
      <c r="AQ1088" s="245"/>
      <c r="AR1088" s="245"/>
      <c r="AS1088" s="245"/>
      <c r="AT1088" s="245"/>
      <c r="AU1088" s="245"/>
      <c r="AV1088" s="245"/>
      <c r="AW1088" s="245"/>
      <c r="AX1088" s="245"/>
      <c r="AY1088" s="245"/>
      <c r="AZ1088" s="247"/>
      <c r="BA1088" s="477"/>
      <c r="BB1088" s="561" t="str">
        <f t="shared" si="68"/>
        <v xml:space="preserve"> </v>
      </c>
      <c r="BC1088" s="561" t="str">
        <f t="shared" si="69"/>
        <v xml:space="preserve"> </v>
      </c>
      <c r="BD1088" s="561" t="str">
        <f t="shared" si="70"/>
        <v xml:space="preserve"> </v>
      </c>
      <c r="BE1088" s="561" t="str">
        <f t="shared" si="71"/>
        <v xml:space="preserve"> </v>
      </c>
      <c r="BF1088" s="81"/>
      <c r="BG1088" s="145"/>
    </row>
    <row r="1089" spans="1:59" s="86" customFormat="1" ht="12.75" x14ac:dyDescent="0.25">
      <c r="A1089" s="365"/>
      <c r="B1089" s="361">
        <f>Demography!B1088</f>
        <v>0</v>
      </c>
      <c r="C1089" s="361">
        <f>Demography!C1088</f>
        <v>0</v>
      </c>
      <c r="D1089" s="362">
        <f>Demography!D1088</f>
        <v>0</v>
      </c>
      <c r="E1089" s="362">
        <f>Demography!F1088</f>
        <v>0</v>
      </c>
      <c r="F1089" s="81"/>
      <c r="G1089" s="415"/>
      <c r="H1089" s="241"/>
      <c r="I1089" s="478"/>
      <c r="J1089" s="478"/>
      <c r="K1089" s="241"/>
      <c r="L1089" s="241"/>
      <c r="M1089" s="478"/>
      <c r="N1089" s="241"/>
      <c r="O1089" s="242"/>
      <c r="P1089" s="262"/>
      <c r="Q1089" s="262"/>
      <c r="R1089" s="262"/>
      <c r="S1089" s="262"/>
      <c r="T1089" s="262"/>
      <c r="U1089" s="241"/>
      <c r="V1089" s="415"/>
      <c r="W1089" s="415"/>
      <c r="X1089" s="81"/>
      <c r="Y1089" s="241"/>
      <c r="Z1089" s="416"/>
      <c r="AA1089" s="81"/>
      <c r="AB1089" s="242"/>
      <c r="AC1089" s="242"/>
      <c r="AD1089" s="241"/>
      <c r="AE1089" s="242"/>
      <c r="AF1089" s="241"/>
      <c r="AG1089" s="241"/>
      <c r="AH1089" s="241"/>
      <c r="AI1089" s="246"/>
      <c r="AJ1089" s="246"/>
      <c r="AK1089" s="246"/>
      <c r="AL1089" s="246"/>
      <c r="AM1089" s="477"/>
      <c r="AN1089" s="246"/>
      <c r="AO1089" s="246"/>
      <c r="AP1089" s="246"/>
      <c r="AQ1089" s="246"/>
      <c r="AR1089" s="246"/>
      <c r="AS1089" s="246"/>
      <c r="AT1089" s="246"/>
      <c r="AU1089" s="246"/>
      <c r="AV1089" s="246"/>
      <c r="AW1089" s="246"/>
      <c r="AX1089" s="246"/>
      <c r="AY1089" s="246"/>
      <c r="AZ1089" s="248"/>
      <c r="BA1089" s="477"/>
      <c r="BB1089" s="562" t="str">
        <f t="shared" si="68"/>
        <v xml:space="preserve"> </v>
      </c>
      <c r="BC1089" s="562" t="str">
        <f t="shared" si="69"/>
        <v xml:space="preserve"> </v>
      </c>
      <c r="BD1089" s="562" t="str">
        <f t="shared" si="70"/>
        <v xml:space="preserve"> </v>
      </c>
      <c r="BE1089" s="562" t="str">
        <f t="shared" si="71"/>
        <v xml:space="preserve"> </v>
      </c>
      <c r="BF1089" s="81"/>
      <c r="BG1089" s="313"/>
    </row>
    <row r="1090" spans="1:59" s="86" customFormat="1" ht="12.75" x14ac:dyDescent="0.25">
      <c r="A1090" s="365"/>
      <c r="B1090" s="147">
        <f>Demography!B1089</f>
        <v>0</v>
      </c>
      <c r="C1090" s="147">
        <f>Demography!C1089</f>
        <v>0</v>
      </c>
      <c r="D1090" s="148">
        <f>Demography!D1089</f>
        <v>0</v>
      </c>
      <c r="E1090" s="148">
        <f>Demography!F1089</f>
        <v>0</v>
      </c>
      <c r="F1090" s="81"/>
      <c r="G1090" s="238"/>
      <c r="H1090" s="256"/>
      <c r="I1090" s="257"/>
      <c r="J1090" s="257"/>
      <c r="K1090" s="256"/>
      <c r="L1090" s="256"/>
      <c r="M1090" s="257"/>
      <c r="N1090" s="256"/>
      <c r="O1090" s="240"/>
      <c r="P1090" s="260"/>
      <c r="Q1090" s="260"/>
      <c r="R1090" s="260"/>
      <c r="S1090" s="260"/>
      <c r="T1090" s="260"/>
      <c r="U1090" s="256"/>
      <c r="V1090" s="238"/>
      <c r="W1090" s="238"/>
      <c r="X1090" s="81"/>
      <c r="Y1090" s="256"/>
      <c r="Z1090" s="150"/>
      <c r="AA1090" s="81"/>
      <c r="AB1090" s="240"/>
      <c r="AC1090" s="240"/>
      <c r="AD1090" s="256"/>
      <c r="AE1090" s="240"/>
      <c r="AF1090" s="256"/>
      <c r="AG1090" s="256"/>
      <c r="AH1090" s="256"/>
      <c r="AI1090" s="245"/>
      <c r="AJ1090" s="245"/>
      <c r="AK1090" s="245"/>
      <c r="AL1090" s="245"/>
      <c r="AM1090" s="477"/>
      <c r="AN1090" s="245"/>
      <c r="AO1090" s="245"/>
      <c r="AP1090" s="245"/>
      <c r="AQ1090" s="245"/>
      <c r="AR1090" s="245"/>
      <c r="AS1090" s="245"/>
      <c r="AT1090" s="245"/>
      <c r="AU1090" s="245"/>
      <c r="AV1090" s="245"/>
      <c r="AW1090" s="245"/>
      <c r="AX1090" s="245"/>
      <c r="AY1090" s="245"/>
      <c r="AZ1090" s="247"/>
      <c r="BA1090" s="477"/>
      <c r="BB1090" s="561" t="str">
        <f t="shared" si="68"/>
        <v xml:space="preserve"> </v>
      </c>
      <c r="BC1090" s="561" t="str">
        <f t="shared" si="69"/>
        <v xml:space="preserve"> </v>
      </c>
      <c r="BD1090" s="561" t="str">
        <f t="shared" si="70"/>
        <v xml:space="preserve"> </v>
      </c>
      <c r="BE1090" s="561" t="str">
        <f t="shared" si="71"/>
        <v xml:space="preserve"> </v>
      </c>
      <c r="BF1090" s="81"/>
      <c r="BG1090" s="145"/>
    </row>
    <row r="1091" spans="1:59" s="86" customFormat="1" ht="12.75" x14ac:dyDescent="0.25">
      <c r="A1091" s="365"/>
      <c r="B1091" s="361">
        <f>Demography!B1090</f>
        <v>0</v>
      </c>
      <c r="C1091" s="361">
        <f>Demography!C1090</f>
        <v>0</v>
      </c>
      <c r="D1091" s="362">
        <f>Demography!D1090</f>
        <v>0</v>
      </c>
      <c r="E1091" s="362">
        <f>Demography!F1090</f>
        <v>0</v>
      </c>
      <c r="F1091" s="81"/>
      <c r="G1091" s="415"/>
      <c r="H1091" s="241"/>
      <c r="I1091" s="478"/>
      <c r="J1091" s="478"/>
      <c r="K1091" s="241"/>
      <c r="L1091" s="241"/>
      <c r="M1091" s="478"/>
      <c r="N1091" s="241"/>
      <c r="O1091" s="242"/>
      <c r="P1091" s="262"/>
      <c r="Q1091" s="262"/>
      <c r="R1091" s="262"/>
      <c r="S1091" s="262"/>
      <c r="T1091" s="262"/>
      <c r="U1091" s="241"/>
      <c r="V1091" s="415"/>
      <c r="W1091" s="415"/>
      <c r="X1091" s="81"/>
      <c r="Y1091" s="241"/>
      <c r="Z1091" s="416"/>
      <c r="AA1091" s="81"/>
      <c r="AB1091" s="242"/>
      <c r="AC1091" s="242"/>
      <c r="AD1091" s="241"/>
      <c r="AE1091" s="242"/>
      <c r="AF1091" s="241"/>
      <c r="AG1091" s="241"/>
      <c r="AH1091" s="241"/>
      <c r="AI1091" s="246"/>
      <c r="AJ1091" s="246"/>
      <c r="AK1091" s="246"/>
      <c r="AL1091" s="246"/>
      <c r="AM1091" s="477"/>
      <c r="AN1091" s="246"/>
      <c r="AO1091" s="246"/>
      <c r="AP1091" s="246"/>
      <c r="AQ1091" s="246"/>
      <c r="AR1091" s="246"/>
      <c r="AS1091" s="246"/>
      <c r="AT1091" s="246"/>
      <c r="AU1091" s="246"/>
      <c r="AV1091" s="246"/>
      <c r="AW1091" s="246"/>
      <c r="AX1091" s="246"/>
      <c r="AY1091" s="246"/>
      <c r="AZ1091" s="248"/>
      <c r="BA1091" s="477"/>
      <c r="BB1091" s="562" t="str">
        <f t="shared" si="68"/>
        <v xml:space="preserve"> </v>
      </c>
      <c r="BC1091" s="562" t="str">
        <f t="shared" si="69"/>
        <v xml:space="preserve"> </v>
      </c>
      <c r="BD1091" s="562" t="str">
        <f t="shared" si="70"/>
        <v xml:space="preserve"> </v>
      </c>
      <c r="BE1091" s="562" t="str">
        <f t="shared" si="71"/>
        <v xml:space="preserve"> </v>
      </c>
      <c r="BF1091" s="81"/>
      <c r="BG1091" s="313"/>
    </row>
    <row r="1092" spans="1:59" s="86" customFormat="1" ht="12.75" x14ac:dyDescent="0.25">
      <c r="A1092" s="365"/>
      <c r="B1092" s="147">
        <f>Demography!B1091</f>
        <v>0</v>
      </c>
      <c r="C1092" s="147">
        <f>Demography!C1091</f>
        <v>0</v>
      </c>
      <c r="D1092" s="148">
        <f>Demography!D1091</f>
        <v>0</v>
      </c>
      <c r="E1092" s="148">
        <f>Demography!F1091</f>
        <v>0</v>
      </c>
      <c r="F1092" s="81"/>
      <c r="G1092" s="238"/>
      <c r="H1092" s="256"/>
      <c r="I1092" s="257"/>
      <c r="J1092" s="257"/>
      <c r="K1092" s="256"/>
      <c r="L1092" s="256"/>
      <c r="M1092" s="257"/>
      <c r="N1092" s="256"/>
      <c r="O1092" s="240"/>
      <c r="P1092" s="260"/>
      <c r="Q1092" s="260"/>
      <c r="R1092" s="260"/>
      <c r="S1092" s="260"/>
      <c r="T1092" s="260"/>
      <c r="U1092" s="256"/>
      <c r="V1092" s="238"/>
      <c r="W1092" s="238"/>
      <c r="X1092" s="81"/>
      <c r="Y1092" s="256"/>
      <c r="Z1092" s="150"/>
      <c r="AA1092" s="81"/>
      <c r="AB1092" s="240"/>
      <c r="AC1092" s="240"/>
      <c r="AD1092" s="256"/>
      <c r="AE1092" s="240"/>
      <c r="AF1092" s="256"/>
      <c r="AG1092" s="256"/>
      <c r="AH1092" s="256"/>
      <c r="AI1092" s="245"/>
      <c r="AJ1092" s="245"/>
      <c r="AK1092" s="245"/>
      <c r="AL1092" s="245"/>
      <c r="AM1092" s="477"/>
      <c r="AN1092" s="245"/>
      <c r="AO1092" s="245"/>
      <c r="AP1092" s="245"/>
      <c r="AQ1092" s="245"/>
      <c r="AR1092" s="245"/>
      <c r="AS1092" s="245"/>
      <c r="AT1092" s="245"/>
      <c r="AU1092" s="245"/>
      <c r="AV1092" s="245"/>
      <c r="AW1092" s="245"/>
      <c r="AX1092" s="245"/>
      <c r="AY1092" s="245"/>
      <c r="AZ1092" s="247"/>
      <c r="BA1092" s="477"/>
      <c r="BB1092" s="561" t="str">
        <f t="shared" si="68"/>
        <v xml:space="preserve"> </v>
      </c>
      <c r="BC1092" s="561" t="str">
        <f t="shared" si="69"/>
        <v xml:space="preserve"> </v>
      </c>
      <c r="BD1092" s="561" t="str">
        <f t="shared" si="70"/>
        <v xml:space="preserve"> </v>
      </c>
      <c r="BE1092" s="561" t="str">
        <f t="shared" si="71"/>
        <v xml:space="preserve"> </v>
      </c>
      <c r="BF1092" s="81"/>
      <c r="BG1092" s="145"/>
    </row>
    <row r="1093" spans="1:59" s="86" customFormat="1" ht="12.75" x14ac:dyDescent="0.25">
      <c r="A1093" s="365"/>
      <c r="B1093" s="361">
        <f>Demography!B1092</f>
        <v>0</v>
      </c>
      <c r="C1093" s="361">
        <f>Demography!C1092</f>
        <v>0</v>
      </c>
      <c r="D1093" s="362">
        <f>Demography!D1092</f>
        <v>0</v>
      </c>
      <c r="E1093" s="362">
        <f>Demography!F1092</f>
        <v>0</v>
      </c>
      <c r="F1093" s="81"/>
      <c r="G1093" s="415"/>
      <c r="H1093" s="241"/>
      <c r="I1093" s="478"/>
      <c r="J1093" s="478"/>
      <c r="K1093" s="241"/>
      <c r="L1093" s="241"/>
      <c r="M1093" s="478"/>
      <c r="N1093" s="241"/>
      <c r="O1093" s="242"/>
      <c r="P1093" s="262"/>
      <c r="Q1093" s="262"/>
      <c r="R1093" s="262"/>
      <c r="S1093" s="262"/>
      <c r="T1093" s="262"/>
      <c r="U1093" s="241"/>
      <c r="V1093" s="415"/>
      <c r="W1093" s="415"/>
      <c r="X1093" s="81"/>
      <c r="Y1093" s="241"/>
      <c r="Z1093" s="416"/>
      <c r="AA1093" s="81"/>
      <c r="AB1093" s="242"/>
      <c r="AC1093" s="242"/>
      <c r="AD1093" s="241"/>
      <c r="AE1093" s="242"/>
      <c r="AF1093" s="241"/>
      <c r="AG1093" s="241"/>
      <c r="AH1093" s="241"/>
      <c r="AI1093" s="246"/>
      <c r="AJ1093" s="246"/>
      <c r="AK1093" s="246"/>
      <c r="AL1093" s="246"/>
      <c r="AM1093" s="477"/>
      <c r="AN1093" s="246"/>
      <c r="AO1093" s="246"/>
      <c r="AP1093" s="246"/>
      <c r="AQ1093" s="246"/>
      <c r="AR1093" s="246"/>
      <c r="AS1093" s="246"/>
      <c r="AT1093" s="246"/>
      <c r="AU1093" s="246"/>
      <c r="AV1093" s="246"/>
      <c r="AW1093" s="246"/>
      <c r="AX1093" s="246"/>
      <c r="AY1093" s="246"/>
      <c r="AZ1093" s="248"/>
      <c r="BA1093" s="477"/>
      <c r="BB1093" s="562" t="str">
        <f t="shared" si="68"/>
        <v xml:space="preserve"> </v>
      </c>
      <c r="BC1093" s="562" t="str">
        <f t="shared" si="69"/>
        <v xml:space="preserve"> </v>
      </c>
      <c r="BD1093" s="562" t="str">
        <f t="shared" si="70"/>
        <v xml:space="preserve"> </v>
      </c>
      <c r="BE1093" s="562" t="str">
        <f t="shared" si="71"/>
        <v xml:space="preserve"> </v>
      </c>
      <c r="BF1093" s="81"/>
      <c r="BG1093" s="313"/>
    </row>
    <row r="1094" spans="1:59" s="86" customFormat="1" ht="12.75" x14ac:dyDescent="0.25">
      <c r="A1094" s="365"/>
      <c r="B1094" s="147">
        <f>Demography!B1093</f>
        <v>0</v>
      </c>
      <c r="C1094" s="147">
        <f>Demography!C1093</f>
        <v>0</v>
      </c>
      <c r="D1094" s="148">
        <f>Demography!D1093</f>
        <v>0</v>
      </c>
      <c r="E1094" s="148">
        <f>Demography!F1093</f>
        <v>0</v>
      </c>
      <c r="F1094" s="81"/>
      <c r="G1094" s="238"/>
      <c r="H1094" s="256"/>
      <c r="I1094" s="257"/>
      <c r="J1094" s="257"/>
      <c r="K1094" s="256"/>
      <c r="L1094" s="256"/>
      <c r="M1094" s="257"/>
      <c r="N1094" s="256"/>
      <c r="O1094" s="240"/>
      <c r="P1094" s="260"/>
      <c r="Q1094" s="260"/>
      <c r="R1094" s="260"/>
      <c r="S1094" s="260"/>
      <c r="T1094" s="260"/>
      <c r="U1094" s="256"/>
      <c r="V1094" s="238"/>
      <c r="W1094" s="238"/>
      <c r="X1094" s="81"/>
      <c r="Y1094" s="256"/>
      <c r="Z1094" s="150"/>
      <c r="AA1094" s="81"/>
      <c r="AB1094" s="240"/>
      <c r="AC1094" s="240"/>
      <c r="AD1094" s="256"/>
      <c r="AE1094" s="240"/>
      <c r="AF1094" s="256"/>
      <c r="AG1094" s="256"/>
      <c r="AH1094" s="256"/>
      <c r="AI1094" s="245"/>
      <c r="AJ1094" s="245"/>
      <c r="AK1094" s="245"/>
      <c r="AL1094" s="245"/>
      <c r="AM1094" s="477"/>
      <c r="AN1094" s="245"/>
      <c r="AO1094" s="245"/>
      <c r="AP1094" s="245"/>
      <c r="AQ1094" s="245"/>
      <c r="AR1094" s="245"/>
      <c r="AS1094" s="245"/>
      <c r="AT1094" s="245"/>
      <c r="AU1094" s="245"/>
      <c r="AV1094" s="245"/>
      <c r="AW1094" s="245"/>
      <c r="AX1094" s="245"/>
      <c r="AY1094" s="245"/>
      <c r="AZ1094" s="247"/>
      <c r="BA1094" s="477"/>
      <c r="BB1094" s="561" t="str">
        <f t="shared" si="68"/>
        <v xml:space="preserve"> </v>
      </c>
      <c r="BC1094" s="561" t="str">
        <f t="shared" si="69"/>
        <v xml:space="preserve"> </v>
      </c>
      <c r="BD1094" s="561" t="str">
        <f t="shared" si="70"/>
        <v xml:space="preserve"> </v>
      </c>
      <c r="BE1094" s="561" t="str">
        <f t="shared" si="71"/>
        <v xml:space="preserve"> </v>
      </c>
      <c r="BF1094" s="81"/>
      <c r="BG1094" s="145"/>
    </row>
    <row r="1095" spans="1:59" s="86" customFormat="1" ht="12.75" x14ac:dyDescent="0.25">
      <c r="A1095" s="365"/>
      <c r="B1095" s="361">
        <f>Demography!B1094</f>
        <v>0</v>
      </c>
      <c r="C1095" s="361">
        <f>Demography!C1094</f>
        <v>0</v>
      </c>
      <c r="D1095" s="362">
        <f>Demography!D1094</f>
        <v>0</v>
      </c>
      <c r="E1095" s="362">
        <f>Demography!F1094</f>
        <v>0</v>
      </c>
      <c r="F1095" s="81"/>
      <c r="G1095" s="415"/>
      <c r="H1095" s="241"/>
      <c r="I1095" s="478"/>
      <c r="J1095" s="478"/>
      <c r="K1095" s="241"/>
      <c r="L1095" s="241"/>
      <c r="M1095" s="478"/>
      <c r="N1095" s="241"/>
      <c r="O1095" s="242"/>
      <c r="P1095" s="262"/>
      <c r="Q1095" s="262"/>
      <c r="R1095" s="262"/>
      <c r="S1095" s="262"/>
      <c r="T1095" s="262"/>
      <c r="U1095" s="241"/>
      <c r="V1095" s="415"/>
      <c r="W1095" s="415"/>
      <c r="X1095" s="81"/>
      <c r="Y1095" s="241"/>
      <c r="Z1095" s="416"/>
      <c r="AA1095" s="81"/>
      <c r="AB1095" s="242"/>
      <c r="AC1095" s="242"/>
      <c r="AD1095" s="241"/>
      <c r="AE1095" s="242"/>
      <c r="AF1095" s="241"/>
      <c r="AG1095" s="241"/>
      <c r="AH1095" s="241"/>
      <c r="AI1095" s="246"/>
      <c r="AJ1095" s="246"/>
      <c r="AK1095" s="246"/>
      <c r="AL1095" s="246"/>
      <c r="AM1095" s="477"/>
      <c r="AN1095" s="246"/>
      <c r="AO1095" s="246"/>
      <c r="AP1095" s="246"/>
      <c r="AQ1095" s="246"/>
      <c r="AR1095" s="246"/>
      <c r="AS1095" s="246"/>
      <c r="AT1095" s="246"/>
      <c r="AU1095" s="246"/>
      <c r="AV1095" s="246"/>
      <c r="AW1095" s="246"/>
      <c r="AX1095" s="246"/>
      <c r="AY1095" s="246"/>
      <c r="AZ1095" s="248"/>
      <c r="BA1095" s="477"/>
      <c r="BB1095" s="562" t="str">
        <f t="shared" si="68"/>
        <v xml:space="preserve"> </v>
      </c>
      <c r="BC1095" s="562" t="str">
        <f t="shared" si="69"/>
        <v xml:space="preserve"> </v>
      </c>
      <c r="BD1095" s="562" t="str">
        <f t="shared" si="70"/>
        <v xml:space="preserve"> </v>
      </c>
      <c r="BE1095" s="562" t="str">
        <f t="shared" si="71"/>
        <v xml:space="preserve"> </v>
      </c>
      <c r="BF1095" s="81"/>
      <c r="BG1095" s="313"/>
    </row>
    <row r="1096" spans="1:59" s="86" customFormat="1" ht="12.75" x14ac:dyDescent="0.25">
      <c r="A1096" s="365"/>
      <c r="B1096" s="147">
        <f>Demography!B1095</f>
        <v>0</v>
      </c>
      <c r="C1096" s="147">
        <f>Demography!C1095</f>
        <v>0</v>
      </c>
      <c r="D1096" s="148">
        <f>Demography!D1095</f>
        <v>0</v>
      </c>
      <c r="E1096" s="148">
        <f>Demography!F1095</f>
        <v>0</v>
      </c>
      <c r="F1096" s="81"/>
      <c r="G1096" s="238"/>
      <c r="H1096" s="256"/>
      <c r="I1096" s="257"/>
      <c r="J1096" s="257"/>
      <c r="K1096" s="256"/>
      <c r="L1096" s="256"/>
      <c r="M1096" s="257"/>
      <c r="N1096" s="256"/>
      <c r="O1096" s="240"/>
      <c r="P1096" s="260"/>
      <c r="Q1096" s="260"/>
      <c r="R1096" s="260"/>
      <c r="S1096" s="260"/>
      <c r="T1096" s="260"/>
      <c r="U1096" s="256"/>
      <c r="V1096" s="238"/>
      <c r="W1096" s="238"/>
      <c r="X1096" s="81"/>
      <c r="Y1096" s="256"/>
      <c r="Z1096" s="150"/>
      <c r="AA1096" s="81"/>
      <c r="AB1096" s="240"/>
      <c r="AC1096" s="240"/>
      <c r="AD1096" s="256"/>
      <c r="AE1096" s="240"/>
      <c r="AF1096" s="256"/>
      <c r="AG1096" s="256"/>
      <c r="AH1096" s="256"/>
      <c r="AI1096" s="245"/>
      <c r="AJ1096" s="245"/>
      <c r="AK1096" s="245"/>
      <c r="AL1096" s="245"/>
      <c r="AM1096" s="477"/>
      <c r="AN1096" s="245"/>
      <c r="AO1096" s="245"/>
      <c r="AP1096" s="245"/>
      <c r="AQ1096" s="245"/>
      <c r="AR1096" s="245"/>
      <c r="AS1096" s="245"/>
      <c r="AT1096" s="245"/>
      <c r="AU1096" s="245"/>
      <c r="AV1096" s="245"/>
      <c r="AW1096" s="245"/>
      <c r="AX1096" s="245"/>
      <c r="AY1096" s="245"/>
      <c r="AZ1096" s="247"/>
      <c r="BA1096" s="477"/>
      <c r="BB1096" s="561" t="str">
        <f t="shared" si="68"/>
        <v xml:space="preserve"> </v>
      </c>
      <c r="BC1096" s="561" t="str">
        <f t="shared" si="69"/>
        <v xml:space="preserve"> </v>
      </c>
      <c r="BD1096" s="561" t="str">
        <f t="shared" si="70"/>
        <v xml:space="preserve"> </v>
      </c>
      <c r="BE1096" s="561" t="str">
        <f t="shared" si="71"/>
        <v xml:space="preserve"> </v>
      </c>
      <c r="BF1096" s="81"/>
      <c r="BG1096" s="145"/>
    </row>
    <row r="1097" spans="1:59" s="86" customFormat="1" ht="12.75" x14ac:dyDescent="0.25">
      <c r="A1097" s="365"/>
      <c r="B1097" s="361">
        <f>Demography!B1096</f>
        <v>0</v>
      </c>
      <c r="C1097" s="361">
        <f>Demography!C1096</f>
        <v>0</v>
      </c>
      <c r="D1097" s="362">
        <f>Demography!D1096</f>
        <v>0</v>
      </c>
      <c r="E1097" s="362">
        <f>Demography!F1096</f>
        <v>0</v>
      </c>
      <c r="F1097" s="81"/>
      <c r="G1097" s="415"/>
      <c r="H1097" s="241"/>
      <c r="I1097" s="478"/>
      <c r="J1097" s="478"/>
      <c r="K1097" s="241"/>
      <c r="L1097" s="241"/>
      <c r="M1097" s="478"/>
      <c r="N1097" s="241"/>
      <c r="O1097" s="242"/>
      <c r="P1097" s="262"/>
      <c r="Q1097" s="262"/>
      <c r="R1097" s="262"/>
      <c r="S1097" s="262"/>
      <c r="T1097" s="262"/>
      <c r="U1097" s="241"/>
      <c r="V1097" s="415"/>
      <c r="W1097" s="415"/>
      <c r="X1097" s="81"/>
      <c r="Y1097" s="241"/>
      <c r="Z1097" s="416"/>
      <c r="AA1097" s="81"/>
      <c r="AB1097" s="242"/>
      <c r="AC1097" s="242"/>
      <c r="AD1097" s="241"/>
      <c r="AE1097" s="242"/>
      <c r="AF1097" s="241"/>
      <c r="AG1097" s="241"/>
      <c r="AH1097" s="241"/>
      <c r="AI1097" s="246"/>
      <c r="AJ1097" s="246"/>
      <c r="AK1097" s="246"/>
      <c r="AL1097" s="246"/>
      <c r="AM1097" s="477"/>
      <c r="AN1097" s="246"/>
      <c r="AO1097" s="246"/>
      <c r="AP1097" s="246"/>
      <c r="AQ1097" s="246"/>
      <c r="AR1097" s="246"/>
      <c r="AS1097" s="246"/>
      <c r="AT1097" s="246"/>
      <c r="AU1097" s="246"/>
      <c r="AV1097" s="246"/>
      <c r="AW1097" s="246"/>
      <c r="AX1097" s="246"/>
      <c r="AY1097" s="246"/>
      <c r="AZ1097" s="248"/>
      <c r="BA1097" s="477"/>
      <c r="BB1097" s="562" t="str">
        <f t="shared" si="68"/>
        <v xml:space="preserve"> </v>
      </c>
      <c r="BC1097" s="562" t="str">
        <f t="shared" si="69"/>
        <v xml:space="preserve"> </v>
      </c>
      <c r="BD1097" s="562" t="str">
        <f t="shared" si="70"/>
        <v xml:space="preserve"> </v>
      </c>
      <c r="BE1097" s="562" t="str">
        <f t="shared" si="71"/>
        <v xml:space="preserve"> </v>
      </c>
      <c r="BF1097" s="81"/>
      <c r="BG1097" s="313"/>
    </row>
    <row r="1098" spans="1:59" s="86" customFormat="1" ht="12.75" x14ac:dyDescent="0.25">
      <c r="A1098" s="365"/>
      <c r="B1098" s="147">
        <f>Demography!B1097</f>
        <v>0</v>
      </c>
      <c r="C1098" s="147">
        <f>Demography!C1097</f>
        <v>0</v>
      </c>
      <c r="D1098" s="148">
        <f>Demography!D1097</f>
        <v>0</v>
      </c>
      <c r="E1098" s="148">
        <f>Demography!F1097</f>
        <v>0</v>
      </c>
      <c r="F1098" s="81"/>
      <c r="G1098" s="238"/>
      <c r="H1098" s="256"/>
      <c r="I1098" s="257"/>
      <c r="J1098" s="257"/>
      <c r="K1098" s="256"/>
      <c r="L1098" s="256"/>
      <c r="M1098" s="257"/>
      <c r="N1098" s="256"/>
      <c r="O1098" s="240"/>
      <c r="P1098" s="260"/>
      <c r="Q1098" s="260"/>
      <c r="R1098" s="260"/>
      <c r="S1098" s="260"/>
      <c r="T1098" s="260"/>
      <c r="U1098" s="256"/>
      <c r="V1098" s="238"/>
      <c r="W1098" s="238"/>
      <c r="X1098" s="81"/>
      <c r="Y1098" s="256"/>
      <c r="Z1098" s="150"/>
      <c r="AA1098" s="81"/>
      <c r="AB1098" s="240"/>
      <c r="AC1098" s="240"/>
      <c r="AD1098" s="256"/>
      <c r="AE1098" s="240"/>
      <c r="AF1098" s="256"/>
      <c r="AG1098" s="256"/>
      <c r="AH1098" s="256"/>
      <c r="AI1098" s="245"/>
      <c r="AJ1098" s="245"/>
      <c r="AK1098" s="245"/>
      <c r="AL1098" s="245"/>
      <c r="AM1098" s="477"/>
      <c r="AN1098" s="245"/>
      <c r="AO1098" s="245"/>
      <c r="AP1098" s="245"/>
      <c r="AQ1098" s="245"/>
      <c r="AR1098" s="245"/>
      <c r="AS1098" s="245"/>
      <c r="AT1098" s="245"/>
      <c r="AU1098" s="245"/>
      <c r="AV1098" s="245"/>
      <c r="AW1098" s="245"/>
      <c r="AX1098" s="245"/>
      <c r="AY1098" s="245"/>
      <c r="AZ1098" s="247"/>
      <c r="BA1098" s="477"/>
      <c r="BB1098" s="561" t="str">
        <f t="shared" si="68"/>
        <v xml:space="preserve"> </v>
      </c>
      <c r="BC1098" s="561" t="str">
        <f t="shared" si="69"/>
        <v xml:space="preserve"> </v>
      </c>
      <c r="BD1098" s="561" t="str">
        <f t="shared" si="70"/>
        <v xml:space="preserve"> </v>
      </c>
      <c r="BE1098" s="561" t="str">
        <f t="shared" si="71"/>
        <v xml:space="preserve"> </v>
      </c>
      <c r="BF1098" s="81"/>
      <c r="BG1098" s="145"/>
    </row>
    <row r="1099" spans="1:59" s="86" customFormat="1" ht="12.75" x14ac:dyDescent="0.25">
      <c r="A1099" s="365"/>
      <c r="B1099" s="361">
        <f>Demography!B1098</f>
        <v>0</v>
      </c>
      <c r="C1099" s="361">
        <f>Demography!C1098</f>
        <v>0</v>
      </c>
      <c r="D1099" s="362">
        <f>Demography!D1098</f>
        <v>0</v>
      </c>
      <c r="E1099" s="362">
        <f>Demography!F1098</f>
        <v>0</v>
      </c>
      <c r="F1099" s="81"/>
      <c r="G1099" s="415"/>
      <c r="H1099" s="241"/>
      <c r="I1099" s="478"/>
      <c r="J1099" s="478"/>
      <c r="K1099" s="241"/>
      <c r="L1099" s="241"/>
      <c r="M1099" s="478"/>
      <c r="N1099" s="241"/>
      <c r="O1099" s="242"/>
      <c r="P1099" s="262"/>
      <c r="Q1099" s="262"/>
      <c r="R1099" s="262"/>
      <c r="S1099" s="262"/>
      <c r="T1099" s="262"/>
      <c r="U1099" s="241"/>
      <c r="V1099" s="415"/>
      <c r="W1099" s="415"/>
      <c r="X1099" s="81"/>
      <c r="Y1099" s="241"/>
      <c r="Z1099" s="416"/>
      <c r="AA1099" s="81"/>
      <c r="AB1099" s="242"/>
      <c r="AC1099" s="242"/>
      <c r="AD1099" s="241"/>
      <c r="AE1099" s="242"/>
      <c r="AF1099" s="241"/>
      <c r="AG1099" s="241"/>
      <c r="AH1099" s="241"/>
      <c r="AI1099" s="246"/>
      <c r="AJ1099" s="246"/>
      <c r="AK1099" s="246"/>
      <c r="AL1099" s="246"/>
      <c r="AM1099" s="477"/>
      <c r="AN1099" s="246"/>
      <c r="AO1099" s="246"/>
      <c r="AP1099" s="246"/>
      <c r="AQ1099" s="246"/>
      <c r="AR1099" s="246"/>
      <c r="AS1099" s="246"/>
      <c r="AT1099" s="246"/>
      <c r="AU1099" s="246"/>
      <c r="AV1099" s="246"/>
      <c r="AW1099" s="246"/>
      <c r="AX1099" s="246"/>
      <c r="AY1099" s="246"/>
      <c r="AZ1099" s="248"/>
      <c r="BA1099" s="477"/>
      <c r="BB1099" s="562" t="str">
        <f t="shared" si="68"/>
        <v xml:space="preserve"> </v>
      </c>
      <c r="BC1099" s="562" t="str">
        <f t="shared" si="69"/>
        <v xml:space="preserve"> </v>
      </c>
      <c r="BD1099" s="562" t="str">
        <f t="shared" si="70"/>
        <v xml:space="preserve"> </v>
      </c>
      <c r="BE1099" s="562" t="str">
        <f t="shared" si="71"/>
        <v xml:space="preserve"> </v>
      </c>
      <c r="BF1099" s="81"/>
      <c r="BG1099" s="313"/>
    </row>
    <row r="1100" spans="1:59" s="86" customFormat="1" ht="12.75" x14ac:dyDescent="0.25">
      <c r="A1100" s="365"/>
      <c r="B1100" s="147">
        <f>Demography!B1099</f>
        <v>0</v>
      </c>
      <c r="C1100" s="147">
        <f>Demography!C1099</f>
        <v>0</v>
      </c>
      <c r="D1100" s="148">
        <f>Demography!D1099</f>
        <v>0</v>
      </c>
      <c r="E1100" s="148">
        <f>Demography!F1099</f>
        <v>0</v>
      </c>
      <c r="F1100" s="81"/>
      <c r="G1100" s="238"/>
      <c r="H1100" s="256"/>
      <c r="I1100" s="257"/>
      <c r="J1100" s="257"/>
      <c r="K1100" s="256"/>
      <c r="L1100" s="256"/>
      <c r="M1100" s="257"/>
      <c r="N1100" s="256"/>
      <c r="O1100" s="240"/>
      <c r="P1100" s="260"/>
      <c r="Q1100" s="260"/>
      <c r="R1100" s="260"/>
      <c r="S1100" s="260"/>
      <c r="T1100" s="260"/>
      <c r="U1100" s="256"/>
      <c r="V1100" s="238"/>
      <c r="W1100" s="238"/>
      <c r="X1100" s="81"/>
      <c r="Y1100" s="256"/>
      <c r="Z1100" s="150"/>
      <c r="AA1100" s="81"/>
      <c r="AB1100" s="240"/>
      <c r="AC1100" s="240"/>
      <c r="AD1100" s="256"/>
      <c r="AE1100" s="240"/>
      <c r="AF1100" s="256"/>
      <c r="AG1100" s="256"/>
      <c r="AH1100" s="256"/>
      <c r="AI1100" s="245"/>
      <c r="AJ1100" s="245"/>
      <c r="AK1100" s="245"/>
      <c r="AL1100" s="245"/>
      <c r="AM1100" s="477"/>
      <c r="AN1100" s="245"/>
      <c r="AO1100" s="245"/>
      <c r="AP1100" s="245"/>
      <c r="AQ1100" s="245"/>
      <c r="AR1100" s="245"/>
      <c r="AS1100" s="245"/>
      <c r="AT1100" s="245"/>
      <c r="AU1100" s="245"/>
      <c r="AV1100" s="245"/>
      <c r="AW1100" s="245"/>
      <c r="AX1100" s="245"/>
      <c r="AY1100" s="245"/>
      <c r="AZ1100" s="247"/>
      <c r="BA1100" s="477"/>
      <c r="BB1100" s="561" t="str">
        <f t="shared" si="68"/>
        <v xml:space="preserve"> </v>
      </c>
      <c r="BC1100" s="561" t="str">
        <f t="shared" si="69"/>
        <v xml:space="preserve"> </v>
      </c>
      <c r="BD1100" s="561" t="str">
        <f t="shared" si="70"/>
        <v xml:space="preserve"> </v>
      </c>
      <c r="BE1100" s="561" t="str">
        <f t="shared" si="71"/>
        <v xml:space="preserve"> </v>
      </c>
      <c r="BF1100" s="81"/>
      <c r="BG1100" s="145"/>
    </row>
    <row r="1101" spans="1:59" s="86" customFormat="1" ht="12.75" x14ac:dyDescent="0.25">
      <c r="A1101" s="365"/>
      <c r="B1101" s="361">
        <f>Demography!B1100</f>
        <v>0</v>
      </c>
      <c r="C1101" s="361">
        <f>Demography!C1100</f>
        <v>0</v>
      </c>
      <c r="D1101" s="362">
        <f>Demography!D1100</f>
        <v>0</v>
      </c>
      <c r="E1101" s="362">
        <f>Demography!F1100</f>
        <v>0</v>
      </c>
      <c r="F1101" s="81"/>
      <c r="G1101" s="415"/>
      <c r="H1101" s="241"/>
      <c r="I1101" s="478"/>
      <c r="J1101" s="478"/>
      <c r="K1101" s="241"/>
      <c r="L1101" s="241"/>
      <c r="M1101" s="478"/>
      <c r="N1101" s="241"/>
      <c r="O1101" s="242"/>
      <c r="P1101" s="262"/>
      <c r="Q1101" s="262"/>
      <c r="R1101" s="262"/>
      <c r="S1101" s="262"/>
      <c r="T1101" s="262"/>
      <c r="U1101" s="241"/>
      <c r="V1101" s="415"/>
      <c r="W1101" s="415"/>
      <c r="X1101" s="81"/>
      <c r="Y1101" s="241"/>
      <c r="Z1101" s="416"/>
      <c r="AA1101" s="81"/>
      <c r="AB1101" s="242"/>
      <c r="AC1101" s="242"/>
      <c r="AD1101" s="241"/>
      <c r="AE1101" s="242"/>
      <c r="AF1101" s="241"/>
      <c r="AG1101" s="241"/>
      <c r="AH1101" s="241"/>
      <c r="AI1101" s="246"/>
      <c r="AJ1101" s="246"/>
      <c r="AK1101" s="246"/>
      <c r="AL1101" s="246"/>
      <c r="AM1101" s="477"/>
      <c r="AN1101" s="246"/>
      <c r="AO1101" s="246"/>
      <c r="AP1101" s="246"/>
      <c r="AQ1101" s="246"/>
      <c r="AR1101" s="246"/>
      <c r="AS1101" s="246"/>
      <c r="AT1101" s="246"/>
      <c r="AU1101" s="246"/>
      <c r="AV1101" s="246"/>
      <c r="AW1101" s="246"/>
      <c r="AX1101" s="246"/>
      <c r="AY1101" s="246"/>
      <c r="AZ1101" s="248"/>
      <c r="BA1101" s="477"/>
      <c r="BB1101" s="562" t="str">
        <f t="shared" si="68"/>
        <v xml:space="preserve"> </v>
      </c>
      <c r="BC1101" s="562" t="str">
        <f t="shared" si="69"/>
        <v xml:space="preserve"> </v>
      </c>
      <c r="BD1101" s="562" t="str">
        <f t="shared" si="70"/>
        <v xml:space="preserve"> </v>
      </c>
      <c r="BE1101" s="562" t="str">
        <f t="shared" si="71"/>
        <v xml:space="preserve"> </v>
      </c>
      <c r="BF1101" s="81"/>
      <c r="BG1101" s="313"/>
    </row>
    <row r="1102" spans="1:59" s="86" customFormat="1" ht="12.75" x14ac:dyDescent="0.25">
      <c r="A1102" s="365"/>
      <c r="B1102" s="147">
        <f>Demography!B1101</f>
        <v>0</v>
      </c>
      <c r="C1102" s="147">
        <f>Demography!C1101</f>
        <v>0</v>
      </c>
      <c r="D1102" s="148">
        <f>Demography!D1101</f>
        <v>0</v>
      </c>
      <c r="E1102" s="148">
        <f>Demography!F1101</f>
        <v>0</v>
      </c>
      <c r="F1102" s="81"/>
      <c r="G1102" s="238"/>
      <c r="H1102" s="256"/>
      <c r="I1102" s="257"/>
      <c r="J1102" s="257"/>
      <c r="K1102" s="256"/>
      <c r="L1102" s="256"/>
      <c r="M1102" s="257"/>
      <c r="N1102" s="256"/>
      <c r="O1102" s="240"/>
      <c r="P1102" s="260"/>
      <c r="Q1102" s="260"/>
      <c r="R1102" s="260"/>
      <c r="S1102" s="260"/>
      <c r="T1102" s="260"/>
      <c r="U1102" s="256"/>
      <c r="V1102" s="238"/>
      <c r="W1102" s="238"/>
      <c r="X1102" s="81"/>
      <c r="Y1102" s="256"/>
      <c r="Z1102" s="150"/>
      <c r="AA1102" s="81"/>
      <c r="AB1102" s="240"/>
      <c r="AC1102" s="240"/>
      <c r="AD1102" s="256"/>
      <c r="AE1102" s="240"/>
      <c r="AF1102" s="256"/>
      <c r="AG1102" s="256"/>
      <c r="AH1102" s="256"/>
      <c r="AI1102" s="245"/>
      <c r="AJ1102" s="245"/>
      <c r="AK1102" s="245"/>
      <c r="AL1102" s="245"/>
      <c r="AM1102" s="477"/>
      <c r="AN1102" s="245"/>
      <c r="AO1102" s="245"/>
      <c r="AP1102" s="245"/>
      <c r="AQ1102" s="245"/>
      <c r="AR1102" s="245"/>
      <c r="AS1102" s="245"/>
      <c r="AT1102" s="245"/>
      <c r="AU1102" s="245"/>
      <c r="AV1102" s="245"/>
      <c r="AW1102" s="245"/>
      <c r="AX1102" s="245"/>
      <c r="AY1102" s="245"/>
      <c r="AZ1102" s="247"/>
      <c r="BA1102" s="477"/>
      <c r="BB1102" s="561" t="str">
        <f t="shared" si="68"/>
        <v xml:space="preserve"> </v>
      </c>
      <c r="BC1102" s="561" t="str">
        <f t="shared" si="69"/>
        <v xml:space="preserve"> </v>
      </c>
      <c r="BD1102" s="561" t="str">
        <f t="shared" si="70"/>
        <v xml:space="preserve"> </v>
      </c>
      <c r="BE1102" s="561" t="str">
        <f t="shared" si="71"/>
        <v xml:space="preserve"> </v>
      </c>
      <c r="BF1102" s="81"/>
      <c r="BG1102" s="145"/>
    </row>
    <row r="1103" spans="1:59" s="86" customFormat="1" ht="12.75" x14ac:dyDescent="0.25">
      <c r="A1103" s="365"/>
      <c r="B1103" s="361">
        <f>Demography!B1102</f>
        <v>0</v>
      </c>
      <c r="C1103" s="361">
        <f>Demography!C1102</f>
        <v>0</v>
      </c>
      <c r="D1103" s="362">
        <f>Demography!D1102</f>
        <v>0</v>
      </c>
      <c r="E1103" s="362">
        <f>Demography!F1102</f>
        <v>0</v>
      </c>
      <c r="F1103" s="81"/>
      <c r="G1103" s="415"/>
      <c r="H1103" s="241"/>
      <c r="I1103" s="478"/>
      <c r="J1103" s="478"/>
      <c r="K1103" s="241"/>
      <c r="L1103" s="241"/>
      <c r="M1103" s="478"/>
      <c r="N1103" s="241"/>
      <c r="O1103" s="242"/>
      <c r="P1103" s="262"/>
      <c r="Q1103" s="262"/>
      <c r="R1103" s="262"/>
      <c r="S1103" s="262"/>
      <c r="T1103" s="262"/>
      <c r="U1103" s="241"/>
      <c r="V1103" s="415"/>
      <c r="W1103" s="415"/>
      <c r="X1103" s="81"/>
      <c r="Y1103" s="241"/>
      <c r="Z1103" s="416"/>
      <c r="AA1103" s="81"/>
      <c r="AB1103" s="242"/>
      <c r="AC1103" s="242"/>
      <c r="AD1103" s="241"/>
      <c r="AE1103" s="242"/>
      <c r="AF1103" s="241"/>
      <c r="AG1103" s="241"/>
      <c r="AH1103" s="241"/>
      <c r="AI1103" s="246"/>
      <c r="AJ1103" s="246"/>
      <c r="AK1103" s="246"/>
      <c r="AL1103" s="246"/>
      <c r="AM1103" s="477"/>
      <c r="AN1103" s="246"/>
      <c r="AO1103" s="246"/>
      <c r="AP1103" s="246"/>
      <c r="AQ1103" s="246"/>
      <c r="AR1103" s="246"/>
      <c r="AS1103" s="246"/>
      <c r="AT1103" s="246"/>
      <c r="AU1103" s="246"/>
      <c r="AV1103" s="246"/>
      <c r="AW1103" s="246"/>
      <c r="AX1103" s="246"/>
      <c r="AY1103" s="246"/>
      <c r="AZ1103" s="248"/>
      <c r="BA1103" s="477"/>
      <c r="BB1103" s="562" t="str">
        <f t="shared" si="68"/>
        <v xml:space="preserve"> </v>
      </c>
      <c r="BC1103" s="562" t="str">
        <f t="shared" si="69"/>
        <v xml:space="preserve"> </v>
      </c>
      <c r="BD1103" s="562" t="str">
        <f t="shared" si="70"/>
        <v xml:space="preserve"> </v>
      </c>
      <c r="BE1103" s="562" t="str">
        <f t="shared" si="71"/>
        <v xml:space="preserve"> </v>
      </c>
      <c r="BF1103" s="81"/>
      <c r="BG1103" s="313"/>
    </row>
    <row r="1104" spans="1:59" s="86" customFormat="1" ht="12.75" x14ac:dyDescent="0.25">
      <c r="A1104" s="365"/>
      <c r="B1104" s="147">
        <f>Demography!B1103</f>
        <v>0</v>
      </c>
      <c r="C1104" s="147">
        <f>Demography!C1103</f>
        <v>0</v>
      </c>
      <c r="D1104" s="148">
        <f>Demography!D1103</f>
        <v>0</v>
      </c>
      <c r="E1104" s="148">
        <f>Demography!F1103</f>
        <v>0</v>
      </c>
      <c r="F1104" s="81"/>
      <c r="G1104" s="238"/>
      <c r="H1104" s="256"/>
      <c r="I1104" s="257"/>
      <c r="J1104" s="257"/>
      <c r="K1104" s="256"/>
      <c r="L1104" s="256"/>
      <c r="M1104" s="257"/>
      <c r="N1104" s="256"/>
      <c r="O1104" s="240"/>
      <c r="P1104" s="260"/>
      <c r="Q1104" s="260"/>
      <c r="R1104" s="260"/>
      <c r="S1104" s="260"/>
      <c r="T1104" s="260"/>
      <c r="U1104" s="256"/>
      <c r="V1104" s="238"/>
      <c r="W1104" s="238"/>
      <c r="X1104" s="81"/>
      <c r="Y1104" s="256"/>
      <c r="Z1104" s="150"/>
      <c r="AA1104" s="81"/>
      <c r="AB1104" s="240"/>
      <c r="AC1104" s="240"/>
      <c r="AD1104" s="256"/>
      <c r="AE1104" s="240"/>
      <c r="AF1104" s="256"/>
      <c r="AG1104" s="256"/>
      <c r="AH1104" s="256"/>
      <c r="AI1104" s="245"/>
      <c r="AJ1104" s="245"/>
      <c r="AK1104" s="245"/>
      <c r="AL1104" s="245"/>
      <c r="AM1104" s="477"/>
      <c r="AN1104" s="245"/>
      <c r="AO1104" s="245"/>
      <c r="AP1104" s="245"/>
      <c r="AQ1104" s="245"/>
      <c r="AR1104" s="245"/>
      <c r="AS1104" s="245"/>
      <c r="AT1104" s="245"/>
      <c r="AU1104" s="245"/>
      <c r="AV1104" s="245"/>
      <c r="AW1104" s="245"/>
      <c r="AX1104" s="245"/>
      <c r="AY1104" s="245"/>
      <c r="AZ1104" s="247"/>
      <c r="BA1104" s="477"/>
      <c r="BB1104" s="561" t="str">
        <f t="shared" si="68"/>
        <v xml:space="preserve"> </v>
      </c>
      <c r="BC1104" s="561" t="str">
        <f t="shared" si="69"/>
        <v xml:space="preserve"> </v>
      </c>
      <c r="BD1104" s="561" t="str">
        <f t="shared" si="70"/>
        <v xml:space="preserve"> </v>
      </c>
      <c r="BE1104" s="561" t="str">
        <f t="shared" si="71"/>
        <v xml:space="preserve"> </v>
      </c>
      <c r="BF1104" s="81"/>
      <c r="BG1104" s="145"/>
    </row>
    <row r="1105" spans="1:59" s="86" customFormat="1" ht="12.75" x14ac:dyDescent="0.25">
      <c r="A1105" s="365"/>
      <c r="B1105" s="361">
        <f>Demography!B1104</f>
        <v>0</v>
      </c>
      <c r="C1105" s="361">
        <f>Demography!C1104</f>
        <v>0</v>
      </c>
      <c r="D1105" s="362">
        <f>Demography!D1104</f>
        <v>0</v>
      </c>
      <c r="E1105" s="362">
        <f>Demography!F1104</f>
        <v>0</v>
      </c>
      <c r="F1105" s="81"/>
      <c r="G1105" s="415"/>
      <c r="H1105" s="241"/>
      <c r="I1105" s="478"/>
      <c r="J1105" s="478"/>
      <c r="K1105" s="241"/>
      <c r="L1105" s="241"/>
      <c r="M1105" s="478"/>
      <c r="N1105" s="241"/>
      <c r="O1105" s="242"/>
      <c r="P1105" s="262"/>
      <c r="Q1105" s="262"/>
      <c r="R1105" s="262"/>
      <c r="S1105" s="262"/>
      <c r="T1105" s="262"/>
      <c r="U1105" s="241"/>
      <c r="V1105" s="415"/>
      <c r="W1105" s="415"/>
      <c r="X1105" s="81"/>
      <c r="Y1105" s="241"/>
      <c r="Z1105" s="416"/>
      <c r="AA1105" s="81"/>
      <c r="AB1105" s="242"/>
      <c r="AC1105" s="242"/>
      <c r="AD1105" s="241"/>
      <c r="AE1105" s="242"/>
      <c r="AF1105" s="241"/>
      <c r="AG1105" s="241"/>
      <c r="AH1105" s="241"/>
      <c r="AI1105" s="246"/>
      <c r="AJ1105" s="246"/>
      <c r="AK1105" s="246"/>
      <c r="AL1105" s="246"/>
      <c r="AM1105" s="477"/>
      <c r="AN1105" s="246"/>
      <c r="AO1105" s="246"/>
      <c r="AP1105" s="246"/>
      <c r="AQ1105" s="246"/>
      <c r="AR1105" s="246"/>
      <c r="AS1105" s="246"/>
      <c r="AT1105" s="246"/>
      <c r="AU1105" s="246"/>
      <c r="AV1105" s="246"/>
      <c r="AW1105" s="246"/>
      <c r="AX1105" s="246"/>
      <c r="AY1105" s="246"/>
      <c r="AZ1105" s="248"/>
      <c r="BA1105" s="477"/>
      <c r="BB1105" s="562" t="str">
        <f t="shared" si="68"/>
        <v xml:space="preserve"> </v>
      </c>
      <c r="BC1105" s="562" t="str">
        <f t="shared" si="69"/>
        <v xml:space="preserve"> </v>
      </c>
      <c r="BD1105" s="562" t="str">
        <f t="shared" si="70"/>
        <v xml:space="preserve"> </v>
      </c>
      <c r="BE1105" s="562" t="str">
        <f t="shared" si="71"/>
        <v xml:space="preserve"> </v>
      </c>
      <c r="BF1105" s="81"/>
      <c r="BG1105" s="313"/>
    </row>
    <row r="1106" spans="1:59" s="86" customFormat="1" ht="12.75" x14ac:dyDescent="0.25">
      <c r="A1106" s="365"/>
      <c r="B1106" s="147">
        <f>Demography!B1105</f>
        <v>0</v>
      </c>
      <c r="C1106" s="147">
        <f>Demography!C1105</f>
        <v>0</v>
      </c>
      <c r="D1106" s="148">
        <f>Demography!D1105</f>
        <v>0</v>
      </c>
      <c r="E1106" s="148">
        <f>Demography!F1105</f>
        <v>0</v>
      </c>
      <c r="F1106" s="81"/>
      <c r="G1106" s="238"/>
      <c r="H1106" s="256"/>
      <c r="I1106" s="257"/>
      <c r="J1106" s="257"/>
      <c r="K1106" s="256"/>
      <c r="L1106" s="256"/>
      <c r="M1106" s="257"/>
      <c r="N1106" s="256"/>
      <c r="O1106" s="240"/>
      <c r="P1106" s="260"/>
      <c r="Q1106" s="260"/>
      <c r="R1106" s="260"/>
      <c r="S1106" s="260"/>
      <c r="T1106" s="260"/>
      <c r="U1106" s="256"/>
      <c r="V1106" s="238"/>
      <c r="W1106" s="238"/>
      <c r="X1106" s="81"/>
      <c r="Y1106" s="256"/>
      <c r="Z1106" s="150"/>
      <c r="AA1106" s="81"/>
      <c r="AB1106" s="240"/>
      <c r="AC1106" s="240"/>
      <c r="AD1106" s="256"/>
      <c r="AE1106" s="240"/>
      <c r="AF1106" s="256"/>
      <c r="AG1106" s="256"/>
      <c r="AH1106" s="256"/>
      <c r="AI1106" s="245"/>
      <c r="AJ1106" s="245"/>
      <c r="AK1106" s="245"/>
      <c r="AL1106" s="245"/>
      <c r="AM1106" s="477"/>
      <c r="AN1106" s="245"/>
      <c r="AO1106" s="245"/>
      <c r="AP1106" s="245"/>
      <c r="AQ1106" s="245"/>
      <c r="AR1106" s="245"/>
      <c r="AS1106" s="245"/>
      <c r="AT1106" s="245"/>
      <c r="AU1106" s="245"/>
      <c r="AV1106" s="245"/>
      <c r="AW1106" s="245"/>
      <c r="AX1106" s="245"/>
      <c r="AY1106" s="245"/>
      <c r="AZ1106" s="247"/>
      <c r="BA1106" s="477"/>
      <c r="BB1106" s="561" t="str">
        <f t="shared" si="68"/>
        <v xml:space="preserve"> </v>
      </c>
      <c r="BC1106" s="561" t="str">
        <f t="shared" si="69"/>
        <v xml:space="preserve"> </v>
      </c>
      <c r="BD1106" s="561" t="str">
        <f t="shared" si="70"/>
        <v xml:space="preserve"> </v>
      </c>
      <c r="BE1106" s="561" t="str">
        <f t="shared" si="71"/>
        <v xml:space="preserve"> </v>
      </c>
      <c r="BF1106" s="81"/>
      <c r="BG1106" s="145"/>
    </row>
    <row r="1107" spans="1:59" s="86" customFormat="1" ht="12.75" x14ac:dyDescent="0.25">
      <c r="A1107" s="365"/>
      <c r="B1107" s="361">
        <f>Demography!B1106</f>
        <v>0</v>
      </c>
      <c r="C1107" s="361">
        <f>Demography!C1106</f>
        <v>0</v>
      </c>
      <c r="D1107" s="362">
        <f>Demography!D1106</f>
        <v>0</v>
      </c>
      <c r="E1107" s="362">
        <f>Demography!F1106</f>
        <v>0</v>
      </c>
      <c r="F1107" s="81"/>
      <c r="G1107" s="415"/>
      <c r="H1107" s="241"/>
      <c r="I1107" s="478"/>
      <c r="J1107" s="478"/>
      <c r="K1107" s="241"/>
      <c r="L1107" s="241"/>
      <c r="M1107" s="478"/>
      <c r="N1107" s="241"/>
      <c r="O1107" s="242"/>
      <c r="P1107" s="262"/>
      <c r="Q1107" s="262"/>
      <c r="R1107" s="262"/>
      <c r="S1107" s="262"/>
      <c r="T1107" s="262"/>
      <c r="U1107" s="241"/>
      <c r="V1107" s="415"/>
      <c r="W1107" s="415"/>
      <c r="X1107" s="81"/>
      <c r="Y1107" s="241"/>
      <c r="Z1107" s="416"/>
      <c r="AA1107" s="81"/>
      <c r="AB1107" s="242"/>
      <c r="AC1107" s="242"/>
      <c r="AD1107" s="241"/>
      <c r="AE1107" s="242"/>
      <c r="AF1107" s="241"/>
      <c r="AG1107" s="241"/>
      <c r="AH1107" s="241"/>
      <c r="AI1107" s="246"/>
      <c r="AJ1107" s="246"/>
      <c r="AK1107" s="246"/>
      <c r="AL1107" s="246"/>
      <c r="AM1107" s="477"/>
      <c r="AN1107" s="246"/>
      <c r="AO1107" s="246"/>
      <c r="AP1107" s="246"/>
      <c r="AQ1107" s="246"/>
      <c r="AR1107" s="246"/>
      <c r="AS1107" s="246"/>
      <c r="AT1107" s="246"/>
      <c r="AU1107" s="246"/>
      <c r="AV1107" s="246"/>
      <c r="AW1107" s="246"/>
      <c r="AX1107" s="246"/>
      <c r="AY1107" s="246"/>
      <c r="AZ1107" s="248"/>
      <c r="BA1107" s="477"/>
      <c r="BB1107" s="562" t="str">
        <f t="shared" si="68"/>
        <v xml:space="preserve"> </v>
      </c>
      <c r="BC1107" s="562" t="str">
        <f t="shared" si="69"/>
        <v xml:space="preserve"> </v>
      </c>
      <c r="BD1107" s="562" t="str">
        <f t="shared" si="70"/>
        <v xml:space="preserve"> </v>
      </c>
      <c r="BE1107" s="562" t="str">
        <f t="shared" si="71"/>
        <v xml:space="preserve"> </v>
      </c>
      <c r="BF1107" s="81"/>
      <c r="BG1107" s="313"/>
    </row>
    <row r="1108" spans="1:59" s="86" customFormat="1" ht="12.75" x14ac:dyDescent="0.25">
      <c r="A1108" s="365"/>
      <c r="B1108" s="147">
        <f>Demography!B1107</f>
        <v>0</v>
      </c>
      <c r="C1108" s="147">
        <f>Demography!C1107</f>
        <v>0</v>
      </c>
      <c r="D1108" s="148">
        <f>Demography!D1107</f>
        <v>0</v>
      </c>
      <c r="E1108" s="148">
        <f>Demography!F1107</f>
        <v>0</v>
      </c>
      <c r="F1108" s="81"/>
      <c r="G1108" s="238"/>
      <c r="H1108" s="256"/>
      <c r="I1108" s="257"/>
      <c r="J1108" s="257"/>
      <c r="K1108" s="256"/>
      <c r="L1108" s="256"/>
      <c r="M1108" s="257"/>
      <c r="N1108" s="256"/>
      <c r="O1108" s="240"/>
      <c r="P1108" s="260"/>
      <c r="Q1108" s="260"/>
      <c r="R1108" s="260"/>
      <c r="S1108" s="260"/>
      <c r="T1108" s="260"/>
      <c r="U1108" s="256"/>
      <c r="V1108" s="238"/>
      <c r="W1108" s="238"/>
      <c r="X1108" s="81"/>
      <c r="Y1108" s="256"/>
      <c r="Z1108" s="150"/>
      <c r="AA1108" s="81"/>
      <c r="AB1108" s="240"/>
      <c r="AC1108" s="240"/>
      <c r="AD1108" s="256"/>
      <c r="AE1108" s="240"/>
      <c r="AF1108" s="256"/>
      <c r="AG1108" s="256"/>
      <c r="AH1108" s="256"/>
      <c r="AI1108" s="245"/>
      <c r="AJ1108" s="245"/>
      <c r="AK1108" s="245"/>
      <c r="AL1108" s="245"/>
      <c r="AM1108" s="477"/>
      <c r="AN1108" s="245"/>
      <c r="AO1108" s="245"/>
      <c r="AP1108" s="245"/>
      <c r="AQ1108" s="245"/>
      <c r="AR1108" s="245"/>
      <c r="AS1108" s="245"/>
      <c r="AT1108" s="245"/>
      <c r="AU1108" s="245"/>
      <c r="AV1108" s="245"/>
      <c r="AW1108" s="245"/>
      <c r="AX1108" s="245"/>
      <c r="AY1108" s="245"/>
      <c r="AZ1108" s="247"/>
      <c r="BA1108" s="477"/>
      <c r="BB1108" s="561" t="str">
        <f t="shared" ref="BB1108:BB1117" si="72">IF(AG1108=0," ",AN1108/AI1108)</f>
        <v xml:space="preserve"> </v>
      </c>
      <c r="BC1108" s="561" t="str">
        <f t="shared" si="69"/>
        <v xml:space="preserve"> </v>
      </c>
      <c r="BD1108" s="561" t="str">
        <f t="shared" si="70"/>
        <v xml:space="preserve"> </v>
      </c>
      <c r="BE1108" s="561" t="str">
        <f t="shared" si="71"/>
        <v xml:space="preserve"> </v>
      </c>
      <c r="BF1108" s="81"/>
      <c r="BG1108" s="145"/>
    </row>
    <row r="1109" spans="1:59" s="86" customFormat="1" ht="12.75" x14ac:dyDescent="0.25">
      <c r="A1109" s="365"/>
      <c r="B1109" s="361">
        <f>Demography!B1108</f>
        <v>0</v>
      </c>
      <c r="C1109" s="361">
        <f>Demography!C1108</f>
        <v>0</v>
      </c>
      <c r="D1109" s="362">
        <f>Demography!D1108</f>
        <v>0</v>
      </c>
      <c r="E1109" s="362">
        <f>Demography!F1108</f>
        <v>0</v>
      </c>
      <c r="F1109" s="81"/>
      <c r="G1109" s="415"/>
      <c r="H1109" s="241"/>
      <c r="I1109" s="478"/>
      <c r="J1109" s="478"/>
      <c r="K1109" s="241"/>
      <c r="L1109" s="241"/>
      <c r="M1109" s="478"/>
      <c r="N1109" s="241"/>
      <c r="O1109" s="242"/>
      <c r="P1109" s="262"/>
      <c r="Q1109" s="262"/>
      <c r="R1109" s="262"/>
      <c r="S1109" s="262"/>
      <c r="T1109" s="262"/>
      <c r="U1109" s="241"/>
      <c r="V1109" s="415"/>
      <c r="W1109" s="415"/>
      <c r="X1109" s="81"/>
      <c r="Y1109" s="241"/>
      <c r="Z1109" s="416"/>
      <c r="AA1109" s="81"/>
      <c r="AB1109" s="242"/>
      <c r="AC1109" s="242"/>
      <c r="AD1109" s="241"/>
      <c r="AE1109" s="242"/>
      <c r="AF1109" s="241"/>
      <c r="AG1109" s="241"/>
      <c r="AH1109" s="241"/>
      <c r="AI1109" s="246"/>
      <c r="AJ1109" s="246"/>
      <c r="AK1109" s="246"/>
      <c r="AL1109" s="246"/>
      <c r="AM1109" s="477"/>
      <c r="AN1109" s="246"/>
      <c r="AO1109" s="246"/>
      <c r="AP1109" s="246"/>
      <c r="AQ1109" s="246"/>
      <c r="AR1109" s="246"/>
      <c r="AS1109" s="246"/>
      <c r="AT1109" s="246"/>
      <c r="AU1109" s="246"/>
      <c r="AV1109" s="246"/>
      <c r="AW1109" s="246"/>
      <c r="AX1109" s="246"/>
      <c r="AY1109" s="246"/>
      <c r="AZ1109" s="248"/>
      <c r="BA1109" s="477"/>
      <c r="BB1109" s="562" t="str">
        <f t="shared" si="72"/>
        <v xml:space="preserve"> </v>
      </c>
      <c r="BC1109" s="562" t="str">
        <f t="shared" ref="BC1109:BC1117" si="73">IF(OR(AG1109=0,P1109=0)," ",AN1109/P1109)</f>
        <v xml:space="preserve"> </v>
      </c>
      <c r="BD1109" s="562" t="str">
        <f t="shared" ref="BD1109:BD1117" si="74">IF(OR(AG1109&gt;5, AG1109&lt;1)," ",AO1109/AJ1109)</f>
        <v xml:space="preserve"> </v>
      </c>
      <c r="BE1109" s="562" t="str">
        <f t="shared" ref="BE1109:BE1117" si="75">IF(OR(AG1109&gt;5,AG1109&lt;1,P1109=0)," ",AO1109/P1109)</f>
        <v xml:space="preserve"> </v>
      </c>
      <c r="BF1109" s="81"/>
      <c r="BG1109" s="313"/>
    </row>
    <row r="1110" spans="1:59" s="86" customFormat="1" ht="12.75" x14ac:dyDescent="0.25">
      <c r="A1110" s="365"/>
      <c r="B1110" s="147">
        <f>Demography!B1109</f>
        <v>0</v>
      </c>
      <c r="C1110" s="147">
        <f>Demography!C1109</f>
        <v>0</v>
      </c>
      <c r="D1110" s="148">
        <f>Demography!D1109</f>
        <v>0</v>
      </c>
      <c r="E1110" s="148">
        <f>Demography!F1109</f>
        <v>0</v>
      </c>
      <c r="F1110" s="81"/>
      <c r="G1110" s="238"/>
      <c r="H1110" s="256"/>
      <c r="I1110" s="257"/>
      <c r="J1110" s="257"/>
      <c r="K1110" s="256"/>
      <c r="L1110" s="256"/>
      <c r="M1110" s="257"/>
      <c r="N1110" s="256"/>
      <c r="O1110" s="240"/>
      <c r="P1110" s="260"/>
      <c r="Q1110" s="260"/>
      <c r="R1110" s="260"/>
      <c r="S1110" s="260"/>
      <c r="T1110" s="260"/>
      <c r="U1110" s="256"/>
      <c r="V1110" s="238"/>
      <c r="W1110" s="238"/>
      <c r="X1110" s="81"/>
      <c r="Y1110" s="256"/>
      <c r="Z1110" s="150"/>
      <c r="AA1110" s="81"/>
      <c r="AB1110" s="240"/>
      <c r="AC1110" s="240"/>
      <c r="AD1110" s="256"/>
      <c r="AE1110" s="240"/>
      <c r="AF1110" s="256"/>
      <c r="AG1110" s="256"/>
      <c r="AH1110" s="256"/>
      <c r="AI1110" s="245"/>
      <c r="AJ1110" s="245"/>
      <c r="AK1110" s="245"/>
      <c r="AL1110" s="245"/>
      <c r="AM1110" s="477"/>
      <c r="AN1110" s="245"/>
      <c r="AO1110" s="245"/>
      <c r="AP1110" s="245"/>
      <c r="AQ1110" s="245"/>
      <c r="AR1110" s="245"/>
      <c r="AS1110" s="245"/>
      <c r="AT1110" s="245"/>
      <c r="AU1110" s="245"/>
      <c r="AV1110" s="245"/>
      <c r="AW1110" s="245"/>
      <c r="AX1110" s="245"/>
      <c r="AY1110" s="245"/>
      <c r="AZ1110" s="247"/>
      <c r="BA1110" s="477"/>
      <c r="BB1110" s="561" t="str">
        <f t="shared" si="72"/>
        <v xml:space="preserve"> </v>
      </c>
      <c r="BC1110" s="561" t="str">
        <f t="shared" si="73"/>
        <v xml:space="preserve"> </v>
      </c>
      <c r="BD1110" s="561" t="str">
        <f t="shared" si="74"/>
        <v xml:space="preserve"> </v>
      </c>
      <c r="BE1110" s="561" t="str">
        <f t="shared" si="75"/>
        <v xml:space="preserve"> </v>
      </c>
      <c r="BF1110" s="81"/>
      <c r="BG1110" s="145"/>
    </row>
    <row r="1111" spans="1:59" s="86" customFormat="1" ht="12.75" x14ac:dyDescent="0.25">
      <c r="A1111" s="365"/>
      <c r="B1111" s="361">
        <f>Demography!B1110</f>
        <v>0</v>
      </c>
      <c r="C1111" s="361">
        <f>Demography!C1110</f>
        <v>0</v>
      </c>
      <c r="D1111" s="362">
        <f>Demography!D1110</f>
        <v>0</v>
      </c>
      <c r="E1111" s="362">
        <f>Demography!F1110</f>
        <v>0</v>
      </c>
      <c r="F1111" s="81"/>
      <c r="G1111" s="415"/>
      <c r="H1111" s="241"/>
      <c r="I1111" s="478"/>
      <c r="J1111" s="478"/>
      <c r="K1111" s="241"/>
      <c r="L1111" s="241"/>
      <c r="M1111" s="478"/>
      <c r="N1111" s="241"/>
      <c r="O1111" s="242"/>
      <c r="P1111" s="262"/>
      <c r="Q1111" s="262"/>
      <c r="R1111" s="262"/>
      <c r="S1111" s="262"/>
      <c r="T1111" s="262"/>
      <c r="U1111" s="241"/>
      <c r="V1111" s="415"/>
      <c r="W1111" s="415"/>
      <c r="X1111" s="81"/>
      <c r="Y1111" s="241"/>
      <c r="Z1111" s="416"/>
      <c r="AA1111" s="81"/>
      <c r="AB1111" s="242"/>
      <c r="AC1111" s="242"/>
      <c r="AD1111" s="241"/>
      <c r="AE1111" s="242"/>
      <c r="AF1111" s="241"/>
      <c r="AG1111" s="241"/>
      <c r="AH1111" s="241"/>
      <c r="AI1111" s="246"/>
      <c r="AJ1111" s="246"/>
      <c r="AK1111" s="246"/>
      <c r="AL1111" s="246"/>
      <c r="AM1111" s="477"/>
      <c r="AN1111" s="246"/>
      <c r="AO1111" s="246"/>
      <c r="AP1111" s="246"/>
      <c r="AQ1111" s="246"/>
      <c r="AR1111" s="246"/>
      <c r="AS1111" s="246"/>
      <c r="AT1111" s="246"/>
      <c r="AU1111" s="246"/>
      <c r="AV1111" s="246"/>
      <c r="AW1111" s="246"/>
      <c r="AX1111" s="246"/>
      <c r="AY1111" s="246"/>
      <c r="AZ1111" s="248"/>
      <c r="BA1111" s="477"/>
      <c r="BB1111" s="562" t="str">
        <f t="shared" si="72"/>
        <v xml:space="preserve"> </v>
      </c>
      <c r="BC1111" s="562" t="str">
        <f t="shared" si="73"/>
        <v xml:space="preserve"> </v>
      </c>
      <c r="BD1111" s="562" t="str">
        <f t="shared" si="74"/>
        <v xml:space="preserve"> </v>
      </c>
      <c r="BE1111" s="562" t="str">
        <f t="shared" si="75"/>
        <v xml:space="preserve"> </v>
      </c>
      <c r="BF1111" s="81"/>
      <c r="BG1111" s="313"/>
    </row>
    <row r="1112" spans="1:59" s="86" customFormat="1" ht="12.75" x14ac:dyDescent="0.25">
      <c r="A1112" s="365"/>
      <c r="B1112" s="147">
        <f>Demography!B1111</f>
        <v>0</v>
      </c>
      <c r="C1112" s="147">
        <f>Demography!C1111</f>
        <v>0</v>
      </c>
      <c r="D1112" s="148">
        <f>Demography!D1111</f>
        <v>0</v>
      </c>
      <c r="E1112" s="148">
        <f>Demography!F1111</f>
        <v>0</v>
      </c>
      <c r="F1112" s="81"/>
      <c r="G1112" s="238"/>
      <c r="H1112" s="256"/>
      <c r="I1112" s="257"/>
      <c r="J1112" s="257"/>
      <c r="K1112" s="256"/>
      <c r="L1112" s="256"/>
      <c r="M1112" s="257"/>
      <c r="N1112" s="256"/>
      <c r="O1112" s="240"/>
      <c r="P1112" s="260"/>
      <c r="Q1112" s="260"/>
      <c r="R1112" s="260"/>
      <c r="S1112" s="260"/>
      <c r="T1112" s="260"/>
      <c r="U1112" s="256"/>
      <c r="V1112" s="238"/>
      <c r="W1112" s="238"/>
      <c r="X1112" s="81"/>
      <c r="Y1112" s="256"/>
      <c r="Z1112" s="150"/>
      <c r="AA1112" s="81"/>
      <c r="AB1112" s="240"/>
      <c r="AC1112" s="240"/>
      <c r="AD1112" s="256"/>
      <c r="AE1112" s="240"/>
      <c r="AF1112" s="256"/>
      <c r="AG1112" s="256"/>
      <c r="AH1112" s="256"/>
      <c r="AI1112" s="245"/>
      <c r="AJ1112" s="245"/>
      <c r="AK1112" s="245"/>
      <c r="AL1112" s="245"/>
      <c r="AM1112" s="477"/>
      <c r="AN1112" s="245"/>
      <c r="AO1112" s="245"/>
      <c r="AP1112" s="245"/>
      <c r="AQ1112" s="245"/>
      <c r="AR1112" s="245"/>
      <c r="AS1112" s="245"/>
      <c r="AT1112" s="245"/>
      <c r="AU1112" s="245"/>
      <c r="AV1112" s="245"/>
      <c r="AW1112" s="245"/>
      <c r="AX1112" s="245"/>
      <c r="AY1112" s="245"/>
      <c r="AZ1112" s="247"/>
      <c r="BA1112" s="477"/>
      <c r="BB1112" s="561" t="str">
        <f t="shared" si="72"/>
        <v xml:space="preserve"> </v>
      </c>
      <c r="BC1112" s="561" t="str">
        <f t="shared" si="73"/>
        <v xml:space="preserve"> </v>
      </c>
      <c r="BD1112" s="561" t="str">
        <f t="shared" si="74"/>
        <v xml:space="preserve"> </v>
      </c>
      <c r="BE1112" s="561" t="str">
        <f t="shared" si="75"/>
        <v xml:space="preserve"> </v>
      </c>
      <c r="BF1112" s="81"/>
      <c r="BG1112" s="145"/>
    </row>
    <row r="1113" spans="1:59" s="86" customFormat="1" ht="12.75" x14ac:dyDescent="0.25">
      <c r="A1113" s="365"/>
      <c r="B1113" s="361">
        <f>Demography!B1112</f>
        <v>0</v>
      </c>
      <c r="C1113" s="361">
        <f>Demography!C1112</f>
        <v>0</v>
      </c>
      <c r="D1113" s="362">
        <f>Demography!D1112</f>
        <v>0</v>
      </c>
      <c r="E1113" s="362">
        <f>Demography!F1112</f>
        <v>0</v>
      </c>
      <c r="F1113" s="81"/>
      <c r="G1113" s="415"/>
      <c r="H1113" s="241"/>
      <c r="I1113" s="478"/>
      <c r="J1113" s="478"/>
      <c r="K1113" s="241"/>
      <c r="L1113" s="241"/>
      <c r="M1113" s="478"/>
      <c r="N1113" s="241"/>
      <c r="O1113" s="242"/>
      <c r="P1113" s="262"/>
      <c r="Q1113" s="262"/>
      <c r="R1113" s="262"/>
      <c r="S1113" s="262"/>
      <c r="T1113" s="262"/>
      <c r="U1113" s="241"/>
      <c r="V1113" s="415"/>
      <c r="W1113" s="415"/>
      <c r="X1113" s="81"/>
      <c r="Y1113" s="241"/>
      <c r="Z1113" s="416"/>
      <c r="AA1113" s="81"/>
      <c r="AB1113" s="242"/>
      <c r="AC1113" s="242"/>
      <c r="AD1113" s="241"/>
      <c r="AE1113" s="242"/>
      <c r="AF1113" s="241"/>
      <c r="AG1113" s="241"/>
      <c r="AH1113" s="241"/>
      <c r="AI1113" s="246"/>
      <c r="AJ1113" s="246"/>
      <c r="AK1113" s="246"/>
      <c r="AL1113" s="246"/>
      <c r="AM1113" s="477"/>
      <c r="AN1113" s="246"/>
      <c r="AO1113" s="246"/>
      <c r="AP1113" s="246"/>
      <c r="AQ1113" s="246"/>
      <c r="AR1113" s="246"/>
      <c r="AS1113" s="246"/>
      <c r="AT1113" s="246"/>
      <c r="AU1113" s="246"/>
      <c r="AV1113" s="246"/>
      <c r="AW1113" s="246"/>
      <c r="AX1113" s="246"/>
      <c r="AY1113" s="246"/>
      <c r="AZ1113" s="248"/>
      <c r="BA1113" s="477"/>
      <c r="BB1113" s="562" t="str">
        <f t="shared" si="72"/>
        <v xml:space="preserve"> </v>
      </c>
      <c r="BC1113" s="562" t="str">
        <f t="shared" si="73"/>
        <v xml:space="preserve"> </v>
      </c>
      <c r="BD1113" s="562" t="str">
        <f t="shared" si="74"/>
        <v xml:space="preserve"> </v>
      </c>
      <c r="BE1113" s="562" t="str">
        <f t="shared" si="75"/>
        <v xml:space="preserve"> </v>
      </c>
      <c r="BF1113" s="81"/>
      <c r="BG1113" s="313"/>
    </row>
    <row r="1114" spans="1:59" s="86" customFormat="1" ht="12.75" x14ac:dyDescent="0.25">
      <c r="A1114" s="365"/>
      <c r="B1114" s="147">
        <f>Demography!B1113</f>
        <v>0</v>
      </c>
      <c r="C1114" s="147">
        <f>Demography!C1113</f>
        <v>0</v>
      </c>
      <c r="D1114" s="148">
        <f>Demography!D1113</f>
        <v>0</v>
      </c>
      <c r="E1114" s="148">
        <f>Demography!F1113</f>
        <v>0</v>
      </c>
      <c r="F1114" s="81"/>
      <c r="G1114" s="238"/>
      <c r="H1114" s="256"/>
      <c r="I1114" s="257"/>
      <c r="J1114" s="257"/>
      <c r="K1114" s="256"/>
      <c r="L1114" s="256"/>
      <c r="M1114" s="257"/>
      <c r="N1114" s="256"/>
      <c r="O1114" s="240"/>
      <c r="P1114" s="260"/>
      <c r="Q1114" s="260"/>
      <c r="R1114" s="260"/>
      <c r="S1114" s="260"/>
      <c r="T1114" s="260"/>
      <c r="U1114" s="256"/>
      <c r="V1114" s="238"/>
      <c r="W1114" s="238"/>
      <c r="X1114" s="81"/>
      <c r="Y1114" s="256"/>
      <c r="Z1114" s="150"/>
      <c r="AA1114" s="81"/>
      <c r="AB1114" s="240"/>
      <c r="AC1114" s="240"/>
      <c r="AD1114" s="256"/>
      <c r="AE1114" s="240"/>
      <c r="AF1114" s="256"/>
      <c r="AG1114" s="256"/>
      <c r="AH1114" s="256"/>
      <c r="AI1114" s="245"/>
      <c r="AJ1114" s="245"/>
      <c r="AK1114" s="245"/>
      <c r="AL1114" s="245"/>
      <c r="AM1114" s="477"/>
      <c r="AN1114" s="245"/>
      <c r="AO1114" s="245"/>
      <c r="AP1114" s="245"/>
      <c r="AQ1114" s="245"/>
      <c r="AR1114" s="245"/>
      <c r="AS1114" s="245"/>
      <c r="AT1114" s="245"/>
      <c r="AU1114" s="245"/>
      <c r="AV1114" s="245"/>
      <c r="AW1114" s="245"/>
      <c r="AX1114" s="245"/>
      <c r="AY1114" s="245"/>
      <c r="AZ1114" s="247"/>
      <c r="BA1114" s="477"/>
      <c r="BB1114" s="561" t="str">
        <f t="shared" si="72"/>
        <v xml:space="preserve"> </v>
      </c>
      <c r="BC1114" s="561" t="str">
        <f t="shared" si="73"/>
        <v xml:space="preserve"> </v>
      </c>
      <c r="BD1114" s="561" t="str">
        <f t="shared" si="74"/>
        <v xml:space="preserve"> </v>
      </c>
      <c r="BE1114" s="561" t="str">
        <f t="shared" si="75"/>
        <v xml:space="preserve"> </v>
      </c>
      <c r="BF1114" s="81"/>
      <c r="BG1114" s="145"/>
    </row>
    <row r="1115" spans="1:59" s="86" customFormat="1" ht="12.75" x14ac:dyDescent="0.25">
      <c r="A1115" s="365"/>
      <c r="B1115" s="361">
        <f>Demography!B1114</f>
        <v>0</v>
      </c>
      <c r="C1115" s="361">
        <f>Demography!C1114</f>
        <v>0</v>
      </c>
      <c r="D1115" s="362">
        <f>Demography!D1114</f>
        <v>0</v>
      </c>
      <c r="E1115" s="362">
        <f>Demography!F1114</f>
        <v>0</v>
      </c>
      <c r="F1115" s="81"/>
      <c r="G1115" s="415"/>
      <c r="H1115" s="241"/>
      <c r="I1115" s="478"/>
      <c r="J1115" s="478"/>
      <c r="K1115" s="241"/>
      <c r="L1115" s="241"/>
      <c r="M1115" s="478"/>
      <c r="N1115" s="241"/>
      <c r="O1115" s="242"/>
      <c r="P1115" s="262"/>
      <c r="Q1115" s="262"/>
      <c r="R1115" s="262"/>
      <c r="S1115" s="262"/>
      <c r="T1115" s="262"/>
      <c r="U1115" s="241"/>
      <c r="V1115" s="415"/>
      <c r="W1115" s="415"/>
      <c r="X1115" s="81"/>
      <c r="Y1115" s="241"/>
      <c r="Z1115" s="416"/>
      <c r="AA1115" s="81"/>
      <c r="AB1115" s="242"/>
      <c r="AC1115" s="242"/>
      <c r="AD1115" s="241"/>
      <c r="AE1115" s="242"/>
      <c r="AF1115" s="241"/>
      <c r="AG1115" s="241"/>
      <c r="AH1115" s="241"/>
      <c r="AI1115" s="246"/>
      <c r="AJ1115" s="246"/>
      <c r="AK1115" s="246"/>
      <c r="AL1115" s="246"/>
      <c r="AM1115" s="477"/>
      <c r="AN1115" s="246"/>
      <c r="AO1115" s="246"/>
      <c r="AP1115" s="246"/>
      <c r="AQ1115" s="246"/>
      <c r="AR1115" s="246"/>
      <c r="AS1115" s="246"/>
      <c r="AT1115" s="246"/>
      <c r="AU1115" s="246"/>
      <c r="AV1115" s="246"/>
      <c r="AW1115" s="246"/>
      <c r="AX1115" s="246"/>
      <c r="AY1115" s="246"/>
      <c r="AZ1115" s="248"/>
      <c r="BA1115" s="477"/>
      <c r="BB1115" s="562" t="str">
        <f t="shared" si="72"/>
        <v xml:space="preserve"> </v>
      </c>
      <c r="BC1115" s="562" t="str">
        <f t="shared" si="73"/>
        <v xml:space="preserve"> </v>
      </c>
      <c r="BD1115" s="562" t="str">
        <f t="shared" si="74"/>
        <v xml:space="preserve"> </v>
      </c>
      <c r="BE1115" s="562" t="str">
        <f t="shared" si="75"/>
        <v xml:space="preserve"> </v>
      </c>
      <c r="BF1115" s="81"/>
      <c r="BG1115" s="313"/>
    </row>
    <row r="1116" spans="1:59" s="86" customFormat="1" ht="12.75" x14ac:dyDescent="0.25">
      <c r="A1116" s="365"/>
      <c r="B1116" s="147">
        <f>Demography!B1115</f>
        <v>0</v>
      </c>
      <c r="C1116" s="147">
        <f>Demography!C1115</f>
        <v>0</v>
      </c>
      <c r="D1116" s="148">
        <f>Demography!D1115</f>
        <v>0</v>
      </c>
      <c r="E1116" s="148">
        <f>Demography!F1115</f>
        <v>0</v>
      </c>
      <c r="F1116" s="81"/>
      <c r="G1116" s="238"/>
      <c r="H1116" s="256"/>
      <c r="I1116" s="257"/>
      <c r="J1116" s="257"/>
      <c r="K1116" s="256"/>
      <c r="L1116" s="256"/>
      <c r="M1116" s="257"/>
      <c r="N1116" s="256"/>
      <c r="O1116" s="240"/>
      <c r="P1116" s="260"/>
      <c r="Q1116" s="260"/>
      <c r="R1116" s="260"/>
      <c r="S1116" s="260"/>
      <c r="T1116" s="260"/>
      <c r="U1116" s="256"/>
      <c r="V1116" s="238"/>
      <c r="W1116" s="238"/>
      <c r="X1116" s="81"/>
      <c r="Y1116" s="256"/>
      <c r="Z1116" s="150"/>
      <c r="AA1116" s="81"/>
      <c r="AB1116" s="240"/>
      <c r="AC1116" s="240"/>
      <c r="AD1116" s="256"/>
      <c r="AE1116" s="240"/>
      <c r="AF1116" s="256"/>
      <c r="AG1116" s="256"/>
      <c r="AH1116" s="256"/>
      <c r="AI1116" s="245"/>
      <c r="AJ1116" s="245"/>
      <c r="AK1116" s="245"/>
      <c r="AL1116" s="245"/>
      <c r="AM1116" s="477"/>
      <c r="AN1116" s="245"/>
      <c r="AO1116" s="245"/>
      <c r="AP1116" s="245"/>
      <c r="AQ1116" s="245"/>
      <c r="AR1116" s="245"/>
      <c r="AS1116" s="245"/>
      <c r="AT1116" s="245"/>
      <c r="AU1116" s="245"/>
      <c r="AV1116" s="245"/>
      <c r="AW1116" s="245"/>
      <c r="AX1116" s="245"/>
      <c r="AY1116" s="245"/>
      <c r="AZ1116" s="247"/>
      <c r="BA1116" s="477"/>
      <c r="BB1116" s="561" t="str">
        <f t="shared" si="72"/>
        <v xml:space="preserve"> </v>
      </c>
      <c r="BC1116" s="561" t="str">
        <f t="shared" si="73"/>
        <v xml:space="preserve"> </v>
      </c>
      <c r="BD1116" s="561" t="str">
        <f t="shared" si="74"/>
        <v xml:space="preserve"> </v>
      </c>
      <c r="BE1116" s="561" t="str">
        <f t="shared" si="75"/>
        <v xml:space="preserve"> </v>
      </c>
      <c r="BF1116" s="81"/>
      <c r="BG1116" s="145"/>
    </row>
    <row r="1117" spans="1:59" s="86" customFormat="1" ht="12.75" x14ac:dyDescent="0.25">
      <c r="A1117" s="365"/>
      <c r="B1117" s="361">
        <f>Demography!B1116</f>
        <v>0</v>
      </c>
      <c r="C1117" s="361">
        <f>Demography!C1116</f>
        <v>0</v>
      </c>
      <c r="D1117" s="362">
        <f>Demography!D1116</f>
        <v>0</v>
      </c>
      <c r="E1117" s="362">
        <f>Demography!F1116</f>
        <v>0</v>
      </c>
      <c r="F1117" s="81"/>
      <c r="G1117" s="415"/>
      <c r="H1117" s="241"/>
      <c r="I1117" s="478"/>
      <c r="J1117" s="478"/>
      <c r="K1117" s="241"/>
      <c r="L1117" s="241"/>
      <c r="M1117" s="478"/>
      <c r="N1117" s="241"/>
      <c r="O1117" s="242"/>
      <c r="P1117" s="262"/>
      <c r="Q1117" s="262"/>
      <c r="R1117" s="262"/>
      <c r="S1117" s="262"/>
      <c r="T1117" s="262"/>
      <c r="U1117" s="241"/>
      <c r="V1117" s="415"/>
      <c r="W1117" s="415"/>
      <c r="X1117" s="81"/>
      <c r="Y1117" s="241"/>
      <c r="Z1117" s="416"/>
      <c r="AA1117" s="81"/>
      <c r="AB1117" s="242"/>
      <c r="AC1117" s="242"/>
      <c r="AD1117" s="241"/>
      <c r="AE1117" s="242"/>
      <c r="AF1117" s="241"/>
      <c r="AG1117" s="241"/>
      <c r="AH1117" s="241"/>
      <c r="AI1117" s="246"/>
      <c r="AJ1117" s="246"/>
      <c r="AK1117" s="246"/>
      <c r="AL1117" s="246"/>
      <c r="AM1117" s="477"/>
      <c r="AN1117" s="246"/>
      <c r="AO1117" s="246"/>
      <c r="AP1117" s="246"/>
      <c r="AQ1117" s="246"/>
      <c r="AR1117" s="246"/>
      <c r="AS1117" s="246"/>
      <c r="AT1117" s="246"/>
      <c r="AU1117" s="246"/>
      <c r="AV1117" s="246"/>
      <c r="AW1117" s="246"/>
      <c r="AX1117" s="246"/>
      <c r="AY1117" s="246"/>
      <c r="AZ1117" s="248"/>
      <c r="BA1117" s="477"/>
      <c r="BB1117" s="562" t="str">
        <f t="shared" si="72"/>
        <v xml:space="preserve"> </v>
      </c>
      <c r="BC1117" s="562" t="str">
        <f t="shared" si="73"/>
        <v xml:space="preserve"> </v>
      </c>
      <c r="BD1117" s="562" t="str">
        <f t="shared" si="74"/>
        <v xml:space="preserve"> </v>
      </c>
      <c r="BE1117" s="562" t="str">
        <f t="shared" si="75"/>
        <v xml:space="preserve"> </v>
      </c>
      <c r="BF1117" s="81"/>
      <c r="BG1117" s="313"/>
    </row>
  </sheetData>
  <sheetProtection password="967E" sheet="1" objects="1" scenarios="1" formatColumns="0" formatRows="0" autoFilter="0"/>
  <autoFilter ref="B15:BG15"/>
  <mergeCells count="6">
    <mergeCell ref="B13:E13"/>
    <mergeCell ref="AG4:AI4"/>
    <mergeCell ref="V6:W6"/>
    <mergeCell ref="G13:W13"/>
    <mergeCell ref="Y13:Z13"/>
    <mergeCell ref="AB13:BE13"/>
  </mergeCells>
  <dataValidations count="40">
    <dataValidation type="list" errorStyle="information" showInputMessage="1" showErrorMessage="1" error="Please select from drop down menu." sqref="V18:W1117">
      <formula1>Schisto_Frequency_of_MDA</formula1>
    </dataValidation>
    <dataValidation type="date" showInputMessage="1" showErrorMessage="1" error="Please enter a 4-digit year." sqref="AD604 AF604 AD890 AF890 AD18 AF18">
      <formula1>1000</formula1>
      <formula2>9999</formula2>
    </dataValidation>
    <dataValidation type="date" allowBlank="1" showInputMessage="1" showErrorMessage="1" error="Please enter a 4-digit year." sqref="AF19:AF603 AD19:AD603 AD605:AD889 AF605:AF889 AD891:AD1117 AF891:AF1117">
      <formula1>1000</formula1>
      <formula2>9999</formula2>
    </dataValidation>
    <dataValidation type="list" errorStyle="information" showInputMessage="1" showErrorMessage="1" error="This looks like a new drug package. If so please continue. Otherwise select appropriate drug package from the drop down menu." sqref="AB18:AB1117">
      <formula1>MDA_Type_Schisto</formula1>
    </dataValidation>
    <dataValidation type="whole" errorStyle="information" operator="lessThanOrEqual" allowBlank="1" showInputMessage="1" showErrorMessage="1" error="This value should be less than or equal to # persons targeted with all funding; if not, please explain in comments." sqref="AN18:AN1117">
      <formula1>AI18</formula1>
    </dataValidation>
    <dataValidation type="list" errorStyle="information" allowBlank="1" showInputMessage="1" showErrorMessage="1" error="Please select from drop down menu" sqref="V892:V1117 V606:V889">
      <formula1>$B$448:$B$452</formula1>
    </dataValidation>
    <dataValidation type="list" allowBlank="1" showInputMessage="1" showErrorMessage="1" error="This is not a valid entry for this field" sqref="K606:K889 K892:K1117 N606:N889 N892:N1117">
      <formula1>$B$455:$B$457</formula1>
    </dataValidation>
    <dataValidation type="whole" errorStyle="information" allowBlank="1" showInputMessage="1" showErrorMessage="1" error="Enter a 4 digit year" sqref="Y18:Y1117 U18:U1117">
      <formula1>1900</formula1>
      <formula2>10000</formula2>
    </dataValidation>
    <dataValidation type="whole" errorStyle="information" allowBlank="1" showInputMessage="1" showErrorMessage="1" error="Please enter a whole number" sqref="Z18:Z1117">
      <formula1>0</formula1>
      <formula2>100</formula2>
    </dataValidation>
    <dataValidation type="whole" errorStyle="information" allowBlank="1" showInputMessage="1" showErrorMessage="1" error="Please enter a 4 digit year" sqref="N18:N1117 K18:K1117">
      <formula1>1900</formula1>
      <formula2>10000</formula2>
    </dataValidation>
    <dataValidation type="decimal" errorStyle="information" allowBlank="1" showInputMessage="1" showErrorMessage="1" error="Please enter a percentage" sqref="M18:M1117 I18:J1117">
      <formula1>0</formula1>
      <formula2>100</formula2>
    </dataValidation>
    <dataValidation type="list" showInputMessage="1" showErrorMessage="1" error="Please select from the drop down menu." sqref="H18:H1117">
      <formula1>DISEASE_DISTRIBUTION_SCHISTO</formula1>
    </dataValidation>
    <dataValidation type="list" errorStyle="information" showInputMessage="1" showErrorMessage="1" error="It looks like you are treating an &quot;Other&quot; administrative unit. If this is correct continue, otherwise select from drop down menu." sqref="G18:G1117">
      <formula1>ADMINISTRATIVE_UNIT_ONCHO_SCHISTO_PREVALENCE</formula1>
    </dataValidation>
    <dataValidation type="list" errorStyle="information" showInputMessage="1" showErrorMessage="1" error="Please select from the drop down menu." sqref="O18:O1117 L18:L1117">
      <formula1>Type_of_Prevalence_Survey_Schisto</formula1>
    </dataValidation>
    <dataValidation type="list" showInputMessage="1" showErrorMessage="1" error="Please select from drop down menu." sqref="AY18:AY1117">
      <formula1>Stock_Out_Drug_Schisto</formula1>
    </dataValidation>
    <dataValidation type="list" showInputMessage="1" showErrorMessage="1" error="Please select from drop down menu." sqref="AZ18:AZ1117">
      <formula1>PERIOD_OF_STOCK_OUT</formula1>
    </dataValidation>
    <dataValidation type="list" showInputMessage="1" showErrorMessage="1" error="Please select the month from the drop-down menu." sqref="AC18:AC1117 AE18:AE1117">
      <formula1>MONTH</formula1>
    </dataValidation>
    <dataValidation type="list" showInputMessage="1" showErrorMessage="1" error="Please select from the drop down menu." sqref="AC18:AC1117 AE18:AE1117">
      <formula1>MONTH</formula1>
    </dataValidation>
    <dataValidation type="list" showInputMessage="1" showErrorMessage="1" error="Please select from drop down menu." sqref="AX18:AX1117">
      <formula1>STOCK_OUT_DURING_MDA</formula1>
    </dataValidation>
    <dataValidation type="list" showInputMessage="1" showErrorMessage="1" error="Please select from the drop down menu." sqref="AG18:AG1117">
      <formula1>USAID_FUNDING</formula1>
    </dataValidation>
    <dataValidation type="whole" errorStyle="information" allowBlank="1" showInputMessage="1" showErrorMessage="1" error="This value should be less than or equal to total population." sqref="T18:T1117">
      <formula1>0</formula1>
      <formula2>D18</formula2>
    </dataValidation>
    <dataValidation type="whole" errorStyle="information" showInputMessage="1" showErrorMessage="1" error="This value should be less than or equal to total population in district; if not, please explain in comments." sqref="P18:P1117">
      <formula1>0</formula1>
      <formula2>D18</formula2>
    </dataValidation>
    <dataValidation type="whole" errorStyle="information" allowBlank="1" showInputMessage="1" showErrorMessage="1" error="This value should be less than or equal to SAC population in district; if not, please explain in comments." sqref="R18:R1117">
      <formula1>0</formula1>
      <formula2>E18</formula2>
    </dataValidation>
    <dataValidation type="whole" errorStyle="information" allowBlank="1" showInputMessage="1" showErrorMessage="1" error="This value should be less than or equal to total population at-risk." sqref="S18:S1117">
      <formula1>0</formula1>
      <formula2>P18</formula2>
    </dataValidation>
    <dataValidation type="whole" errorStyle="information" showInputMessage="1" showErrorMessage="1" error="This value should be less than or equal to # persons targeted with all funding; if not, please explain in comments." sqref="AJ18:AJ1117">
      <formula1>0</formula1>
      <formula2>AI18</formula2>
    </dataValidation>
    <dataValidation type="whole" errorStyle="information" allowBlank="1" showInputMessage="1" showErrorMessage="1" error="This value should be less than or equal to # SAC targeted with USAID funding in district; if not, please explain in comments." sqref="AQ18:AQ1117">
      <formula1>0</formula1>
      <formula2>AK18</formula2>
    </dataValidation>
    <dataValidation type="whole" errorStyle="information" operator="lessThanOrEqual" allowBlank="1" showInputMessage="1" showErrorMessage="1" error="This value should be less than or equal to # persons targeted with USAID funding; if not, please explain in comments." sqref="AO18:AO1117">
      <formula1>AJ18</formula1>
    </dataValidation>
    <dataValidation type="whole" errorStyle="information" showInputMessage="1" showErrorMessage="1" error="This value should be less than or equal to # persons treated with USAID funding in district; if not, please explain in comments." sqref="AW18:AW1117">
      <formula1>0</formula1>
      <formula2>AO18</formula2>
    </dataValidation>
    <dataValidation type="whole" errorStyle="information" operator="lessThanOrEqual" allowBlank="1" showInputMessage="1" showErrorMessage="1" error="This value should be less than or equal to # persons treated with all funding; if not, please explain in comments." sqref="AP18:AP1117">
      <formula1>AN18</formula1>
    </dataValidation>
    <dataValidation type="whole" errorStyle="information" allowBlank="1" showInputMessage="1" showErrorMessage="1" error="This value should be less than or equal to persons treated with funding in district; if not, please explain in comments." sqref="AR18:AR1117">
      <formula1>0</formula1>
      <formula2>AN18</formula2>
    </dataValidation>
    <dataValidation type="whole" errorStyle="information" allowBlank="1" showInputMessage="1" showErrorMessage="1" error="This value should be less than or equal to persons treated with all funding in district; if not, please explain in comments." sqref="AT18:AT1117">
      <formula1>0</formula1>
      <formula2>AN18</formula2>
    </dataValidation>
    <dataValidation type="whole" errorStyle="information" allowBlank="1" showInputMessage="1" showErrorMessage="1" error="This value should be less than or equal to persons treated with USAID funding in district; if not, please explain in comments." sqref="AU18:AU1117">
      <formula1>0</formula1>
      <formula2>AO18</formula2>
    </dataValidation>
    <dataValidation type="whole" errorStyle="information" allowBlank="1" showInputMessage="1" showErrorMessage="1" error="This value should be less than or equal to persons treated with all funding in district; if not, please explain in comments." sqref="AV18:AV1117">
      <formula1>0</formula1>
      <formula2>AN18</formula2>
    </dataValidation>
    <dataValidation type="whole" errorStyle="information" showInputMessage="1" showErrorMessage="1" error="This value should be less than or equal to total population in district; if not, please explain in comments." sqref="Q18:Q1117">
      <formula1>0</formula1>
      <formula2>D18</formula2>
    </dataValidation>
    <dataValidation type="whole" errorStyle="information" showInputMessage="1" showErrorMessage="1" error="This value should be less than or equal to total population at-risk in district; if not, please explain in comments." sqref="AI18:AI1117">
      <formula1>0</formula1>
      <formula2>P18</formula2>
    </dataValidation>
    <dataValidation type="whole" errorStyle="information" showInputMessage="1" showErrorMessage="1" error="This value should be less than or equal to SAC population at-risk in district; if not, please explain in comments." sqref="AK18:AK1117">
      <formula1>0</formula1>
      <formula2>R18</formula2>
    </dataValidation>
    <dataValidation type="whole" errorStyle="information" showInputMessage="1" showErrorMessage="1" error="This value should be less than or equal to HRAat-risk in district; if not please explain in comments." sqref="AL18:AL1117">
      <formula1>0</formula1>
      <formula2>S18</formula2>
    </dataValidation>
    <dataValidation type="list" showInputMessage="1" showErrorMessage="1" error="Please select from the drop down menu." sqref="AH18:AH1117">
      <formula1>Partners</formula1>
    </dataValidation>
    <dataValidation type="whole" errorStyle="information" allowBlank="1" showInputMessage="1" showErrorMessage="1" error="This value should be less than or equal to # HRA targeted with USAID funding in district; if not please explain in comments." sqref="AS18:AS1117">
      <formula1>0</formula1>
      <formula2>AL18</formula2>
    </dataValidation>
    <dataValidation type="list" showInputMessage="1" showErrorMessage="1" error="Please select from the drop-down lsit. " sqref="AH18:AH1117">
      <formula1>Partners</formula1>
    </dataValidation>
  </dataValidation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A2:CV1117"/>
  <sheetViews>
    <sheetView showGridLines="0" zoomScaleNormal="100" workbookViewId="0">
      <pane xSplit="7" ySplit="17" topLeftCell="H18" activePane="bottomRight" state="frozen"/>
      <selection pane="topRight" activeCell="H1" sqref="H1"/>
      <selection pane="bottomLeft" activeCell="A18" sqref="A18"/>
      <selection pane="bottomRight" activeCell="B2" sqref="B2"/>
    </sheetView>
  </sheetViews>
  <sheetFormatPr defaultColWidth="8.85546875" defaultRowHeight="14.25" x14ac:dyDescent="0.25"/>
  <cols>
    <col min="1" max="1" width="5.7109375" style="365" customWidth="1"/>
    <col min="2" max="2" width="38.140625" style="516" bestFit="1" customWidth="1"/>
    <col min="3" max="3" width="33.28515625" style="516" customWidth="1"/>
    <col min="4" max="4" width="13" style="517" customWidth="1"/>
    <col min="5" max="5" width="14.140625" style="517" customWidth="1"/>
    <col min="6" max="6" width="13.28515625" style="517" customWidth="1"/>
    <col min="7" max="7" width="0.85546875" style="318" customWidth="1"/>
    <col min="8" max="8" width="12.42578125" style="430" customWidth="1"/>
    <col min="9" max="9" width="17.85546875" style="430" customWidth="1"/>
    <col min="10" max="10" width="21.140625" style="430" customWidth="1"/>
    <col min="11" max="11" width="15" style="430" customWidth="1"/>
    <col min="12" max="12" width="15" style="431" customWidth="1"/>
    <col min="13" max="13" width="17.5703125" style="430" customWidth="1"/>
    <col min="14" max="14" width="15" style="430" customWidth="1"/>
    <col min="15" max="15" width="15" style="431" customWidth="1"/>
    <col min="16" max="20" width="18" style="430" customWidth="1"/>
    <col min="21" max="21" width="21.85546875" style="430" customWidth="1"/>
    <col min="22" max="22" width="19.7109375" style="431" customWidth="1"/>
    <col min="23" max="23" width="17.42578125" style="431" customWidth="1"/>
    <col min="24" max="24" width="16.28515625" style="431" customWidth="1"/>
    <col min="25" max="25" width="0.85546875" style="318" customWidth="1"/>
    <col min="26" max="26" width="11.7109375" style="430" customWidth="1"/>
    <col min="27" max="27" width="10.5703125" style="430" customWidth="1"/>
    <col min="28" max="28" width="16" style="430" customWidth="1"/>
    <col min="29" max="29" width="0.85546875" style="318" customWidth="1"/>
    <col min="30" max="30" width="20.5703125" style="431" customWidth="1"/>
    <col min="31" max="31" width="18.28515625" style="431" customWidth="1"/>
    <col min="32" max="32" width="18.7109375" style="430" customWidth="1"/>
    <col min="33" max="33" width="17.42578125" style="431" customWidth="1"/>
    <col min="34" max="34" width="18.5703125" style="430" customWidth="1"/>
    <col min="35" max="36" width="10.85546875" style="430" customWidth="1"/>
    <col min="37" max="37" width="16.42578125" style="430" customWidth="1"/>
    <col min="38" max="38" width="17" style="430" customWidth="1"/>
    <col min="39" max="39" width="15.85546875" style="430" customWidth="1"/>
    <col min="40" max="40" width="16.140625" style="430" customWidth="1"/>
    <col min="41" max="41" width="17" style="430" customWidth="1"/>
    <col min="42" max="42" width="0.85546875" style="518" customWidth="1"/>
    <col min="43" max="45" width="15.7109375" style="430" customWidth="1"/>
    <col min="46" max="49" width="16.7109375" style="430" customWidth="1"/>
    <col min="50" max="51" width="17.28515625" style="430" customWidth="1"/>
    <col min="52" max="53" width="16.42578125" style="430" customWidth="1"/>
    <col min="54" max="54" width="16.28515625" style="430" customWidth="1"/>
    <col min="55" max="55" width="16" style="430" customWidth="1"/>
    <col min="56" max="56" width="16.42578125" style="430" customWidth="1"/>
    <col min="57" max="57" width="15.140625" style="474" customWidth="1"/>
    <col min="58" max="58" width="0.85546875" style="518" customWidth="1"/>
    <col min="59" max="60" width="23.28515625" style="518" customWidth="1"/>
    <col min="61" max="61" width="26.5703125" style="475" customWidth="1"/>
    <col min="62" max="62" width="24.85546875" style="475" customWidth="1"/>
    <col min="63" max="63" width="0.85546875" style="518" customWidth="1"/>
    <col min="64" max="64" width="20.85546875" style="430" customWidth="1"/>
    <col min="65" max="65" width="17.85546875" style="430" customWidth="1"/>
    <col min="66" max="66" width="16.85546875" style="430" customWidth="1"/>
    <col min="67" max="67" width="17.28515625" style="430" customWidth="1"/>
    <col min="68" max="68" width="16.28515625" style="430" customWidth="1"/>
    <col min="69" max="70" width="11.5703125" style="430" customWidth="1"/>
    <col min="71" max="71" width="14" style="430" customWidth="1"/>
    <col min="72" max="72" width="16.42578125" style="430" customWidth="1"/>
    <col min="73" max="73" width="16.7109375" style="430" customWidth="1"/>
    <col min="74" max="74" width="17.42578125" style="430" customWidth="1"/>
    <col min="75" max="75" width="17.85546875" style="430" customWidth="1"/>
    <col min="76" max="76" width="0.85546875" style="518" customWidth="1"/>
    <col min="77" max="79" width="15.7109375" style="430" customWidth="1"/>
    <col min="80" max="81" width="15.140625" style="430" customWidth="1"/>
    <col min="82" max="83" width="15.28515625" style="430" customWidth="1"/>
    <col min="84" max="84" width="15.42578125" style="430" bestFit="1" customWidth="1"/>
    <col min="85" max="85" width="16.5703125" style="430" customWidth="1"/>
    <col min="86" max="87" width="16.7109375" style="430" customWidth="1"/>
    <col min="88" max="88" width="15.85546875" style="430" customWidth="1"/>
    <col min="89" max="90" width="15.140625" style="430" customWidth="1"/>
    <col min="91" max="91" width="16.42578125" style="474" customWidth="1"/>
    <col min="92" max="92" width="0.85546875" style="518" customWidth="1"/>
    <col min="93" max="93" width="25.140625" style="518" customWidth="1"/>
    <col min="94" max="94" width="22.7109375" style="518" customWidth="1"/>
    <col min="95" max="96" width="27.28515625" style="475" customWidth="1"/>
    <col min="97" max="97" width="0.85546875" style="318" customWidth="1"/>
    <col min="98" max="98" width="65.7109375" style="519" customWidth="1"/>
    <col min="99" max="16384" width="8.85546875" style="85"/>
  </cols>
  <sheetData>
    <row r="2" spans="1:100" s="482" customFormat="1" ht="18" x14ac:dyDescent="0.2">
      <c r="A2" s="365"/>
      <c r="B2" s="378" t="s">
        <v>231</v>
      </c>
      <c r="C2" s="479"/>
      <c r="D2" s="480"/>
      <c r="E2" s="480"/>
      <c r="F2" s="480"/>
      <c r="G2" s="324"/>
      <c r="H2" s="421"/>
      <c r="I2" s="421"/>
      <c r="J2" s="421"/>
      <c r="K2" s="421"/>
      <c r="L2" s="420"/>
      <c r="M2" s="421"/>
      <c r="N2" s="421"/>
      <c r="O2" s="420"/>
      <c r="P2" s="421"/>
      <c r="Q2" s="421"/>
      <c r="R2" s="423"/>
      <c r="S2" s="423"/>
      <c r="T2" s="423"/>
      <c r="U2" s="423"/>
      <c r="V2" s="424"/>
      <c r="W2" s="424"/>
      <c r="X2" s="424"/>
      <c r="Y2" s="324"/>
      <c r="Z2" s="423"/>
      <c r="AA2" s="423"/>
      <c r="AB2" s="423"/>
      <c r="AC2" s="324"/>
      <c r="AD2" s="424"/>
      <c r="AE2" s="424"/>
      <c r="AF2" s="423"/>
      <c r="AG2" s="424"/>
      <c r="AH2" s="423"/>
      <c r="AI2" s="423"/>
      <c r="AJ2" s="423"/>
      <c r="AK2" s="423"/>
      <c r="AL2" s="423"/>
      <c r="AM2" s="423"/>
      <c r="AN2" s="423"/>
      <c r="AO2" s="423"/>
      <c r="AP2" s="480"/>
      <c r="AQ2" s="423"/>
      <c r="AR2" s="423"/>
      <c r="AS2" s="423"/>
      <c r="AT2" s="423"/>
      <c r="AU2" s="423"/>
      <c r="AV2" s="423"/>
      <c r="AW2" s="423"/>
      <c r="AX2" s="423"/>
      <c r="AY2" s="423"/>
      <c r="AZ2" s="423"/>
      <c r="BA2" s="423"/>
      <c r="BB2" s="423"/>
      <c r="BC2" s="423"/>
      <c r="BD2" s="423"/>
      <c r="BE2" s="426"/>
      <c r="BF2" s="480"/>
      <c r="BG2" s="480"/>
      <c r="BH2" s="480"/>
      <c r="BI2" s="427"/>
      <c r="BJ2" s="427"/>
      <c r="BK2" s="480"/>
      <c r="BL2" s="423"/>
      <c r="BM2" s="423"/>
      <c r="BN2" s="423"/>
      <c r="BO2" s="423"/>
      <c r="BP2" s="423"/>
      <c r="BQ2" s="423"/>
      <c r="BR2" s="423"/>
      <c r="BS2" s="423"/>
      <c r="BT2" s="423"/>
      <c r="BU2" s="423"/>
      <c r="BV2" s="423"/>
      <c r="BW2" s="423"/>
      <c r="BX2" s="480"/>
      <c r="BY2" s="423"/>
      <c r="BZ2" s="423"/>
      <c r="CA2" s="423"/>
      <c r="CB2" s="423"/>
      <c r="CC2" s="423"/>
      <c r="CD2" s="423"/>
      <c r="CE2" s="423"/>
      <c r="CF2" s="423"/>
      <c r="CG2" s="423"/>
      <c r="CH2" s="423"/>
      <c r="CI2" s="423"/>
      <c r="CJ2" s="423"/>
      <c r="CK2" s="423"/>
      <c r="CL2" s="423"/>
      <c r="CM2" s="426"/>
      <c r="CN2" s="480"/>
      <c r="CO2" s="480"/>
      <c r="CP2" s="480"/>
      <c r="CQ2" s="427"/>
      <c r="CR2" s="427"/>
      <c r="CS2" s="324"/>
      <c r="CT2" s="481"/>
    </row>
    <row r="3" spans="1:100" s="482" customFormat="1" x14ac:dyDescent="0.25">
      <c r="A3" s="365"/>
      <c r="B3" s="483"/>
      <c r="C3" s="479"/>
      <c r="D3" s="480"/>
      <c r="E3" s="480"/>
      <c r="F3" s="480"/>
      <c r="G3" s="337"/>
      <c r="H3" s="421"/>
      <c r="I3" s="421"/>
      <c r="J3" s="421"/>
      <c r="K3" s="421"/>
      <c r="L3" s="420"/>
      <c r="M3" s="421"/>
      <c r="N3" s="421"/>
      <c r="O3" s="420"/>
      <c r="P3" s="421"/>
      <c r="Q3" s="421"/>
      <c r="R3" s="423"/>
      <c r="S3" s="423"/>
      <c r="T3" s="423"/>
      <c r="U3" s="423"/>
      <c r="V3" s="424"/>
      <c r="W3" s="420"/>
      <c r="X3" s="420"/>
      <c r="Y3" s="337"/>
      <c r="Z3" s="421"/>
      <c r="AA3" s="421"/>
      <c r="AB3" s="423"/>
      <c r="AC3" s="337"/>
      <c r="AD3" s="424"/>
      <c r="AE3" s="424"/>
      <c r="AF3" s="423"/>
      <c r="AG3" s="424"/>
      <c r="AH3" s="423"/>
      <c r="AI3" s="484"/>
      <c r="AJ3" s="441"/>
      <c r="AK3" s="441"/>
      <c r="AL3" s="441"/>
      <c r="AM3" s="442"/>
      <c r="AN3" s="423"/>
      <c r="AO3" s="423"/>
      <c r="AP3" s="480"/>
      <c r="AQ3" s="423"/>
      <c r="AR3" s="423"/>
      <c r="AS3" s="423"/>
      <c r="AT3" s="423"/>
      <c r="AU3" s="423"/>
      <c r="AV3" s="423"/>
      <c r="AW3" s="423"/>
      <c r="AX3" s="423"/>
      <c r="AY3" s="423"/>
      <c r="AZ3" s="423"/>
      <c r="BA3" s="423"/>
      <c r="BB3" s="423"/>
      <c r="BC3" s="423"/>
      <c r="BD3" s="423"/>
      <c r="BE3" s="426"/>
      <c r="BF3" s="480"/>
      <c r="BG3" s="480"/>
      <c r="BH3" s="480"/>
      <c r="BI3" s="427"/>
      <c r="BJ3" s="427"/>
      <c r="BK3" s="480"/>
      <c r="BL3" s="423"/>
      <c r="BM3" s="423"/>
      <c r="BN3" s="423"/>
      <c r="BO3" s="423"/>
      <c r="BP3" s="423"/>
      <c r="BQ3" s="423"/>
      <c r="BR3" s="423"/>
      <c r="BS3" s="423"/>
      <c r="BT3" s="423"/>
      <c r="BU3" s="423"/>
      <c r="BV3" s="423"/>
      <c r="BW3" s="423"/>
      <c r="BX3" s="480"/>
      <c r="BY3" s="423"/>
      <c r="BZ3" s="423"/>
      <c r="CA3" s="423"/>
      <c r="CB3" s="423"/>
      <c r="CC3" s="423"/>
      <c r="CD3" s="423"/>
      <c r="CE3" s="423"/>
      <c r="CF3" s="423"/>
      <c r="CG3" s="423"/>
      <c r="CH3" s="423"/>
      <c r="CI3" s="423"/>
      <c r="CJ3" s="423"/>
      <c r="CK3" s="423"/>
      <c r="CL3" s="423"/>
      <c r="CM3" s="426"/>
      <c r="CN3" s="480"/>
      <c r="CO3" s="480"/>
      <c r="CP3" s="480"/>
      <c r="CQ3" s="427"/>
      <c r="CR3" s="427"/>
      <c r="CS3" s="337"/>
      <c r="CT3" s="481"/>
    </row>
    <row r="4" spans="1:100" s="482" customFormat="1" ht="25.5" customHeight="1" x14ac:dyDescent="0.25">
      <c r="A4" s="365"/>
      <c r="B4" s="620" t="s">
        <v>56</v>
      </c>
      <c r="C4" s="621"/>
      <c r="D4" s="485"/>
      <c r="E4" s="485"/>
      <c r="F4" s="486"/>
      <c r="G4" s="337"/>
      <c r="H4" s="486"/>
      <c r="I4" s="486"/>
      <c r="J4" s="486"/>
      <c r="K4" s="486"/>
      <c r="L4" s="487"/>
      <c r="M4" s="486"/>
      <c r="N4" s="486"/>
      <c r="O4" s="487"/>
      <c r="P4" s="486"/>
      <c r="Q4" s="486"/>
      <c r="R4" s="488"/>
      <c r="S4" s="423"/>
      <c r="T4" s="423"/>
      <c r="U4" s="423"/>
      <c r="V4" s="424"/>
      <c r="W4" s="489"/>
      <c r="X4" s="490"/>
      <c r="Y4" s="337"/>
      <c r="Z4" s="421"/>
      <c r="AA4" s="421"/>
      <c r="AB4" s="423"/>
      <c r="AC4" s="337"/>
      <c r="AD4" s="424"/>
      <c r="AE4" s="424"/>
      <c r="AF4" s="423"/>
      <c r="AG4" s="491"/>
      <c r="AH4" s="432"/>
      <c r="AI4" s="492" t="s">
        <v>290</v>
      </c>
      <c r="AJ4" s="493"/>
      <c r="AK4" s="493"/>
      <c r="AL4" s="493"/>
      <c r="AM4" s="455"/>
      <c r="AN4" s="423"/>
      <c r="AO4" s="423"/>
      <c r="AP4" s="421"/>
      <c r="AQ4" s="423"/>
      <c r="AR4" s="423"/>
      <c r="AS4" s="423"/>
      <c r="AT4" s="423"/>
      <c r="AU4" s="423"/>
      <c r="AV4" s="423"/>
      <c r="AW4" s="423"/>
      <c r="AX4" s="423"/>
      <c r="AY4" s="423"/>
      <c r="AZ4" s="423"/>
      <c r="BA4" s="423"/>
      <c r="BB4" s="423"/>
      <c r="BC4" s="423"/>
      <c r="BD4" s="423"/>
      <c r="BE4" s="426"/>
      <c r="BF4" s="421"/>
      <c r="BG4" s="421"/>
      <c r="BH4" s="421"/>
      <c r="BI4" s="427"/>
      <c r="BJ4" s="427"/>
      <c r="BK4" s="421"/>
      <c r="BL4" s="423"/>
      <c r="BM4" s="423"/>
      <c r="BN4" s="423"/>
      <c r="BO4" s="423"/>
      <c r="BP4" s="624" t="s">
        <v>290</v>
      </c>
      <c r="BQ4" s="625"/>
      <c r="BR4" s="625"/>
      <c r="BS4" s="625"/>
      <c r="BT4" s="494"/>
      <c r="BU4" s="423"/>
      <c r="BV4" s="423"/>
      <c r="BW4" s="423"/>
      <c r="BX4" s="421"/>
      <c r="BY4" s="423"/>
      <c r="BZ4" s="423"/>
      <c r="CA4" s="423"/>
      <c r="CB4" s="423"/>
      <c r="CC4" s="423"/>
      <c r="CD4" s="423"/>
      <c r="CE4" s="423"/>
      <c r="CF4" s="423"/>
      <c r="CG4" s="423"/>
      <c r="CH4" s="423"/>
      <c r="CI4" s="423"/>
      <c r="CJ4" s="423"/>
      <c r="CK4" s="423"/>
      <c r="CL4" s="423"/>
      <c r="CM4" s="426"/>
      <c r="CN4" s="421"/>
      <c r="CO4" s="421"/>
      <c r="CP4" s="421"/>
      <c r="CQ4" s="427"/>
      <c r="CR4" s="427"/>
      <c r="CS4" s="337"/>
      <c r="CT4" s="481"/>
    </row>
    <row r="5" spans="1:100" s="482" customFormat="1" x14ac:dyDescent="0.25">
      <c r="A5" s="365"/>
      <c r="B5" s="495" t="str">
        <f>'Drop-down codes'!B164</f>
        <v>M</v>
      </c>
      <c r="C5" s="496" t="str">
        <f>'Drop-down codes'!C164</f>
        <v>Not mapped</v>
      </c>
      <c r="D5" s="420"/>
      <c r="E5" s="420"/>
      <c r="F5" s="420"/>
      <c r="G5" s="337"/>
      <c r="H5" s="420"/>
      <c r="I5" s="497">
        <f>'Drop-down codes'!B170</f>
        <v>10</v>
      </c>
      <c r="J5" s="384" t="str">
        <f>'Drop-down codes'!C170</f>
        <v>Low prevalence (≥1 and &lt;10%) upon evaluation</v>
      </c>
      <c r="K5" s="420"/>
      <c r="L5" s="420"/>
      <c r="M5" s="420"/>
      <c r="N5" s="421"/>
      <c r="O5" s="420"/>
      <c r="P5" s="421"/>
      <c r="Q5" s="421"/>
      <c r="R5" s="498"/>
      <c r="S5" s="421"/>
      <c r="T5" s="423"/>
      <c r="U5" s="423"/>
      <c r="V5" s="424"/>
      <c r="W5" s="622" t="s">
        <v>179</v>
      </c>
      <c r="X5" s="623"/>
      <c r="Y5" s="337"/>
      <c r="AA5" s="421"/>
      <c r="AB5" s="423"/>
      <c r="AC5" s="337"/>
      <c r="AD5" s="424"/>
      <c r="AE5" s="420"/>
      <c r="AF5" s="423"/>
      <c r="AG5" s="420"/>
      <c r="AH5" s="421"/>
      <c r="AI5" s="453">
        <f>'Drop-down codes'!B95</f>
        <v>0</v>
      </c>
      <c r="AJ5" s="454" t="str">
        <f>'Drop-down codes'!C95</f>
        <v>Not funded</v>
      </c>
      <c r="AK5" s="491"/>
      <c r="AL5" s="421"/>
      <c r="AM5" s="455"/>
      <c r="AN5" s="423"/>
      <c r="AO5" s="423"/>
      <c r="AP5" s="423"/>
      <c r="AQ5" s="423"/>
      <c r="AR5" s="423"/>
      <c r="AS5" s="423"/>
      <c r="AT5" s="421"/>
      <c r="AU5" s="421"/>
      <c r="AV5" s="423"/>
      <c r="AW5" s="423"/>
      <c r="AX5" s="423"/>
      <c r="AY5" s="423"/>
      <c r="AZ5" s="423"/>
      <c r="BA5" s="423"/>
      <c r="BB5" s="423"/>
      <c r="BC5" s="423"/>
      <c r="BD5" s="423"/>
      <c r="BE5" s="423"/>
      <c r="BF5" s="423"/>
      <c r="BG5" s="423"/>
      <c r="BH5" s="423"/>
      <c r="BI5" s="426"/>
      <c r="BJ5" s="421"/>
      <c r="BK5" s="427"/>
      <c r="BL5" s="427"/>
      <c r="BM5" s="421"/>
      <c r="BN5" s="423"/>
      <c r="BO5" s="423"/>
      <c r="BP5" s="453">
        <f>'Drop-down codes'!B95</f>
        <v>0</v>
      </c>
      <c r="BQ5" s="454" t="str">
        <f>'Drop-down codes'!C95</f>
        <v>Not funded</v>
      </c>
      <c r="BR5" s="454"/>
      <c r="BS5" s="421"/>
      <c r="BT5" s="499"/>
      <c r="BU5" s="423"/>
      <c r="BV5" s="423"/>
      <c r="BW5" s="423"/>
      <c r="BX5" s="423"/>
      <c r="BY5" s="423"/>
      <c r="BZ5" s="423"/>
      <c r="CA5" s="423"/>
      <c r="CB5" s="421"/>
      <c r="CC5" s="421"/>
      <c r="CD5" s="423"/>
      <c r="CE5" s="423"/>
      <c r="CF5" s="423"/>
      <c r="CG5" s="423"/>
      <c r="CH5" s="423"/>
      <c r="CI5" s="423"/>
      <c r="CJ5" s="423"/>
      <c r="CK5" s="423"/>
      <c r="CL5" s="423"/>
      <c r="CM5" s="423"/>
      <c r="CN5" s="423"/>
      <c r="CO5" s="423"/>
      <c r="CP5" s="423"/>
      <c r="CQ5" s="426"/>
      <c r="CR5" s="421"/>
      <c r="CS5" s="337"/>
      <c r="CT5" s="500"/>
      <c r="CU5" s="421"/>
      <c r="CV5" s="501"/>
    </row>
    <row r="6" spans="1:100" s="482" customFormat="1" x14ac:dyDescent="0.25">
      <c r="A6" s="365"/>
      <c r="B6" s="495" t="str">
        <f>'Drop-down codes'!B165</f>
        <v>NS</v>
      </c>
      <c r="C6" s="496" t="str">
        <f>'Drop-down codes'!C165</f>
        <v>Not mapped but not suspected</v>
      </c>
      <c r="D6" s="420"/>
      <c r="E6" s="420"/>
      <c r="F6" s="420"/>
      <c r="G6" s="337"/>
      <c r="H6" s="420"/>
      <c r="I6" s="497">
        <f>'Drop-down codes'!B171</f>
        <v>20</v>
      </c>
      <c r="J6" s="384" t="str">
        <f>'Drop-down codes'!C171</f>
        <v>Moderate prevalence (≥10 and &lt;20%) upon evaluation</v>
      </c>
      <c r="K6" s="420"/>
      <c r="L6" s="420"/>
      <c r="M6" s="420"/>
      <c r="N6" s="421"/>
      <c r="O6" s="420"/>
      <c r="P6" s="421"/>
      <c r="Q6" s="421"/>
      <c r="R6" s="498"/>
      <c r="S6" s="421"/>
      <c r="T6" s="423"/>
      <c r="U6" s="423"/>
      <c r="V6" s="424"/>
      <c r="W6" s="502" t="str">
        <f>'Drop-down codes'!B178</f>
        <v>A</v>
      </c>
      <c r="X6" s="503" t="str">
        <f>'Drop-down codes'!C178</f>
        <v>2x/year</v>
      </c>
      <c r="Y6" s="337"/>
      <c r="AA6" s="421"/>
      <c r="AB6" s="423"/>
      <c r="AC6" s="337"/>
      <c r="AD6" s="424"/>
      <c r="AE6" s="420"/>
      <c r="AF6" s="423"/>
      <c r="AG6" s="420"/>
      <c r="AH6" s="421"/>
      <c r="AI6" s="453">
        <f>'Drop-down codes'!B96</f>
        <v>1</v>
      </c>
      <c r="AJ6" s="454" t="str">
        <f>'Drop-down codes'!C96</f>
        <v>ENVISION</v>
      </c>
      <c r="AK6" s="491"/>
      <c r="AL6" s="421"/>
      <c r="AM6" s="455"/>
      <c r="AN6" s="423"/>
      <c r="AO6" s="423"/>
      <c r="AP6" s="423"/>
      <c r="AQ6" s="423"/>
      <c r="AR6" s="423"/>
      <c r="AS6" s="423"/>
      <c r="AT6" s="421"/>
      <c r="AU6" s="421"/>
      <c r="AV6" s="423"/>
      <c r="AW6" s="423"/>
      <c r="AX6" s="423"/>
      <c r="AY6" s="423"/>
      <c r="AZ6" s="423"/>
      <c r="BA6" s="423"/>
      <c r="BB6" s="423"/>
      <c r="BC6" s="423"/>
      <c r="BD6" s="423"/>
      <c r="BE6" s="423"/>
      <c r="BF6" s="423"/>
      <c r="BG6" s="423"/>
      <c r="BH6" s="423"/>
      <c r="BI6" s="426"/>
      <c r="BJ6" s="421"/>
      <c r="BK6" s="427"/>
      <c r="BL6" s="427"/>
      <c r="BM6" s="421"/>
      <c r="BN6" s="423"/>
      <c r="BO6" s="423"/>
      <c r="BP6" s="453">
        <f>'Drop-down codes'!B96</f>
        <v>1</v>
      </c>
      <c r="BQ6" s="454" t="str">
        <f>'Drop-down codes'!C96</f>
        <v>ENVISION</v>
      </c>
      <c r="BR6" s="454"/>
      <c r="BS6" s="421"/>
      <c r="BT6" s="499"/>
      <c r="BU6" s="423"/>
      <c r="BV6" s="423"/>
      <c r="BW6" s="423"/>
      <c r="BX6" s="423"/>
      <c r="BY6" s="423"/>
      <c r="BZ6" s="423"/>
      <c r="CA6" s="423"/>
      <c r="CB6" s="421"/>
      <c r="CC6" s="421"/>
      <c r="CD6" s="423"/>
      <c r="CE6" s="423"/>
      <c r="CF6" s="423"/>
      <c r="CG6" s="423"/>
      <c r="CH6" s="423"/>
      <c r="CI6" s="423"/>
      <c r="CJ6" s="423"/>
      <c r="CK6" s="423"/>
      <c r="CL6" s="423"/>
      <c r="CM6" s="423"/>
      <c r="CN6" s="423"/>
      <c r="CO6" s="423"/>
      <c r="CP6" s="423"/>
      <c r="CQ6" s="426"/>
      <c r="CR6" s="421"/>
      <c r="CS6" s="337"/>
      <c r="CT6" s="500"/>
      <c r="CU6" s="421"/>
      <c r="CV6" s="501"/>
    </row>
    <row r="7" spans="1:100" s="482" customFormat="1" x14ac:dyDescent="0.25">
      <c r="A7" s="365"/>
      <c r="B7" s="495">
        <f>'Drop-down codes'!B166</f>
        <v>0</v>
      </c>
      <c r="C7" s="496" t="str">
        <f>'Drop-down codes'!C166</f>
        <v>Not endemic above treatment threshold</v>
      </c>
      <c r="D7" s="420"/>
      <c r="E7" s="420"/>
      <c r="F7" s="420"/>
      <c r="G7" s="337"/>
      <c r="H7" s="420"/>
      <c r="I7" s="497">
        <f>'Drop-down codes'!B172</f>
        <v>30</v>
      </c>
      <c r="J7" s="384" t="str">
        <f>'Drop-down codes'!C172</f>
        <v>High prevalence (≥20 and &lt;50%) upon evaluation</v>
      </c>
      <c r="K7" s="420"/>
      <c r="L7" s="420"/>
      <c r="M7" s="420"/>
      <c r="N7" s="421"/>
      <c r="O7" s="420"/>
      <c r="P7" s="421"/>
      <c r="Q7" s="421"/>
      <c r="R7" s="498"/>
      <c r="S7" s="421"/>
      <c r="T7" s="423"/>
      <c r="U7" s="423"/>
      <c r="V7" s="424"/>
      <c r="W7" s="502" t="str">
        <f>'Drop-down codes'!B179</f>
        <v>B</v>
      </c>
      <c r="X7" s="503" t="str">
        <f>'Drop-down codes'!C179</f>
        <v>1x/year</v>
      </c>
      <c r="Y7" s="337"/>
      <c r="AA7" s="421"/>
      <c r="AB7" s="423"/>
      <c r="AC7" s="337"/>
      <c r="AD7" s="424"/>
      <c r="AE7" s="420"/>
      <c r="AF7" s="423"/>
      <c r="AG7" s="420"/>
      <c r="AH7" s="421"/>
      <c r="AI7" s="453">
        <f>'Drop-down codes'!B97</f>
        <v>2</v>
      </c>
      <c r="AJ7" s="454" t="str">
        <f>'Drop-down codes'!C97</f>
        <v>END in Africa</v>
      </c>
      <c r="AK7" s="491"/>
      <c r="AL7" s="421"/>
      <c r="AM7" s="455"/>
      <c r="AN7" s="423"/>
      <c r="AO7" s="423"/>
      <c r="AP7" s="423"/>
      <c r="AQ7" s="423"/>
      <c r="AR7" s="423"/>
      <c r="AS7" s="423"/>
      <c r="AT7" s="421"/>
      <c r="AU7" s="421"/>
      <c r="AV7" s="423"/>
      <c r="AW7" s="423"/>
      <c r="AX7" s="423"/>
      <c r="AY7" s="423"/>
      <c r="AZ7" s="423"/>
      <c r="BA7" s="423"/>
      <c r="BB7" s="423"/>
      <c r="BC7" s="423"/>
      <c r="BD7" s="423"/>
      <c r="BE7" s="423"/>
      <c r="BF7" s="423"/>
      <c r="BG7" s="423"/>
      <c r="BH7" s="423"/>
      <c r="BI7" s="426"/>
      <c r="BJ7" s="421"/>
      <c r="BK7" s="427"/>
      <c r="BL7" s="427"/>
      <c r="BM7" s="421"/>
      <c r="BN7" s="423"/>
      <c r="BO7" s="423"/>
      <c r="BP7" s="453">
        <f>'Drop-down codes'!B97</f>
        <v>2</v>
      </c>
      <c r="BQ7" s="454" t="str">
        <f>'Drop-down codes'!C97</f>
        <v>END in Africa</v>
      </c>
      <c r="BR7" s="454"/>
      <c r="BS7" s="421"/>
      <c r="BT7" s="499"/>
      <c r="BU7" s="423"/>
      <c r="BV7" s="423"/>
      <c r="BW7" s="423"/>
      <c r="BX7" s="423"/>
      <c r="BY7" s="423"/>
      <c r="BZ7" s="423"/>
      <c r="CA7" s="423"/>
      <c r="CB7" s="421"/>
      <c r="CC7" s="421"/>
      <c r="CD7" s="423"/>
      <c r="CE7" s="423"/>
      <c r="CF7" s="423"/>
      <c r="CG7" s="423"/>
      <c r="CH7" s="423"/>
      <c r="CI7" s="423"/>
      <c r="CJ7" s="423"/>
      <c r="CK7" s="423"/>
      <c r="CL7" s="423"/>
      <c r="CM7" s="423"/>
      <c r="CN7" s="423"/>
      <c r="CO7" s="423"/>
      <c r="CP7" s="423"/>
      <c r="CQ7" s="426"/>
      <c r="CR7" s="421"/>
      <c r="CS7" s="337"/>
      <c r="CT7" s="500"/>
      <c r="CU7" s="421"/>
      <c r="CV7" s="501"/>
    </row>
    <row r="8" spans="1:100" s="482" customFormat="1" x14ac:dyDescent="0.25">
      <c r="A8" s="365"/>
      <c r="B8" s="495">
        <f>'Drop-down codes'!B167</f>
        <v>1</v>
      </c>
      <c r="C8" s="496" t="str">
        <f>'Drop-down codes'!C167</f>
        <v>Low prevalence (Not endemic above treatment threshold upon initial mapping; i.e., &lt;20%)</v>
      </c>
      <c r="D8" s="420"/>
      <c r="E8" s="420"/>
      <c r="F8" s="420"/>
      <c r="G8" s="337"/>
      <c r="H8" s="420"/>
      <c r="I8" s="497">
        <f>'Drop-down codes'!B173</f>
        <v>40</v>
      </c>
      <c r="J8" s="384" t="str">
        <f>'Drop-down codes'!C173</f>
        <v>Very high prevalence (≥50%) upon evaluation</v>
      </c>
      <c r="K8" s="420"/>
      <c r="L8" s="420"/>
      <c r="M8" s="420"/>
      <c r="N8" s="421"/>
      <c r="O8" s="420"/>
      <c r="P8" s="421"/>
      <c r="Q8" s="421"/>
      <c r="R8" s="498"/>
      <c r="S8" s="421"/>
      <c r="T8" s="423"/>
      <c r="U8" s="423"/>
      <c r="V8" s="424"/>
      <c r="W8" s="502" t="str">
        <f>'Drop-down codes'!B180</f>
        <v>C</v>
      </c>
      <c r="X8" s="503" t="str">
        <f>'Drop-down codes'!C180</f>
        <v>1x/every 2 years</v>
      </c>
      <c r="Y8" s="337"/>
      <c r="AA8" s="421"/>
      <c r="AB8" s="423"/>
      <c r="AC8" s="337"/>
      <c r="AD8" s="424"/>
      <c r="AE8" s="420"/>
      <c r="AF8" s="423"/>
      <c r="AG8" s="420"/>
      <c r="AH8" s="421"/>
      <c r="AI8" s="453">
        <f>'Drop-down codes'!B98</f>
        <v>3</v>
      </c>
      <c r="AJ8" s="454" t="str">
        <f>'Drop-down codes'!C98</f>
        <v>END in Asia</v>
      </c>
      <c r="AK8" s="491"/>
      <c r="AL8" s="421"/>
      <c r="AM8" s="455"/>
      <c r="AN8" s="423"/>
      <c r="AO8" s="423"/>
      <c r="AP8" s="423"/>
      <c r="AQ8" s="423"/>
      <c r="AR8" s="423"/>
      <c r="AS8" s="423"/>
      <c r="AT8" s="421"/>
      <c r="AU8" s="421"/>
      <c r="AV8" s="423"/>
      <c r="AW8" s="423"/>
      <c r="AX8" s="423"/>
      <c r="AY8" s="423"/>
      <c r="AZ8" s="423"/>
      <c r="BA8" s="423"/>
      <c r="BB8" s="423"/>
      <c r="BC8" s="423"/>
      <c r="BD8" s="423"/>
      <c r="BE8" s="423"/>
      <c r="BF8" s="423"/>
      <c r="BG8" s="423"/>
      <c r="BH8" s="423"/>
      <c r="BI8" s="426"/>
      <c r="BJ8" s="421"/>
      <c r="BK8" s="427"/>
      <c r="BL8" s="427"/>
      <c r="BM8" s="421"/>
      <c r="BN8" s="423"/>
      <c r="BO8" s="423"/>
      <c r="BP8" s="453">
        <f>'Drop-down codes'!B98</f>
        <v>3</v>
      </c>
      <c r="BQ8" s="454" t="str">
        <f>'Drop-down codes'!C98</f>
        <v>END in Asia</v>
      </c>
      <c r="BR8" s="454"/>
      <c r="BS8" s="421"/>
      <c r="BT8" s="499"/>
      <c r="BU8" s="423"/>
      <c r="BV8" s="423"/>
      <c r="BW8" s="423"/>
      <c r="BX8" s="423"/>
      <c r="BY8" s="423"/>
      <c r="BZ8" s="423"/>
      <c r="CA8" s="423"/>
      <c r="CB8" s="421"/>
      <c r="CC8" s="421"/>
      <c r="CD8" s="423"/>
      <c r="CE8" s="423"/>
      <c r="CF8" s="423"/>
      <c r="CG8" s="423"/>
      <c r="CH8" s="423"/>
      <c r="CI8" s="423"/>
      <c r="CJ8" s="423"/>
      <c r="CK8" s="423"/>
      <c r="CL8" s="423"/>
      <c r="CM8" s="423"/>
      <c r="CN8" s="423"/>
      <c r="CO8" s="423"/>
      <c r="CP8" s="423"/>
      <c r="CQ8" s="426"/>
      <c r="CR8" s="421"/>
      <c r="CS8" s="337"/>
      <c r="CT8" s="500"/>
      <c r="CU8" s="421"/>
      <c r="CV8" s="501"/>
    </row>
    <row r="9" spans="1:100" s="482" customFormat="1" x14ac:dyDescent="0.25">
      <c r="A9" s="365"/>
      <c r="B9" s="495">
        <f>'Drop-down codes'!B168</f>
        <v>2</v>
      </c>
      <c r="C9" s="496" t="str">
        <f>'Drop-down codes'!C168</f>
        <v>Moderate prevalence (≥20 and &lt;50%) upon initial mapping</v>
      </c>
      <c r="D9" s="420"/>
      <c r="E9" s="420"/>
      <c r="F9" s="420"/>
      <c r="G9" s="337"/>
      <c r="H9" s="420"/>
      <c r="I9" s="497">
        <f>'Drop-down codes'!B174</f>
        <v>100</v>
      </c>
      <c r="J9" s="384" t="str">
        <f>'Drop-down codes'!C174</f>
        <v>Achieved stopping MDA criteria (i.e., very low prevalence  (&lt;1%) upon evaluation)</v>
      </c>
      <c r="K9" s="420"/>
      <c r="L9" s="420"/>
      <c r="M9" s="420"/>
      <c r="N9" s="421"/>
      <c r="O9" s="420"/>
      <c r="P9" s="421"/>
      <c r="Q9" s="421"/>
      <c r="R9" s="498"/>
      <c r="S9" s="421"/>
      <c r="T9" s="423"/>
      <c r="U9" s="423"/>
      <c r="V9" s="424"/>
      <c r="W9" s="502" t="str">
        <f>'Drop-down codes'!B181</f>
        <v>D</v>
      </c>
      <c r="X9" s="503" t="str">
        <f>'Drop-down codes'!C181</f>
        <v>3x/year</v>
      </c>
      <c r="Y9" s="337"/>
      <c r="AA9" s="421"/>
      <c r="AB9" s="423"/>
      <c r="AC9" s="337"/>
      <c r="AD9" s="424"/>
      <c r="AE9" s="420"/>
      <c r="AF9" s="423"/>
      <c r="AG9" s="420"/>
      <c r="AH9" s="421"/>
      <c r="AI9" s="453">
        <f>'Drop-down codes'!B99</f>
        <v>4</v>
      </c>
      <c r="AJ9" s="454" t="str">
        <f>'Drop-down codes'!C99</f>
        <v>USAID-supported APOC</v>
      </c>
      <c r="AK9" s="491"/>
      <c r="AL9" s="421"/>
      <c r="AM9" s="455"/>
      <c r="AN9" s="423"/>
      <c r="AO9" s="423"/>
      <c r="AP9" s="423"/>
      <c r="AQ9" s="423"/>
      <c r="AR9" s="423"/>
      <c r="AS9" s="423"/>
      <c r="AT9" s="421"/>
      <c r="AU9" s="421"/>
      <c r="AV9" s="423"/>
      <c r="AW9" s="423"/>
      <c r="AX9" s="423"/>
      <c r="AY9" s="423"/>
      <c r="AZ9" s="423"/>
      <c r="BA9" s="423"/>
      <c r="BB9" s="423"/>
      <c r="BC9" s="423"/>
      <c r="BD9" s="423"/>
      <c r="BE9" s="423"/>
      <c r="BF9" s="423"/>
      <c r="BG9" s="423"/>
      <c r="BH9" s="423"/>
      <c r="BI9" s="426"/>
      <c r="BJ9" s="421"/>
      <c r="BK9" s="427"/>
      <c r="BL9" s="427"/>
      <c r="BM9" s="421"/>
      <c r="BN9" s="423"/>
      <c r="BO9" s="423"/>
      <c r="BP9" s="453">
        <f>'Drop-down codes'!B99</f>
        <v>4</v>
      </c>
      <c r="BQ9" s="454" t="str">
        <f>'Drop-down codes'!C99</f>
        <v>USAID-supported APOC</v>
      </c>
      <c r="BR9" s="454"/>
      <c r="BS9" s="421"/>
      <c r="BT9" s="499"/>
      <c r="BU9" s="423"/>
      <c r="BV9" s="423"/>
      <c r="BW9" s="423"/>
      <c r="BX9" s="423"/>
      <c r="BY9" s="423"/>
      <c r="BZ9" s="423"/>
      <c r="CA9" s="423"/>
      <c r="CB9" s="421"/>
      <c r="CC9" s="421"/>
      <c r="CD9" s="423"/>
      <c r="CE9" s="423"/>
      <c r="CF9" s="423"/>
      <c r="CG9" s="423"/>
      <c r="CH9" s="423"/>
      <c r="CI9" s="423"/>
      <c r="CJ9" s="423"/>
      <c r="CK9" s="423"/>
      <c r="CL9" s="423"/>
      <c r="CM9" s="423"/>
      <c r="CN9" s="423"/>
      <c r="CO9" s="423"/>
      <c r="CP9" s="423"/>
      <c r="CQ9" s="426"/>
      <c r="CR9" s="421"/>
      <c r="CS9" s="337"/>
      <c r="CT9" s="500"/>
      <c r="CU9" s="421"/>
      <c r="CV9" s="501"/>
    </row>
    <row r="10" spans="1:100" s="482" customFormat="1" ht="15" thickBot="1" x14ac:dyDescent="0.3">
      <c r="A10" s="365"/>
      <c r="B10" s="495">
        <f>'Drop-down codes'!B169</f>
        <v>3</v>
      </c>
      <c r="C10" s="496" t="str">
        <f>'Drop-down codes'!C169</f>
        <v>High prevalence (≥50%) upon initial mapping</v>
      </c>
      <c r="D10" s="420"/>
      <c r="E10" s="420"/>
      <c r="F10" s="420"/>
      <c r="G10" s="337"/>
      <c r="H10" s="420"/>
      <c r="I10" s="497" t="str">
        <f>'Drop-down codes'!B175</f>
        <v>Pending</v>
      </c>
      <c r="J10" s="384" t="str">
        <f>'Drop-down codes'!C175</f>
        <v>Awaiting evaluation implementation/results</v>
      </c>
      <c r="K10" s="420"/>
      <c r="L10" s="420"/>
      <c r="M10" s="420"/>
      <c r="N10" s="421"/>
      <c r="O10" s="420"/>
      <c r="P10" s="421"/>
      <c r="Q10" s="421"/>
      <c r="R10" s="498"/>
      <c r="S10" s="421"/>
      <c r="T10" s="423"/>
      <c r="U10" s="423"/>
      <c r="V10" s="424"/>
      <c r="W10" s="502" t="str">
        <f>'Drop-down codes'!B182</f>
        <v>None</v>
      </c>
      <c r="X10" s="503" t="str">
        <f>'Drop-down codes'!C182</f>
        <v>None</v>
      </c>
      <c r="Y10" s="337"/>
      <c r="Z10" s="423"/>
      <c r="AA10" s="480"/>
      <c r="AB10" s="423"/>
      <c r="AC10" s="337"/>
      <c r="AD10" s="424"/>
      <c r="AE10" s="420"/>
      <c r="AF10" s="423"/>
      <c r="AG10" s="420"/>
      <c r="AH10" s="421"/>
      <c r="AI10" s="453">
        <f>'Drop-down codes'!B100</f>
        <v>5</v>
      </c>
      <c r="AJ10" s="454" t="str">
        <f>'Drop-down codes'!C100</f>
        <v>Other USAID funding</v>
      </c>
      <c r="AK10" s="491"/>
      <c r="AL10" s="421"/>
      <c r="AM10" s="455"/>
      <c r="AN10" s="423"/>
      <c r="AO10" s="423"/>
      <c r="AP10" s="423"/>
      <c r="AQ10" s="423"/>
      <c r="AR10" s="423"/>
      <c r="AS10" s="423"/>
      <c r="AT10" s="480"/>
      <c r="AU10" s="480"/>
      <c r="AV10" s="423"/>
      <c r="AW10" s="423"/>
      <c r="AX10" s="423"/>
      <c r="AY10" s="423"/>
      <c r="AZ10" s="423"/>
      <c r="BA10" s="423"/>
      <c r="BB10" s="423"/>
      <c r="BC10" s="423"/>
      <c r="BD10" s="423"/>
      <c r="BE10" s="423"/>
      <c r="BF10" s="423"/>
      <c r="BG10" s="423"/>
      <c r="BH10" s="423"/>
      <c r="BI10" s="426"/>
      <c r="BJ10" s="480"/>
      <c r="BK10" s="427"/>
      <c r="BL10" s="427"/>
      <c r="BM10" s="480"/>
      <c r="BN10" s="423"/>
      <c r="BO10" s="423"/>
      <c r="BP10" s="453">
        <f>'Drop-down codes'!B100</f>
        <v>5</v>
      </c>
      <c r="BQ10" s="454" t="str">
        <f>'Drop-down codes'!C100</f>
        <v>Other USAID funding</v>
      </c>
      <c r="BR10" s="454"/>
      <c r="BS10" s="421"/>
      <c r="BT10" s="499"/>
      <c r="BU10" s="423"/>
      <c r="BV10" s="423"/>
      <c r="BW10" s="423"/>
      <c r="BX10" s="423"/>
      <c r="BY10" s="423"/>
      <c r="BZ10" s="423"/>
      <c r="CA10" s="423"/>
      <c r="CB10" s="480"/>
      <c r="CC10" s="480"/>
      <c r="CD10" s="423"/>
      <c r="CE10" s="423"/>
      <c r="CF10" s="423"/>
      <c r="CG10" s="423"/>
      <c r="CH10" s="423"/>
      <c r="CI10" s="423"/>
      <c r="CJ10" s="423"/>
      <c r="CK10" s="423"/>
      <c r="CL10" s="423"/>
      <c r="CM10" s="423"/>
      <c r="CN10" s="423"/>
      <c r="CO10" s="423"/>
      <c r="CP10" s="423"/>
      <c r="CQ10" s="426"/>
      <c r="CR10" s="480"/>
      <c r="CS10" s="337"/>
      <c r="CT10" s="500"/>
      <c r="CU10" s="480"/>
      <c r="CV10" s="501"/>
    </row>
    <row r="11" spans="1:100" s="482" customFormat="1" ht="16.5" thickTop="1" thickBot="1" x14ac:dyDescent="0.3">
      <c r="A11" s="365"/>
      <c r="B11" s="504"/>
      <c r="C11" s="479"/>
      <c r="D11" s="480"/>
      <c r="E11" s="480"/>
      <c r="F11" s="480"/>
      <c r="G11" s="462"/>
      <c r="H11" s="421"/>
      <c r="I11" s="505"/>
      <c r="J11" s="350"/>
      <c r="K11" s="421"/>
      <c r="L11" s="420"/>
      <c r="M11" s="421"/>
      <c r="N11" s="421"/>
      <c r="O11" s="420"/>
      <c r="P11" s="421"/>
      <c r="Q11" s="421"/>
      <c r="R11" s="498"/>
      <c r="S11" s="421"/>
      <c r="T11" s="423"/>
      <c r="U11" s="423"/>
      <c r="V11" s="424"/>
      <c r="W11" s="502"/>
      <c r="X11" s="503"/>
      <c r="Y11" s="462"/>
      <c r="Z11" s="423"/>
      <c r="AA11" s="480"/>
      <c r="AB11" s="423"/>
      <c r="AC11" s="462"/>
      <c r="AD11" s="424"/>
      <c r="AE11" s="420"/>
      <c r="AF11" s="423"/>
      <c r="AG11" s="420"/>
      <c r="AH11" s="421"/>
      <c r="AI11" s="453">
        <f>'Drop-down codes'!B101</f>
        <v>6</v>
      </c>
      <c r="AJ11" s="454" t="str">
        <f>'Drop-down codes'!C101</f>
        <v>Funding through govt or other partners only</v>
      </c>
      <c r="AK11" s="491"/>
      <c r="AL11" s="421"/>
      <c r="AM11" s="455"/>
      <c r="AN11" s="423"/>
      <c r="AO11" s="423"/>
      <c r="AP11" s="423"/>
      <c r="AQ11" s="423"/>
      <c r="AR11" s="423"/>
      <c r="AS11" s="423"/>
      <c r="AT11" s="480"/>
      <c r="AU11" s="480"/>
      <c r="AV11" s="423"/>
      <c r="AW11" s="423"/>
      <c r="AX11" s="423"/>
      <c r="AY11" s="423"/>
      <c r="AZ11" s="423"/>
      <c r="BA11" s="423"/>
      <c r="BB11" s="423"/>
      <c r="BC11" s="423"/>
      <c r="BD11" s="423"/>
      <c r="BE11" s="423"/>
      <c r="BF11" s="423"/>
      <c r="BG11" s="423"/>
      <c r="BH11" s="423"/>
      <c r="BI11" s="426"/>
      <c r="BJ11" s="480"/>
      <c r="BK11" s="427"/>
      <c r="BL11" s="427"/>
      <c r="BM11" s="480"/>
      <c r="BN11" s="423"/>
      <c r="BO11" s="423"/>
      <c r="BP11" s="453">
        <f>'Drop-down codes'!B101</f>
        <v>6</v>
      </c>
      <c r="BQ11" s="454" t="str">
        <f>'Drop-down codes'!C101</f>
        <v>Funding through govt or other partners only</v>
      </c>
      <c r="BR11" s="454"/>
      <c r="BS11" s="421"/>
      <c r="BT11" s="499"/>
      <c r="BU11" s="423"/>
      <c r="BV11" s="423"/>
      <c r="BW11" s="423"/>
      <c r="BX11" s="423"/>
      <c r="BY11" s="423"/>
      <c r="BZ11" s="423"/>
      <c r="CA11" s="423"/>
      <c r="CB11" s="480"/>
      <c r="CC11" s="480"/>
      <c r="CD11" s="423"/>
      <c r="CE11" s="423"/>
      <c r="CF11" s="423"/>
      <c r="CG11" s="423"/>
      <c r="CH11" s="423"/>
      <c r="CI11" s="423"/>
      <c r="CJ11" s="423"/>
      <c r="CK11" s="423"/>
      <c r="CL11" s="423"/>
      <c r="CM11" s="423"/>
      <c r="CN11" s="423"/>
      <c r="CO11" s="423"/>
      <c r="CP11" s="423"/>
      <c r="CQ11" s="426"/>
      <c r="CR11" s="480"/>
      <c r="CS11" s="462"/>
      <c r="CT11" s="500"/>
      <c r="CU11" s="480"/>
      <c r="CV11" s="501"/>
    </row>
    <row r="12" spans="1:100" s="482" customFormat="1" ht="7.5" customHeight="1" thickTop="1" thickBot="1" x14ac:dyDescent="0.3">
      <c r="A12" s="365"/>
      <c r="B12" s="506"/>
      <c r="C12" s="479"/>
      <c r="D12" s="480"/>
      <c r="E12" s="480"/>
      <c r="F12" s="480"/>
      <c r="G12" s="507"/>
      <c r="H12" s="421"/>
      <c r="I12" s="421"/>
      <c r="J12" s="421"/>
      <c r="K12" s="421"/>
      <c r="L12" s="420"/>
      <c r="M12" s="421"/>
      <c r="N12" s="421"/>
      <c r="O12" s="420"/>
      <c r="P12" s="421"/>
      <c r="Q12" s="421"/>
      <c r="R12" s="498"/>
      <c r="S12" s="423"/>
      <c r="T12" s="423"/>
      <c r="U12" s="423"/>
      <c r="V12" s="424"/>
      <c r="W12" s="508"/>
      <c r="X12" s="509"/>
      <c r="Y12" s="507"/>
      <c r="Z12" s="423"/>
      <c r="AA12" s="423"/>
      <c r="AB12" s="423"/>
      <c r="AC12" s="507"/>
      <c r="AD12" s="424"/>
      <c r="AE12" s="424"/>
      <c r="AF12" s="423"/>
      <c r="AG12" s="424"/>
      <c r="AH12" s="423"/>
      <c r="AI12" s="468"/>
      <c r="AJ12" s="421"/>
      <c r="AK12" s="421"/>
      <c r="AL12" s="421"/>
      <c r="AM12" s="455"/>
      <c r="AN12" s="423"/>
      <c r="AO12" s="423"/>
      <c r="AP12" s="480"/>
      <c r="AQ12" s="423"/>
      <c r="AR12" s="423"/>
      <c r="AS12" s="423"/>
      <c r="AT12" s="423"/>
      <c r="AU12" s="423"/>
      <c r="AV12" s="423"/>
      <c r="AW12" s="423"/>
      <c r="AX12" s="423"/>
      <c r="AY12" s="423"/>
      <c r="AZ12" s="423"/>
      <c r="BA12" s="423"/>
      <c r="BB12" s="423"/>
      <c r="BC12" s="423"/>
      <c r="BD12" s="423"/>
      <c r="BE12" s="426"/>
      <c r="BF12" s="480"/>
      <c r="BG12" s="480"/>
      <c r="BH12" s="480"/>
      <c r="BI12" s="427"/>
      <c r="BJ12" s="427"/>
      <c r="BK12" s="480"/>
      <c r="BL12" s="423"/>
      <c r="BM12" s="423"/>
      <c r="BN12" s="423"/>
      <c r="BO12" s="423"/>
      <c r="BP12" s="468"/>
      <c r="BQ12" s="421"/>
      <c r="BR12" s="421"/>
      <c r="BS12" s="421"/>
      <c r="BT12" s="499"/>
      <c r="BU12" s="423"/>
      <c r="BV12" s="423"/>
      <c r="BW12" s="423"/>
      <c r="BX12" s="480"/>
      <c r="BY12" s="423"/>
      <c r="BZ12" s="423"/>
      <c r="CA12" s="423"/>
      <c r="CB12" s="423"/>
      <c r="CC12" s="423"/>
      <c r="CD12" s="423"/>
      <c r="CE12" s="423"/>
      <c r="CF12" s="423"/>
      <c r="CG12" s="423"/>
      <c r="CH12" s="423"/>
      <c r="CI12" s="423"/>
      <c r="CJ12" s="423"/>
      <c r="CK12" s="423"/>
      <c r="CL12" s="423"/>
      <c r="CM12" s="426"/>
      <c r="CN12" s="480"/>
      <c r="CO12" s="480"/>
      <c r="CP12" s="480"/>
      <c r="CQ12" s="427"/>
      <c r="CR12" s="427"/>
      <c r="CS12" s="507"/>
      <c r="CT12" s="481"/>
    </row>
    <row r="13" spans="1:100" s="511" customFormat="1" ht="20.100000000000001" customHeight="1" thickTop="1" thickBot="1" x14ac:dyDescent="0.3">
      <c r="A13" s="365"/>
      <c r="B13" s="616" t="s">
        <v>8</v>
      </c>
      <c r="C13" s="616"/>
      <c r="D13" s="616"/>
      <c r="E13" s="616"/>
      <c r="F13" s="616"/>
      <c r="G13" s="57"/>
      <c r="H13" s="617" t="s">
        <v>20</v>
      </c>
      <c r="I13" s="617"/>
      <c r="J13" s="617"/>
      <c r="K13" s="617"/>
      <c r="L13" s="617"/>
      <c r="M13" s="617"/>
      <c r="N13" s="617"/>
      <c r="O13" s="617"/>
      <c r="P13" s="617"/>
      <c r="Q13" s="617"/>
      <c r="R13" s="617"/>
      <c r="S13" s="617"/>
      <c r="T13" s="617"/>
      <c r="U13" s="617"/>
      <c r="V13" s="617"/>
      <c r="W13" s="617"/>
      <c r="X13" s="617"/>
      <c r="Y13" s="57"/>
      <c r="Z13" s="618" t="s">
        <v>22</v>
      </c>
      <c r="AA13" s="618"/>
      <c r="AB13" s="618"/>
      <c r="AC13" s="57"/>
      <c r="AD13" s="619" t="s">
        <v>63</v>
      </c>
      <c r="AE13" s="619"/>
      <c r="AF13" s="619"/>
      <c r="AG13" s="619"/>
      <c r="AH13" s="619"/>
      <c r="AI13" s="619"/>
      <c r="AJ13" s="619"/>
      <c r="AK13" s="619"/>
      <c r="AL13" s="619"/>
      <c r="AM13" s="619"/>
      <c r="AN13" s="619"/>
      <c r="AO13" s="619"/>
      <c r="AP13" s="619"/>
      <c r="AQ13" s="619"/>
      <c r="AR13" s="619"/>
      <c r="AS13" s="619"/>
      <c r="AT13" s="619"/>
      <c r="AU13" s="619"/>
      <c r="AV13" s="619"/>
      <c r="AW13" s="619"/>
      <c r="AX13" s="619"/>
      <c r="AY13" s="619"/>
      <c r="AZ13" s="619"/>
      <c r="BA13" s="619"/>
      <c r="BB13" s="619"/>
      <c r="BC13" s="619"/>
      <c r="BD13" s="619"/>
      <c r="BE13" s="619"/>
      <c r="BF13" s="619"/>
      <c r="BG13" s="619"/>
      <c r="BH13" s="619"/>
      <c r="BI13" s="619"/>
      <c r="BJ13" s="619"/>
      <c r="BK13" s="619"/>
      <c r="BL13" s="619"/>
      <c r="BM13" s="619"/>
      <c r="BN13" s="619"/>
      <c r="BO13" s="619"/>
      <c r="BP13" s="619"/>
      <c r="BQ13" s="619"/>
      <c r="BR13" s="619"/>
      <c r="BS13" s="619"/>
      <c r="BT13" s="619"/>
      <c r="BU13" s="619"/>
      <c r="BV13" s="619"/>
      <c r="BW13" s="619"/>
      <c r="BX13" s="619"/>
      <c r="BY13" s="619"/>
      <c r="BZ13" s="619"/>
      <c r="CA13" s="619"/>
      <c r="CB13" s="619"/>
      <c r="CC13" s="619"/>
      <c r="CD13" s="619"/>
      <c r="CE13" s="619"/>
      <c r="CF13" s="619"/>
      <c r="CG13" s="619"/>
      <c r="CH13" s="619"/>
      <c r="CI13" s="619"/>
      <c r="CJ13" s="619"/>
      <c r="CK13" s="619"/>
      <c r="CL13" s="619"/>
      <c r="CM13" s="619"/>
      <c r="CN13" s="619"/>
      <c r="CO13" s="619"/>
      <c r="CP13" s="619"/>
      <c r="CQ13" s="619"/>
      <c r="CR13" s="619"/>
      <c r="CS13" s="57"/>
      <c r="CT13" s="249"/>
    </row>
    <row r="14" spans="1:100" s="512" customFormat="1" ht="78" thickTop="1" thickBot="1" x14ac:dyDescent="0.3">
      <c r="A14" s="400"/>
      <c r="B14" s="159" t="s">
        <v>9</v>
      </c>
      <c r="C14" s="159" t="s">
        <v>10</v>
      </c>
      <c r="D14" s="160" t="s">
        <v>11</v>
      </c>
      <c r="E14" s="160" t="s">
        <v>12</v>
      </c>
      <c r="F14" s="160" t="s">
        <v>13</v>
      </c>
      <c r="G14" s="216"/>
      <c r="H14" s="217" t="s">
        <v>243</v>
      </c>
      <c r="I14" s="217" t="s">
        <v>219</v>
      </c>
      <c r="J14" s="218" t="s">
        <v>428</v>
      </c>
      <c r="K14" s="217" t="s">
        <v>90</v>
      </c>
      <c r="L14" s="218" t="s">
        <v>403</v>
      </c>
      <c r="M14" s="217" t="s">
        <v>377</v>
      </c>
      <c r="N14" s="217" t="s">
        <v>376</v>
      </c>
      <c r="O14" s="217" t="s">
        <v>91</v>
      </c>
      <c r="P14" s="217" t="s">
        <v>470</v>
      </c>
      <c r="Q14" s="217" t="s">
        <v>469</v>
      </c>
      <c r="R14" s="217" t="s">
        <v>471</v>
      </c>
      <c r="S14" s="217" t="s">
        <v>472</v>
      </c>
      <c r="T14" s="217" t="s">
        <v>473</v>
      </c>
      <c r="U14" s="217" t="s">
        <v>496</v>
      </c>
      <c r="V14" s="217" t="s">
        <v>167</v>
      </c>
      <c r="W14" s="217" t="s">
        <v>87</v>
      </c>
      <c r="X14" s="217" t="s">
        <v>88</v>
      </c>
      <c r="Y14" s="216"/>
      <c r="Z14" s="162" t="s">
        <v>244</v>
      </c>
      <c r="AA14" s="162" t="s">
        <v>159</v>
      </c>
      <c r="AB14" s="162" t="s">
        <v>160</v>
      </c>
      <c r="AC14" s="216"/>
      <c r="AD14" s="134" t="s">
        <v>251</v>
      </c>
      <c r="AE14" s="134" t="s">
        <v>252</v>
      </c>
      <c r="AF14" s="134" t="s">
        <v>253</v>
      </c>
      <c r="AG14" s="134" t="s">
        <v>254</v>
      </c>
      <c r="AH14" s="134" t="s">
        <v>255</v>
      </c>
      <c r="AI14" s="134" t="s">
        <v>346</v>
      </c>
      <c r="AJ14" s="134" t="s">
        <v>422</v>
      </c>
      <c r="AK14" s="134" t="s">
        <v>497</v>
      </c>
      <c r="AL14" s="134" t="s">
        <v>498</v>
      </c>
      <c r="AM14" s="134" t="s">
        <v>268</v>
      </c>
      <c r="AN14" s="134" t="s">
        <v>269</v>
      </c>
      <c r="AO14" s="134" t="s">
        <v>270</v>
      </c>
      <c r="AP14" s="161"/>
      <c r="AQ14" s="163" t="s">
        <v>281</v>
      </c>
      <c r="AR14" s="163" t="s">
        <v>271</v>
      </c>
      <c r="AS14" s="163" t="s">
        <v>357</v>
      </c>
      <c r="AT14" s="163" t="s">
        <v>412</v>
      </c>
      <c r="AU14" s="163" t="s">
        <v>358</v>
      </c>
      <c r="AV14" s="163" t="s">
        <v>413</v>
      </c>
      <c r="AW14" s="163" t="s">
        <v>359</v>
      </c>
      <c r="AX14" s="163" t="s">
        <v>424</v>
      </c>
      <c r="AY14" s="163" t="s">
        <v>360</v>
      </c>
      <c r="AZ14" s="163" t="s">
        <v>257</v>
      </c>
      <c r="BA14" s="163" t="s">
        <v>352</v>
      </c>
      <c r="BB14" s="163" t="s">
        <v>502</v>
      </c>
      <c r="BC14" s="163" t="s">
        <v>510</v>
      </c>
      <c r="BD14" s="163" t="s">
        <v>511</v>
      </c>
      <c r="BE14" s="164" t="s">
        <v>512</v>
      </c>
      <c r="BF14" s="161"/>
      <c r="BG14" s="165" t="s">
        <v>461</v>
      </c>
      <c r="BH14" s="165" t="s">
        <v>462</v>
      </c>
      <c r="BI14" s="165" t="s">
        <v>463</v>
      </c>
      <c r="BJ14" s="165" t="s">
        <v>464</v>
      </c>
      <c r="BK14" s="161"/>
      <c r="BL14" s="134" t="s">
        <v>259</v>
      </c>
      <c r="BM14" s="134" t="s">
        <v>260</v>
      </c>
      <c r="BN14" s="134" t="s">
        <v>261</v>
      </c>
      <c r="BO14" s="134" t="s">
        <v>262</v>
      </c>
      <c r="BP14" s="134" t="s">
        <v>263</v>
      </c>
      <c r="BQ14" s="134" t="s">
        <v>347</v>
      </c>
      <c r="BR14" s="134" t="s">
        <v>423</v>
      </c>
      <c r="BS14" s="134" t="s">
        <v>499</v>
      </c>
      <c r="BT14" s="134" t="s">
        <v>500</v>
      </c>
      <c r="BU14" s="134" t="s">
        <v>272</v>
      </c>
      <c r="BV14" s="134" t="s">
        <v>273</v>
      </c>
      <c r="BW14" s="134" t="s">
        <v>274</v>
      </c>
      <c r="BX14" s="161"/>
      <c r="BY14" s="163" t="s">
        <v>280</v>
      </c>
      <c r="BZ14" s="163" t="s">
        <v>264</v>
      </c>
      <c r="CA14" s="163" t="s">
        <v>361</v>
      </c>
      <c r="CB14" s="163" t="s">
        <v>410</v>
      </c>
      <c r="CC14" s="163" t="s">
        <v>362</v>
      </c>
      <c r="CD14" s="163" t="s">
        <v>411</v>
      </c>
      <c r="CE14" s="163" t="s">
        <v>363</v>
      </c>
      <c r="CF14" s="163" t="s">
        <v>425</v>
      </c>
      <c r="CG14" s="163" t="s">
        <v>353</v>
      </c>
      <c r="CH14" s="163" t="s">
        <v>265</v>
      </c>
      <c r="CI14" s="163" t="s">
        <v>354</v>
      </c>
      <c r="CJ14" s="163" t="s">
        <v>266</v>
      </c>
      <c r="CK14" s="163" t="s">
        <v>513</v>
      </c>
      <c r="CL14" s="163" t="s">
        <v>514</v>
      </c>
      <c r="CM14" s="164" t="s">
        <v>515</v>
      </c>
      <c r="CN14" s="161"/>
      <c r="CO14" s="165" t="s">
        <v>465</v>
      </c>
      <c r="CP14" s="165" t="s">
        <v>466</v>
      </c>
      <c r="CQ14" s="165" t="s">
        <v>467</v>
      </c>
      <c r="CR14" s="165" t="s">
        <v>468</v>
      </c>
      <c r="CS14" s="216"/>
      <c r="CT14" s="250" t="s">
        <v>42</v>
      </c>
    </row>
    <row r="15" spans="1:100" s="513" customFormat="1" ht="18" customHeight="1" thickTop="1" thickBot="1" x14ac:dyDescent="0.3">
      <c r="A15" s="365"/>
      <c r="B15" s="179" t="str">
        <f>Demography!B15</f>
        <v>Example Region</v>
      </c>
      <c r="C15" s="179" t="str">
        <f>Demography!C15</f>
        <v>Example District</v>
      </c>
      <c r="D15" s="180">
        <f>Demography!D15</f>
        <v>839660</v>
      </c>
      <c r="E15" s="180">
        <f>Demography!E15</f>
        <v>57990</v>
      </c>
      <c r="F15" s="180">
        <f>Demography!F15</f>
        <v>230066.84000000003</v>
      </c>
      <c r="G15" s="216"/>
      <c r="H15" s="181">
        <v>3</v>
      </c>
      <c r="I15" s="198">
        <v>0.56620000000000004</v>
      </c>
      <c r="J15" s="198">
        <v>0.26279999999999998</v>
      </c>
      <c r="K15" s="181">
        <v>2011</v>
      </c>
      <c r="L15" s="411" t="s">
        <v>152</v>
      </c>
      <c r="M15" s="198">
        <v>0.56620000000000004</v>
      </c>
      <c r="N15" s="181">
        <v>2011</v>
      </c>
      <c r="O15" s="411" t="s">
        <v>152</v>
      </c>
      <c r="P15" s="196">
        <v>288057</v>
      </c>
      <c r="Q15" s="196">
        <v>288057</v>
      </c>
      <c r="R15" s="196">
        <v>57990</v>
      </c>
      <c r="S15" s="196">
        <v>230066.84000000003</v>
      </c>
      <c r="T15" s="520">
        <v>0</v>
      </c>
      <c r="U15" s="177">
        <v>0</v>
      </c>
      <c r="V15" s="181">
        <v>2013</v>
      </c>
      <c r="W15" s="411" t="s">
        <v>147</v>
      </c>
      <c r="X15" s="411" t="s">
        <v>176</v>
      </c>
      <c r="Y15" s="216"/>
      <c r="Z15" s="181">
        <v>2009</v>
      </c>
      <c r="AA15" s="181">
        <v>3</v>
      </c>
      <c r="AB15" s="181">
        <v>3</v>
      </c>
      <c r="AC15" s="216"/>
      <c r="AD15" s="411" t="s">
        <v>109</v>
      </c>
      <c r="AE15" s="411" t="s">
        <v>35</v>
      </c>
      <c r="AF15" s="181">
        <v>2013</v>
      </c>
      <c r="AG15" s="411" t="s">
        <v>35</v>
      </c>
      <c r="AH15" s="181">
        <v>2013</v>
      </c>
      <c r="AI15" s="181">
        <v>1</v>
      </c>
      <c r="AJ15" s="177">
        <v>1</v>
      </c>
      <c r="AK15" s="177">
        <v>288057</v>
      </c>
      <c r="AL15" s="177">
        <v>288057</v>
      </c>
      <c r="AM15" s="177">
        <v>57990</v>
      </c>
      <c r="AN15" s="177">
        <v>230066.84000000003</v>
      </c>
      <c r="AO15" s="177">
        <v>0</v>
      </c>
      <c r="AP15" s="216"/>
      <c r="AQ15" s="177">
        <v>225000</v>
      </c>
      <c r="AR15" s="177">
        <v>225000</v>
      </c>
      <c r="AS15" s="177">
        <v>34112</v>
      </c>
      <c r="AT15" s="177">
        <v>34112</v>
      </c>
      <c r="AU15" s="177">
        <v>190888</v>
      </c>
      <c r="AV15" s="177">
        <v>190888</v>
      </c>
      <c r="AW15" s="177">
        <v>0</v>
      </c>
      <c r="AX15" s="177">
        <v>0</v>
      </c>
      <c r="AY15" s="177">
        <v>114750</v>
      </c>
      <c r="AZ15" s="177">
        <v>114750</v>
      </c>
      <c r="BA15" s="177">
        <v>110250</v>
      </c>
      <c r="BB15" s="177">
        <v>110250</v>
      </c>
      <c r="BC15" s="177" t="s">
        <v>173</v>
      </c>
      <c r="BD15" s="177" t="s">
        <v>109</v>
      </c>
      <c r="BE15" s="177" t="s">
        <v>204</v>
      </c>
      <c r="BF15" s="216"/>
      <c r="BG15" s="198">
        <f>IF(AI15=0," ",AQ15/AK15)</f>
        <v>0.78109540820046031</v>
      </c>
      <c r="BH15" s="198">
        <f>IF(AI15=0," ",AQ15/P15)</f>
        <v>0.78109540820046031</v>
      </c>
      <c r="BI15" s="198">
        <f>IF(OR(AI15&gt;5, AI15&lt;1)," ",AR15/AL15)</f>
        <v>0.78109540820046031</v>
      </c>
      <c r="BJ15" s="198">
        <f>IF(OR(AI15&gt;5,AI15&lt;1)," ",AR15/P15)</f>
        <v>0.78109540820046031</v>
      </c>
      <c r="BK15" s="216"/>
      <c r="BL15" s="411" t="s">
        <v>109</v>
      </c>
      <c r="BM15" s="411" t="s">
        <v>35</v>
      </c>
      <c r="BN15" s="181">
        <v>2013</v>
      </c>
      <c r="BO15" s="411" t="s">
        <v>36</v>
      </c>
      <c r="BP15" s="181">
        <v>2013</v>
      </c>
      <c r="BQ15" s="181">
        <v>1</v>
      </c>
      <c r="BR15" s="177">
        <v>1</v>
      </c>
      <c r="BS15" s="177">
        <v>230000</v>
      </c>
      <c r="BT15" s="177">
        <v>230000</v>
      </c>
      <c r="BU15" s="177">
        <v>48000</v>
      </c>
      <c r="BV15" s="177">
        <v>185420</v>
      </c>
      <c r="BW15" s="177"/>
      <c r="BX15" s="216"/>
      <c r="BY15" s="177">
        <v>199408</v>
      </c>
      <c r="BZ15" s="177">
        <v>199408</v>
      </c>
      <c r="CA15" s="177">
        <v>36952</v>
      </c>
      <c r="CB15" s="177">
        <v>36952</v>
      </c>
      <c r="CC15" s="177">
        <v>162456</v>
      </c>
      <c r="CD15" s="177">
        <v>162456</v>
      </c>
      <c r="CE15" s="177">
        <v>0</v>
      </c>
      <c r="CF15" s="177">
        <v>0</v>
      </c>
      <c r="CG15" s="177">
        <v>98109</v>
      </c>
      <c r="CH15" s="177">
        <v>98109</v>
      </c>
      <c r="CI15" s="177">
        <v>101299</v>
      </c>
      <c r="CJ15" s="177">
        <v>101299</v>
      </c>
      <c r="CK15" s="177" t="s">
        <v>173</v>
      </c>
      <c r="CL15" s="177" t="s">
        <v>98</v>
      </c>
      <c r="CM15" s="521" t="s">
        <v>190</v>
      </c>
      <c r="CN15" s="76"/>
      <c r="CO15" s="198">
        <f>IF(BQ15=0," ",BY15/BS15)</f>
        <v>0.86699130434782612</v>
      </c>
      <c r="CP15" s="198">
        <f>IF(BQ15=0," ",BY15/P15)</f>
        <v>0.69225188070416621</v>
      </c>
      <c r="CQ15" s="198">
        <f>IF(OR(BQ15&gt;5, BQ15&lt;1)," ",BZ15/BT15)</f>
        <v>0.86699130434782612</v>
      </c>
      <c r="CR15" s="198">
        <f>IF(OR(BQ15&gt;5,BQ15&lt;1)," ",BZ15/P15)</f>
        <v>0.69225188070416621</v>
      </c>
      <c r="CS15" s="216"/>
      <c r="CT15" s="251"/>
    </row>
    <row r="16" spans="1:100" s="514" customFormat="1" ht="18" customHeight="1" thickTop="1" x14ac:dyDescent="0.25">
      <c r="A16" s="403"/>
      <c r="B16" s="184" t="s">
        <v>308</v>
      </c>
      <c r="C16" s="184" t="s">
        <v>71</v>
      </c>
      <c r="D16" s="189">
        <f>Demography!D16</f>
        <v>0</v>
      </c>
      <c r="E16" s="189">
        <f>Demography!E16</f>
        <v>0</v>
      </c>
      <c r="F16" s="189">
        <f>Demography!F16</f>
        <v>0</v>
      </c>
      <c r="G16" s="81"/>
      <c r="H16" s="210" t="s">
        <v>71</v>
      </c>
      <c r="I16" s="194" t="s">
        <v>71</v>
      </c>
      <c r="J16" s="194" t="s">
        <v>71</v>
      </c>
      <c r="K16" s="194" t="s">
        <v>71</v>
      </c>
      <c r="L16" s="201" t="s">
        <v>71</v>
      </c>
      <c r="M16" s="194" t="s">
        <v>71</v>
      </c>
      <c r="N16" s="194" t="s">
        <v>71</v>
      </c>
      <c r="O16" s="201" t="s">
        <v>71</v>
      </c>
      <c r="P16" s="197">
        <f t="shared" ref="P16:U16" si="0">SUM(P18:P1117)</f>
        <v>0</v>
      </c>
      <c r="Q16" s="197">
        <f>SUM(Q18:Q1117)</f>
        <v>0</v>
      </c>
      <c r="R16" s="197">
        <f t="shared" si="0"/>
        <v>0</v>
      </c>
      <c r="S16" s="197">
        <f t="shared" si="0"/>
        <v>0</v>
      </c>
      <c r="T16" s="197">
        <f t="shared" si="0"/>
        <v>0</v>
      </c>
      <c r="U16" s="194">
        <f t="shared" si="0"/>
        <v>0</v>
      </c>
      <c r="V16" s="201" t="s">
        <v>71</v>
      </c>
      <c r="W16" s="201" t="s">
        <v>71</v>
      </c>
      <c r="X16" s="201" t="s">
        <v>71</v>
      </c>
      <c r="Y16" s="81"/>
      <c r="Z16" s="211" t="s">
        <v>71</v>
      </c>
      <c r="AA16" s="211" t="s">
        <v>71</v>
      </c>
      <c r="AB16" s="211" t="s">
        <v>71</v>
      </c>
      <c r="AC16" s="81"/>
      <c r="AD16" s="201" t="s">
        <v>71</v>
      </c>
      <c r="AE16" s="201" t="s">
        <v>71</v>
      </c>
      <c r="AF16" s="194" t="s">
        <v>71</v>
      </c>
      <c r="AG16" s="201" t="s">
        <v>71</v>
      </c>
      <c r="AH16" s="194" t="s">
        <v>71</v>
      </c>
      <c r="AI16" s="194" t="s">
        <v>71</v>
      </c>
      <c r="AJ16" s="194" t="s">
        <v>71</v>
      </c>
      <c r="AK16" s="194">
        <f>SUM(AK18:AK1117)</f>
        <v>0</v>
      </c>
      <c r="AL16" s="194">
        <f>SUM(AL18:AL1117)</f>
        <v>0</v>
      </c>
      <c r="AM16" s="194">
        <f>SUM(AM18:AM1117)</f>
        <v>0</v>
      </c>
      <c r="AN16" s="194">
        <f>SUM(AN18:AN1117)</f>
        <v>0</v>
      </c>
      <c r="AO16" s="194">
        <f>SUM(AO18:AO1117)</f>
        <v>0</v>
      </c>
      <c r="AP16" s="81"/>
      <c r="AQ16" s="194">
        <f>SUM(AQ18:AQ1117)</f>
        <v>0</v>
      </c>
      <c r="AR16" s="194">
        <f>SUM(AR18:AR1117)</f>
        <v>0</v>
      </c>
      <c r="AS16" s="194">
        <f>SUM(AS18:AS1117)</f>
        <v>0</v>
      </c>
      <c r="AT16" s="194">
        <f>SUM(AT18:AT1117)</f>
        <v>0</v>
      </c>
      <c r="AU16" s="194">
        <f>SUM(AU18:AU1117)</f>
        <v>0</v>
      </c>
      <c r="AV16" s="194">
        <f t="shared" ref="AV16:BB16" si="1">SUM(AV18:AV1117)</f>
        <v>0</v>
      </c>
      <c r="AW16" s="194">
        <f t="shared" si="1"/>
        <v>0</v>
      </c>
      <c r="AX16" s="194">
        <f t="shared" si="1"/>
        <v>0</v>
      </c>
      <c r="AY16" s="194">
        <f t="shared" si="1"/>
        <v>0</v>
      </c>
      <c r="AZ16" s="194">
        <f t="shared" si="1"/>
        <v>0</v>
      </c>
      <c r="BA16" s="194">
        <f t="shared" si="1"/>
        <v>0</v>
      </c>
      <c r="BB16" s="194">
        <f t="shared" si="1"/>
        <v>0</v>
      </c>
      <c r="BC16" s="194" t="s">
        <v>71</v>
      </c>
      <c r="BD16" s="194" t="s">
        <v>71</v>
      </c>
      <c r="BE16" s="194" t="s">
        <v>71</v>
      </c>
      <c r="BF16" s="81"/>
      <c r="BG16" s="194" t="str">
        <f>IF(AK16=0,"",AQ16/AK16)</f>
        <v/>
      </c>
      <c r="BH16" s="194" t="str">
        <f>IF(ISERROR((AVERAGE(BH18:BH1117))),"",AVERAGE(BH18:BH1117))</f>
        <v/>
      </c>
      <c r="BI16" s="199" t="str">
        <f>IF(AL16=0, " ", (AR16/AL16))</f>
        <v xml:space="preserve"> </v>
      </c>
      <c r="BJ16" s="199" t="str">
        <f>IF(ISERROR((AVERAGE(BJ18:BJ1117))),"",AVERAGE(BJ18:BJ1117))</f>
        <v/>
      </c>
      <c r="BK16" s="81"/>
      <c r="BL16" s="211" t="s">
        <v>71</v>
      </c>
      <c r="BM16" s="211" t="s">
        <v>71</v>
      </c>
      <c r="BN16" s="194" t="s">
        <v>71</v>
      </c>
      <c r="BO16" s="211" t="s">
        <v>71</v>
      </c>
      <c r="BP16" s="194" t="s">
        <v>71</v>
      </c>
      <c r="BQ16" s="194" t="s">
        <v>71</v>
      </c>
      <c r="BR16" s="194" t="s">
        <v>71</v>
      </c>
      <c r="BS16" s="194">
        <f>SUM(BS18:BS1117)</f>
        <v>0</v>
      </c>
      <c r="BT16" s="194">
        <f>SUM(BT18:BT1117)</f>
        <v>0</v>
      </c>
      <c r="BU16" s="194">
        <f>SUM(BU18:BU1117)</f>
        <v>0</v>
      </c>
      <c r="BV16" s="194">
        <f>SUM(BV18:BV1117)</f>
        <v>0</v>
      </c>
      <c r="BW16" s="194">
        <f>SUM(BW18:BW1117)</f>
        <v>0</v>
      </c>
      <c r="BX16" s="81"/>
      <c r="BY16" s="194">
        <f>SUM(BY18:BY1117)</f>
        <v>0</v>
      </c>
      <c r="BZ16" s="194">
        <f>SUM(BZ18:BZ1117)</f>
        <v>0</v>
      </c>
      <c r="CA16" s="194">
        <f>SUM(CA18:CA1117)</f>
        <v>0</v>
      </c>
      <c r="CB16" s="194">
        <f>SUM(CB18:CB1117)</f>
        <v>0</v>
      </c>
      <c r="CC16" s="194">
        <f>SUM(CC18:CC1117)</f>
        <v>0</v>
      </c>
      <c r="CD16" s="194">
        <f t="shared" ref="CD16:CJ16" si="2">SUM(CD18:CD1117)</f>
        <v>0</v>
      </c>
      <c r="CE16" s="194">
        <f t="shared" si="2"/>
        <v>0</v>
      </c>
      <c r="CF16" s="194">
        <f t="shared" si="2"/>
        <v>0</v>
      </c>
      <c r="CG16" s="194">
        <f t="shared" si="2"/>
        <v>0</v>
      </c>
      <c r="CH16" s="194">
        <f t="shared" si="2"/>
        <v>0</v>
      </c>
      <c r="CI16" s="194">
        <f t="shared" si="2"/>
        <v>0</v>
      </c>
      <c r="CJ16" s="194">
        <f t="shared" si="2"/>
        <v>0</v>
      </c>
      <c r="CK16" s="194" t="s">
        <v>71</v>
      </c>
      <c r="CL16" s="194" t="s">
        <v>71</v>
      </c>
      <c r="CM16" s="205" t="s">
        <v>71</v>
      </c>
      <c r="CN16" s="219"/>
      <c r="CO16" s="199" t="str">
        <f>IF(BS16=0,"",BY16/BS16)</f>
        <v/>
      </c>
      <c r="CP16" s="199" t="str">
        <f>IF(ISERROR((AVERAGE(CP18:CP1117))),"",AVERAGE(CP18:CP1117))</f>
        <v/>
      </c>
      <c r="CQ16" s="199" t="str">
        <f>IF(BT16=0," ",BZ16/BT16)</f>
        <v xml:space="preserve"> </v>
      </c>
      <c r="CR16" s="199" t="str">
        <f>IF(ISERROR((AVERAGE(CR18:CR1117))),"",AVERAGE(CR18:CR1117))</f>
        <v/>
      </c>
      <c r="CS16" s="81"/>
      <c r="CT16" s="252"/>
    </row>
    <row r="17" spans="1:98" s="514" customFormat="1" ht="18" customHeight="1" thickBot="1" x14ac:dyDescent="0.3">
      <c r="A17" s="403"/>
      <c r="B17" s="178" t="s">
        <v>309</v>
      </c>
      <c r="C17" s="239">
        <f>Demography!C16</f>
        <v>0</v>
      </c>
      <c r="D17" s="195" t="s">
        <v>71</v>
      </c>
      <c r="E17" s="195" t="s">
        <v>71</v>
      </c>
      <c r="F17" s="195" t="s">
        <v>71</v>
      </c>
      <c r="G17" s="81"/>
      <c r="H17" s="195">
        <f t="shared" ref="H17:O17" si="3">COUNTA(H18:H1117)</f>
        <v>0</v>
      </c>
      <c r="I17" s="195">
        <f t="shared" si="3"/>
        <v>0</v>
      </c>
      <c r="J17" s="195">
        <f t="shared" si="3"/>
        <v>0</v>
      </c>
      <c r="K17" s="195">
        <f t="shared" si="3"/>
        <v>0</v>
      </c>
      <c r="L17" s="195">
        <f t="shared" si="3"/>
        <v>0</v>
      </c>
      <c r="M17" s="195">
        <f t="shared" si="3"/>
        <v>0</v>
      </c>
      <c r="N17" s="195">
        <f t="shared" si="3"/>
        <v>0</v>
      </c>
      <c r="O17" s="212">
        <f t="shared" si="3"/>
        <v>0</v>
      </c>
      <c r="P17" s="195">
        <f t="shared" ref="P17:U17" si="4">COUNTIF(P18:P1117,"&gt;0")</f>
        <v>0</v>
      </c>
      <c r="Q17" s="195">
        <f t="shared" si="4"/>
        <v>0</v>
      </c>
      <c r="R17" s="195">
        <f t="shared" si="4"/>
        <v>0</v>
      </c>
      <c r="S17" s="195">
        <f t="shared" si="4"/>
        <v>0</v>
      </c>
      <c r="T17" s="195">
        <f t="shared" si="4"/>
        <v>0</v>
      </c>
      <c r="U17" s="195">
        <f t="shared" si="4"/>
        <v>0</v>
      </c>
      <c r="V17" s="195">
        <f>COUNTA(V18:V1117)</f>
        <v>0</v>
      </c>
      <c r="W17" s="212">
        <f>COUNTA(W18:W1117)</f>
        <v>0</v>
      </c>
      <c r="X17" s="212">
        <f>COUNTA(X18:X1117)</f>
        <v>0</v>
      </c>
      <c r="Y17" s="81"/>
      <c r="Z17" s="195">
        <f>COUNTA(Z18:Z1117)</f>
        <v>0</v>
      </c>
      <c r="AA17" s="195">
        <f>COUNTA(AA18:AA1117)</f>
        <v>0</v>
      </c>
      <c r="AB17" s="195">
        <f>COUNTA(AB18:AB1117)</f>
        <v>0</v>
      </c>
      <c r="AC17" s="81"/>
      <c r="AD17" s="212">
        <f>COUNTA(AD18:AD1117)</f>
        <v>0</v>
      </c>
      <c r="AE17" s="212">
        <f>COUNTA(AE18:AE1117)</f>
        <v>0</v>
      </c>
      <c r="AF17" s="195">
        <f>COUNTA(AF18:AF1117)</f>
        <v>0</v>
      </c>
      <c r="AG17" s="212">
        <f>COUNTA(AG18:AG1117)</f>
        <v>0</v>
      </c>
      <c r="AH17" s="195">
        <f>COUNTA(AH18:AH1117)</f>
        <v>0</v>
      </c>
      <c r="AI17" s="195">
        <f t="shared" ref="AI17:AO17" si="5">COUNTIF(AI18:AI1117,"&gt;0")</f>
        <v>0</v>
      </c>
      <c r="AJ17" s="195">
        <f t="shared" si="5"/>
        <v>0</v>
      </c>
      <c r="AK17" s="195">
        <f t="shared" si="5"/>
        <v>0</v>
      </c>
      <c r="AL17" s="195">
        <f t="shared" si="5"/>
        <v>0</v>
      </c>
      <c r="AM17" s="195">
        <f t="shared" si="5"/>
        <v>0</v>
      </c>
      <c r="AN17" s="195">
        <f t="shared" si="5"/>
        <v>0</v>
      </c>
      <c r="AO17" s="195">
        <f t="shared" si="5"/>
        <v>0</v>
      </c>
      <c r="AP17" s="81"/>
      <c r="AQ17" s="195">
        <f>COUNTIF(AQ18:AQ1117,"&gt;0")</f>
        <v>0</v>
      </c>
      <c r="AR17" s="195">
        <f>COUNTIF(AR18:AR1117,"&gt;0")</f>
        <v>0</v>
      </c>
      <c r="AS17" s="195">
        <f>COUNTIF(AS18:AS1117,"&gt;0")</f>
        <v>0</v>
      </c>
      <c r="AT17" s="195">
        <f>COUNTIF(AT18:AT1117,"&gt;0")</f>
        <v>0</v>
      </c>
      <c r="AU17" s="195">
        <f>COUNTIF(AU18:AU1117,"&gt;0")</f>
        <v>0</v>
      </c>
      <c r="AV17" s="195">
        <f t="shared" ref="AV17:BB17" si="6">COUNTIF(AV18:AV1117,"&gt;0")</f>
        <v>0</v>
      </c>
      <c r="AW17" s="195">
        <f t="shared" si="6"/>
        <v>0</v>
      </c>
      <c r="AX17" s="195">
        <f t="shared" si="6"/>
        <v>0</v>
      </c>
      <c r="AY17" s="195">
        <f t="shared" si="6"/>
        <v>0</v>
      </c>
      <c r="AZ17" s="195">
        <f t="shared" si="6"/>
        <v>0</v>
      </c>
      <c r="BA17" s="195">
        <f t="shared" si="6"/>
        <v>0</v>
      </c>
      <c r="BB17" s="195">
        <f t="shared" si="6"/>
        <v>0</v>
      </c>
      <c r="BC17" s="195">
        <f>COUNTIF(BC18:BC1117,"Yes")</f>
        <v>0</v>
      </c>
      <c r="BD17" s="195">
        <f>COUNTA(BD18:BD1117)</f>
        <v>0</v>
      </c>
      <c r="BE17" s="195">
        <f>COUNTA(BE18:BE1117)</f>
        <v>0</v>
      </c>
      <c r="BF17" s="81"/>
      <c r="BG17" s="195">
        <f>COUNTIF(BG18:BG1117,"&gt;0")</f>
        <v>0</v>
      </c>
      <c r="BH17" s="195">
        <f>COUNTIF(BH18:BH1117,"&gt;0")</f>
        <v>0</v>
      </c>
      <c r="BI17" s="195">
        <f>COUNTIF(BI18:BI1117,"&gt;0")</f>
        <v>0</v>
      </c>
      <c r="BJ17" s="195">
        <f>COUNTIF(BJ18:BJ1117,"&gt;0")</f>
        <v>0</v>
      </c>
      <c r="BK17" s="81"/>
      <c r="BL17" s="195">
        <f>COUNTA(BL18:BL1117)</f>
        <v>0</v>
      </c>
      <c r="BM17" s="195">
        <f>COUNTA(BM18:BM1117)</f>
        <v>0</v>
      </c>
      <c r="BN17" s="195">
        <f>COUNTA(BN18:BN1117)</f>
        <v>0</v>
      </c>
      <c r="BO17" s="195">
        <f>COUNTA(BO18:BO1117)</f>
        <v>0</v>
      </c>
      <c r="BP17" s="195">
        <f>COUNTA(BP18:BP1117)</f>
        <v>0</v>
      </c>
      <c r="BQ17" s="195">
        <f t="shared" ref="BQ17:BW17" si="7">COUNTIF(BQ18:BQ1117,"&gt;0")</f>
        <v>0</v>
      </c>
      <c r="BR17" s="195">
        <f t="shared" si="7"/>
        <v>0</v>
      </c>
      <c r="BS17" s="195">
        <f t="shared" si="7"/>
        <v>0</v>
      </c>
      <c r="BT17" s="195">
        <f t="shared" si="7"/>
        <v>0</v>
      </c>
      <c r="BU17" s="195">
        <f t="shared" si="7"/>
        <v>0</v>
      </c>
      <c r="BV17" s="195">
        <f t="shared" si="7"/>
        <v>0</v>
      </c>
      <c r="BW17" s="195">
        <f t="shared" si="7"/>
        <v>0</v>
      </c>
      <c r="BX17" s="81"/>
      <c r="BY17" s="195">
        <f>COUNTIF(BY18:BY1117,"&gt;0")</f>
        <v>0</v>
      </c>
      <c r="BZ17" s="195">
        <f>COUNTIF(BZ18:BZ1117,"&gt;0")</f>
        <v>0</v>
      </c>
      <c r="CA17" s="195">
        <f>COUNTIF(CA18:CA1117,"&gt;0")</f>
        <v>0</v>
      </c>
      <c r="CB17" s="195">
        <f>COUNTIF(CB18:CB1117,"&gt;0")</f>
        <v>0</v>
      </c>
      <c r="CC17" s="195">
        <f>COUNTIF(CC18:CC1117,"&gt;0")</f>
        <v>0</v>
      </c>
      <c r="CD17" s="195">
        <f t="shared" ref="CD17:CJ17" si="8">COUNTIF(CD18:CD1117,"&gt;0")</f>
        <v>0</v>
      </c>
      <c r="CE17" s="195">
        <f t="shared" si="8"/>
        <v>0</v>
      </c>
      <c r="CF17" s="195">
        <f t="shared" si="8"/>
        <v>0</v>
      </c>
      <c r="CG17" s="195">
        <f t="shared" si="8"/>
        <v>0</v>
      </c>
      <c r="CH17" s="195">
        <f t="shared" si="8"/>
        <v>0</v>
      </c>
      <c r="CI17" s="195">
        <f t="shared" si="8"/>
        <v>0</v>
      </c>
      <c r="CJ17" s="195">
        <f t="shared" si="8"/>
        <v>0</v>
      </c>
      <c r="CK17" s="195">
        <f>COUNTIF(CK18:CK1117,"Yes")</f>
        <v>0</v>
      </c>
      <c r="CL17" s="195">
        <f>COUNTA(CL18:CL1117)</f>
        <v>0</v>
      </c>
      <c r="CM17" s="195">
        <f>COUNTA(CM18:CM1117)</f>
        <v>0</v>
      </c>
      <c r="CN17" s="220"/>
      <c r="CO17" s="195">
        <f>COUNTIF(CO18:CO1117,"&gt;0")</f>
        <v>0</v>
      </c>
      <c r="CP17" s="195">
        <f>COUNTIF(CP18:CP1117,"&gt;0")</f>
        <v>0</v>
      </c>
      <c r="CQ17" s="195">
        <f>COUNTIF(CQ18:CQ1117,"&gt;0")</f>
        <v>0</v>
      </c>
      <c r="CR17" s="195">
        <f>COUNTIF(CR18:CR1117,"&gt;0")</f>
        <v>0</v>
      </c>
      <c r="CS17" s="81"/>
      <c r="CT17" s="253"/>
    </row>
    <row r="18" spans="1:98" s="86" customFormat="1" ht="13.5" thickTop="1" x14ac:dyDescent="0.25">
      <c r="A18" s="365"/>
      <c r="B18" s="147">
        <f>Demography!B17</f>
        <v>0</v>
      </c>
      <c r="C18" s="147">
        <f>Demography!C17</f>
        <v>0</v>
      </c>
      <c r="D18" s="148">
        <f>Demography!D17</f>
        <v>0</v>
      </c>
      <c r="E18" s="148">
        <f>Demography!E17</f>
        <v>0</v>
      </c>
      <c r="F18" s="148">
        <f>Demography!F17</f>
        <v>0</v>
      </c>
      <c r="G18" s="81"/>
      <c r="H18" s="256"/>
      <c r="I18" s="257"/>
      <c r="J18" s="257"/>
      <c r="K18" s="256"/>
      <c r="L18" s="240"/>
      <c r="M18" s="257"/>
      <c r="N18" s="256"/>
      <c r="O18" s="240"/>
      <c r="P18" s="261"/>
      <c r="Q18" s="261"/>
      <c r="R18" s="261"/>
      <c r="S18" s="261"/>
      <c r="T18" s="261"/>
      <c r="U18" s="522"/>
      <c r="V18" s="256"/>
      <c r="W18" s="238"/>
      <c r="X18" s="238"/>
      <c r="Y18" s="81"/>
      <c r="Z18" s="256"/>
      <c r="AA18" s="150"/>
      <c r="AB18" s="150"/>
      <c r="AC18" s="81"/>
      <c r="AD18" s="240"/>
      <c r="AE18" s="240"/>
      <c r="AF18" s="256"/>
      <c r="AG18" s="240"/>
      <c r="AH18" s="256"/>
      <c r="AI18" s="256"/>
      <c r="AJ18" s="256"/>
      <c r="AK18" s="245"/>
      <c r="AL18" s="245"/>
      <c r="AM18" s="245"/>
      <c r="AN18" s="245"/>
      <c r="AO18" s="245"/>
      <c r="AP18" s="523"/>
      <c r="AQ18" s="245"/>
      <c r="AR18" s="245"/>
      <c r="AS18" s="245"/>
      <c r="AT18" s="245"/>
      <c r="AU18" s="245"/>
      <c r="AV18" s="245"/>
      <c r="AW18" s="245"/>
      <c r="AX18" s="245"/>
      <c r="AY18" s="245"/>
      <c r="AZ18" s="245"/>
      <c r="BA18" s="245"/>
      <c r="BB18" s="245"/>
      <c r="BC18" s="245"/>
      <c r="BD18" s="245"/>
      <c r="BE18" s="247"/>
      <c r="BF18" s="523"/>
      <c r="BG18" s="561" t="str">
        <f>IF(AI18=0," ",AQ18/AK18)</f>
        <v xml:space="preserve"> </v>
      </c>
      <c r="BH18" s="561" t="str">
        <f>IF(OR(AI18=0,P18=0)," ",AQ18/P18)</f>
        <v xml:space="preserve"> </v>
      </c>
      <c r="BI18" s="561" t="str">
        <f>IF(OR(AI18&gt;5, AI18&lt;1)," ",AR18/AL18)</f>
        <v xml:space="preserve"> </v>
      </c>
      <c r="BJ18" s="561" t="str">
        <f>IF(OR(AI18&gt;5,AI18&lt;1,P18=0)," ",AR18/P18)</f>
        <v xml:space="preserve"> </v>
      </c>
      <c r="BK18" s="523"/>
      <c r="BL18" s="240"/>
      <c r="BM18" s="240"/>
      <c r="BN18" s="256"/>
      <c r="BO18" s="240"/>
      <c r="BP18" s="256"/>
      <c r="BQ18" s="256"/>
      <c r="BR18" s="256"/>
      <c r="BS18" s="245"/>
      <c r="BT18" s="245"/>
      <c r="BU18" s="245"/>
      <c r="BV18" s="245"/>
      <c r="BW18" s="245"/>
      <c r="BX18" s="523"/>
      <c r="BY18" s="245"/>
      <c r="BZ18" s="245"/>
      <c r="CA18" s="245"/>
      <c r="CB18" s="245"/>
      <c r="CC18" s="245"/>
      <c r="CD18" s="245"/>
      <c r="CE18" s="245"/>
      <c r="CF18" s="245"/>
      <c r="CG18" s="245"/>
      <c r="CH18" s="245"/>
      <c r="CI18" s="245"/>
      <c r="CJ18" s="245"/>
      <c r="CK18" s="245"/>
      <c r="CL18" s="245"/>
      <c r="CM18" s="247"/>
      <c r="CN18" s="523"/>
      <c r="CO18" s="561" t="str">
        <f>IF(BQ18=0," ",BY18/BS18)</f>
        <v xml:space="preserve"> </v>
      </c>
      <c r="CP18" s="561" t="str">
        <f>IF(OR(BQ18=0,P18=0)," ",BY18/P18)</f>
        <v xml:space="preserve"> </v>
      </c>
      <c r="CQ18" s="561" t="str">
        <f>IF(OR(BQ18&gt;5, BQ18&lt;1)," ",BZ18/BT18)</f>
        <v xml:space="preserve"> </v>
      </c>
      <c r="CR18" s="561" t="str">
        <f>IF(OR(BQ18&gt;5,BQ18&lt;1,P18=0)," ",BZ18/P18)</f>
        <v xml:space="preserve"> </v>
      </c>
      <c r="CS18" s="81"/>
      <c r="CT18" s="254"/>
    </row>
    <row r="19" spans="1:98" s="86" customFormat="1" ht="12.75" x14ac:dyDescent="0.25">
      <c r="A19" s="365"/>
      <c r="B19" s="361">
        <f>Demography!B18</f>
        <v>0</v>
      </c>
      <c r="C19" s="361">
        <f>Demography!C18</f>
        <v>0</v>
      </c>
      <c r="D19" s="362">
        <f>Demography!D18</f>
        <v>0</v>
      </c>
      <c r="E19" s="362">
        <f>Demography!E18</f>
        <v>0</v>
      </c>
      <c r="F19" s="362">
        <f>Demography!F18</f>
        <v>0</v>
      </c>
      <c r="G19" s="81"/>
      <c r="H19" s="241"/>
      <c r="I19" s="478"/>
      <c r="J19" s="478"/>
      <c r="K19" s="241"/>
      <c r="L19" s="242"/>
      <c r="M19" s="478"/>
      <c r="N19" s="241"/>
      <c r="O19" s="242"/>
      <c r="P19" s="243"/>
      <c r="Q19" s="243"/>
      <c r="R19" s="243"/>
      <c r="S19" s="243"/>
      <c r="T19" s="243"/>
      <c r="U19" s="524"/>
      <c r="V19" s="241"/>
      <c r="W19" s="415"/>
      <c r="X19" s="415"/>
      <c r="Y19" s="81"/>
      <c r="Z19" s="241"/>
      <c r="AA19" s="416"/>
      <c r="AB19" s="416"/>
      <c r="AC19" s="81"/>
      <c r="AD19" s="242"/>
      <c r="AE19" s="242"/>
      <c r="AF19" s="241"/>
      <c r="AG19" s="242"/>
      <c r="AH19" s="241"/>
      <c r="AI19" s="241"/>
      <c r="AJ19" s="241"/>
      <c r="AK19" s="246"/>
      <c r="AL19" s="246"/>
      <c r="AM19" s="246"/>
      <c r="AN19" s="246"/>
      <c r="AO19" s="246"/>
      <c r="AP19" s="523"/>
      <c r="AQ19" s="246"/>
      <c r="AR19" s="246"/>
      <c r="AS19" s="246"/>
      <c r="AT19" s="246"/>
      <c r="AU19" s="246"/>
      <c r="AV19" s="246"/>
      <c r="AW19" s="246"/>
      <c r="AX19" s="246"/>
      <c r="AY19" s="246"/>
      <c r="AZ19" s="246"/>
      <c r="BA19" s="246"/>
      <c r="BB19" s="246"/>
      <c r="BC19" s="246"/>
      <c r="BD19" s="246"/>
      <c r="BE19" s="248"/>
      <c r="BF19" s="523"/>
      <c r="BG19" s="562" t="str">
        <f>IF(AI19=0," ",AQ19/AK19)</f>
        <v xml:space="preserve"> </v>
      </c>
      <c r="BH19" s="562" t="str">
        <f>IF(OR(AI19=0,P19=0)," ",AQ19/P19)</f>
        <v xml:space="preserve"> </v>
      </c>
      <c r="BI19" s="562" t="str">
        <f>IF(OR(AI19&gt;5, AI19&lt;1)," ",AR19/AL19)</f>
        <v xml:space="preserve"> </v>
      </c>
      <c r="BJ19" s="562" t="str">
        <f>IF(OR(AI19&gt;5,AI19&lt;1,P19=0)," ",AR19/P19)</f>
        <v xml:space="preserve"> </v>
      </c>
      <c r="BK19" s="523"/>
      <c r="BL19" s="242"/>
      <c r="BM19" s="242"/>
      <c r="BN19" s="241"/>
      <c r="BO19" s="242"/>
      <c r="BP19" s="241"/>
      <c r="BQ19" s="241"/>
      <c r="BR19" s="241"/>
      <c r="BS19" s="246"/>
      <c r="BT19" s="246"/>
      <c r="BU19" s="246"/>
      <c r="BV19" s="246"/>
      <c r="BW19" s="246"/>
      <c r="BX19" s="523"/>
      <c r="BY19" s="246"/>
      <c r="BZ19" s="246"/>
      <c r="CA19" s="246"/>
      <c r="CB19" s="246"/>
      <c r="CC19" s="246"/>
      <c r="CD19" s="246"/>
      <c r="CE19" s="246"/>
      <c r="CF19" s="246"/>
      <c r="CG19" s="246"/>
      <c r="CH19" s="246"/>
      <c r="CI19" s="246"/>
      <c r="CJ19" s="246"/>
      <c r="CK19" s="246"/>
      <c r="CL19" s="246"/>
      <c r="CM19" s="248"/>
      <c r="CN19" s="523"/>
      <c r="CO19" s="562" t="str">
        <f>IF(BQ19=0," ",BY19/BS19)</f>
        <v xml:space="preserve"> </v>
      </c>
      <c r="CP19" s="562" t="str">
        <f>IF(OR(BQ19=0,P19=0)," ",BY19/P19)</f>
        <v xml:space="preserve"> </v>
      </c>
      <c r="CQ19" s="562" t="str">
        <f>IF(OR(BQ19&gt;5, BQ19&lt;1)," ",BZ19/BT19)</f>
        <v xml:space="preserve"> </v>
      </c>
      <c r="CR19" s="562" t="str">
        <f>IF(OR(BQ19&gt;5,BQ19&lt;1,P19=0)," ",BZ19/P19)</f>
        <v xml:space="preserve"> </v>
      </c>
      <c r="CS19" s="81"/>
      <c r="CT19" s="515"/>
    </row>
    <row r="20" spans="1:98" s="86" customFormat="1" ht="12.75" x14ac:dyDescent="0.25">
      <c r="A20" s="365"/>
      <c r="B20" s="147">
        <f>Demography!B19</f>
        <v>0</v>
      </c>
      <c r="C20" s="147">
        <f>Demography!C19</f>
        <v>0</v>
      </c>
      <c r="D20" s="148">
        <f>Demography!D19</f>
        <v>0</v>
      </c>
      <c r="E20" s="148">
        <f>Demography!E19</f>
        <v>0</v>
      </c>
      <c r="F20" s="148">
        <f>Demography!F19</f>
        <v>0</v>
      </c>
      <c r="G20" s="81"/>
      <c r="H20" s="256"/>
      <c r="I20" s="257"/>
      <c r="J20" s="257"/>
      <c r="K20" s="256"/>
      <c r="L20" s="240"/>
      <c r="M20" s="257"/>
      <c r="N20" s="256"/>
      <c r="O20" s="240"/>
      <c r="P20" s="261"/>
      <c r="Q20" s="261"/>
      <c r="R20" s="261"/>
      <c r="S20" s="261"/>
      <c r="T20" s="261"/>
      <c r="U20" s="522"/>
      <c r="V20" s="256"/>
      <c r="W20" s="238"/>
      <c r="X20" s="238"/>
      <c r="Y20" s="81"/>
      <c r="Z20" s="256"/>
      <c r="AA20" s="150"/>
      <c r="AB20" s="150"/>
      <c r="AC20" s="81"/>
      <c r="AD20" s="240"/>
      <c r="AE20" s="240"/>
      <c r="AF20" s="256"/>
      <c r="AG20" s="240"/>
      <c r="AH20" s="256"/>
      <c r="AI20" s="256"/>
      <c r="AJ20" s="256"/>
      <c r="AK20" s="245"/>
      <c r="AL20" s="245"/>
      <c r="AM20" s="245"/>
      <c r="AN20" s="245"/>
      <c r="AO20" s="245"/>
      <c r="AP20" s="523"/>
      <c r="AQ20" s="245"/>
      <c r="AR20" s="245"/>
      <c r="AS20" s="245"/>
      <c r="AT20" s="245"/>
      <c r="AU20" s="245"/>
      <c r="AV20" s="245"/>
      <c r="AW20" s="245"/>
      <c r="AX20" s="245"/>
      <c r="AY20" s="245"/>
      <c r="AZ20" s="245"/>
      <c r="BA20" s="245"/>
      <c r="BB20" s="245"/>
      <c r="BC20" s="245"/>
      <c r="BD20" s="245"/>
      <c r="BE20" s="247"/>
      <c r="BF20" s="523"/>
      <c r="BG20" s="561" t="str">
        <f t="shared" ref="BG20:BG83" si="9">IF(AI20=0," ",AQ20/AK20)</f>
        <v xml:space="preserve"> </v>
      </c>
      <c r="BH20" s="561" t="str">
        <f>IF(OR(AI20=0,P20=0)," ",AQ20/P20)</f>
        <v xml:space="preserve"> </v>
      </c>
      <c r="BI20" s="561" t="str">
        <f>IF(OR(AI20&gt;5, AI20&lt;1)," ",AR20/AL20)</f>
        <v xml:space="preserve"> </v>
      </c>
      <c r="BJ20" s="561" t="str">
        <f>IF(OR(AI20&gt;5,AI20&lt;1,P20=0)," ",AR20/P20)</f>
        <v xml:space="preserve"> </v>
      </c>
      <c r="BK20" s="523"/>
      <c r="BL20" s="240"/>
      <c r="BM20" s="240"/>
      <c r="BN20" s="256"/>
      <c r="BO20" s="240"/>
      <c r="BP20" s="256"/>
      <c r="BQ20" s="256"/>
      <c r="BR20" s="256"/>
      <c r="BS20" s="245"/>
      <c r="BT20" s="245"/>
      <c r="BU20" s="245"/>
      <c r="BV20" s="245"/>
      <c r="BW20" s="245"/>
      <c r="BX20" s="523"/>
      <c r="BY20" s="245"/>
      <c r="BZ20" s="245"/>
      <c r="CA20" s="245"/>
      <c r="CB20" s="245"/>
      <c r="CC20" s="245"/>
      <c r="CD20" s="245"/>
      <c r="CE20" s="245"/>
      <c r="CF20" s="245"/>
      <c r="CG20" s="245"/>
      <c r="CH20" s="245"/>
      <c r="CI20" s="245"/>
      <c r="CJ20" s="245"/>
      <c r="CK20" s="245"/>
      <c r="CL20" s="245"/>
      <c r="CM20" s="247"/>
      <c r="CN20" s="523"/>
      <c r="CO20" s="561" t="str">
        <f t="shared" ref="CO20:CO83" si="10">IF(BQ20=0," ",BY20/BS20)</f>
        <v xml:space="preserve"> </v>
      </c>
      <c r="CP20" s="561" t="str">
        <f>IF(OR(BQ20=0,P20=0)," ",BY20/P20)</f>
        <v xml:space="preserve"> </v>
      </c>
      <c r="CQ20" s="561" t="str">
        <f>IF(OR(BQ20&gt;5, BQ20&lt;1)," ",BZ20/BT20)</f>
        <v xml:space="preserve"> </v>
      </c>
      <c r="CR20" s="561" t="str">
        <f>IF(OR(BQ20&gt;5,BQ20&lt;1,P20=0)," ",BZ20/P20)</f>
        <v xml:space="preserve"> </v>
      </c>
      <c r="CS20" s="81"/>
      <c r="CT20" s="254"/>
    </row>
    <row r="21" spans="1:98" s="86" customFormat="1" ht="12.75" x14ac:dyDescent="0.25">
      <c r="A21" s="365"/>
      <c r="B21" s="361">
        <f>Demography!B20</f>
        <v>0</v>
      </c>
      <c r="C21" s="361">
        <f>Demography!C20</f>
        <v>0</v>
      </c>
      <c r="D21" s="362">
        <f>Demography!D20</f>
        <v>0</v>
      </c>
      <c r="E21" s="362">
        <f>Demography!E20</f>
        <v>0</v>
      </c>
      <c r="F21" s="362">
        <f>Demography!F20</f>
        <v>0</v>
      </c>
      <c r="G21" s="81"/>
      <c r="H21" s="241"/>
      <c r="I21" s="478"/>
      <c r="J21" s="478"/>
      <c r="K21" s="241"/>
      <c r="L21" s="242"/>
      <c r="M21" s="478"/>
      <c r="N21" s="241"/>
      <c r="O21" s="242"/>
      <c r="P21" s="243"/>
      <c r="Q21" s="243"/>
      <c r="R21" s="243"/>
      <c r="S21" s="243"/>
      <c r="T21" s="243"/>
      <c r="U21" s="524"/>
      <c r="V21" s="241"/>
      <c r="W21" s="415"/>
      <c r="X21" s="415"/>
      <c r="Y21" s="81"/>
      <c r="Z21" s="241"/>
      <c r="AA21" s="416"/>
      <c r="AB21" s="416"/>
      <c r="AC21" s="81"/>
      <c r="AD21" s="242"/>
      <c r="AE21" s="242"/>
      <c r="AF21" s="241"/>
      <c r="AG21" s="242"/>
      <c r="AH21" s="241"/>
      <c r="AI21" s="241"/>
      <c r="AJ21" s="241"/>
      <c r="AK21" s="246"/>
      <c r="AL21" s="246"/>
      <c r="AM21" s="246"/>
      <c r="AN21" s="246"/>
      <c r="AO21" s="246"/>
      <c r="AP21" s="523"/>
      <c r="AQ21" s="246"/>
      <c r="AR21" s="246"/>
      <c r="AS21" s="246"/>
      <c r="AT21" s="246"/>
      <c r="AU21" s="246"/>
      <c r="AV21" s="246"/>
      <c r="AW21" s="246"/>
      <c r="AX21" s="246"/>
      <c r="AY21" s="246"/>
      <c r="AZ21" s="246"/>
      <c r="BA21" s="246"/>
      <c r="BB21" s="246"/>
      <c r="BC21" s="246"/>
      <c r="BD21" s="246"/>
      <c r="BE21" s="248"/>
      <c r="BF21" s="523"/>
      <c r="BG21" s="562" t="str">
        <f t="shared" si="9"/>
        <v xml:space="preserve"> </v>
      </c>
      <c r="BH21" s="562" t="str">
        <f t="shared" ref="BH21:BH84" si="11">IF(OR(AI21=0,P21=0)," ",AQ21/P21)</f>
        <v xml:space="preserve"> </v>
      </c>
      <c r="BI21" s="562" t="str">
        <f t="shared" ref="BI21:BI84" si="12">IF(OR(AI21&gt;5, AI21&lt;1)," ",AR21/AL21)</f>
        <v xml:space="preserve"> </v>
      </c>
      <c r="BJ21" s="562" t="str">
        <f t="shared" ref="BJ21:BJ84" si="13">IF(OR(AI21&gt;5,AI21&lt;1,P21=0)," ",AR21/P21)</f>
        <v xml:space="preserve"> </v>
      </c>
      <c r="BK21" s="523"/>
      <c r="BL21" s="242"/>
      <c r="BM21" s="242"/>
      <c r="BN21" s="241"/>
      <c r="BO21" s="242"/>
      <c r="BP21" s="241"/>
      <c r="BQ21" s="241"/>
      <c r="BR21" s="241"/>
      <c r="BS21" s="246"/>
      <c r="BT21" s="246"/>
      <c r="BU21" s="246"/>
      <c r="BV21" s="246"/>
      <c r="BW21" s="246"/>
      <c r="BX21" s="523"/>
      <c r="BY21" s="246"/>
      <c r="BZ21" s="246"/>
      <c r="CA21" s="246"/>
      <c r="CB21" s="246"/>
      <c r="CC21" s="246"/>
      <c r="CD21" s="246"/>
      <c r="CE21" s="246"/>
      <c r="CF21" s="246"/>
      <c r="CG21" s="246"/>
      <c r="CH21" s="246"/>
      <c r="CI21" s="246"/>
      <c r="CJ21" s="246"/>
      <c r="CK21" s="246"/>
      <c r="CL21" s="246"/>
      <c r="CM21" s="248"/>
      <c r="CN21" s="523"/>
      <c r="CO21" s="562" t="str">
        <f t="shared" si="10"/>
        <v xml:space="preserve"> </v>
      </c>
      <c r="CP21" s="562" t="str">
        <f t="shared" ref="CP21:CP84" si="14">IF(OR(BQ21=0,P21=0)," ",BY21/P21)</f>
        <v xml:space="preserve"> </v>
      </c>
      <c r="CQ21" s="562" t="str">
        <f t="shared" ref="CQ21:CQ84" si="15">IF(OR(BQ21&gt;5, BQ21&lt;1)," ",BZ21/BT21)</f>
        <v xml:space="preserve"> </v>
      </c>
      <c r="CR21" s="562" t="str">
        <f t="shared" ref="CR21:CR84" si="16">IF(OR(BQ21&gt;5,BQ21&lt;1,P21=0)," ",BZ21/P21)</f>
        <v xml:space="preserve"> </v>
      </c>
      <c r="CS21" s="81"/>
      <c r="CT21" s="515"/>
    </row>
    <row r="22" spans="1:98" s="86" customFormat="1" ht="12.75" x14ac:dyDescent="0.25">
      <c r="A22" s="365"/>
      <c r="B22" s="147">
        <f>Demography!B21</f>
        <v>0</v>
      </c>
      <c r="C22" s="147">
        <f>Demography!C21</f>
        <v>0</v>
      </c>
      <c r="D22" s="148">
        <f>Demography!D21</f>
        <v>0</v>
      </c>
      <c r="E22" s="148">
        <f>Demography!E21</f>
        <v>0</v>
      </c>
      <c r="F22" s="148">
        <f>Demography!F21</f>
        <v>0</v>
      </c>
      <c r="G22" s="81"/>
      <c r="H22" s="256"/>
      <c r="I22" s="257"/>
      <c r="J22" s="257"/>
      <c r="K22" s="256"/>
      <c r="L22" s="240"/>
      <c r="M22" s="257"/>
      <c r="N22" s="256"/>
      <c r="O22" s="240"/>
      <c r="P22" s="261"/>
      <c r="Q22" s="261"/>
      <c r="R22" s="261"/>
      <c r="S22" s="261"/>
      <c r="T22" s="261"/>
      <c r="U22" s="522"/>
      <c r="V22" s="256"/>
      <c r="W22" s="238"/>
      <c r="X22" s="238"/>
      <c r="Y22" s="81"/>
      <c r="Z22" s="256"/>
      <c r="AA22" s="150"/>
      <c r="AB22" s="150"/>
      <c r="AC22" s="81"/>
      <c r="AD22" s="240"/>
      <c r="AE22" s="240"/>
      <c r="AF22" s="256"/>
      <c r="AG22" s="240"/>
      <c r="AH22" s="256"/>
      <c r="AI22" s="256"/>
      <c r="AJ22" s="256"/>
      <c r="AK22" s="245"/>
      <c r="AL22" s="245"/>
      <c r="AM22" s="245"/>
      <c r="AN22" s="245"/>
      <c r="AO22" s="245"/>
      <c r="AP22" s="523"/>
      <c r="AQ22" s="245"/>
      <c r="AR22" s="245"/>
      <c r="AS22" s="245"/>
      <c r="AT22" s="245"/>
      <c r="AU22" s="245"/>
      <c r="AV22" s="245"/>
      <c r="AW22" s="245"/>
      <c r="AX22" s="245"/>
      <c r="AY22" s="245"/>
      <c r="AZ22" s="245"/>
      <c r="BA22" s="245"/>
      <c r="BB22" s="245"/>
      <c r="BC22" s="245"/>
      <c r="BD22" s="245"/>
      <c r="BE22" s="247"/>
      <c r="BF22" s="523"/>
      <c r="BG22" s="561" t="str">
        <f t="shared" si="9"/>
        <v xml:space="preserve"> </v>
      </c>
      <c r="BH22" s="561" t="str">
        <f t="shared" si="11"/>
        <v xml:space="preserve"> </v>
      </c>
      <c r="BI22" s="561" t="str">
        <f t="shared" si="12"/>
        <v xml:space="preserve"> </v>
      </c>
      <c r="BJ22" s="561" t="str">
        <f t="shared" si="13"/>
        <v xml:space="preserve"> </v>
      </c>
      <c r="BK22" s="523"/>
      <c r="BL22" s="240"/>
      <c r="BM22" s="240"/>
      <c r="BN22" s="256"/>
      <c r="BO22" s="240"/>
      <c r="BP22" s="256"/>
      <c r="BQ22" s="256"/>
      <c r="BR22" s="256"/>
      <c r="BS22" s="245"/>
      <c r="BT22" s="245"/>
      <c r="BU22" s="245"/>
      <c r="BV22" s="245"/>
      <c r="BW22" s="245"/>
      <c r="BX22" s="523"/>
      <c r="BY22" s="245"/>
      <c r="BZ22" s="245"/>
      <c r="CA22" s="245"/>
      <c r="CB22" s="245"/>
      <c r="CC22" s="245"/>
      <c r="CD22" s="245"/>
      <c r="CE22" s="245"/>
      <c r="CF22" s="245"/>
      <c r="CG22" s="245"/>
      <c r="CH22" s="245"/>
      <c r="CI22" s="245"/>
      <c r="CJ22" s="245"/>
      <c r="CK22" s="245"/>
      <c r="CL22" s="245"/>
      <c r="CM22" s="247"/>
      <c r="CN22" s="523"/>
      <c r="CO22" s="561" t="str">
        <f t="shared" si="10"/>
        <v xml:space="preserve"> </v>
      </c>
      <c r="CP22" s="561" t="str">
        <f t="shared" si="14"/>
        <v xml:space="preserve"> </v>
      </c>
      <c r="CQ22" s="561" t="str">
        <f t="shared" si="15"/>
        <v xml:space="preserve"> </v>
      </c>
      <c r="CR22" s="561" t="str">
        <f t="shared" si="16"/>
        <v xml:space="preserve"> </v>
      </c>
      <c r="CS22" s="81"/>
      <c r="CT22" s="254"/>
    </row>
    <row r="23" spans="1:98" s="86" customFormat="1" ht="12.75" x14ac:dyDescent="0.25">
      <c r="A23" s="365"/>
      <c r="B23" s="361">
        <f>Demography!B22</f>
        <v>0</v>
      </c>
      <c r="C23" s="361">
        <f>Demography!C22</f>
        <v>0</v>
      </c>
      <c r="D23" s="362">
        <f>Demography!D22</f>
        <v>0</v>
      </c>
      <c r="E23" s="362">
        <f>Demography!E22</f>
        <v>0</v>
      </c>
      <c r="F23" s="362">
        <f>Demography!F22</f>
        <v>0</v>
      </c>
      <c r="G23" s="81"/>
      <c r="H23" s="241"/>
      <c r="I23" s="478"/>
      <c r="J23" s="478"/>
      <c r="K23" s="241"/>
      <c r="L23" s="242"/>
      <c r="M23" s="478"/>
      <c r="N23" s="241"/>
      <c r="O23" s="242"/>
      <c r="P23" s="243"/>
      <c r="Q23" s="243"/>
      <c r="R23" s="243"/>
      <c r="S23" s="243"/>
      <c r="T23" s="243"/>
      <c r="U23" s="524"/>
      <c r="V23" s="241"/>
      <c r="W23" s="415"/>
      <c r="X23" s="415"/>
      <c r="Y23" s="81"/>
      <c r="Z23" s="241"/>
      <c r="AA23" s="416"/>
      <c r="AB23" s="416"/>
      <c r="AC23" s="81"/>
      <c r="AD23" s="242"/>
      <c r="AE23" s="242"/>
      <c r="AF23" s="241"/>
      <c r="AG23" s="242"/>
      <c r="AH23" s="241"/>
      <c r="AI23" s="241"/>
      <c r="AJ23" s="241"/>
      <c r="AK23" s="246"/>
      <c r="AL23" s="246"/>
      <c r="AM23" s="246"/>
      <c r="AN23" s="246"/>
      <c r="AO23" s="246"/>
      <c r="AP23" s="523"/>
      <c r="AQ23" s="246"/>
      <c r="AR23" s="246"/>
      <c r="AS23" s="246"/>
      <c r="AT23" s="246"/>
      <c r="AU23" s="246"/>
      <c r="AV23" s="246"/>
      <c r="AW23" s="246"/>
      <c r="AX23" s="246"/>
      <c r="AY23" s="246"/>
      <c r="AZ23" s="246"/>
      <c r="BA23" s="246"/>
      <c r="BB23" s="246"/>
      <c r="BC23" s="246"/>
      <c r="BD23" s="246"/>
      <c r="BE23" s="248"/>
      <c r="BF23" s="523"/>
      <c r="BG23" s="562" t="str">
        <f t="shared" si="9"/>
        <v xml:space="preserve"> </v>
      </c>
      <c r="BH23" s="562" t="str">
        <f t="shared" si="11"/>
        <v xml:space="preserve"> </v>
      </c>
      <c r="BI23" s="562" t="str">
        <f t="shared" si="12"/>
        <v xml:space="preserve"> </v>
      </c>
      <c r="BJ23" s="562" t="str">
        <f t="shared" si="13"/>
        <v xml:space="preserve"> </v>
      </c>
      <c r="BK23" s="523"/>
      <c r="BL23" s="242"/>
      <c r="BM23" s="242"/>
      <c r="BN23" s="241"/>
      <c r="BO23" s="242"/>
      <c r="BP23" s="241"/>
      <c r="BQ23" s="241"/>
      <c r="BR23" s="241"/>
      <c r="BS23" s="246"/>
      <c r="BT23" s="246"/>
      <c r="BU23" s="246"/>
      <c r="BV23" s="246"/>
      <c r="BW23" s="246"/>
      <c r="BX23" s="523"/>
      <c r="BY23" s="246"/>
      <c r="BZ23" s="246"/>
      <c r="CA23" s="246"/>
      <c r="CB23" s="246"/>
      <c r="CC23" s="246"/>
      <c r="CD23" s="246"/>
      <c r="CE23" s="246"/>
      <c r="CF23" s="246"/>
      <c r="CG23" s="246"/>
      <c r="CH23" s="246"/>
      <c r="CI23" s="246"/>
      <c r="CJ23" s="246"/>
      <c r="CK23" s="246"/>
      <c r="CL23" s="246"/>
      <c r="CM23" s="248"/>
      <c r="CN23" s="523"/>
      <c r="CO23" s="562" t="str">
        <f t="shared" si="10"/>
        <v xml:space="preserve"> </v>
      </c>
      <c r="CP23" s="562" t="str">
        <f t="shared" si="14"/>
        <v xml:space="preserve"> </v>
      </c>
      <c r="CQ23" s="562" t="str">
        <f t="shared" si="15"/>
        <v xml:space="preserve"> </v>
      </c>
      <c r="CR23" s="562" t="str">
        <f t="shared" si="16"/>
        <v xml:space="preserve"> </v>
      </c>
      <c r="CS23" s="81"/>
      <c r="CT23" s="515"/>
    </row>
    <row r="24" spans="1:98" s="86" customFormat="1" ht="12.75" x14ac:dyDescent="0.25">
      <c r="A24" s="365"/>
      <c r="B24" s="147">
        <f>Demography!B23</f>
        <v>0</v>
      </c>
      <c r="C24" s="147">
        <f>Demography!C23</f>
        <v>0</v>
      </c>
      <c r="D24" s="148">
        <f>Demography!D23</f>
        <v>0</v>
      </c>
      <c r="E24" s="148">
        <f>Demography!E23</f>
        <v>0</v>
      </c>
      <c r="F24" s="148">
        <f>Demography!F23</f>
        <v>0</v>
      </c>
      <c r="G24" s="81"/>
      <c r="H24" s="256"/>
      <c r="I24" s="257"/>
      <c r="J24" s="257"/>
      <c r="K24" s="256"/>
      <c r="L24" s="240"/>
      <c r="M24" s="257"/>
      <c r="N24" s="256"/>
      <c r="O24" s="240"/>
      <c r="P24" s="261"/>
      <c r="Q24" s="261"/>
      <c r="R24" s="261"/>
      <c r="S24" s="261"/>
      <c r="T24" s="261"/>
      <c r="U24" s="522"/>
      <c r="V24" s="256"/>
      <c r="W24" s="238"/>
      <c r="X24" s="238"/>
      <c r="Y24" s="81"/>
      <c r="Z24" s="256"/>
      <c r="AA24" s="150"/>
      <c r="AB24" s="150"/>
      <c r="AC24" s="81"/>
      <c r="AD24" s="240"/>
      <c r="AE24" s="240"/>
      <c r="AF24" s="256"/>
      <c r="AG24" s="240"/>
      <c r="AH24" s="256"/>
      <c r="AI24" s="256"/>
      <c r="AJ24" s="256"/>
      <c r="AK24" s="245"/>
      <c r="AL24" s="245"/>
      <c r="AM24" s="245"/>
      <c r="AN24" s="245"/>
      <c r="AO24" s="245"/>
      <c r="AP24" s="523"/>
      <c r="AQ24" s="245"/>
      <c r="AR24" s="245"/>
      <c r="AS24" s="245"/>
      <c r="AT24" s="245"/>
      <c r="AU24" s="245"/>
      <c r="AV24" s="245"/>
      <c r="AW24" s="245"/>
      <c r="AX24" s="245"/>
      <c r="AY24" s="245"/>
      <c r="AZ24" s="245"/>
      <c r="BA24" s="245"/>
      <c r="BB24" s="245"/>
      <c r="BC24" s="245"/>
      <c r="BD24" s="245"/>
      <c r="BE24" s="247"/>
      <c r="BF24" s="523"/>
      <c r="BG24" s="561" t="str">
        <f t="shared" si="9"/>
        <v xml:space="preserve"> </v>
      </c>
      <c r="BH24" s="561" t="str">
        <f t="shared" si="11"/>
        <v xml:space="preserve"> </v>
      </c>
      <c r="BI24" s="561" t="str">
        <f t="shared" si="12"/>
        <v xml:space="preserve"> </v>
      </c>
      <c r="BJ24" s="561" t="str">
        <f t="shared" si="13"/>
        <v xml:space="preserve"> </v>
      </c>
      <c r="BK24" s="523"/>
      <c r="BL24" s="240"/>
      <c r="BM24" s="240"/>
      <c r="BN24" s="256"/>
      <c r="BO24" s="240"/>
      <c r="BP24" s="256"/>
      <c r="BQ24" s="256"/>
      <c r="BR24" s="256"/>
      <c r="BS24" s="245"/>
      <c r="BT24" s="245"/>
      <c r="BU24" s="245"/>
      <c r="BV24" s="245"/>
      <c r="BW24" s="245"/>
      <c r="BX24" s="523"/>
      <c r="BY24" s="245"/>
      <c r="BZ24" s="245"/>
      <c r="CA24" s="245"/>
      <c r="CB24" s="245"/>
      <c r="CC24" s="245"/>
      <c r="CD24" s="245"/>
      <c r="CE24" s="245"/>
      <c r="CF24" s="245"/>
      <c r="CG24" s="245"/>
      <c r="CH24" s="245"/>
      <c r="CI24" s="245"/>
      <c r="CJ24" s="245"/>
      <c r="CK24" s="245"/>
      <c r="CL24" s="245"/>
      <c r="CM24" s="247"/>
      <c r="CN24" s="523"/>
      <c r="CO24" s="561" t="str">
        <f t="shared" si="10"/>
        <v xml:space="preserve"> </v>
      </c>
      <c r="CP24" s="561" t="str">
        <f t="shared" si="14"/>
        <v xml:space="preserve"> </v>
      </c>
      <c r="CQ24" s="561" t="str">
        <f t="shared" si="15"/>
        <v xml:space="preserve"> </v>
      </c>
      <c r="CR24" s="561" t="str">
        <f t="shared" si="16"/>
        <v xml:space="preserve"> </v>
      </c>
      <c r="CS24" s="81"/>
      <c r="CT24" s="254"/>
    </row>
    <row r="25" spans="1:98" s="86" customFormat="1" ht="12.75" x14ac:dyDescent="0.25">
      <c r="A25" s="365"/>
      <c r="B25" s="361">
        <f>Demography!B24</f>
        <v>0</v>
      </c>
      <c r="C25" s="361">
        <f>Demography!C24</f>
        <v>0</v>
      </c>
      <c r="D25" s="362">
        <f>Demography!D24</f>
        <v>0</v>
      </c>
      <c r="E25" s="362">
        <f>Demography!E24</f>
        <v>0</v>
      </c>
      <c r="F25" s="362">
        <f>Demography!F24</f>
        <v>0</v>
      </c>
      <c r="G25" s="81"/>
      <c r="H25" s="241"/>
      <c r="I25" s="478"/>
      <c r="J25" s="478"/>
      <c r="K25" s="241"/>
      <c r="L25" s="242"/>
      <c r="M25" s="478"/>
      <c r="N25" s="241"/>
      <c r="O25" s="242"/>
      <c r="P25" s="243"/>
      <c r="Q25" s="243"/>
      <c r="R25" s="243"/>
      <c r="S25" s="243"/>
      <c r="T25" s="243"/>
      <c r="U25" s="524"/>
      <c r="V25" s="241"/>
      <c r="W25" s="415"/>
      <c r="X25" s="415"/>
      <c r="Y25" s="81"/>
      <c r="Z25" s="241"/>
      <c r="AA25" s="416"/>
      <c r="AB25" s="416"/>
      <c r="AC25" s="81"/>
      <c r="AD25" s="242"/>
      <c r="AE25" s="242"/>
      <c r="AF25" s="241"/>
      <c r="AG25" s="242"/>
      <c r="AH25" s="241"/>
      <c r="AI25" s="241"/>
      <c r="AJ25" s="241"/>
      <c r="AK25" s="246"/>
      <c r="AL25" s="246"/>
      <c r="AM25" s="246"/>
      <c r="AN25" s="246"/>
      <c r="AO25" s="246"/>
      <c r="AP25" s="523"/>
      <c r="AQ25" s="246"/>
      <c r="AR25" s="246"/>
      <c r="AS25" s="246"/>
      <c r="AT25" s="246"/>
      <c r="AU25" s="246"/>
      <c r="AV25" s="246"/>
      <c r="AW25" s="246"/>
      <c r="AX25" s="246"/>
      <c r="AY25" s="246"/>
      <c r="AZ25" s="246"/>
      <c r="BA25" s="246"/>
      <c r="BB25" s="246"/>
      <c r="BC25" s="246"/>
      <c r="BD25" s="246"/>
      <c r="BE25" s="248"/>
      <c r="BF25" s="523"/>
      <c r="BG25" s="562" t="str">
        <f t="shared" si="9"/>
        <v xml:space="preserve"> </v>
      </c>
      <c r="BH25" s="562" t="str">
        <f t="shared" si="11"/>
        <v xml:space="preserve"> </v>
      </c>
      <c r="BI25" s="562" t="str">
        <f t="shared" si="12"/>
        <v xml:space="preserve"> </v>
      </c>
      <c r="BJ25" s="562" t="str">
        <f t="shared" si="13"/>
        <v xml:space="preserve"> </v>
      </c>
      <c r="BK25" s="523"/>
      <c r="BL25" s="242"/>
      <c r="BM25" s="242"/>
      <c r="BN25" s="241"/>
      <c r="BO25" s="242"/>
      <c r="BP25" s="241"/>
      <c r="BQ25" s="241"/>
      <c r="BR25" s="241"/>
      <c r="BS25" s="246"/>
      <c r="BT25" s="246"/>
      <c r="BU25" s="246"/>
      <c r="BV25" s="246"/>
      <c r="BW25" s="246"/>
      <c r="BX25" s="523"/>
      <c r="BY25" s="246"/>
      <c r="BZ25" s="246"/>
      <c r="CA25" s="246"/>
      <c r="CB25" s="246"/>
      <c r="CC25" s="246"/>
      <c r="CD25" s="246"/>
      <c r="CE25" s="246"/>
      <c r="CF25" s="246"/>
      <c r="CG25" s="246"/>
      <c r="CH25" s="246"/>
      <c r="CI25" s="246"/>
      <c r="CJ25" s="246"/>
      <c r="CK25" s="246"/>
      <c r="CL25" s="246"/>
      <c r="CM25" s="248"/>
      <c r="CN25" s="523"/>
      <c r="CO25" s="562" t="str">
        <f t="shared" si="10"/>
        <v xml:space="preserve"> </v>
      </c>
      <c r="CP25" s="562" t="str">
        <f t="shared" si="14"/>
        <v xml:space="preserve"> </v>
      </c>
      <c r="CQ25" s="562" t="str">
        <f t="shared" si="15"/>
        <v xml:space="preserve"> </v>
      </c>
      <c r="CR25" s="562" t="str">
        <f t="shared" si="16"/>
        <v xml:space="preserve"> </v>
      </c>
      <c r="CS25" s="81"/>
      <c r="CT25" s="515"/>
    </row>
    <row r="26" spans="1:98" s="86" customFormat="1" ht="12.75" x14ac:dyDescent="0.25">
      <c r="A26" s="365"/>
      <c r="B26" s="147">
        <f>Demography!B25</f>
        <v>0</v>
      </c>
      <c r="C26" s="147">
        <f>Demography!C25</f>
        <v>0</v>
      </c>
      <c r="D26" s="148">
        <f>Demography!D25</f>
        <v>0</v>
      </c>
      <c r="E26" s="148">
        <f>Demography!E25</f>
        <v>0</v>
      </c>
      <c r="F26" s="148">
        <f>Demography!F25</f>
        <v>0</v>
      </c>
      <c r="G26" s="81"/>
      <c r="H26" s="256"/>
      <c r="I26" s="257"/>
      <c r="J26" s="257"/>
      <c r="K26" s="256"/>
      <c r="L26" s="240"/>
      <c r="M26" s="257"/>
      <c r="N26" s="256"/>
      <c r="O26" s="240"/>
      <c r="P26" s="261"/>
      <c r="Q26" s="261"/>
      <c r="R26" s="261"/>
      <c r="S26" s="261"/>
      <c r="T26" s="261"/>
      <c r="U26" s="522"/>
      <c r="V26" s="256"/>
      <c r="W26" s="238"/>
      <c r="X26" s="238"/>
      <c r="Y26" s="81"/>
      <c r="Z26" s="256"/>
      <c r="AA26" s="150"/>
      <c r="AB26" s="150"/>
      <c r="AC26" s="81"/>
      <c r="AD26" s="240"/>
      <c r="AE26" s="240"/>
      <c r="AF26" s="256"/>
      <c r="AG26" s="240"/>
      <c r="AH26" s="256"/>
      <c r="AI26" s="256"/>
      <c r="AJ26" s="256"/>
      <c r="AK26" s="245"/>
      <c r="AL26" s="245"/>
      <c r="AM26" s="245"/>
      <c r="AN26" s="245"/>
      <c r="AO26" s="245"/>
      <c r="AP26" s="523"/>
      <c r="AQ26" s="245"/>
      <c r="AR26" s="245"/>
      <c r="AS26" s="245"/>
      <c r="AT26" s="245"/>
      <c r="AU26" s="245"/>
      <c r="AV26" s="245"/>
      <c r="AW26" s="245"/>
      <c r="AX26" s="245"/>
      <c r="AY26" s="245"/>
      <c r="AZ26" s="245"/>
      <c r="BA26" s="245"/>
      <c r="BB26" s="245"/>
      <c r="BC26" s="245"/>
      <c r="BD26" s="245"/>
      <c r="BE26" s="247"/>
      <c r="BF26" s="523"/>
      <c r="BG26" s="561" t="str">
        <f t="shared" si="9"/>
        <v xml:space="preserve"> </v>
      </c>
      <c r="BH26" s="561" t="str">
        <f t="shared" si="11"/>
        <v xml:space="preserve"> </v>
      </c>
      <c r="BI26" s="561" t="str">
        <f t="shared" si="12"/>
        <v xml:space="preserve"> </v>
      </c>
      <c r="BJ26" s="561" t="str">
        <f t="shared" si="13"/>
        <v xml:space="preserve"> </v>
      </c>
      <c r="BK26" s="523"/>
      <c r="BL26" s="240"/>
      <c r="BM26" s="240"/>
      <c r="BN26" s="256"/>
      <c r="BO26" s="240"/>
      <c r="BP26" s="256"/>
      <c r="BQ26" s="256"/>
      <c r="BR26" s="256"/>
      <c r="BS26" s="245"/>
      <c r="BT26" s="245"/>
      <c r="BU26" s="245"/>
      <c r="BV26" s="245"/>
      <c r="BW26" s="245"/>
      <c r="BX26" s="523"/>
      <c r="BY26" s="245"/>
      <c r="BZ26" s="245"/>
      <c r="CA26" s="245"/>
      <c r="CB26" s="245"/>
      <c r="CC26" s="245"/>
      <c r="CD26" s="245"/>
      <c r="CE26" s="245"/>
      <c r="CF26" s="245"/>
      <c r="CG26" s="245"/>
      <c r="CH26" s="245"/>
      <c r="CI26" s="245"/>
      <c r="CJ26" s="245"/>
      <c r="CK26" s="245"/>
      <c r="CL26" s="245"/>
      <c r="CM26" s="247"/>
      <c r="CN26" s="523"/>
      <c r="CO26" s="561" t="str">
        <f t="shared" si="10"/>
        <v xml:space="preserve"> </v>
      </c>
      <c r="CP26" s="561" t="str">
        <f t="shared" si="14"/>
        <v xml:space="preserve"> </v>
      </c>
      <c r="CQ26" s="561" t="str">
        <f t="shared" si="15"/>
        <v xml:space="preserve"> </v>
      </c>
      <c r="CR26" s="561" t="str">
        <f t="shared" si="16"/>
        <v xml:space="preserve"> </v>
      </c>
      <c r="CS26" s="81"/>
      <c r="CT26" s="254"/>
    </row>
    <row r="27" spans="1:98" s="86" customFormat="1" ht="12.75" x14ac:dyDescent="0.25">
      <c r="A27" s="365"/>
      <c r="B27" s="361">
        <f>Demography!B26</f>
        <v>0</v>
      </c>
      <c r="C27" s="361">
        <f>Demography!C26</f>
        <v>0</v>
      </c>
      <c r="D27" s="362">
        <f>Demography!D26</f>
        <v>0</v>
      </c>
      <c r="E27" s="362">
        <f>Demography!E26</f>
        <v>0</v>
      </c>
      <c r="F27" s="362">
        <f>Demography!F26</f>
        <v>0</v>
      </c>
      <c r="G27" s="81"/>
      <c r="H27" s="241"/>
      <c r="I27" s="478"/>
      <c r="J27" s="478"/>
      <c r="K27" s="241"/>
      <c r="L27" s="242"/>
      <c r="M27" s="478"/>
      <c r="N27" s="241"/>
      <c r="O27" s="242"/>
      <c r="P27" s="243"/>
      <c r="Q27" s="243"/>
      <c r="R27" s="243"/>
      <c r="S27" s="243"/>
      <c r="T27" s="243"/>
      <c r="U27" s="524"/>
      <c r="V27" s="241"/>
      <c r="W27" s="415"/>
      <c r="X27" s="415"/>
      <c r="Y27" s="81"/>
      <c r="Z27" s="241"/>
      <c r="AA27" s="416"/>
      <c r="AB27" s="416"/>
      <c r="AC27" s="81"/>
      <c r="AD27" s="242"/>
      <c r="AE27" s="242"/>
      <c r="AF27" s="241"/>
      <c r="AG27" s="242"/>
      <c r="AH27" s="241"/>
      <c r="AI27" s="241"/>
      <c r="AJ27" s="241"/>
      <c r="AK27" s="246"/>
      <c r="AL27" s="246"/>
      <c r="AM27" s="246"/>
      <c r="AN27" s="246"/>
      <c r="AO27" s="246"/>
      <c r="AP27" s="523"/>
      <c r="AQ27" s="246"/>
      <c r="AR27" s="246"/>
      <c r="AS27" s="246"/>
      <c r="AT27" s="246"/>
      <c r="AU27" s="246"/>
      <c r="AV27" s="246"/>
      <c r="AW27" s="246"/>
      <c r="AX27" s="246"/>
      <c r="AY27" s="246"/>
      <c r="AZ27" s="246"/>
      <c r="BA27" s="246"/>
      <c r="BB27" s="246"/>
      <c r="BC27" s="246"/>
      <c r="BD27" s="246"/>
      <c r="BE27" s="248"/>
      <c r="BF27" s="523"/>
      <c r="BG27" s="562" t="str">
        <f t="shared" si="9"/>
        <v xml:space="preserve"> </v>
      </c>
      <c r="BH27" s="562" t="str">
        <f t="shared" si="11"/>
        <v xml:space="preserve"> </v>
      </c>
      <c r="BI27" s="562" t="str">
        <f t="shared" si="12"/>
        <v xml:space="preserve"> </v>
      </c>
      <c r="BJ27" s="562" t="str">
        <f t="shared" si="13"/>
        <v xml:space="preserve"> </v>
      </c>
      <c r="BK27" s="523"/>
      <c r="BL27" s="242"/>
      <c r="BM27" s="242"/>
      <c r="BN27" s="241"/>
      <c r="BO27" s="242"/>
      <c r="BP27" s="241"/>
      <c r="BQ27" s="241"/>
      <c r="BR27" s="241"/>
      <c r="BS27" s="246"/>
      <c r="BT27" s="246"/>
      <c r="BU27" s="246"/>
      <c r="BV27" s="246"/>
      <c r="BW27" s="246"/>
      <c r="BX27" s="523"/>
      <c r="BY27" s="246"/>
      <c r="BZ27" s="246"/>
      <c r="CA27" s="246"/>
      <c r="CB27" s="246"/>
      <c r="CC27" s="246"/>
      <c r="CD27" s="246"/>
      <c r="CE27" s="246"/>
      <c r="CF27" s="246"/>
      <c r="CG27" s="246"/>
      <c r="CH27" s="246"/>
      <c r="CI27" s="246"/>
      <c r="CJ27" s="246"/>
      <c r="CK27" s="246"/>
      <c r="CL27" s="246"/>
      <c r="CM27" s="248"/>
      <c r="CN27" s="523"/>
      <c r="CO27" s="562" t="str">
        <f t="shared" si="10"/>
        <v xml:space="preserve"> </v>
      </c>
      <c r="CP27" s="562" t="str">
        <f t="shared" si="14"/>
        <v xml:space="preserve"> </v>
      </c>
      <c r="CQ27" s="562" t="str">
        <f t="shared" si="15"/>
        <v xml:space="preserve"> </v>
      </c>
      <c r="CR27" s="562" t="str">
        <f t="shared" si="16"/>
        <v xml:space="preserve"> </v>
      </c>
      <c r="CS27" s="81"/>
      <c r="CT27" s="515"/>
    </row>
    <row r="28" spans="1:98" s="86" customFormat="1" ht="12.75" x14ac:dyDescent="0.25">
      <c r="A28" s="365"/>
      <c r="B28" s="147">
        <f>Demography!B27</f>
        <v>0</v>
      </c>
      <c r="C28" s="147">
        <f>Demography!C27</f>
        <v>0</v>
      </c>
      <c r="D28" s="148">
        <f>Demography!D27</f>
        <v>0</v>
      </c>
      <c r="E28" s="148">
        <f>Demography!E27</f>
        <v>0</v>
      </c>
      <c r="F28" s="148">
        <f>Demography!F27</f>
        <v>0</v>
      </c>
      <c r="G28" s="81"/>
      <c r="H28" s="256"/>
      <c r="I28" s="257"/>
      <c r="J28" s="257"/>
      <c r="K28" s="256"/>
      <c r="L28" s="240"/>
      <c r="M28" s="257"/>
      <c r="N28" s="256"/>
      <c r="O28" s="240"/>
      <c r="P28" s="261"/>
      <c r="Q28" s="261"/>
      <c r="R28" s="261"/>
      <c r="S28" s="261"/>
      <c r="T28" s="261"/>
      <c r="U28" s="522"/>
      <c r="V28" s="256"/>
      <c r="W28" s="238"/>
      <c r="X28" s="238"/>
      <c r="Y28" s="81"/>
      <c r="Z28" s="256"/>
      <c r="AA28" s="150"/>
      <c r="AB28" s="150"/>
      <c r="AC28" s="81"/>
      <c r="AD28" s="240"/>
      <c r="AE28" s="240"/>
      <c r="AF28" s="256"/>
      <c r="AG28" s="240"/>
      <c r="AH28" s="256"/>
      <c r="AI28" s="256"/>
      <c r="AJ28" s="256"/>
      <c r="AK28" s="245"/>
      <c r="AL28" s="245"/>
      <c r="AM28" s="245"/>
      <c r="AN28" s="245"/>
      <c r="AO28" s="245"/>
      <c r="AP28" s="523"/>
      <c r="AQ28" s="245"/>
      <c r="AR28" s="245"/>
      <c r="AS28" s="245"/>
      <c r="AT28" s="245"/>
      <c r="AU28" s="245"/>
      <c r="AV28" s="245"/>
      <c r="AW28" s="245"/>
      <c r="AX28" s="245"/>
      <c r="AY28" s="245"/>
      <c r="AZ28" s="245"/>
      <c r="BA28" s="245"/>
      <c r="BB28" s="245"/>
      <c r="BC28" s="245"/>
      <c r="BD28" s="245"/>
      <c r="BE28" s="247"/>
      <c r="BF28" s="523"/>
      <c r="BG28" s="561" t="str">
        <f t="shared" si="9"/>
        <v xml:space="preserve"> </v>
      </c>
      <c r="BH28" s="561" t="str">
        <f t="shared" si="11"/>
        <v xml:space="preserve"> </v>
      </c>
      <c r="BI28" s="561" t="str">
        <f t="shared" si="12"/>
        <v xml:space="preserve"> </v>
      </c>
      <c r="BJ28" s="561" t="str">
        <f t="shared" si="13"/>
        <v xml:space="preserve"> </v>
      </c>
      <c r="BK28" s="523"/>
      <c r="BL28" s="240"/>
      <c r="BM28" s="240"/>
      <c r="BN28" s="256"/>
      <c r="BO28" s="240"/>
      <c r="BP28" s="256"/>
      <c r="BQ28" s="256"/>
      <c r="BR28" s="256"/>
      <c r="BS28" s="245"/>
      <c r="BT28" s="245"/>
      <c r="BU28" s="245"/>
      <c r="BV28" s="245"/>
      <c r="BW28" s="245"/>
      <c r="BX28" s="523"/>
      <c r="BY28" s="245"/>
      <c r="BZ28" s="245"/>
      <c r="CA28" s="245"/>
      <c r="CB28" s="245"/>
      <c r="CC28" s="245"/>
      <c r="CD28" s="245"/>
      <c r="CE28" s="245"/>
      <c r="CF28" s="245"/>
      <c r="CG28" s="245"/>
      <c r="CH28" s="245"/>
      <c r="CI28" s="245"/>
      <c r="CJ28" s="245"/>
      <c r="CK28" s="245"/>
      <c r="CL28" s="245"/>
      <c r="CM28" s="247"/>
      <c r="CN28" s="523"/>
      <c r="CO28" s="561" t="str">
        <f t="shared" si="10"/>
        <v xml:space="preserve"> </v>
      </c>
      <c r="CP28" s="561" t="str">
        <f t="shared" si="14"/>
        <v xml:space="preserve"> </v>
      </c>
      <c r="CQ28" s="561" t="str">
        <f t="shared" si="15"/>
        <v xml:space="preserve"> </v>
      </c>
      <c r="CR28" s="561" t="str">
        <f t="shared" si="16"/>
        <v xml:space="preserve"> </v>
      </c>
      <c r="CS28" s="81"/>
      <c r="CT28" s="254"/>
    </row>
    <row r="29" spans="1:98" s="86" customFormat="1" ht="12.75" x14ac:dyDescent="0.25">
      <c r="A29" s="365"/>
      <c r="B29" s="361">
        <f>Demography!B28</f>
        <v>0</v>
      </c>
      <c r="C29" s="361">
        <f>Demography!C28</f>
        <v>0</v>
      </c>
      <c r="D29" s="362">
        <f>Demography!D28</f>
        <v>0</v>
      </c>
      <c r="E29" s="362">
        <f>Demography!E28</f>
        <v>0</v>
      </c>
      <c r="F29" s="362">
        <f>Demography!F28</f>
        <v>0</v>
      </c>
      <c r="G29" s="81"/>
      <c r="H29" s="241"/>
      <c r="I29" s="478"/>
      <c r="J29" s="478"/>
      <c r="K29" s="241"/>
      <c r="L29" s="242"/>
      <c r="M29" s="478"/>
      <c r="N29" s="241"/>
      <c r="O29" s="242"/>
      <c r="P29" s="243"/>
      <c r="Q29" s="243"/>
      <c r="R29" s="243"/>
      <c r="S29" s="243"/>
      <c r="T29" s="243"/>
      <c r="U29" s="524"/>
      <c r="V29" s="241"/>
      <c r="W29" s="415"/>
      <c r="X29" s="415"/>
      <c r="Y29" s="81"/>
      <c r="Z29" s="241"/>
      <c r="AA29" s="416"/>
      <c r="AB29" s="416"/>
      <c r="AC29" s="81"/>
      <c r="AD29" s="242"/>
      <c r="AE29" s="242"/>
      <c r="AF29" s="241"/>
      <c r="AG29" s="242"/>
      <c r="AH29" s="241"/>
      <c r="AI29" s="241"/>
      <c r="AJ29" s="241"/>
      <c r="AK29" s="246"/>
      <c r="AL29" s="246"/>
      <c r="AM29" s="246"/>
      <c r="AN29" s="246"/>
      <c r="AO29" s="246"/>
      <c r="AP29" s="523"/>
      <c r="AQ29" s="246"/>
      <c r="AR29" s="246"/>
      <c r="AS29" s="246"/>
      <c r="AT29" s="246"/>
      <c r="AU29" s="246"/>
      <c r="AV29" s="246"/>
      <c r="AW29" s="246"/>
      <c r="AX29" s="246"/>
      <c r="AY29" s="246"/>
      <c r="AZ29" s="246"/>
      <c r="BA29" s="246"/>
      <c r="BB29" s="246"/>
      <c r="BC29" s="246"/>
      <c r="BD29" s="246"/>
      <c r="BE29" s="248"/>
      <c r="BF29" s="523"/>
      <c r="BG29" s="562" t="str">
        <f t="shared" si="9"/>
        <v xml:space="preserve"> </v>
      </c>
      <c r="BH29" s="562" t="str">
        <f t="shared" si="11"/>
        <v xml:space="preserve"> </v>
      </c>
      <c r="BI29" s="562" t="str">
        <f t="shared" si="12"/>
        <v xml:space="preserve"> </v>
      </c>
      <c r="BJ29" s="562" t="str">
        <f t="shared" si="13"/>
        <v xml:space="preserve"> </v>
      </c>
      <c r="BK29" s="523"/>
      <c r="BL29" s="242"/>
      <c r="BM29" s="242"/>
      <c r="BN29" s="241"/>
      <c r="BO29" s="242"/>
      <c r="BP29" s="241"/>
      <c r="BQ29" s="241"/>
      <c r="BR29" s="241"/>
      <c r="BS29" s="246"/>
      <c r="BT29" s="246"/>
      <c r="BU29" s="246"/>
      <c r="BV29" s="246"/>
      <c r="BW29" s="246"/>
      <c r="BX29" s="523"/>
      <c r="BY29" s="246"/>
      <c r="BZ29" s="246"/>
      <c r="CA29" s="246"/>
      <c r="CB29" s="246"/>
      <c r="CC29" s="246"/>
      <c r="CD29" s="246"/>
      <c r="CE29" s="246"/>
      <c r="CF29" s="246"/>
      <c r="CG29" s="246"/>
      <c r="CH29" s="246"/>
      <c r="CI29" s="246"/>
      <c r="CJ29" s="246"/>
      <c r="CK29" s="246"/>
      <c r="CL29" s="246"/>
      <c r="CM29" s="248"/>
      <c r="CN29" s="523"/>
      <c r="CO29" s="562" t="str">
        <f t="shared" si="10"/>
        <v xml:space="preserve"> </v>
      </c>
      <c r="CP29" s="562" t="str">
        <f t="shared" si="14"/>
        <v xml:space="preserve"> </v>
      </c>
      <c r="CQ29" s="562" t="str">
        <f t="shared" si="15"/>
        <v xml:space="preserve"> </v>
      </c>
      <c r="CR29" s="562" t="str">
        <f t="shared" si="16"/>
        <v xml:space="preserve"> </v>
      </c>
      <c r="CS29" s="81"/>
      <c r="CT29" s="515"/>
    </row>
    <row r="30" spans="1:98" s="86" customFormat="1" ht="12.75" x14ac:dyDescent="0.25">
      <c r="A30" s="365"/>
      <c r="B30" s="147">
        <f>Demography!B29</f>
        <v>0</v>
      </c>
      <c r="C30" s="147">
        <f>Demography!C29</f>
        <v>0</v>
      </c>
      <c r="D30" s="148">
        <f>Demography!D29</f>
        <v>0</v>
      </c>
      <c r="E30" s="148">
        <f>Demography!E29</f>
        <v>0</v>
      </c>
      <c r="F30" s="148">
        <f>Demography!F29</f>
        <v>0</v>
      </c>
      <c r="G30" s="81"/>
      <c r="H30" s="256"/>
      <c r="I30" s="257"/>
      <c r="J30" s="257"/>
      <c r="K30" s="256"/>
      <c r="L30" s="240"/>
      <c r="M30" s="257"/>
      <c r="N30" s="256"/>
      <c r="O30" s="240"/>
      <c r="P30" s="261"/>
      <c r="Q30" s="261"/>
      <c r="R30" s="261"/>
      <c r="S30" s="261"/>
      <c r="T30" s="261"/>
      <c r="U30" s="522"/>
      <c r="V30" s="256"/>
      <c r="W30" s="238"/>
      <c r="X30" s="238"/>
      <c r="Y30" s="81"/>
      <c r="Z30" s="256"/>
      <c r="AA30" s="150"/>
      <c r="AB30" s="150"/>
      <c r="AC30" s="81"/>
      <c r="AD30" s="240"/>
      <c r="AE30" s="240"/>
      <c r="AF30" s="256"/>
      <c r="AG30" s="240"/>
      <c r="AH30" s="256"/>
      <c r="AI30" s="256"/>
      <c r="AJ30" s="256"/>
      <c r="AK30" s="245"/>
      <c r="AL30" s="245"/>
      <c r="AM30" s="245"/>
      <c r="AN30" s="245"/>
      <c r="AO30" s="245"/>
      <c r="AP30" s="523"/>
      <c r="AQ30" s="245"/>
      <c r="AR30" s="245"/>
      <c r="AS30" s="245"/>
      <c r="AT30" s="245"/>
      <c r="AU30" s="245"/>
      <c r="AV30" s="245"/>
      <c r="AW30" s="245"/>
      <c r="AX30" s="245"/>
      <c r="AY30" s="245"/>
      <c r="AZ30" s="245"/>
      <c r="BA30" s="245"/>
      <c r="BB30" s="245"/>
      <c r="BC30" s="245"/>
      <c r="BD30" s="245"/>
      <c r="BE30" s="247"/>
      <c r="BF30" s="523"/>
      <c r="BG30" s="561" t="str">
        <f t="shared" si="9"/>
        <v xml:space="preserve"> </v>
      </c>
      <c r="BH30" s="561" t="str">
        <f t="shared" si="11"/>
        <v xml:space="preserve"> </v>
      </c>
      <c r="BI30" s="561" t="str">
        <f t="shared" si="12"/>
        <v xml:space="preserve"> </v>
      </c>
      <c r="BJ30" s="561" t="str">
        <f t="shared" si="13"/>
        <v xml:space="preserve"> </v>
      </c>
      <c r="BK30" s="523"/>
      <c r="BL30" s="240"/>
      <c r="BM30" s="240"/>
      <c r="BN30" s="256"/>
      <c r="BO30" s="240"/>
      <c r="BP30" s="256"/>
      <c r="BQ30" s="256"/>
      <c r="BR30" s="256"/>
      <c r="BS30" s="245"/>
      <c r="BT30" s="245"/>
      <c r="BU30" s="245"/>
      <c r="BV30" s="245"/>
      <c r="BW30" s="245"/>
      <c r="BX30" s="523"/>
      <c r="BY30" s="245"/>
      <c r="BZ30" s="245"/>
      <c r="CA30" s="245"/>
      <c r="CB30" s="245"/>
      <c r="CC30" s="245"/>
      <c r="CD30" s="245"/>
      <c r="CE30" s="245"/>
      <c r="CF30" s="245"/>
      <c r="CG30" s="245"/>
      <c r="CH30" s="245"/>
      <c r="CI30" s="245"/>
      <c r="CJ30" s="245"/>
      <c r="CK30" s="245"/>
      <c r="CL30" s="245"/>
      <c r="CM30" s="247"/>
      <c r="CN30" s="523"/>
      <c r="CO30" s="561" t="str">
        <f t="shared" si="10"/>
        <v xml:space="preserve"> </v>
      </c>
      <c r="CP30" s="561" t="str">
        <f t="shared" si="14"/>
        <v xml:space="preserve"> </v>
      </c>
      <c r="CQ30" s="561" t="str">
        <f t="shared" si="15"/>
        <v xml:space="preserve"> </v>
      </c>
      <c r="CR30" s="561" t="str">
        <f t="shared" si="16"/>
        <v xml:space="preserve"> </v>
      </c>
      <c r="CS30" s="81"/>
      <c r="CT30" s="254"/>
    </row>
    <row r="31" spans="1:98" s="86" customFormat="1" ht="12.75" x14ac:dyDescent="0.25">
      <c r="A31" s="365"/>
      <c r="B31" s="361">
        <f>Demography!B30</f>
        <v>0</v>
      </c>
      <c r="C31" s="361">
        <f>Demography!C30</f>
        <v>0</v>
      </c>
      <c r="D31" s="362">
        <f>Demography!D30</f>
        <v>0</v>
      </c>
      <c r="E31" s="362">
        <f>Demography!E30</f>
        <v>0</v>
      </c>
      <c r="F31" s="362">
        <f>Demography!F30</f>
        <v>0</v>
      </c>
      <c r="G31" s="81"/>
      <c r="H31" s="241"/>
      <c r="I31" s="478"/>
      <c r="J31" s="478"/>
      <c r="K31" s="241"/>
      <c r="L31" s="242"/>
      <c r="M31" s="478"/>
      <c r="N31" s="241"/>
      <c r="O31" s="242"/>
      <c r="P31" s="243"/>
      <c r="Q31" s="243"/>
      <c r="R31" s="243"/>
      <c r="S31" s="243"/>
      <c r="T31" s="243"/>
      <c r="U31" s="524"/>
      <c r="V31" s="241"/>
      <c r="W31" s="415"/>
      <c r="X31" s="415"/>
      <c r="Y31" s="81"/>
      <c r="Z31" s="241"/>
      <c r="AA31" s="416"/>
      <c r="AB31" s="416"/>
      <c r="AC31" s="81"/>
      <c r="AD31" s="242"/>
      <c r="AE31" s="242"/>
      <c r="AF31" s="241"/>
      <c r="AG31" s="242"/>
      <c r="AH31" s="241"/>
      <c r="AI31" s="241"/>
      <c r="AJ31" s="241"/>
      <c r="AK31" s="246"/>
      <c r="AL31" s="246"/>
      <c r="AM31" s="246"/>
      <c r="AN31" s="246"/>
      <c r="AO31" s="246"/>
      <c r="AP31" s="523"/>
      <c r="AQ31" s="246"/>
      <c r="AR31" s="246"/>
      <c r="AS31" s="246"/>
      <c r="AT31" s="246"/>
      <c r="AU31" s="246"/>
      <c r="AV31" s="246"/>
      <c r="AW31" s="246"/>
      <c r="AX31" s="246"/>
      <c r="AY31" s="246"/>
      <c r="AZ31" s="246"/>
      <c r="BA31" s="246"/>
      <c r="BB31" s="246"/>
      <c r="BC31" s="246"/>
      <c r="BD31" s="246"/>
      <c r="BE31" s="248"/>
      <c r="BF31" s="523"/>
      <c r="BG31" s="562" t="str">
        <f t="shared" si="9"/>
        <v xml:space="preserve"> </v>
      </c>
      <c r="BH31" s="562" t="str">
        <f t="shared" si="11"/>
        <v xml:space="preserve"> </v>
      </c>
      <c r="BI31" s="562" t="str">
        <f t="shared" si="12"/>
        <v xml:space="preserve"> </v>
      </c>
      <c r="BJ31" s="562" t="str">
        <f t="shared" si="13"/>
        <v xml:space="preserve"> </v>
      </c>
      <c r="BK31" s="523"/>
      <c r="BL31" s="242"/>
      <c r="BM31" s="242"/>
      <c r="BN31" s="241"/>
      <c r="BO31" s="242"/>
      <c r="BP31" s="241"/>
      <c r="BQ31" s="241"/>
      <c r="BR31" s="241"/>
      <c r="BS31" s="246"/>
      <c r="BT31" s="246"/>
      <c r="BU31" s="246"/>
      <c r="BV31" s="246"/>
      <c r="BW31" s="246"/>
      <c r="BX31" s="523"/>
      <c r="BY31" s="246"/>
      <c r="BZ31" s="246"/>
      <c r="CA31" s="246"/>
      <c r="CB31" s="246"/>
      <c r="CC31" s="246"/>
      <c r="CD31" s="246"/>
      <c r="CE31" s="246"/>
      <c r="CF31" s="246"/>
      <c r="CG31" s="246"/>
      <c r="CH31" s="246"/>
      <c r="CI31" s="246"/>
      <c r="CJ31" s="246"/>
      <c r="CK31" s="246"/>
      <c r="CL31" s="246"/>
      <c r="CM31" s="248"/>
      <c r="CN31" s="523"/>
      <c r="CO31" s="562" t="str">
        <f t="shared" si="10"/>
        <v xml:space="preserve"> </v>
      </c>
      <c r="CP31" s="562" t="str">
        <f t="shared" si="14"/>
        <v xml:space="preserve"> </v>
      </c>
      <c r="CQ31" s="562" t="str">
        <f t="shared" si="15"/>
        <v xml:space="preserve"> </v>
      </c>
      <c r="CR31" s="562" t="str">
        <f t="shared" si="16"/>
        <v xml:space="preserve"> </v>
      </c>
      <c r="CS31" s="81"/>
      <c r="CT31" s="515"/>
    </row>
    <row r="32" spans="1:98" s="86" customFormat="1" ht="12.75" x14ac:dyDescent="0.25">
      <c r="A32" s="365"/>
      <c r="B32" s="147">
        <f>Demography!B31</f>
        <v>0</v>
      </c>
      <c r="C32" s="147">
        <f>Demography!C31</f>
        <v>0</v>
      </c>
      <c r="D32" s="148">
        <f>Demography!D31</f>
        <v>0</v>
      </c>
      <c r="E32" s="148">
        <f>Demography!E31</f>
        <v>0</v>
      </c>
      <c r="F32" s="148">
        <f>Demography!F31</f>
        <v>0</v>
      </c>
      <c r="G32" s="81"/>
      <c r="H32" s="256"/>
      <c r="I32" s="257"/>
      <c r="J32" s="257"/>
      <c r="K32" s="256"/>
      <c r="L32" s="240"/>
      <c r="M32" s="257"/>
      <c r="N32" s="256"/>
      <c r="O32" s="240"/>
      <c r="P32" s="261"/>
      <c r="Q32" s="261"/>
      <c r="R32" s="261"/>
      <c r="S32" s="261"/>
      <c r="T32" s="261"/>
      <c r="U32" s="522"/>
      <c r="V32" s="256"/>
      <c r="W32" s="238"/>
      <c r="X32" s="238"/>
      <c r="Y32" s="81"/>
      <c r="Z32" s="256"/>
      <c r="AA32" s="150"/>
      <c r="AB32" s="150"/>
      <c r="AC32" s="81"/>
      <c r="AD32" s="240"/>
      <c r="AE32" s="240"/>
      <c r="AF32" s="256"/>
      <c r="AG32" s="240"/>
      <c r="AH32" s="256"/>
      <c r="AI32" s="256"/>
      <c r="AJ32" s="256"/>
      <c r="AK32" s="245"/>
      <c r="AL32" s="245"/>
      <c r="AM32" s="245"/>
      <c r="AN32" s="245"/>
      <c r="AO32" s="245"/>
      <c r="AP32" s="523"/>
      <c r="AQ32" s="245"/>
      <c r="AR32" s="245"/>
      <c r="AS32" s="245"/>
      <c r="AT32" s="245"/>
      <c r="AU32" s="245"/>
      <c r="AV32" s="245"/>
      <c r="AW32" s="245"/>
      <c r="AX32" s="245"/>
      <c r="AY32" s="245"/>
      <c r="AZ32" s="245"/>
      <c r="BA32" s="245"/>
      <c r="BB32" s="245"/>
      <c r="BC32" s="245"/>
      <c r="BD32" s="245"/>
      <c r="BE32" s="247"/>
      <c r="BF32" s="523"/>
      <c r="BG32" s="561" t="str">
        <f t="shared" si="9"/>
        <v xml:space="preserve"> </v>
      </c>
      <c r="BH32" s="561" t="str">
        <f t="shared" si="11"/>
        <v xml:space="preserve"> </v>
      </c>
      <c r="BI32" s="561" t="str">
        <f t="shared" si="12"/>
        <v xml:space="preserve"> </v>
      </c>
      <c r="BJ32" s="561" t="str">
        <f t="shared" si="13"/>
        <v xml:space="preserve"> </v>
      </c>
      <c r="BK32" s="523"/>
      <c r="BL32" s="240"/>
      <c r="BM32" s="240"/>
      <c r="BN32" s="256"/>
      <c r="BO32" s="240"/>
      <c r="BP32" s="256"/>
      <c r="BQ32" s="256"/>
      <c r="BR32" s="256"/>
      <c r="BS32" s="245"/>
      <c r="BT32" s="245"/>
      <c r="BU32" s="245"/>
      <c r="BV32" s="245"/>
      <c r="BW32" s="245"/>
      <c r="BX32" s="523"/>
      <c r="BY32" s="245"/>
      <c r="BZ32" s="245"/>
      <c r="CA32" s="245"/>
      <c r="CB32" s="245"/>
      <c r="CC32" s="245"/>
      <c r="CD32" s="245"/>
      <c r="CE32" s="245"/>
      <c r="CF32" s="245"/>
      <c r="CG32" s="245"/>
      <c r="CH32" s="245"/>
      <c r="CI32" s="245"/>
      <c r="CJ32" s="245"/>
      <c r="CK32" s="245"/>
      <c r="CL32" s="245"/>
      <c r="CM32" s="247"/>
      <c r="CN32" s="523"/>
      <c r="CO32" s="561" t="str">
        <f t="shared" si="10"/>
        <v xml:space="preserve"> </v>
      </c>
      <c r="CP32" s="561" t="str">
        <f t="shared" si="14"/>
        <v xml:space="preserve"> </v>
      </c>
      <c r="CQ32" s="561" t="str">
        <f t="shared" si="15"/>
        <v xml:space="preserve"> </v>
      </c>
      <c r="CR32" s="561" t="str">
        <f t="shared" si="16"/>
        <v xml:space="preserve"> </v>
      </c>
      <c r="CS32" s="81"/>
      <c r="CT32" s="254"/>
    </row>
    <row r="33" spans="1:98" s="86" customFormat="1" ht="12.75" x14ac:dyDescent="0.25">
      <c r="A33" s="365"/>
      <c r="B33" s="361">
        <f>Demography!B32</f>
        <v>0</v>
      </c>
      <c r="C33" s="361">
        <f>Demography!C32</f>
        <v>0</v>
      </c>
      <c r="D33" s="362">
        <f>Demography!D32</f>
        <v>0</v>
      </c>
      <c r="E33" s="362">
        <f>Demography!E32</f>
        <v>0</v>
      </c>
      <c r="F33" s="362">
        <f>Demography!F32</f>
        <v>0</v>
      </c>
      <c r="G33" s="81"/>
      <c r="H33" s="241"/>
      <c r="I33" s="478"/>
      <c r="J33" s="478"/>
      <c r="K33" s="241"/>
      <c r="L33" s="242"/>
      <c r="M33" s="478"/>
      <c r="N33" s="241"/>
      <c r="O33" s="242"/>
      <c r="P33" s="243"/>
      <c r="Q33" s="243"/>
      <c r="R33" s="243"/>
      <c r="S33" s="243"/>
      <c r="T33" s="243"/>
      <c r="U33" s="524"/>
      <c r="V33" s="241"/>
      <c r="W33" s="415"/>
      <c r="X33" s="415"/>
      <c r="Y33" s="81"/>
      <c r="Z33" s="241"/>
      <c r="AA33" s="416"/>
      <c r="AB33" s="416"/>
      <c r="AC33" s="81"/>
      <c r="AD33" s="242"/>
      <c r="AE33" s="242"/>
      <c r="AF33" s="241"/>
      <c r="AG33" s="242"/>
      <c r="AH33" s="241"/>
      <c r="AI33" s="241"/>
      <c r="AJ33" s="241"/>
      <c r="AK33" s="246"/>
      <c r="AL33" s="246"/>
      <c r="AM33" s="246"/>
      <c r="AN33" s="246"/>
      <c r="AO33" s="246"/>
      <c r="AP33" s="523"/>
      <c r="AQ33" s="246"/>
      <c r="AR33" s="246"/>
      <c r="AS33" s="246"/>
      <c r="AT33" s="246"/>
      <c r="AU33" s="246"/>
      <c r="AV33" s="246"/>
      <c r="AW33" s="246"/>
      <c r="AX33" s="246"/>
      <c r="AY33" s="246"/>
      <c r="AZ33" s="246"/>
      <c r="BA33" s="246"/>
      <c r="BB33" s="246"/>
      <c r="BC33" s="246"/>
      <c r="BD33" s="246"/>
      <c r="BE33" s="248"/>
      <c r="BF33" s="523"/>
      <c r="BG33" s="562" t="str">
        <f t="shared" si="9"/>
        <v xml:space="preserve"> </v>
      </c>
      <c r="BH33" s="562" t="str">
        <f t="shared" si="11"/>
        <v xml:space="preserve"> </v>
      </c>
      <c r="BI33" s="562" t="str">
        <f t="shared" si="12"/>
        <v xml:space="preserve"> </v>
      </c>
      <c r="BJ33" s="562" t="str">
        <f t="shared" si="13"/>
        <v xml:space="preserve"> </v>
      </c>
      <c r="BK33" s="523"/>
      <c r="BL33" s="242"/>
      <c r="BM33" s="242"/>
      <c r="BN33" s="241"/>
      <c r="BO33" s="242"/>
      <c r="BP33" s="241"/>
      <c r="BQ33" s="241"/>
      <c r="BR33" s="241"/>
      <c r="BS33" s="246"/>
      <c r="BT33" s="246"/>
      <c r="BU33" s="246"/>
      <c r="BV33" s="246"/>
      <c r="BW33" s="246"/>
      <c r="BX33" s="523"/>
      <c r="BY33" s="246"/>
      <c r="BZ33" s="246"/>
      <c r="CA33" s="246"/>
      <c r="CB33" s="246"/>
      <c r="CC33" s="246"/>
      <c r="CD33" s="246"/>
      <c r="CE33" s="246"/>
      <c r="CF33" s="246"/>
      <c r="CG33" s="246"/>
      <c r="CH33" s="246"/>
      <c r="CI33" s="246"/>
      <c r="CJ33" s="246"/>
      <c r="CK33" s="246"/>
      <c r="CL33" s="246"/>
      <c r="CM33" s="248"/>
      <c r="CN33" s="523"/>
      <c r="CO33" s="562" t="str">
        <f t="shared" si="10"/>
        <v xml:space="preserve"> </v>
      </c>
      <c r="CP33" s="562" t="str">
        <f t="shared" si="14"/>
        <v xml:space="preserve"> </v>
      </c>
      <c r="CQ33" s="562" t="str">
        <f t="shared" si="15"/>
        <v xml:space="preserve"> </v>
      </c>
      <c r="CR33" s="562" t="str">
        <f t="shared" si="16"/>
        <v xml:space="preserve"> </v>
      </c>
      <c r="CS33" s="81"/>
      <c r="CT33" s="515"/>
    </row>
    <row r="34" spans="1:98" s="86" customFormat="1" ht="12.75" x14ac:dyDescent="0.25">
      <c r="A34" s="365"/>
      <c r="B34" s="147">
        <f>Demography!B33</f>
        <v>0</v>
      </c>
      <c r="C34" s="147">
        <f>Demography!C33</f>
        <v>0</v>
      </c>
      <c r="D34" s="148">
        <f>Demography!D33</f>
        <v>0</v>
      </c>
      <c r="E34" s="148">
        <f>Demography!E33</f>
        <v>0</v>
      </c>
      <c r="F34" s="148">
        <f>Demography!F33</f>
        <v>0</v>
      </c>
      <c r="G34" s="81"/>
      <c r="H34" s="256"/>
      <c r="I34" s="257"/>
      <c r="J34" s="257"/>
      <c r="K34" s="256"/>
      <c r="L34" s="240"/>
      <c r="M34" s="257"/>
      <c r="N34" s="256"/>
      <c r="O34" s="240"/>
      <c r="P34" s="261"/>
      <c r="Q34" s="261"/>
      <c r="R34" s="261"/>
      <c r="S34" s="261"/>
      <c r="T34" s="261"/>
      <c r="U34" s="522"/>
      <c r="V34" s="256"/>
      <c r="W34" s="238"/>
      <c r="X34" s="238"/>
      <c r="Y34" s="81"/>
      <c r="Z34" s="256"/>
      <c r="AA34" s="150"/>
      <c r="AB34" s="150"/>
      <c r="AC34" s="81"/>
      <c r="AD34" s="240"/>
      <c r="AE34" s="240"/>
      <c r="AF34" s="256"/>
      <c r="AG34" s="240"/>
      <c r="AH34" s="256"/>
      <c r="AI34" s="256"/>
      <c r="AJ34" s="256"/>
      <c r="AK34" s="245"/>
      <c r="AL34" s="245"/>
      <c r="AM34" s="245"/>
      <c r="AN34" s="245"/>
      <c r="AO34" s="245"/>
      <c r="AP34" s="523"/>
      <c r="AQ34" s="245"/>
      <c r="AR34" s="245"/>
      <c r="AS34" s="245"/>
      <c r="AT34" s="245"/>
      <c r="AU34" s="245"/>
      <c r="AV34" s="245"/>
      <c r="AW34" s="245"/>
      <c r="AX34" s="245"/>
      <c r="AY34" s="245"/>
      <c r="AZ34" s="245"/>
      <c r="BA34" s="245"/>
      <c r="BB34" s="245"/>
      <c r="BC34" s="245"/>
      <c r="BD34" s="245"/>
      <c r="BE34" s="247"/>
      <c r="BF34" s="523"/>
      <c r="BG34" s="561" t="str">
        <f t="shared" si="9"/>
        <v xml:space="preserve"> </v>
      </c>
      <c r="BH34" s="561" t="str">
        <f t="shared" si="11"/>
        <v xml:space="preserve"> </v>
      </c>
      <c r="BI34" s="561" t="str">
        <f t="shared" si="12"/>
        <v xml:space="preserve"> </v>
      </c>
      <c r="BJ34" s="561" t="str">
        <f t="shared" si="13"/>
        <v xml:space="preserve"> </v>
      </c>
      <c r="BK34" s="523"/>
      <c r="BL34" s="240"/>
      <c r="BM34" s="240"/>
      <c r="BN34" s="256"/>
      <c r="BO34" s="240"/>
      <c r="BP34" s="256"/>
      <c r="BQ34" s="256"/>
      <c r="BR34" s="256"/>
      <c r="BS34" s="245"/>
      <c r="BT34" s="245"/>
      <c r="BU34" s="245"/>
      <c r="BV34" s="245"/>
      <c r="BW34" s="245"/>
      <c r="BX34" s="523"/>
      <c r="BY34" s="245"/>
      <c r="BZ34" s="245"/>
      <c r="CA34" s="245"/>
      <c r="CB34" s="245"/>
      <c r="CC34" s="245"/>
      <c r="CD34" s="245"/>
      <c r="CE34" s="245"/>
      <c r="CF34" s="245"/>
      <c r="CG34" s="245"/>
      <c r="CH34" s="245"/>
      <c r="CI34" s="245"/>
      <c r="CJ34" s="245"/>
      <c r="CK34" s="245"/>
      <c r="CL34" s="245"/>
      <c r="CM34" s="247"/>
      <c r="CN34" s="523"/>
      <c r="CO34" s="561" t="str">
        <f t="shared" si="10"/>
        <v xml:space="preserve"> </v>
      </c>
      <c r="CP34" s="561" t="str">
        <f t="shared" si="14"/>
        <v xml:space="preserve"> </v>
      </c>
      <c r="CQ34" s="561" t="str">
        <f t="shared" si="15"/>
        <v xml:space="preserve"> </v>
      </c>
      <c r="CR34" s="561" t="str">
        <f t="shared" si="16"/>
        <v xml:space="preserve"> </v>
      </c>
      <c r="CS34" s="81"/>
      <c r="CT34" s="254"/>
    </row>
    <row r="35" spans="1:98" s="86" customFormat="1" ht="12.75" x14ac:dyDescent="0.25">
      <c r="A35" s="365"/>
      <c r="B35" s="361">
        <f>Demography!B34</f>
        <v>0</v>
      </c>
      <c r="C35" s="361">
        <f>Demography!C34</f>
        <v>0</v>
      </c>
      <c r="D35" s="362">
        <f>Demography!D34</f>
        <v>0</v>
      </c>
      <c r="E35" s="362">
        <f>Demography!E34</f>
        <v>0</v>
      </c>
      <c r="F35" s="362">
        <f>Demography!F34</f>
        <v>0</v>
      </c>
      <c r="G35" s="81"/>
      <c r="H35" s="241"/>
      <c r="I35" s="478"/>
      <c r="J35" s="478"/>
      <c r="K35" s="241"/>
      <c r="L35" s="242"/>
      <c r="M35" s="478"/>
      <c r="N35" s="241"/>
      <c r="O35" s="242"/>
      <c r="P35" s="243"/>
      <c r="Q35" s="243"/>
      <c r="R35" s="243"/>
      <c r="S35" s="243"/>
      <c r="T35" s="243"/>
      <c r="U35" s="524"/>
      <c r="V35" s="241"/>
      <c r="W35" s="415"/>
      <c r="X35" s="415"/>
      <c r="Y35" s="81"/>
      <c r="Z35" s="241"/>
      <c r="AA35" s="416"/>
      <c r="AB35" s="416"/>
      <c r="AC35" s="81"/>
      <c r="AD35" s="242"/>
      <c r="AE35" s="242"/>
      <c r="AF35" s="241"/>
      <c r="AG35" s="242"/>
      <c r="AH35" s="241"/>
      <c r="AI35" s="241"/>
      <c r="AJ35" s="241"/>
      <c r="AK35" s="246"/>
      <c r="AL35" s="246"/>
      <c r="AM35" s="246"/>
      <c r="AN35" s="246"/>
      <c r="AO35" s="246"/>
      <c r="AP35" s="523"/>
      <c r="AQ35" s="246"/>
      <c r="AR35" s="246"/>
      <c r="AS35" s="246"/>
      <c r="AT35" s="246"/>
      <c r="AU35" s="246"/>
      <c r="AV35" s="246"/>
      <c r="AW35" s="246"/>
      <c r="AX35" s="246"/>
      <c r="AY35" s="246"/>
      <c r="AZ35" s="246"/>
      <c r="BA35" s="246"/>
      <c r="BB35" s="246"/>
      <c r="BC35" s="246"/>
      <c r="BD35" s="246"/>
      <c r="BE35" s="248"/>
      <c r="BF35" s="523"/>
      <c r="BG35" s="562" t="str">
        <f t="shared" si="9"/>
        <v xml:space="preserve"> </v>
      </c>
      <c r="BH35" s="562" t="str">
        <f t="shared" si="11"/>
        <v xml:space="preserve"> </v>
      </c>
      <c r="BI35" s="562" t="str">
        <f t="shared" si="12"/>
        <v xml:space="preserve"> </v>
      </c>
      <c r="BJ35" s="562" t="str">
        <f t="shared" si="13"/>
        <v xml:space="preserve"> </v>
      </c>
      <c r="BK35" s="523"/>
      <c r="BL35" s="242"/>
      <c r="BM35" s="242"/>
      <c r="BN35" s="241"/>
      <c r="BO35" s="242"/>
      <c r="BP35" s="241"/>
      <c r="BQ35" s="241"/>
      <c r="BR35" s="241"/>
      <c r="BS35" s="246"/>
      <c r="BT35" s="246"/>
      <c r="BU35" s="246"/>
      <c r="BV35" s="246"/>
      <c r="BW35" s="246"/>
      <c r="BX35" s="523"/>
      <c r="BY35" s="246"/>
      <c r="BZ35" s="246"/>
      <c r="CA35" s="246"/>
      <c r="CB35" s="246"/>
      <c r="CC35" s="246"/>
      <c r="CD35" s="246"/>
      <c r="CE35" s="246"/>
      <c r="CF35" s="246"/>
      <c r="CG35" s="246"/>
      <c r="CH35" s="246"/>
      <c r="CI35" s="246"/>
      <c r="CJ35" s="246"/>
      <c r="CK35" s="246"/>
      <c r="CL35" s="246"/>
      <c r="CM35" s="248"/>
      <c r="CN35" s="523"/>
      <c r="CO35" s="562" t="str">
        <f t="shared" si="10"/>
        <v xml:space="preserve"> </v>
      </c>
      <c r="CP35" s="562" t="str">
        <f t="shared" si="14"/>
        <v xml:space="preserve"> </v>
      </c>
      <c r="CQ35" s="562" t="str">
        <f t="shared" si="15"/>
        <v xml:space="preserve"> </v>
      </c>
      <c r="CR35" s="562" t="str">
        <f t="shared" si="16"/>
        <v xml:space="preserve"> </v>
      </c>
      <c r="CS35" s="81"/>
      <c r="CT35" s="515"/>
    </row>
    <row r="36" spans="1:98" s="86" customFormat="1" ht="12.75" x14ac:dyDescent="0.25">
      <c r="A36" s="365"/>
      <c r="B36" s="147">
        <f>Demography!B35</f>
        <v>0</v>
      </c>
      <c r="C36" s="147">
        <f>Demography!C35</f>
        <v>0</v>
      </c>
      <c r="D36" s="148">
        <f>Demography!D35</f>
        <v>0</v>
      </c>
      <c r="E36" s="148">
        <f>Demography!E35</f>
        <v>0</v>
      </c>
      <c r="F36" s="148">
        <f>Demography!F35</f>
        <v>0</v>
      </c>
      <c r="G36" s="81"/>
      <c r="H36" s="256"/>
      <c r="I36" s="257"/>
      <c r="J36" s="257"/>
      <c r="K36" s="256"/>
      <c r="L36" s="240"/>
      <c r="M36" s="257"/>
      <c r="N36" s="256"/>
      <c r="O36" s="240"/>
      <c r="P36" s="261"/>
      <c r="Q36" s="261"/>
      <c r="R36" s="261"/>
      <c r="S36" s="261"/>
      <c r="T36" s="261"/>
      <c r="U36" s="522"/>
      <c r="V36" s="256"/>
      <c r="W36" s="238"/>
      <c r="X36" s="238"/>
      <c r="Y36" s="81"/>
      <c r="Z36" s="256"/>
      <c r="AA36" s="150"/>
      <c r="AB36" s="150"/>
      <c r="AC36" s="81"/>
      <c r="AD36" s="240"/>
      <c r="AE36" s="240"/>
      <c r="AF36" s="256"/>
      <c r="AG36" s="240"/>
      <c r="AH36" s="256"/>
      <c r="AI36" s="256"/>
      <c r="AJ36" s="256"/>
      <c r="AK36" s="245"/>
      <c r="AL36" s="245"/>
      <c r="AM36" s="245"/>
      <c r="AN36" s="245"/>
      <c r="AO36" s="245"/>
      <c r="AP36" s="523"/>
      <c r="AQ36" s="245"/>
      <c r="AR36" s="245"/>
      <c r="AS36" s="245"/>
      <c r="AT36" s="245"/>
      <c r="AU36" s="245"/>
      <c r="AV36" s="245"/>
      <c r="AW36" s="245"/>
      <c r="AX36" s="245"/>
      <c r="AY36" s="245"/>
      <c r="AZ36" s="245"/>
      <c r="BA36" s="245"/>
      <c r="BB36" s="245"/>
      <c r="BC36" s="245"/>
      <c r="BD36" s="245"/>
      <c r="BE36" s="247"/>
      <c r="BF36" s="523"/>
      <c r="BG36" s="561" t="str">
        <f t="shared" si="9"/>
        <v xml:space="preserve"> </v>
      </c>
      <c r="BH36" s="561" t="str">
        <f t="shared" si="11"/>
        <v xml:space="preserve"> </v>
      </c>
      <c r="BI36" s="561" t="str">
        <f t="shared" si="12"/>
        <v xml:space="preserve"> </v>
      </c>
      <c r="BJ36" s="561" t="str">
        <f t="shared" si="13"/>
        <v xml:space="preserve"> </v>
      </c>
      <c r="BK36" s="523"/>
      <c r="BL36" s="240"/>
      <c r="BM36" s="240"/>
      <c r="BN36" s="256"/>
      <c r="BO36" s="240"/>
      <c r="BP36" s="256"/>
      <c r="BQ36" s="256"/>
      <c r="BR36" s="256"/>
      <c r="BS36" s="245"/>
      <c r="BT36" s="245"/>
      <c r="BU36" s="245"/>
      <c r="BV36" s="245"/>
      <c r="BW36" s="245"/>
      <c r="BX36" s="523"/>
      <c r="BY36" s="245"/>
      <c r="BZ36" s="245"/>
      <c r="CA36" s="245"/>
      <c r="CB36" s="245"/>
      <c r="CC36" s="245"/>
      <c r="CD36" s="245"/>
      <c r="CE36" s="245"/>
      <c r="CF36" s="245"/>
      <c r="CG36" s="245"/>
      <c r="CH36" s="245"/>
      <c r="CI36" s="245"/>
      <c r="CJ36" s="245"/>
      <c r="CK36" s="245"/>
      <c r="CL36" s="245"/>
      <c r="CM36" s="247"/>
      <c r="CN36" s="523"/>
      <c r="CO36" s="561" t="str">
        <f t="shared" si="10"/>
        <v xml:space="preserve"> </v>
      </c>
      <c r="CP36" s="561" t="str">
        <f t="shared" si="14"/>
        <v xml:space="preserve"> </v>
      </c>
      <c r="CQ36" s="561" t="str">
        <f t="shared" si="15"/>
        <v xml:space="preserve"> </v>
      </c>
      <c r="CR36" s="561" t="str">
        <f t="shared" si="16"/>
        <v xml:space="preserve"> </v>
      </c>
      <c r="CS36" s="81"/>
      <c r="CT36" s="254"/>
    </row>
    <row r="37" spans="1:98" s="86" customFormat="1" ht="12.75" x14ac:dyDescent="0.25">
      <c r="A37" s="365"/>
      <c r="B37" s="361">
        <f>Demography!B36</f>
        <v>0</v>
      </c>
      <c r="C37" s="361">
        <f>Demography!C36</f>
        <v>0</v>
      </c>
      <c r="D37" s="362">
        <f>Demography!D36</f>
        <v>0</v>
      </c>
      <c r="E37" s="362">
        <f>Demography!E36</f>
        <v>0</v>
      </c>
      <c r="F37" s="362">
        <f>Demography!F36</f>
        <v>0</v>
      </c>
      <c r="G37" s="81"/>
      <c r="H37" s="241"/>
      <c r="I37" s="478"/>
      <c r="J37" s="478"/>
      <c r="K37" s="241"/>
      <c r="L37" s="242"/>
      <c r="M37" s="478"/>
      <c r="N37" s="241"/>
      <c r="O37" s="242"/>
      <c r="P37" s="243"/>
      <c r="Q37" s="243"/>
      <c r="R37" s="243"/>
      <c r="S37" s="243"/>
      <c r="T37" s="243"/>
      <c r="U37" s="524"/>
      <c r="V37" s="241"/>
      <c r="W37" s="415"/>
      <c r="X37" s="415"/>
      <c r="Y37" s="81"/>
      <c r="Z37" s="241"/>
      <c r="AA37" s="416"/>
      <c r="AB37" s="416"/>
      <c r="AC37" s="81"/>
      <c r="AD37" s="242"/>
      <c r="AE37" s="242"/>
      <c r="AF37" s="241"/>
      <c r="AG37" s="242"/>
      <c r="AH37" s="241"/>
      <c r="AI37" s="241"/>
      <c r="AJ37" s="241"/>
      <c r="AK37" s="246"/>
      <c r="AL37" s="246"/>
      <c r="AM37" s="246"/>
      <c r="AN37" s="246"/>
      <c r="AO37" s="246"/>
      <c r="AP37" s="523"/>
      <c r="AQ37" s="246"/>
      <c r="AR37" s="246"/>
      <c r="AS37" s="246"/>
      <c r="AT37" s="246"/>
      <c r="AU37" s="246"/>
      <c r="AV37" s="246"/>
      <c r="AW37" s="246"/>
      <c r="AX37" s="246"/>
      <c r="AY37" s="246"/>
      <c r="AZ37" s="246"/>
      <c r="BA37" s="246"/>
      <c r="BB37" s="246"/>
      <c r="BC37" s="246"/>
      <c r="BD37" s="246"/>
      <c r="BE37" s="248"/>
      <c r="BF37" s="523"/>
      <c r="BG37" s="562" t="str">
        <f t="shared" si="9"/>
        <v xml:space="preserve"> </v>
      </c>
      <c r="BH37" s="562" t="str">
        <f t="shared" si="11"/>
        <v xml:space="preserve"> </v>
      </c>
      <c r="BI37" s="562" t="str">
        <f t="shared" si="12"/>
        <v xml:space="preserve"> </v>
      </c>
      <c r="BJ37" s="562" t="str">
        <f t="shared" si="13"/>
        <v xml:space="preserve"> </v>
      </c>
      <c r="BK37" s="523"/>
      <c r="BL37" s="242"/>
      <c r="BM37" s="242"/>
      <c r="BN37" s="241"/>
      <c r="BO37" s="242"/>
      <c r="BP37" s="241"/>
      <c r="BQ37" s="241"/>
      <c r="BR37" s="241"/>
      <c r="BS37" s="246"/>
      <c r="BT37" s="246"/>
      <c r="BU37" s="246"/>
      <c r="BV37" s="246"/>
      <c r="BW37" s="246"/>
      <c r="BX37" s="523"/>
      <c r="BY37" s="246"/>
      <c r="BZ37" s="246"/>
      <c r="CA37" s="246"/>
      <c r="CB37" s="246"/>
      <c r="CC37" s="246"/>
      <c r="CD37" s="246"/>
      <c r="CE37" s="246"/>
      <c r="CF37" s="246"/>
      <c r="CG37" s="246"/>
      <c r="CH37" s="246"/>
      <c r="CI37" s="246"/>
      <c r="CJ37" s="246"/>
      <c r="CK37" s="246"/>
      <c r="CL37" s="246"/>
      <c r="CM37" s="248"/>
      <c r="CN37" s="523"/>
      <c r="CO37" s="562" t="str">
        <f t="shared" si="10"/>
        <v xml:space="preserve"> </v>
      </c>
      <c r="CP37" s="562" t="str">
        <f t="shared" si="14"/>
        <v xml:space="preserve"> </v>
      </c>
      <c r="CQ37" s="562" t="str">
        <f t="shared" si="15"/>
        <v xml:space="preserve"> </v>
      </c>
      <c r="CR37" s="562" t="str">
        <f t="shared" si="16"/>
        <v xml:space="preserve"> </v>
      </c>
      <c r="CS37" s="81"/>
      <c r="CT37" s="515"/>
    </row>
    <row r="38" spans="1:98" s="86" customFormat="1" ht="12.75" x14ac:dyDescent="0.25">
      <c r="A38" s="365"/>
      <c r="B38" s="147">
        <f>Demography!B37</f>
        <v>0</v>
      </c>
      <c r="C38" s="147">
        <f>Demography!C37</f>
        <v>0</v>
      </c>
      <c r="D38" s="148">
        <f>Demography!D37</f>
        <v>0</v>
      </c>
      <c r="E38" s="148">
        <f>Demography!E37</f>
        <v>0</v>
      </c>
      <c r="F38" s="148">
        <f>Demography!F37</f>
        <v>0</v>
      </c>
      <c r="G38" s="81"/>
      <c r="H38" s="256"/>
      <c r="I38" s="257"/>
      <c r="J38" s="257"/>
      <c r="K38" s="256"/>
      <c r="L38" s="240"/>
      <c r="M38" s="257"/>
      <c r="N38" s="256"/>
      <c r="O38" s="240"/>
      <c r="P38" s="261"/>
      <c r="Q38" s="261"/>
      <c r="R38" s="261"/>
      <c r="S38" s="261"/>
      <c r="T38" s="261"/>
      <c r="U38" s="522"/>
      <c r="V38" s="256"/>
      <c r="W38" s="238"/>
      <c r="X38" s="238"/>
      <c r="Y38" s="81"/>
      <c r="Z38" s="256"/>
      <c r="AA38" s="150"/>
      <c r="AB38" s="150"/>
      <c r="AC38" s="81"/>
      <c r="AD38" s="240"/>
      <c r="AE38" s="240"/>
      <c r="AF38" s="256"/>
      <c r="AG38" s="240"/>
      <c r="AH38" s="256"/>
      <c r="AI38" s="256"/>
      <c r="AJ38" s="256"/>
      <c r="AK38" s="245"/>
      <c r="AL38" s="245"/>
      <c r="AM38" s="245"/>
      <c r="AN38" s="245"/>
      <c r="AO38" s="245"/>
      <c r="AP38" s="523"/>
      <c r="AQ38" s="245"/>
      <c r="AR38" s="245"/>
      <c r="AS38" s="245"/>
      <c r="AT38" s="245"/>
      <c r="AU38" s="245"/>
      <c r="AV38" s="245"/>
      <c r="AW38" s="245"/>
      <c r="AX38" s="245"/>
      <c r="AY38" s="245"/>
      <c r="AZ38" s="245"/>
      <c r="BA38" s="245"/>
      <c r="BB38" s="245"/>
      <c r="BC38" s="245"/>
      <c r="BD38" s="245"/>
      <c r="BE38" s="247"/>
      <c r="BF38" s="523"/>
      <c r="BG38" s="561" t="str">
        <f t="shared" si="9"/>
        <v xml:space="preserve"> </v>
      </c>
      <c r="BH38" s="561" t="str">
        <f t="shared" si="11"/>
        <v xml:space="preserve"> </v>
      </c>
      <c r="BI38" s="561" t="str">
        <f t="shared" si="12"/>
        <v xml:space="preserve"> </v>
      </c>
      <c r="BJ38" s="561" t="str">
        <f t="shared" si="13"/>
        <v xml:space="preserve"> </v>
      </c>
      <c r="BK38" s="523"/>
      <c r="BL38" s="240"/>
      <c r="BM38" s="240"/>
      <c r="BN38" s="256"/>
      <c r="BO38" s="240"/>
      <c r="BP38" s="256"/>
      <c r="BQ38" s="256"/>
      <c r="BR38" s="256"/>
      <c r="BS38" s="245"/>
      <c r="BT38" s="245"/>
      <c r="BU38" s="245"/>
      <c r="BV38" s="245"/>
      <c r="BW38" s="245"/>
      <c r="BX38" s="523"/>
      <c r="BY38" s="245"/>
      <c r="BZ38" s="245"/>
      <c r="CA38" s="245"/>
      <c r="CB38" s="245"/>
      <c r="CC38" s="245"/>
      <c r="CD38" s="245"/>
      <c r="CE38" s="245"/>
      <c r="CF38" s="245"/>
      <c r="CG38" s="245"/>
      <c r="CH38" s="245"/>
      <c r="CI38" s="245"/>
      <c r="CJ38" s="245"/>
      <c r="CK38" s="245"/>
      <c r="CL38" s="245"/>
      <c r="CM38" s="247"/>
      <c r="CN38" s="523"/>
      <c r="CO38" s="561" t="str">
        <f t="shared" si="10"/>
        <v xml:space="preserve"> </v>
      </c>
      <c r="CP38" s="561" t="str">
        <f t="shared" si="14"/>
        <v xml:space="preserve"> </v>
      </c>
      <c r="CQ38" s="561" t="str">
        <f t="shared" si="15"/>
        <v xml:space="preserve"> </v>
      </c>
      <c r="CR38" s="561" t="str">
        <f t="shared" si="16"/>
        <v xml:space="preserve"> </v>
      </c>
      <c r="CS38" s="81"/>
      <c r="CT38" s="254"/>
    </row>
    <row r="39" spans="1:98" s="86" customFormat="1" ht="12.75" x14ac:dyDescent="0.25">
      <c r="A39" s="365"/>
      <c r="B39" s="361">
        <f>Demography!B38</f>
        <v>0</v>
      </c>
      <c r="C39" s="361">
        <f>Demography!C38</f>
        <v>0</v>
      </c>
      <c r="D39" s="362">
        <f>Demography!D38</f>
        <v>0</v>
      </c>
      <c r="E39" s="362">
        <f>Demography!E38</f>
        <v>0</v>
      </c>
      <c r="F39" s="362">
        <f>Demography!F38</f>
        <v>0</v>
      </c>
      <c r="G39" s="81"/>
      <c r="H39" s="241"/>
      <c r="I39" s="478"/>
      <c r="J39" s="478"/>
      <c r="K39" s="241"/>
      <c r="L39" s="242"/>
      <c r="M39" s="478"/>
      <c r="N39" s="241"/>
      <c r="O39" s="242"/>
      <c r="P39" s="243"/>
      <c r="Q39" s="243"/>
      <c r="R39" s="243"/>
      <c r="S39" s="243"/>
      <c r="T39" s="243"/>
      <c r="U39" s="524"/>
      <c r="V39" s="241"/>
      <c r="W39" s="415"/>
      <c r="X39" s="415"/>
      <c r="Y39" s="81"/>
      <c r="Z39" s="241"/>
      <c r="AA39" s="416"/>
      <c r="AB39" s="416"/>
      <c r="AC39" s="81"/>
      <c r="AD39" s="242"/>
      <c r="AE39" s="242"/>
      <c r="AF39" s="241"/>
      <c r="AG39" s="242"/>
      <c r="AH39" s="241"/>
      <c r="AI39" s="241"/>
      <c r="AJ39" s="241"/>
      <c r="AK39" s="246"/>
      <c r="AL39" s="246"/>
      <c r="AM39" s="246"/>
      <c r="AN39" s="246"/>
      <c r="AO39" s="246"/>
      <c r="AP39" s="523"/>
      <c r="AQ39" s="246"/>
      <c r="AR39" s="246"/>
      <c r="AS39" s="246"/>
      <c r="AT39" s="246"/>
      <c r="AU39" s="246"/>
      <c r="AV39" s="246"/>
      <c r="AW39" s="246"/>
      <c r="AX39" s="246"/>
      <c r="AY39" s="246"/>
      <c r="AZ39" s="246"/>
      <c r="BA39" s="246"/>
      <c r="BB39" s="246"/>
      <c r="BC39" s="246"/>
      <c r="BD39" s="246"/>
      <c r="BE39" s="248"/>
      <c r="BF39" s="523"/>
      <c r="BG39" s="562" t="str">
        <f t="shared" si="9"/>
        <v xml:space="preserve"> </v>
      </c>
      <c r="BH39" s="562" t="str">
        <f t="shared" si="11"/>
        <v xml:space="preserve"> </v>
      </c>
      <c r="BI39" s="562" t="str">
        <f t="shared" si="12"/>
        <v xml:space="preserve"> </v>
      </c>
      <c r="BJ39" s="562" t="str">
        <f t="shared" si="13"/>
        <v xml:space="preserve"> </v>
      </c>
      <c r="BK39" s="523"/>
      <c r="BL39" s="242"/>
      <c r="BM39" s="242"/>
      <c r="BN39" s="241"/>
      <c r="BO39" s="242"/>
      <c r="BP39" s="241"/>
      <c r="BQ39" s="241"/>
      <c r="BR39" s="241"/>
      <c r="BS39" s="246"/>
      <c r="BT39" s="246"/>
      <c r="BU39" s="246"/>
      <c r="BV39" s="246"/>
      <c r="BW39" s="246"/>
      <c r="BX39" s="523"/>
      <c r="BY39" s="246"/>
      <c r="BZ39" s="246"/>
      <c r="CA39" s="246"/>
      <c r="CB39" s="246"/>
      <c r="CC39" s="246"/>
      <c r="CD39" s="246"/>
      <c r="CE39" s="246"/>
      <c r="CF39" s="246"/>
      <c r="CG39" s="246"/>
      <c r="CH39" s="246"/>
      <c r="CI39" s="246"/>
      <c r="CJ39" s="246"/>
      <c r="CK39" s="246"/>
      <c r="CL39" s="246"/>
      <c r="CM39" s="248"/>
      <c r="CN39" s="523"/>
      <c r="CO39" s="562" t="str">
        <f t="shared" si="10"/>
        <v xml:space="preserve"> </v>
      </c>
      <c r="CP39" s="562" t="str">
        <f t="shared" si="14"/>
        <v xml:space="preserve"> </v>
      </c>
      <c r="CQ39" s="562" t="str">
        <f t="shared" si="15"/>
        <v xml:space="preserve"> </v>
      </c>
      <c r="CR39" s="562" t="str">
        <f t="shared" si="16"/>
        <v xml:space="preserve"> </v>
      </c>
      <c r="CS39" s="81"/>
      <c r="CT39" s="515"/>
    </row>
    <row r="40" spans="1:98" s="86" customFormat="1" ht="12.75" x14ac:dyDescent="0.25">
      <c r="A40" s="365"/>
      <c r="B40" s="147">
        <f>Demography!B39</f>
        <v>0</v>
      </c>
      <c r="C40" s="147">
        <f>Demography!C39</f>
        <v>0</v>
      </c>
      <c r="D40" s="148">
        <f>Demography!D39</f>
        <v>0</v>
      </c>
      <c r="E40" s="148">
        <f>Demography!E39</f>
        <v>0</v>
      </c>
      <c r="F40" s="148">
        <f>Demography!F39</f>
        <v>0</v>
      </c>
      <c r="G40" s="81"/>
      <c r="H40" s="256"/>
      <c r="I40" s="257"/>
      <c r="J40" s="257"/>
      <c r="K40" s="256"/>
      <c r="L40" s="240"/>
      <c r="M40" s="257"/>
      <c r="N40" s="256"/>
      <c r="O40" s="240"/>
      <c r="P40" s="261"/>
      <c r="Q40" s="261"/>
      <c r="R40" s="261"/>
      <c r="S40" s="261"/>
      <c r="T40" s="261"/>
      <c r="U40" s="522"/>
      <c r="V40" s="256"/>
      <c r="W40" s="238"/>
      <c r="X40" s="238"/>
      <c r="Y40" s="81"/>
      <c r="Z40" s="256"/>
      <c r="AA40" s="150"/>
      <c r="AB40" s="150"/>
      <c r="AC40" s="81"/>
      <c r="AD40" s="240"/>
      <c r="AE40" s="240"/>
      <c r="AF40" s="256"/>
      <c r="AG40" s="240"/>
      <c r="AH40" s="256"/>
      <c r="AI40" s="256"/>
      <c r="AJ40" s="256"/>
      <c r="AK40" s="245"/>
      <c r="AL40" s="245"/>
      <c r="AM40" s="245"/>
      <c r="AN40" s="245"/>
      <c r="AO40" s="245"/>
      <c r="AP40" s="523"/>
      <c r="AQ40" s="245"/>
      <c r="AR40" s="245"/>
      <c r="AS40" s="245"/>
      <c r="AT40" s="245"/>
      <c r="AU40" s="245"/>
      <c r="AV40" s="245"/>
      <c r="AW40" s="245"/>
      <c r="AX40" s="245"/>
      <c r="AY40" s="245"/>
      <c r="AZ40" s="245"/>
      <c r="BA40" s="245"/>
      <c r="BB40" s="245"/>
      <c r="BC40" s="245"/>
      <c r="BD40" s="245"/>
      <c r="BE40" s="247"/>
      <c r="BF40" s="523"/>
      <c r="BG40" s="561" t="str">
        <f t="shared" si="9"/>
        <v xml:space="preserve"> </v>
      </c>
      <c r="BH40" s="561" t="str">
        <f t="shared" si="11"/>
        <v xml:space="preserve"> </v>
      </c>
      <c r="BI40" s="561" t="str">
        <f t="shared" si="12"/>
        <v xml:space="preserve"> </v>
      </c>
      <c r="BJ40" s="561" t="str">
        <f t="shared" si="13"/>
        <v xml:space="preserve"> </v>
      </c>
      <c r="BK40" s="523"/>
      <c r="BL40" s="240"/>
      <c r="BM40" s="240"/>
      <c r="BN40" s="256"/>
      <c r="BO40" s="240"/>
      <c r="BP40" s="256"/>
      <c r="BQ40" s="256"/>
      <c r="BR40" s="256"/>
      <c r="BS40" s="245"/>
      <c r="BT40" s="245"/>
      <c r="BU40" s="245"/>
      <c r="BV40" s="245"/>
      <c r="BW40" s="245"/>
      <c r="BX40" s="523"/>
      <c r="BY40" s="245"/>
      <c r="BZ40" s="245"/>
      <c r="CA40" s="245"/>
      <c r="CB40" s="245"/>
      <c r="CC40" s="245"/>
      <c r="CD40" s="245"/>
      <c r="CE40" s="245"/>
      <c r="CF40" s="245"/>
      <c r="CG40" s="245"/>
      <c r="CH40" s="245"/>
      <c r="CI40" s="245"/>
      <c r="CJ40" s="245"/>
      <c r="CK40" s="245"/>
      <c r="CL40" s="245"/>
      <c r="CM40" s="247"/>
      <c r="CN40" s="523"/>
      <c r="CO40" s="561" t="str">
        <f t="shared" si="10"/>
        <v xml:space="preserve"> </v>
      </c>
      <c r="CP40" s="561" t="str">
        <f t="shared" si="14"/>
        <v xml:space="preserve"> </v>
      </c>
      <c r="CQ40" s="561" t="str">
        <f t="shared" si="15"/>
        <v xml:space="preserve"> </v>
      </c>
      <c r="CR40" s="561" t="str">
        <f t="shared" si="16"/>
        <v xml:space="preserve"> </v>
      </c>
      <c r="CS40" s="81"/>
      <c r="CT40" s="254"/>
    </row>
    <row r="41" spans="1:98" s="86" customFormat="1" ht="12.75" x14ac:dyDescent="0.25">
      <c r="A41" s="365"/>
      <c r="B41" s="361">
        <f>Demography!B40</f>
        <v>0</v>
      </c>
      <c r="C41" s="361">
        <f>Demography!C40</f>
        <v>0</v>
      </c>
      <c r="D41" s="362">
        <f>Demography!D40</f>
        <v>0</v>
      </c>
      <c r="E41" s="362">
        <f>Demography!E40</f>
        <v>0</v>
      </c>
      <c r="F41" s="362">
        <f>Demography!F40</f>
        <v>0</v>
      </c>
      <c r="G41" s="81"/>
      <c r="H41" s="241"/>
      <c r="I41" s="478"/>
      <c r="J41" s="478"/>
      <c r="K41" s="241"/>
      <c r="L41" s="242"/>
      <c r="M41" s="478"/>
      <c r="N41" s="241"/>
      <c r="O41" s="242"/>
      <c r="P41" s="243"/>
      <c r="Q41" s="243"/>
      <c r="R41" s="243"/>
      <c r="S41" s="243"/>
      <c r="T41" s="243"/>
      <c r="U41" s="524"/>
      <c r="V41" s="241"/>
      <c r="W41" s="415"/>
      <c r="X41" s="415"/>
      <c r="Y41" s="81"/>
      <c r="Z41" s="241"/>
      <c r="AA41" s="416"/>
      <c r="AB41" s="416"/>
      <c r="AC41" s="81"/>
      <c r="AD41" s="242"/>
      <c r="AE41" s="242"/>
      <c r="AF41" s="241"/>
      <c r="AG41" s="242"/>
      <c r="AH41" s="241"/>
      <c r="AI41" s="241"/>
      <c r="AJ41" s="241"/>
      <c r="AK41" s="246"/>
      <c r="AL41" s="246"/>
      <c r="AM41" s="246"/>
      <c r="AN41" s="246"/>
      <c r="AO41" s="246"/>
      <c r="AP41" s="523"/>
      <c r="AQ41" s="246"/>
      <c r="AR41" s="246"/>
      <c r="AS41" s="246"/>
      <c r="AT41" s="246"/>
      <c r="AU41" s="246"/>
      <c r="AV41" s="246"/>
      <c r="AW41" s="246"/>
      <c r="AX41" s="246"/>
      <c r="AY41" s="246"/>
      <c r="AZ41" s="246"/>
      <c r="BA41" s="246"/>
      <c r="BB41" s="246"/>
      <c r="BC41" s="246"/>
      <c r="BD41" s="246"/>
      <c r="BE41" s="248"/>
      <c r="BF41" s="523"/>
      <c r="BG41" s="562" t="str">
        <f t="shared" si="9"/>
        <v xml:space="preserve"> </v>
      </c>
      <c r="BH41" s="562" t="str">
        <f t="shared" si="11"/>
        <v xml:space="preserve"> </v>
      </c>
      <c r="BI41" s="562" t="str">
        <f t="shared" si="12"/>
        <v xml:space="preserve"> </v>
      </c>
      <c r="BJ41" s="562" t="str">
        <f t="shared" si="13"/>
        <v xml:space="preserve"> </v>
      </c>
      <c r="BK41" s="523"/>
      <c r="BL41" s="242"/>
      <c r="BM41" s="242"/>
      <c r="BN41" s="241"/>
      <c r="BO41" s="242"/>
      <c r="BP41" s="241"/>
      <c r="BQ41" s="241"/>
      <c r="BR41" s="241"/>
      <c r="BS41" s="246"/>
      <c r="BT41" s="246"/>
      <c r="BU41" s="246"/>
      <c r="BV41" s="246"/>
      <c r="BW41" s="246"/>
      <c r="BX41" s="523"/>
      <c r="BY41" s="246"/>
      <c r="BZ41" s="246"/>
      <c r="CA41" s="246"/>
      <c r="CB41" s="246"/>
      <c r="CC41" s="246"/>
      <c r="CD41" s="246"/>
      <c r="CE41" s="246"/>
      <c r="CF41" s="246"/>
      <c r="CG41" s="246"/>
      <c r="CH41" s="246"/>
      <c r="CI41" s="246"/>
      <c r="CJ41" s="246"/>
      <c r="CK41" s="246"/>
      <c r="CL41" s="246"/>
      <c r="CM41" s="248"/>
      <c r="CN41" s="523"/>
      <c r="CO41" s="562" t="str">
        <f t="shared" si="10"/>
        <v xml:space="preserve"> </v>
      </c>
      <c r="CP41" s="562" t="str">
        <f t="shared" si="14"/>
        <v xml:space="preserve"> </v>
      </c>
      <c r="CQ41" s="562" t="str">
        <f t="shared" si="15"/>
        <v xml:space="preserve"> </v>
      </c>
      <c r="CR41" s="562" t="str">
        <f t="shared" si="16"/>
        <v xml:space="preserve"> </v>
      </c>
      <c r="CS41" s="81"/>
      <c r="CT41" s="515"/>
    </row>
    <row r="42" spans="1:98" s="86" customFormat="1" ht="12.75" x14ac:dyDescent="0.25">
      <c r="A42" s="365"/>
      <c r="B42" s="147">
        <f>Demography!B41</f>
        <v>0</v>
      </c>
      <c r="C42" s="147">
        <f>Demography!C41</f>
        <v>0</v>
      </c>
      <c r="D42" s="148">
        <f>Demography!D41</f>
        <v>0</v>
      </c>
      <c r="E42" s="148">
        <f>Demography!E41</f>
        <v>0</v>
      </c>
      <c r="F42" s="148">
        <f>Demography!F41</f>
        <v>0</v>
      </c>
      <c r="G42" s="81"/>
      <c r="H42" s="256"/>
      <c r="I42" s="257"/>
      <c r="J42" s="257"/>
      <c r="K42" s="256"/>
      <c r="L42" s="240"/>
      <c r="M42" s="257"/>
      <c r="N42" s="256"/>
      <c r="O42" s="240"/>
      <c r="P42" s="261"/>
      <c r="Q42" s="261"/>
      <c r="R42" s="261"/>
      <c r="S42" s="261"/>
      <c r="T42" s="261"/>
      <c r="U42" s="522"/>
      <c r="V42" s="256"/>
      <c r="W42" s="238"/>
      <c r="X42" s="238"/>
      <c r="Y42" s="81"/>
      <c r="Z42" s="256"/>
      <c r="AA42" s="150"/>
      <c r="AB42" s="150"/>
      <c r="AC42" s="81"/>
      <c r="AD42" s="240"/>
      <c r="AE42" s="240"/>
      <c r="AF42" s="256"/>
      <c r="AG42" s="240"/>
      <c r="AH42" s="256"/>
      <c r="AI42" s="256"/>
      <c r="AJ42" s="256"/>
      <c r="AK42" s="245"/>
      <c r="AL42" s="245"/>
      <c r="AM42" s="245"/>
      <c r="AN42" s="245"/>
      <c r="AO42" s="245"/>
      <c r="AP42" s="523"/>
      <c r="AQ42" s="245"/>
      <c r="AR42" s="245"/>
      <c r="AS42" s="245"/>
      <c r="AT42" s="245"/>
      <c r="AU42" s="245"/>
      <c r="AV42" s="245"/>
      <c r="AW42" s="245"/>
      <c r="AX42" s="245"/>
      <c r="AY42" s="245"/>
      <c r="AZ42" s="245"/>
      <c r="BA42" s="245"/>
      <c r="BB42" s="245"/>
      <c r="BC42" s="245"/>
      <c r="BD42" s="245"/>
      <c r="BE42" s="247"/>
      <c r="BF42" s="523"/>
      <c r="BG42" s="561" t="str">
        <f t="shared" si="9"/>
        <v xml:space="preserve"> </v>
      </c>
      <c r="BH42" s="561" t="str">
        <f t="shared" si="11"/>
        <v xml:space="preserve"> </v>
      </c>
      <c r="BI42" s="561" t="str">
        <f t="shared" si="12"/>
        <v xml:space="preserve"> </v>
      </c>
      <c r="BJ42" s="561" t="str">
        <f t="shared" si="13"/>
        <v xml:space="preserve"> </v>
      </c>
      <c r="BK42" s="523"/>
      <c r="BL42" s="240"/>
      <c r="BM42" s="240"/>
      <c r="BN42" s="256"/>
      <c r="BO42" s="240"/>
      <c r="BP42" s="256"/>
      <c r="BQ42" s="256"/>
      <c r="BR42" s="256"/>
      <c r="BS42" s="245"/>
      <c r="BT42" s="245"/>
      <c r="BU42" s="245"/>
      <c r="BV42" s="245"/>
      <c r="BW42" s="245"/>
      <c r="BX42" s="523"/>
      <c r="BY42" s="245"/>
      <c r="BZ42" s="245"/>
      <c r="CA42" s="245"/>
      <c r="CB42" s="245"/>
      <c r="CC42" s="245"/>
      <c r="CD42" s="245"/>
      <c r="CE42" s="245"/>
      <c r="CF42" s="245"/>
      <c r="CG42" s="245"/>
      <c r="CH42" s="245"/>
      <c r="CI42" s="245"/>
      <c r="CJ42" s="245"/>
      <c r="CK42" s="245"/>
      <c r="CL42" s="245"/>
      <c r="CM42" s="247"/>
      <c r="CN42" s="523"/>
      <c r="CO42" s="561" t="str">
        <f t="shared" si="10"/>
        <v xml:space="preserve"> </v>
      </c>
      <c r="CP42" s="561" t="str">
        <f t="shared" si="14"/>
        <v xml:space="preserve"> </v>
      </c>
      <c r="CQ42" s="561" t="str">
        <f t="shared" si="15"/>
        <v xml:space="preserve"> </v>
      </c>
      <c r="CR42" s="561" t="str">
        <f t="shared" si="16"/>
        <v xml:space="preserve"> </v>
      </c>
      <c r="CS42" s="81"/>
      <c r="CT42" s="254"/>
    </row>
    <row r="43" spans="1:98" s="86" customFormat="1" ht="12.75" x14ac:dyDescent="0.25">
      <c r="A43" s="365"/>
      <c r="B43" s="361">
        <f>Demography!B42</f>
        <v>0</v>
      </c>
      <c r="C43" s="361">
        <f>Demography!C42</f>
        <v>0</v>
      </c>
      <c r="D43" s="362">
        <f>Demography!D42</f>
        <v>0</v>
      </c>
      <c r="E43" s="362">
        <f>Demography!E42</f>
        <v>0</v>
      </c>
      <c r="F43" s="362">
        <f>Demography!F42</f>
        <v>0</v>
      </c>
      <c r="G43" s="81"/>
      <c r="H43" s="241"/>
      <c r="I43" s="478"/>
      <c r="J43" s="478"/>
      <c r="K43" s="241"/>
      <c r="L43" s="242"/>
      <c r="M43" s="478"/>
      <c r="N43" s="241"/>
      <c r="O43" s="242"/>
      <c r="P43" s="243"/>
      <c r="Q43" s="243"/>
      <c r="R43" s="243"/>
      <c r="S43" s="243"/>
      <c r="T43" s="243"/>
      <c r="U43" s="524"/>
      <c r="V43" s="241"/>
      <c r="W43" s="415"/>
      <c r="X43" s="415"/>
      <c r="Y43" s="81"/>
      <c r="Z43" s="241"/>
      <c r="AA43" s="416"/>
      <c r="AB43" s="416"/>
      <c r="AC43" s="81"/>
      <c r="AD43" s="242"/>
      <c r="AE43" s="242"/>
      <c r="AF43" s="241"/>
      <c r="AG43" s="242"/>
      <c r="AH43" s="241"/>
      <c r="AI43" s="241"/>
      <c r="AJ43" s="241"/>
      <c r="AK43" s="246"/>
      <c r="AL43" s="246"/>
      <c r="AM43" s="246"/>
      <c r="AN43" s="246"/>
      <c r="AO43" s="246"/>
      <c r="AP43" s="523"/>
      <c r="AQ43" s="246"/>
      <c r="AR43" s="246"/>
      <c r="AS43" s="246"/>
      <c r="AT43" s="246"/>
      <c r="AU43" s="246"/>
      <c r="AV43" s="246"/>
      <c r="AW43" s="246"/>
      <c r="AX43" s="246"/>
      <c r="AY43" s="246"/>
      <c r="AZ43" s="246"/>
      <c r="BA43" s="246"/>
      <c r="BB43" s="246"/>
      <c r="BC43" s="246"/>
      <c r="BD43" s="246"/>
      <c r="BE43" s="248"/>
      <c r="BF43" s="523"/>
      <c r="BG43" s="562" t="str">
        <f t="shared" si="9"/>
        <v xml:space="preserve"> </v>
      </c>
      <c r="BH43" s="562" t="str">
        <f t="shared" si="11"/>
        <v xml:space="preserve"> </v>
      </c>
      <c r="BI43" s="562" t="str">
        <f t="shared" si="12"/>
        <v xml:space="preserve"> </v>
      </c>
      <c r="BJ43" s="562" t="str">
        <f t="shared" si="13"/>
        <v xml:space="preserve"> </v>
      </c>
      <c r="BK43" s="523"/>
      <c r="BL43" s="242"/>
      <c r="BM43" s="242"/>
      <c r="BN43" s="241"/>
      <c r="BO43" s="242"/>
      <c r="BP43" s="241"/>
      <c r="BQ43" s="241"/>
      <c r="BR43" s="241"/>
      <c r="BS43" s="246"/>
      <c r="BT43" s="246"/>
      <c r="BU43" s="246"/>
      <c r="BV43" s="246"/>
      <c r="BW43" s="246"/>
      <c r="BX43" s="523"/>
      <c r="BY43" s="246"/>
      <c r="BZ43" s="246"/>
      <c r="CA43" s="246"/>
      <c r="CB43" s="246"/>
      <c r="CC43" s="246"/>
      <c r="CD43" s="246"/>
      <c r="CE43" s="246"/>
      <c r="CF43" s="246"/>
      <c r="CG43" s="246"/>
      <c r="CH43" s="246"/>
      <c r="CI43" s="246"/>
      <c r="CJ43" s="246"/>
      <c r="CK43" s="246"/>
      <c r="CL43" s="246"/>
      <c r="CM43" s="248"/>
      <c r="CN43" s="523"/>
      <c r="CO43" s="562" t="str">
        <f t="shared" si="10"/>
        <v xml:space="preserve"> </v>
      </c>
      <c r="CP43" s="562" t="str">
        <f t="shared" si="14"/>
        <v xml:space="preserve"> </v>
      </c>
      <c r="CQ43" s="562" t="str">
        <f t="shared" si="15"/>
        <v xml:space="preserve"> </v>
      </c>
      <c r="CR43" s="562" t="str">
        <f t="shared" si="16"/>
        <v xml:space="preserve"> </v>
      </c>
      <c r="CS43" s="81"/>
      <c r="CT43" s="515"/>
    </row>
    <row r="44" spans="1:98" s="86" customFormat="1" ht="12.75" x14ac:dyDescent="0.25">
      <c r="A44" s="365"/>
      <c r="B44" s="147">
        <f>Demography!B43</f>
        <v>0</v>
      </c>
      <c r="C44" s="147">
        <f>Demography!C43</f>
        <v>0</v>
      </c>
      <c r="D44" s="148">
        <f>Demography!D43</f>
        <v>0</v>
      </c>
      <c r="E44" s="148">
        <f>Demography!E43</f>
        <v>0</v>
      </c>
      <c r="F44" s="148">
        <f>Demography!F43</f>
        <v>0</v>
      </c>
      <c r="G44" s="81"/>
      <c r="H44" s="256"/>
      <c r="I44" s="257"/>
      <c r="J44" s="257"/>
      <c r="K44" s="256"/>
      <c r="L44" s="240"/>
      <c r="M44" s="257"/>
      <c r="N44" s="256"/>
      <c r="O44" s="240"/>
      <c r="P44" s="261"/>
      <c r="Q44" s="261"/>
      <c r="R44" s="261"/>
      <c r="S44" s="261"/>
      <c r="T44" s="261"/>
      <c r="U44" s="522"/>
      <c r="V44" s="256"/>
      <c r="W44" s="238"/>
      <c r="X44" s="238"/>
      <c r="Y44" s="81"/>
      <c r="Z44" s="256"/>
      <c r="AA44" s="150"/>
      <c r="AB44" s="150"/>
      <c r="AC44" s="81"/>
      <c r="AD44" s="240"/>
      <c r="AE44" s="240"/>
      <c r="AF44" s="256"/>
      <c r="AG44" s="240"/>
      <c r="AH44" s="256"/>
      <c r="AI44" s="256"/>
      <c r="AJ44" s="256"/>
      <c r="AK44" s="245"/>
      <c r="AL44" s="245"/>
      <c r="AM44" s="245"/>
      <c r="AN44" s="245"/>
      <c r="AO44" s="245"/>
      <c r="AP44" s="523"/>
      <c r="AQ44" s="245"/>
      <c r="AR44" s="245"/>
      <c r="AS44" s="245"/>
      <c r="AT44" s="245"/>
      <c r="AU44" s="245"/>
      <c r="AV44" s="245"/>
      <c r="AW44" s="245"/>
      <c r="AX44" s="245"/>
      <c r="AY44" s="245"/>
      <c r="AZ44" s="245"/>
      <c r="BA44" s="245"/>
      <c r="BB44" s="245"/>
      <c r="BC44" s="245"/>
      <c r="BD44" s="245"/>
      <c r="BE44" s="247"/>
      <c r="BF44" s="523"/>
      <c r="BG44" s="561" t="str">
        <f t="shared" si="9"/>
        <v xml:space="preserve"> </v>
      </c>
      <c r="BH44" s="561" t="str">
        <f t="shared" si="11"/>
        <v xml:space="preserve"> </v>
      </c>
      <c r="BI44" s="561" t="str">
        <f t="shared" si="12"/>
        <v xml:space="preserve"> </v>
      </c>
      <c r="BJ44" s="561" t="str">
        <f t="shared" si="13"/>
        <v xml:space="preserve"> </v>
      </c>
      <c r="BK44" s="523"/>
      <c r="BL44" s="240"/>
      <c r="BM44" s="240"/>
      <c r="BN44" s="256"/>
      <c r="BO44" s="240"/>
      <c r="BP44" s="256"/>
      <c r="BQ44" s="256"/>
      <c r="BR44" s="256"/>
      <c r="BS44" s="245"/>
      <c r="BT44" s="245"/>
      <c r="BU44" s="245"/>
      <c r="BV44" s="245"/>
      <c r="BW44" s="245"/>
      <c r="BX44" s="523"/>
      <c r="BY44" s="245"/>
      <c r="BZ44" s="245"/>
      <c r="CA44" s="245"/>
      <c r="CB44" s="245"/>
      <c r="CC44" s="245"/>
      <c r="CD44" s="245"/>
      <c r="CE44" s="245"/>
      <c r="CF44" s="245"/>
      <c r="CG44" s="245"/>
      <c r="CH44" s="245"/>
      <c r="CI44" s="245"/>
      <c r="CJ44" s="245"/>
      <c r="CK44" s="245"/>
      <c r="CL44" s="245"/>
      <c r="CM44" s="247"/>
      <c r="CN44" s="523"/>
      <c r="CO44" s="561" t="str">
        <f t="shared" si="10"/>
        <v xml:space="preserve"> </v>
      </c>
      <c r="CP44" s="561" t="str">
        <f t="shared" si="14"/>
        <v xml:space="preserve"> </v>
      </c>
      <c r="CQ44" s="561" t="str">
        <f t="shared" si="15"/>
        <v xml:space="preserve"> </v>
      </c>
      <c r="CR44" s="561" t="str">
        <f t="shared" si="16"/>
        <v xml:space="preserve"> </v>
      </c>
      <c r="CS44" s="81"/>
      <c r="CT44" s="254"/>
    </row>
    <row r="45" spans="1:98" s="86" customFormat="1" ht="12.75" x14ac:dyDescent="0.25">
      <c r="A45" s="365"/>
      <c r="B45" s="361">
        <f>Demography!B44</f>
        <v>0</v>
      </c>
      <c r="C45" s="361">
        <f>Demography!C44</f>
        <v>0</v>
      </c>
      <c r="D45" s="362">
        <f>Demography!D44</f>
        <v>0</v>
      </c>
      <c r="E45" s="362">
        <f>Demography!E44</f>
        <v>0</v>
      </c>
      <c r="F45" s="362">
        <f>Demography!F44</f>
        <v>0</v>
      </c>
      <c r="G45" s="81"/>
      <c r="H45" s="241"/>
      <c r="I45" s="478"/>
      <c r="J45" s="478"/>
      <c r="K45" s="241"/>
      <c r="L45" s="242"/>
      <c r="M45" s="478"/>
      <c r="N45" s="241"/>
      <c r="O45" s="242"/>
      <c r="P45" s="243"/>
      <c r="Q45" s="243"/>
      <c r="R45" s="243"/>
      <c r="S45" s="243"/>
      <c r="T45" s="243"/>
      <c r="U45" s="524"/>
      <c r="V45" s="241"/>
      <c r="W45" s="415"/>
      <c r="X45" s="415"/>
      <c r="Y45" s="81"/>
      <c r="Z45" s="241"/>
      <c r="AA45" s="416"/>
      <c r="AB45" s="416"/>
      <c r="AC45" s="81"/>
      <c r="AD45" s="242"/>
      <c r="AE45" s="242"/>
      <c r="AF45" s="241"/>
      <c r="AG45" s="242"/>
      <c r="AH45" s="241"/>
      <c r="AI45" s="241"/>
      <c r="AJ45" s="241"/>
      <c r="AK45" s="246"/>
      <c r="AL45" s="246"/>
      <c r="AM45" s="246"/>
      <c r="AN45" s="246"/>
      <c r="AO45" s="246"/>
      <c r="AP45" s="523"/>
      <c r="AQ45" s="246"/>
      <c r="AR45" s="246"/>
      <c r="AS45" s="246"/>
      <c r="AT45" s="246"/>
      <c r="AU45" s="246"/>
      <c r="AV45" s="246"/>
      <c r="AW45" s="246"/>
      <c r="AX45" s="246"/>
      <c r="AY45" s="246"/>
      <c r="AZ45" s="246"/>
      <c r="BA45" s="246"/>
      <c r="BB45" s="246"/>
      <c r="BC45" s="246"/>
      <c r="BD45" s="246"/>
      <c r="BE45" s="248"/>
      <c r="BF45" s="523"/>
      <c r="BG45" s="562" t="str">
        <f t="shared" si="9"/>
        <v xml:space="preserve"> </v>
      </c>
      <c r="BH45" s="562" t="str">
        <f t="shared" si="11"/>
        <v xml:space="preserve"> </v>
      </c>
      <c r="BI45" s="562" t="str">
        <f t="shared" si="12"/>
        <v xml:space="preserve"> </v>
      </c>
      <c r="BJ45" s="562" t="str">
        <f t="shared" si="13"/>
        <v xml:space="preserve"> </v>
      </c>
      <c r="BK45" s="523"/>
      <c r="BL45" s="242"/>
      <c r="BM45" s="242"/>
      <c r="BN45" s="241"/>
      <c r="BO45" s="242"/>
      <c r="BP45" s="241"/>
      <c r="BQ45" s="241"/>
      <c r="BR45" s="241"/>
      <c r="BS45" s="246"/>
      <c r="BT45" s="246"/>
      <c r="BU45" s="246"/>
      <c r="BV45" s="246"/>
      <c r="BW45" s="246"/>
      <c r="BX45" s="523"/>
      <c r="BY45" s="246"/>
      <c r="BZ45" s="246"/>
      <c r="CA45" s="246"/>
      <c r="CB45" s="246"/>
      <c r="CC45" s="246"/>
      <c r="CD45" s="246"/>
      <c r="CE45" s="246"/>
      <c r="CF45" s="246"/>
      <c r="CG45" s="246"/>
      <c r="CH45" s="246"/>
      <c r="CI45" s="246"/>
      <c r="CJ45" s="246"/>
      <c r="CK45" s="246"/>
      <c r="CL45" s="246"/>
      <c r="CM45" s="248"/>
      <c r="CN45" s="523"/>
      <c r="CO45" s="562" t="str">
        <f t="shared" si="10"/>
        <v xml:space="preserve"> </v>
      </c>
      <c r="CP45" s="562" t="str">
        <f t="shared" si="14"/>
        <v xml:space="preserve"> </v>
      </c>
      <c r="CQ45" s="562" t="str">
        <f t="shared" si="15"/>
        <v xml:space="preserve"> </v>
      </c>
      <c r="CR45" s="562" t="str">
        <f t="shared" si="16"/>
        <v xml:space="preserve"> </v>
      </c>
      <c r="CS45" s="81"/>
      <c r="CT45" s="515"/>
    </row>
    <row r="46" spans="1:98" s="86" customFormat="1" ht="12.75" x14ac:dyDescent="0.25">
      <c r="A46" s="365"/>
      <c r="B46" s="147">
        <f>Demography!B45</f>
        <v>0</v>
      </c>
      <c r="C46" s="147">
        <f>Demography!C45</f>
        <v>0</v>
      </c>
      <c r="D46" s="148">
        <f>Demography!D45</f>
        <v>0</v>
      </c>
      <c r="E46" s="148">
        <f>Demography!E45</f>
        <v>0</v>
      </c>
      <c r="F46" s="148">
        <f>Demography!F45</f>
        <v>0</v>
      </c>
      <c r="G46" s="81"/>
      <c r="H46" s="256"/>
      <c r="I46" s="257"/>
      <c r="J46" s="257"/>
      <c r="K46" s="256"/>
      <c r="L46" s="240"/>
      <c r="M46" s="257"/>
      <c r="N46" s="256"/>
      <c r="O46" s="240"/>
      <c r="P46" s="261"/>
      <c r="Q46" s="261"/>
      <c r="R46" s="261"/>
      <c r="S46" s="261"/>
      <c r="T46" s="261"/>
      <c r="U46" s="522"/>
      <c r="V46" s="256"/>
      <c r="W46" s="238"/>
      <c r="X46" s="238"/>
      <c r="Y46" s="81"/>
      <c r="Z46" s="256"/>
      <c r="AA46" s="150"/>
      <c r="AB46" s="150"/>
      <c r="AC46" s="81"/>
      <c r="AD46" s="240"/>
      <c r="AE46" s="240"/>
      <c r="AF46" s="256"/>
      <c r="AG46" s="240"/>
      <c r="AH46" s="256"/>
      <c r="AI46" s="256"/>
      <c r="AJ46" s="256"/>
      <c r="AK46" s="245"/>
      <c r="AL46" s="245"/>
      <c r="AM46" s="245"/>
      <c r="AN46" s="245"/>
      <c r="AO46" s="245"/>
      <c r="AP46" s="523"/>
      <c r="AQ46" s="245"/>
      <c r="AR46" s="245"/>
      <c r="AS46" s="245"/>
      <c r="AT46" s="245"/>
      <c r="AU46" s="245"/>
      <c r="AV46" s="245"/>
      <c r="AW46" s="245"/>
      <c r="AX46" s="245"/>
      <c r="AY46" s="245"/>
      <c r="AZ46" s="245"/>
      <c r="BA46" s="245"/>
      <c r="BB46" s="245"/>
      <c r="BC46" s="245"/>
      <c r="BD46" s="245"/>
      <c r="BE46" s="247"/>
      <c r="BF46" s="523"/>
      <c r="BG46" s="561" t="str">
        <f t="shared" si="9"/>
        <v xml:space="preserve"> </v>
      </c>
      <c r="BH46" s="561" t="str">
        <f t="shared" si="11"/>
        <v xml:space="preserve"> </v>
      </c>
      <c r="BI46" s="561" t="str">
        <f t="shared" si="12"/>
        <v xml:space="preserve"> </v>
      </c>
      <c r="BJ46" s="561" t="str">
        <f t="shared" si="13"/>
        <v xml:space="preserve"> </v>
      </c>
      <c r="BK46" s="523"/>
      <c r="BL46" s="240"/>
      <c r="BM46" s="240"/>
      <c r="BN46" s="256"/>
      <c r="BO46" s="240"/>
      <c r="BP46" s="256"/>
      <c r="BQ46" s="256"/>
      <c r="BR46" s="256"/>
      <c r="BS46" s="245"/>
      <c r="BT46" s="245"/>
      <c r="BU46" s="245"/>
      <c r="BV46" s="245"/>
      <c r="BW46" s="245"/>
      <c r="BX46" s="523"/>
      <c r="BY46" s="245"/>
      <c r="BZ46" s="245"/>
      <c r="CA46" s="245"/>
      <c r="CB46" s="245"/>
      <c r="CC46" s="245"/>
      <c r="CD46" s="245"/>
      <c r="CE46" s="245"/>
      <c r="CF46" s="245"/>
      <c r="CG46" s="245"/>
      <c r="CH46" s="245"/>
      <c r="CI46" s="245"/>
      <c r="CJ46" s="245"/>
      <c r="CK46" s="245"/>
      <c r="CL46" s="245"/>
      <c r="CM46" s="247"/>
      <c r="CN46" s="523"/>
      <c r="CO46" s="561" t="str">
        <f t="shared" si="10"/>
        <v xml:space="preserve"> </v>
      </c>
      <c r="CP46" s="561" t="str">
        <f t="shared" si="14"/>
        <v xml:space="preserve"> </v>
      </c>
      <c r="CQ46" s="561" t="str">
        <f t="shared" si="15"/>
        <v xml:space="preserve"> </v>
      </c>
      <c r="CR46" s="561" t="str">
        <f t="shared" si="16"/>
        <v xml:space="preserve"> </v>
      </c>
      <c r="CS46" s="81"/>
      <c r="CT46" s="254"/>
    </row>
    <row r="47" spans="1:98" s="86" customFormat="1" ht="12.75" x14ac:dyDescent="0.25">
      <c r="A47" s="365"/>
      <c r="B47" s="361">
        <f>Demography!B46</f>
        <v>0</v>
      </c>
      <c r="C47" s="361">
        <f>Demography!C46</f>
        <v>0</v>
      </c>
      <c r="D47" s="362">
        <f>Demography!D46</f>
        <v>0</v>
      </c>
      <c r="E47" s="362">
        <f>Demography!E46</f>
        <v>0</v>
      </c>
      <c r="F47" s="362">
        <f>Demography!F46</f>
        <v>0</v>
      </c>
      <c r="G47" s="81"/>
      <c r="H47" s="241"/>
      <c r="I47" s="478"/>
      <c r="J47" s="478"/>
      <c r="K47" s="241"/>
      <c r="L47" s="242"/>
      <c r="M47" s="478"/>
      <c r="N47" s="241"/>
      <c r="O47" s="242"/>
      <c r="P47" s="243"/>
      <c r="Q47" s="243"/>
      <c r="R47" s="243"/>
      <c r="S47" s="243"/>
      <c r="T47" s="243"/>
      <c r="U47" s="524"/>
      <c r="V47" s="241"/>
      <c r="W47" s="415"/>
      <c r="X47" s="415"/>
      <c r="Y47" s="81"/>
      <c r="Z47" s="241"/>
      <c r="AA47" s="416"/>
      <c r="AB47" s="416"/>
      <c r="AC47" s="81"/>
      <c r="AD47" s="242"/>
      <c r="AE47" s="242"/>
      <c r="AF47" s="241"/>
      <c r="AG47" s="242"/>
      <c r="AH47" s="241"/>
      <c r="AI47" s="241"/>
      <c r="AJ47" s="241"/>
      <c r="AK47" s="246"/>
      <c r="AL47" s="246"/>
      <c r="AM47" s="246"/>
      <c r="AN47" s="246"/>
      <c r="AO47" s="246"/>
      <c r="AP47" s="523"/>
      <c r="AQ47" s="246"/>
      <c r="AR47" s="246"/>
      <c r="AS47" s="246"/>
      <c r="AT47" s="246"/>
      <c r="AU47" s="246"/>
      <c r="AV47" s="246"/>
      <c r="AW47" s="246"/>
      <c r="AX47" s="246"/>
      <c r="AY47" s="246"/>
      <c r="AZ47" s="246"/>
      <c r="BA47" s="246"/>
      <c r="BB47" s="246"/>
      <c r="BC47" s="246"/>
      <c r="BD47" s="246"/>
      <c r="BE47" s="248"/>
      <c r="BF47" s="523"/>
      <c r="BG47" s="562" t="str">
        <f t="shared" si="9"/>
        <v xml:space="preserve"> </v>
      </c>
      <c r="BH47" s="562" t="str">
        <f t="shared" si="11"/>
        <v xml:space="preserve"> </v>
      </c>
      <c r="BI47" s="562" t="str">
        <f t="shared" si="12"/>
        <v xml:space="preserve"> </v>
      </c>
      <c r="BJ47" s="562" t="str">
        <f t="shared" si="13"/>
        <v xml:space="preserve"> </v>
      </c>
      <c r="BK47" s="523"/>
      <c r="BL47" s="242"/>
      <c r="BM47" s="242"/>
      <c r="BN47" s="241"/>
      <c r="BO47" s="242"/>
      <c r="BP47" s="241"/>
      <c r="BQ47" s="241"/>
      <c r="BR47" s="241"/>
      <c r="BS47" s="246"/>
      <c r="BT47" s="246"/>
      <c r="BU47" s="246"/>
      <c r="BV47" s="246"/>
      <c r="BW47" s="246"/>
      <c r="BX47" s="523"/>
      <c r="BY47" s="246"/>
      <c r="BZ47" s="246"/>
      <c r="CA47" s="246"/>
      <c r="CB47" s="246"/>
      <c r="CC47" s="246"/>
      <c r="CD47" s="246"/>
      <c r="CE47" s="246"/>
      <c r="CF47" s="246"/>
      <c r="CG47" s="246"/>
      <c r="CH47" s="246"/>
      <c r="CI47" s="246"/>
      <c r="CJ47" s="246"/>
      <c r="CK47" s="246"/>
      <c r="CL47" s="246"/>
      <c r="CM47" s="248"/>
      <c r="CN47" s="523"/>
      <c r="CO47" s="562" t="str">
        <f t="shared" si="10"/>
        <v xml:space="preserve"> </v>
      </c>
      <c r="CP47" s="562" t="str">
        <f t="shared" si="14"/>
        <v xml:space="preserve"> </v>
      </c>
      <c r="CQ47" s="562" t="str">
        <f t="shared" si="15"/>
        <v xml:space="preserve"> </v>
      </c>
      <c r="CR47" s="562" t="str">
        <f t="shared" si="16"/>
        <v xml:space="preserve"> </v>
      </c>
      <c r="CS47" s="81"/>
      <c r="CT47" s="515"/>
    </row>
    <row r="48" spans="1:98" s="86" customFormat="1" ht="12.75" x14ac:dyDescent="0.25">
      <c r="A48" s="365"/>
      <c r="B48" s="147">
        <f>Demography!B47</f>
        <v>0</v>
      </c>
      <c r="C48" s="147">
        <f>Demography!C47</f>
        <v>0</v>
      </c>
      <c r="D48" s="148">
        <f>Demography!D47</f>
        <v>0</v>
      </c>
      <c r="E48" s="148">
        <f>Demography!E47</f>
        <v>0</v>
      </c>
      <c r="F48" s="148">
        <f>Demography!F47</f>
        <v>0</v>
      </c>
      <c r="G48" s="81"/>
      <c r="H48" s="256"/>
      <c r="I48" s="257"/>
      <c r="J48" s="257"/>
      <c r="K48" s="256"/>
      <c r="L48" s="240"/>
      <c r="M48" s="257"/>
      <c r="N48" s="256"/>
      <c r="O48" s="240"/>
      <c r="P48" s="261"/>
      <c r="Q48" s="261"/>
      <c r="R48" s="261"/>
      <c r="S48" s="261"/>
      <c r="T48" s="261"/>
      <c r="U48" s="522"/>
      <c r="V48" s="256"/>
      <c r="W48" s="238"/>
      <c r="X48" s="238"/>
      <c r="Y48" s="81"/>
      <c r="Z48" s="256"/>
      <c r="AA48" s="150"/>
      <c r="AB48" s="150"/>
      <c r="AC48" s="81"/>
      <c r="AD48" s="240"/>
      <c r="AE48" s="240"/>
      <c r="AF48" s="256"/>
      <c r="AG48" s="240"/>
      <c r="AH48" s="256"/>
      <c r="AI48" s="256"/>
      <c r="AJ48" s="256"/>
      <c r="AK48" s="245"/>
      <c r="AL48" s="245"/>
      <c r="AM48" s="245"/>
      <c r="AN48" s="245"/>
      <c r="AO48" s="245"/>
      <c r="AP48" s="523"/>
      <c r="AQ48" s="245"/>
      <c r="AR48" s="245"/>
      <c r="AS48" s="245"/>
      <c r="AT48" s="245"/>
      <c r="AU48" s="245"/>
      <c r="AV48" s="245"/>
      <c r="AW48" s="245"/>
      <c r="AX48" s="245"/>
      <c r="AY48" s="245"/>
      <c r="AZ48" s="245"/>
      <c r="BA48" s="245"/>
      <c r="BB48" s="245"/>
      <c r="BC48" s="245"/>
      <c r="BD48" s="245"/>
      <c r="BE48" s="247"/>
      <c r="BF48" s="523"/>
      <c r="BG48" s="561" t="str">
        <f t="shared" si="9"/>
        <v xml:space="preserve"> </v>
      </c>
      <c r="BH48" s="561" t="str">
        <f t="shared" si="11"/>
        <v xml:space="preserve"> </v>
      </c>
      <c r="BI48" s="561" t="str">
        <f t="shared" si="12"/>
        <v xml:space="preserve"> </v>
      </c>
      <c r="BJ48" s="561" t="str">
        <f t="shared" si="13"/>
        <v xml:space="preserve"> </v>
      </c>
      <c r="BK48" s="523"/>
      <c r="BL48" s="240"/>
      <c r="BM48" s="240"/>
      <c r="BN48" s="256"/>
      <c r="BO48" s="240"/>
      <c r="BP48" s="256"/>
      <c r="BQ48" s="256"/>
      <c r="BR48" s="256"/>
      <c r="BS48" s="245"/>
      <c r="BT48" s="245"/>
      <c r="BU48" s="245"/>
      <c r="BV48" s="245"/>
      <c r="BW48" s="245"/>
      <c r="BX48" s="523"/>
      <c r="BY48" s="245"/>
      <c r="BZ48" s="245"/>
      <c r="CA48" s="245"/>
      <c r="CB48" s="245"/>
      <c r="CC48" s="245"/>
      <c r="CD48" s="245"/>
      <c r="CE48" s="245"/>
      <c r="CF48" s="245"/>
      <c r="CG48" s="245"/>
      <c r="CH48" s="245"/>
      <c r="CI48" s="245"/>
      <c r="CJ48" s="245"/>
      <c r="CK48" s="245"/>
      <c r="CL48" s="245"/>
      <c r="CM48" s="247"/>
      <c r="CN48" s="523"/>
      <c r="CO48" s="561" t="str">
        <f t="shared" si="10"/>
        <v xml:space="preserve"> </v>
      </c>
      <c r="CP48" s="561" t="str">
        <f t="shared" si="14"/>
        <v xml:space="preserve"> </v>
      </c>
      <c r="CQ48" s="561" t="str">
        <f t="shared" si="15"/>
        <v xml:space="preserve"> </v>
      </c>
      <c r="CR48" s="561" t="str">
        <f t="shared" si="16"/>
        <v xml:space="preserve"> </v>
      </c>
      <c r="CS48" s="81"/>
      <c r="CT48" s="254"/>
    </row>
    <row r="49" spans="1:98" s="86" customFormat="1" ht="12.75" x14ac:dyDescent="0.25">
      <c r="A49" s="365"/>
      <c r="B49" s="361">
        <f>Demography!B48</f>
        <v>0</v>
      </c>
      <c r="C49" s="361">
        <f>Demography!C48</f>
        <v>0</v>
      </c>
      <c r="D49" s="362">
        <f>Demography!D48</f>
        <v>0</v>
      </c>
      <c r="E49" s="362">
        <f>Demography!E48</f>
        <v>0</v>
      </c>
      <c r="F49" s="362">
        <f>Demography!F48</f>
        <v>0</v>
      </c>
      <c r="G49" s="81"/>
      <c r="H49" s="241"/>
      <c r="I49" s="478"/>
      <c r="J49" s="478"/>
      <c r="K49" s="241"/>
      <c r="L49" s="242"/>
      <c r="M49" s="478"/>
      <c r="N49" s="241"/>
      <c r="O49" s="242"/>
      <c r="P49" s="243"/>
      <c r="Q49" s="243"/>
      <c r="R49" s="243"/>
      <c r="S49" s="243"/>
      <c r="T49" s="243"/>
      <c r="U49" s="524"/>
      <c r="V49" s="241"/>
      <c r="W49" s="415"/>
      <c r="X49" s="415"/>
      <c r="Y49" s="81"/>
      <c r="Z49" s="241"/>
      <c r="AA49" s="416"/>
      <c r="AB49" s="416"/>
      <c r="AC49" s="81"/>
      <c r="AD49" s="242"/>
      <c r="AE49" s="242"/>
      <c r="AF49" s="241"/>
      <c r="AG49" s="242"/>
      <c r="AH49" s="241"/>
      <c r="AI49" s="241"/>
      <c r="AJ49" s="241"/>
      <c r="AK49" s="246"/>
      <c r="AL49" s="246"/>
      <c r="AM49" s="246"/>
      <c r="AN49" s="246"/>
      <c r="AO49" s="246"/>
      <c r="AP49" s="523"/>
      <c r="AQ49" s="246"/>
      <c r="AR49" s="246"/>
      <c r="AS49" s="246"/>
      <c r="AT49" s="246"/>
      <c r="AU49" s="246"/>
      <c r="AV49" s="246"/>
      <c r="AW49" s="246"/>
      <c r="AX49" s="246"/>
      <c r="AY49" s="246"/>
      <c r="AZ49" s="246"/>
      <c r="BA49" s="246"/>
      <c r="BB49" s="246"/>
      <c r="BC49" s="246"/>
      <c r="BD49" s="246"/>
      <c r="BE49" s="248"/>
      <c r="BF49" s="523"/>
      <c r="BG49" s="562" t="str">
        <f t="shared" si="9"/>
        <v xml:space="preserve"> </v>
      </c>
      <c r="BH49" s="562" t="str">
        <f t="shared" si="11"/>
        <v xml:space="preserve"> </v>
      </c>
      <c r="BI49" s="562" t="str">
        <f t="shared" si="12"/>
        <v xml:space="preserve"> </v>
      </c>
      <c r="BJ49" s="562" t="str">
        <f t="shared" si="13"/>
        <v xml:space="preserve"> </v>
      </c>
      <c r="BK49" s="523"/>
      <c r="BL49" s="242"/>
      <c r="BM49" s="242"/>
      <c r="BN49" s="241"/>
      <c r="BO49" s="242"/>
      <c r="BP49" s="241"/>
      <c r="BQ49" s="241"/>
      <c r="BR49" s="241"/>
      <c r="BS49" s="246"/>
      <c r="BT49" s="246"/>
      <c r="BU49" s="246"/>
      <c r="BV49" s="246"/>
      <c r="BW49" s="246"/>
      <c r="BX49" s="523"/>
      <c r="BY49" s="246"/>
      <c r="BZ49" s="246"/>
      <c r="CA49" s="246"/>
      <c r="CB49" s="246"/>
      <c r="CC49" s="246"/>
      <c r="CD49" s="246"/>
      <c r="CE49" s="246"/>
      <c r="CF49" s="246"/>
      <c r="CG49" s="246"/>
      <c r="CH49" s="246"/>
      <c r="CI49" s="246"/>
      <c r="CJ49" s="246"/>
      <c r="CK49" s="246"/>
      <c r="CL49" s="246"/>
      <c r="CM49" s="248"/>
      <c r="CN49" s="523"/>
      <c r="CO49" s="562" t="str">
        <f t="shared" si="10"/>
        <v xml:space="preserve"> </v>
      </c>
      <c r="CP49" s="562" t="str">
        <f t="shared" si="14"/>
        <v xml:space="preserve"> </v>
      </c>
      <c r="CQ49" s="562" t="str">
        <f t="shared" si="15"/>
        <v xml:space="preserve"> </v>
      </c>
      <c r="CR49" s="562" t="str">
        <f t="shared" si="16"/>
        <v xml:space="preserve"> </v>
      </c>
      <c r="CS49" s="81"/>
      <c r="CT49" s="515"/>
    </row>
    <row r="50" spans="1:98" s="86" customFormat="1" ht="12.75" x14ac:dyDescent="0.25">
      <c r="A50" s="365"/>
      <c r="B50" s="147">
        <f>Demography!B49</f>
        <v>0</v>
      </c>
      <c r="C50" s="147">
        <f>Demography!C49</f>
        <v>0</v>
      </c>
      <c r="D50" s="148">
        <f>Demography!D49</f>
        <v>0</v>
      </c>
      <c r="E50" s="148">
        <f>Demography!E49</f>
        <v>0</v>
      </c>
      <c r="F50" s="148">
        <f>Demography!F49</f>
        <v>0</v>
      </c>
      <c r="G50" s="81"/>
      <c r="H50" s="256"/>
      <c r="I50" s="257"/>
      <c r="J50" s="257"/>
      <c r="K50" s="256"/>
      <c r="L50" s="240"/>
      <c r="M50" s="257"/>
      <c r="N50" s="256"/>
      <c r="O50" s="240"/>
      <c r="P50" s="261"/>
      <c r="Q50" s="261"/>
      <c r="R50" s="261"/>
      <c r="S50" s="261"/>
      <c r="T50" s="261"/>
      <c r="U50" s="522"/>
      <c r="V50" s="256"/>
      <c r="W50" s="238"/>
      <c r="X50" s="238"/>
      <c r="Y50" s="81"/>
      <c r="Z50" s="256"/>
      <c r="AA50" s="150"/>
      <c r="AB50" s="150"/>
      <c r="AC50" s="81"/>
      <c r="AD50" s="240"/>
      <c r="AE50" s="240"/>
      <c r="AF50" s="256"/>
      <c r="AG50" s="240"/>
      <c r="AH50" s="256"/>
      <c r="AI50" s="256"/>
      <c r="AJ50" s="256"/>
      <c r="AK50" s="245"/>
      <c r="AL50" s="245"/>
      <c r="AM50" s="245"/>
      <c r="AN50" s="245"/>
      <c r="AO50" s="245"/>
      <c r="AP50" s="523"/>
      <c r="AQ50" s="245"/>
      <c r="AR50" s="245"/>
      <c r="AS50" s="245"/>
      <c r="AT50" s="245"/>
      <c r="AU50" s="245"/>
      <c r="AV50" s="245"/>
      <c r="AW50" s="245"/>
      <c r="AX50" s="245"/>
      <c r="AY50" s="245"/>
      <c r="AZ50" s="245"/>
      <c r="BA50" s="245"/>
      <c r="BB50" s="245"/>
      <c r="BC50" s="245"/>
      <c r="BD50" s="245"/>
      <c r="BE50" s="247"/>
      <c r="BF50" s="523"/>
      <c r="BG50" s="561" t="str">
        <f t="shared" si="9"/>
        <v xml:space="preserve"> </v>
      </c>
      <c r="BH50" s="561" t="str">
        <f t="shared" si="11"/>
        <v xml:space="preserve"> </v>
      </c>
      <c r="BI50" s="561" t="str">
        <f t="shared" si="12"/>
        <v xml:space="preserve"> </v>
      </c>
      <c r="BJ50" s="561" t="str">
        <f t="shared" si="13"/>
        <v xml:space="preserve"> </v>
      </c>
      <c r="BK50" s="523"/>
      <c r="BL50" s="240"/>
      <c r="BM50" s="240"/>
      <c r="BN50" s="256"/>
      <c r="BO50" s="240"/>
      <c r="BP50" s="256"/>
      <c r="BQ50" s="256"/>
      <c r="BR50" s="256"/>
      <c r="BS50" s="245"/>
      <c r="BT50" s="245"/>
      <c r="BU50" s="245"/>
      <c r="BV50" s="245"/>
      <c r="BW50" s="245"/>
      <c r="BX50" s="523"/>
      <c r="BY50" s="245"/>
      <c r="BZ50" s="245"/>
      <c r="CA50" s="245"/>
      <c r="CB50" s="245"/>
      <c r="CC50" s="245"/>
      <c r="CD50" s="245"/>
      <c r="CE50" s="245"/>
      <c r="CF50" s="245"/>
      <c r="CG50" s="245"/>
      <c r="CH50" s="245"/>
      <c r="CI50" s="245"/>
      <c r="CJ50" s="245"/>
      <c r="CK50" s="245"/>
      <c r="CL50" s="245"/>
      <c r="CM50" s="247"/>
      <c r="CN50" s="523"/>
      <c r="CO50" s="561" t="str">
        <f t="shared" si="10"/>
        <v xml:space="preserve"> </v>
      </c>
      <c r="CP50" s="561" t="str">
        <f t="shared" si="14"/>
        <v xml:space="preserve"> </v>
      </c>
      <c r="CQ50" s="561" t="str">
        <f t="shared" si="15"/>
        <v xml:space="preserve"> </v>
      </c>
      <c r="CR50" s="561" t="str">
        <f t="shared" si="16"/>
        <v xml:space="preserve"> </v>
      </c>
      <c r="CS50" s="81"/>
      <c r="CT50" s="254"/>
    </row>
    <row r="51" spans="1:98" s="86" customFormat="1" ht="12.75" x14ac:dyDescent="0.25">
      <c r="A51" s="365"/>
      <c r="B51" s="361">
        <f>Demography!B50</f>
        <v>0</v>
      </c>
      <c r="C51" s="361">
        <f>Demography!C50</f>
        <v>0</v>
      </c>
      <c r="D51" s="362">
        <f>Demography!D50</f>
        <v>0</v>
      </c>
      <c r="E51" s="362">
        <f>Demography!E50</f>
        <v>0</v>
      </c>
      <c r="F51" s="362">
        <f>Demography!F50</f>
        <v>0</v>
      </c>
      <c r="G51" s="81"/>
      <c r="H51" s="241"/>
      <c r="I51" s="478"/>
      <c r="J51" s="478"/>
      <c r="K51" s="241"/>
      <c r="L51" s="242"/>
      <c r="M51" s="478"/>
      <c r="N51" s="241"/>
      <c r="O51" s="242"/>
      <c r="P51" s="243"/>
      <c r="Q51" s="243"/>
      <c r="R51" s="243"/>
      <c r="S51" s="243"/>
      <c r="T51" s="243"/>
      <c r="U51" s="524"/>
      <c r="V51" s="241"/>
      <c r="W51" s="415"/>
      <c r="X51" s="415"/>
      <c r="Y51" s="81"/>
      <c r="Z51" s="241"/>
      <c r="AA51" s="416"/>
      <c r="AB51" s="416"/>
      <c r="AC51" s="81"/>
      <c r="AD51" s="242"/>
      <c r="AE51" s="242"/>
      <c r="AF51" s="241"/>
      <c r="AG51" s="242"/>
      <c r="AH51" s="241"/>
      <c r="AI51" s="241"/>
      <c r="AJ51" s="241"/>
      <c r="AK51" s="246"/>
      <c r="AL51" s="246"/>
      <c r="AM51" s="246"/>
      <c r="AN51" s="246"/>
      <c r="AO51" s="246"/>
      <c r="AP51" s="523"/>
      <c r="AQ51" s="246"/>
      <c r="AR51" s="246"/>
      <c r="AS51" s="246"/>
      <c r="AT51" s="246"/>
      <c r="AU51" s="246"/>
      <c r="AV51" s="246"/>
      <c r="AW51" s="246"/>
      <c r="AX51" s="246"/>
      <c r="AY51" s="246"/>
      <c r="AZ51" s="246"/>
      <c r="BA51" s="246"/>
      <c r="BB51" s="246"/>
      <c r="BC51" s="246"/>
      <c r="BD51" s="246"/>
      <c r="BE51" s="248"/>
      <c r="BF51" s="523"/>
      <c r="BG51" s="562" t="str">
        <f t="shared" si="9"/>
        <v xml:space="preserve"> </v>
      </c>
      <c r="BH51" s="562" t="str">
        <f t="shared" si="11"/>
        <v xml:space="preserve"> </v>
      </c>
      <c r="BI51" s="562" t="str">
        <f t="shared" si="12"/>
        <v xml:space="preserve"> </v>
      </c>
      <c r="BJ51" s="562" t="str">
        <f t="shared" si="13"/>
        <v xml:space="preserve"> </v>
      </c>
      <c r="BK51" s="523"/>
      <c r="BL51" s="242"/>
      <c r="BM51" s="242"/>
      <c r="BN51" s="241"/>
      <c r="BO51" s="242"/>
      <c r="BP51" s="241"/>
      <c r="BQ51" s="241"/>
      <c r="BR51" s="241"/>
      <c r="BS51" s="246"/>
      <c r="BT51" s="246"/>
      <c r="BU51" s="246"/>
      <c r="BV51" s="246"/>
      <c r="BW51" s="246"/>
      <c r="BX51" s="523"/>
      <c r="BY51" s="246"/>
      <c r="BZ51" s="246"/>
      <c r="CA51" s="246"/>
      <c r="CB51" s="246"/>
      <c r="CC51" s="246"/>
      <c r="CD51" s="246"/>
      <c r="CE51" s="246"/>
      <c r="CF51" s="246"/>
      <c r="CG51" s="246"/>
      <c r="CH51" s="246"/>
      <c r="CI51" s="246"/>
      <c r="CJ51" s="246"/>
      <c r="CK51" s="246"/>
      <c r="CL51" s="246"/>
      <c r="CM51" s="248"/>
      <c r="CN51" s="523"/>
      <c r="CO51" s="562" t="str">
        <f t="shared" si="10"/>
        <v xml:space="preserve"> </v>
      </c>
      <c r="CP51" s="562" t="str">
        <f t="shared" si="14"/>
        <v xml:space="preserve"> </v>
      </c>
      <c r="CQ51" s="562" t="str">
        <f t="shared" si="15"/>
        <v xml:space="preserve"> </v>
      </c>
      <c r="CR51" s="562" t="str">
        <f t="shared" si="16"/>
        <v xml:space="preserve"> </v>
      </c>
      <c r="CS51" s="81"/>
      <c r="CT51" s="515"/>
    </row>
    <row r="52" spans="1:98" s="86" customFormat="1" ht="12.75" x14ac:dyDescent="0.25">
      <c r="A52" s="365"/>
      <c r="B52" s="147">
        <f>Demography!B51</f>
        <v>0</v>
      </c>
      <c r="C52" s="147">
        <f>Demography!C51</f>
        <v>0</v>
      </c>
      <c r="D52" s="148">
        <f>Demography!D51</f>
        <v>0</v>
      </c>
      <c r="E52" s="148">
        <f>Demography!E51</f>
        <v>0</v>
      </c>
      <c r="F52" s="148">
        <f>Demography!F51</f>
        <v>0</v>
      </c>
      <c r="G52" s="81"/>
      <c r="H52" s="256"/>
      <c r="I52" s="257"/>
      <c r="J52" s="257"/>
      <c r="K52" s="256"/>
      <c r="L52" s="240"/>
      <c r="M52" s="257"/>
      <c r="N52" s="256"/>
      <c r="O52" s="240"/>
      <c r="P52" s="261"/>
      <c r="Q52" s="261"/>
      <c r="R52" s="261"/>
      <c r="S52" s="261"/>
      <c r="T52" s="261"/>
      <c r="U52" s="522"/>
      <c r="V52" s="256"/>
      <c r="W52" s="238"/>
      <c r="X52" s="238"/>
      <c r="Y52" s="81"/>
      <c r="Z52" s="256"/>
      <c r="AA52" s="150"/>
      <c r="AB52" s="150"/>
      <c r="AC52" s="81"/>
      <c r="AD52" s="240"/>
      <c r="AE52" s="240"/>
      <c r="AF52" s="256"/>
      <c r="AG52" s="240"/>
      <c r="AH52" s="256"/>
      <c r="AI52" s="256"/>
      <c r="AJ52" s="256"/>
      <c r="AK52" s="245"/>
      <c r="AL52" s="245"/>
      <c r="AM52" s="245"/>
      <c r="AN52" s="245"/>
      <c r="AO52" s="245"/>
      <c r="AP52" s="523"/>
      <c r="AQ52" s="245"/>
      <c r="AR52" s="245"/>
      <c r="AS52" s="245"/>
      <c r="AT52" s="245"/>
      <c r="AU52" s="245"/>
      <c r="AV52" s="245"/>
      <c r="AW52" s="245"/>
      <c r="AX52" s="245"/>
      <c r="AY52" s="245"/>
      <c r="AZ52" s="245"/>
      <c r="BA52" s="245"/>
      <c r="BB52" s="245"/>
      <c r="BC52" s="245"/>
      <c r="BD52" s="245"/>
      <c r="BE52" s="247"/>
      <c r="BF52" s="523"/>
      <c r="BG52" s="561" t="str">
        <f t="shared" si="9"/>
        <v xml:space="preserve"> </v>
      </c>
      <c r="BH52" s="561" t="str">
        <f t="shared" si="11"/>
        <v xml:space="preserve"> </v>
      </c>
      <c r="BI52" s="561" t="str">
        <f t="shared" si="12"/>
        <v xml:space="preserve"> </v>
      </c>
      <c r="BJ52" s="561" t="str">
        <f t="shared" si="13"/>
        <v xml:space="preserve"> </v>
      </c>
      <c r="BK52" s="523"/>
      <c r="BL52" s="240"/>
      <c r="BM52" s="240"/>
      <c r="BN52" s="256"/>
      <c r="BO52" s="240"/>
      <c r="BP52" s="256"/>
      <c r="BQ52" s="256"/>
      <c r="BR52" s="256"/>
      <c r="BS52" s="245"/>
      <c r="BT52" s="245"/>
      <c r="BU52" s="245"/>
      <c r="BV52" s="245"/>
      <c r="BW52" s="245"/>
      <c r="BX52" s="523"/>
      <c r="BY52" s="245"/>
      <c r="BZ52" s="245"/>
      <c r="CA52" s="245"/>
      <c r="CB52" s="245"/>
      <c r="CC52" s="245"/>
      <c r="CD52" s="245"/>
      <c r="CE52" s="245"/>
      <c r="CF52" s="245"/>
      <c r="CG52" s="245"/>
      <c r="CH52" s="245"/>
      <c r="CI52" s="245"/>
      <c r="CJ52" s="245"/>
      <c r="CK52" s="245"/>
      <c r="CL52" s="245"/>
      <c r="CM52" s="247"/>
      <c r="CN52" s="523"/>
      <c r="CO52" s="561" t="str">
        <f t="shared" si="10"/>
        <v xml:space="preserve"> </v>
      </c>
      <c r="CP52" s="561" t="str">
        <f t="shared" si="14"/>
        <v xml:space="preserve"> </v>
      </c>
      <c r="CQ52" s="561" t="str">
        <f t="shared" si="15"/>
        <v xml:space="preserve"> </v>
      </c>
      <c r="CR52" s="561" t="str">
        <f t="shared" si="16"/>
        <v xml:space="preserve"> </v>
      </c>
      <c r="CS52" s="81"/>
      <c r="CT52" s="254"/>
    </row>
    <row r="53" spans="1:98" s="86" customFormat="1" ht="12.75" x14ac:dyDescent="0.25">
      <c r="A53" s="365"/>
      <c r="B53" s="361">
        <f>Demography!B52</f>
        <v>0</v>
      </c>
      <c r="C53" s="361">
        <f>Demography!C52</f>
        <v>0</v>
      </c>
      <c r="D53" s="362">
        <f>Demography!D52</f>
        <v>0</v>
      </c>
      <c r="E53" s="362">
        <f>Demography!E52</f>
        <v>0</v>
      </c>
      <c r="F53" s="362">
        <f>Demography!F52</f>
        <v>0</v>
      </c>
      <c r="G53" s="81"/>
      <c r="H53" s="241"/>
      <c r="I53" s="478"/>
      <c r="J53" s="478"/>
      <c r="K53" s="241"/>
      <c r="L53" s="242"/>
      <c r="M53" s="478"/>
      <c r="N53" s="241"/>
      <c r="O53" s="242"/>
      <c r="P53" s="243"/>
      <c r="Q53" s="243"/>
      <c r="R53" s="243"/>
      <c r="S53" s="243"/>
      <c r="T53" s="243"/>
      <c r="U53" s="524"/>
      <c r="V53" s="241"/>
      <c r="W53" s="415"/>
      <c r="X53" s="415"/>
      <c r="Y53" s="81"/>
      <c r="Z53" s="241"/>
      <c r="AA53" s="416"/>
      <c r="AB53" s="416"/>
      <c r="AC53" s="81"/>
      <c r="AD53" s="242"/>
      <c r="AE53" s="242"/>
      <c r="AF53" s="241"/>
      <c r="AG53" s="242"/>
      <c r="AH53" s="241"/>
      <c r="AI53" s="241"/>
      <c r="AJ53" s="241"/>
      <c r="AK53" s="246"/>
      <c r="AL53" s="246"/>
      <c r="AM53" s="246"/>
      <c r="AN53" s="246"/>
      <c r="AO53" s="246"/>
      <c r="AP53" s="523"/>
      <c r="AQ53" s="246"/>
      <c r="AR53" s="246"/>
      <c r="AS53" s="246"/>
      <c r="AT53" s="246"/>
      <c r="AU53" s="246"/>
      <c r="AV53" s="246"/>
      <c r="AW53" s="246"/>
      <c r="AX53" s="246"/>
      <c r="AY53" s="246"/>
      <c r="AZ53" s="246"/>
      <c r="BA53" s="246"/>
      <c r="BB53" s="246"/>
      <c r="BC53" s="246"/>
      <c r="BD53" s="246"/>
      <c r="BE53" s="248"/>
      <c r="BF53" s="523"/>
      <c r="BG53" s="562" t="str">
        <f t="shared" si="9"/>
        <v xml:space="preserve"> </v>
      </c>
      <c r="BH53" s="562" t="str">
        <f t="shared" si="11"/>
        <v xml:space="preserve"> </v>
      </c>
      <c r="BI53" s="562" t="str">
        <f t="shared" si="12"/>
        <v xml:space="preserve"> </v>
      </c>
      <c r="BJ53" s="562" t="str">
        <f t="shared" si="13"/>
        <v xml:space="preserve"> </v>
      </c>
      <c r="BK53" s="523"/>
      <c r="BL53" s="242"/>
      <c r="BM53" s="242"/>
      <c r="BN53" s="241"/>
      <c r="BO53" s="242"/>
      <c r="BP53" s="241"/>
      <c r="BQ53" s="241"/>
      <c r="BR53" s="241"/>
      <c r="BS53" s="246"/>
      <c r="BT53" s="246"/>
      <c r="BU53" s="246"/>
      <c r="BV53" s="246"/>
      <c r="BW53" s="246"/>
      <c r="BX53" s="523"/>
      <c r="BY53" s="246"/>
      <c r="BZ53" s="246"/>
      <c r="CA53" s="246"/>
      <c r="CB53" s="246"/>
      <c r="CC53" s="246"/>
      <c r="CD53" s="246"/>
      <c r="CE53" s="246"/>
      <c r="CF53" s="246"/>
      <c r="CG53" s="246"/>
      <c r="CH53" s="246"/>
      <c r="CI53" s="246"/>
      <c r="CJ53" s="246"/>
      <c r="CK53" s="246"/>
      <c r="CL53" s="246"/>
      <c r="CM53" s="248"/>
      <c r="CN53" s="523"/>
      <c r="CO53" s="562" t="str">
        <f t="shared" si="10"/>
        <v xml:space="preserve"> </v>
      </c>
      <c r="CP53" s="562" t="str">
        <f t="shared" si="14"/>
        <v xml:space="preserve"> </v>
      </c>
      <c r="CQ53" s="562" t="str">
        <f t="shared" si="15"/>
        <v xml:space="preserve"> </v>
      </c>
      <c r="CR53" s="562" t="str">
        <f t="shared" si="16"/>
        <v xml:space="preserve"> </v>
      </c>
      <c r="CS53" s="81"/>
      <c r="CT53" s="515"/>
    </row>
    <row r="54" spans="1:98" s="86" customFormat="1" ht="12.75" x14ac:dyDescent="0.25">
      <c r="A54" s="365"/>
      <c r="B54" s="147">
        <f>Demography!B53</f>
        <v>0</v>
      </c>
      <c r="C54" s="147">
        <f>Demography!C53</f>
        <v>0</v>
      </c>
      <c r="D54" s="148">
        <f>Demography!D53</f>
        <v>0</v>
      </c>
      <c r="E54" s="148">
        <f>Demography!E53</f>
        <v>0</v>
      </c>
      <c r="F54" s="148">
        <f>Demography!F53</f>
        <v>0</v>
      </c>
      <c r="G54" s="81"/>
      <c r="H54" s="256"/>
      <c r="I54" s="257"/>
      <c r="J54" s="257"/>
      <c r="K54" s="256"/>
      <c r="L54" s="240"/>
      <c r="M54" s="257"/>
      <c r="N54" s="256"/>
      <c r="O54" s="240"/>
      <c r="P54" s="261"/>
      <c r="Q54" s="261"/>
      <c r="R54" s="261"/>
      <c r="S54" s="261"/>
      <c r="T54" s="261"/>
      <c r="U54" s="522"/>
      <c r="V54" s="256"/>
      <c r="W54" s="238"/>
      <c r="X54" s="238"/>
      <c r="Y54" s="81"/>
      <c r="Z54" s="256"/>
      <c r="AA54" s="150"/>
      <c r="AB54" s="150"/>
      <c r="AC54" s="81"/>
      <c r="AD54" s="240"/>
      <c r="AE54" s="240"/>
      <c r="AF54" s="256"/>
      <c r="AG54" s="240"/>
      <c r="AH54" s="256"/>
      <c r="AI54" s="256"/>
      <c r="AJ54" s="256"/>
      <c r="AK54" s="245"/>
      <c r="AL54" s="245"/>
      <c r="AM54" s="245"/>
      <c r="AN54" s="245"/>
      <c r="AO54" s="245"/>
      <c r="AP54" s="523"/>
      <c r="AQ54" s="245"/>
      <c r="AR54" s="245"/>
      <c r="AS54" s="245"/>
      <c r="AT54" s="245"/>
      <c r="AU54" s="245"/>
      <c r="AV54" s="245"/>
      <c r="AW54" s="245"/>
      <c r="AX54" s="245"/>
      <c r="AY54" s="245"/>
      <c r="AZ54" s="245"/>
      <c r="BA54" s="245"/>
      <c r="BB54" s="245"/>
      <c r="BC54" s="245"/>
      <c r="BD54" s="245"/>
      <c r="BE54" s="247"/>
      <c r="BF54" s="523"/>
      <c r="BG54" s="561" t="str">
        <f t="shared" si="9"/>
        <v xml:space="preserve"> </v>
      </c>
      <c r="BH54" s="561" t="str">
        <f t="shared" si="11"/>
        <v xml:space="preserve"> </v>
      </c>
      <c r="BI54" s="561" t="str">
        <f t="shared" si="12"/>
        <v xml:space="preserve"> </v>
      </c>
      <c r="BJ54" s="561" t="str">
        <f t="shared" si="13"/>
        <v xml:space="preserve"> </v>
      </c>
      <c r="BK54" s="523"/>
      <c r="BL54" s="240"/>
      <c r="BM54" s="240"/>
      <c r="BN54" s="256"/>
      <c r="BO54" s="240"/>
      <c r="BP54" s="256"/>
      <c r="BQ54" s="256"/>
      <c r="BR54" s="256"/>
      <c r="BS54" s="245"/>
      <c r="BT54" s="245"/>
      <c r="BU54" s="245"/>
      <c r="BV54" s="245"/>
      <c r="BW54" s="245"/>
      <c r="BX54" s="523"/>
      <c r="BY54" s="245"/>
      <c r="BZ54" s="245"/>
      <c r="CA54" s="245"/>
      <c r="CB54" s="245"/>
      <c r="CC54" s="245"/>
      <c r="CD54" s="245"/>
      <c r="CE54" s="245"/>
      <c r="CF54" s="245"/>
      <c r="CG54" s="245"/>
      <c r="CH54" s="245"/>
      <c r="CI54" s="245"/>
      <c r="CJ54" s="245"/>
      <c r="CK54" s="245"/>
      <c r="CL54" s="245"/>
      <c r="CM54" s="247"/>
      <c r="CN54" s="523"/>
      <c r="CO54" s="561" t="str">
        <f t="shared" si="10"/>
        <v xml:space="preserve"> </v>
      </c>
      <c r="CP54" s="561" t="str">
        <f t="shared" si="14"/>
        <v xml:space="preserve"> </v>
      </c>
      <c r="CQ54" s="561" t="str">
        <f t="shared" si="15"/>
        <v xml:space="preserve"> </v>
      </c>
      <c r="CR54" s="561" t="str">
        <f t="shared" si="16"/>
        <v xml:space="preserve"> </v>
      </c>
      <c r="CS54" s="81"/>
      <c r="CT54" s="254"/>
    </row>
    <row r="55" spans="1:98" s="86" customFormat="1" ht="12.75" x14ac:dyDescent="0.25">
      <c r="A55" s="365"/>
      <c r="B55" s="361">
        <f>Demography!B54</f>
        <v>0</v>
      </c>
      <c r="C55" s="361">
        <f>Demography!C54</f>
        <v>0</v>
      </c>
      <c r="D55" s="362">
        <f>Demography!D54</f>
        <v>0</v>
      </c>
      <c r="E55" s="362">
        <f>Demography!E54</f>
        <v>0</v>
      </c>
      <c r="F55" s="362">
        <f>Demography!F54</f>
        <v>0</v>
      </c>
      <c r="G55" s="81"/>
      <c r="H55" s="241"/>
      <c r="I55" s="478"/>
      <c r="J55" s="478"/>
      <c r="K55" s="241"/>
      <c r="L55" s="242"/>
      <c r="M55" s="478"/>
      <c r="N55" s="241"/>
      <c r="O55" s="242"/>
      <c r="P55" s="243"/>
      <c r="Q55" s="243"/>
      <c r="R55" s="243"/>
      <c r="S55" s="243"/>
      <c r="T55" s="243"/>
      <c r="U55" s="524"/>
      <c r="V55" s="241"/>
      <c r="W55" s="415"/>
      <c r="X55" s="415"/>
      <c r="Y55" s="81"/>
      <c r="Z55" s="241"/>
      <c r="AA55" s="416"/>
      <c r="AB55" s="416"/>
      <c r="AC55" s="81"/>
      <c r="AD55" s="242"/>
      <c r="AE55" s="242"/>
      <c r="AF55" s="241"/>
      <c r="AG55" s="242"/>
      <c r="AH55" s="241"/>
      <c r="AI55" s="241"/>
      <c r="AJ55" s="241"/>
      <c r="AK55" s="246"/>
      <c r="AL55" s="246"/>
      <c r="AM55" s="246"/>
      <c r="AN55" s="246"/>
      <c r="AO55" s="246"/>
      <c r="AP55" s="523"/>
      <c r="AQ55" s="246"/>
      <c r="AR55" s="246"/>
      <c r="AS55" s="246"/>
      <c r="AT55" s="246"/>
      <c r="AU55" s="246"/>
      <c r="AV55" s="246"/>
      <c r="AW55" s="246"/>
      <c r="AX55" s="246"/>
      <c r="AY55" s="246"/>
      <c r="AZ55" s="246"/>
      <c r="BA55" s="246"/>
      <c r="BB55" s="246"/>
      <c r="BC55" s="246"/>
      <c r="BD55" s="246"/>
      <c r="BE55" s="248"/>
      <c r="BF55" s="523"/>
      <c r="BG55" s="562" t="str">
        <f t="shared" si="9"/>
        <v xml:space="preserve"> </v>
      </c>
      <c r="BH55" s="562" t="str">
        <f t="shared" si="11"/>
        <v xml:space="preserve"> </v>
      </c>
      <c r="BI55" s="562" t="str">
        <f t="shared" si="12"/>
        <v xml:space="preserve"> </v>
      </c>
      <c r="BJ55" s="562" t="str">
        <f t="shared" si="13"/>
        <v xml:space="preserve"> </v>
      </c>
      <c r="BK55" s="523"/>
      <c r="BL55" s="242"/>
      <c r="BM55" s="242"/>
      <c r="BN55" s="241"/>
      <c r="BO55" s="242"/>
      <c r="BP55" s="241"/>
      <c r="BQ55" s="241"/>
      <c r="BR55" s="241"/>
      <c r="BS55" s="246"/>
      <c r="BT55" s="246"/>
      <c r="BU55" s="246"/>
      <c r="BV55" s="246"/>
      <c r="BW55" s="246"/>
      <c r="BX55" s="523"/>
      <c r="BY55" s="246"/>
      <c r="BZ55" s="246"/>
      <c r="CA55" s="246"/>
      <c r="CB55" s="246"/>
      <c r="CC55" s="246"/>
      <c r="CD55" s="246"/>
      <c r="CE55" s="246"/>
      <c r="CF55" s="246"/>
      <c r="CG55" s="246"/>
      <c r="CH55" s="246"/>
      <c r="CI55" s="246"/>
      <c r="CJ55" s="246"/>
      <c r="CK55" s="246"/>
      <c r="CL55" s="246"/>
      <c r="CM55" s="248"/>
      <c r="CN55" s="523"/>
      <c r="CO55" s="562" t="str">
        <f t="shared" si="10"/>
        <v xml:space="preserve"> </v>
      </c>
      <c r="CP55" s="562" t="str">
        <f t="shared" si="14"/>
        <v xml:space="preserve"> </v>
      </c>
      <c r="CQ55" s="562" t="str">
        <f t="shared" si="15"/>
        <v xml:space="preserve"> </v>
      </c>
      <c r="CR55" s="562" t="str">
        <f t="shared" si="16"/>
        <v xml:space="preserve"> </v>
      </c>
      <c r="CS55" s="81"/>
      <c r="CT55" s="515"/>
    </row>
    <row r="56" spans="1:98" s="86" customFormat="1" ht="12.75" x14ac:dyDescent="0.25">
      <c r="A56" s="365"/>
      <c r="B56" s="147">
        <f>Demography!B55</f>
        <v>0</v>
      </c>
      <c r="C56" s="147">
        <f>Demography!C55</f>
        <v>0</v>
      </c>
      <c r="D56" s="148">
        <f>Demography!D55</f>
        <v>0</v>
      </c>
      <c r="E56" s="148">
        <f>Demography!E55</f>
        <v>0</v>
      </c>
      <c r="F56" s="148">
        <f>Demography!F55</f>
        <v>0</v>
      </c>
      <c r="G56" s="81"/>
      <c r="H56" s="256"/>
      <c r="I56" s="257"/>
      <c r="J56" s="257"/>
      <c r="K56" s="256"/>
      <c r="L56" s="240"/>
      <c r="M56" s="257"/>
      <c r="N56" s="256"/>
      <c r="O56" s="240"/>
      <c r="P56" s="261"/>
      <c r="Q56" s="261"/>
      <c r="R56" s="261"/>
      <c r="S56" s="261"/>
      <c r="T56" s="261"/>
      <c r="U56" s="522"/>
      <c r="V56" s="256"/>
      <c r="W56" s="238"/>
      <c r="X56" s="238"/>
      <c r="Y56" s="81"/>
      <c r="Z56" s="256"/>
      <c r="AA56" s="150"/>
      <c r="AB56" s="150"/>
      <c r="AC56" s="81"/>
      <c r="AD56" s="240"/>
      <c r="AE56" s="240"/>
      <c r="AF56" s="256"/>
      <c r="AG56" s="240"/>
      <c r="AH56" s="256"/>
      <c r="AI56" s="256"/>
      <c r="AJ56" s="256"/>
      <c r="AK56" s="245"/>
      <c r="AL56" s="245"/>
      <c r="AM56" s="245"/>
      <c r="AN56" s="245"/>
      <c r="AO56" s="245"/>
      <c r="AP56" s="523"/>
      <c r="AQ56" s="245"/>
      <c r="AR56" s="245"/>
      <c r="AS56" s="245"/>
      <c r="AT56" s="245"/>
      <c r="AU56" s="245"/>
      <c r="AV56" s="245"/>
      <c r="AW56" s="245"/>
      <c r="AX56" s="245"/>
      <c r="AY56" s="245"/>
      <c r="AZ56" s="245"/>
      <c r="BA56" s="245"/>
      <c r="BB56" s="245"/>
      <c r="BC56" s="245"/>
      <c r="BD56" s="245"/>
      <c r="BE56" s="247"/>
      <c r="BF56" s="523"/>
      <c r="BG56" s="561" t="str">
        <f t="shared" si="9"/>
        <v xml:space="preserve"> </v>
      </c>
      <c r="BH56" s="561" t="str">
        <f t="shared" si="11"/>
        <v xml:space="preserve"> </v>
      </c>
      <c r="BI56" s="561" t="str">
        <f t="shared" si="12"/>
        <v xml:space="preserve"> </v>
      </c>
      <c r="BJ56" s="561" t="str">
        <f t="shared" si="13"/>
        <v xml:space="preserve"> </v>
      </c>
      <c r="BK56" s="523"/>
      <c r="BL56" s="240"/>
      <c r="BM56" s="240"/>
      <c r="BN56" s="256"/>
      <c r="BO56" s="240"/>
      <c r="BP56" s="256"/>
      <c r="BQ56" s="256"/>
      <c r="BR56" s="256"/>
      <c r="BS56" s="245"/>
      <c r="BT56" s="245"/>
      <c r="BU56" s="245"/>
      <c r="BV56" s="245"/>
      <c r="BW56" s="245"/>
      <c r="BX56" s="523"/>
      <c r="BY56" s="245"/>
      <c r="BZ56" s="245"/>
      <c r="CA56" s="245"/>
      <c r="CB56" s="245"/>
      <c r="CC56" s="245"/>
      <c r="CD56" s="245"/>
      <c r="CE56" s="245"/>
      <c r="CF56" s="245"/>
      <c r="CG56" s="245"/>
      <c r="CH56" s="245"/>
      <c r="CI56" s="245"/>
      <c r="CJ56" s="245"/>
      <c r="CK56" s="245"/>
      <c r="CL56" s="245"/>
      <c r="CM56" s="247"/>
      <c r="CN56" s="523"/>
      <c r="CO56" s="561" t="str">
        <f t="shared" si="10"/>
        <v xml:space="preserve"> </v>
      </c>
      <c r="CP56" s="561" t="str">
        <f t="shared" si="14"/>
        <v xml:space="preserve"> </v>
      </c>
      <c r="CQ56" s="561" t="str">
        <f t="shared" si="15"/>
        <v xml:space="preserve"> </v>
      </c>
      <c r="CR56" s="561" t="str">
        <f t="shared" si="16"/>
        <v xml:space="preserve"> </v>
      </c>
      <c r="CS56" s="81"/>
      <c r="CT56" s="254"/>
    </row>
    <row r="57" spans="1:98" s="86" customFormat="1" ht="12.75" x14ac:dyDescent="0.25">
      <c r="A57" s="365"/>
      <c r="B57" s="361">
        <f>Demography!B56</f>
        <v>0</v>
      </c>
      <c r="C57" s="361">
        <f>Demography!C56</f>
        <v>0</v>
      </c>
      <c r="D57" s="362">
        <f>Demography!D56</f>
        <v>0</v>
      </c>
      <c r="E57" s="362">
        <f>Demography!E56</f>
        <v>0</v>
      </c>
      <c r="F57" s="362">
        <f>Demography!F56</f>
        <v>0</v>
      </c>
      <c r="G57" s="81"/>
      <c r="H57" s="241"/>
      <c r="I57" s="478"/>
      <c r="J57" s="478"/>
      <c r="K57" s="241"/>
      <c r="L57" s="242"/>
      <c r="M57" s="478"/>
      <c r="N57" s="241"/>
      <c r="O57" s="242"/>
      <c r="P57" s="243"/>
      <c r="Q57" s="243"/>
      <c r="R57" s="243"/>
      <c r="S57" s="243"/>
      <c r="T57" s="243"/>
      <c r="U57" s="524"/>
      <c r="V57" s="241"/>
      <c r="W57" s="415"/>
      <c r="X57" s="415"/>
      <c r="Y57" s="81"/>
      <c r="Z57" s="241"/>
      <c r="AA57" s="416"/>
      <c r="AB57" s="416"/>
      <c r="AC57" s="81"/>
      <c r="AD57" s="242"/>
      <c r="AE57" s="242"/>
      <c r="AF57" s="241"/>
      <c r="AG57" s="242"/>
      <c r="AH57" s="241"/>
      <c r="AI57" s="241"/>
      <c r="AJ57" s="241"/>
      <c r="AK57" s="246"/>
      <c r="AL57" s="246"/>
      <c r="AM57" s="246"/>
      <c r="AN57" s="246"/>
      <c r="AO57" s="246"/>
      <c r="AP57" s="523"/>
      <c r="AQ57" s="246"/>
      <c r="AR57" s="246"/>
      <c r="AS57" s="246"/>
      <c r="AT57" s="246"/>
      <c r="AU57" s="246"/>
      <c r="AV57" s="246"/>
      <c r="AW57" s="246"/>
      <c r="AX57" s="246"/>
      <c r="AY57" s="246"/>
      <c r="AZ57" s="246"/>
      <c r="BA57" s="246"/>
      <c r="BB57" s="246"/>
      <c r="BC57" s="246"/>
      <c r="BD57" s="246"/>
      <c r="BE57" s="248"/>
      <c r="BF57" s="523"/>
      <c r="BG57" s="562" t="str">
        <f t="shared" si="9"/>
        <v xml:space="preserve"> </v>
      </c>
      <c r="BH57" s="562" t="str">
        <f t="shared" si="11"/>
        <v xml:space="preserve"> </v>
      </c>
      <c r="BI57" s="562" t="str">
        <f t="shared" si="12"/>
        <v xml:space="preserve"> </v>
      </c>
      <c r="BJ57" s="562" t="str">
        <f t="shared" si="13"/>
        <v xml:space="preserve"> </v>
      </c>
      <c r="BK57" s="523"/>
      <c r="BL57" s="242"/>
      <c r="BM57" s="242"/>
      <c r="BN57" s="241"/>
      <c r="BO57" s="242"/>
      <c r="BP57" s="241"/>
      <c r="BQ57" s="241"/>
      <c r="BR57" s="241"/>
      <c r="BS57" s="246"/>
      <c r="BT57" s="246"/>
      <c r="BU57" s="246"/>
      <c r="BV57" s="246"/>
      <c r="BW57" s="246"/>
      <c r="BX57" s="523"/>
      <c r="BY57" s="246"/>
      <c r="BZ57" s="246"/>
      <c r="CA57" s="246"/>
      <c r="CB57" s="246"/>
      <c r="CC57" s="246"/>
      <c r="CD57" s="246"/>
      <c r="CE57" s="246"/>
      <c r="CF57" s="246"/>
      <c r="CG57" s="246"/>
      <c r="CH57" s="246"/>
      <c r="CI57" s="246"/>
      <c r="CJ57" s="246"/>
      <c r="CK57" s="246"/>
      <c r="CL57" s="246"/>
      <c r="CM57" s="248"/>
      <c r="CN57" s="523"/>
      <c r="CO57" s="562" t="str">
        <f t="shared" si="10"/>
        <v xml:space="preserve"> </v>
      </c>
      <c r="CP57" s="562" t="str">
        <f t="shared" si="14"/>
        <v xml:space="preserve"> </v>
      </c>
      <c r="CQ57" s="562" t="str">
        <f t="shared" si="15"/>
        <v xml:space="preserve"> </v>
      </c>
      <c r="CR57" s="562" t="str">
        <f t="shared" si="16"/>
        <v xml:space="preserve"> </v>
      </c>
      <c r="CS57" s="81"/>
      <c r="CT57" s="515"/>
    </row>
    <row r="58" spans="1:98" s="86" customFormat="1" ht="12.75" x14ac:dyDescent="0.25">
      <c r="A58" s="365"/>
      <c r="B58" s="147">
        <f>Demography!B57</f>
        <v>0</v>
      </c>
      <c r="C58" s="147">
        <f>Demography!C57</f>
        <v>0</v>
      </c>
      <c r="D58" s="148">
        <f>Demography!D57</f>
        <v>0</v>
      </c>
      <c r="E58" s="148">
        <f>Demography!E57</f>
        <v>0</v>
      </c>
      <c r="F58" s="148">
        <f>Demography!F57</f>
        <v>0</v>
      </c>
      <c r="G58" s="81"/>
      <c r="H58" s="256"/>
      <c r="I58" s="257"/>
      <c r="J58" s="257"/>
      <c r="K58" s="256"/>
      <c r="L58" s="240"/>
      <c r="M58" s="257"/>
      <c r="N58" s="256"/>
      <c r="O58" s="240"/>
      <c r="P58" s="261"/>
      <c r="Q58" s="261"/>
      <c r="R58" s="261"/>
      <c r="S58" s="261"/>
      <c r="T58" s="261"/>
      <c r="U58" s="522"/>
      <c r="V58" s="256"/>
      <c r="W58" s="238"/>
      <c r="X58" s="238"/>
      <c r="Y58" s="81"/>
      <c r="Z58" s="256"/>
      <c r="AA58" s="150"/>
      <c r="AB58" s="150"/>
      <c r="AC58" s="81"/>
      <c r="AD58" s="240"/>
      <c r="AE58" s="240"/>
      <c r="AF58" s="256"/>
      <c r="AG58" s="240"/>
      <c r="AH58" s="256"/>
      <c r="AI58" s="256"/>
      <c r="AJ58" s="256"/>
      <c r="AK58" s="245"/>
      <c r="AL58" s="245"/>
      <c r="AM58" s="245"/>
      <c r="AN58" s="245"/>
      <c r="AO58" s="245"/>
      <c r="AP58" s="523"/>
      <c r="AQ58" s="245"/>
      <c r="AR58" s="245"/>
      <c r="AS58" s="245"/>
      <c r="AT58" s="245"/>
      <c r="AU58" s="245"/>
      <c r="AV58" s="245"/>
      <c r="AW58" s="245"/>
      <c r="AX58" s="245"/>
      <c r="AY58" s="245"/>
      <c r="AZ58" s="245"/>
      <c r="BA58" s="245"/>
      <c r="BB58" s="245"/>
      <c r="BC58" s="245"/>
      <c r="BD58" s="245"/>
      <c r="BE58" s="247"/>
      <c r="BF58" s="523"/>
      <c r="BG58" s="561" t="str">
        <f t="shared" si="9"/>
        <v xml:space="preserve"> </v>
      </c>
      <c r="BH58" s="561" t="str">
        <f t="shared" si="11"/>
        <v xml:space="preserve"> </v>
      </c>
      <c r="BI58" s="561" t="str">
        <f t="shared" si="12"/>
        <v xml:space="preserve"> </v>
      </c>
      <c r="BJ58" s="561" t="str">
        <f t="shared" si="13"/>
        <v xml:space="preserve"> </v>
      </c>
      <c r="BK58" s="523"/>
      <c r="BL58" s="240"/>
      <c r="BM58" s="240"/>
      <c r="BN58" s="256"/>
      <c r="BO58" s="240"/>
      <c r="BP58" s="256"/>
      <c r="BQ58" s="256"/>
      <c r="BR58" s="256"/>
      <c r="BS58" s="245"/>
      <c r="BT58" s="245"/>
      <c r="BU58" s="245"/>
      <c r="BV58" s="245"/>
      <c r="BW58" s="245"/>
      <c r="BX58" s="523"/>
      <c r="BY58" s="245"/>
      <c r="BZ58" s="245"/>
      <c r="CA58" s="245"/>
      <c r="CB58" s="245"/>
      <c r="CC58" s="245"/>
      <c r="CD58" s="245"/>
      <c r="CE58" s="245"/>
      <c r="CF58" s="245"/>
      <c r="CG58" s="245"/>
      <c r="CH58" s="245"/>
      <c r="CI58" s="245"/>
      <c r="CJ58" s="245"/>
      <c r="CK58" s="245"/>
      <c r="CL58" s="245"/>
      <c r="CM58" s="247"/>
      <c r="CN58" s="523"/>
      <c r="CO58" s="561" t="str">
        <f t="shared" si="10"/>
        <v xml:space="preserve"> </v>
      </c>
      <c r="CP58" s="561" t="str">
        <f t="shared" si="14"/>
        <v xml:space="preserve"> </v>
      </c>
      <c r="CQ58" s="561" t="str">
        <f t="shared" si="15"/>
        <v xml:space="preserve"> </v>
      </c>
      <c r="CR58" s="561" t="str">
        <f t="shared" si="16"/>
        <v xml:space="preserve"> </v>
      </c>
      <c r="CS58" s="81"/>
      <c r="CT58" s="254"/>
    </row>
    <row r="59" spans="1:98" s="86" customFormat="1" ht="12.75" x14ac:dyDescent="0.25">
      <c r="A59" s="365"/>
      <c r="B59" s="361">
        <f>Demography!B58</f>
        <v>0</v>
      </c>
      <c r="C59" s="361">
        <f>Demography!C58</f>
        <v>0</v>
      </c>
      <c r="D59" s="362">
        <f>Demography!D58</f>
        <v>0</v>
      </c>
      <c r="E59" s="362">
        <f>Demography!E58</f>
        <v>0</v>
      </c>
      <c r="F59" s="362">
        <f>Demography!F58</f>
        <v>0</v>
      </c>
      <c r="G59" s="81"/>
      <c r="H59" s="241"/>
      <c r="I59" s="478"/>
      <c r="J59" s="478"/>
      <c r="K59" s="241"/>
      <c r="L59" s="242"/>
      <c r="M59" s="478"/>
      <c r="N59" s="241"/>
      <c r="O59" s="242"/>
      <c r="P59" s="243"/>
      <c r="Q59" s="243"/>
      <c r="R59" s="243"/>
      <c r="S59" s="243"/>
      <c r="T59" s="243"/>
      <c r="U59" s="524"/>
      <c r="V59" s="241"/>
      <c r="W59" s="415"/>
      <c r="X59" s="415"/>
      <c r="Y59" s="81"/>
      <c r="Z59" s="241"/>
      <c r="AA59" s="416"/>
      <c r="AB59" s="416"/>
      <c r="AC59" s="81"/>
      <c r="AD59" s="242"/>
      <c r="AE59" s="242"/>
      <c r="AF59" s="241"/>
      <c r="AG59" s="242"/>
      <c r="AH59" s="241"/>
      <c r="AI59" s="241"/>
      <c r="AJ59" s="241"/>
      <c r="AK59" s="246"/>
      <c r="AL59" s="246"/>
      <c r="AM59" s="246"/>
      <c r="AN59" s="246"/>
      <c r="AO59" s="246"/>
      <c r="AP59" s="523"/>
      <c r="AQ59" s="246"/>
      <c r="AR59" s="246"/>
      <c r="AS59" s="246"/>
      <c r="AT59" s="246"/>
      <c r="AU59" s="246"/>
      <c r="AV59" s="246"/>
      <c r="AW59" s="246"/>
      <c r="AX59" s="246"/>
      <c r="AY59" s="246"/>
      <c r="AZ59" s="246"/>
      <c r="BA59" s="246"/>
      <c r="BB59" s="246"/>
      <c r="BC59" s="246"/>
      <c r="BD59" s="246"/>
      <c r="BE59" s="248"/>
      <c r="BF59" s="523"/>
      <c r="BG59" s="562" t="str">
        <f t="shared" si="9"/>
        <v xml:space="preserve"> </v>
      </c>
      <c r="BH59" s="562" t="str">
        <f t="shared" si="11"/>
        <v xml:space="preserve"> </v>
      </c>
      <c r="BI59" s="562" t="str">
        <f t="shared" si="12"/>
        <v xml:space="preserve"> </v>
      </c>
      <c r="BJ59" s="562" t="str">
        <f t="shared" si="13"/>
        <v xml:space="preserve"> </v>
      </c>
      <c r="BK59" s="523"/>
      <c r="BL59" s="242"/>
      <c r="BM59" s="242"/>
      <c r="BN59" s="241"/>
      <c r="BO59" s="242"/>
      <c r="BP59" s="241"/>
      <c r="BQ59" s="241"/>
      <c r="BR59" s="241"/>
      <c r="BS59" s="246"/>
      <c r="BT59" s="246"/>
      <c r="BU59" s="246"/>
      <c r="BV59" s="246"/>
      <c r="BW59" s="246"/>
      <c r="BX59" s="523"/>
      <c r="BY59" s="246"/>
      <c r="BZ59" s="246"/>
      <c r="CA59" s="246"/>
      <c r="CB59" s="246"/>
      <c r="CC59" s="246"/>
      <c r="CD59" s="246"/>
      <c r="CE59" s="246"/>
      <c r="CF59" s="246"/>
      <c r="CG59" s="246"/>
      <c r="CH59" s="246"/>
      <c r="CI59" s="246"/>
      <c r="CJ59" s="246"/>
      <c r="CK59" s="246"/>
      <c r="CL59" s="246"/>
      <c r="CM59" s="248"/>
      <c r="CN59" s="523"/>
      <c r="CO59" s="562" t="str">
        <f t="shared" si="10"/>
        <v xml:space="preserve"> </v>
      </c>
      <c r="CP59" s="562" t="str">
        <f t="shared" si="14"/>
        <v xml:space="preserve"> </v>
      </c>
      <c r="CQ59" s="562" t="str">
        <f t="shared" si="15"/>
        <v xml:space="preserve"> </v>
      </c>
      <c r="CR59" s="562" t="str">
        <f t="shared" si="16"/>
        <v xml:space="preserve"> </v>
      </c>
      <c r="CS59" s="81"/>
      <c r="CT59" s="515"/>
    </row>
    <row r="60" spans="1:98" s="86" customFormat="1" ht="12.75" x14ac:dyDescent="0.25">
      <c r="A60" s="365"/>
      <c r="B60" s="147">
        <f>Demography!B59</f>
        <v>0</v>
      </c>
      <c r="C60" s="147">
        <f>Demography!C59</f>
        <v>0</v>
      </c>
      <c r="D60" s="148">
        <f>Demography!D59</f>
        <v>0</v>
      </c>
      <c r="E60" s="148">
        <f>Demography!E59</f>
        <v>0</v>
      </c>
      <c r="F60" s="148">
        <f>Demography!F59</f>
        <v>0</v>
      </c>
      <c r="G60" s="81"/>
      <c r="H60" s="256"/>
      <c r="I60" s="257"/>
      <c r="J60" s="257"/>
      <c r="K60" s="256"/>
      <c r="L60" s="240"/>
      <c r="M60" s="257"/>
      <c r="N60" s="256"/>
      <c r="O60" s="240"/>
      <c r="P60" s="261"/>
      <c r="Q60" s="261"/>
      <c r="R60" s="261"/>
      <c r="S60" s="261"/>
      <c r="T60" s="261"/>
      <c r="U60" s="522"/>
      <c r="V60" s="256"/>
      <c r="W60" s="238"/>
      <c r="X60" s="238"/>
      <c r="Y60" s="81"/>
      <c r="Z60" s="256"/>
      <c r="AA60" s="150"/>
      <c r="AB60" s="150"/>
      <c r="AC60" s="81"/>
      <c r="AD60" s="240"/>
      <c r="AE60" s="240"/>
      <c r="AF60" s="256"/>
      <c r="AG60" s="240"/>
      <c r="AH60" s="256"/>
      <c r="AI60" s="256"/>
      <c r="AJ60" s="256"/>
      <c r="AK60" s="245"/>
      <c r="AL60" s="245"/>
      <c r="AM60" s="245"/>
      <c r="AN60" s="245"/>
      <c r="AO60" s="245"/>
      <c r="AP60" s="523"/>
      <c r="AQ60" s="245"/>
      <c r="AR60" s="245"/>
      <c r="AS60" s="245"/>
      <c r="AT60" s="245"/>
      <c r="AU60" s="245"/>
      <c r="AV60" s="245"/>
      <c r="AW60" s="245"/>
      <c r="AX60" s="245"/>
      <c r="AY60" s="245"/>
      <c r="AZ60" s="245"/>
      <c r="BA60" s="245"/>
      <c r="BB60" s="245"/>
      <c r="BC60" s="245"/>
      <c r="BD60" s="245"/>
      <c r="BE60" s="247"/>
      <c r="BF60" s="523"/>
      <c r="BG60" s="561" t="str">
        <f t="shared" si="9"/>
        <v xml:space="preserve"> </v>
      </c>
      <c r="BH60" s="561" t="str">
        <f t="shared" si="11"/>
        <v xml:space="preserve"> </v>
      </c>
      <c r="BI60" s="561" t="str">
        <f t="shared" si="12"/>
        <v xml:space="preserve"> </v>
      </c>
      <c r="BJ60" s="561" t="str">
        <f t="shared" si="13"/>
        <v xml:space="preserve"> </v>
      </c>
      <c r="BK60" s="523"/>
      <c r="BL60" s="240"/>
      <c r="BM60" s="240"/>
      <c r="BN60" s="256"/>
      <c r="BO60" s="240"/>
      <c r="BP60" s="256"/>
      <c r="BQ60" s="256"/>
      <c r="BR60" s="256"/>
      <c r="BS60" s="245"/>
      <c r="BT60" s="245"/>
      <c r="BU60" s="245"/>
      <c r="BV60" s="245"/>
      <c r="BW60" s="245"/>
      <c r="BX60" s="523"/>
      <c r="BY60" s="245"/>
      <c r="BZ60" s="245"/>
      <c r="CA60" s="245"/>
      <c r="CB60" s="245"/>
      <c r="CC60" s="245"/>
      <c r="CD60" s="245"/>
      <c r="CE60" s="245"/>
      <c r="CF60" s="245"/>
      <c r="CG60" s="245"/>
      <c r="CH60" s="245"/>
      <c r="CI60" s="245"/>
      <c r="CJ60" s="245"/>
      <c r="CK60" s="245"/>
      <c r="CL60" s="245"/>
      <c r="CM60" s="247"/>
      <c r="CN60" s="523"/>
      <c r="CO60" s="561" t="str">
        <f t="shared" si="10"/>
        <v xml:space="preserve"> </v>
      </c>
      <c r="CP60" s="561" t="str">
        <f t="shared" si="14"/>
        <v xml:space="preserve"> </v>
      </c>
      <c r="CQ60" s="561" t="str">
        <f t="shared" si="15"/>
        <v xml:space="preserve"> </v>
      </c>
      <c r="CR60" s="561" t="str">
        <f t="shared" si="16"/>
        <v xml:space="preserve"> </v>
      </c>
      <c r="CS60" s="81"/>
      <c r="CT60" s="254"/>
    </row>
    <row r="61" spans="1:98" s="86" customFormat="1" ht="12.75" x14ac:dyDescent="0.25">
      <c r="A61" s="365"/>
      <c r="B61" s="361">
        <f>Demography!B60</f>
        <v>0</v>
      </c>
      <c r="C61" s="361">
        <f>Demography!C60</f>
        <v>0</v>
      </c>
      <c r="D61" s="362">
        <f>Demography!D60</f>
        <v>0</v>
      </c>
      <c r="E61" s="362">
        <f>Demography!E60</f>
        <v>0</v>
      </c>
      <c r="F61" s="362">
        <f>Demography!F60</f>
        <v>0</v>
      </c>
      <c r="G61" s="81"/>
      <c r="H61" s="241"/>
      <c r="I61" s="478"/>
      <c r="J61" s="478"/>
      <c r="K61" s="241"/>
      <c r="L61" s="242"/>
      <c r="M61" s="478"/>
      <c r="N61" s="241"/>
      <c r="O61" s="242"/>
      <c r="P61" s="243"/>
      <c r="Q61" s="243"/>
      <c r="R61" s="243"/>
      <c r="S61" s="243"/>
      <c r="T61" s="243"/>
      <c r="U61" s="524"/>
      <c r="V61" s="241"/>
      <c r="W61" s="415"/>
      <c r="X61" s="415"/>
      <c r="Y61" s="81"/>
      <c r="Z61" s="241"/>
      <c r="AA61" s="416"/>
      <c r="AB61" s="416"/>
      <c r="AC61" s="81"/>
      <c r="AD61" s="242"/>
      <c r="AE61" s="242"/>
      <c r="AF61" s="241"/>
      <c r="AG61" s="242"/>
      <c r="AH61" s="241"/>
      <c r="AI61" s="241"/>
      <c r="AJ61" s="241"/>
      <c r="AK61" s="246"/>
      <c r="AL61" s="246"/>
      <c r="AM61" s="246"/>
      <c r="AN61" s="246"/>
      <c r="AO61" s="246"/>
      <c r="AP61" s="523"/>
      <c r="AQ61" s="246"/>
      <c r="AR61" s="246"/>
      <c r="AS61" s="246"/>
      <c r="AT61" s="246"/>
      <c r="AU61" s="246"/>
      <c r="AV61" s="246"/>
      <c r="AW61" s="246"/>
      <c r="AX61" s="246"/>
      <c r="AY61" s="246"/>
      <c r="AZ61" s="246"/>
      <c r="BA61" s="246"/>
      <c r="BB61" s="246"/>
      <c r="BC61" s="246"/>
      <c r="BD61" s="246"/>
      <c r="BE61" s="248"/>
      <c r="BF61" s="523"/>
      <c r="BG61" s="562" t="str">
        <f t="shared" si="9"/>
        <v xml:space="preserve"> </v>
      </c>
      <c r="BH61" s="562" t="str">
        <f t="shared" si="11"/>
        <v xml:space="preserve"> </v>
      </c>
      <c r="BI61" s="562" t="str">
        <f t="shared" si="12"/>
        <v xml:space="preserve"> </v>
      </c>
      <c r="BJ61" s="562" t="str">
        <f t="shared" si="13"/>
        <v xml:space="preserve"> </v>
      </c>
      <c r="BK61" s="523"/>
      <c r="BL61" s="242"/>
      <c r="BM61" s="242"/>
      <c r="BN61" s="241"/>
      <c r="BO61" s="242"/>
      <c r="BP61" s="241"/>
      <c r="BQ61" s="241"/>
      <c r="BR61" s="241"/>
      <c r="BS61" s="246"/>
      <c r="BT61" s="246"/>
      <c r="BU61" s="246"/>
      <c r="BV61" s="246"/>
      <c r="BW61" s="246"/>
      <c r="BX61" s="523"/>
      <c r="BY61" s="246"/>
      <c r="BZ61" s="246"/>
      <c r="CA61" s="246"/>
      <c r="CB61" s="246"/>
      <c r="CC61" s="246"/>
      <c r="CD61" s="246"/>
      <c r="CE61" s="246"/>
      <c r="CF61" s="246"/>
      <c r="CG61" s="246"/>
      <c r="CH61" s="246"/>
      <c r="CI61" s="246"/>
      <c r="CJ61" s="246"/>
      <c r="CK61" s="246"/>
      <c r="CL61" s="246"/>
      <c r="CM61" s="248"/>
      <c r="CN61" s="523"/>
      <c r="CO61" s="562" t="str">
        <f t="shared" si="10"/>
        <v xml:space="preserve"> </v>
      </c>
      <c r="CP61" s="562" t="str">
        <f t="shared" si="14"/>
        <v xml:space="preserve"> </v>
      </c>
      <c r="CQ61" s="562" t="str">
        <f t="shared" si="15"/>
        <v xml:space="preserve"> </v>
      </c>
      <c r="CR61" s="562" t="str">
        <f t="shared" si="16"/>
        <v xml:space="preserve"> </v>
      </c>
      <c r="CS61" s="81"/>
      <c r="CT61" s="515"/>
    </row>
    <row r="62" spans="1:98" s="86" customFormat="1" ht="12.75" x14ac:dyDescent="0.25">
      <c r="A62" s="365"/>
      <c r="B62" s="147">
        <f>Demography!B61</f>
        <v>0</v>
      </c>
      <c r="C62" s="147">
        <f>Demography!C61</f>
        <v>0</v>
      </c>
      <c r="D62" s="148">
        <f>Demography!D61</f>
        <v>0</v>
      </c>
      <c r="E62" s="148">
        <f>Demography!E61</f>
        <v>0</v>
      </c>
      <c r="F62" s="148">
        <f>Demography!F61</f>
        <v>0</v>
      </c>
      <c r="G62" s="81"/>
      <c r="H62" s="256"/>
      <c r="I62" s="257"/>
      <c r="J62" s="257"/>
      <c r="K62" s="256"/>
      <c r="L62" s="240"/>
      <c r="M62" s="257"/>
      <c r="N62" s="256"/>
      <c r="O62" s="240"/>
      <c r="P62" s="261"/>
      <c r="Q62" s="261"/>
      <c r="R62" s="261"/>
      <c r="S62" s="261"/>
      <c r="T62" s="261"/>
      <c r="U62" s="522"/>
      <c r="V62" s="256"/>
      <c r="W62" s="238"/>
      <c r="X62" s="238"/>
      <c r="Y62" s="81"/>
      <c r="Z62" s="256"/>
      <c r="AA62" s="150"/>
      <c r="AB62" s="150"/>
      <c r="AC62" s="81"/>
      <c r="AD62" s="240"/>
      <c r="AE62" s="240"/>
      <c r="AF62" s="256"/>
      <c r="AG62" s="240"/>
      <c r="AH62" s="256"/>
      <c r="AI62" s="256"/>
      <c r="AJ62" s="256"/>
      <c r="AK62" s="245"/>
      <c r="AL62" s="245"/>
      <c r="AM62" s="245"/>
      <c r="AN62" s="245"/>
      <c r="AO62" s="245"/>
      <c r="AP62" s="523"/>
      <c r="AQ62" s="245"/>
      <c r="AR62" s="245"/>
      <c r="AS62" s="245"/>
      <c r="AT62" s="245"/>
      <c r="AU62" s="245"/>
      <c r="AV62" s="245"/>
      <c r="AW62" s="245"/>
      <c r="AX62" s="245"/>
      <c r="AY62" s="245"/>
      <c r="AZ62" s="245"/>
      <c r="BA62" s="245"/>
      <c r="BB62" s="245"/>
      <c r="BC62" s="245"/>
      <c r="BD62" s="245"/>
      <c r="BE62" s="247"/>
      <c r="BF62" s="523"/>
      <c r="BG62" s="561" t="str">
        <f t="shared" si="9"/>
        <v xml:space="preserve"> </v>
      </c>
      <c r="BH62" s="561" t="str">
        <f t="shared" si="11"/>
        <v xml:space="preserve"> </v>
      </c>
      <c r="BI62" s="561" t="str">
        <f t="shared" si="12"/>
        <v xml:space="preserve"> </v>
      </c>
      <c r="BJ62" s="561" t="str">
        <f t="shared" si="13"/>
        <v xml:space="preserve"> </v>
      </c>
      <c r="BK62" s="523"/>
      <c r="BL62" s="240"/>
      <c r="BM62" s="240"/>
      <c r="BN62" s="256"/>
      <c r="BO62" s="240"/>
      <c r="BP62" s="256"/>
      <c r="BQ62" s="256"/>
      <c r="BR62" s="256"/>
      <c r="BS62" s="245"/>
      <c r="BT62" s="245"/>
      <c r="BU62" s="245"/>
      <c r="BV62" s="245"/>
      <c r="BW62" s="245"/>
      <c r="BX62" s="523"/>
      <c r="BY62" s="245"/>
      <c r="BZ62" s="245"/>
      <c r="CA62" s="245"/>
      <c r="CB62" s="245"/>
      <c r="CC62" s="245"/>
      <c r="CD62" s="245"/>
      <c r="CE62" s="245"/>
      <c r="CF62" s="245"/>
      <c r="CG62" s="245"/>
      <c r="CH62" s="245"/>
      <c r="CI62" s="245"/>
      <c r="CJ62" s="245"/>
      <c r="CK62" s="245"/>
      <c r="CL62" s="245"/>
      <c r="CM62" s="247"/>
      <c r="CN62" s="523"/>
      <c r="CO62" s="561" t="str">
        <f t="shared" si="10"/>
        <v xml:space="preserve"> </v>
      </c>
      <c r="CP62" s="561" t="str">
        <f t="shared" si="14"/>
        <v xml:space="preserve"> </v>
      </c>
      <c r="CQ62" s="561" t="str">
        <f t="shared" si="15"/>
        <v xml:space="preserve"> </v>
      </c>
      <c r="CR62" s="561" t="str">
        <f t="shared" si="16"/>
        <v xml:space="preserve"> </v>
      </c>
      <c r="CS62" s="81"/>
      <c r="CT62" s="254"/>
    </row>
    <row r="63" spans="1:98" s="86" customFormat="1" ht="12.75" x14ac:dyDescent="0.25">
      <c r="A63" s="365"/>
      <c r="B63" s="361">
        <f>Demography!B62</f>
        <v>0</v>
      </c>
      <c r="C63" s="361">
        <f>Demography!C62</f>
        <v>0</v>
      </c>
      <c r="D63" s="362">
        <f>Demography!D62</f>
        <v>0</v>
      </c>
      <c r="E63" s="362">
        <f>Demography!E62</f>
        <v>0</v>
      </c>
      <c r="F63" s="362">
        <f>Demography!F62</f>
        <v>0</v>
      </c>
      <c r="G63" s="81"/>
      <c r="H63" s="241"/>
      <c r="I63" s="478"/>
      <c r="J63" s="478"/>
      <c r="K63" s="241"/>
      <c r="L63" s="242"/>
      <c r="M63" s="478"/>
      <c r="N63" s="241"/>
      <c r="O63" s="242"/>
      <c r="P63" s="243"/>
      <c r="Q63" s="243"/>
      <c r="R63" s="243"/>
      <c r="S63" s="243"/>
      <c r="T63" s="243"/>
      <c r="U63" s="524"/>
      <c r="V63" s="241"/>
      <c r="W63" s="415"/>
      <c r="X63" s="415"/>
      <c r="Y63" s="81"/>
      <c r="Z63" s="241"/>
      <c r="AA63" s="416"/>
      <c r="AB63" s="416"/>
      <c r="AC63" s="81"/>
      <c r="AD63" s="242"/>
      <c r="AE63" s="242"/>
      <c r="AF63" s="241"/>
      <c r="AG63" s="242"/>
      <c r="AH63" s="241"/>
      <c r="AI63" s="241"/>
      <c r="AJ63" s="241"/>
      <c r="AK63" s="246"/>
      <c r="AL63" s="246"/>
      <c r="AM63" s="246"/>
      <c r="AN63" s="246"/>
      <c r="AO63" s="246"/>
      <c r="AP63" s="523"/>
      <c r="AQ63" s="246"/>
      <c r="AR63" s="246"/>
      <c r="AS63" s="246"/>
      <c r="AT63" s="246"/>
      <c r="AU63" s="246"/>
      <c r="AV63" s="246"/>
      <c r="AW63" s="246"/>
      <c r="AX63" s="246"/>
      <c r="AY63" s="246"/>
      <c r="AZ63" s="246"/>
      <c r="BA63" s="246"/>
      <c r="BB63" s="246"/>
      <c r="BC63" s="246"/>
      <c r="BD63" s="246"/>
      <c r="BE63" s="248"/>
      <c r="BF63" s="523"/>
      <c r="BG63" s="562" t="str">
        <f t="shared" si="9"/>
        <v xml:space="preserve"> </v>
      </c>
      <c r="BH63" s="562" t="str">
        <f t="shared" si="11"/>
        <v xml:space="preserve"> </v>
      </c>
      <c r="BI63" s="562" t="str">
        <f t="shared" si="12"/>
        <v xml:space="preserve"> </v>
      </c>
      <c r="BJ63" s="562" t="str">
        <f t="shared" si="13"/>
        <v xml:space="preserve"> </v>
      </c>
      <c r="BK63" s="523"/>
      <c r="BL63" s="242"/>
      <c r="BM63" s="242"/>
      <c r="BN63" s="241"/>
      <c r="BO63" s="242"/>
      <c r="BP63" s="241"/>
      <c r="BQ63" s="241"/>
      <c r="BR63" s="241"/>
      <c r="BS63" s="246"/>
      <c r="BT63" s="246"/>
      <c r="BU63" s="246"/>
      <c r="BV63" s="246"/>
      <c r="BW63" s="246"/>
      <c r="BX63" s="523"/>
      <c r="BY63" s="246"/>
      <c r="BZ63" s="246"/>
      <c r="CA63" s="246"/>
      <c r="CB63" s="246"/>
      <c r="CC63" s="246"/>
      <c r="CD63" s="246"/>
      <c r="CE63" s="246"/>
      <c r="CF63" s="246"/>
      <c r="CG63" s="246"/>
      <c r="CH63" s="246"/>
      <c r="CI63" s="246"/>
      <c r="CJ63" s="246"/>
      <c r="CK63" s="246"/>
      <c r="CL63" s="246"/>
      <c r="CM63" s="248"/>
      <c r="CN63" s="523"/>
      <c r="CO63" s="562" t="str">
        <f t="shared" si="10"/>
        <v xml:space="preserve"> </v>
      </c>
      <c r="CP63" s="562" t="str">
        <f t="shared" si="14"/>
        <v xml:space="preserve"> </v>
      </c>
      <c r="CQ63" s="562" t="str">
        <f t="shared" si="15"/>
        <v xml:space="preserve"> </v>
      </c>
      <c r="CR63" s="562" t="str">
        <f t="shared" si="16"/>
        <v xml:space="preserve"> </v>
      </c>
      <c r="CS63" s="81"/>
      <c r="CT63" s="515"/>
    </row>
    <row r="64" spans="1:98" s="86" customFormat="1" ht="12.75" x14ac:dyDescent="0.25">
      <c r="A64" s="365"/>
      <c r="B64" s="147">
        <f>Demography!B63</f>
        <v>0</v>
      </c>
      <c r="C64" s="147">
        <f>Demography!C63</f>
        <v>0</v>
      </c>
      <c r="D64" s="148">
        <f>Demography!D63</f>
        <v>0</v>
      </c>
      <c r="E64" s="148">
        <f>Demography!E63</f>
        <v>0</v>
      </c>
      <c r="F64" s="148">
        <f>Demography!F63</f>
        <v>0</v>
      </c>
      <c r="G64" s="81"/>
      <c r="H64" s="256"/>
      <c r="I64" s="257"/>
      <c r="J64" s="257"/>
      <c r="K64" s="256"/>
      <c r="L64" s="240"/>
      <c r="M64" s="257"/>
      <c r="N64" s="256"/>
      <c r="O64" s="240"/>
      <c r="P64" s="261"/>
      <c r="Q64" s="261"/>
      <c r="R64" s="261"/>
      <c r="S64" s="261"/>
      <c r="T64" s="261"/>
      <c r="U64" s="522"/>
      <c r="V64" s="256"/>
      <c r="W64" s="238"/>
      <c r="X64" s="238"/>
      <c r="Y64" s="81"/>
      <c r="Z64" s="256"/>
      <c r="AA64" s="150"/>
      <c r="AB64" s="150"/>
      <c r="AC64" s="81"/>
      <c r="AD64" s="240"/>
      <c r="AE64" s="240"/>
      <c r="AF64" s="256"/>
      <c r="AG64" s="240"/>
      <c r="AH64" s="256"/>
      <c r="AI64" s="256"/>
      <c r="AJ64" s="256"/>
      <c r="AK64" s="245"/>
      <c r="AL64" s="245"/>
      <c r="AM64" s="245"/>
      <c r="AN64" s="245"/>
      <c r="AO64" s="245"/>
      <c r="AP64" s="523"/>
      <c r="AQ64" s="245"/>
      <c r="AR64" s="245"/>
      <c r="AS64" s="245"/>
      <c r="AT64" s="245"/>
      <c r="AU64" s="245"/>
      <c r="AV64" s="245"/>
      <c r="AW64" s="245"/>
      <c r="AX64" s="245"/>
      <c r="AY64" s="245"/>
      <c r="AZ64" s="245"/>
      <c r="BA64" s="245"/>
      <c r="BB64" s="245"/>
      <c r="BC64" s="245"/>
      <c r="BD64" s="245"/>
      <c r="BE64" s="247"/>
      <c r="BF64" s="523"/>
      <c r="BG64" s="561" t="str">
        <f t="shared" si="9"/>
        <v xml:space="preserve"> </v>
      </c>
      <c r="BH64" s="561" t="str">
        <f t="shared" si="11"/>
        <v xml:space="preserve"> </v>
      </c>
      <c r="BI64" s="561" t="str">
        <f t="shared" si="12"/>
        <v xml:space="preserve"> </v>
      </c>
      <c r="BJ64" s="561" t="str">
        <f t="shared" si="13"/>
        <v xml:space="preserve"> </v>
      </c>
      <c r="BK64" s="523"/>
      <c r="BL64" s="240"/>
      <c r="BM64" s="240"/>
      <c r="BN64" s="256"/>
      <c r="BO64" s="240"/>
      <c r="BP64" s="256"/>
      <c r="BQ64" s="256"/>
      <c r="BR64" s="256"/>
      <c r="BS64" s="245"/>
      <c r="BT64" s="245"/>
      <c r="BU64" s="245"/>
      <c r="BV64" s="245"/>
      <c r="BW64" s="245"/>
      <c r="BX64" s="523"/>
      <c r="BY64" s="245"/>
      <c r="BZ64" s="245"/>
      <c r="CA64" s="245"/>
      <c r="CB64" s="245"/>
      <c r="CC64" s="245"/>
      <c r="CD64" s="245"/>
      <c r="CE64" s="245"/>
      <c r="CF64" s="245"/>
      <c r="CG64" s="245"/>
      <c r="CH64" s="245"/>
      <c r="CI64" s="245"/>
      <c r="CJ64" s="245"/>
      <c r="CK64" s="245"/>
      <c r="CL64" s="245"/>
      <c r="CM64" s="247"/>
      <c r="CN64" s="523"/>
      <c r="CO64" s="561" t="str">
        <f t="shared" si="10"/>
        <v xml:space="preserve"> </v>
      </c>
      <c r="CP64" s="561" t="str">
        <f t="shared" si="14"/>
        <v xml:space="preserve"> </v>
      </c>
      <c r="CQ64" s="561" t="str">
        <f t="shared" si="15"/>
        <v xml:space="preserve"> </v>
      </c>
      <c r="CR64" s="561" t="str">
        <f t="shared" si="16"/>
        <v xml:space="preserve"> </v>
      </c>
      <c r="CS64" s="81"/>
      <c r="CT64" s="254"/>
    </row>
    <row r="65" spans="1:98" s="86" customFormat="1" ht="12.75" x14ac:dyDescent="0.25">
      <c r="A65" s="365"/>
      <c r="B65" s="361">
        <f>Demography!B64</f>
        <v>0</v>
      </c>
      <c r="C65" s="361">
        <f>Demography!C64</f>
        <v>0</v>
      </c>
      <c r="D65" s="362">
        <f>Demography!D64</f>
        <v>0</v>
      </c>
      <c r="E65" s="362">
        <f>Demography!E64</f>
        <v>0</v>
      </c>
      <c r="F65" s="362">
        <f>Demography!F64</f>
        <v>0</v>
      </c>
      <c r="G65" s="81"/>
      <c r="H65" s="241"/>
      <c r="I65" s="478"/>
      <c r="J65" s="478"/>
      <c r="K65" s="241"/>
      <c r="L65" s="242"/>
      <c r="M65" s="478"/>
      <c r="N65" s="241"/>
      <c r="O65" s="242"/>
      <c r="P65" s="243"/>
      <c r="Q65" s="243"/>
      <c r="R65" s="243"/>
      <c r="S65" s="243"/>
      <c r="T65" s="243"/>
      <c r="U65" s="524"/>
      <c r="V65" s="241"/>
      <c r="W65" s="415"/>
      <c r="X65" s="415"/>
      <c r="Y65" s="81"/>
      <c r="Z65" s="241"/>
      <c r="AA65" s="416"/>
      <c r="AB65" s="416"/>
      <c r="AC65" s="81"/>
      <c r="AD65" s="242"/>
      <c r="AE65" s="242"/>
      <c r="AF65" s="241"/>
      <c r="AG65" s="242"/>
      <c r="AH65" s="241"/>
      <c r="AI65" s="241"/>
      <c r="AJ65" s="241"/>
      <c r="AK65" s="246"/>
      <c r="AL65" s="246"/>
      <c r="AM65" s="246"/>
      <c r="AN65" s="246"/>
      <c r="AO65" s="246"/>
      <c r="AP65" s="523"/>
      <c r="AQ65" s="246"/>
      <c r="AR65" s="246"/>
      <c r="AS65" s="246"/>
      <c r="AT65" s="246"/>
      <c r="AU65" s="246"/>
      <c r="AV65" s="246"/>
      <c r="AW65" s="246"/>
      <c r="AX65" s="246"/>
      <c r="AY65" s="246"/>
      <c r="AZ65" s="246"/>
      <c r="BA65" s="246"/>
      <c r="BB65" s="246"/>
      <c r="BC65" s="246"/>
      <c r="BD65" s="246"/>
      <c r="BE65" s="248"/>
      <c r="BF65" s="523"/>
      <c r="BG65" s="562" t="str">
        <f t="shared" si="9"/>
        <v xml:space="preserve"> </v>
      </c>
      <c r="BH65" s="562" t="str">
        <f t="shared" si="11"/>
        <v xml:space="preserve"> </v>
      </c>
      <c r="BI65" s="562" t="str">
        <f t="shared" si="12"/>
        <v xml:space="preserve"> </v>
      </c>
      <c r="BJ65" s="562" t="str">
        <f t="shared" si="13"/>
        <v xml:space="preserve"> </v>
      </c>
      <c r="BK65" s="523"/>
      <c r="BL65" s="242"/>
      <c r="BM65" s="242"/>
      <c r="BN65" s="241"/>
      <c r="BO65" s="242"/>
      <c r="BP65" s="241"/>
      <c r="BQ65" s="241"/>
      <c r="BR65" s="241"/>
      <c r="BS65" s="246"/>
      <c r="BT65" s="246"/>
      <c r="BU65" s="246"/>
      <c r="BV65" s="246"/>
      <c r="BW65" s="246"/>
      <c r="BX65" s="523"/>
      <c r="BY65" s="246"/>
      <c r="BZ65" s="246"/>
      <c r="CA65" s="246"/>
      <c r="CB65" s="246"/>
      <c r="CC65" s="246"/>
      <c r="CD65" s="246"/>
      <c r="CE65" s="246"/>
      <c r="CF65" s="246"/>
      <c r="CG65" s="246"/>
      <c r="CH65" s="246"/>
      <c r="CI65" s="246"/>
      <c r="CJ65" s="246"/>
      <c r="CK65" s="246"/>
      <c r="CL65" s="246"/>
      <c r="CM65" s="248"/>
      <c r="CN65" s="523"/>
      <c r="CO65" s="562" t="str">
        <f t="shared" si="10"/>
        <v xml:space="preserve"> </v>
      </c>
      <c r="CP65" s="562" t="str">
        <f t="shared" si="14"/>
        <v xml:space="preserve"> </v>
      </c>
      <c r="CQ65" s="562" t="str">
        <f t="shared" si="15"/>
        <v xml:space="preserve"> </v>
      </c>
      <c r="CR65" s="562" t="str">
        <f t="shared" si="16"/>
        <v xml:space="preserve"> </v>
      </c>
      <c r="CS65" s="81"/>
      <c r="CT65" s="515"/>
    </row>
    <row r="66" spans="1:98" s="86" customFormat="1" ht="12.75" x14ac:dyDescent="0.25">
      <c r="A66" s="365"/>
      <c r="B66" s="147">
        <f>Demography!B65</f>
        <v>0</v>
      </c>
      <c r="C66" s="147">
        <f>Demography!C65</f>
        <v>0</v>
      </c>
      <c r="D66" s="148">
        <f>Demography!D65</f>
        <v>0</v>
      </c>
      <c r="E66" s="148">
        <f>Demography!E65</f>
        <v>0</v>
      </c>
      <c r="F66" s="148">
        <f>Demography!F65</f>
        <v>0</v>
      </c>
      <c r="G66" s="81"/>
      <c r="H66" s="256"/>
      <c r="I66" s="257"/>
      <c r="J66" s="257"/>
      <c r="K66" s="256"/>
      <c r="L66" s="240"/>
      <c r="M66" s="257"/>
      <c r="N66" s="256"/>
      <c r="O66" s="240"/>
      <c r="P66" s="261"/>
      <c r="Q66" s="261"/>
      <c r="R66" s="261"/>
      <c r="S66" s="261"/>
      <c r="T66" s="261"/>
      <c r="U66" s="522"/>
      <c r="V66" s="256"/>
      <c r="W66" s="238"/>
      <c r="X66" s="238"/>
      <c r="Y66" s="81"/>
      <c r="Z66" s="256"/>
      <c r="AA66" s="150"/>
      <c r="AB66" s="150"/>
      <c r="AC66" s="81"/>
      <c r="AD66" s="240"/>
      <c r="AE66" s="240"/>
      <c r="AF66" s="256"/>
      <c r="AG66" s="240"/>
      <c r="AH66" s="256"/>
      <c r="AI66" s="256"/>
      <c r="AJ66" s="256"/>
      <c r="AK66" s="245"/>
      <c r="AL66" s="245"/>
      <c r="AM66" s="245"/>
      <c r="AN66" s="245"/>
      <c r="AO66" s="245"/>
      <c r="AP66" s="523"/>
      <c r="AQ66" s="245"/>
      <c r="AR66" s="245"/>
      <c r="AS66" s="245"/>
      <c r="AT66" s="245"/>
      <c r="AU66" s="245"/>
      <c r="AV66" s="245"/>
      <c r="AW66" s="245"/>
      <c r="AX66" s="245"/>
      <c r="AY66" s="245"/>
      <c r="AZ66" s="245"/>
      <c r="BA66" s="245"/>
      <c r="BB66" s="245"/>
      <c r="BC66" s="245"/>
      <c r="BD66" s="245"/>
      <c r="BE66" s="247"/>
      <c r="BF66" s="523"/>
      <c r="BG66" s="561" t="str">
        <f t="shared" si="9"/>
        <v xml:space="preserve"> </v>
      </c>
      <c r="BH66" s="561" t="str">
        <f t="shared" si="11"/>
        <v xml:space="preserve"> </v>
      </c>
      <c r="BI66" s="561" t="str">
        <f t="shared" si="12"/>
        <v xml:space="preserve"> </v>
      </c>
      <c r="BJ66" s="561" t="str">
        <f t="shared" si="13"/>
        <v xml:space="preserve"> </v>
      </c>
      <c r="BK66" s="523"/>
      <c r="BL66" s="240"/>
      <c r="BM66" s="240"/>
      <c r="BN66" s="256"/>
      <c r="BO66" s="240"/>
      <c r="BP66" s="256"/>
      <c r="BQ66" s="256"/>
      <c r="BR66" s="256"/>
      <c r="BS66" s="245"/>
      <c r="BT66" s="245"/>
      <c r="BU66" s="245"/>
      <c r="BV66" s="245"/>
      <c r="BW66" s="245"/>
      <c r="BX66" s="523"/>
      <c r="BY66" s="245"/>
      <c r="BZ66" s="245"/>
      <c r="CA66" s="245"/>
      <c r="CB66" s="245"/>
      <c r="CC66" s="245"/>
      <c r="CD66" s="245"/>
      <c r="CE66" s="245"/>
      <c r="CF66" s="245"/>
      <c r="CG66" s="245"/>
      <c r="CH66" s="245"/>
      <c r="CI66" s="245"/>
      <c r="CJ66" s="245"/>
      <c r="CK66" s="245"/>
      <c r="CL66" s="245"/>
      <c r="CM66" s="247"/>
      <c r="CN66" s="523"/>
      <c r="CO66" s="561" t="str">
        <f t="shared" si="10"/>
        <v xml:space="preserve"> </v>
      </c>
      <c r="CP66" s="561" t="str">
        <f t="shared" si="14"/>
        <v xml:space="preserve"> </v>
      </c>
      <c r="CQ66" s="561" t="str">
        <f t="shared" si="15"/>
        <v xml:space="preserve"> </v>
      </c>
      <c r="CR66" s="561" t="str">
        <f t="shared" si="16"/>
        <v xml:space="preserve"> </v>
      </c>
      <c r="CS66" s="81"/>
      <c r="CT66" s="254"/>
    </row>
    <row r="67" spans="1:98" s="86" customFormat="1" ht="12.75" x14ac:dyDescent="0.25">
      <c r="A67" s="365"/>
      <c r="B67" s="361">
        <f>Demography!B66</f>
        <v>0</v>
      </c>
      <c r="C67" s="361">
        <f>Demography!C66</f>
        <v>0</v>
      </c>
      <c r="D67" s="362">
        <f>Demography!D66</f>
        <v>0</v>
      </c>
      <c r="E67" s="362">
        <f>Demography!E66</f>
        <v>0</v>
      </c>
      <c r="F67" s="362">
        <f>Demography!F66</f>
        <v>0</v>
      </c>
      <c r="G67" s="81"/>
      <c r="H67" s="241"/>
      <c r="I67" s="478"/>
      <c r="J67" s="478"/>
      <c r="K67" s="241"/>
      <c r="L67" s="242"/>
      <c r="M67" s="478"/>
      <c r="N67" s="241"/>
      <c r="O67" s="242"/>
      <c r="P67" s="243"/>
      <c r="Q67" s="243"/>
      <c r="R67" s="243"/>
      <c r="S67" s="243"/>
      <c r="T67" s="243"/>
      <c r="U67" s="524"/>
      <c r="V67" s="241"/>
      <c r="W67" s="415"/>
      <c r="X67" s="415"/>
      <c r="Y67" s="81"/>
      <c r="Z67" s="241"/>
      <c r="AA67" s="416"/>
      <c r="AB67" s="416"/>
      <c r="AC67" s="81"/>
      <c r="AD67" s="242"/>
      <c r="AE67" s="242"/>
      <c r="AF67" s="241"/>
      <c r="AG67" s="242"/>
      <c r="AH67" s="241"/>
      <c r="AI67" s="241"/>
      <c r="AJ67" s="241"/>
      <c r="AK67" s="246"/>
      <c r="AL67" s="246"/>
      <c r="AM67" s="246"/>
      <c r="AN67" s="246"/>
      <c r="AO67" s="246"/>
      <c r="AP67" s="523"/>
      <c r="AQ67" s="246"/>
      <c r="AR67" s="246"/>
      <c r="AS67" s="246"/>
      <c r="AT67" s="246"/>
      <c r="AU67" s="246"/>
      <c r="AV67" s="246"/>
      <c r="AW67" s="246"/>
      <c r="AX67" s="246"/>
      <c r="AY67" s="246"/>
      <c r="AZ67" s="246"/>
      <c r="BA67" s="246"/>
      <c r="BB67" s="246"/>
      <c r="BC67" s="246"/>
      <c r="BD67" s="246"/>
      <c r="BE67" s="248"/>
      <c r="BF67" s="523"/>
      <c r="BG67" s="562" t="str">
        <f t="shared" si="9"/>
        <v xml:space="preserve"> </v>
      </c>
      <c r="BH67" s="562" t="str">
        <f t="shared" si="11"/>
        <v xml:space="preserve"> </v>
      </c>
      <c r="BI67" s="562" t="str">
        <f t="shared" si="12"/>
        <v xml:space="preserve"> </v>
      </c>
      <c r="BJ67" s="562" t="str">
        <f t="shared" si="13"/>
        <v xml:space="preserve"> </v>
      </c>
      <c r="BK67" s="523"/>
      <c r="BL67" s="242"/>
      <c r="BM67" s="242"/>
      <c r="BN67" s="241"/>
      <c r="BO67" s="242"/>
      <c r="BP67" s="241"/>
      <c r="BQ67" s="241"/>
      <c r="BR67" s="241"/>
      <c r="BS67" s="246"/>
      <c r="BT67" s="246"/>
      <c r="BU67" s="246"/>
      <c r="BV67" s="246"/>
      <c r="BW67" s="246"/>
      <c r="BX67" s="523"/>
      <c r="BY67" s="246"/>
      <c r="BZ67" s="246"/>
      <c r="CA67" s="246"/>
      <c r="CB67" s="246"/>
      <c r="CC67" s="246"/>
      <c r="CD67" s="246"/>
      <c r="CE67" s="246"/>
      <c r="CF67" s="246"/>
      <c r="CG67" s="246"/>
      <c r="CH67" s="246"/>
      <c r="CI67" s="246"/>
      <c r="CJ67" s="246"/>
      <c r="CK67" s="246"/>
      <c r="CL67" s="246"/>
      <c r="CM67" s="248"/>
      <c r="CN67" s="523"/>
      <c r="CO67" s="562" t="str">
        <f t="shared" si="10"/>
        <v xml:space="preserve"> </v>
      </c>
      <c r="CP67" s="562" t="str">
        <f t="shared" si="14"/>
        <v xml:space="preserve"> </v>
      </c>
      <c r="CQ67" s="562" t="str">
        <f t="shared" si="15"/>
        <v xml:space="preserve"> </v>
      </c>
      <c r="CR67" s="562" t="str">
        <f t="shared" si="16"/>
        <v xml:space="preserve"> </v>
      </c>
      <c r="CS67" s="81"/>
      <c r="CT67" s="515"/>
    </row>
    <row r="68" spans="1:98" s="86" customFormat="1" ht="12.75" x14ac:dyDescent="0.25">
      <c r="A68" s="365"/>
      <c r="B68" s="147">
        <f>Demography!B67</f>
        <v>0</v>
      </c>
      <c r="C68" s="147">
        <f>Demography!C67</f>
        <v>0</v>
      </c>
      <c r="D68" s="148">
        <f>Demography!D67</f>
        <v>0</v>
      </c>
      <c r="E68" s="148">
        <f>Demography!E67</f>
        <v>0</v>
      </c>
      <c r="F68" s="148">
        <f>Demography!F67</f>
        <v>0</v>
      </c>
      <c r="G68" s="81"/>
      <c r="H68" s="256"/>
      <c r="I68" s="257"/>
      <c r="J68" s="257"/>
      <c r="K68" s="256"/>
      <c r="L68" s="240"/>
      <c r="M68" s="257"/>
      <c r="N68" s="256"/>
      <c r="O68" s="240"/>
      <c r="P68" s="261"/>
      <c r="Q68" s="261"/>
      <c r="R68" s="261"/>
      <c r="S68" s="261"/>
      <c r="T68" s="261"/>
      <c r="U68" s="522"/>
      <c r="V68" s="256"/>
      <c r="W68" s="238"/>
      <c r="X68" s="238"/>
      <c r="Y68" s="81"/>
      <c r="Z68" s="256"/>
      <c r="AA68" s="150"/>
      <c r="AB68" s="150"/>
      <c r="AC68" s="81"/>
      <c r="AD68" s="240"/>
      <c r="AE68" s="240"/>
      <c r="AF68" s="256"/>
      <c r="AG68" s="240"/>
      <c r="AH68" s="256"/>
      <c r="AI68" s="256"/>
      <c r="AJ68" s="256"/>
      <c r="AK68" s="245"/>
      <c r="AL68" s="245"/>
      <c r="AM68" s="245"/>
      <c r="AN68" s="245"/>
      <c r="AO68" s="245"/>
      <c r="AP68" s="523"/>
      <c r="AQ68" s="245"/>
      <c r="AR68" s="245"/>
      <c r="AS68" s="245"/>
      <c r="AT68" s="245"/>
      <c r="AU68" s="245"/>
      <c r="AV68" s="245"/>
      <c r="AW68" s="245"/>
      <c r="AX68" s="245"/>
      <c r="AY68" s="245"/>
      <c r="AZ68" s="245"/>
      <c r="BA68" s="245"/>
      <c r="BB68" s="245"/>
      <c r="BC68" s="245"/>
      <c r="BD68" s="245"/>
      <c r="BE68" s="247"/>
      <c r="BF68" s="523"/>
      <c r="BG68" s="561" t="str">
        <f t="shared" si="9"/>
        <v xml:space="preserve"> </v>
      </c>
      <c r="BH68" s="561" t="str">
        <f t="shared" si="11"/>
        <v xml:space="preserve"> </v>
      </c>
      <c r="BI68" s="561" t="str">
        <f t="shared" si="12"/>
        <v xml:space="preserve"> </v>
      </c>
      <c r="BJ68" s="561" t="str">
        <f t="shared" si="13"/>
        <v xml:space="preserve"> </v>
      </c>
      <c r="BK68" s="523"/>
      <c r="BL68" s="240"/>
      <c r="BM68" s="240"/>
      <c r="BN68" s="256"/>
      <c r="BO68" s="240"/>
      <c r="BP68" s="256"/>
      <c r="BQ68" s="256"/>
      <c r="BR68" s="256"/>
      <c r="BS68" s="245"/>
      <c r="BT68" s="245"/>
      <c r="BU68" s="245"/>
      <c r="BV68" s="245"/>
      <c r="BW68" s="245"/>
      <c r="BX68" s="523"/>
      <c r="BY68" s="245"/>
      <c r="BZ68" s="245"/>
      <c r="CA68" s="245"/>
      <c r="CB68" s="245"/>
      <c r="CC68" s="245"/>
      <c r="CD68" s="245"/>
      <c r="CE68" s="245"/>
      <c r="CF68" s="245"/>
      <c r="CG68" s="245"/>
      <c r="CH68" s="245"/>
      <c r="CI68" s="245"/>
      <c r="CJ68" s="245"/>
      <c r="CK68" s="245"/>
      <c r="CL68" s="245"/>
      <c r="CM68" s="247"/>
      <c r="CN68" s="523"/>
      <c r="CO68" s="561" t="str">
        <f t="shared" si="10"/>
        <v xml:space="preserve"> </v>
      </c>
      <c r="CP68" s="561" t="str">
        <f t="shared" si="14"/>
        <v xml:space="preserve"> </v>
      </c>
      <c r="CQ68" s="561" t="str">
        <f t="shared" si="15"/>
        <v xml:space="preserve"> </v>
      </c>
      <c r="CR68" s="561" t="str">
        <f t="shared" si="16"/>
        <v xml:space="preserve"> </v>
      </c>
      <c r="CS68" s="81"/>
      <c r="CT68" s="254"/>
    </row>
    <row r="69" spans="1:98" s="86" customFormat="1" ht="12.75" x14ac:dyDescent="0.25">
      <c r="A69" s="365"/>
      <c r="B69" s="361">
        <f>Demography!B68</f>
        <v>0</v>
      </c>
      <c r="C69" s="361">
        <f>Demography!C68</f>
        <v>0</v>
      </c>
      <c r="D69" s="362">
        <f>Demography!D68</f>
        <v>0</v>
      </c>
      <c r="E69" s="362">
        <f>Demography!E68</f>
        <v>0</v>
      </c>
      <c r="F69" s="362">
        <f>Demography!F68</f>
        <v>0</v>
      </c>
      <c r="G69" s="81"/>
      <c r="H69" s="241"/>
      <c r="I69" s="478"/>
      <c r="J69" s="478"/>
      <c r="K69" s="241"/>
      <c r="L69" s="242"/>
      <c r="M69" s="478"/>
      <c r="N69" s="241"/>
      <c r="O69" s="242"/>
      <c r="P69" s="243"/>
      <c r="Q69" s="243"/>
      <c r="R69" s="243"/>
      <c r="S69" s="243"/>
      <c r="T69" s="243"/>
      <c r="U69" s="524"/>
      <c r="V69" s="241"/>
      <c r="W69" s="415"/>
      <c r="X69" s="415"/>
      <c r="Y69" s="81"/>
      <c r="Z69" s="241"/>
      <c r="AA69" s="416"/>
      <c r="AB69" s="416"/>
      <c r="AC69" s="81"/>
      <c r="AD69" s="242"/>
      <c r="AE69" s="242"/>
      <c r="AF69" s="241"/>
      <c r="AG69" s="242"/>
      <c r="AH69" s="241"/>
      <c r="AI69" s="241"/>
      <c r="AJ69" s="241"/>
      <c r="AK69" s="246"/>
      <c r="AL69" s="246"/>
      <c r="AM69" s="246"/>
      <c r="AN69" s="246"/>
      <c r="AO69" s="246"/>
      <c r="AP69" s="523"/>
      <c r="AQ69" s="246"/>
      <c r="AR69" s="246"/>
      <c r="AS69" s="246"/>
      <c r="AT69" s="246"/>
      <c r="AU69" s="246"/>
      <c r="AV69" s="246"/>
      <c r="AW69" s="246"/>
      <c r="AX69" s="246"/>
      <c r="AY69" s="246"/>
      <c r="AZ69" s="246"/>
      <c r="BA69" s="246"/>
      <c r="BB69" s="246"/>
      <c r="BC69" s="246"/>
      <c r="BD69" s="246"/>
      <c r="BE69" s="248"/>
      <c r="BF69" s="523"/>
      <c r="BG69" s="562" t="str">
        <f t="shared" si="9"/>
        <v xml:space="preserve"> </v>
      </c>
      <c r="BH69" s="562" t="str">
        <f t="shared" si="11"/>
        <v xml:space="preserve"> </v>
      </c>
      <c r="BI69" s="562" t="str">
        <f t="shared" si="12"/>
        <v xml:space="preserve"> </v>
      </c>
      <c r="BJ69" s="562" t="str">
        <f t="shared" si="13"/>
        <v xml:space="preserve"> </v>
      </c>
      <c r="BK69" s="523"/>
      <c r="BL69" s="242"/>
      <c r="BM69" s="242"/>
      <c r="BN69" s="241"/>
      <c r="BO69" s="242"/>
      <c r="BP69" s="241"/>
      <c r="BQ69" s="241"/>
      <c r="BR69" s="241"/>
      <c r="BS69" s="246"/>
      <c r="BT69" s="246"/>
      <c r="BU69" s="246"/>
      <c r="BV69" s="246"/>
      <c r="BW69" s="246"/>
      <c r="BX69" s="523"/>
      <c r="BY69" s="246"/>
      <c r="BZ69" s="246"/>
      <c r="CA69" s="246"/>
      <c r="CB69" s="246"/>
      <c r="CC69" s="246"/>
      <c r="CD69" s="246"/>
      <c r="CE69" s="246"/>
      <c r="CF69" s="246"/>
      <c r="CG69" s="246"/>
      <c r="CH69" s="246"/>
      <c r="CI69" s="246"/>
      <c r="CJ69" s="246"/>
      <c r="CK69" s="246"/>
      <c r="CL69" s="246"/>
      <c r="CM69" s="248"/>
      <c r="CN69" s="523"/>
      <c r="CO69" s="562" t="str">
        <f t="shared" si="10"/>
        <v xml:space="preserve"> </v>
      </c>
      <c r="CP69" s="562" t="str">
        <f t="shared" si="14"/>
        <v xml:space="preserve"> </v>
      </c>
      <c r="CQ69" s="562" t="str">
        <f t="shared" si="15"/>
        <v xml:space="preserve"> </v>
      </c>
      <c r="CR69" s="562" t="str">
        <f t="shared" si="16"/>
        <v xml:space="preserve"> </v>
      </c>
      <c r="CS69" s="81"/>
      <c r="CT69" s="515"/>
    </row>
    <row r="70" spans="1:98" s="86" customFormat="1" ht="12.75" x14ac:dyDescent="0.25">
      <c r="A70" s="365"/>
      <c r="B70" s="147">
        <f>Demography!B69</f>
        <v>0</v>
      </c>
      <c r="C70" s="147">
        <f>Demography!C69</f>
        <v>0</v>
      </c>
      <c r="D70" s="148">
        <f>Demography!D69</f>
        <v>0</v>
      </c>
      <c r="E70" s="148">
        <f>Demography!E69</f>
        <v>0</v>
      </c>
      <c r="F70" s="148">
        <f>Demography!F69</f>
        <v>0</v>
      </c>
      <c r="G70" s="81"/>
      <c r="H70" s="256"/>
      <c r="I70" s="257"/>
      <c r="J70" s="257"/>
      <c r="K70" s="256"/>
      <c r="L70" s="240"/>
      <c r="M70" s="257"/>
      <c r="N70" s="256"/>
      <c r="O70" s="240"/>
      <c r="P70" s="261"/>
      <c r="Q70" s="261"/>
      <c r="R70" s="261"/>
      <c r="S70" s="261"/>
      <c r="T70" s="261"/>
      <c r="U70" s="522"/>
      <c r="V70" s="256"/>
      <c r="W70" s="238"/>
      <c r="X70" s="238"/>
      <c r="Y70" s="81"/>
      <c r="Z70" s="256"/>
      <c r="AA70" s="150"/>
      <c r="AB70" s="150"/>
      <c r="AC70" s="81"/>
      <c r="AD70" s="240"/>
      <c r="AE70" s="240"/>
      <c r="AF70" s="256"/>
      <c r="AG70" s="240"/>
      <c r="AH70" s="256"/>
      <c r="AI70" s="256"/>
      <c r="AJ70" s="256"/>
      <c r="AK70" s="245"/>
      <c r="AL70" s="245"/>
      <c r="AM70" s="245"/>
      <c r="AN70" s="245"/>
      <c r="AO70" s="245"/>
      <c r="AP70" s="523"/>
      <c r="AQ70" s="245"/>
      <c r="AR70" s="245"/>
      <c r="AS70" s="245"/>
      <c r="AT70" s="245"/>
      <c r="AU70" s="245"/>
      <c r="AV70" s="245"/>
      <c r="AW70" s="245"/>
      <c r="AX70" s="245"/>
      <c r="AY70" s="245"/>
      <c r="AZ70" s="245"/>
      <c r="BA70" s="245"/>
      <c r="BB70" s="245"/>
      <c r="BC70" s="245"/>
      <c r="BD70" s="245"/>
      <c r="BE70" s="247"/>
      <c r="BF70" s="523"/>
      <c r="BG70" s="561" t="str">
        <f t="shared" si="9"/>
        <v xml:space="preserve"> </v>
      </c>
      <c r="BH70" s="561" t="str">
        <f t="shared" si="11"/>
        <v xml:space="preserve"> </v>
      </c>
      <c r="BI70" s="561" t="str">
        <f t="shared" si="12"/>
        <v xml:space="preserve"> </v>
      </c>
      <c r="BJ70" s="561" t="str">
        <f t="shared" si="13"/>
        <v xml:space="preserve"> </v>
      </c>
      <c r="BK70" s="523"/>
      <c r="BL70" s="240"/>
      <c r="BM70" s="240"/>
      <c r="BN70" s="256"/>
      <c r="BO70" s="240"/>
      <c r="BP70" s="256"/>
      <c r="BQ70" s="256"/>
      <c r="BR70" s="256"/>
      <c r="BS70" s="245"/>
      <c r="BT70" s="245"/>
      <c r="BU70" s="245"/>
      <c r="BV70" s="245"/>
      <c r="BW70" s="245"/>
      <c r="BX70" s="523"/>
      <c r="BY70" s="245"/>
      <c r="BZ70" s="245"/>
      <c r="CA70" s="245"/>
      <c r="CB70" s="245"/>
      <c r="CC70" s="245"/>
      <c r="CD70" s="245"/>
      <c r="CE70" s="245"/>
      <c r="CF70" s="245"/>
      <c r="CG70" s="245"/>
      <c r="CH70" s="245"/>
      <c r="CI70" s="245"/>
      <c r="CJ70" s="245"/>
      <c r="CK70" s="245"/>
      <c r="CL70" s="245"/>
      <c r="CM70" s="247"/>
      <c r="CN70" s="523"/>
      <c r="CO70" s="561" t="str">
        <f t="shared" si="10"/>
        <v xml:space="preserve"> </v>
      </c>
      <c r="CP70" s="561" t="str">
        <f t="shared" si="14"/>
        <v xml:space="preserve"> </v>
      </c>
      <c r="CQ70" s="561" t="str">
        <f t="shared" si="15"/>
        <v xml:space="preserve"> </v>
      </c>
      <c r="CR70" s="561" t="str">
        <f t="shared" si="16"/>
        <v xml:space="preserve"> </v>
      </c>
      <c r="CS70" s="81"/>
      <c r="CT70" s="254"/>
    </row>
    <row r="71" spans="1:98" s="86" customFormat="1" ht="12.75" x14ac:dyDescent="0.25">
      <c r="A71" s="365"/>
      <c r="B71" s="361">
        <f>Demography!B70</f>
        <v>0</v>
      </c>
      <c r="C71" s="361">
        <f>Demography!C70</f>
        <v>0</v>
      </c>
      <c r="D71" s="362">
        <f>Demography!D70</f>
        <v>0</v>
      </c>
      <c r="E71" s="362">
        <f>Demography!E70</f>
        <v>0</v>
      </c>
      <c r="F71" s="362">
        <f>Demography!F70</f>
        <v>0</v>
      </c>
      <c r="G71" s="81"/>
      <c r="H71" s="241"/>
      <c r="I71" s="478"/>
      <c r="J71" s="478"/>
      <c r="K71" s="241"/>
      <c r="L71" s="242"/>
      <c r="M71" s="478"/>
      <c r="N71" s="241"/>
      <c r="O71" s="242"/>
      <c r="P71" s="243"/>
      <c r="Q71" s="243"/>
      <c r="R71" s="243"/>
      <c r="S71" s="243"/>
      <c r="T71" s="243"/>
      <c r="U71" s="524"/>
      <c r="V71" s="241"/>
      <c r="W71" s="415"/>
      <c r="X71" s="415"/>
      <c r="Y71" s="81"/>
      <c r="Z71" s="241"/>
      <c r="AA71" s="416"/>
      <c r="AB71" s="416"/>
      <c r="AC71" s="81"/>
      <c r="AD71" s="242"/>
      <c r="AE71" s="242"/>
      <c r="AF71" s="241"/>
      <c r="AG71" s="242"/>
      <c r="AH71" s="241"/>
      <c r="AI71" s="241"/>
      <c r="AJ71" s="241"/>
      <c r="AK71" s="246"/>
      <c r="AL71" s="246"/>
      <c r="AM71" s="246"/>
      <c r="AN71" s="246"/>
      <c r="AO71" s="246"/>
      <c r="AP71" s="523"/>
      <c r="AQ71" s="246"/>
      <c r="AR71" s="246"/>
      <c r="AS71" s="246"/>
      <c r="AT71" s="246"/>
      <c r="AU71" s="246"/>
      <c r="AV71" s="246"/>
      <c r="AW71" s="246"/>
      <c r="AX71" s="246"/>
      <c r="AY71" s="246"/>
      <c r="AZ71" s="246"/>
      <c r="BA71" s="246"/>
      <c r="BB71" s="246"/>
      <c r="BC71" s="246"/>
      <c r="BD71" s="246"/>
      <c r="BE71" s="248"/>
      <c r="BF71" s="523"/>
      <c r="BG71" s="562" t="str">
        <f t="shared" si="9"/>
        <v xml:space="preserve"> </v>
      </c>
      <c r="BH71" s="562" t="str">
        <f t="shared" si="11"/>
        <v xml:space="preserve"> </v>
      </c>
      <c r="BI71" s="562" t="str">
        <f t="shared" si="12"/>
        <v xml:space="preserve"> </v>
      </c>
      <c r="BJ71" s="562" t="str">
        <f t="shared" si="13"/>
        <v xml:space="preserve"> </v>
      </c>
      <c r="BK71" s="523"/>
      <c r="BL71" s="242"/>
      <c r="BM71" s="242"/>
      <c r="BN71" s="241"/>
      <c r="BO71" s="242"/>
      <c r="BP71" s="241"/>
      <c r="BQ71" s="241"/>
      <c r="BR71" s="241"/>
      <c r="BS71" s="246"/>
      <c r="BT71" s="246"/>
      <c r="BU71" s="246"/>
      <c r="BV71" s="246"/>
      <c r="BW71" s="246"/>
      <c r="BX71" s="523"/>
      <c r="BY71" s="246"/>
      <c r="BZ71" s="246"/>
      <c r="CA71" s="246"/>
      <c r="CB71" s="246"/>
      <c r="CC71" s="246"/>
      <c r="CD71" s="246"/>
      <c r="CE71" s="246"/>
      <c r="CF71" s="246"/>
      <c r="CG71" s="246"/>
      <c r="CH71" s="246"/>
      <c r="CI71" s="246"/>
      <c r="CJ71" s="246"/>
      <c r="CK71" s="246"/>
      <c r="CL71" s="246"/>
      <c r="CM71" s="248"/>
      <c r="CN71" s="523"/>
      <c r="CO71" s="562" t="str">
        <f t="shared" si="10"/>
        <v xml:space="preserve"> </v>
      </c>
      <c r="CP71" s="562" t="str">
        <f t="shared" si="14"/>
        <v xml:space="preserve"> </v>
      </c>
      <c r="CQ71" s="562" t="str">
        <f t="shared" si="15"/>
        <v xml:space="preserve"> </v>
      </c>
      <c r="CR71" s="562" t="str">
        <f t="shared" si="16"/>
        <v xml:space="preserve"> </v>
      </c>
      <c r="CS71" s="81"/>
      <c r="CT71" s="515"/>
    </row>
    <row r="72" spans="1:98" s="86" customFormat="1" ht="12.75" x14ac:dyDescent="0.25">
      <c r="A72" s="365"/>
      <c r="B72" s="147">
        <f>Demography!B71</f>
        <v>0</v>
      </c>
      <c r="C72" s="147">
        <f>Demography!C71</f>
        <v>0</v>
      </c>
      <c r="D72" s="148">
        <f>Demography!D71</f>
        <v>0</v>
      </c>
      <c r="E72" s="148">
        <f>Demography!E71</f>
        <v>0</v>
      </c>
      <c r="F72" s="148">
        <f>Demography!F71</f>
        <v>0</v>
      </c>
      <c r="G72" s="81"/>
      <c r="H72" s="256"/>
      <c r="I72" s="257"/>
      <c r="J72" s="257"/>
      <c r="K72" s="256"/>
      <c r="L72" s="240"/>
      <c r="M72" s="257"/>
      <c r="N72" s="256"/>
      <c r="O72" s="240"/>
      <c r="P72" s="261"/>
      <c r="Q72" s="261"/>
      <c r="R72" s="261"/>
      <c r="S72" s="261"/>
      <c r="T72" s="261"/>
      <c r="U72" s="522"/>
      <c r="V72" s="256"/>
      <c r="W72" s="238"/>
      <c r="X72" s="238"/>
      <c r="Y72" s="81"/>
      <c r="Z72" s="256"/>
      <c r="AA72" s="150"/>
      <c r="AB72" s="150"/>
      <c r="AC72" s="81"/>
      <c r="AD72" s="240"/>
      <c r="AE72" s="240"/>
      <c r="AF72" s="256"/>
      <c r="AG72" s="240"/>
      <c r="AH72" s="256"/>
      <c r="AI72" s="256"/>
      <c r="AJ72" s="256"/>
      <c r="AK72" s="245"/>
      <c r="AL72" s="245"/>
      <c r="AM72" s="245"/>
      <c r="AN72" s="245"/>
      <c r="AO72" s="245"/>
      <c r="AP72" s="523"/>
      <c r="AQ72" s="245"/>
      <c r="AR72" s="245"/>
      <c r="AS72" s="245"/>
      <c r="AT72" s="245"/>
      <c r="AU72" s="245"/>
      <c r="AV72" s="245"/>
      <c r="AW72" s="245"/>
      <c r="AX72" s="245"/>
      <c r="AY72" s="245"/>
      <c r="AZ72" s="245"/>
      <c r="BA72" s="245"/>
      <c r="BB72" s="245"/>
      <c r="BC72" s="245"/>
      <c r="BD72" s="245"/>
      <c r="BE72" s="247"/>
      <c r="BF72" s="523"/>
      <c r="BG72" s="561" t="str">
        <f t="shared" si="9"/>
        <v xml:space="preserve"> </v>
      </c>
      <c r="BH72" s="561" t="str">
        <f t="shared" si="11"/>
        <v xml:space="preserve"> </v>
      </c>
      <c r="BI72" s="561" t="str">
        <f t="shared" si="12"/>
        <v xml:space="preserve"> </v>
      </c>
      <c r="BJ72" s="561" t="str">
        <f t="shared" si="13"/>
        <v xml:space="preserve"> </v>
      </c>
      <c r="BK72" s="523"/>
      <c r="BL72" s="240"/>
      <c r="BM72" s="240"/>
      <c r="BN72" s="256"/>
      <c r="BO72" s="240"/>
      <c r="BP72" s="256"/>
      <c r="BQ72" s="256"/>
      <c r="BR72" s="256"/>
      <c r="BS72" s="245"/>
      <c r="BT72" s="245"/>
      <c r="BU72" s="245"/>
      <c r="BV72" s="245"/>
      <c r="BW72" s="245"/>
      <c r="BX72" s="523"/>
      <c r="BY72" s="245"/>
      <c r="BZ72" s="245"/>
      <c r="CA72" s="245"/>
      <c r="CB72" s="245"/>
      <c r="CC72" s="245"/>
      <c r="CD72" s="245"/>
      <c r="CE72" s="245"/>
      <c r="CF72" s="245"/>
      <c r="CG72" s="245"/>
      <c r="CH72" s="245"/>
      <c r="CI72" s="245"/>
      <c r="CJ72" s="245"/>
      <c r="CK72" s="245"/>
      <c r="CL72" s="245"/>
      <c r="CM72" s="247"/>
      <c r="CN72" s="523"/>
      <c r="CO72" s="561" t="str">
        <f t="shared" si="10"/>
        <v xml:space="preserve"> </v>
      </c>
      <c r="CP72" s="561" t="str">
        <f t="shared" si="14"/>
        <v xml:space="preserve"> </v>
      </c>
      <c r="CQ72" s="561" t="str">
        <f t="shared" si="15"/>
        <v xml:space="preserve"> </v>
      </c>
      <c r="CR72" s="561" t="str">
        <f t="shared" si="16"/>
        <v xml:space="preserve"> </v>
      </c>
      <c r="CS72" s="81"/>
      <c r="CT72" s="254"/>
    </row>
    <row r="73" spans="1:98" s="86" customFormat="1" ht="12.75" x14ac:dyDescent="0.25">
      <c r="A73" s="365"/>
      <c r="B73" s="361">
        <f>Demography!B72</f>
        <v>0</v>
      </c>
      <c r="C73" s="361">
        <f>Demography!C72</f>
        <v>0</v>
      </c>
      <c r="D73" s="362">
        <f>Demography!D72</f>
        <v>0</v>
      </c>
      <c r="E73" s="362">
        <f>Demography!E72</f>
        <v>0</v>
      </c>
      <c r="F73" s="362">
        <f>Demography!F72</f>
        <v>0</v>
      </c>
      <c r="G73" s="81"/>
      <c r="H73" s="241"/>
      <c r="I73" s="478"/>
      <c r="J73" s="478"/>
      <c r="K73" s="241"/>
      <c r="L73" s="242"/>
      <c r="M73" s="478"/>
      <c r="N73" s="241"/>
      <c r="O73" s="242"/>
      <c r="P73" s="243"/>
      <c r="Q73" s="243"/>
      <c r="R73" s="243"/>
      <c r="S73" s="243"/>
      <c r="T73" s="243"/>
      <c r="U73" s="524"/>
      <c r="V73" s="241"/>
      <c r="W73" s="415"/>
      <c r="X73" s="415"/>
      <c r="Y73" s="81"/>
      <c r="Z73" s="241"/>
      <c r="AA73" s="416"/>
      <c r="AB73" s="416"/>
      <c r="AC73" s="81"/>
      <c r="AD73" s="242"/>
      <c r="AE73" s="242"/>
      <c r="AF73" s="241"/>
      <c r="AG73" s="242"/>
      <c r="AH73" s="241"/>
      <c r="AI73" s="241"/>
      <c r="AJ73" s="241"/>
      <c r="AK73" s="246"/>
      <c r="AL73" s="246"/>
      <c r="AM73" s="246"/>
      <c r="AN73" s="246"/>
      <c r="AO73" s="246"/>
      <c r="AP73" s="523"/>
      <c r="AQ73" s="246"/>
      <c r="AR73" s="246"/>
      <c r="AS73" s="246"/>
      <c r="AT73" s="246"/>
      <c r="AU73" s="246"/>
      <c r="AV73" s="246"/>
      <c r="AW73" s="246"/>
      <c r="AX73" s="246"/>
      <c r="AY73" s="246"/>
      <c r="AZ73" s="246"/>
      <c r="BA73" s="246"/>
      <c r="BB73" s="246"/>
      <c r="BC73" s="246"/>
      <c r="BD73" s="246"/>
      <c r="BE73" s="248"/>
      <c r="BF73" s="523"/>
      <c r="BG73" s="562" t="str">
        <f t="shared" si="9"/>
        <v xml:space="preserve"> </v>
      </c>
      <c r="BH73" s="562" t="str">
        <f t="shared" si="11"/>
        <v xml:space="preserve"> </v>
      </c>
      <c r="BI73" s="562" t="str">
        <f t="shared" si="12"/>
        <v xml:space="preserve"> </v>
      </c>
      <c r="BJ73" s="562" t="str">
        <f t="shared" si="13"/>
        <v xml:space="preserve"> </v>
      </c>
      <c r="BK73" s="523"/>
      <c r="BL73" s="242"/>
      <c r="BM73" s="242"/>
      <c r="BN73" s="241"/>
      <c r="BO73" s="242"/>
      <c r="BP73" s="241"/>
      <c r="BQ73" s="241"/>
      <c r="BR73" s="241"/>
      <c r="BS73" s="246"/>
      <c r="BT73" s="246"/>
      <c r="BU73" s="246"/>
      <c r="BV73" s="246"/>
      <c r="BW73" s="246"/>
      <c r="BX73" s="523"/>
      <c r="BY73" s="246"/>
      <c r="BZ73" s="246"/>
      <c r="CA73" s="246"/>
      <c r="CB73" s="246"/>
      <c r="CC73" s="246"/>
      <c r="CD73" s="246"/>
      <c r="CE73" s="246"/>
      <c r="CF73" s="246"/>
      <c r="CG73" s="246"/>
      <c r="CH73" s="246"/>
      <c r="CI73" s="246"/>
      <c r="CJ73" s="246"/>
      <c r="CK73" s="246"/>
      <c r="CL73" s="246"/>
      <c r="CM73" s="248"/>
      <c r="CN73" s="523"/>
      <c r="CO73" s="562" t="str">
        <f t="shared" si="10"/>
        <v xml:space="preserve"> </v>
      </c>
      <c r="CP73" s="562" t="str">
        <f t="shared" si="14"/>
        <v xml:space="preserve"> </v>
      </c>
      <c r="CQ73" s="562" t="str">
        <f t="shared" si="15"/>
        <v xml:space="preserve"> </v>
      </c>
      <c r="CR73" s="562" t="str">
        <f t="shared" si="16"/>
        <v xml:space="preserve"> </v>
      </c>
      <c r="CS73" s="81"/>
      <c r="CT73" s="515"/>
    </row>
    <row r="74" spans="1:98" s="86" customFormat="1" ht="12.75" x14ac:dyDescent="0.25">
      <c r="A74" s="365"/>
      <c r="B74" s="147">
        <f>Demography!B73</f>
        <v>0</v>
      </c>
      <c r="C74" s="147">
        <f>Demography!C73</f>
        <v>0</v>
      </c>
      <c r="D74" s="148">
        <f>Demography!D73</f>
        <v>0</v>
      </c>
      <c r="E74" s="148">
        <f>Demography!E73</f>
        <v>0</v>
      </c>
      <c r="F74" s="148">
        <f>Demography!F73</f>
        <v>0</v>
      </c>
      <c r="G74" s="81"/>
      <c r="H74" s="256"/>
      <c r="I74" s="257"/>
      <c r="J74" s="257"/>
      <c r="K74" s="256"/>
      <c r="L74" s="240"/>
      <c r="M74" s="257"/>
      <c r="N74" s="256"/>
      <c r="O74" s="240"/>
      <c r="P74" s="261"/>
      <c r="Q74" s="261"/>
      <c r="R74" s="261"/>
      <c r="S74" s="261"/>
      <c r="T74" s="261"/>
      <c r="U74" s="522"/>
      <c r="V74" s="256"/>
      <c r="W74" s="238"/>
      <c r="X74" s="238"/>
      <c r="Y74" s="81"/>
      <c r="Z74" s="256"/>
      <c r="AA74" s="150"/>
      <c r="AB74" s="150"/>
      <c r="AC74" s="81"/>
      <c r="AD74" s="240"/>
      <c r="AE74" s="240"/>
      <c r="AF74" s="256"/>
      <c r="AG74" s="240"/>
      <c r="AH74" s="256"/>
      <c r="AI74" s="256"/>
      <c r="AJ74" s="256"/>
      <c r="AK74" s="245"/>
      <c r="AL74" s="245"/>
      <c r="AM74" s="245"/>
      <c r="AN74" s="245"/>
      <c r="AO74" s="245"/>
      <c r="AP74" s="523"/>
      <c r="AQ74" s="245"/>
      <c r="AR74" s="245"/>
      <c r="AS74" s="245"/>
      <c r="AT74" s="245"/>
      <c r="AU74" s="245"/>
      <c r="AV74" s="245"/>
      <c r="AW74" s="245"/>
      <c r="AX74" s="245"/>
      <c r="AY74" s="245"/>
      <c r="AZ74" s="245"/>
      <c r="BA74" s="245"/>
      <c r="BB74" s="245"/>
      <c r="BC74" s="245"/>
      <c r="BD74" s="245"/>
      <c r="BE74" s="247"/>
      <c r="BF74" s="523"/>
      <c r="BG74" s="561" t="str">
        <f t="shared" si="9"/>
        <v xml:space="preserve"> </v>
      </c>
      <c r="BH74" s="561" t="str">
        <f t="shared" si="11"/>
        <v xml:space="preserve"> </v>
      </c>
      <c r="BI74" s="561" t="str">
        <f t="shared" si="12"/>
        <v xml:space="preserve"> </v>
      </c>
      <c r="BJ74" s="561" t="str">
        <f t="shared" si="13"/>
        <v xml:space="preserve"> </v>
      </c>
      <c r="BK74" s="523"/>
      <c r="BL74" s="240"/>
      <c r="BM74" s="240"/>
      <c r="BN74" s="256"/>
      <c r="BO74" s="240"/>
      <c r="BP74" s="256"/>
      <c r="BQ74" s="256"/>
      <c r="BR74" s="256"/>
      <c r="BS74" s="245"/>
      <c r="BT74" s="245"/>
      <c r="BU74" s="245"/>
      <c r="BV74" s="245"/>
      <c r="BW74" s="245"/>
      <c r="BX74" s="523"/>
      <c r="BY74" s="245"/>
      <c r="BZ74" s="245"/>
      <c r="CA74" s="245"/>
      <c r="CB74" s="245"/>
      <c r="CC74" s="245"/>
      <c r="CD74" s="245"/>
      <c r="CE74" s="245"/>
      <c r="CF74" s="245"/>
      <c r="CG74" s="245"/>
      <c r="CH74" s="245"/>
      <c r="CI74" s="245"/>
      <c r="CJ74" s="245"/>
      <c r="CK74" s="245"/>
      <c r="CL74" s="245"/>
      <c r="CM74" s="247"/>
      <c r="CN74" s="523"/>
      <c r="CO74" s="561" t="str">
        <f t="shared" si="10"/>
        <v xml:space="preserve"> </v>
      </c>
      <c r="CP74" s="561" t="str">
        <f t="shared" si="14"/>
        <v xml:space="preserve"> </v>
      </c>
      <c r="CQ74" s="561" t="str">
        <f t="shared" si="15"/>
        <v xml:space="preserve"> </v>
      </c>
      <c r="CR74" s="561" t="str">
        <f t="shared" si="16"/>
        <v xml:space="preserve"> </v>
      </c>
      <c r="CS74" s="81"/>
      <c r="CT74" s="254"/>
    </row>
    <row r="75" spans="1:98" s="86" customFormat="1" ht="12.75" x14ac:dyDescent="0.25">
      <c r="A75" s="365"/>
      <c r="B75" s="361">
        <f>Demography!B74</f>
        <v>0</v>
      </c>
      <c r="C75" s="361">
        <f>Demography!C74</f>
        <v>0</v>
      </c>
      <c r="D75" s="362">
        <f>Demography!D74</f>
        <v>0</v>
      </c>
      <c r="E75" s="362">
        <f>Demography!E74</f>
        <v>0</v>
      </c>
      <c r="F75" s="362">
        <f>Demography!F74</f>
        <v>0</v>
      </c>
      <c r="G75" s="81"/>
      <c r="H75" s="241"/>
      <c r="I75" s="478"/>
      <c r="J75" s="478"/>
      <c r="K75" s="241"/>
      <c r="L75" s="242"/>
      <c r="M75" s="478"/>
      <c r="N75" s="241"/>
      <c r="O75" s="242"/>
      <c r="P75" s="243"/>
      <c r="Q75" s="243"/>
      <c r="R75" s="243"/>
      <c r="S75" s="243"/>
      <c r="T75" s="243"/>
      <c r="U75" s="524"/>
      <c r="V75" s="241"/>
      <c r="W75" s="415"/>
      <c r="X75" s="415"/>
      <c r="Y75" s="81"/>
      <c r="Z75" s="241"/>
      <c r="AA75" s="416"/>
      <c r="AB75" s="416"/>
      <c r="AC75" s="81"/>
      <c r="AD75" s="242"/>
      <c r="AE75" s="242"/>
      <c r="AF75" s="241"/>
      <c r="AG75" s="242"/>
      <c r="AH75" s="241"/>
      <c r="AI75" s="241"/>
      <c r="AJ75" s="241"/>
      <c r="AK75" s="246"/>
      <c r="AL75" s="246"/>
      <c r="AM75" s="246"/>
      <c r="AN75" s="246"/>
      <c r="AO75" s="246"/>
      <c r="AP75" s="523"/>
      <c r="AQ75" s="246"/>
      <c r="AR75" s="246"/>
      <c r="AS75" s="246"/>
      <c r="AT75" s="246"/>
      <c r="AU75" s="246"/>
      <c r="AV75" s="246"/>
      <c r="AW75" s="246"/>
      <c r="AX75" s="246"/>
      <c r="AY75" s="246"/>
      <c r="AZ75" s="246"/>
      <c r="BA75" s="246"/>
      <c r="BB75" s="246"/>
      <c r="BC75" s="246"/>
      <c r="BD75" s="246"/>
      <c r="BE75" s="248"/>
      <c r="BF75" s="523"/>
      <c r="BG75" s="562" t="str">
        <f t="shared" si="9"/>
        <v xml:space="preserve"> </v>
      </c>
      <c r="BH75" s="562" t="str">
        <f t="shared" si="11"/>
        <v xml:space="preserve"> </v>
      </c>
      <c r="BI75" s="562" t="str">
        <f t="shared" si="12"/>
        <v xml:space="preserve"> </v>
      </c>
      <c r="BJ75" s="562" t="str">
        <f t="shared" si="13"/>
        <v xml:space="preserve"> </v>
      </c>
      <c r="BK75" s="523"/>
      <c r="BL75" s="242"/>
      <c r="BM75" s="242"/>
      <c r="BN75" s="241"/>
      <c r="BO75" s="242"/>
      <c r="BP75" s="241"/>
      <c r="BQ75" s="241"/>
      <c r="BR75" s="241"/>
      <c r="BS75" s="246"/>
      <c r="BT75" s="246"/>
      <c r="BU75" s="246"/>
      <c r="BV75" s="246"/>
      <c r="BW75" s="246"/>
      <c r="BX75" s="523"/>
      <c r="BY75" s="246"/>
      <c r="BZ75" s="246"/>
      <c r="CA75" s="246"/>
      <c r="CB75" s="246"/>
      <c r="CC75" s="246"/>
      <c r="CD75" s="246"/>
      <c r="CE75" s="246"/>
      <c r="CF75" s="246"/>
      <c r="CG75" s="246"/>
      <c r="CH75" s="246"/>
      <c r="CI75" s="246"/>
      <c r="CJ75" s="246"/>
      <c r="CK75" s="246"/>
      <c r="CL75" s="246"/>
      <c r="CM75" s="248"/>
      <c r="CN75" s="523"/>
      <c r="CO75" s="562" t="str">
        <f t="shared" si="10"/>
        <v xml:space="preserve"> </v>
      </c>
      <c r="CP75" s="562" t="str">
        <f t="shared" si="14"/>
        <v xml:space="preserve"> </v>
      </c>
      <c r="CQ75" s="562" t="str">
        <f t="shared" si="15"/>
        <v xml:space="preserve"> </v>
      </c>
      <c r="CR75" s="562" t="str">
        <f t="shared" si="16"/>
        <v xml:space="preserve"> </v>
      </c>
      <c r="CS75" s="81"/>
      <c r="CT75" s="515"/>
    </row>
    <row r="76" spans="1:98" s="86" customFormat="1" ht="12.75" x14ac:dyDescent="0.25">
      <c r="A76" s="365"/>
      <c r="B76" s="147">
        <f>Demography!B75</f>
        <v>0</v>
      </c>
      <c r="C76" s="147">
        <f>Demography!C75</f>
        <v>0</v>
      </c>
      <c r="D76" s="148">
        <f>Demography!D75</f>
        <v>0</v>
      </c>
      <c r="E76" s="148">
        <f>Demography!E75</f>
        <v>0</v>
      </c>
      <c r="F76" s="148">
        <f>Demography!F75</f>
        <v>0</v>
      </c>
      <c r="G76" s="81"/>
      <c r="H76" s="256"/>
      <c r="I76" s="257"/>
      <c r="J76" s="257"/>
      <c r="K76" s="256"/>
      <c r="L76" s="240"/>
      <c r="M76" s="257"/>
      <c r="N76" s="256"/>
      <c r="O76" s="240"/>
      <c r="P76" s="261"/>
      <c r="Q76" s="261"/>
      <c r="R76" s="261"/>
      <c r="S76" s="261"/>
      <c r="T76" s="261"/>
      <c r="U76" s="522"/>
      <c r="V76" s="256"/>
      <c r="W76" s="238"/>
      <c r="X76" s="238"/>
      <c r="Y76" s="81"/>
      <c r="Z76" s="256"/>
      <c r="AA76" s="150"/>
      <c r="AB76" s="150"/>
      <c r="AC76" s="81"/>
      <c r="AD76" s="240"/>
      <c r="AE76" s="240"/>
      <c r="AF76" s="256"/>
      <c r="AG76" s="240"/>
      <c r="AH76" s="256"/>
      <c r="AI76" s="256"/>
      <c r="AJ76" s="256"/>
      <c r="AK76" s="245"/>
      <c r="AL76" s="245"/>
      <c r="AM76" s="245"/>
      <c r="AN76" s="245"/>
      <c r="AO76" s="245"/>
      <c r="AP76" s="523"/>
      <c r="AQ76" s="245"/>
      <c r="AR76" s="245"/>
      <c r="AS76" s="245"/>
      <c r="AT76" s="245"/>
      <c r="AU76" s="245"/>
      <c r="AV76" s="245"/>
      <c r="AW76" s="245"/>
      <c r="AX76" s="245"/>
      <c r="AY76" s="245"/>
      <c r="AZ76" s="245"/>
      <c r="BA76" s="245"/>
      <c r="BB76" s="245"/>
      <c r="BC76" s="245"/>
      <c r="BD76" s="245"/>
      <c r="BE76" s="247"/>
      <c r="BF76" s="523"/>
      <c r="BG76" s="561" t="str">
        <f t="shared" si="9"/>
        <v xml:space="preserve"> </v>
      </c>
      <c r="BH76" s="561" t="str">
        <f t="shared" si="11"/>
        <v xml:space="preserve"> </v>
      </c>
      <c r="BI76" s="561" t="str">
        <f t="shared" si="12"/>
        <v xml:space="preserve"> </v>
      </c>
      <c r="BJ76" s="561" t="str">
        <f t="shared" si="13"/>
        <v xml:space="preserve"> </v>
      </c>
      <c r="BK76" s="523"/>
      <c r="BL76" s="240"/>
      <c r="BM76" s="240"/>
      <c r="BN76" s="256"/>
      <c r="BO76" s="240"/>
      <c r="BP76" s="256"/>
      <c r="BQ76" s="256"/>
      <c r="BR76" s="256"/>
      <c r="BS76" s="245"/>
      <c r="BT76" s="245"/>
      <c r="BU76" s="245"/>
      <c r="BV76" s="245"/>
      <c r="BW76" s="245"/>
      <c r="BX76" s="523"/>
      <c r="BY76" s="245"/>
      <c r="BZ76" s="245"/>
      <c r="CA76" s="245"/>
      <c r="CB76" s="245"/>
      <c r="CC76" s="245"/>
      <c r="CD76" s="245"/>
      <c r="CE76" s="245"/>
      <c r="CF76" s="245"/>
      <c r="CG76" s="245"/>
      <c r="CH76" s="245"/>
      <c r="CI76" s="245"/>
      <c r="CJ76" s="245"/>
      <c r="CK76" s="245"/>
      <c r="CL76" s="245"/>
      <c r="CM76" s="247"/>
      <c r="CN76" s="523"/>
      <c r="CO76" s="561" t="str">
        <f t="shared" si="10"/>
        <v xml:space="preserve"> </v>
      </c>
      <c r="CP76" s="561" t="str">
        <f t="shared" si="14"/>
        <v xml:space="preserve"> </v>
      </c>
      <c r="CQ76" s="561" t="str">
        <f t="shared" si="15"/>
        <v xml:space="preserve"> </v>
      </c>
      <c r="CR76" s="561" t="str">
        <f t="shared" si="16"/>
        <v xml:space="preserve"> </v>
      </c>
      <c r="CS76" s="81"/>
      <c r="CT76" s="254"/>
    </row>
    <row r="77" spans="1:98" s="86" customFormat="1" ht="12.75" x14ac:dyDescent="0.25">
      <c r="A77" s="365"/>
      <c r="B77" s="361">
        <f>Demography!B76</f>
        <v>0</v>
      </c>
      <c r="C77" s="361">
        <f>Demography!C76</f>
        <v>0</v>
      </c>
      <c r="D77" s="362">
        <f>Demography!D76</f>
        <v>0</v>
      </c>
      <c r="E77" s="362">
        <f>Demography!E76</f>
        <v>0</v>
      </c>
      <c r="F77" s="362">
        <f>Demography!F76</f>
        <v>0</v>
      </c>
      <c r="G77" s="81"/>
      <c r="H77" s="241"/>
      <c r="I77" s="478"/>
      <c r="J77" s="478"/>
      <c r="K77" s="241"/>
      <c r="L77" s="242"/>
      <c r="M77" s="478"/>
      <c r="N77" s="241"/>
      <c r="O77" s="242"/>
      <c r="P77" s="243"/>
      <c r="Q77" s="243"/>
      <c r="R77" s="243"/>
      <c r="S77" s="243"/>
      <c r="T77" s="243"/>
      <c r="U77" s="524"/>
      <c r="V77" s="241"/>
      <c r="W77" s="415"/>
      <c r="X77" s="415"/>
      <c r="Y77" s="81"/>
      <c r="Z77" s="241"/>
      <c r="AA77" s="416"/>
      <c r="AB77" s="416"/>
      <c r="AC77" s="81"/>
      <c r="AD77" s="242"/>
      <c r="AE77" s="242"/>
      <c r="AF77" s="241"/>
      <c r="AG77" s="242"/>
      <c r="AH77" s="241"/>
      <c r="AI77" s="241"/>
      <c r="AJ77" s="241"/>
      <c r="AK77" s="246"/>
      <c r="AL77" s="246"/>
      <c r="AM77" s="246"/>
      <c r="AN77" s="246"/>
      <c r="AO77" s="246"/>
      <c r="AP77" s="523"/>
      <c r="AQ77" s="246"/>
      <c r="AR77" s="246"/>
      <c r="AS77" s="246"/>
      <c r="AT77" s="246"/>
      <c r="AU77" s="246"/>
      <c r="AV77" s="246"/>
      <c r="AW77" s="246"/>
      <c r="AX77" s="246"/>
      <c r="AY77" s="246"/>
      <c r="AZ77" s="246"/>
      <c r="BA77" s="246"/>
      <c r="BB77" s="246"/>
      <c r="BC77" s="246"/>
      <c r="BD77" s="246"/>
      <c r="BE77" s="248"/>
      <c r="BF77" s="523"/>
      <c r="BG77" s="562" t="str">
        <f t="shared" si="9"/>
        <v xml:space="preserve"> </v>
      </c>
      <c r="BH77" s="562" t="str">
        <f t="shared" si="11"/>
        <v xml:space="preserve"> </v>
      </c>
      <c r="BI77" s="562" t="str">
        <f t="shared" si="12"/>
        <v xml:space="preserve"> </v>
      </c>
      <c r="BJ77" s="562" t="str">
        <f t="shared" si="13"/>
        <v xml:space="preserve"> </v>
      </c>
      <c r="BK77" s="523"/>
      <c r="BL77" s="242"/>
      <c r="BM77" s="242"/>
      <c r="BN77" s="241"/>
      <c r="BO77" s="242"/>
      <c r="BP77" s="241"/>
      <c r="BQ77" s="241"/>
      <c r="BR77" s="241"/>
      <c r="BS77" s="246"/>
      <c r="BT77" s="246"/>
      <c r="BU77" s="246"/>
      <c r="BV77" s="246"/>
      <c r="BW77" s="246"/>
      <c r="BX77" s="523"/>
      <c r="BY77" s="246"/>
      <c r="BZ77" s="246"/>
      <c r="CA77" s="246"/>
      <c r="CB77" s="246"/>
      <c r="CC77" s="246"/>
      <c r="CD77" s="246"/>
      <c r="CE77" s="246"/>
      <c r="CF77" s="246"/>
      <c r="CG77" s="246"/>
      <c r="CH77" s="246"/>
      <c r="CI77" s="246"/>
      <c r="CJ77" s="246"/>
      <c r="CK77" s="246"/>
      <c r="CL77" s="246"/>
      <c r="CM77" s="248"/>
      <c r="CN77" s="523"/>
      <c r="CO77" s="562" t="str">
        <f t="shared" si="10"/>
        <v xml:space="preserve"> </v>
      </c>
      <c r="CP77" s="562" t="str">
        <f t="shared" si="14"/>
        <v xml:space="preserve"> </v>
      </c>
      <c r="CQ77" s="562" t="str">
        <f t="shared" si="15"/>
        <v xml:space="preserve"> </v>
      </c>
      <c r="CR77" s="562" t="str">
        <f t="shared" si="16"/>
        <v xml:space="preserve"> </v>
      </c>
      <c r="CS77" s="81"/>
      <c r="CT77" s="515"/>
    </row>
    <row r="78" spans="1:98" s="86" customFormat="1" ht="12.75" x14ac:dyDescent="0.25">
      <c r="A78" s="365"/>
      <c r="B78" s="147">
        <f>Demography!B77</f>
        <v>0</v>
      </c>
      <c r="C78" s="147">
        <f>Demography!C77</f>
        <v>0</v>
      </c>
      <c r="D78" s="148">
        <f>Demography!D77</f>
        <v>0</v>
      </c>
      <c r="E78" s="148">
        <f>Demography!E77</f>
        <v>0</v>
      </c>
      <c r="F78" s="148">
        <f>Demography!F77</f>
        <v>0</v>
      </c>
      <c r="G78" s="81"/>
      <c r="H78" s="256"/>
      <c r="I78" s="257"/>
      <c r="J78" s="257"/>
      <c r="K78" s="256"/>
      <c r="L78" s="240"/>
      <c r="M78" s="257"/>
      <c r="N78" s="256"/>
      <c r="O78" s="240"/>
      <c r="P78" s="261"/>
      <c r="Q78" s="261"/>
      <c r="R78" s="261"/>
      <c r="S78" s="261"/>
      <c r="T78" s="261"/>
      <c r="U78" s="522"/>
      <c r="V78" s="256"/>
      <c r="W78" s="238"/>
      <c r="X78" s="238"/>
      <c r="Y78" s="81"/>
      <c r="Z78" s="256"/>
      <c r="AA78" s="150"/>
      <c r="AB78" s="150"/>
      <c r="AC78" s="81"/>
      <c r="AD78" s="240"/>
      <c r="AE78" s="240"/>
      <c r="AF78" s="256"/>
      <c r="AG78" s="240"/>
      <c r="AH78" s="256"/>
      <c r="AI78" s="256"/>
      <c r="AJ78" s="256"/>
      <c r="AK78" s="245"/>
      <c r="AL78" s="245"/>
      <c r="AM78" s="245"/>
      <c r="AN78" s="245"/>
      <c r="AO78" s="245"/>
      <c r="AP78" s="523"/>
      <c r="AQ78" s="245"/>
      <c r="AR78" s="245"/>
      <c r="AS78" s="245"/>
      <c r="AT78" s="245"/>
      <c r="AU78" s="245"/>
      <c r="AV78" s="245"/>
      <c r="AW78" s="245"/>
      <c r="AX78" s="245"/>
      <c r="AY78" s="245"/>
      <c r="AZ78" s="245"/>
      <c r="BA78" s="245"/>
      <c r="BB78" s="245"/>
      <c r="BC78" s="245"/>
      <c r="BD78" s="245"/>
      <c r="BE78" s="247"/>
      <c r="BF78" s="523"/>
      <c r="BG78" s="561" t="str">
        <f t="shared" si="9"/>
        <v xml:space="preserve"> </v>
      </c>
      <c r="BH78" s="561" t="str">
        <f t="shared" si="11"/>
        <v xml:space="preserve"> </v>
      </c>
      <c r="BI78" s="561" t="str">
        <f t="shared" si="12"/>
        <v xml:space="preserve"> </v>
      </c>
      <c r="BJ78" s="561" t="str">
        <f t="shared" si="13"/>
        <v xml:space="preserve"> </v>
      </c>
      <c r="BK78" s="523"/>
      <c r="BL78" s="240"/>
      <c r="BM78" s="240"/>
      <c r="BN78" s="256"/>
      <c r="BO78" s="240"/>
      <c r="BP78" s="256"/>
      <c r="BQ78" s="256"/>
      <c r="BR78" s="256"/>
      <c r="BS78" s="245"/>
      <c r="BT78" s="245"/>
      <c r="BU78" s="245"/>
      <c r="BV78" s="245"/>
      <c r="BW78" s="245"/>
      <c r="BX78" s="523"/>
      <c r="BY78" s="245"/>
      <c r="BZ78" s="245"/>
      <c r="CA78" s="245"/>
      <c r="CB78" s="245"/>
      <c r="CC78" s="245"/>
      <c r="CD78" s="245"/>
      <c r="CE78" s="245"/>
      <c r="CF78" s="245"/>
      <c r="CG78" s="245"/>
      <c r="CH78" s="245"/>
      <c r="CI78" s="245"/>
      <c r="CJ78" s="245"/>
      <c r="CK78" s="245"/>
      <c r="CL78" s="245"/>
      <c r="CM78" s="247"/>
      <c r="CN78" s="523"/>
      <c r="CO78" s="561" t="str">
        <f t="shared" si="10"/>
        <v xml:space="preserve"> </v>
      </c>
      <c r="CP78" s="561" t="str">
        <f t="shared" si="14"/>
        <v xml:space="preserve"> </v>
      </c>
      <c r="CQ78" s="561" t="str">
        <f t="shared" si="15"/>
        <v xml:space="preserve"> </v>
      </c>
      <c r="CR78" s="561" t="str">
        <f t="shared" si="16"/>
        <v xml:space="preserve"> </v>
      </c>
      <c r="CS78" s="81"/>
      <c r="CT78" s="254"/>
    </row>
    <row r="79" spans="1:98" s="86" customFormat="1" ht="12.75" x14ac:dyDescent="0.25">
      <c r="A79" s="365"/>
      <c r="B79" s="361">
        <f>Demography!B78</f>
        <v>0</v>
      </c>
      <c r="C79" s="361">
        <f>Demography!C78</f>
        <v>0</v>
      </c>
      <c r="D79" s="362">
        <f>Demography!D78</f>
        <v>0</v>
      </c>
      <c r="E79" s="362">
        <f>Demography!E78</f>
        <v>0</v>
      </c>
      <c r="F79" s="362">
        <f>Demography!F78</f>
        <v>0</v>
      </c>
      <c r="G79" s="81"/>
      <c r="H79" s="241"/>
      <c r="I79" s="478"/>
      <c r="J79" s="478"/>
      <c r="K79" s="241"/>
      <c r="L79" s="242"/>
      <c r="M79" s="478"/>
      <c r="N79" s="241"/>
      <c r="O79" s="242"/>
      <c r="P79" s="243"/>
      <c r="Q79" s="243"/>
      <c r="R79" s="243"/>
      <c r="S79" s="243"/>
      <c r="T79" s="243"/>
      <c r="U79" s="524"/>
      <c r="V79" s="241"/>
      <c r="W79" s="415"/>
      <c r="X79" s="415"/>
      <c r="Y79" s="81"/>
      <c r="Z79" s="241"/>
      <c r="AA79" s="416"/>
      <c r="AB79" s="416"/>
      <c r="AC79" s="81"/>
      <c r="AD79" s="242"/>
      <c r="AE79" s="242"/>
      <c r="AF79" s="241"/>
      <c r="AG79" s="242"/>
      <c r="AH79" s="241"/>
      <c r="AI79" s="241"/>
      <c r="AJ79" s="241"/>
      <c r="AK79" s="246"/>
      <c r="AL79" s="246"/>
      <c r="AM79" s="246"/>
      <c r="AN79" s="246"/>
      <c r="AO79" s="246"/>
      <c r="AP79" s="523"/>
      <c r="AQ79" s="246"/>
      <c r="AR79" s="246"/>
      <c r="AS79" s="246"/>
      <c r="AT79" s="246"/>
      <c r="AU79" s="246"/>
      <c r="AV79" s="246"/>
      <c r="AW79" s="246"/>
      <c r="AX79" s="246"/>
      <c r="AY79" s="246"/>
      <c r="AZ79" s="246"/>
      <c r="BA79" s="246"/>
      <c r="BB79" s="246"/>
      <c r="BC79" s="246"/>
      <c r="BD79" s="246"/>
      <c r="BE79" s="248"/>
      <c r="BF79" s="523"/>
      <c r="BG79" s="562" t="str">
        <f t="shared" si="9"/>
        <v xml:space="preserve"> </v>
      </c>
      <c r="BH79" s="562" t="str">
        <f t="shared" si="11"/>
        <v xml:space="preserve"> </v>
      </c>
      <c r="BI79" s="562" t="str">
        <f t="shared" si="12"/>
        <v xml:space="preserve"> </v>
      </c>
      <c r="BJ79" s="562" t="str">
        <f t="shared" si="13"/>
        <v xml:space="preserve"> </v>
      </c>
      <c r="BK79" s="523"/>
      <c r="BL79" s="242"/>
      <c r="BM79" s="242"/>
      <c r="BN79" s="241"/>
      <c r="BO79" s="242"/>
      <c r="BP79" s="241"/>
      <c r="BQ79" s="241"/>
      <c r="BR79" s="241"/>
      <c r="BS79" s="246"/>
      <c r="BT79" s="246"/>
      <c r="BU79" s="246"/>
      <c r="BV79" s="246"/>
      <c r="BW79" s="246"/>
      <c r="BX79" s="523"/>
      <c r="BY79" s="246"/>
      <c r="BZ79" s="246"/>
      <c r="CA79" s="246"/>
      <c r="CB79" s="246"/>
      <c r="CC79" s="246"/>
      <c r="CD79" s="246"/>
      <c r="CE79" s="246"/>
      <c r="CF79" s="246"/>
      <c r="CG79" s="246"/>
      <c r="CH79" s="246"/>
      <c r="CI79" s="246"/>
      <c r="CJ79" s="246"/>
      <c r="CK79" s="246"/>
      <c r="CL79" s="246"/>
      <c r="CM79" s="248"/>
      <c r="CN79" s="523"/>
      <c r="CO79" s="562" t="str">
        <f t="shared" si="10"/>
        <v xml:space="preserve"> </v>
      </c>
      <c r="CP79" s="562" t="str">
        <f t="shared" si="14"/>
        <v xml:space="preserve"> </v>
      </c>
      <c r="CQ79" s="562" t="str">
        <f t="shared" si="15"/>
        <v xml:space="preserve"> </v>
      </c>
      <c r="CR79" s="562" t="str">
        <f t="shared" si="16"/>
        <v xml:space="preserve"> </v>
      </c>
      <c r="CS79" s="81"/>
      <c r="CT79" s="515"/>
    </row>
    <row r="80" spans="1:98" s="86" customFormat="1" ht="12.75" x14ac:dyDescent="0.25">
      <c r="A80" s="365"/>
      <c r="B80" s="147">
        <f>Demography!B79</f>
        <v>0</v>
      </c>
      <c r="C80" s="147">
        <f>Demography!C79</f>
        <v>0</v>
      </c>
      <c r="D80" s="148">
        <f>Demography!D79</f>
        <v>0</v>
      </c>
      <c r="E80" s="148">
        <f>Demography!E79</f>
        <v>0</v>
      </c>
      <c r="F80" s="148">
        <f>Demography!F79</f>
        <v>0</v>
      </c>
      <c r="G80" s="81"/>
      <c r="H80" s="256"/>
      <c r="I80" s="257"/>
      <c r="J80" s="257"/>
      <c r="K80" s="256"/>
      <c r="L80" s="240"/>
      <c r="M80" s="257"/>
      <c r="N80" s="256"/>
      <c r="O80" s="240"/>
      <c r="P80" s="261"/>
      <c r="Q80" s="261"/>
      <c r="R80" s="261"/>
      <c r="S80" s="261"/>
      <c r="T80" s="261"/>
      <c r="U80" s="522"/>
      <c r="V80" s="256"/>
      <c r="W80" s="238"/>
      <c r="X80" s="238"/>
      <c r="Y80" s="81"/>
      <c r="Z80" s="256"/>
      <c r="AA80" s="150"/>
      <c r="AB80" s="150"/>
      <c r="AC80" s="81"/>
      <c r="AD80" s="240"/>
      <c r="AE80" s="240"/>
      <c r="AF80" s="256"/>
      <c r="AG80" s="240"/>
      <c r="AH80" s="256"/>
      <c r="AI80" s="256"/>
      <c r="AJ80" s="256"/>
      <c r="AK80" s="245"/>
      <c r="AL80" s="245"/>
      <c r="AM80" s="245"/>
      <c r="AN80" s="245"/>
      <c r="AO80" s="245"/>
      <c r="AP80" s="523"/>
      <c r="AQ80" s="245"/>
      <c r="AR80" s="245"/>
      <c r="AS80" s="245"/>
      <c r="AT80" s="245"/>
      <c r="AU80" s="245"/>
      <c r="AV80" s="245"/>
      <c r="AW80" s="245"/>
      <c r="AX80" s="245"/>
      <c r="AY80" s="245"/>
      <c r="AZ80" s="245"/>
      <c r="BA80" s="245"/>
      <c r="BB80" s="245"/>
      <c r="BC80" s="245"/>
      <c r="BD80" s="245"/>
      <c r="BE80" s="247"/>
      <c r="BF80" s="523"/>
      <c r="BG80" s="561" t="str">
        <f t="shared" si="9"/>
        <v xml:space="preserve"> </v>
      </c>
      <c r="BH80" s="561" t="str">
        <f t="shared" si="11"/>
        <v xml:space="preserve"> </v>
      </c>
      <c r="BI80" s="561" t="str">
        <f t="shared" si="12"/>
        <v xml:space="preserve"> </v>
      </c>
      <c r="BJ80" s="561" t="str">
        <f t="shared" si="13"/>
        <v xml:space="preserve"> </v>
      </c>
      <c r="BK80" s="523"/>
      <c r="BL80" s="240"/>
      <c r="BM80" s="240"/>
      <c r="BN80" s="256"/>
      <c r="BO80" s="240"/>
      <c r="BP80" s="256"/>
      <c r="BQ80" s="256"/>
      <c r="BR80" s="256"/>
      <c r="BS80" s="245"/>
      <c r="BT80" s="245"/>
      <c r="BU80" s="245"/>
      <c r="BV80" s="245"/>
      <c r="BW80" s="245"/>
      <c r="BX80" s="523"/>
      <c r="BY80" s="245"/>
      <c r="BZ80" s="245"/>
      <c r="CA80" s="245"/>
      <c r="CB80" s="245"/>
      <c r="CC80" s="245"/>
      <c r="CD80" s="245"/>
      <c r="CE80" s="245"/>
      <c r="CF80" s="245"/>
      <c r="CG80" s="245"/>
      <c r="CH80" s="245"/>
      <c r="CI80" s="245"/>
      <c r="CJ80" s="245"/>
      <c r="CK80" s="245"/>
      <c r="CL80" s="245"/>
      <c r="CM80" s="247"/>
      <c r="CN80" s="523"/>
      <c r="CO80" s="561" t="str">
        <f t="shared" si="10"/>
        <v xml:space="preserve"> </v>
      </c>
      <c r="CP80" s="561" t="str">
        <f t="shared" si="14"/>
        <v xml:space="preserve"> </v>
      </c>
      <c r="CQ80" s="561" t="str">
        <f t="shared" si="15"/>
        <v xml:space="preserve"> </v>
      </c>
      <c r="CR80" s="561" t="str">
        <f t="shared" si="16"/>
        <v xml:space="preserve"> </v>
      </c>
      <c r="CS80" s="81"/>
      <c r="CT80" s="254"/>
    </row>
    <row r="81" spans="1:98" s="86" customFormat="1" ht="12.75" x14ac:dyDescent="0.25">
      <c r="A81" s="365"/>
      <c r="B81" s="361">
        <f>Demography!B80</f>
        <v>0</v>
      </c>
      <c r="C81" s="361">
        <f>Demography!C80</f>
        <v>0</v>
      </c>
      <c r="D81" s="362">
        <f>Demography!D80</f>
        <v>0</v>
      </c>
      <c r="E81" s="362">
        <f>Demography!E80</f>
        <v>0</v>
      </c>
      <c r="F81" s="362">
        <f>Demography!F80</f>
        <v>0</v>
      </c>
      <c r="G81" s="81"/>
      <c r="H81" s="241"/>
      <c r="I81" s="478"/>
      <c r="J81" s="478"/>
      <c r="K81" s="241"/>
      <c r="L81" s="242"/>
      <c r="M81" s="478"/>
      <c r="N81" s="241"/>
      <c r="O81" s="242"/>
      <c r="P81" s="243"/>
      <c r="Q81" s="243"/>
      <c r="R81" s="243"/>
      <c r="S81" s="243"/>
      <c r="T81" s="243"/>
      <c r="U81" s="524"/>
      <c r="V81" s="241"/>
      <c r="W81" s="415"/>
      <c r="X81" s="415"/>
      <c r="Y81" s="81"/>
      <c r="Z81" s="241"/>
      <c r="AA81" s="416"/>
      <c r="AB81" s="416"/>
      <c r="AC81" s="81"/>
      <c r="AD81" s="242"/>
      <c r="AE81" s="242"/>
      <c r="AF81" s="241"/>
      <c r="AG81" s="242"/>
      <c r="AH81" s="241"/>
      <c r="AI81" s="241"/>
      <c r="AJ81" s="241"/>
      <c r="AK81" s="246"/>
      <c r="AL81" s="246"/>
      <c r="AM81" s="246"/>
      <c r="AN81" s="246"/>
      <c r="AO81" s="246"/>
      <c r="AP81" s="523"/>
      <c r="AQ81" s="246"/>
      <c r="AR81" s="246"/>
      <c r="AS81" s="246"/>
      <c r="AT81" s="246"/>
      <c r="AU81" s="246"/>
      <c r="AV81" s="246"/>
      <c r="AW81" s="246"/>
      <c r="AX81" s="246"/>
      <c r="AY81" s="246"/>
      <c r="AZ81" s="246"/>
      <c r="BA81" s="246"/>
      <c r="BB81" s="246"/>
      <c r="BC81" s="246"/>
      <c r="BD81" s="246"/>
      <c r="BE81" s="248"/>
      <c r="BF81" s="523"/>
      <c r="BG81" s="562" t="str">
        <f t="shared" si="9"/>
        <v xml:space="preserve"> </v>
      </c>
      <c r="BH81" s="562" t="str">
        <f t="shared" si="11"/>
        <v xml:space="preserve"> </v>
      </c>
      <c r="BI81" s="562" t="str">
        <f t="shared" si="12"/>
        <v xml:space="preserve"> </v>
      </c>
      <c r="BJ81" s="562" t="str">
        <f t="shared" si="13"/>
        <v xml:space="preserve"> </v>
      </c>
      <c r="BK81" s="523"/>
      <c r="BL81" s="242"/>
      <c r="BM81" s="242"/>
      <c r="BN81" s="241"/>
      <c r="BO81" s="242"/>
      <c r="BP81" s="241"/>
      <c r="BQ81" s="241"/>
      <c r="BR81" s="241"/>
      <c r="BS81" s="246"/>
      <c r="BT81" s="246"/>
      <c r="BU81" s="246"/>
      <c r="BV81" s="246"/>
      <c r="BW81" s="246"/>
      <c r="BX81" s="523"/>
      <c r="BY81" s="246"/>
      <c r="BZ81" s="246"/>
      <c r="CA81" s="246"/>
      <c r="CB81" s="246"/>
      <c r="CC81" s="246"/>
      <c r="CD81" s="246"/>
      <c r="CE81" s="246"/>
      <c r="CF81" s="246"/>
      <c r="CG81" s="246"/>
      <c r="CH81" s="246"/>
      <c r="CI81" s="246"/>
      <c r="CJ81" s="246"/>
      <c r="CK81" s="246"/>
      <c r="CL81" s="246"/>
      <c r="CM81" s="248"/>
      <c r="CN81" s="523"/>
      <c r="CO81" s="562" t="str">
        <f t="shared" si="10"/>
        <v xml:space="preserve"> </v>
      </c>
      <c r="CP81" s="562" t="str">
        <f t="shared" si="14"/>
        <v xml:space="preserve"> </v>
      </c>
      <c r="CQ81" s="562" t="str">
        <f t="shared" si="15"/>
        <v xml:space="preserve"> </v>
      </c>
      <c r="CR81" s="562" t="str">
        <f t="shared" si="16"/>
        <v xml:space="preserve"> </v>
      </c>
      <c r="CS81" s="81"/>
      <c r="CT81" s="515"/>
    </row>
    <row r="82" spans="1:98" s="86" customFormat="1" ht="12.75" x14ac:dyDescent="0.25">
      <c r="A82" s="365"/>
      <c r="B82" s="147">
        <f>Demography!B81</f>
        <v>0</v>
      </c>
      <c r="C82" s="147">
        <f>Demography!C81</f>
        <v>0</v>
      </c>
      <c r="D82" s="148">
        <f>Demography!D81</f>
        <v>0</v>
      </c>
      <c r="E82" s="148">
        <f>Demography!E81</f>
        <v>0</v>
      </c>
      <c r="F82" s="148">
        <f>Demography!F81</f>
        <v>0</v>
      </c>
      <c r="G82" s="81"/>
      <c r="H82" s="256"/>
      <c r="I82" s="257"/>
      <c r="J82" s="257"/>
      <c r="K82" s="256"/>
      <c r="L82" s="240"/>
      <c r="M82" s="257"/>
      <c r="N82" s="256"/>
      <c r="O82" s="240"/>
      <c r="P82" s="261"/>
      <c r="Q82" s="261"/>
      <c r="R82" s="261"/>
      <c r="S82" s="261"/>
      <c r="T82" s="261"/>
      <c r="U82" s="522"/>
      <c r="V82" s="256"/>
      <c r="W82" s="238"/>
      <c r="X82" s="238"/>
      <c r="Y82" s="81"/>
      <c r="Z82" s="256"/>
      <c r="AA82" s="150"/>
      <c r="AB82" s="150"/>
      <c r="AC82" s="81"/>
      <c r="AD82" s="240"/>
      <c r="AE82" s="240"/>
      <c r="AF82" s="256"/>
      <c r="AG82" s="240"/>
      <c r="AH82" s="256"/>
      <c r="AI82" s="256"/>
      <c r="AJ82" s="256"/>
      <c r="AK82" s="245"/>
      <c r="AL82" s="245"/>
      <c r="AM82" s="245"/>
      <c r="AN82" s="245"/>
      <c r="AO82" s="245"/>
      <c r="AP82" s="523"/>
      <c r="AQ82" s="245"/>
      <c r="AR82" s="245"/>
      <c r="AS82" s="245"/>
      <c r="AT82" s="245"/>
      <c r="AU82" s="245"/>
      <c r="AV82" s="245"/>
      <c r="AW82" s="245"/>
      <c r="AX82" s="245"/>
      <c r="AY82" s="245"/>
      <c r="AZ82" s="245"/>
      <c r="BA82" s="245"/>
      <c r="BB82" s="245"/>
      <c r="BC82" s="245"/>
      <c r="BD82" s="245"/>
      <c r="BE82" s="247"/>
      <c r="BF82" s="523"/>
      <c r="BG82" s="561" t="str">
        <f t="shared" si="9"/>
        <v xml:space="preserve"> </v>
      </c>
      <c r="BH82" s="561" t="str">
        <f t="shared" si="11"/>
        <v xml:space="preserve"> </v>
      </c>
      <c r="BI82" s="561" t="str">
        <f t="shared" si="12"/>
        <v xml:space="preserve"> </v>
      </c>
      <c r="BJ82" s="561" t="str">
        <f t="shared" si="13"/>
        <v xml:space="preserve"> </v>
      </c>
      <c r="BK82" s="523"/>
      <c r="BL82" s="240"/>
      <c r="BM82" s="240"/>
      <c r="BN82" s="256"/>
      <c r="BO82" s="240"/>
      <c r="BP82" s="256"/>
      <c r="BQ82" s="256"/>
      <c r="BR82" s="256"/>
      <c r="BS82" s="245"/>
      <c r="BT82" s="245"/>
      <c r="BU82" s="245"/>
      <c r="BV82" s="245"/>
      <c r="BW82" s="245"/>
      <c r="BX82" s="523"/>
      <c r="BY82" s="245"/>
      <c r="BZ82" s="245"/>
      <c r="CA82" s="245"/>
      <c r="CB82" s="245"/>
      <c r="CC82" s="245"/>
      <c r="CD82" s="245"/>
      <c r="CE82" s="245"/>
      <c r="CF82" s="245"/>
      <c r="CG82" s="245"/>
      <c r="CH82" s="245"/>
      <c r="CI82" s="245"/>
      <c r="CJ82" s="245"/>
      <c r="CK82" s="245"/>
      <c r="CL82" s="245"/>
      <c r="CM82" s="247"/>
      <c r="CN82" s="523"/>
      <c r="CO82" s="561" t="str">
        <f t="shared" si="10"/>
        <v xml:space="preserve"> </v>
      </c>
      <c r="CP82" s="561" t="str">
        <f t="shared" si="14"/>
        <v xml:space="preserve"> </v>
      </c>
      <c r="CQ82" s="561" t="str">
        <f t="shared" si="15"/>
        <v xml:space="preserve"> </v>
      </c>
      <c r="CR82" s="561" t="str">
        <f t="shared" si="16"/>
        <v xml:space="preserve"> </v>
      </c>
      <c r="CS82" s="81"/>
      <c r="CT82" s="254"/>
    </row>
    <row r="83" spans="1:98" s="86" customFormat="1" ht="12.75" x14ac:dyDescent="0.25">
      <c r="A83" s="365"/>
      <c r="B83" s="361">
        <f>Demography!B82</f>
        <v>0</v>
      </c>
      <c r="C83" s="361">
        <f>Demography!C82</f>
        <v>0</v>
      </c>
      <c r="D83" s="362">
        <f>Demography!D82</f>
        <v>0</v>
      </c>
      <c r="E83" s="362">
        <f>Demography!E82</f>
        <v>0</v>
      </c>
      <c r="F83" s="362">
        <f>Demography!F82</f>
        <v>0</v>
      </c>
      <c r="G83" s="81"/>
      <c r="H83" s="241"/>
      <c r="I83" s="478"/>
      <c r="J83" s="478"/>
      <c r="K83" s="241"/>
      <c r="L83" s="242"/>
      <c r="M83" s="478"/>
      <c r="N83" s="241"/>
      <c r="O83" s="242"/>
      <c r="P83" s="243"/>
      <c r="Q83" s="243"/>
      <c r="R83" s="243"/>
      <c r="S83" s="243"/>
      <c r="T83" s="243"/>
      <c r="U83" s="524"/>
      <c r="V83" s="241"/>
      <c r="W83" s="415"/>
      <c r="X83" s="415"/>
      <c r="Y83" s="81"/>
      <c r="Z83" s="241"/>
      <c r="AA83" s="416"/>
      <c r="AB83" s="416"/>
      <c r="AC83" s="81"/>
      <c r="AD83" s="242"/>
      <c r="AE83" s="242"/>
      <c r="AF83" s="241"/>
      <c r="AG83" s="242"/>
      <c r="AH83" s="241"/>
      <c r="AI83" s="241"/>
      <c r="AJ83" s="241"/>
      <c r="AK83" s="246"/>
      <c r="AL83" s="246"/>
      <c r="AM83" s="246"/>
      <c r="AN83" s="246"/>
      <c r="AO83" s="246"/>
      <c r="AP83" s="523"/>
      <c r="AQ83" s="246"/>
      <c r="AR83" s="246"/>
      <c r="AS83" s="246"/>
      <c r="AT83" s="246"/>
      <c r="AU83" s="246"/>
      <c r="AV83" s="246"/>
      <c r="AW83" s="246"/>
      <c r="AX83" s="246"/>
      <c r="AY83" s="246"/>
      <c r="AZ83" s="246"/>
      <c r="BA83" s="246"/>
      <c r="BB83" s="246"/>
      <c r="BC83" s="246"/>
      <c r="BD83" s="246"/>
      <c r="BE83" s="248"/>
      <c r="BF83" s="523"/>
      <c r="BG83" s="562" t="str">
        <f t="shared" si="9"/>
        <v xml:space="preserve"> </v>
      </c>
      <c r="BH83" s="562" t="str">
        <f t="shared" si="11"/>
        <v xml:space="preserve"> </v>
      </c>
      <c r="BI83" s="562" t="str">
        <f t="shared" si="12"/>
        <v xml:space="preserve"> </v>
      </c>
      <c r="BJ83" s="562" t="str">
        <f t="shared" si="13"/>
        <v xml:space="preserve"> </v>
      </c>
      <c r="BK83" s="523"/>
      <c r="BL83" s="242"/>
      <c r="BM83" s="242"/>
      <c r="BN83" s="241"/>
      <c r="BO83" s="242"/>
      <c r="BP83" s="241"/>
      <c r="BQ83" s="241"/>
      <c r="BR83" s="241"/>
      <c r="BS83" s="246"/>
      <c r="BT83" s="246"/>
      <c r="BU83" s="246"/>
      <c r="BV83" s="246"/>
      <c r="BW83" s="246"/>
      <c r="BX83" s="523"/>
      <c r="BY83" s="246"/>
      <c r="BZ83" s="246"/>
      <c r="CA83" s="246"/>
      <c r="CB83" s="246"/>
      <c r="CC83" s="246"/>
      <c r="CD83" s="246"/>
      <c r="CE83" s="246"/>
      <c r="CF83" s="246"/>
      <c r="CG83" s="246"/>
      <c r="CH83" s="246"/>
      <c r="CI83" s="246"/>
      <c r="CJ83" s="246"/>
      <c r="CK83" s="246"/>
      <c r="CL83" s="246"/>
      <c r="CM83" s="248"/>
      <c r="CN83" s="523"/>
      <c r="CO83" s="562" t="str">
        <f t="shared" si="10"/>
        <v xml:space="preserve"> </v>
      </c>
      <c r="CP83" s="562" t="str">
        <f t="shared" si="14"/>
        <v xml:space="preserve"> </v>
      </c>
      <c r="CQ83" s="562" t="str">
        <f t="shared" si="15"/>
        <v xml:space="preserve"> </v>
      </c>
      <c r="CR83" s="562" t="str">
        <f t="shared" si="16"/>
        <v xml:space="preserve"> </v>
      </c>
      <c r="CS83" s="81"/>
      <c r="CT83" s="515"/>
    </row>
    <row r="84" spans="1:98" s="86" customFormat="1" ht="12.75" x14ac:dyDescent="0.25">
      <c r="A84" s="365"/>
      <c r="B84" s="147">
        <f>Demography!B83</f>
        <v>0</v>
      </c>
      <c r="C84" s="147">
        <f>Demography!C83</f>
        <v>0</v>
      </c>
      <c r="D84" s="148">
        <f>Demography!D83</f>
        <v>0</v>
      </c>
      <c r="E84" s="148">
        <f>Demography!E83</f>
        <v>0</v>
      </c>
      <c r="F84" s="148">
        <f>Demography!F83</f>
        <v>0</v>
      </c>
      <c r="G84" s="81"/>
      <c r="H84" s="256"/>
      <c r="I84" s="257"/>
      <c r="J84" s="257"/>
      <c r="K84" s="256"/>
      <c r="L84" s="240"/>
      <c r="M84" s="257"/>
      <c r="N84" s="256"/>
      <c r="O84" s="240"/>
      <c r="P84" s="261"/>
      <c r="Q84" s="261"/>
      <c r="R84" s="261"/>
      <c r="S84" s="261"/>
      <c r="T84" s="261"/>
      <c r="U84" s="522"/>
      <c r="V84" s="256"/>
      <c r="W84" s="238"/>
      <c r="X84" s="238"/>
      <c r="Y84" s="81"/>
      <c r="Z84" s="256"/>
      <c r="AA84" s="150"/>
      <c r="AB84" s="150"/>
      <c r="AC84" s="81"/>
      <c r="AD84" s="240"/>
      <c r="AE84" s="240"/>
      <c r="AF84" s="256"/>
      <c r="AG84" s="240"/>
      <c r="AH84" s="256"/>
      <c r="AI84" s="256"/>
      <c r="AJ84" s="256"/>
      <c r="AK84" s="245"/>
      <c r="AL84" s="245"/>
      <c r="AM84" s="245"/>
      <c r="AN84" s="245"/>
      <c r="AO84" s="245"/>
      <c r="AP84" s="523"/>
      <c r="AQ84" s="245"/>
      <c r="AR84" s="245"/>
      <c r="AS84" s="245"/>
      <c r="AT84" s="245"/>
      <c r="AU84" s="245"/>
      <c r="AV84" s="245"/>
      <c r="AW84" s="245"/>
      <c r="AX84" s="245"/>
      <c r="AY84" s="245"/>
      <c r="AZ84" s="245"/>
      <c r="BA84" s="245"/>
      <c r="BB84" s="245"/>
      <c r="BC84" s="245"/>
      <c r="BD84" s="245"/>
      <c r="BE84" s="247"/>
      <c r="BF84" s="523"/>
      <c r="BG84" s="561" t="str">
        <f t="shared" ref="BG84:BG147" si="17">IF(AI84=0," ",AQ84/AK84)</f>
        <v xml:space="preserve"> </v>
      </c>
      <c r="BH84" s="561" t="str">
        <f t="shared" si="11"/>
        <v xml:space="preserve"> </v>
      </c>
      <c r="BI84" s="561" t="str">
        <f t="shared" si="12"/>
        <v xml:space="preserve"> </v>
      </c>
      <c r="BJ84" s="561" t="str">
        <f t="shared" si="13"/>
        <v xml:space="preserve"> </v>
      </c>
      <c r="BK84" s="523"/>
      <c r="BL84" s="240"/>
      <c r="BM84" s="240"/>
      <c r="BN84" s="256"/>
      <c r="BO84" s="240"/>
      <c r="BP84" s="256"/>
      <c r="BQ84" s="256"/>
      <c r="BR84" s="256"/>
      <c r="BS84" s="245"/>
      <c r="BT84" s="245"/>
      <c r="BU84" s="245"/>
      <c r="BV84" s="245"/>
      <c r="BW84" s="245"/>
      <c r="BX84" s="523"/>
      <c r="BY84" s="245"/>
      <c r="BZ84" s="245"/>
      <c r="CA84" s="245"/>
      <c r="CB84" s="245"/>
      <c r="CC84" s="245"/>
      <c r="CD84" s="245"/>
      <c r="CE84" s="245"/>
      <c r="CF84" s="245"/>
      <c r="CG84" s="245"/>
      <c r="CH84" s="245"/>
      <c r="CI84" s="245"/>
      <c r="CJ84" s="245"/>
      <c r="CK84" s="245"/>
      <c r="CL84" s="245"/>
      <c r="CM84" s="247"/>
      <c r="CN84" s="523"/>
      <c r="CO84" s="561" t="str">
        <f t="shared" ref="CO84:CO147" si="18">IF(BQ84=0," ",BY84/BS84)</f>
        <v xml:space="preserve"> </v>
      </c>
      <c r="CP84" s="561" t="str">
        <f t="shared" si="14"/>
        <v xml:space="preserve"> </v>
      </c>
      <c r="CQ84" s="561" t="str">
        <f t="shared" si="15"/>
        <v xml:space="preserve"> </v>
      </c>
      <c r="CR84" s="561" t="str">
        <f t="shared" si="16"/>
        <v xml:space="preserve"> </v>
      </c>
      <c r="CS84" s="81"/>
      <c r="CT84" s="254"/>
    </row>
    <row r="85" spans="1:98" s="86" customFormat="1" ht="12.75" x14ac:dyDescent="0.25">
      <c r="A85" s="365"/>
      <c r="B85" s="361">
        <f>Demography!B84</f>
        <v>0</v>
      </c>
      <c r="C85" s="361">
        <f>Demography!C84</f>
        <v>0</v>
      </c>
      <c r="D85" s="362">
        <f>Demography!D84</f>
        <v>0</v>
      </c>
      <c r="E85" s="362">
        <f>Demography!E84</f>
        <v>0</v>
      </c>
      <c r="F85" s="362">
        <f>Demography!F84</f>
        <v>0</v>
      </c>
      <c r="G85" s="81"/>
      <c r="H85" s="241"/>
      <c r="I85" s="478"/>
      <c r="J85" s="478"/>
      <c r="K85" s="241"/>
      <c r="L85" s="242"/>
      <c r="M85" s="478"/>
      <c r="N85" s="241"/>
      <c r="O85" s="242"/>
      <c r="P85" s="243"/>
      <c r="Q85" s="243"/>
      <c r="R85" s="243"/>
      <c r="S85" s="243"/>
      <c r="T85" s="243"/>
      <c r="U85" s="524"/>
      <c r="V85" s="241"/>
      <c r="W85" s="415"/>
      <c r="X85" s="415"/>
      <c r="Y85" s="81"/>
      <c r="Z85" s="241"/>
      <c r="AA85" s="416"/>
      <c r="AB85" s="416"/>
      <c r="AC85" s="81"/>
      <c r="AD85" s="242"/>
      <c r="AE85" s="242"/>
      <c r="AF85" s="241"/>
      <c r="AG85" s="242"/>
      <c r="AH85" s="241"/>
      <c r="AI85" s="241"/>
      <c r="AJ85" s="241"/>
      <c r="AK85" s="246"/>
      <c r="AL85" s="246"/>
      <c r="AM85" s="246"/>
      <c r="AN85" s="246"/>
      <c r="AO85" s="246"/>
      <c r="AP85" s="523"/>
      <c r="AQ85" s="246"/>
      <c r="AR85" s="246"/>
      <c r="AS85" s="246"/>
      <c r="AT85" s="246"/>
      <c r="AU85" s="246"/>
      <c r="AV85" s="246"/>
      <c r="AW85" s="246"/>
      <c r="AX85" s="246"/>
      <c r="AY85" s="246"/>
      <c r="AZ85" s="246"/>
      <c r="BA85" s="246"/>
      <c r="BB85" s="246"/>
      <c r="BC85" s="246"/>
      <c r="BD85" s="246"/>
      <c r="BE85" s="248"/>
      <c r="BF85" s="523"/>
      <c r="BG85" s="562" t="str">
        <f t="shared" si="17"/>
        <v xml:space="preserve"> </v>
      </c>
      <c r="BH85" s="562" t="str">
        <f t="shared" ref="BH85:BH148" si="19">IF(OR(AI85=0,P85=0)," ",AQ85/P85)</f>
        <v xml:space="preserve"> </v>
      </c>
      <c r="BI85" s="562" t="str">
        <f t="shared" ref="BI85:BI148" si="20">IF(OR(AI85&gt;5, AI85&lt;1)," ",AR85/AL85)</f>
        <v xml:space="preserve"> </v>
      </c>
      <c r="BJ85" s="562" t="str">
        <f t="shared" ref="BJ85:BJ148" si="21">IF(OR(AI85&gt;5,AI85&lt;1,P85=0)," ",AR85/P85)</f>
        <v xml:space="preserve"> </v>
      </c>
      <c r="BK85" s="523"/>
      <c r="BL85" s="242"/>
      <c r="BM85" s="242"/>
      <c r="BN85" s="241"/>
      <c r="BO85" s="242"/>
      <c r="BP85" s="241"/>
      <c r="BQ85" s="241"/>
      <c r="BR85" s="241"/>
      <c r="BS85" s="246"/>
      <c r="BT85" s="246"/>
      <c r="BU85" s="246"/>
      <c r="BV85" s="246"/>
      <c r="BW85" s="246"/>
      <c r="BX85" s="523"/>
      <c r="BY85" s="246"/>
      <c r="BZ85" s="246"/>
      <c r="CA85" s="246"/>
      <c r="CB85" s="246"/>
      <c r="CC85" s="246"/>
      <c r="CD85" s="246"/>
      <c r="CE85" s="246"/>
      <c r="CF85" s="246"/>
      <c r="CG85" s="246"/>
      <c r="CH85" s="246"/>
      <c r="CI85" s="246"/>
      <c r="CJ85" s="246"/>
      <c r="CK85" s="246"/>
      <c r="CL85" s="246"/>
      <c r="CM85" s="248"/>
      <c r="CN85" s="523"/>
      <c r="CO85" s="562" t="str">
        <f t="shared" si="18"/>
        <v xml:space="preserve"> </v>
      </c>
      <c r="CP85" s="562" t="str">
        <f t="shared" ref="CP85:CP148" si="22">IF(OR(BQ85=0,P85=0)," ",BY85/P85)</f>
        <v xml:space="preserve"> </v>
      </c>
      <c r="CQ85" s="562" t="str">
        <f t="shared" ref="CQ85:CQ148" si="23">IF(OR(BQ85&gt;5, BQ85&lt;1)," ",BZ85/BT85)</f>
        <v xml:space="preserve"> </v>
      </c>
      <c r="CR85" s="562" t="str">
        <f t="shared" ref="CR85:CR148" si="24">IF(OR(BQ85&gt;5,BQ85&lt;1,P85=0)," ",BZ85/P85)</f>
        <v xml:space="preserve"> </v>
      </c>
      <c r="CS85" s="81"/>
      <c r="CT85" s="515"/>
    </row>
    <row r="86" spans="1:98" s="86" customFormat="1" ht="12.75" x14ac:dyDescent="0.25">
      <c r="A86" s="365"/>
      <c r="B86" s="147">
        <f>Demography!B85</f>
        <v>0</v>
      </c>
      <c r="C86" s="147">
        <f>Demography!C85</f>
        <v>0</v>
      </c>
      <c r="D86" s="148">
        <f>Demography!D85</f>
        <v>0</v>
      </c>
      <c r="E86" s="148">
        <f>Demography!E85</f>
        <v>0</v>
      </c>
      <c r="F86" s="148">
        <f>Demography!F85</f>
        <v>0</v>
      </c>
      <c r="G86" s="81"/>
      <c r="H86" s="256"/>
      <c r="I86" s="257"/>
      <c r="J86" s="257"/>
      <c r="K86" s="256"/>
      <c r="L86" s="240"/>
      <c r="M86" s="257"/>
      <c r="N86" s="256"/>
      <c r="O86" s="240"/>
      <c r="P86" s="261"/>
      <c r="Q86" s="261"/>
      <c r="R86" s="261"/>
      <c r="S86" s="261"/>
      <c r="T86" s="261"/>
      <c r="U86" s="522"/>
      <c r="V86" s="256"/>
      <c r="W86" s="238"/>
      <c r="X86" s="238"/>
      <c r="Y86" s="81"/>
      <c r="Z86" s="256"/>
      <c r="AA86" s="150"/>
      <c r="AB86" s="150"/>
      <c r="AC86" s="81"/>
      <c r="AD86" s="240"/>
      <c r="AE86" s="240"/>
      <c r="AF86" s="256"/>
      <c r="AG86" s="240"/>
      <c r="AH86" s="256"/>
      <c r="AI86" s="256"/>
      <c r="AJ86" s="256"/>
      <c r="AK86" s="245"/>
      <c r="AL86" s="245"/>
      <c r="AM86" s="245"/>
      <c r="AN86" s="245"/>
      <c r="AO86" s="245"/>
      <c r="AP86" s="523"/>
      <c r="AQ86" s="245"/>
      <c r="AR86" s="245"/>
      <c r="AS86" s="245"/>
      <c r="AT86" s="245"/>
      <c r="AU86" s="245"/>
      <c r="AV86" s="245"/>
      <c r="AW86" s="245"/>
      <c r="AX86" s="245"/>
      <c r="AY86" s="245"/>
      <c r="AZ86" s="245"/>
      <c r="BA86" s="245"/>
      <c r="BB86" s="245"/>
      <c r="BC86" s="245"/>
      <c r="BD86" s="245"/>
      <c r="BE86" s="247"/>
      <c r="BF86" s="523"/>
      <c r="BG86" s="561" t="str">
        <f t="shared" si="17"/>
        <v xml:space="preserve"> </v>
      </c>
      <c r="BH86" s="561" t="str">
        <f t="shared" si="19"/>
        <v xml:space="preserve"> </v>
      </c>
      <c r="BI86" s="561" t="str">
        <f t="shared" si="20"/>
        <v xml:space="preserve"> </v>
      </c>
      <c r="BJ86" s="561" t="str">
        <f t="shared" si="21"/>
        <v xml:space="preserve"> </v>
      </c>
      <c r="BK86" s="523"/>
      <c r="BL86" s="240"/>
      <c r="BM86" s="240"/>
      <c r="BN86" s="256"/>
      <c r="BO86" s="240"/>
      <c r="BP86" s="256"/>
      <c r="BQ86" s="256"/>
      <c r="BR86" s="256"/>
      <c r="BS86" s="245"/>
      <c r="BT86" s="245"/>
      <c r="BU86" s="245"/>
      <c r="BV86" s="245"/>
      <c r="BW86" s="245"/>
      <c r="BX86" s="523"/>
      <c r="BY86" s="245"/>
      <c r="BZ86" s="245"/>
      <c r="CA86" s="245"/>
      <c r="CB86" s="245"/>
      <c r="CC86" s="245"/>
      <c r="CD86" s="245"/>
      <c r="CE86" s="245"/>
      <c r="CF86" s="245"/>
      <c r="CG86" s="245"/>
      <c r="CH86" s="245"/>
      <c r="CI86" s="245"/>
      <c r="CJ86" s="245"/>
      <c r="CK86" s="245"/>
      <c r="CL86" s="245"/>
      <c r="CM86" s="247"/>
      <c r="CN86" s="523"/>
      <c r="CO86" s="561" t="str">
        <f t="shared" si="18"/>
        <v xml:space="preserve"> </v>
      </c>
      <c r="CP86" s="561" t="str">
        <f t="shared" si="22"/>
        <v xml:space="preserve"> </v>
      </c>
      <c r="CQ86" s="561" t="str">
        <f t="shared" si="23"/>
        <v xml:space="preserve"> </v>
      </c>
      <c r="CR86" s="561" t="str">
        <f t="shared" si="24"/>
        <v xml:space="preserve"> </v>
      </c>
      <c r="CS86" s="81"/>
      <c r="CT86" s="254"/>
    </row>
    <row r="87" spans="1:98" s="86" customFormat="1" ht="12.75" x14ac:dyDescent="0.25">
      <c r="A87" s="365"/>
      <c r="B87" s="361">
        <f>Demography!B86</f>
        <v>0</v>
      </c>
      <c r="C87" s="361">
        <f>Demography!C86</f>
        <v>0</v>
      </c>
      <c r="D87" s="362">
        <f>Demography!D86</f>
        <v>0</v>
      </c>
      <c r="E87" s="362">
        <f>Demography!E86</f>
        <v>0</v>
      </c>
      <c r="F87" s="362">
        <f>Demography!F86</f>
        <v>0</v>
      </c>
      <c r="G87" s="81"/>
      <c r="H87" s="241"/>
      <c r="I87" s="478"/>
      <c r="J87" s="478"/>
      <c r="K87" s="241"/>
      <c r="L87" s="242"/>
      <c r="M87" s="478"/>
      <c r="N87" s="241"/>
      <c r="O87" s="242"/>
      <c r="P87" s="243"/>
      <c r="Q87" s="243"/>
      <c r="R87" s="243"/>
      <c r="S87" s="243"/>
      <c r="T87" s="243"/>
      <c r="U87" s="524"/>
      <c r="V87" s="241"/>
      <c r="W87" s="415"/>
      <c r="X87" s="415"/>
      <c r="Y87" s="81"/>
      <c r="Z87" s="241"/>
      <c r="AA87" s="416"/>
      <c r="AB87" s="416"/>
      <c r="AC87" s="81"/>
      <c r="AD87" s="242"/>
      <c r="AE87" s="242"/>
      <c r="AF87" s="241"/>
      <c r="AG87" s="242"/>
      <c r="AH87" s="241"/>
      <c r="AI87" s="241"/>
      <c r="AJ87" s="241"/>
      <c r="AK87" s="246"/>
      <c r="AL87" s="246"/>
      <c r="AM87" s="246"/>
      <c r="AN87" s="246"/>
      <c r="AO87" s="246"/>
      <c r="AP87" s="523"/>
      <c r="AQ87" s="246"/>
      <c r="AR87" s="246"/>
      <c r="AS87" s="246"/>
      <c r="AT87" s="246"/>
      <c r="AU87" s="246"/>
      <c r="AV87" s="246"/>
      <c r="AW87" s="246"/>
      <c r="AX87" s="246"/>
      <c r="AY87" s="246"/>
      <c r="AZ87" s="246"/>
      <c r="BA87" s="246"/>
      <c r="BB87" s="246"/>
      <c r="BC87" s="246"/>
      <c r="BD87" s="246"/>
      <c r="BE87" s="248"/>
      <c r="BF87" s="523"/>
      <c r="BG87" s="562" t="str">
        <f t="shared" si="17"/>
        <v xml:space="preserve"> </v>
      </c>
      <c r="BH87" s="562" t="str">
        <f t="shared" si="19"/>
        <v xml:space="preserve"> </v>
      </c>
      <c r="BI87" s="562" t="str">
        <f t="shared" si="20"/>
        <v xml:space="preserve"> </v>
      </c>
      <c r="BJ87" s="562" t="str">
        <f t="shared" si="21"/>
        <v xml:space="preserve"> </v>
      </c>
      <c r="BK87" s="523"/>
      <c r="BL87" s="242"/>
      <c r="BM87" s="242"/>
      <c r="BN87" s="241"/>
      <c r="BO87" s="242"/>
      <c r="BP87" s="241"/>
      <c r="BQ87" s="241"/>
      <c r="BR87" s="241"/>
      <c r="BS87" s="246"/>
      <c r="BT87" s="246"/>
      <c r="BU87" s="246"/>
      <c r="BV87" s="246"/>
      <c r="BW87" s="246"/>
      <c r="BX87" s="523"/>
      <c r="BY87" s="246"/>
      <c r="BZ87" s="246"/>
      <c r="CA87" s="246"/>
      <c r="CB87" s="246"/>
      <c r="CC87" s="246"/>
      <c r="CD87" s="246"/>
      <c r="CE87" s="246"/>
      <c r="CF87" s="246"/>
      <c r="CG87" s="246"/>
      <c r="CH87" s="246"/>
      <c r="CI87" s="246"/>
      <c r="CJ87" s="246"/>
      <c r="CK87" s="246"/>
      <c r="CL87" s="246"/>
      <c r="CM87" s="248"/>
      <c r="CN87" s="523"/>
      <c r="CO87" s="562" t="str">
        <f t="shared" si="18"/>
        <v xml:space="preserve"> </v>
      </c>
      <c r="CP87" s="562" t="str">
        <f t="shared" si="22"/>
        <v xml:space="preserve"> </v>
      </c>
      <c r="CQ87" s="562" t="str">
        <f t="shared" si="23"/>
        <v xml:space="preserve"> </v>
      </c>
      <c r="CR87" s="562" t="str">
        <f t="shared" si="24"/>
        <v xml:space="preserve"> </v>
      </c>
      <c r="CS87" s="81"/>
      <c r="CT87" s="515"/>
    </row>
    <row r="88" spans="1:98" s="86" customFormat="1" ht="12.75" x14ac:dyDescent="0.25">
      <c r="A88" s="365"/>
      <c r="B88" s="147">
        <f>Demography!B87</f>
        <v>0</v>
      </c>
      <c r="C88" s="147">
        <f>Demography!C87</f>
        <v>0</v>
      </c>
      <c r="D88" s="148">
        <f>Demography!D87</f>
        <v>0</v>
      </c>
      <c r="E88" s="148">
        <f>Demography!E87</f>
        <v>0</v>
      </c>
      <c r="F88" s="148">
        <f>Demography!F87</f>
        <v>0</v>
      </c>
      <c r="G88" s="81"/>
      <c r="H88" s="256"/>
      <c r="I88" s="257"/>
      <c r="J88" s="257"/>
      <c r="K88" s="256"/>
      <c r="L88" s="240"/>
      <c r="M88" s="257"/>
      <c r="N88" s="256"/>
      <c r="O88" s="240"/>
      <c r="P88" s="261"/>
      <c r="Q88" s="261"/>
      <c r="R88" s="261"/>
      <c r="S88" s="261"/>
      <c r="T88" s="261"/>
      <c r="U88" s="522"/>
      <c r="V88" s="256"/>
      <c r="W88" s="238"/>
      <c r="X88" s="238"/>
      <c r="Y88" s="81"/>
      <c r="Z88" s="256"/>
      <c r="AA88" s="150"/>
      <c r="AB88" s="150"/>
      <c r="AC88" s="81"/>
      <c r="AD88" s="240"/>
      <c r="AE88" s="240"/>
      <c r="AF88" s="256"/>
      <c r="AG88" s="240"/>
      <c r="AH88" s="256"/>
      <c r="AI88" s="256"/>
      <c r="AJ88" s="256"/>
      <c r="AK88" s="245"/>
      <c r="AL88" s="245"/>
      <c r="AM88" s="245"/>
      <c r="AN88" s="245"/>
      <c r="AO88" s="245"/>
      <c r="AP88" s="523"/>
      <c r="AQ88" s="245"/>
      <c r="AR88" s="245"/>
      <c r="AS88" s="245"/>
      <c r="AT88" s="245"/>
      <c r="AU88" s="245"/>
      <c r="AV88" s="245"/>
      <c r="AW88" s="245"/>
      <c r="AX88" s="245"/>
      <c r="AY88" s="245"/>
      <c r="AZ88" s="245"/>
      <c r="BA88" s="245"/>
      <c r="BB88" s="245"/>
      <c r="BC88" s="245"/>
      <c r="BD88" s="245"/>
      <c r="BE88" s="247"/>
      <c r="BF88" s="523"/>
      <c r="BG88" s="561" t="str">
        <f t="shared" si="17"/>
        <v xml:space="preserve"> </v>
      </c>
      <c r="BH88" s="561" t="str">
        <f t="shared" si="19"/>
        <v xml:space="preserve"> </v>
      </c>
      <c r="BI88" s="561" t="str">
        <f t="shared" si="20"/>
        <v xml:space="preserve"> </v>
      </c>
      <c r="BJ88" s="561" t="str">
        <f t="shared" si="21"/>
        <v xml:space="preserve"> </v>
      </c>
      <c r="BK88" s="523"/>
      <c r="BL88" s="240"/>
      <c r="BM88" s="240"/>
      <c r="BN88" s="256"/>
      <c r="BO88" s="240"/>
      <c r="BP88" s="256"/>
      <c r="BQ88" s="256"/>
      <c r="BR88" s="256"/>
      <c r="BS88" s="245"/>
      <c r="BT88" s="245"/>
      <c r="BU88" s="245"/>
      <c r="BV88" s="245"/>
      <c r="BW88" s="245"/>
      <c r="BX88" s="523"/>
      <c r="BY88" s="245"/>
      <c r="BZ88" s="245"/>
      <c r="CA88" s="245"/>
      <c r="CB88" s="245"/>
      <c r="CC88" s="245"/>
      <c r="CD88" s="245"/>
      <c r="CE88" s="245"/>
      <c r="CF88" s="245"/>
      <c r="CG88" s="245"/>
      <c r="CH88" s="245"/>
      <c r="CI88" s="245"/>
      <c r="CJ88" s="245"/>
      <c r="CK88" s="245"/>
      <c r="CL88" s="245"/>
      <c r="CM88" s="247"/>
      <c r="CN88" s="523"/>
      <c r="CO88" s="561" t="str">
        <f t="shared" si="18"/>
        <v xml:space="preserve"> </v>
      </c>
      <c r="CP88" s="561" t="str">
        <f t="shared" si="22"/>
        <v xml:space="preserve"> </v>
      </c>
      <c r="CQ88" s="561" t="str">
        <f t="shared" si="23"/>
        <v xml:space="preserve"> </v>
      </c>
      <c r="CR88" s="561" t="str">
        <f t="shared" si="24"/>
        <v xml:space="preserve"> </v>
      </c>
      <c r="CS88" s="81"/>
      <c r="CT88" s="254"/>
    </row>
    <row r="89" spans="1:98" s="86" customFormat="1" ht="12.75" x14ac:dyDescent="0.25">
      <c r="A89" s="365"/>
      <c r="B89" s="361">
        <f>Demography!B88</f>
        <v>0</v>
      </c>
      <c r="C89" s="361">
        <f>Demography!C88</f>
        <v>0</v>
      </c>
      <c r="D89" s="362">
        <f>Demography!D88</f>
        <v>0</v>
      </c>
      <c r="E89" s="362">
        <f>Demography!E88</f>
        <v>0</v>
      </c>
      <c r="F89" s="362">
        <f>Demography!F88</f>
        <v>0</v>
      </c>
      <c r="G89" s="81"/>
      <c r="H89" s="241"/>
      <c r="I89" s="478"/>
      <c r="J89" s="478"/>
      <c r="K89" s="241"/>
      <c r="L89" s="242"/>
      <c r="M89" s="478"/>
      <c r="N89" s="241"/>
      <c r="O89" s="242"/>
      <c r="P89" s="243"/>
      <c r="Q89" s="243"/>
      <c r="R89" s="243"/>
      <c r="S89" s="243"/>
      <c r="T89" s="243"/>
      <c r="U89" s="524"/>
      <c r="V89" s="241"/>
      <c r="W89" s="415"/>
      <c r="X89" s="415"/>
      <c r="Y89" s="81"/>
      <c r="Z89" s="241"/>
      <c r="AA89" s="416"/>
      <c r="AB89" s="416"/>
      <c r="AC89" s="81"/>
      <c r="AD89" s="242"/>
      <c r="AE89" s="242"/>
      <c r="AF89" s="241"/>
      <c r="AG89" s="242"/>
      <c r="AH89" s="241"/>
      <c r="AI89" s="241"/>
      <c r="AJ89" s="241"/>
      <c r="AK89" s="246"/>
      <c r="AL89" s="246"/>
      <c r="AM89" s="246"/>
      <c r="AN89" s="246"/>
      <c r="AO89" s="246"/>
      <c r="AP89" s="523"/>
      <c r="AQ89" s="246"/>
      <c r="AR89" s="246"/>
      <c r="AS89" s="246"/>
      <c r="AT89" s="246"/>
      <c r="AU89" s="246"/>
      <c r="AV89" s="246"/>
      <c r="AW89" s="246"/>
      <c r="AX89" s="246"/>
      <c r="AY89" s="246"/>
      <c r="AZ89" s="246"/>
      <c r="BA89" s="246"/>
      <c r="BB89" s="246"/>
      <c r="BC89" s="246"/>
      <c r="BD89" s="246"/>
      <c r="BE89" s="248"/>
      <c r="BF89" s="523"/>
      <c r="BG89" s="562" t="str">
        <f t="shared" si="17"/>
        <v xml:space="preserve"> </v>
      </c>
      <c r="BH89" s="562" t="str">
        <f t="shared" si="19"/>
        <v xml:space="preserve"> </v>
      </c>
      <c r="BI89" s="562" t="str">
        <f t="shared" si="20"/>
        <v xml:space="preserve"> </v>
      </c>
      <c r="BJ89" s="562" t="str">
        <f t="shared" si="21"/>
        <v xml:space="preserve"> </v>
      </c>
      <c r="BK89" s="523"/>
      <c r="BL89" s="242"/>
      <c r="BM89" s="242"/>
      <c r="BN89" s="241"/>
      <c r="BO89" s="242"/>
      <c r="BP89" s="241"/>
      <c r="BQ89" s="241"/>
      <c r="BR89" s="241"/>
      <c r="BS89" s="246"/>
      <c r="BT89" s="246"/>
      <c r="BU89" s="246"/>
      <c r="BV89" s="246"/>
      <c r="BW89" s="246"/>
      <c r="BX89" s="523"/>
      <c r="BY89" s="246"/>
      <c r="BZ89" s="246"/>
      <c r="CA89" s="246"/>
      <c r="CB89" s="246"/>
      <c r="CC89" s="246"/>
      <c r="CD89" s="246"/>
      <c r="CE89" s="246"/>
      <c r="CF89" s="246"/>
      <c r="CG89" s="246"/>
      <c r="CH89" s="246"/>
      <c r="CI89" s="246"/>
      <c r="CJ89" s="246"/>
      <c r="CK89" s="246"/>
      <c r="CL89" s="246"/>
      <c r="CM89" s="248"/>
      <c r="CN89" s="523"/>
      <c r="CO89" s="562" t="str">
        <f t="shared" si="18"/>
        <v xml:space="preserve"> </v>
      </c>
      <c r="CP89" s="562" t="str">
        <f t="shared" si="22"/>
        <v xml:space="preserve"> </v>
      </c>
      <c r="CQ89" s="562" t="str">
        <f t="shared" si="23"/>
        <v xml:space="preserve"> </v>
      </c>
      <c r="CR89" s="562" t="str">
        <f t="shared" si="24"/>
        <v xml:space="preserve"> </v>
      </c>
      <c r="CS89" s="81"/>
      <c r="CT89" s="515"/>
    </row>
    <row r="90" spans="1:98" s="86" customFormat="1" ht="12.75" x14ac:dyDescent="0.25">
      <c r="A90" s="365"/>
      <c r="B90" s="147">
        <f>Demography!B89</f>
        <v>0</v>
      </c>
      <c r="C90" s="147">
        <f>Demography!C89</f>
        <v>0</v>
      </c>
      <c r="D90" s="148">
        <f>Demography!D89</f>
        <v>0</v>
      </c>
      <c r="E90" s="148">
        <f>Demography!E89</f>
        <v>0</v>
      </c>
      <c r="F90" s="148">
        <f>Demography!F89</f>
        <v>0</v>
      </c>
      <c r="G90" s="81"/>
      <c r="H90" s="256"/>
      <c r="I90" s="257"/>
      <c r="J90" s="257"/>
      <c r="K90" s="256"/>
      <c r="L90" s="240"/>
      <c r="M90" s="257"/>
      <c r="N90" s="256"/>
      <c r="O90" s="240"/>
      <c r="P90" s="261"/>
      <c r="Q90" s="261"/>
      <c r="R90" s="261"/>
      <c r="S90" s="261"/>
      <c r="T90" s="261"/>
      <c r="U90" s="522"/>
      <c r="V90" s="256"/>
      <c r="W90" s="238"/>
      <c r="X90" s="238"/>
      <c r="Y90" s="81"/>
      <c r="Z90" s="256"/>
      <c r="AA90" s="150"/>
      <c r="AB90" s="150"/>
      <c r="AC90" s="81"/>
      <c r="AD90" s="240"/>
      <c r="AE90" s="240"/>
      <c r="AF90" s="256"/>
      <c r="AG90" s="240"/>
      <c r="AH90" s="256"/>
      <c r="AI90" s="256"/>
      <c r="AJ90" s="256"/>
      <c r="AK90" s="245"/>
      <c r="AL90" s="245"/>
      <c r="AM90" s="245"/>
      <c r="AN90" s="245"/>
      <c r="AO90" s="245"/>
      <c r="AP90" s="523"/>
      <c r="AQ90" s="245"/>
      <c r="AR90" s="245"/>
      <c r="AS90" s="245"/>
      <c r="AT90" s="245"/>
      <c r="AU90" s="245"/>
      <c r="AV90" s="245"/>
      <c r="AW90" s="245"/>
      <c r="AX90" s="245"/>
      <c r="AY90" s="245"/>
      <c r="AZ90" s="245"/>
      <c r="BA90" s="245"/>
      <c r="BB90" s="245"/>
      <c r="BC90" s="245"/>
      <c r="BD90" s="245"/>
      <c r="BE90" s="247"/>
      <c r="BF90" s="523"/>
      <c r="BG90" s="561" t="str">
        <f t="shared" si="17"/>
        <v xml:space="preserve"> </v>
      </c>
      <c r="BH90" s="561" t="str">
        <f t="shared" si="19"/>
        <v xml:space="preserve"> </v>
      </c>
      <c r="BI90" s="561" t="str">
        <f t="shared" si="20"/>
        <v xml:space="preserve"> </v>
      </c>
      <c r="BJ90" s="561" t="str">
        <f t="shared" si="21"/>
        <v xml:space="preserve"> </v>
      </c>
      <c r="BK90" s="523"/>
      <c r="BL90" s="240"/>
      <c r="BM90" s="240"/>
      <c r="BN90" s="256"/>
      <c r="BO90" s="240"/>
      <c r="BP90" s="256"/>
      <c r="BQ90" s="256"/>
      <c r="BR90" s="256"/>
      <c r="BS90" s="245"/>
      <c r="BT90" s="245"/>
      <c r="BU90" s="245"/>
      <c r="BV90" s="245"/>
      <c r="BW90" s="245"/>
      <c r="BX90" s="523"/>
      <c r="BY90" s="245"/>
      <c r="BZ90" s="245"/>
      <c r="CA90" s="245"/>
      <c r="CB90" s="245"/>
      <c r="CC90" s="245"/>
      <c r="CD90" s="245"/>
      <c r="CE90" s="245"/>
      <c r="CF90" s="245"/>
      <c r="CG90" s="245"/>
      <c r="CH90" s="245"/>
      <c r="CI90" s="245"/>
      <c r="CJ90" s="245"/>
      <c r="CK90" s="245"/>
      <c r="CL90" s="245"/>
      <c r="CM90" s="247"/>
      <c r="CN90" s="523"/>
      <c r="CO90" s="561" t="str">
        <f t="shared" si="18"/>
        <v xml:space="preserve"> </v>
      </c>
      <c r="CP90" s="561" t="str">
        <f t="shared" si="22"/>
        <v xml:space="preserve"> </v>
      </c>
      <c r="CQ90" s="561" t="str">
        <f t="shared" si="23"/>
        <v xml:space="preserve"> </v>
      </c>
      <c r="CR90" s="561" t="str">
        <f t="shared" si="24"/>
        <v xml:space="preserve"> </v>
      </c>
      <c r="CS90" s="81"/>
      <c r="CT90" s="254"/>
    </row>
    <row r="91" spans="1:98" s="86" customFormat="1" ht="12.75" x14ac:dyDescent="0.25">
      <c r="A91" s="365"/>
      <c r="B91" s="361">
        <f>Demography!B90</f>
        <v>0</v>
      </c>
      <c r="C91" s="361">
        <f>Demography!C90</f>
        <v>0</v>
      </c>
      <c r="D91" s="362">
        <f>Demography!D90</f>
        <v>0</v>
      </c>
      <c r="E91" s="362">
        <f>Demography!E90</f>
        <v>0</v>
      </c>
      <c r="F91" s="362">
        <f>Demography!F90</f>
        <v>0</v>
      </c>
      <c r="G91" s="81"/>
      <c r="H91" s="241"/>
      <c r="I91" s="478"/>
      <c r="J91" s="478"/>
      <c r="K91" s="241"/>
      <c r="L91" s="242"/>
      <c r="M91" s="478"/>
      <c r="N91" s="241"/>
      <c r="O91" s="242"/>
      <c r="P91" s="243"/>
      <c r="Q91" s="243"/>
      <c r="R91" s="243"/>
      <c r="S91" s="243"/>
      <c r="T91" s="243"/>
      <c r="U91" s="524"/>
      <c r="V91" s="241"/>
      <c r="W91" s="415"/>
      <c r="X91" s="415"/>
      <c r="Y91" s="81"/>
      <c r="Z91" s="241"/>
      <c r="AA91" s="416"/>
      <c r="AB91" s="416"/>
      <c r="AC91" s="81"/>
      <c r="AD91" s="242"/>
      <c r="AE91" s="242"/>
      <c r="AF91" s="241"/>
      <c r="AG91" s="242"/>
      <c r="AH91" s="241"/>
      <c r="AI91" s="241"/>
      <c r="AJ91" s="241"/>
      <c r="AK91" s="246"/>
      <c r="AL91" s="246"/>
      <c r="AM91" s="246"/>
      <c r="AN91" s="246"/>
      <c r="AO91" s="246"/>
      <c r="AP91" s="523"/>
      <c r="AQ91" s="246"/>
      <c r="AR91" s="246"/>
      <c r="AS91" s="246"/>
      <c r="AT91" s="246"/>
      <c r="AU91" s="246"/>
      <c r="AV91" s="246"/>
      <c r="AW91" s="246"/>
      <c r="AX91" s="246"/>
      <c r="AY91" s="246"/>
      <c r="AZ91" s="246"/>
      <c r="BA91" s="246"/>
      <c r="BB91" s="246"/>
      <c r="BC91" s="246"/>
      <c r="BD91" s="246"/>
      <c r="BE91" s="248"/>
      <c r="BF91" s="523"/>
      <c r="BG91" s="562" t="str">
        <f t="shared" si="17"/>
        <v xml:space="preserve"> </v>
      </c>
      <c r="BH91" s="562" t="str">
        <f t="shared" si="19"/>
        <v xml:space="preserve"> </v>
      </c>
      <c r="BI91" s="562" t="str">
        <f t="shared" si="20"/>
        <v xml:space="preserve"> </v>
      </c>
      <c r="BJ91" s="562" t="str">
        <f t="shared" si="21"/>
        <v xml:space="preserve"> </v>
      </c>
      <c r="BK91" s="523"/>
      <c r="BL91" s="242"/>
      <c r="BM91" s="242"/>
      <c r="BN91" s="241"/>
      <c r="BO91" s="242"/>
      <c r="BP91" s="241"/>
      <c r="BQ91" s="241"/>
      <c r="BR91" s="241"/>
      <c r="BS91" s="246"/>
      <c r="BT91" s="246"/>
      <c r="BU91" s="246"/>
      <c r="BV91" s="246"/>
      <c r="BW91" s="246"/>
      <c r="BX91" s="523"/>
      <c r="BY91" s="246"/>
      <c r="BZ91" s="246"/>
      <c r="CA91" s="246"/>
      <c r="CB91" s="246"/>
      <c r="CC91" s="246"/>
      <c r="CD91" s="246"/>
      <c r="CE91" s="246"/>
      <c r="CF91" s="246"/>
      <c r="CG91" s="246"/>
      <c r="CH91" s="246"/>
      <c r="CI91" s="246"/>
      <c r="CJ91" s="246"/>
      <c r="CK91" s="246"/>
      <c r="CL91" s="246"/>
      <c r="CM91" s="248"/>
      <c r="CN91" s="523"/>
      <c r="CO91" s="562" t="str">
        <f t="shared" si="18"/>
        <v xml:space="preserve"> </v>
      </c>
      <c r="CP91" s="562" t="str">
        <f t="shared" si="22"/>
        <v xml:space="preserve"> </v>
      </c>
      <c r="CQ91" s="562" t="str">
        <f t="shared" si="23"/>
        <v xml:space="preserve"> </v>
      </c>
      <c r="CR91" s="562" t="str">
        <f t="shared" si="24"/>
        <v xml:space="preserve"> </v>
      </c>
      <c r="CS91" s="81"/>
      <c r="CT91" s="515"/>
    </row>
    <row r="92" spans="1:98" s="86" customFormat="1" ht="12.75" x14ac:dyDescent="0.25">
      <c r="A92" s="365"/>
      <c r="B92" s="147">
        <f>Demography!B91</f>
        <v>0</v>
      </c>
      <c r="C92" s="147">
        <f>Demography!C91</f>
        <v>0</v>
      </c>
      <c r="D92" s="148">
        <f>Demography!D91</f>
        <v>0</v>
      </c>
      <c r="E92" s="148">
        <f>Demography!E91</f>
        <v>0</v>
      </c>
      <c r="F92" s="148">
        <f>Demography!F91</f>
        <v>0</v>
      </c>
      <c r="G92" s="81"/>
      <c r="H92" s="256"/>
      <c r="I92" s="257"/>
      <c r="J92" s="257"/>
      <c r="K92" s="256"/>
      <c r="L92" s="240"/>
      <c r="M92" s="257"/>
      <c r="N92" s="256"/>
      <c r="O92" s="240"/>
      <c r="P92" s="261"/>
      <c r="Q92" s="261"/>
      <c r="R92" s="261"/>
      <c r="S92" s="261"/>
      <c r="T92" s="261"/>
      <c r="U92" s="522"/>
      <c r="V92" s="256"/>
      <c r="W92" s="238"/>
      <c r="X92" s="238"/>
      <c r="Y92" s="81"/>
      <c r="Z92" s="256"/>
      <c r="AA92" s="150"/>
      <c r="AB92" s="150"/>
      <c r="AC92" s="81"/>
      <c r="AD92" s="240"/>
      <c r="AE92" s="240"/>
      <c r="AF92" s="256"/>
      <c r="AG92" s="240"/>
      <c r="AH92" s="256"/>
      <c r="AI92" s="256"/>
      <c r="AJ92" s="256"/>
      <c r="AK92" s="245"/>
      <c r="AL92" s="245"/>
      <c r="AM92" s="245"/>
      <c r="AN92" s="245"/>
      <c r="AO92" s="245"/>
      <c r="AP92" s="523"/>
      <c r="AQ92" s="245"/>
      <c r="AR92" s="245"/>
      <c r="AS92" s="245"/>
      <c r="AT92" s="245"/>
      <c r="AU92" s="245"/>
      <c r="AV92" s="245"/>
      <c r="AW92" s="245"/>
      <c r="AX92" s="245"/>
      <c r="AY92" s="245"/>
      <c r="AZ92" s="245"/>
      <c r="BA92" s="245"/>
      <c r="BB92" s="245"/>
      <c r="BC92" s="245"/>
      <c r="BD92" s="245"/>
      <c r="BE92" s="247"/>
      <c r="BF92" s="523"/>
      <c r="BG92" s="561" t="str">
        <f t="shared" si="17"/>
        <v xml:space="preserve"> </v>
      </c>
      <c r="BH92" s="561" t="str">
        <f t="shared" si="19"/>
        <v xml:space="preserve"> </v>
      </c>
      <c r="BI92" s="561" t="str">
        <f t="shared" si="20"/>
        <v xml:space="preserve"> </v>
      </c>
      <c r="BJ92" s="561" t="str">
        <f t="shared" si="21"/>
        <v xml:space="preserve"> </v>
      </c>
      <c r="BK92" s="523"/>
      <c r="BL92" s="240"/>
      <c r="BM92" s="240"/>
      <c r="BN92" s="256"/>
      <c r="BO92" s="240"/>
      <c r="BP92" s="256"/>
      <c r="BQ92" s="256"/>
      <c r="BR92" s="256"/>
      <c r="BS92" s="245"/>
      <c r="BT92" s="245"/>
      <c r="BU92" s="245"/>
      <c r="BV92" s="245"/>
      <c r="BW92" s="245"/>
      <c r="BX92" s="523"/>
      <c r="BY92" s="245"/>
      <c r="BZ92" s="245"/>
      <c r="CA92" s="245"/>
      <c r="CB92" s="245"/>
      <c r="CC92" s="245"/>
      <c r="CD92" s="245"/>
      <c r="CE92" s="245"/>
      <c r="CF92" s="245"/>
      <c r="CG92" s="245"/>
      <c r="CH92" s="245"/>
      <c r="CI92" s="245"/>
      <c r="CJ92" s="245"/>
      <c r="CK92" s="245"/>
      <c r="CL92" s="245"/>
      <c r="CM92" s="247"/>
      <c r="CN92" s="523"/>
      <c r="CO92" s="561" t="str">
        <f t="shared" si="18"/>
        <v xml:space="preserve"> </v>
      </c>
      <c r="CP92" s="561" t="str">
        <f t="shared" si="22"/>
        <v xml:space="preserve"> </v>
      </c>
      <c r="CQ92" s="561" t="str">
        <f t="shared" si="23"/>
        <v xml:space="preserve"> </v>
      </c>
      <c r="CR92" s="561" t="str">
        <f t="shared" si="24"/>
        <v xml:space="preserve"> </v>
      </c>
      <c r="CS92" s="81"/>
      <c r="CT92" s="254"/>
    </row>
    <row r="93" spans="1:98" s="86" customFormat="1" ht="12.75" x14ac:dyDescent="0.25">
      <c r="A93" s="365"/>
      <c r="B93" s="361">
        <f>Demography!B92</f>
        <v>0</v>
      </c>
      <c r="C93" s="361">
        <f>Demography!C92</f>
        <v>0</v>
      </c>
      <c r="D93" s="362">
        <f>Demography!D92</f>
        <v>0</v>
      </c>
      <c r="E93" s="362">
        <f>Demography!E92</f>
        <v>0</v>
      </c>
      <c r="F93" s="362">
        <f>Demography!F92</f>
        <v>0</v>
      </c>
      <c r="G93" s="81"/>
      <c r="H93" s="241"/>
      <c r="I93" s="478"/>
      <c r="J93" s="478"/>
      <c r="K93" s="241"/>
      <c r="L93" s="242"/>
      <c r="M93" s="478"/>
      <c r="N93" s="241"/>
      <c r="O93" s="242"/>
      <c r="P93" s="243"/>
      <c r="Q93" s="243"/>
      <c r="R93" s="243"/>
      <c r="S93" s="243"/>
      <c r="T93" s="243"/>
      <c r="U93" s="524"/>
      <c r="V93" s="241"/>
      <c r="W93" s="415"/>
      <c r="X93" s="415"/>
      <c r="Y93" s="81"/>
      <c r="Z93" s="241"/>
      <c r="AA93" s="416"/>
      <c r="AB93" s="416"/>
      <c r="AC93" s="81"/>
      <c r="AD93" s="242"/>
      <c r="AE93" s="242"/>
      <c r="AF93" s="241"/>
      <c r="AG93" s="242"/>
      <c r="AH93" s="241"/>
      <c r="AI93" s="241"/>
      <c r="AJ93" s="241"/>
      <c r="AK93" s="246"/>
      <c r="AL93" s="246"/>
      <c r="AM93" s="246"/>
      <c r="AN93" s="246"/>
      <c r="AO93" s="246"/>
      <c r="AP93" s="523"/>
      <c r="AQ93" s="246"/>
      <c r="AR93" s="246"/>
      <c r="AS93" s="246"/>
      <c r="AT93" s="246"/>
      <c r="AU93" s="246"/>
      <c r="AV93" s="246"/>
      <c r="AW93" s="246"/>
      <c r="AX93" s="246"/>
      <c r="AY93" s="246"/>
      <c r="AZ93" s="246"/>
      <c r="BA93" s="246"/>
      <c r="BB93" s="246"/>
      <c r="BC93" s="246"/>
      <c r="BD93" s="246"/>
      <c r="BE93" s="248"/>
      <c r="BF93" s="523"/>
      <c r="BG93" s="562" t="str">
        <f t="shared" si="17"/>
        <v xml:space="preserve"> </v>
      </c>
      <c r="BH93" s="562" t="str">
        <f t="shared" si="19"/>
        <v xml:space="preserve"> </v>
      </c>
      <c r="BI93" s="562" t="str">
        <f t="shared" si="20"/>
        <v xml:space="preserve"> </v>
      </c>
      <c r="BJ93" s="562" t="str">
        <f t="shared" si="21"/>
        <v xml:space="preserve"> </v>
      </c>
      <c r="BK93" s="523"/>
      <c r="BL93" s="242"/>
      <c r="BM93" s="242"/>
      <c r="BN93" s="241"/>
      <c r="BO93" s="242"/>
      <c r="BP93" s="241"/>
      <c r="BQ93" s="241"/>
      <c r="BR93" s="241"/>
      <c r="BS93" s="246"/>
      <c r="BT93" s="246"/>
      <c r="BU93" s="246"/>
      <c r="BV93" s="246"/>
      <c r="BW93" s="246"/>
      <c r="BX93" s="523"/>
      <c r="BY93" s="246"/>
      <c r="BZ93" s="246"/>
      <c r="CA93" s="246"/>
      <c r="CB93" s="246"/>
      <c r="CC93" s="246"/>
      <c r="CD93" s="246"/>
      <c r="CE93" s="246"/>
      <c r="CF93" s="246"/>
      <c r="CG93" s="246"/>
      <c r="CH93" s="246"/>
      <c r="CI93" s="246"/>
      <c r="CJ93" s="246"/>
      <c r="CK93" s="246"/>
      <c r="CL93" s="246"/>
      <c r="CM93" s="248"/>
      <c r="CN93" s="523"/>
      <c r="CO93" s="562" t="str">
        <f t="shared" si="18"/>
        <v xml:space="preserve"> </v>
      </c>
      <c r="CP93" s="562" t="str">
        <f t="shared" si="22"/>
        <v xml:space="preserve"> </v>
      </c>
      <c r="CQ93" s="562" t="str">
        <f t="shared" si="23"/>
        <v xml:space="preserve"> </v>
      </c>
      <c r="CR93" s="562" t="str">
        <f t="shared" si="24"/>
        <v xml:space="preserve"> </v>
      </c>
      <c r="CS93" s="81"/>
      <c r="CT93" s="515"/>
    </row>
    <row r="94" spans="1:98" s="86" customFormat="1" ht="12.75" x14ac:dyDescent="0.25">
      <c r="A94" s="365"/>
      <c r="B94" s="147">
        <f>Demography!B93</f>
        <v>0</v>
      </c>
      <c r="C94" s="147">
        <f>Demography!C93</f>
        <v>0</v>
      </c>
      <c r="D94" s="148">
        <f>Demography!D93</f>
        <v>0</v>
      </c>
      <c r="E94" s="148">
        <f>Demography!E93</f>
        <v>0</v>
      </c>
      <c r="F94" s="148">
        <f>Demography!F93</f>
        <v>0</v>
      </c>
      <c r="G94" s="81"/>
      <c r="H94" s="256"/>
      <c r="I94" s="257"/>
      <c r="J94" s="257"/>
      <c r="K94" s="256"/>
      <c r="L94" s="240"/>
      <c r="M94" s="257"/>
      <c r="N94" s="256"/>
      <c r="O94" s="240"/>
      <c r="P94" s="261"/>
      <c r="Q94" s="261"/>
      <c r="R94" s="261"/>
      <c r="S94" s="261"/>
      <c r="T94" s="261"/>
      <c r="U94" s="522"/>
      <c r="V94" s="256"/>
      <c r="W94" s="238"/>
      <c r="X94" s="238"/>
      <c r="Y94" s="81"/>
      <c r="Z94" s="256"/>
      <c r="AA94" s="150"/>
      <c r="AB94" s="150"/>
      <c r="AC94" s="81"/>
      <c r="AD94" s="240"/>
      <c r="AE94" s="240"/>
      <c r="AF94" s="256"/>
      <c r="AG94" s="240"/>
      <c r="AH94" s="256"/>
      <c r="AI94" s="256"/>
      <c r="AJ94" s="256"/>
      <c r="AK94" s="245"/>
      <c r="AL94" s="245"/>
      <c r="AM94" s="245"/>
      <c r="AN94" s="245"/>
      <c r="AO94" s="245"/>
      <c r="AP94" s="523"/>
      <c r="AQ94" s="245"/>
      <c r="AR94" s="245"/>
      <c r="AS94" s="245"/>
      <c r="AT94" s="245"/>
      <c r="AU94" s="245"/>
      <c r="AV94" s="245"/>
      <c r="AW94" s="245"/>
      <c r="AX94" s="245"/>
      <c r="AY94" s="245"/>
      <c r="AZ94" s="245"/>
      <c r="BA94" s="245"/>
      <c r="BB94" s="245"/>
      <c r="BC94" s="245"/>
      <c r="BD94" s="245"/>
      <c r="BE94" s="247"/>
      <c r="BF94" s="523"/>
      <c r="BG94" s="561" t="str">
        <f t="shared" si="17"/>
        <v xml:space="preserve"> </v>
      </c>
      <c r="BH94" s="561" t="str">
        <f t="shared" si="19"/>
        <v xml:space="preserve"> </v>
      </c>
      <c r="BI94" s="561" t="str">
        <f t="shared" si="20"/>
        <v xml:space="preserve"> </v>
      </c>
      <c r="BJ94" s="561" t="str">
        <f t="shared" si="21"/>
        <v xml:space="preserve"> </v>
      </c>
      <c r="BK94" s="523"/>
      <c r="BL94" s="240"/>
      <c r="BM94" s="240"/>
      <c r="BN94" s="256"/>
      <c r="BO94" s="240"/>
      <c r="BP94" s="256"/>
      <c r="BQ94" s="256"/>
      <c r="BR94" s="256"/>
      <c r="BS94" s="245"/>
      <c r="BT94" s="245"/>
      <c r="BU94" s="245"/>
      <c r="BV94" s="245"/>
      <c r="BW94" s="245"/>
      <c r="BX94" s="523"/>
      <c r="BY94" s="245"/>
      <c r="BZ94" s="245"/>
      <c r="CA94" s="245"/>
      <c r="CB94" s="245"/>
      <c r="CC94" s="245"/>
      <c r="CD94" s="245"/>
      <c r="CE94" s="245"/>
      <c r="CF94" s="245"/>
      <c r="CG94" s="245"/>
      <c r="CH94" s="245"/>
      <c r="CI94" s="245"/>
      <c r="CJ94" s="245"/>
      <c r="CK94" s="245"/>
      <c r="CL94" s="245"/>
      <c r="CM94" s="247"/>
      <c r="CN94" s="523"/>
      <c r="CO94" s="561" t="str">
        <f t="shared" si="18"/>
        <v xml:space="preserve"> </v>
      </c>
      <c r="CP94" s="561" t="str">
        <f t="shared" si="22"/>
        <v xml:space="preserve"> </v>
      </c>
      <c r="CQ94" s="561" t="str">
        <f t="shared" si="23"/>
        <v xml:space="preserve"> </v>
      </c>
      <c r="CR94" s="561" t="str">
        <f t="shared" si="24"/>
        <v xml:space="preserve"> </v>
      </c>
      <c r="CS94" s="81"/>
      <c r="CT94" s="254"/>
    </row>
    <row r="95" spans="1:98" s="86" customFormat="1" ht="12.75" x14ac:dyDescent="0.25">
      <c r="A95" s="365"/>
      <c r="B95" s="361">
        <f>Demography!B94</f>
        <v>0</v>
      </c>
      <c r="C95" s="361">
        <f>Demography!C94</f>
        <v>0</v>
      </c>
      <c r="D95" s="362">
        <f>Demography!D94</f>
        <v>0</v>
      </c>
      <c r="E95" s="362">
        <f>Demography!E94</f>
        <v>0</v>
      </c>
      <c r="F95" s="362">
        <f>Demography!F94</f>
        <v>0</v>
      </c>
      <c r="G95" s="81"/>
      <c r="H95" s="241"/>
      <c r="I95" s="478"/>
      <c r="J95" s="478"/>
      <c r="K95" s="241"/>
      <c r="L95" s="242"/>
      <c r="M95" s="478"/>
      <c r="N95" s="241"/>
      <c r="O95" s="242"/>
      <c r="P95" s="243"/>
      <c r="Q95" s="243"/>
      <c r="R95" s="243"/>
      <c r="S95" s="243"/>
      <c r="T95" s="243"/>
      <c r="U95" s="524"/>
      <c r="V95" s="241"/>
      <c r="W95" s="415"/>
      <c r="X95" s="415"/>
      <c r="Y95" s="81"/>
      <c r="Z95" s="241"/>
      <c r="AA95" s="416"/>
      <c r="AB95" s="416"/>
      <c r="AC95" s="81"/>
      <c r="AD95" s="242"/>
      <c r="AE95" s="242"/>
      <c r="AF95" s="241"/>
      <c r="AG95" s="242"/>
      <c r="AH95" s="241"/>
      <c r="AI95" s="241"/>
      <c r="AJ95" s="241"/>
      <c r="AK95" s="246"/>
      <c r="AL95" s="246"/>
      <c r="AM95" s="246"/>
      <c r="AN95" s="246"/>
      <c r="AO95" s="246"/>
      <c r="AP95" s="523"/>
      <c r="AQ95" s="246"/>
      <c r="AR95" s="246"/>
      <c r="AS95" s="246"/>
      <c r="AT95" s="246"/>
      <c r="AU95" s="246"/>
      <c r="AV95" s="246"/>
      <c r="AW95" s="246"/>
      <c r="AX95" s="246"/>
      <c r="AY95" s="246"/>
      <c r="AZ95" s="246"/>
      <c r="BA95" s="246"/>
      <c r="BB95" s="246"/>
      <c r="BC95" s="246"/>
      <c r="BD95" s="246"/>
      <c r="BE95" s="248"/>
      <c r="BF95" s="523"/>
      <c r="BG95" s="562" t="str">
        <f t="shared" si="17"/>
        <v xml:space="preserve"> </v>
      </c>
      <c r="BH95" s="562" t="str">
        <f t="shared" si="19"/>
        <v xml:space="preserve"> </v>
      </c>
      <c r="BI95" s="562" t="str">
        <f t="shared" si="20"/>
        <v xml:space="preserve"> </v>
      </c>
      <c r="BJ95" s="562" t="str">
        <f t="shared" si="21"/>
        <v xml:space="preserve"> </v>
      </c>
      <c r="BK95" s="523"/>
      <c r="BL95" s="242"/>
      <c r="BM95" s="242"/>
      <c r="BN95" s="241"/>
      <c r="BO95" s="242"/>
      <c r="BP95" s="241"/>
      <c r="BQ95" s="241"/>
      <c r="BR95" s="241"/>
      <c r="BS95" s="246"/>
      <c r="BT95" s="246"/>
      <c r="BU95" s="246"/>
      <c r="BV95" s="246"/>
      <c r="BW95" s="246"/>
      <c r="BX95" s="523"/>
      <c r="BY95" s="246"/>
      <c r="BZ95" s="246"/>
      <c r="CA95" s="246"/>
      <c r="CB95" s="246"/>
      <c r="CC95" s="246"/>
      <c r="CD95" s="246"/>
      <c r="CE95" s="246"/>
      <c r="CF95" s="246"/>
      <c r="CG95" s="246"/>
      <c r="CH95" s="246"/>
      <c r="CI95" s="246"/>
      <c r="CJ95" s="246"/>
      <c r="CK95" s="246"/>
      <c r="CL95" s="246"/>
      <c r="CM95" s="248"/>
      <c r="CN95" s="523"/>
      <c r="CO95" s="562" t="str">
        <f t="shared" si="18"/>
        <v xml:space="preserve"> </v>
      </c>
      <c r="CP95" s="562" t="str">
        <f t="shared" si="22"/>
        <v xml:space="preserve"> </v>
      </c>
      <c r="CQ95" s="562" t="str">
        <f t="shared" si="23"/>
        <v xml:space="preserve"> </v>
      </c>
      <c r="CR95" s="562" t="str">
        <f t="shared" si="24"/>
        <v xml:space="preserve"> </v>
      </c>
      <c r="CS95" s="81"/>
      <c r="CT95" s="515"/>
    </row>
    <row r="96" spans="1:98" s="86" customFormat="1" ht="12.75" x14ac:dyDescent="0.25">
      <c r="A96" s="365"/>
      <c r="B96" s="147">
        <f>Demography!B95</f>
        <v>0</v>
      </c>
      <c r="C96" s="147">
        <f>Demography!C95</f>
        <v>0</v>
      </c>
      <c r="D96" s="148">
        <f>Demography!D95</f>
        <v>0</v>
      </c>
      <c r="E96" s="148">
        <f>Demography!E95</f>
        <v>0</v>
      </c>
      <c r="F96" s="148">
        <f>Demography!F95</f>
        <v>0</v>
      </c>
      <c r="G96" s="81"/>
      <c r="H96" s="256"/>
      <c r="I96" s="257"/>
      <c r="J96" s="257"/>
      <c r="K96" s="256"/>
      <c r="L96" s="240"/>
      <c r="M96" s="257"/>
      <c r="N96" s="256"/>
      <c r="O96" s="240"/>
      <c r="P96" s="261"/>
      <c r="Q96" s="261"/>
      <c r="R96" s="261"/>
      <c r="S96" s="261"/>
      <c r="T96" s="261"/>
      <c r="U96" s="522"/>
      <c r="V96" s="256"/>
      <c r="W96" s="238"/>
      <c r="X96" s="238"/>
      <c r="Y96" s="81"/>
      <c r="Z96" s="256"/>
      <c r="AA96" s="150"/>
      <c r="AB96" s="150"/>
      <c r="AC96" s="81"/>
      <c r="AD96" s="240"/>
      <c r="AE96" s="240"/>
      <c r="AF96" s="256"/>
      <c r="AG96" s="240"/>
      <c r="AH96" s="256"/>
      <c r="AI96" s="256"/>
      <c r="AJ96" s="256"/>
      <c r="AK96" s="245"/>
      <c r="AL96" s="245"/>
      <c r="AM96" s="245"/>
      <c r="AN96" s="245"/>
      <c r="AO96" s="245"/>
      <c r="AP96" s="523"/>
      <c r="AQ96" s="245"/>
      <c r="AR96" s="245"/>
      <c r="AS96" s="245"/>
      <c r="AT96" s="245"/>
      <c r="AU96" s="245"/>
      <c r="AV96" s="245"/>
      <c r="AW96" s="245"/>
      <c r="AX96" s="245"/>
      <c r="AY96" s="245"/>
      <c r="AZ96" s="245"/>
      <c r="BA96" s="245"/>
      <c r="BB96" s="245"/>
      <c r="BC96" s="245"/>
      <c r="BD96" s="245"/>
      <c r="BE96" s="247"/>
      <c r="BF96" s="523"/>
      <c r="BG96" s="561" t="str">
        <f t="shared" si="17"/>
        <v xml:space="preserve"> </v>
      </c>
      <c r="BH96" s="561" t="str">
        <f t="shared" si="19"/>
        <v xml:space="preserve"> </v>
      </c>
      <c r="BI96" s="561" t="str">
        <f t="shared" si="20"/>
        <v xml:space="preserve"> </v>
      </c>
      <c r="BJ96" s="561" t="str">
        <f t="shared" si="21"/>
        <v xml:space="preserve"> </v>
      </c>
      <c r="BK96" s="523"/>
      <c r="BL96" s="240"/>
      <c r="BM96" s="240"/>
      <c r="BN96" s="256"/>
      <c r="BO96" s="240"/>
      <c r="BP96" s="256"/>
      <c r="BQ96" s="256"/>
      <c r="BR96" s="256"/>
      <c r="BS96" s="245"/>
      <c r="BT96" s="245"/>
      <c r="BU96" s="245"/>
      <c r="BV96" s="245"/>
      <c r="BW96" s="245"/>
      <c r="BX96" s="523"/>
      <c r="BY96" s="245"/>
      <c r="BZ96" s="245"/>
      <c r="CA96" s="245"/>
      <c r="CB96" s="245"/>
      <c r="CC96" s="245"/>
      <c r="CD96" s="245"/>
      <c r="CE96" s="245"/>
      <c r="CF96" s="245"/>
      <c r="CG96" s="245"/>
      <c r="CH96" s="245"/>
      <c r="CI96" s="245"/>
      <c r="CJ96" s="245"/>
      <c r="CK96" s="245"/>
      <c r="CL96" s="245"/>
      <c r="CM96" s="247"/>
      <c r="CN96" s="523"/>
      <c r="CO96" s="561" t="str">
        <f t="shared" si="18"/>
        <v xml:space="preserve"> </v>
      </c>
      <c r="CP96" s="561" t="str">
        <f t="shared" si="22"/>
        <v xml:space="preserve"> </v>
      </c>
      <c r="CQ96" s="561" t="str">
        <f t="shared" si="23"/>
        <v xml:space="preserve"> </v>
      </c>
      <c r="CR96" s="561" t="str">
        <f t="shared" si="24"/>
        <v xml:space="preserve"> </v>
      </c>
      <c r="CS96" s="81"/>
      <c r="CT96" s="254"/>
    </row>
    <row r="97" spans="1:98" s="86" customFormat="1" ht="12.75" x14ac:dyDescent="0.25">
      <c r="A97" s="365"/>
      <c r="B97" s="361">
        <f>Demography!B96</f>
        <v>0</v>
      </c>
      <c r="C97" s="361">
        <f>Demography!C96</f>
        <v>0</v>
      </c>
      <c r="D97" s="362">
        <f>Demography!D96</f>
        <v>0</v>
      </c>
      <c r="E97" s="362">
        <f>Demography!E96</f>
        <v>0</v>
      </c>
      <c r="F97" s="362">
        <f>Demography!F96</f>
        <v>0</v>
      </c>
      <c r="G97" s="81"/>
      <c r="H97" s="241"/>
      <c r="I97" s="478"/>
      <c r="J97" s="478"/>
      <c r="K97" s="241"/>
      <c r="L97" s="242"/>
      <c r="M97" s="478"/>
      <c r="N97" s="241"/>
      <c r="O97" s="242"/>
      <c r="P97" s="243"/>
      <c r="Q97" s="243"/>
      <c r="R97" s="243"/>
      <c r="S97" s="243"/>
      <c r="T97" s="243"/>
      <c r="U97" s="524"/>
      <c r="V97" s="241"/>
      <c r="W97" s="415"/>
      <c r="X97" s="415"/>
      <c r="Y97" s="81"/>
      <c r="Z97" s="241"/>
      <c r="AA97" s="416"/>
      <c r="AB97" s="416"/>
      <c r="AC97" s="81"/>
      <c r="AD97" s="242"/>
      <c r="AE97" s="242"/>
      <c r="AF97" s="241"/>
      <c r="AG97" s="242"/>
      <c r="AH97" s="241"/>
      <c r="AI97" s="241"/>
      <c r="AJ97" s="241"/>
      <c r="AK97" s="246"/>
      <c r="AL97" s="246"/>
      <c r="AM97" s="246"/>
      <c r="AN97" s="246"/>
      <c r="AO97" s="246"/>
      <c r="AP97" s="523"/>
      <c r="AQ97" s="246"/>
      <c r="AR97" s="246"/>
      <c r="AS97" s="246"/>
      <c r="AT97" s="246"/>
      <c r="AU97" s="246"/>
      <c r="AV97" s="246"/>
      <c r="AW97" s="246"/>
      <c r="AX97" s="246"/>
      <c r="AY97" s="246"/>
      <c r="AZ97" s="246"/>
      <c r="BA97" s="246"/>
      <c r="BB97" s="246"/>
      <c r="BC97" s="246"/>
      <c r="BD97" s="246"/>
      <c r="BE97" s="248"/>
      <c r="BF97" s="523"/>
      <c r="BG97" s="562" t="str">
        <f t="shared" si="17"/>
        <v xml:space="preserve"> </v>
      </c>
      <c r="BH97" s="562" t="str">
        <f t="shared" si="19"/>
        <v xml:space="preserve"> </v>
      </c>
      <c r="BI97" s="562" t="str">
        <f t="shared" si="20"/>
        <v xml:space="preserve"> </v>
      </c>
      <c r="BJ97" s="562" t="str">
        <f t="shared" si="21"/>
        <v xml:space="preserve"> </v>
      </c>
      <c r="BK97" s="523"/>
      <c r="BL97" s="242"/>
      <c r="BM97" s="242"/>
      <c r="BN97" s="241"/>
      <c r="BO97" s="242"/>
      <c r="BP97" s="241"/>
      <c r="BQ97" s="241"/>
      <c r="BR97" s="241"/>
      <c r="BS97" s="246"/>
      <c r="BT97" s="246"/>
      <c r="BU97" s="246"/>
      <c r="BV97" s="246"/>
      <c r="BW97" s="246"/>
      <c r="BX97" s="523"/>
      <c r="BY97" s="246"/>
      <c r="BZ97" s="246"/>
      <c r="CA97" s="246"/>
      <c r="CB97" s="246"/>
      <c r="CC97" s="246"/>
      <c r="CD97" s="246"/>
      <c r="CE97" s="246"/>
      <c r="CF97" s="246"/>
      <c r="CG97" s="246"/>
      <c r="CH97" s="246"/>
      <c r="CI97" s="246"/>
      <c r="CJ97" s="246"/>
      <c r="CK97" s="246"/>
      <c r="CL97" s="246"/>
      <c r="CM97" s="248"/>
      <c r="CN97" s="523"/>
      <c r="CO97" s="562" t="str">
        <f t="shared" si="18"/>
        <v xml:space="preserve"> </v>
      </c>
      <c r="CP97" s="562" t="str">
        <f t="shared" si="22"/>
        <v xml:space="preserve"> </v>
      </c>
      <c r="CQ97" s="562" t="str">
        <f t="shared" si="23"/>
        <v xml:space="preserve"> </v>
      </c>
      <c r="CR97" s="562" t="str">
        <f t="shared" si="24"/>
        <v xml:space="preserve"> </v>
      </c>
      <c r="CS97" s="81"/>
      <c r="CT97" s="515"/>
    </row>
    <row r="98" spans="1:98" s="86" customFormat="1" ht="12.75" x14ac:dyDescent="0.25">
      <c r="A98" s="365"/>
      <c r="B98" s="147">
        <f>Demography!B97</f>
        <v>0</v>
      </c>
      <c r="C98" s="147">
        <f>Demography!C97</f>
        <v>0</v>
      </c>
      <c r="D98" s="148">
        <f>Demography!D97</f>
        <v>0</v>
      </c>
      <c r="E98" s="148">
        <f>Demography!E97</f>
        <v>0</v>
      </c>
      <c r="F98" s="148">
        <f>Demography!F97</f>
        <v>0</v>
      </c>
      <c r="G98" s="81"/>
      <c r="H98" s="256"/>
      <c r="I98" s="257"/>
      <c r="J98" s="257"/>
      <c r="K98" s="256"/>
      <c r="L98" s="240"/>
      <c r="M98" s="257"/>
      <c r="N98" s="256"/>
      <c r="O98" s="240"/>
      <c r="P98" s="261"/>
      <c r="Q98" s="261"/>
      <c r="R98" s="261"/>
      <c r="S98" s="261"/>
      <c r="T98" s="261"/>
      <c r="U98" s="522"/>
      <c r="V98" s="256"/>
      <c r="W98" s="238"/>
      <c r="X98" s="238"/>
      <c r="Y98" s="81"/>
      <c r="Z98" s="256"/>
      <c r="AA98" s="150"/>
      <c r="AB98" s="150"/>
      <c r="AC98" s="81"/>
      <c r="AD98" s="240"/>
      <c r="AE98" s="240"/>
      <c r="AF98" s="256"/>
      <c r="AG98" s="240"/>
      <c r="AH98" s="256"/>
      <c r="AI98" s="256"/>
      <c r="AJ98" s="256"/>
      <c r="AK98" s="245"/>
      <c r="AL98" s="245"/>
      <c r="AM98" s="245"/>
      <c r="AN98" s="245"/>
      <c r="AO98" s="245"/>
      <c r="AP98" s="523"/>
      <c r="AQ98" s="245"/>
      <c r="AR98" s="245"/>
      <c r="AS98" s="245"/>
      <c r="AT98" s="245"/>
      <c r="AU98" s="245"/>
      <c r="AV98" s="245"/>
      <c r="AW98" s="245"/>
      <c r="AX98" s="245"/>
      <c r="AY98" s="245"/>
      <c r="AZ98" s="245"/>
      <c r="BA98" s="245"/>
      <c r="BB98" s="245"/>
      <c r="BC98" s="245"/>
      <c r="BD98" s="245"/>
      <c r="BE98" s="247"/>
      <c r="BF98" s="523"/>
      <c r="BG98" s="561" t="str">
        <f t="shared" si="17"/>
        <v xml:space="preserve"> </v>
      </c>
      <c r="BH98" s="561" t="str">
        <f t="shared" si="19"/>
        <v xml:space="preserve"> </v>
      </c>
      <c r="BI98" s="561" t="str">
        <f t="shared" si="20"/>
        <v xml:space="preserve"> </v>
      </c>
      <c r="BJ98" s="561" t="str">
        <f t="shared" si="21"/>
        <v xml:space="preserve"> </v>
      </c>
      <c r="BK98" s="523"/>
      <c r="BL98" s="240"/>
      <c r="BM98" s="240"/>
      <c r="BN98" s="256"/>
      <c r="BO98" s="240"/>
      <c r="BP98" s="256"/>
      <c r="BQ98" s="256"/>
      <c r="BR98" s="256"/>
      <c r="BS98" s="245"/>
      <c r="BT98" s="245"/>
      <c r="BU98" s="245"/>
      <c r="BV98" s="245"/>
      <c r="BW98" s="245"/>
      <c r="BX98" s="523"/>
      <c r="BY98" s="245"/>
      <c r="BZ98" s="245"/>
      <c r="CA98" s="245"/>
      <c r="CB98" s="245"/>
      <c r="CC98" s="245"/>
      <c r="CD98" s="245"/>
      <c r="CE98" s="245"/>
      <c r="CF98" s="245"/>
      <c r="CG98" s="245"/>
      <c r="CH98" s="245"/>
      <c r="CI98" s="245"/>
      <c r="CJ98" s="245"/>
      <c r="CK98" s="245"/>
      <c r="CL98" s="245"/>
      <c r="CM98" s="247"/>
      <c r="CN98" s="523"/>
      <c r="CO98" s="561" t="str">
        <f t="shared" si="18"/>
        <v xml:space="preserve"> </v>
      </c>
      <c r="CP98" s="561" t="str">
        <f t="shared" si="22"/>
        <v xml:space="preserve"> </v>
      </c>
      <c r="CQ98" s="561" t="str">
        <f t="shared" si="23"/>
        <v xml:space="preserve"> </v>
      </c>
      <c r="CR98" s="561" t="str">
        <f t="shared" si="24"/>
        <v xml:space="preserve"> </v>
      </c>
      <c r="CS98" s="81"/>
      <c r="CT98" s="254"/>
    </row>
    <row r="99" spans="1:98" s="86" customFormat="1" ht="12.75" x14ac:dyDescent="0.25">
      <c r="A99" s="365"/>
      <c r="B99" s="361">
        <f>Demography!B98</f>
        <v>0</v>
      </c>
      <c r="C99" s="361">
        <f>Demography!C98</f>
        <v>0</v>
      </c>
      <c r="D99" s="362">
        <f>Demography!D98</f>
        <v>0</v>
      </c>
      <c r="E99" s="362">
        <f>Demography!E98</f>
        <v>0</v>
      </c>
      <c r="F99" s="362">
        <f>Demography!F98</f>
        <v>0</v>
      </c>
      <c r="G99" s="81"/>
      <c r="H99" s="241"/>
      <c r="I99" s="478"/>
      <c r="J99" s="478"/>
      <c r="K99" s="241"/>
      <c r="L99" s="242"/>
      <c r="M99" s="478"/>
      <c r="N99" s="241"/>
      <c r="O99" s="242"/>
      <c r="P99" s="243"/>
      <c r="Q99" s="243"/>
      <c r="R99" s="243"/>
      <c r="S99" s="243"/>
      <c r="T99" s="243"/>
      <c r="U99" s="524"/>
      <c r="V99" s="241"/>
      <c r="W99" s="415"/>
      <c r="X99" s="415"/>
      <c r="Y99" s="81"/>
      <c r="Z99" s="241"/>
      <c r="AA99" s="416"/>
      <c r="AB99" s="416"/>
      <c r="AC99" s="81"/>
      <c r="AD99" s="242"/>
      <c r="AE99" s="242"/>
      <c r="AF99" s="241"/>
      <c r="AG99" s="242"/>
      <c r="AH99" s="241"/>
      <c r="AI99" s="241"/>
      <c r="AJ99" s="241"/>
      <c r="AK99" s="246"/>
      <c r="AL99" s="246"/>
      <c r="AM99" s="246"/>
      <c r="AN99" s="246"/>
      <c r="AO99" s="246"/>
      <c r="AP99" s="523"/>
      <c r="AQ99" s="246"/>
      <c r="AR99" s="246"/>
      <c r="AS99" s="246"/>
      <c r="AT99" s="246"/>
      <c r="AU99" s="246"/>
      <c r="AV99" s="246"/>
      <c r="AW99" s="246"/>
      <c r="AX99" s="246"/>
      <c r="AY99" s="246"/>
      <c r="AZ99" s="246"/>
      <c r="BA99" s="246"/>
      <c r="BB99" s="246"/>
      <c r="BC99" s="246"/>
      <c r="BD99" s="246"/>
      <c r="BE99" s="248"/>
      <c r="BF99" s="523"/>
      <c r="BG99" s="562" t="str">
        <f t="shared" si="17"/>
        <v xml:space="preserve"> </v>
      </c>
      <c r="BH99" s="562" t="str">
        <f t="shared" si="19"/>
        <v xml:space="preserve"> </v>
      </c>
      <c r="BI99" s="562" t="str">
        <f t="shared" si="20"/>
        <v xml:space="preserve"> </v>
      </c>
      <c r="BJ99" s="562" t="str">
        <f t="shared" si="21"/>
        <v xml:space="preserve"> </v>
      </c>
      <c r="BK99" s="523"/>
      <c r="BL99" s="242"/>
      <c r="BM99" s="242"/>
      <c r="BN99" s="241"/>
      <c r="BO99" s="242"/>
      <c r="BP99" s="241"/>
      <c r="BQ99" s="241"/>
      <c r="BR99" s="241"/>
      <c r="BS99" s="246"/>
      <c r="BT99" s="246"/>
      <c r="BU99" s="246"/>
      <c r="BV99" s="246"/>
      <c r="BW99" s="246"/>
      <c r="BX99" s="523"/>
      <c r="BY99" s="246"/>
      <c r="BZ99" s="246"/>
      <c r="CA99" s="246"/>
      <c r="CB99" s="246"/>
      <c r="CC99" s="246"/>
      <c r="CD99" s="246"/>
      <c r="CE99" s="246"/>
      <c r="CF99" s="246"/>
      <c r="CG99" s="246"/>
      <c r="CH99" s="246"/>
      <c r="CI99" s="246"/>
      <c r="CJ99" s="246"/>
      <c r="CK99" s="246"/>
      <c r="CL99" s="246"/>
      <c r="CM99" s="248"/>
      <c r="CN99" s="523"/>
      <c r="CO99" s="562" t="str">
        <f t="shared" si="18"/>
        <v xml:space="preserve"> </v>
      </c>
      <c r="CP99" s="562" t="str">
        <f t="shared" si="22"/>
        <v xml:space="preserve"> </v>
      </c>
      <c r="CQ99" s="562" t="str">
        <f t="shared" si="23"/>
        <v xml:space="preserve"> </v>
      </c>
      <c r="CR99" s="562" t="str">
        <f t="shared" si="24"/>
        <v xml:space="preserve"> </v>
      </c>
      <c r="CS99" s="81"/>
      <c r="CT99" s="515"/>
    </row>
    <row r="100" spans="1:98" s="86" customFormat="1" ht="12.75" x14ac:dyDescent="0.25">
      <c r="A100" s="365"/>
      <c r="B100" s="147">
        <f>Demography!B99</f>
        <v>0</v>
      </c>
      <c r="C100" s="147">
        <f>Demography!C99</f>
        <v>0</v>
      </c>
      <c r="D100" s="148">
        <f>Demography!D99</f>
        <v>0</v>
      </c>
      <c r="E100" s="148">
        <f>Demography!E99</f>
        <v>0</v>
      </c>
      <c r="F100" s="148">
        <f>Demography!F99</f>
        <v>0</v>
      </c>
      <c r="G100" s="81"/>
      <c r="H100" s="256"/>
      <c r="I100" s="257"/>
      <c r="J100" s="257"/>
      <c r="K100" s="256"/>
      <c r="L100" s="240"/>
      <c r="M100" s="257"/>
      <c r="N100" s="256"/>
      <c r="O100" s="240"/>
      <c r="P100" s="261"/>
      <c r="Q100" s="261"/>
      <c r="R100" s="261"/>
      <c r="S100" s="261"/>
      <c r="T100" s="261"/>
      <c r="U100" s="522"/>
      <c r="V100" s="256"/>
      <c r="W100" s="238"/>
      <c r="X100" s="238"/>
      <c r="Y100" s="81"/>
      <c r="Z100" s="256"/>
      <c r="AA100" s="150"/>
      <c r="AB100" s="150"/>
      <c r="AC100" s="81"/>
      <c r="AD100" s="240"/>
      <c r="AE100" s="240"/>
      <c r="AF100" s="256"/>
      <c r="AG100" s="240"/>
      <c r="AH100" s="256"/>
      <c r="AI100" s="256"/>
      <c r="AJ100" s="256"/>
      <c r="AK100" s="245"/>
      <c r="AL100" s="245"/>
      <c r="AM100" s="245"/>
      <c r="AN100" s="245"/>
      <c r="AO100" s="245"/>
      <c r="AP100" s="523"/>
      <c r="AQ100" s="245"/>
      <c r="AR100" s="245"/>
      <c r="AS100" s="245"/>
      <c r="AT100" s="245"/>
      <c r="AU100" s="245"/>
      <c r="AV100" s="245"/>
      <c r="AW100" s="245"/>
      <c r="AX100" s="245"/>
      <c r="AY100" s="245"/>
      <c r="AZ100" s="245"/>
      <c r="BA100" s="245"/>
      <c r="BB100" s="245"/>
      <c r="BC100" s="245"/>
      <c r="BD100" s="245"/>
      <c r="BE100" s="247"/>
      <c r="BF100" s="523"/>
      <c r="BG100" s="561" t="str">
        <f t="shared" si="17"/>
        <v xml:space="preserve"> </v>
      </c>
      <c r="BH100" s="561" t="str">
        <f t="shared" si="19"/>
        <v xml:space="preserve"> </v>
      </c>
      <c r="BI100" s="561" t="str">
        <f t="shared" si="20"/>
        <v xml:space="preserve"> </v>
      </c>
      <c r="BJ100" s="561" t="str">
        <f t="shared" si="21"/>
        <v xml:space="preserve"> </v>
      </c>
      <c r="BK100" s="523"/>
      <c r="BL100" s="240"/>
      <c r="BM100" s="240"/>
      <c r="BN100" s="256"/>
      <c r="BO100" s="240"/>
      <c r="BP100" s="256"/>
      <c r="BQ100" s="256"/>
      <c r="BR100" s="256"/>
      <c r="BS100" s="245"/>
      <c r="BT100" s="245"/>
      <c r="BU100" s="245"/>
      <c r="BV100" s="245"/>
      <c r="BW100" s="245"/>
      <c r="BX100" s="523"/>
      <c r="BY100" s="245"/>
      <c r="BZ100" s="245"/>
      <c r="CA100" s="245"/>
      <c r="CB100" s="245"/>
      <c r="CC100" s="245"/>
      <c r="CD100" s="245"/>
      <c r="CE100" s="245"/>
      <c r="CF100" s="245"/>
      <c r="CG100" s="245"/>
      <c r="CH100" s="245"/>
      <c r="CI100" s="245"/>
      <c r="CJ100" s="245"/>
      <c r="CK100" s="245"/>
      <c r="CL100" s="245"/>
      <c r="CM100" s="247"/>
      <c r="CN100" s="523"/>
      <c r="CO100" s="561" t="str">
        <f t="shared" si="18"/>
        <v xml:space="preserve"> </v>
      </c>
      <c r="CP100" s="561" t="str">
        <f t="shared" si="22"/>
        <v xml:space="preserve"> </v>
      </c>
      <c r="CQ100" s="561" t="str">
        <f t="shared" si="23"/>
        <v xml:space="preserve"> </v>
      </c>
      <c r="CR100" s="561" t="str">
        <f t="shared" si="24"/>
        <v xml:space="preserve"> </v>
      </c>
      <c r="CS100" s="81"/>
      <c r="CT100" s="254"/>
    </row>
    <row r="101" spans="1:98" s="86" customFormat="1" ht="12.75" x14ac:dyDescent="0.25">
      <c r="A101" s="365"/>
      <c r="B101" s="361">
        <f>Demography!B100</f>
        <v>0</v>
      </c>
      <c r="C101" s="361">
        <f>Demography!C100</f>
        <v>0</v>
      </c>
      <c r="D101" s="362">
        <f>Demography!D100</f>
        <v>0</v>
      </c>
      <c r="E101" s="362">
        <f>Demography!E100</f>
        <v>0</v>
      </c>
      <c r="F101" s="362">
        <f>Demography!F100</f>
        <v>0</v>
      </c>
      <c r="G101" s="81"/>
      <c r="H101" s="241"/>
      <c r="I101" s="478"/>
      <c r="J101" s="478"/>
      <c r="K101" s="241"/>
      <c r="L101" s="242"/>
      <c r="M101" s="478"/>
      <c r="N101" s="241"/>
      <c r="O101" s="242"/>
      <c r="P101" s="243"/>
      <c r="Q101" s="243"/>
      <c r="R101" s="243"/>
      <c r="S101" s="243"/>
      <c r="T101" s="243"/>
      <c r="U101" s="524"/>
      <c r="V101" s="241"/>
      <c r="W101" s="415"/>
      <c r="X101" s="415"/>
      <c r="Y101" s="81"/>
      <c r="Z101" s="241"/>
      <c r="AA101" s="416"/>
      <c r="AB101" s="416"/>
      <c r="AC101" s="81"/>
      <c r="AD101" s="242"/>
      <c r="AE101" s="242"/>
      <c r="AF101" s="241"/>
      <c r="AG101" s="242"/>
      <c r="AH101" s="241"/>
      <c r="AI101" s="241"/>
      <c r="AJ101" s="241"/>
      <c r="AK101" s="246"/>
      <c r="AL101" s="246"/>
      <c r="AM101" s="246"/>
      <c r="AN101" s="246"/>
      <c r="AO101" s="246"/>
      <c r="AP101" s="523"/>
      <c r="AQ101" s="246"/>
      <c r="AR101" s="246"/>
      <c r="AS101" s="246"/>
      <c r="AT101" s="246"/>
      <c r="AU101" s="246"/>
      <c r="AV101" s="246"/>
      <c r="AW101" s="246"/>
      <c r="AX101" s="246"/>
      <c r="AY101" s="246"/>
      <c r="AZ101" s="246"/>
      <c r="BA101" s="246"/>
      <c r="BB101" s="246"/>
      <c r="BC101" s="246"/>
      <c r="BD101" s="246"/>
      <c r="BE101" s="248"/>
      <c r="BF101" s="523"/>
      <c r="BG101" s="562" t="str">
        <f t="shared" si="17"/>
        <v xml:space="preserve"> </v>
      </c>
      <c r="BH101" s="562" t="str">
        <f t="shared" si="19"/>
        <v xml:space="preserve"> </v>
      </c>
      <c r="BI101" s="562" t="str">
        <f t="shared" si="20"/>
        <v xml:space="preserve"> </v>
      </c>
      <c r="BJ101" s="562" t="str">
        <f t="shared" si="21"/>
        <v xml:space="preserve"> </v>
      </c>
      <c r="BK101" s="523"/>
      <c r="BL101" s="242"/>
      <c r="BM101" s="242"/>
      <c r="BN101" s="241"/>
      <c r="BO101" s="242"/>
      <c r="BP101" s="241"/>
      <c r="BQ101" s="241"/>
      <c r="BR101" s="241"/>
      <c r="BS101" s="246"/>
      <c r="BT101" s="246"/>
      <c r="BU101" s="246"/>
      <c r="BV101" s="246"/>
      <c r="BW101" s="246"/>
      <c r="BX101" s="523"/>
      <c r="BY101" s="246"/>
      <c r="BZ101" s="246"/>
      <c r="CA101" s="246"/>
      <c r="CB101" s="246"/>
      <c r="CC101" s="246"/>
      <c r="CD101" s="246"/>
      <c r="CE101" s="246"/>
      <c r="CF101" s="246"/>
      <c r="CG101" s="246"/>
      <c r="CH101" s="246"/>
      <c r="CI101" s="246"/>
      <c r="CJ101" s="246"/>
      <c r="CK101" s="246"/>
      <c r="CL101" s="246"/>
      <c r="CM101" s="248"/>
      <c r="CN101" s="523"/>
      <c r="CO101" s="562" t="str">
        <f t="shared" si="18"/>
        <v xml:space="preserve"> </v>
      </c>
      <c r="CP101" s="562" t="str">
        <f t="shared" si="22"/>
        <v xml:space="preserve"> </v>
      </c>
      <c r="CQ101" s="562" t="str">
        <f t="shared" si="23"/>
        <v xml:space="preserve"> </v>
      </c>
      <c r="CR101" s="562" t="str">
        <f t="shared" si="24"/>
        <v xml:space="preserve"> </v>
      </c>
      <c r="CS101" s="81"/>
      <c r="CT101" s="515"/>
    </row>
    <row r="102" spans="1:98" s="86" customFormat="1" ht="12.75" x14ac:dyDescent="0.25">
      <c r="A102" s="365"/>
      <c r="B102" s="147">
        <f>Demography!B101</f>
        <v>0</v>
      </c>
      <c r="C102" s="147">
        <f>Demography!C101</f>
        <v>0</v>
      </c>
      <c r="D102" s="148">
        <f>Demography!D101</f>
        <v>0</v>
      </c>
      <c r="E102" s="148">
        <f>Demography!E101</f>
        <v>0</v>
      </c>
      <c r="F102" s="148">
        <f>Demography!F101</f>
        <v>0</v>
      </c>
      <c r="G102" s="81"/>
      <c r="H102" s="256"/>
      <c r="I102" s="257"/>
      <c r="J102" s="257"/>
      <c r="K102" s="256"/>
      <c r="L102" s="240"/>
      <c r="M102" s="257"/>
      <c r="N102" s="256"/>
      <c r="O102" s="240"/>
      <c r="P102" s="261"/>
      <c r="Q102" s="261"/>
      <c r="R102" s="261"/>
      <c r="S102" s="261"/>
      <c r="T102" s="261"/>
      <c r="U102" s="522"/>
      <c r="V102" s="256"/>
      <c r="W102" s="238"/>
      <c r="X102" s="238"/>
      <c r="Y102" s="81"/>
      <c r="Z102" s="256"/>
      <c r="AA102" s="150"/>
      <c r="AB102" s="150"/>
      <c r="AC102" s="81"/>
      <c r="AD102" s="240"/>
      <c r="AE102" s="240"/>
      <c r="AF102" s="256"/>
      <c r="AG102" s="240"/>
      <c r="AH102" s="256"/>
      <c r="AI102" s="256"/>
      <c r="AJ102" s="256"/>
      <c r="AK102" s="245"/>
      <c r="AL102" s="245"/>
      <c r="AM102" s="245"/>
      <c r="AN102" s="245"/>
      <c r="AO102" s="245"/>
      <c r="AP102" s="523"/>
      <c r="AQ102" s="245"/>
      <c r="AR102" s="245"/>
      <c r="AS102" s="245"/>
      <c r="AT102" s="245"/>
      <c r="AU102" s="245"/>
      <c r="AV102" s="245"/>
      <c r="AW102" s="245"/>
      <c r="AX102" s="245"/>
      <c r="AY102" s="245"/>
      <c r="AZ102" s="245"/>
      <c r="BA102" s="245"/>
      <c r="BB102" s="245"/>
      <c r="BC102" s="245"/>
      <c r="BD102" s="245"/>
      <c r="BE102" s="247"/>
      <c r="BF102" s="523"/>
      <c r="BG102" s="561" t="str">
        <f t="shared" si="17"/>
        <v xml:space="preserve"> </v>
      </c>
      <c r="BH102" s="561" t="str">
        <f t="shared" si="19"/>
        <v xml:space="preserve"> </v>
      </c>
      <c r="BI102" s="561" t="str">
        <f t="shared" si="20"/>
        <v xml:space="preserve"> </v>
      </c>
      <c r="BJ102" s="561" t="str">
        <f t="shared" si="21"/>
        <v xml:space="preserve"> </v>
      </c>
      <c r="BK102" s="523"/>
      <c r="BL102" s="240"/>
      <c r="BM102" s="240"/>
      <c r="BN102" s="256"/>
      <c r="BO102" s="240"/>
      <c r="BP102" s="256"/>
      <c r="BQ102" s="256"/>
      <c r="BR102" s="256"/>
      <c r="BS102" s="245"/>
      <c r="BT102" s="245"/>
      <c r="BU102" s="245"/>
      <c r="BV102" s="245"/>
      <c r="BW102" s="245"/>
      <c r="BX102" s="523"/>
      <c r="BY102" s="245"/>
      <c r="BZ102" s="245"/>
      <c r="CA102" s="245"/>
      <c r="CB102" s="245"/>
      <c r="CC102" s="245"/>
      <c r="CD102" s="245"/>
      <c r="CE102" s="245"/>
      <c r="CF102" s="245"/>
      <c r="CG102" s="245"/>
      <c r="CH102" s="245"/>
      <c r="CI102" s="245"/>
      <c r="CJ102" s="245"/>
      <c r="CK102" s="245"/>
      <c r="CL102" s="245"/>
      <c r="CM102" s="247"/>
      <c r="CN102" s="523"/>
      <c r="CO102" s="561" t="str">
        <f t="shared" si="18"/>
        <v xml:space="preserve"> </v>
      </c>
      <c r="CP102" s="561" t="str">
        <f t="shared" si="22"/>
        <v xml:space="preserve"> </v>
      </c>
      <c r="CQ102" s="561" t="str">
        <f t="shared" si="23"/>
        <v xml:space="preserve"> </v>
      </c>
      <c r="CR102" s="561" t="str">
        <f t="shared" si="24"/>
        <v xml:space="preserve"> </v>
      </c>
      <c r="CS102" s="81"/>
      <c r="CT102" s="254"/>
    </row>
    <row r="103" spans="1:98" s="86" customFormat="1" ht="12.75" x14ac:dyDescent="0.25">
      <c r="A103" s="365"/>
      <c r="B103" s="361">
        <f>Demography!B102</f>
        <v>0</v>
      </c>
      <c r="C103" s="361">
        <f>Demography!C102</f>
        <v>0</v>
      </c>
      <c r="D103" s="362">
        <f>Demography!D102</f>
        <v>0</v>
      </c>
      <c r="E103" s="362">
        <f>Demography!E102</f>
        <v>0</v>
      </c>
      <c r="F103" s="362">
        <f>Demography!F102</f>
        <v>0</v>
      </c>
      <c r="G103" s="81"/>
      <c r="H103" s="241"/>
      <c r="I103" s="478"/>
      <c r="J103" s="478"/>
      <c r="K103" s="241"/>
      <c r="L103" s="242"/>
      <c r="M103" s="478"/>
      <c r="N103" s="241"/>
      <c r="O103" s="242"/>
      <c r="P103" s="243"/>
      <c r="Q103" s="243"/>
      <c r="R103" s="243"/>
      <c r="S103" s="243"/>
      <c r="T103" s="243"/>
      <c r="U103" s="524"/>
      <c r="V103" s="241"/>
      <c r="W103" s="415"/>
      <c r="X103" s="415"/>
      <c r="Y103" s="81"/>
      <c r="Z103" s="241"/>
      <c r="AA103" s="416"/>
      <c r="AB103" s="416"/>
      <c r="AC103" s="81"/>
      <c r="AD103" s="242"/>
      <c r="AE103" s="242"/>
      <c r="AF103" s="241"/>
      <c r="AG103" s="242"/>
      <c r="AH103" s="241"/>
      <c r="AI103" s="241"/>
      <c r="AJ103" s="241"/>
      <c r="AK103" s="246"/>
      <c r="AL103" s="246"/>
      <c r="AM103" s="246"/>
      <c r="AN103" s="246"/>
      <c r="AO103" s="246"/>
      <c r="AP103" s="523"/>
      <c r="AQ103" s="246"/>
      <c r="AR103" s="246"/>
      <c r="AS103" s="246"/>
      <c r="AT103" s="246"/>
      <c r="AU103" s="246"/>
      <c r="AV103" s="246"/>
      <c r="AW103" s="246"/>
      <c r="AX103" s="246"/>
      <c r="AY103" s="246"/>
      <c r="AZ103" s="246"/>
      <c r="BA103" s="246"/>
      <c r="BB103" s="246"/>
      <c r="BC103" s="246"/>
      <c r="BD103" s="246"/>
      <c r="BE103" s="248"/>
      <c r="BF103" s="523"/>
      <c r="BG103" s="562" t="str">
        <f t="shared" si="17"/>
        <v xml:space="preserve"> </v>
      </c>
      <c r="BH103" s="562" t="str">
        <f t="shared" si="19"/>
        <v xml:space="preserve"> </v>
      </c>
      <c r="BI103" s="562" t="str">
        <f t="shared" si="20"/>
        <v xml:space="preserve"> </v>
      </c>
      <c r="BJ103" s="562" t="str">
        <f t="shared" si="21"/>
        <v xml:space="preserve"> </v>
      </c>
      <c r="BK103" s="523"/>
      <c r="BL103" s="242"/>
      <c r="BM103" s="242"/>
      <c r="BN103" s="241"/>
      <c r="BO103" s="242"/>
      <c r="BP103" s="241"/>
      <c r="BQ103" s="241"/>
      <c r="BR103" s="241"/>
      <c r="BS103" s="246"/>
      <c r="BT103" s="246"/>
      <c r="BU103" s="246"/>
      <c r="BV103" s="246"/>
      <c r="BW103" s="246"/>
      <c r="BX103" s="523"/>
      <c r="BY103" s="246"/>
      <c r="BZ103" s="246"/>
      <c r="CA103" s="246"/>
      <c r="CB103" s="246"/>
      <c r="CC103" s="246"/>
      <c r="CD103" s="246"/>
      <c r="CE103" s="246"/>
      <c r="CF103" s="246"/>
      <c r="CG103" s="246"/>
      <c r="CH103" s="246"/>
      <c r="CI103" s="246"/>
      <c r="CJ103" s="246"/>
      <c r="CK103" s="246"/>
      <c r="CL103" s="246"/>
      <c r="CM103" s="248"/>
      <c r="CN103" s="523"/>
      <c r="CO103" s="562" t="str">
        <f t="shared" si="18"/>
        <v xml:space="preserve"> </v>
      </c>
      <c r="CP103" s="562" t="str">
        <f t="shared" si="22"/>
        <v xml:space="preserve"> </v>
      </c>
      <c r="CQ103" s="562" t="str">
        <f t="shared" si="23"/>
        <v xml:space="preserve"> </v>
      </c>
      <c r="CR103" s="562" t="str">
        <f t="shared" si="24"/>
        <v xml:space="preserve"> </v>
      </c>
      <c r="CS103" s="81"/>
      <c r="CT103" s="515"/>
    </row>
    <row r="104" spans="1:98" s="86" customFormat="1" ht="12.75" x14ac:dyDescent="0.25">
      <c r="A104" s="365"/>
      <c r="B104" s="147">
        <f>Demography!B103</f>
        <v>0</v>
      </c>
      <c r="C104" s="147">
        <f>Demography!C103</f>
        <v>0</v>
      </c>
      <c r="D104" s="148">
        <f>Demography!D103</f>
        <v>0</v>
      </c>
      <c r="E104" s="148">
        <f>Demography!E103</f>
        <v>0</v>
      </c>
      <c r="F104" s="148">
        <f>Demography!F103</f>
        <v>0</v>
      </c>
      <c r="G104" s="81"/>
      <c r="H104" s="256"/>
      <c r="I104" s="257"/>
      <c r="J104" s="257"/>
      <c r="K104" s="256"/>
      <c r="L104" s="240"/>
      <c r="M104" s="257"/>
      <c r="N104" s="256"/>
      <c r="O104" s="240"/>
      <c r="P104" s="261"/>
      <c r="Q104" s="261"/>
      <c r="R104" s="261"/>
      <c r="S104" s="261"/>
      <c r="T104" s="261"/>
      <c r="U104" s="522"/>
      <c r="V104" s="256"/>
      <c r="W104" s="238"/>
      <c r="X104" s="238"/>
      <c r="Y104" s="81"/>
      <c r="Z104" s="256"/>
      <c r="AA104" s="150"/>
      <c r="AB104" s="150"/>
      <c r="AC104" s="81"/>
      <c r="AD104" s="240"/>
      <c r="AE104" s="240"/>
      <c r="AF104" s="256"/>
      <c r="AG104" s="240"/>
      <c r="AH104" s="256"/>
      <c r="AI104" s="256"/>
      <c r="AJ104" s="256"/>
      <c r="AK104" s="245"/>
      <c r="AL104" s="245"/>
      <c r="AM104" s="245"/>
      <c r="AN104" s="245"/>
      <c r="AO104" s="245"/>
      <c r="AP104" s="523"/>
      <c r="AQ104" s="245"/>
      <c r="AR104" s="245"/>
      <c r="AS104" s="245"/>
      <c r="AT104" s="245"/>
      <c r="AU104" s="245"/>
      <c r="AV104" s="245"/>
      <c r="AW104" s="245"/>
      <c r="AX104" s="245"/>
      <c r="AY104" s="245"/>
      <c r="AZ104" s="245"/>
      <c r="BA104" s="245"/>
      <c r="BB104" s="245"/>
      <c r="BC104" s="245"/>
      <c r="BD104" s="245"/>
      <c r="BE104" s="247"/>
      <c r="BF104" s="523"/>
      <c r="BG104" s="561" t="str">
        <f t="shared" si="17"/>
        <v xml:space="preserve"> </v>
      </c>
      <c r="BH104" s="561" t="str">
        <f t="shared" si="19"/>
        <v xml:space="preserve"> </v>
      </c>
      <c r="BI104" s="561" t="str">
        <f t="shared" si="20"/>
        <v xml:space="preserve"> </v>
      </c>
      <c r="BJ104" s="561" t="str">
        <f t="shared" si="21"/>
        <v xml:space="preserve"> </v>
      </c>
      <c r="BK104" s="523"/>
      <c r="BL104" s="240"/>
      <c r="BM104" s="240"/>
      <c r="BN104" s="256"/>
      <c r="BO104" s="240"/>
      <c r="BP104" s="256"/>
      <c r="BQ104" s="256"/>
      <c r="BR104" s="256"/>
      <c r="BS104" s="245"/>
      <c r="BT104" s="245"/>
      <c r="BU104" s="245"/>
      <c r="BV104" s="245"/>
      <c r="BW104" s="245"/>
      <c r="BX104" s="523"/>
      <c r="BY104" s="245"/>
      <c r="BZ104" s="245"/>
      <c r="CA104" s="245"/>
      <c r="CB104" s="245"/>
      <c r="CC104" s="245"/>
      <c r="CD104" s="245"/>
      <c r="CE104" s="245"/>
      <c r="CF104" s="245"/>
      <c r="CG104" s="245"/>
      <c r="CH104" s="245"/>
      <c r="CI104" s="245"/>
      <c r="CJ104" s="245"/>
      <c r="CK104" s="245"/>
      <c r="CL104" s="245"/>
      <c r="CM104" s="247"/>
      <c r="CN104" s="523"/>
      <c r="CO104" s="561" t="str">
        <f t="shared" si="18"/>
        <v xml:space="preserve"> </v>
      </c>
      <c r="CP104" s="561" t="str">
        <f t="shared" si="22"/>
        <v xml:space="preserve"> </v>
      </c>
      <c r="CQ104" s="561" t="str">
        <f t="shared" si="23"/>
        <v xml:space="preserve"> </v>
      </c>
      <c r="CR104" s="561" t="str">
        <f t="shared" si="24"/>
        <v xml:space="preserve"> </v>
      </c>
      <c r="CS104" s="81"/>
      <c r="CT104" s="254"/>
    </row>
    <row r="105" spans="1:98" s="86" customFormat="1" ht="12.75" x14ac:dyDescent="0.25">
      <c r="A105" s="365"/>
      <c r="B105" s="361">
        <f>Demography!B104</f>
        <v>0</v>
      </c>
      <c r="C105" s="361">
        <f>Demography!C104</f>
        <v>0</v>
      </c>
      <c r="D105" s="362">
        <f>Demography!D104</f>
        <v>0</v>
      </c>
      <c r="E105" s="362">
        <f>Demography!E104</f>
        <v>0</v>
      </c>
      <c r="F105" s="362">
        <f>Demography!F104</f>
        <v>0</v>
      </c>
      <c r="G105" s="81"/>
      <c r="H105" s="241"/>
      <c r="I105" s="478"/>
      <c r="J105" s="478"/>
      <c r="K105" s="241"/>
      <c r="L105" s="242"/>
      <c r="M105" s="478"/>
      <c r="N105" s="241"/>
      <c r="O105" s="242"/>
      <c r="P105" s="243"/>
      <c r="Q105" s="243"/>
      <c r="R105" s="243"/>
      <c r="S105" s="243"/>
      <c r="T105" s="243"/>
      <c r="U105" s="524"/>
      <c r="V105" s="241"/>
      <c r="W105" s="415"/>
      <c r="X105" s="415"/>
      <c r="Y105" s="81"/>
      <c r="Z105" s="241"/>
      <c r="AA105" s="416"/>
      <c r="AB105" s="416"/>
      <c r="AC105" s="81"/>
      <c r="AD105" s="242"/>
      <c r="AE105" s="242"/>
      <c r="AF105" s="241"/>
      <c r="AG105" s="242"/>
      <c r="AH105" s="241"/>
      <c r="AI105" s="241"/>
      <c r="AJ105" s="241"/>
      <c r="AK105" s="246"/>
      <c r="AL105" s="246"/>
      <c r="AM105" s="246"/>
      <c r="AN105" s="246"/>
      <c r="AO105" s="246"/>
      <c r="AP105" s="523"/>
      <c r="AQ105" s="246"/>
      <c r="AR105" s="246"/>
      <c r="AS105" s="246"/>
      <c r="AT105" s="246"/>
      <c r="AU105" s="246"/>
      <c r="AV105" s="246"/>
      <c r="AW105" s="246"/>
      <c r="AX105" s="246"/>
      <c r="AY105" s="246"/>
      <c r="AZ105" s="246"/>
      <c r="BA105" s="246"/>
      <c r="BB105" s="246"/>
      <c r="BC105" s="246"/>
      <c r="BD105" s="246"/>
      <c r="BE105" s="248"/>
      <c r="BF105" s="523"/>
      <c r="BG105" s="562" t="str">
        <f t="shared" si="17"/>
        <v xml:space="preserve"> </v>
      </c>
      <c r="BH105" s="562" t="str">
        <f t="shared" si="19"/>
        <v xml:space="preserve"> </v>
      </c>
      <c r="BI105" s="562" t="str">
        <f t="shared" si="20"/>
        <v xml:space="preserve"> </v>
      </c>
      <c r="BJ105" s="562" t="str">
        <f t="shared" si="21"/>
        <v xml:space="preserve"> </v>
      </c>
      <c r="BK105" s="523"/>
      <c r="BL105" s="242"/>
      <c r="BM105" s="242"/>
      <c r="BN105" s="241"/>
      <c r="BO105" s="242"/>
      <c r="BP105" s="241"/>
      <c r="BQ105" s="241"/>
      <c r="BR105" s="241"/>
      <c r="BS105" s="246"/>
      <c r="BT105" s="246"/>
      <c r="BU105" s="246"/>
      <c r="BV105" s="246"/>
      <c r="BW105" s="246"/>
      <c r="BX105" s="523"/>
      <c r="BY105" s="246"/>
      <c r="BZ105" s="246"/>
      <c r="CA105" s="246"/>
      <c r="CB105" s="246"/>
      <c r="CC105" s="246"/>
      <c r="CD105" s="246"/>
      <c r="CE105" s="246"/>
      <c r="CF105" s="246"/>
      <c r="CG105" s="246"/>
      <c r="CH105" s="246"/>
      <c r="CI105" s="246"/>
      <c r="CJ105" s="246"/>
      <c r="CK105" s="246"/>
      <c r="CL105" s="246"/>
      <c r="CM105" s="248"/>
      <c r="CN105" s="523"/>
      <c r="CO105" s="562" t="str">
        <f t="shared" si="18"/>
        <v xml:space="preserve"> </v>
      </c>
      <c r="CP105" s="562" t="str">
        <f t="shared" si="22"/>
        <v xml:space="preserve"> </v>
      </c>
      <c r="CQ105" s="562" t="str">
        <f t="shared" si="23"/>
        <v xml:space="preserve"> </v>
      </c>
      <c r="CR105" s="562" t="str">
        <f t="shared" si="24"/>
        <v xml:space="preserve"> </v>
      </c>
      <c r="CS105" s="81"/>
      <c r="CT105" s="515"/>
    </row>
    <row r="106" spans="1:98" s="86" customFormat="1" ht="12.75" x14ac:dyDescent="0.25">
      <c r="A106" s="365"/>
      <c r="B106" s="147">
        <f>Demography!B105</f>
        <v>0</v>
      </c>
      <c r="C106" s="147">
        <f>Demography!C105</f>
        <v>0</v>
      </c>
      <c r="D106" s="148">
        <f>Demography!D105</f>
        <v>0</v>
      </c>
      <c r="E106" s="148">
        <f>Demography!E105</f>
        <v>0</v>
      </c>
      <c r="F106" s="148">
        <f>Demography!F105</f>
        <v>0</v>
      </c>
      <c r="G106" s="81"/>
      <c r="H106" s="256"/>
      <c r="I106" s="257"/>
      <c r="J106" s="257"/>
      <c r="K106" s="256"/>
      <c r="L106" s="240"/>
      <c r="M106" s="257"/>
      <c r="N106" s="256"/>
      <c r="O106" s="240"/>
      <c r="P106" s="261"/>
      <c r="Q106" s="261"/>
      <c r="R106" s="261"/>
      <c r="S106" s="261"/>
      <c r="T106" s="261"/>
      <c r="U106" s="522"/>
      <c r="V106" s="256"/>
      <c r="W106" s="238"/>
      <c r="X106" s="238"/>
      <c r="Y106" s="81"/>
      <c r="Z106" s="256"/>
      <c r="AA106" s="150"/>
      <c r="AB106" s="150"/>
      <c r="AC106" s="81"/>
      <c r="AD106" s="240"/>
      <c r="AE106" s="240"/>
      <c r="AF106" s="256"/>
      <c r="AG106" s="240"/>
      <c r="AH106" s="256"/>
      <c r="AI106" s="256"/>
      <c r="AJ106" s="256"/>
      <c r="AK106" s="245"/>
      <c r="AL106" s="245"/>
      <c r="AM106" s="245"/>
      <c r="AN106" s="245"/>
      <c r="AO106" s="245"/>
      <c r="AP106" s="523"/>
      <c r="AQ106" s="245"/>
      <c r="AR106" s="245"/>
      <c r="AS106" s="245"/>
      <c r="AT106" s="245"/>
      <c r="AU106" s="245"/>
      <c r="AV106" s="245"/>
      <c r="AW106" s="245"/>
      <c r="AX106" s="245"/>
      <c r="AY106" s="245"/>
      <c r="AZ106" s="245"/>
      <c r="BA106" s="245"/>
      <c r="BB106" s="245"/>
      <c r="BC106" s="245"/>
      <c r="BD106" s="245"/>
      <c r="BE106" s="247"/>
      <c r="BF106" s="523"/>
      <c r="BG106" s="561" t="str">
        <f t="shared" si="17"/>
        <v xml:space="preserve"> </v>
      </c>
      <c r="BH106" s="561" t="str">
        <f t="shared" si="19"/>
        <v xml:space="preserve"> </v>
      </c>
      <c r="BI106" s="561" t="str">
        <f t="shared" si="20"/>
        <v xml:space="preserve"> </v>
      </c>
      <c r="BJ106" s="561" t="str">
        <f t="shared" si="21"/>
        <v xml:space="preserve"> </v>
      </c>
      <c r="BK106" s="523"/>
      <c r="BL106" s="240"/>
      <c r="BM106" s="240"/>
      <c r="BN106" s="256"/>
      <c r="BO106" s="240"/>
      <c r="BP106" s="256"/>
      <c r="BQ106" s="256"/>
      <c r="BR106" s="256"/>
      <c r="BS106" s="245"/>
      <c r="BT106" s="245"/>
      <c r="BU106" s="245"/>
      <c r="BV106" s="245"/>
      <c r="BW106" s="245"/>
      <c r="BX106" s="523"/>
      <c r="BY106" s="245"/>
      <c r="BZ106" s="245"/>
      <c r="CA106" s="245"/>
      <c r="CB106" s="245"/>
      <c r="CC106" s="245"/>
      <c r="CD106" s="245"/>
      <c r="CE106" s="245"/>
      <c r="CF106" s="245"/>
      <c r="CG106" s="245"/>
      <c r="CH106" s="245"/>
      <c r="CI106" s="245"/>
      <c r="CJ106" s="245"/>
      <c r="CK106" s="245"/>
      <c r="CL106" s="245"/>
      <c r="CM106" s="247"/>
      <c r="CN106" s="523"/>
      <c r="CO106" s="561" t="str">
        <f t="shared" si="18"/>
        <v xml:space="preserve"> </v>
      </c>
      <c r="CP106" s="561" t="str">
        <f t="shared" si="22"/>
        <v xml:space="preserve"> </v>
      </c>
      <c r="CQ106" s="561" t="str">
        <f t="shared" si="23"/>
        <v xml:space="preserve"> </v>
      </c>
      <c r="CR106" s="561" t="str">
        <f t="shared" si="24"/>
        <v xml:space="preserve"> </v>
      </c>
      <c r="CS106" s="81"/>
      <c r="CT106" s="254"/>
    </row>
    <row r="107" spans="1:98" s="86" customFormat="1" ht="12.75" x14ac:dyDescent="0.25">
      <c r="A107" s="365"/>
      <c r="B107" s="361">
        <f>Demography!B106</f>
        <v>0</v>
      </c>
      <c r="C107" s="361">
        <f>Demography!C106</f>
        <v>0</v>
      </c>
      <c r="D107" s="362">
        <f>Demography!D106</f>
        <v>0</v>
      </c>
      <c r="E107" s="362">
        <f>Demography!E106</f>
        <v>0</v>
      </c>
      <c r="F107" s="362">
        <f>Demography!F106</f>
        <v>0</v>
      </c>
      <c r="G107" s="81"/>
      <c r="H107" s="241"/>
      <c r="I107" s="478"/>
      <c r="J107" s="478"/>
      <c r="K107" s="241"/>
      <c r="L107" s="242"/>
      <c r="M107" s="478"/>
      <c r="N107" s="241"/>
      <c r="O107" s="242"/>
      <c r="P107" s="243"/>
      <c r="Q107" s="243"/>
      <c r="R107" s="243"/>
      <c r="S107" s="243"/>
      <c r="T107" s="243"/>
      <c r="U107" s="524"/>
      <c r="V107" s="241"/>
      <c r="W107" s="415"/>
      <c r="X107" s="415"/>
      <c r="Y107" s="81"/>
      <c r="Z107" s="241"/>
      <c r="AA107" s="416"/>
      <c r="AB107" s="416"/>
      <c r="AC107" s="81"/>
      <c r="AD107" s="242"/>
      <c r="AE107" s="242"/>
      <c r="AF107" s="241"/>
      <c r="AG107" s="242"/>
      <c r="AH107" s="241"/>
      <c r="AI107" s="241"/>
      <c r="AJ107" s="241"/>
      <c r="AK107" s="246"/>
      <c r="AL107" s="246"/>
      <c r="AM107" s="246"/>
      <c r="AN107" s="246"/>
      <c r="AO107" s="246"/>
      <c r="AP107" s="523"/>
      <c r="AQ107" s="246"/>
      <c r="AR107" s="246"/>
      <c r="AS107" s="246"/>
      <c r="AT107" s="246"/>
      <c r="AU107" s="246"/>
      <c r="AV107" s="246"/>
      <c r="AW107" s="246"/>
      <c r="AX107" s="246"/>
      <c r="AY107" s="246"/>
      <c r="AZ107" s="246"/>
      <c r="BA107" s="246"/>
      <c r="BB107" s="246"/>
      <c r="BC107" s="246"/>
      <c r="BD107" s="246"/>
      <c r="BE107" s="248"/>
      <c r="BF107" s="523"/>
      <c r="BG107" s="562" t="str">
        <f t="shared" si="17"/>
        <v xml:space="preserve"> </v>
      </c>
      <c r="BH107" s="562" t="str">
        <f t="shared" si="19"/>
        <v xml:space="preserve"> </v>
      </c>
      <c r="BI107" s="562" t="str">
        <f t="shared" si="20"/>
        <v xml:space="preserve"> </v>
      </c>
      <c r="BJ107" s="562" t="str">
        <f t="shared" si="21"/>
        <v xml:space="preserve"> </v>
      </c>
      <c r="BK107" s="523"/>
      <c r="BL107" s="242"/>
      <c r="BM107" s="242"/>
      <c r="BN107" s="241"/>
      <c r="BO107" s="242"/>
      <c r="BP107" s="241"/>
      <c r="BQ107" s="241"/>
      <c r="BR107" s="241"/>
      <c r="BS107" s="246"/>
      <c r="BT107" s="246"/>
      <c r="BU107" s="246"/>
      <c r="BV107" s="246"/>
      <c r="BW107" s="246"/>
      <c r="BX107" s="523"/>
      <c r="BY107" s="246"/>
      <c r="BZ107" s="246"/>
      <c r="CA107" s="246"/>
      <c r="CB107" s="246"/>
      <c r="CC107" s="246"/>
      <c r="CD107" s="246"/>
      <c r="CE107" s="246"/>
      <c r="CF107" s="246"/>
      <c r="CG107" s="246"/>
      <c r="CH107" s="246"/>
      <c r="CI107" s="246"/>
      <c r="CJ107" s="246"/>
      <c r="CK107" s="246"/>
      <c r="CL107" s="246"/>
      <c r="CM107" s="248"/>
      <c r="CN107" s="523"/>
      <c r="CO107" s="562" t="str">
        <f t="shared" si="18"/>
        <v xml:space="preserve"> </v>
      </c>
      <c r="CP107" s="562" t="str">
        <f t="shared" si="22"/>
        <v xml:space="preserve"> </v>
      </c>
      <c r="CQ107" s="562" t="str">
        <f t="shared" si="23"/>
        <v xml:space="preserve"> </v>
      </c>
      <c r="CR107" s="562" t="str">
        <f t="shared" si="24"/>
        <v xml:space="preserve"> </v>
      </c>
      <c r="CS107" s="81"/>
      <c r="CT107" s="515"/>
    </row>
    <row r="108" spans="1:98" s="86" customFormat="1" ht="12.75" x14ac:dyDescent="0.25">
      <c r="A108" s="365"/>
      <c r="B108" s="147">
        <f>Demography!B107</f>
        <v>0</v>
      </c>
      <c r="C108" s="147">
        <f>Demography!C107</f>
        <v>0</v>
      </c>
      <c r="D108" s="148">
        <f>Demography!D107</f>
        <v>0</v>
      </c>
      <c r="E108" s="148">
        <f>Demography!E107</f>
        <v>0</v>
      </c>
      <c r="F108" s="148">
        <f>Demography!F107</f>
        <v>0</v>
      </c>
      <c r="G108" s="81"/>
      <c r="H108" s="256"/>
      <c r="I108" s="257"/>
      <c r="J108" s="257"/>
      <c r="K108" s="256"/>
      <c r="L108" s="240"/>
      <c r="M108" s="257"/>
      <c r="N108" s="256"/>
      <c r="O108" s="240"/>
      <c r="P108" s="261"/>
      <c r="Q108" s="261"/>
      <c r="R108" s="261"/>
      <c r="S108" s="261"/>
      <c r="T108" s="261"/>
      <c r="U108" s="522"/>
      <c r="V108" s="256"/>
      <c r="W108" s="238"/>
      <c r="X108" s="238"/>
      <c r="Y108" s="81"/>
      <c r="Z108" s="256"/>
      <c r="AA108" s="150"/>
      <c r="AB108" s="150"/>
      <c r="AC108" s="81"/>
      <c r="AD108" s="240"/>
      <c r="AE108" s="240"/>
      <c r="AF108" s="256"/>
      <c r="AG108" s="240"/>
      <c r="AH108" s="256"/>
      <c r="AI108" s="256"/>
      <c r="AJ108" s="256"/>
      <c r="AK108" s="245"/>
      <c r="AL108" s="245"/>
      <c r="AM108" s="245"/>
      <c r="AN108" s="245"/>
      <c r="AO108" s="245"/>
      <c r="AP108" s="523"/>
      <c r="AQ108" s="245"/>
      <c r="AR108" s="245"/>
      <c r="AS108" s="245"/>
      <c r="AT108" s="245"/>
      <c r="AU108" s="245"/>
      <c r="AV108" s="245"/>
      <c r="AW108" s="245"/>
      <c r="AX108" s="245"/>
      <c r="AY108" s="245"/>
      <c r="AZ108" s="245"/>
      <c r="BA108" s="245"/>
      <c r="BB108" s="245"/>
      <c r="BC108" s="245"/>
      <c r="BD108" s="245"/>
      <c r="BE108" s="247"/>
      <c r="BF108" s="523"/>
      <c r="BG108" s="561" t="str">
        <f t="shared" si="17"/>
        <v xml:space="preserve"> </v>
      </c>
      <c r="BH108" s="561" t="str">
        <f t="shared" si="19"/>
        <v xml:space="preserve"> </v>
      </c>
      <c r="BI108" s="561" t="str">
        <f t="shared" si="20"/>
        <v xml:space="preserve"> </v>
      </c>
      <c r="BJ108" s="561" t="str">
        <f t="shared" si="21"/>
        <v xml:space="preserve"> </v>
      </c>
      <c r="BK108" s="523"/>
      <c r="BL108" s="240"/>
      <c r="BM108" s="240"/>
      <c r="BN108" s="256"/>
      <c r="BO108" s="240"/>
      <c r="BP108" s="256"/>
      <c r="BQ108" s="256"/>
      <c r="BR108" s="256"/>
      <c r="BS108" s="245"/>
      <c r="BT108" s="245"/>
      <c r="BU108" s="245"/>
      <c r="BV108" s="245"/>
      <c r="BW108" s="245"/>
      <c r="BX108" s="523"/>
      <c r="BY108" s="245"/>
      <c r="BZ108" s="245"/>
      <c r="CA108" s="245"/>
      <c r="CB108" s="245"/>
      <c r="CC108" s="245"/>
      <c r="CD108" s="245"/>
      <c r="CE108" s="245"/>
      <c r="CF108" s="245"/>
      <c r="CG108" s="245"/>
      <c r="CH108" s="245"/>
      <c r="CI108" s="245"/>
      <c r="CJ108" s="245"/>
      <c r="CK108" s="245"/>
      <c r="CL108" s="245"/>
      <c r="CM108" s="247"/>
      <c r="CN108" s="523"/>
      <c r="CO108" s="561" t="str">
        <f t="shared" si="18"/>
        <v xml:space="preserve"> </v>
      </c>
      <c r="CP108" s="561" t="str">
        <f t="shared" si="22"/>
        <v xml:space="preserve"> </v>
      </c>
      <c r="CQ108" s="561" t="str">
        <f t="shared" si="23"/>
        <v xml:space="preserve"> </v>
      </c>
      <c r="CR108" s="561" t="str">
        <f t="shared" si="24"/>
        <v xml:space="preserve"> </v>
      </c>
      <c r="CS108" s="81"/>
      <c r="CT108" s="254"/>
    </row>
    <row r="109" spans="1:98" s="86" customFormat="1" ht="12.75" x14ac:dyDescent="0.25">
      <c r="A109" s="365"/>
      <c r="B109" s="361">
        <f>Demography!B108</f>
        <v>0</v>
      </c>
      <c r="C109" s="361">
        <f>Demography!C108</f>
        <v>0</v>
      </c>
      <c r="D109" s="362">
        <f>Demography!D108</f>
        <v>0</v>
      </c>
      <c r="E109" s="362">
        <f>Demography!E108</f>
        <v>0</v>
      </c>
      <c r="F109" s="362">
        <f>Demography!F108</f>
        <v>0</v>
      </c>
      <c r="G109" s="81"/>
      <c r="H109" s="241"/>
      <c r="I109" s="478"/>
      <c r="J109" s="478"/>
      <c r="K109" s="241"/>
      <c r="L109" s="242"/>
      <c r="M109" s="478"/>
      <c r="N109" s="241"/>
      <c r="O109" s="242"/>
      <c r="P109" s="243"/>
      <c r="Q109" s="243"/>
      <c r="R109" s="243"/>
      <c r="S109" s="243"/>
      <c r="T109" s="243"/>
      <c r="U109" s="524"/>
      <c r="V109" s="241"/>
      <c r="W109" s="415"/>
      <c r="X109" s="415"/>
      <c r="Y109" s="81"/>
      <c r="Z109" s="241"/>
      <c r="AA109" s="416"/>
      <c r="AB109" s="416"/>
      <c r="AC109" s="81"/>
      <c r="AD109" s="242"/>
      <c r="AE109" s="242"/>
      <c r="AF109" s="241"/>
      <c r="AG109" s="242"/>
      <c r="AH109" s="241"/>
      <c r="AI109" s="241"/>
      <c r="AJ109" s="241"/>
      <c r="AK109" s="246"/>
      <c r="AL109" s="246"/>
      <c r="AM109" s="246"/>
      <c r="AN109" s="246"/>
      <c r="AO109" s="246"/>
      <c r="AP109" s="523"/>
      <c r="AQ109" s="246"/>
      <c r="AR109" s="246"/>
      <c r="AS109" s="246"/>
      <c r="AT109" s="246"/>
      <c r="AU109" s="246"/>
      <c r="AV109" s="246"/>
      <c r="AW109" s="246"/>
      <c r="AX109" s="246"/>
      <c r="AY109" s="246"/>
      <c r="AZ109" s="246"/>
      <c r="BA109" s="246"/>
      <c r="BB109" s="246"/>
      <c r="BC109" s="246"/>
      <c r="BD109" s="246"/>
      <c r="BE109" s="248"/>
      <c r="BF109" s="523"/>
      <c r="BG109" s="562" t="str">
        <f t="shared" si="17"/>
        <v xml:space="preserve"> </v>
      </c>
      <c r="BH109" s="562" t="str">
        <f t="shared" si="19"/>
        <v xml:space="preserve"> </v>
      </c>
      <c r="BI109" s="562" t="str">
        <f t="shared" si="20"/>
        <v xml:space="preserve"> </v>
      </c>
      <c r="BJ109" s="562" t="str">
        <f t="shared" si="21"/>
        <v xml:space="preserve"> </v>
      </c>
      <c r="BK109" s="523"/>
      <c r="BL109" s="242"/>
      <c r="BM109" s="242"/>
      <c r="BN109" s="241"/>
      <c r="BO109" s="242"/>
      <c r="BP109" s="241"/>
      <c r="BQ109" s="241"/>
      <c r="BR109" s="241"/>
      <c r="BS109" s="246"/>
      <c r="BT109" s="246"/>
      <c r="BU109" s="246"/>
      <c r="BV109" s="246"/>
      <c r="BW109" s="246"/>
      <c r="BX109" s="523"/>
      <c r="BY109" s="246"/>
      <c r="BZ109" s="246"/>
      <c r="CA109" s="246"/>
      <c r="CB109" s="246"/>
      <c r="CC109" s="246"/>
      <c r="CD109" s="246"/>
      <c r="CE109" s="246"/>
      <c r="CF109" s="246"/>
      <c r="CG109" s="246"/>
      <c r="CH109" s="246"/>
      <c r="CI109" s="246"/>
      <c r="CJ109" s="246"/>
      <c r="CK109" s="246"/>
      <c r="CL109" s="246"/>
      <c r="CM109" s="248"/>
      <c r="CN109" s="523"/>
      <c r="CO109" s="562" t="str">
        <f t="shared" si="18"/>
        <v xml:space="preserve"> </v>
      </c>
      <c r="CP109" s="562" t="str">
        <f t="shared" si="22"/>
        <v xml:space="preserve"> </v>
      </c>
      <c r="CQ109" s="562" t="str">
        <f t="shared" si="23"/>
        <v xml:space="preserve"> </v>
      </c>
      <c r="CR109" s="562" t="str">
        <f t="shared" si="24"/>
        <v xml:space="preserve"> </v>
      </c>
      <c r="CS109" s="81"/>
      <c r="CT109" s="515"/>
    </row>
    <row r="110" spans="1:98" s="86" customFormat="1" ht="12.75" x14ac:dyDescent="0.25">
      <c r="A110" s="365"/>
      <c r="B110" s="147">
        <f>Demography!B109</f>
        <v>0</v>
      </c>
      <c r="C110" s="147">
        <f>Demography!C109</f>
        <v>0</v>
      </c>
      <c r="D110" s="148">
        <f>Demography!D109</f>
        <v>0</v>
      </c>
      <c r="E110" s="148">
        <f>Demography!E109</f>
        <v>0</v>
      </c>
      <c r="F110" s="148">
        <f>Demography!F109</f>
        <v>0</v>
      </c>
      <c r="G110" s="81"/>
      <c r="H110" s="256"/>
      <c r="I110" s="257"/>
      <c r="J110" s="257"/>
      <c r="K110" s="256"/>
      <c r="L110" s="240"/>
      <c r="M110" s="257"/>
      <c r="N110" s="256"/>
      <c r="O110" s="240"/>
      <c r="P110" s="261"/>
      <c r="Q110" s="261"/>
      <c r="R110" s="261"/>
      <c r="S110" s="261"/>
      <c r="T110" s="261"/>
      <c r="U110" s="522"/>
      <c r="V110" s="256"/>
      <c r="W110" s="238"/>
      <c r="X110" s="238"/>
      <c r="Y110" s="81"/>
      <c r="Z110" s="256"/>
      <c r="AA110" s="150"/>
      <c r="AB110" s="150"/>
      <c r="AC110" s="81"/>
      <c r="AD110" s="240"/>
      <c r="AE110" s="240"/>
      <c r="AF110" s="256"/>
      <c r="AG110" s="240"/>
      <c r="AH110" s="256"/>
      <c r="AI110" s="256"/>
      <c r="AJ110" s="256"/>
      <c r="AK110" s="245"/>
      <c r="AL110" s="245"/>
      <c r="AM110" s="245"/>
      <c r="AN110" s="245"/>
      <c r="AO110" s="245"/>
      <c r="AP110" s="523"/>
      <c r="AQ110" s="245"/>
      <c r="AR110" s="245"/>
      <c r="AS110" s="245"/>
      <c r="AT110" s="245"/>
      <c r="AU110" s="245"/>
      <c r="AV110" s="245"/>
      <c r="AW110" s="245"/>
      <c r="AX110" s="245"/>
      <c r="AY110" s="245"/>
      <c r="AZ110" s="245"/>
      <c r="BA110" s="245"/>
      <c r="BB110" s="245"/>
      <c r="BC110" s="245"/>
      <c r="BD110" s="245"/>
      <c r="BE110" s="247"/>
      <c r="BF110" s="523"/>
      <c r="BG110" s="561" t="str">
        <f t="shared" si="17"/>
        <v xml:space="preserve"> </v>
      </c>
      <c r="BH110" s="561" t="str">
        <f t="shared" si="19"/>
        <v xml:space="preserve"> </v>
      </c>
      <c r="BI110" s="561" t="str">
        <f t="shared" si="20"/>
        <v xml:space="preserve"> </v>
      </c>
      <c r="BJ110" s="561" t="str">
        <f t="shared" si="21"/>
        <v xml:space="preserve"> </v>
      </c>
      <c r="BK110" s="523"/>
      <c r="BL110" s="240"/>
      <c r="BM110" s="240"/>
      <c r="BN110" s="256"/>
      <c r="BO110" s="240"/>
      <c r="BP110" s="256"/>
      <c r="BQ110" s="256"/>
      <c r="BR110" s="256"/>
      <c r="BS110" s="245"/>
      <c r="BT110" s="245"/>
      <c r="BU110" s="245"/>
      <c r="BV110" s="245"/>
      <c r="BW110" s="245"/>
      <c r="BX110" s="523"/>
      <c r="BY110" s="245"/>
      <c r="BZ110" s="245"/>
      <c r="CA110" s="245"/>
      <c r="CB110" s="245"/>
      <c r="CC110" s="245"/>
      <c r="CD110" s="245"/>
      <c r="CE110" s="245"/>
      <c r="CF110" s="245"/>
      <c r="CG110" s="245"/>
      <c r="CH110" s="245"/>
      <c r="CI110" s="245"/>
      <c r="CJ110" s="245"/>
      <c r="CK110" s="245"/>
      <c r="CL110" s="245"/>
      <c r="CM110" s="247"/>
      <c r="CN110" s="523"/>
      <c r="CO110" s="561" t="str">
        <f t="shared" si="18"/>
        <v xml:space="preserve"> </v>
      </c>
      <c r="CP110" s="561" t="str">
        <f t="shared" si="22"/>
        <v xml:space="preserve"> </v>
      </c>
      <c r="CQ110" s="561" t="str">
        <f t="shared" si="23"/>
        <v xml:space="preserve"> </v>
      </c>
      <c r="CR110" s="561" t="str">
        <f t="shared" si="24"/>
        <v xml:space="preserve"> </v>
      </c>
      <c r="CS110" s="81"/>
      <c r="CT110" s="254"/>
    </row>
    <row r="111" spans="1:98" s="86" customFormat="1" ht="12.75" x14ac:dyDescent="0.25">
      <c r="A111" s="365"/>
      <c r="B111" s="361">
        <f>Demography!B110</f>
        <v>0</v>
      </c>
      <c r="C111" s="361">
        <f>Demography!C110</f>
        <v>0</v>
      </c>
      <c r="D111" s="362">
        <f>Demography!D110</f>
        <v>0</v>
      </c>
      <c r="E111" s="362">
        <f>Demography!E110</f>
        <v>0</v>
      </c>
      <c r="F111" s="362">
        <f>Demography!F110</f>
        <v>0</v>
      </c>
      <c r="G111" s="81"/>
      <c r="H111" s="241"/>
      <c r="I111" s="478"/>
      <c r="J111" s="478"/>
      <c r="K111" s="241"/>
      <c r="L111" s="242"/>
      <c r="M111" s="478"/>
      <c r="N111" s="241"/>
      <c r="O111" s="242"/>
      <c r="P111" s="243"/>
      <c r="Q111" s="243"/>
      <c r="R111" s="243"/>
      <c r="S111" s="243"/>
      <c r="T111" s="243"/>
      <c r="U111" s="524"/>
      <c r="V111" s="241"/>
      <c r="W111" s="415"/>
      <c r="X111" s="415"/>
      <c r="Y111" s="81"/>
      <c r="Z111" s="241"/>
      <c r="AA111" s="416"/>
      <c r="AB111" s="416"/>
      <c r="AC111" s="81"/>
      <c r="AD111" s="242"/>
      <c r="AE111" s="242"/>
      <c r="AF111" s="241"/>
      <c r="AG111" s="242"/>
      <c r="AH111" s="241"/>
      <c r="AI111" s="241"/>
      <c r="AJ111" s="241"/>
      <c r="AK111" s="246"/>
      <c r="AL111" s="246"/>
      <c r="AM111" s="246"/>
      <c r="AN111" s="246"/>
      <c r="AO111" s="246"/>
      <c r="AP111" s="523"/>
      <c r="AQ111" s="246"/>
      <c r="AR111" s="246"/>
      <c r="AS111" s="246"/>
      <c r="AT111" s="246"/>
      <c r="AU111" s="246"/>
      <c r="AV111" s="246"/>
      <c r="AW111" s="246"/>
      <c r="AX111" s="246"/>
      <c r="AY111" s="246"/>
      <c r="AZ111" s="246"/>
      <c r="BA111" s="246"/>
      <c r="BB111" s="246"/>
      <c r="BC111" s="246"/>
      <c r="BD111" s="246"/>
      <c r="BE111" s="248"/>
      <c r="BF111" s="523"/>
      <c r="BG111" s="562" t="str">
        <f t="shared" si="17"/>
        <v xml:space="preserve"> </v>
      </c>
      <c r="BH111" s="562" t="str">
        <f t="shared" si="19"/>
        <v xml:space="preserve"> </v>
      </c>
      <c r="BI111" s="562" t="str">
        <f t="shared" si="20"/>
        <v xml:space="preserve"> </v>
      </c>
      <c r="BJ111" s="562" t="str">
        <f t="shared" si="21"/>
        <v xml:space="preserve"> </v>
      </c>
      <c r="BK111" s="523"/>
      <c r="BL111" s="242"/>
      <c r="BM111" s="242"/>
      <c r="BN111" s="241"/>
      <c r="BO111" s="242"/>
      <c r="BP111" s="241"/>
      <c r="BQ111" s="241"/>
      <c r="BR111" s="241"/>
      <c r="BS111" s="246"/>
      <c r="BT111" s="246"/>
      <c r="BU111" s="246"/>
      <c r="BV111" s="246"/>
      <c r="BW111" s="246"/>
      <c r="BX111" s="523"/>
      <c r="BY111" s="246"/>
      <c r="BZ111" s="246"/>
      <c r="CA111" s="246"/>
      <c r="CB111" s="246"/>
      <c r="CC111" s="246"/>
      <c r="CD111" s="246"/>
      <c r="CE111" s="246"/>
      <c r="CF111" s="246"/>
      <c r="CG111" s="246"/>
      <c r="CH111" s="246"/>
      <c r="CI111" s="246"/>
      <c r="CJ111" s="246"/>
      <c r="CK111" s="246"/>
      <c r="CL111" s="246"/>
      <c r="CM111" s="248"/>
      <c r="CN111" s="523"/>
      <c r="CO111" s="562" t="str">
        <f t="shared" si="18"/>
        <v xml:space="preserve"> </v>
      </c>
      <c r="CP111" s="562" t="str">
        <f t="shared" si="22"/>
        <v xml:space="preserve"> </v>
      </c>
      <c r="CQ111" s="562" t="str">
        <f t="shared" si="23"/>
        <v xml:space="preserve"> </v>
      </c>
      <c r="CR111" s="562" t="str">
        <f t="shared" si="24"/>
        <v xml:space="preserve"> </v>
      </c>
      <c r="CS111" s="81"/>
      <c r="CT111" s="515"/>
    </row>
    <row r="112" spans="1:98" s="86" customFormat="1" ht="12.75" x14ac:dyDescent="0.25">
      <c r="A112" s="365"/>
      <c r="B112" s="147">
        <f>Demography!B111</f>
        <v>0</v>
      </c>
      <c r="C112" s="147">
        <f>Demography!C111</f>
        <v>0</v>
      </c>
      <c r="D112" s="148">
        <f>Demography!D111</f>
        <v>0</v>
      </c>
      <c r="E112" s="148">
        <f>Demography!E111</f>
        <v>0</v>
      </c>
      <c r="F112" s="148">
        <f>Demography!F111</f>
        <v>0</v>
      </c>
      <c r="G112" s="81"/>
      <c r="H112" s="256"/>
      <c r="I112" s="257"/>
      <c r="J112" s="257"/>
      <c r="K112" s="256"/>
      <c r="L112" s="240"/>
      <c r="M112" s="257"/>
      <c r="N112" s="256"/>
      <c r="O112" s="240"/>
      <c r="P112" s="261"/>
      <c r="Q112" s="261"/>
      <c r="R112" s="261"/>
      <c r="S112" s="261"/>
      <c r="T112" s="261"/>
      <c r="U112" s="522"/>
      <c r="V112" s="256"/>
      <c r="W112" s="238"/>
      <c r="X112" s="238"/>
      <c r="Y112" s="81"/>
      <c r="Z112" s="256"/>
      <c r="AA112" s="150"/>
      <c r="AB112" s="150"/>
      <c r="AC112" s="81"/>
      <c r="AD112" s="240"/>
      <c r="AE112" s="240"/>
      <c r="AF112" s="256"/>
      <c r="AG112" s="240"/>
      <c r="AH112" s="256"/>
      <c r="AI112" s="256"/>
      <c r="AJ112" s="256"/>
      <c r="AK112" s="245"/>
      <c r="AL112" s="245"/>
      <c r="AM112" s="245"/>
      <c r="AN112" s="245"/>
      <c r="AO112" s="245"/>
      <c r="AP112" s="523"/>
      <c r="AQ112" s="245"/>
      <c r="AR112" s="245"/>
      <c r="AS112" s="245"/>
      <c r="AT112" s="245"/>
      <c r="AU112" s="245"/>
      <c r="AV112" s="245"/>
      <c r="AW112" s="245"/>
      <c r="AX112" s="245"/>
      <c r="AY112" s="245"/>
      <c r="AZ112" s="245"/>
      <c r="BA112" s="245"/>
      <c r="BB112" s="245"/>
      <c r="BC112" s="245"/>
      <c r="BD112" s="245"/>
      <c r="BE112" s="247"/>
      <c r="BF112" s="523"/>
      <c r="BG112" s="561" t="str">
        <f t="shared" si="17"/>
        <v xml:space="preserve"> </v>
      </c>
      <c r="BH112" s="561" t="str">
        <f t="shared" si="19"/>
        <v xml:space="preserve"> </v>
      </c>
      <c r="BI112" s="561" t="str">
        <f t="shared" si="20"/>
        <v xml:space="preserve"> </v>
      </c>
      <c r="BJ112" s="561" t="str">
        <f t="shared" si="21"/>
        <v xml:space="preserve"> </v>
      </c>
      <c r="BK112" s="523"/>
      <c r="BL112" s="240"/>
      <c r="BM112" s="240"/>
      <c r="BN112" s="256"/>
      <c r="BO112" s="240"/>
      <c r="BP112" s="256"/>
      <c r="BQ112" s="256"/>
      <c r="BR112" s="256"/>
      <c r="BS112" s="245"/>
      <c r="BT112" s="245"/>
      <c r="BU112" s="245"/>
      <c r="BV112" s="245"/>
      <c r="BW112" s="245"/>
      <c r="BX112" s="523"/>
      <c r="BY112" s="245"/>
      <c r="BZ112" s="245"/>
      <c r="CA112" s="245"/>
      <c r="CB112" s="245"/>
      <c r="CC112" s="245"/>
      <c r="CD112" s="245"/>
      <c r="CE112" s="245"/>
      <c r="CF112" s="245"/>
      <c r="CG112" s="245"/>
      <c r="CH112" s="245"/>
      <c r="CI112" s="245"/>
      <c r="CJ112" s="245"/>
      <c r="CK112" s="245"/>
      <c r="CL112" s="245"/>
      <c r="CM112" s="247"/>
      <c r="CN112" s="523"/>
      <c r="CO112" s="561" t="str">
        <f t="shared" si="18"/>
        <v xml:space="preserve"> </v>
      </c>
      <c r="CP112" s="561" t="str">
        <f t="shared" si="22"/>
        <v xml:space="preserve"> </v>
      </c>
      <c r="CQ112" s="561" t="str">
        <f t="shared" si="23"/>
        <v xml:space="preserve"> </v>
      </c>
      <c r="CR112" s="561" t="str">
        <f t="shared" si="24"/>
        <v xml:space="preserve"> </v>
      </c>
      <c r="CS112" s="81"/>
      <c r="CT112" s="254"/>
    </row>
    <row r="113" spans="1:98" s="86" customFormat="1" ht="12.75" x14ac:dyDescent="0.25">
      <c r="A113" s="365"/>
      <c r="B113" s="361">
        <f>Demography!B112</f>
        <v>0</v>
      </c>
      <c r="C113" s="361">
        <f>Demography!C112</f>
        <v>0</v>
      </c>
      <c r="D113" s="362">
        <f>Demography!D112</f>
        <v>0</v>
      </c>
      <c r="E113" s="362">
        <f>Demography!E112</f>
        <v>0</v>
      </c>
      <c r="F113" s="362">
        <f>Demography!F112</f>
        <v>0</v>
      </c>
      <c r="G113" s="81"/>
      <c r="H113" s="241"/>
      <c r="I113" s="478"/>
      <c r="J113" s="478"/>
      <c r="K113" s="241"/>
      <c r="L113" s="242"/>
      <c r="M113" s="478"/>
      <c r="N113" s="241"/>
      <c r="O113" s="242"/>
      <c r="P113" s="243"/>
      <c r="Q113" s="243"/>
      <c r="R113" s="243"/>
      <c r="S113" s="243"/>
      <c r="T113" s="243"/>
      <c r="U113" s="524"/>
      <c r="V113" s="241"/>
      <c r="W113" s="415"/>
      <c r="X113" s="415"/>
      <c r="Y113" s="81"/>
      <c r="Z113" s="241"/>
      <c r="AA113" s="416"/>
      <c r="AB113" s="416"/>
      <c r="AC113" s="81"/>
      <c r="AD113" s="242"/>
      <c r="AE113" s="242"/>
      <c r="AF113" s="241"/>
      <c r="AG113" s="242"/>
      <c r="AH113" s="241"/>
      <c r="AI113" s="241"/>
      <c r="AJ113" s="241"/>
      <c r="AK113" s="246"/>
      <c r="AL113" s="246"/>
      <c r="AM113" s="246"/>
      <c r="AN113" s="246"/>
      <c r="AO113" s="246"/>
      <c r="AP113" s="523"/>
      <c r="AQ113" s="246"/>
      <c r="AR113" s="246"/>
      <c r="AS113" s="246"/>
      <c r="AT113" s="246"/>
      <c r="AU113" s="246"/>
      <c r="AV113" s="246"/>
      <c r="AW113" s="246"/>
      <c r="AX113" s="246"/>
      <c r="AY113" s="246"/>
      <c r="AZ113" s="246"/>
      <c r="BA113" s="246"/>
      <c r="BB113" s="246"/>
      <c r="BC113" s="246"/>
      <c r="BD113" s="246"/>
      <c r="BE113" s="248"/>
      <c r="BF113" s="523"/>
      <c r="BG113" s="562" t="str">
        <f t="shared" si="17"/>
        <v xml:space="preserve"> </v>
      </c>
      <c r="BH113" s="562" t="str">
        <f t="shared" si="19"/>
        <v xml:space="preserve"> </v>
      </c>
      <c r="BI113" s="562" t="str">
        <f t="shared" si="20"/>
        <v xml:space="preserve"> </v>
      </c>
      <c r="BJ113" s="562" t="str">
        <f t="shared" si="21"/>
        <v xml:space="preserve"> </v>
      </c>
      <c r="BK113" s="523"/>
      <c r="BL113" s="242"/>
      <c r="BM113" s="242"/>
      <c r="BN113" s="241"/>
      <c r="BO113" s="242"/>
      <c r="BP113" s="241"/>
      <c r="BQ113" s="241"/>
      <c r="BR113" s="241"/>
      <c r="BS113" s="246"/>
      <c r="BT113" s="246"/>
      <c r="BU113" s="246"/>
      <c r="BV113" s="246"/>
      <c r="BW113" s="246"/>
      <c r="BX113" s="523"/>
      <c r="BY113" s="246"/>
      <c r="BZ113" s="246"/>
      <c r="CA113" s="246"/>
      <c r="CB113" s="246"/>
      <c r="CC113" s="246"/>
      <c r="CD113" s="246"/>
      <c r="CE113" s="246"/>
      <c r="CF113" s="246"/>
      <c r="CG113" s="246"/>
      <c r="CH113" s="246"/>
      <c r="CI113" s="246"/>
      <c r="CJ113" s="246"/>
      <c r="CK113" s="246"/>
      <c r="CL113" s="246"/>
      <c r="CM113" s="248"/>
      <c r="CN113" s="523"/>
      <c r="CO113" s="562" t="str">
        <f t="shared" si="18"/>
        <v xml:space="preserve"> </v>
      </c>
      <c r="CP113" s="562" t="str">
        <f t="shared" si="22"/>
        <v xml:space="preserve"> </v>
      </c>
      <c r="CQ113" s="562" t="str">
        <f t="shared" si="23"/>
        <v xml:space="preserve"> </v>
      </c>
      <c r="CR113" s="562" t="str">
        <f t="shared" si="24"/>
        <v xml:space="preserve"> </v>
      </c>
      <c r="CS113" s="81"/>
      <c r="CT113" s="515"/>
    </row>
    <row r="114" spans="1:98" s="86" customFormat="1" ht="12.75" x14ac:dyDescent="0.25">
      <c r="A114" s="365"/>
      <c r="B114" s="147">
        <f>Demography!B113</f>
        <v>0</v>
      </c>
      <c r="C114" s="147">
        <f>Demography!C113</f>
        <v>0</v>
      </c>
      <c r="D114" s="148">
        <f>Demography!D113</f>
        <v>0</v>
      </c>
      <c r="E114" s="148">
        <f>Demography!E113</f>
        <v>0</v>
      </c>
      <c r="F114" s="148">
        <f>Demography!F113</f>
        <v>0</v>
      </c>
      <c r="G114" s="81"/>
      <c r="H114" s="256"/>
      <c r="I114" s="257"/>
      <c r="J114" s="257"/>
      <c r="K114" s="256"/>
      <c r="L114" s="240"/>
      <c r="M114" s="257"/>
      <c r="N114" s="256"/>
      <c r="O114" s="240"/>
      <c r="P114" s="261"/>
      <c r="Q114" s="261"/>
      <c r="R114" s="261"/>
      <c r="S114" s="261"/>
      <c r="T114" s="261"/>
      <c r="U114" s="522"/>
      <c r="V114" s="256"/>
      <c r="W114" s="238"/>
      <c r="X114" s="238"/>
      <c r="Y114" s="81"/>
      <c r="Z114" s="256"/>
      <c r="AA114" s="150"/>
      <c r="AB114" s="150"/>
      <c r="AC114" s="81"/>
      <c r="AD114" s="240"/>
      <c r="AE114" s="240"/>
      <c r="AF114" s="256"/>
      <c r="AG114" s="240"/>
      <c r="AH114" s="256"/>
      <c r="AI114" s="256"/>
      <c r="AJ114" s="256"/>
      <c r="AK114" s="245"/>
      <c r="AL114" s="245"/>
      <c r="AM114" s="245"/>
      <c r="AN114" s="245"/>
      <c r="AO114" s="245"/>
      <c r="AP114" s="523"/>
      <c r="AQ114" s="245"/>
      <c r="AR114" s="245"/>
      <c r="AS114" s="245"/>
      <c r="AT114" s="245"/>
      <c r="AU114" s="245"/>
      <c r="AV114" s="245"/>
      <c r="AW114" s="245"/>
      <c r="AX114" s="245"/>
      <c r="AY114" s="245"/>
      <c r="AZ114" s="245"/>
      <c r="BA114" s="245"/>
      <c r="BB114" s="245"/>
      <c r="BC114" s="245"/>
      <c r="BD114" s="245"/>
      <c r="BE114" s="247"/>
      <c r="BF114" s="523"/>
      <c r="BG114" s="561" t="str">
        <f t="shared" si="17"/>
        <v xml:space="preserve"> </v>
      </c>
      <c r="BH114" s="561" t="str">
        <f t="shared" si="19"/>
        <v xml:space="preserve"> </v>
      </c>
      <c r="BI114" s="561" t="str">
        <f t="shared" si="20"/>
        <v xml:space="preserve"> </v>
      </c>
      <c r="BJ114" s="561" t="str">
        <f t="shared" si="21"/>
        <v xml:space="preserve"> </v>
      </c>
      <c r="BK114" s="523"/>
      <c r="BL114" s="240"/>
      <c r="BM114" s="240"/>
      <c r="BN114" s="256"/>
      <c r="BO114" s="240"/>
      <c r="BP114" s="256"/>
      <c r="BQ114" s="256"/>
      <c r="BR114" s="256"/>
      <c r="BS114" s="245"/>
      <c r="BT114" s="245"/>
      <c r="BU114" s="245"/>
      <c r="BV114" s="245"/>
      <c r="BW114" s="245"/>
      <c r="BX114" s="523"/>
      <c r="BY114" s="245"/>
      <c r="BZ114" s="245"/>
      <c r="CA114" s="245"/>
      <c r="CB114" s="245"/>
      <c r="CC114" s="245"/>
      <c r="CD114" s="245"/>
      <c r="CE114" s="245"/>
      <c r="CF114" s="245"/>
      <c r="CG114" s="245"/>
      <c r="CH114" s="245"/>
      <c r="CI114" s="245"/>
      <c r="CJ114" s="245"/>
      <c r="CK114" s="245"/>
      <c r="CL114" s="245"/>
      <c r="CM114" s="247"/>
      <c r="CN114" s="523"/>
      <c r="CO114" s="561" t="str">
        <f t="shared" si="18"/>
        <v xml:space="preserve"> </v>
      </c>
      <c r="CP114" s="561" t="str">
        <f t="shared" si="22"/>
        <v xml:space="preserve"> </v>
      </c>
      <c r="CQ114" s="561" t="str">
        <f t="shared" si="23"/>
        <v xml:space="preserve"> </v>
      </c>
      <c r="CR114" s="561" t="str">
        <f t="shared" si="24"/>
        <v xml:space="preserve"> </v>
      </c>
      <c r="CS114" s="81"/>
      <c r="CT114" s="254"/>
    </row>
    <row r="115" spans="1:98" s="86" customFormat="1" ht="12.75" x14ac:dyDescent="0.25">
      <c r="A115" s="365"/>
      <c r="B115" s="361">
        <f>Demography!B114</f>
        <v>0</v>
      </c>
      <c r="C115" s="361">
        <f>Demography!C114</f>
        <v>0</v>
      </c>
      <c r="D115" s="362">
        <f>Demography!D114</f>
        <v>0</v>
      </c>
      <c r="E115" s="362">
        <f>Demography!E114</f>
        <v>0</v>
      </c>
      <c r="F115" s="362">
        <f>Demography!F114</f>
        <v>0</v>
      </c>
      <c r="G115" s="81"/>
      <c r="H115" s="241"/>
      <c r="I115" s="478"/>
      <c r="J115" s="478"/>
      <c r="K115" s="241"/>
      <c r="L115" s="242"/>
      <c r="M115" s="478"/>
      <c r="N115" s="241"/>
      <c r="O115" s="242"/>
      <c r="P115" s="243"/>
      <c r="Q115" s="243"/>
      <c r="R115" s="243"/>
      <c r="S115" s="243"/>
      <c r="T115" s="243"/>
      <c r="U115" s="524"/>
      <c r="V115" s="241"/>
      <c r="W115" s="415"/>
      <c r="X115" s="415"/>
      <c r="Y115" s="81"/>
      <c r="Z115" s="241"/>
      <c r="AA115" s="416"/>
      <c r="AB115" s="416"/>
      <c r="AC115" s="81"/>
      <c r="AD115" s="242"/>
      <c r="AE115" s="242"/>
      <c r="AF115" s="241"/>
      <c r="AG115" s="242"/>
      <c r="AH115" s="241"/>
      <c r="AI115" s="241"/>
      <c r="AJ115" s="241"/>
      <c r="AK115" s="246"/>
      <c r="AL115" s="246"/>
      <c r="AM115" s="246"/>
      <c r="AN115" s="246"/>
      <c r="AO115" s="246"/>
      <c r="AP115" s="523"/>
      <c r="AQ115" s="246"/>
      <c r="AR115" s="246"/>
      <c r="AS115" s="246"/>
      <c r="AT115" s="246"/>
      <c r="AU115" s="246"/>
      <c r="AV115" s="246"/>
      <c r="AW115" s="246"/>
      <c r="AX115" s="246"/>
      <c r="AY115" s="246"/>
      <c r="AZ115" s="246"/>
      <c r="BA115" s="246"/>
      <c r="BB115" s="246"/>
      <c r="BC115" s="246"/>
      <c r="BD115" s="246"/>
      <c r="BE115" s="248"/>
      <c r="BF115" s="523"/>
      <c r="BG115" s="562" t="str">
        <f t="shared" si="17"/>
        <v xml:space="preserve"> </v>
      </c>
      <c r="BH115" s="562" t="str">
        <f t="shared" si="19"/>
        <v xml:space="preserve"> </v>
      </c>
      <c r="BI115" s="562" t="str">
        <f t="shared" si="20"/>
        <v xml:space="preserve"> </v>
      </c>
      <c r="BJ115" s="562" t="str">
        <f t="shared" si="21"/>
        <v xml:space="preserve"> </v>
      </c>
      <c r="BK115" s="523"/>
      <c r="BL115" s="242"/>
      <c r="BM115" s="242"/>
      <c r="BN115" s="241"/>
      <c r="BO115" s="242"/>
      <c r="BP115" s="241"/>
      <c r="BQ115" s="241"/>
      <c r="BR115" s="241"/>
      <c r="BS115" s="246"/>
      <c r="BT115" s="246"/>
      <c r="BU115" s="246"/>
      <c r="BV115" s="246"/>
      <c r="BW115" s="246"/>
      <c r="BX115" s="523"/>
      <c r="BY115" s="246"/>
      <c r="BZ115" s="246"/>
      <c r="CA115" s="246"/>
      <c r="CB115" s="246"/>
      <c r="CC115" s="246"/>
      <c r="CD115" s="246"/>
      <c r="CE115" s="246"/>
      <c r="CF115" s="246"/>
      <c r="CG115" s="246"/>
      <c r="CH115" s="246"/>
      <c r="CI115" s="246"/>
      <c r="CJ115" s="246"/>
      <c r="CK115" s="246"/>
      <c r="CL115" s="246"/>
      <c r="CM115" s="248"/>
      <c r="CN115" s="523"/>
      <c r="CO115" s="562" t="str">
        <f t="shared" si="18"/>
        <v xml:space="preserve"> </v>
      </c>
      <c r="CP115" s="562" t="str">
        <f t="shared" si="22"/>
        <v xml:space="preserve"> </v>
      </c>
      <c r="CQ115" s="562" t="str">
        <f t="shared" si="23"/>
        <v xml:space="preserve"> </v>
      </c>
      <c r="CR115" s="562" t="str">
        <f t="shared" si="24"/>
        <v xml:space="preserve"> </v>
      </c>
      <c r="CS115" s="81"/>
      <c r="CT115" s="515"/>
    </row>
    <row r="116" spans="1:98" s="86" customFormat="1" ht="12.75" x14ac:dyDescent="0.25">
      <c r="A116" s="365"/>
      <c r="B116" s="147">
        <f>Demography!B115</f>
        <v>0</v>
      </c>
      <c r="C116" s="147">
        <f>Demography!C115</f>
        <v>0</v>
      </c>
      <c r="D116" s="148">
        <f>Demography!D115</f>
        <v>0</v>
      </c>
      <c r="E116" s="148">
        <f>Demography!E115</f>
        <v>0</v>
      </c>
      <c r="F116" s="148">
        <f>Demography!F115</f>
        <v>0</v>
      </c>
      <c r="G116" s="81"/>
      <c r="H116" s="256"/>
      <c r="I116" s="257"/>
      <c r="J116" s="257"/>
      <c r="K116" s="256"/>
      <c r="L116" s="240"/>
      <c r="M116" s="257"/>
      <c r="N116" s="256"/>
      <c r="O116" s="240"/>
      <c r="P116" s="261"/>
      <c r="Q116" s="261"/>
      <c r="R116" s="261"/>
      <c r="S116" s="261"/>
      <c r="T116" s="261"/>
      <c r="U116" s="522"/>
      <c r="V116" s="256"/>
      <c r="W116" s="238"/>
      <c r="X116" s="238"/>
      <c r="Y116" s="81"/>
      <c r="Z116" s="256"/>
      <c r="AA116" s="150"/>
      <c r="AB116" s="150"/>
      <c r="AC116" s="81"/>
      <c r="AD116" s="240"/>
      <c r="AE116" s="240"/>
      <c r="AF116" s="256"/>
      <c r="AG116" s="240"/>
      <c r="AH116" s="256"/>
      <c r="AI116" s="256"/>
      <c r="AJ116" s="256"/>
      <c r="AK116" s="245"/>
      <c r="AL116" s="245"/>
      <c r="AM116" s="245"/>
      <c r="AN116" s="245"/>
      <c r="AO116" s="245"/>
      <c r="AP116" s="523"/>
      <c r="AQ116" s="245"/>
      <c r="AR116" s="245"/>
      <c r="AS116" s="245"/>
      <c r="AT116" s="245"/>
      <c r="AU116" s="245"/>
      <c r="AV116" s="245"/>
      <c r="AW116" s="245"/>
      <c r="AX116" s="245"/>
      <c r="AY116" s="245"/>
      <c r="AZ116" s="245"/>
      <c r="BA116" s="245"/>
      <c r="BB116" s="245"/>
      <c r="BC116" s="245"/>
      <c r="BD116" s="245"/>
      <c r="BE116" s="247"/>
      <c r="BF116" s="523"/>
      <c r="BG116" s="561" t="str">
        <f t="shared" si="17"/>
        <v xml:space="preserve"> </v>
      </c>
      <c r="BH116" s="561" t="str">
        <f t="shared" si="19"/>
        <v xml:space="preserve"> </v>
      </c>
      <c r="BI116" s="561" t="str">
        <f t="shared" si="20"/>
        <v xml:space="preserve"> </v>
      </c>
      <c r="BJ116" s="561" t="str">
        <f t="shared" si="21"/>
        <v xml:space="preserve"> </v>
      </c>
      <c r="BK116" s="523"/>
      <c r="BL116" s="240"/>
      <c r="BM116" s="240"/>
      <c r="BN116" s="256"/>
      <c r="BO116" s="240"/>
      <c r="BP116" s="256"/>
      <c r="BQ116" s="256"/>
      <c r="BR116" s="256"/>
      <c r="BS116" s="245"/>
      <c r="BT116" s="245"/>
      <c r="BU116" s="245"/>
      <c r="BV116" s="245"/>
      <c r="BW116" s="245"/>
      <c r="BX116" s="523"/>
      <c r="BY116" s="245"/>
      <c r="BZ116" s="245"/>
      <c r="CA116" s="245"/>
      <c r="CB116" s="245"/>
      <c r="CC116" s="245"/>
      <c r="CD116" s="245"/>
      <c r="CE116" s="245"/>
      <c r="CF116" s="245"/>
      <c r="CG116" s="245"/>
      <c r="CH116" s="245"/>
      <c r="CI116" s="245"/>
      <c r="CJ116" s="245"/>
      <c r="CK116" s="245"/>
      <c r="CL116" s="245"/>
      <c r="CM116" s="247"/>
      <c r="CN116" s="523"/>
      <c r="CO116" s="561" t="str">
        <f t="shared" si="18"/>
        <v xml:space="preserve"> </v>
      </c>
      <c r="CP116" s="561" t="str">
        <f t="shared" si="22"/>
        <v xml:space="preserve"> </v>
      </c>
      <c r="CQ116" s="561" t="str">
        <f t="shared" si="23"/>
        <v xml:space="preserve"> </v>
      </c>
      <c r="CR116" s="561" t="str">
        <f t="shared" si="24"/>
        <v xml:space="preserve"> </v>
      </c>
      <c r="CS116" s="81"/>
      <c r="CT116" s="254"/>
    </row>
    <row r="117" spans="1:98" s="86" customFormat="1" ht="12.75" x14ac:dyDescent="0.25">
      <c r="A117" s="365"/>
      <c r="B117" s="361">
        <f>Demography!B116</f>
        <v>0</v>
      </c>
      <c r="C117" s="361">
        <f>Demography!C116</f>
        <v>0</v>
      </c>
      <c r="D117" s="362">
        <f>Demography!D116</f>
        <v>0</v>
      </c>
      <c r="E117" s="362">
        <f>Demography!E116</f>
        <v>0</v>
      </c>
      <c r="F117" s="362">
        <f>Demography!F116</f>
        <v>0</v>
      </c>
      <c r="G117" s="81"/>
      <c r="H117" s="241"/>
      <c r="I117" s="478"/>
      <c r="J117" s="478"/>
      <c r="K117" s="241"/>
      <c r="L117" s="242"/>
      <c r="M117" s="478"/>
      <c r="N117" s="241"/>
      <c r="O117" s="242"/>
      <c r="P117" s="243"/>
      <c r="Q117" s="243"/>
      <c r="R117" s="243"/>
      <c r="S117" s="243"/>
      <c r="T117" s="243"/>
      <c r="U117" s="524"/>
      <c r="V117" s="241"/>
      <c r="W117" s="415"/>
      <c r="X117" s="415"/>
      <c r="Y117" s="81"/>
      <c r="Z117" s="241"/>
      <c r="AA117" s="416"/>
      <c r="AB117" s="416"/>
      <c r="AC117" s="81"/>
      <c r="AD117" s="242"/>
      <c r="AE117" s="242"/>
      <c r="AF117" s="241"/>
      <c r="AG117" s="242"/>
      <c r="AH117" s="241"/>
      <c r="AI117" s="241"/>
      <c r="AJ117" s="241"/>
      <c r="AK117" s="246"/>
      <c r="AL117" s="246"/>
      <c r="AM117" s="246"/>
      <c r="AN117" s="246"/>
      <c r="AO117" s="246"/>
      <c r="AP117" s="523"/>
      <c r="AQ117" s="246"/>
      <c r="AR117" s="246"/>
      <c r="AS117" s="246"/>
      <c r="AT117" s="246"/>
      <c r="AU117" s="246"/>
      <c r="AV117" s="246"/>
      <c r="AW117" s="246"/>
      <c r="AX117" s="246"/>
      <c r="AY117" s="246"/>
      <c r="AZ117" s="246"/>
      <c r="BA117" s="246"/>
      <c r="BB117" s="246"/>
      <c r="BC117" s="246"/>
      <c r="BD117" s="246"/>
      <c r="BE117" s="248"/>
      <c r="BF117" s="523"/>
      <c r="BG117" s="562" t="str">
        <f t="shared" si="17"/>
        <v xml:space="preserve"> </v>
      </c>
      <c r="BH117" s="562" t="str">
        <f t="shared" si="19"/>
        <v xml:space="preserve"> </v>
      </c>
      <c r="BI117" s="562" t="str">
        <f t="shared" si="20"/>
        <v xml:space="preserve"> </v>
      </c>
      <c r="BJ117" s="562" t="str">
        <f t="shared" si="21"/>
        <v xml:space="preserve"> </v>
      </c>
      <c r="BK117" s="523"/>
      <c r="BL117" s="242"/>
      <c r="BM117" s="242"/>
      <c r="BN117" s="241"/>
      <c r="BO117" s="242"/>
      <c r="BP117" s="241"/>
      <c r="BQ117" s="241"/>
      <c r="BR117" s="241"/>
      <c r="BS117" s="246"/>
      <c r="BT117" s="246"/>
      <c r="BU117" s="246"/>
      <c r="BV117" s="246"/>
      <c r="BW117" s="246"/>
      <c r="BX117" s="523"/>
      <c r="BY117" s="246"/>
      <c r="BZ117" s="246"/>
      <c r="CA117" s="246"/>
      <c r="CB117" s="246"/>
      <c r="CC117" s="246"/>
      <c r="CD117" s="246"/>
      <c r="CE117" s="246"/>
      <c r="CF117" s="246"/>
      <c r="CG117" s="246"/>
      <c r="CH117" s="246"/>
      <c r="CI117" s="246"/>
      <c r="CJ117" s="246"/>
      <c r="CK117" s="246"/>
      <c r="CL117" s="246"/>
      <c r="CM117" s="248"/>
      <c r="CN117" s="523"/>
      <c r="CO117" s="562" t="str">
        <f t="shared" si="18"/>
        <v xml:space="preserve"> </v>
      </c>
      <c r="CP117" s="562" t="str">
        <f t="shared" si="22"/>
        <v xml:space="preserve"> </v>
      </c>
      <c r="CQ117" s="562" t="str">
        <f t="shared" si="23"/>
        <v xml:space="preserve"> </v>
      </c>
      <c r="CR117" s="562" t="str">
        <f t="shared" si="24"/>
        <v xml:space="preserve"> </v>
      </c>
      <c r="CS117" s="81"/>
      <c r="CT117" s="515"/>
    </row>
    <row r="118" spans="1:98" s="86" customFormat="1" ht="12.75" x14ac:dyDescent="0.25">
      <c r="A118" s="365"/>
      <c r="B118" s="147">
        <f>Demography!B117</f>
        <v>0</v>
      </c>
      <c r="C118" s="147">
        <f>Demography!C117</f>
        <v>0</v>
      </c>
      <c r="D118" s="148">
        <f>Demography!D117</f>
        <v>0</v>
      </c>
      <c r="E118" s="148">
        <f>Demography!E117</f>
        <v>0</v>
      </c>
      <c r="F118" s="148">
        <f>Demography!F117</f>
        <v>0</v>
      </c>
      <c r="G118" s="81"/>
      <c r="H118" s="256"/>
      <c r="I118" s="257"/>
      <c r="J118" s="257"/>
      <c r="K118" s="256"/>
      <c r="L118" s="240"/>
      <c r="M118" s="257"/>
      <c r="N118" s="256"/>
      <c r="O118" s="240"/>
      <c r="P118" s="261"/>
      <c r="Q118" s="261"/>
      <c r="R118" s="261"/>
      <c r="S118" s="261"/>
      <c r="T118" s="261"/>
      <c r="U118" s="522"/>
      <c r="V118" s="256"/>
      <c r="W118" s="238"/>
      <c r="X118" s="238"/>
      <c r="Y118" s="81"/>
      <c r="Z118" s="256"/>
      <c r="AA118" s="150"/>
      <c r="AB118" s="150"/>
      <c r="AC118" s="81"/>
      <c r="AD118" s="240"/>
      <c r="AE118" s="240"/>
      <c r="AF118" s="256"/>
      <c r="AG118" s="240"/>
      <c r="AH118" s="256"/>
      <c r="AI118" s="256"/>
      <c r="AJ118" s="256"/>
      <c r="AK118" s="245"/>
      <c r="AL118" s="245"/>
      <c r="AM118" s="245"/>
      <c r="AN118" s="245"/>
      <c r="AO118" s="245"/>
      <c r="AP118" s="523"/>
      <c r="AQ118" s="245"/>
      <c r="AR118" s="245"/>
      <c r="AS118" s="245"/>
      <c r="AT118" s="245"/>
      <c r="AU118" s="245"/>
      <c r="AV118" s="245"/>
      <c r="AW118" s="245"/>
      <c r="AX118" s="245"/>
      <c r="AY118" s="245"/>
      <c r="AZ118" s="245"/>
      <c r="BA118" s="245"/>
      <c r="BB118" s="245"/>
      <c r="BC118" s="245"/>
      <c r="BD118" s="245"/>
      <c r="BE118" s="247"/>
      <c r="BF118" s="523"/>
      <c r="BG118" s="561" t="str">
        <f t="shared" si="17"/>
        <v xml:space="preserve"> </v>
      </c>
      <c r="BH118" s="561" t="str">
        <f t="shared" si="19"/>
        <v xml:space="preserve"> </v>
      </c>
      <c r="BI118" s="561" t="str">
        <f t="shared" si="20"/>
        <v xml:space="preserve"> </v>
      </c>
      <c r="BJ118" s="561" t="str">
        <f t="shared" si="21"/>
        <v xml:space="preserve"> </v>
      </c>
      <c r="BK118" s="523"/>
      <c r="BL118" s="240"/>
      <c r="BM118" s="240"/>
      <c r="BN118" s="256"/>
      <c r="BO118" s="240"/>
      <c r="BP118" s="256"/>
      <c r="BQ118" s="256"/>
      <c r="BR118" s="256"/>
      <c r="BS118" s="245"/>
      <c r="BT118" s="245"/>
      <c r="BU118" s="245"/>
      <c r="BV118" s="245"/>
      <c r="BW118" s="245"/>
      <c r="BX118" s="523"/>
      <c r="BY118" s="245"/>
      <c r="BZ118" s="245"/>
      <c r="CA118" s="245"/>
      <c r="CB118" s="245"/>
      <c r="CC118" s="245"/>
      <c r="CD118" s="245"/>
      <c r="CE118" s="245"/>
      <c r="CF118" s="245"/>
      <c r="CG118" s="245"/>
      <c r="CH118" s="245"/>
      <c r="CI118" s="245"/>
      <c r="CJ118" s="245"/>
      <c r="CK118" s="245"/>
      <c r="CL118" s="245"/>
      <c r="CM118" s="247"/>
      <c r="CN118" s="523"/>
      <c r="CO118" s="561" t="str">
        <f t="shared" si="18"/>
        <v xml:space="preserve"> </v>
      </c>
      <c r="CP118" s="561" t="str">
        <f t="shared" si="22"/>
        <v xml:space="preserve"> </v>
      </c>
      <c r="CQ118" s="561" t="str">
        <f t="shared" si="23"/>
        <v xml:space="preserve"> </v>
      </c>
      <c r="CR118" s="561" t="str">
        <f t="shared" si="24"/>
        <v xml:space="preserve"> </v>
      </c>
      <c r="CS118" s="81"/>
      <c r="CT118" s="254"/>
    </row>
    <row r="119" spans="1:98" s="86" customFormat="1" ht="12.75" x14ac:dyDescent="0.25">
      <c r="A119" s="365"/>
      <c r="B119" s="361">
        <f>Demography!B118</f>
        <v>0</v>
      </c>
      <c r="C119" s="361">
        <f>Demography!C118</f>
        <v>0</v>
      </c>
      <c r="D119" s="362">
        <f>Demography!D118</f>
        <v>0</v>
      </c>
      <c r="E119" s="362">
        <f>Demography!E118</f>
        <v>0</v>
      </c>
      <c r="F119" s="362">
        <f>Demography!F118</f>
        <v>0</v>
      </c>
      <c r="G119" s="81"/>
      <c r="H119" s="241"/>
      <c r="I119" s="478"/>
      <c r="J119" s="478"/>
      <c r="K119" s="241"/>
      <c r="L119" s="242"/>
      <c r="M119" s="478"/>
      <c r="N119" s="241"/>
      <c r="O119" s="242"/>
      <c r="P119" s="243"/>
      <c r="Q119" s="243"/>
      <c r="R119" s="243"/>
      <c r="S119" s="243"/>
      <c r="T119" s="243"/>
      <c r="U119" s="524"/>
      <c r="V119" s="241"/>
      <c r="W119" s="415"/>
      <c r="X119" s="415"/>
      <c r="Y119" s="81"/>
      <c r="Z119" s="241"/>
      <c r="AA119" s="416"/>
      <c r="AB119" s="416"/>
      <c r="AC119" s="81"/>
      <c r="AD119" s="242"/>
      <c r="AE119" s="242"/>
      <c r="AF119" s="241"/>
      <c r="AG119" s="242"/>
      <c r="AH119" s="241"/>
      <c r="AI119" s="241"/>
      <c r="AJ119" s="241"/>
      <c r="AK119" s="246"/>
      <c r="AL119" s="246"/>
      <c r="AM119" s="246"/>
      <c r="AN119" s="246"/>
      <c r="AO119" s="246"/>
      <c r="AP119" s="523"/>
      <c r="AQ119" s="246"/>
      <c r="AR119" s="246"/>
      <c r="AS119" s="246"/>
      <c r="AT119" s="246"/>
      <c r="AU119" s="246"/>
      <c r="AV119" s="246"/>
      <c r="AW119" s="246"/>
      <c r="AX119" s="246"/>
      <c r="AY119" s="246"/>
      <c r="AZ119" s="246"/>
      <c r="BA119" s="246"/>
      <c r="BB119" s="246"/>
      <c r="BC119" s="246"/>
      <c r="BD119" s="246"/>
      <c r="BE119" s="248"/>
      <c r="BF119" s="523"/>
      <c r="BG119" s="562" t="str">
        <f t="shared" si="17"/>
        <v xml:space="preserve"> </v>
      </c>
      <c r="BH119" s="562" t="str">
        <f t="shared" si="19"/>
        <v xml:space="preserve"> </v>
      </c>
      <c r="BI119" s="562" t="str">
        <f t="shared" si="20"/>
        <v xml:space="preserve"> </v>
      </c>
      <c r="BJ119" s="562" t="str">
        <f t="shared" si="21"/>
        <v xml:space="preserve"> </v>
      </c>
      <c r="BK119" s="523"/>
      <c r="BL119" s="242"/>
      <c r="BM119" s="242"/>
      <c r="BN119" s="241"/>
      <c r="BO119" s="242"/>
      <c r="BP119" s="241"/>
      <c r="BQ119" s="241"/>
      <c r="BR119" s="241"/>
      <c r="BS119" s="246"/>
      <c r="BT119" s="246"/>
      <c r="BU119" s="246"/>
      <c r="BV119" s="246"/>
      <c r="BW119" s="246"/>
      <c r="BX119" s="523"/>
      <c r="BY119" s="246"/>
      <c r="BZ119" s="246"/>
      <c r="CA119" s="246"/>
      <c r="CB119" s="246"/>
      <c r="CC119" s="246"/>
      <c r="CD119" s="246"/>
      <c r="CE119" s="246"/>
      <c r="CF119" s="246"/>
      <c r="CG119" s="246"/>
      <c r="CH119" s="246"/>
      <c r="CI119" s="246"/>
      <c r="CJ119" s="246"/>
      <c r="CK119" s="246"/>
      <c r="CL119" s="246"/>
      <c r="CM119" s="248"/>
      <c r="CN119" s="523"/>
      <c r="CO119" s="562" t="str">
        <f t="shared" si="18"/>
        <v xml:space="preserve"> </v>
      </c>
      <c r="CP119" s="562" t="str">
        <f t="shared" si="22"/>
        <v xml:space="preserve"> </v>
      </c>
      <c r="CQ119" s="562" t="str">
        <f t="shared" si="23"/>
        <v xml:space="preserve"> </v>
      </c>
      <c r="CR119" s="562" t="str">
        <f t="shared" si="24"/>
        <v xml:space="preserve"> </v>
      </c>
      <c r="CS119" s="81"/>
      <c r="CT119" s="515"/>
    </row>
    <row r="120" spans="1:98" s="86" customFormat="1" ht="12.75" x14ac:dyDescent="0.25">
      <c r="A120" s="365"/>
      <c r="B120" s="147">
        <f>Demography!B119</f>
        <v>0</v>
      </c>
      <c r="C120" s="147">
        <f>Demography!C119</f>
        <v>0</v>
      </c>
      <c r="D120" s="148">
        <f>Demography!D119</f>
        <v>0</v>
      </c>
      <c r="E120" s="148">
        <f>Demography!E119</f>
        <v>0</v>
      </c>
      <c r="F120" s="148">
        <f>Demography!F119</f>
        <v>0</v>
      </c>
      <c r="G120" s="81"/>
      <c r="H120" s="256"/>
      <c r="I120" s="257"/>
      <c r="J120" s="257"/>
      <c r="K120" s="256"/>
      <c r="L120" s="240"/>
      <c r="M120" s="257"/>
      <c r="N120" s="256"/>
      <c r="O120" s="240"/>
      <c r="P120" s="261"/>
      <c r="Q120" s="261"/>
      <c r="R120" s="261"/>
      <c r="S120" s="261"/>
      <c r="T120" s="261"/>
      <c r="U120" s="522"/>
      <c r="V120" s="256"/>
      <c r="W120" s="238"/>
      <c r="X120" s="238"/>
      <c r="Y120" s="81"/>
      <c r="Z120" s="256"/>
      <c r="AA120" s="150"/>
      <c r="AB120" s="150"/>
      <c r="AC120" s="81"/>
      <c r="AD120" s="240"/>
      <c r="AE120" s="240"/>
      <c r="AF120" s="256"/>
      <c r="AG120" s="240"/>
      <c r="AH120" s="256"/>
      <c r="AI120" s="256"/>
      <c r="AJ120" s="256"/>
      <c r="AK120" s="245"/>
      <c r="AL120" s="245"/>
      <c r="AM120" s="245"/>
      <c r="AN120" s="245"/>
      <c r="AO120" s="245"/>
      <c r="AP120" s="523"/>
      <c r="AQ120" s="245"/>
      <c r="AR120" s="245"/>
      <c r="AS120" s="245"/>
      <c r="AT120" s="245"/>
      <c r="AU120" s="245"/>
      <c r="AV120" s="245"/>
      <c r="AW120" s="245"/>
      <c r="AX120" s="245"/>
      <c r="AY120" s="245"/>
      <c r="AZ120" s="245"/>
      <c r="BA120" s="245"/>
      <c r="BB120" s="245"/>
      <c r="BC120" s="245"/>
      <c r="BD120" s="245"/>
      <c r="BE120" s="247"/>
      <c r="BF120" s="523"/>
      <c r="BG120" s="561" t="str">
        <f t="shared" si="17"/>
        <v xml:space="preserve"> </v>
      </c>
      <c r="BH120" s="561" t="str">
        <f t="shared" si="19"/>
        <v xml:space="preserve"> </v>
      </c>
      <c r="BI120" s="561" t="str">
        <f t="shared" si="20"/>
        <v xml:space="preserve"> </v>
      </c>
      <c r="BJ120" s="561" t="str">
        <f t="shared" si="21"/>
        <v xml:space="preserve"> </v>
      </c>
      <c r="BK120" s="523"/>
      <c r="BL120" s="240"/>
      <c r="BM120" s="240"/>
      <c r="BN120" s="256"/>
      <c r="BO120" s="240"/>
      <c r="BP120" s="256"/>
      <c r="BQ120" s="256"/>
      <c r="BR120" s="256"/>
      <c r="BS120" s="245"/>
      <c r="BT120" s="245"/>
      <c r="BU120" s="245"/>
      <c r="BV120" s="245"/>
      <c r="BW120" s="245"/>
      <c r="BX120" s="523"/>
      <c r="BY120" s="245"/>
      <c r="BZ120" s="245"/>
      <c r="CA120" s="245"/>
      <c r="CB120" s="245"/>
      <c r="CC120" s="245"/>
      <c r="CD120" s="245"/>
      <c r="CE120" s="245"/>
      <c r="CF120" s="245"/>
      <c r="CG120" s="245"/>
      <c r="CH120" s="245"/>
      <c r="CI120" s="245"/>
      <c r="CJ120" s="245"/>
      <c r="CK120" s="245"/>
      <c r="CL120" s="245"/>
      <c r="CM120" s="247"/>
      <c r="CN120" s="523"/>
      <c r="CO120" s="561" t="str">
        <f t="shared" si="18"/>
        <v xml:space="preserve"> </v>
      </c>
      <c r="CP120" s="561" t="str">
        <f t="shared" si="22"/>
        <v xml:space="preserve"> </v>
      </c>
      <c r="CQ120" s="561" t="str">
        <f t="shared" si="23"/>
        <v xml:space="preserve"> </v>
      </c>
      <c r="CR120" s="561" t="str">
        <f t="shared" si="24"/>
        <v xml:space="preserve"> </v>
      </c>
      <c r="CS120" s="81"/>
      <c r="CT120" s="254"/>
    </row>
    <row r="121" spans="1:98" s="86" customFormat="1" ht="12.75" x14ac:dyDescent="0.25">
      <c r="A121" s="365"/>
      <c r="B121" s="361">
        <f>Demography!B120</f>
        <v>0</v>
      </c>
      <c r="C121" s="361">
        <f>Demography!C120</f>
        <v>0</v>
      </c>
      <c r="D121" s="362">
        <f>Demography!D120</f>
        <v>0</v>
      </c>
      <c r="E121" s="362">
        <f>Demography!E120</f>
        <v>0</v>
      </c>
      <c r="F121" s="362">
        <f>Demography!F120</f>
        <v>0</v>
      </c>
      <c r="G121" s="81"/>
      <c r="H121" s="241"/>
      <c r="I121" s="478"/>
      <c r="J121" s="478"/>
      <c r="K121" s="241"/>
      <c r="L121" s="242"/>
      <c r="M121" s="478"/>
      <c r="N121" s="241"/>
      <c r="O121" s="242"/>
      <c r="P121" s="243"/>
      <c r="Q121" s="243"/>
      <c r="R121" s="243"/>
      <c r="S121" s="243"/>
      <c r="T121" s="243"/>
      <c r="U121" s="524"/>
      <c r="V121" s="241"/>
      <c r="W121" s="415"/>
      <c r="X121" s="415"/>
      <c r="Y121" s="81"/>
      <c r="Z121" s="241"/>
      <c r="AA121" s="416"/>
      <c r="AB121" s="416"/>
      <c r="AC121" s="81"/>
      <c r="AD121" s="242"/>
      <c r="AE121" s="242"/>
      <c r="AF121" s="241"/>
      <c r="AG121" s="242"/>
      <c r="AH121" s="241"/>
      <c r="AI121" s="241"/>
      <c r="AJ121" s="241"/>
      <c r="AK121" s="246"/>
      <c r="AL121" s="246"/>
      <c r="AM121" s="246"/>
      <c r="AN121" s="246"/>
      <c r="AO121" s="246"/>
      <c r="AP121" s="523"/>
      <c r="AQ121" s="246"/>
      <c r="AR121" s="246"/>
      <c r="AS121" s="246"/>
      <c r="AT121" s="246"/>
      <c r="AU121" s="246"/>
      <c r="AV121" s="246"/>
      <c r="AW121" s="246"/>
      <c r="AX121" s="246"/>
      <c r="AY121" s="246"/>
      <c r="AZ121" s="246"/>
      <c r="BA121" s="246"/>
      <c r="BB121" s="246"/>
      <c r="BC121" s="246"/>
      <c r="BD121" s="246"/>
      <c r="BE121" s="248"/>
      <c r="BF121" s="523"/>
      <c r="BG121" s="562" t="str">
        <f t="shared" si="17"/>
        <v xml:space="preserve"> </v>
      </c>
      <c r="BH121" s="562" t="str">
        <f t="shared" si="19"/>
        <v xml:space="preserve"> </v>
      </c>
      <c r="BI121" s="562" t="str">
        <f t="shared" si="20"/>
        <v xml:space="preserve"> </v>
      </c>
      <c r="BJ121" s="562" t="str">
        <f t="shared" si="21"/>
        <v xml:space="preserve"> </v>
      </c>
      <c r="BK121" s="523"/>
      <c r="BL121" s="242"/>
      <c r="BM121" s="242"/>
      <c r="BN121" s="241"/>
      <c r="BO121" s="242"/>
      <c r="BP121" s="241"/>
      <c r="BQ121" s="241"/>
      <c r="BR121" s="241"/>
      <c r="BS121" s="246"/>
      <c r="BT121" s="246"/>
      <c r="BU121" s="246"/>
      <c r="BV121" s="246"/>
      <c r="BW121" s="246"/>
      <c r="BX121" s="523"/>
      <c r="BY121" s="246"/>
      <c r="BZ121" s="246"/>
      <c r="CA121" s="246"/>
      <c r="CB121" s="246"/>
      <c r="CC121" s="246"/>
      <c r="CD121" s="246"/>
      <c r="CE121" s="246"/>
      <c r="CF121" s="246"/>
      <c r="CG121" s="246"/>
      <c r="CH121" s="246"/>
      <c r="CI121" s="246"/>
      <c r="CJ121" s="246"/>
      <c r="CK121" s="246"/>
      <c r="CL121" s="246"/>
      <c r="CM121" s="248"/>
      <c r="CN121" s="523"/>
      <c r="CO121" s="562" t="str">
        <f t="shared" si="18"/>
        <v xml:space="preserve"> </v>
      </c>
      <c r="CP121" s="562" t="str">
        <f t="shared" si="22"/>
        <v xml:space="preserve"> </v>
      </c>
      <c r="CQ121" s="562" t="str">
        <f t="shared" si="23"/>
        <v xml:space="preserve"> </v>
      </c>
      <c r="CR121" s="562" t="str">
        <f t="shared" si="24"/>
        <v xml:space="preserve"> </v>
      </c>
      <c r="CS121" s="81"/>
      <c r="CT121" s="515"/>
    </row>
    <row r="122" spans="1:98" s="86" customFormat="1" ht="12.75" x14ac:dyDescent="0.25">
      <c r="A122" s="365"/>
      <c r="B122" s="147">
        <f>Demography!B121</f>
        <v>0</v>
      </c>
      <c r="C122" s="147">
        <f>Demography!C121</f>
        <v>0</v>
      </c>
      <c r="D122" s="148">
        <f>Demography!D121</f>
        <v>0</v>
      </c>
      <c r="E122" s="148">
        <f>Demography!E121</f>
        <v>0</v>
      </c>
      <c r="F122" s="148">
        <f>Demography!F121</f>
        <v>0</v>
      </c>
      <c r="G122" s="81"/>
      <c r="H122" s="256"/>
      <c r="I122" s="257"/>
      <c r="J122" s="257"/>
      <c r="K122" s="256"/>
      <c r="L122" s="240"/>
      <c r="M122" s="257"/>
      <c r="N122" s="256"/>
      <c r="O122" s="240"/>
      <c r="P122" s="261"/>
      <c r="Q122" s="261"/>
      <c r="R122" s="261"/>
      <c r="S122" s="261"/>
      <c r="T122" s="261"/>
      <c r="U122" s="522"/>
      <c r="V122" s="256"/>
      <c r="W122" s="238"/>
      <c r="X122" s="238"/>
      <c r="Y122" s="81"/>
      <c r="Z122" s="256"/>
      <c r="AA122" s="150"/>
      <c r="AB122" s="150"/>
      <c r="AC122" s="81"/>
      <c r="AD122" s="240"/>
      <c r="AE122" s="240"/>
      <c r="AF122" s="256"/>
      <c r="AG122" s="240"/>
      <c r="AH122" s="256"/>
      <c r="AI122" s="256"/>
      <c r="AJ122" s="256"/>
      <c r="AK122" s="245"/>
      <c r="AL122" s="245"/>
      <c r="AM122" s="245"/>
      <c r="AN122" s="245"/>
      <c r="AO122" s="245"/>
      <c r="AP122" s="523"/>
      <c r="AQ122" s="245"/>
      <c r="AR122" s="245"/>
      <c r="AS122" s="245"/>
      <c r="AT122" s="245"/>
      <c r="AU122" s="245"/>
      <c r="AV122" s="245"/>
      <c r="AW122" s="245"/>
      <c r="AX122" s="245"/>
      <c r="AY122" s="245"/>
      <c r="AZ122" s="245"/>
      <c r="BA122" s="245"/>
      <c r="BB122" s="245"/>
      <c r="BC122" s="245"/>
      <c r="BD122" s="245"/>
      <c r="BE122" s="247"/>
      <c r="BF122" s="523"/>
      <c r="BG122" s="561" t="str">
        <f t="shared" si="17"/>
        <v xml:space="preserve"> </v>
      </c>
      <c r="BH122" s="561" t="str">
        <f t="shared" si="19"/>
        <v xml:space="preserve"> </v>
      </c>
      <c r="BI122" s="561" t="str">
        <f t="shared" si="20"/>
        <v xml:space="preserve"> </v>
      </c>
      <c r="BJ122" s="561" t="str">
        <f t="shared" si="21"/>
        <v xml:space="preserve"> </v>
      </c>
      <c r="BK122" s="523"/>
      <c r="BL122" s="240"/>
      <c r="BM122" s="240"/>
      <c r="BN122" s="256"/>
      <c r="BO122" s="240"/>
      <c r="BP122" s="256"/>
      <c r="BQ122" s="256"/>
      <c r="BR122" s="256"/>
      <c r="BS122" s="245"/>
      <c r="BT122" s="245"/>
      <c r="BU122" s="245"/>
      <c r="BV122" s="245"/>
      <c r="BW122" s="245"/>
      <c r="BX122" s="523"/>
      <c r="BY122" s="245"/>
      <c r="BZ122" s="245"/>
      <c r="CA122" s="245"/>
      <c r="CB122" s="245"/>
      <c r="CC122" s="245"/>
      <c r="CD122" s="245"/>
      <c r="CE122" s="245"/>
      <c r="CF122" s="245"/>
      <c r="CG122" s="245"/>
      <c r="CH122" s="245"/>
      <c r="CI122" s="245"/>
      <c r="CJ122" s="245"/>
      <c r="CK122" s="245"/>
      <c r="CL122" s="245"/>
      <c r="CM122" s="247"/>
      <c r="CN122" s="523"/>
      <c r="CO122" s="561" t="str">
        <f t="shared" si="18"/>
        <v xml:space="preserve"> </v>
      </c>
      <c r="CP122" s="561" t="str">
        <f t="shared" si="22"/>
        <v xml:space="preserve"> </v>
      </c>
      <c r="CQ122" s="561" t="str">
        <f t="shared" si="23"/>
        <v xml:space="preserve"> </v>
      </c>
      <c r="CR122" s="561" t="str">
        <f t="shared" si="24"/>
        <v xml:space="preserve"> </v>
      </c>
      <c r="CS122" s="81"/>
      <c r="CT122" s="254"/>
    </row>
    <row r="123" spans="1:98" s="86" customFormat="1" ht="12.75" x14ac:dyDescent="0.25">
      <c r="A123" s="365"/>
      <c r="B123" s="361">
        <f>Demography!B122</f>
        <v>0</v>
      </c>
      <c r="C123" s="361">
        <f>Demography!C122</f>
        <v>0</v>
      </c>
      <c r="D123" s="362">
        <f>Demography!D122</f>
        <v>0</v>
      </c>
      <c r="E123" s="362">
        <f>Demography!E122</f>
        <v>0</v>
      </c>
      <c r="F123" s="362">
        <f>Demography!F122</f>
        <v>0</v>
      </c>
      <c r="G123" s="81"/>
      <c r="H123" s="241"/>
      <c r="I123" s="478"/>
      <c r="J123" s="478"/>
      <c r="K123" s="241"/>
      <c r="L123" s="242"/>
      <c r="M123" s="478"/>
      <c r="N123" s="241"/>
      <c r="O123" s="242"/>
      <c r="P123" s="243"/>
      <c r="Q123" s="243"/>
      <c r="R123" s="243"/>
      <c r="S123" s="243"/>
      <c r="T123" s="243"/>
      <c r="U123" s="524"/>
      <c r="V123" s="241"/>
      <c r="W123" s="415"/>
      <c r="X123" s="415"/>
      <c r="Y123" s="81"/>
      <c r="Z123" s="241"/>
      <c r="AA123" s="416"/>
      <c r="AB123" s="416"/>
      <c r="AC123" s="81"/>
      <c r="AD123" s="242"/>
      <c r="AE123" s="242"/>
      <c r="AF123" s="241"/>
      <c r="AG123" s="242"/>
      <c r="AH123" s="241"/>
      <c r="AI123" s="241"/>
      <c r="AJ123" s="241"/>
      <c r="AK123" s="246"/>
      <c r="AL123" s="246"/>
      <c r="AM123" s="246"/>
      <c r="AN123" s="246"/>
      <c r="AO123" s="246"/>
      <c r="AP123" s="523"/>
      <c r="AQ123" s="246"/>
      <c r="AR123" s="246"/>
      <c r="AS123" s="246"/>
      <c r="AT123" s="246"/>
      <c r="AU123" s="246"/>
      <c r="AV123" s="246"/>
      <c r="AW123" s="246"/>
      <c r="AX123" s="246"/>
      <c r="AY123" s="246"/>
      <c r="AZ123" s="246"/>
      <c r="BA123" s="246"/>
      <c r="BB123" s="246"/>
      <c r="BC123" s="246"/>
      <c r="BD123" s="246"/>
      <c r="BE123" s="248"/>
      <c r="BF123" s="523"/>
      <c r="BG123" s="562" t="str">
        <f t="shared" si="17"/>
        <v xml:space="preserve"> </v>
      </c>
      <c r="BH123" s="562" t="str">
        <f t="shared" si="19"/>
        <v xml:space="preserve"> </v>
      </c>
      <c r="BI123" s="562" t="str">
        <f t="shared" si="20"/>
        <v xml:space="preserve"> </v>
      </c>
      <c r="BJ123" s="562" t="str">
        <f t="shared" si="21"/>
        <v xml:space="preserve"> </v>
      </c>
      <c r="BK123" s="523"/>
      <c r="BL123" s="242"/>
      <c r="BM123" s="242"/>
      <c r="BN123" s="241"/>
      <c r="BO123" s="242"/>
      <c r="BP123" s="241"/>
      <c r="BQ123" s="241"/>
      <c r="BR123" s="241"/>
      <c r="BS123" s="246"/>
      <c r="BT123" s="246"/>
      <c r="BU123" s="246"/>
      <c r="BV123" s="246"/>
      <c r="BW123" s="246"/>
      <c r="BX123" s="523"/>
      <c r="BY123" s="246"/>
      <c r="BZ123" s="246"/>
      <c r="CA123" s="246"/>
      <c r="CB123" s="246"/>
      <c r="CC123" s="246"/>
      <c r="CD123" s="246"/>
      <c r="CE123" s="246"/>
      <c r="CF123" s="246"/>
      <c r="CG123" s="246"/>
      <c r="CH123" s="246"/>
      <c r="CI123" s="246"/>
      <c r="CJ123" s="246"/>
      <c r="CK123" s="246"/>
      <c r="CL123" s="246"/>
      <c r="CM123" s="248"/>
      <c r="CN123" s="523"/>
      <c r="CO123" s="562" t="str">
        <f t="shared" si="18"/>
        <v xml:space="preserve"> </v>
      </c>
      <c r="CP123" s="562" t="str">
        <f t="shared" si="22"/>
        <v xml:space="preserve"> </v>
      </c>
      <c r="CQ123" s="562" t="str">
        <f t="shared" si="23"/>
        <v xml:space="preserve"> </v>
      </c>
      <c r="CR123" s="562" t="str">
        <f t="shared" si="24"/>
        <v xml:space="preserve"> </v>
      </c>
      <c r="CS123" s="81"/>
      <c r="CT123" s="515"/>
    </row>
    <row r="124" spans="1:98" s="86" customFormat="1" ht="12.75" x14ac:dyDescent="0.25">
      <c r="A124" s="365"/>
      <c r="B124" s="147">
        <f>Demography!B123</f>
        <v>0</v>
      </c>
      <c r="C124" s="147">
        <f>Demography!C123</f>
        <v>0</v>
      </c>
      <c r="D124" s="148">
        <f>Demography!D123</f>
        <v>0</v>
      </c>
      <c r="E124" s="148">
        <f>Demography!E123</f>
        <v>0</v>
      </c>
      <c r="F124" s="148">
        <f>Demography!F123</f>
        <v>0</v>
      </c>
      <c r="G124" s="81"/>
      <c r="H124" s="256"/>
      <c r="I124" s="257"/>
      <c r="J124" s="257"/>
      <c r="K124" s="256"/>
      <c r="L124" s="240"/>
      <c r="M124" s="257"/>
      <c r="N124" s="256"/>
      <c r="O124" s="240"/>
      <c r="P124" s="261"/>
      <c r="Q124" s="261"/>
      <c r="R124" s="261"/>
      <c r="S124" s="261"/>
      <c r="T124" s="261"/>
      <c r="U124" s="522"/>
      <c r="V124" s="256"/>
      <c r="W124" s="238"/>
      <c r="X124" s="238"/>
      <c r="Y124" s="81"/>
      <c r="Z124" s="256"/>
      <c r="AA124" s="150"/>
      <c r="AB124" s="150"/>
      <c r="AC124" s="81"/>
      <c r="AD124" s="240"/>
      <c r="AE124" s="240"/>
      <c r="AF124" s="256"/>
      <c r="AG124" s="240"/>
      <c r="AH124" s="256"/>
      <c r="AI124" s="256"/>
      <c r="AJ124" s="256"/>
      <c r="AK124" s="245"/>
      <c r="AL124" s="245"/>
      <c r="AM124" s="245"/>
      <c r="AN124" s="245"/>
      <c r="AO124" s="245"/>
      <c r="AP124" s="523"/>
      <c r="AQ124" s="245"/>
      <c r="AR124" s="245"/>
      <c r="AS124" s="245"/>
      <c r="AT124" s="245"/>
      <c r="AU124" s="245"/>
      <c r="AV124" s="245"/>
      <c r="AW124" s="245"/>
      <c r="AX124" s="245"/>
      <c r="AY124" s="245"/>
      <c r="AZ124" s="245"/>
      <c r="BA124" s="245"/>
      <c r="BB124" s="245"/>
      <c r="BC124" s="245"/>
      <c r="BD124" s="245"/>
      <c r="BE124" s="247"/>
      <c r="BF124" s="523"/>
      <c r="BG124" s="561" t="str">
        <f t="shared" si="17"/>
        <v xml:space="preserve"> </v>
      </c>
      <c r="BH124" s="561" t="str">
        <f t="shared" si="19"/>
        <v xml:space="preserve"> </v>
      </c>
      <c r="BI124" s="561" t="str">
        <f t="shared" si="20"/>
        <v xml:space="preserve"> </v>
      </c>
      <c r="BJ124" s="561" t="str">
        <f t="shared" si="21"/>
        <v xml:space="preserve"> </v>
      </c>
      <c r="BK124" s="523"/>
      <c r="BL124" s="240"/>
      <c r="BM124" s="240"/>
      <c r="BN124" s="256"/>
      <c r="BO124" s="240"/>
      <c r="BP124" s="256"/>
      <c r="BQ124" s="256"/>
      <c r="BR124" s="256"/>
      <c r="BS124" s="245"/>
      <c r="BT124" s="245"/>
      <c r="BU124" s="245"/>
      <c r="BV124" s="245"/>
      <c r="BW124" s="245"/>
      <c r="BX124" s="523"/>
      <c r="BY124" s="245"/>
      <c r="BZ124" s="245"/>
      <c r="CA124" s="245"/>
      <c r="CB124" s="245"/>
      <c r="CC124" s="245"/>
      <c r="CD124" s="245"/>
      <c r="CE124" s="245"/>
      <c r="CF124" s="245"/>
      <c r="CG124" s="245"/>
      <c r="CH124" s="245"/>
      <c r="CI124" s="245"/>
      <c r="CJ124" s="245"/>
      <c r="CK124" s="245"/>
      <c r="CL124" s="245"/>
      <c r="CM124" s="247"/>
      <c r="CN124" s="523"/>
      <c r="CO124" s="561" t="str">
        <f t="shared" si="18"/>
        <v xml:space="preserve"> </v>
      </c>
      <c r="CP124" s="561" t="str">
        <f t="shared" si="22"/>
        <v xml:space="preserve"> </v>
      </c>
      <c r="CQ124" s="561" t="str">
        <f t="shared" si="23"/>
        <v xml:space="preserve"> </v>
      </c>
      <c r="CR124" s="561" t="str">
        <f t="shared" si="24"/>
        <v xml:space="preserve"> </v>
      </c>
      <c r="CS124" s="81"/>
      <c r="CT124" s="254"/>
    </row>
    <row r="125" spans="1:98" s="86" customFormat="1" ht="12.75" x14ac:dyDescent="0.25">
      <c r="A125" s="365"/>
      <c r="B125" s="361">
        <f>Demography!B124</f>
        <v>0</v>
      </c>
      <c r="C125" s="361">
        <f>Demography!C124</f>
        <v>0</v>
      </c>
      <c r="D125" s="362">
        <f>Demography!D124</f>
        <v>0</v>
      </c>
      <c r="E125" s="362">
        <f>Demography!E124</f>
        <v>0</v>
      </c>
      <c r="F125" s="362">
        <f>Demography!F124</f>
        <v>0</v>
      </c>
      <c r="G125" s="81"/>
      <c r="H125" s="241"/>
      <c r="I125" s="478"/>
      <c r="J125" s="478"/>
      <c r="K125" s="241"/>
      <c r="L125" s="242"/>
      <c r="M125" s="478"/>
      <c r="N125" s="241"/>
      <c r="O125" s="242"/>
      <c r="P125" s="243"/>
      <c r="Q125" s="243"/>
      <c r="R125" s="243"/>
      <c r="S125" s="243"/>
      <c r="T125" s="243"/>
      <c r="U125" s="524"/>
      <c r="V125" s="241"/>
      <c r="W125" s="415"/>
      <c r="X125" s="415"/>
      <c r="Y125" s="81"/>
      <c r="Z125" s="241"/>
      <c r="AA125" s="416"/>
      <c r="AB125" s="416"/>
      <c r="AC125" s="81"/>
      <c r="AD125" s="242"/>
      <c r="AE125" s="242"/>
      <c r="AF125" s="241"/>
      <c r="AG125" s="242"/>
      <c r="AH125" s="241"/>
      <c r="AI125" s="241"/>
      <c r="AJ125" s="241"/>
      <c r="AK125" s="246"/>
      <c r="AL125" s="246"/>
      <c r="AM125" s="246"/>
      <c r="AN125" s="246"/>
      <c r="AO125" s="246"/>
      <c r="AP125" s="523"/>
      <c r="AQ125" s="246"/>
      <c r="AR125" s="246"/>
      <c r="AS125" s="246"/>
      <c r="AT125" s="246"/>
      <c r="AU125" s="246"/>
      <c r="AV125" s="246"/>
      <c r="AW125" s="246"/>
      <c r="AX125" s="246"/>
      <c r="AY125" s="246"/>
      <c r="AZ125" s="246"/>
      <c r="BA125" s="246"/>
      <c r="BB125" s="246"/>
      <c r="BC125" s="246"/>
      <c r="BD125" s="246"/>
      <c r="BE125" s="248"/>
      <c r="BF125" s="523"/>
      <c r="BG125" s="562" t="str">
        <f t="shared" si="17"/>
        <v xml:space="preserve"> </v>
      </c>
      <c r="BH125" s="562" t="str">
        <f t="shared" si="19"/>
        <v xml:space="preserve"> </v>
      </c>
      <c r="BI125" s="562" t="str">
        <f t="shared" si="20"/>
        <v xml:space="preserve"> </v>
      </c>
      <c r="BJ125" s="562" t="str">
        <f t="shared" si="21"/>
        <v xml:space="preserve"> </v>
      </c>
      <c r="BK125" s="523"/>
      <c r="BL125" s="242"/>
      <c r="BM125" s="242"/>
      <c r="BN125" s="241"/>
      <c r="BO125" s="242"/>
      <c r="BP125" s="241"/>
      <c r="BQ125" s="241"/>
      <c r="BR125" s="241"/>
      <c r="BS125" s="246"/>
      <c r="BT125" s="246"/>
      <c r="BU125" s="246"/>
      <c r="BV125" s="246"/>
      <c r="BW125" s="246"/>
      <c r="BX125" s="523"/>
      <c r="BY125" s="246"/>
      <c r="BZ125" s="246"/>
      <c r="CA125" s="246"/>
      <c r="CB125" s="246"/>
      <c r="CC125" s="246"/>
      <c r="CD125" s="246"/>
      <c r="CE125" s="246"/>
      <c r="CF125" s="246"/>
      <c r="CG125" s="246"/>
      <c r="CH125" s="246"/>
      <c r="CI125" s="246"/>
      <c r="CJ125" s="246"/>
      <c r="CK125" s="246"/>
      <c r="CL125" s="246"/>
      <c r="CM125" s="248"/>
      <c r="CN125" s="523"/>
      <c r="CO125" s="562" t="str">
        <f t="shared" si="18"/>
        <v xml:space="preserve"> </v>
      </c>
      <c r="CP125" s="562" t="str">
        <f t="shared" si="22"/>
        <v xml:space="preserve"> </v>
      </c>
      <c r="CQ125" s="562" t="str">
        <f t="shared" si="23"/>
        <v xml:space="preserve"> </v>
      </c>
      <c r="CR125" s="562" t="str">
        <f t="shared" si="24"/>
        <v xml:space="preserve"> </v>
      </c>
      <c r="CS125" s="81"/>
      <c r="CT125" s="515"/>
    </row>
    <row r="126" spans="1:98" s="86" customFormat="1" ht="12.75" x14ac:dyDescent="0.25">
      <c r="A126" s="365"/>
      <c r="B126" s="147">
        <f>Demography!B125</f>
        <v>0</v>
      </c>
      <c r="C126" s="147">
        <f>Demography!C125</f>
        <v>0</v>
      </c>
      <c r="D126" s="148">
        <f>Demography!D125</f>
        <v>0</v>
      </c>
      <c r="E126" s="148">
        <f>Demography!E125</f>
        <v>0</v>
      </c>
      <c r="F126" s="148">
        <f>Demography!F125</f>
        <v>0</v>
      </c>
      <c r="G126" s="81"/>
      <c r="H126" s="256"/>
      <c r="I126" s="257"/>
      <c r="J126" s="257"/>
      <c r="K126" s="256"/>
      <c r="L126" s="240"/>
      <c r="M126" s="257"/>
      <c r="N126" s="256"/>
      <c r="O126" s="240"/>
      <c r="P126" s="261"/>
      <c r="Q126" s="261"/>
      <c r="R126" s="261"/>
      <c r="S126" s="261"/>
      <c r="T126" s="261"/>
      <c r="U126" s="522"/>
      <c r="V126" s="256"/>
      <c r="W126" s="238"/>
      <c r="X126" s="238"/>
      <c r="Y126" s="81"/>
      <c r="Z126" s="256"/>
      <c r="AA126" s="150"/>
      <c r="AB126" s="150"/>
      <c r="AC126" s="81"/>
      <c r="AD126" s="240"/>
      <c r="AE126" s="240"/>
      <c r="AF126" s="256"/>
      <c r="AG126" s="240"/>
      <c r="AH126" s="256"/>
      <c r="AI126" s="256"/>
      <c r="AJ126" s="256"/>
      <c r="AK126" s="245"/>
      <c r="AL126" s="245"/>
      <c r="AM126" s="245"/>
      <c r="AN126" s="245"/>
      <c r="AO126" s="245"/>
      <c r="AP126" s="523"/>
      <c r="AQ126" s="245"/>
      <c r="AR126" s="245"/>
      <c r="AS126" s="245"/>
      <c r="AT126" s="245"/>
      <c r="AU126" s="245"/>
      <c r="AV126" s="245"/>
      <c r="AW126" s="245"/>
      <c r="AX126" s="245"/>
      <c r="AY126" s="245"/>
      <c r="AZ126" s="245"/>
      <c r="BA126" s="245"/>
      <c r="BB126" s="245"/>
      <c r="BC126" s="245"/>
      <c r="BD126" s="245"/>
      <c r="BE126" s="247"/>
      <c r="BF126" s="523"/>
      <c r="BG126" s="561" t="str">
        <f t="shared" si="17"/>
        <v xml:space="preserve"> </v>
      </c>
      <c r="BH126" s="561" t="str">
        <f t="shared" si="19"/>
        <v xml:space="preserve"> </v>
      </c>
      <c r="BI126" s="561" t="str">
        <f t="shared" si="20"/>
        <v xml:space="preserve"> </v>
      </c>
      <c r="BJ126" s="561" t="str">
        <f t="shared" si="21"/>
        <v xml:space="preserve"> </v>
      </c>
      <c r="BK126" s="523"/>
      <c r="BL126" s="240"/>
      <c r="BM126" s="240"/>
      <c r="BN126" s="256"/>
      <c r="BO126" s="240"/>
      <c r="BP126" s="256"/>
      <c r="BQ126" s="256"/>
      <c r="BR126" s="256"/>
      <c r="BS126" s="245"/>
      <c r="BT126" s="245"/>
      <c r="BU126" s="245"/>
      <c r="BV126" s="245"/>
      <c r="BW126" s="245"/>
      <c r="BX126" s="523"/>
      <c r="BY126" s="245"/>
      <c r="BZ126" s="245"/>
      <c r="CA126" s="245"/>
      <c r="CB126" s="245"/>
      <c r="CC126" s="245"/>
      <c r="CD126" s="245"/>
      <c r="CE126" s="245"/>
      <c r="CF126" s="245"/>
      <c r="CG126" s="245"/>
      <c r="CH126" s="245"/>
      <c r="CI126" s="245"/>
      <c r="CJ126" s="245"/>
      <c r="CK126" s="245"/>
      <c r="CL126" s="245"/>
      <c r="CM126" s="247"/>
      <c r="CN126" s="523"/>
      <c r="CO126" s="561" t="str">
        <f t="shared" si="18"/>
        <v xml:space="preserve"> </v>
      </c>
      <c r="CP126" s="561" t="str">
        <f t="shared" si="22"/>
        <v xml:space="preserve"> </v>
      </c>
      <c r="CQ126" s="561" t="str">
        <f t="shared" si="23"/>
        <v xml:space="preserve"> </v>
      </c>
      <c r="CR126" s="561" t="str">
        <f t="shared" si="24"/>
        <v xml:space="preserve"> </v>
      </c>
      <c r="CS126" s="81"/>
      <c r="CT126" s="254"/>
    </row>
    <row r="127" spans="1:98" s="86" customFormat="1" ht="12.75" x14ac:dyDescent="0.25">
      <c r="A127" s="365"/>
      <c r="B127" s="361">
        <f>Demography!B126</f>
        <v>0</v>
      </c>
      <c r="C127" s="361">
        <f>Demography!C126</f>
        <v>0</v>
      </c>
      <c r="D127" s="362">
        <f>Demography!D126</f>
        <v>0</v>
      </c>
      <c r="E127" s="362">
        <f>Demography!E126</f>
        <v>0</v>
      </c>
      <c r="F127" s="362">
        <f>Demography!F126</f>
        <v>0</v>
      </c>
      <c r="G127" s="81"/>
      <c r="H127" s="241"/>
      <c r="I127" s="478"/>
      <c r="J127" s="478"/>
      <c r="K127" s="241"/>
      <c r="L127" s="242"/>
      <c r="M127" s="478"/>
      <c r="N127" s="241"/>
      <c r="O127" s="242"/>
      <c r="P127" s="243"/>
      <c r="Q127" s="243"/>
      <c r="R127" s="243"/>
      <c r="S127" s="243"/>
      <c r="T127" s="243"/>
      <c r="U127" s="524"/>
      <c r="V127" s="241"/>
      <c r="W127" s="415"/>
      <c r="X127" s="415"/>
      <c r="Y127" s="81"/>
      <c r="Z127" s="241"/>
      <c r="AA127" s="416"/>
      <c r="AB127" s="416"/>
      <c r="AC127" s="81"/>
      <c r="AD127" s="242"/>
      <c r="AE127" s="242"/>
      <c r="AF127" s="241"/>
      <c r="AG127" s="242"/>
      <c r="AH127" s="241"/>
      <c r="AI127" s="241"/>
      <c r="AJ127" s="241"/>
      <c r="AK127" s="246"/>
      <c r="AL127" s="246"/>
      <c r="AM127" s="246"/>
      <c r="AN127" s="246"/>
      <c r="AO127" s="246"/>
      <c r="AP127" s="523"/>
      <c r="AQ127" s="246"/>
      <c r="AR127" s="246"/>
      <c r="AS127" s="246"/>
      <c r="AT127" s="246"/>
      <c r="AU127" s="246"/>
      <c r="AV127" s="246"/>
      <c r="AW127" s="246"/>
      <c r="AX127" s="246"/>
      <c r="AY127" s="246"/>
      <c r="AZ127" s="246"/>
      <c r="BA127" s="246"/>
      <c r="BB127" s="246"/>
      <c r="BC127" s="246"/>
      <c r="BD127" s="246"/>
      <c r="BE127" s="248"/>
      <c r="BF127" s="523"/>
      <c r="BG127" s="562" t="str">
        <f t="shared" si="17"/>
        <v xml:space="preserve"> </v>
      </c>
      <c r="BH127" s="562" t="str">
        <f t="shared" si="19"/>
        <v xml:space="preserve"> </v>
      </c>
      <c r="BI127" s="562" t="str">
        <f t="shared" si="20"/>
        <v xml:space="preserve"> </v>
      </c>
      <c r="BJ127" s="562" t="str">
        <f t="shared" si="21"/>
        <v xml:space="preserve"> </v>
      </c>
      <c r="BK127" s="523"/>
      <c r="BL127" s="242"/>
      <c r="BM127" s="242"/>
      <c r="BN127" s="241"/>
      <c r="BO127" s="242"/>
      <c r="BP127" s="241"/>
      <c r="BQ127" s="241"/>
      <c r="BR127" s="241"/>
      <c r="BS127" s="246"/>
      <c r="BT127" s="246"/>
      <c r="BU127" s="246"/>
      <c r="BV127" s="246"/>
      <c r="BW127" s="246"/>
      <c r="BX127" s="523"/>
      <c r="BY127" s="246"/>
      <c r="BZ127" s="246"/>
      <c r="CA127" s="246"/>
      <c r="CB127" s="246"/>
      <c r="CC127" s="246"/>
      <c r="CD127" s="246"/>
      <c r="CE127" s="246"/>
      <c r="CF127" s="246"/>
      <c r="CG127" s="246"/>
      <c r="CH127" s="246"/>
      <c r="CI127" s="246"/>
      <c r="CJ127" s="246"/>
      <c r="CK127" s="246"/>
      <c r="CL127" s="246"/>
      <c r="CM127" s="248"/>
      <c r="CN127" s="523"/>
      <c r="CO127" s="562" t="str">
        <f t="shared" si="18"/>
        <v xml:space="preserve"> </v>
      </c>
      <c r="CP127" s="562" t="str">
        <f t="shared" si="22"/>
        <v xml:space="preserve"> </v>
      </c>
      <c r="CQ127" s="562" t="str">
        <f t="shared" si="23"/>
        <v xml:space="preserve"> </v>
      </c>
      <c r="CR127" s="562" t="str">
        <f t="shared" si="24"/>
        <v xml:space="preserve"> </v>
      </c>
      <c r="CS127" s="81"/>
      <c r="CT127" s="515"/>
    </row>
    <row r="128" spans="1:98" s="86" customFormat="1" ht="12.75" x14ac:dyDescent="0.25">
      <c r="A128" s="365"/>
      <c r="B128" s="147">
        <f>Demography!B127</f>
        <v>0</v>
      </c>
      <c r="C128" s="147">
        <f>Demography!C127</f>
        <v>0</v>
      </c>
      <c r="D128" s="148">
        <f>Demography!D127</f>
        <v>0</v>
      </c>
      <c r="E128" s="148">
        <f>Demography!E127</f>
        <v>0</v>
      </c>
      <c r="F128" s="148">
        <f>Demography!F127</f>
        <v>0</v>
      </c>
      <c r="G128" s="81"/>
      <c r="H128" s="256"/>
      <c r="I128" s="257"/>
      <c r="J128" s="257"/>
      <c r="K128" s="256"/>
      <c r="L128" s="240"/>
      <c r="M128" s="257"/>
      <c r="N128" s="256"/>
      <c r="O128" s="240"/>
      <c r="P128" s="261"/>
      <c r="Q128" s="261"/>
      <c r="R128" s="261"/>
      <c r="S128" s="261"/>
      <c r="T128" s="261"/>
      <c r="U128" s="522"/>
      <c r="V128" s="256"/>
      <c r="W128" s="238"/>
      <c r="X128" s="238"/>
      <c r="Y128" s="81"/>
      <c r="Z128" s="256"/>
      <c r="AA128" s="150"/>
      <c r="AB128" s="150"/>
      <c r="AC128" s="81"/>
      <c r="AD128" s="240"/>
      <c r="AE128" s="240"/>
      <c r="AF128" s="256"/>
      <c r="AG128" s="240"/>
      <c r="AH128" s="256"/>
      <c r="AI128" s="256"/>
      <c r="AJ128" s="256"/>
      <c r="AK128" s="245"/>
      <c r="AL128" s="245"/>
      <c r="AM128" s="245"/>
      <c r="AN128" s="245"/>
      <c r="AO128" s="245"/>
      <c r="AP128" s="523"/>
      <c r="AQ128" s="245"/>
      <c r="AR128" s="245"/>
      <c r="AS128" s="245"/>
      <c r="AT128" s="245"/>
      <c r="AU128" s="245"/>
      <c r="AV128" s="245"/>
      <c r="AW128" s="245"/>
      <c r="AX128" s="245"/>
      <c r="AY128" s="245"/>
      <c r="AZ128" s="245"/>
      <c r="BA128" s="245"/>
      <c r="BB128" s="245"/>
      <c r="BC128" s="245"/>
      <c r="BD128" s="245"/>
      <c r="BE128" s="247"/>
      <c r="BF128" s="523"/>
      <c r="BG128" s="561" t="str">
        <f t="shared" si="17"/>
        <v xml:space="preserve"> </v>
      </c>
      <c r="BH128" s="561" t="str">
        <f t="shared" si="19"/>
        <v xml:space="preserve"> </v>
      </c>
      <c r="BI128" s="561" t="str">
        <f t="shared" si="20"/>
        <v xml:space="preserve"> </v>
      </c>
      <c r="BJ128" s="561" t="str">
        <f t="shared" si="21"/>
        <v xml:space="preserve"> </v>
      </c>
      <c r="BK128" s="523"/>
      <c r="BL128" s="240"/>
      <c r="BM128" s="240"/>
      <c r="BN128" s="256"/>
      <c r="BO128" s="240"/>
      <c r="BP128" s="256"/>
      <c r="BQ128" s="256"/>
      <c r="BR128" s="256"/>
      <c r="BS128" s="245"/>
      <c r="BT128" s="245"/>
      <c r="BU128" s="245"/>
      <c r="BV128" s="245"/>
      <c r="BW128" s="245"/>
      <c r="BX128" s="523"/>
      <c r="BY128" s="245"/>
      <c r="BZ128" s="245"/>
      <c r="CA128" s="245"/>
      <c r="CB128" s="245"/>
      <c r="CC128" s="245"/>
      <c r="CD128" s="245"/>
      <c r="CE128" s="245"/>
      <c r="CF128" s="245"/>
      <c r="CG128" s="245"/>
      <c r="CH128" s="245"/>
      <c r="CI128" s="245"/>
      <c r="CJ128" s="245"/>
      <c r="CK128" s="245"/>
      <c r="CL128" s="245"/>
      <c r="CM128" s="247"/>
      <c r="CN128" s="523"/>
      <c r="CO128" s="561" t="str">
        <f t="shared" si="18"/>
        <v xml:space="preserve"> </v>
      </c>
      <c r="CP128" s="561" t="str">
        <f t="shared" si="22"/>
        <v xml:space="preserve"> </v>
      </c>
      <c r="CQ128" s="561" t="str">
        <f t="shared" si="23"/>
        <v xml:space="preserve"> </v>
      </c>
      <c r="CR128" s="561" t="str">
        <f t="shared" si="24"/>
        <v xml:space="preserve"> </v>
      </c>
      <c r="CS128" s="81"/>
      <c r="CT128" s="254"/>
    </row>
    <row r="129" spans="1:98" s="86" customFormat="1" ht="12.75" x14ac:dyDescent="0.25">
      <c r="A129" s="365"/>
      <c r="B129" s="361">
        <f>Demography!B128</f>
        <v>0</v>
      </c>
      <c r="C129" s="361">
        <f>Demography!C128</f>
        <v>0</v>
      </c>
      <c r="D129" s="362">
        <f>Demography!D128</f>
        <v>0</v>
      </c>
      <c r="E129" s="362">
        <f>Demography!E128</f>
        <v>0</v>
      </c>
      <c r="F129" s="362">
        <f>Demography!F128</f>
        <v>0</v>
      </c>
      <c r="G129" s="81"/>
      <c r="H129" s="241"/>
      <c r="I129" s="478"/>
      <c r="J129" s="478"/>
      <c r="K129" s="241"/>
      <c r="L129" s="242"/>
      <c r="M129" s="478"/>
      <c r="N129" s="241"/>
      <c r="O129" s="242"/>
      <c r="P129" s="243"/>
      <c r="Q129" s="243"/>
      <c r="R129" s="243"/>
      <c r="S129" s="243"/>
      <c r="T129" s="243"/>
      <c r="U129" s="524"/>
      <c r="V129" s="241"/>
      <c r="W129" s="415"/>
      <c r="X129" s="415"/>
      <c r="Y129" s="81"/>
      <c r="Z129" s="241"/>
      <c r="AA129" s="416"/>
      <c r="AB129" s="416"/>
      <c r="AC129" s="81"/>
      <c r="AD129" s="242"/>
      <c r="AE129" s="242"/>
      <c r="AF129" s="241"/>
      <c r="AG129" s="242"/>
      <c r="AH129" s="241"/>
      <c r="AI129" s="241"/>
      <c r="AJ129" s="241"/>
      <c r="AK129" s="246"/>
      <c r="AL129" s="246"/>
      <c r="AM129" s="246"/>
      <c r="AN129" s="246"/>
      <c r="AO129" s="246"/>
      <c r="AP129" s="523"/>
      <c r="AQ129" s="246"/>
      <c r="AR129" s="246"/>
      <c r="AS129" s="246"/>
      <c r="AT129" s="246"/>
      <c r="AU129" s="246"/>
      <c r="AV129" s="246"/>
      <c r="AW129" s="246"/>
      <c r="AX129" s="246"/>
      <c r="AY129" s="246"/>
      <c r="AZ129" s="246"/>
      <c r="BA129" s="246"/>
      <c r="BB129" s="246"/>
      <c r="BC129" s="246"/>
      <c r="BD129" s="246"/>
      <c r="BE129" s="248"/>
      <c r="BF129" s="523"/>
      <c r="BG129" s="562" t="str">
        <f t="shared" si="17"/>
        <v xml:space="preserve"> </v>
      </c>
      <c r="BH129" s="562" t="str">
        <f t="shared" si="19"/>
        <v xml:space="preserve"> </v>
      </c>
      <c r="BI129" s="562" t="str">
        <f t="shared" si="20"/>
        <v xml:space="preserve"> </v>
      </c>
      <c r="BJ129" s="562" t="str">
        <f t="shared" si="21"/>
        <v xml:space="preserve"> </v>
      </c>
      <c r="BK129" s="523"/>
      <c r="BL129" s="242"/>
      <c r="BM129" s="242"/>
      <c r="BN129" s="241"/>
      <c r="BO129" s="242"/>
      <c r="BP129" s="241"/>
      <c r="BQ129" s="241"/>
      <c r="BR129" s="241"/>
      <c r="BS129" s="246"/>
      <c r="BT129" s="246"/>
      <c r="BU129" s="246"/>
      <c r="BV129" s="246"/>
      <c r="BW129" s="246"/>
      <c r="BX129" s="523"/>
      <c r="BY129" s="246"/>
      <c r="BZ129" s="246"/>
      <c r="CA129" s="246"/>
      <c r="CB129" s="246"/>
      <c r="CC129" s="246"/>
      <c r="CD129" s="246"/>
      <c r="CE129" s="246"/>
      <c r="CF129" s="246"/>
      <c r="CG129" s="246"/>
      <c r="CH129" s="246"/>
      <c r="CI129" s="246"/>
      <c r="CJ129" s="246"/>
      <c r="CK129" s="246"/>
      <c r="CL129" s="246"/>
      <c r="CM129" s="248"/>
      <c r="CN129" s="523"/>
      <c r="CO129" s="562" t="str">
        <f t="shared" si="18"/>
        <v xml:space="preserve"> </v>
      </c>
      <c r="CP129" s="562" t="str">
        <f t="shared" si="22"/>
        <v xml:space="preserve"> </v>
      </c>
      <c r="CQ129" s="562" t="str">
        <f t="shared" si="23"/>
        <v xml:space="preserve"> </v>
      </c>
      <c r="CR129" s="562" t="str">
        <f t="shared" si="24"/>
        <v xml:space="preserve"> </v>
      </c>
      <c r="CS129" s="81"/>
      <c r="CT129" s="515"/>
    </row>
    <row r="130" spans="1:98" s="86" customFormat="1" ht="12.75" x14ac:dyDescent="0.25">
      <c r="A130" s="365"/>
      <c r="B130" s="147">
        <f>Demography!B129</f>
        <v>0</v>
      </c>
      <c r="C130" s="147">
        <f>Demography!C129</f>
        <v>0</v>
      </c>
      <c r="D130" s="148">
        <f>Demography!D129</f>
        <v>0</v>
      </c>
      <c r="E130" s="148">
        <f>Demography!E129</f>
        <v>0</v>
      </c>
      <c r="F130" s="148">
        <f>Demography!F129</f>
        <v>0</v>
      </c>
      <c r="G130" s="81"/>
      <c r="H130" s="256"/>
      <c r="I130" s="257"/>
      <c r="J130" s="257"/>
      <c r="K130" s="256"/>
      <c r="L130" s="240"/>
      <c r="M130" s="257"/>
      <c r="N130" s="256"/>
      <c r="O130" s="240"/>
      <c r="P130" s="261"/>
      <c r="Q130" s="261"/>
      <c r="R130" s="261"/>
      <c r="S130" s="261"/>
      <c r="T130" s="261"/>
      <c r="U130" s="522"/>
      <c r="V130" s="256"/>
      <c r="W130" s="238"/>
      <c r="X130" s="238"/>
      <c r="Y130" s="81"/>
      <c r="Z130" s="256"/>
      <c r="AA130" s="150"/>
      <c r="AB130" s="150"/>
      <c r="AC130" s="81"/>
      <c r="AD130" s="240"/>
      <c r="AE130" s="240"/>
      <c r="AF130" s="256"/>
      <c r="AG130" s="240"/>
      <c r="AH130" s="256"/>
      <c r="AI130" s="256"/>
      <c r="AJ130" s="256"/>
      <c r="AK130" s="245"/>
      <c r="AL130" s="245"/>
      <c r="AM130" s="245"/>
      <c r="AN130" s="245"/>
      <c r="AO130" s="245"/>
      <c r="AP130" s="523"/>
      <c r="AQ130" s="245"/>
      <c r="AR130" s="245"/>
      <c r="AS130" s="245"/>
      <c r="AT130" s="245"/>
      <c r="AU130" s="245"/>
      <c r="AV130" s="245"/>
      <c r="AW130" s="245"/>
      <c r="AX130" s="245"/>
      <c r="AY130" s="245"/>
      <c r="AZ130" s="245"/>
      <c r="BA130" s="245"/>
      <c r="BB130" s="245"/>
      <c r="BC130" s="245"/>
      <c r="BD130" s="245"/>
      <c r="BE130" s="247"/>
      <c r="BF130" s="523"/>
      <c r="BG130" s="561" t="str">
        <f t="shared" si="17"/>
        <v xml:space="preserve"> </v>
      </c>
      <c r="BH130" s="561" t="str">
        <f t="shared" si="19"/>
        <v xml:space="preserve"> </v>
      </c>
      <c r="BI130" s="561" t="str">
        <f t="shared" si="20"/>
        <v xml:space="preserve"> </v>
      </c>
      <c r="BJ130" s="561" t="str">
        <f t="shared" si="21"/>
        <v xml:space="preserve"> </v>
      </c>
      <c r="BK130" s="523"/>
      <c r="BL130" s="240"/>
      <c r="BM130" s="240"/>
      <c r="BN130" s="256"/>
      <c r="BO130" s="240"/>
      <c r="BP130" s="256"/>
      <c r="BQ130" s="256"/>
      <c r="BR130" s="256"/>
      <c r="BS130" s="245"/>
      <c r="BT130" s="245"/>
      <c r="BU130" s="245"/>
      <c r="BV130" s="245"/>
      <c r="BW130" s="245"/>
      <c r="BX130" s="523"/>
      <c r="BY130" s="245"/>
      <c r="BZ130" s="245"/>
      <c r="CA130" s="245"/>
      <c r="CB130" s="245"/>
      <c r="CC130" s="245"/>
      <c r="CD130" s="245"/>
      <c r="CE130" s="245"/>
      <c r="CF130" s="245"/>
      <c r="CG130" s="245"/>
      <c r="CH130" s="245"/>
      <c r="CI130" s="245"/>
      <c r="CJ130" s="245"/>
      <c r="CK130" s="245"/>
      <c r="CL130" s="245"/>
      <c r="CM130" s="247"/>
      <c r="CN130" s="523"/>
      <c r="CO130" s="561" t="str">
        <f t="shared" si="18"/>
        <v xml:space="preserve"> </v>
      </c>
      <c r="CP130" s="561" t="str">
        <f t="shared" si="22"/>
        <v xml:space="preserve"> </v>
      </c>
      <c r="CQ130" s="561" t="str">
        <f t="shared" si="23"/>
        <v xml:space="preserve"> </v>
      </c>
      <c r="CR130" s="561" t="str">
        <f t="shared" si="24"/>
        <v xml:space="preserve"> </v>
      </c>
      <c r="CS130" s="81"/>
      <c r="CT130" s="254"/>
    </row>
    <row r="131" spans="1:98" s="86" customFormat="1" ht="12.75" x14ac:dyDescent="0.25">
      <c r="A131" s="365"/>
      <c r="B131" s="361">
        <f>Demography!B130</f>
        <v>0</v>
      </c>
      <c r="C131" s="361">
        <f>Demography!C130</f>
        <v>0</v>
      </c>
      <c r="D131" s="362">
        <f>Demography!D130</f>
        <v>0</v>
      </c>
      <c r="E131" s="362">
        <f>Demography!E130</f>
        <v>0</v>
      </c>
      <c r="F131" s="362">
        <f>Demography!F130</f>
        <v>0</v>
      </c>
      <c r="G131" s="81"/>
      <c r="H131" s="241"/>
      <c r="I131" s="478"/>
      <c r="J131" s="478"/>
      <c r="K131" s="241"/>
      <c r="L131" s="242"/>
      <c r="M131" s="478"/>
      <c r="N131" s="241"/>
      <c r="O131" s="242"/>
      <c r="P131" s="243"/>
      <c r="Q131" s="243"/>
      <c r="R131" s="243"/>
      <c r="S131" s="243"/>
      <c r="T131" s="243"/>
      <c r="U131" s="524"/>
      <c r="V131" s="241"/>
      <c r="W131" s="415"/>
      <c r="X131" s="415"/>
      <c r="Y131" s="81"/>
      <c r="Z131" s="241"/>
      <c r="AA131" s="416"/>
      <c r="AB131" s="416"/>
      <c r="AC131" s="81"/>
      <c r="AD131" s="242"/>
      <c r="AE131" s="242"/>
      <c r="AF131" s="241"/>
      <c r="AG131" s="242"/>
      <c r="AH131" s="241"/>
      <c r="AI131" s="241"/>
      <c r="AJ131" s="241"/>
      <c r="AK131" s="246"/>
      <c r="AL131" s="246"/>
      <c r="AM131" s="246"/>
      <c r="AN131" s="246"/>
      <c r="AO131" s="246"/>
      <c r="AP131" s="523"/>
      <c r="AQ131" s="246"/>
      <c r="AR131" s="246"/>
      <c r="AS131" s="246"/>
      <c r="AT131" s="246"/>
      <c r="AU131" s="246"/>
      <c r="AV131" s="246"/>
      <c r="AW131" s="246"/>
      <c r="AX131" s="246"/>
      <c r="AY131" s="246"/>
      <c r="AZ131" s="246"/>
      <c r="BA131" s="246"/>
      <c r="BB131" s="246"/>
      <c r="BC131" s="246"/>
      <c r="BD131" s="246"/>
      <c r="BE131" s="248"/>
      <c r="BF131" s="523"/>
      <c r="BG131" s="562" t="str">
        <f t="shared" si="17"/>
        <v xml:space="preserve"> </v>
      </c>
      <c r="BH131" s="562" t="str">
        <f t="shared" si="19"/>
        <v xml:space="preserve"> </v>
      </c>
      <c r="BI131" s="562" t="str">
        <f t="shared" si="20"/>
        <v xml:space="preserve"> </v>
      </c>
      <c r="BJ131" s="562" t="str">
        <f t="shared" si="21"/>
        <v xml:space="preserve"> </v>
      </c>
      <c r="BK131" s="523"/>
      <c r="BL131" s="242"/>
      <c r="BM131" s="242"/>
      <c r="BN131" s="241"/>
      <c r="BO131" s="242"/>
      <c r="BP131" s="241"/>
      <c r="BQ131" s="241"/>
      <c r="BR131" s="241"/>
      <c r="BS131" s="246"/>
      <c r="BT131" s="246"/>
      <c r="BU131" s="246"/>
      <c r="BV131" s="246"/>
      <c r="BW131" s="246"/>
      <c r="BX131" s="523"/>
      <c r="BY131" s="246"/>
      <c r="BZ131" s="246"/>
      <c r="CA131" s="246"/>
      <c r="CB131" s="246"/>
      <c r="CC131" s="246"/>
      <c r="CD131" s="246"/>
      <c r="CE131" s="246"/>
      <c r="CF131" s="246"/>
      <c r="CG131" s="246"/>
      <c r="CH131" s="246"/>
      <c r="CI131" s="246"/>
      <c r="CJ131" s="246"/>
      <c r="CK131" s="246"/>
      <c r="CL131" s="246"/>
      <c r="CM131" s="248"/>
      <c r="CN131" s="523"/>
      <c r="CO131" s="562" t="str">
        <f t="shared" si="18"/>
        <v xml:space="preserve"> </v>
      </c>
      <c r="CP131" s="562" t="str">
        <f t="shared" si="22"/>
        <v xml:space="preserve"> </v>
      </c>
      <c r="CQ131" s="562" t="str">
        <f t="shared" si="23"/>
        <v xml:space="preserve"> </v>
      </c>
      <c r="CR131" s="562" t="str">
        <f t="shared" si="24"/>
        <v xml:space="preserve"> </v>
      </c>
      <c r="CS131" s="81"/>
      <c r="CT131" s="515"/>
    </row>
    <row r="132" spans="1:98" s="86" customFormat="1" ht="12.75" x14ac:dyDescent="0.25">
      <c r="A132" s="365"/>
      <c r="B132" s="147">
        <f>Demography!B131</f>
        <v>0</v>
      </c>
      <c r="C132" s="147">
        <f>Demography!C131</f>
        <v>0</v>
      </c>
      <c r="D132" s="148">
        <f>Demography!D131</f>
        <v>0</v>
      </c>
      <c r="E132" s="148">
        <f>Demography!E131</f>
        <v>0</v>
      </c>
      <c r="F132" s="148">
        <f>Demography!F131</f>
        <v>0</v>
      </c>
      <c r="G132" s="81"/>
      <c r="H132" s="256"/>
      <c r="I132" s="257"/>
      <c r="J132" s="257"/>
      <c r="K132" s="256"/>
      <c r="L132" s="240"/>
      <c r="M132" s="257"/>
      <c r="N132" s="256"/>
      <c r="O132" s="240"/>
      <c r="P132" s="261"/>
      <c r="Q132" s="261"/>
      <c r="R132" s="261"/>
      <c r="S132" s="261"/>
      <c r="T132" s="261"/>
      <c r="U132" s="522"/>
      <c r="V132" s="256"/>
      <c r="W132" s="238"/>
      <c r="X132" s="238"/>
      <c r="Y132" s="81"/>
      <c r="Z132" s="256"/>
      <c r="AA132" s="150"/>
      <c r="AB132" s="150"/>
      <c r="AC132" s="81"/>
      <c r="AD132" s="240"/>
      <c r="AE132" s="240"/>
      <c r="AF132" s="256"/>
      <c r="AG132" s="240"/>
      <c r="AH132" s="256"/>
      <c r="AI132" s="256"/>
      <c r="AJ132" s="256"/>
      <c r="AK132" s="245"/>
      <c r="AL132" s="245"/>
      <c r="AM132" s="245"/>
      <c r="AN132" s="245"/>
      <c r="AO132" s="245"/>
      <c r="AP132" s="523"/>
      <c r="AQ132" s="245"/>
      <c r="AR132" s="245"/>
      <c r="AS132" s="245"/>
      <c r="AT132" s="245"/>
      <c r="AU132" s="245"/>
      <c r="AV132" s="245"/>
      <c r="AW132" s="245"/>
      <c r="AX132" s="245"/>
      <c r="AY132" s="245"/>
      <c r="AZ132" s="245"/>
      <c r="BA132" s="245"/>
      <c r="BB132" s="245"/>
      <c r="BC132" s="245"/>
      <c r="BD132" s="245"/>
      <c r="BE132" s="247"/>
      <c r="BF132" s="523"/>
      <c r="BG132" s="561" t="str">
        <f t="shared" si="17"/>
        <v xml:space="preserve"> </v>
      </c>
      <c r="BH132" s="561" t="str">
        <f t="shared" si="19"/>
        <v xml:space="preserve"> </v>
      </c>
      <c r="BI132" s="561" t="str">
        <f t="shared" si="20"/>
        <v xml:space="preserve"> </v>
      </c>
      <c r="BJ132" s="561" t="str">
        <f t="shared" si="21"/>
        <v xml:space="preserve"> </v>
      </c>
      <c r="BK132" s="523"/>
      <c r="BL132" s="240"/>
      <c r="BM132" s="240"/>
      <c r="BN132" s="256"/>
      <c r="BO132" s="240"/>
      <c r="BP132" s="256"/>
      <c r="BQ132" s="256"/>
      <c r="BR132" s="256"/>
      <c r="BS132" s="245"/>
      <c r="BT132" s="245"/>
      <c r="BU132" s="245"/>
      <c r="BV132" s="245"/>
      <c r="BW132" s="245"/>
      <c r="BX132" s="523"/>
      <c r="BY132" s="245"/>
      <c r="BZ132" s="245"/>
      <c r="CA132" s="245"/>
      <c r="CB132" s="245"/>
      <c r="CC132" s="245"/>
      <c r="CD132" s="245"/>
      <c r="CE132" s="245"/>
      <c r="CF132" s="245"/>
      <c r="CG132" s="245"/>
      <c r="CH132" s="245"/>
      <c r="CI132" s="245"/>
      <c r="CJ132" s="245"/>
      <c r="CK132" s="245"/>
      <c r="CL132" s="245"/>
      <c r="CM132" s="247"/>
      <c r="CN132" s="523"/>
      <c r="CO132" s="561" t="str">
        <f t="shared" si="18"/>
        <v xml:space="preserve"> </v>
      </c>
      <c r="CP132" s="561" t="str">
        <f t="shared" si="22"/>
        <v xml:space="preserve"> </v>
      </c>
      <c r="CQ132" s="561" t="str">
        <f t="shared" si="23"/>
        <v xml:space="preserve"> </v>
      </c>
      <c r="CR132" s="561" t="str">
        <f t="shared" si="24"/>
        <v xml:space="preserve"> </v>
      </c>
      <c r="CS132" s="81"/>
      <c r="CT132" s="254"/>
    </row>
    <row r="133" spans="1:98" s="86" customFormat="1" ht="12.75" x14ac:dyDescent="0.25">
      <c r="A133" s="365"/>
      <c r="B133" s="361">
        <f>Demography!B132</f>
        <v>0</v>
      </c>
      <c r="C133" s="361">
        <f>Demography!C132</f>
        <v>0</v>
      </c>
      <c r="D133" s="362">
        <f>Demography!D132</f>
        <v>0</v>
      </c>
      <c r="E133" s="362">
        <f>Demography!E132</f>
        <v>0</v>
      </c>
      <c r="F133" s="362">
        <f>Demography!F132</f>
        <v>0</v>
      </c>
      <c r="G133" s="81"/>
      <c r="H133" s="241"/>
      <c r="I133" s="478"/>
      <c r="J133" s="478"/>
      <c r="K133" s="241"/>
      <c r="L133" s="242"/>
      <c r="M133" s="478"/>
      <c r="N133" s="241"/>
      <c r="O133" s="242"/>
      <c r="P133" s="243"/>
      <c r="Q133" s="243"/>
      <c r="R133" s="243"/>
      <c r="S133" s="243"/>
      <c r="T133" s="243"/>
      <c r="U133" s="524"/>
      <c r="V133" s="241"/>
      <c r="W133" s="415"/>
      <c r="X133" s="415"/>
      <c r="Y133" s="81"/>
      <c r="Z133" s="241"/>
      <c r="AA133" s="416"/>
      <c r="AB133" s="416"/>
      <c r="AC133" s="81"/>
      <c r="AD133" s="242"/>
      <c r="AE133" s="242"/>
      <c r="AF133" s="241"/>
      <c r="AG133" s="242"/>
      <c r="AH133" s="241"/>
      <c r="AI133" s="241"/>
      <c r="AJ133" s="241"/>
      <c r="AK133" s="246"/>
      <c r="AL133" s="246"/>
      <c r="AM133" s="246"/>
      <c r="AN133" s="246"/>
      <c r="AO133" s="246"/>
      <c r="AP133" s="523"/>
      <c r="AQ133" s="246"/>
      <c r="AR133" s="246"/>
      <c r="AS133" s="246"/>
      <c r="AT133" s="246"/>
      <c r="AU133" s="246"/>
      <c r="AV133" s="246"/>
      <c r="AW133" s="246"/>
      <c r="AX133" s="246"/>
      <c r="AY133" s="246"/>
      <c r="AZ133" s="246"/>
      <c r="BA133" s="246"/>
      <c r="BB133" s="246"/>
      <c r="BC133" s="246"/>
      <c r="BD133" s="246"/>
      <c r="BE133" s="248"/>
      <c r="BF133" s="523"/>
      <c r="BG133" s="562" t="str">
        <f t="shared" si="17"/>
        <v xml:space="preserve"> </v>
      </c>
      <c r="BH133" s="562" t="str">
        <f t="shared" si="19"/>
        <v xml:space="preserve"> </v>
      </c>
      <c r="BI133" s="562" t="str">
        <f t="shared" si="20"/>
        <v xml:space="preserve"> </v>
      </c>
      <c r="BJ133" s="562" t="str">
        <f t="shared" si="21"/>
        <v xml:space="preserve"> </v>
      </c>
      <c r="BK133" s="523"/>
      <c r="BL133" s="242"/>
      <c r="BM133" s="242"/>
      <c r="BN133" s="241"/>
      <c r="BO133" s="242"/>
      <c r="BP133" s="241"/>
      <c r="BQ133" s="241"/>
      <c r="BR133" s="241"/>
      <c r="BS133" s="246"/>
      <c r="BT133" s="246"/>
      <c r="BU133" s="246"/>
      <c r="BV133" s="246"/>
      <c r="BW133" s="246"/>
      <c r="BX133" s="523"/>
      <c r="BY133" s="246"/>
      <c r="BZ133" s="246"/>
      <c r="CA133" s="246"/>
      <c r="CB133" s="246"/>
      <c r="CC133" s="246"/>
      <c r="CD133" s="246"/>
      <c r="CE133" s="246"/>
      <c r="CF133" s="246"/>
      <c r="CG133" s="246"/>
      <c r="CH133" s="246"/>
      <c r="CI133" s="246"/>
      <c r="CJ133" s="246"/>
      <c r="CK133" s="246"/>
      <c r="CL133" s="246"/>
      <c r="CM133" s="248"/>
      <c r="CN133" s="523"/>
      <c r="CO133" s="562" t="str">
        <f t="shared" si="18"/>
        <v xml:space="preserve"> </v>
      </c>
      <c r="CP133" s="562" t="str">
        <f t="shared" si="22"/>
        <v xml:space="preserve"> </v>
      </c>
      <c r="CQ133" s="562" t="str">
        <f t="shared" si="23"/>
        <v xml:space="preserve"> </v>
      </c>
      <c r="CR133" s="562" t="str">
        <f t="shared" si="24"/>
        <v xml:space="preserve"> </v>
      </c>
      <c r="CS133" s="81"/>
      <c r="CT133" s="515"/>
    </row>
    <row r="134" spans="1:98" s="86" customFormat="1" ht="12.75" x14ac:dyDescent="0.25">
      <c r="A134" s="365"/>
      <c r="B134" s="147">
        <f>Demography!B133</f>
        <v>0</v>
      </c>
      <c r="C134" s="147">
        <f>Demography!C133</f>
        <v>0</v>
      </c>
      <c r="D134" s="148">
        <f>Demography!D133</f>
        <v>0</v>
      </c>
      <c r="E134" s="148">
        <f>Demography!E133</f>
        <v>0</v>
      </c>
      <c r="F134" s="148">
        <f>Demography!F133</f>
        <v>0</v>
      </c>
      <c r="G134" s="81"/>
      <c r="H134" s="256"/>
      <c r="I134" s="257"/>
      <c r="J134" s="257"/>
      <c r="K134" s="256"/>
      <c r="L134" s="240"/>
      <c r="M134" s="257"/>
      <c r="N134" s="256"/>
      <c r="O134" s="240"/>
      <c r="P134" s="261"/>
      <c r="Q134" s="261"/>
      <c r="R134" s="261"/>
      <c r="S134" s="261"/>
      <c r="T134" s="261"/>
      <c r="U134" s="522"/>
      <c r="V134" s="256"/>
      <c r="W134" s="238"/>
      <c r="X134" s="238"/>
      <c r="Y134" s="81"/>
      <c r="Z134" s="256"/>
      <c r="AA134" s="150"/>
      <c r="AB134" s="150"/>
      <c r="AC134" s="81"/>
      <c r="AD134" s="240"/>
      <c r="AE134" s="240"/>
      <c r="AF134" s="256"/>
      <c r="AG134" s="240"/>
      <c r="AH134" s="256"/>
      <c r="AI134" s="256"/>
      <c r="AJ134" s="256"/>
      <c r="AK134" s="245"/>
      <c r="AL134" s="245"/>
      <c r="AM134" s="245"/>
      <c r="AN134" s="245"/>
      <c r="AO134" s="245"/>
      <c r="AP134" s="523"/>
      <c r="AQ134" s="245"/>
      <c r="AR134" s="245"/>
      <c r="AS134" s="245"/>
      <c r="AT134" s="245"/>
      <c r="AU134" s="245"/>
      <c r="AV134" s="245"/>
      <c r="AW134" s="245"/>
      <c r="AX134" s="245"/>
      <c r="AY134" s="245"/>
      <c r="AZ134" s="245"/>
      <c r="BA134" s="245"/>
      <c r="BB134" s="245"/>
      <c r="BC134" s="245"/>
      <c r="BD134" s="245"/>
      <c r="BE134" s="247"/>
      <c r="BF134" s="523"/>
      <c r="BG134" s="561" t="str">
        <f t="shared" si="17"/>
        <v xml:space="preserve"> </v>
      </c>
      <c r="BH134" s="561" t="str">
        <f t="shared" si="19"/>
        <v xml:space="preserve"> </v>
      </c>
      <c r="BI134" s="561" t="str">
        <f t="shared" si="20"/>
        <v xml:space="preserve"> </v>
      </c>
      <c r="BJ134" s="561" t="str">
        <f t="shared" si="21"/>
        <v xml:space="preserve"> </v>
      </c>
      <c r="BK134" s="523"/>
      <c r="BL134" s="240"/>
      <c r="BM134" s="240"/>
      <c r="BN134" s="256"/>
      <c r="BO134" s="240"/>
      <c r="BP134" s="256"/>
      <c r="BQ134" s="256"/>
      <c r="BR134" s="256"/>
      <c r="BS134" s="245"/>
      <c r="BT134" s="245"/>
      <c r="BU134" s="245"/>
      <c r="BV134" s="245"/>
      <c r="BW134" s="245"/>
      <c r="BX134" s="523"/>
      <c r="BY134" s="245"/>
      <c r="BZ134" s="245"/>
      <c r="CA134" s="245"/>
      <c r="CB134" s="245"/>
      <c r="CC134" s="245"/>
      <c r="CD134" s="245"/>
      <c r="CE134" s="245"/>
      <c r="CF134" s="245"/>
      <c r="CG134" s="245"/>
      <c r="CH134" s="245"/>
      <c r="CI134" s="245"/>
      <c r="CJ134" s="245"/>
      <c r="CK134" s="245"/>
      <c r="CL134" s="245"/>
      <c r="CM134" s="247"/>
      <c r="CN134" s="523"/>
      <c r="CO134" s="561" t="str">
        <f t="shared" si="18"/>
        <v xml:space="preserve"> </v>
      </c>
      <c r="CP134" s="561" t="str">
        <f t="shared" si="22"/>
        <v xml:space="preserve"> </v>
      </c>
      <c r="CQ134" s="561" t="str">
        <f t="shared" si="23"/>
        <v xml:space="preserve"> </v>
      </c>
      <c r="CR134" s="561" t="str">
        <f t="shared" si="24"/>
        <v xml:space="preserve"> </v>
      </c>
      <c r="CS134" s="81"/>
      <c r="CT134" s="254"/>
    </row>
    <row r="135" spans="1:98" s="86" customFormat="1" ht="12.75" x14ac:dyDescent="0.25">
      <c r="A135" s="365"/>
      <c r="B135" s="361">
        <f>Demography!B134</f>
        <v>0</v>
      </c>
      <c r="C135" s="361">
        <f>Demography!C134</f>
        <v>0</v>
      </c>
      <c r="D135" s="362">
        <f>Demography!D134</f>
        <v>0</v>
      </c>
      <c r="E135" s="362">
        <f>Demography!E134</f>
        <v>0</v>
      </c>
      <c r="F135" s="362">
        <f>Demography!F134</f>
        <v>0</v>
      </c>
      <c r="G135" s="81"/>
      <c r="H135" s="241"/>
      <c r="I135" s="478"/>
      <c r="J135" s="478"/>
      <c r="K135" s="241"/>
      <c r="L135" s="242"/>
      <c r="M135" s="478"/>
      <c r="N135" s="241"/>
      <c r="O135" s="242"/>
      <c r="P135" s="243"/>
      <c r="Q135" s="243"/>
      <c r="R135" s="243"/>
      <c r="S135" s="243"/>
      <c r="T135" s="243"/>
      <c r="U135" s="524"/>
      <c r="V135" s="241"/>
      <c r="W135" s="415"/>
      <c r="X135" s="415"/>
      <c r="Y135" s="81"/>
      <c r="Z135" s="241"/>
      <c r="AA135" s="416"/>
      <c r="AB135" s="416"/>
      <c r="AC135" s="81"/>
      <c r="AD135" s="242"/>
      <c r="AE135" s="242"/>
      <c r="AF135" s="241"/>
      <c r="AG135" s="242"/>
      <c r="AH135" s="241"/>
      <c r="AI135" s="241"/>
      <c r="AJ135" s="241"/>
      <c r="AK135" s="246"/>
      <c r="AL135" s="246"/>
      <c r="AM135" s="246"/>
      <c r="AN135" s="246"/>
      <c r="AO135" s="246"/>
      <c r="AP135" s="523"/>
      <c r="AQ135" s="246"/>
      <c r="AR135" s="246"/>
      <c r="AS135" s="246"/>
      <c r="AT135" s="246"/>
      <c r="AU135" s="246"/>
      <c r="AV135" s="246"/>
      <c r="AW135" s="246"/>
      <c r="AX135" s="246"/>
      <c r="AY135" s="246"/>
      <c r="AZ135" s="246"/>
      <c r="BA135" s="246"/>
      <c r="BB135" s="246"/>
      <c r="BC135" s="246"/>
      <c r="BD135" s="246"/>
      <c r="BE135" s="248"/>
      <c r="BF135" s="523"/>
      <c r="BG135" s="562" t="str">
        <f t="shared" si="17"/>
        <v xml:space="preserve"> </v>
      </c>
      <c r="BH135" s="562" t="str">
        <f t="shared" si="19"/>
        <v xml:space="preserve"> </v>
      </c>
      <c r="BI135" s="562" t="str">
        <f t="shared" si="20"/>
        <v xml:space="preserve"> </v>
      </c>
      <c r="BJ135" s="562" t="str">
        <f t="shared" si="21"/>
        <v xml:space="preserve"> </v>
      </c>
      <c r="BK135" s="523"/>
      <c r="BL135" s="242"/>
      <c r="BM135" s="242"/>
      <c r="BN135" s="241"/>
      <c r="BO135" s="242"/>
      <c r="BP135" s="241"/>
      <c r="BQ135" s="241"/>
      <c r="BR135" s="241"/>
      <c r="BS135" s="246"/>
      <c r="BT135" s="246"/>
      <c r="BU135" s="246"/>
      <c r="BV135" s="246"/>
      <c r="BW135" s="246"/>
      <c r="BX135" s="523"/>
      <c r="BY135" s="246"/>
      <c r="BZ135" s="246"/>
      <c r="CA135" s="246"/>
      <c r="CB135" s="246"/>
      <c r="CC135" s="246"/>
      <c r="CD135" s="246"/>
      <c r="CE135" s="246"/>
      <c r="CF135" s="246"/>
      <c r="CG135" s="246"/>
      <c r="CH135" s="246"/>
      <c r="CI135" s="246"/>
      <c r="CJ135" s="246"/>
      <c r="CK135" s="246"/>
      <c r="CL135" s="246"/>
      <c r="CM135" s="248"/>
      <c r="CN135" s="523"/>
      <c r="CO135" s="562" t="str">
        <f t="shared" si="18"/>
        <v xml:space="preserve"> </v>
      </c>
      <c r="CP135" s="562" t="str">
        <f t="shared" si="22"/>
        <v xml:space="preserve"> </v>
      </c>
      <c r="CQ135" s="562" t="str">
        <f t="shared" si="23"/>
        <v xml:space="preserve"> </v>
      </c>
      <c r="CR135" s="562" t="str">
        <f t="shared" si="24"/>
        <v xml:space="preserve"> </v>
      </c>
      <c r="CS135" s="81"/>
      <c r="CT135" s="515"/>
    </row>
    <row r="136" spans="1:98" s="86" customFormat="1" ht="12.75" x14ac:dyDescent="0.25">
      <c r="A136" s="365"/>
      <c r="B136" s="147">
        <f>Demography!B135</f>
        <v>0</v>
      </c>
      <c r="C136" s="147">
        <f>Demography!C135</f>
        <v>0</v>
      </c>
      <c r="D136" s="148">
        <f>Demography!D135</f>
        <v>0</v>
      </c>
      <c r="E136" s="148">
        <f>Demography!E135</f>
        <v>0</v>
      </c>
      <c r="F136" s="148">
        <f>Demography!F135</f>
        <v>0</v>
      </c>
      <c r="G136" s="81"/>
      <c r="H136" s="256"/>
      <c r="I136" s="257"/>
      <c r="J136" s="257"/>
      <c r="K136" s="256"/>
      <c r="L136" s="240"/>
      <c r="M136" s="257"/>
      <c r="N136" s="256"/>
      <c r="O136" s="240"/>
      <c r="P136" s="261"/>
      <c r="Q136" s="261"/>
      <c r="R136" s="261"/>
      <c r="S136" s="261"/>
      <c r="T136" s="261"/>
      <c r="U136" s="522"/>
      <c r="V136" s="256"/>
      <c r="W136" s="238"/>
      <c r="X136" s="238"/>
      <c r="Y136" s="81"/>
      <c r="Z136" s="256"/>
      <c r="AA136" s="150"/>
      <c r="AB136" s="150"/>
      <c r="AC136" s="81"/>
      <c r="AD136" s="240"/>
      <c r="AE136" s="240"/>
      <c r="AF136" s="256"/>
      <c r="AG136" s="240"/>
      <c r="AH136" s="256"/>
      <c r="AI136" s="256"/>
      <c r="AJ136" s="256"/>
      <c r="AK136" s="245"/>
      <c r="AL136" s="245"/>
      <c r="AM136" s="245"/>
      <c r="AN136" s="245"/>
      <c r="AO136" s="245"/>
      <c r="AP136" s="523"/>
      <c r="AQ136" s="245"/>
      <c r="AR136" s="245"/>
      <c r="AS136" s="245"/>
      <c r="AT136" s="245"/>
      <c r="AU136" s="245"/>
      <c r="AV136" s="245"/>
      <c r="AW136" s="245"/>
      <c r="AX136" s="245"/>
      <c r="AY136" s="245"/>
      <c r="AZ136" s="245"/>
      <c r="BA136" s="245"/>
      <c r="BB136" s="245"/>
      <c r="BC136" s="245"/>
      <c r="BD136" s="245"/>
      <c r="BE136" s="247"/>
      <c r="BF136" s="523"/>
      <c r="BG136" s="561" t="str">
        <f t="shared" si="17"/>
        <v xml:space="preserve"> </v>
      </c>
      <c r="BH136" s="561" t="str">
        <f t="shared" si="19"/>
        <v xml:space="preserve"> </v>
      </c>
      <c r="BI136" s="561" t="str">
        <f t="shared" si="20"/>
        <v xml:space="preserve"> </v>
      </c>
      <c r="BJ136" s="561" t="str">
        <f t="shared" si="21"/>
        <v xml:space="preserve"> </v>
      </c>
      <c r="BK136" s="523"/>
      <c r="BL136" s="240"/>
      <c r="BM136" s="240"/>
      <c r="BN136" s="256"/>
      <c r="BO136" s="240"/>
      <c r="BP136" s="256"/>
      <c r="BQ136" s="256"/>
      <c r="BR136" s="256"/>
      <c r="BS136" s="245"/>
      <c r="BT136" s="245"/>
      <c r="BU136" s="245"/>
      <c r="BV136" s="245"/>
      <c r="BW136" s="245"/>
      <c r="BX136" s="523"/>
      <c r="BY136" s="245"/>
      <c r="BZ136" s="245"/>
      <c r="CA136" s="245"/>
      <c r="CB136" s="245"/>
      <c r="CC136" s="245"/>
      <c r="CD136" s="245"/>
      <c r="CE136" s="245"/>
      <c r="CF136" s="245"/>
      <c r="CG136" s="245"/>
      <c r="CH136" s="245"/>
      <c r="CI136" s="245"/>
      <c r="CJ136" s="245"/>
      <c r="CK136" s="245"/>
      <c r="CL136" s="245"/>
      <c r="CM136" s="247"/>
      <c r="CN136" s="523"/>
      <c r="CO136" s="561" t="str">
        <f t="shared" si="18"/>
        <v xml:space="preserve"> </v>
      </c>
      <c r="CP136" s="561" t="str">
        <f t="shared" si="22"/>
        <v xml:space="preserve"> </v>
      </c>
      <c r="CQ136" s="561" t="str">
        <f t="shared" si="23"/>
        <v xml:space="preserve"> </v>
      </c>
      <c r="CR136" s="561" t="str">
        <f t="shared" si="24"/>
        <v xml:space="preserve"> </v>
      </c>
      <c r="CS136" s="81"/>
      <c r="CT136" s="254"/>
    </row>
    <row r="137" spans="1:98" s="86" customFormat="1" ht="12.75" x14ac:dyDescent="0.25">
      <c r="A137" s="365"/>
      <c r="B137" s="361">
        <f>Demography!B136</f>
        <v>0</v>
      </c>
      <c r="C137" s="361">
        <f>Demography!C136</f>
        <v>0</v>
      </c>
      <c r="D137" s="362">
        <f>Demography!D136</f>
        <v>0</v>
      </c>
      <c r="E137" s="362">
        <f>Demography!E136</f>
        <v>0</v>
      </c>
      <c r="F137" s="362">
        <f>Demography!F136</f>
        <v>0</v>
      </c>
      <c r="G137" s="81"/>
      <c r="H137" s="241"/>
      <c r="I137" s="478"/>
      <c r="J137" s="478"/>
      <c r="K137" s="241"/>
      <c r="L137" s="242"/>
      <c r="M137" s="478"/>
      <c r="N137" s="241"/>
      <c r="O137" s="242"/>
      <c r="P137" s="243"/>
      <c r="Q137" s="243"/>
      <c r="R137" s="243"/>
      <c r="S137" s="243"/>
      <c r="T137" s="243"/>
      <c r="U137" s="524"/>
      <c r="V137" s="241"/>
      <c r="W137" s="415"/>
      <c r="X137" s="415"/>
      <c r="Y137" s="81"/>
      <c r="Z137" s="241"/>
      <c r="AA137" s="416"/>
      <c r="AB137" s="416"/>
      <c r="AC137" s="81"/>
      <c r="AD137" s="242"/>
      <c r="AE137" s="242"/>
      <c r="AF137" s="241"/>
      <c r="AG137" s="242"/>
      <c r="AH137" s="241"/>
      <c r="AI137" s="241"/>
      <c r="AJ137" s="241"/>
      <c r="AK137" s="246"/>
      <c r="AL137" s="246"/>
      <c r="AM137" s="246"/>
      <c r="AN137" s="246"/>
      <c r="AO137" s="246"/>
      <c r="AP137" s="523"/>
      <c r="AQ137" s="246"/>
      <c r="AR137" s="246"/>
      <c r="AS137" s="246"/>
      <c r="AT137" s="246"/>
      <c r="AU137" s="246"/>
      <c r="AV137" s="246"/>
      <c r="AW137" s="246"/>
      <c r="AX137" s="246"/>
      <c r="AY137" s="246"/>
      <c r="AZ137" s="246"/>
      <c r="BA137" s="246"/>
      <c r="BB137" s="246"/>
      <c r="BC137" s="246"/>
      <c r="BD137" s="246"/>
      <c r="BE137" s="248"/>
      <c r="BF137" s="523"/>
      <c r="BG137" s="562" t="str">
        <f t="shared" si="17"/>
        <v xml:space="preserve"> </v>
      </c>
      <c r="BH137" s="562" t="str">
        <f t="shared" si="19"/>
        <v xml:space="preserve"> </v>
      </c>
      <c r="BI137" s="562" t="str">
        <f t="shared" si="20"/>
        <v xml:space="preserve"> </v>
      </c>
      <c r="BJ137" s="562" t="str">
        <f t="shared" si="21"/>
        <v xml:space="preserve"> </v>
      </c>
      <c r="BK137" s="523"/>
      <c r="BL137" s="242"/>
      <c r="BM137" s="242"/>
      <c r="BN137" s="241"/>
      <c r="BO137" s="242"/>
      <c r="BP137" s="241"/>
      <c r="BQ137" s="241"/>
      <c r="BR137" s="241"/>
      <c r="BS137" s="246"/>
      <c r="BT137" s="246"/>
      <c r="BU137" s="246"/>
      <c r="BV137" s="246"/>
      <c r="BW137" s="246"/>
      <c r="BX137" s="523"/>
      <c r="BY137" s="246"/>
      <c r="BZ137" s="246"/>
      <c r="CA137" s="246"/>
      <c r="CB137" s="246"/>
      <c r="CC137" s="246"/>
      <c r="CD137" s="246"/>
      <c r="CE137" s="246"/>
      <c r="CF137" s="246"/>
      <c r="CG137" s="246"/>
      <c r="CH137" s="246"/>
      <c r="CI137" s="246"/>
      <c r="CJ137" s="246"/>
      <c r="CK137" s="246"/>
      <c r="CL137" s="246"/>
      <c r="CM137" s="248"/>
      <c r="CN137" s="523"/>
      <c r="CO137" s="562" t="str">
        <f t="shared" si="18"/>
        <v xml:space="preserve"> </v>
      </c>
      <c r="CP137" s="562" t="str">
        <f t="shared" si="22"/>
        <v xml:space="preserve"> </v>
      </c>
      <c r="CQ137" s="562" t="str">
        <f t="shared" si="23"/>
        <v xml:space="preserve"> </v>
      </c>
      <c r="CR137" s="562" t="str">
        <f t="shared" si="24"/>
        <v xml:space="preserve"> </v>
      </c>
      <c r="CS137" s="81"/>
      <c r="CT137" s="515"/>
    </row>
    <row r="138" spans="1:98" s="86" customFormat="1" ht="12.75" x14ac:dyDescent="0.25">
      <c r="A138" s="365"/>
      <c r="B138" s="147">
        <f>Demography!B137</f>
        <v>0</v>
      </c>
      <c r="C138" s="147">
        <f>Demography!C137</f>
        <v>0</v>
      </c>
      <c r="D138" s="148">
        <f>Demography!D137</f>
        <v>0</v>
      </c>
      <c r="E138" s="148">
        <f>Demography!E137</f>
        <v>0</v>
      </c>
      <c r="F138" s="148">
        <f>Demography!F137</f>
        <v>0</v>
      </c>
      <c r="G138" s="81"/>
      <c r="H138" s="256"/>
      <c r="I138" s="257"/>
      <c r="J138" s="257"/>
      <c r="K138" s="256"/>
      <c r="L138" s="240"/>
      <c r="M138" s="257"/>
      <c r="N138" s="256"/>
      <c r="O138" s="240"/>
      <c r="P138" s="261"/>
      <c r="Q138" s="261"/>
      <c r="R138" s="261"/>
      <c r="S138" s="261"/>
      <c r="T138" s="261"/>
      <c r="U138" s="522"/>
      <c r="V138" s="256"/>
      <c r="W138" s="238"/>
      <c r="X138" s="238"/>
      <c r="Y138" s="81"/>
      <c r="Z138" s="256"/>
      <c r="AA138" s="150"/>
      <c r="AB138" s="150"/>
      <c r="AC138" s="81"/>
      <c r="AD138" s="240"/>
      <c r="AE138" s="240"/>
      <c r="AF138" s="256"/>
      <c r="AG138" s="240"/>
      <c r="AH138" s="256"/>
      <c r="AI138" s="256"/>
      <c r="AJ138" s="256"/>
      <c r="AK138" s="245"/>
      <c r="AL138" s="245"/>
      <c r="AM138" s="245"/>
      <c r="AN138" s="245"/>
      <c r="AO138" s="245"/>
      <c r="AP138" s="523"/>
      <c r="AQ138" s="245"/>
      <c r="AR138" s="245"/>
      <c r="AS138" s="245"/>
      <c r="AT138" s="245"/>
      <c r="AU138" s="245"/>
      <c r="AV138" s="245"/>
      <c r="AW138" s="245"/>
      <c r="AX138" s="245"/>
      <c r="AY138" s="245"/>
      <c r="AZ138" s="245"/>
      <c r="BA138" s="245"/>
      <c r="BB138" s="245"/>
      <c r="BC138" s="245"/>
      <c r="BD138" s="245"/>
      <c r="BE138" s="247"/>
      <c r="BF138" s="523"/>
      <c r="BG138" s="561" t="str">
        <f t="shared" si="17"/>
        <v xml:space="preserve"> </v>
      </c>
      <c r="BH138" s="561" t="str">
        <f t="shared" si="19"/>
        <v xml:space="preserve"> </v>
      </c>
      <c r="BI138" s="561" t="str">
        <f t="shared" si="20"/>
        <v xml:space="preserve"> </v>
      </c>
      <c r="BJ138" s="561" t="str">
        <f t="shared" si="21"/>
        <v xml:space="preserve"> </v>
      </c>
      <c r="BK138" s="523"/>
      <c r="BL138" s="240"/>
      <c r="BM138" s="240"/>
      <c r="BN138" s="256"/>
      <c r="BO138" s="240"/>
      <c r="BP138" s="256"/>
      <c r="BQ138" s="256"/>
      <c r="BR138" s="256"/>
      <c r="BS138" s="245"/>
      <c r="BT138" s="245"/>
      <c r="BU138" s="245"/>
      <c r="BV138" s="245"/>
      <c r="BW138" s="245"/>
      <c r="BX138" s="523"/>
      <c r="BY138" s="245"/>
      <c r="BZ138" s="245"/>
      <c r="CA138" s="245"/>
      <c r="CB138" s="245"/>
      <c r="CC138" s="245"/>
      <c r="CD138" s="245"/>
      <c r="CE138" s="245"/>
      <c r="CF138" s="245"/>
      <c r="CG138" s="245"/>
      <c r="CH138" s="245"/>
      <c r="CI138" s="245"/>
      <c r="CJ138" s="245"/>
      <c r="CK138" s="245"/>
      <c r="CL138" s="245"/>
      <c r="CM138" s="247"/>
      <c r="CN138" s="523"/>
      <c r="CO138" s="561" t="str">
        <f t="shared" si="18"/>
        <v xml:space="preserve"> </v>
      </c>
      <c r="CP138" s="561" t="str">
        <f t="shared" si="22"/>
        <v xml:space="preserve"> </v>
      </c>
      <c r="CQ138" s="561" t="str">
        <f t="shared" si="23"/>
        <v xml:space="preserve"> </v>
      </c>
      <c r="CR138" s="561" t="str">
        <f t="shared" si="24"/>
        <v xml:space="preserve"> </v>
      </c>
      <c r="CS138" s="81"/>
      <c r="CT138" s="254"/>
    </row>
    <row r="139" spans="1:98" s="86" customFormat="1" ht="12.75" x14ac:dyDescent="0.25">
      <c r="A139" s="365"/>
      <c r="B139" s="361">
        <f>Demography!B138</f>
        <v>0</v>
      </c>
      <c r="C139" s="361">
        <f>Demography!C138</f>
        <v>0</v>
      </c>
      <c r="D139" s="362">
        <f>Demography!D138</f>
        <v>0</v>
      </c>
      <c r="E139" s="362">
        <f>Demography!E138</f>
        <v>0</v>
      </c>
      <c r="F139" s="362">
        <f>Demography!F138</f>
        <v>0</v>
      </c>
      <c r="G139" s="81"/>
      <c r="H139" s="241"/>
      <c r="I139" s="478"/>
      <c r="J139" s="478"/>
      <c r="K139" s="241"/>
      <c r="L139" s="242"/>
      <c r="M139" s="478"/>
      <c r="N139" s="241"/>
      <c r="O139" s="242"/>
      <c r="P139" s="243"/>
      <c r="Q139" s="243"/>
      <c r="R139" s="243"/>
      <c r="S139" s="243"/>
      <c r="T139" s="243"/>
      <c r="U139" s="524"/>
      <c r="V139" s="241"/>
      <c r="W139" s="415"/>
      <c r="X139" s="415"/>
      <c r="Y139" s="81"/>
      <c r="Z139" s="241"/>
      <c r="AA139" s="416"/>
      <c r="AB139" s="416"/>
      <c r="AC139" s="81"/>
      <c r="AD139" s="242"/>
      <c r="AE139" s="242"/>
      <c r="AF139" s="241"/>
      <c r="AG139" s="242"/>
      <c r="AH139" s="241"/>
      <c r="AI139" s="241"/>
      <c r="AJ139" s="241"/>
      <c r="AK139" s="246"/>
      <c r="AL139" s="246"/>
      <c r="AM139" s="246"/>
      <c r="AN139" s="246"/>
      <c r="AO139" s="246"/>
      <c r="AP139" s="523"/>
      <c r="AQ139" s="246"/>
      <c r="AR139" s="246"/>
      <c r="AS139" s="246"/>
      <c r="AT139" s="246"/>
      <c r="AU139" s="246"/>
      <c r="AV139" s="246"/>
      <c r="AW139" s="246"/>
      <c r="AX139" s="246"/>
      <c r="AY139" s="246"/>
      <c r="AZ139" s="246"/>
      <c r="BA139" s="246"/>
      <c r="BB139" s="246"/>
      <c r="BC139" s="246"/>
      <c r="BD139" s="246"/>
      <c r="BE139" s="248"/>
      <c r="BF139" s="523"/>
      <c r="BG139" s="562" t="str">
        <f t="shared" si="17"/>
        <v xml:space="preserve"> </v>
      </c>
      <c r="BH139" s="562" t="str">
        <f t="shared" si="19"/>
        <v xml:space="preserve"> </v>
      </c>
      <c r="BI139" s="562" t="str">
        <f t="shared" si="20"/>
        <v xml:space="preserve"> </v>
      </c>
      <c r="BJ139" s="562" t="str">
        <f t="shared" si="21"/>
        <v xml:space="preserve"> </v>
      </c>
      <c r="BK139" s="523"/>
      <c r="BL139" s="242"/>
      <c r="BM139" s="242"/>
      <c r="BN139" s="241"/>
      <c r="BO139" s="242"/>
      <c r="BP139" s="241"/>
      <c r="BQ139" s="241"/>
      <c r="BR139" s="241"/>
      <c r="BS139" s="246"/>
      <c r="BT139" s="246"/>
      <c r="BU139" s="246"/>
      <c r="BV139" s="246"/>
      <c r="BW139" s="246"/>
      <c r="BX139" s="523"/>
      <c r="BY139" s="246"/>
      <c r="BZ139" s="246"/>
      <c r="CA139" s="246"/>
      <c r="CB139" s="246"/>
      <c r="CC139" s="246"/>
      <c r="CD139" s="246"/>
      <c r="CE139" s="246"/>
      <c r="CF139" s="246"/>
      <c r="CG139" s="246"/>
      <c r="CH139" s="246"/>
      <c r="CI139" s="246"/>
      <c r="CJ139" s="246"/>
      <c r="CK139" s="246"/>
      <c r="CL139" s="246"/>
      <c r="CM139" s="248"/>
      <c r="CN139" s="523"/>
      <c r="CO139" s="562" t="str">
        <f t="shared" si="18"/>
        <v xml:space="preserve"> </v>
      </c>
      <c r="CP139" s="562" t="str">
        <f t="shared" si="22"/>
        <v xml:space="preserve"> </v>
      </c>
      <c r="CQ139" s="562" t="str">
        <f t="shared" si="23"/>
        <v xml:space="preserve"> </v>
      </c>
      <c r="CR139" s="562" t="str">
        <f t="shared" si="24"/>
        <v xml:space="preserve"> </v>
      </c>
      <c r="CS139" s="81"/>
      <c r="CT139" s="515"/>
    </row>
    <row r="140" spans="1:98" s="86" customFormat="1" ht="12.75" x14ac:dyDescent="0.25">
      <c r="A140" s="365"/>
      <c r="B140" s="147">
        <f>Demography!B139</f>
        <v>0</v>
      </c>
      <c r="C140" s="147">
        <f>Demography!C139</f>
        <v>0</v>
      </c>
      <c r="D140" s="148">
        <f>Demography!D139</f>
        <v>0</v>
      </c>
      <c r="E140" s="148">
        <f>Demography!E139</f>
        <v>0</v>
      </c>
      <c r="F140" s="148">
        <f>Demography!F139</f>
        <v>0</v>
      </c>
      <c r="G140" s="81"/>
      <c r="H140" s="256"/>
      <c r="I140" s="257"/>
      <c r="J140" s="257"/>
      <c r="K140" s="256"/>
      <c r="L140" s="240"/>
      <c r="M140" s="257"/>
      <c r="N140" s="256"/>
      <c r="O140" s="240"/>
      <c r="P140" s="261"/>
      <c r="Q140" s="261"/>
      <c r="R140" s="261"/>
      <c r="S140" s="261"/>
      <c r="T140" s="261"/>
      <c r="U140" s="522"/>
      <c r="V140" s="256"/>
      <c r="W140" s="238"/>
      <c r="X140" s="238"/>
      <c r="Y140" s="81"/>
      <c r="Z140" s="256"/>
      <c r="AA140" s="150"/>
      <c r="AB140" s="150"/>
      <c r="AC140" s="81"/>
      <c r="AD140" s="240"/>
      <c r="AE140" s="240"/>
      <c r="AF140" s="256"/>
      <c r="AG140" s="240"/>
      <c r="AH140" s="256"/>
      <c r="AI140" s="256"/>
      <c r="AJ140" s="256"/>
      <c r="AK140" s="245"/>
      <c r="AL140" s="245"/>
      <c r="AM140" s="245"/>
      <c r="AN140" s="245"/>
      <c r="AO140" s="245"/>
      <c r="AP140" s="523"/>
      <c r="AQ140" s="245"/>
      <c r="AR140" s="245"/>
      <c r="AS140" s="245"/>
      <c r="AT140" s="245"/>
      <c r="AU140" s="245"/>
      <c r="AV140" s="245"/>
      <c r="AW140" s="245"/>
      <c r="AX140" s="245"/>
      <c r="AY140" s="245"/>
      <c r="AZ140" s="245"/>
      <c r="BA140" s="245"/>
      <c r="BB140" s="245"/>
      <c r="BC140" s="245"/>
      <c r="BD140" s="245"/>
      <c r="BE140" s="247"/>
      <c r="BF140" s="523"/>
      <c r="BG140" s="561" t="str">
        <f t="shared" si="17"/>
        <v xml:space="preserve"> </v>
      </c>
      <c r="BH140" s="561" t="str">
        <f t="shared" si="19"/>
        <v xml:space="preserve"> </v>
      </c>
      <c r="BI140" s="561" t="str">
        <f t="shared" si="20"/>
        <v xml:space="preserve"> </v>
      </c>
      <c r="BJ140" s="561" t="str">
        <f t="shared" si="21"/>
        <v xml:space="preserve"> </v>
      </c>
      <c r="BK140" s="523"/>
      <c r="BL140" s="240"/>
      <c r="BM140" s="240"/>
      <c r="BN140" s="256"/>
      <c r="BO140" s="240"/>
      <c r="BP140" s="256"/>
      <c r="BQ140" s="256"/>
      <c r="BR140" s="256"/>
      <c r="BS140" s="245"/>
      <c r="BT140" s="245"/>
      <c r="BU140" s="245"/>
      <c r="BV140" s="245"/>
      <c r="BW140" s="245"/>
      <c r="BX140" s="523"/>
      <c r="BY140" s="245"/>
      <c r="BZ140" s="245"/>
      <c r="CA140" s="245"/>
      <c r="CB140" s="245"/>
      <c r="CC140" s="245"/>
      <c r="CD140" s="245"/>
      <c r="CE140" s="245"/>
      <c r="CF140" s="245"/>
      <c r="CG140" s="245"/>
      <c r="CH140" s="245"/>
      <c r="CI140" s="245"/>
      <c r="CJ140" s="245"/>
      <c r="CK140" s="245"/>
      <c r="CL140" s="245"/>
      <c r="CM140" s="247"/>
      <c r="CN140" s="523"/>
      <c r="CO140" s="561" t="str">
        <f t="shared" si="18"/>
        <v xml:space="preserve"> </v>
      </c>
      <c r="CP140" s="561" t="str">
        <f t="shared" si="22"/>
        <v xml:space="preserve"> </v>
      </c>
      <c r="CQ140" s="561" t="str">
        <f t="shared" si="23"/>
        <v xml:space="preserve"> </v>
      </c>
      <c r="CR140" s="561" t="str">
        <f t="shared" si="24"/>
        <v xml:space="preserve"> </v>
      </c>
      <c r="CS140" s="81"/>
      <c r="CT140" s="254"/>
    </row>
    <row r="141" spans="1:98" s="86" customFormat="1" ht="12.75" x14ac:dyDescent="0.25">
      <c r="A141" s="365"/>
      <c r="B141" s="361">
        <f>Demography!B140</f>
        <v>0</v>
      </c>
      <c r="C141" s="361">
        <f>Demography!C140</f>
        <v>0</v>
      </c>
      <c r="D141" s="362">
        <f>Demography!D140</f>
        <v>0</v>
      </c>
      <c r="E141" s="362">
        <f>Demography!E140</f>
        <v>0</v>
      </c>
      <c r="F141" s="362">
        <f>Demography!F140</f>
        <v>0</v>
      </c>
      <c r="G141" s="81"/>
      <c r="H141" s="241"/>
      <c r="I141" s="478"/>
      <c r="J141" s="478"/>
      <c r="K141" s="241"/>
      <c r="L141" s="242"/>
      <c r="M141" s="478"/>
      <c r="N141" s="241"/>
      <c r="O141" s="242"/>
      <c r="P141" s="243"/>
      <c r="Q141" s="243"/>
      <c r="R141" s="243"/>
      <c r="S141" s="243"/>
      <c r="T141" s="243"/>
      <c r="U141" s="524"/>
      <c r="V141" s="241"/>
      <c r="W141" s="415"/>
      <c r="X141" s="415"/>
      <c r="Y141" s="81"/>
      <c r="Z141" s="241"/>
      <c r="AA141" s="416"/>
      <c r="AB141" s="416"/>
      <c r="AC141" s="81"/>
      <c r="AD141" s="242"/>
      <c r="AE141" s="242"/>
      <c r="AF141" s="241"/>
      <c r="AG141" s="242"/>
      <c r="AH141" s="241"/>
      <c r="AI141" s="241"/>
      <c r="AJ141" s="241"/>
      <c r="AK141" s="246"/>
      <c r="AL141" s="246"/>
      <c r="AM141" s="246"/>
      <c r="AN141" s="246"/>
      <c r="AO141" s="246"/>
      <c r="AP141" s="523"/>
      <c r="AQ141" s="246"/>
      <c r="AR141" s="246"/>
      <c r="AS141" s="246"/>
      <c r="AT141" s="246"/>
      <c r="AU141" s="246"/>
      <c r="AV141" s="246"/>
      <c r="AW141" s="246"/>
      <c r="AX141" s="246"/>
      <c r="AY141" s="246"/>
      <c r="AZ141" s="246"/>
      <c r="BA141" s="246"/>
      <c r="BB141" s="246"/>
      <c r="BC141" s="246"/>
      <c r="BD141" s="246"/>
      <c r="BE141" s="248"/>
      <c r="BF141" s="523"/>
      <c r="BG141" s="562" t="str">
        <f t="shared" si="17"/>
        <v xml:space="preserve"> </v>
      </c>
      <c r="BH141" s="562" t="str">
        <f t="shared" si="19"/>
        <v xml:space="preserve"> </v>
      </c>
      <c r="BI141" s="562" t="str">
        <f t="shared" si="20"/>
        <v xml:space="preserve"> </v>
      </c>
      <c r="BJ141" s="562" t="str">
        <f t="shared" si="21"/>
        <v xml:space="preserve"> </v>
      </c>
      <c r="BK141" s="523"/>
      <c r="BL141" s="242"/>
      <c r="BM141" s="242"/>
      <c r="BN141" s="241"/>
      <c r="BO141" s="242"/>
      <c r="BP141" s="241"/>
      <c r="BQ141" s="241"/>
      <c r="BR141" s="241"/>
      <c r="BS141" s="246"/>
      <c r="BT141" s="246"/>
      <c r="BU141" s="246"/>
      <c r="BV141" s="246"/>
      <c r="BW141" s="246"/>
      <c r="BX141" s="523"/>
      <c r="BY141" s="246"/>
      <c r="BZ141" s="246"/>
      <c r="CA141" s="246"/>
      <c r="CB141" s="246"/>
      <c r="CC141" s="246"/>
      <c r="CD141" s="246"/>
      <c r="CE141" s="246"/>
      <c r="CF141" s="246"/>
      <c r="CG141" s="246"/>
      <c r="CH141" s="246"/>
      <c r="CI141" s="246"/>
      <c r="CJ141" s="246"/>
      <c r="CK141" s="246"/>
      <c r="CL141" s="246"/>
      <c r="CM141" s="248"/>
      <c r="CN141" s="523"/>
      <c r="CO141" s="562" t="str">
        <f t="shared" si="18"/>
        <v xml:space="preserve"> </v>
      </c>
      <c r="CP141" s="562" t="str">
        <f t="shared" si="22"/>
        <v xml:space="preserve"> </v>
      </c>
      <c r="CQ141" s="562" t="str">
        <f t="shared" si="23"/>
        <v xml:space="preserve"> </v>
      </c>
      <c r="CR141" s="562" t="str">
        <f t="shared" si="24"/>
        <v xml:space="preserve"> </v>
      </c>
      <c r="CS141" s="81"/>
      <c r="CT141" s="515"/>
    </row>
    <row r="142" spans="1:98" s="86" customFormat="1" ht="12.75" x14ac:dyDescent="0.25">
      <c r="A142" s="365"/>
      <c r="B142" s="147">
        <f>Demography!B141</f>
        <v>0</v>
      </c>
      <c r="C142" s="147">
        <f>Demography!C141</f>
        <v>0</v>
      </c>
      <c r="D142" s="148">
        <f>Demography!D141</f>
        <v>0</v>
      </c>
      <c r="E142" s="148">
        <f>Demography!E141</f>
        <v>0</v>
      </c>
      <c r="F142" s="148">
        <f>Demography!F141</f>
        <v>0</v>
      </c>
      <c r="G142" s="81"/>
      <c r="H142" s="256"/>
      <c r="I142" s="257"/>
      <c r="J142" s="257"/>
      <c r="K142" s="256"/>
      <c r="L142" s="240"/>
      <c r="M142" s="257"/>
      <c r="N142" s="256"/>
      <c r="O142" s="240"/>
      <c r="P142" s="261"/>
      <c r="Q142" s="261"/>
      <c r="R142" s="261"/>
      <c r="S142" s="261"/>
      <c r="T142" s="261"/>
      <c r="U142" s="522"/>
      <c r="V142" s="256"/>
      <c r="W142" s="238"/>
      <c r="X142" s="238"/>
      <c r="Y142" s="81"/>
      <c r="Z142" s="256"/>
      <c r="AA142" s="150"/>
      <c r="AB142" s="150"/>
      <c r="AC142" s="81"/>
      <c r="AD142" s="240"/>
      <c r="AE142" s="240"/>
      <c r="AF142" s="256"/>
      <c r="AG142" s="240"/>
      <c r="AH142" s="256"/>
      <c r="AI142" s="256"/>
      <c r="AJ142" s="256"/>
      <c r="AK142" s="245"/>
      <c r="AL142" s="245"/>
      <c r="AM142" s="245"/>
      <c r="AN142" s="245"/>
      <c r="AO142" s="245"/>
      <c r="AP142" s="523"/>
      <c r="AQ142" s="245"/>
      <c r="AR142" s="245"/>
      <c r="AS142" s="245"/>
      <c r="AT142" s="245"/>
      <c r="AU142" s="245"/>
      <c r="AV142" s="245"/>
      <c r="AW142" s="245"/>
      <c r="AX142" s="245"/>
      <c r="AY142" s="245"/>
      <c r="AZ142" s="245"/>
      <c r="BA142" s="245"/>
      <c r="BB142" s="245"/>
      <c r="BC142" s="245"/>
      <c r="BD142" s="245"/>
      <c r="BE142" s="247"/>
      <c r="BF142" s="523"/>
      <c r="BG142" s="561" t="str">
        <f t="shared" si="17"/>
        <v xml:space="preserve"> </v>
      </c>
      <c r="BH142" s="561" t="str">
        <f t="shared" si="19"/>
        <v xml:space="preserve"> </v>
      </c>
      <c r="BI142" s="561" t="str">
        <f t="shared" si="20"/>
        <v xml:space="preserve"> </v>
      </c>
      <c r="BJ142" s="561" t="str">
        <f t="shared" si="21"/>
        <v xml:space="preserve"> </v>
      </c>
      <c r="BK142" s="523"/>
      <c r="BL142" s="240"/>
      <c r="BM142" s="240"/>
      <c r="BN142" s="256"/>
      <c r="BO142" s="240"/>
      <c r="BP142" s="256"/>
      <c r="BQ142" s="256"/>
      <c r="BR142" s="256"/>
      <c r="BS142" s="245"/>
      <c r="BT142" s="245"/>
      <c r="BU142" s="245"/>
      <c r="BV142" s="245"/>
      <c r="BW142" s="245"/>
      <c r="BX142" s="523"/>
      <c r="BY142" s="245"/>
      <c r="BZ142" s="245"/>
      <c r="CA142" s="245"/>
      <c r="CB142" s="245"/>
      <c r="CC142" s="245"/>
      <c r="CD142" s="245"/>
      <c r="CE142" s="245"/>
      <c r="CF142" s="245"/>
      <c r="CG142" s="245"/>
      <c r="CH142" s="245"/>
      <c r="CI142" s="245"/>
      <c r="CJ142" s="245"/>
      <c r="CK142" s="245"/>
      <c r="CL142" s="245"/>
      <c r="CM142" s="247"/>
      <c r="CN142" s="523"/>
      <c r="CO142" s="561" t="str">
        <f t="shared" si="18"/>
        <v xml:space="preserve"> </v>
      </c>
      <c r="CP142" s="561" t="str">
        <f t="shared" si="22"/>
        <v xml:space="preserve"> </v>
      </c>
      <c r="CQ142" s="561" t="str">
        <f t="shared" si="23"/>
        <v xml:space="preserve"> </v>
      </c>
      <c r="CR142" s="561" t="str">
        <f t="shared" si="24"/>
        <v xml:space="preserve"> </v>
      </c>
      <c r="CS142" s="81"/>
      <c r="CT142" s="254"/>
    </row>
    <row r="143" spans="1:98" s="86" customFormat="1" ht="12.75" x14ac:dyDescent="0.25">
      <c r="A143" s="365"/>
      <c r="B143" s="361">
        <f>Demography!B142</f>
        <v>0</v>
      </c>
      <c r="C143" s="361">
        <f>Demography!C142</f>
        <v>0</v>
      </c>
      <c r="D143" s="362">
        <f>Demography!D142</f>
        <v>0</v>
      </c>
      <c r="E143" s="362">
        <f>Demography!E142</f>
        <v>0</v>
      </c>
      <c r="F143" s="362">
        <f>Demography!F142</f>
        <v>0</v>
      </c>
      <c r="G143" s="81"/>
      <c r="H143" s="241"/>
      <c r="I143" s="478"/>
      <c r="J143" s="478"/>
      <c r="K143" s="241"/>
      <c r="L143" s="242"/>
      <c r="M143" s="478"/>
      <c r="N143" s="241"/>
      <c r="O143" s="242"/>
      <c r="P143" s="243"/>
      <c r="Q143" s="243"/>
      <c r="R143" s="243"/>
      <c r="S143" s="243"/>
      <c r="T143" s="243"/>
      <c r="U143" s="524"/>
      <c r="V143" s="241"/>
      <c r="W143" s="415"/>
      <c r="X143" s="415"/>
      <c r="Y143" s="81"/>
      <c r="Z143" s="241"/>
      <c r="AA143" s="416"/>
      <c r="AB143" s="416"/>
      <c r="AC143" s="81"/>
      <c r="AD143" s="242"/>
      <c r="AE143" s="242"/>
      <c r="AF143" s="241"/>
      <c r="AG143" s="242"/>
      <c r="AH143" s="241"/>
      <c r="AI143" s="241"/>
      <c r="AJ143" s="241"/>
      <c r="AK143" s="246"/>
      <c r="AL143" s="246"/>
      <c r="AM143" s="246"/>
      <c r="AN143" s="246"/>
      <c r="AO143" s="246"/>
      <c r="AP143" s="523"/>
      <c r="AQ143" s="246"/>
      <c r="AR143" s="246"/>
      <c r="AS143" s="246"/>
      <c r="AT143" s="246"/>
      <c r="AU143" s="246"/>
      <c r="AV143" s="246"/>
      <c r="AW143" s="246"/>
      <c r="AX143" s="246"/>
      <c r="AY143" s="246"/>
      <c r="AZ143" s="246"/>
      <c r="BA143" s="246"/>
      <c r="BB143" s="246"/>
      <c r="BC143" s="246"/>
      <c r="BD143" s="246"/>
      <c r="BE143" s="248"/>
      <c r="BF143" s="523"/>
      <c r="BG143" s="562" t="str">
        <f t="shared" si="17"/>
        <v xml:space="preserve"> </v>
      </c>
      <c r="BH143" s="562" t="str">
        <f t="shared" si="19"/>
        <v xml:space="preserve"> </v>
      </c>
      <c r="BI143" s="562" t="str">
        <f t="shared" si="20"/>
        <v xml:space="preserve"> </v>
      </c>
      <c r="BJ143" s="562" t="str">
        <f t="shared" si="21"/>
        <v xml:space="preserve"> </v>
      </c>
      <c r="BK143" s="523"/>
      <c r="BL143" s="242"/>
      <c r="BM143" s="242"/>
      <c r="BN143" s="241"/>
      <c r="BO143" s="242"/>
      <c r="BP143" s="241"/>
      <c r="BQ143" s="241"/>
      <c r="BR143" s="241"/>
      <c r="BS143" s="246"/>
      <c r="BT143" s="246"/>
      <c r="BU143" s="246"/>
      <c r="BV143" s="246"/>
      <c r="BW143" s="246"/>
      <c r="BX143" s="523"/>
      <c r="BY143" s="246"/>
      <c r="BZ143" s="246"/>
      <c r="CA143" s="246"/>
      <c r="CB143" s="246"/>
      <c r="CC143" s="246"/>
      <c r="CD143" s="246"/>
      <c r="CE143" s="246"/>
      <c r="CF143" s="246"/>
      <c r="CG143" s="246"/>
      <c r="CH143" s="246"/>
      <c r="CI143" s="246"/>
      <c r="CJ143" s="246"/>
      <c r="CK143" s="246"/>
      <c r="CL143" s="246"/>
      <c r="CM143" s="248"/>
      <c r="CN143" s="523"/>
      <c r="CO143" s="562" t="str">
        <f t="shared" si="18"/>
        <v xml:space="preserve"> </v>
      </c>
      <c r="CP143" s="562" t="str">
        <f t="shared" si="22"/>
        <v xml:space="preserve"> </v>
      </c>
      <c r="CQ143" s="562" t="str">
        <f t="shared" si="23"/>
        <v xml:space="preserve"> </v>
      </c>
      <c r="CR143" s="562" t="str">
        <f t="shared" si="24"/>
        <v xml:space="preserve"> </v>
      </c>
      <c r="CS143" s="81"/>
      <c r="CT143" s="515"/>
    </row>
    <row r="144" spans="1:98" s="86" customFormat="1" ht="12.75" x14ac:dyDescent="0.25">
      <c r="A144" s="365"/>
      <c r="B144" s="147">
        <f>Demography!B143</f>
        <v>0</v>
      </c>
      <c r="C144" s="147">
        <f>Demography!C143</f>
        <v>0</v>
      </c>
      <c r="D144" s="148">
        <f>Demography!D143</f>
        <v>0</v>
      </c>
      <c r="E144" s="148">
        <f>Demography!E143</f>
        <v>0</v>
      </c>
      <c r="F144" s="148">
        <f>Demography!F143</f>
        <v>0</v>
      </c>
      <c r="G144" s="81"/>
      <c r="H144" s="256"/>
      <c r="I144" s="257"/>
      <c r="J144" s="257"/>
      <c r="K144" s="256"/>
      <c r="L144" s="240"/>
      <c r="M144" s="257"/>
      <c r="N144" s="256"/>
      <c r="O144" s="240"/>
      <c r="P144" s="261"/>
      <c r="Q144" s="261"/>
      <c r="R144" s="261"/>
      <c r="S144" s="261"/>
      <c r="T144" s="261"/>
      <c r="U144" s="522"/>
      <c r="V144" s="256"/>
      <c r="W144" s="238"/>
      <c r="X144" s="238"/>
      <c r="Y144" s="81"/>
      <c r="Z144" s="256"/>
      <c r="AA144" s="150"/>
      <c r="AB144" s="150"/>
      <c r="AC144" s="81"/>
      <c r="AD144" s="240"/>
      <c r="AE144" s="240"/>
      <c r="AF144" s="256"/>
      <c r="AG144" s="240"/>
      <c r="AH144" s="256"/>
      <c r="AI144" s="256"/>
      <c r="AJ144" s="256"/>
      <c r="AK144" s="245"/>
      <c r="AL144" s="245"/>
      <c r="AM144" s="245"/>
      <c r="AN144" s="245"/>
      <c r="AO144" s="245"/>
      <c r="AP144" s="523"/>
      <c r="AQ144" s="245"/>
      <c r="AR144" s="245"/>
      <c r="AS144" s="245"/>
      <c r="AT144" s="245"/>
      <c r="AU144" s="245"/>
      <c r="AV144" s="245"/>
      <c r="AW144" s="245"/>
      <c r="AX144" s="245"/>
      <c r="AY144" s="245"/>
      <c r="AZ144" s="245"/>
      <c r="BA144" s="245"/>
      <c r="BB144" s="245"/>
      <c r="BC144" s="245"/>
      <c r="BD144" s="245"/>
      <c r="BE144" s="247"/>
      <c r="BF144" s="523"/>
      <c r="BG144" s="561" t="str">
        <f t="shared" si="17"/>
        <v xml:space="preserve"> </v>
      </c>
      <c r="BH144" s="561" t="str">
        <f t="shared" si="19"/>
        <v xml:space="preserve"> </v>
      </c>
      <c r="BI144" s="561" t="str">
        <f t="shared" si="20"/>
        <v xml:space="preserve"> </v>
      </c>
      <c r="BJ144" s="561" t="str">
        <f t="shared" si="21"/>
        <v xml:space="preserve"> </v>
      </c>
      <c r="BK144" s="523"/>
      <c r="BL144" s="240"/>
      <c r="BM144" s="240"/>
      <c r="BN144" s="256"/>
      <c r="BO144" s="240"/>
      <c r="BP144" s="256"/>
      <c r="BQ144" s="256"/>
      <c r="BR144" s="256"/>
      <c r="BS144" s="245"/>
      <c r="BT144" s="245"/>
      <c r="BU144" s="245"/>
      <c r="BV144" s="245"/>
      <c r="BW144" s="245"/>
      <c r="BX144" s="523"/>
      <c r="BY144" s="245"/>
      <c r="BZ144" s="245"/>
      <c r="CA144" s="245"/>
      <c r="CB144" s="245"/>
      <c r="CC144" s="245"/>
      <c r="CD144" s="245"/>
      <c r="CE144" s="245"/>
      <c r="CF144" s="245"/>
      <c r="CG144" s="245"/>
      <c r="CH144" s="245"/>
      <c r="CI144" s="245"/>
      <c r="CJ144" s="245"/>
      <c r="CK144" s="245"/>
      <c r="CL144" s="245"/>
      <c r="CM144" s="247"/>
      <c r="CN144" s="523"/>
      <c r="CO144" s="561" t="str">
        <f t="shared" si="18"/>
        <v xml:space="preserve"> </v>
      </c>
      <c r="CP144" s="561" t="str">
        <f t="shared" si="22"/>
        <v xml:space="preserve"> </v>
      </c>
      <c r="CQ144" s="561" t="str">
        <f t="shared" si="23"/>
        <v xml:space="preserve"> </v>
      </c>
      <c r="CR144" s="561" t="str">
        <f t="shared" si="24"/>
        <v xml:space="preserve"> </v>
      </c>
      <c r="CS144" s="81"/>
      <c r="CT144" s="254"/>
    </row>
    <row r="145" spans="1:98" s="86" customFormat="1" ht="12.75" x14ac:dyDescent="0.25">
      <c r="A145" s="365"/>
      <c r="B145" s="361">
        <f>Demography!B144</f>
        <v>0</v>
      </c>
      <c r="C145" s="361">
        <f>Demography!C144</f>
        <v>0</v>
      </c>
      <c r="D145" s="362">
        <f>Demography!D144</f>
        <v>0</v>
      </c>
      <c r="E145" s="362">
        <f>Demography!E144</f>
        <v>0</v>
      </c>
      <c r="F145" s="362">
        <f>Demography!F144</f>
        <v>0</v>
      </c>
      <c r="G145" s="81"/>
      <c r="H145" s="241"/>
      <c r="I145" s="478"/>
      <c r="J145" s="478"/>
      <c r="K145" s="241"/>
      <c r="L145" s="242"/>
      <c r="M145" s="478"/>
      <c r="N145" s="241"/>
      <c r="O145" s="242"/>
      <c r="P145" s="243"/>
      <c r="Q145" s="243"/>
      <c r="R145" s="243"/>
      <c r="S145" s="243"/>
      <c r="T145" s="243"/>
      <c r="U145" s="524"/>
      <c r="V145" s="241"/>
      <c r="W145" s="415"/>
      <c r="X145" s="415"/>
      <c r="Y145" s="81"/>
      <c r="Z145" s="241"/>
      <c r="AA145" s="416"/>
      <c r="AB145" s="416"/>
      <c r="AC145" s="81"/>
      <c r="AD145" s="242"/>
      <c r="AE145" s="242"/>
      <c r="AF145" s="241"/>
      <c r="AG145" s="242"/>
      <c r="AH145" s="241"/>
      <c r="AI145" s="241"/>
      <c r="AJ145" s="241"/>
      <c r="AK145" s="246"/>
      <c r="AL145" s="246"/>
      <c r="AM145" s="246"/>
      <c r="AN145" s="246"/>
      <c r="AO145" s="246"/>
      <c r="AP145" s="523"/>
      <c r="AQ145" s="246"/>
      <c r="AR145" s="246"/>
      <c r="AS145" s="246"/>
      <c r="AT145" s="246"/>
      <c r="AU145" s="246"/>
      <c r="AV145" s="246"/>
      <c r="AW145" s="246"/>
      <c r="AX145" s="246"/>
      <c r="AY145" s="246"/>
      <c r="AZ145" s="246"/>
      <c r="BA145" s="246"/>
      <c r="BB145" s="246"/>
      <c r="BC145" s="246"/>
      <c r="BD145" s="246"/>
      <c r="BE145" s="248"/>
      <c r="BF145" s="523"/>
      <c r="BG145" s="562" t="str">
        <f t="shared" si="17"/>
        <v xml:space="preserve"> </v>
      </c>
      <c r="BH145" s="562" t="str">
        <f t="shared" si="19"/>
        <v xml:space="preserve"> </v>
      </c>
      <c r="BI145" s="562" t="str">
        <f t="shared" si="20"/>
        <v xml:space="preserve"> </v>
      </c>
      <c r="BJ145" s="562" t="str">
        <f t="shared" si="21"/>
        <v xml:space="preserve"> </v>
      </c>
      <c r="BK145" s="523"/>
      <c r="BL145" s="242"/>
      <c r="BM145" s="242"/>
      <c r="BN145" s="241"/>
      <c r="BO145" s="242"/>
      <c r="BP145" s="241"/>
      <c r="BQ145" s="241"/>
      <c r="BR145" s="241"/>
      <c r="BS145" s="246"/>
      <c r="BT145" s="246"/>
      <c r="BU145" s="246"/>
      <c r="BV145" s="246"/>
      <c r="BW145" s="246"/>
      <c r="BX145" s="523"/>
      <c r="BY145" s="246"/>
      <c r="BZ145" s="246"/>
      <c r="CA145" s="246"/>
      <c r="CB145" s="246"/>
      <c r="CC145" s="246"/>
      <c r="CD145" s="246"/>
      <c r="CE145" s="246"/>
      <c r="CF145" s="246"/>
      <c r="CG145" s="246"/>
      <c r="CH145" s="246"/>
      <c r="CI145" s="246"/>
      <c r="CJ145" s="246"/>
      <c r="CK145" s="246"/>
      <c r="CL145" s="246"/>
      <c r="CM145" s="248"/>
      <c r="CN145" s="523"/>
      <c r="CO145" s="562" t="str">
        <f t="shared" si="18"/>
        <v xml:space="preserve"> </v>
      </c>
      <c r="CP145" s="562" t="str">
        <f t="shared" si="22"/>
        <v xml:space="preserve"> </v>
      </c>
      <c r="CQ145" s="562" t="str">
        <f t="shared" si="23"/>
        <v xml:space="preserve"> </v>
      </c>
      <c r="CR145" s="562" t="str">
        <f t="shared" si="24"/>
        <v xml:space="preserve"> </v>
      </c>
      <c r="CS145" s="81"/>
      <c r="CT145" s="515"/>
    </row>
    <row r="146" spans="1:98" s="86" customFormat="1" ht="12.75" x14ac:dyDescent="0.25">
      <c r="A146" s="365"/>
      <c r="B146" s="147">
        <f>Demography!B145</f>
        <v>0</v>
      </c>
      <c r="C146" s="147">
        <f>Demography!C145</f>
        <v>0</v>
      </c>
      <c r="D146" s="148">
        <f>Demography!D145</f>
        <v>0</v>
      </c>
      <c r="E146" s="148">
        <f>Demography!E145</f>
        <v>0</v>
      </c>
      <c r="F146" s="148">
        <f>Demography!F145</f>
        <v>0</v>
      </c>
      <c r="G146" s="81"/>
      <c r="H146" s="256"/>
      <c r="I146" s="257"/>
      <c r="J146" s="257"/>
      <c r="K146" s="256"/>
      <c r="L146" s="240"/>
      <c r="M146" s="257"/>
      <c r="N146" s="256"/>
      <c r="O146" s="240"/>
      <c r="P146" s="261"/>
      <c r="Q146" s="261"/>
      <c r="R146" s="261"/>
      <c r="S146" s="261"/>
      <c r="T146" s="261"/>
      <c r="U146" s="522"/>
      <c r="V146" s="256"/>
      <c r="W146" s="238"/>
      <c r="X146" s="238"/>
      <c r="Y146" s="81"/>
      <c r="Z146" s="256"/>
      <c r="AA146" s="150"/>
      <c r="AB146" s="150"/>
      <c r="AC146" s="81"/>
      <c r="AD146" s="240"/>
      <c r="AE146" s="240"/>
      <c r="AF146" s="256"/>
      <c r="AG146" s="240"/>
      <c r="AH146" s="256"/>
      <c r="AI146" s="256"/>
      <c r="AJ146" s="256"/>
      <c r="AK146" s="245"/>
      <c r="AL146" s="245"/>
      <c r="AM146" s="245"/>
      <c r="AN146" s="245"/>
      <c r="AO146" s="245"/>
      <c r="AP146" s="523"/>
      <c r="AQ146" s="245"/>
      <c r="AR146" s="245"/>
      <c r="AS146" s="245"/>
      <c r="AT146" s="245"/>
      <c r="AU146" s="245"/>
      <c r="AV146" s="245"/>
      <c r="AW146" s="245"/>
      <c r="AX146" s="245"/>
      <c r="AY146" s="245"/>
      <c r="AZ146" s="245"/>
      <c r="BA146" s="245"/>
      <c r="BB146" s="245"/>
      <c r="BC146" s="245"/>
      <c r="BD146" s="245"/>
      <c r="BE146" s="247"/>
      <c r="BF146" s="523"/>
      <c r="BG146" s="561" t="str">
        <f t="shared" si="17"/>
        <v xml:space="preserve"> </v>
      </c>
      <c r="BH146" s="561" t="str">
        <f t="shared" si="19"/>
        <v xml:space="preserve"> </v>
      </c>
      <c r="BI146" s="561" t="str">
        <f t="shared" si="20"/>
        <v xml:space="preserve"> </v>
      </c>
      <c r="BJ146" s="561" t="str">
        <f t="shared" si="21"/>
        <v xml:space="preserve"> </v>
      </c>
      <c r="BK146" s="523"/>
      <c r="BL146" s="240"/>
      <c r="BM146" s="240"/>
      <c r="BN146" s="256"/>
      <c r="BO146" s="240"/>
      <c r="BP146" s="256"/>
      <c r="BQ146" s="256"/>
      <c r="BR146" s="256"/>
      <c r="BS146" s="245"/>
      <c r="BT146" s="245"/>
      <c r="BU146" s="245"/>
      <c r="BV146" s="245"/>
      <c r="BW146" s="245"/>
      <c r="BX146" s="523"/>
      <c r="BY146" s="245"/>
      <c r="BZ146" s="245"/>
      <c r="CA146" s="245"/>
      <c r="CB146" s="245"/>
      <c r="CC146" s="245"/>
      <c r="CD146" s="245"/>
      <c r="CE146" s="245"/>
      <c r="CF146" s="245"/>
      <c r="CG146" s="245"/>
      <c r="CH146" s="245"/>
      <c r="CI146" s="245"/>
      <c r="CJ146" s="245"/>
      <c r="CK146" s="245"/>
      <c r="CL146" s="245"/>
      <c r="CM146" s="247"/>
      <c r="CN146" s="523"/>
      <c r="CO146" s="561" t="str">
        <f t="shared" si="18"/>
        <v xml:space="preserve"> </v>
      </c>
      <c r="CP146" s="561" t="str">
        <f t="shared" si="22"/>
        <v xml:space="preserve"> </v>
      </c>
      <c r="CQ146" s="561" t="str">
        <f t="shared" si="23"/>
        <v xml:space="preserve"> </v>
      </c>
      <c r="CR146" s="561" t="str">
        <f t="shared" si="24"/>
        <v xml:space="preserve"> </v>
      </c>
      <c r="CS146" s="81"/>
      <c r="CT146" s="254"/>
    </row>
    <row r="147" spans="1:98" s="86" customFormat="1" ht="12.75" x14ac:dyDescent="0.25">
      <c r="A147" s="365"/>
      <c r="B147" s="361">
        <f>Demography!B146</f>
        <v>0</v>
      </c>
      <c r="C147" s="361">
        <f>Demography!C146</f>
        <v>0</v>
      </c>
      <c r="D147" s="362">
        <f>Demography!D146</f>
        <v>0</v>
      </c>
      <c r="E147" s="362">
        <f>Demography!E146</f>
        <v>0</v>
      </c>
      <c r="F147" s="362">
        <f>Demography!F146</f>
        <v>0</v>
      </c>
      <c r="G147" s="81"/>
      <c r="H147" s="241"/>
      <c r="I147" s="478"/>
      <c r="J147" s="478"/>
      <c r="K147" s="241"/>
      <c r="L147" s="242"/>
      <c r="M147" s="478"/>
      <c r="N147" s="241"/>
      <c r="O147" s="242"/>
      <c r="P147" s="243"/>
      <c r="Q147" s="243"/>
      <c r="R147" s="243"/>
      <c r="S147" s="243"/>
      <c r="T147" s="243"/>
      <c r="U147" s="524"/>
      <c r="V147" s="241"/>
      <c r="W147" s="415"/>
      <c r="X147" s="415"/>
      <c r="Y147" s="81"/>
      <c r="Z147" s="241"/>
      <c r="AA147" s="416"/>
      <c r="AB147" s="416"/>
      <c r="AC147" s="81"/>
      <c r="AD147" s="242"/>
      <c r="AE147" s="242"/>
      <c r="AF147" s="241"/>
      <c r="AG147" s="242"/>
      <c r="AH147" s="241"/>
      <c r="AI147" s="241"/>
      <c r="AJ147" s="241"/>
      <c r="AK147" s="246"/>
      <c r="AL147" s="246"/>
      <c r="AM147" s="246"/>
      <c r="AN147" s="246"/>
      <c r="AO147" s="246"/>
      <c r="AP147" s="523"/>
      <c r="AQ147" s="246"/>
      <c r="AR147" s="246"/>
      <c r="AS147" s="246"/>
      <c r="AT147" s="246"/>
      <c r="AU147" s="246"/>
      <c r="AV147" s="246"/>
      <c r="AW147" s="246"/>
      <c r="AX147" s="246"/>
      <c r="AY147" s="246"/>
      <c r="AZ147" s="246"/>
      <c r="BA147" s="246"/>
      <c r="BB147" s="246"/>
      <c r="BC147" s="246"/>
      <c r="BD147" s="246"/>
      <c r="BE147" s="248"/>
      <c r="BF147" s="523"/>
      <c r="BG147" s="562" t="str">
        <f t="shared" si="17"/>
        <v xml:space="preserve"> </v>
      </c>
      <c r="BH147" s="562" t="str">
        <f t="shared" si="19"/>
        <v xml:space="preserve"> </v>
      </c>
      <c r="BI147" s="562" t="str">
        <f t="shared" si="20"/>
        <v xml:space="preserve"> </v>
      </c>
      <c r="BJ147" s="562" t="str">
        <f t="shared" si="21"/>
        <v xml:space="preserve"> </v>
      </c>
      <c r="BK147" s="523"/>
      <c r="BL147" s="242"/>
      <c r="BM147" s="242"/>
      <c r="BN147" s="241"/>
      <c r="BO147" s="242"/>
      <c r="BP147" s="241"/>
      <c r="BQ147" s="241"/>
      <c r="BR147" s="241"/>
      <c r="BS147" s="246"/>
      <c r="BT147" s="246"/>
      <c r="BU147" s="246"/>
      <c r="BV147" s="246"/>
      <c r="BW147" s="246"/>
      <c r="BX147" s="523"/>
      <c r="BY147" s="246"/>
      <c r="BZ147" s="246"/>
      <c r="CA147" s="246"/>
      <c r="CB147" s="246"/>
      <c r="CC147" s="246"/>
      <c r="CD147" s="246"/>
      <c r="CE147" s="246"/>
      <c r="CF147" s="246"/>
      <c r="CG147" s="246"/>
      <c r="CH147" s="246"/>
      <c r="CI147" s="246"/>
      <c r="CJ147" s="246"/>
      <c r="CK147" s="246"/>
      <c r="CL147" s="246"/>
      <c r="CM147" s="248"/>
      <c r="CN147" s="523"/>
      <c r="CO147" s="562" t="str">
        <f t="shared" si="18"/>
        <v xml:space="preserve"> </v>
      </c>
      <c r="CP147" s="562" t="str">
        <f t="shared" si="22"/>
        <v xml:space="preserve"> </v>
      </c>
      <c r="CQ147" s="562" t="str">
        <f t="shared" si="23"/>
        <v xml:space="preserve"> </v>
      </c>
      <c r="CR147" s="562" t="str">
        <f t="shared" si="24"/>
        <v xml:space="preserve"> </v>
      </c>
      <c r="CS147" s="81"/>
      <c r="CT147" s="515"/>
    </row>
    <row r="148" spans="1:98" s="86" customFormat="1" ht="12.75" x14ac:dyDescent="0.25">
      <c r="A148" s="365"/>
      <c r="B148" s="147">
        <f>Demography!B147</f>
        <v>0</v>
      </c>
      <c r="C148" s="147">
        <f>Demography!C147</f>
        <v>0</v>
      </c>
      <c r="D148" s="148">
        <f>Demography!D147</f>
        <v>0</v>
      </c>
      <c r="E148" s="148">
        <f>Demography!E147</f>
        <v>0</v>
      </c>
      <c r="F148" s="148">
        <f>Demography!F147</f>
        <v>0</v>
      </c>
      <c r="G148" s="81"/>
      <c r="H148" s="256"/>
      <c r="I148" s="257"/>
      <c r="J148" s="257"/>
      <c r="K148" s="256"/>
      <c r="L148" s="240"/>
      <c r="M148" s="257"/>
      <c r="N148" s="256"/>
      <c r="O148" s="240"/>
      <c r="P148" s="261"/>
      <c r="Q148" s="261"/>
      <c r="R148" s="261"/>
      <c r="S148" s="261"/>
      <c r="T148" s="261"/>
      <c r="U148" s="522"/>
      <c r="V148" s="256"/>
      <c r="W148" s="238"/>
      <c r="X148" s="238"/>
      <c r="Y148" s="81"/>
      <c r="Z148" s="256"/>
      <c r="AA148" s="150"/>
      <c r="AB148" s="150"/>
      <c r="AC148" s="81"/>
      <c r="AD148" s="240"/>
      <c r="AE148" s="240"/>
      <c r="AF148" s="256"/>
      <c r="AG148" s="240"/>
      <c r="AH148" s="256"/>
      <c r="AI148" s="256"/>
      <c r="AJ148" s="256"/>
      <c r="AK148" s="245"/>
      <c r="AL148" s="245"/>
      <c r="AM148" s="245"/>
      <c r="AN148" s="245"/>
      <c r="AO148" s="245"/>
      <c r="AP148" s="523"/>
      <c r="AQ148" s="245"/>
      <c r="AR148" s="245"/>
      <c r="AS148" s="245"/>
      <c r="AT148" s="245"/>
      <c r="AU148" s="245"/>
      <c r="AV148" s="245"/>
      <c r="AW148" s="245"/>
      <c r="AX148" s="245"/>
      <c r="AY148" s="245"/>
      <c r="AZ148" s="245"/>
      <c r="BA148" s="245"/>
      <c r="BB148" s="245"/>
      <c r="BC148" s="245"/>
      <c r="BD148" s="245"/>
      <c r="BE148" s="247"/>
      <c r="BF148" s="523"/>
      <c r="BG148" s="561" t="str">
        <f t="shared" ref="BG148:BG211" si="25">IF(AI148=0," ",AQ148/AK148)</f>
        <v xml:space="preserve"> </v>
      </c>
      <c r="BH148" s="561" t="str">
        <f t="shared" si="19"/>
        <v xml:space="preserve"> </v>
      </c>
      <c r="BI148" s="561" t="str">
        <f t="shared" si="20"/>
        <v xml:space="preserve"> </v>
      </c>
      <c r="BJ148" s="561" t="str">
        <f t="shared" si="21"/>
        <v xml:space="preserve"> </v>
      </c>
      <c r="BK148" s="523"/>
      <c r="BL148" s="240"/>
      <c r="BM148" s="240"/>
      <c r="BN148" s="256"/>
      <c r="BO148" s="240"/>
      <c r="BP148" s="256"/>
      <c r="BQ148" s="256"/>
      <c r="BR148" s="256"/>
      <c r="BS148" s="245"/>
      <c r="BT148" s="245"/>
      <c r="BU148" s="245"/>
      <c r="BV148" s="245"/>
      <c r="BW148" s="245"/>
      <c r="BX148" s="523"/>
      <c r="BY148" s="245"/>
      <c r="BZ148" s="245"/>
      <c r="CA148" s="245"/>
      <c r="CB148" s="245"/>
      <c r="CC148" s="245"/>
      <c r="CD148" s="245"/>
      <c r="CE148" s="245"/>
      <c r="CF148" s="245"/>
      <c r="CG148" s="245"/>
      <c r="CH148" s="245"/>
      <c r="CI148" s="245"/>
      <c r="CJ148" s="245"/>
      <c r="CK148" s="245"/>
      <c r="CL148" s="245"/>
      <c r="CM148" s="247"/>
      <c r="CN148" s="523"/>
      <c r="CO148" s="561" t="str">
        <f t="shared" ref="CO148:CO211" si="26">IF(BQ148=0," ",BY148/BS148)</f>
        <v xml:space="preserve"> </v>
      </c>
      <c r="CP148" s="561" t="str">
        <f t="shared" si="22"/>
        <v xml:space="preserve"> </v>
      </c>
      <c r="CQ148" s="561" t="str">
        <f t="shared" si="23"/>
        <v xml:space="preserve"> </v>
      </c>
      <c r="CR148" s="561" t="str">
        <f t="shared" si="24"/>
        <v xml:space="preserve"> </v>
      </c>
      <c r="CS148" s="81"/>
      <c r="CT148" s="254"/>
    </row>
    <row r="149" spans="1:98" s="86" customFormat="1" ht="12.75" x14ac:dyDescent="0.25">
      <c r="A149" s="365"/>
      <c r="B149" s="361">
        <f>Demography!B148</f>
        <v>0</v>
      </c>
      <c r="C149" s="361">
        <f>Demography!C148</f>
        <v>0</v>
      </c>
      <c r="D149" s="362">
        <f>Demography!D148</f>
        <v>0</v>
      </c>
      <c r="E149" s="362">
        <f>Demography!E148</f>
        <v>0</v>
      </c>
      <c r="F149" s="362">
        <f>Demography!F148</f>
        <v>0</v>
      </c>
      <c r="G149" s="81"/>
      <c r="H149" s="241"/>
      <c r="I149" s="478"/>
      <c r="J149" s="478"/>
      <c r="K149" s="241"/>
      <c r="L149" s="242"/>
      <c r="M149" s="478"/>
      <c r="N149" s="241"/>
      <c r="O149" s="242"/>
      <c r="P149" s="243"/>
      <c r="Q149" s="243"/>
      <c r="R149" s="243"/>
      <c r="S149" s="243"/>
      <c r="T149" s="243"/>
      <c r="U149" s="524"/>
      <c r="V149" s="241"/>
      <c r="W149" s="415"/>
      <c r="X149" s="415"/>
      <c r="Y149" s="81"/>
      <c r="Z149" s="241"/>
      <c r="AA149" s="416"/>
      <c r="AB149" s="416"/>
      <c r="AC149" s="81"/>
      <c r="AD149" s="242"/>
      <c r="AE149" s="242"/>
      <c r="AF149" s="241"/>
      <c r="AG149" s="242"/>
      <c r="AH149" s="241"/>
      <c r="AI149" s="241"/>
      <c r="AJ149" s="241"/>
      <c r="AK149" s="246"/>
      <c r="AL149" s="246"/>
      <c r="AM149" s="246"/>
      <c r="AN149" s="246"/>
      <c r="AO149" s="246"/>
      <c r="AP149" s="523"/>
      <c r="AQ149" s="246"/>
      <c r="AR149" s="246"/>
      <c r="AS149" s="246"/>
      <c r="AT149" s="246"/>
      <c r="AU149" s="246"/>
      <c r="AV149" s="246"/>
      <c r="AW149" s="246"/>
      <c r="AX149" s="246"/>
      <c r="AY149" s="246"/>
      <c r="AZ149" s="246"/>
      <c r="BA149" s="246"/>
      <c r="BB149" s="246"/>
      <c r="BC149" s="246"/>
      <c r="BD149" s="246"/>
      <c r="BE149" s="248"/>
      <c r="BF149" s="523"/>
      <c r="BG149" s="562" t="str">
        <f t="shared" si="25"/>
        <v xml:space="preserve"> </v>
      </c>
      <c r="BH149" s="562" t="str">
        <f t="shared" ref="BH149:BH212" si="27">IF(OR(AI149=0,P149=0)," ",AQ149/P149)</f>
        <v xml:space="preserve"> </v>
      </c>
      <c r="BI149" s="562" t="str">
        <f t="shared" ref="BI149:BI212" si="28">IF(OR(AI149&gt;5, AI149&lt;1)," ",AR149/AL149)</f>
        <v xml:space="preserve"> </v>
      </c>
      <c r="BJ149" s="562" t="str">
        <f t="shared" ref="BJ149:BJ212" si="29">IF(OR(AI149&gt;5,AI149&lt;1,P149=0)," ",AR149/P149)</f>
        <v xml:space="preserve"> </v>
      </c>
      <c r="BK149" s="523"/>
      <c r="BL149" s="242"/>
      <c r="BM149" s="242"/>
      <c r="BN149" s="241"/>
      <c r="BO149" s="242"/>
      <c r="BP149" s="241"/>
      <c r="BQ149" s="241"/>
      <c r="BR149" s="241"/>
      <c r="BS149" s="246"/>
      <c r="BT149" s="246"/>
      <c r="BU149" s="246"/>
      <c r="BV149" s="246"/>
      <c r="BW149" s="246"/>
      <c r="BX149" s="523"/>
      <c r="BY149" s="246"/>
      <c r="BZ149" s="246"/>
      <c r="CA149" s="246"/>
      <c r="CB149" s="246"/>
      <c r="CC149" s="246"/>
      <c r="CD149" s="246"/>
      <c r="CE149" s="246"/>
      <c r="CF149" s="246"/>
      <c r="CG149" s="246"/>
      <c r="CH149" s="246"/>
      <c r="CI149" s="246"/>
      <c r="CJ149" s="246"/>
      <c r="CK149" s="246"/>
      <c r="CL149" s="246"/>
      <c r="CM149" s="248"/>
      <c r="CN149" s="523"/>
      <c r="CO149" s="562" t="str">
        <f t="shared" si="26"/>
        <v xml:space="preserve"> </v>
      </c>
      <c r="CP149" s="562" t="str">
        <f t="shared" ref="CP149:CP212" si="30">IF(OR(BQ149=0,P149=0)," ",BY149/P149)</f>
        <v xml:space="preserve"> </v>
      </c>
      <c r="CQ149" s="562" t="str">
        <f t="shared" ref="CQ149:CQ212" si="31">IF(OR(BQ149&gt;5, BQ149&lt;1)," ",BZ149/BT149)</f>
        <v xml:space="preserve"> </v>
      </c>
      <c r="CR149" s="562" t="str">
        <f t="shared" ref="CR149:CR212" si="32">IF(OR(BQ149&gt;5,BQ149&lt;1,P149=0)," ",BZ149/P149)</f>
        <v xml:space="preserve"> </v>
      </c>
      <c r="CS149" s="81"/>
      <c r="CT149" s="515"/>
    </row>
    <row r="150" spans="1:98" s="86" customFormat="1" ht="12.75" x14ac:dyDescent="0.25">
      <c r="A150" s="365"/>
      <c r="B150" s="147">
        <f>Demography!B149</f>
        <v>0</v>
      </c>
      <c r="C150" s="147">
        <f>Demography!C149</f>
        <v>0</v>
      </c>
      <c r="D150" s="148">
        <f>Demography!D149</f>
        <v>0</v>
      </c>
      <c r="E150" s="148">
        <f>Demography!E149</f>
        <v>0</v>
      </c>
      <c r="F150" s="148">
        <f>Demography!F149</f>
        <v>0</v>
      </c>
      <c r="G150" s="81"/>
      <c r="H150" s="256"/>
      <c r="I150" s="257"/>
      <c r="J150" s="257"/>
      <c r="K150" s="256"/>
      <c r="L150" s="240"/>
      <c r="M150" s="257"/>
      <c r="N150" s="256"/>
      <c r="O150" s="240"/>
      <c r="P150" s="261"/>
      <c r="Q150" s="261"/>
      <c r="R150" s="261"/>
      <c r="S150" s="261"/>
      <c r="T150" s="261"/>
      <c r="U150" s="522"/>
      <c r="V150" s="256"/>
      <c r="W150" s="238"/>
      <c r="X150" s="238"/>
      <c r="Y150" s="81"/>
      <c r="Z150" s="256"/>
      <c r="AA150" s="150"/>
      <c r="AB150" s="150"/>
      <c r="AC150" s="81"/>
      <c r="AD150" s="240"/>
      <c r="AE150" s="240"/>
      <c r="AF150" s="256"/>
      <c r="AG150" s="240"/>
      <c r="AH150" s="256"/>
      <c r="AI150" s="256"/>
      <c r="AJ150" s="256"/>
      <c r="AK150" s="245"/>
      <c r="AL150" s="245"/>
      <c r="AM150" s="245"/>
      <c r="AN150" s="245"/>
      <c r="AO150" s="245"/>
      <c r="AP150" s="523"/>
      <c r="AQ150" s="245"/>
      <c r="AR150" s="245"/>
      <c r="AS150" s="245"/>
      <c r="AT150" s="245"/>
      <c r="AU150" s="245"/>
      <c r="AV150" s="245"/>
      <c r="AW150" s="245"/>
      <c r="AX150" s="245"/>
      <c r="AY150" s="245"/>
      <c r="AZ150" s="245"/>
      <c r="BA150" s="245"/>
      <c r="BB150" s="245"/>
      <c r="BC150" s="245"/>
      <c r="BD150" s="245"/>
      <c r="BE150" s="247"/>
      <c r="BF150" s="523"/>
      <c r="BG150" s="561" t="str">
        <f t="shared" si="25"/>
        <v xml:space="preserve"> </v>
      </c>
      <c r="BH150" s="561" t="str">
        <f t="shared" si="27"/>
        <v xml:space="preserve"> </v>
      </c>
      <c r="BI150" s="561" t="str">
        <f t="shared" si="28"/>
        <v xml:space="preserve"> </v>
      </c>
      <c r="BJ150" s="561" t="str">
        <f t="shared" si="29"/>
        <v xml:space="preserve"> </v>
      </c>
      <c r="BK150" s="523"/>
      <c r="BL150" s="240"/>
      <c r="BM150" s="240"/>
      <c r="BN150" s="256"/>
      <c r="BO150" s="240"/>
      <c r="BP150" s="256"/>
      <c r="BQ150" s="256"/>
      <c r="BR150" s="256"/>
      <c r="BS150" s="245"/>
      <c r="BT150" s="245"/>
      <c r="BU150" s="245"/>
      <c r="BV150" s="245"/>
      <c r="BW150" s="245"/>
      <c r="BX150" s="523"/>
      <c r="BY150" s="245"/>
      <c r="BZ150" s="245"/>
      <c r="CA150" s="245"/>
      <c r="CB150" s="245"/>
      <c r="CC150" s="245"/>
      <c r="CD150" s="245"/>
      <c r="CE150" s="245"/>
      <c r="CF150" s="245"/>
      <c r="CG150" s="245"/>
      <c r="CH150" s="245"/>
      <c r="CI150" s="245"/>
      <c r="CJ150" s="245"/>
      <c r="CK150" s="245"/>
      <c r="CL150" s="245"/>
      <c r="CM150" s="247"/>
      <c r="CN150" s="523"/>
      <c r="CO150" s="561" t="str">
        <f t="shared" si="26"/>
        <v xml:space="preserve"> </v>
      </c>
      <c r="CP150" s="561" t="str">
        <f t="shared" si="30"/>
        <v xml:space="preserve"> </v>
      </c>
      <c r="CQ150" s="561" t="str">
        <f t="shared" si="31"/>
        <v xml:space="preserve"> </v>
      </c>
      <c r="CR150" s="561" t="str">
        <f t="shared" si="32"/>
        <v xml:space="preserve"> </v>
      </c>
      <c r="CS150" s="81"/>
      <c r="CT150" s="254"/>
    </row>
    <row r="151" spans="1:98" s="86" customFormat="1" ht="12.75" x14ac:dyDescent="0.25">
      <c r="A151" s="365"/>
      <c r="B151" s="361">
        <f>Demography!B150</f>
        <v>0</v>
      </c>
      <c r="C151" s="361">
        <f>Demography!C150</f>
        <v>0</v>
      </c>
      <c r="D151" s="362">
        <f>Demography!D150</f>
        <v>0</v>
      </c>
      <c r="E151" s="362">
        <f>Demography!E150</f>
        <v>0</v>
      </c>
      <c r="F151" s="362">
        <f>Demography!F150</f>
        <v>0</v>
      </c>
      <c r="G151" s="81"/>
      <c r="H151" s="241"/>
      <c r="I151" s="478"/>
      <c r="J151" s="478"/>
      <c r="K151" s="241"/>
      <c r="L151" s="242"/>
      <c r="M151" s="478"/>
      <c r="N151" s="241"/>
      <c r="O151" s="242"/>
      <c r="P151" s="243"/>
      <c r="Q151" s="243"/>
      <c r="R151" s="243"/>
      <c r="S151" s="243"/>
      <c r="T151" s="243"/>
      <c r="U151" s="524"/>
      <c r="V151" s="241"/>
      <c r="W151" s="415"/>
      <c r="X151" s="415"/>
      <c r="Y151" s="81"/>
      <c r="Z151" s="241"/>
      <c r="AA151" s="416"/>
      <c r="AB151" s="416"/>
      <c r="AC151" s="81"/>
      <c r="AD151" s="242"/>
      <c r="AE151" s="242"/>
      <c r="AF151" s="241"/>
      <c r="AG151" s="242"/>
      <c r="AH151" s="241"/>
      <c r="AI151" s="241"/>
      <c r="AJ151" s="241"/>
      <c r="AK151" s="246"/>
      <c r="AL151" s="246"/>
      <c r="AM151" s="246"/>
      <c r="AN151" s="246"/>
      <c r="AO151" s="246"/>
      <c r="AP151" s="523"/>
      <c r="AQ151" s="246"/>
      <c r="AR151" s="246"/>
      <c r="AS151" s="246"/>
      <c r="AT151" s="246"/>
      <c r="AU151" s="246"/>
      <c r="AV151" s="246"/>
      <c r="AW151" s="246"/>
      <c r="AX151" s="246"/>
      <c r="AY151" s="246"/>
      <c r="AZ151" s="246"/>
      <c r="BA151" s="246"/>
      <c r="BB151" s="246"/>
      <c r="BC151" s="246"/>
      <c r="BD151" s="246"/>
      <c r="BE151" s="248"/>
      <c r="BF151" s="523"/>
      <c r="BG151" s="562" t="str">
        <f t="shared" si="25"/>
        <v xml:space="preserve"> </v>
      </c>
      <c r="BH151" s="562" t="str">
        <f t="shared" si="27"/>
        <v xml:space="preserve"> </v>
      </c>
      <c r="BI151" s="562" t="str">
        <f t="shared" si="28"/>
        <v xml:space="preserve"> </v>
      </c>
      <c r="BJ151" s="562" t="str">
        <f t="shared" si="29"/>
        <v xml:space="preserve"> </v>
      </c>
      <c r="BK151" s="523"/>
      <c r="BL151" s="242"/>
      <c r="BM151" s="242"/>
      <c r="BN151" s="241"/>
      <c r="BO151" s="242"/>
      <c r="BP151" s="241"/>
      <c r="BQ151" s="241"/>
      <c r="BR151" s="241"/>
      <c r="BS151" s="246"/>
      <c r="BT151" s="246"/>
      <c r="BU151" s="246"/>
      <c r="BV151" s="246"/>
      <c r="BW151" s="246"/>
      <c r="BX151" s="523"/>
      <c r="BY151" s="246"/>
      <c r="BZ151" s="246"/>
      <c r="CA151" s="246"/>
      <c r="CB151" s="246"/>
      <c r="CC151" s="246"/>
      <c r="CD151" s="246"/>
      <c r="CE151" s="246"/>
      <c r="CF151" s="246"/>
      <c r="CG151" s="246"/>
      <c r="CH151" s="246"/>
      <c r="CI151" s="246"/>
      <c r="CJ151" s="246"/>
      <c r="CK151" s="246"/>
      <c r="CL151" s="246"/>
      <c r="CM151" s="248"/>
      <c r="CN151" s="523"/>
      <c r="CO151" s="562" t="str">
        <f t="shared" si="26"/>
        <v xml:space="preserve"> </v>
      </c>
      <c r="CP151" s="562" t="str">
        <f t="shared" si="30"/>
        <v xml:space="preserve"> </v>
      </c>
      <c r="CQ151" s="562" t="str">
        <f t="shared" si="31"/>
        <v xml:space="preserve"> </v>
      </c>
      <c r="CR151" s="562" t="str">
        <f t="shared" si="32"/>
        <v xml:space="preserve"> </v>
      </c>
      <c r="CS151" s="81"/>
      <c r="CT151" s="515"/>
    </row>
    <row r="152" spans="1:98" s="86" customFormat="1" ht="12.75" x14ac:dyDescent="0.25">
      <c r="A152" s="365"/>
      <c r="B152" s="147">
        <f>Demography!B151</f>
        <v>0</v>
      </c>
      <c r="C152" s="147">
        <f>Demography!C151</f>
        <v>0</v>
      </c>
      <c r="D152" s="148">
        <f>Demography!D151</f>
        <v>0</v>
      </c>
      <c r="E152" s="148">
        <f>Demography!E151</f>
        <v>0</v>
      </c>
      <c r="F152" s="148">
        <f>Demography!F151</f>
        <v>0</v>
      </c>
      <c r="G152" s="81"/>
      <c r="H152" s="256"/>
      <c r="I152" s="257"/>
      <c r="J152" s="257"/>
      <c r="K152" s="256"/>
      <c r="L152" s="240"/>
      <c r="M152" s="257"/>
      <c r="N152" s="256"/>
      <c r="O152" s="240"/>
      <c r="P152" s="261"/>
      <c r="Q152" s="261"/>
      <c r="R152" s="261"/>
      <c r="S152" s="261"/>
      <c r="T152" s="261"/>
      <c r="U152" s="522"/>
      <c r="V152" s="256"/>
      <c r="W152" s="238"/>
      <c r="X152" s="238"/>
      <c r="Y152" s="81"/>
      <c r="Z152" s="256"/>
      <c r="AA152" s="150"/>
      <c r="AB152" s="150"/>
      <c r="AC152" s="81"/>
      <c r="AD152" s="240"/>
      <c r="AE152" s="240"/>
      <c r="AF152" s="256"/>
      <c r="AG152" s="240"/>
      <c r="AH152" s="256"/>
      <c r="AI152" s="256"/>
      <c r="AJ152" s="256"/>
      <c r="AK152" s="245"/>
      <c r="AL152" s="245"/>
      <c r="AM152" s="245"/>
      <c r="AN152" s="245"/>
      <c r="AO152" s="245"/>
      <c r="AP152" s="523"/>
      <c r="AQ152" s="245"/>
      <c r="AR152" s="245"/>
      <c r="AS152" s="245"/>
      <c r="AT152" s="245"/>
      <c r="AU152" s="245"/>
      <c r="AV152" s="245"/>
      <c r="AW152" s="245"/>
      <c r="AX152" s="245"/>
      <c r="AY152" s="245"/>
      <c r="AZ152" s="245"/>
      <c r="BA152" s="245"/>
      <c r="BB152" s="245"/>
      <c r="BC152" s="245"/>
      <c r="BD152" s="245"/>
      <c r="BE152" s="247"/>
      <c r="BF152" s="523"/>
      <c r="BG152" s="561" t="str">
        <f t="shared" si="25"/>
        <v xml:space="preserve"> </v>
      </c>
      <c r="BH152" s="561" t="str">
        <f t="shared" si="27"/>
        <v xml:space="preserve"> </v>
      </c>
      <c r="BI152" s="561" t="str">
        <f t="shared" si="28"/>
        <v xml:space="preserve"> </v>
      </c>
      <c r="BJ152" s="561" t="str">
        <f t="shared" si="29"/>
        <v xml:space="preserve"> </v>
      </c>
      <c r="BK152" s="523"/>
      <c r="BL152" s="240"/>
      <c r="BM152" s="240"/>
      <c r="BN152" s="256"/>
      <c r="BO152" s="240"/>
      <c r="BP152" s="256"/>
      <c r="BQ152" s="256"/>
      <c r="BR152" s="256"/>
      <c r="BS152" s="245"/>
      <c r="BT152" s="245"/>
      <c r="BU152" s="245"/>
      <c r="BV152" s="245"/>
      <c r="BW152" s="245"/>
      <c r="BX152" s="523"/>
      <c r="BY152" s="245"/>
      <c r="BZ152" s="245"/>
      <c r="CA152" s="245"/>
      <c r="CB152" s="245"/>
      <c r="CC152" s="245"/>
      <c r="CD152" s="245"/>
      <c r="CE152" s="245"/>
      <c r="CF152" s="245"/>
      <c r="CG152" s="245"/>
      <c r="CH152" s="245"/>
      <c r="CI152" s="245"/>
      <c r="CJ152" s="245"/>
      <c r="CK152" s="245"/>
      <c r="CL152" s="245"/>
      <c r="CM152" s="247"/>
      <c r="CN152" s="523"/>
      <c r="CO152" s="561" t="str">
        <f t="shared" si="26"/>
        <v xml:space="preserve"> </v>
      </c>
      <c r="CP152" s="561" t="str">
        <f t="shared" si="30"/>
        <v xml:space="preserve"> </v>
      </c>
      <c r="CQ152" s="561" t="str">
        <f t="shared" si="31"/>
        <v xml:space="preserve"> </v>
      </c>
      <c r="CR152" s="561" t="str">
        <f t="shared" si="32"/>
        <v xml:space="preserve"> </v>
      </c>
      <c r="CS152" s="81"/>
      <c r="CT152" s="254"/>
    </row>
    <row r="153" spans="1:98" s="86" customFormat="1" ht="12.75" x14ac:dyDescent="0.25">
      <c r="A153" s="365"/>
      <c r="B153" s="361">
        <f>Demography!B152</f>
        <v>0</v>
      </c>
      <c r="C153" s="361">
        <f>Demography!C152</f>
        <v>0</v>
      </c>
      <c r="D153" s="362">
        <f>Demography!D152</f>
        <v>0</v>
      </c>
      <c r="E153" s="362">
        <f>Demography!E152</f>
        <v>0</v>
      </c>
      <c r="F153" s="362">
        <f>Demography!F152</f>
        <v>0</v>
      </c>
      <c r="G153" s="81"/>
      <c r="H153" s="241"/>
      <c r="I153" s="478"/>
      <c r="J153" s="478"/>
      <c r="K153" s="241"/>
      <c r="L153" s="242"/>
      <c r="M153" s="478"/>
      <c r="N153" s="241"/>
      <c r="O153" s="242"/>
      <c r="P153" s="243"/>
      <c r="Q153" s="243"/>
      <c r="R153" s="243"/>
      <c r="S153" s="243"/>
      <c r="T153" s="243"/>
      <c r="U153" s="524"/>
      <c r="V153" s="241"/>
      <c r="W153" s="415"/>
      <c r="X153" s="415"/>
      <c r="Y153" s="81"/>
      <c r="Z153" s="241"/>
      <c r="AA153" s="416"/>
      <c r="AB153" s="416"/>
      <c r="AC153" s="81"/>
      <c r="AD153" s="242"/>
      <c r="AE153" s="242"/>
      <c r="AF153" s="241"/>
      <c r="AG153" s="242"/>
      <c r="AH153" s="241"/>
      <c r="AI153" s="241"/>
      <c r="AJ153" s="241"/>
      <c r="AK153" s="246"/>
      <c r="AL153" s="246"/>
      <c r="AM153" s="246"/>
      <c r="AN153" s="246"/>
      <c r="AO153" s="246"/>
      <c r="AP153" s="523"/>
      <c r="AQ153" s="246"/>
      <c r="AR153" s="246"/>
      <c r="AS153" s="246"/>
      <c r="AT153" s="246"/>
      <c r="AU153" s="246"/>
      <c r="AV153" s="246"/>
      <c r="AW153" s="246"/>
      <c r="AX153" s="246"/>
      <c r="AY153" s="246"/>
      <c r="AZ153" s="246"/>
      <c r="BA153" s="246"/>
      <c r="BB153" s="246"/>
      <c r="BC153" s="246"/>
      <c r="BD153" s="246"/>
      <c r="BE153" s="248"/>
      <c r="BF153" s="523"/>
      <c r="BG153" s="562" t="str">
        <f t="shared" si="25"/>
        <v xml:space="preserve"> </v>
      </c>
      <c r="BH153" s="562" t="str">
        <f t="shared" si="27"/>
        <v xml:space="preserve"> </v>
      </c>
      <c r="BI153" s="562" t="str">
        <f t="shared" si="28"/>
        <v xml:space="preserve"> </v>
      </c>
      <c r="BJ153" s="562" t="str">
        <f t="shared" si="29"/>
        <v xml:space="preserve"> </v>
      </c>
      <c r="BK153" s="523"/>
      <c r="BL153" s="242"/>
      <c r="BM153" s="242"/>
      <c r="BN153" s="241"/>
      <c r="BO153" s="242"/>
      <c r="BP153" s="241"/>
      <c r="BQ153" s="241"/>
      <c r="BR153" s="241"/>
      <c r="BS153" s="246"/>
      <c r="BT153" s="246"/>
      <c r="BU153" s="246"/>
      <c r="BV153" s="246"/>
      <c r="BW153" s="246"/>
      <c r="BX153" s="523"/>
      <c r="BY153" s="246"/>
      <c r="BZ153" s="246"/>
      <c r="CA153" s="246"/>
      <c r="CB153" s="246"/>
      <c r="CC153" s="246"/>
      <c r="CD153" s="246"/>
      <c r="CE153" s="246"/>
      <c r="CF153" s="246"/>
      <c r="CG153" s="246"/>
      <c r="CH153" s="246"/>
      <c r="CI153" s="246"/>
      <c r="CJ153" s="246"/>
      <c r="CK153" s="246"/>
      <c r="CL153" s="246"/>
      <c r="CM153" s="248"/>
      <c r="CN153" s="523"/>
      <c r="CO153" s="562" t="str">
        <f t="shared" si="26"/>
        <v xml:space="preserve"> </v>
      </c>
      <c r="CP153" s="562" t="str">
        <f t="shared" si="30"/>
        <v xml:space="preserve"> </v>
      </c>
      <c r="CQ153" s="562" t="str">
        <f t="shared" si="31"/>
        <v xml:space="preserve"> </v>
      </c>
      <c r="CR153" s="562" t="str">
        <f t="shared" si="32"/>
        <v xml:space="preserve"> </v>
      </c>
      <c r="CS153" s="81"/>
      <c r="CT153" s="515"/>
    </row>
    <row r="154" spans="1:98" s="86" customFormat="1" ht="12.75" x14ac:dyDescent="0.25">
      <c r="A154" s="365"/>
      <c r="B154" s="147">
        <f>Demography!B153</f>
        <v>0</v>
      </c>
      <c r="C154" s="147">
        <f>Demography!C153</f>
        <v>0</v>
      </c>
      <c r="D154" s="148">
        <f>Demography!D153</f>
        <v>0</v>
      </c>
      <c r="E154" s="148">
        <f>Demography!E153</f>
        <v>0</v>
      </c>
      <c r="F154" s="148">
        <f>Demography!F153</f>
        <v>0</v>
      </c>
      <c r="G154" s="81"/>
      <c r="H154" s="256"/>
      <c r="I154" s="257"/>
      <c r="J154" s="257"/>
      <c r="K154" s="256"/>
      <c r="L154" s="240"/>
      <c r="M154" s="257"/>
      <c r="N154" s="256"/>
      <c r="O154" s="240"/>
      <c r="P154" s="261"/>
      <c r="Q154" s="261"/>
      <c r="R154" s="261"/>
      <c r="S154" s="261"/>
      <c r="T154" s="261"/>
      <c r="U154" s="522"/>
      <c r="V154" s="256"/>
      <c r="W154" s="238"/>
      <c r="X154" s="238"/>
      <c r="Y154" s="81"/>
      <c r="Z154" s="256"/>
      <c r="AA154" s="150"/>
      <c r="AB154" s="150"/>
      <c r="AC154" s="81"/>
      <c r="AD154" s="240"/>
      <c r="AE154" s="240"/>
      <c r="AF154" s="256"/>
      <c r="AG154" s="240"/>
      <c r="AH154" s="256"/>
      <c r="AI154" s="256"/>
      <c r="AJ154" s="256"/>
      <c r="AK154" s="245"/>
      <c r="AL154" s="245"/>
      <c r="AM154" s="245"/>
      <c r="AN154" s="245"/>
      <c r="AO154" s="245"/>
      <c r="AP154" s="523"/>
      <c r="AQ154" s="245"/>
      <c r="AR154" s="245"/>
      <c r="AS154" s="245"/>
      <c r="AT154" s="245"/>
      <c r="AU154" s="245"/>
      <c r="AV154" s="245"/>
      <c r="AW154" s="245"/>
      <c r="AX154" s="245"/>
      <c r="AY154" s="245"/>
      <c r="AZ154" s="245"/>
      <c r="BA154" s="245"/>
      <c r="BB154" s="245"/>
      <c r="BC154" s="245"/>
      <c r="BD154" s="245"/>
      <c r="BE154" s="247"/>
      <c r="BF154" s="523"/>
      <c r="BG154" s="561" t="str">
        <f t="shared" si="25"/>
        <v xml:space="preserve"> </v>
      </c>
      <c r="BH154" s="561" t="str">
        <f t="shared" si="27"/>
        <v xml:space="preserve"> </v>
      </c>
      <c r="BI154" s="561" t="str">
        <f t="shared" si="28"/>
        <v xml:space="preserve"> </v>
      </c>
      <c r="BJ154" s="561" t="str">
        <f t="shared" si="29"/>
        <v xml:space="preserve"> </v>
      </c>
      <c r="BK154" s="523"/>
      <c r="BL154" s="240"/>
      <c r="BM154" s="240"/>
      <c r="BN154" s="256"/>
      <c r="BO154" s="240"/>
      <c r="BP154" s="256"/>
      <c r="BQ154" s="256"/>
      <c r="BR154" s="256"/>
      <c r="BS154" s="245"/>
      <c r="BT154" s="245"/>
      <c r="BU154" s="245"/>
      <c r="BV154" s="245"/>
      <c r="BW154" s="245"/>
      <c r="BX154" s="523"/>
      <c r="BY154" s="245"/>
      <c r="BZ154" s="245"/>
      <c r="CA154" s="245"/>
      <c r="CB154" s="245"/>
      <c r="CC154" s="245"/>
      <c r="CD154" s="245"/>
      <c r="CE154" s="245"/>
      <c r="CF154" s="245"/>
      <c r="CG154" s="245"/>
      <c r="CH154" s="245"/>
      <c r="CI154" s="245"/>
      <c r="CJ154" s="245"/>
      <c r="CK154" s="245"/>
      <c r="CL154" s="245"/>
      <c r="CM154" s="247"/>
      <c r="CN154" s="523"/>
      <c r="CO154" s="561" t="str">
        <f t="shared" si="26"/>
        <v xml:space="preserve"> </v>
      </c>
      <c r="CP154" s="561" t="str">
        <f t="shared" si="30"/>
        <v xml:space="preserve"> </v>
      </c>
      <c r="CQ154" s="561" t="str">
        <f t="shared" si="31"/>
        <v xml:space="preserve"> </v>
      </c>
      <c r="CR154" s="561" t="str">
        <f t="shared" si="32"/>
        <v xml:space="preserve"> </v>
      </c>
      <c r="CS154" s="81"/>
      <c r="CT154" s="254"/>
    </row>
    <row r="155" spans="1:98" s="86" customFormat="1" ht="12.75" x14ac:dyDescent="0.25">
      <c r="A155" s="365"/>
      <c r="B155" s="361">
        <f>Demography!B154</f>
        <v>0</v>
      </c>
      <c r="C155" s="361">
        <f>Demography!C154</f>
        <v>0</v>
      </c>
      <c r="D155" s="362">
        <f>Demography!D154</f>
        <v>0</v>
      </c>
      <c r="E155" s="362">
        <f>Demography!E154</f>
        <v>0</v>
      </c>
      <c r="F155" s="362">
        <f>Demography!F154</f>
        <v>0</v>
      </c>
      <c r="G155" s="81"/>
      <c r="H155" s="241"/>
      <c r="I155" s="478"/>
      <c r="J155" s="478"/>
      <c r="K155" s="241"/>
      <c r="L155" s="242"/>
      <c r="M155" s="478"/>
      <c r="N155" s="241"/>
      <c r="O155" s="242"/>
      <c r="P155" s="243"/>
      <c r="Q155" s="243"/>
      <c r="R155" s="243"/>
      <c r="S155" s="243"/>
      <c r="T155" s="243"/>
      <c r="U155" s="524"/>
      <c r="V155" s="241"/>
      <c r="W155" s="415"/>
      <c r="X155" s="415"/>
      <c r="Y155" s="81"/>
      <c r="Z155" s="241"/>
      <c r="AA155" s="416"/>
      <c r="AB155" s="416"/>
      <c r="AC155" s="81"/>
      <c r="AD155" s="242"/>
      <c r="AE155" s="242"/>
      <c r="AF155" s="241"/>
      <c r="AG155" s="242"/>
      <c r="AH155" s="241"/>
      <c r="AI155" s="241"/>
      <c r="AJ155" s="241"/>
      <c r="AK155" s="246"/>
      <c r="AL155" s="246"/>
      <c r="AM155" s="246"/>
      <c r="AN155" s="246"/>
      <c r="AO155" s="246"/>
      <c r="AP155" s="523"/>
      <c r="AQ155" s="246"/>
      <c r="AR155" s="246"/>
      <c r="AS155" s="246"/>
      <c r="AT155" s="246"/>
      <c r="AU155" s="246"/>
      <c r="AV155" s="246"/>
      <c r="AW155" s="246"/>
      <c r="AX155" s="246"/>
      <c r="AY155" s="246"/>
      <c r="AZ155" s="246"/>
      <c r="BA155" s="246"/>
      <c r="BB155" s="246"/>
      <c r="BC155" s="246"/>
      <c r="BD155" s="246"/>
      <c r="BE155" s="248"/>
      <c r="BF155" s="523"/>
      <c r="BG155" s="562" t="str">
        <f t="shared" si="25"/>
        <v xml:space="preserve"> </v>
      </c>
      <c r="BH155" s="562" t="str">
        <f t="shared" si="27"/>
        <v xml:space="preserve"> </v>
      </c>
      <c r="BI155" s="562" t="str">
        <f t="shared" si="28"/>
        <v xml:space="preserve"> </v>
      </c>
      <c r="BJ155" s="562" t="str">
        <f t="shared" si="29"/>
        <v xml:space="preserve"> </v>
      </c>
      <c r="BK155" s="523"/>
      <c r="BL155" s="242"/>
      <c r="BM155" s="242"/>
      <c r="BN155" s="241"/>
      <c r="BO155" s="242"/>
      <c r="BP155" s="241"/>
      <c r="BQ155" s="241"/>
      <c r="BR155" s="241"/>
      <c r="BS155" s="246"/>
      <c r="BT155" s="246"/>
      <c r="BU155" s="246"/>
      <c r="BV155" s="246"/>
      <c r="BW155" s="246"/>
      <c r="BX155" s="523"/>
      <c r="BY155" s="246"/>
      <c r="BZ155" s="246"/>
      <c r="CA155" s="246"/>
      <c r="CB155" s="246"/>
      <c r="CC155" s="246"/>
      <c r="CD155" s="246"/>
      <c r="CE155" s="246"/>
      <c r="CF155" s="246"/>
      <c r="CG155" s="246"/>
      <c r="CH155" s="246"/>
      <c r="CI155" s="246"/>
      <c r="CJ155" s="246"/>
      <c r="CK155" s="246"/>
      <c r="CL155" s="246"/>
      <c r="CM155" s="248"/>
      <c r="CN155" s="523"/>
      <c r="CO155" s="562" t="str">
        <f t="shared" si="26"/>
        <v xml:space="preserve"> </v>
      </c>
      <c r="CP155" s="562" t="str">
        <f t="shared" si="30"/>
        <v xml:space="preserve"> </v>
      </c>
      <c r="CQ155" s="562" t="str">
        <f t="shared" si="31"/>
        <v xml:space="preserve"> </v>
      </c>
      <c r="CR155" s="562" t="str">
        <f t="shared" si="32"/>
        <v xml:space="preserve"> </v>
      </c>
      <c r="CS155" s="81"/>
      <c r="CT155" s="515"/>
    </row>
    <row r="156" spans="1:98" s="86" customFormat="1" ht="12.75" x14ac:dyDescent="0.25">
      <c r="A156" s="365"/>
      <c r="B156" s="147">
        <f>Demography!B155</f>
        <v>0</v>
      </c>
      <c r="C156" s="147">
        <f>Demography!C155</f>
        <v>0</v>
      </c>
      <c r="D156" s="148">
        <f>Demography!D155</f>
        <v>0</v>
      </c>
      <c r="E156" s="148">
        <f>Demography!E155</f>
        <v>0</v>
      </c>
      <c r="F156" s="148">
        <f>Demography!F155</f>
        <v>0</v>
      </c>
      <c r="G156" s="81"/>
      <c r="H156" s="256"/>
      <c r="I156" s="257"/>
      <c r="J156" s="257"/>
      <c r="K156" s="256"/>
      <c r="L156" s="240"/>
      <c r="M156" s="257"/>
      <c r="N156" s="256"/>
      <c r="O156" s="240"/>
      <c r="P156" s="261"/>
      <c r="Q156" s="261"/>
      <c r="R156" s="261"/>
      <c r="S156" s="261"/>
      <c r="T156" s="261"/>
      <c r="U156" s="522"/>
      <c r="V156" s="256"/>
      <c r="W156" s="238"/>
      <c r="X156" s="238"/>
      <c r="Y156" s="81"/>
      <c r="Z156" s="256"/>
      <c r="AA156" s="150"/>
      <c r="AB156" s="150"/>
      <c r="AC156" s="81"/>
      <c r="AD156" s="240"/>
      <c r="AE156" s="240"/>
      <c r="AF156" s="256"/>
      <c r="AG156" s="240"/>
      <c r="AH156" s="256"/>
      <c r="AI156" s="256"/>
      <c r="AJ156" s="256"/>
      <c r="AK156" s="245"/>
      <c r="AL156" s="245"/>
      <c r="AM156" s="245"/>
      <c r="AN156" s="245"/>
      <c r="AO156" s="245"/>
      <c r="AP156" s="523"/>
      <c r="AQ156" s="245"/>
      <c r="AR156" s="245"/>
      <c r="AS156" s="245"/>
      <c r="AT156" s="245"/>
      <c r="AU156" s="245"/>
      <c r="AV156" s="245"/>
      <c r="AW156" s="245"/>
      <c r="AX156" s="245"/>
      <c r="AY156" s="245"/>
      <c r="AZ156" s="245"/>
      <c r="BA156" s="245"/>
      <c r="BB156" s="245"/>
      <c r="BC156" s="245"/>
      <c r="BD156" s="245"/>
      <c r="BE156" s="247"/>
      <c r="BF156" s="523"/>
      <c r="BG156" s="561" t="str">
        <f t="shared" si="25"/>
        <v xml:space="preserve"> </v>
      </c>
      <c r="BH156" s="561" t="str">
        <f t="shared" si="27"/>
        <v xml:space="preserve"> </v>
      </c>
      <c r="BI156" s="561" t="str">
        <f t="shared" si="28"/>
        <v xml:space="preserve"> </v>
      </c>
      <c r="BJ156" s="561" t="str">
        <f t="shared" si="29"/>
        <v xml:space="preserve"> </v>
      </c>
      <c r="BK156" s="523"/>
      <c r="BL156" s="240"/>
      <c r="BM156" s="240"/>
      <c r="BN156" s="256"/>
      <c r="BO156" s="240"/>
      <c r="BP156" s="256"/>
      <c r="BQ156" s="256"/>
      <c r="BR156" s="256"/>
      <c r="BS156" s="245"/>
      <c r="BT156" s="245"/>
      <c r="BU156" s="245"/>
      <c r="BV156" s="245"/>
      <c r="BW156" s="245"/>
      <c r="BX156" s="523"/>
      <c r="BY156" s="245"/>
      <c r="BZ156" s="245"/>
      <c r="CA156" s="245"/>
      <c r="CB156" s="245"/>
      <c r="CC156" s="245"/>
      <c r="CD156" s="245"/>
      <c r="CE156" s="245"/>
      <c r="CF156" s="245"/>
      <c r="CG156" s="245"/>
      <c r="CH156" s="245"/>
      <c r="CI156" s="245"/>
      <c r="CJ156" s="245"/>
      <c r="CK156" s="245"/>
      <c r="CL156" s="245"/>
      <c r="CM156" s="247"/>
      <c r="CN156" s="523"/>
      <c r="CO156" s="561" t="str">
        <f t="shared" si="26"/>
        <v xml:space="preserve"> </v>
      </c>
      <c r="CP156" s="561" t="str">
        <f t="shared" si="30"/>
        <v xml:space="preserve"> </v>
      </c>
      <c r="CQ156" s="561" t="str">
        <f t="shared" si="31"/>
        <v xml:space="preserve"> </v>
      </c>
      <c r="CR156" s="561" t="str">
        <f t="shared" si="32"/>
        <v xml:space="preserve"> </v>
      </c>
      <c r="CS156" s="81"/>
      <c r="CT156" s="254"/>
    </row>
    <row r="157" spans="1:98" s="86" customFormat="1" ht="12.75" x14ac:dyDescent="0.25">
      <c r="A157" s="365"/>
      <c r="B157" s="361">
        <f>Demography!B156</f>
        <v>0</v>
      </c>
      <c r="C157" s="361">
        <f>Demography!C156</f>
        <v>0</v>
      </c>
      <c r="D157" s="362">
        <f>Demography!D156</f>
        <v>0</v>
      </c>
      <c r="E157" s="362">
        <f>Demography!E156</f>
        <v>0</v>
      </c>
      <c r="F157" s="362">
        <f>Demography!F156</f>
        <v>0</v>
      </c>
      <c r="G157" s="81"/>
      <c r="H157" s="241"/>
      <c r="I157" s="478"/>
      <c r="J157" s="478"/>
      <c r="K157" s="241"/>
      <c r="L157" s="242"/>
      <c r="M157" s="478"/>
      <c r="N157" s="241"/>
      <c r="O157" s="242"/>
      <c r="P157" s="243"/>
      <c r="Q157" s="243"/>
      <c r="R157" s="243"/>
      <c r="S157" s="243"/>
      <c r="T157" s="243"/>
      <c r="U157" s="524"/>
      <c r="V157" s="241"/>
      <c r="W157" s="415"/>
      <c r="X157" s="415"/>
      <c r="Y157" s="81"/>
      <c r="Z157" s="241"/>
      <c r="AA157" s="416"/>
      <c r="AB157" s="416"/>
      <c r="AC157" s="81"/>
      <c r="AD157" s="242"/>
      <c r="AE157" s="242"/>
      <c r="AF157" s="241"/>
      <c r="AG157" s="242"/>
      <c r="AH157" s="241"/>
      <c r="AI157" s="241"/>
      <c r="AJ157" s="241"/>
      <c r="AK157" s="246"/>
      <c r="AL157" s="246"/>
      <c r="AM157" s="246"/>
      <c r="AN157" s="246"/>
      <c r="AO157" s="246"/>
      <c r="AP157" s="523"/>
      <c r="AQ157" s="246"/>
      <c r="AR157" s="246"/>
      <c r="AS157" s="246"/>
      <c r="AT157" s="246"/>
      <c r="AU157" s="246"/>
      <c r="AV157" s="246"/>
      <c r="AW157" s="246"/>
      <c r="AX157" s="246"/>
      <c r="AY157" s="246"/>
      <c r="AZ157" s="246"/>
      <c r="BA157" s="246"/>
      <c r="BB157" s="246"/>
      <c r="BC157" s="246"/>
      <c r="BD157" s="246"/>
      <c r="BE157" s="248"/>
      <c r="BF157" s="523"/>
      <c r="BG157" s="562" t="str">
        <f t="shared" si="25"/>
        <v xml:space="preserve"> </v>
      </c>
      <c r="BH157" s="562" t="str">
        <f t="shared" si="27"/>
        <v xml:space="preserve"> </v>
      </c>
      <c r="BI157" s="562" t="str">
        <f t="shared" si="28"/>
        <v xml:space="preserve"> </v>
      </c>
      <c r="BJ157" s="562" t="str">
        <f t="shared" si="29"/>
        <v xml:space="preserve"> </v>
      </c>
      <c r="BK157" s="523"/>
      <c r="BL157" s="242"/>
      <c r="BM157" s="242"/>
      <c r="BN157" s="241"/>
      <c r="BO157" s="242"/>
      <c r="BP157" s="241"/>
      <c r="BQ157" s="241"/>
      <c r="BR157" s="241"/>
      <c r="BS157" s="246"/>
      <c r="BT157" s="246"/>
      <c r="BU157" s="246"/>
      <c r="BV157" s="246"/>
      <c r="BW157" s="246"/>
      <c r="BX157" s="523"/>
      <c r="BY157" s="246"/>
      <c r="BZ157" s="246"/>
      <c r="CA157" s="246"/>
      <c r="CB157" s="246"/>
      <c r="CC157" s="246"/>
      <c r="CD157" s="246"/>
      <c r="CE157" s="246"/>
      <c r="CF157" s="246"/>
      <c r="CG157" s="246"/>
      <c r="CH157" s="246"/>
      <c r="CI157" s="246"/>
      <c r="CJ157" s="246"/>
      <c r="CK157" s="246"/>
      <c r="CL157" s="246"/>
      <c r="CM157" s="248"/>
      <c r="CN157" s="523"/>
      <c r="CO157" s="562" t="str">
        <f t="shared" si="26"/>
        <v xml:space="preserve"> </v>
      </c>
      <c r="CP157" s="562" t="str">
        <f t="shared" si="30"/>
        <v xml:space="preserve"> </v>
      </c>
      <c r="CQ157" s="562" t="str">
        <f t="shared" si="31"/>
        <v xml:space="preserve"> </v>
      </c>
      <c r="CR157" s="562" t="str">
        <f t="shared" si="32"/>
        <v xml:space="preserve"> </v>
      </c>
      <c r="CS157" s="81"/>
      <c r="CT157" s="515"/>
    </row>
    <row r="158" spans="1:98" s="86" customFormat="1" ht="12.75" x14ac:dyDescent="0.25">
      <c r="A158" s="365"/>
      <c r="B158" s="147">
        <f>Demography!B157</f>
        <v>0</v>
      </c>
      <c r="C158" s="147">
        <f>Demography!C157</f>
        <v>0</v>
      </c>
      <c r="D158" s="148">
        <f>Demography!D157</f>
        <v>0</v>
      </c>
      <c r="E158" s="148">
        <f>Demography!E157</f>
        <v>0</v>
      </c>
      <c r="F158" s="148">
        <f>Demography!F157</f>
        <v>0</v>
      </c>
      <c r="G158" s="81"/>
      <c r="H158" s="256"/>
      <c r="I158" s="257"/>
      <c r="J158" s="257"/>
      <c r="K158" s="256"/>
      <c r="L158" s="240"/>
      <c r="M158" s="257"/>
      <c r="N158" s="256"/>
      <c r="O158" s="240"/>
      <c r="P158" s="261"/>
      <c r="Q158" s="261"/>
      <c r="R158" s="261"/>
      <c r="S158" s="261"/>
      <c r="T158" s="261"/>
      <c r="U158" s="522"/>
      <c r="V158" s="256"/>
      <c r="W158" s="238"/>
      <c r="X158" s="238"/>
      <c r="Y158" s="81"/>
      <c r="Z158" s="256"/>
      <c r="AA158" s="150"/>
      <c r="AB158" s="150"/>
      <c r="AC158" s="81"/>
      <c r="AD158" s="240"/>
      <c r="AE158" s="240"/>
      <c r="AF158" s="256"/>
      <c r="AG158" s="240"/>
      <c r="AH158" s="256"/>
      <c r="AI158" s="256"/>
      <c r="AJ158" s="256"/>
      <c r="AK158" s="245"/>
      <c r="AL158" s="245"/>
      <c r="AM158" s="245"/>
      <c r="AN158" s="245"/>
      <c r="AO158" s="245"/>
      <c r="AP158" s="523"/>
      <c r="AQ158" s="245"/>
      <c r="AR158" s="245"/>
      <c r="AS158" s="245"/>
      <c r="AT158" s="245"/>
      <c r="AU158" s="245"/>
      <c r="AV158" s="245"/>
      <c r="AW158" s="245"/>
      <c r="AX158" s="245"/>
      <c r="AY158" s="245"/>
      <c r="AZ158" s="245"/>
      <c r="BA158" s="245"/>
      <c r="BB158" s="245"/>
      <c r="BC158" s="245"/>
      <c r="BD158" s="245"/>
      <c r="BE158" s="247"/>
      <c r="BF158" s="523"/>
      <c r="BG158" s="561" t="str">
        <f t="shared" si="25"/>
        <v xml:space="preserve"> </v>
      </c>
      <c r="BH158" s="561" t="str">
        <f t="shared" si="27"/>
        <v xml:space="preserve"> </v>
      </c>
      <c r="BI158" s="561" t="str">
        <f t="shared" si="28"/>
        <v xml:space="preserve"> </v>
      </c>
      <c r="BJ158" s="561" t="str">
        <f t="shared" si="29"/>
        <v xml:space="preserve"> </v>
      </c>
      <c r="BK158" s="523"/>
      <c r="BL158" s="240"/>
      <c r="BM158" s="240"/>
      <c r="BN158" s="256"/>
      <c r="BO158" s="240"/>
      <c r="BP158" s="256"/>
      <c r="BQ158" s="256"/>
      <c r="BR158" s="256"/>
      <c r="BS158" s="245"/>
      <c r="BT158" s="245"/>
      <c r="BU158" s="245"/>
      <c r="BV158" s="245"/>
      <c r="BW158" s="245"/>
      <c r="BX158" s="523"/>
      <c r="BY158" s="245"/>
      <c r="BZ158" s="245"/>
      <c r="CA158" s="245"/>
      <c r="CB158" s="245"/>
      <c r="CC158" s="245"/>
      <c r="CD158" s="245"/>
      <c r="CE158" s="245"/>
      <c r="CF158" s="245"/>
      <c r="CG158" s="245"/>
      <c r="CH158" s="245"/>
      <c r="CI158" s="245"/>
      <c r="CJ158" s="245"/>
      <c r="CK158" s="245"/>
      <c r="CL158" s="245"/>
      <c r="CM158" s="247"/>
      <c r="CN158" s="523"/>
      <c r="CO158" s="561" t="str">
        <f t="shared" si="26"/>
        <v xml:space="preserve"> </v>
      </c>
      <c r="CP158" s="561" t="str">
        <f t="shared" si="30"/>
        <v xml:space="preserve"> </v>
      </c>
      <c r="CQ158" s="561" t="str">
        <f t="shared" si="31"/>
        <v xml:space="preserve"> </v>
      </c>
      <c r="CR158" s="561" t="str">
        <f t="shared" si="32"/>
        <v xml:space="preserve"> </v>
      </c>
      <c r="CS158" s="81"/>
      <c r="CT158" s="254"/>
    </row>
    <row r="159" spans="1:98" s="86" customFormat="1" ht="12.75" x14ac:dyDescent="0.25">
      <c r="A159" s="365"/>
      <c r="B159" s="361">
        <f>Demography!B158</f>
        <v>0</v>
      </c>
      <c r="C159" s="361">
        <f>Demography!C158</f>
        <v>0</v>
      </c>
      <c r="D159" s="362">
        <f>Demography!D158</f>
        <v>0</v>
      </c>
      <c r="E159" s="362">
        <f>Demography!E158</f>
        <v>0</v>
      </c>
      <c r="F159" s="362">
        <f>Demography!F158</f>
        <v>0</v>
      </c>
      <c r="G159" s="81"/>
      <c r="H159" s="241"/>
      <c r="I159" s="478"/>
      <c r="J159" s="478"/>
      <c r="K159" s="241"/>
      <c r="L159" s="242"/>
      <c r="M159" s="478"/>
      <c r="N159" s="241"/>
      <c r="O159" s="242"/>
      <c r="P159" s="243"/>
      <c r="Q159" s="243"/>
      <c r="R159" s="243"/>
      <c r="S159" s="243"/>
      <c r="T159" s="243"/>
      <c r="U159" s="524"/>
      <c r="V159" s="241"/>
      <c r="W159" s="415"/>
      <c r="X159" s="415"/>
      <c r="Y159" s="81"/>
      <c r="Z159" s="241"/>
      <c r="AA159" s="416"/>
      <c r="AB159" s="416"/>
      <c r="AC159" s="81"/>
      <c r="AD159" s="242"/>
      <c r="AE159" s="242"/>
      <c r="AF159" s="241"/>
      <c r="AG159" s="242"/>
      <c r="AH159" s="241"/>
      <c r="AI159" s="241"/>
      <c r="AJ159" s="241"/>
      <c r="AK159" s="246"/>
      <c r="AL159" s="246"/>
      <c r="AM159" s="246"/>
      <c r="AN159" s="246"/>
      <c r="AO159" s="246"/>
      <c r="AP159" s="523"/>
      <c r="AQ159" s="246"/>
      <c r="AR159" s="246"/>
      <c r="AS159" s="246"/>
      <c r="AT159" s="246"/>
      <c r="AU159" s="246"/>
      <c r="AV159" s="246"/>
      <c r="AW159" s="246"/>
      <c r="AX159" s="246"/>
      <c r="AY159" s="246"/>
      <c r="AZ159" s="246"/>
      <c r="BA159" s="246"/>
      <c r="BB159" s="246"/>
      <c r="BC159" s="246"/>
      <c r="BD159" s="246"/>
      <c r="BE159" s="248"/>
      <c r="BF159" s="523"/>
      <c r="BG159" s="562" t="str">
        <f t="shared" si="25"/>
        <v xml:space="preserve"> </v>
      </c>
      <c r="BH159" s="562" t="str">
        <f t="shared" si="27"/>
        <v xml:space="preserve"> </v>
      </c>
      <c r="BI159" s="562" t="str">
        <f t="shared" si="28"/>
        <v xml:space="preserve"> </v>
      </c>
      <c r="BJ159" s="562" t="str">
        <f t="shared" si="29"/>
        <v xml:space="preserve"> </v>
      </c>
      <c r="BK159" s="523"/>
      <c r="BL159" s="242"/>
      <c r="BM159" s="242"/>
      <c r="BN159" s="241"/>
      <c r="BO159" s="242"/>
      <c r="BP159" s="241"/>
      <c r="BQ159" s="241"/>
      <c r="BR159" s="241"/>
      <c r="BS159" s="246"/>
      <c r="BT159" s="246"/>
      <c r="BU159" s="246"/>
      <c r="BV159" s="246"/>
      <c r="BW159" s="246"/>
      <c r="BX159" s="523"/>
      <c r="BY159" s="246"/>
      <c r="BZ159" s="246"/>
      <c r="CA159" s="246"/>
      <c r="CB159" s="246"/>
      <c r="CC159" s="246"/>
      <c r="CD159" s="246"/>
      <c r="CE159" s="246"/>
      <c r="CF159" s="246"/>
      <c r="CG159" s="246"/>
      <c r="CH159" s="246"/>
      <c r="CI159" s="246"/>
      <c r="CJ159" s="246"/>
      <c r="CK159" s="246"/>
      <c r="CL159" s="246"/>
      <c r="CM159" s="248"/>
      <c r="CN159" s="523"/>
      <c r="CO159" s="562" t="str">
        <f t="shared" si="26"/>
        <v xml:space="preserve"> </v>
      </c>
      <c r="CP159" s="562" t="str">
        <f t="shared" si="30"/>
        <v xml:space="preserve"> </v>
      </c>
      <c r="CQ159" s="562" t="str">
        <f t="shared" si="31"/>
        <v xml:space="preserve"> </v>
      </c>
      <c r="CR159" s="562" t="str">
        <f t="shared" si="32"/>
        <v xml:space="preserve"> </v>
      </c>
      <c r="CS159" s="81"/>
      <c r="CT159" s="515"/>
    </row>
    <row r="160" spans="1:98" s="86" customFormat="1" ht="12.75" x14ac:dyDescent="0.25">
      <c r="A160" s="365"/>
      <c r="B160" s="147">
        <f>Demography!B159</f>
        <v>0</v>
      </c>
      <c r="C160" s="147">
        <f>Demography!C159</f>
        <v>0</v>
      </c>
      <c r="D160" s="148">
        <f>Demography!D159</f>
        <v>0</v>
      </c>
      <c r="E160" s="148">
        <f>Demography!E159</f>
        <v>0</v>
      </c>
      <c r="F160" s="148">
        <f>Demography!F159</f>
        <v>0</v>
      </c>
      <c r="G160" s="81"/>
      <c r="H160" s="256"/>
      <c r="I160" s="257"/>
      <c r="J160" s="257"/>
      <c r="K160" s="256"/>
      <c r="L160" s="240"/>
      <c r="M160" s="257"/>
      <c r="N160" s="256"/>
      <c r="O160" s="240"/>
      <c r="P160" s="261"/>
      <c r="Q160" s="261"/>
      <c r="R160" s="261"/>
      <c r="S160" s="261"/>
      <c r="T160" s="261"/>
      <c r="U160" s="522"/>
      <c r="V160" s="256"/>
      <c r="W160" s="238"/>
      <c r="X160" s="238"/>
      <c r="Y160" s="81"/>
      <c r="Z160" s="256"/>
      <c r="AA160" s="150"/>
      <c r="AB160" s="150"/>
      <c r="AC160" s="81"/>
      <c r="AD160" s="240"/>
      <c r="AE160" s="240"/>
      <c r="AF160" s="256"/>
      <c r="AG160" s="240"/>
      <c r="AH160" s="256"/>
      <c r="AI160" s="256"/>
      <c r="AJ160" s="256"/>
      <c r="AK160" s="245"/>
      <c r="AL160" s="245"/>
      <c r="AM160" s="245"/>
      <c r="AN160" s="245"/>
      <c r="AO160" s="245"/>
      <c r="AP160" s="523"/>
      <c r="AQ160" s="245"/>
      <c r="AR160" s="245"/>
      <c r="AS160" s="245"/>
      <c r="AT160" s="245"/>
      <c r="AU160" s="245"/>
      <c r="AV160" s="245"/>
      <c r="AW160" s="245"/>
      <c r="AX160" s="245"/>
      <c r="AY160" s="245"/>
      <c r="AZ160" s="245"/>
      <c r="BA160" s="245"/>
      <c r="BB160" s="245"/>
      <c r="BC160" s="245"/>
      <c r="BD160" s="245"/>
      <c r="BE160" s="247"/>
      <c r="BF160" s="523"/>
      <c r="BG160" s="561" t="str">
        <f t="shared" si="25"/>
        <v xml:space="preserve"> </v>
      </c>
      <c r="BH160" s="561" t="str">
        <f t="shared" si="27"/>
        <v xml:space="preserve"> </v>
      </c>
      <c r="BI160" s="561" t="str">
        <f t="shared" si="28"/>
        <v xml:space="preserve"> </v>
      </c>
      <c r="BJ160" s="561" t="str">
        <f t="shared" si="29"/>
        <v xml:space="preserve"> </v>
      </c>
      <c r="BK160" s="523"/>
      <c r="BL160" s="240"/>
      <c r="BM160" s="240"/>
      <c r="BN160" s="256"/>
      <c r="BO160" s="240"/>
      <c r="BP160" s="256"/>
      <c r="BQ160" s="256"/>
      <c r="BR160" s="256"/>
      <c r="BS160" s="245"/>
      <c r="BT160" s="245"/>
      <c r="BU160" s="245"/>
      <c r="BV160" s="245"/>
      <c r="BW160" s="245"/>
      <c r="BX160" s="523"/>
      <c r="BY160" s="245"/>
      <c r="BZ160" s="245"/>
      <c r="CA160" s="245"/>
      <c r="CB160" s="245"/>
      <c r="CC160" s="245"/>
      <c r="CD160" s="245"/>
      <c r="CE160" s="245"/>
      <c r="CF160" s="245"/>
      <c r="CG160" s="245"/>
      <c r="CH160" s="245"/>
      <c r="CI160" s="245"/>
      <c r="CJ160" s="245"/>
      <c r="CK160" s="245"/>
      <c r="CL160" s="245"/>
      <c r="CM160" s="247"/>
      <c r="CN160" s="523"/>
      <c r="CO160" s="561" t="str">
        <f t="shared" si="26"/>
        <v xml:space="preserve"> </v>
      </c>
      <c r="CP160" s="561" t="str">
        <f t="shared" si="30"/>
        <v xml:space="preserve"> </v>
      </c>
      <c r="CQ160" s="561" t="str">
        <f t="shared" si="31"/>
        <v xml:space="preserve"> </v>
      </c>
      <c r="CR160" s="561" t="str">
        <f t="shared" si="32"/>
        <v xml:space="preserve"> </v>
      </c>
      <c r="CS160" s="81"/>
      <c r="CT160" s="254"/>
    </row>
    <row r="161" spans="1:98" s="86" customFormat="1" ht="12.75" x14ac:dyDescent="0.25">
      <c r="A161" s="365"/>
      <c r="B161" s="361">
        <f>Demography!B160</f>
        <v>0</v>
      </c>
      <c r="C161" s="361">
        <f>Demography!C160</f>
        <v>0</v>
      </c>
      <c r="D161" s="362">
        <f>Demography!D160</f>
        <v>0</v>
      </c>
      <c r="E161" s="362">
        <f>Demography!E160</f>
        <v>0</v>
      </c>
      <c r="F161" s="362">
        <f>Demography!F160</f>
        <v>0</v>
      </c>
      <c r="G161" s="81"/>
      <c r="H161" s="241"/>
      <c r="I161" s="478"/>
      <c r="J161" s="478"/>
      <c r="K161" s="241"/>
      <c r="L161" s="242"/>
      <c r="M161" s="478"/>
      <c r="N161" s="241"/>
      <c r="O161" s="242"/>
      <c r="P161" s="243"/>
      <c r="Q161" s="243"/>
      <c r="R161" s="243"/>
      <c r="S161" s="243"/>
      <c r="T161" s="243"/>
      <c r="U161" s="524"/>
      <c r="V161" s="241"/>
      <c r="W161" s="415"/>
      <c r="X161" s="415"/>
      <c r="Y161" s="81"/>
      <c r="Z161" s="241"/>
      <c r="AA161" s="416"/>
      <c r="AB161" s="416"/>
      <c r="AC161" s="81"/>
      <c r="AD161" s="242"/>
      <c r="AE161" s="242"/>
      <c r="AF161" s="241"/>
      <c r="AG161" s="242"/>
      <c r="AH161" s="241"/>
      <c r="AI161" s="241"/>
      <c r="AJ161" s="241"/>
      <c r="AK161" s="246"/>
      <c r="AL161" s="246"/>
      <c r="AM161" s="246"/>
      <c r="AN161" s="246"/>
      <c r="AO161" s="246"/>
      <c r="AP161" s="523"/>
      <c r="AQ161" s="246"/>
      <c r="AR161" s="246"/>
      <c r="AS161" s="246"/>
      <c r="AT161" s="246"/>
      <c r="AU161" s="246"/>
      <c r="AV161" s="246"/>
      <c r="AW161" s="246"/>
      <c r="AX161" s="246"/>
      <c r="AY161" s="246"/>
      <c r="AZ161" s="246"/>
      <c r="BA161" s="246"/>
      <c r="BB161" s="246"/>
      <c r="BC161" s="246"/>
      <c r="BD161" s="246"/>
      <c r="BE161" s="248"/>
      <c r="BF161" s="523"/>
      <c r="BG161" s="562" t="str">
        <f t="shared" si="25"/>
        <v xml:space="preserve"> </v>
      </c>
      <c r="BH161" s="562" t="str">
        <f t="shared" si="27"/>
        <v xml:space="preserve"> </v>
      </c>
      <c r="BI161" s="562" t="str">
        <f t="shared" si="28"/>
        <v xml:space="preserve"> </v>
      </c>
      <c r="BJ161" s="562" t="str">
        <f t="shared" si="29"/>
        <v xml:space="preserve"> </v>
      </c>
      <c r="BK161" s="523"/>
      <c r="BL161" s="242"/>
      <c r="BM161" s="242"/>
      <c r="BN161" s="241"/>
      <c r="BO161" s="242"/>
      <c r="BP161" s="241"/>
      <c r="BQ161" s="241"/>
      <c r="BR161" s="241"/>
      <c r="BS161" s="246"/>
      <c r="BT161" s="246"/>
      <c r="BU161" s="246"/>
      <c r="BV161" s="246"/>
      <c r="BW161" s="246"/>
      <c r="BX161" s="523"/>
      <c r="BY161" s="246"/>
      <c r="BZ161" s="246"/>
      <c r="CA161" s="246"/>
      <c r="CB161" s="246"/>
      <c r="CC161" s="246"/>
      <c r="CD161" s="246"/>
      <c r="CE161" s="246"/>
      <c r="CF161" s="246"/>
      <c r="CG161" s="246"/>
      <c r="CH161" s="246"/>
      <c r="CI161" s="246"/>
      <c r="CJ161" s="246"/>
      <c r="CK161" s="246"/>
      <c r="CL161" s="246"/>
      <c r="CM161" s="248"/>
      <c r="CN161" s="523"/>
      <c r="CO161" s="562" t="str">
        <f t="shared" si="26"/>
        <v xml:space="preserve"> </v>
      </c>
      <c r="CP161" s="562" t="str">
        <f t="shared" si="30"/>
        <v xml:space="preserve"> </v>
      </c>
      <c r="CQ161" s="562" t="str">
        <f t="shared" si="31"/>
        <v xml:space="preserve"> </v>
      </c>
      <c r="CR161" s="562" t="str">
        <f t="shared" si="32"/>
        <v xml:space="preserve"> </v>
      </c>
      <c r="CS161" s="81"/>
      <c r="CT161" s="515"/>
    </row>
    <row r="162" spans="1:98" s="86" customFormat="1" ht="12.75" x14ac:dyDescent="0.25">
      <c r="A162" s="365"/>
      <c r="B162" s="147">
        <f>Demography!B161</f>
        <v>0</v>
      </c>
      <c r="C162" s="147">
        <f>Demography!C161</f>
        <v>0</v>
      </c>
      <c r="D162" s="148">
        <f>Demography!D161</f>
        <v>0</v>
      </c>
      <c r="E162" s="148">
        <f>Demography!E161</f>
        <v>0</v>
      </c>
      <c r="F162" s="148">
        <f>Demography!F161</f>
        <v>0</v>
      </c>
      <c r="G162" s="81"/>
      <c r="H162" s="256"/>
      <c r="I162" s="257"/>
      <c r="J162" s="257"/>
      <c r="K162" s="256"/>
      <c r="L162" s="240"/>
      <c r="M162" s="257"/>
      <c r="N162" s="256"/>
      <c r="O162" s="240"/>
      <c r="P162" s="261"/>
      <c r="Q162" s="261"/>
      <c r="R162" s="261"/>
      <c r="S162" s="261"/>
      <c r="T162" s="261"/>
      <c r="U162" s="522"/>
      <c r="V162" s="256"/>
      <c r="W162" s="238"/>
      <c r="X162" s="238"/>
      <c r="Y162" s="81"/>
      <c r="Z162" s="256"/>
      <c r="AA162" s="150"/>
      <c r="AB162" s="150"/>
      <c r="AC162" s="81"/>
      <c r="AD162" s="240"/>
      <c r="AE162" s="240"/>
      <c r="AF162" s="256"/>
      <c r="AG162" s="240"/>
      <c r="AH162" s="256"/>
      <c r="AI162" s="256"/>
      <c r="AJ162" s="256"/>
      <c r="AK162" s="245"/>
      <c r="AL162" s="245"/>
      <c r="AM162" s="245"/>
      <c r="AN162" s="245"/>
      <c r="AO162" s="245"/>
      <c r="AP162" s="523"/>
      <c r="AQ162" s="245"/>
      <c r="AR162" s="245"/>
      <c r="AS162" s="245"/>
      <c r="AT162" s="245"/>
      <c r="AU162" s="245"/>
      <c r="AV162" s="245"/>
      <c r="AW162" s="245"/>
      <c r="AX162" s="245"/>
      <c r="AY162" s="245"/>
      <c r="AZ162" s="245"/>
      <c r="BA162" s="245"/>
      <c r="BB162" s="245"/>
      <c r="BC162" s="245"/>
      <c r="BD162" s="245"/>
      <c r="BE162" s="247"/>
      <c r="BF162" s="523"/>
      <c r="BG162" s="561" t="str">
        <f t="shared" si="25"/>
        <v xml:space="preserve"> </v>
      </c>
      <c r="BH162" s="561" t="str">
        <f t="shared" si="27"/>
        <v xml:space="preserve"> </v>
      </c>
      <c r="BI162" s="561" t="str">
        <f t="shared" si="28"/>
        <v xml:space="preserve"> </v>
      </c>
      <c r="BJ162" s="561" t="str">
        <f t="shared" si="29"/>
        <v xml:space="preserve"> </v>
      </c>
      <c r="BK162" s="523"/>
      <c r="BL162" s="240"/>
      <c r="BM162" s="240"/>
      <c r="BN162" s="256"/>
      <c r="BO162" s="240"/>
      <c r="BP162" s="256"/>
      <c r="BQ162" s="256"/>
      <c r="BR162" s="256"/>
      <c r="BS162" s="245"/>
      <c r="BT162" s="245"/>
      <c r="BU162" s="245"/>
      <c r="BV162" s="245"/>
      <c r="BW162" s="245"/>
      <c r="BX162" s="523"/>
      <c r="BY162" s="245"/>
      <c r="BZ162" s="245"/>
      <c r="CA162" s="245"/>
      <c r="CB162" s="245"/>
      <c r="CC162" s="245"/>
      <c r="CD162" s="245"/>
      <c r="CE162" s="245"/>
      <c r="CF162" s="245"/>
      <c r="CG162" s="245"/>
      <c r="CH162" s="245"/>
      <c r="CI162" s="245"/>
      <c r="CJ162" s="245"/>
      <c r="CK162" s="245"/>
      <c r="CL162" s="245"/>
      <c r="CM162" s="247"/>
      <c r="CN162" s="523"/>
      <c r="CO162" s="561" t="str">
        <f t="shared" si="26"/>
        <v xml:space="preserve"> </v>
      </c>
      <c r="CP162" s="561" t="str">
        <f t="shared" si="30"/>
        <v xml:space="preserve"> </v>
      </c>
      <c r="CQ162" s="561" t="str">
        <f t="shared" si="31"/>
        <v xml:space="preserve"> </v>
      </c>
      <c r="CR162" s="561" t="str">
        <f t="shared" si="32"/>
        <v xml:space="preserve"> </v>
      </c>
      <c r="CS162" s="81"/>
      <c r="CT162" s="254"/>
    </row>
    <row r="163" spans="1:98" s="86" customFormat="1" ht="12.75" x14ac:dyDescent="0.25">
      <c r="A163" s="365"/>
      <c r="B163" s="361">
        <f>Demography!B162</f>
        <v>0</v>
      </c>
      <c r="C163" s="361">
        <f>Demography!C162</f>
        <v>0</v>
      </c>
      <c r="D163" s="362">
        <f>Demography!D162</f>
        <v>0</v>
      </c>
      <c r="E163" s="362">
        <f>Demography!E162</f>
        <v>0</v>
      </c>
      <c r="F163" s="362">
        <f>Demography!F162</f>
        <v>0</v>
      </c>
      <c r="G163" s="81"/>
      <c r="H163" s="241"/>
      <c r="I163" s="478"/>
      <c r="J163" s="478"/>
      <c r="K163" s="241"/>
      <c r="L163" s="242"/>
      <c r="M163" s="478"/>
      <c r="N163" s="241"/>
      <c r="O163" s="242"/>
      <c r="P163" s="243"/>
      <c r="Q163" s="243"/>
      <c r="R163" s="243"/>
      <c r="S163" s="243"/>
      <c r="T163" s="243"/>
      <c r="U163" s="524"/>
      <c r="V163" s="241"/>
      <c r="W163" s="415"/>
      <c r="X163" s="415"/>
      <c r="Y163" s="81"/>
      <c r="Z163" s="241"/>
      <c r="AA163" s="416"/>
      <c r="AB163" s="416"/>
      <c r="AC163" s="81"/>
      <c r="AD163" s="242"/>
      <c r="AE163" s="242"/>
      <c r="AF163" s="241"/>
      <c r="AG163" s="242"/>
      <c r="AH163" s="241"/>
      <c r="AI163" s="241"/>
      <c r="AJ163" s="241"/>
      <c r="AK163" s="246"/>
      <c r="AL163" s="246"/>
      <c r="AM163" s="246"/>
      <c r="AN163" s="246"/>
      <c r="AO163" s="246"/>
      <c r="AP163" s="523"/>
      <c r="AQ163" s="246"/>
      <c r="AR163" s="246"/>
      <c r="AS163" s="246"/>
      <c r="AT163" s="246"/>
      <c r="AU163" s="246"/>
      <c r="AV163" s="246"/>
      <c r="AW163" s="246"/>
      <c r="AX163" s="246"/>
      <c r="AY163" s="246"/>
      <c r="AZ163" s="246"/>
      <c r="BA163" s="246"/>
      <c r="BB163" s="246"/>
      <c r="BC163" s="246"/>
      <c r="BD163" s="246"/>
      <c r="BE163" s="248"/>
      <c r="BF163" s="523"/>
      <c r="BG163" s="562" t="str">
        <f t="shared" si="25"/>
        <v xml:space="preserve"> </v>
      </c>
      <c r="BH163" s="562" t="str">
        <f t="shared" si="27"/>
        <v xml:space="preserve"> </v>
      </c>
      <c r="BI163" s="562" t="str">
        <f t="shared" si="28"/>
        <v xml:space="preserve"> </v>
      </c>
      <c r="BJ163" s="562" t="str">
        <f t="shared" si="29"/>
        <v xml:space="preserve"> </v>
      </c>
      <c r="BK163" s="523"/>
      <c r="BL163" s="242"/>
      <c r="BM163" s="242"/>
      <c r="BN163" s="241"/>
      <c r="BO163" s="242"/>
      <c r="BP163" s="241"/>
      <c r="BQ163" s="241"/>
      <c r="BR163" s="241"/>
      <c r="BS163" s="246"/>
      <c r="BT163" s="246"/>
      <c r="BU163" s="246"/>
      <c r="BV163" s="246"/>
      <c r="BW163" s="246"/>
      <c r="BX163" s="523"/>
      <c r="BY163" s="246"/>
      <c r="BZ163" s="246"/>
      <c r="CA163" s="246"/>
      <c r="CB163" s="246"/>
      <c r="CC163" s="246"/>
      <c r="CD163" s="246"/>
      <c r="CE163" s="246"/>
      <c r="CF163" s="246"/>
      <c r="CG163" s="246"/>
      <c r="CH163" s="246"/>
      <c r="CI163" s="246"/>
      <c r="CJ163" s="246"/>
      <c r="CK163" s="246"/>
      <c r="CL163" s="246"/>
      <c r="CM163" s="248"/>
      <c r="CN163" s="523"/>
      <c r="CO163" s="562" t="str">
        <f t="shared" si="26"/>
        <v xml:space="preserve"> </v>
      </c>
      <c r="CP163" s="562" t="str">
        <f t="shared" si="30"/>
        <v xml:space="preserve"> </v>
      </c>
      <c r="CQ163" s="562" t="str">
        <f t="shared" si="31"/>
        <v xml:space="preserve"> </v>
      </c>
      <c r="CR163" s="562" t="str">
        <f t="shared" si="32"/>
        <v xml:space="preserve"> </v>
      </c>
      <c r="CS163" s="81"/>
      <c r="CT163" s="515"/>
    </row>
    <row r="164" spans="1:98" s="86" customFormat="1" ht="12.75" x14ac:dyDescent="0.25">
      <c r="A164" s="365"/>
      <c r="B164" s="147">
        <f>Demography!B163</f>
        <v>0</v>
      </c>
      <c r="C164" s="147">
        <f>Demography!C163</f>
        <v>0</v>
      </c>
      <c r="D164" s="148">
        <f>Demography!D163</f>
        <v>0</v>
      </c>
      <c r="E164" s="148">
        <f>Demography!E163</f>
        <v>0</v>
      </c>
      <c r="F164" s="148">
        <f>Demography!F163</f>
        <v>0</v>
      </c>
      <c r="G164" s="81"/>
      <c r="H164" s="256"/>
      <c r="I164" s="257"/>
      <c r="J164" s="257"/>
      <c r="K164" s="256"/>
      <c r="L164" s="240"/>
      <c r="M164" s="257"/>
      <c r="N164" s="256"/>
      <c r="O164" s="240"/>
      <c r="P164" s="261"/>
      <c r="Q164" s="261"/>
      <c r="R164" s="261"/>
      <c r="S164" s="261"/>
      <c r="T164" s="261"/>
      <c r="U164" s="522"/>
      <c r="V164" s="256"/>
      <c r="W164" s="238"/>
      <c r="X164" s="238"/>
      <c r="Y164" s="81"/>
      <c r="Z164" s="256"/>
      <c r="AA164" s="150"/>
      <c r="AB164" s="150"/>
      <c r="AC164" s="81"/>
      <c r="AD164" s="240"/>
      <c r="AE164" s="240"/>
      <c r="AF164" s="256"/>
      <c r="AG164" s="240"/>
      <c r="AH164" s="256"/>
      <c r="AI164" s="256"/>
      <c r="AJ164" s="256"/>
      <c r="AK164" s="245"/>
      <c r="AL164" s="245"/>
      <c r="AM164" s="245"/>
      <c r="AN164" s="245"/>
      <c r="AO164" s="245"/>
      <c r="AP164" s="523"/>
      <c r="AQ164" s="245"/>
      <c r="AR164" s="245"/>
      <c r="AS164" s="245"/>
      <c r="AT164" s="245"/>
      <c r="AU164" s="245"/>
      <c r="AV164" s="245"/>
      <c r="AW164" s="245"/>
      <c r="AX164" s="245"/>
      <c r="AY164" s="245"/>
      <c r="AZ164" s="245"/>
      <c r="BA164" s="245"/>
      <c r="BB164" s="245"/>
      <c r="BC164" s="245"/>
      <c r="BD164" s="245"/>
      <c r="BE164" s="247"/>
      <c r="BF164" s="523"/>
      <c r="BG164" s="561" t="str">
        <f t="shared" si="25"/>
        <v xml:space="preserve"> </v>
      </c>
      <c r="BH164" s="561" t="str">
        <f t="shared" si="27"/>
        <v xml:space="preserve"> </v>
      </c>
      <c r="BI164" s="561" t="str">
        <f t="shared" si="28"/>
        <v xml:space="preserve"> </v>
      </c>
      <c r="BJ164" s="561" t="str">
        <f t="shared" si="29"/>
        <v xml:space="preserve"> </v>
      </c>
      <c r="BK164" s="523"/>
      <c r="BL164" s="240"/>
      <c r="BM164" s="240"/>
      <c r="BN164" s="256"/>
      <c r="BO164" s="240"/>
      <c r="BP164" s="256"/>
      <c r="BQ164" s="256"/>
      <c r="BR164" s="256"/>
      <c r="BS164" s="245"/>
      <c r="BT164" s="245"/>
      <c r="BU164" s="245"/>
      <c r="BV164" s="245"/>
      <c r="BW164" s="245"/>
      <c r="BX164" s="523"/>
      <c r="BY164" s="245"/>
      <c r="BZ164" s="245"/>
      <c r="CA164" s="245"/>
      <c r="CB164" s="245"/>
      <c r="CC164" s="245"/>
      <c r="CD164" s="245"/>
      <c r="CE164" s="245"/>
      <c r="CF164" s="245"/>
      <c r="CG164" s="245"/>
      <c r="CH164" s="245"/>
      <c r="CI164" s="245"/>
      <c r="CJ164" s="245"/>
      <c r="CK164" s="245"/>
      <c r="CL164" s="245"/>
      <c r="CM164" s="247"/>
      <c r="CN164" s="523"/>
      <c r="CO164" s="561" t="str">
        <f t="shared" si="26"/>
        <v xml:space="preserve"> </v>
      </c>
      <c r="CP164" s="561" t="str">
        <f t="shared" si="30"/>
        <v xml:space="preserve"> </v>
      </c>
      <c r="CQ164" s="561" t="str">
        <f t="shared" si="31"/>
        <v xml:space="preserve"> </v>
      </c>
      <c r="CR164" s="561" t="str">
        <f t="shared" si="32"/>
        <v xml:space="preserve"> </v>
      </c>
      <c r="CS164" s="81"/>
      <c r="CT164" s="254"/>
    </row>
    <row r="165" spans="1:98" s="86" customFormat="1" ht="12.75" x14ac:dyDescent="0.25">
      <c r="A165" s="365"/>
      <c r="B165" s="361">
        <f>Demography!B164</f>
        <v>0</v>
      </c>
      <c r="C165" s="361">
        <f>Demography!C164</f>
        <v>0</v>
      </c>
      <c r="D165" s="362">
        <f>Demography!D164</f>
        <v>0</v>
      </c>
      <c r="E165" s="362">
        <f>Demography!E164</f>
        <v>0</v>
      </c>
      <c r="F165" s="362">
        <f>Demography!F164</f>
        <v>0</v>
      </c>
      <c r="G165" s="81"/>
      <c r="H165" s="241"/>
      <c r="I165" s="478"/>
      <c r="J165" s="478"/>
      <c r="K165" s="241"/>
      <c r="L165" s="242"/>
      <c r="M165" s="478"/>
      <c r="N165" s="241"/>
      <c r="O165" s="242"/>
      <c r="P165" s="243"/>
      <c r="Q165" s="243"/>
      <c r="R165" s="243"/>
      <c r="S165" s="243"/>
      <c r="T165" s="243"/>
      <c r="U165" s="524"/>
      <c r="V165" s="241"/>
      <c r="W165" s="415"/>
      <c r="X165" s="415"/>
      <c r="Y165" s="81"/>
      <c r="Z165" s="241"/>
      <c r="AA165" s="416"/>
      <c r="AB165" s="416"/>
      <c r="AC165" s="81"/>
      <c r="AD165" s="242"/>
      <c r="AE165" s="242"/>
      <c r="AF165" s="241"/>
      <c r="AG165" s="242"/>
      <c r="AH165" s="241"/>
      <c r="AI165" s="241"/>
      <c r="AJ165" s="241"/>
      <c r="AK165" s="246"/>
      <c r="AL165" s="246"/>
      <c r="AM165" s="246"/>
      <c r="AN165" s="246"/>
      <c r="AO165" s="246"/>
      <c r="AP165" s="523"/>
      <c r="AQ165" s="246"/>
      <c r="AR165" s="246"/>
      <c r="AS165" s="246"/>
      <c r="AT165" s="246"/>
      <c r="AU165" s="246"/>
      <c r="AV165" s="246"/>
      <c r="AW165" s="246"/>
      <c r="AX165" s="246"/>
      <c r="AY165" s="246"/>
      <c r="AZ165" s="246"/>
      <c r="BA165" s="246"/>
      <c r="BB165" s="246"/>
      <c r="BC165" s="246"/>
      <c r="BD165" s="246"/>
      <c r="BE165" s="248"/>
      <c r="BF165" s="523"/>
      <c r="BG165" s="562" t="str">
        <f t="shared" si="25"/>
        <v xml:space="preserve"> </v>
      </c>
      <c r="BH165" s="562" t="str">
        <f t="shared" si="27"/>
        <v xml:space="preserve"> </v>
      </c>
      <c r="BI165" s="562" t="str">
        <f t="shared" si="28"/>
        <v xml:space="preserve"> </v>
      </c>
      <c r="BJ165" s="562" t="str">
        <f t="shared" si="29"/>
        <v xml:space="preserve"> </v>
      </c>
      <c r="BK165" s="523"/>
      <c r="BL165" s="242"/>
      <c r="BM165" s="242"/>
      <c r="BN165" s="241"/>
      <c r="BO165" s="242"/>
      <c r="BP165" s="241"/>
      <c r="BQ165" s="241"/>
      <c r="BR165" s="241"/>
      <c r="BS165" s="246"/>
      <c r="BT165" s="246"/>
      <c r="BU165" s="246"/>
      <c r="BV165" s="246"/>
      <c r="BW165" s="246"/>
      <c r="BX165" s="523"/>
      <c r="BY165" s="246"/>
      <c r="BZ165" s="246"/>
      <c r="CA165" s="246"/>
      <c r="CB165" s="246"/>
      <c r="CC165" s="246"/>
      <c r="CD165" s="246"/>
      <c r="CE165" s="246"/>
      <c r="CF165" s="246"/>
      <c r="CG165" s="246"/>
      <c r="CH165" s="246"/>
      <c r="CI165" s="246"/>
      <c r="CJ165" s="246"/>
      <c r="CK165" s="246"/>
      <c r="CL165" s="246"/>
      <c r="CM165" s="248"/>
      <c r="CN165" s="523"/>
      <c r="CO165" s="562" t="str">
        <f t="shared" si="26"/>
        <v xml:space="preserve"> </v>
      </c>
      <c r="CP165" s="562" t="str">
        <f t="shared" si="30"/>
        <v xml:space="preserve"> </v>
      </c>
      <c r="CQ165" s="562" t="str">
        <f t="shared" si="31"/>
        <v xml:space="preserve"> </v>
      </c>
      <c r="CR165" s="562" t="str">
        <f t="shared" si="32"/>
        <v xml:space="preserve"> </v>
      </c>
      <c r="CS165" s="81"/>
      <c r="CT165" s="515"/>
    </row>
    <row r="166" spans="1:98" s="86" customFormat="1" ht="12.75" x14ac:dyDescent="0.25">
      <c r="A166" s="365"/>
      <c r="B166" s="147">
        <f>Demography!B165</f>
        <v>0</v>
      </c>
      <c r="C166" s="147">
        <f>Demography!C165</f>
        <v>0</v>
      </c>
      <c r="D166" s="148">
        <f>Demography!D165</f>
        <v>0</v>
      </c>
      <c r="E166" s="148">
        <f>Demography!E165</f>
        <v>0</v>
      </c>
      <c r="F166" s="148">
        <f>Demography!F165</f>
        <v>0</v>
      </c>
      <c r="G166" s="81"/>
      <c r="H166" s="256"/>
      <c r="I166" s="257"/>
      <c r="J166" s="257"/>
      <c r="K166" s="256"/>
      <c r="L166" s="240"/>
      <c r="M166" s="257"/>
      <c r="N166" s="256"/>
      <c r="O166" s="240"/>
      <c r="P166" s="261"/>
      <c r="Q166" s="261"/>
      <c r="R166" s="261"/>
      <c r="S166" s="261"/>
      <c r="T166" s="261"/>
      <c r="U166" s="522"/>
      <c r="V166" s="256"/>
      <c r="W166" s="238"/>
      <c r="X166" s="238"/>
      <c r="Y166" s="81"/>
      <c r="Z166" s="256"/>
      <c r="AA166" s="150"/>
      <c r="AB166" s="150"/>
      <c r="AC166" s="81"/>
      <c r="AD166" s="240"/>
      <c r="AE166" s="240"/>
      <c r="AF166" s="256"/>
      <c r="AG166" s="240"/>
      <c r="AH166" s="256"/>
      <c r="AI166" s="256"/>
      <c r="AJ166" s="256"/>
      <c r="AK166" s="245"/>
      <c r="AL166" s="245"/>
      <c r="AM166" s="245"/>
      <c r="AN166" s="245"/>
      <c r="AO166" s="245"/>
      <c r="AP166" s="523"/>
      <c r="AQ166" s="245"/>
      <c r="AR166" s="245"/>
      <c r="AS166" s="245"/>
      <c r="AT166" s="245"/>
      <c r="AU166" s="245"/>
      <c r="AV166" s="245"/>
      <c r="AW166" s="245"/>
      <c r="AX166" s="245"/>
      <c r="AY166" s="245"/>
      <c r="AZ166" s="245"/>
      <c r="BA166" s="245"/>
      <c r="BB166" s="245"/>
      <c r="BC166" s="245"/>
      <c r="BD166" s="245"/>
      <c r="BE166" s="247"/>
      <c r="BF166" s="523"/>
      <c r="BG166" s="561" t="str">
        <f t="shared" si="25"/>
        <v xml:space="preserve"> </v>
      </c>
      <c r="BH166" s="561" t="str">
        <f t="shared" si="27"/>
        <v xml:space="preserve"> </v>
      </c>
      <c r="BI166" s="561" t="str">
        <f t="shared" si="28"/>
        <v xml:space="preserve"> </v>
      </c>
      <c r="BJ166" s="561" t="str">
        <f t="shared" si="29"/>
        <v xml:space="preserve"> </v>
      </c>
      <c r="BK166" s="523"/>
      <c r="BL166" s="240"/>
      <c r="BM166" s="240"/>
      <c r="BN166" s="256"/>
      <c r="BO166" s="240"/>
      <c r="BP166" s="256"/>
      <c r="BQ166" s="256"/>
      <c r="BR166" s="256"/>
      <c r="BS166" s="245"/>
      <c r="BT166" s="245"/>
      <c r="BU166" s="245"/>
      <c r="BV166" s="245"/>
      <c r="BW166" s="245"/>
      <c r="BX166" s="523"/>
      <c r="BY166" s="245"/>
      <c r="BZ166" s="245"/>
      <c r="CA166" s="245"/>
      <c r="CB166" s="245"/>
      <c r="CC166" s="245"/>
      <c r="CD166" s="245"/>
      <c r="CE166" s="245"/>
      <c r="CF166" s="245"/>
      <c r="CG166" s="245"/>
      <c r="CH166" s="245"/>
      <c r="CI166" s="245"/>
      <c r="CJ166" s="245"/>
      <c r="CK166" s="245"/>
      <c r="CL166" s="245"/>
      <c r="CM166" s="247"/>
      <c r="CN166" s="523"/>
      <c r="CO166" s="561" t="str">
        <f t="shared" si="26"/>
        <v xml:space="preserve"> </v>
      </c>
      <c r="CP166" s="561" t="str">
        <f t="shared" si="30"/>
        <v xml:space="preserve"> </v>
      </c>
      <c r="CQ166" s="561" t="str">
        <f t="shared" si="31"/>
        <v xml:space="preserve"> </v>
      </c>
      <c r="CR166" s="561" t="str">
        <f t="shared" si="32"/>
        <v xml:space="preserve"> </v>
      </c>
      <c r="CS166" s="81"/>
      <c r="CT166" s="254"/>
    </row>
    <row r="167" spans="1:98" s="86" customFormat="1" ht="12.75" x14ac:dyDescent="0.25">
      <c r="A167" s="365"/>
      <c r="B167" s="361">
        <f>Demography!B166</f>
        <v>0</v>
      </c>
      <c r="C167" s="361">
        <f>Demography!C166</f>
        <v>0</v>
      </c>
      <c r="D167" s="362">
        <f>Demography!D166</f>
        <v>0</v>
      </c>
      <c r="E167" s="362">
        <f>Demography!E166</f>
        <v>0</v>
      </c>
      <c r="F167" s="362">
        <f>Demography!F166</f>
        <v>0</v>
      </c>
      <c r="G167" s="81"/>
      <c r="H167" s="241"/>
      <c r="I167" s="478"/>
      <c r="J167" s="478"/>
      <c r="K167" s="241"/>
      <c r="L167" s="242"/>
      <c r="M167" s="478"/>
      <c r="N167" s="241"/>
      <c r="O167" s="242"/>
      <c r="P167" s="243"/>
      <c r="Q167" s="243"/>
      <c r="R167" s="243"/>
      <c r="S167" s="243"/>
      <c r="T167" s="243"/>
      <c r="U167" s="524"/>
      <c r="V167" s="241"/>
      <c r="W167" s="415"/>
      <c r="X167" s="415"/>
      <c r="Y167" s="81"/>
      <c r="Z167" s="241"/>
      <c r="AA167" s="416"/>
      <c r="AB167" s="416"/>
      <c r="AC167" s="81"/>
      <c r="AD167" s="242"/>
      <c r="AE167" s="242"/>
      <c r="AF167" s="241"/>
      <c r="AG167" s="242"/>
      <c r="AH167" s="241"/>
      <c r="AI167" s="241"/>
      <c r="AJ167" s="241"/>
      <c r="AK167" s="246"/>
      <c r="AL167" s="246"/>
      <c r="AM167" s="246"/>
      <c r="AN167" s="246"/>
      <c r="AO167" s="246"/>
      <c r="AP167" s="523"/>
      <c r="AQ167" s="246"/>
      <c r="AR167" s="246"/>
      <c r="AS167" s="246"/>
      <c r="AT167" s="246"/>
      <c r="AU167" s="246"/>
      <c r="AV167" s="246"/>
      <c r="AW167" s="246"/>
      <c r="AX167" s="246"/>
      <c r="AY167" s="246"/>
      <c r="AZ167" s="246"/>
      <c r="BA167" s="246"/>
      <c r="BB167" s="246"/>
      <c r="BC167" s="246"/>
      <c r="BD167" s="246"/>
      <c r="BE167" s="248"/>
      <c r="BF167" s="523"/>
      <c r="BG167" s="562" t="str">
        <f t="shared" si="25"/>
        <v xml:space="preserve"> </v>
      </c>
      <c r="BH167" s="562" t="str">
        <f t="shared" si="27"/>
        <v xml:space="preserve"> </v>
      </c>
      <c r="BI167" s="562" t="str">
        <f t="shared" si="28"/>
        <v xml:space="preserve"> </v>
      </c>
      <c r="BJ167" s="562" t="str">
        <f t="shared" si="29"/>
        <v xml:space="preserve"> </v>
      </c>
      <c r="BK167" s="523"/>
      <c r="BL167" s="242"/>
      <c r="BM167" s="242"/>
      <c r="BN167" s="241"/>
      <c r="BO167" s="242"/>
      <c r="BP167" s="241"/>
      <c r="BQ167" s="241"/>
      <c r="BR167" s="241"/>
      <c r="BS167" s="246"/>
      <c r="BT167" s="246"/>
      <c r="BU167" s="246"/>
      <c r="BV167" s="246"/>
      <c r="BW167" s="246"/>
      <c r="BX167" s="523"/>
      <c r="BY167" s="246"/>
      <c r="BZ167" s="246"/>
      <c r="CA167" s="246"/>
      <c r="CB167" s="246"/>
      <c r="CC167" s="246"/>
      <c r="CD167" s="246"/>
      <c r="CE167" s="246"/>
      <c r="CF167" s="246"/>
      <c r="CG167" s="246"/>
      <c r="CH167" s="246"/>
      <c r="CI167" s="246"/>
      <c r="CJ167" s="246"/>
      <c r="CK167" s="246"/>
      <c r="CL167" s="246"/>
      <c r="CM167" s="248"/>
      <c r="CN167" s="523"/>
      <c r="CO167" s="562" t="str">
        <f t="shared" si="26"/>
        <v xml:space="preserve"> </v>
      </c>
      <c r="CP167" s="562" t="str">
        <f t="shared" si="30"/>
        <v xml:space="preserve"> </v>
      </c>
      <c r="CQ167" s="562" t="str">
        <f t="shared" si="31"/>
        <v xml:space="preserve"> </v>
      </c>
      <c r="CR167" s="562" t="str">
        <f t="shared" si="32"/>
        <v xml:space="preserve"> </v>
      </c>
      <c r="CS167" s="81"/>
      <c r="CT167" s="515"/>
    </row>
    <row r="168" spans="1:98" s="86" customFormat="1" ht="12.75" x14ac:dyDescent="0.25">
      <c r="A168" s="365"/>
      <c r="B168" s="147">
        <f>Demography!B167</f>
        <v>0</v>
      </c>
      <c r="C168" s="147">
        <f>Demography!C167</f>
        <v>0</v>
      </c>
      <c r="D168" s="148">
        <f>Demography!D167</f>
        <v>0</v>
      </c>
      <c r="E168" s="148">
        <f>Demography!E167</f>
        <v>0</v>
      </c>
      <c r="F168" s="148">
        <f>Demography!F167</f>
        <v>0</v>
      </c>
      <c r="G168" s="81"/>
      <c r="H168" s="256"/>
      <c r="I168" s="257"/>
      <c r="J168" s="257"/>
      <c r="K168" s="256"/>
      <c r="L168" s="240"/>
      <c r="M168" s="257"/>
      <c r="N168" s="256"/>
      <c r="O168" s="240"/>
      <c r="P168" s="261"/>
      <c r="Q168" s="261"/>
      <c r="R168" s="261"/>
      <c r="S168" s="261"/>
      <c r="T168" s="261"/>
      <c r="U168" s="522"/>
      <c r="V168" s="256"/>
      <c r="W168" s="238"/>
      <c r="X168" s="238"/>
      <c r="Y168" s="81"/>
      <c r="Z168" s="256"/>
      <c r="AA168" s="150"/>
      <c r="AB168" s="150"/>
      <c r="AC168" s="81"/>
      <c r="AD168" s="240"/>
      <c r="AE168" s="240"/>
      <c r="AF168" s="256"/>
      <c r="AG168" s="240"/>
      <c r="AH168" s="256"/>
      <c r="AI168" s="256"/>
      <c r="AJ168" s="256"/>
      <c r="AK168" s="245"/>
      <c r="AL168" s="245"/>
      <c r="AM168" s="245"/>
      <c r="AN168" s="245"/>
      <c r="AO168" s="245"/>
      <c r="AP168" s="523"/>
      <c r="AQ168" s="245"/>
      <c r="AR168" s="245"/>
      <c r="AS168" s="245"/>
      <c r="AT168" s="245"/>
      <c r="AU168" s="245"/>
      <c r="AV168" s="245"/>
      <c r="AW168" s="245"/>
      <c r="AX168" s="245"/>
      <c r="AY168" s="245"/>
      <c r="AZ168" s="245"/>
      <c r="BA168" s="245"/>
      <c r="BB168" s="245"/>
      <c r="BC168" s="245"/>
      <c r="BD168" s="245"/>
      <c r="BE168" s="247"/>
      <c r="BF168" s="523"/>
      <c r="BG168" s="561" t="str">
        <f t="shared" si="25"/>
        <v xml:space="preserve"> </v>
      </c>
      <c r="BH168" s="561" t="str">
        <f t="shared" si="27"/>
        <v xml:space="preserve"> </v>
      </c>
      <c r="BI168" s="561" t="str">
        <f t="shared" si="28"/>
        <v xml:space="preserve"> </v>
      </c>
      <c r="BJ168" s="561" t="str">
        <f t="shared" si="29"/>
        <v xml:space="preserve"> </v>
      </c>
      <c r="BK168" s="523"/>
      <c r="BL168" s="240"/>
      <c r="BM168" s="240"/>
      <c r="BN168" s="256"/>
      <c r="BO168" s="240"/>
      <c r="BP168" s="256"/>
      <c r="BQ168" s="256"/>
      <c r="BR168" s="256"/>
      <c r="BS168" s="245"/>
      <c r="BT168" s="245"/>
      <c r="BU168" s="245"/>
      <c r="BV168" s="245"/>
      <c r="BW168" s="245"/>
      <c r="BX168" s="523"/>
      <c r="BY168" s="245"/>
      <c r="BZ168" s="245"/>
      <c r="CA168" s="245"/>
      <c r="CB168" s="245"/>
      <c r="CC168" s="245"/>
      <c r="CD168" s="245"/>
      <c r="CE168" s="245"/>
      <c r="CF168" s="245"/>
      <c r="CG168" s="245"/>
      <c r="CH168" s="245"/>
      <c r="CI168" s="245"/>
      <c r="CJ168" s="245"/>
      <c r="CK168" s="245"/>
      <c r="CL168" s="245"/>
      <c r="CM168" s="247"/>
      <c r="CN168" s="523"/>
      <c r="CO168" s="561" t="str">
        <f t="shared" si="26"/>
        <v xml:space="preserve"> </v>
      </c>
      <c r="CP168" s="561" t="str">
        <f t="shared" si="30"/>
        <v xml:space="preserve"> </v>
      </c>
      <c r="CQ168" s="561" t="str">
        <f t="shared" si="31"/>
        <v xml:space="preserve"> </v>
      </c>
      <c r="CR168" s="561" t="str">
        <f t="shared" si="32"/>
        <v xml:space="preserve"> </v>
      </c>
      <c r="CS168" s="81"/>
      <c r="CT168" s="254"/>
    </row>
    <row r="169" spans="1:98" s="86" customFormat="1" ht="12.75" x14ac:dyDescent="0.25">
      <c r="A169" s="365"/>
      <c r="B169" s="361">
        <f>Demography!B168</f>
        <v>0</v>
      </c>
      <c r="C169" s="361">
        <f>Demography!C168</f>
        <v>0</v>
      </c>
      <c r="D169" s="362">
        <f>Demography!D168</f>
        <v>0</v>
      </c>
      <c r="E169" s="362">
        <f>Demography!E168</f>
        <v>0</v>
      </c>
      <c r="F169" s="362">
        <f>Demography!F168</f>
        <v>0</v>
      </c>
      <c r="G169" s="81"/>
      <c r="H169" s="241"/>
      <c r="I169" s="478"/>
      <c r="J169" s="478"/>
      <c r="K169" s="241"/>
      <c r="L169" s="242"/>
      <c r="M169" s="478"/>
      <c r="N169" s="241"/>
      <c r="O169" s="242"/>
      <c r="P169" s="243"/>
      <c r="Q169" s="243"/>
      <c r="R169" s="243"/>
      <c r="S169" s="243"/>
      <c r="T169" s="243"/>
      <c r="U169" s="524"/>
      <c r="V169" s="241"/>
      <c r="W169" s="415"/>
      <c r="X169" s="415"/>
      <c r="Y169" s="81"/>
      <c r="Z169" s="241"/>
      <c r="AA169" s="416"/>
      <c r="AB169" s="416"/>
      <c r="AC169" s="81"/>
      <c r="AD169" s="242"/>
      <c r="AE169" s="242"/>
      <c r="AF169" s="241"/>
      <c r="AG169" s="242"/>
      <c r="AH169" s="241"/>
      <c r="AI169" s="241"/>
      <c r="AJ169" s="241"/>
      <c r="AK169" s="246"/>
      <c r="AL169" s="246"/>
      <c r="AM169" s="246"/>
      <c r="AN169" s="246"/>
      <c r="AO169" s="246"/>
      <c r="AP169" s="523"/>
      <c r="AQ169" s="246"/>
      <c r="AR169" s="246"/>
      <c r="AS169" s="246"/>
      <c r="AT169" s="246"/>
      <c r="AU169" s="246"/>
      <c r="AV169" s="246"/>
      <c r="AW169" s="246"/>
      <c r="AX169" s="246"/>
      <c r="AY169" s="246"/>
      <c r="AZ169" s="246"/>
      <c r="BA169" s="246"/>
      <c r="BB169" s="246"/>
      <c r="BC169" s="246"/>
      <c r="BD169" s="246"/>
      <c r="BE169" s="248"/>
      <c r="BF169" s="523"/>
      <c r="BG169" s="562" t="str">
        <f t="shared" si="25"/>
        <v xml:space="preserve"> </v>
      </c>
      <c r="BH169" s="562" t="str">
        <f t="shared" si="27"/>
        <v xml:space="preserve"> </v>
      </c>
      <c r="BI169" s="562" t="str">
        <f t="shared" si="28"/>
        <v xml:space="preserve"> </v>
      </c>
      <c r="BJ169" s="562" t="str">
        <f t="shared" si="29"/>
        <v xml:space="preserve"> </v>
      </c>
      <c r="BK169" s="523"/>
      <c r="BL169" s="242"/>
      <c r="BM169" s="242"/>
      <c r="BN169" s="241"/>
      <c r="BO169" s="242"/>
      <c r="BP169" s="241"/>
      <c r="BQ169" s="241"/>
      <c r="BR169" s="241"/>
      <c r="BS169" s="246"/>
      <c r="BT169" s="246"/>
      <c r="BU169" s="246"/>
      <c r="BV169" s="246"/>
      <c r="BW169" s="246"/>
      <c r="BX169" s="523"/>
      <c r="BY169" s="246"/>
      <c r="BZ169" s="246"/>
      <c r="CA169" s="246"/>
      <c r="CB169" s="246"/>
      <c r="CC169" s="246"/>
      <c r="CD169" s="246"/>
      <c r="CE169" s="246"/>
      <c r="CF169" s="246"/>
      <c r="CG169" s="246"/>
      <c r="CH169" s="246"/>
      <c r="CI169" s="246"/>
      <c r="CJ169" s="246"/>
      <c r="CK169" s="246"/>
      <c r="CL169" s="246"/>
      <c r="CM169" s="248"/>
      <c r="CN169" s="523"/>
      <c r="CO169" s="562" t="str">
        <f t="shared" si="26"/>
        <v xml:space="preserve"> </v>
      </c>
      <c r="CP169" s="562" t="str">
        <f t="shared" si="30"/>
        <v xml:space="preserve"> </v>
      </c>
      <c r="CQ169" s="562" t="str">
        <f t="shared" si="31"/>
        <v xml:space="preserve"> </v>
      </c>
      <c r="CR169" s="562" t="str">
        <f t="shared" si="32"/>
        <v xml:space="preserve"> </v>
      </c>
      <c r="CS169" s="81"/>
      <c r="CT169" s="515"/>
    </row>
    <row r="170" spans="1:98" s="86" customFormat="1" ht="12.75" x14ac:dyDescent="0.25">
      <c r="A170" s="365"/>
      <c r="B170" s="147">
        <f>Demography!B169</f>
        <v>0</v>
      </c>
      <c r="C170" s="147">
        <f>Demography!C169</f>
        <v>0</v>
      </c>
      <c r="D170" s="148">
        <f>Demography!D169</f>
        <v>0</v>
      </c>
      <c r="E170" s="148">
        <f>Demography!E169</f>
        <v>0</v>
      </c>
      <c r="F170" s="148">
        <f>Demography!F169</f>
        <v>0</v>
      </c>
      <c r="G170" s="81"/>
      <c r="H170" s="256"/>
      <c r="I170" s="257"/>
      <c r="J170" s="257"/>
      <c r="K170" s="256"/>
      <c r="L170" s="240"/>
      <c r="M170" s="257"/>
      <c r="N170" s="256"/>
      <c r="O170" s="240"/>
      <c r="P170" s="261"/>
      <c r="Q170" s="261"/>
      <c r="R170" s="261"/>
      <c r="S170" s="261"/>
      <c r="T170" s="261"/>
      <c r="U170" s="522"/>
      <c r="V170" s="256"/>
      <c r="W170" s="238"/>
      <c r="X170" s="238"/>
      <c r="Y170" s="81"/>
      <c r="Z170" s="256"/>
      <c r="AA170" s="150"/>
      <c r="AB170" s="150"/>
      <c r="AC170" s="81"/>
      <c r="AD170" s="240"/>
      <c r="AE170" s="240"/>
      <c r="AF170" s="256"/>
      <c r="AG170" s="240"/>
      <c r="AH170" s="256"/>
      <c r="AI170" s="256"/>
      <c r="AJ170" s="256"/>
      <c r="AK170" s="245"/>
      <c r="AL170" s="245"/>
      <c r="AM170" s="245"/>
      <c r="AN170" s="245"/>
      <c r="AO170" s="245"/>
      <c r="AP170" s="523"/>
      <c r="AQ170" s="245"/>
      <c r="AR170" s="245"/>
      <c r="AS170" s="245"/>
      <c r="AT170" s="245"/>
      <c r="AU170" s="245"/>
      <c r="AV170" s="245"/>
      <c r="AW170" s="245"/>
      <c r="AX170" s="245"/>
      <c r="AY170" s="245"/>
      <c r="AZ170" s="245"/>
      <c r="BA170" s="245"/>
      <c r="BB170" s="245"/>
      <c r="BC170" s="245"/>
      <c r="BD170" s="245"/>
      <c r="BE170" s="247"/>
      <c r="BF170" s="523"/>
      <c r="BG170" s="561" t="str">
        <f t="shared" si="25"/>
        <v xml:space="preserve"> </v>
      </c>
      <c r="BH170" s="561" t="str">
        <f t="shared" si="27"/>
        <v xml:space="preserve"> </v>
      </c>
      <c r="BI170" s="561" t="str">
        <f t="shared" si="28"/>
        <v xml:space="preserve"> </v>
      </c>
      <c r="BJ170" s="561" t="str">
        <f t="shared" si="29"/>
        <v xml:space="preserve"> </v>
      </c>
      <c r="BK170" s="523"/>
      <c r="BL170" s="240"/>
      <c r="BM170" s="240"/>
      <c r="BN170" s="256"/>
      <c r="BO170" s="240"/>
      <c r="BP170" s="256"/>
      <c r="BQ170" s="256"/>
      <c r="BR170" s="256"/>
      <c r="BS170" s="245"/>
      <c r="BT170" s="245"/>
      <c r="BU170" s="245"/>
      <c r="BV170" s="245"/>
      <c r="BW170" s="245"/>
      <c r="BX170" s="523"/>
      <c r="BY170" s="245"/>
      <c r="BZ170" s="245"/>
      <c r="CA170" s="245"/>
      <c r="CB170" s="245"/>
      <c r="CC170" s="245"/>
      <c r="CD170" s="245"/>
      <c r="CE170" s="245"/>
      <c r="CF170" s="245"/>
      <c r="CG170" s="245"/>
      <c r="CH170" s="245"/>
      <c r="CI170" s="245"/>
      <c r="CJ170" s="245"/>
      <c r="CK170" s="245"/>
      <c r="CL170" s="245"/>
      <c r="CM170" s="247"/>
      <c r="CN170" s="523"/>
      <c r="CO170" s="561" t="str">
        <f t="shared" si="26"/>
        <v xml:space="preserve"> </v>
      </c>
      <c r="CP170" s="561" t="str">
        <f t="shared" si="30"/>
        <v xml:space="preserve"> </v>
      </c>
      <c r="CQ170" s="561" t="str">
        <f t="shared" si="31"/>
        <v xml:space="preserve"> </v>
      </c>
      <c r="CR170" s="561" t="str">
        <f t="shared" si="32"/>
        <v xml:space="preserve"> </v>
      </c>
      <c r="CS170" s="81"/>
      <c r="CT170" s="254"/>
    </row>
    <row r="171" spans="1:98" s="86" customFormat="1" ht="12.75" x14ac:dyDescent="0.25">
      <c r="A171" s="365"/>
      <c r="B171" s="361">
        <f>Demography!B170</f>
        <v>0</v>
      </c>
      <c r="C171" s="361">
        <f>Demography!C170</f>
        <v>0</v>
      </c>
      <c r="D171" s="362">
        <f>Demography!D170</f>
        <v>0</v>
      </c>
      <c r="E171" s="362">
        <f>Demography!E170</f>
        <v>0</v>
      </c>
      <c r="F171" s="362">
        <f>Demography!F170</f>
        <v>0</v>
      </c>
      <c r="G171" s="81"/>
      <c r="H171" s="241"/>
      <c r="I171" s="478"/>
      <c r="J171" s="478"/>
      <c r="K171" s="241"/>
      <c r="L171" s="242"/>
      <c r="M171" s="478"/>
      <c r="N171" s="241"/>
      <c r="O171" s="242"/>
      <c r="P171" s="243"/>
      <c r="Q171" s="243"/>
      <c r="R171" s="243"/>
      <c r="S171" s="243"/>
      <c r="T171" s="243"/>
      <c r="U171" s="524"/>
      <c r="V171" s="241"/>
      <c r="W171" s="415"/>
      <c r="X171" s="415"/>
      <c r="Y171" s="81"/>
      <c r="Z171" s="241"/>
      <c r="AA171" s="416"/>
      <c r="AB171" s="416"/>
      <c r="AC171" s="81"/>
      <c r="AD171" s="242"/>
      <c r="AE171" s="242"/>
      <c r="AF171" s="241"/>
      <c r="AG171" s="242"/>
      <c r="AH171" s="241"/>
      <c r="AI171" s="241"/>
      <c r="AJ171" s="241"/>
      <c r="AK171" s="246"/>
      <c r="AL171" s="246"/>
      <c r="AM171" s="246"/>
      <c r="AN171" s="246"/>
      <c r="AO171" s="246"/>
      <c r="AP171" s="523"/>
      <c r="AQ171" s="246"/>
      <c r="AR171" s="246"/>
      <c r="AS171" s="246"/>
      <c r="AT171" s="246"/>
      <c r="AU171" s="246"/>
      <c r="AV171" s="246"/>
      <c r="AW171" s="246"/>
      <c r="AX171" s="246"/>
      <c r="AY171" s="246"/>
      <c r="AZ171" s="246"/>
      <c r="BA171" s="246"/>
      <c r="BB171" s="246"/>
      <c r="BC171" s="246"/>
      <c r="BD171" s="246"/>
      <c r="BE171" s="248"/>
      <c r="BF171" s="523"/>
      <c r="BG171" s="562" t="str">
        <f t="shared" si="25"/>
        <v xml:space="preserve"> </v>
      </c>
      <c r="BH171" s="562" t="str">
        <f t="shared" si="27"/>
        <v xml:space="preserve"> </v>
      </c>
      <c r="BI171" s="562" t="str">
        <f t="shared" si="28"/>
        <v xml:space="preserve"> </v>
      </c>
      <c r="BJ171" s="562" t="str">
        <f t="shared" si="29"/>
        <v xml:space="preserve"> </v>
      </c>
      <c r="BK171" s="523"/>
      <c r="BL171" s="242"/>
      <c r="BM171" s="242"/>
      <c r="BN171" s="241"/>
      <c r="BO171" s="242"/>
      <c r="BP171" s="241"/>
      <c r="BQ171" s="241"/>
      <c r="BR171" s="241"/>
      <c r="BS171" s="246"/>
      <c r="BT171" s="246"/>
      <c r="BU171" s="246"/>
      <c r="BV171" s="246"/>
      <c r="BW171" s="246"/>
      <c r="BX171" s="523"/>
      <c r="BY171" s="246"/>
      <c r="BZ171" s="246"/>
      <c r="CA171" s="246"/>
      <c r="CB171" s="246"/>
      <c r="CC171" s="246"/>
      <c r="CD171" s="246"/>
      <c r="CE171" s="246"/>
      <c r="CF171" s="246"/>
      <c r="CG171" s="246"/>
      <c r="CH171" s="246"/>
      <c r="CI171" s="246"/>
      <c r="CJ171" s="246"/>
      <c r="CK171" s="246"/>
      <c r="CL171" s="246"/>
      <c r="CM171" s="248"/>
      <c r="CN171" s="523"/>
      <c r="CO171" s="562" t="str">
        <f t="shared" si="26"/>
        <v xml:space="preserve"> </v>
      </c>
      <c r="CP171" s="562" t="str">
        <f t="shared" si="30"/>
        <v xml:space="preserve"> </v>
      </c>
      <c r="CQ171" s="562" t="str">
        <f t="shared" si="31"/>
        <v xml:space="preserve"> </v>
      </c>
      <c r="CR171" s="562" t="str">
        <f t="shared" si="32"/>
        <v xml:space="preserve"> </v>
      </c>
      <c r="CS171" s="81"/>
      <c r="CT171" s="515"/>
    </row>
    <row r="172" spans="1:98" s="86" customFormat="1" ht="12.75" x14ac:dyDescent="0.25">
      <c r="A172" s="365"/>
      <c r="B172" s="147">
        <f>Demography!B171</f>
        <v>0</v>
      </c>
      <c r="C172" s="147">
        <f>Demography!C171</f>
        <v>0</v>
      </c>
      <c r="D172" s="148">
        <f>Demography!D171</f>
        <v>0</v>
      </c>
      <c r="E172" s="148">
        <f>Demography!E171</f>
        <v>0</v>
      </c>
      <c r="F172" s="148">
        <f>Demography!F171</f>
        <v>0</v>
      </c>
      <c r="G172" s="81"/>
      <c r="H172" s="256"/>
      <c r="I172" s="257"/>
      <c r="J172" s="257"/>
      <c r="K172" s="256"/>
      <c r="L172" s="240"/>
      <c r="M172" s="257"/>
      <c r="N172" s="256"/>
      <c r="O172" s="240"/>
      <c r="P172" s="261"/>
      <c r="Q172" s="261"/>
      <c r="R172" s="261"/>
      <c r="S172" s="261"/>
      <c r="T172" s="261"/>
      <c r="U172" s="522"/>
      <c r="V172" s="256"/>
      <c r="W172" s="238"/>
      <c r="X172" s="238"/>
      <c r="Y172" s="81"/>
      <c r="Z172" s="256"/>
      <c r="AA172" s="150"/>
      <c r="AB172" s="150"/>
      <c r="AC172" s="81"/>
      <c r="AD172" s="240"/>
      <c r="AE172" s="240"/>
      <c r="AF172" s="256"/>
      <c r="AG172" s="240"/>
      <c r="AH172" s="256"/>
      <c r="AI172" s="256"/>
      <c r="AJ172" s="256"/>
      <c r="AK172" s="245"/>
      <c r="AL172" s="245"/>
      <c r="AM172" s="245"/>
      <c r="AN172" s="245"/>
      <c r="AO172" s="245"/>
      <c r="AP172" s="523"/>
      <c r="AQ172" s="245"/>
      <c r="AR172" s="245"/>
      <c r="AS172" s="245"/>
      <c r="AT172" s="245"/>
      <c r="AU172" s="245"/>
      <c r="AV172" s="245"/>
      <c r="AW172" s="245"/>
      <c r="AX172" s="245"/>
      <c r="AY172" s="245"/>
      <c r="AZ172" s="245"/>
      <c r="BA172" s="245"/>
      <c r="BB172" s="245"/>
      <c r="BC172" s="245"/>
      <c r="BD172" s="245"/>
      <c r="BE172" s="247"/>
      <c r="BF172" s="523"/>
      <c r="BG172" s="561" t="str">
        <f t="shared" si="25"/>
        <v xml:space="preserve"> </v>
      </c>
      <c r="BH172" s="561" t="str">
        <f t="shared" si="27"/>
        <v xml:space="preserve"> </v>
      </c>
      <c r="BI172" s="561" t="str">
        <f t="shared" si="28"/>
        <v xml:space="preserve"> </v>
      </c>
      <c r="BJ172" s="561" t="str">
        <f t="shared" si="29"/>
        <v xml:space="preserve"> </v>
      </c>
      <c r="BK172" s="523"/>
      <c r="BL172" s="240"/>
      <c r="BM172" s="240"/>
      <c r="BN172" s="256"/>
      <c r="BO172" s="240"/>
      <c r="BP172" s="256"/>
      <c r="BQ172" s="256"/>
      <c r="BR172" s="256"/>
      <c r="BS172" s="245"/>
      <c r="BT172" s="245"/>
      <c r="BU172" s="245"/>
      <c r="BV172" s="245"/>
      <c r="BW172" s="245"/>
      <c r="BX172" s="523"/>
      <c r="BY172" s="245"/>
      <c r="BZ172" s="245"/>
      <c r="CA172" s="245"/>
      <c r="CB172" s="245"/>
      <c r="CC172" s="245"/>
      <c r="CD172" s="245"/>
      <c r="CE172" s="245"/>
      <c r="CF172" s="245"/>
      <c r="CG172" s="245"/>
      <c r="CH172" s="245"/>
      <c r="CI172" s="245"/>
      <c r="CJ172" s="245"/>
      <c r="CK172" s="245"/>
      <c r="CL172" s="245"/>
      <c r="CM172" s="247"/>
      <c r="CN172" s="523"/>
      <c r="CO172" s="561" t="str">
        <f t="shared" si="26"/>
        <v xml:space="preserve"> </v>
      </c>
      <c r="CP172" s="561" t="str">
        <f t="shared" si="30"/>
        <v xml:space="preserve"> </v>
      </c>
      <c r="CQ172" s="561" t="str">
        <f t="shared" si="31"/>
        <v xml:space="preserve"> </v>
      </c>
      <c r="CR172" s="561" t="str">
        <f t="shared" si="32"/>
        <v xml:space="preserve"> </v>
      </c>
      <c r="CS172" s="81"/>
      <c r="CT172" s="254"/>
    </row>
    <row r="173" spans="1:98" s="86" customFormat="1" ht="12.75" x14ac:dyDescent="0.25">
      <c r="A173" s="365"/>
      <c r="B173" s="361">
        <f>Demography!B172</f>
        <v>0</v>
      </c>
      <c r="C173" s="361">
        <f>Demography!C172</f>
        <v>0</v>
      </c>
      <c r="D173" s="362">
        <f>Demography!D172</f>
        <v>0</v>
      </c>
      <c r="E173" s="362">
        <f>Demography!E172</f>
        <v>0</v>
      </c>
      <c r="F173" s="362">
        <f>Demography!F172</f>
        <v>0</v>
      </c>
      <c r="G173" s="81"/>
      <c r="H173" s="241"/>
      <c r="I173" s="478"/>
      <c r="J173" s="478"/>
      <c r="K173" s="241"/>
      <c r="L173" s="242"/>
      <c r="M173" s="478"/>
      <c r="N173" s="241"/>
      <c r="O173" s="242"/>
      <c r="P173" s="243"/>
      <c r="Q173" s="243"/>
      <c r="R173" s="243"/>
      <c r="S173" s="243"/>
      <c r="T173" s="243"/>
      <c r="U173" s="524"/>
      <c r="V173" s="241"/>
      <c r="W173" s="415"/>
      <c r="X173" s="415"/>
      <c r="Y173" s="81"/>
      <c r="Z173" s="241"/>
      <c r="AA173" s="416"/>
      <c r="AB173" s="416"/>
      <c r="AC173" s="81"/>
      <c r="AD173" s="242"/>
      <c r="AE173" s="242"/>
      <c r="AF173" s="241"/>
      <c r="AG173" s="242"/>
      <c r="AH173" s="241"/>
      <c r="AI173" s="241"/>
      <c r="AJ173" s="241"/>
      <c r="AK173" s="246"/>
      <c r="AL173" s="246"/>
      <c r="AM173" s="246"/>
      <c r="AN173" s="246"/>
      <c r="AO173" s="246"/>
      <c r="AP173" s="523"/>
      <c r="AQ173" s="246"/>
      <c r="AR173" s="246"/>
      <c r="AS173" s="246"/>
      <c r="AT173" s="246"/>
      <c r="AU173" s="246"/>
      <c r="AV173" s="246"/>
      <c r="AW173" s="246"/>
      <c r="AX173" s="246"/>
      <c r="AY173" s="246"/>
      <c r="AZ173" s="246"/>
      <c r="BA173" s="246"/>
      <c r="BB173" s="246"/>
      <c r="BC173" s="246"/>
      <c r="BD173" s="246"/>
      <c r="BE173" s="248"/>
      <c r="BF173" s="523"/>
      <c r="BG173" s="562" t="str">
        <f t="shared" si="25"/>
        <v xml:space="preserve"> </v>
      </c>
      <c r="BH173" s="562" t="str">
        <f t="shared" si="27"/>
        <v xml:space="preserve"> </v>
      </c>
      <c r="BI173" s="562" t="str">
        <f t="shared" si="28"/>
        <v xml:space="preserve"> </v>
      </c>
      <c r="BJ173" s="562" t="str">
        <f t="shared" si="29"/>
        <v xml:space="preserve"> </v>
      </c>
      <c r="BK173" s="523"/>
      <c r="BL173" s="242"/>
      <c r="BM173" s="242"/>
      <c r="BN173" s="241"/>
      <c r="BO173" s="242"/>
      <c r="BP173" s="241"/>
      <c r="BQ173" s="241"/>
      <c r="BR173" s="241"/>
      <c r="BS173" s="246"/>
      <c r="BT173" s="246"/>
      <c r="BU173" s="246"/>
      <c r="BV173" s="246"/>
      <c r="BW173" s="246"/>
      <c r="BX173" s="523"/>
      <c r="BY173" s="246"/>
      <c r="BZ173" s="246"/>
      <c r="CA173" s="246"/>
      <c r="CB173" s="246"/>
      <c r="CC173" s="246"/>
      <c r="CD173" s="246"/>
      <c r="CE173" s="246"/>
      <c r="CF173" s="246"/>
      <c r="CG173" s="246"/>
      <c r="CH173" s="246"/>
      <c r="CI173" s="246"/>
      <c r="CJ173" s="246"/>
      <c r="CK173" s="246"/>
      <c r="CL173" s="246"/>
      <c r="CM173" s="248"/>
      <c r="CN173" s="523"/>
      <c r="CO173" s="562" t="str">
        <f t="shared" si="26"/>
        <v xml:space="preserve"> </v>
      </c>
      <c r="CP173" s="562" t="str">
        <f t="shared" si="30"/>
        <v xml:space="preserve"> </v>
      </c>
      <c r="CQ173" s="562" t="str">
        <f t="shared" si="31"/>
        <v xml:space="preserve"> </v>
      </c>
      <c r="CR173" s="562" t="str">
        <f t="shared" si="32"/>
        <v xml:space="preserve"> </v>
      </c>
      <c r="CS173" s="81"/>
      <c r="CT173" s="515"/>
    </row>
    <row r="174" spans="1:98" s="86" customFormat="1" ht="12.75" x14ac:dyDescent="0.25">
      <c r="A174" s="365"/>
      <c r="B174" s="147">
        <f>Demography!B173</f>
        <v>0</v>
      </c>
      <c r="C174" s="147">
        <f>Demography!C173</f>
        <v>0</v>
      </c>
      <c r="D174" s="148">
        <f>Demography!D173</f>
        <v>0</v>
      </c>
      <c r="E174" s="148">
        <f>Demography!E173</f>
        <v>0</v>
      </c>
      <c r="F174" s="148">
        <f>Demography!F173</f>
        <v>0</v>
      </c>
      <c r="G174" s="81"/>
      <c r="H174" s="256"/>
      <c r="I174" s="257"/>
      <c r="J174" s="257"/>
      <c r="K174" s="256"/>
      <c r="L174" s="240"/>
      <c r="M174" s="257"/>
      <c r="N174" s="256"/>
      <c r="O174" s="240"/>
      <c r="P174" s="261"/>
      <c r="Q174" s="261"/>
      <c r="R174" s="261"/>
      <c r="S174" s="261"/>
      <c r="T174" s="261"/>
      <c r="U174" s="522"/>
      <c r="V174" s="256"/>
      <c r="W174" s="238"/>
      <c r="X174" s="238"/>
      <c r="Y174" s="81"/>
      <c r="Z174" s="256"/>
      <c r="AA174" s="150"/>
      <c r="AB174" s="150"/>
      <c r="AC174" s="81"/>
      <c r="AD174" s="240"/>
      <c r="AE174" s="240"/>
      <c r="AF174" s="256"/>
      <c r="AG174" s="240"/>
      <c r="AH174" s="256"/>
      <c r="AI174" s="256"/>
      <c r="AJ174" s="256"/>
      <c r="AK174" s="245"/>
      <c r="AL174" s="245"/>
      <c r="AM174" s="245"/>
      <c r="AN174" s="245"/>
      <c r="AO174" s="245"/>
      <c r="AP174" s="523"/>
      <c r="AQ174" s="245"/>
      <c r="AR174" s="245"/>
      <c r="AS174" s="245"/>
      <c r="AT174" s="245"/>
      <c r="AU174" s="245"/>
      <c r="AV174" s="245"/>
      <c r="AW174" s="245"/>
      <c r="AX174" s="245"/>
      <c r="AY174" s="245"/>
      <c r="AZ174" s="245"/>
      <c r="BA174" s="245"/>
      <c r="BB174" s="245"/>
      <c r="BC174" s="245"/>
      <c r="BD174" s="245"/>
      <c r="BE174" s="247"/>
      <c r="BF174" s="523"/>
      <c r="BG174" s="561" t="str">
        <f t="shared" si="25"/>
        <v xml:space="preserve"> </v>
      </c>
      <c r="BH174" s="561" t="str">
        <f t="shared" si="27"/>
        <v xml:space="preserve"> </v>
      </c>
      <c r="BI174" s="561" t="str">
        <f t="shared" si="28"/>
        <v xml:space="preserve"> </v>
      </c>
      <c r="BJ174" s="561" t="str">
        <f t="shared" si="29"/>
        <v xml:space="preserve"> </v>
      </c>
      <c r="BK174" s="523"/>
      <c r="BL174" s="240"/>
      <c r="BM174" s="240"/>
      <c r="BN174" s="256"/>
      <c r="BO174" s="240"/>
      <c r="BP174" s="256"/>
      <c r="BQ174" s="256"/>
      <c r="BR174" s="256"/>
      <c r="BS174" s="245"/>
      <c r="BT174" s="245"/>
      <c r="BU174" s="245"/>
      <c r="BV174" s="245"/>
      <c r="BW174" s="245"/>
      <c r="BX174" s="523"/>
      <c r="BY174" s="245"/>
      <c r="BZ174" s="245"/>
      <c r="CA174" s="245"/>
      <c r="CB174" s="245"/>
      <c r="CC174" s="245"/>
      <c r="CD174" s="245"/>
      <c r="CE174" s="245"/>
      <c r="CF174" s="245"/>
      <c r="CG174" s="245"/>
      <c r="CH174" s="245"/>
      <c r="CI174" s="245"/>
      <c r="CJ174" s="245"/>
      <c r="CK174" s="245"/>
      <c r="CL174" s="245"/>
      <c r="CM174" s="247"/>
      <c r="CN174" s="523"/>
      <c r="CO174" s="561" t="str">
        <f t="shared" si="26"/>
        <v xml:space="preserve"> </v>
      </c>
      <c r="CP174" s="561" t="str">
        <f t="shared" si="30"/>
        <v xml:space="preserve"> </v>
      </c>
      <c r="CQ174" s="561" t="str">
        <f t="shared" si="31"/>
        <v xml:space="preserve"> </v>
      </c>
      <c r="CR174" s="561" t="str">
        <f t="shared" si="32"/>
        <v xml:space="preserve"> </v>
      </c>
      <c r="CS174" s="81"/>
      <c r="CT174" s="254"/>
    </row>
    <row r="175" spans="1:98" s="86" customFormat="1" ht="12.75" x14ac:dyDescent="0.25">
      <c r="A175" s="365"/>
      <c r="B175" s="361">
        <f>Demography!B174</f>
        <v>0</v>
      </c>
      <c r="C175" s="361">
        <f>Demography!C174</f>
        <v>0</v>
      </c>
      <c r="D175" s="362">
        <f>Demography!D174</f>
        <v>0</v>
      </c>
      <c r="E175" s="362">
        <f>Demography!E174</f>
        <v>0</v>
      </c>
      <c r="F175" s="362">
        <f>Demography!F174</f>
        <v>0</v>
      </c>
      <c r="G175" s="81"/>
      <c r="H175" s="241"/>
      <c r="I175" s="478"/>
      <c r="J175" s="478"/>
      <c r="K175" s="241"/>
      <c r="L175" s="242"/>
      <c r="M175" s="478"/>
      <c r="N175" s="241"/>
      <c r="O175" s="242"/>
      <c r="P175" s="243"/>
      <c r="Q175" s="243"/>
      <c r="R175" s="243"/>
      <c r="S175" s="243"/>
      <c r="T175" s="243"/>
      <c r="U175" s="524"/>
      <c r="V175" s="241"/>
      <c r="W175" s="415"/>
      <c r="X175" s="415"/>
      <c r="Y175" s="81"/>
      <c r="Z175" s="241"/>
      <c r="AA175" s="416"/>
      <c r="AB175" s="416"/>
      <c r="AC175" s="81"/>
      <c r="AD175" s="242"/>
      <c r="AE175" s="242"/>
      <c r="AF175" s="241"/>
      <c r="AG175" s="242"/>
      <c r="AH175" s="241"/>
      <c r="AI175" s="241"/>
      <c r="AJ175" s="241"/>
      <c r="AK175" s="246"/>
      <c r="AL175" s="246"/>
      <c r="AM175" s="246"/>
      <c r="AN175" s="246"/>
      <c r="AO175" s="246"/>
      <c r="AP175" s="523"/>
      <c r="AQ175" s="246"/>
      <c r="AR175" s="246"/>
      <c r="AS175" s="246"/>
      <c r="AT175" s="246"/>
      <c r="AU175" s="246"/>
      <c r="AV175" s="246"/>
      <c r="AW175" s="246"/>
      <c r="AX175" s="246"/>
      <c r="AY175" s="246"/>
      <c r="AZ175" s="246"/>
      <c r="BA175" s="246"/>
      <c r="BB175" s="246"/>
      <c r="BC175" s="246"/>
      <c r="BD175" s="246"/>
      <c r="BE175" s="248"/>
      <c r="BF175" s="523"/>
      <c r="BG175" s="562" t="str">
        <f t="shared" si="25"/>
        <v xml:space="preserve"> </v>
      </c>
      <c r="BH175" s="562" t="str">
        <f t="shared" si="27"/>
        <v xml:space="preserve"> </v>
      </c>
      <c r="BI175" s="562" t="str">
        <f t="shared" si="28"/>
        <v xml:space="preserve"> </v>
      </c>
      <c r="BJ175" s="562" t="str">
        <f t="shared" si="29"/>
        <v xml:space="preserve"> </v>
      </c>
      <c r="BK175" s="523"/>
      <c r="BL175" s="242"/>
      <c r="BM175" s="242"/>
      <c r="BN175" s="241"/>
      <c r="BO175" s="242"/>
      <c r="BP175" s="241"/>
      <c r="BQ175" s="241"/>
      <c r="BR175" s="241"/>
      <c r="BS175" s="246"/>
      <c r="BT175" s="246"/>
      <c r="BU175" s="246"/>
      <c r="BV175" s="246"/>
      <c r="BW175" s="246"/>
      <c r="BX175" s="523"/>
      <c r="BY175" s="246"/>
      <c r="BZ175" s="246"/>
      <c r="CA175" s="246"/>
      <c r="CB175" s="246"/>
      <c r="CC175" s="246"/>
      <c r="CD175" s="246"/>
      <c r="CE175" s="246"/>
      <c r="CF175" s="246"/>
      <c r="CG175" s="246"/>
      <c r="CH175" s="246"/>
      <c r="CI175" s="246"/>
      <c r="CJ175" s="246"/>
      <c r="CK175" s="246"/>
      <c r="CL175" s="246"/>
      <c r="CM175" s="248"/>
      <c r="CN175" s="523"/>
      <c r="CO175" s="562" t="str">
        <f t="shared" si="26"/>
        <v xml:space="preserve"> </v>
      </c>
      <c r="CP175" s="562" t="str">
        <f t="shared" si="30"/>
        <v xml:space="preserve"> </v>
      </c>
      <c r="CQ175" s="562" t="str">
        <f t="shared" si="31"/>
        <v xml:space="preserve"> </v>
      </c>
      <c r="CR175" s="562" t="str">
        <f t="shared" si="32"/>
        <v xml:space="preserve"> </v>
      </c>
      <c r="CS175" s="81"/>
      <c r="CT175" s="515"/>
    </row>
    <row r="176" spans="1:98" s="86" customFormat="1" ht="12.75" x14ac:dyDescent="0.25">
      <c r="A176" s="365"/>
      <c r="B176" s="147">
        <f>Demography!B175</f>
        <v>0</v>
      </c>
      <c r="C176" s="147">
        <f>Demography!C175</f>
        <v>0</v>
      </c>
      <c r="D176" s="148">
        <f>Demography!D175</f>
        <v>0</v>
      </c>
      <c r="E176" s="148">
        <f>Demography!E175</f>
        <v>0</v>
      </c>
      <c r="F176" s="148">
        <f>Demography!F175</f>
        <v>0</v>
      </c>
      <c r="G176" s="81"/>
      <c r="H176" s="256"/>
      <c r="I176" s="257"/>
      <c r="J176" s="257"/>
      <c r="K176" s="256"/>
      <c r="L176" s="240"/>
      <c r="M176" s="257"/>
      <c r="N176" s="256"/>
      <c r="O176" s="240"/>
      <c r="P176" s="261"/>
      <c r="Q176" s="261"/>
      <c r="R176" s="261"/>
      <c r="S176" s="261"/>
      <c r="T176" s="261"/>
      <c r="U176" s="522"/>
      <c r="V176" s="256"/>
      <c r="W176" s="238"/>
      <c r="X176" s="238"/>
      <c r="Y176" s="81"/>
      <c r="Z176" s="256"/>
      <c r="AA176" s="150"/>
      <c r="AB176" s="150"/>
      <c r="AC176" s="81"/>
      <c r="AD176" s="240"/>
      <c r="AE176" s="240"/>
      <c r="AF176" s="256"/>
      <c r="AG176" s="240"/>
      <c r="AH176" s="256"/>
      <c r="AI176" s="256"/>
      <c r="AJ176" s="256"/>
      <c r="AK176" s="245"/>
      <c r="AL176" s="245"/>
      <c r="AM176" s="245"/>
      <c r="AN176" s="245"/>
      <c r="AO176" s="245"/>
      <c r="AP176" s="523"/>
      <c r="AQ176" s="245"/>
      <c r="AR176" s="245"/>
      <c r="AS176" s="245"/>
      <c r="AT176" s="245"/>
      <c r="AU176" s="245"/>
      <c r="AV176" s="245"/>
      <c r="AW176" s="245"/>
      <c r="AX176" s="245"/>
      <c r="AY176" s="245"/>
      <c r="AZ176" s="245"/>
      <c r="BA176" s="245"/>
      <c r="BB176" s="245"/>
      <c r="BC176" s="245"/>
      <c r="BD176" s="245"/>
      <c r="BE176" s="247"/>
      <c r="BF176" s="523"/>
      <c r="BG176" s="561" t="str">
        <f t="shared" si="25"/>
        <v xml:space="preserve"> </v>
      </c>
      <c r="BH176" s="561" t="str">
        <f t="shared" si="27"/>
        <v xml:space="preserve"> </v>
      </c>
      <c r="BI176" s="561" t="str">
        <f t="shared" si="28"/>
        <v xml:space="preserve"> </v>
      </c>
      <c r="BJ176" s="561" t="str">
        <f t="shared" si="29"/>
        <v xml:space="preserve"> </v>
      </c>
      <c r="BK176" s="523"/>
      <c r="BL176" s="240"/>
      <c r="BM176" s="240"/>
      <c r="BN176" s="256"/>
      <c r="BO176" s="240"/>
      <c r="BP176" s="256"/>
      <c r="BQ176" s="256"/>
      <c r="BR176" s="256"/>
      <c r="BS176" s="245"/>
      <c r="BT176" s="245"/>
      <c r="BU176" s="245"/>
      <c r="BV176" s="245"/>
      <c r="BW176" s="245"/>
      <c r="BX176" s="523"/>
      <c r="BY176" s="245"/>
      <c r="BZ176" s="245"/>
      <c r="CA176" s="245"/>
      <c r="CB176" s="245"/>
      <c r="CC176" s="245"/>
      <c r="CD176" s="245"/>
      <c r="CE176" s="245"/>
      <c r="CF176" s="245"/>
      <c r="CG176" s="245"/>
      <c r="CH176" s="245"/>
      <c r="CI176" s="245"/>
      <c r="CJ176" s="245"/>
      <c r="CK176" s="245"/>
      <c r="CL176" s="245"/>
      <c r="CM176" s="247"/>
      <c r="CN176" s="523"/>
      <c r="CO176" s="561" t="str">
        <f t="shared" si="26"/>
        <v xml:space="preserve"> </v>
      </c>
      <c r="CP176" s="561" t="str">
        <f t="shared" si="30"/>
        <v xml:space="preserve"> </v>
      </c>
      <c r="CQ176" s="561" t="str">
        <f t="shared" si="31"/>
        <v xml:space="preserve"> </v>
      </c>
      <c r="CR176" s="561" t="str">
        <f t="shared" si="32"/>
        <v xml:space="preserve"> </v>
      </c>
      <c r="CS176" s="81"/>
      <c r="CT176" s="254"/>
    </row>
    <row r="177" spans="1:98" s="86" customFormat="1" ht="12.75" x14ac:dyDescent="0.25">
      <c r="A177" s="365"/>
      <c r="B177" s="361">
        <f>Demography!B176</f>
        <v>0</v>
      </c>
      <c r="C177" s="361">
        <f>Demography!C176</f>
        <v>0</v>
      </c>
      <c r="D177" s="362">
        <f>Demography!D176</f>
        <v>0</v>
      </c>
      <c r="E177" s="362">
        <f>Demography!E176</f>
        <v>0</v>
      </c>
      <c r="F177" s="362">
        <f>Demography!F176</f>
        <v>0</v>
      </c>
      <c r="G177" s="81"/>
      <c r="H177" s="241"/>
      <c r="I177" s="478"/>
      <c r="J177" s="478"/>
      <c r="K177" s="241"/>
      <c r="L177" s="242"/>
      <c r="M177" s="478"/>
      <c r="N177" s="241"/>
      <c r="O177" s="242"/>
      <c r="P177" s="243"/>
      <c r="Q177" s="243"/>
      <c r="R177" s="243"/>
      <c r="S177" s="243"/>
      <c r="T177" s="243"/>
      <c r="U177" s="524"/>
      <c r="V177" s="241"/>
      <c r="W177" s="415"/>
      <c r="X177" s="415"/>
      <c r="Y177" s="81"/>
      <c r="Z177" s="241"/>
      <c r="AA177" s="416"/>
      <c r="AB177" s="416"/>
      <c r="AC177" s="81"/>
      <c r="AD177" s="242"/>
      <c r="AE177" s="242"/>
      <c r="AF177" s="241"/>
      <c r="AG177" s="242"/>
      <c r="AH177" s="241"/>
      <c r="AI177" s="241"/>
      <c r="AJ177" s="241"/>
      <c r="AK177" s="246"/>
      <c r="AL177" s="246"/>
      <c r="AM177" s="246"/>
      <c r="AN177" s="246"/>
      <c r="AO177" s="246"/>
      <c r="AP177" s="523"/>
      <c r="AQ177" s="246"/>
      <c r="AR177" s="246"/>
      <c r="AS177" s="246"/>
      <c r="AT177" s="246"/>
      <c r="AU177" s="246"/>
      <c r="AV177" s="246"/>
      <c r="AW177" s="246"/>
      <c r="AX177" s="246"/>
      <c r="AY177" s="246"/>
      <c r="AZ177" s="246"/>
      <c r="BA177" s="246"/>
      <c r="BB177" s="246"/>
      <c r="BC177" s="246"/>
      <c r="BD177" s="246"/>
      <c r="BE177" s="248"/>
      <c r="BF177" s="523"/>
      <c r="BG177" s="562" t="str">
        <f t="shared" si="25"/>
        <v xml:space="preserve"> </v>
      </c>
      <c r="BH177" s="562" t="str">
        <f t="shared" si="27"/>
        <v xml:space="preserve"> </v>
      </c>
      <c r="BI177" s="562" t="str">
        <f t="shared" si="28"/>
        <v xml:space="preserve"> </v>
      </c>
      <c r="BJ177" s="562" t="str">
        <f t="shared" si="29"/>
        <v xml:space="preserve"> </v>
      </c>
      <c r="BK177" s="523"/>
      <c r="BL177" s="242"/>
      <c r="BM177" s="242"/>
      <c r="BN177" s="241"/>
      <c r="BO177" s="242"/>
      <c r="BP177" s="241"/>
      <c r="BQ177" s="241"/>
      <c r="BR177" s="241"/>
      <c r="BS177" s="246"/>
      <c r="BT177" s="246"/>
      <c r="BU177" s="246"/>
      <c r="BV177" s="246"/>
      <c r="BW177" s="246"/>
      <c r="BX177" s="523"/>
      <c r="BY177" s="246"/>
      <c r="BZ177" s="246"/>
      <c r="CA177" s="246"/>
      <c r="CB177" s="246"/>
      <c r="CC177" s="246"/>
      <c r="CD177" s="246"/>
      <c r="CE177" s="246"/>
      <c r="CF177" s="246"/>
      <c r="CG177" s="246"/>
      <c r="CH177" s="246"/>
      <c r="CI177" s="246"/>
      <c r="CJ177" s="246"/>
      <c r="CK177" s="246"/>
      <c r="CL177" s="246"/>
      <c r="CM177" s="248"/>
      <c r="CN177" s="523"/>
      <c r="CO177" s="562" t="str">
        <f t="shared" si="26"/>
        <v xml:space="preserve"> </v>
      </c>
      <c r="CP177" s="562" t="str">
        <f t="shared" si="30"/>
        <v xml:space="preserve"> </v>
      </c>
      <c r="CQ177" s="562" t="str">
        <f t="shared" si="31"/>
        <v xml:space="preserve"> </v>
      </c>
      <c r="CR177" s="562" t="str">
        <f t="shared" si="32"/>
        <v xml:space="preserve"> </v>
      </c>
      <c r="CS177" s="81"/>
      <c r="CT177" s="515"/>
    </row>
    <row r="178" spans="1:98" s="86" customFormat="1" ht="12.75" x14ac:dyDescent="0.25">
      <c r="A178" s="365"/>
      <c r="B178" s="147">
        <f>Demography!B177</f>
        <v>0</v>
      </c>
      <c r="C178" s="147">
        <f>Demography!C177</f>
        <v>0</v>
      </c>
      <c r="D178" s="148">
        <f>Demography!D177</f>
        <v>0</v>
      </c>
      <c r="E178" s="148">
        <f>Demography!E177</f>
        <v>0</v>
      </c>
      <c r="F178" s="148">
        <f>Demography!F177</f>
        <v>0</v>
      </c>
      <c r="G178" s="81"/>
      <c r="H178" s="256"/>
      <c r="I178" s="257"/>
      <c r="J178" s="257"/>
      <c r="K178" s="256"/>
      <c r="L178" s="240"/>
      <c r="M178" s="257"/>
      <c r="N178" s="256"/>
      <c r="O178" s="240"/>
      <c r="P178" s="261"/>
      <c r="Q178" s="261"/>
      <c r="R178" s="261"/>
      <c r="S178" s="261"/>
      <c r="T178" s="261"/>
      <c r="U178" s="522"/>
      <c r="V178" s="256"/>
      <c r="W178" s="238"/>
      <c r="X178" s="238"/>
      <c r="Y178" s="81"/>
      <c r="Z178" s="256"/>
      <c r="AA178" s="150"/>
      <c r="AB178" s="150"/>
      <c r="AC178" s="81"/>
      <c r="AD178" s="240"/>
      <c r="AE178" s="240"/>
      <c r="AF178" s="256"/>
      <c r="AG178" s="240"/>
      <c r="AH178" s="256"/>
      <c r="AI178" s="256"/>
      <c r="AJ178" s="256"/>
      <c r="AK178" s="245"/>
      <c r="AL178" s="245"/>
      <c r="AM178" s="245"/>
      <c r="AN178" s="245"/>
      <c r="AO178" s="245"/>
      <c r="AP178" s="523"/>
      <c r="AQ178" s="245"/>
      <c r="AR178" s="245"/>
      <c r="AS178" s="245"/>
      <c r="AT178" s="245"/>
      <c r="AU178" s="245"/>
      <c r="AV178" s="245"/>
      <c r="AW178" s="245"/>
      <c r="AX178" s="245"/>
      <c r="AY178" s="245"/>
      <c r="AZ178" s="245"/>
      <c r="BA178" s="245"/>
      <c r="BB178" s="245"/>
      <c r="BC178" s="245"/>
      <c r="BD178" s="245"/>
      <c r="BE178" s="247"/>
      <c r="BF178" s="523"/>
      <c r="BG178" s="561" t="str">
        <f t="shared" si="25"/>
        <v xml:space="preserve"> </v>
      </c>
      <c r="BH178" s="561" t="str">
        <f t="shared" si="27"/>
        <v xml:space="preserve"> </v>
      </c>
      <c r="BI178" s="561" t="str">
        <f t="shared" si="28"/>
        <v xml:space="preserve"> </v>
      </c>
      <c r="BJ178" s="561" t="str">
        <f t="shared" si="29"/>
        <v xml:space="preserve"> </v>
      </c>
      <c r="BK178" s="523"/>
      <c r="BL178" s="240"/>
      <c r="BM178" s="240"/>
      <c r="BN178" s="256"/>
      <c r="BO178" s="240"/>
      <c r="BP178" s="256"/>
      <c r="BQ178" s="256"/>
      <c r="BR178" s="256"/>
      <c r="BS178" s="245"/>
      <c r="BT178" s="245"/>
      <c r="BU178" s="245"/>
      <c r="BV178" s="245"/>
      <c r="BW178" s="245"/>
      <c r="BX178" s="523"/>
      <c r="BY178" s="245"/>
      <c r="BZ178" s="245"/>
      <c r="CA178" s="245"/>
      <c r="CB178" s="245"/>
      <c r="CC178" s="245"/>
      <c r="CD178" s="245"/>
      <c r="CE178" s="245"/>
      <c r="CF178" s="245"/>
      <c r="CG178" s="245"/>
      <c r="CH178" s="245"/>
      <c r="CI178" s="245"/>
      <c r="CJ178" s="245"/>
      <c r="CK178" s="245"/>
      <c r="CL178" s="245"/>
      <c r="CM178" s="247"/>
      <c r="CN178" s="523"/>
      <c r="CO178" s="561" t="str">
        <f t="shared" si="26"/>
        <v xml:space="preserve"> </v>
      </c>
      <c r="CP178" s="561" t="str">
        <f t="shared" si="30"/>
        <v xml:space="preserve"> </v>
      </c>
      <c r="CQ178" s="561" t="str">
        <f t="shared" si="31"/>
        <v xml:space="preserve"> </v>
      </c>
      <c r="CR178" s="561" t="str">
        <f t="shared" si="32"/>
        <v xml:space="preserve"> </v>
      </c>
      <c r="CS178" s="81"/>
      <c r="CT178" s="254"/>
    </row>
    <row r="179" spans="1:98" s="86" customFormat="1" ht="12.75" x14ac:dyDescent="0.25">
      <c r="A179" s="365"/>
      <c r="B179" s="361">
        <f>Demography!B178</f>
        <v>0</v>
      </c>
      <c r="C179" s="361">
        <f>Demography!C178</f>
        <v>0</v>
      </c>
      <c r="D179" s="362">
        <f>Demography!D178</f>
        <v>0</v>
      </c>
      <c r="E179" s="362">
        <f>Demography!E178</f>
        <v>0</v>
      </c>
      <c r="F179" s="362">
        <f>Demography!F178</f>
        <v>0</v>
      </c>
      <c r="G179" s="81"/>
      <c r="H179" s="241"/>
      <c r="I179" s="478"/>
      <c r="J179" s="478"/>
      <c r="K179" s="241"/>
      <c r="L179" s="242"/>
      <c r="M179" s="478"/>
      <c r="N179" s="241"/>
      <c r="O179" s="242"/>
      <c r="P179" s="243"/>
      <c r="Q179" s="243"/>
      <c r="R179" s="243"/>
      <c r="S179" s="243"/>
      <c r="T179" s="243"/>
      <c r="U179" s="524"/>
      <c r="V179" s="241"/>
      <c r="W179" s="415"/>
      <c r="X179" s="415"/>
      <c r="Y179" s="81"/>
      <c r="Z179" s="241"/>
      <c r="AA179" s="416"/>
      <c r="AB179" s="416"/>
      <c r="AC179" s="81"/>
      <c r="AD179" s="242"/>
      <c r="AE179" s="242"/>
      <c r="AF179" s="241"/>
      <c r="AG179" s="242"/>
      <c r="AH179" s="241"/>
      <c r="AI179" s="241"/>
      <c r="AJ179" s="241"/>
      <c r="AK179" s="246"/>
      <c r="AL179" s="246"/>
      <c r="AM179" s="246"/>
      <c r="AN179" s="246"/>
      <c r="AO179" s="246"/>
      <c r="AP179" s="523"/>
      <c r="AQ179" s="246"/>
      <c r="AR179" s="246"/>
      <c r="AS179" s="246"/>
      <c r="AT179" s="246"/>
      <c r="AU179" s="246"/>
      <c r="AV179" s="246"/>
      <c r="AW179" s="246"/>
      <c r="AX179" s="246"/>
      <c r="AY179" s="246"/>
      <c r="AZ179" s="246"/>
      <c r="BA179" s="246"/>
      <c r="BB179" s="246"/>
      <c r="BC179" s="246"/>
      <c r="BD179" s="246"/>
      <c r="BE179" s="248"/>
      <c r="BF179" s="523"/>
      <c r="BG179" s="562" t="str">
        <f t="shared" si="25"/>
        <v xml:space="preserve"> </v>
      </c>
      <c r="BH179" s="562" t="str">
        <f t="shared" si="27"/>
        <v xml:space="preserve"> </v>
      </c>
      <c r="BI179" s="562" t="str">
        <f t="shared" si="28"/>
        <v xml:space="preserve"> </v>
      </c>
      <c r="BJ179" s="562" t="str">
        <f t="shared" si="29"/>
        <v xml:space="preserve"> </v>
      </c>
      <c r="BK179" s="523"/>
      <c r="BL179" s="242"/>
      <c r="BM179" s="242"/>
      <c r="BN179" s="241"/>
      <c r="BO179" s="242"/>
      <c r="BP179" s="241"/>
      <c r="BQ179" s="241"/>
      <c r="BR179" s="241"/>
      <c r="BS179" s="246"/>
      <c r="BT179" s="246"/>
      <c r="BU179" s="246"/>
      <c r="BV179" s="246"/>
      <c r="BW179" s="246"/>
      <c r="BX179" s="523"/>
      <c r="BY179" s="246"/>
      <c r="BZ179" s="246"/>
      <c r="CA179" s="246"/>
      <c r="CB179" s="246"/>
      <c r="CC179" s="246"/>
      <c r="CD179" s="246"/>
      <c r="CE179" s="246"/>
      <c r="CF179" s="246"/>
      <c r="CG179" s="246"/>
      <c r="CH179" s="246"/>
      <c r="CI179" s="246"/>
      <c r="CJ179" s="246"/>
      <c r="CK179" s="246"/>
      <c r="CL179" s="246"/>
      <c r="CM179" s="248"/>
      <c r="CN179" s="523"/>
      <c r="CO179" s="562" t="str">
        <f t="shared" si="26"/>
        <v xml:space="preserve"> </v>
      </c>
      <c r="CP179" s="562" t="str">
        <f t="shared" si="30"/>
        <v xml:space="preserve"> </v>
      </c>
      <c r="CQ179" s="562" t="str">
        <f t="shared" si="31"/>
        <v xml:space="preserve"> </v>
      </c>
      <c r="CR179" s="562" t="str">
        <f t="shared" si="32"/>
        <v xml:space="preserve"> </v>
      </c>
      <c r="CS179" s="81"/>
      <c r="CT179" s="515"/>
    </row>
    <row r="180" spans="1:98" s="86" customFormat="1" ht="12.75" x14ac:dyDescent="0.25">
      <c r="A180" s="365"/>
      <c r="B180" s="147">
        <f>Demography!B179</f>
        <v>0</v>
      </c>
      <c r="C180" s="147">
        <f>Demography!C179</f>
        <v>0</v>
      </c>
      <c r="D180" s="148">
        <f>Demography!D179</f>
        <v>0</v>
      </c>
      <c r="E180" s="148">
        <f>Demography!E179</f>
        <v>0</v>
      </c>
      <c r="F180" s="148">
        <f>Demography!F179</f>
        <v>0</v>
      </c>
      <c r="G180" s="81"/>
      <c r="H180" s="256"/>
      <c r="I180" s="257"/>
      <c r="J180" s="257"/>
      <c r="K180" s="256"/>
      <c r="L180" s="240"/>
      <c r="M180" s="257"/>
      <c r="N180" s="256"/>
      <c r="O180" s="240"/>
      <c r="P180" s="261"/>
      <c r="Q180" s="261"/>
      <c r="R180" s="261"/>
      <c r="S180" s="261"/>
      <c r="T180" s="261"/>
      <c r="U180" s="522"/>
      <c r="V180" s="256"/>
      <c r="W180" s="238"/>
      <c r="X180" s="238"/>
      <c r="Y180" s="81"/>
      <c r="Z180" s="256"/>
      <c r="AA180" s="150"/>
      <c r="AB180" s="150"/>
      <c r="AC180" s="81"/>
      <c r="AD180" s="240"/>
      <c r="AE180" s="240"/>
      <c r="AF180" s="256"/>
      <c r="AG180" s="240"/>
      <c r="AH180" s="256"/>
      <c r="AI180" s="256"/>
      <c r="AJ180" s="256"/>
      <c r="AK180" s="245"/>
      <c r="AL180" s="245"/>
      <c r="AM180" s="245"/>
      <c r="AN180" s="245"/>
      <c r="AO180" s="245"/>
      <c r="AP180" s="523"/>
      <c r="AQ180" s="245"/>
      <c r="AR180" s="245"/>
      <c r="AS180" s="245"/>
      <c r="AT180" s="245"/>
      <c r="AU180" s="245"/>
      <c r="AV180" s="245"/>
      <c r="AW180" s="245"/>
      <c r="AX180" s="245"/>
      <c r="AY180" s="245"/>
      <c r="AZ180" s="245"/>
      <c r="BA180" s="245"/>
      <c r="BB180" s="245"/>
      <c r="BC180" s="245"/>
      <c r="BD180" s="245"/>
      <c r="BE180" s="247"/>
      <c r="BF180" s="523"/>
      <c r="BG180" s="561" t="str">
        <f t="shared" si="25"/>
        <v xml:space="preserve"> </v>
      </c>
      <c r="BH180" s="561" t="str">
        <f t="shared" si="27"/>
        <v xml:space="preserve"> </v>
      </c>
      <c r="BI180" s="561" t="str">
        <f t="shared" si="28"/>
        <v xml:space="preserve"> </v>
      </c>
      <c r="BJ180" s="561" t="str">
        <f t="shared" si="29"/>
        <v xml:space="preserve"> </v>
      </c>
      <c r="BK180" s="523"/>
      <c r="BL180" s="240"/>
      <c r="BM180" s="240"/>
      <c r="BN180" s="256"/>
      <c r="BO180" s="240"/>
      <c r="BP180" s="256"/>
      <c r="BQ180" s="256"/>
      <c r="BR180" s="256"/>
      <c r="BS180" s="245"/>
      <c r="BT180" s="245"/>
      <c r="BU180" s="245"/>
      <c r="BV180" s="245"/>
      <c r="BW180" s="245"/>
      <c r="BX180" s="523"/>
      <c r="BY180" s="245"/>
      <c r="BZ180" s="245"/>
      <c r="CA180" s="245"/>
      <c r="CB180" s="245"/>
      <c r="CC180" s="245"/>
      <c r="CD180" s="245"/>
      <c r="CE180" s="245"/>
      <c r="CF180" s="245"/>
      <c r="CG180" s="245"/>
      <c r="CH180" s="245"/>
      <c r="CI180" s="245"/>
      <c r="CJ180" s="245"/>
      <c r="CK180" s="245"/>
      <c r="CL180" s="245"/>
      <c r="CM180" s="247"/>
      <c r="CN180" s="523"/>
      <c r="CO180" s="561" t="str">
        <f t="shared" si="26"/>
        <v xml:space="preserve"> </v>
      </c>
      <c r="CP180" s="561" t="str">
        <f t="shared" si="30"/>
        <v xml:space="preserve"> </v>
      </c>
      <c r="CQ180" s="561" t="str">
        <f t="shared" si="31"/>
        <v xml:space="preserve"> </v>
      </c>
      <c r="CR180" s="561" t="str">
        <f t="shared" si="32"/>
        <v xml:space="preserve"> </v>
      </c>
      <c r="CS180" s="81"/>
      <c r="CT180" s="254"/>
    </row>
    <row r="181" spans="1:98" s="86" customFormat="1" ht="12.75" x14ac:dyDescent="0.25">
      <c r="A181" s="365"/>
      <c r="B181" s="361">
        <f>Demography!B180</f>
        <v>0</v>
      </c>
      <c r="C181" s="361">
        <f>Demography!C180</f>
        <v>0</v>
      </c>
      <c r="D181" s="362">
        <f>Demography!D180</f>
        <v>0</v>
      </c>
      <c r="E181" s="362">
        <f>Demography!E180</f>
        <v>0</v>
      </c>
      <c r="F181" s="362">
        <f>Demography!F180</f>
        <v>0</v>
      </c>
      <c r="G181" s="81"/>
      <c r="H181" s="241"/>
      <c r="I181" s="478"/>
      <c r="J181" s="478"/>
      <c r="K181" s="241"/>
      <c r="L181" s="242"/>
      <c r="M181" s="478"/>
      <c r="N181" s="241"/>
      <c r="O181" s="242"/>
      <c r="P181" s="243"/>
      <c r="Q181" s="243"/>
      <c r="R181" s="243"/>
      <c r="S181" s="243"/>
      <c r="T181" s="243"/>
      <c r="U181" s="524"/>
      <c r="V181" s="241"/>
      <c r="W181" s="415"/>
      <c r="X181" s="415"/>
      <c r="Y181" s="81"/>
      <c r="Z181" s="241"/>
      <c r="AA181" s="416"/>
      <c r="AB181" s="416"/>
      <c r="AC181" s="81"/>
      <c r="AD181" s="242"/>
      <c r="AE181" s="242"/>
      <c r="AF181" s="241"/>
      <c r="AG181" s="242"/>
      <c r="AH181" s="241"/>
      <c r="AI181" s="241"/>
      <c r="AJ181" s="241"/>
      <c r="AK181" s="246"/>
      <c r="AL181" s="246"/>
      <c r="AM181" s="246"/>
      <c r="AN181" s="246"/>
      <c r="AO181" s="246"/>
      <c r="AP181" s="523"/>
      <c r="AQ181" s="246"/>
      <c r="AR181" s="246"/>
      <c r="AS181" s="246"/>
      <c r="AT181" s="246"/>
      <c r="AU181" s="246"/>
      <c r="AV181" s="246"/>
      <c r="AW181" s="246"/>
      <c r="AX181" s="246"/>
      <c r="AY181" s="246"/>
      <c r="AZ181" s="246"/>
      <c r="BA181" s="246"/>
      <c r="BB181" s="246"/>
      <c r="BC181" s="246"/>
      <c r="BD181" s="246"/>
      <c r="BE181" s="248"/>
      <c r="BF181" s="523"/>
      <c r="BG181" s="562" t="str">
        <f t="shared" si="25"/>
        <v xml:space="preserve"> </v>
      </c>
      <c r="BH181" s="562" t="str">
        <f t="shared" si="27"/>
        <v xml:space="preserve"> </v>
      </c>
      <c r="BI181" s="562" t="str">
        <f t="shared" si="28"/>
        <v xml:space="preserve"> </v>
      </c>
      <c r="BJ181" s="562" t="str">
        <f t="shared" si="29"/>
        <v xml:space="preserve"> </v>
      </c>
      <c r="BK181" s="523"/>
      <c r="BL181" s="242"/>
      <c r="BM181" s="242"/>
      <c r="BN181" s="241"/>
      <c r="BO181" s="242"/>
      <c r="BP181" s="241"/>
      <c r="BQ181" s="241"/>
      <c r="BR181" s="241"/>
      <c r="BS181" s="246"/>
      <c r="BT181" s="246"/>
      <c r="BU181" s="246"/>
      <c r="BV181" s="246"/>
      <c r="BW181" s="246"/>
      <c r="BX181" s="523"/>
      <c r="BY181" s="246"/>
      <c r="BZ181" s="246"/>
      <c r="CA181" s="246"/>
      <c r="CB181" s="246"/>
      <c r="CC181" s="246"/>
      <c r="CD181" s="246"/>
      <c r="CE181" s="246"/>
      <c r="CF181" s="246"/>
      <c r="CG181" s="246"/>
      <c r="CH181" s="246"/>
      <c r="CI181" s="246"/>
      <c r="CJ181" s="246"/>
      <c r="CK181" s="246"/>
      <c r="CL181" s="246"/>
      <c r="CM181" s="248"/>
      <c r="CN181" s="523"/>
      <c r="CO181" s="562" t="str">
        <f t="shared" si="26"/>
        <v xml:space="preserve"> </v>
      </c>
      <c r="CP181" s="562" t="str">
        <f t="shared" si="30"/>
        <v xml:space="preserve"> </v>
      </c>
      <c r="CQ181" s="562" t="str">
        <f t="shared" si="31"/>
        <v xml:space="preserve"> </v>
      </c>
      <c r="CR181" s="562" t="str">
        <f t="shared" si="32"/>
        <v xml:space="preserve"> </v>
      </c>
      <c r="CS181" s="81"/>
      <c r="CT181" s="515"/>
    </row>
    <row r="182" spans="1:98" s="86" customFormat="1" ht="12.75" x14ac:dyDescent="0.25">
      <c r="A182" s="365"/>
      <c r="B182" s="147">
        <f>Demography!B181</f>
        <v>0</v>
      </c>
      <c r="C182" s="147">
        <f>Demography!C181</f>
        <v>0</v>
      </c>
      <c r="D182" s="148">
        <f>Demography!D181</f>
        <v>0</v>
      </c>
      <c r="E182" s="148">
        <f>Demography!E181</f>
        <v>0</v>
      </c>
      <c r="F182" s="148">
        <f>Demography!F181</f>
        <v>0</v>
      </c>
      <c r="G182" s="81"/>
      <c r="H182" s="256"/>
      <c r="I182" s="257"/>
      <c r="J182" s="257"/>
      <c r="K182" s="256"/>
      <c r="L182" s="240"/>
      <c r="M182" s="257"/>
      <c r="N182" s="256"/>
      <c r="O182" s="240"/>
      <c r="P182" s="261"/>
      <c r="Q182" s="261"/>
      <c r="R182" s="261"/>
      <c r="S182" s="261"/>
      <c r="T182" s="261"/>
      <c r="U182" s="522"/>
      <c r="V182" s="256"/>
      <c r="W182" s="238"/>
      <c r="X182" s="238"/>
      <c r="Y182" s="81"/>
      <c r="Z182" s="256"/>
      <c r="AA182" s="150"/>
      <c r="AB182" s="150"/>
      <c r="AC182" s="81"/>
      <c r="AD182" s="240"/>
      <c r="AE182" s="240"/>
      <c r="AF182" s="256"/>
      <c r="AG182" s="240"/>
      <c r="AH182" s="256"/>
      <c r="AI182" s="256"/>
      <c r="AJ182" s="256"/>
      <c r="AK182" s="245"/>
      <c r="AL182" s="245"/>
      <c r="AM182" s="245"/>
      <c r="AN182" s="245"/>
      <c r="AO182" s="245"/>
      <c r="AP182" s="523"/>
      <c r="AQ182" s="245"/>
      <c r="AR182" s="245"/>
      <c r="AS182" s="245"/>
      <c r="AT182" s="245"/>
      <c r="AU182" s="245"/>
      <c r="AV182" s="245"/>
      <c r="AW182" s="245"/>
      <c r="AX182" s="245"/>
      <c r="AY182" s="245"/>
      <c r="AZ182" s="245"/>
      <c r="BA182" s="245"/>
      <c r="BB182" s="245"/>
      <c r="BC182" s="245"/>
      <c r="BD182" s="245"/>
      <c r="BE182" s="247"/>
      <c r="BF182" s="523"/>
      <c r="BG182" s="561" t="str">
        <f t="shared" si="25"/>
        <v xml:space="preserve"> </v>
      </c>
      <c r="BH182" s="561" t="str">
        <f t="shared" si="27"/>
        <v xml:space="preserve"> </v>
      </c>
      <c r="BI182" s="561" t="str">
        <f t="shared" si="28"/>
        <v xml:space="preserve"> </v>
      </c>
      <c r="BJ182" s="561" t="str">
        <f t="shared" si="29"/>
        <v xml:space="preserve"> </v>
      </c>
      <c r="BK182" s="523"/>
      <c r="BL182" s="240"/>
      <c r="BM182" s="240"/>
      <c r="BN182" s="256"/>
      <c r="BO182" s="240"/>
      <c r="BP182" s="256"/>
      <c r="BQ182" s="256"/>
      <c r="BR182" s="256"/>
      <c r="BS182" s="245"/>
      <c r="BT182" s="245"/>
      <c r="BU182" s="245"/>
      <c r="BV182" s="245"/>
      <c r="BW182" s="245"/>
      <c r="BX182" s="523"/>
      <c r="BY182" s="245"/>
      <c r="BZ182" s="245"/>
      <c r="CA182" s="245"/>
      <c r="CB182" s="245"/>
      <c r="CC182" s="245"/>
      <c r="CD182" s="245"/>
      <c r="CE182" s="245"/>
      <c r="CF182" s="245"/>
      <c r="CG182" s="245"/>
      <c r="CH182" s="245"/>
      <c r="CI182" s="245"/>
      <c r="CJ182" s="245"/>
      <c r="CK182" s="245"/>
      <c r="CL182" s="245"/>
      <c r="CM182" s="247"/>
      <c r="CN182" s="523"/>
      <c r="CO182" s="561" t="str">
        <f t="shared" si="26"/>
        <v xml:space="preserve"> </v>
      </c>
      <c r="CP182" s="561" t="str">
        <f t="shared" si="30"/>
        <v xml:space="preserve"> </v>
      </c>
      <c r="CQ182" s="561" t="str">
        <f t="shared" si="31"/>
        <v xml:space="preserve"> </v>
      </c>
      <c r="CR182" s="561" t="str">
        <f t="shared" si="32"/>
        <v xml:space="preserve"> </v>
      </c>
      <c r="CS182" s="81"/>
      <c r="CT182" s="254"/>
    </row>
    <row r="183" spans="1:98" s="86" customFormat="1" ht="12.75" x14ac:dyDescent="0.25">
      <c r="A183" s="365"/>
      <c r="B183" s="361">
        <f>Demography!B182</f>
        <v>0</v>
      </c>
      <c r="C183" s="361">
        <f>Demography!C182</f>
        <v>0</v>
      </c>
      <c r="D183" s="362">
        <f>Demography!D182</f>
        <v>0</v>
      </c>
      <c r="E183" s="362">
        <f>Demography!E182</f>
        <v>0</v>
      </c>
      <c r="F183" s="362">
        <f>Demography!F182</f>
        <v>0</v>
      </c>
      <c r="G183" s="81"/>
      <c r="H183" s="241"/>
      <c r="I183" s="478"/>
      <c r="J183" s="478"/>
      <c r="K183" s="241"/>
      <c r="L183" s="242"/>
      <c r="M183" s="478"/>
      <c r="N183" s="241"/>
      <c r="O183" s="242"/>
      <c r="P183" s="243"/>
      <c r="Q183" s="243"/>
      <c r="R183" s="243"/>
      <c r="S183" s="243"/>
      <c r="T183" s="243"/>
      <c r="U183" s="524"/>
      <c r="V183" s="241"/>
      <c r="W183" s="415"/>
      <c r="X183" s="415"/>
      <c r="Y183" s="81"/>
      <c r="Z183" s="241"/>
      <c r="AA183" s="416"/>
      <c r="AB183" s="416"/>
      <c r="AC183" s="81"/>
      <c r="AD183" s="242"/>
      <c r="AE183" s="242"/>
      <c r="AF183" s="241"/>
      <c r="AG183" s="242"/>
      <c r="AH183" s="241"/>
      <c r="AI183" s="241"/>
      <c r="AJ183" s="241"/>
      <c r="AK183" s="246"/>
      <c r="AL183" s="246"/>
      <c r="AM183" s="246"/>
      <c r="AN183" s="246"/>
      <c r="AO183" s="246"/>
      <c r="AP183" s="523"/>
      <c r="AQ183" s="246"/>
      <c r="AR183" s="246"/>
      <c r="AS183" s="246"/>
      <c r="AT183" s="246"/>
      <c r="AU183" s="246"/>
      <c r="AV183" s="246"/>
      <c r="AW183" s="246"/>
      <c r="AX183" s="246"/>
      <c r="AY183" s="246"/>
      <c r="AZ183" s="246"/>
      <c r="BA183" s="246"/>
      <c r="BB183" s="246"/>
      <c r="BC183" s="246"/>
      <c r="BD183" s="246"/>
      <c r="BE183" s="248"/>
      <c r="BF183" s="523"/>
      <c r="BG183" s="562" t="str">
        <f t="shared" si="25"/>
        <v xml:space="preserve"> </v>
      </c>
      <c r="BH183" s="562" t="str">
        <f t="shared" si="27"/>
        <v xml:space="preserve"> </v>
      </c>
      <c r="BI183" s="562" t="str">
        <f t="shared" si="28"/>
        <v xml:space="preserve"> </v>
      </c>
      <c r="BJ183" s="562" t="str">
        <f t="shared" si="29"/>
        <v xml:space="preserve"> </v>
      </c>
      <c r="BK183" s="523"/>
      <c r="BL183" s="242"/>
      <c r="BM183" s="242"/>
      <c r="BN183" s="241"/>
      <c r="BO183" s="242"/>
      <c r="BP183" s="241"/>
      <c r="BQ183" s="241"/>
      <c r="BR183" s="241"/>
      <c r="BS183" s="246"/>
      <c r="BT183" s="246"/>
      <c r="BU183" s="246"/>
      <c r="BV183" s="246"/>
      <c r="BW183" s="246"/>
      <c r="BX183" s="523"/>
      <c r="BY183" s="246"/>
      <c r="BZ183" s="246"/>
      <c r="CA183" s="246"/>
      <c r="CB183" s="246"/>
      <c r="CC183" s="246"/>
      <c r="CD183" s="246"/>
      <c r="CE183" s="246"/>
      <c r="CF183" s="246"/>
      <c r="CG183" s="246"/>
      <c r="CH183" s="246"/>
      <c r="CI183" s="246"/>
      <c r="CJ183" s="246"/>
      <c r="CK183" s="246"/>
      <c r="CL183" s="246"/>
      <c r="CM183" s="248"/>
      <c r="CN183" s="523"/>
      <c r="CO183" s="562" t="str">
        <f t="shared" si="26"/>
        <v xml:space="preserve"> </v>
      </c>
      <c r="CP183" s="562" t="str">
        <f t="shared" si="30"/>
        <v xml:space="preserve"> </v>
      </c>
      <c r="CQ183" s="562" t="str">
        <f t="shared" si="31"/>
        <v xml:space="preserve"> </v>
      </c>
      <c r="CR183" s="562" t="str">
        <f t="shared" si="32"/>
        <v xml:space="preserve"> </v>
      </c>
      <c r="CS183" s="81"/>
      <c r="CT183" s="515"/>
    </row>
    <row r="184" spans="1:98" s="86" customFormat="1" ht="12.75" x14ac:dyDescent="0.25">
      <c r="A184" s="365"/>
      <c r="B184" s="147">
        <f>Demography!B183</f>
        <v>0</v>
      </c>
      <c r="C184" s="147">
        <f>Demography!C183</f>
        <v>0</v>
      </c>
      <c r="D184" s="148">
        <f>Demography!D183</f>
        <v>0</v>
      </c>
      <c r="E184" s="148">
        <f>Demography!E183</f>
        <v>0</v>
      </c>
      <c r="F184" s="148">
        <f>Demography!F183</f>
        <v>0</v>
      </c>
      <c r="G184" s="81"/>
      <c r="H184" s="256"/>
      <c r="I184" s="257"/>
      <c r="J184" s="257"/>
      <c r="K184" s="256"/>
      <c r="L184" s="240"/>
      <c r="M184" s="257"/>
      <c r="N184" s="256"/>
      <c r="O184" s="240"/>
      <c r="P184" s="261"/>
      <c r="Q184" s="261"/>
      <c r="R184" s="261"/>
      <c r="S184" s="261"/>
      <c r="T184" s="261"/>
      <c r="U184" s="522"/>
      <c r="V184" s="256"/>
      <c r="W184" s="238"/>
      <c r="X184" s="238"/>
      <c r="Y184" s="81"/>
      <c r="Z184" s="256"/>
      <c r="AA184" s="150"/>
      <c r="AB184" s="150"/>
      <c r="AC184" s="81"/>
      <c r="AD184" s="240"/>
      <c r="AE184" s="240"/>
      <c r="AF184" s="256"/>
      <c r="AG184" s="240"/>
      <c r="AH184" s="256"/>
      <c r="AI184" s="256"/>
      <c r="AJ184" s="256"/>
      <c r="AK184" s="245"/>
      <c r="AL184" s="245"/>
      <c r="AM184" s="245"/>
      <c r="AN184" s="245"/>
      <c r="AO184" s="245"/>
      <c r="AP184" s="523"/>
      <c r="AQ184" s="245"/>
      <c r="AR184" s="245"/>
      <c r="AS184" s="245"/>
      <c r="AT184" s="245"/>
      <c r="AU184" s="245"/>
      <c r="AV184" s="245"/>
      <c r="AW184" s="245"/>
      <c r="AX184" s="245"/>
      <c r="AY184" s="245"/>
      <c r="AZ184" s="245"/>
      <c r="BA184" s="245"/>
      <c r="BB184" s="245"/>
      <c r="BC184" s="245"/>
      <c r="BD184" s="245"/>
      <c r="BE184" s="247"/>
      <c r="BF184" s="523"/>
      <c r="BG184" s="561" t="str">
        <f t="shared" si="25"/>
        <v xml:space="preserve"> </v>
      </c>
      <c r="BH184" s="561" t="str">
        <f t="shared" si="27"/>
        <v xml:space="preserve"> </v>
      </c>
      <c r="BI184" s="561" t="str">
        <f t="shared" si="28"/>
        <v xml:space="preserve"> </v>
      </c>
      <c r="BJ184" s="561" t="str">
        <f t="shared" si="29"/>
        <v xml:space="preserve"> </v>
      </c>
      <c r="BK184" s="523"/>
      <c r="BL184" s="240"/>
      <c r="BM184" s="240"/>
      <c r="BN184" s="256"/>
      <c r="BO184" s="240"/>
      <c r="BP184" s="256"/>
      <c r="BQ184" s="256"/>
      <c r="BR184" s="256"/>
      <c r="BS184" s="245"/>
      <c r="BT184" s="245"/>
      <c r="BU184" s="245"/>
      <c r="BV184" s="245"/>
      <c r="BW184" s="245"/>
      <c r="BX184" s="523"/>
      <c r="BY184" s="245"/>
      <c r="BZ184" s="245"/>
      <c r="CA184" s="245"/>
      <c r="CB184" s="245"/>
      <c r="CC184" s="245"/>
      <c r="CD184" s="245"/>
      <c r="CE184" s="245"/>
      <c r="CF184" s="245"/>
      <c r="CG184" s="245"/>
      <c r="CH184" s="245"/>
      <c r="CI184" s="245"/>
      <c r="CJ184" s="245"/>
      <c r="CK184" s="245"/>
      <c r="CL184" s="245"/>
      <c r="CM184" s="247"/>
      <c r="CN184" s="523"/>
      <c r="CO184" s="561" t="str">
        <f t="shared" si="26"/>
        <v xml:space="preserve"> </v>
      </c>
      <c r="CP184" s="561" t="str">
        <f t="shared" si="30"/>
        <v xml:space="preserve"> </v>
      </c>
      <c r="CQ184" s="561" t="str">
        <f t="shared" si="31"/>
        <v xml:space="preserve"> </v>
      </c>
      <c r="CR184" s="561" t="str">
        <f t="shared" si="32"/>
        <v xml:space="preserve"> </v>
      </c>
      <c r="CS184" s="81"/>
      <c r="CT184" s="254"/>
    </row>
    <row r="185" spans="1:98" s="86" customFormat="1" ht="12.75" x14ac:dyDescent="0.25">
      <c r="A185" s="365"/>
      <c r="B185" s="361">
        <f>Demography!B184</f>
        <v>0</v>
      </c>
      <c r="C185" s="361">
        <f>Demography!C184</f>
        <v>0</v>
      </c>
      <c r="D185" s="362">
        <f>Demography!D184</f>
        <v>0</v>
      </c>
      <c r="E185" s="362">
        <f>Demography!E184</f>
        <v>0</v>
      </c>
      <c r="F185" s="362">
        <f>Demography!F184</f>
        <v>0</v>
      </c>
      <c r="G185" s="81"/>
      <c r="H185" s="241"/>
      <c r="I185" s="478"/>
      <c r="J185" s="478"/>
      <c r="K185" s="241"/>
      <c r="L185" s="242"/>
      <c r="M185" s="478"/>
      <c r="N185" s="241"/>
      <c r="O185" s="242"/>
      <c r="P185" s="243"/>
      <c r="Q185" s="243"/>
      <c r="R185" s="243"/>
      <c r="S185" s="243"/>
      <c r="T185" s="243"/>
      <c r="U185" s="524"/>
      <c r="V185" s="241"/>
      <c r="W185" s="415"/>
      <c r="X185" s="415"/>
      <c r="Y185" s="81"/>
      <c r="Z185" s="241"/>
      <c r="AA185" s="416"/>
      <c r="AB185" s="416"/>
      <c r="AC185" s="81"/>
      <c r="AD185" s="242"/>
      <c r="AE185" s="242"/>
      <c r="AF185" s="241"/>
      <c r="AG185" s="242"/>
      <c r="AH185" s="241"/>
      <c r="AI185" s="241"/>
      <c r="AJ185" s="241"/>
      <c r="AK185" s="246"/>
      <c r="AL185" s="246"/>
      <c r="AM185" s="246"/>
      <c r="AN185" s="246"/>
      <c r="AO185" s="246"/>
      <c r="AP185" s="523"/>
      <c r="AQ185" s="246"/>
      <c r="AR185" s="246"/>
      <c r="AS185" s="246"/>
      <c r="AT185" s="246"/>
      <c r="AU185" s="246"/>
      <c r="AV185" s="246"/>
      <c r="AW185" s="246"/>
      <c r="AX185" s="246"/>
      <c r="AY185" s="246"/>
      <c r="AZ185" s="246"/>
      <c r="BA185" s="246"/>
      <c r="BB185" s="246"/>
      <c r="BC185" s="246"/>
      <c r="BD185" s="246"/>
      <c r="BE185" s="248"/>
      <c r="BF185" s="523"/>
      <c r="BG185" s="562" t="str">
        <f t="shared" si="25"/>
        <v xml:space="preserve"> </v>
      </c>
      <c r="BH185" s="562" t="str">
        <f t="shared" si="27"/>
        <v xml:space="preserve"> </v>
      </c>
      <c r="BI185" s="562" t="str">
        <f t="shared" si="28"/>
        <v xml:space="preserve"> </v>
      </c>
      <c r="BJ185" s="562" t="str">
        <f t="shared" si="29"/>
        <v xml:space="preserve"> </v>
      </c>
      <c r="BK185" s="523"/>
      <c r="BL185" s="242"/>
      <c r="BM185" s="242"/>
      <c r="BN185" s="241"/>
      <c r="BO185" s="242"/>
      <c r="BP185" s="241"/>
      <c r="BQ185" s="241"/>
      <c r="BR185" s="241"/>
      <c r="BS185" s="246"/>
      <c r="BT185" s="246"/>
      <c r="BU185" s="246"/>
      <c r="BV185" s="246"/>
      <c r="BW185" s="246"/>
      <c r="BX185" s="523"/>
      <c r="BY185" s="246"/>
      <c r="BZ185" s="246"/>
      <c r="CA185" s="246"/>
      <c r="CB185" s="246"/>
      <c r="CC185" s="246"/>
      <c r="CD185" s="246"/>
      <c r="CE185" s="246"/>
      <c r="CF185" s="246"/>
      <c r="CG185" s="246"/>
      <c r="CH185" s="246"/>
      <c r="CI185" s="246"/>
      <c r="CJ185" s="246"/>
      <c r="CK185" s="246"/>
      <c r="CL185" s="246"/>
      <c r="CM185" s="248"/>
      <c r="CN185" s="523"/>
      <c r="CO185" s="562" t="str">
        <f t="shared" si="26"/>
        <v xml:space="preserve"> </v>
      </c>
      <c r="CP185" s="562" t="str">
        <f t="shared" si="30"/>
        <v xml:space="preserve"> </v>
      </c>
      <c r="CQ185" s="562" t="str">
        <f t="shared" si="31"/>
        <v xml:space="preserve"> </v>
      </c>
      <c r="CR185" s="562" t="str">
        <f t="shared" si="32"/>
        <v xml:space="preserve"> </v>
      </c>
      <c r="CS185" s="81"/>
      <c r="CT185" s="515"/>
    </row>
    <row r="186" spans="1:98" s="86" customFormat="1" ht="12.75" x14ac:dyDescent="0.25">
      <c r="A186" s="365"/>
      <c r="B186" s="147">
        <f>Demography!B185</f>
        <v>0</v>
      </c>
      <c r="C186" s="147">
        <f>Demography!C185</f>
        <v>0</v>
      </c>
      <c r="D186" s="148">
        <f>Demography!D185</f>
        <v>0</v>
      </c>
      <c r="E186" s="148">
        <f>Demography!E185</f>
        <v>0</v>
      </c>
      <c r="F186" s="148">
        <f>Demography!F185</f>
        <v>0</v>
      </c>
      <c r="G186" s="81"/>
      <c r="H186" s="256"/>
      <c r="I186" s="257"/>
      <c r="J186" s="257"/>
      <c r="K186" s="256"/>
      <c r="L186" s="240"/>
      <c r="M186" s="257"/>
      <c r="N186" s="256"/>
      <c r="O186" s="240"/>
      <c r="P186" s="261"/>
      <c r="Q186" s="261"/>
      <c r="R186" s="261"/>
      <c r="S186" s="261"/>
      <c r="T186" s="261"/>
      <c r="U186" s="522"/>
      <c r="V186" s="256"/>
      <c r="W186" s="238"/>
      <c r="X186" s="238"/>
      <c r="Y186" s="81"/>
      <c r="Z186" s="256"/>
      <c r="AA186" s="150"/>
      <c r="AB186" s="150"/>
      <c r="AC186" s="81"/>
      <c r="AD186" s="240"/>
      <c r="AE186" s="240"/>
      <c r="AF186" s="256"/>
      <c r="AG186" s="240"/>
      <c r="AH186" s="256"/>
      <c r="AI186" s="256"/>
      <c r="AJ186" s="256"/>
      <c r="AK186" s="245"/>
      <c r="AL186" s="245"/>
      <c r="AM186" s="245"/>
      <c r="AN186" s="245"/>
      <c r="AO186" s="245"/>
      <c r="AP186" s="523"/>
      <c r="AQ186" s="245"/>
      <c r="AR186" s="245"/>
      <c r="AS186" s="245"/>
      <c r="AT186" s="245"/>
      <c r="AU186" s="245"/>
      <c r="AV186" s="245"/>
      <c r="AW186" s="245"/>
      <c r="AX186" s="245"/>
      <c r="AY186" s="245"/>
      <c r="AZ186" s="245"/>
      <c r="BA186" s="245"/>
      <c r="BB186" s="245"/>
      <c r="BC186" s="245"/>
      <c r="BD186" s="245"/>
      <c r="BE186" s="247"/>
      <c r="BF186" s="523"/>
      <c r="BG186" s="561" t="str">
        <f t="shared" si="25"/>
        <v xml:space="preserve"> </v>
      </c>
      <c r="BH186" s="561" t="str">
        <f t="shared" si="27"/>
        <v xml:space="preserve"> </v>
      </c>
      <c r="BI186" s="561" t="str">
        <f t="shared" si="28"/>
        <v xml:space="preserve"> </v>
      </c>
      <c r="BJ186" s="561" t="str">
        <f t="shared" si="29"/>
        <v xml:space="preserve"> </v>
      </c>
      <c r="BK186" s="523"/>
      <c r="BL186" s="240"/>
      <c r="BM186" s="240"/>
      <c r="BN186" s="256"/>
      <c r="BO186" s="240"/>
      <c r="BP186" s="256"/>
      <c r="BQ186" s="256"/>
      <c r="BR186" s="256"/>
      <c r="BS186" s="245"/>
      <c r="BT186" s="245"/>
      <c r="BU186" s="245"/>
      <c r="BV186" s="245"/>
      <c r="BW186" s="245"/>
      <c r="BX186" s="523"/>
      <c r="BY186" s="245"/>
      <c r="BZ186" s="245"/>
      <c r="CA186" s="245"/>
      <c r="CB186" s="245"/>
      <c r="CC186" s="245"/>
      <c r="CD186" s="245"/>
      <c r="CE186" s="245"/>
      <c r="CF186" s="245"/>
      <c r="CG186" s="245"/>
      <c r="CH186" s="245"/>
      <c r="CI186" s="245"/>
      <c r="CJ186" s="245"/>
      <c r="CK186" s="245"/>
      <c r="CL186" s="245"/>
      <c r="CM186" s="247"/>
      <c r="CN186" s="523"/>
      <c r="CO186" s="561" t="str">
        <f t="shared" si="26"/>
        <v xml:space="preserve"> </v>
      </c>
      <c r="CP186" s="561" t="str">
        <f t="shared" si="30"/>
        <v xml:space="preserve"> </v>
      </c>
      <c r="CQ186" s="561" t="str">
        <f t="shared" si="31"/>
        <v xml:space="preserve"> </v>
      </c>
      <c r="CR186" s="561" t="str">
        <f t="shared" si="32"/>
        <v xml:space="preserve"> </v>
      </c>
      <c r="CS186" s="81"/>
      <c r="CT186" s="254"/>
    </row>
    <row r="187" spans="1:98" s="86" customFormat="1" ht="12.75" x14ac:dyDescent="0.25">
      <c r="A187" s="365"/>
      <c r="B187" s="361">
        <f>Demography!B186</f>
        <v>0</v>
      </c>
      <c r="C187" s="361">
        <f>Demography!C186</f>
        <v>0</v>
      </c>
      <c r="D187" s="362">
        <f>Demography!D186</f>
        <v>0</v>
      </c>
      <c r="E187" s="362">
        <f>Demography!E186</f>
        <v>0</v>
      </c>
      <c r="F187" s="362">
        <f>Demography!F186</f>
        <v>0</v>
      </c>
      <c r="G187" s="81"/>
      <c r="H187" s="241"/>
      <c r="I187" s="478"/>
      <c r="J187" s="478"/>
      <c r="K187" s="241"/>
      <c r="L187" s="242"/>
      <c r="M187" s="478"/>
      <c r="N187" s="241"/>
      <c r="O187" s="242"/>
      <c r="P187" s="243"/>
      <c r="Q187" s="243"/>
      <c r="R187" s="243"/>
      <c r="S187" s="243"/>
      <c r="T187" s="243"/>
      <c r="U187" s="524"/>
      <c r="V187" s="241"/>
      <c r="W187" s="415"/>
      <c r="X187" s="415"/>
      <c r="Y187" s="81"/>
      <c r="Z187" s="241"/>
      <c r="AA187" s="416"/>
      <c r="AB187" s="416"/>
      <c r="AC187" s="81"/>
      <c r="AD187" s="242"/>
      <c r="AE187" s="242"/>
      <c r="AF187" s="241"/>
      <c r="AG187" s="242"/>
      <c r="AH187" s="241"/>
      <c r="AI187" s="241"/>
      <c r="AJ187" s="241"/>
      <c r="AK187" s="246"/>
      <c r="AL187" s="246"/>
      <c r="AM187" s="246"/>
      <c r="AN187" s="246"/>
      <c r="AO187" s="246"/>
      <c r="AP187" s="523"/>
      <c r="AQ187" s="246"/>
      <c r="AR187" s="246"/>
      <c r="AS187" s="246"/>
      <c r="AT187" s="246"/>
      <c r="AU187" s="246"/>
      <c r="AV187" s="246"/>
      <c r="AW187" s="246"/>
      <c r="AX187" s="246"/>
      <c r="AY187" s="246"/>
      <c r="AZ187" s="246"/>
      <c r="BA187" s="246"/>
      <c r="BB187" s="246"/>
      <c r="BC187" s="246"/>
      <c r="BD187" s="246"/>
      <c r="BE187" s="248"/>
      <c r="BF187" s="523"/>
      <c r="BG187" s="562" t="str">
        <f t="shared" si="25"/>
        <v xml:space="preserve"> </v>
      </c>
      <c r="BH187" s="562" t="str">
        <f t="shared" si="27"/>
        <v xml:space="preserve"> </v>
      </c>
      <c r="BI187" s="562" t="str">
        <f t="shared" si="28"/>
        <v xml:space="preserve"> </v>
      </c>
      <c r="BJ187" s="562" t="str">
        <f t="shared" si="29"/>
        <v xml:space="preserve"> </v>
      </c>
      <c r="BK187" s="523"/>
      <c r="BL187" s="242"/>
      <c r="BM187" s="242"/>
      <c r="BN187" s="241"/>
      <c r="BO187" s="242"/>
      <c r="BP187" s="241"/>
      <c r="BQ187" s="241"/>
      <c r="BR187" s="241"/>
      <c r="BS187" s="246"/>
      <c r="BT187" s="246"/>
      <c r="BU187" s="246"/>
      <c r="BV187" s="246"/>
      <c r="BW187" s="246"/>
      <c r="BX187" s="523"/>
      <c r="BY187" s="246"/>
      <c r="BZ187" s="246"/>
      <c r="CA187" s="246"/>
      <c r="CB187" s="246"/>
      <c r="CC187" s="246"/>
      <c r="CD187" s="246"/>
      <c r="CE187" s="246"/>
      <c r="CF187" s="246"/>
      <c r="CG187" s="246"/>
      <c r="CH187" s="246"/>
      <c r="CI187" s="246"/>
      <c r="CJ187" s="246"/>
      <c r="CK187" s="246"/>
      <c r="CL187" s="246"/>
      <c r="CM187" s="248"/>
      <c r="CN187" s="523"/>
      <c r="CO187" s="562" t="str">
        <f t="shared" si="26"/>
        <v xml:space="preserve"> </v>
      </c>
      <c r="CP187" s="562" t="str">
        <f t="shared" si="30"/>
        <v xml:space="preserve"> </v>
      </c>
      <c r="CQ187" s="562" t="str">
        <f t="shared" si="31"/>
        <v xml:space="preserve"> </v>
      </c>
      <c r="CR187" s="562" t="str">
        <f t="shared" si="32"/>
        <v xml:space="preserve"> </v>
      </c>
      <c r="CS187" s="81"/>
      <c r="CT187" s="515"/>
    </row>
    <row r="188" spans="1:98" s="86" customFormat="1" ht="12.75" x14ac:dyDescent="0.25">
      <c r="A188" s="365"/>
      <c r="B188" s="147">
        <f>Demography!B187</f>
        <v>0</v>
      </c>
      <c r="C188" s="147">
        <f>Demography!C187</f>
        <v>0</v>
      </c>
      <c r="D188" s="148">
        <f>Demography!D187</f>
        <v>0</v>
      </c>
      <c r="E188" s="148">
        <f>Demography!E187</f>
        <v>0</v>
      </c>
      <c r="F188" s="148">
        <f>Demography!F187</f>
        <v>0</v>
      </c>
      <c r="G188" s="81"/>
      <c r="H188" s="256"/>
      <c r="I188" s="257"/>
      <c r="J188" s="257"/>
      <c r="K188" s="256"/>
      <c r="L188" s="240"/>
      <c r="M188" s="257"/>
      <c r="N188" s="256"/>
      <c r="O188" s="240"/>
      <c r="P188" s="261"/>
      <c r="Q188" s="261"/>
      <c r="R188" s="261"/>
      <c r="S188" s="261"/>
      <c r="T188" s="261"/>
      <c r="U188" s="522"/>
      <c r="V188" s="256"/>
      <c r="W188" s="238"/>
      <c r="X188" s="238"/>
      <c r="Y188" s="81"/>
      <c r="Z188" s="256"/>
      <c r="AA188" s="150"/>
      <c r="AB188" s="150"/>
      <c r="AC188" s="81"/>
      <c r="AD188" s="240"/>
      <c r="AE188" s="240"/>
      <c r="AF188" s="256"/>
      <c r="AG188" s="240"/>
      <c r="AH188" s="256"/>
      <c r="AI188" s="256"/>
      <c r="AJ188" s="256"/>
      <c r="AK188" s="245"/>
      <c r="AL188" s="245"/>
      <c r="AM188" s="245"/>
      <c r="AN188" s="245"/>
      <c r="AO188" s="245"/>
      <c r="AP188" s="523"/>
      <c r="AQ188" s="245"/>
      <c r="AR188" s="245"/>
      <c r="AS188" s="245"/>
      <c r="AT188" s="245"/>
      <c r="AU188" s="245"/>
      <c r="AV188" s="245"/>
      <c r="AW188" s="245"/>
      <c r="AX188" s="245"/>
      <c r="AY188" s="245"/>
      <c r="AZ188" s="245"/>
      <c r="BA188" s="245"/>
      <c r="BB188" s="245"/>
      <c r="BC188" s="245"/>
      <c r="BD188" s="245"/>
      <c r="BE188" s="247"/>
      <c r="BF188" s="523"/>
      <c r="BG188" s="561" t="str">
        <f t="shared" si="25"/>
        <v xml:space="preserve"> </v>
      </c>
      <c r="BH188" s="561" t="str">
        <f t="shared" si="27"/>
        <v xml:space="preserve"> </v>
      </c>
      <c r="BI188" s="561" t="str">
        <f t="shared" si="28"/>
        <v xml:space="preserve"> </v>
      </c>
      <c r="BJ188" s="561" t="str">
        <f t="shared" si="29"/>
        <v xml:space="preserve"> </v>
      </c>
      <c r="BK188" s="523"/>
      <c r="BL188" s="240"/>
      <c r="BM188" s="240"/>
      <c r="BN188" s="256"/>
      <c r="BO188" s="240"/>
      <c r="BP188" s="256"/>
      <c r="BQ188" s="256"/>
      <c r="BR188" s="256"/>
      <c r="BS188" s="245"/>
      <c r="BT188" s="245"/>
      <c r="BU188" s="245"/>
      <c r="BV188" s="245"/>
      <c r="BW188" s="245"/>
      <c r="BX188" s="523"/>
      <c r="BY188" s="245"/>
      <c r="BZ188" s="245"/>
      <c r="CA188" s="245"/>
      <c r="CB188" s="245"/>
      <c r="CC188" s="245"/>
      <c r="CD188" s="245"/>
      <c r="CE188" s="245"/>
      <c r="CF188" s="245"/>
      <c r="CG188" s="245"/>
      <c r="CH188" s="245"/>
      <c r="CI188" s="245"/>
      <c r="CJ188" s="245"/>
      <c r="CK188" s="245"/>
      <c r="CL188" s="245"/>
      <c r="CM188" s="247"/>
      <c r="CN188" s="523"/>
      <c r="CO188" s="561" t="str">
        <f t="shared" si="26"/>
        <v xml:space="preserve"> </v>
      </c>
      <c r="CP188" s="561" t="str">
        <f t="shared" si="30"/>
        <v xml:space="preserve"> </v>
      </c>
      <c r="CQ188" s="561" t="str">
        <f t="shared" si="31"/>
        <v xml:space="preserve"> </v>
      </c>
      <c r="CR188" s="561" t="str">
        <f t="shared" si="32"/>
        <v xml:space="preserve"> </v>
      </c>
      <c r="CS188" s="81"/>
      <c r="CT188" s="254"/>
    </row>
    <row r="189" spans="1:98" s="86" customFormat="1" ht="12.75" x14ac:dyDescent="0.25">
      <c r="A189" s="365"/>
      <c r="B189" s="361">
        <f>Demography!B188</f>
        <v>0</v>
      </c>
      <c r="C189" s="361">
        <f>Demography!C188</f>
        <v>0</v>
      </c>
      <c r="D189" s="362">
        <f>Demography!D188</f>
        <v>0</v>
      </c>
      <c r="E189" s="362">
        <f>Demography!E188</f>
        <v>0</v>
      </c>
      <c r="F189" s="362">
        <f>Demography!F188</f>
        <v>0</v>
      </c>
      <c r="G189" s="81"/>
      <c r="H189" s="241"/>
      <c r="I189" s="478"/>
      <c r="J189" s="478"/>
      <c r="K189" s="241"/>
      <c r="L189" s="242"/>
      <c r="M189" s="478"/>
      <c r="N189" s="241"/>
      <c r="O189" s="242"/>
      <c r="P189" s="243"/>
      <c r="Q189" s="243"/>
      <c r="R189" s="243"/>
      <c r="S189" s="243"/>
      <c r="T189" s="243"/>
      <c r="U189" s="524"/>
      <c r="V189" s="241"/>
      <c r="W189" s="415"/>
      <c r="X189" s="415"/>
      <c r="Y189" s="81"/>
      <c r="Z189" s="241"/>
      <c r="AA189" s="416"/>
      <c r="AB189" s="416"/>
      <c r="AC189" s="81"/>
      <c r="AD189" s="242"/>
      <c r="AE189" s="242"/>
      <c r="AF189" s="241"/>
      <c r="AG189" s="242"/>
      <c r="AH189" s="241"/>
      <c r="AI189" s="241"/>
      <c r="AJ189" s="241"/>
      <c r="AK189" s="246"/>
      <c r="AL189" s="246"/>
      <c r="AM189" s="246"/>
      <c r="AN189" s="246"/>
      <c r="AO189" s="246"/>
      <c r="AP189" s="523"/>
      <c r="AQ189" s="246"/>
      <c r="AR189" s="246"/>
      <c r="AS189" s="246"/>
      <c r="AT189" s="246"/>
      <c r="AU189" s="246"/>
      <c r="AV189" s="246"/>
      <c r="AW189" s="246"/>
      <c r="AX189" s="246"/>
      <c r="AY189" s="246"/>
      <c r="AZ189" s="246"/>
      <c r="BA189" s="246"/>
      <c r="BB189" s="246"/>
      <c r="BC189" s="246"/>
      <c r="BD189" s="246"/>
      <c r="BE189" s="248"/>
      <c r="BF189" s="523"/>
      <c r="BG189" s="562" t="str">
        <f t="shared" si="25"/>
        <v xml:space="preserve"> </v>
      </c>
      <c r="BH189" s="562" t="str">
        <f t="shared" si="27"/>
        <v xml:space="preserve"> </v>
      </c>
      <c r="BI189" s="562" t="str">
        <f t="shared" si="28"/>
        <v xml:space="preserve"> </v>
      </c>
      <c r="BJ189" s="562" t="str">
        <f t="shared" si="29"/>
        <v xml:space="preserve"> </v>
      </c>
      <c r="BK189" s="523"/>
      <c r="BL189" s="242"/>
      <c r="BM189" s="242"/>
      <c r="BN189" s="241"/>
      <c r="BO189" s="242"/>
      <c r="BP189" s="241"/>
      <c r="BQ189" s="241"/>
      <c r="BR189" s="241"/>
      <c r="BS189" s="246"/>
      <c r="BT189" s="246"/>
      <c r="BU189" s="246"/>
      <c r="BV189" s="246"/>
      <c r="BW189" s="246"/>
      <c r="BX189" s="523"/>
      <c r="BY189" s="246"/>
      <c r="BZ189" s="246"/>
      <c r="CA189" s="246"/>
      <c r="CB189" s="246"/>
      <c r="CC189" s="246"/>
      <c r="CD189" s="246"/>
      <c r="CE189" s="246"/>
      <c r="CF189" s="246"/>
      <c r="CG189" s="246"/>
      <c r="CH189" s="246"/>
      <c r="CI189" s="246"/>
      <c r="CJ189" s="246"/>
      <c r="CK189" s="246"/>
      <c r="CL189" s="246"/>
      <c r="CM189" s="248"/>
      <c r="CN189" s="523"/>
      <c r="CO189" s="562" t="str">
        <f t="shared" si="26"/>
        <v xml:space="preserve"> </v>
      </c>
      <c r="CP189" s="562" t="str">
        <f t="shared" si="30"/>
        <v xml:space="preserve"> </v>
      </c>
      <c r="CQ189" s="562" t="str">
        <f t="shared" si="31"/>
        <v xml:space="preserve"> </v>
      </c>
      <c r="CR189" s="562" t="str">
        <f t="shared" si="32"/>
        <v xml:space="preserve"> </v>
      </c>
      <c r="CS189" s="81"/>
      <c r="CT189" s="515"/>
    </row>
    <row r="190" spans="1:98" s="86" customFormat="1" ht="12.75" x14ac:dyDescent="0.25">
      <c r="A190" s="365"/>
      <c r="B190" s="147">
        <f>Demography!B189</f>
        <v>0</v>
      </c>
      <c r="C190" s="147">
        <f>Demography!C189</f>
        <v>0</v>
      </c>
      <c r="D190" s="148">
        <f>Demography!D189</f>
        <v>0</v>
      </c>
      <c r="E190" s="148">
        <f>Demography!E189</f>
        <v>0</v>
      </c>
      <c r="F190" s="148">
        <f>Demography!F189</f>
        <v>0</v>
      </c>
      <c r="G190" s="81"/>
      <c r="H190" s="256"/>
      <c r="I190" s="257"/>
      <c r="J190" s="257"/>
      <c r="K190" s="256"/>
      <c r="L190" s="240"/>
      <c r="M190" s="257"/>
      <c r="N190" s="256"/>
      <c r="O190" s="240"/>
      <c r="P190" s="261"/>
      <c r="Q190" s="261"/>
      <c r="R190" s="261"/>
      <c r="S190" s="261"/>
      <c r="T190" s="261"/>
      <c r="U190" s="522"/>
      <c r="V190" s="256"/>
      <c r="W190" s="238"/>
      <c r="X190" s="238"/>
      <c r="Y190" s="81"/>
      <c r="Z190" s="256"/>
      <c r="AA190" s="150"/>
      <c r="AB190" s="150"/>
      <c r="AC190" s="81"/>
      <c r="AD190" s="240"/>
      <c r="AE190" s="240"/>
      <c r="AF190" s="256"/>
      <c r="AG190" s="240"/>
      <c r="AH190" s="256"/>
      <c r="AI190" s="256"/>
      <c r="AJ190" s="256"/>
      <c r="AK190" s="245"/>
      <c r="AL190" s="245"/>
      <c r="AM190" s="245"/>
      <c r="AN190" s="245"/>
      <c r="AO190" s="245"/>
      <c r="AP190" s="523"/>
      <c r="AQ190" s="245"/>
      <c r="AR190" s="245"/>
      <c r="AS190" s="245"/>
      <c r="AT190" s="245"/>
      <c r="AU190" s="245"/>
      <c r="AV190" s="245"/>
      <c r="AW190" s="245"/>
      <c r="AX190" s="245"/>
      <c r="AY190" s="245"/>
      <c r="AZ190" s="245"/>
      <c r="BA190" s="245"/>
      <c r="BB190" s="245"/>
      <c r="BC190" s="245"/>
      <c r="BD190" s="245"/>
      <c r="BE190" s="247"/>
      <c r="BF190" s="523"/>
      <c r="BG190" s="561" t="str">
        <f t="shared" si="25"/>
        <v xml:space="preserve"> </v>
      </c>
      <c r="BH190" s="561" t="str">
        <f t="shared" si="27"/>
        <v xml:space="preserve"> </v>
      </c>
      <c r="BI190" s="561" t="str">
        <f t="shared" si="28"/>
        <v xml:space="preserve"> </v>
      </c>
      <c r="BJ190" s="561" t="str">
        <f t="shared" si="29"/>
        <v xml:space="preserve"> </v>
      </c>
      <c r="BK190" s="523"/>
      <c r="BL190" s="240"/>
      <c r="BM190" s="240"/>
      <c r="BN190" s="256"/>
      <c r="BO190" s="240"/>
      <c r="BP190" s="256"/>
      <c r="BQ190" s="256"/>
      <c r="BR190" s="256"/>
      <c r="BS190" s="245"/>
      <c r="BT190" s="245"/>
      <c r="BU190" s="245"/>
      <c r="BV190" s="245"/>
      <c r="BW190" s="245"/>
      <c r="BX190" s="523"/>
      <c r="BY190" s="245"/>
      <c r="BZ190" s="245"/>
      <c r="CA190" s="245"/>
      <c r="CB190" s="245"/>
      <c r="CC190" s="245"/>
      <c r="CD190" s="245"/>
      <c r="CE190" s="245"/>
      <c r="CF190" s="245"/>
      <c r="CG190" s="245"/>
      <c r="CH190" s="245"/>
      <c r="CI190" s="245"/>
      <c r="CJ190" s="245"/>
      <c r="CK190" s="245"/>
      <c r="CL190" s="245"/>
      <c r="CM190" s="247"/>
      <c r="CN190" s="523"/>
      <c r="CO190" s="561" t="str">
        <f t="shared" si="26"/>
        <v xml:space="preserve"> </v>
      </c>
      <c r="CP190" s="561" t="str">
        <f t="shared" si="30"/>
        <v xml:space="preserve"> </v>
      </c>
      <c r="CQ190" s="561" t="str">
        <f t="shared" si="31"/>
        <v xml:space="preserve"> </v>
      </c>
      <c r="CR190" s="561" t="str">
        <f t="shared" si="32"/>
        <v xml:space="preserve"> </v>
      </c>
      <c r="CS190" s="81"/>
      <c r="CT190" s="254"/>
    </row>
    <row r="191" spans="1:98" s="86" customFormat="1" ht="12.75" x14ac:dyDescent="0.25">
      <c r="A191" s="365"/>
      <c r="B191" s="361">
        <f>Demography!B190</f>
        <v>0</v>
      </c>
      <c r="C191" s="361">
        <f>Demography!C190</f>
        <v>0</v>
      </c>
      <c r="D191" s="362">
        <f>Demography!D190</f>
        <v>0</v>
      </c>
      <c r="E191" s="362">
        <f>Demography!E190</f>
        <v>0</v>
      </c>
      <c r="F191" s="362">
        <f>Demography!F190</f>
        <v>0</v>
      </c>
      <c r="G191" s="81"/>
      <c r="H191" s="241"/>
      <c r="I191" s="478"/>
      <c r="J191" s="478"/>
      <c r="K191" s="241"/>
      <c r="L191" s="242"/>
      <c r="M191" s="478"/>
      <c r="N191" s="241"/>
      <c r="O191" s="242"/>
      <c r="P191" s="243"/>
      <c r="Q191" s="243"/>
      <c r="R191" s="243"/>
      <c r="S191" s="243"/>
      <c r="T191" s="243"/>
      <c r="U191" s="524"/>
      <c r="V191" s="241"/>
      <c r="W191" s="415"/>
      <c r="X191" s="415"/>
      <c r="Y191" s="81"/>
      <c r="Z191" s="241"/>
      <c r="AA191" s="416"/>
      <c r="AB191" s="416"/>
      <c r="AC191" s="81"/>
      <c r="AD191" s="242"/>
      <c r="AE191" s="242"/>
      <c r="AF191" s="241"/>
      <c r="AG191" s="242"/>
      <c r="AH191" s="241"/>
      <c r="AI191" s="241"/>
      <c r="AJ191" s="241"/>
      <c r="AK191" s="246"/>
      <c r="AL191" s="246"/>
      <c r="AM191" s="246"/>
      <c r="AN191" s="246"/>
      <c r="AO191" s="246"/>
      <c r="AP191" s="523"/>
      <c r="AQ191" s="246"/>
      <c r="AR191" s="246"/>
      <c r="AS191" s="246"/>
      <c r="AT191" s="246"/>
      <c r="AU191" s="246"/>
      <c r="AV191" s="246"/>
      <c r="AW191" s="246"/>
      <c r="AX191" s="246"/>
      <c r="AY191" s="246"/>
      <c r="AZ191" s="246"/>
      <c r="BA191" s="246"/>
      <c r="BB191" s="246"/>
      <c r="BC191" s="246"/>
      <c r="BD191" s="246"/>
      <c r="BE191" s="248"/>
      <c r="BF191" s="523"/>
      <c r="BG191" s="562" t="str">
        <f t="shared" si="25"/>
        <v xml:space="preserve"> </v>
      </c>
      <c r="BH191" s="562" t="str">
        <f t="shared" si="27"/>
        <v xml:space="preserve"> </v>
      </c>
      <c r="BI191" s="562" t="str">
        <f t="shared" si="28"/>
        <v xml:space="preserve"> </v>
      </c>
      <c r="BJ191" s="562" t="str">
        <f t="shared" si="29"/>
        <v xml:space="preserve"> </v>
      </c>
      <c r="BK191" s="523"/>
      <c r="BL191" s="242"/>
      <c r="BM191" s="242"/>
      <c r="BN191" s="241"/>
      <c r="BO191" s="242"/>
      <c r="BP191" s="241"/>
      <c r="BQ191" s="241"/>
      <c r="BR191" s="241"/>
      <c r="BS191" s="246"/>
      <c r="BT191" s="246"/>
      <c r="BU191" s="246"/>
      <c r="BV191" s="246"/>
      <c r="BW191" s="246"/>
      <c r="BX191" s="523"/>
      <c r="BY191" s="246"/>
      <c r="BZ191" s="246"/>
      <c r="CA191" s="246"/>
      <c r="CB191" s="246"/>
      <c r="CC191" s="246"/>
      <c r="CD191" s="246"/>
      <c r="CE191" s="246"/>
      <c r="CF191" s="246"/>
      <c r="CG191" s="246"/>
      <c r="CH191" s="246"/>
      <c r="CI191" s="246"/>
      <c r="CJ191" s="246"/>
      <c r="CK191" s="246"/>
      <c r="CL191" s="246"/>
      <c r="CM191" s="248"/>
      <c r="CN191" s="523"/>
      <c r="CO191" s="562" t="str">
        <f t="shared" si="26"/>
        <v xml:space="preserve"> </v>
      </c>
      <c r="CP191" s="562" t="str">
        <f t="shared" si="30"/>
        <v xml:space="preserve"> </v>
      </c>
      <c r="CQ191" s="562" t="str">
        <f t="shared" si="31"/>
        <v xml:space="preserve"> </v>
      </c>
      <c r="CR191" s="562" t="str">
        <f t="shared" si="32"/>
        <v xml:space="preserve"> </v>
      </c>
      <c r="CS191" s="81"/>
      <c r="CT191" s="515"/>
    </row>
    <row r="192" spans="1:98" s="86" customFormat="1" ht="12.75" x14ac:dyDescent="0.25">
      <c r="A192" s="365"/>
      <c r="B192" s="147">
        <f>Demography!B191</f>
        <v>0</v>
      </c>
      <c r="C192" s="147">
        <f>Demography!C191</f>
        <v>0</v>
      </c>
      <c r="D192" s="148">
        <f>Demography!D191</f>
        <v>0</v>
      </c>
      <c r="E192" s="148">
        <f>Demography!E191</f>
        <v>0</v>
      </c>
      <c r="F192" s="148">
        <f>Demography!F191</f>
        <v>0</v>
      </c>
      <c r="G192" s="81"/>
      <c r="H192" s="256"/>
      <c r="I192" s="257"/>
      <c r="J192" s="257"/>
      <c r="K192" s="256"/>
      <c r="L192" s="240"/>
      <c r="M192" s="257"/>
      <c r="N192" s="256"/>
      <c r="O192" s="240"/>
      <c r="P192" s="261"/>
      <c r="Q192" s="261"/>
      <c r="R192" s="261"/>
      <c r="S192" s="261"/>
      <c r="T192" s="261"/>
      <c r="U192" s="522"/>
      <c r="V192" s="256"/>
      <c r="W192" s="238"/>
      <c r="X192" s="238"/>
      <c r="Y192" s="81"/>
      <c r="Z192" s="256"/>
      <c r="AA192" s="150"/>
      <c r="AB192" s="150"/>
      <c r="AC192" s="81"/>
      <c r="AD192" s="240"/>
      <c r="AE192" s="240"/>
      <c r="AF192" s="256"/>
      <c r="AG192" s="240"/>
      <c r="AH192" s="256"/>
      <c r="AI192" s="256"/>
      <c r="AJ192" s="256"/>
      <c r="AK192" s="245"/>
      <c r="AL192" s="245"/>
      <c r="AM192" s="245"/>
      <c r="AN192" s="245"/>
      <c r="AO192" s="245"/>
      <c r="AP192" s="523"/>
      <c r="AQ192" s="245"/>
      <c r="AR192" s="245"/>
      <c r="AS192" s="245"/>
      <c r="AT192" s="245"/>
      <c r="AU192" s="245"/>
      <c r="AV192" s="245"/>
      <c r="AW192" s="245"/>
      <c r="AX192" s="245"/>
      <c r="AY192" s="245"/>
      <c r="AZ192" s="245"/>
      <c r="BA192" s="245"/>
      <c r="BB192" s="245"/>
      <c r="BC192" s="245"/>
      <c r="BD192" s="245"/>
      <c r="BE192" s="247"/>
      <c r="BF192" s="523"/>
      <c r="BG192" s="561" t="str">
        <f t="shared" si="25"/>
        <v xml:space="preserve"> </v>
      </c>
      <c r="BH192" s="561" t="str">
        <f t="shared" si="27"/>
        <v xml:space="preserve"> </v>
      </c>
      <c r="BI192" s="561" t="str">
        <f t="shared" si="28"/>
        <v xml:space="preserve"> </v>
      </c>
      <c r="BJ192" s="561" t="str">
        <f t="shared" si="29"/>
        <v xml:space="preserve"> </v>
      </c>
      <c r="BK192" s="523"/>
      <c r="BL192" s="240"/>
      <c r="BM192" s="240"/>
      <c r="BN192" s="256"/>
      <c r="BO192" s="240"/>
      <c r="BP192" s="256"/>
      <c r="BQ192" s="256"/>
      <c r="BR192" s="256"/>
      <c r="BS192" s="245"/>
      <c r="BT192" s="245"/>
      <c r="BU192" s="245"/>
      <c r="BV192" s="245"/>
      <c r="BW192" s="245"/>
      <c r="BX192" s="523"/>
      <c r="BY192" s="245"/>
      <c r="BZ192" s="245"/>
      <c r="CA192" s="245"/>
      <c r="CB192" s="245"/>
      <c r="CC192" s="245"/>
      <c r="CD192" s="245"/>
      <c r="CE192" s="245"/>
      <c r="CF192" s="245"/>
      <c r="CG192" s="245"/>
      <c r="CH192" s="245"/>
      <c r="CI192" s="245"/>
      <c r="CJ192" s="245"/>
      <c r="CK192" s="245"/>
      <c r="CL192" s="245"/>
      <c r="CM192" s="247"/>
      <c r="CN192" s="523"/>
      <c r="CO192" s="561" t="str">
        <f t="shared" si="26"/>
        <v xml:space="preserve"> </v>
      </c>
      <c r="CP192" s="561" t="str">
        <f t="shared" si="30"/>
        <v xml:space="preserve"> </v>
      </c>
      <c r="CQ192" s="561" t="str">
        <f t="shared" si="31"/>
        <v xml:space="preserve"> </v>
      </c>
      <c r="CR192" s="561" t="str">
        <f t="shared" si="32"/>
        <v xml:space="preserve"> </v>
      </c>
      <c r="CS192" s="81"/>
      <c r="CT192" s="254"/>
    </row>
    <row r="193" spans="1:98" s="86" customFormat="1" ht="12.75" x14ac:dyDescent="0.25">
      <c r="A193" s="365"/>
      <c r="B193" s="361">
        <f>Demography!B192</f>
        <v>0</v>
      </c>
      <c r="C193" s="361">
        <f>Demography!C192</f>
        <v>0</v>
      </c>
      <c r="D193" s="362">
        <f>Demography!D192</f>
        <v>0</v>
      </c>
      <c r="E193" s="362">
        <f>Demography!E192</f>
        <v>0</v>
      </c>
      <c r="F193" s="362">
        <f>Demography!F192</f>
        <v>0</v>
      </c>
      <c r="G193" s="81"/>
      <c r="H193" s="241"/>
      <c r="I193" s="478"/>
      <c r="J193" s="478"/>
      <c r="K193" s="241"/>
      <c r="L193" s="242"/>
      <c r="M193" s="478"/>
      <c r="N193" s="241"/>
      <c r="O193" s="242"/>
      <c r="P193" s="243"/>
      <c r="Q193" s="243"/>
      <c r="R193" s="243"/>
      <c r="S193" s="243"/>
      <c r="T193" s="243"/>
      <c r="U193" s="524"/>
      <c r="V193" s="241"/>
      <c r="W193" s="415"/>
      <c r="X193" s="415"/>
      <c r="Y193" s="81"/>
      <c r="Z193" s="241"/>
      <c r="AA193" s="416"/>
      <c r="AB193" s="416"/>
      <c r="AC193" s="81"/>
      <c r="AD193" s="242"/>
      <c r="AE193" s="242"/>
      <c r="AF193" s="241"/>
      <c r="AG193" s="242"/>
      <c r="AH193" s="241"/>
      <c r="AI193" s="241"/>
      <c r="AJ193" s="241"/>
      <c r="AK193" s="246"/>
      <c r="AL193" s="246"/>
      <c r="AM193" s="246"/>
      <c r="AN193" s="246"/>
      <c r="AO193" s="246"/>
      <c r="AP193" s="523"/>
      <c r="AQ193" s="246"/>
      <c r="AR193" s="246"/>
      <c r="AS193" s="246"/>
      <c r="AT193" s="246"/>
      <c r="AU193" s="246"/>
      <c r="AV193" s="246"/>
      <c r="AW193" s="246"/>
      <c r="AX193" s="246"/>
      <c r="AY193" s="246"/>
      <c r="AZ193" s="246"/>
      <c r="BA193" s="246"/>
      <c r="BB193" s="246"/>
      <c r="BC193" s="246"/>
      <c r="BD193" s="246"/>
      <c r="BE193" s="248"/>
      <c r="BF193" s="523"/>
      <c r="BG193" s="562" t="str">
        <f t="shared" si="25"/>
        <v xml:space="preserve"> </v>
      </c>
      <c r="BH193" s="562" t="str">
        <f t="shared" si="27"/>
        <v xml:space="preserve"> </v>
      </c>
      <c r="BI193" s="562" t="str">
        <f t="shared" si="28"/>
        <v xml:space="preserve"> </v>
      </c>
      <c r="BJ193" s="562" t="str">
        <f t="shared" si="29"/>
        <v xml:space="preserve"> </v>
      </c>
      <c r="BK193" s="523"/>
      <c r="BL193" s="242"/>
      <c r="BM193" s="242"/>
      <c r="BN193" s="241"/>
      <c r="BO193" s="242"/>
      <c r="BP193" s="241"/>
      <c r="BQ193" s="241"/>
      <c r="BR193" s="241"/>
      <c r="BS193" s="246"/>
      <c r="BT193" s="246"/>
      <c r="BU193" s="246"/>
      <c r="BV193" s="246"/>
      <c r="BW193" s="246"/>
      <c r="BX193" s="523"/>
      <c r="BY193" s="246"/>
      <c r="BZ193" s="246"/>
      <c r="CA193" s="246"/>
      <c r="CB193" s="246"/>
      <c r="CC193" s="246"/>
      <c r="CD193" s="246"/>
      <c r="CE193" s="246"/>
      <c r="CF193" s="246"/>
      <c r="CG193" s="246"/>
      <c r="CH193" s="246"/>
      <c r="CI193" s="246"/>
      <c r="CJ193" s="246"/>
      <c r="CK193" s="246"/>
      <c r="CL193" s="246"/>
      <c r="CM193" s="248"/>
      <c r="CN193" s="523"/>
      <c r="CO193" s="562" t="str">
        <f t="shared" si="26"/>
        <v xml:space="preserve"> </v>
      </c>
      <c r="CP193" s="562" t="str">
        <f t="shared" si="30"/>
        <v xml:space="preserve"> </v>
      </c>
      <c r="CQ193" s="562" t="str">
        <f t="shared" si="31"/>
        <v xml:space="preserve"> </v>
      </c>
      <c r="CR193" s="562" t="str">
        <f t="shared" si="32"/>
        <v xml:space="preserve"> </v>
      </c>
      <c r="CS193" s="81"/>
      <c r="CT193" s="515"/>
    </row>
    <row r="194" spans="1:98" s="86" customFormat="1" ht="12.75" x14ac:dyDescent="0.25">
      <c r="A194" s="365"/>
      <c r="B194" s="147">
        <f>Demography!B193</f>
        <v>0</v>
      </c>
      <c r="C194" s="147">
        <f>Demography!C193</f>
        <v>0</v>
      </c>
      <c r="D194" s="148">
        <f>Demography!D193</f>
        <v>0</v>
      </c>
      <c r="E194" s="148">
        <f>Demography!E193</f>
        <v>0</v>
      </c>
      <c r="F194" s="148">
        <f>Demography!F193</f>
        <v>0</v>
      </c>
      <c r="G194" s="81"/>
      <c r="H194" s="256"/>
      <c r="I194" s="257"/>
      <c r="J194" s="257"/>
      <c r="K194" s="256"/>
      <c r="L194" s="240"/>
      <c r="M194" s="257"/>
      <c r="N194" s="256"/>
      <c r="O194" s="240"/>
      <c r="P194" s="261"/>
      <c r="Q194" s="261"/>
      <c r="R194" s="261"/>
      <c r="S194" s="261"/>
      <c r="T194" s="261"/>
      <c r="U194" s="522"/>
      <c r="V194" s="256"/>
      <c r="W194" s="238"/>
      <c r="X194" s="238"/>
      <c r="Y194" s="81"/>
      <c r="Z194" s="256"/>
      <c r="AA194" s="150"/>
      <c r="AB194" s="150"/>
      <c r="AC194" s="81"/>
      <c r="AD194" s="240"/>
      <c r="AE194" s="240"/>
      <c r="AF194" s="256"/>
      <c r="AG194" s="240"/>
      <c r="AH194" s="256"/>
      <c r="AI194" s="256"/>
      <c r="AJ194" s="256"/>
      <c r="AK194" s="245"/>
      <c r="AL194" s="245"/>
      <c r="AM194" s="245"/>
      <c r="AN194" s="245"/>
      <c r="AO194" s="245"/>
      <c r="AP194" s="523"/>
      <c r="AQ194" s="245"/>
      <c r="AR194" s="245"/>
      <c r="AS194" s="245"/>
      <c r="AT194" s="245"/>
      <c r="AU194" s="245"/>
      <c r="AV194" s="245"/>
      <c r="AW194" s="245"/>
      <c r="AX194" s="245"/>
      <c r="AY194" s="245"/>
      <c r="AZ194" s="245"/>
      <c r="BA194" s="245"/>
      <c r="BB194" s="245"/>
      <c r="BC194" s="245"/>
      <c r="BD194" s="245"/>
      <c r="BE194" s="247"/>
      <c r="BF194" s="523"/>
      <c r="BG194" s="561" t="str">
        <f t="shared" si="25"/>
        <v xml:space="preserve"> </v>
      </c>
      <c r="BH194" s="561" t="str">
        <f t="shared" si="27"/>
        <v xml:space="preserve"> </v>
      </c>
      <c r="BI194" s="561" t="str">
        <f t="shared" si="28"/>
        <v xml:space="preserve"> </v>
      </c>
      <c r="BJ194" s="561" t="str">
        <f t="shared" si="29"/>
        <v xml:space="preserve"> </v>
      </c>
      <c r="BK194" s="523"/>
      <c r="BL194" s="240"/>
      <c r="BM194" s="240"/>
      <c r="BN194" s="256"/>
      <c r="BO194" s="240"/>
      <c r="BP194" s="256"/>
      <c r="BQ194" s="256"/>
      <c r="BR194" s="256"/>
      <c r="BS194" s="245"/>
      <c r="BT194" s="245"/>
      <c r="BU194" s="245"/>
      <c r="BV194" s="245"/>
      <c r="BW194" s="245"/>
      <c r="BX194" s="523"/>
      <c r="BY194" s="245"/>
      <c r="BZ194" s="245"/>
      <c r="CA194" s="245"/>
      <c r="CB194" s="245"/>
      <c r="CC194" s="245"/>
      <c r="CD194" s="245"/>
      <c r="CE194" s="245"/>
      <c r="CF194" s="245"/>
      <c r="CG194" s="245"/>
      <c r="CH194" s="245"/>
      <c r="CI194" s="245"/>
      <c r="CJ194" s="245"/>
      <c r="CK194" s="245"/>
      <c r="CL194" s="245"/>
      <c r="CM194" s="247"/>
      <c r="CN194" s="523"/>
      <c r="CO194" s="561" t="str">
        <f t="shared" si="26"/>
        <v xml:space="preserve"> </v>
      </c>
      <c r="CP194" s="561" t="str">
        <f t="shared" si="30"/>
        <v xml:space="preserve"> </v>
      </c>
      <c r="CQ194" s="561" t="str">
        <f t="shared" si="31"/>
        <v xml:space="preserve"> </v>
      </c>
      <c r="CR194" s="561" t="str">
        <f t="shared" si="32"/>
        <v xml:space="preserve"> </v>
      </c>
      <c r="CS194" s="81"/>
      <c r="CT194" s="254"/>
    </row>
    <row r="195" spans="1:98" s="86" customFormat="1" ht="12.75" x14ac:dyDescent="0.25">
      <c r="A195" s="365"/>
      <c r="B195" s="361">
        <f>Demography!B194</f>
        <v>0</v>
      </c>
      <c r="C195" s="361">
        <f>Demography!C194</f>
        <v>0</v>
      </c>
      <c r="D195" s="362">
        <f>Demography!D194</f>
        <v>0</v>
      </c>
      <c r="E195" s="362">
        <f>Demography!E194</f>
        <v>0</v>
      </c>
      <c r="F195" s="362">
        <f>Demography!F194</f>
        <v>0</v>
      </c>
      <c r="G195" s="81"/>
      <c r="H195" s="241"/>
      <c r="I195" s="478"/>
      <c r="J195" s="478"/>
      <c r="K195" s="241"/>
      <c r="L195" s="242"/>
      <c r="M195" s="478"/>
      <c r="N195" s="241"/>
      <c r="O195" s="242"/>
      <c r="P195" s="243"/>
      <c r="Q195" s="243"/>
      <c r="R195" s="243"/>
      <c r="S195" s="243"/>
      <c r="T195" s="243"/>
      <c r="U195" s="524"/>
      <c r="V195" s="241"/>
      <c r="W195" s="415"/>
      <c r="X195" s="415"/>
      <c r="Y195" s="81"/>
      <c r="Z195" s="241"/>
      <c r="AA195" s="416"/>
      <c r="AB195" s="416"/>
      <c r="AC195" s="81"/>
      <c r="AD195" s="242"/>
      <c r="AE195" s="242"/>
      <c r="AF195" s="241"/>
      <c r="AG195" s="242"/>
      <c r="AH195" s="241"/>
      <c r="AI195" s="241"/>
      <c r="AJ195" s="241"/>
      <c r="AK195" s="246"/>
      <c r="AL195" s="246"/>
      <c r="AM195" s="246"/>
      <c r="AN195" s="246"/>
      <c r="AO195" s="246"/>
      <c r="AP195" s="523"/>
      <c r="AQ195" s="246"/>
      <c r="AR195" s="246"/>
      <c r="AS195" s="246"/>
      <c r="AT195" s="246"/>
      <c r="AU195" s="246"/>
      <c r="AV195" s="246"/>
      <c r="AW195" s="246"/>
      <c r="AX195" s="246"/>
      <c r="AY195" s="246"/>
      <c r="AZ195" s="246"/>
      <c r="BA195" s="246"/>
      <c r="BB195" s="246"/>
      <c r="BC195" s="246"/>
      <c r="BD195" s="246"/>
      <c r="BE195" s="248"/>
      <c r="BF195" s="523"/>
      <c r="BG195" s="562" t="str">
        <f t="shared" si="25"/>
        <v xml:space="preserve"> </v>
      </c>
      <c r="BH195" s="562" t="str">
        <f t="shared" si="27"/>
        <v xml:space="preserve"> </v>
      </c>
      <c r="BI195" s="562" t="str">
        <f t="shared" si="28"/>
        <v xml:space="preserve"> </v>
      </c>
      <c r="BJ195" s="562" t="str">
        <f t="shared" si="29"/>
        <v xml:space="preserve"> </v>
      </c>
      <c r="BK195" s="523"/>
      <c r="BL195" s="242"/>
      <c r="BM195" s="242"/>
      <c r="BN195" s="241"/>
      <c r="BO195" s="242"/>
      <c r="BP195" s="241"/>
      <c r="BQ195" s="241"/>
      <c r="BR195" s="241"/>
      <c r="BS195" s="246"/>
      <c r="BT195" s="246"/>
      <c r="BU195" s="246"/>
      <c r="BV195" s="246"/>
      <c r="BW195" s="246"/>
      <c r="BX195" s="523"/>
      <c r="BY195" s="246"/>
      <c r="BZ195" s="246"/>
      <c r="CA195" s="246"/>
      <c r="CB195" s="246"/>
      <c r="CC195" s="246"/>
      <c r="CD195" s="246"/>
      <c r="CE195" s="246"/>
      <c r="CF195" s="246"/>
      <c r="CG195" s="246"/>
      <c r="CH195" s="246"/>
      <c r="CI195" s="246"/>
      <c r="CJ195" s="246"/>
      <c r="CK195" s="246"/>
      <c r="CL195" s="246"/>
      <c r="CM195" s="248"/>
      <c r="CN195" s="523"/>
      <c r="CO195" s="562" t="str">
        <f t="shared" si="26"/>
        <v xml:space="preserve"> </v>
      </c>
      <c r="CP195" s="562" t="str">
        <f t="shared" si="30"/>
        <v xml:space="preserve"> </v>
      </c>
      <c r="CQ195" s="562" t="str">
        <f t="shared" si="31"/>
        <v xml:space="preserve"> </v>
      </c>
      <c r="CR195" s="562" t="str">
        <f t="shared" si="32"/>
        <v xml:space="preserve"> </v>
      </c>
      <c r="CS195" s="81"/>
      <c r="CT195" s="515"/>
    </row>
    <row r="196" spans="1:98" s="86" customFormat="1" ht="12.75" x14ac:dyDescent="0.25">
      <c r="A196" s="365"/>
      <c r="B196" s="147">
        <f>Demography!B195</f>
        <v>0</v>
      </c>
      <c r="C196" s="147">
        <f>Demography!C195</f>
        <v>0</v>
      </c>
      <c r="D196" s="148">
        <f>Demography!D195</f>
        <v>0</v>
      </c>
      <c r="E196" s="148">
        <f>Demography!E195</f>
        <v>0</v>
      </c>
      <c r="F196" s="148">
        <f>Demography!F195</f>
        <v>0</v>
      </c>
      <c r="G196" s="81"/>
      <c r="H196" s="256"/>
      <c r="I196" s="257"/>
      <c r="J196" s="257"/>
      <c r="K196" s="256"/>
      <c r="L196" s="240"/>
      <c r="M196" s="257"/>
      <c r="N196" s="256"/>
      <c r="O196" s="240"/>
      <c r="P196" s="261"/>
      <c r="Q196" s="261"/>
      <c r="R196" s="261"/>
      <c r="S196" s="261"/>
      <c r="T196" s="261"/>
      <c r="U196" s="522"/>
      <c r="V196" s="256"/>
      <c r="W196" s="238"/>
      <c r="X196" s="238"/>
      <c r="Y196" s="81"/>
      <c r="Z196" s="256"/>
      <c r="AA196" s="150"/>
      <c r="AB196" s="150"/>
      <c r="AC196" s="81"/>
      <c r="AD196" s="240"/>
      <c r="AE196" s="240"/>
      <c r="AF196" s="256"/>
      <c r="AG196" s="240"/>
      <c r="AH196" s="256"/>
      <c r="AI196" s="256"/>
      <c r="AJ196" s="256"/>
      <c r="AK196" s="245"/>
      <c r="AL196" s="245"/>
      <c r="AM196" s="245"/>
      <c r="AN196" s="245"/>
      <c r="AO196" s="245"/>
      <c r="AP196" s="523"/>
      <c r="AQ196" s="245"/>
      <c r="AR196" s="245"/>
      <c r="AS196" s="245"/>
      <c r="AT196" s="245"/>
      <c r="AU196" s="245"/>
      <c r="AV196" s="245"/>
      <c r="AW196" s="245"/>
      <c r="AX196" s="245"/>
      <c r="AY196" s="245"/>
      <c r="AZ196" s="245"/>
      <c r="BA196" s="245"/>
      <c r="BB196" s="245"/>
      <c r="BC196" s="245"/>
      <c r="BD196" s="245"/>
      <c r="BE196" s="247"/>
      <c r="BF196" s="523"/>
      <c r="BG196" s="561" t="str">
        <f t="shared" si="25"/>
        <v xml:space="preserve"> </v>
      </c>
      <c r="BH196" s="561" t="str">
        <f t="shared" si="27"/>
        <v xml:space="preserve"> </v>
      </c>
      <c r="BI196" s="561" t="str">
        <f t="shared" si="28"/>
        <v xml:space="preserve"> </v>
      </c>
      <c r="BJ196" s="561" t="str">
        <f t="shared" si="29"/>
        <v xml:space="preserve"> </v>
      </c>
      <c r="BK196" s="523"/>
      <c r="BL196" s="240"/>
      <c r="BM196" s="240"/>
      <c r="BN196" s="256"/>
      <c r="BO196" s="240"/>
      <c r="BP196" s="256"/>
      <c r="BQ196" s="256"/>
      <c r="BR196" s="256"/>
      <c r="BS196" s="245"/>
      <c r="BT196" s="245"/>
      <c r="BU196" s="245"/>
      <c r="BV196" s="245"/>
      <c r="BW196" s="245"/>
      <c r="BX196" s="523"/>
      <c r="BY196" s="245"/>
      <c r="BZ196" s="245"/>
      <c r="CA196" s="245"/>
      <c r="CB196" s="245"/>
      <c r="CC196" s="245"/>
      <c r="CD196" s="245"/>
      <c r="CE196" s="245"/>
      <c r="CF196" s="245"/>
      <c r="CG196" s="245"/>
      <c r="CH196" s="245"/>
      <c r="CI196" s="245"/>
      <c r="CJ196" s="245"/>
      <c r="CK196" s="245"/>
      <c r="CL196" s="245"/>
      <c r="CM196" s="247"/>
      <c r="CN196" s="523"/>
      <c r="CO196" s="561" t="str">
        <f t="shared" si="26"/>
        <v xml:space="preserve"> </v>
      </c>
      <c r="CP196" s="561" t="str">
        <f t="shared" si="30"/>
        <v xml:space="preserve"> </v>
      </c>
      <c r="CQ196" s="561" t="str">
        <f t="shared" si="31"/>
        <v xml:space="preserve"> </v>
      </c>
      <c r="CR196" s="561" t="str">
        <f t="shared" si="32"/>
        <v xml:space="preserve"> </v>
      </c>
      <c r="CS196" s="81"/>
      <c r="CT196" s="254"/>
    </row>
    <row r="197" spans="1:98" s="86" customFormat="1" ht="12.75" x14ac:dyDescent="0.25">
      <c r="A197" s="365"/>
      <c r="B197" s="361">
        <f>Demography!B196</f>
        <v>0</v>
      </c>
      <c r="C197" s="361">
        <f>Demography!C196</f>
        <v>0</v>
      </c>
      <c r="D197" s="362">
        <f>Demography!D196</f>
        <v>0</v>
      </c>
      <c r="E197" s="362">
        <f>Demography!E196</f>
        <v>0</v>
      </c>
      <c r="F197" s="362">
        <f>Demography!F196</f>
        <v>0</v>
      </c>
      <c r="G197" s="81"/>
      <c r="H197" s="241"/>
      <c r="I197" s="478"/>
      <c r="J197" s="478"/>
      <c r="K197" s="241"/>
      <c r="L197" s="242"/>
      <c r="M197" s="478"/>
      <c r="N197" s="241"/>
      <c r="O197" s="242"/>
      <c r="P197" s="243"/>
      <c r="Q197" s="243"/>
      <c r="R197" s="243"/>
      <c r="S197" s="243"/>
      <c r="T197" s="243"/>
      <c r="U197" s="524"/>
      <c r="V197" s="241"/>
      <c r="W197" s="415"/>
      <c r="X197" s="415"/>
      <c r="Y197" s="81"/>
      <c r="Z197" s="241"/>
      <c r="AA197" s="416"/>
      <c r="AB197" s="416"/>
      <c r="AC197" s="81"/>
      <c r="AD197" s="242"/>
      <c r="AE197" s="242"/>
      <c r="AF197" s="241"/>
      <c r="AG197" s="242"/>
      <c r="AH197" s="241"/>
      <c r="AI197" s="241"/>
      <c r="AJ197" s="241"/>
      <c r="AK197" s="246"/>
      <c r="AL197" s="246"/>
      <c r="AM197" s="246"/>
      <c r="AN197" s="246"/>
      <c r="AO197" s="246"/>
      <c r="AP197" s="523"/>
      <c r="AQ197" s="246"/>
      <c r="AR197" s="246"/>
      <c r="AS197" s="246"/>
      <c r="AT197" s="246"/>
      <c r="AU197" s="246"/>
      <c r="AV197" s="246"/>
      <c r="AW197" s="246"/>
      <c r="AX197" s="246"/>
      <c r="AY197" s="246"/>
      <c r="AZ197" s="246"/>
      <c r="BA197" s="246"/>
      <c r="BB197" s="246"/>
      <c r="BC197" s="246"/>
      <c r="BD197" s="246"/>
      <c r="BE197" s="248"/>
      <c r="BF197" s="523"/>
      <c r="BG197" s="562" t="str">
        <f t="shared" si="25"/>
        <v xml:space="preserve"> </v>
      </c>
      <c r="BH197" s="562" t="str">
        <f t="shared" si="27"/>
        <v xml:space="preserve"> </v>
      </c>
      <c r="BI197" s="562" t="str">
        <f t="shared" si="28"/>
        <v xml:space="preserve"> </v>
      </c>
      <c r="BJ197" s="562" t="str">
        <f t="shared" si="29"/>
        <v xml:space="preserve"> </v>
      </c>
      <c r="BK197" s="523"/>
      <c r="BL197" s="242"/>
      <c r="BM197" s="242"/>
      <c r="BN197" s="241"/>
      <c r="BO197" s="242"/>
      <c r="BP197" s="241"/>
      <c r="BQ197" s="241"/>
      <c r="BR197" s="241"/>
      <c r="BS197" s="246"/>
      <c r="BT197" s="246"/>
      <c r="BU197" s="246"/>
      <c r="BV197" s="246"/>
      <c r="BW197" s="246"/>
      <c r="BX197" s="523"/>
      <c r="BY197" s="246"/>
      <c r="BZ197" s="246"/>
      <c r="CA197" s="246"/>
      <c r="CB197" s="246"/>
      <c r="CC197" s="246"/>
      <c r="CD197" s="246"/>
      <c r="CE197" s="246"/>
      <c r="CF197" s="246"/>
      <c r="CG197" s="246"/>
      <c r="CH197" s="246"/>
      <c r="CI197" s="246"/>
      <c r="CJ197" s="246"/>
      <c r="CK197" s="246"/>
      <c r="CL197" s="246"/>
      <c r="CM197" s="248"/>
      <c r="CN197" s="523"/>
      <c r="CO197" s="562" t="str">
        <f t="shared" si="26"/>
        <v xml:space="preserve"> </v>
      </c>
      <c r="CP197" s="562" t="str">
        <f t="shared" si="30"/>
        <v xml:space="preserve"> </v>
      </c>
      <c r="CQ197" s="562" t="str">
        <f t="shared" si="31"/>
        <v xml:space="preserve"> </v>
      </c>
      <c r="CR197" s="562" t="str">
        <f t="shared" si="32"/>
        <v xml:space="preserve"> </v>
      </c>
      <c r="CS197" s="81"/>
      <c r="CT197" s="515"/>
    </row>
    <row r="198" spans="1:98" s="86" customFormat="1" ht="12.75" x14ac:dyDescent="0.25">
      <c r="A198" s="365"/>
      <c r="B198" s="147">
        <f>Demography!B197</f>
        <v>0</v>
      </c>
      <c r="C198" s="147">
        <f>Demography!C197</f>
        <v>0</v>
      </c>
      <c r="D198" s="148">
        <f>Demography!D197</f>
        <v>0</v>
      </c>
      <c r="E198" s="148">
        <f>Demography!E197</f>
        <v>0</v>
      </c>
      <c r="F198" s="148">
        <f>Demography!F197</f>
        <v>0</v>
      </c>
      <c r="G198" s="81"/>
      <c r="H198" s="256"/>
      <c r="I198" s="257"/>
      <c r="J198" s="257"/>
      <c r="K198" s="256"/>
      <c r="L198" s="240"/>
      <c r="M198" s="257"/>
      <c r="N198" s="256"/>
      <c r="O198" s="240"/>
      <c r="P198" s="261"/>
      <c r="Q198" s="261"/>
      <c r="R198" s="261"/>
      <c r="S198" s="261"/>
      <c r="T198" s="261"/>
      <c r="U198" s="522"/>
      <c r="V198" s="256"/>
      <c r="W198" s="238"/>
      <c r="X198" s="238"/>
      <c r="Y198" s="81"/>
      <c r="Z198" s="256"/>
      <c r="AA198" s="150"/>
      <c r="AB198" s="150"/>
      <c r="AC198" s="81"/>
      <c r="AD198" s="240"/>
      <c r="AE198" s="240"/>
      <c r="AF198" s="256"/>
      <c r="AG198" s="240"/>
      <c r="AH198" s="256"/>
      <c r="AI198" s="256"/>
      <c r="AJ198" s="256"/>
      <c r="AK198" s="245"/>
      <c r="AL198" s="245"/>
      <c r="AM198" s="245"/>
      <c r="AN198" s="245"/>
      <c r="AO198" s="245"/>
      <c r="AP198" s="523"/>
      <c r="AQ198" s="245"/>
      <c r="AR198" s="245"/>
      <c r="AS198" s="245"/>
      <c r="AT198" s="245"/>
      <c r="AU198" s="245"/>
      <c r="AV198" s="245"/>
      <c r="AW198" s="245"/>
      <c r="AX198" s="245"/>
      <c r="AY198" s="245"/>
      <c r="AZ198" s="245"/>
      <c r="BA198" s="245"/>
      <c r="BB198" s="245"/>
      <c r="BC198" s="245"/>
      <c r="BD198" s="245"/>
      <c r="BE198" s="247"/>
      <c r="BF198" s="523"/>
      <c r="BG198" s="561" t="str">
        <f t="shared" si="25"/>
        <v xml:space="preserve"> </v>
      </c>
      <c r="BH198" s="561" t="str">
        <f t="shared" si="27"/>
        <v xml:space="preserve"> </v>
      </c>
      <c r="BI198" s="561" t="str">
        <f t="shared" si="28"/>
        <v xml:space="preserve"> </v>
      </c>
      <c r="BJ198" s="561" t="str">
        <f t="shared" si="29"/>
        <v xml:space="preserve"> </v>
      </c>
      <c r="BK198" s="523"/>
      <c r="BL198" s="240"/>
      <c r="BM198" s="240"/>
      <c r="BN198" s="256"/>
      <c r="BO198" s="240"/>
      <c r="BP198" s="256"/>
      <c r="BQ198" s="256"/>
      <c r="BR198" s="256"/>
      <c r="BS198" s="245"/>
      <c r="BT198" s="245"/>
      <c r="BU198" s="245"/>
      <c r="BV198" s="245"/>
      <c r="BW198" s="245"/>
      <c r="BX198" s="523"/>
      <c r="BY198" s="245"/>
      <c r="BZ198" s="245"/>
      <c r="CA198" s="245"/>
      <c r="CB198" s="245"/>
      <c r="CC198" s="245"/>
      <c r="CD198" s="245"/>
      <c r="CE198" s="245"/>
      <c r="CF198" s="245"/>
      <c r="CG198" s="245"/>
      <c r="CH198" s="245"/>
      <c r="CI198" s="245"/>
      <c r="CJ198" s="245"/>
      <c r="CK198" s="245"/>
      <c r="CL198" s="245"/>
      <c r="CM198" s="247"/>
      <c r="CN198" s="523"/>
      <c r="CO198" s="561" t="str">
        <f t="shared" si="26"/>
        <v xml:space="preserve"> </v>
      </c>
      <c r="CP198" s="561" t="str">
        <f t="shared" si="30"/>
        <v xml:space="preserve"> </v>
      </c>
      <c r="CQ198" s="561" t="str">
        <f t="shared" si="31"/>
        <v xml:space="preserve"> </v>
      </c>
      <c r="CR198" s="561" t="str">
        <f t="shared" si="32"/>
        <v xml:space="preserve"> </v>
      </c>
      <c r="CS198" s="81"/>
      <c r="CT198" s="254"/>
    </row>
    <row r="199" spans="1:98" s="86" customFormat="1" ht="12.75" x14ac:dyDescent="0.25">
      <c r="A199" s="365"/>
      <c r="B199" s="361">
        <f>Demography!B198</f>
        <v>0</v>
      </c>
      <c r="C199" s="361">
        <f>Demography!C198</f>
        <v>0</v>
      </c>
      <c r="D199" s="362">
        <f>Demography!D198</f>
        <v>0</v>
      </c>
      <c r="E199" s="362">
        <f>Demography!E198</f>
        <v>0</v>
      </c>
      <c r="F199" s="362">
        <f>Demography!F198</f>
        <v>0</v>
      </c>
      <c r="G199" s="81"/>
      <c r="H199" s="241"/>
      <c r="I199" s="478"/>
      <c r="J199" s="478"/>
      <c r="K199" s="241"/>
      <c r="L199" s="242"/>
      <c r="M199" s="478"/>
      <c r="N199" s="241"/>
      <c r="O199" s="242"/>
      <c r="P199" s="243"/>
      <c r="Q199" s="243"/>
      <c r="R199" s="243"/>
      <c r="S199" s="243"/>
      <c r="T199" s="243"/>
      <c r="U199" s="524"/>
      <c r="V199" s="241"/>
      <c r="W199" s="415"/>
      <c r="X199" s="415"/>
      <c r="Y199" s="81"/>
      <c r="Z199" s="241"/>
      <c r="AA199" s="416"/>
      <c r="AB199" s="416"/>
      <c r="AC199" s="81"/>
      <c r="AD199" s="242"/>
      <c r="AE199" s="242"/>
      <c r="AF199" s="241"/>
      <c r="AG199" s="242"/>
      <c r="AH199" s="241"/>
      <c r="AI199" s="241"/>
      <c r="AJ199" s="241"/>
      <c r="AK199" s="246"/>
      <c r="AL199" s="246"/>
      <c r="AM199" s="246"/>
      <c r="AN199" s="246"/>
      <c r="AO199" s="246"/>
      <c r="AP199" s="523"/>
      <c r="AQ199" s="246"/>
      <c r="AR199" s="246"/>
      <c r="AS199" s="246"/>
      <c r="AT199" s="246"/>
      <c r="AU199" s="246"/>
      <c r="AV199" s="246"/>
      <c r="AW199" s="246"/>
      <c r="AX199" s="246"/>
      <c r="AY199" s="246"/>
      <c r="AZ199" s="246"/>
      <c r="BA199" s="246"/>
      <c r="BB199" s="246"/>
      <c r="BC199" s="246"/>
      <c r="BD199" s="246"/>
      <c r="BE199" s="248"/>
      <c r="BF199" s="523"/>
      <c r="BG199" s="562" t="str">
        <f t="shared" si="25"/>
        <v xml:space="preserve"> </v>
      </c>
      <c r="BH199" s="562" t="str">
        <f t="shared" si="27"/>
        <v xml:space="preserve"> </v>
      </c>
      <c r="BI199" s="562" t="str">
        <f t="shared" si="28"/>
        <v xml:space="preserve"> </v>
      </c>
      <c r="BJ199" s="562" t="str">
        <f t="shared" si="29"/>
        <v xml:space="preserve"> </v>
      </c>
      <c r="BK199" s="523"/>
      <c r="BL199" s="242"/>
      <c r="BM199" s="242"/>
      <c r="BN199" s="241"/>
      <c r="BO199" s="242"/>
      <c r="BP199" s="241"/>
      <c r="BQ199" s="241"/>
      <c r="BR199" s="241"/>
      <c r="BS199" s="246"/>
      <c r="BT199" s="246"/>
      <c r="BU199" s="246"/>
      <c r="BV199" s="246"/>
      <c r="BW199" s="246"/>
      <c r="BX199" s="523"/>
      <c r="BY199" s="246"/>
      <c r="BZ199" s="246"/>
      <c r="CA199" s="246"/>
      <c r="CB199" s="246"/>
      <c r="CC199" s="246"/>
      <c r="CD199" s="246"/>
      <c r="CE199" s="246"/>
      <c r="CF199" s="246"/>
      <c r="CG199" s="246"/>
      <c r="CH199" s="246"/>
      <c r="CI199" s="246"/>
      <c r="CJ199" s="246"/>
      <c r="CK199" s="246"/>
      <c r="CL199" s="246"/>
      <c r="CM199" s="248"/>
      <c r="CN199" s="523"/>
      <c r="CO199" s="562" t="str">
        <f t="shared" si="26"/>
        <v xml:space="preserve"> </v>
      </c>
      <c r="CP199" s="562" t="str">
        <f t="shared" si="30"/>
        <v xml:space="preserve"> </v>
      </c>
      <c r="CQ199" s="562" t="str">
        <f t="shared" si="31"/>
        <v xml:space="preserve"> </v>
      </c>
      <c r="CR199" s="562" t="str">
        <f t="shared" si="32"/>
        <v xml:space="preserve"> </v>
      </c>
      <c r="CS199" s="81"/>
      <c r="CT199" s="515"/>
    </row>
    <row r="200" spans="1:98" s="86" customFormat="1" ht="12.75" x14ac:dyDescent="0.25">
      <c r="A200" s="365"/>
      <c r="B200" s="147">
        <f>Demography!B199</f>
        <v>0</v>
      </c>
      <c r="C200" s="147">
        <f>Demography!C199</f>
        <v>0</v>
      </c>
      <c r="D200" s="148">
        <f>Demography!D199</f>
        <v>0</v>
      </c>
      <c r="E200" s="148">
        <f>Demography!E199</f>
        <v>0</v>
      </c>
      <c r="F200" s="148">
        <f>Demography!F199</f>
        <v>0</v>
      </c>
      <c r="G200" s="81"/>
      <c r="H200" s="256"/>
      <c r="I200" s="257"/>
      <c r="J200" s="257"/>
      <c r="K200" s="256"/>
      <c r="L200" s="240"/>
      <c r="M200" s="257"/>
      <c r="N200" s="256"/>
      <c r="O200" s="240"/>
      <c r="P200" s="261"/>
      <c r="Q200" s="261"/>
      <c r="R200" s="261"/>
      <c r="S200" s="261"/>
      <c r="T200" s="261"/>
      <c r="U200" s="522"/>
      <c r="V200" s="256"/>
      <c r="W200" s="238"/>
      <c r="X200" s="238"/>
      <c r="Y200" s="81"/>
      <c r="Z200" s="256"/>
      <c r="AA200" s="150"/>
      <c r="AB200" s="150"/>
      <c r="AC200" s="81"/>
      <c r="AD200" s="240"/>
      <c r="AE200" s="240"/>
      <c r="AF200" s="256"/>
      <c r="AG200" s="240"/>
      <c r="AH200" s="256"/>
      <c r="AI200" s="256"/>
      <c r="AJ200" s="256"/>
      <c r="AK200" s="245"/>
      <c r="AL200" s="245"/>
      <c r="AM200" s="245"/>
      <c r="AN200" s="245"/>
      <c r="AO200" s="245"/>
      <c r="AP200" s="523"/>
      <c r="AQ200" s="245"/>
      <c r="AR200" s="245"/>
      <c r="AS200" s="245"/>
      <c r="AT200" s="245"/>
      <c r="AU200" s="245"/>
      <c r="AV200" s="245"/>
      <c r="AW200" s="245"/>
      <c r="AX200" s="245"/>
      <c r="AY200" s="245"/>
      <c r="AZ200" s="245"/>
      <c r="BA200" s="245"/>
      <c r="BB200" s="245"/>
      <c r="BC200" s="245"/>
      <c r="BD200" s="245"/>
      <c r="BE200" s="247"/>
      <c r="BF200" s="523"/>
      <c r="BG200" s="561" t="str">
        <f t="shared" si="25"/>
        <v xml:space="preserve"> </v>
      </c>
      <c r="BH200" s="561" t="str">
        <f t="shared" si="27"/>
        <v xml:space="preserve"> </v>
      </c>
      <c r="BI200" s="561" t="str">
        <f t="shared" si="28"/>
        <v xml:space="preserve"> </v>
      </c>
      <c r="BJ200" s="561" t="str">
        <f t="shared" si="29"/>
        <v xml:space="preserve"> </v>
      </c>
      <c r="BK200" s="523"/>
      <c r="BL200" s="240"/>
      <c r="BM200" s="240"/>
      <c r="BN200" s="256"/>
      <c r="BO200" s="240"/>
      <c r="BP200" s="256"/>
      <c r="BQ200" s="256"/>
      <c r="BR200" s="256"/>
      <c r="BS200" s="245"/>
      <c r="BT200" s="245"/>
      <c r="BU200" s="245"/>
      <c r="BV200" s="245"/>
      <c r="BW200" s="245"/>
      <c r="BX200" s="523"/>
      <c r="BY200" s="245"/>
      <c r="BZ200" s="245"/>
      <c r="CA200" s="245"/>
      <c r="CB200" s="245"/>
      <c r="CC200" s="245"/>
      <c r="CD200" s="245"/>
      <c r="CE200" s="245"/>
      <c r="CF200" s="245"/>
      <c r="CG200" s="245"/>
      <c r="CH200" s="245"/>
      <c r="CI200" s="245"/>
      <c r="CJ200" s="245"/>
      <c r="CK200" s="245"/>
      <c r="CL200" s="245"/>
      <c r="CM200" s="247"/>
      <c r="CN200" s="523"/>
      <c r="CO200" s="561" t="str">
        <f t="shared" si="26"/>
        <v xml:space="preserve"> </v>
      </c>
      <c r="CP200" s="561" t="str">
        <f t="shared" si="30"/>
        <v xml:space="preserve"> </v>
      </c>
      <c r="CQ200" s="561" t="str">
        <f t="shared" si="31"/>
        <v xml:space="preserve"> </v>
      </c>
      <c r="CR200" s="561" t="str">
        <f t="shared" si="32"/>
        <v xml:space="preserve"> </v>
      </c>
      <c r="CS200" s="81"/>
      <c r="CT200" s="254"/>
    </row>
    <row r="201" spans="1:98" s="86" customFormat="1" ht="12.75" x14ac:dyDescent="0.25">
      <c r="A201" s="365"/>
      <c r="B201" s="361">
        <f>Demography!B200</f>
        <v>0</v>
      </c>
      <c r="C201" s="361">
        <f>Demography!C200</f>
        <v>0</v>
      </c>
      <c r="D201" s="362">
        <f>Demography!D200</f>
        <v>0</v>
      </c>
      <c r="E201" s="362">
        <f>Demography!E200</f>
        <v>0</v>
      </c>
      <c r="F201" s="362">
        <f>Demography!F200</f>
        <v>0</v>
      </c>
      <c r="G201" s="81"/>
      <c r="H201" s="241"/>
      <c r="I201" s="478"/>
      <c r="J201" s="478"/>
      <c r="K201" s="241"/>
      <c r="L201" s="242"/>
      <c r="M201" s="478"/>
      <c r="N201" s="241"/>
      <c r="O201" s="242"/>
      <c r="P201" s="243"/>
      <c r="Q201" s="243"/>
      <c r="R201" s="243"/>
      <c r="S201" s="243"/>
      <c r="T201" s="243"/>
      <c r="U201" s="524"/>
      <c r="V201" s="241"/>
      <c r="W201" s="415"/>
      <c r="X201" s="415"/>
      <c r="Y201" s="81"/>
      <c r="Z201" s="241"/>
      <c r="AA201" s="416"/>
      <c r="AB201" s="416"/>
      <c r="AC201" s="81"/>
      <c r="AD201" s="242"/>
      <c r="AE201" s="242"/>
      <c r="AF201" s="241"/>
      <c r="AG201" s="242"/>
      <c r="AH201" s="241"/>
      <c r="AI201" s="241"/>
      <c r="AJ201" s="241"/>
      <c r="AK201" s="246"/>
      <c r="AL201" s="246"/>
      <c r="AM201" s="246"/>
      <c r="AN201" s="246"/>
      <c r="AO201" s="246"/>
      <c r="AP201" s="523"/>
      <c r="AQ201" s="246"/>
      <c r="AR201" s="246"/>
      <c r="AS201" s="246"/>
      <c r="AT201" s="246"/>
      <c r="AU201" s="246"/>
      <c r="AV201" s="246"/>
      <c r="AW201" s="246"/>
      <c r="AX201" s="246"/>
      <c r="AY201" s="246"/>
      <c r="AZ201" s="246"/>
      <c r="BA201" s="246"/>
      <c r="BB201" s="246"/>
      <c r="BC201" s="246"/>
      <c r="BD201" s="246"/>
      <c r="BE201" s="248"/>
      <c r="BF201" s="523"/>
      <c r="BG201" s="562" t="str">
        <f t="shared" si="25"/>
        <v xml:space="preserve"> </v>
      </c>
      <c r="BH201" s="562" t="str">
        <f t="shared" si="27"/>
        <v xml:space="preserve"> </v>
      </c>
      <c r="BI201" s="562" t="str">
        <f t="shared" si="28"/>
        <v xml:space="preserve"> </v>
      </c>
      <c r="BJ201" s="562" t="str">
        <f t="shared" si="29"/>
        <v xml:space="preserve"> </v>
      </c>
      <c r="BK201" s="523"/>
      <c r="BL201" s="242"/>
      <c r="BM201" s="242"/>
      <c r="BN201" s="241"/>
      <c r="BO201" s="242"/>
      <c r="BP201" s="241"/>
      <c r="BQ201" s="241"/>
      <c r="BR201" s="241"/>
      <c r="BS201" s="246"/>
      <c r="BT201" s="246"/>
      <c r="BU201" s="246"/>
      <c r="BV201" s="246"/>
      <c r="BW201" s="246"/>
      <c r="BX201" s="523"/>
      <c r="BY201" s="246"/>
      <c r="BZ201" s="246"/>
      <c r="CA201" s="246"/>
      <c r="CB201" s="246"/>
      <c r="CC201" s="246"/>
      <c r="CD201" s="246"/>
      <c r="CE201" s="246"/>
      <c r="CF201" s="246"/>
      <c r="CG201" s="246"/>
      <c r="CH201" s="246"/>
      <c r="CI201" s="246"/>
      <c r="CJ201" s="246"/>
      <c r="CK201" s="246"/>
      <c r="CL201" s="246"/>
      <c r="CM201" s="248"/>
      <c r="CN201" s="523"/>
      <c r="CO201" s="562" t="str">
        <f t="shared" si="26"/>
        <v xml:space="preserve"> </v>
      </c>
      <c r="CP201" s="562" t="str">
        <f t="shared" si="30"/>
        <v xml:space="preserve"> </v>
      </c>
      <c r="CQ201" s="562" t="str">
        <f t="shared" si="31"/>
        <v xml:space="preserve"> </v>
      </c>
      <c r="CR201" s="562" t="str">
        <f t="shared" si="32"/>
        <v xml:space="preserve"> </v>
      </c>
      <c r="CS201" s="81"/>
      <c r="CT201" s="515"/>
    </row>
    <row r="202" spans="1:98" s="86" customFormat="1" ht="12.75" x14ac:dyDescent="0.25">
      <c r="A202" s="365"/>
      <c r="B202" s="147">
        <f>Demography!B201</f>
        <v>0</v>
      </c>
      <c r="C202" s="147">
        <f>Demography!C201</f>
        <v>0</v>
      </c>
      <c r="D202" s="148">
        <f>Demography!D201</f>
        <v>0</v>
      </c>
      <c r="E202" s="148">
        <f>Demography!E201</f>
        <v>0</v>
      </c>
      <c r="F202" s="148">
        <f>Demography!F201</f>
        <v>0</v>
      </c>
      <c r="G202" s="81"/>
      <c r="H202" s="256"/>
      <c r="I202" s="257"/>
      <c r="J202" s="257"/>
      <c r="K202" s="256"/>
      <c r="L202" s="240"/>
      <c r="M202" s="257"/>
      <c r="N202" s="256"/>
      <c r="O202" s="240"/>
      <c r="P202" s="261"/>
      <c r="Q202" s="261"/>
      <c r="R202" s="261"/>
      <c r="S202" s="261"/>
      <c r="T202" s="261"/>
      <c r="U202" s="522"/>
      <c r="V202" s="256"/>
      <c r="W202" s="238"/>
      <c r="X202" s="238"/>
      <c r="Y202" s="81"/>
      <c r="Z202" s="256"/>
      <c r="AA202" s="150"/>
      <c r="AB202" s="150"/>
      <c r="AC202" s="81"/>
      <c r="AD202" s="240"/>
      <c r="AE202" s="240"/>
      <c r="AF202" s="256"/>
      <c r="AG202" s="240"/>
      <c r="AH202" s="256"/>
      <c r="AI202" s="256"/>
      <c r="AJ202" s="256"/>
      <c r="AK202" s="245"/>
      <c r="AL202" s="245"/>
      <c r="AM202" s="245"/>
      <c r="AN202" s="245"/>
      <c r="AO202" s="245"/>
      <c r="AP202" s="523"/>
      <c r="AQ202" s="245"/>
      <c r="AR202" s="245"/>
      <c r="AS202" s="245"/>
      <c r="AT202" s="245"/>
      <c r="AU202" s="245"/>
      <c r="AV202" s="245"/>
      <c r="AW202" s="245"/>
      <c r="AX202" s="245"/>
      <c r="AY202" s="245"/>
      <c r="AZ202" s="245"/>
      <c r="BA202" s="245"/>
      <c r="BB202" s="245"/>
      <c r="BC202" s="245"/>
      <c r="BD202" s="245"/>
      <c r="BE202" s="247"/>
      <c r="BF202" s="523"/>
      <c r="BG202" s="561" t="str">
        <f t="shared" si="25"/>
        <v xml:space="preserve"> </v>
      </c>
      <c r="BH202" s="561" t="str">
        <f t="shared" si="27"/>
        <v xml:space="preserve"> </v>
      </c>
      <c r="BI202" s="561" t="str">
        <f t="shared" si="28"/>
        <v xml:space="preserve"> </v>
      </c>
      <c r="BJ202" s="561" t="str">
        <f t="shared" si="29"/>
        <v xml:space="preserve"> </v>
      </c>
      <c r="BK202" s="523"/>
      <c r="BL202" s="240"/>
      <c r="BM202" s="240"/>
      <c r="BN202" s="256"/>
      <c r="BO202" s="240"/>
      <c r="BP202" s="256"/>
      <c r="BQ202" s="256"/>
      <c r="BR202" s="256"/>
      <c r="BS202" s="245"/>
      <c r="BT202" s="245"/>
      <c r="BU202" s="245"/>
      <c r="BV202" s="245"/>
      <c r="BW202" s="245"/>
      <c r="BX202" s="523"/>
      <c r="BY202" s="245"/>
      <c r="BZ202" s="245"/>
      <c r="CA202" s="245"/>
      <c r="CB202" s="245"/>
      <c r="CC202" s="245"/>
      <c r="CD202" s="245"/>
      <c r="CE202" s="245"/>
      <c r="CF202" s="245"/>
      <c r="CG202" s="245"/>
      <c r="CH202" s="245"/>
      <c r="CI202" s="245"/>
      <c r="CJ202" s="245"/>
      <c r="CK202" s="245"/>
      <c r="CL202" s="245"/>
      <c r="CM202" s="247"/>
      <c r="CN202" s="523"/>
      <c r="CO202" s="561" t="str">
        <f t="shared" si="26"/>
        <v xml:space="preserve"> </v>
      </c>
      <c r="CP202" s="561" t="str">
        <f t="shared" si="30"/>
        <v xml:space="preserve"> </v>
      </c>
      <c r="CQ202" s="561" t="str">
        <f t="shared" si="31"/>
        <v xml:space="preserve"> </v>
      </c>
      <c r="CR202" s="561" t="str">
        <f t="shared" si="32"/>
        <v xml:space="preserve"> </v>
      </c>
      <c r="CS202" s="81"/>
      <c r="CT202" s="254"/>
    </row>
    <row r="203" spans="1:98" s="86" customFormat="1" ht="12.75" x14ac:dyDescent="0.25">
      <c r="A203" s="365"/>
      <c r="B203" s="361">
        <f>Demography!B202</f>
        <v>0</v>
      </c>
      <c r="C203" s="361">
        <f>Demography!C202</f>
        <v>0</v>
      </c>
      <c r="D203" s="362">
        <f>Demography!D202</f>
        <v>0</v>
      </c>
      <c r="E203" s="362">
        <f>Demography!E202</f>
        <v>0</v>
      </c>
      <c r="F203" s="362">
        <f>Demography!F202</f>
        <v>0</v>
      </c>
      <c r="G203" s="81"/>
      <c r="H203" s="241"/>
      <c r="I203" s="478"/>
      <c r="J203" s="478"/>
      <c r="K203" s="241"/>
      <c r="L203" s="242"/>
      <c r="M203" s="478"/>
      <c r="N203" s="241"/>
      <c r="O203" s="242"/>
      <c r="P203" s="243"/>
      <c r="Q203" s="243"/>
      <c r="R203" s="243"/>
      <c r="S203" s="243"/>
      <c r="T203" s="243"/>
      <c r="U203" s="524"/>
      <c r="V203" s="241"/>
      <c r="W203" s="415"/>
      <c r="X203" s="415"/>
      <c r="Y203" s="81"/>
      <c r="Z203" s="241"/>
      <c r="AA203" s="416"/>
      <c r="AB203" s="416"/>
      <c r="AC203" s="81"/>
      <c r="AD203" s="242"/>
      <c r="AE203" s="242"/>
      <c r="AF203" s="241"/>
      <c r="AG203" s="242"/>
      <c r="AH203" s="241"/>
      <c r="AI203" s="241"/>
      <c r="AJ203" s="241"/>
      <c r="AK203" s="246"/>
      <c r="AL203" s="246"/>
      <c r="AM203" s="246"/>
      <c r="AN203" s="246"/>
      <c r="AO203" s="246"/>
      <c r="AP203" s="523"/>
      <c r="AQ203" s="246"/>
      <c r="AR203" s="246"/>
      <c r="AS203" s="246"/>
      <c r="AT203" s="246"/>
      <c r="AU203" s="246"/>
      <c r="AV203" s="246"/>
      <c r="AW203" s="246"/>
      <c r="AX203" s="246"/>
      <c r="AY203" s="246"/>
      <c r="AZ203" s="246"/>
      <c r="BA203" s="246"/>
      <c r="BB203" s="246"/>
      <c r="BC203" s="246"/>
      <c r="BD203" s="246"/>
      <c r="BE203" s="248"/>
      <c r="BF203" s="523"/>
      <c r="BG203" s="562" t="str">
        <f t="shared" si="25"/>
        <v xml:space="preserve"> </v>
      </c>
      <c r="BH203" s="562" t="str">
        <f t="shared" si="27"/>
        <v xml:space="preserve"> </v>
      </c>
      <c r="BI203" s="562" t="str">
        <f t="shared" si="28"/>
        <v xml:space="preserve"> </v>
      </c>
      <c r="BJ203" s="562" t="str">
        <f t="shared" si="29"/>
        <v xml:space="preserve"> </v>
      </c>
      <c r="BK203" s="523"/>
      <c r="BL203" s="242"/>
      <c r="BM203" s="242"/>
      <c r="BN203" s="241"/>
      <c r="BO203" s="242"/>
      <c r="BP203" s="241"/>
      <c r="BQ203" s="241"/>
      <c r="BR203" s="241"/>
      <c r="BS203" s="246"/>
      <c r="BT203" s="246"/>
      <c r="BU203" s="246"/>
      <c r="BV203" s="246"/>
      <c r="BW203" s="246"/>
      <c r="BX203" s="523"/>
      <c r="BY203" s="246"/>
      <c r="BZ203" s="246"/>
      <c r="CA203" s="246"/>
      <c r="CB203" s="246"/>
      <c r="CC203" s="246"/>
      <c r="CD203" s="246"/>
      <c r="CE203" s="246"/>
      <c r="CF203" s="246"/>
      <c r="CG203" s="246"/>
      <c r="CH203" s="246"/>
      <c r="CI203" s="246"/>
      <c r="CJ203" s="246"/>
      <c r="CK203" s="246"/>
      <c r="CL203" s="246"/>
      <c r="CM203" s="248"/>
      <c r="CN203" s="523"/>
      <c r="CO203" s="562" t="str">
        <f t="shared" si="26"/>
        <v xml:space="preserve"> </v>
      </c>
      <c r="CP203" s="562" t="str">
        <f t="shared" si="30"/>
        <v xml:space="preserve"> </v>
      </c>
      <c r="CQ203" s="562" t="str">
        <f t="shared" si="31"/>
        <v xml:space="preserve"> </v>
      </c>
      <c r="CR203" s="562" t="str">
        <f t="shared" si="32"/>
        <v xml:space="preserve"> </v>
      </c>
      <c r="CS203" s="81"/>
      <c r="CT203" s="515"/>
    </row>
    <row r="204" spans="1:98" s="86" customFormat="1" ht="12.75" x14ac:dyDescent="0.25">
      <c r="A204" s="365"/>
      <c r="B204" s="147">
        <f>Demography!B203</f>
        <v>0</v>
      </c>
      <c r="C204" s="147">
        <f>Demography!C203</f>
        <v>0</v>
      </c>
      <c r="D204" s="148">
        <f>Demography!D203</f>
        <v>0</v>
      </c>
      <c r="E204" s="148">
        <f>Demography!E203</f>
        <v>0</v>
      </c>
      <c r="F204" s="148">
        <f>Demography!F203</f>
        <v>0</v>
      </c>
      <c r="G204" s="81"/>
      <c r="H204" s="256"/>
      <c r="I204" s="257"/>
      <c r="J204" s="257"/>
      <c r="K204" s="256"/>
      <c r="L204" s="240"/>
      <c r="M204" s="257"/>
      <c r="N204" s="256"/>
      <c r="O204" s="240"/>
      <c r="P204" s="261"/>
      <c r="Q204" s="261"/>
      <c r="R204" s="261"/>
      <c r="S204" s="261"/>
      <c r="T204" s="261"/>
      <c r="U204" s="522"/>
      <c r="V204" s="256"/>
      <c r="W204" s="238"/>
      <c r="X204" s="238"/>
      <c r="Y204" s="81"/>
      <c r="Z204" s="256"/>
      <c r="AA204" s="150"/>
      <c r="AB204" s="150"/>
      <c r="AC204" s="81"/>
      <c r="AD204" s="240"/>
      <c r="AE204" s="240"/>
      <c r="AF204" s="256"/>
      <c r="AG204" s="240"/>
      <c r="AH204" s="256"/>
      <c r="AI204" s="256"/>
      <c r="AJ204" s="256"/>
      <c r="AK204" s="245"/>
      <c r="AL204" s="245"/>
      <c r="AM204" s="245"/>
      <c r="AN204" s="245"/>
      <c r="AO204" s="245"/>
      <c r="AP204" s="523"/>
      <c r="AQ204" s="245"/>
      <c r="AR204" s="245"/>
      <c r="AS204" s="245"/>
      <c r="AT204" s="245"/>
      <c r="AU204" s="245"/>
      <c r="AV204" s="245"/>
      <c r="AW204" s="245"/>
      <c r="AX204" s="245"/>
      <c r="AY204" s="245"/>
      <c r="AZ204" s="245"/>
      <c r="BA204" s="245"/>
      <c r="BB204" s="245"/>
      <c r="BC204" s="245"/>
      <c r="BD204" s="245"/>
      <c r="BE204" s="247"/>
      <c r="BF204" s="523"/>
      <c r="BG204" s="561" t="str">
        <f t="shared" si="25"/>
        <v xml:space="preserve"> </v>
      </c>
      <c r="BH204" s="561" t="str">
        <f t="shared" si="27"/>
        <v xml:space="preserve"> </v>
      </c>
      <c r="BI204" s="561" t="str">
        <f t="shared" si="28"/>
        <v xml:space="preserve"> </v>
      </c>
      <c r="BJ204" s="561" t="str">
        <f t="shared" si="29"/>
        <v xml:space="preserve"> </v>
      </c>
      <c r="BK204" s="523"/>
      <c r="BL204" s="240"/>
      <c r="BM204" s="240"/>
      <c r="BN204" s="256"/>
      <c r="BO204" s="240"/>
      <c r="BP204" s="256"/>
      <c r="BQ204" s="256"/>
      <c r="BR204" s="256"/>
      <c r="BS204" s="245"/>
      <c r="BT204" s="245"/>
      <c r="BU204" s="245"/>
      <c r="BV204" s="245"/>
      <c r="BW204" s="245"/>
      <c r="BX204" s="523"/>
      <c r="BY204" s="245"/>
      <c r="BZ204" s="245"/>
      <c r="CA204" s="245"/>
      <c r="CB204" s="245"/>
      <c r="CC204" s="245"/>
      <c r="CD204" s="245"/>
      <c r="CE204" s="245"/>
      <c r="CF204" s="245"/>
      <c r="CG204" s="245"/>
      <c r="CH204" s="245"/>
      <c r="CI204" s="245"/>
      <c r="CJ204" s="245"/>
      <c r="CK204" s="245"/>
      <c r="CL204" s="245"/>
      <c r="CM204" s="247"/>
      <c r="CN204" s="523"/>
      <c r="CO204" s="561" t="str">
        <f t="shared" si="26"/>
        <v xml:space="preserve"> </v>
      </c>
      <c r="CP204" s="561" t="str">
        <f t="shared" si="30"/>
        <v xml:space="preserve"> </v>
      </c>
      <c r="CQ204" s="561" t="str">
        <f t="shared" si="31"/>
        <v xml:space="preserve"> </v>
      </c>
      <c r="CR204" s="561" t="str">
        <f t="shared" si="32"/>
        <v xml:space="preserve"> </v>
      </c>
      <c r="CS204" s="81"/>
      <c r="CT204" s="254"/>
    </row>
    <row r="205" spans="1:98" s="86" customFormat="1" ht="12.75" x14ac:dyDescent="0.25">
      <c r="A205" s="365"/>
      <c r="B205" s="361">
        <f>Demography!B204</f>
        <v>0</v>
      </c>
      <c r="C205" s="361">
        <f>Demography!C204</f>
        <v>0</v>
      </c>
      <c r="D205" s="362">
        <f>Demography!D204</f>
        <v>0</v>
      </c>
      <c r="E205" s="362">
        <f>Demography!E204</f>
        <v>0</v>
      </c>
      <c r="F205" s="362">
        <f>Demography!F204</f>
        <v>0</v>
      </c>
      <c r="G205" s="81"/>
      <c r="H205" s="241"/>
      <c r="I205" s="478"/>
      <c r="J205" s="478"/>
      <c r="K205" s="241"/>
      <c r="L205" s="242"/>
      <c r="M205" s="478"/>
      <c r="N205" s="241"/>
      <c r="O205" s="242"/>
      <c r="P205" s="243"/>
      <c r="Q205" s="243"/>
      <c r="R205" s="243"/>
      <c r="S205" s="243"/>
      <c r="T205" s="243"/>
      <c r="U205" s="524"/>
      <c r="V205" s="241"/>
      <c r="W205" s="415"/>
      <c r="X205" s="415"/>
      <c r="Y205" s="81"/>
      <c r="Z205" s="241"/>
      <c r="AA205" s="416"/>
      <c r="AB205" s="416"/>
      <c r="AC205" s="81"/>
      <c r="AD205" s="242"/>
      <c r="AE205" s="242"/>
      <c r="AF205" s="241"/>
      <c r="AG205" s="242"/>
      <c r="AH205" s="241"/>
      <c r="AI205" s="241"/>
      <c r="AJ205" s="241"/>
      <c r="AK205" s="246"/>
      <c r="AL205" s="246"/>
      <c r="AM205" s="246"/>
      <c r="AN205" s="246"/>
      <c r="AO205" s="246"/>
      <c r="AP205" s="523"/>
      <c r="AQ205" s="246"/>
      <c r="AR205" s="246"/>
      <c r="AS205" s="246"/>
      <c r="AT205" s="246"/>
      <c r="AU205" s="246"/>
      <c r="AV205" s="246"/>
      <c r="AW205" s="246"/>
      <c r="AX205" s="246"/>
      <c r="AY205" s="246"/>
      <c r="AZ205" s="246"/>
      <c r="BA205" s="246"/>
      <c r="BB205" s="246"/>
      <c r="BC205" s="246"/>
      <c r="BD205" s="246"/>
      <c r="BE205" s="248"/>
      <c r="BF205" s="523"/>
      <c r="BG205" s="562" t="str">
        <f t="shared" si="25"/>
        <v xml:space="preserve"> </v>
      </c>
      <c r="BH205" s="562" t="str">
        <f t="shared" si="27"/>
        <v xml:space="preserve"> </v>
      </c>
      <c r="BI205" s="562" t="str">
        <f t="shared" si="28"/>
        <v xml:space="preserve"> </v>
      </c>
      <c r="BJ205" s="562" t="str">
        <f t="shared" si="29"/>
        <v xml:space="preserve"> </v>
      </c>
      <c r="BK205" s="523"/>
      <c r="BL205" s="242"/>
      <c r="BM205" s="242"/>
      <c r="BN205" s="241"/>
      <c r="BO205" s="242"/>
      <c r="BP205" s="241"/>
      <c r="BQ205" s="241"/>
      <c r="BR205" s="241"/>
      <c r="BS205" s="246"/>
      <c r="BT205" s="246"/>
      <c r="BU205" s="246"/>
      <c r="BV205" s="246"/>
      <c r="BW205" s="246"/>
      <c r="BX205" s="523"/>
      <c r="BY205" s="246"/>
      <c r="BZ205" s="246"/>
      <c r="CA205" s="246"/>
      <c r="CB205" s="246"/>
      <c r="CC205" s="246"/>
      <c r="CD205" s="246"/>
      <c r="CE205" s="246"/>
      <c r="CF205" s="246"/>
      <c r="CG205" s="246"/>
      <c r="CH205" s="246"/>
      <c r="CI205" s="246"/>
      <c r="CJ205" s="246"/>
      <c r="CK205" s="246"/>
      <c r="CL205" s="246"/>
      <c r="CM205" s="248"/>
      <c r="CN205" s="523"/>
      <c r="CO205" s="562" t="str">
        <f t="shared" si="26"/>
        <v xml:space="preserve"> </v>
      </c>
      <c r="CP205" s="562" t="str">
        <f t="shared" si="30"/>
        <v xml:space="preserve"> </v>
      </c>
      <c r="CQ205" s="562" t="str">
        <f t="shared" si="31"/>
        <v xml:space="preserve"> </v>
      </c>
      <c r="CR205" s="562" t="str">
        <f t="shared" si="32"/>
        <v xml:space="preserve"> </v>
      </c>
      <c r="CS205" s="81"/>
      <c r="CT205" s="515"/>
    </row>
    <row r="206" spans="1:98" s="86" customFormat="1" ht="12.75" x14ac:dyDescent="0.25">
      <c r="A206" s="365"/>
      <c r="B206" s="147">
        <f>Demography!B205</f>
        <v>0</v>
      </c>
      <c r="C206" s="147">
        <f>Demography!C205</f>
        <v>0</v>
      </c>
      <c r="D206" s="148">
        <f>Demography!D205</f>
        <v>0</v>
      </c>
      <c r="E206" s="148">
        <f>Demography!E205</f>
        <v>0</v>
      </c>
      <c r="F206" s="148">
        <f>Demography!F205</f>
        <v>0</v>
      </c>
      <c r="G206" s="81"/>
      <c r="H206" s="256"/>
      <c r="I206" s="257"/>
      <c r="J206" s="257"/>
      <c r="K206" s="256"/>
      <c r="L206" s="240"/>
      <c r="M206" s="257"/>
      <c r="N206" s="256"/>
      <c r="O206" s="240"/>
      <c r="P206" s="261"/>
      <c r="Q206" s="261"/>
      <c r="R206" s="261"/>
      <c r="S206" s="261"/>
      <c r="T206" s="261"/>
      <c r="U206" s="522"/>
      <c r="V206" s="256"/>
      <c r="W206" s="238"/>
      <c r="X206" s="238"/>
      <c r="Y206" s="81"/>
      <c r="Z206" s="256"/>
      <c r="AA206" s="150"/>
      <c r="AB206" s="150"/>
      <c r="AC206" s="81"/>
      <c r="AD206" s="240"/>
      <c r="AE206" s="240"/>
      <c r="AF206" s="256"/>
      <c r="AG206" s="240"/>
      <c r="AH206" s="256"/>
      <c r="AI206" s="256"/>
      <c r="AJ206" s="256"/>
      <c r="AK206" s="245"/>
      <c r="AL206" s="245"/>
      <c r="AM206" s="245"/>
      <c r="AN206" s="245"/>
      <c r="AO206" s="245"/>
      <c r="AP206" s="523"/>
      <c r="AQ206" s="245"/>
      <c r="AR206" s="245"/>
      <c r="AS206" s="245"/>
      <c r="AT206" s="245"/>
      <c r="AU206" s="245"/>
      <c r="AV206" s="245"/>
      <c r="AW206" s="245"/>
      <c r="AX206" s="245"/>
      <c r="AY206" s="245"/>
      <c r="AZ206" s="245"/>
      <c r="BA206" s="245"/>
      <c r="BB206" s="245"/>
      <c r="BC206" s="245"/>
      <c r="BD206" s="245"/>
      <c r="BE206" s="247"/>
      <c r="BF206" s="523"/>
      <c r="BG206" s="561" t="str">
        <f t="shared" si="25"/>
        <v xml:space="preserve"> </v>
      </c>
      <c r="BH206" s="561" t="str">
        <f t="shared" si="27"/>
        <v xml:space="preserve"> </v>
      </c>
      <c r="BI206" s="561" t="str">
        <f t="shared" si="28"/>
        <v xml:space="preserve"> </v>
      </c>
      <c r="BJ206" s="561" t="str">
        <f t="shared" si="29"/>
        <v xml:space="preserve"> </v>
      </c>
      <c r="BK206" s="523"/>
      <c r="BL206" s="240"/>
      <c r="BM206" s="240"/>
      <c r="BN206" s="256"/>
      <c r="BO206" s="240"/>
      <c r="BP206" s="256"/>
      <c r="BQ206" s="256"/>
      <c r="BR206" s="256"/>
      <c r="BS206" s="245"/>
      <c r="BT206" s="245"/>
      <c r="BU206" s="245"/>
      <c r="BV206" s="245"/>
      <c r="BW206" s="245"/>
      <c r="BX206" s="523"/>
      <c r="BY206" s="245"/>
      <c r="BZ206" s="245"/>
      <c r="CA206" s="245"/>
      <c r="CB206" s="245"/>
      <c r="CC206" s="245"/>
      <c r="CD206" s="245"/>
      <c r="CE206" s="245"/>
      <c r="CF206" s="245"/>
      <c r="CG206" s="245"/>
      <c r="CH206" s="245"/>
      <c r="CI206" s="245"/>
      <c r="CJ206" s="245"/>
      <c r="CK206" s="245"/>
      <c r="CL206" s="245"/>
      <c r="CM206" s="247"/>
      <c r="CN206" s="523"/>
      <c r="CO206" s="561" t="str">
        <f t="shared" si="26"/>
        <v xml:space="preserve"> </v>
      </c>
      <c r="CP206" s="561" t="str">
        <f t="shared" si="30"/>
        <v xml:space="preserve"> </v>
      </c>
      <c r="CQ206" s="561" t="str">
        <f t="shared" si="31"/>
        <v xml:space="preserve"> </v>
      </c>
      <c r="CR206" s="561" t="str">
        <f t="shared" si="32"/>
        <v xml:space="preserve"> </v>
      </c>
      <c r="CS206" s="81"/>
      <c r="CT206" s="254"/>
    </row>
    <row r="207" spans="1:98" s="86" customFormat="1" ht="12.75" x14ac:dyDescent="0.25">
      <c r="A207" s="365"/>
      <c r="B207" s="361">
        <f>Demography!B206</f>
        <v>0</v>
      </c>
      <c r="C207" s="361">
        <f>Demography!C206</f>
        <v>0</v>
      </c>
      <c r="D207" s="362">
        <f>Demography!D206</f>
        <v>0</v>
      </c>
      <c r="E207" s="362">
        <f>Demography!E206</f>
        <v>0</v>
      </c>
      <c r="F207" s="362">
        <f>Demography!F206</f>
        <v>0</v>
      </c>
      <c r="G207" s="81"/>
      <c r="H207" s="241"/>
      <c r="I207" s="478"/>
      <c r="J207" s="478"/>
      <c r="K207" s="241"/>
      <c r="L207" s="242"/>
      <c r="M207" s="478"/>
      <c r="N207" s="241"/>
      <c r="O207" s="242"/>
      <c r="P207" s="243"/>
      <c r="Q207" s="243"/>
      <c r="R207" s="243"/>
      <c r="S207" s="243"/>
      <c r="T207" s="243"/>
      <c r="U207" s="524"/>
      <c r="V207" s="241"/>
      <c r="W207" s="415"/>
      <c r="X207" s="415"/>
      <c r="Y207" s="81"/>
      <c r="Z207" s="241"/>
      <c r="AA207" s="416"/>
      <c r="AB207" s="416"/>
      <c r="AC207" s="81"/>
      <c r="AD207" s="242"/>
      <c r="AE207" s="242"/>
      <c r="AF207" s="241"/>
      <c r="AG207" s="242"/>
      <c r="AH207" s="241"/>
      <c r="AI207" s="241"/>
      <c r="AJ207" s="241"/>
      <c r="AK207" s="246"/>
      <c r="AL207" s="246"/>
      <c r="AM207" s="246"/>
      <c r="AN207" s="246"/>
      <c r="AO207" s="246"/>
      <c r="AP207" s="523"/>
      <c r="AQ207" s="246"/>
      <c r="AR207" s="246"/>
      <c r="AS207" s="246"/>
      <c r="AT207" s="246"/>
      <c r="AU207" s="246"/>
      <c r="AV207" s="246"/>
      <c r="AW207" s="246"/>
      <c r="AX207" s="246"/>
      <c r="AY207" s="246"/>
      <c r="AZ207" s="246"/>
      <c r="BA207" s="246"/>
      <c r="BB207" s="246"/>
      <c r="BC207" s="246"/>
      <c r="BD207" s="246"/>
      <c r="BE207" s="248"/>
      <c r="BF207" s="523"/>
      <c r="BG207" s="562" t="str">
        <f t="shared" si="25"/>
        <v xml:space="preserve"> </v>
      </c>
      <c r="BH207" s="562" t="str">
        <f t="shared" si="27"/>
        <v xml:space="preserve"> </v>
      </c>
      <c r="BI207" s="562" t="str">
        <f t="shared" si="28"/>
        <v xml:space="preserve"> </v>
      </c>
      <c r="BJ207" s="562" t="str">
        <f t="shared" si="29"/>
        <v xml:space="preserve"> </v>
      </c>
      <c r="BK207" s="523"/>
      <c r="BL207" s="242"/>
      <c r="BM207" s="242"/>
      <c r="BN207" s="241"/>
      <c r="BO207" s="242"/>
      <c r="BP207" s="241"/>
      <c r="BQ207" s="241"/>
      <c r="BR207" s="241"/>
      <c r="BS207" s="246"/>
      <c r="BT207" s="246"/>
      <c r="BU207" s="246"/>
      <c r="BV207" s="246"/>
      <c r="BW207" s="246"/>
      <c r="BX207" s="523"/>
      <c r="BY207" s="246"/>
      <c r="BZ207" s="246"/>
      <c r="CA207" s="246"/>
      <c r="CB207" s="246"/>
      <c r="CC207" s="246"/>
      <c r="CD207" s="246"/>
      <c r="CE207" s="246"/>
      <c r="CF207" s="246"/>
      <c r="CG207" s="246"/>
      <c r="CH207" s="246"/>
      <c r="CI207" s="246"/>
      <c r="CJ207" s="246"/>
      <c r="CK207" s="246"/>
      <c r="CL207" s="246"/>
      <c r="CM207" s="248"/>
      <c r="CN207" s="523"/>
      <c r="CO207" s="562" t="str">
        <f t="shared" si="26"/>
        <v xml:space="preserve"> </v>
      </c>
      <c r="CP207" s="562" t="str">
        <f t="shared" si="30"/>
        <v xml:space="preserve"> </v>
      </c>
      <c r="CQ207" s="562" t="str">
        <f t="shared" si="31"/>
        <v xml:space="preserve"> </v>
      </c>
      <c r="CR207" s="562" t="str">
        <f t="shared" si="32"/>
        <v xml:space="preserve"> </v>
      </c>
      <c r="CS207" s="81"/>
      <c r="CT207" s="515"/>
    </row>
    <row r="208" spans="1:98" s="86" customFormat="1" ht="12.75" x14ac:dyDescent="0.25">
      <c r="A208" s="365"/>
      <c r="B208" s="147">
        <f>Demography!B207</f>
        <v>0</v>
      </c>
      <c r="C208" s="147">
        <f>Demography!C207</f>
        <v>0</v>
      </c>
      <c r="D208" s="148">
        <f>Demography!D207</f>
        <v>0</v>
      </c>
      <c r="E208" s="148">
        <f>Demography!E207</f>
        <v>0</v>
      </c>
      <c r="F208" s="148">
        <f>Demography!F207</f>
        <v>0</v>
      </c>
      <c r="G208" s="81"/>
      <c r="H208" s="256"/>
      <c r="I208" s="257"/>
      <c r="J208" s="257"/>
      <c r="K208" s="256"/>
      <c r="L208" s="240"/>
      <c r="M208" s="257"/>
      <c r="N208" s="256"/>
      <c r="O208" s="240"/>
      <c r="P208" s="261"/>
      <c r="Q208" s="261"/>
      <c r="R208" s="261"/>
      <c r="S208" s="261"/>
      <c r="T208" s="261"/>
      <c r="U208" s="522"/>
      <c r="V208" s="256"/>
      <c r="W208" s="238"/>
      <c r="X208" s="238"/>
      <c r="Y208" s="81"/>
      <c r="Z208" s="256"/>
      <c r="AA208" s="150"/>
      <c r="AB208" s="150"/>
      <c r="AC208" s="81"/>
      <c r="AD208" s="240"/>
      <c r="AE208" s="240"/>
      <c r="AF208" s="256"/>
      <c r="AG208" s="240"/>
      <c r="AH208" s="256"/>
      <c r="AI208" s="256"/>
      <c r="AJ208" s="256"/>
      <c r="AK208" s="245"/>
      <c r="AL208" s="245"/>
      <c r="AM208" s="245"/>
      <c r="AN208" s="245"/>
      <c r="AO208" s="245"/>
      <c r="AP208" s="523"/>
      <c r="AQ208" s="245"/>
      <c r="AR208" s="245"/>
      <c r="AS208" s="245"/>
      <c r="AT208" s="245"/>
      <c r="AU208" s="245"/>
      <c r="AV208" s="245"/>
      <c r="AW208" s="245"/>
      <c r="AX208" s="245"/>
      <c r="AY208" s="245"/>
      <c r="AZ208" s="245"/>
      <c r="BA208" s="245"/>
      <c r="BB208" s="245"/>
      <c r="BC208" s="245"/>
      <c r="BD208" s="245"/>
      <c r="BE208" s="247"/>
      <c r="BF208" s="523"/>
      <c r="BG208" s="561" t="str">
        <f t="shared" si="25"/>
        <v xml:space="preserve"> </v>
      </c>
      <c r="BH208" s="561" t="str">
        <f t="shared" si="27"/>
        <v xml:space="preserve"> </v>
      </c>
      <c r="BI208" s="561" t="str">
        <f t="shared" si="28"/>
        <v xml:space="preserve"> </v>
      </c>
      <c r="BJ208" s="561" t="str">
        <f t="shared" si="29"/>
        <v xml:space="preserve"> </v>
      </c>
      <c r="BK208" s="523"/>
      <c r="BL208" s="240"/>
      <c r="BM208" s="240"/>
      <c r="BN208" s="256"/>
      <c r="BO208" s="240"/>
      <c r="BP208" s="256"/>
      <c r="BQ208" s="256"/>
      <c r="BR208" s="256"/>
      <c r="BS208" s="245"/>
      <c r="BT208" s="245"/>
      <c r="BU208" s="245"/>
      <c r="BV208" s="245"/>
      <c r="BW208" s="245"/>
      <c r="BX208" s="523"/>
      <c r="BY208" s="245"/>
      <c r="BZ208" s="245"/>
      <c r="CA208" s="245"/>
      <c r="CB208" s="245"/>
      <c r="CC208" s="245"/>
      <c r="CD208" s="245"/>
      <c r="CE208" s="245"/>
      <c r="CF208" s="245"/>
      <c r="CG208" s="245"/>
      <c r="CH208" s="245"/>
      <c r="CI208" s="245"/>
      <c r="CJ208" s="245"/>
      <c r="CK208" s="245"/>
      <c r="CL208" s="245"/>
      <c r="CM208" s="247"/>
      <c r="CN208" s="523"/>
      <c r="CO208" s="561" t="str">
        <f t="shared" si="26"/>
        <v xml:space="preserve"> </v>
      </c>
      <c r="CP208" s="561" t="str">
        <f t="shared" si="30"/>
        <v xml:space="preserve"> </v>
      </c>
      <c r="CQ208" s="561" t="str">
        <f t="shared" si="31"/>
        <v xml:space="preserve"> </v>
      </c>
      <c r="CR208" s="561" t="str">
        <f t="shared" si="32"/>
        <v xml:space="preserve"> </v>
      </c>
      <c r="CS208" s="81"/>
      <c r="CT208" s="254"/>
    </row>
    <row r="209" spans="1:98" s="86" customFormat="1" ht="12.75" x14ac:dyDescent="0.25">
      <c r="A209" s="365"/>
      <c r="B209" s="361">
        <f>Demography!B208</f>
        <v>0</v>
      </c>
      <c r="C209" s="361">
        <f>Demography!C208</f>
        <v>0</v>
      </c>
      <c r="D209" s="362">
        <f>Demography!D208</f>
        <v>0</v>
      </c>
      <c r="E209" s="362">
        <f>Demography!E208</f>
        <v>0</v>
      </c>
      <c r="F209" s="362">
        <f>Demography!F208</f>
        <v>0</v>
      </c>
      <c r="G209" s="81"/>
      <c r="H209" s="241"/>
      <c r="I209" s="478"/>
      <c r="J209" s="478"/>
      <c r="K209" s="241"/>
      <c r="L209" s="242"/>
      <c r="M209" s="478"/>
      <c r="N209" s="241"/>
      <c r="O209" s="242"/>
      <c r="P209" s="243"/>
      <c r="Q209" s="243"/>
      <c r="R209" s="243"/>
      <c r="S209" s="243"/>
      <c r="T209" s="243"/>
      <c r="U209" s="524"/>
      <c r="V209" s="241"/>
      <c r="W209" s="415"/>
      <c r="X209" s="415"/>
      <c r="Y209" s="81"/>
      <c r="Z209" s="241"/>
      <c r="AA209" s="416"/>
      <c r="AB209" s="416"/>
      <c r="AC209" s="81"/>
      <c r="AD209" s="242"/>
      <c r="AE209" s="242"/>
      <c r="AF209" s="241"/>
      <c r="AG209" s="242"/>
      <c r="AH209" s="241"/>
      <c r="AI209" s="241"/>
      <c r="AJ209" s="241"/>
      <c r="AK209" s="246"/>
      <c r="AL209" s="246"/>
      <c r="AM209" s="246"/>
      <c r="AN209" s="246"/>
      <c r="AO209" s="246"/>
      <c r="AP209" s="523"/>
      <c r="AQ209" s="246"/>
      <c r="AR209" s="246"/>
      <c r="AS209" s="246"/>
      <c r="AT209" s="246"/>
      <c r="AU209" s="246"/>
      <c r="AV209" s="246"/>
      <c r="AW209" s="246"/>
      <c r="AX209" s="246"/>
      <c r="AY209" s="246"/>
      <c r="AZ209" s="246"/>
      <c r="BA209" s="246"/>
      <c r="BB209" s="246"/>
      <c r="BC209" s="246"/>
      <c r="BD209" s="246"/>
      <c r="BE209" s="248"/>
      <c r="BF209" s="523"/>
      <c r="BG209" s="562" t="str">
        <f t="shared" si="25"/>
        <v xml:space="preserve"> </v>
      </c>
      <c r="BH209" s="562" t="str">
        <f t="shared" si="27"/>
        <v xml:space="preserve"> </v>
      </c>
      <c r="BI209" s="562" t="str">
        <f t="shared" si="28"/>
        <v xml:space="preserve"> </v>
      </c>
      <c r="BJ209" s="562" t="str">
        <f t="shared" si="29"/>
        <v xml:space="preserve"> </v>
      </c>
      <c r="BK209" s="523"/>
      <c r="BL209" s="242"/>
      <c r="BM209" s="242"/>
      <c r="BN209" s="241"/>
      <c r="BO209" s="242"/>
      <c r="BP209" s="241"/>
      <c r="BQ209" s="241"/>
      <c r="BR209" s="241"/>
      <c r="BS209" s="246"/>
      <c r="BT209" s="246"/>
      <c r="BU209" s="246"/>
      <c r="BV209" s="246"/>
      <c r="BW209" s="246"/>
      <c r="BX209" s="523"/>
      <c r="BY209" s="246"/>
      <c r="BZ209" s="246"/>
      <c r="CA209" s="246"/>
      <c r="CB209" s="246"/>
      <c r="CC209" s="246"/>
      <c r="CD209" s="246"/>
      <c r="CE209" s="246"/>
      <c r="CF209" s="246"/>
      <c r="CG209" s="246"/>
      <c r="CH209" s="246"/>
      <c r="CI209" s="246"/>
      <c r="CJ209" s="246"/>
      <c r="CK209" s="246"/>
      <c r="CL209" s="246"/>
      <c r="CM209" s="248"/>
      <c r="CN209" s="523"/>
      <c r="CO209" s="562" t="str">
        <f t="shared" si="26"/>
        <v xml:space="preserve"> </v>
      </c>
      <c r="CP209" s="562" t="str">
        <f t="shared" si="30"/>
        <v xml:space="preserve"> </v>
      </c>
      <c r="CQ209" s="562" t="str">
        <f t="shared" si="31"/>
        <v xml:space="preserve"> </v>
      </c>
      <c r="CR209" s="562" t="str">
        <f t="shared" si="32"/>
        <v xml:space="preserve"> </v>
      </c>
      <c r="CS209" s="81"/>
      <c r="CT209" s="515"/>
    </row>
    <row r="210" spans="1:98" s="86" customFormat="1" ht="12.75" x14ac:dyDescent="0.25">
      <c r="A210" s="365"/>
      <c r="B210" s="147">
        <f>Demography!B209</f>
        <v>0</v>
      </c>
      <c r="C210" s="147">
        <f>Demography!C209</f>
        <v>0</v>
      </c>
      <c r="D210" s="148">
        <f>Demography!D209</f>
        <v>0</v>
      </c>
      <c r="E210" s="148">
        <f>Demography!E209</f>
        <v>0</v>
      </c>
      <c r="F210" s="148">
        <f>Demography!F209</f>
        <v>0</v>
      </c>
      <c r="G210" s="81"/>
      <c r="H210" s="256"/>
      <c r="I210" s="257"/>
      <c r="J210" s="257"/>
      <c r="K210" s="256"/>
      <c r="L210" s="240"/>
      <c r="M210" s="257"/>
      <c r="N210" s="256"/>
      <c r="O210" s="240"/>
      <c r="P210" s="261"/>
      <c r="Q210" s="261"/>
      <c r="R210" s="261"/>
      <c r="S210" s="261"/>
      <c r="T210" s="261"/>
      <c r="U210" s="522"/>
      <c r="V210" s="256"/>
      <c r="W210" s="238"/>
      <c r="X210" s="238"/>
      <c r="Y210" s="81"/>
      <c r="Z210" s="256"/>
      <c r="AA210" s="150"/>
      <c r="AB210" s="150"/>
      <c r="AC210" s="81"/>
      <c r="AD210" s="240"/>
      <c r="AE210" s="240"/>
      <c r="AF210" s="256"/>
      <c r="AG210" s="240"/>
      <c r="AH210" s="256"/>
      <c r="AI210" s="256"/>
      <c r="AJ210" s="256"/>
      <c r="AK210" s="245"/>
      <c r="AL210" s="245"/>
      <c r="AM210" s="245"/>
      <c r="AN210" s="245"/>
      <c r="AO210" s="245"/>
      <c r="AP210" s="523"/>
      <c r="AQ210" s="245"/>
      <c r="AR210" s="245"/>
      <c r="AS210" s="245"/>
      <c r="AT210" s="245"/>
      <c r="AU210" s="245"/>
      <c r="AV210" s="245"/>
      <c r="AW210" s="245"/>
      <c r="AX210" s="245"/>
      <c r="AY210" s="245"/>
      <c r="AZ210" s="245"/>
      <c r="BA210" s="245"/>
      <c r="BB210" s="245"/>
      <c r="BC210" s="245"/>
      <c r="BD210" s="245"/>
      <c r="BE210" s="247"/>
      <c r="BF210" s="523"/>
      <c r="BG210" s="561" t="str">
        <f t="shared" si="25"/>
        <v xml:space="preserve"> </v>
      </c>
      <c r="BH210" s="561" t="str">
        <f t="shared" si="27"/>
        <v xml:space="preserve"> </v>
      </c>
      <c r="BI210" s="561" t="str">
        <f t="shared" si="28"/>
        <v xml:space="preserve"> </v>
      </c>
      <c r="BJ210" s="561" t="str">
        <f t="shared" si="29"/>
        <v xml:space="preserve"> </v>
      </c>
      <c r="BK210" s="523"/>
      <c r="BL210" s="240"/>
      <c r="BM210" s="240"/>
      <c r="BN210" s="256"/>
      <c r="BO210" s="240"/>
      <c r="BP210" s="256"/>
      <c r="BQ210" s="256"/>
      <c r="BR210" s="256"/>
      <c r="BS210" s="245"/>
      <c r="BT210" s="245"/>
      <c r="BU210" s="245"/>
      <c r="BV210" s="245"/>
      <c r="BW210" s="245"/>
      <c r="BX210" s="523"/>
      <c r="BY210" s="245"/>
      <c r="BZ210" s="245"/>
      <c r="CA210" s="245"/>
      <c r="CB210" s="245"/>
      <c r="CC210" s="245"/>
      <c r="CD210" s="245"/>
      <c r="CE210" s="245"/>
      <c r="CF210" s="245"/>
      <c r="CG210" s="245"/>
      <c r="CH210" s="245"/>
      <c r="CI210" s="245"/>
      <c r="CJ210" s="245"/>
      <c r="CK210" s="245"/>
      <c r="CL210" s="245"/>
      <c r="CM210" s="247"/>
      <c r="CN210" s="523"/>
      <c r="CO210" s="561" t="str">
        <f t="shared" si="26"/>
        <v xml:space="preserve"> </v>
      </c>
      <c r="CP210" s="561" t="str">
        <f t="shared" si="30"/>
        <v xml:space="preserve"> </v>
      </c>
      <c r="CQ210" s="561" t="str">
        <f t="shared" si="31"/>
        <v xml:space="preserve"> </v>
      </c>
      <c r="CR210" s="561" t="str">
        <f t="shared" si="32"/>
        <v xml:space="preserve"> </v>
      </c>
      <c r="CS210" s="81"/>
      <c r="CT210" s="254"/>
    </row>
    <row r="211" spans="1:98" s="86" customFormat="1" ht="12.75" x14ac:dyDescent="0.25">
      <c r="A211" s="365"/>
      <c r="B211" s="361">
        <f>Demography!B210</f>
        <v>0</v>
      </c>
      <c r="C211" s="361">
        <f>Demography!C210</f>
        <v>0</v>
      </c>
      <c r="D211" s="362">
        <f>Demography!D210</f>
        <v>0</v>
      </c>
      <c r="E211" s="362">
        <f>Demography!E210</f>
        <v>0</v>
      </c>
      <c r="F211" s="362">
        <f>Demography!F210</f>
        <v>0</v>
      </c>
      <c r="G211" s="81"/>
      <c r="H211" s="241"/>
      <c r="I211" s="478"/>
      <c r="J211" s="478"/>
      <c r="K211" s="241"/>
      <c r="L211" s="242"/>
      <c r="M211" s="478"/>
      <c r="N211" s="241"/>
      <c r="O211" s="242"/>
      <c r="P211" s="243"/>
      <c r="Q211" s="243"/>
      <c r="R211" s="243"/>
      <c r="S211" s="243"/>
      <c r="T211" s="243"/>
      <c r="U211" s="524"/>
      <c r="V211" s="241"/>
      <c r="W211" s="415"/>
      <c r="X211" s="415"/>
      <c r="Y211" s="81"/>
      <c r="Z211" s="241"/>
      <c r="AA211" s="416"/>
      <c r="AB211" s="416"/>
      <c r="AC211" s="81"/>
      <c r="AD211" s="242"/>
      <c r="AE211" s="242"/>
      <c r="AF211" s="241"/>
      <c r="AG211" s="242"/>
      <c r="AH211" s="241"/>
      <c r="AI211" s="241"/>
      <c r="AJ211" s="241"/>
      <c r="AK211" s="246"/>
      <c r="AL211" s="246"/>
      <c r="AM211" s="246"/>
      <c r="AN211" s="246"/>
      <c r="AO211" s="246"/>
      <c r="AP211" s="523"/>
      <c r="AQ211" s="246"/>
      <c r="AR211" s="246"/>
      <c r="AS211" s="246"/>
      <c r="AT211" s="246"/>
      <c r="AU211" s="246"/>
      <c r="AV211" s="246"/>
      <c r="AW211" s="246"/>
      <c r="AX211" s="246"/>
      <c r="AY211" s="246"/>
      <c r="AZ211" s="246"/>
      <c r="BA211" s="246"/>
      <c r="BB211" s="246"/>
      <c r="BC211" s="246"/>
      <c r="BD211" s="246"/>
      <c r="BE211" s="248"/>
      <c r="BF211" s="523"/>
      <c r="BG211" s="562" t="str">
        <f t="shared" si="25"/>
        <v xml:space="preserve"> </v>
      </c>
      <c r="BH211" s="562" t="str">
        <f t="shared" si="27"/>
        <v xml:space="preserve"> </v>
      </c>
      <c r="BI211" s="562" t="str">
        <f t="shared" si="28"/>
        <v xml:space="preserve"> </v>
      </c>
      <c r="BJ211" s="562" t="str">
        <f t="shared" si="29"/>
        <v xml:space="preserve"> </v>
      </c>
      <c r="BK211" s="523"/>
      <c r="BL211" s="242"/>
      <c r="BM211" s="242"/>
      <c r="BN211" s="241"/>
      <c r="BO211" s="242"/>
      <c r="BP211" s="241"/>
      <c r="BQ211" s="241"/>
      <c r="BR211" s="241"/>
      <c r="BS211" s="246"/>
      <c r="BT211" s="246"/>
      <c r="BU211" s="246"/>
      <c r="BV211" s="246"/>
      <c r="BW211" s="246"/>
      <c r="BX211" s="523"/>
      <c r="BY211" s="246"/>
      <c r="BZ211" s="246"/>
      <c r="CA211" s="246"/>
      <c r="CB211" s="246"/>
      <c r="CC211" s="246"/>
      <c r="CD211" s="246"/>
      <c r="CE211" s="246"/>
      <c r="CF211" s="246"/>
      <c r="CG211" s="246"/>
      <c r="CH211" s="246"/>
      <c r="CI211" s="246"/>
      <c r="CJ211" s="246"/>
      <c r="CK211" s="246"/>
      <c r="CL211" s="246"/>
      <c r="CM211" s="248"/>
      <c r="CN211" s="523"/>
      <c r="CO211" s="562" t="str">
        <f t="shared" si="26"/>
        <v xml:space="preserve"> </v>
      </c>
      <c r="CP211" s="562" t="str">
        <f t="shared" si="30"/>
        <v xml:space="preserve"> </v>
      </c>
      <c r="CQ211" s="562" t="str">
        <f t="shared" si="31"/>
        <v xml:space="preserve"> </v>
      </c>
      <c r="CR211" s="562" t="str">
        <f t="shared" si="32"/>
        <v xml:space="preserve"> </v>
      </c>
      <c r="CS211" s="81"/>
      <c r="CT211" s="515"/>
    </row>
    <row r="212" spans="1:98" s="86" customFormat="1" ht="12.75" x14ac:dyDescent="0.25">
      <c r="A212" s="365"/>
      <c r="B212" s="147">
        <f>Demography!B211</f>
        <v>0</v>
      </c>
      <c r="C212" s="147">
        <f>Demography!C211</f>
        <v>0</v>
      </c>
      <c r="D212" s="148">
        <f>Demography!D211</f>
        <v>0</v>
      </c>
      <c r="E212" s="148">
        <f>Demography!E211</f>
        <v>0</v>
      </c>
      <c r="F212" s="148">
        <f>Demography!F211</f>
        <v>0</v>
      </c>
      <c r="G212" s="81"/>
      <c r="H212" s="256"/>
      <c r="I212" s="257"/>
      <c r="J212" s="257"/>
      <c r="K212" s="256"/>
      <c r="L212" s="240"/>
      <c r="M212" s="257"/>
      <c r="N212" s="256"/>
      <c r="O212" s="240"/>
      <c r="P212" s="261"/>
      <c r="Q212" s="261"/>
      <c r="R212" s="261"/>
      <c r="S212" s="261"/>
      <c r="T212" s="261"/>
      <c r="U212" s="522"/>
      <c r="V212" s="256"/>
      <c r="W212" s="238"/>
      <c r="X212" s="238"/>
      <c r="Y212" s="81"/>
      <c r="Z212" s="256"/>
      <c r="AA212" s="150"/>
      <c r="AB212" s="150"/>
      <c r="AC212" s="81"/>
      <c r="AD212" s="240"/>
      <c r="AE212" s="240"/>
      <c r="AF212" s="256"/>
      <c r="AG212" s="240"/>
      <c r="AH212" s="256"/>
      <c r="AI212" s="256"/>
      <c r="AJ212" s="256"/>
      <c r="AK212" s="245"/>
      <c r="AL212" s="245"/>
      <c r="AM212" s="245"/>
      <c r="AN212" s="245"/>
      <c r="AO212" s="245"/>
      <c r="AP212" s="523"/>
      <c r="AQ212" s="245"/>
      <c r="AR212" s="245"/>
      <c r="AS212" s="245"/>
      <c r="AT212" s="245"/>
      <c r="AU212" s="245"/>
      <c r="AV212" s="245"/>
      <c r="AW212" s="245"/>
      <c r="AX212" s="245"/>
      <c r="AY212" s="245"/>
      <c r="AZ212" s="245"/>
      <c r="BA212" s="245"/>
      <c r="BB212" s="245"/>
      <c r="BC212" s="245"/>
      <c r="BD212" s="245"/>
      <c r="BE212" s="247"/>
      <c r="BF212" s="523"/>
      <c r="BG212" s="561" t="str">
        <f t="shared" ref="BG212:BG275" si="33">IF(AI212=0," ",AQ212/AK212)</f>
        <v xml:space="preserve"> </v>
      </c>
      <c r="BH212" s="561" t="str">
        <f t="shared" si="27"/>
        <v xml:space="preserve"> </v>
      </c>
      <c r="BI212" s="561" t="str">
        <f t="shared" si="28"/>
        <v xml:space="preserve"> </v>
      </c>
      <c r="BJ212" s="561" t="str">
        <f t="shared" si="29"/>
        <v xml:space="preserve"> </v>
      </c>
      <c r="BK212" s="523"/>
      <c r="BL212" s="240"/>
      <c r="BM212" s="240"/>
      <c r="BN212" s="256"/>
      <c r="BO212" s="240"/>
      <c r="BP212" s="256"/>
      <c r="BQ212" s="256"/>
      <c r="BR212" s="256"/>
      <c r="BS212" s="245"/>
      <c r="BT212" s="245"/>
      <c r="BU212" s="245"/>
      <c r="BV212" s="245"/>
      <c r="BW212" s="245"/>
      <c r="BX212" s="523"/>
      <c r="BY212" s="245"/>
      <c r="BZ212" s="245"/>
      <c r="CA212" s="245"/>
      <c r="CB212" s="245"/>
      <c r="CC212" s="245"/>
      <c r="CD212" s="245"/>
      <c r="CE212" s="245"/>
      <c r="CF212" s="245"/>
      <c r="CG212" s="245"/>
      <c r="CH212" s="245"/>
      <c r="CI212" s="245"/>
      <c r="CJ212" s="245"/>
      <c r="CK212" s="245"/>
      <c r="CL212" s="245"/>
      <c r="CM212" s="247"/>
      <c r="CN212" s="523"/>
      <c r="CO212" s="561" t="str">
        <f t="shared" ref="CO212:CO275" si="34">IF(BQ212=0," ",BY212/BS212)</f>
        <v xml:space="preserve"> </v>
      </c>
      <c r="CP212" s="561" t="str">
        <f t="shared" si="30"/>
        <v xml:space="preserve"> </v>
      </c>
      <c r="CQ212" s="561" t="str">
        <f t="shared" si="31"/>
        <v xml:space="preserve"> </v>
      </c>
      <c r="CR212" s="561" t="str">
        <f t="shared" si="32"/>
        <v xml:space="preserve"> </v>
      </c>
      <c r="CS212" s="81"/>
      <c r="CT212" s="254"/>
    </row>
    <row r="213" spans="1:98" s="86" customFormat="1" ht="12.75" x14ac:dyDescent="0.25">
      <c r="A213" s="365"/>
      <c r="B213" s="361">
        <f>Demography!B212</f>
        <v>0</v>
      </c>
      <c r="C213" s="361">
        <f>Demography!C212</f>
        <v>0</v>
      </c>
      <c r="D213" s="362">
        <f>Demography!D212</f>
        <v>0</v>
      </c>
      <c r="E213" s="362">
        <f>Demography!E212</f>
        <v>0</v>
      </c>
      <c r="F213" s="362">
        <f>Demography!F212</f>
        <v>0</v>
      </c>
      <c r="G213" s="81"/>
      <c r="H213" s="241"/>
      <c r="I213" s="478"/>
      <c r="J213" s="478"/>
      <c r="K213" s="241"/>
      <c r="L213" s="242"/>
      <c r="M213" s="478"/>
      <c r="N213" s="241"/>
      <c r="O213" s="242"/>
      <c r="P213" s="243"/>
      <c r="Q213" s="243"/>
      <c r="R213" s="243"/>
      <c r="S213" s="243"/>
      <c r="T213" s="243"/>
      <c r="U213" s="524"/>
      <c r="V213" s="241"/>
      <c r="W213" s="415"/>
      <c r="X213" s="415"/>
      <c r="Y213" s="81"/>
      <c r="Z213" s="241"/>
      <c r="AA213" s="416"/>
      <c r="AB213" s="416"/>
      <c r="AC213" s="81"/>
      <c r="AD213" s="242"/>
      <c r="AE213" s="242"/>
      <c r="AF213" s="241"/>
      <c r="AG213" s="242"/>
      <c r="AH213" s="241"/>
      <c r="AI213" s="241"/>
      <c r="AJ213" s="241"/>
      <c r="AK213" s="246"/>
      <c r="AL213" s="246"/>
      <c r="AM213" s="246"/>
      <c r="AN213" s="246"/>
      <c r="AO213" s="246"/>
      <c r="AP213" s="523"/>
      <c r="AQ213" s="246"/>
      <c r="AR213" s="246"/>
      <c r="AS213" s="246"/>
      <c r="AT213" s="246"/>
      <c r="AU213" s="246"/>
      <c r="AV213" s="246"/>
      <c r="AW213" s="246"/>
      <c r="AX213" s="246"/>
      <c r="AY213" s="246"/>
      <c r="AZ213" s="246"/>
      <c r="BA213" s="246"/>
      <c r="BB213" s="246"/>
      <c r="BC213" s="246"/>
      <c r="BD213" s="246"/>
      <c r="BE213" s="248"/>
      <c r="BF213" s="523"/>
      <c r="BG213" s="562" t="str">
        <f t="shared" si="33"/>
        <v xml:space="preserve"> </v>
      </c>
      <c r="BH213" s="562" t="str">
        <f t="shared" ref="BH213:BH276" si="35">IF(OR(AI213=0,P213=0)," ",AQ213/P213)</f>
        <v xml:space="preserve"> </v>
      </c>
      <c r="BI213" s="562" t="str">
        <f t="shared" ref="BI213:BI276" si="36">IF(OR(AI213&gt;5, AI213&lt;1)," ",AR213/AL213)</f>
        <v xml:space="preserve"> </v>
      </c>
      <c r="BJ213" s="562" t="str">
        <f t="shared" ref="BJ213:BJ276" si="37">IF(OR(AI213&gt;5,AI213&lt;1,P213=0)," ",AR213/P213)</f>
        <v xml:space="preserve"> </v>
      </c>
      <c r="BK213" s="523"/>
      <c r="BL213" s="242"/>
      <c r="BM213" s="242"/>
      <c r="BN213" s="241"/>
      <c r="BO213" s="242"/>
      <c r="BP213" s="241"/>
      <c r="BQ213" s="241"/>
      <c r="BR213" s="241"/>
      <c r="BS213" s="246"/>
      <c r="BT213" s="246"/>
      <c r="BU213" s="246"/>
      <c r="BV213" s="246"/>
      <c r="BW213" s="246"/>
      <c r="BX213" s="523"/>
      <c r="BY213" s="246"/>
      <c r="BZ213" s="246"/>
      <c r="CA213" s="246"/>
      <c r="CB213" s="246"/>
      <c r="CC213" s="246"/>
      <c r="CD213" s="246"/>
      <c r="CE213" s="246"/>
      <c r="CF213" s="246"/>
      <c r="CG213" s="246"/>
      <c r="CH213" s="246"/>
      <c r="CI213" s="246"/>
      <c r="CJ213" s="246"/>
      <c r="CK213" s="246"/>
      <c r="CL213" s="246"/>
      <c r="CM213" s="248"/>
      <c r="CN213" s="523"/>
      <c r="CO213" s="562" t="str">
        <f t="shared" si="34"/>
        <v xml:space="preserve"> </v>
      </c>
      <c r="CP213" s="562" t="str">
        <f t="shared" ref="CP213:CP276" si="38">IF(OR(BQ213=0,P213=0)," ",BY213/P213)</f>
        <v xml:space="preserve"> </v>
      </c>
      <c r="CQ213" s="562" t="str">
        <f t="shared" ref="CQ213:CQ276" si="39">IF(OR(BQ213&gt;5, BQ213&lt;1)," ",BZ213/BT213)</f>
        <v xml:space="preserve"> </v>
      </c>
      <c r="CR213" s="562" t="str">
        <f t="shared" ref="CR213:CR276" si="40">IF(OR(BQ213&gt;5,BQ213&lt;1,P213=0)," ",BZ213/P213)</f>
        <v xml:space="preserve"> </v>
      </c>
      <c r="CS213" s="81"/>
      <c r="CT213" s="515"/>
    </row>
    <row r="214" spans="1:98" s="86" customFormat="1" ht="12.75" x14ac:dyDescent="0.25">
      <c r="A214" s="365"/>
      <c r="B214" s="147">
        <f>Demography!B213</f>
        <v>0</v>
      </c>
      <c r="C214" s="147">
        <f>Demography!C213</f>
        <v>0</v>
      </c>
      <c r="D214" s="148">
        <f>Demography!D213</f>
        <v>0</v>
      </c>
      <c r="E214" s="148">
        <f>Demography!E213</f>
        <v>0</v>
      </c>
      <c r="F214" s="148">
        <f>Demography!F213</f>
        <v>0</v>
      </c>
      <c r="G214" s="81"/>
      <c r="H214" s="256"/>
      <c r="I214" s="257"/>
      <c r="J214" s="257"/>
      <c r="K214" s="256"/>
      <c r="L214" s="240"/>
      <c r="M214" s="257"/>
      <c r="N214" s="256"/>
      <c r="O214" s="240"/>
      <c r="P214" s="261"/>
      <c r="Q214" s="261"/>
      <c r="R214" s="261"/>
      <c r="S214" s="261"/>
      <c r="T214" s="261"/>
      <c r="U214" s="522"/>
      <c r="V214" s="256"/>
      <c r="W214" s="238"/>
      <c r="X214" s="238"/>
      <c r="Y214" s="81"/>
      <c r="Z214" s="256"/>
      <c r="AA214" s="150"/>
      <c r="AB214" s="150"/>
      <c r="AC214" s="81"/>
      <c r="AD214" s="240"/>
      <c r="AE214" s="240"/>
      <c r="AF214" s="256"/>
      <c r="AG214" s="240"/>
      <c r="AH214" s="256"/>
      <c r="AI214" s="256"/>
      <c r="AJ214" s="256"/>
      <c r="AK214" s="245"/>
      <c r="AL214" s="245"/>
      <c r="AM214" s="245"/>
      <c r="AN214" s="245"/>
      <c r="AO214" s="245"/>
      <c r="AP214" s="523"/>
      <c r="AQ214" s="245"/>
      <c r="AR214" s="245"/>
      <c r="AS214" s="245"/>
      <c r="AT214" s="245"/>
      <c r="AU214" s="245"/>
      <c r="AV214" s="245"/>
      <c r="AW214" s="245"/>
      <c r="AX214" s="245"/>
      <c r="AY214" s="245"/>
      <c r="AZ214" s="245"/>
      <c r="BA214" s="245"/>
      <c r="BB214" s="245"/>
      <c r="BC214" s="245"/>
      <c r="BD214" s="245"/>
      <c r="BE214" s="247"/>
      <c r="BF214" s="523"/>
      <c r="BG214" s="561" t="str">
        <f t="shared" si="33"/>
        <v xml:space="preserve"> </v>
      </c>
      <c r="BH214" s="561" t="str">
        <f t="shared" si="35"/>
        <v xml:space="preserve"> </v>
      </c>
      <c r="BI214" s="561" t="str">
        <f t="shared" si="36"/>
        <v xml:space="preserve"> </v>
      </c>
      <c r="BJ214" s="561" t="str">
        <f t="shared" si="37"/>
        <v xml:space="preserve"> </v>
      </c>
      <c r="BK214" s="523"/>
      <c r="BL214" s="240"/>
      <c r="BM214" s="240"/>
      <c r="BN214" s="256"/>
      <c r="BO214" s="240"/>
      <c r="BP214" s="256"/>
      <c r="BQ214" s="256"/>
      <c r="BR214" s="256"/>
      <c r="BS214" s="245"/>
      <c r="BT214" s="245"/>
      <c r="BU214" s="245"/>
      <c r="BV214" s="245"/>
      <c r="BW214" s="245"/>
      <c r="BX214" s="523"/>
      <c r="BY214" s="245"/>
      <c r="BZ214" s="245"/>
      <c r="CA214" s="245"/>
      <c r="CB214" s="245"/>
      <c r="CC214" s="245"/>
      <c r="CD214" s="245"/>
      <c r="CE214" s="245"/>
      <c r="CF214" s="245"/>
      <c r="CG214" s="245"/>
      <c r="CH214" s="245"/>
      <c r="CI214" s="245"/>
      <c r="CJ214" s="245"/>
      <c r="CK214" s="245"/>
      <c r="CL214" s="245"/>
      <c r="CM214" s="247"/>
      <c r="CN214" s="523"/>
      <c r="CO214" s="561" t="str">
        <f t="shared" si="34"/>
        <v xml:space="preserve"> </v>
      </c>
      <c r="CP214" s="561" t="str">
        <f t="shared" si="38"/>
        <v xml:space="preserve"> </v>
      </c>
      <c r="CQ214" s="561" t="str">
        <f t="shared" si="39"/>
        <v xml:space="preserve"> </v>
      </c>
      <c r="CR214" s="561" t="str">
        <f t="shared" si="40"/>
        <v xml:space="preserve"> </v>
      </c>
      <c r="CS214" s="81"/>
      <c r="CT214" s="254"/>
    </row>
    <row r="215" spans="1:98" s="86" customFormat="1" ht="12.75" x14ac:dyDescent="0.25">
      <c r="A215" s="365"/>
      <c r="B215" s="361">
        <f>Demography!B214</f>
        <v>0</v>
      </c>
      <c r="C215" s="361">
        <f>Demography!C214</f>
        <v>0</v>
      </c>
      <c r="D215" s="362">
        <f>Demography!D214</f>
        <v>0</v>
      </c>
      <c r="E215" s="362">
        <f>Demography!E214</f>
        <v>0</v>
      </c>
      <c r="F215" s="362">
        <f>Demography!F214</f>
        <v>0</v>
      </c>
      <c r="G215" s="81"/>
      <c r="H215" s="241"/>
      <c r="I215" s="478"/>
      <c r="J215" s="478"/>
      <c r="K215" s="241"/>
      <c r="L215" s="242"/>
      <c r="M215" s="478"/>
      <c r="N215" s="241"/>
      <c r="O215" s="242"/>
      <c r="P215" s="243"/>
      <c r="Q215" s="243"/>
      <c r="R215" s="243"/>
      <c r="S215" s="243"/>
      <c r="T215" s="243"/>
      <c r="U215" s="524"/>
      <c r="V215" s="241"/>
      <c r="W215" s="415"/>
      <c r="X215" s="415"/>
      <c r="Y215" s="81"/>
      <c r="Z215" s="241"/>
      <c r="AA215" s="416"/>
      <c r="AB215" s="416"/>
      <c r="AC215" s="81"/>
      <c r="AD215" s="242"/>
      <c r="AE215" s="242"/>
      <c r="AF215" s="241"/>
      <c r="AG215" s="242"/>
      <c r="AH215" s="241"/>
      <c r="AI215" s="241"/>
      <c r="AJ215" s="241"/>
      <c r="AK215" s="246"/>
      <c r="AL215" s="246"/>
      <c r="AM215" s="246"/>
      <c r="AN215" s="246"/>
      <c r="AO215" s="246"/>
      <c r="AP215" s="523"/>
      <c r="AQ215" s="246"/>
      <c r="AR215" s="246"/>
      <c r="AS215" s="246"/>
      <c r="AT215" s="246"/>
      <c r="AU215" s="246"/>
      <c r="AV215" s="246"/>
      <c r="AW215" s="246"/>
      <c r="AX215" s="246"/>
      <c r="AY215" s="246"/>
      <c r="AZ215" s="246"/>
      <c r="BA215" s="246"/>
      <c r="BB215" s="246"/>
      <c r="BC215" s="246"/>
      <c r="BD215" s="246"/>
      <c r="BE215" s="248"/>
      <c r="BF215" s="523"/>
      <c r="BG215" s="562" t="str">
        <f t="shared" si="33"/>
        <v xml:space="preserve"> </v>
      </c>
      <c r="BH215" s="562" t="str">
        <f t="shared" si="35"/>
        <v xml:space="preserve"> </v>
      </c>
      <c r="BI215" s="562" t="str">
        <f t="shared" si="36"/>
        <v xml:space="preserve"> </v>
      </c>
      <c r="BJ215" s="562" t="str">
        <f t="shared" si="37"/>
        <v xml:space="preserve"> </v>
      </c>
      <c r="BK215" s="523"/>
      <c r="BL215" s="242"/>
      <c r="BM215" s="242"/>
      <c r="BN215" s="241"/>
      <c r="BO215" s="242"/>
      <c r="BP215" s="241"/>
      <c r="BQ215" s="241"/>
      <c r="BR215" s="241"/>
      <c r="BS215" s="246"/>
      <c r="BT215" s="246"/>
      <c r="BU215" s="246"/>
      <c r="BV215" s="246"/>
      <c r="BW215" s="246"/>
      <c r="BX215" s="523"/>
      <c r="BY215" s="246"/>
      <c r="BZ215" s="246"/>
      <c r="CA215" s="246"/>
      <c r="CB215" s="246"/>
      <c r="CC215" s="246"/>
      <c r="CD215" s="246"/>
      <c r="CE215" s="246"/>
      <c r="CF215" s="246"/>
      <c r="CG215" s="246"/>
      <c r="CH215" s="246"/>
      <c r="CI215" s="246"/>
      <c r="CJ215" s="246"/>
      <c r="CK215" s="246"/>
      <c r="CL215" s="246"/>
      <c r="CM215" s="248"/>
      <c r="CN215" s="523"/>
      <c r="CO215" s="562" t="str">
        <f t="shared" si="34"/>
        <v xml:space="preserve"> </v>
      </c>
      <c r="CP215" s="562" t="str">
        <f t="shared" si="38"/>
        <v xml:space="preserve"> </v>
      </c>
      <c r="CQ215" s="562" t="str">
        <f t="shared" si="39"/>
        <v xml:space="preserve"> </v>
      </c>
      <c r="CR215" s="562" t="str">
        <f t="shared" si="40"/>
        <v xml:space="preserve"> </v>
      </c>
      <c r="CS215" s="81"/>
      <c r="CT215" s="515"/>
    </row>
    <row r="216" spans="1:98" s="86" customFormat="1" ht="12.75" x14ac:dyDescent="0.25">
      <c r="A216" s="365"/>
      <c r="B216" s="147">
        <f>Demography!B215</f>
        <v>0</v>
      </c>
      <c r="C216" s="147">
        <f>Demography!C215</f>
        <v>0</v>
      </c>
      <c r="D216" s="148">
        <f>Demography!D215</f>
        <v>0</v>
      </c>
      <c r="E216" s="148">
        <f>Demography!E215</f>
        <v>0</v>
      </c>
      <c r="F216" s="148">
        <f>Demography!F215</f>
        <v>0</v>
      </c>
      <c r="G216" s="81"/>
      <c r="H216" s="256"/>
      <c r="I216" s="257"/>
      <c r="J216" s="257"/>
      <c r="K216" s="256"/>
      <c r="L216" s="240"/>
      <c r="M216" s="257"/>
      <c r="N216" s="256"/>
      <c r="O216" s="240"/>
      <c r="P216" s="261"/>
      <c r="Q216" s="261"/>
      <c r="R216" s="261"/>
      <c r="S216" s="261"/>
      <c r="T216" s="261"/>
      <c r="U216" s="522"/>
      <c r="V216" s="256"/>
      <c r="W216" s="238"/>
      <c r="X216" s="238"/>
      <c r="Y216" s="81"/>
      <c r="Z216" s="256"/>
      <c r="AA216" s="150"/>
      <c r="AB216" s="150"/>
      <c r="AC216" s="81"/>
      <c r="AD216" s="240"/>
      <c r="AE216" s="240"/>
      <c r="AF216" s="256"/>
      <c r="AG216" s="240"/>
      <c r="AH216" s="256"/>
      <c r="AI216" s="256"/>
      <c r="AJ216" s="256"/>
      <c r="AK216" s="245"/>
      <c r="AL216" s="245"/>
      <c r="AM216" s="245"/>
      <c r="AN216" s="245"/>
      <c r="AO216" s="245"/>
      <c r="AP216" s="523"/>
      <c r="AQ216" s="245"/>
      <c r="AR216" s="245"/>
      <c r="AS216" s="245"/>
      <c r="AT216" s="245"/>
      <c r="AU216" s="245"/>
      <c r="AV216" s="245"/>
      <c r="AW216" s="245"/>
      <c r="AX216" s="245"/>
      <c r="AY216" s="245"/>
      <c r="AZ216" s="245"/>
      <c r="BA216" s="245"/>
      <c r="BB216" s="245"/>
      <c r="BC216" s="245"/>
      <c r="BD216" s="245"/>
      <c r="BE216" s="247"/>
      <c r="BF216" s="523"/>
      <c r="BG216" s="561" t="str">
        <f t="shared" si="33"/>
        <v xml:space="preserve"> </v>
      </c>
      <c r="BH216" s="561" t="str">
        <f t="shared" si="35"/>
        <v xml:space="preserve"> </v>
      </c>
      <c r="BI216" s="561" t="str">
        <f t="shared" si="36"/>
        <v xml:space="preserve"> </v>
      </c>
      <c r="BJ216" s="561" t="str">
        <f t="shared" si="37"/>
        <v xml:space="preserve"> </v>
      </c>
      <c r="BK216" s="523"/>
      <c r="BL216" s="240"/>
      <c r="BM216" s="240"/>
      <c r="BN216" s="256"/>
      <c r="BO216" s="240"/>
      <c r="BP216" s="256"/>
      <c r="BQ216" s="256"/>
      <c r="BR216" s="256"/>
      <c r="BS216" s="245"/>
      <c r="BT216" s="245"/>
      <c r="BU216" s="245"/>
      <c r="BV216" s="245"/>
      <c r="BW216" s="245"/>
      <c r="BX216" s="523"/>
      <c r="BY216" s="245"/>
      <c r="BZ216" s="245"/>
      <c r="CA216" s="245"/>
      <c r="CB216" s="245"/>
      <c r="CC216" s="245"/>
      <c r="CD216" s="245"/>
      <c r="CE216" s="245"/>
      <c r="CF216" s="245"/>
      <c r="CG216" s="245"/>
      <c r="CH216" s="245"/>
      <c r="CI216" s="245"/>
      <c r="CJ216" s="245"/>
      <c r="CK216" s="245"/>
      <c r="CL216" s="245"/>
      <c r="CM216" s="247"/>
      <c r="CN216" s="523"/>
      <c r="CO216" s="561" t="str">
        <f t="shared" si="34"/>
        <v xml:space="preserve"> </v>
      </c>
      <c r="CP216" s="561" t="str">
        <f t="shared" si="38"/>
        <v xml:space="preserve"> </v>
      </c>
      <c r="CQ216" s="561" t="str">
        <f t="shared" si="39"/>
        <v xml:space="preserve"> </v>
      </c>
      <c r="CR216" s="561" t="str">
        <f t="shared" si="40"/>
        <v xml:space="preserve"> </v>
      </c>
      <c r="CS216" s="81"/>
      <c r="CT216" s="254"/>
    </row>
    <row r="217" spans="1:98" s="86" customFormat="1" ht="12.75" x14ac:dyDescent="0.25">
      <c r="A217" s="365"/>
      <c r="B217" s="361">
        <f>Demography!B216</f>
        <v>0</v>
      </c>
      <c r="C217" s="361">
        <f>Demography!C216</f>
        <v>0</v>
      </c>
      <c r="D217" s="362">
        <f>Demography!D216</f>
        <v>0</v>
      </c>
      <c r="E217" s="362">
        <f>Demography!E216</f>
        <v>0</v>
      </c>
      <c r="F217" s="362">
        <f>Demography!F216</f>
        <v>0</v>
      </c>
      <c r="G217" s="81"/>
      <c r="H217" s="241"/>
      <c r="I217" s="478"/>
      <c r="J217" s="478"/>
      <c r="K217" s="241"/>
      <c r="L217" s="242"/>
      <c r="M217" s="478"/>
      <c r="N217" s="241"/>
      <c r="O217" s="242"/>
      <c r="P217" s="243"/>
      <c r="Q217" s="243"/>
      <c r="R217" s="243"/>
      <c r="S217" s="243"/>
      <c r="T217" s="243"/>
      <c r="U217" s="524"/>
      <c r="V217" s="241"/>
      <c r="W217" s="415"/>
      <c r="X217" s="415"/>
      <c r="Y217" s="81"/>
      <c r="Z217" s="241"/>
      <c r="AA217" s="416"/>
      <c r="AB217" s="416"/>
      <c r="AC217" s="81"/>
      <c r="AD217" s="242"/>
      <c r="AE217" s="242"/>
      <c r="AF217" s="241"/>
      <c r="AG217" s="242"/>
      <c r="AH217" s="241"/>
      <c r="AI217" s="241"/>
      <c r="AJ217" s="241"/>
      <c r="AK217" s="246"/>
      <c r="AL217" s="246"/>
      <c r="AM217" s="246"/>
      <c r="AN217" s="246"/>
      <c r="AO217" s="246"/>
      <c r="AP217" s="523"/>
      <c r="AQ217" s="246"/>
      <c r="AR217" s="246"/>
      <c r="AS217" s="246"/>
      <c r="AT217" s="246"/>
      <c r="AU217" s="246"/>
      <c r="AV217" s="246"/>
      <c r="AW217" s="246"/>
      <c r="AX217" s="246"/>
      <c r="AY217" s="246"/>
      <c r="AZ217" s="246"/>
      <c r="BA217" s="246"/>
      <c r="BB217" s="246"/>
      <c r="BC217" s="246"/>
      <c r="BD217" s="246"/>
      <c r="BE217" s="248"/>
      <c r="BF217" s="523"/>
      <c r="BG217" s="562" t="str">
        <f t="shared" si="33"/>
        <v xml:space="preserve"> </v>
      </c>
      <c r="BH217" s="562" t="str">
        <f t="shared" si="35"/>
        <v xml:space="preserve"> </v>
      </c>
      <c r="BI217" s="562" t="str">
        <f t="shared" si="36"/>
        <v xml:space="preserve"> </v>
      </c>
      <c r="BJ217" s="562" t="str">
        <f t="shared" si="37"/>
        <v xml:space="preserve"> </v>
      </c>
      <c r="BK217" s="523"/>
      <c r="BL217" s="242"/>
      <c r="BM217" s="242"/>
      <c r="BN217" s="241"/>
      <c r="BO217" s="242"/>
      <c r="BP217" s="241"/>
      <c r="BQ217" s="241"/>
      <c r="BR217" s="241"/>
      <c r="BS217" s="246"/>
      <c r="BT217" s="246"/>
      <c r="BU217" s="246"/>
      <c r="BV217" s="246"/>
      <c r="BW217" s="246"/>
      <c r="BX217" s="523"/>
      <c r="BY217" s="246"/>
      <c r="BZ217" s="246"/>
      <c r="CA217" s="246"/>
      <c r="CB217" s="246"/>
      <c r="CC217" s="246"/>
      <c r="CD217" s="246"/>
      <c r="CE217" s="246"/>
      <c r="CF217" s="246"/>
      <c r="CG217" s="246"/>
      <c r="CH217" s="246"/>
      <c r="CI217" s="246"/>
      <c r="CJ217" s="246"/>
      <c r="CK217" s="246"/>
      <c r="CL217" s="246"/>
      <c r="CM217" s="248"/>
      <c r="CN217" s="523"/>
      <c r="CO217" s="562" t="str">
        <f t="shared" si="34"/>
        <v xml:space="preserve"> </v>
      </c>
      <c r="CP217" s="562" t="str">
        <f t="shared" si="38"/>
        <v xml:space="preserve"> </v>
      </c>
      <c r="CQ217" s="562" t="str">
        <f t="shared" si="39"/>
        <v xml:space="preserve"> </v>
      </c>
      <c r="CR217" s="562" t="str">
        <f t="shared" si="40"/>
        <v xml:space="preserve"> </v>
      </c>
      <c r="CS217" s="81"/>
      <c r="CT217" s="515"/>
    </row>
    <row r="218" spans="1:98" s="86" customFormat="1" ht="12.75" x14ac:dyDescent="0.25">
      <c r="A218" s="365"/>
      <c r="B218" s="147">
        <f>Demography!B217</f>
        <v>0</v>
      </c>
      <c r="C218" s="147">
        <f>Demography!C217</f>
        <v>0</v>
      </c>
      <c r="D218" s="148">
        <f>Demography!D217</f>
        <v>0</v>
      </c>
      <c r="E218" s="148">
        <f>Demography!E217</f>
        <v>0</v>
      </c>
      <c r="F218" s="148">
        <f>Demography!F217</f>
        <v>0</v>
      </c>
      <c r="G218" s="81"/>
      <c r="H218" s="256"/>
      <c r="I218" s="257"/>
      <c r="J218" s="257"/>
      <c r="K218" s="256"/>
      <c r="L218" s="240"/>
      <c r="M218" s="257"/>
      <c r="N218" s="256"/>
      <c r="O218" s="240"/>
      <c r="P218" s="261"/>
      <c r="Q218" s="261"/>
      <c r="R218" s="261"/>
      <c r="S218" s="261"/>
      <c r="T218" s="261"/>
      <c r="U218" s="522"/>
      <c r="V218" s="256"/>
      <c r="W218" s="238"/>
      <c r="X218" s="238"/>
      <c r="Y218" s="81"/>
      <c r="Z218" s="256"/>
      <c r="AA218" s="150"/>
      <c r="AB218" s="150"/>
      <c r="AC218" s="81"/>
      <c r="AD218" s="240"/>
      <c r="AE218" s="240"/>
      <c r="AF218" s="256"/>
      <c r="AG218" s="240"/>
      <c r="AH218" s="256"/>
      <c r="AI218" s="256"/>
      <c r="AJ218" s="256"/>
      <c r="AK218" s="245"/>
      <c r="AL218" s="245"/>
      <c r="AM218" s="245"/>
      <c r="AN218" s="245"/>
      <c r="AO218" s="245"/>
      <c r="AP218" s="523"/>
      <c r="AQ218" s="245"/>
      <c r="AR218" s="245"/>
      <c r="AS218" s="245"/>
      <c r="AT218" s="245"/>
      <c r="AU218" s="245"/>
      <c r="AV218" s="245"/>
      <c r="AW218" s="245"/>
      <c r="AX218" s="245"/>
      <c r="AY218" s="245"/>
      <c r="AZ218" s="245"/>
      <c r="BA218" s="245"/>
      <c r="BB218" s="245"/>
      <c r="BC218" s="245"/>
      <c r="BD218" s="245"/>
      <c r="BE218" s="247"/>
      <c r="BF218" s="523"/>
      <c r="BG218" s="561" t="str">
        <f t="shared" si="33"/>
        <v xml:space="preserve"> </v>
      </c>
      <c r="BH218" s="561" t="str">
        <f t="shared" si="35"/>
        <v xml:space="preserve"> </v>
      </c>
      <c r="BI218" s="561" t="str">
        <f t="shared" si="36"/>
        <v xml:space="preserve"> </v>
      </c>
      <c r="BJ218" s="561" t="str">
        <f t="shared" si="37"/>
        <v xml:space="preserve"> </v>
      </c>
      <c r="BK218" s="523"/>
      <c r="BL218" s="240"/>
      <c r="BM218" s="240"/>
      <c r="BN218" s="256"/>
      <c r="BO218" s="240"/>
      <c r="BP218" s="256"/>
      <c r="BQ218" s="256"/>
      <c r="BR218" s="256"/>
      <c r="BS218" s="245"/>
      <c r="BT218" s="245"/>
      <c r="BU218" s="245"/>
      <c r="BV218" s="245"/>
      <c r="BW218" s="245"/>
      <c r="BX218" s="523"/>
      <c r="BY218" s="245"/>
      <c r="BZ218" s="245"/>
      <c r="CA218" s="245"/>
      <c r="CB218" s="245"/>
      <c r="CC218" s="245"/>
      <c r="CD218" s="245"/>
      <c r="CE218" s="245"/>
      <c r="CF218" s="245"/>
      <c r="CG218" s="245"/>
      <c r="CH218" s="245"/>
      <c r="CI218" s="245"/>
      <c r="CJ218" s="245"/>
      <c r="CK218" s="245"/>
      <c r="CL218" s="245"/>
      <c r="CM218" s="247"/>
      <c r="CN218" s="523"/>
      <c r="CO218" s="561" t="str">
        <f t="shared" si="34"/>
        <v xml:space="preserve"> </v>
      </c>
      <c r="CP218" s="561" t="str">
        <f t="shared" si="38"/>
        <v xml:space="preserve"> </v>
      </c>
      <c r="CQ218" s="561" t="str">
        <f t="shared" si="39"/>
        <v xml:space="preserve"> </v>
      </c>
      <c r="CR218" s="561" t="str">
        <f t="shared" si="40"/>
        <v xml:space="preserve"> </v>
      </c>
      <c r="CS218" s="81"/>
      <c r="CT218" s="254"/>
    </row>
    <row r="219" spans="1:98" s="86" customFormat="1" ht="12.75" x14ac:dyDescent="0.25">
      <c r="A219" s="365"/>
      <c r="B219" s="361">
        <f>Demography!B218</f>
        <v>0</v>
      </c>
      <c r="C219" s="361">
        <f>Demography!C218</f>
        <v>0</v>
      </c>
      <c r="D219" s="362">
        <f>Demography!D218</f>
        <v>0</v>
      </c>
      <c r="E219" s="362">
        <f>Demography!E218</f>
        <v>0</v>
      </c>
      <c r="F219" s="362">
        <f>Demography!F218</f>
        <v>0</v>
      </c>
      <c r="G219" s="81"/>
      <c r="H219" s="241"/>
      <c r="I219" s="478"/>
      <c r="J219" s="478"/>
      <c r="K219" s="241"/>
      <c r="L219" s="242"/>
      <c r="M219" s="478"/>
      <c r="N219" s="241"/>
      <c r="O219" s="242"/>
      <c r="P219" s="243"/>
      <c r="Q219" s="243"/>
      <c r="R219" s="243"/>
      <c r="S219" s="243"/>
      <c r="T219" s="243"/>
      <c r="U219" s="524"/>
      <c r="V219" s="241"/>
      <c r="W219" s="415"/>
      <c r="X219" s="415"/>
      <c r="Y219" s="81"/>
      <c r="Z219" s="241"/>
      <c r="AA219" s="416"/>
      <c r="AB219" s="416"/>
      <c r="AC219" s="81"/>
      <c r="AD219" s="242"/>
      <c r="AE219" s="242"/>
      <c r="AF219" s="241"/>
      <c r="AG219" s="242"/>
      <c r="AH219" s="241"/>
      <c r="AI219" s="241"/>
      <c r="AJ219" s="241"/>
      <c r="AK219" s="246"/>
      <c r="AL219" s="246"/>
      <c r="AM219" s="246"/>
      <c r="AN219" s="246"/>
      <c r="AO219" s="246"/>
      <c r="AP219" s="523"/>
      <c r="AQ219" s="246"/>
      <c r="AR219" s="246"/>
      <c r="AS219" s="246"/>
      <c r="AT219" s="246"/>
      <c r="AU219" s="246"/>
      <c r="AV219" s="246"/>
      <c r="AW219" s="246"/>
      <c r="AX219" s="246"/>
      <c r="AY219" s="246"/>
      <c r="AZ219" s="246"/>
      <c r="BA219" s="246"/>
      <c r="BB219" s="246"/>
      <c r="BC219" s="246"/>
      <c r="BD219" s="246"/>
      <c r="BE219" s="248"/>
      <c r="BF219" s="523"/>
      <c r="BG219" s="562" t="str">
        <f t="shared" si="33"/>
        <v xml:space="preserve"> </v>
      </c>
      <c r="BH219" s="562" t="str">
        <f t="shared" si="35"/>
        <v xml:space="preserve"> </v>
      </c>
      <c r="BI219" s="562" t="str">
        <f t="shared" si="36"/>
        <v xml:space="preserve"> </v>
      </c>
      <c r="BJ219" s="562" t="str">
        <f t="shared" si="37"/>
        <v xml:space="preserve"> </v>
      </c>
      <c r="BK219" s="523"/>
      <c r="BL219" s="242"/>
      <c r="BM219" s="242"/>
      <c r="BN219" s="241"/>
      <c r="BO219" s="242"/>
      <c r="BP219" s="241"/>
      <c r="BQ219" s="241"/>
      <c r="BR219" s="241"/>
      <c r="BS219" s="246"/>
      <c r="BT219" s="246"/>
      <c r="BU219" s="246"/>
      <c r="BV219" s="246"/>
      <c r="BW219" s="246"/>
      <c r="BX219" s="523"/>
      <c r="BY219" s="246"/>
      <c r="BZ219" s="246"/>
      <c r="CA219" s="246"/>
      <c r="CB219" s="246"/>
      <c r="CC219" s="246"/>
      <c r="CD219" s="246"/>
      <c r="CE219" s="246"/>
      <c r="CF219" s="246"/>
      <c r="CG219" s="246"/>
      <c r="CH219" s="246"/>
      <c r="CI219" s="246"/>
      <c r="CJ219" s="246"/>
      <c r="CK219" s="246"/>
      <c r="CL219" s="246"/>
      <c r="CM219" s="248"/>
      <c r="CN219" s="523"/>
      <c r="CO219" s="562" t="str">
        <f t="shared" si="34"/>
        <v xml:space="preserve"> </v>
      </c>
      <c r="CP219" s="562" t="str">
        <f t="shared" si="38"/>
        <v xml:space="preserve"> </v>
      </c>
      <c r="CQ219" s="562" t="str">
        <f t="shared" si="39"/>
        <v xml:space="preserve"> </v>
      </c>
      <c r="CR219" s="562" t="str">
        <f t="shared" si="40"/>
        <v xml:space="preserve"> </v>
      </c>
      <c r="CS219" s="81"/>
      <c r="CT219" s="515"/>
    </row>
    <row r="220" spans="1:98" s="86" customFormat="1" ht="12.75" x14ac:dyDescent="0.25">
      <c r="A220" s="365"/>
      <c r="B220" s="147">
        <f>Demography!B219</f>
        <v>0</v>
      </c>
      <c r="C220" s="147">
        <f>Demography!C219</f>
        <v>0</v>
      </c>
      <c r="D220" s="148">
        <f>Demography!D219</f>
        <v>0</v>
      </c>
      <c r="E220" s="148">
        <f>Demography!E219</f>
        <v>0</v>
      </c>
      <c r="F220" s="148">
        <f>Demography!F219</f>
        <v>0</v>
      </c>
      <c r="G220" s="81"/>
      <c r="H220" s="256"/>
      <c r="I220" s="257"/>
      <c r="J220" s="257"/>
      <c r="K220" s="256"/>
      <c r="L220" s="240"/>
      <c r="M220" s="257"/>
      <c r="N220" s="256"/>
      <c r="O220" s="240"/>
      <c r="P220" s="261"/>
      <c r="Q220" s="261"/>
      <c r="R220" s="261"/>
      <c r="S220" s="261"/>
      <c r="T220" s="261"/>
      <c r="U220" s="522"/>
      <c r="V220" s="256"/>
      <c r="W220" s="238"/>
      <c r="X220" s="238"/>
      <c r="Y220" s="81"/>
      <c r="Z220" s="256"/>
      <c r="AA220" s="150"/>
      <c r="AB220" s="150"/>
      <c r="AC220" s="81"/>
      <c r="AD220" s="240"/>
      <c r="AE220" s="240"/>
      <c r="AF220" s="256"/>
      <c r="AG220" s="240"/>
      <c r="AH220" s="256"/>
      <c r="AI220" s="256"/>
      <c r="AJ220" s="256"/>
      <c r="AK220" s="245"/>
      <c r="AL220" s="245"/>
      <c r="AM220" s="245"/>
      <c r="AN220" s="245"/>
      <c r="AO220" s="245"/>
      <c r="AP220" s="523"/>
      <c r="AQ220" s="245"/>
      <c r="AR220" s="245"/>
      <c r="AS220" s="245"/>
      <c r="AT220" s="245"/>
      <c r="AU220" s="245"/>
      <c r="AV220" s="245"/>
      <c r="AW220" s="245"/>
      <c r="AX220" s="245"/>
      <c r="AY220" s="245"/>
      <c r="AZ220" s="245"/>
      <c r="BA220" s="245"/>
      <c r="BB220" s="245"/>
      <c r="BC220" s="245"/>
      <c r="BD220" s="245"/>
      <c r="BE220" s="247"/>
      <c r="BF220" s="523"/>
      <c r="BG220" s="561" t="str">
        <f t="shared" si="33"/>
        <v xml:space="preserve"> </v>
      </c>
      <c r="BH220" s="561" t="str">
        <f t="shared" si="35"/>
        <v xml:space="preserve"> </v>
      </c>
      <c r="BI220" s="561" t="str">
        <f t="shared" si="36"/>
        <v xml:space="preserve"> </v>
      </c>
      <c r="BJ220" s="561" t="str">
        <f t="shared" si="37"/>
        <v xml:space="preserve"> </v>
      </c>
      <c r="BK220" s="523"/>
      <c r="BL220" s="240"/>
      <c r="BM220" s="240"/>
      <c r="BN220" s="256"/>
      <c r="BO220" s="240"/>
      <c r="BP220" s="256"/>
      <c r="BQ220" s="256"/>
      <c r="BR220" s="256"/>
      <c r="BS220" s="245"/>
      <c r="BT220" s="245"/>
      <c r="BU220" s="245"/>
      <c r="BV220" s="245"/>
      <c r="BW220" s="245"/>
      <c r="BX220" s="523"/>
      <c r="BY220" s="245"/>
      <c r="BZ220" s="245"/>
      <c r="CA220" s="245"/>
      <c r="CB220" s="245"/>
      <c r="CC220" s="245"/>
      <c r="CD220" s="245"/>
      <c r="CE220" s="245"/>
      <c r="CF220" s="245"/>
      <c r="CG220" s="245"/>
      <c r="CH220" s="245"/>
      <c r="CI220" s="245"/>
      <c r="CJ220" s="245"/>
      <c r="CK220" s="245"/>
      <c r="CL220" s="245"/>
      <c r="CM220" s="247"/>
      <c r="CN220" s="523"/>
      <c r="CO220" s="561" t="str">
        <f t="shared" si="34"/>
        <v xml:space="preserve"> </v>
      </c>
      <c r="CP220" s="561" t="str">
        <f t="shared" si="38"/>
        <v xml:space="preserve"> </v>
      </c>
      <c r="CQ220" s="561" t="str">
        <f t="shared" si="39"/>
        <v xml:space="preserve"> </v>
      </c>
      <c r="CR220" s="561" t="str">
        <f t="shared" si="40"/>
        <v xml:space="preserve"> </v>
      </c>
      <c r="CS220" s="81"/>
      <c r="CT220" s="254"/>
    </row>
    <row r="221" spans="1:98" s="86" customFormat="1" ht="12.75" x14ac:dyDescent="0.25">
      <c r="A221" s="365"/>
      <c r="B221" s="361">
        <f>Demography!B220</f>
        <v>0</v>
      </c>
      <c r="C221" s="361">
        <f>Demography!C220</f>
        <v>0</v>
      </c>
      <c r="D221" s="362">
        <f>Demography!D220</f>
        <v>0</v>
      </c>
      <c r="E221" s="362">
        <f>Demography!E220</f>
        <v>0</v>
      </c>
      <c r="F221" s="362">
        <f>Demography!F220</f>
        <v>0</v>
      </c>
      <c r="G221" s="81"/>
      <c r="H221" s="241"/>
      <c r="I221" s="478"/>
      <c r="J221" s="478"/>
      <c r="K221" s="241"/>
      <c r="L221" s="242"/>
      <c r="M221" s="478"/>
      <c r="N221" s="241"/>
      <c r="O221" s="242"/>
      <c r="P221" s="243"/>
      <c r="Q221" s="243"/>
      <c r="R221" s="243"/>
      <c r="S221" s="243"/>
      <c r="T221" s="243"/>
      <c r="U221" s="524"/>
      <c r="V221" s="241"/>
      <c r="W221" s="415"/>
      <c r="X221" s="415"/>
      <c r="Y221" s="81"/>
      <c r="Z221" s="241"/>
      <c r="AA221" s="416"/>
      <c r="AB221" s="416"/>
      <c r="AC221" s="81"/>
      <c r="AD221" s="242"/>
      <c r="AE221" s="242"/>
      <c r="AF221" s="241"/>
      <c r="AG221" s="242"/>
      <c r="AH221" s="241"/>
      <c r="AI221" s="241"/>
      <c r="AJ221" s="241"/>
      <c r="AK221" s="246"/>
      <c r="AL221" s="246"/>
      <c r="AM221" s="246"/>
      <c r="AN221" s="246"/>
      <c r="AO221" s="246"/>
      <c r="AP221" s="523"/>
      <c r="AQ221" s="246"/>
      <c r="AR221" s="246"/>
      <c r="AS221" s="246"/>
      <c r="AT221" s="246"/>
      <c r="AU221" s="246"/>
      <c r="AV221" s="246"/>
      <c r="AW221" s="246"/>
      <c r="AX221" s="246"/>
      <c r="AY221" s="246"/>
      <c r="AZ221" s="246"/>
      <c r="BA221" s="246"/>
      <c r="BB221" s="246"/>
      <c r="BC221" s="246"/>
      <c r="BD221" s="246"/>
      <c r="BE221" s="248"/>
      <c r="BF221" s="523"/>
      <c r="BG221" s="562" t="str">
        <f t="shared" si="33"/>
        <v xml:space="preserve"> </v>
      </c>
      <c r="BH221" s="562" t="str">
        <f t="shared" si="35"/>
        <v xml:space="preserve"> </v>
      </c>
      <c r="BI221" s="562" t="str">
        <f t="shared" si="36"/>
        <v xml:space="preserve"> </v>
      </c>
      <c r="BJ221" s="562" t="str">
        <f t="shared" si="37"/>
        <v xml:space="preserve"> </v>
      </c>
      <c r="BK221" s="523"/>
      <c r="BL221" s="242"/>
      <c r="BM221" s="242"/>
      <c r="BN221" s="241"/>
      <c r="BO221" s="242"/>
      <c r="BP221" s="241"/>
      <c r="BQ221" s="241"/>
      <c r="BR221" s="241"/>
      <c r="BS221" s="246"/>
      <c r="BT221" s="246"/>
      <c r="BU221" s="246"/>
      <c r="BV221" s="246"/>
      <c r="BW221" s="246"/>
      <c r="BX221" s="523"/>
      <c r="BY221" s="246"/>
      <c r="BZ221" s="246"/>
      <c r="CA221" s="246"/>
      <c r="CB221" s="246"/>
      <c r="CC221" s="246"/>
      <c r="CD221" s="246"/>
      <c r="CE221" s="246"/>
      <c r="CF221" s="246"/>
      <c r="CG221" s="246"/>
      <c r="CH221" s="246"/>
      <c r="CI221" s="246"/>
      <c r="CJ221" s="246"/>
      <c r="CK221" s="246"/>
      <c r="CL221" s="246"/>
      <c r="CM221" s="248"/>
      <c r="CN221" s="523"/>
      <c r="CO221" s="562" t="str">
        <f t="shared" si="34"/>
        <v xml:space="preserve"> </v>
      </c>
      <c r="CP221" s="562" t="str">
        <f t="shared" si="38"/>
        <v xml:space="preserve"> </v>
      </c>
      <c r="CQ221" s="562" t="str">
        <f t="shared" si="39"/>
        <v xml:space="preserve"> </v>
      </c>
      <c r="CR221" s="562" t="str">
        <f t="shared" si="40"/>
        <v xml:space="preserve"> </v>
      </c>
      <c r="CS221" s="81"/>
      <c r="CT221" s="515"/>
    </row>
    <row r="222" spans="1:98" s="86" customFormat="1" ht="12.75" x14ac:dyDescent="0.25">
      <c r="A222" s="365"/>
      <c r="B222" s="147">
        <f>Demography!B221</f>
        <v>0</v>
      </c>
      <c r="C222" s="147">
        <f>Demography!C221</f>
        <v>0</v>
      </c>
      <c r="D222" s="148">
        <f>Demography!D221</f>
        <v>0</v>
      </c>
      <c r="E222" s="148">
        <f>Demography!E221</f>
        <v>0</v>
      </c>
      <c r="F222" s="148">
        <f>Demography!F221</f>
        <v>0</v>
      </c>
      <c r="G222" s="81"/>
      <c r="H222" s="256"/>
      <c r="I222" s="257"/>
      <c r="J222" s="257"/>
      <c r="K222" s="256"/>
      <c r="L222" s="240"/>
      <c r="M222" s="257"/>
      <c r="N222" s="256"/>
      <c r="O222" s="240"/>
      <c r="P222" s="261"/>
      <c r="Q222" s="261"/>
      <c r="R222" s="261"/>
      <c r="S222" s="261"/>
      <c r="T222" s="261"/>
      <c r="U222" s="522"/>
      <c r="V222" s="256"/>
      <c r="W222" s="238"/>
      <c r="X222" s="238"/>
      <c r="Y222" s="81"/>
      <c r="Z222" s="256"/>
      <c r="AA222" s="150"/>
      <c r="AB222" s="150"/>
      <c r="AC222" s="81"/>
      <c r="AD222" s="240"/>
      <c r="AE222" s="240"/>
      <c r="AF222" s="256"/>
      <c r="AG222" s="240"/>
      <c r="AH222" s="256"/>
      <c r="AI222" s="256"/>
      <c r="AJ222" s="256"/>
      <c r="AK222" s="245"/>
      <c r="AL222" s="245"/>
      <c r="AM222" s="245"/>
      <c r="AN222" s="245"/>
      <c r="AO222" s="245"/>
      <c r="AP222" s="523"/>
      <c r="AQ222" s="245"/>
      <c r="AR222" s="245"/>
      <c r="AS222" s="245"/>
      <c r="AT222" s="245"/>
      <c r="AU222" s="245"/>
      <c r="AV222" s="245"/>
      <c r="AW222" s="245"/>
      <c r="AX222" s="245"/>
      <c r="AY222" s="245"/>
      <c r="AZ222" s="245"/>
      <c r="BA222" s="245"/>
      <c r="BB222" s="245"/>
      <c r="BC222" s="245"/>
      <c r="BD222" s="245"/>
      <c r="BE222" s="247"/>
      <c r="BF222" s="523"/>
      <c r="BG222" s="561" t="str">
        <f t="shared" si="33"/>
        <v xml:space="preserve"> </v>
      </c>
      <c r="BH222" s="561" t="str">
        <f t="shared" si="35"/>
        <v xml:space="preserve"> </v>
      </c>
      <c r="BI222" s="561" t="str">
        <f t="shared" si="36"/>
        <v xml:space="preserve"> </v>
      </c>
      <c r="BJ222" s="561" t="str">
        <f t="shared" si="37"/>
        <v xml:space="preserve"> </v>
      </c>
      <c r="BK222" s="523"/>
      <c r="BL222" s="240"/>
      <c r="BM222" s="240"/>
      <c r="BN222" s="256"/>
      <c r="BO222" s="240"/>
      <c r="BP222" s="256"/>
      <c r="BQ222" s="256"/>
      <c r="BR222" s="256"/>
      <c r="BS222" s="245"/>
      <c r="BT222" s="245"/>
      <c r="BU222" s="245"/>
      <c r="BV222" s="245"/>
      <c r="BW222" s="245"/>
      <c r="BX222" s="523"/>
      <c r="BY222" s="245"/>
      <c r="BZ222" s="245"/>
      <c r="CA222" s="245"/>
      <c r="CB222" s="245"/>
      <c r="CC222" s="245"/>
      <c r="CD222" s="245"/>
      <c r="CE222" s="245"/>
      <c r="CF222" s="245"/>
      <c r="CG222" s="245"/>
      <c r="CH222" s="245"/>
      <c r="CI222" s="245"/>
      <c r="CJ222" s="245"/>
      <c r="CK222" s="245"/>
      <c r="CL222" s="245"/>
      <c r="CM222" s="247"/>
      <c r="CN222" s="523"/>
      <c r="CO222" s="561" t="str">
        <f t="shared" si="34"/>
        <v xml:space="preserve"> </v>
      </c>
      <c r="CP222" s="561" t="str">
        <f t="shared" si="38"/>
        <v xml:space="preserve"> </v>
      </c>
      <c r="CQ222" s="561" t="str">
        <f t="shared" si="39"/>
        <v xml:space="preserve"> </v>
      </c>
      <c r="CR222" s="561" t="str">
        <f t="shared" si="40"/>
        <v xml:space="preserve"> </v>
      </c>
      <c r="CS222" s="81"/>
      <c r="CT222" s="254"/>
    </row>
    <row r="223" spans="1:98" s="86" customFormat="1" ht="12.75" x14ac:dyDescent="0.25">
      <c r="A223" s="365"/>
      <c r="B223" s="361">
        <f>Demography!B222</f>
        <v>0</v>
      </c>
      <c r="C223" s="361">
        <f>Demography!C222</f>
        <v>0</v>
      </c>
      <c r="D223" s="362">
        <f>Demography!D222</f>
        <v>0</v>
      </c>
      <c r="E223" s="362">
        <f>Demography!E222</f>
        <v>0</v>
      </c>
      <c r="F223" s="362">
        <f>Demography!F222</f>
        <v>0</v>
      </c>
      <c r="G223" s="81"/>
      <c r="H223" s="241"/>
      <c r="I223" s="478"/>
      <c r="J223" s="478"/>
      <c r="K223" s="241"/>
      <c r="L223" s="242"/>
      <c r="M223" s="478"/>
      <c r="N223" s="241"/>
      <c r="O223" s="242"/>
      <c r="P223" s="243"/>
      <c r="Q223" s="243"/>
      <c r="R223" s="243"/>
      <c r="S223" s="243"/>
      <c r="T223" s="243"/>
      <c r="U223" s="524"/>
      <c r="V223" s="241"/>
      <c r="W223" s="415"/>
      <c r="X223" s="415"/>
      <c r="Y223" s="81"/>
      <c r="Z223" s="241"/>
      <c r="AA223" s="416"/>
      <c r="AB223" s="416"/>
      <c r="AC223" s="81"/>
      <c r="AD223" s="242"/>
      <c r="AE223" s="242"/>
      <c r="AF223" s="241"/>
      <c r="AG223" s="242"/>
      <c r="AH223" s="241"/>
      <c r="AI223" s="241"/>
      <c r="AJ223" s="241"/>
      <c r="AK223" s="246"/>
      <c r="AL223" s="246"/>
      <c r="AM223" s="246"/>
      <c r="AN223" s="246"/>
      <c r="AO223" s="246"/>
      <c r="AP223" s="523"/>
      <c r="AQ223" s="246"/>
      <c r="AR223" s="246"/>
      <c r="AS223" s="246"/>
      <c r="AT223" s="246"/>
      <c r="AU223" s="246"/>
      <c r="AV223" s="246"/>
      <c r="AW223" s="246"/>
      <c r="AX223" s="246"/>
      <c r="AY223" s="246"/>
      <c r="AZ223" s="246"/>
      <c r="BA223" s="246"/>
      <c r="BB223" s="246"/>
      <c r="BC223" s="246"/>
      <c r="BD223" s="246"/>
      <c r="BE223" s="248"/>
      <c r="BF223" s="523"/>
      <c r="BG223" s="562" t="str">
        <f t="shared" si="33"/>
        <v xml:space="preserve"> </v>
      </c>
      <c r="BH223" s="562" t="str">
        <f t="shared" si="35"/>
        <v xml:space="preserve"> </v>
      </c>
      <c r="BI223" s="562" t="str">
        <f t="shared" si="36"/>
        <v xml:space="preserve"> </v>
      </c>
      <c r="BJ223" s="562" t="str">
        <f t="shared" si="37"/>
        <v xml:space="preserve"> </v>
      </c>
      <c r="BK223" s="523"/>
      <c r="BL223" s="242"/>
      <c r="BM223" s="242"/>
      <c r="BN223" s="241"/>
      <c r="BO223" s="242"/>
      <c r="BP223" s="241"/>
      <c r="BQ223" s="241"/>
      <c r="BR223" s="241"/>
      <c r="BS223" s="246"/>
      <c r="BT223" s="246"/>
      <c r="BU223" s="246"/>
      <c r="BV223" s="246"/>
      <c r="BW223" s="246"/>
      <c r="BX223" s="523"/>
      <c r="BY223" s="246"/>
      <c r="BZ223" s="246"/>
      <c r="CA223" s="246"/>
      <c r="CB223" s="246"/>
      <c r="CC223" s="246"/>
      <c r="CD223" s="246"/>
      <c r="CE223" s="246"/>
      <c r="CF223" s="246"/>
      <c r="CG223" s="246"/>
      <c r="CH223" s="246"/>
      <c r="CI223" s="246"/>
      <c r="CJ223" s="246"/>
      <c r="CK223" s="246"/>
      <c r="CL223" s="246"/>
      <c r="CM223" s="248"/>
      <c r="CN223" s="523"/>
      <c r="CO223" s="562" t="str">
        <f t="shared" si="34"/>
        <v xml:space="preserve"> </v>
      </c>
      <c r="CP223" s="562" t="str">
        <f t="shared" si="38"/>
        <v xml:space="preserve"> </v>
      </c>
      <c r="CQ223" s="562" t="str">
        <f t="shared" si="39"/>
        <v xml:space="preserve"> </v>
      </c>
      <c r="CR223" s="562" t="str">
        <f t="shared" si="40"/>
        <v xml:space="preserve"> </v>
      </c>
      <c r="CS223" s="81"/>
      <c r="CT223" s="515"/>
    </row>
    <row r="224" spans="1:98" s="86" customFormat="1" ht="12.75" x14ac:dyDescent="0.25">
      <c r="A224" s="365"/>
      <c r="B224" s="147">
        <f>Demography!B223</f>
        <v>0</v>
      </c>
      <c r="C224" s="147">
        <f>Demography!C223</f>
        <v>0</v>
      </c>
      <c r="D224" s="148">
        <f>Demography!D223</f>
        <v>0</v>
      </c>
      <c r="E224" s="148">
        <f>Demography!E223</f>
        <v>0</v>
      </c>
      <c r="F224" s="148">
        <f>Demography!F223</f>
        <v>0</v>
      </c>
      <c r="G224" s="81"/>
      <c r="H224" s="256"/>
      <c r="I224" s="257"/>
      <c r="J224" s="257"/>
      <c r="K224" s="256"/>
      <c r="L224" s="240"/>
      <c r="M224" s="257"/>
      <c r="N224" s="256"/>
      <c r="O224" s="240"/>
      <c r="P224" s="261"/>
      <c r="Q224" s="261"/>
      <c r="R224" s="261"/>
      <c r="S224" s="261"/>
      <c r="T224" s="261"/>
      <c r="U224" s="522"/>
      <c r="V224" s="256"/>
      <c r="W224" s="238"/>
      <c r="X224" s="238"/>
      <c r="Y224" s="81"/>
      <c r="Z224" s="256"/>
      <c r="AA224" s="150"/>
      <c r="AB224" s="150"/>
      <c r="AC224" s="81"/>
      <c r="AD224" s="240"/>
      <c r="AE224" s="240"/>
      <c r="AF224" s="256"/>
      <c r="AG224" s="240"/>
      <c r="AH224" s="256"/>
      <c r="AI224" s="256"/>
      <c r="AJ224" s="256"/>
      <c r="AK224" s="245"/>
      <c r="AL224" s="245"/>
      <c r="AM224" s="245"/>
      <c r="AN224" s="245"/>
      <c r="AO224" s="245"/>
      <c r="AP224" s="523"/>
      <c r="AQ224" s="245"/>
      <c r="AR224" s="245"/>
      <c r="AS224" s="245"/>
      <c r="AT224" s="245"/>
      <c r="AU224" s="245"/>
      <c r="AV224" s="245"/>
      <c r="AW224" s="245"/>
      <c r="AX224" s="245"/>
      <c r="AY224" s="245"/>
      <c r="AZ224" s="245"/>
      <c r="BA224" s="245"/>
      <c r="BB224" s="245"/>
      <c r="BC224" s="245"/>
      <c r="BD224" s="245"/>
      <c r="BE224" s="247"/>
      <c r="BF224" s="523"/>
      <c r="BG224" s="561" t="str">
        <f t="shared" si="33"/>
        <v xml:space="preserve"> </v>
      </c>
      <c r="BH224" s="561" t="str">
        <f t="shared" si="35"/>
        <v xml:space="preserve"> </v>
      </c>
      <c r="BI224" s="561" t="str">
        <f t="shared" si="36"/>
        <v xml:space="preserve"> </v>
      </c>
      <c r="BJ224" s="561" t="str">
        <f t="shared" si="37"/>
        <v xml:space="preserve"> </v>
      </c>
      <c r="BK224" s="523"/>
      <c r="BL224" s="240"/>
      <c r="BM224" s="240"/>
      <c r="BN224" s="256"/>
      <c r="BO224" s="240"/>
      <c r="BP224" s="256"/>
      <c r="BQ224" s="256"/>
      <c r="BR224" s="256"/>
      <c r="BS224" s="245"/>
      <c r="BT224" s="245"/>
      <c r="BU224" s="245"/>
      <c r="BV224" s="245"/>
      <c r="BW224" s="245"/>
      <c r="BX224" s="523"/>
      <c r="BY224" s="245"/>
      <c r="BZ224" s="245"/>
      <c r="CA224" s="245"/>
      <c r="CB224" s="245"/>
      <c r="CC224" s="245"/>
      <c r="CD224" s="245"/>
      <c r="CE224" s="245"/>
      <c r="CF224" s="245"/>
      <c r="CG224" s="245"/>
      <c r="CH224" s="245"/>
      <c r="CI224" s="245"/>
      <c r="CJ224" s="245"/>
      <c r="CK224" s="245"/>
      <c r="CL224" s="245"/>
      <c r="CM224" s="247"/>
      <c r="CN224" s="523"/>
      <c r="CO224" s="561" t="str">
        <f t="shared" si="34"/>
        <v xml:space="preserve"> </v>
      </c>
      <c r="CP224" s="561" t="str">
        <f t="shared" si="38"/>
        <v xml:space="preserve"> </v>
      </c>
      <c r="CQ224" s="561" t="str">
        <f t="shared" si="39"/>
        <v xml:space="preserve"> </v>
      </c>
      <c r="CR224" s="561" t="str">
        <f t="shared" si="40"/>
        <v xml:space="preserve"> </v>
      </c>
      <c r="CS224" s="81"/>
      <c r="CT224" s="254"/>
    </row>
    <row r="225" spans="1:98" s="86" customFormat="1" ht="12.75" x14ac:dyDescent="0.25">
      <c r="A225" s="365"/>
      <c r="B225" s="361">
        <f>Demography!B224</f>
        <v>0</v>
      </c>
      <c r="C225" s="361">
        <f>Demography!C224</f>
        <v>0</v>
      </c>
      <c r="D225" s="362">
        <f>Demography!D224</f>
        <v>0</v>
      </c>
      <c r="E225" s="362">
        <f>Demography!E224</f>
        <v>0</v>
      </c>
      <c r="F225" s="362">
        <f>Demography!F224</f>
        <v>0</v>
      </c>
      <c r="G225" s="81"/>
      <c r="H225" s="241"/>
      <c r="I225" s="478"/>
      <c r="J225" s="478"/>
      <c r="K225" s="241"/>
      <c r="L225" s="242"/>
      <c r="M225" s="478"/>
      <c r="N225" s="241"/>
      <c r="O225" s="242"/>
      <c r="P225" s="243"/>
      <c r="Q225" s="243"/>
      <c r="R225" s="243"/>
      <c r="S225" s="243"/>
      <c r="T225" s="243"/>
      <c r="U225" s="524"/>
      <c r="V225" s="241"/>
      <c r="W225" s="415"/>
      <c r="X225" s="415"/>
      <c r="Y225" s="81"/>
      <c r="Z225" s="241"/>
      <c r="AA225" s="416"/>
      <c r="AB225" s="416"/>
      <c r="AC225" s="81"/>
      <c r="AD225" s="242"/>
      <c r="AE225" s="242"/>
      <c r="AF225" s="241"/>
      <c r="AG225" s="242"/>
      <c r="AH225" s="241"/>
      <c r="AI225" s="241"/>
      <c r="AJ225" s="241"/>
      <c r="AK225" s="246"/>
      <c r="AL225" s="246"/>
      <c r="AM225" s="246"/>
      <c r="AN225" s="246"/>
      <c r="AO225" s="246"/>
      <c r="AP225" s="523"/>
      <c r="AQ225" s="246"/>
      <c r="AR225" s="246"/>
      <c r="AS225" s="246"/>
      <c r="AT225" s="246"/>
      <c r="AU225" s="246"/>
      <c r="AV225" s="246"/>
      <c r="AW225" s="246"/>
      <c r="AX225" s="246"/>
      <c r="AY225" s="246"/>
      <c r="AZ225" s="246"/>
      <c r="BA225" s="246"/>
      <c r="BB225" s="246"/>
      <c r="BC225" s="246"/>
      <c r="BD225" s="246"/>
      <c r="BE225" s="248"/>
      <c r="BF225" s="523"/>
      <c r="BG225" s="562" t="str">
        <f t="shared" si="33"/>
        <v xml:space="preserve"> </v>
      </c>
      <c r="BH225" s="562" t="str">
        <f t="shared" si="35"/>
        <v xml:space="preserve"> </v>
      </c>
      <c r="BI225" s="562" t="str">
        <f t="shared" si="36"/>
        <v xml:space="preserve"> </v>
      </c>
      <c r="BJ225" s="562" t="str">
        <f t="shared" si="37"/>
        <v xml:space="preserve"> </v>
      </c>
      <c r="BK225" s="523"/>
      <c r="BL225" s="242"/>
      <c r="BM225" s="242"/>
      <c r="BN225" s="241"/>
      <c r="BO225" s="242"/>
      <c r="BP225" s="241"/>
      <c r="BQ225" s="241"/>
      <c r="BR225" s="241"/>
      <c r="BS225" s="246"/>
      <c r="BT225" s="246"/>
      <c r="BU225" s="246"/>
      <c r="BV225" s="246"/>
      <c r="BW225" s="246"/>
      <c r="BX225" s="523"/>
      <c r="BY225" s="246"/>
      <c r="BZ225" s="246"/>
      <c r="CA225" s="246"/>
      <c r="CB225" s="246"/>
      <c r="CC225" s="246"/>
      <c r="CD225" s="246"/>
      <c r="CE225" s="246"/>
      <c r="CF225" s="246"/>
      <c r="CG225" s="246"/>
      <c r="CH225" s="246"/>
      <c r="CI225" s="246"/>
      <c r="CJ225" s="246"/>
      <c r="CK225" s="246"/>
      <c r="CL225" s="246"/>
      <c r="CM225" s="248"/>
      <c r="CN225" s="523"/>
      <c r="CO225" s="562" t="str">
        <f t="shared" si="34"/>
        <v xml:space="preserve"> </v>
      </c>
      <c r="CP225" s="562" t="str">
        <f t="shared" si="38"/>
        <v xml:space="preserve"> </v>
      </c>
      <c r="CQ225" s="562" t="str">
        <f t="shared" si="39"/>
        <v xml:space="preserve"> </v>
      </c>
      <c r="CR225" s="562" t="str">
        <f t="shared" si="40"/>
        <v xml:space="preserve"> </v>
      </c>
      <c r="CS225" s="81"/>
      <c r="CT225" s="515"/>
    </row>
    <row r="226" spans="1:98" s="86" customFormat="1" ht="12.75" x14ac:dyDescent="0.25">
      <c r="A226" s="365"/>
      <c r="B226" s="147">
        <f>Demography!B225</f>
        <v>0</v>
      </c>
      <c r="C226" s="147">
        <f>Demography!C225</f>
        <v>0</v>
      </c>
      <c r="D226" s="148">
        <f>Demography!D225</f>
        <v>0</v>
      </c>
      <c r="E226" s="148">
        <f>Demography!E225</f>
        <v>0</v>
      </c>
      <c r="F226" s="148">
        <f>Demography!F225</f>
        <v>0</v>
      </c>
      <c r="G226" s="81"/>
      <c r="H226" s="256"/>
      <c r="I226" s="257"/>
      <c r="J226" s="257"/>
      <c r="K226" s="256"/>
      <c r="L226" s="240"/>
      <c r="M226" s="257"/>
      <c r="N226" s="256"/>
      <c r="O226" s="240"/>
      <c r="P226" s="261"/>
      <c r="Q226" s="261"/>
      <c r="R226" s="261"/>
      <c r="S226" s="261"/>
      <c r="T226" s="261"/>
      <c r="U226" s="522"/>
      <c r="V226" s="256"/>
      <c r="W226" s="238"/>
      <c r="X226" s="238"/>
      <c r="Y226" s="81"/>
      <c r="Z226" s="256"/>
      <c r="AA226" s="150"/>
      <c r="AB226" s="150"/>
      <c r="AC226" s="81"/>
      <c r="AD226" s="240"/>
      <c r="AE226" s="240"/>
      <c r="AF226" s="256"/>
      <c r="AG226" s="240"/>
      <c r="AH226" s="256"/>
      <c r="AI226" s="256"/>
      <c r="AJ226" s="256"/>
      <c r="AK226" s="245"/>
      <c r="AL226" s="245"/>
      <c r="AM226" s="245"/>
      <c r="AN226" s="245"/>
      <c r="AO226" s="245"/>
      <c r="AP226" s="523"/>
      <c r="AQ226" s="245"/>
      <c r="AR226" s="245"/>
      <c r="AS226" s="245"/>
      <c r="AT226" s="245"/>
      <c r="AU226" s="245"/>
      <c r="AV226" s="245"/>
      <c r="AW226" s="245"/>
      <c r="AX226" s="245"/>
      <c r="AY226" s="245"/>
      <c r="AZ226" s="245"/>
      <c r="BA226" s="245"/>
      <c r="BB226" s="245"/>
      <c r="BC226" s="245"/>
      <c r="BD226" s="245"/>
      <c r="BE226" s="247"/>
      <c r="BF226" s="523"/>
      <c r="BG226" s="561" t="str">
        <f t="shared" si="33"/>
        <v xml:space="preserve"> </v>
      </c>
      <c r="BH226" s="561" t="str">
        <f t="shared" si="35"/>
        <v xml:space="preserve"> </v>
      </c>
      <c r="BI226" s="561" t="str">
        <f t="shared" si="36"/>
        <v xml:space="preserve"> </v>
      </c>
      <c r="BJ226" s="561" t="str">
        <f t="shared" si="37"/>
        <v xml:space="preserve"> </v>
      </c>
      <c r="BK226" s="523"/>
      <c r="BL226" s="240"/>
      <c r="BM226" s="240"/>
      <c r="BN226" s="256"/>
      <c r="BO226" s="240"/>
      <c r="BP226" s="256"/>
      <c r="BQ226" s="256"/>
      <c r="BR226" s="256"/>
      <c r="BS226" s="245"/>
      <c r="BT226" s="245"/>
      <c r="BU226" s="245"/>
      <c r="BV226" s="245"/>
      <c r="BW226" s="245"/>
      <c r="BX226" s="523"/>
      <c r="BY226" s="245"/>
      <c r="BZ226" s="245"/>
      <c r="CA226" s="245"/>
      <c r="CB226" s="245"/>
      <c r="CC226" s="245"/>
      <c r="CD226" s="245"/>
      <c r="CE226" s="245"/>
      <c r="CF226" s="245"/>
      <c r="CG226" s="245"/>
      <c r="CH226" s="245"/>
      <c r="CI226" s="245"/>
      <c r="CJ226" s="245"/>
      <c r="CK226" s="245"/>
      <c r="CL226" s="245"/>
      <c r="CM226" s="247"/>
      <c r="CN226" s="523"/>
      <c r="CO226" s="561" t="str">
        <f t="shared" si="34"/>
        <v xml:space="preserve"> </v>
      </c>
      <c r="CP226" s="561" t="str">
        <f t="shared" si="38"/>
        <v xml:space="preserve"> </v>
      </c>
      <c r="CQ226" s="561" t="str">
        <f t="shared" si="39"/>
        <v xml:space="preserve"> </v>
      </c>
      <c r="CR226" s="561" t="str">
        <f t="shared" si="40"/>
        <v xml:space="preserve"> </v>
      </c>
      <c r="CS226" s="81"/>
      <c r="CT226" s="254"/>
    </row>
    <row r="227" spans="1:98" s="86" customFormat="1" ht="12.75" x14ac:dyDescent="0.25">
      <c r="A227" s="365"/>
      <c r="B227" s="361">
        <f>Demography!B226</f>
        <v>0</v>
      </c>
      <c r="C227" s="361">
        <f>Demography!C226</f>
        <v>0</v>
      </c>
      <c r="D227" s="362">
        <f>Demography!D226</f>
        <v>0</v>
      </c>
      <c r="E227" s="362">
        <f>Demography!E226</f>
        <v>0</v>
      </c>
      <c r="F227" s="362">
        <f>Demography!F226</f>
        <v>0</v>
      </c>
      <c r="G227" s="81"/>
      <c r="H227" s="241"/>
      <c r="I227" s="478"/>
      <c r="J227" s="478"/>
      <c r="K227" s="241"/>
      <c r="L227" s="242"/>
      <c r="M227" s="478"/>
      <c r="N227" s="241"/>
      <c r="O227" s="242"/>
      <c r="P227" s="243"/>
      <c r="Q227" s="243"/>
      <c r="R227" s="243"/>
      <c r="S227" s="243"/>
      <c r="T227" s="243"/>
      <c r="U227" s="524"/>
      <c r="V227" s="241"/>
      <c r="W227" s="415"/>
      <c r="X227" s="415"/>
      <c r="Y227" s="81"/>
      <c r="Z227" s="241"/>
      <c r="AA227" s="416"/>
      <c r="AB227" s="416"/>
      <c r="AC227" s="81"/>
      <c r="AD227" s="242"/>
      <c r="AE227" s="242"/>
      <c r="AF227" s="241"/>
      <c r="AG227" s="242"/>
      <c r="AH227" s="241"/>
      <c r="AI227" s="241"/>
      <c r="AJ227" s="241"/>
      <c r="AK227" s="246"/>
      <c r="AL227" s="246"/>
      <c r="AM227" s="246"/>
      <c r="AN227" s="246"/>
      <c r="AO227" s="246"/>
      <c r="AP227" s="523"/>
      <c r="AQ227" s="246"/>
      <c r="AR227" s="246"/>
      <c r="AS227" s="246"/>
      <c r="AT227" s="246"/>
      <c r="AU227" s="246"/>
      <c r="AV227" s="246"/>
      <c r="AW227" s="246"/>
      <c r="AX227" s="246"/>
      <c r="AY227" s="246"/>
      <c r="AZ227" s="246"/>
      <c r="BA227" s="246"/>
      <c r="BB227" s="246"/>
      <c r="BC227" s="246"/>
      <c r="BD227" s="246"/>
      <c r="BE227" s="248"/>
      <c r="BF227" s="523"/>
      <c r="BG227" s="562" t="str">
        <f t="shared" si="33"/>
        <v xml:space="preserve"> </v>
      </c>
      <c r="BH227" s="562" t="str">
        <f t="shared" si="35"/>
        <v xml:space="preserve"> </v>
      </c>
      <c r="BI227" s="562" t="str">
        <f t="shared" si="36"/>
        <v xml:space="preserve"> </v>
      </c>
      <c r="BJ227" s="562" t="str">
        <f t="shared" si="37"/>
        <v xml:space="preserve"> </v>
      </c>
      <c r="BK227" s="523"/>
      <c r="BL227" s="242"/>
      <c r="BM227" s="242"/>
      <c r="BN227" s="241"/>
      <c r="BO227" s="242"/>
      <c r="BP227" s="241"/>
      <c r="BQ227" s="241"/>
      <c r="BR227" s="241"/>
      <c r="BS227" s="246"/>
      <c r="BT227" s="246"/>
      <c r="BU227" s="246"/>
      <c r="BV227" s="246"/>
      <c r="BW227" s="246"/>
      <c r="BX227" s="523"/>
      <c r="BY227" s="246"/>
      <c r="BZ227" s="246"/>
      <c r="CA227" s="246"/>
      <c r="CB227" s="246"/>
      <c r="CC227" s="246"/>
      <c r="CD227" s="246"/>
      <c r="CE227" s="246"/>
      <c r="CF227" s="246"/>
      <c r="CG227" s="246"/>
      <c r="CH227" s="246"/>
      <c r="CI227" s="246"/>
      <c r="CJ227" s="246"/>
      <c r="CK227" s="246"/>
      <c r="CL227" s="246"/>
      <c r="CM227" s="248"/>
      <c r="CN227" s="523"/>
      <c r="CO227" s="562" t="str">
        <f t="shared" si="34"/>
        <v xml:space="preserve"> </v>
      </c>
      <c r="CP227" s="562" t="str">
        <f t="shared" si="38"/>
        <v xml:space="preserve"> </v>
      </c>
      <c r="CQ227" s="562" t="str">
        <f t="shared" si="39"/>
        <v xml:space="preserve"> </v>
      </c>
      <c r="CR227" s="562" t="str">
        <f t="shared" si="40"/>
        <v xml:space="preserve"> </v>
      </c>
      <c r="CS227" s="81"/>
      <c r="CT227" s="515"/>
    </row>
    <row r="228" spans="1:98" s="86" customFormat="1" ht="12.75" x14ac:dyDescent="0.25">
      <c r="A228" s="365"/>
      <c r="B228" s="147">
        <f>Demography!B227</f>
        <v>0</v>
      </c>
      <c r="C228" s="147">
        <f>Demography!C227</f>
        <v>0</v>
      </c>
      <c r="D228" s="148">
        <f>Demography!D227</f>
        <v>0</v>
      </c>
      <c r="E228" s="148">
        <f>Demography!E227</f>
        <v>0</v>
      </c>
      <c r="F228" s="148">
        <f>Demography!F227</f>
        <v>0</v>
      </c>
      <c r="G228" s="81"/>
      <c r="H228" s="256"/>
      <c r="I228" s="257"/>
      <c r="J228" s="257"/>
      <c r="K228" s="256"/>
      <c r="L228" s="240"/>
      <c r="M228" s="257"/>
      <c r="N228" s="256"/>
      <c r="O228" s="240"/>
      <c r="P228" s="261"/>
      <c r="Q228" s="261"/>
      <c r="R228" s="261"/>
      <c r="S228" s="261"/>
      <c r="T228" s="261"/>
      <c r="U228" s="522"/>
      <c r="V228" s="256"/>
      <c r="W228" s="238"/>
      <c r="X228" s="238"/>
      <c r="Y228" s="81"/>
      <c r="Z228" s="256"/>
      <c r="AA228" s="150"/>
      <c r="AB228" s="150"/>
      <c r="AC228" s="81"/>
      <c r="AD228" s="240"/>
      <c r="AE228" s="240"/>
      <c r="AF228" s="256"/>
      <c r="AG228" s="240"/>
      <c r="AH228" s="256"/>
      <c r="AI228" s="256"/>
      <c r="AJ228" s="256"/>
      <c r="AK228" s="245"/>
      <c r="AL228" s="245"/>
      <c r="AM228" s="245"/>
      <c r="AN228" s="245"/>
      <c r="AO228" s="245"/>
      <c r="AP228" s="523"/>
      <c r="AQ228" s="245"/>
      <c r="AR228" s="245"/>
      <c r="AS228" s="245"/>
      <c r="AT228" s="245"/>
      <c r="AU228" s="245"/>
      <c r="AV228" s="245"/>
      <c r="AW228" s="245"/>
      <c r="AX228" s="245"/>
      <c r="AY228" s="245"/>
      <c r="AZ228" s="245"/>
      <c r="BA228" s="245"/>
      <c r="BB228" s="245"/>
      <c r="BC228" s="245"/>
      <c r="BD228" s="245"/>
      <c r="BE228" s="247"/>
      <c r="BF228" s="523"/>
      <c r="BG228" s="561" t="str">
        <f t="shared" si="33"/>
        <v xml:space="preserve"> </v>
      </c>
      <c r="BH228" s="561" t="str">
        <f t="shared" si="35"/>
        <v xml:space="preserve"> </v>
      </c>
      <c r="BI228" s="561" t="str">
        <f t="shared" si="36"/>
        <v xml:space="preserve"> </v>
      </c>
      <c r="BJ228" s="561" t="str">
        <f t="shared" si="37"/>
        <v xml:space="preserve"> </v>
      </c>
      <c r="BK228" s="523"/>
      <c r="BL228" s="240"/>
      <c r="BM228" s="240"/>
      <c r="BN228" s="256"/>
      <c r="BO228" s="240"/>
      <c r="BP228" s="256"/>
      <c r="BQ228" s="256"/>
      <c r="BR228" s="256"/>
      <c r="BS228" s="245"/>
      <c r="BT228" s="245"/>
      <c r="BU228" s="245"/>
      <c r="BV228" s="245"/>
      <c r="BW228" s="245"/>
      <c r="BX228" s="523"/>
      <c r="BY228" s="245"/>
      <c r="BZ228" s="245"/>
      <c r="CA228" s="245"/>
      <c r="CB228" s="245"/>
      <c r="CC228" s="245"/>
      <c r="CD228" s="245"/>
      <c r="CE228" s="245"/>
      <c r="CF228" s="245"/>
      <c r="CG228" s="245"/>
      <c r="CH228" s="245"/>
      <c r="CI228" s="245"/>
      <c r="CJ228" s="245"/>
      <c r="CK228" s="245"/>
      <c r="CL228" s="245"/>
      <c r="CM228" s="247"/>
      <c r="CN228" s="523"/>
      <c r="CO228" s="561" t="str">
        <f t="shared" si="34"/>
        <v xml:space="preserve"> </v>
      </c>
      <c r="CP228" s="561" t="str">
        <f t="shared" si="38"/>
        <v xml:space="preserve"> </v>
      </c>
      <c r="CQ228" s="561" t="str">
        <f t="shared" si="39"/>
        <v xml:space="preserve"> </v>
      </c>
      <c r="CR228" s="561" t="str">
        <f t="shared" si="40"/>
        <v xml:space="preserve"> </v>
      </c>
      <c r="CS228" s="81"/>
      <c r="CT228" s="254"/>
    </row>
    <row r="229" spans="1:98" s="86" customFormat="1" ht="12.75" x14ac:dyDescent="0.25">
      <c r="A229" s="365"/>
      <c r="B229" s="361">
        <f>Demography!B228</f>
        <v>0</v>
      </c>
      <c r="C229" s="361">
        <f>Demography!C228</f>
        <v>0</v>
      </c>
      <c r="D229" s="362">
        <f>Demography!D228</f>
        <v>0</v>
      </c>
      <c r="E229" s="362">
        <f>Demography!E228</f>
        <v>0</v>
      </c>
      <c r="F229" s="362">
        <f>Demography!F228</f>
        <v>0</v>
      </c>
      <c r="G229" s="81"/>
      <c r="H229" s="241"/>
      <c r="I229" s="478"/>
      <c r="J229" s="478"/>
      <c r="K229" s="241"/>
      <c r="L229" s="242"/>
      <c r="M229" s="478"/>
      <c r="N229" s="241"/>
      <c r="O229" s="242"/>
      <c r="P229" s="243"/>
      <c r="Q229" s="243"/>
      <c r="R229" s="243"/>
      <c r="S229" s="243"/>
      <c r="T229" s="243"/>
      <c r="U229" s="524"/>
      <c r="V229" s="241"/>
      <c r="W229" s="415"/>
      <c r="X229" s="415"/>
      <c r="Y229" s="81"/>
      <c r="Z229" s="241"/>
      <c r="AA229" s="416"/>
      <c r="AB229" s="416"/>
      <c r="AC229" s="81"/>
      <c r="AD229" s="242"/>
      <c r="AE229" s="242"/>
      <c r="AF229" s="241"/>
      <c r="AG229" s="242"/>
      <c r="AH229" s="241"/>
      <c r="AI229" s="241"/>
      <c r="AJ229" s="241"/>
      <c r="AK229" s="246"/>
      <c r="AL229" s="246"/>
      <c r="AM229" s="246"/>
      <c r="AN229" s="246"/>
      <c r="AO229" s="246"/>
      <c r="AP229" s="523"/>
      <c r="AQ229" s="246"/>
      <c r="AR229" s="246"/>
      <c r="AS229" s="246"/>
      <c r="AT229" s="246"/>
      <c r="AU229" s="246"/>
      <c r="AV229" s="246"/>
      <c r="AW229" s="246"/>
      <c r="AX229" s="246"/>
      <c r="AY229" s="246"/>
      <c r="AZ229" s="246"/>
      <c r="BA229" s="246"/>
      <c r="BB229" s="246"/>
      <c r="BC229" s="246"/>
      <c r="BD229" s="246"/>
      <c r="BE229" s="248"/>
      <c r="BF229" s="523"/>
      <c r="BG229" s="562" t="str">
        <f t="shared" si="33"/>
        <v xml:space="preserve"> </v>
      </c>
      <c r="BH229" s="562" t="str">
        <f t="shared" si="35"/>
        <v xml:space="preserve"> </v>
      </c>
      <c r="BI229" s="562" t="str">
        <f t="shared" si="36"/>
        <v xml:space="preserve"> </v>
      </c>
      <c r="BJ229" s="562" t="str">
        <f t="shared" si="37"/>
        <v xml:space="preserve"> </v>
      </c>
      <c r="BK229" s="523"/>
      <c r="BL229" s="242"/>
      <c r="BM229" s="242"/>
      <c r="BN229" s="241"/>
      <c r="BO229" s="242"/>
      <c r="BP229" s="241"/>
      <c r="BQ229" s="241"/>
      <c r="BR229" s="241"/>
      <c r="BS229" s="246"/>
      <c r="BT229" s="246"/>
      <c r="BU229" s="246"/>
      <c r="BV229" s="246"/>
      <c r="BW229" s="246"/>
      <c r="BX229" s="523"/>
      <c r="BY229" s="246"/>
      <c r="BZ229" s="246"/>
      <c r="CA229" s="246"/>
      <c r="CB229" s="246"/>
      <c r="CC229" s="246"/>
      <c r="CD229" s="246"/>
      <c r="CE229" s="246"/>
      <c r="CF229" s="246"/>
      <c r="CG229" s="246"/>
      <c r="CH229" s="246"/>
      <c r="CI229" s="246"/>
      <c r="CJ229" s="246"/>
      <c r="CK229" s="246"/>
      <c r="CL229" s="246"/>
      <c r="CM229" s="248"/>
      <c r="CN229" s="523"/>
      <c r="CO229" s="562" t="str">
        <f t="shared" si="34"/>
        <v xml:space="preserve"> </v>
      </c>
      <c r="CP229" s="562" t="str">
        <f t="shared" si="38"/>
        <v xml:space="preserve"> </v>
      </c>
      <c r="CQ229" s="562" t="str">
        <f t="shared" si="39"/>
        <v xml:space="preserve"> </v>
      </c>
      <c r="CR229" s="562" t="str">
        <f t="shared" si="40"/>
        <v xml:space="preserve"> </v>
      </c>
      <c r="CS229" s="81"/>
      <c r="CT229" s="515"/>
    </row>
    <row r="230" spans="1:98" s="86" customFormat="1" ht="12.75" x14ac:dyDescent="0.25">
      <c r="A230" s="365"/>
      <c r="B230" s="147">
        <f>Demography!B229</f>
        <v>0</v>
      </c>
      <c r="C230" s="147">
        <f>Demography!C229</f>
        <v>0</v>
      </c>
      <c r="D230" s="148">
        <f>Demography!D229</f>
        <v>0</v>
      </c>
      <c r="E230" s="148">
        <f>Demography!E229</f>
        <v>0</v>
      </c>
      <c r="F230" s="148">
        <f>Demography!F229</f>
        <v>0</v>
      </c>
      <c r="G230" s="81"/>
      <c r="H230" s="256"/>
      <c r="I230" s="257"/>
      <c r="J230" s="257"/>
      <c r="K230" s="256"/>
      <c r="L230" s="240"/>
      <c r="M230" s="257"/>
      <c r="N230" s="256"/>
      <c r="O230" s="240"/>
      <c r="P230" s="261"/>
      <c r="Q230" s="261"/>
      <c r="R230" s="261"/>
      <c r="S230" s="261"/>
      <c r="T230" s="261"/>
      <c r="U230" s="522"/>
      <c r="V230" s="256"/>
      <c r="W230" s="238"/>
      <c r="X230" s="238"/>
      <c r="Y230" s="81"/>
      <c r="Z230" s="256"/>
      <c r="AA230" s="150"/>
      <c r="AB230" s="150"/>
      <c r="AC230" s="81"/>
      <c r="AD230" s="240"/>
      <c r="AE230" s="240"/>
      <c r="AF230" s="256"/>
      <c r="AG230" s="240"/>
      <c r="AH230" s="256"/>
      <c r="AI230" s="256"/>
      <c r="AJ230" s="256"/>
      <c r="AK230" s="245"/>
      <c r="AL230" s="245"/>
      <c r="AM230" s="245"/>
      <c r="AN230" s="245"/>
      <c r="AO230" s="245"/>
      <c r="AP230" s="523"/>
      <c r="AQ230" s="245"/>
      <c r="AR230" s="245"/>
      <c r="AS230" s="245"/>
      <c r="AT230" s="245"/>
      <c r="AU230" s="245"/>
      <c r="AV230" s="245"/>
      <c r="AW230" s="245"/>
      <c r="AX230" s="245"/>
      <c r="AY230" s="245"/>
      <c r="AZ230" s="245"/>
      <c r="BA230" s="245"/>
      <c r="BB230" s="245"/>
      <c r="BC230" s="245"/>
      <c r="BD230" s="245"/>
      <c r="BE230" s="247"/>
      <c r="BF230" s="523"/>
      <c r="BG230" s="561" t="str">
        <f t="shared" si="33"/>
        <v xml:space="preserve"> </v>
      </c>
      <c r="BH230" s="561" t="str">
        <f t="shared" si="35"/>
        <v xml:space="preserve"> </v>
      </c>
      <c r="BI230" s="561" t="str">
        <f t="shared" si="36"/>
        <v xml:space="preserve"> </v>
      </c>
      <c r="BJ230" s="561" t="str">
        <f t="shared" si="37"/>
        <v xml:space="preserve"> </v>
      </c>
      <c r="BK230" s="523"/>
      <c r="BL230" s="240"/>
      <c r="BM230" s="240"/>
      <c r="BN230" s="256"/>
      <c r="BO230" s="240"/>
      <c r="BP230" s="256"/>
      <c r="BQ230" s="256"/>
      <c r="BR230" s="256"/>
      <c r="BS230" s="245"/>
      <c r="BT230" s="245"/>
      <c r="BU230" s="245"/>
      <c r="BV230" s="245"/>
      <c r="BW230" s="245"/>
      <c r="BX230" s="523"/>
      <c r="BY230" s="245"/>
      <c r="BZ230" s="245"/>
      <c r="CA230" s="245"/>
      <c r="CB230" s="245"/>
      <c r="CC230" s="245"/>
      <c r="CD230" s="245"/>
      <c r="CE230" s="245"/>
      <c r="CF230" s="245"/>
      <c r="CG230" s="245"/>
      <c r="CH230" s="245"/>
      <c r="CI230" s="245"/>
      <c r="CJ230" s="245"/>
      <c r="CK230" s="245"/>
      <c r="CL230" s="245"/>
      <c r="CM230" s="247"/>
      <c r="CN230" s="523"/>
      <c r="CO230" s="561" t="str">
        <f t="shared" si="34"/>
        <v xml:space="preserve"> </v>
      </c>
      <c r="CP230" s="561" t="str">
        <f t="shared" si="38"/>
        <v xml:space="preserve"> </v>
      </c>
      <c r="CQ230" s="561" t="str">
        <f t="shared" si="39"/>
        <v xml:space="preserve"> </v>
      </c>
      <c r="CR230" s="561" t="str">
        <f t="shared" si="40"/>
        <v xml:space="preserve"> </v>
      </c>
      <c r="CS230" s="81"/>
      <c r="CT230" s="254"/>
    </row>
    <row r="231" spans="1:98" s="86" customFormat="1" ht="12.75" x14ac:dyDescent="0.25">
      <c r="A231" s="365"/>
      <c r="B231" s="361">
        <f>Demography!B230</f>
        <v>0</v>
      </c>
      <c r="C231" s="361">
        <f>Demography!C230</f>
        <v>0</v>
      </c>
      <c r="D231" s="362">
        <f>Demography!D230</f>
        <v>0</v>
      </c>
      <c r="E231" s="362">
        <f>Demography!E230</f>
        <v>0</v>
      </c>
      <c r="F231" s="362">
        <f>Demography!F230</f>
        <v>0</v>
      </c>
      <c r="G231" s="81"/>
      <c r="H231" s="241"/>
      <c r="I231" s="478"/>
      <c r="J231" s="478"/>
      <c r="K231" s="241"/>
      <c r="L231" s="242"/>
      <c r="M231" s="478"/>
      <c r="N231" s="241"/>
      <c r="O231" s="242"/>
      <c r="P231" s="243"/>
      <c r="Q231" s="243"/>
      <c r="R231" s="243"/>
      <c r="S231" s="243"/>
      <c r="T231" s="243"/>
      <c r="U231" s="524"/>
      <c r="V231" s="241"/>
      <c r="W231" s="415"/>
      <c r="X231" s="415"/>
      <c r="Y231" s="81"/>
      <c r="Z231" s="241"/>
      <c r="AA231" s="416"/>
      <c r="AB231" s="416"/>
      <c r="AC231" s="81"/>
      <c r="AD231" s="242"/>
      <c r="AE231" s="242"/>
      <c r="AF231" s="241"/>
      <c r="AG231" s="242"/>
      <c r="AH231" s="241"/>
      <c r="AI231" s="241"/>
      <c r="AJ231" s="241"/>
      <c r="AK231" s="246"/>
      <c r="AL231" s="246"/>
      <c r="AM231" s="246"/>
      <c r="AN231" s="246"/>
      <c r="AO231" s="246"/>
      <c r="AP231" s="523"/>
      <c r="AQ231" s="246"/>
      <c r="AR231" s="246"/>
      <c r="AS231" s="246"/>
      <c r="AT231" s="246"/>
      <c r="AU231" s="246"/>
      <c r="AV231" s="246"/>
      <c r="AW231" s="246"/>
      <c r="AX231" s="246"/>
      <c r="AY231" s="246"/>
      <c r="AZ231" s="246"/>
      <c r="BA231" s="246"/>
      <c r="BB231" s="246"/>
      <c r="BC231" s="246"/>
      <c r="BD231" s="246"/>
      <c r="BE231" s="248"/>
      <c r="BF231" s="523"/>
      <c r="BG231" s="562" t="str">
        <f t="shared" si="33"/>
        <v xml:space="preserve"> </v>
      </c>
      <c r="BH231" s="562" t="str">
        <f t="shared" si="35"/>
        <v xml:space="preserve"> </v>
      </c>
      <c r="BI231" s="562" t="str">
        <f t="shared" si="36"/>
        <v xml:space="preserve"> </v>
      </c>
      <c r="BJ231" s="562" t="str">
        <f t="shared" si="37"/>
        <v xml:space="preserve"> </v>
      </c>
      <c r="BK231" s="523"/>
      <c r="BL231" s="242"/>
      <c r="BM231" s="242"/>
      <c r="BN231" s="241"/>
      <c r="BO231" s="242"/>
      <c r="BP231" s="241"/>
      <c r="BQ231" s="241"/>
      <c r="BR231" s="241"/>
      <c r="BS231" s="246"/>
      <c r="BT231" s="246"/>
      <c r="BU231" s="246"/>
      <c r="BV231" s="246"/>
      <c r="BW231" s="246"/>
      <c r="BX231" s="523"/>
      <c r="BY231" s="246"/>
      <c r="BZ231" s="246"/>
      <c r="CA231" s="246"/>
      <c r="CB231" s="246"/>
      <c r="CC231" s="246"/>
      <c r="CD231" s="246"/>
      <c r="CE231" s="246"/>
      <c r="CF231" s="246"/>
      <c r="CG231" s="246"/>
      <c r="CH231" s="246"/>
      <c r="CI231" s="246"/>
      <c r="CJ231" s="246"/>
      <c r="CK231" s="246"/>
      <c r="CL231" s="246"/>
      <c r="CM231" s="248"/>
      <c r="CN231" s="523"/>
      <c r="CO231" s="562" t="str">
        <f t="shared" si="34"/>
        <v xml:space="preserve"> </v>
      </c>
      <c r="CP231" s="562" t="str">
        <f t="shared" si="38"/>
        <v xml:space="preserve"> </v>
      </c>
      <c r="CQ231" s="562" t="str">
        <f t="shared" si="39"/>
        <v xml:space="preserve"> </v>
      </c>
      <c r="CR231" s="562" t="str">
        <f t="shared" si="40"/>
        <v xml:space="preserve"> </v>
      </c>
      <c r="CS231" s="81"/>
      <c r="CT231" s="515"/>
    </row>
    <row r="232" spans="1:98" s="86" customFormat="1" ht="12.75" x14ac:dyDescent="0.25">
      <c r="A232" s="365"/>
      <c r="B232" s="147">
        <f>Demography!B231</f>
        <v>0</v>
      </c>
      <c r="C232" s="147">
        <f>Demography!C231</f>
        <v>0</v>
      </c>
      <c r="D232" s="148">
        <f>Demography!D231</f>
        <v>0</v>
      </c>
      <c r="E232" s="148">
        <f>Demography!E231</f>
        <v>0</v>
      </c>
      <c r="F232" s="148">
        <f>Demography!F231</f>
        <v>0</v>
      </c>
      <c r="G232" s="81"/>
      <c r="H232" s="256"/>
      <c r="I232" s="257"/>
      <c r="J232" s="257"/>
      <c r="K232" s="256"/>
      <c r="L232" s="240"/>
      <c r="M232" s="257"/>
      <c r="N232" s="256"/>
      <c r="O232" s="240"/>
      <c r="P232" s="261"/>
      <c r="Q232" s="261"/>
      <c r="R232" s="261"/>
      <c r="S232" s="261"/>
      <c r="T232" s="261"/>
      <c r="U232" s="522"/>
      <c r="V232" s="256"/>
      <c r="W232" s="238"/>
      <c r="X232" s="238"/>
      <c r="Y232" s="81"/>
      <c r="Z232" s="256"/>
      <c r="AA232" s="150"/>
      <c r="AB232" s="150"/>
      <c r="AC232" s="81"/>
      <c r="AD232" s="240"/>
      <c r="AE232" s="240"/>
      <c r="AF232" s="256"/>
      <c r="AG232" s="240"/>
      <c r="AH232" s="256"/>
      <c r="AI232" s="256"/>
      <c r="AJ232" s="256"/>
      <c r="AK232" s="245"/>
      <c r="AL232" s="245"/>
      <c r="AM232" s="245"/>
      <c r="AN232" s="245"/>
      <c r="AO232" s="245"/>
      <c r="AP232" s="523"/>
      <c r="AQ232" s="245"/>
      <c r="AR232" s="245"/>
      <c r="AS232" s="245"/>
      <c r="AT232" s="245"/>
      <c r="AU232" s="245"/>
      <c r="AV232" s="245"/>
      <c r="AW232" s="245"/>
      <c r="AX232" s="245"/>
      <c r="AY232" s="245"/>
      <c r="AZ232" s="245"/>
      <c r="BA232" s="245"/>
      <c r="BB232" s="245"/>
      <c r="BC232" s="245"/>
      <c r="BD232" s="245"/>
      <c r="BE232" s="247"/>
      <c r="BF232" s="523"/>
      <c r="BG232" s="561" t="str">
        <f t="shared" si="33"/>
        <v xml:space="preserve"> </v>
      </c>
      <c r="BH232" s="561" t="str">
        <f t="shared" si="35"/>
        <v xml:space="preserve"> </v>
      </c>
      <c r="BI232" s="561" t="str">
        <f t="shared" si="36"/>
        <v xml:space="preserve"> </v>
      </c>
      <c r="BJ232" s="561" t="str">
        <f t="shared" si="37"/>
        <v xml:space="preserve"> </v>
      </c>
      <c r="BK232" s="523"/>
      <c r="BL232" s="240"/>
      <c r="BM232" s="240"/>
      <c r="BN232" s="256"/>
      <c r="BO232" s="240"/>
      <c r="BP232" s="256"/>
      <c r="BQ232" s="256"/>
      <c r="BR232" s="256"/>
      <c r="BS232" s="245"/>
      <c r="BT232" s="245"/>
      <c r="BU232" s="245"/>
      <c r="BV232" s="245"/>
      <c r="BW232" s="245"/>
      <c r="BX232" s="523"/>
      <c r="BY232" s="245"/>
      <c r="BZ232" s="245"/>
      <c r="CA232" s="245"/>
      <c r="CB232" s="245"/>
      <c r="CC232" s="245"/>
      <c r="CD232" s="245"/>
      <c r="CE232" s="245"/>
      <c r="CF232" s="245"/>
      <c r="CG232" s="245"/>
      <c r="CH232" s="245"/>
      <c r="CI232" s="245"/>
      <c r="CJ232" s="245"/>
      <c r="CK232" s="245"/>
      <c r="CL232" s="245"/>
      <c r="CM232" s="247"/>
      <c r="CN232" s="523"/>
      <c r="CO232" s="561" t="str">
        <f t="shared" si="34"/>
        <v xml:space="preserve"> </v>
      </c>
      <c r="CP232" s="561" t="str">
        <f t="shared" si="38"/>
        <v xml:space="preserve"> </v>
      </c>
      <c r="CQ232" s="561" t="str">
        <f t="shared" si="39"/>
        <v xml:space="preserve"> </v>
      </c>
      <c r="CR232" s="561" t="str">
        <f t="shared" si="40"/>
        <v xml:space="preserve"> </v>
      </c>
      <c r="CS232" s="81"/>
      <c r="CT232" s="254"/>
    </row>
    <row r="233" spans="1:98" s="86" customFormat="1" ht="12.75" x14ac:dyDescent="0.25">
      <c r="A233" s="365"/>
      <c r="B233" s="361">
        <f>Demography!B232</f>
        <v>0</v>
      </c>
      <c r="C233" s="361">
        <f>Demography!C232</f>
        <v>0</v>
      </c>
      <c r="D233" s="362">
        <f>Demography!D232</f>
        <v>0</v>
      </c>
      <c r="E233" s="362">
        <f>Demography!E232</f>
        <v>0</v>
      </c>
      <c r="F233" s="362">
        <f>Demography!F232</f>
        <v>0</v>
      </c>
      <c r="G233" s="81"/>
      <c r="H233" s="241"/>
      <c r="I233" s="478"/>
      <c r="J233" s="478"/>
      <c r="K233" s="241"/>
      <c r="L233" s="242"/>
      <c r="M233" s="478"/>
      <c r="N233" s="241"/>
      <c r="O233" s="242"/>
      <c r="P233" s="243"/>
      <c r="Q233" s="243"/>
      <c r="R233" s="243"/>
      <c r="S233" s="243"/>
      <c r="T233" s="243"/>
      <c r="U233" s="524"/>
      <c r="V233" s="241"/>
      <c r="W233" s="415"/>
      <c r="X233" s="415"/>
      <c r="Y233" s="81"/>
      <c r="Z233" s="241"/>
      <c r="AA233" s="416"/>
      <c r="AB233" s="416"/>
      <c r="AC233" s="81"/>
      <c r="AD233" s="242"/>
      <c r="AE233" s="242"/>
      <c r="AF233" s="241"/>
      <c r="AG233" s="242"/>
      <c r="AH233" s="241"/>
      <c r="AI233" s="241"/>
      <c r="AJ233" s="241"/>
      <c r="AK233" s="246"/>
      <c r="AL233" s="246"/>
      <c r="AM233" s="246"/>
      <c r="AN233" s="246"/>
      <c r="AO233" s="246"/>
      <c r="AP233" s="523"/>
      <c r="AQ233" s="246"/>
      <c r="AR233" s="246"/>
      <c r="AS233" s="246"/>
      <c r="AT233" s="246"/>
      <c r="AU233" s="246"/>
      <c r="AV233" s="246"/>
      <c r="AW233" s="246"/>
      <c r="AX233" s="246"/>
      <c r="AY233" s="246"/>
      <c r="AZ233" s="246"/>
      <c r="BA233" s="246"/>
      <c r="BB233" s="246"/>
      <c r="BC233" s="246"/>
      <c r="BD233" s="246"/>
      <c r="BE233" s="248"/>
      <c r="BF233" s="523"/>
      <c r="BG233" s="562" t="str">
        <f t="shared" si="33"/>
        <v xml:space="preserve"> </v>
      </c>
      <c r="BH233" s="562" t="str">
        <f t="shared" si="35"/>
        <v xml:space="preserve"> </v>
      </c>
      <c r="BI233" s="562" t="str">
        <f t="shared" si="36"/>
        <v xml:space="preserve"> </v>
      </c>
      <c r="BJ233" s="562" t="str">
        <f t="shared" si="37"/>
        <v xml:space="preserve"> </v>
      </c>
      <c r="BK233" s="523"/>
      <c r="BL233" s="242"/>
      <c r="BM233" s="242"/>
      <c r="BN233" s="241"/>
      <c r="BO233" s="242"/>
      <c r="BP233" s="241"/>
      <c r="BQ233" s="241"/>
      <c r="BR233" s="241"/>
      <c r="BS233" s="246"/>
      <c r="BT233" s="246"/>
      <c r="BU233" s="246"/>
      <c r="BV233" s="246"/>
      <c r="BW233" s="246"/>
      <c r="BX233" s="523"/>
      <c r="BY233" s="246"/>
      <c r="BZ233" s="246"/>
      <c r="CA233" s="246"/>
      <c r="CB233" s="246"/>
      <c r="CC233" s="246"/>
      <c r="CD233" s="246"/>
      <c r="CE233" s="246"/>
      <c r="CF233" s="246"/>
      <c r="CG233" s="246"/>
      <c r="CH233" s="246"/>
      <c r="CI233" s="246"/>
      <c r="CJ233" s="246"/>
      <c r="CK233" s="246"/>
      <c r="CL233" s="246"/>
      <c r="CM233" s="248"/>
      <c r="CN233" s="523"/>
      <c r="CO233" s="562" t="str">
        <f t="shared" si="34"/>
        <v xml:space="preserve"> </v>
      </c>
      <c r="CP233" s="562" t="str">
        <f t="shared" si="38"/>
        <v xml:space="preserve"> </v>
      </c>
      <c r="CQ233" s="562" t="str">
        <f t="shared" si="39"/>
        <v xml:space="preserve"> </v>
      </c>
      <c r="CR233" s="562" t="str">
        <f t="shared" si="40"/>
        <v xml:space="preserve"> </v>
      </c>
      <c r="CS233" s="81"/>
      <c r="CT233" s="515"/>
    </row>
    <row r="234" spans="1:98" s="86" customFormat="1" ht="12.75" x14ac:dyDescent="0.25">
      <c r="A234" s="365"/>
      <c r="B234" s="147">
        <f>Demography!B233</f>
        <v>0</v>
      </c>
      <c r="C234" s="147">
        <f>Demography!C233</f>
        <v>0</v>
      </c>
      <c r="D234" s="148">
        <f>Demography!D233</f>
        <v>0</v>
      </c>
      <c r="E234" s="148">
        <f>Demography!E233</f>
        <v>0</v>
      </c>
      <c r="F234" s="148">
        <f>Demography!F233</f>
        <v>0</v>
      </c>
      <c r="G234" s="81"/>
      <c r="H234" s="256"/>
      <c r="I234" s="257"/>
      <c r="J234" s="257"/>
      <c r="K234" s="256"/>
      <c r="L234" s="240"/>
      <c r="M234" s="257"/>
      <c r="N234" s="256"/>
      <c r="O234" s="240"/>
      <c r="P234" s="261"/>
      <c r="Q234" s="261"/>
      <c r="R234" s="261"/>
      <c r="S234" s="261"/>
      <c r="T234" s="261"/>
      <c r="U234" s="522"/>
      <c r="V234" s="256"/>
      <c r="W234" s="238"/>
      <c r="X234" s="238"/>
      <c r="Y234" s="81"/>
      <c r="Z234" s="256"/>
      <c r="AA234" s="150"/>
      <c r="AB234" s="150"/>
      <c r="AC234" s="81"/>
      <c r="AD234" s="240"/>
      <c r="AE234" s="240"/>
      <c r="AF234" s="256"/>
      <c r="AG234" s="240"/>
      <c r="AH234" s="256"/>
      <c r="AI234" s="256"/>
      <c r="AJ234" s="256"/>
      <c r="AK234" s="245"/>
      <c r="AL234" s="245"/>
      <c r="AM234" s="245"/>
      <c r="AN234" s="245"/>
      <c r="AO234" s="245"/>
      <c r="AP234" s="523"/>
      <c r="AQ234" s="245"/>
      <c r="AR234" s="245"/>
      <c r="AS234" s="245"/>
      <c r="AT234" s="245"/>
      <c r="AU234" s="245"/>
      <c r="AV234" s="245"/>
      <c r="AW234" s="245"/>
      <c r="AX234" s="245"/>
      <c r="AY234" s="245"/>
      <c r="AZ234" s="245"/>
      <c r="BA234" s="245"/>
      <c r="BB234" s="245"/>
      <c r="BC234" s="245"/>
      <c r="BD234" s="245"/>
      <c r="BE234" s="247"/>
      <c r="BF234" s="523"/>
      <c r="BG234" s="561" t="str">
        <f t="shared" si="33"/>
        <v xml:space="preserve"> </v>
      </c>
      <c r="BH234" s="561" t="str">
        <f t="shared" si="35"/>
        <v xml:space="preserve"> </v>
      </c>
      <c r="BI234" s="561" t="str">
        <f t="shared" si="36"/>
        <v xml:space="preserve"> </v>
      </c>
      <c r="BJ234" s="561" t="str">
        <f t="shared" si="37"/>
        <v xml:space="preserve"> </v>
      </c>
      <c r="BK234" s="523"/>
      <c r="BL234" s="240"/>
      <c r="BM234" s="240"/>
      <c r="BN234" s="256"/>
      <c r="BO234" s="240"/>
      <c r="BP234" s="256"/>
      <c r="BQ234" s="256"/>
      <c r="BR234" s="256"/>
      <c r="BS234" s="245"/>
      <c r="BT234" s="245"/>
      <c r="BU234" s="245"/>
      <c r="BV234" s="245"/>
      <c r="BW234" s="245"/>
      <c r="BX234" s="523"/>
      <c r="BY234" s="245"/>
      <c r="BZ234" s="245"/>
      <c r="CA234" s="245"/>
      <c r="CB234" s="245"/>
      <c r="CC234" s="245"/>
      <c r="CD234" s="245"/>
      <c r="CE234" s="245"/>
      <c r="CF234" s="245"/>
      <c r="CG234" s="245"/>
      <c r="CH234" s="245"/>
      <c r="CI234" s="245"/>
      <c r="CJ234" s="245"/>
      <c r="CK234" s="245"/>
      <c r="CL234" s="245"/>
      <c r="CM234" s="247"/>
      <c r="CN234" s="523"/>
      <c r="CO234" s="561" t="str">
        <f t="shared" si="34"/>
        <v xml:space="preserve"> </v>
      </c>
      <c r="CP234" s="561" t="str">
        <f t="shared" si="38"/>
        <v xml:space="preserve"> </v>
      </c>
      <c r="CQ234" s="561" t="str">
        <f t="shared" si="39"/>
        <v xml:space="preserve"> </v>
      </c>
      <c r="CR234" s="561" t="str">
        <f t="shared" si="40"/>
        <v xml:space="preserve"> </v>
      </c>
      <c r="CS234" s="81"/>
      <c r="CT234" s="254"/>
    </row>
    <row r="235" spans="1:98" s="86" customFormat="1" ht="12.75" x14ac:dyDescent="0.25">
      <c r="A235" s="365"/>
      <c r="B235" s="361">
        <f>Demography!B234</f>
        <v>0</v>
      </c>
      <c r="C235" s="361">
        <f>Demography!C234</f>
        <v>0</v>
      </c>
      <c r="D235" s="362">
        <f>Demography!D234</f>
        <v>0</v>
      </c>
      <c r="E235" s="362">
        <f>Demography!E234</f>
        <v>0</v>
      </c>
      <c r="F235" s="362">
        <f>Demography!F234</f>
        <v>0</v>
      </c>
      <c r="G235" s="81"/>
      <c r="H235" s="241"/>
      <c r="I235" s="478"/>
      <c r="J235" s="478"/>
      <c r="K235" s="241"/>
      <c r="L235" s="242"/>
      <c r="M235" s="478"/>
      <c r="N235" s="241"/>
      <c r="O235" s="242"/>
      <c r="P235" s="243"/>
      <c r="Q235" s="243"/>
      <c r="R235" s="243"/>
      <c r="S235" s="243"/>
      <c r="T235" s="243"/>
      <c r="U235" s="524"/>
      <c r="V235" s="241"/>
      <c r="W235" s="415"/>
      <c r="X235" s="415"/>
      <c r="Y235" s="81"/>
      <c r="Z235" s="241"/>
      <c r="AA235" s="416"/>
      <c r="AB235" s="416"/>
      <c r="AC235" s="81"/>
      <c r="AD235" s="242"/>
      <c r="AE235" s="242"/>
      <c r="AF235" s="241"/>
      <c r="AG235" s="242"/>
      <c r="AH235" s="241"/>
      <c r="AI235" s="241"/>
      <c r="AJ235" s="241"/>
      <c r="AK235" s="246"/>
      <c r="AL235" s="246"/>
      <c r="AM235" s="246"/>
      <c r="AN235" s="246"/>
      <c r="AO235" s="246"/>
      <c r="AP235" s="523"/>
      <c r="AQ235" s="246"/>
      <c r="AR235" s="246"/>
      <c r="AS235" s="246"/>
      <c r="AT235" s="246"/>
      <c r="AU235" s="246"/>
      <c r="AV235" s="246"/>
      <c r="AW235" s="246"/>
      <c r="AX235" s="246"/>
      <c r="AY235" s="246"/>
      <c r="AZ235" s="246"/>
      <c r="BA235" s="246"/>
      <c r="BB235" s="246"/>
      <c r="BC235" s="246"/>
      <c r="BD235" s="246"/>
      <c r="BE235" s="248"/>
      <c r="BF235" s="523"/>
      <c r="BG235" s="562" t="str">
        <f t="shared" si="33"/>
        <v xml:space="preserve"> </v>
      </c>
      <c r="BH235" s="562" t="str">
        <f t="shared" si="35"/>
        <v xml:space="preserve"> </v>
      </c>
      <c r="BI235" s="562" t="str">
        <f t="shared" si="36"/>
        <v xml:space="preserve"> </v>
      </c>
      <c r="BJ235" s="562" t="str">
        <f t="shared" si="37"/>
        <v xml:space="preserve"> </v>
      </c>
      <c r="BK235" s="523"/>
      <c r="BL235" s="242"/>
      <c r="BM235" s="242"/>
      <c r="BN235" s="241"/>
      <c r="BO235" s="242"/>
      <c r="BP235" s="241"/>
      <c r="BQ235" s="241"/>
      <c r="BR235" s="241"/>
      <c r="BS235" s="246"/>
      <c r="BT235" s="246"/>
      <c r="BU235" s="246"/>
      <c r="BV235" s="246"/>
      <c r="BW235" s="246"/>
      <c r="BX235" s="523"/>
      <c r="BY235" s="246"/>
      <c r="BZ235" s="246"/>
      <c r="CA235" s="246"/>
      <c r="CB235" s="246"/>
      <c r="CC235" s="246"/>
      <c r="CD235" s="246"/>
      <c r="CE235" s="246"/>
      <c r="CF235" s="246"/>
      <c r="CG235" s="246"/>
      <c r="CH235" s="246"/>
      <c r="CI235" s="246"/>
      <c r="CJ235" s="246"/>
      <c r="CK235" s="246"/>
      <c r="CL235" s="246"/>
      <c r="CM235" s="248"/>
      <c r="CN235" s="523"/>
      <c r="CO235" s="562" t="str">
        <f t="shared" si="34"/>
        <v xml:space="preserve"> </v>
      </c>
      <c r="CP235" s="562" t="str">
        <f t="shared" si="38"/>
        <v xml:space="preserve"> </v>
      </c>
      <c r="CQ235" s="562" t="str">
        <f t="shared" si="39"/>
        <v xml:space="preserve"> </v>
      </c>
      <c r="CR235" s="562" t="str">
        <f t="shared" si="40"/>
        <v xml:space="preserve"> </v>
      </c>
      <c r="CS235" s="81"/>
      <c r="CT235" s="515"/>
    </row>
    <row r="236" spans="1:98" s="86" customFormat="1" ht="12.75" x14ac:dyDescent="0.25">
      <c r="A236" s="365"/>
      <c r="B236" s="147">
        <f>Demography!B235</f>
        <v>0</v>
      </c>
      <c r="C236" s="147">
        <f>Demography!C235</f>
        <v>0</v>
      </c>
      <c r="D236" s="148">
        <f>Demography!D235</f>
        <v>0</v>
      </c>
      <c r="E236" s="148">
        <f>Demography!E235</f>
        <v>0</v>
      </c>
      <c r="F236" s="148">
        <f>Demography!F235</f>
        <v>0</v>
      </c>
      <c r="G236" s="81"/>
      <c r="H236" s="256"/>
      <c r="I236" s="257"/>
      <c r="J236" s="257"/>
      <c r="K236" s="256"/>
      <c r="L236" s="240"/>
      <c r="M236" s="257"/>
      <c r="N236" s="256"/>
      <c r="O236" s="240"/>
      <c r="P236" s="261"/>
      <c r="Q236" s="261"/>
      <c r="R236" s="261"/>
      <c r="S236" s="261"/>
      <c r="T236" s="261"/>
      <c r="U236" s="522"/>
      <c r="V236" s="256"/>
      <c r="W236" s="238"/>
      <c r="X236" s="238"/>
      <c r="Y236" s="81"/>
      <c r="Z236" s="256"/>
      <c r="AA236" s="150"/>
      <c r="AB236" s="150"/>
      <c r="AC236" s="81"/>
      <c r="AD236" s="240"/>
      <c r="AE236" s="240"/>
      <c r="AF236" s="256"/>
      <c r="AG236" s="240"/>
      <c r="AH236" s="256"/>
      <c r="AI236" s="256"/>
      <c r="AJ236" s="256"/>
      <c r="AK236" s="245"/>
      <c r="AL236" s="245"/>
      <c r="AM236" s="245"/>
      <c r="AN236" s="245"/>
      <c r="AO236" s="245"/>
      <c r="AP236" s="523"/>
      <c r="AQ236" s="245"/>
      <c r="AR236" s="245"/>
      <c r="AS236" s="245"/>
      <c r="AT236" s="245"/>
      <c r="AU236" s="245"/>
      <c r="AV236" s="245"/>
      <c r="AW236" s="245"/>
      <c r="AX236" s="245"/>
      <c r="AY236" s="245"/>
      <c r="AZ236" s="245"/>
      <c r="BA236" s="245"/>
      <c r="BB236" s="245"/>
      <c r="BC236" s="245"/>
      <c r="BD236" s="245"/>
      <c r="BE236" s="247"/>
      <c r="BF236" s="523"/>
      <c r="BG236" s="561" t="str">
        <f t="shared" si="33"/>
        <v xml:space="preserve"> </v>
      </c>
      <c r="BH236" s="561" t="str">
        <f t="shared" si="35"/>
        <v xml:space="preserve"> </v>
      </c>
      <c r="BI236" s="561" t="str">
        <f t="shared" si="36"/>
        <v xml:space="preserve"> </v>
      </c>
      <c r="BJ236" s="561" t="str">
        <f t="shared" si="37"/>
        <v xml:space="preserve"> </v>
      </c>
      <c r="BK236" s="523"/>
      <c r="BL236" s="240"/>
      <c r="BM236" s="240"/>
      <c r="BN236" s="256"/>
      <c r="BO236" s="240"/>
      <c r="BP236" s="256"/>
      <c r="BQ236" s="256"/>
      <c r="BR236" s="256"/>
      <c r="BS236" s="245"/>
      <c r="BT236" s="245"/>
      <c r="BU236" s="245"/>
      <c r="BV236" s="245"/>
      <c r="BW236" s="245"/>
      <c r="BX236" s="523"/>
      <c r="BY236" s="245"/>
      <c r="BZ236" s="245"/>
      <c r="CA236" s="245"/>
      <c r="CB236" s="245"/>
      <c r="CC236" s="245"/>
      <c r="CD236" s="245"/>
      <c r="CE236" s="245"/>
      <c r="CF236" s="245"/>
      <c r="CG236" s="245"/>
      <c r="CH236" s="245"/>
      <c r="CI236" s="245"/>
      <c r="CJ236" s="245"/>
      <c r="CK236" s="245"/>
      <c r="CL236" s="245"/>
      <c r="CM236" s="247"/>
      <c r="CN236" s="523"/>
      <c r="CO236" s="561" t="str">
        <f t="shared" si="34"/>
        <v xml:space="preserve"> </v>
      </c>
      <c r="CP236" s="561" t="str">
        <f t="shared" si="38"/>
        <v xml:space="preserve"> </v>
      </c>
      <c r="CQ236" s="561" t="str">
        <f t="shared" si="39"/>
        <v xml:space="preserve"> </v>
      </c>
      <c r="CR236" s="561" t="str">
        <f t="shared" si="40"/>
        <v xml:space="preserve"> </v>
      </c>
      <c r="CS236" s="81"/>
      <c r="CT236" s="254"/>
    </row>
    <row r="237" spans="1:98" s="86" customFormat="1" ht="12.75" x14ac:dyDescent="0.25">
      <c r="A237" s="365"/>
      <c r="B237" s="361">
        <f>Demography!B236</f>
        <v>0</v>
      </c>
      <c r="C237" s="361">
        <f>Demography!C236</f>
        <v>0</v>
      </c>
      <c r="D237" s="362">
        <f>Demography!D236</f>
        <v>0</v>
      </c>
      <c r="E237" s="362">
        <f>Demography!E236</f>
        <v>0</v>
      </c>
      <c r="F237" s="362">
        <f>Demography!F236</f>
        <v>0</v>
      </c>
      <c r="G237" s="81"/>
      <c r="H237" s="241"/>
      <c r="I237" s="478"/>
      <c r="J237" s="478"/>
      <c r="K237" s="241"/>
      <c r="L237" s="242"/>
      <c r="M237" s="478"/>
      <c r="N237" s="241"/>
      <c r="O237" s="242"/>
      <c r="P237" s="243"/>
      <c r="Q237" s="243"/>
      <c r="R237" s="243"/>
      <c r="S237" s="243"/>
      <c r="T237" s="243"/>
      <c r="U237" s="524"/>
      <c r="V237" s="241"/>
      <c r="W237" s="415"/>
      <c r="X237" s="415"/>
      <c r="Y237" s="81"/>
      <c r="Z237" s="241"/>
      <c r="AA237" s="416"/>
      <c r="AB237" s="416"/>
      <c r="AC237" s="81"/>
      <c r="AD237" s="242"/>
      <c r="AE237" s="242"/>
      <c r="AF237" s="241"/>
      <c r="AG237" s="242"/>
      <c r="AH237" s="241"/>
      <c r="AI237" s="241"/>
      <c r="AJ237" s="241"/>
      <c r="AK237" s="246"/>
      <c r="AL237" s="246"/>
      <c r="AM237" s="246"/>
      <c r="AN237" s="246"/>
      <c r="AO237" s="246"/>
      <c r="AP237" s="523"/>
      <c r="AQ237" s="246"/>
      <c r="AR237" s="246"/>
      <c r="AS237" s="246"/>
      <c r="AT237" s="246"/>
      <c r="AU237" s="246"/>
      <c r="AV237" s="246"/>
      <c r="AW237" s="246"/>
      <c r="AX237" s="246"/>
      <c r="AY237" s="246"/>
      <c r="AZ237" s="246"/>
      <c r="BA237" s="246"/>
      <c r="BB237" s="246"/>
      <c r="BC237" s="246"/>
      <c r="BD237" s="246"/>
      <c r="BE237" s="248"/>
      <c r="BF237" s="523"/>
      <c r="BG237" s="562" t="str">
        <f t="shared" si="33"/>
        <v xml:space="preserve"> </v>
      </c>
      <c r="BH237" s="562" t="str">
        <f t="shared" si="35"/>
        <v xml:space="preserve"> </v>
      </c>
      <c r="BI237" s="562" t="str">
        <f t="shared" si="36"/>
        <v xml:space="preserve"> </v>
      </c>
      <c r="BJ237" s="562" t="str">
        <f t="shared" si="37"/>
        <v xml:space="preserve"> </v>
      </c>
      <c r="BK237" s="523"/>
      <c r="BL237" s="242"/>
      <c r="BM237" s="242"/>
      <c r="BN237" s="241"/>
      <c r="BO237" s="242"/>
      <c r="BP237" s="241"/>
      <c r="BQ237" s="241"/>
      <c r="BR237" s="241"/>
      <c r="BS237" s="246"/>
      <c r="BT237" s="246"/>
      <c r="BU237" s="246"/>
      <c r="BV237" s="246"/>
      <c r="BW237" s="246"/>
      <c r="BX237" s="523"/>
      <c r="BY237" s="246"/>
      <c r="BZ237" s="246"/>
      <c r="CA237" s="246"/>
      <c r="CB237" s="246"/>
      <c r="CC237" s="246"/>
      <c r="CD237" s="246"/>
      <c r="CE237" s="246"/>
      <c r="CF237" s="246"/>
      <c r="CG237" s="246"/>
      <c r="CH237" s="246"/>
      <c r="CI237" s="246"/>
      <c r="CJ237" s="246"/>
      <c r="CK237" s="246"/>
      <c r="CL237" s="246"/>
      <c r="CM237" s="248"/>
      <c r="CN237" s="523"/>
      <c r="CO237" s="562" t="str">
        <f t="shared" si="34"/>
        <v xml:space="preserve"> </v>
      </c>
      <c r="CP237" s="562" t="str">
        <f t="shared" si="38"/>
        <v xml:space="preserve"> </v>
      </c>
      <c r="CQ237" s="562" t="str">
        <f t="shared" si="39"/>
        <v xml:space="preserve"> </v>
      </c>
      <c r="CR237" s="562" t="str">
        <f t="shared" si="40"/>
        <v xml:space="preserve"> </v>
      </c>
      <c r="CS237" s="81"/>
      <c r="CT237" s="515"/>
    </row>
    <row r="238" spans="1:98" s="86" customFormat="1" ht="12.75" x14ac:dyDescent="0.25">
      <c r="A238" s="365"/>
      <c r="B238" s="147">
        <f>Demography!B237</f>
        <v>0</v>
      </c>
      <c r="C238" s="147">
        <f>Demography!C237</f>
        <v>0</v>
      </c>
      <c r="D238" s="148">
        <f>Demography!D237</f>
        <v>0</v>
      </c>
      <c r="E238" s="148">
        <f>Demography!E237</f>
        <v>0</v>
      </c>
      <c r="F238" s="148">
        <f>Demography!F237</f>
        <v>0</v>
      </c>
      <c r="G238" s="81"/>
      <c r="H238" s="256"/>
      <c r="I238" s="257"/>
      <c r="J238" s="257"/>
      <c r="K238" s="256"/>
      <c r="L238" s="240"/>
      <c r="M238" s="257"/>
      <c r="N238" s="256"/>
      <c r="O238" s="240"/>
      <c r="P238" s="261"/>
      <c r="Q238" s="261"/>
      <c r="R238" s="261"/>
      <c r="S238" s="261"/>
      <c r="T238" s="261"/>
      <c r="U238" s="522"/>
      <c r="V238" s="256"/>
      <c r="W238" s="238"/>
      <c r="X238" s="238"/>
      <c r="Y238" s="81"/>
      <c r="Z238" s="256"/>
      <c r="AA238" s="150"/>
      <c r="AB238" s="150"/>
      <c r="AC238" s="81"/>
      <c r="AD238" s="240"/>
      <c r="AE238" s="240"/>
      <c r="AF238" s="256"/>
      <c r="AG238" s="240"/>
      <c r="AH238" s="256"/>
      <c r="AI238" s="256"/>
      <c r="AJ238" s="256"/>
      <c r="AK238" s="245"/>
      <c r="AL238" s="245"/>
      <c r="AM238" s="245"/>
      <c r="AN238" s="245"/>
      <c r="AO238" s="245"/>
      <c r="AP238" s="523"/>
      <c r="AQ238" s="245"/>
      <c r="AR238" s="245"/>
      <c r="AS238" s="245"/>
      <c r="AT238" s="245"/>
      <c r="AU238" s="245"/>
      <c r="AV238" s="245"/>
      <c r="AW238" s="245"/>
      <c r="AX238" s="245"/>
      <c r="AY238" s="245"/>
      <c r="AZ238" s="245"/>
      <c r="BA238" s="245"/>
      <c r="BB238" s="245"/>
      <c r="BC238" s="245"/>
      <c r="BD238" s="245"/>
      <c r="BE238" s="247"/>
      <c r="BF238" s="523"/>
      <c r="BG238" s="561" t="str">
        <f t="shared" si="33"/>
        <v xml:space="preserve"> </v>
      </c>
      <c r="BH238" s="561" t="str">
        <f t="shared" si="35"/>
        <v xml:space="preserve"> </v>
      </c>
      <c r="BI238" s="561" t="str">
        <f t="shared" si="36"/>
        <v xml:space="preserve"> </v>
      </c>
      <c r="BJ238" s="561" t="str">
        <f t="shared" si="37"/>
        <v xml:space="preserve"> </v>
      </c>
      <c r="BK238" s="523"/>
      <c r="BL238" s="240"/>
      <c r="BM238" s="240"/>
      <c r="BN238" s="256"/>
      <c r="BO238" s="240"/>
      <c r="BP238" s="256"/>
      <c r="BQ238" s="256"/>
      <c r="BR238" s="256"/>
      <c r="BS238" s="245"/>
      <c r="BT238" s="245"/>
      <c r="BU238" s="245"/>
      <c r="BV238" s="245"/>
      <c r="BW238" s="245"/>
      <c r="BX238" s="523"/>
      <c r="BY238" s="245"/>
      <c r="BZ238" s="245"/>
      <c r="CA238" s="245"/>
      <c r="CB238" s="245"/>
      <c r="CC238" s="245"/>
      <c r="CD238" s="245"/>
      <c r="CE238" s="245"/>
      <c r="CF238" s="245"/>
      <c r="CG238" s="245"/>
      <c r="CH238" s="245"/>
      <c r="CI238" s="245"/>
      <c r="CJ238" s="245"/>
      <c r="CK238" s="245"/>
      <c r="CL238" s="245"/>
      <c r="CM238" s="247"/>
      <c r="CN238" s="523"/>
      <c r="CO238" s="561" t="str">
        <f t="shared" si="34"/>
        <v xml:space="preserve"> </v>
      </c>
      <c r="CP238" s="561" t="str">
        <f t="shared" si="38"/>
        <v xml:space="preserve"> </v>
      </c>
      <c r="CQ238" s="561" t="str">
        <f t="shared" si="39"/>
        <v xml:space="preserve"> </v>
      </c>
      <c r="CR238" s="561" t="str">
        <f t="shared" si="40"/>
        <v xml:space="preserve"> </v>
      </c>
      <c r="CS238" s="81"/>
      <c r="CT238" s="254"/>
    </row>
    <row r="239" spans="1:98" s="86" customFormat="1" ht="12.75" x14ac:dyDescent="0.25">
      <c r="A239" s="365"/>
      <c r="B239" s="361">
        <f>Demography!B238</f>
        <v>0</v>
      </c>
      <c r="C239" s="361">
        <f>Demography!C238</f>
        <v>0</v>
      </c>
      <c r="D239" s="362">
        <f>Demography!D238</f>
        <v>0</v>
      </c>
      <c r="E239" s="362">
        <f>Demography!E238</f>
        <v>0</v>
      </c>
      <c r="F239" s="362">
        <f>Demography!F238</f>
        <v>0</v>
      </c>
      <c r="G239" s="81"/>
      <c r="H239" s="241"/>
      <c r="I239" s="478"/>
      <c r="J239" s="478"/>
      <c r="K239" s="241"/>
      <c r="L239" s="242"/>
      <c r="M239" s="478"/>
      <c r="N239" s="241"/>
      <c r="O239" s="242"/>
      <c r="P239" s="243"/>
      <c r="Q239" s="243"/>
      <c r="R239" s="243"/>
      <c r="S239" s="243"/>
      <c r="T239" s="243"/>
      <c r="U239" s="524"/>
      <c r="V239" s="241"/>
      <c r="W239" s="415"/>
      <c r="X239" s="415"/>
      <c r="Y239" s="81"/>
      <c r="Z239" s="241"/>
      <c r="AA239" s="416"/>
      <c r="AB239" s="416"/>
      <c r="AC239" s="81"/>
      <c r="AD239" s="242"/>
      <c r="AE239" s="242"/>
      <c r="AF239" s="241"/>
      <c r="AG239" s="242"/>
      <c r="AH239" s="241"/>
      <c r="AI239" s="241"/>
      <c r="AJ239" s="241"/>
      <c r="AK239" s="246"/>
      <c r="AL239" s="246"/>
      <c r="AM239" s="246"/>
      <c r="AN239" s="246"/>
      <c r="AO239" s="246"/>
      <c r="AP239" s="523"/>
      <c r="AQ239" s="246"/>
      <c r="AR239" s="246"/>
      <c r="AS239" s="246"/>
      <c r="AT239" s="246"/>
      <c r="AU239" s="246"/>
      <c r="AV239" s="246"/>
      <c r="AW239" s="246"/>
      <c r="AX239" s="246"/>
      <c r="AY239" s="246"/>
      <c r="AZ239" s="246"/>
      <c r="BA239" s="246"/>
      <c r="BB239" s="246"/>
      <c r="BC239" s="246"/>
      <c r="BD239" s="246"/>
      <c r="BE239" s="248"/>
      <c r="BF239" s="523"/>
      <c r="BG239" s="562" t="str">
        <f t="shared" si="33"/>
        <v xml:space="preserve"> </v>
      </c>
      <c r="BH239" s="562" t="str">
        <f t="shared" si="35"/>
        <v xml:space="preserve"> </v>
      </c>
      <c r="BI239" s="562" t="str">
        <f t="shared" si="36"/>
        <v xml:space="preserve"> </v>
      </c>
      <c r="BJ239" s="562" t="str">
        <f t="shared" si="37"/>
        <v xml:space="preserve"> </v>
      </c>
      <c r="BK239" s="523"/>
      <c r="BL239" s="242"/>
      <c r="BM239" s="242"/>
      <c r="BN239" s="241"/>
      <c r="BO239" s="242"/>
      <c r="BP239" s="241"/>
      <c r="BQ239" s="241"/>
      <c r="BR239" s="241"/>
      <c r="BS239" s="246"/>
      <c r="BT239" s="246"/>
      <c r="BU239" s="246"/>
      <c r="BV239" s="246"/>
      <c r="BW239" s="246"/>
      <c r="BX239" s="523"/>
      <c r="BY239" s="246"/>
      <c r="BZ239" s="246"/>
      <c r="CA239" s="246"/>
      <c r="CB239" s="246"/>
      <c r="CC239" s="246"/>
      <c r="CD239" s="246"/>
      <c r="CE239" s="246"/>
      <c r="CF239" s="246"/>
      <c r="CG239" s="246"/>
      <c r="CH239" s="246"/>
      <c r="CI239" s="246"/>
      <c r="CJ239" s="246"/>
      <c r="CK239" s="246"/>
      <c r="CL239" s="246"/>
      <c r="CM239" s="248"/>
      <c r="CN239" s="523"/>
      <c r="CO239" s="562" t="str">
        <f t="shared" si="34"/>
        <v xml:space="preserve"> </v>
      </c>
      <c r="CP239" s="562" t="str">
        <f t="shared" si="38"/>
        <v xml:space="preserve"> </v>
      </c>
      <c r="CQ239" s="562" t="str">
        <f t="shared" si="39"/>
        <v xml:space="preserve"> </v>
      </c>
      <c r="CR239" s="562" t="str">
        <f t="shared" si="40"/>
        <v xml:space="preserve"> </v>
      </c>
      <c r="CS239" s="81"/>
      <c r="CT239" s="515"/>
    </row>
    <row r="240" spans="1:98" s="86" customFormat="1" ht="12.75" x14ac:dyDescent="0.25">
      <c r="A240" s="365"/>
      <c r="B240" s="147">
        <f>Demography!B239</f>
        <v>0</v>
      </c>
      <c r="C240" s="147">
        <f>Demography!C239</f>
        <v>0</v>
      </c>
      <c r="D240" s="148">
        <f>Demography!D239</f>
        <v>0</v>
      </c>
      <c r="E240" s="148">
        <f>Demography!E239</f>
        <v>0</v>
      </c>
      <c r="F240" s="148">
        <f>Demography!F239</f>
        <v>0</v>
      </c>
      <c r="G240" s="81"/>
      <c r="H240" s="256"/>
      <c r="I240" s="257"/>
      <c r="J240" s="257"/>
      <c r="K240" s="256"/>
      <c r="L240" s="240"/>
      <c r="M240" s="257"/>
      <c r="N240" s="256"/>
      <c r="O240" s="240"/>
      <c r="P240" s="261"/>
      <c r="Q240" s="261"/>
      <c r="R240" s="261"/>
      <c r="S240" s="261"/>
      <c r="T240" s="261"/>
      <c r="U240" s="522"/>
      <c r="V240" s="256"/>
      <c r="W240" s="238"/>
      <c r="X240" s="238"/>
      <c r="Y240" s="81"/>
      <c r="Z240" s="256"/>
      <c r="AA240" s="150"/>
      <c r="AB240" s="150"/>
      <c r="AC240" s="81"/>
      <c r="AD240" s="240"/>
      <c r="AE240" s="240"/>
      <c r="AF240" s="256"/>
      <c r="AG240" s="240"/>
      <c r="AH240" s="256"/>
      <c r="AI240" s="256"/>
      <c r="AJ240" s="256"/>
      <c r="AK240" s="245"/>
      <c r="AL240" s="245"/>
      <c r="AM240" s="245"/>
      <c r="AN240" s="245"/>
      <c r="AO240" s="245"/>
      <c r="AP240" s="523"/>
      <c r="AQ240" s="245"/>
      <c r="AR240" s="245"/>
      <c r="AS240" s="245"/>
      <c r="AT240" s="245"/>
      <c r="AU240" s="245"/>
      <c r="AV240" s="245"/>
      <c r="AW240" s="245"/>
      <c r="AX240" s="245"/>
      <c r="AY240" s="245"/>
      <c r="AZ240" s="245"/>
      <c r="BA240" s="245"/>
      <c r="BB240" s="245"/>
      <c r="BC240" s="245"/>
      <c r="BD240" s="245"/>
      <c r="BE240" s="247"/>
      <c r="BF240" s="523"/>
      <c r="BG240" s="561" t="str">
        <f t="shared" si="33"/>
        <v xml:space="preserve"> </v>
      </c>
      <c r="BH240" s="561" t="str">
        <f t="shared" si="35"/>
        <v xml:space="preserve"> </v>
      </c>
      <c r="BI240" s="561" t="str">
        <f t="shared" si="36"/>
        <v xml:space="preserve"> </v>
      </c>
      <c r="BJ240" s="561" t="str">
        <f t="shared" si="37"/>
        <v xml:space="preserve"> </v>
      </c>
      <c r="BK240" s="523"/>
      <c r="BL240" s="240"/>
      <c r="BM240" s="240"/>
      <c r="BN240" s="256"/>
      <c r="BO240" s="240"/>
      <c r="BP240" s="256"/>
      <c r="BQ240" s="256"/>
      <c r="BR240" s="256"/>
      <c r="BS240" s="245"/>
      <c r="BT240" s="245"/>
      <c r="BU240" s="245"/>
      <c r="BV240" s="245"/>
      <c r="BW240" s="245"/>
      <c r="BX240" s="523"/>
      <c r="BY240" s="245"/>
      <c r="BZ240" s="245"/>
      <c r="CA240" s="245"/>
      <c r="CB240" s="245"/>
      <c r="CC240" s="245"/>
      <c r="CD240" s="245"/>
      <c r="CE240" s="245"/>
      <c r="CF240" s="245"/>
      <c r="CG240" s="245"/>
      <c r="CH240" s="245"/>
      <c r="CI240" s="245"/>
      <c r="CJ240" s="245"/>
      <c r="CK240" s="245"/>
      <c r="CL240" s="245"/>
      <c r="CM240" s="247"/>
      <c r="CN240" s="523"/>
      <c r="CO240" s="561" t="str">
        <f t="shared" si="34"/>
        <v xml:space="preserve"> </v>
      </c>
      <c r="CP240" s="561" t="str">
        <f t="shared" si="38"/>
        <v xml:space="preserve"> </v>
      </c>
      <c r="CQ240" s="561" t="str">
        <f t="shared" si="39"/>
        <v xml:space="preserve"> </v>
      </c>
      <c r="CR240" s="561" t="str">
        <f t="shared" si="40"/>
        <v xml:space="preserve"> </v>
      </c>
      <c r="CS240" s="81"/>
      <c r="CT240" s="254"/>
    </row>
    <row r="241" spans="1:98" s="86" customFormat="1" ht="12.75" x14ac:dyDescent="0.25">
      <c r="A241" s="365"/>
      <c r="B241" s="361">
        <f>Demography!B240</f>
        <v>0</v>
      </c>
      <c r="C241" s="361">
        <f>Demography!C240</f>
        <v>0</v>
      </c>
      <c r="D241" s="362">
        <f>Demography!D240</f>
        <v>0</v>
      </c>
      <c r="E241" s="362">
        <f>Demography!E240</f>
        <v>0</v>
      </c>
      <c r="F241" s="362">
        <f>Demography!F240</f>
        <v>0</v>
      </c>
      <c r="G241" s="81"/>
      <c r="H241" s="241"/>
      <c r="I241" s="478"/>
      <c r="J241" s="478"/>
      <c r="K241" s="241"/>
      <c r="L241" s="242"/>
      <c r="M241" s="478"/>
      <c r="N241" s="241"/>
      <c r="O241" s="242"/>
      <c r="P241" s="243"/>
      <c r="Q241" s="243"/>
      <c r="R241" s="243"/>
      <c r="S241" s="243"/>
      <c r="T241" s="243"/>
      <c r="U241" s="524"/>
      <c r="V241" s="241"/>
      <c r="W241" s="415"/>
      <c r="X241" s="415"/>
      <c r="Y241" s="81"/>
      <c r="Z241" s="241"/>
      <c r="AA241" s="416"/>
      <c r="AB241" s="416"/>
      <c r="AC241" s="81"/>
      <c r="AD241" s="242"/>
      <c r="AE241" s="242"/>
      <c r="AF241" s="241"/>
      <c r="AG241" s="242"/>
      <c r="AH241" s="241"/>
      <c r="AI241" s="241"/>
      <c r="AJ241" s="241"/>
      <c r="AK241" s="246"/>
      <c r="AL241" s="246"/>
      <c r="AM241" s="246"/>
      <c r="AN241" s="246"/>
      <c r="AO241" s="246"/>
      <c r="AP241" s="523"/>
      <c r="AQ241" s="246"/>
      <c r="AR241" s="246"/>
      <c r="AS241" s="246"/>
      <c r="AT241" s="246"/>
      <c r="AU241" s="246"/>
      <c r="AV241" s="246"/>
      <c r="AW241" s="246"/>
      <c r="AX241" s="246"/>
      <c r="AY241" s="246"/>
      <c r="AZ241" s="246"/>
      <c r="BA241" s="246"/>
      <c r="BB241" s="246"/>
      <c r="BC241" s="246"/>
      <c r="BD241" s="246"/>
      <c r="BE241" s="248"/>
      <c r="BF241" s="523"/>
      <c r="BG241" s="562" t="str">
        <f t="shared" si="33"/>
        <v xml:space="preserve"> </v>
      </c>
      <c r="BH241" s="562" t="str">
        <f t="shared" si="35"/>
        <v xml:space="preserve"> </v>
      </c>
      <c r="BI241" s="562" t="str">
        <f t="shared" si="36"/>
        <v xml:space="preserve"> </v>
      </c>
      <c r="BJ241" s="562" t="str">
        <f t="shared" si="37"/>
        <v xml:space="preserve"> </v>
      </c>
      <c r="BK241" s="523"/>
      <c r="BL241" s="242"/>
      <c r="BM241" s="242"/>
      <c r="BN241" s="241"/>
      <c r="BO241" s="242"/>
      <c r="BP241" s="241"/>
      <c r="BQ241" s="241"/>
      <c r="BR241" s="241"/>
      <c r="BS241" s="246"/>
      <c r="BT241" s="246"/>
      <c r="BU241" s="246"/>
      <c r="BV241" s="246"/>
      <c r="BW241" s="246"/>
      <c r="BX241" s="523"/>
      <c r="BY241" s="246"/>
      <c r="BZ241" s="246"/>
      <c r="CA241" s="246"/>
      <c r="CB241" s="246"/>
      <c r="CC241" s="246"/>
      <c r="CD241" s="246"/>
      <c r="CE241" s="246"/>
      <c r="CF241" s="246"/>
      <c r="CG241" s="246"/>
      <c r="CH241" s="246"/>
      <c r="CI241" s="246"/>
      <c r="CJ241" s="246"/>
      <c r="CK241" s="246"/>
      <c r="CL241" s="246"/>
      <c r="CM241" s="248"/>
      <c r="CN241" s="523"/>
      <c r="CO241" s="562" t="str">
        <f t="shared" si="34"/>
        <v xml:space="preserve"> </v>
      </c>
      <c r="CP241" s="562" t="str">
        <f t="shared" si="38"/>
        <v xml:space="preserve"> </v>
      </c>
      <c r="CQ241" s="562" t="str">
        <f t="shared" si="39"/>
        <v xml:space="preserve"> </v>
      </c>
      <c r="CR241" s="562" t="str">
        <f t="shared" si="40"/>
        <v xml:space="preserve"> </v>
      </c>
      <c r="CS241" s="81"/>
      <c r="CT241" s="515"/>
    </row>
    <row r="242" spans="1:98" s="86" customFormat="1" ht="12.75" x14ac:dyDescent="0.25">
      <c r="A242" s="365"/>
      <c r="B242" s="147">
        <f>Demography!B241</f>
        <v>0</v>
      </c>
      <c r="C242" s="147">
        <f>Demography!C241</f>
        <v>0</v>
      </c>
      <c r="D242" s="148">
        <f>Demography!D241</f>
        <v>0</v>
      </c>
      <c r="E242" s="148">
        <f>Demography!E241</f>
        <v>0</v>
      </c>
      <c r="F242" s="148">
        <f>Demography!F241</f>
        <v>0</v>
      </c>
      <c r="G242" s="81"/>
      <c r="H242" s="256"/>
      <c r="I242" s="257"/>
      <c r="J242" s="257"/>
      <c r="K242" s="256"/>
      <c r="L242" s="240"/>
      <c r="M242" s="257"/>
      <c r="N242" s="256"/>
      <c r="O242" s="240"/>
      <c r="P242" s="261"/>
      <c r="Q242" s="261"/>
      <c r="R242" s="261"/>
      <c r="S242" s="261"/>
      <c r="T242" s="261"/>
      <c r="U242" s="522"/>
      <c r="V242" s="256"/>
      <c r="W242" s="238"/>
      <c r="X242" s="238"/>
      <c r="Y242" s="81"/>
      <c r="Z242" s="256"/>
      <c r="AA242" s="150"/>
      <c r="AB242" s="150"/>
      <c r="AC242" s="81"/>
      <c r="AD242" s="240"/>
      <c r="AE242" s="240"/>
      <c r="AF242" s="256"/>
      <c r="AG242" s="240"/>
      <c r="AH242" s="256"/>
      <c r="AI242" s="256"/>
      <c r="AJ242" s="256"/>
      <c r="AK242" s="245"/>
      <c r="AL242" s="245"/>
      <c r="AM242" s="245"/>
      <c r="AN242" s="245"/>
      <c r="AO242" s="245"/>
      <c r="AP242" s="523"/>
      <c r="AQ242" s="245"/>
      <c r="AR242" s="245"/>
      <c r="AS242" s="245"/>
      <c r="AT242" s="245"/>
      <c r="AU242" s="245"/>
      <c r="AV242" s="245"/>
      <c r="AW242" s="245"/>
      <c r="AX242" s="245"/>
      <c r="AY242" s="245"/>
      <c r="AZ242" s="245"/>
      <c r="BA242" s="245"/>
      <c r="BB242" s="245"/>
      <c r="BC242" s="245"/>
      <c r="BD242" s="245"/>
      <c r="BE242" s="247"/>
      <c r="BF242" s="523"/>
      <c r="BG242" s="561" t="str">
        <f t="shared" si="33"/>
        <v xml:space="preserve"> </v>
      </c>
      <c r="BH242" s="561" t="str">
        <f t="shared" si="35"/>
        <v xml:space="preserve"> </v>
      </c>
      <c r="BI242" s="561" t="str">
        <f t="shared" si="36"/>
        <v xml:space="preserve"> </v>
      </c>
      <c r="BJ242" s="561" t="str">
        <f t="shared" si="37"/>
        <v xml:space="preserve"> </v>
      </c>
      <c r="BK242" s="523"/>
      <c r="BL242" s="240"/>
      <c r="BM242" s="240"/>
      <c r="BN242" s="256"/>
      <c r="BO242" s="240"/>
      <c r="BP242" s="256"/>
      <c r="BQ242" s="256"/>
      <c r="BR242" s="256"/>
      <c r="BS242" s="245"/>
      <c r="BT242" s="245"/>
      <c r="BU242" s="245"/>
      <c r="BV242" s="245"/>
      <c r="BW242" s="245"/>
      <c r="BX242" s="523"/>
      <c r="BY242" s="245"/>
      <c r="BZ242" s="245"/>
      <c r="CA242" s="245"/>
      <c r="CB242" s="245"/>
      <c r="CC242" s="245"/>
      <c r="CD242" s="245"/>
      <c r="CE242" s="245"/>
      <c r="CF242" s="245"/>
      <c r="CG242" s="245"/>
      <c r="CH242" s="245"/>
      <c r="CI242" s="245"/>
      <c r="CJ242" s="245"/>
      <c r="CK242" s="245"/>
      <c r="CL242" s="245"/>
      <c r="CM242" s="247"/>
      <c r="CN242" s="523"/>
      <c r="CO242" s="561" t="str">
        <f t="shared" si="34"/>
        <v xml:space="preserve"> </v>
      </c>
      <c r="CP242" s="561" t="str">
        <f t="shared" si="38"/>
        <v xml:space="preserve"> </v>
      </c>
      <c r="CQ242" s="561" t="str">
        <f t="shared" si="39"/>
        <v xml:space="preserve"> </v>
      </c>
      <c r="CR242" s="561" t="str">
        <f t="shared" si="40"/>
        <v xml:space="preserve"> </v>
      </c>
      <c r="CS242" s="81"/>
      <c r="CT242" s="254"/>
    </row>
    <row r="243" spans="1:98" s="86" customFormat="1" ht="12.75" x14ac:dyDescent="0.25">
      <c r="A243" s="365"/>
      <c r="B243" s="361">
        <f>Demography!B242</f>
        <v>0</v>
      </c>
      <c r="C243" s="361">
        <f>Demography!C242</f>
        <v>0</v>
      </c>
      <c r="D243" s="362">
        <f>Demography!D242</f>
        <v>0</v>
      </c>
      <c r="E243" s="362">
        <f>Demography!E242</f>
        <v>0</v>
      </c>
      <c r="F243" s="362">
        <f>Demography!F242</f>
        <v>0</v>
      </c>
      <c r="G243" s="81"/>
      <c r="H243" s="241"/>
      <c r="I243" s="478"/>
      <c r="J243" s="478"/>
      <c r="K243" s="241"/>
      <c r="L243" s="242"/>
      <c r="M243" s="478"/>
      <c r="N243" s="241"/>
      <c r="O243" s="242"/>
      <c r="P243" s="243"/>
      <c r="Q243" s="243"/>
      <c r="R243" s="243"/>
      <c r="S243" s="243"/>
      <c r="T243" s="243"/>
      <c r="U243" s="524"/>
      <c r="V243" s="241"/>
      <c r="W243" s="415"/>
      <c r="X243" s="415"/>
      <c r="Y243" s="81"/>
      <c r="Z243" s="241"/>
      <c r="AA243" s="416"/>
      <c r="AB243" s="416"/>
      <c r="AC243" s="81"/>
      <c r="AD243" s="242"/>
      <c r="AE243" s="242"/>
      <c r="AF243" s="241"/>
      <c r="AG243" s="242"/>
      <c r="AH243" s="241"/>
      <c r="AI243" s="241"/>
      <c r="AJ243" s="241"/>
      <c r="AK243" s="246"/>
      <c r="AL243" s="246"/>
      <c r="AM243" s="246"/>
      <c r="AN243" s="246"/>
      <c r="AO243" s="246"/>
      <c r="AP243" s="523"/>
      <c r="AQ243" s="246"/>
      <c r="AR243" s="246"/>
      <c r="AS243" s="246"/>
      <c r="AT243" s="246"/>
      <c r="AU243" s="246"/>
      <c r="AV243" s="246"/>
      <c r="AW243" s="246"/>
      <c r="AX243" s="246"/>
      <c r="AY243" s="246"/>
      <c r="AZ243" s="246"/>
      <c r="BA243" s="246"/>
      <c r="BB243" s="246"/>
      <c r="BC243" s="246"/>
      <c r="BD243" s="246"/>
      <c r="BE243" s="248"/>
      <c r="BF243" s="523"/>
      <c r="BG243" s="562" t="str">
        <f t="shared" si="33"/>
        <v xml:space="preserve"> </v>
      </c>
      <c r="BH243" s="562" t="str">
        <f t="shared" si="35"/>
        <v xml:space="preserve"> </v>
      </c>
      <c r="BI243" s="562" t="str">
        <f t="shared" si="36"/>
        <v xml:space="preserve"> </v>
      </c>
      <c r="BJ243" s="562" t="str">
        <f t="shared" si="37"/>
        <v xml:space="preserve"> </v>
      </c>
      <c r="BK243" s="523"/>
      <c r="BL243" s="242"/>
      <c r="BM243" s="242"/>
      <c r="BN243" s="241"/>
      <c r="BO243" s="242"/>
      <c r="BP243" s="241"/>
      <c r="BQ243" s="241"/>
      <c r="BR243" s="241"/>
      <c r="BS243" s="246"/>
      <c r="BT243" s="246"/>
      <c r="BU243" s="246"/>
      <c r="BV243" s="246"/>
      <c r="BW243" s="246"/>
      <c r="BX243" s="523"/>
      <c r="BY243" s="246"/>
      <c r="BZ243" s="246"/>
      <c r="CA243" s="246"/>
      <c r="CB243" s="246"/>
      <c r="CC243" s="246"/>
      <c r="CD243" s="246"/>
      <c r="CE243" s="246"/>
      <c r="CF243" s="246"/>
      <c r="CG243" s="246"/>
      <c r="CH243" s="246"/>
      <c r="CI243" s="246"/>
      <c r="CJ243" s="246"/>
      <c r="CK243" s="246"/>
      <c r="CL243" s="246"/>
      <c r="CM243" s="248"/>
      <c r="CN243" s="523"/>
      <c r="CO243" s="562" t="str">
        <f t="shared" si="34"/>
        <v xml:space="preserve"> </v>
      </c>
      <c r="CP243" s="562" t="str">
        <f t="shared" si="38"/>
        <v xml:space="preserve"> </v>
      </c>
      <c r="CQ243" s="562" t="str">
        <f t="shared" si="39"/>
        <v xml:space="preserve"> </v>
      </c>
      <c r="CR243" s="562" t="str">
        <f t="shared" si="40"/>
        <v xml:space="preserve"> </v>
      </c>
      <c r="CS243" s="81"/>
      <c r="CT243" s="515"/>
    </row>
    <row r="244" spans="1:98" s="86" customFormat="1" ht="12.75" x14ac:dyDescent="0.25">
      <c r="A244" s="365"/>
      <c r="B244" s="147">
        <f>Demography!B243</f>
        <v>0</v>
      </c>
      <c r="C244" s="147">
        <f>Demography!C243</f>
        <v>0</v>
      </c>
      <c r="D244" s="148">
        <f>Demography!D243</f>
        <v>0</v>
      </c>
      <c r="E244" s="148">
        <f>Demography!E243</f>
        <v>0</v>
      </c>
      <c r="F244" s="148">
        <f>Demography!F243</f>
        <v>0</v>
      </c>
      <c r="G244" s="81"/>
      <c r="H244" s="256"/>
      <c r="I244" s="257"/>
      <c r="J244" s="257"/>
      <c r="K244" s="256"/>
      <c r="L244" s="240"/>
      <c r="M244" s="257"/>
      <c r="N244" s="256"/>
      <c r="O244" s="240"/>
      <c r="P244" s="261"/>
      <c r="Q244" s="261"/>
      <c r="R244" s="261"/>
      <c r="S244" s="261"/>
      <c r="T244" s="261"/>
      <c r="U244" s="522"/>
      <c r="V244" s="256"/>
      <c r="W244" s="238"/>
      <c r="X244" s="238"/>
      <c r="Y244" s="81"/>
      <c r="Z244" s="256"/>
      <c r="AA244" s="150"/>
      <c r="AB244" s="150"/>
      <c r="AC244" s="81"/>
      <c r="AD244" s="240"/>
      <c r="AE244" s="240"/>
      <c r="AF244" s="256"/>
      <c r="AG244" s="240"/>
      <c r="AH244" s="256"/>
      <c r="AI244" s="256"/>
      <c r="AJ244" s="256"/>
      <c r="AK244" s="245"/>
      <c r="AL244" s="245"/>
      <c r="AM244" s="245"/>
      <c r="AN244" s="245"/>
      <c r="AO244" s="245"/>
      <c r="AP244" s="523"/>
      <c r="AQ244" s="245"/>
      <c r="AR244" s="245"/>
      <c r="AS244" s="245"/>
      <c r="AT244" s="245"/>
      <c r="AU244" s="245"/>
      <c r="AV244" s="245"/>
      <c r="AW244" s="245"/>
      <c r="AX244" s="245"/>
      <c r="AY244" s="245"/>
      <c r="AZ244" s="245"/>
      <c r="BA244" s="245"/>
      <c r="BB244" s="245"/>
      <c r="BC244" s="245"/>
      <c r="BD244" s="245"/>
      <c r="BE244" s="247"/>
      <c r="BF244" s="523"/>
      <c r="BG244" s="561" t="str">
        <f t="shared" si="33"/>
        <v xml:space="preserve"> </v>
      </c>
      <c r="BH244" s="561" t="str">
        <f t="shared" si="35"/>
        <v xml:space="preserve"> </v>
      </c>
      <c r="BI244" s="561" t="str">
        <f t="shared" si="36"/>
        <v xml:space="preserve"> </v>
      </c>
      <c r="BJ244" s="561" t="str">
        <f t="shared" si="37"/>
        <v xml:space="preserve"> </v>
      </c>
      <c r="BK244" s="523"/>
      <c r="BL244" s="240"/>
      <c r="BM244" s="240"/>
      <c r="BN244" s="256"/>
      <c r="BO244" s="240"/>
      <c r="BP244" s="256"/>
      <c r="BQ244" s="256"/>
      <c r="BR244" s="256"/>
      <c r="BS244" s="245"/>
      <c r="BT244" s="245"/>
      <c r="BU244" s="245"/>
      <c r="BV244" s="245"/>
      <c r="BW244" s="245"/>
      <c r="BX244" s="523"/>
      <c r="BY244" s="245"/>
      <c r="BZ244" s="245"/>
      <c r="CA244" s="245"/>
      <c r="CB244" s="245"/>
      <c r="CC244" s="245"/>
      <c r="CD244" s="245"/>
      <c r="CE244" s="245"/>
      <c r="CF244" s="245"/>
      <c r="CG244" s="245"/>
      <c r="CH244" s="245"/>
      <c r="CI244" s="245"/>
      <c r="CJ244" s="245"/>
      <c r="CK244" s="245"/>
      <c r="CL244" s="245"/>
      <c r="CM244" s="247"/>
      <c r="CN244" s="523"/>
      <c r="CO244" s="561" t="str">
        <f t="shared" si="34"/>
        <v xml:space="preserve"> </v>
      </c>
      <c r="CP244" s="561" t="str">
        <f t="shared" si="38"/>
        <v xml:space="preserve"> </v>
      </c>
      <c r="CQ244" s="561" t="str">
        <f t="shared" si="39"/>
        <v xml:space="preserve"> </v>
      </c>
      <c r="CR244" s="561" t="str">
        <f t="shared" si="40"/>
        <v xml:space="preserve"> </v>
      </c>
      <c r="CS244" s="81"/>
      <c r="CT244" s="254"/>
    </row>
    <row r="245" spans="1:98" s="86" customFormat="1" ht="12.75" x14ac:dyDescent="0.25">
      <c r="A245" s="365"/>
      <c r="B245" s="361">
        <f>Demography!B244</f>
        <v>0</v>
      </c>
      <c r="C245" s="361">
        <f>Demography!C244</f>
        <v>0</v>
      </c>
      <c r="D245" s="362">
        <f>Demography!D244</f>
        <v>0</v>
      </c>
      <c r="E245" s="362">
        <f>Demography!E244</f>
        <v>0</v>
      </c>
      <c r="F245" s="362">
        <f>Demography!F244</f>
        <v>0</v>
      </c>
      <c r="G245" s="81"/>
      <c r="H245" s="241"/>
      <c r="I245" s="478"/>
      <c r="J245" s="478"/>
      <c r="K245" s="241"/>
      <c r="L245" s="242"/>
      <c r="M245" s="478"/>
      <c r="N245" s="241"/>
      <c r="O245" s="242"/>
      <c r="P245" s="243"/>
      <c r="Q245" s="243"/>
      <c r="R245" s="243"/>
      <c r="S245" s="243"/>
      <c r="T245" s="243"/>
      <c r="U245" s="524"/>
      <c r="V245" s="241"/>
      <c r="W245" s="415"/>
      <c r="X245" s="415"/>
      <c r="Y245" s="81"/>
      <c r="Z245" s="241"/>
      <c r="AA245" s="416"/>
      <c r="AB245" s="416"/>
      <c r="AC245" s="81"/>
      <c r="AD245" s="242"/>
      <c r="AE245" s="242"/>
      <c r="AF245" s="241"/>
      <c r="AG245" s="242"/>
      <c r="AH245" s="241"/>
      <c r="AI245" s="241"/>
      <c r="AJ245" s="241"/>
      <c r="AK245" s="246"/>
      <c r="AL245" s="246"/>
      <c r="AM245" s="246"/>
      <c r="AN245" s="246"/>
      <c r="AO245" s="246"/>
      <c r="AP245" s="523"/>
      <c r="AQ245" s="246"/>
      <c r="AR245" s="246"/>
      <c r="AS245" s="246"/>
      <c r="AT245" s="246"/>
      <c r="AU245" s="246"/>
      <c r="AV245" s="246"/>
      <c r="AW245" s="246"/>
      <c r="AX245" s="246"/>
      <c r="AY245" s="246"/>
      <c r="AZ245" s="246"/>
      <c r="BA245" s="246"/>
      <c r="BB245" s="246"/>
      <c r="BC245" s="246"/>
      <c r="BD245" s="246"/>
      <c r="BE245" s="248"/>
      <c r="BF245" s="523"/>
      <c r="BG245" s="562" t="str">
        <f t="shared" si="33"/>
        <v xml:space="preserve"> </v>
      </c>
      <c r="BH245" s="562" t="str">
        <f t="shared" si="35"/>
        <v xml:space="preserve"> </v>
      </c>
      <c r="BI245" s="562" t="str">
        <f t="shared" si="36"/>
        <v xml:space="preserve"> </v>
      </c>
      <c r="BJ245" s="562" t="str">
        <f t="shared" si="37"/>
        <v xml:space="preserve"> </v>
      </c>
      <c r="BK245" s="523"/>
      <c r="BL245" s="242"/>
      <c r="BM245" s="242"/>
      <c r="BN245" s="241"/>
      <c r="BO245" s="242"/>
      <c r="BP245" s="241"/>
      <c r="BQ245" s="241"/>
      <c r="BR245" s="241"/>
      <c r="BS245" s="246"/>
      <c r="BT245" s="246"/>
      <c r="BU245" s="246"/>
      <c r="BV245" s="246"/>
      <c r="BW245" s="246"/>
      <c r="BX245" s="523"/>
      <c r="BY245" s="246"/>
      <c r="BZ245" s="246"/>
      <c r="CA245" s="246"/>
      <c r="CB245" s="246"/>
      <c r="CC245" s="246"/>
      <c r="CD245" s="246"/>
      <c r="CE245" s="246"/>
      <c r="CF245" s="246"/>
      <c r="CG245" s="246"/>
      <c r="CH245" s="246"/>
      <c r="CI245" s="246"/>
      <c r="CJ245" s="246"/>
      <c r="CK245" s="246"/>
      <c r="CL245" s="246"/>
      <c r="CM245" s="248"/>
      <c r="CN245" s="523"/>
      <c r="CO245" s="562" t="str">
        <f t="shared" si="34"/>
        <v xml:space="preserve"> </v>
      </c>
      <c r="CP245" s="562" t="str">
        <f t="shared" si="38"/>
        <v xml:space="preserve"> </v>
      </c>
      <c r="CQ245" s="562" t="str">
        <f t="shared" si="39"/>
        <v xml:space="preserve"> </v>
      </c>
      <c r="CR245" s="562" t="str">
        <f t="shared" si="40"/>
        <v xml:space="preserve"> </v>
      </c>
      <c r="CS245" s="81"/>
      <c r="CT245" s="515"/>
    </row>
    <row r="246" spans="1:98" s="86" customFormat="1" ht="12.75" x14ac:dyDescent="0.25">
      <c r="A246" s="365"/>
      <c r="B246" s="147">
        <f>Demography!B245</f>
        <v>0</v>
      </c>
      <c r="C246" s="147">
        <f>Demography!C245</f>
        <v>0</v>
      </c>
      <c r="D246" s="148">
        <f>Demography!D245</f>
        <v>0</v>
      </c>
      <c r="E246" s="148">
        <f>Demography!E245</f>
        <v>0</v>
      </c>
      <c r="F246" s="148">
        <f>Demography!F245</f>
        <v>0</v>
      </c>
      <c r="G246" s="81"/>
      <c r="H246" s="256"/>
      <c r="I246" s="257"/>
      <c r="J246" s="257"/>
      <c r="K246" s="256"/>
      <c r="L246" s="240"/>
      <c r="M246" s="257"/>
      <c r="N246" s="256"/>
      <c r="O246" s="240"/>
      <c r="P246" s="261"/>
      <c r="Q246" s="261"/>
      <c r="R246" s="261"/>
      <c r="S246" s="261"/>
      <c r="T246" s="261"/>
      <c r="U246" s="522"/>
      <c r="V246" s="256"/>
      <c r="W246" s="238"/>
      <c r="X246" s="238"/>
      <c r="Y246" s="81"/>
      <c r="Z246" s="256"/>
      <c r="AA246" s="150"/>
      <c r="AB246" s="150"/>
      <c r="AC246" s="81"/>
      <c r="AD246" s="240"/>
      <c r="AE246" s="240"/>
      <c r="AF246" s="256"/>
      <c r="AG246" s="240"/>
      <c r="AH246" s="256"/>
      <c r="AI246" s="256"/>
      <c r="AJ246" s="256"/>
      <c r="AK246" s="245"/>
      <c r="AL246" s="245"/>
      <c r="AM246" s="245"/>
      <c r="AN246" s="245"/>
      <c r="AO246" s="245"/>
      <c r="AP246" s="523"/>
      <c r="AQ246" s="245"/>
      <c r="AR246" s="245"/>
      <c r="AS246" s="245"/>
      <c r="AT246" s="245"/>
      <c r="AU246" s="245"/>
      <c r="AV246" s="245"/>
      <c r="AW246" s="245"/>
      <c r="AX246" s="245"/>
      <c r="AY246" s="245"/>
      <c r="AZ246" s="245"/>
      <c r="BA246" s="245"/>
      <c r="BB246" s="245"/>
      <c r="BC246" s="245"/>
      <c r="BD246" s="245"/>
      <c r="BE246" s="247"/>
      <c r="BF246" s="523"/>
      <c r="BG246" s="561" t="str">
        <f t="shared" si="33"/>
        <v xml:space="preserve"> </v>
      </c>
      <c r="BH246" s="561" t="str">
        <f t="shared" si="35"/>
        <v xml:space="preserve"> </v>
      </c>
      <c r="BI246" s="561" t="str">
        <f t="shared" si="36"/>
        <v xml:space="preserve"> </v>
      </c>
      <c r="BJ246" s="561" t="str">
        <f t="shared" si="37"/>
        <v xml:space="preserve"> </v>
      </c>
      <c r="BK246" s="523"/>
      <c r="BL246" s="240"/>
      <c r="BM246" s="240"/>
      <c r="BN246" s="256"/>
      <c r="BO246" s="240"/>
      <c r="BP246" s="256"/>
      <c r="BQ246" s="256"/>
      <c r="BR246" s="256"/>
      <c r="BS246" s="245"/>
      <c r="BT246" s="245"/>
      <c r="BU246" s="245"/>
      <c r="BV246" s="245"/>
      <c r="BW246" s="245"/>
      <c r="BX246" s="523"/>
      <c r="BY246" s="245"/>
      <c r="BZ246" s="245"/>
      <c r="CA246" s="245"/>
      <c r="CB246" s="245"/>
      <c r="CC246" s="245"/>
      <c r="CD246" s="245"/>
      <c r="CE246" s="245"/>
      <c r="CF246" s="245"/>
      <c r="CG246" s="245"/>
      <c r="CH246" s="245"/>
      <c r="CI246" s="245"/>
      <c r="CJ246" s="245"/>
      <c r="CK246" s="245"/>
      <c r="CL246" s="245"/>
      <c r="CM246" s="247"/>
      <c r="CN246" s="523"/>
      <c r="CO246" s="561" t="str">
        <f t="shared" si="34"/>
        <v xml:space="preserve"> </v>
      </c>
      <c r="CP246" s="561" t="str">
        <f t="shared" si="38"/>
        <v xml:space="preserve"> </v>
      </c>
      <c r="CQ246" s="561" t="str">
        <f t="shared" si="39"/>
        <v xml:space="preserve"> </v>
      </c>
      <c r="CR246" s="561" t="str">
        <f t="shared" si="40"/>
        <v xml:space="preserve"> </v>
      </c>
      <c r="CS246" s="81"/>
      <c r="CT246" s="254"/>
    </row>
    <row r="247" spans="1:98" s="86" customFormat="1" ht="12.75" x14ac:dyDescent="0.25">
      <c r="A247" s="365"/>
      <c r="B247" s="361">
        <f>Demography!B246</f>
        <v>0</v>
      </c>
      <c r="C247" s="361">
        <f>Demography!C246</f>
        <v>0</v>
      </c>
      <c r="D247" s="362">
        <f>Demography!D246</f>
        <v>0</v>
      </c>
      <c r="E247" s="362">
        <f>Demography!E246</f>
        <v>0</v>
      </c>
      <c r="F247" s="362">
        <f>Demography!F246</f>
        <v>0</v>
      </c>
      <c r="G247" s="81"/>
      <c r="H247" s="241"/>
      <c r="I247" s="478"/>
      <c r="J247" s="478"/>
      <c r="K247" s="241"/>
      <c r="L247" s="242"/>
      <c r="M247" s="478"/>
      <c r="N247" s="241"/>
      <c r="O247" s="242"/>
      <c r="P247" s="243"/>
      <c r="Q247" s="243"/>
      <c r="R247" s="243"/>
      <c r="S247" s="243"/>
      <c r="T247" s="243"/>
      <c r="U247" s="524"/>
      <c r="V247" s="241"/>
      <c r="W247" s="415"/>
      <c r="X247" s="415"/>
      <c r="Y247" s="81"/>
      <c r="Z247" s="241"/>
      <c r="AA247" s="416"/>
      <c r="AB247" s="416"/>
      <c r="AC247" s="81"/>
      <c r="AD247" s="242"/>
      <c r="AE247" s="242"/>
      <c r="AF247" s="241"/>
      <c r="AG247" s="242"/>
      <c r="AH247" s="241"/>
      <c r="AI247" s="241"/>
      <c r="AJ247" s="241"/>
      <c r="AK247" s="246"/>
      <c r="AL247" s="246"/>
      <c r="AM247" s="246"/>
      <c r="AN247" s="246"/>
      <c r="AO247" s="246"/>
      <c r="AP247" s="523"/>
      <c r="AQ247" s="246"/>
      <c r="AR247" s="246"/>
      <c r="AS247" s="246"/>
      <c r="AT247" s="246"/>
      <c r="AU247" s="246"/>
      <c r="AV247" s="246"/>
      <c r="AW247" s="246"/>
      <c r="AX247" s="246"/>
      <c r="AY247" s="246"/>
      <c r="AZ247" s="246"/>
      <c r="BA247" s="246"/>
      <c r="BB247" s="246"/>
      <c r="BC247" s="246"/>
      <c r="BD247" s="246"/>
      <c r="BE247" s="248"/>
      <c r="BF247" s="523"/>
      <c r="BG247" s="562" t="str">
        <f t="shared" si="33"/>
        <v xml:space="preserve"> </v>
      </c>
      <c r="BH247" s="562" t="str">
        <f t="shared" si="35"/>
        <v xml:space="preserve"> </v>
      </c>
      <c r="BI247" s="562" t="str">
        <f t="shared" si="36"/>
        <v xml:space="preserve"> </v>
      </c>
      <c r="BJ247" s="562" t="str">
        <f t="shared" si="37"/>
        <v xml:space="preserve"> </v>
      </c>
      <c r="BK247" s="523"/>
      <c r="BL247" s="242"/>
      <c r="BM247" s="242"/>
      <c r="BN247" s="241"/>
      <c r="BO247" s="242"/>
      <c r="BP247" s="241"/>
      <c r="BQ247" s="241"/>
      <c r="BR247" s="241"/>
      <c r="BS247" s="246"/>
      <c r="BT247" s="246"/>
      <c r="BU247" s="246"/>
      <c r="BV247" s="246"/>
      <c r="BW247" s="246"/>
      <c r="BX247" s="523"/>
      <c r="BY247" s="246"/>
      <c r="BZ247" s="246"/>
      <c r="CA247" s="246"/>
      <c r="CB247" s="246"/>
      <c r="CC247" s="246"/>
      <c r="CD247" s="246"/>
      <c r="CE247" s="246"/>
      <c r="CF247" s="246"/>
      <c r="CG247" s="246"/>
      <c r="CH247" s="246"/>
      <c r="CI247" s="246"/>
      <c r="CJ247" s="246"/>
      <c r="CK247" s="246"/>
      <c r="CL247" s="246"/>
      <c r="CM247" s="248"/>
      <c r="CN247" s="523"/>
      <c r="CO247" s="562" t="str">
        <f t="shared" si="34"/>
        <v xml:space="preserve"> </v>
      </c>
      <c r="CP247" s="562" t="str">
        <f t="shared" si="38"/>
        <v xml:space="preserve"> </v>
      </c>
      <c r="CQ247" s="562" t="str">
        <f t="shared" si="39"/>
        <v xml:space="preserve"> </v>
      </c>
      <c r="CR247" s="562" t="str">
        <f t="shared" si="40"/>
        <v xml:space="preserve"> </v>
      </c>
      <c r="CS247" s="81"/>
      <c r="CT247" s="515"/>
    </row>
    <row r="248" spans="1:98" s="86" customFormat="1" ht="12.75" x14ac:dyDescent="0.25">
      <c r="A248" s="365"/>
      <c r="B248" s="147">
        <f>Demography!B247</f>
        <v>0</v>
      </c>
      <c r="C248" s="147">
        <f>Demography!C247</f>
        <v>0</v>
      </c>
      <c r="D248" s="148">
        <f>Demography!D247</f>
        <v>0</v>
      </c>
      <c r="E248" s="148">
        <f>Demography!E247</f>
        <v>0</v>
      </c>
      <c r="F248" s="148">
        <f>Demography!F247</f>
        <v>0</v>
      </c>
      <c r="G248" s="81"/>
      <c r="H248" s="256"/>
      <c r="I248" s="257"/>
      <c r="J248" s="257"/>
      <c r="K248" s="256"/>
      <c r="L248" s="240"/>
      <c r="M248" s="257"/>
      <c r="N248" s="256"/>
      <c r="O248" s="240"/>
      <c r="P248" s="261"/>
      <c r="Q248" s="261"/>
      <c r="R248" s="261"/>
      <c r="S248" s="261"/>
      <c r="T248" s="261"/>
      <c r="U248" s="522"/>
      <c r="V248" s="256"/>
      <c r="W248" s="238"/>
      <c r="X248" s="238"/>
      <c r="Y248" s="81"/>
      <c r="Z248" s="256"/>
      <c r="AA248" s="150"/>
      <c r="AB248" s="150"/>
      <c r="AC248" s="81"/>
      <c r="AD248" s="240"/>
      <c r="AE248" s="240"/>
      <c r="AF248" s="256"/>
      <c r="AG248" s="240"/>
      <c r="AH248" s="256"/>
      <c r="AI248" s="256"/>
      <c r="AJ248" s="256"/>
      <c r="AK248" s="245"/>
      <c r="AL248" s="245"/>
      <c r="AM248" s="245"/>
      <c r="AN248" s="245"/>
      <c r="AO248" s="245"/>
      <c r="AP248" s="523"/>
      <c r="AQ248" s="245"/>
      <c r="AR248" s="245"/>
      <c r="AS248" s="245"/>
      <c r="AT248" s="245"/>
      <c r="AU248" s="245"/>
      <c r="AV248" s="245"/>
      <c r="AW248" s="245"/>
      <c r="AX248" s="245"/>
      <c r="AY248" s="245"/>
      <c r="AZ248" s="245"/>
      <c r="BA248" s="245"/>
      <c r="BB248" s="245"/>
      <c r="BC248" s="245"/>
      <c r="BD248" s="245"/>
      <c r="BE248" s="247"/>
      <c r="BF248" s="523"/>
      <c r="BG248" s="561" t="str">
        <f t="shared" si="33"/>
        <v xml:space="preserve"> </v>
      </c>
      <c r="BH248" s="561" t="str">
        <f t="shared" si="35"/>
        <v xml:space="preserve"> </v>
      </c>
      <c r="BI248" s="561" t="str">
        <f t="shared" si="36"/>
        <v xml:space="preserve"> </v>
      </c>
      <c r="BJ248" s="561" t="str">
        <f t="shared" si="37"/>
        <v xml:space="preserve"> </v>
      </c>
      <c r="BK248" s="523"/>
      <c r="BL248" s="240"/>
      <c r="BM248" s="240"/>
      <c r="BN248" s="256"/>
      <c r="BO248" s="240"/>
      <c r="BP248" s="256"/>
      <c r="BQ248" s="256"/>
      <c r="BR248" s="256"/>
      <c r="BS248" s="245"/>
      <c r="BT248" s="245"/>
      <c r="BU248" s="245"/>
      <c r="BV248" s="245"/>
      <c r="BW248" s="245"/>
      <c r="BX248" s="523"/>
      <c r="BY248" s="245"/>
      <c r="BZ248" s="245"/>
      <c r="CA248" s="245"/>
      <c r="CB248" s="245"/>
      <c r="CC248" s="245"/>
      <c r="CD248" s="245"/>
      <c r="CE248" s="245"/>
      <c r="CF248" s="245"/>
      <c r="CG248" s="245"/>
      <c r="CH248" s="245"/>
      <c r="CI248" s="245"/>
      <c r="CJ248" s="245"/>
      <c r="CK248" s="245"/>
      <c r="CL248" s="245"/>
      <c r="CM248" s="247"/>
      <c r="CN248" s="523"/>
      <c r="CO248" s="561" t="str">
        <f t="shared" si="34"/>
        <v xml:space="preserve"> </v>
      </c>
      <c r="CP248" s="561" t="str">
        <f t="shared" si="38"/>
        <v xml:space="preserve"> </v>
      </c>
      <c r="CQ248" s="561" t="str">
        <f t="shared" si="39"/>
        <v xml:space="preserve"> </v>
      </c>
      <c r="CR248" s="561" t="str">
        <f t="shared" si="40"/>
        <v xml:space="preserve"> </v>
      </c>
      <c r="CS248" s="81"/>
      <c r="CT248" s="254"/>
    </row>
    <row r="249" spans="1:98" s="86" customFormat="1" ht="12.75" x14ac:dyDescent="0.25">
      <c r="A249" s="365"/>
      <c r="B249" s="361">
        <f>Demography!B248</f>
        <v>0</v>
      </c>
      <c r="C249" s="361">
        <f>Demography!C248</f>
        <v>0</v>
      </c>
      <c r="D249" s="362">
        <f>Demography!D248</f>
        <v>0</v>
      </c>
      <c r="E249" s="362">
        <f>Demography!E248</f>
        <v>0</v>
      </c>
      <c r="F249" s="362">
        <f>Demography!F248</f>
        <v>0</v>
      </c>
      <c r="G249" s="81"/>
      <c r="H249" s="241"/>
      <c r="I249" s="478"/>
      <c r="J249" s="478"/>
      <c r="K249" s="241"/>
      <c r="L249" s="242"/>
      <c r="M249" s="478"/>
      <c r="N249" s="241"/>
      <c r="O249" s="242"/>
      <c r="P249" s="243"/>
      <c r="Q249" s="243"/>
      <c r="R249" s="243"/>
      <c r="S249" s="243"/>
      <c r="T249" s="243"/>
      <c r="U249" s="524"/>
      <c r="V249" s="241"/>
      <c r="W249" s="415"/>
      <c r="X249" s="415"/>
      <c r="Y249" s="81"/>
      <c r="Z249" s="241"/>
      <c r="AA249" s="416"/>
      <c r="AB249" s="416"/>
      <c r="AC249" s="81"/>
      <c r="AD249" s="242"/>
      <c r="AE249" s="242"/>
      <c r="AF249" s="241"/>
      <c r="AG249" s="242"/>
      <c r="AH249" s="241"/>
      <c r="AI249" s="241"/>
      <c r="AJ249" s="241"/>
      <c r="AK249" s="246"/>
      <c r="AL249" s="246"/>
      <c r="AM249" s="246"/>
      <c r="AN249" s="246"/>
      <c r="AO249" s="246"/>
      <c r="AP249" s="523"/>
      <c r="AQ249" s="246"/>
      <c r="AR249" s="246"/>
      <c r="AS249" s="246"/>
      <c r="AT249" s="246"/>
      <c r="AU249" s="246"/>
      <c r="AV249" s="246"/>
      <c r="AW249" s="246"/>
      <c r="AX249" s="246"/>
      <c r="AY249" s="246"/>
      <c r="AZ249" s="246"/>
      <c r="BA249" s="246"/>
      <c r="BB249" s="246"/>
      <c r="BC249" s="246"/>
      <c r="BD249" s="246"/>
      <c r="BE249" s="248"/>
      <c r="BF249" s="523"/>
      <c r="BG249" s="562" t="str">
        <f t="shared" si="33"/>
        <v xml:space="preserve"> </v>
      </c>
      <c r="BH249" s="562" t="str">
        <f t="shared" si="35"/>
        <v xml:space="preserve"> </v>
      </c>
      <c r="BI249" s="562" t="str">
        <f t="shared" si="36"/>
        <v xml:space="preserve"> </v>
      </c>
      <c r="BJ249" s="562" t="str">
        <f t="shared" si="37"/>
        <v xml:space="preserve"> </v>
      </c>
      <c r="BK249" s="523"/>
      <c r="BL249" s="242"/>
      <c r="BM249" s="242"/>
      <c r="BN249" s="241"/>
      <c r="BO249" s="242"/>
      <c r="BP249" s="241"/>
      <c r="BQ249" s="241"/>
      <c r="BR249" s="241"/>
      <c r="BS249" s="246"/>
      <c r="BT249" s="246"/>
      <c r="BU249" s="246"/>
      <c r="BV249" s="246"/>
      <c r="BW249" s="246"/>
      <c r="BX249" s="523"/>
      <c r="BY249" s="246"/>
      <c r="BZ249" s="246"/>
      <c r="CA249" s="246"/>
      <c r="CB249" s="246"/>
      <c r="CC249" s="246"/>
      <c r="CD249" s="246"/>
      <c r="CE249" s="246"/>
      <c r="CF249" s="246"/>
      <c r="CG249" s="246"/>
      <c r="CH249" s="246"/>
      <c r="CI249" s="246"/>
      <c r="CJ249" s="246"/>
      <c r="CK249" s="246"/>
      <c r="CL249" s="246"/>
      <c r="CM249" s="248"/>
      <c r="CN249" s="523"/>
      <c r="CO249" s="562" t="str">
        <f t="shared" si="34"/>
        <v xml:space="preserve"> </v>
      </c>
      <c r="CP249" s="562" t="str">
        <f t="shared" si="38"/>
        <v xml:space="preserve"> </v>
      </c>
      <c r="CQ249" s="562" t="str">
        <f t="shared" si="39"/>
        <v xml:space="preserve"> </v>
      </c>
      <c r="CR249" s="562" t="str">
        <f t="shared" si="40"/>
        <v xml:space="preserve"> </v>
      </c>
      <c r="CS249" s="81"/>
      <c r="CT249" s="515"/>
    </row>
    <row r="250" spans="1:98" s="86" customFormat="1" ht="12.75" x14ac:dyDescent="0.25">
      <c r="A250" s="365"/>
      <c r="B250" s="147">
        <f>Demography!B249</f>
        <v>0</v>
      </c>
      <c r="C250" s="147">
        <f>Demography!C249</f>
        <v>0</v>
      </c>
      <c r="D250" s="148">
        <f>Demography!D249</f>
        <v>0</v>
      </c>
      <c r="E250" s="148">
        <f>Demography!E249</f>
        <v>0</v>
      </c>
      <c r="F250" s="148">
        <f>Demography!F249</f>
        <v>0</v>
      </c>
      <c r="G250" s="81"/>
      <c r="H250" s="256"/>
      <c r="I250" s="257"/>
      <c r="J250" s="257"/>
      <c r="K250" s="256"/>
      <c r="L250" s="240"/>
      <c r="M250" s="257"/>
      <c r="N250" s="256"/>
      <c r="O250" s="240"/>
      <c r="P250" s="261"/>
      <c r="Q250" s="261"/>
      <c r="R250" s="261"/>
      <c r="S250" s="261"/>
      <c r="T250" s="261"/>
      <c r="U250" s="522"/>
      <c r="V250" s="256"/>
      <c r="W250" s="238"/>
      <c r="X250" s="238"/>
      <c r="Y250" s="81"/>
      <c r="Z250" s="256"/>
      <c r="AA250" s="150"/>
      <c r="AB250" s="150"/>
      <c r="AC250" s="81"/>
      <c r="AD250" s="240"/>
      <c r="AE250" s="240"/>
      <c r="AF250" s="256"/>
      <c r="AG250" s="240"/>
      <c r="AH250" s="256"/>
      <c r="AI250" s="256"/>
      <c r="AJ250" s="256"/>
      <c r="AK250" s="245"/>
      <c r="AL250" s="245"/>
      <c r="AM250" s="245"/>
      <c r="AN250" s="245"/>
      <c r="AO250" s="245"/>
      <c r="AP250" s="523"/>
      <c r="AQ250" s="245"/>
      <c r="AR250" s="245"/>
      <c r="AS250" s="245"/>
      <c r="AT250" s="245"/>
      <c r="AU250" s="245"/>
      <c r="AV250" s="245"/>
      <c r="AW250" s="245"/>
      <c r="AX250" s="245"/>
      <c r="AY250" s="245"/>
      <c r="AZ250" s="245"/>
      <c r="BA250" s="245"/>
      <c r="BB250" s="245"/>
      <c r="BC250" s="245"/>
      <c r="BD250" s="245"/>
      <c r="BE250" s="247"/>
      <c r="BF250" s="523"/>
      <c r="BG250" s="561" t="str">
        <f t="shared" si="33"/>
        <v xml:space="preserve"> </v>
      </c>
      <c r="BH250" s="561" t="str">
        <f t="shared" si="35"/>
        <v xml:space="preserve"> </v>
      </c>
      <c r="BI250" s="561" t="str">
        <f t="shared" si="36"/>
        <v xml:space="preserve"> </v>
      </c>
      <c r="BJ250" s="561" t="str">
        <f t="shared" si="37"/>
        <v xml:space="preserve"> </v>
      </c>
      <c r="BK250" s="523"/>
      <c r="BL250" s="240"/>
      <c r="BM250" s="240"/>
      <c r="BN250" s="256"/>
      <c r="BO250" s="240"/>
      <c r="BP250" s="256"/>
      <c r="BQ250" s="256"/>
      <c r="BR250" s="256"/>
      <c r="BS250" s="245"/>
      <c r="BT250" s="245"/>
      <c r="BU250" s="245"/>
      <c r="BV250" s="245"/>
      <c r="BW250" s="245"/>
      <c r="BX250" s="523"/>
      <c r="BY250" s="245"/>
      <c r="BZ250" s="245"/>
      <c r="CA250" s="245"/>
      <c r="CB250" s="245"/>
      <c r="CC250" s="245"/>
      <c r="CD250" s="245"/>
      <c r="CE250" s="245"/>
      <c r="CF250" s="245"/>
      <c r="CG250" s="245"/>
      <c r="CH250" s="245"/>
      <c r="CI250" s="245"/>
      <c r="CJ250" s="245"/>
      <c r="CK250" s="245"/>
      <c r="CL250" s="245"/>
      <c r="CM250" s="247"/>
      <c r="CN250" s="523"/>
      <c r="CO250" s="561" t="str">
        <f t="shared" si="34"/>
        <v xml:space="preserve"> </v>
      </c>
      <c r="CP250" s="561" t="str">
        <f t="shared" si="38"/>
        <v xml:space="preserve"> </v>
      </c>
      <c r="CQ250" s="561" t="str">
        <f t="shared" si="39"/>
        <v xml:space="preserve"> </v>
      </c>
      <c r="CR250" s="561" t="str">
        <f t="shared" si="40"/>
        <v xml:space="preserve"> </v>
      </c>
      <c r="CS250" s="81"/>
      <c r="CT250" s="254"/>
    </row>
    <row r="251" spans="1:98" s="86" customFormat="1" ht="12.75" x14ac:dyDescent="0.25">
      <c r="A251" s="365"/>
      <c r="B251" s="361">
        <f>Demography!B250</f>
        <v>0</v>
      </c>
      <c r="C251" s="361">
        <f>Demography!C250</f>
        <v>0</v>
      </c>
      <c r="D251" s="362">
        <f>Demography!D250</f>
        <v>0</v>
      </c>
      <c r="E251" s="362">
        <f>Demography!E250</f>
        <v>0</v>
      </c>
      <c r="F251" s="362">
        <f>Demography!F250</f>
        <v>0</v>
      </c>
      <c r="G251" s="81"/>
      <c r="H251" s="241"/>
      <c r="I251" s="478"/>
      <c r="J251" s="478"/>
      <c r="K251" s="241"/>
      <c r="L251" s="242"/>
      <c r="M251" s="478"/>
      <c r="N251" s="241"/>
      <c r="O251" s="242"/>
      <c r="P251" s="243"/>
      <c r="Q251" s="243"/>
      <c r="R251" s="243"/>
      <c r="S251" s="243"/>
      <c r="T251" s="243"/>
      <c r="U251" s="524"/>
      <c r="V251" s="241"/>
      <c r="W251" s="415"/>
      <c r="X251" s="415"/>
      <c r="Y251" s="81"/>
      <c r="Z251" s="241"/>
      <c r="AA251" s="416"/>
      <c r="AB251" s="416"/>
      <c r="AC251" s="81"/>
      <c r="AD251" s="242"/>
      <c r="AE251" s="242"/>
      <c r="AF251" s="241"/>
      <c r="AG251" s="242"/>
      <c r="AH251" s="241"/>
      <c r="AI251" s="241"/>
      <c r="AJ251" s="241"/>
      <c r="AK251" s="246"/>
      <c r="AL251" s="246"/>
      <c r="AM251" s="246"/>
      <c r="AN251" s="246"/>
      <c r="AO251" s="246"/>
      <c r="AP251" s="523"/>
      <c r="AQ251" s="246"/>
      <c r="AR251" s="246"/>
      <c r="AS251" s="246"/>
      <c r="AT251" s="246"/>
      <c r="AU251" s="246"/>
      <c r="AV251" s="246"/>
      <c r="AW251" s="246"/>
      <c r="AX251" s="246"/>
      <c r="AY251" s="246"/>
      <c r="AZ251" s="246"/>
      <c r="BA251" s="246"/>
      <c r="BB251" s="246"/>
      <c r="BC251" s="246"/>
      <c r="BD251" s="246"/>
      <c r="BE251" s="248"/>
      <c r="BF251" s="523"/>
      <c r="BG251" s="562" t="str">
        <f t="shared" si="33"/>
        <v xml:space="preserve"> </v>
      </c>
      <c r="BH251" s="562" t="str">
        <f t="shared" si="35"/>
        <v xml:space="preserve"> </v>
      </c>
      <c r="BI251" s="562" t="str">
        <f t="shared" si="36"/>
        <v xml:space="preserve"> </v>
      </c>
      <c r="BJ251" s="562" t="str">
        <f t="shared" si="37"/>
        <v xml:space="preserve"> </v>
      </c>
      <c r="BK251" s="523"/>
      <c r="BL251" s="242"/>
      <c r="BM251" s="242"/>
      <c r="BN251" s="241"/>
      <c r="BO251" s="242"/>
      <c r="BP251" s="241"/>
      <c r="BQ251" s="241"/>
      <c r="BR251" s="241"/>
      <c r="BS251" s="246"/>
      <c r="BT251" s="246"/>
      <c r="BU251" s="246"/>
      <c r="BV251" s="246"/>
      <c r="BW251" s="246"/>
      <c r="BX251" s="523"/>
      <c r="BY251" s="246"/>
      <c r="BZ251" s="246"/>
      <c r="CA251" s="246"/>
      <c r="CB251" s="246"/>
      <c r="CC251" s="246"/>
      <c r="CD251" s="246"/>
      <c r="CE251" s="246"/>
      <c r="CF251" s="246"/>
      <c r="CG251" s="246"/>
      <c r="CH251" s="246"/>
      <c r="CI251" s="246"/>
      <c r="CJ251" s="246"/>
      <c r="CK251" s="246"/>
      <c r="CL251" s="246"/>
      <c r="CM251" s="248"/>
      <c r="CN251" s="523"/>
      <c r="CO251" s="562" t="str">
        <f t="shared" si="34"/>
        <v xml:space="preserve"> </v>
      </c>
      <c r="CP251" s="562" t="str">
        <f t="shared" si="38"/>
        <v xml:space="preserve"> </v>
      </c>
      <c r="CQ251" s="562" t="str">
        <f t="shared" si="39"/>
        <v xml:space="preserve"> </v>
      </c>
      <c r="CR251" s="562" t="str">
        <f t="shared" si="40"/>
        <v xml:space="preserve"> </v>
      </c>
      <c r="CS251" s="81"/>
      <c r="CT251" s="515"/>
    </row>
    <row r="252" spans="1:98" s="86" customFormat="1" ht="12.75" x14ac:dyDescent="0.25">
      <c r="A252" s="365"/>
      <c r="B252" s="147">
        <f>Demography!B251</f>
        <v>0</v>
      </c>
      <c r="C252" s="147">
        <f>Demography!C251</f>
        <v>0</v>
      </c>
      <c r="D252" s="148">
        <f>Demography!D251</f>
        <v>0</v>
      </c>
      <c r="E252" s="148">
        <f>Demography!E251</f>
        <v>0</v>
      </c>
      <c r="F252" s="148">
        <f>Demography!F251</f>
        <v>0</v>
      </c>
      <c r="G252" s="81"/>
      <c r="H252" s="256"/>
      <c r="I252" s="257"/>
      <c r="J252" s="257"/>
      <c r="K252" s="256"/>
      <c r="L252" s="240"/>
      <c r="M252" s="257"/>
      <c r="N252" s="256"/>
      <c r="O252" s="240"/>
      <c r="P252" s="261"/>
      <c r="Q252" s="261"/>
      <c r="R252" s="261"/>
      <c r="S252" s="261"/>
      <c r="T252" s="261"/>
      <c r="U252" s="522"/>
      <c r="V252" s="256"/>
      <c r="W252" s="238"/>
      <c r="X252" s="238"/>
      <c r="Y252" s="81"/>
      <c r="Z252" s="256"/>
      <c r="AA252" s="150"/>
      <c r="AB252" s="150"/>
      <c r="AC252" s="81"/>
      <c r="AD252" s="240"/>
      <c r="AE252" s="240"/>
      <c r="AF252" s="256"/>
      <c r="AG252" s="240"/>
      <c r="AH252" s="256"/>
      <c r="AI252" s="256"/>
      <c r="AJ252" s="256"/>
      <c r="AK252" s="245"/>
      <c r="AL252" s="245"/>
      <c r="AM252" s="245"/>
      <c r="AN252" s="245"/>
      <c r="AO252" s="245"/>
      <c r="AP252" s="523"/>
      <c r="AQ252" s="245"/>
      <c r="AR252" s="245"/>
      <c r="AS252" s="245"/>
      <c r="AT252" s="245"/>
      <c r="AU252" s="245"/>
      <c r="AV252" s="245"/>
      <c r="AW252" s="245"/>
      <c r="AX252" s="245"/>
      <c r="AY252" s="245"/>
      <c r="AZ252" s="245"/>
      <c r="BA252" s="245"/>
      <c r="BB252" s="245"/>
      <c r="BC252" s="245"/>
      <c r="BD252" s="245"/>
      <c r="BE252" s="247"/>
      <c r="BF252" s="523"/>
      <c r="BG252" s="561" t="str">
        <f t="shared" si="33"/>
        <v xml:space="preserve"> </v>
      </c>
      <c r="BH252" s="561" t="str">
        <f t="shared" si="35"/>
        <v xml:space="preserve"> </v>
      </c>
      <c r="BI252" s="561" t="str">
        <f t="shared" si="36"/>
        <v xml:space="preserve"> </v>
      </c>
      <c r="BJ252" s="561" t="str">
        <f t="shared" si="37"/>
        <v xml:space="preserve"> </v>
      </c>
      <c r="BK252" s="523"/>
      <c r="BL252" s="240"/>
      <c r="BM252" s="240"/>
      <c r="BN252" s="256"/>
      <c r="BO252" s="240"/>
      <c r="BP252" s="256"/>
      <c r="BQ252" s="256"/>
      <c r="BR252" s="256"/>
      <c r="BS252" s="245"/>
      <c r="BT252" s="245"/>
      <c r="BU252" s="245"/>
      <c r="BV252" s="245"/>
      <c r="BW252" s="245"/>
      <c r="BX252" s="523"/>
      <c r="BY252" s="245"/>
      <c r="BZ252" s="245"/>
      <c r="CA252" s="245"/>
      <c r="CB252" s="245"/>
      <c r="CC252" s="245"/>
      <c r="CD252" s="245"/>
      <c r="CE252" s="245"/>
      <c r="CF252" s="245"/>
      <c r="CG252" s="245"/>
      <c r="CH252" s="245"/>
      <c r="CI252" s="245"/>
      <c r="CJ252" s="245"/>
      <c r="CK252" s="245"/>
      <c r="CL252" s="245"/>
      <c r="CM252" s="247"/>
      <c r="CN252" s="523"/>
      <c r="CO252" s="561" t="str">
        <f t="shared" si="34"/>
        <v xml:space="preserve"> </v>
      </c>
      <c r="CP252" s="561" t="str">
        <f t="shared" si="38"/>
        <v xml:space="preserve"> </v>
      </c>
      <c r="CQ252" s="561" t="str">
        <f t="shared" si="39"/>
        <v xml:space="preserve"> </v>
      </c>
      <c r="CR252" s="561" t="str">
        <f t="shared" si="40"/>
        <v xml:space="preserve"> </v>
      </c>
      <c r="CS252" s="81"/>
      <c r="CT252" s="254"/>
    </row>
    <row r="253" spans="1:98" s="86" customFormat="1" ht="12.75" x14ac:dyDescent="0.25">
      <c r="A253" s="365"/>
      <c r="B253" s="361">
        <f>Demography!B252</f>
        <v>0</v>
      </c>
      <c r="C253" s="361">
        <f>Demography!C252</f>
        <v>0</v>
      </c>
      <c r="D253" s="362">
        <f>Demography!D252</f>
        <v>0</v>
      </c>
      <c r="E253" s="362">
        <f>Demography!E252</f>
        <v>0</v>
      </c>
      <c r="F253" s="362">
        <f>Demography!F252</f>
        <v>0</v>
      </c>
      <c r="G253" s="81"/>
      <c r="H253" s="241"/>
      <c r="I253" s="478"/>
      <c r="J253" s="478"/>
      <c r="K253" s="241"/>
      <c r="L253" s="242"/>
      <c r="M253" s="478"/>
      <c r="N253" s="241"/>
      <c r="O253" s="242"/>
      <c r="P253" s="243"/>
      <c r="Q253" s="243"/>
      <c r="R253" s="243"/>
      <c r="S253" s="243"/>
      <c r="T253" s="243"/>
      <c r="U253" s="524"/>
      <c r="V253" s="241"/>
      <c r="W253" s="415"/>
      <c r="X253" s="415"/>
      <c r="Y253" s="81"/>
      <c r="Z253" s="241"/>
      <c r="AA253" s="416"/>
      <c r="AB253" s="416"/>
      <c r="AC253" s="81"/>
      <c r="AD253" s="242"/>
      <c r="AE253" s="242"/>
      <c r="AF253" s="241"/>
      <c r="AG253" s="242"/>
      <c r="AH253" s="241"/>
      <c r="AI253" s="241"/>
      <c r="AJ253" s="241"/>
      <c r="AK253" s="246"/>
      <c r="AL253" s="246"/>
      <c r="AM253" s="246"/>
      <c r="AN253" s="246"/>
      <c r="AO253" s="246"/>
      <c r="AP253" s="523"/>
      <c r="AQ253" s="246"/>
      <c r="AR253" s="246"/>
      <c r="AS253" s="246"/>
      <c r="AT253" s="246"/>
      <c r="AU253" s="246"/>
      <c r="AV253" s="246"/>
      <c r="AW253" s="246"/>
      <c r="AX253" s="246"/>
      <c r="AY253" s="246"/>
      <c r="AZ253" s="246"/>
      <c r="BA253" s="246"/>
      <c r="BB253" s="246"/>
      <c r="BC253" s="246"/>
      <c r="BD253" s="246"/>
      <c r="BE253" s="248"/>
      <c r="BF253" s="523"/>
      <c r="BG253" s="562" t="str">
        <f t="shared" si="33"/>
        <v xml:space="preserve"> </v>
      </c>
      <c r="BH253" s="562" t="str">
        <f t="shared" si="35"/>
        <v xml:space="preserve"> </v>
      </c>
      <c r="BI253" s="562" t="str">
        <f t="shared" si="36"/>
        <v xml:space="preserve"> </v>
      </c>
      <c r="BJ253" s="562" t="str">
        <f t="shared" si="37"/>
        <v xml:space="preserve"> </v>
      </c>
      <c r="BK253" s="523"/>
      <c r="BL253" s="242"/>
      <c r="BM253" s="242"/>
      <c r="BN253" s="241"/>
      <c r="BO253" s="242"/>
      <c r="BP253" s="241"/>
      <c r="BQ253" s="241"/>
      <c r="BR253" s="241"/>
      <c r="BS253" s="246"/>
      <c r="BT253" s="246"/>
      <c r="BU253" s="246"/>
      <c r="BV253" s="246"/>
      <c r="BW253" s="246"/>
      <c r="BX253" s="523"/>
      <c r="BY253" s="246"/>
      <c r="BZ253" s="246"/>
      <c r="CA253" s="246"/>
      <c r="CB253" s="246"/>
      <c r="CC253" s="246"/>
      <c r="CD253" s="246"/>
      <c r="CE253" s="246"/>
      <c r="CF253" s="246"/>
      <c r="CG253" s="246"/>
      <c r="CH253" s="246"/>
      <c r="CI253" s="246"/>
      <c r="CJ253" s="246"/>
      <c r="CK253" s="246"/>
      <c r="CL253" s="246"/>
      <c r="CM253" s="248"/>
      <c r="CN253" s="523"/>
      <c r="CO253" s="562" t="str">
        <f t="shared" si="34"/>
        <v xml:space="preserve"> </v>
      </c>
      <c r="CP253" s="562" t="str">
        <f t="shared" si="38"/>
        <v xml:space="preserve"> </v>
      </c>
      <c r="CQ253" s="562" t="str">
        <f t="shared" si="39"/>
        <v xml:space="preserve"> </v>
      </c>
      <c r="CR253" s="562" t="str">
        <f t="shared" si="40"/>
        <v xml:space="preserve"> </v>
      </c>
      <c r="CS253" s="81"/>
      <c r="CT253" s="515"/>
    </row>
    <row r="254" spans="1:98" s="86" customFormat="1" ht="12.75" x14ac:dyDescent="0.25">
      <c r="A254" s="365"/>
      <c r="B254" s="147">
        <f>Demography!B253</f>
        <v>0</v>
      </c>
      <c r="C254" s="147">
        <f>Demography!C253</f>
        <v>0</v>
      </c>
      <c r="D254" s="148">
        <f>Demography!D253</f>
        <v>0</v>
      </c>
      <c r="E254" s="148">
        <f>Demography!E253</f>
        <v>0</v>
      </c>
      <c r="F254" s="148">
        <f>Demography!F253</f>
        <v>0</v>
      </c>
      <c r="G254" s="81"/>
      <c r="H254" s="256"/>
      <c r="I254" s="257"/>
      <c r="J254" s="257"/>
      <c r="K254" s="256"/>
      <c r="L254" s="240"/>
      <c r="M254" s="257"/>
      <c r="N254" s="256"/>
      <c r="O254" s="240"/>
      <c r="P254" s="261"/>
      <c r="Q254" s="261"/>
      <c r="R254" s="261"/>
      <c r="S254" s="261"/>
      <c r="T254" s="261"/>
      <c r="U254" s="522"/>
      <c r="V254" s="256"/>
      <c r="W254" s="238"/>
      <c r="X254" s="238"/>
      <c r="Y254" s="81"/>
      <c r="Z254" s="256"/>
      <c r="AA254" s="150"/>
      <c r="AB254" s="150"/>
      <c r="AC254" s="81"/>
      <c r="AD254" s="240"/>
      <c r="AE254" s="240"/>
      <c r="AF254" s="256"/>
      <c r="AG254" s="240"/>
      <c r="AH254" s="256"/>
      <c r="AI254" s="256"/>
      <c r="AJ254" s="256"/>
      <c r="AK254" s="245"/>
      <c r="AL254" s="245"/>
      <c r="AM254" s="245"/>
      <c r="AN254" s="245"/>
      <c r="AO254" s="245"/>
      <c r="AP254" s="523"/>
      <c r="AQ254" s="245"/>
      <c r="AR254" s="245"/>
      <c r="AS254" s="245"/>
      <c r="AT254" s="245"/>
      <c r="AU254" s="245"/>
      <c r="AV254" s="245"/>
      <c r="AW254" s="245"/>
      <c r="AX254" s="245"/>
      <c r="AY254" s="245"/>
      <c r="AZ254" s="245"/>
      <c r="BA254" s="245"/>
      <c r="BB254" s="245"/>
      <c r="BC254" s="245"/>
      <c r="BD254" s="245"/>
      <c r="BE254" s="247"/>
      <c r="BF254" s="523"/>
      <c r="BG254" s="561" t="str">
        <f t="shared" si="33"/>
        <v xml:space="preserve"> </v>
      </c>
      <c r="BH254" s="561" t="str">
        <f t="shared" si="35"/>
        <v xml:space="preserve"> </v>
      </c>
      <c r="BI254" s="561" t="str">
        <f t="shared" si="36"/>
        <v xml:space="preserve"> </v>
      </c>
      <c r="BJ254" s="561" t="str">
        <f t="shared" si="37"/>
        <v xml:space="preserve"> </v>
      </c>
      <c r="BK254" s="523"/>
      <c r="BL254" s="240"/>
      <c r="BM254" s="240"/>
      <c r="BN254" s="256"/>
      <c r="BO254" s="240"/>
      <c r="BP254" s="256"/>
      <c r="BQ254" s="256"/>
      <c r="BR254" s="256"/>
      <c r="BS254" s="245"/>
      <c r="BT254" s="245"/>
      <c r="BU254" s="245"/>
      <c r="BV254" s="245"/>
      <c r="BW254" s="245"/>
      <c r="BX254" s="523"/>
      <c r="BY254" s="245"/>
      <c r="BZ254" s="245"/>
      <c r="CA254" s="245"/>
      <c r="CB254" s="245"/>
      <c r="CC254" s="245"/>
      <c r="CD254" s="245"/>
      <c r="CE254" s="245"/>
      <c r="CF254" s="245"/>
      <c r="CG254" s="245"/>
      <c r="CH254" s="245"/>
      <c r="CI254" s="245"/>
      <c r="CJ254" s="245"/>
      <c r="CK254" s="245"/>
      <c r="CL254" s="245"/>
      <c r="CM254" s="247"/>
      <c r="CN254" s="523"/>
      <c r="CO254" s="561" t="str">
        <f t="shared" si="34"/>
        <v xml:space="preserve"> </v>
      </c>
      <c r="CP254" s="561" t="str">
        <f t="shared" si="38"/>
        <v xml:space="preserve"> </v>
      </c>
      <c r="CQ254" s="561" t="str">
        <f t="shared" si="39"/>
        <v xml:space="preserve"> </v>
      </c>
      <c r="CR254" s="561" t="str">
        <f t="shared" si="40"/>
        <v xml:space="preserve"> </v>
      </c>
      <c r="CS254" s="81"/>
      <c r="CT254" s="254"/>
    </row>
    <row r="255" spans="1:98" s="86" customFormat="1" ht="12.75" x14ac:dyDescent="0.25">
      <c r="A255" s="365"/>
      <c r="B255" s="361">
        <f>Demography!B254</f>
        <v>0</v>
      </c>
      <c r="C255" s="361">
        <f>Demography!C254</f>
        <v>0</v>
      </c>
      <c r="D255" s="362">
        <f>Demography!D254</f>
        <v>0</v>
      </c>
      <c r="E255" s="362">
        <f>Demography!E254</f>
        <v>0</v>
      </c>
      <c r="F255" s="362">
        <f>Demography!F254</f>
        <v>0</v>
      </c>
      <c r="G255" s="81"/>
      <c r="H255" s="241"/>
      <c r="I255" s="478"/>
      <c r="J255" s="478"/>
      <c r="K255" s="241"/>
      <c r="L255" s="242"/>
      <c r="M255" s="478"/>
      <c r="N255" s="241"/>
      <c r="O255" s="242"/>
      <c r="P255" s="243"/>
      <c r="Q255" s="243"/>
      <c r="R255" s="243"/>
      <c r="S255" s="243"/>
      <c r="T255" s="243"/>
      <c r="U255" s="524"/>
      <c r="V255" s="241"/>
      <c r="W255" s="415"/>
      <c r="X255" s="415"/>
      <c r="Y255" s="81"/>
      <c r="Z255" s="241"/>
      <c r="AA255" s="416"/>
      <c r="AB255" s="416"/>
      <c r="AC255" s="81"/>
      <c r="AD255" s="242"/>
      <c r="AE255" s="242"/>
      <c r="AF255" s="241"/>
      <c r="AG255" s="242"/>
      <c r="AH255" s="241"/>
      <c r="AI255" s="241"/>
      <c r="AJ255" s="241"/>
      <c r="AK255" s="246"/>
      <c r="AL255" s="246"/>
      <c r="AM255" s="246"/>
      <c r="AN255" s="246"/>
      <c r="AO255" s="246"/>
      <c r="AP255" s="523"/>
      <c r="AQ255" s="246"/>
      <c r="AR255" s="246"/>
      <c r="AS255" s="246"/>
      <c r="AT255" s="246"/>
      <c r="AU255" s="246"/>
      <c r="AV255" s="246"/>
      <c r="AW255" s="246"/>
      <c r="AX255" s="246"/>
      <c r="AY255" s="246"/>
      <c r="AZ255" s="246"/>
      <c r="BA255" s="246"/>
      <c r="BB255" s="246"/>
      <c r="BC255" s="246"/>
      <c r="BD255" s="246"/>
      <c r="BE255" s="248"/>
      <c r="BF255" s="523"/>
      <c r="BG255" s="562" t="str">
        <f t="shared" si="33"/>
        <v xml:space="preserve"> </v>
      </c>
      <c r="BH255" s="562" t="str">
        <f t="shared" si="35"/>
        <v xml:space="preserve"> </v>
      </c>
      <c r="BI255" s="562" t="str">
        <f t="shared" si="36"/>
        <v xml:space="preserve"> </v>
      </c>
      <c r="BJ255" s="562" t="str">
        <f t="shared" si="37"/>
        <v xml:space="preserve"> </v>
      </c>
      <c r="BK255" s="523"/>
      <c r="BL255" s="242"/>
      <c r="BM255" s="242"/>
      <c r="BN255" s="241"/>
      <c r="BO255" s="242"/>
      <c r="BP255" s="241"/>
      <c r="BQ255" s="241"/>
      <c r="BR255" s="241"/>
      <c r="BS255" s="246"/>
      <c r="BT255" s="246"/>
      <c r="BU255" s="246"/>
      <c r="BV255" s="246"/>
      <c r="BW255" s="246"/>
      <c r="BX255" s="523"/>
      <c r="BY255" s="246"/>
      <c r="BZ255" s="246"/>
      <c r="CA255" s="246"/>
      <c r="CB255" s="246"/>
      <c r="CC255" s="246"/>
      <c r="CD255" s="246"/>
      <c r="CE255" s="246"/>
      <c r="CF255" s="246"/>
      <c r="CG255" s="246"/>
      <c r="CH255" s="246"/>
      <c r="CI255" s="246"/>
      <c r="CJ255" s="246"/>
      <c r="CK255" s="246"/>
      <c r="CL255" s="246"/>
      <c r="CM255" s="248"/>
      <c r="CN255" s="523"/>
      <c r="CO255" s="562" t="str">
        <f t="shared" si="34"/>
        <v xml:space="preserve"> </v>
      </c>
      <c r="CP255" s="562" t="str">
        <f t="shared" si="38"/>
        <v xml:space="preserve"> </v>
      </c>
      <c r="CQ255" s="562" t="str">
        <f t="shared" si="39"/>
        <v xml:space="preserve"> </v>
      </c>
      <c r="CR255" s="562" t="str">
        <f t="shared" si="40"/>
        <v xml:space="preserve"> </v>
      </c>
      <c r="CS255" s="81"/>
      <c r="CT255" s="515"/>
    </row>
    <row r="256" spans="1:98" s="86" customFormat="1" ht="12.75" x14ac:dyDescent="0.25">
      <c r="A256" s="365"/>
      <c r="B256" s="147">
        <f>Demography!B255</f>
        <v>0</v>
      </c>
      <c r="C256" s="147">
        <f>Demography!C255</f>
        <v>0</v>
      </c>
      <c r="D256" s="148">
        <f>Demography!D255</f>
        <v>0</v>
      </c>
      <c r="E256" s="148">
        <f>Demography!E255</f>
        <v>0</v>
      </c>
      <c r="F256" s="148">
        <f>Demography!F255</f>
        <v>0</v>
      </c>
      <c r="G256" s="81"/>
      <c r="H256" s="256"/>
      <c r="I256" s="257"/>
      <c r="J256" s="257"/>
      <c r="K256" s="256"/>
      <c r="L256" s="240"/>
      <c r="M256" s="257"/>
      <c r="N256" s="256"/>
      <c r="O256" s="240"/>
      <c r="P256" s="261"/>
      <c r="Q256" s="261"/>
      <c r="R256" s="261"/>
      <c r="S256" s="261"/>
      <c r="T256" s="261"/>
      <c r="U256" s="522"/>
      <c r="V256" s="256"/>
      <c r="W256" s="238"/>
      <c r="X256" s="238"/>
      <c r="Y256" s="81"/>
      <c r="Z256" s="256"/>
      <c r="AA256" s="150"/>
      <c r="AB256" s="150"/>
      <c r="AC256" s="81"/>
      <c r="AD256" s="240"/>
      <c r="AE256" s="240"/>
      <c r="AF256" s="256"/>
      <c r="AG256" s="240"/>
      <c r="AH256" s="256"/>
      <c r="AI256" s="256"/>
      <c r="AJ256" s="256"/>
      <c r="AK256" s="245"/>
      <c r="AL256" s="245"/>
      <c r="AM256" s="245"/>
      <c r="AN256" s="245"/>
      <c r="AO256" s="245"/>
      <c r="AP256" s="523"/>
      <c r="AQ256" s="245"/>
      <c r="AR256" s="245"/>
      <c r="AS256" s="245"/>
      <c r="AT256" s="245"/>
      <c r="AU256" s="245"/>
      <c r="AV256" s="245"/>
      <c r="AW256" s="245"/>
      <c r="AX256" s="245"/>
      <c r="AY256" s="245"/>
      <c r="AZ256" s="245"/>
      <c r="BA256" s="245"/>
      <c r="BB256" s="245"/>
      <c r="BC256" s="245"/>
      <c r="BD256" s="245"/>
      <c r="BE256" s="247"/>
      <c r="BF256" s="523"/>
      <c r="BG256" s="561" t="str">
        <f t="shared" si="33"/>
        <v xml:space="preserve"> </v>
      </c>
      <c r="BH256" s="561" t="str">
        <f t="shared" si="35"/>
        <v xml:space="preserve"> </v>
      </c>
      <c r="BI256" s="561" t="str">
        <f t="shared" si="36"/>
        <v xml:space="preserve"> </v>
      </c>
      <c r="BJ256" s="561" t="str">
        <f t="shared" si="37"/>
        <v xml:space="preserve"> </v>
      </c>
      <c r="BK256" s="523"/>
      <c r="BL256" s="240"/>
      <c r="BM256" s="240"/>
      <c r="BN256" s="256"/>
      <c r="BO256" s="240"/>
      <c r="BP256" s="256"/>
      <c r="BQ256" s="256"/>
      <c r="BR256" s="256"/>
      <c r="BS256" s="245"/>
      <c r="BT256" s="245"/>
      <c r="BU256" s="245"/>
      <c r="BV256" s="245"/>
      <c r="BW256" s="245"/>
      <c r="BX256" s="523"/>
      <c r="BY256" s="245"/>
      <c r="BZ256" s="245"/>
      <c r="CA256" s="245"/>
      <c r="CB256" s="245"/>
      <c r="CC256" s="245"/>
      <c r="CD256" s="245"/>
      <c r="CE256" s="245"/>
      <c r="CF256" s="245"/>
      <c r="CG256" s="245"/>
      <c r="CH256" s="245"/>
      <c r="CI256" s="245"/>
      <c r="CJ256" s="245"/>
      <c r="CK256" s="245"/>
      <c r="CL256" s="245"/>
      <c r="CM256" s="247"/>
      <c r="CN256" s="523"/>
      <c r="CO256" s="561" t="str">
        <f t="shared" si="34"/>
        <v xml:space="preserve"> </v>
      </c>
      <c r="CP256" s="561" t="str">
        <f t="shared" si="38"/>
        <v xml:space="preserve"> </v>
      </c>
      <c r="CQ256" s="561" t="str">
        <f t="shared" si="39"/>
        <v xml:space="preserve"> </v>
      </c>
      <c r="CR256" s="561" t="str">
        <f t="shared" si="40"/>
        <v xml:space="preserve"> </v>
      </c>
      <c r="CS256" s="81"/>
      <c r="CT256" s="254"/>
    </row>
    <row r="257" spans="1:98" s="86" customFormat="1" ht="12.75" x14ac:dyDescent="0.25">
      <c r="A257" s="365"/>
      <c r="B257" s="361">
        <f>Demography!B256</f>
        <v>0</v>
      </c>
      <c r="C257" s="361">
        <f>Demography!C256</f>
        <v>0</v>
      </c>
      <c r="D257" s="362">
        <f>Demography!D256</f>
        <v>0</v>
      </c>
      <c r="E257" s="362">
        <f>Demography!E256</f>
        <v>0</v>
      </c>
      <c r="F257" s="362">
        <f>Demography!F256</f>
        <v>0</v>
      </c>
      <c r="G257" s="81"/>
      <c r="H257" s="241"/>
      <c r="I257" s="478"/>
      <c r="J257" s="478"/>
      <c r="K257" s="241"/>
      <c r="L257" s="242"/>
      <c r="M257" s="478"/>
      <c r="N257" s="241"/>
      <c r="O257" s="242"/>
      <c r="P257" s="243"/>
      <c r="Q257" s="243"/>
      <c r="R257" s="243"/>
      <c r="S257" s="243"/>
      <c r="T257" s="243"/>
      <c r="U257" s="524"/>
      <c r="V257" s="241"/>
      <c r="W257" s="415"/>
      <c r="X257" s="415"/>
      <c r="Y257" s="81"/>
      <c r="Z257" s="241"/>
      <c r="AA257" s="416"/>
      <c r="AB257" s="416"/>
      <c r="AC257" s="81"/>
      <c r="AD257" s="242"/>
      <c r="AE257" s="242"/>
      <c r="AF257" s="241"/>
      <c r="AG257" s="242"/>
      <c r="AH257" s="241"/>
      <c r="AI257" s="241"/>
      <c r="AJ257" s="241"/>
      <c r="AK257" s="246"/>
      <c r="AL257" s="246"/>
      <c r="AM257" s="246"/>
      <c r="AN257" s="246"/>
      <c r="AO257" s="246"/>
      <c r="AP257" s="523"/>
      <c r="AQ257" s="246"/>
      <c r="AR257" s="246"/>
      <c r="AS257" s="246"/>
      <c r="AT257" s="246"/>
      <c r="AU257" s="246"/>
      <c r="AV257" s="246"/>
      <c r="AW257" s="246"/>
      <c r="AX257" s="246"/>
      <c r="AY257" s="246"/>
      <c r="AZ257" s="246"/>
      <c r="BA257" s="246"/>
      <c r="BB257" s="246"/>
      <c r="BC257" s="246"/>
      <c r="BD257" s="246"/>
      <c r="BE257" s="248"/>
      <c r="BF257" s="523"/>
      <c r="BG257" s="562" t="str">
        <f t="shared" si="33"/>
        <v xml:space="preserve"> </v>
      </c>
      <c r="BH257" s="562" t="str">
        <f t="shared" si="35"/>
        <v xml:space="preserve"> </v>
      </c>
      <c r="BI257" s="562" t="str">
        <f t="shared" si="36"/>
        <v xml:space="preserve"> </v>
      </c>
      <c r="BJ257" s="562" t="str">
        <f t="shared" si="37"/>
        <v xml:space="preserve"> </v>
      </c>
      <c r="BK257" s="523"/>
      <c r="BL257" s="242"/>
      <c r="BM257" s="242"/>
      <c r="BN257" s="241"/>
      <c r="BO257" s="242"/>
      <c r="BP257" s="241"/>
      <c r="BQ257" s="241"/>
      <c r="BR257" s="241"/>
      <c r="BS257" s="246"/>
      <c r="BT257" s="246"/>
      <c r="BU257" s="246"/>
      <c r="BV257" s="246"/>
      <c r="BW257" s="246"/>
      <c r="BX257" s="523"/>
      <c r="BY257" s="246"/>
      <c r="BZ257" s="246"/>
      <c r="CA257" s="246"/>
      <c r="CB257" s="246"/>
      <c r="CC257" s="246"/>
      <c r="CD257" s="246"/>
      <c r="CE257" s="246"/>
      <c r="CF257" s="246"/>
      <c r="CG257" s="246"/>
      <c r="CH257" s="246"/>
      <c r="CI257" s="246"/>
      <c r="CJ257" s="246"/>
      <c r="CK257" s="246"/>
      <c r="CL257" s="246"/>
      <c r="CM257" s="248"/>
      <c r="CN257" s="523"/>
      <c r="CO257" s="562" t="str">
        <f t="shared" si="34"/>
        <v xml:space="preserve"> </v>
      </c>
      <c r="CP257" s="562" t="str">
        <f t="shared" si="38"/>
        <v xml:space="preserve"> </v>
      </c>
      <c r="CQ257" s="562" t="str">
        <f t="shared" si="39"/>
        <v xml:space="preserve"> </v>
      </c>
      <c r="CR257" s="562" t="str">
        <f t="shared" si="40"/>
        <v xml:space="preserve"> </v>
      </c>
      <c r="CS257" s="81"/>
      <c r="CT257" s="515"/>
    </row>
    <row r="258" spans="1:98" s="86" customFormat="1" ht="12.75" x14ac:dyDescent="0.25">
      <c r="A258" s="365"/>
      <c r="B258" s="147">
        <f>Demography!B257</f>
        <v>0</v>
      </c>
      <c r="C258" s="147">
        <f>Demography!C257</f>
        <v>0</v>
      </c>
      <c r="D258" s="148">
        <f>Demography!D257</f>
        <v>0</v>
      </c>
      <c r="E258" s="148">
        <f>Demography!E257</f>
        <v>0</v>
      </c>
      <c r="F258" s="148">
        <f>Demography!F257</f>
        <v>0</v>
      </c>
      <c r="G258" s="81"/>
      <c r="H258" s="256"/>
      <c r="I258" s="257"/>
      <c r="J258" s="257"/>
      <c r="K258" s="256"/>
      <c r="L258" s="240"/>
      <c r="M258" s="257"/>
      <c r="N258" s="256"/>
      <c r="O258" s="240"/>
      <c r="P258" s="261"/>
      <c r="Q258" s="261"/>
      <c r="R258" s="261"/>
      <c r="S258" s="261"/>
      <c r="T258" s="261"/>
      <c r="U258" s="522"/>
      <c r="V258" s="256"/>
      <c r="W258" s="238"/>
      <c r="X258" s="238"/>
      <c r="Y258" s="81"/>
      <c r="Z258" s="256"/>
      <c r="AA258" s="150"/>
      <c r="AB258" s="150"/>
      <c r="AC258" s="81"/>
      <c r="AD258" s="240"/>
      <c r="AE258" s="240"/>
      <c r="AF258" s="256"/>
      <c r="AG258" s="240"/>
      <c r="AH258" s="256"/>
      <c r="AI258" s="256"/>
      <c r="AJ258" s="256"/>
      <c r="AK258" s="245"/>
      <c r="AL258" s="245"/>
      <c r="AM258" s="245"/>
      <c r="AN258" s="245"/>
      <c r="AO258" s="245"/>
      <c r="AP258" s="523"/>
      <c r="AQ258" s="245"/>
      <c r="AR258" s="245"/>
      <c r="AS258" s="245"/>
      <c r="AT258" s="245"/>
      <c r="AU258" s="245"/>
      <c r="AV258" s="245"/>
      <c r="AW258" s="245"/>
      <c r="AX258" s="245"/>
      <c r="AY258" s="245"/>
      <c r="AZ258" s="245"/>
      <c r="BA258" s="245"/>
      <c r="BB258" s="245"/>
      <c r="BC258" s="245"/>
      <c r="BD258" s="245"/>
      <c r="BE258" s="247"/>
      <c r="BF258" s="523"/>
      <c r="BG258" s="561" t="str">
        <f t="shared" si="33"/>
        <v xml:space="preserve"> </v>
      </c>
      <c r="BH258" s="561" t="str">
        <f t="shared" si="35"/>
        <v xml:space="preserve"> </v>
      </c>
      <c r="BI258" s="561" t="str">
        <f t="shared" si="36"/>
        <v xml:space="preserve"> </v>
      </c>
      <c r="BJ258" s="561" t="str">
        <f t="shared" si="37"/>
        <v xml:space="preserve"> </v>
      </c>
      <c r="BK258" s="523"/>
      <c r="BL258" s="240"/>
      <c r="BM258" s="240"/>
      <c r="BN258" s="256"/>
      <c r="BO258" s="240"/>
      <c r="BP258" s="256"/>
      <c r="BQ258" s="256"/>
      <c r="BR258" s="256"/>
      <c r="BS258" s="245"/>
      <c r="BT258" s="245"/>
      <c r="BU258" s="245"/>
      <c r="BV258" s="245"/>
      <c r="BW258" s="245"/>
      <c r="BX258" s="523"/>
      <c r="BY258" s="245"/>
      <c r="BZ258" s="245"/>
      <c r="CA258" s="245"/>
      <c r="CB258" s="245"/>
      <c r="CC258" s="245"/>
      <c r="CD258" s="245"/>
      <c r="CE258" s="245"/>
      <c r="CF258" s="245"/>
      <c r="CG258" s="245"/>
      <c r="CH258" s="245"/>
      <c r="CI258" s="245"/>
      <c r="CJ258" s="245"/>
      <c r="CK258" s="245"/>
      <c r="CL258" s="245"/>
      <c r="CM258" s="247"/>
      <c r="CN258" s="523"/>
      <c r="CO258" s="561" t="str">
        <f t="shared" si="34"/>
        <v xml:space="preserve"> </v>
      </c>
      <c r="CP258" s="561" t="str">
        <f t="shared" si="38"/>
        <v xml:space="preserve"> </v>
      </c>
      <c r="CQ258" s="561" t="str">
        <f t="shared" si="39"/>
        <v xml:space="preserve"> </v>
      </c>
      <c r="CR258" s="561" t="str">
        <f t="shared" si="40"/>
        <v xml:space="preserve"> </v>
      </c>
      <c r="CS258" s="81"/>
      <c r="CT258" s="254"/>
    </row>
    <row r="259" spans="1:98" s="86" customFormat="1" ht="12.75" x14ac:dyDescent="0.25">
      <c r="A259" s="365"/>
      <c r="B259" s="361">
        <f>Demography!B258</f>
        <v>0</v>
      </c>
      <c r="C259" s="361">
        <f>Demography!C258</f>
        <v>0</v>
      </c>
      <c r="D259" s="362">
        <f>Demography!D258</f>
        <v>0</v>
      </c>
      <c r="E259" s="362">
        <f>Demography!E258</f>
        <v>0</v>
      </c>
      <c r="F259" s="362">
        <f>Demography!F258</f>
        <v>0</v>
      </c>
      <c r="G259" s="81"/>
      <c r="H259" s="241"/>
      <c r="I259" s="478"/>
      <c r="J259" s="478"/>
      <c r="K259" s="241"/>
      <c r="L259" s="242"/>
      <c r="M259" s="478"/>
      <c r="N259" s="241"/>
      <c r="O259" s="242"/>
      <c r="P259" s="243"/>
      <c r="Q259" s="243"/>
      <c r="R259" s="243"/>
      <c r="S259" s="243"/>
      <c r="T259" s="243"/>
      <c r="U259" s="524"/>
      <c r="V259" s="241"/>
      <c r="W259" s="415"/>
      <c r="X259" s="415"/>
      <c r="Y259" s="81"/>
      <c r="Z259" s="241"/>
      <c r="AA259" s="416"/>
      <c r="AB259" s="416"/>
      <c r="AC259" s="81"/>
      <c r="AD259" s="242"/>
      <c r="AE259" s="242"/>
      <c r="AF259" s="241"/>
      <c r="AG259" s="242"/>
      <c r="AH259" s="241"/>
      <c r="AI259" s="241"/>
      <c r="AJ259" s="241"/>
      <c r="AK259" s="246"/>
      <c r="AL259" s="246"/>
      <c r="AM259" s="246"/>
      <c r="AN259" s="246"/>
      <c r="AO259" s="246"/>
      <c r="AP259" s="523"/>
      <c r="AQ259" s="246"/>
      <c r="AR259" s="246"/>
      <c r="AS259" s="246"/>
      <c r="AT259" s="246"/>
      <c r="AU259" s="246"/>
      <c r="AV259" s="246"/>
      <c r="AW259" s="246"/>
      <c r="AX259" s="246"/>
      <c r="AY259" s="246"/>
      <c r="AZ259" s="246"/>
      <c r="BA259" s="246"/>
      <c r="BB259" s="246"/>
      <c r="BC259" s="246"/>
      <c r="BD259" s="246"/>
      <c r="BE259" s="248"/>
      <c r="BF259" s="523"/>
      <c r="BG259" s="562" t="str">
        <f t="shared" si="33"/>
        <v xml:space="preserve"> </v>
      </c>
      <c r="BH259" s="562" t="str">
        <f t="shared" si="35"/>
        <v xml:space="preserve"> </v>
      </c>
      <c r="BI259" s="562" t="str">
        <f t="shared" si="36"/>
        <v xml:space="preserve"> </v>
      </c>
      <c r="BJ259" s="562" t="str">
        <f t="shared" si="37"/>
        <v xml:space="preserve"> </v>
      </c>
      <c r="BK259" s="523"/>
      <c r="BL259" s="242"/>
      <c r="BM259" s="242"/>
      <c r="BN259" s="241"/>
      <c r="BO259" s="242"/>
      <c r="BP259" s="241"/>
      <c r="BQ259" s="241"/>
      <c r="BR259" s="241"/>
      <c r="BS259" s="246"/>
      <c r="BT259" s="246"/>
      <c r="BU259" s="246"/>
      <c r="BV259" s="246"/>
      <c r="BW259" s="246"/>
      <c r="BX259" s="523"/>
      <c r="BY259" s="246"/>
      <c r="BZ259" s="246"/>
      <c r="CA259" s="246"/>
      <c r="CB259" s="246"/>
      <c r="CC259" s="246"/>
      <c r="CD259" s="246"/>
      <c r="CE259" s="246"/>
      <c r="CF259" s="246"/>
      <c r="CG259" s="246"/>
      <c r="CH259" s="246"/>
      <c r="CI259" s="246"/>
      <c r="CJ259" s="246"/>
      <c r="CK259" s="246"/>
      <c r="CL259" s="246"/>
      <c r="CM259" s="248"/>
      <c r="CN259" s="523"/>
      <c r="CO259" s="562" t="str">
        <f t="shared" si="34"/>
        <v xml:space="preserve"> </v>
      </c>
      <c r="CP259" s="562" t="str">
        <f t="shared" si="38"/>
        <v xml:space="preserve"> </v>
      </c>
      <c r="CQ259" s="562" t="str">
        <f t="shared" si="39"/>
        <v xml:space="preserve"> </v>
      </c>
      <c r="CR259" s="562" t="str">
        <f t="shared" si="40"/>
        <v xml:space="preserve"> </v>
      </c>
      <c r="CS259" s="81"/>
      <c r="CT259" s="515"/>
    </row>
    <row r="260" spans="1:98" s="86" customFormat="1" ht="12.75" x14ac:dyDescent="0.25">
      <c r="A260" s="365"/>
      <c r="B260" s="147">
        <f>Demography!B259</f>
        <v>0</v>
      </c>
      <c r="C260" s="147">
        <f>Demography!C259</f>
        <v>0</v>
      </c>
      <c r="D260" s="148">
        <f>Demography!D259</f>
        <v>0</v>
      </c>
      <c r="E260" s="148">
        <f>Demography!E259</f>
        <v>0</v>
      </c>
      <c r="F260" s="148">
        <f>Demography!F259</f>
        <v>0</v>
      </c>
      <c r="G260" s="81"/>
      <c r="H260" s="256"/>
      <c r="I260" s="257"/>
      <c r="J260" s="257"/>
      <c r="K260" s="256"/>
      <c r="L260" s="240"/>
      <c r="M260" s="257"/>
      <c r="N260" s="256"/>
      <c r="O260" s="240"/>
      <c r="P260" s="261"/>
      <c r="Q260" s="261"/>
      <c r="R260" s="261"/>
      <c r="S260" s="261"/>
      <c r="T260" s="261"/>
      <c r="U260" s="522"/>
      <c r="V260" s="256"/>
      <c r="W260" s="238"/>
      <c r="X260" s="238"/>
      <c r="Y260" s="81"/>
      <c r="Z260" s="256"/>
      <c r="AA260" s="150"/>
      <c r="AB260" s="150"/>
      <c r="AC260" s="81"/>
      <c r="AD260" s="240"/>
      <c r="AE260" s="240"/>
      <c r="AF260" s="256"/>
      <c r="AG260" s="240"/>
      <c r="AH260" s="256"/>
      <c r="AI260" s="256"/>
      <c r="AJ260" s="256"/>
      <c r="AK260" s="245"/>
      <c r="AL260" s="245"/>
      <c r="AM260" s="245"/>
      <c r="AN260" s="245"/>
      <c r="AO260" s="245"/>
      <c r="AP260" s="523"/>
      <c r="AQ260" s="245"/>
      <c r="AR260" s="245"/>
      <c r="AS260" s="245"/>
      <c r="AT260" s="245"/>
      <c r="AU260" s="245"/>
      <c r="AV260" s="245"/>
      <c r="AW260" s="245"/>
      <c r="AX260" s="245"/>
      <c r="AY260" s="245"/>
      <c r="AZ260" s="245"/>
      <c r="BA260" s="245"/>
      <c r="BB260" s="245"/>
      <c r="BC260" s="245"/>
      <c r="BD260" s="245"/>
      <c r="BE260" s="247"/>
      <c r="BF260" s="523"/>
      <c r="BG260" s="561" t="str">
        <f t="shared" si="33"/>
        <v xml:space="preserve"> </v>
      </c>
      <c r="BH260" s="561" t="str">
        <f t="shared" si="35"/>
        <v xml:space="preserve"> </v>
      </c>
      <c r="BI260" s="561" t="str">
        <f t="shared" si="36"/>
        <v xml:space="preserve"> </v>
      </c>
      <c r="BJ260" s="561" t="str">
        <f t="shared" si="37"/>
        <v xml:space="preserve"> </v>
      </c>
      <c r="BK260" s="523"/>
      <c r="BL260" s="240"/>
      <c r="BM260" s="240"/>
      <c r="BN260" s="256"/>
      <c r="BO260" s="240"/>
      <c r="BP260" s="256"/>
      <c r="BQ260" s="256"/>
      <c r="BR260" s="256"/>
      <c r="BS260" s="245"/>
      <c r="BT260" s="245"/>
      <c r="BU260" s="245"/>
      <c r="BV260" s="245"/>
      <c r="BW260" s="245"/>
      <c r="BX260" s="523"/>
      <c r="BY260" s="245"/>
      <c r="BZ260" s="245"/>
      <c r="CA260" s="245"/>
      <c r="CB260" s="245"/>
      <c r="CC260" s="245"/>
      <c r="CD260" s="245"/>
      <c r="CE260" s="245"/>
      <c r="CF260" s="245"/>
      <c r="CG260" s="245"/>
      <c r="CH260" s="245"/>
      <c r="CI260" s="245"/>
      <c r="CJ260" s="245"/>
      <c r="CK260" s="245"/>
      <c r="CL260" s="245"/>
      <c r="CM260" s="247"/>
      <c r="CN260" s="523"/>
      <c r="CO260" s="561" t="str">
        <f t="shared" si="34"/>
        <v xml:space="preserve"> </v>
      </c>
      <c r="CP260" s="561" t="str">
        <f t="shared" si="38"/>
        <v xml:space="preserve"> </v>
      </c>
      <c r="CQ260" s="561" t="str">
        <f t="shared" si="39"/>
        <v xml:space="preserve"> </v>
      </c>
      <c r="CR260" s="561" t="str">
        <f t="shared" si="40"/>
        <v xml:space="preserve"> </v>
      </c>
      <c r="CS260" s="81"/>
      <c r="CT260" s="254"/>
    </row>
    <row r="261" spans="1:98" s="86" customFormat="1" ht="12.75" x14ac:dyDescent="0.25">
      <c r="A261" s="365"/>
      <c r="B261" s="361">
        <f>Demography!B260</f>
        <v>0</v>
      </c>
      <c r="C261" s="361">
        <f>Demography!C260</f>
        <v>0</v>
      </c>
      <c r="D261" s="362">
        <f>Demography!D260</f>
        <v>0</v>
      </c>
      <c r="E261" s="362">
        <f>Demography!E260</f>
        <v>0</v>
      </c>
      <c r="F261" s="362">
        <f>Demography!F260</f>
        <v>0</v>
      </c>
      <c r="G261" s="81"/>
      <c r="H261" s="241"/>
      <c r="I261" s="478"/>
      <c r="J261" s="478"/>
      <c r="K261" s="241"/>
      <c r="L261" s="242"/>
      <c r="M261" s="478"/>
      <c r="N261" s="241"/>
      <c r="O261" s="242"/>
      <c r="P261" s="243"/>
      <c r="Q261" s="243"/>
      <c r="R261" s="243"/>
      <c r="S261" s="243"/>
      <c r="T261" s="243"/>
      <c r="U261" s="524"/>
      <c r="V261" s="241"/>
      <c r="W261" s="415"/>
      <c r="X261" s="415"/>
      <c r="Y261" s="81"/>
      <c r="Z261" s="241"/>
      <c r="AA261" s="416"/>
      <c r="AB261" s="416"/>
      <c r="AC261" s="81"/>
      <c r="AD261" s="242"/>
      <c r="AE261" s="242"/>
      <c r="AF261" s="241"/>
      <c r="AG261" s="242"/>
      <c r="AH261" s="241"/>
      <c r="AI261" s="241"/>
      <c r="AJ261" s="241"/>
      <c r="AK261" s="246"/>
      <c r="AL261" s="246"/>
      <c r="AM261" s="246"/>
      <c r="AN261" s="246"/>
      <c r="AO261" s="246"/>
      <c r="AP261" s="523"/>
      <c r="AQ261" s="246"/>
      <c r="AR261" s="246"/>
      <c r="AS261" s="246"/>
      <c r="AT261" s="246"/>
      <c r="AU261" s="246"/>
      <c r="AV261" s="246"/>
      <c r="AW261" s="246"/>
      <c r="AX261" s="246"/>
      <c r="AY261" s="246"/>
      <c r="AZ261" s="246"/>
      <c r="BA261" s="246"/>
      <c r="BB261" s="246"/>
      <c r="BC261" s="246"/>
      <c r="BD261" s="246"/>
      <c r="BE261" s="248"/>
      <c r="BF261" s="523"/>
      <c r="BG261" s="562" t="str">
        <f t="shared" si="33"/>
        <v xml:space="preserve"> </v>
      </c>
      <c r="BH261" s="562" t="str">
        <f t="shared" si="35"/>
        <v xml:space="preserve"> </v>
      </c>
      <c r="BI261" s="562" t="str">
        <f t="shared" si="36"/>
        <v xml:space="preserve"> </v>
      </c>
      <c r="BJ261" s="562" t="str">
        <f t="shared" si="37"/>
        <v xml:space="preserve"> </v>
      </c>
      <c r="BK261" s="523"/>
      <c r="BL261" s="242"/>
      <c r="BM261" s="242"/>
      <c r="BN261" s="241"/>
      <c r="BO261" s="242"/>
      <c r="BP261" s="241"/>
      <c r="BQ261" s="241"/>
      <c r="BR261" s="241"/>
      <c r="BS261" s="246"/>
      <c r="BT261" s="246"/>
      <c r="BU261" s="246"/>
      <c r="BV261" s="246"/>
      <c r="BW261" s="246"/>
      <c r="BX261" s="523"/>
      <c r="BY261" s="246"/>
      <c r="BZ261" s="246"/>
      <c r="CA261" s="246"/>
      <c r="CB261" s="246"/>
      <c r="CC261" s="246"/>
      <c r="CD261" s="246"/>
      <c r="CE261" s="246"/>
      <c r="CF261" s="246"/>
      <c r="CG261" s="246"/>
      <c r="CH261" s="246"/>
      <c r="CI261" s="246"/>
      <c r="CJ261" s="246"/>
      <c r="CK261" s="246"/>
      <c r="CL261" s="246"/>
      <c r="CM261" s="248"/>
      <c r="CN261" s="523"/>
      <c r="CO261" s="562" t="str">
        <f t="shared" si="34"/>
        <v xml:space="preserve"> </v>
      </c>
      <c r="CP261" s="562" t="str">
        <f t="shared" si="38"/>
        <v xml:space="preserve"> </v>
      </c>
      <c r="CQ261" s="562" t="str">
        <f t="shared" si="39"/>
        <v xml:space="preserve"> </v>
      </c>
      <c r="CR261" s="562" t="str">
        <f t="shared" si="40"/>
        <v xml:space="preserve"> </v>
      </c>
      <c r="CS261" s="81"/>
      <c r="CT261" s="515"/>
    </row>
    <row r="262" spans="1:98" s="86" customFormat="1" ht="12.75" x14ac:dyDescent="0.25">
      <c r="A262" s="365"/>
      <c r="B262" s="147">
        <f>Demography!B261</f>
        <v>0</v>
      </c>
      <c r="C262" s="147">
        <f>Demography!C261</f>
        <v>0</v>
      </c>
      <c r="D262" s="148">
        <f>Demography!D261</f>
        <v>0</v>
      </c>
      <c r="E262" s="148">
        <f>Demography!E261</f>
        <v>0</v>
      </c>
      <c r="F262" s="148">
        <f>Demography!F261</f>
        <v>0</v>
      </c>
      <c r="G262" s="81"/>
      <c r="H262" s="256"/>
      <c r="I262" s="257"/>
      <c r="J262" s="257"/>
      <c r="K262" s="256"/>
      <c r="L262" s="240"/>
      <c r="M262" s="257"/>
      <c r="N262" s="256"/>
      <c r="O262" s="240"/>
      <c r="P262" s="261"/>
      <c r="Q262" s="261"/>
      <c r="R262" s="261"/>
      <c r="S262" s="261"/>
      <c r="T262" s="261"/>
      <c r="U262" s="522"/>
      <c r="V262" s="256"/>
      <c r="W262" s="238"/>
      <c r="X262" s="238"/>
      <c r="Y262" s="81"/>
      <c r="Z262" s="256"/>
      <c r="AA262" s="150"/>
      <c r="AB262" s="150"/>
      <c r="AC262" s="81"/>
      <c r="AD262" s="240"/>
      <c r="AE262" s="240"/>
      <c r="AF262" s="256"/>
      <c r="AG262" s="240"/>
      <c r="AH262" s="256"/>
      <c r="AI262" s="256"/>
      <c r="AJ262" s="256"/>
      <c r="AK262" s="245"/>
      <c r="AL262" s="245"/>
      <c r="AM262" s="245"/>
      <c r="AN262" s="245"/>
      <c r="AO262" s="245"/>
      <c r="AP262" s="523"/>
      <c r="AQ262" s="245"/>
      <c r="AR262" s="245"/>
      <c r="AS262" s="245"/>
      <c r="AT262" s="245"/>
      <c r="AU262" s="245"/>
      <c r="AV262" s="245"/>
      <c r="AW262" s="245"/>
      <c r="AX262" s="245"/>
      <c r="AY262" s="245"/>
      <c r="AZ262" s="245"/>
      <c r="BA262" s="245"/>
      <c r="BB262" s="245"/>
      <c r="BC262" s="245"/>
      <c r="BD262" s="245"/>
      <c r="BE262" s="247"/>
      <c r="BF262" s="523"/>
      <c r="BG262" s="561" t="str">
        <f t="shared" si="33"/>
        <v xml:space="preserve"> </v>
      </c>
      <c r="BH262" s="561" t="str">
        <f t="shared" si="35"/>
        <v xml:space="preserve"> </v>
      </c>
      <c r="BI262" s="561" t="str">
        <f t="shared" si="36"/>
        <v xml:space="preserve"> </v>
      </c>
      <c r="BJ262" s="561" t="str">
        <f t="shared" si="37"/>
        <v xml:space="preserve"> </v>
      </c>
      <c r="BK262" s="523"/>
      <c r="BL262" s="240"/>
      <c r="BM262" s="240"/>
      <c r="BN262" s="256"/>
      <c r="BO262" s="240"/>
      <c r="BP262" s="256"/>
      <c r="BQ262" s="256"/>
      <c r="BR262" s="256"/>
      <c r="BS262" s="245"/>
      <c r="BT262" s="245"/>
      <c r="BU262" s="245"/>
      <c r="BV262" s="245"/>
      <c r="BW262" s="245"/>
      <c r="BX262" s="523"/>
      <c r="BY262" s="245"/>
      <c r="BZ262" s="245"/>
      <c r="CA262" s="245"/>
      <c r="CB262" s="245"/>
      <c r="CC262" s="245"/>
      <c r="CD262" s="245"/>
      <c r="CE262" s="245"/>
      <c r="CF262" s="245"/>
      <c r="CG262" s="245"/>
      <c r="CH262" s="245"/>
      <c r="CI262" s="245"/>
      <c r="CJ262" s="245"/>
      <c r="CK262" s="245"/>
      <c r="CL262" s="245"/>
      <c r="CM262" s="247"/>
      <c r="CN262" s="523"/>
      <c r="CO262" s="561" t="str">
        <f t="shared" si="34"/>
        <v xml:space="preserve"> </v>
      </c>
      <c r="CP262" s="561" t="str">
        <f t="shared" si="38"/>
        <v xml:space="preserve"> </v>
      </c>
      <c r="CQ262" s="561" t="str">
        <f t="shared" si="39"/>
        <v xml:space="preserve"> </v>
      </c>
      <c r="CR262" s="561" t="str">
        <f t="shared" si="40"/>
        <v xml:space="preserve"> </v>
      </c>
      <c r="CS262" s="81"/>
      <c r="CT262" s="254"/>
    </row>
    <row r="263" spans="1:98" s="86" customFormat="1" ht="12.75" x14ac:dyDescent="0.25">
      <c r="A263" s="365"/>
      <c r="B263" s="361">
        <f>Demography!B262</f>
        <v>0</v>
      </c>
      <c r="C263" s="361">
        <f>Demography!C262</f>
        <v>0</v>
      </c>
      <c r="D263" s="362">
        <f>Demography!D262</f>
        <v>0</v>
      </c>
      <c r="E263" s="362">
        <f>Demography!E262</f>
        <v>0</v>
      </c>
      <c r="F263" s="362">
        <f>Demography!F262</f>
        <v>0</v>
      </c>
      <c r="G263" s="81"/>
      <c r="H263" s="241"/>
      <c r="I263" s="478"/>
      <c r="J263" s="478"/>
      <c r="K263" s="241"/>
      <c r="L263" s="242"/>
      <c r="M263" s="478"/>
      <c r="N263" s="241"/>
      <c r="O263" s="242"/>
      <c r="P263" s="243"/>
      <c r="Q263" s="243"/>
      <c r="R263" s="243"/>
      <c r="S263" s="243"/>
      <c r="T263" s="243"/>
      <c r="U263" s="524"/>
      <c r="V263" s="241"/>
      <c r="W263" s="415"/>
      <c r="X263" s="415"/>
      <c r="Y263" s="81"/>
      <c r="Z263" s="241"/>
      <c r="AA263" s="416"/>
      <c r="AB263" s="416"/>
      <c r="AC263" s="81"/>
      <c r="AD263" s="242"/>
      <c r="AE263" s="242"/>
      <c r="AF263" s="241"/>
      <c r="AG263" s="242"/>
      <c r="AH263" s="241"/>
      <c r="AI263" s="241"/>
      <c r="AJ263" s="241"/>
      <c r="AK263" s="246"/>
      <c r="AL263" s="246"/>
      <c r="AM263" s="246"/>
      <c r="AN263" s="246"/>
      <c r="AO263" s="246"/>
      <c r="AP263" s="523"/>
      <c r="AQ263" s="246"/>
      <c r="AR263" s="246"/>
      <c r="AS263" s="246"/>
      <c r="AT263" s="246"/>
      <c r="AU263" s="246"/>
      <c r="AV263" s="246"/>
      <c r="AW263" s="246"/>
      <c r="AX263" s="246"/>
      <c r="AY263" s="246"/>
      <c r="AZ263" s="246"/>
      <c r="BA263" s="246"/>
      <c r="BB263" s="246"/>
      <c r="BC263" s="246"/>
      <c r="BD263" s="246"/>
      <c r="BE263" s="248"/>
      <c r="BF263" s="523"/>
      <c r="BG263" s="562" t="str">
        <f t="shared" si="33"/>
        <v xml:space="preserve"> </v>
      </c>
      <c r="BH263" s="562" t="str">
        <f t="shared" si="35"/>
        <v xml:space="preserve"> </v>
      </c>
      <c r="BI263" s="562" t="str">
        <f t="shared" si="36"/>
        <v xml:space="preserve"> </v>
      </c>
      <c r="BJ263" s="562" t="str">
        <f t="shared" si="37"/>
        <v xml:space="preserve"> </v>
      </c>
      <c r="BK263" s="523"/>
      <c r="BL263" s="242"/>
      <c r="BM263" s="242"/>
      <c r="BN263" s="241"/>
      <c r="BO263" s="242"/>
      <c r="BP263" s="241"/>
      <c r="BQ263" s="241"/>
      <c r="BR263" s="241"/>
      <c r="BS263" s="246"/>
      <c r="BT263" s="246"/>
      <c r="BU263" s="246"/>
      <c r="BV263" s="246"/>
      <c r="BW263" s="246"/>
      <c r="BX263" s="523"/>
      <c r="BY263" s="246"/>
      <c r="BZ263" s="246"/>
      <c r="CA263" s="246"/>
      <c r="CB263" s="246"/>
      <c r="CC263" s="246"/>
      <c r="CD263" s="246"/>
      <c r="CE263" s="246"/>
      <c r="CF263" s="246"/>
      <c r="CG263" s="246"/>
      <c r="CH263" s="246"/>
      <c r="CI263" s="246"/>
      <c r="CJ263" s="246"/>
      <c r="CK263" s="246"/>
      <c r="CL263" s="246"/>
      <c r="CM263" s="248"/>
      <c r="CN263" s="523"/>
      <c r="CO263" s="562" t="str">
        <f t="shared" si="34"/>
        <v xml:space="preserve"> </v>
      </c>
      <c r="CP263" s="562" t="str">
        <f t="shared" si="38"/>
        <v xml:space="preserve"> </v>
      </c>
      <c r="CQ263" s="562" t="str">
        <f t="shared" si="39"/>
        <v xml:space="preserve"> </v>
      </c>
      <c r="CR263" s="562" t="str">
        <f t="shared" si="40"/>
        <v xml:space="preserve"> </v>
      </c>
      <c r="CS263" s="81"/>
      <c r="CT263" s="515"/>
    </row>
    <row r="264" spans="1:98" s="86" customFormat="1" ht="12.75" x14ac:dyDescent="0.25">
      <c r="A264" s="365"/>
      <c r="B264" s="147">
        <f>Demography!B263</f>
        <v>0</v>
      </c>
      <c r="C264" s="147">
        <f>Demography!C263</f>
        <v>0</v>
      </c>
      <c r="D264" s="148">
        <f>Demography!D263</f>
        <v>0</v>
      </c>
      <c r="E264" s="148">
        <f>Demography!E263</f>
        <v>0</v>
      </c>
      <c r="F264" s="148">
        <f>Demography!F263</f>
        <v>0</v>
      </c>
      <c r="G264" s="81"/>
      <c r="H264" s="256"/>
      <c r="I264" s="257"/>
      <c r="J264" s="257"/>
      <c r="K264" s="256"/>
      <c r="L264" s="240"/>
      <c r="M264" s="257"/>
      <c r="N264" s="256"/>
      <c r="O264" s="240"/>
      <c r="P264" s="261"/>
      <c r="Q264" s="261"/>
      <c r="R264" s="261"/>
      <c r="S264" s="261"/>
      <c r="T264" s="261"/>
      <c r="U264" s="522"/>
      <c r="V264" s="256"/>
      <c r="W264" s="238"/>
      <c r="X264" s="238"/>
      <c r="Y264" s="81"/>
      <c r="Z264" s="256"/>
      <c r="AA264" s="150"/>
      <c r="AB264" s="150"/>
      <c r="AC264" s="81"/>
      <c r="AD264" s="240"/>
      <c r="AE264" s="240"/>
      <c r="AF264" s="256"/>
      <c r="AG264" s="240"/>
      <c r="AH264" s="256"/>
      <c r="AI264" s="256"/>
      <c r="AJ264" s="256"/>
      <c r="AK264" s="245"/>
      <c r="AL264" s="245"/>
      <c r="AM264" s="245"/>
      <c r="AN264" s="245"/>
      <c r="AO264" s="245"/>
      <c r="AP264" s="523"/>
      <c r="AQ264" s="245"/>
      <c r="AR264" s="245"/>
      <c r="AS264" s="245"/>
      <c r="AT264" s="245"/>
      <c r="AU264" s="245"/>
      <c r="AV264" s="245"/>
      <c r="AW264" s="245"/>
      <c r="AX264" s="245"/>
      <c r="AY264" s="245"/>
      <c r="AZ264" s="245"/>
      <c r="BA264" s="245"/>
      <c r="BB264" s="245"/>
      <c r="BC264" s="245"/>
      <c r="BD264" s="245"/>
      <c r="BE264" s="247"/>
      <c r="BF264" s="523"/>
      <c r="BG264" s="561" t="str">
        <f t="shared" si="33"/>
        <v xml:space="preserve"> </v>
      </c>
      <c r="BH264" s="561" t="str">
        <f t="shared" si="35"/>
        <v xml:space="preserve"> </v>
      </c>
      <c r="BI264" s="561" t="str">
        <f t="shared" si="36"/>
        <v xml:space="preserve"> </v>
      </c>
      <c r="BJ264" s="561" t="str">
        <f t="shared" si="37"/>
        <v xml:space="preserve"> </v>
      </c>
      <c r="BK264" s="523"/>
      <c r="BL264" s="240"/>
      <c r="BM264" s="240"/>
      <c r="BN264" s="256"/>
      <c r="BO264" s="240"/>
      <c r="BP264" s="256"/>
      <c r="BQ264" s="256"/>
      <c r="BR264" s="256"/>
      <c r="BS264" s="245"/>
      <c r="BT264" s="245"/>
      <c r="BU264" s="245"/>
      <c r="BV264" s="245"/>
      <c r="BW264" s="245"/>
      <c r="BX264" s="523"/>
      <c r="BY264" s="245"/>
      <c r="BZ264" s="245"/>
      <c r="CA264" s="245"/>
      <c r="CB264" s="245"/>
      <c r="CC264" s="245"/>
      <c r="CD264" s="245"/>
      <c r="CE264" s="245"/>
      <c r="CF264" s="245"/>
      <c r="CG264" s="245"/>
      <c r="CH264" s="245"/>
      <c r="CI264" s="245"/>
      <c r="CJ264" s="245"/>
      <c r="CK264" s="245"/>
      <c r="CL264" s="245"/>
      <c r="CM264" s="247"/>
      <c r="CN264" s="523"/>
      <c r="CO264" s="561" t="str">
        <f t="shared" si="34"/>
        <v xml:space="preserve"> </v>
      </c>
      <c r="CP264" s="561" t="str">
        <f t="shared" si="38"/>
        <v xml:space="preserve"> </v>
      </c>
      <c r="CQ264" s="561" t="str">
        <f t="shared" si="39"/>
        <v xml:space="preserve"> </v>
      </c>
      <c r="CR264" s="561" t="str">
        <f t="shared" si="40"/>
        <v xml:space="preserve"> </v>
      </c>
      <c r="CS264" s="81"/>
      <c r="CT264" s="254"/>
    </row>
    <row r="265" spans="1:98" s="86" customFormat="1" ht="12.75" x14ac:dyDescent="0.25">
      <c r="A265" s="365"/>
      <c r="B265" s="361">
        <f>Demography!B264</f>
        <v>0</v>
      </c>
      <c r="C265" s="361">
        <f>Demography!C264</f>
        <v>0</v>
      </c>
      <c r="D265" s="362">
        <f>Demography!D264</f>
        <v>0</v>
      </c>
      <c r="E265" s="362">
        <f>Demography!E264</f>
        <v>0</v>
      </c>
      <c r="F265" s="362">
        <f>Demography!F264</f>
        <v>0</v>
      </c>
      <c r="G265" s="81"/>
      <c r="H265" s="241"/>
      <c r="I265" s="478"/>
      <c r="J265" s="478"/>
      <c r="K265" s="241"/>
      <c r="L265" s="242"/>
      <c r="M265" s="478"/>
      <c r="N265" s="241"/>
      <c r="O265" s="242"/>
      <c r="P265" s="243"/>
      <c r="Q265" s="243"/>
      <c r="R265" s="243"/>
      <c r="S265" s="243"/>
      <c r="T265" s="243"/>
      <c r="U265" s="524"/>
      <c r="V265" s="241"/>
      <c r="W265" s="415"/>
      <c r="X265" s="415"/>
      <c r="Y265" s="81"/>
      <c r="Z265" s="241"/>
      <c r="AA265" s="416"/>
      <c r="AB265" s="416"/>
      <c r="AC265" s="81"/>
      <c r="AD265" s="242"/>
      <c r="AE265" s="242"/>
      <c r="AF265" s="241"/>
      <c r="AG265" s="242"/>
      <c r="AH265" s="241"/>
      <c r="AI265" s="241"/>
      <c r="AJ265" s="241"/>
      <c r="AK265" s="246"/>
      <c r="AL265" s="246"/>
      <c r="AM265" s="246"/>
      <c r="AN265" s="246"/>
      <c r="AO265" s="246"/>
      <c r="AP265" s="523"/>
      <c r="AQ265" s="246"/>
      <c r="AR265" s="246"/>
      <c r="AS265" s="246"/>
      <c r="AT265" s="246"/>
      <c r="AU265" s="246"/>
      <c r="AV265" s="246"/>
      <c r="AW265" s="246"/>
      <c r="AX265" s="246"/>
      <c r="AY265" s="246"/>
      <c r="AZ265" s="246"/>
      <c r="BA265" s="246"/>
      <c r="BB265" s="246"/>
      <c r="BC265" s="246"/>
      <c r="BD265" s="246"/>
      <c r="BE265" s="248"/>
      <c r="BF265" s="523"/>
      <c r="BG265" s="562" t="str">
        <f t="shared" si="33"/>
        <v xml:space="preserve"> </v>
      </c>
      <c r="BH265" s="562" t="str">
        <f t="shared" si="35"/>
        <v xml:space="preserve"> </v>
      </c>
      <c r="BI265" s="562" t="str">
        <f t="shared" si="36"/>
        <v xml:space="preserve"> </v>
      </c>
      <c r="BJ265" s="562" t="str">
        <f t="shared" si="37"/>
        <v xml:space="preserve"> </v>
      </c>
      <c r="BK265" s="523"/>
      <c r="BL265" s="242"/>
      <c r="BM265" s="242"/>
      <c r="BN265" s="241"/>
      <c r="BO265" s="242"/>
      <c r="BP265" s="241"/>
      <c r="BQ265" s="241"/>
      <c r="BR265" s="241"/>
      <c r="BS265" s="246"/>
      <c r="BT265" s="246"/>
      <c r="BU265" s="246"/>
      <c r="BV265" s="246"/>
      <c r="BW265" s="246"/>
      <c r="BX265" s="523"/>
      <c r="BY265" s="246"/>
      <c r="BZ265" s="246"/>
      <c r="CA265" s="246"/>
      <c r="CB265" s="246"/>
      <c r="CC265" s="246"/>
      <c r="CD265" s="246"/>
      <c r="CE265" s="246"/>
      <c r="CF265" s="246"/>
      <c r="CG265" s="246"/>
      <c r="CH265" s="246"/>
      <c r="CI265" s="246"/>
      <c r="CJ265" s="246"/>
      <c r="CK265" s="246"/>
      <c r="CL265" s="246"/>
      <c r="CM265" s="248"/>
      <c r="CN265" s="523"/>
      <c r="CO265" s="562" t="str">
        <f t="shared" si="34"/>
        <v xml:space="preserve"> </v>
      </c>
      <c r="CP265" s="562" t="str">
        <f t="shared" si="38"/>
        <v xml:space="preserve"> </v>
      </c>
      <c r="CQ265" s="562" t="str">
        <f t="shared" si="39"/>
        <v xml:space="preserve"> </v>
      </c>
      <c r="CR265" s="562" t="str">
        <f t="shared" si="40"/>
        <v xml:space="preserve"> </v>
      </c>
      <c r="CS265" s="81"/>
      <c r="CT265" s="515"/>
    </row>
    <row r="266" spans="1:98" s="86" customFormat="1" ht="12.75" x14ac:dyDescent="0.25">
      <c r="A266" s="365"/>
      <c r="B266" s="147">
        <f>Demography!B265</f>
        <v>0</v>
      </c>
      <c r="C266" s="147">
        <f>Demography!C265</f>
        <v>0</v>
      </c>
      <c r="D266" s="148">
        <f>Demography!D265</f>
        <v>0</v>
      </c>
      <c r="E266" s="148">
        <f>Demography!E265</f>
        <v>0</v>
      </c>
      <c r="F266" s="148">
        <f>Demography!F265</f>
        <v>0</v>
      </c>
      <c r="G266" s="81"/>
      <c r="H266" s="256"/>
      <c r="I266" s="257"/>
      <c r="J266" s="257"/>
      <c r="K266" s="256"/>
      <c r="L266" s="240"/>
      <c r="M266" s="257"/>
      <c r="N266" s="256"/>
      <c r="O266" s="240"/>
      <c r="P266" s="261"/>
      <c r="Q266" s="261"/>
      <c r="R266" s="261"/>
      <c r="S266" s="261"/>
      <c r="T266" s="261"/>
      <c r="U266" s="522"/>
      <c r="V266" s="256"/>
      <c r="W266" s="238"/>
      <c r="X266" s="238"/>
      <c r="Y266" s="81"/>
      <c r="Z266" s="256"/>
      <c r="AA266" s="150"/>
      <c r="AB266" s="150"/>
      <c r="AC266" s="81"/>
      <c r="AD266" s="240"/>
      <c r="AE266" s="240"/>
      <c r="AF266" s="256"/>
      <c r="AG266" s="240"/>
      <c r="AH266" s="256"/>
      <c r="AI266" s="256"/>
      <c r="AJ266" s="256"/>
      <c r="AK266" s="245"/>
      <c r="AL266" s="245"/>
      <c r="AM266" s="245"/>
      <c r="AN266" s="245"/>
      <c r="AO266" s="245"/>
      <c r="AP266" s="523"/>
      <c r="AQ266" s="245"/>
      <c r="AR266" s="245"/>
      <c r="AS266" s="245"/>
      <c r="AT266" s="245"/>
      <c r="AU266" s="245"/>
      <c r="AV266" s="245"/>
      <c r="AW266" s="245"/>
      <c r="AX266" s="245"/>
      <c r="AY266" s="245"/>
      <c r="AZ266" s="245"/>
      <c r="BA266" s="245"/>
      <c r="BB266" s="245"/>
      <c r="BC266" s="245"/>
      <c r="BD266" s="245"/>
      <c r="BE266" s="247"/>
      <c r="BF266" s="523"/>
      <c r="BG266" s="561" t="str">
        <f t="shared" si="33"/>
        <v xml:space="preserve"> </v>
      </c>
      <c r="BH266" s="561" t="str">
        <f t="shared" si="35"/>
        <v xml:space="preserve"> </v>
      </c>
      <c r="BI266" s="561" t="str">
        <f t="shared" si="36"/>
        <v xml:space="preserve"> </v>
      </c>
      <c r="BJ266" s="561" t="str">
        <f t="shared" si="37"/>
        <v xml:space="preserve"> </v>
      </c>
      <c r="BK266" s="523"/>
      <c r="BL266" s="240"/>
      <c r="BM266" s="240"/>
      <c r="BN266" s="256"/>
      <c r="BO266" s="240"/>
      <c r="BP266" s="256"/>
      <c r="BQ266" s="256"/>
      <c r="BR266" s="256"/>
      <c r="BS266" s="245"/>
      <c r="BT266" s="245"/>
      <c r="BU266" s="245"/>
      <c r="BV266" s="245"/>
      <c r="BW266" s="245"/>
      <c r="BX266" s="523"/>
      <c r="BY266" s="245"/>
      <c r="BZ266" s="245"/>
      <c r="CA266" s="245"/>
      <c r="CB266" s="245"/>
      <c r="CC266" s="245"/>
      <c r="CD266" s="245"/>
      <c r="CE266" s="245"/>
      <c r="CF266" s="245"/>
      <c r="CG266" s="245"/>
      <c r="CH266" s="245"/>
      <c r="CI266" s="245"/>
      <c r="CJ266" s="245"/>
      <c r="CK266" s="245"/>
      <c r="CL266" s="245"/>
      <c r="CM266" s="247"/>
      <c r="CN266" s="523"/>
      <c r="CO266" s="561" t="str">
        <f t="shared" si="34"/>
        <v xml:space="preserve"> </v>
      </c>
      <c r="CP266" s="561" t="str">
        <f t="shared" si="38"/>
        <v xml:space="preserve"> </v>
      </c>
      <c r="CQ266" s="561" t="str">
        <f t="shared" si="39"/>
        <v xml:space="preserve"> </v>
      </c>
      <c r="CR266" s="561" t="str">
        <f t="shared" si="40"/>
        <v xml:space="preserve"> </v>
      </c>
      <c r="CS266" s="81"/>
      <c r="CT266" s="254"/>
    </row>
    <row r="267" spans="1:98" s="86" customFormat="1" ht="12.75" x14ac:dyDescent="0.25">
      <c r="A267" s="365"/>
      <c r="B267" s="361">
        <f>Demography!B266</f>
        <v>0</v>
      </c>
      <c r="C267" s="361">
        <f>Demography!C266</f>
        <v>0</v>
      </c>
      <c r="D267" s="362">
        <f>Demography!D266</f>
        <v>0</v>
      </c>
      <c r="E267" s="362">
        <f>Demography!E266</f>
        <v>0</v>
      </c>
      <c r="F267" s="362">
        <f>Demography!F266</f>
        <v>0</v>
      </c>
      <c r="G267" s="81"/>
      <c r="H267" s="241"/>
      <c r="I267" s="478"/>
      <c r="J267" s="478"/>
      <c r="K267" s="241"/>
      <c r="L267" s="242"/>
      <c r="M267" s="478"/>
      <c r="N267" s="241"/>
      <c r="O267" s="242"/>
      <c r="P267" s="243"/>
      <c r="Q267" s="243"/>
      <c r="R267" s="243"/>
      <c r="S267" s="243"/>
      <c r="T267" s="243"/>
      <c r="U267" s="524"/>
      <c r="V267" s="241"/>
      <c r="W267" s="415"/>
      <c r="X267" s="415"/>
      <c r="Y267" s="81"/>
      <c r="Z267" s="241"/>
      <c r="AA267" s="416"/>
      <c r="AB267" s="416"/>
      <c r="AC267" s="81"/>
      <c r="AD267" s="242"/>
      <c r="AE267" s="242"/>
      <c r="AF267" s="241"/>
      <c r="AG267" s="242"/>
      <c r="AH267" s="241"/>
      <c r="AI267" s="241"/>
      <c r="AJ267" s="241"/>
      <c r="AK267" s="246"/>
      <c r="AL267" s="246"/>
      <c r="AM267" s="246"/>
      <c r="AN267" s="246"/>
      <c r="AO267" s="246"/>
      <c r="AP267" s="523"/>
      <c r="AQ267" s="246"/>
      <c r="AR267" s="246"/>
      <c r="AS267" s="246"/>
      <c r="AT267" s="246"/>
      <c r="AU267" s="246"/>
      <c r="AV267" s="246"/>
      <c r="AW267" s="246"/>
      <c r="AX267" s="246"/>
      <c r="AY267" s="246"/>
      <c r="AZ267" s="246"/>
      <c r="BA267" s="246"/>
      <c r="BB267" s="246"/>
      <c r="BC267" s="246"/>
      <c r="BD267" s="246"/>
      <c r="BE267" s="248"/>
      <c r="BF267" s="523"/>
      <c r="BG267" s="562" t="str">
        <f t="shared" si="33"/>
        <v xml:space="preserve"> </v>
      </c>
      <c r="BH267" s="562" t="str">
        <f t="shared" si="35"/>
        <v xml:space="preserve"> </v>
      </c>
      <c r="BI267" s="562" t="str">
        <f t="shared" si="36"/>
        <v xml:space="preserve"> </v>
      </c>
      <c r="BJ267" s="562" t="str">
        <f t="shared" si="37"/>
        <v xml:space="preserve"> </v>
      </c>
      <c r="BK267" s="523"/>
      <c r="BL267" s="242"/>
      <c r="BM267" s="242"/>
      <c r="BN267" s="241"/>
      <c r="BO267" s="242"/>
      <c r="BP267" s="241"/>
      <c r="BQ267" s="241"/>
      <c r="BR267" s="241"/>
      <c r="BS267" s="246"/>
      <c r="BT267" s="246"/>
      <c r="BU267" s="246"/>
      <c r="BV267" s="246"/>
      <c r="BW267" s="246"/>
      <c r="BX267" s="523"/>
      <c r="BY267" s="246"/>
      <c r="BZ267" s="246"/>
      <c r="CA267" s="246"/>
      <c r="CB267" s="246"/>
      <c r="CC267" s="246"/>
      <c r="CD267" s="246"/>
      <c r="CE267" s="246"/>
      <c r="CF267" s="246"/>
      <c r="CG267" s="246"/>
      <c r="CH267" s="246"/>
      <c r="CI267" s="246"/>
      <c r="CJ267" s="246"/>
      <c r="CK267" s="246"/>
      <c r="CL267" s="246"/>
      <c r="CM267" s="248"/>
      <c r="CN267" s="523"/>
      <c r="CO267" s="562" t="str">
        <f t="shared" si="34"/>
        <v xml:space="preserve"> </v>
      </c>
      <c r="CP267" s="562" t="str">
        <f t="shared" si="38"/>
        <v xml:space="preserve"> </v>
      </c>
      <c r="CQ267" s="562" t="str">
        <f t="shared" si="39"/>
        <v xml:space="preserve"> </v>
      </c>
      <c r="CR267" s="562" t="str">
        <f t="shared" si="40"/>
        <v xml:space="preserve"> </v>
      </c>
      <c r="CS267" s="81"/>
      <c r="CT267" s="515"/>
    </row>
    <row r="268" spans="1:98" s="86" customFormat="1" ht="12.75" x14ac:dyDescent="0.25">
      <c r="A268" s="365"/>
      <c r="B268" s="147">
        <f>Demography!B267</f>
        <v>0</v>
      </c>
      <c r="C268" s="147">
        <f>Demography!C267</f>
        <v>0</v>
      </c>
      <c r="D268" s="148">
        <f>Demography!D267</f>
        <v>0</v>
      </c>
      <c r="E268" s="148">
        <f>Demography!E267</f>
        <v>0</v>
      </c>
      <c r="F268" s="148">
        <f>Demography!F267</f>
        <v>0</v>
      </c>
      <c r="G268" s="81"/>
      <c r="H268" s="256"/>
      <c r="I268" s="257"/>
      <c r="J268" s="257"/>
      <c r="K268" s="256"/>
      <c r="L268" s="240"/>
      <c r="M268" s="257"/>
      <c r="N268" s="256"/>
      <c r="O268" s="240"/>
      <c r="P268" s="261"/>
      <c r="Q268" s="261"/>
      <c r="R268" s="261"/>
      <c r="S268" s="261"/>
      <c r="T268" s="261"/>
      <c r="U268" s="522"/>
      <c r="V268" s="256"/>
      <c r="W268" s="238"/>
      <c r="X268" s="238"/>
      <c r="Y268" s="81"/>
      <c r="Z268" s="256"/>
      <c r="AA268" s="150"/>
      <c r="AB268" s="150"/>
      <c r="AC268" s="81"/>
      <c r="AD268" s="240"/>
      <c r="AE268" s="240"/>
      <c r="AF268" s="256"/>
      <c r="AG268" s="240"/>
      <c r="AH268" s="256"/>
      <c r="AI268" s="256"/>
      <c r="AJ268" s="256"/>
      <c r="AK268" s="245"/>
      <c r="AL268" s="245"/>
      <c r="AM268" s="245"/>
      <c r="AN268" s="245"/>
      <c r="AO268" s="245"/>
      <c r="AP268" s="523"/>
      <c r="AQ268" s="245"/>
      <c r="AR268" s="245"/>
      <c r="AS268" s="245"/>
      <c r="AT268" s="245"/>
      <c r="AU268" s="245"/>
      <c r="AV268" s="245"/>
      <c r="AW268" s="245"/>
      <c r="AX268" s="245"/>
      <c r="AY268" s="245"/>
      <c r="AZ268" s="245"/>
      <c r="BA268" s="245"/>
      <c r="BB268" s="245"/>
      <c r="BC268" s="245"/>
      <c r="BD268" s="245"/>
      <c r="BE268" s="247"/>
      <c r="BF268" s="523"/>
      <c r="BG268" s="561" t="str">
        <f t="shared" si="33"/>
        <v xml:space="preserve"> </v>
      </c>
      <c r="BH268" s="561" t="str">
        <f t="shared" si="35"/>
        <v xml:space="preserve"> </v>
      </c>
      <c r="BI268" s="561" t="str">
        <f t="shared" si="36"/>
        <v xml:space="preserve"> </v>
      </c>
      <c r="BJ268" s="561" t="str">
        <f t="shared" si="37"/>
        <v xml:space="preserve"> </v>
      </c>
      <c r="BK268" s="523"/>
      <c r="BL268" s="240"/>
      <c r="BM268" s="240"/>
      <c r="BN268" s="256"/>
      <c r="BO268" s="240"/>
      <c r="BP268" s="256"/>
      <c r="BQ268" s="256"/>
      <c r="BR268" s="256"/>
      <c r="BS268" s="245"/>
      <c r="BT268" s="245"/>
      <c r="BU268" s="245"/>
      <c r="BV268" s="245"/>
      <c r="BW268" s="245"/>
      <c r="BX268" s="523"/>
      <c r="BY268" s="245"/>
      <c r="BZ268" s="245"/>
      <c r="CA268" s="245"/>
      <c r="CB268" s="245"/>
      <c r="CC268" s="245"/>
      <c r="CD268" s="245"/>
      <c r="CE268" s="245"/>
      <c r="CF268" s="245"/>
      <c r="CG268" s="245"/>
      <c r="CH268" s="245"/>
      <c r="CI268" s="245"/>
      <c r="CJ268" s="245"/>
      <c r="CK268" s="245"/>
      <c r="CL268" s="245"/>
      <c r="CM268" s="247"/>
      <c r="CN268" s="523"/>
      <c r="CO268" s="561" t="str">
        <f t="shared" si="34"/>
        <v xml:space="preserve"> </v>
      </c>
      <c r="CP268" s="561" t="str">
        <f t="shared" si="38"/>
        <v xml:space="preserve"> </v>
      </c>
      <c r="CQ268" s="561" t="str">
        <f t="shared" si="39"/>
        <v xml:space="preserve"> </v>
      </c>
      <c r="CR268" s="561" t="str">
        <f t="shared" si="40"/>
        <v xml:space="preserve"> </v>
      </c>
      <c r="CS268" s="81"/>
      <c r="CT268" s="254"/>
    </row>
    <row r="269" spans="1:98" s="86" customFormat="1" ht="12.75" x14ac:dyDescent="0.25">
      <c r="A269" s="365"/>
      <c r="B269" s="361">
        <f>Demography!B268</f>
        <v>0</v>
      </c>
      <c r="C269" s="361">
        <f>Demography!C268</f>
        <v>0</v>
      </c>
      <c r="D269" s="362">
        <f>Demography!D268</f>
        <v>0</v>
      </c>
      <c r="E269" s="362">
        <f>Demography!E268</f>
        <v>0</v>
      </c>
      <c r="F269" s="362">
        <f>Demography!F268</f>
        <v>0</v>
      </c>
      <c r="G269" s="81"/>
      <c r="H269" s="241"/>
      <c r="I269" s="478"/>
      <c r="J269" s="478"/>
      <c r="K269" s="241"/>
      <c r="L269" s="242"/>
      <c r="M269" s="478"/>
      <c r="N269" s="241"/>
      <c r="O269" s="242"/>
      <c r="P269" s="243"/>
      <c r="Q269" s="243"/>
      <c r="R269" s="243"/>
      <c r="S269" s="243"/>
      <c r="T269" s="243"/>
      <c r="U269" s="524"/>
      <c r="V269" s="241"/>
      <c r="W269" s="415"/>
      <c r="X269" s="415"/>
      <c r="Y269" s="81"/>
      <c r="Z269" s="241"/>
      <c r="AA269" s="416"/>
      <c r="AB269" s="416"/>
      <c r="AC269" s="81"/>
      <c r="AD269" s="242"/>
      <c r="AE269" s="242"/>
      <c r="AF269" s="241"/>
      <c r="AG269" s="242"/>
      <c r="AH269" s="241"/>
      <c r="AI269" s="241"/>
      <c r="AJ269" s="241"/>
      <c r="AK269" s="246"/>
      <c r="AL269" s="246"/>
      <c r="AM269" s="246"/>
      <c r="AN269" s="246"/>
      <c r="AO269" s="246"/>
      <c r="AP269" s="523"/>
      <c r="AQ269" s="246"/>
      <c r="AR269" s="246"/>
      <c r="AS269" s="246"/>
      <c r="AT269" s="246"/>
      <c r="AU269" s="246"/>
      <c r="AV269" s="246"/>
      <c r="AW269" s="246"/>
      <c r="AX269" s="246"/>
      <c r="AY269" s="246"/>
      <c r="AZ269" s="246"/>
      <c r="BA269" s="246"/>
      <c r="BB269" s="246"/>
      <c r="BC269" s="246"/>
      <c r="BD269" s="246"/>
      <c r="BE269" s="248"/>
      <c r="BF269" s="523"/>
      <c r="BG269" s="562" t="str">
        <f t="shared" si="33"/>
        <v xml:space="preserve"> </v>
      </c>
      <c r="BH269" s="562" t="str">
        <f t="shared" si="35"/>
        <v xml:space="preserve"> </v>
      </c>
      <c r="BI269" s="562" t="str">
        <f t="shared" si="36"/>
        <v xml:space="preserve"> </v>
      </c>
      <c r="BJ269" s="562" t="str">
        <f t="shared" si="37"/>
        <v xml:space="preserve"> </v>
      </c>
      <c r="BK269" s="523"/>
      <c r="BL269" s="242"/>
      <c r="BM269" s="242"/>
      <c r="BN269" s="241"/>
      <c r="BO269" s="242"/>
      <c r="BP269" s="241"/>
      <c r="BQ269" s="241"/>
      <c r="BR269" s="241"/>
      <c r="BS269" s="246"/>
      <c r="BT269" s="246"/>
      <c r="BU269" s="246"/>
      <c r="BV269" s="246"/>
      <c r="BW269" s="246"/>
      <c r="BX269" s="523"/>
      <c r="BY269" s="246"/>
      <c r="BZ269" s="246"/>
      <c r="CA269" s="246"/>
      <c r="CB269" s="246"/>
      <c r="CC269" s="246"/>
      <c r="CD269" s="246"/>
      <c r="CE269" s="246"/>
      <c r="CF269" s="246"/>
      <c r="CG269" s="246"/>
      <c r="CH269" s="246"/>
      <c r="CI269" s="246"/>
      <c r="CJ269" s="246"/>
      <c r="CK269" s="246"/>
      <c r="CL269" s="246"/>
      <c r="CM269" s="248"/>
      <c r="CN269" s="523"/>
      <c r="CO269" s="562" t="str">
        <f t="shared" si="34"/>
        <v xml:space="preserve"> </v>
      </c>
      <c r="CP269" s="562" t="str">
        <f t="shared" si="38"/>
        <v xml:space="preserve"> </v>
      </c>
      <c r="CQ269" s="562" t="str">
        <f t="shared" si="39"/>
        <v xml:space="preserve"> </v>
      </c>
      <c r="CR269" s="562" t="str">
        <f t="shared" si="40"/>
        <v xml:space="preserve"> </v>
      </c>
      <c r="CS269" s="81"/>
      <c r="CT269" s="515"/>
    </row>
    <row r="270" spans="1:98" s="86" customFormat="1" ht="12.75" x14ac:dyDescent="0.25">
      <c r="A270" s="365"/>
      <c r="B270" s="147">
        <f>Demography!B269</f>
        <v>0</v>
      </c>
      <c r="C270" s="147">
        <f>Demography!C269</f>
        <v>0</v>
      </c>
      <c r="D270" s="148">
        <f>Demography!D269</f>
        <v>0</v>
      </c>
      <c r="E270" s="148">
        <f>Demography!E269</f>
        <v>0</v>
      </c>
      <c r="F270" s="148">
        <f>Demography!F269</f>
        <v>0</v>
      </c>
      <c r="G270" s="81"/>
      <c r="H270" s="256"/>
      <c r="I270" s="257"/>
      <c r="J270" s="257"/>
      <c r="K270" s="256"/>
      <c r="L270" s="240"/>
      <c r="M270" s="257"/>
      <c r="N270" s="256"/>
      <c r="O270" s="240"/>
      <c r="P270" s="261"/>
      <c r="Q270" s="261"/>
      <c r="R270" s="261"/>
      <c r="S270" s="261"/>
      <c r="T270" s="261"/>
      <c r="U270" s="522"/>
      <c r="V270" s="256"/>
      <c r="W270" s="238"/>
      <c r="X270" s="238"/>
      <c r="Y270" s="81"/>
      <c r="Z270" s="256"/>
      <c r="AA270" s="150"/>
      <c r="AB270" s="150"/>
      <c r="AC270" s="81"/>
      <c r="AD270" s="240"/>
      <c r="AE270" s="240"/>
      <c r="AF270" s="256"/>
      <c r="AG270" s="240"/>
      <c r="AH270" s="256"/>
      <c r="AI270" s="256"/>
      <c r="AJ270" s="256"/>
      <c r="AK270" s="245"/>
      <c r="AL270" s="245"/>
      <c r="AM270" s="245"/>
      <c r="AN270" s="245"/>
      <c r="AO270" s="245"/>
      <c r="AP270" s="523"/>
      <c r="AQ270" s="245"/>
      <c r="AR270" s="245"/>
      <c r="AS270" s="245"/>
      <c r="AT270" s="245"/>
      <c r="AU270" s="245"/>
      <c r="AV270" s="245"/>
      <c r="AW270" s="245"/>
      <c r="AX270" s="245"/>
      <c r="AY270" s="245"/>
      <c r="AZ270" s="245"/>
      <c r="BA270" s="245"/>
      <c r="BB270" s="245"/>
      <c r="BC270" s="245"/>
      <c r="BD270" s="245"/>
      <c r="BE270" s="247"/>
      <c r="BF270" s="523"/>
      <c r="BG270" s="561" t="str">
        <f t="shared" si="33"/>
        <v xml:space="preserve"> </v>
      </c>
      <c r="BH270" s="561" t="str">
        <f t="shared" si="35"/>
        <v xml:space="preserve"> </v>
      </c>
      <c r="BI270" s="561" t="str">
        <f t="shared" si="36"/>
        <v xml:space="preserve"> </v>
      </c>
      <c r="BJ270" s="561" t="str">
        <f t="shared" si="37"/>
        <v xml:space="preserve"> </v>
      </c>
      <c r="BK270" s="523"/>
      <c r="BL270" s="240"/>
      <c r="BM270" s="240"/>
      <c r="BN270" s="256"/>
      <c r="BO270" s="240"/>
      <c r="BP270" s="256"/>
      <c r="BQ270" s="256"/>
      <c r="BR270" s="256"/>
      <c r="BS270" s="245"/>
      <c r="BT270" s="245"/>
      <c r="BU270" s="245"/>
      <c r="BV270" s="245"/>
      <c r="BW270" s="245"/>
      <c r="BX270" s="523"/>
      <c r="BY270" s="245"/>
      <c r="BZ270" s="245"/>
      <c r="CA270" s="245"/>
      <c r="CB270" s="245"/>
      <c r="CC270" s="245"/>
      <c r="CD270" s="245"/>
      <c r="CE270" s="245"/>
      <c r="CF270" s="245"/>
      <c r="CG270" s="245"/>
      <c r="CH270" s="245"/>
      <c r="CI270" s="245"/>
      <c r="CJ270" s="245"/>
      <c r="CK270" s="245"/>
      <c r="CL270" s="245"/>
      <c r="CM270" s="247"/>
      <c r="CN270" s="523"/>
      <c r="CO270" s="561" t="str">
        <f t="shared" si="34"/>
        <v xml:space="preserve"> </v>
      </c>
      <c r="CP270" s="561" t="str">
        <f t="shared" si="38"/>
        <v xml:space="preserve"> </v>
      </c>
      <c r="CQ270" s="561" t="str">
        <f t="shared" si="39"/>
        <v xml:space="preserve"> </v>
      </c>
      <c r="CR270" s="561" t="str">
        <f t="shared" si="40"/>
        <v xml:space="preserve"> </v>
      </c>
      <c r="CS270" s="81"/>
      <c r="CT270" s="254"/>
    </row>
    <row r="271" spans="1:98" s="86" customFormat="1" ht="12.75" x14ac:dyDescent="0.25">
      <c r="A271" s="365"/>
      <c r="B271" s="361">
        <f>Demography!B270</f>
        <v>0</v>
      </c>
      <c r="C271" s="361">
        <f>Demography!C270</f>
        <v>0</v>
      </c>
      <c r="D271" s="362">
        <f>Demography!D270</f>
        <v>0</v>
      </c>
      <c r="E271" s="362">
        <f>Demography!E270</f>
        <v>0</v>
      </c>
      <c r="F271" s="362">
        <f>Demography!F270</f>
        <v>0</v>
      </c>
      <c r="G271" s="81"/>
      <c r="H271" s="241"/>
      <c r="I271" s="478"/>
      <c r="J271" s="478"/>
      <c r="K271" s="241"/>
      <c r="L271" s="242"/>
      <c r="M271" s="478"/>
      <c r="N271" s="241"/>
      <c r="O271" s="242"/>
      <c r="P271" s="243"/>
      <c r="Q271" s="243"/>
      <c r="R271" s="243"/>
      <c r="S271" s="243"/>
      <c r="T271" s="243"/>
      <c r="U271" s="524"/>
      <c r="V271" s="241"/>
      <c r="W271" s="415"/>
      <c r="X271" s="415"/>
      <c r="Y271" s="81"/>
      <c r="Z271" s="241"/>
      <c r="AA271" s="416"/>
      <c r="AB271" s="416"/>
      <c r="AC271" s="81"/>
      <c r="AD271" s="242"/>
      <c r="AE271" s="242"/>
      <c r="AF271" s="241"/>
      <c r="AG271" s="242"/>
      <c r="AH271" s="241"/>
      <c r="AI271" s="241"/>
      <c r="AJ271" s="241"/>
      <c r="AK271" s="246"/>
      <c r="AL271" s="246"/>
      <c r="AM271" s="246"/>
      <c r="AN271" s="246"/>
      <c r="AO271" s="246"/>
      <c r="AP271" s="523"/>
      <c r="AQ271" s="246"/>
      <c r="AR271" s="246"/>
      <c r="AS271" s="246"/>
      <c r="AT271" s="246"/>
      <c r="AU271" s="246"/>
      <c r="AV271" s="246"/>
      <c r="AW271" s="246"/>
      <c r="AX271" s="246"/>
      <c r="AY271" s="246"/>
      <c r="AZ271" s="246"/>
      <c r="BA271" s="246"/>
      <c r="BB271" s="246"/>
      <c r="BC271" s="246"/>
      <c r="BD271" s="246"/>
      <c r="BE271" s="248"/>
      <c r="BF271" s="523"/>
      <c r="BG271" s="562" t="str">
        <f t="shared" si="33"/>
        <v xml:space="preserve"> </v>
      </c>
      <c r="BH271" s="562" t="str">
        <f t="shared" si="35"/>
        <v xml:space="preserve"> </v>
      </c>
      <c r="BI271" s="562" t="str">
        <f t="shared" si="36"/>
        <v xml:space="preserve"> </v>
      </c>
      <c r="BJ271" s="562" t="str">
        <f t="shared" si="37"/>
        <v xml:space="preserve"> </v>
      </c>
      <c r="BK271" s="523"/>
      <c r="BL271" s="242"/>
      <c r="BM271" s="242"/>
      <c r="BN271" s="241"/>
      <c r="BO271" s="242"/>
      <c r="BP271" s="241"/>
      <c r="BQ271" s="241"/>
      <c r="BR271" s="241"/>
      <c r="BS271" s="246"/>
      <c r="BT271" s="246"/>
      <c r="BU271" s="246"/>
      <c r="BV271" s="246"/>
      <c r="BW271" s="246"/>
      <c r="BX271" s="523"/>
      <c r="BY271" s="246"/>
      <c r="BZ271" s="246"/>
      <c r="CA271" s="246"/>
      <c r="CB271" s="246"/>
      <c r="CC271" s="246"/>
      <c r="CD271" s="246"/>
      <c r="CE271" s="246"/>
      <c r="CF271" s="246"/>
      <c r="CG271" s="246"/>
      <c r="CH271" s="246"/>
      <c r="CI271" s="246"/>
      <c r="CJ271" s="246"/>
      <c r="CK271" s="246"/>
      <c r="CL271" s="246"/>
      <c r="CM271" s="248"/>
      <c r="CN271" s="523"/>
      <c r="CO271" s="562" t="str">
        <f t="shared" si="34"/>
        <v xml:space="preserve"> </v>
      </c>
      <c r="CP271" s="562" t="str">
        <f t="shared" si="38"/>
        <v xml:space="preserve"> </v>
      </c>
      <c r="CQ271" s="562" t="str">
        <f t="shared" si="39"/>
        <v xml:space="preserve"> </v>
      </c>
      <c r="CR271" s="562" t="str">
        <f t="shared" si="40"/>
        <v xml:space="preserve"> </v>
      </c>
      <c r="CS271" s="81"/>
      <c r="CT271" s="515"/>
    </row>
    <row r="272" spans="1:98" s="86" customFormat="1" ht="12.75" x14ac:dyDescent="0.25">
      <c r="A272" s="365"/>
      <c r="B272" s="147">
        <f>Demography!B271</f>
        <v>0</v>
      </c>
      <c r="C272" s="147">
        <f>Demography!C271</f>
        <v>0</v>
      </c>
      <c r="D272" s="148">
        <f>Demography!D271</f>
        <v>0</v>
      </c>
      <c r="E272" s="148">
        <f>Demography!E271</f>
        <v>0</v>
      </c>
      <c r="F272" s="148">
        <f>Demography!F271</f>
        <v>0</v>
      </c>
      <c r="G272" s="81"/>
      <c r="H272" s="256"/>
      <c r="I272" s="257"/>
      <c r="J272" s="257"/>
      <c r="K272" s="256"/>
      <c r="L272" s="240"/>
      <c r="M272" s="257"/>
      <c r="N272" s="256"/>
      <c r="O272" s="240"/>
      <c r="P272" s="261"/>
      <c r="Q272" s="261"/>
      <c r="R272" s="261"/>
      <c r="S272" s="261"/>
      <c r="T272" s="261"/>
      <c r="U272" s="522"/>
      <c r="V272" s="256"/>
      <c r="W272" s="238"/>
      <c r="X272" s="238"/>
      <c r="Y272" s="81"/>
      <c r="Z272" s="256"/>
      <c r="AA272" s="150"/>
      <c r="AB272" s="150"/>
      <c r="AC272" s="81"/>
      <c r="AD272" s="240"/>
      <c r="AE272" s="240"/>
      <c r="AF272" s="256"/>
      <c r="AG272" s="240"/>
      <c r="AH272" s="256"/>
      <c r="AI272" s="256"/>
      <c r="AJ272" s="256"/>
      <c r="AK272" s="245"/>
      <c r="AL272" s="245"/>
      <c r="AM272" s="245"/>
      <c r="AN272" s="245"/>
      <c r="AO272" s="245"/>
      <c r="AP272" s="523"/>
      <c r="AQ272" s="245"/>
      <c r="AR272" s="245"/>
      <c r="AS272" s="245"/>
      <c r="AT272" s="245"/>
      <c r="AU272" s="245"/>
      <c r="AV272" s="245"/>
      <c r="AW272" s="245"/>
      <c r="AX272" s="245"/>
      <c r="AY272" s="245"/>
      <c r="AZ272" s="245"/>
      <c r="BA272" s="245"/>
      <c r="BB272" s="245"/>
      <c r="BC272" s="245"/>
      <c r="BD272" s="245"/>
      <c r="BE272" s="247"/>
      <c r="BF272" s="523"/>
      <c r="BG272" s="561" t="str">
        <f t="shared" si="33"/>
        <v xml:space="preserve"> </v>
      </c>
      <c r="BH272" s="561" t="str">
        <f t="shared" si="35"/>
        <v xml:space="preserve"> </v>
      </c>
      <c r="BI272" s="561" t="str">
        <f t="shared" si="36"/>
        <v xml:space="preserve"> </v>
      </c>
      <c r="BJ272" s="561" t="str">
        <f t="shared" si="37"/>
        <v xml:space="preserve"> </v>
      </c>
      <c r="BK272" s="523"/>
      <c r="BL272" s="240"/>
      <c r="BM272" s="240"/>
      <c r="BN272" s="256"/>
      <c r="BO272" s="240"/>
      <c r="BP272" s="256"/>
      <c r="BQ272" s="256"/>
      <c r="BR272" s="256"/>
      <c r="BS272" s="245"/>
      <c r="BT272" s="245"/>
      <c r="BU272" s="245"/>
      <c r="BV272" s="245"/>
      <c r="BW272" s="245"/>
      <c r="BX272" s="523"/>
      <c r="BY272" s="245"/>
      <c r="BZ272" s="245"/>
      <c r="CA272" s="245"/>
      <c r="CB272" s="245"/>
      <c r="CC272" s="245"/>
      <c r="CD272" s="245"/>
      <c r="CE272" s="245"/>
      <c r="CF272" s="245"/>
      <c r="CG272" s="245"/>
      <c r="CH272" s="245"/>
      <c r="CI272" s="245"/>
      <c r="CJ272" s="245"/>
      <c r="CK272" s="245"/>
      <c r="CL272" s="245"/>
      <c r="CM272" s="247"/>
      <c r="CN272" s="523"/>
      <c r="CO272" s="561" t="str">
        <f t="shared" si="34"/>
        <v xml:space="preserve"> </v>
      </c>
      <c r="CP272" s="561" t="str">
        <f t="shared" si="38"/>
        <v xml:space="preserve"> </v>
      </c>
      <c r="CQ272" s="561" t="str">
        <f t="shared" si="39"/>
        <v xml:space="preserve"> </v>
      </c>
      <c r="CR272" s="561" t="str">
        <f t="shared" si="40"/>
        <v xml:space="preserve"> </v>
      </c>
      <c r="CS272" s="81"/>
      <c r="CT272" s="254"/>
    </row>
    <row r="273" spans="1:98" s="86" customFormat="1" ht="12.75" x14ac:dyDescent="0.25">
      <c r="A273" s="365"/>
      <c r="B273" s="361">
        <f>Demography!B272</f>
        <v>0</v>
      </c>
      <c r="C273" s="361">
        <f>Demography!C272</f>
        <v>0</v>
      </c>
      <c r="D273" s="362">
        <f>Demography!D272</f>
        <v>0</v>
      </c>
      <c r="E273" s="362">
        <f>Demography!E272</f>
        <v>0</v>
      </c>
      <c r="F273" s="362">
        <f>Demography!F272</f>
        <v>0</v>
      </c>
      <c r="G273" s="81"/>
      <c r="H273" s="241"/>
      <c r="I273" s="478"/>
      <c r="J273" s="478"/>
      <c r="K273" s="241"/>
      <c r="L273" s="242"/>
      <c r="M273" s="478"/>
      <c r="N273" s="241"/>
      <c r="O273" s="242"/>
      <c r="P273" s="243"/>
      <c r="Q273" s="243"/>
      <c r="R273" s="243"/>
      <c r="S273" s="243"/>
      <c r="T273" s="243"/>
      <c r="U273" s="524"/>
      <c r="V273" s="241"/>
      <c r="W273" s="415"/>
      <c r="X273" s="415"/>
      <c r="Y273" s="81"/>
      <c r="Z273" s="241"/>
      <c r="AA273" s="416"/>
      <c r="AB273" s="416"/>
      <c r="AC273" s="81"/>
      <c r="AD273" s="242"/>
      <c r="AE273" s="242"/>
      <c r="AF273" s="241"/>
      <c r="AG273" s="242"/>
      <c r="AH273" s="241"/>
      <c r="AI273" s="241"/>
      <c r="AJ273" s="241"/>
      <c r="AK273" s="246"/>
      <c r="AL273" s="246"/>
      <c r="AM273" s="246"/>
      <c r="AN273" s="246"/>
      <c r="AO273" s="246"/>
      <c r="AP273" s="523"/>
      <c r="AQ273" s="246"/>
      <c r="AR273" s="246"/>
      <c r="AS273" s="246"/>
      <c r="AT273" s="246"/>
      <c r="AU273" s="246"/>
      <c r="AV273" s="246"/>
      <c r="AW273" s="246"/>
      <c r="AX273" s="246"/>
      <c r="AY273" s="246"/>
      <c r="AZ273" s="246"/>
      <c r="BA273" s="246"/>
      <c r="BB273" s="246"/>
      <c r="BC273" s="246"/>
      <c r="BD273" s="246"/>
      <c r="BE273" s="248"/>
      <c r="BF273" s="523"/>
      <c r="BG273" s="562" t="str">
        <f t="shared" si="33"/>
        <v xml:space="preserve"> </v>
      </c>
      <c r="BH273" s="562" t="str">
        <f t="shared" si="35"/>
        <v xml:space="preserve"> </v>
      </c>
      <c r="BI273" s="562" t="str">
        <f t="shared" si="36"/>
        <v xml:space="preserve"> </v>
      </c>
      <c r="BJ273" s="562" t="str">
        <f t="shared" si="37"/>
        <v xml:space="preserve"> </v>
      </c>
      <c r="BK273" s="523"/>
      <c r="BL273" s="242"/>
      <c r="BM273" s="242"/>
      <c r="BN273" s="241"/>
      <c r="BO273" s="242"/>
      <c r="BP273" s="241"/>
      <c r="BQ273" s="241"/>
      <c r="BR273" s="241"/>
      <c r="BS273" s="246"/>
      <c r="BT273" s="246"/>
      <c r="BU273" s="246"/>
      <c r="BV273" s="246"/>
      <c r="BW273" s="246"/>
      <c r="BX273" s="523"/>
      <c r="BY273" s="246"/>
      <c r="BZ273" s="246"/>
      <c r="CA273" s="246"/>
      <c r="CB273" s="246"/>
      <c r="CC273" s="246"/>
      <c r="CD273" s="246"/>
      <c r="CE273" s="246"/>
      <c r="CF273" s="246"/>
      <c r="CG273" s="246"/>
      <c r="CH273" s="246"/>
      <c r="CI273" s="246"/>
      <c r="CJ273" s="246"/>
      <c r="CK273" s="246"/>
      <c r="CL273" s="246"/>
      <c r="CM273" s="248"/>
      <c r="CN273" s="523"/>
      <c r="CO273" s="562" t="str">
        <f t="shared" si="34"/>
        <v xml:space="preserve"> </v>
      </c>
      <c r="CP273" s="562" t="str">
        <f t="shared" si="38"/>
        <v xml:space="preserve"> </v>
      </c>
      <c r="CQ273" s="562" t="str">
        <f t="shared" si="39"/>
        <v xml:space="preserve"> </v>
      </c>
      <c r="CR273" s="562" t="str">
        <f t="shared" si="40"/>
        <v xml:space="preserve"> </v>
      </c>
      <c r="CS273" s="81"/>
      <c r="CT273" s="515"/>
    </row>
    <row r="274" spans="1:98" s="86" customFormat="1" ht="12.75" x14ac:dyDescent="0.25">
      <c r="A274" s="365"/>
      <c r="B274" s="147">
        <f>Demography!B273</f>
        <v>0</v>
      </c>
      <c r="C274" s="147">
        <f>Demography!C273</f>
        <v>0</v>
      </c>
      <c r="D274" s="148">
        <f>Demography!D273</f>
        <v>0</v>
      </c>
      <c r="E274" s="148">
        <f>Demography!E273</f>
        <v>0</v>
      </c>
      <c r="F274" s="148">
        <f>Demography!F273</f>
        <v>0</v>
      </c>
      <c r="G274" s="81"/>
      <c r="H274" s="256"/>
      <c r="I274" s="257"/>
      <c r="J274" s="257"/>
      <c r="K274" s="256"/>
      <c r="L274" s="240"/>
      <c r="M274" s="257"/>
      <c r="N274" s="256"/>
      <c r="O274" s="240"/>
      <c r="P274" s="261"/>
      <c r="Q274" s="261"/>
      <c r="R274" s="261"/>
      <c r="S274" s="261"/>
      <c r="T274" s="261"/>
      <c r="U274" s="522"/>
      <c r="V274" s="256"/>
      <c r="W274" s="238"/>
      <c r="X274" s="238"/>
      <c r="Y274" s="81"/>
      <c r="Z274" s="256"/>
      <c r="AA274" s="150"/>
      <c r="AB274" s="150"/>
      <c r="AC274" s="81"/>
      <c r="AD274" s="240"/>
      <c r="AE274" s="240"/>
      <c r="AF274" s="256"/>
      <c r="AG274" s="240"/>
      <c r="AH274" s="256"/>
      <c r="AI274" s="256"/>
      <c r="AJ274" s="256"/>
      <c r="AK274" s="245"/>
      <c r="AL274" s="245"/>
      <c r="AM274" s="245"/>
      <c r="AN274" s="245"/>
      <c r="AO274" s="245"/>
      <c r="AP274" s="523"/>
      <c r="AQ274" s="245"/>
      <c r="AR274" s="245"/>
      <c r="AS274" s="245"/>
      <c r="AT274" s="245"/>
      <c r="AU274" s="245"/>
      <c r="AV274" s="245"/>
      <c r="AW274" s="245"/>
      <c r="AX274" s="245"/>
      <c r="AY274" s="245"/>
      <c r="AZ274" s="245"/>
      <c r="BA274" s="245"/>
      <c r="BB274" s="245"/>
      <c r="BC274" s="245"/>
      <c r="BD274" s="245"/>
      <c r="BE274" s="247"/>
      <c r="BF274" s="523"/>
      <c r="BG274" s="561" t="str">
        <f t="shared" si="33"/>
        <v xml:space="preserve"> </v>
      </c>
      <c r="BH274" s="561" t="str">
        <f t="shared" si="35"/>
        <v xml:space="preserve"> </v>
      </c>
      <c r="BI274" s="561" t="str">
        <f t="shared" si="36"/>
        <v xml:space="preserve"> </v>
      </c>
      <c r="BJ274" s="561" t="str">
        <f t="shared" si="37"/>
        <v xml:space="preserve"> </v>
      </c>
      <c r="BK274" s="523"/>
      <c r="BL274" s="240"/>
      <c r="BM274" s="240"/>
      <c r="BN274" s="256"/>
      <c r="BO274" s="240"/>
      <c r="BP274" s="256"/>
      <c r="BQ274" s="256"/>
      <c r="BR274" s="256"/>
      <c r="BS274" s="245"/>
      <c r="BT274" s="245"/>
      <c r="BU274" s="245"/>
      <c r="BV274" s="245"/>
      <c r="BW274" s="245"/>
      <c r="BX274" s="523"/>
      <c r="BY274" s="245"/>
      <c r="BZ274" s="245"/>
      <c r="CA274" s="245"/>
      <c r="CB274" s="245"/>
      <c r="CC274" s="245"/>
      <c r="CD274" s="245"/>
      <c r="CE274" s="245"/>
      <c r="CF274" s="245"/>
      <c r="CG274" s="245"/>
      <c r="CH274" s="245"/>
      <c r="CI274" s="245"/>
      <c r="CJ274" s="245"/>
      <c r="CK274" s="245"/>
      <c r="CL274" s="245"/>
      <c r="CM274" s="247"/>
      <c r="CN274" s="523"/>
      <c r="CO274" s="561" t="str">
        <f t="shared" si="34"/>
        <v xml:space="preserve"> </v>
      </c>
      <c r="CP274" s="561" t="str">
        <f t="shared" si="38"/>
        <v xml:space="preserve"> </v>
      </c>
      <c r="CQ274" s="561" t="str">
        <f t="shared" si="39"/>
        <v xml:space="preserve"> </v>
      </c>
      <c r="CR274" s="561" t="str">
        <f t="shared" si="40"/>
        <v xml:space="preserve"> </v>
      </c>
      <c r="CS274" s="81"/>
      <c r="CT274" s="254"/>
    </row>
    <row r="275" spans="1:98" s="86" customFormat="1" ht="12.75" x14ac:dyDescent="0.25">
      <c r="A275" s="365"/>
      <c r="B275" s="361">
        <f>Demography!B274</f>
        <v>0</v>
      </c>
      <c r="C275" s="361">
        <f>Demography!C274</f>
        <v>0</v>
      </c>
      <c r="D275" s="362">
        <f>Demography!D274</f>
        <v>0</v>
      </c>
      <c r="E275" s="362">
        <f>Demography!E274</f>
        <v>0</v>
      </c>
      <c r="F275" s="362">
        <f>Demography!F274</f>
        <v>0</v>
      </c>
      <c r="G275" s="81"/>
      <c r="H275" s="241"/>
      <c r="I275" s="478"/>
      <c r="J275" s="478"/>
      <c r="K275" s="241"/>
      <c r="L275" s="242"/>
      <c r="M275" s="478"/>
      <c r="N275" s="241"/>
      <c r="O275" s="242"/>
      <c r="P275" s="243"/>
      <c r="Q275" s="243"/>
      <c r="R275" s="243"/>
      <c r="S275" s="243"/>
      <c r="T275" s="243"/>
      <c r="U275" s="524"/>
      <c r="V275" s="241"/>
      <c r="W275" s="415"/>
      <c r="X275" s="415"/>
      <c r="Y275" s="81"/>
      <c r="Z275" s="241"/>
      <c r="AA275" s="416"/>
      <c r="AB275" s="416"/>
      <c r="AC275" s="81"/>
      <c r="AD275" s="242"/>
      <c r="AE275" s="242"/>
      <c r="AF275" s="241"/>
      <c r="AG275" s="242"/>
      <c r="AH275" s="241"/>
      <c r="AI275" s="241"/>
      <c r="AJ275" s="241"/>
      <c r="AK275" s="246"/>
      <c r="AL275" s="246"/>
      <c r="AM275" s="246"/>
      <c r="AN275" s="246"/>
      <c r="AO275" s="246"/>
      <c r="AP275" s="523"/>
      <c r="AQ275" s="246"/>
      <c r="AR275" s="246"/>
      <c r="AS275" s="246"/>
      <c r="AT275" s="246"/>
      <c r="AU275" s="246"/>
      <c r="AV275" s="246"/>
      <c r="AW275" s="246"/>
      <c r="AX275" s="246"/>
      <c r="AY275" s="246"/>
      <c r="AZ275" s="246"/>
      <c r="BA275" s="246"/>
      <c r="BB275" s="246"/>
      <c r="BC275" s="246"/>
      <c r="BD275" s="246"/>
      <c r="BE275" s="248"/>
      <c r="BF275" s="523"/>
      <c r="BG275" s="562" t="str">
        <f t="shared" si="33"/>
        <v xml:space="preserve"> </v>
      </c>
      <c r="BH275" s="562" t="str">
        <f t="shared" si="35"/>
        <v xml:space="preserve"> </v>
      </c>
      <c r="BI275" s="562" t="str">
        <f t="shared" si="36"/>
        <v xml:space="preserve"> </v>
      </c>
      <c r="BJ275" s="562" t="str">
        <f t="shared" si="37"/>
        <v xml:space="preserve"> </v>
      </c>
      <c r="BK275" s="523"/>
      <c r="BL275" s="242"/>
      <c r="BM275" s="242"/>
      <c r="BN275" s="241"/>
      <c r="BO275" s="242"/>
      <c r="BP275" s="241"/>
      <c r="BQ275" s="241"/>
      <c r="BR275" s="241"/>
      <c r="BS275" s="246"/>
      <c r="BT275" s="246"/>
      <c r="BU275" s="246"/>
      <c r="BV275" s="246"/>
      <c r="BW275" s="246"/>
      <c r="BX275" s="523"/>
      <c r="BY275" s="246"/>
      <c r="BZ275" s="246"/>
      <c r="CA275" s="246"/>
      <c r="CB275" s="246"/>
      <c r="CC275" s="246"/>
      <c r="CD275" s="246"/>
      <c r="CE275" s="246"/>
      <c r="CF275" s="246"/>
      <c r="CG275" s="246"/>
      <c r="CH275" s="246"/>
      <c r="CI275" s="246"/>
      <c r="CJ275" s="246"/>
      <c r="CK275" s="246"/>
      <c r="CL275" s="246"/>
      <c r="CM275" s="248"/>
      <c r="CN275" s="523"/>
      <c r="CO275" s="562" t="str">
        <f t="shared" si="34"/>
        <v xml:space="preserve"> </v>
      </c>
      <c r="CP275" s="562" t="str">
        <f t="shared" si="38"/>
        <v xml:space="preserve"> </v>
      </c>
      <c r="CQ275" s="562" t="str">
        <f t="shared" si="39"/>
        <v xml:space="preserve"> </v>
      </c>
      <c r="CR275" s="562" t="str">
        <f t="shared" si="40"/>
        <v xml:space="preserve"> </v>
      </c>
      <c r="CS275" s="81"/>
      <c r="CT275" s="515"/>
    </row>
    <row r="276" spans="1:98" s="86" customFormat="1" ht="12.75" x14ac:dyDescent="0.25">
      <c r="A276" s="365"/>
      <c r="B276" s="147">
        <f>Demography!B275</f>
        <v>0</v>
      </c>
      <c r="C276" s="147">
        <f>Demography!C275</f>
        <v>0</v>
      </c>
      <c r="D276" s="148">
        <f>Demography!D275</f>
        <v>0</v>
      </c>
      <c r="E276" s="148">
        <f>Demography!E275</f>
        <v>0</v>
      </c>
      <c r="F276" s="148">
        <f>Demography!F275</f>
        <v>0</v>
      </c>
      <c r="G276" s="81"/>
      <c r="H276" s="256"/>
      <c r="I276" s="257"/>
      <c r="J276" s="257"/>
      <c r="K276" s="256"/>
      <c r="L276" s="240"/>
      <c r="M276" s="257"/>
      <c r="N276" s="256"/>
      <c r="O276" s="240"/>
      <c r="P276" s="261"/>
      <c r="Q276" s="261"/>
      <c r="R276" s="261"/>
      <c r="S276" s="261"/>
      <c r="T276" s="261"/>
      <c r="U276" s="522"/>
      <c r="V276" s="256"/>
      <c r="W276" s="238"/>
      <c r="X276" s="238"/>
      <c r="Y276" s="81"/>
      <c r="Z276" s="256"/>
      <c r="AA276" s="150"/>
      <c r="AB276" s="150"/>
      <c r="AC276" s="81"/>
      <c r="AD276" s="240"/>
      <c r="AE276" s="240"/>
      <c r="AF276" s="256"/>
      <c r="AG276" s="240"/>
      <c r="AH276" s="256"/>
      <c r="AI276" s="256"/>
      <c r="AJ276" s="256"/>
      <c r="AK276" s="245"/>
      <c r="AL276" s="245"/>
      <c r="AM276" s="245"/>
      <c r="AN276" s="245"/>
      <c r="AO276" s="245"/>
      <c r="AP276" s="523"/>
      <c r="AQ276" s="245"/>
      <c r="AR276" s="245"/>
      <c r="AS276" s="245"/>
      <c r="AT276" s="245"/>
      <c r="AU276" s="245"/>
      <c r="AV276" s="245"/>
      <c r="AW276" s="245"/>
      <c r="AX276" s="245"/>
      <c r="AY276" s="245"/>
      <c r="AZ276" s="245"/>
      <c r="BA276" s="245"/>
      <c r="BB276" s="245"/>
      <c r="BC276" s="245"/>
      <c r="BD276" s="245"/>
      <c r="BE276" s="247"/>
      <c r="BF276" s="523"/>
      <c r="BG276" s="561" t="str">
        <f t="shared" ref="BG276:BG339" si="41">IF(AI276=0," ",AQ276/AK276)</f>
        <v xml:space="preserve"> </v>
      </c>
      <c r="BH276" s="561" t="str">
        <f t="shared" si="35"/>
        <v xml:space="preserve"> </v>
      </c>
      <c r="BI276" s="561" t="str">
        <f t="shared" si="36"/>
        <v xml:space="preserve"> </v>
      </c>
      <c r="BJ276" s="561" t="str">
        <f t="shared" si="37"/>
        <v xml:space="preserve"> </v>
      </c>
      <c r="BK276" s="523"/>
      <c r="BL276" s="240"/>
      <c r="BM276" s="240"/>
      <c r="BN276" s="256"/>
      <c r="BO276" s="240"/>
      <c r="BP276" s="256"/>
      <c r="BQ276" s="256"/>
      <c r="BR276" s="256"/>
      <c r="BS276" s="245"/>
      <c r="BT276" s="245"/>
      <c r="BU276" s="245"/>
      <c r="BV276" s="245"/>
      <c r="BW276" s="245"/>
      <c r="BX276" s="523"/>
      <c r="BY276" s="245"/>
      <c r="BZ276" s="245"/>
      <c r="CA276" s="245"/>
      <c r="CB276" s="245"/>
      <c r="CC276" s="245"/>
      <c r="CD276" s="245"/>
      <c r="CE276" s="245"/>
      <c r="CF276" s="245"/>
      <c r="CG276" s="245"/>
      <c r="CH276" s="245"/>
      <c r="CI276" s="245"/>
      <c r="CJ276" s="245"/>
      <c r="CK276" s="245"/>
      <c r="CL276" s="245"/>
      <c r="CM276" s="247"/>
      <c r="CN276" s="523"/>
      <c r="CO276" s="561" t="str">
        <f t="shared" ref="CO276:CO339" si="42">IF(BQ276=0," ",BY276/BS276)</f>
        <v xml:space="preserve"> </v>
      </c>
      <c r="CP276" s="561" t="str">
        <f t="shared" si="38"/>
        <v xml:space="preserve"> </v>
      </c>
      <c r="CQ276" s="561" t="str">
        <f t="shared" si="39"/>
        <v xml:space="preserve"> </v>
      </c>
      <c r="CR276" s="561" t="str">
        <f t="shared" si="40"/>
        <v xml:space="preserve"> </v>
      </c>
      <c r="CS276" s="81"/>
      <c r="CT276" s="254"/>
    </row>
    <row r="277" spans="1:98" s="86" customFormat="1" ht="12.75" x14ac:dyDescent="0.25">
      <c r="A277" s="365"/>
      <c r="B277" s="361">
        <f>Demography!B276</f>
        <v>0</v>
      </c>
      <c r="C277" s="361">
        <f>Demography!C276</f>
        <v>0</v>
      </c>
      <c r="D277" s="362">
        <f>Demography!D276</f>
        <v>0</v>
      </c>
      <c r="E277" s="362">
        <f>Demography!E276</f>
        <v>0</v>
      </c>
      <c r="F277" s="362">
        <f>Demography!F276</f>
        <v>0</v>
      </c>
      <c r="G277" s="81"/>
      <c r="H277" s="241"/>
      <c r="I277" s="478"/>
      <c r="J277" s="478"/>
      <c r="K277" s="241"/>
      <c r="L277" s="242"/>
      <c r="M277" s="478"/>
      <c r="N277" s="241"/>
      <c r="O277" s="242"/>
      <c r="P277" s="243"/>
      <c r="Q277" s="243"/>
      <c r="R277" s="243"/>
      <c r="S277" s="243"/>
      <c r="T277" s="243"/>
      <c r="U277" s="524"/>
      <c r="V277" s="241"/>
      <c r="W277" s="415"/>
      <c r="X277" s="415"/>
      <c r="Y277" s="81"/>
      <c r="Z277" s="241"/>
      <c r="AA277" s="416"/>
      <c r="AB277" s="416"/>
      <c r="AC277" s="81"/>
      <c r="AD277" s="242"/>
      <c r="AE277" s="242"/>
      <c r="AF277" s="241"/>
      <c r="AG277" s="242"/>
      <c r="AH277" s="241"/>
      <c r="AI277" s="241"/>
      <c r="AJ277" s="241"/>
      <c r="AK277" s="246"/>
      <c r="AL277" s="246"/>
      <c r="AM277" s="246"/>
      <c r="AN277" s="246"/>
      <c r="AO277" s="246"/>
      <c r="AP277" s="523"/>
      <c r="AQ277" s="246"/>
      <c r="AR277" s="246"/>
      <c r="AS277" s="246"/>
      <c r="AT277" s="246"/>
      <c r="AU277" s="246"/>
      <c r="AV277" s="246"/>
      <c r="AW277" s="246"/>
      <c r="AX277" s="246"/>
      <c r="AY277" s="246"/>
      <c r="AZ277" s="246"/>
      <c r="BA277" s="246"/>
      <c r="BB277" s="246"/>
      <c r="BC277" s="246"/>
      <c r="BD277" s="246"/>
      <c r="BE277" s="248"/>
      <c r="BF277" s="523"/>
      <c r="BG277" s="562" t="str">
        <f t="shared" si="41"/>
        <v xml:space="preserve"> </v>
      </c>
      <c r="BH277" s="562" t="str">
        <f t="shared" ref="BH277:BH340" si="43">IF(OR(AI277=0,P277=0)," ",AQ277/P277)</f>
        <v xml:space="preserve"> </v>
      </c>
      <c r="BI277" s="562" t="str">
        <f t="shared" ref="BI277:BI340" si="44">IF(OR(AI277&gt;5, AI277&lt;1)," ",AR277/AL277)</f>
        <v xml:space="preserve"> </v>
      </c>
      <c r="BJ277" s="562" t="str">
        <f t="shared" ref="BJ277:BJ340" si="45">IF(OR(AI277&gt;5,AI277&lt;1,P277=0)," ",AR277/P277)</f>
        <v xml:space="preserve"> </v>
      </c>
      <c r="BK277" s="523"/>
      <c r="BL277" s="242"/>
      <c r="BM277" s="242"/>
      <c r="BN277" s="241"/>
      <c r="BO277" s="242"/>
      <c r="BP277" s="241"/>
      <c r="BQ277" s="241"/>
      <c r="BR277" s="241"/>
      <c r="BS277" s="246"/>
      <c r="BT277" s="246"/>
      <c r="BU277" s="246"/>
      <c r="BV277" s="246"/>
      <c r="BW277" s="246"/>
      <c r="BX277" s="523"/>
      <c r="BY277" s="246"/>
      <c r="BZ277" s="246"/>
      <c r="CA277" s="246"/>
      <c r="CB277" s="246"/>
      <c r="CC277" s="246"/>
      <c r="CD277" s="246"/>
      <c r="CE277" s="246"/>
      <c r="CF277" s="246"/>
      <c r="CG277" s="246"/>
      <c r="CH277" s="246"/>
      <c r="CI277" s="246"/>
      <c r="CJ277" s="246"/>
      <c r="CK277" s="246"/>
      <c r="CL277" s="246"/>
      <c r="CM277" s="248"/>
      <c r="CN277" s="523"/>
      <c r="CO277" s="562" t="str">
        <f t="shared" si="42"/>
        <v xml:space="preserve"> </v>
      </c>
      <c r="CP277" s="562" t="str">
        <f t="shared" ref="CP277:CP340" si="46">IF(OR(BQ277=0,P277=0)," ",BY277/P277)</f>
        <v xml:space="preserve"> </v>
      </c>
      <c r="CQ277" s="562" t="str">
        <f t="shared" ref="CQ277:CQ340" si="47">IF(OR(BQ277&gt;5, BQ277&lt;1)," ",BZ277/BT277)</f>
        <v xml:space="preserve"> </v>
      </c>
      <c r="CR277" s="562" t="str">
        <f t="shared" ref="CR277:CR340" si="48">IF(OR(BQ277&gt;5,BQ277&lt;1,P277=0)," ",BZ277/P277)</f>
        <v xml:space="preserve"> </v>
      </c>
      <c r="CS277" s="81"/>
      <c r="CT277" s="515"/>
    </row>
    <row r="278" spans="1:98" s="86" customFormat="1" ht="12.75" x14ac:dyDescent="0.25">
      <c r="A278" s="365"/>
      <c r="B278" s="147">
        <f>Demography!B277</f>
        <v>0</v>
      </c>
      <c r="C278" s="147">
        <f>Demography!C277</f>
        <v>0</v>
      </c>
      <c r="D278" s="148">
        <f>Demography!D277</f>
        <v>0</v>
      </c>
      <c r="E278" s="148">
        <f>Demography!E277</f>
        <v>0</v>
      </c>
      <c r="F278" s="148">
        <f>Demography!F277</f>
        <v>0</v>
      </c>
      <c r="G278" s="81"/>
      <c r="H278" s="256"/>
      <c r="I278" s="257"/>
      <c r="J278" s="257"/>
      <c r="K278" s="256"/>
      <c r="L278" s="240"/>
      <c r="M278" s="257"/>
      <c r="N278" s="256"/>
      <c r="O278" s="240"/>
      <c r="P278" s="261"/>
      <c r="Q278" s="261"/>
      <c r="R278" s="261"/>
      <c r="S278" s="261"/>
      <c r="T278" s="261"/>
      <c r="U278" s="522"/>
      <c r="V278" s="256"/>
      <c r="W278" s="238"/>
      <c r="X278" s="238"/>
      <c r="Y278" s="81"/>
      <c r="Z278" s="256"/>
      <c r="AA278" s="150"/>
      <c r="AB278" s="150"/>
      <c r="AC278" s="81"/>
      <c r="AD278" s="240"/>
      <c r="AE278" s="240"/>
      <c r="AF278" s="256"/>
      <c r="AG278" s="240"/>
      <c r="AH278" s="256"/>
      <c r="AI278" s="256"/>
      <c r="AJ278" s="256"/>
      <c r="AK278" s="245"/>
      <c r="AL278" s="245"/>
      <c r="AM278" s="245"/>
      <c r="AN278" s="245"/>
      <c r="AO278" s="245"/>
      <c r="AP278" s="523"/>
      <c r="AQ278" s="245"/>
      <c r="AR278" s="245"/>
      <c r="AS278" s="245"/>
      <c r="AT278" s="245"/>
      <c r="AU278" s="245"/>
      <c r="AV278" s="245"/>
      <c r="AW278" s="245"/>
      <c r="AX278" s="245"/>
      <c r="AY278" s="245"/>
      <c r="AZ278" s="245"/>
      <c r="BA278" s="245"/>
      <c r="BB278" s="245"/>
      <c r="BC278" s="245"/>
      <c r="BD278" s="245"/>
      <c r="BE278" s="247"/>
      <c r="BF278" s="523"/>
      <c r="BG278" s="561" t="str">
        <f t="shared" si="41"/>
        <v xml:space="preserve"> </v>
      </c>
      <c r="BH278" s="561" t="str">
        <f t="shared" si="43"/>
        <v xml:space="preserve"> </v>
      </c>
      <c r="BI278" s="561" t="str">
        <f t="shared" si="44"/>
        <v xml:space="preserve"> </v>
      </c>
      <c r="BJ278" s="561" t="str">
        <f t="shared" si="45"/>
        <v xml:space="preserve"> </v>
      </c>
      <c r="BK278" s="523"/>
      <c r="BL278" s="240"/>
      <c r="BM278" s="240"/>
      <c r="BN278" s="256"/>
      <c r="BO278" s="240"/>
      <c r="BP278" s="256"/>
      <c r="BQ278" s="256"/>
      <c r="BR278" s="256"/>
      <c r="BS278" s="245"/>
      <c r="BT278" s="245"/>
      <c r="BU278" s="245"/>
      <c r="BV278" s="245"/>
      <c r="BW278" s="245"/>
      <c r="BX278" s="523"/>
      <c r="BY278" s="245"/>
      <c r="BZ278" s="245"/>
      <c r="CA278" s="245"/>
      <c r="CB278" s="245"/>
      <c r="CC278" s="245"/>
      <c r="CD278" s="245"/>
      <c r="CE278" s="245"/>
      <c r="CF278" s="245"/>
      <c r="CG278" s="245"/>
      <c r="CH278" s="245"/>
      <c r="CI278" s="245"/>
      <c r="CJ278" s="245"/>
      <c r="CK278" s="245"/>
      <c r="CL278" s="245"/>
      <c r="CM278" s="247"/>
      <c r="CN278" s="523"/>
      <c r="CO278" s="561" t="str">
        <f t="shared" si="42"/>
        <v xml:space="preserve"> </v>
      </c>
      <c r="CP278" s="561" t="str">
        <f t="shared" si="46"/>
        <v xml:space="preserve"> </v>
      </c>
      <c r="CQ278" s="561" t="str">
        <f t="shared" si="47"/>
        <v xml:space="preserve"> </v>
      </c>
      <c r="CR278" s="561" t="str">
        <f t="shared" si="48"/>
        <v xml:space="preserve"> </v>
      </c>
      <c r="CS278" s="81"/>
      <c r="CT278" s="254"/>
    </row>
    <row r="279" spans="1:98" s="86" customFormat="1" ht="12.75" x14ac:dyDescent="0.25">
      <c r="A279" s="365"/>
      <c r="B279" s="361">
        <f>Demography!B278</f>
        <v>0</v>
      </c>
      <c r="C279" s="361">
        <f>Demography!C278</f>
        <v>0</v>
      </c>
      <c r="D279" s="362">
        <f>Demography!D278</f>
        <v>0</v>
      </c>
      <c r="E279" s="362">
        <f>Demography!E278</f>
        <v>0</v>
      </c>
      <c r="F279" s="362">
        <f>Demography!F278</f>
        <v>0</v>
      </c>
      <c r="G279" s="81"/>
      <c r="H279" s="241"/>
      <c r="I279" s="478"/>
      <c r="J279" s="478"/>
      <c r="K279" s="241"/>
      <c r="L279" s="242"/>
      <c r="M279" s="478"/>
      <c r="N279" s="241"/>
      <c r="O279" s="242"/>
      <c r="P279" s="243"/>
      <c r="Q279" s="243"/>
      <c r="R279" s="243"/>
      <c r="S279" s="243"/>
      <c r="T279" s="243"/>
      <c r="U279" s="524"/>
      <c r="V279" s="241"/>
      <c r="W279" s="415"/>
      <c r="X279" s="415"/>
      <c r="Y279" s="81"/>
      <c r="Z279" s="241"/>
      <c r="AA279" s="416"/>
      <c r="AB279" s="416"/>
      <c r="AC279" s="81"/>
      <c r="AD279" s="242"/>
      <c r="AE279" s="242"/>
      <c r="AF279" s="241"/>
      <c r="AG279" s="242"/>
      <c r="AH279" s="241"/>
      <c r="AI279" s="241"/>
      <c r="AJ279" s="241"/>
      <c r="AK279" s="246"/>
      <c r="AL279" s="246"/>
      <c r="AM279" s="246"/>
      <c r="AN279" s="246"/>
      <c r="AO279" s="246"/>
      <c r="AP279" s="523"/>
      <c r="AQ279" s="246"/>
      <c r="AR279" s="246"/>
      <c r="AS279" s="246"/>
      <c r="AT279" s="246"/>
      <c r="AU279" s="246"/>
      <c r="AV279" s="246"/>
      <c r="AW279" s="246"/>
      <c r="AX279" s="246"/>
      <c r="AY279" s="246"/>
      <c r="AZ279" s="246"/>
      <c r="BA279" s="246"/>
      <c r="BB279" s="246"/>
      <c r="BC279" s="246"/>
      <c r="BD279" s="246"/>
      <c r="BE279" s="248"/>
      <c r="BF279" s="523"/>
      <c r="BG279" s="562" t="str">
        <f t="shared" si="41"/>
        <v xml:space="preserve"> </v>
      </c>
      <c r="BH279" s="562" t="str">
        <f t="shared" si="43"/>
        <v xml:space="preserve"> </v>
      </c>
      <c r="BI279" s="562" t="str">
        <f t="shared" si="44"/>
        <v xml:space="preserve"> </v>
      </c>
      <c r="BJ279" s="562" t="str">
        <f t="shared" si="45"/>
        <v xml:space="preserve"> </v>
      </c>
      <c r="BK279" s="523"/>
      <c r="BL279" s="242"/>
      <c r="BM279" s="242"/>
      <c r="BN279" s="241"/>
      <c r="BO279" s="242"/>
      <c r="BP279" s="241"/>
      <c r="BQ279" s="241"/>
      <c r="BR279" s="241"/>
      <c r="BS279" s="246"/>
      <c r="BT279" s="246"/>
      <c r="BU279" s="246"/>
      <c r="BV279" s="246"/>
      <c r="BW279" s="246"/>
      <c r="BX279" s="523"/>
      <c r="BY279" s="246"/>
      <c r="BZ279" s="246"/>
      <c r="CA279" s="246"/>
      <c r="CB279" s="246"/>
      <c r="CC279" s="246"/>
      <c r="CD279" s="246"/>
      <c r="CE279" s="246"/>
      <c r="CF279" s="246"/>
      <c r="CG279" s="246"/>
      <c r="CH279" s="246"/>
      <c r="CI279" s="246"/>
      <c r="CJ279" s="246"/>
      <c r="CK279" s="246"/>
      <c r="CL279" s="246"/>
      <c r="CM279" s="248"/>
      <c r="CN279" s="523"/>
      <c r="CO279" s="562" t="str">
        <f t="shared" si="42"/>
        <v xml:space="preserve"> </v>
      </c>
      <c r="CP279" s="562" t="str">
        <f t="shared" si="46"/>
        <v xml:space="preserve"> </v>
      </c>
      <c r="CQ279" s="562" t="str">
        <f t="shared" si="47"/>
        <v xml:space="preserve"> </v>
      </c>
      <c r="CR279" s="562" t="str">
        <f t="shared" si="48"/>
        <v xml:space="preserve"> </v>
      </c>
      <c r="CS279" s="81"/>
      <c r="CT279" s="515"/>
    </row>
    <row r="280" spans="1:98" s="86" customFormat="1" ht="12.75" x14ac:dyDescent="0.25">
      <c r="A280" s="365"/>
      <c r="B280" s="147">
        <f>Demography!B279</f>
        <v>0</v>
      </c>
      <c r="C280" s="147">
        <f>Demography!C279</f>
        <v>0</v>
      </c>
      <c r="D280" s="148">
        <f>Demography!D279</f>
        <v>0</v>
      </c>
      <c r="E280" s="148">
        <f>Demography!E279</f>
        <v>0</v>
      </c>
      <c r="F280" s="148">
        <f>Demography!F279</f>
        <v>0</v>
      </c>
      <c r="G280" s="81"/>
      <c r="H280" s="256"/>
      <c r="I280" s="257"/>
      <c r="J280" s="257"/>
      <c r="K280" s="256"/>
      <c r="L280" s="240"/>
      <c r="M280" s="257"/>
      <c r="N280" s="256"/>
      <c r="O280" s="240"/>
      <c r="P280" s="261"/>
      <c r="Q280" s="261"/>
      <c r="R280" s="261"/>
      <c r="S280" s="261"/>
      <c r="T280" s="261"/>
      <c r="U280" s="522"/>
      <c r="V280" s="256"/>
      <c r="W280" s="238"/>
      <c r="X280" s="238"/>
      <c r="Y280" s="81"/>
      <c r="Z280" s="256"/>
      <c r="AA280" s="150"/>
      <c r="AB280" s="150"/>
      <c r="AC280" s="81"/>
      <c r="AD280" s="240"/>
      <c r="AE280" s="240"/>
      <c r="AF280" s="256"/>
      <c r="AG280" s="240"/>
      <c r="AH280" s="256"/>
      <c r="AI280" s="256"/>
      <c r="AJ280" s="256"/>
      <c r="AK280" s="245"/>
      <c r="AL280" s="245"/>
      <c r="AM280" s="245"/>
      <c r="AN280" s="245"/>
      <c r="AO280" s="245"/>
      <c r="AP280" s="523"/>
      <c r="AQ280" s="245"/>
      <c r="AR280" s="245"/>
      <c r="AS280" s="245"/>
      <c r="AT280" s="245"/>
      <c r="AU280" s="245"/>
      <c r="AV280" s="245"/>
      <c r="AW280" s="245"/>
      <c r="AX280" s="245"/>
      <c r="AY280" s="245"/>
      <c r="AZ280" s="245"/>
      <c r="BA280" s="245"/>
      <c r="BB280" s="245"/>
      <c r="BC280" s="245"/>
      <c r="BD280" s="245"/>
      <c r="BE280" s="247"/>
      <c r="BF280" s="523"/>
      <c r="BG280" s="561" t="str">
        <f t="shared" si="41"/>
        <v xml:space="preserve"> </v>
      </c>
      <c r="BH280" s="561" t="str">
        <f t="shared" si="43"/>
        <v xml:space="preserve"> </v>
      </c>
      <c r="BI280" s="561" t="str">
        <f t="shared" si="44"/>
        <v xml:space="preserve"> </v>
      </c>
      <c r="BJ280" s="561" t="str">
        <f t="shared" si="45"/>
        <v xml:space="preserve"> </v>
      </c>
      <c r="BK280" s="523"/>
      <c r="BL280" s="240"/>
      <c r="BM280" s="240"/>
      <c r="BN280" s="256"/>
      <c r="BO280" s="240"/>
      <c r="BP280" s="256"/>
      <c r="BQ280" s="256"/>
      <c r="BR280" s="256"/>
      <c r="BS280" s="245"/>
      <c r="BT280" s="245"/>
      <c r="BU280" s="245"/>
      <c r="BV280" s="245"/>
      <c r="BW280" s="245"/>
      <c r="BX280" s="523"/>
      <c r="BY280" s="245"/>
      <c r="BZ280" s="245"/>
      <c r="CA280" s="245"/>
      <c r="CB280" s="245"/>
      <c r="CC280" s="245"/>
      <c r="CD280" s="245"/>
      <c r="CE280" s="245"/>
      <c r="CF280" s="245"/>
      <c r="CG280" s="245"/>
      <c r="CH280" s="245"/>
      <c r="CI280" s="245"/>
      <c r="CJ280" s="245"/>
      <c r="CK280" s="245"/>
      <c r="CL280" s="245"/>
      <c r="CM280" s="247"/>
      <c r="CN280" s="523"/>
      <c r="CO280" s="561" t="str">
        <f t="shared" si="42"/>
        <v xml:space="preserve"> </v>
      </c>
      <c r="CP280" s="561" t="str">
        <f t="shared" si="46"/>
        <v xml:space="preserve"> </v>
      </c>
      <c r="CQ280" s="561" t="str">
        <f t="shared" si="47"/>
        <v xml:space="preserve"> </v>
      </c>
      <c r="CR280" s="561" t="str">
        <f t="shared" si="48"/>
        <v xml:space="preserve"> </v>
      </c>
      <c r="CS280" s="81"/>
      <c r="CT280" s="254"/>
    </row>
    <row r="281" spans="1:98" s="86" customFormat="1" ht="12.75" x14ac:dyDescent="0.25">
      <c r="A281" s="365"/>
      <c r="B281" s="361">
        <f>Demography!B280</f>
        <v>0</v>
      </c>
      <c r="C281" s="361">
        <f>Demography!C280</f>
        <v>0</v>
      </c>
      <c r="D281" s="362">
        <f>Demography!D280</f>
        <v>0</v>
      </c>
      <c r="E281" s="362">
        <f>Demography!E280</f>
        <v>0</v>
      </c>
      <c r="F281" s="362">
        <f>Demography!F280</f>
        <v>0</v>
      </c>
      <c r="G281" s="81"/>
      <c r="H281" s="241"/>
      <c r="I281" s="478"/>
      <c r="J281" s="478"/>
      <c r="K281" s="241"/>
      <c r="L281" s="242"/>
      <c r="M281" s="478"/>
      <c r="N281" s="241"/>
      <c r="O281" s="242"/>
      <c r="P281" s="243"/>
      <c r="Q281" s="243"/>
      <c r="R281" s="243"/>
      <c r="S281" s="243"/>
      <c r="T281" s="243"/>
      <c r="U281" s="524"/>
      <c r="V281" s="241"/>
      <c r="W281" s="415"/>
      <c r="X281" s="415"/>
      <c r="Y281" s="81"/>
      <c r="Z281" s="241"/>
      <c r="AA281" s="416"/>
      <c r="AB281" s="416"/>
      <c r="AC281" s="81"/>
      <c r="AD281" s="242"/>
      <c r="AE281" s="242"/>
      <c r="AF281" s="241"/>
      <c r="AG281" s="242"/>
      <c r="AH281" s="241"/>
      <c r="AI281" s="241"/>
      <c r="AJ281" s="241"/>
      <c r="AK281" s="246"/>
      <c r="AL281" s="246"/>
      <c r="AM281" s="246"/>
      <c r="AN281" s="246"/>
      <c r="AO281" s="246"/>
      <c r="AP281" s="523"/>
      <c r="AQ281" s="246"/>
      <c r="AR281" s="246"/>
      <c r="AS281" s="246"/>
      <c r="AT281" s="246"/>
      <c r="AU281" s="246"/>
      <c r="AV281" s="246"/>
      <c r="AW281" s="246"/>
      <c r="AX281" s="246"/>
      <c r="AY281" s="246"/>
      <c r="AZ281" s="246"/>
      <c r="BA281" s="246"/>
      <c r="BB281" s="246"/>
      <c r="BC281" s="246"/>
      <c r="BD281" s="246"/>
      <c r="BE281" s="248"/>
      <c r="BF281" s="523"/>
      <c r="BG281" s="562" t="str">
        <f t="shared" si="41"/>
        <v xml:space="preserve"> </v>
      </c>
      <c r="BH281" s="562" t="str">
        <f t="shared" si="43"/>
        <v xml:space="preserve"> </v>
      </c>
      <c r="BI281" s="562" t="str">
        <f t="shared" si="44"/>
        <v xml:space="preserve"> </v>
      </c>
      <c r="BJ281" s="562" t="str">
        <f t="shared" si="45"/>
        <v xml:space="preserve"> </v>
      </c>
      <c r="BK281" s="523"/>
      <c r="BL281" s="242"/>
      <c r="BM281" s="242"/>
      <c r="BN281" s="241"/>
      <c r="BO281" s="242"/>
      <c r="BP281" s="241"/>
      <c r="BQ281" s="241"/>
      <c r="BR281" s="241"/>
      <c r="BS281" s="246"/>
      <c r="BT281" s="246"/>
      <c r="BU281" s="246"/>
      <c r="BV281" s="246"/>
      <c r="BW281" s="246"/>
      <c r="BX281" s="523"/>
      <c r="BY281" s="246"/>
      <c r="BZ281" s="246"/>
      <c r="CA281" s="246"/>
      <c r="CB281" s="246"/>
      <c r="CC281" s="246"/>
      <c r="CD281" s="246"/>
      <c r="CE281" s="246"/>
      <c r="CF281" s="246"/>
      <c r="CG281" s="246"/>
      <c r="CH281" s="246"/>
      <c r="CI281" s="246"/>
      <c r="CJ281" s="246"/>
      <c r="CK281" s="246"/>
      <c r="CL281" s="246"/>
      <c r="CM281" s="248"/>
      <c r="CN281" s="523"/>
      <c r="CO281" s="562" t="str">
        <f t="shared" si="42"/>
        <v xml:space="preserve"> </v>
      </c>
      <c r="CP281" s="562" t="str">
        <f t="shared" si="46"/>
        <v xml:space="preserve"> </v>
      </c>
      <c r="CQ281" s="562" t="str">
        <f t="shared" si="47"/>
        <v xml:space="preserve"> </v>
      </c>
      <c r="CR281" s="562" t="str">
        <f t="shared" si="48"/>
        <v xml:space="preserve"> </v>
      </c>
      <c r="CS281" s="81"/>
      <c r="CT281" s="515"/>
    </row>
    <row r="282" spans="1:98" s="86" customFormat="1" ht="12.75" x14ac:dyDescent="0.25">
      <c r="A282" s="365"/>
      <c r="B282" s="147">
        <f>Demography!B281</f>
        <v>0</v>
      </c>
      <c r="C282" s="147">
        <f>Demography!C281</f>
        <v>0</v>
      </c>
      <c r="D282" s="148">
        <f>Demography!D281</f>
        <v>0</v>
      </c>
      <c r="E282" s="148">
        <f>Demography!E281</f>
        <v>0</v>
      </c>
      <c r="F282" s="148">
        <f>Demography!F281</f>
        <v>0</v>
      </c>
      <c r="G282" s="81"/>
      <c r="H282" s="256"/>
      <c r="I282" s="257"/>
      <c r="J282" s="257"/>
      <c r="K282" s="256"/>
      <c r="L282" s="240"/>
      <c r="M282" s="257"/>
      <c r="N282" s="256"/>
      <c r="O282" s="240"/>
      <c r="P282" s="261"/>
      <c r="Q282" s="261"/>
      <c r="R282" s="261"/>
      <c r="S282" s="261"/>
      <c r="T282" s="261"/>
      <c r="U282" s="522"/>
      <c r="V282" s="256"/>
      <c r="W282" s="238"/>
      <c r="X282" s="238"/>
      <c r="Y282" s="81"/>
      <c r="Z282" s="256"/>
      <c r="AA282" s="150"/>
      <c r="AB282" s="150"/>
      <c r="AC282" s="81"/>
      <c r="AD282" s="240"/>
      <c r="AE282" s="240"/>
      <c r="AF282" s="256"/>
      <c r="AG282" s="240"/>
      <c r="AH282" s="256"/>
      <c r="AI282" s="256"/>
      <c r="AJ282" s="256"/>
      <c r="AK282" s="245"/>
      <c r="AL282" s="245"/>
      <c r="AM282" s="245"/>
      <c r="AN282" s="245"/>
      <c r="AO282" s="245"/>
      <c r="AP282" s="523"/>
      <c r="AQ282" s="245"/>
      <c r="AR282" s="245"/>
      <c r="AS282" s="245"/>
      <c r="AT282" s="245"/>
      <c r="AU282" s="245"/>
      <c r="AV282" s="245"/>
      <c r="AW282" s="245"/>
      <c r="AX282" s="245"/>
      <c r="AY282" s="245"/>
      <c r="AZ282" s="245"/>
      <c r="BA282" s="245"/>
      <c r="BB282" s="245"/>
      <c r="BC282" s="245"/>
      <c r="BD282" s="245"/>
      <c r="BE282" s="247"/>
      <c r="BF282" s="523"/>
      <c r="BG282" s="561" t="str">
        <f t="shared" si="41"/>
        <v xml:space="preserve"> </v>
      </c>
      <c r="BH282" s="561" t="str">
        <f t="shared" si="43"/>
        <v xml:space="preserve"> </v>
      </c>
      <c r="BI282" s="561" t="str">
        <f t="shared" si="44"/>
        <v xml:space="preserve"> </v>
      </c>
      <c r="BJ282" s="561" t="str">
        <f t="shared" si="45"/>
        <v xml:space="preserve"> </v>
      </c>
      <c r="BK282" s="523"/>
      <c r="BL282" s="240"/>
      <c r="BM282" s="240"/>
      <c r="BN282" s="256"/>
      <c r="BO282" s="240"/>
      <c r="BP282" s="256"/>
      <c r="BQ282" s="256"/>
      <c r="BR282" s="256"/>
      <c r="BS282" s="245"/>
      <c r="BT282" s="245"/>
      <c r="BU282" s="245"/>
      <c r="BV282" s="245"/>
      <c r="BW282" s="245"/>
      <c r="BX282" s="523"/>
      <c r="BY282" s="245"/>
      <c r="BZ282" s="245"/>
      <c r="CA282" s="245"/>
      <c r="CB282" s="245"/>
      <c r="CC282" s="245"/>
      <c r="CD282" s="245"/>
      <c r="CE282" s="245"/>
      <c r="CF282" s="245"/>
      <c r="CG282" s="245"/>
      <c r="CH282" s="245"/>
      <c r="CI282" s="245"/>
      <c r="CJ282" s="245"/>
      <c r="CK282" s="245"/>
      <c r="CL282" s="245"/>
      <c r="CM282" s="247"/>
      <c r="CN282" s="523"/>
      <c r="CO282" s="561" t="str">
        <f t="shared" si="42"/>
        <v xml:space="preserve"> </v>
      </c>
      <c r="CP282" s="561" t="str">
        <f t="shared" si="46"/>
        <v xml:space="preserve"> </v>
      </c>
      <c r="CQ282" s="561" t="str">
        <f t="shared" si="47"/>
        <v xml:space="preserve"> </v>
      </c>
      <c r="CR282" s="561" t="str">
        <f t="shared" si="48"/>
        <v xml:space="preserve"> </v>
      </c>
      <c r="CS282" s="81"/>
      <c r="CT282" s="254"/>
    </row>
    <row r="283" spans="1:98" s="86" customFormat="1" ht="12.75" x14ac:dyDescent="0.25">
      <c r="A283" s="365"/>
      <c r="B283" s="361">
        <f>Demography!B282</f>
        <v>0</v>
      </c>
      <c r="C283" s="361">
        <f>Demography!C282</f>
        <v>0</v>
      </c>
      <c r="D283" s="362">
        <f>Demography!D282</f>
        <v>0</v>
      </c>
      <c r="E283" s="362">
        <f>Demography!E282</f>
        <v>0</v>
      </c>
      <c r="F283" s="362">
        <f>Demography!F282</f>
        <v>0</v>
      </c>
      <c r="G283" s="81"/>
      <c r="H283" s="241"/>
      <c r="I283" s="478"/>
      <c r="J283" s="478"/>
      <c r="K283" s="241"/>
      <c r="L283" s="242"/>
      <c r="M283" s="478"/>
      <c r="N283" s="241"/>
      <c r="O283" s="242"/>
      <c r="P283" s="243"/>
      <c r="Q283" s="243"/>
      <c r="R283" s="243"/>
      <c r="S283" s="243"/>
      <c r="T283" s="243"/>
      <c r="U283" s="524"/>
      <c r="V283" s="241"/>
      <c r="W283" s="415"/>
      <c r="X283" s="415"/>
      <c r="Y283" s="81"/>
      <c r="Z283" s="241"/>
      <c r="AA283" s="416"/>
      <c r="AB283" s="416"/>
      <c r="AC283" s="81"/>
      <c r="AD283" s="242"/>
      <c r="AE283" s="242"/>
      <c r="AF283" s="241"/>
      <c r="AG283" s="242"/>
      <c r="AH283" s="241"/>
      <c r="AI283" s="241"/>
      <c r="AJ283" s="241"/>
      <c r="AK283" s="246"/>
      <c r="AL283" s="246"/>
      <c r="AM283" s="246"/>
      <c r="AN283" s="246"/>
      <c r="AO283" s="246"/>
      <c r="AP283" s="523"/>
      <c r="AQ283" s="246"/>
      <c r="AR283" s="246"/>
      <c r="AS283" s="246"/>
      <c r="AT283" s="246"/>
      <c r="AU283" s="246"/>
      <c r="AV283" s="246"/>
      <c r="AW283" s="246"/>
      <c r="AX283" s="246"/>
      <c r="AY283" s="246"/>
      <c r="AZ283" s="246"/>
      <c r="BA283" s="246"/>
      <c r="BB283" s="246"/>
      <c r="BC283" s="246"/>
      <c r="BD283" s="246"/>
      <c r="BE283" s="248"/>
      <c r="BF283" s="523"/>
      <c r="BG283" s="562" t="str">
        <f t="shared" si="41"/>
        <v xml:space="preserve"> </v>
      </c>
      <c r="BH283" s="562" t="str">
        <f t="shared" si="43"/>
        <v xml:space="preserve"> </v>
      </c>
      <c r="BI283" s="562" t="str">
        <f t="shared" si="44"/>
        <v xml:space="preserve"> </v>
      </c>
      <c r="BJ283" s="562" t="str">
        <f t="shared" si="45"/>
        <v xml:space="preserve"> </v>
      </c>
      <c r="BK283" s="523"/>
      <c r="BL283" s="242"/>
      <c r="BM283" s="242"/>
      <c r="BN283" s="241"/>
      <c r="BO283" s="242"/>
      <c r="BP283" s="241"/>
      <c r="BQ283" s="241"/>
      <c r="BR283" s="241"/>
      <c r="BS283" s="246"/>
      <c r="BT283" s="246"/>
      <c r="BU283" s="246"/>
      <c r="BV283" s="246"/>
      <c r="BW283" s="246"/>
      <c r="BX283" s="523"/>
      <c r="BY283" s="246"/>
      <c r="BZ283" s="246"/>
      <c r="CA283" s="246"/>
      <c r="CB283" s="246"/>
      <c r="CC283" s="246"/>
      <c r="CD283" s="246"/>
      <c r="CE283" s="246"/>
      <c r="CF283" s="246"/>
      <c r="CG283" s="246"/>
      <c r="CH283" s="246"/>
      <c r="CI283" s="246"/>
      <c r="CJ283" s="246"/>
      <c r="CK283" s="246"/>
      <c r="CL283" s="246"/>
      <c r="CM283" s="248"/>
      <c r="CN283" s="523"/>
      <c r="CO283" s="562" t="str">
        <f t="shared" si="42"/>
        <v xml:space="preserve"> </v>
      </c>
      <c r="CP283" s="562" t="str">
        <f t="shared" si="46"/>
        <v xml:space="preserve"> </v>
      </c>
      <c r="CQ283" s="562" t="str">
        <f t="shared" si="47"/>
        <v xml:space="preserve"> </v>
      </c>
      <c r="CR283" s="562" t="str">
        <f t="shared" si="48"/>
        <v xml:space="preserve"> </v>
      </c>
      <c r="CS283" s="81"/>
      <c r="CT283" s="515"/>
    </row>
    <row r="284" spans="1:98" s="86" customFormat="1" ht="12.75" x14ac:dyDescent="0.25">
      <c r="A284" s="365"/>
      <c r="B284" s="147">
        <f>Demography!B283</f>
        <v>0</v>
      </c>
      <c r="C284" s="147">
        <f>Demography!C283</f>
        <v>0</v>
      </c>
      <c r="D284" s="148">
        <f>Demography!D283</f>
        <v>0</v>
      </c>
      <c r="E284" s="148">
        <f>Demography!E283</f>
        <v>0</v>
      </c>
      <c r="F284" s="148">
        <f>Demography!F283</f>
        <v>0</v>
      </c>
      <c r="G284" s="81"/>
      <c r="H284" s="256"/>
      <c r="I284" s="257"/>
      <c r="J284" s="257"/>
      <c r="K284" s="256"/>
      <c r="L284" s="240"/>
      <c r="M284" s="257"/>
      <c r="N284" s="256"/>
      <c r="O284" s="240"/>
      <c r="P284" s="261"/>
      <c r="Q284" s="261"/>
      <c r="R284" s="261"/>
      <c r="S284" s="261"/>
      <c r="T284" s="261"/>
      <c r="U284" s="522"/>
      <c r="V284" s="256"/>
      <c r="W284" s="238"/>
      <c r="X284" s="238"/>
      <c r="Y284" s="81"/>
      <c r="Z284" s="256"/>
      <c r="AA284" s="150"/>
      <c r="AB284" s="150"/>
      <c r="AC284" s="81"/>
      <c r="AD284" s="240"/>
      <c r="AE284" s="240"/>
      <c r="AF284" s="256"/>
      <c r="AG284" s="240"/>
      <c r="AH284" s="256"/>
      <c r="AI284" s="256"/>
      <c r="AJ284" s="256"/>
      <c r="AK284" s="245"/>
      <c r="AL284" s="245"/>
      <c r="AM284" s="245"/>
      <c r="AN284" s="245"/>
      <c r="AO284" s="245"/>
      <c r="AP284" s="523"/>
      <c r="AQ284" s="245"/>
      <c r="AR284" s="245"/>
      <c r="AS284" s="245"/>
      <c r="AT284" s="245"/>
      <c r="AU284" s="245"/>
      <c r="AV284" s="245"/>
      <c r="AW284" s="245"/>
      <c r="AX284" s="245"/>
      <c r="AY284" s="245"/>
      <c r="AZ284" s="245"/>
      <c r="BA284" s="245"/>
      <c r="BB284" s="245"/>
      <c r="BC284" s="245"/>
      <c r="BD284" s="245"/>
      <c r="BE284" s="247"/>
      <c r="BF284" s="523"/>
      <c r="BG284" s="561" t="str">
        <f t="shared" si="41"/>
        <v xml:space="preserve"> </v>
      </c>
      <c r="BH284" s="561" t="str">
        <f t="shared" si="43"/>
        <v xml:space="preserve"> </v>
      </c>
      <c r="BI284" s="561" t="str">
        <f t="shared" si="44"/>
        <v xml:space="preserve"> </v>
      </c>
      <c r="BJ284" s="561" t="str">
        <f t="shared" si="45"/>
        <v xml:space="preserve"> </v>
      </c>
      <c r="BK284" s="523"/>
      <c r="BL284" s="240"/>
      <c r="BM284" s="240"/>
      <c r="BN284" s="256"/>
      <c r="BO284" s="240"/>
      <c r="BP284" s="256"/>
      <c r="BQ284" s="256"/>
      <c r="BR284" s="256"/>
      <c r="BS284" s="245"/>
      <c r="BT284" s="245"/>
      <c r="BU284" s="245"/>
      <c r="BV284" s="245"/>
      <c r="BW284" s="245"/>
      <c r="BX284" s="523"/>
      <c r="BY284" s="245"/>
      <c r="BZ284" s="245"/>
      <c r="CA284" s="245"/>
      <c r="CB284" s="245"/>
      <c r="CC284" s="245"/>
      <c r="CD284" s="245"/>
      <c r="CE284" s="245"/>
      <c r="CF284" s="245"/>
      <c r="CG284" s="245"/>
      <c r="CH284" s="245"/>
      <c r="CI284" s="245"/>
      <c r="CJ284" s="245"/>
      <c r="CK284" s="245"/>
      <c r="CL284" s="245"/>
      <c r="CM284" s="247"/>
      <c r="CN284" s="523"/>
      <c r="CO284" s="561" t="str">
        <f t="shared" si="42"/>
        <v xml:space="preserve"> </v>
      </c>
      <c r="CP284" s="561" t="str">
        <f t="shared" si="46"/>
        <v xml:space="preserve"> </v>
      </c>
      <c r="CQ284" s="561" t="str">
        <f t="shared" si="47"/>
        <v xml:space="preserve"> </v>
      </c>
      <c r="CR284" s="561" t="str">
        <f t="shared" si="48"/>
        <v xml:space="preserve"> </v>
      </c>
      <c r="CS284" s="81"/>
      <c r="CT284" s="254"/>
    </row>
    <row r="285" spans="1:98" s="86" customFormat="1" ht="12.75" x14ac:dyDescent="0.25">
      <c r="A285" s="365"/>
      <c r="B285" s="361">
        <f>Demography!B284</f>
        <v>0</v>
      </c>
      <c r="C285" s="361">
        <f>Demography!C284</f>
        <v>0</v>
      </c>
      <c r="D285" s="362">
        <f>Demography!D284</f>
        <v>0</v>
      </c>
      <c r="E285" s="362">
        <f>Demography!E284</f>
        <v>0</v>
      </c>
      <c r="F285" s="362">
        <f>Demography!F284</f>
        <v>0</v>
      </c>
      <c r="G285" s="81"/>
      <c r="H285" s="241"/>
      <c r="I285" s="478"/>
      <c r="J285" s="478"/>
      <c r="K285" s="241"/>
      <c r="L285" s="242"/>
      <c r="M285" s="478"/>
      <c r="N285" s="241"/>
      <c r="O285" s="242"/>
      <c r="P285" s="243"/>
      <c r="Q285" s="243"/>
      <c r="R285" s="243"/>
      <c r="S285" s="243"/>
      <c r="T285" s="243"/>
      <c r="U285" s="524"/>
      <c r="V285" s="241"/>
      <c r="W285" s="415"/>
      <c r="X285" s="415"/>
      <c r="Y285" s="81"/>
      <c r="Z285" s="241"/>
      <c r="AA285" s="416"/>
      <c r="AB285" s="416"/>
      <c r="AC285" s="81"/>
      <c r="AD285" s="242"/>
      <c r="AE285" s="242"/>
      <c r="AF285" s="241"/>
      <c r="AG285" s="242"/>
      <c r="AH285" s="241"/>
      <c r="AI285" s="241"/>
      <c r="AJ285" s="241"/>
      <c r="AK285" s="246"/>
      <c r="AL285" s="246"/>
      <c r="AM285" s="246"/>
      <c r="AN285" s="246"/>
      <c r="AO285" s="246"/>
      <c r="AP285" s="523"/>
      <c r="AQ285" s="246"/>
      <c r="AR285" s="246"/>
      <c r="AS285" s="246"/>
      <c r="AT285" s="246"/>
      <c r="AU285" s="246"/>
      <c r="AV285" s="246"/>
      <c r="AW285" s="246"/>
      <c r="AX285" s="246"/>
      <c r="AY285" s="246"/>
      <c r="AZ285" s="246"/>
      <c r="BA285" s="246"/>
      <c r="BB285" s="246"/>
      <c r="BC285" s="246"/>
      <c r="BD285" s="246"/>
      <c r="BE285" s="248"/>
      <c r="BF285" s="523"/>
      <c r="BG285" s="562" t="str">
        <f t="shared" si="41"/>
        <v xml:space="preserve"> </v>
      </c>
      <c r="BH285" s="562" t="str">
        <f t="shared" si="43"/>
        <v xml:space="preserve"> </v>
      </c>
      <c r="BI285" s="562" t="str">
        <f t="shared" si="44"/>
        <v xml:space="preserve"> </v>
      </c>
      <c r="BJ285" s="562" t="str">
        <f t="shared" si="45"/>
        <v xml:space="preserve"> </v>
      </c>
      <c r="BK285" s="523"/>
      <c r="BL285" s="242"/>
      <c r="BM285" s="242"/>
      <c r="BN285" s="241"/>
      <c r="BO285" s="242"/>
      <c r="BP285" s="241"/>
      <c r="BQ285" s="241"/>
      <c r="BR285" s="241"/>
      <c r="BS285" s="246"/>
      <c r="BT285" s="246"/>
      <c r="BU285" s="246"/>
      <c r="BV285" s="246"/>
      <c r="BW285" s="246"/>
      <c r="BX285" s="523"/>
      <c r="BY285" s="246"/>
      <c r="BZ285" s="246"/>
      <c r="CA285" s="246"/>
      <c r="CB285" s="246"/>
      <c r="CC285" s="246"/>
      <c r="CD285" s="246"/>
      <c r="CE285" s="246"/>
      <c r="CF285" s="246"/>
      <c r="CG285" s="246"/>
      <c r="CH285" s="246"/>
      <c r="CI285" s="246"/>
      <c r="CJ285" s="246"/>
      <c r="CK285" s="246"/>
      <c r="CL285" s="246"/>
      <c r="CM285" s="248"/>
      <c r="CN285" s="523"/>
      <c r="CO285" s="562" t="str">
        <f t="shared" si="42"/>
        <v xml:space="preserve"> </v>
      </c>
      <c r="CP285" s="562" t="str">
        <f t="shared" si="46"/>
        <v xml:space="preserve"> </v>
      </c>
      <c r="CQ285" s="562" t="str">
        <f t="shared" si="47"/>
        <v xml:space="preserve"> </v>
      </c>
      <c r="CR285" s="562" t="str">
        <f t="shared" si="48"/>
        <v xml:space="preserve"> </v>
      </c>
      <c r="CS285" s="81"/>
      <c r="CT285" s="515"/>
    </row>
    <row r="286" spans="1:98" s="86" customFormat="1" ht="12.75" x14ac:dyDescent="0.25">
      <c r="A286" s="365"/>
      <c r="B286" s="147">
        <f>Demography!B285</f>
        <v>0</v>
      </c>
      <c r="C286" s="147">
        <f>Demography!C285</f>
        <v>0</v>
      </c>
      <c r="D286" s="148">
        <f>Demography!D285</f>
        <v>0</v>
      </c>
      <c r="E286" s="148">
        <f>Demography!E285</f>
        <v>0</v>
      </c>
      <c r="F286" s="148">
        <f>Demography!F285</f>
        <v>0</v>
      </c>
      <c r="G286" s="81"/>
      <c r="H286" s="256"/>
      <c r="I286" s="257"/>
      <c r="J286" s="257"/>
      <c r="K286" s="256"/>
      <c r="L286" s="240"/>
      <c r="M286" s="257"/>
      <c r="N286" s="256"/>
      <c r="O286" s="240"/>
      <c r="P286" s="261"/>
      <c r="Q286" s="261"/>
      <c r="R286" s="261"/>
      <c r="S286" s="261"/>
      <c r="T286" s="261"/>
      <c r="U286" s="522"/>
      <c r="V286" s="256"/>
      <c r="W286" s="238"/>
      <c r="X286" s="238"/>
      <c r="Y286" s="81"/>
      <c r="Z286" s="256"/>
      <c r="AA286" s="150"/>
      <c r="AB286" s="150"/>
      <c r="AC286" s="81"/>
      <c r="AD286" s="240"/>
      <c r="AE286" s="240"/>
      <c r="AF286" s="256"/>
      <c r="AG286" s="240"/>
      <c r="AH286" s="256"/>
      <c r="AI286" s="256"/>
      <c r="AJ286" s="256"/>
      <c r="AK286" s="245"/>
      <c r="AL286" s="245"/>
      <c r="AM286" s="245"/>
      <c r="AN286" s="245"/>
      <c r="AO286" s="245"/>
      <c r="AP286" s="523"/>
      <c r="AQ286" s="245"/>
      <c r="AR286" s="245"/>
      <c r="AS286" s="245"/>
      <c r="AT286" s="245"/>
      <c r="AU286" s="245"/>
      <c r="AV286" s="245"/>
      <c r="AW286" s="245"/>
      <c r="AX286" s="245"/>
      <c r="AY286" s="245"/>
      <c r="AZ286" s="245"/>
      <c r="BA286" s="245"/>
      <c r="BB286" s="245"/>
      <c r="BC286" s="245"/>
      <c r="BD286" s="245"/>
      <c r="BE286" s="247"/>
      <c r="BF286" s="523"/>
      <c r="BG286" s="561" t="str">
        <f t="shared" si="41"/>
        <v xml:space="preserve"> </v>
      </c>
      <c r="BH286" s="561" t="str">
        <f t="shared" si="43"/>
        <v xml:space="preserve"> </v>
      </c>
      <c r="BI286" s="561" t="str">
        <f t="shared" si="44"/>
        <v xml:space="preserve"> </v>
      </c>
      <c r="BJ286" s="561" t="str">
        <f t="shared" si="45"/>
        <v xml:space="preserve"> </v>
      </c>
      <c r="BK286" s="523"/>
      <c r="BL286" s="240"/>
      <c r="BM286" s="240"/>
      <c r="BN286" s="256"/>
      <c r="BO286" s="240"/>
      <c r="BP286" s="256"/>
      <c r="BQ286" s="256"/>
      <c r="BR286" s="256"/>
      <c r="BS286" s="245"/>
      <c r="BT286" s="245"/>
      <c r="BU286" s="245"/>
      <c r="BV286" s="245"/>
      <c r="BW286" s="245"/>
      <c r="BX286" s="523"/>
      <c r="BY286" s="245"/>
      <c r="BZ286" s="245"/>
      <c r="CA286" s="245"/>
      <c r="CB286" s="245"/>
      <c r="CC286" s="245"/>
      <c r="CD286" s="245"/>
      <c r="CE286" s="245"/>
      <c r="CF286" s="245"/>
      <c r="CG286" s="245"/>
      <c r="CH286" s="245"/>
      <c r="CI286" s="245"/>
      <c r="CJ286" s="245"/>
      <c r="CK286" s="245"/>
      <c r="CL286" s="245"/>
      <c r="CM286" s="247"/>
      <c r="CN286" s="523"/>
      <c r="CO286" s="561" t="str">
        <f t="shared" si="42"/>
        <v xml:space="preserve"> </v>
      </c>
      <c r="CP286" s="561" t="str">
        <f t="shared" si="46"/>
        <v xml:space="preserve"> </v>
      </c>
      <c r="CQ286" s="561" t="str">
        <f t="shared" si="47"/>
        <v xml:space="preserve"> </v>
      </c>
      <c r="CR286" s="561" t="str">
        <f t="shared" si="48"/>
        <v xml:space="preserve"> </v>
      </c>
      <c r="CS286" s="81"/>
      <c r="CT286" s="254"/>
    </row>
    <row r="287" spans="1:98" s="86" customFormat="1" ht="12.75" x14ac:dyDescent="0.25">
      <c r="A287" s="365"/>
      <c r="B287" s="361">
        <f>Demography!B286</f>
        <v>0</v>
      </c>
      <c r="C287" s="361">
        <f>Demography!C286</f>
        <v>0</v>
      </c>
      <c r="D287" s="362">
        <f>Demography!D286</f>
        <v>0</v>
      </c>
      <c r="E287" s="362">
        <f>Demography!E286</f>
        <v>0</v>
      </c>
      <c r="F287" s="362">
        <f>Demography!F286</f>
        <v>0</v>
      </c>
      <c r="G287" s="81"/>
      <c r="H287" s="241"/>
      <c r="I287" s="478"/>
      <c r="J287" s="478"/>
      <c r="K287" s="241"/>
      <c r="L287" s="242"/>
      <c r="M287" s="478"/>
      <c r="N287" s="241"/>
      <c r="O287" s="242"/>
      <c r="P287" s="243"/>
      <c r="Q287" s="243"/>
      <c r="R287" s="243"/>
      <c r="S287" s="243"/>
      <c r="T287" s="243"/>
      <c r="U287" s="524"/>
      <c r="V287" s="241"/>
      <c r="W287" s="415"/>
      <c r="X287" s="415"/>
      <c r="Y287" s="81"/>
      <c r="Z287" s="241"/>
      <c r="AA287" s="416"/>
      <c r="AB287" s="416"/>
      <c r="AC287" s="81"/>
      <c r="AD287" s="242"/>
      <c r="AE287" s="242"/>
      <c r="AF287" s="241"/>
      <c r="AG287" s="242"/>
      <c r="AH287" s="241"/>
      <c r="AI287" s="241"/>
      <c r="AJ287" s="241"/>
      <c r="AK287" s="246"/>
      <c r="AL287" s="246"/>
      <c r="AM287" s="246"/>
      <c r="AN287" s="246"/>
      <c r="AO287" s="246"/>
      <c r="AP287" s="523"/>
      <c r="AQ287" s="246"/>
      <c r="AR287" s="246"/>
      <c r="AS287" s="246"/>
      <c r="AT287" s="246"/>
      <c r="AU287" s="246"/>
      <c r="AV287" s="246"/>
      <c r="AW287" s="246"/>
      <c r="AX287" s="246"/>
      <c r="AY287" s="246"/>
      <c r="AZ287" s="246"/>
      <c r="BA287" s="246"/>
      <c r="BB287" s="246"/>
      <c r="BC287" s="246"/>
      <c r="BD287" s="246"/>
      <c r="BE287" s="248"/>
      <c r="BF287" s="523"/>
      <c r="BG287" s="562" t="str">
        <f t="shared" si="41"/>
        <v xml:space="preserve"> </v>
      </c>
      <c r="BH287" s="562" t="str">
        <f t="shared" si="43"/>
        <v xml:space="preserve"> </v>
      </c>
      <c r="BI287" s="562" t="str">
        <f t="shared" si="44"/>
        <v xml:space="preserve"> </v>
      </c>
      <c r="BJ287" s="562" t="str">
        <f t="shared" si="45"/>
        <v xml:space="preserve"> </v>
      </c>
      <c r="BK287" s="523"/>
      <c r="BL287" s="242"/>
      <c r="BM287" s="242"/>
      <c r="BN287" s="241"/>
      <c r="BO287" s="242"/>
      <c r="BP287" s="241"/>
      <c r="BQ287" s="241"/>
      <c r="BR287" s="241"/>
      <c r="BS287" s="246"/>
      <c r="BT287" s="246"/>
      <c r="BU287" s="246"/>
      <c r="BV287" s="246"/>
      <c r="BW287" s="246"/>
      <c r="BX287" s="523"/>
      <c r="BY287" s="246"/>
      <c r="BZ287" s="246"/>
      <c r="CA287" s="246"/>
      <c r="CB287" s="246"/>
      <c r="CC287" s="246"/>
      <c r="CD287" s="246"/>
      <c r="CE287" s="246"/>
      <c r="CF287" s="246"/>
      <c r="CG287" s="246"/>
      <c r="CH287" s="246"/>
      <c r="CI287" s="246"/>
      <c r="CJ287" s="246"/>
      <c r="CK287" s="246"/>
      <c r="CL287" s="246"/>
      <c r="CM287" s="248"/>
      <c r="CN287" s="523"/>
      <c r="CO287" s="562" t="str">
        <f t="shared" si="42"/>
        <v xml:space="preserve"> </v>
      </c>
      <c r="CP287" s="562" t="str">
        <f t="shared" si="46"/>
        <v xml:space="preserve"> </v>
      </c>
      <c r="CQ287" s="562" t="str">
        <f t="shared" si="47"/>
        <v xml:space="preserve"> </v>
      </c>
      <c r="CR287" s="562" t="str">
        <f t="shared" si="48"/>
        <v xml:space="preserve"> </v>
      </c>
      <c r="CS287" s="81"/>
      <c r="CT287" s="515"/>
    </row>
    <row r="288" spans="1:98" s="86" customFormat="1" ht="12.75" x14ac:dyDescent="0.25">
      <c r="A288" s="365"/>
      <c r="B288" s="147">
        <f>Demography!B287</f>
        <v>0</v>
      </c>
      <c r="C288" s="147">
        <f>Demography!C287</f>
        <v>0</v>
      </c>
      <c r="D288" s="148">
        <f>Demography!D287</f>
        <v>0</v>
      </c>
      <c r="E288" s="148">
        <f>Demography!E287</f>
        <v>0</v>
      </c>
      <c r="F288" s="148">
        <f>Demography!F287</f>
        <v>0</v>
      </c>
      <c r="G288" s="81"/>
      <c r="H288" s="256"/>
      <c r="I288" s="257"/>
      <c r="J288" s="257"/>
      <c r="K288" s="256"/>
      <c r="L288" s="240"/>
      <c r="M288" s="257"/>
      <c r="N288" s="256"/>
      <c r="O288" s="240"/>
      <c r="P288" s="261"/>
      <c r="Q288" s="261"/>
      <c r="R288" s="261"/>
      <c r="S288" s="261"/>
      <c r="T288" s="261"/>
      <c r="U288" s="522"/>
      <c r="V288" s="256"/>
      <c r="W288" s="238"/>
      <c r="X288" s="238"/>
      <c r="Y288" s="81"/>
      <c r="Z288" s="256"/>
      <c r="AA288" s="150"/>
      <c r="AB288" s="150"/>
      <c r="AC288" s="81"/>
      <c r="AD288" s="240"/>
      <c r="AE288" s="240"/>
      <c r="AF288" s="256"/>
      <c r="AG288" s="240"/>
      <c r="AH288" s="256"/>
      <c r="AI288" s="256"/>
      <c r="AJ288" s="256"/>
      <c r="AK288" s="245"/>
      <c r="AL288" s="245"/>
      <c r="AM288" s="245"/>
      <c r="AN288" s="245"/>
      <c r="AO288" s="245"/>
      <c r="AP288" s="523"/>
      <c r="AQ288" s="245"/>
      <c r="AR288" s="245"/>
      <c r="AS288" s="245"/>
      <c r="AT288" s="245"/>
      <c r="AU288" s="245"/>
      <c r="AV288" s="245"/>
      <c r="AW288" s="245"/>
      <c r="AX288" s="245"/>
      <c r="AY288" s="245"/>
      <c r="AZ288" s="245"/>
      <c r="BA288" s="245"/>
      <c r="BB288" s="245"/>
      <c r="BC288" s="245"/>
      <c r="BD288" s="245"/>
      <c r="BE288" s="247"/>
      <c r="BF288" s="523"/>
      <c r="BG288" s="561" t="str">
        <f t="shared" si="41"/>
        <v xml:space="preserve"> </v>
      </c>
      <c r="BH288" s="561" t="str">
        <f t="shared" si="43"/>
        <v xml:space="preserve"> </v>
      </c>
      <c r="BI288" s="561" t="str">
        <f t="shared" si="44"/>
        <v xml:space="preserve"> </v>
      </c>
      <c r="BJ288" s="561" t="str">
        <f t="shared" si="45"/>
        <v xml:space="preserve"> </v>
      </c>
      <c r="BK288" s="523"/>
      <c r="BL288" s="240"/>
      <c r="BM288" s="240"/>
      <c r="BN288" s="256"/>
      <c r="BO288" s="240"/>
      <c r="BP288" s="256"/>
      <c r="BQ288" s="256"/>
      <c r="BR288" s="256"/>
      <c r="BS288" s="245"/>
      <c r="BT288" s="245"/>
      <c r="BU288" s="245"/>
      <c r="BV288" s="245"/>
      <c r="BW288" s="245"/>
      <c r="BX288" s="523"/>
      <c r="BY288" s="245"/>
      <c r="BZ288" s="245"/>
      <c r="CA288" s="245"/>
      <c r="CB288" s="245"/>
      <c r="CC288" s="245"/>
      <c r="CD288" s="245"/>
      <c r="CE288" s="245"/>
      <c r="CF288" s="245"/>
      <c r="CG288" s="245"/>
      <c r="CH288" s="245"/>
      <c r="CI288" s="245"/>
      <c r="CJ288" s="245"/>
      <c r="CK288" s="245"/>
      <c r="CL288" s="245"/>
      <c r="CM288" s="247"/>
      <c r="CN288" s="523"/>
      <c r="CO288" s="561" t="str">
        <f t="shared" si="42"/>
        <v xml:space="preserve"> </v>
      </c>
      <c r="CP288" s="561" t="str">
        <f t="shared" si="46"/>
        <v xml:space="preserve"> </v>
      </c>
      <c r="CQ288" s="561" t="str">
        <f t="shared" si="47"/>
        <v xml:space="preserve"> </v>
      </c>
      <c r="CR288" s="561" t="str">
        <f t="shared" si="48"/>
        <v xml:space="preserve"> </v>
      </c>
      <c r="CS288" s="81"/>
      <c r="CT288" s="254"/>
    </row>
    <row r="289" spans="1:98" s="86" customFormat="1" ht="12.75" x14ac:dyDescent="0.25">
      <c r="A289" s="365"/>
      <c r="B289" s="361">
        <f>Demography!B288</f>
        <v>0</v>
      </c>
      <c r="C289" s="361">
        <f>Demography!C288</f>
        <v>0</v>
      </c>
      <c r="D289" s="362">
        <f>Demography!D288</f>
        <v>0</v>
      </c>
      <c r="E289" s="362">
        <f>Demography!E288</f>
        <v>0</v>
      </c>
      <c r="F289" s="362">
        <f>Demography!F288</f>
        <v>0</v>
      </c>
      <c r="G289" s="81"/>
      <c r="H289" s="241"/>
      <c r="I289" s="478"/>
      <c r="J289" s="478"/>
      <c r="K289" s="241"/>
      <c r="L289" s="242"/>
      <c r="M289" s="478"/>
      <c r="N289" s="241"/>
      <c r="O289" s="242"/>
      <c r="P289" s="243"/>
      <c r="Q289" s="243"/>
      <c r="R289" s="243"/>
      <c r="S289" s="243"/>
      <c r="T289" s="243"/>
      <c r="U289" s="524"/>
      <c r="V289" s="241"/>
      <c r="W289" s="415"/>
      <c r="X289" s="415"/>
      <c r="Y289" s="81"/>
      <c r="Z289" s="241"/>
      <c r="AA289" s="416"/>
      <c r="AB289" s="416"/>
      <c r="AC289" s="81"/>
      <c r="AD289" s="242"/>
      <c r="AE289" s="242"/>
      <c r="AF289" s="241"/>
      <c r="AG289" s="242"/>
      <c r="AH289" s="241"/>
      <c r="AI289" s="241"/>
      <c r="AJ289" s="241"/>
      <c r="AK289" s="246"/>
      <c r="AL289" s="246"/>
      <c r="AM289" s="246"/>
      <c r="AN289" s="246"/>
      <c r="AO289" s="246"/>
      <c r="AP289" s="523"/>
      <c r="AQ289" s="246"/>
      <c r="AR289" s="246"/>
      <c r="AS289" s="246"/>
      <c r="AT289" s="246"/>
      <c r="AU289" s="246"/>
      <c r="AV289" s="246"/>
      <c r="AW289" s="246"/>
      <c r="AX289" s="246"/>
      <c r="AY289" s="246"/>
      <c r="AZ289" s="246"/>
      <c r="BA289" s="246"/>
      <c r="BB289" s="246"/>
      <c r="BC289" s="246"/>
      <c r="BD289" s="246"/>
      <c r="BE289" s="248"/>
      <c r="BF289" s="523"/>
      <c r="BG289" s="562" t="str">
        <f t="shared" si="41"/>
        <v xml:space="preserve"> </v>
      </c>
      <c r="BH289" s="562" t="str">
        <f t="shared" si="43"/>
        <v xml:space="preserve"> </v>
      </c>
      <c r="BI289" s="562" t="str">
        <f t="shared" si="44"/>
        <v xml:space="preserve"> </v>
      </c>
      <c r="BJ289" s="562" t="str">
        <f t="shared" si="45"/>
        <v xml:space="preserve"> </v>
      </c>
      <c r="BK289" s="523"/>
      <c r="BL289" s="242"/>
      <c r="BM289" s="242"/>
      <c r="BN289" s="241"/>
      <c r="BO289" s="242"/>
      <c r="BP289" s="241"/>
      <c r="BQ289" s="241"/>
      <c r="BR289" s="241"/>
      <c r="BS289" s="246"/>
      <c r="BT289" s="246"/>
      <c r="BU289" s="246"/>
      <c r="BV289" s="246"/>
      <c r="BW289" s="246"/>
      <c r="BX289" s="523"/>
      <c r="BY289" s="246"/>
      <c r="BZ289" s="246"/>
      <c r="CA289" s="246"/>
      <c r="CB289" s="246"/>
      <c r="CC289" s="246"/>
      <c r="CD289" s="246"/>
      <c r="CE289" s="246"/>
      <c r="CF289" s="246"/>
      <c r="CG289" s="246"/>
      <c r="CH289" s="246"/>
      <c r="CI289" s="246"/>
      <c r="CJ289" s="246"/>
      <c r="CK289" s="246"/>
      <c r="CL289" s="246"/>
      <c r="CM289" s="248"/>
      <c r="CN289" s="523"/>
      <c r="CO289" s="562" t="str">
        <f t="shared" si="42"/>
        <v xml:space="preserve"> </v>
      </c>
      <c r="CP289" s="562" t="str">
        <f t="shared" si="46"/>
        <v xml:space="preserve"> </v>
      </c>
      <c r="CQ289" s="562" t="str">
        <f t="shared" si="47"/>
        <v xml:space="preserve"> </v>
      </c>
      <c r="CR289" s="562" t="str">
        <f t="shared" si="48"/>
        <v xml:space="preserve"> </v>
      </c>
      <c r="CS289" s="81"/>
      <c r="CT289" s="515"/>
    </row>
    <row r="290" spans="1:98" s="86" customFormat="1" ht="12.75" x14ac:dyDescent="0.25">
      <c r="A290" s="365"/>
      <c r="B290" s="147">
        <f>Demography!B289</f>
        <v>0</v>
      </c>
      <c r="C290" s="147">
        <f>Demography!C289</f>
        <v>0</v>
      </c>
      <c r="D290" s="148">
        <f>Demography!D289</f>
        <v>0</v>
      </c>
      <c r="E290" s="148">
        <f>Demography!E289</f>
        <v>0</v>
      </c>
      <c r="F290" s="148">
        <f>Demography!F289</f>
        <v>0</v>
      </c>
      <c r="G290" s="81"/>
      <c r="H290" s="256"/>
      <c r="I290" s="257"/>
      <c r="J290" s="257"/>
      <c r="K290" s="256"/>
      <c r="L290" s="240"/>
      <c r="M290" s="257"/>
      <c r="N290" s="256"/>
      <c r="O290" s="240"/>
      <c r="P290" s="261"/>
      <c r="Q290" s="261"/>
      <c r="R290" s="261"/>
      <c r="S290" s="261"/>
      <c r="T290" s="261"/>
      <c r="U290" s="522"/>
      <c r="V290" s="256"/>
      <c r="W290" s="238"/>
      <c r="X290" s="238"/>
      <c r="Y290" s="81"/>
      <c r="Z290" s="256"/>
      <c r="AA290" s="150"/>
      <c r="AB290" s="150"/>
      <c r="AC290" s="81"/>
      <c r="AD290" s="240"/>
      <c r="AE290" s="240"/>
      <c r="AF290" s="256"/>
      <c r="AG290" s="240"/>
      <c r="AH290" s="256"/>
      <c r="AI290" s="256"/>
      <c r="AJ290" s="256"/>
      <c r="AK290" s="245"/>
      <c r="AL290" s="245"/>
      <c r="AM290" s="245"/>
      <c r="AN290" s="245"/>
      <c r="AO290" s="245"/>
      <c r="AP290" s="523"/>
      <c r="AQ290" s="245"/>
      <c r="AR290" s="245"/>
      <c r="AS290" s="245"/>
      <c r="AT290" s="245"/>
      <c r="AU290" s="245"/>
      <c r="AV290" s="245"/>
      <c r="AW290" s="245"/>
      <c r="AX290" s="245"/>
      <c r="AY290" s="245"/>
      <c r="AZ290" s="245"/>
      <c r="BA290" s="245"/>
      <c r="BB290" s="245"/>
      <c r="BC290" s="245"/>
      <c r="BD290" s="245"/>
      <c r="BE290" s="247"/>
      <c r="BF290" s="523"/>
      <c r="BG290" s="561" t="str">
        <f t="shared" si="41"/>
        <v xml:space="preserve"> </v>
      </c>
      <c r="BH290" s="561" t="str">
        <f t="shared" si="43"/>
        <v xml:space="preserve"> </v>
      </c>
      <c r="BI290" s="561" t="str">
        <f t="shared" si="44"/>
        <v xml:space="preserve"> </v>
      </c>
      <c r="BJ290" s="561" t="str">
        <f t="shared" si="45"/>
        <v xml:space="preserve"> </v>
      </c>
      <c r="BK290" s="523"/>
      <c r="BL290" s="240"/>
      <c r="BM290" s="240"/>
      <c r="BN290" s="256"/>
      <c r="BO290" s="240"/>
      <c r="BP290" s="256"/>
      <c r="BQ290" s="256"/>
      <c r="BR290" s="256"/>
      <c r="BS290" s="245"/>
      <c r="BT290" s="245"/>
      <c r="BU290" s="245"/>
      <c r="BV290" s="245"/>
      <c r="BW290" s="245"/>
      <c r="BX290" s="523"/>
      <c r="BY290" s="245"/>
      <c r="BZ290" s="245"/>
      <c r="CA290" s="245"/>
      <c r="CB290" s="245"/>
      <c r="CC290" s="245"/>
      <c r="CD290" s="245"/>
      <c r="CE290" s="245"/>
      <c r="CF290" s="245"/>
      <c r="CG290" s="245"/>
      <c r="CH290" s="245"/>
      <c r="CI290" s="245"/>
      <c r="CJ290" s="245"/>
      <c r="CK290" s="245"/>
      <c r="CL290" s="245"/>
      <c r="CM290" s="247"/>
      <c r="CN290" s="523"/>
      <c r="CO290" s="561" t="str">
        <f t="shared" si="42"/>
        <v xml:space="preserve"> </v>
      </c>
      <c r="CP290" s="561" t="str">
        <f t="shared" si="46"/>
        <v xml:space="preserve"> </v>
      </c>
      <c r="CQ290" s="561" t="str">
        <f t="shared" si="47"/>
        <v xml:space="preserve"> </v>
      </c>
      <c r="CR290" s="561" t="str">
        <f t="shared" si="48"/>
        <v xml:space="preserve"> </v>
      </c>
      <c r="CS290" s="81"/>
      <c r="CT290" s="254"/>
    </row>
    <row r="291" spans="1:98" s="86" customFormat="1" ht="12.75" x14ac:dyDescent="0.25">
      <c r="A291" s="365"/>
      <c r="B291" s="361">
        <f>Demography!B290</f>
        <v>0</v>
      </c>
      <c r="C291" s="361">
        <f>Demography!C290</f>
        <v>0</v>
      </c>
      <c r="D291" s="362">
        <f>Demography!D290</f>
        <v>0</v>
      </c>
      <c r="E291" s="362">
        <f>Demography!E290</f>
        <v>0</v>
      </c>
      <c r="F291" s="362">
        <f>Demography!F290</f>
        <v>0</v>
      </c>
      <c r="G291" s="81"/>
      <c r="H291" s="241"/>
      <c r="I291" s="478"/>
      <c r="J291" s="478"/>
      <c r="K291" s="241"/>
      <c r="L291" s="242"/>
      <c r="M291" s="478"/>
      <c r="N291" s="241"/>
      <c r="O291" s="242"/>
      <c r="P291" s="243"/>
      <c r="Q291" s="243"/>
      <c r="R291" s="243"/>
      <c r="S291" s="243"/>
      <c r="T291" s="243"/>
      <c r="U291" s="524"/>
      <c r="V291" s="241"/>
      <c r="W291" s="415"/>
      <c r="X291" s="415"/>
      <c r="Y291" s="81"/>
      <c r="Z291" s="241"/>
      <c r="AA291" s="416"/>
      <c r="AB291" s="416"/>
      <c r="AC291" s="81"/>
      <c r="AD291" s="242"/>
      <c r="AE291" s="242"/>
      <c r="AF291" s="241"/>
      <c r="AG291" s="242"/>
      <c r="AH291" s="241"/>
      <c r="AI291" s="241"/>
      <c r="AJ291" s="241"/>
      <c r="AK291" s="246"/>
      <c r="AL291" s="246"/>
      <c r="AM291" s="246"/>
      <c r="AN291" s="246"/>
      <c r="AO291" s="246"/>
      <c r="AP291" s="523"/>
      <c r="AQ291" s="246"/>
      <c r="AR291" s="246"/>
      <c r="AS291" s="246"/>
      <c r="AT291" s="246"/>
      <c r="AU291" s="246"/>
      <c r="AV291" s="246"/>
      <c r="AW291" s="246"/>
      <c r="AX291" s="246"/>
      <c r="AY291" s="246"/>
      <c r="AZ291" s="246"/>
      <c r="BA291" s="246"/>
      <c r="BB291" s="246"/>
      <c r="BC291" s="246"/>
      <c r="BD291" s="246"/>
      <c r="BE291" s="248"/>
      <c r="BF291" s="523"/>
      <c r="BG291" s="562" t="str">
        <f t="shared" si="41"/>
        <v xml:space="preserve"> </v>
      </c>
      <c r="BH291" s="562" t="str">
        <f t="shared" si="43"/>
        <v xml:space="preserve"> </v>
      </c>
      <c r="BI291" s="562" t="str">
        <f t="shared" si="44"/>
        <v xml:space="preserve"> </v>
      </c>
      <c r="BJ291" s="562" t="str">
        <f t="shared" si="45"/>
        <v xml:space="preserve"> </v>
      </c>
      <c r="BK291" s="523"/>
      <c r="BL291" s="242"/>
      <c r="BM291" s="242"/>
      <c r="BN291" s="241"/>
      <c r="BO291" s="242"/>
      <c r="BP291" s="241"/>
      <c r="BQ291" s="241"/>
      <c r="BR291" s="241"/>
      <c r="BS291" s="246"/>
      <c r="BT291" s="246"/>
      <c r="BU291" s="246"/>
      <c r="BV291" s="246"/>
      <c r="BW291" s="246"/>
      <c r="BX291" s="523"/>
      <c r="BY291" s="246"/>
      <c r="BZ291" s="246"/>
      <c r="CA291" s="246"/>
      <c r="CB291" s="246"/>
      <c r="CC291" s="246"/>
      <c r="CD291" s="246"/>
      <c r="CE291" s="246"/>
      <c r="CF291" s="246"/>
      <c r="CG291" s="246"/>
      <c r="CH291" s="246"/>
      <c r="CI291" s="246"/>
      <c r="CJ291" s="246"/>
      <c r="CK291" s="246"/>
      <c r="CL291" s="246"/>
      <c r="CM291" s="248"/>
      <c r="CN291" s="523"/>
      <c r="CO291" s="562" t="str">
        <f t="shared" si="42"/>
        <v xml:space="preserve"> </v>
      </c>
      <c r="CP291" s="562" t="str">
        <f t="shared" si="46"/>
        <v xml:space="preserve"> </v>
      </c>
      <c r="CQ291" s="562" t="str">
        <f t="shared" si="47"/>
        <v xml:space="preserve"> </v>
      </c>
      <c r="CR291" s="562" t="str">
        <f t="shared" si="48"/>
        <v xml:space="preserve"> </v>
      </c>
      <c r="CS291" s="81"/>
      <c r="CT291" s="515"/>
    </row>
    <row r="292" spans="1:98" s="86" customFormat="1" ht="12.75" x14ac:dyDescent="0.25">
      <c r="A292" s="365"/>
      <c r="B292" s="147">
        <f>Demography!B291</f>
        <v>0</v>
      </c>
      <c r="C292" s="147">
        <f>Demography!C291</f>
        <v>0</v>
      </c>
      <c r="D292" s="148">
        <f>Demography!D291</f>
        <v>0</v>
      </c>
      <c r="E292" s="148">
        <f>Demography!E291</f>
        <v>0</v>
      </c>
      <c r="F292" s="148">
        <f>Demography!F291</f>
        <v>0</v>
      </c>
      <c r="G292" s="81"/>
      <c r="H292" s="256"/>
      <c r="I292" s="257"/>
      <c r="J292" s="257"/>
      <c r="K292" s="256"/>
      <c r="L292" s="240"/>
      <c r="M292" s="257"/>
      <c r="N292" s="256"/>
      <c r="O292" s="240"/>
      <c r="P292" s="261"/>
      <c r="Q292" s="261"/>
      <c r="R292" s="261"/>
      <c r="S292" s="261"/>
      <c r="T292" s="261"/>
      <c r="U292" s="522"/>
      <c r="V292" s="256"/>
      <c r="W292" s="238"/>
      <c r="X292" s="238"/>
      <c r="Y292" s="81"/>
      <c r="Z292" s="256"/>
      <c r="AA292" s="150"/>
      <c r="AB292" s="150"/>
      <c r="AC292" s="81"/>
      <c r="AD292" s="240"/>
      <c r="AE292" s="240"/>
      <c r="AF292" s="256"/>
      <c r="AG292" s="240"/>
      <c r="AH292" s="256"/>
      <c r="AI292" s="256"/>
      <c r="AJ292" s="256"/>
      <c r="AK292" s="245"/>
      <c r="AL292" s="245"/>
      <c r="AM292" s="245"/>
      <c r="AN292" s="245"/>
      <c r="AO292" s="245"/>
      <c r="AP292" s="523"/>
      <c r="AQ292" s="245"/>
      <c r="AR292" s="245"/>
      <c r="AS292" s="245"/>
      <c r="AT292" s="245"/>
      <c r="AU292" s="245"/>
      <c r="AV292" s="245"/>
      <c r="AW292" s="245"/>
      <c r="AX292" s="245"/>
      <c r="AY292" s="245"/>
      <c r="AZ292" s="245"/>
      <c r="BA292" s="245"/>
      <c r="BB292" s="245"/>
      <c r="BC292" s="245"/>
      <c r="BD292" s="245"/>
      <c r="BE292" s="247"/>
      <c r="BF292" s="523"/>
      <c r="BG292" s="561" t="str">
        <f t="shared" si="41"/>
        <v xml:space="preserve"> </v>
      </c>
      <c r="BH292" s="561" t="str">
        <f t="shared" si="43"/>
        <v xml:space="preserve"> </v>
      </c>
      <c r="BI292" s="561" t="str">
        <f t="shared" si="44"/>
        <v xml:space="preserve"> </v>
      </c>
      <c r="BJ292" s="561" t="str">
        <f t="shared" si="45"/>
        <v xml:space="preserve"> </v>
      </c>
      <c r="BK292" s="523"/>
      <c r="BL292" s="240"/>
      <c r="BM292" s="240"/>
      <c r="BN292" s="256"/>
      <c r="BO292" s="240"/>
      <c r="BP292" s="256"/>
      <c r="BQ292" s="256"/>
      <c r="BR292" s="256"/>
      <c r="BS292" s="245"/>
      <c r="BT292" s="245"/>
      <c r="BU292" s="245"/>
      <c r="BV292" s="245"/>
      <c r="BW292" s="245"/>
      <c r="BX292" s="523"/>
      <c r="BY292" s="245"/>
      <c r="BZ292" s="245"/>
      <c r="CA292" s="245"/>
      <c r="CB292" s="245"/>
      <c r="CC292" s="245"/>
      <c r="CD292" s="245"/>
      <c r="CE292" s="245"/>
      <c r="CF292" s="245"/>
      <c r="CG292" s="245"/>
      <c r="CH292" s="245"/>
      <c r="CI292" s="245"/>
      <c r="CJ292" s="245"/>
      <c r="CK292" s="245"/>
      <c r="CL292" s="245"/>
      <c r="CM292" s="247"/>
      <c r="CN292" s="523"/>
      <c r="CO292" s="561" t="str">
        <f t="shared" si="42"/>
        <v xml:space="preserve"> </v>
      </c>
      <c r="CP292" s="561" t="str">
        <f t="shared" si="46"/>
        <v xml:space="preserve"> </v>
      </c>
      <c r="CQ292" s="561" t="str">
        <f t="shared" si="47"/>
        <v xml:space="preserve"> </v>
      </c>
      <c r="CR292" s="561" t="str">
        <f t="shared" si="48"/>
        <v xml:space="preserve"> </v>
      </c>
      <c r="CS292" s="81"/>
      <c r="CT292" s="254"/>
    </row>
    <row r="293" spans="1:98" s="86" customFormat="1" ht="12.75" x14ac:dyDescent="0.25">
      <c r="A293" s="365"/>
      <c r="B293" s="361">
        <f>Demography!B292</f>
        <v>0</v>
      </c>
      <c r="C293" s="361">
        <f>Demography!C292</f>
        <v>0</v>
      </c>
      <c r="D293" s="362">
        <f>Demography!D292</f>
        <v>0</v>
      </c>
      <c r="E293" s="362">
        <f>Demography!E292</f>
        <v>0</v>
      </c>
      <c r="F293" s="362">
        <f>Demography!F292</f>
        <v>0</v>
      </c>
      <c r="G293" s="81"/>
      <c r="H293" s="241"/>
      <c r="I293" s="478"/>
      <c r="J293" s="478"/>
      <c r="K293" s="241"/>
      <c r="L293" s="242"/>
      <c r="M293" s="478"/>
      <c r="N293" s="241"/>
      <c r="O293" s="242"/>
      <c r="P293" s="243"/>
      <c r="Q293" s="243"/>
      <c r="R293" s="243"/>
      <c r="S293" s="243"/>
      <c r="T293" s="243"/>
      <c r="U293" s="524"/>
      <c r="V293" s="241"/>
      <c r="W293" s="415"/>
      <c r="X293" s="415"/>
      <c r="Y293" s="81"/>
      <c r="Z293" s="241"/>
      <c r="AA293" s="416"/>
      <c r="AB293" s="416"/>
      <c r="AC293" s="81"/>
      <c r="AD293" s="242"/>
      <c r="AE293" s="242"/>
      <c r="AF293" s="241"/>
      <c r="AG293" s="242"/>
      <c r="AH293" s="241"/>
      <c r="AI293" s="241"/>
      <c r="AJ293" s="241"/>
      <c r="AK293" s="246"/>
      <c r="AL293" s="246"/>
      <c r="AM293" s="246"/>
      <c r="AN293" s="246"/>
      <c r="AO293" s="246"/>
      <c r="AP293" s="523"/>
      <c r="AQ293" s="246"/>
      <c r="AR293" s="246"/>
      <c r="AS293" s="246"/>
      <c r="AT293" s="246"/>
      <c r="AU293" s="246"/>
      <c r="AV293" s="246"/>
      <c r="AW293" s="246"/>
      <c r="AX293" s="246"/>
      <c r="AY293" s="246"/>
      <c r="AZ293" s="246"/>
      <c r="BA293" s="246"/>
      <c r="BB293" s="246"/>
      <c r="BC293" s="246"/>
      <c r="BD293" s="246"/>
      <c r="BE293" s="248"/>
      <c r="BF293" s="523"/>
      <c r="BG293" s="562" t="str">
        <f t="shared" si="41"/>
        <v xml:space="preserve"> </v>
      </c>
      <c r="BH293" s="562" t="str">
        <f t="shared" si="43"/>
        <v xml:space="preserve"> </v>
      </c>
      <c r="BI293" s="562" t="str">
        <f t="shared" si="44"/>
        <v xml:space="preserve"> </v>
      </c>
      <c r="BJ293" s="562" t="str">
        <f t="shared" si="45"/>
        <v xml:space="preserve"> </v>
      </c>
      <c r="BK293" s="523"/>
      <c r="BL293" s="242"/>
      <c r="BM293" s="242"/>
      <c r="BN293" s="241"/>
      <c r="BO293" s="242"/>
      <c r="BP293" s="241"/>
      <c r="BQ293" s="241"/>
      <c r="BR293" s="241"/>
      <c r="BS293" s="246"/>
      <c r="BT293" s="246"/>
      <c r="BU293" s="246"/>
      <c r="BV293" s="246"/>
      <c r="BW293" s="246"/>
      <c r="BX293" s="523"/>
      <c r="BY293" s="246"/>
      <c r="BZ293" s="246"/>
      <c r="CA293" s="246"/>
      <c r="CB293" s="246"/>
      <c r="CC293" s="246"/>
      <c r="CD293" s="246"/>
      <c r="CE293" s="246"/>
      <c r="CF293" s="246"/>
      <c r="CG293" s="246"/>
      <c r="CH293" s="246"/>
      <c r="CI293" s="246"/>
      <c r="CJ293" s="246"/>
      <c r="CK293" s="246"/>
      <c r="CL293" s="246"/>
      <c r="CM293" s="248"/>
      <c r="CN293" s="523"/>
      <c r="CO293" s="562" t="str">
        <f t="shared" si="42"/>
        <v xml:space="preserve"> </v>
      </c>
      <c r="CP293" s="562" t="str">
        <f t="shared" si="46"/>
        <v xml:space="preserve"> </v>
      </c>
      <c r="CQ293" s="562" t="str">
        <f t="shared" si="47"/>
        <v xml:space="preserve"> </v>
      </c>
      <c r="CR293" s="562" t="str">
        <f t="shared" si="48"/>
        <v xml:space="preserve"> </v>
      </c>
      <c r="CS293" s="81"/>
      <c r="CT293" s="515"/>
    </row>
    <row r="294" spans="1:98" s="86" customFormat="1" ht="12.75" x14ac:dyDescent="0.25">
      <c r="A294" s="365"/>
      <c r="B294" s="147">
        <f>Demography!B293</f>
        <v>0</v>
      </c>
      <c r="C294" s="147">
        <f>Demography!C293</f>
        <v>0</v>
      </c>
      <c r="D294" s="148">
        <f>Demography!D293</f>
        <v>0</v>
      </c>
      <c r="E294" s="148">
        <f>Demography!E293</f>
        <v>0</v>
      </c>
      <c r="F294" s="148">
        <f>Demography!F293</f>
        <v>0</v>
      </c>
      <c r="G294" s="81"/>
      <c r="H294" s="256"/>
      <c r="I294" s="257"/>
      <c r="J294" s="257"/>
      <c r="K294" s="256"/>
      <c r="L294" s="240"/>
      <c r="M294" s="257"/>
      <c r="N294" s="256"/>
      <c r="O294" s="240"/>
      <c r="P294" s="261"/>
      <c r="Q294" s="261"/>
      <c r="R294" s="261"/>
      <c r="S294" s="261"/>
      <c r="T294" s="261"/>
      <c r="U294" s="522"/>
      <c r="V294" s="256"/>
      <c r="W294" s="238"/>
      <c r="X294" s="238"/>
      <c r="Y294" s="81"/>
      <c r="Z294" s="256"/>
      <c r="AA294" s="150"/>
      <c r="AB294" s="150"/>
      <c r="AC294" s="81"/>
      <c r="AD294" s="240"/>
      <c r="AE294" s="240"/>
      <c r="AF294" s="256"/>
      <c r="AG294" s="240"/>
      <c r="AH294" s="256"/>
      <c r="AI294" s="256"/>
      <c r="AJ294" s="256"/>
      <c r="AK294" s="245"/>
      <c r="AL294" s="245"/>
      <c r="AM294" s="245"/>
      <c r="AN294" s="245"/>
      <c r="AO294" s="245"/>
      <c r="AP294" s="523"/>
      <c r="AQ294" s="245"/>
      <c r="AR294" s="245"/>
      <c r="AS294" s="245"/>
      <c r="AT294" s="245"/>
      <c r="AU294" s="245"/>
      <c r="AV294" s="245"/>
      <c r="AW294" s="245"/>
      <c r="AX294" s="245"/>
      <c r="AY294" s="245"/>
      <c r="AZ294" s="245"/>
      <c r="BA294" s="245"/>
      <c r="BB294" s="245"/>
      <c r="BC294" s="245"/>
      <c r="BD294" s="245"/>
      <c r="BE294" s="247"/>
      <c r="BF294" s="523"/>
      <c r="BG294" s="561" t="str">
        <f t="shared" si="41"/>
        <v xml:space="preserve"> </v>
      </c>
      <c r="BH294" s="561" t="str">
        <f t="shared" si="43"/>
        <v xml:space="preserve"> </v>
      </c>
      <c r="BI294" s="561" t="str">
        <f t="shared" si="44"/>
        <v xml:space="preserve"> </v>
      </c>
      <c r="BJ294" s="561" t="str">
        <f t="shared" si="45"/>
        <v xml:space="preserve"> </v>
      </c>
      <c r="BK294" s="523"/>
      <c r="BL294" s="240"/>
      <c r="BM294" s="240"/>
      <c r="BN294" s="256"/>
      <c r="BO294" s="240"/>
      <c r="BP294" s="256"/>
      <c r="BQ294" s="256"/>
      <c r="BR294" s="256"/>
      <c r="BS294" s="245"/>
      <c r="BT294" s="245"/>
      <c r="BU294" s="245"/>
      <c r="BV294" s="245"/>
      <c r="BW294" s="245"/>
      <c r="BX294" s="523"/>
      <c r="BY294" s="245"/>
      <c r="BZ294" s="245"/>
      <c r="CA294" s="245"/>
      <c r="CB294" s="245"/>
      <c r="CC294" s="245"/>
      <c r="CD294" s="245"/>
      <c r="CE294" s="245"/>
      <c r="CF294" s="245"/>
      <c r="CG294" s="245"/>
      <c r="CH294" s="245"/>
      <c r="CI294" s="245"/>
      <c r="CJ294" s="245"/>
      <c r="CK294" s="245"/>
      <c r="CL294" s="245"/>
      <c r="CM294" s="247"/>
      <c r="CN294" s="523"/>
      <c r="CO294" s="561" t="str">
        <f t="shared" si="42"/>
        <v xml:space="preserve"> </v>
      </c>
      <c r="CP294" s="561" t="str">
        <f t="shared" si="46"/>
        <v xml:space="preserve"> </v>
      </c>
      <c r="CQ294" s="561" t="str">
        <f t="shared" si="47"/>
        <v xml:space="preserve"> </v>
      </c>
      <c r="CR294" s="561" t="str">
        <f t="shared" si="48"/>
        <v xml:space="preserve"> </v>
      </c>
      <c r="CS294" s="81"/>
      <c r="CT294" s="254"/>
    </row>
    <row r="295" spans="1:98" s="86" customFormat="1" ht="12.75" x14ac:dyDescent="0.25">
      <c r="A295" s="365"/>
      <c r="B295" s="361">
        <f>Demography!B294</f>
        <v>0</v>
      </c>
      <c r="C295" s="361">
        <f>Demography!C294</f>
        <v>0</v>
      </c>
      <c r="D295" s="362">
        <f>Demography!D294</f>
        <v>0</v>
      </c>
      <c r="E295" s="362">
        <f>Demography!E294</f>
        <v>0</v>
      </c>
      <c r="F295" s="362">
        <f>Demography!F294</f>
        <v>0</v>
      </c>
      <c r="G295" s="81"/>
      <c r="H295" s="241"/>
      <c r="I295" s="478"/>
      <c r="J295" s="478"/>
      <c r="K295" s="241"/>
      <c r="L295" s="242"/>
      <c r="M295" s="478"/>
      <c r="N295" s="241"/>
      <c r="O295" s="242"/>
      <c r="P295" s="243"/>
      <c r="Q295" s="243"/>
      <c r="R295" s="243"/>
      <c r="S295" s="243"/>
      <c r="T295" s="243"/>
      <c r="U295" s="524"/>
      <c r="V295" s="241"/>
      <c r="W295" s="415"/>
      <c r="X295" s="415"/>
      <c r="Y295" s="81"/>
      <c r="Z295" s="241"/>
      <c r="AA295" s="416"/>
      <c r="AB295" s="416"/>
      <c r="AC295" s="81"/>
      <c r="AD295" s="242"/>
      <c r="AE295" s="242"/>
      <c r="AF295" s="241"/>
      <c r="AG295" s="242"/>
      <c r="AH295" s="241"/>
      <c r="AI295" s="241"/>
      <c r="AJ295" s="241"/>
      <c r="AK295" s="246"/>
      <c r="AL295" s="246"/>
      <c r="AM295" s="246"/>
      <c r="AN295" s="246"/>
      <c r="AO295" s="246"/>
      <c r="AP295" s="523"/>
      <c r="AQ295" s="246"/>
      <c r="AR295" s="246"/>
      <c r="AS295" s="246"/>
      <c r="AT295" s="246"/>
      <c r="AU295" s="246"/>
      <c r="AV295" s="246"/>
      <c r="AW295" s="246"/>
      <c r="AX295" s="246"/>
      <c r="AY295" s="246"/>
      <c r="AZ295" s="246"/>
      <c r="BA295" s="246"/>
      <c r="BB295" s="246"/>
      <c r="BC295" s="246"/>
      <c r="BD295" s="246"/>
      <c r="BE295" s="248"/>
      <c r="BF295" s="523"/>
      <c r="BG295" s="562" t="str">
        <f t="shared" si="41"/>
        <v xml:space="preserve"> </v>
      </c>
      <c r="BH295" s="562" t="str">
        <f t="shared" si="43"/>
        <v xml:space="preserve"> </v>
      </c>
      <c r="BI295" s="562" t="str">
        <f t="shared" si="44"/>
        <v xml:space="preserve"> </v>
      </c>
      <c r="BJ295" s="562" t="str">
        <f t="shared" si="45"/>
        <v xml:space="preserve"> </v>
      </c>
      <c r="BK295" s="523"/>
      <c r="BL295" s="242"/>
      <c r="BM295" s="242"/>
      <c r="BN295" s="241"/>
      <c r="BO295" s="242"/>
      <c r="BP295" s="241"/>
      <c r="BQ295" s="241"/>
      <c r="BR295" s="241"/>
      <c r="BS295" s="246"/>
      <c r="BT295" s="246"/>
      <c r="BU295" s="246"/>
      <c r="BV295" s="246"/>
      <c r="BW295" s="246"/>
      <c r="BX295" s="523"/>
      <c r="BY295" s="246"/>
      <c r="BZ295" s="246"/>
      <c r="CA295" s="246"/>
      <c r="CB295" s="246"/>
      <c r="CC295" s="246"/>
      <c r="CD295" s="246"/>
      <c r="CE295" s="246"/>
      <c r="CF295" s="246"/>
      <c r="CG295" s="246"/>
      <c r="CH295" s="246"/>
      <c r="CI295" s="246"/>
      <c r="CJ295" s="246"/>
      <c r="CK295" s="246"/>
      <c r="CL295" s="246"/>
      <c r="CM295" s="248"/>
      <c r="CN295" s="523"/>
      <c r="CO295" s="562" t="str">
        <f t="shared" si="42"/>
        <v xml:space="preserve"> </v>
      </c>
      <c r="CP295" s="562" t="str">
        <f t="shared" si="46"/>
        <v xml:space="preserve"> </v>
      </c>
      <c r="CQ295" s="562" t="str">
        <f t="shared" si="47"/>
        <v xml:space="preserve"> </v>
      </c>
      <c r="CR295" s="562" t="str">
        <f t="shared" si="48"/>
        <v xml:space="preserve"> </v>
      </c>
      <c r="CS295" s="81"/>
      <c r="CT295" s="515"/>
    </row>
    <row r="296" spans="1:98" s="86" customFormat="1" ht="12.75" x14ac:dyDescent="0.25">
      <c r="A296" s="365"/>
      <c r="B296" s="147">
        <f>Demography!B295</f>
        <v>0</v>
      </c>
      <c r="C296" s="147">
        <f>Demography!C295</f>
        <v>0</v>
      </c>
      <c r="D296" s="148">
        <f>Demography!D295</f>
        <v>0</v>
      </c>
      <c r="E296" s="148">
        <f>Demography!E295</f>
        <v>0</v>
      </c>
      <c r="F296" s="148">
        <f>Demography!F295</f>
        <v>0</v>
      </c>
      <c r="G296" s="81"/>
      <c r="H296" s="256"/>
      <c r="I296" s="257"/>
      <c r="J296" s="257"/>
      <c r="K296" s="256"/>
      <c r="L296" s="240"/>
      <c r="M296" s="257"/>
      <c r="N296" s="256"/>
      <c r="O296" s="240"/>
      <c r="P296" s="261"/>
      <c r="Q296" s="261"/>
      <c r="R296" s="261"/>
      <c r="S296" s="261"/>
      <c r="T296" s="261"/>
      <c r="U296" s="522"/>
      <c r="V296" s="256"/>
      <c r="W296" s="238"/>
      <c r="X296" s="238"/>
      <c r="Y296" s="81"/>
      <c r="Z296" s="256"/>
      <c r="AA296" s="150"/>
      <c r="AB296" s="150"/>
      <c r="AC296" s="81"/>
      <c r="AD296" s="240"/>
      <c r="AE296" s="240"/>
      <c r="AF296" s="256"/>
      <c r="AG296" s="240"/>
      <c r="AH296" s="256"/>
      <c r="AI296" s="256"/>
      <c r="AJ296" s="256"/>
      <c r="AK296" s="245"/>
      <c r="AL296" s="245"/>
      <c r="AM296" s="245"/>
      <c r="AN296" s="245"/>
      <c r="AO296" s="245"/>
      <c r="AP296" s="523"/>
      <c r="AQ296" s="245"/>
      <c r="AR296" s="245"/>
      <c r="AS296" s="245"/>
      <c r="AT296" s="245"/>
      <c r="AU296" s="245"/>
      <c r="AV296" s="245"/>
      <c r="AW296" s="245"/>
      <c r="AX296" s="245"/>
      <c r="AY296" s="245"/>
      <c r="AZ296" s="245"/>
      <c r="BA296" s="245"/>
      <c r="BB296" s="245"/>
      <c r="BC296" s="245"/>
      <c r="BD296" s="245"/>
      <c r="BE296" s="247"/>
      <c r="BF296" s="523"/>
      <c r="BG296" s="561" t="str">
        <f t="shared" si="41"/>
        <v xml:space="preserve"> </v>
      </c>
      <c r="BH296" s="561" t="str">
        <f t="shared" si="43"/>
        <v xml:space="preserve"> </v>
      </c>
      <c r="BI296" s="561" t="str">
        <f t="shared" si="44"/>
        <v xml:space="preserve"> </v>
      </c>
      <c r="BJ296" s="561" t="str">
        <f t="shared" si="45"/>
        <v xml:space="preserve"> </v>
      </c>
      <c r="BK296" s="523"/>
      <c r="BL296" s="240"/>
      <c r="BM296" s="240"/>
      <c r="BN296" s="256"/>
      <c r="BO296" s="240"/>
      <c r="BP296" s="256"/>
      <c r="BQ296" s="256"/>
      <c r="BR296" s="256"/>
      <c r="BS296" s="245"/>
      <c r="BT296" s="245"/>
      <c r="BU296" s="245"/>
      <c r="BV296" s="245"/>
      <c r="BW296" s="245"/>
      <c r="BX296" s="523"/>
      <c r="BY296" s="245"/>
      <c r="BZ296" s="245"/>
      <c r="CA296" s="245"/>
      <c r="CB296" s="245"/>
      <c r="CC296" s="245"/>
      <c r="CD296" s="245"/>
      <c r="CE296" s="245"/>
      <c r="CF296" s="245"/>
      <c r="CG296" s="245"/>
      <c r="CH296" s="245"/>
      <c r="CI296" s="245"/>
      <c r="CJ296" s="245"/>
      <c r="CK296" s="245"/>
      <c r="CL296" s="245"/>
      <c r="CM296" s="247"/>
      <c r="CN296" s="523"/>
      <c r="CO296" s="561" t="str">
        <f t="shared" si="42"/>
        <v xml:space="preserve"> </v>
      </c>
      <c r="CP296" s="561" t="str">
        <f t="shared" si="46"/>
        <v xml:space="preserve"> </v>
      </c>
      <c r="CQ296" s="561" t="str">
        <f t="shared" si="47"/>
        <v xml:space="preserve"> </v>
      </c>
      <c r="CR296" s="561" t="str">
        <f t="shared" si="48"/>
        <v xml:space="preserve"> </v>
      </c>
      <c r="CS296" s="81"/>
      <c r="CT296" s="254"/>
    </row>
    <row r="297" spans="1:98" s="86" customFormat="1" ht="12.75" x14ac:dyDescent="0.25">
      <c r="A297" s="365"/>
      <c r="B297" s="361">
        <f>Demography!B296</f>
        <v>0</v>
      </c>
      <c r="C297" s="361">
        <f>Demography!C296</f>
        <v>0</v>
      </c>
      <c r="D297" s="362">
        <f>Demography!D296</f>
        <v>0</v>
      </c>
      <c r="E297" s="362">
        <f>Demography!E296</f>
        <v>0</v>
      </c>
      <c r="F297" s="362">
        <f>Demography!F296</f>
        <v>0</v>
      </c>
      <c r="G297" s="81"/>
      <c r="H297" s="241"/>
      <c r="I297" s="478"/>
      <c r="J297" s="478"/>
      <c r="K297" s="241"/>
      <c r="L297" s="242"/>
      <c r="M297" s="478"/>
      <c r="N297" s="241"/>
      <c r="O297" s="242"/>
      <c r="P297" s="243"/>
      <c r="Q297" s="243"/>
      <c r="R297" s="243"/>
      <c r="S297" s="243"/>
      <c r="T297" s="243"/>
      <c r="U297" s="524"/>
      <c r="V297" s="241"/>
      <c r="W297" s="415"/>
      <c r="X297" s="415"/>
      <c r="Y297" s="81"/>
      <c r="Z297" s="241"/>
      <c r="AA297" s="416"/>
      <c r="AB297" s="416"/>
      <c r="AC297" s="81"/>
      <c r="AD297" s="242"/>
      <c r="AE297" s="242"/>
      <c r="AF297" s="241"/>
      <c r="AG297" s="242"/>
      <c r="AH297" s="241"/>
      <c r="AI297" s="241"/>
      <c r="AJ297" s="241"/>
      <c r="AK297" s="246"/>
      <c r="AL297" s="246"/>
      <c r="AM297" s="246"/>
      <c r="AN297" s="246"/>
      <c r="AO297" s="246"/>
      <c r="AP297" s="523"/>
      <c r="AQ297" s="246"/>
      <c r="AR297" s="246"/>
      <c r="AS297" s="246"/>
      <c r="AT297" s="246"/>
      <c r="AU297" s="246"/>
      <c r="AV297" s="246"/>
      <c r="AW297" s="246"/>
      <c r="AX297" s="246"/>
      <c r="AY297" s="246"/>
      <c r="AZ297" s="246"/>
      <c r="BA297" s="246"/>
      <c r="BB297" s="246"/>
      <c r="BC297" s="246"/>
      <c r="BD297" s="246"/>
      <c r="BE297" s="248"/>
      <c r="BF297" s="523"/>
      <c r="BG297" s="562" t="str">
        <f t="shared" si="41"/>
        <v xml:space="preserve"> </v>
      </c>
      <c r="BH297" s="562" t="str">
        <f t="shared" si="43"/>
        <v xml:space="preserve"> </v>
      </c>
      <c r="BI297" s="562" t="str">
        <f t="shared" si="44"/>
        <v xml:space="preserve"> </v>
      </c>
      <c r="BJ297" s="562" t="str">
        <f t="shared" si="45"/>
        <v xml:space="preserve"> </v>
      </c>
      <c r="BK297" s="523"/>
      <c r="BL297" s="242"/>
      <c r="BM297" s="242"/>
      <c r="BN297" s="241"/>
      <c r="BO297" s="242"/>
      <c r="BP297" s="241"/>
      <c r="BQ297" s="241"/>
      <c r="BR297" s="241"/>
      <c r="BS297" s="246"/>
      <c r="BT297" s="246"/>
      <c r="BU297" s="246"/>
      <c r="BV297" s="246"/>
      <c r="BW297" s="246"/>
      <c r="BX297" s="523"/>
      <c r="BY297" s="246"/>
      <c r="BZ297" s="246"/>
      <c r="CA297" s="246"/>
      <c r="CB297" s="246"/>
      <c r="CC297" s="246"/>
      <c r="CD297" s="246"/>
      <c r="CE297" s="246"/>
      <c r="CF297" s="246"/>
      <c r="CG297" s="246"/>
      <c r="CH297" s="246"/>
      <c r="CI297" s="246"/>
      <c r="CJ297" s="246"/>
      <c r="CK297" s="246"/>
      <c r="CL297" s="246"/>
      <c r="CM297" s="248"/>
      <c r="CN297" s="523"/>
      <c r="CO297" s="562" t="str">
        <f t="shared" si="42"/>
        <v xml:space="preserve"> </v>
      </c>
      <c r="CP297" s="562" t="str">
        <f t="shared" si="46"/>
        <v xml:space="preserve"> </v>
      </c>
      <c r="CQ297" s="562" t="str">
        <f t="shared" si="47"/>
        <v xml:space="preserve"> </v>
      </c>
      <c r="CR297" s="562" t="str">
        <f t="shared" si="48"/>
        <v xml:space="preserve"> </v>
      </c>
      <c r="CS297" s="81"/>
      <c r="CT297" s="515"/>
    </row>
    <row r="298" spans="1:98" s="86" customFormat="1" ht="12.75" x14ac:dyDescent="0.25">
      <c r="A298" s="365"/>
      <c r="B298" s="147">
        <f>Demography!B297</f>
        <v>0</v>
      </c>
      <c r="C298" s="147">
        <f>Demography!C297</f>
        <v>0</v>
      </c>
      <c r="D298" s="148">
        <f>Demography!D297</f>
        <v>0</v>
      </c>
      <c r="E298" s="148">
        <f>Demography!E297</f>
        <v>0</v>
      </c>
      <c r="F298" s="148">
        <f>Demography!F297</f>
        <v>0</v>
      </c>
      <c r="G298" s="81"/>
      <c r="H298" s="256"/>
      <c r="I298" s="257"/>
      <c r="J298" s="257"/>
      <c r="K298" s="256"/>
      <c r="L298" s="240"/>
      <c r="M298" s="257"/>
      <c r="N298" s="256"/>
      <c r="O298" s="240"/>
      <c r="P298" s="261"/>
      <c r="Q298" s="261"/>
      <c r="R298" s="261"/>
      <c r="S298" s="261"/>
      <c r="T298" s="261"/>
      <c r="U298" s="522"/>
      <c r="V298" s="256"/>
      <c r="W298" s="238"/>
      <c r="X298" s="238"/>
      <c r="Y298" s="81"/>
      <c r="Z298" s="256"/>
      <c r="AA298" s="150"/>
      <c r="AB298" s="150"/>
      <c r="AC298" s="81"/>
      <c r="AD298" s="240"/>
      <c r="AE298" s="240"/>
      <c r="AF298" s="256"/>
      <c r="AG298" s="240"/>
      <c r="AH298" s="256"/>
      <c r="AI298" s="256"/>
      <c r="AJ298" s="256"/>
      <c r="AK298" s="245"/>
      <c r="AL298" s="245"/>
      <c r="AM298" s="245"/>
      <c r="AN298" s="245"/>
      <c r="AO298" s="245"/>
      <c r="AP298" s="523"/>
      <c r="AQ298" s="245"/>
      <c r="AR298" s="245"/>
      <c r="AS298" s="245"/>
      <c r="AT298" s="245"/>
      <c r="AU298" s="245"/>
      <c r="AV298" s="245"/>
      <c r="AW298" s="245"/>
      <c r="AX298" s="245"/>
      <c r="AY298" s="245"/>
      <c r="AZ298" s="245"/>
      <c r="BA298" s="245"/>
      <c r="BB298" s="245"/>
      <c r="BC298" s="245"/>
      <c r="BD298" s="245"/>
      <c r="BE298" s="247"/>
      <c r="BF298" s="523"/>
      <c r="BG298" s="561" t="str">
        <f t="shared" si="41"/>
        <v xml:space="preserve"> </v>
      </c>
      <c r="BH298" s="561" t="str">
        <f t="shared" si="43"/>
        <v xml:space="preserve"> </v>
      </c>
      <c r="BI298" s="561" t="str">
        <f t="shared" si="44"/>
        <v xml:space="preserve"> </v>
      </c>
      <c r="BJ298" s="561" t="str">
        <f t="shared" si="45"/>
        <v xml:space="preserve"> </v>
      </c>
      <c r="BK298" s="523"/>
      <c r="BL298" s="240"/>
      <c r="BM298" s="240"/>
      <c r="BN298" s="256"/>
      <c r="BO298" s="240"/>
      <c r="BP298" s="256"/>
      <c r="BQ298" s="256"/>
      <c r="BR298" s="256"/>
      <c r="BS298" s="245"/>
      <c r="BT298" s="245"/>
      <c r="BU298" s="245"/>
      <c r="BV298" s="245"/>
      <c r="BW298" s="245"/>
      <c r="BX298" s="523"/>
      <c r="BY298" s="245"/>
      <c r="BZ298" s="245"/>
      <c r="CA298" s="245"/>
      <c r="CB298" s="245"/>
      <c r="CC298" s="245"/>
      <c r="CD298" s="245"/>
      <c r="CE298" s="245"/>
      <c r="CF298" s="245"/>
      <c r="CG298" s="245"/>
      <c r="CH298" s="245"/>
      <c r="CI298" s="245"/>
      <c r="CJ298" s="245"/>
      <c r="CK298" s="245"/>
      <c r="CL298" s="245"/>
      <c r="CM298" s="247"/>
      <c r="CN298" s="523"/>
      <c r="CO298" s="561" t="str">
        <f t="shared" si="42"/>
        <v xml:space="preserve"> </v>
      </c>
      <c r="CP298" s="561" t="str">
        <f t="shared" si="46"/>
        <v xml:space="preserve"> </v>
      </c>
      <c r="CQ298" s="561" t="str">
        <f t="shared" si="47"/>
        <v xml:space="preserve"> </v>
      </c>
      <c r="CR298" s="561" t="str">
        <f t="shared" si="48"/>
        <v xml:space="preserve"> </v>
      </c>
      <c r="CS298" s="81"/>
      <c r="CT298" s="254"/>
    </row>
    <row r="299" spans="1:98" s="86" customFormat="1" ht="12.75" x14ac:dyDescent="0.25">
      <c r="A299" s="365"/>
      <c r="B299" s="361">
        <f>Demography!B298</f>
        <v>0</v>
      </c>
      <c r="C299" s="361">
        <f>Demography!C298</f>
        <v>0</v>
      </c>
      <c r="D299" s="362">
        <f>Demography!D298</f>
        <v>0</v>
      </c>
      <c r="E299" s="362">
        <f>Demography!E298</f>
        <v>0</v>
      </c>
      <c r="F299" s="362">
        <f>Demography!F298</f>
        <v>0</v>
      </c>
      <c r="G299" s="81"/>
      <c r="H299" s="241"/>
      <c r="I299" s="478"/>
      <c r="J299" s="478"/>
      <c r="K299" s="241"/>
      <c r="L299" s="242"/>
      <c r="M299" s="478"/>
      <c r="N299" s="241"/>
      <c r="O299" s="242"/>
      <c r="P299" s="243"/>
      <c r="Q299" s="243"/>
      <c r="R299" s="243"/>
      <c r="S299" s="243"/>
      <c r="T299" s="243"/>
      <c r="U299" s="524"/>
      <c r="V299" s="241"/>
      <c r="W299" s="415"/>
      <c r="X299" s="415"/>
      <c r="Y299" s="81"/>
      <c r="Z299" s="241"/>
      <c r="AA299" s="416"/>
      <c r="AB299" s="416"/>
      <c r="AC299" s="81"/>
      <c r="AD299" s="242"/>
      <c r="AE299" s="242"/>
      <c r="AF299" s="241"/>
      <c r="AG299" s="242"/>
      <c r="AH299" s="241"/>
      <c r="AI299" s="241"/>
      <c r="AJ299" s="241"/>
      <c r="AK299" s="246"/>
      <c r="AL299" s="246"/>
      <c r="AM299" s="246"/>
      <c r="AN299" s="246"/>
      <c r="AO299" s="246"/>
      <c r="AP299" s="523"/>
      <c r="AQ299" s="246"/>
      <c r="AR299" s="246"/>
      <c r="AS299" s="246"/>
      <c r="AT299" s="246"/>
      <c r="AU299" s="246"/>
      <c r="AV299" s="246"/>
      <c r="AW299" s="246"/>
      <c r="AX299" s="246"/>
      <c r="AY299" s="246"/>
      <c r="AZ299" s="246"/>
      <c r="BA299" s="246"/>
      <c r="BB299" s="246"/>
      <c r="BC299" s="246"/>
      <c r="BD299" s="246"/>
      <c r="BE299" s="248"/>
      <c r="BF299" s="523"/>
      <c r="BG299" s="562" t="str">
        <f t="shared" si="41"/>
        <v xml:space="preserve"> </v>
      </c>
      <c r="BH299" s="562" t="str">
        <f t="shared" si="43"/>
        <v xml:space="preserve"> </v>
      </c>
      <c r="BI299" s="562" t="str">
        <f t="shared" si="44"/>
        <v xml:space="preserve"> </v>
      </c>
      <c r="BJ299" s="562" t="str">
        <f t="shared" si="45"/>
        <v xml:space="preserve"> </v>
      </c>
      <c r="BK299" s="523"/>
      <c r="BL299" s="242"/>
      <c r="BM299" s="242"/>
      <c r="BN299" s="241"/>
      <c r="BO299" s="242"/>
      <c r="BP299" s="241"/>
      <c r="BQ299" s="241"/>
      <c r="BR299" s="241"/>
      <c r="BS299" s="246"/>
      <c r="BT299" s="246"/>
      <c r="BU299" s="246"/>
      <c r="BV299" s="246"/>
      <c r="BW299" s="246"/>
      <c r="BX299" s="523"/>
      <c r="BY299" s="246"/>
      <c r="BZ299" s="246"/>
      <c r="CA299" s="246"/>
      <c r="CB299" s="246"/>
      <c r="CC299" s="246"/>
      <c r="CD299" s="246"/>
      <c r="CE299" s="246"/>
      <c r="CF299" s="246"/>
      <c r="CG299" s="246"/>
      <c r="CH299" s="246"/>
      <c r="CI299" s="246"/>
      <c r="CJ299" s="246"/>
      <c r="CK299" s="246"/>
      <c r="CL299" s="246"/>
      <c r="CM299" s="248"/>
      <c r="CN299" s="523"/>
      <c r="CO299" s="562" t="str">
        <f t="shared" si="42"/>
        <v xml:space="preserve"> </v>
      </c>
      <c r="CP299" s="562" t="str">
        <f t="shared" si="46"/>
        <v xml:space="preserve"> </v>
      </c>
      <c r="CQ299" s="562" t="str">
        <f t="shared" si="47"/>
        <v xml:space="preserve"> </v>
      </c>
      <c r="CR299" s="562" t="str">
        <f t="shared" si="48"/>
        <v xml:space="preserve"> </v>
      </c>
      <c r="CS299" s="81"/>
      <c r="CT299" s="515"/>
    </row>
    <row r="300" spans="1:98" s="86" customFormat="1" ht="12.75" x14ac:dyDescent="0.25">
      <c r="A300" s="365"/>
      <c r="B300" s="147">
        <f>Demography!B299</f>
        <v>0</v>
      </c>
      <c r="C300" s="147">
        <f>Demography!C299</f>
        <v>0</v>
      </c>
      <c r="D300" s="148">
        <f>Demography!D299</f>
        <v>0</v>
      </c>
      <c r="E300" s="148">
        <f>Demography!E299</f>
        <v>0</v>
      </c>
      <c r="F300" s="148">
        <f>Demography!F299</f>
        <v>0</v>
      </c>
      <c r="G300" s="81"/>
      <c r="H300" s="256"/>
      <c r="I300" s="257"/>
      <c r="J300" s="257"/>
      <c r="K300" s="256"/>
      <c r="L300" s="240"/>
      <c r="M300" s="257"/>
      <c r="N300" s="256"/>
      <c r="O300" s="240"/>
      <c r="P300" s="261"/>
      <c r="Q300" s="261"/>
      <c r="R300" s="261"/>
      <c r="S300" s="261"/>
      <c r="T300" s="261"/>
      <c r="U300" s="522"/>
      <c r="V300" s="256"/>
      <c r="W300" s="238"/>
      <c r="X300" s="238"/>
      <c r="Y300" s="81"/>
      <c r="Z300" s="256"/>
      <c r="AA300" s="150"/>
      <c r="AB300" s="150"/>
      <c r="AC300" s="81"/>
      <c r="AD300" s="240"/>
      <c r="AE300" s="240"/>
      <c r="AF300" s="256"/>
      <c r="AG300" s="240"/>
      <c r="AH300" s="256"/>
      <c r="AI300" s="256"/>
      <c r="AJ300" s="256"/>
      <c r="AK300" s="245"/>
      <c r="AL300" s="245"/>
      <c r="AM300" s="245"/>
      <c r="AN300" s="245"/>
      <c r="AO300" s="245"/>
      <c r="AP300" s="523"/>
      <c r="AQ300" s="245"/>
      <c r="AR300" s="245"/>
      <c r="AS300" s="245"/>
      <c r="AT300" s="245"/>
      <c r="AU300" s="245"/>
      <c r="AV300" s="245"/>
      <c r="AW300" s="245"/>
      <c r="AX300" s="245"/>
      <c r="AY300" s="245"/>
      <c r="AZ300" s="245"/>
      <c r="BA300" s="245"/>
      <c r="BB300" s="245"/>
      <c r="BC300" s="245"/>
      <c r="BD300" s="245"/>
      <c r="BE300" s="247"/>
      <c r="BF300" s="523"/>
      <c r="BG300" s="561" t="str">
        <f t="shared" si="41"/>
        <v xml:space="preserve"> </v>
      </c>
      <c r="BH300" s="561" t="str">
        <f t="shared" si="43"/>
        <v xml:space="preserve"> </v>
      </c>
      <c r="BI300" s="561" t="str">
        <f t="shared" si="44"/>
        <v xml:space="preserve"> </v>
      </c>
      <c r="BJ300" s="561" t="str">
        <f t="shared" si="45"/>
        <v xml:space="preserve"> </v>
      </c>
      <c r="BK300" s="523"/>
      <c r="BL300" s="240"/>
      <c r="BM300" s="240"/>
      <c r="BN300" s="256"/>
      <c r="BO300" s="240"/>
      <c r="BP300" s="256"/>
      <c r="BQ300" s="256"/>
      <c r="BR300" s="256"/>
      <c r="BS300" s="245"/>
      <c r="BT300" s="245"/>
      <c r="BU300" s="245"/>
      <c r="BV300" s="245"/>
      <c r="BW300" s="245"/>
      <c r="BX300" s="523"/>
      <c r="BY300" s="245"/>
      <c r="BZ300" s="245"/>
      <c r="CA300" s="245"/>
      <c r="CB300" s="245"/>
      <c r="CC300" s="245"/>
      <c r="CD300" s="245"/>
      <c r="CE300" s="245"/>
      <c r="CF300" s="245"/>
      <c r="CG300" s="245"/>
      <c r="CH300" s="245"/>
      <c r="CI300" s="245"/>
      <c r="CJ300" s="245"/>
      <c r="CK300" s="245"/>
      <c r="CL300" s="245"/>
      <c r="CM300" s="247"/>
      <c r="CN300" s="523"/>
      <c r="CO300" s="561" t="str">
        <f t="shared" si="42"/>
        <v xml:space="preserve"> </v>
      </c>
      <c r="CP300" s="561" t="str">
        <f t="shared" si="46"/>
        <v xml:space="preserve"> </v>
      </c>
      <c r="CQ300" s="561" t="str">
        <f t="shared" si="47"/>
        <v xml:space="preserve"> </v>
      </c>
      <c r="CR300" s="561" t="str">
        <f t="shared" si="48"/>
        <v xml:space="preserve"> </v>
      </c>
      <c r="CS300" s="81"/>
      <c r="CT300" s="254"/>
    </row>
    <row r="301" spans="1:98" s="86" customFormat="1" ht="12.75" x14ac:dyDescent="0.25">
      <c r="A301" s="365"/>
      <c r="B301" s="361">
        <f>Demography!B300</f>
        <v>0</v>
      </c>
      <c r="C301" s="361">
        <f>Demography!C300</f>
        <v>0</v>
      </c>
      <c r="D301" s="362">
        <f>Demography!D300</f>
        <v>0</v>
      </c>
      <c r="E301" s="362">
        <f>Demography!E300</f>
        <v>0</v>
      </c>
      <c r="F301" s="362">
        <f>Demography!F300</f>
        <v>0</v>
      </c>
      <c r="G301" s="81"/>
      <c r="H301" s="241"/>
      <c r="I301" s="478"/>
      <c r="J301" s="478"/>
      <c r="K301" s="241"/>
      <c r="L301" s="242"/>
      <c r="M301" s="478"/>
      <c r="N301" s="241"/>
      <c r="O301" s="242"/>
      <c r="P301" s="243"/>
      <c r="Q301" s="243"/>
      <c r="R301" s="243"/>
      <c r="S301" s="243"/>
      <c r="T301" s="243"/>
      <c r="U301" s="524"/>
      <c r="V301" s="241"/>
      <c r="W301" s="415"/>
      <c r="X301" s="415"/>
      <c r="Y301" s="81"/>
      <c r="Z301" s="241"/>
      <c r="AA301" s="416"/>
      <c r="AB301" s="416"/>
      <c r="AC301" s="81"/>
      <c r="AD301" s="242"/>
      <c r="AE301" s="242"/>
      <c r="AF301" s="241"/>
      <c r="AG301" s="242"/>
      <c r="AH301" s="241"/>
      <c r="AI301" s="241"/>
      <c r="AJ301" s="241"/>
      <c r="AK301" s="246"/>
      <c r="AL301" s="246"/>
      <c r="AM301" s="246"/>
      <c r="AN301" s="246"/>
      <c r="AO301" s="246"/>
      <c r="AP301" s="523"/>
      <c r="AQ301" s="246"/>
      <c r="AR301" s="246"/>
      <c r="AS301" s="246"/>
      <c r="AT301" s="246"/>
      <c r="AU301" s="246"/>
      <c r="AV301" s="246"/>
      <c r="AW301" s="246"/>
      <c r="AX301" s="246"/>
      <c r="AY301" s="246"/>
      <c r="AZ301" s="246"/>
      <c r="BA301" s="246"/>
      <c r="BB301" s="246"/>
      <c r="BC301" s="246"/>
      <c r="BD301" s="246"/>
      <c r="BE301" s="248"/>
      <c r="BF301" s="523"/>
      <c r="BG301" s="562" t="str">
        <f t="shared" si="41"/>
        <v xml:space="preserve"> </v>
      </c>
      <c r="BH301" s="562" t="str">
        <f t="shared" si="43"/>
        <v xml:space="preserve"> </v>
      </c>
      <c r="BI301" s="562" t="str">
        <f t="shared" si="44"/>
        <v xml:space="preserve"> </v>
      </c>
      <c r="BJ301" s="562" t="str">
        <f t="shared" si="45"/>
        <v xml:space="preserve"> </v>
      </c>
      <c r="BK301" s="523"/>
      <c r="BL301" s="242"/>
      <c r="BM301" s="242"/>
      <c r="BN301" s="241"/>
      <c r="BO301" s="242"/>
      <c r="BP301" s="241"/>
      <c r="BQ301" s="241"/>
      <c r="BR301" s="241"/>
      <c r="BS301" s="246"/>
      <c r="BT301" s="246"/>
      <c r="BU301" s="246"/>
      <c r="BV301" s="246"/>
      <c r="BW301" s="246"/>
      <c r="BX301" s="523"/>
      <c r="BY301" s="246"/>
      <c r="BZ301" s="246"/>
      <c r="CA301" s="246"/>
      <c r="CB301" s="246"/>
      <c r="CC301" s="246"/>
      <c r="CD301" s="246"/>
      <c r="CE301" s="246"/>
      <c r="CF301" s="246"/>
      <c r="CG301" s="246"/>
      <c r="CH301" s="246"/>
      <c r="CI301" s="246"/>
      <c r="CJ301" s="246"/>
      <c r="CK301" s="246"/>
      <c r="CL301" s="246"/>
      <c r="CM301" s="248"/>
      <c r="CN301" s="523"/>
      <c r="CO301" s="562" t="str">
        <f t="shared" si="42"/>
        <v xml:space="preserve"> </v>
      </c>
      <c r="CP301" s="562" t="str">
        <f t="shared" si="46"/>
        <v xml:space="preserve"> </v>
      </c>
      <c r="CQ301" s="562" t="str">
        <f t="shared" si="47"/>
        <v xml:space="preserve"> </v>
      </c>
      <c r="CR301" s="562" t="str">
        <f t="shared" si="48"/>
        <v xml:space="preserve"> </v>
      </c>
      <c r="CS301" s="81"/>
      <c r="CT301" s="515"/>
    </row>
    <row r="302" spans="1:98" s="86" customFormat="1" ht="12.75" x14ac:dyDescent="0.25">
      <c r="A302" s="365"/>
      <c r="B302" s="147">
        <f>Demography!B301</f>
        <v>0</v>
      </c>
      <c r="C302" s="147">
        <f>Demography!C301</f>
        <v>0</v>
      </c>
      <c r="D302" s="148">
        <f>Demography!D301</f>
        <v>0</v>
      </c>
      <c r="E302" s="148">
        <f>Demography!E301</f>
        <v>0</v>
      </c>
      <c r="F302" s="148">
        <f>Demography!F301</f>
        <v>0</v>
      </c>
      <c r="G302" s="81"/>
      <c r="H302" s="256"/>
      <c r="I302" s="257"/>
      <c r="J302" s="257"/>
      <c r="K302" s="256"/>
      <c r="L302" s="240"/>
      <c r="M302" s="257"/>
      <c r="N302" s="256"/>
      <c r="O302" s="240"/>
      <c r="P302" s="261"/>
      <c r="Q302" s="261"/>
      <c r="R302" s="261"/>
      <c r="S302" s="261"/>
      <c r="T302" s="261"/>
      <c r="U302" s="522"/>
      <c r="V302" s="256"/>
      <c r="W302" s="238"/>
      <c r="X302" s="238"/>
      <c r="Y302" s="81"/>
      <c r="Z302" s="256"/>
      <c r="AA302" s="150"/>
      <c r="AB302" s="150"/>
      <c r="AC302" s="81"/>
      <c r="AD302" s="240"/>
      <c r="AE302" s="240"/>
      <c r="AF302" s="256"/>
      <c r="AG302" s="240"/>
      <c r="AH302" s="256"/>
      <c r="AI302" s="256"/>
      <c r="AJ302" s="256"/>
      <c r="AK302" s="245"/>
      <c r="AL302" s="245"/>
      <c r="AM302" s="245"/>
      <c r="AN302" s="245"/>
      <c r="AO302" s="245"/>
      <c r="AP302" s="523"/>
      <c r="AQ302" s="245"/>
      <c r="AR302" s="245"/>
      <c r="AS302" s="245"/>
      <c r="AT302" s="245"/>
      <c r="AU302" s="245"/>
      <c r="AV302" s="245"/>
      <c r="AW302" s="245"/>
      <c r="AX302" s="245"/>
      <c r="AY302" s="245"/>
      <c r="AZ302" s="245"/>
      <c r="BA302" s="245"/>
      <c r="BB302" s="245"/>
      <c r="BC302" s="245"/>
      <c r="BD302" s="245"/>
      <c r="BE302" s="247"/>
      <c r="BF302" s="523"/>
      <c r="BG302" s="561" t="str">
        <f t="shared" si="41"/>
        <v xml:space="preserve"> </v>
      </c>
      <c r="BH302" s="561" t="str">
        <f t="shared" si="43"/>
        <v xml:space="preserve"> </v>
      </c>
      <c r="BI302" s="561" t="str">
        <f t="shared" si="44"/>
        <v xml:space="preserve"> </v>
      </c>
      <c r="BJ302" s="561" t="str">
        <f t="shared" si="45"/>
        <v xml:space="preserve"> </v>
      </c>
      <c r="BK302" s="523"/>
      <c r="BL302" s="240"/>
      <c r="BM302" s="240"/>
      <c r="BN302" s="256"/>
      <c r="BO302" s="240"/>
      <c r="BP302" s="256"/>
      <c r="BQ302" s="256"/>
      <c r="BR302" s="256"/>
      <c r="BS302" s="245"/>
      <c r="BT302" s="245"/>
      <c r="BU302" s="245"/>
      <c r="BV302" s="245"/>
      <c r="BW302" s="245"/>
      <c r="BX302" s="523"/>
      <c r="BY302" s="245"/>
      <c r="BZ302" s="245"/>
      <c r="CA302" s="245"/>
      <c r="CB302" s="245"/>
      <c r="CC302" s="245"/>
      <c r="CD302" s="245"/>
      <c r="CE302" s="245"/>
      <c r="CF302" s="245"/>
      <c r="CG302" s="245"/>
      <c r="CH302" s="245"/>
      <c r="CI302" s="245"/>
      <c r="CJ302" s="245"/>
      <c r="CK302" s="245"/>
      <c r="CL302" s="245"/>
      <c r="CM302" s="247"/>
      <c r="CN302" s="523"/>
      <c r="CO302" s="561" t="str">
        <f t="shared" si="42"/>
        <v xml:space="preserve"> </v>
      </c>
      <c r="CP302" s="561" t="str">
        <f t="shared" si="46"/>
        <v xml:space="preserve"> </v>
      </c>
      <c r="CQ302" s="561" t="str">
        <f t="shared" si="47"/>
        <v xml:space="preserve"> </v>
      </c>
      <c r="CR302" s="561" t="str">
        <f t="shared" si="48"/>
        <v xml:space="preserve"> </v>
      </c>
      <c r="CS302" s="81"/>
      <c r="CT302" s="254"/>
    </row>
    <row r="303" spans="1:98" s="86" customFormat="1" ht="12.75" x14ac:dyDescent="0.25">
      <c r="A303" s="365"/>
      <c r="B303" s="361">
        <f>Demography!B302</f>
        <v>0</v>
      </c>
      <c r="C303" s="361">
        <f>Demography!C302</f>
        <v>0</v>
      </c>
      <c r="D303" s="362">
        <f>Demography!D302</f>
        <v>0</v>
      </c>
      <c r="E303" s="362">
        <f>Demography!E302</f>
        <v>0</v>
      </c>
      <c r="F303" s="362">
        <f>Demography!F302</f>
        <v>0</v>
      </c>
      <c r="G303" s="81"/>
      <c r="H303" s="241"/>
      <c r="I303" s="478"/>
      <c r="J303" s="478"/>
      <c r="K303" s="241"/>
      <c r="L303" s="242"/>
      <c r="M303" s="478"/>
      <c r="N303" s="241"/>
      <c r="O303" s="242"/>
      <c r="P303" s="243"/>
      <c r="Q303" s="243"/>
      <c r="R303" s="243"/>
      <c r="S303" s="243"/>
      <c r="T303" s="243"/>
      <c r="U303" s="524"/>
      <c r="V303" s="241"/>
      <c r="W303" s="415"/>
      <c r="X303" s="415"/>
      <c r="Y303" s="81"/>
      <c r="Z303" s="241"/>
      <c r="AA303" s="416"/>
      <c r="AB303" s="416"/>
      <c r="AC303" s="81"/>
      <c r="AD303" s="242"/>
      <c r="AE303" s="242"/>
      <c r="AF303" s="241"/>
      <c r="AG303" s="242"/>
      <c r="AH303" s="241"/>
      <c r="AI303" s="241"/>
      <c r="AJ303" s="241"/>
      <c r="AK303" s="246"/>
      <c r="AL303" s="246"/>
      <c r="AM303" s="246"/>
      <c r="AN303" s="246"/>
      <c r="AO303" s="246"/>
      <c r="AP303" s="523"/>
      <c r="AQ303" s="246"/>
      <c r="AR303" s="246"/>
      <c r="AS303" s="246"/>
      <c r="AT303" s="246"/>
      <c r="AU303" s="246"/>
      <c r="AV303" s="246"/>
      <c r="AW303" s="246"/>
      <c r="AX303" s="246"/>
      <c r="AY303" s="246"/>
      <c r="AZ303" s="246"/>
      <c r="BA303" s="246"/>
      <c r="BB303" s="246"/>
      <c r="BC303" s="246"/>
      <c r="BD303" s="246"/>
      <c r="BE303" s="248"/>
      <c r="BF303" s="523"/>
      <c r="BG303" s="562" t="str">
        <f t="shared" si="41"/>
        <v xml:space="preserve"> </v>
      </c>
      <c r="BH303" s="562" t="str">
        <f t="shared" si="43"/>
        <v xml:space="preserve"> </v>
      </c>
      <c r="BI303" s="562" t="str">
        <f t="shared" si="44"/>
        <v xml:space="preserve"> </v>
      </c>
      <c r="BJ303" s="562" t="str">
        <f t="shared" si="45"/>
        <v xml:space="preserve"> </v>
      </c>
      <c r="BK303" s="523"/>
      <c r="BL303" s="242"/>
      <c r="BM303" s="242"/>
      <c r="BN303" s="241"/>
      <c r="BO303" s="242"/>
      <c r="BP303" s="241"/>
      <c r="BQ303" s="241"/>
      <c r="BR303" s="241"/>
      <c r="BS303" s="246"/>
      <c r="BT303" s="246"/>
      <c r="BU303" s="246"/>
      <c r="BV303" s="246"/>
      <c r="BW303" s="246"/>
      <c r="BX303" s="523"/>
      <c r="BY303" s="246"/>
      <c r="BZ303" s="246"/>
      <c r="CA303" s="246"/>
      <c r="CB303" s="246"/>
      <c r="CC303" s="246"/>
      <c r="CD303" s="246"/>
      <c r="CE303" s="246"/>
      <c r="CF303" s="246"/>
      <c r="CG303" s="246"/>
      <c r="CH303" s="246"/>
      <c r="CI303" s="246"/>
      <c r="CJ303" s="246"/>
      <c r="CK303" s="246"/>
      <c r="CL303" s="246"/>
      <c r="CM303" s="248"/>
      <c r="CN303" s="523"/>
      <c r="CO303" s="562" t="str">
        <f t="shared" si="42"/>
        <v xml:space="preserve"> </v>
      </c>
      <c r="CP303" s="562" t="str">
        <f t="shared" si="46"/>
        <v xml:space="preserve"> </v>
      </c>
      <c r="CQ303" s="562" t="str">
        <f t="shared" si="47"/>
        <v xml:space="preserve"> </v>
      </c>
      <c r="CR303" s="562" t="str">
        <f t="shared" si="48"/>
        <v xml:space="preserve"> </v>
      </c>
      <c r="CS303" s="81"/>
      <c r="CT303" s="515"/>
    </row>
    <row r="304" spans="1:98" s="86" customFormat="1" ht="12.75" x14ac:dyDescent="0.25">
      <c r="A304" s="365"/>
      <c r="B304" s="147">
        <f>Demography!B303</f>
        <v>0</v>
      </c>
      <c r="C304" s="147">
        <f>Demography!C303</f>
        <v>0</v>
      </c>
      <c r="D304" s="148">
        <f>Demography!D303</f>
        <v>0</v>
      </c>
      <c r="E304" s="148">
        <f>Demography!E303</f>
        <v>0</v>
      </c>
      <c r="F304" s="148">
        <f>Demography!F303</f>
        <v>0</v>
      </c>
      <c r="G304" s="81"/>
      <c r="H304" s="256"/>
      <c r="I304" s="257"/>
      <c r="J304" s="257"/>
      <c r="K304" s="256"/>
      <c r="L304" s="240"/>
      <c r="M304" s="257"/>
      <c r="N304" s="256"/>
      <c r="O304" s="240"/>
      <c r="P304" s="261"/>
      <c r="Q304" s="261"/>
      <c r="R304" s="261"/>
      <c r="S304" s="261"/>
      <c r="T304" s="261"/>
      <c r="U304" s="522"/>
      <c r="V304" s="256"/>
      <c r="W304" s="238"/>
      <c r="X304" s="238"/>
      <c r="Y304" s="81"/>
      <c r="Z304" s="256"/>
      <c r="AA304" s="150"/>
      <c r="AB304" s="150"/>
      <c r="AC304" s="81"/>
      <c r="AD304" s="240"/>
      <c r="AE304" s="240"/>
      <c r="AF304" s="256"/>
      <c r="AG304" s="240"/>
      <c r="AH304" s="256"/>
      <c r="AI304" s="256"/>
      <c r="AJ304" s="256"/>
      <c r="AK304" s="245"/>
      <c r="AL304" s="245"/>
      <c r="AM304" s="245"/>
      <c r="AN304" s="245"/>
      <c r="AO304" s="245"/>
      <c r="AP304" s="523"/>
      <c r="AQ304" s="245"/>
      <c r="AR304" s="245"/>
      <c r="AS304" s="245"/>
      <c r="AT304" s="245"/>
      <c r="AU304" s="245"/>
      <c r="AV304" s="245"/>
      <c r="AW304" s="245"/>
      <c r="AX304" s="245"/>
      <c r="AY304" s="245"/>
      <c r="AZ304" s="245"/>
      <c r="BA304" s="245"/>
      <c r="BB304" s="245"/>
      <c r="BC304" s="245"/>
      <c r="BD304" s="245"/>
      <c r="BE304" s="247"/>
      <c r="BF304" s="523"/>
      <c r="BG304" s="561" t="str">
        <f t="shared" si="41"/>
        <v xml:space="preserve"> </v>
      </c>
      <c r="BH304" s="561" t="str">
        <f t="shared" si="43"/>
        <v xml:space="preserve"> </v>
      </c>
      <c r="BI304" s="561" t="str">
        <f t="shared" si="44"/>
        <v xml:space="preserve"> </v>
      </c>
      <c r="BJ304" s="561" t="str">
        <f t="shared" si="45"/>
        <v xml:space="preserve"> </v>
      </c>
      <c r="BK304" s="523"/>
      <c r="BL304" s="240"/>
      <c r="BM304" s="240"/>
      <c r="BN304" s="256"/>
      <c r="BO304" s="240"/>
      <c r="BP304" s="256"/>
      <c r="BQ304" s="256"/>
      <c r="BR304" s="256"/>
      <c r="BS304" s="245"/>
      <c r="BT304" s="245"/>
      <c r="BU304" s="245"/>
      <c r="BV304" s="245"/>
      <c r="BW304" s="245"/>
      <c r="BX304" s="523"/>
      <c r="BY304" s="245"/>
      <c r="BZ304" s="245"/>
      <c r="CA304" s="245"/>
      <c r="CB304" s="245"/>
      <c r="CC304" s="245"/>
      <c r="CD304" s="245"/>
      <c r="CE304" s="245"/>
      <c r="CF304" s="245"/>
      <c r="CG304" s="245"/>
      <c r="CH304" s="245"/>
      <c r="CI304" s="245"/>
      <c r="CJ304" s="245"/>
      <c r="CK304" s="245"/>
      <c r="CL304" s="245"/>
      <c r="CM304" s="247"/>
      <c r="CN304" s="523"/>
      <c r="CO304" s="561" t="str">
        <f t="shared" si="42"/>
        <v xml:space="preserve"> </v>
      </c>
      <c r="CP304" s="561" t="str">
        <f t="shared" si="46"/>
        <v xml:space="preserve"> </v>
      </c>
      <c r="CQ304" s="561" t="str">
        <f t="shared" si="47"/>
        <v xml:space="preserve"> </v>
      </c>
      <c r="CR304" s="561" t="str">
        <f t="shared" si="48"/>
        <v xml:space="preserve"> </v>
      </c>
      <c r="CS304" s="81"/>
      <c r="CT304" s="254"/>
    </row>
    <row r="305" spans="1:98" s="86" customFormat="1" ht="12.75" x14ac:dyDescent="0.25">
      <c r="A305" s="365"/>
      <c r="B305" s="361">
        <f>Demography!B304</f>
        <v>0</v>
      </c>
      <c r="C305" s="361">
        <f>Demography!C304</f>
        <v>0</v>
      </c>
      <c r="D305" s="362">
        <f>Demography!D304</f>
        <v>0</v>
      </c>
      <c r="E305" s="362">
        <f>Demography!E304</f>
        <v>0</v>
      </c>
      <c r="F305" s="362">
        <f>Demography!F304</f>
        <v>0</v>
      </c>
      <c r="G305" s="81"/>
      <c r="H305" s="241"/>
      <c r="I305" s="478"/>
      <c r="J305" s="478"/>
      <c r="K305" s="241"/>
      <c r="L305" s="242"/>
      <c r="M305" s="478"/>
      <c r="N305" s="241"/>
      <c r="O305" s="242"/>
      <c r="P305" s="243"/>
      <c r="Q305" s="243"/>
      <c r="R305" s="243"/>
      <c r="S305" s="243"/>
      <c r="T305" s="243"/>
      <c r="U305" s="524"/>
      <c r="V305" s="241"/>
      <c r="W305" s="415"/>
      <c r="X305" s="415"/>
      <c r="Y305" s="81"/>
      <c r="Z305" s="241"/>
      <c r="AA305" s="416"/>
      <c r="AB305" s="416"/>
      <c r="AC305" s="81"/>
      <c r="AD305" s="242"/>
      <c r="AE305" s="242"/>
      <c r="AF305" s="241"/>
      <c r="AG305" s="242"/>
      <c r="AH305" s="241"/>
      <c r="AI305" s="241"/>
      <c r="AJ305" s="241"/>
      <c r="AK305" s="246"/>
      <c r="AL305" s="246"/>
      <c r="AM305" s="246"/>
      <c r="AN305" s="246"/>
      <c r="AO305" s="246"/>
      <c r="AP305" s="523"/>
      <c r="AQ305" s="246"/>
      <c r="AR305" s="246"/>
      <c r="AS305" s="246"/>
      <c r="AT305" s="246"/>
      <c r="AU305" s="246"/>
      <c r="AV305" s="246"/>
      <c r="AW305" s="246"/>
      <c r="AX305" s="246"/>
      <c r="AY305" s="246"/>
      <c r="AZ305" s="246"/>
      <c r="BA305" s="246"/>
      <c r="BB305" s="246"/>
      <c r="BC305" s="246"/>
      <c r="BD305" s="246"/>
      <c r="BE305" s="248"/>
      <c r="BF305" s="523"/>
      <c r="BG305" s="562" t="str">
        <f t="shared" si="41"/>
        <v xml:space="preserve"> </v>
      </c>
      <c r="BH305" s="562" t="str">
        <f t="shared" si="43"/>
        <v xml:space="preserve"> </v>
      </c>
      <c r="BI305" s="562" t="str">
        <f t="shared" si="44"/>
        <v xml:space="preserve"> </v>
      </c>
      <c r="BJ305" s="562" t="str">
        <f t="shared" si="45"/>
        <v xml:space="preserve"> </v>
      </c>
      <c r="BK305" s="523"/>
      <c r="BL305" s="242"/>
      <c r="BM305" s="242"/>
      <c r="BN305" s="241"/>
      <c r="BO305" s="242"/>
      <c r="BP305" s="241"/>
      <c r="BQ305" s="241"/>
      <c r="BR305" s="241"/>
      <c r="BS305" s="246"/>
      <c r="BT305" s="246"/>
      <c r="BU305" s="246"/>
      <c r="BV305" s="246"/>
      <c r="BW305" s="246"/>
      <c r="BX305" s="523"/>
      <c r="BY305" s="246"/>
      <c r="BZ305" s="246"/>
      <c r="CA305" s="246"/>
      <c r="CB305" s="246"/>
      <c r="CC305" s="246"/>
      <c r="CD305" s="246"/>
      <c r="CE305" s="246"/>
      <c r="CF305" s="246"/>
      <c r="CG305" s="246"/>
      <c r="CH305" s="246"/>
      <c r="CI305" s="246"/>
      <c r="CJ305" s="246"/>
      <c r="CK305" s="246"/>
      <c r="CL305" s="246"/>
      <c r="CM305" s="248"/>
      <c r="CN305" s="523"/>
      <c r="CO305" s="562" t="str">
        <f t="shared" si="42"/>
        <v xml:space="preserve"> </v>
      </c>
      <c r="CP305" s="562" t="str">
        <f t="shared" si="46"/>
        <v xml:space="preserve"> </v>
      </c>
      <c r="CQ305" s="562" t="str">
        <f t="shared" si="47"/>
        <v xml:space="preserve"> </v>
      </c>
      <c r="CR305" s="562" t="str">
        <f t="shared" si="48"/>
        <v xml:space="preserve"> </v>
      </c>
      <c r="CS305" s="81"/>
      <c r="CT305" s="515"/>
    </row>
    <row r="306" spans="1:98" s="86" customFormat="1" ht="12.75" x14ac:dyDescent="0.25">
      <c r="A306" s="365"/>
      <c r="B306" s="147">
        <f>Demography!B305</f>
        <v>0</v>
      </c>
      <c r="C306" s="147">
        <f>Demography!C305</f>
        <v>0</v>
      </c>
      <c r="D306" s="148">
        <f>Demography!D305</f>
        <v>0</v>
      </c>
      <c r="E306" s="148">
        <f>Demography!E305</f>
        <v>0</v>
      </c>
      <c r="F306" s="148">
        <f>Demography!F305</f>
        <v>0</v>
      </c>
      <c r="G306" s="81"/>
      <c r="H306" s="256"/>
      <c r="I306" s="257"/>
      <c r="J306" s="257"/>
      <c r="K306" s="256"/>
      <c r="L306" s="240"/>
      <c r="M306" s="257"/>
      <c r="N306" s="256"/>
      <c r="O306" s="240"/>
      <c r="P306" s="261"/>
      <c r="Q306" s="261"/>
      <c r="R306" s="261"/>
      <c r="S306" s="261"/>
      <c r="T306" s="261"/>
      <c r="U306" s="522"/>
      <c r="V306" s="256"/>
      <c r="W306" s="238"/>
      <c r="X306" s="238"/>
      <c r="Y306" s="81"/>
      <c r="Z306" s="256"/>
      <c r="AA306" s="150"/>
      <c r="AB306" s="150"/>
      <c r="AC306" s="81"/>
      <c r="AD306" s="240"/>
      <c r="AE306" s="240"/>
      <c r="AF306" s="256"/>
      <c r="AG306" s="240"/>
      <c r="AH306" s="256"/>
      <c r="AI306" s="256"/>
      <c r="AJ306" s="256"/>
      <c r="AK306" s="245"/>
      <c r="AL306" s="245"/>
      <c r="AM306" s="245"/>
      <c r="AN306" s="245"/>
      <c r="AO306" s="245"/>
      <c r="AP306" s="523"/>
      <c r="AQ306" s="245"/>
      <c r="AR306" s="245"/>
      <c r="AS306" s="245"/>
      <c r="AT306" s="245"/>
      <c r="AU306" s="245"/>
      <c r="AV306" s="245"/>
      <c r="AW306" s="245"/>
      <c r="AX306" s="245"/>
      <c r="AY306" s="245"/>
      <c r="AZ306" s="245"/>
      <c r="BA306" s="245"/>
      <c r="BB306" s="245"/>
      <c r="BC306" s="245"/>
      <c r="BD306" s="245"/>
      <c r="BE306" s="247"/>
      <c r="BF306" s="523"/>
      <c r="BG306" s="561" t="str">
        <f t="shared" si="41"/>
        <v xml:space="preserve"> </v>
      </c>
      <c r="BH306" s="561" t="str">
        <f t="shared" si="43"/>
        <v xml:space="preserve"> </v>
      </c>
      <c r="BI306" s="561" t="str">
        <f t="shared" si="44"/>
        <v xml:space="preserve"> </v>
      </c>
      <c r="BJ306" s="561" t="str">
        <f t="shared" si="45"/>
        <v xml:space="preserve"> </v>
      </c>
      <c r="BK306" s="523"/>
      <c r="BL306" s="240"/>
      <c r="BM306" s="240"/>
      <c r="BN306" s="256"/>
      <c r="BO306" s="240"/>
      <c r="BP306" s="256"/>
      <c r="BQ306" s="256"/>
      <c r="BR306" s="256"/>
      <c r="BS306" s="245"/>
      <c r="BT306" s="245"/>
      <c r="BU306" s="245"/>
      <c r="BV306" s="245"/>
      <c r="BW306" s="245"/>
      <c r="BX306" s="523"/>
      <c r="BY306" s="245"/>
      <c r="BZ306" s="245"/>
      <c r="CA306" s="245"/>
      <c r="CB306" s="245"/>
      <c r="CC306" s="245"/>
      <c r="CD306" s="245"/>
      <c r="CE306" s="245"/>
      <c r="CF306" s="245"/>
      <c r="CG306" s="245"/>
      <c r="CH306" s="245"/>
      <c r="CI306" s="245"/>
      <c r="CJ306" s="245"/>
      <c r="CK306" s="245"/>
      <c r="CL306" s="245"/>
      <c r="CM306" s="247"/>
      <c r="CN306" s="523"/>
      <c r="CO306" s="561" t="str">
        <f t="shared" si="42"/>
        <v xml:space="preserve"> </v>
      </c>
      <c r="CP306" s="561" t="str">
        <f t="shared" si="46"/>
        <v xml:space="preserve"> </v>
      </c>
      <c r="CQ306" s="561" t="str">
        <f t="shared" si="47"/>
        <v xml:space="preserve"> </v>
      </c>
      <c r="CR306" s="561" t="str">
        <f t="shared" si="48"/>
        <v xml:space="preserve"> </v>
      </c>
      <c r="CS306" s="81"/>
      <c r="CT306" s="254"/>
    </row>
    <row r="307" spans="1:98" s="86" customFormat="1" ht="12.75" x14ac:dyDescent="0.25">
      <c r="A307" s="365"/>
      <c r="B307" s="361">
        <f>Demography!B306</f>
        <v>0</v>
      </c>
      <c r="C307" s="361">
        <f>Demography!C306</f>
        <v>0</v>
      </c>
      <c r="D307" s="362">
        <f>Demography!D306</f>
        <v>0</v>
      </c>
      <c r="E307" s="362">
        <f>Demography!E306</f>
        <v>0</v>
      </c>
      <c r="F307" s="362">
        <f>Demography!F306</f>
        <v>0</v>
      </c>
      <c r="G307" s="81"/>
      <c r="H307" s="241"/>
      <c r="I307" s="478"/>
      <c r="J307" s="478"/>
      <c r="K307" s="241"/>
      <c r="L307" s="242"/>
      <c r="M307" s="478"/>
      <c r="N307" s="241"/>
      <c r="O307" s="242"/>
      <c r="P307" s="243"/>
      <c r="Q307" s="243"/>
      <c r="R307" s="243"/>
      <c r="S307" s="243"/>
      <c r="T307" s="243"/>
      <c r="U307" s="524"/>
      <c r="V307" s="241"/>
      <c r="W307" s="415"/>
      <c r="X307" s="415"/>
      <c r="Y307" s="81"/>
      <c r="Z307" s="241"/>
      <c r="AA307" s="416"/>
      <c r="AB307" s="416"/>
      <c r="AC307" s="81"/>
      <c r="AD307" s="242"/>
      <c r="AE307" s="242"/>
      <c r="AF307" s="241"/>
      <c r="AG307" s="242"/>
      <c r="AH307" s="241"/>
      <c r="AI307" s="241"/>
      <c r="AJ307" s="241"/>
      <c r="AK307" s="246"/>
      <c r="AL307" s="246"/>
      <c r="AM307" s="246"/>
      <c r="AN307" s="246"/>
      <c r="AO307" s="246"/>
      <c r="AP307" s="523"/>
      <c r="AQ307" s="246"/>
      <c r="AR307" s="246"/>
      <c r="AS307" s="246"/>
      <c r="AT307" s="246"/>
      <c r="AU307" s="246"/>
      <c r="AV307" s="246"/>
      <c r="AW307" s="246"/>
      <c r="AX307" s="246"/>
      <c r="AY307" s="246"/>
      <c r="AZ307" s="246"/>
      <c r="BA307" s="246"/>
      <c r="BB307" s="246"/>
      <c r="BC307" s="246"/>
      <c r="BD307" s="246"/>
      <c r="BE307" s="248"/>
      <c r="BF307" s="523"/>
      <c r="BG307" s="562" t="str">
        <f t="shared" si="41"/>
        <v xml:space="preserve"> </v>
      </c>
      <c r="BH307" s="562" t="str">
        <f t="shared" si="43"/>
        <v xml:space="preserve"> </v>
      </c>
      <c r="BI307" s="562" t="str">
        <f t="shared" si="44"/>
        <v xml:space="preserve"> </v>
      </c>
      <c r="BJ307" s="562" t="str">
        <f t="shared" si="45"/>
        <v xml:space="preserve"> </v>
      </c>
      <c r="BK307" s="523"/>
      <c r="BL307" s="242"/>
      <c r="BM307" s="242"/>
      <c r="BN307" s="241"/>
      <c r="BO307" s="242"/>
      <c r="BP307" s="241"/>
      <c r="BQ307" s="241"/>
      <c r="BR307" s="241"/>
      <c r="BS307" s="246"/>
      <c r="BT307" s="246"/>
      <c r="BU307" s="246"/>
      <c r="BV307" s="246"/>
      <c r="BW307" s="246"/>
      <c r="BX307" s="523"/>
      <c r="BY307" s="246"/>
      <c r="BZ307" s="246"/>
      <c r="CA307" s="246"/>
      <c r="CB307" s="246"/>
      <c r="CC307" s="246"/>
      <c r="CD307" s="246"/>
      <c r="CE307" s="246"/>
      <c r="CF307" s="246"/>
      <c r="CG307" s="246"/>
      <c r="CH307" s="246"/>
      <c r="CI307" s="246"/>
      <c r="CJ307" s="246"/>
      <c r="CK307" s="246"/>
      <c r="CL307" s="246"/>
      <c r="CM307" s="248"/>
      <c r="CN307" s="523"/>
      <c r="CO307" s="562" t="str">
        <f t="shared" si="42"/>
        <v xml:space="preserve"> </v>
      </c>
      <c r="CP307" s="562" t="str">
        <f t="shared" si="46"/>
        <v xml:space="preserve"> </v>
      </c>
      <c r="CQ307" s="562" t="str">
        <f t="shared" si="47"/>
        <v xml:space="preserve"> </v>
      </c>
      <c r="CR307" s="562" t="str">
        <f t="shared" si="48"/>
        <v xml:space="preserve"> </v>
      </c>
      <c r="CS307" s="81"/>
      <c r="CT307" s="515"/>
    </row>
    <row r="308" spans="1:98" s="86" customFormat="1" ht="12.75" x14ac:dyDescent="0.25">
      <c r="A308" s="365"/>
      <c r="B308" s="147">
        <f>Demography!B307</f>
        <v>0</v>
      </c>
      <c r="C308" s="147">
        <f>Demography!C307</f>
        <v>0</v>
      </c>
      <c r="D308" s="148">
        <f>Demography!D307</f>
        <v>0</v>
      </c>
      <c r="E308" s="148">
        <f>Demography!E307</f>
        <v>0</v>
      </c>
      <c r="F308" s="148">
        <f>Demography!F307</f>
        <v>0</v>
      </c>
      <c r="G308" s="81"/>
      <c r="H308" s="256"/>
      <c r="I308" s="257"/>
      <c r="J308" s="257"/>
      <c r="K308" s="256"/>
      <c r="L308" s="240"/>
      <c r="M308" s="257"/>
      <c r="N308" s="256"/>
      <c r="O308" s="240"/>
      <c r="P308" s="261"/>
      <c r="Q308" s="261"/>
      <c r="R308" s="261"/>
      <c r="S308" s="261"/>
      <c r="T308" s="261"/>
      <c r="U308" s="522"/>
      <c r="V308" s="256"/>
      <c r="W308" s="238"/>
      <c r="X308" s="238"/>
      <c r="Y308" s="81"/>
      <c r="Z308" s="256"/>
      <c r="AA308" s="150"/>
      <c r="AB308" s="150"/>
      <c r="AC308" s="81"/>
      <c r="AD308" s="240"/>
      <c r="AE308" s="240"/>
      <c r="AF308" s="256"/>
      <c r="AG308" s="240"/>
      <c r="AH308" s="256"/>
      <c r="AI308" s="256"/>
      <c r="AJ308" s="256"/>
      <c r="AK308" s="245"/>
      <c r="AL308" s="245"/>
      <c r="AM308" s="245"/>
      <c r="AN308" s="245"/>
      <c r="AO308" s="245"/>
      <c r="AP308" s="523"/>
      <c r="AQ308" s="245"/>
      <c r="AR308" s="245"/>
      <c r="AS308" s="245"/>
      <c r="AT308" s="245"/>
      <c r="AU308" s="245"/>
      <c r="AV308" s="245"/>
      <c r="AW308" s="245"/>
      <c r="AX308" s="245"/>
      <c r="AY308" s="245"/>
      <c r="AZ308" s="245"/>
      <c r="BA308" s="245"/>
      <c r="BB308" s="245"/>
      <c r="BC308" s="245"/>
      <c r="BD308" s="245"/>
      <c r="BE308" s="247"/>
      <c r="BF308" s="523"/>
      <c r="BG308" s="561" t="str">
        <f t="shared" si="41"/>
        <v xml:space="preserve"> </v>
      </c>
      <c r="BH308" s="561" t="str">
        <f t="shared" si="43"/>
        <v xml:space="preserve"> </v>
      </c>
      <c r="BI308" s="561" t="str">
        <f t="shared" si="44"/>
        <v xml:space="preserve"> </v>
      </c>
      <c r="BJ308" s="561" t="str">
        <f t="shared" si="45"/>
        <v xml:space="preserve"> </v>
      </c>
      <c r="BK308" s="523"/>
      <c r="BL308" s="240"/>
      <c r="BM308" s="240"/>
      <c r="BN308" s="256"/>
      <c r="BO308" s="240"/>
      <c r="BP308" s="256"/>
      <c r="BQ308" s="256"/>
      <c r="BR308" s="256"/>
      <c r="BS308" s="245"/>
      <c r="BT308" s="245"/>
      <c r="BU308" s="245"/>
      <c r="BV308" s="245"/>
      <c r="BW308" s="245"/>
      <c r="BX308" s="523"/>
      <c r="BY308" s="245"/>
      <c r="BZ308" s="245"/>
      <c r="CA308" s="245"/>
      <c r="CB308" s="245"/>
      <c r="CC308" s="245"/>
      <c r="CD308" s="245"/>
      <c r="CE308" s="245"/>
      <c r="CF308" s="245"/>
      <c r="CG308" s="245"/>
      <c r="CH308" s="245"/>
      <c r="CI308" s="245"/>
      <c r="CJ308" s="245"/>
      <c r="CK308" s="245"/>
      <c r="CL308" s="245"/>
      <c r="CM308" s="247"/>
      <c r="CN308" s="523"/>
      <c r="CO308" s="561" t="str">
        <f t="shared" si="42"/>
        <v xml:space="preserve"> </v>
      </c>
      <c r="CP308" s="561" t="str">
        <f t="shared" si="46"/>
        <v xml:space="preserve"> </v>
      </c>
      <c r="CQ308" s="561" t="str">
        <f t="shared" si="47"/>
        <v xml:space="preserve"> </v>
      </c>
      <c r="CR308" s="561" t="str">
        <f t="shared" si="48"/>
        <v xml:space="preserve"> </v>
      </c>
      <c r="CS308" s="81"/>
      <c r="CT308" s="254"/>
    </row>
    <row r="309" spans="1:98" s="86" customFormat="1" ht="12.75" x14ac:dyDescent="0.25">
      <c r="A309" s="365"/>
      <c r="B309" s="361">
        <f>Demography!B308</f>
        <v>0</v>
      </c>
      <c r="C309" s="361">
        <f>Demography!C308</f>
        <v>0</v>
      </c>
      <c r="D309" s="362">
        <f>Demography!D308</f>
        <v>0</v>
      </c>
      <c r="E309" s="362">
        <f>Demography!E308</f>
        <v>0</v>
      </c>
      <c r="F309" s="362">
        <f>Demography!F308</f>
        <v>0</v>
      </c>
      <c r="G309" s="81"/>
      <c r="H309" s="241"/>
      <c r="I309" s="478"/>
      <c r="J309" s="478"/>
      <c r="K309" s="241"/>
      <c r="L309" s="242"/>
      <c r="M309" s="478"/>
      <c r="N309" s="241"/>
      <c r="O309" s="242"/>
      <c r="P309" s="243"/>
      <c r="Q309" s="243"/>
      <c r="R309" s="243"/>
      <c r="S309" s="243"/>
      <c r="T309" s="243"/>
      <c r="U309" s="524"/>
      <c r="V309" s="241"/>
      <c r="W309" s="415"/>
      <c r="X309" s="415"/>
      <c r="Y309" s="81"/>
      <c r="Z309" s="241"/>
      <c r="AA309" s="416"/>
      <c r="AB309" s="416"/>
      <c r="AC309" s="81"/>
      <c r="AD309" s="242"/>
      <c r="AE309" s="242"/>
      <c r="AF309" s="241"/>
      <c r="AG309" s="242"/>
      <c r="AH309" s="241"/>
      <c r="AI309" s="241"/>
      <c r="AJ309" s="241"/>
      <c r="AK309" s="246"/>
      <c r="AL309" s="246"/>
      <c r="AM309" s="246"/>
      <c r="AN309" s="246"/>
      <c r="AO309" s="246"/>
      <c r="AP309" s="523"/>
      <c r="AQ309" s="246"/>
      <c r="AR309" s="246"/>
      <c r="AS309" s="246"/>
      <c r="AT309" s="246"/>
      <c r="AU309" s="246"/>
      <c r="AV309" s="246"/>
      <c r="AW309" s="246"/>
      <c r="AX309" s="246"/>
      <c r="AY309" s="246"/>
      <c r="AZ309" s="246"/>
      <c r="BA309" s="246"/>
      <c r="BB309" s="246"/>
      <c r="BC309" s="246"/>
      <c r="BD309" s="246"/>
      <c r="BE309" s="248"/>
      <c r="BF309" s="523"/>
      <c r="BG309" s="562" t="str">
        <f t="shared" si="41"/>
        <v xml:space="preserve"> </v>
      </c>
      <c r="BH309" s="562" t="str">
        <f t="shared" si="43"/>
        <v xml:space="preserve"> </v>
      </c>
      <c r="BI309" s="562" t="str">
        <f t="shared" si="44"/>
        <v xml:space="preserve"> </v>
      </c>
      <c r="BJ309" s="562" t="str">
        <f t="shared" si="45"/>
        <v xml:space="preserve"> </v>
      </c>
      <c r="BK309" s="523"/>
      <c r="BL309" s="242"/>
      <c r="BM309" s="242"/>
      <c r="BN309" s="241"/>
      <c r="BO309" s="242"/>
      <c r="BP309" s="241"/>
      <c r="BQ309" s="241"/>
      <c r="BR309" s="241"/>
      <c r="BS309" s="246"/>
      <c r="BT309" s="246"/>
      <c r="BU309" s="246"/>
      <c r="BV309" s="246"/>
      <c r="BW309" s="246"/>
      <c r="BX309" s="523"/>
      <c r="BY309" s="246"/>
      <c r="BZ309" s="246"/>
      <c r="CA309" s="246"/>
      <c r="CB309" s="246"/>
      <c r="CC309" s="246"/>
      <c r="CD309" s="246"/>
      <c r="CE309" s="246"/>
      <c r="CF309" s="246"/>
      <c r="CG309" s="246"/>
      <c r="CH309" s="246"/>
      <c r="CI309" s="246"/>
      <c r="CJ309" s="246"/>
      <c r="CK309" s="246"/>
      <c r="CL309" s="246"/>
      <c r="CM309" s="248"/>
      <c r="CN309" s="523"/>
      <c r="CO309" s="562" t="str">
        <f t="shared" si="42"/>
        <v xml:space="preserve"> </v>
      </c>
      <c r="CP309" s="562" t="str">
        <f t="shared" si="46"/>
        <v xml:space="preserve"> </v>
      </c>
      <c r="CQ309" s="562" t="str">
        <f t="shared" si="47"/>
        <v xml:space="preserve"> </v>
      </c>
      <c r="CR309" s="562" t="str">
        <f t="shared" si="48"/>
        <v xml:space="preserve"> </v>
      </c>
      <c r="CS309" s="81"/>
      <c r="CT309" s="515"/>
    </row>
    <row r="310" spans="1:98" s="86" customFormat="1" ht="12.75" x14ac:dyDescent="0.25">
      <c r="A310" s="365"/>
      <c r="B310" s="147">
        <f>Demography!B309</f>
        <v>0</v>
      </c>
      <c r="C310" s="147">
        <f>Demography!C309</f>
        <v>0</v>
      </c>
      <c r="D310" s="148">
        <f>Demography!D309</f>
        <v>0</v>
      </c>
      <c r="E310" s="148">
        <f>Demography!E309</f>
        <v>0</v>
      </c>
      <c r="F310" s="148">
        <f>Demography!F309</f>
        <v>0</v>
      </c>
      <c r="G310" s="81"/>
      <c r="H310" s="256"/>
      <c r="I310" s="257"/>
      <c r="J310" s="257"/>
      <c r="K310" s="256"/>
      <c r="L310" s="240"/>
      <c r="M310" s="257"/>
      <c r="N310" s="256"/>
      <c r="O310" s="240"/>
      <c r="P310" s="261"/>
      <c r="Q310" s="261"/>
      <c r="R310" s="261"/>
      <c r="S310" s="261"/>
      <c r="T310" s="261"/>
      <c r="U310" s="522"/>
      <c r="V310" s="256"/>
      <c r="W310" s="238"/>
      <c r="X310" s="238"/>
      <c r="Y310" s="81"/>
      <c r="Z310" s="256"/>
      <c r="AA310" s="150"/>
      <c r="AB310" s="150"/>
      <c r="AC310" s="81"/>
      <c r="AD310" s="240"/>
      <c r="AE310" s="240"/>
      <c r="AF310" s="256"/>
      <c r="AG310" s="240"/>
      <c r="AH310" s="256"/>
      <c r="AI310" s="256"/>
      <c r="AJ310" s="256"/>
      <c r="AK310" s="245"/>
      <c r="AL310" s="245"/>
      <c r="AM310" s="245"/>
      <c r="AN310" s="245"/>
      <c r="AO310" s="245"/>
      <c r="AP310" s="523"/>
      <c r="AQ310" s="245"/>
      <c r="AR310" s="245"/>
      <c r="AS310" s="245"/>
      <c r="AT310" s="245"/>
      <c r="AU310" s="245"/>
      <c r="AV310" s="245"/>
      <c r="AW310" s="245"/>
      <c r="AX310" s="245"/>
      <c r="AY310" s="245"/>
      <c r="AZ310" s="245"/>
      <c r="BA310" s="245"/>
      <c r="BB310" s="245"/>
      <c r="BC310" s="245"/>
      <c r="BD310" s="245"/>
      <c r="BE310" s="247"/>
      <c r="BF310" s="523"/>
      <c r="BG310" s="561" t="str">
        <f t="shared" si="41"/>
        <v xml:space="preserve"> </v>
      </c>
      <c r="BH310" s="561" t="str">
        <f t="shared" si="43"/>
        <v xml:space="preserve"> </v>
      </c>
      <c r="BI310" s="561" t="str">
        <f t="shared" si="44"/>
        <v xml:space="preserve"> </v>
      </c>
      <c r="BJ310" s="561" t="str">
        <f t="shared" si="45"/>
        <v xml:space="preserve"> </v>
      </c>
      <c r="BK310" s="523"/>
      <c r="BL310" s="240"/>
      <c r="BM310" s="240"/>
      <c r="BN310" s="256"/>
      <c r="BO310" s="240"/>
      <c r="BP310" s="256"/>
      <c r="BQ310" s="256"/>
      <c r="BR310" s="256"/>
      <c r="BS310" s="245"/>
      <c r="BT310" s="245"/>
      <c r="BU310" s="245"/>
      <c r="BV310" s="245"/>
      <c r="BW310" s="245"/>
      <c r="BX310" s="523"/>
      <c r="BY310" s="245"/>
      <c r="BZ310" s="245"/>
      <c r="CA310" s="245"/>
      <c r="CB310" s="245"/>
      <c r="CC310" s="245"/>
      <c r="CD310" s="245"/>
      <c r="CE310" s="245"/>
      <c r="CF310" s="245"/>
      <c r="CG310" s="245"/>
      <c r="CH310" s="245"/>
      <c r="CI310" s="245"/>
      <c r="CJ310" s="245"/>
      <c r="CK310" s="245"/>
      <c r="CL310" s="245"/>
      <c r="CM310" s="247"/>
      <c r="CN310" s="523"/>
      <c r="CO310" s="561" t="str">
        <f t="shared" si="42"/>
        <v xml:space="preserve"> </v>
      </c>
      <c r="CP310" s="561" t="str">
        <f t="shared" si="46"/>
        <v xml:space="preserve"> </v>
      </c>
      <c r="CQ310" s="561" t="str">
        <f t="shared" si="47"/>
        <v xml:space="preserve"> </v>
      </c>
      <c r="CR310" s="561" t="str">
        <f t="shared" si="48"/>
        <v xml:space="preserve"> </v>
      </c>
      <c r="CS310" s="81"/>
      <c r="CT310" s="254"/>
    </row>
    <row r="311" spans="1:98" s="86" customFormat="1" ht="12.75" x14ac:dyDescent="0.25">
      <c r="A311" s="365"/>
      <c r="B311" s="361">
        <f>Demography!B310</f>
        <v>0</v>
      </c>
      <c r="C311" s="361">
        <f>Demography!C310</f>
        <v>0</v>
      </c>
      <c r="D311" s="362">
        <f>Demography!D310</f>
        <v>0</v>
      </c>
      <c r="E311" s="362">
        <f>Demography!E310</f>
        <v>0</v>
      </c>
      <c r="F311" s="362">
        <f>Demography!F310</f>
        <v>0</v>
      </c>
      <c r="G311" s="81"/>
      <c r="H311" s="241"/>
      <c r="I311" s="478"/>
      <c r="J311" s="478"/>
      <c r="K311" s="241"/>
      <c r="L311" s="242"/>
      <c r="M311" s="478"/>
      <c r="N311" s="241"/>
      <c r="O311" s="242"/>
      <c r="P311" s="243"/>
      <c r="Q311" s="243"/>
      <c r="R311" s="243"/>
      <c r="S311" s="243"/>
      <c r="T311" s="243"/>
      <c r="U311" s="524"/>
      <c r="V311" s="241"/>
      <c r="W311" s="415"/>
      <c r="X311" s="415"/>
      <c r="Y311" s="81"/>
      <c r="Z311" s="241"/>
      <c r="AA311" s="416"/>
      <c r="AB311" s="416"/>
      <c r="AC311" s="81"/>
      <c r="AD311" s="242"/>
      <c r="AE311" s="242"/>
      <c r="AF311" s="241"/>
      <c r="AG311" s="242"/>
      <c r="AH311" s="241"/>
      <c r="AI311" s="241"/>
      <c r="AJ311" s="241"/>
      <c r="AK311" s="246"/>
      <c r="AL311" s="246"/>
      <c r="AM311" s="246"/>
      <c r="AN311" s="246"/>
      <c r="AO311" s="246"/>
      <c r="AP311" s="523"/>
      <c r="AQ311" s="246"/>
      <c r="AR311" s="246"/>
      <c r="AS311" s="246"/>
      <c r="AT311" s="246"/>
      <c r="AU311" s="246"/>
      <c r="AV311" s="246"/>
      <c r="AW311" s="246"/>
      <c r="AX311" s="246"/>
      <c r="AY311" s="246"/>
      <c r="AZ311" s="246"/>
      <c r="BA311" s="246"/>
      <c r="BB311" s="246"/>
      <c r="BC311" s="246"/>
      <c r="BD311" s="246"/>
      <c r="BE311" s="248"/>
      <c r="BF311" s="523"/>
      <c r="BG311" s="562" t="str">
        <f t="shared" si="41"/>
        <v xml:space="preserve"> </v>
      </c>
      <c r="BH311" s="562" t="str">
        <f t="shared" si="43"/>
        <v xml:space="preserve"> </v>
      </c>
      <c r="BI311" s="562" t="str">
        <f t="shared" si="44"/>
        <v xml:space="preserve"> </v>
      </c>
      <c r="BJ311" s="562" t="str">
        <f t="shared" si="45"/>
        <v xml:space="preserve"> </v>
      </c>
      <c r="BK311" s="523"/>
      <c r="BL311" s="242"/>
      <c r="BM311" s="242"/>
      <c r="BN311" s="241"/>
      <c r="BO311" s="242"/>
      <c r="BP311" s="241"/>
      <c r="BQ311" s="241"/>
      <c r="BR311" s="241"/>
      <c r="BS311" s="246"/>
      <c r="BT311" s="246"/>
      <c r="BU311" s="246"/>
      <c r="BV311" s="246"/>
      <c r="BW311" s="246"/>
      <c r="BX311" s="523"/>
      <c r="BY311" s="246"/>
      <c r="BZ311" s="246"/>
      <c r="CA311" s="246"/>
      <c r="CB311" s="246"/>
      <c r="CC311" s="246"/>
      <c r="CD311" s="246"/>
      <c r="CE311" s="246"/>
      <c r="CF311" s="246"/>
      <c r="CG311" s="246"/>
      <c r="CH311" s="246"/>
      <c r="CI311" s="246"/>
      <c r="CJ311" s="246"/>
      <c r="CK311" s="246"/>
      <c r="CL311" s="246"/>
      <c r="CM311" s="248"/>
      <c r="CN311" s="523"/>
      <c r="CO311" s="562" t="str">
        <f t="shared" si="42"/>
        <v xml:space="preserve"> </v>
      </c>
      <c r="CP311" s="562" t="str">
        <f t="shared" si="46"/>
        <v xml:space="preserve"> </v>
      </c>
      <c r="CQ311" s="562" t="str">
        <f t="shared" si="47"/>
        <v xml:space="preserve"> </v>
      </c>
      <c r="CR311" s="562" t="str">
        <f t="shared" si="48"/>
        <v xml:space="preserve"> </v>
      </c>
      <c r="CS311" s="81"/>
      <c r="CT311" s="515"/>
    </row>
    <row r="312" spans="1:98" s="86" customFormat="1" ht="12.75" x14ac:dyDescent="0.25">
      <c r="A312" s="365"/>
      <c r="B312" s="147">
        <f>Demography!B311</f>
        <v>0</v>
      </c>
      <c r="C312" s="147">
        <f>Demography!C311</f>
        <v>0</v>
      </c>
      <c r="D312" s="148">
        <f>Demography!D311</f>
        <v>0</v>
      </c>
      <c r="E312" s="148">
        <f>Demography!E311</f>
        <v>0</v>
      </c>
      <c r="F312" s="148">
        <f>Demography!F311</f>
        <v>0</v>
      </c>
      <c r="G312" s="81"/>
      <c r="H312" s="256"/>
      <c r="I312" s="257"/>
      <c r="J312" s="257"/>
      <c r="K312" s="256"/>
      <c r="L312" s="240"/>
      <c r="M312" s="257"/>
      <c r="N312" s="256"/>
      <c r="O312" s="240"/>
      <c r="P312" s="261"/>
      <c r="Q312" s="261"/>
      <c r="R312" s="261"/>
      <c r="S312" s="261"/>
      <c r="T312" s="261"/>
      <c r="U312" s="522"/>
      <c r="V312" s="256"/>
      <c r="W312" s="238"/>
      <c r="X312" s="238"/>
      <c r="Y312" s="81"/>
      <c r="Z312" s="256"/>
      <c r="AA312" s="150"/>
      <c r="AB312" s="150"/>
      <c r="AC312" s="81"/>
      <c r="AD312" s="240"/>
      <c r="AE312" s="240"/>
      <c r="AF312" s="256"/>
      <c r="AG312" s="240"/>
      <c r="AH312" s="256"/>
      <c r="AI312" s="256"/>
      <c r="AJ312" s="256"/>
      <c r="AK312" s="245"/>
      <c r="AL312" s="245"/>
      <c r="AM312" s="245"/>
      <c r="AN312" s="245"/>
      <c r="AO312" s="245"/>
      <c r="AP312" s="523"/>
      <c r="AQ312" s="245"/>
      <c r="AR312" s="245"/>
      <c r="AS312" s="245"/>
      <c r="AT312" s="245"/>
      <c r="AU312" s="245"/>
      <c r="AV312" s="245"/>
      <c r="AW312" s="245"/>
      <c r="AX312" s="245"/>
      <c r="AY312" s="245"/>
      <c r="AZ312" s="245"/>
      <c r="BA312" s="245"/>
      <c r="BB312" s="245"/>
      <c r="BC312" s="245"/>
      <c r="BD312" s="245"/>
      <c r="BE312" s="247"/>
      <c r="BF312" s="523"/>
      <c r="BG312" s="561" t="str">
        <f t="shared" si="41"/>
        <v xml:space="preserve"> </v>
      </c>
      <c r="BH312" s="561" t="str">
        <f t="shared" si="43"/>
        <v xml:space="preserve"> </v>
      </c>
      <c r="BI312" s="561" t="str">
        <f t="shared" si="44"/>
        <v xml:space="preserve"> </v>
      </c>
      <c r="BJ312" s="561" t="str">
        <f t="shared" si="45"/>
        <v xml:space="preserve"> </v>
      </c>
      <c r="BK312" s="523"/>
      <c r="BL312" s="240"/>
      <c r="BM312" s="240"/>
      <c r="BN312" s="256"/>
      <c r="BO312" s="240"/>
      <c r="BP312" s="256"/>
      <c r="BQ312" s="256"/>
      <c r="BR312" s="256"/>
      <c r="BS312" s="245"/>
      <c r="BT312" s="245"/>
      <c r="BU312" s="245"/>
      <c r="BV312" s="245"/>
      <c r="BW312" s="245"/>
      <c r="BX312" s="523"/>
      <c r="BY312" s="245"/>
      <c r="BZ312" s="245"/>
      <c r="CA312" s="245"/>
      <c r="CB312" s="245"/>
      <c r="CC312" s="245"/>
      <c r="CD312" s="245"/>
      <c r="CE312" s="245"/>
      <c r="CF312" s="245"/>
      <c r="CG312" s="245"/>
      <c r="CH312" s="245"/>
      <c r="CI312" s="245"/>
      <c r="CJ312" s="245"/>
      <c r="CK312" s="245"/>
      <c r="CL312" s="245"/>
      <c r="CM312" s="247"/>
      <c r="CN312" s="523"/>
      <c r="CO312" s="561" t="str">
        <f t="shared" si="42"/>
        <v xml:space="preserve"> </v>
      </c>
      <c r="CP312" s="561" t="str">
        <f t="shared" si="46"/>
        <v xml:space="preserve"> </v>
      </c>
      <c r="CQ312" s="561" t="str">
        <f t="shared" si="47"/>
        <v xml:space="preserve"> </v>
      </c>
      <c r="CR312" s="561" t="str">
        <f t="shared" si="48"/>
        <v xml:space="preserve"> </v>
      </c>
      <c r="CS312" s="81"/>
      <c r="CT312" s="254"/>
    </row>
    <row r="313" spans="1:98" s="86" customFormat="1" ht="12.75" x14ac:dyDescent="0.25">
      <c r="A313" s="365"/>
      <c r="B313" s="361">
        <f>Demography!B312</f>
        <v>0</v>
      </c>
      <c r="C313" s="361">
        <f>Demography!C312</f>
        <v>0</v>
      </c>
      <c r="D313" s="362">
        <f>Demography!D312</f>
        <v>0</v>
      </c>
      <c r="E313" s="362">
        <f>Demography!E312</f>
        <v>0</v>
      </c>
      <c r="F313" s="362">
        <f>Demography!F312</f>
        <v>0</v>
      </c>
      <c r="G313" s="81"/>
      <c r="H313" s="241"/>
      <c r="I313" s="478"/>
      <c r="J313" s="478"/>
      <c r="K313" s="241"/>
      <c r="L313" s="242"/>
      <c r="M313" s="478"/>
      <c r="N313" s="241"/>
      <c r="O313" s="242"/>
      <c r="P313" s="243"/>
      <c r="Q313" s="243"/>
      <c r="R313" s="243"/>
      <c r="S313" s="243"/>
      <c r="T313" s="243"/>
      <c r="U313" s="524"/>
      <c r="V313" s="241"/>
      <c r="W313" s="415"/>
      <c r="X313" s="415"/>
      <c r="Y313" s="81"/>
      <c r="Z313" s="241"/>
      <c r="AA313" s="416"/>
      <c r="AB313" s="416"/>
      <c r="AC313" s="81"/>
      <c r="AD313" s="242"/>
      <c r="AE313" s="242"/>
      <c r="AF313" s="241"/>
      <c r="AG313" s="242"/>
      <c r="AH313" s="241"/>
      <c r="AI313" s="241"/>
      <c r="AJ313" s="241"/>
      <c r="AK313" s="246"/>
      <c r="AL313" s="246"/>
      <c r="AM313" s="246"/>
      <c r="AN313" s="246"/>
      <c r="AO313" s="246"/>
      <c r="AP313" s="523"/>
      <c r="AQ313" s="246"/>
      <c r="AR313" s="246"/>
      <c r="AS313" s="246"/>
      <c r="AT313" s="246"/>
      <c r="AU313" s="246"/>
      <c r="AV313" s="246"/>
      <c r="AW313" s="246"/>
      <c r="AX313" s="246"/>
      <c r="AY313" s="246"/>
      <c r="AZ313" s="246"/>
      <c r="BA313" s="246"/>
      <c r="BB313" s="246"/>
      <c r="BC313" s="246"/>
      <c r="BD313" s="246"/>
      <c r="BE313" s="248"/>
      <c r="BF313" s="523"/>
      <c r="BG313" s="562" t="str">
        <f t="shared" si="41"/>
        <v xml:space="preserve"> </v>
      </c>
      <c r="BH313" s="562" t="str">
        <f t="shared" si="43"/>
        <v xml:space="preserve"> </v>
      </c>
      <c r="BI313" s="562" t="str">
        <f t="shared" si="44"/>
        <v xml:space="preserve"> </v>
      </c>
      <c r="BJ313" s="562" t="str">
        <f t="shared" si="45"/>
        <v xml:space="preserve"> </v>
      </c>
      <c r="BK313" s="523"/>
      <c r="BL313" s="242"/>
      <c r="BM313" s="242"/>
      <c r="BN313" s="241"/>
      <c r="BO313" s="242"/>
      <c r="BP313" s="241"/>
      <c r="BQ313" s="241"/>
      <c r="BR313" s="241"/>
      <c r="BS313" s="246"/>
      <c r="BT313" s="246"/>
      <c r="BU313" s="246"/>
      <c r="BV313" s="246"/>
      <c r="BW313" s="246"/>
      <c r="BX313" s="523"/>
      <c r="BY313" s="246"/>
      <c r="BZ313" s="246"/>
      <c r="CA313" s="246"/>
      <c r="CB313" s="246"/>
      <c r="CC313" s="246"/>
      <c r="CD313" s="246"/>
      <c r="CE313" s="246"/>
      <c r="CF313" s="246"/>
      <c r="CG313" s="246"/>
      <c r="CH313" s="246"/>
      <c r="CI313" s="246"/>
      <c r="CJ313" s="246"/>
      <c r="CK313" s="246"/>
      <c r="CL313" s="246"/>
      <c r="CM313" s="248"/>
      <c r="CN313" s="523"/>
      <c r="CO313" s="562" t="str">
        <f t="shared" si="42"/>
        <v xml:space="preserve"> </v>
      </c>
      <c r="CP313" s="562" t="str">
        <f t="shared" si="46"/>
        <v xml:space="preserve"> </v>
      </c>
      <c r="CQ313" s="562" t="str">
        <f t="shared" si="47"/>
        <v xml:space="preserve"> </v>
      </c>
      <c r="CR313" s="562" t="str">
        <f t="shared" si="48"/>
        <v xml:space="preserve"> </v>
      </c>
      <c r="CS313" s="81"/>
      <c r="CT313" s="515"/>
    </row>
    <row r="314" spans="1:98" s="86" customFormat="1" ht="12.75" x14ac:dyDescent="0.25">
      <c r="A314" s="365"/>
      <c r="B314" s="147">
        <f>Demography!B313</f>
        <v>0</v>
      </c>
      <c r="C314" s="147">
        <f>Demography!C313</f>
        <v>0</v>
      </c>
      <c r="D314" s="148">
        <f>Demography!D313</f>
        <v>0</v>
      </c>
      <c r="E314" s="148">
        <f>Demography!E313</f>
        <v>0</v>
      </c>
      <c r="F314" s="148">
        <f>Demography!F313</f>
        <v>0</v>
      </c>
      <c r="G314" s="81"/>
      <c r="H314" s="256"/>
      <c r="I314" s="257"/>
      <c r="J314" s="257"/>
      <c r="K314" s="256"/>
      <c r="L314" s="240"/>
      <c r="M314" s="257"/>
      <c r="N314" s="256"/>
      <c r="O314" s="240"/>
      <c r="P314" s="261"/>
      <c r="Q314" s="261"/>
      <c r="R314" s="261"/>
      <c r="S314" s="261"/>
      <c r="T314" s="261"/>
      <c r="U314" s="522"/>
      <c r="V314" s="256"/>
      <c r="W314" s="238"/>
      <c r="X314" s="238"/>
      <c r="Y314" s="81"/>
      <c r="Z314" s="256"/>
      <c r="AA314" s="150"/>
      <c r="AB314" s="150"/>
      <c r="AC314" s="81"/>
      <c r="AD314" s="240"/>
      <c r="AE314" s="240"/>
      <c r="AF314" s="256"/>
      <c r="AG314" s="240"/>
      <c r="AH314" s="256"/>
      <c r="AI314" s="256"/>
      <c r="AJ314" s="256"/>
      <c r="AK314" s="245"/>
      <c r="AL314" s="245"/>
      <c r="AM314" s="245"/>
      <c r="AN314" s="245"/>
      <c r="AO314" s="245"/>
      <c r="AP314" s="523"/>
      <c r="AQ314" s="245"/>
      <c r="AR314" s="245"/>
      <c r="AS314" s="245"/>
      <c r="AT314" s="245"/>
      <c r="AU314" s="245"/>
      <c r="AV314" s="245"/>
      <c r="AW314" s="245"/>
      <c r="AX314" s="245"/>
      <c r="AY314" s="245"/>
      <c r="AZ314" s="245"/>
      <c r="BA314" s="245"/>
      <c r="BB314" s="245"/>
      <c r="BC314" s="245"/>
      <c r="BD314" s="245"/>
      <c r="BE314" s="247"/>
      <c r="BF314" s="523"/>
      <c r="BG314" s="561" t="str">
        <f t="shared" si="41"/>
        <v xml:space="preserve"> </v>
      </c>
      <c r="BH314" s="561" t="str">
        <f t="shared" si="43"/>
        <v xml:space="preserve"> </v>
      </c>
      <c r="BI314" s="561" t="str">
        <f t="shared" si="44"/>
        <v xml:space="preserve"> </v>
      </c>
      <c r="BJ314" s="561" t="str">
        <f t="shared" si="45"/>
        <v xml:space="preserve"> </v>
      </c>
      <c r="BK314" s="523"/>
      <c r="BL314" s="240"/>
      <c r="BM314" s="240"/>
      <c r="BN314" s="256"/>
      <c r="BO314" s="240"/>
      <c r="BP314" s="256"/>
      <c r="BQ314" s="256"/>
      <c r="BR314" s="256"/>
      <c r="BS314" s="245"/>
      <c r="BT314" s="245"/>
      <c r="BU314" s="245"/>
      <c r="BV314" s="245"/>
      <c r="BW314" s="245"/>
      <c r="BX314" s="523"/>
      <c r="BY314" s="245"/>
      <c r="BZ314" s="245"/>
      <c r="CA314" s="245"/>
      <c r="CB314" s="245"/>
      <c r="CC314" s="245"/>
      <c r="CD314" s="245"/>
      <c r="CE314" s="245"/>
      <c r="CF314" s="245"/>
      <c r="CG314" s="245"/>
      <c r="CH314" s="245"/>
      <c r="CI314" s="245"/>
      <c r="CJ314" s="245"/>
      <c r="CK314" s="245"/>
      <c r="CL314" s="245"/>
      <c r="CM314" s="247"/>
      <c r="CN314" s="523"/>
      <c r="CO314" s="561" t="str">
        <f t="shared" si="42"/>
        <v xml:space="preserve"> </v>
      </c>
      <c r="CP314" s="561" t="str">
        <f t="shared" si="46"/>
        <v xml:space="preserve"> </v>
      </c>
      <c r="CQ314" s="561" t="str">
        <f t="shared" si="47"/>
        <v xml:space="preserve"> </v>
      </c>
      <c r="CR314" s="561" t="str">
        <f t="shared" si="48"/>
        <v xml:space="preserve"> </v>
      </c>
      <c r="CS314" s="81"/>
      <c r="CT314" s="254"/>
    </row>
    <row r="315" spans="1:98" s="86" customFormat="1" ht="12.75" x14ac:dyDescent="0.25">
      <c r="A315" s="365"/>
      <c r="B315" s="361">
        <f>Demography!B314</f>
        <v>0</v>
      </c>
      <c r="C315" s="361">
        <f>Demography!C314</f>
        <v>0</v>
      </c>
      <c r="D315" s="362">
        <f>Demography!D314</f>
        <v>0</v>
      </c>
      <c r="E315" s="362">
        <f>Demography!E314</f>
        <v>0</v>
      </c>
      <c r="F315" s="362">
        <f>Demography!F314</f>
        <v>0</v>
      </c>
      <c r="G315" s="81"/>
      <c r="H315" s="241"/>
      <c r="I315" s="478"/>
      <c r="J315" s="478"/>
      <c r="K315" s="241"/>
      <c r="L315" s="242"/>
      <c r="M315" s="478"/>
      <c r="N315" s="241"/>
      <c r="O315" s="242"/>
      <c r="P315" s="243"/>
      <c r="Q315" s="243"/>
      <c r="R315" s="243"/>
      <c r="S315" s="243"/>
      <c r="T315" s="243"/>
      <c r="U315" s="524"/>
      <c r="V315" s="241"/>
      <c r="W315" s="415"/>
      <c r="X315" s="415"/>
      <c r="Y315" s="81"/>
      <c r="Z315" s="241"/>
      <c r="AA315" s="416"/>
      <c r="AB315" s="416"/>
      <c r="AC315" s="81"/>
      <c r="AD315" s="242"/>
      <c r="AE315" s="242"/>
      <c r="AF315" s="241"/>
      <c r="AG315" s="242"/>
      <c r="AH315" s="241"/>
      <c r="AI315" s="241"/>
      <c r="AJ315" s="241"/>
      <c r="AK315" s="246"/>
      <c r="AL315" s="246"/>
      <c r="AM315" s="246"/>
      <c r="AN315" s="246"/>
      <c r="AO315" s="246"/>
      <c r="AP315" s="523"/>
      <c r="AQ315" s="246"/>
      <c r="AR315" s="246"/>
      <c r="AS315" s="246"/>
      <c r="AT315" s="246"/>
      <c r="AU315" s="246"/>
      <c r="AV315" s="246"/>
      <c r="AW315" s="246"/>
      <c r="AX315" s="246"/>
      <c r="AY315" s="246"/>
      <c r="AZ315" s="246"/>
      <c r="BA315" s="246"/>
      <c r="BB315" s="246"/>
      <c r="BC315" s="246"/>
      <c r="BD315" s="246"/>
      <c r="BE315" s="248"/>
      <c r="BF315" s="523"/>
      <c r="BG315" s="562" t="str">
        <f t="shared" si="41"/>
        <v xml:space="preserve"> </v>
      </c>
      <c r="BH315" s="562" t="str">
        <f t="shared" si="43"/>
        <v xml:space="preserve"> </v>
      </c>
      <c r="BI315" s="562" t="str">
        <f t="shared" si="44"/>
        <v xml:space="preserve"> </v>
      </c>
      <c r="BJ315" s="562" t="str">
        <f t="shared" si="45"/>
        <v xml:space="preserve"> </v>
      </c>
      <c r="BK315" s="523"/>
      <c r="BL315" s="242"/>
      <c r="BM315" s="242"/>
      <c r="BN315" s="241"/>
      <c r="BO315" s="242"/>
      <c r="BP315" s="241"/>
      <c r="BQ315" s="241"/>
      <c r="BR315" s="241"/>
      <c r="BS315" s="246"/>
      <c r="BT315" s="246"/>
      <c r="BU315" s="246"/>
      <c r="BV315" s="246"/>
      <c r="BW315" s="246"/>
      <c r="BX315" s="523"/>
      <c r="BY315" s="246"/>
      <c r="BZ315" s="246"/>
      <c r="CA315" s="246"/>
      <c r="CB315" s="246"/>
      <c r="CC315" s="246"/>
      <c r="CD315" s="246"/>
      <c r="CE315" s="246"/>
      <c r="CF315" s="246"/>
      <c r="CG315" s="246"/>
      <c r="CH315" s="246"/>
      <c r="CI315" s="246"/>
      <c r="CJ315" s="246"/>
      <c r="CK315" s="246"/>
      <c r="CL315" s="246"/>
      <c r="CM315" s="248"/>
      <c r="CN315" s="523"/>
      <c r="CO315" s="562" t="str">
        <f t="shared" si="42"/>
        <v xml:space="preserve"> </v>
      </c>
      <c r="CP315" s="562" t="str">
        <f t="shared" si="46"/>
        <v xml:space="preserve"> </v>
      </c>
      <c r="CQ315" s="562" t="str">
        <f t="shared" si="47"/>
        <v xml:space="preserve"> </v>
      </c>
      <c r="CR315" s="562" t="str">
        <f t="shared" si="48"/>
        <v xml:space="preserve"> </v>
      </c>
      <c r="CS315" s="81"/>
      <c r="CT315" s="515"/>
    </row>
    <row r="316" spans="1:98" s="86" customFormat="1" ht="12.75" x14ac:dyDescent="0.25">
      <c r="A316" s="365"/>
      <c r="B316" s="147">
        <f>Demography!B315</f>
        <v>0</v>
      </c>
      <c r="C316" s="147">
        <f>Demography!C315</f>
        <v>0</v>
      </c>
      <c r="D316" s="148">
        <f>Demography!D315</f>
        <v>0</v>
      </c>
      <c r="E316" s="148">
        <f>Demography!E315</f>
        <v>0</v>
      </c>
      <c r="F316" s="148">
        <f>Demography!F315</f>
        <v>0</v>
      </c>
      <c r="G316" s="81"/>
      <c r="H316" s="256"/>
      <c r="I316" s="257"/>
      <c r="J316" s="257"/>
      <c r="K316" s="256"/>
      <c r="L316" s="240"/>
      <c r="M316" s="257"/>
      <c r="N316" s="256"/>
      <c r="O316" s="240"/>
      <c r="P316" s="261"/>
      <c r="Q316" s="261"/>
      <c r="R316" s="261"/>
      <c r="S316" s="261"/>
      <c r="T316" s="261"/>
      <c r="U316" s="522"/>
      <c r="V316" s="256"/>
      <c r="W316" s="238"/>
      <c r="X316" s="238"/>
      <c r="Y316" s="81"/>
      <c r="Z316" s="256"/>
      <c r="AA316" s="150"/>
      <c r="AB316" s="150"/>
      <c r="AC316" s="81"/>
      <c r="AD316" s="240"/>
      <c r="AE316" s="240"/>
      <c r="AF316" s="256"/>
      <c r="AG316" s="240"/>
      <c r="AH316" s="256"/>
      <c r="AI316" s="256"/>
      <c r="AJ316" s="256"/>
      <c r="AK316" s="245"/>
      <c r="AL316" s="245"/>
      <c r="AM316" s="245"/>
      <c r="AN316" s="245"/>
      <c r="AO316" s="245"/>
      <c r="AP316" s="523"/>
      <c r="AQ316" s="245"/>
      <c r="AR316" s="245"/>
      <c r="AS316" s="245"/>
      <c r="AT316" s="245"/>
      <c r="AU316" s="245"/>
      <c r="AV316" s="245"/>
      <c r="AW316" s="245"/>
      <c r="AX316" s="245"/>
      <c r="AY316" s="245"/>
      <c r="AZ316" s="245"/>
      <c r="BA316" s="245"/>
      <c r="BB316" s="245"/>
      <c r="BC316" s="245"/>
      <c r="BD316" s="245"/>
      <c r="BE316" s="247"/>
      <c r="BF316" s="523"/>
      <c r="BG316" s="561" t="str">
        <f t="shared" si="41"/>
        <v xml:space="preserve"> </v>
      </c>
      <c r="BH316" s="561" t="str">
        <f t="shared" si="43"/>
        <v xml:space="preserve"> </v>
      </c>
      <c r="BI316" s="561" t="str">
        <f t="shared" si="44"/>
        <v xml:space="preserve"> </v>
      </c>
      <c r="BJ316" s="561" t="str">
        <f t="shared" si="45"/>
        <v xml:space="preserve"> </v>
      </c>
      <c r="BK316" s="523"/>
      <c r="BL316" s="240"/>
      <c r="BM316" s="240"/>
      <c r="BN316" s="256"/>
      <c r="BO316" s="240"/>
      <c r="BP316" s="256"/>
      <c r="BQ316" s="256"/>
      <c r="BR316" s="256"/>
      <c r="BS316" s="245"/>
      <c r="BT316" s="245"/>
      <c r="BU316" s="245"/>
      <c r="BV316" s="245"/>
      <c r="BW316" s="245"/>
      <c r="BX316" s="523"/>
      <c r="BY316" s="245"/>
      <c r="BZ316" s="245"/>
      <c r="CA316" s="245"/>
      <c r="CB316" s="245"/>
      <c r="CC316" s="245"/>
      <c r="CD316" s="245"/>
      <c r="CE316" s="245"/>
      <c r="CF316" s="245"/>
      <c r="CG316" s="245"/>
      <c r="CH316" s="245"/>
      <c r="CI316" s="245"/>
      <c r="CJ316" s="245"/>
      <c r="CK316" s="245"/>
      <c r="CL316" s="245"/>
      <c r="CM316" s="247"/>
      <c r="CN316" s="523"/>
      <c r="CO316" s="561" t="str">
        <f t="shared" si="42"/>
        <v xml:space="preserve"> </v>
      </c>
      <c r="CP316" s="561" t="str">
        <f t="shared" si="46"/>
        <v xml:space="preserve"> </v>
      </c>
      <c r="CQ316" s="561" t="str">
        <f t="shared" si="47"/>
        <v xml:space="preserve"> </v>
      </c>
      <c r="CR316" s="561" t="str">
        <f t="shared" si="48"/>
        <v xml:space="preserve"> </v>
      </c>
      <c r="CS316" s="81"/>
      <c r="CT316" s="254"/>
    </row>
    <row r="317" spans="1:98" s="86" customFormat="1" ht="12.75" x14ac:dyDescent="0.25">
      <c r="A317" s="365"/>
      <c r="B317" s="361">
        <f>Demography!B316</f>
        <v>0</v>
      </c>
      <c r="C317" s="361">
        <f>Demography!C316</f>
        <v>0</v>
      </c>
      <c r="D317" s="362">
        <f>Demography!D316</f>
        <v>0</v>
      </c>
      <c r="E317" s="362">
        <f>Demography!E316</f>
        <v>0</v>
      </c>
      <c r="F317" s="362">
        <f>Demography!F316</f>
        <v>0</v>
      </c>
      <c r="G317" s="81"/>
      <c r="H317" s="241"/>
      <c r="I317" s="478"/>
      <c r="J317" s="478"/>
      <c r="K317" s="241"/>
      <c r="L317" s="242"/>
      <c r="M317" s="478"/>
      <c r="N317" s="241"/>
      <c r="O317" s="242"/>
      <c r="P317" s="243"/>
      <c r="Q317" s="243"/>
      <c r="R317" s="243"/>
      <c r="S317" s="243"/>
      <c r="T317" s="243"/>
      <c r="U317" s="524"/>
      <c r="V317" s="241"/>
      <c r="W317" s="415"/>
      <c r="X317" s="415"/>
      <c r="Y317" s="81"/>
      <c r="Z317" s="241"/>
      <c r="AA317" s="416"/>
      <c r="AB317" s="416"/>
      <c r="AC317" s="81"/>
      <c r="AD317" s="242"/>
      <c r="AE317" s="242"/>
      <c r="AF317" s="241"/>
      <c r="AG317" s="242"/>
      <c r="AH317" s="241"/>
      <c r="AI317" s="241"/>
      <c r="AJ317" s="241"/>
      <c r="AK317" s="246"/>
      <c r="AL317" s="246"/>
      <c r="AM317" s="246"/>
      <c r="AN317" s="246"/>
      <c r="AO317" s="246"/>
      <c r="AP317" s="523"/>
      <c r="AQ317" s="246"/>
      <c r="AR317" s="246"/>
      <c r="AS317" s="246"/>
      <c r="AT317" s="246"/>
      <c r="AU317" s="246"/>
      <c r="AV317" s="246"/>
      <c r="AW317" s="246"/>
      <c r="AX317" s="246"/>
      <c r="AY317" s="246"/>
      <c r="AZ317" s="246"/>
      <c r="BA317" s="246"/>
      <c r="BB317" s="246"/>
      <c r="BC317" s="246"/>
      <c r="BD317" s="246"/>
      <c r="BE317" s="248"/>
      <c r="BF317" s="523"/>
      <c r="BG317" s="562" t="str">
        <f t="shared" si="41"/>
        <v xml:space="preserve"> </v>
      </c>
      <c r="BH317" s="562" t="str">
        <f t="shared" si="43"/>
        <v xml:space="preserve"> </v>
      </c>
      <c r="BI317" s="562" t="str">
        <f t="shared" si="44"/>
        <v xml:space="preserve"> </v>
      </c>
      <c r="BJ317" s="562" t="str">
        <f t="shared" si="45"/>
        <v xml:space="preserve"> </v>
      </c>
      <c r="BK317" s="523"/>
      <c r="BL317" s="242"/>
      <c r="BM317" s="242"/>
      <c r="BN317" s="241"/>
      <c r="BO317" s="242"/>
      <c r="BP317" s="241"/>
      <c r="BQ317" s="241"/>
      <c r="BR317" s="241"/>
      <c r="BS317" s="246"/>
      <c r="BT317" s="246"/>
      <c r="BU317" s="246"/>
      <c r="BV317" s="246"/>
      <c r="BW317" s="246"/>
      <c r="BX317" s="523"/>
      <c r="BY317" s="246"/>
      <c r="BZ317" s="246"/>
      <c r="CA317" s="246"/>
      <c r="CB317" s="246"/>
      <c r="CC317" s="246"/>
      <c r="CD317" s="246"/>
      <c r="CE317" s="246"/>
      <c r="CF317" s="246"/>
      <c r="CG317" s="246"/>
      <c r="CH317" s="246"/>
      <c r="CI317" s="246"/>
      <c r="CJ317" s="246"/>
      <c r="CK317" s="246"/>
      <c r="CL317" s="246"/>
      <c r="CM317" s="248"/>
      <c r="CN317" s="523"/>
      <c r="CO317" s="562" t="str">
        <f t="shared" si="42"/>
        <v xml:space="preserve"> </v>
      </c>
      <c r="CP317" s="562" t="str">
        <f t="shared" si="46"/>
        <v xml:space="preserve"> </v>
      </c>
      <c r="CQ317" s="562" t="str">
        <f t="shared" si="47"/>
        <v xml:space="preserve"> </v>
      </c>
      <c r="CR317" s="562" t="str">
        <f t="shared" si="48"/>
        <v xml:space="preserve"> </v>
      </c>
      <c r="CS317" s="81"/>
      <c r="CT317" s="515"/>
    </row>
    <row r="318" spans="1:98" s="86" customFormat="1" ht="12.75" x14ac:dyDescent="0.25">
      <c r="A318" s="365"/>
      <c r="B318" s="147">
        <f>Demography!B317</f>
        <v>0</v>
      </c>
      <c r="C318" s="147">
        <f>Demography!C317</f>
        <v>0</v>
      </c>
      <c r="D318" s="148">
        <f>Demography!D317</f>
        <v>0</v>
      </c>
      <c r="E318" s="148">
        <f>Demography!E317</f>
        <v>0</v>
      </c>
      <c r="F318" s="148">
        <f>Demography!F317</f>
        <v>0</v>
      </c>
      <c r="G318" s="81"/>
      <c r="H318" s="256"/>
      <c r="I318" s="257"/>
      <c r="J318" s="257"/>
      <c r="K318" s="256"/>
      <c r="L318" s="240"/>
      <c r="M318" s="257"/>
      <c r="N318" s="256"/>
      <c r="O318" s="240"/>
      <c r="P318" s="261"/>
      <c r="Q318" s="261"/>
      <c r="R318" s="261"/>
      <c r="S318" s="261"/>
      <c r="T318" s="261"/>
      <c r="U318" s="522"/>
      <c r="V318" s="256"/>
      <c r="W318" s="238"/>
      <c r="X318" s="238"/>
      <c r="Y318" s="81"/>
      <c r="Z318" s="256"/>
      <c r="AA318" s="150"/>
      <c r="AB318" s="150"/>
      <c r="AC318" s="81"/>
      <c r="AD318" s="240"/>
      <c r="AE318" s="240"/>
      <c r="AF318" s="256"/>
      <c r="AG318" s="240"/>
      <c r="AH318" s="256"/>
      <c r="AI318" s="256"/>
      <c r="AJ318" s="256"/>
      <c r="AK318" s="245"/>
      <c r="AL318" s="245"/>
      <c r="AM318" s="245"/>
      <c r="AN318" s="245"/>
      <c r="AO318" s="245"/>
      <c r="AP318" s="523"/>
      <c r="AQ318" s="245"/>
      <c r="AR318" s="245"/>
      <c r="AS318" s="245"/>
      <c r="AT318" s="245"/>
      <c r="AU318" s="245"/>
      <c r="AV318" s="245"/>
      <c r="AW318" s="245"/>
      <c r="AX318" s="245"/>
      <c r="AY318" s="245"/>
      <c r="AZ318" s="245"/>
      <c r="BA318" s="245"/>
      <c r="BB318" s="245"/>
      <c r="BC318" s="245"/>
      <c r="BD318" s="245"/>
      <c r="BE318" s="247"/>
      <c r="BF318" s="523"/>
      <c r="BG318" s="561" t="str">
        <f t="shared" si="41"/>
        <v xml:space="preserve"> </v>
      </c>
      <c r="BH318" s="561" t="str">
        <f t="shared" si="43"/>
        <v xml:space="preserve"> </v>
      </c>
      <c r="BI318" s="561" t="str">
        <f t="shared" si="44"/>
        <v xml:space="preserve"> </v>
      </c>
      <c r="BJ318" s="561" t="str">
        <f t="shared" si="45"/>
        <v xml:space="preserve"> </v>
      </c>
      <c r="BK318" s="523"/>
      <c r="BL318" s="240"/>
      <c r="BM318" s="240"/>
      <c r="BN318" s="256"/>
      <c r="BO318" s="240"/>
      <c r="BP318" s="256"/>
      <c r="BQ318" s="256"/>
      <c r="BR318" s="256"/>
      <c r="BS318" s="245"/>
      <c r="BT318" s="245"/>
      <c r="BU318" s="245"/>
      <c r="BV318" s="245"/>
      <c r="BW318" s="245"/>
      <c r="BX318" s="523"/>
      <c r="BY318" s="245"/>
      <c r="BZ318" s="245"/>
      <c r="CA318" s="245"/>
      <c r="CB318" s="245"/>
      <c r="CC318" s="245"/>
      <c r="CD318" s="245"/>
      <c r="CE318" s="245"/>
      <c r="CF318" s="245"/>
      <c r="CG318" s="245"/>
      <c r="CH318" s="245"/>
      <c r="CI318" s="245"/>
      <c r="CJ318" s="245"/>
      <c r="CK318" s="245"/>
      <c r="CL318" s="245"/>
      <c r="CM318" s="247"/>
      <c r="CN318" s="523"/>
      <c r="CO318" s="561" t="str">
        <f t="shared" si="42"/>
        <v xml:space="preserve"> </v>
      </c>
      <c r="CP318" s="561" t="str">
        <f t="shared" si="46"/>
        <v xml:space="preserve"> </v>
      </c>
      <c r="CQ318" s="561" t="str">
        <f t="shared" si="47"/>
        <v xml:space="preserve"> </v>
      </c>
      <c r="CR318" s="561" t="str">
        <f t="shared" si="48"/>
        <v xml:space="preserve"> </v>
      </c>
      <c r="CS318" s="81"/>
      <c r="CT318" s="254"/>
    </row>
    <row r="319" spans="1:98" s="86" customFormat="1" ht="12.75" x14ac:dyDescent="0.25">
      <c r="A319" s="365"/>
      <c r="B319" s="361">
        <f>Demography!B318</f>
        <v>0</v>
      </c>
      <c r="C319" s="361">
        <f>Demography!C318</f>
        <v>0</v>
      </c>
      <c r="D319" s="362">
        <f>Demography!D318</f>
        <v>0</v>
      </c>
      <c r="E319" s="362">
        <f>Demography!E318</f>
        <v>0</v>
      </c>
      <c r="F319" s="362">
        <f>Demography!F318</f>
        <v>0</v>
      </c>
      <c r="G319" s="81"/>
      <c r="H319" s="241"/>
      <c r="I319" s="478"/>
      <c r="J319" s="478"/>
      <c r="K319" s="241"/>
      <c r="L319" s="242"/>
      <c r="M319" s="478"/>
      <c r="N319" s="241"/>
      <c r="O319" s="242"/>
      <c r="P319" s="243"/>
      <c r="Q319" s="243"/>
      <c r="R319" s="243"/>
      <c r="S319" s="243"/>
      <c r="T319" s="243"/>
      <c r="U319" s="524"/>
      <c r="V319" s="241"/>
      <c r="W319" s="415"/>
      <c r="X319" s="415"/>
      <c r="Y319" s="81"/>
      <c r="Z319" s="241"/>
      <c r="AA319" s="416"/>
      <c r="AB319" s="416"/>
      <c r="AC319" s="81"/>
      <c r="AD319" s="242"/>
      <c r="AE319" s="242"/>
      <c r="AF319" s="241"/>
      <c r="AG319" s="242"/>
      <c r="AH319" s="241"/>
      <c r="AI319" s="241"/>
      <c r="AJ319" s="241"/>
      <c r="AK319" s="246"/>
      <c r="AL319" s="246"/>
      <c r="AM319" s="246"/>
      <c r="AN319" s="246"/>
      <c r="AO319" s="246"/>
      <c r="AP319" s="523"/>
      <c r="AQ319" s="246"/>
      <c r="AR319" s="246"/>
      <c r="AS319" s="246"/>
      <c r="AT319" s="246"/>
      <c r="AU319" s="246"/>
      <c r="AV319" s="246"/>
      <c r="AW319" s="246"/>
      <c r="AX319" s="246"/>
      <c r="AY319" s="246"/>
      <c r="AZ319" s="246"/>
      <c r="BA319" s="246"/>
      <c r="BB319" s="246"/>
      <c r="BC319" s="246"/>
      <c r="BD319" s="246"/>
      <c r="BE319" s="248"/>
      <c r="BF319" s="523"/>
      <c r="BG319" s="562" t="str">
        <f t="shared" si="41"/>
        <v xml:space="preserve"> </v>
      </c>
      <c r="BH319" s="562" t="str">
        <f t="shared" si="43"/>
        <v xml:space="preserve"> </v>
      </c>
      <c r="BI319" s="562" t="str">
        <f t="shared" si="44"/>
        <v xml:space="preserve"> </v>
      </c>
      <c r="BJ319" s="562" t="str">
        <f t="shared" si="45"/>
        <v xml:space="preserve"> </v>
      </c>
      <c r="BK319" s="523"/>
      <c r="BL319" s="242"/>
      <c r="BM319" s="242"/>
      <c r="BN319" s="241"/>
      <c r="BO319" s="242"/>
      <c r="BP319" s="241"/>
      <c r="BQ319" s="241"/>
      <c r="BR319" s="241"/>
      <c r="BS319" s="246"/>
      <c r="BT319" s="246"/>
      <c r="BU319" s="246"/>
      <c r="BV319" s="246"/>
      <c r="BW319" s="246"/>
      <c r="BX319" s="523"/>
      <c r="BY319" s="246"/>
      <c r="BZ319" s="246"/>
      <c r="CA319" s="246"/>
      <c r="CB319" s="246"/>
      <c r="CC319" s="246"/>
      <c r="CD319" s="246"/>
      <c r="CE319" s="246"/>
      <c r="CF319" s="246"/>
      <c r="CG319" s="246"/>
      <c r="CH319" s="246"/>
      <c r="CI319" s="246"/>
      <c r="CJ319" s="246"/>
      <c r="CK319" s="246"/>
      <c r="CL319" s="246"/>
      <c r="CM319" s="248"/>
      <c r="CN319" s="523"/>
      <c r="CO319" s="562" t="str">
        <f t="shared" si="42"/>
        <v xml:space="preserve"> </v>
      </c>
      <c r="CP319" s="562" t="str">
        <f t="shared" si="46"/>
        <v xml:space="preserve"> </v>
      </c>
      <c r="CQ319" s="562" t="str">
        <f t="shared" si="47"/>
        <v xml:space="preserve"> </v>
      </c>
      <c r="CR319" s="562" t="str">
        <f t="shared" si="48"/>
        <v xml:space="preserve"> </v>
      </c>
      <c r="CS319" s="81"/>
      <c r="CT319" s="515"/>
    </row>
    <row r="320" spans="1:98" s="86" customFormat="1" ht="12.75" x14ac:dyDescent="0.25">
      <c r="A320" s="365"/>
      <c r="B320" s="147">
        <f>Demography!B319</f>
        <v>0</v>
      </c>
      <c r="C320" s="147">
        <f>Demography!C319</f>
        <v>0</v>
      </c>
      <c r="D320" s="148">
        <f>Demography!D319</f>
        <v>0</v>
      </c>
      <c r="E320" s="148">
        <f>Demography!E319</f>
        <v>0</v>
      </c>
      <c r="F320" s="148">
        <f>Demography!F319</f>
        <v>0</v>
      </c>
      <c r="G320" s="81"/>
      <c r="H320" s="256"/>
      <c r="I320" s="257"/>
      <c r="J320" s="257"/>
      <c r="K320" s="256"/>
      <c r="L320" s="240"/>
      <c r="M320" s="257"/>
      <c r="N320" s="256"/>
      <c r="O320" s="240"/>
      <c r="P320" s="261"/>
      <c r="Q320" s="261"/>
      <c r="R320" s="261"/>
      <c r="S320" s="261"/>
      <c r="T320" s="261"/>
      <c r="U320" s="522"/>
      <c r="V320" s="256"/>
      <c r="W320" s="238"/>
      <c r="X320" s="238"/>
      <c r="Y320" s="81"/>
      <c r="Z320" s="256"/>
      <c r="AA320" s="150"/>
      <c r="AB320" s="150"/>
      <c r="AC320" s="81"/>
      <c r="AD320" s="240"/>
      <c r="AE320" s="240"/>
      <c r="AF320" s="256"/>
      <c r="AG320" s="240"/>
      <c r="AH320" s="256"/>
      <c r="AI320" s="256"/>
      <c r="AJ320" s="256"/>
      <c r="AK320" s="245"/>
      <c r="AL320" s="245"/>
      <c r="AM320" s="245"/>
      <c r="AN320" s="245"/>
      <c r="AO320" s="245"/>
      <c r="AP320" s="523"/>
      <c r="AQ320" s="245"/>
      <c r="AR320" s="245"/>
      <c r="AS320" s="245"/>
      <c r="AT320" s="245"/>
      <c r="AU320" s="245"/>
      <c r="AV320" s="245"/>
      <c r="AW320" s="245"/>
      <c r="AX320" s="245"/>
      <c r="AY320" s="245"/>
      <c r="AZ320" s="245"/>
      <c r="BA320" s="245"/>
      <c r="BB320" s="245"/>
      <c r="BC320" s="245"/>
      <c r="BD320" s="245"/>
      <c r="BE320" s="247"/>
      <c r="BF320" s="523"/>
      <c r="BG320" s="561" t="str">
        <f t="shared" si="41"/>
        <v xml:space="preserve"> </v>
      </c>
      <c r="BH320" s="561" t="str">
        <f t="shared" si="43"/>
        <v xml:space="preserve"> </v>
      </c>
      <c r="BI320" s="561" t="str">
        <f t="shared" si="44"/>
        <v xml:space="preserve"> </v>
      </c>
      <c r="BJ320" s="561" t="str">
        <f t="shared" si="45"/>
        <v xml:space="preserve"> </v>
      </c>
      <c r="BK320" s="523"/>
      <c r="BL320" s="240"/>
      <c r="BM320" s="240"/>
      <c r="BN320" s="256"/>
      <c r="BO320" s="240"/>
      <c r="BP320" s="256"/>
      <c r="BQ320" s="256"/>
      <c r="BR320" s="256"/>
      <c r="BS320" s="245"/>
      <c r="BT320" s="245"/>
      <c r="BU320" s="245"/>
      <c r="BV320" s="245"/>
      <c r="BW320" s="245"/>
      <c r="BX320" s="523"/>
      <c r="BY320" s="245"/>
      <c r="BZ320" s="245"/>
      <c r="CA320" s="245"/>
      <c r="CB320" s="245"/>
      <c r="CC320" s="245"/>
      <c r="CD320" s="245"/>
      <c r="CE320" s="245"/>
      <c r="CF320" s="245"/>
      <c r="CG320" s="245"/>
      <c r="CH320" s="245"/>
      <c r="CI320" s="245"/>
      <c r="CJ320" s="245"/>
      <c r="CK320" s="245"/>
      <c r="CL320" s="245"/>
      <c r="CM320" s="247"/>
      <c r="CN320" s="523"/>
      <c r="CO320" s="561" t="str">
        <f t="shared" si="42"/>
        <v xml:space="preserve"> </v>
      </c>
      <c r="CP320" s="561" t="str">
        <f t="shared" si="46"/>
        <v xml:space="preserve"> </v>
      </c>
      <c r="CQ320" s="561" t="str">
        <f t="shared" si="47"/>
        <v xml:space="preserve"> </v>
      </c>
      <c r="CR320" s="561" t="str">
        <f t="shared" si="48"/>
        <v xml:space="preserve"> </v>
      </c>
      <c r="CS320" s="81"/>
      <c r="CT320" s="254"/>
    </row>
    <row r="321" spans="1:98" s="86" customFormat="1" ht="12.75" x14ac:dyDescent="0.25">
      <c r="A321" s="365"/>
      <c r="B321" s="361">
        <f>Demography!B320</f>
        <v>0</v>
      </c>
      <c r="C321" s="361">
        <f>Demography!C320</f>
        <v>0</v>
      </c>
      <c r="D321" s="362">
        <f>Demography!D320</f>
        <v>0</v>
      </c>
      <c r="E321" s="362">
        <f>Demography!E320</f>
        <v>0</v>
      </c>
      <c r="F321" s="362">
        <f>Demography!F320</f>
        <v>0</v>
      </c>
      <c r="G321" s="81"/>
      <c r="H321" s="241"/>
      <c r="I321" s="478"/>
      <c r="J321" s="478"/>
      <c r="K321" s="241"/>
      <c r="L321" s="242"/>
      <c r="M321" s="478"/>
      <c r="N321" s="241"/>
      <c r="O321" s="242"/>
      <c r="P321" s="243"/>
      <c r="Q321" s="243"/>
      <c r="R321" s="243"/>
      <c r="S321" s="243"/>
      <c r="T321" s="243"/>
      <c r="U321" s="524"/>
      <c r="V321" s="241"/>
      <c r="W321" s="415"/>
      <c r="X321" s="415"/>
      <c r="Y321" s="81"/>
      <c r="Z321" s="241"/>
      <c r="AA321" s="416"/>
      <c r="AB321" s="416"/>
      <c r="AC321" s="81"/>
      <c r="AD321" s="242"/>
      <c r="AE321" s="242"/>
      <c r="AF321" s="241"/>
      <c r="AG321" s="242"/>
      <c r="AH321" s="241"/>
      <c r="AI321" s="241"/>
      <c r="AJ321" s="241"/>
      <c r="AK321" s="246"/>
      <c r="AL321" s="246"/>
      <c r="AM321" s="246"/>
      <c r="AN321" s="246"/>
      <c r="AO321" s="246"/>
      <c r="AP321" s="523"/>
      <c r="AQ321" s="246"/>
      <c r="AR321" s="246"/>
      <c r="AS321" s="246"/>
      <c r="AT321" s="246"/>
      <c r="AU321" s="246"/>
      <c r="AV321" s="246"/>
      <c r="AW321" s="246"/>
      <c r="AX321" s="246"/>
      <c r="AY321" s="246"/>
      <c r="AZ321" s="246"/>
      <c r="BA321" s="246"/>
      <c r="BB321" s="246"/>
      <c r="BC321" s="246"/>
      <c r="BD321" s="246"/>
      <c r="BE321" s="248"/>
      <c r="BF321" s="523"/>
      <c r="BG321" s="562" t="str">
        <f t="shared" si="41"/>
        <v xml:space="preserve"> </v>
      </c>
      <c r="BH321" s="562" t="str">
        <f t="shared" si="43"/>
        <v xml:space="preserve"> </v>
      </c>
      <c r="BI321" s="562" t="str">
        <f t="shared" si="44"/>
        <v xml:space="preserve"> </v>
      </c>
      <c r="BJ321" s="562" t="str">
        <f t="shared" si="45"/>
        <v xml:space="preserve"> </v>
      </c>
      <c r="BK321" s="523"/>
      <c r="BL321" s="242"/>
      <c r="BM321" s="242"/>
      <c r="BN321" s="241"/>
      <c r="BO321" s="242"/>
      <c r="BP321" s="241"/>
      <c r="BQ321" s="241"/>
      <c r="BR321" s="241"/>
      <c r="BS321" s="246"/>
      <c r="BT321" s="246"/>
      <c r="BU321" s="246"/>
      <c r="BV321" s="246"/>
      <c r="BW321" s="246"/>
      <c r="BX321" s="523"/>
      <c r="BY321" s="246"/>
      <c r="BZ321" s="246"/>
      <c r="CA321" s="246"/>
      <c r="CB321" s="246"/>
      <c r="CC321" s="246"/>
      <c r="CD321" s="246"/>
      <c r="CE321" s="246"/>
      <c r="CF321" s="246"/>
      <c r="CG321" s="246"/>
      <c r="CH321" s="246"/>
      <c r="CI321" s="246"/>
      <c r="CJ321" s="246"/>
      <c r="CK321" s="246"/>
      <c r="CL321" s="246"/>
      <c r="CM321" s="248"/>
      <c r="CN321" s="523"/>
      <c r="CO321" s="562" t="str">
        <f t="shared" si="42"/>
        <v xml:space="preserve"> </v>
      </c>
      <c r="CP321" s="562" t="str">
        <f t="shared" si="46"/>
        <v xml:space="preserve"> </v>
      </c>
      <c r="CQ321" s="562" t="str">
        <f t="shared" si="47"/>
        <v xml:space="preserve"> </v>
      </c>
      <c r="CR321" s="562" t="str">
        <f t="shared" si="48"/>
        <v xml:space="preserve"> </v>
      </c>
      <c r="CS321" s="81"/>
      <c r="CT321" s="515"/>
    </row>
    <row r="322" spans="1:98" s="86" customFormat="1" ht="12.75" x14ac:dyDescent="0.25">
      <c r="A322" s="365"/>
      <c r="B322" s="147">
        <f>Demography!B321</f>
        <v>0</v>
      </c>
      <c r="C322" s="147">
        <f>Demography!C321</f>
        <v>0</v>
      </c>
      <c r="D322" s="148">
        <f>Demography!D321</f>
        <v>0</v>
      </c>
      <c r="E322" s="148">
        <f>Demography!E321</f>
        <v>0</v>
      </c>
      <c r="F322" s="148">
        <f>Demography!F321</f>
        <v>0</v>
      </c>
      <c r="G322" s="81"/>
      <c r="H322" s="256"/>
      <c r="I322" s="257"/>
      <c r="J322" s="257"/>
      <c r="K322" s="256"/>
      <c r="L322" s="240"/>
      <c r="M322" s="257"/>
      <c r="N322" s="256"/>
      <c r="O322" s="240"/>
      <c r="P322" s="261"/>
      <c r="Q322" s="261"/>
      <c r="R322" s="261"/>
      <c r="S322" s="261"/>
      <c r="T322" s="261"/>
      <c r="U322" s="522"/>
      <c r="V322" s="256"/>
      <c r="W322" s="238"/>
      <c r="X322" s="238"/>
      <c r="Y322" s="81"/>
      <c r="Z322" s="256"/>
      <c r="AA322" s="150"/>
      <c r="AB322" s="150"/>
      <c r="AC322" s="81"/>
      <c r="AD322" s="240"/>
      <c r="AE322" s="240"/>
      <c r="AF322" s="256"/>
      <c r="AG322" s="240"/>
      <c r="AH322" s="256"/>
      <c r="AI322" s="256"/>
      <c r="AJ322" s="256"/>
      <c r="AK322" s="245"/>
      <c r="AL322" s="245"/>
      <c r="AM322" s="245"/>
      <c r="AN322" s="245"/>
      <c r="AO322" s="245"/>
      <c r="AP322" s="523"/>
      <c r="AQ322" s="245"/>
      <c r="AR322" s="245"/>
      <c r="AS322" s="245"/>
      <c r="AT322" s="245"/>
      <c r="AU322" s="245"/>
      <c r="AV322" s="245"/>
      <c r="AW322" s="245"/>
      <c r="AX322" s="245"/>
      <c r="AY322" s="245"/>
      <c r="AZ322" s="245"/>
      <c r="BA322" s="245"/>
      <c r="BB322" s="245"/>
      <c r="BC322" s="245"/>
      <c r="BD322" s="245"/>
      <c r="BE322" s="247"/>
      <c r="BF322" s="523"/>
      <c r="BG322" s="561" t="str">
        <f t="shared" si="41"/>
        <v xml:space="preserve"> </v>
      </c>
      <c r="BH322" s="561" t="str">
        <f t="shared" si="43"/>
        <v xml:space="preserve"> </v>
      </c>
      <c r="BI322" s="561" t="str">
        <f t="shared" si="44"/>
        <v xml:space="preserve"> </v>
      </c>
      <c r="BJ322" s="561" t="str">
        <f t="shared" si="45"/>
        <v xml:space="preserve"> </v>
      </c>
      <c r="BK322" s="523"/>
      <c r="BL322" s="240"/>
      <c r="BM322" s="240"/>
      <c r="BN322" s="256"/>
      <c r="BO322" s="240"/>
      <c r="BP322" s="256"/>
      <c r="BQ322" s="256"/>
      <c r="BR322" s="256"/>
      <c r="BS322" s="245"/>
      <c r="BT322" s="245"/>
      <c r="BU322" s="245"/>
      <c r="BV322" s="245"/>
      <c r="BW322" s="245"/>
      <c r="BX322" s="523"/>
      <c r="BY322" s="245"/>
      <c r="BZ322" s="245"/>
      <c r="CA322" s="245"/>
      <c r="CB322" s="245"/>
      <c r="CC322" s="245"/>
      <c r="CD322" s="245"/>
      <c r="CE322" s="245"/>
      <c r="CF322" s="245"/>
      <c r="CG322" s="245"/>
      <c r="CH322" s="245"/>
      <c r="CI322" s="245"/>
      <c r="CJ322" s="245"/>
      <c r="CK322" s="245"/>
      <c r="CL322" s="245"/>
      <c r="CM322" s="247"/>
      <c r="CN322" s="523"/>
      <c r="CO322" s="561" t="str">
        <f t="shared" si="42"/>
        <v xml:space="preserve"> </v>
      </c>
      <c r="CP322" s="561" t="str">
        <f t="shared" si="46"/>
        <v xml:space="preserve"> </v>
      </c>
      <c r="CQ322" s="561" t="str">
        <f t="shared" si="47"/>
        <v xml:space="preserve"> </v>
      </c>
      <c r="CR322" s="561" t="str">
        <f t="shared" si="48"/>
        <v xml:space="preserve"> </v>
      </c>
      <c r="CS322" s="81"/>
      <c r="CT322" s="254"/>
    </row>
    <row r="323" spans="1:98" s="86" customFormat="1" ht="12.75" x14ac:dyDescent="0.25">
      <c r="A323" s="365"/>
      <c r="B323" s="361">
        <f>Demography!B322</f>
        <v>0</v>
      </c>
      <c r="C323" s="361">
        <f>Demography!C322</f>
        <v>0</v>
      </c>
      <c r="D323" s="362">
        <f>Demography!D322</f>
        <v>0</v>
      </c>
      <c r="E323" s="362">
        <f>Demography!E322</f>
        <v>0</v>
      </c>
      <c r="F323" s="362">
        <f>Demography!F322</f>
        <v>0</v>
      </c>
      <c r="G323" s="81"/>
      <c r="H323" s="241"/>
      <c r="I323" s="478"/>
      <c r="J323" s="478"/>
      <c r="K323" s="241"/>
      <c r="L323" s="242"/>
      <c r="M323" s="478"/>
      <c r="N323" s="241"/>
      <c r="O323" s="242"/>
      <c r="P323" s="243"/>
      <c r="Q323" s="243"/>
      <c r="R323" s="243"/>
      <c r="S323" s="243"/>
      <c r="T323" s="243"/>
      <c r="U323" s="524"/>
      <c r="V323" s="241"/>
      <c r="W323" s="415"/>
      <c r="X323" s="415"/>
      <c r="Y323" s="81"/>
      <c r="Z323" s="241"/>
      <c r="AA323" s="416"/>
      <c r="AB323" s="416"/>
      <c r="AC323" s="81"/>
      <c r="AD323" s="242"/>
      <c r="AE323" s="242"/>
      <c r="AF323" s="241"/>
      <c r="AG323" s="242"/>
      <c r="AH323" s="241"/>
      <c r="AI323" s="241"/>
      <c r="AJ323" s="241"/>
      <c r="AK323" s="246"/>
      <c r="AL323" s="246"/>
      <c r="AM323" s="246"/>
      <c r="AN323" s="246"/>
      <c r="AO323" s="246"/>
      <c r="AP323" s="523"/>
      <c r="AQ323" s="246"/>
      <c r="AR323" s="246"/>
      <c r="AS323" s="246"/>
      <c r="AT323" s="246"/>
      <c r="AU323" s="246"/>
      <c r="AV323" s="246"/>
      <c r="AW323" s="246"/>
      <c r="AX323" s="246"/>
      <c r="AY323" s="246"/>
      <c r="AZ323" s="246"/>
      <c r="BA323" s="246"/>
      <c r="BB323" s="246"/>
      <c r="BC323" s="246"/>
      <c r="BD323" s="246"/>
      <c r="BE323" s="248"/>
      <c r="BF323" s="523"/>
      <c r="BG323" s="562" t="str">
        <f t="shared" si="41"/>
        <v xml:space="preserve"> </v>
      </c>
      <c r="BH323" s="562" t="str">
        <f t="shared" si="43"/>
        <v xml:space="preserve"> </v>
      </c>
      <c r="BI323" s="562" t="str">
        <f t="shared" si="44"/>
        <v xml:space="preserve"> </v>
      </c>
      <c r="BJ323" s="562" t="str">
        <f t="shared" si="45"/>
        <v xml:space="preserve"> </v>
      </c>
      <c r="BK323" s="523"/>
      <c r="BL323" s="242"/>
      <c r="BM323" s="242"/>
      <c r="BN323" s="241"/>
      <c r="BO323" s="242"/>
      <c r="BP323" s="241"/>
      <c r="BQ323" s="241"/>
      <c r="BR323" s="241"/>
      <c r="BS323" s="246"/>
      <c r="BT323" s="246"/>
      <c r="BU323" s="246"/>
      <c r="BV323" s="246"/>
      <c r="BW323" s="246"/>
      <c r="BX323" s="523"/>
      <c r="BY323" s="246"/>
      <c r="BZ323" s="246"/>
      <c r="CA323" s="246"/>
      <c r="CB323" s="246"/>
      <c r="CC323" s="246"/>
      <c r="CD323" s="246"/>
      <c r="CE323" s="246"/>
      <c r="CF323" s="246"/>
      <c r="CG323" s="246"/>
      <c r="CH323" s="246"/>
      <c r="CI323" s="246"/>
      <c r="CJ323" s="246"/>
      <c r="CK323" s="246"/>
      <c r="CL323" s="246"/>
      <c r="CM323" s="248"/>
      <c r="CN323" s="523"/>
      <c r="CO323" s="562" t="str">
        <f t="shared" si="42"/>
        <v xml:space="preserve"> </v>
      </c>
      <c r="CP323" s="562" t="str">
        <f t="shared" si="46"/>
        <v xml:space="preserve"> </v>
      </c>
      <c r="CQ323" s="562" t="str">
        <f t="shared" si="47"/>
        <v xml:space="preserve"> </v>
      </c>
      <c r="CR323" s="562" t="str">
        <f t="shared" si="48"/>
        <v xml:space="preserve"> </v>
      </c>
      <c r="CS323" s="81"/>
      <c r="CT323" s="515"/>
    </row>
    <row r="324" spans="1:98" s="86" customFormat="1" ht="12.75" x14ac:dyDescent="0.25">
      <c r="A324" s="365"/>
      <c r="B324" s="147">
        <f>Demography!B323</f>
        <v>0</v>
      </c>
      <c r="C324" s="147">
        <f>Demography!C323</f>
        <v>0</v>
      </c>
      <c r="D324" s="148">
        <f>Demography!D323</f>
        <v>0</v>
      </c>
      <c r="E324" s="148">
        <f>Demography!E323</f>
        <v>0</v>
      </c>
      <c r="F324" s="148">
        <f>Demography!F323</f>
        <v>0</v>
      </c>
      <c r="G324" s="81"/>
      <c r="H324" s="256"/>
      <c r="I324" s="257"/>
      <c r="J324" s="257"/>
      <c r="K324" s="256"/>
      <c r="L324" s="240"/>
      <c r="M324" s="257"/>
      <c r="N324" s="256"/>
      <c r="O324" s="240"/>
      <c r="P324" s="261"/>
      <c r="Q324" s="261"/>
      <c r="R324" s="261"/>
      <c r="S324" s="261"/>
      <c r="T324" s="261"/>
      <c r="U324" s="522"/>
      <c r="V324" s="256"/>
      <c r="W324" s="238"/>
      <c r="X324" s="238"/>
      <c r="Y324" s="81"/>
      <c r="Z324" s="256"/>
      <c r="AA324" s="150"/>
      <c r="AB324" s="150"/>
      <c r="AC324" s="81"/>
      <c r="AD324" s="240"/>
      <c r="AE324" s="240"/>
      <c r="AF324" s="256"/>
      <c r="AG324" s="240"/>
      <c r="AH324" s="256"/>
      <c r="AI324" s="256"/>
      <c r="AJ324" s="256"/>
      <c r="AK324" s="245"/>
      <c r="AL324" s="245"/>
      <c r="AM324" s="245"/>
      <c r="AN324" s="245"/>
      <c r="AO324" s="245"/>
      <c r="AP324" s="523"/>
      <c r="AQ324" s="245"/>
      <c r="AR324" s="245"/>
      <c r="AS324" s="245"/>
      <c r="AT324" s="245"/>
      <c r="AU324" s="245"/>
      <c r="AV324" s="245"/>
      <c r="AW324" s="245"/>
      <c r="AX324" s="245"/>
      <c r="AY324" s="245"/>
      <c r="AZ324" s="245"/>
      <c r="BA324" s="245"/>
      <c r="BB324" s="245"/>
      <c r="BC324" s="245"/>
      <c r="BD324" s="245"/>
      <c r="BE324" s="247"/>
      <c r="BF324" s="523"/>
      <c r="BG324" s="561" t="str">
        <f t="shared" si="41"/>
        <v xml:space="preserve"> </v>
      </c>
      <c r="BH324" s="561" t="str">
        <f t="shared" si="43"/>
        <v xml:space="preserve"> </v>
      </c>
      <c r="BI324" s="561" t="str">
        <f t="shared" si="44"/>
        <v xml:space="preserve"> </v>
      </c>
      <c r="BJ324" s="561" t="str">
        <f t="shared" si="45"/>
        <v xml:space="preserve"> </v>
      </c>
      <c r="BK324" s="523"/>
      <c r="BL324" s="240"/>
      <c r="BM324" s="240"/>
      <c r="BN324" s="256"/>
      <c r="BO324" s="240"/>
      <c r="BP324" s="256"/>
      <c r="BQ324" s="256"/>
      <c r="BR324" s="256"/>
      <c r="BS324" s="245"/>
      <c r="BT324" s="245"/>
      <c r="BU324" s="245"/>
      <c r="BV324" s="245"/>
      <c r="BW324" s="245"/>
      <c r="BX324" s="523"/>
      <c r="BY324" s="245"/>
      <c r="BZ324" s="245"/>
      <c r="CA324" s="245"/>
      <c r="CB324" s="245"/>
      <c r="CC324" s="245"/>
      <c r="CD324" s="245"/>
      <c r="CE324" s="245"/>
      <c r="CF324" s="245"/>
      <c r="CG324" s="245"/>
      <c r="CH324" s="245"/>
      <c r="CI324" s="245"/>
      <c r="CJ324" s="245"/>
      <c r="CK324" s="245"/>
      <c r="CL324" s="245"/>
      <c r="CM324" s="247"/>
      <c r="CN324" s="523"/>
      <c r="CO324" s="561" t="str">
        <f t="shared" si="42"/>
        <v xml:space="preserve"> </v>
      </c>
      <c r="CP324" s="561" t="str">
        <f t="shared" si="46"/>
        <v xml:space="preserve"> </v>
      </c>
      <c r="CQ324" s="561" t="str">
        <f t="shared" si="47"/>
        <v xml:space="preserve"> </v>
      </c>
      <c r="CR324" s="561" t="str">
        <f t="shared" si="48"/>
        <v xml:space="preserve"> </v>
      </c>
      <c r="CS324" s="81"/>
      <c r="CT324" s="254"/>
    </row>
    <row r="325" spans="1:98" s="86" customFormat="1" ht="12.75" x14ac:dyDescent="0.25">
      <c r="A325" s="365"/>
      <c r="B325" s="361">
        <f>Demography!B324</f>
        <v>0</v>
      </c>
      <c r="C325" s="361">
        <f>Demography!C324</f>
        <v>0</v>
      </c>
      <c r="D325" s="362">
        <f>Demography!D324</f>
        <v>0</v>
      </c>
      <c r="E325" s="362">
        <f>Demography!E324</f>
        <v>0</v>
      </c>
      <c r="F325" s="362">
        <f>Demography!F324</f>
        <v>0</v>
      </c>
      <c r="G325" s="81"/>
      <c r="H325" s="241"/>
      <c r="I325" s="478"/>
      <c r="J325" s="478"/>
      <c r="K325" s="241"/>
      <c r="L325" s="242"/>
      <c r="M325" s="478"/>
      <c r="N325" s="241"/>
      <c r="O325" s="242"/>
      <c r="P325" s="243"/>
      <c r="Q325" s="243"/>
      <c r="R325" s="243"/>
      <c r="S325" s="243"/>
      <c r="T325" s="243"/>
      <c r="U325" s="524"/>
      <c r="V325" s="241"/>
      <c r="W325" s="415"/>
      <c r="X325" s="415"/>
      <c r="Y325" s="81"/>
      <c r="Z325" s="241"/>
      <c r="AA325" s="416"/>
      <c r="AB325" s="416"/>
      <c r="AC325" s="81"/>
      <c r="AD325" s="242"/>
      <c r="AE325" s="242"/>
      <c r="AF325" s="241"/>
      <c r="AG325" s="242"/>
      <c r="AH325" s="241"/>
      <c r="AI325" s="241"/>
      <c r="AJ325" s="241"/>
      <c r="AK325" s="246"/>
      <c r="AL325" s="246"/>
      <c r="AM325" s="246"/>
      <c r="AN325" s="246"/>
      <c r="AO325" s="246"/>
      <c r="AP325" s="523"/>
      <c r="AQ325" s="246"/>
      <c r="AR325" s="246"/>
      <c r="AS325" s="246"/>
      <c r="AT325" s="246"/>
      <c r="AU325" s="246"/>
      <c r="AV325" s="246"/>
      <c r="AW325" s="246"/>
      <c r="AX325" s="246"/>
      <c r="AY325" s="246"/>
      <c r="AZ325" s="246"/>
      <c r="BA325" s="246"/>
      <c r="BB325" s="246"/>
      <c r="BC325" s="246"/>
      <c r="BD325" s="246"/>
      <c r="BE325" s="248"/>
      <c r="BF325" s="523"/>
      <c r="BG325" s="562" t="str">
        <f t="shared" si="41"/>
        <v xml:space="preserve"> </v>
      </c>
      <c r="BH325" s="562" t="str">
        <f t="shared" si="43"/>
        <v xml:space="preserve"> </v>
      </c>
      <c r="BI325" s="562" t="str">
        <f t="shared" si="44"/>
        <v xml:space="preserve"> </v>
      </c>
      <c r="BJ325" s="562" t="str">
        <f t="shared" si="45"/>
        <v xml:space="preserve"> </v>
      </c>
      <c r="BK325" s="523"/>
      <c r="BL325" s="242"/>
      <c r="BM325" s="242"/>
      <c r="BN325" s="241"/>
      <c r="BO325" s="242"/>
      <c r="BP325" s="241"/>
      <c r="BQ325" s="241"/>
      <c r="BR325" s="241"/>
      <c r="BS325" s="246"/>
      <c r="BT325" s="246"/>
      <c r="BU325" s="246"/>
      <c r="BV325" s="246"/>
      <c r="BW325" s="246"/>
      <c r="BX325" s="523"/>
      <c r="BY325" s="246"/>
      <c r="BZ325" s="246"/>
      <c r="CA325" s="246"/>
      <c r="CB325" s="246"/>
      <c r="CC325" s="246"/>
      <c r="CD325" s="246"/>
      <c r="CE325" s="246"/>
      <c r="CF325" s="246"/>
      <c r="CG325" s="246"/>
      <c r="CH325" s="246"/>
      <c r="CI325" s="246"/>
      <c r="CJ325" s="246"/>
      <c r="CK325" s="246"/>
      <c r="CL325" s="246"/>
      <c r="CM325" s="248"/>
      <c r="CN325" s="523"/>
      <c r="CO325" s="562" t="str">
        <f t="shared" si="42"/>
        <v xml:space="preserve"> </v>
      </c>
      <c r="CP325" s="562" t="str">
        <f t="shared" si="46"/>
        <v xml:space="preserve"> </v>
      </c>
      <c r="CQ325" s="562" t="str">
        <f t="shared" si="47"/>
        <v xml:space="preserve"> </v>
      </c>
      <c r="CR325" s="562" t="str">
        <f t="shared" si="48"/>
        <v xml:space="preserve"> </v>
      </c>
      <c r="CS325" s="81"/>
      <c r="CT325" s="515"/>
    </row>
    <row r="326" spans="1:98" s="86" customFormat="1" ht="12.75" x14ac:dyDescent="0.25">
      <c r="A326" s="365"/>
      <c r="B326" s="147">
        <f>Demography!B325</f>
        <v>0</v>
      </c>
      <c r="C326" s="147">
        <f>Demography!C325</f>
        <v>0</v>
      </c>
      <c r="D326" s="148">
        <f>Demography!D325</f>
        <v>0</v>
      </c>
      <c r="E326" s="148">
        <f>Demography!E325</f>
        <v>0</v>
      </c>
      <c r="F326" s="148">
        <f>Demography!F325</f>
        <v>0</v>
      </c>
      <c r="G326" s="81"/>
      <c r="H326" s="256"/>
      <c r="I326" s="257"/>
      <c r="J326" s="257"/>
      <c r="K326" s="256"/>
      <c r="L326" s="240"/>
      <c r="M326" s="257"/>
      <c r="N326" s="256"/>
      <c r="O326" s="240"/>
      <c r="P326" s="261"/>
      <c r="Q326" s="261"/>
      <c r="R326" s="261"/>
      <c r="S326" s="261"/>
      <c r="T326" s="261"/>
      <c r="U326" s="522"/>
      <c r="V326" s="256"/>
      <c r="W326" s="238"/>
      <c r="X326" s="238"/>
      <c r="Y326" s="81"/>
      <c r="Z326" s="256"/>
      <c r="AA326" s="150"/>
      <c r="AB326" s="150"/>
      <c r="AC326" s="81"/>
      <c r="AD326" s="240"/>
      <c r="AE326" s="240"/>
      <c r="AF326" s="256"/>
      <c r="AG326" s="240"/>
      <c r="AH326" s="256"/>
      <c r="AI326" s="256"/>
      <c r="AJ326" s="256"/>
      <c r="AK326" s="245"/>
      <c r="AL326" s="245"/>
      <c r="AM326" s="245"/>
      <c r="AN326" s="245"/>
      <c r="AO326" s="245"/>
      <c r="AP326" s="523"/>
      <c r="AQ326" s="245"/>
      <c r="AR326" s="245"/>
      <c r="AS326" s="245"/>
      <c r="AT326" s="245"/>
      <c r="AU326" s="245"/>
      <c r="AV326" s="245"/>
      <c r="AW326" s="245"/>
      <c r="AX326" s="245"/>
      <c r="AY326" s="245"/>
      <c r="AZ326" s="245"/>
      <c r="BA326" s="245"/>
      <c r="BB326" s="245"/>
      <c r="BC326" s="245"/>
      <c r="BD326" s="245"/>
      <c r="BE326" s="247"/>
      <c r="BF326" s="523"/>
      <c r="BG326" s="561" t="str">
        <f t="shared" si="41"/>
        <v xml:space="preserve"> </v>
      </c>
      <c r="BH326" s="561" t="str">
        <f t="shared" si="43"/>
        <v xml:space="preserve"> </v>
      </c>
      <c r="BI326" s="561" t="str">
        <f t="shared" si="44"/>
        <v xml:space="preserve"> </v>
      </c>
      <c r="BJ326" s="561" t="str">
        <f t="shared" si="45"/>
        <v xml:space="preserve"> </v>
      </c>
      <c r="BK326" s="523"/>
      <c r="BL326" s="240"/>
      <c r="BM326" s="240"/>
      <c r="BN326" s="256"/>
      <c r="BO326" s="240"/>
      <c r="BP326" s="256"/>
      <c r="BQ326" s="256"/>
      <c r="BR326" s="256"/>
      <c r="BS326" s="245"/>
      <c r="BT326" s="245"/>
      <c r="BU326" s="245"/>
      <c r="BV326" s="245"/>
      <c r="BW326" s="245"/>
      <c r="BX326" s="523"/>
      <c r="BY326" s="245"/>
      <c r="BZ326" s="245"/>
      <c r="CA326" s="245"/>
      <c r="CB326" s="245"/>
      <c r="CC326" s="245"/>
      <c r="CD326" s="245"/>
      <c r="CE326" s="245"/>
      <c r="CF326" s="245"/>
      <c r="CG326" s="245"/>
      <c r="CH326" s="245"/>
      <c r="CI326" s="245"/>
      <c r="CJ326" s="245"/>
      <c r="CK326" s="245"/>
      <c r="CL326" s="245"/>
      <c r="CM326" s="247"/>
      <c r="CN326" s="523"/>
      <c r="CO326" s="561" t="str">
        <f t="shared" si="42"/>
        <v xml:space="preserve"> </v>
      </c>
      <c r="CP326" s="561" t="str">
        <f t="shared" si="46"/>
        <v xml:space="preserve"> </v>
      </c>
      <c r="CQ326" s="561" t="str">
        <f t="shared" si="47"/>
        <v xml:space="preserve"> </v>
      </c>
      <c r="CR326" s="561" t="str">
        <f t="shared" si="48"/>
        <v xml:space="preserve"> </v>
      </c>
      <c r="CS326" s="81"/>
      <c r="CT326" s="254"/>
    </row>
    <row r="327" spans="1:98" s="86" customFormat="1" ht="12.75" x14ac:dyDescent="0.25">
      <c r="A327" s="365"/>
      <c r="B327" s="361">
        <f>Demography!B326</f>
        <v>0</v>
      </c>
      <c r="C327" s="361">
        <f>Demography!C326</f>
        <v>0</v>
      </c>
      <c r="D327" s="362">
        <f>Demography!D326</f>
        <v>0</v>
      </c>
      <c r="E327" s="362">
        <f>Demography!E326</f>
        <v>0</v>
      </c>
      <c r="F327" s="362">
        <f>Demography!F326</f>
        <v>0</v>
      </c>
      <c r="G327" s="81"/>
      <c r="H327" s="241"/>
      <c r="I327" s="478"/>
      <c r="J327" s="478"/>
      <c r="K327" s="241"/>
      <c r="L327" s="242"/>
      <c r="M327" s="478"/>
      <c r="N327" s="241"/>
      <c r="O327" s="242"/>
      <c r="P327" s="243"/>
      <c r="Q327" s="243"/>
      <c r="R327" s="243"/>
      <c r="S327" s="243"/>
      <c r="T327" s="243"/>
      <c r="U327" s="524"/>
      <c r="V327" s="241"/>
      <c r="W327" s="415"/>
      <c r="X327" s="415"/>
      <c r="Y327" s="81"/>
      <c r="Z327" s="241"/>
      <c r="AA327" s="416"/>
      <c r="AB327" s="416"/>
      <c r="AC327" s="81"/>
      <c r="AD327" s="242"/>
      <c r="AE327" s="242"/>
      <c r="AF327" s="241"/>
      <c r="AG327" s="242"/>
      <c r="AH327" s="241"/>
      <c r="AI327" s="241"/>
      <c r="AJ327" s="241"/>
      <c r="AK327" s="246"/>
      <c r="AL327" s="246"/>
      <c r="AM327" s="246"/>
      <c r="AN327" s="246"/>
      <c r="AO327" s="246"/>
      <c r="AP327" s="523"/>
      <c r="AQ327" s="246"/>
      <c r="AR327" s="246"/>
      <c r="AS327" s="246"/>
      <c r="AT327" s="246"/>
      <c r="AU327" s="246"/>
      <c r="AV327" s="246"/>
      <c r="AW327" s="246"/>
      <c r="AX327" s="246"/>
      <c r="AY327" s="246"/>
      <c r="AZ327" s="246"/>
      <c r="BA327" s="246"/>
      <c r="BB327" s="246"/>
      <c r="BC327" s="246"/>
      <c r="BD327" s="246"/>
      <c r="BE327" s="248"/>
      <c r="BF327" s="523"/>
      <c r="BG327" s="562" t="str">
        <f t="shared" si="41"/>
        <v xml:space="preserve"> </v>
      </c>
      <c r="BH327" s="562" t="str">
        <f t="shared" si="43"/>
        <v xml:space="preserve"> </v>
      </c>
      <c r="BI327" s="562" t="str">
        <f t="shared" si="44"/>
        <v xml:space="preserve"> </v>
      </c>
      <c r="BJ327" s="562" t="str">
        <f t="shared" si="45"/>
        <v xml:space="preserve"> </v>
      </c>
      <c r="BK327" s="523"/>
      <c r="BL327" s="242"/>
      <c r="BM327" s="242"/>
      <c r="BN327" s="241"/>
      <c r="BO327" s="242"/>
      <c r="BP327" s="241"/>
      <c r="BQ327" s="241"/>
      <c r="BR327" s="241"/>
      <c r="BS327" s="246"/>
      <c r="BT327" s="246"/>
      <c r="BU327" s="246"/>
      <c r="BV327" s="246"/>
      <c r="BW327" s="246"/>
      <c r="BX327" s="523"/>
      <c r="BY327" s="246"/>
      <c r="BZ327" s="246"/>
      <c r="CA327" s="246"/>
      <c r="CB327" s="246"/>
      <c r="CC327" s="246"/>
      <c r="CD327" s="246"/>
      <c r="CE327" s="246"/>
      <c r="CF327" s="246"/>
      <c r="CG327" s="246"/>
      <c r="CH327" s="246"/>
      <c r="CI327" s="246"/>
      <c r="CJ327" s="246"/>
      <c r="CK327" s="246"/>
      <c r="CL327" s="246"/>
      <c r="CM327" s="248"/>
      <c r="CN327" s="523"/>
      <c r="CO327" s="562" t="str">
        <f t="shared" si="42"/>
        <v xml:space="preserve"> </v>
      </c>
      <c r="CP327" s="562" t="str">
        <f t="shared" si="46"/>
        <v xml:space="preserve"> </v>
      </c>
      <c r="CQ327" s="562" t="str">
        <f t="shared" si="47"/>
        <v xml:space="preserve"> </v>
      </c>
      <c r="CR327" s="562" t="str">
        <f t="shared" si="48"/>
        <v xml:space="preserve"> </v>
      </c>
      <c r="CS327" s="81"/>
      <c r="CT327" s="515"/>
    </row>
    <row r="328" spans="1:98" s="86" customFormat="1" ht="12.75" x14ac:dyDescent="0.25">
      <c r="A328" s="365"/>
      <c r="B328" s="147">
        <f>Demography!B327</f>
        <v>0</v>
      </c>
      <c r="C328" s="147">
        <f>Demography!C327</f>
        <v>0</v>
      </c>
      <c r="D328" s="148">
        <f>Demography!D327</f>
        <v>0</v>
      </c>
      <c r="E328" s="148">
        <f>Demography!E327</f>
        <v>0</v>
      </c>
      <c r="F328" s="148">
        <f>Demography!F327</f>
        <v>0</v>
      </c>
      <c r="G328" s="81"/>
      <c r="H328" s="256"/>
      <c r="I328" s="257"/>
      <c r="J328" s="257"/>
      <c r="K328" s="256"/>
      <c r="L328" s="240"/>
      <c r="M328" s="257"/>
      <c r="N328" s="256"/>
      <c r="O328" s="240"/>
      <c r="P328" s="261"/>
      <c r="Q328" s="261"/>
      <c r="R328" s="261"/>
      <c r="S328" s="261"/>
      <c r="T328" s="261"/>
      <c r="U328" s="522"/>
      <c r="V328" s="256"/>
      <c r="W328" s="238"/>
      <c r="X328" s="238"/>
      <c r="Y328" s="81"/>
      <c r="Z328" s="256"/>
      <c r="AA328" s="150"/>
      <c r="AB328" s="150"/>
      <c r="AC328" s="81"/>
      <c r="AD328" s="240"/>
      <c r="AE328" s="240"/>
      <c r="AF328" s="256"/>
      <c r="AG328" s="240"/>
      <c r="AH328" s="256"/>
      <c r="AI328" s="256"/>
      <c r="AJ328" s="256"/>
      <c r="AK328" s="245"/>
      <c r="AL328" s="245"/>
      <c r="AM328" s="245"/>
      <c r="AN328" s="245"/>
      <c r="AO328" s="245"/>
      <c r="AP328" s="523"/>
      <c r="AQ328" s="245"/>
      <c r="AR328" s="245"/>
      <c r="AS328" s="245"/>
      <c r="AT328" s="245"/>
      <c r="AU328" s="245"/>
      <c r="AV328" s="245"/>
      <c r="AW328" s="245"/>
      <c r="AX328" s="245"/>
      <c r="AY328" s="245"/>
      <c r="AZ328" s="245"/>
      <c r="BA328" s="245"/>
      <c r="BB328" s="245"/>
      <c r="BC328" s="245"/>
      <c r="BD328" s="245"/>
      <c r="BE328" s="247"/>
      <c r="BF328" s="523"/>
      <c r="BG328" s="561" t="str">
        <f t="shared" si="41"/>
        <v xml:space="preserve"> </v>
      </c>
      <c r="BH328" s="561" t="str">
        <f t="shared" si="43"/>
        <v xml:space="preserve"> </v>
      </c>
      <c r="BI328" s="561" t="str">
        <f t="shared" si="44"/>
        <v xml:space="preserve"> </v>
      </c>
      <c r="BJ328" s="561" t="str">
        <f t="shared" si="45"/>
        <v xml:space="preserve"> </v>
      </c>
      <c r="BK328" s="523"/>
      <c r="BL328" s="240"/>
      <c r="BM328" s="240"/>
      <c r="BN328" s="256"/>
      <c r="BO328" s="240"/>
      <c r="BP328" s="256"/>
      <c r="BQ328" s="256"/>
      <c r="BR328" s="256"/>
      <c r="BS328" s="245"/>
      <c r="BT328" s="245"/>
      <c r="BU328" s="245"/>
      <c r="BV328" s="245"/>
      <c r="BW328" s="245"/>
      <c r="BX328" s="523"/>
      <c r="BY328" s="245"/>
      <c r="BZ328" s="245"/>
      <c r="CA328" s="245"/>
      <c r="CB328" s="245"/>
      <c r="CC328" s="245"/>
      <c r="CD328" s="245"/>
      <c r="CE328" s="245"/>
      <c r="CF328" s="245"/>
      <c r="CG328" s="245"/>
      <c r="CH328" s="245"/>
      <c r="CI328" s="245"/>
      <c r="CJ328" s="245"/>
      <c r="CK328" s="245"/>
      <c r="CL328" s="245"/>
      <c r="CM328" s="247"/>
      <c r="CN328" s="523"/>
      <c r="CO328" s="561" t="str">
        <f t="shared" si="42"/>
        <v xml:space="preserve"> </v>
      </c>
      <c r="CP328" s="561" t="str">
        <f t="shared" si="46"/>
        <v xml:space="preserve"> </v>
      </c>
      <c r="CQ328" s="561" t="str">
        <f t="shared" si="47"/>
        <v xml:space="preserve"> </v>
      </c>
      <c r="CR328" s="561" t="str">
        <f t="shared" si="48"/>
        <v xml:space="preserve"> </v>
      </c>
      <c r="CS328" s="81"/>
      <c r="CT328" s="254"/>
    </row>
    <row r="329" spans="1:98" s="86" customFormat="1" ht="12.75" x14ac:dyDescent="0.25">
      <c r="A329" s="365"/>
      <c r="B329" s="361">
        <f>Demography!B328</f>
        <v>0</v>
      </c>
      <c r="C329" s="361">
        <f>Demography!C328</f>
        <v>0</v>
      </c>
      <c r="D329" s="362">
        <f>Demography!D328</f>
        <v>0</v>
      </c>
      <c r="E329" s="362">
        <f>Demography!E328</f>
        <v>0</v>
      </c>
      <c r="F329" s="362">
        <f>Demography!F328</f>
        <v>0</v>
      </c>
      <c r="G329" s="81"/>
      <c r="H329" s="241"/>
      <c r="I329" s="478"/>
      <c r="J329" s="478"/>
      <c r="K329" s="241"/>
      <c r="L329" s="242"/>
      <c r="M329" s="478"/>
      <c r="N329" s="241"/>
      <c r="O329" s="242"/>
      <c r="P329" s="243"/>
      <c r="Q329" s="243"/>
      <c r="R329" s="243"/>
      <c r="S329" s="243"/>
      <c r="T329" s="243"/>
      <c r="U329" s="524"/>
      <c r="V329" s="241"/>
      <c r="W329" s="415"/>
      <c r="X329" s="415"/>
      <c r="Y329" s="81"/>
      <c r="Z329" s="241"/>
      <c r="AA329" s="416"/>
      <c r="AB329" s="416"/>
      <c r="AC329" s="81"/>
      <c r="AD329" s="242"/>
      <c r="AE329" s="242"/>
      <c r="AF329" s="241"/>
      <c r="AG329" s="242"/>
      <c r="AH329" s="241"/>
      <c r="AI329" s="241"/>
      <c r="AJ329" s="241"/>
      <c r="AK329" s="246"/>
      <c r="AL329" s="246"/>
      <c r="AM329" s="246"/>
      <c r="AN329" s="246"/>
      <c r="AO329" s="246"/>
      <c r="AP329" s="523"/>
      <c r="AQ329" s="246"/>
      <c r="AR329" s="246"/>
      <c r="AS329" s="246"/>
      <c r="AT329" s="246"/>
      <c r="AU329" s="246"/>
      <c r="AV329" s="246"/>
      <c r="AW329" s="246"/>
      <c r="AX329" s="246"/>
      <c r="AY329" s="246"/>
      <c r="AZ329" s="246"/>
      <c r="BA329" s="246"/>
      <c r="BB329" s="246"/>
      <c r="BC329" s="246"/>
      <c r="BD329" s="246"/>
      <c r="BE329" s="248"/>
      <c r="BF329" s="523"/>
      <c r="BG329" s="562" t="str">
        <f t="shared" si="41"/>
        <v xml:space="preserve"> </v>
      </c>
      <c r="BH329" s="562" t="str">
        <f t="shared" si="43"/>
        <v xml:space="preserve"> </v>
      </c>
      <c r="BI329" s="562" t="str">
        <f t="shared" si="44"/>
        <v xml:space="preserve"> </v>
      </c>
      <c r="BJ329" s="562" t="str">
        <f t="shared" si="45"/>
        <v xml:space="preserve"> </v>
      </c>
      <c r="BK329" s="523"/>
      <c r="BL329" s="242"/>
      <c r="BM329" s="242"/>
      <c r="BN329" s="241"/>
      <c r="BO329" s="242"/>
      <c r="BP329" s="241"/>
      <c r="BQ329" s="241"/>
      <c r="BR329" s="241"/>
      <c r="BS329" s="246"/>
      <c r="BT329" s="246"/>
      <c r="BU329" s="246"/>
      <c r="BV329" s="246"/>
      <c r="BW329" s="246"/>
      <c r="BX329" s="523"/>
      <c r="BY329" s="246"/>
      <c r="BZ329" s="246"/>
      <c r="CA329" s="246"/>
      <c r="CB329" s="246"/>
      <c r="CC329" s="246"/>
      <c r="CD329" s="246"/>
      <c r="CE329" s="246"/>
      <c r="CF329" s="246"/>
      <c r="CG329" s="246"/>
      <c r="CH329" s="246"/>
      <c r="CI329" s="246"/>
      <c r="CJ329" s="246"/>
      <c r="CK329" s="246"/>
      <c r="CL329" s="246"/>
      <c r="CM329" s="248"/>
      <c r="CN329" s="523"/>
      <c r="CO329" s="562" t="str">
        <f t="shared" si="42"/>
        <v xml:space="preserve"> </v>
      </c>
      <c r="CP329" s="562" t="str">
        <f t="shared" si="46"/>
        <v xml:space="preserve"> </v>
      </c>
      <c r="CQ329" s="562" t="str">
        <f t="shared" si="47"/>
        <v xml:space="preserve"> </v>
      </c>
      <c r="CR329" s="562" t="str">
        <f t="shared" si="48"/>
        <v xml:space="preserve"> </v>
      </c>
      <c r="CS329" s="81"/>
      <c r="CT329" s="515"/>
    </row>
    <row r="330" spans="1:98" s="86" customFormat="1" ht="12.75" x14ac:dyDescent="0.25">
      <c r="A330" s="365"/>
      <c r="B330" s="147">
        <f>Demography!B329</f>
        <v>0</v>
      </c>
      <c r="C330" s="147">
        <f>Demography!C329</f>
        <v>0</v>
      </c>
      <c r="D330" s="148">
        <f>Demography!D329</f>
        <v>0</v>
      </c>
      <c r="E330" s="148">
        <f>Demography!E329</f>
        <v>0</v>
      </c>
      <c r="F330" s="148">
        <f>Demography!F329</f>
        <v>0</v>
      </c>
      <c r="G330" s="81"/>
      <c r="H330" s="256"/>
      <c r="I330" s="257"/>
      <c r="J330" s="257"/>
      <c r="K330" s="256"/>
      <c r="L330" s="240"/>
      <c r="M330" s="257"/>
      <c r="N330" s="256"/>
      <c r="O330" s="240"/>
      <c r="P330" s="261"/>
      <c r="Q330" s="261"/>
      <c r="R330" s="261"/>
      <c r="S330" s="261"/>
      <c r="T330" s="261"/>
      <c r="U330" s="522"/>
      <c r="V330" s="256"/>
      <c r="W330" s="238"/>
      <c r="X330" s="238"/>
      <c r="Y330" s="81"/>
      <c r="Z330" s="256"/>
      <c r="AA330" s="150"/>
      <c r="AB330" s="150"/>
      <c r="AC330" s="81"/>
      <c r="AD330" s="240"/>
      <c r="AE330" s="240"/>
      <c r="AF330" s="256"/>
      <c r="AG330" s="240"/>
      <c r="AH330" s="256"/>
      <c r="AI330" s="256"/>
      <c r="AJ330" s="256"/>
      <c r="AK330" s="245"/>
      <c r="AL330" s="245"/>
      <c r="AM330" s="245"/>
      <c r="AN330" s="245"/>
      <c r="AO330" s="245"/>
      <c r="AP330" s="523"/>
      <c r="AQ330" s="245"/>
      <c r="AR330" s="245"/>
      <c r="AS330" s="245"/>
      <c r="AT330" s="245"/>
      <c r="AU330" s="245"/>
      <c r="AV330" s="245"/>
      <c r="AW330" s="245"/>
      <c r="AX330" s="245"/>
      <c r="AY330" s="245"/>
      <c r="AZ330" s="245"/>
      <c r="BA330" s="245"/>
      <c r="BB330" s="245"/>
      <c r="BC330" s="245"/>
      <c r="BD330" s="245"/>
      <c r="BE330" s="247"/>
      <c r="BF330" s="523"/>
      <c r="BG330" s="561" t="str">
        <f t="shared" si="41"/>
        <v xml:space="preserve"> </v>
      </c>
      <c r="BH330" s="561" t="str">
        <f t="shared" si="43"/>
        <v xml:space="preserve"> </v>
      </c>
      <c r="BI330" s="561" t="str">
        <f t="shared" si="44"/>
        <v xml:space="preserve"> </v>
      </c>
      <c r="BJ330" s="561" t="str">
        <f t="shared" si="45"/>
        <v xml:space="preserve"> </v>
      </c>
      <c r="BK330" s="523"/>
      <c r="BL330" s="240"/>
      <c r="BM330" s="240"/>
      <c r="BN330" s="256"/>
      <c r="BO330" s="240"/>
      <c r="BP330" s="256"/>
      <c r="BQ330" s="256"/>
      <c r="BR330" s="256"/>
      <c r="BS330" s="245"/>
      <c r="BT330" s="245"/>
      <c r="BU330" s="245"/>
      <c r="BV330" s="245"/>
      <c r="BW330" s="245"/>
      <c r="BX330" s="523"/>
      <c r="BY330" s="245"/>
      <c r="BZ330" s="245"/>
      <c r="CA330" s="245"/>
      <c r="CB330" s="245"/>
      <c r="CC330" s="245"/>
      <c r="CD330" s="245"/>
      <c r="CE330" s="245"/>
      <c r="CF330" s="245"/>
      <c r="CG330" s="245"/>
      <c r="CH330" s="245"/>
      <c r="CI330" s="245"/>
      <c r="CJ330" s="245"/>
      <c r="CK330" s="245"/>
      <c r="CL330" s="245"/>
      <c r="CM330" s="247"/>
      <c r="CN330" s="523"/>
      <c r="CO330" s="561" t="str">
        <f t="shared" si="42"/>
        <v xml:space="preserve"> </v>
      </c>
      <c r="CP330" s="561" t="str">
        <f t="shared" si="46"/>
        <v xml:space="preserve"> </v>
      </c>
      <c r="CQ330" s="561" t="str">
        <f t="shared" si="47"/>
        <v xml:space="preserve"> </v>
      </c>
      <c r="CR330" s="561" t="str">
        <f t="shared" si="48"/>
        <v xml:space="preserve"> </v>
      </c>
      <c r="CS330" s="81"/>
      <c r="CT330" s="254"/>
    </row>
    <row r="331" spans="1:98" s="86" customFormat="1" ht="12.75" x14ac:dyDescent="0.25">
      <c r="A331" s="365"/>
      <c r="B331" s="361">
        <f>Demography!B330</f>
        <v>0</v>
      </c>
      <c r="C331" s="361">
        <f>Demography!C330</f>
        <v>0</v>
      </c>
      <c r="D331" s="362">
        <f>Demography!D330</f>
        <v>0</v>
      </c>
      <c r="E331" s="362">
        <f>Demography!E330</f>
        <v>0</v>
      </c>
      <c r="F331" s="362">
        <f>Demography!F330</f>
        <v>0</v>
      </c>
      <c r="G331" s="81"/>
      <c r="H331" s="241"/>
      <c r="I331" s="478"/>
      <c r="J331" s="478"/>
      <c r="K331" s="241"/>
      <c r="L331" s="242"/>
      <c r="M331" s="478"/>
      <c r="N331" s="241"/>
      <c r="O331" s="242"/>
      <c r="P331" s="243"/>
      <c r="Q331" s="243"/>
      <c r="R331" s="243"/>
      <c r="S331" s="243"/>
      <c r="T331" s="243"/>
      <c r="U331" s="524"/>
      <c r="V331" s="241"/>
      <c r="W331" s="415"/>
      <c r="X331" s="415"/>
      <c r="Y331" s="81"/>
      <c r="Z331" s="241"/>
      <c r="AA331" s="416"/>
      <c r="AB331" s="416"/>
      <c r="AC331" s="81"/>
      <c r="AD331" s="242"/>
      <c r="AE331" s="242"/>
      <c r="AF331" s="241"/>
      <c r="AG331" s="242"/>
      <c r="AH331" s="241"/>
      <c r="AI331" s="241"/>
      <c r="AJ331" s="241"/>
      <c r="AK331" s="246"/>
      <c r="AL331" s="246"/>
      <c r="AM331" s="246"/>
      <c r="AN331" s="246"/>
      <c r="AO331" s="246"/>
      <c r="AP331" s="523"/>
      <c r="AQ331" s="246"/>
      <c r="AR331" s="246"/>
      <c r="AS331" s="246"/>
      <c r="AT331" s="246"/>
      <c r="AU331" s="246"/>
      <c r="AV331" s="246"/>
      <c r="AW331" s="246"/>
      <c r="AX331" s="246"/>
      <c r="AY331" s="246"/>
      <c r="AZ331" s="246"/>
      <c r="BA331" s="246"/>
      <c r="BB331" s="246"/>
      <c r="BC331" s="246"/>
      <c r="BD331" s="246"/>
      <c r="BE331" s="248"/>
      <c r="BF331" s="523"/>
      <c r="BG331" s="562" t="str">
        <f t="shared" si="41"/>
        <v xml:space="preserve"> </v>
      </c>
      <c r="BH331" s="562" t="str">
        <f t="shared" si="43"/>
        <v xml:space="preserve"> </v>
      </c>
      <c r="BI331" s="562" t="str">
        <f t="shared" si="44"/>
        <v xml:space="preserve"> </v>
      </c>
      <c r="BJ331" s="562" t="str">
        <f t="shared" si="45"/>
        <v xml:space="preserve"> </v>
      </c>
      <c r="BK331" s="523"/>
      <c r="BL331" s="242"/>
      <c r="BM331" s="242"/>
      <c r="BN331" s="241"/>
      <c r="BO331" s="242"/>
      <c r="BP331" s="241"/>
      <c r="BQ331" s="241"/>
      <c r="BR331" s="241"/>
      <c r="BS331" s="246"/>
      <c r="BT331" s="246"/>
      <c r="BU331" s="246"/>
      <c r="BV331" s="246"/>
      <c r="BW331" s="246"/>
      <c r="BX331" s="523"/>
      <c r="BY331" s="246"/>
      <c r="BZ331" s="246"/>
      <c r="CA331" s="246"/>
      <c r="CB331" s="246"/>
      <c r="CC331" s="246"/>
      <c r="CD331" s="246"/>
      <c r="CE331" s="246"/>
      <c r="CF331" s="246"/>
      <c r="CG331" s="246"/>
      <c r="CH331" s="246"/>
      <c r="CI331" s="246"/>
      <c r="CJ331" s="246"/>
      <c r="CK331" s="246"/>
      <c r="CL331" s="246"/>
      <c r="CM331" s="248"/>
      <c r="CN331" s="523"/>
      <c r="CO331" s="562" t="str">
        <f t="shared" si="42"/>
        <v xml:space="preserve"> </v>
      </c>
      <c r="CP331" s="562" t="str">
        <f t="shared" si="46"/>
        <v xml:space="preserve"> </v>
      </c>
      <c r="CQ331" s="562" t="str">
        <f t="shared" si="47"/>
        <v xml:space="preserve"> </v>
      </c>
      <c r="CR331" s="562" t="str">
        <f t="shared" si="48"/>
        <v xml:space="preserve"> </v>
      </c>
      <c r="CS331" s="81"/>
      <c r="CT331" s="515"/>
    </row>
    <row r="332" spans="1:98" s="86" customFormat="1" ht="12.75" x14ac:dyDescent="0.25">
      <c r="A332" s="365"/>
      <c r="B332" s="147">
        <f>Demography!B331</f>
        <v>0</v>
      </c>
      <c r="C332" s="147">
        <f>Demography!C331</f>
        <v>0</v>
      </c>
      <c r="D332" s="148">
        <f>Demography!D331</f>
        <v>0</v>
      </c>
      <c r="E332" s="148">
        <f>Demography!E331</f>
        <v>0</v>
      </c>
      <c r="F332" s="148">
        <f>Demography!F331</f>
        <v>0</v>
      </c>
      <c r="G332" s="81"/>
      <c r="H332" s="256"/>
      <c r="I332" s="257"/>
      <c r="J332" s="257"/>
      <c r="K332" s="256"/>
      <c r="L332" s="240"/>
      <c r="M332" s="257"/>
      <c r="N332" s="256"/>
      <c r="O332" s="240"/>
      <c r="P332" s="261"/>
      <c r="Q332" s="261"/>
      <c r="R332" s="261"/>
      <c r="S332" s="261"/>
      <c r="T332" s="261"/>
      <c r="U332" s="522"/>
      <c r="V332" s="256"/>
      <c r="W332" s="238"/>
      <c r="X332" s="238"/>
      <c r="Y332" s="81"/>
      <c r="Z332" s="256"/>
      <c r="AA332" s="150"/>
      <c r="AB332" s="150"/>
      <c r="AC332" s="81"/>
      <c r="AD332" s="240"/>
      <c r="AE332" s="240"/>
      <c r="AF332" s="256"/>
      <c r="AG332" s="240"/>
      <c r="AH332" s="256"/>
      <c r="AI332" s="256"/>
      <c r="AJ332" s="256"/>
      <c r="AK332" s="245"/>
      <c r="AL332" s="245"/>
      <c r="AM332" s="245"/>
      <c r="AN332" s="245"/>
      <c r="AO332" s="245"/>
      <c r="AP332" s="523"/>
      <c r="AQ332" s="245"/>
      <c r="AR332" s="245"/>
      <c r="AS332" s="245"/>
      <c r="AT332" s="245"/>
      <c r="AU332" s="245"/>
      <c r="AV332" s="245"/>
      <c r="AW332" s="245"/>
      <c r="AX332" s="245"/>
      <c r="AY332" s="245"/>
      <c r="AZ332" s="245"/>
      <c r="BA332" s="245"/>
      <c r="BB332" s="245"/>
      <c r="BC332" s="245"/>
      <c r="BD332" s="245"/>
      <c r="BE332" s="247"/>
      <c r="BF332" s="523"/>
      <c r="BG332" s="561" t="str">
        <f t="shared" si="41"/>
        <v xml:space="preserve"> </v>
      </c>
      <c r="BH332" s="561" t="str">
        <f t="shared" si="43"/>
        <v xml:space="preserve"> </v>
      </c>
      <c r="BI332" s="561" t="str">
        <f t="shared" si="44"/>
        <v xml:space="preserve"> </v>
      </c>
      <c r="BJ332" s="561" t="str">
        <f t="shared" si="45"/>
        <v xml:space="preserve"> </v>
      </c>
      <c r="BK332" s="523"/>
      <c r="BL332" s="240"/>
      <c r="BM332" s="240"/>
      <c r="BN332" s="256"/>
      <c r="BO332" s="240"/>
      <c r="BP332" s="256"/>
      <c r="BQ332" s="256"/>
      <c r="BR332" s="256"/>
      <c r="BS332" s="245"/>
      <c r="BT332" s="245"/>
      <c r="BU332" s="245"/>
      <c r="BV332" s="245"/>
      <c r="BW332" s="245"/>
      <c r="BX332" s="523"/>
      <c r="BY332" s="245"/>
      <c r="BZ332" s="245"/>
      <c r="CA332" s="245"/>
      <c r="CB332" s="245"/>
      <c r="CC332" s="245"/>
      <c r="CD332" s="245"/>
      <c r="CE332" s="245"/>
      <c r="CF332" s="245"/>
      <c r="CG332" s="245"/>
      <c r="CH332" s="245"/>
      <c r="CI332" s="245"/>
      <c r="CJ332" s="245"/>
      <c r="CK332" s="245"/>
      <c r="CL332" s="245"/>
      <c r="CM332" s="247"/>
      <c r="CN332" s="523"/>
      <c r="CO332" s="561" t="str">
        <f t="shared" si="42"/>
        <v xml:space="preserve"> </v>
      </c>
      <c r="CP332" s="561" t="str">
        <f t="shared" si="46"/>
        <v xml:space="preserve"> </v>
      </c>
      <c r="CQ332" s="561" t="str">
        <f t="shared" si="47"/>
        <v xml:space="preserve"> </v>
      </c>
      <c r="CR332" s="561" t="str">
        <f t="shared" si="48"/>
        <v xml:space="preserve"> </v>
      </c>
      <c r="CS332" s="81"/>
      <c r="CT332" s="254"/>
    </row>
    <row r="333" spans="1:98" s="86" customFormat="1" ht="12.75" x14ac:dyDescent="0.25">
      <c r="A333" s="365"/>
      <c r="B333" s="361">
        <f>Demography!B332</f>
        <v>0</v>
      </c>
      <c r="C333" s="361">
        <f>Demography!C332</f>
        <v>0</v>
      </c>
      <c r="D333" s="362">
        <f>Demography!D332</f>
        <v>0</v>
      </c>
      <c r="E333" s="362">
        <f>Demography!E332</f>
        <v>0</v>
      </c>
      <c r="F333" s="362">
        <f>Demography!F332</f>
        <v>0</v>
      </c>
      <c r="G333" s="81"/>
      <c r="H333" s="241"/>
      <c r="I333" s="478"/>
      <c r="J333" s="478"/>
      <c r="K333" s="241"/>
      <c r="L333" s="242"/>
      <c r="M333" s="478"/>
      <c r="N333" s="241"/>
      <c r="O333" s="242"/>
      <c r="P333" s="243"/>
      <c r="Q333" s="243"/>
      <c r="R333" s="243"/>
      <c r="S333" s="243"/>
      <c r="T333" s="243"/>
      <c r="U333" s="524"/>
      <c r="V333" s="241"/>
      <c r="W333" s="415"/>
      <c r="X333" s="415"/>
      <c r="Y333" s="81"/>
      <c r="Z333" s="241"/>
      <c r="AA333" s="416"/>
      <c r="AB333" s="416"/>
      <c r="AC333" s="81"/>
      <c r="AD333" s="242"/>
      <c r="AE333" s="242"/>
      <c r="AF333" s="241"/>
      <c r="AG333" s="242"/>
      <c r="AH333" s="241"/>
      <c r="AI333" s="241"/>
      <c r="AJ333" s="241"/>
      <c r="AK333" s="246"/>
      <c r="AL333" s="246"/>
      <c r="AM333" s="246"/>
      <c r="AN333" s="246"/>
      <c r="AO333" s="246"/>
      <c r="AP333" s="523"/>
      <c r="AQ333" s="246"/>
      <c r="AR333" s="246"/>
      <c r="AS333" s="246"/>
      <c r="AT333" s="246"/>
      <c r="AU333" s="246"/>
      <c r="AV333" s="246"/>
      <c r="AW333" s="246"/>
      <c r="AX333" s="246"/>
      <c r="AY333" s="246"/>
      <c r="AZ333" s="246"/>
      <c r="BA333" s="246"/>
      <c r="BB333" s="246"/>
      <c r="BC333" s="246"/>
      <c r="BD333" s="246"/>
      <c r="BE333" s="248"/>
      <c r="BF333" s="523"/>
      <c r="BG333" s="562" t="str">
        <f t="shared" si="41"/>
        <v xml:space="preserve"> </v>
      </c>
      <c r="BH333" s="562" t="str">
        <f t="shared" si="43"/>
        <v xml:space="preserve"> </v>
      </c>
      <c r="BI333" s="562" t="str">
        <f t="shared" si="44"/>
        <v xml:space="preserve"> </v>
      </c>
      <c r="BJ333" s="562" t="str">
        <f t="shared" si="45"/>
        <v xml:space="preserve"> </v>
      </c>
      <c r="BK333" s="523"/>
      <c r="BL333" s="242"/>
      <c r="BM333" s="242"/>
      <c r="BN333" s="241"/>
      <c r="BO333" s="242"/>
      <c r="BP333" s="241"/>
      <c r="BQ333" s="241"/>
      <c r="BR333" s="241"/>
      <c r="BS333" s="246"/>
      <c r="BT333" s="246"/>
      <c r="BU333" s="246"/>
      <c r="BV333" s="246"/>
      <c r="BW333" s="246"/>
      <c r="BX333" s="523"/>
      <c r="BY333" s="246"/>
      <c r="BZ333" s="246"/>
      <c r="CA333" s="246"/>
      <c r="CB333" s="246"/>
      <c r="CC333" s="246"/>
      <c r="CD333" s="246"/>
      <c r="CE333" s="246"/>
      <c r="CF333" s="246"/>
      <c r="CG333" s="246"/>
      <c r="CH333" s="246"/>
      <c r="CI333" s="246"/>
      <c r="CJ333" s="246"/>
      <c r="CK333" s="246"/>
      <c r="CL333" s="246"/>
      <c r="CM333" s="248"/>
      <c r="CN333" s="523"/>
      <c r="CO333" s="562" t="str">
        <f t="shared" si="42"/>
        <v xml:space="preserve"> </v>
      </c>
      <c r="CP333" s="562" t="str">
        <f t="shared" si="46"/>
        <v xml:space="preserve"> </v>
      </c>
      <c r="CQ333" s="562" t="str">
        <f t="shared" si="47"/>
        <v xml:space="preserve"> </v>
      </c>
      <c r="CR333" s="562" t="str">
        <f t="shared" si="48"/>
        <v xml:space="preserve"> </v>
      </c>
      <c r="CS333" s="81"/>
      <c r="CT333" s="515"/>
    </row>
    <row r="334" spans="1:98" s="86" customFormat="1" ht="12.75" x14ac:dyDescent="0.25">
      <c r="A334" s="365"/>
      <c r="B334" s="147">
        <f>Demography!B333</f>
        <v>0</v>
      </c>
      <c r="C334" s="147">
        <f>Demography!C333</f>
        <v>0</v>
      </c>
      <c r="D334" s="148">
        <f>Demography!D333</f>
        <v>0</v>
      </c>
      <c r="E334" s="148">
        <f>Demography!E333</f>
        <v>0</v>
      </c>
      <c r="F334" s="148">
        <f>Demography!F333</f>
        <v>0</v>
      </c>
      <c r="G334" s="81"/>
      <c r="H334" s="256"/>
      <c r="I334" s="257"/>
      <c r="J334" s="257"/>
      <c r="K334" s="256"/>
      <c r="L334" s="240"/>
      <c r="M334" s="257"/>
      <c r="N334" s="256"/>
      <c r="O334" s="240"/>
      <c r="P334" s="261"/>
      <c r="Q334" s="261"/>
      <c r="R334" s="261"/>
      <c r="S334" s="261"/>
      <c r="T334" s="261"/>
      <c r="U334" s="522"/>
      <c r="V334" s="256"/>
      <c r="W334" s="238"/>
      <c r="X334" s="238"/>
      <c r="Y334" s="81"/>
      <c r="Z334" s="256"/>
      <c r="AA334" s="150"/>
      <c r="AB334" s="150"/>
      <c r="AC334" s="81"/>
      <c r="AD334" s="240"/>
      <c r="AE334" s="240"/>
      <c r="AF334" s="256"/>
      <c r="AG334" s="240"/>
      <c r="AH334" s="256"/>
      <c r="AI334" s="256"/>
      <c r="AJ334" s="256"/>
      <c r="AK334" s="245"/>
      <c r="AL334" s="245"/>
      <c r="AM334" s="245"/>
      <c r="AN334" s="245"/>
      <c r="AO334" s="245"/>
      <c r="AP334" s="523"/>
      <c r="AQ334" s="245"/>
      <c r="AR334" s="245"/>
      <c r="AS334" s="245"/>
      <c r="AT334" s="245"/>
      <c r="AU334" s="245"/>
      <c r="AV334" s="245"/>
      <c r="AW334" s="245"/>
      <c r="AX334" s="245"/>
      <c r="AY334" s="245"/>
      <c r="AZ334" s="245"/>
      <c r="BA334" s="245"/>
      <c r="BB334" s="245"/>
      <c r="BC334" s="245"/>
      <c r="BD334" s="245"/>
      <c r="BE334" s="247"/>
      <c r="BF334" s="523"/>
      <c r="BG334" s="561" t="str">
        <f t="shared" si="41"/>
        <v xml:space="preserve"> </v>
      </c>
      <c r="BH334" s="561" t="str">
        <f t="shared" si="43"/>
        <v xml:space="preserve"> </v>
      </c>
      <c r="BI334" s="561" t="str">
        <f t="shared" si="44"/>
        <v xml:space="preserve"> </v>
      </c>
      <c r="BJ334" s="561" t="str">
        <f t="shared" si="45"/>
        <v xml:space="preserve"> </v>
      </c>
      <c r="BK334" s="523"/>
      <c r="BL334" s="240"/>
      <c r="BM334" s="240"/>
      <c r="BN334" s="256"/>
      <c r="BO334" s="240"/>
      <c r="BP334" s="256"/>
      <c r="BQ334" s="256"/>
      <c r="BR334" s="256"/>
      <c r="BS334" s="245"/>
      <c r="BT334" s="245"/>
      <c r="BU334" s="245"/>
      <c r="BV334" s="245"/>
      <c r="BW334" s="245"/>
      <c r="BX334" s="523"/>
      <c r="BY334" s="245"/>
      <c r="BZ334" s="245"/>
      <c r="CA334" s="245"/>
      <c r="CB334" s="245"/>
      <c r="CC334" s="245"/>
      <c r="CD334" s="245"/>
      <c r="CE334" s="245"/>
      <c r="CF334" s="245"/>
      <c r="CG334" s="245"/>
      <c r="CH334" s="245"/>
      <c r="CI334" s="245"/>
      <c r="CJ334" s="245"/>
      <c r="CK334" s="245"/>
      <c r="CL334" s="245"/>
      <c r="CM334" s="247"/>
      <c r="CN334" s="523"/>
      <c r="CO334" s="561" t="str">
        <f t="shared" si="42"/>
        <v xml:space="preserve"> </v>
      </c>
      <c r="CP334" s="561" t="str">
        <f t="shared" si="46"/>
        <v xml:space="preserve"> </v>
      </c>
      <c r="CQ334" s="561" t="str">
        <f t="shared" si="47"/>
        <v xml:space="preserve"> </v>
      </c>
      <c r="CR334" s="561" t="str">
        <f t="shared" si="48"/>
        <v xml:space="preserve"> </v>
      </c>
      <c r="CS334" s="81"/>
      <c r="CT334" s="254"/>
    </row>
    <row r="335" spans="1:98" s="86" customFormat="1" ht="12.75" x14ac:dyDescent="0.25">
      <c r="A335" s="365"/>
      <c r="B335" s="361">
        <f>Demography!B334</f>
        <v>0</v>
      </c>
      <c r="C335" s="361">
        <f>Demography!C334</f>
        <v>0</v>
      </c>
      <c r="D335" s="362">
        <f>Demography!D334</f>
        <v>0</v>
      </c>
      <c r="E335" s="362">
        <f>Demography!E334</f>
        <v>0</v>
      </c>
      <c r="F335" s="362">
        <f>Demography!F334</f>
        <v>0</v>
      </c>
      <c r="G335" s="81"/>
      <c r="H335" s="241"/>
      <c r="I335" s="478"/>
      <c r="J335" s="478"/>
      <c r="K335" s="241"/>
      <c r="L335" s="242"/>
      <c r="M335" s="478"/>
      <c r="N335" s="241"/>
      <c r="O335" s="242"/>
      <c r="P335" s="243"/>
      <c r="Q335" s="243"/>
      <c r="R335" s="243"/>
      <c r="S335" s="243"/>
      <c r="T335" s="243"/>
      <c r="U335" s="524"/>
      <c r="V335" s="241"/>
      <c r="W335" s="415"/>
      <c r="X335" s="415"/>
      <c r="Y335" s="81"/>
      <c r="Z335" s="241"/>
      <c r="AA335" s="416"/>
      <c r="AB335" s="416"/>
      <c r="AC335" s="81"/>
      <c r="AD335" s="242"/>
      <c r="AE335" s="242"/>
      <c r="AF335" s="241"/>
      <c r="AG335" s="242"/>
      <c r="AH335" s="241"/>
      <c r="AI335" s="241"/>
      <c r="AJ335" s="241"/>
      <c r="AK335" s="246"/>
      <c r="AL335" s="246"/>
      <c r="AM335" s="246"/>
      <c r="AN335" s="246"/>
      <c r="AO335" s="246"/>
      <c r="AP335" s="523"/>
      <c r="AQ335" s="246"/>
      <c r="AR335" s="246"/>
      <c r="AS335" s="246"/>
      <c r="AT335" s="246"/>
      <c r="AU335" s="246"/>
      <c r="AV335" s="246"/>
      <c r="AW335" s="246"/>
      <c r="AX335" s="246"/>
      <c r="AY335" s="246"/>
      <c r="AZ335" s="246"/>
      <c r="BA335" s="246"/>
      <c r="BB335" s="246"/>
      <c r="BC335" s="246"/>
      <c r="BD335" s="246"/>
      <c r="BE335" s="248"/>
      <c r="BF335" s="523"/>
      <c r="BG335" s="562" t="str">
        <f t="shared" si="41"/>
        <v xml:space="preserve"> </v>
      </c>
      <c r="BH335" s="562" t="str">
        <f t="shared" si="43"/>
        <v xml:space="preserve"> </v>
      </c>
      <c r="BI335" s="562" t="str">
        <f t="shared" si="44"/>
        <v xml:space="preserve"> </v>
      </c>
      <c r="BJ335" s="562" t="str">
        <f t="shared" si="45"/>
        <v xml:space="preserve"> </v>
      </c>
      <c r="BK335" s="523"/>
      <c r="BL335" s="242"/>
      <c r="BM335" s="242"/>
      <c r="BN335" s="241"/>
      <c r="BO335" s="242"/>
      <c r="BP335" s="241"/>
      <c r="BQ335" s="241"/>
      <c r="BR335" s="241"/>
      <c r="BS335" s="246"/>
      <c r="BT335" s="246"/>
      <c r="BU335" s="246"/>
      <c r="BV335" s="246"/>
      <c r="BW335" s="246"/>
      <c r="BX335" s="523"/>
      <c r="BY335" s="246"/>
      <c r="BZ335" s="246"/>
      <c r="CA335" s="246"/>
      <c r="CB335" s="246"/>
      <c r="CC335" s="246"/>
      <c r="CD335" s="246"/>
      <c r="CE335" s="246"/>
      <c r="CF335" s="246"/>
      <c r="CG335" s="246"/>
      <c r="CH335" s="246"/>
      <c r="CI335" s="246"/>
      <c r="CJ335" s="246"/>
      <c r="CK335" s="246"/>
      <c r="CL335" s="246"/>
      <c r="CM335" s="248"/>
      <c r="CN335" s="523"/>
      <c r="CO335" s="562" t="str">
        <f t="shared" si="42"/>
        <v xml:space="preserve"> </v>
      </c>
      <c r="CP335" s="562" t="str">
        <f t="shared" si="46"/>
        <v xml:space="preserve"> </v>
      </c>
      <c r="CQ335" s="562" t="str">
        <f t="shared" si="47"/>
        <v xml:space="preserve"> </v>
      </c>
      <c r="CR335" s="562" t="str">
        <f t="shared" si="48"/>
        <v xml:space="preserve"> </v>
      </c>
      <c r="CS335" s="81"/>
      <c r="CT335" s="515"/>
    </row>
    <row r="336" spans="1:98" s="86" customFormat="1" ht="12.75" x14ac:dyDescent="0.25">
      <c r="A336" s="365"/>
      <c r="B336" s="147">
        <f>Demography!B335</f>
        <v>0</v>
      </c>
      <c r="C336" s="147">
        <f>Demography!C335</f>
        <v>0</v>
      </c>
      <c r="D336" s="148">
        <f>Demography!D335</f>
        <v>0</v>
      </c>
      <c r="E336" s="148">
        <f>Demography!E335</f>
        <v>0</v>
      </c>
      <c r="F336" s="148">
        <f>Demography!F335</f>
        <v>0</v>
      </c>
      <c r="G336" s="81"/>
      <c r="H336" s="256"/>
      <c r="I336" s="257"/>
      <c r="J336" s="257"/>
      <c r="K336" s="256"/>
      <c r="L336" s="240"/>
      <c r="M336" s="257"/>
      <c r="N336" s="256"/>
      <c r="O336" s="240"/>
      <c r="P336" s="261"/>
      <c r="Q336" s="261"/>
      <c r="R336" s="261"/>
      <c r="S336" s="261"/>
      <c r="T336" s="261"/>
      <c r="U336" s="522"/>
      <c r="V336" s="256"/>
      <c r="W336" s="238"/>
      <c r="X336" s="238"/>
      <c r="Y336" s="81"/>
      <c r="Z336" s="256"/>
      <c r="AA336" s="150"/>
      <c r="AB336" s="150"/>
      <c r="AC336" s="81"/>
      <c r="AD336" s="240"/>
      <c r="AE336" s="240"/>
      <c r="AF336" s="256"/>
      <c r="AG336" s="240"/>
      <c r="AH336" s="256"/>
      <c r="AI336" s="256"/>
      <c r="AJ336" s="256"/>
      <c r="AK336" s="245"/>
      <c r="AL336" s="245"/>
      <c r="AM336" s="245"/>
      <c r="AN336" s="245"/>
      <c r="AO336" s="245"/>
      <c r="AP336" s="523"/>
      <c r="AQ336" s="245"/>
      <c r="AR336" s="245"/>
      <c r="AS336" s="245"/>
      <c r="AT336" s="245"/>
      <c r="AU336" s="245"/>
      <c r="AV336" s="245"/>
      <c r="AW336" s="245"/>
      <c r="AX336" s="245"/>
      <c r="AY336" s="245"/>
      <c r="AZ336" s="245"/>
      <c r="BA336" s="245"/>
      <c r="BB336" s="245"/>
      <c r="BC336" s="245"/>
      <c r="BD336" s="245"/>
      <c r="BE336" s="247"/>
      <c r="BF336" s="523"/>
      <c r="BG336" s="561" t="str">
        <f t="shared" si="41"/>
        <v xml:space="preserve"> </v>
      </c>
      <c r="BH336" s="561" t="str">
        <f t="shared" si="43"/>
        <v xml:space="preserve"> </v>
      </c>
      <c r="BI336" s="561" t="str">
        <f t="shared" si="44"/>
        <v xml:space="preserve"> </v>
      </c>
      <c r="BJ336" s="561" t="str">
        <f t="shared" si="45"/>
        <v xml:space="preserve"> </v>
      </c>
      <c r="BK336" s="523"/>
      <c r="BL336" s="240"/>
      <c r="BM336" s="240"/>
      <c r="BN336" s="256"/>
      <c r="BO336" s="240"/>
      <c r="BP336" s="256"/>
      <c r="BQ336" s="256"/>
      <c r="BR336" s="256"/>
      <c r="BS336" s="245"/>
      <c r="BT336" s="245"/>
      <c r="BU336" s="245"/>
      <c r="BV336" s="245"/>
      <c r="BW336" s="245"/>
      <c r="BX336" s="523"/>
      <c r="BY336" s="245"/>
      <c r="BZ336" s="245"/>
      <c r="CA336" s="245"/>
      <c r="CB336" s="245"/>
      <c r="CC336" s="245"/>
      <c r="CD336" s="245"/>
      <c r="CE336" s="245"/>
      <c r="CF336" s="245"/>
      <c r="CG336" s="245"/>
      <c r="CH336" s="245"/>
      <c r="CI336" s="245"/>
      <c r="CJ336" s="245"/>
      <c r="CK336" s="245"/>
      <c r="CL336" s="245"/>
      <c r="CM336" s="247"/>
      <c r="CN336" s="523"/>
      <c r="CO336" s="561" t="str">
        <f t="shared" si="42"/>
        <v xml:space="preserve"> </v>
      </c>
      <c r="CP336" s="561" t="str">
        <f t="shared" si="46"/>
        <v xml:space="preserve"> </v>
      </c>
      <c r="CQ336" s="561" t="str">
        <f t="shared" si="47"/>
        <v xml:space="preserve"> </v>
      </c>
      <c r="CR336" s="561" t="str">
        <f t="shared" si="48"/>
        <v xml:space="preserve"> </v>
      </c>
      <c r="CS336" s="81"/>
      <c r="CT336" s="254"/>
    </row>
    <row r="337" spans="1:98" s="86" customFormat="1" ht="12.75" x14ac:dyDescent="0.25">
      <c r="A337" s="365"/>
      <c r="B337" s="361">
        <f>Demography!B336</f>
        <v>0</v>
      </c>
      <c r="C337" s="361">
        <f>Demography!C336</f>
        <v>0</v>
      </c>
      <c r="D337" s="362">
        <f>Demography!D336</f>
        <v>0</v>
      </c>
      <c r="E337" s="362">
        <f>Demography!E336</f>
        <v>0</v>
      </c>
      <c r="F337" s="362">
        <f>Demography!F336</f>
        <v>0</v>
      </c>
      <c r="G337" s="81"/>
      <c r="H337" s="241"/>
      <c r="I337" s="478"/>
      <c r="J337" s="478"/>
      <c r="K337" s="241"/>
      <c r="L337" s="242"/>
      <c r="M337" s="478"/>
      <c r="N337" s="241"/>
      <c r="O337" s="242"/>
      <c r="P337" s="243"/>
      <c r="Q337" s="243"/>
      <c r="R337" s="243"/>
      <c r="S337" s="243"/>
      <c r="T337" s="243"/>
      <c r="U337" s="524"/>
      <c r="V337" s="241"/>
      <c r="W337" s="415"/>
      <c r="X337" s="415"/>
      <c r="Y337" s="81"/>
      <c r="Z337" s="241"/>
      <c r="AA337" s="416"/>
      <c r="AB337" s="416"/>
      <c r="AC337" s="81"/>
      <c r="AD337" s="242"/>
      <c r="AE337" s="242"/>
      <c r="AF337" s="241"/>
      <c r="AG337" s="242"/>
      <c r="AH337" s="241"/>
      <c r="AI337" s="241"/>
      <c r="AJ337" s="241"/>
      <c r="AK337" s="246"/>
      <c r="AL337" s="246"/>
      <c r="AM337" s="246"/>
      <c r="AN337" s="246"/>
      <c r="AO337" s="246"/>
      <c r="AP337" s="523"/>
      <c r="AQ337" s="246"/>
      <c r="AR337" s="246"/>
      <c r="AS337" s="246"/>
      <c r="AT337" s="246"/>
      <c r="AU337" s="246"/>
      <c r="AV337" s="246"/>
      <c r="AW337" s="246"/>
      <c r="AX337" s="246"/>
      <c r="AY337" s="246"/>
      <c r="AZ337" s="246"/>
      <c r="BA337" s="246"/>
      <c r="BB337" s="246"/>
      <c r="BC337" s="246"/>
      <c r="BD337" s="246"/>
      <c r="BE337" s="248"/>
      <c r="BF337" s="523"/>
      <c r="BG337" s="562" t="str">
        <f t="shared" si="41"/>
        <v xml:space="preserve"> </v>
      </c>
      <c r="BH337" s="562" t="str">
        <f t="shared" si="43"/>
        <v xml:space="preserve"> </v>
      </c>
      <c r="BI337" s="562" t="str">
        <f t="shared" si="44"/>
        <v xml:space="preserve"> </v>
      </c>
      <c r="BJ337" s="562" t="str">
        <f t="shared" si="45"/>
        <v xml:space="preserve"> </v>
      </c>
      <c r="BK337" s="523"/>
      <c r="BL337" s="242"/>
      <c r="BM337" s="242"/>
      <c r="BN337" s="241"/>
      <c r="BO337" s="242"/>
      <c r="BP337" s="241"/>
      <c r="BQ337" s="241"/>
      <c r="BR337" s="241"/>
      <c r="BS337" s="246"/>
      <c r="BT337" s="246"/>
      <c r="BU337" s="246"/>
      <c r="BV337" s="246"/>
      <c r="BW337" s="246"/>
      <c r="BX337" s="523"/>
      <c r="BY337" s="246"/>
      <c r="BZ337" s="246"/>
      <c r="CA337" s="246"/>
      <c r="CB337" s="246"/>
      <c r="CC337" s="246"/>
      <c r="CD337" s="246"/>
      <c r="CE337" s="246"/>
      <c r="CF337" s="246"/>
      <c r="CG337" s="246"/>
      <c r="CH337" s="246"/>
      <c r="CI337" s="246"/>
      <c r="CJ337" s="246"/>
      <c r="CK337" s="246"/>
      <c r="CL337" s="246"/>
      <c r="CM337" s="248"/>
      <c r="CN337" s="523"/>
      <c r="CO337" s="562" t="str">
        <f t="shared" si="42"/>
        <v xml:space="preserve"> </v>
      </c>
      <c r="CP337" s="562" t="str">
        <f t="shared" si="46"/>
        <v xml:space="preserve"> </v>
      </c>
      <c r="CQ337" s="562" t="str">
        <f t="shared" si="47"/>
        <v xml:space="preserve"> </v>
      </c>
      <c r="CR337" s="562" t="str">
        <f t="shared" si="48"/>
        <v xml:space="preserve"> </v>
      </c>
      <c r="CS337" s="81"/>
      <c r="CT337" s="515"/>
    </row>
    <row r="338" spans="1:98" s="86" customFormat="1" ht="12.75" x14ac:dyDescent="0.25">
      <c r="A338" s="365"/>
      <c r="B338" s="147">
        <f>Demography!B337</f>
        <v>0</v>
      </c>
      <c r="C338" s="147">
        <f>Demography!C337</f>
        <v>0</v>
      </c>
      <c r="D338" s="148">
        <f>Demography!D337</f>
        <v>0</v>
      </c>
      <c r="E338" s="148">
        <f>Demography!E337</f>
        <v>0</v>
      </c>
      <c r="F338" s="148">
        <f>Demography!F337</f>
        <v>0</v>
      </c>
      <c r="G338" s="81"/>
      <c r="H338" s="256"/>
      <c r="I338" s="257"/>
      <c r="J338" s="257"/>
      <c r="K338" s="256"/>
      <c r="L338" s="240"/>
      <c r="M338" s="257"/>
      <c r="N338" s="256"/>
      <c r="O338" s="240"/>
      <c r="P338" s="261"/>
      <c r="Q338" s="261"/>
      <c r="R338" s="261"/>
      <c r="S338" s="261"/>
      <c r="T338" s="261"/>
      <c r="U338" s="522"/>
      <c r="V338" s="256"/>
      <c r="W338" s="238"/>
      <c r="X338" s="238"/>
      <c r="Y338" s="81"/>
      <c r="Z338" s="256"/>
      <c r="AA338" s="150"/>
      <c r="AB338" s="150"/>
      <c r="AC338" s="81"/>
      <c r="AD338" s="240"/>
      <c r="AE338" s="240"/>
      <c r="AF338" s="256"/>
      <c r="AG338" s="240"/>
      <c r="AH338" s="256"/>
      <c r="AI338" s="256"/>
      <c r="AJ338" s="256"/>
      <c r="AK338" s="245"/>
      <c r="AL338" s="245"/>
      <c r="AM338" s="245"/>
      <c r="AN338" s="245"/>
      <c r="AO338" s="245"/>
      <c r="AP338" s="523"/>
      <c r="AQ338" s="245"/>
      <c r="AR338" s="245"/>
      <c r="AS338" s="245"/>
      <c r="AT338" s="245"/>
      <c r="AU338" s="245"/>
      <c r="AV338" s="245"/>
      <c r="AW338" s="245"/>
      <c r="AX338" s="245"/>
      <c r="AY338" s="245"/>
      <c r="AZ338" s="245"/>
      <c r="BA338" s="245"/>
      <c r="BB338" s="245"/>
      <c r="BC338" s="245"/>
      <c r="BD338" s="245"/>
      <c r="BE338" s="247"/>
      <c r="BF338" s="523"/>
      <c r="BG338" s="561" t="str">
        <f t="shared" si="41"/>
        <v xml:space="preserve"> </v>
      </c>
      <c r="BH338" s="561" t="str">
        <f t="shared" si="43"/>
        <v xml:space="preserve"> </v>
      </c>
      <c r="BI338" s="561" t="str">
        <f t="shared" si="44"/>
        <v xml:space="preserve"> </v>
      </c>
      <c r="BJ338" s="561" t="str">
        <f t="shared" si="45"/>
        <v xml:space="preserve"> </v>
      </c>
      <c r="BK338" s="523"/>
      <c r="BL338" s="240"/>
      <c r="BM338" s="240"/>
      <c r="BN338" s="256"/>
      <c r="BO338" s="240"/>
      <c r="BP338" s="256"/>
      <c r="BQ338" s="256"/>
      <c r="BR338" s="256"/>
      <c r="BS338" s="245"/>
      <c r="BT338" s="245"/>
      <c r="BU338" s="245"/>
      <c r="BV338" s="245"/>
      <c r="BW338" s="245"/>
      <c r="BX338" s="523"/>
      <c r="BY338" s="245"/>
      <c r="BZ338" s="245"/>
      <c r="CA338" s="245"/>
      <c r="CB338" s="245"/>
      <c r="CC338" s="245"/>
      <c r="CD338" s="245"/>
      <c r="CE338" s="245"/>
      <c r="CF338" s="245"/>
      <c r="CG338" s="245"/>
      <c r="CH338" s="245"/>
      <c r="CI338" s="245"/>
      <c r="CJ338" s="245"/>
      <c r="CK338" s="245"/>
      <c r="CL338" s="245"/>
      <c r="CM338" s="247"/>
      <c r="CN338" s="523"/>
      <c r="CO338" s="561" t="str">
        <f t="shared" si="42"/>
        <v xml:space="preserve"> </v>
      </c>
      <c r="CP338" s="561" t="str">
        <f t="shared" si="46"/>
        <v xml:space="preserve"> </v>
      </c>
      <c r="CQ338" s="561" t="str">
        <f t="shared" si="47"/>
        <v xml:space="preserve"> </v>
      </c>
      <c r="CR338" s="561" t="str">
        <f t="shared" si="48"/>
        <v xml:space="preserve"> </v>
      </c>
      <c r="CS338" s="81"/>
      <c r="CT338" s="254"/>
    </row>
    <row r="339" spans="1:98" s="86" customFormat="1" ht="12.75" x14ac:dyDescent="0.25">
      <c r="A339" s="365"/>
      <c r="B339" s="361">
        <f>Demography!B338</f>
        <v>0</v>
      </c>
      <c r="C339" s="361">
        <f>Demography!C338</f>
        <v>0</v>
      </c>
      <c r="D339" s="362">
        <f>Demography!D338</f>
        <v>0</v>
      </c>
      <c r="E339" s="362">
        <f>Demography!E338</f>
        <v>0</v>
      </c>
      <c r="F339" s="362">
        <f>Demography!F338</f>
        <v>0</v>
      </c>
      <c r="G339" s="81"/>
      <c r="H339" s="241"/>
      <c r="I339" s="478"/>
      <c r="J339" s="478"/>
      <c r="K339" s="241"/>
      <c r="L339" s="242"/>
      <c r="M339" s="478"/>
      <c r="N339" s="241"/>
      <c r="O339" s="242"/>
      <c r="P339" s="243"/>
      <c r="Q339" s="243"/>
      <c r="R339" s="243"/>
      <c r="S339" s="243"/>
      <c r="T339" s="243"/>
      <c r="U339" s="524"/>
      <c r="V339" s="241"/>
      <c r="W339" s="415"/>
      <c r="X339" s="415"/>
      <c r="Y339" s="81"/>
      <c r="Z339" s="241"/>
      <c r="AA339" s="416"/>
      <c r="AB339" s="416"/>
      <c r="AC339" s="81"/>
      <c r="AD339" s="242"/>
      <c r="AE339" s="242"/>
      <c r="AF339" s="241"/>
      <c r="AG339" s="242"/>
      <c r="AH339" s="241"/>
      <c r="AI339" s="241"/>
      <c r="AJ339" s="241"/>
      <c r="AK339" s="246"/>
      <c r="AL339" s="246"/>
      <c r="AM339" s="246"/>
      <c r="AN339" s="246"/>
      <c r="AO339" s="246"/>
      <c r="AP339" s="523"/>
      <c r="AQ339" s="246"/>
      <c r="AR339" s="246"/>
      <c r="AS339" s="246"/>
      <c r="AT339" s="246"/>
      <c r="AU339" s="246"/>
      <c r="AV339" s="246"/>
      <c r="AW339" s="246"/>
      <c r="AX339" s="246"/>
      <c r="AY339" s="246"/>
      <c r="AZ339" s="246"/>
      <c r="BA339" s="246"/>
      <c r="BB339" s="246"/>
      <c r="BC339" s="246"/>
      <c r="BD339" s="246"/>
      <c r="BE339" s="248"/>
      <c r="BF339" s="523"/>
      <c r="BG339" s="562" t="str">
        <f t="shared" si="41"/>
        <v xml:space="preserve"> </v>
      </c>
      <c r="BH339" s="562" t="str">
        <f t="shared" si="43"/>
        <v xml:space="preserve"> </v>
      </c>
      <c r="BI339" s="562" t="str">
        <f t="shared" si="44"/>
        <v xml:space="preserve"> </v>
      </c>
      <c r="BJ339" s="562" t="str">
        <f t="shared" si="45"/>
        <v xml:space="preserve"> </v>
      </c>
      <c r="BK339" s="523"/>
      <c r="BL339" s="242"/>
      <c r="BM339" s="242"/>
      <c r="BN339" s="241"/>
      <c r="BO339" s="242"/>
      <c r="BP339" s="241"/>
      <c r="BQ339" s="241"/>
      <c r="BR339" s="241"/>
      <c r="BS339" s="246"/>
      <c r="BT339" s="246"/>
      <c r="BU339" s="246"/>
      <c r="BV339" s="246"/>
      <c r="BW339" s="246"/>
      <c r="BX339" s="523"/>
      <c r="BY339" s="246"/>
      <c r="BZ339" s="246"/>
      <c r="CA339" s="246"/>
      <c r="CB339" s="246"/>
      <c r="CC339" s="246"/>
      <c r="CD339" s="246"/>
      <c r="CE339" s="246"/>
      <c r="CF339" s="246"/>
      <c r="CG339" s="246"/>
      <c r="CH339" s="246"/>
      <c r="CI339" s="246"/>
      <c r="CJ339" s="246"/>
      <c r="CK339" s="246"/>
      <c r="CL339" s="246"/>
      <c r="CM339" s="248"/>
      <c r="CN339" s="523"/>
      <c r="CO339" s="562" t="str">
        <f t="shared" si="42"/>
        <v xml:space="preserve"> </v>
      </c>
      <c r="CP339" s="562" t="str">
        <f t="shared" si="46"/>
        <v xml:space="preserve"> </v>
      </c>
      <c r="CQ339" s="562" t="str">
        <f t="shared" si="47"/>
        <v xml:space="preserve"> </v>
      </c>
      <c r="CR339" s="562" t="str">
        <f t="shared" si="48"/>
        <v xml:space="preserve"> </v>
      </c>
      <c r="CS339" s="81"/>
      <c r="CT339" s="515"/>
    </row>
    <row r="340" spans="1:98" s="86" customFormat="1" ht="12.75" x14ac:dyDescent="0.25">
      <c r="A340" s="365"/>
      <c r="B340" s="147">
        <f>Demography!B339</f>
        <v>0</v>
      </c>
      <c r="C340" s="147">
        <f>Demography!C339</f>
        <v>0</v>
      </c>
      <c r="D340" s="148">
        <f>Demography!D339</f>
        <v>0</v>
      </c>
      <c r="E340" s="148">
        <f>Demography!E339</f>
        <v>0</v>
      </c>
      <c r="F340" s="148">
        <f>Demography!F339</f>
        <v>0</v>
      </c>
      <c r="G340" s="81"/>
      <c r="H340" s="256"/>
      <c r="I340" s="257"/>
      <c r="J340" s="257"/>
      <c r="K340" s="256"/>
      <c r="L340" s="240"/>
      <c r="M340" s="257"/>
      <c r="N340" s="256"/>
      <c r="O340" s="240"/>
      <c r="P340" s="261"/>
      <c r="Q340" s="261"/>
      <c r="R340" s="261"/>
      <c r="S340" s="261"/>
      <c r="T340" s="261"/>
      <c r="U340" s="522"/>
      <c r="V340" s="256"/>
      <c r="W340" s="238"/>
      <c r="X340" s="238"/>
      <c r="Y340" s="81"/>
      <c r="Z340" s="256"/>
      <c r="AA340" s="150"/>
      <c r="AB340" s="150"/>
      <c r="AC340" s="81"/>
      <c r="AD340" s="240"/>
      <c r="AE340" s="240"/>
      <c r="AF340" s="256"/>
      <c r="AG340" s="240"/>
      <c r="AH340" s="256"/>
      <c r="AI340" s="256"/>
      <c r="AJ340" s="256"/>
      <c r="AK340" s="245"/>
      <c r="AL340" s="245"/>
      <c r="AM340" s="245"/>
      <c r="AN340" s="245"/>
      <c r="AO340" s="245"/>
      <c r="AP340" s="523"/>
      <c r="AQ340" s="245"/>
      <c r="AR340" s="245"/>
      <c r="AS340" s="245"/>
      <c r="AT340" s="245"/>
      <c r="AU340" s="245"/>
      <c r="AV340" s="245"/>
      <c r="AW340" s="245"/>
      <c r="AX340" s="245"/>
      <c r="AY340" s="245"/>
      <c r="AZ340" s="245"/>
      <c r="BA340" s="245"/>
      <c r="BB340" s="245"/>
      <c r="BC340" s="245"/>
      <c r="BD340" s="245"/>
      <c r="BE340" s="247"/>
      <c r="BF340" s="523"/>
      <c r="BG340" s="561" t="str">
        <f t="shared" ref="BG340:BG403" si="49">IF(AI340=0," ",AQ340/AK340)</f>
        <v xml:space="preserve"> </v>
      </c>
      <c r="BH340" s="561" t="str">
        <f t="shared" si="43"/>
        <v xml:space="preserve"> </v>
      </c>
      <c r="BI340" s="561" t="str">
        <f t="shared" si="44"/>
        <v xml:space="preserve"> </v>
      </c>
      <c r="BJ340" s="561" t="str">
        <f t="shared" si="45"/>
        <v xml:space="preserve"> </v>
      </c>
      <c r="BK340" s="523"/>
      <c r="BL340" s="240"/>
      <c r="BM340" s="240"/>
      <c r="BN340" s="256"/>
      <c r="BO340" s="240"/>
      <c r="BP340" s="256"/>
      <c r="BQ340" s="256"/>
      <c r="BR340" s="256"/>
      <c r="BS340" s="245"/>
      <c r="BT340" s="245"/>
      <c r="BU340" s="245"/>
      <c r="BV340" s="245"/>
      <c r="BW340" s="245"/>
      <c r="BX340" s="523"/>
      <c r="BY340" s="245"/>
      <c r="BZ340" s="245"/>
      <c r="CA340" s="245"/>
      <c r="CB340" s="245"/>
      <c r="CC340" s="245"/>
      <c r="CD340" s="245"/>
      <c r="CE340" s="245"/>
      <c r="CF340" s="245"/>
      <c r="CG340" s="245"/>
      <c r="CH340" s="245"/>
      <c r="CI340" s="245"/>
      <c r="CJ340" s="245"/>
      <c r="CK340" s="245"/>
      <c r="CL340" s="245"/>
      <c r="CM340" s="247"/>
      <c r="CN340" s="523"/>
      <c r="CO340" s="561" t="str">
        <f t="shared" ref="CO340:CO403" si="50">IF(BQ340=0," ",BY340/BS340)</f>
        <v xml:space="preserve"> </v>
      </c>
      <c r="CP340" s="561" t="str">
        <f t="shared" si="46"/>
        <v xml:space="preserve"> </v>
      </c>
      <c r="CQ340" s="561" t="str">
        <f t="shared" si="47"/>
        <v xml:space="preserve"> </v>
      </c>
      <c r="CR340" s="561" t="str">
        <f t="shared" si="48"/>
        <v xml:space="preserve"> </v>
      </c>
      <c r="CS340" s="81"/>
      <c r="CT340" s="254"/>
    </row>
    <row r="341" spans="1:98" s="86" customFormat="1" ht="12.75" x14ac:dyDescent="0.25">
      <c r="A341" s="365"/>
      <c r="B341" s="361">
        <f>Demography!B340</f>
        <v>0</v>
      </c>
      <c r="C341" s="361">
        <f>Demography!C340</f>
        <v>0</v>
      </c>
      <c r="D341" s="362">
        <f>Demography!D340</f>
        <v>0</v>
      </c>
      <c r="E341" s="362">
        <f>Demography!E340</f>
        <v>0</v>
      </c>
      <c r="F341" s="362">
        <f>Demography!F340</f>
        <v>0</v>
      </c>
      <c r="G341" s="81"/>
      <c r="H341" s="241"/>
      <c r="I341" s="478"/>
      <c r="J341" s="478"/>
      <c r="K341" s="241"/>
      <c r="L341" s="242"/>
      <c r="M341" s="478"/>
      <c r="N341" s="241"/>
      <c r="O341" s="242"/>
      <c r="P341" s="243"/>
      <c r="Q341" s="243"/>
      <c r="R341" s="243"/>
      <c r="S341" s="243"/>
      <c r="T341" s="243"/>
      <c r="U341" s="524"/>
      <c r="V341" s="241"/>
      <c r="W341" s="415"/>
      <c r="X341" s="415"/>
      <c r="Y341" s="81"/>
      <c r="Z341" s="241"/>
      <c r="AA341" s="416"/>
      <c r="AB341" s="416"/>
      <c r="AC341" s="81"/>
      <c r="AD341" s="242"/>
      <c r="AE341" s="242"/>
      <c r="AF341" s="241"/>
      <c r="AG341" s="242"/>
      <c r="AH341" s="241"/>
      <c r="AI341" s="241"/>
      <c r="AJ341" s="241"/>
      <c r="AK341" s="246"/>
      <c r="AL341" s="246"/>
      <c r="AM341" s="246"/>
      <c r="AN341" s="246"/>
      <c r="AO341" s="246"/>
      <c r="AP341" s="523"/>
      <c r="AQ341" s="246"/>
      <c r="AR341" s="246"/>
      <c r="AS341" s="246"/>
      <c r="AT341" s="246"/>
      <c r="AU341" s="246"/>
      <c r="AV341" s="246"/>
      <c r="AW341" s="246"/>
      <c r="AX341" s="246"/>
      <c r="AY341" s="246"/>
      <c r="AZ341" s="246"/>
      <c r="BA341" s="246"/>
      <c r="BB341" s="246"/>
      <c r="BC341" s="246"/>
      <c r="BD341" s="246"/>
      <c r="BE341" s="248"/>
      <c r="BF341" s="523"/>
      <c r="BG341" s="562" t="str">
        <f t="shared" si="49"/>
        <v xml:space="preserve"> </v>
      </c>
      <c r="BH341" s="562" t="str">
        <f t="shared" ref="BH341:BH404" si="51">IF(OR(AI341=0,P341=0)," ",AQ341/P341)</f>
        <v xml:space="preserve"> </v>
      </c>
      <c r="BI341" s="562" t="str">
        <f t="shared" ref="BI341:BI404" si="52">IF(OR(AI341&gt;5, AI341&lt;1)," ",AR341/AL341)</f>
        <v xml:space="preserve"> </v>
      </c>
      <c r="BJ341" s="562" t="str">
        <f t="shared" ref="BJ341:BJ404" si="53">IF(OR(AI341&gt;5,AI341&lt;1,P341=0)," ",AR341/P341)</f>
        <v xml:space="preserve"> </v>
      </c>
      <c r="BK341" s="523"/>
      <c r="BL341" s="242"/>
      <c r="BM341" s="242"/>
      <c r="BN341" s="241"/>
      <c r="BO341" s="242"/>
      <c r="BP341" s="241"/>
      <c r="BQ341" s="241"/>
      <c r="BR341" s="241"/>
      <c r="BS341" s="246"/>
      <c r="BT341" s="246"/>
      <c r="BU341" s="246"/>
      <c r="BV341" s="246"/>
      <c r="BW341" s="246"/>
      <c r="BX341" s="523"/>
      <c r="BY341" s="246"/>
      <c r="BZ341" s="246"/>
      <c r="CA341" s="246"/>
      <c r="CB341" s="246"/>
      <c r="CC341" s="246"/>
      <c r="CD341" s="246"/>
      <c r="CE341" s="246"/>
      <c r="CF341" s="246"/>
      <c r="CG341" s="246"/>
      <c r="CH341" s="246"/>
      <c r="CI341" s="246"/>
      <c r="CJ341" s="246"/>
      <c r="CK341" s="246"/>
      <c r="CL341" s="246"/>
      <c r="CM341" s="248"/>
      <c r="CN341" s="523"/>
      <c r="CO341" s="562" t="str">
        <f t="shared" si="50"/>
        <v xml:space="preserve"> </v>
      </c>
      <c r="CP341" s="562" t="str">
        <f t="shared" ref="CP341:CP404" si="54">IF(OR(BQ341=0,P341=0)," ",BY341/P341)</f>
        <v xml:space="preserve"> </v>
      </c>
      <c r="CQ341" s="562" t="str">
        <f t="shared" ref="CQ341:CQ404" si="55">IF(OR(BQ341&gt;5, BQ341&lt;1)," ",BZ341/BT341)</f>
        <v xml:space="preserve"> </v>
      </c>
      <c r="CR341" s="562" t="str">
        <f t="shared" ref="CR341:CR404" si="56">IF(OR(BQ341&gt;5,BQ341&lt;1,P341=0)," ",BZ341/P341)</f>
        <v xml:space="preserve"> </v>
      </c>
      <c r="CS341" s="81"/>
      <c r="CT341" s="515"/>
    </row>
    <row r="342" spans="1:98" s="86" customFormat="1" ht="12.75" x14ac:dyDescent="0.25">
      <c r="A342" s="365"/>
      <c r="B342" s="147">
        <f>Demography!B341</f>
        <v>0</v>
      </c>
      <c r="C342" s="147">
        <f>Demography!C341</f>
        <v>0</v>
      </c>
      <c r="D342" s="148">
        <f>Demography!D341</f>
        <v>0</v>
      </c>
      <c r="E342" s="148">
        <f>Demography!E341</f>
        <v>0</v>
      </c>
      <c r="F342" s="148">
        <f>Demography!F341</f>
        <v>0</v>
      </c>
      <c r="G342" s="81"/>
      <c r="H342" s="256"/>
      <c r="I342" s="257"/>
      <c r="J342" s="257"/>
      <c r="K342" s="256"/>
      <c r="L342" s="240"/>
      <c r="M342" s="257"/>
      <c r="N342" s="256"/>
      <c r="O342" s="240"/>
      <c r="P342" s="261"/>
      <c r="Q342" s="261"/>
      <c r="R342" s="261"/>
      <c r="S342" s="261"/>
      <c r="T342" s="261"/>
      <c r="U342" s="522"/>
      <c r="V342" s="256"/>
      <c r="W342" s="238"/>
      <c r="X342" s="238"/>
      <c r="Y342" s="81"/>
      <c r="Z342" s="256"/>
      <c r="AA342" s="150"/>
      <c r="AB342" s="150"/>
      <c r="AC342" s="81"/>
      <c r="AD342" s="240"/>
      <c r="AE342" s="240"/>
      <c r="AF342" s="256"/>
      <c r="AG342" s="240"/>
      <c r="AH342" s="256"/>
      <c r="AI342" s="256"/>
      <c r="AJ342" s="256"/>
      <c r="AK342" s="245"/>
      <c r="AL342" s="245"/>
      <c r="AM342" s="245"/>
      <c r="AN342" s="245"/>
      <c r="AO342" s="245"/>
      <c r="AP342" s="523"/>
      <c r="AQ342" s="245"/>
      <c r="AR342" s="245"/>
      <c r="AS342" s="245"/>
      <c r="AT342" s="245"/>
      <c r="AU342" s="245"/>
      <c r="AV342" s="245"/>
      <c r="AW342" s="245"/>
      <c r="AX342" s="245"/>
      <c r="AY342" s="245"/>
      <c r="AZ342" s="245"/>
      <c r="BA342" s="245"/>
      <c r="BB342" s="245"/>
      <c r="BC342" s="245"/>
      <c r="BD342" s="245"/>
      <c r="BE342" s="247"/>
      <c r="BF342" s="523"/>
      <c r="BG342" s="561" t="str">
        <f t="shared" si="49"/>
        <v xml:space="preserve"> </v>
      </c>
      <c r="BH342" s="561" t="str">
        <f t="shared" si="51"/>
        <v xml:space="preserve"> </v>
      </c>
      <c r="BI342" s="561" t="str">
        <f t="shared" si="52"/>
        <v xml:space="preserve"> </v>
      </c>
      <c r="BJ342" s="561" t="str">
        <f t="shared" si="53"/>
        <v xml:space="preserve"> </v>
      </c>
      <c r="BK342" s="523"/>
      <c r="BL342" s="240"/>
      <c r="BM342" s="240"/>
      <c r="BN342" s="256"/>
      <c r="BO342" s="240"/>
      <c r="BP342" s="256"/>
      <c r="BQ342" s="256"/>
      <c r="BR342" s="256"/>
      <c r="BS342" s="245"/>
      <c r="BT342" s="245"/>
      <c r="BU342" s="245"/>
      <c r="BV342" s="245"/>
      <c r="BW342" s="245"/>
      <c r="BX342" s="523"/>
      <c r="BY342" s="245"/>
      <c r="BZ342" s="245"/>
      <c r="CA342" s="245"/>
      <c r="CB342" s="245"/>
      <c r="CC342" s="245"/>
      <c r="CD342" s="245"/>
      <c r="CE342" s="245"/>
      <c r="CF342" s="245"/>
      <c r="CG342" s="245"/>
      <c r="CH342" s="245"/>
      <c r="CI342" s="245"/>
      <c r="CJ342" s="245"/>
      <c r="CK342" s="245"/>
      <c r="CL342" s="245"/>
      <c r="CM342" s="247"/>
      <c r="CN342" s="523"/>
      <c r="CO342" s="561" t="str">
        <f t="shared" si="50"/>
        <v xml:space="preserve"> </v>
      </c>
      <c r="CP342" s="561" t="str">
        <f t="shared" si="54"/>
        <v xml:space="preserve"> </v>
      </c>
      <c r="CQ342" s="561" t="str">
        <f t="shared" si="55"/>
        <v xml:space="preserve"> </v>
      </c>
      <c r="CR342" s="561" t="str">
        <f t="shared" si="56"/>
        <v xml:space="preserve"> </v>
      </c>
      <c r="CS342" s="81"/>
      <c r="CT342" s="254"/>
    </row>
    <row r="343" spans="1:98" s="86" customFormat="1" ht="12.75" x14ac:dyDescent="0.25">
      <c r="A343" s="365"/>
      <c r="B343" s="361">
        <f>Demography!B342</f>
        <v>0</v>
      </c>
      <c r="C343" s="361">
        <f>Demography!C342</f>
        <v>0</v>
      </c>
      <c r="D343" s="362">
        <f>Demography!D342</f>
        <v>0</v>
      </c>
      <c r="E343" s="362">
        <f>Demography!E342</f>
        <v>0</v>
      </c>
      <c r="F343" s="362">
        <f>Demography!F342</f>
        <v>0</v>
      </c>
      <c r="G343" s="81"/>
      <c r="H343" s="241"/>
      <c r="I343" s="478"/>
      <c r="J343" s="478"/>
      <c r="K343" s="241"/>
      <c r="L343" s="242"/>
      <c r="M343" s="478"/>
      <c r="N343" s="241"/>
      <c r="O343" s="242"/>
      <c r="P343" s="243"/>
      <c r="Q343" s="243"/>
      <c r="R343" s="243"/>
      <c r="S343" s="243"/>
      <c r="T343" s="243"/>
      <c r="U343" s="524"/>
      <c r="V343" s="241"/>
      <c r="W343" s="415"/>
      <c r="X343" s="415"/>
      <c r="Y343" s="81"/>
      <c r="Z343" s="241"/>
      <c r="AA343" s="416"/>
      <c r="AB343" s="416"/>
      <c r="AC343" s="81"/>
      <c r="AD343" s="242"/>
      <c r="AE343" s="242"/>
      <c r="AF343" s="241"/>
      <c r="AG343" s="242"/>
      <c r="AH343" s="241"/>
      <c r="AI343" s="241"/>
      <c r="AJ343" s="241"/>
      <c r="AK343" s="246"/>
      <c r="AL343" s="246"/>
      <c r="AM343" s="246"/>
      <c r="AN343" s="246"/>
      <c r="AO343" s="246"/>
      <c r="AP343" s="523"/>
      <c r="AQ343" s="246"/>
      <c r="AR343" s="246"/>
      <c r="AS343" s="246"/>
      <c r="AT343" s="246"/>
      <c r="AU343" s="246"/>
      <c r="AV343" s="246"/>
      <c r="AW343" s="246"/>
      <c r="AX343" s="246"/>
      <c r="AY343" s="246"/>
      <c r="AZ343" s="246"/>
      <c r="BA343" s="246"/>
      <c r="BB343" s="246"/>
      <c r="BC343" s="246"/>
      <c r="BD343" s="246"/>
      <c r="BE343" s="248"/>
      <c r="BF343" s="523"/>
      <c r="BG343" s="562" t="str">
        <f t="shared" si="49"/>
        <v xml:space="preserve"> </v>
      </c>
      <c r="BH343" s="562" t="str">
        <f t="shared" si="51"/>
        <v xml:space="preserve"> </v>
      </c>
      <c r="BI343" s="562" t="str">
        <f t="shared" si="52"/>
        <v xml:space="preserve"> </v>
      </c>
      <c r="BJ343" s="562" t="str">
        <f t="shared" si="53"/>
        <v xml:space="preserve"> </v>
      </c>
      <c r="BK343" s="523"/>
      <c r="BL343" s="242"/>
      <c r="BM343" s="242"/>
      <c r="BN343" s="241"/>
      <c r="BO343" s="242"/>
      <c r="BP343" s="241"/>
      <c r="BQ343" s="241"/>
      <c r="BR343" s="241"/>
      <c r="BS343" s="246"/>
      <c r="BT343" s="246"/>
      <c r="BU343" s="246"/>
      <c r="BV343" s="246"/>
      <c r="BW343" s="246"/>
      <c r="BX343" s="523"/>
      <c r="BY343" s="246"/>
      <c r="BZ343" s="246"/>
      <c r="CA343" s="246"/>
      <c r="CB343" s="246"/>
      <c r="CC343" s="246"/>
      <c r="CD343" s="246"/>
      <c r="CE343" s="246"/>
      <c r="CF343" s="246"/>
      <c r="CG343" s="246"/>
      <c r="CH343" s="246"/>
      <c r="CI343" s="246"/>
      <c r="CJ343" s="246"/>
      <c r="CK343" s="246"/>
      <c r="CL343" s="246"/>
      <c r="CM343" s="248"/>
      <c r="CN343" s="523"/>
      <c r="CO343" s="562" t="str">
        <f t="shared" si="50"/>
        <v xml:space="preserve"> </v>
      </c>
      <c r="CP343" s="562" t="str">
        <f t="shared" si="54"/>
        <v xml:space="preserve"> </v>
      </c>
      <c r="CQ343" s="562" t="str">
        <f t="shared" si="55"/>
        <v xml:space="preserve"> </v>
      </c>
      <c r="CR343" s="562" t="str">
        <f t="shared" si="56"/>
        <v xml:space="preserve"> </v>
      </c>
      <c r="CS343" s="81"/>
      <c r="CT343" s="515"/>
    </row>
    <row r="344" spans="1:98" s="86" customFormat="1" ht="12.75" x14ac:dyDescent="0.25">
      <c r="A344" s="365"/>
      <c r="B344" s="147">
        <f>Demography!B343</f>
        <v>0</v>
      </c>
      <c r="C344" s="147">
        <f>Demography!C343</f>
        <v>0</v>
      </c>
      <c r="D344" s="148">
        <f>Demography!D343</f>
        <v>0</v>
      </c>
      <c r="E344" s="148">
        <f>Demography!E343</f>
        <v>0</v>
      </c>
      <c r="F344" s="148">
        <f>Demography!F343</f>
        <v>0</v>
      </c>
      <c r="G344" s="81"/>
      <c r="H344" s="256"/>
      <c r="I344" s="257"/>
      <c r="J344" s="257"/>
      <c r="K344" s="256"/>
      <c r="L344" s="240"/>
      <c r="M344" s="257"/>
      <c r="N344" s="256"/>
      <c r="O344" s="240"/>
      <c r="P344" s="261"/>
      <c r="Q344" s="261"/>
      <c r="R344" s="261"/>
      <c r="S344" s="261"/>
      <c r="T344" s="261"/>
      <c r="U344" s="522"/>
      <c r="V344" s="256"/>
      <c r="W344" s="238"/>
      <c r="X344" s="238"/>
      <c r="Y344" s="81"/>
      <c r="Z344" s="256"/>
      <c r="AA344" s="150"/>
      <c r="AB344" s="150"/>
      <c r="AC344" s="81"/>
      <c r="AD344" s="240"/>
      <c r="AE344" s="240"/>
      <c r="AF344" s="256"/>
      <c r="AG344" s="240"/>
      <c r="AH344" s="256"/>
      <c r="AI344" s="256"/>
      <c r="AJ344" s="256"/>
      <c r="AK344" s="245"/>
      <c r="AL344" s="245"/>
      <c r="AM344" s="245"/>
      <c r="AN344" s="245"/>
      <c r="AO344" s="245"/>
      <c r="AP344" s="523"/>
      <c r="AQ344" s="245"/>
      <c r="AR344" s="245"/>
      <c r="AS344" s="245"/>
      <c r="AT344" s="245"/>
      <c r="AU344" s="245"/>
      <c r="AV344" s="245"/>
      <c r="AW344" s="245"/>
      <c r="AX344" s="245"/>
      <c r="AY344" s="245"/>
      <c r="AZ344" s="245"/>
      <c r="BA344" s="245"/>
      <c r="BB344" s="245"/>
      <c r="BC344" s="245"/>
      <c r="BD344" s="245"/>
      <c r="BE344" s="247"/>
      <c r="BF344" s="523"/>
      <c r="BG344" s="561" t="str">
        <f t="shared" si="49"/>
        <v xml:space="preserve"> </v>
      </c>
      <c r="BH344" s="561" t="str">
        <f t="shared" si="51"/>
        <v xml:space="preserve"> </v>
      </c>
      <c r="BI344" s="561" t="str">
        <f t="shared" si="52"/>
        <v xml:space="preserve"> </v>
      </c>
      <c r="BJ344" s="561" t="str">
        <f t="shared" si="53"/>
        <v xml:space="preserve"> </v>
      </c>
      <c r="BK344" s="523"/>
      <c r="BL344" s="240"/>
      <c r="BM344" s="240"/>
      <c r="BN344" s="256"/>
      <c r="BO344" s="240"/>
      <c r="BP344" s="256"/>
      <c r="BQ344" s="256"/>
      <c r="BR344" s="256"/>
      <c r="BS344" s="245"/>
      <c r="BT344" s="245"/>
      <c r="BU344" s="245"/>
      <c r="BV344" s="245"/>
      <c r="BW344" s="245"/>
      <c r="BX344" s="523"/>
      <c r="BY344" s="245"/>
      <c r="BZ344" s="245"/>
      <c r="CA344" s="245"/>
      <c r="CB344" s="245"/>
      <c r="CC344" s="245"/>
      <c r="CD344" s="245"/>
      <c r="CE344" s="245"/>
      <c r="CF344" s="245"/>
      <c r="CG344" s="245"/>
      <c r="CH344" s="245"/>
      <c r="CI344" s="245"/>
      <c r="CJ344" s="245"/>
      <c r="CK344" s="245"/>
      <c r="CL344" s="245"/>
      <c r="CM344" s="247"/>
      <c r="CN344" s="523"/>
      <c r="CO344" s="561" t="str">
        <f t="shared" si="50"/>
        <v xml:space="preserve"> </v>
      </c>
      <c r="CP344" s="561" t="str">
        <f t="shared" si="54"/>
        <v xml:space="preserve"> </v>
      </c>
      <c r="CQ344" s="561" t="str">
        <f t="shared" si="55"/>
        <v xml:space="preserve"> </v>
      </c>
      <c r="CR344" s="561" t="str">
        <f t="shared" si="56"/>
        <v xml:space="preserve"> </v>
      </c>
      <c r="CS344" s="81"/>
      <c r="CT344" s="254"/>
    </row>
    <row r="345" spans="1:98" s="86" customFormat="1" ht="12.75" x14ac:dyDescent="0.25">
      <c r="A345" s="365"/>
      <c r="B345" s="361">
        <f>Demography!B344</f>
        <v>0</v>
      </c>
      <c r="C345" s="361">
        <f>Demography!C344</f>
        <v>0</v>
      </c>
      <c r="D345" s="362">
        <f>Demography!D344</f>
        <v>0</v>
      </c>
      <c r="E345" s="362">
        <f>Demography!E344</f>
        <v>0</v>
      </c>
      <c r="F345" s="362">
        <f>Demography!F344</f>
        <v>0</v>
      </c>
      <c r="G345" s="81"/>
      <c r="H345" s="241"/>
      <c r="I345" s="478"/>
      <c r="J345" s="478"/>
      <c r="K345" s="241"/>
      <c r="L345" s="242"/>
      <c r="M345" s="478"/>
      <c r="N345" s="241"/>
      <c r="O345" s="242"/>
      <c r="P345" s="243"/>
      <c r="Q345" s="243"/>
      <c r="R345" s="243"/>
      <c r="S345" s="243"/>
      <c r="T345" s="243"/>
      <c r="U345" s="524"/>
      <c r="V345" s="241"/>
      <c r="W345" s="415"/>
      <c r="X345" s="415"/>
      <c r="Y345" s="81"/>
      <c r="Z345" s="241"/>
      <c r="AA345" s="416"/>
      <c r="AB345" s="416"/>
      <c r="AC345" s="81"/>
      <c r="AD345" s="242"/>
      <c r="AE345" s="242"/>
      <c r="AF345" s="241"/>
      <c r="AG345" s="242"/>
      <c r="AH345" s="241"/>
      <c r="AI345" s="241"/>
      <c r="AJ345" s="241"/>
      <c r="AK345" s="246"/>
      <c r="AL345" s="246"/>
      <c r="AM345" s="246"/>
      <c r="AN345" s="246"/>
      <c r="AO345" s="246"/>
      <c r="AP345" s="523"/>
      <c r="AQ345" s="246"/>
      <c r="AR345" s="246"/>
      <c r="AS345" s="246"/>
      <c r="AT345" s="246"/>
      <c r="AU345" s="246"/>
      <c r="AV345" s="246"/>
      <c r="AW345" s="246"/>
      <c r="AX345" s="246"/>
      <c r="AY345" s="246"/>
      <c r="AZ345" s="246"/>
      <c r="BA345" s="246"/>
      <c r="BB345" s="246"/>
      <c r="BC345" s="246"/>
      <c r="BD345" s="246"/>
      <c r="BE345" s="248"/>
      <c r="BF345" s="523"/>
      <c r="BG345" s="562" t="str">
        <f t="shared" si="49"/>
        <v xml:space="preserve"> </v>
      </c>
      <c r="BH345" s="562" t="str">
        <f t="shared" si="51"/>
        <v xml:space="preserve"> </v>
      </c>
      <c r="BI345" s="562" t="str">
        <f t="shared" si="52"/>
        <v xml:space="preserve"> </v>
      </c>
      <c r="BJ345" s="562" t="str">
        <f t="shared" si="53"/>
        <v xml:space="preserve"> </v>
      </c>
      <c r="BK345" s="523"/>
      <c r="BL345" s="242"/>
      <c r="BM345" s="242"/>
      <c r="BN345" s="241"/>
      <c r="BO345" s="242"/>
      <c r="BP345" s="241"/>
      <c r="BQ345" s="241"/>
      <c r="BR345" s="241"/>
      <c r="BS345" s="246"/>
      <c r="BT345" s="246"/>
      <c r="BU345" s="246"/>
      <c r="BV345" s="246"/>
      <c r="BW345" s="246"/>
      <c r="BX345" s="523"/>
      <c r="BY345" s="246"/>
      <c r="BZ345" s="246"/>
      <c r="CA345" s="246"/>
      <c r="CB345" s="246"/>
      <c r="CC345" s="246"/>
      <c r="CD345" s="246"/>
      <c r="CE345" s="246"/>
      <c r="CF345" s="246"/>
      <c r="CG345" s="246"/>
      <c r="CH345" s="246"/>
      <c r="CI345" s="246"/>
      <c r="CJ345" s="246"/>
      <c r="CK345" s="246"/>
      <c r="CL345" s="246"/>
      <c r="CM345" s="248"/>
      <c r="CN345" s="523"/>
      <c r="CO345" s="562" t="str">
        <f t="shared" si="50"/>
        <v xml:space="preserve"> </v>
      </c>
      <c r="CP345" s="562" t="str">
        <f t="shared" si="54"/>
        <v xml:space="preserve"> </v>
      </c>
      <c r="CQ345" s="562" t="str">
        <f t="shared" si="55"/>
        <v xml:space="preserve"> </v>
      </c>
      <c r="CR345" s="562" t="str">
        <f t="shared" si="56"/>
        <v xml:space="preserve"> </v>
      </c>
      <c r="CS345" s="81"/>
      <c r="CT345" s="515"/>
    </row>
    <row r="346" spans="1:98" s="86" customFormat="1" ht="12.75" x14ac:dyDescent="0.25">
      <c r="A346" s="365"/>
      <c r="B346" s="147">
        <f>Demography!B345</f>
        <v>0</v>
      </c>
      <c r="C346" s="147">
        <f>Demography!C345</f>
        <v>0</v>
      </c>
      <c r="D346" s="148">
        <f>Demography!D345</f>
        <v>0</v>
      </c>
      <c r="E346" s="148">
        <f>Demography!E345</f>
        <v>0</v>
      </c>
      <c r="F346" s="148">
        <f>Demography!F345</f>
        <v>0</v>
      </c>
      <c r="G346" s="81"/>
      <c r="H346" s="256"/>
      <c r="I346" s="257"/>
      <c r="J346" s="257"/>
      <c r="K346" s="256"/>
      <c r="L346" s="240"/>
      <c r="M346" s="257"/>
      <c r="N346" s="256"/>
      <c r="O346" s="240"/>
      <c r="P346" s="261"/>
      <c r="Q346" s="261"/>
      <c r="R346" s="261"/>
      <c r="S346" s="261"/>
      <c r="T346" s="261"/>
      <c r="U346" s="522"/>
      <c r="V346" s="256"/>
      <c r="W346" s="238"/>
      <c r="X346" s="238"/>
      <c r="Y346" s="81"/>
      <c r="Z346" s="256"/>
      <c r="AA346" s="150"/>
      <c r="AB346" s="150"/>
      <c r="AC346" s="81"/>
      <c r="AD346" s="240"/>
      <c r="AE346" s="240"/>
      <c r="AF346" s="256"/>
      <c r="AG346" s="240"/>
      <c r="AH346" s="256"/>
      <c r="AI346" s="256"/>
      <c r="AJ346" s="256"/>
      <c r="AK346" s="245"/>
      <c r="AL346" s="245"/>
      <c r="AM346" s="245"/>
      <c r="AN346" s="245"/>
      <c r="AO346" s="245"/>
      <c r="AP346" s="523"/>
      <c r="AQ346" s="245"/>
      <c r="AR346" s="245"/>
      <c r="AS346" s="245"/>
      <c r="AT346" s="245"/>
      <c r="AU346" s="245"/>
      <c r="AV346" s="245"/>
      <c r="AW346" s="245"/>
      <c r="AX346" s="245"/>
      <c r="AY346" s="245"/>
      <c r="AZ346" s="245"/>
      <c r="BA346" s="245"/>
      <c r="BB346" s="245"/>
      <c r="BC346" s="245"/>
      <c r="BD346" s="245"/>
      <c r="BE346" s="247"/>
      <c r="BF346" s="523"/>
      <c r="BG346" s="561" t="str">
        <f t="shared" si="49"/>
        <v xml:space="preserve"> </v>
      </c>
      <c r="BH346" s="561" t="str">
        <f t="shared" si="51"/>
        <v xml:space="preserve"> </v>
      </c>
      <c r="BI346" s="561" t="str">
        <f t="shared" si="52"/>
        <v xml:space="preserve"> </v>
      </c>
      <c r="BJ346" s="561" t="str">
        <f t="shared" si="53"/>
        <v xml:space="preserve"> </v>
      </c>
      <c r="BK346" s="523"/>
      <c r="BL346" s="240"/>
      <c r="BM346" s="240"/>
      <c r="BN346" s="256"/>
      <c r="BO346" s="240"/>
      <c r="BP346" s="256"/>
      <c r="BQ346" s="256"/>
      <c r="BR346" s="256"/>
      <c r="BS346" s="245"/>
      <c r="BT346" s="245"/>
      <c r="BU346" s="245"/>
      <c r="BV346" s="245"/>
      <c r="BW346" s="245"/>
      <c r="BX346" s="523"/>
      <c r="BY346" s="245"/>
      <c r="BZ346" s="245"/>
      <c r="CA346" s="245"/>
      <c r="CB346" s="245"/>
      <c r="CC346" s="245"/>
      <c r="CD346" s="245"/>
      <c r="CE346" s="245"/>
      <c r="CF346" s="245"/>
      <c r="CG346" s="245"/>
      <c r="CH346" s="245"/>
      <c r="CI346" s="245"/>
      <c r="CJ346" s="245"/>
      <c r="CK346" s="245"/>
      <c r="CL346" s="245"/>
      <c r="CM346" s="247"/>
      <c r="CN346" s="523"/>
      <c r="CO346" s="561" t="str">
        <f t="shared" si="50"/>
        <v xml:space="preserve"> </v>
      </c>
      <c r="CP346" s="561" t="str">
        <f t="shared" si="54"/>
        <v xml:space="preserve"> </v>
      </c>
      <c r="CQ346" s="561" t="str">
        <f t="shared" si="55"/>
        <v xml:space="preserve"> </v>
      </c>
      <c r="CR346" s="561" t="str">
        <f t="shared" si="56"/>
        <v xml:space="preserve"> </v>
      </c>
      <c r="CS346" s="81"/>
      <c r="CT346" s="254"/>
    </row>
    <row r="347" spans="1:98" s="86" customFormat="1" ht="12.75" x14ac:dyDescent="0.25">
      <c r="A347" s="365"/>
      <c r="B347" s="361">
        <f>Demography!B346</f>
        <v>0</v>
      </c>
      <c r="C347" s="361">
        <f>Demography!C346</f>
        <v>0</v>
      </c>
      <c r="D347" s="362">
        <f>Demography!D346</f>
        <v>0</v>
      </c>
      <c r="E347" s="362">
        <f>Demography!E346</f>
        <v>0</v>
      </c>
      <c r="F347" s="362">
        <f>Demography!F346</f>
        <v>0</v>
      </c>
      <c r="G347" s="81"/>
      <c r="H347" s="241"/>
      <c r="I347" s="478"/>
      <c r="J347" s="478"/>
      <c r="K347" s="241"/>
      <c r="L347" s="242"/>
      <c r="M347" s="478"/>
      <c r="N347" s="241"/>
      <c r="O347" s="242"/>
      <c r="P347" s="243"/>
      <c r="Q347" s="243"/>
      <c r="R347" s="243"/>
      <c r="S347" s="243"/>
      <c r="T347" s="243"/>
      <c r="U347" s="524"/>
      <c r="V347" s="241"/>
      <c r="W347" s="415"/>
      <c r="X347" s="415"/>
      <c r="Y347" s="81"/>
      <c r="Z347" s="241"/>
      <c r="AA347" s="416"/>
      <c r="AB347" s="416"/>
      <c r="AC347" s="81"/>
      <c r="AD347" s="242"/>
      <c r="AE347" s="242"/>
      <c r="AF347" s="241"/>
      <c r="AG347" s="242"/>
      <c r="AH347" s="241"/>
      <c r="AI347" s="241"/>
      <c r="AJ347" s="241"/>
      <c r="AK347" s="246"/>
      <c r="AL347" s="246"/>
      <c r="AM347" s="246"/>
      <c r="AN347" s="246"/>
      <c r="AO347" s="246"/>
      <c r="AP347" s="523"/>
      <c r="AQ347" s="246"/>
      <c r="AR347" s="246"/>
      <c r="AS347" s="246"/>
      <c r="AT347" s="246"/>
      <c r="AU347" s="246"/>
      <c r="AV347" s="246"/>
      <c r="AW347" s="246"/>
      <c r="AX347" s="246"/>
      <c r="AY347" s="246"/>
      <c r="AZ347" s="246"/>
      <c r="BA347" s="246"/>
      <c r="BB347" s="246"/>
      <c r="BC347" s="246"/>
      <c r="BD347" s="246"/>
      <c r="BE347" s="248"/>
      <c r="BF347" s="523"/>
      <c r="BG347" s="562" t="str">
        <f t="shared" si="49"/>
        <v xml:space="preserve"> </v>
      </c>
      <c r="BH347" s="562" t="str">
        <f t="shared" si="51"/>
        <v xml:space="preserve"> </v>
      </c>
      <c r="BI347" s="562" t="str">
        <f t="shared" si="52"/>
        <v xml:space="preserve"> </v>
      </c>
      <c r="BJ347" s="562" t="str">
        <f t="shared" si="53"/>
        <v xml:space="preserve"> </v>
      </c>
      <c r="BK347" s="523"/>
      <c r="BL347" s="242"/>
      <c r="BM347" s="242"/>
      <c r="BN347" s="241"/>
      <c r="BO347" s="242"/>
      <c r="BP347" s="241"/>
      <c r="BQ347" s="241"/>
      <c r="BR347" s="241"/>
      <c r="BS347" s="246"/>
      <c r="BT347" s="246"/>
      <c r="BU347" s="246"/>
      <c r="BV347" s="246"/>
      <c r="BW347" s="246"/>
      <c r="BX347" s="523"/>
      <c r="BY347" s="246"/>
      <c r="BZ347" s="246"/>
      <c r="CA347" s="246"/>
      <c r="CB347" s="246"/>
      <c r="CC347" s="246"/>
      <c r="CD347" s="246"/>
      <c r="CE347" s="246"/>
      <c r="CF347" s="246"/>
      <c r="CG347" s="246"/>
      <c r="CH347" s="246"/>
      <c r="CI347" s="246"/>
      <c r="CJ347" s="246"/>
      <c r="CK347" s="246"/>
      <c r="CL347" s="246"/>
      <c r="CM347" s="248"/>
      <c r="CN347" s="523"/>
      <c r="CO347" s="562" t="str">
        <f t="shared" si="50"/>
        <v xml:space="preserve"> </v>
      </c>
      <c r="CP347" s="562" t="str">
        <f t="shared" si="54"/>
        <v xml:space="preserve"> </v>
      </c>
      <c r="CQ347" s="562" t="str">
        <f t="shared" si="55"/>
        <v xml:space="preserve"> </v>
      </c>
      <c r="CR347" s="562" t="str">
        <f t="shared" si="56"/>
        <v xml:space="preserve"> </v>
      </c>
      <c r="CS347" s="81"/>
      <c r="CT347" s="515"/>
    </row>
    <row r="348" spans="1:98" s="86" customFormat="1" ht="12.75" x14ac:dyDescent="0.25">
      <c r="A348" s="365"/>
      <c r="B348" s="147">
        <f>Demography!B347</f>
        <v>0</v>
      </c>
      <c r="C348" s="147">
        <f>Demography!C347</f>
        <v>0</v>
      </c>
      <c r="D348" s="148">
        <f>Demography!D347</f>
        <v>0</v>
      </c>
      <c r="E348" s="148">
        <f>Demography!E347</f>
        <v>0</v>
      </c>
      <c r="F348" s="148">
        <f>Demography!F347</f>
        <v>0</v>
      </c>
      <c r="G348" s="81"/>
      <c r="H348" s="256"/>
      <c r="I348" s="257"/>
      <c r="J348" s="257"/>
      <c r="K348" s="256"/>
      <c r="L348" s="240"/>
      <c r="M348" s="257"/>
      <c r="N348" s="256"/>
      <c r="O348" s="240"/>
      <c r="P348" s="261"/>
      <c r="Q348" s="261"/>
      <c r="R348" s="261"/>
      <c r="S348" s="261"/>
      <c r="T348" s="261"/>
      <c r="U348" s="522"/>
      <c r="V348" s="256"/>
      <c r="W348" s="238"/>
      <c r="X348" s="238"/>
      <c r="Y348" s="81"/>
      <c r="Z348" s="256"/>
      <c r="AA348" s="150"/>
      <c r="AB348" s="150"/>
      <c r="AC348" s="81"/>
      <c r="AD348" s="240"/>
      <c r="AE348" s="240"/>
      <c r="AF348" s="256"/>
      <c r="AG348" s="240"/>
      <c r="AH348" s="256"/>
      <c r="AI348" s="256"/>
      <c r="AJ348" s="256"/>
      <c r="AK348" s="245"/>
      <c r="AL348" s="245"/>
      <c r="AM348" s="245"/>
      <c r="AN348" s="245"/>
      <c r="AO348" s="245"/>
      <c r="AP348" s="523"/>
      <c r="AQ348" s="245"/>
      <c r="AR348" s="245"/>
      <c r="AS348" s="245"/>
      <c r="AT348" s="245"/>
      <c r="AU348" s="245"/>
      <c r="AV348" s="245"/>
      <c r="AW348" s="245"/>
      <c r="AX348" s="245"/>
      <c r="AY348" s="245"/>
      <c r="AZ348" s="245"/>
      <c r="BA348" s="245"/>
      <c r="BB348" s="245"/>
      <c r="BC348" s="245"/>
      <c r="BD348" s="245"/>
      <c r="BE348" s="247"/>
      <c r="BF348" s="523"/>
      <c r="BG348" s="561" t="str">
        <f t="shared" si="49"/>
        <v xml:space="preserve"> </v>
      </c>
      <c r="BH348" s="561" t="str">
        <f t="shared" si="51"/>
        <v xml:space="preserve"> </v>
      </c>
      <c r="BI348" s="561" t="str">
        <f t="shared" si="52"/>
        <v xml:space="preserve"> </v>
      </c>
      <c r="BJ348" s="561" t="str">
        <f t="shared" si="53"/>
        <v xml:space="preserve"> </v>
      </c>
      <c r="BK348" s="523"/>
      <c r="BL348" s="240"/>
      <c r="BM348" s="240"/>
      <c r="BN348" s="256"/>
      <c r="BO348" s="240"/>
      <c r="BP348" s="256"/>
      <c r="BQ348" s="256"/>
      <c r="BR348" s="256"/>
      <c r="BS348" s="245"/>
      <c r="BT348" s="245"/>
      <c r="BU348" s="245"/>
      <c r="BV348" s="245"/>
      <c r="BW348" s="245"/>
      <c r="BX348" s="523"/>
      <c r="BY348" s="245"/>
      <c r="BZ348" s="245"/>
      <c r="CA348" s="245"/>
      <c r="CB348" s="245"/>
      <c r="CC348" s="245"/>
      <c r="CD348" s="245"/>
      <c r="CE348" s="245"/>
      <c r="CF348" s="245"/>
      <c r="CG348" s="245"/>
      <c r="CH348" s="245"/>
      <c r="CI348" s="245"/>
      <c r="CJ348" s="245"/>
      <c r="CK348" s="245"/>
      <c r="CL348" s="245"/>
      <c r="CM348" s="247"/>
      <c r="CN348" s="523"/>
      <c r="CO348" s="561" t="str">
        <f t="shared" si="50"/>
        <v xml:space="preserve"> </v>
      </c>
      <c r="CP348" s="561" t="str">
        <f t="shared" si="54"/>
        <v xml:space="preserve"> </v>
      </c>
      <c r="CQ348" s="561" t="str">
        <f t="shared" si="55"/>
        <v xml:space="preserve"> </v>
      </c>
      <c r="CR348" s="561" t="str">
        <f t="shared" si="56"/>
        <v xml:space="preserve"> </v>
      </c>
      <c r="CS348" s="81"/>
      <c r="CT348" s="254"/>
    </row>
    <row r="349" spans="1:98" s="86" customFormat="1" ht="12.75" x14ac:dyDescent="0.25">
      <c r="A349" s="365"/>
      <c r="B349" s="361">
        <f>Demography!B348</f>
        <v>0</v>
      </c>
      <c r="C349" s="361">
        <f>Demography!C348</f>
        <v>0</v>
      </c>
      <c r="D349" s="362">
        <f>Demography!D348</f>
        <v>0</v>
      </c>
      <c r="E349" s="362">
        <f>Demography!E348</f>
        <v>0</v>
      </c>
      <c r="F349" s="362">
        <f>Demography!F348</f>
        <v>0</v>
      </c>
      <c r="G349" s="81"/>
      <c r="H349" s="241"/>
      <c r="I349" s="478"/>
      <c r="J349" s="478"/>
      <c r="K349" s="241"/>
      <c r="L349" s="242"/>
      <c r="M349" s="478"/>
      <c r="N349" s="241"/>
      <c r="O349" s="242"/>
      <c r="P349" s="243"/>
      <c r="Q349" s="243"/>
      <c r="R349" s="243"/>
      <c r="S349" s="243"/>
      <c r="T349" s="243"/>
      <c r="U349" s="524"/>
      <c r="V349" s="241"/>
      <c r="W349" s="415"/>
      <c r="X349" s="415"/>
      <c r="Y349" s="81"/>
      <c r="Z349" s="241"/>
      <c r="AA349" s="416"/>
      <c r="AB349" s="416"/>
      <c r="AC349" s="81"/>
      <c r="AD349" s="242"/>
      <c r="AE349" s="242"/>
      <c r="AF349" s="241"/>
      <c r="AG349" s="242"/>
      <c r="AH349" s="241"/>
      <c r="AI349" s="241"/>
      <c r="AJ349" s="241"/>
      <c r="AK349" s="246"/>
      <c r="AL349" s="246"/>
      <c r="AM349" s="246"/>
      <c r="AN349" s="246"/>
      <c r="AO349" s="246"/>
      <c r="AP349" s="523"/>
      <c r="AQ349" s="246"/>
      <c r="AR349" s="246"/>
      <c r="AS349" s="246"/>
      <c r="AT349" s="246"/>
      <c r="AU349" s="246"/>
      <c r="AV349" s="246"/>
      <c r="AW349" s="246"/>
      <c r="AX349" s="246"/>
      <c r="AY349" s="246"/>
      <c r="AZ349" s="246"/>
      <c r="BA349" s="246"/>
      <c r="BB349" s="246"/>
      <c r="BC349" s="246"/>
      <c r="BD349" s="246"/>
      <c r="BE349" s="248"/>
      <c r="BF349" s="523"/>
      <c r="BG349" s="562" t="str">
        <f t="shared" si="49"/>
        <v xml:space="preserve"> </v>
      </c>
      <c r="BH349" s="562" t="str">
        <f t="shared" si="51"/>
        <v xml:space="preserve"> </v>
      </c>
      <c r="BI349" s="562" t="str">
        <f t="shared" si="52"/>
        <v xml:space="preserve"> </v>
      </c>
      <c r="BJ349" s="562" t="str">
        <f t="shared" si="53"/>
        <v xml:space="preserve"> </v>
      </c>
      <c r="BK349" s="523"/>
      <c r="BL349" s="242"/>
      <c r="BM349" s="242"/>
      <c r="BN349" s="241"/>
      <c r="BO349" s="242"/>
      <c r="BP349" s="241"/>
      <c r="BQ349" s="241"/>
      <c r="BR349" s="241"/>
      <c r="BS349" s="246"/>
      <c r="BT349" s="246"/>
      <c r="BU349" s="246"/>
      <c r="BV349" s="246"/>
      <c r="BW349" s="246"/>
      <c r="BX349" s="523"/>
      <c r="BY349" s="246"/>
      <c r="BZ349" s="246"/>
      <c r="CA349" s="246"/>
      <c r="CB349" s="246"/>
      <c r="CC349" s="246"/>
      <c r="CD349" s="246"/>
      <c r="CE349" s="246"/>
      <c r="CF349" s="246"/>
      <c r="CG349" s="246"/>
      <c r="CH349" s="246"/>
      <c r="CI349" s="246"/>
      <c r="CJ349" s="246"/>
      <c r="CK349" s="246"/>
      <c r="CL349" s="246"/>
      <c r="CM349" s="248"/>
      <c r="CN349" s="523"/>
      <c r="CO349" s="562" t="str">
        <f t="shared" si="50"/>
        <v xml:space="preserve"> </v>
      </c>
      <c r="CP349" s="562" t="str">
        <f t="shared" si="54"/>
        <v xml:space="preserve"> </v>
      </c>
      <c r="CQ349" s="562" t="str">
        <f t="shared" si="55"/>
        <v xml:space="preserve"> </v>
      </c>
      <c r="CR349" s="562" t="str">
        <f t="shared" si="56"/>
        <v xml:space="preserve"> </v>
      </c>
      <c r="CS349" s="81"/>
      <c r="CT349" s="515"/>
    </row>
    <row r="350" spans="1:98" s="86" customFormat="1" ht="12.75" x14ac:dyDescent="0.25">
      <c r="A350" s="365"/>
      <c r="B350" s="147">
        <f>Demography!B349</f>
        <v>0</v>
      </c>
      <c r="C350" s="147">
        <f>Demography!C349</f>
        <v>0</v>
      </c>
      <c r="D350" s="148">
        <f>Demography!D349</f>
        <v>0</v>
      </c>
      <c r="E350" s="148">
        <f>Demography!E349</f>
        <v>0</v>
      </c>
      <c r="F350" s="148">
        <f>Demography!F349</f>
        <v>0</v>
      </c>
      <c r="G350" s="81"/>
      <c r="H350" s="256"/>
      <c r="I350" s="257"/>
      <c r="J350" s="257"/>
      <c r="K350" s="256"/>
      <c r="L350" s="240"/>
      <c r="M350" s="257"/>
      <c r="N350" s="256"/>
      <c r="O350" s="240"/>
      <c r="P350" s="261"/>
      <c r="Q350" s="261"/>
      <c r="R350" s="261"/>
      <c r="S350" s="261"/>
      <c r="T350" s="261"/>
      <c r="U350" s="522"/>
      <c r="V350" s="256"/>
      <c r="W350" s="238"/>
      <c r="X350" s="238"/>
      <c r="Y350" s="81"/>
      <c r="Z350" s="256"/>
      <c r="AA350" s="150"/>
      <c r="AB350" s="150"/>
      <c r="AC350" s="81"/>
      <c r="AD350" s="240"/>
      <c r="AE350" s="240"/>
      <c r="AF350" s="256"/>
      <c r="AG350" s="240"/>
      <c r="AH350" s="256"/>
      <c r="AI350" s="256"/>
      <c r="AJ350" s="256"/>
      <c r="AK350" s="245"/>
      <c r="AL350" s="245"/>
      <c r="AM350" s="245"/>
      <c r="AN350" s="245"/>
      <c r="AO350" s="245"/>
      <c r="AP350" s="523"/>
      <c r="AQ350" s="245"/>
      <c r="AR350" s="245"/>
      <c r="AS350" s="245"/>
      <c r="AT350" s="245"/>
      <c r="AU350" s="245"/>
      <c r="AV350" s="245"/>
      <c r="AW350" s="245"/>
      <c r="AX350" s="245"/>
      <c r="AY350" s="245"/>
      <c r="AZ350" s="245"/>
      <c r="BA350" s="245"/>
      <c r="BB350" s="245"/>
      <c r="BC350" s="245"/>
      <c r="BD350" s="245"/>
      <c r="BE350" s="247"/>
      <c r="BF350" s="523"/>
      <c r="BG350" s="561" t="str">
        <f t="shared" si="49"/>
        <v xml:space="preserve"> </v>
      </c>
      <c r="BH350" s="561" t="str">
        <f t="shared" si="51"/>
        <v xml:space="preserve"> </v>
      </c>
      <c r="BI350" s="561" t="str">
        <f t="shared" si="52"/>
        <v xml:space="preserve"> </v>
      </c>
      <c r="BJ350" s="561" t="str">
        <f t="shared" si="53"/>
        <v xml:space="preserve"> </v>
      </c>
      <c r="BK350" s="523"/>
      <c r="BL350" s="240"/>
      <c r="BM350" s="240"/>
      <c r="BN350" s="256"/>
      <c r="BO350" s="240"/>
      <c r="BP350" s="256"/>
      <c r="BQ350" s="256"/>
      <c r="BR350" s="256"/>
      <c r="BS350" s="245"/>
      <c r="BT350" s="245"/>
      <c r="BU350" s="245"/>
      <c r="BV350" s="245"/>
      <c r="BW350" s="245"/>
      <c r="BX350" s="523"/>
      <c r="BY350" s="245"/>
      <c r="BZ350" s="245"/>
      <c r="CA350" s="245"/>
      <c r="CB350" s="245"/>
      <c r="CC350" s="245"/>
      <c r="CD350" s="245"/>
      <c r="CE350" s="245"/>
      <c r="CF350" s="245"/>
      <c r="CG350" s="245"/>
      <c r="CH350" s="245"/>
      <c r="CI350" s="245"/>
      <c r="CJ350" s="245"/>
      <c r="CK350" s="245"/>
      <c r="CL350" s="245"/>
      <c r="CM350" s="247"/>
      <c r="CN350" s="523"/>
      <c r="CO350" s="561" t="str">
        <f t="shared" si="50"/>
        <v xml:space="preserve"> </v>
      </c>
      <c r="CP350" s="561" t="str">
        <f t="shared" si="54"/>
        <v xml:space="preserve"> </v>
      </c>
      <c r="CQ350" s="561" t="str">
        <f t="shared" si="55"/>
        <v xml:space="preserve"> </v>
      </c>
      <c r="CR350" s="561" t="str">
        <f t="shared" si="56"/>
        <v xml:space="preserve"> </v>
      </c>
      <c r="CS350" s="81"/>
      <c r="CT350" s="254"/>
    </row>
    <row r="351" spans="1:98" s="86" customFormat="1" ht="12.75" x14ac:dyDescent="0.25">
      <c r="A351" s="365"/>
      <c r="B351" s="361">
        <f>Demography!B350</f>
        <v>0</v>
      </c>
      <c r="C351" s="361">
        <f>Demography!C350</f>
        <v>0</v>
      </c>
      <c r="D351" s="362">
        <f>Demography!D350</f>
        <v>0</v>
      </c>
      <c r="E351" s="362">
        <f>Demography!E350</f>
        <v>0</v>
      </c>
      <c r="F351" s="362">
        <f>Demography!F350</f>
        <v>0</v>
      </c>
      <c r="G351" s="81"/>
      <c r="H351" s="241"/>
      <c r="I351" s="478"/>
      <c r="J351" s="478"/>
      <c r="K351" s="241"/>
      <c r="L351" s="242"/>
      <c r="M351" s="478"/>
      <c r="N351" s="241"/>
      <c r="O351" s="242"/>
      <c r="P351" s="243"/>
      <c r="Q351" s="243"/>
      <c r="R351" s="243"/>
      <c r="S351" s="243"/>
      <c r="T351" s="243"/>
      <c r="U351" s="524"/>
      <c r="V351" s="241"/>
      <c r="W351" s="415"/>
      <c r="X351" s="415"/>
      <c r="Y351" s="81"/>
      <c r="Z351" s="241"/>
      <c r="AA351" s="416"/>
      <c r="AB351" s="416"/>
      <c r="AC351" s="81"/>
      <c r="AD351" s="242"/>
      <c r="AE351" s="242"/>
      <c r="AF351" s="241"/>
      <c r="AG351" s="242"/>
      <c r="AH351" s="241"/>
      <c r="AI351" s="241"/>
      <c r="AJ351" s="241"/>
      <c r="AK351" s="246"/>
      <c r="AL351" s="246"/>
      <c r="AM351" s="246"/>
      <c r="AN351" s="246"/>
      <c r="AO351" s="246"/>
      <c r="AP351" s="523"/>
      <c r="AQ351" s="246"/>
      <c r="AR351" s="246"/>
      <c r="AS351" s="246"/>
      <c r="AT351" s="246"/>
      <c r="AU351" s="246"/>
      <c r="AV351" s="246"/>
      <c r="AW351" s="246"/>
      <c r="AX351" s="246"/>
      <c r="AY351" s="246"/>
      <c r="AZ351" s="246"/>
      <c r="BA351" s="246"/>
      <c r="BB351" s="246"/>
      <c r="BC351" s="246"/>
      <c r="BD351" s="246"/>
      <c r="BE351" s="248"/>
      <c r="BF351" s="523"/>
      <c r="BG351" s="562" t="str">
        <f t="shared" si="49"/>
        <v xml:space="preserve"> </v>
      </c>
      <c r="BH351" s="562" t="str">
        <f t="shared" si="51"/>
        <v xml:space="preserve"> </v>
      </c>
      <c r="BI351" s="562" t="str">
        <f t="shared" si="52"/>
        <v xml:space="preserve"> </v>
      </c>
      <c r="BJ351" s="562" t="str">
        <f t="shared" si="53"/>
        <v xml:space="preserve"> </v>
      </c>
      <c r="BK351" s="523"/>
      <c r="BL351" s="242"/>
      <c r="BM351" s="242"/>
      <c r="BN351" s="241"/>
      <c r="BO351" s="242"/>
      <c r="BP351" s="241"/>
      <c r="BQ351" s="241"/>
      <c r="BR351" s="241"/>
      <c r="BS351" s="246"/>
      <c r="BT351" s="246"/>
      <c r="BU351" s="246"/>
      <c r="BV351" s="246"/>
      <c r="BW351" s="246"/>
      <c r="BX351" s="523"/>
      <c r="BY351" s="246"/>
      <c r="BZ351" s="246"/>
      <c r="CA351" s="246"/>
      <c r="CB351" s="246"/>
      <c r="CC351" s="246"/>
      <c r="CD351" s="246"/>
      <c r="CE351" s="246"/>
      <c r="CF351" s="246"/>
      <c r="CG351" s="246"/>
      <c r="CH351" s="246"/>
      <c r="CI351" s="246"/>
      <c r="CJ351" s="246"/>
      <c r="CK351" s="246"/>
      <c r="CL351" s="246"/>
      <c r="CM351" s="248"/>
      <c r="CN351" s="523"/>
      <c r="CO351" s="562" t="str">
        <f t="shared" si="50"/>
        <v xml:space="preserve"> </v>
      </c>
      <c r="CP351" s="562" t="str">
        <f t="shared" si="54"/>
        <v xml:space="preserve"> </v>
      </c>
      <c r="CQ351" s="562" t="str">
        <f t="shared" si="55"/>
        <v xml:space="preserve"> </v>
      </c>
      <c r="CR351" s="562" t="str">
        <f t="shared" si="56"/>
        <v xml:space="preserve"> </v>
      </c>
      <c r="CS351" s="81"/>
      <c r="CT351" s="515"/>
    </row>
    <row r="352" spans="1:98" s="86" customFormat="1" ht="12.75" x14ac:dyDescent="0.25">
      <c r="A352" s="365"/>
      <c r="B352" s="147">
        <f>Demography!B351</f>
        <v>0</v>
      </c>
      <c r="C352" s="147">
        <f>Demography!C351</f>
        <v>0</v>
      </c>
      <c r="D352" s="148">
        <f>Demography!D351</f>
        <v>0</v>
      </c>
      <c r="E352" s="148">
        <f>Demography!E351</f>
        <v>0</v>
      </c>
      <c r="F352" s="148">
        <f>Demography!F351</f>
        <v>0</v>
      </c>
      <c r="G352" s="81"/>
      <c r="H352" s="256"/>
      <c r="I352" s="257"/>
      <c r="J352" s="257"/>
      <c r="K352" s="256"/>
      <c r="L352" s="240"/>
      <c r="M352" s="257"/>
      <c r="N352" s="256"/>
      <c r="O352" s="240"/>
      <c r="P352" s="261"/>
      <c r="Q352" s="261"/>
      <c r="R352" s="261"/>
      <c r="S352" s="261"/>
      <c r="T352" s="261"/>
      <c r="U352" s="522"/>
      <c r="V352" s="256"/>
      <c r="W352" s="238"/>
      <c r="X352" s="238"/>
      <c r="Y352" s="81"/>
      <c r="Z352" s="256"/>
      <c r="AA352" s="150"/>
      <c r="AB352" s="150"/>
      <c r="AC352" s="81"/>
      <c r="AD352" s="240"/>
      <c r="AE352" s="240"/>
      <c r="AF352" s="256"/>
      <c r="AG352" s="240"/>
      <c r="AH352" s="256"/>
      <c r="AI352" s="256"/>
      <c r="AJ352" s="256"/>
      <c r="AK352" s="245"/>
      <c r="AL352" s="245"/>
      <c r="AM352" s="245"/>
      <c r="AN352" s="245"/>
      <c r="AO352" s="245"/>
      <c r="AP352" s="523"/>
      <c r="AQ352" s="245"/>
      <c r="AR352" s="245"/>
      <c r="AS352" s="245"/>
      <c r="AT352" s="245"/>
      <c r="AU352" s="245"/>
      <c r="AV352" s="245"/>
      <c r="AW352" s="245"/>
      <c r="AX352" s="245"/>
      <c r="AY352" s="245"/>
      <c r="AZ352" s="245"/>
      <c r="BA352" s="245"/>
      <c r="BB352" s="245"/>
      <c r="BC352" s="245"/>
      <c r="BD352" s="245"/>
      <c r="BE352" s="247"/>
      <c r="BF352" s="523"/>
      <c r="BG352" s="561" t="str">
        <f t="shared" si="49"/>
        <v xml:space="preserve"> </v>
      </c>
      <c r="BH352" s="561" t="str">
        <f t="shared" si="51"/>
        <v xml:space="preserve"> </v>
      </c>
      <c r="BI352" s="561" t="str">
        <f t="shared" si="52"/>
        <v xml:space="preserve"> </v>
      </c>
      <c r="BJ352" s="561" t="str">
        <f t="shared" si="53"/>
        <v xml:space="preserve"> </v>
      </c>
      <c r="BK352" s="523"/>
      <c r="BL352" s="240"/>
      <c r="BM352" s="240"/>
      <c r="BN352" s="256"/>
      <c r="BO352" s="240"/>
      <c r="BP352" s="256"/>
      <c r="BQ352" s="256"/>
      <c r="BR352" s="256"/>
      <c r="BS352" s="245"/>
      <c r="BT352" s="245"/>
      <c r="BU352" s="245"/>
      <c r="BV352" s="245"/>
      <c r="BW352" s="245"/>
      <c r="BX352" s="523"/>
      <c r="BY352" s="245"/>
      <c r="BZ352" s="245"/>
      <c r="CA352" s="245"/>
      <c r="CB352" s="245"/>
      <c r="CC352" s="245"/>
      <c r="CD352" s="245"/>
      <c r="CE352" s="245"/>
      <c r="CF352" s="245"/>
      <c r="CG352" s="245"/>
      <c r="CH352" s="245"/>
      <c r="CI352" s="245"/>
      <c r="CJ352" s="245"/>
      <c r="CK352" s="245"/>
      <c r="CL352" s="245"/>
      <c r="CM352" s="247"/>
      <c r="CN352" s="523"/>
      <c r="CO352" s="561" t="str">
        <f t="shared" si="50"/>
        <v xml:space="preserve"> </v>
      </c>
      <c r="CP352" s="561" t="str">
        <f t="shared" si="54"/>
        <v xml:space="preserve"> </v>
      </c>
      <c r="CQ352" s="561" t="str">
        <f t="shared" si="55"/>
        <v xml:space="preserve"> </v>
      </c>
      <c r="CR352" s="561" t="str">
        <f t="shared" si="56"/>
        <v xml:space="preserve"> </v>
      </c>
      <c r="CS352" s="81"/>
      <c r="CT352" s="254"/>
    </row>
    <row r="353" spans="1:98" s="86" customFormat="1" ht="12.75" x14ac:dyDescent="0.25">
      <c r="A353" s="365"/>
      <c r="B353" s="361">
        <f>Demography!B352</f>
        <v>0</v>
      </c>
      <c r="C353" s="361">
        <f>Demography!C352</f>
        <v>0</v>
      </c>
      <c r="D353" s="362">
        <f>Demography!D352</f>
        <v>0</v>
      </c>
      <c r="E353" s="362">
        <f>Demography!E352</f>
        <v>0</v>
      </c>
      <c r="F353" s="362">
        <f>Demography!F352</f>
        <v>0</v>
      </c>
      <c r="G353" s="81"/>
      <c r="H353" s="241"/>
      <c r="I353" s="478"/>
      <c r="J353" s="478"/>
      <c r="K353" s="241"/>
      <c r="L353" s="242"/>
      <c r="M353" s="478"/>
      <c r="N353" s="241"/>
      <c r="O353" s="242"/>
      <c r="P353" s="243"/>
      <c r="Q353" s="243"/>
      <c r="R353" s="243"/>
      <c r="S353" s="243"/>
      <c r="T353" s="243"/>
      <c r="U353" s="524"/>
      <c r="V353" s="241"/>
      <c r="W353" s="415"/>
      <c r="X353" s="415"/>
      <c r="Y353" s="81"/>
      <c r="Z353" s="241"/>
      <c r="AA353" s="416"/>
      <c r="AB353" s="416"/>
      <c r="AC353" s="81"/>
      <c r="AD353" s="242"/>
      <c r="AE353" s="242"/>
      <c r="AF353" s="241"/>
      <c r="AG353" s="242"/>
      <c r="AH353" s="241"/>
      <c r="AI353" s="241"/>
      <c r="AJ353" s="241"/>
      <c r="AK353" s="246"/>
      <c r="AL353" s="246"/>
      <c r="AM353" s="246"/>
      <c r="AN353" s="246"/>
      <c r="AO353" s="246"/>
      <c r="AP353" s="523"/>
      <c r="AQ353" s="246"/>
      <c r="AR353" s="246"/>
      <c r="AS353" s="246"/>
      <c r="AT353" s="246"/>
      <c r="AU353" s="246"/>
      <c r="AV353" s="246"/>
      <c r="AW353" s="246"/>
      <c r="AX353" s="246"/>
      <c r="AY353" s="246"/>
      <c r="AZ353" s="246"/>
      <c r="BA353" s="246"/>
      <c r="BB353" s="246"/>
      <c r="BC353" s="246"/>
      <c r="BD353" s="246"/>
      <c r="BE353" s="248"/>
      <c r="BF353" s="523"/>
      <c r="BG353" s="562" t="str">
        <f t="shared" si="49"/>
        <v xml:space="preserve"> </v>
      </c>
      <c r="BH353" s="562" t="str">
        <f t="shared" si="51"/>
        <v xml:space="preserve"> </v>
      </c>
      <c r="BI353" s="562" t="str">
        <f t="shared" si="52"/>
        <v xml:space="preserve"> </v>
      </c>
      <c r="BJ353" s="562" t="str">
        <f t="shared" si="53"/>
        <v xml:space="preserve"> </v>
      </c>
      <c r="BK353" s="523"/>
      <c r="BL353" s="242"/>
      <c r="BM353" s="242"/>
      <c r="BN353" s="241"/>
      <c r="BO353" s="242"/>
      <c r="BP353" s="241"/>
      <c r="BQ353" s="241"/>
      <c r="BR353" s="241"/>
      <c r="BS353" s="246"/>
      <c r="BT353" s="246"/>
      <c r="BU353" s="246"/>
      <c r="BV353" s="246"/>
      <c r="BW353" s="246"/>
      <c r="BX353" s="523"/>
      <c r="BY353" s="246"/>
      <c r="BZ353" s="246"/>
      <c r="CA353" s="246"/>
      <c r="CB353" s="246"/>
      <c r="CC353" s="246"/>
      <c r="CD353" s="246"/>
      <c r="CE353" s="246"/>
      <c r="CF353" s="246"/>
      <c r="CG353" s="246"/>
      <c r="CH353" s="246"/>
      <c r="CI353" s="246"/>
      <c r="CJ353" s="246"/>
      <c r="CK353" s="246"/>
      <c r="CL353" s="246"/>
      <c r="CM353" s="248"/>
      <c r="CN353" s="523"/>
      <c r="CO353" s="562" t="str">
        <f t="shared" si="50"/>
        <v xml:space="preserve"> </v>
      </c>
      <c r="CP353" s="562" t="str">
        <f t="shared" si="54"/>
        <v xml:space="preserve"> </v>
      </c>
      <c r="CQ353" s="562" t="str">
        <f t="shared" si="55"/>
        <v xml:space="preserve"> </v>
      </c>
      <c r="CR353" s="562" t="str">
        <f t="shared" si="56"/>
        <v xml:space="preserve"> </v>
      </c>
      <c r="CS353" s="81"/>
      <c r="CT353" s="515"/>
    </row>
    <row r="354" spans="1:98" s="86" customFormat="1" ht="12.75" x14ac:dyDescent="0.25">
      <c r="A354" s="365"/>
      <c r="B354" s="147">
        <f>Demography!B353</f>
        <v>0</v>
      </c>
      <c r="C354" s="147">
        <f>Demography!C353</f>
        <v>0</v>
      </c>
      <c r="D354" s="148">
        <f>Demography!D353</f>
        <v>0</v>
      </c>
      <c r="E354" s="148">
        <f>Demography!E353</f>
        <v>0</v>
      </c>
      <c r="F354" s="148">
        <f>Demography!F353</f>
        <v>0</v>
      </c>
      <c r="G354" s="81"/>
      <c r="H354" s="256"/>
      <c r="I354" s="257"/>
      <c r="J354" s="257"/>
      <c r="K354" s="256"/>
      <c r="L354" s="240"/>
      <c r="M354" s="257"/>
      <c r="N354" s="256"/>
      <c r="O354" s="240"/>
      <c r="P354" s="261"/>
      <c r="Q354" s="261"/>
      <c r="R354" s="261"/>
      <c r="S354" s="261"/>
      <c r="T354" s="261"/>
      <c r="U354" s="522"/>
      <c r="V354" s="256"/>
      <c r="W354" s="238"/>
      <c r="X354" s="238"/>
      <c r="Y354" s="81"/>
      <c r="Z354" s="256"/>
      <c r="AA354" s="150"/>
      <c r="AB354" s="150"/>
      <c r="AC354" s="81"/>
      <c r="AD354" s="240"/>
      <c r="AE354" s="240"/>
      <c r="AF354" s="256"/>
      <c r="AG354" s="240"/>
      <c r="AH354" s="256"/>
      <c r="AI354" s="256"/>
      <c r="AJ354" s="256"/>
      <c r="AK354" s="245"/>
      <c r="AL354" s="245"/>
      <c r="AM354" s="245"/>
      <c r="AN354" s="245"/>
      <c r="AO354" s="245"/>
      <c r="AP354" s="523"/>
      <c r="AQ354" s="245"/>
      <c r="AR354" s="245"/>
      <c r="AS354" s="245"/>
      <c r="AT354" s="245"/>
      <c r="AU354" s="245"/>
      <c r="AV354" s="245"/>
      <c r="AW354" s="245"/>
      <c r="AX354" s="245"/>
      <c r="AY354" s="245"/>
      <c r="AZ354" s="245"/>
      <c r="BA354" s="245"/>
      <c r="BB354" s="245"/>
      <c r="BC354" s="245"/>
      <c r="BD354" s="245"/>
      <c r="BE354" s="247"/>
      <c r="BF354" s="523"/>
      <c r="BG354" s="561" t="str">
        <f t="shared" si="49"/>
        <v xml:space="preserve"> </v>
      </c>
      <c r="BH354" s="561" t="str">
        <f t="shared" si="51"/>
        <v xml:space="preserve"> </v>
      </c>
      <c r="BI354" s="561" t="str">
        <f t="shared" si="52"/>
        <v xml:space="preserve"> </v>
      </c>
      <c r="BJ354" s="561" t="str">
        <f t="shared" si="53"/>
        <v xml:space="preserve"> </v>
      </c>
      <c r="BK354" s="523"/>
      <c r="BL354" s="240"/>
      <c r="BM354" s="240"/>
      <c r="BN354" s="256"/>
      <c r="BO354" s="240"/>
      <c r="BP354" s="256"/>
      <c r="BQ354" s="256"/>
      <c r="BR354" s="256"/>
      <c r="BS354" s="245"/>
      <c r="BT354" s="245"/>
      <c r="BU354" s="245"/>
      <c r="BV354" s="245"/>
      <c r="BW354" s="245"/>
      <c r="BX354" s="523"/>
      <c r="BY354" s="245"/>
      <c r="BZ354" s="245"/>
      <c r="CA354" s="245"/>
      <c r="CB354" s="245"/>
      <c r="CC354" s="245"/>
      <c r="CD354" s="245"/>
      <c r="CE354" s="245"/>
      <c r="CF354" s="245"/>
      <c r="CG354" s="245"/>
      <c r="CH354" s="245"/>
      <c r="CI354" s="245"/>
      <c r="CJ354" s="245"/>
      <c r="CK354" s="245"/>
      <c r="CL354" s="245"/>
      <c r="CM354" s="247"/>
      <c r="CN354" s="523"/>
      <c r="CO354" s="561" t="str">
        <f t="shared" si="50"/>
        <v xml:space="preserve"> </v>
      </c>
      <c r="CP354" s="561" t="str">
        <f t="shared" si="54"/>
        <v xml:space="preserve"> </v>
      </c>
      <c r="CQ354" s="561" t="str">
        <f t="shared" si="55"/>
        <v xml:space="preserve"> </v>
      </c>
      <c r="CR354" s="561" t="str">
        <f t="shared" si="56"/>
        <v xml:space="preserve"> </v>
      </c>
      <c r="CS354" s="81"/>
      <c r="CT354" s="254"/>
    </row>
    <row r="355" spans="1:98" s="86" customFormat="1" ht="12.75" x14ac:dyDescent="0.25">
      <c r="A355" s="365"/>
      <c r="B355" s="361">
        <f>Demography!B354</f>
        <v>0</v>
      </c>
      <c r="C355" s="361">
        <f>Demography!C354</f>
        <v>0</v>
      </c>
      <c r="D355" s="362">
        <f>Demography!D354</f>
        <v>0</v>
      </c>
      <c r="E355" s="362">
        <f>Demography!E354</f>
        <v>0</v>
      </c>
      <c r="F355" s="362">
        <f>Demography!F354</f>
        <v>0</v>
      </c>
      <c r="G355" s="81"/>
      <c r="H355" s="241"/>
      <c r="I355" s="478"/>
      <c r="J355" s="478"/>
      <c r="K355" s="241"/>
      <c r="L355" s="242"/>
      <c r="M355" s="478"/>
      <c r="N355" s="241"/>
      <c r="O355" s="242"/>
      <c r="P355" s="243"/>
      <c r="Q355" s="243"/>
      <c r="R355" s="243"/>
      <c r="S355" s="243"/>
      <c r="T355" s="243"/>
      <c r="U355" s="524"/>
      <c r="V355" s="241"/>
      <c r="W355" s="415"/>
      <c r="X355" s="415"/>
      <c r="Y355" s="81"/>
      <c r="Z355" s="241"/>
      <c r="AA355" s="416"/>
      <c r="AB355" s="416"/>
      <c r="AC355" s="81"/>
      <c r="AD355" s="242"/>
      <c r="AE355" s="242"/>
      <c r="AF355" s="241"/>
      <c r="AG355" s="242"/>
      <c r="AH355" s="241"/>
      <c r="AI355" s="241"/>
      <c r="AJ355" s="241"/>
      <c r="AK355" s="246"/>
      <c r="AL355" s="246"/>
      <c r="AM355" s="246"/>
      <c r="AN355" s="246"/>
      <c r="AO355" s="246"/>
      <c r="AP355" s="523"/>
      <c r="AQ355" s="246"/>
      <c r="AR355" s="246"/>
      <c r="AS355" s="246"/>
      <c r="AT355" s="246"/>
      <c r="AU355" s="246"/>
      <c r="AV355" s="246"/>
      <c r="AW355" s="246"/>
      <c r="AX355" s="246"/>
      <c r="AY355" s="246"/>
      <c r="AZ355" s="246"/>
      <c r="BA355" s="246"/>
      <c r="BB355" s="246"/>
      <c r="BC355" s="246"/>
      <c r="BD355" s="246"/>
      <c r="BE355" s="248"/>
      <c r="BF355" s="523"/>
      <c r="BG355" s="562" t="str">
        <f t="shared" si="49"/>
        <v xml:space="preserve"> </v>
      </c>
      <c r="BH355" s="562" t="str">
        <f t="shared" si="51"/>
        <v xml:space="preserve"> </v>
      </c>
      <c r="BI355" s="562" t="str">
        <f t="shared" si="52"/>
        <v xml:space="preserve"> </v>
      </c>
      <c r="BJ355" s="562" t="str">
        <f t="shared" si="53"/>
        <v xml:space="preserve"> </v>
      </c>
      <c r="BK355" s="523"/>
      <c r="BL355" s="242"/>
      <c r="BM355" s="242"/>
      <c r="BN355" s="241"/>
      <c r="BO355" s="242"/>
      <c r="BP355" s="241"/>
      <c r="BQ355" s="241"/>
      <c r="BR355" s="241"/>
      <c r="BS355" s="246"/>
      <c r="BT355" s="246"/>
      <c r="BU355" s="246"/>
      <c r="BV355" s="246"/>
      <c r="BW355" s="246"/>
      <c r="BX355" s="523"/>
      <c r="BY355" s="246"/>
      <c r="BZ355" s="246"/>
      <c r="CA355" s="246"/>
      <c r="CB355" s="246"/>
      <c r="CC355" s="246"/>
      <c r="CD355" s="246"/>
      <c r="CE355" s="246"/>
      <c r="CF355" s="246"/>
      <c r="CG355" s="246"/>
      <c r="CH355" s="246"/>
      <c r="CI355" s="246"/>
      <c r="CJ355" s="246"/>
      <c r="CK355" s="246"/>
      <c r="CL355" s="246"/>
      <c r="CM355" s="248"/>
      <c r="CN355" s="523"/>
      <c r="CO355" s="562" t="str">
        <f t="shared" si="50"/>
        <v xml:space="preserve"> </v>
      </c>
      <c r="CP355" s="562" t="str">
        <f t="shared" si="54"/>
        <v xml:space="preserve"> </v>
      </c>
      <c r="CQ355" s="562" t="str">
        <f t="shared" si="55"/>
        <v xml:space="preserve"> </v>
      </c>
      <c r="CR355" s="562" t="str">
        <f t="shared" si="56"/>
        <v xml:space="preserve"> </v>
      </c>
      <c r="CS355" s="81"/>
      <c r="CT355" s="515"/>
    </row>
    <row r="356" spans="1:98" s="86" customFormat="1" ht="12.75" x14ac:dyDescent="0.25">
      <c r="A356" s="365"/>
      <c r="B356" s="147">
        <f>Demography!B355</f>
        <v>0</v>
      </c>
      <c r="C356" s="147">
        <f>Demography!C355</f>
        <v>0</v>
      </c>
      <c r="D356" s="148">
        <f>Demography!D355</f>
        <v>0</v>
      </c>
      <c r="E356" s="148">
        <f>Demography!E355</f>
        <v>0</v>
      </c>
      <c r="F356" s="148">
        <f>Demography!F355</f>
        <v>0</v>
      </c>
      <c r="G356" s="81"/>
      <c r="H356" s="256"/>
      <c r="I356" s="257"/>
      <c r="J356" s="257"/>
      <c r="K356" s="256"/>
      <c r="L356" s="240"/>
      <c r="M356" s="257"/>
      <c r="N356" s="256"/>
      <c r="O356" s="240"/>
      <c r="P356" s="261"/>
      <c r="Q356" s="261"/>
      <c r="R356" s="261"/>
      <c r="S356" s="261"/>
      <c r="T356" s="261"/>
      <c r="U356" s="522"/>
      <c r="V356" s="256"/>
      <c r="W356" s="238"/>
      <c r="X356" s="238"/>
      <c r="Y356" s="81"/>
      <c r="Z356" s="256"/>
      <c r="AA356" s="150"/>
      <c r="AB356" s="150"/>
      <c r="AC356" s="81"/>
      <c r="AD356" s="240"/>
      <c r="AE356" s="240"/>
      <c r="AF356" s="256"/>
      <c r="AG356" s="240"/>
      <c r="AH356" s="256"/>
      <c r="AI356" s="256"/>
      <c r="AJ356" s="256"/>
      <c r="AK356" s="245"/>
      <c r="AL356" s="245"/>
      <c r="AM356" s="245"/>
      <c r="AN356" s="245"/>
      <c r="AO356" s="245"/>
      <c r="AP356" s="523"/>
      <c r="AQ356" s="245"/>
      <c r="AR356" s="245"/>
      <c r="AS356" s="245"/>
      <c r="AT356" s="245"/>
      <c r="AU356" s="245"/>
      <c r="AV356" s="245"/>
      <c r="AW356" s="245"/>
      <c r="AX356" s="245"/>
      <c r="AY356" s="245"/>
      <c r="AZ356" s="245"/>
      <c r="BA356" s="245"/>
      <c r="BB356" s="245"/>
      <c r="BC356" s="245"/>
      <c r="BD356" s="245"/>
      <c r="BE356" s="247"/>
      <c r="BF356" s="523"/>
      <c r="BG356" s="561" t="str">
        <f t="shared" si="49"/>
        <v xml:space="preserve"> </v>
      </c>
      <c r="BH356" s="561" t="str">
        <f t="shared" si="51"/>
        <v xml:space="preserve"> </v>
      </c>
      <c r="BI356" s="561" t="str">
        <f t="shared" si="52"/>
        <v xml:space="preserve"> </v>
      </c>
      <c r="BJ356" s="561" t="str">
        <f t="shared" si="53"/>
        <v xml:space="preserve"> </v>
      </c>
      <c r="BK356" s="523"/>
      <c r="BL356" s="240"/>
      <c r="BM356" s="240"/>
      <c r="BN356" s="256"/>
      <c r="BO356" s="240"/>
      <c r="BP356" s="256"/>
      <c r="BQ356" s="256"/>
      <c r="BR356" s="256"/>
      <c r="BS356" s="245"/>
      <c r="BT356" s="245"/>
      <c r="BU356" s="245"/>
      <c r="BV356" s="245"/>
      <c r="BW356" s="245"/>
      <c r="BX356" s="523"/>
      <c r="BY356" s="245"/>
      <c r="BZ356" s="245"/>
      <c r="CA356" s="245"/>
      <c r="CB356" s="245"/>
      <c r="CC356" s="245"/>
      <c r="CD356" s="245"/>
      <c r="CE356" s="245"/>
      <c r="CF356" s="245"/>
      <c r="CG356" s="245"/>
      <c r="CH356" s="245"/>
      <c r="CI356" s="245"/>
      <c r="CJ356" s="245"/>
      <c r="CK356" s="245"/>
      <c r="CL356" s="245"/>
      <c r="CM356" s="247"/>
      <c r="CN356" s="523"/>
      <c r="CO356" s="561" t="str">
        <f t="shared" si="50"/>
        <v xml:space="preserve"> </v>
      </c>
      <c r="CP356" s="561" t="str">
        <f t="shared" si="54"/>
        <v xml:space="preserve"> </v>
      </c>
      <c r="CQ356" s="561" t="str">
        <f t="shared" si="55"/>
        <v xml:space="preserve"> </v>
      </c>
      <c r="CR356" s="561" t="str">
        <f t="shared" si="56"/>
        <v xml:space="preserve"> </v>
      </c>
      <c r="CS356" s="81"/>
      <c r="CT356" s="254"/>
    </row>
    <row r="357" spans="1:98" s="86" customFormat="1" ht="12.75" x14ac:dyDescent="0.25">
      <c r="A357" s="365"/>
      <c r="B357" s="361">
        <f>Demography!B356</f>
        <v>0</v>
      </c>
      <c r="C357" s="361">
        <f>Demography!C356</f>
        <v>0</v>
      </c>
      <c r="D357" s="362">
        <f>Demography!D356</f>
        <v>0</v>
      </c>
      <c r="E357" s="362">
        <f>Demography!E356</f>
        <v>0</v>
      </c>
      <c r="F357" s="362">
        <f>Demography!F356</f>
        <v>0</v>
      </c>
      <c r="G357" s="81"/>
      <c r="H357" s="241"/>
      <c r="I357" s="478"/>
      <c r="J357" s="478"/>
      <c r="K357" s="241"/>
      <c r="L357" s="242"/>
      <c r="M357" s="478"/>
      <c r="N357" s="241"/>
      <c r="O357" s="242"/>
      <c r="P357" s="243"/>
      <c r="Q357" s="243"/>
      <c r="R357" s="243"/>
      <c r="S357" s="243"/>
      <c r="T357" s="243"/>
      <c r="U357" s="524"/>
      <c r="V357" s="241"/>
      <c r="W357" s="415"/>
      <c r="X357" s="415"/>
      <c r="Y357" s="81"/>
      <c r="Z357" s="241"/>
      <c r="AA357" s="416"/>
      <c r="AB357" s="416"/>
      <c r="AC357" s="81"/>
      <c r="AD357" s="242"/>
      <c r="AE357" s="242"/>
      <c r="AF357" s="241"/>
      <c r="AG357" s="242"/>
      <c r="AH357" s="241"/>
      <c r="AI357" s="241"/>
      <c r="AJ357" s="241"/>
      <c r="AK357" s="246"/>
      <c r="AL357" s="246"/>
      <c r="AM357" s="246"/>
      <c r="AN357" s="246"/>
      <c r="AO357" s="246"/>
      <c r="AP357" s="523"/>
      <c r="AQ357" s="246"/>
      <c r="AR357" s="246"/>
      <c r="AS357" s="246"/>
      <c r="AT357" s="246"/>
      <c r="AU357" s="246"/>
      <c r="AV357" s="246"/>
      <c r="AW357" s="246"/>
      <c r="AX357" s="246"/>
      <c r="AY357" s="246"/>
      <c r="AZ357" s="246"/>
      <c r="BA357" s="246"/>
      <c r="BB357" s="246"/>
      <c r="BC357" s="246"/>
      <c r="BD357" s="246"/>
      <c r="BE357" s="248"/>
      <c r="BF357" s="523"/>
      <c r="BG357" s="562" t="str">
        <f t="shared" si="49"/>
        <v xml:space="preserve"> </v>
      </c>
      <c r="BH357" s="562" t="str">
        <f t="shared" si="51"/>
        <v xml:space="preserve"> </v>
      </c>
      <c r="BI357" s="562" t="str">
        <f t="shared" si="52"/>
        <v xml:space="preserve"> </v>
      </c>
      <c r="BJ357" s="562" t="str">
        <f t="shared" si="53"/>
        <v xml:space="preserve"> </v>
      </c>
      <c r="BK357" s="523"/>
      <c r="BL357" s="242"/>
      <c r="BM357" s="242"/>
      <c r="BN357" s="241"/>
      <c r="BO357" s="242"/>
      <c r="BP357" s="241"/>
      <c r="BQ357" s="241"/>
      <c r="BR357" s="241"/>
      <c r="BS357" s="246"/>
      <c r="BT357" s="246"/>
      <c r="BU357" s="246"/>
      <c r="BV357" s="246"/>
      <c r="BW357" s="246"/>
      <c r="BX357" s="523"/>
      <c r="BY357" s="246"/>
      <c r="BZ357" s="246"/>
      <c r="CA357" s="246"/>
      <c r="CB357" s="246"/>
      <c r="CC357" s="246"/>
      <c r="CD357" s="246"/>
      <c r="CE357" s="246"/>
      <c r="CF357" s="246"/>
      <c r="CG357" s="246"/>
      <c r="CH357" s="246"/>
      <c r="CI357" s="246"/>
      <c r="CJ357" s="246"/>
      <c r="CK357" s="246"/>
      <c r="CL357" s="246"/>
      <c r="CM357" s="248"/>
      <c r="CN357" s="523"/>
      <c r="CO357" s="562" t="str">
        <f t="shared" si="50"/>
        <v xml:space="preserve"> </v>
      </c>
      <c r="CP357" s="562" t="str">
        <f t="shared" si="54"/>
        <v xml:space="preserve"> </v>
      </c>
      <c r="CQ357" s="562" t="str">
        <f t="shared" si="55"/>
        <v xml:space="preserve"> </v>
      </c>
      <c r="CR357" s="562" t="str">
        <f t="shared" si="56"/>
        <v xml:space="preserve"> </v>
      </c>
      <c r="CS357" s="81"/>
      <c r="CT357" s="515"/>
    </row>
    <row r="358" spans="1:98" s="86" customFormat="1" ht="12.75" x14ac:dyDescent="0.25">
      <c r="A358" s="365"/>
      <c r="B358" s="147">
        <f>Demography!B357</f>
        <v>0</v>
      </c>
      <c r="C358" s="147">
        <f>Demography!C357</f>
        <v>0</v>
      </c>
      <c r="D358" s="148">
        <f>Demography!D357</f>
        <v>0</v>
      </c>
      <c r="E358" s="148">
        <f>Demography!E357</f>
        <v>0</v>
      </c>
      <c r="F358" s="148">
        <f>Demography!F357</f>
        <v>0</v>
      </c>
      <c r="G358" s="81"/>
      <c r="H358" s="256"/>
      <c r="I358" s="257"/>
      <c r="J358" s="257"/>
      <c r="K358" s="256"/>
      <c r="L358" s="240"/>
      <c r="M358" s="257"/>
      <c r="N358" s="256"/>
      <c r="O358" s="240"/>
      <c r="P358" s="261"/>
      <c r="Q358" s="261"/>
      <c r="R358" s="261"/>
      <c r="S358" s="261"/>
      <c r="T358" s="261"/>
      <c r="U358" s="522"/>
      <c r="V358" s="256"/>
      <c r="W358" s="238"/>
      <c r="X358" s="238"/>
      <c r="Y358" s="81"/>
      <c r="Z358" s="256"/>
      <c r="AA358" s="150"/>
      <c r="AB358" s="150"/>
      <c r="AC358" s="81"/>
      <c r="AD358" s="240"/>
      <c r="AE358" s="240"/>
      <c r="AF358" s="256"/>
      <c r="AG358" s="240"/>
      <c r="AH358" s="256"/>
      <c r="AI358" s="256"/>
      <c r="AJ358" s="256"/>
      <c r="AK358" s="245"/>
      <c r="AL358" s="245"/>
      <c r="AM358" s="245"/>
      <c r="AN358" s="245"/>
      <c r="AO358" s="245"/>
      <c r="AP358" s="523"/>
      <c r="AQ358" s="245"/>
      <c r="AR358" s="245"/>
      <c r="AS358" s="245"/>
      <c r="AT358" s="245"/>
      <c r="AU358" s="245"/>
      <c r="AV358" s="245"/>
      <c r="AW358" s="245"/>
      <c r="AX358" s="245"/>
      <c r="AY358" s="245"/>
      <c r="AZ358" s="245"/>
      <c r="BA358" s="245"/>
      <c r="BB358" s="245"/>
      <c r="BC358" s="245"/>
      <c r="BD358" s="245"/>
      <c r="BE358" s="247"/>
      <c r="BF358" s="523"/>
      <c r="BG358" s="561" t="str">
        <f t="shared" si="49"/>
        <v xml:space="preserve"> </v>
      </c>
      <c r="BH358" s="561" t="str">
        <f t="shared" si="51"/>
        <v xml:space="preserve"> </v>
      </c>
      <c r="BI358" s="561" t="str">
        <f t="shared" si="52"/>
        <v xml:space="preserve"> </v>
      </c>
      <c r="BJ358" s="561" t="str">
        <f t="shared" si="53"/>
        <v xml:space="preserve"> </v>
      </c>
      <c r="BK358" s="523"/>
      <c r="BL358" s="240"/>
      <c r="BM358" s="240"/>
      <c r="BN358" s="256"/>
      <c r="BO358" s="240"/>
      <c r="BP358" s="256"/>
      <c r="BQ358" s="256"/>
      <c r="BR358" s="256"/>
      <c r="BS358" s="245"/>
      <c r="BT358" s="245"/>
      <c r="BU358" s="245"/>
      <c r="BV358" s="245"/>
      <c r="BW358" s="245"/>
      <c r="BX358" s="523"/>
      <c r="BY358" s="245"/>
      <c r="BZ358" s="245"/>
      <c r="CA358" s="245"/>
      <c r="CB358" s="245"/>
      <c r="CC358" s="245"/>
      <c r="CD358" s="245"/>
      <c r="CE358" s="245"/>
      <c r="CF358" s="245"/>
      <c r="CG358" s="245"/>
      <c r="CH358" s="245"/>
      <c r="CI358" s="245"/>
      <c r="CJ358" s="245"/>
      <c r="CK358" s="245"/>
      <c r="CL358" s="245"/>
      <c r="CM358" s="247"/>
      <c r="CN358" s="523"/>
      <c r="CO358" s="561" t="str">
        <f t="shared" si="50"/>
        <v xml:space="preserve"> </v>
      </c>
      <c r="CP358" s="561" t="str">
        <f t="shared" si="54"/>
        <v xml:space="preserve"> </v>
      </c>
      <c r="CQ358" s="561" t="str">
        <f t="shared" si="55"/>
        <v xml:space="preserve"> </v>
      </c>
      <c r="CR358" s="561" t="str">
        <f t="shared" si="56"/>
        <v xml:space="preserve"> </v>
      </c>
      <c r="CS358" s="81"/>
      <c r="CT358" s="254"/>
    </row>
    <row r="359" spans="1:98" s="86" customFormat="1" ht="12.75" x14ac:dyDescent="0.25">
      <c r="A359" s="365"/>
      <c r="B359" s="361">
        <f>Demography!B358</f>
        <v>0</v>
      </c>
      <c r="C359" s="361">
        <f>Demography!C358</f>
        <v>0</v>
      </c>
      <c r="D359" s="362">
        <f>Demography!D358</f>
        <v>0</v>
      </c>
      <c r="E359" s="362">
        <f>Demography!E358</f>
        <v>0</v>
      </c>
      <c r="F359" s="362">
        <f>Demography!F358</f>
        <v>0</v>
      </c>
      <c r="G359" s="81"/>
      <c r="H359" s="241"/>
      <c r="I359" s="478"/>
      <c r="J359" s="478"/>
      <c r="K359" s="241"/>
      <c r="L359" s="242"/>
      <c r="M359" s="478"/>
      <c r="N359" s="241"/>
      <c r="O359" s="242"/>
      <c r="P359" s="243"/>
      <c r="Q359" s="243"/>
      <c r="R359" s="243"/>
      <c r="S359" s="243"/>
      <c r="T359" s="243"/>
      <c r="U359" s="524"/>
      <c r="V359" s="241"/>
      <c r="W359" s="415"/>
      <c r="X359" s="415"/>
      <c r="Y359" s="81"/>
      <c r="Z359" s="241"/>
      <c r="AA359" s="416"/>
      <c r="AB359" s="416"/>
      <c r="AC359" s="81"/>
      <c r="AD359" s="242"/>
      <c r="AE359" s="242"/>
      <c r="AF359" s="241"/>
      <c r="AG359" s="242"/>
      <c r="AH359" s="241"/>
      <c r="AI359" s="241"/>
      <c r="AJ359" s="241"/>
      <c r="AK359" s="246"/>
      <c r="AL359" s="246"/>
      <c r="AM359" s="246"/>
      <c r="AN359" s="246"/>
      <c r="AO359" s="246"/>
      <c r="AP359" s="523"/>
      <c r="AQ359" s="246"/>
      <c r="AR359" s="246"/>
      <c r="AS359" s="246"/>
      <c r="AT359" s="246"/>
      <c r="AU359" s="246"/>
      <c r="AV359" s="246"/>
      <c r="AW359" s="246"/>
      <c r="AX359" s="246"/>
      <c r="AY359" s="246"/>
      <c r="AZ359" s="246"/>
      <c r="BA359" s="246"/>
      <c r="BB359" s="246"/>
      <c r="BC359" s="246"/>
      <c r="BD359" s="246"/>
      <c r="BE359" s="248"/>
      <c r="BF359" s="523"/>
      <c r="BG359" s="562" t="str">
        <f t="shared" si="49"/>
        <v xml:space="preserve"> </v>
      </c>
      <c r="BH359" s="562" t="str">
        <f t="shared" si="51"/>
        <v xml:space="preserve"> </v>
      </c>
      <c r="BI359" s="562" t="str">
        <f t="shared" si="52"/>
        <v xml:space="preserve"> </v>
      </c>
      <c r="BJ359" s="562" t="str">
        <f t="shared" si="53"/>
        <v xml:space="preserve"> </v>
      </c>
      <c r="BK359" s="523"/>
      <c r="BL359" s="242"/>
      <c r="BM359" s="242"/>
      <c r="BN359" s="241"/>
      <c r="BO359" s="242"/>
      <c r="BP359" s="241"/>
      <c r="BQ359" s="241"/>
      <c r="BR359" s="241"/>
      <c r="BS359" s="246"/>
      <c r="BT359" s="246"/>
      <c r="BU359" s="246"/>
      <c r="BV359" s="246"/>
      <c r="BW359" s="246"/>
      <c r="BX359" s="523"/>
      <c r="BY359" s="246"/>
      <c r="BZ359" s="246"/>
      <c r="CA359" s="246"/>
      <c r="CB359" s="246"/>
      <c r="CC359" s="246"/>
      <c r="CD359" s="246"/>
      <c r="CE359" s="246"/>
      <c r="CF359" s="246"/>
      <c r="CG359" s="246"/>
      <c r="CH359" s="246"/>
      <c r="CI359" s="246"/>
      <c r="CJ359" s="246"/>
      <c r="CK359" s="246"/>
      <c r="CL359" s="246"/>
      <c r="CM359" s="248"/>
      <c r="CN359" s="523"/>
      <c r="CO359" s="562" t="str">
        <f t="shared" si="50"/>
        <v xml:space="preserve"> </v>
      </c>
      <c r="CP359" s="562" t="str">
        <f t="shared" si="54"/>
        <v xml:space="preserve"> </v>
      </c>
      <c r="CQ359" s="562" t="str">
        <f t="shared" si="55"/>
        <v xml:space="preserve"> </v>
      </c>
      <c r="CR359" s="562" t="str">
        <f t="shared" si="56"/>
        <v xml:space="preserve"> </v>
      </c>
      <c r="CS359" s="81"/>
      <c r="CT359" s="515"/>
    </row>
    <row r="360" spans="1:98" s="86" customFormat="1" ht="12.75" x14ac:dyDescent="0.25">
      <c r="A360" s="365"/>
      <c r="B360" s="147">
        <f>Demography!B359</f>
        <v>0</v>
      </c>
      <c r="C360" s="147">
        <f>Demography!C359</f>
        <v>0</v>
      </c>
      <c r="D360" s="148">
        <f>Demography!D359</f>
        <v>0</v>
      </c>
      <c r="E360" s="148">
        <f>Demography!E359</f>
        <v>0</v>
      </c>
      <c r="F360" s="148">
        <f>Demography!F359</f>
        <v>0</v>
      </c>
      <c r="G360" s="81"/>
      <c r="H360" s="256"/>
      <c r="I360" s="257"/>
      <c r="J360" s="257"/>
      <c r="K360" s="256"/>
      <c r="L360" s="240"/>
      <c r="M360" s="257"/>
      <c r="N360" s="256"/>
      <c r="O360" s="240"/>
      <c r="P360" s="261"/>
      <c r="Q360" s="261"/>
      <c r="R360" s="261"/>
      <c r="S360" s="261"/>
      <c r="T360" s="261"/>
      <c r="U360" s="522"/>
      <c r="V360" s="256"/>
      <c r="W360" s="238"/>
      <c r="X360" s="238"/>
      <c r="Y360" s="81"/>
      <c r="Z360" s="256"/>
      <c r="AA360" s="150"/>
      <c r="AB360" s="150"/>
      <c r="AC360" s="81"/>
      <c r="AD360" s="240"/>
      <c r="AE360" s="240"/>
      <c r="AF360" s="256"/>
      <c r="AG360" s="240"/>
      <c r="AH360" s="256"/>
      <c r="AI360" s="256"/>
      <c r="AJ360" s="256"/>
      <c r="AK360" s="245"/>
      <c r="AL360" s="245"/>
      <c r="AM360" s="245"/>
      <c r="AN360" s="245"/>
      <c r="AO360" s="245"/>
      <c r="AP360" s="523"/>
      <c r="AQ360" s="245"/>
      <c r="AR360" s="245"/>
      <c r="AS360" s="245"/>
      <c r="AT360" s="245"/>
      <c r="AU360" s="245"/>
      <c r="AV360" s="245"/>
      <c r="AW360" s="245"/>
      <c r="AX360" s="245"/>
      <c r="AY360" s="245"/>
      <c r="AZ360" s="245"/>
      <c r="BA360" s="245"/>
      <c r="BB360" s="245"/>
      <c r="BC360" s="245"/>
      <c r="BD360" s="245"/>
      <c r="BE360" s="247"/>
      <c r="BF360" s="523"/>
      <c r="BG360" s="561" t="str">
        <f t="shared" si="49"/>
        <v xml:space="preserve"> </v>
      </c>
      <c r="BH360" s="561" t="str">
        <f t="shared" si="51"/>
        <v xml:space="preserve"> </v>
      </c>
      <c r="BI360" s="561" t="str">
        <f t="shared" si="52"/>
        <v xml:space="preserve"> </v>
      </c>
      <c r="BJ360" s="561" t="str">
        <f t="shared" si="53"/>
        <v xml:space="preserve"> </v>
      </c>
      <c r="BK360" s="523"/>
      <c r="BL360" s="240"/>
      <c r="BM360" s="240"/>
      <c r="BN360" s="256"/>
      <c r="BO360" s="240"/>
      <c r="BP360" s="256"/>
      <c r="BQ360" s="256"/>
      <c r="BR360" s="256"/>
      <c r="BS360" s="245"/>
      <c r="BT360" s="245"/>
      <c r="BU360" s="245"/>
      <c r="BV360" s="245"/>
      <c r="BW360" s="245"/>
      <c r="BX360" s="523"/>
      <c r="BY360" s="245"/>
      <c r="BZ360" s="245"/>
      <c r="CA360" s="245"/>
      <c r="CB360" s="245"/>
      <c r="CC360" s="245"/>
      <c r="CD360" s="245"/>
      <c r="CE360" s="245"/>
      <c r="CF360" s="245"/>
      <c r="CG360" s="245"/>
      <c r="CH360" s="245"/>
      <c r="CI360" s="245"/>
      <c r="CJ360" s="245"/>
      <c r="CK360" s="245"/>
      <c r="CL360" s="245"/>
      <c r="CM360" s="247"/>
      <c r="CN360" s="523"/>
      <c r="CO360" s="561" t="str">
        <f t="shared" si="50"/>
        <v xml:space="preserve"> </v>
      </c>
      <c r="CP360" s="561" t="str">
        <f t="shared" si="54"/>
        <v xml:space="preserve"> </v>
      </c>
      <c r="CQ360" s="561" t="str">
        <f t="shared" si="55"/>
        <v xml:space="preserve"> </v>
      </c>
      <c r="CR360" s="561" t="str">
        <f t="shared" si="56"/>
        <v xml:space="preserve"> </v>
      </c>
      <c r="CS360" s="81"/>
      <c r="CT360" s="254"/>
    </row>
    <row r="361" spans="1:98" s="86" customFormat="1" ht="12.75" x14ac:dyDescent="0.25">
      <c r="A361" s="365"/>
      <c r="B361" s="361">
        <f>Demography!B360</f>
        <v>0</v>
      </c>
      <c r="C361" s="361">
        <f>Demography!C360</f>
        <v>0</v>
      </c>
      <c r="D361" s="362">
        <f>Demography!D360</f>
        <v>0</v>
      </c>
      <c r="E361" s="362">
        <f>Demography!E360</f>
        <v>0</v>
      </c>
      <c r="F361" s="362">
        <f>Demography!F360</f>
        <v>0</v>
      </c>
      <c r="G361" s="81"/>
      <c r="H361" s="241"/>
      <c r="I361" s="478"/>
      <c r="J361" s="478"/>
      <c r="K361" s="241"/>
      <c r="L361" s="242"/>
      <c r="M361" s="478"/>
      <c r="N361" s="241"/>
      <c r="O361" s="242"/>
      <c r="P361" s="243"/>
      <c r="Q361" s="243"/>
      <c r="R361" s="243"/>
      <c r="S361" s="243"/>
      <c r="T361" s="243"/>
      <c r="U361" s="524"/>
      <c r="V361" s="241"/>
      <c r="W361" s="415"/>
      <c r="X361" s="415"/>
      <c r="Y361" s="81"/>
      <c r="Z361" s="241"/>
      <c r="AA361" s="416"/>
      <c r="AB361" s="416"/>
      <c r="AC361" s="81"/>
      <c r="AD361" s="242"/>
      <c r="AE361" s="242"/>
      <c r="AF361" s="241"/>
      <c r="AG361" s="242"/>
      <c r="AH361" s="241"/>
      <c r="AI361" s="241"/>
      <c r="AJ361" s="241"/>
      <c r="AK361" s="246"/>
      <c r="AL361" s="246"/>
      <c r="AM361" s="246"/>
      <c r="AN361" s="246"/>
      <c r="AO361" s="246"/>
      <c r="AP361" s="523"/>
      <c r="AQ361" s="246"/>
      <c r="AR361" s="246"/>
      <c r="AS361" s="246"/>
      <c r="AT361" s="246"/>
      <c r="AU361" s="246"/>
      <c r="AV361" s="246"/>
      <c r="AW361" s="246"/>
      <c r="AX361" s="246"/>
      <c r="AY361" s="246"/>
      <c r="AZ361" s="246"/>
      <c r="BA361" s="246"/>
      <c r="BB361" s="246"/>
      <c r="BC361" s="246"/>
      <c r="BD361" s="246"/>
      <c r="BE361" s="248"/>
      <c r="BF361" s="523"/>
      <c r="BG361" s="562" t="str">
        <f t="shared" si="49"/>
        <v xml:space="preserve"> </v>
      </c>
      <c r="BH361" s="562" t="str">
        <f t="shared" si="51"/>
        <v xml:space="preserve"> </v>
      </c>
      <c r="BI361" s="562" t="str">
        <f t="shared" si="52"/>
        <v xml:space="preserve"> </v>
      </c>
      <c r="BJ361" s="562" t="str">
        <f t="shared" si="53"/>
        <v xml:space="preserve"> </v>
      </c>
      <c r="BK361" s="523"/>
      <c r="BL361" s="242"/>
      <c r="BM361" s="242"/>
      <c r="BN361" s="241"/>
      <c r="BO361" s="242"/>
      <c r="BP361" s="241"/>
      <c r="BQ361" s="241"/>
      <c r="BR361" s="241"/>
      <c r="BS361" s="246"/>
      <c r="BT361" s="246"/>
      <c r="BU361" s="246"/>
      <c r="BV361" s="246"/>
      <c r="BW361" s="246"/>
      <c r="BX361" s="523"/>
      <c r="BY361" s="246"/>
      <c r="BZ361" s="246"/>
      <c r="CA361" s="246"/>
      <c r="CB361" s="246"/>
      <c r="CC361" s="246"/>
      <c r="CD361" s="246"/>
      <c r="CE361" s="246"/>
      <c r="CF361" s="246"/>
      <c r="CG361" s="246"/>
      <c r="CH361" s="246"/>
      <c r="CI361" s="246"/>
      <c r="CJ361" s="246"/>
      <c r="CK361" s="246"/>
      <c r="CL361" s="246"/>
      <c r="CM361" s="248"/>
      <c r="CN361" s="523"/>
      <c r="CO361" s="562" t="str">
        <f t="shared" si="50"/>
        <v xml:space="preserve"> </v>
      </c>
      <c r="CP361" s="562" t="str">
        <f t="shared" si="54"/>
        <v xml:space="preserve"> </v>
      </c>
      <c r="CQ361" s="562" t="str">
        <f t="shared" si="55"/>
        <v xml:space="preserve"> </v>
      </c>
      <c r="CR361" s="562" t="str">
        <f t="shared" si="56"/>
        <v xml:space="preserve"> </v>
      </c>
      <c r="CS361" s="81"/>
      <c r="CT361" s="515"/>
    </row>
    <row r="362" spans="1:98" s="86" customFormat="1" ht="12.75" x14ac:dyDescent="0.25">
      <c r="A362" s="365"/>
      <c r="B362" s="147">
        <f>Demography!B361</f>
        <v>0</v>
      </c>
      <c r="C362" s="147">
        <f>Demography!C361</f>
        <v>0</v>
      </c>
      <c r="D362" s="148">
        <f>Demography!D361</f>
        <v>0</v>
      </c>
      <c r="E362" s="148">
        <f>Demography!E361</f>
        <v>0</v>
      </c>
      <c r="F362" s="148">
        <f>Demography!F361</f>
        <v>0</v>
      </c>
      <c r="G362" s="81"/>
      <c r="H362" s="256"/>
      <c r="I362" s="257"/>
      <c r="J362" s="257"/>
      <c r="K362" s="256"/>
      <c r="L362" s="240"/>
      <c r="M362" s="257"/>
      <c r="N362" s="256"/>
      <c r="O362" s="240"/>
      <c r="P362" s="261"/>
      <c r="Q362" s="261"/>
      <c r="R362" s="261"/>
      <c r="S362" s="261"/>
      <c r="T362" s="261"/>
      <c r="U362" s="522"/>
      <c r="V362" s="256"/>
      <c r="W362" s="238"/>
      <c r="X362" s="238"/>
      <c r="Y362" s="81"/>
      <c r="Z362" s="256"/>
      <c r="AA362" s="150"/>
      <c r="AB362" s="150"/>
      <c r="AC362" s="81"/>
      <c r="AD362" s="240"/>
      <c r="AE362" s="240"/>
      <c r="AF362" s="256"/>
      <c r="AG362" s="240"/>
      <c r="AH362" s="256"/>
      <c r="AI362" s="256"/>
      <c r="AJ362" s="256"/>
      <c r="AK362" s="245"/>
      <c r="AL362" s="245"/>
      <c r="AM362" s="245"/>
      <c r="AN362" s="245"/>
      <c r="AO362" s="245"/>
      <c r="AP362" s="523"/>
      <c r="AQ362" s="245"/>
      <c r="AR362" s="245"/>
      <c r="AS362" s="245"/>
      <c r="AT362" s="245"/>
      <c r="AU362" s="245"/>
      <c r="AV362" s="245"/>
      <c r="AW362" s="245"/>
      <c r="AX362" s="245"/>
      <c r="AY362" s="245"/>
      <c r="AZ362" s="245"/>
      <c r="BA362" s="245"/>
      <c r="BB362" s="245"/>
      <c r="BC362" s="245"/>
      <c r="BD362" s="245"/>
      <c r="BE362" s="247"/>
      <c r="BF362" s="523"/>
      <c r="BG362" s="561" t="str">
        <f t="shared" si="49"/>
        <v xml:space="preserve"> </v>
      </c>
      <c r="BH362" s="561" t="str">
        <f t="shared" si="51"/>
        <v xml:space="preserve"> </v>
      </c>
      <c r="BI362" s="561" t="str">
        <f t="shared" si="52"/>
        <v xml:space="preserve"> </v>
      </c>
      <c r="BJ362" s="561" t="str">
        <f t="shared" si="53"/>
        <v xml:space="preserve"> </v>
      </c>
      <c r="BK362" s="523"/>
      <c r="BL362" s="240"/>
      <c r="BM362" s="240"/>
      <c r="BN362" s="256"/>
      <c r="BO362" s="240"/>
      <c r="BP362" s="256"/>
      <c r="BQ362" s="256"/>
      <c r="BR362" s="256"/>
      <c r="BS362" s="245"/>
      <c r="BT362" s="245"/>
      <c r="BU362" s="245"/>
      <c r="BV362" s="245"/>
      <c r="BW362" s="245"/>
      <c r="BX362" s="523"/>
      <c r="BY362" s="245"/>
      <c r="BZ362" s="245"/>
      <c r="CA362" s="245"/>
      <c r="CB362" s="245"/>
      <c r="CC362" s="245"/>
      <c r="CD362" s="245"/>
      <c r="CE362" s="245"/>
      <c r="CF362" s="245"/>
      <c r="CG362" s="245"/>
      <c r="CH362" s="245"/>
      <c r="CI362" s="245"/>
      <c r="CJ362" s="245"/>
      <c r="CK362" s="245"/>
      <c r="CL362" s="245"/>
      <c r="CM362" s="247"/>
      <c r="CN362" s="523"/>
      <c r="CO362" s="561" t="str">
        <f t="shared" si="50"/>
        <v xml:space="preserve"> </v>
      </c>
      <c r="CP362" s="561" t="str">
        <f t="shared" si="54"/>
        <v xml:space="preserve"> </v>
      </c>
      <c r="CQ362" s="561" t="str">
        <f t="shared" si="55"/>
        <v xml:space="preserve"> </v>
      </c>
      <c r="CR362" s="561" t="str">
        <f t="shared" si="56"/>
        <v xml:space="preserve"> </v>
      </c>
      <c r="CS362" s="81"/>
      <c r="CT362" s="254"/>
    </row>
    <row r="363" spans="1:98" s="86" customFormat="1" ht="12.75" x14ac:dyDescent="0.25">
      <c r="A363" s="365"/>
      <c r="B363" s="361">
        <f>Demography!B362</f>
        <v>0</v>
      </c>
      <c r="C363" s="361">
        <f>Demography!C362</f>
        <v>0</v>
      </c>
      <c r="D363" s="362">
        <f>Demography!D362</f>
        <v>0</v>
      </c>
      <c r="E363" s="362">
        <f>Demography!E362</f>
        <v>0</v>
      </c>
      <c r="F363" s="362">
        <f>Demography!F362</f>
        <v>0</v>
      </c>
      <c r="G363" s="81"/>
      <c r="H363" s="241"/>
      <c r="I363" s="478"/>
      <c r="J363" s="478"/>
      <c r="K363" s="241"/>
      <c r="L363" s="242"/>
      <c r="M363" s="478"/>
      <c r="N363" s="241"/>
      <c r="O363" s="242"/>
      <c r="P363" s="243"/>
      <c r="Q363" s="243"/>
      <c r="R363" s="243"/>
      <c r="S363" s="243"/>
      <c r="T363" s="243"/>
      <c r="U363" s="524"/>
      <c r="V363" s="241"/>
      <c r="W363" s="415"/>
      <c r="X363" s="415"/>
      <c r="Y363" s="81"/>
      <c r="Z363" s="241"/>
      <c r="AA363" s="416"/>
      <c r="AB363" s="416"/>
      <c r="AC363" s="81"/>
      <c r="AD363" s="242"/>
      <c r="AE363" s="242"/>
      <c r="AF363" s="241"/>
      <c r="AG363" s="242"/>
      <c r="AH363" s="241"/>
      <c r="AI363" s="241"/>
      <c r="AJ363" s="241"/>
      <c r="AK363" s="246"/>
      <c r="AL363" s="246"/>
      <c r="AM363" s="246"/>
      <c r="AN363" s="246"/>
      <c r="AO363" s="246"/>
      <c r="AP363" s="523"/>
      <c r="AQ363" s="246"/>
      <c r="AR363" s="246"/>
      <c r="AS363" s="246"/>
      <c r="AT363" s="246"/>
      <c r="AU363" s="246"/>
      <c r="AV363" s="246"/>
      <c r="AW363" s="246"/>
      <c r="AX363" s="246"/>
      <c r="AY363" s="246"/>
      <c r="AZ363" s="246"/>
      <c r="BA363" s="246"/>
      <c r="BB363" s="246"/>
      <c r="BC363" s="246"/>
      <c r="BD363" s="246"/>
      <c r="BE363" s="248"/>
      <c r="BF363" s="523"/>
      <c r="BG363" s="562" t="str">
        <f t="shared" si="49"/>
        <v xml:space="preserve"> </v>
      </c>
      <c r="BH363" s="562" t="str">
        <f t="shared" si="51"/>
        <v xml:space="preserve"> </v>
      </c>
      <c r="BI363" s="562" t="str">
        <f t="shared" si="52"/>
        <v xml:space="preserve"> </v>
      </c>
      <c r="BJ363" s="562" t="str">
        <f t="shared" si="53"/>
        <v xml:space="preserve"> </v>
      </c>
      <c r="BK363" s="523"/>
      <c r="BL363" s="242"/>
      <c r="BM363" s="242"/>
      <c r="BN363" s="241"/>
      <c r="BO363" s="242"/>
      <c r="BP363" s="241"/>
      <c r="BQ363" s="241"/>
      <c r="BR363" s="241"/>
      <c r="BS363" s="246"/>
      <c r="BT363" s="246"/>
      <c r="BU363" s="246"/>
      <c r="BV363" s="246"/>
      <c r="BW363" s="246"/>
      <c r="BX363" s="523"/>
      <c r="BY363" s="246"/>
      <c r="BZ363" s="246"/>
      <c r="CA363" s="246"/>
      <c r="CB363" s="246"/>
      <c r="CC363" s="246"/>
      <c r="CD363" s="246"/>
      <c r="CE363" s="246"/>
      <c r="CF363" s="246"/>
      <c r="CG363" s="246"/>
      <c r="CH363" s="246"/>
      <c r="CI363" s="246"/>
      <c r="CJ363" s="246"/>
      <c r="CK363" s="246"/>
      <c r="CL363" s="246"/>
      <c r="CM363" s="248"/>
      <c r="CN363" s="523"/>
      <c r="CO363" s="562" t="str">
        <f t="shared" si="50"/>
        <v xml:space="preserve"> </v>
      </c>
      <c r="CP363" s="562" t="str">
        <f t="shared" si="54"/>
        <v xml:space="preserve"> </v>
      </c>
      <c r="CQ363" s="562" t="str">
        <f t="shared" si="55"/>
        <v xml:space="preserve"> </v>
      </c>
      <c r="CR363" s="562" t="str">
        <f t="shared" si="56"/>
        <v xml:space="preserve"> </v>
      </c>
      <c r="CS363" s="81"/>
      <c r="CT363" s="515"/>
    </row>
    <row r="364" spans="1:98" s="86" customFormat="1" ht="12.75" x14ac:dyDescent="0.25">
      <c r="A364" s="365"/>
      <c r="B364" s="147">
        <f>Demography!B363</f>
        <v>0</v>
      </c>
      <c r="C364" s="147">
        <f>Demography!C363</f>
        <v>0</v>
      </c>
      <c r="D364" s="148">
        <f>Demography!D363</f>
        <v>0</v>
      </c>
      <c r="E364" s="148">
        <f>Demography!E363</f>
        <v>0</v>
      </c>
      <c r="F364" s="148">
        <f>Demography!F363</f>
        <v>0</v>
      </c>
      <c r="G364" s="81"/>
      <c r="H364" s="256"/>
      <c r="I364" s="257"/>
      <c r="J364" s="257"/>
      <c r="K364" s="256"/>
      <c r="L364" s="240"/>
      <c r="M364" s="257"/>
      <c r="N364" s="256"/>
      <c r="O364" s="240"/>
      <c r="P364" s="261"/>
      <c r="Q364" s="261"/>
      <c r="R364" s="261"/>
      <c r="S364" s="261"/>
      <c r="T364" s="261"/>
      <c r="U364" s="522"/>
      <c r="V364" s="256"/>
      <c r="W364" s="238"/>
      <c r="X364" s="238"/>
      <c r="Y364" s="81"/>
      <c r="Z364" s="256"/>
      <c r="AA364" s="150"/>
      <c r="AB364" s="150"/>
      <c r="AC364" s="81"/>
      <c r="AD364" s="240"/>
      <c r="AE364" s="240"/>
      <c r="AF364" s="256"/>
      <c r="AG364" s="240"/>
      <c r="AH364" s="256"/>
      <c r="AI364" s="256"/>
      <c r="AJ364" s="256"/>
      <c r="AK364" s="245"/>
      <c r="AL364" s="245"/>
      <c r="AM364" s="245"/>
      <c r="AN364" s="245"/>
      <c r="AO364" s="245"/>
      <c r="AP364" s="523"/>
      <c r="AQ364" s="245"/>
      <c r="AR364" s="245"/>
      <c r="AS364" s="245"/>
      <c r="AT364" s="245"/>
      <c r="AU364" s="245"/>
      <c r="AV364" s="245"/>
      <c r="AW364" s="245"/>
      <c r="AX364" s="245"/>
      <c r="AY364" s="245"/>
      <c r="AZ364" s="245"/>
      <c r="BA364" s="245"/>
      <c r="BB364" s="245"/>
      <c r="BC364" s="245"/>
      <c r="BD364" s="245"/>
      <c r="BE364" s="247"/>
      <c r="BF364" s="523"/>
      <c r="BG364" s="561" t="str">
        <f t="shared" si="49"/>
        <v xml:space="preserve"> </v>
      </c>
      <c r="BH364" s="561" t="str">
        <f t="shared" si="51"/>
        <v xml:space="preserve"> </v>
      </c>
      <c r="BI364" s="561" t="str">
        <f t="shared" si="52"/>
        <v xml:space="preserve"> </v>
      </c>
      <c r="BJ364" s="561" t="str">
        <f t="shared" si="53"/>
        <v xml:space="preserve"> </v>
      </c>
      <c r="BK364" s="523"/>
      <c r="BL364" s="240"/>
      <c r="BM364" s="240"/>
      <c r="BN364" s="256"/>
      <c r="BO364" s="240"/>
      <c r="BP364" s="256"/>
      <c r="BQ364" s="256"/>
      <c r="BR364" s="256"/>
      <c r="BS364" s="245"/>
      <c r="BT364" s="245"/>
      <c r="BU364" s="245"/>
      <c r="BV364" s="245"/>
      <c r="BW364" s="245"/>
      <c r="BX364" s="523"/>
      <c r="BY364" s="245"/>
      <c r="BZ364" s="245"/>
      <c r="CA364" s="245"/>
      <c r="CB364" s="245"/>
      <c r="CC364" s="245"/>
      <c r="CD364" s="245"/>
      <c r="CE364" s="245"/>
      <c r="CF364" s="245"/>
      <c r="CG364" s="245"/>
      <c r="CH364" s="245"/>
      <c r="CI364" s="245"/>
      <c r="CJ364" s="245"/>
      <c r="CK364" s="245"/>
      <c r="CL364" s="245"/>
      <c r="CM364" s="247"/>
      <c r="CN364" s="523"/>
      <c r="CO364" s="561" t="str">
        <f t="shared" si="50"/>
        <v xml:space="preserve"> </v>
      </c>
      <c r="CP364" s="561" t="str">
        <f t="shared" si="54"/>
        <v xml:space="preserve"> </v>
      </c>
      <c r="CQ364" s="561" t="str">
        <f t="shared" si="55"/>
        <v xml:space="preserve"> </v>
      </c>
      <c r="CR364" s="561" t="str">
        <f t="shared" si="56"/>
        <v xml:space="preserve"> </v>
      </c>
      <c r="CS364" s="81"/>
      <c r="CT364" s="254"/>
    </row>
    <row r="365" spans="1:98" s="86" customFormat="1" ht="12.75" x14ac:dyDescent="0.25">
      <c r="A365" s="365"/>
      <c r="B365" s="361">
        <f>Demography!B364</f>
        <v>0</v>
      </c>
      <c r="C365" s="361">
        <f>Demography!C364</f>
        <v>0</v>
      </c>
      <c r="D365" s="362">
        <f>Demography!D364</f>
        <v>0</v>
      </c>
      <c r="E365" s="362">
        <f>Demography!E364</f>
        <v>0</v>
      </c>
      <c r="F365" s="362">
        <f>Demography!F364</f>
        <v>0</v>
      </c>
      <c r="G365" s="81"/>
      <c r="H365" s="241"/>
      <c r="I365" s="478"/>
      <c r="J365" s="478"/>
      <c r="K365" s="241"/>
      <c r="L365" s="242"/>
      <c r="M365" s="478"/>
      <c r="N365" s="241"/>
      <c r="O365" s="242"/>
      <c r="P365" s="243"/>
      <c r="Q365" s="243"/>
      <c r="R365" s="243"/>
      <c r="S365" s="243"/>
      <c r="T365" s="243"/>
      <c r="U365" s="524"/>
      <c r="V365" s="241"/>
      <c r="W365" s="415"/>
      <c r="X365" s="415"/>
      <c r="Y365" s="81"/>
      <c r="Z365" s="241"/>
      <c r="AA365" s="416"/>
      <c r="AB365" s="416"/>
      <c r="AC365" s="81"/>
      <c r="AD365" s="242"/>
      <c r="AE365" s="242"/>
      <c r="AF365" s="241"/>
      <c r="AG365" s="242"/>
      <c r="AH365" s="241"/>
      <c r="AI365" s="241"/>
      <c r="AJ365" s="241"/>
      <c r="AK365" s="246"/>
      <c r="AL365" s="246"/>
      <c r="AM365" s="246"/>
      <c r="AN365" s="246"/>
      <c r="AO365" s="246"/>
      <c r="AP365" s="523"/>
      <c r="AQ365" s="246"/>
      <c r="AR365" s="246"/>
      <c r="AS365" s="246"/>
      <c r="AT365" s="246"/>
      <c r="AU365" s="246"/>
      <c r="AV365" s="246"/>
      <c r="AW365" s="246"/>
      <c r="AX365" s="246"/>
      <c r="AY365" s="246"/>
      <c r="AZ365" s="246"/>
      <c r="BA365" s="246"/>
      <c r="BB365" s="246"/>
      <c r="BC365" s="246"/>
      <c r="BD365" s="246"/>
      <c r="BE365" s="248"/>
      <c r="BF365" s="523"/>
      <c r="BG365" s="562" t="str">
        <f t="shared" si="49"/>
        <v xml:space="preserve"> </v>
      </c>
      <c r="BH365" s="562" t="str">
        <f t="shared" si="51"/>
        <v xml:space="preserve"> </v>
      </c>
      <c r="BI365" s="562" t="str">
        <f t="shared" si="52"/>
        <v xml:space="preserve"> </v>
      </c>
      <c r="BJ365" s="562" t="str">
        <f t="shared" si="53"/>
        <v xml:space="preserve"> </v>
      </c>
      <c r="BK365" s="523"/>
      <c r="BL365" s="242"/>
      <c r="BM365" s="242"/>
      <c r="BN365" s="241"/>
      <c r="BO365" s="242"/>
      <c r="BP365" s="241"/>
      <c r="BQ365" s="241"/>
      <c r="BR365" s="241"/>
      <c r="BS365" s="246"/>
      <c r="BT365" s="246"/>
      <c r="BU365" s="246"/>
      <c r="BV365" s="246"/>
      <c r="BW365" s="246"/>
      <c r="BX365" s="523"/>
      <c r="BY365" s="246"/>
      <c r="BZ365" s="246"/>
      <c r="CA365" s="246"/>
      <c r="CB365" s="246"/>
      <c r="CC365" s="246"/>
      <c r="CD365" s="246"/>
      <c r="CE365" s="246"/>
      <c r="CF365" s="246"/>
      <c r="CG365" s="246"/>
      <c r="CH365" s="246"/>
      <c r="CI365" s="246"/>
      <c r="CJ365" s="246"/>
      <c r="CK365" s="246"/>
      <c r="CL365" s="246"/>
      <c r="CM365" s="248"/>
      <c r="CN365" s="523"/>
      <c r="CO365" s="562" t="str">
        <f t="shared" si="50"/>
        <v xml:space="preserve"> </v>
      </c>
      <c r="CP365" s="562" t="str">
        <f t="shared" si="54"/>
        <v xml:space="preserve"> </v>
      </c>
      <c r="CQ365" s="562" t="str">
        <f t="shared" si="55"/>
        <v xml:space="preserve"> </v>
      </c>
      <c r="CR365" s="562" t="str">
        <f t="shared" si="56"/>
        <v xml:space="preserve"> </v>
      </c>
      <c r="CS365" s="81"/>
      <c r="CT365" s="515"/>
    </row>
    <row r="366" spans="1:98" s="86" customFormat="1" ht="12.75" x14ac:dyDescent="0.25">
      <c r="A366" s="365"/>
      <c r="B366" s="147">
        <f>Demography!B365</f>
        <v>0</v>
      </c>
      <c r="C366" s="147">
        <f>Demography!C365</f>
        <v>0</v>
      </c>
      <c r="D366" s="148">
        <f>Demography!D365</f>
        <v>0</v>
      </c>
      <c r="E366" s="148">
        <f>Demography!E365</f>
        <v>0</v>
      </c>
      <c r="F366" s="148">
        <f>Demography!F365</f>
        <v>0</v>
      </c>
      <c r="G366" s="81"/>
      <c r="H366" s="256"/>
      <c r="I366" s="257"/>
      <c r="J366" s="257"/>
      <c r="K366" s="256"/>
      <c r="L366" s="240"/>
      <c r="M366" s="257"/>
      <c r="N366" s="256"/>
      <c r="O366" s="240"/>
      <c r="P366" s="261"/>
      <c r="Q366" s="261"/>
      <c r="R366" s="261"/>
      <c r="S366" s="261"/>
      <c r="T366" s="261"/>
      <c r="U366" s="522"/>
      <c r="V366" s="256"/>
      <c r="W366" s="238"/>
      <c r="X366" s="238"/>
      <c r="Y366" s="81"/>
      <c r="Z366" s="256"/>
      <c r="AA366" s="150"/>
      <c r="AB366" s="150"/>
      <c r="AC366" s="81"/>
      <c r="AD366" s="240"/>
      <c r="AE366" s="240"/>
      <c r="AF366" s="256"/>
      <c r="AG366" s="240"/>
      <c r="AH366" s="256"/>
      <c r="AI366" s="256"/>
      <c r="AJ366" s="256"/>
      <c r="AK366" s="245"/>
      <c r="AL366" s="245"/>
      <c r="AM366" s="245"/>
      <c r="AN366" s="245"/>
      <c r="AO366" s="245"/>
      <c r="AP366" s="523"/>
      <c r="AQ366" s="245"/>
      <c r="AR366" s="245"/>
      <c r="AS366" s="245"/>
      <c r="AT366" s="245"/>
      <c r="AU366" s="245"/>
      <c r="AV366" s="245"/>
      <c r="AW366" s="245"/>
      <c r="AX366" s="245"/>
      <c r="AY366" s="245"/>
      <c r="AZ366" s="245"/>
      <c r="BA366" s="245"/>
      <c r="BB366" s="245"/>
      <c r="BC366" s="245"/>
      <c r="BD366" s="245"/>
      <c r="BE366" s="247"/>
      <c r="BF366" s="523"/>
      <c r="BG366" s="561" t="str">
        <f t="shared" si="49"/>
        <v xml:space="preserve"> </v>
      </c>
      <c r="BH366" s="561" t="str">
        <f t="shared" si="51"/>
        <v xml:space="preserve"> </v>
      </c>
      <c r="BI366" s="561" t="str">
        <f t="shared" si="52"/>
        <v xml:space="preserve"> </v>
      </c>
      <c r="BJ366" s="561" t="str">
        <f t="shared" si="53"/>
        <v xml:space="preserve"> </v>
      </c>
      <c r="BK366" s="523"/>
      <c r="BL366" s="240"/>
      <c r="BM366" s="240"/>
      <c r="BN366" s="256"/>
      <c r="BO366" s="240"/>
      <c r="BP366" s="256"/>
      <c r="BQ366" s="256"/>
      <c r="BR366" s="256"/>
      <c r="BS366" s="245"/>
      <c r="BT366" s="245"/>
      <c r="BU366" s="245"/>
      <c r="BV366" s="245"/>
      <c r="BW366" s="245"/>
      <c r="BX366" s="523"/>
      <c r="BY366" s="245"/>
      <c r="BZ366" s="245"/>
      <c r="CA366" s="245"/>
      <c r="CB366" s="245"/>
      <c r="CC366" s="245"/>
      <c r="CD366" s="245"/>
      <c r="CE366" s="245"/>
      <c r="CF366" s="245"/>
      <c r="CG366" s="245"/>
      <c r="CH366" s="245"/>
      <c r="CI366" s="245"/>
      <c r="CJ366" s="245"/>
      <c r="CK366" s="245"/>
      <c r="CL366" s="245"/>
      <c r="CM366" s="247"/>
      <c r="CN366" s="523"/>
      <c r="CO366" s="561" t="str">
        <f t="shared" si="50"/>
        <v xml:space="preserve"> </v>
      </c>
      <c r="CP366" s="561" t="str">
        <f t="shared" si="54"/>
        <v xml:space="preserve"> </v>
      </c>
      <c r="CQ366" s="561" t="str">
        <f t="shared" si="55"/>
        <v xml:space="preserve"> </v>
      </c>
      <c r="CR366" s="561" t="str">
        <f t="shared" si="56"/>
        <v xml:space="preserve"> </v>
      </c>
      <c r="CS366" s="81"/>
      <c r="CT366" s="254"/>
    </row>
    <row r="367" spans="1:98" s="86" customFormat="1" ht="12.75" x14ac:dyDescent="0.25">
      <c r="A367" s="365"/>
      <c r="B367" s="361">
        <f>Demography!B366</f>
        <v>0</v>
      </c>
      <c r="C367" s="361">
        <f>Demography!C366</f>
        <v>0</v>
      </c>
      <c r="D367" s="362">
        <f>Demography!D366</f>
        <v>0</v>
      </c>
      <c r="E367" s="362">
        <f>Demography!E366</f>
        <v>0</v>
      </c>
      <c r="F367" s="362">
        <f>Demography!F366</f>
        <v>0</v>
      </c>
      <c r="G367" s="81"/>
      <c r="H367" s="241"/>
      <c r="I367" s="478"/>
      <c r="J367" s="478"/>
      <c r="K367" s="241"/>
      <c r="L367" s="242"/>
      <c r="M367" s="478"/>
      <c r="N367" s="241"/>
      <c r="O367" s="242"/>
      <c r="P367" s="243"/>
      <c r="Q367" s="243"/>
      <c r="R367" s="243"/>
      <c r="S367" s="243"/>
      <c r="T367" s="243"/>
      <c r="U367" s="524"/>
      <c r="V367" s="241"/>
      <c r="W367" s="415"/>
      <c r="X367" s="415"/>
      <c r="Y367" s="81"/>
      <c r="Z367" s="241"/>
      <c r="AA367" s="416"/>
      <c r="AB367" s="416"/>
      <c r="AC367" s="81"/>
      <c r="AD367" s="242"/>
      <c r="AE367" s="242"/>
      <c r="AF367" s="241"/>
      <c r="AG367" s="242"/>
      <c r="AH367" s="241"/>
      <c r="AI367" s="241"/>
      <c r="AJ367" s="241"/>
      <c r="AK367" s="246"/>
      <c r="AL367" s="246"/>
      <c r="AM367" s="246"/>
      <c r="AN367" s="246"/>
      <c r="AO367" s="246"/>
      <c r="AP367" s="523"/>
      <c r="AQ367" s="246"/>
      <c r="AR367" s="246"/>
      <c r="AS367" s="246"/>
      <c r="AT367" s="246"/>
      <c r="AU367" s="246"/>
      <c r="AV367" s="246"/>
      <c r="AW367" s="246"/>
      <c r="AX367" s="246"/>
      <c r="AY367" s="246"/>
      <c r="AZ367" s="246"/>
      <c r="BA367" s="246"/>
      <c r="BB367" s="246"/>
      <c r="BC367" s="246"/>
      <c r="BD367" s="246"/>
      <c r="BE367" s="248"/>
      <c r="BF367" s="523"/>
      <c r="BG367" s="562" t="str">
        <f t="shared" si="49"/>
        <v xml:space="preserve"> </v>
      </c>
      <c r="BH367" s="562" t="str">
        <f t="shared" si="51"/>
        <v xml:space="preserve"> </v>
      </c>
      <c r="BI367" s="562" t="str">
        <f t="shared" si="52"/>
        <v xml:space="preserve"> </v>
      </c>
      <c r="BJ367" s="562" t="str">
        <f t="shared" si="53"/>
        <v xml:space="preserve"> </v>
      </c>
      <c r="BK367" s="523"/>
      <c r="BL367" s="242"/>
      <c r="BM367" s="242"/>
      <c r="BN367" s="241"/>
      <c r="BO367" s="242"/>
      <c r="BP367" s="241"/>
      <c r="BQ367" s="241"/>
      <c r="BR367" s="241"/>
      <c r="BS367" s="246"/>
      <c r="BT367" s="246"/>
      <c r="BU367" s="246"/>
      <c r="BV367" s="246"/>
      <c r="BW367" s="246"/>
      <c r="BX367" s="523"/>
      <c r="BY367" s="246"/>
      <c r="BZ367" s="246"/>
      <c r="CA367" s="246"/>
      <c r="CB367" s="246"/>
      <c r="CC367" s="246"/>
      <c r="CD367" s="246"/>
      <c r="CE367" s="246"/>
      <c r="CF367" s="246"/>
      <c r="CG367" s="246"/>
      <c r="CH367" s="246"/>
      <c r="CI367" s="246"/>
      <c r="CJ367" s="246"/>
      <c r="CK367" s="246"/>
      <c r="CL367" s="246"/>
      <c r="CM367" s="248"/>
      <c r="CN367" s="523"/>
      <c r="CO367" s="562" t="str">
        <f t="shared" si="50"/>
        <v xml:space="preserve"> </v>
      </c>
      <c r="CP367" s="562" t="str">
        <f t="shared" si="54"/>
        <v xml:space="preserve"> </v>
      </c>
      <c r="CQ367" s="562" t="str">
        <f t="shared" si="55"/>
        <v xml:space="preserve"> </v>
      </c>
      <c r="CR367" s="562" t="str">
        <f t="shared" si="56"/>
        <v xml:space="preserve"> </v>
      </c>
      <c r="CS367" s="81"/>
      <c r="CT367" s="515"/>
    </row>
    <row r="368" spans="1:98" s="86" customFormat="1" ht="12.75" x14ac:dyDescent="0.25">
      <c r="A368" s="365"/>
      <c r="B368" s="147">
        <f>Demography!B367</f>
        <v>0</v>
      </c>
      <c r="C368" s="147">
        <f>Demography!C367</f>
        <v>0</v>
      </c>
      <c r="D368" s="148">
        <f>Demography!D367</f>
        <v>0</v>
      </c>
      <c r="E368" s="148">
        <f>Demography!E367</f>
        <v>0</v>
      </c>
      <c r="F368" s="148">
        <f>Demography!F367</f>
        <v>0</v>
      </c>
      <c r="G368" s="81"/>
      <c r="H368" s="256"/>
      <c r="I368" s="257"/>
      <c r="J368" s="257"/>
      <c r="K368" s="256"/>
      <c r="L368" s="240"/>
      <c r="M368" s="257"/>
      <c r="N368" s="256"/>
      <c r="O368" s="240"/>
      <c r="P368" s="261"/>
      <c r="Q368" s="261"/>
      <c r="R368" s="261"/>
      <c r="S368" s="261"/>
      <c r="T368" s="261"/>
      <c r="U368" s="522"/>
      <c r="V368" s="256"/>
      <c r="W368" s="238"/>
      <c r="X368" s="238"/>
      <c r="Y368" s="81"/>
      <c r="Z368" s="256"/>
      <c r="AA368" s="150"/>
      <c r="AB368" s="150"/>
      <c r="AC368" s="81"/>
      <c r="AD368" s="240"/>
      <c r="AE368" s="240"/>
      <c r="AF368" s="256"/>
      <c r="AG368" s="240"/>
      <c r="AH368" s="256"/>
      <c r="AI368" s="256"/>
      <c r="AJ368" s="256"/>
      <c r="AK368" s="245"/>
      <c r="AL368" s="245"/>
      <c r="AM368" s="245"/>
      <c r="AN368" s="245"/>
      <c r="AO368" s="245"/>
      <c r="AP368" s="523"/>
      <c r="AQ368" s="245"/>
      <c r="AR368" s="245"/>
      <c r="AS368" s="245"/>
      <c r="AT368" s="245"/>
      <c r="AU368" s="245"/>
      <c r="AV368" s="245"/>
      <c r="AW368" s="245"/>
      <c r="AX368" s="245"/>
      <c r="AY368" s="245"/>
      <c r="AZ368" s="245"/>
      <c r="BA368" s="245"/>
      <c r="BB368" s="245"/>
      <c r="BC368" s="245"/>
      <c r="BD368" s="245"/>
      <c r="BE368" s="247"/>
      <c r="BF368" s="523"/>
      <c r="BG368" s="561" t="str">
        <f t="shared" si="49"/>
        <v xml:space="preserve"> </v>
      </c>
      <c r="BH368" s="561" t="str">
        <f t="shared" si="51"/>
        <v xml:space="preserve"> </v>
      </c>
      <c r="BI368" s="561" t="str">
        <f t="shared" si="52"/>
        <v xml:space="preserve"> </v>
      </c>
      <c r="BJ368" s="561" t="str">
        <f t="shared" si="53"/>
        <v xml:space="preserve"> </v>
      </c>
      <c r="BK368" s="523"/>
      <c r="BL368" s="240"/>
      <c r="BM368" s="240"/>
      <c r="BN368" s="256"/>
      <c r="BO368" s="240"/>
      <c r="BP368" s="256"/>
      <c r="BQ368" s="256"/>
      <c r="BR368" s="256"/>
      <c r="BS368" s="245"/>
      <c r="BT368" s="245"/>
      <c r="BU368" s="245"/>
      <c r="BV368" s="245"/>
      <c r="BW368" s="245"/>
      <c r="BX368" s="523"/>
      <c r="BY368" s="245"/>
      <c r="BZ368" s="245"/>
      <c r="CA368" s="245"/>
      <c r="CB368" s="245"/>
      <c r="CC368" s="245"/>
      <c r="CD368" s="245"/>
      <c r="CE368" s="245"/>
      <c r="CF368" s="245"/>
      <c r="CG368" s="245"/>
      <c r="CH368" s="245"/>
      <c r="CI368" s="245"/>
      <c r="CJ368" s="245"/>
      <c r="CK368" s="245"/>
      <c r="CL368" s="245"/>
      <c r="CM368" s="247"/>
      <c r="CN368" s="523"/>
      <c r="CO368" s="561" t="str">
        <f t="shared" si="50"/>
        <v xml:space="preserve"> </v>
      </c>
      <c r="CP368" s="561" t="str">
        <f t="shared" si="54"/>
        <v xml:space="preserve"> </v>
      </c>
      <c r="CQ368" s="561" t="str">
        <f t="shared" si="55"/>
        <v xml:space="preserve"> </v>
      </c>
      <c r="CR368" s="561" t="str">
        <f t="shared" si="56"/>
        <v xml:space="preserve"> </v>
      </c>
      <c r="CS368" s="81"/>
      <c r="CT368" s="254"/>
    </row>
    <row r="369" spans="1:98" s="86" customFormat="1" ht="12.75" x14ac:dyDescent="0.25">
      <c r="A369" s="365"/>
      <c r="B369" s="361">
        <f>Demography!B368</f>
        <v>0</v>
      </c>
      <c r="C369" s="361">
        <f>Demography!C368</f>
        <v>0</v>
      </c>
      <c r="D369" s="362">
        <f>Demography!D368</f>
        <v>0</v>
      </c>
      <c r="E369" s="362">
        <f>Demography!E368</f>
        <v>0</v>
      </c>
      <c r="F369" s="362">
        <f>Demography!F368</f>
        <v>0</v>
      </c>
      <c r="G369" s="81"/>
      <c r="H369" s="241"/>
      <c r="I369" s="478"/>
      <c r="J369" s="478"/>
      <c r="K369" s="241"/>
      <c r="L369" s="242"/>
      <c r="M369" s="478"/>
      <c r="N369" s="241"/>
      <c r="O369" s="242"/>
      <c r="P369" s="243"/>
      <c r="Q369" s="243"/>
      <c r="R369" s="243"/>
      <c r="S369" s="243"/>
      <c r="T369" s="243"/>
      <c r="U369" s="524"/>
      <c r="V369" s="241"/>
      <c r="W369" s="415"/>
      <c r="X369" s="415"/>
      <c r="Y369" s="81"/>
      <c r="Z369" s="241"/>
      <c r="AA369" s="416"/>
      <c r="AB369" s="416"/>
      <c r="AC369" s="81"/>
      <c r="AD369" s="242"/>
      <c r="AE369" s="242"/>
      <c r="AF369" s="241"/>
      <c r="AG369" s="242"/>
      <c r="AH369" s="241"/>
      <c r="AI369" s="241"/>
      <c r="AJ369" s="241"/>
      <c r="AK369" s="246"/>
      <c r="AL369" s="246"/>
      <c r="AM369" s="246"/>
      <c r="AN369" s="246"/>
      <c r="AO369" s="246"/>
      <c r="AP369" s="523"/>
      <c r="AQ369" s="246"/>
      <c r="AR369" s="246"/>
      <c r="AS369" s="246"/>
      <c r="AT369" s="246"/>
      <c r="AU369" s="246"/>
      <c r="AV369" s="246"/>
      <c r="AW369" s="246"/>
      <c r="AX369" s="246"/>
      <c r="AY369" s="246"/>
      <c r="AZ369" s="246"/>
      <c r="BA369" s="246"/>
      <c r="BB369" s="246"/>
      <c r="BC369" s="246"/>
      <c r="BD369" s="246"/>
      <c r="BE369" s="248"/>
      <c r="BF369" s="523"/>
      <c r="BG369" s="562" t="str">
        <f t="shared" si="49"/>
        <v xml:space="preserve"> </v>
      </c>
      <c r="BH369" s="562" t="str">
        <f t="shared" si="51"/>
        <v xml:space="preserve"> </v>
      </c>
      <c r="BI369" s="562" t="str">
        <f t="shared" si="52"/>
        <v xml:space="preserve"> </v>
      </c>
      <c r="BJ369" s="562" t="str">
        <f t="shared" si="53"/>
        <v xml:space="preserve"> </v>
      </c>
      <c r="BK369" s="523"/>
      <c r="BL369" s="242"/>
      <c r="BM369" s="242"/>
      <c r="BN369" s="241"/>
      <c r="BO369" s="242"/>
      <c r="BP369" s="241"/>
      <c r="BQ369" s="241"/>
      <c r="BR369" s="241"/>
      <c r="BS369" s="246"/>
      <c r="BT369" s="246"/>
      <c r="BU369" s="246"/>
      <c r="BV369" s="246"/>
      <c r="BW369" s="246"/>
      <c r="BX369" s="523"/>
      <c r="BY369" s="246"/>
      <c r="BZ369" s="246"/>
      <c r="CA369" s="246"/>
      <c r="CB369" s="246"/>
      <c r="CC369" s="246"/>
      <c r="CD369" s="246"/>
      <c r="CE369" s="246"/>
      <c r="CF369" s="246"/>
      <c r="CG369" s="246"/>
      <c r="CH369" s="246"/>
      <c r="CI369" s="246"/>
      <c r="CJ369" s="246"/>
      <c r="CK369" s="246"/>
      <c r="CL369" s="246"/>
      <c r="CM369" s="248"/>
      <c r="CN369" s="523"/>
      <c r="CO369" s="562" t="str">
        <f t="shared" si="50"/>
        <v xml:space="preserve"> </v>
      </c>
      <c r="CP369" s="562" t="str">
        <f t="shared" si="54"/>
        <v xml:space="preserve"> </v>
      </c>
      <c r="CQ369" s="562" t="str">
        <f t="shared" si="55"/>
        <v xml:space="preserve"> </v>
      </c>
      <c r="CR369" s="562" t="str">
        <f t="shared" si="56"/>
        <v xml:space="preserve"> </v>
      </c>
      <c r="CS369" s="81"/>
      <c r="CT369" s="515"/>
    </row>
    <row r="370" spans="1:98" s="86" customFormat="1" ht="12.75" x14ac:dyDescent="0.25">
      <c r="A370" s="365"/>
      <c r="B370" s="147">
        <f>Demography!B369</f>
        <v>0</v>
      </c>
      <c r="C370" s="147">
        <f>Demography!C369</f>
        <v>0</v>
      </c>
      <c r="D370" s="148">
        <f>Demography!D369</f>
        <v>0</v>
      </c>
      <c r="E370" s="148">
        <f>Demography!E369</f>
        <v>0</v>
      </c>
      <c r="F370" s="148">
        <f>Demography!F369</f>
        <v>0</v>
      </c>
      <c r="G370" s="81"/>
      <c r="H370" s="256"/>
      <c r="I370" s="257"/>
      <c r="J370" s="257"/>
      <c r="K370" s="256"/>
      <c r="L370" s="240"/>
      <c r="M370" s="257"/>
      <c r="N370" s="256"/>
      <c r="O370" s="240"/>
      <c r="P370" s="261"/>
      <c r="Q370" s="261"/>
      <c r="R370" s="261"/>
      <c r="S370" s="261"/>
      <c r="T370" s="261"/>
      <c r="U370" s="522"/>
      <c r="V370" s="256"/>
      <c r="W370" s="238"/>
      <c r="X370" s="238"/>
      <c r="Y370" s="81"/>
      <c r="Z370" s="256"/>
      <c r="AA370" s="150"/>
      <c r="AB370" s="150"/>
      <c r="AC370" s="81"/>
      <c r="AD370" s="240"/>
      <c r="AE370" s="240"/>
      <c r="AF370" s="256"/>
      <c r="AG370" s="240"/>
      <c r="AH370" s="256"/>
      <c r="AI370" s="256"/>
      <c r="AJ370" s="256"/>
      <c r="AK370" s="245"/>
      <c r="AL370" s="245"/>
      <c r="AM370" s="245"/>
      <c r="AN370" s="245"/>
      <c r="AO370" s="245"/>
      <c r="AP370" s="523"/>
      <c r="AQ370" s="245"/>
      <c r="AR370" s="245"/>
      <c r="AS370" s="245"/>
      <c r="AT370" s="245"/>
      <c r="AU370" s="245"/>
      <c r="AV370" s="245"/>
      <c r="AW370" s="245"/>
      <c r="AX370" s="245"/>
      <c r="AY370" s="245"/>
      <c r="AZ370" s="245"/>
      <c r="BA370" s="245"/>
      <c r="BB370" s="245"/>
      <c r="BC370" s="245"/>
      <c r="BD370" s="245"/>
      <c r="BE370" s="247"/>
      <c r="BF370" s="523"/>
      <c r="BG370" s="561" t="str">
        <f t="shared" si="49"/>
        <v xml:space="preserve"> </v>
      </c>
      <c r="BH370" s="561" t="str">
        <f t="shared" si="51"/>
        <v xml:space="preserve"> </v>
      </c>
      <c r="BI370" s="561" t="str">
        <f t="shared" si="52"/>
        <v xml:space="preserve"> </v>
      </c>
      <c r="BJ370" s="561" t="str">
        <f t="shared" si="53"/>
        <v xml:space="preserve"> </v>
      </c>
      <c r="BK370" s="523"/>
      <c r="BL370" s="240"/>
      <c r="BM370" s="240"/>
      <c r="BN370" s="256"/>
      <c r="BO370" s="240"/>
      <c r="BP370" s="256"/>
      <c r="BQ370" s="256"/>
      <c r="BR370" s="256"/>
      <c r="BS370" s="245"/>
      <c r="BT370" s="245"/>
      <c r="BU370" s="245"/>
      <c r="BV370" s="245"/>
      <c r="BW370" s="245"/>
      <c r="BX370" s="523"/>
      <c r="BY370" s="245"/>
      <c r="BZ370" s="245"/>
      <c r="CA370" s="245"/>
      <c r="CB370" s="245"/>
      <c r="CC370" s="245"/>
      <c r="CD370" s="245"/>
      <c r="CE370" s="245"/>
      <c r="CF370" s="245"/>
      <c r="CG370" s="245"/>
      <c r="CH370" s="245"/>
      <c r="CI370" s="245"/>
      <c r="CJ370" s="245"/>
      <c r="CK370" s="245"/>
      <c r="CL370" s="245"/>
      <c r="CM370" s="247"/>
      <c r="CN370" s="523"/>
      <c r="CO370" s="561" t="str">
        <f t="shared" si="50"/>
        <v xml:space="preserve"> </v>
      </c>
      <c r="CP370" s="561" t="str">
        <f t="shared" si="54"/>
        <v xml:space="preserve"> </v>
      </c>
      <c r="CQ370" s="561" t="str">
        <f t="shared" si="55"/>
        <v xml:space="preserve"> </v>
      </c>
      <c r="CR370" s="561" t="str">
        <f t="shared" si="56"/>
        <v xml:space="preserve"> </v>
      </c>
      <c r="CS370" s="81"/>
      <c r="CT370" s="254"/>
    </row>
    <row r="371" spans="1:98" s="86" customFormat="1" ht="12.75" x14ac:dyDescent="0.25">
      <c r="A371" s="365"/>
      <c r="B371" s="361">
        <f>Demography!B370</f>
        <v>0</v>
      </c>
      <c r="C371" s="361">
        <f>Demography!C370</f>
        <v>0</v>
      </c>
      <c r="D371" s="362">
        <f>Demography!D370</f>
        <v>0</v>
      </c>
      <c r="E371" s="362">
        <f>Demography!E370</f>
        <v>0</v>
      </c>
      <c r="F371" s="362">
        <f>Demography!F370</f>
        <v>0</v>
      </c>
      <c r="G371" s="81"/>
      <c r="H371" s="241"/>
      <c r="I371" s="478"/>
      <c r="J371" s="478"/>
      <c r="K371" s="241"/>
      <c r="L371" s="242"/>
      <c r="M371" s="478"/>
      <c r="N371" s="241"/>
      <c r="O371" s="242"/>
      <c r="P371" s="243"/>
      <c r="Q371" s="243"/>
      <c r="R371" s="243"/>
      <c r="S371" s="243"/>
      <c r="T371" s="243"/>
      <c r="U371" s="524"/>
      <c r="V371" s="241"/>
      <c r="W371" s="415"/>
      <c r="X371" s="415"/>
      <c r="Y371" s="81"/>
      <c r="Z371" s="241"/>
      <c r="AA371" s="416"/>
      <c r="AB371" s="416"/>
      <c r="AC371" s="81"/>
      <c r="AD371" s="242"/>
      <c r="AE371" s="242"/>
      <c r="AF371" s="241"/>
      <c r="AG371" s="242"/>
      <c r="AH371" s="241"/>
      <c r="AI371" s="241"/>
      <c r="AJ371" s="241"/>
      <c r="AK371" s="246"/>
      <c r="AL371" s="246"/>
      <c r="AM371" s="246"/>
      <c r="AN371" s="246"/>
      <c r="AO371" s="246"/>
      <c r="AP371" s="523"/>
      <c r="AQ371" s="246"/>
      <c r="AR371" s="246"/>
      <c r="AS371" s="246"/>
      <c r="AT371" s="246"/>
      <c r="AU371" s="246"/>
      <c r="AV371" s="246"/>
      <c r="AW371" s="246"/>
      <c r="AX371" s="246"/>
      <c r="AY371" s="246"/>
      <c r="AZ371" s="246"/>
      <c r="BA371" s="246"/>
      <c r="BB371" s="246"/>
      <c r="BC371" s="246"/>
      <c r="BD371" s="246"/>
      <c r="BE371" s="248"/>
      <c r="BF371" s="523"/>
      <c r="BG371" s="562" t="str">
        <f t="shared" si="49"/>
        <v xml:space="preserve"> </v>
      </c>
      <c r="BH371" s="562" t="str">
        <f t="shared" si="51"/>
        <v xml:space="preserve"> </v>
      </c>
      <c r="BI371" s="562" t="str">
        <f t="shared" si="52"/>
        <v xml:space="preserve"> </v>
      </c>
      <c r="BJ371" s="562" t="str">
        <f t="shared" si="53"/>
        <v xml:space="preserve"> </v>
      </c>
      <c r="BK371" s="523"/>
      <c r="BL371" s="242"/>
      <c r="BM371" s="242"/>
      <c r="BN371" s="241"/>
      <c r="BO371" s="242"/>
      <c r="BP371" s="241"/>
      <c r="BQ371" s="241"/>
      <c r="BR371" s="241"/>
      <c r="BS371" s="246"/>
      <c r="BT371" s="246"/>
      <c r="BU371" s="246"/>
      <c r="BV371" s="246"/>
      <c r="BW371" s="246"/>
      <c r="BX371" s="523"/>
      <c r="BY371" s="246"/>
      <c r="BZ371" s="246"/>
      <c r="CA371" s="246"/>
      <c r="CB371" s="246"/>
      <c r="CC371" s="246"/>
      <c r="CD371" s="246"/>
      <c r="CE371" s="246"/>
      <c r="CF371" s="246"/>
      <c r="CG371" s="246"/>
      <c r="CH371" s="246"/>
      <c r="CI371" s="246"/>
      <c r="CJ371" s="246"/>
      <c r="CK371" s="246"/>
      <c r="CL371" s="246"/>
      <c r="CM371" s="248"/>
      <c r="CN371" s="523"/>
      <c r="CO371" s="562" t="str">
        <f t="shared" si="50"/>
        <v xml:space="preserve"> </v>
      </c>
      <c r="CP371" s="562" t="str">
        <f t="shared" si="54"/>
        <v xml:space="preserve"> </v>
      </c>
      <c r="CQ371" s="562" t="str">
        <f t="shared" si="55"/>
        <v xml:space="preserve"> </v>
      </c>
      <c r="CR371" s="562" t="str">
        <f t="shared" si="56"/>
        <v xml:space="preserve"> </v>
      </c>
      <c r="CS371" s="81"/>
      <c r="CT371" s="515"/>
    </row>
    <row r="372" spans="1:98" s="86" customFormat="1" ht="12.75" x14ac:dyDescent="0.25">
      <c r="A372" s="365"/>
      <c r="B372" s="147">
        <f>Demography!B371</f>
        <v>0</v>
      </c>
      <c r="C372" s="147">
        <f>Demography!C371</f>
        <v>0</v>
      </c>
      <c r="D372" s="148">
        <f>Demography!D371</f>
        <v>0</v>
      </c>
      <c r="E372" s="148">
        <f>Demography!E371</f>
        <v>0</v>
      </c>
      <c r="F372" s="148">
        <f>Demography!F371</f>
        <v>0</v>
      </c>
      <c r="G372" s="81"/>
      <c r="H372" s="256"/>
      <c r="I372" s="257"/>
      <c r="J372" s="257"/>
      <c r="K372" s="256"/>
      <c r="L372" s="240"/>
      <c r="M372" s="257"/>
      <c r="N372" s="256"/>
      <c r="O372" s="240"/>
      <c r="P372" s="261"/>
      <c r="Q372" s="261"/>
      <c r="R372" s="261"/>
      <c r="S372" s="261"/>
      <c r="T372" s="261"/>
      <c r="U372" s="522"/>
      <c r="V372" s="256"/>
      <c r="W372" s="238"/>
      <c r="X372" s="238"/>
      <c r="Y372" s="81"/>
      <c r="Z372" s="256"/>
      <c r="AA372" s="150"/>
      <c r="AB372" s="150"/>
      <c r="AC372" s="81"/>
      <c r="AD372" s="240"/>
      <c r="AE372" s="240"/>
      <c r="AF372" s="256"/>
      <c r="AG372" s="240"/>
      <c r="AH372" s="256"/>
      <c r="AI372" s="256"/>
      <c r="AJ372" s="256"/>
      <c r="AK372" s="245"/>
      <c r="AL372" s="245"/>
      <c r="AM372" s="245"/>
      <c r="AN372" s="245"/>
      <c r="AO372" s="245"/>
      <c r="AP372" s="523"/>
      <c r="AQ372" s="245"/>
      <c r="AR372" s="245"/>
      <c r="AS372" s="245"/>
      <c r="AT372" s="245"/>
      <c r="AU372" s="245"/>
      <c r="AV372" s="245"/>
      <c r="AW372" s="245"/>
      <c r="AX372" s="245"/>
      <c r="AY372" s="245"/>
      <c r="AZ372" s="245"/>
      <c r="BA372" s="245"/>
      <c r="BB372" s="245"/>
      <c r="BC372" s="245"/>
      <c r="BD372" s="245"/>
      <c r="BE372" s="247"/>
      <c r="BF372" s="523"/>
      <c r="BG372" s="561" t="str">
        <f t="shared" si="49"/>
        <v xml:space="preserve"> </v>
      </c>
      <c r="BH372" s="561" t="str">
        <f t="shared" si="51"/>
        <v xml:space="preserve"> </v>
      </c>
      <c r="BI372" s="561" t="str">
        <f t="shared" si="52"/>
        <v xml:space="preserve"> </v>
      </c>
      <c r="BJ372" s="561" t="str">
        <f t="shared" si="53"/>
        <v xml:space="preserve"> </v>
      </c>
      <c r="BK372" s="523"/>
      <c r="BL372" s="240"/>
      <c r="BM372" s="240"/>
      <c r="BN372" s="256"/>
      <c r="BO372" s="240"/>
      <c r="BP372" s="256"/>
      <c r="BQ372" s="256"/>
      <c r="BR372" s="256"/>
      <c r="BS372" s="245"/>
      <c r="BT372" s="245"/>
      <c r="BU372" s="245"/>
      <c r="BV372" s="245"/>
      <c r="BW372" s="245"/>
      <c r="BX372" s="523"/>
      <c r="BY372" s="245"/>
      <c r="BZ372" s="245"/>
      <c r="CA372" s="245"/>
      <c r="CB372" s="245"/>
      <c r="CC372" s="245"/>
      <c r="CD372" s="245"/>
      <c r="CE372" s="245"/>
      <c r="CF372" s="245"/>
      <c r="CG372" s="245"/>
      <c r="CH372" s="245"/>
      <c r="CI372" s="245"/>
      <c r="CJ372" s="245"/>
      <c r="CK372" s="245"/>
      <c r="CL372" s="245"/>
      <c r="CM372" s="247"/>
      <c r="CN372" s="523"/>
      <c r="CO372" s="561" t="str">
        <f t="shared" si="50"/>
        <v xml:space="preserve"> </v>
      </c>
      <c r="CP372" s="561" t="str">
        <f t="shared" si="54"/>
        <v xml:space="preserve"> </v>
      </c>
      <c r="CQ372" s="561" t="str">
        <f t="shared" si="55"/>
        <v xml:space="preserve"> </v>
      </c>
      <c r="CR372" s="561" t="str">
        <f t="shared" si="56"/>
        <v xml:space="preserve"> </v>
      </c>
      <c r="CS372" s="81"/>
      <c r="CT372" s="254"/>
    </row>
    <row r="373" spans="1:98" s="86" customFormat="1" ht="12.75" x14ac:dyDescent="0.25">
      <c r="A373" s="365"/>
      <c r="B373" s="361">
        <f>Demography!B372</f>
        <v>0</v>
      </c>
      <c r="C373" s="361">
        <f>Demography!C372</f>
        <v>0</v>
      </c>
      <c r="D373" s="362">
        <f>Demography!D372</f>
        <v>0</v>
      </c>
      <c r="E373" s="362">
        <f>Demography!E372</f>
        <v>0</v>
      </c>
      <c r="F373" s="362">
        <f>Demography!F372</f>
        <v>0</v>
      </c>
      <c r="G373" s="81"/>
      <c r="H373" s="241"/>
      <c r="I373" s="478"/>
      <c r="J373" s="478"/>
      <c r="K373" s="241"/>
      <c r="L373" s="242"/>
      <c r="M373" s="478"/>
      <c r="N373" s="241"/>
      <c r="O373" s="242"/>
      <c r="P373" s="243"/>
      <c r="Q373" s="243"/>
      <c r="R373" s="243"/>
      <c r="S373" s="243"/>
      <c r="T373" s="243"/>
      <c r="U373" s="524"/>
      <c r="V373" s="241"/>
      <c r="W373" s="415"/>
      <c r="X373" s="415"/>
      <c r="Y373" s="81"/>
      <c r="Z373" s="241"/>
      <c r="AA373" s="416"/>
      <c r="AB373" s="416"/>
      <c r="AC373" s="81"/>
      <c r="AD373" s="242"/>
      <c r="AE373" s="242"/>
      <c r="AF373" s="241"/>
      <c r="AG373" s="242"/>
      <c r="AH373" s="241"/>
      <c r="AI373" s="241"/>
      <c r="AJ373" s="241"/>
      <c r="AK373" s="246"/>
      <c r="AL373" s="246"/>
      <c r="AM373" s="246"/>
      <c r="AN373" s="246"/>
      <c r="AO373" s="246"/>
      <c r="AP373" s="523"/>
      <c r="AQ373" s="246"/>
      <c r="AR373" s="246"/>
      <c r="AS373" s="246"/>
      <c r="AT373" s="246"/>
      <c r="AU373" s="246"/>
      <c r="AV373" s="246"/>
      <c r="AW373" s="246"/>
      <c r="AX373" s="246"/>
      <c r="AY373" s="246"/>
      <c r="AZ373" s="246"/>
      <c r="BA373" s="246"/>
      <c r="BB373" s="246"/>
      <c r="BC373" s="246"/>
      <c r="BD373" s="246"/>
      <c r="BE373" s="248"/>
      <c r="BF373" s="523"/>
      <c r="BG373" s="562" t="str">
        <f t="shared" si="49"/>
        <v xml:space="preserve"> </v>
      </c>
      <c r="BH373" s="562" t="str">
        <f t="shared" si="51"/>
        <v xml:space="preserve"> </v>
      </c>
      <c r="BI373" s="562" t="str">
        <f t="shared" si="52"/>
        <v xml:space="preserve"> </v>
      </c>
      <c r="BJ373" s="562" t="str">
        <f t="shared" si="53"/>
        <v xml:space="preserve"> </v>
      </c>
      <c r="BK373" s="523"/>
      <c r="BL373" s="242"/>
      <c r="BM373" s="242"/>
      <c r="BN373" s="241"/>
      <c r="BO373" s="242"/>
      <c r="BP373" s="241"/>
      <c r="BQ373" s="241"/>
      <c r="BR373" s="241"/>
      <c r="BS373" s="246"/>
      <c r="BT373" s="246"/>
      <c r="BU373" s="246"/>
      <c r="BV373" s="246"/>
      <c r="BW373" s="246"/>
      <c r="BX373" s="523"/>
      <c r="BY373" s="246"/>
      <c r="BZ373" s="246"/>
      <c r="CA373" s="246"/>
      <c r="CB373" s="246"/>
      <c r="CC373" s="246"/>
      <c r="CD373" s="246"/>
      <c r="CE373" s="246"/>
      <c r="CF373" s="246"/>
      <c r="CG373" s="246"/>
      <c r="CH373" s="246"/>
      <c r="CI373" s="246"/>
      <c r="CJ373" s="246"/>
      <c r="CK373" s="246"/>
      <c r="CL373" s="246"/>
      <c r="CM373" s="248"/>
      <c r="CN373" s="523"/>
      <c r="CO373" s="562" t="str">
        <f t="shared" si="50"/>
        <v xml:space="preserve"> </v>
      </c>
      <c r="CP373" s="562" t="str">
        <f t="shared" si="54"/>
        <v xml:space="preserve"> </v>
      </c>
      <c r="CQ373" s="562" t="str">
        <f t="shared" si="55"/>
        <v xml:space="preserve"> </v>
      </c>
      <c r="CR373" s="562" t="str">
        <f t="shared" si="56"/>
        <v xml:space="preserve"> </v>
      </c>
      <c r="CS373" s="81"/>
      <c r="CT373" s="515"/>
    </row>
    <row r="374" spans="1:98" s="86" customFormat="1" ht="12.75" x14ac:dyDescent="0.25">
      <c r="A374" s="365"/>
      <c r="B374" s="147">
        <f>Demography!B373</f>
        <v>0</v>
      </c>
      <c r="C374" s="147">
        <f>Demography!C373</f>
        <v>0</v>
      </c>
      <c r="D374" s="148">
        <f>Demography!D373</f>
        <v>0</v>
      </c>
      <c r="E374" s="148">
        <f>Demography!E373</f>
        <v>0</v>
      </c>
      <c r="F374" s="148">
        <f>Demography!F373</f>
        <v>0</v>
      </c>
      <c r="G374" s="81"/>
      <c r="H374" s="256"/>
      <c r="I374" s="257"/>
      <c r="J374" s="257"/>
      <c r="K374" s="256"/>
      <c r="L374" s="240"/>
      <c r="M374" s="257"/>
      <c r="N374" s="256"/>
      <c r="O374" s="240"/>
      <c r="P374" s="261"/>
      <c r="Q374" s="261"/>
      <c r="R374" s="261"/>
      <c r="S374" s="261"/>
      <c r="T374" s="261"/>
      <c r="U374" s="522"/>
      <c r="V374" s="256"/>
      <c r="W374" s="238"/>
      <c r="X374" s="238"/>
      <c r="Y374" s="81"/>
      <c r="Z374" s="256"/>
      <c r="AA374" s="150"/>
      <c r="AB374" s="150"/>
      <c r="AC374" s="81"/>
      <c r="AD374" s="240"/>
      <c r="AE374" s="240"/>
      <c r="AF374" s="256"/>
      <c r="AG374" s="240"/>
      <c r="AH374" s="256"/>
      <c r="AI374" s="256"/>
      <c r="AJ374" s="256"/>
      <c r="AK374" s="245"/>
      <c r="AL374" s="245"/>
      <c r="AM374" s="245"/>
      <c r="AN374" s="245"/>
      <c r="AO374" s="245"/>
      <c r="AP374" s="523"/>
      <c r="AQ374" s="245"/>
      <c r="AR374" s="245"/>
      <c r="AS374" s="245"/>
      <c r="AT374" s="245"/>
      <c r="AU374" s="245"/>
      <c r="AV374" s="245"/>
      <c r="AW374" s="245"/>
      <c r="AX374" s="245"/>
      <c r="AY374" s="245"/>
      <c r="AZ374" s="245"/>
      <c r="BA374" s="245"/>
      <c r="BB374" s="245"/>
      <c r="BC374" s="245"/>
      <c r="BD374" s="245"/>
      <c r="BE374" s="247"/>
      <c r="BF374" s="523"/>
      <c r="BG374" s="561" t="str">
        <f t="shared" si="49"/>
        <v xml:space="preserve"> </v>
      </c>
      <c r="BH374" s="561" t="str">
        <f t="shared" si="51"/>
        <v xml:space="preserve"> </v>
      </c>
      <c r="BI374" s="561" t="str">
        <f t="shared" si="52"/>
        <v xml:space="preserve"> </v>
      </c>
      <c r="BJ374" s="561" t="str">
        <f t="shared" si="53"/>
        <v xml:space="preserve"> </v>
      </c>
      <c r="BK374" s="523"/>
      <c r="BL374" s="240"/>
      <c r="BM374" s="240"/>
      <c r="BN374" s="256"/>
      <c r="BO374" s="240"/>
      <c r="BP374" s="256"/>
      <c r="BQ374" s="256"/>
      <c r="BR374" s="256"/>
      <c r="BS374" s="245"/>
      <c r="BT374" s="245"/>
      <c r="BU374" s="245"/>
      <c r="BV374" s="245"/>
      <c r="BW374" s="245"/>
      <c r="BX374" s="523"/>
      <c r="BY374" s="245"/>
      <c r="BZ374" s="245"/>
      <c r="CA374" s="245"/>
      <c r="CB374" s="245"/>
      <c r="CC374" s="245"/>
      <c r="CD374" s="245"/>
      <c r="CE374" s="245"/>
      <c r="CF374" s="245"/>
      <c r="CG374" s="245"/>
      <c r="CH374" s="245"/>
      <c r="CI374" s="245"/>
      <c r="CJ374" s="245"/>
      <c r="CK374" s="245"/>
      <c r="CL374" s="245"/>
      <c r="CM374" s="247"/>
      <c r="CN374" s="523"/>
      <c r="CO374" s="561" t="str">
        <f t="shared" si="50"/>
        <v xml:space="preserve"> </v>
      </c>
      <c r="CP374" s="561" t="str">
        <f t="shared" si="54"/>
        <v xml:space="preserve"> </v>
      </c>
      <c r="CQ374" s="561" t="str">
        <f t="shared" si="55"/>
        <v xml:space="preserve"> </v>
      </c>
      <c r="CR374" s="561" t="str">
        <f t="shared" si="56"/>
        <v xml:space="preserve"> </v>
      </c>
      <c r="CS374" s="81"/>
      <c r="CT374" s="254"/>
    </row>
    <row r="375" spans="1:98" s="86" customFormat="1" ht="12.75" x14ac:dyDescent="0.25">
      <c r="A375" s="365"/>
      <c r="B375" s="361">
        <f>Demography!B374</f>
        <v>0</v>
      </c>
      <c r="C375" s="361">
        <f>Demography!C374</f>
        <v>0</v>
      </c>
      <c r="D375" s="362">
        <f>Demography!D374</f>
        <v>0</v>
      </c>
      <c r="E375" s="362">
        <f>Demography!E374</f>
        <v>0</v>
      </c>
      <c r="F375" s="362">
        <f>Demography!F374</f>
        <v>0</v>
      </c>
      <c r="G375" s="81"/>
      <c r="H375" s="241"/>
      <c r="I375" s="478"/>
      <c r="J375" s="478"/>
      <c r="K375" s="241"/>
      <c r="L375" s="242"/>
      <c r="M375" s="478"/>
      <c r="N375" s="241"/>
      <c r="O375" s="242"/>
      <c r="P375" s="243"/>
      <c r="Q375" s="243"/>
      <c r="R375" s="243"/>
      <c r="S375" s="243"/>
      <c r="T375" s="243"/>
      <c r="U375" s="524"/>
      <c r="V375" s="241"/>
      <c r="W375" s="415"/>
      <c r="X375" s="415"/>
      <c r="Y375" s="81"/>
      <c r="Z375" s="241"/>
      <c r="AA375" s="416"/>
      <c r="AB375" s="416"/>
      <c r="AC375" s="81"/>
      <c r="AD375" s="242"/>
      <c r="AE375" s="242"/>
      <c r="AF375" s="241"/>
      <c r="AG375" s="242"/>
      <c r="AH375" s="241"/>
      <c r="AI375" s="241"/>
      <c r="AJ375" s="241"/>
      <c r="AK375" s="246"/>
      <c r="AL375" s="246"/>
      <c r="AM375" s="246"/>
      <c r="AN375" s="246"/>
      <c r="AO375" s="246"/>
      <c r="AP375" s="523"/>
      <c r="AQ375" s="246"/>
      <c r="AR375" s="246"/>
      <c r="AS375" s="246"/>
      <c r="AT375" s="246"/>
      <c r="AU375" s="246"/>
      <c r="AV375" s="246"/>
      <c r="AW375" s="246"/>
      <c r="AX375" s="246"/>
      <c r="AY375" s="246"/>
      <c r="AZ375" s="246"/>
      <c r="BA375" s="246"/>
      <c r="BB375" s="246"/>
      <c r="BC375" s="246"/>
      <c r="BD375" s="246"/>
      <c r="BE375" s="248"/>
      <c r="BF375" s="523"/>
      <c r="BG375" s="562" t="str">
        <f t="shared" si="49"/>
        <v xml:space="preserve"> </v>
      </c>
      <c r="BH375" s="562" t="str">
        <f t="shared" si="51"/>
        <v xml:space="preserve"> </v>
      </c>
      <c r="BI375" s="562" t="str">
        <f t="shared" si="52"/>
        <v xml:space="preserve"> </v>
      </c>
      <c r="BJ375" s="562" t="str">
        <f t="shared" si="53"/>
        <v xml:space="preserve"> </v>
      </c>
      <c r="BK375" s="523"/>
      <c r="BL375" s="242"/>
      <c r="BM375" s="242"/>
      <c r="BN375" s="241"/>
      <c r="BO375" s="242"/>
      <c r="BP375" s="241"/>
      <c r="BQ375" s="241"/>
      <c r="BR375" s="241"/>
      <c r="BS375" s="246"/>
      <c r="BT375" s="246"/>
      <c r="BU375" s="246"/>
      <c r="BV375" s="246"/>
      <c r="BW375" s="246"/>
      <c r="BX375" s="523"/>
      <c r="BY375" s="246"/>
      <c r="BZ375" s="246"/>
      <c r="CA375" s="246"/>
      <c r="CB375" s="246"/>
      <c r="CC375" s="246"/>
      <c r="CD375" s="246"/>
      <c r="CE375" s="246"/>
      <c r="CF375" s="246"/>
      <c r="CG375" s="246"/>
      <c r="CH375" s="246"/>
      <c r="CI375" s="246"/>
      <c r="CJ375" s="246"/>
      <c r="CK375" s="246"/>
      <c r="CL375" s="246"/>
      <c r="CM375" s="248"/>
      <c r="CN375" s="523"/>
      <c r="CO375" s="562" t="str">
        <f t="shared" si="50"/>
        <v xml:space="preserve"> </v>
      </c>
      <c r="CP375" s="562" t="str">
        <f t="shared" si="54"/>
        <v xml:space="preserve"> </v>
      </c>
      <c r="CQ375" s="562" t="str">
        <f t="shared" si="55"/>
        <v xml:space="preserve"> </v>
      </c>
      <c r="CR375" s="562" t="str">
        <f t="shared" si="56"/>
        <v xml:space="preserve"> </v>
      </c>
      <c r="CS375" s="81"/>
      <c r="CT375" s="515"/>
    </row>
    <row r="376" spans="1:98" s="86" customFormat="1" ht="12.75" x14ac:dyDescent="0.25">
      <c r="A376" s="365"/>
      <c r="B376" s="147">
        <f>Demography!B375</f>
        <v>0</v>
      </c>
      <c r="C376" s="147">
        <f>Demography!C375</f>
        <v>0</v>
      </c>
      <c r="D376" s="148">
        <f>Demography!D375</f>
        <v>0</v>
      </c>
      <c r="E376" s="148">
        <f>Demography!E375</f>
        <v>0</v>
      </c>
      <c r="F376" s="148">
        <f>Demography!F375</f>
        <v>0</v>
      </c>
      <c r="G376" s="81"/>
      <c r="H376" s="256"/>
      <c r="I376" s="257"/>
      <c r="J376" s="257"/>
      <c r="K376" s="256"/>
      <c r="L376" s="240"/>
      <c r="M376" s="257"/>
      <c r="N376" s="256"/>
      <c r="O376" s="240"/>
      <c r="P376" s="261"/>
      <c r="Q376" s="261"/>
      <c r="R376" s="261"/>
      <c r="S376" s="261"/>
      <c r="T376" s="261"/>
      <c r="U376" s="522"/>
      <c r="V376" s="256"/>
      <c r="W376" s="238"/>
      <c r="X376" s="238"/>
      <c r="Y376" s="81"/>
      <c r="Z376" s="256"/>
      <c r="AA376" s="150"/>
      <c r="AB376" s="150"/>
      <c r="AC376" s="81"/>
      <c r="AD376" s="240"/>
      <c r="AE376" s="240"/>
      <c r="AF376" s="256"/>
      <c r="AG376" s="240"/>
      <c r="AH376" s="256"/>
      <c r="AI376" s="256"/>
      <c r="AJ376" s="256"/>
      <c r="AK376" s="245"/>
      <c r="AL376" s="245"/>
      <c r="AM376" s="245"/>
      <c r="AN376" s="245"/>
      <c r="AO376" s="245"/>
      <c r="AP376" s="523"/>
      <c r="AQ376" s="245"/>
      <c r="AR376" s="245"/>
      <c r="AS376" s="245"/>
      <c r="AT376" s="245"/>
      <c r="AU376" s="245"/>
      <c r="AV376" s="245"/>
      <c r="AW376" s="245"/>
      <c r="AX376" s="245"/>
      <c r="AY376" s="245"/>
      <c r="AZ376" s="245"/>
      <c r="BA376" s="245"/>
      <c r="BB376" s="245"/>
      <c r="BC376" s="245"/>
      <c r="BD376" s="245"/>
      <c r="BE376" s="247"/>
      <c r="BF376" s="523"/>
      <c r="BG376" s="561" t="str">
        <f t="shared" si="49"/>
        <v xml:space="preserve"> </v>
      </c>
      <c r="BH376" s="561" t="str">
        <f t="shared" si="51"/>
        <v xml:space="preserve"> </v>
      </c>
      <c r="BI376" s="561" t="str">
        <f t="shared" si="52"/>
        <v xml:space="preserve"> </v>
      </c>
      <c r="BJ376" s="561" t="str">
        <f t="shared" si="53"/>
        <v xml:space="preserve"> </v>
      </c>
      <c r="BK376" s="523"/>
      <c r="BL376" s="240"/>
      <c r="BM376" s="240"/>
      <c r="BN376" s="256"/>
      <c r="BO376" s="240"/>
      <c r="BP376" s="256"/>
      <c r="BQ376" s="256"/>
      <c r="BR376" s="256"/>
      <c r="BS376" s="245"/>
      <c r="BT376" s="245"/>
      <c r="BU376" s="245"/>
      <c r="BV376" s="245"/>
      <c r="BW376" s="245"/>
      <c r="BX376" s="523"/>
      <c r="BY376" s="245"/>
      <c r="BZ376" s="245"/>
      <c r="CA376" s="245"/>
      <c r="CB376" s="245"/>
      <c r="CC376" s="245"/>
      <c r="CD376" s="245"/>
      <c r="CE376" s="245"/>
      <c r="CF376" s="245"/>
      <c r="CG376" s="245"/>
      <c r="CH376" s="245"/>
      <c r="CI376" s="245"/>
      <c r="CJ376" s="245"/>
      <c r="CK376" s="245"/>
      <c r="CL376" s="245"/>
      <c r="CM376" s="247"/>
      <c r="CN376" s="523"/>
      <c r="CO376" s="561" t="str">
        <f t="shared" si="50"/>
        <v xml:space="preserve"> </v>
      </c>
      <c r="CP376" s="561" t="str">
        <f t="shared" si="54"/>
        <v xml:space="preserve"> </v>
      </c>
      <c r="CQ376" s="561" t="str">
        <f t="shared" si="55"/>
        <v xml:space="preserve"> </v>
      </c>
      <c r="CR376" s="561" t="str">
        <f t="shared" si="56"/>
        <v xml:space="preserve"> </v>
      </c>
      <c r="CS376" s="81"/>
      <c r="CT376" s="254"/>
    </row>
    <row r="377" spans="1:98" s="86" customFormat="1" ht="12.75" x14ac:dyDescent="0.25">
      <c r="A377" s="365"/>
      <c r="B377" s="361">
        <f>Demography!B376</f>
        <v>0</v>
      </c>
      <c r="C377" s="361">
        <f>Demography!C376</f>
        <v>0</v>
      </c>
      <c r="D377" s="362">
        <f>Demography!D376</f>
        <v>0</v>
      </c>
      <c r="E377" s="362">
        <f>Demography!E376</f>
        <v>0</v>
      </c>
      <c r="F377" s="362">
        <f>Demography!F376</f>
        <v>0</v>
      </c>
      <c r="G377" s="81"/>
      <c r="H377" s="241"/>
      <c r="I377" s="478"/>
      <c r="J377" s="478"/>
      <c r="K377" s="241"/>
      <c r="L377" s="242"/>
      <c r="M377" s="478"/>
      <c r="N377" s="241"/>
      <c r="O377" s="242"/>
      <c r="P377" s="243"/>
      <c r="Q377" s="243"/>
      <c r="R377" s="243"/>
      <c r="S377" s="243"/>
      <c r="T377" s="243"/>
      <c r="U377" s="524"/>
      <c r="V377" s="241"/>
      <c r="W377" s="415"/>
      <c r="X377" s="415"/>
      <c r="Y377" s="81"/>
      <c r="Z377" s="241"/>
      <c r="AA377" s="416"/>
      <c r="AB377" s="416"/>
      <c r="AC377" s="81"/>
      <c r="AD377" s="242"/>
      <c r="AE377" s="242"/>
      <c r="AF377" s="241"/>
      <c r="AG377" s="242"/>
      <c r="AH377" s="241"/>
      <c r="AI377" s="241"/>
      <c r="AJ377" s="241"/>
      <c r="AK377" s="246"/>
      <c r="AL377" s="246"/>
      <c r="AM377" s="246"/>
      <c r="AN377" s="246"/>
      <c r="AO377" s="246"/>
      <c r="AP377" s="523"/>
      <c r="AQ377" s="246"/>
      <c r="AR377" s="246"/>
      <c r="AS377" s="246"/>
      <c r="AT377" s="246"/>
      <c r="AU377" s="246"/>
      <c r="AV377" s="246"/>
      <c r="AW377" s="246"/>
      <c r="AX377" s="246"/>
      <c r="AY377" s="246"/>
      <c r="AZ377" s="246"/>
      <c r="BA377" s="246"/>
      <c r="BB377" s="246"/>
      <c r="BC377" s="246"/>
      <c r="BD377" s="246"/>
      <c r="BE377" s="248"/>
      <c r="BF377" s="523"/>
      <c r="BG377" s="562" t="str">
        <f t="shared" si="49"/>
        <v xml:space="preserve"> </v>
      </c>
      <c r="BH377" s="562" t="str">
        <f t="shared" si="51"/>
        <v xml:space="preserve"> </v>
      </c>
      <c r="BI377" s="562" t="str">
        <f t="shared" si="52"/>
        <v xml:space="preserve"> </v>
      </c>
      <c r="BJ377" s="562" t="str">
        <f t="shared" si="53"/>
        <v xml:space="preserve"> </v>
      </c>
      <c r="BK377" s="523"/>
      <c r="BL377" s="242"/>
      <c r="BM377" s="242"/>
      <c r="BN377" s="241"/>
      <c r="BO377" s="242"/>
      <c r="BP377" s="241"/>
      <c r="BQ377" s="241"/>
      <c r="BR377" s="241"/>
      <c r="BS377" s="246"/>
      <c r="BT377" s="246"/>
      <c r="BU377" s="246"/>
      <c r="BV377" s="246"/>
      <c r="BW377" s="246"/>
      <c r="BX377" s="523"/>
      <c r="BY377" s="246"/>
      <c r="BZ377" s="246"/>
      <c r="CA377" s="246"/>
      <c r="CB377" s="246"/>
      <c r="CC377" s="246"/>
      <c r="CD377" s="246"/>
      <c r="CE377" s="246"/>
      <c r="CF377" s="246"/>
      <c r="CG377" s="246"/>
      <c r="CH377" s="246"/>
      <c r="CI377" s="246"/>
      <c r="CJ377" s="246"/>
      <c r="CK377" s="246"/>
      <c r="CL377" s="246"/>
      <c r="CM377" s="248"/>
      <c r="CN377" s="523"/>
      <c r="CO377" s="562" t="str">
        <f t="shared" si="50"/>
        <v xml:space="preserve"> </v>
      </c>
      <c r="CP377" s="562" t="str">
        <f t="shared" si="54"/>
        <v xml:space="preserve"> </v>
      </c>
      <c r="CQ377" s="562" t="str">
        <f t="shared" si="55"/>
        <v xml:space="preserve"> </v>
      </c>
      <c r="CR377" s="562" t="str">
        <f t="shared" si="56"/>
        <v xml:space="preserve"> </v>
      </c>
      <c r="CS377" s="81"/>
      <c r="CT377" s="515"/>
    </row>
    <row r="378" spans="1:98" s="86" customFormat="1" ht="12.75" x14ac:dyDescent="0.25">
      <c r="A378" s="365"/>
      <c r="B378" s="147">
        <f>Demography!B377</f>
        <v>0</v>
      </c>
      <c r="C378" s="147">
        <f>Demography!C377</f>
        <v>0</v>
      </c>
      <c r="D378" s="148">
        <f>Demography!D377</f>
        <v>0</v>
      </c>
      <c r="E378" s="148">
        <f>Demography!E377</f>
        <v>0</v>
      </c>
      <c r="F378" s="148">
        <f>Demography!F377</f>
        <v>0</v>
      </c>
      <c r="G378" s="81"/>
      <c r="H378" s="256"/>
      <c r="I378" s="257"/>
      <c r="J378" s="257"/>
      <c r="K378" s="256"/>
      <c r="L378" s="240"/>
      <c r="M378" s="257"/>
      <c r="N378" s="256"/>
      <c r="O378" s="240"/>
      <c r="P378" s="261"/>
      <c r="Q378" s="261"/>
      <c r="R378" s="261"/>
      <c r="S378" s="261"/>
      <c r="T378" s="261"/>
      <c r="U378" s="522"/>
      <c r="V378" s="256"/>
      <c r="W378" s="238"/>
      <c r="X378" s="238"/>
      <c r="Y378" s="81"/>
      <c r="Z378" s="256"/>
      <c r="AA378" s="150"/>
      <c r="AB378" s="150"/>
      <c r="AC378" s="81"/>
      <c r="AD378" s="240"/>
      <c r="AE378" s="240"/>
      <c r="AF378" s="256"/>
      <c r="AG378" s="240"/>
      <c r="AH378" s="256"/>
      <c r="AI378" s="256"/>
      <c r="AJ378" s="256"/>
      <c r="AK378" s="245"/>
      <c r="AL378" s="245"/>
      <c r="AM378" s="245"/>
      <c r="AN378" s="245"/>
      <c r="AO378" s="245"/>
      <c r="AP378" s="523"/>
      <c r="AQ378" s="245"/>
      <c r="AR378" s="245"/>
      <c r="AS378" s="245"/>
      <c r="AT378" s="245"/>
      <c r="AU378" s="245"/>
      <c r="AV378" s="245"/>
      <c r="AW378" s="245"/>
      <c r="AX378" s="245"/>
      <c r="AY378" s="245"/>
      <c r="AZ378" s="245"/>
      <c r="BA378" s="245"/>
      <c r="BB378" s="245"/>
      <c r="BC378" s="245"/>
      <c r="BD378" s="245"/>
      <c r="BE378" s="247"/>
      <c r="BF378" s="523"/>
      <c r="BG378" s="561" t="str">
        <f t="shared" si="49"/>
        <v xml:space="preserve"> </v>
      </c>
      <c r="BH378" s="561" t="str">
        <f t="shared" si="51"/>
        <v xml:space="preserve"> </v>
      </c>
      <c r="BI378" s="561" t="str">
        <f t="shared" si="52"/>
        <v xml:space="preserve"> </v>
      </c>
      <c r="BJ378" s="561" t="str">
        <f t="shared" si="53"/>
        <v xml:space="preserve"> </v>
      </c>
      <c r="BK378" s="523"/>
      <c r="BL378" s="240"/>
      <c r="BM378" s="240"/>
      <c r="BN378" s="256"/>
      <c r="BO378" s="240"/>
      <c r="BP378" s="256"/>
      <c r="BQ378" s="256"/>
      <c r="BR378" s="256"/>
      <c r="BS378" s="245"/>
      <c r="BT378" s="245"/>
      <c r="BU378" s="245"/>
      <c r="BV378" s="245"/>
      <c r="BW378" s="245"/>
      <c r="BX378" s="523"/>
      <c r="BY378" s="245"/>
      <c r="BZ378" s="245"/>
      <c r="CA378" s="245"/>
      <c r="CB378" s="245"/>
      <c r="CC378" s="245"/>
      <c r="CD378" s="245"/>
      <c r="CE378" s="245"/>
      <c r="CF378" s="245"/>
      <c r="CG378" s="245"/>
      <c r="CH378" s="245"/>
      <c r="CI378" s="245"/>
      <c r="CJ378" s="245"/>
      <c r="CK378" s="245"/>
      <c r="CL378" s="245"/>
      <c r="CM378" s="247"/>
      <c r="CN378" s="523"/>
      <c r="CO378" s="561" t="str">
        <f t="shared" si="50"/>
        <v xml:space="preserve"> </v>
      </c>
      <c r="CP378" s="561" t="str">
        <f t="shared" si="54"/>
        <v xml:space="preserve"> </v>
      </c>
      <c r="CQ378" s="561" t="str">
        <f t="shared" si="55"/>
        <v xml:space="preserve"> </v>
      </c>
      <c r="CR378" s="561" t="str">
        <f t="shared" si="56"/>
        <v xml:space="preserve"> </v>
      </c>
      <c r="CS378" s="81"/>
      <c r="CT378" s="254"/>
    </row>
    <row r="379" spans="1:98" s="86" customFormat="1" ht="12.75" x14ac:dyDescent="0.25">
      <c r="A379" s="365"/>
      <c r="B379" s="361">
        <f>Demography!B378</f>
        <v>0</v>
      </c>
      <c r="C379" s="361">
        <f>Demography!C378</f>
        <v>0</v>
      </c>
      <c r="D379" s="362">
        <f>Demography!D378</f>
        <v>0</v>
      </c>
      <c r="E379" s="362">
        <f>Demography!E378</f>
        <v>0</v>
      </c>
      <c r="F379" s="362">
        <f>Demography!F378</f>
        <v>0</v>
      </c>
      <c r="G379" s="81"/>
      <c r="H379" s="241"/>
      <c r="I379" s="478"/>
      <c r="J379" s="478"/>
      <c r="K379" s="241"/>
      <c r="L379" s="242"/>
      <c r="M379" s="478"/>
      <c r="N379" s="241"/>
      <c r="O379" s="242"/>
      <c r="P379" s="243"/>
      <c r="Q379" s="243"/>
      <c r="R379" s="243"/>
      <c r="S379" s="243"/>
      <c r="T379" s="243"/>
      <c r="U379" s="524"/>
      <c r="V379" s="241"/>
      <c r="W379" s="415"/>
      <c r="X379" s="415"/>
      <c r="Y379" s="81"/>
      <c r="Z379" s="241"/>
      <c r="AA379" s="416"/>
      <c r="AB379" s="416"/>
      <c r="AC379" s="81"/>
      <c r="AD379" s="242"/>
      <c r="AE379" s="242"/>
      <c r="AF379" s="241"/>
      <c r="AG379" s="242"/>
      <c r="AH379" s="241"/>
      <c r="AI379" s="241"/>
      <c r="AJ379" s="241"/>
      <c r="AK379" s="246"/>
      <c r="AL379" s="246"/>
      <c r="AM379" s="246"/>
      <c r="AN379" s="246"/>
      <c r="AO379" s="246"/>
      <c r="AP379" s="523"/>
      <c r="AQ379" s="246"/>
      <c r="AR379" s="246"/>
      <c r="AS379" s="246"/>
      <c r="AT379" s="246"/>
      <c r="AU379" s="246"/>
      <c r="AV379" s="246"/>
      <c r="AW379" s="246"/>
      <c r="AX379" s="246"/>
      <c r="AY379" s="246"/>
      <c r="AZ379" s="246"/>
      <c r="BA379" s="246"/>
      <c r="BB379" s="246"/>
      <c r="BC379" s="246"/>
      <c r="BD379" s="246"/>
      <c r="BE379" s="248"/>
      <c r="BF379" s="523"/>
      <c r="BG379" s="562" t="str">
        <f t="shared" si="49"/>
        <v xml:space="preserve"> </v>
      </c>
      <c r="BH379" s="562" t="str">
        <f t="shared" si="51"/>
        <v xml:space="preserve"> </v>
      </c>
      <c r="BI379" s="562" t="str">
        <f t="shared" si="52"/>
        <v xml:space="preserve"> </v>
      </c>
      <c r="BJ379" s="562" t="str">
        <f t="shared" si="53"/>
        <v xml:space="preserve"> </v>
      </c>
      <c r="BK379" s="523"/>
      <c r="BL379" s="242"/>
      <c r="BM379" s="242"/>
      <c r="BN379" s="241"/>
      <c r="BO379" s="242"/>
      <c r="BP379" s="241"/>
      <c r="BQ379" s="241"/>
      <c r="BR379" s="241"/>
      <c r="BS379" s="246"/>
      <c r="BT379" s="246"/>
      <c r="BU379" s="246"/>
      <c r="BV379" s="246"/>
      <c r="BW379" s="246"/>
      <c r="BX379" s="523"/>
      <c r="BY379" s="246"/>
      <c r="BZ379" s="246"/>
      <c r="CA379" s="246"/>
      <c r="CB379" s="246"/>
      <c r="CC379" s="246"/>
      <c r="CD379" s="246"/>
      <c r="CE379" s="246"/>
      <c r="CF379" s="246"/>
      <c r="CG379" s="246"/>
      <c r="CH379" s="246"/>
      <c r="CI379" s="246"/>
      <c r="CJ379" s="246"/>
      <c r="CK379" s="246"/>
      <c r="CL379" s="246"/>
      <c r="CM379" s="248"/>
      <c r="CN379" s="523"/>
      <c r="CO379" s="562" t="str">
        <f t="shared" si="50"/>
        <v xml:space="preserve"> </v>
      </c>
      <c r="CP379" s="562" t="str">
        <f t="shared" si="54"/>
        <v xml:space="preserve"> </v>
      </c>
      <c r="CQ379" s="562" t="str">
        <f t="shared" si="55"/>
        <v xml:space="preserve"> </v>
      </c>
      <c r="CR379" s="562" t="str">
        <f t="shared" si="56"/>
        <v xml:space="preserve"> </v>
      </c>
      <c r="CS379" s="81"/>
      <c r="CT379" s="515"/>
    </row>
    <row r="380" spans="1:98" s="86" customFormat="1" ht="12.75" x14ac:dyDescent="0.25">
      <c r="A380" s="365"/>
      <c r="B380" s="147">
        <f>Demography!B379</f>
        <v>0</v>
      </c>
      <c r="C380" s="147">
        <f>Demography!C379</f>
        <v>0</v>
      </c>
      <c r="D380" s="148">
        <f>Demography!D379</f>
        <v>0</v>
      </c>
      <c r="E380" s="148">
        <f>Demography!E379</f>
        <v>0</v>
      </c>
      <c r="F380" s="148">
        <f>Demography!F379</f>
        <v>0</v>
      </c>
      <c r="G380" s="81"/>
      <c r="H380" s="256"/>
      <c r="I380" s="257"/>
      <c r="J380" s="257"/>
      <c r="K380" s="256"/>
      <c r="L380" s="240"/>
      <c r="M380" s="257"/>
      <c r="N380" s="256"/>
      <c r="O380" s="240"/>
      <c r="P380" s="261"/>
      <c r="Q380" s="261"/>
      <c r="R380" s="261"/>
      <c r="S380" s="261"/>
      <c r="T380" s="261"/>
      <c r="U380" s="522"/>
      <c r="V380" s="256"/>
      <c r="W380" s="238"/>
      <c r="X380" s="238"/>
      <c r="Y380" s="81"/>
      <c r="Z380" s="256"/>
      <c r="AA380" s="150"/>
      <c r="AB380" s="150"/>
      <c r="AC380" s="81"/>
      <c r="AD380" s="240"/>
      <c r="AE380" s="240"/>
      <c r="AF380" s="256"/>
      <c r="AG380" s="240"/>
      <c r="AH380" s="256"/>
      <c r="AI380" s="256"/>
      <c r="AJ380" s="256"/>
      <c r="AK380" s="245"/>
      <c r="AL380" s="245"/>
      <c r="AM380" s="245"/>
      <c r="AN380" s="245"/>
      <c r="AO380" s="245"/>
      <c r="AP380" s="523"/>
      <c r="AQ380" s="245"/>
      <c r="AR380" s="245"/>
      <c r="AS380" s="245"/>
      <c r="AT380" s="245"/>
      <c r="AU380" s="245"/>
      <c r="AV380" s="245"/>
      <c r="AW380" s="245"/>
      <c r="AX380" s="245"/>
      <c r="AY380" s="245"/>
      <c r="AZ380" s="245"/>
      <c r="BA380" s="245"/>
      <c r="BB380" s="245"/>
      <c r="BC380" s="245"/>
      <c r="BD380" s="245"/>
      <c r="BE380" s="247"/>
      <c r="BF380" s="523"/>
      <c r="BG380" s="561" t="str">
        <f t="shared" si="49"/>
        <v xml:space="preserve"> </v>
      </c>
      <c r="BH380" s="561" t="str">
        <f t="shared" si="51"/>
        <v xml:space="preserve"> </v>
      </c>
      <c r="BI380" s="561" t="str">
        <f t="shared" si="52"/>
        <v xml:space="preserve"> </v>
      </c>
      <c r="BJ380" s="561" t="str">
        <f t="shared" si="53"/>
        <v xml:space="preserve"> </v>
      </c>
      <c r="BK380" s="523"/>
      <c r="BL380" s="240"/>
      <c r="BM380" s="240"/>
      <c r="BN380" s="256"/>
      <c r="BO380" s="240"/>
      <c r="BP380" s="256"/>
      <c r="BQ380" s="256"/>
      <c r="BR380" s="256"/>
      <c r="BS380" s="245"/>
      <c r="BT380" s="245"/>
      <c r="BU380" s="245"/>
      <c r="BV380" s="245"/>
      <c r="BW380" s="245"/>
      <c r="BX380" s="523"/>
      <c r="BY380" s="245"/>
      <c r="BZ380" s="245"/>
      <c r="CA380" s="245"/>
      <c r="CB380" s="245"/>
      <c r="CC380" s="245"/>
      <c r="CD380" s="245"/>
      <c r="CE380" s="245"/>
      <c r="CF380" s="245"/>
      <c r="CG380" s="245"/>
      <c r="CH380" s="245"/>
      <c r="CI380" s="245"/>
      <c r="CJ380" s="245"/>
      <c r="CK380" s="245"/>
      <c r="CL380" s="245"/>
      <c r="CM380" s="247"/>
      <c r="CN380" s="523"/>
      <c r="CO380" s="561" t="str">
        <f t="shared" si="50"/>
        <v xml:space="preserve"> </v>
      </c>
      <c r="CP380" s="561" t="str">
        <f t="shared" si="54"/>
        <v xml:space="preserve"> </v>
      </c>
      <c r="CQ380" s="561" t="str">
        <f t="shared" si="55"/>
        <v xml:space="preserve"> </v>
      </c>
      <c r="CR380" s="561" t="str">
        <f t="shared" si="56"/>
        <v xml:space="preserve"> </v>
      </c>
      <c r="CS380" s="81"/>
      <c r="CT380" s="254"/>
    </row>
    <row r="381" spans="1:98" s="86" customFormat="1" ht="12.75" x14ac:dyDescent="0.25">
      <c r="A381" s="365"/>
      <c r="B381" s="361">
        <f>Demography!B380</f>
        <v>0</v>
      </c>
      <c r="C381" s="361">
        <f>Demography!C380</f>
        <v>0</v>
      </c>
      <c r="D381" s="362">
        <f>Demography!D380</f>
        <v>0</v>
      </c>
      <c r="E381" s="362">
        <f>Demography!E380</f>
        <v>0</v>
      </c>
      <c r="F381" s="362">
        <f>Demography!F380</f>
        <v>0</v>
      </c>
      <c r="G381" s="81"/>
      <c r="H381" s="241"/>
      <c r="I381" s="478"/>
      <c r="J381" s="478"/>
      <c r="K381" s="241"/>
      <c r="L381" s="242"/>
      <c r="M381" s="478"/>
      <c r="N381" s="241"/>
      <c r="O381" s="242"/>
      <c r="P381" s="243"/>
      <c r="Q381" s="243"/>
      <c r="R381" s="243"/>
      <c r="S381" s="243"/>
      <c r="T381" s="243"/>
      <c r="U381" s="524"/>
      <c r="V381" s="241"/>
      <c r="W381" s="415"/>
      <c r="X381" s="415"/>
      <c r="Y381" s="81"/>
      <c r="Z381" s="241"/>
      <c r="AA381" s="416"/>
      <c r="AB381" s="416"/>
      <c r="AC381" s="81"/>
      <c r="AD381" s="242"/>
      <c r="AE381" s="242"/>
      <c r="AF381" s="241"/>
      <c r="AG381" s="242"/>
      <c r="AH381" s="241"/>
      <c r="AI381" s="241"/>
      <c r="AJ381" s="241"/>
      <c r="AK381" s="246"/>
      <c r="AL381" s="246"/>
      <c r="AM381" s="246"/>
      <c r="AN381" s="246"/>
      <c r="AO381" s="246"/>
      <c r="AP381" s="523"/>
      <c r="AQ381" s="246"/>
      <c r="AR381" s="246"/>
      <c r="AS381" s="246"/>
      <c r="AT381" s="246"/>
      <c r="AU381" s="246"/>
      <c r="AV381" s="246"/>
      <c r="AW381" s="246"/>
      <c r="AX381" s="246"/>
      <c r="AY381" s="246"/>
      <c r="AZ381" s="246"/>
      <c r="BA381" s="246"/>
      <c r="BB381" s="246"/>
      <c r="BC381" s="246"/>
      <c r="BD381" s="246"/>
      <c r="BE381" s="248"/>
      <c r="BF381" s="523"/>
      <c r="BG381" s="562" t="str">
        <f t="shared" si="49"/>
        <v xml:space="preserve"> </v>
      </c>
      <c r="BH381" s="562" t="str">
        <f t="shared" si="51"/>
        <v xml:space="preserve"> </v>
      </c>
      <c r="BI381" s="562" t="str">
        <f t="shared" si="52"/>
        <v xml:space="preserve"> </v>
      </c>
      <c r="BJ381" s="562" t="str">
        <f t="shared" si="53"/>
        <v xml:space="preserve"> </v>
      </c>
      <c r="BK381" s="523"/>
      <c r="BL381" s="242"/>
      <c r="BM381" s="242"/>
      <c r="BN381" s="241"/>
      <c r="BO381" s="242"/>
      <c r="BP381" s="241"/>
      <c r="BQ381" s="241"/>
      <c r="BR381" s="241"/>
      <c r="BS381" s="246"/>
      <c r="BT381" s="246"/>
      <c r="BU381" s="246"/>
      <c r="BV381" s="246"/>
      <c r="BW381" s="246"/>
      <c r="BX381" s="523"/>
      <c r="BY381" s="246"/>
      <c r="BZ381" s="246"/>
      <c r="CA381" s="246"/>
      <c r="CB381" s="246"/>
      <c r="CC381" s="246"/>
      <c r="CD381" s="246"/>
      <c r="CE381" s="246"/>
      <c r="CF381" s="246"/>
      <c r="CG381" s="246"/>
      <c r="CH381" s="246"/>
      <c r="CI381" s="246"/>
      <c r="CJ381" s="246"/>
      <c r="CK381" s="246"/>
      <c r="CL381" s="246"/>
      <c r="CM381" s="248"/>
      <c r="CN381" s="523"/>
      <c r="CO381" s="562" t="str">
        <f t="shared" si="50"/>
        <v xml:space="preserve"> </v>
      </c>
      <c r="CP381" s="562" t="str">
        <f t="shared" si="54"/>
        <v xml:space="preserve"> </v>
      </c>
      <c r="CQ381" s="562" t="str">
        <f t="shared" si="55"/>
        <v xml:space="preserve"> </v>
      </c>
      <c r="CR381" s="562" t="str">
        <f t="shared" si="56"/>
        <v xml:space="preserve"> </v>
      </c>
      <c r="CS381" s="81"/>
      <c r="CT381" s="515"/>
    </row>
    <row r="382" spans="1:98" s="86" customFormat="1" ht="12.75" x14ac:dyDescent="0.25">
      <c r="A382" s="365"/>
      <c r="B382" s="147">
        <f>Demography!B381</f>
        <v>0</v>
      </c>
      <c r="C382" s="147">
        <f>Demography!C381</f>
        <v>0</v>
      </c>
      <c r="D382" s="148">
        <f>Demography!D381</f>
        <v>0</v>
      </c>
      <c r="E382" s="148">
        <f>Demography!E381</f>
        <v>0</v>
      </c>
      <c r="F382" s="148">
        <f>Demography!F381</f>
        <v>0</v>
      </c>
      <c r="G382" s="81"/>
      <c r="H382" s="256"/>
      <c r="I382" s="257"/>
      <c r="J382" s="257"/>
      <c r="K382" s="256"/>
      <c r="L382" s="240"/>
      <c r="M382" s="257"/>
      <c r="N382" s="256"/>
      <c r="O382" s="240"/>
      <c r="P382" s="261"/>
      <c r="Q382" s="261"/>
      <c r="R382" s="261"/>
      <c r="S382" s="261"/>
      <c r="T382" s="261"/>
      <c r="U382" s="522"/>
      <c r="V382" s="256"/>
      <c r="W382" s="238"/>
      <c r="X382" s="238"/>
      <c r="Y382" s="81"/>
      <c r="Z382" s="256"/>
      <c r="AA382" s="150"/>
      <c r="AB382" s="150"/>
      <c r="AC382" s="81"/>
      <c r="AD382" s="240"/>
      <c r="AE382" s="240"/>
      <c r="AF382" s="256"/>
      <c r="AG382" s="240"/>
      <c r="AH382" s="256"/>
      <c r="AI382" s="256"/>
      <c r="AJ382" s="256"/>
      <c r="AK382" s="245"/>
      <c r="AL382" s="245"/>
      <c r="AM382" s="245"/>
      <c r="AN382" s="245"/>
      <c r="AO382" s="245"/>
      <c r="AP382" s="523"/>
      <c r="AQ382" s="245"/>
      <c r="AR382" s="245"/>
      <c r="AS382" s="245"/>
      <c r="AT382" s="245"/>
      <c r="AU382" s="245"/>
      <c r="AV382" s="245"/>
      <c r="AW382" s="245"/>
      <c r="AX382" s="245"/>
      <c r="AY382" s="245"/>
      <c r="AZ382" s="245"/>
      <c r="BA382" s="245"/>
      <c r="BB382" s="245"/>
      <c r="BC382" s="245"/>
      <c r="BD382" s="245"/>
      <c r="BE382" s="247"/>
      <c r="BF382" s="523"/>
      <c r="BG382" s="561" t="str">
        <f t="shared" si="49"/>
        <v xml:space="preserve"> </v>
      </c>
      <c r="BH382" s="561" t="str">
        <f t="shared" si="51"/>
        <v xml:space="preserve"> </v>
      </c>
      <c r="BI382" s="561" t="str">
        <f t="shared" si="52"/>
        <v xml:space="preserve"> </v>
      </c>
      <c r="BJ382" s="561" t="str">
        <f t="shared" si="53"/>
        <v xml:space="preserve"> </v>
      </c>
      <c r="BK382" s="523"/>
      <c r="BL382" s="240"/>
      <c r="BM382" s="240"/>
      <c r="BN382" s="256"/>
      <c r="BO382" s="240"/>
      <c r="BP382" s="256"/>
      <c r="BQ382" s="256"/>
      <c r="BR382" s="256"/>
      <c r="BS382" s="245"/>
      <c r="BT382" s="245"/>
      <c r="BU382" s="245"/>
      <c r="BV382" s="245"/>
      <c r="BW382" s="245"/>
      <c r="BX382" s="523"/>
      <c r="BY382" s="245"/>
      <c r="BZ382" s="245"/>
      <c r="CA382" s="245"/>
      <c r="CB382" s="245"/>
      <c r="CC382" s="245"/>
      <c r="CD382" s="245"/>
      <c r="CE382" s="245"/>
      <c r="CF382" s="245"/>
      <c r="CG382" s="245"/>
      <c r="CH382" s="245"/>
      <c r="CI382" s="245"/>
      <c r="CJ382" s="245"/>
      <c r="CK382" s="245"/>
      <c r="CL382" s="245"/>
      <c r="CM382" s="247"/>
      <c r="CN382" s="523"/>
      <c r="CO382" s="561" t="str">
        <f t="shared" si="50"/>
        <v xml:space="preserve"> </v>
      </c>
      <c r="CP382" s="561" t="str">
        <f t="shared" si="54"/>
        <v xml:space="preserve"> </v>
      </c>
      <c r="CQ382" s="561" t="str">
        <f t="shared" si="55"/>
        <v xml:space="preserve"> </v>
      </c>
      <c r="CR382" s="561" t="str">
        <f t="shared" si="56"/>
        <v xml:space="preserve"> </v>
      </c>
      <c r="CS382" s="81"/>
      <c r="CT382" s="254"/>
    </row>
    <row r="383" spans="1:98" s="86" customFormat="1" ht="12.75" x14ac:dyDescent="0.25">
      <c r="A383" s="365"/>
      <c r="B383" s="361">
        <f>Demography!B382</f>
        <v>0</v>
      </c>
      <c r="C383" s="361">
        <f>Demography!C382</f>
        <v>0</v>
      </c>
      <c r="D383" s="362">
        <f>Demography!D382</f>
        <v>0</v>
      </c>
      <c r="E383" s="362">
        <f>Demography!E382</f>
        <v>0</v>
      </c>
      <c r="F383" s="362">
        <f>Demography!F382</f>
        <v>0</v>
      </c>
      <c r="G383" s="81"/>
      <c r="H383" s="241"/>
      <c r="I383" s="478"/>
      <c r="J383" s="478"/>
      <c r="K383" s="241"/>
      <c r="L383" s="242"/>
      <c r="M383" s="478"/>
      <c r="N383" s="241"/>
      <c r="O383" s="242"/>
      <c r="P383" s="243"/>
      <c r="Q383" s="243"/>
      <c r="R383" s="243"/>
      <c r="S383" s="243"/>
      <c r="T383" s="243"/>
      <c r="U383" s="524"/>
      <c r="V383" s="241"/>
      <c r="W383" s="415"/>
      <c r="X383" s="415"/>
      <c r="Y383" s="81"/>
      <c r="Z383" s="241"/>
      <c r="AA383" s="416"/>
      <c r="AB383" s="416"/>
      <c r="AC383" s="81"/>
      <c r="AD383" s="242"/>
      <c r="AE383" s="242"/>
      <c r="AF383" s="241"/>
      <c r="AG383" s="242"/>
      <c r="AH383" s="241"/>
      <c r="AI383" s="241"/>
      <c r="AJ383" s="241"/>
      <c r="AK383" s="246"/>
      <c r="AL383" s="246"/>
      <c r="AM383" s="246"/>
      <c r="AN383" s="246"/>
      <c r="AO383" s="246"/>
      <c r="AP383" s="523"/>
      <c r="AQ383" s="246"/>
      <c r="AR383" s="246"/>
      <c r="AS383" s="246"/>
      <c r="AT383" s="246"/>
      <c r="AU383" s="246"/>
      <c r="AV383" s="246"/>
      <c r="AW383" s="246"/>
      <c r="AX383" s="246"/>
      <c r="AY383" s="246"/>
      <c r="AZ383" s="246"/>
      <c r="BA383" s="246"/>
      <c r="BB383" s="246"/>
      <c r="BC383" s="246"/>
      <c r="BD383" s="246"/>
      <c r="BE383" s="248"/>
      <c r="BF383" s="523"/>
      <c r="BG383" s="562" t="str">
        <f t="shared" si="49"/>
        <v xml:space="preserve"> </v>
      </c>
      <c r="BH383" s="562" t="str">
        <f t="shared" si="51"/>
        <v xml:space="preserve"> </v>
      </c>
      <c r="BI383" s="562" t="str">
        <f t="shared" si="52"/>
        <v xml:space="preserve"> </v>
      </c>
      <c r="BJ383" s="562" t="str">
        <f t="shared" si="53"/>
        <v xml:space="preserve"> </v>
      </c>
      <c r="BK383" s="523"/>
      <c r="BL383" s="242"/>
      <c r="BM383" s="242"/>
      <c r="BN383" s="241"/>
      <c r="BO383" s="242"/>
      <c r="BP383" s="241"/>
      <c r="BQ383" s="241"/>
      <c r="BR383" s="241"/>
      <c r="BS383" s="246"/>
      <c r="BT383" s="246"/>
      <c r="BU383" s="246"/>
      <c r="BV383" s="246"/>
      <c r="BW383" s="246"/>
      <c r="BX383" s="523"/>
      <c r="BY383" s="246"/>
      <c r="BZ383" s="246"/>
      <c r="CA383" s="246"/>
      <c r="CB383" s="246"/>
      <c r="CC383" s="246"/>
      <c r="CD383" s="246"/>
      <c r="CE383" s="246"/>
      <c r="CF383" s="246"/>
      <c r="CG383" s="246"/>
      <c r="CH383" s="246"/>
      <c r="CI383" s="246"/>
      <c r="CJ383" s="246"/>
      <c r="CK383" s="246"/>
      <c r="CL383" s="246"/>
      <c r="CM383" s="248"/>
      <c r="CN383" s="523"/>
      <c r="CO383" s="562" t="str">
        <f t="shared" si="50"/>
        <v xml:space="preserve"> </v>
      </c>
      <c r="CP383" s="562" t="str">
        <f t="shared" si="54"/>
        <v xml:space="preserve"> </v>
      </c>
      <c r="CQ383" s="562" t="str">
        <f t="shared" si="55"/>
        <v xml:space="preserve"> </v>
      </c>
      <c r="CR383" s="562" t="str">
        <f t="shared" si="56"/>
        <v xml:space="preserve"> </v>
      </c>
      <c r="CS383" s="81"/>
      <c r="CT383" s="515"/>
    </row>
    <row r="384" spans="1:98" s="86" customFormat="1" ht="12.75" x14ac:dyDescent="0.25">
      <c r="A384" s="365"/>
      <c r="B384" s="147">
        <f>Demography!B383</f>
        <v>0</v>
      </c>
      <c r="C384" s="147">
        <f>Demography!C383</f>
        <v>0</v>
      </c>
      <c r="D384" s="148">
        <f>Demography!D383</f>
        <v>0</v>
      </c>
      <c r="E384" s="148">
        <f>Demography!E383</f>
        <v>0</v>
      </c>
      <c r="F384" s="148">
        <f>Demography!F383</f>
        <v>0</v>
      </c>
      <c r="G384" s="81"/>
      <c r="H384" s="256"/>
      <c r="I384" s="257"/>
      <c r="J384" s="257"/>
      <c r="K384" s="256"/>
      <c r="L384" s="240"/>
      <c r="M384" s="257"/>
      <c r="N384" s="256"/>
      <c r="O384" s="240"/>
      <c r="P384" s="261"/>
      <c r="Q384" s="261"/>
      <c r="R384" s="261"/>
      <c r="S384" s="261"/>
      <c r="T384" s="261"/>
      <c r="U384" s="522"/>
      <c r="V384" s="256"/>
      <c r="W384" s="238"/>
      <c r="X384" s="238"/>
      <c r="Y384" s="81"/>
      <c r="Z384" s="256"/>
      <c r="AA384" s="150"/>
      <c r="AB384" s="150"/>
      <c r="AC384" s="81"/>
      <c r="AD384" s="240"/>
      <c r="AE384" s="240"/>
      <c r="AF384" s="256"/>
      <c r="AG384" s="240"/>
      <c r="AH384" s="256"/>
      <c r="AI384" s="256"/>
      <c r="AJ384" s="256"/>
      <c r="AK384" s="245"/>
      <c r="AL384" s="245"/>
      <c r="AM384" s="245"/>
      <c r="AN384" s="245"/>
      <c r="AO384" s="245"/>
      <c r="AP384" s="523"/>
      <c r="AQ384" s="245"/>
      <c r="AR384" s="245"/>
      <c r="AS384" s="245"/>
      <c r="AT384" s="245"/>
      <c r="AU384" s="245"/>
      <c r="AV384" s="245"/>
      <c r="AW384" s="245"/>
      <c r="AX384" s="245"/>
      <c r="AY384" s="245"/>
      <c r="AZ384" s="245"/>
      <c r="BA384" s="245"/>
      <c r="BB384" s="245"/>
      <c r="BC384" s="245"/>
      <c r="BD384" s="245"/>
      <c r="BE384" s="247"/>
      <c r="BF384" s="523"/>
      <c r="BG384" s="561" t="str">
        <f t="shared" si="49"/>
        <v xml:space="preserve"> </v>
      </c>
      <c r="BH384" s="561" t="str">
        <f t="shared" si="51"/>
        <v xml:space="preserve"> </v>
      </c>
      <c r="BI384" s="561" t="str">
        <f t="shared" si="52"/>
        <v xml:space="preserve"> </v>
      </c>
      <c r="BJ384" s="561" t="str">
        <f t="shared" si="53"/>
        <v xml:space="preserve"> </v>
      </c>
      <c r="BK384" s="523"/>
      <c r="BL384" s="240"/>
      <c r="BM384" s="240"/>
      <c r="BN384" s="256"/>
      <c r="BO384" s="240"/>
      <c r="BP384" s="256"/>
      <c r="BQ384" s="256"/>
      <c r="BR384" s="256"/>
      <c r="BS384" s="245"/>
      <c r="BT384" s="245"/>
      <c r="BU384" s="245"/>
      <c r="BV384" s="245"/>
      <c r="BW384" s="245"/>
      <c r="BX384" s="523"/>
      <c r="BY384" s="245"/>
      <c r="BZ384" s="245"/>
      <c r="CA384" s="245"/>
      <c r="CB384" s="245"/>
      <c r="CC384" s="245"/>
      <c r="CD384" s="245"/>
      <c r="CE384" s="245"/>
      <c r="CF384" s="245"/>
      <c r="CG384" s="245"/>
      <c r="CH384" s="245"/>
      <c r="CI384" s="245"/>
      <c r="CJ384" s="245"/>
      <c r="CK384" s="245"/>
      <c r="CL384" s="245"/>
      <c r="CM384" s="247"/>
      <c r="CN384" s="523"/>
      <c r="CO384" s="561" t="str">
        <f t="shared" si="50"/>
        <v xml:space="preserve"> </v>
      </c>
      <c r="CP384" s="561" t="str">
        <f t="shared" si="54"/>
        <v xml:space="preserve"> </v>
      </c>
      <c r="CQ384" s="561" t="str">
        <f t="shared" si="55"/>
        <v xml:space="preserve"> </v>
      </c>
      <c r="CR384" s="561" t="str">
        <f t="shared" si="56"/>
        <v xml:space="preserve"> </v>
      </c>
      <c r="CS384" s="81"/>
      <c r="CT384" s="254"/>
    </row>
    <row r="385" spans="1:98" s="86" customFormat="1" ht="12.75" x14ac:dyDescent="0.25">
      <c r="A385" s="365"/>
      <c r="B385" s="361">
        <f>Demography!B384</f>
        <v>0</v>
      </c>
      <c r="C385" s="361">
        <f>Demography!C384</f>
        <v>0</v>
      </c>
      <c r="D385" s="362">
        <f>Demography!D384</f>
        <v>0</v>
      </c>
      <c r="E385" s="362">
        <f>Demography!E384</f>
        <v>0</v>
      </c>
      <c r="F385" s="362">
        <f>Demography!F384</f>
        <v>0</v>
      </c>
      <c r="G385" s="81"/>
      <c r="H385" s="241"/>
      <c r="I385" s="478"/>
      <c r="J385" s="478"/>
      <c r="K385" s="241"/>
      <c r="L385" s="242"/>
      <c r="M385" s="478"/>
      <c r="N385" s="241"/>
      <c r="O385" s="242"/>
      <c r="P385" s="243"/>
      <c r="Q385" s="243"/>
      <c r="R385" s="243"/>
      <c r="S385" s="243"/>
      <c r="T385" s="243"/>
      <c r="U385" s="524"/>
      <c r="V385" s="241"/>
      <c r="W385" s="415"/>
      <c r="X385" s="415"/>
      <c r="Y385" s="81"/>
      <c r="Z385" s="241"/>
      <c r="AA385" s="416"/>
      <c r="AB385" s="416"/>
      <c r="AC385" s="81"/>
      <c r="AD385" s="242"/>
      <c r="AE385" s="242"/>
      <c r="AF385" s="241"/>
      <c r="AG385" s="242"/>
      <c r="AH385" s="241"/>
      <c r="AI385" s="241"/>
      <c r="AJ385" s="241"/>
      <c r="AK385" s="246"/>
      <c r="AL385" s="246"/>
      <c r="AM385" s="246"/>
      <c r="AN385" s="246"/>
      <c r="AO385" s="246"/>
      <c r="AP385" s="523"/>
      <c r="AQ385" s="246"/>
      <c r="AR385" s="246"/>
      <c r="AS385" s="246"/>
      <c r="AT385" s="246"/>
      <c r="AU385" s="246"/>
      <c r="AV385" s="246"/>
      <c r="AW385" s="246"/>
      <c r="AX385" s="246"/>
      <c r="AY385" s="246"/>
      <c r="AZ385" s="246"/>
      <c r="BA385" s="246"/>
      <c r="BB385" s="246"/>
      <c r="BC385" s="246"/>
      <c r="BD385" s="246"/>
      <c r="BE385" s="248"/>
      <c r="BF385" s="523"/>
      <c r="BG385" s="562" t="str">
        <f t="shared" si="49"/>
        <v xml:space="preserve"> </v>
      </c>
      <c r="BH385" s="562" t="str">
        <f t="shared" si="51"/>
        <v xml:space="preserve"> </v>
      </c>
      <c r="BI385" s="562" t="str">
        <f t="shared" si="52"/>
        <v xml:space="preserve"> </v>
      </c>
      <c r="BJ385" s="562" t="str">
        <f t="shared" si="53"/>
        <v xml:space="preserve"> </v>
      </c>
      <c r="BK385" s="523"/>
      <c r="BL385" s="242"/>
      <c r="BM385" s="242"/>
      <c r="BN385" s="241"/>
      <c r="BO385" s="242"/>
      <c r="BP385" s="241"/>
      <c r="BQ385" s="241"/>
      <c r="BR385" s="241"/>
      <c r="BS385" s="246"/>
      <c r="BT385" s="246"/>
      <c r="BU385" s="246"/>
      <c r="BV385" s="246"/>
      <c r="BW385" s="246"/>
      <c r="BX385" s="523"/>
      <c r="BY385" s="246"/>
      <c r="BZ385" s="246"/>
      <c r="CA385" s="246"/>
      <c r="CB385" s="246"/>
      <c r="CC385" s="246"/>
      <c r="CD385" s="246"/>
      <c r="CE385" s="246"/>
      <c r="CF385" s="246"/>
      <c r="CG385" s="246"/>
      <c r="CH385" s="246"/>
      <c r="CI385" s="246"/>
      <c r="CJ385" s="246"/>
      <c r="CK385" s="246"/>
      <c r="CL385" s="246"/>
      <c r="CM385" s="248"/>
      <c r="CN385" s="523"/>
      <c r="CO385" s="562" t="str">
        <f t="shared" si="50"/>
        <v xml:space="preserve"> </v>
      </c>
      <c r="CP385" s="562" t="str">
        <f t="shared" si="54"/>
        <v xml:space="preserve"> </v>
      </c>
      <c r="CQ385" s="562" t="str">
        <f t="shared" si="55"/>
        <v xml:space="preserve"> </v>
      </c>
      <c r="CR385" s="562" t="str">
        <f t="shared" si="56"/>
        <v xml:space="preserve"> </v>
      </c>
      <c r="CS385" s="81"/>
      <c r="CT385" s="515"/>
    </row>
    <row r="386" spans="1:98" s="86" customFormat="1" ht="12.75" x14ac:dyDescent="0.25">
      <c r="A386" s="365"/>
      <c r="B386" s="147">
        <f>Demography!B385</f>
        <v>0</v>
      </c>
      <c r="C386" s="147">
        <f>Demography!C385</f>
        <v>0</v>
      </c>
      <c r="D386" s="148">
        <f>Demography!D385</f>
        <v>0</v>
      </c>
      <c r="E386" s="148">
        <f>Demography!E385</f>
        <v>0</v>
      </c>
      <c r="F386" s="148">
        <f>Demography!F385</f>
        <v>0</v>
      </c>
      <c r="G386" s="81"/>
      <c r="H386" s="256"/>
      <c r="I386" s="257"/>
      <c r="J386" s="257"/>
      <c r="K386" s="256"/>
      <c r="L386" s="240"/>
      <c r="M386" s="257"/>
      <c r="N386" s="256"/>
      <c r="O386" s="240"/>
      <c r="P386" s="261"/>
      <c r="Q386" s="261"/>
      <c r="R386" s="261"/>
      <c r="S386" s="261"/>
      <c r="T386" s="261"/>
      <c r="U386" s="522"/>
      <c r="V386" s="256"/>
      <c r="W386" s="238"/>
      <c r="X386" s="238"/>
      <c r="Y386" s="81"/>
      <c r="Z386" s="256"/>
      <c r="AA386" s="150"/>
      <c r="AB386" s="150"/>
      <c r="AC386" s="81"/>
      <c r="AD386" s="240"/>
      <c r="AE386" s="240"/>
      <c r="AF386" s="256"/>
      <c r="AG386" s="240"/>
      <c r="AH386" s="256"/>
      <c r="AI386" s="256"/>
      <c r="AJ386" s="256"/>
      <c r="AK386" s="245"/>
      <c r="AL386" s="245"/>
      <c r="AM386" s="245"/>
      <c r="AN386" s="245"/>
      <c r="AO386" s="245"/>
      <c r="AP386" s="523"/>
      <c r="AQ386" s="245"/>
      <c r="AR386" s="245"/>
      <c r="AS386" s="245"/>
      <c r="AT386" s="245"/>
      <c r="AU386" s="245"/>
      <c r="AV386" s="245"/>
      <c r="AW386" s="245"/>
      <c r="AX386" s="245"/>
      <c r="AY386" s="245"/>
      <c r="AZ386" s="245"/>
      <c r="BA386" s="245"/>
      <c r="BB386" s="245"/>
      <c r="BC386" s="245"/>
      <c r="BD386" s="245"/>
      <c r="BE386" s="247"/>
      <c r="BF386" s="523"/>
      <c r="BG386" s="561" t="str">
        <f t="shared" si="49"/>
        <v xml:space="preserve"> </v>
      </c>
      <c r="BH386" s="561" t="str">
        <f t="shared" si="51"/>
        <v xml:space="preserve"> </v>
      </c>
      <c r="BI386" s="561" t="str">
        <f t="shared" si="52"/>
        <v xml:space="preserve"> </v>
      </c>
      <c r="BJ386" s="561" t="str">
        <f t="shared" si="53"/>
        <v xml:space="preserve"> </v>
      </c>
      <c r="BK386" s="523"/>
      <c r="BL386" s="240"/>
      <c r="BM386" s="240"/>
      <c r="BN386" s="256"/>
      <c r="BO386" s="240"/>
      <c r="BP386" s="256"/>
      <c r="BQ386" s="256"/>
      <c r="BR386" s="256"/>
      <c r="BS386" s="245"/>
      <c r="BT386" s="245"/>
      <c r="BU386" s="245"/>
      <c r="BV386" s="245"/>
      <c r="BW386" s="245"/>
      <c r="BX386" s="523"/>
      <c r="BY386" s="245"/>
      <c r="BZ386" s="245"/>
      <c r="CA386" s="245"/>
      <c r="CB386" s="245"/>
      <c r="CC386" s="245"/>
      <c r="CD386" s="245"/>
      <c r="CE386" s="245"/>
      <c r="CF386" s="245"/>
      <c r="CG386" s="245"/>
      <c r="CH386" s="245"/>
      <c r="CI386" s="245"/>
      <c r="CJ386" s="245"/>
      <c r="CK386" s="245"/>
      <c r="CL386" s="245"/>
      <c r="CM386" s="247"/>
      <c r="CN386" s="523"/>
      <c r="CO386" s="561" t="str">
        <f t="shared" si="50"/>
        <v xml:space="preserve"> </v>
      </c>
      <c r="CP386" s="561" t="str">
        <f t="shared" si="54"/>
        <v xml:space="preserve"> </v>
      </c>
      <c r="CQ386" s="561" t="str">
        <f t="shared" si="55"/>
        <v xml:space="preserve"> </v>
      </c>
      <c r="CR386" s="561" t="str">
        <f t="shared" si="56"/>
        <v xml:space="preserve"> </v>
      </c>
      <c r="CS386" s="81"/>
      <c r="CT386" s="254"/>
    </row>
    <row r="387" spans="1:98" s="86" customFormat="1" ht="12.75" x14ac:dyDescent="0.25">
      <c r="A387" s="365"/>
      <c r="B387" s="361">
        <f>Demography!B386</f>
        <v>0</v>
      </c>
      <c r="C387" s="361">
        <f>Demography!C386</f>
        <v>0</v>
      </c>
      <c r="D387" s="362">
        <f>Demography!D386</f>
        <v>0</v>
      </c>
      <c r="E387" s="362">
        <f>Demography!E386</f>
        <v>0</v>
      </c>
      <c r="F387" s="362">
        <f>Demography!F386</f>
        <v>0</v>
      </c>
      <c r="G387" s="81"/>
      <c r="H387" s="241"/>
      <c r="I387" s="478"/>
      <c r="J387" s="478"/>
      <c r="K387" s="241"/>
      <c r="L387" s="242"/>
      <c r="M387" s="478"/>
      <c r="N387" s="241"/>
      <c r="O387" s="242"/>
      <c r="P387" s="243"/>
      <c r="Q387" s="243"/>
      <c r="R387" s="243"/>
      <c r="S387" s="243"/>
      <c r="T387" s="243"/>
      <c r="U387" s="524"/>
      <c r="V387" s="241"/>
      <c r="W387" s="415"/>
      <c r="X387" s="415"/>
      <c r="Y387" s="81"/>
      <c r="Z387" s="241"/>
      <c r="AA387" s="416"/>
      <c r="AB387" s="416"/>
      <c r="AC387" s="81"/>
      <c r="AD387" s="242"/>
      <c r="AE387" s="242"/>
      <c r="AF387" s="241"/>
      <c r="AG387" s="242"/>
      <c r="AH387" s="241"/>
      <c r="AI387" s="241"/>
      <c r="AJ387" s="241"/>
      <c r="AK387" s="246"/>
      <c r="AL387" s="246"/>
      <c r="AM387" s="246"/>
      <c r="AN387" s="246"/>
      <c r="AO387" s="246"/>
      <c r="AP387" s="523"/>
      <c r="AQ387" s="246"/>
      <c r="AR387" s="246"/>
      <c r="AS387" s="246"/>
      <c r="AT387" s="246"/>
      <c r="AU387" s="246"/>
      <c r="AV387" s="246"/>
      <c r="AW387" s="246"/>
      <c r="AX387" s="246"/>
      <c r="AY387" s="246"/>
      <c r="AZ387" s="246"/>
      <c r="BA387" s="246"/>
      <c r="BB387" s="246"/>
      <c r="BC387" s="246"/>
      <c r="BD387" s="246"/>
      <c r="BE387" s="248"/>
      <c r="BF387" s="523"/>
      <c r="BG387" s="562" t="str">
        <f t="shared" si="49"/>
        <v xml:space="preserve"> </v>
      </c>
      <c r="BH387" s="562" t="str">
        <f t="shared" si="51"/>
        <v xml:space="preserve"> </v>
      </c>
      <c r="BI387" s="562" t="str">
        <f t="shared" si="52"/>
        <v xml:space="preserve"> </v>
      </c>
      <c r="BJ387" s="562" t="str">
        <f t="shared" si="53"/>
        <v xml:space="preserve"> </v>
      </c>
      <c r="BK387" s="523"/>
      <c r="BL387" s="242"/>
      <c r="BM387" s="242"/>
      <c r="BN387" s="241"/>
      <c r="BO387" s="242"/>
      <c r="BP387" s="241"/>
      <c r="BQ387" s="241"/>
      <c r="BR387" s="241"/>
      <c r="BS387" s="246"/>
      <c r="BT387" s="246"/>
      <c r="BU387" s="246"/>
      <c r="BV387" s="246"/>
      <c r="BW387" s="246"/>
      <c r="BX387" s="523"/>
      <c r="BY387" s="246"/>
      <c r="BZ387" s="246"/>
      <c r="CA387" s="246"/>
      <c r="CB387" s="246"/>
      <c r="CC387" s="246"/>
      <c r="CD387" s="246"/>
      <c r="CE387" s="246"/>
      <c r="CF387" s="246"/>
      <c r="CG387" s="246"/>
      <c r="CH387" s="246"/>
      <c r="CI387" s="246"/>
      <c r="CJ387" s="246"/>
      <c r="CK387" s="246"/>
      <c r="CL387" s="246"/>
      <c r="CM387" s="248"/>
      <c r="CN387" s="523"/>
      <c r="CO387" s="562" t="str">
        <f t="shared" si="50"/>
        <v xml:space="preserve"> </v>
      </c>
      <c r="CP387" s="562" t="str">
        <f t="shared" si="54"/>
        <v xml:space="preserve"> </v>
      </c>
      <c r="CQ387" s="562" t="str">
        <f t="shared" si="55"/>
        <v xml:space="preserve"> </v>
      </c>
      <c r="CR387" s="562" t="str">
        <f t="shared" si="56"/>
        <v xml:space="preserve"> </v>
      </c>
      <c r="CS387" s="81"/>
      <c r="CT387" s="515"/>
    </row>
    <row r="388" spans="1:98" s="86" customFormat="1" ht="12.75" x14ac:dyDescent="0.25">
      <c r="A388" s="365"/>
      <c r="B388" s="147">
        <f>Demography!B387</f>
        <v>0</v>
      </c>
      <c r="C388" s="147">
        <f>Demography!C387</f>
        <v>0</v>
      </c>
      <c r="D388" s="148">
        <f>Demography!D387</f>
        <v>0</v>
      </c>
      <c r="E388" s="148">
        <f>Demography!E387</f>
        <v>0</v>
      </c>
      <c r="F388" s="148">
        <f>Demography!F387</f>
        <v>0</v>
      </c>
      <c r="G388" s="81"/>
      <c r="H388" s="256"/>
      <c r="I388" s="257"/>
      <c r="J388" s="257"/>
      <c r="K388" s="256"/>
      <c r="L388" s="240"/>
      <c r="M388" s="257"/>
      <c r="N388" s="256"/>
      <c r="O388" s="240"/>
      <c r="P388" s="261"/>
      <c r="Q388" s="261"/>
      <c r="R388" s="261"/>
      <c r="S388" s="261"/>
      <c r="T388" s="261"/>
      <c r="U388" s="522"/>
      <c r="V388" s="256"/>
      <c r="W388" s="238"/>
      <c r="X388" s="238"/>
      <c r="Y388" s="81"/>
      <c r="Z388" s="256"/>
      <c r="AA388" s="150"/>
      <c r="AB388" s="150"/>
      <c r="AC388" s="81"/>
      <c r="AD388" s="240"/>
      <c r="AE388" s="240"/>
      <c r="AF388" s="256"/>
      <c r="AG388" s="240"/>
      <c r="AH388" s="256"/>
      <c r="AI388" s="256"/>
      <c r="AJ388" s="256"/>
      <c r="AK388" s="245"/>
      <c r="AL388" s="245"/>
      <c r="AM388" s="245"/>
      <c r="AN388" s="245"/>
      <c r="AO388" s="245"/>
      <c r="AP388" s="523"/>
      <c r="AQ388" s="245"/>
      <c r="AR388" s="245"/>
      <c r="AS388" s="245"/>
      <c r="AT388" s="245"/>
      <c r="AU388" s="245"/>
      <c r="AV388" s="245"/>
      <c r="AW388" s="245"/>
      <c r="AX388" s="245"/>
      <c r="AY388" s="245"/>
      <c r="AZ388" s="245"/>
      <c r="BA388" s="245"/>
      <c r="BB388" s="245"/>
      <c r="BC388" s="245"/>
      <c r="BD388" s="245"/>
      <c r="BE388" s="247"/>
      <c r="BF388" s="523"/>
      <c r="BG388" s="561" t="str">
        <f t="shared" si="49"/>
        <v xml:space="preserve"> </v>
      </c>
      <c r="BH388" s="561" t="str">
        <f t="shared" si="51"/>
        <v xml:space="preserve"> </v>
      </c>
      <c r="BI388" s="561" t="str">
        <f t="shared" si="52"/>
        <v xml:space="preserve"> </v>
      </c>
      <c r="BJ388" s="561" t="str">
        <f t="shared" si="53"/>
        <v xml:space="preserve"> </v>
      </c>
      <c r="BK388" s="523"/>
      <c r="BL388" s="240"/>
      <c r="BM388" s="240"/>
      <c r="BN388" s="256"/>
      <c r="BO388" s="240"/>
      <c r="BP388" s="256"/>
      <c r="BQ388" s="256"/>
      <c r="BR388" s="256"/>
      <c r="BS388" s="245"/>
      <c r="BT388" s="245"/>
      <c r="BU388" s="245"/>
      <c r="BV388" s="245"/>
      <c r="BW388" s="245"/>
      <c r="BX388" s="523"/>
      <c r="BY388" s="245"/>
      <c r="BZ388" s="245"/>
      <c r="CA388" s="245"/>
      <c r="CB388" s="245"/>
      <c r="CC388" s="245"/>
      <c r="CD388" s="245"/>
      <c r="CE388" s="245"/>
      <c r="CF388" s="245"/>
      <c r="CG388" s="245"/>
      <c r="CH388" s="245"/>
      <c r="CI388" s="245"/>
      <c r="CJ388" s="245"/>
      <c r="CK388" s="245"/>
      <c r="CL388" s="245"/>
      <c r="CM388" s="247"/>
      <c r="CN388" s="523"/>
      <c r="CO388" s="561" t="str">
        <f t="shared" si="50"/>
        <v xml:space="preserve"> </v>
      </c>
      <c r="CP388" s="561" t="str">
        <f t="shared" si="54"/>
        <v xml:space="preserve"> </v>
      </c>
      <c r="CQ388" s="561" t="str">
        <f t="shared" si="55"/>
        <v xml:space="preserve"> </v>
      </c>
      <c r="CR388" s="561" t="str">
        <f t="shared" si="56"/>
        <v xml:space="preserve"> </v>
      </c>
      <c r="CS388" s="81"/>
      <c r="CT388" s="254"/>
    </row>
    <row r="389" spans="1:98" s="86" customFormat="1" ht="12.75" x14ac:dyDescent="0.25">
      <c r="A389" s="365"/>
      <c r="B389" s="361">
        <f>Demography!B388</f>
        <v>0</v>
      </c>
      <c r="C389" s="361">
        <f>Demography!C388</f>
        <v>0</v>
      </c>
      <c r="D389" s="362">
        <f>Demography!D388</f>
        <v>0</v>
      </c>
      <c r="E389" s="362">
        <f>Demography!E388</f>
        <v>0</v>
      </c>
      <c r="F389" s="362">
        <f>Demography!F388</f>
        <v>0</v>
      </c>
      <c r="G389" s="81"/>
      <c r="H389" s="241"/>
      <c r="I389" s="478"/>
      <c r="J389" s="478"/>
      <c r="K389" s="241"/>
      <c r="L389" s="242"/>
      <c r="M389" s="478"/>
      <c r="N389" s="241"/>
      <c r="O389" s="242"/>
      <c r="P389" s="243"/>
      <c r="Q389" s="243"/>
      <c r="R389" s="243"/>
      <c r="S389" s="243"/>
      <c r="T389" s="243"/>
      <c r="U389" s="524"/>
      <c r="V389" s="241"/>
      <c r="W389" s="415"/>
      <c r="X389" s="415"/>
      <c r="Y389" s="81"/>
      <c r="Z389" s="241"/>
      <c r="AA389" s="416"/>
      <c r="AB389" s="416"/>
      <c r="AC389" s="81"/>
      <c r="AD389" s="242"/>
      <c r="AE389" s="242"/>
      <c r="AF389" s="241"/>
      <c r="AG389" s="242"/>
      <c r="AH389" s="241"/>
      <c r="AI389" s="241"/>
      <c r="AJ389" s="241"/>
      <c r="AK389" s="246"/>
      <c r="AL389" s="246"/>
      <c r="AM389" s="246"/>
      <c r="AN389" s="246"/>
      <c r="AO389" s="246"/>
      <c r="AP389" s="523"/>
      <c r="AQ389" s="246"/>
      <c r="AR389" s="246"/>
      <c r="AS389" s="246"/>
      <c r="AT389" s="246"/>
      <c r="AU389" s="246"/>
      <c r="AV389" s="246"/>
      <c r="AW389" s="246"/>
      <c r="AX389" s="246"/>
      <c r="AY389" s="246"/>
      <c r="AZ389" s="246"/>
      <c r="BA389" s="246"/>
      <c r="BB389" s="246"/>
      <c r="BC389" s="246"/>
      <c r="BD389" s="246"/>
      <c r="BE389" s="248"/>
      <c r="BF389" s="523"/>
      <c r="BG389" s="562" t="str">
        <f t="shared" si="49"/>
        <v xml:space="preserve"> </v>
      </c>
      <c r="BH389" s="562" t="str">
        <f t="shared" si="51"/>
        <v xml:space="preserve"> </v>
      </c>
      <c r="BI389" s="562" t="str">
        <f t="shared" si="52"/>
        <v xml:space="preserve"> </v>
      </c>
      <c r="BJ389" s="562" t="str">
        <f t="shared" si="53"/>
        <v xml:space="preserve"> </v>
      </c>
      <c r="BK389" s="523"/>
      <c r="BL389" s="242"/>
      <c r="BM389" s="242"/>
      <c r="BN389" s="241"/>
      <c r="BO389" s="242"/>
      <c r="BP389" s="241"/>
      <c r="BQ389" s="241"/>
      <c r="BR389" s="241"/>
      <c r="BS389" s="246"/>
      <c r="BT389" s="246"/>
      <c r="BU389" s="246"/>
      <c r="BV389" s="246"/>
      <c r="BW389" s="246"/>
      <c r="BX389" s="523"/>
      <c r="BY389" s="246"/>
      <c r="BZ389" s="246"/>
      <c r="CA389" s="246"/>
      <c r="CB389" s="246"/>
      <c r="CC389" s="246"/>
      <c r="CD389" s="246"/>
      <c r="CE389" s="246"/>
      <c r="CF389" s="246"/>
      <c r="CG389" s="246"/>
      <c r="CH389" s="246"/>
      <c r="CI389" s="246"/>
      <c r="CJ389" s="246"/>
      <c r="CK389" s="246"/>
      <c r="CL389" s="246"/>
      <c r="CM389" s="248"/>
      <c r="CN389" s="523"/>
      <c r="CO389" s="562" t="str">
        <f t="shared" si="50"/>
        <v xml:space="preserve"> </v>
      </c>
      <c r="CP389" s="562" t="str">
        <f t="shared" si="54"/>
        <v xml:space="preserve"> </v>
      </c>
      <c r="CQ389" s="562" t="str">
        <f t="shared" si="55"/>
        <v xml:space="preserve"> </v>
      </c>
      <c r="CR389" s="562" t="str">
        <f t="shared" si="56"/>
        <v xml:space="preserve"> </v>
      </c>
      <c r="CS389" s="81"/>
      <c r="CT389" s="515"/>
    </row>
    <row r="390" spans="1:98" s="86" customFormat="1" ht="12.75" x14ac:dyDescent="0.25">
      <c r="A390" s="365"/>
      <c r="B390" s="147">
        <f>Demography!B389</f>
        <v>0</v>
      </c>
      <c r="C390" s="147">
        <f>Demography!C389</f>
        <v>0</v>
      </c>
      <c r="D390" s="148">
        <f>Demography!D389</f>
        <v>0</v>
      </c>
      <c r="E390" s="148">
        <f>Demography!E389</f>
        <v>0</v>
      </c>
      <c r="F390" s="148">
        <f>Demography!F389</f>
        <v>0</v>
      </c>
      <c r="G390" s="81"/>
      <c r="H390" s="256"/>
      <c r="I390" s="257"/>
      <c r="J390" s="257"/>
      <c r="K390" s="256"/>
      <c r="L390" s="240"/>
      <c r="M390" s="257"/>
      <c r="N390" s="256"/>
      <c r="O390" s="240"/>
      <c r="P390" s="261"/>
      <c r="Q390" s="261"/>
      <c r="R390" s="261"/>
      <c r="S390" s="261"/>
      <c r="T390" s="261"/>
      <c r="U390" s="522"/>
      <c r="V390" s="256"/>
      <c r="W390" s="238"/>
      <c r="X390" s="238"/>
      <c r="Y390" s="81"/>
      <c r="Z390" s="256"/>
      <c r="AA390" s="150"/>
      <c r="AB390" s="150"/>
      <c r="AC390" s="81"/>
      <c r="AD390" s="240"/>
      <c r="AE390" s="240"/>
      <c r="AF390" s="256"/>
      <c r="AG390" s="240"/>
      <c r="AH390" s="256"/>
      <c r="AI390" s="256"/>
      <c r="AJ390" s="256"/>
      <c r="AK390" s="245"/>
      <c r="AL390" s="245"/>
      <c r="AM390" s="245"/>
      <c r="AN390" s="245"/>
      <c r="AO390" s="245"/>
      <c r="AP390" s="523"/>
      <c r="AQ390" s="245"/>
      <c r="AR390" s="245"/>
      <c r="AS390" s="245"/>
      <c r="AT390" s="245"/>
      <c r="AU390" s="245"/>
      <c r="AV390" s="245"/>
      <c r="AW390" s="245"/>
      <c r="AX390" s="245"/>
      <c r="AY390" s="245"/>
      <c r="AZ390" s="245"/>
      <c r="BA390" s="245"/>
      <c r="BB390" s="245"/>
      <c r="BC390" s="245"/>
      <c r="BD390" s="245"/>
      <c r="BE390" s="247"/>
      <c r="BF390" s="523"/>
      <c r="BG390" s="561" t="str">
        <f t="shared" si="49"/>
        <v xml:space="preserve"> </v>
      </c>
      <c r="BH390" s="561" t="str">
        <f t="shared" si="51"/>
        <v xml:space="preserve"> </v>
      </c>
      <c r="BI390" s="561" t="str">
        <f t="shared" si="52"/>
        <v xml:space="preserve"> </v>
      </c>
      <c r="BJ390" s="561" t="str">
        <f t="shared" si="53"/>
        <v xml:space="preserve"> </v>
      </c>
      <c r="BK390" s="523"/>
      <c r="BL390" s="240"/>
      <c r="BM390" s="240"/>
      <c r="BN390" s="256"/>
      <c r="BO390" s="240"/>
      <c r="BP390" s="256"/>
      <c r="BQ390" s="256"/>
      <c r="BR390" s="256"/>
      <c r="BS390" s="245"/>
      <c r="BT390" s="245"/>
      <c r="BU390" s="245"/>
      <c r="BV390" s="245"/>
      <c r="BW390" s="245"/>
      <c r="BX390" s="523"/>
      <c r="BY390" s="245"/>
      <c r="BZ390" s="245"/>
      <c r="CA390" s="245"/>
      <c r="CB390" s="245"/>
      <c r="CC390" s="245"/>
      <c r="CD390" s="245"/>
      <c r="CE390" s="245"/>
      <c r="CF390" s="245"/>
      <c r="CG390" s="245"/>
      <c r="CH390" s="245"/>
      <c r="CI390" s="245"/>
      <c r="CJ390" s="245"/>
      <c r="CK390" s="245"/>
      <c r="CL390" s="245"/>
      <c r="CM390" s="247"/>
      <c r="CN390" s="523"/>
      <c r="CO390" s="561" t="str">
        <f t="shared" si="50"/>
        <v xml:space="preserve"> </v>
      </c>
      <c r="CP390" s="561" t="str">
        <f t="shared" si="54"/>
        <v xml:space="preserve"> </v>
      </c>
      <c r="CQ390" s="561" t="str">
        <f t="shared" si="55"/>
        <v xml:space="preserve"> </v>
      </c>
      <c r="CR390" s="561" t="str">
        <f t="shared" si="56"/>
        <v xml:space="preserve"> </v>
      </c>
      <c r="CS390" s="81"/>
      <c r="CT390" s="254"/>
    </row>
    <row r="391" spans="1:98" s="86" customFormat="1" ht="12.75" x14ac:dyDescent="0.25">
      <c r="A391" s="365"/>
      <c r="B391" s="361">
        <f>Demography!B390</f>
        <v>0</v>
      </c>
      <c r="C391" s="361">
        <f>Demography!C390</f>
        <v>0</v>
      </c>
      <c r="D391" s="362">
        <f>Demography!D390</f>
        <v>0</v>
      </c>
      <c r="E391" s="362">
        <f>Demography!E390</f>
        <v>0</v>
      </c>
      <c r="F391" s="362">
        <f>Demography!F390</f>
        <v>0</v>
      </c>
      <c r="G391" s="81"/>
      <c r="H391" s="241"/>
      <c r="I391" s="478"/>
      <c r="J391" s="478"/>
      <c r="K391" s="241"/>
      <c r="L391" s="242"/>
      <c r="M391" s="478"/>
      <c r="N391" s="241"/>
      <c r="O391" s="242"/>
      <c r="P391" s="243"/>
      <c r="Q391" s="243"/>
      <c r="R391" s="243"/>
      <c r="S391" s="243"/>
      <c r="T391" s="243"/>
      <c r="U391" s="524"/>
      <c r="V391" s="241"/>
      <c r="W391" s="415"/>
      <c r="X391" s="415"/>
      <c r="Y391" s="81"/>
      <c r="Z391" s="241"/>
      <c r="AA391" s="416"/>
      <c r="AB391" s="416"/>
      <c r="AC391" s="81"/>
      <c r="AD391" s="242"/>
      <c r="AE391" s="242"/>
      <c r="AF391" s="241"/>
      <c r="AG391" s="242"/>
      <c r="AH391" s="241"/>
      <c r="AI391" s="241"/>
      <c r="AJ391" s="241"/>
      <c r="AK391" s="246"/>
      <c r="AL391" s="246"/>
      <c r="AM391" s="246"/>
      <c r="AN391" s="246"/>
      <c r="AO391" s="246"/>
      <c r="AP391" s="523"/>
      <c r="AQ391" s="246"/>
      <c r="AR391" s="246"/>
      <c r="AS391" s="246"/>
      <c r="AT391" s="246"/>
      <c r="AU391" s="246"/>
      <c r="AV391" s="246"/>
      <c r="AW391" s="246"/>
      <c r="AX391" s="246"/>
      <c r="AY391" s="246"/>
      <c r="AZ391" s="246"/>
      <c r="BA391" s="246"/>
      <c r="BB391" s="246"/>
      <c r="BC391" s="246"/>
      <c r="BD391" s="246"/>
      <c r="BE391" s="248"/>
      <c r="BF391" s="523"/>
      <c r="BG391" s="562" t="str">
        <f t="shared" si="49"/>
        <v xml:space="preserve"> </v>
      </c>
      <c r="BH391" s="562" t="str">
        <f t="shared" si="51"/>
        <v xml:space="preserve"> </v>
      </c>
      <c r="BI391" s="562" t="str">
        <f t="shared" si="52"/>
        <v xml:space="preserve"> </v>
      </c>
      <c r="BJ391" s="562" t="str">
        <f t="shared" si="53"/>
        <v xml:space="preserve"> </v>
      </c>
      <c r="BK391" s="523"/>
      <c r="BL391" s="242"/>
      <c r="BM391" s="242"/>
      <c r="BN391" s="241"/>
      <c r="BO391" s="242"/>
      <c r="BP391" s="241"/>
      <c r="BQ391" s="241"/>
      <c r="BR391" s="241"/>
      <c r="BS391" s="246"/>
      <c r="BT391" s="246"/>
      <c r="BU391" s="246"/>
      <c r="BV391" s="246"/>
      <c r="BW391" s="246"/>
      <c r="BX391" s="523"/>
      <c r="BY391" s="246"/>
      <c r="BZ391" s="246"/>
      <c r="CA391" s="246"/>
      <c r="CB391" s="246"/>
      <c r="CC391" s="246"/>
      <c r="CD391" s="246"/>
      <c r="CE391" s="246"/>
      <c r="CF391" s="246"/>
      <c r="CG391" s="246"/>
      <c r="CH391" s="246"/>
      <c r="CI391" s="246"/>
      <c r="CJ391" s="246"/>
      <c r="CK391" s="246"/>
      <c r="CL391" s="246"/>
      <c r="CM391" s="248"/>
      <c r="CN391" s="523"/>
      <c r="CO391" s="562" t="str">
        <f t="shared" si="50"/>
        <v xml:space="preserve"> </v>
      </c>
      <c r="CP391" s="562" t="str">
        <f t="shared" si="54"/>
        <v xml:space="preserve"> </v>
      </c>
      <c r="CQ391" s="562" t="str">
        <f t="shared" si="55"/>
        <v xml:space="preserve"> </v>
      </c>
      <c r="CR391" s="562" t="str">
        <f t="shared" si="56"/>
        <v xml:space="preserve"> </v>
      </c>
      <c r="CS391" s="81"/>
      <c r="CT391" s="515"/>
    </row>
    <row r="392" spans="1:98" s="86" customFormat="1" ht="12.75" x14ac:dyDescent="0.25">
      <c r="A392" s="365"/>
      <c r="B392" s="147">
        <f>Demography!B391</f>
        <v>0</v>
      </c>
      <c r="C392" s="147">
        <f>Demography!C391</f>
        <v>0</v>
      </c>
      <c r="D392" s="148">
        <f>Demography!D391</f>
        <v>0</v>
      </c>
      <c r="E392" s="148">
        <f>Demography!E391</f>
        <v>0</v>
      </c>
      <c r="F392" s="148">
        <f>Demography!F391</f>
        <v>0</v>
      </c>
      <c r="G392" s="81"/>
      <c r="H392" s="256"/>
      <c r="I392" s="257"/>
      <c r="J392" s="257"/>
      <c r="K392" s="256"/>
      <c r="L392" s="240"/>
      <c r="M392" s="257"/>
      <c r="N392" s="256"/>
      <c r="O392" s="240"/>
      <c r="P392" s="261"/>
      <c r="Q392" s="261"/>
      <c r="R392" s="261"/>
      <c r="S392" s="261"/>
      <c r="T392" s="261"/>
      <c r="U392" s="522"/>
      <c r="V392" s="256"/>
      <c r="W392" s="238"/>
      <c r="X392" s="238"/>
      <c r="Y392" s="81"/>
      <c r="Z392" s="256"/>
      <c r="AA392" s="150"/>
      <c r="AB392" s="150"/>
      <c r="AC392" s="81"/>
      <c r="AD392" s="240"/>
      <c r="AE392" s="240"/>
      <c r="AF392" s="256"/>
      <c r="AG392" s="240"/>
      <c r="AH392" s="256"/>
      <c r="AI392" s="256"/>
      <c r="AJ392" s="256"/>
      <c r="AK392" s="245"/>
      <c r="AL392" s="245"/>
      <c r="AM392" s="245"/>
      <c r="AN392" s="245"/>
      <c r="AO392" s="245"/>
      <c r="AP392" s="523"/>
      <c r="AQ392" s="245"/>
      <c r="AR392" s="245"/>
      <c r="AS392" s="245"/>
      <c r="AT392" s="245"/>
      <c r="AU392" s="245"/>
      <c r="AV392" s="245"/>
      <c r="AW392" s="245"/>
      <c r="AX392" s="245"/>
      <c r="AY392" s="245"/>
      <c r="AZ392" s="245"/>
      <c r="BA392" s="245"/>
      <c r="BB392" s="245"/>
      <c r="BC392" s="245"/>
      <c r="BD392" s="245"/>
      <c r="BE392" s="247"/>
      <c r="BF392" s="523"/>
      <c r="BG392" s="561" t="str">
        <f t="shared" si="49"/>
        <v xml:space="preserve"> </v>
      </c>
      <c r="BH392" s="561" t="str">
        <f t="shared" si="51"/>
        <v xml:space="preserve"> </v>
      </c>
      <c r="BI392" s="561" t="str">
        <f t="shared" si="52"/>
        <v xml:space="preserve"> </v>
      </c>
      <c r="BJ392" s="561" t="str">
        <f t="shared" si="53"/>
        <v xml:space="preserve"> </v>
      </c>
      <c r="BK392" s="523"/>
      <c r="BL392" s="240"/>
      <c r="BM392" s="240"/>
      <c r="BN392" s="256"/>
      <c r="BO392" s="240"/>
      <c r="BP392" s="256"/>
      <c r="BQ392" s="256"/>
      <c r="BR392" s="256"/>
      <c r="BS392" s="245"/>
      <c r="BT392" s="245"/>
      <c r="BU392" s="245"/>
      <c r="BV392" s="245"/>
      <c r="BW392" s="245"/>
      <c r="BX392" s="523"/>
      <c r="BY392" s="245"/>
      <c r="BZ392" s="245"/>
      <c r="CA392" s="245"/>
      <c r="CB392" s="245"/>
      <c r="CC392" s="245"/>
      <c r="CD392" s="245"/>
      <c r="CE392" s="245"/>
      <c r="CF392" s="245"/>
      <c r="CG392" s="245"/>
      <c r="CH392" s="245"/>
      <c r="CI392" s="245"/>
      <c r="CJ392" s="245"/>
      <c r="CK392" s="245"/>
      <c r="CL392" s="245"/>
      <c r="CM392" s="247"/>
      <c r="CN392" s="523"/>
      <c r="CO392" s="561" t="str">
        <f t="shared" si="50"/>
        <v xml:space="preserve"> </v>
      </c>
      <c r="CP392" s="561" t="str">
        <f t="shared" si="54"/>
        <v xml:space="preserve"> </v>
      </c>
      <c r="CQ392" s="561" t="str">
        <f t="shared" si="55"/>
        <v xml:space="preserve"> </v>
      </c>
      <c r="CR392" s="561" t="str">
        <f t="shared" si="56"/>
        <v xml:space="preserve"> </v>
      </c>
      <c r="CS392" s="81"/>
      <c r="CT392" s="254"/>
    </row>
    <row r="393" spans="1:98" s="86" customFormat="1" ht="12.75" x14ac:dyDescent="0.25">
      <c r="A393" s="365"/>
      <c r="B393" s="361">
        <f>Demography!B392</f>
        <v>0</v>
      </c>
      <c r="C393" s="361">
        <f>Demography!C392</f>
        <v>0</v>
      </c>
      <c r="D393" s="362">
        <f>Demography!D392</f>
        <v>0</v>
      </c>
      <c r="E393" s="362">
        <f>Demography!E392</f>
        <v>0</v>
      </c>
      <c r="F393" s="362">
        <f>Demography!F392</f>
        <v>0</v>
      </c>
      <c r="G393" s="81"/>
      <c r="H393" s="241"/>
      <c r="I393" s="478"/>
      <c r="J393" s="478"/>
      <c r="K393" s="241"/>
      <c r="L393" s="242"/>
      <c r="M393" s="478"/>
      <c r="N393" s="241"/>
      <c r="O393" s="242"/>
      <c r="P393" s="243"/>
      <c r="Q393" s="243"/>
      <c r="R393" s="243"/>
      <c r="S393" s="243"/>
      <c r="T393" s="243"/>
      <c r="U393" s="524"/>
      <c r="V393" s="241"/>
      <c r="W393" s="415"/>
      <c r="X393" s="415"/>
      <c r="Y393" s="81"/>
      <c r="Z393" s="241"/>
      <c r="AA393" s="416"/>
      <c r="AB393" s="416"/>
      <c r="AC393" s="81"/>
      <c r="AD393" s="242"/>
      <c r="AE393" s="242"/>
      <c r="AF393" s="241"/>
      <c r="AG393" s="242"/>
      <c r="AH393" s="241"/>
      <c r="AI393" s="241"/>
      <c r="AJ393" s="241"/>
      <c r="AK393" s="246"/>
      <c r="AL393" s="246"/>
      <c r="AM393" s="246"/>
      <c r="AN393" s="246"/>
      <c r="AO393" s="246"/>
      <c r="AP393" s="523"/>
      <c r="AQ393" s="246"/>
      <c r="AR393" s="246"/>
      <c r="AS393" s="246"/>
      <c r="AT393" s="246"/>
      <c r="AU393" s="246"/>
      <c r="AV393" s="246"/>
      <c r="AW393" s="246"/>
      <c r="AX393" s="246"/>
      <c r="AY393" s="246"/>
      <c r="AZ393" s="246"/>
      <c r="BA393" s="246"/>
      <c r="BB393" s="246"/>
      <c r="BC393" s="246"/>
      <c r="BD393" s="246"/>
      <c r="BE393" s="248"/>
      <c r="BF393" s="523"/>
      <c r="BG393" s="562" t="str">
        <f t="shared" si="49"/>
        <v xml:space="preserve"> </v>
      </c>
      <c r="BH393" s="562" t="str">
        <f t="shared" si="51"/>
        <v xml:space="preserve"> </v>
      </c>
      <c r="BI393" s="562" t="str">
        <f t="shared" si="52"/>
        <v xml:space="preserve"> </v>
      </c>
      <c r="BJ393" s="562" t="str">
        <f t="shared" si="53"/>
        <v xml:space="preserve"> </v>
      </c>
      <c r="BK393" s="523"/>
      <c r="BL393" s="242"/>
      <c r="BM393" s="242"/>
      <c r="BN393" s="241"/>
      <c r="BO393" s="242"/>
      <c r="BP393" s="241"/>
      <c r="BQ393" s="241"/>
      <c r="BR393" s="241"/>
      <c r="BS393" s="246"/>
      <c r="BT393" s="246"/>
      <c r="BU393" s="246"/>
      <c r="BV393" s="246"/>
      <c r="BW393" s="246"/>
      <c r="BX393" s="523"/>
      <c r="BY393" s="246"/>
      <c r="BZ393" s="246"/>
      <c r="CA393" s="246"/>
      <c r="CB393" s="246"/>
      <c r="CC393" s="246"/>
      <c r="CD393" s="246"/>
      <c r="CE393" s="246"/>
      <c r="CF393" s="246"/>
      <c r="CG393" s="246"/>
      <c r="CH393" s="246"/>
      <c r="CI393" s="246"/>
      <c r="CJ393" s="246"/>
      <c r="CK393" s="246"/>
      <c r="CL393" s="246"/>
      <c r="CM393" s="248"/>
      <c r="CN393" s="523"/>
      <c r="CO393" s="562" t="str">
        <f t="shared" si="50"/>
        <v xml:space="preserve"> </v>
      </c>
      <c r="CP393" s="562" t="str">
        <f t="shared" si="54"/>
        <v xml:space="preserve"> </v>
      </c>
      <c r="CQ393" s="562" t="str">
        <f t="shared" si="55"/>
        <v xml:space="preserve"> </v>
      </c>
      <c r="CR393" s="562" t="str">
        <f t="shared" si="56"/>
        <v xml:space="preserve"> </v>
      </c>
      <c r="CS393" s="81"/>
      <c r="CT393" s="515"/>
    </row>
    <row r="394" spans="1:98" s="86" customFormat="1" ht="12.75" x14ac:dyDescent="0.25">
      <c r="A394" s="365"/>
      <c r="B394" s="147">
        <f>Demography!B393</f>
        <v>0</v>
      </c>
      <c r="C394" s="147">
        <f>Demography!C393</f>
        <v>0</v>
      </c>
      <c r="D394" s="148">
        <f>Demography!D393</f>
        <v>0</v>
      </c>
      <c r="E394" s="148">
        <f>Demography!E393</f>
        <v>0</v>
      </c>
      <c r="F394" s="148">
        <f>Demography!F393</f>
        <v>0</v>
      </c>
      <c r="G394" s="81"/>
      <c r="H394" s="256"/>
      <c r="I394" s="257"/>
      <c r="J394" s="257"/>
      <c r="K394" s="256"/>
      <c r="L394" s="240"/>
      <c r="M394" s="257"/>
      <c r="N394" s="256"/>
      <c r="O394" s="240"/>
      <c r="P394" s="261"/>
      <c r="Q394" s="261"/>
      <c r="R394" s="261"/>
      <c r="S394" s="261"/>
      <c r="T394" s="261"/>
      <c r="U394" s="522"/>
      <c r="V394" s="256"/>
      <c r="W394" s="238"/>
      <c r="X394" s="238"/>
      <c r="Y394" s="81"/>
      <c r="Z394" s="256"/>
      <c r="AA394" s="150"/>
      <c r="AB394" s="150"/>
      <c r="AC394" s="81"/>
      <c r="AD394" s="240"/>
      <c r="AE394" s="240"/>
      <c r="AF394" s="256"/>
      <c r="AG394" s="240"/>
      <c r="AH394" s="256"/>
      <c r="AI394" s="256"/>
      <c r="AJ394" s="256"/>
      <c r="AK394" s="245"/>
      <c r="AL394" s="245"/>
      <c r="AM394" s="245"/>
      <c r="AN394" s="245"/>
      <c r="AO394" s="245"/>
      <c r="AP394" s="523"/>
      <c r="AQ394" s="245"/>
      <c r="AR394" s="245"/>
      <c r="AS394" s="245"/>
      <c r="AT394" s="245"/>
      <c r="AU394" s="245"/>
      <c r="AV394" s="245"/>
      <c r="AW394" s="245"/>
      <c r="AX394" s="245"/>
      <c r="AY394" s="245"/>
      <c r="AZ394" s="245"/>
      <c r="BA394" s="245"/>
      <c r="BB394" s="245"/>
      <c r="BC394" s="245"/>
      <c r="BD394" s="245"/>
      <c r="BE394" s="247"/>
      <c r="BF394" s="523"/>
      <c r="BG394" s="561" t="str">
        <f t="shared" si="49"/>
        <v xml:space="preserve"> </v>
      </c>
      <c r="BH394" s="561" t="str">
        <f t="shared" si="51"/>
        <v xml:space="preserve"> </v>
      </c>
      <c r="BI394" s="561" t="str">
        <f t="shared" si="52"/>
        <v xml:space="preserve"> </v>
      </c>
      <c r="BJ394" s="561" t="str">
        <f t="shared" si="53"/>
        <v xml:space="preserve"> </v>
      </c>
      <c r="BK394" s="523"/>
      <c r="BL394" s="240"/>
      <c r="BM394" s="240"/>
      <c r="BN394" s="256"/>
      <c r="BO394" s="240"/>
      <c r="BP394" s="256"/>
      <c r="BQ394" s="256"/>
      <c r="BR394" s="256"/>
      <c r="BS394" s="245"/>
      <c r="BT394" s="245"/>
      <c r="BU394" s="245"/>
      <c r="BV394" s="245"/>
      <c r="BW394" s="245"/>
      <c r="BX394" s="523"/>
      <c r="BY394" s="245"/>
      <c r="BZ394" s="245"/>
      <c r="CA394" s="245"/>
      <c r="CB394" s="245"/>
      <c r="CC394" s="245"/>
      <c r="CD394" s="245"/>
      <c r="CE394" s="245"/>
      <c r="CF394" s="245"/>
      <c r="CG394" s="245"/>
      <c r="CH394" s="245"/>
      <c r="CI394" s="245"/>
      <c r="CJ394" s="245"/>
      <c r="CK394" s="245"/>
      <c r="CL394" s="245"/>
      <c r="CM394" s="247"/>
      <c r="CN394" s="523"/>
      <c r="CO394" s="561" t="str">
        <f t="shared" si="50"/>
        <v xml:space="preserve"> </v>
      </c>
      <c r="CP394" s="561" t="str">
        <f t="shared" si="54"/>
        <v xml:space="preserve"> </v>
      </c>
      <c r="CQ394" s="561" t="str">
        <f t="shared" si="55"/>
        <v xml:space="preserve"> </v>
      </c>
      <c r="CR394" s="561" t="str">
        <f t="shared" si="56"/>
        <v xml:space="preserve"> </v>
      </c>
      <c r="CS394" s="81"/>
      <c r="CT394" s="254"/>
    </row>
    <row r="395" spans="1:98" s="86" customFormat="1" ht="12.75" x14ac:dyDescent="0.25">
      <c r="A395" s="365"/>
      <c r="B395" s="361">
        <f>Demography!B394</f>
        <v>0</v>
      </c>
      <c r="C395" s="361">
        <f>Demography!C394</f>
        <v>0</v>
      </c>
      <c r="D395" s="362">
        <f>Demography!D394</f>
        <v>0</v>
      </c>
      <c r="E395" s="362">
        <f>Demography!E394</f>
        <v>0</v>
      </c>
      <c r="F395" s="362">
        <f>Demography!F394</f>
        <v>0</v>
      </c>
      <c r="G395" s="81"/>
      <c r="H395" s="241"/>
      <c r="I395" s="478"/>
      <c r="J395" s="478"/>
      <c r="K395" s="241"/>
      <c r="L395" s="242"/>
      <c r="M395" s="478"/>
      <c r="N395" s="241"/>
      <c r="O395" s="242"/>
      <c r="P395" s="243"/>
      <c r="Q395" s="243"/>
      <c r="R395" s="243"/>
      <c r="S395" s="243"/>
      <c r="T395" s="243"/>
      <c r="U395" s="524"/>
      <c r="V395" s="241"/>
      <c r="W395" s="415"/>
      <c r="X395" s="415"/>
      <c r="Y395" s="81"/>
      <c r="Z395" s="241"/>
      <c r="AA395" s="416"/>
      <c r="AB395" s="416"/>
      <c r="AC395" s="81"/>
      <c r="AD395" s="242"/>
      <c r="AE395" s="242"/>
      <c r="AF395" s="241"/>
      <c r="AG395" s="242"/>
      <c r="AH395" s="241"/>
      <c r="AI395" s="241"/>
      <c r="AJ395" s="241"/>
      <c r="AK395" s="246"/>
      <c r="AL395" s="246"/>
      <c r="AM395" s="246"/>
      <c r="AN395" s="246"/>
      <c r="AO395" s="246"/>
      <c r="AP395" s="523"/>
      <c r="AQ395" s="246"/>
      <c r="AR395" s="246"/>
      <c r="AS395" s="246"/>
      <c r="AT395" s="246"/>
      <c r="AU395" s="246"/>
      <c r="AV395" s="246"/>
      <c r="AW395" s="246"/>
      <c r="AX395" s="246"/>
      <c r="AY395" s="246"/>
      <c r="AZ395" s="246"/>
      <c r="BA395" s="246"/>
      <c r="BB395" s="246"/>
      <c r="BC395" s="246"/>
      <c r="BD395" s="246"/>
      <c r="BE395" s="248"/>
      <c r="BF395" s="523"/>
      <c r="BG395" s="562" t="str">
        <f t="shared" si="49"/>
        <v xml:space="preserve"> </v>
      </c>
      <c r="BH395" s="562" t="str">
        <f t="shared" si="51"/>
        <v xml:space="preserve"> </v>
      </c>
      <c r="BI395" s="562" t="str">
        <f t="shared" si="52"/>
        <v xml:space="preserve"> </v>
      </c>
      <c r="BJ395" s="562" t="str">
        <f t="shared" si="53"/>
        <v xml:space="preserve"> </v>
      </c>
      <c r="BK395" s="523"/>
      <c r="BL395" s="242"/>
      <c r="BM395" s="242"/>
      <c r="BN395" s="241"/>
      <c r="BO395" s="242"/>
      <c r="BP395" s="241"/>
      <c r="BQ395" s="241"/>
      <c r="BR395" s="241"/>
      <c r="BS395" s="246"/>
      <c r="BT395" s="246"/>
      <c r="BU395" s="246"/>
      <c r="BV395" s="246"/>
      <c r="BW395" s="246"/>
      <c r="BX395" s="523"/>
      <c r="BY395" s="246"/>
      <c r="BZ395" s="246"/>
      <c r="CA395" s="246"/>
      <c r="CB395" s="246"/>
      <c r="CC395" s="246"/>
      <c r="CD395" s="246"/>
      <c r="CE395" s="246"/>
      <c r="CF395" s="246"/>
      <c r="CG395" s="246"/>
      <c r="CH395" s="246"/>
      <c r="CI395" s="246"/>
      <c r="CJ395" s="246"/>
      <c r="CK395" s="246"/>
      <c r="CL395" s="246"/>
      <c r="CM395" s="248"/>
      <c r="CN395" s="523"/>
      <c r="CO395" s="562" t="str">
        <f t="shared" si="50"/>
        <v xml:space="preserve"> </v>
      </c>
      <c r="CP395" s="562" t="str">
        <f t="shared" si="54"/>
        <v xml:space="preserve"> </v>
      </c>
      <c r="CQ395" s="562" t="str">
        <f t="shared" si="55"/>
        <v xml:space="preserve"> </v>
      </c>
      <c r="CR395" s="562" t="str">
        <f t="shared" si="56"/>
        <v xml:space="preserve"> </v>
      </c>
      <c r="CS395" s="81"/>
      <c r="CT395" s="515"/>
    </row>
    <row r="396" spans="1:98" s="86" customFormat="1" ht="12.75" x14ac:dyDescent="0.25">
      <c r="A396" s="365"/>
      <c r="B396" s="147">
        <f>Demography!B395</f>
        <v>0</v>
      </c>
      <c r="C396" s="147">
        <f>Demography!C395</f>
        <v>0</v>
      </c>
      <c r="D396" s="148">
        <f>Demography!D395</f>
        <v>0</v>
      </c>
      <c r="E396" s="148">
        <f>Demography!E395</f>
        <v>0</v>
      </c>
      <c r="F396" s="148">
        <f>Demography!F395</f>
        <v>0</v>
      </c>
      <c r="G396" s="81"/>
      <c r="H396" s="256"/>
      <c r="I396" s="257"/>
      <c r="J396" s="257"/>
      <c r="K396" s="256"/>
      <c r="L396" s="240"/>
      <c r="M396" s="257"/>
      <c r="N396" s="256"/>
      <c r="O396" s="240"/>
      <c r="P396" s="261"/>
      <c r="Q396" s="261"/>
      <c r="R396" s="261"/>
      <c r="S396" s="261"/>
      <c r="T396" s="261"/>
      <c r="U396" s="522"/>
      <c r="V396" s="256"/>
      <c r="W396" s="238"/>
      <c r="X396" s="238"/>
      <c r="Y396" s="81"/>
      <c r="Z396" s="256"/>
      <c r="AA396" s="150"/>
      <c r="AB396" s="150"/>
      <c r="AC396" s="81"/>
      <c r="AD396" s="240"/>
      <c r="AE396" s="240"/>
      <c r="AF396" s="256"/>
      <c r="AG396" s="240"/>
      <c r="AH396" s="256"/>
      <c r="AI396" s="256"/>
      <c r="AJ396" s="256"/>
      <c r="AK396" s="245"/>
      <c r="AL396" s="245"/>
      <c r="AM396" s="245"/>
      <c r="AN396" s="245"/>
      <c r="AO396" s="245"/>
      <c r="AP396" s="523"/>
      <c r="AQ396" s="245"/>
      <c r="AR396" s="245"/>
      <c r="AS396" s="245"/>
      <c r="AT396" s="245"/>
      <c r="AU396" s="245"/>
      <c r="AV396" s="245"/>
      <c r="AW396" s="245"/>
      <c r="AX396" s="245"/>
      <c r="AY396" s="245"/>
      <c r="AZ396" s="245"/>
      <c r="BA396" s="245"/>
      <c r="BB396" s="245"/>
      <c r="BC396" s="245"/>
      <c r="BD396" s="245"/>
      <c r="BE396" s="247"/>
      <c r="BF396" s="523"/>
      <c r="BG396" s="561" t="str">
        <f t="shared" si="49"/>
        <v xml:space="preserve"> </v>
      </c>
      <c r="BH396" s="561" t="str">
        <f t="shared" si="51"/>
        <v xml:space="preserve"> </v>
      </c>
      <c r="BI396" s="561" t="str">
        <f t="shared" si="52"/>
        <v xml:space="preserve"> </v>
      </c>
      <c r="BJ396" s="561" t="str">
        <f t="shared" si="53"/>
        <v xml:space="preserve"> </v>
      </c>
      <c r="BK396" s="523"/>
      <c r="BL396" s="240"/>
      <c r="BM396" s="240"/>
      <c r="BN396" s="256"/>
      <c r="BO396" s="240"/>
      <c r="BP396" s="256"/>
      <c r="BQ396" s="256"/>
      <c r="BR396" s="256"/>
      <c r="BS396" s="245"/>
      <c r="BT396" s="245"/>
      <c r="BU396" s="245"/>
      <c r="BV396" s="245"/>
      <c r="BW396" s="245"/>
      <c r="BX396" s="523"/>
      <c r="BY396" s="245"/>
      <c r="BZ396" s="245"/>
      <c r="CA396" s="245"/>
      <c r="CB396" s="245"/>
      <c r="CC396" s="245"/>
      <c r="CD396" s="245"/>
      <c r="CE396" s="245"/>
      <c r="CF396" s="245"/>
      <c r="CG396" s="245"/>
      <c r="CH396" s="245"/>
      <c r="CI396" s="245"/>
      <c r="CJ396" s="245"/>
      <c r="CK396" s="245"/>
      <c r="CL396" s="245"/>
      <c r="CM396" s="247"/>
      <c r="CN396" s="523"/>
      <c r="CO396" s="561" t="str">
        <f t="shared" si="50"/>
        <v xml:space="preserve"> </v>
      </c>
      <c r="CP396" s="561" t="str">
        <f t="shared" si="54"/>
        <v xml:space="preserve"> </v>
      </c>
      <c r="CQ396" s="561" t="str">
        <f t="shared" si="55"/>
        <v xml:space="preserve"> </v>
      </c>
      <c r="CR396" s="561" t="str">
        <f t="shared" si="56"/>
        <v xml:space="preserve"> </v>
      </c>
      <c r="CS396" s="81"/>
      <c r="CT396" s="254"/>
    </row>
    <row r="397" spans="1:98" s="86" customFormat="1" ht="12.75" x14ac:dyDescent="0.25">
      <c r="A397" s="365"/>
      <c r="B397" s="361">
        <f>Demography!B396</f>
        <v>0</v>
      </c>
      <c r="C397" s="361">
        <f>Demography!C396</f>
        <v>0</v>
      </c>
      <c r="D397" s="362">
        <f>Demography!D396</f>
        <v>0</v>
      </c>
      <c r="E397" s="362">
        <f>Demography!E396</f>
        <v>0</v>
      </c>
      <c r="F397" s="362">
        <f>Demography!F396</f>
        <v>0</v>
      </c>
      <c r="G397" s="81"/>
      <c r="H397" s="241"/>
      <c r="I397" s="478"/>
      <c r="J397" s="478"/>
      <c r="K397" s="241"/>
      <c r="L397" s="242"/>
      <c r="M397" s="478"/>
      <c r="N397" s="241"/>
      <c r="O397" s="242"/>
      <c r="P397" s="243"/>
      <c r="Q397" s="243"/>
      <c r="R397" s="243"/>
      <c r="S397" s="243"/>
      <c r="T397" s="243"/>
      <c r="U397" s="524"/>
      <c r="V397" s="241"/>
      <c r="W397" s="415"/>
      <c r="X397" s="415"/>
      <c r="Y397" s="81"/>
      <c r="Z397" s="241"/>
      <c r="AA397" s="416"/>
      <c r="AB397" s="416"/>
      <c r="AC397" s="81"/>
      <c r="AD397" s="242"/>
      <c r="AE397" s="242"/>
      <c r="AF397" s="241"/>
      <c r="AG397" s="242"/>
      <c r="AH397" s="241"/>
      <c r="AI397" s="241"/>
      <c r="AJ397" s="241"/>
      <c r="AK397" s="246"/>
      <c r="AL397" s="246"/>
      <c r="AM397" s="246"/>
      <c r="AN397" s="246"/>
      <c r="AO397" s="246"/>
      <c r="AP397" s="523"/>
      <c r="AQ397" s="246"/>
      <c r="AR397" s="246"/>
      <c r="AS397" s="246"/>
      <c r="AT397" s="246"/>
      <c r="AU397" s="246"/>
      <c r="AV397" s="246"/>
      <c r="AW397" s="246"/>
      <c r="AX397" s="246"/>
      <c r="AY397" s="246"/>
      <c r="AZ397" s="246"/>
      <c r="BA397" s="246"/>
      <c r="BB397" s="246"/>
      <c r="BC397" s="246"/>
      <c r="BD397" s="246"/>
      <c r="BE397" s="248"/>
      <c r="BF397" s="523"/>
      <c r="BG397" s="562" t="str">
        <f t="shared" si="49"/>
        <v xml:space="preserve"> </v>
      </c>
      <c r="BH397" s="562" t="str">
        <f t="shared" si="51"/>
        <v xml:space="preserve"> </v>
      </c>
      <c r="BI397" s="562" t="str">
        <f t="shared" si="52"/>
        <v xml:space="preserve"> </v>
      </c>
      <c r="BJ397" s="562" t="str">
        <f t="shared" si="53"/>
        <v xml:space="preserve"> </v>
      </c>
      <c r="BK397" s="523"/>
      <c r="BL397" s="242"/>
      <c r="BM397" s="242"/>
      <c r="BN397" s="241"/>
      <c r="BO397" s="242"/>
      <c r="BP397" s="241"/>
      <c r="BQ397" s="241"/>
      <c r="BR397" s="241"/>
      <c r="BS397" s="246"/>
      <c r="BT397" s="246"/>
      <c r="BU397" s="246"/>
      <c r="BV397" s="246"/>
      <c r="BW397" s="246"/>
      <c r="BX397" s="523"/>
      <c r="BY397" s="246"/>
      <c r="BZ397" s="246"/>
      <c r="CA397" s="246"/>
      <c r="CB397" s="246"/>
      <c r="CC397" s="246"/>
      <c r="CD397" s="246"/>
      <c r="CE397" s="246"/>
      <c r="CF397" s="246"/>
      <c r="CG397" s="246"/>
      <c r="CH397" s="246"/>
      <c r="CI397" s="246"/>
      <c r="CJ397" s="246"/>
      <c r="CK397" s="246"/>
      <c r="CL397" s="246"/>
      <c r="CM397" s="248"/>
      <c r="CN397" s="523"/>
      <c r="CO397" s="562" t="str">
        <f t="shared" si="50"/>
        <v xml:space="preserve"> </v>
      </c>
      <c r="CP397" s="562" t="str">
        <f t="shared" si="54"/>
        <v xml:space="preserve"> </v>
      </c>
      <c r="CQ397" s="562" t="str">
        <f t="shared" si="55"/>
        <v xml:space="preserve"> </v>
      </c>
      <c r="CR397" s="562" t="str">
        <f t="shared" si="56"/>
        <v xml:space="preserve"> </v>
      </c>
      <c r="CS397" s="81"/>
      <c r="CT397" s="515"/>
    </row>
    <row r="398" spans="1:98" s="86" customFormat="1" ht="12.75" x14ac:dyDescent="0.25">
      <c r="A398" s="365"/>
      <c r="B398" s="147">
        <f>Demography!B397</f>
        <v>0</v>
      </c>
      <c r="C398" s="147">
        <f>Demography!C397</f>
        <v>0</v>
      </c>
      <c r="D398" s="148">
        <f>Demography!D397</f>
        <v>0</v>
      </c>
      <c r="E398" s="148">
        <f>Demography!E397</f>
        <v>0</v>
      </c>
      <c r="F398" s="148">
        <f>Demography!F397</f>
        <v>0</v>
      </c>
      <c r="G398" s="81"/>
      <c r="H398" s="256"/>
      <c r="I398" s="257"/>
      <c r="J398" s="257"/>
      <c r="K398" s="256"/>
      <c r="L398" s="240"/>
      <c r="M398" s="257"/>
      <c r="N398" s="256"/>
      <c r="O398" s="240"/>
      <c r="P398" s="261"/>
      <c r="Q398" s="261"/>
      <c r="R398" s="261"/>
      <c r="S398" s="261"/>
      <c r="T398" s="261"/>
      <c r="U398" s="522"/>
      <c r="V398" s="256"/>
      <c r="W398" s="238"/>
      <c r="X398" s="238"/>
      <c r="Y398" s="81"/>
      <c r="Z398" s="256"/>
      <c r="AA398" s="150"/>
      <c r="AB398" s="150"/>
      <c r="AC398" s="81"/>
      <c r="AD398" s="240"/>
      <c r="AE398" s="240"/>
      <c r="AF398" s="256"/>
      <c r="AG398" s="240"/>
      <c r="AH398" s="256"/>
      <c r="AI398" s="256"/>
      <c r="AJ398" s="256"/>
      <c r="AK398" s="245"/>
      <c r="AL398" s="245"/>
      <c r="AM398" s="245"/>
      <c r="AN398" s="245"/>
      <c r="AO398" s="245"/>
      <c r="AP398" s="523"/>
      <c r="AQ398" s="245"/>
      <c r="AR398" s="245"/>
      <c r="AS398" s="245"/>
      <c r="AT398" s="245"/>
      <c r="AU398" s="245"/>
      <c r="AV398" s="245"/>
      <c r="AW398" s="245"/>
      <c r="AX398" s="245"/>
      <c r="AY398" s="245"/>
      <c r="AZ398" s="245"/>
      <c r="BA398" s="245"/>
      <c r="BB398" s="245"/>
      <c r="BC398" s="245"/>
      <c r="BD398" s="245"/>
      <c r="BE398" s="247"/>
      <c r="BF398" s="523"/>
      <c r="BG398" s="561" t="str">
        <f t="shared" si="49"/>
        <v xml:space="preserve"> </v>
      </c>
      <c r="BH398" s="561" t="str">
        <f t="shared" si="51"/>
        <v xml:space="preserve"> </v>
      </c>
      <c r="BI398" s="561" t="str">
        <f t="shared" si="52"/>
        <v xml:space="preserve"> </v>
      </c>
      <c r="BJ398" s="561" t="str">
        <f t="shared" si="53"/>
        <v xml:space="preserve"> </v>
      </c>
      <c r="BK398" s="523"/>
      <c r="BL398" s="240"/>
      <c r="BM398" s="240"/>
      <c r="BN398" s="256"/>
      <c r="BO398" s="240"/>
      <c r="BP398" s="256"/>
      <c r="BQ398" s="256"/>
      <c r="BR398" s="256"/>
      <c r="BS398" s="245"/>
      <c r="BT398" s="245"/>
      <c r="BU398" s="245"/>
      <c r="BV398" s="245"/>
      <c r="BW398" s="245"/>
      <c r="BX398" s="523"/>
      <c r="BY398" s="245"/>
      <c r="BZ398" s="245"/>
      <c r="CA398" s="245"/>
      <c r="CB398" s="245"/>
      <c r="CC398" s="245"/>
      <c r="CD398" s="245"/>
      <c r="CE398" s="245"/>
      <c r="CF398" s="245"/>
      <c r="CG398" s="245"/>
      <c r="CH398" s="245"/>
      <c r="CI398" s="245"/>
      <c r="CJ398" s="245"/>
      <c r="CK398" s="245"/>
      <c r="CL398" s="245"/>
      <c r="CM398" s="247"/>
      <c r="CN398" s="523"/>
      <c r="CO398" s="561" t="str">
        <f t="shared" si="50"/>
        <v xml:space="preserve"> </v>
      </c>
      <c r="CP398" s="561" t="str">
        <f t="shared" si="54"/>
        <v xml:space="preserve"> </v>
      </c>
      <c r="CQ398" s="561" t="str">
        <f t="shared" si="55"/>
        <v xml:space="preserve"> </v>
      </c>
      <c r="CR398" s="561" t="str">
        <f t="shared" si="56"/>
        <v xml:space="preserve"> </v>
      </c>
      <c r="CS398" s="81"/>
      <c r="CT398" s="254"/>
    </row>
    <row r="399" spans="1:98" s="86" customFormat="1" ht="12.75" x14ac:dyDescent="0.25">
      <c r="A399" s="365"/>
      <c r="B399" s="361">
        <f>Demography!B398</f>
        <v>0</v>
      </c>
      <c r="C399" s="361">
        <f>Demography!C398</f>
        <v>0</v>
      </c>
      <c r="D399" s="362">
        <f>Demography!D398</f>
        <v>0</v>
      </c>
      <c r="E399" s="362">
        <f>Demography!E398</f>
        <v>0</v>
      </c>
      <c r="F399" s="362">
        <f>Demography!F398</f>
        <v>0</v>
      </c>
      <c r="G399" s="81"/>
      <c r="H399" s="241"/>
      <c r="I399" s="478"/>
      <c r="J399" s="478"/>
      <c r="K399" s="241"/>
      <c r="L399" s="242"/>
      <c r="M399" s="478"/>
      <c r="N399" s="241"/>
      <c r="O399" s="242"/>
      <c r="P399" s="243"/>
      <c r="Q399" s="243"/>
      <c r="R399" s="243"/>
      <c r="S399" s="243"/>
      <c r="T399" s="243"/>
      <c r="U399" s="524"/>
      <c r="V399" s="241"/>
      <c r="W399" s="415"/>
      <c r="X399" s="415"/>
      <c r="Y399" s="81"/>
      <c r="Z399" s="241"/>
      <c r="AA399" s="416"/>
      <c r="AB399" s="416"/>
      <c r="AC399" s="81"/>
      <c r="AD399" s="242"/>
      <c r="AE399" s="242"/>
      <c r="AF399" s="241"/>
      <c r="AG399" s="242"/>
      <c r="AH399" s="241"/>
      <c r="AI399" s="241"/>
      <c r="AJ399" s="241"/>
      <c r="AK399" s="246"/>
      <c r="AL399" s="246"/>
      <c r="AM399" s="246"/>
      <c r="AN399" s="246"/>
      <c r="AO399" s="246"/>
      <c r="AP399" s="523"/>
      <c r="AQ399" s="246"/>
      <c r="AR399" s="246"/>
      <c r="AS399" s="246"/>
      <c r="AT399" s="246"/>
      <c r="AU399" s="246"/>
      <c r="AV399" s="246"/>
      <c r="AW399" s="246"/>
      <c r="AX399" s="246"/>
      <c r="AY399" s="246"/>
      <c r="AZ399" s="246"/>
      <c r="BA399" s="246"/>
      <c r="BB399" s="246"/>
      <c r="BC399" s="246"/>
      <c r="BD399" s="246"/>
      <c r="BE399" s="248"/>
      <c r="BF399" s="523"/>
      <c r="BG399" s="562" t="str">
        <f t="shared" si="49"/>
        <v xml:space="preserve"> </v>
      </c>
      <c r="BH399" s="562" t="str">
        <f t="shared" si="51"/>
        <v xml:space="preserve"> </v>
      </c>
      <c r="BI399" s="562" t="str">
        <f t="shared" si="52"/>
        <v xml:space="preserve"> </v>
      </c>
      <c r="BJ399" s="562" t="str">
        <f t="shared" si="53"/>
        <v xml:space="preserve"> </v>
      </c>
      <c r="BK399" s="523"/>
      <c r="BL399" s="242"/>
      <c r="BM399" s="242"/>
      <c r="BN399" s="241"/>
      <c r="BO399" s="242"/>
      <c r="BP399" s="241"/>
      <c r="BQ399" s="241"/>
      <c r="BR399" s="241"/>
      <c r="BS399" s="246"/>
      <c r="BT399" s="246"/>
      <c r="BU399" s="246"/>
      <c r="BV399" s="246"/>
      <c r="BW399" s="246"/>
      <c r="BX399" s="523"/>
      <c r="BY399" s="246"/>
      <c r="BZ399" s="246"/>
      <c r="CA399" s="246"/>
      <c r="CB399" s="246"/>
      <c r="CC399" s="246"/>
      <c r="CD399" s="246"/>
      <c r="CE399" s="246"/>
      <c r="CF399" s="246"/>
      <c r="CG399" s="246"/>
      <c r="CH399" s="246"/>
      <c r="CI399" s="246"/>
      <c r="CJ399" s="246"/>
      <c r="CK399" s="246"/>
      <c r="CL399" s="246"/>
      <c r="CM399" s="248"/>
      <c r="CN399" s="523"/>
      <c r="CO399" s="562" t="str">
        <f t="shared" si="50"/>
        <v xml:space="preserve"> </v>
      </c>
      <c r="CP399" s="562" t="str">
        <f t="shared" si="54"/>
        <v xml:space="preserve"> </v>
      </c>
      <c r="CQ399" s="562" t="str">
        <f t="shared" si="55"/>
        <v xml:space="preserve"> </v>
      </c>
      <c r="CR399" s="562" t="str">
        <f t="shared" si="56"/>
        <v xml:space="preserve"> </v>
      </c>
      <c r="CS399" s="81"/>
      <c r="CT399" s="515"/>
    </row>
    <row r="400" spans="1:98" s="86" customFormat="1" ht="12.75" x14ac:dyDescent="0.25">
      <c r="A400" s="365"/>
      <c r="B400" s="147">
        <f>Demography!B399</f>
        <v>0</v>
      </c>
      <c r="C400" s="147">
        <f>Demography!C399</f>
        <v>0</v>
      </c>
      <c r="D400" s="148">
        <f>Demography!D399</f>
        <v>0</v>
      </c>
      <c r="E400" s="148">
        <f>Demography!E399</f>
        <v>0</v>
      </c>
      <c r="F400" s="148">
        <f>Demography!F399</f>
        <v>0</v>
      </c>
      <c r="G400" s="81"/>
      <c r="H400" s="256"/>
      <c r="I400" s="257"/>
      <c r="J400" s="257"/>
      <c r="K400" s="256"/>
      <c r="L400" s="240"/>
      <c r="M400" s="257"/>
      <c r="N400" s="256"/>
      <c r="O400" s="240"/>
      <c r="P400" s="261"/>
      <c r="Q400" s="261"/>
      <c r="R400" s="261"/>
      <c r="S400" s="261"/>
      <c r="T400" s="261"/>
      <c r="U400" s="522"/>
      <c r="V400" s="256"/>
      <c r="W400" s="238"/>
      <c r="X400" s="238"/>
      <c r="Y400" s="81"/>
      <c r="Z400" s="256"/>
      <c r="AA400" s="150"/>
      <c r="AB400" s="150"/>
      <c r="AC400" s="81"/>
      <c r="AD400" s="240"/>
      <c r="AE400" s="240"/>
      <c r="AF400" s="256"/>
      <c r="AG400" s="240"/>
      <c r="AH400" s="256"/>
      <c r="AI400" s="256"/>
      <c r="AJ400" s="256"/>
      <c r="AK400" s="245"/>
      <c r="AL400" s="245"/>
      <c r="AM400" s="245"/>
      <c r="AN400" s="245"/>
      <c r="AO400" s="245"/>
      <c r="AP400" s="523"/>
      <c r="AQ400" s="245"/>
      <c r="AR400" s="245"/>
      <c r="AS400" s="245"/>
      <c r="AT400" s="245"/>
      <c r="AU400" s="245"/>
      <c r="AV400" s="245"/>
      <c r="AW400" s="245"/>
      <c r="AX400" s="245"/>
      <c r="AY400" s="245"/>
      <c r="AZ400" s="245"/>
      <c r="BA400" s="245"/>
      <c r="BB400" s="245"/>
      <c r="BC400" s="245"/>
      <c r="BD400" s="245"/>
      <c r="BE400" s="247"/>
      <c r="BF400" s="523"/>
      <c r="BG400" s="561" t="str">
        <f t="shared" si="49"/>
        <v xml:space="preserve"> </v>
      </c>
      <c r="BH400" s="561" t="str">
        <f t="shared" si="51"/>
        <v xml:space="preserve"> </v>
      </c>
      <c r="BI400" s="561" t="str">
        <f t="shared" si="52"/>
        <v xml:space="preserve"> </v>
      </c>
      <c r="BJ400" s="561" t="str">
        <f t="shared" si="53"/>
        <v xml:space="preserve"> </v>
      </c>
      <c r="BK400" s="523"/>
      <c r="BL400" s="240"/>
      <c r="BM400" s="240"/>
      <c r="BN400" s="256"/>
      <c r="BO400" s="240"/>
      <c r="BP400" s="256"/>
      <c r="BQ400" s="256"/>
      <c r="BR400" s="256"/>
      <c r="BS400" s="245"/>
      <c r="BT400" s="245"/>
      <c r="BU400" s="245"/>
      <c r="BV400" s="245"/>
      <c r="BW400" s="245"/>
      <c r="BX400" s="523"/>
      <c r="BY400" s="245"/>
      <c r="BZ400" s="245"/>
      <c r="CA400" s="245"/>
      <c r="CB400" s="245"/>
      <c r="CC400" s="245"/>
      <c r="CD400" s="245"/>
      <c r="CE400" s="245"/>
      <c r="CF400" s="245"/>
      <c r="CG400" s="245"/>
      <c r="CH400" s="245"/>
      <c r="CI400" s="245"/>
      <c r="CJ400" s="245"/>
      <c r="CK400" s="245"/>
      <c r="CL400" s="245"/>
      <c r="CM400" s="247"/>
      <c r="CN400" s="523"/>
      <c r="CO400" s="561" t="str">
        <f t="shared" si="50"/>
        <v xml:space="preserve"> </v>
      </c>
      <c r="CP400" s="561" t="str">
        <f t="shared" si="54"/>
        <v xml:space="preserve"> </v>
      </c>
      <c r="CQ400" s="561" t="str">
        <f t="shared" si="55"/>
        <v xml:space="preserve"> </v>
      </c>
      <c r="CR400" s="561" t="str">
        <f t="shared" si="56"/>
        <v xml:space="preserve"> </v>
      </c>
      <c r="CS400" s="81"/>
      <c r="CT400" s="254"/>
    </row>
    <row r="401" spans="1:98" s="86" customFormat="1" ht="12.75" x14ac:dyDescent="0.25">
      <c r="A401" s="365"/>
      <c r="B401" s="361">
        <f>Demography!B400</f>
        <v>0</v>
      </c>
      <c r="C401" s="361">
        <f>Demography!C400</f>
        <v>0</v>
      </c>
      <c r="D401" s="362">
        <f>Demography!D400</f>
        <v>0</v>
      </c>
      <c r="E401" s="362">
        <f>Demography!E400</f>
        <v>0</v>
      </c>
      <c r="F401" s="362">
        <f>Demography!F400</f>
        <v>0</v>
      </c>
      <c r="G401" s="81"/>
      <c r="H401" s="241"/>
      <c r="I401" s="478"/>
      <c r="J401" s="478"/>
      <c r="K401" s="241"/>
      <c r="L401" s="242"/>
      <c r="M401" s="478"/>
      <c r="N401" s="241"/>
      <c r="O401" s="242"/>
      <c r="P401" s="243"/>
      <c r="Q401" s="243"/>
      <c r="R401" s="243"/>
      <c r="S401" s="243"/>
      <c r="T401" s="243"/>
      <c r="U401" s="524"/>
      <c r="V401" s="241"/>
      <c r="W401" s="415"/>
      <c r="X401" s="415"/>
      <c r="Y401" s="81"/>
      <c r="Z401" s="241"/>
      <c r="AA401" s="416"/>
      <c r="AB401" s="416"/>
      <c r="AC401" s="81"/>
      <c r="AD401" s="242"/>
      <c r="AE401" s="242"/>
      <c r="AF401" s="241"/>
      <c r="AG401" s="242"/>
      <c r="AH401" s="241"/>
      <c r="AI401" s="241"/>
      <c r="AJ401" s="241"/>
      <c r="AK401" s="246"/>
      <c r="AL401" s="246"/>
      <c r="AM401" s="246"/>
      <c r="AN401" s="246"/>
      <c r="AO401" s="246"/>
      <c r="AP401" s="523"/>
      <c r="AQ401" s="246"/>
      <c r="AR401" s="246"/>
      <c r="AS401" s="246"/>
      <c r="AT401" s="246"/>
      <c r="AU401" s="246"/>
      <c r="AV401" s="246"/>
      <c r="AW401" s="246"/>
      <c r="AX401" s="246"/>
      <c r="AY401" s="246"/>
      <c r="AZ401" s="246"/>
      <c r="BA401" s="246"/>
      <c r="BB401" s="246"/>
      <c r="BC401" s="246"/>
      <c r="BD401" s="246"/>
      <c r="BE401" s="248"/>
      <c r="BF401" s="523"/>
      <c r="BG401" s="562" t="str">
        <f t="shared" si="49"/>
        <v xml:space="preserve"> </v>
      </c>
      <c r="BH401" s="562" t="str">
        <f t="shared" si="51"/>
        <v xml:space="preserve"> </v>
      </c>
      <c r="BI401" s="562" t="str">
        <f t="shared" si="52"/>
        <v xml:space="preserve"> </v>
      </c>
      <c r="BJ401" s="562" t="str">
        <f t="shared" si="53"/>
        <v xml:space="preserve"> </v>
      </c>
      <c r="BK401" s="523"/>
      <c r="BL401" s="242"/>
      <c r="BM401" s="242"/>
      <c r="BN401" s="241"/>
      <c r="BO401" s="242"/>
      <c r="BP401" s="241"/>
      <c r="BQ401" s="241"/>
      <c r="BR401" s="241"/>
      <c r="BS401" s="246"/>
      <c r="BT401" s="246"/>
      <c r="BU401" s="246"/>
      <c r="BV401" s="246"/>
      <c r="BW401" s="246"/>
      <c r="BX401" s="523"/>
      <c r="BY401" s="246"/>
      <c r="BZ401" s="246"/>
      <c r="CA401" s="246"/>
      <c r="CB401" s="246"/>
      <c r="CC401" s="246"/>
      <c r="CD401" s="246"/>
      <c r="CE401" s="246"/>
      <c r="CF401" s="246"/>
      <c r="CG401" s="246"/>
      <c r="CH401" s="246"/>
      <c r="CI401" s="246"/>
      <c r="CJ401" s="246"/>
      <c r="CK401" s="246"/>
      <c r="CL401" s="246"/>
      <c r="CM401" s="248"/>
      <c r="CN401" s="523"/>
      <c r="CO401" s="562" t="str">
        <f t="shared" si="50"/>
        <v xml:space="preserve"> </v>
      </c>
      <c r="CP401" s="562" t="str">
        <f t="shared" si="54"/>
        <v xml:space="preserve"> </v>
      </c>
      <c r="CQ401" s="562" t="str">
        <f t="shared" si="55"/>
        <v xml:space="preserve"> </v>
      </c>
      <c r="CR401" s="562" t="str">
        <f t="shared" si="56"/>
        <v xml:space="preserve"> </v>
      </c>
      <c r="CS401" s="81"/>
      <c r="CT401" s="515"/>
    </row>
    <row r="402" spans="1:98" s="86" customFormat="1" ht="12.75" x14ac:dyDescent="0.25">
      <c r="A402" s="365"/>
      <c r="B402" s="147">
        <f>Demography!B401</f>
        <v>0</v>
      </c>
      <c r="C402" s="147">
        <f>Demography!C401</f>
        <v>0</v>
      </c>
      <c r="D402" s="148">
        <f>Demography!D401</f>
        <v>0</v>
      </c>
      <c r="E402" s="148">
        <f>Demography!E401</f>
        <v>0</v>
      </c>
      <c r="F402" s="148">
        <f>Demography!F401</f>
        <v>0</v>
      </c>
      <c r="G402" s="81"/>
      <c r="H402" s="256"/>
      <c r="I402" s="257"/>
      <c r="J402" s="257"/>
      <c r="K402" s="256"/>
      <c r="L402" s="240"/>
      <c r="M402" s="257"/>
      <c r="N402" s="256"/>
      <c r="O402" s="240"/>
      <c r="P402" s="261"/>
      <c r="Q402" s="261"/>
      <c r="R402" s="261"/>
      <c r="S402" s="261"/>
      <c r="T402" s="261"/>
      <c r="U402" s="522"/>
      <c r="V402" s="256"/>
      <c r="W402" s="238"/>
      <c r="X402" s="238"/>
      <c r="Y402" s="81"/>
      <c r="Z402" s="256"/>
      <c r="AA402" s="150"/>
      <c r="AB402" s="150"/>
      <c r="AC402" s="81"/>
      <c r="AD402" s="240"/>
      <c r="AE402" s="240"/>
      <c r="AF402" s="256"/>
      <c r="AG402" s="240"/>
      <c r="AH402" s="256"/>
      <c r="AI402" s="256"/>
      <c r="AJ402" s="256"/>
      <c r="AK402" s="245"/>
      <c r="AL402" s="245"/>
      <c r="AM402" s="245"/>
      <c r="AN402" s="245"/>
      <c r="AO402" s="245"/>
      <c r="AP402" s="523"/>
      <c r="AQ402" s="245"/>
      <c r="AR402" s="245"/>
      <c r="AS402" s="245"/>
      <c r="AT402" s="245"/>
      <c r="AU402" s="245"/>
      <c r="AV402" s="245"/>
      <c r="AW402" s="245"/>
      <c r="AX402" s="245"/>
      <c r="AY402" s="245"/>
      <c r="AZ402" s="245"/>
      <c r="BA402" s="245"/>
      <c r="BB402" s="245"/>
      <c r="BC402" s="245"/>
      <c r="BD402" s="245"/>
      <c r="BE402" s="247"/>
      <c r="BF402" s="523"/>
      <c r="BG402" s="561" t="str">
        <f t="shared" si="49"/>
        <v xml:space="preserve"> </v>
      </c>
      <c r="BH402" s="561" t="str">
        <f t="shared" si="51"/>
        <v xml:space="preserve"> </v>
      </c>
      <c r="BI402" s="561" t="str">
        <f t="shared" si="52"/>
        <v xml:space="preserve"> </v>
      </c>
      <c r="BJ402" s="561" t="str">
        <f t="shared" si="53"/>
        <v xml:space="preserve"> </v>
      </c>
      <c r="BK402" s="523"/>
      <c r="BL402" s="240"/>
      <c r="BM402" s="240"/>
      <c r="BN402" s="256"/>
      <c r="BO402" s="240"/>
      <c r="BP402" s="256"/>
      <c r="BQ402" s="256"/>
      <c r="BR402" s="256"/>
      <c r="BS402" s="245"/>
      <c r="BT402" s="245"/>
      <c r="BU402" s="245"/>
      <c r="BV402" s="245"/>
      <c r="BW402" s="245"/>
      <c r="BX402" s="523"/>
      <c r="BY402" s="245"/>
      <c r="BZ402" s="245"/>
      <c r="CA402" s="245"/>
      <c r="CB402" s="245"/>
      <c r="CC402" s="245"/>
      <c r="CD402" s="245"/>
      <c r="CE402" s="245"/>
      <c r="CF402" s="245"/>
      <c r="CG402" s="245"/>
      <c r="CH402" s="245"/>
      <c r="CI402" s="245"/>
      <c r="CJ402" s="245"/>
      <c r="CK402" s="245"/>
      <c r="CL402" s="245"/>
      <c r="CM402" s="247"/>
      <c r="CN402" s="523"/>
      <c r="CO402" s="561" t="str">
        <f t="shared" si="50"/>
        <v xml:space="preserve"> </v>
      </c>
      <c r="CP402" s="561" t="str">
        <f t="shared" si="54"/>
        <v xml:space="preserve"> </v>
      </c>
      <c r="CQ402" s="561" t="str">
        <f t="shared" si="55"/>
        <v xml:space="preserve"> </v>
      </c>
      <c r="CR402" s="561" t="str">
        <f t="shared" si="56"/>
        <v xml:space="preserve"> </v>
      </c>
      <c r="CS402" s="81"/>
      <c r="CT402" s="254"/>
    </row>
    <row r="403" spans="1:98" s="86" customFormat="1" ht="12.75" x14ac:dyDescent="0.25">
      <c r="A403" s="365"/>
      <c r="B403" s="361">
        <f>Demography!B402</f>
        <v>0</v>
      </c>
      <c r="C403" s="361">
        <f>Demography!C402</f>
        <v>0</v>
      </c>
      <c r="D403" s="362">
        <f>Demography!D402</f>
        <v>0</v>
      </c>
      <c r="E403" s="362">
        <f>Demography!E402</f>
        <v>0</v>
      </c>
      <c r="F403" s="362">
        <f>Demography!F402</f>
        <v>0</v>
      </c>
      <c r="G403" s="81"/>
      <c r="H403" s="241"/>
      <c r="I403" s="478"/>
      <c r="J403" s="478"/>
      <c r="K403" s="241"/>
      <c r="L403" s="242"/>
      <c r="M403" s="478"/>
      <c r="N403" s="241"/>
      <c r="O403" s="242"/>
      <c r="P403" s="243"/>
      <c r="Q403" s="243"/>
      <c r="R403" s="243"/>
      <c r="S403" s="243"/>
      <c r="T403" s="243"/>
      <c r="U403" s="524"/>
      <c r="V403" s="241"/>
      <c r="W403" s="415"/>
      <c r="X403" s="415"/>
      <c r="Y403" s="81"/>
      <c r="Z403" s="241"/>
      <c r="AA403" s="416"/>
      <c r="AB403" s="416"/>
      <c r="AC403" s="81"/>
      <c r="AD403" s="242"/>
      <c r="AE403" s="242"/>
      <c r="AF403" s="241"/>
      <c r="AG403" s="242"/>
      <c r="AH403" s="241"/>
      <c r="AI403" s="241"/>
      <c r="AJ403" s="241"/>
      <c r="AK403" s="246"/>
      <c r="AL403" s="246"/>
      <c r="AM403" s="246"/>
      <c r="AN403" s="246"/>
      <c r="AO403" s="246"/>
      <c r="AP403" s="523"/>
      <c r="AQ403" s="246"/>
      <c r="AR403" s="246"/>
      <c r="AS403" s="246"/>
      <c r="AT403" s="246"/>
      <c r="AU403" s="246"/>
      <c r="AV403" s="246"/>
      <c r="AW403" s="246"/>
      <c r="AX403" s="246"/>
      <c r="AY403" s="246"/>
      <c r="AZ403" s="246"/>
      <c r="BA403" s="246"/>
      <c r="BB403" s="246"/>
      <c r="BC403" s="246"/>
      <c r="BD403" s="246"/>
      <c r="BE403" s="248"/>
      <c r="BF403" s="523"/>
      <c r="BG403" s="562" t="str">
        <f t="shared" si="49"/>
        <v xml:space="preserve"> </v>
      </c>
      <c r="BH403" s="562" t="str">
        <f t="shared" si="51"/>
        <v xml:space="preserve"> </v>
      </c>
      <c r="BI403" s="562" t="str">
        <f t="shared" si="52"/>
        <v xml:space="preserve"> </v>
      </c>
      <c r="BJ403" s="562" t="str">
        <f t="shared" si="53"/>
        <v xml:space="preserve"> </v>
      </c>
      <c r="BK403" s="523"/>
      <c r="BL403" s="242"/>
      <c r="BM403" s="242"/>
      <c r="BN403" s="241"/>
      <c r="BO403" s="242"/>
      <c r="BP403" s="241"/>
      <c r="BQ403" s="241"/>
      <c r="BR403" s="241"/>
      <c r="BS403" s="246"/>
      <c r="BT403" s="246"/>
      <c r="BU403" s="246"/>
      <c r="BV403" s="246"/>
      <c r="BW403" s="246"/>
      <c r="BX403" s="523"/>
      <c r="BY403" s="246"/>
      <c r="BZ403" s="246"/>
      <c r="CA403" s="246"/>
      <c r="CB403" s="246"/>
      <c r="CC403" s="246"/>
      <c r="CD403" s="246"/>
      <c r="CE403" s="246"/>
      <c r="CF403" s="246"/>
      <c r="CG403" s="246"/>
      <c r="CH403" s="246"/>
      <c r="CI403" s="246"/>
      <c r="CJ403" s="246"/>
      <c r="CK403" s="246"/>
      <c r="CL403" s="246"/>
      <c r="CM403" s="248"/>
      <c r="CN403" s="523"/>
      <c r="CO403" s="562" t="str">
        <f t="shared" si="50"/>
        <v xml:space="preserve"> </v>
      </c>
      <c r="CP403" s="562" t="str">
        <f t="shared" si="54"/>
        <v xml:space="preserve"> </v>
      </c>
      <c r="CQ403" s="562" t="str">
        <f t="shared" si="55"/>
        <v xml:space="preserve"> </v>
      </c>
      <c r="CR403" s="562" t="str">
        <f t="shared" si="56"/>
        <v xml:space="preserve"> </v>
      </c>
      <c r="CS403" s="81"/>
      <c r="CT403" s="515"/>
    </row>
    <row r="404" spans="1:98" s="86" customFormat="1" ht="12.75" x14ac:dyDescent="0.25">
      <c r="A404" s="365"/>
      <c r="B404" s="147">
        <f>Demography!B403</f>
        <v>0</v>
      </c>
      <c r="C404" s="147">
        <f>Demography!C403</f>
        <v>0</v>
      </c>
      <c r="D404" s="148">
        <f>Demography!D403</f>
        <v>0</v>
      </c>
      <c r="E404" s="148">
        <f>Demography!E403</f>
        <v>0</v>
      </c>
      <c r="F404" s="148">
        <f>Demography!F403</f>
        <v>0</v>
      </c>
      <c r="G404" s="81"/>
      <c r="H404" s="256"/>
      <c r="I404" s="257"/>
      <c r="J404" s="257"/>
      <c r="K404" s="256"/>
      <c r="L404" s="240"/>
      <c r="M404" s="257"/>
      <c r="N404" s="256"/>
      <c r="O404" s="240"/>
      <c r="P404" s="261"/>
      <c r="Q404" s="261"/>
      <c r="R404" s="261"/>
      <c r="S404" s="261"/>
      <c r="T404" s="261"/>
      <c r="U404" s="522"/>
      <c r="V404" s="256"/>
      <c r="W404" s="238"/>
      <c r="X404" s="238"/>
      <c r="Y404" s="81"/>
      <c r="Z404" s="256"/>
      <c r="AA404" s="150"/>
      <c r="AB404" s="150"/>
      <c r="AC404" s="81"/>
      <c r="AD404" s="240"/>
      <c r="AE404" s="240"/>
      <c r="AF404" s="256"/>
      <c r="AG404" s="240"/>
      <c r="AH404" s="256"/>
      <c r="AI404" s="256"/>
      <c r="AJ404" s="256"/>
      <c r="AK404" s="245"/>
      <c r="AL404" s="245"/>
      <c r="AM404" s="245"/>
      <c r="AN404" s="245"/>
      <c r="AO404" s="245"/>
      <c r="AP404" s="523"/>
      <c r="AQ404" s="245"/>
      <c r="AR404" s="245"/>
      <c r="AS404" s="245"/>
      <c r="AT404" s="245"/>
      <c r="AU404" s="245"/>
      <c r="AV404" s="245"/>
      <c r="AW404" s="245"/>
      <c r="AX404" s="245"/>
      <c r="AY404" s="245"/>
      <c r="AZ404" s="245"/>
      <c r="BA404" s="245"/>
      <c r="BB404" s="245"/>
      <c r="BC404" s="245"/>
      <c r="BD404" s="245"/>
      <c r="BE404" s="247"/>
      <c r="BF404" s="523"/>
      <c r="BG404" s="561" t="str">
        <f t="shared" ref="BG404:BG467" si="57">IF(AI404=0," ",AQ404/AK404)</f>
        <v xml:space="preserve"> </v>
      </c>
      <c r="BH404" s="561" t="str">
        <f t="shared" si="51"/>
        <v xml:space="preserve"> </v>
      </c>
      <c r="BI404" s="561" t="str">
        <f t="shared" si="52"/>
        <v xml:space="preserve"> </v>
      </c>
      <c r="BJ404" s="561" t="str">
        <f t="shared" si="53"/>
        <v xml:space="preserve"> </v>
      </c>
      <c r="BK404" s="523"/>
      <c r="BL404" s="240"/>
      <c r="BM404" s="240"/>
      <c r="BN404" s="256"/>
      <c r="BO404" s="240"/>
      <c r="BP404" s="256"/>
      <c r="BQ404" s="256"/>
      <c r="BR404" s="256"/>
      <c r="BS404" s="245"/>
      <c r="BT404" s="245"/>
      <c r="BU404" s="245"/>
      <c r="BV404" s="245"/>
      <c r="BW404" s="245"/>
      <c r="BX404" s="523"/>
      <c r="BY404" s="245"/>
      <c r="BZ404" s="245"/>
      <c r="CA404" s="245"/>
      <c r="CB404" s="245"/>
      <c r="CC404" s="245"/>
      <c r="CD404" s="245"/>
      <c r="CE404" s="245"/>
      <c r="CF404" s="245"/>
      <c r="CG404" s="245"/>
      <c r="CH404" s="245"/>
      <c r="CI404" s="245"/>
      <c r="CJ404" s="245"/>
      <c r="CK404" s="245"/>
      <c r="CL404" s="245"/>
      <c r="CM404" s="247"/>
      <c r="CN404" s="523"/>
      <c r="CO404" s="561" t="str">
        <f t="shared" ref="CO404:CO467" si="58">IF(BQ404=0," ",BY404/BS404)</f>
        <v xml:space="preserve"> </v>
      </c>
      <c r="CP404" s="561" t="str">
        <f t="shared" si="54"/>
        <v xml:space="preserve"> </v>
      </c>
      <c r="CQ404" s="561" t="str">
        <f t="shared" si="55"/>
        <v xml:space="preserve"> </v>
      </c>
      <c r="CR404" s="561" t="str">
        <f t="shared" si="56"/>
        <v xml:space="preserve"> </v>
      </c>
      <c r="CS404" s="81"/>
      <c r="CT404" s="254"/>
    </row>
    <row r="405" spans="1:98" s="86" customFormat="1" ht="12.75" x14ac:dyDescent="0.25">
      <c r="A405" s="365"/>
      <c r="B405" s="361">
        <f>Demography!B404</f>
        <v>0</v>
      </c>
      <c r="C405" s="361">
        <f>Demography!C404</f>
        <v>0</v>
      </c>
      <c r="D405" s="362">
        <f>Demography!D404</f>
        <v>0</v>
      </c>
      <c r="E405" s="362">
        <f>Demography!E404</f>
        <v>0</v>
      </c>
      <c r="F405" s="362">
        <f>Demography!F404</f>
        <v>0</v>
      </c>
      <c r="G405" s="81"/>
      <c r="H405" s="241"/>
      <c r="I405" s="478"/>
      <c r="J405" s="478"/>
      <c r="K405" s="241"/>
      <c r="L405" s="242"/>
      <c r="M405" s="478"/>
      <c r="N405" s="241"/>
      <c r="O405" s="242"/>
      <c r="P405" s="243"/>
      <c r="Q405" s="243"/>
      <c r="R405" s="243"/>
      <c r="S405" s="243"/>
      <c r="T405" s="243"/>
      <c r="U405" s="524"/>
      <c r="V405" s="241"/>
      <c r="W405" s="415"/>
      <c r="X405" s="415"/>
      <c r="Y405" s="81"/>
      <c r="Z405" s="241"/>
      <c r="AA405" s="416"/>
      <c r="AB405" s="416"/>
      <c r="AC405" s="81"/>
      <c r="AD405" s="242"/>
      <c r="AE405" s="242"/>
      <c r="AF405" s="241"/>
      <c r="AG405" s="242"/>
      <c r="AH405" s="241"/>
      <c r="AI405" s="241"/>
      <c r="AJ405" s="241"/>
      <c r="AK405" s="246"/>
      <c r="AL405" s="246"/>
      <c r="AM405" s="246"/>
      <c r="AN405" s="246"/>
      <c r="AO405" s="246"/>
      <c r="AP405" s="523"/>
      <c r="AQ405" s="246"/>
      <c r="AR405" s="246"/>
      <c r="AS405" s="246"/>
      <c r="AT405" s="246"/>
      <c r="AU405" s="246"/>
      <c r="AV405" s="246"/>
      <c r="AW405" s="246"/>
      <c r="AX405" s="246"/>
      <c r="AY405" s="246"/>
      <c r="AZ405" s="246"/>
      <c r="BA405" s="246"/>
      <c r="BB405" s="246"/>
      <c r="BC405" s="246"/>
      <c r="BD405" s="246"/>
      <c r="BE405" s="248"/>
      <c r="BF405" s="523"/>
      <c r="BG405" s="562" t="str">
        <f t="shared" si="57"/>
        <v xml:space="preserve"> </v>
      </c>
      <c r="BH405" s="562" t="str">
        <f t="shared" ref="BH405:BH468" si="59">IF(OR(AI405=0,P405=0)," ",AQ405/P405)</f>
        <v xml:space="preserve"> </v>
      </c>
      <c r="BI405" s="562" t="str">
        <f t="shared" ref="BI405:BI468" si="60">IF(OR(AI405&gt;5, AI405&lt;1)," ",AR405/AL405)</f>
        <v xml:space="preserve"> </v>
      </c>
      <c r="BJ405" s="562" t="str">
        <f t="shared" ref="BJ405:BJ468" si="61">IF(OR(AI405&gt;5,AI405&lt;1,P405=0)," ",AR405/P405)</f>
        <v xml:space="preserve"> </v>
      </c>
      <c r="BK405" s="523"/>
      <c r="BL405" s="242"/>
      <c r="BM405" s="242"/>
      <c r="BN405" s="241"/>
      <c r="BO405" s="242"/>
      <c r="BP405" s="241"/>
      <c r="BQ405" s="241"/>
      <c r="BR405" s="241"/>
      <c r="BS405" s="246"/>
      <c r="BT405" s="246"/>
      <c r="BU405" s="246"/>
      <c r="BV405" s="246"/>
      <c r="BW405" s="246"/>
      <c r="BX405" s="523"/>
      <c r="BY405" s="246"/>
      <c r="BZ405" s="246"/>
      <c r="CA405" s="246"/>
      <c r="CB405" s="246"/>
      <c r="CC405" s="246"/>
      <c r="CD405" s="246"/>
      <c r="CE405" s="246"/>
      <c r="CF405" s="246"/>
      <c r="CG405" s="246"/>
      <c r="CH405" s="246"/>
      <c r="CI405" s="246"/>
      <c r="CJ405" s="246"/>
      <c r="CK405" s="246"/>
      <c r="CL405" s="246"/>
      <c r="CM405" s="248"/>
      <c r="CN405" s="523"/>
      <c r="CO405" s="562" t="str">
        <f t="shared" si="58"/>
        <v xml:space="preserve"> </v>
      </c>
      <c r="CP405" s="562" t="str">
        <f t="shared" ref="CP405:CP468" si="62">IF(OR(BQ405=0,P405=0)," ",BY405/P405)</f>
        <v xml:space="preserve"> </v>
      </c>
      <c r="CQ405" s="562" t="str">
        <f t="shared" ref="CQ405:CQ468" si="63">IF(OR(BQ405&gt;5, BQ405&lt;1)," ",BZ405/BT405)</f>
        <v xml:space="preserve"> </v>
      </c>
      <c r="CR405" s="562" t="str">
        <f t="shared" ref="CR405:CR468" si="64">IF(OR(BQ405&gt;5,BQ405&lt;1,P405=0)," ",BZ405/P405)</f>
        <v xml:space="preserve"> </v>
      </c>
      <c r="CS405" s="81"/>
      <c r="CT405" s="515"/>
    </row>
    <row r="406" spans="1:98" s="86" customFormat="1" ht="12.75" x14ac:dyDescent="0.25">
      <c r="A406" s="365"/>
      <c r="B406" s="147">
        <f>Demography!B405</f>
        <v>0</v>
      </c>
      <c r="C406" s="147">
        <f>Demography!C405</f>
        <v>0</v>
      </c>
      <c r="D406" s="148">
        <f>Demography!D405</f>
        <v>0</v>
      </c>
      <c r="E406" s="148">
        <f>Demography!E405</f>
        <v>0</v>
      </c>
      <c r="F406" s="148">
        <f>Demography!F405</f>
        <v>0</v>
      </c>
      <c r="G406" s="81"/>
      <c r="H406" s="256"/>
      <c r="I406" s="257"/>
      <c r="J406" s="257"/>
      <c r="K406" s="256"/>
      <c r="L406" s="240"/>
      <c r="M406" s="257"/>
      <c r="N406" s="256"/>
      <c r="O406" s="240"/>
      <c r="P406" s="261"/>
      <c r="Q406" s="261"/>
      <c r="R406" s="261"/>
      <c r="S406" s="261"/>
      <c r="T406" s="261"/>
      <c r="U406" s="522"/>
      <c r="V406" s="256"/>
      <c r="W406" s="238"/>
      <c r="X406" s="238"/>
      <c r="Y406" s="81"/>
      <c r="Z406" s="256"/>
      <c r="AA406" s="150"/>
      <c r="AB406" s="150"/>
      <c r="AC406" s="81"/>
      <c r="AD406" s="240"/>
      <c r="AE406" s="240"/>
      <c r="AF406" s="256"/>
      <c r="AG406" s="240"/>
      <c r="AH406" s="256"/>
      <c r="AI406" s="256"/>
      <c r="AJ406" s="256"/>
      <c r="AK406" s="245"/>
      <c r="AL406" s="245"/>
      <c r="AM406" s="245"/>
      <c r="AN406" s="245"/>
      <c r="AO406" s="245"/>
      <c r="AP406" s="523"/>
      <c r="AQ406" s="245"/>
      <c r="AR406" s="245"/>
      <c r="AS406" s="245"/>
      <c r="AT406" s="245"/>
      <c r="AU406" s="245"/>
      <c r="AV406" s="245"/>
      <c r="AW406" s="245"/>
      <c r="AX406" s="245"/>
      <c r="AY406" s="245"/>
      <c r="AZ406" s="245"/>
      <c r="BA406" s="245"/>
      <c r="BB406" s="245"/>
      <c r="BC406" s="245"/>
      <c r="BD406" s="245"/>
      <c r="BE406" s="247"/>
      <c r="BF406" s="523"/>
      <c r="BG406" s="561" t="str">
        <f t="shared" si="57"/>
        <v xml:space="preserve"> </v>
      </c>
      <c r="BH406" s="561" t="str">
        <f t="shared" si="59"/>
        <v xml:space="preserve"> </v>
      </c>
      <c r="BI406" s="561" t="str">
        <f t="shared" si="60"/>
        <v xml:space="preserve"> </v>
      </c>
      <c r="BJ406" s="561" t="str">
        <f t="shared" si="61"/>
        <v xml:space="preserve"> </v>
      </c>
      <c r="BK406" s="523"/>
      <c r="BL406" s="240"/>
      <c r="BM406" s="240"/>
      <c r="BN406" s="256"/>
      <c r="BO406" s="240"/>
      <c r="BP406" s="256"/>
      <c r="BQ406" s="256"/>
      <c r="BR406" s="256"/>
      <c r="BS406" s="245"/>
      <c r="BT406" s="245"/>
      <c r="BU406" s="245"/>
      <c r="BV406" s="245"/>
      <c r="BW406" s="245"/>
      <c r="BX406" s="523"/>
      <c r="BY406" s="245"/>
      <c r="BZ406" s="245"/>
      <c r="CA406" s="245"/>
      <c r="CB406" s="245"/>
      <c r="CC406" s="245"/>
      <c r="CD406" s="245"/>
      <c r="CE406" s="245"/>
      <c r="CF406" s="245"/>
      <c r="CG406" s="245"/>
      <c r="CH406" s="245"/>
      <c r="CI406" s="245"/>
      <c r="CJ406" s="245"/>
      <c r="CK406" s="245"/>
      <c r="CL406" s="245"/>
      <c r="CM406" s="247"/>
      <c r="CN406" s="523"/>
      <c r="CO406" s="561" t="str">
        <f t="shared" si="58"/>
        <v xml:space="preserve"> </v>
      </c>
      <c r="CP406" s="561" t="str">
        <f t="shared" si="62"/>
        <v xml:space="preserve"> </v>
      </c>
      <c r="CQ406" s="561" t="str">
        <f t="shared" si="63"/>
        <v xml:space="preserve"> </v>
      </c>
      <c r="CR406" s="561" t="str">
        <f t="shared" si="64"/>
        <v xml:space="preserve"> </v>
      </c>
      <c r="CS406" s="81"/>
      <c r="CT406" s="254"/>
    </row>
    <row r="407" spans="1:98" s="86" customFormat="1" ht="12.75" x14ac:dyDescent="0.25">
      <c r="A407" s="365"/>
      <c r="B407" s="361">
        <f>Demography!B406</f>
        <v>0</v>
      </c>
      <c r="C407" s="361">
        <f>Demography!C406</f>
        <v>0</v>
      </c>
      <c r="D407" s="362">
        <f>Demography!D406</f>
        <v>0</v>
      </c>
      <c r="E407" s="362">
        <f>Demography!E406</f>
        <v>0</v>
      </c>
      <c r="F407" s="362">
        <f>Demography!F406</f>
        <v>0</v>
      </c>
      <c r="G407" s="81"/>
      <c r="H407" s="241"/>
      <c r="I407" s="478"/>
      <c r="J407" s="478"/>
      <c r="K407" s="241"/>
      <c r="L407" s="242"/>
      <c r="M407" s="478"/>
      <c r="N407" s="241"/>
      <c r="O407" s="242"/>
      <c r="P407" s="243"/>
      <c r="Q407" s="243"/>
      <c r="R407" s="243"/>
      <c r="S407" s="243"/>
      <c r="T407" s="243"/>
      <c r="U407" s="524"/>
      <c r="V407" s="241"/>
      <c r="W407" s="415"/>
      <c r="X407" s="415"/>
      <c r="Y407" s="81"/>
      <c r="Z407" s="241"/>
      <c r="AA407" s="416"/>
      <c r="AB407" s="416"/>
      <c r="AC407" s="81"/>
      <c r="AD407" s="242"/>
      <c r="AE407" s="242"/>
      <c r="AF407" s="241"/>
      <c r="AG407" s="242"/>
      <c r="AH407" s="241"/>
      <c r="AI407" s="241"/>
      <c r="AJ407" s="241"/>
      <c r="AK407" s="246"/>
      <c r="AL407" s="246"/>
      <c r="AM407" s="246"/>
      <c r="AN407" s="246"/>
      <c r="AO407" s="246"/>
      <c r="AP407" s="523"/>
      <c r="AQ407" s="246"/>
      <c r="AR407" s="246"/>
      <c r="AS407" s="246"/>
      <c r="AT407" s="246"/>
      <c r="AU407" s="246"/>
      <c r="AV407" s="246"/>
      <c r="AW407" s="246"/>
      <c r="AX407" s="246"/>
      <c r="AY407" s="246"/>
      <c r="AZ407" s="246"/>
      <c r="BA407" s="246"/>
      <c r="BB407" s="246"/>
      <c r="BC407" s="246"/>
      <c r="BD407" s="246"/>
      <c r="BE407" s="248"/>
      <c r="BF407" s="523"/>
      <c r="BG407" s="562" t="str">
        <f t="shared" si="57"/>
        <v xml:space="preserve"> </v>
      </c>
      <c r="BH407" s="562" t="str">
        <f t="shared" si="59"/>
        <v xml:space="preserve"> </v>
      </c>
      <c r="BI407" s="562" t="str">
        <f t="shared" si="60"/>
        <v xml:space="preserve"> </v>
      </c>
      <c r="BJ407" s="562" t="str">
        <f t="shared" si="61"/>
        <v xml:space="preserve"> </v>
      </c>
      <c r="BK407" s="523"/>
      <c r="BL407" s="242"/>
      <c r="BM407" s="242"/>
      <c r="BN407" s="241"/>
      <c r="BO407" s="242"/>
      <c r="BP407" s="241"/>
      <c r="BQ407" s="241"/>
      <c r="BR407" s="241"/>
      <c r="BS407" s="246"/>
      <c r="BT407" s="246"/>
      <c r="BU407" s="246"/>
      <c r="BV407" s="246"/>
      <c r="BW407" s="246"/>
      <c r="BX407" s="523"/>
      <c r="BY407" s="246"/>
      <c r="BZ407" s="246"/>
      <c r="CA407" s="246"/>
      <c r="CB407" s="246"/>
      <c r="CC407" s="246"/>
      <c r="CD407" s="246"/>
      <c r="CE407" s="246"/>
      <c r="CF407" s="246"/>
      <c r="CG407" s="246"/>
      <c r="CH407" s="246"/>
      <c r="CI407" s="246"/>
      <c r="CJ407" s="246"/>
      <c r="CK407" s="246"/>
      <c r="CL407" s="246"/>
      <c r="CM407" s="248"/>
      <c r="CN407" s="523"/>
      <c r="CO407" s="562" t="str">
        <f t="shared" si="58"/>
        <v xml:space="preserve"> </v>
      </c>
      <c r="CP407" s="562" t="str">
        <f t="shared" si="62"/>
        <v xml:space="preserve"> </v>
      </c>
      <c r="CQ407" s="562" t="str">
        <f t="shared" si="63"/>
        <v xml:space="preserve"> </v>
      </c>
      <c r="CR407" s="562" t="str">
        <f t="shared" si="64"/>
        <v xml:space="preserve"> </v>
      </c>
      <c r="CS407" s="81"/>
      <c r="CT407" s="515"/>
    </row>
    <row r="408" spans="1:98" s="86" customFormat="1" ht="12.75" x14ac:dyDescent="0.25">
      <c r="A408" s="365"/>
      <c r="B408" s="147">
        <f>Demography!B407</f>
        <v>0</v>
      </c>
      <c r="C408" s="147">
        <f>Demography!C407</f>
        <v>0</v>
      </c>
      <c r="D408" s="148">
        <f>Demography!D407</f>
        <v>0</v>
      </c>
      <c r="E408" s="148">
        <f>Demography!E407</f>
        <v>0</v>
      </c>
      <c r="F408" s="148">
        <f>Demography!F407</f>
        <v>0</v>
      </c>
      <c r="G408" s="81"/>
      <c r="H408" s="256"/>
      <c r="I408" s="257"/>
      <c r="J408" s="257"/>
      <c r="K408" s="256"/>
      <c r="L408" s="240"/>
      <c r="M408" s="257"/>
      <c r="N408" s="256"/>
      <c r="O408" s="240"/>
      <c r="P408" s="261"/>
      <c r="Q408" s="261"/>
      <c r="R408" s="261"/>
      <c r="S408" s="261"/>
      <c r="T408" s="261"/>
      <c r="U408" s="522"/>
      <c r="V408" s="256"/>
      <c r="W408" s="238"/>
      <c r="X408" s="238"/>
      <c r="Y408" s="81"/>
      <c r="Z408" s="256"/>
      <c r="AA408" s="150"/>
      <c r="AB408" s="150"/>
      <c r="AC408" s="81"/>
      <c r="AD408" s="240"/>
      <c r="AE408" s="240"/>
      <c r="AF408" s="256"/>
      <c r="AG408" s="240"/>
      <c r="AH408" s="256"/>
      <c r="AI408" s="256"/>
      <c r="AJ408" s="256"/>
      <c r="AK408" s="245"/>
      <c r="AL408" s="245"/>
      <c r="AM408" s="245"/>
      <c r="AN408" s="245"/>
      <c r="AO408" s="245"/>
      <c r="AP408" s="523"/>
      <c r="AQ408" s="245"/>
      <c r="AR408" s="245"/>
      <c r="AS408" s="245"/>
      <c r="AT408" s="245"/>
      <c r="AU408" s="245"/>
      <c r="AV408" s="245"/>
      <c r="AW408" s="245"/>
      <c r="AX408" s="245"/>
      <c r="AY408" s="245"/>
      <c r="AZ408" s="245"/>
      <c r="BA408" s="245"/>
      <c r="BB408" s="245"/>
      <c r="BC408" s="245"/>
      <c r="BD408" s="245"/>
      <c r="BE408" s="247"/>
      <c r="BF408" s="523"/>
      <c r="BG408" s="561" t="str">
        <f t="shared" si="57"/>
        <v xml:space="preserve"> </v>
      </c>
      <c r="BH408" s="561" t="str">
        <f t="shared" si="59"/>
        <v xml:space="preserve"> </v>
      </c>
      <c r="BI408" s="561" t="str">
        <f t="shared" si="60"/>
        <v xml:space="preserve"> </v>
      </c>
      <c r="BJ408" s="561" t="str">
        <f t="shared" si="61"/>
        <v xml:space="preserve"> </v>
      </c>
      <c r="BK408" s="523"/>
      <c r="BL408" s="240"/>
      <c r="BM408" s="240"/>
      <c r="BN408" s="256"/>
      <c r="BO408" s="240"/>
      <c r="BP408" s="256"/>
      <c r="BQ408" s="256"/>
      <c r="BR408" s="256"/>
      <c r="BS408" s="245"/>
      <c r="BT408" s="245"/>
      <c r="BU408" s="245"/>
      <c r="BV408" s="245"/>
      <c r="BW408" s="245"/>
      <c r="BX408" s="523"/>
      <c r="BY408" s="245"/>
      <c r="BZ408" s="245"/>
      <c r="CA408" s="245"/>
      <c r="CB408" s="245"/>
      <c r="CC408" s="245"/>
      <c r="CD408" s="245"/>
      <c r="CE408" s="245"/>
      <c r="CF408" s="245"/>
      <c r="CG408" s="245"/>
      <c r="CH408" s="245"/>
      <c r="CI408" s="245"/>
      <c r="CJ408" s="245"/>
      <c r="CK408" s="245"/>
      <c r="CL408" s="245"/>
      <c r="CM408" s="247"/>
      <c r="CN408" s="523"/>
      <c r="CO408" s="561" t="str">
        <f t="shared" si="58"/>
        <v xml:space="preserve"> </v>
      </c>
      <c r="CP408" s="561" t="str">
        <f t="shared" si="62"/>
        <v xml:space="preserve"> </v>
      </c>
      <c r="CQ408" s="561" t="str">
        <f t="shared" si="63"/>
        <v xml:space="preserve"> </v>
      </c>
      <c r="CR408" s="561" t="str">
        <f t="shared" si="64"/>
        <v xml:space="preserve"> </v>
      </c>
      <c r="CS408" s="81"/>
      <c r="CT408" s="254"/>
    </row>
    <row r="409" spans="1:98" s="86" customFormat="1" ht="12.75" x14ac:dyDescent="0.25">
      <c r="A409" s="365"/>
      <c r="B409" s="361">
        <f>Demography!B408</f>
        <v>0</v>
      </c>
      <c r="C409" s="361">
        <f>Demography!C408</f>
        <v>0</v>
      </c>
      <c r="D409" s="362">
        <f>Demography!D408</f>
        <v>0</v>
      </c>
      <c r="E409" s="362">
        <f>Demography!E408</f>
        <v>0</v>
      </c>
      <c r="F409" s="362">
        <f>Demography!F408</f>
        <v>0</v>
      </c>
      <c r="G409" s="81"/>
      <c r="H409" s="241"/>
      <c r="I409" s="478"/>
      <c r="J409" s="478"/>
      <c r="K409" s="241"/>
      <c r="L409" s="242"/>
      <c r="M409" s="478"/>
      <c r="N409" s="241"/>
      <c r="O409" s="242"/>
      <c r="P409" s="243"/>
      <c r="Q409" s="243"/>
      <c r="R409" s="243"/>
      <c r="S409" s="243"/>
      <c r="T409" s="243"/>
      <c r="U409" s="524"/>
      <c r="V409" s="241"/>
      <c r="W409" s="415"/>
      <c r="X409" s="415"/>
      <c r="Y409" s="81"/>
      <c r="Z409" s="241"/>
      <c r="AA409" s="416"/>
      <c r="AB409" s="416"/>
      <c r="AC409" s="81"/>
      <c r="AD409" s="242"/>
      <c r="AE409" s="242"/>
      <c r="AF409" s="241"/>
      <c r="AG409" s="242"/>
      <c r="AH409" s="241"/>
      <c r="AI409" s="241"/>
      <c r="AJ409" s="241"/>
      <c r="AK409" s="246"/>
      <c r="AL409" s="246"/>
      <c r="AM409" s="246"/>
      <c r="AN409" s="246"/>
      <c r="AO409" s="246"/>
      <c r="AP409" s="523"/>
      <c r="AQ409" s="246"/>
      <c r="AR409" s="246"/>
      <c r="AS409" s="246"/>
      <c r="AT409" s="246"/>
      <c r="AU409" s="246"/>
      <c r="AV409" s="246"/>
      <c r="AW409" s="246"/>
      <c r="AX409" s="246"/>
      <c r="AY409" s="246"/>
      <c r="AZ409" s="246"/>
      <c r="BA409" s="246"/>
      <c r="BB409" s="246"/>
      <c r="BC409" s="246"/>
      <c r="BD409" s="246"/>
      <c r="BE409" s="248"/>
      <c r="BF409" s="523"/>
      <c r="BG409" s="562" t="str">
        <f t="shared" si="57"/>
        <v xml:space="preserve"> </v>
      </c>
      <c r="BH409" s="562" t="str">
        <f t="shared" si="59"/>
        <v xml:space="preserve"> </v>
      </c>
      <c r="BI409" s="562" t="str">
        <f t="shared" si="60"/>
        <v xml:space="preserve"> </v>
      </c>
      <c r="BJ409" s="562" t="str">
        <f t="shared" si="61"/>
        <v xml:space="preserve"> </v>
      </c>
      <c r="BK409" s="523"/>
      <c r="BL409" s="242"/>
      <c r="BM409" s="242"/>
      <c r="BN409" s="241"/>
      <c r="BO409" s="242"/>
      <c r="BP409" s="241"/>
      <c r="BQ409" s="241"/>
      <c r="BR409" s="241"/>
      <c r="BS409" s="246"/>
      <c r="BT409" s="246"/>
      <c r="BU409" s="246"/>
      <c r="BV409" s="246"/>
      <c r="BW409" s="246"/>
      <c r="BX409" s="523"/>
      <c r="BY409" s="246"/>
      <c r="BZ409" s="246"/>
      <c r="CA409" s="246"/>
      <c r="CB409" s="246"/>
      <c r="CC409" s="246"/>
      <c r="CD409" s="246"/>
      <c r="CE409" s="246"/>
      <c r="CF409" s="246"/>
      <c r="CG409" s="246"/>
      <c r="CH409" s="246"/>
      <c r="CI409" s="246"/>
      <c r="CJ409" s="246"/>
      <c r="CK409" s="246"/>
      <c r="CL409" s="246"/>
      <c r="CM409" s="248"/>
      <c r="CN409" s="523"/>
      <c r="CO409" s="562" t="str">
        <f t="shared" si="58"/>
        <v xml:space="preserve"> </v>
      </c>
      <c r="CP409" s="562" t="str">
        <f t="shared" si="62"/>
        <v xml:space="preserve"> </v>
      </c>
      <c r="CQ409" s="562" t="str">
        <f t="shared" si="63"/>
        <v xml:space="preserve"> </v>
      </c>
      <c r="CR409" s="562" t="str">
        <f t="shared" si="64"/>
        <v xml:space="preserve"> </v>
      </c>
      <c r="CS409" s="81"/>
      <c r="CT409" s="515"/>
    </row>
    <row r="410" spans="1:98" s="86" customFormat="1" ht="12.75" x14ac:dyDescent="0.25">
      <c r="A410" s="365"/>
      <c r="B410" s="147">
        <f>Demography!B409</f>
        <v>0</v>
      </c>
      <c r="C410" s="147">
        <f>Demography!C409</f>
        <v>0</v>
      </c>
      <c r="D410" s="148">
        <f>Demography!D409</f>
        <v>0</v>
      </c>
      <c r="E410" s="148">
        <f>Demography!E409</f>
        <v>0</v>
      </c>
      <c r="F410" s="148">
        <f>Demography!F409</f>
        <v>0</v>
      </c>
      <c r="G410" s="81"/>
      <c r="H410" s="256"/>
      <c r="I410" s="257"/>
      <c r="J410" s="257"/>
      <c r="K410" s="256"/>
      <c r="L410" s="240"/>
      <c r="M410" s="257"/>
      <c r="N410" s="256"/>
      <c r="O410" s="240"/>
      <c r="P410" s="261"/>
      <c r="Q410" s="261"/>
      <c r="R410" s="261"/>
      <c r="S410" s="261"/>
      <c r="T410" s="261"/>
      <c r="U410" s="522"/>
      <c r="V410" s="256"/>
      <c r="W410" s="238"/>
      <c r="X410" s="238"/>
      <c r="Y410" s="81"/>
      <c r="Z410" s="256"/>
      <c r="AA410" s="150"/>
      <c r="AB410" s="150"/>
      <c r="AC410" s="81"/>
      <c r="AD410" s="240"/>
      <c r="AE410" s="240"/>
      <c r="AF410" s="256"/>
      <c r="AG410" s="240"/>
      <c r="AH410" s="256"/>
      <c r="AI410" s="256"/>
      <c r="AJ410" s="256"/>
      <c r="AK410" s="245"/>
      <c r="AL410" s="245"/>
      <c r="AM410" s="245"/>
      <c r="AN410" s="245"/>
      <c r="AO410" s="245"/>
      <c r="AP410" s="523"/>
      <c r="AQ410" s="245"/>
      <c r="AR410" s="245"/>
      <c r="AS410" s="245"/>
      <c r="AT410" s="245"/>
      <c r="AU410" s="245"/>
      <c r="AV410" s="245"/>
      <c r="AW410" s="245"/>
      <c r="AX410" s="245"/>
      <c r="AY410" s="245"/>
      <c r="AZ410" s="245"/>
      <c r="BA410" s="245"/>
      <c r="BB410" s="245"/>
      <c r="BC410" s="245"/>
      <c r="BD410" s="245"/>
      <c r="BE410" s="247"/>
      <c r="BF410" s="523"/>
      <c r="BG410" s="561" t="str">
        <f t="shared" si="57"/>
        <v xml:space="preserve"> </v>
      </c>
      <c r="BH410" s="561" t="str">
        <f t="shared" si="59"/>
        <v xml:space="preserve"> </v>
      </c>
      <c r="BI410" s="561" t="str">
        <f t="shared" si="60"/>
        <v xml:space="preserve"> </v>
      </c>
      <c r="BJ410" s="561" t="str">
        <f t="shared" si="61"/>
        <v xml:space="preserve"> </v>
      </c>
      <c r="BK410" s="523"/>
      <c r="BL410" s="240"/>
      <c r="BM410" s="240"/>
      <c r="BN410" s="256"/>
      <c r="BO410" s="240"/>
      <c r="BP410" s="256"/>
      <c r="BQ410" s="256"/>
      <c r="BR410" s="256"/>
      <c r="BS410" s="245"/>
      <c r="BT410" s="245"/>
      <c r="BU410" s="245"/>
      <c r="BV410" s="245"/>
      <c r="BW410" s="245"/>
      <c r="BX410" s="523"/>
      <c r="BY410" s="245"/>
      <c r="BZ410" s="245"/>
      <c r="CA410" s="245"/>
      <c r="CB410" s="245"/>
      <c r="CC410" s="245"/>
      <c r="CD410" s="245"/>
      <c r="CE410" s="245"/>
      <c r="CF410" s="245"/>
      <c r="CG410" s="245"/>
      <c r="CH410" s="245"/>
      <c r="CI410" s="245"/>
      <c r="CJ410" s="245"/>
      <c r="CK410" s="245"/>
      <c r="CL410" s="245"/>
      <c r="CM410" s="247"/>
      <c r="CN410" s="523"/>
      <c r="CO410" s="561" t="str">
        <f t="shared" si="58"/>
        <v xml:space="preserve"> </v>
      </c>
      <c r="CP410" s="561" t="str">
        <f t="shared" si="62"/>
        <v xml:space="preserve"> </v>
      </c>
      <c r="CQ410" s="561" t="str">
        <f t="shared" si="63"/>
        <v xml:space="preserve"> </v>
      </c>
      <c r="CR410" s="561" t="str">
        <f t="shared" si="64"/>
        <v xml:space="preserve"> </v>
      </c>
      <c r="CS410" s="81"/>
      <c r="CT410" s="254"/>
    </row>
    <row r="411" spans="1:98" s="86" customFormat="1" ht="12.75" x14ac:dyDescent="0.25">
      <c r="A411" s="365"/>
      <c r="B411" s="361">
        <f>Demography!B410</f>
        <v>0</v>
      </c>
      <c r="C411" s="361">
        <f>Demography!C410</f>
        <v>0</v>
      </c>
      <c r="D411" s="362">
        <f>Demography!D410</f>
        <v>0</v>
      </c>
      <c r="E411" s="362">
        <f>Demography!E410</f>
        <v>0</v>
      </c>
      <c r="F411" s="362">
        <f>Demography!F410</f>
        <v>0</v>
      </c>
      <c r="G411" s="81"/>
      <c r="H411" s="241"/>
      <c r="I411" s="478"/>
      <c r="J411" s="478"/>
      <c r="K411" s="241"/>
      <c r="L411" s="242"/>
      <c r="M411" s="478"/>
      <c r="N411" s="241"/>
      <c r="O411" s="242"/>
      <c r="P411" s="243"/>
      <c r="Q411" s="243"/>
      <c r="R411" s="243"/>
      <c r="S411" s="243"/>
      <c r="T411" s="243"/>
      <c r="U411" s="524"/>
      <c r="V411" s="241"/>
      <c r="W411" s="415"/>
      <c r="X411" s="415"/>
      <c r="Y411" s="81"/>
      <c r="Z411" s="241"/>
      <c r="AA411" s="416"/>
      <c r="AB411" s="416"/>
      <c r="AC411" s="81"/>
      <c r="AD411" s="242"/>
      <c r="AE411" s="242"/>
      <c r="AF411" s="241"/>
      <c r="AG411" s="242"/>
      <c r="AH411" s="241"/>
      <c r="AI411" s="241"/>
      <c r="AJ411" s="241"/>
      <c r="AK411" s="246"/>
      <c r="AL411" s="246"/>
      <c r="AM411" s="246"/>
      <c r="AN411" s="246"/>
      <c r="AO411" s="246"/>
      <c r="AP411" s="523"/>
      <c r="AQ411" s="246"/>
      <c r="AR411" s="246"/>
      <c r="AS411" s="246"/>
      <c r="AT411" s="246"/>
      <c r="AU411" s="246"/>
      <c r="AV411" s="246"/>
      <c r="AW411" s="246"/>
      <c r="AX411" s="246"/>
      <c r="AY411" s="246"/>
      <c r="AZ411" s="246"/>
      <c r="BA411" s="246"/>
      <c r="BB411" s="246"/>
      <c r="BC411" s="246"/>
      <c r="BD411" s="246"/>
      <c r="BE411" s="248"/>
      <c r="BF411" s="523"/>
      <c r="BG411" s="562" t="str">
        <f t="shared" si="57"/>
        <v xml:space="preserve"> </v>
      </c>
      <c r="BH411" s="562" t="str">
        <f t="shared" si="59"/>
        <v xml:space="preserve"> </v>
      </c>
      <c r="BI411" s="562" t="str">
        <f t="shared" si="60"/>
        <v xml:space="preserve"> </v>
      </c>
      <c r="BJ411" s="562" t="str">
        <f t="shared" si="61"/>
        <v xml:space="preserve"> </v>
      </c>
      <c r="BK411" s="523"/>
      <c r="BL411" s="242"/>
      <c r="BM411" s="242"/>
      <c r="BN411" s="241"/>
      <c r="BO411" s="242"/>
      <c r="BP411" s="241"/>
      <c r="BQ411" s="241"/>
      <c r="BR411" s="241"/>
      <c r="BS411" s="246"/>
      <c r="BT411" s="246"/>
      <c r="BU411" s="246"/>
      <c r="BV411" s="246"/>
      <c r="BW411" s="246"/>
      <c r="BX411" s="523"/>
      <c r="BY411" s="246"/>
      <c r="BZ411" s="246"/>
      <c r="CA411" s="246"/>
      <c r="CB411" s="246"/>
      <c r="CC411" s="246"/>
      <c r="CD411" s="246"/>
      <c r="CE411" s="246"/>
      <c r="CF411" s="246"/>
      <c r="CG411" s="246"/>
      <c r="CH411" s="246"/>
      <c r="CI411" s="246"/>
      <c r="CJ411" s="246"/>
      <c r="CK411" s="246"/>
      <c r="CL411" s="246"/>
      <c r="CM411" s="248"/>
      <c r="CN411" s="523"/>
      <c r="CO411" s="562" t="str">
        <f t="shared" si="58"/>
        <v xml:space="preserve"> </v>
      </c>
      <c r="CP411" s="562" t="str">
        <f t="shared" si="62"/>
        <v xml:space="preserve"> </v>
      </c>
      <c r="CQ411" s="562" t="str">
        <f t="shared" si="63"/>
        <v xml:space="preserve"> </v>
      </c>
      <c r="CR411" s="562" t="str">
        <f t="shared" si="64"/>
        <v xml:space="preserve"> </v>
      </c>
      <c r="CS411" s="81"/>
      <c r="CT411" s="515"/>
    </row>
    <row r="412" spans="1:98" s="86" customFormat="1" ht="12.75" x14ac:dyDescent="0.25">
      <c r="A412" s="365"/>
      <c r="B412" s="147">
        <f>Demography!B411</f>
        <v>0</v>
      </c>
      <c r="C412" s="147">
        <f>Demography!C411</f>
        <v>0</v>
      </c>
      <c r="D412" s="148">
        <f>Demography!D411</f>
        <v>0</v>
      </c>
      <c r="E412" s="148">
        <f>Demography!E411</f>
        <v>0</v>
      </c>
      <c r="F412" s="148">
        <f>Demography!F411</f>
        <v>0</v>
      </c>
      <c r="G412" s="81"/>
      <c r="H412" s="256"/>
      <c r="I412" s="257"/>
      <c r="J412" s="257"/>
      <c r="K412" s="256"/>
      <c r="L412" s="240"/>
      <c r="M412" s="257"/>
      <c r="N412" s="256"/>
      <c r="O412" s="240"/>
      <c r="P412" s="261"/>
      <c r="Q412" s="261"/>
      <c r="R412" s="261"/>
      <c r="S412" s="261"/>
      <c r="T412" s="261"/>
      <c r="U412" s="522"/>
      <c r="V412" s="256"/>
      <c r="W412" s="238"/>
      <c r="X412" s="238"/>
      <c r="Y412" s="81"/>
      <c r="Z412" s="256"/>
      <c r="AA412" s="150"/>
      <c r="AB412" s="150"/>
      <c r="AC412" s="81"/>
      <c r="AD412" s="240"/>
      <c r="AE412" s="240"/>
      <c r="AF412" s="256"/>
      <c r="AG412" s="240"/>
      <c r="AH412" s="256"/>
      <c r="AI412" s="256"/>
      <c r="AJ412" s="256"/>
      <c r="AK412" s="245"/>
      <c r="AL412" s="245"/>
      <c r="AM412" s="245"/>
      <c r="AN412" s="245"/>
      <c r="AO412" s="245"/>
      <c r="AP412" s="523"/>
      <c r="AQ412" s="245"/>
      <c r="AR412" s="245"/>
      <c r="AS412" s="245"/>
      <c r="AT412" s="245"/>
      <c r="AU412" s="245"/>
      <c r="AV412" s="245"/>
      <c r="AW412" s="245"/>
      <c r="AX412" s="245"/>
      <c r="AY412" s="245"/>
      <c r="AZ412" s="245"/>
      <c r="BA412" s="245"/>
      <c r="BB412" s="245"/>
      <c r="BC412" s="245"/>
      <c r="BD412" s="245"/>
      <c r="BE412" s="247"/>
      <c r="BF412" s="523"/>
      <c r="BG412" s="561" t="str">
        <f t="shared" si="57"/>
        <v xml:space="preserve"> </v>
      </c>
      <c r="BH412" s="561" t="str">
        <f t="shared" si="59"/>
        <v xml:space="preserve"> </v>
      </c>
      <c r="BI412" s="561" t="str">
        <f t="shared" si="60"/>
        <v xml:space="preserve"> </v>
      </c>
      <c r="BJ412" s="561" t="str">
        <f t="shared" si="61"/>
        <v xml:space="preserve"> </v>
      </c>
      <c r="BK412" s="523"/>
      <c r="BL412" s="240"/>
      <c r="BM412" s="240"/>
      <c r="BN412" s="256"/>
      <c r="BO412" s="240"/>
      <c r="BP412" s="256"/>
      <c r="BQ412" s="256"/>
      <c r="BR412" s="256"/>
      <c r="BS412" s="245"/>
      <c r="BT412" s="245"/>
      <c r="BU412" s="245"/>
      <c r="BV412" s="245"/>
      <c r="BW412" s="245"/>
      <c r="BX412" s="523"/>
      <c r="BY412" s="245"/>
      <c r="BZ412" s="245"/>
      <c r="CA412" s="245"/>
      <c r="CB412" s="245"/>
      <c r="CC412" s="245"/>
      <c r="CD412" s="245"/>
      <c r="CE412" s="245"/>
      <c r="CF412" s="245"/>
      <c r="CG412" s="245"/>
      <c r="CH412" s="245"/>
      <c r="CI412" s="245"/>
      <c r="CJ412" s="245"/>
      <c r="CK412" s="245"/>
      <c r="CL412" s="245"/>
      <c r="CM412" s="247"/>
      <c r="CN412" s="523"/>
      <c r="CO412" s="561" t="str">
        <f t="shared" si="58"/>
        <v xml:space="preserve"> </v>
      </c>
      <c r="CP412" s="561" t="str">
        <f t="shared" si="62"/>
        <v xml:space="preserve"> </v>
      </c>
      <c r="CQ412" s="561" t="str">
        <f t="shared" si="63"/>
        <v xml:space="preserve"> </v>
      </c>
      <c r="CR412" s="561" t="str">
        <f t="shared" si="64"/>
        <v xml:space="preserve"> </v>
      </c>
      <c r="CS412" s="81"/>
      <c r="CT412" s="254"/>
    </row>
    <row r="413" spans="1:98" s="86" customFormat="1" ht="12.75" x14ac:dyDescent="0.25">
      <c r="A413" s="365"/>
      <c r="B413" s="361">
        <f>Demography!B412</f>
        <v>0</v>
      </c>
      <c r="C413" s="361">
        <f>Demography!C412</f>
        <v>0</v>
      </c>
      <c r="D413" s="362">
        <f>Demography!D412</f>
        <v>0</v>
      </c>
      <c r="E413" s="362">
        <f>Demography!E412</f>
        <v>0</v>
      </c>
      <c r="F413" s="362">
        <f>Demography!F412</f>
        <v>0</v>
      </c>
      <c r="G413" s="81"/>
      <c r="H413" s="241"/>
      <c r="I413" s="478"/>
      <c r="J413" s="478"/>
      <c r="K413" s="241"/>
      <c r="L413" s="242"/>
      <c r="M413" s="478"/>
      <c r="N413" s="241"/>
      <c r="O413" s="242"/>
      <c r="P413" s="243"/>
      <c r="Q413" s="243"/>
      <c r="R413" s="243"/>
      <c r="S413" s="243"/>
      <c r="T413" s="243"/>
      <c r="U413" s="524"/>
      <c r="V413" s="241"/>
      <c r="W413" s="415"/>
      <c r="X413" s="415"/>
      <c r="Y413" s="81"/>
      <c r="Z413" s="241"/>
      <c r="AA413" s="416"/>
      <c r="AB413" s="416"/>
      <c r="AC413" s="81"/>
      <c r="AD413" s="242"/>
      <c r="AE413" s="242"/>
      <c r="AF413" s="241"/>
      <c r="AG413" s="242"/>
      <c r="AH413" s="241"/>
      <c r="AI413" s="241"/>
      <c r="AJ413" s="241"/>
      <c r="AK413" s="246"/>
      <c r="AL413" s="246"/>
      <c r="AM413" s="246"/>
      <c r="AN413" s="246"/>
      <c r="AO413" s="246"/>
      <c r="AP413" s="523"/>
      <c r="AQ413" s="246"/>
      <c r="AR413" s="246"/>
      <c r="AS413" s="246"/>
      <c r="AT413" s="246"/>
      <c r="AU413" s="246"/>
      <c r="AV413" s="246"/>
      <c r="AW413" s="246"/>
      <c r="AX413" s="246"/>
      <c r="AY413" s="246"/>
      <c r="AZ413" s="246"/>
      <c r="BA413" s="246"/>
      <c r="BB413" s="246"/>
      <c r="BC413" s="246"/>
      <c r="BD413" s="246"/>
      <c r="BE413" s="248"/>
      <c r="BF413" s="523"/>
      <c r="BG413" s="562" t="str">
        <f t="shared" si="57"/>
        <v xml:space="preserve"> </v>
      </c>
      <c r="BH413" s="562" t="str">
        <f t="shared" si="59"/>
        <v xml:space="preserve"> </v>
      </c>
      <c r="BI413" s="562" t="str">
        <f t="shared" si="60"/>
        <v xml:space="preserve"> </v>
      </c>
      <c r="BJ413" s="562" t="str">
        <f t="shared" si="61"/>
        <v xml:space="preserve"> </v>
      </c>
      <c r="BK413" s="523"/>
      <c r="BL413" s="242"/>
      <c r="BM413" s="242"/>
      <c r="BN413" s="241"/>
      <c r="BO413" s="242"/>
      <c r="BP413" s="241"/>
      <c r="BQ413" s="241"/>
      <c r="BR413" s="241"/>
      <c r="BS413" s="246"/>
      <c r="BT413" s="246"/>
      <c r="BU413" s="246"/>
      <c r="BV413" s="246"/>
      <c r="BW413" s="246"/>
      <c r="BX413" s="523"/>
      <c r="BY413" s="246"/>
      <c r="BZ413" s="246"/>
      <c r="CA413" s="246"/>
      <c r="CB413" s="246"/>
      <c r="CC413" s="246"/>
      <c r="CD413" s="246"/>
      <c r="CE413" s="246"/>
      <c r="CF413" s="246"/>
      <c r="CG413" s="246"/>
      <c r="CH413" s="246"/>
      <c r="CI413" s="246"/>
      <c r="CJ413" s="246"/>
      <c r="CK413" s="246"/>
      <c r="CL413" s="246"/>
      <c r="CM413" s="248"/>
      <c r="CN413" s="523"/>
      <c r="CO413" s="562" t="str">
        <f t="shared" si="58"/>
        <v xml:space="preserve"> </v>
      </c>
      <c r="CP413" s="562" t="str">
        <f t="shared" si="62"/>
        <v xml:space="preserve"> </v>
      </c>
      <c r="CQ413" s="562" t="str">
        <f t="shared" si="63"/>
        <v xml:space="preserve"> </v>
      </c>
      <c r="CR413" s="562" t="str">
        <f t="shared" si="64"/>
        <v xml:space="preserve"> </v>
      </c>
      <c r="CS413" s="81"/>
      <c r="CT413" s="515"/>
    </row>
    <row r="414" spans="1:98" s="86" customFormat="1" ht="12.75" x14ac:dyDescent="0.25">
      <c r="A414" s="365"/>
      <c r="B414" s="147">
        <f>Demography!B413</f>
        <v>0</v>
      </c>
      <c r="C414" s="147">
        <f>Demography!C413</f>
        <v>0</v>
      </c>
      <c r="D414" s="148">
        <f>Demography!D413</f>
        <v>0</v>
      </c>
      <c r="E414" s="148">
        <f>Demography!E413</f>
        <v>0</v>
      </c>
      <c r="F414" s="148">
        <f>Demography!F413</f>
        <v>0</v>
      </c>
      <c r="G414" s="81"/>
      <c r="H414" s="256"/>
      <c r="I414" s="257"/>
      <c r="J414" s="257"/>
      <c r="K414" s="256"/>
      <c r="L414" s="240"/>
      <c r="M414" s="257"/>
      <c r="N414" s="256"/>
      <c r="O414" s="240"/>
      <c r="P414" s="261"/>
      <c r="Q414" s="261"/>
      <c r="R414" s="261"/>
      <c r="S414" s="261"/>
      <c r="T414" s="261"/>
      <c r="U414" s="522"/>
      <c r="V414" s="256"/>
      <c r="W414" s="238"/>
      <c r="X414" s="238"/>
      <c r="Y414" s="81"/>
      <c r="Z414" s="256"/>
      <c r="AA414" s="150"/>
      <c r="AB414" s="150"/>
      <c r="AC414" s="81"/>
      <c r="AD414" s="240"/>
      <c r="AE414" s="240"/>
      <c r="AF414" s="256"/>
      <c r="AG414" s="240"/>
      <c r="AH414" s="256"/>
      <c r="AI414" s="256"/>
      <c r="AJ414" s="256"/>
      <c r="AK414" s="245"/>
      <c r="AL414" s="245"/>
      <c r="AM414" s="245"/>
      <c r="AN414" s="245"/>
      <c r="AO414" s="245"/>
      <c r="AP414" s="523"/>
      <c r="AQ414" s="245"/>
      <c r="AR414" s="245"/>
      <c r="AS414" s="245"/>
      <c r="AT414" s="245"/>
      <c r="AU414" s="245"/>
      <c r="AV414" s="245"/>
      <c r="AW414" s="245"/>
      <c r="AX414" s="245"/>
      <c r="AY414" s="245"/>
      <c r="AZ414" s="245"/>
      <c r="BA414" s="245"/>
      <c r="BB414" s="245"/>
      <c r="BC414" s="245"/>
      <c r="BD414" s="245"/>
      <c r="BE414" s="247"/>
      <c r="BF414" s="523"/>
      <c r="BG414" s="561" t="str">
        <f t="shared" si="57"/>
        <v xml:space="preserve"> </v>
      </c>
      <c r="BH414" s="561" t="str">
        <f t="shared" si="59"/>
        <v xml:space="preserve"> </v>
      </c>
      <c r="BI414" s="561" t="str">
        <f t="shared" si="60"/>
        <v xml:space="preserve"> </v>
      </c>
      <c r="BJ414" s="561" t="str">
        <f t="shared" si="61"/>
        <v xml:space="preserve"> </v>
      </c>
      <c r="BK414" s="523"/>
      <c r="BL414" s="240"/>
      <c r="BM414" s="240"/>
      <c r="BN414" s="256"/>
      <c r="BO414" s="240"/>
      <c r="BP414" s="256"/>
      <c r="BQ414" s="256"/>
      <c r="BR414" s="256"/>
      <c r="BS414" s="245"/>
      <c r="BT414" s="245"/>
      <c r="BU414" s="245"/>
      <c r="BV414" s="245"/>
      <c r="BW414" s="245"/>
      <c r="BX414" s="523"/>
      <c r="BY414" s="245"/>
      <c r="BZ414" s="245"/>
      <c r="CA414" s="245"/>
      <c r="CB414" s="245"/>
      <c r="CC414" s="245"/>
      <c r="CD414" s="245"/>
      <c r="CE414" s="245"/>
      <c r="CF414" s="245"/>
      <c r="CG414" s="245"/>
      <c r="CH414" s="245"/>
      <c r="CI414" s="245"/>
      <c r="CJ414" s="245"/>
      <c r="CK414" s="245"/>
      <c r="CL414" s="245"/>
      <c r="CM414" s="247"/>
      <c r="CN414" s="523"/>
      <c r="CO414" s="561" t="str">
        <f t="shared" si="58"/>
        <v xml:space="preserve"> </v>
      </c>
      <c r="CP414" s="561" t="str">
        <f t="shared" si="62"/>
        <v xml:space="preserve"> </v>
      </c>
      <c r="CQ414" s="561" t="str">
        <f t="shared" si="63"/>
        <v xml:space="preserve"> </v>
      </c>
      <c r="CR414" s="561" t="str">
        <f t="shared" si="64"/>
        <v xml:space="preserve"> </v>
      </c>
      <c r="CS414" s="81"/>
      <c r="CT414" s="254"/>
    </row>
    <row r="415" spans="1:98" s="86" customFormat="1" ht="12.75" x14ac:dyDescent="0.25">
      <c r="A415" s="365"/>
      <c r="B415" s="361">
        <f>Demography!B414</f>
        <v>0</v>
      </c>
      <c r="C415" s="361">
        <f>Demography!C414</f>
        <v>0</v>
      </c>
      <c r="D415" s="362">
        <f>Demography!D414</f>
        <v>0</v>
      </c>
      <c r="E415" s="362">
        <f>Demography!E414</f>
        <v>0</v>
      </c>
      <c r="F415" s="362">
        <f>Demography!F414</f>
        <v>0</v>
      </c>
      <c r="G415" s="81"/>
      <c r="H415" s="241"/>
      <c r="I415" s="478"/>
      <c r="J415" s="478"/>
      <c r="K415" s="241"/>
      <c r="L415" s="242"/>
      <c r="M415" s="478"/>
      <c r="N415" s="241"/>
      <c r="O415" s="242"/>
      <c r="P415" s="243"/>
      <c r="Q415" s="243"/>
      <c r="R415" s="243"/>
      <c r="S415" s="243"/>
      <c r="T415" s="243"/>
      <c r="U415" s="524"/>
      <c r="V415" s="241"/>
      <c r="W415" s="415"/>
      <c r="X415" s="415"/>
      <c r="Y415" s="81"/>
      <c r="Z415" s="241"/>
      <c r="AA415" s="416"/>
      <c r="AB415" s="416"/>
      <c r="AC415" s="81"/>
      <c r="AD415" s="242"/>
      <c r="AE415" s="242"/>
      <c r="AF415" s="241"/>
      <c r="AG415" s="242"/>
      <c r="AH415" s="241"/>
      <c r="AI415" s="241"/>
      <c r="AJ415" s="241"/>
      <c r="AK415" s="246"/>
      <c r="AL415" s="246"/>
      <c r="AM415" s="246"/>
      <c r="AN415" s="246"/>
      <c r="AO415" s="246"/>
      <c r="AP415" s="523"/>
      <c r="AQ415" s="246"/>
      <c r="AR415" s="246"/>
      <c r="AS415" s="246"/>
      <c r="AT415" s="246"/>
      <c r="AU415" s="246"/>
      <c r="AV415" s="246"/>
      <c r="AW415" s="246"/>
      <c r="AX415" s="246"/>
      <c r="AY415" s="246"/>
      <c r="AZ415" s="246"/>
      <c r="BA415" s="246"/>
      <c r="BB415" s="246"/>
      <c r="BC415" s="246"/>
      <c r="BD415" s="246"/>
      <c r="BE415" s="248"/>
      <c r="BF415" s="523"/>
      <c r="BG415" s="562" t="str">
        <f t="shared" si="57"/>
        <v xml:space="preserve"> </v>
      </c>
      <c r="BH415" s="562" t="str">
        <f t="shared" si="59"/>
        <v xml:space="preserve"> </v>
      </c>
      <c r="BI415" s="562" t="str">
        <f t="shared" si="60"/>
        <v xml:space="preserve"> </v>
      </c>
      <c r="BJ415" s="562" t="str">
        <f t="shared" si="61"/>
        <v xml:space="preserve"> </v>
      </c>
      <c r="BK415" s="523"/>
      <c r="BL415" s="242"/>
      <c r="BM415" s="242"/>
      <c r="BN415" s="241"/>
      <c r="BO415" s="242"/>
      <c r="BP415" s="241"/>
      <c r="BQ415" s="241"/>
      <c r="BR415" s="241"/>
      <c r="BS415" s="246"/>
      <c r="BT415" s="246"/>
      <c r="BU415" s="246"/>
      <c r="BV415" s="246"/>
      <c r="BW415" s="246"/>
      <c r="BX415" s="523"/>
      <c r="BY415" s="246"/>
      <c r="BZ415" s="246"/>
      <c r="CA415" s="246"/>
      <c r="CB415" s="246"/>
      <c r="CC415" s="246"/>
      <c r="CD415" s="246"/>
      <c r="CE415" s="246"/>
      <c r="CF415" s="246"/>
      <c r="CG415" s="246"/>
      <c r="CH415" s="246"/>
      <c r="CI415" s="246"/>
      <c r="CJ415" s="246"/>
      <c r="CK415" s="246"/>
      <c r="CL415" s="246"/>
      <c r="CM415" s="248"/>
      <c r="CN415" s="523"/>
      <c r="CO415" s="562" t="str">
        <f t="shared" si="58"/>
        <v xml:space="preserve"> </v>
      </c>
      <c r="CP415" s="562" t="str">
        <f t="shared" si="62"/>
        <v xml:space="preserve"> </v>
      </c>
      <c r="CQ415" s="562" t="str">
        <f t="shared" si="63"/>
        <v xml:space="preserve"> </v>
      </c>
      <c r="CR415" s="562" t="str">
        <f t="shared" si="64"/>
        <v xml:space="preserve"> </v>
      </c>
      <c r="CS415" s="81"/>
      <c r="CT415" s="515"/>
    </row>
    <row r="416" spans="1:98" s="86" customFormat="1" ht="12.75" x14ac:dyDescent="0.25">
      <c r="A416" s="365"/>
      <c r="B416" s="147">
        <f>Demography!B415</f>
        <v>0</v>
      </c>
      <c r="C416" s="147">
        <f>Demography!C415</f>
        <v>0</v>
      </c>
      <c r="D416" s="148">
        <f>Demography!D415</f>
        <v>0</v>
      </c>
      <c r="E416" s="148">
        <f>Demography!E415</f>
        <v>0</v>
      </c>
      <c r="F416" s="148">
        <f>Demography!F415</f>
        <v>0</v>
      </c>
      <c r="G416" s="81"/>
      <c r="H416" s="256"/>
      <c r="I416" s="257"/>
      <c r="J416" s="257"/>
      <c r="K416" s="256"/>
      <c r="L416" s="240"/>
      <c r="M416" s="257"/>
      <c r="N416" s="256"/>
      <c r="O416" s="240"/>
      <c r="P416" s="261"/>
      <c r="Q416" s="261"/>
      <c r="R416" s="261"/>
      <c r="S416" s="261"/>
      <c r="T416" s="261"/>
      <c r="U416" s="522"/>
      <c r="V416" s="256"/>
      <c r="W416" s="238"/>
      <c r="X416" s="238"/>
      <c r="Y416" s="81"/>
      <c r="Z416" s="256"/>
      <c r="AA416" s="150"/>
      <c r="AB416" s="150"/>
      <c r="AC416" s="81"/>
      <c r="AD416" s="240"/>
      <c r="AE416" s="240"/>
      <c r="AF416" s="256"/>
      <c r="AG416" s="240"/>
      <c r="AH416" s="256"/>
      <c r="AI416" s="256"/>
      <c r="AJ416" s="256"/>
      <c r="AK416" s="245"/>
      <c r="AL416" s="245"/>
      <c r="AM416" s="245"/>
      <c r="AN416" s="245"/>
      <c r="AO416" s="245"/>
      <c r="AP416" s="523"/>
      <c r="AQ416" s="245"/>
      <c r="AR416" s="245"/>
      <c r="AS416" s="245"/>
      <c r="AT416" s="245"/>
      <c r="AU416" s="245"/>
      <c r="AV416" s="245"/>
      <c r="AW416" s="245"/>
      <c r="AX416" s="245"/>
      <c r="AY416" s="245"/>
      <c r="AZ416" s="245"/>
      <c r="BA416" s="245"/>
      <c r="BB416" s="245"/>
      <c r="BC416" s="245"/>
      <c r="BD416" s="245"/>
      <c r="BE416" s="247"/>
      <c r="BF416" s="523"/>
      <c r="BG416" s="561" t="str">
        <f t="shared" si="57"/>
        <v xml:space="preserve"> </v>
      </c>
      <c r="BH416" s="561" t="str">
        <f t="shared" si="59"/>
        <v xml:space="preserve"> </v>
      </c>
      <c r="BI416" s="561" t="str">
        <f t="shared" si="60"/>
        <v xml:space="preserve"> </v>
      </c>
      <c r="BJ416" s="561" t="str">
        <f t="shared" si="61"/>
        <v xml:space="preserve"> </v>
      </c>
      <c r="BK416" s="523"/>
      <c r="BL416" s="240"/>
      <c r="BM416" s="240"/>
      <c r="BN416" s="256"/>
      <c r="BO416" s="240"/>
      <c r="BP416" s="256"/>
      <c r="BQ416" s="256"/>
      <c r="BR416" s="256"/>
      <c r="BS416" s="245"/>
      <c r="BT416" s="245"/>
      <c r="BU416" s="245"/>
      <c r="BV416" s="245"/>
      <c r="BW416" s="245"/>
      <c r="BX416" s="523"/>
      <c r="BY416" s="245"/>
      <c r="BZ416" s="245"/>
      <c r="CA416" s="245"/>
      <c r="CB416" s="245"/>
      <c r="CC416" s="245"/>
      <c r="CD416" s="245"/>
      <c r="CE416" s="245"/>
      <c r="CF416" s="245"/>
      <c r="CG416" s="245"/>
      <c r="CH416" s="245"/>
      <c r="CI416" s="245"/>
      <c r="CJ416" s="245"/>
      <c r="CK416" s="245"/>
      <c r="CL416" s="245"/>
      <c r="CM416" s="247"/>
      <c r="CN416" s="523"/>
      <c r="CO416" s="561" t="str">
        <f t="shared" si="58"/>
        <v xml:space="preserve"> </v>
      </c>
      <c r="CP416" s="561" t="str">
        <f t="shared" si="62"/>
        <v xml:space="preserve"> </v>
      </c>
      <c r="CQ416" s="561" t="str">
        <f t="shared" si="63"/>
        <v xml:space="preserve"> </v>
      </c>
      <c r="CR416" s="561" t="str">
        <f t="shared" si="64"/>
        <v xml:space="preserve"> </v>
      </c>
      <c r="CS416" s="81"/>
      <c r="CT416" s="254"/>
    </row>
    <row r="417" spans="1:98" s="86" customFormat="1" ht="12.75" x14ac:dyDescent="0.25">
      <c r="A417" s="365"/>
      <c r="B417" s="361">
        <f>Demography!B416</f>
        <v>0</v>
      </c>
      <c r="C417" s="361">
        <f>Demography!C416</f>
        <v>0</v>
      </c>
      <c r="D417" s="362">
        <f>Demography!D416</f>
        <v>0</v>
      </c>
      <c r="E417" s="362">
        <f>Demography!E416</f>
        <v>0</v>
      </c>
      <c r="F417" s="362">
        <f>Demography!F416</f>
        <v>0</v>
      </c>
      <c r="G417" s="81"/>
      <c r="H417" s="241"/>
      <c r="I417" s="478"/>
      <c r="J417" s="478"/>
      <c r="K417" s="241"/>
      <c r="L417" s="242"/>
      <c r="M417" s="478"/>
      <c r="N417" s="241"/>
      <c r="O417" s="242"/>
      <c r="P417" s="243"/>
      <c r="Q417" s="243"/>
      <c r="R417" s="243"/>
      <c r="S417" s="243"/>
      <c r="T417" s="243"/>
      <c r="U417" s="524"/>
      <c r="V417" s="241"/>
      <c r="W417" s="415"/>
      <c r="X417" s="415"/>
      <c r="Y417" s="81"/>
      <c r="Z417" s="241"/>
      <c r="AA417" s="416"/>
      <c r="AB417" s="416"/>
      <c r="AC417" s="81"/>
      <c r="AD417" s="242"/>
      <c r="AE417" s="242"/>
      <c r="AF417" s="241"/>
      <c r="AG417" s="242"/>
      <c r="AH417" s="241"/>
      <c r="AI417" s="241"/>
      <c r="AJ417" s="241"/>
      <c r="AK417" s="246"/>
      <c r="AL417" s="246"/>
      <c r="AM417" s="246"/>
      <c r="AN417" s="246"/>
      <c r="AO417" s="246"/>
      <c r="AP417" s="523"/>
      <c r="AQ417" s="246"/>
      <c r="AR417" s="246"/>
      <c r="AS417" s="246"/>
      <c r="AT417" s="246"/>
      <c r="AU417" s="246"/>
      <c r="AV417" s="246"/>
      <c r="AW417" s="246"/>
      <c r="AX417" s="246"/>
      <c r="AY417" s="246"/>
      <c r="AZ417" s="246"/>
      <c r="BA417" s="246"/>
      <c r="BB417" s="246"/>
      <c r="BC417" s="246"/>
      <c r="BD417" s="246"/>
      <c r="BE417" s="248"/>
      <c r="BF417" s="523"/>
      <c r="BG417" s="562" t="str">
        <f t="shared" si="57"/>
        <v xml:space="preserve"> </v>
      </c>
      <c r="BH417" s="562" t="str">
        <f t="shared" si="59"/>
        <v xml:space="preserve"> </v>
      </c>
      <c r="BI417" s="562" t="str">
        <f t="shared" si="60"/>
        <v xml:space="preserve"> </v>
      </c>
      <c r="BJ417" s="562" t="str">
        <f t="shared" si="61"/>
        <v xml:space="preserve"> </v>
      </c>
      <c r="BK417" s="523"/>
      <c r="BL417" s="242"/>
      <c r="BM417" s="242"/>
      <c r="BN417" s="241"/>
      <c r="BO417" s="242"/>
      <c r="BP417" s="241"/>
      <c r="BQ417" s="241"/>
      <c r="BR417" s="241"/>
      <c r="BS417" s="246"/>
      <c r="BT417" s="246"/>
      <c r="BU417" s="246"/>
      <c r="BV417" s="246"/>
      <c r="BW417" s="246"/>
      <c r="BX417" s="523"/>
      <c r="BY417" s="246"/>
      <c r="BZ417" s="246"/>
      <c r="CA417" s="246"/>
      <c r="CB417" s="246"/>
      <c r="CC417" s="246"/>
      <c r="CD417" s="246"/>
      <c r="CE417" s="246"/>
      <c r="CF417" s="246"/>
      <c r="CG417" s="246"/>
      <c r="CH417" s="246"/>
      <c r="CI417" s="246"/>
      <c r="CJ417" s="246"/>
      <c r="CK417" s="246"/>
      <c r="CL417" s="246"/>
      <c r="CM417" s="248"/>
      <c r="CN417" s="523"/>
      <c r="CO417" s="562" t="str">
        <f t="shared" si="58"/>
        <v xml:space="preserve"> </v>
      </c>
      <c r="CP417" s="562" t="str">
        <f t="shared" si="62"/>
        <v xml:space="preserve"> </v>
      </c>
      <c r="CQ417" s="562" t="str">
        <f t="shared" si="63"/>
        <v xml:space="preserve"> </v>
      </c>
      <c r="CR417" s="562" t="str">
        <f t="shared" si="64"/>
        <v xml:space="preserve"> </v>
      </c>
      <c r="CS417" s="81"/>
      <c r="CT417" s="515"/>
    </row>
    <row r="418" spans="1:98" s="86" customFormat="1" ht="12.75" x14ac:dyDescent="0.25">
      <c r="A418" s="365"/>
      <c r="B418" s="147">
        <f>Demography!B417</f>
        <v>0</v>
      </c>
      <c r="C418" s="147">
        <f>Demography!C417</f>
        <v>0</v>
      </c>
      <c r="D418" s="148">
        <f>Demography!D417</f>
        <v>0</v>
      </c>
      <c r="E418" s="148">
        <f>Demography!E417</f>
        <v>0</v>
      </c>
      <c r="F418" s="148">
        <f>Demography!F417</f>
        <v>0</v>
      </c>
      <c r="G418" s="81"/>
      <c r="H418" s="256"/>
      <c r="I418" s="257"/>
      <c r="J418" s="257"/>
      <c r="K418" s="256"/>
      <c r="L418" s="240"/>
      <c r="M418" s="257"/>
      <c r="N418" s="256"/>
      <c r="O418" s="240"/>
      <c r="P418" s="261"/>
      <c r="Q418" s="261"/>
      <c r="R418" s="261"/>
      <c r="S418" s="261"/>
      <c r="T418" s="261"/>
      <c r="U418" s="522"/>
      <c r="V418" s="256"/>
      <c r="W418" s="238"/>
      <c r="X418" s="238"/>
      <c r="Y418" s="81"/>
      <c r="Z418" s="256"/>
      <c r="AA418" s="150"/>
      <c r="AB418" s="150"/>
      <c r="AC418" s="81"/>
      <c r="AD418" s="240"/>
      <c r="AE418" s="240"/>
      <c r="AF418" s="256"/>
      <c r="AG418" s="240"/>
      <c r="AH418" s="256"/>
      <c r="AI418" s="256"/>
      <c r="AJ418" s="256"/>
      <c r="AK418" s="245"/>
      <c r="AL418" s="245"/>
      <c r="AM418" s="245"/>
      <c r="AN418" s="245"/>
      <c r="AO418" s="245"/>
      <c r="AP418" s="523"/>
      <c r="AQ418" s="245"/>
      <c r="AR418" s="245"/>
      <c r="AS418" s="245"/>
      <c r="AT418" s="245"/>
      <c r="AU418" s="245"/>
      <c r="AV418" s="245"/>
      <c r="AW418" s="245"/>
      <c r="AX418" s="245"/>
      <c r="AY418" s="245"/>
      <c r="AZ418" s="245"/>
      <c r="BA418" s="245"/>
      <c r="BB418" s="245"/>
      <c r="BC418" s="245"/>
      <c r="BD418" s="245"/>
      <c r="BE418" s="247"/>
      <c r="BF418" s="523"/>
      <c r="BG418" s="561" t="str">
        <f t="shared" si="57"/>
        <v xml:space="preserve"> </v>
      </c>
      <c r="BH418" s="561" t="str">
        <f t="shared" si="59"/>
        <v xml:space="preserve"> </v>
      </c>
      <c r="BI418" s="561" t="str">
        <f t="shared" si="60"/>
        <v xml:space="preserve"> </v>
      </c>
      <c r="BJ418" s="561" t="str">
        <f t="shared" si="61"/>
        <v xml:space="preserve"> </v>
      </c>
      <c r="BK418" s="523"/>
      <c r="BL418" s="240"/>
      <c r="BM418" s="240"/>
      <c r="BN418" s="256"/>
      <c r="BO418" s="240"/>
      <c r="BP418" s="256"/>
      <c r="BQ418" s="256"/>
      <c r="BR418" s="256"/>
      <c r="BS418" s="245"/>
      <c r="BT418" s="245"/>
      <c r="BU418" s="245"/>
      <c r="BV418" s="245"/>
      <c r="BW418" s="245"/>
      <c r="BX418" s="523"/>
      <c r="BY418" s="245"/>
      <c r="BZ418" s="245"/>
      <c r="CA418" s="245"/>
      <c r="CB418" s="245"/>
      <c r="CC418" s="245"/>
      <c r="CD418" s="245"/>
      <c r="CE418" s="245"/>
      <c r="CF418" s="245"/>
      <c r="CG418" s="245"/>
      <c r="CH418" s="245"/>
      <c r="CI418" s="245"/>
      <c r="CJ418" s="245"/>
      <c r="CK418" s="245"/>
      <c r="CL418" s="245"/>
      <c r="CM418" s="247"/>
      <c r="CN418" s="523"/>
      <c r="CO418" s="561" t="str">
        <f t="shared" si="58"/>
        <v xml:space="preserve"> </v>
      </c>
      <c r="CP418" s="561" t="str">
        <f t="shared" si="62"/>
        <v xml:space="preserve"> </v>
      </c>
      <c r="CQ418" s="561" t="str">
        <f t="shared" si="63"/>
        <v xml:space="preserve"> </v>
      </c>
      <c r="CR418" s="561" t="str">
        <f t="shared" si="64"/>
        <v xml:space="preserve"> </v>
      </c>
      <c r="CS418" s="81"/>
      <c r="CT418" s="254"/>
    </row>
    <row r="419" spans="1:98" s="86" customFormat="1" ht="12.75" x14ac:dyDescent="0.25">
      <c r="A419" s="365"/>
      <c r="B419" s="361">
        <f>Demography!B418</f>
        <v>0</v>
      </c>
      <c r="C419" s="361">
        <f>Demography!C418</f>
        <v>0</v>
      </c>
      <c r="D419" s="362">
        <f>Demography!D418</f>
        <v>0</v>
      </c>
      <c r="E419" s="362">
        <f>Demography!E418</f>
        <v>0</v>
      </c>
      <c r="F419" s="362">
        <f>Demography!F418</f>
        <v>0</v>
      </c>
      <c r="G419" s="81"/>
      <c r="H419" s="241"/>
      <c r="I419" s="478"/>
      <c r="J419" s="478"/>
      <c r="K419" s="241"/>
      <c r="L419" s="242"/>
      <c r="M419" s="478"/>
      <c r="N419" s="241"/>
      <c r="O419" s="242"/>
      <c r="P419" s="243"/>
      <c r="Q419" s="243"/>
      <c r="R419" s="243"/>
      <c r="S419" s="243"/>
      <c r="T419" s="243"/>
      <c r="U419" s="524"/>
      <c r="V419" s="241"/>
      <c r="W419" s="415"/>
      <c r="X419" s="415"/>
      <c r="Y419" s="81"/>
      <c r="Z419" s="241"/>
      <c r="AA419" s="416"/>
      <c r="AB419" s="416"/>
      <c r="AC419" s="81"/>
      <c r="AD419" s="242"/>
      <c r="AE419" s="242"/>
      <c r="AF419" s="241"/>
      <c r="AG419" s="242"/>
      <c r="AH419" s="241"/>
      <c r="AI419" s="241"/>
      <c r="AJ419" s="241"/>
      <c r="AK419" s="246"/>
      <c r="AL419" s="246"/>
      <c r="AM419" s="246"/>
      <c r="AN419" s="246"/>
      <c r="AO419" s="246"/>
      <c r="AP419" s="523"/>
      <c r="AQ419" s="246"/>
      <c r="AR419" s="246"/>
      <c r="AS419" s="246"/>
      <c r="AT419" s="246"/>
      <c r="AU419" s="246"/>
      <c r="AV419" s="246"/>
      <c r="AW419" s="246"/>
      <c r="AX419" s="246"/>
      <c r="AY419" s="246"/>
      <c r="AZ419" s="246"/>
      <c r="BA419" s="246"/>
      <c r="BB419" s="246"/>
      <c r="BC419" s="246"/>
      <c r="BD419" s="246"/>
      <c r="BE419" s="248"/>
      <c r="BF419" s="523"/>
      <c r="BG419" s="562" t="str">
        <f t="shared" si="57"/>
        <v xml:space="preserve"> </v>
      </c>
      <c r="BH419" s="562" t="str">
        <f t="shared" si="59"/>
        <v xml:space="preserve"> </v>
      </c>
      <c r="BI419" s="562" t="str">
        <f t="shared" si="60"/>
        <v xml:space="preserve"> </v>
      </c>
      <c r="BJ419" s="562" t="str">
        <f t="shared" si="61"/>
        <v xml:space="preserve"> </v>
      </c>
      <c r="BK419" s="523"/>
      <c r="BL419" s="242"/>
      <c r="BM419" s="242"/>
      <c r="BN419" s="241"/>
      <c r="BO419" s="242"/>
      <c r="BP419" s="241"/>
      <c r="BQ419" s="241"/>
      <c r="BR419" s="241"/>
      <c r="BS419" s="246"/>
      <c r="BT419" s="246"/>
      <c r="BU419" s="246"/>
      <c r="BV419" s="246"/>
      <c r="BW419" s="246"/>
      <c r="BX419" s="523"/>
      <c r="BY419" s="246"/>
      <c r="BZ419" s="246"/>
      <c r="CA419" s="246"/>
      <c r="CB419" s="246"/>
      <c r="CC419" s="246"/>
      <c r="CD419" s="246"/>
      <c r="CE419" s="246"/>
      <c r="CF419" s="246"/>
      <c r="CG419" s="246"/>
      <c r="CH419" s="246"/>
      <c r="CI419" s="246"/>
      <c r="CJ419" s="246"/>
      <c r="CK419" s="246"/>
      <c r="CL419" s="246"/>
      <c r="CM419" s="248"/>
      <c r="CN419" s="523"/>
      <c r="CO419" s="562" t="str">
        <f t="shared" si="58"/>
        <v xml:space="preserve"> </v>
      </c>
      <c r="CP419" s="562" t="str">
        <f t="shared" si="62"/>
        <v xml:space="preserve"> </v>
      </c>
      <c r="CQ419" s="562" t="str">
        <f t="shared" si="63"/>
        <v xml:space="preserve"> </v>
      </c>
      <c r="CR419" s="562" t="str">
        <f t="shared" si="64"/>
        <v xml:space="preserve"> </v>
      </c>
      <c r="CS419" s="81"/>
      <c r="CT419" s="515"/>
    </row>
    <row r="420" spans="1:98" s="86" customFormat="1" ht="12.75" x14ac:dyDescent="0.25">
      <c r="A420" s="365"/>
      <c r="B420" s="147">
        <f>Demography!B419</f>
        <v>0</v>
      </c>
      <c r="C420" s="147">
        <f>Demography!C419</f>
        <v>0</v>
      </c>
      <c r="D420" s="148">
        <f>Demography!D419</f>
        <v>0</v>
      </c>
      <c r="E420" s="148">
        <f>Demography!E419</f>
        <v>0</v>
      </c>
      <c r="F420" s="148">
        <f>Demography!F419</f>
        <v>0</v>
      </c>
      <c r="G420" s="81"/>
      <c r="H420" s="256"/>
      <c r="I420" s="257"/>
      <c r="J420" s="257"/>
      <c r="K420" s="256"/>
      <c r="L420" s="240"/>
      <c r="M420" s="257"/>
      <c r="N420" s="256"/>
      <c r="O420" s="240"/>
      <c r="P420" s="261"/>
      <c r="Q420" s="261"/>
      <c r="R420" s="261"/>
      <c r="S420" s="261"/>
      <c r="T420" s="261"/>
      <c r="U420" s="522"/>
      <c r="V420" s="256"/>
      <c r="W420" s="238"/>
      <c r="X420" s="238"/>
      <c r="Y420" s="81"/>
      <c r="Z420" s="256"/>
      <c r="AA420" s="150"/>
      <c r="AB420" s="150"/>
      <c r="AC420" s="81"/>
      <c r="AD420" s="240"/>
      <c r="AE420" s="240"/>
      <c r="AF420" s="256"/>
      <c r="AG420" s="240"/>
      <c r="AH420" s="256"/>
      <c r="AI420" s="256"/>
      <c r="AJ420" s="256"/>
      <c r="AK420" s="245"/>
      <c r="AL420" s="245"/>
      <c r="AM420" s="245"/>
      <c r="AN420" s="245"/>
      <c r="AO420" s="245"/>
      <c r="AP420" s="523"/>
      <c r="AQ420" s="245"/>
      <c r="AR420" s="245"/>
      <c r="AS420" s="245"/>
      <c r="AT420" s="245"/>
      <c r="AU420" s="245"/>
      <c r="AV420" s="245"/>
      <c r="AW420" s="245"/>
      <c r="AX420" s="245"/>
      <c r="AY420" s="245"/>
      <c r="AZ420" s="245"/>
      <c r="BA420" s="245"/>
      <c r="BB420" s="245"/>
      <c r="BC420" s="245"/>
      <c r="BD420" s="245"/>
      <c r="BE420" s="247"/>
      <c r="BF420" s="523"/>
      <c r="BG420" s="561" t="str">
        <f t="shared" si="57"/>
        <v xml:space="preserve"> </v>
      </c>
      <c r="BH420" s="561" t="str">
        <f t="shared" si="59"/>
        <v xml:space="preserve"> </v>
      </c>
      <c r="BI420" s="561" t="str">
        <f t="shared" si="60"/>
        <v xml:space="preserve"> </v>
      </c>
      <c r="BJ420" s="561" t="str">
        <f t="shared" si="61"/>
        <v xml:space="preserve"> </v>
      </c>
      <c r="BK420" s="523"/>
      <c r="BL420" s="240"/>
      <c r="BM420" s="240"/>
      <c r="BN420" s="256"/>
      <c r="BO420" s="240"/>
      <c r="BP420" s="256"/>
      <c r="BQ420" s="256"/>
      <c r="BR420" s="256"/>
      <c r="BS420" s="245"/>
      <c r="BT420" s="245"/>
      <c r="BU420" s="245"/>
      <c r="BV420" s="245"/>
      <c r="BW420" s="245"/>
      <c r="BX420" s="523"/>
      <c r="BY420" s="245"/>
      <c r="BZ420" s="245"/>
      <c r="CA420" s="245"/>
      <c r="CB420" s="245"/>
      <c r="CC420" s="245"/>
      <c r="CD420" s="245"/>
      <c r="CE420" s="245"/>
      <c r="CF420" s="245"/>
      <c r="CG420" s="245"/>
      <c r="CH420" s="245"/>
      <c r="CI420" s="245"/>
      <c r="CJ420" s="245"/>
      <c r="CK420" s="245"/>
      <c r="CL420" s="245"/>
      <c r="CM420" s="247"/>
      <c r="CN420" s="523"/>
      <c r="CO420" s="561" t="str">
        <f t="shared" si="58"/>
        <v xml:space="preserve"> </v>
      </c>
      <c r="CP420" s="561" t="str">
        <f t="shared" si="62"/>
        <v xml:space="preserve"> </v>
      </c>
      <c r="CQ420" s="561" t="str">
        <f t="shared" si="63"/>
        <v xml:space="preserve"> </v>
      </c>
      <c r="CR420" s="561" t="str">
        <f t="shared" si="64"/>
        <v xml:space="preserve"> </v>
      </c>
      <c r="CS420" s="81"/>
      <c r="CT420" s="254"/>
    </row>
    <row r="421" spans="1:98" s="86" customFormat="1" ht="12.75" x14ac:dyDescent="0.25">
      <c r="A421" s="365"/>
      <c r="B421" s="361">
        <f>Demography!B420</f>
        <v>0</v>
      </c>
      <c r="C421" s="361">
        <f>Demography!C420</f>
        <v>0</v>
      </c>
      <c r="D421" s="362">
        <f>Demography!D420</f>
        <v>0</v>
      </c>
      <c r="E421" s="362">
        <f>Demography!E420</f>
        <v>0</v>
      </c>
      <c r="F421" s="362">
        <f>Demography!F420</f>
        <v>0</v>
      </c>
      <c r="G421" s="81"/>
      <c r="H421" s="241"/>
      <c r="I421" s="478"/>
      <c r="J421" s="478"/>
      <c r="K421" s="241"/>
      <c r="L421" s="242"/>
      <c r="M421" s="478"/>
      <c r="N421" s="241"/>
      <c r="O421" s="242"/>
      <c r="P421" s="243"/>
      <c r="Q421" s="243"/>
      <c r="R421" s="243"/>
      <c r="S421" s="243"/>
      <c r="T421" s="243"/>
      <c r="U421" s="524"/>
      <c r="V421" s="241"/>
      <c r="W421" s="415"/>
      <c r="X421" s="415"/>
      <c r="Y421" s="81"/>
      <c r="Z421" s="241"/>
      <c r="AA421" s="416"/>
      <c r="AB421" s="416"/>
      <c r="AC421" s="81"/>
      <c r="AD421" s="242"/>
      <c r="AE421" s="242"/>
      <c r="AF421" s="241"/>
      <c r="AG421" s="242"/>
      <c r="AH421" s="241"/>
      <c r="AI421" s="241"/>
      <c r="AJ421" s="241"/>
      <c r="AK421" s="246"/>
      <c r="AL421" s="246"/>
      <c r="AM421" s="246"/>
      <c r="AN421" s="246"/>
      <c r="AO421" s="246"/>
      <c r="AP421" s="523"/>
      <c r="AQ421" s="246"/>
      <c r="AR421" s="246"/>
      <c r="AS421" s="246"/>
      <c r="AT421" s="246"/>
      <c r="AU421" s="246"/>
      <c r="AV421" s="246"/>
      <c r="AW421" s="246"/>
      <c r="AX421" s="246"/>
      <c r="AY421" s="246"/>
      <c r="AZ421" s="246"/>
      <c r="BA421" s="246"/>
      <c r="BB421" s="246"/>
      <c r="BC421" s="246"/>
      <c r="BD421" s="246"/>
      <c r="BE421" s="248"/>
      <c r="BF421" s="523"/>
      <c r="BG421" s="562" t="str">
        <f t="shared" si="57"/>
        <v xml:space="preserve"> </v>
      </c>
      <c r="BH421" s="562" t="str">
        <f t="shared" si="59"/>
        <v xml:space="preserve"> </v>
      </c>
      <c r="BI421" s="562" t="str">
        <f t="shared" si="60"/>
        <v xml:space="preserve"> </v>
      </c>
      <c r="BJ421" s="562" t="str">
        <f t="shared" si="61"/>
        <v xml:space="preserve"> </v>
      </c>
      <c r="BK421" s="523"/>
      <c r="BL421" s="242"/>
      <c r="BM421" s="242"/>
      <c r="BN421" s="241"/>
      <c r="BO421" s="242"/>
      <c r="BP421" s="241"/>
      <c r="BQ421" s="241"/>
      <c r="BR421" s="241"/>
      <c r="BS421" s="246"/>
      <c r="BT421" s="246"/>
      <c r="BU421" s="246"/>
      <c r="BV421" s="246"/>
      <c r="BW421" s="246"/>
      <c r="BX421" s="523"/>
      <c r="BY421" s="246"/>
      <c r="BZ421" s="246"/>
      <c r="CA421" s="246"/>
      <c r="CB421" s="246"/>
      <c r="CC421" s="246"/>
      <c r="CD421" s="246"/>
      <c r="CE421" s="246"/>
      <c r="CF421" s="246"/>
      <c r="CG421" s="246"/>
      <c r="CH421" s="246"/>
      <c r="CI421" s="246"/>
      <c r="CJ421" s="246"/>
      <c r="CK421" s="246"/>
      <c r="CL421" s="246"/>
      <c r="CM421" s="248"/>
      <c r="CN421" s="523"/>
      <c r="CO421" s="562" t="str">
        <f t="shared" si="58"/>
        <v xml:space="preserve"> </v>
      </c>
      <c r="CP421" s="562" t="str">
        <f t="shared" si="62"/>
        <v xml:space="preserve"> </v>
      </c>
      <c r="CQ421" s="562" t="str">
        <f t="shared" si="63"/>
        <v xml:space="preserve"> </v>
      </c>
      <c r="CR421" s="562" t="str">
        <f t="shared" si="64"/>
        <v xml:space="preserve"> </v>
      </c>
      <c r="CS421" s="81"/>
      <c r="CT421" s="515"/>
    </row>
    <row r="422" spans="1:98" s="86" customFormat="1" ht="12.75" x14ac:dyDescent="0.25">
      <c r="A422" s="365"/>
      <c r="B422" s="147">
        <f>Demography!B421</f>
        <v>0</v>
      </c>
      <c r="C422" s="147">
        <f>Demography!C421</f>
        <v>0</v>
      </c>
      <c r="D422" s="148">
        <f>Demography!D421</f>
        <v>0</v>
      </c>
      <c r="E422" s="148">
        <f>Demography!E421</f>
        <v>0</v>
      </c>
      <c r="F422" s="148">
        <f>Demography!F421</f>
        <v>0</v>
      </c>
      <c r="G422" s="81"/>
      <c r="H422" s="256"/>
      <c r="I422" s="257"/>
      <c r="J422" s="257"/>
      <c r="K422" s="256"/>
      <c r="L422" s="240"/>
      <c r="M422" s="257"/>
      <c r="N422" s="256"/>
      <c r="O422" s="240"/>
      <c r="P422" s="261"/>
      <c r="Q422" s="261"/>
      <c r="R422" s="261"/>
      <c r="S422" s="261"/>
      <c r="T422" s="261"/>
      <c r="U422" s="522"/>
      <c r="V422" s="256"/>
      <c r="W422" s="238"/>
      <c r="X422" s="238"/>
      <c r="Y422" s="81"/>
      <c r="Z422" s="256"/>
      <c r="AA422" s="150"/>
      <c r="AB422" s="150"/>
      <c r="AC422" s="81"/>
      <c r="AD422" s="240"/>
      <c r="AE422" s="240"/>
      <c r="AF422" s="256"/>
      <c r="AG422" s="240"/>
      <c r="AH422" s="256"/>
      <c r="AI422" s="256"/>
      <c r="AJ422" s="256"/>
      <c r="AK422" s="245"/>
      <c r="AL422" s="245"/>
      <c r="AM422" s="245"/>
      <c r="AN422" s="245"/>
      <c r="AO422" s="245"/>
      <c r="AP422" s="523"/>
      <c r="AQ422" s="245"/>
      <c r="AR422" s="245"/>
      <c r="AS422" s="245"/>
      <c r="AT422" s="245"/>
      <c r="AU422" s="245"/>
      <c r="AV422" s="245"/>
      <c r="AW422" s="245"/>
      <c r="AX422" s="245"/>
      <c r="AY422" s="245"/>
      <c r="AZ422" s="245"/>
      <c r="BA422" s="245"/>
      <c r="BB422" s="245"/>
      <c r="BC422" s="245"/>
      <c r="BD422" s="245"/>
      <c r="BE422" s="247"/>
      <c r="BF422" s="523"/>
      <c r="BG422" s="561" t="str">
        <f t="shared" si="57"/>
        <v xml:space="preserve"> </v>
      </c>
      <c r="BH422" s="561" t="str">
        <f t="shared" si="59"/>
        <v xml:space="preserve"> </v>
      </c>
      <c r="BI422" s="561" t="str">
        <f t="shared" si="60"/>
        <v xml:space="preserve"> </v>
      </c>
      <c r="BJ422" s="561" t="str">
        <f t="shared" si="61"/>
        <v xml:space="preserve"> </v>
      </c>
      <c r="BK422" s="523"/>
      <c r="BL422" s="240"/>
      <c r="BM422" s="240"/>
      <c r="BN422" s="256"/>
      <c r="BO422" s="240"/>
      <c r="BP422" s="256"/>
      <c r="BQ422" s="256"/>
      <c r="BR422" s="256"/>
      <c r="BS422" s="245"/>
      <c r="BT422" s="245"/>
      <c r="BU422" s="245"/>
      <c r="BV422" s="245"/>
      <c r="BW422" s="245"/>
      <c r="BX422" s="523"/>
      <c r="BY422" s="245"/>
      <c r="BZ422" s="245"/>
      <c r="CA422" s="245"/>
      <c r="CB422" s="245"/>
      <c r="CC422" s="245"/>
      <c r="CD422" s="245"/>
      <c r="CE422" s="245"/>
      <c r="CF422" s="245"/>
      <c r="CG422" s="245"/>
      <c r="CH422" s="245"/>
      <c r="CI422" s="245"/>
      <c r="CJ422" s="245"/>
      <c r="CK422" s="245"/>
      <c r="CL422" s="245"/>
      <c r="CM422" s="247"/>
      <c r="CN422" s="523"/>
      <c r="CO422" s="561" t="str">
        <f t="shared" si="58"/>
        <v xml:space="preserve"> </v>
      </c>
      <c r="CP422" s="561" t="str">
        <f t="shared" si="62"/>
        <v xml:space="preserve"> </v>
      </c>
      <c r="CQ422" s="561" t="str">
        <f t="shared" si="63"/>
        <v xml:space="preserve"> </v>
      </c>
      <c r="CR422" s="561" t="str">
        <f t="shared" si="64"/>
        <v xml:space="preserve"> </v>
      </c>
      <c r="CS422" s="81"/>
      <c r="CT422" s="254"/>
    </row>
    <row r="423" spans="1:98" s="86" customFormat="1" ht="12.75" x14ac:dyDescent="0.25">
      <c r="A423" s="365"/>
      <c r="B423" s="361">
        <f>Demography!B422</f>
        <v>0</v>
      </c>
      <c r="C423" s="361">
        <f>Demography!C422</f>
        <v>0</v>
      </c>
      <c r="D423" s="362">
        <f>Demography!D422</f>
        <v>0</v>
      </c>
      <c r="E423" s="362">
        <f>Demography!E422</f>
        <v>0</v>
      </c>
      <c r="F423" s="362">
        <f>Demography!F422</f>
        <v>0</v>
      </c>
      <c r="G423" s="81"/>
      <c r="H423" s="241"/>
      <c r="I423" s="478"/>
      <c r="J423" s="478"/>
      <c r="K423" s="241"/>
      <c r="L423" s="242"/>
      <c r="M423" s="478"/>
      <c r="N423" s="241"/>
      <c r="O423" s="242"/>
      <c r="P423" s="243"/>
      <c r="Q423" s="243"/>
      <c r="R423" s="243"/>
      <c r="S423" s="243"/>
      <c r="T423" s="243"/>
      <c r="U423" s="524"/>
      <c r="V423" s="241"/>
      <c r="W423" s="415"/>
      <c r="X423" s="415"/>
      <c r="Y423" s="81"/>
      <c r="Z423" s="241"/>
      <c r="AA423" s="416"/>
      <c r="AB423" s="416"/>
      <c r="AC423" s="81"/>
      <c r="AD423" s="242"/>
      <c r="AE423" s="242"/>
      <c r="AF423" s="241"/>
      <c r="AG423" s="242"/>
      <c r="AH423" s="241"/>
      <c r="AI423" s="241"/>
      <c r="AJ423" s="241"/>
      <c r="AK423" s="246"/>
      <c r="AL423" s="246"/>
      <c r="AM423" s="246"/>
      <c r="AN423" s="246"/>
      <c r="AO423" s="246"/>
      <c r="AP423" s="523"/>
      <c r="AQ423" s="246"/>
      <c r="AR423" s="246"/>
      <c r="AS423" s="246"/>
      <c r="AT423" s="246"/>
      <c r="AU423" s="246"/>
      <c r="AV423" s="246"/>
      <c r="AW423" s="246"/>
      <c r="AX423" s="246"/>
      <c r="AY423" s="246"/>
      <c r="AZ423" s="246"/>
      <c r="BA423" s="246"/>
      <c r="BB423" s="246"/>
      <c r="BC423" s="246"/>
      <c r="BD423" s="246"/>
      <c r="BE423" s="248"/>
      <c r="BF423" s="523"/>
      <c r="BG423" s="562" t="str">
        <f t="shared" si="57"/>
        <v xml:space="preserve"> </v>
      </c>
      <c r="BH423" s="562" t="str">
        <f t="shared" si="59"/>
        <v xml:space="preserve"> </v>
      </c>
      <c r="BI423" s="562" t="str">
        <f t="shared" si="60"/>
        <v xml:space="preserve"> </v>
      </c>
      <c r="BJ423" s="562" t="str">
        <f t="shared" si="61"/>
        <v xml:space="preserve"> </v>
      </c>
      <c r="BK423" s="523"/>
      <c r="BL423" s="242"/>
      <c r="BM423" s="242"/>
      <c r="BN423" s="241"/>
      <c r="BO423" s="242"/>
      <c r="BP423" s="241"/>
      <c r="BQ423" s="241"/>
      <c r="BR423" s="241"/>
      <c r="BS423" s="246"/>
      <c r="BT423" s="246"/>
      <c r="BU423" s="246"/>
      <c r="BV423" s="246"/>
      <c r="BW423" s="246"/>
      <c r="BX423" s="523"/>
      <c r="BY423" s="246"/>
      <c r="BZ423" s="246"/>
      <c r="CA423" s="246"/>
      <c r="CB423" s="246"/>
      <c r="CC423" s="246"/>
      <c r="CD423" s="246"/>
      <c r="CE423" s="246"/>
      <c r="CF423" s="246"/>
      <c r="CG423" s="246"/>
      <c r="CH423" s="246"/>
      <c r="CI423" s="246"/>
      <c r="CJ423" s="246"/>
      <c r="CK423" s="246"/>
      <c r="CL423" s="246"/>
      <c r="CM423" s="248"/>
      <c r="CN423" s="523"/>
      <c r="CO423" s="562" t="str">
        <f t="shared" si="58"/>
        <v xml:space="preserve"> </v>
      </c>
      <c r="CP423" s="562" t="str">
        <f t="shared" si="62"/>
        <v xml:space="preserve"> </v>
      </c>
      <c r="CQ423" s="562" t="str">
        <f t="shared" si="63"/>
        <v xml:space="preserve"> </v>
      </c>
      <c r="CR423" s="562" t="str">
        <f t="shared" si="64"/>
        <v xml:space="preserve"> </v>
      </c>
      <c r="CS423" s="81"/>
      <c r="CT423" s="515"/>
    </row>
    <row r="424" spans="1:98" s="86" customFormat="1" ht="12.75" x14ac:dyDescent="0.25">
      <c r="A424" s="365"/>
      <c r="B424" s="147">
        <f>Demography!B423</f>
        <v>0</v>
      </c>
      <c r="C424" s="147">
        <f>Demography!C423</f>
        <v>0</v>
      </c>
      <c r="D424" s="148">
        <f>Demography!D423</f>
        <v>0</v>
      </c>
      <c r="E424" s="148">
        <f>Demography!E423</f>
        <v>0</v>
      </c>
      <c r="F424" s="148">
        <f>Demography!F423</f>
        <v>0</v>
      </c>
      <c r="G424" s="81"/>
      <c r="H424" s="256"/>
      <c r="I424" s="257"/>
      <c r="J424" s="257"/>
      <c r="K424" s="256"/>
      <c r="L424" s="240"/>
      <c r="M424" s="257"/>
      <c r="N424" s="256"/>
      <c r="O424" s="240"/>
      <c r="P424" s="261"/>
      <c r="Q424" s="261"/>
      <c r="R424" s="261"/>
      <c r="S424" s="261"/>
      <c r="T424" s="261"/>
      <c r="U424" s="522"/>
      <c r="V424" s="256"/>
      <c r="W424" s="238"/>
      <c r="X424" s="238"/>
      <c r="Y424" s="81"/>
      <c r="Z424" s="256"/>
      <c r="AA424" s="150"/>
      <c r="AB424" s="150"/>
      <c r="AC424" s="81"/>
      <c r="AD424" s="240"/>
      <c r="AE424" s="240"/>
      <c r="AF424" s="256"/>
      <c r="AG424" s="240"/>
      <c r="AH424" s="256"/>
      <c r="AI424" s="256"/>
      <c r="AJ424" s="256"/>
      <c r="AK424" s="245"/>
      <c r="AL424" s="245"/>
      <c r="AM424" s="245"/>
      <c r="AN424" s="245"/>
      <c r="AO424" s="245"/>
      <c r="AP424" s="523"/>
      <c r="AQ424" s="245"/>
      <c r="AR424" s="245"/>
      <c r="AS424" s="245"/>
      <c r="AT424" s="245"/>
      <c r="AU424" s="245"/>
      <c r="AV424" s="245"/>
      <c r="AW424" s="245"/>
      <c r="AX424" s="245"/>
      <c r="AY424" s="245"/>
      <c r="AZ424" s="245"/>
      <c r="BA424" s="245"/>
      <c r="BB424" s="245"/>
      <c r="BC424" s="245"/>
      <c r="BD424" s="245"/>
      <c r="BE424" s="247"/>
      <c r="BF424" s="523"/>
      <c r="BG424" s="561" t="str">
        <f t="shared" si="57"/>
        <v xml:space="preserve"> </v>
      </c>
      <c r="BH424" s="561" t="str">
        <f t="shared" si="59"/>
        <v xml:space="preserve"> </v>
      </c>
      <c r="BI424" s="561" t="str">
        <f t="shared" si="60"/>
        <v xml:space="preserve"> </v>
      </c>
      <c r="BJ424" s="561" t="str">
        <f t="shared" si="61"/>
        <v xml:space="preserve"> </v>
      </c>
      <c r="BK424" s="523"/>
      <c r="BL424" s="240"/>
      <c r="BM424" s="240"/>
      <c r="BN424" s="256"/>
      <c r="BO424" s="240"/>
      <c r="BP424" s="256"/>
      <c r="BQ424" s="256"/>
      <c r="BR424" s="256"/>
      <c r="BS424" s="245"/>
      <c r="BT424" s="245"/>
      <c r="BU424" s="245"/>
      <c r="BV424" s="245"/>
      <c r="BW424" s="245"/>
      <c r="BX424" s="523"/>
      <c r="BY424" s="245"/>
      <c r="BZ424" s="245"/>
      <c r="CA424" s="245"/>
      <c r="CB424" s="245"/>
      <c r="CC424" s="245"/>
      <c r="CD424" s="245"/>
      <c r="CE424" s="245"/>
      <c r="CF424" s="245"/>
      <c r="CG424" s="245"/>
      <c r="CH424" s="245"/>
      <c r="CI424" s="245"/>
      <c r="CJ424" s="245"/>
      <c r="CK424" s="245"/>
      <c r="CL424" s="245"/>
      <c r="CM424" s="247"/>
      <c r="CN424" s="523"/>
      <c r="CO424" s="561" t="str">
        <f t="shared" si="58"/>
        <v xml:space="preserve"> </v>
      </c>
      <c r="CP424" s="561" t="str">
        <f t="shared" si="62"/>
        <v xml:space="preserve"> </v>
      </c>
      <c r="CQ424" s="561" t="str">
        <f t="shared" si="63"/>
        <v xml:space="preserve"> </v>
      </c>
      <c r="CR424" s="561" t="str">
        <f t="shared" si="64"/>
        <v xml:space="preserve"> </v>
      </c>
      <c r="CS424" s="81"/>
      <c r="CT424" s="254"/>
    </row>
    <row r="425" spans="1:98" s="86" customFormat="1" ht="12.75" x14ac:dyDescent="0.25">
      <c r="A425" s="365"/>
      <c r="B425" s="361">
        <f>Demography!B424</f>
        <v>0</v>
      </c>
      <c r="C425" s="361">
        <f>Demography!C424</f>
        <v>0</v>
      </c>
      <c r="D425" s="362">
        <f>Demography!D424</f>
        <v>0</v>
      </c>
      <c r="E425" s="362">
        <f>Demography!E424</f>
        <v>0</v>
      </c>
      <c r="F425" s="362">
        <f>Demography!F424</f>
        <v>0</v>
      </c>
      <c r="G425" s="81"/>
      <c r="H425" s="241"/>
      <c r="I425" s="478"/>
      <c r="J425" s="478"/>
      <c r="K425" s="241"/>
      <c r="L425" s="242"/>
      <c r="M425" s="478"/>
      <c r="N425" s="241"/>
      <c r="O425" s="242"/>
      <c r="P425" s="243"/>
      <c r="Q425" s="243"/>
      <c r="R425" s="243"/>
      <c r="S425" s="243"/>
      <c r="T425" s="243"/>
      <c r="U425" s="524"/>
      <c r="V425" s="241"/>
      <c r="W425" s="415"/>
      <c r="X425" s="415"/>
      <c r="Y425" s="81"/>
      <c r="Z425" s="241"/>
      <c r="AA425" s="416"/>
      <c r="AB425" s="416"/>
      <c r="AC425" s="81"/>
      <c r="AD425" s="242"/>
      <c r="AE425" s="242"/>
      <c r="AF425" s="241"/>
      <c r="AG425" s="242"/>
      <c r="AH425" s="241"/>
      <c r="AI425" s="241"/>
      <c r="AJ425" s="241"/>
      <c r="AK425" s="246"/>
      <c r="AL425" s="246"/>
      <c r="AM425" s="246"/>
      <c r="AN425" s="246"/>
      <c r="AO425" s="246"/>
      <c r="AP425" s="523"/>
      <c r="AQ425" s="246"/>
      <c r="AR425" s="246"/>
      <c r="AS425" s="246"/>
      <c r="AT425" s="246"/>
      <c r="AU425" s="246"/>
      <c r="AV425" s="246"/>
      <c r="AW425" s="246"/>
      <c r="AX425" s="246"/>
      <c r="AY425" s="246"/>
      <c r="AZ425" s="246"/>
      <c r="BA425" s="246"/>
      <c r="BB425" s="246"/>
      <c r="BC425" s="246"/>
      <c r="BD425" s="246"/>
      <c r="BE425" s="248"/>
      <c r="BF425" s="523"/>
      <c r="BG425" s="562" t="str">
        <f t="shared" si="57"/>
        <v xml:space="preserve"> </v>
      </c>
      <c r="BH425" s="562" t="str">
        <f t="shared" si="59"/>
        <v xml:space="preserve"> </v>
      </c>
      <c r="BI425" s="562" t="str">
        <f t="shared" si="60"/>
        <v xml:space="preserve"> </v>
      </c>
      <c r="BJ425" s="562" t="str">
        <f t="shared" si="61"/>
        <v xml:space="preserve"> </v>
      </c>
      <c r="BK425" s="523"/>
      <c r="BL425" s="242"/>
      <c r="BM425" s="242"/>
      <c r="BN425" s="241"/>
      <c r="BO425" s="242"/>
      <c r="BP425" s="241"/>
      <c r="BQ425" s="241"/>
      <c r="BR425" s="241"/>
      <c r="BS425" s="246"/>
      <c r="BT425" s="246"/>
      <c r="BU425" s="246"/>
      <c r="BV425" s="246"/>
      <c r="BW425" s="246"/>
      <c r="BX425" s="523"/>
      <c r="BY425" s="246"/>
      <c r="BZ425" s="246"/>
      <c r="CA425" s="246"/>
      <c r="CB425" s="246"/>
      <c r="CC425" s="246"/>
      <c r="CD425" s="246"/>
      <c r="CE425" s="246"/>
      <c r="CF425" s="246"/>
      <c r="CG425" s="246"/>
      <c r="CH425" s="246"/>
      <c r="CI425" s="246"/>
      <c r="CJ425" s="246"/>
      <c r="CK425" s="246"/>
      <c r="CL425" s="246"/>
      <c r="CM425" s="248"/>
      <c r="CN425" s="523"/>
      <c r="CO425" s="562" t="str">
        <f t="shared" si="58"/>
        <v xml:space="preserve"> </v>
      </c>
      <c r="CP425" s="562" t="str">
        <f t="shared" si="62"/>
        <v xml:space="preserve"> </v>
      </c>
      <c r="CQ425" s="562" t="str">
        <f t="shared" si="63"/>
        <v xml:space="preserve"> </v>
      </c>
      <c r="CR425" s="562" t="str">
        <f t="shared" si="64"/>
        <v xml:space="preserve"> </v>
      </c>
      <c r="CS425" s="81"/>
      <c r="CT425" s="515"/>
    </row>
    <row r="426" spans="1:98" s="86" customFormat="1" ht="12.75" x14ac:dyDescent="0.25">
      <c r="A426" s="365"/>
      <c r="B426" s="147">
        <f>Demography!B425</f>
        <v>0</v>
      </c>
      <c r="C426" s="147">
        <f>Demography!C425</f>
        <v>0</v>
      </c>
      <c r="D426" s="148">
        <f>Demography!D425</f>
        <v>0</v>
      </c>
      <c r="E426" s="148">
        <f>Demography!E425</f>
        <v>0</v>
      </c>
      <c r="F426" s="148">
        <f>Demography!F425</f>
        <v>0</v>
      </c>
      <c r="G426" s="81"/>
      <c r="H426" s="256"/>
      <c r="I426" s="257"/>
      <c r="J426" s="257"/>
      <c r="K426" s="256"/>
      <c r="L426" s="240"/>
      <c r="M426" s="257"/>
      <c r="N426" s="256"/>
      <c r="O426" s="240"/>
      <c r="P426" s="261"/>
      <c r="Q426" s="261"/>
      <c r="R426" s="261"/>
      <c r="S426" s="261"/>
      <c r="T426" s="261"/>
      <c r="U426" s="522"/>
      <c r="V426" s="256"/>
      <c r="W426" s="238"/>
      <c r="X426" s="238"/>
      <c r="Y426" s="81"/>
      <c r="Z426" s="256"/>
      <c r="AA426" s="150"/>
      <c r="AB426" s="150"/>
      <c r="AC426" s="81"/>
      <c r="AD426" s="240"/>
      <c r="AE426" s="240"/>
      <c r="AF426" s="256"/>
      <c r="AG426" s="240"/>
      <c r="AH426" s="256"/>
      <c r="AI426" s="256"/>
      <c r="AJ426" s="256"/>
      <c r="AK426" s="245"/>
      <c r="AL426" s="245"/>
      <c r="AM426" s="245"/>
      <c r="AN426" s="245"/>
      <c r="AO426" s="245"/>
      <c r="AP426" s="523"/>
      <c r="AQ426" s="245"/>
      <c r="AR426" s="245"/>
      <c r="AS426" s="245"/>
      <c r="AT426" s="245"/>
      <c r="AU426" s="245"/>
      <c r="AV426" s="245"/>
      <c r="AW426" s="245"/>
      <c r="AX426" s="245"/>
      <c r="AY426" s="245"/>
      <c r="AZ426" s="245"/>
      <c r="BA426" s="245"/>
      <c r="BB426" s="245"/>
      <c r="BC426" s="245"/>
      <c r="BD426" s="245"/>
      <c r="BE426" s="247"/>
      <c r="BF426" s="523"/>
      <c r="BG426" s="561" t="str">
        <f t="shared" si="57"/>
        <v xml:space="preserve"> </v>
      </c>
      <c r="BH426" s="561" t="str">
        <f t="shared" si="59"/>
        <v xml:space="preserve"> </v>
      </c>
      <c r="BI426" s="561" t="str">
        <f t="shared" si="60"/>
        <v xml:space="preserve"> </v>
      </c>
      <c r="BJ426" s="561" t="str">
        <f t="shared" si="61"/>
        <v xml:space="preserve"> </v>
      </c>
      <c r="BK426" s="523"/>
      <c r="BL426" s="240"/>
      <c r="BM426" s="240"/>
      <c r="BN426" s="256"/>
      <c r="BO426" s="240"/>
      <c r="BP426" s="256"/>
      <c r="BQ426" s="256"/>
      <c r="BR426" s="256"/>
      <c r="BS426" s="245"/>
      <c r="BT426" s="245"/>
      <c r="BU426" s="245"/>
      <c r="BV426" s="245"/>
      <c r="BW426" s="245"/>
      <c r="BX426" s="523"/>
      <c r="BY426" s="245"/>
      <c r="BZ426" s="245"/>
      <c r="CA426" s="245"/>
      <c r="CB426" s="245"/>
      <c r="CC426" s="245"/>
      <c r="CD426" s="245"/>
      <c r="CE426" s="245"/>
      <c r="CF426" s="245"/>
      <c r="CG426" s="245"/>
      <c r="CH426" s="245"/>
      <c r="CI426" s="245"/>
      <c r="CJ426" s="245"/>
      <c r="CK426" s="245"/>
      <c r="CL426" s="245"/>
      <c r="CM426" s="247"/>
      <c r="CN426" s="523"/>
      <c r="CO426" s="561" t="str">
        <f t="shared" si="58"/>
        <v xml:space="preserve"> </v>
      </c>
      <c r="CP426" s="561" t="str">
        <f t="shared" si="62"/>
        <v xml:space="preserve"> </v>
      </c>
      <c r="CQ426" s="561" t="str">
        <f t="shared" si="63"/>
        <v xml:space="preserve"> </v>
      </c>
      <c r="CR426" s="561" t="str">
        <f t="shared" si="64"/>
        <v xml:space="preserve"> </v>
      </c>
      <c r="CS426" s="81"/>
      <c r="CT426" s="254"/>
    </row>
    <row r="427" spans="1:98" s="86" customFormat="1" ht="12.75" x14ac:dyDescent="0.25">
      <c r="A427" s="365"/>
      <c r="B427" s="361">
        <f>Demography!B426</f>
        <v>0</v>
      </c>
      <c r="C427" s="361">
        <f>Demography!C426</f>
        <v>0</v>
      </c>
      <c r="D427" s="362">
        <f>Demography!D426</f>
        <v>0</v>
      </c>
      <c r="E427" s="362">
        <f>Demography!E426</f>
        <v>0</v>
      </c>
      <c r="F427" s="362">
        <f>Demography!F426</f>
        <v>0</v>
      </c>
      <c r="G427" s="81"/>
      <c r="H427" s="241"/>
      <c r="I427" s="478"/>
      <c r="J427" s="478"/>
      <c r="K427" s="241"/>
      <c r="L427" s="242"/>
      <c r="M427" s="478"/>
      <c r="N427" s="241"/>
      <c r="O427" s="242"/>
      <c r="P427" s="243"/>
      <c r="Q427" s="243"/>
      <c r="R427" s="243"/>
      <c r="S427" s="243"/>
      <c r="T427" s="243"/>
      <c r="U427" s="524"/>
      <c r="V427" s="241"/>
      <c r="W427" s="415"/>
      <c r="X427" s="415"/>
      <c r="Y427" s="81"/>
      <c r="Z427" s="241"/>
      <c r="AA427" s="416"/>
      <c r="AB427" s="416"/>
      <c r="AC427" s="81"/>
      <c r="AD427" s="242"/>
      <c r="AE427" s="242"/>
      <c r="AF427" s="241"/>
      <c r="AG427" s="242"/>
      <c r="AH427" s="241"/>
      <c r="AI427" s="241"/>
      <c r="AJ427" s="241"/>
      <c r="AK427" s="246"/>
      <c r="AL427" s="246"/>
      <c r="AM427" s="246"/>
      <c r="AN427" s="246"/>
      <c r="AO427" s="246"/>
      <c r="AP427" s="523"/>
      <c r="AQ427" s="246"/>
      <c r="AR427" s="246"/>
      <c r="AS427" s="246"/>
      <c r="AT427" s="246"/>
      <c r="AU427" s="246"/>
      <c r="AV427" s="246"/>
      <c r="AW427" s="246"/>
      <c r="AX427" s="246"/>
      <c r="AY427" s="246"/>
      <c r="AZ427" s="246"/>
      <c r="BA427" s="246"/>
      <c r="BB427" s="246"/>
      <c r="BC427" s="246"/>
      <c r="BD427" s="246"/>
      <c r="BE427" s="248"/>
      <c r="BF427" s="523"/>
      <c r="BG427" s="562" t="str">
        <f t="shared" si="57"/>
        <v xml:space="preserve"> </v>
      </c>
      <c r="BH427" s="562" t="str">
        <f t="shared" si="59"/>
        <v xml:space="preserve"> </v>
      </c>
      <c r="BI427" s="562" t="str">
        <f t="shared" si="60"/>
        <v xml:space="preserve"> </v>
      </c>
      <c r="BJ427" s="562" t="str">
        <f t="shared" si="61"/>
        <v xml:space="preserve"> </v>
      </c>
      <c r="BK427" s="523"/>
      <c r="BL427" s="242"/>
      <c r="BM427" s="242"/>
      <c r="BN427" s="241"/>
      <c r="BO427" s="242"/>
      <c r="BP427" s="241"/>
      <c r="BQ427" s="241"/>
      <c r="BR427" s="241"/>
      <c r="BS427" s="246"/>
      <c r="BT427" s="246"/>
      <c r="BU427" s="246"/>
      <c r="BV427" s="246"/>
      <c r="BW427" s="246"/>
      <c r="BX427" s="523"/>
      <c r="BY427" s="246"/>
      <c r="BZ427" s="246"/>
      <c r="CA427" s="246"/>
      <c r="CB427" s="246"/>
      <c r="CC427" s="246"/>
      <c r="CD427" s="246"/>
      <c r="CE427" s="246"/>
      <c r="CF427" s="246"/>
      <c r="CG427" s="246"/>
      <c r="CH427" s="246"/>
      <c r="CI427" s="246"/>
      <c r="CJ427" s="246"/>
      <c r="CK427" s="246"/>
      <c r="CL427" s="246"/>
      <c r="CM427" s="248"/>
      <c r="CN427" s="523"/>
      <c r="CO427" s="562" t="str">
        <f t="shared" si="58"/>
        <v xml:space="preserve"> </v>
      </c>
      <c r="CP427" s="562" t="str">
        <f t="shared" si="62"/>
        <v xml:space="preserve"> </v>
      </c>
      <c r="CQ427" s="562" t="str">
        <f t="shared" si="63"/>
        <v xml:space="preserve"> </v>
      </c>
      <c r="CR427" s="562" t="str">
        <f t="shared" si="64"/>
        <v xml:space="preserve"> </v>
      </c>
      <c r="CS427" s="81"/>
      <c r="CT427" s="515"/>
    </row>
    <row r="428" spans="1:98" s="86" customFormat="1" ht="12.75" x14ac:dyDescent="0.25">
      <c r="A428" s="365"/>
      <c r="B428" s="147">
        <f>Demography!B427</f>
        <v>0</v>
      </c>
      <c r="C428" s="147">
        <f>Demography!C427</f>
        <v>0</v>
      </c>
      <c r="D428" s="148">
        <f>Demography!D427</f>
        <v>0</v>
      </c>
      <c r="E428" s="148">
        <f>Demography!E427</f>
        <v>0</v>
      </c>
      <c r="F428" s="148">
        <f>Demography!F427</f>
        <v>0</v>
      </c>
      <c r="G428" s="81"/>
      <c r="H428" s="256"/>
      <c r="I428" s="257"/>
      <c r="J428" s="257"/>
      <c r="K428" s="256"/>
      <c r="L428" s="240"/>
      <c r="M428" s="257"/>
      <c r="N428" s="256"/>
      <c r="O428" s="240"/>
      <c r="P428" s="261"/>
      <c r="Q428" s="261"/>
      <c r="R428" s="261"/>
      <c r="S428" s="261"/>
      <c r="T428" s="261"/>
      <c r="U428" s="522"/>
      <c r="V428" s="256"/>
      <c r="W428" s="238"/>
      <c r="X428" s="238"/>
      <c r="Y428" s="81"/>
      <c r="Z428" s="256"/>
      <c r="AA428" s="150"/>
      <c r="AB428" s="150"/>
      <c r="AC428" s="81"/>
      <c r="AD428" s="240"/>
      <c r="AE428" s="240"/>
      <c r="AF428" s="256"/>
      <c r="AG428" s="240"/>
      <c r="AH428" s="256"/>
      <c r="AI428" s="256"/>
      <c r="AJ428" s="256"/>
      <c r="AK428" s="245"/>
      <c r="AL428" s="245"/>
      <c r="AM428" s="245"/>
      <c r="AN428" s="245"/>
      <c r="AO428" s="245"/>
      <c r="AP428" s="523"/>
      <c r="AQ428" s="245"/>
      <c r="AR428" s="245"/>
      <c r="AS428" s="245"/>
      <c r="AT428" s="245"/>
      <c r="AU428" s="245"/>
      <c r="AV428" s="245"/>
      <c r="AW428" s="245"/>
      <c r="AX428" s="245"/>
      <c r="AY428" s="245"/>
      <c r="AZ428" s="245"/>
      <c r="BA428" s="245"/>
      <c r="BB428" s="245"/>
      <c r="BC428" s="245"/>
      <c r="BD428" s="245"/>
      <c r="BE428" s="247"/>
      <c r="BF428" s="523"/>
      <c r="BG428" s="561" t="str">
        <f t="shared" si="57"/>
        <v xml:space="preserve"> </v>
      </c>
      <c r="BH428" s="561" t="str">
        <f t="shared" si="59"/>
        <v xml:space="preserve"> </v>
      </c>
      <c r="BI428" s="561" t="str">
        <f t="shared" si="60"/>
        <v xml:space="preserve"> </v>
      </c>
      <c r="BJ428" s="561" t="str">
        <f t="shared" si="61"/>
        <v xml:space="preserve"> </v>
      </c>
      <c r="BK428" s="523"/>
      <c r="BL428" s="240"/>
      <c r="BM428" s="240"/>
      <c r="BN428" s="256"/>
      <c r="BO428" s="240"/>
      <c r="BP428" s="256"/>
      <c r="BQ428" s="256"/>
      <c r="BR428" s="256"/>
      <c r="BS428" s="245"/>
      <c r="BT428" s="245"/>
      <c r="BU428" s="245"/>
      <c r="BV428" s="245"/>
      <c r="BW428" s="245"/>
      <c r="BX428" s="523"/>
      <c r="BY428" s="245"/>
      <c r="BZ428" s="245"/>
      <c r="CA428" s="245"/>
      <c r="CB428" s="245"/>
      <c r="CC428" s="245"/>
      <c r="CD428" s="245"/>
      <c r="CE428" s="245"/>
      <c r="CF428" s="245"/>
      <c r="CG428" s="245"/>
      <c r="CH428" s="245"/>
      <c r="CI428" s="245"/>
      <c r="CJ428" s="245"/>
      <c r="CK428" s="245"/>
      <c r="CL428" s="245"/>
      <c r="CM428" s="247"/>
      <c r="CN428" s="523"/>
      <c r="CO428" s="561" t="str">
        <f t="shared" si="58"/>
        <v xml:space="preserve"> </v>
      </c>
      <c r="CP428" s="561" t="str">
        <f t="shared" si="62"/>
        <v xml:space="preserve"> </v>
      </c>
      <c r="CQ428" s="561" t="str">
        <f t="shared" si="63"/>
        <v xml:space="preserve"> </v>
      </c>
      <c r="CR428" s="561" t="str">
        <f t="shared" si="64"/>
        <v xml:space="preserve"> </v>
      </c>
      <c r="CS428" s="81"/>
      <c r="CT428" s="254"/>
    </row>
    <row r="429" spans="1:98" s="86" customFormat="1" ht="12.75" x14ac:dyDescent="0.25">
      <c r="A429" s="365"/>
      <c r="B429" s="361">
        <f>Demography!B428</f>
        <v>0</v>
      </c>
      <c r="C429" s="361">
        <f>Demography!C428</f>
        <v>0</v>
      </c>
      <c r="D429" s="362">
        <f>Demography!D428</f>
        <v>0</v>
      </c>
      <c r="E429" s="362">
        <f>Demography!E428</f>
        <v>0</v>
      </c>
      <c r="F429" s="362">
        <f>Demography!F428</f>
        <v>0</v>
      </c>
      <c r="G429" s="81"/>
      <c r="H429" s="241"/>
      <c r="I429" s="478"/>
      <c r="J429" s="478"/>
      <c r="K429" s="241"/>
      <c r="L429" s="242"/>
      <c r="M429" s="478"/>
      <c r="N429" s="241"/>
      <c r="O429" s="242"/>
      <c r="P429" s="243"/>
      <c r="Q429" s="243"/>
      <c r="R429" s="243"/>
      <c r="S429" s="243"/>
      <c r="T429" s="243"/>
      <c r="U429" s="524"/>
      <c r="V429" s="241"/>
      <c r="W429" s="415"/>
      <c r="X429" s="415"/>
      <c r="Y429" s="81"/>
      <c r="Z429" s="241"/>
      <c r="AA429" s="416"/>
      <c r="AB429" s="416"/>
      <c r="AC429" s="81"/>
      <c r="AD429" s="242"/>
      <c r="AE429" s="242"/>
      <c r="AF429" s="241"/>
      <c r="AG429" s="242"/>
      <c r="AH429" s="241"/>
      <c r="AI429" s="241"/>
      <c r="AJ429" s="241"/>
      <c r="AK429" s="246"/>
      <c r="AL429" s="246"/>
      <c r="AM429" s="246"/>
      <c r="AN429" s="246"/>
      <c r="AO429" s="246"/>
      <c r="AP429" s="523"/>
      <c r="AQ429" s="246"/>
      <c r="AR429" s="246"/>
      <c r="AS429" s="246"/>
      <c r="AT429" s="246"/>
      <c r="AU429" s="246"/>
      <c r="AV429" s="246"/>
      <c r="AW429" s="246"/>
      <c r="AX429" s="246"/>
      <c r="AY429" s="246"/>
      <c r="AZ429" s="246"/>
      <c r="BA429" s="246"/>
      <c r="BB429" s="246"/>
      <c r="BC429" s="246"/>
      <c r="BD429" s="246"/>
      <c r="BE429" s="248"/>
      <c r="BF429" s="523"/>
      <c r="BG429" s="562" t="str">
        <f t="shared" si="57"/>
        <v xml:space="preserve"> </v>
      </c>
      <c r="BH429" s="562" t="str">
        <f t="shared" si="59"/>
        <v xml:space="preserve"> </v>
      </c>
      <c r="BI429" s="562" t="str">
        <f t="shared" si="60"/>
        <v xml:space="preserve"> </v>
      </c>
      <c r="BJ429" s="562" t="str">
        <f t="shared" si="61"/>
        <v xml:space="preserve"> </v>
      </c>
      <c r="BK429" s="523"/>
      <c r="BL429" s="242"/>
      <c r="BM429" s="242"/>
      <c r="BN429" s="241"/>
      <c r="BO429" s="242"/>
      <c r="BP429" s="241"/>
      <c r="BQ429" s="241"/>
      <c r="BR429" s="241"/>
      <c r="BS429" s="246"/>
      <c r="BT429" s="246"/>
      <c r="BU429" s="246"/>
      <c r="BV429" s="246"/>
      <c r="BW429" s="246"/>
      <c r="BX429" s="523"/>
      <c r="BY429" s="246"/>
      <c r="BZ429" s="246"/>
      <c r="CA429" s="246"/>
      <c r="CB429" s="246"/>
      <c r="CC429" s="246"/>
      <c r="CD429" s="246"/>
      <c r="CE429" s="246"/>
      <c r="CF429" s="246"/>
      <c r="CG429" s="246"/>
      <c r="CH429" s="246"/>
      <c r="CI429" s="246"/>
      <c r="CJ429" s="246"/>
      <c r="CK429" s="246"/>
      <c r="CL429" s="246"/>
      <c r="CM429" s="248"/>
      <c r="CN429" s="523"/>
      <c r="CO429" s="562" t="str">
        <f t="shared" si="58"/>
        <v xml:space="preserve"> </v>
      </c>
      <c r="CP429" s="562" t="str">
        <f t="shared" si="62"/>
        <v xml:space="preserve"> </v>
      </c>
      <c r="CQ429" s="562" t="str">
        <f t="shared" si="63"/>
        <v xml:space="preserve"> </v>
      </c>
      <c r="CR429" s="562" t="str">
        <f t="shared" si="64"/>
        <v xml:space="preserve"> </v>
      </c>
      <c r="CS429" s="81"/>
      <c r="CT429" s="515"/>
    </row>
    <row r="430" spans="1:98" s="86" customFormat="1" ht="12.75" x14ac:dyDescent="0.25">
      <c r="A430" s="365"/>
      <c r="B430" s="147">
        <f>Demography!B429</f>
        <v>0</v>
      </c>
      <c r="C430" s="147">
        <f>Demography!C429</f>
        <v>0</v>
      </c>
      <c r="D430" s="148">
        <f>Demography!D429</f>
        <v>0</v>
      </c>
      <c r="E430" s="148">
        <f>Demography!E429</f>
        <v>0</v>
      </c>
      <c r="F430" s="148">
        <f>Demography!F429</f>
        <v>0</v>
      </c>
      <c r="G430" s="81"/>
      <c r="H430" s="256"/>
      <c r="I430" s="257"/>
      <c r="J430" s="257"/>
      <c r="K430" s="256"/>
      <c r="L430" s="240"/>
      <c r="M430" s="257"/>
      <c r="N430" s="256"/>
      <c r="O430" s="240"/>
      <c r="P430" s="261"/>
      <c r="Q430" s="261"/>
      <c r="R430" s="261"/>
      <c r="S430" s="261"/>
      <c r="T430" s="261"/>
      <c r="U430" s="522"/>
      <c r="V430" s="256"/>
      <c r="W430" s="238"/>
      <c r="X430" s="238"/>
      <c r="Y430" s="81"/>
      <c r="Z430" s="256"/>
      <c r="AA430" s="150"/>
      <c r="AB430" s="150"/>
      <c r="AC430" s="81"/>
      <c r="AD430" s="240"/>
      <c r="AE430" s="240"/>
      <c r="AF430" s="256"/>
      <c r="AG430" s="240"/>
      <c r="AH430" s="256"/>
      <c r="AI430" s="256"/>
      <c r="AJ430" s="256"/>
      <c r="AK430" s="245"/>
      <c r="AL430" s="245"/>
      <c r="AM430" s="245"/>
      <c r="AN430" s="245"/>
      <c r="AO430" s="245"/>
      <c r="AP430" s="523"/>
      <c r="AQ430" s="245"/>
      <c r="AR430" s="245"/>
      <c r="AS430" s="245"/>
      <c r="AT430" s="245"/>
      <c r="AU430" s="245"/>
      <c r="AV430" s="245"/>
      <c r="AW430" s="245"/>
      <c r="AX430" s="245"/>
      <c r="AY430" s="245"/>
      <c r="AZ430" s="245"/>
      <c r="BA430" s="245"/>
      <c r="BB430" s="245"/>
      <c r="BC430" s="245"/>
      <c r="BD430" s="245"/>
      <c r="BE430" s="247"/>
      <c r="BF430" s="523"/>
      <c r="BG430" s="561" t="str">
        <f t="shared" si="57"/>
        <v xml:space="preserve"> </v>
      </c>
      <c r="BH430" s="561" t="str">
        <f t="shared" si="59"/>
        <v xml:space="preserve"> </v>
      </c>
      <c r="BI430" s="561" t="str">
        <f t="shared" si="60"/>
        <v xml:space="preserve"> </v>
      </c>
      <c r="BJ430" s="561" t="str">
        <f t="shared" si="61"/>
        <v xml:space="preserve"> </v>
      </c>
      <c r="BK430" s="523"/>
      <c r="BL430" s="240"/>
      <c r="BM430" s="240"/>
      <c r="BN430" s="256"/>
      <c r="BO430" s="240"/>
      <c r="BP430" s="256"/>
      <c r="BQ430" s="256"/>
      <c r="BR430" s="256"/>
      <c r="BS430" s="245"/>
      <c r="BT430" s="245"/>
      <c r="BU430" s="245"/>
      <c r="BV430" s="245"/>
      <c r="BW430" s="245"/>
      <c r="BX430" s="523"/>
      <c r="BY430" s="245"/>
      <c r="BZ430" s="245"/>
      <c r="CA430" s="245"/>
      <c r="CB430" s="245"/>
      <c r="CC430" s="245"/>
      <c r="CD430" s="245"/>
      <c r="CE430" s="245"/>
      <c r="CF430" s="245"/>
      <c r="CG430" s="245"/>
      <c r="CH430" s="245"/>
      <c r="CI430" s="245"/>
      <c r="CJ430" s="245"/>
      <c r="CK430" s="245"/>
      <c r="CL430" s="245"/>
      <c r="CM430" s="247"/>
      <c r="CN430" s="523"/>
      <c r="CO430" s="561" t="str">
        <f t="shared" si="58"/>
        <v xml:space="preserve"> </v>
      </c>
      <c r="CP430" s="561" t="str">
        <f t="shared" si="62"/>
        <v xml:space="preserve"> </v>
      </c>
      <c r="CQ430" s="561" t="str">
        <f t="shared" si="63"/>
        <v xml:space="preserve"> </v>
      </c>
      <c r="CR430" s="561" t="str">
        <f t="shared" si="64"/>
        <v xml:space="preserve"> </v>
      </c>
      <c r="CS430" s="81"/>
      <c r="CT430" s="254"/>
    </row>
    <row r="431" spans="1:98" s="86" customFormat="1" ht="12.75" x14ac:dyDescent="0.25">
      <c r="A431" s="365"/>
      <c r="B431" s="361">
        <f>Demography!B430</f>
        <v>0</v>
      </c>
      <c r="C431" s="361">
        <f>Demography!C430</f>
        <v>0</v>
      </c>
      <c r="D431" s="362">
        <f>Demography!D430</f>
        <v>0</v>
      </c>
      <c r="E431" s="362">
        <f>Demography!E430</f>
        <v>0</v>
      </c>
      <c r="F431" s="362">
        <f>Demography!F430</f>
        <v>0</v>
      </c>
      <c r="G431" s="81"/>
      <c r="H431" s="241"/>
      <c r="I431" s="478"/>
      <c r="J431" s="478"/>
      <c r="K431" s="241"/>
      <c r="L431" s="242"/>
      <c r="M431" s="478"/>
      <c r="N431" s="241"/>
      <c r="O431" s="242"/>
      <c r="P431" s="243"/>
      <c r="Q431" s="243"/>
      <c r="R431" s="243"/>
      <c r="S431" s="243"/>
      <c r="T431" s="243"/>
      <c r="U431" s="524"/>
      <c r="V431" s="241"/>
      <c r="W431" s="415"/>
      <c r="X431" s="415"/>
      <c r="Y431" s="81"/>
      <c r="Z431" s="241"/>
      <c r="AA431" s="416"/>
      <c r="AB431" s="416"/>
      <c r="AC431" s="81"/>
      <c r="AD431" s="242"/>
      <c r="AE431" s="242"/>
      <c r="AF431" s="241"/>
      <c r="AG431" s="242"/>
      <c r="AH431" s="241"/>
      <c r="AI431" s="241"/>
      <c r="AJ431" s="241"/>
      <c r="AK431" s="246"/>
      <c r="AL431" s="246"/>
      <c r="AM431" s="246"/>
      <c r="AN431" s="246"/>
      <c r="AO431" s="246"/>
      <c r="AP431" s="523"/>
      <c r="AQ431" s="246"/>
      <c r="AR431" s="246"/>
      <c r="AS431" s="246"/>
      <c r="AT431" s="246"/>
      <c r="AU431" s="246"/>
      <c r="AV431" s="246"/>
      <c r="AW431" s="246"/>
      <c r="AX431" s="246"/>
      <c r="AY431" s="246"/>
      <c r="AZ431" s="246"/>
      <c r="BA431" s="246"/>
      <c r="BB431" s="246"/>
      <c r="BC431" s="246"/>
      <c r="BD431" s="246"/>
      <c r="BE431" s="248"/>
      <c r="BF431" s="523"/>
      <c r="BG431" s="562" t="str">
        <f t="shared" si="57"/>
        <v xml:space="preserve"> </v>
      </c>
      <c r="BH431" s="562" t="str">
        <f t="shared" si="59"/>
        <v xml:space="preserve"> </v>
      </c>
      <c r="BI431" s="562" t="str">
        <f t="shared" si="60"/>
        <v xml:space="preserve"> </v>
      </c>
      <c r="BJ431" s="562" t="str">
        <f t="shared" si="61"/>
        <v xml:space="preserve"> </v>
      </c>
      <c r="BK431" s="523"/>
      <c r="BL431" s="242"/>
      <c r="BM431" s="242"/>
      <c r="BN431" s="241"/>
      <c r="BO431" s="242"/>
      <c r="BP431" s="241"/>
      <c r="BQ431" s="241"/>
      <c r="BR431" s="241"/>
      <c r="BS431" s="246"/>
      <c r="BT431" s="246"/>
      <c r="BU431" s="246"/>
      <c r="BV431" s="246"/>
      <c r="BW431" s="246"/>
      <c r="BX431" s="523"/>
      <c r="BY431" s="246"/>
      <c r="BZ431" s="246"/>
      <c r="CA431" s="246"/>
      <c r="CB431" s="246"/>
      <c r="CC431" s="246"/>
      <c r="CD431" s="246"/>
      <c r="CE431" s="246"/>
      <c r="CF431" s="246"/>
      <c r="CG431" s="246"/>
      <c r="CH431" s="246"/>
      <c r="CI431" s="246"/>
      <c r="CJ431" s="246"/>
      <c r="CK431" s="246"/>
      <c r="CL431" s="246"/>
      <c r="CM431" s="248"/>
      <c r="CN431" s="523"/>
      <c r="CO431" s="562" t="str">
        <f t="shared" si="58"/>
        <v xml:space="preserve"> </v>
      </c>
      <c r="CP431" s="562" t="str">
        <f t="shared" si="62"/>
        <v xml:space="preserve"> </v>
      </c>
      <c r="CQ431" s="562" t="str">
        <f t="shared" si="63"/>
        <v xml:space="preserve"> </v>
      </c>
      <c r="CR431" s="562" t="str">
        <f t="shared" si="64"/>
        <v xml:space="preserve"> </v>
      </c>
      <c r="CS431" s="81"/>
      <c r="CT431" s="515"/>
    </row>
    <row r="432" spans="1:98" s="86" customFormat="1" ht="12.75" x14ac:dyDescent="0.25">
      <c r="A432" s="365"/>
      <c r="B432" s="147">
        <f>Demography!B431</f>
        <v>0</v>
      </c>
      <c r="C432" s="147">
        <f>Demography!C431</f>
        <v>0</v>
      </c>
      <c r="D432" s="148">
        <f>Demography!D431</f>
        <v>0</v>
      </c>
      <c r="E432" s="148">
        <f>Demography!E431</f>
        <v>0</v>
      </c>
      <c r="F432" s="148">
        <f>Demography!F431</f>
        <v>0</v>
      </c>
      <c r="G432" s="81"/>
      <c r="H432" s="256"/>
      <c r="I432" s="257"/>
      <c r="J432" s="257"/>
      <c r="K432" s="256"/>
      <c r="L432" s="240"/>
      <c r="M432" s="257"/>
      <c r="N432" s="256"/>
      <c r="O432" s="240"/>
      <c r="P432" s="261"/>
      <c r="Q432" s="261"/>
      <c r="R432" s="261"/>
      <c r="S432" s="261"/>
      <c r="T432" s="261"/>
      <c r="U432" s="522"/>
      <c r="V432" s="256"/>
      <c r="W432" s="238"/>
      <c r="X432" s="238"/>
      <c r="Y432" s="81"/>
      <c r="Z432" s="256"/>
      <c r="AA432" s="150"/>
      <c r="AB432" s="150"/>
      <c r="AC432" s="81"/>
      <c r="AD432" s="240"/>
      <c r="AE432" s="240"/>
      <c r="AF432" s="256"/>
      <c r="AG432" s="240"/>
      <c r="AH432" s="256"/>
      <c r="AI432" s="256"/>
      <c r="AJ432" s="256"/>
      <c r="AK432" s="245"/>
      <c r="AL432" s="245"/>
      <c r="AM432" s="245"/>
      <c r="AN432" s="245"/>
      <c r="AO432" s="245"/>
      <c r="AP432" s="523"/>
      <c r="AQ432" s="245"/>
      <c r="AR432" s="245"/>
      <c r="AS432" s="245"/>
      <c r="AT432" s="245"/>
      <c r="AU432" s="245"/>
      <c r="AV432" s="245"/>
      <c r="AW432" s="245"/>
      <c r="AX432" s="245"/>
      <c r="AY432" s="245"/>
      <c r="AZ432" s="245"/>
      <c r="BA432" s="245"/>
      <c r="BB432" s="245"/>
      <c r="BC432" s="245"/>
      <c r="BD432" s="245"/>
      <c r="BE432" s="247"/>
      <c r="BF432" s="523"/>
      <c r="BG432" s="561" t="str">
        <f t="shared" si="57"/>
        <v xml:space="preserve"> </v>
      </c>
      <c r="BH432" s="561" t="str">
        <f t="shared" si="59"/>
        <v xml:space="preserve"> </v>
      </c>
      <c r="BI432" s="561" t="str">
        <f t="shared" si="60"/>
        <v xml:space="preserve"> </v>
      </c>
      <c r="BJ432" s="561" t="str">
        <f t="shared" si="61"/>
        <v xml:space="preserve"> </v>
      </c>
      <c r="BK432" s="523"/>
      <c r="BL432" s="240"/>
      <c r="BM432" s="240"/>
      <c r="BN432" s="256"/>
      <c r="BO432" s="240"/>
      <c r="BP432" s="256"/>
      <c r="BQ432" s="256"/>
      <c r="BR432" s="256"/>
      <c r="BS432" s="245"/>
      <c r="BT432" s="245"/>
      <c r="BU432" s="245"/>
      <c r="BV432" s="245"/>
      <c r="BW432" s="245"/>
      <c r="BX432" s="523"/>
      <c r="BY432" s="245"/>
      <c r="BZ432" s="245"/>
      <c r="CA432" s="245"/>
      <c r="CB432" s="245"/>
      <c r="CC432" s="245"/>
      <c r="CD432" s="245"/>
      <c r="CE432" s="245"/>
      <c r="CF432" s="245"/>
      <c r="CG432" s="245"/>
      <c r="CH432" s="245"/>
      <c r="CI432" s="245"/>
      <c r="CJ432" s="245"/>
      <c r="CK432" s="245"/>
      <c r="CL432" s="245"/>
      <c r="CM432" s="247"/>
      <c r="CN432" s="523"/>
      <c r="CO432" s="561" t="str">
        <f t="shared" si="58"/>
        <v xml:space="preserve"> </v>
      </c>
      <c r="CP432" s="561" t="str">
        <f t="shared" si="62"/>
        <v xml:space="preserve"> </v>
      </c>
      <c r="CQ432" s="561" t="str">
        <f t="shared" si="63"/>
        <v xml:space="preserve"> </v>
      </c>
      <c r="CR432" s="561" t="str">
        <f t="shared" si="64"/>
        <v xml:space="preserve"> </v>
      </c>
      <c r="CS432" s="81"/>
      <c r="CT432" s="254"/>
    </row>
    <row r="433" spans="1:98" s="86" customFormat="1" ht="12.75" x14ac:dyDescent="0.25">
      <c r="A433" s="365"/>
      <c r="B433" s="361">
        <f>Demography!B432</f>
        <v>0</v>
      </c>
      <c r="C433" s="361">
        <f>Demography!C432</f>
        <v>0</v>
      </c>
      <c r="D433" s="362">
        <f>Demography!D432</f>
        <v>0</v>
      </c>
      <c r="E433" s="362">
        <f>Demography!E432</f>
        <v>0</v>
      </c>
      <c r="F433" s="362">
        <f>Demography!F432</f>
        <v>0</v>
      </c>
      <c r="G433" s="81"/>
      <c r="H433" s="241"/>
      <c r="I433" s="478"/>
      <c r="J433" s="478"/>
      <c r="K433" s="241"/>
      <c r="L433" s="242"/>
      <c r="M433" s="478"/>
      <c r="N433" s="241"/>
      <c r="O433" s="242"/>
      <c r="P433" s="243"/>
      <c r="Q433" s="243"/>
      <c r="R433" s="243"/>
      <c r="S433" s="243"/>
      <c r="T433" s="243"/>
      <c r="U433" s="524"/>
      <c r="V433" s="241"/>
      <c r="W433" s="415"/>
      <c r="X433" s="415"/>
      <c r="Y433" s="81"/>
      <c r="Z433" s="241"/>
      <c r="AA433" s="416"/>
      <c r="AB433" s="416"/>
      <c r="AC433" s="81"/>
      <c r="AD433" s="242"/>
      <c r="AE433" s="242"/>
      <c r="AF433" s="241"/>
      <c r="AG433" s="242"/>
      <c r="AH433" s="241"/>
      <c r="AI433" s="241"/>
      <c r="AJ433" s="241"/>
      <c r="AK433" s="246"/>
      <c r="AL433" s="246"/>
      <c r="AM433" s="246"/>
      <c r="AN433" s="246"/>
      <c r="AO433" s="246"/>
      <c r="AP433" s="523"/>
      <c r="AQ433" s="246"/>
      <c r="AR433" s="246"/>
      <c r="AS433" s="246"/>
      <c r="AT433" s="246"/>
      <c r="AU433" s="246"/>
      <c r="AV433" s="246"/>
      <c r="AW433" s="246"/>
      <c r="AX433" s="246"/>
      <c r="AY433" s="246"/>
      <c r="AZ433" s="246"/>
      <c r="BA433" s="246"/>
      <c r="BB433" s="246"/>
      <c r="BC433" s="246"/>
      <c r="BD433" s="246"/>
      <c r="BE433" s="248"/>
      <c r="BF433" s="523"/>
      <c r="BG433" s="562" t="str">
        <f t="shared" si="57"/>
        <v xml:space="preserve"> </v>
      </c>
      <c r="BH433" s="562" t="str">
        <f t="shared" si="59"/>
        <v xml:space="preserve"> </v>
      </c>
      <c r="BI433" s="562" t="str">
        <f t="shared" si="60"/>
        <v xml:space="preserve"> </v>
      </c>
      <c r="BJ433" s="562" t="str">
        <f t="shared" si="61"/>
        <v xml:space="preserve"> </v>
      </c>
      <c r="BK433" s="523"/>
      <c r="BL433" s="242"/>
      <c r="BM433" s="242"/>
      <c r="BN433" s="241"/>
      <c r="BO433" s="242"/>
      <c r="BP433" s="241"/>
      <c r="BQ433" s="241"/>
      <c r="BR433" s="241"/>
      <c r="BS433" s="246"/>
      <c r="BT433" s="246"/>
      <c r="BU433" s="246"/>
      <c r="BV433" s="246"/>
      <c r="BW433" s="246"/>
      <c r="BX433" s="523"/>
      <c r="BY433" s="246"/>
      <c r="BZ433" s="246"/>
      <c r="CA433" s="246"/>
      <c r="CB433" s="246"/>
      <c r="CC433" s="246"/>
      <c r="CD433" s="246"/>
      <c r="CE433" s="246"/>
      <c r="CF433" s="246"/>
      <c r="CG433" s="246"/>
      <c r="CH433" s="246"/>
      <c r="CI433" s="246"/>
      <c r="CJ433" s="246"/>
      <c r="CK433" s="246"/>
      <c r="CL433" s="246"/>
      <c r="CM433" s="248"/>
      <c r="CN433" s="523"/>
      <c r="CO433" s="562" t="str">
        <f t="shared" si="58"/>
        <v xml:space="preserve"> </v>
      </c>
      <c r="CP433" s="562" t="str">
        <f t="shared" si="62"/>
        <v xml:space="preserve"> </v>
      </c>
      <c r="CQ433" s="562" t="str">
        <f t="shared" si="63"/>
        <v xml:space="preserve"> </v>
      </c>
      <c r="CR433" s="562" t="str">
        <f t="shared" si="64"/>
        <v xml:space="preserve"> </v>
      </c>
      <c r="CS433" s="81"/>
      <c r="CT433" s="515"/>
    </row>
    <row r="434" spans="1:98" s="86" customFormat="1" ht="12.75" x14ac:dyDescent="0.25">
      <c r="A434" s="365"/>
      <c r="B434" s="147">
        <f>Demography!B433</f>
        <v>0</v>
      </c>
      <c r="C434" s="147">
        <f>Demography!C433</f>
        <v>0</v>
      </c>
      <c r="D434" s="148">
        <f>Demography!D433</f>
        <v>0</v>
      </c>
      <c r="E434" s="148">
        <f>Demography!E433</f>
        <v>0</v>
      </c>
      <c r="F434" s="148">
        <f>Demography!F433</f>
        <v>0</v>
      </c>
      <c r="G434" s="81"/>
      <c r="H434" s="256"/>
      <c r="I434" s="257"/>
      <c r="J434" s="257"/>
      <c r="K434" s="256"/>
      <c r="L434" s="240"/>
      <c r="M434" s="257"/>
      <c r="N434" s="256"/>
      <c r="O434" s="240"/>
      <c r="P434" s="261"/>
      <c r="Q434" s="261"/>
      <c r="R434" s="261"/>
      <c r="S434" s="261"/>
      <c r="T434" s="261"/>
      <c r="U434" s="522"/>
      <c r="V434" s="256"/>
      <c r="W434" s="238"/>
      <c r="X434" s="238"/>
      <c r="Y434" s="81"/>
      <c r="Z434" s="256"/>
      <c r="AA434" s="150"/>
      <c r="AB434" s="150"/>
      <c r="AC434" s="81"/>
      <c r="AD434" s="240"/>
      <c r="AE434" s="240"/>
      <c r="AF434" s="256"/>
      <c r="AG434" s="240"/>
      <c r="AH434" s="256"/>
      <c r="AI434" s="256"/>
      <c r="AJ434" s="256"/>
      <c r="AK434" s="245"/>
      <c r="AL434" s="245"/>
      <c r="AM434" s="245"/>
      <c r="AN434" s="245"/>
      <c r="AO434" s="245"/>
      <c r="AP434" s="523"/>
      <c r="AQ434" s="245"/>
      <c r="AR434" s="245"/>
      <c r="AS434" s="245"/>
      <c r="AT434" s="245"/>
      <c r="AU434" s="245"/>
      <c r="AV434" s="245"/>
      <c r="AW434" s="245"/>
      <c r="AX434" s="245"/>
      <c r="AY434" s="245"/>
      <c r="AZ434" s="245"/>
      <c r="BA434" s="245"/>
      <c r="BB434" s="245"/>
      <c r="BC434" s="245"/>
      <c r="BD434" s="245"/>
      <c r="BE434" s="247"/>
      <c r="BF434" s="523"/>
      <c r="BG434" s="561" t="str">
        <f t="shared" si="57"/>
        <v xml:space="preserve"> </v>
      </c>
      <c r="BH434" s="561" t="str">
        <f t="shared" si="59"/>
        <v xml:space="preserve"> </v>
      </c>
      <c r="BI434" s="561" t="str">
        <f t="shared" si="60"/>
        <v xml:space="preserve"> </v>
      </c>
      <c r="BJ434" s="561" t="str">
        <f t="shared" si="61"/>
        <v xml:space="preserve"> </v>
      </c>
      <c r="BK434" s="523"/>
      <c r="BL434" s="240"/>
      <c r="BM434" s="240"/>
      <c r="BN434" s="256"/>
      <c r="BO434" s="240"/>
      <c r="BP434" s="256"/>
      <c r="BQ434" s="256"/>
      <c r="BR434" s="256"/>
      <c r="BS434" s="245"/>
      <c r="BT434" s="245"/>
      <c r="BU434" s="245"/>
      <c r="BV434" s="245"/>
      <c r="BW434" s="245"/>
      <c r="BX434" s="523"/>
      <c r="BY434" s="245"/>
      <c r="BZ434" s="245"/>
      <c r="CA434" s="245"/>
      <c r="CB434" s="245"/>
      <c r="CC434" s="245"/>
      <c r="CD434" s="245"/>
      <c r="CE434" s="245"/>
      <c r="CF434" s="245"/>
      <c r="CG434" s="245"/>
      <c r="CH434" s="245"/>
      <c r="CI434" s="245"/>
      <c r="CJ434" s="245"/>
      <c r="CK434" s="245"/>
      <c r="CL434" s="245"/>
      <c r="CM434" s="247"/>
      <c r="CN434" s="523"/>
      <c r="CO434" s="561" t="str">
        <f t="shared" si="58"/>
        <v xml:space="preserve"> </v>
      </c>
      <c r="CP434" s="561" t="str">
        <f t="shared" si="62"/>
        <v xml:space="preserve"> </v>
      </c>
      <c r="CQ434" s="561" t="str">
        <f t="shared" si="63"/>
        <v xml:space="preserve"> </v>
      </c>
      <c r="CR434" s="561" t="str">
        <f t="shared" si="64"/>
        <v xml:space="preserve"> </v>
      </c>
      <c r="CS434" s="81"/>
      <c r="CT434" s="254"/>
    </row>
    <row r="435" spans="1:98" s="86" customFormat="1" ht="12.75" x14ac:dyDescent="0.25">
      <c r="A435" s="365"/>
      <c r="B435" s="361">
        <f>Demography!B434</f>
        <v>0</v>
      </c>
      <c r="C435" s="361">
        <f>Demography!C434</f>
        <v>0</v>
      </c>
      <c r="D435" s="362">
        <f>Demography!D434</f>
        <v>0</v>
      </c>
      <c r="E435" s="362">
        <f>Demography!E434</f>
        <v>0</v>
      </c>
      <c r="F435" s="362">
        <f>Demography!F434</f>
        <v>0</v>
      </c>
      <c r="G435" s="81"/>
      <c r="H435" s="241"/>
      <c r="I435" s="478"/>
      <c r="J435" s="478"/>
      <c r="K435" s="241"/>
      <c r="L435" s="242"/>
      <c r="M435" s="478"/>
      <c r="N435" s="241"/>
      <c r="O435" s="242"/>
      <c r="P435" s="243"/>
      <c r="Q435" s="243"/>
      <c r="R435" s="243"/>
      <c r="S435" s="243"/>
      <c r="T435" s="243"/>
      <c r="U435" s="524"/>
      <c r="V435" s="241"/>
      <c r="W435" s="415"/>
      <c r="X435" s="415"/>
      <c r="Y435" s="81"/>
      <c r="Z435" s="241"/>
      <c r="AA435" s="416"/>
      <c r="AB435" s="416"/>
      <c r="AC435" s="81"/>
      <c r="AD435" s="242"/>
      <c r="AE435" s="242"/>
      <c r="AF435" s="241"/>
      <c r="AG435" s="242"/>
      <c r="AH435" s="241"/>
      <c r="AI435" s="241"/>
      <c r="AJ435" s="241"/>
      <c r="AK435" s="246"/>
      <c r="AL435" s="246"/>
      <c r="AM435" s="246"/>
      <c r="AN435" s="246"/>
      <c r="AO435" s="246"/>
      <c r="AP435" s="523"/>
      <c r="AQ435" s="246"/>
      <c r="AR435" s="246"/>
      <c r="AS435" s="246"/>
      <c r="AT435" s="246"/>
      <c r="AU435" s="246"/>
      <c r="AV435" s="246"/>
      <c r="AW435" s="246"/>
      <c r="AX435" s="246"/>
      <c r="AY435" s="246"/>
      <c r="AZ435" s="246"/>
      <c r="BA435" s="246"/>
      <c r="BB435" s="246"/>
      <c r="BC435" s="246"/>
      <c r="BD435" s="246"/>
      <c r="BE435" s="248"/>
      <c r="BF435" s="523"/>
      <c r="BG435" s="562" t="str">
        <f t="shared" si="57"/>
        <v xml:space="preserve"> </v>
      </c>
      <c r="BH435" s="562" t="str">
        <f t="shared" si="59"/>
        <v xml:space="preserve"> </v>
      </c>
      <c r="BI435" s="562" t="str">
        <f t="shared" si="60"/>
        <v xml:space="preserve"> </v>
      </c>
      <c r="BJ435" s="562" t="str">
        <f t="shared" si="61"/>
        <v xml:space="preserve"> </v>
      </c>
      <c r="BK435" s="523"/>
      <c r="BL435" s="242"/>
      <c r="BM435" s="242"/>
      <c r="BN435" s="241"/>
      <c r="BO435" s="242"/>
      <c r="BP435" s="241"/>
      <c r="BQ435" s="241"/>
      <c r="BR435" s="241"/>
      <c r="BS435" s="246"/>
      <c r="BT435" s="246"/>
      <c r="BU435" s="246"/>
      <c r="BV435" s="246"/>
      <c r="BW435" s="246"/>
      <c r="BX435" s="523"/>
      <c r="BY435" s="246"/>
      <c r="BZ435" s="246"/>
      <c r="CA435" s="246"/>
      <c r="CB435" s="246"/>
      <c r="CC435" s="246"/>
      <c r="CD435" s="246"/>
      <c r="CE435" s="246"/>
      <c r="CF435" s="246"/>
      <c r="CG435" s="246"/>
      <c r="CH435" s="246"/>
      <c r="CI435" s="246"/>
      <c r="CJ435" s="246"/>
      <c r="CK435" s="246"/>
      <c r="CL435" s="246"/>
      <c r="CM435" s="248"/>
      <c r="CN435" s="523"/>
      <c r="CO435" s="562" t="str">
        <f t="shared" si="58"/>
        <v xml:space="preserve"> </v>
      </c>
      <c r="CP435" s="562" t="str">
        <f t="shared" si="62"/>
        <v xml:space="preserve"> </v>
      </c>
      <c r="CQ435" s="562" t="str">
        <f t="shared" si="63"/>
        <v xml:space="preserve"> </v>
      </c>
      <c r="CR435" s="562" t="str">
        <f t="shared" si="64"/>
        <v xml:space="preserve"> </v>
      </c>
      <c r="CS435" s="81"/>
      <c r="CT435" s="515"/>
    </row>
    <row r="436" spans="1:98" s="86" customFormat="1" ht="12.75" x14ac:dyDescent="0.25">
      <c r="A436" s="365"/>
      <c r="B436" s="147">
        <f>Demography!B435</f>
        <v>0</v>
      </c>
      <c r="C436" s="147">
        <f>Demography!C435</f>
        <v>0</v>
      </c>
      <c r="D436" s="148">
        <f>Demography!D435</f>
        <v>0</v>
      </c>
      <c r="E436" s="148">
        <f>Demography!E435</f>
        <v>0</v>
      </c>
      <c r="F436" s="148">
        <f>Demography!F435</f>
        <v>0</v>
      </c>
      <c r="G436" s="81"/>
      <c r="H436" s="256"/>
      <c r="I436" s="257"/>
      <c r="J436" s="257"/>
      <c r="K436" s="256"/>
      <c r="L436" s="240"/>
      <c r="M436" s="257"/>
      <c r="N436" s="256"/>
      <c r="O436" s="240"/>
      <c r="P436" s="261"/>
      <c r="Q436" s="261"/>
      <c r="R436" s="261"/>
      <c r="S436" s="261"/>
      <c r="T436" s="261"/>
      <c r="U436" s="522"/>
      <c r="V436" s="256"/>
      <c r="W436" s="238"/>
      <c r="X436" s="238"/>
      <c r="Y436" s="81"/>
      <c r="Z436" s="256"/>
      <c r="AA436" s="150"/>
      <c r="AB436" s="150"/>
      <c r="AC436" s="81"/>
      <c r="AD436" s="240"/>
      <c r="AE436" s="240"/>
      <c r="AF436" s="256"/>
      <c r="AG436" s="240"/>
      <c r="AH436" s="256"/>
      <c r="AI436" s="256"/>
      <c r="AJ436" s="256"/>
      <c r="AK436" s="245"/>
      <c r="AL436" s="245"/>
      <c r="AM436" s="245"/>
      <c r="AN436" s="245"/>
      <c r="AO436" s="245"/>
      <c r="AP436" s="523"/>
      <c r="AQ436" s="245"/>
      <c r="AR436" s="245"/>
      <c r="AS436" s="245"/>
      <c r="AT436" s="245"/>
      <c r="AU436" s="245"/>
      <c r="AV436" s="245"/>
      <c r="AW436" s="245"/>
      <c r="AX436" s="245"/>
      <c r="AY436" s="245"/>
      <c r="AZ436" s="245"/>
      <c r="BA436" s="245"/>
      <c r="BB436" s="245"/>
      <c r="BC436" s="245"/>
      <c r="BD436" s="245"/>
      <c r="BE436" s="247"/>
      <c r="BF436" s="523"/>
      <c r="BG436" s="561" t="str">
        <f t="shared" si="57"/>
        <v xml:space="preserve"> </v>
      </c>
      <c r="BH436" s="561" t="str">
        <f t="shared" si="59"/>
        <v xml:space="preserve"> </v>
      </c>
      <c r="BI436" s="561" t="str">
        <f t="shared" si="60"/>
        <v xml:space="preserve"> </v>
      </c>
      <c r="BJ436" s="561" t="str">
        <f t="shared" si="61"/>
        <v xml:space="preserve"> </v>
      </c>
      <c r="BK436" s="523"/>
      <c r="BL436" s="240"/>
      <c r="BM436" s="240"/>
      <c r="BN436" s="256"/>
      <c r="BO436" s="240"/>
      <c r="BP436" s="256"/>
      <c r="BQ436" s="256"/>
      <c r="BR436" s="256"/>
      <c r="BS436" s="245"/>
      <c r="BT436" s="245"/>
      <c r="BU436" s="245"/>
      <c r="BV436" s="245"/>
      <c r="BW436" s="245"/>
      <c r="BX436" s="523"/>
      <c r="BY436" s="245"/>
      <c r="BZ436" s="245"/>
      <c r="CA436" s="245"/>
      <c r="CB436" s="245"/>
      <c r="CC436" s="245"/>
      <c r="CD436" s="245"/>
      <c r="CE436" s="245"/>
      <c r="CF436" s="245"/>
      <c r="CG436" s="245"/>
      <c r="CH436" s="245"/>
      <c r="CI436" s="245"/>
      <c r="CJ436" s="245"/>
      <c r="CK436" s="245"/>
      <c r="CL436" s="245"/>
      <c r="CM436" s="247"/>
      <c r="CN436" s="523"/>
      <c r="CO436" s="561" t="str">
        <f t="shared" si="58"/>
        <v xml:space="preserve"> </v>
      </c>
      <c r="CP436" s="561" t="str">
        <f t="shared" si="62"/>
        <v xml:space="preserve"> </v>
      </c>
      <c r="CQ436" s="561" t="str">
        <f t="shared" si="63"/>
        <v xml:space="preserve"> </v>
      </c>
      <c r="CR436" s="561" t="str">
        <f t="shared" si="64"/>
        <v xml:space="preserve"> </v>
      </c>
      <c r="CS436" s="81"/>
      <c r="CT436" s="254"/>
    </row>
    <row r="437" spans="1:98" s="86" customFormat="1" ht="12.75" x14ac:dyDescent="0.25">
      <c r="A437" s="365"/>
      <c r="B437" s="361">
        <f>Demography!B436</f>
        <v>0</v>
      </c>
      <c r="C437" s="361">
        <f>Demography!C436</f>
        <v>0</v>
      </c>
      <c r="D437" s="362">
        <f>Demography!D436</f>
        <v>0</v>
      </c>
      <c r="E437" s="362">
        <f>Demography!E436</f>
        <v>0</v>
      </c>
      <c r="F437" s="362">
        <f>Demography!F436</f>
        <v>0</v>
      </c>
      <c r="G437" s="81"/>
      <c r="H437" s="241"/>
      <c r="I437" s="478"/>
      <c r="J437" s="478"/>
      <c r="K437" s="241"/>
      <c r="L437" s="242"/>
      <c r="M437" s="478"/>
      <c r="N437" s="241"/>
      <c r="O437" s="242"/>
      <c r="P437" s="243"/>
      <c r="Q437" s="243"/>
      <c r="R437" s="243"/>
      <c r="S437" s="243"/>
      <c r="T437" s="243"/>
      <c r="U437" s="524"/>
      <c r="V437" s="241"/>
      <c r="W437" s="415"/>
      <c r="X437" s="415"/>
      <c r="Y437" s="81"/>
      <c r="Z437" s="241"/>
      <c r="AA437" s="416"/>
      <c r="AB437" s="416"/>
      <c r="AC437" s="81"/>
      <c r="AD437" s="242"/>
      <c r="AE437" s="242"/>
      <c r="AF437" s="241"/>
      <c r="AG437" s="242"/>
      <c r="AH437" s="241"/>
      <c r="AI437" s="241"/>
      <c r="AJ437" s="241"/>
      <c r="AK437" s="246"/>
      <c r="AL437" s="246"/>
      <c r="AM437" s="246"/>
      <c r="AN437" s="246"/>
      <c r="AO437" s="246"/>
      <c r="AP437" s="523"/>
      <c r="AQ437" s="246"/>
      <c r="AR437" s="246"/>
      <c r="AS437" s="246"/>
      <c r="AT437" s="246"/>
      <c r="AU437" s="246"/>
      <c r="AV437" s="246"/>
      <c r="AW437" s="246"/>
      <c r="AX437" s="246"/>
      <c r="AY437" s="246"/>
      <c r="AZ437" s="246"/>
      <c r="BA437" s="246"/>
      <c r="BB437" s="246"/>
      <c r="BC437" s="246"/>
      <c r="BD437" s="246"/>
      <c r="BE437" s="248"/>
      <c r="BF437" s="523"/>
      <c r="BG437" s="562" t="str">
        <f t="shared" si="57"/>
        <v xml:space="preserve"> </v>
      </c>
      <c r="BH437" s="562" t="str">
        <f t="shared" si="59"/>
        <v xml:space="preserve"> </v>
      </c>
      <c r="BI437" s="562" t="str">
        <f t="shared" si="60"/>
        <v xml:space="preserve"> </v>
      </c>
      <c r="BJ437" s="562" t="str">
        <f t="shared" si="61"/>
        <v xml:space="preserve"> </v>
      </c>
      <c r="BK437" s="523"/>
      <c r="BL437" s="242"/>
      <c r="BM437" s="242"/>
      <c r="BN437" s="241"/>
      <c r="BO437" s="242"/>
      <c r="BP437" s="241"/>
      <c r="BQ437" s="241"/>
      <c r="BR437" s="241"/>
      <c r="BS437" s="246"/>
      <c r="BT437" s="246"/>
      <c r="BU437" s="246"/>
      <c r="BV437" s="246"/>
      <c r="BW437" s="246"/>
      <c r="BX437" s="523"/>
      <c r="BY437" s="246"/>
      <c r="BZ437" s="246"/>
      <c r="CA437" s="246"/>
      <c r="CB437" s="246"/>
      <c r="CC437" s="246"/>
      <c r="CD437" s="246"/>
      <c r="CE437" s="246"/>
      <c r="CF437" s="246"/>
      <c r="CG437" s="246"/>
      <c r="CH437" s="246"/>
      <c r="CI437" s="246"/>
      <c r="CJ437" s="246"/>
      <c r="CK437" s="246"/>
      <c r="CL437" s="246"/>
      <c r="CM437" s="248"/>
      <c r="CN437" s="523"/>
      <c r="CO437" s="562" t="str">
        <f t="shared" si="58"/>
        <v xml:space="preserve"> </v>
      </c>
      <c r="CP437" s="562" t="str">
        <f t="shared" si="62"/>
        <v xml:space="preserve"> </v>
      </c>
      <c r="CQ437" s="562" t="str">
        <f t="shared" si="63"/>
        <v xml:space="preserve"> </v>
      </c>
      <c r="CR437" s="562" t="str">
        <f t="shared" si="64"/>
        <v xml:space="preserve"> </v>
      </c>
      <c r="CS437" s="81"/>
      <c r="CT437" s="515"/>
    </row>
    <row r="438" spans="1:98" s="86" customFormat="1" ht="12.75" x14ac:dyDescent="0.25">
      <c r="A438" s="365"/>
      <c r="B438" s="147">
        <f>Demography!B437</f>
        <v>0</v>
      </c>
      <c r="C438" s="147">
        <f>Demography!C437</f>
        <v>0</v>
      </c>
      <c r="D438" s="148">
        <f>Demography!D437</f>
        <v>0</v>
      </c>
      <c r="E438" s="148">
        <f>Demography!E437</f>
        <v>0</v>
      </c>
      <c r="F438" s="148">
        <f>Demography!F437</f>
        <v>0</v>
      </c>
      <c r="G438" s="81"/>
      <c r="H438" s="256"/>
      <c r="I438" s="257"/>
      <c r="J438" s="257"/>
      <c r="K438" s="256"/>
      <c r="L438" s="240"/>
      <c r="M438" s="257"/>
      <c r="N438" s="256"/>
      <c r="O438" s="240"/>
      <c r="P438" s="261"/>
      <c r="Q438" s="261"/>
      <c r="R438" s="261"/>
      <c r="S438" s="261"/>
      <c r="T438" s="261"/>
      <c r="U438" s="522"/>
      <c r="V438" s="256"/>
      <c r="W438" s="238"/>
      <c r="X438" s="238"/>
      <c r="Y438" s="81"/>
      <c r="Z438" s="256"/>
      <c r="AA438" s="150"/>
      <c r="AB438" s="150"/>
      <c r="AC438" s="81"/>
      <c r="AD438" s="240"/>
      <c r="AE438" s="240"/>
      <c r="AF438" s="256"/>
      <c r="AG438" s="240"/>
      <c r="AH438" s="256"/>
      <c r="AI438" s="256"/>
      <c r="AJ438" s="256"/>
      <c r="AK438" s="245"/>
      <c r="AL438" s="245"/>
      <c r="AM438" s="245"/>
      <c r="AN438" s="245"/>
      <c r="AO438" s="245"/>
      <c r="AP438" s="523"/>
      <c r="AQ438" s="245"/>
      <c r="AR438" s="245"/>
      <c r="AS438" s="245"/>
      <c r="AT438" s="245"/>
      <c r="AU438" s="245"/>
      <c r="AV438" s="245"/>
      <c r="AW438" s="245"/>
      <c r="AX438" s="245"/>
      <c r="AY438" s="245"/>
      <c r="AZ438" s="245"/>
      <c r="BA438" s="245"/>
      <c r="BB438" s="245"/>
      <c r="BC438" s="245"/>
      <c r="BD438" s="245"/>
      <c r="BE438" s="247"/>
      <c r="BF438" s="523"/>
      <c r="BG438" s="561" t="str">
        <f t="shared" si="57"/>
        <v xml:space="preserve"> </v>
      </c>
      <c r="BH438" s="561" t="str">
        <f t="shared" si="59"/>
        <v xml:space="preserve"> </v>
      </c>
      <c r="BI438" s="561" t="str">
        <f t="shared" si="60"/>
        <v xml:space="preserve"> </v>
      </c>
      <c r="BJ438" s="561" t="str">
        <f t="shared" si="61"/>
        <v xml:space="preserve"> </v>
      </c>
      <c r="BK438" s="523"/>
      <c r="BL438" s="240"/>
      <c r="BM438" s="240"/>
      <c r="BN438" s="256"/>
      <c r="BO438" s="240"/>
      <c r="BP438" s="256"/>
      <c r="BQ438" s="256"/>
      <c r="BR438" s="256"/>
      <c r="BS438" s="245"/>
      <c r="BT438" s="245"/>
      <c r="BU438" s="245"/>
      <c r="BV438" s="245"/>
      <c r="BW438" s="245"/>
      <c r="BX438" s="523"/>
      <c r="BY438" s="245"/>
      <c r="BZ438" s="245"/>
      <c r="CA438" s="245"/>
      <c r="CB438" s="245"/>
      <c r="CC438" s="245"/>
      <c r="CD438" s="245"/>
      <c r="CE438" s="245"/>
      <c r="CF438" s="245"/>
      <c r="CG438" s="245"/>
      <c r="CH438" s="245"/>
      <c r="CI438" s="245"/>
      <c r="CJ438" s="245"/>
      <c r="CK438" s="245"/>
      <c r="CL438" s="245"/>
      <c r="CM438" s="247"/>
      <c r="CN438" s="523"/>
      <c r="CO438" s="561" t="str">
        <f t="shared" si="58"/>
        <v xml:space="preserve"> </v>
      </c>
      <c r="CP438" s="561" t="str">
        <f t="shared" si="62"/>
        <v xml:space="preserve"> </v>
      </c>
      <c r="CQ438" s="561" t="str">
        <f t="shared" si="63"/>
        <v xml:space="preserve"> </v>
      </c>
      <c r="CR438" s="561" t="str">
        <f t="shared" si="64"/>
        <v xml:space="preserve"> </v>
      </c>
      <c r="CS438" s="81"/>
      <c r="CT438" s="254"/>
    </row>
    <row r="439" spans="1:98" s="86" customFormat="1" ht="12.75" x14ac:dyDescent="0.25">
      <c r="A439" s="365"/>
      <c r="B439" s="361">
        <f>Demography!B438</f>
        <v>0</v>
      </c>
      <c r="C439" s="361">
        <f>Demography!C438</f>
        <v>0</v>
      </c>
      <c r="D439" s="362">
        <f>Demography!D438</f>
        <v>0</v>
      </c>
      <c r="E439" s="362">
        <f>Demography!E438</f>
        <v>0</v>
      </c>
      <c r="F439" s="362">
        <f>Demography!F438</f>
        <v>0</v>
      </c>
      <c r="G439" s="81"/>
      <c r="H439" s="241"/>
      <c r="I439" s="478"/>
      <c r="J439" s="478"/>
      <c r="K439" s="241"/>
      <c r="L439" s="242"/>
      <c r="M439" s="478"/>
      <c r="N439" s="241"/>
      <c r="O439" s="242"/>
      <c r="P439" s="243"/>
      <c r="Q439" s="243"/>
      <c r="R439" s="243"/>
      <c r="S439" s="243"/>
      <c r="T439" s="243"/>
      <c r="U439" s="524"/>
      <c r="V439" s="241"/>
      <c r="W439" s="415"/>
      <c r="X439" s="415"/>
      <c r="Y439" s="81"/>
      <c r="Z439" s="241"/>
      <c r="AA439" s="416"/>
      <c r="AB439" s="416"/>
      <c r="AC439" s="81"/>
      <c r="AD439" s="242"/>
      <c r="AE439" s="242"/>
      <c r="AF439" s="241"/>
      <c r="AG439" s="242"/>
      <c r="AH439" s="241"/>
      <c r="AI439" s="241"/>
      <c r="AJ439" s="241"/>
      <c r="AK439" s="246"/>
      <c r="AL439" s="246"/>
      <c r="AM439" s="246"/>
      <c r="AN439" s="246"/>
      <c r="AO439" s="246"/>
      <c r="AP439" s="523"/>
      <c r="AQ439" s="246"/>
      <c r="AR439" s="246"/>
      <c r="AS439" s="246"/>
      <c r="AT439" s="246"/>
      <c r="AU439" s="246"/>
      <c r="AV439" s="246"/>
      <c r="AW439" s="246"/>
      <c r="AX439" s="246"/>
      <c r="AY439" s="246"/>
      <c r="AZ439" s="246"/>
      <c r="BA439" s="246"/>
      <c r="BB439" s="246"/>
      <c r="BC439" s="246"/>
      <c r="BD439" s="246"/>
      <c r="BE439" s="248"/>
      <c r="BF439" s="523"/>
      <c r="BG439" s="562" t="str">
        <f t="shared" si="57"/>
        <v xml:space="preserve"> </v>
      </c>
      <c r="BH439" s="562" t="str">
        <f t="shared" si="59"/>
        <v xml:space="preserve"> </v>
      </c>
      <c r="BI439" s="562" t="str">
        <f t="shared" si="60"/>
        <v xml:space="preserve"> </v>
      </c>
      <c r="BJ439" s="562" t="str">
        <f t="shared" si="61"/>
        <v xml:space="preserve"> </v>
      </c>
      <c r="BK439" s="523"/>
      <c r="BL439" s="242"/>
      <c r="BM439" s="242"/>
      <c r="BN439" s="241"/>
      <c r="BO439" s="242"/>
      <c r="BP439" s="241"/>
      <c r="BQ439" s="241"/>
      <c r="BR439" s="241"/>
      <c r="BS439" s="246"/>
      <c r="BT439" s="246"/>
      <c r="BU439" s="246"/>
      <c r="BV439" s="246"/>
      <c r="BW439" s="246"/>
      <c r="BX439" s="523"/>
      <c r="BY439" s="246"/>
      <c r="BZ439" s="246"/>
      <c r="CA439" s="246"/>
      <c r="CB439" s="246"/>
      <c r="CC439" s="246"/>
      <c r="CD439" s="246"/>
      <c r="CE439" s="246"/>
      <c r="CF439" s="246"/>
      <c r="CG439" s="246"/>
      <c r="CH439" s="246"/>
      <c r="CI439" s="246"/>
      <c r="CJ439" s="246"/>
      <c r="CK439" s="246"/>
      <c r="CL439" s="246"/>
      <c r="CM439" s="248"/>
      <c r="CN439" s="523"/>
      <c r="CO439" s="562" t="str">
        <f t="shared" si="58"/>
        <v xml:space="preserve"> </v>
      </c>
      <c r="CP439" s="562" t="str">
        <f t="shared" si="62"/>
        <v xml:space="preserve"> </v>
      </c>
      <c r="CQ439" s="562" t="str">
        <f t="shared" si="63"/>
        <v xml:space="preserve"> </v>
      </c>
      <c r="CR439" s="562" t="str">
        <f t="shared" si="64"/>
        <v xml:space="preserve"> </v>
      </c>
      <c r="CS439" s="81"/>
      <c r="CT439" s="515"/>
    </row>
    <row r="440" spans="1:98" s="86" customFormat="1" ht="12.75" x14ac:dyDescent="0.25">
      <c r="A440" s="365"/>
      <c r="B440" s="147">
        <f>Demography!B439</f>
        <v>0</v>
      </c>
      <c r="C440" s="147">
        <f>Demography!C439</f>
        <v>0</v>
      </c>
      <c r="D440" s="148">
        <f>Demography!D439</f>
        <v>0</v>
      </c>
      <c r="E440" s="148">
        <f>Demography!E439</f>
        <v>0</v>
      </c>
      <c r="F440" s="148">
        <f>Demography!F439</f>
        <v>0</v>
      </c>
      <c r="G440" s="81"/>
      <c r="H440" s="256"/>
      <c r="I440" s="257"/>
      <c r="J440" s="257"/>
      <c r="K440" s="256"/>
      <c r="L440" s="240"/>
      <c r="M440" s="257"/>
      <c r="N440" s="256"/>
      <c r="O440" s="240"/>
      <c r="P440" s="261"/>
      <c r="Q440" s="261"/>
      <c r="R440" s="261"/>
      <c r="S440" s="261"/>
      <c r="T440" s="261"/>
      <c r="U440" s="522"/>
      <c r="V440" s="256"/>
      <c r="W440" s="238"/>
      <c r="X440" s="238"/>
      <c r="Y440" s="81"/>
      <c r="Z440" s="256"/>
      <c r="AA440" s="150"/>
      <c r="AB440" s="150"/>
      <c r="AC440" s="81"/>
      <c r="AD440" s="240"/>
      <c r="AE440" s="240"/>
      <c r="AF440" s="256"/>
      <c r="AG440" s="240"/>
      <c r="AH440" s="256"/>
      <c r="AI440" s="256"/>
      <c r="AJ440" s="256"/>
      <c r="AK440" s="245"/>
      <c r="AL440" s="245"/>
      <c r="AM440" s="245"/>
      <c r="AN440" s="245"/>
      <c r="AO440" s="245"/>
      <c r="AP440" s="523"/>
      <c r="AQ440" s="245"/>
      <c r="AR440" s="245"/>
      <c r="AS440" s="245"/>
      <c r="AT440" s="245"/>
      <c r="AU440" s="245"/>
      <c r="AV440" s="245"/>
      <c r="AW440" s="245"/>
      <c r="AX440" s="245"/>
      <c r="AY440" s="245"/>
      <c r="AZ440" s="245"/>
      <c r="BA440" s="245"/>
      <c r="BB440" s="245"/>
      <c r="BC440" s="245"/>
      <c r="BD440" s="245"/>
      <c r="BE440" s="247"/>
      <c r="BF440" s="523"/>
      <c r="BG440" s="561" t="str">
        <f t="shared" si="57"/>
        <v xml:space="preserve"> </v>
      </c>
      <c r="BH440" s="561" t="str">
        <f t="shared" si="59"/>
        <v xml:space="preserve"> </v>
      </c>
      <c r="BI440" s="561" t="str">
        <f t="shared" si="60"/>
        <v xml:space="preserve"> </v>
      </c>
      <c r="BJ440" s="561" t="str">
        <f t="shared" si="61"/>
        <v xml:space="preserve"> </v>
      </c>
      <c r="BK440" s="523"/>
      <c r="BL440" s="240"/>
      <c r="BM440" s="240"/>
      <c r="BN440" s="256"/>
      <c r="BO440" s="240"/>
      <c r="BP440" s="256"/>
      <c r="BQ440" s="256"/>
      <c r="BR440" s="256"/>
      <c r="BS440" s="245"/>
      <c r="BT440" s="245"/>
      <c r="BU440" s="245"/>
      <c r="BV440" s="245"/>
      <c r="BW440" s="245"/>
      <c r="BX440" s="523"/>
      <c r="BY440" s="245"/>
      <c r="BZ440" s="245"/>
      <c r="CA440" s="245"/>
      <c r="CB440" s="245"/>
      <c r="CC440" s="245"/>
      <c r="CD440" s="245"/>
      <c r="CE440" s="245"/>
      <c r="CF440" s="245"/>
      <c r="CG440" s="245"/>
      <c r="CH440" s="245"/>
      <c r="CI440" s="245"/>
      <c r="CJ440" s="245"/>
      <c r="CK440" s="245"/>
      <c r="CL440" s="245"/>
      <c r="CM440" s="247"/>
      <c r="CN440" s="523"/>
      <c r="CO440" s="561" t="str">
        <f t="shared" si="58"/>
        <v xml:space="preserve"> </v>
      </c>
      <c r="CP440" s="561" t="str">
        <f t="shared" si="62"/>
        <v xml:space="preserve"> </v>
      </c>
      <c r="CQ440" s="561" t="str">
        <f t="shared" si="63"/>
        <v xml:space="preserve"> </v>
      </c>
      <c r="CR440" s="561" t="str">
        <f t="shared" si="64"/>
        <v xml:space="preserve"> </v>
      </c>
      <c r="CS440" s="81"/>
      <c r="CT440" s="254"/>
    </row>
    <row r="441" spans="1:98" s="86" customFormat="1" ht="12.75" x14ac:dyDescent="0.25">
      <c r="A441" s="365"/>
      <c r="B441" s="361">
        <f>Demography!B440</f>
        <v>0</v>
      </c>
      <c r="C441" s="361">
        <f>Demography!C440</f>
        <v>0</v>
      </c>
      <c r="D441" s="362">
        <f>Demography!D440</f>
        <v>0</v>
      </c>
      <c r="E441" s="362">
        <f>Demography!E440</f>
        <v>0</v>
      </c>
      <c r="F441" s="362">
        <f>Demography!F440</f>
        <v>0</v>
      </c>
      <c r="G441" s="81"/>
      <c r="H441" s="241"/>
      <c r="I441" s="478"/>
      <c r="J441" s="478"/>
      <c r="K441" s="241"/>
      <c r="L441" s="242"/>
      <c r="M441" s="478"/>
      <c r="N441" s="241"/>
      <c r="O441" s="242"/>
      <c r="P441" s="243"/>
      <c r="Q441" s="243"/>
      <c r="R441" s="243"/>
      <c r="S441" s="243"/>
      <c r="T441" s="243"/>
      <c r="U441" s="524"/>
      <c r="V441" s="241"/>
      <c r="W441" s="415"/>
      <c r="X441" s="415"/>
      <c r="Y441" s="81"/>
      <c r="Z441" s="241"/>
      <c r="AA441" s="416"/>
      <c r="AB441" s="416"/>
      <c r="AC441" s="81"/>
      <c r="AD441" s="242"/>
      <c r="AE441" s="242"/>
      <c r="AF441" s="241"/>
      <c r="AG441" s="242"/>
      <c r="AH441" s="241"/>
      <c r="AI441" s="241"/>
      <c r="AJ441" s="241"/>
      <c r="AK441" s="246"/>
      <c r="AL441" s="246"/>
      <c r="AM441" s="246"/>
      <c r="AN441" s="246"/>
      <c r="AO441" s="246"/>
      <c r="AP441" s="523"/>
      <c r="AQ441" s="246"/>
      <c r="AR441" s="246"/>
      <c r="AS441" s="246"/>
      <c r="AT441" s="246"/>
      <c r="AU441" s="246"/>
      <c r="AV441" s="246"/>
      <c r="AW441" s="246"/>
      <c r="AX441" s="246"/>
      <c r="AY441" s="246"/>
      <c r="AZ441" s="246"/>
      <c r="BA441" s="246"/>
      <c r="BB441" s="246"/>
      <c r="BC441" s="246"/>
      <c r="BD441" s="246"/>
      <c r="BE441" s="248"/>
      <c r="BF441" s="523"/>
      <c r="BG441" s="562" t="str">
        <f t="shared" si="57"/>
        <v xml:space="preserve"> </v>
      </c>
      <c r="BH441" s="562" t="str">
        <f t="shared" si="59"/>
        <v xml:space="preserve"> </v>
      </c>
      <c r="BI441" s="562" t="str">
        <f t="shared" si="60"/>
        <v xml:space="preserve"> </v>
      </c>
      <c r="BJ441" s="562" t="str">
        <f t="shared" si="61"/>
        <v xml:space="preserve"> </v>
      </c>
      <c r="BK441" s="523"/>
      <c r="BL441" s="242"/>
      <c r="BM441" s="242"/>
      <c r="BN441" s="241"/>
      <c r="BO441" s="242"/>
      <c r="BP441" s="241"/>
      <c r="BQ441" s="241"/>
      <c r="BR441" s="241"/>
      <c r="BS441" s="246"/>
      <c r="BT441" s="246"/>
      <c r="BU441" s="246"/>
      <c r="BV441" s="246"/>
      <c r="BW441" s="246"/>
      <c r="BX441" s="523"/>
      <c r="BY441" s="246"/>
      <c r="BZ441" s="246"/>
      <c r="CA441" s="246"/>
      <c r="CB441" s="246"/>
      <c r="CC441" s="246"/>
      <c r="CD441" s="246"/>
      <c r="CE441" s="246"/>
      <c r="CF441" s="246"/>
      <c r="CG441" s="246"/>
      <c r="CH441" s="246"/>
      <c r="CI441" s="246"/>
      <c r="CJ441" s="246"/>
      <c r="CK441" s="246"/>
      <c r="CL441" s="246"/>
      <c r="CM441" s="248"/>
      <c r="CN441" s="523"/>
      <c r="CO441" s="562" t="str">
        <f t="shared" si="58"/>
        <v xml:space="preserve"> </v>
      </c>
      <c r="CP441" s="562" t="str">
        <f t="shared" si="62"/>
        <v xml:space="preserve"> </v>
      </c>
      <c r="CQ441" s="562" t="str">
        <f t="shared" si="63"/>
        <v xml:space="preserve"> </v>
      </c>
      <c r="CR441" s="562" t="str">
        <f t="shared" si="64"/>
        <v xml:space="preserve"> </v>
      </c>
      <c r="CS441" s="81"/>
      <c r="CT441" s="515"/>
    </row>
    <row r="442" spans="1:98" s="86" customFormat="1" ht="12.75" x14ac:dyDescent="0.25">
      <c r="A442" s="365"/>
      <c r="B442" s="147">
        <f>Demography!B441</f>
        <v>0</v>
      </c>
      <c r="C442" s="147">
        <f>Demography!C441</f>
        <v>0</v>
      </c>
      <c r="D442" s="148">
        <f>Demography!D441</f>
        <v>0</v>
      </c>
      <c r="E442" s="148">
        <f>Demography!E441</f>
        <v>0</v>
      </c>
      <c r="F442" s="148">
        <f>Demography!F441</f>
        <v>0</v>
      </c>
      <c r="G442" s="81"/>
      <c r="H442" s="256"/>
      <c r="I442" s="257"/>
      <c r="J442" s="257"/>
      <c r="K442" s="256"/>
      <c r="L442" s="240"/>
      <c r="M442" s="257"/>
      <c r="N442" s="256"/>
      <c r="O442" s="240"/>
      <c r="P442" s="261"/>
      <c r="Q442" s="261"/>
      <c r="R442" s="261"/>
      <c r="S442" s="261"/>
      <c r="T442" s="261"/>
      <c r="U442" s="522"/>
      <c r="V442" s="256"/>
      <c r="W442" s="238"/>
      <c r="X442" s="238"/>
      <c r="Y442" s="81"/>
      <c r="Z442" s="256"/>
      <c r="AA442" s="150"/>
      <c r="AB442" s="150"/>
      <c r="AC442" s="81"/>
      <c r="AD442" s="240"/>
      <c r="AE442" s="240"/>
      <c r="AF442" s="256"/>
      <c r="AG442" s="240"/>
      <c r="AH442" s="256"/>
      <c r="AI442" s="256"/>
      <c r="AJ442" s="256"/>
      <c r="AK442" s="245"/>
      <c r="AL442" s="245"/>
      <c r="AM442" s="245"/>
      <c r="AN442" s="245"/>
      <c r="AO442" s="245"/>
      <c r="AP442" s="523"/>
      <c r="AQ442" s="245"/>
      <c r="AR442" s="245"/>
      <c r="AS442" s="245"/>
      <c r="AT442" s="245"/>
      <c r="AU442" s="245"/>
      <c r="AV442" s="245"/>
      <c r="AW442" s="245"/>
      <c r="AX442" s="245"/>
      <c r="AY442" s="245"/>
      <c r="AZ442" s="245"/>
      <c r="BA442" s="245"/>
      <c r="BB442" s="245"/>
      <c r="BC442" s="245"/>
      <c r="BD442" s="245"/>
      <c r="BE442" s="247"/>
      <c r="BF442" s="523"/>
      <c r="BG442" s="561" t="str">
        <f t="shared" si="57"/>
        <v xml:space="preserve"> </v>
      </c>
      <c r="BH442" s="561" t="str">
        <f t="shared" si="59"/>
        <v xml:space="preserve"> </v>
      </c>
      <c r="BI442" s="561" t="str">
        <f t="shared" si="60"/>
        <v xml:space="preserve"> </v>
      </c>
      <c r="BJ442" s="561" t="str">
        <f t="shared" si="61"/>
        <v xml:space="preserve"> </v>
      </c>
      <c r="BK442" s="523"/>
      <c r="BL442" s="240"/>
      <c r="BM442" s="240"/>
      <c r="BN442" s="256"/>
      <c r="BO442" s="240"/>
      <c r="BP442" s="256"/>
      <c r="BQ442" s="256"/>
      <c r="BR442" s="256"/>
      <c r="BS442" s="245"/>
      <c r="BT442" s="245"/>
      <c r="BU442" s="245"/>
      <c r="BV442" s="245"/>
      <c r="BW442" s="245"/>
      <c r="BX442" s="523"/>
      <c r="BY442" s="245"/>
      <c r="BZ442" s="245"/>
      <c r="CA442" s="245"/>
      <c r="CB442" s="245"/>
      <c r="CC442" s="245"/>
      <c r="CD442" s="245"/>
      <c r="CE442" s="245"/>
      <c r="CF442" s="245"/>
      <c r="CG442" s="245"/>
      <c r="CH442" s="245"/>
      <c r="CI442" s="245"/>
      <c r="CJ442" s="245"/>
      <c r="CK442" s="245"/>
      <c r="CL442" s="245"/>
      <c r="CM442" s="247"/>
      <c r="CN442" s="523"/>
      <c r="CO442" s="561" t="str">
        <f t="shared" si="58"/>
        <v xml:space="preserve"> </v>
      </c>
      <c r="CP442" s="561" t="str">
        <f t="shared" si="62"/>
        <v xml:space="preserve"> </v>
      </c>
      <c r="CQ442" s="561" t="str">
        <f t="shared" si="63"/>
        <v xml:space="preserve"> </v>
      </c>
      <c r="CR442" s="561" t="str">
        <f t="shared" si="64"/>
        <v xml:space="preserve"> </v>
      </c>
      <c r="CS442" s="81"/>
      <c r="CT442" s="254"/>
    </row>
    <row r="443" spans="1:98" s="86" customFormat="1" ht="12.75" x14ac:dyDescent="0.25">
      <c r="A443" s="365"/>
      <c r="B443" s="361">
        <f>Demography!B442</f>
        <v>0</v>
      </c>
      <c r="C443" s="361">
        <f>Demography!C442</f>
        <v>0</v>
      </c>
      <c r="D443" s="362">
        <f>Demography!D442</f>
        <v>0</v>
      </c>
      <c r="E443" s="362">
        <f>Demography!E442</f>
        <v>0</v>
      </c>
      <c r="F443" s="362">
        <f>Demography!F442</f>
        <v>0</v>
      </c>
      <c r="G443" s="81"/>
      <c r="H443" s="241"/>
      <c r="I443" s="478"/>
      <c r="J443" s="478"/>
      <c r="K443" s="241"/>
      <c r="L443" s="242"/>
      <c r="M443" s="478"/>
      <c r="N443" s="241"/>
      <c r="O443" s="242"/>
      <c r="P443" s="243"/>
      <c r="Q443" s="243"/>
      <c r="R443" s="243"/>
      <c r="S443" s="243"/>
      <c r="T443" s="243"/>
      <c r="U443" s="524"/>
      <c r="V443" s="241"/>
      <c r="W443" s="415"/>
      <c r="X443" s="415"/>
      <c r="Y443" s="81"/>
      <c r="Z443" s="241"/>
      <c r="AA443" s="416"/>
      <c r="AB443" s="416"/>
      <c r="AC443" s="81"/>
      <c r="AD443" s="242"/>
      <c r="AE443" s="242"/>
      <c r="AF443" s="241"/>
      <c r="AG443" s="242"/>
      <c r="AH443" s="241"/>
      <c r="AI443" s="241"/>
      <c r="AJ443" s="241"/>
      <c r="AK443" s="246"/>
      <c r="AL443" s="246"/>
      <c r="AM443" s="246"/>
      <c r="AN443" s="246"/>
      <c r="AO443" s="246"/>
      <c r="AP443" s="523"/>
      <c r="AQ443" s="246"/>
      <c r="AR443" s="246"/>
      <c r="AS443" s="246"/>
      <c r="AT443" s="246"/>
      <c r="AU443" s="246"/>
      <c r="AV443" s="246"/>
      <c r="AW443" s="246"/>
      <c r="AX443" s="246"/>
      <c r="AY443" s="246"/>
      <c r="AZ443" s="246"/>
      <c r="BA443" s="246"/>
      <c r="BB443" s="246"/>
      <c r="BC443" s="246"/>
      <c r="BD443" s="246"/>
      <c r="BE443" s="248"/>
      <c r="BF443" s="523"/>
      <c r="BG443" s="562" t="str">
        <f t="shared" si="57"/>
        <v xml:space="preserve"> </v>
      </c>
      <c r="BH443" s="562" t="str">
        <f t="shared" si="59"/>
        <v xml:space="preserve"> </v>
      </c>
      <c r="BI443" s="562" t="str">
        <f t="shared" si="60"/>
        <v xml:space="preserve"> </v>
      </c>
      <c r="BJ443" s="562" t="str">
        <f t="shared" si="61"/>
        <v xml:space="preserve"> </v>
      </c>
      <c r="BK443" s="523"/>
      <c r="BL443" s="242"/>
      <c r="BM443" s="242"/>
      <c r="BN443" s="241"/>
      <c r="BO443" s="242"/>
      <c r="BP443" s="241"/>
      <c r="BQ443" s="241"/>
      <c r="BR443" s="241"/>
      <c r="BS443" s="246"/>
      <c r="BT443" s="246"/>
      <c r="BU443" s="246"/>
      <c r="BV443" s="246"/>
      <c r="BW443" s="246"/>
      <c r="BX443" s="523"/>
      <c r="BY443" s="246"/>
      <c r="BZ443" s="246"/>
      <c r="CA443" s="246"/>
      <c r="CB443" s="246"/>
      <c r="CC443" s="246"/>
      <c r="CD443" s="246"/>
      <c r="CE443" s="246"/>
      <c r="CF443" s="246"/>
      <c r="CG443" s="246"/>
      <c r="CH443" s="246"/>
      <c r="CI443" s="246"/>
      <c r="CJ443" s="246"/>
      <c r="CK443" s="246"/>
      <c r="CL443" s="246"/>
      <c r="CM443" s="248"/>
      <c r="CN443" s="523"/>
      <c r="CO443" s="562" t="str">
        <f t="shared" si="58"/>
        <v xml:space="preserve"> </v>
      </c>
      <c r="CP443" s="562" t="str">
        <f t="shared" si="62"/>
        <v xml:space="preserve"> </v>
      </c>
      <c r="CQ443" s="562" t="str">
        <f t="shared" si="63"/>
        <v xml:space="preserve"> </v>
      </c>
      <c r="CR443" s="562" t="str">
        <f t="shared" si="64"/>
        <v xml:space="preserve"> </v>
      </c>
      <c r="CS443" s="81"/>
      <c r="CT443" s="515"/>
    </row>
    <row r="444" spans="1:98" s="86" customFormat="1" ht="12.75" x14ac:dyDescent="0.25">
      <c r="A444" s="365"/>
      <c r="B444" s="147">
        <f>Demography!B443</f>
        <v>0</v>
      </c>
      <c r="C444" s="147">
        <f>Demography!C443</f>
        <v>0</v>
      </c>
      <c r="D444" s="148">
        <f>Demography!D443</f>
        <v>0</v>
      </c>
      <c r="E444" s="148">
        <f>Demography!E443</f>
        <v>0</v>
      </c>
      <c r="F444" s="148">
        <f>Demography!F443</f>
        <v>0</v>
      </c>
      <c r="G444" s="81"/>
      <c r="H444" s="256"/>
      <c r="I444" s="257"/>
      <c r="J444" s="257"/>
      <c r="K444" s="256"/>
      <c r="L444" s="240"/>
      <c r="M444" s="257"/>
      <c r="N444" s="256"/>
      <c r="O444" s="240"/>
      <c r="P444" s="261"/>
      <c r="Q444" s="261"/>
      <c r="R444" s="261"/>
      <c r="S444" s="261"/>
      <c r="T444" s="261"/>
      <c r="U444" s="522"/>
      <c r="V444" s="256"/>
      <c r="W444" s="238"/>
      <c r="X444" s="238"/>
      <c r="Y444" s="81"/>
      <c r="Z444" s="256"/>
      <c r="AA444" s="150"/>
      <c r="AB444" s="150"/>
      <c r="AC444" s="81"/>
      <c r="AD444" s="240"/>
      <c r="AE444" s="240"/>
      <c r="AF444" s="256"/>
      <c r="AG444" s="240"/>
      <c r="AH444" s="256"/>
      <c r="AI444" s="256"/>
      <c r="AJ444" s="256"/>
      <c r="AK444" s="245"/>
      <c r="AL444" s="245"/>
      <c r="AM444" s="245"/>
      <c r="AN444" s="245"/>
      <c r="AO444" s="245"/>
      <c r="AP444" s="523"/>
      <c r="AQ444" s="245"/>
      <c r="AR444" s="245"/>
      <c r="AS444" s="245"/>
      <c r="AT444" s="245"/>
      <c r="AU444" s="245"/>
      <c r="AV444" s="245"/>
      <c r="AW444" s="245"/>
      <c r="AX444" s="245"/>
      <c r="AY444" s="245"/>
      <c r="AZ444" s="245"/>
      <c r="BA444" s="245"/>
      <c r="BB444" s="245"/>
      <c r="BC444" s="245"/>
      <c r="BD444" s="245"/>
      <c r="BE444" s="247"/>
      <c r="BF444" s="523"/>
      <c r="BG444" s="561" t="str">
        <f t="shared" si="57"/>
        <v xml:space="preserve"> </v>
      </c>
      <c r="BH444" s="561" t="str">
        <f t="shared" si="59"/>
        <v xml:space="preserve"> </v>
      </c>
      <c r="BI444" s="561" t="str">
        <f t="shared" si="60"/>
        <v xml:space="preserve"> </v>
      </c>
      <c r="BJ444" s="561" t="str">
        <f t="shared" si="61"/>
        <v xml:space="preserve"> </v>
      </c>
      <c r="BK444" s="523"/>
      <c r="BL444" s="240"/>
      <c r="BM444" s="240"/>
      <c r="BN444" s="256"/>
      <c r="BO444" s="240"/>
      <c r="BP444" s="256"/>
      <c r="BQ444" s="256"/>
      <c r="BR444" s="256"/>
      <c r="BS444" s="245"/>
      <c r="BT444" s="245"/>
      <c r="BU444" s="245"/>
      <c r="BV444" s="245"/>
      <c r="BW444" s="245"/>
      <c r="BX444" s="523"/>
      <c r="BY444" s="245"/>
      <c r="BZ444" s="245"/>
      <c r="CA444" s="245"/>
      <c r="CB444" s="245"/>
      <c r="CC444" s="245"/>
      <c r="CD444" s="245"/>
      <c r="CE444" s="245"/>
      <c r="CF444" s="245"/>
      <c r="CG444" s="245"/>
      <c r="CH444" s="245"/>
      <c r="CI444" s="245"/>
      <c r="CJ444" s="245"/>
      <c r="CK444" s="245"/>
      <c r="CL444" s="245"/>
      <c r="CM444" s="247"/>
      <c r="CN444" s="523"/>
      <c r="CO444" s="561" t="str">
        <f t="shared" si="58"/>
        <v xml:space="preserve"> </v>
      </c>
      <c r="CP444" s="561" t="str">
        <f t="shared" si="62"/>
        <v xml:space="preserve"> </v>
      </c>
      <c r="CQ444" s="561" t="str">
        <f t="shared" si="63"/>
        <v xml:space="preserve"> </v>
      </c>
      <c r="CR444" s="561" t="str">
        <f t="shared" si="64"/>
        <v xml:space="preserve"> </v>
      </c>
      <c r="CS444" s="81"/>
      <c r="CT444" s="254"/>
    </row>
    <row r="445" spans="1:98" s="86" customFormat="1" ht="12.75" x14ac:dyDescent="0.25">
      <c r="A445" s="365"/>
      <c r="B445" s="361">
        <f>Demography!B444</f>
        <v>0</v>
      </c>
      <c r="C445" s="361">
        <f>Demography!C444</f>
        <v>0</v>
      </c>
      <c r="D445" s="362">
        <f>Demography!D444</f>
        <v>0</v>
      </c>
      <c r="E445" s="362">
        <f>Demography!E444</f>
        <v>0</v>
      </c>
      <c r="F445" s="362">
        <f>Demography!F444</f>
        <v>0</v>
      </c>
      <c r="G445" s="81"/>
      <c r="H445" s="241"/>
      <c r="I445" s="478"/>
      <c r="J445" s="478"/>
      <c r="K445" s="241"/>
      <c r="L445" s="242"/>
      <c r="M445" s="478"/>
      <c r="N445" s="241"/>
      <c r="O445" s="242"/>
      <c r="P445" s="243"/>
      <c r="Q445" s="243"/>
      <c r="R445" s="243"/>
      <c r="S445" s="243"/>
      <c r="T445" s="243"/>
      <c r="U445" s="524"/>
      <c r="V445" s="241"/>
      <c r="W445" s="415"/>
      <c r="X445" s="415"/>
      <c r="Y445" s="81"/>
      <c r="Z445" s="241"/>
      <c r="AA445" s="416"/>
      <c r="AB445" s="416"/>
      <c r="AC445" s="81"/>
      <c r="AD445" s="242"/>
      <c r="AE445" s="242"/>
      <c r="AF445" s="241"/>
      <c r="AG445" s="242"/>
      <c r="AH445" s="241"/>
      <c r="AI445" s="241"/>
      <c r="AJ445" s="241"/>
      <c r="AK445" s="246"/>
      <c r="AL445" s="246"/>
      <c r="AM445" s="246"/>
      <c r="AN445" s="246"/>
      <c r="AO445" s="246"/>
      <c r="AP445" s="523"/>
      <c r="AQ445" s="246"/>
      <c r="AR445" s="246"/>
      <c r="AS445" s="246"/>
      <c r="AT445" s="246"/>
      <c r="AU445" s="246"/>
      <c r="AV445" s="246"/>
      <c r="AW445" s="246"/>
      <c r="AX445" s="246"/>
      <c r="AY445" s="246"/>
      <c r="AZ445" s="246"/>
      <c r="BA445" s="246"/>
      <c r="BB445" s="246"/>
      <c r="BC445" s="246"/>
      <c r="BD445" s="246"/>
      <c r="BE445" s="248"/>
      <c r="BF445" s="523"/>
      <c r="BG445" s="562" t="str">
        <f t="shared" si="57"/>
        <v xml:space="preserve"> </v>
      </c>
      <c r="BH445" s="562" t="str">
        <f t="shared" si="59"/>
        <v xml:space="preserve"> </v>
      </c>
      <c r="BI445" s="562" t="str">
        <f t="shared" si="60"/>
        <v xml:space="preserve"> </v>
      </c>
      <c r="BJ445" s="562" t="str">
        <f t="shared" si="61"/>
        <v xml:space="preserve"> </v>
      </c>
      <c r="BK445" s="523"/>
      <c r="BL445" s="242"/>
      <c r="BM445" s="242"/>
      <c r="BN445" s="241"/>
      <c r="BO445" s="242"/>
      <c r="BP445" s="241"/>
      <c r="BQ445" s="241"/>
      <c r="BR445" s="241"/>
      <c r="BS445" s="246"/>
      <c r="BT445" s="246"/>
      <c r="BU445" s="246"/>
      <c r="BV445" s="246"/>
      <c r="BW445" s="246"/>
      <c r="BX445" s="523"/>
      <c r="BY445" s="246"/>
      <c r="BZ445" s="246"/>
      <c r="CA445" s="246"/>
      <c r="CB445" s="246"/>
      <c r="CC445" s="246"/>
      <c r="CD445" s="246"/>
      <c r="CE445" s="246"/>
      <c r="CF445" s="246"/>
      <c r="CG445" s="246"/>
      <c r="CH445" s="246"/>
      <c r="CI445" s="246"/>
      <c r="CJ445" s="246"/>
      <c r="CK445" s="246"/>
      <c r="CL445" s="246"/>
      <c r="CM445" s="248"/>
      <c r="CN445" s="523"/>
      <c r="CO445" s="562" t="str">
        <f t="shared" si="58"/>
        <v xml:space="preserve"> </v>
      </c>
      <c r="CP445" s="562" t="str">
        <f t="shared" si="62"/>
        <v xml:space="preserve"> </v>
      </c>
      <c r="CQ445" s="562" t="str">
        <f t="shared" si="63"/>
        <v xml:space="preserve"> </v>
      </c>
      <c r="CR445" s="562" t="str">
        <f t="shared" si="64"/>
        <v xml:space="preserve"> </v>
      </c>
      <c r="CS445" s="81"/>
      <c r="CT445" s="515"/>
    </row>
    <row r="446" spans="1:98" s="86" customFormat="1" ht="12.75" x14ac:dyDescent="0.25">
      <c r="A446" s="365"/>
      <c r="B446" s="147">
        <f>Demography!B445</f>
        <v>0</v>
      </c>
      <c r="C446" s="147">
        <f>Demography!C445</f>
        <v>0</v>
      </c>
      <c r="D446" s="148">
        <f>Demography!D445</f>
        <v>0</v>
      </c>
      <c r="E446" s="148">
        <f>Demography!E445</f>
        <v>0</v>
      </c>
      <c r="F446" s="148">
        <f>Demography!F445</f>
        <v>0</v>
      </c>
      <c r="G446" s="81"/>
      <c r="H446" s="256"/>
      <c r="I446" s="257"/>
      <c r="J446" s="257"/>
      <c r="K446" s="256"/>
      <c r="L446" s="240"/>
      <c r="M446" s="257"/>
      <c r="N446" s="256"/>
      <c r="O446" s="240"/>
      <c r="P446" s="261"/>
      <c r="Q446" s="261"/>
      <c r="R446" s="261"/>
      <c r="S446" s="261"/>
      <c r="T446" s="261"/>
      <c r="U446" s="522"/>
      <c r="V446" s="256"/>
      <c r="W446" s="238"/>
      <c r="X446" s="238"/>
      <c r="Y446" s="81"/>
      <c r="Z446" s="256"/>
      <c r="AA446" s="150"/>
      <c r="AB446" s="150"/>
      <c r="AC446" s="81"/>
      <c r="AD446" s="240"/>
      <c r="AE446" s="240"/>
      <c r="AF446" s="256"/>
      <c r="AG446" s="240"/>
      <c r="AH446" s="256"/>
      <c r="AI446" s="256"/>
      <c r="AJ446" s="256"/>
      <c r="AK446" s="245"/>
      <c r="AL446" s="245"/>
      <c r="AM446" s="245"/>
      <c r="AN446" s="245"/>
      <c r="AO446" s="245"/>
      <c r="AP446" s="523"/>
      <c r="AQ446" s="245"/>
      <c r="AR446" s="245"/>
      <c r="AS446" s="245"/>
      <c r="AT446" s="245"/>
      <c r="AU446" s="245"/>
      <c r="AV446" s="245"/>
      <c r="AW446" s="245"/>
      <c r="AX446" s="245"/>
      <c r="AY446" s="245"/>
      <c r="AZ446" s="245"/>
      <c r="BA446" s="245"/>
      <c r="BB446" s="245"/>
      <c r="BC446" s="245"/>
      <c r="BD446" s="245"/>
      <c r="BE446" s="247"/>
      <c r="BF446" s="523"/>
      <c r="BG446" s="561" t="str">
        <f t="shared" si="57"/>
        <v xml:space="preserve"> </v>
      </c>
      <c r="BH446" s="561" t="str">
        <f t="shared" si="59"/>
        <v xml:space="preserve"> </v>
      </c>
      <c r="BI446" s="561" t="str">
        <f t="shared" si="60"/>
        <v xml:space="preserve"> </v>
      </c>
      <c r="BJ446" s="561" t="str">
        <f t="shared" si="61"/>
        <v xml:space="preserve"> </v>
      </c>
      <c r="BK446" s="523"/>
      <c r="BL446" s="240"/>
      <c r="BM446" s="240"/>
      <c r="BN446" s="256"/>
      <c r="BO446" s="240"/>
      <c r="BP446" s="256"/>
      <c r="BQ446" s="256"/>
      <c r="BR446" s="256"/>
      <c r="BS446" s="245"/>
      <c r="BT446" s="245"/>
      <c r="BU446" s="245"/>
      <c r="BV446" s="245"/>
      <c r="BW446" s="245"/>
      <c r="BX446" s="523"/>
      <c r="BY446" s="245"/>
      <c r="BZ446" s="245"/>
      <c r="CA446" s="245"/>
      <c r="CB446" s="245"/>
      <c r="CC446" s="245"/>
      <c r="CD446" s="245"/>
      <c r="CE446" s="245"/>
      <c r="CF446" s="245"/>
      <c r="CG446" s="245"/>
      <c r="CH446" s="245"/>
      <c r="CI446" s="245"/>
      <c r="CJ446" s="245"/>
      <c r="CK446" s="245"/>
      <c r="CL446" s="245"/>
      <c r="CM446" s="247"/>
      <c r="CN446" s="523"/>
      <c r="CO446" s="561" t="str">
        <f t="shared" si="58"/>
        <v xml:space="preserve"> </v>
      </c>
      <c r="CP446" s="561" t="str">
        <f t="shared" si="62"/>
        <v xml:space="preserve"> </v>
      </c>
      <c r="CQ446" s="561" t="str">
        <f t="shared" si="63"/>
        <v xml:space="preserve"> </v>
      </c>
      <c r="CR446" s="561" t="str">
        <f t="shared" si="64"/>
        <v xml:space="preserve"> </v>
      </c>
      <c r="CS446" s="81"/>
      <c r="CT446" s="254"/>
    </row>
    <row r="447" spans="1:98" s="86" customFormat="1" ht="12.75" x14ac:dyDescent="0.25">
      <c r="A447" s="365"/>
      <c r="B447" s="361">
        <f>Demography!B446</f>
        <v>0</v>
      </c>
      <c r="C447" s="361">
        <f>Demography!C446</f>
        <v>0</v>
      </c>
      <c r="D447" s="362">
        <f>Demography!D446</f>
        <v>0</v>
      </c>
      <c r="E447" s="362">
        <f>Demography!E446</f>
        <v>0</v>
      </c>
      <c r="F447" s="362">
        <f>Demography!F446</f>
        <v>0</v>
      </c>
      <c r="G447" s="81"/>
      <c r="H447" s="241"/>
      <c r="I447" s="478"/>
      <c r="J447" s="478"/>
      <c r="K447" s="241"/>
      <c r="L447" s="242"/>
      <c r="M447" s="478"/>
      <c r="N447" s="241"/>
      <c r="O447" s="242"/>
      <c r="P447" s="243"/>
      <c r="Q447" s="243"/>
      <c r="R447" s="243"/>
      <c r="S447" s="243"/>
      <c r="T447" s="243"/>
      <c r="U447" s="524"/>
      <c r="V447" s="241"/>
      <c r="W447" s="415"/>
      <c r="X447" s="415"/>
      <c r="Y447" s="81"/>
      <c r="Z447" s="241"/>
      <c r="AA447" s="416"/>
      <c r="AB447" s="416"/>
      <c r="AC447" s="81"/>
      <c r="AD447" s="242"/>
      <c r="AE447" s="242"/>
      <c r="AF447" s="241"/>
      <c r="AG447" s="242"/>
      <c r="AH447" s="241"/>
      <c r="AI447" s="241"/>
      <c r="AJ447" s="241"/>
      <c r="AK447" s="246"/>
      <c r="AL447" s="246"/>
      <c r="AM447" s="246"/>
      <c r="AN447" s="246"/>
      <c r="AO447" s="246"/>
      <c r="AP447" s="523"/>
      <c r="AQ447" s="246"/>
      <c r="AR447" s="246"/>
      <c r="AS447" s="246"/>
      <c r="AT447" s="246"/>
      <c r="AU447" s="246"/>
      <c r="AV447" s="246"/>
      <c r="AW447" s="246"/>
      <c r="AX447" s="246"/>
      <c r="AY447" s="246"/>
      <c r="AZ447" s="246"/>
      <c r="BA447" s="246"/>
      <c r="BB447" s="246"/>
      <c r="BC447" s="246"/>
      <c r="BD447" s="246"/>
      <c r="BE447" s="248"/>
      <c r="BF447" s="523"/>
      <c r="BG447" s="562" t="str">
        <f t="shared" si="57"/>
        <v xml:space="preserve"> </v>
      </c>
      <c r="BH447" s="562" t="str">
        <f t="shared" si="59"/>
        <v xml:space="preserve"> </v>
      </c>
      <c r="BI447" s="562" t="str">
        <f t="shared" si="60"/>
        <v xml:space="preserve"> </v>
      </c>
      <c r="BJ447" s="562" t="str">
        <f t="shared" si="61"/>
        <v xml:space="preserve"> </v>
      </c>
      <c r="BK447" s="523"/>
      <c r="BL447" s="242"/>
      <c r="BM447" s="242"/>
      <c r="BN447" s="241"/>
      <c r="BO447" s="242"/>
      <c r="BP447" s="241"/>
      <c r="BQ447" s="241"/>
      <c r="BR447" s="241"/>
      <c r="BS447" s="246"/>
      <c r="BT447" s="246"/>
      <c r="BU447" s="246"/>
      <c r="BV447" s="246"/>
      <c r="BW447" s="246"/>
      <c r="BX447" s="523"/>
      <c r="BY447" s="246"/>
      <c r="BZ447" s="246"/>
      <c r="CA447" s="246"/>
      <c r="CB447" s="246"/>
      <c r="CC447" s="246"/>
      <c r="CD447" s="246"/>
      <c r="CE447" s="246"/>
      <c r="CF447" s="246"/>
      <c r="CG447" s="246"/>
      <c r="CH447" s="246"/>
      <c r="CI447" s="246"/>
      <c r="CJ447" s="246"/>
      <c r="CK447" s="246"/>
      <c r="CL447" s="246"/>
      <c r="CM447" s="248"/>
      <c r="CN447" s="523"/>
      <c r="CO447" s="562" t="str">
        <f t="shared" si="58"/>
        <v xml:space="preserve"> </v>
      </c>
      <c r="CP447" s="562" t="str">
        <f t="shared" si="62"/>
        <v xml:space="preserve"> </v>
      </c>
      <c r="CQ447" s="562" t="str">
        <f t="shared" si="63"/>
        <v xml:space="preserve"> </v>
      </c>
      <c r="CR447" s="562" t="str">
        <f t="shared" si="64"/>
        <v xml:space="preserve"> </v>
      </c>
      <c r="CS447" s="81"/>
      <c r="CT447" s="515"/>
    </row>
    <row r="448" spans="1:98" s="86" customFormat="1" ht="12.75" x14ac:dyDescent="0.25">
      <c r="A448" s="365"/>
      <c r="B448" s="147">
        <f>Demography!B447</f>
        <v>0</v>
      </c>
      <c r="C448" s="147">
        <f>Demography!C447</f>
        <v>0</v>
      </c>
      <c r="D448" s="148">
        <f>Demography!D447</f>
        <v>0</v>
      </c>
      <c r="E448" s="148">
        <f>Demography!E447</f>
        <v>0</v>
      </c>
      <c r="F448" s="148">
        <f>Demography!F447</f>
        <v>0</v>
      </c>
      <c r="G448" s="81"/>
      <c r="H448" s="256"/>
      <c r="I448" s="257"/>
      <c r="J448" s="257"/>
      <c r="K448" s="256"/>
      <c r="L448" s="240"/>
      <c r="M448" s="257"/>
      <c r="N448" s="256"/>
      <c r="O448" s="240"/>
      <c r="P448" s="261"/>
      <c r="Q448" s="261"/>
      <c r="R448" s="261"/>
      <c r="S448" s="261"/>
      <c r="T448" s="261"/>
      <c r="U448" s="522"/>
      <c r="V448" s="256"/>
      <c r="W448" s="238"/>
      <c r="X448" s="238"/>
      <c r="Y448" s="81"/>
      <c r="Z448" s="256"/>
      <c r="AA448" s="150"/>
      <c r="AB448" s="150"/>
      <c r="AC448" s="81"/>
      <c r="AD448" s="240"/>
      <c r="AE448" s="240"/>
      <c r="AF448" s="256"/>
      <c r="AG448" s="240"/>
      <c r="AH448" s="256"/>
      <c r="AI448" s="256"/>
      <c r="AJ448" s="256"/>
      <c r="AK448" s="245"/>
      <c r="AL448" s="245"/>
      <c r="AM448" s="245"/>
      <c r="AN448" s="245"/>
      <c r="AO448" s="245"/>
      <c r="AP448" s="523"/>
      <c r="AQ448" s="245"/>
      <c r="AR448" s="245"/>
      <c r="AS448" s="245"/>
      <c r="AT448" s="245"/>
      <c r="AU448" s="245"/>
      <c r="AV448" s="245"/>
      <c r="AW448" s="245"/>
      <c r="AX448" s="245"/>
      <c r="AY448" s="245"/>
      <c r="AZ448" s="245"/>
      <c r="BA448" s="245"/>
      <c r="BB448" s="245"/>
      <c r="BC448" s="245"/>
      <c r="BD448" s="245"/>
      <c r="BE448" s="247"/>
      <c r="BF448" s="523"/>
      <c r="BG448" s="561" t="str">
        <f t="shared" si="57"/>
        <v xml:space="preserve"> </v>
      </c>
      <c r="BH448" s="561" t="str">
        <f t="shared" si="59"/>
        <v xml:space="preserve"> </v>
      </c>
      <c r="BI448" s="561" t="str">
        <f t="shared" si="60"/>
        <v xml:space="preserve"> </v>
      </c>
      <c r="BJ448" s="561" t="str">
        <f t="shared" si="61"/>
        <v xml:space="preserve"> </v>
      </c>
      <c r="BK448" s="523"/>
      <c r="BL448" s="240"/>
      <c r="BM448" s="240"/>
      <c r="BN448" s="256"/>
      <c r="BO448" s="240"/>
      <c r="BP448" s="256"/>
      <c r="BQ448" s="256"/>
      <c r="BR448" s="256"/>
      <c r="BS448" s="245"/>
      <c r="BT448" s="245"/>
      <c r="BU448" s="245"/>
      <c r="BV448" s="245"/>
      <c r="BW448" s="245"/>
      <c r="BX448" s="523"/>
      <c r="BY448" s="245"/>
      <c r="BZ448" s="245"/>
      <c r="CA448" s="245"/>
      <c r="CB448" s="245"/>
      <c r="CC448" s="245"/>
      <c r="CD448" s="245"/>
      <c r="CE448" s="245"/>
      <c r="CF448" s="245"/>
      <c r="CG448" s="245"/>
      <c r="CH448" s="245"/>
      <c r="CI448" s="245"/>
      <c r="CJ448" s="245"/>
      <c r="CK448" s="245"/>
      <c r="CL448" s="245"/>
      <c r="CM448" s="247"/>
      <c r="CN448" s="523"/>
      <c r="CO448" s="561" t="str">
        <f t="shared" si="58"/>
        <v xml:space="preserve"> </v>
      </c>
      <c r="CP448" s="561" t="str">
        <f t="shared" si="62"/>
        <v xml:space="preserve"> </v>
      </c>
      <c r="CQ448" s="561" t="str">
        <f t="shared" si="63"/>
        <v xml:space="preserve"> </v>
      </c>
      <c r="CR448" s="561" t="str">
        <f t="shared" si="64"/>
        <v xml:space="preserve"> </v>
      </c>
      <c r="CS448" s="81"/>
      <c r="CT448" s="254"/>
    </row>
    <row r="449" spans="1:98" s="86" customFormat="1" ht="12.75" x14ac:dyDescent="0.25">
      <c r="A449" s="365"/>
      <c r="B449" s="361">
        <f>Demography!B448</f>
        <v>0</v>
      </c>
      <c r="C449" s="361">
        <f>Demography!C448</f>
        <v>0</v>
      </c>
      <c r="D449" s="362">
        <f>Demography!D448</f>
        <v>0</v>
      </c>
      <c r="E449" s="362">
        <f>Demography!E448</f>
        <v>0</v>
      </c>
      <c r="F449" s="362">
        <f>Demography!F448</f>
        <v>0</v>
      </c>
      <c r="G449" s="81"/>
      <c r="H449" s="241"/>
      <c r="I449" s="478"/>
      <c r="J449" s="478"/>
      <c r="K449" s="241"/>
      <c r="L449" s="242"/>
      <c r="M449" s="478"/>
      <c r="N449" s="241"/>
      <c r="O449" s="242"/>
      <c r="P449" s="243"/>
      <c r="Q449" s="243"/>
      <c r="R449" s="243"/>
      <c r="S449" s="243"/>
      <c r="T449" s="243"/>
      <c r="U449" s="524"/>
      <c r="V449" s="241"/>
      <c r="W449" s="415"/>
      <c r="X449" s="415"/>
      <c r="Y449" s="81"/>
      <c r="Z449" s="241"/>
      <c r="AA449" s="416"/>
      <c r="AB449" s="416"/>
      <c r="AC449" s="81"/>
      <c r="AD449" s="242"/>
      <c r="AE449" s="242"/>
      <c r="AF449" s="241"/>
      <c r="AG449" s="242"/>
      <c r="AH449" s="241"/>
      <c r="AI449" s="241"/>
      <c r="AJ449" s="241"/>
      <c r="AK449" s="246"/>
      <c r="AL449" s="246"/>
      <c r="AM449" s="246"/>
      <c r="AN449" s="246"/>
      <c r="AO449" s="246"/>
      <c r="AP449" s="523"/>
      <c r="AQ449" s="246"/>
      <c r="AR449" s="246"/>
      <c r="AS449" s="246"/>
      <c r="AT449" s="246"/>
      <c r="AU449" s="246"/>
      <c r="AV449" s="246"/>
      <c r="AW449" s="246"/>
      <c r="AX449" s="246"/>
      <c r="AY449" s="246"/>
      <c r="AZ449" s="246"/>
      <c r="BA449" s="246"/>
      <c r="BB449" s="246"/>
      <c r="BC449" s="246"/>
      <c r="BD449" s="246"/>
      <c r="BE449" s="248"/>
      <c r="BF449" s="523"/>
      <c r="BG449" s="562" t="str">
        <f t="shared" si="57"/>
        <v xml:space="preserve"> </v>
      </c>
      <c r="BH449" s="562" t="str">
        <f t="shared" si="59"/>
        <v xml:space="preserve"> </v>
      </c>
      <c r="BI449" s="562" t="str">
        <f t="shared" si="60"/>
        <v xml:space="preserve"> </v>
      </c>
      <c r="BJ449" s="562" t="str">
        <f t="shared" si="61"/>
        <v xml:space="preserve"> </v>
      </c>
      <c r="BK449" s="523"/>
      <c r="BL449" s="242"/>
      <c r="BM449" s="242"/>
      <c r="BN449" s="241"/>
      <c r="BO449" s="242"/>
      <c r="BP449" s="241"/>
      <c r="BQ449" s="241"/>
      <c r="BR449" s="241"/>
      <c r="BS449" s="246"/>
      <c r="BT449" s="246"/>
      <c r="BU449" s="246"/>
      <c r="BV449" s="246"/>
      <c r="BW449" s="246"/>
      <c r="BX449" s="523"/>
      <c r="BY449" s="246"/>
      <c r="BZ449" s="246"/>
      <c r="CA449" s="246"/>
      <c r="CB449" s="246"/>
      <c r="CC449" s="246"/>
      <c r="CD449" s="246"/>
      <c r="CE449" s="246"/>
      <c r="CF449" s="246"/>
      <c r="CG449" s="246"/>
      <c r="CH449" s="246"/>
      <c r="CI449" s="246"/>
      <c r="CJ449" s="246"/>
      <c r="CK449" s="246"/>
      <c r="CL449" s="246"/>
      <c r="CM449" s="248"/>
      <c r="CN449" s="523"/>
      <c r="CO449" s="562" t="str">
        <f t="shared" si="58"/>
        <v xml:space="preserve"> </v>
      </c>
      <c r="CP449" s="562" t="str">
        <f t="shared" si="62"/>
        <v xml:space="preserve"> </v>
      </c>
      <c r="CQ449" s="562" t="str">
        <f t="shared" si="63"/>
        <v xml:space="preserve"> </v>
      </c>
      <c r="CR449" s="562" t="str">
        <f t="shared" si="64"/>
        <v xml:space="preserve"> </v>
      </c>
      <c r="CS449" s="81"/>
      <c r="CT449" s="515"/>
    </row>
    <row r="450" spans="1:98" s="86" customFormat="1" ht="12.75" x14ac:dyDescent="0.25">
      <c r="A450" s="365"/>
      <c r="B450" s="147">
        <f>Demography!B449</f>
        <v>0</v>
      </c>
      <c r="C450" s="147">
        <f>Demography!C449</f>
        <v>0</v>
      </c>
      <c r="D450" s="148">
        <f>Demography!D449</f>
        <v>0</v>
      </c>
      <c r="E450" s="148">
        <f>Demography!E449</f>
        <v>0</v>
      </c>
      <c r="F450" s="148">
        <f>Demography!F449</f>
        <v>0</v>
      </c>
      <c r="G450" s="81"/>
      <c r="H450" s="256"/>
      <c r="I450" s="257"/>
      <c r="J450" s="257"/>
      <c r="K450" s="256"/>
      <c r="L450" s="240"/>
      <c r="M450" s="257"/>
      <c r="N450" s="256"/>
      <c r="O450" s="240"/>
      <c r="P450" s="261"/>
      <c r="Q450" s="261"/>
      <c r="R450" s="261"/>
      <c r="S450" s="261"/>
      <c r="T450" s="261"/>
      <c r="U450" s="522"/>
      <c r="V450" s="256"/>
      <c r="W450" s="238"/>
      <c r="X450" s="238"/>
      <c r="Y450" s="81"/>
      <c r="Z450" s="256"/>
      <c r="AA450" s="150"/>
      <c r="AB450" s="150"/>
      <c r="AC450" s="81"/>
      <c r="AD450" s="240"/>
      <c r="AE450" s="240"/>
      <c r="AF450" s="256"/>
      <c r="AG450" s="240"/>
      <c r="AH450" s="256"/>
      <c r="AI450" s="256"/>
      <c r="AJ450" s="256"/>
      <c r="AK450" s="245"/>
      <c r="AL450" s="245"/>
      <c r="AM450" s="245"/>
      <c r="AN450" s="245"/>
      <c r="AO450" s="245"/>
      <c r="AP450" s="523"/>
      <c r="AQ450" s="245"/>
      <c r="AR450" s="245"/>
      <c r="AS450" s="245"/>
      <c r="AT450" s="245"/>
      <c r="AU450" s="245"/>
      <c r="AV450" s="245"/>
      <c r="AW450" s="245"/>
      <c r="AX450" s="245"/>
      <c r="AY450" s="245"/>
      <c r="AZ450" s="245"/>
      <c r="BA450" s="245"/>
      <c r="BB450" s="245"/>
      <c r="BC450" s="245"/>
      <c r="BD450" s="245"/>
      <c r="BE450" s="247"/>
      <c r="BF450" s="523"/>
      <c r="BG450" s="561" t="str">
        <f t="shared" si="57"/>
        <v xml:space="preserve"> </v>
      </c>
      <c r="BH450" s="561" t="str">
        <f t="shared" si="59"/>
        <v xml:space="preserve"> </v>
      </c>
      <c r="BI450" s="561" t="str">
        <f t="shared" si="60"/>
        <v xml:space="preserve"> </v>
      </c>
      <c r="BJ450" s="561" t="str">
        <f t="shared" si="61"/>
        <v xml:space="preserve"> </v>
      </c>
      <c r="BK450" s="523"/>
      <c r="BL450" s="240"/>
      <c r="BM450" s="240"/>
      <c r="BN450" s="256"/>
      <c r="BO450" s="240"/>
      <c r="BP450" s="256"/>
      <c r="BQ450" s="256"/>
      <c r="BR450" s="256"/>
      <c r="BS450" s="245"/>
      <c r="BT450" s="245"/>
      <c r="BU450" s="245"/>
      <c r="BV450" s="245"/>
      <c r="BW450" s="245"/>
      <c r="BX450" s="523"/>
      <c r="BY450" s="245"/>
      <c r="BZ450" s="245"/>
      <c r="CA450" s="245"/>
      <c r="CB450" s="245"/>
      <c r="CC450" s="245"/>
      <c r="CD450" s="245"/>
      <c r="CE450" s="245"/>
      <c r="CF450" s="245"/>
      <c r="CG450" s="245"/>
      <c r="CH450" s="245"/>
      <c r="CI450" s="245"/>
      <c r="CJ450" s="245"/>
      <c r="CK450" s="245"/>
      <c r="CL450" s="245"/>
      <c r="CM450" s="247"/>
      <c r="CN450" s="523"/>
      <c r="CO450" s="561" t="str">
        <f t="shared" si="58"/>
        <v xml:space="preserve"> </v>
      </c>
      <c r="CP450" s="561" t="str">
        <f t="shared" si="62"/>
        <v xml:space="preserve"> </v>
      </c>
      <c r="CQ450" s="561" t="str">
        <f t="shared" si="63"/>
        <v xml:space="preserve"> </v>
      </c>
      <c r="CR450" s="561" t="str">
        <f t="shared" si="64"/>
        <v xml:space="preserve"> </v>
      </c>
      <c r="CS450" s="81"/>
      <c r="CT450" s="254"/>
    </row>
    <row r="451" spans="1:98" s="86" customFormat="1" ht="12.75" x14ac:dyDescent="0.25">
      <c r="A451" s="365"/>
      <c r="B451" s="361">
        <f>Demography!B450</f>
        <v>0</v>
      </c>
      <c r="C451" s="361">
        <f>Demography!C450</f>
        <v>0</v>
      </c>
      <c r="D451" s="362">
        <f>Demography!D450</f>
        <v>0</v>
      </c>
      <c r="E451" s="362">
        <f>Demography!E450</f>
        <v>0</v>
      </c>
      <c r="F451" s="362">
        <f>Demography!F450</f>
        <v>0</v>
      </c>
      <c r="G451" s="81"/>
      <c r="H451" s="241"/>
      <c r="I451" s="478"/>
      <c r="J451" s="478"/>
      <c r="K451" s="241"/>
      <c r="L451" s="242"/>
      <c r="M451" s="478"/>
      <c r="N451" s="241"/>
      <c r="O451" s="242"/>
      <c r="P451" s="243"/>
      <c r="Q451" s="243"/>
      <c r="R451" s="243"/>
      <c r="S451" s="243"/>
      <c r="T451" s="243"/>
      <c r="U451" s="524"/>
      <c r="V451" s="241"/>
      <c r="W451" s="415"/>
      <c r="X451" s="415"/>
      <c r="Y451" s="81"/>
      <c r="Z451" s="241"/>
      <c r="AA451" s="416"/>
      <c r="AB451" s="416"/>
      <c r="AC451" s="81"/>
      <c r="AD451" s="242"/>
      <c r="AE451" s="242"/>
      <c r="AF451" s="241"/>
      <c r="AG451" s="242"/>
      <c r="AH451" s="241"/>
      <c r="AI451" s="241"/>
      <c r="AJ451" s="241"/>
      <c r="AK451" s="246"/>
      <c r="AL451" s="246"/>
      <c r="AM451" s="246"/>
      <c r="AN451" s="246"/>
      <c r="AO451" s="246"/>
      <c r="AP451" s="523"/>
      <c r="AQ451" s="246"/>
      <c r="AR451" s="246"/>
      <c r="AS451" s="246"/>
      <c r="AT451" s="246"/>
      <c r="AU451" s="246"/>
      <c r="AV451" s="246"/>
      <c r="AW451" s="246"/>
      <c r="AX451" s="246"/>
      <c r="AY451" s="246"/>
      <c r="AZ451" s="246"/>
      <c r="BA451" s="246"/>
      <c r="BB451" s="246"/>
      <c r="BC451" s="246"/>
      <c r="BD451" s="246"/>
      <c r="BE451" s="248"/>
      <c r="BF451" s="523"/>
      <c r="BG451" s="562" t="str">
        <f t="shared" si="57"/>
        <v xml:space="preserve"> </v>
      </c>
      <c r="BH451" s="562" t="str">
        <f t="shared" si="59"/>
        <v xml:space="preserve"> </v>
      </c>
      <c r="BI451" s="562" t="str">
        <f t="shared" si="60"/>
        <v xml:space="preserve"> </v>
      </c>
      <c r="BJ451" s="562" t="str">
        <f t="shared" si="61"/>
        <v xml:space="preserve"> </v>
      </c>
      <c r="BK451" s="523"/>
      <c r="BL451" s="242"/>
      <c r="BM451" s="242"/>
      <c r="BN451" s="241"/>
      <c r="BO451" s="242"/>
      <c r="BP451" s="241"/>
      <c r="BQ451" s="241"/>
      <c r="BR451" s="241"/>
      <c r="BS451" s="246"/>
      <c r="BT451" s="246"/>
      <c r="BU451" s="246"/>
      <c r="BV451" s="246"/>
      <c r="BW451" s="246"/>
      <c r="BX451" s="523"/>
      <c r="BY451" s="246"/>
      <c r="BZ451" s="246"/>
      <c r="CA451" s="246"/>
      <c r="CB451" s="246"/>
      <c r="CC451" s="246"/>
      <c r="CD451" s="246"/>
      <c r="CE451" s="246"/>
      <c r="CF451" s="246"/>
      <c r="CG451" s="246"/>
      <c r="CH451" s="246"/>
      <c r="CI451" s="246"/>
      <c r="CJ451" s="246"/>
      <c r="CK451" s="246"/>
      <c r="CL451" s="246"/>
      <c r="CM451" s="248"/>
      <c r="CN451" s="523"/>
      <c r="CO451" s="562" t="str">
        <f t="shared" si="58"/>
        <v xml:space="preserve"> </v>
      </c>
      <c r="CP451" s="562" t="str">
        <f t="shared" si="62"/>
        <v xml:space="preserve"> </v>
      </c>
      <c r="CQ451" s="562" t="str">
        <f t="shared" si="63"/>
        <v xml:space="preserve"> </v>
      </c>
      <c r="CR451" s="562" t="str">
        <f t="shared" si="64"/>
        <v xml:space="preserve"> </v>
      </c>
      <c r="CS451" s="81"/>
      <c r="CT451" s="515"/>
    </row>
    <row r="452" spans="1:98" s="86" customFormat="1" ht="12.75" x14ac:dyDescent="0.25">
      <c r="A452" s="365"/>
      <c r="B452" s="147">
        <f>Demography!B451</f>
        <v>0</v>
      </c>
      <c r="C452" s="147">
        <f>Demography!C451</f>
        <v>0</v>
      </c>
      <c r="D452" s="148">
        <f>Demography!D451</f>
        <v>0</v>
      </c>
      <c r="E452" s="148">
        <f>Demography!E451</f>
        <v>0</v>
      </c>
      <c r="F452" s="148">
        <f>Demography!F451</f>
        <v>0</v>
      </c>
      <c r="G452" s="81"/>
      <c r="H452" s="256"/>
      <c r="I452" s="257"/>
      <c r="J452" s="257"/>
      <c r="K452" s="256"/>
      <c r="L452" s="240"/>
      <c r="M452" s="257"/>
      <c r="N452" s="256"/>
      <c r="O452" s="240"/>
      <c r="P452" s="261"/>
      <c r="Q452" s="261"/>
      <c r="R452" s="261"/>
      <c r="S452" s="261"/>
      <c r="T452" s="261"/>
      <c r="U452" s="522"/>
      <c r="V452" s="256"/>
      <c r="W452" s="238"/>
      <c r="X452" s="238"/>
      <c r="Y452" s="81"/>
      <c r="Z452" s="256"/>
      <c r="AA452" s="150"/>
      <c r="AB452" s="150"/>
      <c r="AC452" s="81"/>
      <c r="AD452" s="240"/>
      <c r="AE452" s="240"/>
      <c r="AF452" s="256"/>
      <c r="AG452" s="240"/>
      <c r="AH452" s="256"/>
      <c r="AI452" s="256"/>
      <c r="AJ452" s="256"/>
      <c r="AK452" s="245"/>
      <c r="AL452" s="245"/>
      <c r="AM452" s="245"/>
      <c r="AN452" s="245"/>
      <c r="AO452" s="245"/>
      <c r="AP452" s="523"/>
      <c r="AQ452" s="245"/>
      <c r="AR452" s="245"/>
      <c r="AS452" s="245"/>
      <c r="AT452" s="245"/>
      <c r="AU452" s="245"/>
      <c r="AV452" s="245"/>
      <c r="AW452" s="245"/>
      <c r="AX452" s="245"/>
      <c r="AY452" s="245"/>
      <c r="AZ452" s="245"/>
      <c r="BA452" s="245"/>
      <c r="BB452" s="245"/>
      <c r="BC452" s="245"/>
      <c r="BD452" s="245"/>
      <c r="BE452" s="247"/>
      <c r="BF452" s="523"/>
      <c r="BG452" s="561" t="str">
        <f t="shared" si="57"/>
        <v xml:space="preserve"> </v>
      </c>
      <c r="BH452" s="561" t="str">
        <f t="shared" si="59"/>
        <v xml:space="preserve"> </v>
      </c>
      <c r="BI452" s="561" t="str">
        <f t="shared" si="60"/>
        <v xml:space="preserve"> </v>
      </c>
      <c r="BJ452" s="561" t="str">
        <f t="shared" si="61"/>
        <v xml:space="preserve"> </v>
      </c>
      <c r="BK452" s="523"/>
      <c r="BL452" s="240"/>
      <c r="BM452" s="240"/>
      <c r="BN452" s="256"/>
      <c r="BO452" s="240"/>
      <c r="BP452" s="256"/>
      <c r="BQ452" s="256"/>
      <c r="BR452" s="256"/>
      <c r="BS452" s="245"/>
      <c r="BT452" s="245"/>
      <c r="BU452" s="245"/>
      <c r="BV452" s="245"/>
      <c r="BW452" s="245"/>
      <c r="BX452" s="523"/>
      <c r="BY452" s="245"/>
      <c r="BZ452" s="245"/>
      <c r="CA452" s="245"/>
      <c r="CB452" s="245"/>
      <c r="CC452" s="245"/>
      <c r="CD452" s="245"/>
      <c r="CE452" s="245"/>
      <c r="CF452" s="245"/>
      <c r="CG452" s="245"/>
      <c r="CH452" s="245"/>
      <c r="CI452" s="245"/>
      <c r="CJ452" s="245"/>
      <c r="CK452" s="245"/>
      <c r="CL452" s="245"/>
      <c r="CM452" s="247"/>
      <c r="CN452" s="523"/>
      <c r="CO452" s="561" t="str">
        <f t="shared" si="58"/>
        <v xml:space="preserve"> </v>
      </c>
      <c r="CP452" s="561" t="str">
        <f t="shared" si="62"/>
        <v xml:space="preserve"> </v>
      </c>
      <c r="CQ452" s="561" t="str">
        <f t="shared" si="63"/>
        <v xml:space="preserve"> </v>
      </c>
      <c r="CR452" s="561" t="str">
        <f t="shared" si="64"/>
        <v xml:space="preserve"> </v>
      </c>
      <c r="CS452" s="81"/>
      <c r="CT452" s="254"/>
    </row>
    <row r="453" spans="1:98" s="86" customFormat="1" ht="12.75" x14ac:dyDescent="0.25">
      <c r="A453" s="365"/>
      <c r="B453" s="361">
        <f>Demography!B452</f>
        <v>0</v>
      </c>
      <c r="C453" s="361">
        <f>Demography!C452</f>
        <v>0</v>
      </c>
      <c r="D453" s="362">
        <f>Demography!D452</f>
        <v>0</v>
      </c>
      <c r="E453" s="362">
        <f>Demography!E452</f>
        <v>0</v>
      </c>
      <c r="F453" s="362">
        <f>Demography!F452</f>
        <v>0</v>
      </c>
      <c r="G453" s="81"/>
      <c r="H453" s="241"/>
      <c r="I453" s="478"/>
      <c r="J453" s="478"/>
      <c r="K453" s="241"/>
      <c r="L453" s="242"/>
      <c r="M453" s="478"/>
      <c r="N453" s="241"/>
      <c r="O453" s="242"/>
      <c r="P453" s="243"/>
      <c r="Q453" s="243"/>
      <c r="R453" s="243"/>
      <c r="S453" s="243"/>
      <c r="T453" s="243"/>
      <c r="U453" s="524"/>
      <c r="V453" s="241"/>
      <c r="W453" s="415"/>
      <c r="X453" s="415"/>
      <c r="Y453" s="81"/>
      <c r="Z453" s="241"/>
      <c r="AA453" s="416"/>
      <c r="AB453" s="416"/>
      <c r="AC453" s="81"/>
      <c r="AD453" s="242"/>
      <c r="AE453" s="242"/>
      <c r="AF453" s="241"/>
      <c r="AG453" s="242"/>
      <c r="AH453" s="241"/>
      <c r="AI453" s="241"/>
      <c r="AJ453" s="241"/>
      <c r="AK453" s="246"/>
      <c r="AL453" s="246"/>
      <c r="AM453" s="246"/>
      <c r="AN453" s="246"/>
      <c r="AO453" s="246"/>
      <c r="AP453" s="523"/>
      <c r="AQ453" s="246"/>
      <c r="AR453" s="246"/>
      <c r="AS453" s="246"/>
      <c r="AT453" s="246"/>
      <c r="AU453" s="246"/>
      <c r="AV453" s="246"/>
      <c r="AW453" s="246"/>
      <c r="AX453" s="246"/>
      <c r="AY453" s="246"/>
      <c r="AZ453" s="246"/>
      <c r="BA453" s="246"/>
      <c r="BB453" s="246"/>
      <c r="BC453" s="246"/>
      <c r="BD453" s="246"/>
      <c r="BE453" s="248"/>
      <c r="BF453" s="523"/>
      <c r="BG453" s="562" t="str">
        <f t="shared" si="57"/>
        <v xml:space="preserve"> </v>
      </c>
      <c r="BH453" s="562" t="str">
        <f t="shared" si="59"/>
        <v xml:space="preserve"> </v>
      </c>
      <c r="BI453" s="562" t="str">
        <f t="shared" si="60"/>
        <v xml:space="preserve"> </v>
      </c>
      <c r="BJ453" s="562" t="str">
        <f t="shared" si="61"/>
        <v xml:space="preserve"> </v>
      </c>
      <c r="BK453" s="523"/>
      <c r="BL453" s="242"/>
      <c r="BM453" s="242"/>
      <c r="BN453" s="241"/>
      <c r="BO453" s="242"/>
      <c r="BP453" s="241"/>
      <c r="BQ453" s="241"/>
      <c r="BR453" s="241"/>
      <c r="BS453" s="246"/>
      <c r="BT453" s="246"/>
      <c r="BU453" s="246"/>
      <c r="BV453" s="246"/>
      <c r="BW453" s="246"/>
      <c r="BX453" s="523"/>
      <c r="BY453" s="246"/>
      <c r="BZ453" s="246"/>
      <c r="CA453" s="246"/>
      <c r="CB453" s="246"/>
      <c r="CC453" s="246"/>
      <c r="CD453" s="246"/>
      <c r="CE453" s="246"/>
      <c r="CF453" s="246"/>
      <c r="CG453" s="246"/>
      <c r="CH453" s="246"/>
      <c r="CI453" s="246"/>
      <c r="CJ453" s="246"/>
      <c r="CK453" s="246"/>
      <c r="CL453" s="246"/>
      <c r="CM453" s="248"/>
      <c r="CN453" s="523"/>
      <c r="CO453" s="562" t="str">
        <f t="shared" si="58"/>
        <v xml:space="preserve"> </v>
      </c>
      <c r="CP453" s="562" t="str">
        <f t="shared" si="62"/>
        <v xml:space="preserve"> </v>
      </c>
      <c r="CQ453" s="562" t="str">
        <f t="shared" si="63"/>
        <v xml:space="preserve"> </v>
      </c>
      <c r="CR453" s="562" t="str">
        <f t="shared" si="64"/>
        <v xml:space="preserve"> </v>
      </c>
      <c r="CS453" s="81"/>
      <c r="CT453" s="515"/>
    </row>
    <row r="454" spans="1:98" s="86" customFormat="1" ht="12.75" x14ac:dyDescent="0.25">
      <c r="A454" s="365"/>
      <c r="B454" s="147">
        <f>Demography!B453</f>
        <v>0</v>
      </c>
      <c r="C454" s="147">
        <f>Demography!C453</f>
        <v>0</v>
      </c>
      <c r="D454" s="148">
        <f>Demography!D453</f>
        <v>0</v>
      </c>
      <c r="E454" s="148">
        <f>Demography!E453</f>
        <v>0</v>
      </c>
      <c r="F454" s="148">
        <f>Demography!F453</f>
        <v>0</v>
      </c>
      <c r="G454" s="81"/>
      <c r="H454" s="256"/>
      <c r="I454" s="257"/>
      <c r="J454" s="257"/>
      <c r="K454" s="256"/>
      <c r="L454" s="240"/>
      <c r="M454" s="257"/>
      <c r="N454" s="256"/>
      <c r="O454" s="240"/>
      <c r="P454" s="261"/>
      <c r="Q454" s="261"/>
      <c r="R454" s="261"/>
      <c r="S454" s="261"/>
      <c r="T454" s="261"/>
      <c r="U454" s="522"/>
      <c r="V454" s="256"/>
      <c r="W454" s="238"/>
      <c r="X454" s="238"/>
      <c r="Y454" s="81"/>
      <c r="Z454" s="256"/>
      <c r="AA454" s="150"/>
      <c r="AB454" s="150"/>
      <c r="AC454" s="81"/>
      <c r="AD454" s="240"/>
      <c r="AE454" s="240"/>
      <c r="AF454" s="256"/>
      <c r="AG454" s="240"/>
      <c r="AH454" s="256"/>
      <c r="AI454" s="256"/>
      <c r="AJ454" s="256"/>
      <c r="AK454" s="245"/>
      <c r="AL454" s="245"/>
      <c r="AM454" s="245"/>
      <c r="AN454" s="245"/>
      <c r="AO454" s="245"/>
      <c r="AP454" s="523"/>
      <c r="AQ454" s="245"/>
      <c r="AR454" s="245"/>
      <c r="AS454" s="245"/>
      <c r="AT454" s="245"/>
      <c r="AU454" s="245"/>
      <c r="AV454" s="245"/>
      <c r="AW454" s="245"/>
      <c r="AX454" s="245"/>
      <c r="AY454" s="245"/>
      <c r="AZ454" s="245"/>
      <c r="BA454" s="245"/>
      <c r="BB454" s="245"/>
      <c r="BC454" s="245"/>
      <c r="BD454" s="245"/>
      <c r="BE454" s="247"/>
      <c r="BF454" s="523"/>
      <c r="BG454" s="561" t="str">
        <f t="shared" si="57"/>
        <v xml:space="preserve"> </v>
      </c>
      <c r="BH454" s="561" t="str">
        <f t="shared" si="59"/>
        <v xml:space="preserve"> </v>
      </c>
      <c r="BI454" s="561" t="str">
        <f t="shared" si="60"/>
        <v xml:space="preserve"> </v>
      </c>
      <c r="BJ454" s="561" t="str">
        <f t="shared" si="61"/>
        <v xml:space="preserve"> </v>
      </c>
      <c r="BK454" s="523"/>
      <c r="BL454" s="240"/>
      <c r="BM454" s="240"/>
      <c r="BN454" s="256"/>
      <c r="BO454" s="240"/>
      <c r="BP454" s="256"/>
      <c r="BQ454" s="256"/>
      <c r="BR454" s="256"/>
      <c r="BS454" s="245"/>
      <c r="BT454" s="245"/>
      <c r="BU454" s="245"/>
      <c r="BV454" s="245"/>
      <c r="BW454" s="245"/>
      <c r="BX454" s="523"/>
      <c r="BY454" s="245"/>
      <c r="BZ454" s="245"/>
      <c r="CA454" s="245"/>
      <c r="CB454" s="245"/>
      <c r="CC454" s="245"/>
      <c r="CD454" s="245"/>
      <c r="CE454" s="245"/>
      <c r="CF454" s="245"/>
      <c r="CG454" s="245"/>
      <c r="CH454" s="245"/>
      <c r="CI454" s="245"/>
      <c r="CJ454" s="245"/>
      <c r="CK454" s="245"/>
      <c r="CL454" s="245"/>
      <c r="CM454" s="247"/>
      <c r="CN454" s="523"/>
      <c r="CO454" s="561" t="str">
        <f t="shared" si="58"/>
        <v xml:space="preserve"> </v>
      </c>
      <c r="CP454" s="561" t="str">
        <f t="shared" si="62"/>
        <v xml:space="preserve"> </v>
      </c>
      <c r="CQ454" s="561" t="str">
        <f t="shared" si="63"/>
        <v xml:space="preserve"> </v>
      </c>
      <c r="CR454" s="561" t="str">
        <f t="shared" si="64"/>
        <v xml:space="preserve"> </v>
      </c>
      <c r="CS454" s="81"/>
      <c r="CT454" s="254"/>
    </row>
    <row r="455" spans="1:98" s="86" customFormat="1" ht="12.75" x14ac:dyDescent="0.25">
      <c r="A455" s="365"/>
      <c r="B455" s="361">
        <f>Demography!B454</f>
        <v>0</v>
      </c>
      <c r="C455" s="361">
        <f>Demography!C454</f>
        <v>0</v>
      </c>
      <c r="D455" s="362">
        <f>Demography!D454</f>
        <v>0</v>
      </c>
      <c r="E455" s="362">
        <f>Demography!E454</f>
        <v>0</v>
      </c>
      <c r="F455" s="362">
        <f>Demography!F454</f>
        <v>0</v>
      </c>
      <c r="G455" s="81"/>
      <c r="H455" s="241"/>
      <c r="I455" s="478"/>
      <c r="J455" s="478"/>
      <c r="K455" s="241"/>
      <c r="L455" s="242"/>
      <c r="M455" s="478"/>
      <c r="N455" s="241"/>
      <c r="O455" s="242"/>
      <c r="P455" s="243"/>
      <c r="Q455" s="243"/>
      <c r="R455" s="243"/>
      <c r="S455" s="243"/>
      <c r="T455" s="243"/>
      <c r="U455" s="524"/>
      <c r="V455" s="241"/>
      <c r="W455" s="415"/>
      <c r="X455" s="415"/>
      <c r="Y455" s="81"/>
      <c r="Z455" s="241"/>
      <c r="AA455" s="416"/>
      <c r="AB455" s="416"/>
      <c r="AC455" s="81"/>
      <c r="AD455" s="242"/>
      <c r="AE455" s="242"/>
      <c r="AF455" s="241"/>
      <c r="AG455" s="242"/>
      <c r="AH455" s="241"/>
      <c r="AI455" s="241"/>
      <c r="AJ455" s="241"/>
      <c r="AK455" s="246"/>
      <c r="AL455" s="246"/>
      <c r="AM455" s="246"/>
      <c r="AN455" s="246"/>
      <c r="AO455" s="246"/>
      <c r="AP455" s="523"/>
      <c r="AQ455" s="246"/>
      <c r="AR455" s="246"/>
      <c r="AS455" s="246"/>
      <c r="AT455" s="246"/>
      <c r="AU455" s="246"/>
      <c r="AV455" s="246"/>
      <c r="AW455" s="246"/>
      <c r="AX455" s="246"/>
      <c r="AY455" s="246"/>
      <c r="AZ455" s="246"/>
      <c r="BA455" s="246"/>
      <c r="BB455" s="246"/>
      <c r="BC455" s="246"/>
      <c r="BD455" s="246"/>
      <c r="BE455" s="248"/>
      <c r="BF455" s="523"/>
      <c r="BG455" s="562" t="str">
        <f t="shared" si="57"/>
        <v xml:space="preserve"> </v>
      </c>
      <c r="BH455" s="562" t="str">
        <f t="shared" si="59"/>
        <v xml:space="preserve"> </v>
      </c>
      <c r="BI455" s="562" t="str">
        <f t="shared" si="60"/>
        <v xml:space="preserve"> </v>
      </c>
      <c r="BJ455" s="562" t="str">
        <f t="shared" si="61"/>
        <v xml:space="preserve"> </v>
      </c>
      <c r="BK455" s="523"/>
      <c r="BL455" s="242"/>
      <c r="BM455" s="242"/>
      <c r="BN455" s="241"/>
      <c r="BO455" s="242"/>
      <c r="BP455" s="241"/>
      <c r="BQ455" s="241"/>
      <c r="BR455" s="241"/>
      <c r="BS455" s="246"/>
      <c r="BT455" s="246"/>
      <c r="BU455" s="246"/>
      <c r="BV455" s="246"/>
      <c r="BW455" s="246"/>
      <c r="BX455" s="523"/>
      <c r="BY455" s="246"/>
      <c r="BZ455" s="246"/>
      <c r="CA455" s="246"/>
      <c r="CB455" s="246"/>
      <c r="CC455" s="246"/>
      <c r="CD455" s="246"/>
      <c r="CE455" s="246"/>
      <c r="CF455" s="246"/>
      <c r="CG455" s="246"/>
      <c r="CH455" s="246"/>
      <c r="CI455" s="246"/>
      <c r="CJ455" s="246"/>
      <c r="CK455" s="246"/>
      <c r="CL455" s="246"/>
      <c r="CM455" s="248"/>
      <c r="CN455" s="523"/>
      <c r="CO455" s="562" t="str">
        <f t="shared" si="58"/>
        <v xml:space="preserve"> </v>
      </c>
      <c r="CP455" s="562" t="str">
        <f t="shared" si="62"/>
        <v xml:space="preserve"> </v>
      </c>
      <c r="CQ455" s="562" t="str">
        <f t="shared" si="63"/>
        <v xml:space="preserve"> </v>
      </c>
      <c r="CR455" s="562" t="str">
        <f t="shared" si="64"/>
        <v xml:space="preserve"> </v>
      </c>
      <c r="CS455" s="81"/>
      <c r="CT455" s="515"/>
    </row>
    <row r="456" spans="1:98" s="86" customFormat="1" ht="12.75" x14ac:dyDescent="0.25">
      <c r="A456" s="365"/>
      <c r="B456" s="147">
        <f>Demography!B455</f>
        <v>0</v>
      </c>
      <c r="C456" s="147">
        <f>Demography!C455</f>
        <v>0</v>
      </c>
      <c r="D456" s="148">
        <f>Demography!D455</f>
        <v>0</v>
      </c>
      <c r="E456" s="148">
        <f>Demography!E455</f>
        <v>0</v>
      </c>
      <c r="F456" s="148">
        <f>Demography!F455</f>
        <v>0</v>
      </c>
      <c r="G456" s="81"/>
      <c r="H456" s="256"/>
      <c r="I456" s="257"/>
      <c r="J456" s="257"/>
      <c r="K456" s="256"/>
      <c r="L456" s="240"/>
      <c r="M456" s="257"/>
      <c r="N456" s="256"/>
      <c r="O456" s="240"/>
      <c r="P456" s="261"/>
      <c r="Q456" s="261"/>
      <c r="R456" s="261"/>
      <c r="S456" s="261"/>
      <c r="T456" s="261"/>
      <c r="U456" s="522"/>
      <c r="V456" s="256"/>
      <c r="W456" s="238"/>
      <c r="X456" s="238"/>
      <c r="Y456" s="81"/>
      <c r="Z456" s="256"/>
      <c r="AA456" s="150"/>
      <c r="AB456" s="150"/>
      <c r="AC456" s="81"/>
      <c r="AD456" s="240"/>
      <c r="AE456" s="240"/>
      <c r="AF456" s="256"/>
      <c r="AG456" s="240"/>
      <c r="AH456" s="256"/>
      <c r="AI456" s="256"/>
      <c r="AJ456" s="256"/>
      <c r="AK456" s="245"/>
      <c r="AL456" s="245"/>
      <c r="AM456" s="245"/>
      <c r="AN456" s="245"/>
      <c r="AO456" s="245"/>
      <c r="AP456" s="523"/>
      <c r="AQ456" s="245"/>
      <c r="AR456" s="245"/>
      <c r="AS456" s="245"/>
      <c r="AT456" s="245"/>
      <c r="AU456" s="245"/>
      <c r="AV456" s="245"/>
      <c r="AW456" s="245"/>
      <c r="AX456" s="245"/>
      <c r="AY456" s="245"/>
      <c r="AZ456" s="245"/>
      <c r="BA456" s="245"/>
      <c r="BB456" s="245"/>
      <c r="BC456" s="245"/>
      <c r="BD456" s="245"/>
      <c r="BE456" s="247"/>
      <c r="BF456" s="523"/>
      <c r="BG456" s="561" t="str">
        <f t="shared" si="57"/>
        <v xml:space="preserve"> </v>
      </c>
      <c r="BH456" s="561" t="str">
        <f t="shared" si="59"/>
        <v xml:space="preserve"> </v>
      </c>
      <c r="BI456" s="561" t="str">
        <f t="shared" si="60"/>
        <v xml:space="preserve"> </v>
      </c>
      <c r="BJ456" s="561" t="str">
        <f t="shared" si="61"/>
        <v xml:space="preserve"> </v>
      </c>
      <c r="BK456" s="523"/>
      <c r="BL456" s="240"/>
      <c r="BM456" s="240"/>
      <c r="BN456" s="256"/>
      <c r="BO456" s="240"/>
      <c r="BP456" s="256"/>
      <c r="BQ456" s="256"/>
      <c r="BR456" s="256"/>
      <c r="BS456" s="245"/>
      <c r="BT456" s="245"/>
      <c r="BU456" s="245"/>
      <c r="BV456" s="245"/>
      <c r="BW456" s="245"/>
      <c r="BX456" s="523"/>
      <c r="BY456" s="245"/>
      <c r="BZ456" s="245"/>
      <c r="CA456" s="245"/>
      <c r="CB456" s="245"/>
      <c r="CC456" s="245"/>
      <c r="CD456" s="245"/>
      <c r="CE456" s="245"/>
      <c r="CF456" s="245"/>
      <c r="CG456" s="245"/>
      <c r="CH456" s="245"/>
      <c r="CI456" s="245"/>
      <c r="CJ456" s="245"/>
      <c r="CK456" s="245"/>
      <c r="CL456" s="245"/>
      <c r="CM456" s="247"/>
      <c r="CN456" s="523"/>
      <c r="CO456" s="561" t="str">
        <f t="shared" si="58"/>
        <v xml:space="preserve"> </v>
      </c>
      <c r="CP456" s="561" t="str">
        <f t="shared" si="62"/>
        <v xml:space="preserve"> </v>
      </c>
      <c r="CQ456" s="561" t="str">
        <f t="shared" si="63"/>
        <v xml:space="preserve"> </v>
      </c>
      <c r="CR456" s="561" t="str">
        <f t="shared" si="64"/>
        <v xml:space="preserve"> </v>
      </c>
      <c r="CS456" s="81"/>
      <c r="CT456" s="254"/>
    </row>
    <row r="457" spans="1:98" s="86" customFormat="1" ht="12.75" x14ac:dyDescent="0.25">
      <c r="A457" s="365"/>
      <c r="B457" s="361">
        <f>Demography!B456</f>
        <v>0</v>
      </c>
      <c r="C457" s="361">
        <f>Demography!C456</f>
        <v>0</v>
      </c>
      <c r="D457" s="362">
        <f>Demography!D456</f>
        <v>0</v>
      </c>
      <c r="E457" s="362">
        <f>Demography!E456</f>
        <v>0</v>
      </c>
      <c r="F457" s="362">
        <f>Demography!F456</f>
        <v>0</v>
      </c>
      <c r="G457" s="81"/>
      <c r="H457" s="241"/>
      <c r="I457" s="478"/>
      <c r="J457" s="478"/>
      <c r="K457" s="241"/>
      <c r="L457" s="242"/>
      <c r="M457" s="478"/>
      <c r="N457" s="241"/>
      <c r="O457" s="242"/>
      <c r="P457" s="243"/>
      <c r="Q457" s="243"/>
      <c r="R457" s="243"/>
      <c r="S457" s="243"/>
      <c r="T457" s="243"/>
      <c r="U457" s="524"/>
      <c r="V457" s="241"/>
      <c r="W457" s="415"/>
      <c r="X457" s="415"/>
      <c r="Y457" s="81"/>
      <c r="Z457" s="241"/>
      <c r="AA457" s="416"/>
      <c r="AB457" s="416"/>
      <c r="AC457" s="81"/>
      <c r="AD457" s="242"/>
      <c r="AE457" s="242"/>
      <c r="AF457" s="241"/>
      <c r="AG457" s="242"/>
      <c r="AH457" s="241"/>
      <c r="AI457" s="241"/>
      <c r="AJ457" s="241"/>
      <c r="AK457" s="246"/>
      <c r="AL457" s="246"/>
      <c r="AM457" s="246"/>
      <c r="AN457" s="246"/>
      <c r="AO457" s="246"/>
      <c r="AP457" s="523"/>
      <c r="AQ457" s="246"/>
      <c r="AR457" s="246"/>
      <c r="AS457" s="246"/>
      <c r="AT457" s="246"/>
      <c r="AU457" s="246"/>
      <c r="AV457" s="246"/>
      <c r="AW457" s="246"/>
      <c r="AX457" s="246"/>
      <c r="AY457" s="246"/>
      <c r="AZ457" s="246"/>
      <c r="BA457" s="246"/>
      <c r="BB457" s="246"/>
      <c r="BC457" s="246"/>
      <c r="BD457" s="246"/>
      <c r="BE457" s="248"/>
      <c r="BF457" s="523"/>
      <c r="BG457" s="562" t="str">
        <f t="shared" si="57"/>
        <v xml:space="preserve"> </v>
      </c>
      <c r="BH457" s="562" t="str">
        <f t="shared" si="59"/>
        <v xml:space="preserve"> </v>
      </c>
      <c r="BI457" s="562" t="str">
        <f t="shared" si="60"/>
        <v xml:space="preserve"> </v>
      </c>
      <c r="BJ457" s="562" t="str">
        <f t="shared" si="61"/>
        <v xml:space="preserve"> </v>
      </c>
      <c r="BK457" s="523"/>
      <c r="BL457" s="242"/>
      <c r="BM457" s="242"/>
      <c r="BN457" s="241"/>
      <c r="BO457" s="242"/>
      <c r="BP457" s="241"/>
      <c r="BQ457" s="241"/>
      <c r="BR457" s="241"/>
      <c r="BS457" s="246"/>
      <c r="BT457" s="246"/>
      <c r="BU457" s="246"/>
      <c r="BV457" s="246"/>
      <c r="BW457" s="246"/>
      <c r="BX457" s="523"/>
      <c r="BY457" s="246"/>
      <c r="BZ457" s="246"/>
      <c r="CA457" s="246"/>
      <c r="CB457" s="246"/>
      <c r="CC457" s="246"/>
      <c r="CD457" s="246"/>
      <c r="CE457" s="246"/>
      <c r="CF457" s="246"/>
      <c r="CG457" s="246"/>
      <c r="CH457" s="246"/>
      <c r="CI457" s="246"/>
      <c r="CJ457" s="246"/>
      <c r="CK457" s="246"/>
      <c r="CL457" s="246"/>
      <c r="CM457" s="248"/>
      <c r="CN457" s="523"/>
      <c r="CO457" s="562" t="str">
        <f t="shared" si="58"/>
        <v xml:space="preserve"> </v>
      </c>
      <c r="CP457" s="562" t="str">
        <f t="shared" si="62"/>
        <v xml:space="preserve"> </v>
      </c>
      <c r="CQ457" s="562" t="str">
        <f t="shared" si="63"/>
        <v xml:space="preserve"> </v>
      </c>
      <c r="CR457" s="562" t="str">
        <f t="shared" si="64"/>
        <v xml:space="preserve"> </v>
      </c>
      <c r="CS457" s="81"/>
      <c r="CT457" s="515"/>
    </row>
    <row r="458" spans="1:98" ht="12.75" x14ac:dyDescent="0.25">
      <c r="B458" s="147">
        <f>Demography!B457</f>
        <v>0</v>
      </c>
      <c r="C458" s="147">
        <f>Demography!C457</f>
        <v>0</v>
      </c>
      <c r="D458" s="148">
        <f>Demography!D457</f>
        <v>0</v>
      </c>
      <c r="E458" s="148">
        <f>Demography!E457</f>
        <v>0</v>
      </c>
      <c r="F458" s="148">
        <f>Demography!F457</f>
        <v>0</v>
      </c>
      <c r="G458" s="81"/>
      <c r="H458" s="256"/>
      <c r="I458" s="257"/>
      <c r="J458" s="257"/>
      <c r="K458" s="256"/>
      <c r="L458" s="240"/>
      <c r="M458" s="257"/>
      <c r="N458" s="256"/>
      <c r="O458" s="240"/>
      <c r="P458" s="261"/>
      <c r="Q458" s="261"/>
      <c r="R458" s="261"/>
      <c r="S458" s="261"/>
      <c r="T458" s="261"/>
      <c r="U458" s="522"/>
      <c r="V458" s="256"/>
      <c r="W458" s="238"/>
      <c r="X458" s="238"/>
      <c r="Y458" s="81"/>
      <c r="Z458" s="256"/>
      <c r="AA458" s="150"/>
      <c r="AB458" s="150"/>
      <c r="AC458" s="81"/>
      <c r="AD458" s="240"/>
      <c r="AE458" s="240"/>
      <c r="AF458" s="256"/>
      <c r="AG458" s="240"/>
      <c r="AH458" s="256"/>
      <c r="AI458" s="256"/>
      <c r="AJ458" s="256"/>
      <c r="AK458" s="245"/>
      <c r="AL458" s="245"/>
      <c r="AM458" s="245"/>
      <c r="AN458" s="245"/>
      <c r="AO458" s="245"/>
      <c r="AP458" s="523"/>
      <c r="AQ458" s="245"/>
      <c r="AR458" s="245"/>
      <c r="AS458" s="245"/>
      <c r="AT458" s="245"/>
      <c r="AU458" s="245"/>
      <c r="AV458" s="245"/>
      <c r="AW458" s="245"/>
      <c r="AX458" s="245"/>
      <c r="AY458" s="245"/>
      <c r="AZ458" s="245"/>
      <c r="BA458" s="245"/>
      <c r="BB458" s="245"/>
      <c r="BC458" s="245"/>
      <c r="BD458" s="245"/>
      <c r="BE458" s="247"/>
      <c r="BF458" s="523"/>
      <c r="BG458" s="561" t="str">
        <f t="shared" si="57"/>
        <v xml:space="preserve"> </v>
      </c>
      <c r="BH458" s="561" t="str">
        <f t="shared" si="59"/>
        <v xml:space="preserve"> </v>
      </c>
      <c r="BI458" s="561" t="str">
        <f t="shared" si="60"/>
        <v xml:space="preserve"> </v>
      </c>
      <c r="BJ458" s="561" t="str">
        <f t="shared" si="61"/>
        <v xml:space="preserve"> </v>
      </c>
      <c r="BK458" s="523"/>
      <c r="BL458" s="240"/>
      <c r="BM458" s="240"/>
      <c r="BN458" s="256"/>
      <c r="BO458" s="240"/>
      <c r="BP458" s="256"/>
      <c r="BQ458" s="256"/>
      <c r="BR458" s="256"/>
      <c r="BS458" s="245"/>
      <c r="BT458" s="245"/>
      <c r="BU458" s="245"/>
      <c r="BV458" s="245"/>
      <c r="BW458" s="245"/>
      <c r="BX458" s="523"/>
      <c r="BY458" s="245"/>
      <c r="BZ458" s="245"/>
      <c r="CA458" s="245"/>
      <c r="CB458" s="245"/>
      <c r="CC458" s="245"/>
      <c r="CD458" s="245"/>
      <c r="CE458" s="245"/>
      <c r="CF458" s="245"/>
      <c r="CG458" s="245"/>
      <c r="CH458" s="245"/>
      <c r="CI458" s="245"/>
      <c r="CJ458" s="245"/>
      <c r="CK458" s="245"/>
      <c r="CL458" s="245"/>
      <c r="CM458" s="247"/>
      <c r="CN458" s="523"/>
      <c r="CO458" s="561" t="str">
        <f t="shared" si="58"/>
        <v xml:space="preserve"> </v>
      </c>
      <c r="CP458" s="561" t="str">
        <f t="shared" si="62"/>
        <v xml:space="preserve"> </v>
      </c>
      <c r="CQ458" s="561" t="str">
        <f t="shared" si="63"/>
        <v xml:space="preserve"> </v>
      </c>
      <c r="CR458" s="561" t="str">
        <f t="shared" si="64"/>
        <v xml:space="preserve"> </v>
      </c>
      <c r="CS458" s="81"/>
      <c r="CT458" s="254"/>
    </row>
    <row r="459" spans="1:98" ht="12.75" x14ac:dyDescent="0.25">
      <c r="B459" s="361">
        <f>Demography!B458</f>
        <v>0</v>
      </c>
      <c r="C459" s="361">
        <f>Demography!C458</f>
        <v>0</v>
      </c>
      <c r="D459" s="362">
        <f>Demography!D458</f>
        <v>0</v>
      </c>
      <c r="E459" s="362">
        <f>Demography!E458</f>
        <v>0</v>
      </c>
      <c r="F459" s="362">
        <f>Demography!F458</f>
        <v>0</v>
      </c>
      <c r="G459" s="81"/>
      <c r="H459" s="241"/>
      <c r="I459" s="478"/>
      <c r="J459" s="478"/>
      <c r="K459" s="241"/>
      <c r="L459" s="242"/>
      <c r="M459" s="478"/>
      <c r="N459" s="241"/>
      <c r="O459" s="242"/>
      <c r="P459" s="243"/>
      <c r="Q459" s="243"/>
      <c r="R459" s="243"/>
      <c r="S459" s="243"/>
      <c r="T459" s="243"/>
      <c r="U459" s="524"/>
      <c r="V459" s="241"/>
      <c r="W459" s="415"/>
      <c r="X459" s="415"/>
      <c r="Y459" s="81"/>
      <c r="Z459" s="241"/>
      <c r="AA459" s="416"/>
      <c r="AB459" s="416"/>
      <c r="AC459" s="81"/>
      <c r="AD459" s="242"/>
      <c r="AE459" s="242"/>
      <c r="AF459" s="241"/>
      <c r="AG459" s="242"/>
      <c r="AH459" s="241"/>
      <c r="AI459" s="241"/>
      <c r="AJ459" s="241"/>
      <c r="AK459" s="246"/>
      <c r="AL459" s="246"/>
      <c r="AM459" s="246"/>
      <c r="AN459" s="246"/>
      <c r="AO459" s="246"/>
      <c r="AP459" s="523"/>
      <c r="AQ459" s="246"/>
      <c r="AR459" s="246"/>
      <c r="AS459" s="246"/>
      <c r="AT459" s="246"/>
      <c r="AU459" s="246"/>
      <c r="AV459" s="246"/>
      <c r="AW459" s="246"/>
      <c r="AX459" s="246"/>
      <c r="AY459" s="246"/>
      <c r="AZ459" s="246"/>
      <c r="BA459" s="246"/>
      <c r="BB459" s="246"/>
      <c r="BC459" s="246"/>
      <c r="BD459" s="246"/>
      <c r="BE459" s="248"/>
      <c r="BF459" s="523"/>
      <c r="BG459" s="562" t="str">
        <f t="shared" si="57"/>
        <v xml:space="preserve"> </v>
      </c>
      <c r="BH459" s="562" t="str">
        <f t="shared" si="59"/>
        <v xml:space="preserve"> </v>
      </c>
      <c r="BI459" s="562" t="str">
        <f t="shared" si="60"/>
        <v xml:space="preserve"> </v>
      </c>
      <c r="BJ459" s="562" t="str">
        <f t="shared" si="61"/>
        <v xml:space="preserve"> </v>
      </c>
      <c r="BK459" s="523"/>
      <c r="BL459" s="242"/>
      <c r="BM459" s="242"/>
      <c r="BN459" s="241"/>
      <c r="BO459" s="242"/>
      <c r="BP459" s="241"/>
      <c r="BQ459" s="241"/>
      <c r="BR459" s="241"/>
      <c r="BS459" s="246"/>
      <c r="BT459" s="246"/>
      <c r="BU459" s="246"/>
      <c r="BV459" s="246"/>
      <c r="BW459" s="246"/>
      <c r="BX459" s="523"/>
      <c r="BY459" s="246"/>
      <c r="BZ459" s="246"/>
      <c r="CA459" s="246"/>
      <c r="CB459" s="246"/>
      <c r="CC459" s="246"/>
      <c r="CD459" s="246"/>
      <c r="CE459" s="246"/>
      <c r="CF459" s="246"/>
      <c r="CG459" s="246"/>
      <c r="CH459" s="246"/>
      <c r="CI459" s="246"/>
      <c r="CJ459" s="246"/>
      <c r="CK459" s="246"/>
      <c r="CL459" s="246"/>
      <c r="CM459" s="248"/>
      <c r="CN459" s="523"/>
      <c r="CO459" s="562" t="str">
        <f t="shared" si="58"/>
        <v xml:space="preserve"> </v>
      </c>
      <c r="CP459" s="562" t="str">
        <f t="shared" si="62"/>
        <v xml:space="preserve"> </v>
      </c>
      <c r="CQ459" s="562" t="str">
        <f t="shared" si="63"/>
        <v xml:space="preserve"> </v>
      </c>
      <c r="CR459" s="562" t="str">
        <f t="shared" si="64"/>
        <v xml:space="preserve"> </v>
      </c>
      <c r="CS459" s="81"/>
      <c r="CT459" s="515"/>
    </row>
    <row r="460" spans="1:98" ht="12.75" x14ac:dyDescent="0.25">
      <c r="B460" s="147">
        <f>Demography!B459</f>
        <v>0</v>
      </c>
      <c r="C460" s="147">
        <f>Demography!C459</f>
        <v>0</v>
      </c>
      <c r="D460" s="148">
        <f>Demography!D459</f>
        <v>0</v>
      </c>
      <c r="E460" s="148">
        <f>Demography!E459</f>
        <v>0</v>
      </c>
      <c r="F460" s="148">
        <f>Demography!F459</f>
        <v>0</v>
      </c>
      <c r="G460" s="81"/>
      <c r="H460" s="256"/>
      <c r="I460" s="257"/>
      <c r="J460" s="257"/>
      <c r="K460" s="256"/>
      <c r="L460" s="240"/>
      <c r="M460" s="257"/>
      <c r="N460" s="256"/>
      <c r="O460" s="240"/>
      <c r="P460" s="261"/>
      <c r="Q460" s="261"/>
      <c r="R460" s="261"/>
      <c r="S460" s="261"/>
      <c r="T460" s="261"/>
      <c r="U460" s="522"/>
      <c r="V460" s="256"/>
      <c r="W460" s="238"/>
      <c r="X460" s="238"/>
      <c r="Y460" s="81"/>
      <c r="Z460" s="256"/>
      <c r="AA460" s="150"/>
      <c r="AB460" s="150"/>
      <c r="AC460" s="81"/>
      <c r="AD460" s="240"/>
      <c r="AE460" s="240"/>
      <c r="AF460" s="256"/>
      <c r="AG460" s="240"/>
      <c r="AH460" s="256"/>
      <c r="AI460" s="256"/>
      <c r="AJ460" s="256"/>
      <c r="AK460" s="245"/>
      <c r="AL460" s="245"/>
      <c r="AM460" s="245"/>
      <c r="AN460" s="245"/>
      <c r="AO460" s="245"/>
      <c r="AP460" s="523"/>
      <c r="AQ460" s="245"/>
      <c r="AR460" s="245"/>
      <c r="AS460" s="245"/>
      <c r="AT460" s="245"/>
      <c r="AU460" s="245"/>
      <c r="AV460" s="245"/>
      <c r="AW460" s="245"/>
      <c r="AX460" s="245"/>
      <c r="AY460" s="245"/>
      <c r="AZ460" s="245"/>
      <c r="BA460" s="245"/>
      <c r="BB460" s="245"/>
      <c r="BC460" s="245"/>
      <c r="BD460" s="245"/>
      <c r="BE460" s="247"/>
      <c r="BF460" s="523"/>
      <c r="BG460" s="561" t="str">
        <f t="shared" si="57"/>
        <v xml:space="preserve"> </v>
      </c>
      <c r="BH460" s="561" t="str">
        <f t="shared" si="59"/>
        <v xml:space="preserve"> </v>
      </c>
      <c r="BI460" s="561" t="str">
        <f t="shared" si="60"/>
        <v xml:space="preserve"> </v>
      </c>
      <c r="BJ460" s="561" t="str">
        <f t="shared" si="61"/>
        <v xml:space="preserve"> </v>
      </c>
      <c r="BK460" s="523"/>
      <c r="BL460" s="240"/>
      <c r="BM460" s="240"/>
      <c r="BN460" s="256"/>
      <c r="BO460" s="240"/>
      <c r="BP460" s="256"/>
      <c r="BQ460" s="256"/>
      <c r="BR460" s="256"/>
      <c r="BS460" s="245"/>
      <c r="BT460" s="245"/>
      <c r="BU460" s="245"/>
      <c r="BV460" s="245"/>
      <c r="BW460" s="245"/>
      <c r="BX460" s="523"/>
      <c r="BY460" s="245"/>
      <c r="BZ460" s="245"/>
      <c r="CA460" s="245"/>
      <c r="CB460" s="245"/>
      <c r="CC460" s="245"/>
      <c r="CD460" s="245"/>
      <c r="CE460" s="245"/>
      <c r="CF460" s="245"/>
      <c r="CG460" s="245"/>
      <c r="CH460" s="245"/>
      <c r="CI460" s="245"/>
      <c r="CJ460" s="245"/>
      <c r="CK460" s="245"/>
      <c r="CL460" s="245"/>
      <c r="CM460" s="247"/>
      <c r="CN460" s="523"/>
      <c r="CO460" s="561" t="str">
        <f t="shared" si="58"/>
        <v xml:space="preserve"> </v>
      </c>
      <c r="CP460" s="561" t="str">
        <f t="shared" si="62"/>
        <v xml:space="preserve"> </v>
      </c>
      <c r="CQ460" s="561" t="str">
        <f t="shared" si="63"/>
        <v xml:space="preserve"> </v>
      </c>
      <c r="CR460" s="561" t="str">
        <f t="shared" si="64"/>
        <v xml:space="preserve"> </v>
      </c>
      <c r="CS460" s="81"/>
      <c r="CT460" s="254"/>
    </row>
    <row r="461" spans="1:98" ht="12.75" x14ac:dyDescent="0.25">
      <c r="B461" s="361">
        <f>Demography!B460</f>
        <v>0</v>
      </c>
      <c r="C461" s="361">
        <f>Demography!C460</f>
        <v>0</v>
      </c>
      <c r="D461" s="362">
        <f>Demography!D460</f>
        <v>0</v>
      </c>
      <c r="E461" s="362">
        <f>Demography!E460</f>
        <v>0</v>
      </c>
      <c r="F461" s="362">
        <f>Demography!F460</f>
        <v>0</v>
      </c>
      <c r="G461" s="81"/>
      <c r="H461" s="241"/>
      <c r="I461" s="478"/>
      <c r="J461" s="478"/>
      <c r="K461" s="241"/>
      <c r="L461" s="242"/>
      <c r="M461" s="478"/>
      <c r="N461" s="241"/>
      <c r="O461" s="242"/>
      <c r="P461" s="243"/>
      <c r="Q461" s="243"/>
      <c r="R461" s="243"/>
      <c r="S461" s="243"/>
      <c r="T461" s="243"/>
      <c r="U461" s="524"/>
      <c r="V461" s="241"/>
      <c r="W461" s="415"/>
      <c r="X461" s="415"/>
      <c r="Y461" s="81"/>
      <c r="Z461" s="241"/>
      <c r="AA461" s="416"/>
      <c r="AB461" s="416"/>
      <c r="AC461" s="81"/>
      <c r="AD461" s="242"/>
      <c r="AE461" s="242"/>
      <c r="AF461" s="241"/>
      <c r="AG461" s="242"/>
      <c r="AH461" s="241"/>
      <c r="AI461" s="241"/>
      <c r="AJ461" s="241"/>
      <c r="AK461" s="246"/>
      <c r="AL461" s="246"/>
      <c r="AM461" s="246"/>
      <c r="AN461" s="246"/>
      <c r="AO461" s="246"/>
      <c r="AP461" s="523"/>
      <c r="AQ461" s="246"/>
      <c r="AR461" s="246"/>
      <c r="AS461" s="246"/>
      <c r="AT461" s="246"/>
      <c r="AU461" s="246"/>
      <c r="AV461" s="246"/>
      <c r="AW461" s="246"/>
      <c r="AX461" s="246"/>
      <c r="AY461" s="246"/>
      <c r="AZ461" s="246"/>
      <c r="BA461" s="246"/>
      <c r="BB461" s="246"/>
      <c r="BC461" s="246"/>
      <c r="BD461" s="246"/>
      <c r="BE461" s="248"/>
      <c r="BF461" s="523"/>
      <c r="BG461" s="562" t="str">
        <f t="shared" si="57"/>
        <v xml:space="preserve"> </v>
      </c>
      <c r="BH461" s="562" t="str">
        <f t="shared" si="59"/>
        <v xml:space="preserve"> </v>
      </c>
      <c r="BI461" s="562" t="str">
        <f t="shared" si="60"/>
        <v xml:space="preserve"> </v>
      </c>
      <c r="BJ461" s="562" t="str">
        <f t="shared" si="61"/>
        <v xml:space="preserve"> </v>
      </c>
      <c r="BK461" s="523"/>
      <c r="BL461" s="242"/>
      <c r="BM461" s="242"/>
      <c r="BN461" s="241"/>
      <c r="BO461" s="242"/>
      <c r="BP461" s="241"/>
      <c r="BQ461" s="241"/>
      <c r="BR461" s="241"/>
      <c r="BS461" s="246"/>
      <c r="BT461" s="246"/>
      <c r="BU461" s="246"/>
      <c r="BV461" s="246"/>
      <c r="BW461" s="246"/>
      <c r="BX461" s="523"/>
      <c r="BY461" s="246"/>
      <c r="BZ461" s="246"/>
      <c r="CA461" s="246"/>
      <c r="CB461" s="246"/>
      <c r="CC461" s="246"/>
      <c r="CD461" s="246"/>
      <c r="CE461" s="246"/>
      <c r="CF461" s="246"/>
      <c r="CG461" s="246"/>
      <c r="CH461" s="246"/>
      <c r="CI461" s="246"/>
      <c r="CJ461" s="246"/>
      <c r="CK461" s="246"/>
      <c r="CL461" s="246"/>
      <c r="CM461" s="248"/>
      <c r="CN461" s="523"/>
      <c r="CO461" s="562" t="str">
        <f t="shared" si="58"/>
        <v xml:space="preserve"> </v>
      </c>
      <c r="CP461" s="562" t="str">
        <f t="shared" si="62"/>
        <v xml:space="preserve"> </v>
      </c>
      <c r="CQ461" s="562" t="str">
        <f t="shared" si="63"/>
        <v xml:space="preserve"> </v>
      </c>
      <c r="CR461" s="562" t="str">
        <f t="shared" si="64"/>
        <v xml:space="preserve"> </v>
      </c>
      <c r="CS461" s="81"/>
      <c r="CT461" s="515"/>
    </row>
    <row r="462" spans="1:98" ht="12.75" x14ac:dyDescent="0.25">
      <c r="B462" s="147">
        <f>Demography!B461</f>
        <v>0</v>
      </c>
      <c r="C462" s="147">
        <f>Demography!C461</f>
        <v>0</v>
      </c>
      <c r="D462" s="148">
        <f>Demography!D461</f>
        <v>0</v>
      </c>
      <c r="E462" s="148">
        <f>Demography!E461</f>
        <v>0</v>
      </c>
      <c r="F462" s="148">
        <f>Demography!F461</f>
        <v>0</v>
      </c>
      <c r="G462" s="81"/>
      <c r="H462" s="256"/>
      <c r="I462" s="257"/>
      <c r="J462" s="257"/>
      <c r="K462" s="256"/>
      <c r="L462" s="240"/>
      <c r="M462" s="257"/>
      <c r="N462" s="256"/>
      <c r="O462" s="240"/>
      <c r="P462" s="261"/>
      <c r="Q462" s="261"/>
      <c r="R462" s="261"/>
      <c r="S462" s="261"/>
      <c r="T462" s="261"/>
      <c r="U462" s="522"/>
      <c r="V462" s="256"/>
      <c r="W462" s="238"/>
      <c r="X462" s="238"/>
      <c r="Y462" s="81"/>
      <c r="Z462" s="256"/>
      <c r="AA462" s="150"/>
      <c r="AB462" s="150"/>
      <c r="AC462" s="81"/>
      <c r="AD462" s="240"/>
      <c r="AE462" s="240"/>
      <c r="AF462" s="256"/>
      <c r="AG462" s="240"/>
      <c r="AH462" s="256"/>
      <c r="AI462" s="256"/>
      <c r="AJ462" s="256"/>
      <c r="AK462" s="245"/>
      <c r="AL462" s="245"/>
      <c r="AM462" s="245"/>
      <c r="AN462" s="245"/>
      <c r="AO462" s="245"/>
      <c r="AP462" s="523"/>
      <c r="AQ462" s="245"/>
      <c r="AR462" s="245"/>
      <c r="AS462" s="245"/>
      <c r="AT462" s="245"/>
      <c r="AU462" s="245"/>
      <c r="AV462" s="245"/>
      <c r="AW462" s="245"/>
      <c r="AX462" s="245"/>
      <c r="AY462" s="245"/>
      <c r="AZ462" s="245"/>
      <c r="BA462" s="245"/>
      <c r="BB462" s="245"/>
      <c r="BC462" s="245"/>
      <c r="BD462" s="245"/>
      <c r="BE462" s="247"/>
      <c r="BF462" s="523"/>
      <c r="BG462" s="561" t="str">
        <f t="shared" si="57"/>
        <v xml:space="preserve"> </v>
      </c>
      <c r="BH462" s="561" t="str">
        <f t="shared" si="59"/>
        <v xml:space="preserve"> </v>
      </c>
      <c r="BI462" s="561" t="str">
        <f t="shared" si="60"/>
        <v xml:space="preserve"> </v>
      </c>
      <c r="BJ462" s="561" t="str">
        <f t="shared" si="61"/>
        <v xml:space="preserve"> </v>
      </c>
      <c r="BK462" s="523"/>
      <c r="BL462" s="240"/>
      <c r="BM462" s="240"/>
      <c r="BN462" s="256"/>
      <c r="BO462" s="240"/>
      <c r="BP462" s="256"/>
      <c r="BQ462" s="256"/>
      <c r="BR462" s="256"/>
      <c r="BS462" s="245"/>
      <c r="BT462" s="245"/>
      <c r="BU462" s="245"/>
      <c r="BV462" s="245"/>
      <c r="BW462" s="245"/>
      <c r="BX462" s="523"/>
      <c r="BY462" s="245"/>
      <c r="BZ462" s="245"/>
      <c r="CA462" s="245"/>
      <c r="CB462" s="245"/>
      <c r="CC462" s="245"/>
      <c r="CD462" s="245"/>
      <c r="CE462" s="245"/>
      <c r="CF462" s="245"/>
      <c r="CG462" s="245"/>
      <c r="CH462" s="245"/>
      <c r="CI462" s="245"/>
      <c r="CJ462" s="245"/>
      <c r="CK462" s="245"/>
      <c r="CL462" s="245"/>
      <c r="CM462" s="247"/>
      <c r="CN462" s="523"/>
      <c r="CO462" s="561" t="str">
        <f t="shared" si="58"/>
        <v xml:space="preserve"> </v>
      </c>
      <c r="CP462" s="561" t="str">
        <f t="shared" si="62"/>
        <v xml:space="preserve"> </v>
      </c>
      <c r="CQ462" s="561" t="str">
        <f t="shared" si="63"/>
        <v xml:space="preserve"> </v>
      </c>
      <c r="CR462" s="561" t="str">
        <f t="shared" si="64"/>
        <v xml:space="preserve"> </v>
      </c>
      <c r="CS462" s="81"/>
      <c r="CT462" s="254"/>
    </row>
    <row r="463" spans="1:98" ht="12.75" x14ac:dyDescent="0.25">
      <c r="B463" s="361">
        <f>Demography!B462</f>
        <v>0</v>
      </c>
      <c r="C463" s="361">
        <f>Demography!C462</f>
        <v>0</v>
      </c>
      <c r="D463" s="362">
        <f>Demography!D462</f>
        <v>0</v>
      </c>
      <c r="E463" s="362">
        <f>Demography!E462</f>
        <v>0</v>
      </c>
      <c r="F463" s="362">
        <f>Demography!F462</f>
        <v>0</v>
      </c>
      <c r="G463" s="81"/>
      <c r="H463" s="241"/>
      <c r="I463" s="478"/>
      <c r="J463" s="478"/>
      <c r="K463" s="241"/>
      <c r="L463" s="242"/>
      <c r="M463" s="478"/>
      <c r="N463" s="241"/>
      <c r="O463" s="242"/>
      <c r="P463" s="243"/>
      <c r="Q463" s="243"/>
      <c r="R463" s="243"/>
      <c r="S463" s="243"/>
      <c r="T463" s="243"/>
      <c r="U463" s="524"/>
      <c r="V463" s="241"/>
      <c r="W463" s="415"/>
      <c r="X463" s="415"/>
      <c r="Y463" s="81"/>
      <c r="Z463" s="241"/>
      <c r="AA463" s="416"/>
      <c r="AB463" s="416"/>
      <c r="AC463" s="81"/>
      <c r="AD463" s="242"/>
      <c r="AE463" s="242"/>
      <c r="AF463" s="241"/>
      <c r="AG463" s="242"/>
      <c r="AH463" s="241"/>
      <c r="AI463" s="241"/>
      <c r="AJ463" s="241"/>
      <c r="AK463" s="246"/>
      <c r="AL463" s="246"/>
      <c r="AM463" s="246"/>
      <c r="AN463" s="246"/>
      <c r="AO463" s="246"/>
      <c r="AP463" s="523"/>
      <c r="AQ463" s="246"/>
      <c r="AR463" s="246"/>
      <c r="AS463" s="246"/>
      <c r="AT463" s="246"/>
      <c r="AU463" s="246"/>
      <c r="AV463" s="246"/>
      <c r="AW463" s="246"/>
      <c r="AX463" s="246"/>
      <c r="AY463" s="246"/>
      <c r="AZ463" s="246"/>
      <c r="BA463" s="246"/>
      <c r="BB463" s="246"/>
      <c r="BC463" s="246"/>
      <c r="BD463" s="246"/>
      <c r="BE463" s="248"/>
      <c r="BF463" s="523"/>
      <c r="BG463" s="562" t="str">
        <f t="shared" si="57"/>
        <v xml:space="preserve"> </v>
      </c>
      <c r="BH463" s="562" t="str">
        <f t="shared" si="59"/>
        <v xml:space="preserve"> </v>
      </c>
      <c r="BI463" s="562" t="str">
        <f t="shared" si="60"/>
        <v xml:space="preserve"> </v>
      </c>
      <c r="BJ463" s="562" t="str">
        <f t="shared" si="61"/>
        <v xml:space="preserve"> </v>
      </c>
      <c r="BK463" s="523"/>
      <c r="BL463" s="242"/>
      <c r="BM463" s="242"/>
      <c r="BN463" s="241"/>
      <c r="BO463" s="242"/>
      <c r="BP463" s="241"/>
      <c r="BQ463" s="241"/>
      <c r="BR463" s="241"/>
      <c r="BS463" s="246"/>
      <c r="BT463" s="246"/>
      <c r="BU463" s="246"/>
      <c r="BV463" s="246"/>
      <c r="BW463" s="246"/>
      <c r="BX463" s="523"/>
      <c r="BY463" s="246"/>
      <c r="BZ463" s="246"/>
      <c r="CA463" s="246"/>
      <c r="CB463" s="246"/>
      <c r="CC463" s="246"/>
      <c r="CD463" s="246"/>
      <c r="CE463" s="246"/>
      <c r="CF463" s="246"/>
      <c r="CG463" s="246"/>
      <c r="CH463" s="246"/>
      <c r="CI463" s="246"/>
      <c r="CJ463" s="246"/>
      <c r="CK463" s="246"/>
      <c r="CL463" s="246"/>
      <c r="CM463" s="248"/>
      <c r="CN463" s="523"/>
      <c r="CO463" s="562" t="str">
        <f t="shared" si="58"/>
        <v xml:space="preserve"> </v>
      </c>
      <c r="CP463" s="562" t="str">
        <f t="shared" si="62"/>
        <v xml:space="preserve"> </v>
      </c>
      <c r="CQ463" s="562" t="str">
        <f t="shared" si="63"/>
        <v xml:space="preserve"> </v>
      </c>
      <c r="CR463" s="562" t="str">
        <f t="shared" si="64"/>
        <v xml:space="preserve"> </v>
      </c>
      <c r="CS463" s="81"/>
      <c r="CT463" s="515"/>
    </row>
    <row r="464" spans="1:98" ht="12.75" x14ac:dyDescent="0.25">
      <c r="B464" s="147">
        <f>Demography!B463</f>
        <v>0</v>
      </c>
      <c r="C464" s="147">
        <f>Demography!C463</f>
        <v>0</v>
      </c>
      <c r="D464" s="148">
        <f>Demography!D463</f>
        <v>0</v>
      </c>
      <c r="E464" s="148">
        <f>Demography!E463</f>
        <v>0</v>
      </c>
      <c r="F464" s="148">
        <f>Demography!F463</f>
        <v>0</v>
      </c>
      <c r="G464" s="81"/>
      <c r="H464" s="256"/>
      <c r="I464" s="257"/>
      <c r="J464" s="257"/>
      <c r="K464" s="256"/>
      <c r="L464" s="240"/>
      <c r="M464" s="257"/>
      <c r="N464" s="256"/>
      <c r="O464" s="240"/>
      <c r="P464" s="261"/>
      <c r="Q464" s="261"/>
      <c r="R464" s="261"/>
      <c r="S464" s="261"/>
      <c r="T464" s="261"/>
      <c r="U464" s="522"/>
      <c r="V464" s="256"/>
      <c r="W464" s="238"/>
      <c r="X464" s="238"/>
      <c r="Y464" s="81"/>
      <c r="Z464" s="256"/>
      <c r="AA464" s="150"/>
      <c r="AB464" s="150"/>
      <c r="AC464" s="81"/>
      <c r="AD464" s="240"/>
      <c r="AE464" s="240"/>
      <c r="AF464" s="256"/>
      <c r="AG464" s="240"/>
      <c r="AH464" s="256"/>
      <c r="AI464" s="256"/>
      <c r="AJ464" s="256"/>
      <c r="AK464" s="245"/>
      <c r="AL464" s="245"/>
      <c r="AM464" s="245"/>
      <c r="AN464" s="245"/>
      <c r="AO464" s="245"/>
      <c r="AP464" s="523"/>
      <c r="AQ464" s="245"/>
      <c r="AR464" s="245"/>
      <c r="AS464" s="245"/>
      <c r="AT464" s="245"/>
      <c r="AU464" s="245"/>
      <c r="AV464" s="245"/>
      <c r="AW464" s="245"/>
      <c r="AX464" s="245"/>
      <c r="AY464" s="245"/>
      <c r="AZ464" s="245"/>
      <c r="BA464" s="245"/>
      <c r="BB464" s="245"/>
      <c r="BC464" s="245"/>
      <c r="BD464" s="245"/>
      <c r="BE464" s="247"/>
      <c r="BF464" s="523"/>
      <c r="BG464" s="561" t="str">
        <f t="shared" si="57"/>
        <v xml:space="preserve"> </v>
      </c>
      <c r="BH464" s="561" t="str">
        <f t="shared" si="59"/>
        <v xml:space="preserve"> </v>
      </c>
      <c r="BI464" s="561" t="str">
        <f t="shared" si="60"/>
        <v xml:space="preserve"> </v>
      </c>
      <c r="BJ464" s="561" t="str">
        <f t="shared" si="61"/>
        <v xml:space="preserve"> </v>
      </c>
      <c r="BK464" s="523"/>
      <c r="BL464" s="240"/>
      <c r="BM464" s="240"/>
      <c r="BN464" s="256"/>
      <c r="BO464" s="240"/>
      <c r="BP464" s="256"/>
      <c r="BQ464" s="256"/>
      <c r="BR464" s="256"/>
      <c r="BS464" s="245"/>
      <c r="BT464" s="245"/>
      <c r="BU464" s="245"/>
      <c r="BV464" s="245"/>
      <c r="BW464" s="245"/>
      <c r="BX464" s="523"/>
      <c r="BY464" s="245"/>
      <c r="BZ464" s="245"/>
      <c r="CA464" s="245"/>
      <c r="CB464" s="245"/>
      <c r="CC464" s="245"/>
      <c r="CD464" s="245"/>
      <c r="CE464" s="245"/>
      <c r="CF464" s="245"/>
      <c r="CG464" s="245"/>
      <c r="CH464" s="245"/>
      <c r="CI464" s="245"/>
      <c r="CJ464" s="245"/>
      <c r="CK464" s="245"/>
      <c r="CL464" s="245"/>
      <c r="CM464" s="247"/>
      <c r="CN464" s="523"/>
      <c r="CO464" s="561" t="str">
        <f t="shared" si="58"/>
        <v xml:space="preserve"> </v>
      </c>
      <c r="CP464" s="561" t="str">
        <f t="shared" si="62"/>
        <v xml:space="preserve"> </v>
      </c>
      <c r="CQ464" s="561" t="str">
        <f t="shared" si="63"/>
        <v xml:space="preserve"> </v>
      </c>
      <c r="CR464" s="561" t="str">
        <f t="shared" si="64"/>
        <v xml:space="preserve"> </v>
      </c>
      <c r="CS464" s="81"/>
      <c r="CT464" s="254"/>
    </row>
    <row r="465" spans="2:98" ht="12.75" x14ac:dyDescent="0.25">
      <c r="B465" s="361">
        <f>Demography!B464</f>
        <v>0</v>
      </c>
      <c r="C465" s="361">
        <f>Demography!C464</f>
        <v>0</v>
      </c>
      <c r="D465" s="362">
        <f>Demography!D464</f>
        <v>0</v>
      </c>
      <c r="E465" s="362">
        <f>Demography!E464</f>
        <v>0</v>
      </c>
      <c r="F465" s="362">
        <f>Demography!F464</f>
        <v>0</v>
      </c>
      <c r="G465" s="81"/>
      <c r="H465" s="241"/>
      <c r="I465" s="478"/>
      <c r="J465" s="478"/>
      <c r="K465" s="241"/>
      <c r="L465" s="242"/>
      <c r="M465" s="478"/>
      <c r="N465" s="241"/>
      <c r="O465" s="242"/>
      <c r="P465" s="243"/>
      <c r="Q465" s="243"/>
      <c r="R465" s="243"/>
      <c r="S465" s="243"/>
      <c r="T465" s="243"/>
      <c r="U465" s="524"/>
      <c r="V465" s="241"/>
      <c r="W465" s="415"/>
      <c r="X465" s="415"/>
      <c r="Y465" s="81"/>
      <c r="Z465" s="241"/>
      <c r="AA465" s="416"/>
      <c r="AB465" s="416"/>
      <c r="AC465" s="81"/>
      <c r="AD465" s="242"/>
      <c r="AE465" s="242"/>
      <c r="AF465" s="241"/>
      <c r="AG465" s="242"/>
      <c r="AH465" s="241"/>
      <c r="AI465" s="241"/>
      <c r="AJ465" s="241"/>
      <c r="AK465" s="246"/>
      <c r="AL465" s="246"/>
      <c r="AM465" s="246"/>
      <c r="AN465" s="246"/>
      <c r="AO465" s="246"/>
      <c r="AP465" s="523"/>
      <c r="AQ465" s="246"/>
      <c r="AR465" s="246"/>
      <c r="AS465" s="246"/>
      <c r="AT465" s="246"/>
      <c r="AU465" s="246"/>
      <c r="AV465" s="246"/>
      <c r="AW465" s="246"/>
      <c r="AX465" s="246"/>
      <c r="AY465" s="246"/>
      <c r="AZ465" s="246"/>
      <c r="BA465" s="246"/>
      <c r="BB465" s="246"/>
      <c r="BC465" s="246"/>
      <c r="BD465" s="246"/>
      <c r="BE465" s="248"/>
      <c r="BF465" s="523"/>
      <c r="BG465" s="562" t="str">
        <f t="shared" si="57"/>
        <v xml:space="preserve"> </v>
      </c>
      <c r="BH465" s="562" t="str">
        <f t="shared" si="59"/>
        <v xml:space="preserve"> </v>
      </c>
      <c r="BI465" s="562" t="str">
        <f t="shared" si="60"/>
        <v xml:space="preserve"> </v>
      </c>
      <c r="BJ465" s="562" t="str">
        <f t="shared" si="61"/>
        <v xml:space="preserve"> </v>
      </c>
      <c r="BK465" s="523"/>
      <c r="BL465" s="242"/>
      <c r="BM465" s="242"/>
      <c r="BN465" s="241"/>
      <c r="BO465" s="242"/>
      <c r="BP465" s="241"/>
      <c r="BQ465" s="241"/>
      <c r="BR465" s="241"/>
      <c r="BS465" s="246"/>
      <c r="BT465" s="246"/>
      <c r="BU465" s="246"/>
      <c r="BV465" s="246"/>
      <c r="BW465" s="246"/>
      <c r="BX465" s="523"/>
      <c r="BY465" s="246"/>
      <c r="BZ465" s="246"/>
      <c r="CA465" s="246"/>
      <c r="CB465" s="246"/>
      <c r="CC465" s="246"/>
      <c r="CD465" s="246"/>
      <c r="CE465" s="246"/>
      <c r="CF465" s="246"/>
      <c r="CG465" s="246"/>
      <c r="CH465" s="246"/>
      <c r="CI465" s="246"/>
      <c r="CJ465" s="246"/>
      <c r="CK465" s="246"/>
      <c r="CL465" s="246"/>
      <c r="CM465" s="248"/>
      <c r="CN465" s="523"/>
      <c r="CO465" s="562" t="str">
        <f t="shared" si="58"/>
        <v xml:space="preserve"> </v>
      </c>
      <c r="CP465" s="562" t="str">
        <f t="shared" si="62"/>
        <v xml:space="preserve"> </v>
      </c>
      <c r="CQ465" s="562" t="str">
        <f t="shared" si="63"/>
        <v xml:space="preserve"> </v>
      </c>
      <c r="CR465" s="562" t="str">
        <f t="shared" si="64"/>
        <v xml:space="preserve"> </v>
      </c>
      <c r="CS465" s="81"/>
      <c r="CT465" s="515"/>
    </row>
    <row r="466" spans="2:98" ht="12.75" x14ac:dyDescent="0.25">
      <c r="B466" s="147">
        <f>Demography!B465</f>
        <v>0</v>
      </c>
      <c r="C466" s="147">
        <f>Demography!C465</f>
        <v>0</v>
      </c>
      <c r="D466" s="148">
        <f>Demography!D465</f>
        <v>0</v>
      </c>
      <c r="E466" s="148">
        <f>Demography!E465</f>
        <v>0</v>
      </c>
      <c r="F466" s="148">
        <f>Demography!F465</f>
        <v>0</v>
      </c>
      <c r="G466" s="81"/>
      <c r="H466" s="256"/>
      <c r="I466" s="257"/>
      <c r="J466" s="257"/>
      <c r="K466" s="256"/>
      <c r="L466" s="240"/>
      <c r="M466" s="257"/>
      <c r="N466" s="256"/>
      <c r="O466" s="240"/>
      <c r="P466" s="261"/>
      <c r="Q466" s="261"/>
      <c r="R466" s="261"/>
      <c r="S466" s="261"/>
      <c r="T466" s="261"/>
      <c r="U466" s="522"/>
      <c r="V466" s="256"/>
      <c r="W466" s="238"/>
      <c r="X466" s="238"/>
      <c r="Y466" s="81"/>
      <c r="Z466" s="256"/>
      <c r="AA466" s="150"/>
      <c r="AB466" s="150"/>
      <c r="AC466" s="81"/>
      <c r="AD466" s="240"/>
      <c r="AE466" s="240"/>
      <c r="AF466" s="256"/>
      <c r="AG466" s="240"/>
      <c r="AH466" s="256"/>
      <c r="AI466" s="256"/>
      <c r="AJ466" s="256"/>
      <c r="AK466" s="245"/>
      <c r="AL466" s="245"/>
      <c r="AM466" s="245"/>
      <c r="AN466" s="245"/>
      <c r="AO466" s="245"/>
      <c r="AP466" s="523"/>
      <c r="AQ466" s="245"/>
      <c r="AR466" s="245"/>
      <c r="AS466" s="245"/>
      <c r="AT466" s="245"/>
      <c r="AU466" s="245"/>
      <c r="AV466" s="245"/>
      <c r="AW466" s="245"/>
      <c r="AX466" s="245"/>
      <c r="AY466" s="245"/>
      <c r="AZ466" s="245"/>
      <c r="BA466" s="245"/>
      <c r="BB466" s="245"/>
      <c r="BC466" s="245"/>
      <c r="BD466" s="245"/>
      <c r="BE466" s="247"/>
      <c r="BF466" s="523"/>
      <c r="BG466" s="561" t="str">
        <f t="shared" si="57"/>
        <v xml:space="preserve"> </v>
      </c>
      <c r="BH466" s="561" t="str">
        <f t="shared" si="59"/>
        <v xml:space="preserve"> </v>
      </c>
      <c r="BI466" s="561" t="str">
        <f t="shared" si="60"/>
        <v xml:space="preserve"> </v>
      </c>
      <c r="BJ466" s="561" t="str">
        <f t="shared" si="61"/>
        <v xml:space="preserve"> </v>
      </c>
      <c r="BK466" s="523"/>
      <c r="BL466" s="240"/>
      <c r="BM466" s="240"/>
      <c r="BN466" s="256"/>
      <c r="BO466" s="240"/>
      <c r="BP466" s="256"/>
      <c r="BQ466" s="256"/>
      <c r="BR466" s="256"/>
      <c r="BS466" s="245"/>
      <c r="BT466" s="245"/>
      <c r="BU466" s="245"/>
      <c r="BV466" s="245"/>
      <c r="BW466" s="245"/>
      <c r="BX466" s="523"/>
      <c r="BY466" s="245"/>
      <c r="BZ466" s="245"/>
      <c r="CA466" s="245"/>
      <c r="CB466" s="245"/>
      <c r="CC466" s="245"/>
      <c r="CD466" s="245"/>
      <c r="CE466" s="245"/>
      <c r="CF466" s="245"/>
      <c r="CG466" s="245"/>
      <c r="CH466" s="245"/>
      <c r="CI466" s="245"/>
      <c r="CJ466" s="245"/>
      <c r="CK466" s="245"/>
      <c r="CL466" s="245"/>
      <c r="CM466" s="247"/>
      <c r="CN466" s="523"/>
      <c r="CO466" s="561" t="str">
        <f t="shared" si="58"/>
        <v xml:space="preserve"> </v>
      </c>
      <c r="CP466" s="561" t="str">
        <f t="shared" si="62"/>
        <v xml:space="preserve"> </v>
      </c>
      <c r="CQ466" s="561" t="str">
        <f t="shared" si="63"/>
        <v xml:space="preserve"> </v>
      </c>
      <c r="CR466" s="561" t="str">
        <f t="shared" si="64"/>
        <v xml:space="preserve"> </v>
      </c>
      <c r="CS466" s="81"/>
      <c r="CT466" s="254"/>
    </row>
    <row r="467" spans="2:98" ht="12.75" x14ac:dyDescent="0.25">
      <c r="B467" s="361">
        <f>Demography!B466</f>
        <v>0</v>
      </c>
      <c r="C467" s="361">
        <f>Demography!C466</f>
        <v>0</v>
      </c>
      <c r="D467" s="362">
        <f>Demography!D466</f>
        <v>0</v>
      </c>
      <c r="E467" s="362">
        <f>Demography!E466</f>
        <v>0</v>
      </c>
      <c r="F467" s="362">
        <f>Demography!F466</f>
        <v>0</v>
      </c>
      <c r="G467" s="81"/>
      <c r="H467" s="241"/>
      <c r="I467" s="478"/>
      <c r="J467" s="478"/>
      <c r="K467" s="241"/>
      <c r="L467" s="242"/>
      <c r="M467" s="478"/>
      <c r="N467" s="241"/>
      <c r="O467" s="242"/>
      <c r="P467" s="243"/>
      <c r="Q467" s="243"/>
      <c r="R467" s="243"/>
      <c r="S467" s="243"/>
      <c r="T467" s="243"/>
      <c r="U467" s="524"/>
      <c r="V467" s="241"/>
      <c r="W467" s="415"/>
      <c r="X467" s="415"/>
      <c r="Y467" s="81"/>
      <c r="Z467" s="241"/>
      <c r="AA467" s="416"/>
      <c r="AB467" s="416"/>
      <c r="AC467" s="81"/>
      <c r="AD467" s="242"/>
      <c r="AE467" s="242"/>
      <c r="AF467" s="241"/>
      <c r="AG467" s="242"/>
      <c r="AH467" s="241"/>
      <c r="AI467" s="241"/>
      <c r="AJ467" s="241"/>
      <c r="AK467" s="246"/>
      <c r="AL467" s="246"/>
      <c r="AM467" s="246"/>
      <c r="AN467" s="246"/>
      <c r="AO467" s="246"/>
      <c r="AP467" s="523"/>
      <c r="AQ467" s="246"/>
      <c r="AR467" s="246"/>
      <c r="AS467" s="246"/>
      <c r="AT467" s="246"/>
      <c r="AU467" s="246"/>
      <c r="AV467" s="246"/>
      <c r="AW467" s="246"/>
      <c r="AX467" s="246"/>
      <c r="AY467" s="246"/>
      <c r="AZ467" s="246"/>
      <c r="BA467" s="246"/>
      <c r="BB467" s="246"/>
      <c r="BC467" s="246"/>
      <c r="BD467" s="246"/>
      <c r="BE467" s="248"/>
      <c r="BF467" s="523"/>
      <c r="BG467" s="562" t="str">
        <f t="shared" si="57"/>
        <v xml:space="preserve"> </v>
      </c>
      <c r="BH467" s="562" t="str">
        <f t="shared" si="59"/>
        <v xml:space="preserve"> </v>
      </c>
      <c r="BI467" s="562" t="str">
        <f t="shared" si="60"/>
        <v xml:space="preserve"> </v>
      </c>
      <c r="BJ467" s="562" t="str">
        <f t="shared" si="61"/>
        <v xml:space="preserve"> </v>
      </c>
      <c r="BK467" s="523"/>
      <c r="BL467" s="242"/>
      <c r="BM467" s="242"/>
      <c r="BN467" s="241"/>
      <c r="BO467" s="242"/>
      <c r="BP467" s="241"/>
      <c r="BQ467" s="241"/>
      <c r="BR467" s="241"/>
      <c r="BS467" s="246"/>
      <c r="BT467" s="246"/>
      <c r="BU467" s="246"/>
      <c r="BV467" s="246"/>
      <c r="BW467" s="246"/>
      <c r="BX467" s="523"/>
      <c r="BY467" s="246"/>
      <c r="BZ467" s="246"/>
      <c r="CA467" s="246"/>
      <c r="CB467" s="246"/>
      <c r="CC467" s="246"/>
      <c r="CD467" s="246"/>
      <c r="CE467" s="246"/>
      <c r="CF467" s="246"/>
      <c r="CG467" s="246"/>
      <c r="CH467" s="246"/>
      <c r="CI467" s="246"/>
      <c r="CJ467" s="246"/>
      <c r="CK467" s="246"/>
      <c r="CL467" s="246"/>
      <c r="CM467" s="248"/>
      <c r="CN467" s="523"/>
      <c r="CO467" s="562" t="str">
        <f t="shared" si="58"/>
        <v xml:space="preserve"> </v>
      </c>
      <c r="CP467" s="562" t="str">
        <f t="shared" si="62"/>
        <v xml:space="preserve"> </v>
      </c>
      <c r="CQ467" s="562" t="str">
        <f t="shared" si="63"/>
        <v xml:space="preserve"> </v>
      </c>
      <c r="CR467" s="562" t="str">
        <f t="shared" si="64"/>
        <v xml:space="preserve"> </v>
      </c>
      <c r="CS467" s="81"/>
      <c r="CT467" s="515"/>
    </row>
    <row r="468" spans="2:98" ht="12.75" x14ac:dyDescent="0.25">
      <c r="B468" s="147">
        <f>Demography!B467</f>
        <v>0</v>
      </c>
      <c r="C468" s="147">
        <f>Demography!C467</f>
        <v>0</v>
      </c>
      <c r="D468" s="148">
        <f>Demography!D467</f>
        <v>0</v>
      </c>
      <c r="E468" s="148">
        <f>Demography!E467</f>
        <v>0</v>
      </c>
      <c r="F468" s="148">
        <f>Demography!F467</f>
        <v>0</v>
      </c>
      <c r="G468" s="81"/>
      <c r="H468" s="256"/>
      <c r="I468" s="257"/>
      <c r="J468" s="257"/>
      <c r="K468" s="256"/>
      <c r="L468" s="240"/>
      <c r="M468" s="257"/>
      <c r="N468" s="256"/>
      <c r="O468" s="240"/>
      <c r="P468" s="261"/>
      <c r="Q468" s="261"/>
      <c r="R468" s="261"/>
      <c r="S468" s="261"/>
      <c r="T468" s="261"/>
      <c r="U468" s="522"/>
      <c r="V468" s="256"/>
      <c r="W468" s="238"/>
      <c r="X468" s="238"/>
      <c r="Y468" s="81"/>
      <c r="Z468" s="256"/>
      <c r="AA468" s="150"/>
      <c r="AB468" s="150"/>
      <c r="AC468" s="81"/>
      <c r="AD468" s="240"/>
      <c r="AE468" s="240"/>
      <c r="AF468" s="256"/>
      <c r="AG468" s="240"/>
      <c r="AH468" s="256"/>
      <c r="AI468" s="256"/>
      <c r="AJ468" s="256"/>
      <c r="AK468" s="245"/>
      <c r="AL468" s="245"/>
      <c r="AM468" s="245"/>
      <c r="AN468" s="245"/>
      <c r="AO468" s="245"/>
      <c r="AP468" s="523"/>
      <c r="AQ468" s="245"/>
      <c r="AR468" s="245"/>
      <c r="AS468" s="245"/>
      <c r="AT468" s="245"/>
      <c r="AU468" s="245"/>
      <c r="AV468" s="245"/>
      <c r="AW468" s="245"/>
      <c r="AX468" s="245"/>
      <c r="AY468" s="245"/>
      <c r="AZ468" s="245"/>
      <c r="BA468" s="245"/>
      <c r="BB468" s="245"/>
      <c r="BC468" s="245"/>
      <c r="BD468" s="245"/>
      <c r="BE468" s="247"/>
      <c r="BF468" s="523"/>
      <c r="BG468" s="561" t="str">
        <f t="shared" ref="BG468:BG531" si="65">IF(AI468=0," ",AQ468/AK468)</f>
        <v xml:space="preserve"> </v>
      </c>
      <c r="BH468" s="561" t="str">
        <f t="shared" si="59"/>
        <v xml:space="preserve"> </v>
      </c>
      <c r="BI468" s="561" t="str">
        <f t="shared" si="60"/>
        <v xml:space="preserve"> </v>
      </c>
      <c r="BJ468" s="561" t="str">
        <f t="shared" si="61"/>
        <v xml:space="preserve"> </v>
      </c>
      <c r="BK468" s="523"/>
      <c r="BL468" s="240"/>
      <c r="BM468" s="240"/>
      <c r="BN468" s="256"/>
      <c r="BO468" s="240"/>
      <c r="BP468" s="256"/>
      <c r="BQ468" s="256"/>
      <c r="BR468" s="256"/>
      <c r="BS468" s="245"/>
      <c r="BT468" s="245"/>
      <c r="BU468" s="245"/>
      <c r="BV468" s="245"/>
      <c r="BW468" s="245"/>
      <c r="BX468" s="523"/>
      <c r="BY468" s="245"/>
      <c r="BZ468" s="245"/>
      <c r="CA468" s="245"/>
      <c r="CB468" s="245"/>
      <c r="CC468" s="245"/>
      <c r="CD468" s="245"/>
      <c r="CE468" s="245"/>
      <c r="CF468" s="245"/>
      <c r="CG468" s="245"/>
      <c r="CH468" s="245"/>
      <c r="CI468" s="245"/>
      <c r="CJ468" s="245"/>
      <c r="CK468" s="245"/>
      <c r="CL468" s="245"/>
      <c r="CM468" s="247"/>
      <c r="CN468" s="523"/>
      <c r="CO468" s="561" t="str">
        <f t="shared" ref="CO468:CO531" si="66">IF(BQ468=0," ",BY468/BS468)</f>
        <v xml:space="preserve"> </v>
      </c>
      <c r="CP468" s="561" t="str">
        <f t="shared" si="62"/>
        <v xml:space="preserve"> </v>
      </c>
      <c r="CQ468" s="561" t="str">
        <f t="shared" si="63"/>
        <v xml:space="preserve"> </v>
      </c>
      <c r="CR468" s="561" t="str">
        <f t="shared" si="64"/>
        <v xml:space="preserve"> </v>
      </c>
      <c r="CS468" s="81"/>
      <c r="CT468" s="254"/>
    </row>
    <row r="469" spans="2:98" ht="12.75" x14ac:dyDescent="0.25">
      <c r="B469" s="361">
        <f>Demography!B468</f>
        <v>0</v>
      </c>
      <c r="C469" s="361">
        <f>Demography!C468</f>
        <v>0</v>
      </c>
      <c r="D469" s="362">
        <f>Demography!D468</f>
        <v>0</v>
      </c>
      <c r="E469" s="362">
        <f>Demography!E468</f>
        <v>0</v>
      </c>
      <c r="F469" s="362">
        <f>Demography!F468</f>
        <v>0</v>
      </c>
      <c r="G469" s="81"/>
      <c r="H469" s="241"/>
      <c r="I469" s="478"/>
      <c r="J469" s="478"/>
      <c r="K469" s="241"/>
      <c r="L469" s="242"/>
      <c r="M469" s="478"/>
      <c r="N469" s="241"/>
      <c r="O469" s="242"/>
      <c r="P469" s="243"/>
      <c r="Q469" s="243"/>
      <c r="R469" s="243"/>
      <c r="S469" s="243"/>
      <c r="T469" s="243"/>
      <c r="U469" s="524"/>
      <c r="V469" s="241"/>
      <c r="W469" s="415"/>
      <c r="X469" s="415"/>
      <c r="Y469" s="81"/>
      <c r="Z469" s="241"/>
      <c r="AA469" s="416"/>
      <c r="AB469" s="416"/>
      <c r="AC469" s="81"/>
      <c r="AD469" s="242"/>
      <c r="AE469" s="242"/>
      <c r="AF469" s="241"/>
      <c r="AG469" s="242"/>
      <c r="AH469" s="241"/>
      <c r="AI469" s="241"/>
      <c r="AJ469" s="241"/>
      <c r="AK469" s="246"/>
      <c r="AL469" s="246"/>
      <c r="AM469" s="246"/>
      <c r="AN469" s="246"/>
      <c r="AO469" s="246"/>
      <c r="AP469" s="523"/>
      <c r="AQ469" s="246"/>
      <c r="AR469" s="246"/>
      <c r="AS469" s="246"/>
      <c r="AT469" s="246"/>
      <c r="AU469" s="246"/>
      <c r="AV469" s="246"/>
      <c r="AW469" s="246"/>
      <c r="AX469" s="246"/>
      <c r="AY469" s="246"/>
      <c r="AZ469" s="246"/>
      <c r="BA469" s="246"/>
      <c r="BB469" s="246"/>
      <c r="BC469" s="246"/>
      <c r="BD469" s="246"/>
      <c r="BE469" s="248"/>
      <c r="BF469" s="523"/>
      <c r="BG469" s="562" t="str">
        <f t="shared" si="65"/>
        <v xml:space="preserve"> </v>
      </c>
      <c r="BH469" s="562" t="str">
        <f t="shared" ref="BH469:BH532" si="67">IF(OR(AI469=0,P469=0)," ",AQ469/P469)</f>
        <v xml:space="preserve"> </v>
      </c>
      <c r="BI469" s="562" t="str">
        <f t="shared" ref="BI469:BI532" si="68">IF(OR(AI469&gt;5, AI469&lt;1)," ",AR469/AL469)</f>
        <v xml:space="preserve"> </v>
      </c>
      <c r="BJ469" s="562" t="str">
        <f t="shared" ref="BJ469:BJ532" si="69">IF(OR(AI469&gt;5,AI469&lt;1,P469=0)," ",AR469/P469)</f>
        <v xml:space="preserve"> </v>
      </c>
      <c r="BK469" s="523"/>
      <c r="BL469" s="242"/>
      <c r="BM469" s="242"/>
      <c r="BN469" s="241"/>
      <c r="BO469" s="242"/>
      <c r="BP469" s="241"/>
      <c r="BQ469" s="241"/>
      <c r="BR469" s="241"/>
      <c r="BS469" s="246"/>
      <c r="BT469" s="246"/>
      <c r="BU469" s="246"/>
      <c r="BV469" s="246"/>
      <c r="BW469" s="246"/>
      <c r="BX469" s="523"/>
      <c r="BY469" s="246"/>
      <c r="BZ469" s="246"/>
      <c r="CA469" s="246"/>
      <c r="CB469" s="246"/>
      <c r="CC469" s="246"/>
      <c r="CD469" s="246"/>
      <c r="CE469" s="246"/>
      <c r="CF469" s="246"/>
      <c r="CG469" s="246"/>
      <c r="CH469" s="246"/>
      <c r="CI469" s="246"/>
      <c r="CJ469" s="246"/>
      <c r="CK469" s="246"/>
      <c r="CL469" s="246"/>
      <c r="CM469" s="248"/>
      <c r="CN469" s="523"/>
      <c r="CO469" s="562" t="str">
        <f t="shared" si="66"/>
        <v xml:space="preserve"> </v>
      </c>
      <c r="CP469" s="562" t="str">
        <f t="shared" ref="CP469:CP532" si="70">IF(OR(BQ469=0,P469=0)," ",BY469/P469)</f>
        <v xml:space="preserve"> </v>
      </c>
      <c r="CQ469" s="562" t="str">
        <f t="shared" ref="CQ469:CQ532" si="71">IF(OR(BQ469&gt;5, BQ469&lt;1)," ",BZ469/BT469)</f>
        <v xml:space="preserve"> </v>
      </c>
      <c r="CR469" s="562" t="str">
        <f t="shared" ref="CR469:CR532" si="72">IF(OR(BQ469&gt;5,BQ469&lt;1,P469=0)," ",BZ469/P469)</f>
        <v xml:space="preserve"> </v>
      </c>
      <c r="CS469" s="81"/>
      <c r="CT469" s="515"/>
    </row>
    <row r="470" spans="2:98" ht="12.75" x14ac:dyDescent="0.25">
      <c r="B470" s="147">
        <f>Demography!B469</f>
        <v>0</v>
      </c>
      <c r="C470" s="147">
        <f>Demography!C469</f>
        <v>0</v>
      </c>
      <c r="D470" s="148">
        <f>Demography!D469</f>
        <v>0</v>
      </c>
      <c r="E470" s="148">
        <f>Demography!E469</f>
        <v>0</v>
      </c>
      <c r="F470" s="148">
        <f>Demography!F469</f>
        <v>0</v>
      </c>
      <c r="G470" s="81"/>
      <c r="H470" s="256"/>
      <c r="I470" s="257"/>
      <c r="J470" s="257"/>
      <c r="K470" s="256"/>
      <c r="L470" s="240"/>
      <c r="M470" s="257"/>
      <c r="N470" s="256"/>
      <c r="O470" s="240"/>
      <c r="P470" s="261"/>
      <c r="Q470" s="261"/>
      <c r="R470" s="261"/>
      <c r="S470" s="261"/>
      <c r="T470" s="261"/>
      <c r="U470" s="522"/>
      <c r="V470" s="256"/>
      <c r="W470" s="238"/>
      <c r="X470" s="238"/>
      <c r="Y470" s="81"/>
      <c r="Z470" s="256"/>
      <c r="AA470" s="150"/>
      <c r="AB470" s="150"/>
      <c r="AC470" s="81"/>
      <c r="AD470" s="240"/>
      <c r="AE470" s="240"/>
      <c r="AF470" s="256"/>
      <c r="AG470" s="240"/>
      <c r="AH470" s="256"/>
      <c r="AI470" s="256"/>
      <c r="AJ470" s="256"/>
      <c r="AK470" s="245"/>
      <c r="AL470" s="245"/>
      <c r="AM470" s="245"/>
      <c r="AN470" s="245"/>
      <c r="AO470" s="245"/>
      <c r="AP470" s="523"/>
      <c r="AQ470" s="245"/>
      <c r="AR470" s="245"/>
      <c r="AS470" s="245"/>
      <c r="AT470" s="245"/>
      <c r="AU470" s="245"/>
      <c r="AV470" s="245"/>
      <c r="AW470" s="245"/>
      <c r="AX470" s="245"/>
      <c r="AY470" s="245"/>
      <c r="AZ470" s="245"/>
      <c r="BA470" s="245"/>
      <c r="BB470" s="245"/>
      <c r="BC470" s="245"/>
      <c r="BD470" s="245"/>
      <c r="BE470" s="247"/>
      <c r="BF470" s="523"/>
      <c r="BG470" s="561" t="str">
        <f t="shared" si="65"/>
        <v xml:space="preserve"> </v>
      </c>
      <c r="BH470" s="561" t="str">
        <f t="shared" si="67"/>
        <v xml:space="preserve"> </v>
      </c>
      <c r="BI470" s="561" t="str">
        <f t="shared" si="68"/>
        <v xml:space="preserve"> </v>
      </c>
      <c r="BJ470" s="561" t="str">
        <f t="shared" si="69"/>
        <v xml:space="preserve"> </v>
      </c>
      <c r="BK470" s="523"/>
      <c r="BL470" s="240"/>
      <c r="BM470" s="240"/>
      <c r="BN470" s="256"/>
      <c r="BO470" s="240"/>
      <c r="BP470" s="256"/>
      <c r="BQ470" s="256"/>
      <c r="BR470" s="256"/>
      <c r="BS470" s="245"/>
      <c r="BT470" s="245"/>
      <c r="BU470" s="245"/>
      <c r="BV470" s="245"/>
      <c r="BW470" s="245"/>
      <c r="BX470" s="523"/>
      <c r="BY470" s="245"/>
      <c r="BZ470" s="245"/>
      <c r="CA470" s="245"/>
      <c r="CB470" s="245"/>
      <c r="CC470" s="245"/>
      <c r="CD470" s="245"/>
      <c r="CE470" s="245"/>
      <c r="CF470" s="245"/>
      <c r="CG470" s="245"/>
      <c r="CH470" s="245"/>
      <c r="CI470" s="245"/>
      <c r="CJ470" s="245"/>
      <c r="CK470" s="245"/>
      <c r="CL470" s="245"/>
      <c r="CM470" s="247"/>
      <c r="CN470" s="523"/>
      <c r="CO470" s="561" t="str">
        <f t="shared" si="66"/>
        <v xml:space="preserve"> </v>
      </c>
      <c r="CP470" s="561" t="str">
        <f t="shared" si="70"/>
        <v xml:space="preserve"> </v>
      </c>
      <c r="CQ470" s="561" t="str">
        <f t="shared" si="71"/>
        <v xml:space="preserve"> </v>
      </c>
      <c r="CR470" s="561" t="str">
        <f t="shared" si="72"/>
        <v xml:space="preserve"> </v>
      </c>
      <c r="CS470" s="81"/>
      <c r="CT470" s="254"/>
    </row>
    <row r="471" spans="2:98" ht="12.75" x14ac:dyDescent="0.25">
      <c r="B471" s="361">
        <f>Demography!B470</f>
        <v>0</v>
      </c>
      <c r="C471" s="361">
        <f>Demography!C470</f>
        <v>0</v>
      </c>
      <c r="D471" s="362">
        <f>Demography!D470</f>
        <v>0</v>
      </c>
      <c r="E471" s="362">
        <f>Demography!E470</f>
        <v>0</v>
      </c>
      <c r="F471" s="362">
        <f>Demography!F470</f>
        <v>0</v>
      </c>
      <c r="G471" s="81"/>
      <c r="H471" s="241"/>
      <c r="I471" s="478"/>
      <c r="J471" s="478"/>
      <c r="K471" s="241"/>
      <c r="L471" s="242"/>
      <c r="M471" s="478"/>
      <c r="N471" s="241"/>
      <c r="O471" s="242"/>
      <c r="P471" s="243"/>
      <c r="Q471" s="243"/>
      <c r="R471" s="243"/>
      <c r="S471" s="243"/>
      <c r="T471" s="243"/>
      <c r="U471" s="524"/>
      <c r="V471" s="241"/>
      <c r="W471" s="415"/>
      <c r="X471" s="415"/>
      <c r="Y471" s="81"/>
      <c r="Z471" s="241"/>
      <c r="AA471" s="416"/>
      <c r="AB471" s="416"/>
      <c r="AC471" s="81"/>
      <c r="AD471" s="242"/>
      <c r="AE471" s="242"/>
      <c r="AF471" s="241"/>
      <c r="AG471" s="242"/>
      <c r="AH471" s="241"/>
      <c r="AI471" s="241"/>
      <c r="AJ471" s="241"/>
      <c r="AK471" s="246"/>
      <c r="AL471" s="246"/>
      <c r="AM471" s="246"/>
      <c r="AN471" s="246"/>
      <c r="AO471" s="246"/>
      <c r="AP471" s="523"/>
      <c r="AQ471" s="246"/>
      <c r="AR471" s="246"/>
      <c r="AS471" s="246"/>
      <c r="AT471" s="246"/>
      <c r="AU471" s="246"/>
      <c r="AV471" s="246"/>
      <c r="AW471" s="246"/>
      <c r="AX471" s="246"/>
      <c r="AY471" s="246"/>
      <c r="AZ471" s="246"/>
      <c r="BA471" s="246"/>
      <c r="BB471" s="246"/>
      <c r="BC471" s="246"/>
      <c r="BD471" s="246"/>
      <c r="BE471" s="248"/>
      <c r="BF471" s="523"/>
      <c r="BG471" s="562" t="str">
        <f t="shared" si="65"/>
        <v xml:space="preserve"> </v>
      </c>
      <c r="BH471" s="562" t="str">
        <f t="shared" si="67"/>
        <v xml:space="preserve"> </v>
      </c>
      <c r="BI471" s="562" t="str">
        <f t="shared" si="68"/>
        <v xml:space="preserve"> </v>
      </c>
      <c r="BJ471" s="562" t="str">
        <f t="shared" si="69"/>
        <v xml:space="preserve"> </v>
      </c>
      <c r="BK471" s="523"/>
      <c r="BL471" s="242"/>
      <c r="BM471" s="242"/>
      <c r="BN471" s="241"/>
      <c r="BO471" s="242"/>
      <c r="BP471" s="241"/>
      <c r="BQ471" s="241"/>
      <c r="BR471" s="241"/>
      <c r="BS471" s="246"/>
      <c r="BT471" s="246"/>
      <c r="BU471" s="246"/>
      <c r="BV471" s="246"/>
      <c r="BW471" s="246"/>
      <c r="BX471" s="523"/>
      <c r="BY471" s="246"/>
      <c r="BZ471" s="246"/>
      <c r="CA471" s="246"/>
      <c r="CB471" s="246"/>
      <c r="CC471" s="246"/>
      <c r="CD471" s="246"/>
      <c r="CE471" s="246"/>
      <c r="CF471" s="246"/>
      <c r="CG471" s="246"/>
      <c r="CH471" s="246"/>
      <c r="CI471" s="246"/>
      <c r="CJ471" s="246"/>
      <c r="CK471" s="246"/>
      <c r="CL471" s="246"/>
      <c r="CM471" s="248"/>
      <c r="CN471" s="523"/>
      <c r="CO471" s="562" t="str">
        <f t="shared" si="66"/>
        <v xml:space="preserve"> </v>
      </c>
      <c r="CP471" s="562" t="str">
        <f t="shared" si="70"/>
        <v xml:space="preserve"> </v>
      </c>
      <c r="CQ471" s="562" t="str">
        <f t="shared" si="71"/>
        <v xml:space="preserve"> </v>
      </c>
      <c r="CR471" s="562" t="str">
        <f t="shared" si="72"/>
        <v xml:space="preserve"> </v>
      </c>
      <c r="CS471" s="81"/>
      <c r="CT471" s="515"/>
    </row>
    <row r="472" spans="2:98" ht="12.75" x14ac:dyDescent="0.25">
      <c r="B472" s="147">
        <f>Demography!B471</f>
        <v>0</v>
      </c>
      <c r="C472" s="147">
        <f>Demography!C471</f>
        <v>0</v>
      </c>
      <c r="D472" s="148">
        <f>Demography!D471</f>
        <v>0</v>
      </c>
      <c r="E472" s="148">
        <f>Demography!E471</f>
        <v>0</v>
      </c>
      <c r="F472" s="148">
        <f>Demography!F471</f>
        <v>0</v>
      </c>
      <c r="G472" s="81"/>
      <c r="H472" s="256"/>
      <c r="I472" s="257"/>
      <c r="J472" s="257"/>
      <c r="K472" s="256"/>
      <c r="L472" s="240"/>
      <c r="M472" s="257"/>
      <c r="N472" s="256"/>
      <c r="O472" s="240"/>
      <c r="P472" s="261"/>
      <c r="Q472" s="261"/>
      <c r="R472" s="261"/>
      <c r="S472" s="261"/>
      <c r="T472" s="261"/>
      <c r="U472" s="522"/>
      <c r="V472" s="256"/>
      <c r="W472" s="238"/>
      <c r="X472" s="238"/>
      <c r="Y472" s="81"/>
      <c r="Z472" s="256"/>
      <c r="AA472" s="150"/>
      <c r="AB472" s="150"/>
      <c r="AC472" s="81"/>
      <c r="AD472" s="240"/>
      <c r="AE472" s="240"/>
      <c r="AF472" s="256"/>
      <c r="AG472" s="240"/>
      <c r="AH472" s="256"/>
      <c r="AI472" s="256"/>
      <c r="AJ472" s="256"/>
      <c r="AK472" s="245"/>
      <c r="AL472" s="245"/>
      <c r="AM472" s="245"/>
      <c r="AN472" s="245"/>
      <c r="AO472" s="245"/>
      <c r="AP472" s="523"/>
      <c r="AQ472" s="245"/>
      <c r="AR472" s="245"/>
      <c r="AS472" s="245"/>
      <c r="AT472" s="245"/>
      <c r="AU472" s="245"/>
      <c r="AV472" s="245"/>
      <c r="AW472" s="245"/>
      <c r="AX472" s="245"/>
      <c r="AY472" s="245"/>
      <c r="AZ472" s="245"/>
      <c r="BA472" s="245"/>
      <c r="BB472" s="245"/>
      <c r="BC472" s="245"/>
      <c r="BD472" s="245"/>
      <c r="BE472" s="247"/>
      <c r="BF472" s="523"/>
      <c r="BG472" s="561" t="str">
        <f t="shared" si="65"/>
        <v xml:space="preserve"> </v>
      </c>
      <c r="BH472" s="561" t="str">
        <f t="shared" si="67"/>
        <v xml:space="preserve"> </v>
      </c>
      <c r="BI472" s="561" t="str">
        <f t="shared" si="68"/>
        <v xml:space="preserve"> </v>
      </c>
      <c r="BJ472" s="561" t="str">
        <f t="shared" si="69"/>
        <v xml:space="preserve"> </v>
      </c>
      <c r="BK472" s="523"/>
      <c r="BL472" s="240"/>
      <c r="BM472" s="240"/>
      <c r="BN472" s="256"/>
      <c r="BO472" s="240"/>
      <c r="BP472" s="256"/>
      <c r="BQ472" s="256"/>
      <c r="BR472" s="256"/>
      <c r="BS472" s="245"/>
      <c r="BT472" s="245"/>
      <c r="BU472" s="245"/>
      <c r="BV472" s="245"/>
      <c r="BW472" s="245"/>
      <c r="BX472" s="523"/>
      <c r="BY472" s="245"/>
      <c r="BZ472" s="245"/>
      <c r="CA472" s="245"/>
      <c r="CB472" s="245"/>
      <c r="CC472" s="245"/>
      <c r="CD472" s="245"/>
      <c r="CE472" s="245"/>
      <c r="CF472" s="245"/>
      <c r="CG472" s="245"/>
      <c r="CH472" s="245"/>
      <c r="CI472" s="245"/>
      <c r="CJ472" s="245"/>
      <c r="CK472" s="245"/>
      <c r="CL472" s="245"/>
      <c r="CM472" s="247"/>
      <c r="CN472" s="523"/>
      <c r="CO472" s="561" t="str">
        <f t="shared" si="66"/>
        <v xml:space="preserve"> </v>
      </c>
      <c r="CP472" s="561" t="str">
        <f t="shared" si="70"/>
        <v xml:space="preserve"> </v>
      </c>
      <c r="CQ472" s="561" t="str">
        <f t="shared" si="71"/>
        <v xml:space="preserve"> </v>
      </c>
      <c r="CR472" s="561" t="str">
        <f t="shared" si="72"/>
        <v xml:space="preserve"> </v>
      </c>
      <c r="CS472" s="81"/>
      <c r="CT472" s="254"/>
    </row>
    <row r="473" spans="2:98" ht="12.75" x14ac:dyDescent="0.25">
      <c r="B473" s="361">
        <f>Demography!B472</f>
        <v>0</v>
      </c>
      <c r="C473" s="361">
        <f>Demography!C472</f>
        <v>0</v>
      </c>
      <c r="D473" s="362">
        <f>Demography!D472</f>
        <v>0</v>
      </c>
      <c r="E473" s="362">
        <f>Demography!E472</f>
        <v>0</v>
      </c>
      <c r="F473" s="362">
        <f>Demography!F472</f>
        <v>0</v>
      </c>
      <c r="G473" s="81"/>
      <c r="H473" s="241"/>
      <c r="I473" s="478"/>
      <c r="J473" s="478"/>
      <c r="K473" s="241"/>
      <c r="L473" s="242"/>
      <c r="M473" s="478"/>
      <c r="N473" s="241"/>
      <c r="O473" s="242"/>
      <c r="P473" s="243"/>
      <c r="Q473" s="243"/>
      <c r="R473" s="243"/>
      <c r="S473" s="243"/>
      <c r="T473" s="243"/>
      <c r="U473" s="524"/>
      <c r="V473" s="241"/>
      <c r="W473" s="415"/>
      <c r="X473" s="415"/>
      <c r="Y473" s="81"/>
      <c r="Z473" s="241"/>
      <c r="AA473" s="416"/>
      <c r="AB473" s="416"/>
      <c r="AC473" s="81"/>
      <c r="AD473" s="242"/>
      <c r="AE473" s="242"/>
      <c r="AF473" s="241"/>
      <c r="AG473" s="242"/>
      <c r="AH473" s="241"/>
      <c r="AI473" s="241"/>
      <c r="AJ473" s="241"/>
      <c r="AK473" s="246"/>
      <c r="AL473" s="246"/>
      <c r="AM473" s="246"/>
      <c r="AN473" s="246"/>
      <c r="AO473" s="246"/>
      <c r="AP473" s="523"/>
      <c r="AQ473" s="246"/>
      <c r="AR473" s="246"/>
      <c r="AS473" s="246"/>
      <c r="AT473" s="246"/>
      <c r="AU473" s="246"/>
      <c r="AV473" s="246"/>
      <c r="AW473" s="246"/>
      <c r="AX473" s="246"/>
      <c r="AY473" s="246"/>
      <c r="AZ473" s="246"/>
      <c r="BA473" s="246"/>
      <c r="BB473" s="246"/>
      <c r="BC473" s="246"/>
      <c r="BD473" s="246"/>
      <c r="BE473" s="248"/>
      <c r="BF473" s="523"/>
      <c r="BG473" s="562" t="str">
        <f t="shared" si="65"/>
        <v xml:space="preserve"> </v>
      </c>
      <c r="BH473" s="562" t="str">
        <f t="shared" si="67"/>
        <v xml:space="preserve"> </v>
      </c>
      <c r="BI473" s="562" t="str">
        <f t="shared" si="68"/>
        <v xml:space="preserve"> </v>
      </c>
      <c r="BJ473" s="562" t="str">
        <f t="shared" si="69"/>
        <v xml:space="preserve"> </v>
      </c>
      <c r="BK473" s="523"/>
      <c r="BL473" s="242"/>
      <c r="BM473" s="242"/>
      <c r="BN473" s="241"/>
      <c r="BO473" s="242"/>
      <c r="BP473" s="241"/>
      <c r="BQ473" s="241"/>
      <c r="BR473" s="241"/>
      <c r="BS473" s="246"/>
      <c r="BT473" s="246"/>
      <c r="BU473" s="246"/>
      <c r="BV473" s="246"/>
      <c r="BW473" s="246"/>
      <c r="BX473" s="523"/>
      <c r="BY473" s="246"/>
      <c r="BZ473" s="246"/>
      <c r="CA473" s="246"/>
      <c r="CB473" s="246"/>
      <c r="CC473" s="246"/>
      <c r="CD473" s="246"/>
      <c r="CE473" s="246"/>
      <c r="CF473" s="246"/>
      <c r="CG473" s="246"/>
      <c r="CH473" s="246"/>
      <c r="CI473" s="246"/>
      <c r="CJ473" s="246"/>
      <c r="CK473" s="246"/>
      <c r="CL473" s="246"/>
      <c r="CM473" s="248"/>
      <c r="CN473" s="523"/>
      <c r="CO473" s="562" t="str">
        <f t="shared" si="66"/>
        <v xml:space="preserve"> </v>
      </c>
      <c r="CP473" s="562" t="str">
        <f t="shared" si="70"/>
        <v xml:space="preserve"> </v>
      </c>
      <c r="CQ473" s="562" t="str">
        <f t="shared" si="71"/>
        <v xml:space="preserve"> </v>
      </c>
      <c r="CR473" s="562" t="str">
        <f t="shared" si="72"/>
        <v xml:space="preserve"> </v>
      </c>
      <c r="CS473" s="81"/>
      <c r="CT473" s="515"/>
    </row>
    <row r="474" spans="2:98" ht="12.75" x14ac:dyDescent="0.25">
      <c r="B474" s="147">
        <f>Demography!B473</f>
        <v>0</v>
      </c>
      <c r="C474" s="147">
        <f>Demography!C473</f>
        <v>0</v>
      </c>
      <c r="D474" s="148">
        <f>Demography!D473</f>
        <v>0</v>
      </c>
      <c r="E474" s="148">
        <f>Demography!E473</f>
        <v>0</v>
      </c>
      <c r="F474" s="148">
        <f>Demography!F473</f>
        <v>0</v>
      </c>
      <c r="G474" s="81"/>
      <c r="H474" s="256"/>
      <c r="I474" s="257"/>
      <c r="J474" s="257"/>
      <c r="K474" s="256"/>
      <c r="L474" s="240"/>
      <c r="M474" s="257"/>
      <c r="N474" s="256"/>
      <c r="O474" s="240"/>
      <c r="P474" s="261"/>
      <c r="Q474" s="261"/>
      <c r="R474" s="261"/>
      <c r="S474" s="261"/>
      <c r="T474" s="261"/>
      <c r="U474" s="522"/>
      <c r="V474" s="256"/>
      <c r="W474" s="238"/>
      <c r="X474" s="238"/>
      <c r="Y474" s="81"/>
      <c r="Z474" s="256"/>
      <c r="AA474" s="150"/>
      <c r="AB474" s="150"/>
      <c r="AC474" s="81"/>
      <c r="AD474" s="240"/>
      <c r="AE474" s="240"/>
      <c r="AF474" s="256"/>
      <c r="AG474" s="240"/>
      <c r="AH474" s="256"/>
      <c r="AI474" s="256"/>
      <c r="AJ474" s="256"/>
      <c r="AK474" s="245"/>
      <c r="AL474" s="245"/>
      <c r="AM474" s="245"/>
      <c r="AN474" s="245"/>
      <c r="AO474" s="245"/>
      <c r="AP474" s="523"/>
      <c r="AQ474" s="245"/>
      <c r="AR474" s="245"/>
      <c r="AS474" s="245"/>
      <c r="AT474" s="245"/>
      <c r="AU474" s="245"/>
      <c r="AV474" s="245"/>
      <c r="AW474" s="245"/>
      <c r="AX474" s="245"/>
      <c r="AY474" s="245"/>
      <c r="AZ474" s="245"/>
      <c r="BA474" s="245"/>
      <c r="BB474" s="245"/>
      <c r="BC474" s="245"/>
      <c r="BD474" s="245"/>
      <c r="BE474" s="247"/>
      <c r="BF474" s="523"/>
      <c r="BG474" s="561" t="str">
        <f t="shared" si="65"/>
        <v xml:space="preserve"> </v>
      </c>
      <c r="BH474" s="561" t="str">
        <f t="shared" si="67"/>
        <v xml:space="preserve"> </v>
      </c>
      <c r="BI474" s="561" t="str">
        <f t="shared" si="68"/>
        <v xml:space="preserve"> </v>
      </c>
      <c r="BJ474" s="561" t="str">
        <f t="shared" si="69"/>
        <v xml:space="preserve"> </v>
      </c>
      <c r="BK474" s="523"/>
      <c r="BL474" s="240"/>
      <c r="BM474" s="240"/>
      <c r="BN474" s="256"/>
      <c r="BO474" s="240"/>
      <c r="BP474" s="256"/>
      <c r="BQ474" s="256"/>
      <c r="BR474" s="256"/>
      <c r="BS474" s="245"/>
      <c r="BT474" s="245"/>
      <c r="BU474" s="245"/>
      <c r="BV474" s="245"/>
      <c r="BW474" s="245"/>
      <c r="BX474" s="523"/>
      <c r="BY474" s="245"/>
      <c r="BZ474" s="245"/>
      <c r="CA474" s="245"/>
      <c r="CB474" s="245"/>
      <c r="CC474" s="245"/>
      <c r="CD474" s="245"/>
      <c r="CE474" s="245"/>
      <c r="CF474" s="245"/>
      <c r="CG474" s="245"/>
      <c r="CH474" s="245"/>
      <c r="CI474" s="245"/>
      <c r="CJ474" s="245"/>
      <c r="CK474" s="245"/>
      <c r="CL474" s="245"/>
      <c r="CM474" s="247"/>
      <c r="CN474" s="523"/>
      <c r="CO474" s="561" t="str">
        <f t="shared" si="66"/>
        <v xml:space="preserve"> </v>
      </c>
      <c r="CP474" s="561" t="str">
        <f t="shared" si="70"/>
        <v xml:space="preserve"> </v>
      </c>
      <c r="CQ474" s="561" t="str">
        <f t="shared" si="71"/>
        <v xml:space="preserve"> </v>
      </c>
      <c r="CR474" s="561" t="str">
        <f t="shared" si="72"/>
        <v xml:space="preserve"> </v>
      </c>
      <c r="CS474" s="81"/>
      <c r="CT474" s="254"/>
    </row>
    <row r="475" spans="2:98" ht="12.75" x14ac:dyDescent="0.25">
      <c r="B475" s="361">
        <f>Demography!B474</f>
        <v>0</v>
      </c>
      <c r="C475" s="361">
        <f>Demography!C474</f>
        <v>0</v>
      </c>
      <c r="D475" s="362">
        <f>Demography!D474</f>
        <v>0</v>
      </c>
      <c r="E475" s="362">
        <f>Demography!E474</f>
        <v>0</v>
      </c>
      <c r="F475" s="362">
        <f>Demography!F474</f>
        <v>0</v>
      </c>
      <c r="G475" s="81"/>
      <c r="H475" s="241"/>
      <c r="I475" s="478"/>
      <c r="J475" s="478"/>
      <c r="K475" s="241"/>
      <c r="L475" s="242"/>
      <c r="M475" s="478"/>
      <c r="N475" s="241"/>
      <c r="O475" s="242"/>
      <c r="P475" s="243"/>
      <c r="Q475" s="243"/>
      <c r="R475" s="243"/>
      <c r="S475" s="243"/>
      <c r="T475" s="243"/>
      <c r="U475" s="524"/>
      <c r="V475" s="241"/>
      <c r="W475" s="415"/>
      <c r="X475" s="415"/>
      <c r="Y475" s="81"/>
      <c r="Z475" s="241"/>
      <c r="AA475" s="416"/>
      <c r="AB475" s="416"/>
      <c r="AC475" s="81"/>
      <c r="AD475" s="242"/>
      <c r="AE475" s="242"/>
      <c r="AF475" s="241"/>
      <c r="AG475" s="242"/>
      <c r="AH475" s="241"/>
      <c r="AI475" s="241"/>
      <c r="AJ475" s="241"/>
      <c r="AK475" s="246"/>
      <c r="AL475" s="246"/>
      <c r="AM475" s="246"/>
      <c r="AN475" s="246"/>
      <c r="AO475" s="246"/>
      <c r="AP475" s="523"/>
      <c r="AQ475" s="246"/>
      <c r="AR475" s="246"/>
      <c r="AS475" s="246"/>
      <c r="AT475" s="246"/>
      <c r="AU475" s="246"/>
      <c r="AV475" s="246"/>
      <c r="AW475" s="246"/>
      <c r="AX475" s="246"/>
      <c r="AY475" s="246"/>
      <c r="AZ475" s="246"/>
      <c r="BA475" s="246"/>
      <c r="BB475" s="246"/>
      <c r="BC475" s="246"/>
      <c r="BD475" s="246"/>
      <c r="BE475" s="248"/>
      <c r="BF475" s="523"/>
      <c r="BG475" s="562" t="str">
        <f t="shared" si="65"/>
        <v xml:space="preserve"> </v>
      </c>
      <c r="BH475" s="562" t="str">
        <f t="shared" si="67"/>
        <v xml:space="preserve"> </v>
      </c>
      <c r="BI475" s="562" t="str">
        <f t="shared" si="68"/>
        <v xml:space="preserve"> </v>
      </c>
      <c r="BJ475" s="562" t="str">
        <f t="shared" si="69"/>
        <v xml:space="preserve"> </v>
      </c>
      <c r="BK475" s="523"/>
      <c r="BL475" s="242"/>
      <c r="BM475" s="242"/>
      <c r="BN475" s="241"/>
      <c r="BO475" s="242"/>
      <c r="BP475" s="241"/>
      <c r="BQ475" s="241"/>
      <c r="BR475" s="241"/>
      <c r="BS475" s="246"/>
      <c r="BT475" s="246"/>
      <c r="BU475" s="246"/>
      <c r="BV475" s="246"/>
      <c r="BW475" s="246"/>
      <c r="BX475" s="523"/>
      <c r="BY475" s="246"/>
      <c r="BZ475" s="246"/>
      <c r="CA475" s="246"/>
      <c r="CB475" s="246"/>
      <c r="CC475" s="246"/>
      <c r="CD475" s="246"/>
      <c r="CE475" s="246"/>
      <c r="CF475" s="246"/>
      <c r="CG475" s="246"/>
      <c r="CH475" s="246"/>
      <c r="CI475" s="246"/>
      <c r="CJ475" s="246"/>
      <c r="CK475" s="246"/>
      <c r="CL475" s="246"/>
      <c r="CM475" s="248"/>
      <c r="CN475" s="523"/>
      <c r="CO475" s="562" t="str">
        <f t="shared" si="66"/>
        <v xml:space="preserve"> </v>
      </c>
      <c r="CP475" s="562" t="str">
        <f t="shared" si="70"/>
        <v xml:space="preserve"> </v>
      </c>
      <c r="CQ475" s="562" t="str">
        <f t="shared" si="71"/>
        <v xml:space="preserve"> </v>
      </c>
      <c r="CR475" s="562" t="str">
        <f t="shared" si="72"/>
        <v xml:space="preserve"> </v>
      </c>
      <c r="CS475" s="81"/>
      <c r="CT475" s="515"/>
    </row>
    <row r="476" spans="2:98" ht="12.75" x14ac:dyDescent="0.25">
      <c r="B476" s="147">
        <f>Demography!B475</f>
        <v>0</v>
      </c>
      <c r="C476" s="147">
        <f>Demography!C475</f>
        <v>0</v>
      </c>
      <c r="D476" s="148">
        <f>Demography!D475</f>
        <v>0</v>
      </c>
      <c r="E476" s="148">
        <f>Demography!E475</f>
        <v>0</v>
      </c>
      <c r="F476" s="148">
        <f>Demography!F475</f>
        <v>0</v>
      </c>
      <c r="G476" s="81"/>
      <c r="H476" s="256"/>
      <c r="I476" s="257"/>
      <c r="J476" s="257"/>
      <c r="K476" s="256"/>
      <c r="L476" s="240"/>
      <c r="M476" s="257"/>
      <c r="N476" s="256"/>
      <c r="O476" s="240"/>
      <c r="P476" s="261"/>
      <c r="Q476" s="261"/>
      <c r="R476" s="261"/>
      <c r="S476" s="261"/>
      <c r="T476" s="261"/>
      <c r="U476" s="522"/>
      <c r="V476" s="256"/>
      <c r="W476" s="238"/>
      <c r="X476" s="238"/>
      <c r="Y476" s="81"/>
      <c r="Z476" s="256"/>
      <c r="AA476" s="150"/>
      <c r="AB476" s="150"/>
      <c r="AC476" s="81"/>
      <c r="AD476" s="240"/>
      <c r="AE476" s="240"/>
      <c r="AF476" s="256"/>
      <c r="AG476" s="240"/>
      <c r="AH476" s="256"/>
      <c r="AI476" s="256"/>
      <c r="AJ476" s="256"/>
      <c r="AK476" s="245"/>
      <c r="AL476" s="245"/>
      <c r="AM476" s="245"/>
      <c r="AN476" s="245"/>
      <c r="AO476" s="245"/>
      <c r="AP476" s="523"/>
      <c r="AQ476" s="245"/>
      <c r="AR476" s="245"/>
      <c r="AS476" s="245"/>
      <c r="AT476" s="245"/>
      <c r="AU476" s="245"/>
      <c r="AV476" s="245"/>
      <c r="AW476" s="245"/>
      <c r="AX476" s="245"/>
      <c r="AY476" s="245"/>
      <c r="AZ476" s="245"/>
      <c r="BA476" s="245"/>
      <c r="BB476" s="245"/>
      <c r="BC476" s="245"/>
      <c r="BD476" s="245"/>
      <c r="BE476" s="247"/>
      <c r="BF476" s="523"/>
      <c r="BG476" s="561" t="str">
        <f t="shared" si="65"/>
        <v xml:space="preserve"> </v>
      </c>
      <c r="BH476" s="561" t="str">
        <f t="shared" si="67"/>
        <v xml:space="preserve"> </v>
      </c>
      <c r="BI476" s="561" t="str">
        <f t="shared" si="68"/>
        <v xml:space="preserve"> </v>
      </c>
      <c r="BJ476" s="561" t="str">
        <f t="shared" si="69"/>
        <v xml:space="preserve"> </v>
      </c>
      <c r="BK476" s="523"/>
      <c r="BL476" s="240"/>
      <c r="BM476" s="240"/>
      <c r="BN476" s="256"/>
      <c r="BO476" s="240"/>
      <c r="BP476" s="256"/>
      <c r="BQ476" s="256"/>
      <c r="BR476" s="256"/>
      <c r="BS476" s="245"/>
      <c r="BT476" s="245"/>
      <c r="BU476" s="245"/>
      <c r="BV476" s="245"/>
      <c r="BW476" s="245"/>
      <c r="BX476" s="523"/>
      <c r="BY476" s="245"/>
      <c r="BZ476" s="245"/>
      <c r="CA476" s="245"/>
      <c r="CB476" s="245"/>
      <c r="CC476" s="245"/>
      <c r="CD476" s="245"/>
      <c r="CE476" s="245"/>
      <c r="CF476" s="245"/>
      <c r="CG476" s="245"/>
      <c r="CH476" s="245"/>
      <c r="CI476" s="245"/>
      <c r="CJ476" s="245"/>
      <c r="CK476" s="245"/>
      <c r="CL476" s="245"/>
      <c r="CM476" s="247"/>
      <c r="CN476" s="523"/>
      <c r="CO476" s="561" t="str">
        <f t="shared" si="66"/>
        <v xml:space="preserve"> </v>
      </c>
      <c r="CP476" s="561" t="str">
        <f t="shared" si="70"/>
        <v xml:space="preserve"> </v>
      </c>
      <c r="CQ476" s="561" t="str">
        <f t="shared" si="71"/>
        <v xml:space="preserve"> </v>
      </c>
      <c r="CR476" s="561" t="str">
        <f t="shared" si="72"/>
        <v xml:space="preserve"> </v>
      </c>
      <c r="CS476" s="81"/>
      <c r="CT476" s="254"/>
    </row>
    <row r="477" spans="2:98" ht="12.75" x14ac:dyDescent="0.25">
      <c r="B477" s="361">
        <f>Demography!B476</f>
        <v>0</v>
      </c>
      <c r="C477" s="361">
        <f>Demography!C476</f>
        <v>0</v>
      </c>
      <c r="D477" s="362">
        <f>Demography!D476</f>
        <v>0</v>
      </c>
      <c r="E477" s="362">
        <f>Demography!E476</f>
        <v>0</v>
      </c>
      <c r="F477" s="362">
        <f>Demography!F476</f>
        <v>0</v>
      </c>
      <c r="G477" s="81"/>
      <c r="H477" s="241"/>
      <c r="I477" s="478"/>
      <c r="J477" s="478"/>
      <c r="K477" s="241"/>
      <c r="L477" s="242"/>
      <c r="M477" s="478"/>
      <c r="N477" s="241"/>
      <c r="O477" s="242"/>
      <c r="P477" s="243"/>
      <c r="Q477" s="243"/>
      <c r="R477" s="243"/>
      <c r="S477" s="243"/>
      <c r="T477" s="243"/>
      <c r="U477" s="524"/>
      <c r="V477" s="241"/>
      <c r="W477" s="415"/>
      <c r="X477" s="415"/>
      <c r="Y477" s="81"/>
      <c r="Z477" s="241"/>
      <c r="AA477" s="416"/>
      <c r="AB477" s="416"/>
      <c r="AC477" s="81"/>
      <c r="AD477" s="242"/>
      <c r="AE477" s="242"/>
      <c r="AF477" s="241"/>
      <c r="AG477" s="242"/>
      <c r="AH477" s="241"/>
      <c r="AI477" s="241"/>
      <c r="AJ477" s="241"/>
      <c r="AK477" s="246"/>
      <c r="AL477" s="246"/>
      <c r="AM477" s="246"/>
      <c r="AN477" s="246"/>
      <c r="AO477" s="246"/>
      <c r="AP477" s="523"/>
      <c r="AQ477" s="246"/>
      <c r="AR477" s="246"/>
      <c r="AS477" s="246"/>
      <c r="AT477" s="246"/>
      <c r="AU477" s="246"/>
      <c r="AV477" s="246"/>
      <c r="AW477" s="246"/>
      <c r="AX477" s="246"/>
      <c r="AY477" s="246"/>
      <c r="AZ477" s="246"/>
      <c r="BA477" s="246"/>
      <c r="BB477" s="246"/>
      <c r="BC477" s="246"/>
      <c r="BD477" s="246"/>
      <c r="BE477" s="248"/>
      <c r="BF477" s="523"/>
      <c r="BG477" s="562" t="str">
        <f t="shared" si="65"/>
        <v xml:space="preserve"> </v>
      </c>
      <c r="BH477" s="562" t="str">
        <f t="shared" si="67"/>
        <v xml:space="preserve"> </v>
      </c>
      <c r="BI477" s="562" t="str">
        <f t="shared" si="68"/>
        <v xml:space="preserve"> </v>
      </c>
      <c r="BJ477" s="562" t="str">
        <f t="shared" si="69"/>
        <v xml:space="preserve"> </v>
      </c>
      <c r="BK477" s="523"/>
      <c r="BL477" s="242"/>
      <c r="BM477" s="242"/>
      <c r="BN477" s="241"/>
      <c r="BO477" s="242"/>
      <c r="BP477" s="241"/>
      <c r="BQ477" s="241"/>
      <c r="BR477" s="241"/>
      <c r="BS477" s="246"/>
      <c r="BT477" s="246"/>
      <c r="BU477" s="246"/>
      <c r="BV477" s="246"/>
      <c r="BW477" s="246"/>
      <c r="BX477" s="523"/>
      <c r="BY477" s="246"/>
      <c r="BZ477" s="246"/>
      <c r="CA477" s="246"/>
      <c r="CB477" s="246"/>
      <c r="CC477" s="246"/>
      <c r="CD477" s="246"/>
      <c r="CE477" s="246"/>
      <c r="CF477" s="246"/>
      <c r="CG477" s="246"/>
      <c r="CH477" s="246"/>
      <c r="CI477" s="246"/>
      <c r="CJ477" s="246"/>
      <c r="CK477" s="246"/>
      <c r="CL477" s="246"/>
      <c r="CM477" s="248"/>
      <c r="CN477" s="523"/>
      <c r="CO477" s="562" t="str">
        <f t="shared" si="66"/>
        <v xml:space="preserve"> </v>
      </c>
      <c r="CP477" s="562" t="str">
        <f t="shared" si="70"/>
        <v xml:space="preserve"> </v>
      </c>
      <c r="CQ477" s="562" t="str">
        <f t="shared" si="71"/>
        <v xml:space="preserve"> </v>
      </c>
      <c r="CR477" s="562" t="str">
        <f t="shared" si="72"/>
        <v xml:space="preserve"> </v>
      </c>
      <c r="CS477" s="81"/>
      <c r="CT477" s="515"/>
    </row>
    <row r="478" spans="2:98" ht="12.75" x14ac:dyDescent="0.25">
      <c r="B478" s="147">
        <f>Demography!B477</f>
        <v>0</v>
      </c>
      <c r="C478" s="147">
        <f>Demography!C477</f>
        <v>0</v>
      </c>
      <c r="D478" s="148">
        <f>Demography!D477</f>
        <v>0</v>
      </c>
      <c r="E478" s="148">
        <f>Demography!E477</f>
        <v>0</v>
      </c>
      <c r="F478" s="148">
        <f>Demography!F477</f>
        <v>0</v>
      </c>
      <c r="G478" s="81"/>
      <c r="H478" s="256"/>
      <c r="I478" s="257"/>
      <c r="J478" s="257"/>
      <c r="K478" s="256"/>
      <c r="L478" s="240"/>
      <c r="M478" s="257"/>
      <c r="N478" s="256"/>
      <c r="O478" s="240"/>
      <c r="P478" s="261"/>
      <c r="Q478" s="261"/>
      <c r="R478" s="261"/>
      <c r="S478" s="261"/>
      <c r="T478" s="261"/>
      <c r="U478" s="522"/>
      <c r="V478" s="256"/>
      <c r="W478" s="238"/>
      <c r="X478" s="238"/>
      <c r="Y478" s="81"/>
      <c r="Z478" s="256"/>
      <c r="AA478" s="150"/>
      <c r="AB478" s="150"/>
      <c r="AC478" s="81"/>
      <c r="AD478" s="240"/>
      <c r="AE478" s="240"/>
      <c r="AF478" s="256"/>
      <c r="AG478" s="240"/>
      <c r="AH478" s="256"/>
      <c r="AI478" s="256"/>
      <c r="AJ478" s="256"/>
      <c r="AK478" s="245"/>
      <c r="AL478" s="245"/>
      <c r="AM478" s="245"/>
      <c r="AN478" s="245"/>
      <c r="AO478" s="245"/>
      <c r="AP478" s="523"/>
      <c r="AQ478" s="245"/>
      <c r="AR478" s="245"/>
      <c r="AS478" s="245"/>
      <c r="AT478" s="245"/>
      <c r="AU478" s="245"/>
      <c r="AV478" s="245"/>
      <c r="AW478" s="245"/>
      <c r="AX478" s="245"/>
      <c r="AY478" s="245"/>
      <c r="AZ478" s="245"/>
      <c r="BA478" s="245"/>
      <c r="BB478" s="245"/>
      <c r="BC478" s="245"/>
      <c r="BD478" s="245"/>
      <c r="BE478" s="247"/>
      <c r="BF478" s="523"/>
      <c r="BG478" s="561" t="str">
        <f t="shared" si="65"/>
        <v xml:space="preserve"> </v>
      </c>
      <c r="BH478" s="561" t="str">
        <f t="shared" si="67"/>
        <v xml:space="preserve"> </v>
      </c>
      <c r="BI478" s="561" t="str">
        <f t="shared" si="68"/>
        <v xml:space="preserve"> </v>
      </c>
      <c r="BJ478" s="561" t="str">
        <f t="shared" si="69"/>
        <v xml:space="preserve"> </v>
      </c>
      <c r="BK478" s="523"/>
      <c r="BL478" s="240"/>
      <c r="BM478" s="240"/>
      <c r="BN478" s="256"/>
      <c r="BO478" s="240"/>
      <c r="BP478" s="256"/>
      <c r="BQ478" s="256"/>
      <c r="BR478" s="256"/>
      <c r="BS478" s="245"/>
      <c r="BT478" s="245"/>
      <c r="BU478" s="245"/>
      <c r="BV478" s="245"/>
      <c r="BW478" s="245"/>
      <c r="BX478" s="523"/>
      <c r="BY478" s="245"/>
      <c r="BZ478" s="245"/>
      <c r="CA478" s="245"/>
      <c r="CB478" s="245"/>
      <c r="CC478" s="245"/>
      <c r="CD478" s="245"/>
      <c r="CE478" s="245"/>
      <c r="CF478" s="245"/>
      <c r="CG478" s="245"/>
      <c r="CH478" s="245"/>
      <c r="CI478" s="245"/>
      <c r="CJ478" s="245"/>
      <c r="CK478" s="245"/>
      <c r="CL478" s="245"/>
      <c r="CM478" s="247"/>
      <c r="CN478" s="523"/>
      <c r="CO478" s="561" t="str">
        <f t="shared" si="66"/>
        <v xml:space="preserve"> </v>
      </c>
      <c r="CP478" s="561" t="str">
        <f t="shared" si="70"/>
        <v xml:space="preserve"> </v>
      </c>
      <c r="CQ478" s="561" t="str">
        <f t="shared" si="71"/>
        <v xml:space="preserve"> </v>
      </c>
      <c r="CR478" s="561" t="str">
        <f t="shared" si="72"/>
        <v xml:space="preserve"> </v>
      </c>
      <c r="CS478" s="81"/>
      <c r="CT478" s="254"/>
    </row>
    <row r="479" spans="2:98" ht="12.75" x14ac:dyDescent="0.25">
      <c r="B479" s="361">
        <f>Demography!B478</f>
        <v>0</v>
      </c>
      <c r="C479" s="361">
        <f>Demography!C478</f>
        <v>0</v>
      </c>
      <c r="D479" s="362">
        <f>Demography!D478</f>
        <v>0</v>
      </c>
      <c r="E479" s="362">
        <f>Demography!E478</f>
        <v>0</v>
      </c>
      <c r="F479" s="362">
        <f>Demography!F478</f>
        <v>0</v>
      </c>
      <c r="G479" s="81"/>
      <c r="H479" s="241"/>
      <c r="I479" s="478"/>
      <c r="J479" s="478"/>
      <c r="K479" s="241"/>
      <c r="L479" s="242"/>
      <c r="M479" s="478"/>
      <c r="N479" s="241"/>
      <c r="O479" s="242"/>
      <c r="P479" s="243"/>
      <c r="Q479" s="243"/>
      <c r="R479" s="243"/>
      <c r="S479" s="243"/>
      <c r="T479" s="243"/>
      <c r="U479" s="524"/>
      <c r="V479" s="241"/>
      <c r="W479" s="415"/>
      <c r="X479" s="415"/>
      <c r="Y479" s="81"/>
      <c r="Z479" s="241"/>
      <c r="AA479" s="416"/>
      <c r="AB479" s="416"/>
      <c r="AC479" s="81"/>
      <c r="AD479" s="242"/>
      <c r="AE479" s="242"/>
      <c r="AF479" s="241"/>
      <c r="AG479" s="242"/>
      <c r="AH479" s="241"/>
      <c r="AI479" s="241"/>
      <c r="AJ479" s="241"/>
      <c r="AK479" s="246"/>
      <c r="AL479" s="246"/>
      <c r="AM479" s="246"/>
      <c r="AN479" s="246"/>
      <c r="AO479" s="246"/>
      <c r="AP479" s="523"/>
      <c r="AQ479" s="246"/>
      <c r="AR479" s="246"/>
      <c r="AS479" s="246"/>
      <c r="AT479" s="246"/>
      <c r="AU479" s="246"/>
      <c r="AV479" s="246"/>
      <c r="AW479" s="246"/>
      <c r="AX479" s="246"/>
      <c r="AY479" s="246"/>
      <c r="AZ479" s="246"/>
      <c r="BA479" s="246"/>
      <c r="BB479" s="246"/>
      <c r="BC479" s="246"/>
      <c r="BD479" s="246"/>
      <c r="BE479" s="248"/>
      <c r="BF479" s="523"/>
      <c r="BG479" s="562" t="str">
        <f t="shared" si="65"/>
        <v xml:space="preserve"> </v>
      </c>
      <c r="BH479" s="562" t="str">
        <f t="shared" si="67"/>
        <v xml:space="preserve"> </v>
      </c>
      <c r="BI479" s="562" t="str">
        <f t="shared" si="68"/>
        <v xml:space="preserve"> </v>
      </c>
      <c r="BJ479" s="562" t="str">
        <f t="shared" si="69"/>
        <v xml:space="preserve"> </v>
      </c>
      <c r="BK479" s="523"/>
      <c r="BL479" s="242"/>
      <c r="BM479" s="242"/>
      <c r="BN479" s="241"/>
      <c r="BO479" s="242"/>
      <c r="BP479" s="241"/>
      <c r="BQ479" s="241"/>
      <c r="BR479" s="241"/>
      <c r="BS479" s="246"/>
      <c r="BT479" s="246"/>
      <c r="BU479" s="246"/>
      <c r="BV479" s="246"/>
      <c r="BW479" s="246"/>
      <c r="BX479" s="523"/>
      <c r="BY479" s="246"/>
      <c r="BZ479" s="246"/>
      <c r="CA479" s="246"/>
      <c r="CB479" s="246"/>
      <c r="CC479" s="246"/>
      <c r="CD479" s="246"/>
      <c r="CE479" s="246"/>
      <c r="CF479" s="246"/>
      <c r="CG479" s="246"/>
      <c r="CH479" s="246"/>
      <c r="CI479" s="246"/>
      <c r="CJ479" s="246"/>
      <c r="CK479" s="246"/>
      <c r="CL479" s="246"/>
      <c r="CM479" s="248"/>
      <c r="CN479" s="523"/>
      <c r="CO479" s="562" t="str">
        <f t="shared" si="66"/>
        <v xml:space="preserve"> </v>
      </c>
      <c r="CP479" s="562" t="str">
        <f t="shared" si="70"/>
        <v xml:space="preserve"> </v>
      </c>
      <c r="CQ479" s="562" t="str">
        <f t="shared" si="71"/>
        <v xml:space="preserve"> </v>
      </c>
      <c r="CR479" s="562" t="str">
        <f t="shared" si="72"/>
        <v xml:space="preserve"> </v>
      </c>
      <c r="CS479" s="81"/>
      <c r="CT479" s="515"/>
    </row>
    <row r="480" spans="2:98" ht="12.75" x14ac:dyDescent="0.25">
      <c r="B480" s="147">
        <f>Demography!B479</f>
        <v>0</v>
      </c>
      <c r="C480" s="147">
        <f>Demography!C479</f>
        <v>0</v>
      </c>
      <c r="D480" s="148">
        <f>Demography!D479</f>
        <v>0</v>
      </c>
      <c r="E480" s="148">
        <f>Demography!E479</f>
        <v>0</v>
      </c>
      <c r="F480" s="148">
        <f>Demography!F479</f>
        <v>0</v>
      </c>
      <c r="G480" s="81"/>
      <c r="H480" s="256"/>
      <c r="I480" s="257"/>
      <c r="J480" s="257"/>
      <c r="K480" s="256"/>
      <c r="L480" s="240"/>
      <c r="M480" s="257"/>
      <c r="N480" s="256"/>
      <c r="O480" s="240"/>
      <c r="P480" s="261"/>
      <c r="Q480" s="261"/>
      <c r="R480" s="261"/>
      <c r="S480" s="261"/>
      <c r="T480" s="261"/>
      <c r="U480" s="522"/>
      <c r="V480" s="256"/>
      <c r="W480" s="238"/>
      <c r="X480" s="238"/>
      <c r="Y480" s="81"/>
      <c r="Z480" s="256"/>
      <c r="AA480" s="150"/>
      <c r="AB480" s="150"/>
      <c r="AC480" s="81"/>
      <c r="AD480" s="240"/>
      <c r="AE480" s="240"/>
      <c r="AF480" s="256"/>
      <c r="AG480" s="240"/>
      <c r="AH480" s="256"/>
      <c r="AI480" s="256"/>
      <c r="AJ480" s="256"/>
      <c r="AK480" s="245"/>
      <c r="AL480" s="245"/>
      <c r="AM480" s="245"/>
      <c r="AN480" s="245"/>
      <c r="AO480" s="245"/>
      <c r="AP480" s="523"/>
      <c r="AQ480" s="245"/>
      <c r="AR480" s="245"/>
      <c r="AS480" s="245"/>
      <c r="AT480" s="245"/>
      <c r="AU480" s="245"/>
      <c r="AV480" s="245"/>
      <c r="AW480" s="245"/>
      <c r="AX480" s="245"/>
      <c r="AY480" s="245"/>
      <c r="AZ480" s="245"/>
      <c r="BA480" s="245"/>
      <c r="BB480" s="245"/>
      <c r="BC480" s="245"/>
      <c r="BD480" s="245"/>
      <c r="BE480" s="247"/>
      <c r="BF480" s="523"/>
      <c r="BG480" s="561" t="str">
        <f t="shared" si="65"/>
        <v xml:space="preserve"> </v>
      </c>
      <c r="BH480" s="561" t="str">
        <f t="shared" si="67"/>
        <v xml:space="preserve"> </v>
      </c>
      <c r="BI480" s="561" t="str">
        <f t="shared" si="68"/>
        <v xml:space="preserve"> </v>
      </c>
      <c r="BJ480" s="561" t="str">
        <f t="shared" si="69"/>
        <v xml:space="preserve"> </v>
      </c>
      <c r="BK480" s="523"/>
      <c r="BL480" s="240"/>
      <c r="BM480" s="240"/>
      <c r="BN480" s="256"/>
      <c r="BO480" s="240"/>
      <c r="BP480" s="256"/>
      <c r="BQ480" s="256"/>
      <c r="BR480" s="256"/>
      <c r="BS480" s="245"/>
      <c r="BT480" s="245"/>
      <c r="BU480" s="245"/>
      <c r="BV480" s="245"/>
      <c r="BW480" s="245"/>
      <c r="BX480" s="523"/>
      <c r="BY480" s="245"/>
      <c r="BZ480" s="245"/>
      <c r="CA480" s="245"/>
      <c r="CB480" s="245"/>
      <c r="CC480" s="245"/>
      <c r="CD480" s="245"/>
      <c r="CE480" s="245"/>
      <c r="CF480" s="245"/>
      <c r="CG480" s="245"/>
      <c r="CH480" s="245"/>
      <c r="CI480" s="245"/>
      <c r="CJ480" s="245"/>
      <c r="CK480" s="245"/>
      <c r="CL480" s="245"/>
      <c r="CM480" s="247"/>
      <c r="CN480" s="523"/>
      <c r="CO480" s="561" t="str">
        <f t="shared" si="66"/>
        <v xml:space="preserve"> </v>
      </c>
      <c r="CP480" s="561" t="str">
        <f t="shared" si="70"/>
        <v xml:space="preserve"> </v>
      </c>
      <c r="CQ480" s="561" t="str">
        <f t="shared" si="71"/>
        <v xml:space="preserve"> </v>
      </c>
      <c r="CR480" s="561" t="str">
        <f t="shared" si="72"/>
        <v xml:space="preserve"> </v>
      </c>
      <c r="CS480" s="81"/>
      <c r="CT480" s="254"/>
    </row>
    <row r="481" spans="2:98" ht="12.75" x14ac:dyDescent="0.25">
      <c r="B481" s="361">
        <f>Demography!B480</f>
        <v>0</v>
      </c>
      <c r="C481" s="361">
        <f>Demography!C480</f>
        <v>0</v>
      </c>
      <c r="D481" s="362">
        <f>Demography!D480</f>
        <v>0</v>
      </c>
      <c r="E481" s="362">
        <f>Demography!E480</f>
        <v>0</v>
      </c>
      <c r="F481" s="362">
        <f>Demography!F480</f>
        <v>0</v>
      </c>
      <c r="G481" s="81"/>
      <c r="H481" s="241"/>
      <c r="I481" s="478"/>
      <c r="J481" s="478"/>
      <c r="K481" s="241"/>
      <c r="L481" s="242"/>
      <c r="M481" s="478"/>
      <c r="N481" s="241"/>
      <c r="O481" s="242"/>
      <c r="P481" s="243"/>
      <c r="Q481" s="243"/>
      <c r="R481" s="243"/>
      <c r="S481" s="243"/>
      <c r="T481" s="243"/>
      <c r="U481" s="524"/>
      <c r="V481" s="241"/>
      <c r="W481" s="415"/>
      <c r="X481" s="415"/>
      <c r="Y481" s="81"/>
      <c r="Z481" s="241"/>
      <c r="AA481" s="416"/>
      <c r="AB481" s="416"/>
      <c r="AC481" s="81"/>
      <c r="AD481" s="242"/>
      <c r="AE481" s="242"/>
      <c r="AF481" s="241"/>
      <c r="AG481" s="242"/>
      <c r="AH481" s="241"/>
      <c r="AI481" s="241"/>
      <c r="AJ481" s="241"/>
      <c r="AK481" s="246"/>
      <c r="AL481" s="246"/>
      <c r="AM481" s="246"/>
      <c r="AN481" s="246"/>
      <c r="AO481" s="246"/>
      <c r="AP481" s="523"/>
      <c r="AQ481" s="246"/>
      <c r="AR481" s="246"/>
      <c r="AS481" s="246"/>
      <c r="AT481" s="246"/>
      <c r="AU481" s="246"/>
      <c r="AV481" s="246"/>
      <c r="AW481" s="246"/>
      <c r="AX481" s="246"/>
      <c r="AY481" s="246"/>
      <c r="AZ481" s="246"/>
      <c r="BA481" s="246"/>
      <c r="BB481" s="246"/>
      <c r="BC481" s="246"/>
      <c r="BD481" s="246"/>
      <c r="BE481" s="248"/>
      <c r="BF481" s="523"/>
      <c r="BG481" s="562" t="str">
        <f t="shared" si="65"/>
        <v xml:space="preserve"> </v>
      </c>
      <c r="BH481" s="562" t="str">
        <f t="shared" si="67"/>
        <v xml:space="preserve"> </v>
      </c>
      <c r="BI481" s="562" t="str">
        <f t="shared" si="68"/>
        <v xml:space="preserve"> </v>
      </c>
      <c r="BJ481" s="562" t="str">
        <f t="shared" si="69"/>
        <v xml:space="preserve"> </v>
      </c>
      <c r="BK481" s="523"/>
      <c r="BL481" s="242"/>
      <c r="BM481" s="242"/>
      <c r="BN481" s="241"/>
      <c r="BO481" s="242"/>
      <c r="BP481" s="241"/>
      <c r="BQ481" s="241"/>
      <c r="BR481" s="241"/>
      <c r="BS481" s="246"/>
      <c r="BT481" s="246"/>
      <c r="BU481" s="246"/>
      <c r="BV481" s="246"/>
      <c r="BW481" s="246"/>
      <c r="BX481" s="523"/>
      <c r="BY481" s="246"/>
      <c r="BZ481" s="246"/>
      <c r="CA481" s="246"/>
      <c r="CB481" s="246"/>
      <c r="CC481" s="246"/>
      <c r="CD481" s="246"/>
      <c r="CE481" s="246"/>
      <c r="CF481" s="246"/>
      <c r="CG481" s="246"/>
      <c r="CH481" s="246"/>
      <c r="CI481" s="246"/>
      <c r="CJ481" s="246"/>
      <c r="CK481" s="246"/>
      <c r="CL481" s="246"/>
      <c r="CM481" s="248"/>
      <c r="CN481" s="523"/>
      <c r="CO481" s="562" t="str">
        <f t="shared" si="66"/>
        <v xml:space="preserve"> </v>
      </c>
      <c r="CP481" s="562" t="str">
        <f t="shared" si="70"/>
        <v xml:space="preserve"> </v>
      </c>
      <c r="CQ481" s="562" t="str">
        <f t="shared" si="71"/>
        <v xml:space="preserve"> </v>
      </c>
      <c r="CR481" s="562" t="str">
        <f t="shared" si="72"/>
        <v xml:space="preserve"> </v>
      </c>
      <c r="CS481" s="81"/>
      <c r="CT481" s="515"/>
    </row>
    <row r="482" spans="2:98" ht="12.75" x14ac:dyDescent="0.25">
      <c r="B482" s="147">
        <f>Demography!B481</f>
        <v>0</v>
      </c>
      <c r="C482" s="147">
        <f>Demography!C481</f>
        <v>0</v>
      </c>
      <c r="D482" s="148">
        <f>Demography!D481</f>
        <v>0</v>
      </c>
      <c r="E482" s="148">
        <f>Demography!E481</f>
        <v>0</v>
      </c>
      <c r="F482" s="148">
        <f>Demography!F481</f>
        <v>0</v>
      </c>
      <c r="G482" s="81"/>
      <c r="H482" s="256"/>
      <c r="I482" s="257"/>
      <c r="J482" s="257"/>
      <c r="K482" s="256"/>
      <c r="L482" s="240"/>
      <c r="M482" s="257"/>
      <c r="N482" s="256"/>
      <c r="O482" s="240"/>
      <c r="P482" s="261"/>
      <c r="Q482" s="261"/>
      <c r="R482" s="261"/>
      <c r="S482" s="261"/>
      <c r="T482" s="261"/>
      <c r="U482" s="522"/>
      <c r="V482" s="256"/>
      <c r="W482" s="238"/>
      <c r="X482" s="238"/>
      <c r="Y482" s="81"/>
      <c r="Z482" s="256"/>
      <c r="AA482" s="150"/>
      <c r="AB482" s="150"/>
      <c r="AC482" s="81"/>
      <c r="AD482" s="240"/>
      <c r="AE482" s="240"/>
      <c r="AF482" s="256"/>
      <c r="AG482" s="240"/>
      <c r="AH482" s="256"/>
      <c r="AI482" s="256"/>
      <c r="AJ482" s="256"/>
      <c r="AK482" s="245"/>
      <c r="AL482" s="245"/>
      <c r="AM482" s="245"/>
      <c r="AN482" s="245"/>
      <c r="AO482" s="245"/>
      <c r="AP482" s="523"/>
      <c r="AQ482" s="245"/>
      <c r="AR482" s="245"/>
      <c r="AS482" s="245"/>
      <c r="AT482" s="245"/>
      <c r="AU482" s="245"/>
      <c r="AV482" s="245"/>
      <c r="AW482" s="245"/>
      <c r="AX482" s="245"/>
      <c r="AY482" s="245"/>
      <c r="AZ482" s="245"/>
      <c r="BA482" s="245"/>
      <c r="BB482" s="245"/>
      <c r="BC482" s="245"/>
      <c r="BD482" s="245"/>
      <c r="BE482" s="247"/>
      <c r="BF482" s="523"/>
      <c r="BG482" s="561" t="str">
        <f t="shared" si="65"/>
        <v xml:space="preserve"> </v>
      </c>
      <c r="BH482" s="561" t="str">
        <f t="shared" si="67"/>
        <v xml:space="preserve"> </v>
      </c>
      <c r="BI482" s="561" t="str">
        <f t="shared" si="68"/>
        <v xml:space="preserve"> </v>
      </c>
      <c r="BJ482" s="561" t="str">
        <f t="shared" si="69"/>
        <v xml:space="preserve"> </v>
      </c>
      <c r="BK482" s="523"/>
      <c r="BL482" s="240"/>
      <c r="BM482" s="240"/>
      <c r="BN482" s="256"/>
      <c r="BO482" s="240"/>
      <c r="BP482" s="256"/>
      <c r="BQ482" s="256"/>
      <c r="BR482" s="256"/>
      <c r="BS482" s="245"/>
      <c r="BT482" s="245"/>
      <c r="BU482" s="245"/>
      <c r="BV482" s="245"/>
      <c r="BW482" s="245"/>
      <c r="BX482" s="523"/>
      <c r="BY482" s="245"/>
      <c r="BZ482" s="245"/>
      <c r="CA482" s="245"/>
      <c r="CB482" s="245"/>
      <c r="CC482" s="245"/>
      <c r="CD482" s="245"/>
      <c r="CE482" s="245"/>
      <c r="CF482" s="245"/>
      <c r="CG482" s="245"/>
      <c r="CH482" s="245"/>
      <c r="CI482" s="245"/>
      <c r="CJ482" s="245"/>
      <c r="CK482" s="245"/>
      <c r="CL482" s="245"/>
      <c r="CM482" s="247"/>
      <c r="CN482" s="523"/>
      <c r="CO482" s="561" t="str">
        <f t="shared" si="66"/>
        <v xml:space="preserve"> </v>
      </c>
      <c r="CP482" s="561" t="str">
        <f t="shared" si="70"/>
        <v xml:space="preserve"> </v>
      </c>
      <c r="CQ482" s="561" t="str">
        <f t="shared" si="71"/>
        <v xml:space="preserve"> </v>
      </c>
      <c r="CR482" s="561" t="str">
        <f t="shared" si="72"/>
        <v xml:space="preserve"> </v>
      </c>
      <c r="CS482" s="81"/>
      <c r="CT482" s="254"/>
    </row>
    <row r="483" spans="2:98" ht="12.75" x14ac:dyDescent="0.25">
      <c r="B483" s="361">
        <f>Demography!B482</f>
        <v>0</v>
      </c>
      <c r="C483" s="361">
        <f>Demography!C482</f>
        <v>0</v>
      </c>
      <c r="D483" s="362">
        <f>Demography!D482</f>
        <v>0</v>
      </c>
      <c r="E483" s="362">
        <f>Demography!E482</f>
        <v>0</v>
      </c>
      <c r="F483" s="362">
        <f>Demography!F482</f>
        <v>0</v>
      </c>
      <c r="G483" s="81"/>
      <c r="H483" s="241"/>
      <c r="I483" s="478"/>
      <c r="J483" s="478"/>
      <c r="K483" s="241"/>
      <c r="L483" s="242"/>
      <c r="M483" s="478"/>
      <c r="N483" s="241"/>
      <c r="O483" s="242"/>
      <c r="P483" s="243"/>
      <c r="Q483" s="243"/>
      <c r="R483" s="243"/>
      <c r="S483" s="243"/>
      <c r="T483" s="243"/>
      <c r="U483" s="524"/>
      <c r="V483" s="241"/>
      <c r="W483" s="415"/>
      <c r="X483" s="415"/>
      <c r="Y483" s="81"/>
      <c r="Z483" s="241"/>
      <c r="AA483" s="416"/>
      <c r="AB483" s="416"/>
      <c r="AC483" s="81"/>
      <c r="AD483" s="242"/>
      <c r="AE483" s="242"/>
      <c r="AF483" s="241"/>
      <c r="AG483" s="242"/>
      <c r="AH483" s="241"/>
      <c r="AI483" s="241"/>
      <c r="AJ483" s="241"/>
      <c r="AK483" s="246"/>
      <c r="AL483" s="246"/>
      <c r="AM483" s="246"/>
      <c r="AN483" s="246"/>
      <c r="AO483" s="246"/>
      <c r="AP483" s="523"/>
      <c r="AQ483" s="246"/>
      <c r="AR483" s="246"/>
      <c r="AS483" s="246"/>
      <c r="AT483" s="246"/>
      <c r="AU483" s="246"/>
      <c r="AV483" s="246"/>
      <c r="AW483" s="246"/>
      <c r="AX483" s="246"/>
      <c r="AY483" s="246"/>
      <c r="AZ483" s="246"/>
      <c r="BA483" s="246"/>
      <c r="BB483" s="246"/>
      <c r="BC483" s="246"/>
      <c r="BD483" s="246"/>
      <c r="BE483" s="248"/>
      <c r="BF483" s="523"/>
      <c r="BG483" s="562" t="str">
        <f t="shared" si="65"/>
        <v xml:space="preserve"> </v>
      </c>
      <c r="BH483" s="562" t="str">
        <f t="shared" si="67"/>
        <v xml:space="preserve"> </v>
      </c>
      <c r="BI483" s="562" t="str">
        <f t="shared" si="68"/>
        <v xml:space="preserve"> </v>
      </c>
      <c r="BJ483" s="562" t="str">
        <f t="shared" si="69"/>
        <v xml:space="preserve"> </v>
      </c>
      <c r="BK483" s="523"/>
      <c r="BL483" s="242"/>
      <c r="BM483" s="242"/>
      <c r="BN483" s="241"/>
      <c r="BO483" s="242"/>
      <c r="BP483" s="241"/>
      <c r="BQ483" s="241"/>
      <c r="BR483" s="241"/>
      <c r="BS483" s="246"/>
      <c r="BT483" s="246"/>
      <c r="BU483" s="246"/>
      <c r="BV483" s="246"/>
      <c r="BW483" s="246"/>
      <c r="BX483" s="523"/>
      <c r="BY483" s="246"/>
      <c r="BZ483" s="246"/>
      <c r="CA483" s="246"/>
      <c r="CB483" s="246"/>
      <c r="CC483" s="246"/>
      <c r="CD483" s="246"/>
      <c r="CE483" s="246"/>
      <c r="CF483" s="246"/>
      <c r="CG483" s="246"/>
      <c r="CH483" s="246"/>
      <c r="CI483" s="246"/>
      <c r="CJ483" s="246"/>
      <c r="CK483" s="246"/>
      <c r="CL483" s="246"/>
      <c r="CM483" s="248"/>
      <c r="CN483" s="523"/>
      <c r="CO483" s="562" t="str">
        <f t="shared" si="66"/>
        <v xml:space="preserve"> </v>
      </c>
      <c r="CP483" s="562" t="str">
        <f t="shared" si="70"/>
        <v xml:space="preserve"> </v>
      </c>
      <c r="CQ483" s="562" t="str">
        <f t="shared" si="71"/>
        <v xml:space="preserve"> </v>
      </c>
      <c r="CR483" s="562" t="str">
        <f t="shared" si="72"/>
        <v xml:space="preserve"> </v>
      </c>
      <c r="CS483" s="81"/>
      <c r="CT483" s="515"/>
    </row>
    <row r="484" spans="2:98" ht="12.75" x14ac:dyDescent="0.25">
      <c r="B484" s="147">
        <f>Demography!B483</f>
        <v>0</v>
      </c>
      <c r="C484" s="147">
        <f>Demography!C483</f>
        <v>0</v>
      </c>
      <c r="D484" s="148">
        <f>Demography!D483</f>
        <v>0</v>
      </c>
      <c r="E484" s="148">
        <f>Demography!E483</f>
        <v>0</v>
      </c>
      <c r="F484" s="148">
        <f>Demography!F483</f>
        <v>0</v>
      </c>
      <c r="G484" s="81"/>
      <c r="H484" s="256"/>
      <c r="I484" s="257"/>
      <c r="J484" s="257"/>
      <c r="K484" s="256"/>
      <c r="L484" s="240"/>
      <c r="M484" s="257"/>
      <c r="N484" s="256"/>
      <c r="O484" s="240"/>
      <c r="P484" s="261"/>
      <c r="Q484" s="261"/>
      <c r="R484" s="261"/>
      <c r="S484" s="261"/>
      <c r="T484" s="261"/>
      <c r="U484" s="522"/>
      <c r="V484" s="256"/>
      <c r="W484" s="238"/>
      <c r="X484" s="238"/>
      <c r="Y484" s="81"/>
      <c r="Z484" s="256"/>
      <c r="AA484" s="150"/>
      <c r="AB484" s="150"/>
      <c r="AC484" s="81"/>
      <c r="AD484" s="240"/>
      <c r="AE484" s="240"/>
      <c r="AF484" s="256"/>
      <c r="AG484" s="240"/>
      <c r="AH484" s="256"/>
      <c r="AI484" s="256"/>
      <c r="AJ484" s="256"/>
      <c r="AK484" s="245"/>
      <c r="AL484" s="245"/>
      <c r="AM484" s="245"/>
      <c r="AN484" s="245"/>
      <c r="AO484" s="245"/>
      <c r="AP484" s="523"/>
      <c r="AQ484" s="245"/>
      <c r="AR484" s="245"/>
      <c r="AS484" s="245"/>
      <c r="AT484" s="245"/>
      <c r="AU484" s="245"/>
      <c r="AV484" s="245"/>
      <c r="AW484" s="245"/>
      <c r="AX484" s="245"/>
      <c r="AY484" s="245"/>
      <c r="AZ484" s="245"/>
      <c r="BA484" s="245"/>
      <c r="BB484" s="245"/>
      <c r="BC484" s="245"/>
      <c r="BD484" s="245"/>
      <c r="BE484" s="247"/>
      <c r="BF484" s="523"/>
      <c r="BG484" s="561" t="str">
        <f t="shared" si="65"/>
        <v xml:space="preserve"> </v>
      </c>
      <c r="BH484" s="561" t="str">
        <f t="shared" si="67"/>
        <v xml:space="preserve"> </v>
      </c>
      <c r="BI484" s="561" t="str">
        <f t="shared" si="68"/>
        <v xml:space="preserve"> </v>
      </c>
      <c r="BJ484" s="561" t="str">
        <f t="shared" si="69"/>
        <v xml:space="preserve"> </v>
      </c>
      <c r="BK484" s="523"/>
      <c r="BL484" s="240"/>
      <c r="BM484" s="240"/>
      <c r="BN484" s="256"/>
      <c r="BO484" s="240"/>
      <c r="BP484" s="256"/>
      <c r="BQ484" s="256"/>
      <c r="BR484" s="256"/>
      <c r="BS484" s="245"/>
      <c r="BT484" s="245"/>
      <c r="BU484" s="245"/>
      <c r="BV484" s="245"/>
      <c r="BW484" s="245"/>
      <c r="BX484" s="523"/>
      <c r="BY484" s="245"/>
      <c r="BZ484" s="245"/>
      <c r="CA484" s="245"/>
      <c r="CB484" s="245"/>
      <c r="CC484" s="245"/>
      <c r="CD484" s="245"/>
      <c r="CE484" s="245"/>
      <c r="CF484" s="245"/>
      <c r="CG484" s="245"/>
      <c r="CH484" s="245"/>
      <c r="CI484" s="245"/>
      <c r="CJ484" s="245"/>
      <c r="CK484" s="245"/>
      <c r="CL484" s="245"/>
      <c r="CM484" s="247"/>
      <c r="CN484" s="523"/>
      <c r="CO484" s="561" t="str">
        <f t="shared" si="66"/>
        <v xml:space="preserve"> </v>
      </c>
      <c r="CP484" s="561" t="str">
        <f t="shared" si="70"/>
        <v xml:space="preserve"> </v>
      </c>
      <c r="CQ484" s="561" t="str">
        <f t="shared" si="71"/>
        <v xml:space="preserve"> </v>
      </c>
      <c r="CR484" s="561" t="str">
        <f t="shared" si="72"/>
        <v xml:space="preserve"> </v>
      </c>
      <c r="CS484" s="81"/>
      <c r="CT484" s="254"/>
    </row>
    <row r="485" spans="2:98" ht="12.75" x14ac:dyDescent="0.25">
      <c r="B485" s="361">
        <f>Demography!B484</f>
        <v>0</v>
      </c>
      <c r="C485" s="361">
        <f>Demography!C484</f>
        <v>0</v>
      </c>
      <c r="D485" s="362">
        <f>Demography!D484</f>
        <v>0</v>
      </c>
      <c r="E485" s="362">
        <f>Demography!E484</f>
        <v>0</v>
      </c>
      <c r="F485" s="362">
        <f>Demography!F484</f>
        <v>0</v>
      </c>
      <c r="G485" s="81"/>
      <c r="H485" s="241"/>
      <c r="I485" s="478"/>
      <c r="J485" s="478"/>
      <c r="K485" s="241"/>
      <c r="L485" s="242"/>
      <c r="M485" s="478"/>
      <c r="N485" s="241"/>
      <c r="O485" s="242"/>
      <c r="P485" s="243"/>
      <c r="Q485" s="243"/>
      <c r="R485" s="243"/>
      <c r="S485" s="243"/>
      <c r="T485" s="243"/>
      <c r="U485" s="524"/>
      <c r="V485" s="241"/>
      <c r="W485" s="415"/>
      <c r="X485" s="415"/>
      <c r="Y485" s="81"/>
      <c r="Z485" s="241"/>
      <c r="AA485" s="416"/>
      <c r="AB485" s="416"/>
      <c r="AC485" s="81"/>
      <c r="AD485" s="242"/>
      <c r="AE485" s="242"/>
      <c r="AF485" s="241"/>
      <c r="AG485" s="242"/>
      <c r="AH485" s="241"/>
      <c r="AI485" s="241"/>
      <c r="AJ485" s="241"/>
      <c r="AK485" s="246"/>
      <c r="AL485" s="246"/>
      <c r="AM485" s="246"/>
      <c r="AN485" s="246"/>
      <c r="AO485" s="246"/>
      <c r="AP485" s="523"/>
      <c r="AQ485" s="246"/>
      <c r="AR485" s="246"/>
      <c r="AS485" s="246"/>
      <c r="AT485" s="246"/>
      <c r="AU485" s="246"/>
      <c r="AV485" s="246"/>
      <c r="AW485" s="246"/>
      <c r="AX485" s="246"/>
      <c r="AY485" s="246"/>
      <c r="AZ485" s="246"/>
      <c r="BA485" s="246"/>
      <c r="BB485" s="246"/>
      <c r="BC485" s="246"/>
      <c r="BD485" s="246"/>
      <c r="BE485" s="248"/>
      <c r="BF485" s="523"/>
      <c r="BG485" s="562" t="str">
        <f t="shared" si="65"/>
        <v xml:space="preserve"> </v>
      </c>
      <c r="BH485" s="562" t="str">
        <f t="shared" si="67"/>
        <v xml:space="preserve"> </v>
      </c>
      <c r="BI485" s="562" t="str">
        <f t="shared" si="68"/>
        <v xml:space="preserve"> </v>
      </c>
      <c r="BJ485" s="562" t="str">
        <f t="shared" si="69"/>
        <v xml:space="preserve"> </v>
      </c>
      <c r="BK485" s="523"/>
      <c r="BL485" s="242"/>
      <c r="BM485" s="242"/>
      <c r="BN485" s="241"/>
      <c r="BO485" s="242"/>
      <c r="BP485" s="241"/>
      <c r="BQ485" s="241"/>
      <c r="BR485" s="241"/>
      <c r="BS485" s="246"/>
      <c r="BT485" s="246"/>
      <c r="BU485" s="246"/>
      <c r="BV485" s="246"/>
      <c r="BW485" s="246"/>
      <c r="BX485" s="523"/>
      <c r="BY485" s="246"/>
      <c r="BZ485" s="246"/>
      <c r="CA485" s="246"/>
      <c r="CB485" s="246"/>
      <c r="CC485" s="246"/>
      <c r="CD485" s="246"/>
      <c r="CE485" s="246"/>
      <c r="CF485" s="246"/>
      <c r="CG485" s="246"/>
      <c r="CH485" s="246"/>
      <c r="CI485" s="246"/>
      <c r="CJ485" s="246"/>
      <c r="CK485" s="246"/>
      <c r="CL485" s="246"/>
      <c r="CM485" s="248"/>
      <c r="CN485" s="523"/>
      <c r="CO485" s="562" t="str">
        <f t="shared" si="66"/>
        <v xml:space="preserve"> </v>
      </c>
      <c r="CP485" s="562" t="str">
        <f t="shared" si="70"/>
        <v xml:space="preserve"> </v>
      </c>
      <c r="CQ485" s="562" t="str">
        <f t="shared" si="71"/>
        <v xml:space="preserve"> </v>
      </c>
      <c r="CR485" s="562" t="str">
        <f t="shared" si="72"/>
        <v xml:space="preserve"> </v>
      </c>
      <c r="CS485" s="81"/>
      <c r="CT485" s="515"/>
    </row>
    <row r="486" spans="2:98" ht="12.75" x14ac:dyDescent="0.25">
      <c r="B486" s="147">
        <f>Demography!B485</f>
        <v>0</v>
      </c>
      <c r="C486" s="147">
        <f>Demography!C485</f>
        <v>0</v>
      </c>
      <c r="D486" s="148">
        <f>Demography!D485</f>
        <v>0</v>
      </c>
      <c r="E486" s="148">
        <f>Demography!E485</f>
        <v>0</v>
      </c>
      <c r="F486" s="148">
        <f>Demography!F485</f>
        <v>0</v>
      </c>
      <c r="G486" s="81"/>
      <c r="H486" s="256"/>
      <c r="I486" s="257"/>
      <c r="J486" s="257"/>
      <c r="K486" s="256"/>
      <c r="L486" s="240"/>
      <c r="M486" s="257"/>
      <c r="N486" s="256"/>
      <c r="O486" s="240"/>
      <c r="P486" s="261"/>
      <c r="Q486" s="261"/>
      <c r="R486" s="261"/>
      <c r="S486" s="261"/>
      <c r="T486" s="261"/>
      <c r="U486" s="522"/>
      <c r="V486" s="256"/>
      <c r="W486" s="238"/>
      <c r="X486" s="238"/>
      <c r="Y486" s="81"/>
      <c r="Z486" s="256"/>
      <c r="AA486" s="150"/>
      <c r="AB486" s="150"/>
      <c r="AC486" s="81"/>
      <c r="AD486" s="240"/>
      <c r="AE486" s="240"/>
      <c r="AF486" s="256"/>
      <c r="AG486" s="240"/>
      <c r="AH486" s="256"/>
      <c r="AI486" s="256"/>
      <c r="AJ486" s="256"/>
      <c r="AK486" s="245"/>
      <c r="AL486" s="245"/>
      <c r="AM486" s="245"/>
      <c r="AN486" s="245"/>
      <c r="AO486" s="245"/>
      <c r="AP486" s="523"/>
      <c r="AQ486" s="245"/>
      <c r="AR486" s="245"/>
      <c r="AS486" s="245"/>
      <c r="AT486" s="245"/>
      <c r="AU486" s="245"/>
      <c r="AV486" s="245"/>
      <c r="AW486" s="245"/>
      <c r="AX486" s="245"/>
      <c r="AY486" s="245"/>
      <c r="AZ486" s="245"/>
      <c r="BA486" s="245"/>
      <c r="BB486" s="245"/>
      <c r="BC486" s="245"/>
      <c r="BD486" s="245"/>
      <c r="BE486" s="247"/>
      <c r="BF486" s="523"/>
      <c r="BG486" s="561" t="str">
        <f t="shared" si="65"/>
        <v xml:space="preserve"> </v>
      </c>
      <c r="BH486" s="561" t="str">
        <f t="shared" si="67"/>
        <v xml:space="preserve"> </v>
      </c>
      <c r="BI486" s="561" t="str">
        <f t="shared" si="68"/>
        <v xml:space="preserve"> </v>
      </c>
      <c r="BJ486" s="561" t="str">
        <f t="shared" si="69"/>
        <v xml:space="preserve"> </v>
      </c>
      <c r="BK486" s="523"/>
      <c r="BL486" s="240"/>
      <c r="BM486" s="240"/>
      <c r="BN486" s="256"/>
      <c r="BO486" s="240"/>
      <c r="BP486" s="256"/>
      <c r="BQ486" s="256"/>
      <c r="BR486" s="256"/>
      <c r="BS486" s="245"/>
      <c r="BT486" s="245"/>
      <c r="BU486" s="245"/>
      <c r="BV486" s="245"/>
      <c r="BW486" s="245"/>
      <c r="BX486" s="523"/>
      <c r="BY486" s="245"/>
      <c r="BZ486" s="245"/>
      <c r="CA486" s="245"/>
      <c r="CB486" s="245"/>
      <c r="CC486" s="245"/>
      <c r="CD486" s="245"/>
      <c r="CE486" s="245"/>
      <c r="CF486" s="245"/>
      <c r="CG486" s="245"/>
      <c r="CH486" s="245"/>
      <c r="CI486" s="245"/>
      <c r="CJ486" s="245"/>
      <c r="CK486" s="245"/>
      <c r="CL486" s="245"/>
      <c r="CM486" s="247"/>
      <c r="CN486" s="523"/>
      <c r="CO486" s="561" t="str">
        <f t="shared" si="66"/>
        <v xml:space="preserve"> </v>
      </c>
      <c r="CP486" s="561" t="str">
        <f t="shared" si="70"/>
        <v xml:space="preserve"> </v>
      </c>
      <c r="CQ486" s="561" t="str">
        <f t="shared" si="71"/>
        <v xml:space="preserve"> </v>
      </c>
      <c r="CR486" s="561" t="str">
        <f t="shared" si="72"/>
        <v xml:space="preserve"> </v>
      </c>
      <c r="CS486" s="81"/>
      <c r="CT486" s="254"/>
    </row>
    <row r="487" spans="2:98" ht="12.75" x14ac:dyDescent="0.25">
      <c r="B487" s="361">
        <f>Demography!B486</f>
        <v>0</v>
      </c>
      <c r="C487" s="361">
        <f>Demography!C486</f>
        <v>0</v>
      </c>
      <c r="D487" s="362">
        <f>Demography!D486</f>
        <v>0</v>
      </c>
      <c r="E487" s="362">
        <f>Demography!E486</f>
        <v>0</v>
      </c>
      <c r="F487" s="362">
        <f>Demography!F486</f>
        <v>0</v>
      </c>
      <c r="G487" s="81"/>
      <c r="H487" s="241"/>
      <c r="I487" s="478"/>
      <c r="J487" s="478"/>
      <c r="K487" s="241"/>
      <c r="L487" s="242"/>
      <c r="M487" s="478"/>
      <c r="N487" s="241"/>
      <c r="O487" s="242"/>
      <c r="P487" s="243"/>
      <c r="Q487" s="243"/>
      <c r="R487" s="243"/>
      <c r="S487" s="243"/>
      <c r="T487" s="243"/>
      <c r="U487" s="524"/>
      <c r="V487" s="241"/>
      <c r="W487" s="415"/>
      <c r="X487" s="415"/>
      <c r="Y487" s="81"/>
      <c r="Z487" s="241"/>
      <c r="AA487" s="416"/>
      <c r="AB487" s="416"/>
      <c r="AC487" s="81"/>
      <c r="AD487" s="242"/>
      <c r="AE487" s="242"/>
      <c r="AF487" s="241"/>
      <c r="AG487" s="242"/>
      <c r="AH487" s="241"/>
      <c r="AI487" s="241"/>
      <c r="AJ487" s="241"/>
      <c r="AK487" s="246"/>
      <c r="AL487" s="246"/>
      <c r="AM487" s="246"/>
      <c r="AN487" s="246"/>
      <c r="AO487" s="246"/>
      <c r="AP487" s="523"/>
      <c r="AQ487" s="246"/>
      <c r="AR487" s="246"/>
      <c r="AS487" s="246"/>
      <c r="AT487" s="246"/>
      <c r="AU487" s="246"/>
      <c r="AV487" s="246"/>
      <c r="AW487" s="246"/>
      <c r="AX487" s="246"/>
      <c r="AY487" s="246"/>
      <c r="AZ487" s="246"/>
      <c r="BA487" s="246"/>
      <c r="BB487" s="246"/>
      <c r="BC487" s="246"/>
      <c r="BD487" s="246"/>
      <c r="BE487" s="248"/>
      <c r="BF487" s="523"/>
      <c r="BG487" s="562" t="str">
        <f t="shared" si="65"/>
        <v xml:space="preserve"> </v>
      </c>
      <c r="BH487" s="562" t="str">
        <f t="shared" si="67"/>
        <v xml:space="preserve"> </v>
      </c>
      <c r="BI487" s="562" t="str">
        <f t="shared" si="68"/>
        <v xml:space="preserve"> </v>
      </c>
      <c r="BJ487" s="562" t="str">
        <f t="shared" si="69"/>
        <v xml:space="preserve"> </v>
      </c>
      <c r="BK487" s="523"/>
      <c r="BL487" s="242"/>
      <c r="BM487" s="242"/>
      <c r="BN487" s="241"/>
      <c r="BO487" s="242"/>
      <c r="BP487" s="241"/>
      <c r="BQ487" s="241"/>
      <c r="BR487" s="241"/>
      <c r="BS487" s="246"/>
      <c r="BT487" s="246"/>
      <c r="BU487" s="246"/>
      <c r="BV487" s="246"/>
      <c r="BW487" s="246"/>
      <c r="BX487" s="523"/>
      <c r="BY487" s="246"/>
      <c r="BZ487" s="246"/>
      <c r="CA487" s="246"/>
      <c r="CB487" s="246"/>
      <c r="CC487" s="246"/>
      <c r="CD487" s="246"/>
      <c r="CE487" s="246"/>
      <c r="CF487" s="246"/>
      <c r="CG487" s="246"/>
      <c r="CH487" s="246"/>
      <c r="CI487" s="246"/>
      <c r="CJ487" s="246"/>
      <c r="CK487" s="246"/>
      <c r="CL487" s="246"/>
      <c r="CM487" s="248"/>
      <c r="CN487" s="523"/>
      <c r="CO487" s="562" t="str">
        <f t="shared" si="66"/>
        <v xml:space="preserve"> </v>
      </c>
      <c r="CP487" s="562" t="str">
        <f t="shared" si="70"/>
        <v xml:space="preserve"> </v>
      </c>
      <c r="CQ487" s="562" t="str">
        <f t="shared" si="71"/>
        <v xml:space="preserve"> </v>
      </c>
      <c r="CR487" s="562" t="str">
        <f t="shared" si="72"/>
        <v xml:space="preserve"> </v>
      </c>
      <c r="CS487" s="81"/>
      <c r="CT487" s="515"/>
    </row>
    <row r="488" spans="2:98" ht="12.75" x14ac:dyDescent="0.25">
      <c r="B488" s="147">
        <f>Demography!B487</f>
        <v>0</v>
      </c>
      <c r="C488" s="147">
        <f>Demography!C487</f>
        <v>0</v>
      </c>
      <c r="D488" s="148">
        <f>Demography!D487</f>
        <v>0</v>
      </c>
      <c r="E488" s="148">
        <f>Demography!E487</f>
        <v>0</v>
      </c>
      <c r="F488" s="148">
        <f>Demography!F487</f>
        <v>0</v>
      </c>
      <c r="G488" s="81"/>
      <c r="H488" s="256"/>
      <c r="I488" s="257"/>
      <c r="J488" s="257"/>
      <c r="K488" s="256"/>
      <c r="L488" s="240"/>
      <c r="M488" s="257"/>
      <c r="N488" s="256"/>
      <c r="O488" s="240"/>
      <c r="P488" s="261"/>
      <c r="Q488" s="261"/>
      <c r="R488" s="261"/>
      <c r="S488" s="261"/>
      <c r="T488" s="261"/>
      <c r="U488" s="522"/>
      <c r="V488" s="256"/>
      <c r="W488" s="238"/>
      <c r="X488" s="238"/>
      <c r="Y488" s="81"/>
      <c r="Z488" s="256"/>
      <c r="AA488" s="150"/>
      <c r="AB488" s="150"/>
      <c r="AC488" s="81"/>
      <c r="AD488" s="240"/>
      <c r="AE488" s="240"/>
      <c r="AF488" s="256"/>
      <c r="AG488" s="240"/>
      <c r="AH488" s="256"/>
      <c r="AI488" s="256"/>
      <c r="AJ488" s="256"/>
      <c r="AK488" s="245"/>
      <c r="AL488" s="245"/>
      <c r="AM488" s="245"/>
      <c r="AN488" s="245"/>
      <c r="AO488" s="245"/>
      <c r="AP488" s="523"/>
      <c r="AQ488" s="245"/>
      <c r="AR488" s="245"/>
      <c r="AS488" s="245"/>
      <c r="AT488" s="245"/>
      <c r="AU488" s="245"/>
      <c r="AV488" s="245"/>
      <c r="AW488" s="245"/>
      <c r="AX488" s="245"/>
      <c r="AY488" s="245"/>
      <c r="AZ488" s="245"/>
      <c r="BA488" s="245"/>
      <c r="BB488" s="245"/>
      <c r="BC488" s="245"/>
      <c r="BD488" s="245"/>
      <c r="BE488" s="247"/>
      <c r="BF488" s="523"/>
      <c r="BG488" s="561" t="str">
        <f t="shared" si="65"/>
        <v xml:space="preserve"> </v>
      </c>
      <c r="BH488" s="561" t="str">
        <f t="shared" si="67"/>
        <v xml:space="preserve"> </v>
      </c>
      <c r="BI488" s="561" t="str">
        <f t="shared" si="68"/>
        <v xml:space="preserve"> </v>
      </c>
      <c r="BJ488" s="561" t="str">
        <f t="shared" si="69"/>
        <v xml:space="preserve"> </v>
      </c>
      <c r="BK488" s="523"/>
      <c r="BL488" s="240"/>
      <c r="BM488" s="240"/>
      <c r="BN488" s="256"/>
      <c r="BO488" s="240"/>
      <c r="BP488" s="256"/>
      <c r="BQ488" s="256"/>
      <c r="BR488" s="256"/>
      <c r="BS488" s="245"/>
      <c r="BT488" s="245"/>
      <c r="BU488" s="245"/>
      <c r="BV488" s="245"/>
      <c r="BW488" s="245"/>
      <c r="BX488" s="523"/>
      <c r="BY488" s="245"/>
      <c r="BZ488" s="245"/>
      <c r="CA488" s="245"/>
      <c r="CB488" s="245"/>
      <c r="CC488" s="245"/>
      <c r="CD488" s="245"/>
      <c r="CE488" s="245"/>
      <c r="CF488" s="245"/>
      <c r="CG488" s="245"/>
      <c r="CH488" s="245"/>
      <c r="CI488" s="245"/>
      <c r="CJ488" s="245"/>
      <c r="CK488" s="245"/>
      <c r="CL488" s="245"/>
      <c r="CM488" s="247"/>
      <c r="CN488" s="523"/>
      <c r="CO488" s="561" t="str">
        <f t="shared" si="66"/>
        <v xml:space="preserve"> </v>
      </c>
      <c r="CP488" s="561" t="str">
        <f t="shared" si="70"/>
        <v xml:space="preserve"> </v>
      </c>
      <c r="CQ488" s="561" t="str">
        <f t="shared" si="71"/>
        <v xml:space="preserve"> </v>
      </c>
      <c r="CR488" s="561" t="str">
        <f t="shared" si="72"/>
        <v xml:space="preserve"> </v>
      </c>
      <c r="CS488" s="81"/>
      <c r="CT488" s="254"/>
    </row>
    <row r="489" spans="2:98" ht="12.75" x14ac:dyDescent="0.25">
      <c r="B489" s="361">
        <f>Demography!B488</f>
        <v>0</v>
      </c>
      <c r="C489" s="361">
        <f>Demography!C488</f>
        <v>0</v>
      </c>
      <c r="D489" s="362">
        <f>Demography!D488</f>
        <v>0</v>
      </c>
      <c r="E489" s="362">
        <f>Demography!E488</f>
        <v>0</v>
      </c>
      <c r="F489" s="362">
        <f>Demography!F488</f>
        <v>0</v>
      </c>
      <c r="G489" s="81"/>
      <c r="H489" s="241"/>
      <c r="I489" s="478"/>
      <c r="J489" s="478"/>
      <c r="K489" s="241"/>
      <c r="L489" s="242"/>
      <c r="M489" s="478"/>
      <c r="N489" s="241"/>
      <c r="O489" s="242"/>
      <c r="P489" s="243"/>
      <c r="Q489" s="243"/>
      <c r="R489" s="243"/>
      <c r="S489" s="243"/>
      <c r="T489" s="243"/>
      <c r="U489" s="524"/>
      <c r="V489" s="241"/>
      <c r="W489" s="415"/>
      <c r="X489" s="415"/>
      <c r="Y489" s="81"/>
      <c r="Z489" s="241"/>
      <c r="AA489" s="416"/>
      <c r="AB489" s="416"/>
      <c r="AC489" s="81"/>
      <c r="AD489" s="242"/>
      <c r="AE489" s="242"/>
      <c r="AF489" s="241"/>
      <c r="AG489" s="242"/>
      <c r="AH489" s="241"/>
      <c r="AI489" s="241"/>
      <c r="AJ489" s="241"/>
      <c r="AK489" s="246"/>
      <c r="AL489" s="246"/>
      <c r="AM489" s="246"/>
      <c r="AN489" s="246"/>
      <c r="AO489" s="246"/>
      <c r="AP489" s="523"/>
      <c r="AQ489" s="246"/>
      <c r="AR489" s="246"/>
      <c r="AS489" s="246"/>
      <c r="AT489" s="246"/>
      <c r="AU489" s="246"/>
      <c r="AV489" s="246"/>
      <c r="AW489" s="246"/>
      <c r="AX489" s="246"/>
      <c r="AY489" s="246"/>
      <c r="AZ489" s="246"/>
      <c r="BA489" s="246"/>
      <c r="BB489" s="246"/>
      <c r="BC489" s="246"/>
      <c r="BD489" s="246"/>
      <c r="BE489" s="248"/>
      <c r="BF489" s="523"/>
      <c r="BG489" s="562" t="str">
        <f t="shared" si="65"/>
        <v xml:space="preserve"> </v>
      </c>
      <c r="BH489" s="562" t="str">
        <f t="shared" si="67"/>
        <v xml:space="preserve"> </v>
      </c>
      <c r="BI489" s="562" t="str">
        <f t="shared" si="68"/>
        <v xml:space="preserve"> </v>
      </c>
      <c r="BJ489" s="562" t="str">
        <f t="shared" si="69"/>
        <v xml:space="preserve"> </v>
      </c>
      <c r="BK489" s="523"/>
      <c r="BL489" s="242"/>
      <c r="BM489" s="242"/>
      <c r="BN489" s="241"/>
      <c r="BO489" s="242"/>
      <c r="BP489" s="241"/>
      <c r="BQ489" s="241"/>
      <c r="BR489" s="241"/>
      <c r="BS489" s="246"/>
      <c r="BT489" s="246"/>
      <c r="BU489" s="246"/>
      <c r="BV489" s="246"/>
      <c r="BW489" s="246"/>
      <c r="BX489" s="523"/>
      <c r="BY489" s="246"/>
      <c r="BZ489" s="246"/>
      <c r="CA489" s="246"/>
      <c r="CB489" s="246"/>
      <c r="CC489" s="246"/>
      <c r="CD489" s="246"/>
      <c r="CE489" s="246"/>
      <c r="CF489" s="246"/>
      <c r="CG489" s="246"/>
      <c r="CH489" s="246"/>
      <c r="CI489" s="246"/>
      <c r="CJ489" s="246"/>
      <c r="CK489" s="246"/>
      <c r="CL489" s="246"/>
      <c r="CM489" s="248"/>
      <c r="CN489" s="523"/>
      <c r="CO489" s="562" t="str">
        <f t="shared" si="66"/>
        <v xml:space="preserve"> </v>
      </c>
      <c r="CP489" s="562" t="str">
        <f t="shared" si="70"/>
        <v xml:space="preserve"> </v>
      </c>
      <c r="CQ489" s="562" t="str">
        <f t="shared" si="71"/>
        <v xml:space="preserve"> </v>
      </c>
      <c r="CR489" s="562" t="str">
        <f t="shared" si="72"/>
        <v xml:space="preserve"> </v>
      </c>
      <c r="CS489" s="81"/>
      <c r="CT489" s="515"/>
    </row>
    <row r="490" spans="2:98" ht="12.75" x14ac:dyDescent="0.25">
      <c r="B490" s="147">
        <f>Demography!B489</f>
        <v>0</v>
      </c>
      <c r="C490" s="147">
        <f>Demography!C489</f>
        <v>0</v>
      </c>
      <c r="D490" s="148">
        <f>Demography!D489</f>
        <v>0</v>
      </c>
      <c r="E490" s="148">
        <f>Demography!E489</f>
        <v>0</v>
      </c>
      <c r="F490" s="148">
        <f>Demography!F489</f>
        <v>0</v>
      </c>
      <c r="G490" s="81"/>
      <c r="H490" s="256"/>
      <c r="I490" s="257"/>
      <c r="J490" s="257"/>
      <c r="K490" s="256"/>
      <c r="L490" s="240"/>
      <c r="M490" s="257"/>
      <c r="N490" s="256"/>
      <c r="O490" s="240"/>
      <c r="P490" s="261"/>
      <c r="Q490" s="261"/>
      <c r="R490" s="261"/>
      <c r="S490" s="261"/>
      <c r="T490" s="261"/>
      <c r="U490" s="522"/>
      <c r="V490" s="256"/>
      <c r="W490" s="238"/>
      <c r="X490" s="238"/>
      <c r="Y490" s="81"/>
      <c r="Z490" s="256"/>
      <c r="AA490" s="150"/>
      <c r="AB490" s="150"/>
      <c r="AC490" s="81"/>
      <c r="AD490" s="240"/>
      <c r="AE490" s="240"/>
      <c r="AF490" s="256"/>
      <c r="AG490" s="240"/>
      <c r="AH490" s="256"/>
      <c r="AI490" s="256"/>
      <c r="AJ490" s="256"/>
      <c r="AK490" s="245"/>
      <c r="AL490" s="245"/>
      <c r="AM490" s="245"/>
      <c r="AN490" s="245"/>
      <c r="AO490" s="245"/>
      <c r="AP490" s="523"/>
      <c r="AQ490" s="245"/>
      <c r="AR490" s="245"/>
      <c r="AS490" s="245"/>
      <c r="AT490" s="245"/>
      <c r="AU490" s="245"/>
      <c r="AV490" s="245"/>
      <c r="AW490" s="245"/>
      <c r="AX490" s="245"/>
      <c r="AY490" s="245"/>
      <c r="AZ490" s="245"/>
      <c r="BA490" s="245"/>
      <c r="BB490" s="245"/>
      <c r="BC490" s="245"/>
      <c r="BD490" s="245"/>
      <c r="BE490" s="247"/>
      <c r="BF490" s="523"/>
      <c r="BG490" s="561" t="str">
        <f t="shared" si="65"/>
        <v xml:space="preserve"> </v>
      </c>
      <c r="BH490" s="561" t="str">
        <f t="shared" si="67"/>
        <v xml:space="preserve"> </v>
      </c>
      <c r="BI490" s="561" t="str">
        <f t="shared" si="68"/>
        <v xml:space="preserve"> </v>
      </c>
      <c r="BJ490" s="561" t="str">
        <f t="shared" si="69"/>
        <v xml:space="preserve"> </v>
      </c>
      <c r="BK490" s="523"/>
      <c r="BL490" s="240"/>
      <c r="BM490" s="240"/>
      <c r="BN490" s="256"/>
      <c r="BO490" s="240"/>
      <c r="BP490" s="256"/>
      <c r="BQ490" s="256"/>
      <c r="BR490" s="256"/>
      <c r="BS490" s="245"/>
      <c r="BT490" s="245"/>
      <c r="BU490" s="245"/>
      <c r="BV490" s="245"/>
      <c r="BW490" s="245"/>
      <c r="BX490" s="523"/>
      <c r="BY490" s="245"/>
      <c r="BZ490" s="245"/>
      <c r="CA490" s="245"/>
      <c r="CB490" s="245"/>
      <c r="CC490" s="245"/>
      <c r="CD490" s="245"/>
      <c r="CE490" s="245"/>
      <c r="CF490" s="245"/>
      <c r="CG490" s="245"/>
      <c r="CH490" s="245"/>
      <c r="CI490" s="245"/>
      <c r="CJ490" s="245"/>
      <c r="CK490" s="245"/>
      <c r="CL490" s="245"/>
      <c r="CM490" s="247"/>
      <c r="CN490" s="523"/>
      <c r="CO490" s="561" t="str">
        <f t="shared" si="66"/>
        <v xml:space="preserve"> </v>
      </c>
      <c r="CP490" s="561" t="str">
        <f t="shared" si="70"/>
        <v xml:space="preserve"> </v>
      </c>
      <c r="CQ490" s="561" t="str">
        <f t="shared" si="71"/>
        <v xml:space="preserve"> </v>
      </c>
      <c r="CR490" s="561" t="str">
        <f t="shared" si="72"/>
        <v xml:space="preserve"> </v>
      </c>
      <c r="CS490" s="81"/>
      <c r="CT490" s="254"/>
    </row>
    <row r="491" spans="2:98" ht="12.75" x14ac:dyDescent="0.25">
      <c r="B491" s="361">
        <f>Demography!B490</f>
        <v>0</v>
      </c>
      <c r="C491" s="361">
        <f>Demography!C490</f>
        <v>0</v>
      </c>
      <c r="D491" s="362">
        <f>Demography!D490</f>
        <v>0</v>
      </c>
      <c r="E491" s="362">
        <f>Demography!E490</f>
        <v>0</v>
      </c>
      <c r="F491" s="362">
        <f>Demography!F490</f>
        <v>0</v>
      </c>
      <c r="G491" s="81"/>
      <c r="H491" s="241"/>
      <c r="I491" s="478"/>
      <c r="J491" s="478"/>
      <c r="K491" s="241"/>
      <c r="L491" s="242"/>
      <c r="M491" s="478"/>
      <c r="N491" s="241"/>
      <c r="O491" s="242"/>
      <c r="P491" s="243"/>
      <c r="Q491" s="243"/>
      <c r="R491" s="243"/>
      <c r="S491" s="243"/>
      <c r="T491" s="243"/>
      <c r="U491" s="524"/>
      <c r="V491" s="241"/>
      <c r="W491" s="415"/>
      <c r="X491" s="415"/>
      <c r="Y491" s="81"/>
      <c r="Z491" s="241"/>
      <c r="AA491" s="416"/>
      <c r="AB491" s="416"/>
      <c r="AC491" s="81"/>
      <c r="AD491" s="242"/>
      <c r="AE491" s="242"/>
      <c r="AF491" s="241"/>
      <c r="AG491" s="242"/>
      <c r="AH491" s="241"/>
      <c r="AI491" s="241"/>
      <c r="AJ491" s="241"/>
      <c r="AK491" s="246"/>
      <c r="AL491" s="246"/>
      <c r="AM491" s="246"/>
      <c r="AN491" s="246"/>
      <c r="AO491" s="246"/>
      <c r="AP491" s="523"/>
      <c r="AQ491" s="246"/>
      <c r="AR491" s="246"/>
      <c r="AS491" s="246"/>
      <c r="AT491" s="246"/>
      <c r="AU491" s="246"/>
      <c r="AV491" s="246"/>
      <c r="AW491" s="246"/>
      <c r="AX491" s="246"/>
      <c r="AY491" s="246"/>
      <c r="AZ491" s="246"/>
      <c r="BA491" s="246"/>
      <c r="BB491" s="246"/>
      <c r="BC491" s="246"/>
      <c r="BD491" s="246"/>
      <c r="BE491" s="248"/>
      <c r="BF491" s="523"/>
      <c r="BG491" s="562" t="str">
        <f t="shared" si="65"/>
        <v xml:space="preserve"> </v>
      </c>
      <c r="BH491" s="562" t="str">
        <f t="shared" si="67"/>
        <v xml:space="preserve"> </v>
      </c>
      <c r="BI491" s="562" t="str">
        <f t="shared" si="68"/>
        <v xml:space="preserve"> </v>
      </c>
      <c r="BJ491" s="562" t="str">
        <f t="shared" si="69"/>
        <v xml:space="preserve"> </v>
      </c>
      <c r="BK491" s="523"/>
      <c r="BL491" s="242"/>
      <c r="BM491" s="242"/>
      <c r="BN491" s="241"/>
      <c r="BO491" s="242"/>
      <c r="BP491" s="241"/>
      <c r="BQ491" s="241"/>
      <c r="BR491" s="241"/>
      <c r="BS491" s="246"/>
      <c r="BT491" s="246"/>
      <c r="BU491" s="246"/>
      <c r="BV491" s="246"/>
      <c r="BW491" s="246"/>
      <c r="BX491" s="523"/>
      <c r="BY491" s="246"/>
      <c r="BZ491" s="246"/>
      <c r="CA491" s="246"/>
      <c r="CB491" s="246"/>
      <c r="CC491" s="246"/>
      <c r="CD491" s="246"/>
      <c r="CE491" s="246"/>
      <c r="CF491" s="246"/>
      <c r="CG491" s="246"/>
      <c r="CH491" s="246"/>
      <c r="CI491" s="246"/>
      <c r="CJ491" s="246"/>
      <c r="CK491" s="246"/>
      <c r="CL491" s="246"/>
      <c r="CM491" s="248"/>
      <c r="CN491" s="523"/>
      <c r="CO491" s="562" t="str">
        <f t="shared" si="66"/>
        <v xml:space="preserve"> </v>
      </c>
      <c r="CP491" s="562" t="str">
        <f t="shared" si="70"/>
        <v xml:space="preserve"> </v>
      </c>
      <c r="CQ491" s="562" t="str">
        <f t="shared" si="71"/>
        <v xml:space="preserve"> </v>
      </c>
      <c r="CR491" s="562" t="str">
        <f t="shared" si="72"/>
        <v xml:space="preserve"> </v>
      </c>
      <c r="CS491" s="81"/>
      <c r="CT491" s="515"/>
    </row>
    <row r="492" spans="2:98" ht="12.75" x14ac:dyDescent="0.25">
      <c r="B492" s="147">
        <f>Demography!B491</f>
        <v>0</v>
      </c>
      <c r="C492" s="147">
        <f>Demography!C491</f>
        <v>0</v>
      </c>
      <c r="D492" s="148">
        <f>Demography!D491</f>
        <v>0</v>
      </c>
      <c r="E492" s="148">
        <f>Demography!E491</f>
        <v>0</v>
      </c>
      <c r="F492" s="148">
        <f>Demography!F491</f>
        <v>0</v>
      </c>
      <c r="G492" s="81"/>
      <c r="H492" s="256"/>
      <c r="I492" s="257"/>
      <c r="J492" s="257"/>
      <c r="K492" s="256"/>
      <c r="L492" s="240"/>
      <c r="M492" s="257"/>
      <c r="N492" s="256"/>
      <c r="O492" s="240"/>
      <c r="P492" s="261"/>
      <c r="Q492" s="261"/>
      <c r="R492" s="261"/>
      <c r="S492" s="261"/>
      <c r="T492" s="261"/>
      <c r="U492" s="522"/>
      <c r="V492" s="256"/>
      <c r="W492" s="238"/>
      <c r="X492" s="238"/>
      <c r="Y492" s="81"/>
      <c r="Z492" s="256"/>
      <c r="AA492" s="150"/>
      <c r="AB492" s="150"/>
      <c r="AC492" s="81"/>
      <c r="AD492" s="240"/>
      <c r="AE492" s="240"/>
      <c r="AF492" s="256"/>
      <c r="AG492" s="240"/>
      <c r="AH492" s="256"/>
      <c r="AI492" s="256"/>
      <c r="AJ492" s="256"/>
      <c r="AK492" s="245"/>
      <c r="AL492" s="245"/>
      <c r="AM492" s="245"/>
      <c r="AN492" s="245"/>
      <c r="AO492" s="245"/>
      <c r="AP492" s="523"/>
      <c r="AQ492" s="245"/>
      <c r="AR492" s="245"/>
      <c r="AS492" s="245"/>
      <c r="AT492" s="245"/>
      <c r="AU492" s="245"/>
      <c r="AV492" s="245"/>
      <c r="AW492" s="245"/>
      <c r="AX492" s="245"/>
      <c r="AY492" s="245"/>
      <c r="AZ492" s="245"/>
      <c r="BA492" s="245"/>
      <c r="BB492" s="245"/>
      <c r="BC492" s="245"/>
      <c r="BD492" s="245"/>
      <c r="BE492" s="247"/>
      <c r="BF492" s="523"/>
      <c r="BG492" s="561" t="str">
        <f t="shared" si="65"/>
        <v xml:space="preserve"> </v>
      </c>
      <c r="BH492" s="561" t="str">
        <f t="shared" si="67"/>
        <v xml:space="preserve"> </v>
      </c>
      <c r="BI492" s="561" t="str">
        <f t="shared" si="68"/>
        <v xml:space="preserve"> </v>
      </c>
      <c r="BJ492" s="561" t="str">
        <f t="shared" si="69"/>
        <v xml:space="preserve"> </v>
      </c>
      <c r="BK492" s="523"/>
      <c r="BL492" s="240"/>
      <c r="BM492" s="240"/>
      <c r="BN492" s="256"/>
      <c r="BO492" s="240"/>
      <c r="BP492" s="256"/>
      <c r="BQ492" s="256"/>
      <c r="BR492" s="256"/>
      <c r="BS492" s="245"/>
      <c r="BT492" s="245"/>
      <c r="BU492" s="245"/>
      <c r="BV492" s="245"/>
      <c r="BW492" s="245"/>
      <c r="BX492" s="523"/>
      <c r="BY492" s="245"/>
      <c r="BZ492" s="245"/>
      <c r="CA492" s="245"/>
      <c r="CB492" s="245"/>
      <c r="CC492" s="245"/>
      <c r="CD492" s="245"/>
      <c r="CE492" s="245"/>
      <c r="CF492" s="245"/>
      <c r="CG492" s="245"/>
      <c r="CH492" s="245"/>
      <c r="CI492" s="245"/>
      <c r="CJ492" s="245"/>
      <c r="CK492" s="245"/>
      <c r="CL492" s="245"/>
      <c r="CM492" s="247"/>
      <c r="CN492" s="523"/>
      <c r="CO492" s="561" t="str">
        <f t="shared" si="66"/>
        <v xml:space="preserve"> </v>
      </c>
      <c r="CP492" s="561" t="str">
        <f t="shared" si="70"/>
        <v xml:space="preserve"> </v>
      </c>
      <c r="CQ492" s="561" t="str">
        <f t="shared" si="71"/>
        <v xml:space="preserve"> </v>
      </c>
      <c r="CR492" s="561" t="str">
        <f t="shared" si="72"/>
        <v xml:space="preserve"> </v>
      </c>
      <c r="CS492" s="81"/>
      <c r="CT492" s="254"/>
    </row>
    <row r="493" spans="2:98" ht="12.75" x14ac:dyDescent="0.25">
      <c r="B493" s="361">
        <f>Demography!B492</f>
        <v>0</v>
      </c>
      <c r="C493" s="361">
        <f>Demography!C492</f>
        <v>0</v>
      </c>
      <c r="D493" s="362">
        <f>Demography!D492</f>
        <v>0</v>
      </c>
      <c r="E493" s="362">
        <f>Demography!E492</f>
        <v>0</v>
      </c>
      <c r="F493" s="362">
        <f>Demography!F492</f>
        <v>0</v>
      </c>
      <c r="G493" s="81"/>
      <c r="H493" s="241"/>
      <c r="I493" s="478"/>
      <c r="J493" s="478"/>
      <c r="K493" s="241"/>
      <c r="L493" s="242"/>
      <c r="M493" s="478"/>
      <c r="N493" s="241"/>
      <c r="O493" s="242"/>
      <c r="P493" s="243"/>
      <c r="Q493" s="243"/>
      <c r="R493" s="243"/>
      <c r="S493" s="243"/>
      <c r="T493" s="243"/>
      <c r="U493" s="524"/>
      <c r="V493" s="241"/>
      <c r="W493" s="415"/>
      <c r="X493" s="415"/>
      <c r="Y493" s="81"/>
      <c r="Z493" s="241"/>
      <c r="AA493" s="416"/>
      <c r="AB493" s="416"/>
      <c r="AC493" s="81"/>
      <c r="AD493" s="242"/>
      <c r="AE493" s="242"/>
      <c r="AF493" s="241"/>
      <c r="AG493" s="242"/>
      <c r="AH493" s="241"/>
      <c r="AI493" s="241"/>
      <c r="AJ493" s="241"/>
      <c r="AK493" s="246"/>
      <c r="AL493" s="246"/>
      <c r="AM493" s="246"/>
      <c r="AN493" s="246"/>
      <c r="AO493" s="246"/>
      <c r="AP493" s="523"/>
      <c r="AQ493" s="246"/>
      <c r="AR493" s="246"/>
      <c r="AS493" s="246"/>
      <c r="AT493" s="246"/>
      <c r="AU493" s="246"/>
      <c r="AV493" s="246"/>
      <c r="AW493" s="246"/>
      <c r="AX493" s="246"/>
      <c r="AY493" s="246"/>
      <c r="AZ493" s="246"/>
      <c r="BA493" s="246"/>
      <c r="BB493" s="246"/>
      <c r="BC493" s="246"/>
      <c r="BD493" s="246"/>
      <c r="BE493" s="248"/>
      <c r="BF493" s="523"/>
      <c r="BG493" s="562" t="str">
        <f t="shared" si="65"/>
        <v xml:space="preserve"> </v>
      </c>
      <c r="BH493" s="562" t="str">
        <f t="shared" si="67"/>
        <v xml:space="preserve"> </v>
      </c>
      <c r="BI493" s="562" t="str">
        <f t="shared" si="68"/>
        <v xml:space="preserve"> </v>
      </c>
      <c r="BJ493" s="562" t="str">
        <f t="shared" si="69"/>
        <v xml:space="preserve"> </v>
      </c>
      <c r="BK493" s="523"/>
      <c r="BL493" s="242"/>
      <c r="BM493" s="242"/>
      <c r="BN493" s="241"/>
      <c r="BO493" s="242"/>
      <c r="BP493" s="241"/>
      <c r="BQ493" s="241"/>
      <c r="BR493" s="241"/>
      <c r="BS493" s="246"/>
      <c r="BT493" s="246"/>
      <c r="BU493" s="246"/>
      <c r="BV493" s="246"/>
      <c r="BW493" s="246"/>
      <c r="BX493" s="523"/>
      <c r="BY493" s="246"/>
      <c r="BZ493" s="246"/>
      <c r="CA493" s="246"/>
      <c r="CB493" s="246"/>
      <c r="CC493" s="246"/>
      <c r="CD493" s="246"/>
      <c r="CE493" s="246"/>
      <c r="CF493" s="246"/>
      <c r="CG493" s="246"/>
      <c r="CH493" s="246"/>
      <c r="CI493" s="246"/>
      <c r="CJ493" s="246"/>
      <c r="CK493" s="246"/>
      <c r="CL493" s="246"/>
      <c r="CM493" s="248"/>
      <c r="CN493" s="523"/>
      <c r="CO493" s="562" t="str">
        <f t="shared" si="66"/>
        <v xml:space="preserve"> </v>
      </c>
      <c r="CP493" s="562" t="str">
        <f t="shared" si="70"/>
        <v xml:space="preserve"> </v>
      </c>
      <c r="CQ493" s="562" t="str">
        <f t="shared" si="71"/>
        <v xml:space="preserve"> </v>
      </c>
      <c r="CR493" s="562" t="str">
        <f t="shared" si="72"/>
        <v xml:space="preserve"> </v>
      </c>
      <c r="CS493" s="81"/>
      <c r="CT493" s="515"/>
    </row>
    <row r="494" spans="2:98" ht="12.75" x14ac:dyDescent="0.25">
      <c r="B494" s="147">
        <f>Demography!B493</f>
        <v>0</v>
      </c>
      <c r="C494" s="147">
        <f>Demography!C493</f>
        <v>0</v>
      </c>
      <c r="D494" s="148">
        <f>Demography!D493</f>
        <v>0</v>
      </c>
      <c r="E494" s="148">
        <f>Demography!E493</f>
        <v>0</v>
      </c>
      <c r="F494" s="148">
        <f>Demography!F493</f>
        <v>0</v>
      </c>
      <c r="G494" s="81"/>
      <c r="H494" s="256"/>
      <c r="I494" s="257"/>
      <c r="J494" s="257"/>
      <c r="K494" s="256"/>
      <c r="L494" s="240"/>
      <c r="M494" s="257"/>
      <c r="N494" s="256"/>
      <c r="O494" s="240"/>
      <c r="P494" s="261"/>
      <c r="Q494" s="261"/>
      <c r="R494" s="261"/>
      <c r="S494" s="261"/>
      <c r="T494" s="261"/>
      <c r="U494" s="522"/>
      <c r="V494" s="256"/>
      <c r="W494" s="238"/>
      <c r="X494" s="238"/>
      <c r="Y494" s="81"/>
      <c r="Z494" s="256"/>
      <c r="AA494" s="150"/>
      <c r="AB494" s="150"/>
      <c r="AC494" s="81"/>
      <c r="AD494" s="240"/>
      <c r="AE494" s="240"/>
      <c r="AF494" s="256"/>
      <c r="AG494" s="240"/>
      <c r="AH494" s="256"/>
      <c r="AI494" s="256"/>
      <c r="AJ494" s="256"/>
      <c r="AK494" s="245"/>
      <c r="AL494" s="245"/>
      <c r="AM494" s="245"/>
      <c r="AN494" s="245"/>
      <c r="AO494" s="245"/>
      <c r="AP494" s="523"/>
      <c r="AQ494" s="245"/>
      <c r="AR494" s="245"/>
      <c r="AS494" s="245"/>
      <c r="AT494" s="245"/>
      <c r="AU494" s="245"/>
      <c r="AV494" s="245"/>
      <c r="AW494" s="245"/>
      <c r="AX494" s="245"/>
      <c r="AY494" s="245"/>
      <c r="AZ494" s="245"/>
      <c r="BA494" s="245"/>
      <c r="BB494" s="245"/>
      <c r="BC494" s="245"/>
      <c r="BD494" s="245"/>
      <c r="BE494" s="247"/>
      <c r="BF494" s="523"/>
      <c r="BG494" s="561" t="str">
        <f t="shared" si="65"/>
        <v xml:space="preserve"> </v>
      </c>
      <c r="BH494" s="561" t="str">
        <f t="shared" si="67"/>
        <v xml:space="preserve"> </v>
      </c>
      <c r="BI494" s="561" t="str">
        <f t="shared" si="68"/>
        <v xml:space="preserve"> </v>
      </c>
      <c r="BJ494" s="561" t="str">
        <f t="shared" si="69"/>
        <v xml:space="preserve"> </v>
      </c>
      <c r="BK494" s="523"/>
      <c r="BL494" s="240"/>
      <c r="BM494" s="240"/>
      <c r="BN494" s="256"/>
      <c r="BO494" s="240"/>
      <c r="BP494" s="256"/>
      <c r="BQ494" s="256"/>
      <c r="BR494" s="256"/>
      <c r="BS494" s="245"/>
      <c r="BT494" s="245"/>
      <c r="BU494" s="245"/>
      <c r="BV494" s="245"/>
      <c r="BW494" s="245"/>
      <c r="BX494" s="523"/>
      <c r="BY494" s="245"/>
      <c r="BZ494" s="245"/>
      <c r="CA494" s="245"/>
      <c r="CB494" s="245"/>
      <c r="CC494" s="245"/>
      <c r="CD494" s="245"/>
      <c r="CE494" s="245"/>
      <c r="CF494" s="245"/>
      <c r="CG494" s="245"/>
      <c r="CH494" s="245"/>
      <c r="CI494" s="245"/>
      <c r="CJ494" s="245"/>
      <c r="CK494" s="245"/>
      <c r="CL494" s="245"/>
      <c r="CM494" s="247"/>
      <c r="CN494" s="523"/>
      <c r="CO494" s="561" t="str">
        <f t="shared" si="66"/>
        <v xml:space="preserve"> </v>
      </c>
      <c r="CP494" s="561" t="str">
        <f t="shared" si="70"/>
        <v xml:space="preserve"> </v>
      </c>
      <c r="CQ494" s="561" t="str">
        <f t="shared" si="71"/>
        <v xml:space="preserve"> </v>
      </c>
      <c r="CR494" s="561" t="str">
        <f t="shared" si="72"/>
        <v xml:space="preserve"> </v>
      </c>
      <c r="CS494" s="81"/>
      <c r="CT494" s="254"/>
    </row>
    <row r="495" spans="2:98" ht="12.75" x14ac:dyDescent="0.25">
      <c r="B495" s="361">
        <f>Demography!B494</f>
        <v>0</v>
      </c>
      <c r="C495" s="361">
        <f>Demography!C494</f>
        <v>0</v>
      </c>
      <c r="D495" s="362">
        <f>Demography!D494</f>
        <v>0</v>
      </c>
      <c r="E495" s="362">
        <f>Demography!E494</f>
        <v>0</v>
      </c>
      <c r="F495" s="362">
        <f>Demography!F494</f>
        <v>0</v>
      </c>
      <c r="G495" s="81"/>
      <c r="H495" s="241"/>
      <c r="I495" s="478"/>
      <c r="J495" s="478"/>
      <c r="K495" s="241"/>
      <c r="L495" s="242"/>
      <c r="M495" s="478"/>
      <c r="N495" s="241"/>
      <c r="O495" s="242"/>
      <c r="P495" s="243"/>
      <c r="Q495" s="243"/>
      <c r="R495" s="243"/>
      <c r="S495" s="243"/>
      <c r="T495" s="243"/>
      <c r="U495" s="524"/>
      <c r="V495" s="241"/>
      <c r="W495" s="415"/>
      <c r="X495" s="415"/>
      <c r="Y495" s="81"/>
      <c r="Z495" s="241"/>
      <c r="AA495" s="416"/>
      <c r="AB495" s="416"/>
      <c r="AC495" s="81"/>
      <c r="AD495" s="242"/>
      <c r="AE495" s="242"/>
      <c r="AF495" s="241"/>
      <c r="AG495" s="242"/>
      <c r="AH495" s="241"/>
      <c r="AI495" s="241"/>
      <c r="AJ495" s="241"/>
      <c r="AK495" s="246"/>
      <c r="AL495" s="246"/>
      <c r="AM495" s="246"/>
      <c r="AN495" s="246"/>
      <c r="AO495" s="246"/>
      <c r="AP495" s="523"/>
      <c r="AQ495" s="246"/>
      <c r="AR495" s="246"/>
      <c r="AS495" s="246"/>
      <c r="AT495" s="246"/>
      <c r="AU495" s="246"/>
      <c r="AV495" s="246"/>
      <c r="AW495" s="246"/>
      <c r="AX495" s="246"/>
      <c r="AY495" s="246"/>
      <c r="AZ495" s="246"/>
      <c r="BA495" s="246"/>
      <c r="BB495" s="246"/>
      <c r="BC495" s="246"/>
      <c r="BD495" s="246"/>
      <c r="BE495" s="248"/>
      <c r="BF495" s="523"/>
      <c r="BG495" s="562" t="str">
        <f t="shared" si="65"/>
        <v xml:space="preserve"> </v>
      </c>
      <c r="BH495" s="562" t="str">
        <f t="shared" si="67"/>
        <v xml:space="preserve"> </v>
      </c>
      <c r="BI495" s="562" t="str">
        <f t="shared" si="68"/>
        <v xml:space="preserve"> </v>
      </c>
      <c r="BJ495" s="562" t="str">
        <f t="shared" si="69"/>
        <v xml:space="preserve"> </v>
      </c>
      <c r="BK495" s="523"/>
      <c r="BL495" s="242"/>
      <c r="BM495" s="242"/>
      <c r="BN495" s="241"/>
      <c r="BO495" s="242"/>
      <c r="BP495" s="241"/>
      <c r="BQ495" s="241"/>
      <c r="BR495" s="241"/>
      <c r="BS495" s="246"/>
      <c r="BT495" s="246"/>
      <c r="BU495" s="246"/>
      <c r="BV495" s="246"/>
      <c r="BW495" s="246"/>
      <c r="BX495" s="523"/>
      <c r="BY495" s="246"/>
      <c r="BZ495" s="246"/>
      <c r="CA495" s="246"/>
      <c r="CB495" s="246"/>
      <c r="CC495" s="246"/>
      <c r="CD495" s="246"/>
      <c r="CE495" s="246"/>
      <c r="CF495" s="246"/>
      <c r="CG495" s="246"/>
      <c r="CH495" s="246"/>
      <c r="CI495" s="246"/>
      <c r="CJ495" s="246"/>
      <c r="CK495" s="246"/>
      <c r="CL495" s="246"/>
      <c r="CM495" s="248"/>
      <c r="CN495" s="523"/>
      <c r="CO495" s="562" t="str">
        <f t="shared" si="66"/>
        <v xml:space="preserve"> </v>
      </c>
      <c r="CP495" s="562" t="str">
        <f t="shared" si="70"/>
        <v xml:space="preserve"> </v>
      </c>
      <c r="CQ495" s="562" t="str">
        <f t="shared" si="71"/>
        <v xml:space="preserve"> </v>
      </c>
      <c r="CR495" s="562" t="str">
        <f t="shared" si="72"/>
        <v xml:space="preserve"> </v>
      </c>
      <c r="CS495" s="81"/>
      <c r="CT495" s="515"/>
    </row>
    <row r="496" spans="2:98" ht="12.75" x14ac:dyDescent="0.25">
      <c r="B496" s="147">
        <f>Demography!B495</f>
        <v>0</v>
      </c>
      <c r="C496" s="147">
        <f>Demography!C495</f>
        <v>0</v>
      </c>
      <c r="D496" s="148">
        <f>Demography!D495</f>
        <v>0</v>
      </c>
      <c r="E496" s="148">
        <f>Demography!E495</f>
        <v>0</v>
      </c>
      <c r="F496" s="148">
        <f>Demography!F495</f>
        <v>0</v>
      </c>
      <c r="G496" s="81"/>
      <c r="H496" s="256"/>
      <c r="I496" s="257"/>
      <c r="J496" s="257"/>
      <c r="K496" s="256"/>
      <c r="L496" s="240"/>
      <c r="M496" s="257"/>
      <c r="N496" s="256"/>
      <c r="O496" s="240"/>
      <c r="P496" s="261"/>
      <c r="Q496" s="261"/>
      <c r="R496" s="261"/>
      <c r="S496" s="261"/>
      <c r="T496" s="261"/>
      <c r="U496" s="522"/>
      <c r="V496" s="256"/>
      <c r="W496" s="238"/>
      <c r="X496" s="238"/>
      <c r="Y496" s="81"/>
      <c r="Z496" s="256"/>
      <c r="AA496" s="150"/>
      <c r="AB496" s="150"/>
      <c r="AC496" s="81"/>
      <c r="AD496" s="240"/>
      <c r="AE496" s="240"/>
      <c r="AF496" s="256"/>
      <c r="AG496" s="240"/>
      <c r="AH496" s="256"/>
      <c r="AI496" s="256"/>
      <c r="AJ496" s="256"/>
      <c r="AK496" s="245"/>
      <c r="AL496" s="245"/>
      <c r="AM496" s="245"/>
      <c r="AN496" s="245"/>
      <c r="AO496" s="245"/>
      <c r="AP496" s="523"/>
      <c r="AQ496" s="245"/>
      <c r="AR496" s="245"/>
      <c r="AS496" s="245"/>
      <c r="AT496" s="245"/>
      <c r="AU496" s="245"/>
      <c r="AV496" s="245"/>
      <c r="AW496" s="245"/>
      <c r="AX496" s="245"/>
      <c r="AY496" s="245"/>
      <c r="AZ496" s="245"/>
      <c r="BA496" s="245"/>
      <c r="BB496" s="245"/>
      <c r="BC496" s="245"/>
      <c r="BD496" s="245"/>
      <c r="BE496" s="247"/>
      <c r="BF496" s="523"/>
      <c r="BG496" s="561" t="str">
        <f t="shared" si="65"/>
        <v xml:space="preserve"> </v>
      </c>
      <c r="BH496" s="561" t="str">
        <f t="shared" si="67"/>
        <v xml:space="preserve"> </v>
      </c>
      <c r="BI496" s="561" t="str">
        <f t="shared" si="68"/>
        <v xml:space="preserve"> </v>
      </c>
      <c r="BJ496" s="561" t="str">
        <f t="shared" si="69"/>
        <v xml:space="preserve"> </v>
      </c>
      <c r="BK496" s="523"/>
      <c r="BL496" s="240"/>
      <c r="BM496" s="240"/>
      <c r="BN496" s="256"/>
      <c r="BO496" s="240"/>
      <c r="BP496" s="256"/>
      <c r="BQ496" s="256"/>
      <c r="BR496" s="256"/>
      <c r="BS496" s="245"/>
      <c r="BT496" s="245"/>
      <c r="BU496" s="245"/>
      <c r="BV496" s="245"/>
      <c r="BW496" s="245"/>
      <c r="BX496" s="523"/>
      <c r="BY496" s="245"/>
      <c r="BZ496" s="245"/>
      <c r="CA496" s="245"/>
      <c r="CB496" s="245"/>
      <c r="CC496" s="245"/>
      <c r="CD496" s="245"/>
      <c r="CE496" s="245"/>
      <c r="CF496" s="245"/>
      <c r="CG496" s="245"/>
      <c r="CH496" s="245"/>
      <c r="CI496" s="245"/>
      <c r="CJ496" s="245"/>
      <c r="CK496" s="245"/>
      <c r="CL496" s="245"/>
      <c r="CM496" s="247"/>
      <c r="CN496" s="523"/>
      <c r="CO496" s="561" t="str">
        <f t="shared" si="66"/>
        <v xml:space="preserve"> </v>
      </c>
      <c r="CP496" s="561" t="str">
        <f t="shared" si="70"/>
        <v xml:space="preserve"> </v>
      </c>
      <c r="CQ496" s="561" t="str">
        <f t="shared" si="71"/>
        <v xml:space="preserve"> </v>
      </c>
      <c r="CR496" s="561" t="str">
        <f t="shared" si="72"/>
        <v xml:space="preserve"> </v>
      </c>
      <c r="CS496" s="81"/>
      <c r="CT496" s="254"/>
    </row>
    <row r="497" spans="2:98" ht="12.75" x14ac:dyDescent="0.25">
      <c r="B497" s="361">
        <f>Demography!B496</f>
        <v>0</v>
      </c>
      <c r="C497" s="361">
        <f>Demography!C496</f>
        <v>0</v>
      </c>
      <c r="D497" s="362">
        <f>Demography!D496</f>
        <v>0</v>
      </c>
      <c r="E497" s="362">
        <f>Demography!E496</f>
        <v>0</v>
      </c>
      <c r="F497" s="362">
        <f>Demography!F496</f>
        <v>0</v>
      </c>
      <c r="G497" s="81"/>
      <c r="H497" s="241"/>
      <c r="I497" s="478"/>
      <c r="J497" s="478"/>
      <c r="K497" s="241"/>
      <c r="L497" s="242"/>
      <c r="M497" s="478"/>
      <c r="N497" s="241"/>
      <c r="O497" s="242"/>
      <c r="P497" s="243"/>
      <c r="Q497" s="243"/>
      <c r="R497" s="243"/>
      <c r="S497" s="243"/>
      <c r="T497" s="243"/>
      <c r="U497" s="524"/>
      <c r="V497" s="241"/>
      <c r="W497" s="415"/>
      <c r="X497" s="415"/>
      <c r="Y497" s="81"/>
      <c r="Z497" s="241"/>
      <c r="AA497" s="416"/>
      <c r="AB497" s="416"/>
      <c r="AC497" s="81"/>
      <c r="AD497" s="242"/>
      <c r="AE497" s="242"/>
      <c r="AF497" s="241"/>
      <c r="AG497" s="242"/>
      <c r="AH497" s="241"/>
      <c r="AI497" s="241"/>
      <c r="AJ497" s="241"/>
      <c r="AK497" s="246"/>
      <c r="AL497" s="246"/>
      <c r="AM497" s="246"/>
      <c r="AN497" s="246"/>
      <c r="AO497" s="246"/>
      <c r="AP497" s="523"/>
      <c r="AQ497" s="246"/>
      <c r="AR497" s="246"/>
      <c r="AS497" s="246"/>
      <c r="AT497" s="246"/>
      <c r="AU497" s="246"/>
      <c r="AV497" s="246"/>
      <c r="AW497" s="246"/>
      <c r="AX497" s="246"/>
      <c r="AY497" s="246"/>
      <c r="AZ497" s="246"/>
      <c r="BA497" s="246"/>
      <c r="BB497" s="246"/>
      <c r="BC497" s="246"/>
      <c r="BD497" s="246"/>
      <c r="BE497" s="248"/>
      <c r="BF497" s="523"/>
      <c r="BG497" s="562" t="str">
        <f t="shared" si="65"/>
        <v xml:space="preserve"> </v>
      </c>
      <c r="BH497" s="562" t="str">
        <f t="shared" si="67"/>
        <v xml:space="preserve"> </v>
      </c>
      <c r="BI497" s="562" t="str">
        <f t="shared" si="68"/>
        <v xml:space="preserve"> </v>
      </c>
      <c r="BJ497" s="562" t="str">
        <f t="shared" si="69"/>
        <v xml:space="preserve"> </v>
      </c>
      <c r="BK497" s="523"/>
      <c r="BL497" s="242"/>
      <c r="BM497" s="242"/>
      <c r="BN497" s="241"/>
      <c r="BO497" s="242"/>
      <c r="BP497" s="241"/>
      <c r="BQ497" s="241"/>
      <c r="BR497" s="241"/>
      <c r="BS497" s="246"/>
      <c r="BT497" s="246"/>
      <c r="BU497" s="246"/>
      <c r="BV497" s="246"/>
      <c r="BW497" s="246"/>
      <c r="BX497" s="523"/>
      <c r="BY497" s="246"/>
      <c r="BZ497" s="246"/>
      <c r="CA497" s="246"/>
      <c r="CB497" s="246"/>
      <c r="CC497" s="246"/>
      <c r="CD497" s="246"/>
      <c r="CE497" s="246"/>
      <c r="CF497" s="246"/>
      <c r="CG497" s="246"/>
      <c r="CH497" s="246"/>
      <c r="CI497" s="246"/>
      <c r="CJ497" s="246"/>
      <c r="CK497" s="246"/>
      <c r="CL497" s="246"/>
      <c r="CM497" s="248"/>
      <c r="CN497" s="523"/>
      <c r="CO497" s="562" t="str">
        <f t="shared" si="66"/>
        <v xml:space="preserve"> </v>
      </c>
      <c r="CP497" s="562" t="str">
        <f t="shared" si="70"/>
        <v xml:space="preserve"> </v>
      </c>
      <c r="CQ497" s="562" t="str">
        <f t="shared" si="71"/>
        <v xml:space="preserve"> </v>
      </c>
      <c r="CR497" s="562" t="str">
        <f t="shared" si="72"/>
        <v xml:space="preserve"> </v>
      </c>
      <c r="CS497" s="81"/>
      <c r="CT497" s="515"/>
    </row>
    <row r="498" spans="2:98" ht="12.75" x14ac:dyDescent="0.25">
      <c r="B498" s="147">
        <f>Demography!B497</f>
        <v>0</v>
      </c>
      <c r="C498" s="147">
        <f>Demography!C497</f>
        <v>0</v>
      </c>
      <c r="D498" s="148">
        <f>Demography!D497</f>
        <v>0</v>
      </c>
      <c r="E498" s="148">
        <f>Demography!E497</f>
        <v>0</v>
      </c>
      <c r="F498" s="148">
        <f>Demography!F497</f>
        <v>0</v>
      </c>
      <c r="G498" s="81"/>
      <c r="H498" s="256"/>
      <c r="I498" s="257"/>
      <c r="J498" s="257"/>
      <c r="K498" s="256"/>
      <c r="L498" s="240"/>
      <c r="M498" s="257"/>
      <c r="N498" s="256"/>
      <c r="O498" s="240"/>
      <c r="P498" s="261"/>
      <c r="Q498" s="261"/>
      <c r="R498" s="261"/>
      <c r="S498" s="261"/>
      <c r="T498" s="261"/>
      <c r="U498" s="522"/>
      <c r="V498" s="256"/>
      <c r="W498" s="238"/>
      <c r="X498" s="238"/>
      <c r="Y498" s="81"/>
      <c r="Z498" s="256"/>
      <c r="AA498" s="150"/>
      <c r="AB498" s="150"/>
      <c r="AC498" s="81"/>
      <c r="AD498" s="240"/>
      <c r="AE498" s="240"/>
      <c r="AF498" s="256"/>
      <c r="AG498" s="240"/>
      <c r="AH498" s="256"/>
      <c r="AI498" s="256"/>
      <c r="AJ498" s="256"/>
      <c r="AK498" s="245"/>
      <c r="AL498" s="245"/>
      <c r="AM498" s="245"/>
      <c r="AN498" s="245"/>
      <c r="AO498" s="245"/>
      <c r="AP498" s="523"/>
      <c r="AQ498" s="245"/>
      <c r="AR498" s="245"/>
      <c r="AS498" s="245"/>
      <c r="AT498" s="245"/>
      <c r="AU498" s="245"/>
      <c r="AV498" s="245"/>
      <c r="AW498" s="245"/>
      <c r="AX498" s="245"/>
      <c r="AY498" s="245"/>
      <c r="AZ498" s="245"/>
      <c r="BA498" s="245"/>
      <c r="BB498" s="245"/>
      <c r="BC498" s="245"/>
      <c r="BD498" s="245"/>
      <c r="BE498" s="247"/>
      <c r="BF498" s="523"/>
      <c r="BG498" s="561" t="str">
        <f t="shared" si="65"/>
        <v xml:space="preserve"> </v>
      </c>
      <c r="BH498" s="561" t="str">
        <f t="shared" si="67"/>
        <v xml:space="preserve"> </v>
      </c>
      <c r="BI498" s="561" t="str">
        <f t="shared" si="68"/>
        <v xml:space="preserve"> </v>
      </c>
      <c r="BJ498" s="561" t="str">
        <f t="shared" si="69"/>
        <v xml:space="preserve"> </v>
      </c>
      <c r="BK498" s="523"/>
      <c r="BL498" s="240"/>
      <c r="BM498" s="240"/>
      <c r="BN498" s="256"/>
      <c r="BO498" s="240"/>
      <c r="BP498" s="256"/>
      <c r="BQ498" s="256"/>
      <c r="BR498" s="256"/>
      <c r="BS498" s="245"/>
      <c r="BT498" s="245"/>
      <c r="BU498" s="245"/>
      <c r="BV498" s="245"/>
      <c r="BW498" s="245"/>
      <c r="BX498" s="523"/>
      <c r="BY498" s="245"/>
      <c r="BZ498" s="245"/>
      <c r="CA498" s="245"/>
      <c r="CB498" s="245"/>
      <c r="CC498" s="245"/>
      <c r="CD498" s="245"/>
      <c r="CE498" s="245"/>
      <c r="CF498" s="245"/>
      <c r="CG498" s="245"/>
      <c r="CH498" s="245"/>
      <c r="CI498" s="245"/>
      <c r="CJ498" s="245"/>
      <c r="CK498" s="245"/>
      <c r="CL498" s="245"/>
      <c r="CM498" s="247"/>
      <c r="CN498" s="523"/>
      <c r="CO498" s="561" t="str">
        <f t="shared" si="66"/>
        <v xml:space="preserve"> </v>
      </c>
      <c r="CP498" s="561" t="str">
        <f t="shared" si="70"/>
        <v xml:space="preserve"> </v>
      </c>
      <c r="CQ498" s="561" t="str">
        <f t="shared" si="71"/>
        <v xml:space="preserve"> </v>
      </c>
      <c r="CR498" s="561" t="str">
        <f t="shared" si="72"/>
        <v xml:space="preserve"> </v>
      </c>
      <c r="CS498" s="81"/>
      <c r="CT498" s="254"/>
    </row>
    <row r="499" spans="2:98" ht="12.75" x14ac:dyDescent="0.25">
      <c r="B499" s="361">
        <f>Demography!B498</f>
        <v>0</v>
      </c>
      <c r="C499" s="361">
        <f>Demography!C498</f>
        <v>0</v>
      </c>
      <c r="D499" s="362">
        <f>Demography!D498</f>
        <v>0</v>
      </c>
      <c r="E499" s="362">
        <f>Demography!E498</f>
        <v>0</v>
      </c>
      <c r="F499" s="362">
        <f>Demography!F498</f>
        <v>0</v>
      </c>
      <c r="G499" s="81"/>
      <c r="H499" s="241"/>
      <c r="I499" s="478"/>
      <c r="J499" s="478"/>
      <c r="K499" s="241"/>
      <c r="L499" s="242"/>
      <c r="M499" s="478"/>
      <c r="N499" s="241"/>
      <c r="O499" s="242"/>
      <c r="P499" s="243"/>
      <c r="Q499" s="243"/>
      <c r="R499" s="243"/>
      <c r="S499" s="243"/>
      <c r="T499" s="243"/>
      <c r="U499" s="524"/>
      <c r="V499" s="241"/>
      <c r="W499" s="415"/>
      <c r="X499" s="415"/>
      <c r="Y499" s="81"/>
      <c r="Z499" s="241"/>
      <c r="AA499" s="416"/>
      <c r="AB499" s="416"/>
      <c r="AC499" s="81"/>
      <c r="AD499" s="242"/>
      <c r="AE499" s="242"/>
      <c r="AF499" s="241"/>
      <c r="AG499" s="242"/>
      <c r="AH499" s="241"/>
      <c r="AI499" s="241"/>
      <c r="AJ499" s="241"/>
      <c r="AK499" s="246"/>
      <c r="AL499" s="246"/>
      <c r="AM499" s="246"/>
      <c r="AN499" s="246"/>
      <c r="AO499" s="246"/>
      <c r="AP499" s="523"/>
      <c r="AQ499" s="246"/>
      <c r="AR499" s="246"/>
      <c r="AS499" s="246"/>
      <c r="AT499" s="246"/>
      <c r="AU499" s="246"/>
      <c r="AV499" s="246"/>
      <c r="AW499" s="246"/>
      <c r="AX499" s="246"/>
      <c r="AY499" s="246"/>
      <c r="AZ499" s="246"/>
      <c r="BA499" s="246"/>
      <c r="BB499" s="246"/>
      <c r="BC499" s="246"/>
      <c r="BD499" s="246"/>
      <c r="BE499" s="248"/>
      <c r="BF499" s="523"/>
      <c r="BG499" s="562" t="str">
        <f t="shared" si="65"/>
        <v xml:space="preserve"> </v>
      </c>
      <c r="BH499" s="562" t="str">
        <f t="shared" si="67"/>
        <v xml:space="preserve"> </v>
      </c>
      <c r="BI499" s="562" t="str">
        <f t="shared" si="68"/>
        <v xml:space="preserve"> </v>
      </c>
      <c r="BJ499" s="562" t="str">
        <f t="shared" si="69"/>
        <v xml:space="preserve"> </v>
      </c>
      <c r="BK499" s="523"/>
      <c r="BL499" s="242"/>
      <c r="BM499" s="242"/>
      <c r="BN499" s="241"/>
      <c r="BO499" s="242"/>
      <c r="BP499" s="241"/>
      <c r="BQ499" s="241"/>
      <c r="BR499" s="241"/>
      <c r="BS499" s="246"/>
      <c r="BT499" s="246"/>
      <c r="BU499" s="246"/>
      <c r="BV499" s="246"/>
      <c r="BW499" s="246"/>
      <c r="BX499" s="523"/>
      <c r="BY499" s="246"/>
      <c r="BZ499" s="246"/>
      <c r="CA499" s="246"/>
      <c r="CB499" s="246"/>
      <c r="CC499" s="246"/>
      <c r="CD499" s="246"/>
      <c r="CE499" s="246"/>
      <c r="CF499" s="246"/>
      <c r="CG499" s="246"/>
      <c r="CH499" s="246"/>
      <c r="CI499" s="246"/>
      <c r="CJ499" s="246"/>
      <c r="CK499" s="246"/>
      <c r="CL499" s="246"/>
      <c r="CM499" s="248"/>
      <c r="CN499" s="523"/>
      <c r="CO499" s="562" t="str">
        <f t="shared" si="66"/>
        <v xml:space="preserve"> </v>
      </c>
      <c r="CP499" s="562" t="str">
        <f t="shared" si="70"/>
        <v xml:space="preserve"> </v>
      </c>
      <c r="CQ499" s="562" t="str">
        <f t="shared" si="71"/>
        <v xml:space="preserve"> </v>
      </c>
      <c r="CR499" s="562" t="str">
        <f t="shared" si="72"/>
        <v xml:space="preserve"> </v>
      </c>
      <c r="CS499" s="81"/>
      <c r="CT499" s="515"/>
    </row>
    <row r="500" spans="2:98" ht="12.75" x14ac:dyDescent="0.25">
      <c r="B500" s="147">
        <f>Demography!B499</f>
        <v>0</v>
      </c>
      <c r="C500" s="147">
        <f>Demography!C499</f>
        <v>0</v>
      </c>
      <c r="D500" s="148">
        <f>Demography!D499</f>
        <v>0</v>
      </c>
      <c r="E500" s="148">
        <f>Demography!E499</f>
        <v>0</v>
      </c>
      <c r="F500" s="148">
        <f>Demography!F499</f>
        <v>0</v>
      </c>
      <c r="G500" s="81"/>
      <c r="H500" s="256"/>
      <c r="I500" s="257"/>
      <c r="J500" s="257"/>
      <c r="K500" s="256"/>
      <c r="L500" s="240"/>
      <c r="M500" s="257"/>
      <c r="N500" s="256"/>
      <c r="O500" s="240"/>
      <c r="P500" s="261"/>
      <c r="Q500" s="261"/>
      <c r="R500" s="261"/>
      <c r="S500" s="261"/>
      <c r="T500" s="261"/>
      <c r="U500" s="522"/>
      <c r="V500" s="256"/>
      <c r="W500" s="238"/>
      <c r="X500" s="238"/>
      <c r="Y500" s="81"/>
      <c r="Z500" s="256"/>
      <c r="AA500" s="150"/>
      <c r="AB500" s="150"/>
      <c r="AC500" s="81"/>
      <c r="AD500" s="240"/>
      <c r="AE500" s="240"/>
      <c r="AF500" s="256"/>
      <c r="AG500" s="240"/>
      <c r="AH500" s="256"/>
      <c r="AI500" s="256"/>
      <c r="AJ500" s="256"/>
      <c r="AK500" s="245"/>
      <c r="AL500" s="245"/>
      <c r="AM500" s="245"/>
      <c r="AN500" s="245"/>
      <c r="AO500" s="245"/>
      <c r="AP500" s="523"/>
      <c r="AQ500" s="245"/>
      <c r="AR500" s="245"/>
      <c r="AS500" s="245"/>
      <c r="AT500" s="245"/>
      <c r="AU500" s="245"/>
      <c r="AV500" s="245"/>
      <c r="AW500" s="245"/>
      <c r="AX500" s="245"/>
      <c r="AY500" s="245"/>
      <c r="AZ500" s="245"/>
      <c r="BA500" s="245"/>
      <c r="BB500" s="245"/>
      <c r="BC500" s="245"/>
      <c r="BD500" s="245"/>
      <c r="BE500" s="247"/>
      <c r="BF500" s="523"/>
      <c r="BG500" s="561" t="str">
        <f t="shared" si="65"/>
        <v xml:space="preserve"> </v>
      </c>
      <c r="BH500" s="561" t="str">
        <f t="shared" si="67"/>
        <v xml:space="preserve"> </v>
      </c>
      <c r="BI500" s="561" t="str">
        <f t="shared" si="68"/>
        <v xml:space="preserve"> </v>
      </c>
      <c r="BJ500" s="561" t="str">
        <f t="shared" si="69"/>
        <v xml:space="preserve"> </v>
      </c>
      <c r="BK500" s="523"/>
      <c r="BL500" s="240"/>
      <c r="BM500" s="240"/>
      <c r="BN500" s="256"/>
      <c r="BO500" s="240"/>
      <c r="BP500" s="256"/>
      <c r="BQ500" s="256"/>
      <c r="BR500" s="256"/>
      <c r="BS500" s="245"/>
      <c r="BT500" s="245"/>
      <c r="BU500" s="245"/>
      <c r="BV500" s="245"/>
      <c r="BW500" s="245"/>
      <c r="BX500" s="523"/>
      <c r="BY500" s="245"/>
      <c r="BZ500" s="245"/>
      <c r="CA500" s="245"/>
      <c r="CB500" s="245"/>
      <c r="CC500" s="245"/>
      <c r="CD500" s="245"/>
      <c r="CE500" s="245"/>
      <c r="CF500" s="245"/>
      <c r="CG500" s="245"/>
      <c r="CH500" s="245"/>
      <c r="CI500" s="245"/>
      <c r="CJ500" s="245"/>
      <c r="CK500" s="245"/>
      <c r="CL500" s="245"/>
      <c r="CM500" s="247"/>
      <c r="CN500" s="523"/>
      <c r="CO500" s="561" t="str">
        <f t="shared" si="66"/>
        <v xml:space="preserve"> </v>
      </c>
      <c r="CP500" s="561" t="str">
        <f t="shared" si="70"/>
        <v xml:space="preserve"> </v>
      </c>
      <c r="CQ500" s="561" t="str">
        <f t="shared" si="71"/>
        <v xml:space="preserve"> </v>
      </c>
      <c r="CR500" s="561" t="str">
        <f t="shared" si="72"/>
        <v xml:space="preserve"> </v>
      </c>
      <c r="CS500" s="81"/>
      <c r="CT500" s="254"/>
    </row>
    <row r="501" spans="2:98" ht="12.75" x14ac:dyDescent="0.25">
      <c r="B501" s="361">
        <f>Demography!B500</f>
        <v>0</v>
      </c>
      <c r="C501" s="361">
        <f>Demography!C500</f>
        <v>0</v>
      </c>
      <c r="D501" s="362">
        <f>Demography!D500</f>
        <v>0</v>
      </c>
      <c r="E501" s="362">
        <f>Demography!E500</f>
        <v>0</v>
      </c>
      <c r="F501" s="362">
        <f>Demography!F500</f>
        <v>0</v>
      </c>
      <c r="G501" s="81"/>
      <c r="H501" s="241"/>
      <c r="I501" s="478"/>
      <c r="J501" s="478"/>
      <c r="K501" s="241"/>
      <c r="L501" s="242"/>
      <c r="M501" s="478"/>
      <c r="N501" s="241"/>
      <c r="O501" s="242"/>
      <c r="P501" s="243"/>
      <c r="Q501" s="243"/>
      <c r="R501" s="243"/>
      <c r="S501" s="243"/>
      <c r="T501" s="243"/>
      <c r="U501" s="524"/>
      <c r="V501" s="241"/>
      <c r="W501" s="415"/>
      <c r="X501" s="415"/>
      <c r="Y501" s="81"/>
      <c r="Z501" s="241"/>
      <c r="AA501" s="416"/>
      <c r="AB501" s="416"/>
      <c r="AC501" s="81"/>
      <c r="AD501" s="242"/>
      <c r="AE501" s="242"/>
      <c r="AF501" s="241"/>
      <c r="AG501" s="242"/>
      <c r="AH501" s="241"/>
      <c r="AI501" s="241"/>
      <c r="AJ501" s="241"/>
      <c r="AK501" s="246"/>
      <c r="AL501" s="246"/>
      <c r="AM501" s="246"/>
      <c r="AN501" s="246"/>
      <c r="AO501" s="246"/>
      <c r="AP501" s="523"/>
      <c r="AQ501" s="246"/>
      <c r="AR501" s="246"/>
      <c r="AS501" s="246"/>
      <c r="AT501" s="246"/>
      <c r="AU501" s="246"/>
      <c r="AV501" s="246"/>
      <c r="AW501" s="246"/>
      <c r="AX501" s="246"/>
      <c r="AY501" s="246"/>
      <c r="AZ501" s="246"/>
      <c r="BA501" s="246"/>
      <c r="BB501" s="246"/>
      <c r="BC501" s="246"/>
      <c r="BD501" s="246"/>
      <c r="BE501" s="248"/>
      <c r="BF501" s="523"/>
      <c r="BG501" s="562" t="str">
        <f t="shared" si="65"/>
        <v xml:space="preserve"> </v>
      </c>
      <c r="BH501" s="562" t="str">
        <f t="shared" si="67"/>
        <v xml:space="preserve"> </v>
      </c>
      <c r="BI501" s="562" t="str">
        <f t="shared" si="68"/>
        <v xml:space="preserve"> </v>
      </c>
      <c r="BJ501" s="562" t="str">
        <f t="shared" si="69"/>
        <v xml:space="preserve"> </v>
      </c>
      <c r="BK501" s="523"/>
      <c r="BL501" s="242"/>
      <c r="BM501" s="242"/>
      <c r="BN501" s="241"/>
      <c r="BO501" s="242"/>
      <c r="BP501" s="241"/>
      <c r="BQ501" s="241"/>
      <c r="BR501" s="241"/>
      <c r="BS501" s="246"/>
      <c r="BT501" s="246"/>
      <c r="BU501" s="246"/>
      <c r="BV501" s="246"/>
      <c r="BW501" s="246"/>
      <c r="BX501" s="523"/>
      <c r="BY501" s="246"/>
      <c r="BZ501" s="246"/>
      <c r="CA501" s="246"/>
      <c r="CB501" s="246"/>
      <c r="CC501" s="246"/>
      <c r="CD501" s="246"/>
      <c r="CE501" s="246"/>
      <c r="CF501" s="246"/>
      <c r="CG501" s="246"/>
      <c r="CH501" s="246"/>
      <c r="CI501" s="246"/>
      <c r="CJ501" s="246"/>
      <c r="CK501" s="246"/>
      <c r="CL501" s="246"/>
      <c r="CM501" s="248"/>
      <c r="CN501" s="523"/>
      <c r="CO501" s="562" t="str">
        <f t="shared" si="66"/>
        <v xml:space="preserve"> </v>
      </c>
      <c r="CP501" s="562" t="str">
        <f t="shared" si="70"/>
        <v xml:space="preserve"> </v>
      </c>
      <c r="CQ501" s="562" t="str">
        <f t="shared" si="71"/>
        <v xml:space="preserve"> </v>
      </c>
      <c r="CR501" s="562" t="str">
        <f t="shared" si="72"/>
        <v xml:space="preserve"> </v>
      </c>
      <c r="CS501" s="81"/>
      <c r="CT501" s="515"/>
    </row>
    <row r="502" spans="2:98" ht="12.75" x14ac:dyDescent="0.25">
      <c r="B502" s="147">
        <f>Demography!B501</f>
        <v>0</v>
      </c>
      <c r="C502" s="147">
        <f>Demography!C501</f>
        <v>0</v>
      </c>
      <c r="D502" s="148">
        <f>Demography!D501</f>
        <v>0</v>
      </c>
      <c r="E502" s="148">
        <f>Demography!E501</f>
        <v>0</v>
      </c>
      <c r="F502" s="148">
        <f>Demography!F501</f>
        <v>0</v>
      </c>
      <c r="G502" s="81"/>
      <c r="H502" s="256"/>
      <c r="I502" s="257"/>
      <c r="J502" s="257"/>
      <c r="K502" s="256"/>
      <c r="L502" s="240"/>
      <c r="M502" s="257"/>
      <c r="N502" s="256"/>
      <c r="O502" s="240"/>
      <c r="P502" s="261"/>
      <c r="Q502" s="261"/>
      <c r="R502" s="261"/>
      <c r="S502" s="261"/>
      <c r="T502" s="261"/>
      <c r="U502" s="522"/>
      <c r="V502" s="256"/>
      <c r="W502" s="238"/>
      <c r="X502" s="238"/>
      <c r="Y502" s="81"/>
      <c r="Z502" s="256"/>
      <c r="AA502" s="150"/>
      <c r="AB502" s="150"/>
      <c r="AC502" s="81"/>
      <c r="AD502" s="240"/>
      <c r="AE502" s="240"/>
      <c r="AF502" s="256"/>
      <c r="AG502" s="240"/>
      <c r="AH502" s="256"/>
      <c r="AI502" s="256"/>
      <c r="AJ502" s="256"/>
      <c r="AK502" s="245"/>
      <c r="AL502" s="245"/>
      <c r="AM502" s="245"/>
      <c r="AN502" s="245"/>
      <c r="AO502" s="245"/>
      <c r="AP502" s="523"/>
      <c r="AQ502" s="245"/>
      <c r="AR502" s="245"/>
      <c r="AS502" s="245"/>
      <c r="AT502" s="245"/>
      <c r="AU502" s="245"/>
      <c r="AV502" s="245"/>
      <c r="AW502" s="245"/>
      <c r="AX502" s="245"/>
      <c r="AY502" s="245"/>
      <c r="AZ502" s="245"/>
      <c r="BA502" s="245"/>
      <c r="BB502" s="245"/>
      <c r="BC502" s="245"/>
      <c r="BD502" s="245"/>
      <c r="BE502" s="247"/>
      <c r="BF502" s="523"/>
      <c r="BG502" s="561" t="str">
        <f t="shared" si="65"/>
        <v xml:space="preserve"> </v>
      </c>
      <c r="BH502" s="561" t="str">
        <f t="shared" si="67"/>
        <v xml:space="preserve"> </v>
      </c>
      <c r="BI502" s="561" t="str">
        <f t="shared" si="68"/>
        <v xml:space="preserve"> </v>
      </c>
      <c r="BJ502" s="561" t="str">
        <f t="shared" si="69"/>
        <v xml:space="preserve"> </v>
      </c>
      <c r="BK502" s="523"/>
      <c r="BL502" s="240"/>
      <c r="BM502" s="240"/>
      <c r="BN502" s="256"/>
      <c r="BO502" s="240"/>
      <c r="BP502" s="256"/>
      <c r="BQ502" s="256"/>
      <c r="BR502" s="256"/>
      <c r="BS502" s="245"/>
      <c r="BT502" s="245"/>
      <c r="BU502" s="245"/>
      <c r="BV502" s="245"/>
      <c r="BW502" s="245"/>
      <c r="BX502" s="523"/>
      <c r="BY502" s="245"/>
      <c r="BZ502" s="245"/>
      <c r="CA502" s="245"/>
      <c r="CB502" s="245"/>
      <c r="CC502" s="245"/>
      <c r="CD502" s="245"/>
      <c r="CE502" s="245"/>
      <c r="CF502" s="245"/>
      <c r="CG502" s="245"/>
      <c r="CH502" s="245"/>
      <c r="CI502" s="245"/>
      <c r="CJ502" s="245"/>
      <c r="CK502" s="245"/>
      <c r="CL502" s="245"/>
      <c r="CM502" s="247"/>
      <c r="CN502" s="523"/>
      <c r="CO502" s="561" t="str">
        <f t="shared" si="66"/>
        <v xml:space="preserve"> </v>
      </c>
      <c r="CP502" s="561" t="str">
        <f t="shared" si="70"/>
        <v xml:space="preserve"> </v>
      </c>
      <c r="CQ502" s="561" t="str">
        <f t="shared" si="71"/>
        <v xml:space="preserve"> </v>
      </c>
      <c r="CR502" s="561" t="str">
        <f t="shared" si="72"/>
        <v xml:space="preserve"> </v>
      </c>
      <c r="CS502" s="81"/>
      <c r="CT502" s="254"/>
    </row>
    <row r="503" spans="2:98" ht="12.75" x14ac:dyDescent="0.25">
      <c r="B503" s="361">
        <f>Demography!B502</f>
        <v>0</v>
      </c>
      <c r="C503" s="361">
        <f>Demography!C502</f>
        <v>0</v>
      </c>
      <c r="D503" s="362">
        <f>Demography!D502</f>
        <v>0</v>
      </c>
      <c r="E503" s="362">
        <f>Demography!E502</f>
        <v>0</v>
      </c>
      <c r="F503" s="362">
        <f>Demography!F502</f>
        <v>0</v>
      </c>
      <c r="G503" s="81"/>
      <c r="H503" s="241"/>
      <c r="I503" s="478"/>
      <c r="J503" s="478"/>
      <c r="K503" s="241"/>
      <c r="L503" s="242"/>
      <c r="M503" s="478"/>
      <c r="N503" s="241"/>
      <c r="O503" s="242"/>
      <c r="P503" s="243"/>
      <c r="Q503" s="243"/>
      <c r="R503" s="243"/>
      <c r="S503" s="243"/>
      <c r="T503" s="243"/>
      <c r="U503" s="524"/>
      <c r="V503" s="241"/>
      <c r="W503" s="415"/>
      <c r="X503" s="415"/>
      <c r="Y503" s="81"/>
      <c r="Z503" s="241"/>
      <c r="AA503" s="416"/>
      <c r="AB503" s="416"/>
      <c r="AC503" s="81"/>
      <c r="AD503" s="242"/>
      <c r="AE503" s="242"/>
      <c r="AF503" s="241"/>
      <c r="AG503" s="242"/>
      <c r="AH503" s="241"/>
      <c r="AI503" s="241"/>
      <c r="AJ503" s="241"/>
      <c r="AK503" s="246"/>
      <c r="AL503" s="246"/>
      <c r="AM503" s="246"/>
      <c r="AN503" s="246"/>
      <c r="AO503" s="246"/>
      <c r="AP503" s="523"/>
      <c r="AQ503" s="246"/>
      <c r="AR503" s="246"/>
      <c r="AS503" s="246"/>
      <c r="AT503" s="246"/>
      <c r="AU503" s="246"/>
      <c r="AV503" s="246"/>
      <c r="AW503" s="246"/>
      <c r="AX503" s="246"/>
      <c r="AY503" s="246"/>
      <c r="AZ503" s="246"/>
      <c r="BA503" s="246"/>
      <c r="BB503" s="246"/>
      <c r="BC503" s="246"/>
      <c r="BD503" s="246"/>
      <c r="BE503" s="248"/>
      <c r="BF503" s="523"/>
      <c r="BG503" s="562" t="str">
        <f t="shared" si="65"/>
        <v xml:space="preserve"> </v>
      </c>
      <c r="BH503" s="562" t="str">
        <f t="shared" si="67"/>
        <v xml:space="preserve"> </v>
      </c>
      <c r="BI503" s="562" t="str">
        <f t="shared" si="68"/>
        <v xml:space="preserve"> </v>
      </c>
      <c r="BJ503" s="562" t="str">
        <f t="shared" si="69"/>
        <v xml:space="preserve"> </v>
      </c>
      <c r="BK503" s="523"/>
      <c r="BL503" s="242"/>
      <c r="BM503" s="242"/>
      <c r="BN503" s="241"/>
      <c r="BO503" s="242"/>
      <c r="BP503" s="241"/>
      <c r="BQ503" s="241"/>
      <c r="BR503" s="241"/>
      <c r="BS503" s="246"/>
      <c r="BT503" s="246"/>
      <c r="BU503" s="246"/>
      <c r="BV503" s="246"/>
      <c r="BW503" s="246"/>
      <c r="BX503" s="523"/>
      <c r="BY503" s="246"/>
      <c r="BZ503" s="246"/>
      <c r="CA503" s="246"/>
      <c r="CB503" s="246"/>
      <c r="CC503" s="246"/>
      <c r="CD503" s="246"/>
      <c r="CE503" s="246"/>
      <c r="CF503" s="246"/>
      <c r="CG503" s="246"/>
      <c r="CH503" s="246"/>
      <c r="CI503" s="246"/>
      <c r="CJ503" s="246"/>
      <c r="CK503" s="246"/>
      <c r="CL503" s="246"/>
      <c r="CM503" s="248"/>
      <c r="CN503" s="523"/>
      <c r="CO503" s="562" t="str">
        <f t="shared" si="66"/>
        <v xml:space="preserve"> </v>
      </c>
      <c r="CP503" s="562" t="str">
        <f t="shared" si="70"/>
        <v xml:space="preserve"> </v>
      </c>
      <c r="CQ503" s="562" t="str">
        <f t="shared" si="71"/>
        <v xml:space="preserve"> </v>
      </c>
      <c r="CR503" s="562" t="str">
        <f t="shared" si="72"/>
        <v xml:space="preserve"> </v>
      </c>
      <c r="CS503" s="81"/>
      <c r="CT503" s="515"/>
    </row>
    <row r="504" spans="2:98" ht="12.75" x14ac:dyDescent="0.25">
      <c r="B504" s="147">
        <f>Demography!B503</f>
        <v>0</v>
      </c>
      <c r="C504" s="147">
        <f>Demography!C503</f>
        <v>0</v>
      </c>
      <c r="D504" s="148">
        <f>Demography!D503</f>
        <v>0</v>
      </c>
      <c r="E504" s="148">
        <f>Demography!E503</f>
        <v>0</v>
      </c>
      <c r="F504" s="148">
        <f>Demography!F503</f>
        <v>0</v>
      </c>
      <c r="G504" s="81"/>
      <c r="H504" s="256"/>
      <c r="I504" s="257"/>
      <c r="J504" s="257"/>
      <c r="K504" s="256"/>
      <c r="L504" s="240"/>
      <c r="M504" s="257"/>
      <c r="N504" s="256"/>
      <c r="O504" s="240"/>
      <c r="P504" s="261"/>
      <c r="Q504" s="261"/>
      <c r="R504" s="261"/>
      <c r="S504" s="261"/>
      <c r="T504" s="261"/>
      <c r="U504" s="522"/>
      <c r="V504" s="256"/>
      <c r="W504" s="238"/>
      <c r="X504" s="238"/>
      <c r="Y504" s="81"/>
      <c r="Z504" s="256"/>
      <c r="AA504" s="150"/>
      <c r="AB504" s="150"/>
      <c r="AC504" s="81"/>
      <c r="AD504" s="240"/>
      <c r="AE504" s="240"/>
      <c r="AF504" s="256"/>
      <c r="AG504" s="240"/>
      <c r="AH504" s="256"/>
      <c r="AI504" s="256"/>
      <c r="AJ504" s="256"/>
      <c r="AK504" s="245"/>
      <c r="AL504" s="245"/>
      <c r="AM504" s="245"/>
      <c r="AN504" s="245"/>
      <c r="AO504" s="245"/>
      <c r="AP504" s="523"/>
      <c r="AQ504" s="245"/>
      <c r="AR504" s="245"/>
      <c r="AS504" s="245"/>
      <c r="AT504" s="245"/>
      <c r="AU504" s="245"/>
      <c r="AV504" s="245"/>
      <c r="AW504" s="245"/>
      <c r="AX504" s="245"/>
      <c r="AY504" s="245"/>
      <c r="AZ504" s="245"/>
      <c r="BA504" s="245"/>
      <c r="BB504" s="245"/>
      <c r="BC504" s="245"/>
      <c r="BD504" s="245"/>
      <c r="BE504" s="247"/>
      <c r="BF504" s="523"/>
      <c r="BG504" s="561" t="str">
        <f t="shared" si="65"/>
        <v xml:space="preserve"> </v>
      </c>
      <c r="BH504" s="561" t="str">
        <f t="shared" si="67"/>
        <v xml:space="preserve"> </v>
      </c>
      <c r="BI504" s="561" t="str">
        <f t="shared" si="68"/>
        <v xml:space="preserve"> </v>
      </c>
      <c r="BJ504" s="561" t="str">
        <f t="shared" si="69"/>
        <v xml:space="preserve"> </v>
      </c>
      <c r="BK504" s="523"/>
      <c r="BL504" s="240"/>
      <c r="BM504" s="240"/>
      <c r="BN504" s="256"/>
      <c r="BO504" s="240"/>
      <c r="BP504" s="256"/>
      <c r="BQ504" s="256"/>
      <c r="BR504" s="256"/>
      <c r="BS504" s="245"/>
      <c r="BT504" s="245"/>
      <c r="BU504" s="245"/>
      <c r="BV504" s="245"/>
      <c r="BW504" s="245"/>
      <c r="BX504" s="523"/>
      <c r="BY504" s="245"/>
      <c r="BZ504" s="245"/>
      <c r="CA504" s="245"/>
      <c r="CB504" s="245"/>
      <c r="CC504" s="245"/>
      <c r="CD504" s="245"/>
      <c r="CE504" s="245"/>
      <c r="CF504" s="245"/>
      <c r="CG504" s="245"/>
      <c r="CH504" s="245"/>
      <c r="CI504" s="245"/>
      <c r="CJ504" s="245"/>
      <c r="CK504" s="245"/>
      <c r="CL504" s="245"/>
      <c r="CM504" s="247"/>
      <c r="CN504" s="523"/>
      <c r="CO504" s="561" t="str">
        <f t="shared" si="66"/>
        <v xml:space="preserve"> </v>
      </c>
      <c r="CP504" s="561" t="str">
        <f t="shared" si="70"/>
        <v xml:space="preserve"> </v>
      </c>
      <c r="CQ504" s="561" t="str">
        <f t="shared" si="71"/>
        <v xml:space="preserve"> </v>
      </c>
      <c r="CR504" s="561" t="str">
        <f t="shared" si="72"/>
        <v xml:space="preserve"> </v>
      </c>
      <c r="CS504" s="81"/>
      <c r="CT504" s="254"/>
    </row>
    <row r="505" spans="2:98" ht="12.75" x14ac:dyDescent="0.25">
      <c r="B505" s="361">
        <f>Demography!B504</f>
        <v>0</v>
      </c>
      <c r="C505" s="361">
        <f>Demography!C504</f>
        <v>0</v>
      </c>
      <c r="D505" s="362">
        <f>Demography!D504</f>
        <v>0</v>
      </c>
      <c r="E505" s="362">
        <f>Demography!E504</f>
        <v>0</v>
      </c>
      <c r="F505" s="362">
        <f>Demography!F504</f>
        <v>0</v>
      </c>
      <c r="G505" s="81"/>
      <c r="H505" s="241"/>
      <c r="I505" s="478"/>
      <c r="J505" s="478"/>
      <c r="K505" s="241"/>
      <c r="L505" s="242"/>
      <c r="M505" s="478"/>
      <c r="N505" s="241"/>
      <c r="O505" s="242"/>
      <c r="P505" s="243"/>
      <c r="Q505" s="243"/>
      <c r="R505" s="243"/>
      <c r="S505" s="243"/>
      <c r="T505" s="243"/>
      <c r="U505" s="524"/>
      <c r="V505" s="241"/>
      <c r="W505" s="415"/>
      <c r="X505" s="415"/>
      <c r="Y505" s="81"/>
      <c r="Z505" s="241"/>
      <c r="AA505" s="416"/>
      <c r="AB505" s="416"/>
      <c r="AC505" s="81"/>
      <c r="AD505" s="242"/>
      <c r="AE505" s="242"/>
      <c r="AF505" s="241"/>
      <c r="AG505" s="242"/>
      <c r="AH505" s="241"/>
      <c r="AI505" s="241"/>
      <c r="AJ505" s="241"/>
      <c r="AK505" s="246"/>
      <c r="AL505" s="246"/>
      <c r="AM505" s="246"/>
      <c r="AN505" s="246"/>
      <c r="AO505" s="246"/>
      <c r="AP505" s="523"/>
      <c r="AQ505" s="246"/>
      <c r="AR505" s="246"/>
      <c r="AS505" s="246"/>
      <c r="AT505" s="246"/>
      <c r="AU505" s="246"/>
      <c r="AV505" s="246"/>
      <c r="AW505" s="246"/>
      <c r="AX505" s="246"/>
      <c r="AY505" s="246"/>
      <c r="AZ505" s="246"/>
      <c r="BA505" s="246"/>
      <c r="BB505" s="246"/>
      <c r="BC505" s="246"/>
      <c r="BD505" s="246"/>
      <c r="BE505" s="248"/>
      <c r="BF505" s="523"/>
      <c r="BG505" s="562" t="str">
        <f t="shared" si="65"/>
        <v xml:space="preserve"> </v>
      </c>
      <c r="BH505" s="562" t="str">
        <f t="shared" si="67"/>
        <v xml:space="preserve"> </v>
      </c>
      <c r="BI505" s="562" t="str">
        <f t="shared" si="68"/>
        <v xml:space="preserve"> </v>
      </c>
      <c r="BJ505" s="562" t="str">
        <f t="shared" si="69"/>
        <v xml:space="preserve"> </v>
      </c>
      <c r="BK505" s="523"/>
      <c r="BL505" s="242"/>
      <c r="BM505" s="242"/>
      <c r="BN505" s="241"/>
      <c r="BO505" s="242"/>
      <c r="BP505" s="241"/>
      <c r="BQ505" s="241"/>
      <c r="BR505" s="241"/>
      <c r="BS505" s="246"/>
      <c r="BT505" s="246"/>
      <c r="BU505" s="246"/>
      <c r="BV505" s="246"/>
      <c r="BW505" s="246"/>
      <c r="BX505" s="523"/>
      <c r="BY505" s="246"/>
      <c r="BZ505" s="246"/>
      <c r="CA505" s="246"/>
      <c r="CB505" s="246"/>
      <c r="CC505" s="246"/>
      <c r="CD505" s="246"/>
      <c r="CE505" s="246"/>
      <c r="CF505" s="246"/>
      <c r="CG505" s="246"/>
      <c r="CH505" s="246"/>
      <c r="CI505" s="246"/>
      <c r="CJ505" s="246"/>
      <c r="CK505" s="246"/>
      <c r="CL505" s="246"/>
      <c r="CM505" s="248"/>
      <c r="CN505" s="523"/>
      <c r="CO505" s="562" t="str">
        <f t="shared" si="66"/>
        <v xml:space="preserve"> </v>
      </c>
      <c r="CP505" s="562" t="str">
        <f t="shared" si="70"/>
        <v xml:space="preserve"> </v>
      </c>
      <c r="CQ505" s="562" t="str">
        <f t="shared" si="71"/>
        <v xml:space="preserve"> </v>
      </c>
      <c r="CR505" s="562" t="str">
        <f t="shared" si="72"/>
        <v xml:space="preserve"> </v>
      </c>
      <c r="CS505" s="81"/>
      <c r="CT505" s="515"/>
    </row>
    <row r="506" spans="2:98" ht="12.75" x14ac:dyDescent="0.25">
      <c r="B506" s="147">
        <f>Demography!B505</f>
        <v>0</v>
      </c>
      <c r="C506" s="147">
        <f>Demography!C505</f>
        <v>0</v>
      </c>
      <c r="D506" s="148">
        <f>Demography!D505</f>
        <v>0</v>
      </c>
      <c r="E506" s="148">
        <f>Demography!E505</f>
        <v>0</v>
      </c>
      <c r="F506" s="148">
        <f>Demography!F505</f>
        <v>0</v>
      </c>
      <c r="G506" s="81"/>
      <c r="H506" s="256"/>
      <c r="I506" s="257"/>
      <c r="J506" s="257"/>
      <c r="K506" s="256"/>
      <c r="L506" s="240"/>
      <c r="M506" s="257"/>
      <c r="N506" s="256"/>
      <c r="O506" s="240"/>
      <c r="P506" s="261"/>
      <c r="Q506" s="261"/>
      <c r="R506" s="261"/>
      <c r="S506" s="261"/>
      <c r="T506" s="261"/>
      <c r="U506" s="522"/>
      <c r="V506" s="256"/>
      <c r="W506" s="238"/>
      <c r="X506" s="238"/>
      <c r="Y506" s="81"/>
      <c r="Z506" s="256"/>
      <c r="AA506" s="150"/>
      <c r="AB506" s="150"/>
      <c r="AC506" s="81"/>
      <c r="AD506" s="240"/>
      <c r="AE506" s="240"/>
      <c r="AF506" s="256"/>
      <c r="AG506" s="240"/>
      <c r="AH506" s="256"/>
      <c r="AI506" s="256"/>
      <c r="AJ506" s="256"/>
      <c r="AK506" s="245"/>
      <c r="AL506" s="245"/>
      <c r="AM506" s="245"/>
      <c r="AN506" s="245"/>
      <c r="AO506" s="245"/>
      <c r="AP506" s="523"/>
      <c r="AQ506" s="245"/>
      <c r="AR506" s="245"/>
      <c r="AS506" s="245"/>
      <c r="AT506" s="245"/>
      <c r="AU506" s="245"/>
      <c r="AV506" s="245"/>
      <c r="AW506" s="245"/>
      <c r="AX506" s="245"/>
      <c r="AY506" s="245"/>
      <c r="AZ506" s="245"/>
      <c r="BA506" s="245"/>
      <c r="BB506" s="245"/>
      <c r="BC506" s="245"/>
      <c r="BD506" s="245"/>
      <c r="BE506" s="247"/>
      <c r="BF506" s="523"/>
      <c r="BG506" s="561" t="str">
        <f t="shared" si="65"/>
        <v xml:space="preserve"> </v>
      </c>
      <c r="BH506" s="561" t="str">
        <f t="shared" si="67"/>
        <v xml:space="preserve"> </v>
      </c>
      <c r="BI506" s="561" t="str">
        <f t="shared" si="68"/>
        <v xml:space="preserve"> </v>
      </c>
      <c r="BJ506" s="561" t="str">
        <f t="shared" si="69"/>
        <v xml:space="preserve"> </v>
      </c>
      <c r="BK506" s="523"/>
      <c r="BL506" s="240"/>
      <c r="BM506" s="240"/>
      <c r="BN506" s="256"/>
      <c r="BO506" s="240"/>
      <c r="BP506" s="256"/>
      <c r="BQ506" s="256"/>
      <c r="BR506" s="256"/>
      <c r="BS506" s="245"/>
      <c r="BT506" s="245"/>
      <c r="BU506" s="245"/>
      <c r="BV506" s="245"/>
      <c r="BW506" s="245"/>
      <c r="BX506" s="523"/>
      <c r="BY506" s="245"/>
      <c r="BZ506" s="245"/>
      <c r="CA506" s="245"/>
      <c r="CB506" s="245"/>
      <c r="CC506" s="245"/>
      <c r="CD506" s="245"/>
      <c r="CE506" s="245"/>
      <c r="CF506" s="245"/>
      <c r="CG506" s="245"/>
      <c r="CH506" s="245"/>
      <c r="CI506" s="245"/>
      <c r="CJ506" s="245"/>
      <c r="CK506" s="245"/>
      <c r="CL506" s="245"/>
      <c r="CM506" s="247"/>
      <c r="CN506" s="523"/>
      <c r="CO506" s="561" t="str">
        <f t="shared" si="66"/>
        <v xml:space="preserve"> </v>
      </c>
      <c r="CP506" s="561" t="str">
        <f t="shared" si="70"/>
        <v xml:space="preserve"> </v>
      </c>
      <c r="CQ506" s="561" t="str">
        <f t="shared" si="71"/>
        <v xml:space="preserve"> </v>
      </c>
      <c r="CR506" s="561" t="str">
        <f t="shared" si="72"/>
        <v xml:space="preserve"> </v>
      </c>
      <c r="CS506" s="81"/>
      <c r="CT506" s="254"/>
    </row>
    <row r="507" spans="2:98" ht="12.75" x14ac:dyDescent="0.25">
      <c r="B507" s="361">
        <f>Demography!B506</f>
        <v>0</v>
      </c>
      <c r="C507" s="361">
        <f>Demography!C506</f>
        <v>0</v>
      </c>
      <c r="D507" s="362">
        <f>Demography!D506</f>
        <v>0</v>
      </c>
      <c r="E507" s="362">
        <f>Demography!E506</f>
        <v>0</v>
      </c>
      <c r="F507" s="362">
        <f>Demography!F506</f>
        <v>0</v>
      </c>
      <c r="G507" s="81"/>
      <c r="H507" s="241"/>
      <c r="I507" s="478"/>
      <c r="J507" s="478"/>
      <c r="K507" s="241"/>
      <c r="L507" s="242"/>
      <c r="M507" s="478"/>
      <c r="N507" s="241"/>
      <c r="O507" s="242"/>
      <c r="P507" s="243"/>
      <c r="Q507" s="243"/>
      <c r="R507" s="243"/>
      <c r="S507" s="243"/>
      <c r="T507" s="243"/>
      <c r="U507" s="524"/>
      <c r="V507" s="241"/>
      <c r="W507" s="415"/>
      <c r="X507" s="415"/>
      <c r="Y507" s="81"/>
      <c r="Z507" s="241"/>
      <c r="AA507" s="416"/>
      <c r="AB507" s="416"/>
      <c r="AC507" s="81"/>
      <c r="AD507" s="242"/>
      <c r="AE507" s="242"/>
      <c r="AF507" s="241"/>
      <c r="AG507" s="242"/>
      <c r="AH507" s="241"/>
      <c r="AI507" s="241"/>
      <c r="AJ507" s="241"/>
      <c r="AK507" s="246"/>
      <c r="AL507" s="246"/>
      <c r="AM507" s="246"/>
      <c r="AN507" s="246"/>
      <c r="AO507" s="246"/>
      <c r="AP507" s="523"/>
      <c r="AQ507" s="246"/>
      <c r="AR507" s="246"/>
      <c r="AS507" s="246"/>
      <c r="AT507" s="246"/>
      <c r="AU507" s="246"/>
      <c r="AV507" s="246"/>
      <c r="AW507" s="246"/>
      <c r="AX507" s="246"/>
      <c r="AY507" s="246"/>
      <c r="AZ507" s="246"/>
      <c r="BA507" s="246"/>
      <c r="BB507" s="246"/>
      <c r="BC507" s="246"/>
      <c r="BD507" s="246"/>
      <c r="BE507" s="248"/>
      <c r="BF507" s="523"/>
      <c r="BG507" s="562" t="str">
        <f t="shared" si="65"/>
        <v xml:space="preserve"> </v>
      </c>
      <c r="BH507" s="562" t="str">
        <f t="shared" si="67"/>
        <v xml:space="preserve"> </v>
      </c>
      <c r="BI507" s="562" t="str">
        <f t="shared" si="68"/>
        <v xml:space="preserve"> </v>
      </c>
      <c r="BJ507" s="562" t="str">
        <f t="shared" si="69"/>
        <v xml:space="preserve"> </v>
      </c>
      <c r="BK507" s="523"/>
      <c r="BL507" s="242"/>
      <c r="BM507" s="242"/>
      <c r="BN507" s="241"/>
      <c r="BO507" s="242"/>
      <c r="BP507" s="241"/>
      <c r="BQ507" s="241"/>
      <c r="BR507" s="241"/>
      <c r="BS507" s="246"/>
      <c r="BT507" s="246"/>
      <c r="BU507" s="246"/>
      <c r="BV507" s="246"/>
      <c r="BW507" s="246"/>
      <c r="BX507" s="523"/>
      <c r="BY507" s="246"/>
      <c r="BZ507" s="246"/>
      <c r="CA507" s="246"/>
      <c r="CB507" s="246"/>
      <c r="CC507" s="246"/>
      <c r="CD507" s="246"/>
      <c r="CE507" s="246"/>
      <c r="CF507" s="246"/>
      <c r="CG507" s="246"/>
      <c r="CH507" s="246"/>
      <c r="CI507" s="246"/>
      <c r="CJ507" s="246"/>
      <c r="CK507" s="246"/>
      <c r="CL507" s="246"/>
      <c r="CM507" s="248"/>
      <c r="CN507" s="523"/>
      <c r="CO507" s="562" t="str">
        <f t="shared" si="66"/>
        <v xml:space="preserve"> </v>
      </c>
      <c r="CP507" s="562" t="str">
        <f t="shared" si="70"/>
        <v xml:space="preserve"> </v>
      </c>
      <c r="CQ507" s="562" t="str">
        <f t="shared" si="71"/>
        <v xml:space="preserve"> </v>
      </c>
      <c r="CR507" s="562" t="str">
        <f t="shared" si="72"/>
        <v xml:space="preserve"> </v>
      </c>
      <c r="CS507" s="81"/>
      <c r="CT507" s="515"/>
    </row>
    <row r="508" spans="2:98" ht="12.75" x14ac:dyDescent="0.25">
      <c r="B508" s="147">
        <f>Demography!B507</f>
        <v>0</v>
      </c>
      <c r="C508" s="147">
        <f>Demography!C507</f>
        <v>0</v>
      </c>
      <c r="D508" s="148">
        <f>Demography!D507</f>
        <v>0</v>
      </c>
      <c r="E508" s="148">
        <f>Demography!E507</f>
        <v>0</v>
      </c>
      <c r="F508" s="148">
        <f>Demography!F507</f>
        <v>0</v>
      </c>
      <c r="G508" s="81"/>
      <c r="H508" s="256"/>
      <c r="I508" s="257"/>
      <c r="J508" s="257"/>
      <c r="K508" s="256"/>
      <c r="L508" s="240"/>
      <c r="M508" s="257"/>
      <c r="N508" s="256"/>
      <c r="O508" s="240"/>
      <c r="P508" s="261"/>
      <c r="Q508" s="261"/>
      <c r="R508" s="261"/>
      <c r="S508" s="261"/>
      <c r="T508" s="261"/>
      <c r="U508" s="522"/>
      <c r="V508" s="256"/>
      <c r="W508" s="238"/>
      <c r="X508" s="238"/>
      <c r="Y508" s="81"/>
      <c r="Z508" s="256"/>
      <c r="AA508" s="150"/>
      <c r="AB508" s="150"/>
      <c r="AC508" s="81"/>
      <c r="AD508" s="240"/>
      <c r="AE508" s="240"/>
      <c r="AF508" s="256"/>
      <c r="AG508" s="240"/>
      <c r="AH508" s="256"/>
      <c r="AI508" s="256"/>
      <c r="AJ508" s="256"/>
      <c r="AK508" s="245"/>
      <c r="AL508" s="245"/>
      <c r="AM508" s="245"/>
      <c r="AN508" s="245"/>
      <c r="AO508" s="245"/>
      <c r="AP508" s="523"/>
      <c r="AQ508" s="245"/>
      <c r="AR508" s="245"/>
      <c r="AS508" s="245"/>
      <c r="AT508" s="245"/>
      <c r="AU508" s="245"/>
      <c r="AV508" s="245"/>
      <c r="AW508" s="245"/>
      <c r="AX508" s="245"/>
      <c r="AY508" s="245"/>
      <c r="AZ508" s="245"/>
      <c r="BA508" s="245"/>
      <c r="BB508" s="245"/>
      <c r="BC508" s="245"/>
      <c r="BD508" s="245"/>
      <c r="BE508" s="247"/>
      <c r="BF508" s="523"/>
      <c r="BG508" s="561" t="str">
        <f t="shared" si="65"/>
        <v xml:space="preserve"> </v>
      </c>
      <c r="BH508" s="561" t="str">
        <f t="shared" si="67"/>
        <v xml:space="preserve"> </v>
      </c>
      <c r="BI508" s="561" t="str">
        <f t="shared" si="68"/>
        <v xml:space="preserve"> </v>
      </c>
      <c r="BJ508" s="561" t="str">
        <f t="shared" si="69"/>
        <v xml:space="preserve"> </v>
      </c>
      <c r="BK508" s="523"/>
      <c r="BL508" s="240"/>
      <c r="BM508" s="240"/>
      <c r="BN508" s="256"/>
      <c r="BO508" s="240"/>
      <c r="BP508" s="256"/>
      <c r="BQ508" s="256"/>
      <c r="BR508" s="256"/>
      <c r="BS508" s="245"/>
      <c r="BT508" s="245"/>
      <c r="BU508" s="245"/>
      <c r="BV508" s="245"/>
      <c r="BW508" s="245"/>
      <c r="BX508" s="523"/>
      <c r="BY508" s="245"/>
      <c r="BZ508" s="245"/>
      <c r="CA508" s="245"/>
      <c r="CB508" s="245"/>
      <c r="CC508" s="245"/>
      <c r="CD508" s="245"/>
      <c r="CE508" s="245"/>
      <c r="CF508" s="245"/>
      <c r="CG508" s="245"/>
      <c r="CH508" s="245"/>
      <c r="CI508" s="245"/>
      <c r="CJ508" s="245"/>
      <c r="CK508" s="245"/>
      <c r="CL508" s="245"/>
      <c r="CM508" s="247"/>
      <c r="CN508" s="523"/>
      <c r="CO508" s="561" t="str">
        <f t="shared" si="66"/>
        <v xml:space="preserve"> </v>
      </c>
      <c r="CP508" s="561" t="str">
        <f t="shared" si="70"/>
        <v xml:space="preserve"> </v>
      </c>
      <c r="CQ508" s="561" t="str">
        <f t="shared" si="71"/>
        <v xml:space="preserve"> </v>
      </c>
      <c r="CR508" s="561" t="str">
        <f t="shared" si="72"/>
        <v xml:space="preserve"> </v>
      </c>
      <c r="CS508" s="81"/>
      <c r="CT508" s="254"/>
    </row>
    <row r="509" spans="2:98" ht="12.75" x14ac:dyDescent="0.25">
      <c r="B509" s="361">
        <f>Demography!B508</f>
        <v>0</v>
      </c>
      <c r="C509" s="361">
        <f>Demography!C508</f>
        <v>0</v>
      </c>
      <c r="D509" s="362">
        <f>Demography!D508</f>
        <v>0</v>
      </c>
      <c r="E509" s="362">
        <f>Demography!E508</f>
        <v>0</v>
      </c>
      <c r="F509" s="362">
        <f>Demography!F508</f>
        <v>0</v>
      </c>
      <c r="G509" s="81"/>
      <c r="H509" s="241"/>
      <c r="I509" s="478"/>
      <c r="J509" s="478"/>
      <c r="K509" s="241"/>
      <c r="L509" s="242"/>
      <c r="M509" s="478"/>
      <c r="N509" s="241"/>
      <c r="O509" s="242"/>
      <c r="P509" s="243"/>
      <c r="Q509" s="243"/>
      <c r="R509" s="243"/>
      <c r="S509" s="243"/>
      <c r="T509" s="243"/>
      <c r="U509" s="524"/>
      <c r="V509" s="241"/>
      <c r="W509" s="415"/>
      <c r="X509" s="415"/>
      <c r="Y509" s="81"/>
      <c r="Z509" s="241"/>
      <c r="AA509" s="416"/>
      <c r="AB509" s="416"/>
      <c r="AC509" s="81"/>
      <c r="AD509" s="242"/>
      <c r="AE509" s="242"/>
      <c r="AF509" s="241"/>
      <c r="AG509" s="242"/>
      <c r="AH509" s="241"/>
      <c r="AI509" s="241"/>
      <c r="AJ509" s="241"/>
      <c r="AK509" s="246"/>
      <c r="AL509" s="246"/>
      <c r="AM509" s="246"/>
      <c r="AN509" s="246"/>
      <c r="AO509" s="246"/>
      <c r="AP509" s="523"/>
      <c r="AQ509" s="246"/>
      <c r="AR509" s="246"/>
      <c r="AS509" s="246"/>
      <c r="AT509" s="246"/>
      <c r="AU509" s="246"/>
      <c r="AV509" s="246"/>
      <c r="AW509" s="246"/>
      <c r="AX509" s="246"/>
      <c r="AY509" s="246"/>
      <c r="AZ509" s="246"/>
      <c r="BA509" s="246"/>
      <c r="BB509" s="246"/>
      <c r="BC509" s="246"/>
      <c r="BD509" s="246"/>
      <c r="BE509" s="248"/>
      <c r="BF509" s="523"/>
      <c r="BG509" s="562" t="str">
        <f t="shared" si="65"/>
        <v xml:space="preserve"> </v>
      </c>
      <c r="BH509" s="562" t="str">
        <f t="shared" si="67"/>
        <v xml:space="preserve"> </v>
      </c>
      <c r="BI509" s="562" t="str">
        <f t="shared" si="68"/>
        <v xml:space="preserve"> </v>
      </c>
      <c r="BJ509" s="562" t="str">
        <f t="shared" si="69"/>
        <v xml:space="preserve"> </v>
      </c>
      <c r="BK509" s="523"/>
      <c r="BL509" s="242"/>
      <c r="BM509" s="242"/>
      <c r="BN509" s="241"/>
      <c r="BO509" s="242"/>
      <c r="BP509" s="241"/>
      <c r="BQ509" s="241"/>
      <c r="BR509" s="241"/>
      <c r="BS509" s="246"/>
      <c r="BT509" s="246"/>
      <c r="BU509" s="246"/>
      <c r="BV509" s="246"/>
      <c r="BW509" s="246"/>
      <c r="BX509" s="523"/>
      <c r="BY509" s="246"/>
      <c r="BZ509" s="246"/>
      <c r="CA509" s="246"/>
      <c r="CB509" s="246"/>
      <c r="CC509" s="246"/>
      <c r="CD509" s="246"/>
      <c r="CE509" s="246"/>
      <c r="CF509" s="246"/>
      <c r="CG509" s="246"/>
      <c r="CH509" s="246"/>
      <c r="CI509" s="246"/>
      <c r="CJ509" s="246"/>
      <c r="CK509" s="246"/>
      <c r="CL509" s="246"/>
      <c r="CM509" s="248"/>
      <c r="CN509" s="523"/>
      <c r="CO509" s="562" t="str">
        <f t="shared" si="66"/>
        <v xml:space="preserve"> </v>
      </c>
      <c r="CP509" s="562" t="str">
        <f t="shared" si="70"/>
        <v xml:space="preserve"> </v>
      </c>
      <c r="CQ509" s="562" t="str">
        <f t="shared" si="71"/>
        <v xml:space="preserve"> </v>
      </c>
      <c r="CR509" s="562" t="str">
        <f t="shared" si="72"/>
        <v xml:space="preserve"> </v>
      </c>
      <c r="CS509" s="81"/>
      <c r="CT509" s="515"/>
    </row>
    <row r="510" spans="2:98" ht="12.75" x14ac:dyDescent="0.25">
      <c r="B510" s="147">
        <f>Demography!B509</f>
        <v>0</v>
      </c>
      <c r="C510" s="147">
        <f>Demography!C509</f>
        <v>0</v>
      </c>
      <c r="D510" s="148">
        <f>Demography!D509</f>
        <v>0</v>
      </c>
      <c r="E510" s="148">
        <f>Demography!E509</f>
        <v>0</v>
      </c>
      <c r="F510" s="148">
        <f>Demography!F509</f>
        <v>0</v>
      </c>
      <c r="G510" s="81"/>
      <c r="H510" s="256"/>
      <c r="I510" s="257"/>
      <c r="J510" s="257"/>
      <c r="K510" s="256"/>
      <c r="L510" s="240"/>
      <c r="M510" s="257"/>
      <c r="N510" s="256"/>
      <c r="O510" s="240"/>
      <c r="P510" s="261"/>
      <c r="Q510" s="261"/>
      <c r="R510" s="261"/>
      <c r="S510" s="261"/>
      <c r="T510" s="261"/>
      <c r="U510" s="522"/>
      <c r="V510" s="256"/>
      <c r="W510" s="238"/>
      <c r="X510" s="238"/>
      <c r="Y510" s="81"/>
      <c r="Z510" s="256"/>
      <c r="AA510" s="150"/>
      <c r="AB510" s="150"/>
      <c r="AC510" s="81"/>
      <c r="AD510" s="240"/>
      <c r="AE510" s="240"/>
      <c r="AF510" s="256"/>
      <c r="AG510" s="240"/>
      <c r="AH510" s="256"/>
      <c r="AI510" s="256"/>
      <c r="AJ510" s="256"/>
      <c r="AK510" s="245"/>
      <c r="AL510" s="245"/>
      <c r="AM510" s="245"/>
      <c r="AN510" s="245"/>
      <c r="AO510" s="245"/>
      <c r="AP510" s="523"/>
      <c r="AQ510" s="245"/>
      <c r="AR510" s="245"/>
      <c r="AS510" s="245"/>
      <c r="AT510" s="245"/>
      <c r="AU510" s="245"/>
      <c r="AV510" s="245"/>
      <c r="AW510" s="245"/>
      <c r="AX510" s="245"/>
      <c r="AY510" s="245"/>
      <c r="AZ510" s="245"/>
      <c r="BA510" s="245"/>
      <c r="BB510" s="245"/>
      <c r="BC510" s="245"/>
      <c r="BD510" s="245"/>
      <c r="BE510" s="247"/>
      <c r="BF510" s="523"/>
      <c r="BG510" s="561" t="str">
        <f t="shared" si="65"/>
        <v xml:space="preserve"> </v>
      </c>
      <c r="BH510" s="561" t="str">
        <f t="shared" si="67"/>
        <v xml:space="preserve"> </v>
      </c>
      <c r="BI510" s="561" t="str">
        <f t="shared" si="68"/>
        <v xml:space="preserve"> </v>
      </c>
      <c r="BJ510" s="561" t="str">
        <f t="shared" si="69"/>
        <v xml:space="preserve"> </v>
      </c>
      <c r="BK510" s="523"/>
      <c r="BL510" s="240"/>
      <c r="BM510" s="240"/>
      <c r="BN510" s="256"/>
      <c r="BO510" s="240"/>
      <c r="BP510" s="256"/>
      <c r="BQ510" s="256"/>
      <c r="BR510" s="256"/>
      <c r="BS510" s="245"/>
      <c r="BT510" s="245"/>
      <c r="BU510" s="245"/>
      <c r="BV510" s="245"/>
      <c r="BW510" s="245"/>
      <c r="BX510" s="523"/>
      <c r="BY510" s="245"/>
      <c r="BZ510" s="245"/>
      <c r="CA510" s="245"/>
      <c r="CB510" s="245"/>
      <c r="CC510" s="245"/>
      <c r="CD510" s="245"/>
      <c r="CE510" s="245"/>
      <c r="CF510" s="245"/>
      <c r="CG510" s="245"/>
      <c r="CH510" s="245"/>
      <c r="CI510" s="245"/>
      <c r="CJ510" s="245"/>
      <c r="CK510" s="245"/>
      <c r="CL510" s="245"/>
      <c r="CM510" s="247"/>
      <c r="CN510" s="523"/>
      <c r="CO510" s="561" t="str">
        <f t="shared" si="66"/>
        <v xml:space="preserve"> </v>
      </c>
      <c r="CP510" s="561" t="str">
        <f t="shared" si="70"/>
        <v xml:space="preserve"> </v>
      </c>
      <c r="CQ510" s="561" t="str">
        <f t="shared" si="71"/>
        <v xml:space="preserve"> </v>
      </c>
      <c r="CR510" s="561" t="str">
        <f t="shared" si="72"/>
        <v xml:space="preserve"> </v>
      </c>
      <c r="CS510" s="81"/>
      <c r="CT510" s="254"/>
    </row>
    <row r="511" spans="2:98" ht="12.75" x14ac:dyDescent="0.25">
      <c r="B511" s="361">
        <f>Demography!B510</f>
        <v>0</v>
      </c>
      <c r="C511" s="361">
        <f>Demography!C510</f>
        <v>0</v>
      </c>
      <c r="D511" s="362">
        <f>Demography!D510</f>
        <v>0</v>
      </c>
      <c r="E511" s="362">
        <f>Demography!E510</f>
        <v>0</v>
      </c>
      <c r="F511" s="362">
        <f>Demography!F510</f>
        <v>0</v>
      </c>
      <c r="G511" s="81"/>
      <c r="H511" s="241"/>
      <c r="I511" s="478"/>
      <c r="J511" s="478"/>
      <c r="K511" s="241"/>
      <c r="L511" s="242"/>
      <c r="M511" s="478"/>
      <c r="N511" s="241"/>
      <c r="O511" s="242"/>
      <c r="P511" s="243"/>
      <c r="Q511" s="243"/>
      <c r="R511" s="243"/>
      <c r="S511" s="243"/>
      <c r="T511" s="243"/>
      <c r="U511" s="524"/>
      <c r="V511" s="241"/>
      <c r="W511" s="415"/>
      <c r="X511" s="415"/>
      <c r="Y511" s="81"/>
      <c r="Z511" s="241"/>
      <c r="AA511" s="416"/>
      <c r="AB511" s="416"/>
      <c r="AC511" s="81"/>
      <c r="AD511" s="242"/>
      <c r="AE511" s="242"/>
      <c r="AF511" s="241"/>
      <c r="AG511" s="242"/>
      <c r="AH511" s="241"/>
      <c r="AI511" s="241"/>
      <c r="AJ511" s="241"/>
      <c r="AK511" s="246"/>
      <c r="AL511" s="246"/>
      <c r="AM511" s="246"/>
      <c r="AN511" s="246"/>
      <c r="AO511" s="246"/>
      <c r="AP511" s="523"/>
      <c r="AQ511" s="246"/>
      <c r="AR511" s="246"/>
      <c r="AS511" s="246"/>
      <c r="AT511" s="246"/>
      <c r="AU511" s="246"/>
      <c r="AV511" s="246"/>
      <c r="AW511" s="246"/>
      <c r="AX511" s="246"/>
      <c r="AY511" s="246"/>
      <c r="AZ511" s="246"/>
      <c r="BA511" s="246"/>
      <c r="BB511" s="246"/>
      <c r="BC511" s="246"/>
      <c r="BD511" s="246"/>
      <c r="BE511" s="248"/>
      <c r="BF511" s="523"/>
      <c r="BG511" s="562" t="str">
        <f t="shared" si="65"/>
        <v xml:space="preserve"> </v>
      </c>
      <c r="BH511" s="562" t="str">
        <f t="shared" si="67"/>
        <v xml:space="preserve"> </v>
      </c>
      <c r="BI511" s="562" t="str">
        <f t="shared" si="68"/>
        <v xml:space="preserve"> </v>
      </c>
      <c r="BJ511" s="562" t="str">
        <f t="shared" si="69"/>
        <v xml:space="preserve"> </v>
      </c>
      <c r="BK511" s="523"/>
      <c r="BL511" s="242"/>
      <c r="BM511" s="242"/>
      <c r="BN511" s="241"/>
      <c r="BO511" s="242"/>
      <c r="BP511" s="241"/>
      <c r="BQ511" s="241"/>
      <c r="BR511" s="241"/>
      <c r="BS511" s="246"/>
      <c r="BT511" s="246"/>
      <c r="BU511" s="246"/>
      <c r="BV511" s="246"/>
      <c r="BW511" s="246"/>
      <c r="BX511" s="523"/>
      <c r="BY511" s="246"/>
      <c r="BZ511" s="246"/>
      <c r="CA511" s="246"/>
      <c r="CB511" s="246"/>
      <c r="CC511" s="246"/>
      <c r="CD511" s="246"/>
      <c r="CE511" s="246"/>
      <c r="CF511" s="246"/>
      <c r="CG511" s="246"/>
      <c r="CH511" s="246"/>
      <c r="CI511" s="246"/>
      <c r="CJ511" s="246"/>
      <c r="CK511" s="246"/>
      <c r="CL511" s="246"/>
      <c r="CM511" s="248"/>
      <c r="CN511" s="523"/>
      <c r="CO511" s="562" t="str">
        <f t="shared" si="66"/>
        <v xml:space="preserve"> </v>
      </c>
      <c r="CP511" s="562" t="str">
        <f t="shared" si="70"/>
        <v xml:space="preserve"> </v>
      </c>
      <c r="CQ511" s="562" t="str">
        <f t="shared" si="71"/>
        <v xml:space="preserve"> </v>
      </c>
      <c r="CR511" s="562" t="str">
        <f t="shared" si="72"/>
        <v xml:space="preserve"> </v>
      </c>
      <c r="CS511" s="81"/>
      <c r="CT511" s="515"/>
    </row>
    <row r="512" spans="2:98" ht="12.75" x14ac:dyDescent="0.25">
      <c r="B512" s="147">
        <f>Demography!B511</f>
        <v>0</v>
      </c>
      <c r="C512" s="147">
        <f>Demography!C511</f>
        <v>0</v>
      </c>
      <c r="D512" s="148">
        <f>Demography!D511</f>
        <v>0</v>
      </c>
      <c r="E512" s="148">
        <f>Demography!E511</f>
        <v>0</v>
      </c>
      <c r="F512" s="148">
        <f>Demography!F511</f>
        <v>0</v>
      </c>
      <c r="G512" s="81"/>
      <c r="H512" s="256"/>
      <c r="I512" s="257"/>
      <c r="J512" s="257"/>
      <c r="K512" s="256"/>
      <c r="L512" s="240"/>
      <c r="M512" s="257"/>
      <c r="N512" s="256"/>
      <c r="O512" s="240"/>
      <c r="P512" s="261"/>
      <c r="Q512" s="261"/>
      <c r="R512" s="261"/>
      <c r="S512" s="261"/>
      <c r="T512" s="261"/>
      <c r="U512" s="522"/>
      <c r="V512" s="256"/>
      <c r="W512" s="238"/>
      <c r="X512" s="238"/>
      <c r="Y512" s="81"/>
      <c r="Z512" s="256"/>
      <c r="AA512" s="150"/>
      <c r="AB512" s="150"/>
      <c r="AC512" s="81"/>
      <c r="AD512" s="240"/>
      <c r="AE512" s="240"/>
      <c r="AF512" s="256"/>
      <c r="AG512" s="240"/>
      <c r="AH512" s="256"/>
      <c r="AI512" s="256"/>
      <c r="AJ512" s="256"/>
      <c r="AK512" s="245"/>
      <c r="AL512" s="245"/>
      <c r="AM512" s="245"/>
      <c r="AN512" s="245"/>
      <c r="AO512" s="245"/>
      <c r="AP512" s="523"/>
      <c r="AQ512" s="245"/>
      <c r="AR512" s="245"/>
      <c r="AS512" s="245"/>
      <c r="AT512" s="245"/>
      <c r="AU512" s="245"/>
      <c r="AV512" s="245"/>
      <c r="AW512" s="245"/>
      <c r="AX512" s="245"/>
      <c r="AY512" s="245"/>
      <c r="AZ512" s="245"/>
      <c r="BA512" s="245"/>
      <c r="BB512" s="245"/>
      <c r="BC512" s="245"/>
      <c r="BD512" s="245"/>
      <c r="BE512" s="247"/>
      <c r="BF512" s="523"/>
      <c r="BG512" s="561" t="str">
        <f t="shared" si="65"/>
        <v xml:space="preserve"> </v>
      </c>
      <c r="BH512" s="561" t="str">
        <f t="shared" si="67"/>
        <v xml:space="preserve"> </v>
      </c>
      <c r="BI512" s="561" t="str">
        <f t="shared" si="68"/>
        <v xml:space="preserve"> </v>
      </c>
      <c r="BJ512" s="561" t="str">
        <f t="shared" si="69"/>
        <v xml:space="preserve"> </v>
      </c>
      <c r="BK512" s="523"/>
      <c r="BL512" s="240"/>
      <c r="BM512" s="240"/>
      <c r="BN512" s="256"/>
      <c r="BO512" s="240"/>
      <c r="BP512" s="256"/>
      <c r="BQ512" s="256"/>
      <c r="BR512" s="256"/>
      <c r="BS512" s="245"/>
      <c r="BT512" s="245"/>
      <c r="BU512" s="245"/>
      <c r="BV512" s="245"/>
      <c r="BW512" s="245"/>
      <c r="BX512" s="523"/>
      <c r="BY512" s="245"/>
      <c r="BZ512" s="245"/>
      <c r="CA512" s="245"/>
      <c r="CB512" s="245"/>
      <c r="CC512" s="245"/>
      <c r="CD512" s="245"/>
      <c r="CE512" s="245"/>
      <c r="CF512" s="245"/>
      <c r="CG512" s="245"/>
      <c r="CH512" s="245"/>
      <c r="CI512" s="245"/>
      <c r="CJ512" s="245"/>
      <c r="CK512" s="245"/>
      <c r="CL512" s="245"/>
      <c r="CM512" s="247"/>
      <c r="CN512" s="523"/>
      <c r="CO512" s="561" t="str">
        <f t="shared" si="66"/>
        <v xml:space="preserve"> </v>
      </c>
      <c r="CP512" s="561" t="str">
        <f t="shared" si="70"/>
        <v xml:space="preserve"> </v>
      </c>
      <c r="CQ512" s="561" t="str">
        <f t="shared" si="71"/>
        <v xml:space="preserve"> </v>
      </c>
      <c r="CR512" s="561" t="str">
        <f t="shared" si="72"/>
        <v xml:space="preserve"> </v>
      </c>
      <c r="CS512" s="81"/>
      <c r="CT512" s="254"/>
    </row>
    <row r="513" spans="2:98" ht="12.75" x14ac:dyDescent="0.25">
      <c r="B513" s="361">
        <f>Demography!B512</f>
        <v>0</v>
      </c>
      <c r="C513" s="361">
        <f>Demography!C512</f>
        <v>0</v>
      </c>
      <c r="D513" s="362">
        <f>Demography!D512</f>
        <v>0</v>
      </c>
      <c r="E513" s="362">
        <f>Demography!E512</f>
        <v>0</v>
      </c>
      <c r="F513" s="362">
        <f>Demography!F512</f>
        <v>0</v>
      </c>
      <c r="G513" s="81"/>
      <c r="H513" s="241"/>
      <c r="I513" s="478"/>
      <c r="J513" s="478"/>
      <c r="K513" s="241"/>
      <c r="L513" s="242"/>
      <c r="M513" s="478"/>
      <c r="N513" s="241"/>
      <c r="O513" s="242"/>
      <c r="P513" s="243"/>
      <c r="Q513" s="243"/>
      <c r="R513" s="243"/>
      <c r="S513" s="243"/>
      <c r="T513" s="243"/>
      <c r="U513" s="524"/>
      <c r="V513" s="241"/>
      <c r="W513" s="415"/>
      <c r="X513" s="415"/>
      <c r="Y513" s="81"/>
      <c r="Z513" s="241"/>
      <c r="AA513" s="416"/>
      <c r="AB513" s="416"/>
      <c r="AC513" s="81"/>
      <c r="AD513" s="242"/>
      <c r="AE513" s="242"/>
      <c r="AF513" s="241"/>
      <c r="AG513" s="242"/>
      <c r="AH513" s="241"/>
      <c r="AI513" s="241"/>
      <c r="AJ513" s="241"/>
      <c r="AK513" s="246"/>
      <c r="AL513" s="246"/>
      <c r="AM513" s="246"/>
      <c r="AN513" s="246"/>
      <c r="AO513" s="246"/>
      <c r="AP513" s="523"/>
      <c r="AQ513" s="246"/>
      <c r="AR513" s="246"/>
      <c r="AS513" s="246"/>
      <c r="AT513" s="246"/>
      <c r="AU513" s="246"/>
      <c r="AV513" s="246"/>
      <c r="AW513" s="246"/>
      <c r="AX513" s="246"/>
      <c r="AY513" s="246"/>
      <c r="AZ513" s="246"/>
      <c r="BA513" s="246"/>
      <c r="BB513" s="246"/>
      <c r="BC513" s="246"/>
      <c r="BD513" s="246"/>
      <c r="BE513" s="248"/>
      <c r="BF513" s="523"/>
      <c r="BG513" s="562" t="str">
        <f t="shared" si="65"/>
        <v xml:space="preserve"> </v>
      </c>
      <c r="BH513" s="562" t="str">
        <f t="shared" si="67"/>
        <v xml:space="preserve"> </v>
      </c>
      <c r="BI513" s="562" t="str">
        <f t="shared" si="68"/>
        <v xml:space="preserve"> </v>
      </c>
      <c r="BJ513" s="562" t="str">
        <f t="shared" si="69"/>
        <v xml:space="preserve"> </v>
      </c>
      <c r="BK513" s="523"/>
      <c r="BL513" s="242"/>
      <c r="BM513" s="242"/>
      <c r="BN513" s="241"/>
      <c r="BO513" s="242"/>
      <c r="BP513" s="241"/>
      <c r="BQ513" s="241"/>
      <c r="BR513" s="241"/>
      <c r="BS513" s="246"/>
      <c r="BT513" s="246"/>
      <c r="BU513" s="246"/>
      <c r="BV513" s="246"/>
      <c r="BW513" s="246"/>
      <c r="BX513" s="523"/>
      <c r="BY513" s="246"/>
      <c r="BZ513" s="246"/>
      <c r="CA513" s="246"/>
      <c r="CB513" s="246"/>
      <c r="CC513" s="246"/>
      <c r="CD513" s="246"/>
      <c r="CE513" s="246"/>
      <c r="CF513" s="246"/>
      <c r="CG513" s="246"/>
      <c r="CH513" s="246"/>
      <c r="CI513" s="246"/>
      <c r="CJ513" s="246"/>
      <c r="CK513" s="246"/>
      <c r="CL513" s="246"/>
      <c r="CM513" s="248"/>
      <c r="CN513" s="523"/>
      <c r="CO513" s="562" t="str">
        <f t="shared" si="66"/>
        <v xml:space="preserve"> </v>
      </c>
      <c r="CP513" s="562" t="str">
        <f t="shared" si="70"/>
        <v xml:space="preserve"> </v>
      </c>
      <c r="CQ513" s="562" t="str">
        <f t="shared" si="71"/>
        <v xml:space="preserve"> </v>
      </c>
      <c r="CR513" s="562" t="str">
        <f t="shared" si="72"/>
        <v xml:space="preserve"> </v>
      </c>
      <c r="CS513" s="81"/>
      <c r="CT513" s="515"/>
    </row>
    <row r="514" spans="2:98" ht="12.75" x14ac:dyDescent="0.25">
      <c r="B514" s="147">
        <f>Demography!B513</f>
        <v>0</v>
      </c>
      <c r="C514" s="147">
        <f>Demography!C513</f>
        <v>0</v>
      </c>
      <c r="D514" s="148">
        <f>Demography!D513</f>
        <v>0</v>
      </c>
      <c r="E514" s="148">
        <f>Demography!E513</f>
        <v>0</v>
      </c>
      <c r="F514" s="148">
        <f>Demography!F513</f>
        <v>0</v>
      </c>
      <c r="G514" s="81"/>
      <c r="H514" s="256"/>
      <c r="I514" s="257"/>
      <c r="J514" s="257"/>
      <c r="K514" s="256"/>
      <c r="L514" s="240"/>
      <c r="M514" s="257"/>
      <c r="N514" s="256"/>
      <c r="O514" s="240"/>
      <c r="P514" s="261"/>
      <c r="Q514" s="261"/>
      <c r="R514" s="261"/>
      <c r="S514" s="261"/>
      <c r="T514" s="261"/>
      <c r="U514" s="522"/>
      <c r="V514" s="256"/>
      <c r="W514" s="238"/>
      <c r="X514" s="238"/>
      <c r="Y514" s="81"/>
      <c r="Z514" s="256"/>
      <c r="AA514" s="150"/>
      <c r="AB514" s="150"/>
      <c r="AC514" s="81"/>
      <c r="AD514" s="240"/>
      <c r="AE514" s="240"/>
      <c r="AF514" s="256"/>
      <c r="AG514" s="240"/>
      <c r="AH514" s="256"/>
      <c r="AI514" s="256"/>
      <c r="AJ514" s="256"/>
      <c r="AK514" s="245"/>
      <c r="AL514" s="245"/>
      <c r="AM514" s="245"/>
      <c r="AN514" s="245"/>
      <c r="AO514" s="245"/>
      <c r="AP514" s="523"/>
      <c r="AQ514" s="245"/>
      <c r="AR514" s="245"/>
      <c r="AS514" s="245"/>
      <c r="AT514" s="245"/>
      <c r="AU514" s="245"/>
      <c r="AV514" s="245"/>
      <c r="AW514" s="245"/>
      <c r="AX514" s="245"/>
      <c r="AY514" s="245"/>
      <c r="AZ514" s="245"/>
      <c r="BA514" s="245"/>
      <c r="BB514" s="245"/>
      <c r="BC514" s="245"/>
      <c r="BD514" s="245"/>
      <c r="BE514" s="247"/>
      <c r="BF514" s="523"/>
      <c r="BG514" s="561" t="str">
        <f t="shared" si="65"/>
        <v xml:space="preserve"> </v>
      </c>
      <c r="BH514" s="561" t="str">
        <f t="shared" si="67"/>
        <v xml:space="preserve"> </v>
      </c>
      <c r="BI514" s="561" t="str">
        <f t="shared" si="68"/>
        <v xml:space="preserve"> </v>
      </c>
      <c r="BJ514" s="561" t="str">
        <f t="shared" si="69"/>
        <v xml:space="preserve"> </v>
      </c>
      <c r="BK514" s="523"/>
      <c r="BL514" s="240"/>
      <c r="BM514" s="240"/>
      <c r="BN514" s="256"/>
      <c r="BO514" s="240"/>
      <c r="BP514" s="256"/>
      <c r="BQ514" s="256"/>
      <c r="BR514" s="256"/>
      <c r="BS514" s="245"/>
      <c r="BT514" s="245"/>
      <c r="BU514" s="245"/>
      <c r="BV514" s="245"/>
      <c r="BW514" s="245"/>
      <c r="BX514" s="523"/>
      <c r="BY514" s="245"/>
      <c r="BZ514" s="245"/>
      <c r="CA514" s="245"/>
      <c r="CB514" s="245"/>
      <c r="CC514" s="245"/>
      <c r="CD514" s="245"/>
      <c r="CE514" s="245"/>
      <c r="CF514" s="245"/>
      <c r="CG514" s="245"/>
      <c r="CH514" s="245"/>
      <c r="CI514" s="245"/>
      <c r="CJ514" s="245"/>
      <c r="CK514" s="245"/>
      <c r="CL514" s="245"/>
      <c r="CM514" s="247"/>
      <c r="CN514" s="523"/>
      <c r="CO514" s="561" t="str">
        <f t="shared" si="66"/>
        <v xml:space="preserve"> </v>
      </c>
      <c r="CP514" s="561" t="str">
        <f t="shared" si="70"/>
        <v xml:space="preserve"> </v>
      </c>
      <c r="CQ514" s="561" t="str">
        <f t="shared" si="71"/>
        <v xml:space="preserve"> </v>
      </c>
      <c r="CR514" s="561" t="str">
        <f t="shared" si="72"/>
        <v xml:space="preserve"> </v>
      </c>
      <c r="CS514" s="81"/>
      <c r="CT514" s="254"/>
    </row>
    <row r="515" spans="2:98" ht="12.75" x14ac:dyDescent="0.25">
      <c r="B515" s="361">
        <f>Demography!B514</f>
        <v>0</v>
      </c>
      <c r="C515" s="361">
        <f>Demography!C514</f>
        <v>0</v>
      </c>
      <c r="D515" s="362">
        <f>Demography!D514</f>
        <v>0</v>
      </c>
      <c r="E515" s="362">
        <f>Demography!E514</f>
        <v>0</v>
      </c>
      <c r="F515" s="362">
        <f>Demography!F514</f>
        <v>0</v>
      </c>
      <c r="G515" s="81"/>
      <c r="H515" s="241"/>
      <c r="I515" s="478"/>
      <c r="J515" s="478"/>
      <c r="K515" s="241"/>
      <c r="L515" s="242"/>
      <c r="M515" s="478"/>
      <c r="N515" s="241"/>
      <c r="O515" s="242"/>
      <c r="P515" s="243"/>
      <c r="Q515" s="243"/>
      <c r="R515" s="243"/>
      <c r="S515" s="243"/>
      <c r="T515" s="243"/>
      <c r="U515" s="524"/>
      <c r="V515" s="241"/>
      <c r="W515" s="415"/>
      <c r="X515" s="415"/>
      <c r="Y515" s="81"/>
      <c r="Z515" s="241"/>
      <c r="AA515" s="416"/>
      <c r="AB515" s="416"/>
      <c r="AC515" s="81"/>
      <c r="AD515" s="242"/>
      <c r="AE515" s="242"/>
      <c r="AF515" s="241"/>
      <c r="AG515" s="242"/>
      <c r="AH515" s="241"/>
      <c r="AI515" s="241"/>
      <c r="AJ515" s="241"/>
      <c r="AK515" s="246"/>
      <c r="AL515" s="246"/>
      <c r="AM515" s="246"/>
      <c r="AN515" s="246"/>
      <c r="AO515" s="246"/>
      <c r="AP515" s="523"/>
      <c r="AQ515" s="246"/>
      <c r="AR515" s="246"/>
      <c r="AS515" s="246"/>
      <c r="AT515" s="246"/>
      <c r="AU515" s="246"/>
      <c r="AV515" s="246"/>
      <c r="AW515" s="246"/>
      <c r="AX515" s="246"/>
      <c r="AY515" s="246"/>
      <c r="AZ515" s="246"/>
      <c r="BA515" s="246"/>
      <c r="BB515" s="246"/>
      <c r="BC515" s="246"/>
      <c r="BD515" s="246"/>
      <c r="BE515" s="248"/>
      <c r="BF515" s="523"/>
      <c r="BG515" s="562" t="str">
        <f t="shared" si="65"/>
        <v xml:space="preserve"> </v>
      </c>
      <c r="BH515" s="562" t="str">
        <f t="shared" si="67"/>
        <v xml:space="preserve"> </v>
      </c>
      <c r="BI515" s="562" t="str">
        <f t="shared" si="68"/>
        <v xml:space="preserve"> </v>
      </c>
      <c r="BJ515" s="562" t="str">
        <f t="shared" si="69"/>
        <v xml:space="preserve"> </v>
      </c>
      <c r="BK515" s="523"/>
      <c r="BL515" s="242"/>
      <c r="BM515" s="242"/>
      <c r="BN515" s="241"/>
      <c r="BO515" s="242"/>
      <c r="BP515" s="241"/>
      <c r="BQ515" s="241"/>
      <c r="BR515" s="241"/>
      <c r="BS515" s="246"/>
      <c r="BT515" s="246"/>
      <c r="BU515" s="246"/>
      <c r="BV515" s="246"/>
      <c r="BW515" s="246"/>
      <c r="BX515" s="523"/>
      <c r="BY515" s="246"/>
      <c r="BZ515" s="246"/>
      <c r="CA515" s="246"/>
      <c r="CB515" s="246"/>
      <c r="CC515" s="246"/>
      <c r="CD515" s="246"/>
      <c r="CE515" s="246"/>
      <c r="CF515" s="246"/>
      <c r="CG515" s="246"/>
      <c r="CH515" s="246"/>
      <c r="CI515" s="246"/>
      <c r="CJ515" s="246"/>
      <c r="CK515" s="246"/>
      <c r="CL515" s="246"/>
      <c r="CM515" s="248"/>
      <c r="CN515" s="523"/>
      <c r="CO515" s="562" t="str">
        <f t="shared" si="66"/>
        <v xml:space="preserve"> </v>
      </c>
      <c r="CP515" s="562" t="str">
        <f t="shared" si="70"/>
        <v xml:space="preserve"> </v>
      </c>
      <c r="CQ515" s="562" t="str">
        <f t="shared" si="71"/>
        <v xml:space="preserve"> </v>
      </c>
      <c r="CR515" s="562" t="str">
        <f t="shared" si="72"/>
        <v xml:space="preserve"> </v>
      </c>
      <c r="CS515" s="81"/>
      <c r="CT515" s="515"/>
    </row>
    <row r="516" spans="2:98" ht="12.75" x14ac:dyDescent="0.25">
      <c r="B516" s="147">
        <f>Demography!B515</f>
        <v>0</v>
      </c>
      <c r="C516" s="147">
        <f>Demography!C515</f>
        <v>0</v>
      </c>
      <c r="D516" s="148">
        <f>Demography!D515</f>
        <v>0</v>
      </c>
      <c r="E516" s="148">
        <f>Demography!E515</f>
        <v>0</v>
      </c>
      <c r="F516" s="148">
        <f>Demography!F515</f>
        <v>0</v>
      </c>
      <c r="G516" s="81"/>
      <c r="H516" s="256"/>
      <c r="I516" s="257"/>
      <c r="J516" s="257"/>
      <c r="K516" s="256"/>
      <c r="L516" s="240"/>
      <c r="M516" s="257"/>
      <c r="N516" s="256"/>
      <c r="O516" s="240"/>
      <c r="P516" s="261"/>
      <c r="Q516" s="261"/>
      <c r="R516" s="261"/>
      <c r="S516" s="261"/>
      <c r="T516" s="261"/>
      <c r="U516" s="522"/>
      <c r="V516" s="256"/>
      <c r="W516" s="238"/>
      <c r="X516" s="238"/>
      <c r="Y516" s="81"/>
      <c r="Z516" s="256"/>
      <c r="AA516" s="150"/>
      <c r="AB516" s="150"/>
      <c r="AC516" s="81"/>
      <c r="AD516" s="240"/>
      <c r="AE516" s="240"/>
      <c r="AF516" s="256"/>
      <c r="AG516" s="240"/>
      <c r="AH516" s="256"/>
      <c r="AI516" s="256"/>
      <c r="AJ516" s="256"/>
      <c r="AK516" s="245"/>
      <c r="AL516" s="245"/>
      <c r="AM516" s="245"/>
      <c r="AN516" s="245"/>
      <c r="AO516" s="245"/>
      <c r="AP516" s="523"/>
      <c r="AQ516" s="245"/>
      <c r="AR516" s="245"/>
      <c r="AS516" s="245"/>
      <c r="AT516" s="245"/>
      <c r="AU516" s="245"/>
      <c r="AV516" s="245"/>
      <c r="AW516" s="245"/>
      <c r="AX516" s="245"/>
      <c r="AY516" s="245"/>
      <c r="AZ516" s="245"/>
      <c r="BA516" s="245"/>
      <c r="BB516" s="245"/>
      <c r="BC516" s="245"/>
      <c r="BD516" s="245"/>
      <c r="BE516" s="247"/>
      <c r="BF516" s="523"/>
      <c r="BG516" s="561" t="str">
        <f t="shared" si="65"/>
        <v xml:space="preserve"> </v>
      </c>
      <c r="BH516" s="561" t="str">
        <f t="shared" si="67"/>
        <v xml:space="preserve"> </v>
      </c>
      <c r="BI516" s="561" t="str">
        <f t="shared" si="68"/>
        <v xml:space="preserve"> </v>
      </c>
      <c r="BJ516" s="561" t="str">
        <f t="shared" si="69"/>
        <v xml:space="preserve"> </v>
      </c>
      <c r="BK516" s="523"/>
      <c r="BL516" s="240"/>
      <c r="BM516" s="240"/>
      <c r="BN516" s="256"/>
      <c r="BO516" s="240"/>
      <c r="BP516" s="256"/>
      <c r="BQ516" s="256"/>
      <c r="BR516" s="256"/>
      <c r="BS516" s="245"/>
      <c r="BT516" s="245"/>
      <c r="BU516" s="245"/>
      <c r="BV516" s="245"/>
      <c r="BW516" s="245"/>
      <c r="BX516" s="523"/>
      <c r="BY516" s="245"/>
      <c r="BZ516" s="245"/>
      <c r="CA516" s="245"/>
      <c r="CB516" s="245"/>
      <c r="CC516" s="245"/>
      <c r="CD516" s="245"/>
      <c r="CE516" s="245"/>
      <c r="CF516" s="245"/>
      <c r="CG516" s="245"/>
      <c r="CH516" s="245"/>
      <c r="CI516" s="245"/>
      <c r="CJ516" s="245"/>
      <c r="CK516" s="245"/>
      <c r="CL516" s="245"/>
      <c r="CM516" s="247"/>
      <c r="CN516" s="523"/>
      <c r="CO516" s="561" t="str">
        <f t="shared" si="66"/>
        <v xml:space="preserve"> </v>
      </c>
      <c r="CP516" s="561" t="str">
        <f t="shared" si="70"/>
        <v xml:space="preserve"> </v>
      </c>
      <c r="CQ516" s="561" t="str">
        <f t="shared" si="71"/>
        <v xml:space="preserve"> </v>
      </c>
      <c r="CR516" s="561" t="str">
        <f t="shared" si="72"/>
        <v xml:space="preserve"> </v>
      </c>
      <c r="CS516" s="81"/>
      <c r="CT516" s="254"/>
    </row>
    <row r="517" spans="2:98" ht="12.75" x14ac:dyDescent="0.25">
      <c r="B517" s="361">
        <f>Demography!B516</f>
        <v>0</v>
      </c>
      <c r="C517" s="361">
        <f>Demography!C516</f>
        <v>0</v>
      </c>
      <c r="D517" s="362">
        <f>Demography!D516</f>
        <v>0</v>
      </c>
      <c r="E517" s="362">
        <f>Demography!E516</f>
        <v>0</v>
      </c>
      <c r="F517" s="362">
        <f>Demography!F516</f>
        <v>0</v>
      </c>
      <c r="G517" s="81"/>
      <c r="H517" s="241"/>
      <c r="I517" s="478"/>
      <c r="J517" s="478"/>
      <c r="K517" s="241"/>
      <c r="L517" s="242"/>
      <c r="M517" s="478"/>
      <c r="N517" s="241"/>
      <c r="O517" s="242"/>
      <c r="P517" s="243"/>
      <c r="Q517" s="243"/>
      <c r="R517" s="243"/>
      <c r="S517" s="243"/>
      <c r="T517" s="243"/>
      <c r="U517" s="524"/>
      <c r="V517" s="241"/>
      <c r="W517" s="415"/>
      <c r="X517" s="415"/>
      <c r="Y517" s="81"/>
      <c r="Z517" s="241"/>
      <c r="AA517" s="416"/>
      <c r="AB517" s="416"/>
      <c r="AC517" s="81"/>
      <c r="AD517" s="242"/>
      <c r="AE517" s="242"/>
      <c r="AF517" s="241"/>
      <c r="AG517" s="242"/>
      <c r="AH517" s="241"/>
      <c r="AI517" s="241"/>
      <c r="AJ517" s="241"/>
      <c r="AK517" s="246"/>
      <c r="AL517" s="246"/>
      <c r="AM517" s="246"/>
      <c r="AN517" s="246"/>
      <c r="AO517" s="246"/>
      <c r="AP517" s="523"/>
      <c r="AQ517" s="246"/>
      <c r="AR517" s="246"/>
      <c r="AS517" s="246"/>
      <c r="AT517" s="246"/>
      <c r="AU517" s="246"/>
      <c r="AV517" s="246"/>
      <c r="AW517" s="246"/>
      <c r="AX517" s="246"/>
      <c r="AY517" s="246"/>
      <c r="AZ517" s="246"/>
      <c r="BA517" s="246"/>
      <c r="BB517" s="246"/>
      <c r="BC517" s="246"/>
      <c r="BD517" s="246"/>
      <c r="BE517" s="248"/>
      <c r="BF517" s="523"/>
      <c r="BG517" s="562" t="str">
        <f t="shared" si="65"/>
        <v xml:space="preserve"> </v>
      </c>
      <c r="BH517" s="562" t="str">
        <f t="shared" si="67"/>
        <v xml:space="preserve"> </v>
      </c>
      <c r="BI517" s="562" t="str">
        <f t="shared" si="68"/>
        <v xml:space="preserve"> </v>
      </c>
      <c r="BJ517" s="562" t="str">
        <f t="shared" si="69"/>
        <v xml:space="preserve"> </v>
      </c>
      <c r="BK517" s="523"/>
      <c r="BL517" s="242"/>
      <c r="BM517" s="242"/>
      <c r="BN517" s="241"/>
      <c r="BO517" s="242"/>
      <c r="BP517" s="241"/>
      <c r="BQ517" s="241"/>
      <c r="BR517" s="241"/>
      <c r="BS517" s="246"/>
      <c r="BT517" s="246"/>
      <c r="BU517" s="246"/>
      <c r="BV517" s="246"/>
      <c r="BW517" s="246"/>
      <c r="BX517" s="523"/>
      <c r="BY517" s="246"/>
      <c r="BZ517" s="246"/>
      <c r="CA517" s="246"/>
      <c r="CB517" s="246"/>
      <c r="CC517" s="246"/>
      <c r="CD517" s="246"/>
      <c r="CE517" s="246"/>
      <c r="CF517" s="246"/>
      <c r="CG517" s="246"/>
      <c r="CH517" s="246"/>
      <c r="CI517" s="246"/>
      <c r="CJ517" s="246"/>
      <c r="CK517" s="246"/>
      <c r="CL517" s="246"/>
      <c r="CM517" s="248"/>
      <c r="CN517" s="523"/>
      <c r="CO517" s="562" t="str">
        <f t="shared" si="66"/>
        <v xml:space="preserve"> </v>
      </c>
      <c r="CP517" s="562" t="str">
        <f t="shared" si="70"/>
        <v xml:space="preserve"> </v>
      </c>
      <c r="CQ517" s="562" t="str">
        <f t="shared" si="71"/>
        <v xml:space="preserve"> </v>
      </c>
      <c r="CR517" s="562" t="str">
        <f t="shared" si="72"/>
        <v xml:space="preserve"> </v>
      </c>
      <c r="CS517" s="81"/>
      <c r="CT517" s="515"/>
    </row>
    <row r="518" spans="2:98" ht="12.75" x14ac:dyDescent="0.25">
      <c r="B518" s="147">
        <f>Demography!B517</f>
        <v>0</v>
      </c>
      <c r="C518" s="147">
        <f>Demography!C517</f>
        <v>0</v>
      </c>
      <c r="D518" s="148">
        <f>Demography!D517</f>
        <v>0</v>
      </c>
      <c r="E518" s="148">
        <f>Demography!E517</f>
        <v>0</v>
      </c>
      <c r="F518" s="148">
        <f>Demography!F517</f>
        <v>0</v>
      </c>
      <c r="G518" s="81"/>
      <c r="H518" s="256"/>
      <c r="I518" s="257"/>
      <c r="J518" s="257"/>
      <c r="K518" s="256"/>
      <c r="L518" s="240"/>
      <c r="M518" s="257"/>
      <c r="N518" s="256"/>
      <c r="O518" s="240"/>
      <c r="P518" s="261"/>
      <c r="Q518" s="261"/>
      <c r="R518" s="261"/>
      <c r="S518" s="261"/>
      <c r="T518" s="261"/>
      <c r="U518" s="522"/>
      <c r="V518" s="256"/>
      <c r="W518" s="238"/>
      <c r="X518" s="238"/>
      <c r="Y518" s="81"/>
      <c r="Z518" s="256"/>
      <c r="AA518" s="150"/>
      <c r="AB518" s="150"/>
      <c r="AC518" s="81"/>
      <c r="AD518" s="240"/>
      <c r="AE518" s="240"/>
      <c r="AF518" s="256"/>
      <c r="AG518" s="240"/>
      <c r="AH518" s="256"/>
      <c r="AI518" s="256"/>
      <c r="AJ518" s="256"/>
      <c r="AK518" s="245"/>
      <c r="AL518" s="245"/>
      <c r="AM518" s="245"/>
      <c r="AN518" s="245"/>
      <c r="AO518" s="245"/>
      <c r="AP518" s="523"/>
      <c r="AQ518" s="245"/>
      <c r="AR518" s="245"/>
      <c r="AS518" s="245"/>
      <c r="AT518" s="245"/>
      <c r="AU518" s="245"/>
      <c r="AV518" s="245"/>
      <c r="AW518" s="245"/>
      <c r="AX518" s="245"/>
      <c r="AY518" s="245"/>
      <c r="AZ518" s="245"/>
      <c r="BA518" s="245"/>
      <c r="BB518" s="245"/>
      <c r="BC518" s="245"/>
      <c r="BD518" s="245"/>
      <c r="BE518" s="247"/>
      <c r="BF518" s="523"/>
      <c r="BG518" s="561" t="str">
        <f t="shared" si="65"/>
        <v xml:space="preserve"> </v>
      </c>
      <c r="BH518" s="561" t="str">
        <f t="shared" si="67"/>
        <v xml:space="preserve"> </v>
      </c>
      <c r="BI518" s="561" t="str">
        <f t="shared" si="68"/>
        <v xml:space="preserve"> </v>
      </c>
      <c r="BJ518" s="561" t="str">
        <f t="shared" si="69"/>
        <v xml:space="preserve"> </v>
      </c>
      <c r="BK518" s="523"/>
      <c r="BL518" s="240"/>
      <c r="BM518" s="240"/>
      <c r="BN518" s="256"/>
      <c r="BO518" s="240"/>
      <c r="BP518" s="256"/>
      <c r="BQ518" s="256"/>
      <c r="BR518" s="256"/>
      <c r="BS518" s="245"/>
      <c r="BT518" s="245"/>
      <c r="BU518" s="245"/>
      <c r="BV518" s="245"/>
      <c r="BW518" s="245"/>
      <c r="BX518" s="523"/>
      <c r="BY518" s="245"/>
      <c r="BZ518" s="245"/>
      <c r="CA518" s="245"/>
      <c r="CB518" s="245"/>
      <c r="CC518" s="245"/>
      <c r="CD518" s="245"/>
      <c r="CE518" s="245"/>
      <c r="CF518" s="245"/>
      <c r="CG518" s="245"/>
      <c r="CH518" s="245"/>
      <c r="CI518" s="245"/>
      <c r="CJ518" s="245"/>
      <c r="CK518" s="245"/>
      <c r="CL518" s="245"/>
      <c r="CM518" s="247"/>
      <c r="CN518" s="523"/>
      <c r="CO518" s="561" t="str">
        <f t="shared" si="66"/>
        <v xml:space="preserve"> </v>
      </c>
      <c r="CP518" s="561" t="str">
        <f t="shared" si="70"/>
        <v xml:space="preserve"> </v>
      </c>
      <c r="CQ518" s="561" t="str">
        <f t="shared" si="71"/>
        <v xml:space="preserve"> </v>
      </c>
      <c r="CR518" s="561" t="str">
        <f t="shared" si="72"/>
        <v xml:space="preserve"> </v>
      </c>
      <c r="CS518" s="81"/>
      <c r="CT518" s="254"/>
    </row>
    <row r="519" spans="2:98" ht="12.75" x14ac:dyDescent="0.25">
      <c r="B519" s="361">
        <f>Demography!B518</f>
        <v>0</v>
      </c>
      <c r="C519" s="361">
        <f>Demography!C518</f>
        <v>0</v>
      </c>
      <c r="D519" s="362">
        <f>Demography!D518</f>
        <v>0</v>
      </c>
      <c r="E519" s="362">
        <f>Demography!E518</f>
        <v>0</v>
      </c>
      <c r="F519" s="362">
        <f>Demography!F518</f>
        <v>0</v>
      </c>
      <c r="G519" s="81"/>
      <c r="H519" s="241"/>
      <c r="I519" s="478"/>
      <c r="J519" s="478"/>
      <c r="K519" s="241"/>
      <c r="L519" s="242"/>
      <c r="M519" s="478"/>
      <c r="N519" s="241"/>
      <c r="O519" s="242"/>
      <c r="P519" s="243"/>
      <c r="Q519" s="243"/>
      <c r="R519" s="243"/>
      <c r="S519" s="243"/>
      <c r="T519" s="243"/>
      <c r="U519" s="524"/>
      <c r="V519" s="241"/>
      <c r="W519" s="415"/>
      <c r="X519" s="415"/>
      <c r="Y519" s="81"/>
      <c r="Z519" s="241"/>
      <c r="AA519" s="416"/>
      <c r="AB519" s="416"/>
      <c r="AC519" s="81"/>
      <c r="AD519" s="242"/>
      <c r="AE519" s="242"/>
      <c r="AF519" s="241"/>
      <c r="AG519" s="242"/>
      <c r="AH519" s="241"/>
      <c r="AI519" s="241"/>
      <c r="AJ519" s="241"/>
      <c r="AK519" s="246"/>
      <c r="AL519" s="246"/>
      <c r="AM519" s="246"/>
      <c r="AN519" s="246"/>
      <c r="AO519" s="246"/>
      <c r="AP519" s="523"/>
      <c r="AQ519" s="246"/>
      <c r="AR519" s="246"/>
      <c r="AS519" s="246"/>
      <c r="AT519" s="246"/>
      <c r="AU519" s="246"/>
      <c r="AV519" s="246"/>
      <c r="AW519" s="246"/>
      <c r="AX519" s="246"/>
      <c r="AY519" s="246"/>
      <c r="AZ519" s="246"/>
      <c r="BA519" s="246"/>
      <c r="BB519" s="246"/>
      <c r="BC519" s="246"/>
      <c r="BD519" s="246"/>
      <c r="BE519" s="248"/>
      <c r="BF519" s="523"/>
      <c r="BG519" s="562" t="str">
        <f t="shared" si="65"/>
        <v xml:space="preserve"> </v>
      </c>
      <c r="BH519" s="562" t="str">
        <f t="shared" si="67"/>
        <v xml:space="preserve"> </v>
      </c>
      <c r="BI519" s="562" t="str">
        <f t="shared" si="68"/>
        <v xml:space="preserve"> </v>
      </c>
      <c r="BJ519" s="562" t="str">
        <f t="shared" si="69"/>
        <v xml:space="preserve"> </v>
      </c>
      <c r="BK519" s="523"/>
      <c r="BL519" s="242"/>
      <c r="BM519" s="242"/>
      <c r="BN519" s="241"/>
      <c r="BO519" s="242"/>
      <c r="BP519" s="241"/>
      <c r="BQ519" s="241"/>
      <c r="BR519" s="241"/>
      <c r="BS519" s="246"/>
      <c r="BT519" s="246"/>
      <c r="BU519" s="246"/>
      <c r="BV519" s="246"/>
      <c r="BW519" s="246"/>
      <c r="BX519" s="523"/>
      <c r="BY519" s="246"/>
      <c r="BZ519" s="246"/>
      <c r="CA519" s="246"/>
      <c r="CB519" s="246"/>
      <c r="CC519" s="246"/>
      <c r="CD519" s="246"/>
      <c r="CE519" s="246"/>
      <c r="CF519" s="246"/>
      <c r="CG519" s="246"/>
      <c r="CH519" s="246"/>
      <c r="CI519" s="246"/>
      <c r="CJ519" s="246"/>
      <c r="CK519" s="246"/>
      <c r="CL519" s="246"/>
      <c r="CM519" s="248"/>
      <c r="CN519" s="523"/>
      <c r="CO519" s="562" t="str">
        <f t="shared" si="66"/>
        <v xml:space="preserve"> </v>
      </c>
      <c r="CP519" s="562" t="str">
        <f t="shared" si="70"/>
        <v xml:space="preserve"> </v>
      </c>
      <c r="CQ519" s="562" t="str">
        <f t="shared" si="71"/>
        <v xml:space="preserve"> </v>
      </c>
      <c r="CR519" s="562" t="str">
        <f t="shared" si="72"/>
        <v xml:space="preserve"> </v>
      </c>
      <c r="CS519" s="81"/>
      <c r="CT519" s="515"/>
    </row>
    <row r="520" spans="2:98" ht="12.75" x14ac:dyDescent="0.25">
      <c r="B520" s="147">
        <f>Demography!B519</f>
        <v>0</v>
      </c>
      <c r="C520" s="147">
        <f>Demography!C519</f>
        <v>0</v>
      </c>
      <c r="D520" s="148">
        <f>Demography!D519</f>
        <v>0</v>
      </c>
      <c r="E520" s="148">
        <f>Demography!E519</f>
        <v>0</v>
      </c>
      <c r="F520" s="148">
        <f>Demography!F519</f>
        <v>0</v>
      </c>
      <c r="G520" s="81"/>
      <c r="H520" s="256"/>
      <c r="I520" s="257"/>
      <c r="J520" s="257"/>
      <c r="K520" s="256"/>
      <c r="L520" s="240"/>
      <c r="M520" s="257"/>
      <c r="N520" s="256"/>
      <c r="O520" s="240"/>
      <c r="P520" s="261"/>
      <c r="Q520" s="261"/>
      <c r="R520" s="261"/>
      <c r="S520" s="261"/>
      <c r="T520" s="261"/>
      <c r="U520" s="522"/>
      <c r="V520" s="256"/>
      <c r="W520" s="238"/>
      <c r="X520" s="238"/>
      <c r="Y520" s="81"/>
      <c r="Z520" s="256"/>
      <c r="AA520" s="150"/>
      <c r="AB520" s="150"/>
      <c r="AC520" s="81"/>
      <c r="AD520" s="240"/>
      <c r="AE520" s="240"/>
      <c r="AF520" s="256"/>
      <c r="AG520" s="240"/>
      <c r="AH520" s="256"/>
      <c r="AI520" s="256"/>
      <c r="AJ520" s="256"/>
      <c r="AK520" s="245"/>
      <c r="AL520" s="245"/>
      <c r="AM520" s="245"/>
      <c r="AN520" s="245"/>
      <c r="AO520" s="245"/>
      <c r="AP520" s="523"/>
      <c r="AQ520" s="245"/>
      <c r="AR520" s="245"/>
      <c r="AS520" s="245"/>
      <c r="AT520" s="245"/>
      <c r="AU520" s="245"/>
      <c r="AV520" s="245"/>
      <c r="AW520" s="245"/>
      <c r="AX520" s="245"/>
      <c r="AY520" s="245"/>
      <c r="AZ520" s="245"/>
      <c r="BA520" s="245"/>
      <c r="BB520" s="245"/>
      <c r="BC520" s="245"/>
      <c r="BD520" s="245"/>
      <c r="BE520" s="247"/>
      <c r="BF520" s="523"/>
      <c r="BG520" s="561" t="str">
        <f t="shared" si="65"/>
        <v xml:space="preserve"> </v>
      </c>
      <c r="BH520" s="561" t="str">
        <f t="shared" si="67"/>
        <v xml:space="preserve"> </v>
      </c>
      <c r="BI520" s="561" t="str">
        <f t="shared" si="68"/>
        <v xml:space="preserve"> </v>
      </c>
      <c r="BJ520" s="561" t="str">
        <f t="shared" si="69"/>
        <v xml:space="preserve"> </v>
      </c>
      <c r="BK520" s="523"/>
      <c r="BL520" s="240"/>
      <c r="BM520" s="240"/>
      <c r="BN520" s="256"/>
      <c r="BO520" s="240"/>
      <c r="BP520" s="256"/>
      <c r="BQ520" s="256"/>
      <c r="BR520" s="256"/>
      <c r="BS520" s="245"/>
      <c r="BT520" s="245"/>
      <c r="BU520" s="245"/>
      <c r="BV520" s="245"/>
      <c r="BW520" s="245"/>
      <c r="BX520" s="523"/>
      <c r="BY520" s="245"/>
      <c r="BZ520" s="245"/>
      <c r="CA520" s="245"/>
      <c r="CB520" s="245"/>
      <c r="CC520" s="245"/>
      <c r="CD520" s="245"/>
      <c r="CE520" s="245"/>
      <c r="CF520" s="245"/>
      <c r="CG520" s="245"/>
      <c r="CH520" s="245"/>
      <c r="CI520" s="245"/>
      <c r="CJ520" s="245"/>
      <c r="CK520" s="245"/>
      <c r="CL520" s="245"/>
      <c r="CM520" s="247"/>
      <c r="CN520" s="523"/>
      <c r="CO520" s="561" t="str">
        <f t="shared" si="66"/>
        <v xml:space="preserve"> </v>
      </c>
      <c r="CP520" s="561" t="str">
        <f t="shared" si="70"/>
        <v xml:space="preserve"> </v>
      </c>
      <c r="CQ520" s="561" t="str">
        <f t="shared" si="71"/>
        <v xml:space="preserve"> </v>
      </c>
      <c r="CR520" s="561" t="str">
        <f t="shared" si="72"/>
        <v xml:space="preserve"> </v>
      </c>
      <c r="CS520" s="81"/>
      <c r="CT520" s="254"/>
    </row>
    <row r="521" spans="2:98" ht="12.75" x14ac:dyDescent="0.25">
      <c r="B521" s="361">
        <f>Demography!B520</f>
        <v>0</v>
      </c>
      <c r="C521" s="361">
        <f>Demography!C520</f>
        <v>0</v>
      </c>
      <c r="D521" s="362">
        <f>Demography!D520</f>
        <v>0</v>
      </c>
      <c r="E521" s="362">
        <f>Demography!E520</f>
        <v>0</v>
      </c>
      <c r="F521" s="362">
        <f>Demography!F520</f>
        <v>0</v>
      </c>
      <c r="G521" s="81"/>
      <c r="H521" s="241"/>
      <c r="I521" s="478"/>
      <c r="J521" s="478"/>
      <c r="K521" s="241"/>
      <c r="L521" s="242"/>
      <c r="M521" s="478"/>
      <c r="N521" s="241"/>
      <c r="O521" s="242"/>
      <c r="P521" s="243"/>
      <c r="Q521" s="243"/>
      <c r="R521" s="243"/>
      <c r="S521" s="243"/>
      <c r="T521" s="243"/>
      <c r="U521" s="524"/>
      <c r="V521" s="241"/>
      <c r="W521" s="415"/>
      <c r="X521" s="415"/>
      <c r="Y521" s="81"/>
      <c r="Z521" s="241"/>
      <c r="AA521" s="416"/>
      <c r="AB521" s="416"/>
      <c r="AC521" s="81"/>
      <c r="AD521" s="242"/>
      <c r="AE521" s="242"/>
      <c r="AF521" s="241"/>
      <c r="AG521" s="242"/>
      <c r="AH521" s="241"/>
      <c r="AI521" s="241"/>
      <c r="AJ521" s="241"/>
      <c r="AK521" s="246"/>
      <c r="AL521" s="246"/>
      <c r="AM521" s="246"/>
      <c r="AN521" s="246"/>
      <c r="AO521" s="246"/>
      <c r="AP521" s="523"/>
      <c r="AQ521" s="246"/>
      <c r="AR521" s="246"/>
      <c r="AS521" s="246"/>
      <c r="AT521" s="246"/>
      <c r="AU521" s="246"/>
      <c r="AV521" s="246"/>
      <c r="AW521" s="246"/>
      <c r="AX521" s="246"/>
      <c r="AY521" s="246"/>
      <c r="AZ521" s="246"/>
      <c r="BA521" s="246"/>
      <c r="BB521" s="246"/>
      <c r="BC521" s="246"/>
      <c r="BD521" s="246"/>
      <c r="BE521" s="248"/>
      <c r="BF521" s="523"/>
      <c r="BG521" s="562" t="str">
        <f t="shared" si="65"/>
        <v xml:space="preserve"> </v>
      </c>
      <c r="BH521" s="562" t="str">
        <f t="shared" si="67"/>
        <v xml:space="preserve"> </v>
      </c>
      <c r="BI521" s="562" t="str">
        <f t="shared" si="68"/>
        <v xml:space="preserve"> </v>
      </c>
      <c r="BJ521" s="562" t="str">
        <f t="shared" si="69"/>
        <v xml:space="preserve"> </v>
      </c>
      <c r="BK521" s="523"/>
      <c r="BL521" s="242"/>
      <c r="BM521" s="242"/>
      <c r="BN521" s="241"/>
      <c r="BO521" s="242"/>
      <c r="BP521" s="241"/>
      <c r="BQ521" s="241"/>
      <c r="BR521" s="241"/>
      <c r="BS521" s="246"/>
      <c r="BT521" s="246"/>
      <c r="BU521" s="246"/>
      <c r="BV521" s="246"/>
      <c r="BW521" s="246"/>
      <c r="BX521" s="523"/>
      <c r="BY521" s="246"/>
      <c r="BZ521" s="246"/>
      <c r="CA521" s="246"/>
      <c r="CB521" s="246"/>
      <c r="CC521" s="246"/>
      <c r="CD521" s="246"/>
      <c r="CE521" s="246"/>
      <c r="CF521" s="246"/>
      <c r="CG521" s="246"/>
      <c r="CH521" s="246"/>
      <c r="CI521" s="246"/>
      <c r="CJ521" s="246"/>
      <c r="CK521" s="246"/>
      <c r="CL521" s="246"/>
      <c r="CM521" s="248"/>
      <c r="CN521" s="523"/>
      <c r="CO521" s="562" t="str">
        <f t="shared" si="66"/>
        <v xml:space="preserve"> </v>
      </c>
      <c r="CP521" s="562" t="str">
        <f t="shared" si="70"/>
        <v xml:space="preserve"> </v>
      </c>
      <c r="CQ521" s="562" t="str">
        <f t="shared" si="71"/>
        <v xml:space="preserve"> </v>
      </c>
      <c r="CR521" s="562" t="str">
        <f t="shared" si="72"/>
        <v xml:space="preserve"> </v>
      </c>
      <c r="CS521" s="81"/>
      <c r="CT521" s="515"/>
    </row>
    <row r="522" spans="2:98" ht="12.75" x14ac:dyDescent="0.25">
      <c r="B522" s="147">
        <f>Demography!B521</f>
        <v>0</v>
      </c>
      <c r="C522" s="147">
        <f>Demography!C521</f>
        <v>0</v>
      </c>
      <c r="D522" s="148">
        <f>Demography!D521</f>
        <v>0</v>
      </c>
      <c r="E522" s="148">
        <f>Demography!E521</f>
        <v>0</v>
      </c>
      <c r="F522" s="148">
        <f>Demography!F521</f>
        <v>0</v>
      </c>
      <c r="G522" s="81"/>
      <c r="H522" s="256"/>
      <c r="I522" s="257"/>
      <c r="J522" s="257"/>
      <c r="K522" s="256"/>
      <c r="L522" s="240"/>
      <c r="M522" s="257"/>
      <c r="N522" s="256"/>
      <c r="O522" s="240"/>
      <c r="P522" s="261"/>
      <c r="Q522" s="261"/>
      <c r="R522" s="261"/>
      <c r="S522" s="261"/>
      <c r="T522" s="261"/>
      <c r="U522" s="522"/>
      <c r="V522" s="256"/>
      <c r="W522" s="238"/>
      <c r="X522" s="238"/>
      <c r="Y522" s="81"/>
      <c r="Z522" s="256"/>
      <c r="AA522" s="150"/>
      <c r="AB522" s="150"/>
      <c r="AC522" s="81"/>
      <c r="AD522" s="240"/>
      <c r="AE522" s="240"/>
      <c r="AF522" s="256"/>
      <c r="AG522" s="240"/>
      <c r="AH522" s="256"/>
      <c r="AI522" s="256"/>
      <c r="AJ522" s="256"/>
      <c r="AK522" s="245"/>
      <c r="AL522" s="245"/>
      <c r="AM522" s="245"/>
      <c r="AN522" s="245"/>
      <c r="AO522" s="245"/>
      <c r="AP522" s="523"/>
      <c r="AQ522" s="245"/>
      <c r="AR522" s="245"/>
      <c r="AS522" s="245"/>
      <c r="AT522" s="245"/>
      <c r="AU522" s="245"/>
      <c r="AV522" s="245"/>
      <c r="AW522" s="245"/>
      <c r="AX522" s="245"/>
      <c r="AY522" s="245"/>
      <c r="AZ522" s="245"/>
      <c r="BA522" s="245"/>
      <c r="BB522" s="245"/>
      <c r="BC522" s="245"/>
      <c r="BD522" s="245"/>
      <c r="BE522" s="247"/>
      <c r="BF522" s="523"/>
      <c r="BG522" s="561" t="str">
        <f t="shared" si="65"/>
        <v xml:space="preserve"> </v>
      </c>
      <c r="BH522" s="561" t="str">
        <f t="shared" si="67"/>
        <v xml:space="preserve"> </v>
      </c>
      <c r="BI522" s="561" t="str">
        <f t="shared" si="68"/>
        <v xml:space="preserve"> </v>
      </c>
      <c r="BJ522" s="561" t="str">
        <f t="shared" si="69"/>
        <v xml:space="preserve"> </v>
      </c>
      <c r="BK522" s="523"/>
      <c r="BL522" s="240"/>
      <c r="BM522" s="240"/>
      <c r="BN522" s="256"/>
      <c r="BO522" s="240"/>
      <c r="BP522" s="256"/>
      <c r="BQ522" s="256"/>
      <c r="BR522" s="256"/>
      <c r="BS522" s="245"/>
      <c r="BT522" s="245"/>
      <c r="BU522" s="245"/>
      <c r="BV522" s="245"/>
      <c r="BW522" s="245"/>
      <c r="BX522" s="523"/>
      <c r="BY522" s="245"/>
      <c r="BZ522" s="245"/>
      <c r="CA522" s="245"/>
      <c r="CB522" s="245"/>
      <c r="CC522" s="245"/>
      <c r="CD522" s="245"/>
      <c r="CE522" s="245"/>
      <c r="CF522" s="245"/>
      <c r="CG522" s="245"/>
      <c r="CH522" s="245"/>
      <c r="CI522" s="245"/>
      <c r="CJ522" s="245"/>
      <c r="CK522" s="245"/>
      <c r="CL522" s="245"/>
      <c r="CM522" s="247"/>
      <c r="CN522" s="523"/>
      <c r="CO522" s="561" t="str">
        <f t="shared" si="66"/>
        <v xml:space="preserve"> </v>
      </c>
      <c r="CP522" s="561" t="str">
        <f t="shared" si="70"/>
        <v xml:space="preserve"> </v>
      </c>
      <c r="CQ522" s="561" t="str">
        <f t="shared" si="71"/>
        <v xml:space="preserve"> </v>
      </c>
      <c r="CR522" s="561" t="str">
        <f t="shared" si="72"/>
        <v xml:space="preserve"> </v>
      </c>
      <c r="CS522" s="81"/>
      <c r="CT522" s="254"/>
    </row>
    <row r="523" spans="2:98" ht="12.75" x14ac:dyDescent="0.25">
      <c r="B523" s="361">
        <f>Demography!B522</f>
        <v>0</v>
      </c>
      <c r="C523" s="361">
        <f>Demography!C522</f>
        <v>0</v>
      </c>
      <c r="D523" s="362">
        <f>Demography!D522</f>
        <v>0</v>
      </c>
      <c r="E523" s="362">
        <f>Demography!E522</f>
        <v>0</v>
      </c>
      <c r="F523" s="362">
        <f>Demography!F522</f>
        <v>0</v>
      </c>
      <c r="G523" s="81"/>
      <c r="H523" s="241"/>
      <c r="I523" s="478"/>
      <c r="J523" s="478"/>
      <c r="K523" s="241"/>
      <c r="L523" s="242"/>
      <c r="M523" s="478"/>
      <c r="N523" s="241"/>
      <c r="O523" s="242"/>
      <c r="P523" s="243"/>
      <c r="Q523" s="243"/>
      <c r="R523" s="243"/>
      <c r="S523" s="243"/>
      <c r="T523" s="243"/>
      <c r="U523" s="524"/>
      <c r="V523" s="241"/>
      <c r="W523" s="415"/>
      <c r="X523" s="415"/>
      <c r="Y523" s="81"/>
      <c r="Z523" s="241"/>
      <c r="AA523" s="416"/>
      <c r="AB523" s="416"/>
      <c r="AC523" s="81"/>
      <c r="AD523" s="242"/>
      <c r="AE523" s="242"/>
      <c r="AF523" s="241"/>
      <c r="AG523" s="242"/>
      <c r="AH523" s="241"/>
      <c r="AI523" s="241"/>
      <c r="AJ523" s="241"/>
      <c r="AK523" s="246"/>
      <c r="AL523" s="246"/>
      <c r="AM523" s="246"/>
      <c r="AN523" s="246"/>
      <c r="AO523" s="246"/>
      <c r="AP523" s="523"/>
      <c r="AQ523" s="246"/>
      <c r="AR523" s="246"/>
      <c r="AS523" s="246"/>
      <c r="AT523" s="246"/>
      <c r="AU523" s="246"/>
      <c r="AV523" s="246"/>
      <c r="AW523" s="246"/>
      <c r="AX523" s="246"/>
      <c r="AY523" s="246"/>
      <c r="AZ523" s="246"/>
      <c r="BA523" s="246"/>
      <c r="BB523" s="246"/>
      <c r="BC523" s="246"/>
      <c r="BD523" s="246"/>
      <c r="BE523" s="248"/>
      <c r="BF523" s="523"/>
      <c r="BG523" s="562" t="str">
        <f t="shared" si="65"/>
        <v xml:space="preserve"> </v>
      </c>
      <c r="BH523" s="562" t="str">
        <f t="shared" si="67"/>
        <v xml:space="preserve"> </v>
      </c>
      <c r="BI523" s="562" t="str">
        <f t="shared" si="68"/>
        <v xml:space="preserve"> </v>
      </c>
      <c r="BJ523" s="562" t="str">
        <f t="shared" si="69"/>
        <v xml:space="preserve"> </v>
      </c>
      <c r="BK523" s="523"/>
      <c r="BL523" s="242"/>
      <c r="BM523" s="242"/>
      <c r="BN523" s="241"/>
      <c r="BO523" s="242"/>
      <c r="BP523" s="241"/>
      <c r="BQ523" s="241"/>
      <c r="BR523" s="241"/>
      <c r="BS523" s="246"/>
      <c r="BT523" s="246"/>
      <c r="BU523" s="246"/>
      <c r="BV523" s="246"/>
      <c r="BW523" s="246"/>
      <c r="BX523" s="523"/>
      <c r="BY523" s="246"/>
      <c r="BZ523" s="246"/>
      <c r="CA523" s="246"/>
      <c r="CB523" s="246"/>
      <c r="CC523" s="246"/>
      <c r="CD523" s="246"/>
      <c r="CE523" s="246"/>
      <c r="CF523" s="246"/>
      <c r="CG523" s="246"/>
      <c r="CH523" s="246"/>
      <c r="CI523" s="246"/>
      <c r="CJ523" s="246"/>
      <c r="CK523" s="246"/>
      <c r="CL523" s="246"/>
      <c r="CM523" s="248"/>
      <c r="CN523" s="523"/>
      <c r="CO523" s="562" t="str">
        <f t="shared" si="66"/>
        <v xml:space="preserve"> </v>
      </c>
      <c r="CP523" s="562" t="str">
        <f t="shared" si="70"/>
        <v xml:space="preserve"> </v>
      </c>
      <c r="CQ523" s="562" t="str">
        <f t="shared" si="71"/>
        <v xml:space="preserve"> </v>
      </c>
      <c r="CR523" s="562" t="str">
        <f t="shared" si="72"/>
        <v xml:space="preserve"> </v>
      </c>
      <c r="CS523" s="81"/>
      <c r="CT523" s="515"/>
    </row>
    <row r="524" spans="2:98" ht="12.75" x14ac:dyDescent="0.25">
      <c r="B524" s="147">
        <f>Demography!B523</f>
        <v>0</v>
      </c>
      <c r="C524" s="147">
        <f>Demography!C523</f>
        <v>0</v>
      </c>
      <c r="D524" s="148">
        <f>Demography!D523</f>
        <v>0</v>
      </c>
      <c r="E524" s="148">
        <f>Demography!E523</f>
        <v>0</v>
      </c>
      <c r="F524" s="148">
        <f>Demography!F523</f>
        <v>0</v>
      </c>
      <c r="G524" s="81"/>
      <c r="H524" s="256"/>
      <c r="I524" s="257"/>
      <c r="J524" s="257"/>
      <c r="K524" s="256"/>
      <c r="L524" s="240"/>
      <c r="M524" s="257"/>
      <c r="N524" s="256"/>
      <c r="O524" s="240"/>
      <c r="P524" s="261"/>
      <c r="Q524" s="261"/>
      <c r="R524" s="261"/>
      <c r="S524" s="261"/>
      <c r="T524" s="261"/>
      <c r="U524" s="522"/>
      <c r="V524" s="256"/>
      <c r="W524" s="238"/>
      <c r="X524" s="238"/>
      <c r="Y524" s="81"/>
      <c r="Z524" s="256"/>
      <c r="AA524" s="150"/>
      <c r="AB524" s="150"/>
      <c r="AC524" s="81"/>
      <c r="AD524" s="240"/>
      <c r="AE524" s="240"/>
      <c r="AF524" s="256"/>
      <c r="AG524" s="240"/>
      <c r="AH524" s="256"/>
      <c r="AI524" s="256"/>
      <c r="AJ524" s="256"/>
      <c r="AK524" s="245"/>
      <c r="AL524" s="245"/>
      <c r="AM524" s="245"/>
      <c r="AN524" s="245"/>
      <c r="AO524" s="245"/>
      <c r="AP524" s="523"/>
      <c r="AQ524" s="245"/>
      <c r="AR524" s="245"/>
      <c r="AS524" s="245"/>
      <c r="AT524" s="245"/>
      <c r="AU524" s="245"/>
      <c r="AV524" s="245"/>
      <c r="AW524" s="245"/>
      <c r="AX524" s="245"/>
      <c r="AY524" s="245"/>
      <c r="AZ524" s="245"/>
      <c r="BA524" s="245"/>
      <c r="BB524" s="245"/>
      <c r="BC524" s="245"/>
      <c r="BD524" s="245"/>
      <c r="BE524" s="247"/>
      <c r="BF524" s="523"/>
      <c r="BG524" s="561" t="str">
        <f t="shared" si="65"/>
        <v xml:space="preserve"> </v>
      </c>
      <c r="BH524" s="561" t="str">
        <f t="shared" si="67"/>
        <v xml:space="preserve"> </v>
      </c>
      <c r="BI524" s="561" t="str">
        <f t="shared" si="68"/>
        <v xml:space="preserve"> </v>
      </c>
      <c r="BJ524" s="561" t="str">
        <f t="shared" si="69"/>
        <v xml:space="preserve"> </v>
      </c>
      <c r="BK524" s="523"/>
      <c r="BL524" s="240"/>
      <c r="BM524" s="240"/>
      <c r="BN524" s="256"/>
      <c r="BO524" s="240"/>
      <c r="BP524" s="256"/>
      <c r="BQ524" s="256"/>
      <c r="BR524" s="256"/>
      <c r="BS524" s="245"/>
      <c r="BT524" s="245"/>
      <c r="BU524" s="245"/>
      <c r="BV524" s="245"/>
      <c r="BW524" s="245"/>
      <c r="BX524" s="523"/>
      <c r="BY524" s="245"/>
      <c r="BZ524" s="245"/>
      <c r="CA524" s="245"/>
      <c r="CB524" s="245"/>
      <c r="CC524" s="245"/>
      <c r="CD524" s="245"/>
      <c r="CE524" s="245"/>
      <c r="CF524" s="245"/>
      <c r="CG524" s="245"/>
      <c r="CH524" s="245"/>
      <c r="CI524" s="245"/>
      <c r="CJ524" s="245"/>
      <c r="CK524" s="245"/>
      <c r="CL524" s="245"/>
      <c r="CM524" s="247"/>
      <c r="CN524" s="523"/>
      <c r="CO524" s="561" t="str">
        <f t="shared" si="66"/>
        <v xml:space="preserve"> </v>
      </c>
      <c r="CP524" s="561" t="str">
        <f t="shared" si="70"/>
        <v xml:space="preserve"> </v>
      </c>
      <c r="CQ524" s="561" t="str">
        <f t="shared" si="71"/>
        <v xml:space="preserve"> </v>
      </c>
      <c r="CR524" s="561" t="str">
        <f t="shared" si="72"/>
        <v xml:space="preserve"> </v>
      </c>
      <c r="CS524" s="81"/>
      <c r="CT524" s="254"/>
    </row>
    <row r="525" spans="2:98" ht="12.75" x14ac:dyDescent="0.25">
      <c r="B525" s="361">
        <f>Demography!B524</f>
        <v>0</v>
      </c>
      <c r="C525" s="361">
        <f>Demography!C524</f>
        <v>0</v>
      </c>
      <c r="D525" s="362">
        <f>Demography!D524</f>
        <v>0</v>
      </c>
      <c r="E525" s="362">
        <f>Demography!E524</f>
        <v>0</v>
      </c>
      <c r="F525" s="362">
        <f>Demography!F524</f>
        <v>0</v>
      </c>
      <c r="G525" s="81"/>
      <c r="H525" s="241"/>
      <c r="I525" s="478"/>
      <c r="J525" s="478"/>
      <c r="K525" s="241"/>
      <c r="L525" s="242"/>
      <c r="M525" s="478"/>
      <c r="N525" s="241"/>
      <c r="O525" s="242"/>
      <c r="P525" s="243"/>
      <c r="Q525" s="243"/>
      <c r="R525" s="243"/>
      <c r="S525" s="243"/>
      <c r="T525" s="243"/>
      <c r="U525" s="524"/>
      <c r="V525" s="241"/>
      <c r="W525" s="415"/>
      <c r="X525" s="415"/>
      <c r="Y525" s="81"/>
      <c r="Z525" s="241"/>
      <c r="AA525" s="416"/>
      <c r="AB525" s="416"/>
      <c r="AC525" s="81"/>
      <c r="AD525" s="242"/>
      <c r="AE525" s="242"/>
      <c r="AF525" s="241"/>
      <c r="AG525" s="242"/>
      <c r="AH525" s="241"/>
      <c r="AI525" s="241"/>
      <c r="AJ525" s="241"/>
      <c r="AK525" s="246"/>
      <c r="AL525" s="246"/>
      <c r="AM525" s="246"/>
      <c r="AN525" s="246"/>
      <c r="AO525" s="246"/>
      <c r="AP525" s="523"/>
      <c r="AQ525" s="246"/>
      <c r="AR525" s="246"/>
      <c r="AS525" s="246"/>
      <c r="AT525" s="246"/>
      <c r="AU525" s="246"/>
      <c r="AV525" s="246"/>
      <c r="AW525" s="246"/>
      <c r="AX525" s="246"/>
      <c r="AY525" s="246"/>
      <c r="AZ525" s="246"/>
      <c r="BA525" s="246"/>
      <c r="BB525" s="246"/>
      <c r="BC525" s="246"/>
      <c r="BD525" s="246"/>
      <c r="BE525" s="248"/>
      <c r="BF525" s="523"/>
      <c r="BG525" s="562" t="str">
        <f t="shared" si="65"/>
        <v xml:space="preserve"> </v>
      </c>
      <c r="BH525" s="562" t="str">
        <f t="shared" si="67"/>
        <v xml:space="preserve"> </v>
      </c>
      <c r="BI525" s="562" t="str">
        <f t="shared" si="68"/>
        <v xml:space="preserve"> </v>
      </c>
      <c r="BJ525" s="562" t="str">
        <f t="shared" si="69"/>
        <v xml:space="preserve"> </v>
      </c>
      <c r="BK525" s="523"/>
      <c r="BL525" s="242"/>
      <c r="BM525" s="242"/>
      <c r="BN525" s="241"/>
      <c r="BO525" s="242"/>
      <c r="BP525" s="241"/>
      <c r="BQ525" s="241"/>
      <c r="BR525" s="241"/>
      <c r="BS525" s="246"/>
      <c r="BT525" s="246"/>
      <c r="BU525" s="246"/>
      <c r="BV525" s="246"/>
      <c r="BW525" s="246"/>
      <c r="BX525" s="523"/>
      <c r="BY525" s="246"/>
      <c r="BZ525" s="246"/>
      <c r="CA525" s="246"/>
      <c r="CB525" s="246"/>
      <c r="CC525" s="246"/>
      <c r="CD525" s="246"/>
      <c r="CE525" s="246"/>
      <c r="CF525" s="246"/>
      <c r="CG525" s="246"/>
      <c r="CH525" s="246"/>
      <c r="CI525" s="246"/>
      <c r="CJ525" s="246"/>
      <c r="CK525" s="246"/>
      <c r="CL525" s="246"/>
      <c r="CM525" s="248"/>
      <c r="CN525" s="523"/>
      <c r="CO525" s="562" t="str">
        <f t="shared" si="66"/>
        <v xml:space="preserve"> </v>
      </c>
      <c r="CP525" s="562" t="str">
        <f t="shared" si="70"/>
        <v xml:space="preserve"> </v>
      </c>
      <c r="CQ525" s="562" t="str">
        <f t="shared" si="71"/>
        <v xml:space="preserve"> </v>
      </c>
      <c r="CR525" s="562" t="str">
        <f t="shared" si="72"/>
        <v xml:space="preserve"> </v>
      </c>
      <c r="CS525" s="81"/>
      <c r="CT525" s="515"/>
    </row>
    <row r="526" spans="2:98" ht="12.75" x14ac:dyDescent="0.25">
      <c r="B526" s="147">
        <f>Demography!B525</f>
        <v>0</v>
      </c>
      <c r="C526" s="147">
        <f>Demography!C525</f>
        <v>0</v>
      </c>
      <c r="D526" s="148">
        <f>Demography!D525</f>
        <v>0</v>
      </c>
      <c r="E526" s="148">
        <f>Demography!E525</f>
        <v>0</v>
      </c>
      <c r="F526" s="148">
        <f>Demography!F525</f>
        <v>0</v>
      </c>
      <c r="G526" s="81"/>
      <c r="H526" s="256"/>
      <c r="I526" s="257"/>
      <c r="J526" s="257"/>
      <c r="K526" s="256"/>
      <c r="L526" s="240"/>
      <c r="M526" s="257"/>
      <c r="N526" s="256"/>
      <c r="O526" s="240"/>
      <c r="P526" s="261"/>
      <c r="Q526" s="261"/>
      <c r="R526" s="261"/>
      <c r="S526" s="261"/>
      <c r="T526" s="261"/>
      <c r="U526" s="522"/>
      <c r="V526" s="256"/>
      <c r="W526" s="238"/>
      <c r="X526" s="238"/>
      <c r="Y526" s="81"/>
      <c r="Z526" s="256"/>
      <c r="AA526" s="150"/>
      <c r="AB526" s="150"/>
      <c r="AC526" s="81"/>
      <c r="AD526" s="240"/>
      <c r="AE526" s="240"/>
      <c r="AF526" s="256"/>
      <c r="AG526" s="240"/>
      <c r="AH526" s="256"/>
      <c r="AI526" s="256"/>
      <c r="AJ526" s="256"/>
      <c r="AK526" s="245"/>
      <c r="AL526" s="245"/>
      <c r="AM526" s="245"/>
      <c r="AN526" s="245"/>
      <c r="AO526" s="245"/>
      <c r="AP526" s="523"/>
      <c r="AQ526" s="245"/>
      <c r="AR526" s="245"/>
      <c r="AS526" s="245"/>
      <c r="AT526" s="245"/>
      <c r="AU526" s="245"/>
      <c r="AV526" s="245"/>
      <c r="AW526" s="245"/>
      <c r="AX526" s="245"/>
      <c r="AY526" s="245"/>
      <c r="AZ526" s="245"/>
      <c r="BA526" s="245"/>
      <c r="BB526" s="245"/>
      <c r="BC526" s="245"/>
      <c r="BD526" s="245"/>
      <c r="BE526" s="247"/>
      <c r="BF526" s="523"/>
      <c r="BG526" s="561" t="str">
        <f t="shared" si="65"/>
        <v xml:space="preserve"> </v>
      </c>
      <c r="BH526" s="561" t="str">
        <f t="shared" si="67"/>
        <v xml:space="preserve"> </v>
      </c>
      <c r="BI526" s="561" t="str">
        <f t="shared" si="68"/>
        <v xml:space="preserve"> </v>
      </c>
      <c r="BJ526" s="561" t="str">
        <f t="shared" si="69"/>
        <v xml:space="preserve"> </v>
      </c>
      <c r="BK526" s="523"/>
      <c r="BL526" s="240"/>
      <c r="BM526" s="240"/>
      <c r="BN526" s="256"/>
      <c r="BO526" s="240"/>
      <c r="BP526" s="256"/>
      <c r="BQ526" s="256"/>
      <c r="BR526" s="256"/>
      <c r="BS526" s="245"/>
      <c r="BT526" s="245"/>
      <c r="BU526" s="245"/>
      <c r="BV526" s="245"/>
      <c r="BW526" s="245"/>
      <c r="BX526" s="523"/>
      <c r="BY526" s="245"/>
      <c r="BZ526" s="245"/>
      <c r="CA526" s="245"/>
      <c r="CB526" s="245"/>
      <c r="CC526" s="245"/>
      <c r="CD526" s="245"/>
      <c r="CE526" s="245"/>
      <c r="CF526" s="245"/>
      <c r="CG526" s="245"/>
      <c r="CH526" s="245"/>
      <c r="CI526" s="245"/>
      <c r="CJ526" s="245"/>
      <c r="CK526" s="245"/>
      <c r="CL526" s="245"/>
      <c r="CM526" s="247"/>
      <c r="CN526" s="523"/>
      <c r="CO526" s="561" t="str">
        <f t="shared" si="66"/>
        <v xml:space="preserve"> </v>
      </c>
      <c r="CP526" s="561" t="str">
        <f t="shared" si="70"/>
        <v xml:space="preserve"> </v>
      </c>
      <c r="CQ526" s="561" t="str">
        <f t="shared" si="71"/>
        <v xml:space="preserve"> </v>
      </c>
      <c r="CR526" s="561" t="str">
        <f t="shared" si="72"/>
        <v xml:space="preserve"> </v>
      </c>
      <c r="CS526" s="81"/>
      <c r="CT526" s="254"/>
    </row>
    <row r="527" spans="2:98" ht="12.75" x14ac:dyDescent="0.25">
      <c r="B527" s="361">
        <f>Demography!B526</f>
        <v>0</v>
      </c>
      <c r="C527" s="361">
        <f>Demography!C526</f>
        <v>0</v>
      </c>
      <c r="D527" s="362">
        <f>Demography!D526</f>
        <v>0</v>
      </c>
      <c r="E527" s="362">
        <f>Demography!E526</f>
        <v>0</v>
      </c>
      <c r="F527" s="362">
        <f>Demography!F526</f>
        <v>0</v>
      </c>
      <c r="G527" s="81"/>
      <c r="H527" s="241"/>
      <c r="I527" s="478"/>
      <c r="J527" s="478"/>
      <c r="K527" s="241"/>
      <c r="L527" s="242"/>
      <c r="M527" s="478"/>
      <c r="N527" s="241"/>
      <c r="O527" s="242"/>
      <c r="P527" s="243"/>
      <c r="Q527" s="243"/>
      <c r="R527" s="243"/>
      <c r="S527" s="243"/>
      <c r="T527" s="243"/>
      <c r="U527" s="524"/>
      <c r="V527" s="241"/>
      <c r="W527" s="415"/>
      <c r="X527" s="415"/>
      <c r="Y527" s="81"/>
      <c r="Z527" s="241"/>
      <c r="AA527" s="416"/>
      <c r="AB527" s="416"/>
      <c r="AC527" s="81"/>
      <c r="AD527" s="242"/>
      <c r="AE527" s="242"/>
      <c r="AF527" s="241"/>
      <c r="AG527" s="242"/>
      <c r="AH527" s="241"/>
      <c r="AI527" s="241"/>
      <c r="AJ527" s="241"/>
      <c r="AK527" s="246"/>
      <c r="AL527" s="246"/>
      <c r="AM527" s="246"/>
      <c r="AN527" s="246"/>
      <c r="AO527" s="246"/>
      <c r="AP527" s="523"/>
      <c r="AQ527" s="246"/>
      <c r="AR527" s="246"/>
      <c r="AS527" s="246"/>
      <c r="AT527" s="246"/>
      <c r="AU527" s="246"/>
      <c r="AV527" s="246"/>
      <c r="AW527" s="246"/>
      <c r="AX527" s="246"/>
      <c r="AY527" s="246"/>
      <c r="AZ527" s="246"/>
      <c r="BA527" s="246"/>
      <c r="BB527" s="246"/>
      <c r="BC527" s="246"/>
      <c r="BD527" s="246"/>
      <c r="BE527" s="248"/>
      <c r="BF527" s="523"/>
      <c r="BG527" s="562" t="str">
        <f t="shared" si="65"/>
        <v xml:space="preserve"> </v>
      </c>
      <c r="BH527" s="562" t="str">
        <f t="shared" si="67"/>
        <v xml:space="preserve"> </v>
      </c>
      <c r="BI527" s="562" t="str">
        <f t="shared" si="68"/>
        <v xml:space="preserve"> </v>
      </c>
      <c r="BJ527" s="562" t="str">
        <f t="shared" si="69"/>
        <v xml:space="preserve"> </v>
      </c>
      <c r="BK527" s="523"/>
      <c r="BL527" s="242"/>
      <c r="BM527" s="242"/>
      <c r="BN527" s="241"/>
      <c r="BO527" s="242"/>
      <c r="BP527" s="241"/>
      <c r="BQ527" s="241"/>
      <c r="BR527" s="241"/>
      <c r="BS527" s="246"/>
      <c r="BT527" s="246"/>
      <c r="BU527" s="246"/>
      <c r="BV527" s="246"/>
      <c r="BW527" s="246"/>
      <c r="BX527" s="523"/>
      <c r="BY527" s="246"/>
      <c r="BZ527" s="246"/>
      <c r="CA527" s="246"/>
      <c r="CB527" s="246"/>
      <c r="CC527" s="246"/>
      <c r="CD527" s="246"/>
      <c r="CE527" s="246"/>
      <c r="CF527" s="246"/>
      <c r="CG527" s="246"/>
      <c r="CH527" s="246"/>
      <c r="CI527" s="246"/>
      <c r="CJ527" s="246"/>
      <c r="CK527" s="246"/>
      <c r="CL527" s="246"/>
      <c r="CM527" s="248"/>
      <c r="CN527" s="523"/>
      <c r="CO527" s="562" t="str">
        <f t="shared" si="66"/>
        <v xml:space="preserve"> </v>
      </c>
      <c r="CP527" s="562" t="str">
        <f t="shared" si="70"/>
        <v xml:space="preserve"> </v>
      </c>
      <c r="CQ527" s="562" t="str">
        <f t="shared" si="71"/>
        <v xml:space="preserve"> </v>
      </c>
      <c r="CR527" s="562" t="str">
        <f t="shared" si="72"/>
        <v xml:space="preserve"> </v>
      </c>
      <c r="CS527" s="81"/>
      <c r="CT527" s="515"/>
    </row>
    <row r="528" spans="2:98" ht="12.75" x14ac:dyDescent="0.25">
      <c r="B528" s="147">
        <f>Demography!B527</f>
        <v>0</v>
      </c>
      <c r="C528" s="147">
        <f>Demography!C527</f>
        <v>0</v>
      </c>
      <c r="D528" s="148">
        <f>Demography!D527</f>
        <v>0</v>
      </c>
      <c r="E528" s="148">
        <f>Demography!E527</f>
        <v>0</v>
      </c>
      <c r="F528" s="148">
        <f>Demography!F527</f>
        <v>0</v>
      </c>
      <c r="G528" s="81"/>
      <c r="H528" s="256"/>
      <c r="I528" s="257"/>
      <c r="J528" s="257"/>
      <c r="K528" s="256"/>
      <c r="L528" s="240"/>
      <c r="M528" s="257"/>
      <c r="N528" s="256"/>
      <c r="O528" s="240"/>
      <c r="P528" s="261"/>
      <c r="Q528" s="261"/>
      <c r="R528" s="261"/>
      <c r="S528" s="261"/>
      <c r="T528" s="261"/>
      <c r="U528" s="522"/>
      <c r="V528" s="256"/>
      <c r="W528" s="238"/>
      <c r="X528" s="238"/>
      <c r="Y528" s="81"/>
      <c r="Z528" s="256"/>
      <c r="AA528" s="150"/>
      <c r="AB528" s="150"/>
      <c r="AC528" s="81"/>
      <c r="AD528" s="240"/>
      <c r="AE528" s="240"/>
      <c r="AF528" s="256"/>
      <c r="AG528" s="240"/>
      <c r="AH528" s="256"/>
      <c r="AI528" s="256"/>
      <c r="AJ528" s="256"/>
      <c r="AK528" s="245"/>
      <c r="AL528" s="245"/>
      <c r="AM528" s="245"/>
      <c r="AN528" s="245"/>
      <c r="AO528" s="245"/>
      <c r="AP528" s="523"/>
      <c r="AQ528" s="245"/>
      <c r="AR528" s="245"/>
      <c r="AS528" s="245"/>
      <c r="AT528" s="245"/>
      <c r="AU528" s="245"/>
      <c r="AV528" s="245"/>
      <c r="AW528" s="245"/>
      <c r="AX528" s="245"/>
      <c r="AY528" s="245"/>
      <c r="AZ528" s="245"/>
      <c r="BA528" s="245"/>
      <c r="BB528" s="245"/>
      <c r="BC528" s="245"/>
      <c r="BD528" s="245"/>
      <c r="BE528" s="247"/>
      <c r="BF528" s="523"/>
      <c r="BG528" s="561" t="str">
        <f t="shared" si="65"/>
        <v xml:space="preserve"> </v>
      </c>
      <c r="BH528" s="561" t="str">
        <f t="shared" si="67"/>
        <v xml:space="preserve"> </v>
      </c>
      <c r="BI528" s="561" t="str">
        <f t="shared" si="68"/>
        <v xml:space="preserve"> </v>
      </c>
      <c r="BJ528" s="561" t="str">
        <f t="shared" si="69"/>
        <v xml:space="preserve"> </v>
      </c>
      <c r="BK528" s="523"/>
      <c r="BL528" s="240"/>
      <c r="BM528" s="240"/>
      <c r="BN528" s="256"/>
      <c r="BO528" s="240"/>
      <c r="BP528" s="256"/>
      <c r="BQ528" s="256"/>
      <c r="BR528" s="256"/>
      <c r="BS528" s="245"/>
      <c r="BT528" s="245"/>
      <c r="BU528" s="245"/>
      <c r="BV528" s="245"/>
      <c r="BW528" s="245"/>
      <c r="BX528" s="523"/>
      <c r="BY528" s="245"/>
      <c r="BZ528" s="245"/>
      <c r="CA528" s="245"/>
      <c r="CB528" s="245"/>
      <c r="CC528" s="245"/>
      <c r="CD528" s="245"/>
      <c r="CE528" s="245"/>
      <c r="CF528" s="245"/>
      <c r="CG528" s="245"/>
      <c r="CH528" s="245"/>
      <c r="CI528" s="245"/>
      <c r="CJ528" s="245"/>
      <c r="CK528" s="245"/>
      <c r="CL528" s="245"/>
      <c r="CM528" s="247"/>
      <c r="CN528" s="523"/>
      <c r="CO528" s="561" t="str">
        <f t="shared" si="66"/>
        <v xml:space="preserve"> </v>
      </c>
      <c r="CP528" s="561" t="str">
        <f t="shared" si="70"/>
        <v xml:space="preserve"> </v>
      </c>
      <c r="CQ528" s="561" t="str">
        <f t="shared" si="71"/>
        <v xml:space="preserve"> </v>
      </c>
      <c r="CR528" s="561" t="str">
        <f t="shared" si="72"/>
        <v xml:space="preserve"> </v>
      </c>
      <c r="CS528" s="81"/>
      <c r="CT528" s="254"/>
    </row>
    <row r="529" spans="2:98" ht="12.75" x14ac:dyDescent="0.25">
      <c r="B529" s="361">
        <f>Demography!B528</f>
        <v>0</v>
      </c>
      <c r="C529" s="361">
        <f>Demography!C528</f>
        <v>0</v>
      </c>
      <c r="D529" s="362">
        <f>Demography!D528</f>
        <v>0</v>
      </c>
      <c r="E529" s="362">
        <f>Demography!E528</f>
        <v>0</v>
      </c>
      <c r="F529" s="362">
        <f>Demography!F528</f>
        <v>0</v>
      </c>
      <c r="G529" s="81"/>
      <c r="H529" s="241"/>
      <c r="I529" s="478"/>
      <c r="J529" s="478"/>
      <c r="K529" s="241"/>
      <c r="L529" s="242"/>
      <c r="M529" s="478"/>
      <c r="N529" s="241"/>
      <c r="O529" s="242"/>
      <c r="P529" s="243"/>
      <c r="Q529" s="243"/>
      <c r="R529" s="243"/>
      <c r="S529" s="243"/>
      <c r="T529" s="243"/>
      <c r="U529" s="524"/>
      <c r="V529" s="241"/>
      <c r="W529" s="415"/>
      <c r="X529" s="415"/>
      <c r="Y529" s="81"/>
      <c r="Z529" s="241"/>
      <c r="AA529" s="416"/>
      <c r="AB529" s="416"/>
      <c r="AC529" s="81"/>
      <c r="AD529" s="242"/>
      <c r="AE529" s="242"/>
      <c r="AF529" s="241"/>
      <c r="AG529" s="242"/>
      <c r="AH529" s="241"/>
      <c r="AI529" s="241"/>
      <c r="AJ529" s="241"/>
      <c r="AK529" s="246"/>
      <c r="AL529" s="246"/>
      <c r="AM529" s="246"/>
      <c r="AN529" s="246"/>
      <c r="AO529" s="246"/>
      <c r="AP529" s="523"/>
      <c r="AQ529" s="246"/>
      <c r="AR529" s="246"/>
      <c r="AS529" s="246"/>
      <c r="AT529" s="246"/>
      <c r="AU529" s="246"/>
      <c r="AV529" s="246"/>
      <c r="AW529" s="246"/>
      <c r="AX529" s="246"/>
      <c r="AY529" s="246"/>
      <c r="AZ529" s="246"/>
      <c r="BA529" s="246"/>
      <c r="BB529" s="246"/>
      <c r="BC529" s="246"/>
      <c r="BD529" s="246"/>
      <c r="BE529" s="248"/>
      <c r="BF529" s="523"/>
      <c r="BG529" s="562" t="str">
        <f t="shared" si="65"/>
        <v xml:space="preserve"> </v>
      </c>
      <c r="BH529" s="562" t="str">
        <f t="shared" si="67"/>
        <v xml:space="preserve"> </v>
      </c>
      <c r="BI529" s="562" t="str">
        <f t="shared" si="68"/>
        <v xml:space="preserve"> </v>
      </c>
      <c r="BJ529" s="562" t="str">
        <f t="shared" si="69"/>
        <v xml:space="preserve"> </v>
      </c>
      <c r="BK529" s="523"/>
      <c r="BL529" s="242"/>
      <c r="BM529" s="242"/>
      <c r="BN529" s="241"/>
      <c r="BO529" s="242"/>
      <c r="BP529" s="241"/>
      <c r="BQ529" s="241"/>
      <c r="BR529" s="241"/>
      <c r="BS529" s="246"/>
      <c r="BT529" s="246"/>
      <c r="BU529" s="246"/>
      <c r="BV529" s="246"/>
      <c r="BW529" s="246"/>
      <c r="BX529" s="523"/>
      <c r="BY529" s="246"/>
      <c r="BZ529" s="246"/>
      <c r="CA529" s="246"/>
      <c r="CB529" s="246"/>
      <c r="CC529" s="246"/>
      <c r="CD529" s="246"/>
      <c r="CE529" s="246"/>
      <c r="CF529" s="246"/>
      <c r="CG529" s="246"/>
      <c r="CH529" s="246"/>
      <c r="CI529" s="246"/>
      <c r="CJ529" s="246"/>
      <c r="CK529" s="246"/>
      <c r="CL529" s="246"/>
      <c r="CM529" s="248"/>
      <c r="CN529" s="523"/>
      <c r="CO529" s="562" t="str">
        <f t="shared" si="66"/>
        <v xml:space="preserve"> </v>
      </c>
      <c r="CP529" s="562" t="str">
        <f t="shared" si="70"/>
        <v xml:space="preserve"> </v>
      </c>
      <c r="CQ529" s="562" t="str">
        <f t="shared" si="71"/>
        <v xml:space="preserve"> </v>
      </c>
      <c r="CR529" s="562" t="str">
        <f t="shared" si="72"/>
        <v xml:space="preserve"> </v>
      </c>
      <c r="CS529" s="81"/>
      <c r="CT529" s="515"/>
    </row>
    <row r="530" spans="2:98" ht="12.75" x14ac:dyDescent="0.25">
      <c r="B530" s="147">
        <f>Demography!B529</f>
        <v>0</v>
      </c>
      <c r="C530" s="147">
        <f>Demography!C529</f>
        <v>0</v>
      </c>
      <c r="D530" s="148">
        <f>Demography!D529</f>
        <v>0</v>
      </c>
      <c r="E530" s="148">
        <f>Demography!E529</f>
        <v>0</v>
      </c>
      <c r="F530" s="148">
        <f>Demography!F529</f>
        <v>0</v>
      </c>
      <c r="G530" s="81"/>
      <c r="H530" s="256"/>
      <c r="I530" s="257"/>
      <c r="J530" s="257"/>
      <c r="K530" s="256"/>
      <c r="L530" s="240"/>
      <c r="M530" s="257"/>
      <c r="N530" s="256"/>
      <c r="O530" s="240"/>
      <c r="P530" s="261"/>
      <c r="Q530" s="261"/>
      <c r="R530" s="261"/>
      <c r="S530" s="261"/>
      <c r="T530" s="261"/>
      <c r="U530" s="522"/>
      <c r="V530" s="256"/>
      <c r="W530" s="238"/>
      <c r="X530" s="238"/>
      <c r="Y530" s="81"/>
      <c r="Z530" s="256"/>
      <c r="AA530" s="150"/>
      <c r="AB530" s="150"/>
      <c r="AC530" s="81"/>
      <c r="AD530" s="240"/>
      <c r="AE530" s="240"/>
      <c r="AF530" s="256"/>
      <c r="AG530" s="240"/>
      <c r="AH530" s="256"/>
      <c r="AI530" s="256"/>
      <c r="AJ530" s="256"/>
      <c r="AK530" s="245"/>
      <c r="AL530" s="245"/>
      <c r="AM530" s="245"/>
      <c r="AN530" s="245"/>
      <c r="AO530" s="245"/>
      <c r="AP530" s="523"/>
      <c r="AQ530" s="245"/>
      <c r="AR530" s="245"/>
      <c r="AS530" s="245"/>
      <c r="AT530" s="245"/>
      <c r="AU530" s="245"/>
      <c r="AV530" s="245"/>
      <c r="AW530" s="245"/>
      <c r="AX530" s="245"/>
      <c r="AY530" s="245"/>
      <c r="AZ530" s="245"/>
      <c r="BA530" s="245"/>
      <c r="BB530" s="245"/>
      <c r="BC530" s="245"/>
      <c r="BD530" s="245"/>
      <c r="BE530" s="247"/>
      <c r="BF530" s="523"/>
      <c r="BG530" s="561" t="str">
        <f t="shared" si="65"/>
        <v xml:space="preserve"> </v>
      </c>
      <c r="BH530" s="561" t="str">
        <f t="shared" si="67"/>
        <v xml:space="preserve"> </v>
      </c>
      <c r="BI530" s="561" t="str">
        <f t="shared" si="68"/>
        <v xml:space="preserve"> </v>
      </c>
      <c r="BJ530" s="561" t="str">
        <f t="shared" si="69"/>
        <v xml:space="preserve"> </v>
      </c>
      <c r="BK530" s="523"/>
      <c r="BL530" s="240"/>
      <c r="BM530" s="240"/>
      <c r="BN530" s="256"/>
      <c r="BO530" s="240"/>
      <c r="BP530" s="256"/>
      <c r="BQ530" s="256"/>
      <c r="BR530" s="256"/>
      <c r="BS530" s="245"/>
      <c r="BT530" s="245"/>
      <c r="BU530" s="245"/>
      <c r="BV530" s="245"/>
      <c r="BW530" s="245"/>
      <c r="BX530" s="523"/>
      <c r="BY530" s="245"/>
      <c r="BZ530" s="245"/>
      <c r="CA530" s="245"/>
      <c r="CB530" s="245"/>
      <c r="CC530" s="245"/>
      <c r="CD530" s="245"/>
      <c r="CE530" s="245"/>
      <c r="CF530" s="245"/>
      <c r="CG530" s="245"/>
      <c r="CH530" s="245"/>
      <c r="CI530" s="245"/>
      <c r="CJ530" s="245"/>
      <c r="CK530" s="245"/>
      <c r="CL530" s="245"/>
      <c r="CM530" s="247"/>
      <c r="CN530" s="523"/>
      <c r="CO530" s="561" t="str">
        <f t="shared" si="66"/>
        <v xml:space="preserve"> </v>
      </c>
      <c r="CP530" s="561" t="str">
        <f t="shared" si="70"/>
        <v xml:space="preserve"> </v>
      </c>
      <c r="CQ530" s="561" t="str">
        <f t="shared" si="71"/>
        <v xml:space="preserve"> </v>
      </c>
      <c r="CR530" s="561" t="str">
        <f t="shared" si="72"/>
        <v xml:space="preserve"> </v>
      </c>
      <c r="CS530" s="81"/>
      <c r="CT530" s="254"/>
    </row>
    <row r="531" spans="2:98" ht="12.75" x14ac:dyDescent="0.25">
      <c r="B531" s="361">
        <f>Demography!B530</f>
        <v>0</v>
      </c>
      <c r="C531" s="361">
        <f>Demography!C530</f>
        <v>0</v>
      </c>
      <c r="D531" s="362">
        <f>Demography!D530</f>
        <v>0</v>
      </c>
      <c r="E531" s="362">
        <f>Demography!E530</f>
        <v>0</v>
      </c>
      <c r="F531" s="362">
        <f>Demography!F530</f>
        <v>0</v>
      </c>
      <c r="G531" s="81"/>
      <c r="H531" s="241"/>
      <c r="I531" s="478"/>
      <c r="J531" s="478"/>
      <c r="K531" s="241"/>
      <c r="L531" s="242"/>
      <c r="M531" s="478"/>
      <c r="N531" s="241"/>
      <c r="O531" s="242"/>
      <c r="P531" s="243"/>
      <c r="Q531" s="243"/>
      <c r="R531" s="243"/>
      <c r="S531" s="243"/>
      <c r="T531" s="243"/>
      <c r="U531" s="524"/>
      <c r="V531" s="241"/>
      <c r="W531" s="415"/>
      <c r="X531" s="415"/>
      <c r="Y531" s="81"/>
      <c r="Z531" s="241"/>
      <c r="AA531" s="416"/>
      <c r="AB531" s="416"/>
      <c r="AC531" s="81"/>
      <c r="AD531" s="242"/>
      <c r="AE531" s="242"/>
      <c r="AF531" s="241"/>
      <c r="AG531" s="242"/>
      <c r="AH531" s="241"/>
      <c r="AI531" s="241"/>
      <c r="AJ531" s="241"/>
      <c r="AK531" s="246"/>
      <c r="AL531" s="246"/>
      <c r="AM531" s="246"/>
      <c r="AN531" s="246"/>
      <c r="AO531" s="246"/>
      <c r="AP531" s="523"/>
      <c r="AQ531" s="246"/>
      <c r="AR531" s="246"/>
      <c r="AS531" s="246"/>
      <c r="AT531" s="246"/>
      <c r="AU531" s="246"/>
      <c r="AV531" s="246"/>
      <c r="AW531" s="246"/>
      <c r="AX531" s="246"/>
      <c r="AY531" s="246"/>
      <c r="AZ531" s="246"/>
      <c r="BA531" s="246"/>
      <c r="BB531" s="246"/>
      <c r="BC531" s="246"/>
      <c r="BD531" s="246"/>
      <c r="BE531" s="248"/>
      <c r="BF531" s="523"/>
      <c r="BG531" s="562" t="str">
        <f t="shared" si="65"/>
        <v xml:space="preserve"> </v>
      </c>
      <c r="BH531" s="562" t="str">
        <f t="shared" si="67"/>
        <v xml:space="preserve"> </v>
      </c>
      <c r="BI531" s="562" t="str">
        <f t="shared" si="68"/>
        <v xml:space="preserve"> </v>
      </c>
      <c r="BJ531" s="562" t="str">
        <f t="shared" si="69"/>
        <v xml:space="preserve"> </v>
      </c>
      <c r="BK531" s="523"/>
      <c r="BL531" s="242"/>
      <c r="BM531" s="242"/>
      <c r="BN531" s="241"/>
      <c r="BO531" s="242"/>
      <c r="BP531" s="241"/>
      <c r="BQ531" s="241"/>
      <c r="BR531" s="241"/>
      <c r="BS531" s="246"/>
      <c r="BT531" s="246"/>
      <c r="BU531" s="246"/>
      <c r="BV531" s="246"/>
      <c r="BW531" s="246"/>
      <c r="BX531" s="523"/>
      <c r="BY531" s="246"/>
      <c r="BZ531" s="246"/>
      <c r="CA531" s="246"/>
      <c r="CB531" s="246"/>
      <c r="CC531" s="246"/>
      <c r="CD531" s="246"/>
      <c r="CE531" s="246"/>
      <c r="CF531" s="246"/>
      <c r="CG531" s="246"/>
      <c r="CH531" s="246"/>
      <c r="CI531" s="246"/>
      <c r="CJ531" s="246"/>
      <c r="CK531" s="246"/>
      <c r="CL531" s="246"/>
      <c r="CM531" s="248"/>
      <c r="CN531" s="523"/>
      <c r="CO531" s="562" t="str">
        <f t="shared" si="66"/>
        <v xml:space="preserve"> </v>
      </c>
      <c r="CP531" s="562" t="str">
        <f t="shared" si="70"/>
        <v xml:space="preserve"> </v>
      </c>
      <c r="CQ531" s="562" t="str">
        <f t="shared" si="71"/>
        <v xml:space="preserve"> </v>
      </c>
      <c r="CR531" s="562" t="str">
        <f t="shared" si="72"/>
        <v xml:space="preserve"> </v>
      </c>
      <c r="CS531" s="81"/>
      <c r="CT531" s="515"/>
    </row>
    <row r="532" spans="2:98" ht="12.75" x14ac:dyDescent="0.25">
      <c r="B532" s="147">
        <f>Demography!B531</f>
        <v>0</v>
      </c>
      <c r="C532" s="147">
        <f>Demography!C531</f>
        <v>0</v>
      </c>
      <c r="D532" s="148">
        <f>Demography!D531</f>
        <v>0</v>
      </c>
      <c r="E532" s="148">
        <f>Demography!E531</f>
        <v>0</v>
      </c>
      <c r="F532" s="148">
        <f>Demography!F531</f>
        <v>0</v>
      </c>
      <c r="G532" s="81"/>
      <c r="H532" s="256"/>
      <c r="I532" s="257"/>
      <c r="J532" s="257"/>
      <c r="K532" s="256"/>
      <c r="L532" s="240"/>
      <c r="M532" s="257"/>
      <c r="N532" s="256"/>
      <c r="O532" s="240"/>
      <c r="P532" s="261"/>
      <c r="Q532" s="261"/>
      <c r="R532" s="261"/>
      <c r="S532" s="261"/>
      <c r="T532" s="261"/>
      <c r="U532" s="522"/>
      <c r="V532" s="256"/>
      <c r="W532" s="238"/>
      <c r="X532" s="238"/>
      <c r="Y532" s="81"/>
      <c r="Z532" s="256"/>
      <c r="AA532" s="150"/>
      <c r="AB532" s="150"/>
      <c r="AC532" s="81"/>
      <c r="AD532" s="240"/>
      <c r="AE532" s="240"/>
      <c r="AF532" s="256"/>
      <c r="AG532" s="240"/>
      <c r="AH532" s="256"/>
      <c r="AI532" s="256"/>
      <c r="AJ532" s="256"/>
      <c r="AK532" s="245"/>
      <c r="AL532" s="245"/>
      <c r="AM532" s="245"/>
      <c r="AN532" s="245"/>
      <c r="AO532" s="245"/>
      <c r="AP532" s="523"/>
      <c r="AQ532" s="245"/>
      <c r="AR532" s="245"/>
      <c r="AS532" s="245"/>
      <c r="AT532" s="245"/>
      <c r="AU532" s="245"/>
      <c r="AV532" s="245"/>
      <c r="AW532" s="245"/>
      <c r="AX532" s="245"/>
      <c r="AY532" s="245"/>
      <c r="AZ532" s="245"/>
      <c r="BA532" s="245"/>
      <c r="BB532" s="245"/>
      <c r="BC532" s="245"/>
      <c r="BD532" s="245"/>
      <c r="BE532" s="247"/>
      <c r="BF532" s="523"/>
      <c r="BG532" s="561" t="str">
        <f t="shared" ref="BG532:BG595" si="73">IF(AI532=0," ",AQ532/AK532)</f>
        <v xml:space="preserve"> </v>
      </c>
      <c r="BH532" s="561" t="str">
        <f t="shared" si="67"/>
        <v xml:space="preserve"> </v>
      </c>
      <c r="BI532" s="561" t="str">
        <f t="shared" si="68"/>
        <v xml:space="preserve"> </v>
      </c>
      <c r="BJ532" s="561" t="str">
        <f t="shared" si="69"/>
        <v xml:space="preserve"> </v>
      </c>
      <c r="BK532" s="523"/>
      <c r="BL532" s="240"/>
      <c r="BM532" s="240"/>
      <c r="BN532" s="256"/>
      <c r="BO532" s="240"/>
      <c r="BP532" s="256"/>
      <c r="BQ532" s="256"/>
      <c r="BR532" s="256"/>
      <c r="BS532" s="245"/>
      <c r="BT532" s="245"/>
      <c r="BU532" s="245"/>
      <c r="BV532" s="245"/>
      <c r="BW532" s="245"/>
      <c r="BX532" s="523"/>
      <c r="BY532" s="245"/>
      <c r="BZ532" s="245"/>
      <c r="CA532" s="245"/>
      <c r="CB532" s="245"/>
      <c r="CC532" s="245"/>
      <c r="CD532" s="245"/>
      <c r="CE532" s="245"/>
      <c r="CF532" s="245"/>
      <c r="CG532" s="245"/>
      <c r="CH532" s="245"/>
      <c r="CI532" s="245"/>
      <c r="CJ532" s="245"/>
      <c r="CK532" s="245"/>
      <c r="CL532" s="245"/>
      <c r="CM532" s="247"/>
      <c r="CN532" s="523"/>
      <c r="CO532" s="561" t="str">
        <f t="shared" ref="CO532:CO595" si="74">IF(BQ532=0," ",BY532/BS532)</f>
        <v xml:space="preserve"> </v>
      </c>
      <c r="CP532" s="561" t="str">
        <f t="shared" si="70"/>
        <v xml:space="preserve"> </v>
      </c>
      <c r="CQ532" s="561" t="str">
        <f t="shared" si="71"/>
        <v xml:space="preserve"> </v>
      </c>
      <c r="CR532" s="561" t="str">
        <f t="shared" si="72"/>
        <v xml:space="preserve"> </v>
      </c>
      <c r="CS532" s="81"/>
      <c r="CT532" s="254"/>
    </row>
    <row r="533" spans="2:98" ht="12.75" x14ac:dyDescent="0.25">
      <c r="B533" s="361">
        <f>Demography!B532</f>
        <v>0</v>
      </c>
      <c r="C533" s="361">
        <f>Demography!C532</f>
        <v>0</v>
      </c>
      <c r="D533" s="362">
        <f>Demography!D532</f>
        <v>0</v>
      </c>
      <c r="E533" s="362">
        <f>Demography!E532</f>
        <v>0</v>
      </c>
      <c r="F533" s="362">
        <f>Demography!F532</f>
        <v>0</v>
      </c>
      <c r="G533" s="81"/>
      <c r="H533" s="241"/>
      <c r="I533" s="478"/>
      <c r="J533" s="478"/>
      <c r="K533" s="241"/>
      <c r="L533" s="242"/>
      <c r="M533" s="478"/>
      <c r="N533" s="241"/>
      <c r="O533" s="242"/>
      <c r="P533" s="243"/>
      <c r="Q533" s="243"/>
      <c r="R533" s="243"/>
      <c r="S533" s="243"/>
      <c r="T533" s="243"/>
      <c r="U533" s="524"/>
      <c r="V533" s="241"/>
      <c r="W533" s="415"/>
      <c r="X533" s="415"/>
      <c r="Y533" s="81"/>
      <c r="Z533" s="241"/>
      <c r="AA533" s="416"/>
      <c r="AB533" s="416"/>
      <c r="AC533" s="81"/>
      <c r="AD533" s="242"/>
      <c r="AE533" s="242"/>
      <c r="AF533" s="241"/>
      <c r="AG533" s="242"/>
      <c r="AH533" s="241"/>
      <c r="AI533" s="241"/>
      <c r="AJ533" s="241"/>
      <c r="AK533" s="246"/>
      <c r="AL533" s="246"/>
      <c r="AM533" s="246"/>
      <c r="AN533" s="246"/>
      <c r="AO533" s="246"/>
      <c r="AP533" s="523"/>
      <c r="AQ533" s="246"/>
      <c r="AR533" s="246"/>
      <c r="AS533" s="246"/>
      <c r="AT533" s="246"/>
      <c r="AU533" s="246"/>
      <c r="AV533" s="246"/>
      <c r="AW533" s="246"/>
      <c r="AX533" s="246"/>
      <c r="AY533" s="246"/>
      <c r="AZ533" s="246"/>
      <c r="BA533" s="246"/>
      <c r="BB533" s="246"/>
      <c r="BC533" s="246"/>
      <c r="BD533" s="246"/>
      <c r="BE533" s="248"/>
      <c r="BF533" s="523"/>
      <c r="BG533" s="562" t="str">
        <f t="shared" si="73"/>
        <v xml:space="preserve"> </v>
      </c>
      <c r="BH533" s="562" t="str">
        <f t="shared" ref="BH533:BH596" si="75">IF(OR(AI533=0,P533=0)," ",AQ533/P533)</f>
        <v xml:space="preserve"> </v>
      </c>
      <c r="BI533" s="562" t="str">
        <f t="shared" ref="BI533:BI596" si="76">IF(OR(AI533&gt;5, AI533&lt;1)," ",AR533/AL533)</f>
        <v xml:space="preserve"> </v>
      </c>
      <c r="BJ533" s="562" t="str">
        <f t="shared" ref="BJ533:BJ596" si="77">IF(OR(AI533&gt;5,AI533&lt;1,P533=0)," ",AR533/P533)</f>
        <v xml:space="preserve"> </v>
      </c>
      <c r="BK533" s="523"/>
      <c r="BL533" s="242"/>
      <c r="BM533" s="242"/>
      <c r="BN533" s="241"/>
      <c r="BO533" s="242"/>
      <c r="BP533" s="241"/>
      <c r="BQ533" s="241"/>
      <c r="BR533" s="241"/>
      <c r="BS533" s="246"/>
      <c r="BT533" s="246"/>
      <c r="BU533" s="246"/>
      <c r="BV533" s="246"/>
      <c r="BW533" s="246"/>
      <c r="BX533" s="523"/>
      <c r="BY533" s="246"/>
      <c r="BZ533" s="246"/>
      <c r="CA533" s="246"/>
      <c r="CB533" s="246"/>
      <c r="CC533" s="246"/>
      <c r="CD533" s="246"/>
      <c r="CE533" s="246"/>
      <c r="CF533" s="246"/>
      <c r="CG533" s="246"/>
      <c r="CH533" s="246"/>
      <c r="CI533" s="246"/>
      <c r="CJ533" s="246"/>
      <c r="CK533" s="246"/>
      <c r="CL533" s="246"/>
      <c r="CM533" s="248"/>
      <c r="CN533" s="523"/>
      <c r="CO533" s="562" t="str">
        <f t="shared" si="74"/>
        <v xml:space="preserve"> </v>
      </c>
      <c r="CP533" s="562" t="str">
        <f t="shared" ref="CP533:CP596" si="78">IF(OR(BQ533=0,P533=0)," ",BY533/P533)</f>
        <v xml:space="preserve"> </v>
      </c>
      <c r="CQ533" s="562" t="str">
        <f t="shared" ref="CQ533:CQ596" si="79">IF(OR(BQ533&gt;5, BQ533&lt;1)," ",BZ533/BT533)</f>
        <v xml:space="preserve"> </v>
      </c>
      <c r="CR533" s="562" t="str">
        <f t="shared" ref="CR533:CR596" si="80">IF(OR(BQ533&gt;5,BQ533&lt;1,P533=0)," ",BZ533/P533)</f>
        <v xml:space="preserve"> </v>
      </c>
      <c r="CS533" s="81"/>
      <c r="CT533" s="515"/>
    </row>
    <row r="534" spans="2:98" ht="12.75" x14ac:dyDescent="0.25">
      <c r="B534" s="147">
        <f>Demography!B533</f>
        <v>0</v>
      </c>
      <c r="C534" s="147">
        <f>Demography!C533</f>
        <v>0</v>
      </c>
      <c r="D534" s="148">
        <f>Demography!D533</f>
        <v>0</v>
      </c>
      <c r="E534" s="148">
        <f>Demography!E533</f>
        <v>0</v>
      </c>
      <c r="F534" s="148">
        <f>Demography!F533</f>
        <v>0</v>
      </c>
      <c r="G534" s="81"/>
      <c r="H534" s="256"/>
      <c r="I534" s="257"/>
      <c r="J534" s="257"/>
      <c r="K534" s="256"/>
      <c r="L534" s="240"/>
      <c r="M534" s="257"/>
      <c r="N534" s="256"/>
      <c r="O534" s="240"/>
      <c r="P534" s="261"/>
      <c r="Q534" s="261"/>
      <c r="R534" s="261"/>
      <c r="S534" s="261"/>
      <c r="T534" s="261"/>
      <c r="U534" s="522"/>
      <c r="V534" s="256"/>
      <c r="W534" s="238"/>
      <c r="X534" s="238"/>
      <c r="Y534" s="81"/>
      <c r="Z534" s="256"/>
      <c r="AA534" s="150"/>
      <c r="AB534" s="150"/>
      <c r="AC534" s="81"/>
      <c r="AD534" s="240"/>
      <c r="AE534" s="240"/>
      <c r="AF534" s="256"/>
      <c r="AG534" s="240"/>
      <c r="AH534" s="256"/>
      <c r="AI534" s="256"/>
      <c r="AJ534" s="256"/>
      <c r="AK534" s="245"/>
      <c r="AL534" s="245"/>
      <c r="AM534" s="245"/>
      <c r="AN534" s="245"/>
      <c r="AO534" s="245"/>
      <c r="AP534" s="523"/>
      <c r="AQ534" s="245"/>
      <c r="AR534" s="245"/>
      <c r="AS534" s="245"/>
      <c r="AT534" s="245"/>
      <c r="AU534" s="245"/>
      <c r="AV534" s="245"/>
      <c r="AW534" s="245"/>
      <c r="AX534" s="245"/>
      <c r="AY534" s="245"/>
      <c r="AZ534" s="245"/>
      <c r="BA534" s="245"/>
      <c r="BB534" s="245"/>
      <c r="BC534" s="245"/>
      <c r="BD534" s="245"/>
      <c r="BE534" s="247"/>
      <c r="BF534" s="523"/>
      <c r="BG534" s="561" t="str">
        <f t="shared" si="73"/>
        <v xml:space="preserve"> </v>
      </c>
      <c r="BH534" s="561" t="str">
        <f t="shared" si="75"/>
        <v xml:space="preserve"> </v>
      </c>
      <c r="BI534" s="561" t="str">
        <f t="shared" si="76"/>
        <v xml:space="preserve"> </v>
      </c>
      <c r="BJ534" s="561" t="str">
        <f t="shared" si="77"/>
        <v xml:space="preserve"> </v>
      </c>
      <c r="BK534" s="523"/>
      <c r="BL534" s="240"/>
      <c r="BM534" s="240"/>
      <c r="BN534" s="256"/>
      <c r="BO534" s="240"/>
      <c r="BP534" s="256"/>
      <c r="BQ534" s="256"/>
      <c r="BR534" s="256"/>
      <c r="BS534" s="245"/>
      <c r="BT534" s="245"/>
      <c r="BU534" s="245"/>
      <c r="BV534" s="245"/>
      <c r="BW534" s="245"/>
      <c r="BX534" s="523"/>
      <c r="BY534" s="245"/>
      <c r="BZ534" s="245"/>
      <c r="CA534" s="245"/>
      <c r="CB534" s="245"/>
      <c r="CC534" s="245"/>
      <c r="CD534" s="245"/>
      <c r="CE534" s="245"/>
      <c r="CF534" s="245"/>
      <c r="CG534" s="245"/>
      <c r="CH534" s="245"/>
      <c r="CI534" s="245"/>
      <c r="CJ534" s="245"/>
      <c r="CK534" s="245"/>
      <c r="CL534" s="245"/>
      <c r="CM534" s="247"/>
      <c r="CN534" s="523"/>
      <c r="CO534" s="561" t="str">
        <f t="shared" si="74"/>
        <v xml:space="preserve"> </v>
      </c>
      <c r="CP534" s="561" t="str">
        <f t="shared" si="78"/>
        <v xml:space="preserve"> </v>
      </c>
      <c r="CQ534" s="561" t="str">
        <f t="shared" si="79"/>
        <v xml:space="preserve"> </v>
      </c>
      <c r="CR534" s="561" t="str">
        <f t="shared" si="80"/>
        <v xml:space="preserve"> </v>
      </c>
      <c r="CS534" s="81"/>
      <c r="CT534" s="254"/>
    </row>
    <row r="535" spans="2:98" ht="12.75" x14ac:dyDescent="0.25">
      <c r="B535" s="361">
        <f>Demography!B534</f>
        <v>0</v>
      </c>
      <c r="C535" s="361">
        <f>Demography!C534</f>
        <v>0</v>
      </c>
      <c r="D535" s="362">
        <f>Demography!D534</f>
        <v>0</v>
      </c>
      <c r="E535" s="362">
        <f>Demography!E534</f>
        <v>0</v>
      </c>
      <c r="F535" s="362">
        <f>Demography!F534</f>
        <v>0</v>
      </c>
      <c r="G535" s="81"/>
      <c r="H535" s="241"/>
      <c r="I535" s="478"/>
      <c r="J535" s="478"/>
      <c r="K535" s="241"/>
      <c r="L535" s="242"/>
      <c r="M535" s="478"/>
      <c r="N535" s="241"/>
      <c r="O535" s="242"/>
      <c r="P535" s="243"/>
      <c r="Q535" s="243"/>
      <c r="R535" s="243"/>
      <c r="S535" s="243"/>
      <c r="T535" s="243"/>
      <c r="U535" s="524"/>
      <c r="V535" s="241"/>
      <c r="W535" s="415"/>
      <c r="X535" s="415"/>
      <c r="Y535" s="81"/>
      <c r="Z535" s="241"/>
      <c r="AA535" s="416"/>
      <c r="AB535" s="416"/>
      <c r="AC535" s="81"/>
      <c r="AD535" s="242"/>
      <c r="AE535" s="242"/>
      <c r="AF535" s="241"/>
      <c r="AG535" s="242"/>
      <c r="AH535" s="241"/>
      <c r="AI535" s="241"/>
      <c r="AJ535" s="241"/>
      <c r="AK535" s="246"/>
      <c r="AL535" s="246"/>
      <c r="AM535" s="246"/>
      <c r="AN535" s="246"/>
      <c r="AO535" s="246"/>
      <c r="AP535" s="523"/>
      <c r="AQ535" s="246"/>
      <c r="AR535" s="246"/>
      <c r="AS535" s="246"/>
      <c r="AT535" s="246"/>
      <c r="AU535" s="246"/>
      <c r="AV535" s="246"/>
      <c r="AW535" s="246"/>
      <c r="AX535" s="246"/>
      <c r="AY535" s="246"/>
      <c r="AZ535" s="246"/>
      <c r="BA535" s="246"/>
      <c r="BB535" s="246"/>
      <c r="BC535" s="246"/>
      <c r="BD535" s="246"/>
      <c r="BE535" s="248"/>
      <c r="BF535" s="523"/>
      <c r="BG535" s="562" t="str">
        <f t="shared" si="73"/>
        <v xml:space="preserve"> </v>
      </c>
      <c r="BH535" s="562" t="str">
        <f t="shared" si="75"/>
        <v xml:space="preserve"> </v>
      </c>
      <c r="BI535" s="562" t="str">
        <f t="shared" si="76"/>
        <v xml:space="preserve"> </v>
      </c>
      <c r="BJ535" s="562" t="str">
        <f t="shared" si="77"/>
        <v xml:space="preserve"> </v>
      </c>
      <c r="BK535" s="523"/>
      <c r="BL535" s="242"/>
      <c r="BM535" s="242"/>
      <c r="BN535" s="241"/>
      <c r="BO535" s="242"/>
      <c r="BP535" s="241"/>
      <c r="BQ535" s="241"/>
      <c r="BR535" s="241"/>
      <c r="BS535" s="246"/>
      <c r="BT535" s="246"/>
      <c r="BU535" s="246"/>
      <c r="BV535" s="246"/>
      <c r="BW535" s="246"/>
      <c r="BX535" s="523"/>
      <c r="BY535" s="246"/>
      <c r="BZ535" s="246"/>
      <c r="CA535" s="246"/>
      <c r="CB535" s="246"/>
      <c r="CC535" s="246"/>
      <c r="CD535" s="246"/>
      <c r="CE535" s="246"/>
      <c r="CF535" s="246"/>
      <c r="CG535" s="246"/>
      <c r="CH535" s="246"/>
      <c r="CI535" s="246"/>
      <c r="CJ535" s="246"/>
      <c r="CK535" s="246"/>
      <c r="CL535" s="246"/>
      <c r="CM535" s="248"/>
      <c r="CN535" s="523"/>
      <c r="CO535" s="562" t="str">
        <f t="shared" si="74"/>
        <v xml:space="preserve"> </v>
      </c>
      <c r="CP535" s="562" t="str">
        <f t="shared" si="78"/>
        <v xml:space="preserve"> </v>
      </c>
      <c r="CQ535" s="562" t="str">
        <f t="shared" si="79"/>
        <v xml:space="preserve"> </v>
      </c>
      <c r="CR535" s="562" t="str">
        <f t="shared" si="80"/>
        <v xml:space="preserve"> </v>
      </c>
      <c r="CS535" s="81"/>
      <c r="CT535" s="515"/>
    </row>
    <row r="536" spans="2:98" ht="12.75" x14ac:dyDescent="0.25">
      <c r="B536" s="147">
        <f>Demography!B535</f>
        <v>0</v>
      </c>
      <c r="C536" s="147">
        <f>Demography!C535</f>
        <v>0</v>
      </c>
      <c r="D536" s="148">
        <f>Demography!D535</f>
        <v>0</v>
      </c>
      <c r="E536" s="148">
        <f>Demography!E535</f>
        <v>0</v>
      </c>
      <c r="F536" s="148">
        <f>Demography!F535</f>
        <v>0</v>
      </c>
      <c r="G536" s="81"/>
      <c r="H536" s="256"/>
      <c r="I536" s="257"/>
      <c r="J536" s="257"/>
      <c r="K536" s="256"/>
      <c r="L536" s="240"/>
      <c r="M536" s="257"/>
      <c r="N536" s="256"/>
      <c r="O536" s="240"/>
      <c r="P536" s="261"/>
      <c r="Q536" s="261"/>
      <c r="R536" s="261"/>
      <c r="S536" s="261"/>
      <c r="T536" s="261"/>
      <c r="U536" s="522"/>
      <c r="V536" s="256"/>
      <c r="W536" s="238"/>
      <c r="X536" s="238"/>
      <c r="Y536" s="81"/>
      <c r="Z536" s="256"/>
      <c r="AA536" s="150"/>
      <c r="AB536" s="150"/>
      <c r="AC536" s="81"/>
      <c r="AD536" s="240"/>
      <c r="AE536" s="240"/>
      <c r="AF536" s="256"/>
      <c r="AG536" s="240"/>
      <c r="AH536" s="256"/>
      <c r="AI536" s="256"/>
      <c r="AJ536" s="256"/>
      <c r="AK536" s="245"/>
      <c r="AL536" s="245"/>
      <c r="AM536" s="245"/>
      <c r="AN536" s="245"/>
      <c r="AO536" s="245"/>
      <c r="AP536" s="523"/>
      <c r="AQ536" s="245"/>
      <c r="AR536" s="245"/>
      <c r="AS536" s="245"/>
      <c r="AT536" s="245"/>
      <c r="AU536" s="245"/>
      <c r="AV536" s="245"/>
      <c r="AW536" s="245"/>
      <c r="AX536" s="245"/>
      <c r="AY536" s="245"/>
      <c r="AZ536" s="245"/>
      <c r="BA536" s="245"/>
      <c r="BB536" s="245"/>
      <c r="BC536" s="245"/>
      <c r="BD536" s="245"/>
      <c r="BE536" s="247"/>
      <c r="BF536" s="523"/>
      <c r="BG536" s="561" t="str">
        <f t="shared" si="73"/>
        <v xml:space="preserve"> </v>
      </c>
      <c r="BH536" s="561" t="str">
        <f t="shared" si="75"/>
        <v xml:space="preserve"> </v>
      </c>
      <c r="BI536" s="561" t="str">
        <f t="shared" si="76"/>
        <v xml:space="preserve"> </v>
      </c>
      <c r="BJ536" s="561" t="str">
        <f t="shared" si="77"/>
        <v xml:space="preserve"> </v>
      </c>
      <c r="BK536" s="523"/>
      <c r="BL536" s="240"/>
      <c r="BM536" s="240"/>
      <c r="BN536" s="256"/>
      <c r="BO536" s="240"/>
      <c r="BP536" s="256"/>
      <c r="BQ536" s="256"/>
      <c r="BR536" s="256"/>
      <c r="BS536" s="245"/>
      <c r="BT536" s="245"/>
      <c r="BU536" s="245"/>
      <c r="BV536" s="245"/>
      <c r="BW536" s="245"/>
      <c r="BX536" s="523"/>
      <c r="BY536" s="245"/>
      <c r="BZ536" s="245"/>
      <c r="CA536" s="245"/>
      <c r="CB536" s="245"/>
      <c r="CC536" s="245"/>
      <c r="CD536" s="245"/>
      <c r="CE536" s="245"/>
      <c r="CF536" s="245"/>
      <c r="CG536" s="245"/>
      <c r="CH536" s="245"/>
      <c r="CI536" s="245"/>
      <c r="CJ536" s="245"/>
      <c r="CK536" s="245"/>
      <c r="CL536" s="245"/>
      <c r="CM536" s="247"/>
      <c r="CN536" s="523"/>
      <c r="CO536" s="561" t="str">
        <f t="shared" si="74"/>
        <v xml:space="preserve"> </v>
      </c>
      <c r="CP536" s="561" t="str">
        <f t="shared" si="78"/>
        <v xml:space="preserve"> </v>
      </c>
      <c r="CQ536" s="561" t="str">
        <f t="shared" si="79"/>
        <v xml:space="preserve"> </v>
      </c>
      <c r="CR536" s="561" t="str">
        <f t="shared" si="80"/>
        <v xml:space="preserve"> </v>
      </c>
      <c r="CS536" s="81"/>
      <c r="CT536" s="254"/>
    </row>
    <row r="537" spans="2:98" ht="12.75" x14ac:dyDescent="0.25">
      <c r="B537" s="361">
        <f>Demography!B536</f>
        <v>0</v>
      </c>
      <c r="C537" s="361">
        <f>Demography!C536</f>
        <v>0</v>
      </c>
      <c r="D537" s="362">
        <f>Demography!D536</f>
        <v>0</v>
      </c>
      <c r="E537" s="362">
        <f>Demography!E536</f>
        <v>0</v>
      </c>
      <c r="F537" s="362">
        <f>Demography!F536</f>
        <v>0</v>
      </c>
      <c r="G537" s="81"/>
      <c r="H537" s="241"/>
      <c r="I537" s="478"/>
      <c r="J537" s="478"/>
      <c r="K537" s="241"/>
      <c r="L537" s="242"/>
      <c r="M537" s="478"/>
      <c r="N537" s="241"/>
      <c r="O537" s="242"/>
      <c r="P537" s="243"/>
      <c r="Q537" s="243"/>
      <c r="R537" s="243"/>
      <c r="S537" s="243"/>
      <c r="T537" s="243"/>
      <c r="U537" s="524"/>
      <c r="V537" s="241"/>
      <c r="W537" s="415"/>
      <c r="X537" s="415"/>
      <c r="Y537" s="81"/>
      <c r="Z537" s="241"/>
      <c r="AA537" s="416"/>
      <c r="AB537" s="416"/>
      <c r="AC537" s="81"/>
      <c r="AD537" s="242"/>
      <c r="AE537" s="242"/>
      <c r="AF537" s="241"/>
      <c r="AG537" s="242"/>
      <c r="AH537" s="241"/>
      <c r="AI537" s="241"/>
      <c r="AJ537" s="241"/>
      <c r="AK537" s="246"/>
      <c r="AL537" s="246"/>
      <c r="AM537" s="246"/>
      <c r="AN537" s="246"/>
      <c r="AO537" s="246"/>
      <c r="AP537" s="523"/>
      <c r="AQ537" s="246"/>
      <c r="AR537" s="246"/>
      <c r="AS537" s="246"/>
      <c r="AT537" s="246"/>
      <c r="AU537" s="246"/>
      <c r="AV537" s="246"/>
      <c r="AW537" s="246"/>
      <c r="AX537" s="246"/>
      <c r="AY537" s="246"/>
      <c r="AZ537" s="246"/>
      <c r="BA537" s="246"/>
      <c r="BB537" s="246"/>
      <c r="BC537" s="246"/>
      <c r="BD537" s="246"/>
      <c r="BE537" s="248"/>
      <c r="BF537" s="523"/>
      <c r="BG537" s="562" t="str">
        <f t="shared" si="73"/>
        <v xml:space="preserve"> </v>
      </c>
      <c r="BH537" s="562" t="str">
        <f t="shared" si="75"/>
        <v xml:space="preserve"> </v>
      </c>
      <c r="BI537" s="562" t="str">
        <f t="shared" si="76"/>
        <v xml:space="preserve"> </v>
      </c>
      <c r="BJ537" s="562" t="str">
        <f t="shared" si="77"/>
        <v xml:space="preserve"> </v>
      </c>
      <c r="BK537" s="523"/>
      <c r="BL537" s="242"/>
      <c r="BM537" s="242"/>
      <c r="BN537" s="241"/>
      <c r="BO537" s="242"/>
      <c r="BP537" s="241"/>
      <c r="BQ537" s="241"/>
      <c r="BR537" s="241"/>
      <c r="BS537" s="246"/>
      <c r="BT537" s="246"/>
      <c r="BU537" s="246"/>
      <c r="BV537" s="246"/>
      <c r="BW537" s="246"/>
      <c r="BX537" s="523"/>
      <c r="BY537" s="246"/>
      <c r="BZ537" s="246"/>
      <c r="CA537" s="246"/>
      <c r="CB537" s="246"/>
      <c r="CC537" s="246"/>
      <c r="CD537" s="246"/>
      <c r="CE537" s="246"/>
      <c r="CF537" s="246"/>
      <c r="CG537" s="246"/>
      <c r="CH537" s="246"/>
      <c r="CI537" s="246"/>
      <c r="CJ537" s="246"/>
      <c r="CK537" s="246"/>
      <c r="CL537" s="246"/>
      <c r="CM537" s="248"/>
      <c r="CN537" s="523"/>
      <c r="CO537" s="562" t="str">
        <f t="shared" si="74"/>
        <v xml:space="preserve"> </v>
      </c>
      <c r="CP537" s="562" t="str">
        <f t="shared" si="78"/>
        <v xml:space="preserve"> </v>
      </c>
      <c r="CQ537" s="562" t="str">
        <f t="shared" si="79"/>
        <v xml:space="preserve"> </v>
      </c>
      <c r="CR537" s="562" t="str">
        <f t="shared" si="80"/>
        <v xml:space="preserve"> </v>
      </c>
      <c r="CS537" s="81"/>
      <c r="CT537" s="515"/>
    </row>
    <row r="538" spans="2:98" ht="12.75" x14ac:dyDescent="0.25">
      <c r="B538" s="147">
        <f>Demography!B537</f>
        <v>0</v>
      </c>
      <c r="C538" s="147">
        <f>Demography!C537</f>
        <v>0</v>
      </c>
      <c r="D538" s="148">
        <f>Demography!D537</f>
        <v>0</v>
      </c>
      <c r="E538" s="148">
        <f>Demography!E537</f>
        <v>0</v>
      </c>
      <c r="F538" s="148">
        <f>Demography!F537</f>
        <v>0</v>
      </c>
      <c r="G538" s="81"/>
      <c r="H538" s="256"/>
      <c r="I538" s="257"/>
      <c r="J538" s="257"/>
      <c r="K538" s="256"/>
      <c r="L538" s="240"/>
      <c r="M538" s="257"/>
      <c r="N538" s="256"/>
      <c r="O538" s="240"/>
      <c r="P538" s="261"/>
      <c r="Q538" s="261"/>
      <c r="R538" s="261"/>
      <c r="S538" s="261"/>
      <c r="T538" s="261"/>
      <c r="U538" s="522"/>
      <c r="V538" s="256"/>
      <c r="W538" s="238"/>
      <c r="X538" s="238"/>
      <c r="Y538" s="81"/>
      <c r="Z538" s="256"/>
      <c r="AA538" s="150"/>
      <c r="AB538" s="150"/>
      <c r="AC538" s="81"/>
      <c r="AD538" s="240"/>
      <c r="AE538" s="240"/>
      <c r="AF538" s="256"/>
      <c r="AG538" s="240"/>
      <c r="AH538" s="256"/>
      <c r="AI538" s="256"/>
      <c r="AJ538" s="256"/>
      <c r="AK538" s="245"/>
      <c r="AL538" s="245"/>
      <c r="AM538" s="245"/>
      <c r="AN538" s="245"/>
      <c r="AO538" s="245"/>
      <c r="AP538" s="523"/>
      <c r="AQ538" s="245"/>
      <c r="AR538" s="245"/>
      <c r="AS538" s="245"/>
      <c r="AT538" s="245"/>
      <c r="AU538" s="245"/>
      <c r="AV538" s="245"/>
      <c r="AW538" s="245"/>
      <c r="AX538" s="245"/>
      <c r="AY538" s="245"/>
      <c r="AZ538" s="245"/>
      <c r="BA538" s="245"/>
      <c r="BB538" s="245"/>
      <c r="BC538" s="245"/>
      <c r="BD538" s="245"/>
      <c r="BE538" s="247"/>
      <c r="BF538" s="523"/>
      <c r="BG538" s="561" t="str">
        <f t="shared" si="73"/>
        <v xml:space="preserve"> </v>
      </c>
      <c r="BH538" s="561" t="str">
        <f t="shared" si="75"/>
        <v xml:space="preserve"> </v>
      </c>
      <c r="BI538" s="561" t="str">
        <f t="shared" si="76"/>
        <v xml:space="preserve"> </v>
      </c>
      <c r="BJ538" s="561" t="str">
        <f t="shared" si="77"/>
        <v xml:space="preserve"> </v>
      </c>
      <c r="BK538" s="523"/>
      <c r="BL538" s="240"/>
      <c r="BM538" s="240"/>
      <c r="BN538" s="256"/>
      <c r="BO538" s="240"/>
      <c r="BP538" s="256"/>
      <c r="BQ538" s="256"/>
      <c r="BR538" s="256"/>
      <c r="BS538" s="245"/>
      <c r="BT538" s="245"/>
      <c r="BU538" s="245"/>
      <c r="BV538" s="245"/>
      <c r="BW538" s="245"/>
      <c r="BX538" s="523"/>
      <c r="BY538" s="245"/>
      <c r="BZ538" s="245"/>
      <c r="CA538" s="245"/>
      <c r="CB538" s="245"/>
      <c r="CC538" s="245"/>
      <c r="CD538" s="245"/>
      <c r="CE538" s="245"/>
      <c r="CF538" s="245"/>
      <c r="CG538" s="245"/>
      <c r="CH538" s="245"/>
      <c r="CI538" s="245"/>
      <c r="CJ538" s="245"/>
      <c r="CK538" s="245"/>
      <c r="CL538" s="245"/>
      <c r="CM538" s="247"/>
      <c r="CN538" s="523"/>
      <c r="CO538" s="561" t="str">
        <f t="shared" si="74"/>
        <v xml:space="preserve"> </v>
      </c>
      <c r="CP538" s="561" t="str">
        <f t="shared" si="78"/>
        <v xml:space="preserve"> </v>
      </c>
      <c r="CQ538" s="561" t="str">
        <f t="shared" si="79"/>
        <v xml:space="preserve"> </v>
      </c>
      <c r="CR538" s="561" t="str">
        <f t="shared" si="80"/>
        <v xml:space="preserve"> </v>
      </c>
      <c r="CS538" s="81"/>
      <c r="CT538" s="254"/>
    </row>
    <row r="539" spans="2:98" ht="12.75" x14ac:dyDescent="0.25">
      <c r="B539" s="361">
        <f>Demography!B538</f>
        <v>0</v>
      </c>
      <c r="C539" s="361">
        <f>Demography!C538</f>
        <v>0</v>
      </c>
      <c r="D539" s="362">
        <f>Demography!D538</f>
        <v>0</v>
      </c>
      <c r="E539" s="362">
        <f>Demography!E538</f>
        <v>0</v>
      </c>
      <c r="F539" s="362">
        <f>Demography!F538</f>
        <v>0</v>
      </c>
      <c r="G539" s="81"/>
      <c r="H539" s="241"/>
      <c r="I539" s="478"/>
      <c r="J539" s="478"/>
      <c r="K539" s="241"/>
      <c r="L539" s="242"/>
      <c r="M539" s="478"/>
      <c r="N539" s="241"/>
      <c r="O539" s="242"/>
      <c r="P539" s="243"/>
      <c r="Q539" s="243"/>
      <c r="R539" s="243"/>
      <c r="S539" s="243"/>
      <c r="T539" s="243"/>
      <c r="U539" s="524"/>
      <c r="V539" s="241"/>
      <c r="W539" s="415"/>
      <c r="X539" s="415"/>
      <c r="Y539" s="81"/>
      <c r="Z539" s="241"/>
      <c r="AA539" s="416"/>
      <c r="AB539" s="416"/>
      <c r="AC539" s="81"/>
      <c r="AD539" s="242"/>
      <c r="AE539" s="242"/>
      <c r="AF539" s="241"/>
      <c r="AG539" s="242"/>
      <c r="AH539" s="241"/>
      <c r="AI539" s="241"/>
      <c r="AJ539" s="241"/>
      <c r="AK539" s="246"/>
      <c r="AL539" s="246"/>
      <c r="AM539" s="246"/>
      <c r="AN539" s="246"/>
      <c r="AO539" s="246"/>
      <c r="AP539" s="523"/>
      <c r="AQ539" s="246"/>
      <c r="AR539" s="246"/>
      <c r="AS539" s="246"/>
      <c r="AT539" s="246"/>
      <c r="AU539" s="246"/>
      <c r="AV539" s="246"/>
      <c r="AW539" s="246"/>
      <c r="AX539" s="246"/>
      <c r="AY539" s="246"/>
      <c r="AZ539" s="246"/>
      <c r="BA539" s="246"/>
      <c r="BB539" s="246"/>
      <c r="BC539" s="246"/>
      <c r="BD539" s="246"/>
      <c r="BE539" s="248"/>
      <c r="BF539" s="523"/>
      <c r="BG539" s="562" t="str">
        <f t="shared" si="73"/>
        <v xml:space="preserve"> </v>
      </c>
      <c r="BH539" s="562" t="str">
        <f t="shared" si="75"/>
        <v xml:space="preserve"> </v>
      </c>
      <c r="BI539" s="562" t="str">
        <f t="shared" si="76"/>
        <v xml:space="preserve"> </v>
      </c>
      <c r="BJ539" s="562" t="str">
        <f t="shared" si="77"/>
        <v xml:space="preserve"> </v>
      </c>
      <c r="BK539" s="523"/>
      <c r="BL539" s="242"/>
      <c r="BM539" s="242"/>
      <c r="BN539" s="241"/>
      <c r="BO539" s="242"/>
      <c r="BP539" s="241"/>
      <c r="BQ539" s="241"/>
      <c r="BR539" s="241"/>
      <c r="BS539" s="246"/>
      <c r="BT539" s="246"/>
      <c r="BU539" s="246"/>
      <c r="BV539" s="246"/>
      <c r="BW539" s="246"/>
      <c r="BX539" s="523"/>
      <c r="BY539" s="246"/>
      <c r="BZ539" s="246"/>
      <c r="CA539" s="246"/>
      <c r="CB539" s="246"/>
      <c r="CC539" s="246"/>
      <c r="CD539" s="246"/>
      <c r="CE539" s="246"/>
      <c r="CF539" s="246"/>
      <c r="CG539" s="246"/>
      <c r="CH539" s="246"/>
      <c r="CI539" s="246"/>
      <c r="CJ539" s="246"/>
      <c r="CK539" s="246"/>
      <c r="CL539" s="246"/>
      <c r="CM539" s="248"/>
      <c r="CN539" s="523"/>
      <c r="CO539" s="562" t="str">
        <f t="shared" si="74"/>
        <v xml:space="preserve"> </v>
      </c>
      <c r="CP539" s="562" t="str">
        <f t="shared" si="78"/>
        <v xml:space="preserve"> </v>
      </c>
      <c r="CQ539" s="562" t="str">
        <f t="shared" si="79"/>
        <v xml:space="preserve"> </v>
      </c>
      <c r="CR539" s="562" t="str">
        <f t="shared" si="80"/>
        <v xml:space="preserve"> </v>
      </c>
      <c r="CS539" s="81"/>
      <c r="CT539" s="515"/>
    </row>
    <row r="540" spans="2:98" ht="12.75" x14ac:dyDescent="0.25">
      <c r="B540" s="147">
        <f>Demography!B539</f>
        <v>0</v>
      </c>
      <c r="C540" s="147">
        <f>Demography!C539</f>
        <v>0</v>
      </c>
      <c r="D540" s="148">
        <f>Demography!D539</f>
        <v>0</v>
      </c>
      <c r="E540" s="148">
        <f>Demography!E539</f>
        <v>0</v>
      </c>
      <c r="F540" s="148">
        <f>Demography!F539</f>
        <v>0</v>
      </c>
      <c r="G540" s="81"/>
      <c r="H540" s="256"/>
      <c r="I540" s="257"/>
      <c r="J540" s="257"/>
      <c r="K540" s="256"/>
      <c r="L540" s="240"/>
      <c r="M540" s="257"/>
      <c r="N540" s="256"/>
      <c r="O540" s="240"/>
      <c r="P540" s="261"/>
      <c r="Q540" s="261"/>
      <c r="R540" s="261"/>
      <c r="S540" s="261"/>
      <c r="T540" s="261"/>
      <c r="U540" s="522"/>
      <c r="V540" s="256"/>
      <c r="W540" s="238"/>
      <c r="X540" s="238"/>
      <c r="Y540" s="81"/>
      <c r="Z540" s="256"/>
      <c r="AA540" s="150"/>
      <c r="AB540" s="150"/>
      <c r="AC540" s="81"/>
      <c r="AD540" s="240"/>
      <c r="AE540" s="240"/>
      <c r="AF540" s="256"/>
      <c r="AG540" s="240"/>
      <c r="AH540" s="256"/>
      <c r="AI540" s="256"/>
      <c r="AJ540" s="256"/>
      <c r="AK540" s="245"/>
      <c r="AL540" s="245"/>
      <c r="AM540" s="245"/>
      <c r="AN540" s="245"/>
      <c r="AO540" s="245"/>
      <c r="AP540" s="523"/>
      <c r="AQ540" s="245"/>
      <c r="AR540" s="245"/>
      <c r="AS540" s="245"/>
      <c r="AT540" s="245"/>
      <c r="AU540" s="245"/>
      <c r="AV540" s="245"/>
      <c r="AW540" s="245"/>
      <c r="AX540" s="245"/>
      <c r="AY540" s="245"/>
      <c r="AZ540" s="245"/>
      <c r="BA540" s="245"/>
      <c r="BB540" s="245"/>
      <c r="BC540" s="245"/>
      <c r="BD540" s="245"/>
      <c r="BE540" s="247"/>
      <c r="BF540" s="523"/>
      <c r="BG540" s="561" t="str">
        <f t="shared" si="73"/>
        <v xml:space="preserve"> </v>
      </c>
      <c r="BH540" s="561" t="str">
        <f t="shared" si="75"/>
        <v xml:space="preserve"> </v>
      </c>
      <c r="BI540" s="561" t="str">
        <f t="shared" si="76"/>
        <v xml:space="preserve"> </v>
      </c>
      <c r="BJ540" s="561" t="str">
        <f t="shared" si="77"/>
        <v xml:space="preserve"> </v>
      </c>
      <c r="BK540" s="523"/>
      <c r="BL540" s="240"/>
      <c r="BM540" s="240"/>
      <c r="BN540" s="256"/>
      <c r="BO540" s="240"/>
      <c r="BP540" s="256"/>
      <c r="BQ540" s="256"/>
      <c r="BR540" s="256"/>
      <c r="BS540" s="245"/>
      <c r="BT540" s="245"/>
      <c r="BU540" s="245"/>
      <c r="BV540" s="245"/>
      <c r="BW540" s="245"/>
      <c r="BX540" s="523"/>
      <c r="BY540" s="245"/>
      <c r="BZ540" s="245"/>
      <c r="CA540" s="245"/>
      <c r="CB540" s="245"/>
      <c r="CC540" s="245"/>
      <c r="CD540" s="245"/>
      <c r="CE540" s="245"/>
      <c r="CF540" s="245"/>
      <c r="CG540" s="245"/>
      <c r="CH540" s="245"/>
      <c r="CI540" s="245"/>
      <c r="CJ540" s="245"/>
      <c r="CK540" s="245"/>
      <c r="CL540" s="245"/>
      <c r="CM540" s="247"/>
      <c r="CN540" s="523"/>
      <c r="CO540" s="561" t="str">
        <f t="shared" si="74"/>
        <v xml:space="preserve"> </v>
      </c>
      <c r="CP540" s="561" t="str">
        <f t="shared" si="78"/>
        <v xml:space="preserve"> </v>
      </c>
      <c r="CQ540" s="561" t="str">
        <f t="shared" si="79"/>
        <v xml:space="preserve"> </v>
      </c>
      <c r="CR540" s="561" t="str">
        <f t="shared" si="80"/>
        <v xml:space="preserve"> </v>
      </c>
      <c r="CS540" s="81"/>
      <c r="CT540" s="254"/>
    </row>
    <row r="541" spans="2:98" ht="12.75" x14ac:dyDescent="0.25">
      <c r="B541" s="361">
        <f>Demography!B540</f>
        <v>0</v>
      </c>
      <c r="C541" s="361">
        <f>Demography!C540</f>
        <v>0</v>
      </c>
      <c r="D541" s="362">
        <f>Demography!D540</f>
        <v>0</v>
      </c>
      <c r="E541" s="362">
        <f>Demography!E540</f>
        <v>0</v>
      </c>
      <c r="F541" s="362">
        <f>Demography!F540</f>
        <v>0</v>
      </c>
      <c r="G541" s="81"/>
      <c r="H541" s="241"/>
      <c r="I541" s="478"/>
      <c r="J541" s="478"/>
      <c r="K541" s="241"/>
      <c r="L541" s="242"/>
      <c r="M541" s="478"/>
      <c r="N541" s="241"/>
      <c r="O541" s="242"/>
      <c r="P541" s="243"/>
      <c r="Q541" s="243"/>
      <c r="R541" s="243"/>
      <c r="S541" s="243"/>
      <c r="T541" s="243"/>
      <c r="U541" s="524"/>
      <c r="V541" s="241"/>
      <c r="W541" s="415"/>
      <c r="X541" s="415"/>
      <c r="Y541" s="81"/>
      <c r="Z541" s="241"/>
      <c r="AA541" s="416"/>
      <c r="AB541" s="416"/>
      <c r="AC541" s="81"/>
      <c r="AD541" s="242"/>
      <c r="AE541" s="242"/>
      <c r="AF541" s="241"/>
      <c r="AG541" s="242"/>
      <c r="AH541" s="241"/>
      <c r="AI541" s="241"/>
      <c r="AJ541" s="241"/>
      <c r="AK541" s="246"/>
      <c r="AL541" s="246"/>
      <c r="AM541" s="246"/>
      <c r="AN541" s="246"/>
      <c r="AO541" s="246"/>
      <c r="AP541" s="523"/>
      <c r="AQ541" s="246"/>
      <c r="AR541" s="246"/>
      <c r="AS541" s="246"/>
      <c r="AT541" s="246"/>
      <c r="AU541" s="246"/>
      <c r="AV541" s="246"/>
      <c r="AW541" s="246"/>
      <c r="AX541" s="246"/>
      <c r="AY541" s="246"/>
      <c r="AZ541" s="246"/>
      <c r="BA541" s="246"/>
      <c r="BB541" s="246"/>
      <c r="BC541" s="246"/>
      <c r="BD541" s="246"/>
      <c r="BE541" s="248"/>
      <c r="BF541" s="523"/>
      <c r="BG541" s="562" t="str">
        <f t="shared" si="73"/>
        <v xml:space="preserve"> </v>
      </c>
      <c r="BH541" s="562" t="str">
        <f t="shared" si="75"/>
        <v xml:space="preserve"> </v>
      </c>
      <c r="BI541" s="562" t="str">
        <f t="shared" si="76"/>
        <v xml:space="preserve"> </v>
      </c>
      <c r="BJ541" s="562" t="str">
        <f t="shared" si="77"/>
        <v xml:space="preserve"> </v>
      </c>
      <c r="BK541" s="523"/>
      <c r="BL541" s="242"/>
      <c r="BM541" s="242"/>
      <c r="BN541" s="241"/>
      <c r="BO541" s="242"/>
      <c r="BP541" s="241"/>
      <c r="BQ541" s="241"/>
      <c r="BR541" s="241"/>
      <c r="BS541" s="246"/>
      <c r="BT541" s="246"/>
      <c r="BU541" s="246"/>
      <c r="BV541" s="246"/>
      <c r="BW541" s="246"/>
      <c r="BX541" s="523"/>
      <c r="BY541" s="246"/>
      <c r="BZ541" s="246"/>
      <c r="CA541" s="246"/>
      <c r="CB541" s="246"/>
      <c r="CC541" s="246"/>
      <c r="CD541" s="246"/>
      <c r="CE541" s="246"/>
      <c r="CF541" s="246"/>
      <c r="CG541" s="246"/>
      <c r="CH541" s="246"/>
      <c r="CI541" s="246"/>
      <c r="CJ541" s="246"/>
      <c r="CK541" s="246"/>
      <c r="CL541" s="246"/>
      <c r="CM541" s="248"/>
      <c r="CN541" s="523"/>
      <c r="CO541" s="562" t="str">
        <f t="shared" si="74"/>
        <v xml:space="preserve"> </v>
      </c>
      <c r="CP541" s="562" t="str">
        <f t="shared" si="78"/>
        <v xml:space="preserve"> </v>
      </c>
      <c r="CQ541" s="562" t="str">
        <f t="shared" si="79"/>
        <v xml:space="preserve"> </v>
      </c>
      <c r="CR541" s="562" t="str">
        <f t="shared" si="80"/>
        <v xml:space="preserve"> </v>
      </c>
      <c r="CS541" s="81"/>
      <c r="CT541" s="515"/>
    </row>
    <row r="542" spans="2:98" ht="12.75" x14ac:dyDescent="0.25">
      <c r="B542" s="147">
        <f>Demography!B541</f>
        <v>0</v>
      </c>
      <c r="C542" s="147">
        <f>Demography!C541</f>
        <v>0</v>
      </c>
      <c r="D542" s="148">
        <f>Demography!D541</f>
        <v>0</v>
      </c>
      <c r="E542" s="148">
        <f>Demography!E541</f>
        <v>0</v>
      </c>
      <c r="F542" s="148">
        <f>Demography!F541</f>
        <v>0</v>
      </c>
      <c r="G542" s="81"/>
      <c r="H542" s="256"/>
      <c r="I542" s="257"/>
      <c r="J542" s="257"/>
      <c r="K542" s="256"/>
      <c r="L542" s="240"/>
      <c r="M542" s="257"/>
      <c r="N542" s="256"/>
      <c r="O542" s="240"/>
      <c r="P542" s="261"/>
      <c r="Q542" s="261"/>
      <c r="R542" s="261"/>
      <c r="S542" s="261"/>
      <c r="T542" s="261"/>
      <c r="U542" s="522"/>
      <c r="V542" s="256"/>
      <c r="W542" s="238"/>
      <c r="X542" s="238"/>
      <c r="Y542" s="81"/>
      <c r="Z542" s="256"/>
      <c r="AA542" s="150"/>
      <c r="AB542" s="150"/>
      <c r="AC542" s="81"/>
      <c r="AD542" s="240"/>
      <c r="AE542" s="240"/>
      <c r="AF542" s="256"/>
      <c r="AG542" s="240"/>
      <c r="AH542" s="256"/>
      <c r="AI542" s="256"/>
      <c r="AJ542" s="256"/>
      <c r="AK542" s="245"/>
      <c r="AL542" s="245"/>
      <c r="AM542" s="245"/>
      <c r="AN542" s="245"/>
      <c r="AO542" s="245"/>
      <c r="AP542" s="523"/>
      <c r="AQ542" s="245"/>
      <c r="AR542" s="245"/>
      <c r="AS542" s="245"/>
      <c r="AT542" s="245"/>
      <c r="AU542" s="245"/>
      <c r="AV542" s="245"/>
      <c r="AW542" s="245"/>
      <c r="AX542" s="245"/>
      <c r="AY542" s="245"/>
      <c r="AZ542" s="245"/>
      <c r="BA542" s="245"/>
      <c r="BB542" s="245"/>
      <c r="BC542" s="245"/>
      <c r="BD542" s="245"/>
      <c r="BE542" s="247"/>
      <c r="BF542" s="523"/>
      <c r="BG542" s="561" t="str">
        <f t="shared" si="73"/>
        <v xml:space="preserve"> </v>
      </c>
      <c r="BH542" s="561" t="str">
        <f t="shared" si="75"/>
        <v xml:space="preserve"> </v>
      </c>
      <c r="BI542" s="561" t="str">
        <f t="shared" si="76"/>
        <v xml:space="preserve"> </v>
      </c>
      <c r="BJ542" s="561" t="str">
        <f t="shared" si="77"/>
        <v xml:space="preserve"> </v>
      </c>
      <c r="BK542" s="523"/>
      <c r="BL542" s="240"/>
      <c r="BM542" s="240"/>
      <c r="BN542" s="256"/>
      <c r="BO542" s="240"/>
      <c r="BP542" s="256"/>
      <c r="BQ542" s="256"/>
      <c r="BR542" s="256"/>
      <c r="BS542" s="245"/>
      <c r="BT542" s="245"/>
      <c r="BU542" s="245"/>
      <c r="BV542" s="245"/>
      <c r="BW542" s="245"/>
      <c r="BX542" s="523"/>
      <c r="BY542" s="245"/>
      <c r="BZ542" s="245"/>
      <c r="CA542" s="245"/>
      <c r="CB542" s="245"/>
      <c r="CC542" s="245"/>
      <c r="CD542" s="245"/>
      <c r="CE542" s="245"/>
      <c r="CF542" s="245"/>
      <c r="CG542" s="245"/>
      <c r="CH542" s="245"/>
      <c r="CI542" s="245"/>
      <c r="CJ542" s="245"/>
      <c r="CK542" s="245"/>
      <c r="CL542" s="245"/>
      <c r="CM542" s="247"/>
      <c r="CN542" s="523"/>
      <c r="CO542" s="561" t="str">
        <f t="shared" si="74"/>
        <v xml:space="preserve"> </v>
      </c>
      <c r="CP542" s="561" t="str">
        <f t="shared" si="78"/>
        <v xml:space="preserve"> </v>
      </c>
      <c r="CQ542" s="561" t="str">
        <f t="shared" si="79"/>
        <v xml:space="preserve"> </v>
      </c>
      <c r="CR542" s="561" t="str">
        <f t="shared" si="80"/>
        <v xml:space="preserve"> </v>
      </c>
      <c r="CS542" s="81"/>
      <c r="CT542" s="254"/>
    </row>
    <row r="543" spans="2:98" ht="12.75" x14ac:dyDescent="0.25">
      <c r="B543" s="361">
        <f>Demography!B542</f>
        <v>0</v>
      </c>
      <c r="C543" s="361">
        <f>Demography!C542</f>
        <v>0</v>
      </c>
      <c r="D543" s="362">
        <f>Demography!D542</f>
        <v>0</v>
      </c>
      <c r="E543" s="362">
        <f>Demography!E542</f>
        <v>0</v>
      </c>
      <c r="F543" s="362">
        <f>Demography!F542</f>
        <v>0</v>
      </c>
      <c r="G543" s="81"/>
      <c r="H543" s="241"/>
      <c r="I543" s="478"/>
      <c r="J543" s="478"/>
      <c r="K543" s="241"/>
      <c r="L543" s="242"/>
      <c r="M543" s="478"/>
      <c r="N543" s="241"/>
      <c r="O543" s="242"/>
      <c r="P543" s="243"/>
      <c r="Q543" s="243"/>
      <c r="R543" s="243"/>
      <c r="S543" s="243"/>
      <c r="T543" s="243"/>
      <c r="U543" s="524"/>
      <c r="V543" s="241"/>
      <c r="W543" s="415"/>
      <c r="X543" s="415"/>
      <c r="Y543" s="81"/>
      <c r="Z543" s="241"/>
      <c r="AA543" s="416"/>
      <c r="AB543" s="416"/>
      <c r="AC543" s="81"/>
      <c r="AD543" s="242"/>
      <c r="AE543" s="242"/>
      <c r="AF543" s="241"/>
      <c r="AG543" s="242"/>
      <c r="AH543" s="241"/>
      <c r="AI543" s="241"/>
      <c r="AJ543" s="241"/>
      <c r="AK543" s="246"/>
      <c r="AL543" s="246"/>
      <c r="AM543" s="246"/>
      <c r="AN543" s="246"/>
      <c r="AO543" s="246"/>
      <c r="AP543" s="523"/>
      <c r="AQ543" s="246"/>
      <c r="AR543" s="246"/>
      <c r="AS543" s="246"/>
      <c r="AT543" s="246"/>
      <c r="AU543" s="246"/>
      <c r="AV543" s="246"/>
      <c r="AW543" s="246"/>
      <c r="AX543" s="246"/>
      <c r="AY543" s="246"/>
      <c r="AZ543" s="246"/>
      <c r="BA543" s="246"/>
      <c r="BB543" s="246"/>
      <c r="BC543" s="246"/>
      <c r="BD543" s="246"/>
      <c r="BE543" s="248"/>
      <c r="BF543" s="523"/>
      <c r="BG543" s="562" t="str">
        <f t="shared" si="73"/>
        <v xml:space="preserve"> </v>
      </c>
      <c r="BH543" s="562" t="str">
        <f t="shared" si="75"/>
        <v xml:space="preserve"> </v>
      </c>
      <c r="BI543" s="562" t="str">
        <f t="shared" si="76"/>
        <v xml:space="preserve"> </v>
      </c>
      <c r="BJ543" s="562" t="str">
        <f t="shared" si="77"/>
        <v xml:space="preserve"> </v>
      </c>
      <c r="BK543" s="523"/>
      <c r="BL543" s="242"/>
      <c r="BM543" s="242"/>
      <c r="BN543" s="241"/>
      <c r="BO543" s="242"/>
      <c r="BP543" s="241"/>
      <c r="BQ543" s="241"/>
      <c r="BR543" s="241"/>
      <c r="BS543" s="246"/>
      <c r="BT543" s="246"/>
      <c r="BU543" s="246"/>
      <c r="BV543" s="246"/>
      <c r="BW543" s="246"/>
      <c r="BX543" s="523"/>
      <c r="BY543" s="246"/>
      <c r="BZ543" s="246"/>
      <c r="CA543" s="246"/>
      <c r="CB543" s="246"/>
      <c r="CC543" s="246"/>
      <c r="CD543" s="246"/>
      <c r="CE543" s="246"/>
      <c r="CF543" s="246"/>
      <c r="CG543" s="246"/>
      <c r="CH543" s="246"/>
      <c r="CI543" s="246"/>
      <c r="CJ543" s="246"/>
      <c r="CK543" s="246"/>
      <c r="CL543" s="246"/>
      <c r="CM543" s="248"/>
      <c r="CN543" s="523"/>
      <c r="CO543" s="562" t="str">
        <f t="shared" si="74"/>
        <v xml:space="preserve"> </v>
      </c>
      <c r="CP543" s="562" t="str">
        <f t="shared" si="78"/>
        <v xml:space="preserve"> </v>
      </c>
      <c r="CQ543" s="562" t="str">
        <f t="shared" si="79"/>
        <v xml:space="preserve"> </v>
      </c>
      <c r="CR543" s="562" t="str">
        <f t="shared" si="80"/>
        <v xml:space="preserve"> </v>
      </c>
      <c r="CS543" s="81"/>
      <c r="CT543" s="515"/>
    </row>
    <row r="544" spans="2:98" ht="12.75" x14ac:dyDescent="0.25">
      <c r="B544" s="147">
        <f>Demography!B543</f>
        <v>0</v>
      </c>
      <c r="C544" s="147">
        <f>Demography!C543</f>
        <v>0</v>
      </c>
      <c r="D544" s="148">
        <f>Demography!D543</f>
        <v>0</v>
      </c>
      <c r="E544" s="148">
        <f>Demography!E543</f>
        <v>0</v>
      </c>
      <c r="F544" s="148">
        <f>Demography!F543</f>
        <v>0</v>
      </c>
      <c r="G544" s="81"/>
      <c r="H544" s="256"/>
      <c r="I544" s="257"/>
      <c r="J544" s="257"/>
      <c r="K544" s="256"/>
      <c r="L544" s="240"/>
      <c r="M544" s="257"/>
      <c r="N544" s="256"/>
      <c r="O544" s="240"/>
      <c r="P544" s="261"/>
      <c r="Q544" s="261"/>
      <c r="R544" s="261"/>
      <c r="S544" s="261"/>
      <c r="T544" s="261"/>
      <c r="U544" s="522"/>
      <c r="V544" s="256"/>
      <c r="W544" s="238"/>
      <c r="X544" s="238"/>
      <c r="Y544" s="81"/>
      <c r="Z544" s="256"/>
      <c r="AA544" s="150"/>
      <c r="AB544" s="150"/>
      <c r="AC544" s="81"/>
      <c r="AD544" s="240"/>
      <c r="AE544" s="240"/>
      <c r="AF544" s="256"/>
      <c r="AG544" s="240"/>
      <c r="AH544" s="256"/>
      <c r="AI544" s="256"/>
      <c r="AJ544" s="256"/>
      <c r="AK544" s="245"/>
      <c r="AL544" s="245"/>
      <c r="AM544" s="245"/>
      <c r="AN544" s="245"/>
      <c r="AO544" s="245"/>
      <c r="AP544" s="523"/>
      <c r="AQ544" s="245"/>
      <c r="AR544" s="245"/>
      <c r="AS544" s="245"/>
      <c r="AT544" s="245"/>
      <c r="AU544" s="245"/>
      <c r="AV544" s="245"/>
      <c r="AW544" s="245"/>
      <c r="AX544" s="245"/>
      <c r="AY544" s="245"/>
      <c r="AZ544" s="245"/>
      <c r="BA544" s="245"/>
      <c r="BB544" s="245"/>
      <c r="BC544" s="245"/>
      <c r="BD544" s="245"/>
      <c r="BE544" s="247"/>
      <c r="BF544" s="523"/>
      <c r="BG544" s="561" t="str">
        <f t="shared" si="73"/>
        <v xml:space="preserve"> </v>
      </c>
      <c r="BH544" s="561" t="str">
        <f t="shared" si="75"/>
        <v xml:space="preserve"> </v>
      </c>
      <c r="BI544" s="561" t="str">
        <f t="shared" si="76"/>
        <v xml:space="preserve"> </v>
      </c>
      <c r="BJ544" s="561" t="str">
        <f t="shared" si="77"/>
        <v xml:space="preserve"> </v>
      </c>
      <c r="BK544" s="523"/>
      <c r="BL544" s="240"/>
      <c r="BM544" s="240"/>
      <c r="BN544" s="256"/>
      <c r="BO544" s="240"/>
      <c r="BP544" s="256"/>
      <c r="BQ544" s="256"/>
      <c r="BR544" s="256"/>
      <c r="BS544" s="245"/>
      <c r="BT544" s="245"/>
      <c r="BU544" s="245"/>
      <c r="BV544" s="245"/>
      <c r="BW544" s="245"/>
      <c r="BX544" s="523"/>
      <c r="BY544" s="245"/>
      <c r="BZ544" s="245"/>
      <c r="CA544" s="245"/>
      <c r="CB544" s="245"/>
      <c r="CC544" s="245"/>
      <c r="CD544" s="245"/>
      <c r="CE544" s="245"/>
      <c r="CF544" s="245"/>
      <c r="CG544" s="245"/>
      <c r="CH544" s="245"/>
      <c r="CI544" s="245"/>
      <c r="CJ544" s="245"/>
      <c r="CK544" s="245"/>
      <c r="CL544" s="245"/>
      <c r="CM544" s="247"/>
      <c r="CN544" s="523"/>
      <c r="CO544" s="561" t="str">
        <f t="shared" si="74"/>
        <v xml:space="preserve"> </v>
      </c>
      <c r="CP544" s="561" t="str">
        <f t="shared" si="78"/>
        <v xml:space="preserve"> </v>
      </c>
      <c r="CQ544" s="561" t="str">
        <f t="shared" si="79"/>
        <v xml:space="preserve"> </v>
      </c>
      <c r="CR544" s="561" t="str">
        <f t="shared" si="80"/>
        <v xml:space="preserve"> </v>
      </c>
      <c r="CS544" s="81"/>
      <c r="CT544" s="254"/>
    </row>
    <row r="545" spans="2:98" ht="12.75" x14ac:dyDescent="0.25">
      <c r="B545" s="361">
        <f>Demography!B544</f>
        <v>0</v>
      </c>
      <c r="C545" s="361">
        <f>Demography!C544</f>
        <v>0</v>
      </c>
      <c r="D545" s="362">
        <f>Demography!D544</f>
        <v>0</v>
      </c>
      <c r="E545" s="362">
        <f>Demography!E544</f>
        <v>0</v>
      </c>
      <c r="F545" s="362">
        <f>Demography!F544</f>
        <v>0</v>
      </c>
      <c r="G545" s="81"/>
      <c r="H545" s="241"/>
      <c r="I545" s="478"/>
      <c r="J545" s="478"/>
      <c r="K545" s="241"/>
      <c r="L545" s="242"/>
      <c r="M545" s="478"/>
      <c r="N545" s="241"/>
      <c r="O545" s="242"/>
      <c r="P545" s="243"/>
      <c r="Q545" s="243"/>
      <c r="R545" s="243"/>
      <c r="S545" s="243"/>
      <c r="T545" s="243"/>
      <c r="U545" s="524"/>
      <c r="V545" s="241"/>
      <c r="W545" s="415"/>
      <c r="X545" s="415"/>
      <c r="Y545" s="81"/>
      <c r="Z545" s="241"/>
      <c r="AA545" s="416"/>
      <c r="AB545" s="416"/>
      <c r="AC545" s="81"/>
      <c r="AD545" s="242"/>
      <c r="AE545" s="242"/>
      <c r="AF545" s="241"/>
      <c r="AG545" s="242"/>
      <c r="AH545" s="241"/>
      <c r="AI545" s="241"/>
      <c r="AJ545" s="241"/>
      <c r="AK545" s="246"/>
      <c r="AL545" s="246"/>
      <c r="AM545" s="246"/>
      <c r="AN545" s="246"/>
      <c r="AO545" s="246"/>
      <c r="AP545" s="523"/>
      <c r="AQ545" s="246"/>
      <c r="AR545" s="246"/>
      <c r="AS545" s="246"/>
      <c r="AT545" s="246"/>
      <c r="AU545" s="246"/>
      <c r="AV545" s="246"/>
      <c r="AW545" s="246"/>
      <c r="AX545" s="246"/>
      <c r="AY545" s="246"/>
      <c r="AZ545" s="246"/>
      <c r="BA545" s="246"/>
      <c r="BB545" s="246"/>
      <c r="BC545" s="246"/>
      <c r="BD545" s="246"/>
      <c r="BE545" s="248"/>
      <c r="BF545" s="523"/>
      <c r="BG545" s="562" t="str">
        <f t="shared" si="73"/>
        <v xml:space="preserve"> </v>
      </c>
      <c r="BH545" s="562" t="str">
        <f t="shared" si="75"/>
        <v xml:space="preserve"> </v>
      </c>
      <c r="BI545" s="562" t="str">
        <f t="shared" si="76"/>
        <v xml:space="preserve"> </v>
      </c>
      <c r="BJ545" s="562" t="str">
        <f t="shared" si="77"/>
        <v xml:space="preserve"> </v>
      </c>
      <c r="BK545" s="523"/>
      <c r="BL545" s="242"/>
      <c r="BM545" s="242"/>
      <c r="BN545" s="241"/>
      <c r="BO545" s="242"/>
      <c r="BP545" s="241"/>
      <c r="BQ545" s="241"/>
      <c r="BR545" s="241"/>
      <c r="BS545" s="246"/>
      <c r="BT545" s="246"/>
      <c r="BU545" s="246"/>
      <c r="BV545" s="246"/>
      <c r="BW545" s="246"/>
      <c r="BX545" s="523"/>
      <c r="BY545" s="246"/>
      <c r="BZ545" s="246"/>
      <c r="CA545" s="246"/>
      <c r="CB545" s="246"/>
      <c r="CC545" s="246"/>
      <c r="CD545" s="246"/>
      <c r="CE545" s="246"/>
      <c r="CF545" s="246"/>
      <c r="CG545" s="246"/>
      <c r="CH545" s="246"/>
      <c r="CI545" s="246"/>
      <c r="CJ545" s="246"/>
      <c r="CK545" s="246"/>
      <c r="CL545" s="246"/>
      <c r="CM545" s="248"/>
      <c r="CN545" s="523"/>
      <c r="CO545" s="562" t="str">
        <f t="shared" si="74"/>
        <v xml:space="preserve"> </v>
      </c>
      <c r="CP545" s="562" t="str">
        <f t="shared" si="78"/>
        <v xml:space="preserve"> </v>
      </c>
      <c r="CQ545" s="562" t="str">
        <f t="shared" si="79"/>
        <v xml:space="preserve"> </v>
      </c>
      <c r="CR545" s="562" t="str">
        <f t="shared" si="80"/>
        <v xml:space="preserve"> </v>
      </c>
      <c r="CS545" s="81"/>
      <c r="CT545" s="515"/>
    </row>
    <row r="546" spans="2:98" ht="12.75" x14ac:dyDescent="0.25">
      <c r="B546" s="147">
        <f>Demography!B545</f>
        <v>0</v>
      </c>
      <c r="C546" s="147">
        <f>Demography!C545</f>
        <v>0</v>
      </c>
      <c r="D546" s="148">
        <f>Demography!D545</f>
        <v>0</v>
      </c>
      <c r="E546" s="148">
        <f>Demography!E545</f>
        <v>0</v>
      </c>
      <c r="F546" s="148">
        <f>Demography!F545</f>
        <v>0</v>
      </c>
      <c r="G546" s="81"/>
      <c r="H546" s="256"/>
      <c r="I546" s="257"/>
      <c r="J546" s="257"/>
      <c r="K546" s="256"/>
      <c r="L546" s="240"/>
      <c r="M546" s="257"/>
      <c r="N546" s="256"/>
      <c r="O546" s="240"/>
      <c r="P546" s="261"/>
      <c r="Q546" s="261"/>
      <c r="R546" s="261"/>
      <c r="S546" s="261"/>
      <c r="T546" s="261"/>
      <c r="U546" s="522"/>
      <c r="V546" s="256"/>
      <c r="W546" s="238"/>
      <c r="X546" s="238"/>
      <c r="Y546" s="81"/>
      <c r="Z546" s="256"/>
      <c r="AA546" s="150"/>
      <c r="AB546" s="150"/>
      <c r="AC546" s="81"/>
      <c r="AD546" s="240"/>
      <c r="AE546" s="240"/>
      <c r="AF546" s="256"/>
      <c r="AG546" s="240"/>
      <c r="AH546" s="256"/>
      <c r="AI546" s="256"/>
      <c r="AJ546" s="256"/>
      <c r="AK546" s="245"/>
      <c r="AL546" s="245"/>
      <c r="AM546" s="245"/>
      <c r="AN546" s="245"/>
      <c r="AO546" s="245"/>
      <c r="AP546" s="523"/>
      <c r="AQ546" s="245"/>
      <c r="AR546" s="245"/>
      <c r="AS546" s="245"/>
      <c r="AT546" s="245"/>
      <c r="AU546" s="245"/>
      <c r="AV546" s="245"/>
      <c r="AW546" s="245"/>
      <c r="AX546" s="245"/>
      <c r="AY546" s="245"/>
      <c r="AZ546" s="245"/>
      <c r="BA546" s="245"/>
      <c r="BB546" s="245"/>
      <c r="BC546" s="245"/>
      <c r="BD546" s="245"/>
      <c r="BE546" s="247"/>
      <c r="BF546" s="523"/>
      <c r="BG546" s="561" t="str">
        <f t="shared" si="73"/>
        <v xml:space="preserve"> </v>
      </c>
      <c r="BH546" s="561" t="str">
        <f t="shared" si="75"/>
        <v xml:space="preserve"> </v>
      </c>
      <c r="BI546" s="561" t="str">
        <f t="shared" si="76"/>
        <v xml:space="preserve"> </v>
      </c>
      <c r="BJ546" s="561" t="str">
        <f t="shared" si="77"/>
        <v xml:space="preserve"> </v>
      </c>
      <c r="BK546" s="523"/>
      <c r="BL546" s="240"/>
      <c r="BM546" s="240"/>
      <c r="BN546" s="256"/>
      <c r="BO546" s="240"/>
      <c r="BP546" s="256"/>
      <c r="BQ546" s="256"/>
      <c r="BR546" s="256"/>
      <c r="BS546" s="245"/>
      <c r="BT546" s="245"/>
      <c r="BU546" s="245"/>
      <c r="BV546" s="245"/>
      <c r="BW546" s="245"/>
      <c r="BX546" s="523"/>
      <c r="BY546" s="245"/>
      <c r="BZ546" s="245"/>
      <c r="CA546" s="245"/>
      <c r="CB546" s="245"/>
      <c r="CC546" s="245"/>
      <c r="CD546" s="245"/>
      <c r="CE546" s="245"/>
      <c r="CF546" s="245"/>
      <c r="CG546" s="245"/>
      <c r="CH546" s="245"/>
      <c r="CI546" s="245"/>
      <c r="CJ546" s="245"/>
      <c r="CK546" s="245"/>
      <c r="CL546" s="245"/>
      <c r="CM546" s="247"/>
      <c r="CN546" s="523"/>
      <c r="CO546" s="561" t="str">
        <f t="shared" si="74"/>
        <v xml:space="preserve"> </v>
      </c>
      <c r="CP546" s="561" t="str">
        <f t="shared" si="78"/>
        <v xml:space="preserve"> </v>
      </c>
      <c r="CQ546" s="561" t="str">
        <f t="shared" si="79"/>
        <v xml:space="preserve"> </v>
      </c>
      <c r="CR546" s="561" t="str">
        <f t="shared" si="80"/>
        <v xml:space="preserve"> </v>
      </c>
      <c r="CS546" s="81"/>
      <c r="CT546" s="254"/>
    </row>
    <row r="547" spans="2:98" ht="12.75" x14ac:dyDescent="0.25">
      <c r="B547" s="361">
        <f>Demography!B546</f>
        <v>0</v>
      </c>
      <c r="C547" s="361">
        <f>Demography!C546</f>
        <v>0</v>
      </c>
      <c r="D547" s="362">
        <f>Demography!D546</f>
        <v>0</v>
      </c>
      <c r="E547" s="362">
        <f>Demography!E546</f>
        <v>0</v>
      </c>
      <c r="F547" s="362">
        <f>Demography!F546</f>
        <v>0</v>
      </c>
      <c r="G547" s="81"/>
      <c r="H547" s="241"/>
      <c r="I547" s="478"/>
      <c r="J547" s="478"/>
      <c r="K547" s="241"/>
      <c r="L547" s="242"/>
      <c r="M547" s="478"/>
      <c r="N547" s="241"/>
      <c r="O547" s="242"/>
      <c r="P547" s="243"/>
      <c r="Q547" s="243"/>
      <c r="R547" s="243"/>
      <c r="S547" s="243"/>
      <c r="T547" s="243"/>
      <c r="U547" s="524"/>
      <c r="V547" s="241"/>
      <c r="W547" s="415"/>
      <c r="X547" s="415"/>
      <c r="Y547" s="81"/>
      <c r="Z547" s="241"/>
      <c r="AA547" s="416"/>
      <c r="AB547" s="416"/>
      <c r="AC547" s="81"/>
      <c r="AD547" s="242"/>
      <c r="AE547" s="242"/>
      <c r="AF547" s="241"/>
      <c r="AG547" s="242"/>
      <c r="AH547" s="241"/>
      <c r="AI547" s="241"/>
      <c r="AJ547" s="241"/>
      <c r="AK547" s="246"/>
      <c r="AL547" s="246"/>
      <c r="AM547" s="246"/>
      <c r="AN547" s="246"/>
      <c r="AO547" s="246"/>
      <c r="AP547" s="523"/>
      <c r="AQ547" s="246"/>
      <c r="AR547" s="246"/>
      <c r="AS547" s="246"/>
      <c r="AT547" s="246"/>
      <c r="AU547" s="246"/>
      <c r="AV547" s="246"/>
      <c r="AW547" s="246"/>
      <c r="AX547" s="246"/>
      <c r="AY547" s="246"/>
      <c r="AZ547" s="246"/>
      <c r="BA547" s="246"/>
      <c r="BB547" s="246"/>
      <c r="BC547" s="246"/>
      <c r="BD547" s="246"/>
      <c r="BE547" s="248"/>
      <c r="BF547" s="523"/>
      <c r="BG547" s="562" t="str">
        <f t="shared" si="73"/>
        <v xml:space="preserve"> </v>
      </c>
      <c r="BH547" s="562" t="str">
        <f t="shared" si="75"/>
        <v xml:space="preserve"> </v>
      </c>
      <c r="BI547" s="562" t="str">
        <f t="shared" si="76"/>
        <v xml:space="preserve"> </v>
      </c>
      <c r="BJ547" s="562" t="str">
        <f t="shared" si="77"/>
        <v xml:space="preserve"> </v>
      </c>
      <c r="BK547" s="523"/>
      <c r="BL547" s="242"/>
      <c r="BM547" s="242"/>
      <c r="BN547" s="241"/>
      <c r="BO547" s="242"/>
      <c r="BP547" s="241"/>
      <c r="BQ547" s="241"/>
      <c r="BR547" s="241"/>
      <c r="BS547" s="246"/>
      <c r="BT547" s="246"/>
      <c r="BU547" s="246"/>
      <c r="BV547" s="246"/>
      <c r="BW547" s="246"/>
      <c r="BX547" s="523"/>
      <c r="BY547" s="246"/>
      <c r="BZ547" s="246"/>
      <c r="CA547" s="246"/>
      <c r="CB547" s="246"/>
      <c r="CC547" s="246"/>
      <c r="CD547" s="246"/>
      <c r="CE547" s="246"/>
      <c r="CF547" s="246"/>
      <c r="CG547" s="246"/>
      <c r="CH547" s="246"/>
      <c r="CI547" s="246"/>
      <c r="CJ547" s="246"/>
      <c r="CK547" s="246"/>
      <c r="CL547" s="246"/>
      <c r="CM547" s="248"/>
      <c r="CN547" s="523"/>
      <c r="CO547" s="562" t="str">
        <f t="shared" si="74"/>
        <v xml:space="preserve"> </v>
      </c>
      <c r="CP547" s="562" t="str">
        <f t="shared" si="78"/>
        <v xml:space="preserve"> </v>
      </c>
      <c r="CQ547" s="562" t="str">
        <f t="shared" si="79"/>
        <v xml:space="preserve"> </v>
      </c>
      <c r="CR547" s="562" t="str">
        <f t="shared" si="80"/>
        <v xml:space="preserve"> </v>
      </c>
      <c r="CS547" s="81"/>
      <c r="CT547" s="515"/>
    </row>
    <row r="548" spans="2:98" ht="12.75" x14ac:dyDescent="0.25">
      <c r="B548" s="147">
        <f>Demography!B547</f>
        <v>0</v>
      </c>
      <c r="C548" s="147">
        <f>Demography!C547</f>
        <v>0</v>
      </c>
      <c r="D548" s="148">
        <f>Demography!D547</f>
        <v>0</v>
      </c>
      <c r="E548" s="148">
        <f>Demography!E547</f>
        <v>0</v>
      </c>
      <c r="F548" s="148">
        <f>Demography!F547</f>
        <v>0</v>
      </c>
      <c r="G548" s="81"/>
      <c r="H548" s="256"/>
      <c r="I548" s="257"/>
      <c r="J548" s="257"/>
      <c r="K548" s="256"/>
      <c r="L548" s="240"/>
      <c r="M548" s="257"/>
      <c r="N548" s="256"/>
      <c r="O548" s="240"/>
      <c r="P548" s="261"/>
      <c r="Q548" s="261"/>
      <c r="R548" s="261"/>
      <c r="S548" s="261"/>
      <c r="T548" s="261"/>
      <c r="U548" s="522"/>
      <c r="V548" s="256"/>
      <c r="W548" s="238"/>
      <c r="X548" s="238"/>
      <c r="Y548" s="81"/>
      <c r="Z548" s="256"/>
      <c r="AA548" s="150"/>
      <c r="AB548" s="150"/>
      <c r="AC548" s="81"/>
      <c r="AD548" s="240"/>
      <c r="AE548" s="240"/>
      <c r="AF548" s="256"/>
      <c r="AG548" s="240"/>
      <c r="AH548" s="256"/>
      <c r="AI548" s="256"/>
      <c r="AJ548" s="256"/>
      <c r="AK548" s="245"/>
      <c r="AL548" s="245"/>
      <c r="AM548" s="245"/>
      <c r="AN548" s="245"/>
      <c r="AO548" s="245"/>
      <c r="AP548" s="523"/>
      <c r="AQ548" s="245"/>
      <c r="AR548" s="245"/>
      <c r="AS548" s="245"/>
      <c r="AT548" s="245"/>
      <c r="AU548" s="245"/>
      <c r="AV548" s="245"/>
      <c r="AW548" s="245"/>
      <c r="AX548" s="245"/>
      <c r="AY548" s="245"/>
      <c r="AZ548" s="245"/>
      <c r="BA548" s="245"/>
      <c r="BB548" s="245"/>
      <c r="BC548" s="245"/>
      <c r="BD548" s="245"/>
      <c r="BE548" s="247"/>
      <c r="BF548" s="523"/>
      <c r="BG548" s="561" t="str">
        <f t="shared" si="73"/>
        <v xml:space="preserve"> </v>
      </c>
      <c r="BH548" s="561" t="str">
        <f t="shared" si="75"/>
        <v xml:space="preserve"> </v>
      </c>
      <c r="BI548" s="561" t="str">
        <f t="shared" si="76"/>
        <v xml:space="preserve"> </v>
      </c>
      <c r="BJ548" s="561" t="str">
        <f t="shared" si="77"/>
        <v xml:space="preserve"> </v>
      </c>
      <c r="BK548" s="523"/>
      <c r="BL548" s="240"/>
      <c r="BM548" s="240"/>
      <c r="BN548" s="256"/>
      <c r="BO548" s="240"/>
      <c r="BP548" s="256"/>
      <c r="BQ548" s="256"/>
      <c r="BR548" s="256"/>
      <c r="BS548" s="245"/>
      <c r="BT548" s="245"/>
      <c r="BU548" s="245"/>
      <c r="BV548" s="245"/>
      <c r="BW548" s="245"/>
      <c r="BX548" s="523"/>
      <c r="BY548" s="245"/>
      <c r="BZ548" s="245"/>
      <c r="CA548" s="245"/>
      <c r="CB548" s="245"/>
      <c r="CC548" s="245"/>
      <c r="CD548" s="245"/>
      <c r="CE548" s="245"/>
      <c r="CF548" s="245"/>
      <c r="CG548" s="245"/>
      <c r="CH548" s="245"/>
      <c r="CI548" s="245"/>
      <c r="CJ548" s="245"/>
      <c r="CK548" s="245"/>
      <c r="CL548" s="245"/>
      <c r="CM548" s="247"/>
      <c r="CN548" s="523"/>
      <c r="CO548" s="561" t="str">
        <f t="shared" si="74"/>
        <v xml:space="preserve"> </v>
      </c>
      <c r="CP548" s="561" t="str">
        <f t="shared" si="78"/>
        <v xml:space="preserve"> </v>
      </c>
      <c r="CQ548" s="561" t="str">
        <f t="shared" si="79"/>
        <v xml:space="preserve"> </v>
      </c>
      <c r="CR548" s="561" t="str">
        <f t="shared" si="80"/>
        <v xml:space="preserve"> </v>
      </c>
      <c r="CS548" s="81"/>
      <c r="CT548" s="254"/>
    </row>
    <row r="549" spans="2:98" ht="12.75" x14ac:dyDescent="0.25">
      <c r="B549" s="361">
        <f>Demography!B548</f>
        <v>0</v>
      </c>
      <c r="C549" s="361">
        <f>Demography!C548</f>
        <v>0</v>
      </c>
      <c r="D549" s="362">
        <f>Demography!D548</f>
        <v>0</v>
      </c>
      <c r="E549" s="362">
        <f>Demography!E548</f>
        <v>0</v>
      </c>
      <c r="F549" s="362">
        <f>Demography!F548</f>
        <v>0</v>
      </c>
      <c r="G549" s="81"/>
      <c r="H549" s="241"/>
      <c r="I549" s="478"/>
      <c r="J549" s="478"/>
      <c r="K549" s="241"/>
      <c r="L549" s="242"/>
      <c r="M549" s="478"/>
      <c r="N549" s="241"/>
      <c r="O549" s="242"/>
      <c r="P549" s="243"/>
      <c r="Q549" s="243"/>
      <c r="R549" s="243"/>
      <c r="S549" s="243"/>
      <c r="T549" s="243"/>
      <c r="U549" s="524"/>
      <c r="V549" s="241"/>
      <c r="W549" s="415"/>
      <c r="X549" s="415"/>
      <c r="Y549" s="81"/>
      <c r="Z549" s="241"/>
      <c r="AA549" s="416"/>
      <c r="AB549" s="416"/>
      <c r="AC549" s="81"/>
      <c r="AD549" s="242"/>
      <c r="AE549" s="242"/>
      <c r="AF549" s="241"/>
      <c r="AG549" s="242"/>
      <c r="AH549" s="241"/>
      <c r="AI549" s="241"/>
      <c r="AJ549" s="241"/>
      <c r="AK549" s="246"/>
      <c r="AL549" s="246"/>
      <c r="AM549" s="246"/>
      <c r="AN549" s="246"/>
      <c r="AO549" s="246"/>
      <c r="AP549" s="523"/>
      <c r="AQ549" s="246"/>
      <c r="AR549" s="246"/>
      <c r="AS549" s="246"/>
      <c r="AT549" s="246"/>
      <c r="AU549" s="246"/>
      <c r="AV549" s="246"/>
      <c r="AW549" s="246"/>
      <c r="AX549" s="246"/>
      <c r="AY549" s="246"/>
      <c r="AZ549" s="246"/>
      <c r="BA549" s="246"/>
      <c r="BB549" s="246"/>
      <c r="BC549" s="246"/>
      <c r="BD549" s="246"/>
      <c r="BE549" s="248"/>
      <c r="BF549" s="523"/>
      <c r="BG549" s="562" t="str">
        <f t="shared" si="73"/>
        <v xml:space="preserve"> </v>
      </c>
      <c r="BH549" s="562" t="str">
        <f t="shared" si="75"/>
        <v xml:space="preserve"> </v>
      </c>
      <c r="BI549" s="562" t="str">
        <f t="shared" si="76"/>
        <v xml:space="preserve"> </v>
      </c>
      <c r="BJ549" s="562" t="str">
        <f t="shared" si="77"/>
        <v xml:space="preserve"> </v>
      </c>
      <c r="BK549" s="523"/>
      <c r="BL549" s="242"/>
      <c r="BM549" s="242"/>
      <c r="BN549" s="241"/>
      <c r="BO549" s="242"/>
      <c r="BP549" s="241"/>
      <c r="BQ549" s="241"/>
      <c r="BR549" s="241"/>
      <c r="BS549" s="246"/>
      <c r="BT549" s="246"/>
      <c r="BU549" s="246"/>
      <c r="BV549" s="246"/>
      <c r="BW549" s="246"/>
      <c r="BX549" s="523"/>
      <c r="BY549" s="246"/>
      <c r="BZ549" s="246"/>
      <c r="CA549" s="246"/>
      <c r="CB549" s="246"/>
      <c r="CC549" s="246"/>
      <c r="CD549" s="246"/>
      <c r="CE549" s="246"/>
      <c r="CF549" s="246"/>
      <c r="CG549" s="246"/>
      <c r="CH549" s="246"/>
      <c r="CI549" s="246"/>
      <c r="CJ549" s="246"/>
      <c r="CK549" s="246"/>
      <c r="CL549" s="246"/>
      <c r="CM549" s="248"/>
      <c r="CN549" s="523"/>
      <c r="CO549" s="562" t="str">
        <f t="shared" si="74"/>
        <v xml:space="preserve"> </v>
      </c>
      <c r="CP549" s="562" t="str">
        <f t="shared" si="78"/>
        <v xml:space="preserve"> </v>
      </c>
      <c r="CQ549" s="562" t="str">
        <f t="shared" si="79"/>
        <v xml:space="preserve"> </v>
      </c>
      <c r="CR549" s="562" t="str">
        <f t="shared" si="80"/>
        <v xml:space="preserve"> </v>
      </c>
      <c r="CS549" s="81"/>
      <c r="CT549" s="515"/>
    </row>
    <row r="550" spans="2:98" ht="12.75" x14ac:dyDescent="0.25">
      <c r="B550" s="147">
        <f>Demography!B549</f>
        <v>0</v>
      </c>
      <c r="C550" s="147">
        <f>Demography!C549</f>
        <v>0</v>
      </c>
      <c r="D550" s="148">
        <f>Demography!D549</f>
        <v>0</v>
      </c>
      <c r="E550" s="148">
        <f>Demography!E549</f>
        <v>0</v>
      </c>
      <c r="F550" s="148">
        <f>Demography!F549</f>
        <v>0</v>
      </c>
      <c r="G550" s="81"/>
      <c r="H550" s="256"/>
      <c r="I550" s="257"/>
      <c r="J550" s="257"/>
      <c r="K550" s="256"/>
      <c r="L550" s="240"/>
      <c r="M550" s="257"/>
      <c r="N550" s="256"/>
      <c r="O550" s="240"/>
      <c r="P550" s="261"/>
      <c r="Q550" s="261"/>
      <c r="R550" s="261"/>
      <c r="S550" s="261"/>
      <c r="T550" s="261"/>
      <c r="U550" s="522"/>
      <c r="V550" s="256"/>
      <c r="W550" s="238"/>
      <c r="X550" s="238"/>
      <c r="Y550" s="81"/>
      <c r="Z550" s="256"/>
      <c r="AA550" s="150"/>
      <c r="AB550" s="150"/>
      <c r="AC550" s="81"/>
      <c r="AD550" s="240"/>
      <c r="AE550" s="240"/>
      <c r="AF550" s="256"/>
      <c r="AG550" s="240"/>
      <c r="AH550" s="256"/>
      <c r="AI550" s="256"/>
      <c r="AJ550" s="256"/>
      <c r="AK550" s="245"/>
      <c r="AL550" s="245"/>
      <c r="AM550" s="245"/>
      <c r="AN550" s="245"/>
      <c r="AO550" s="245"/>
      <c r="AP550" s="523"/>
      <c r="AQ550" s="245"/>
      <c r="AR550" s="245"/>
      <c r="AS550" s="245"/>
      <c r="AT550" s="245"/>
      <c r="AU550" s="245"/>
      <c r="AV550" s="245"/>
      <c r="AW550" s="245"/>
      <c r="AX550" s="245"/>
      <c r="AY550" s="245"/>
      <c r="AZ550" s="245"/>
      <c r="BA550" s="245"/>
      <c r="BB550" s="245"/>
      <c r="BC550" s="245"/>
      <c r="BD550" s="245"/>
      <c r="BE550" s="247"/>
      <c r="BF550" s="523"/>
      <c r="BG550" s="561" t="str">
        <f t="shared" si="73"/>
        <v xml:space="preserve"> </v>
      </c>
      <c r="BH550" s="561" t="str">
        <f t="shared" si="75"/>
        <v xml:space="preserve"> </v>
      </c>
      <c r="BI550" s="561" t="str">
        <f t="shared" si="76"/>
        <v xml:space="preserve"> </v>
      </c>
      <c r="BJ550" s="561" t="str">
        <f t="shared" si="77"/>
        <v xml:space="preserve"> </v>
      </c>
      <c r="BK550" s="523"/>
      <c r="BL550" s="240"/>
      <c r="BM550" s="240"/>
      <c r="BN550" s="256"/>
      <c r="BO550" s="240"/>
      <c r="BP550" s="256"/>
      <c r="BQ550" s="256"/>
      <c r="BR550" s="256"/>
      <c r="BS550" s="245"/>
      <c r="BT550" s="245"/>
      <c r="BU550" s="245"/>
      <c r="BV550" s="245"/>
      <c r="BW550" s="245"/>
      <c r="BX550" s="523"/>
      <c r="BY550" s="245"/>
      <c r="BZ550" s="245"/>
      <c r="CA550" s="245"/>
      <c r="CB550" s="245"/>
      <c r="CC550" s="245"/>
      <c r="CD550" s="245"/>
      <c r="CE550" s="245"/>
      <c r="CF550" s="245"/>
      <c r="CG550" s="245"/>
      <c r="CH550" s="245"/>
      <c r="CI550" s="245"/>
      <c r="CJ550" s="245"/>
      <c r="CK550" s="245"/>
      <c r="CL550" s="245"/>
      <c r="CM550" s="247"/>
      <c r="CN550" s="523"/>
      <c r="CO550" s="561" t="str">
        <f t="shared" si="74"/>
        <v xml:space="preserve"> </v>
      </c>
      <c r="CP550" s="561" t="str">
        <f t="shared" si="78"/>
        <v xml:space="preserve"> </v>
      </c>
      <c r="CQ550" s="561" t="str">
        <f t="shared" si="79"/>
        <v xml:space="preserve"> </v>
      </c>
      <c r="CR550" s="561" t="str">
        <f t="shared" si="80"/>
        <v xml:space="preserve"> </v>
      </c>
      <c r="CS550" s="81"/>
      <c r="CT550" s="254"/>
    </row>
    <row r="551" spans="2:98" ht="12.75" x14ac:dyDescent="0.25">
      <c r="B551" s="361">
        <f>Demography!B550</f>
        <v>0</v>
      </c>
      <c r="C551" s="361">
        <f>Demography!C550</f>
        <v>0</v>
      </c>
      <c r="D551" s="362">
        <f>Demography!D550</f>
        <v>0</v>
      </c>
      <c r="E551" s="362">
        <f>Demography!E550</f>
        <v>0</v>
      </c>
      <c r="F551" s="362">
        <f>Demography!F550</f>
        <v>0</v>
      </c>
      <c r="G551" s="81"/>
      <c r="H551" s="241"/>
      <c r="I551" s="478"/>
      <c r="J551" s="478"/>
      <c r="K551" s="241"/>
      <c r="L551" s="242"/>
      <c r="M551" s="478"/>
      <c r="N551" s="241"/>
      <c r="O551" s="242"/>
      <c r="P551" s="243"/>
      <c r="Q551" s="243"/>
      <c r="R551" s="243"/>
      <c r="S551" s="243"/>
      <c r="T551" s="243"/>
      <c r="U551" s="524"/>
      <c r="V551" s="241"/>
      <c r="W551" s="415"/>
      <c r="X551" s="415"/>
      <c r="Y551" s="81"/>
      <c r="Z551" s="241"/>
      <c r="AA551" s="416"/>
      <c r="AB551" s="416"/>
      <c r="AC551" s="81"/>
      <c r="AD551" s="242"/>
      <c r="AE551" s="242"/>
      <c r="AF551" s="241"/>
      <c r="AG551" s="242"/>
      <c r="AH551" s="241"/>
      <c r="AI551" s="241"/>
      <c r="AJ551" s="241"/>
      <c r="AK551" s="246"/>
      <c r="AL551" s="246"/>
      <c r="AM551" s="246"/>
      <c r="AN551" s="246"/>
      <c r="AO551" s="246"/>
      <c r="AP551" s="523"/>
      <c r="AQ551" s="246"/>
      <c r="AR551" s="246"/>
      <c r="AS551" s="246"/>
      <c r="AT551" s="246"/>
      <c r="AU551" s="246"/>
      <c r="AV551" s="246"/>
      <c r="AW551" s="246"/>
      <c r="AX551" s="246"/>
      <c r="AY551" s="246"/>
      <c r="AZ551" s="246"/>
      <c r="BA551" s="246"/>
      <c r="BB551" s="246"/>
      <c r="BC551" s="246"/>
      <c r="BD551" s="246"/>
      <c r="BE551" s="248"/>
      <c r="BF551" s="523"/>
      <c r="BG551" s="562" t="str">
        <f t="shared" si="73"/>
        <v xml:space="preserve"> </v>
      </c>
      <c r="BH551" s="562" t="str">
        <f t="shared" si="75"/>
        <v xml:space="preserve"> </v>
      </c>
      <c r="BI551" s="562" t="str">
        <f t="shared" si="76"/>
        <v xml:space="preserve"> </v>
      </c>
      <c r="BJ551" s="562" t="str">
        <f t="shared" si="77"/>
        <v xml:space="preserve"> </v>
      </c>
      <c r="BK551" s="523"/>
      <c r="BL551" s="242"/>
      <c r="BM551" s="242"/>
      <c r="BN551" s="241"/>
      <c r="BO551" s="242"/>
      <c r="BP551" s="241"/>
      <c r="BQ551" s="241"/>
      <c r="BR551" s="241"/>
      <c r="BS551" s="246"/>
      <c r="BT551" s="246"/>
      <c r="BU551" s="246"/>
      <c r="BV551" s="246"/>
      <c r="BW551" s="246"/>
      <c r="BX551" s="523"/>
      <c r="BY551" s="246"/>
      <c r="BZ551" s="246"/>
      <c r="CA551" s="246"/>
      <c r="CB551" s="246"/>
      <c r="CC551" s="246"/>
      <c r="CD551" s="246"/>
      <c r="CE551" s="246"/>
      <c r="CF551" s="246"/>
      <c r="CG551" s="246"/>
      <c r="CH551" s="246"/>
      <c r="CI551" s="246"/>
      <c r="CJ551" s="246"/>
      <c r="CK551" s="246"/>
      <c r="CL551" s="246"/>
      <c r="CM551" s="248"/>
      <c r="CN551" s="523"/>
      <c r="CO551" s="562" t="str">
        <f t="shared" si="74"/>
        <v xml:space="preserve"> </v>
      </c>
      <c r="CP551" s="562" t="str">
        <f t="shared" si="78"/>
        <v xml:space="preserve"> </v>
      </c>
      <c r="CQ551" s="562" t="str">
        <f t="shared" si="79"/>
        <v xml:space="preserve"> </v>
      </c>
      <c r="CR551" s="562" t="str">
        <f t="shared" si="80"/>
        <v xml:space="preserve"> </v>
      </c>
      <c r="CS551" s="81"/>
      <c r="CT551" s="515"/>
    </row>
    <row r="552" spans="2:98" ht="12.75" x14ac:dyDescent="0.25">
      <c r="B552" s="147">
        <f>Demography!B551</f>
        <v>0</v>
      </c>
      <c r="C552" s="147">
        <f>Demography!C551</f>
        <v>0</v>
      </c>
      <c r="D552" s="148">
        <f>Demography!D551</f>
        <v>0</v>
      </c>
      <c r="E552" s="148">
        <f>Demography!E551</f>
        <v>0</v>
      </c>
      <c r="F552" s="148">
        <f>Demography!F551</f>
        <v>0</v>
      </c>
      <c r="G552" s="81"/>
      <c r="H552" s="256"/>
      <c r="I552" s="257"/>
      <c r="J552" s="257"/>
      <c r="K552" s="256"/>
      <c r="L552" s="240"/>
      <c r="M552" s="257"/>
      <c r="N552" s="256"/>
      <c r="O552" s="240"/>
      <c r="P552" s="261"/>
      <c r="Q552" s="261"/>
      <c r="R552" s="261"/>
      <c r="S552" s="261"/>
      <c r="T552" s="261"/>
      <c r="U552" s="522"/>
      <c r="V552" s="256"/>
      <c r="W552" s="238"/>
      <c r="X552" s="238"/>
      <c r="Y552" s="81"/>
      <c r="Z552" s="256"/>
      <c r="AA552" s="150"/>
      <c r="AB552" s="150"/>
      <c r="AC552" s="81"/>
      <c r="AD552" s="240"/>
      <c r="AE552" s="240"/>
      <c r="AF552" s="256"/>
      <c r="AG552" s="240"/>
      <c r="AH552" s="256"/>
      <c r="AI552" s="256"/>
      <c r="AJ552" s="256"/>
      <c r="AK552" s="245"/>
      <c r="AL552" s="245"/>
      <c r="AM552" s="245"/>
      <c r="AN552" s="245"/>
      <c r="AO552" s="245"/>
      <c r="AP552" s="523"/>
      <c r="AQ552" s="245"/>
      <c r="AR552" s="245"/>
      <c r="AS552" s="245"/>
      <c r="AT552" s="245"/>
      <c r="AU552" s="245"/>
      <c r="AV552" s="245"/>
      <c r="AW552" s="245"/>
      <c r="AX552" s="245"/>
      <c r="AY552" s="245"/>
      <c r="AZ552" s="245"/>
      <c r="BA552" s="245"/>
      <c r="BB552" s="245"/>
      <c r="BC552" s="245"/>
      <c r="BD552" s="245"/>
      <c r="BE552" s="247"/>
      <c r="BF552" s="523"/>
      <c r="BG552" s="561" t="str">
        <f t="shared" si="73"/>
        <v xml:space="preserve"> </v>
      </c>
      <c r="BH552" s="561" t="str">
        <f t="shared" si="75"/>
        <v xml:space="preserve"> </v>
      </c>
      <c r="BI552" s="561" t="str">
        <f t="shared" si="76"/>
        <v xml:space="preserve"> </v>
      </c>
      <c r="BJ552" s="561" t="str">
        <f t="shared" si="77"/>
        <v xml:space="preserve"> </v>
      </c>
      <c r="BK552" s="523"/>
      <c r="BL552" s="240"/>
      <c r="BM552" s="240"/>
      <c r="BN552" s="256"/>
      <c r="BO552" s="240"/>
      <c r="BP552" s="256"/>
      <c r="BQ552" s="256"/>
      <c r="BR552" s="256"/>
      <c r="BS552" s="245"/>
      <c r="BT552" s="245"/>
      <c r="BU552" s="245"/>
      <c r="BV552" s="245"/>
      <c r="BW552" s="245"/>
      <c r="BX552" s="523"/>
      <c r="BY552" s="245"/>
      <c r="BZ552" s="245"/>
      <c r="CA552" s="245"/>
      <c r="CB552" s="245"/>
      <c r="CC552" s="245"/>
      <c r="CD552" s="245"/>
      <c r="CE552" s="245"/>
      <c r="CF552" s="245"/>
      <c r="CG552" s="245"/>
      <c r="CH552" s="245"/>
      <c r="CI552" s="245"/>
      <c r="CJ552" s="245"/>
      <c r="CK552" s="245"/>
      <c r="CL552" s="245"/>
      <c r="CM552" s="247"/>
      <c r="CN552" s="523"/>
      <c r="CO552" s="561" t="str">
        <f t="shared" si="74"/>
        <v xml:space="preserve"> </v>
      </c>
      <c r="CP552" s="561" t="str">
        <f t="shared" si="78"/>
        <v xml:space="preserve"> </v>
      </c>
      <c r="CQ552" s="561" t="str">
        <f t="shared" si="79"/>
        <v xml:space="preserve"> </v>
      </c>
      <c r="CR552" s="561" t="str">
        <f t="shared" si="80"/>
        <v xml:space="preserve"> </v>
      </c>
      <c r="CS552" s="81"/>
      <c r="CT552" s="254"/>
    </row>
    <row r="553" spans="2:98" ht="12.75" x14ac:dyDescent="0.25">
      <c r="B553" s="361">
        <f>Demography!B552</f>
        <v>0</v>
      </c>
      <c r="C553" s="361">
        <f>Demography!C552</f>
        <v>0</v>
      </c>
      <c r="D553" s="362">
        <f>Demography!D552</f>
        <v>0</v>
      </c>
      <c r="E553" s="362">
        <f>Demography!E552</f>
        <v>0</v>
      </c>
      <c r="F553" s="362">
        <f>Demography!F552</f>
        <v>0</v>
      </c>
      <c r="G553" s="81"/>
      <c r="H553" s="241"/>
      <c r="I553" s="478"/>
      <c r="J553" s="478"/>
      <c r="K553" s="241"/>
      <c r="L553" s="242"/>
      <c r="M553" s="478"/>
      <c r="N553" s="241"/>
      <c r="O553" s="242"/>
      <c r="P553" s="243"/>
      <c r="Q553" s="243"/>
      <c r="R553" s="243"/>
      <c r="S553" s="243"/>
      <c r="T553" s="243"/>
      <c r="U553" s="524"/>
      <c r="V553" s="241"/>
      <c r="W553" s="415"/>
      <c r="X553" s="415"/>
      <c r="Y553" s="81"/>
      <c r="Z553" s="241"/>
      <c r="AA553" s="416"/>
      <c r="AB553" s="416"/>
      <c r="AC553" s="81"/>
      <c r="AD553" s="242"/>
      <c r="AE553" s="242"/>
      <c r="AF553" s="241"/>
      <c r="AG553" s="242"/>
      <c r="AH553" s="241"/>
      <c r="AI553" s="241"/>
      <c r="AJ553" s="241"/>
      <c r="AK553" s="246"/>
      <c r="AL553" s="246"/>
      <c r="AM553" s="246"/>
      <c r="AN553" s="246"/>
      <c r="AO553" s="246"/>
      <c r="AP553" s="523"/>
      <c r="AQ553" s="246"/>
      <c r="AR553" s="246"/>
      <c r="AS553" s="246"/>
      <c r="AT553" s="246"/>
      <c r="AU553" s="246"/>
      <c r="AV553" s="246"/>
      <c r="AW553" s="246"/>
      <c r="AX553" s="246"/>
      <c r="AY553" s="246"/>
      <c r="AZ553" s="246"/>
      <c r="BA553" s="246"/>
      <c r="BB553" s="246"/>
      <c r="BC553" s="246"/>
      <c r="BD553" s="246"/>
      <c r="BE553" s="248"/>
      <c r="BF553" s="523"/>
      <c r="BG553" s="562" t="str">
        <f t="shared" si="73"/>
        <v xml:space="preserve"> </v>
      </c>
      <c r="BH553" s="562" t="str">
        <f t="shared" si="75"/>
        <v xml:space="preserve"> </v>
      </c>
      <c r="BI553" s="562" t="str">
        <f t="shared" si="76"/>
        <v xml:space="preserve"> </v>
      </c>
      <c r="BJ553" s="562" t="str">
        <f t="shared" si="77"/>
        <v xml:space="preserve"> </v>
      </c>
      <c r="BK553" s="523"/>
      <c r="BL553" s="242"/>
      <c r="BM553" s="242"/>
      <c r="BN553" s="241"/>
      <c r="BO553" s="242"/>
      <c r="BP553" s="241"/>
      <c r="BQ553" s="241"/>
      <c r="BR553" s="241"/>
      <c r="BS553" s="246"/>
      <c r="BT553" s="246"/>
      <c r="BU553" s="246"/>
      <c r="BV553" s="246"/>
      <c r="BW553" s="246"/>
      <c r="BX553" s="523"/>
      <c r="BY553" s="246"/>
      <c r="BZ553" s="246"/>
      <c r="CA553" s="246"/>
      <c r="CB553" s="246"/>
      <c r="CC553" s="246"/>
      <c r="CD553" s="246"/>
      <c r="CE553" s="246"/>
      <c r="CF553" s="246"/>
      <c r="CG553" s="246"/>
      <c r="CH553" s="246"/>
      <c r="CI553" s="246"/>
      <c r="CJ553" s="246"/>
      <c r="CK553" s="246"/>
      <c r="CL553" s="246"/>
      <c r="CM553" s="248"/>
      <c r="CN553" s="523"/>
      <c r="CO553" s="562" t="str">
        <f t="shared" si="74"/>
        <v xml:space="preserve"> </v>
      </c>
      <c r="CP553" s="562" t="str">
        <f t="shared" si="78"/>
        <v xml:space="preserve"> </v>
      </c>
      <c r="CQ553" s="562" t="str">
        <f t="shared" si="79"/>
        <v xml:space="preserve"> </v>
      </c>
      <c r="CR553" s="562" t="str">
        <f t="shared" si="80"/>
        <v xml:space="preserve"> </v>
      </c>
      <c r="CS553" s="81"/>
      <c r="CT553" s="515"/>
    </row>
    <row r="554" spans="2:98" ht="12.75" x14ac:dyDescent="0.25">
      <c r="B554" s="147">
        <f>Demography!B553</f>
        <v>0</v>
      </c>
      <c r="C554" s="147">
        <f>Demography!C553</f>
        <v>0</v>
      </c>
      <c r="D554" s="148">
        <f>Demography!D553</f>
        <v>0</v>
      </c>
      <c r="E554" s="148">
        <f>Demography!E553</f>
        <v>0</v>
      </c>
      <c r="F554" s="148">
        <f>Demography!F553</f>
        <v>0</v>
      </c>
      <c r="G554" s="81"/>
      <c r="H554" s="256"/>
      <c r="I554" s="257"/>
      <c r="J554" s="257"/>
      <c r="K554" s="256"/>
      <c r="L554" s="240"/>
      <c r="M554" s="257"/>
      <c r="N554" s="256"/>
      <c r="O554" s="240"/>
      <c r="P554" s="261"/>
      <c r="Q554" s="261"/>
      <c r="R554" s="261"/>
      <c r="S554" s="261"/>
      <c r="T554" s="261"/>
      <c r="U554" s="522"/>
      <c r="V554" s="256"/>
      <c r="W554" s="238"/>
      <c r="X554" s="238"/>
      <c r="Y554" s="81"/>
      <c r="Z554" s="256"/>
      <c r="AA554" s="150"/>
      <c r="AB554" s="150"/>
      <c r="AC554" s="81"/>
      <c r="AD554" s="240"/>
      <c r="AE554" s="240"/>
      <c r="AF554" s="256"/>
      <c r="AG554" s="240"/>
      <c r="AH554" s="256"/>
      <c r="AI554" s="256"/>
      <c r="AJ554" s="256"/>
      <c r="AK554" s="245"/>
      <c r="AL554" s="245"/>
      <c r="AM554" s="245"/>
      <c r="AN554" s="245"/>
      <c r="AO554" s="245"/>
      <c r="AP554" s="523"/>
      <c r="AQ554" s="245"/>
      <c r="AR554" s="245"/>
      <c r="AS554" s="245"/>
      <c r="AT554" s="245"/>
      <c r="AU554" s="245"/>
      <c r="AV554" s="245"/>
      <c r="AW554" s="245"/>
      <c r="AX554" s="245"/>
      <c r="AY554" s="245"/>
      <c r="AZ554" s="245"/>
      <c r="BA554" s="245"/>
      <c r="BB554" s="245"/>
      <c r="BC554" s="245"/>
      <c r="BD554" s="245"/>
      <c r="BE554" s="247"/>
      <c r="BF554" s="523"/>
      <c r="BG554" s="561" t="str">
        <f t="shared" si="73"/>
        <v xml:space="preserve"> </v>
      </c>
      <c r="BH554" s="561" t="str">
        <f t="shared" si="75"/>
        <v xml:space="preserve"> </v>
      </c>
      <c r="BI554" s="561" t="str">
        <f t="shared" si="76"/>
        <v xml:space="preserve"> </v>
      </c>
      <c r="BJ554" s="561" t="str">
        <f t="shared" si="77"/>
        <v xml:space="preserve"> </v>
      </c>
      <c r="BK554" s="523"/>
      <c r="BL554" s="240"/>
      <c r="BM554" s="240"/>
      <c r="BN554" s="256"/>
      <c r="BO554" s="240"/>
      <c r="BP554" s="256"/>
      <c r="BQ554" s="256"/>
      <c r="BR554" s="256"/>
      <c r="BS554" s="245"/>
      <c r="BT554" s="245"/>
      <c r="BU554" s="245"/>
      <c r="BV554" s="245"/>
      <c r="BW554" s="245"/>
      <c r="BX554" s="523"/>
      <c r="BY554" s="245"/>
      <c r="BZ554" s="245"/>
      <c r="CA554" s="245"/>
      <c r="CB554" s="245"/>
      <c r="CC554" s="245"/>
      <c r="CD554" s="245"/>
      <c r="CE554" s="245"/>
      <c r="CF554" s="245"/>
      <c r="CG554" s="245"/>
      <c r="CH554" s="245"/>
      <c r="CI554" s="245"/>
      <c r="CJ554" s="245"/>
      <c r="CK554" s="245"/>
      <c r="CL554" s="245"/>
      <c r="CM554" s="247"/>
      <c r="CN554" s="523"/>
      <c r="CO554" s="561" t="str">
        <f t="shared" si="74"/>
        <v xml:space="preserve"> </v>
      </c>
      <c r="CP554" s="561" t="str">
        <f t="shared" si="78"/>
        <v xml:space="preserve"> </v>
      </c>
      <c r="CQ554" s="561" t="str">
        <f t="shared" si="79"/>
        <v xml:space="preserve"> </v>
      </c>
      <c r="CR554" s="561" t="str">
        <f t="shared" si="80"/>
        <v xml:space="preserve"> </v>
      </c>
      <c r="CS554" s="81"/>
      <c r="CT554" s="254"/>
    </row>
    <row r="555" spans="2:98" ht="12.75" x14ac:dyDescent="0.25">
      <c r="B555" s="361">
        <f>Demography!B554</f>
        <v>0</v>
      </c>
      <c r="C555" s="361">
        <f>Demography!C554</f>
        <v>0</v>
      </c>
      <c r="D555" s="362">
        <f>Demography!D554</f>
        <v>0</v>
      </c>
      <c r="E555" s="362">
        <f>Demography!E554</f>
        <v>0</v>
      </c>
      <c r="F555" s="362">
        <f>Demography!F554</f>
        <v>0</v>
      </c>
      <c r="G555" s="81"/>
      <c r="H555" s="241"/>
      <c r="I555" s="478"/>
      <c r="J555" s="478"/>
      <c r="K555" s="241"/>
      <c r="L555" s="242"/>
      <c r="M555" s="478"/>
      <c r="N555" s="241"/>
      <c r="O555" s="242"/>
      <c r="P555" s="243"/>
      <c r="Q555" s="243"/>
      <c r="R555" s="243"/>
      <c r="S555" s="243"/>
      <c r="T555" s="243"/>
      <c r="U555" s="524"/>
      <c r="V555" s="241"/>
      <c r="W555" s="415"/>
      <c r="X555" s="415"/>
      <c r="Y555" s="81"/>
      <c r="Z555" s="241"/>
      <c r="AA555" s="416"/>
      <c r="AB555" s="416"/>
      <c r="AC555" s="81"/>
      <c r="AD555" s="242"/>
      <c r="AE555" s="242"/>
      <c r="AF555" s="241"/>
      <c r="AG555" s="242"/>
      <c r="AH555" s="241"/>
      <c r="AI555" s="241"/>
      <c r="AJ555" s="241"/>
      <c r="AK555" s="246"/>
      <c r="AL555" s="246"/>
      <c r="AM555" s="246"/>
      <c r="AN555" s="246"/>
      <c r="AO555" s="246"/>
      <c r="AP555" s="523"/>
      <c r="AQ555" s="246"/>
      <c r="AR555" s="246"/>
      <c r="AS555" s="246"/>
      <c r="AT555" s="246"/>
      <c r="AU555" s="246"/>
      <c r="AV555" s="246"/>
      <c r="AW555" s="246"/>
      <c r="AX555" s="246"/>
      <c r="AY555" s="246"/>
      <c r="AZ555" s="246"/>
      <c r="BA555" s="246"/>
      <c r="BB555" s="246"/>
      <c r="BC555" s="246"/>
      <c r="BD555" s="246"/>
      <c r="BE555" s="248"/>
      <c r="BF555" s="523"/>
      <c r="BG555" s="562" t="str">
        <f t="shared" si="73"/>
        <v xml:space="preserve"> </v>
      </c>
      <c r="BH555" s="562" t="str">
        <f t="shared" si="75"/>
        <v xml:space="preserve"> </v>
      </c>
      <c r="BI555" s="562" t="str">
        <f t="shared" si="76"/>
        <v xml:space="preserve"> </v>
      </c>
      <c r="BJ555" s="562" t="str">
        <f t="shared" si="77"/>
        <v xml:space="preserve"> </v>
      </c>
      <c r="BK555" s="523"/>
      <c r="BL555" s="242"/>
      <c r="BM555" s="242"/>
      <c r="BN555" s="241"/>
      <c r="BO555" s="242"/>
      <c r="BP555" s="241"/>
      <c r="BQ555" s="241"/>
      <c r="BR555" s="241"/>
      <c r="BS555" s="246"/>
      <c r="BT555" s="246"/>
      <c r="BU555" s="246"/>
      <c r="BV555" s="246"/>
      <c r="BW555" s="246"/>
      <c r="BX555" s="523"/>
      <c r="BY555" s="246"/>
      <c r="BZ555" s="246"/>
      <c r="CA555" s="246"/>
      <c r="CB555" s="246"/>
      <c r="CC555" s="246"/>
      <c r="CD555" s="246"/>
      <c r="CE555" s="246"/>
      <c r="CF555" s="246"/>
      <c r="CG555" s="246"/>
      <c r="CH555" s="246"/>
      <c r="CI555" s="246"/>
      <c r="CJ555" s="246"/>
      <c r="CK555" s="246"/>
      <c r="CL555" s="246"/>
      <c r="CM555" s="248"/>
      <c r="CN555" s="523"/>
      <c r="CO555" s="562" t="str">
        <f t="shared" si="74"/>
        <v xml:space="preserve"> </v>
      </c>
      <c r="CP555" s="562" t="str">
        <f t="shared" si="78"/>
        <v xml:space="preserve"> </v>
      </c>
      <c r="CQ555" s="562" t="str">
        <f t="shared" si="79"/>
        <v xml:space="preserve"> </v>
      </c>
      <c r="CR555" s="562" t="str">
        <f t="shared" si="80"/>
        <v xml:space="preserve"> </v>
      </c>
      <c r="CS555" s="81"/>
      <c r="CT555" s="515"/>
    </row>
    <row r="556" spans="2:98" ht="12.75" x14ac:dyDescent="0.25">
      <c r="B556" s="147">
        <f>Demography!B555</f>
        <v>0</v>
      </c>
      <c r="C556" s="147">
        <f>Demography!C555</f>
        <v>0</v>
      </c>
      <c r="D556" s="148">
        <f>Demography!D555</f>
        <v>0</v>
      </c>
      <c r="E556" s="148">
        <f>Demography!E555</f>
        <v>0</v>
      </c>
      <c r="F556" s="148">
        <f>Demography!F555</f>
        <v>0</v>
      </c>
      <c r="G556" s="81"/>
      <c r="H556" s="256"/>
      <c r="I556" s="257"/>
      <c r="J556" s="257"/>
      <c r="K556" s="256"/>
      <c r="L556" s="240"/>
      <c r="M556" s="257"/>
      <c r="N556" s="256"/>
      <c r="O556" s="240"/>
      <c r="P556" s="261"/>
      <c r="Q556" s="261"/>
      <c r="R556" s="261"/>
      <c r="S556" s="261"/>
      <c r="T556" s="261"/>
      <c r="U556" s="522"/>
      <c r="V556" s="256"/>
      <c r="W556" s="238"/>
      <c r="X556" s="238"/>
      <c r="Y556" s="81"/>
      <c r="Z556" s="256"/>
      <c r="AA556" s="150"/>
      <c r="AB556" s="150"/>
      <c r="AC556" s="81"/>
      <c r="AD556" s="240"/>
      <c r="AE556" s="240"/>
      <c r="AF556" s="256"/>
      <c r="AG556" s="240"/>
      <c r="AH556" s="256"/>
      <c r="AI556" s="256"/>
      <c r="AJ556" s="256"/>
      <c r="AK556" s="245"/>
      <c r="AL556" s="245"/>
      <c r="AM556" s="245"/>
      <c r="AN556" s="245"/>
      <c r="AO556" s="245"/>
      <c r="AP556" s="523"/>
      <c r="AQ556" s="245"/>
      <c r="AR556" s="245"/>
      <c r="AS556" s="245"/>
      <c r="AT556" s="245"/>
      <c r="AU556" s="245"/>
      <c r="AV556" s="245"/>
      <c r="AW556" s="245"/>
      <c r="AX556" s="245"/>
      <c r="AY556" s="245"/>
      <c r="AZ556" s="245"/>
      <c r="BA556" s="245"/>
      <c r="BB556" s="245"/>
      <c r="BC556" s="245"/>
      <c r="BD556" s="245"/>
      <c r="BE556" s="247"/>
      <c r="BF556" s="523"/>
      <c r="BG556" s="561" t="str">
        <f t="shared" si="73"/>
        <v xml:space="preserve"> </v>
      </c>
      <c r="BH556" s="561" t="str">
        <f t="shared" si="75"/>
        <v xml:space="preserve"> </v>
      </c>
      <c r="BI556" s="561" t="str">
        <f t="shared" si="76"/>
        <v xml:space="preserve"> </v>
      </c>
      <c r="BJ556" s="561" t="str">
        <f t="shared" si="77"/>
        <v xml:space="preserve"> </v>
      </c>
      <c r="BK556" s="523"/>
      <c r="BL556" s="240"/>
      <c r="BM556" s="240"/>
      <c r="BN556" s="256"/>
      <c r="BO556" s="240"/>
      <c r="BP556" s="256"/>
      <c r="BQ556" s="256"/>
      <c r="BR556" s="256"/>
      <c r="BS556" s="245"/>
      <c r="BT556" s="245"/>
      <c r="BU556" s="245"/>
      <c r="BV556" s="245"/>
      <c r="BW556" s="245"/>
      <c r="BX556" s="523"/>
      <c r="BY556" s="245"/>
      <c r="BZ556" s="245"/>
      <c r="CA556" s="245"/>
      <c r="CB556" s="245"/>
      <c r="CC556" s="245"/>
      <c r="CD556" s="245"/>
      <c r="CE556" s="245"/>
      <c r="CF556" s="245"/>
      <c r="CG556" s="245"/>
      <c r="CH556" s="245"/>
      <c r="CI556" s="245"/>
      <c r="CJ556" s="245"/>
      <c r="CK556" s="245"/>
      <c r="CL556" s="245"/>
      <c r="CM556" s="247"/>
      <c r="CN556" s="523"/>
      <c r="CO556" s="561" t="str">
        <f t="shared" si="74"/>
        <v xml:space="preserve"> </v>
      </c>
      <c r="CP556" s="561" t="str">
        <f t="shared" si="78"/>
        <v xml:space="preserve"> </v>
      </c>
      <c r="CQ556" s="561" t="str">
        <f t="shared" si="79"/>
        <v xml:space="preserve"> </v>
      </c>
      <c r="CR556" s="561" t="str">
        <f t="shared" si="80"/>
        <v xml:space="preserve"> </v>
      </c>
      <c r="CS556" s="81"/>
      <c r="CT556" s="254"/>
    </row>
    <row r="557" spans="2:98" ht="12.75" x14ac:dyDescent="0.25">
      <c r="B557" s="361">
        <f>Demography!B556</f>
        <v>0</v>
      </c>
      <c r="C557" s="361">
        <f>Demography!C556</f>
        <v>0</v>
      </c>
      <c r="D557" s="362">
        <f>Demography!D556</f>
        <v>0</v>
      </c>
      <c r="E557" s="362">
        <f>Demography!E556</f>
        <v>0</v>
      </c>
      <c r="F557" s="362">
        <f>Demography!F556</f>
        <v>0</v>
      </c>
      <c r="G557" s="81"/>
      <c r="H557" s="241"/>
      <c r="I557" s="478"/>
      <c r="J557" s="478"/>
      <c r="K557" s="241"/>
      <c r="L557" s="242"/>
      <c r="M557" s="478"/>
      <c r="N557" s="241"/>
      <c r="O557" s="242"/>
      <c r="P557" s="243"/>
      <c r="Q557" s="243"/>
      <c r="R557" s="243"/>
      <c r="S557" s="243"/>
      <c r="T557" s="243"/>
      <c r="U557" s="524"/>
      <c r="V557" s="241"/>
      <c r="W557" s="415"/>
      <c r="X557" s="415"/>
      <c r="Y557" s="81"/>
      <c r="Z557" s="241"/>
      <c r="AA557" s="416"/>
      <c r="AB557" s="416"/>
      <c r="AC557" s="81"/>
      <c r="AD557" s="242"/>
      <c r="AE557" s="242"/>
      <c r="AF557" s="241"/>
      <c r="AG557" s="242"/>
      <c r="AH557" s="241"/>
      <c r="AI557" s="241"/>
      <c r="AJ557" s="241"/>
      <c r="AK557" s="246"/>
      <c r="AL557" s="246"/>
      <c r="AM557" s="246"/>
      <c r="AN557" s="246"/>
      <c r="AO557" s="246"/>
      <c r="AP557" s="523"/>
      <c r="AQ557" s="246"/>
      <c r="AR557" s="246"/>
      <c r="AS557" s="246"/>
      <c r="AT557" s="246"/>
      <c r="AU557" s="246"/>
      <c r="AV557" s="246"/>
      <c r="AW557" s="246"/>
      <c r="AX557" s="246"/>
      <c r="AY557" s="246"/>
      <c r="AZ557" s="246"/>
      <c r="BA557" s="246"/>
      <c r="BB557" s="246"/>
      <c r="BC557" s="246"/>
      <c r="BD557" s="246"/>
      <c r="BE557" s="248"/>
      <c r="BF557" s="523"/>
      <c r="BG557" s="562" t="str">
        <f t="shared" si="73"/>
        <v xml:space="preserve"> </v>
      </c>
      <c r="BH557" s="562" t="str">
        <f t="shared" si="75"/>
        <v xml:space="preserve"> </v>
      </c>
      <c r="BI557" s="562" t="str">
        <f t="shared" si="76"/>
        <v xml:space="preserve"> </v>
      </c>
      <c r="BJ557" s="562" t="str">
        <f t="shared" si="77"/>
        <v xml:space="preserve"> </v>
      </c>
      <c r="BK557" s="523"/>
      <c r="BL557" s="242"/>
      <c r="BM557" s="242"/>
      <c r="BN557" s="241"/>
      <c r="BO557" s="242"/>
      <c r="BP557" s="241"/>
      <c r="BQ557" s="241"/>
      <c r="BR557" s="241"/>
      <c r="BS557" s="246"/>
      <c r="BT557" s="246"/>
      <c r="BU557" s="246"/>
      <c r="BV557" s="246"/>
      <c r="BW557" s="246"/>
      <c r="BX557" s="523"/>
      <c r="BY557" s="246"/>
      <c r="BZ557" s="246"/>
      <c r="CA557" s="246"/>
      <c r="CB557" s="246"/>
      <c r="CC557" s="246"/>
      <c r="CD557" s="246"/>
      <c r="CE557" s="246"/>
      <c r="CF557" s="246"/>
      <c r="CG557" s="246"/>
      <c r="CH557" s="246"/>
      <c r="CI557" s="246"/>
      <c r="CJ557" s="246"/>
      <c r="CK557" s="246"/>
      <c r="CL557" s="246"/>
      <c r="CM557" s="248"/>
      <c r="CN557" s="523"/>
      <c r="CO557" s="562" t="str">
        <f t="shared" si="74"/>
        <v xml:space="preserve"> </v>
      </c>
      <c r="CP557" s="562" t="str">
        <f t="shared" si="78"/>
        <v xml:space="preserve"> </v>
      </c>
      <c r="CQ557" s="562" t="str">
        <f t="shared" si="79"/>
        <v xml:space="preserve"> </v>
      </c>
      <c r="CR557" s="562" t="str">
        <f t="shared" si="80"/>
        <v xml:space="preserve"> </v>
      </c>
      <c r="CS557" s="81"/>
      <c r="CT557" s="515"/>
    </row>
    <row r="558" spans="2:98" ht="12.75" x14ac:dyDescent="0.25">
      <c r="B558" s="147">
        <f>Demography!B557</f>
        <v>0</v>
      </c>
      <c r="C558" s="147">
        <f>Demography!C557</f>
        <v>0</v>
      </c>
      <c r="D558" s="148">
        <f>Demography!D557</f>
        <v>0</v>
      </c>
      <c r="E558" s="148">
        <f>Demography!E557</f>
        <v>0</v>
      </c>
      <c r="F558" s="148">
        <f>Demography!F557</f>
        <v>0</v>
      </c>
      <c r="G558" s="81"/>
      <c r="H558" s="256"/>
      <c r="I558" s="257"/>
      <c r="J558" s="257"/>
      <c r="K558" s="256"/>
      <c r="L558" s="240"/>
      <c r="M558" s="257"/>
      <c r="N558" s="256"/>
      <c r="O558" s="240"/>
      <c r="P558" s="261"/>
      <c r="Q558" s="261"/>
      <c r="R558" s="261"/>
      <c r="S558" s="261"/>
      <c r="T558" s="261"/>
      <c r="U558" s="522"/>
      <c r="V558" s="256"/>
      <c r="W558" s="238"/>
      <c r="X558" s="238"/>
      <c r="Y558" s="81"/>
      <c r="Z558" s="256"/>
      <c r="AA558" s="150"/>
      <c r="AB558" s="150"/>
      <c r="AC558" s="81"/>
      <c r="AD558" s="240"/>
      <c r="AE558" s="240"/>
      <c r="AF558" s="256"/>
      <c r="AG558" s="240"/>
      <c r="AH558" s="256"/>
      <c r="AI558" s="256"/>
      <c r="AJ558" s="256"/>
      <c r="AK558" s="245"/>
      <c r="AL558" s="245"/>
      <c r="AM558" s="245"/>
      <c r="AN558" s="245"/>
      <c r="AO558" s="245"/>
      <c r="AP558" s="523"/>
      <c r="AQ558" s="245"/>
      <c r="AR558" s="245"/>
      <c r="AS558" s="245"/>
      <c r="AT558" s="245"/>
      <c r="AU558" s="245"/>
      <c r="AV558" s="245"/>
      <c r="AW558" s="245"/>
      <c r="AX558" s="245"/>
      <c r="AY558" s="245"/>
      <c r="AZ558" s="245"/>
      <c r="BA558" s="245"/>
      <c r="BB558" s="245"/>
      <c r="BC558" s="245"/>
      <c r="BD558" s="245"/>
      <c r="BE558" s="247"/>
      <c r="BF558" s="523"/>
      <c r="BG558" s="561" t="str">
        <f t="shared" si="73"/>
        <v xml:space="preserve"> </v>
      </c>
      <c r="BH558" s="561" t="str">
        <f t="shared" si="75"/>
        <v xml:space="preserve"> </v>
      </c>
      <c r="BI558" s="561" t="str">
        <f t="shared" si="76"/>
        <v xml:space="preserve"> </v>
      </c>
      <c r="BJ558" s="561" t="str">
        <f t="shared" si="77"/>
        <v xml:space="preserve"> </v>
      </c>
      <c r="BK558" s="523"/>
      <c r="BL558" s="240"/>
      <c r="BM558" s="240"/>
      <c r="BN558" s="256"/>
      <c r="BO558" s="240"/>
      <c r="BP558" s="256"/>
      <c r="BQ558" s="256"/>
      <c r="BR558" s="256"/>
      <c r="BS558" s="245"/>
      <c r="BT558" s="245"/>
      <c r="BU558" s="245"/>
      <c r="BV558" s="245"/>
      <c r="BW558" s="245"/>
      <c r="BX558" s="523"/>
      <c r="BY558" s="245"/>
      <c r="BZ558" s="245"/>
      <c r="CA558" s="245"/>
      <c r="CB558" s="245"/>
      <c r="CC558" s="245"/>
      <c r="CD558" s="245"/>
      <c r="CE558" s="245"/>
      <c r="CF558" s="245"/>
      <c r="CG558" s="245"/>
      <c r="CH558" s="245"/>
      <c r="CI558" s="245"/>
      <c r="CJ558" s="245"/>
      <c r="CK558" s="245"/>
      <c r="CL558" s="245"/>
      <c r="CM558" s="247"/>
      <c r="CN558" s="523"/>
      <c r="CO558" s="561" t="str">
        <f t="shared" si="74"/>
        <v xml:space="preserve"> </v>
      </c>
      <c r="CP558" s="561" t="str">
        <f t="shared" si="78"/>
        <v xml:space="preserve"> </v>
      </c>
      <c r="CQ558" s="561" t="str">
        <f t="shared" si="79"/>
        <v xml:space="preserve"> </v>
      </c>
      <c r="CR558" s="561" t="str">
        <f t="shared" si="80"/>
        <v xml:space="preserve"> </v>
      </c>
      <c r="CS558" s="81"/>
      <c r="CT558" s="254"/>
    </row>
    <row r="559" spans="2:98" ht="12.75" x14ac:dyDescent="0.25">
      <c r="B559" s="361">
        <f>Demography!B558</f>
        <v>0</v>
      </c>
      <c r="C559" s="361">
        <f>Demography!C558</f>
        <v>0</v>
      </c>
      <c r="D559" s="362">
        <f>Demography!D558</f>
        <v>0</v>
      </c>
      <c r="E559" s="362">
        <f>Demography!E558</f>
        <v>0</v>
      </c>
      <c r="F559" s="362">
        <f>Demography!F558</f>
        <v>0</v>
      </c>
      <c r="G559" s="81"/>
      <c r="H559" s="241"/>
      <c r="I559" s="478"/>
      <c r="J559" s="478"/>
      <c r="K559" s="241"/>
      <c r="L559" s="242"/>
      <c r="M559" s="478"/>
      <c r="N559" s="241"/>
      <c r="O559" s="242"/>
      <c r="P559" s="243"/>
      <c r="Q559" s="243"/>
      <c r="R559" s="243"/>
      <c r="S559" s="243"/>
      <c r="T559" s="243"/>
      <c r="U559" s="524"/>
      <c r="V559" s="241"/>
      <c r="W559" s="415"/>
      <c r="X559" s="415"/>
      <c r="Y559" s="81"/>
      <c r="Z559" s="241"/>
      <c r="AA559" s="416"/>
      <c r="AB559" s="416"/>
      <c r="AC559" s="81"/>
      <c r="AD559" s="242"/>
      <c r="AE559" s="242"/>
      <c r="AF559" s="241"/>
      <c r="AG559" s="242"/>
      <c r="AH559" s="241"/>
      <c r="AI559" s="241"/>
      <c r="AJ559" s="241"/>
      <c r="AK559" s="246"/>
      <c r="AL559" s="246"/>
      <c r="AM559" s="246"/>
      <c r="AN559" s="246"/>
      <c r="AO559" s="246"/>
      <c r="AP559" s="523"/>
      <c r="AQ559" s="246"/>
      <c r="AR559" s="246"/>
      <c r="AS559" s="246"/>
      <c r="AT559" s="246"/>
      <c r="AU559" s="246"/>
      <c r="AV559" s="246"/>
      <c r="AW559" s="246"/>
      <c r="AX559" s="246"/>
      <c r="AY559" s="246"/>
      <c r="AZ559" s="246"/>
      <c r="BA559" s="246"/>
      <c r="BB559" s="246"/>
      <c r="BC559" s="246"/>
      <c r="BD559" s="246"/>
      <c r="BE559" s="248"/>
      <c r="BF559" s="523"/>
      <c r="BG559" s="562" t="str">
        <f t="shared" si="73"/>
        <v xml:space="preserve"> </v>
      </c>
      <c r="BH559" s="562" t="str">
        <f t="shared" si="75"/>
        <v xml:space="preserve"> </v>
      </c>
      <c r="BI559" s="562" t="str">
        <f t="shared" si="76"/>
        <v xml:space="preserve"> </v>
      </c>
      <c r="BJ559" s="562" t="str">
        <f t="shared" si="77"/>
        <v xml:space="preserve"> </v>
      </c>
      <c r="BK559" s="523"/>
      <c r="BL559" s="242"/>
      <c r="BM559" s="242"/>
      <c r="BN559" s="241"/>
      <c r="BO559" s="242"/>
      <c r="BP559" s="241"/>
      <c r="BQ559" s="241"/>
      <c r="BR559" s="241"/>
      <c r="BS559" s="246"/>
      <c r="BT559" s="246"/>
      <c r="BU559" s="246"/>
      <c r="BV559" s="246"/>
      <c r="BW559" s="246"/>
      <c r="BX559" s="523"/>
      <c r="BY559" s="246"/>
      <c r="BZ559" s="246"/>
      <c r="CA559" s="246"/>
      <c r="CB559" s="246"/>
      <c r="CC559" s="246"/>
      <c r="CD559" s="246"/>
      <c r="CE559" s="246"/>
      <c r="CF559" s="246"/>
      <c r="CG559" s="246"/>
      <c r="CH559" s="246"/>
      <c r="CI559" s="246"/>
      <c r="CJ559" s="246"/>
      <c r="CK559" s="246"/>
      <c r="CL559" s="246"/>
      <c r="CM559" s="248"/>
      <c r="CN559" s="523"/>
      <c r="CO559" s="562" t="str">
        <f t="shared" si="74"/>
        <v xml:space="preserve"> </v>
      </c>
      <c r="CP559" s="562" t="str">
        <f t="shared" si="78"/>
        <v xml:space="preserve"> </v>
      </c>
      <c r="CQ559" s="562" t="str">
        <f t="shared" si="79"/>
        <v xml:space="preserve"> </v>
      </c>
      <c r="CR559" s="562" t="str">
        <f t="shared" si="80"/>
        <v xml:space="preserve"> </v>
      </c>
      <c r="CS559" s="81"/>
      <c r="CT559" s="515"/>
    </row>
    <row r="560" spans="2:98" ht="12.75" x14ac:dyDescent="0.25">
      <c r="B560" s="147">
        <f>Demography!B559</f>
        <v>0</v>
      </c>
      <c r="C560" s="147">
        <f>Demography!C559</f>
        <v>0</v>
      </c>
      <c r="D560" s="148">
        <f>Demography!D559</f>
        <v>0</v>
      </c>
      <c r="E560" s="148">
        <f>Demography!E559</f>
        <v>0</v>
      </c>
      <c r="F560" s="148">
        <f>Demography!F559</f>
        <v>0</v>
      </c>
      <c r="G560" s="81"/>
      <c r="H560" s="256"/>
      <c r="I560" s="257"/>
      <c r="J560" s="257"/>
      <c r="K560" s="256"/>
      <c r="L560" s="240"/>
      <c r="M560" s="257"/>
      <c r="N560" s="256"/>
      <c r="O560" s="240"/>
      <c r="P560" s="261"/>
      <c r="Q560" s="261"/>
      <c r="R560" s="261"/>
      <c r="S560" s="261"/>
      <c r="T560" s="261"/>
      <c r="U560" s="522"/>
      <c r="V560" s="256"/>
      <c r="W560" s="238"/>
      <c r="X560" s="238"/>
      <c r="Y560" s="81"/>
      <c r="Z560" s="256"/>
      <c r="AA560" s="150"/>
      <c r="AB560" s="150"/>
      <c r="AC560" s="81"/>
      <c r="AD560" s="240"/>
      <c r="AE560" s="240"/>
      <c r="AF560" s="256"/>
      <c r="AG560" s="240"/>
      <c r="AH560" s="256"/>
      <c r="AI560" s="256"/>
      <c r="AJ560" s="256"/>
      <c r="AK560" s="245"/>
      <c r="AL560" s="245"/>
      <c r="AM560" s="245"/>
      <c r="AN560" s="245"/>
      <c r="AO560" s="245"/>
      <c r="AP560" s="523"/>
      <c r="AQ560" s="245"/>
      <c r="AR560" s="245"/>
      <c r="AS560" s="245"/>
      <c r="AT560" s="245"/>
      <c r="AU560" s="245"/>
      <c r="AV560" s="245"/>
      <c r="AW560" s="245"/>
      <c r="AX560" s="245"/>
      <c r="AY560" s="245"/>
      <c r="AZ560" s="245"/>
      <c r="BA560" s="245"/>
      <c r="BB560" s="245"/>
      <c r="BC560" s="245"/>
      <c r="BD560" s="245"/>
      <c r="BE560" s="247"/>
      <c r="BF560" s="523"/>
      <c r="BG560" s="561" t="str">
        <f t="shared" si="73"/>
        <v xml:space="preserve"> </v>
      </c>
      <c r="BH560" s="561" t="str">
        <f t="shared" si="75"/>
        <v xml:space="preserve"> </v>
      </c>
      <c r="BI560" s="561" t="str">
        <f t="shared" si="76"/>
        <v xml:space="preserve"> </v>
      </c>
      <c r="BJ560" s="561" t="str">
        <f t="shared" si="77"/>
        <v xml:space="preserve"> </v>
      </c>
      <c r="BK560" s="523"/>
      <c r="BL560" s="240"/>
      <c r="BM560" s="240"/>
      <c r="BN560" s="256"/>
      <c r="BO560" s="240"/>
      <c r="BP560" s="256"/>
      <c r="BQ560" s="256"/>
      <c r="BR560" s="256"/>
      <c r="BS560" s="245"/>
      <c r="BT560" s="245"/>
      <c r="BU560" s="245"/>
      <c r="BV560" s="245"/>
      <c r="BW560" s="245"/>
      <c r="BX560" s="523"/>
      <c r="BY560" s="245"/>
      <c r="BZ560" s="245"/>
      <c r="CA560" s="245"/>
      <c r="CB560" s="245"/>
      <c r="CC560" s="245"/>
      <c r="CD560" s="245"/>
      <c r="CE560" s="245"/>
      <c r="CF560" s="245"/>
      <c r="CG560" s="245"/>
      <c r="CH560" s="245"/>
      <c r="CI560" s="245"/>
      <c r="CJ560" s="245"/>
      <c r="CK560" s="245"/>
      <c r="CL560" s="245"/>
      <c r="CM560" s="247"/>
      <c r="CN560" s="523"/>
      <c r="CO560" s="561" t="str">
        <f t="shared" si="74"/>
        <v xml:space="preserve"> </v>
      </c>
      <c r="CP560" s="561" t="str">
        <f t="shared" si="78"/>
        <v xml:space="preserve"> </v>
      </c>
      <c r="CQ560" s="561" t="str">
        <f t="shared" si="79"/>
        <v xml:space="preserve"> </v>
      </c>
      <c r="CR560" s="561" t="str">
        <f t="shared" si="80"/>
        <v xml:space="preserve"> </v>
      </c>
      <c r="CS560" s="81"/>
      <c r="CT560" s="254"/>
    </row>
    <row r="561" spans="2:98" ht="12.75" x14ac:dyDescent="0.25">
      <c r="B561" s="361">
        <f>Demography!B560</f>
        <v>0</v>
      </c>
      <c r="C561" s="361">
        <f>Demography!C560</f>
        <v>0</v>
      </c>
      <c r="D561" s="362">
        <f>Demography!D560</f>
        <v>0</v>
      </c>
      <c r="E561" s="362">
        <f>Demography!E560</f>
        <v>0</v>
      </c>
      <c r="F561" s="362">
        <f>Demography!F560</f>
        <v>0</v>
      </c>
      <c r="G561" s="81"/>
      <c r="H561" s="241"/>
      <c r="I561" s="478"/>
      <c r="J561" s="478"/>
      <c r="K561" s="241"/>
      <c r="L561" s="242"/>
      <c r="M561" s="478"/>
      <c r="N561" s="241"/>
      <c r="O561" s="242"/>
      <c r="P561" s="243"/>
      <c r="Q561" s="243"/>
      <c r="R561" s="243"/>
      <c r="S561" s="243"/>
      <c r="T561" s="243"/>
      <c r="U561" s="524"/>
      <c r="V561" s="241"/>
      <c r="W561" s="415"/>
      <c r="X561" s="415"/>
      <c r="Y561" s="81"/>
      <c r="Z561" s="241"/>
      <c r="AA561" s="416"/>
      <c r="AB561" s="416"/>
      <c r="AC561" s="81"/>
      <c r="AD561" s="242"/>
      <c r="AE561" s="242"/>
      <c r="AF561" s="241"/>
      <c r="AG561" s="242"/>
      <c r="AH561" s="241"/>
      <c r="AI561" s="241"/>
      <c r="AJ561" s="241"/>
      <c r="AK561" s="246"/>
      <c r="AL561" s="246"/>
      <c r="AM561" s="246"/>
      <c r="AN561" s="246"/>
      <c r="AO561" s="246"/>
      <c r="AP561" s="523"/>
      <c r="AQ561" s="246"/>
      <c r="AR561" s="246"/>
      <c r="AS561" s="246"/>
      <c r="AT561" s="246"/>
      <c r="AU561" s="246"/>
      <c r="AV561" s="246"/>
      <c r="AW561" s="246"/>
      <c r="AX561" s="246"/>
      <c r="AY561" s="246"/>
      <c r="AZ561" s="246"/>
      <c r="BA561" s="246"/>
      <c r="BB561" s="246"/>
      <c r="BC561" s="246"/>
      <c r="BD561" s="246"/>
      <c r="BE561" s="248"/>
      <c r="BF561" s="523"/>
      <c r="BG561" s="562" t="str">
        <f t="shared" si="73"/>
        <v xml:space="preserve"> </v>
      </c>
      <c r="BH561" s="562" t="str">
        <f t="shared" si="75"/>
        <v xml:space="preserve"> </v>
      </c>
      <c r="BI561" s="562" t="str">
        <f t="shared" si="76"/>
        <v xml:space="preserve"> </v>
      </c>
      <c r="BJ561" s="562" t="str">
        <f t="shared" si="77"/>
        <v xml:space="preserve"> </v>
      </c>
      <c r="BK561" s="523"/>
      <c r="BL561" s="242"/>
      <c r="BM561" s="242"/>
      <c r="BN561" s="241"/>
      <c r="BO561" s="242"/>
      <c r="BP561" s="241"/>
      <c r="BQ561" s="241"/>
      <c r="BR561" s="241"/>
      <c r="BS561" s="246"/>
      <c r="BT561" s="246"/>
      <c r="BU561" s="246"/>
      <c r="BV561" s="246"/>
      <c r="BW561" s="246"/>
      <c r="BX561" s="523"/>
      <c r="BY561" s="246"/>
      <c r="BZ561" s="246"/>
      <c r="CA561" s="246"/>
      <c r="CB561" s="246"/>
      <c r="CC561" s="246"/>
      <c r="CD561" s="246"/>
      <c r="CE561" s="246"/>
      <c r="CF561" s="246"/>
      <c r="CG561" s="246"/>
      <c r="CH561" s="246"/>
      <c r="CI561" s="246"/>
      <c r="CJ561" s="246"/>
      <c r="CK561" s="246"/>
      <c r="CL561" s="246"/>
      <c r="CM561" s="248"/>
      <c r="CN561" s="523"/>
      <c r="CO561" s="562" t="str">
        <f t="shared" si="74"/>
        <v xml:space="preserve"> </v>
      </c>
      <c r="CP561" s="562" t="str">
        <f t="shared" si="78"/>
        <v xml:space="preserve"> </v>
      </c>
      <c r="CQ561" s="562" t="str">
        <f t="shared" si="79"/>
        <v xml:space="preserve"> </v>
      </c>
      <c r="CR561" s="562" t="str">
        <f t="shared" si="80"/>
        <v xml:space="preserve"> </v>
      </c>
      <c r="CS561" s="81"/>
      <c r="CT561" s="515"/>
    </row>
    <row r="562" spans="2:98" ht="12.75" x14ac:dyDescent="0.25">
      <c r="B562" s="147">
        <f>Demography!B561</f>
        <v>0</v>
      </c>
      <c r="C562" s="147">
        <f>Demography!C561</f>
        <v>0</v>
      </c>
      <c r="D562" s="148">
        <f>Demography!D561</f>
        <v>0</v>
      </c>
      <c r="E562" s="148">
        <f>Demography!E561</f>
        <v>0</v>
      </c>
      <c r="F562" s="148">
        <f>Demography!F561</f>
        <v>0</v>
      </c>
      <c r="G562" s="81"/>
      <c r="H562" s="256"/>
      <c r="I562" s="257"/>
      <c r="J562" s="257"/>
      <c r="K562" s="256"/>
      <c r="L562" s="240"/>
      <c r="M562" s="257"/>
      <c r="N562" s="256"/>
      <c r="O562" s="240"/>
      <c r="P562" s="261"/>
      <c r="Q562" s="261"/>
      <c r="R562" s="261"/>
      <c r="S562" s="261"/>
      <c r="T562" s="261"/>
      <c r="U562" s="522"/>
      <c r="V562" s="256"/>
      <c r="W562" s="238"/>
      <c r="X562" s="238"/>
      <c r="Y562" s="81"/>
      <c r="Z562" s="256"/>
      <c r="AA562" s="150"/>
      <c r="AB562" s="150"/>
      <c r="AC562" s="81"/>
      <c r="AD562" s="240"/>
      <c r="AE562" s="240"/>
      <c r="AF562" s="256"/>
      <c r="AG562" s="240"/>
      <c r="AH562" s="256"/>
      <c r="AI562" s="256"/>
      <c r="AJ562" s="256"/>
      <c r="AK562" s="245"/>
      <c r="AL562" s="245"/>
      <c r="AM562" s="245"/>
      <c r="AN562" s="245"/>
      <c r="AO562" s="245"/>
      <c r="AP562" s="523"/>
      <c r="AQ562" s="245"/>
      <c r="AR562" s="245"/>
      <c r="AS562" s="245"/>
      <c r="AT562" s="245"/>
      <c r="AU562" s="245"/>
      <c r="AV562" s="245"/>
      <c r="AW562" s="245"/>
      <c r="AX562" s="245"/>
      <c r="AY562" s="245"/>
      <c r="AZ562" s="245"/>
      <c r="BA562" s="245"/>
      <c r="BB562" s="245"/>
      <c r="BC562" s="245"/>
      <c r="BD562" s="245"/>
      <c r="BE562" s="247"/>
      <c r="BF562" s="523"/>
      <c r="BG562" s="561" t="str">
        <f t="shared" si="73"/>
        <v xml:space="preserve"> </v>
      </c>
      <c r="BH562" s="561" t="str">
        <f t="shared" si="75"/>
        <v xml:space="preserve"> </v>
      </c>
      <c r="BI562" s="561" t="str">
        <f t="shared" si="76"/>
        <v xml:space="preserve"> </v>
      </c>
      <c r="BJ562" s="561" t="str">
        <f t="shared" si="77"/>
        <v xml:space="preserve"> </v>
      </c>
      <c r="BK562" s="523"/>
      <c r="BL562" s="240"/>
      <c r="BM562" s="240"/>
      <c r="BN562" s="256"/>
      <c r="BO562" s="240"/>
      <c r="BP562" s="256"/>
      <c r="BQ562" s="256"/>
      <c r="BR562" s="256"/>
      <c r="BS562" s="245"/>
      <c r="BT562" s="245"/>
      <c r="BU562" s="245"/>
      <c r="BV562" s="245"/>
      <c r="BW562" s="245"/>
      <c r="BX562" s="523"/>
      <c r="BY562" s="245"/>
      <c r="BZ562" s="245"/>
      <c r="CA562" s="245"/>
      <c r="CB562" s="245"/>
      <c r="CC562" s="245"/>
      <c r="CD562" s="245"/>
      <c r="CE562" s="245"/>
      <c r="CF562" s="245"/>
      <c r="CG562" s="245"/>
      <c r="CH562" s="245"/>
      <c r="CI562" s="245"/>
      <c r="CJ562" s="245"/>
      <c r="CK562" s="245"/>
      <c r="CL562" s="245"/>
      <c r="CM562" s="247"/>
      <c r="CN562" s="523"/>
      <c r="CO562" s="561" t="str">
        <f t="shared" si="74"/>
        <v xml:space="preserve"> </v>
      </c>
      <c r="CP562" s="561" t="str">
        <f t="shared" si="78"/>
        <v xml:space="preserve"> </v>
      </c>
      <c r="CQ562" s="561" t="str">
        <f t="shared" si="79"/>
        <v xml:space="preserve"> </v>
      </c>
      <c r="CR562" s="561" t="str">
        <f t="shared" si="80"/>
        <v xml:space="preserve"> </v>
      </c>
      <c r="CS562" s="81"/>
      <c r="CT562" s="254"/>
    </row>
    <row r="563" spans="2:98" ht="12.75" x14ac:dyDescent="0.25">
      <c r="B563" s="361">
        <f>Demography!B562</f>
        <v>0</v>
      </c>
      <c r="C563" s="361">
        <f>Demography!C562</f>
        <v>0</v>
      </c>
      <c r="D563" s="362">
        <f>Demography!D562</f>
        <v>0</v>
      </c>
      <c r="E563" s="362">
        <f>Demography!E562</f>
        <v>0</v>
      </c>
      <c r="F563" s="362">
        <f>Demography!F562</f>
        <v>0</v>
      </c>
      <c r="G563" s="81"/>
      <c r="H563" s="241"/>
      <c r="I563" s="478"/>
      <c r="J563" s="478"/>
      <c r="K563" s="241"/>
      <c r="L563" s="242"/>
      <c r="M563" s="478"/>
      <c r="N563" s="241"/>
      <c r="O563" s="242"/>
      <c r="P563" s="243"/>
      <c r="Q563" s="243"/>
      <c r="R563" s="243"/>
      <c r="S563" s="243"/>
      <c r="T563" s="243"/>
      <c r="U563" s="524"/>
      <c r="V563" s="241"/>
      <c r="W563" s="415"/>
      <c r="X563" s="415"/>
      <c r="Y563" s="81"/>
      <c r="Z563" s="241"/>
      <c r="AA563" s="416"/>
      <c r="AB563" s="416"/>
      <c r="AC563" s="81"/>
      <c r="AD563" s="242"/>
      <c r="AE563" s="242"/>
      <c r="AF563" s="241"/>
      <c r="AG563" s="242"/>
      <c r="AH563" s="241"/>
      <c r="AI563" s="241"/>
      <c r="AJ563" s="241"/>
      <c r="AK563" s="246"/>
      <c r="AL563" s="246"/>
      <c r="AM563" s="246"/>
      <c r="AN563" s="246"/>
      <c r="AO563" s="246"/>
      <c r="AP563" s="523"/>
      <c r="AQ563" s="246"/>
      <c r="AR563" s="246"/>
      <c r="AS563" s="246"/>
      <c r="AT563" s="246"/>
      <c r="AU563" s="246"/>
      <c r="AV563" s="246"/>
      <c r="AW563" s="246"/>
      <c r="AX563" s="246"/>
      <c r="AY563" s="246"/>
      <c r="AZ563" s="246"/>
      <c r="BA563" s="246"/>
      <c r="BB563" s="246"/>
      <c r="BC563" s="246"/>
      <c r="BD563" s="246"/>
      <c r="BE563" s="248"/>
      <c r="BF563" s="523"/>
      <c r="BG563" s="562" t="str">
        <f t="shared" si="73"/>
        <v xml:space="preserve"> </v>
      </c>
      <c r="BH563" s="562" t="str">
        <f t="shared" si="75"/>
        <v xml:space="preserve"> </v>
      </c>
      <c r="BI563" s="562" t="str">
        <f t="shared" si="76"/>
        <v xml:space="preserve"> </v>
      </c>
      <c r="BJ563" s="562" t="str">
        <f t="shared" si="77"/>
        <v xml:space="preserve"> </v>
      </c>
      <c r="BK563" s="523"/>
      <c r="BL563" s="242"/>
      <c r="BM563" s="242"/>
      <c r="BN563" s="241"/>
      <c r="BO563" s="242"/>
      <c r="BP563" s="241"/>
      <c r="BQ563" s="241"/>
      <c r="BR563" s="241"/>
      <c r="BS563" s="246"/>
      <c r="BT563" s="246"/>
      <c r="BU563" s="246"/>
      <c r="BV563" s="246"/>
      <c r="BW563" s="246"/>
      <c r="BX563" s="523"/>
      <c r="BY563" s="246"/>
      <c r="BZ563" s="246"/>
      <c r="CA563" s="246"/>
      <c r="CB563" s="246"/>
      <c r="CC563" s="246"/>
      <c r="CD563" s="246"/>
      <c r="CE563" s="246"/>
      <c r="CF563" s="246"/>
      <c r="CG563" s="246"/>
      <c r="CH563" s="246"/>
      <c r="CI563" s="246"/>
      <c r="CJ563" s="246"/>
      <c r="CK563" s="246"/>
      <c r="CL563" s="246"/>
      <c r="CM563" s="248"/>
      <c r="CN563" s="523"/>
      <c r="CO563" s="562" t="str">
        <f t="shared" si="74"/>
        <v xml:space="preserve"> </v>
      </c>
      <c r="CP563" s="562" t="str">
        <f t="shared" si="78"/>
        <v xml:space="preserve"> </v>
      </c>
      <c r="CQ563" s="562" t="str">
        <f t="shared" si="79"/>
        <v xml:space="preserve"> </v>
      </c>
      <c r="CR563" s="562" t="str">
        <f t="shared" si="80"/>
        <v xml:space="preserve"> </v>
      </c>
      <c r="CS563" s="81"/>
      <c r="CT563" s="515"/>
    </row>
    <row r="564" spans="2:98" ht="12.75" x14ac:dyDescent="0.25">
      <c r="B564" s="147">
        <f>Demography!B563</f>
        <v>0</v>
      </c>
      <c r="C564" s="147">
        <f>Demography!C563</f>
        <v>0</v>
      </c>
      <c r="D564" s="148">
        <f>Demography!D563</f>
        <v>0</v>
      </c>
      <c r="E564" s="148">
        <f>Demography!E563</f>
        <v>0</v>
      </c>
      <c r="F564" s="148">
        <f>Demography!F563</f>
        <v>0</v>
      </c>
      <c r="G564" s="81"/>
      <c r="H564" s="256"/>
      <c r="I564" s="257"/>
      <c r="J564" s="257"/>
      <c r="K564" s="256"/>
      <c r="L564" s="240"/>
      <c r="M564" s="257"/>
      <c r="N564" s="256"/>
      <c r="O564" s="240"/>
      <c r="P564" s="261"/>
      <c r="Q564" s="261"/>
      <c r="R564" s="261"/>
      <c r="S564" s="261"/>
      <c r="T564" s="261"/>
      <c r="U564" s="522"/>
      <c r="V564" s="256"/>
      <c r="W564" s="238"/>
      <c r="X564" s="238"/>
      <c r="Y564" s="81"/>
      <c r="Z564" s="256"/>
      <c r="AA564" s="150"/>
      <c r="AB564" s="150"/>
      <c r="AC564" s="81"/>
      <c r="AD564" s="240"/>
      <c r="AE564" s="240"/>
      <c r="AF564" s="256"/>
      <c r="AG564" s="240"/>
      <c r="AH564" s="256"/>
      <c r="AI564" s="256"/>
      <c r="AJ564" s="256"/>
      <c r="AK564" s="245"/>
      <c r="AL564" s="245"/>
      <c r="AM564" s="245"/>
      <c r="AN564" s="245"/>
      <c r="AO564" s="245"/>
      <c r="AP564" s="523"/>
      <c r="AQ564" s="245"/>
      <c r="AR564" s="245"/>
      <c r="AS564" s="245"/>
      <c r="AT564" s="245"/>
      <c r="AU564" s="245"/>
      <c r="AV564" s="245"/>
      <c r="AW564" s="245"/>
      <c r="AX564" s="245"/>
      <c r="AY564" s="245"/>
      <c r="AZ564" s="245"/>
      <c r="BA564" s="245"/>
      <c r="BB564" s="245"/>
      <c r="BC564" s="245"/>
      <c r="BD564" s="245"/>
      <c r="BE564" s="247"/>
      <c r="BF564" s="523"/>
      <c r="BG564" s="561" t="str">
        <f t="shared" si="73"/>
        <v xml:space="preserve"> </v>
      </c>
      <c r="BH564" s="561" t="str">
        <f t="shared" si="75"/>
        <v xml:space="preserve"> </v>
      </c>
      <c r="BI564" s="561" t="str">
        <f t="shared" si="76"/>
        <v xml:space="preserve"> </v>
      </c>
      <c r="BJ564" s="561" t="str">
        <f t="shared" si="77"/>
        <v xml:space="preserve"> </v>
      </c>
      <c r="BK564" s="523"/>
      <c r="BL564" s="240"/>
      <c r="BM564" s="240"/>
      <c r="BN564" s="256"/>
      <c r="BO564" s="240"/>
      <c r="BP564" s="256"/>
      <c r="BQ564" s="256"/>
      <c r="BR564" s="256"/>
      <c r="BS564" s="245"/>
      <c r="BT564" s="245"/>
      <c r="BU564" s="245"/>
      <c r="BV564" s="245"/>
      <c r="BW564" s="245"/>
      <c r="BX564" s="523"/>
      <c r="BY564" s="245"/>
      <c r="BZ564" s="245"/>
      <c r="CA564" s="245"/>
      <c r="CB564" s="245"/>
      <c r="CC564" s="245"/>
      <c r="CD564" s="245"/>
      <c r="CE564" s="245"/>
      <c r="CF564" s="245"/>
      <c r="CG564" s="245"/>
      <c r="CH564" s="245"/>
      <c r="CI564" s="245"/>
      <c r="CJ564" s="245"/>
      <c r="CK564" s="245"/>
      <c r="CL564" s="245"/>
      <c r="CM564" s="247"/>
      <c r="CN564" s="523"/>
      <c r="CO564" s="561" t="str">
        <f t="shared" si="74"/>
        <v xml:space="preserve"> </v>
      </c>
      <c r="CP564" s="561" t="str">
        <f t="shared" si="78"/>
        <v xml:space="preserve"> </v>
      </c>
      <c r="CQ564" s="561" t="str">
        <f t="shared" si="79"/>
        <v xml:space="preserve"> </v>
      </c>
      <c r="CR564" s="561" t="str">
        <f t="shared" si="80"/>
        <v xml:space="preserve"> </v>
      </c>
      <c r="CS564" s="81"/>
      <c r="CT564" s="254"/>
    </row>
    <row r="565" spans="2:98" ht="12.75" x14ac:dyDescent="0.25">
      <c r="B565" s="361">
        <f>Demography!B564</f>
        <v>0</v>
      </c>
      <c r="C565" s="361">
        <f>Demography!C564</f>
        <v>0</v>
      </c>
      <c r="D565" s="362">
        <f>Demography!D564</f>
        <v>0</v>
      </c>
      <c r="E565" s="362">
        <f>Demography!E564</f>
        <v>0</v>
      </c>
      <c r="F565" s="362">
        <f>Demography!F564</f>
        <v>0</v>
      </c>
      <c r="G565" s="81"/>
      <c r="H565" s="241"/>
      <c r="I565" s="478"/>
      <c r="J565" s="478"/>
      <c r="K565" s="241"/>
      <c r="L565" s="242"/>
      <c r="M565" s="478"/>
      <c r="N565" s="241"/>
      <c r="O565" s="242"/>
      <c r="P565" s="243"/>
      <c r="Q565" s="243"/>
      <c r="R565" s="243"/>
      <c r="S565" s="243"/>
      <c r="T565" s="243"/>
      <c r="U565" s="524"/>
      <c r="V565" s="241"/>
      <c r="W565" s="415"/>
      <c r="X565" s="415"/>
      <c r="Y565" s="81"/>
      <c r="Z565" s="241"/>
      <c r="AA565" s="416"/>
      <c r="AB565" s="416"/>
      <c r="AC565" s="81"/>
      <c r="AD565" s="242"/>
      <c r="AE565" s="242"/>
      <c r="AF565" s="241"/>
      <c r="AG565" s="242"/>
      <c r="AH565" s="241"/>
      <c r="AI565" s="241"/>
      <c r="AJ565" s="241"/>
      <c r="AK565" s="246"/>
      <c r="AL565" s="246"/>
      <c r="AM565" s="246"/>
      <c r="AN565" s="246"/>
      <c r="AO565" s="246"/>
      <c r="AP565" s="523"/>
      <c r="AQ565" s="246"/>
      <c r="AR565" s="246"/>
      <c r="AS565" s="246"/>
      <c r="AT565" s="246"/>
      <c r="AU565" s="246"/>
      <c r="AV565" s="246"/>
      <c r="AW565" s="246"/>
      <c r="AX565" s="246"/>
      <c r="AY565" s="246"/>
      <c r="AZ565" s="246"/>
      <c r="BA565" s="246"/>
      <c r="BB565" s="246"/>
      <c r="BC565" s="246"/>
      <c r="BD565" s="246"/>
      <c r="BE565" s="248"/>
      <c r="BF565" s="523"/>
      <c r="BG565" s="562" t="str">
        <f t="shared" si="73"/>
        <v xml:space="preserve"> </v>
      </c>
      <c r="BH565" s="562" t="str">
        <f t="shared" si="75"/>
        <v xml:space="preserve"> </v>
      </c>
      <c r="BI565" s="562" t="str">
        <f t="shared" si="76"/>
        <v xml:space="preserve"> </v>
      </c>
      <c r="BJ565" s="562" t="str">
        <f t="shared" si="77"/>
        <v xml:space="preserve"> </v>
      </c>
      <c r="BK565" s="523"/>
      <c r="BL565" s="242"/>
      <c r="BM565" s="242"/>
      <c r="BN565" s="241"/>
      <c r="BO565" s="242"/>
      <c r="BP565" s="241"/>
      <c r="BQ565" s="241"/>
      <c r="BR565" s="241"/>
      <c r="BS565" s="246"/>
      <c r="BT565" s="246"/>
      <c r="BU565" s="246"/>
      <c r="BV565" s="246"/>
      <c r="BW565" s="246"/>
      <c r="BX565" s="523"/>
      <c r="BY565" s="246"/>
      <c r="BZ565" s="246"/>
      <c r="CA565" s="246"/>
      <c r="CB565" s="246"/>
      <c r="CC565" s="246"/>
      <c r="CD565" s="246"/>
      <c r="CE565" s="246"/>
      <c r="CF565" s="246"/>
      <c r="CG565" s="246"/>
      <c r="CH565" s="246"/>
      <c r="CI565" s="246"/>
      <c r="CJ565" s="246"/>
      <c r="CK565" s="246"/>
      <c r="CL565" s="246"/>
      <c r="CM565" s="248"/>
      <c r="CN565" s="523"/>
      <c r="CO565" s="562" t="str">
        <f t="shared" si="74"/>
        <v xml:space="preserve"> </v>
      </c>
      <c r="CP565" s="562" t="str">
        <f t="shared" si="78"/>
        <v xml:space="preserve"> </v>
      </c>
      <c r="CQ565" s="562" t="str">
        <f t="shared" si="79"/>
        <v xml:space="preserve"> </v>
      </c>
      <c r="CR565" s="562" t="str">
        <f t="shared" si="80"/>
        <v xml:space="preserve"> </v>
      </c>
      <c r="CS565" s="81"/>
      <c r="CT565" s="515"/>
    </row>
    <row r="566" spans="2:98" ht="12.75" x14ac:dyDescent="0.25">
      <c r="B566" s="147">
        <f>Demography!B565</f>
        <v>0</v>
      </c>
      <c r="C566" s="147">
        <f>Demography!C565</f>
        <v>0</v>
      </c>
      <c r="D566" s="148">
        <f>Demography!D565</f>
        <v>0</v>
      </c>
      <c r="E566" s="148">
        <f>Demography!E565</f>
        <v>0</v>
      </c>
      <c r="F566" s="148">
        <f>Demography!F565</f>
        <v>0</v>
      </c>
      <c r="G566" s="81"/>
      <c r="H566" s="256"/>
      <c r="I566" s="257"/>
      <c r="J566" s="257"/>
      <c r="K566" s="256"/>
      <c r="L566" s="240"/>
      <c r="M566" s="257"/>
      <c r="N566" s="256"/>
      <c r="O566" s="240"/>
      <c r="P566" s="261"/>
      <c r="Q566" s="261"/>
      <c r="R566" s="261"/>
      <c r="S566" s="261"/>
      <c r="T566" s="261"/>
      <c r="U566" s="522"/>
      <c r="V566" s="256"/>
      <c r="W566" s="238"/>
      <c r="X566" s="238"/>
      <c r="Y566" s="81"/>
      <c r="Z566" s="256"/>
      <c r="AA566" s="150"/>
      <c r="AB566" s="150"/>
      <c r="AC566" s="81"/>
      <c r="AD566" s="240"/>
      <c r="AE566" s="240"/>
      <c r="AF566" s="256"/>
      <c r="AG566" s="240"/>
      <c r="AH566" s="256"/>
      <c r="AI566" s="256"/>
      <c r="AJ566" s="256"/>
      <c r="AK566" s="245"/>
      <c r="AL566" s="245"/>
      <c r="AM566" s="245"/>
      <c r="AN566" s="245"/>
      <c r="AO566" s="245"/>
      <c r="AP566" s="523"/>
      <c r="AQ566" s="245"/>
      <c r="AR566" s="245"/>
      <c r="AS566" s="245"/>
      <c r="AT566" s="245"/>
      <c r="AU566" s="245"/>
      <c r="AV566" s="245"/>
      <c r="AW566" s="245"/>
      <c r="AX566" s="245"/>
      <c r="AY566" s="245"/>
      <c r="AZ566" s="245"/>
      <c r="BA566" s="245"/>
      <c r="BB566" s="245"/>
      <c r="BC566" s="245"/>
      <c r="BD566" s="245"/>
      <c r="BE566" s="247"/>
      <c r="BF566" s="523"/>
      <c r="BG566" s="561" t="str">
        <f t="shared" si="73"/>
        <v xml:space="preserve"> </v>
      </c>
      <c r="BH566" s="561" t="str">
        <f t="shared" si="75"/>
        <v xml:space="preserve"> </v>
      </c>
      <c r="BI566" s="561" t="str">
        <f t="shared" si="76"/>
        <v xml:space="preserve"> </v>
      </c>
      <c r="BJ566" s="561" t="str">
        <f t="shared" si="77"/>
        <v xml:space="preserve"> </v>
      </c>
      <c r="BK566" s="523"/>
      <c r="BL566" s="240"/>
      <c r="BM566" s="240"/>
      <c r="BN566" s="256"/>
      <c r="BO566" s="240"/>
      <c r="BP566" s="256"/>
      <c r="BQ566" s="256"/>
      <c r="BR566" s="256"/>
      <c r="BS566" s="245"/>
      <c r="BT566" s="245"/>
      <c r="BU566" s="245"/>
      <c r="BV566" s="245"/>
      <c r="BW566" s="245"/>
      <c r="BX566" s="523"/>
      <c r="BY566" s="245"/>
      <c r="BZ566" s="245"/>
      <c r="CA566" s="245"/>
      <c r="CB566" s="245"/>
      <c r="CC566" s="245"/>
      <c r="CD566" s="245"/>
      <c r="CE566" s="245"/>
      <c r="CF566" s="245"/>
      <c r="CG566" s="245"/>
      <c r="CH566" s="245"/>
      <c r="CI566" s="245"/>
      <c r="CJ566" s="245"/>
      <c r="CK566" s="245"/>
      <c r="CL566" s="245"/>
      <c r="CM566" s="247"/>
      <c r="CN566" s="523"/>
      <c r="CO566" s="561" t="str">
        <f t="shared" si="74"/>
        <v xml:space="preserve"> </v>
      </c>
      <c r="CP566" s="561" t="str">
        <f t="shared" si="78"/>
        <v xml:space="preserve"> </v>
      </c>
      <c r="CQ566" s="561" t="str">
        <f t="shared" si="79"/>
        <v xml:space="preserve"> </v>
      </c>
      <c r="CR566" s="561" t="str">
        <f t="shared" si="80"/>
        <v xml:space="preserve"> </v>
      </c>
      <c r="CS566" s="81"/>
      <c r="CT566" s="254"/>
    </row>
    <row r="567" spans="2:98" ht="12.75" x14ac:dyDescent="0.25">
      <c r="B567" s="361">
        <f>Demography!B566</f>
        <v>0</v>
      </c>
      <c r="C567" s="361">
        <f>Demography!C566</f>
        <v>0</v>
      </c>
      <c r="D567" s="362">
        <f>Demography!D566</f>
        <v>0</v>
      </c>
      <c r="E567" s="362">
        <f>Demography!E566</f>
        <v>0</v>
      </c>
      <c r="F567" s="362">
        <f>Demography!F566</f>
        <v>0</v>
      </c>
      <c r="G567" s="81"/>
      <c r="H567" s="241"/>
      <c r="I567" s="478"/>
      <c r="J567" s="478"/>
      <c r="K567" s="241"/>
      <c r="L567" s="242"/>
      <c r="M567" s="478"/>
      <c r="N567" s="241"/>
      <c r="O567" s="242"/>
      <c r="P567" s="243"/>
      <c r="Q567" s="243"/>
      <c r="R567" s="243"/>
      <c r="S567" s="243"/>
      <c r="T567" s="243"/>
      <c r="U567" s="524"/>
      <c r="V567" s="241"/>
      <c r="W567" s="415"/>
      <c r="X567" s="415"/>
      <c r="Y567" s="81"/>
      <c r="Z567" s="241"/>
      <c r="AA567" s="416"/>
      <c r="AB567" s="416"/>
      <c r="AC567" s="81"/>
      <c r="AD567" s="242"/>
      <c r="AE567" s="242"/>
      <c r="AF567" s="241"/>
      <c r="AG567" s="242"/>
      <c r="AH567" s="241"/>
      <c r="AI567" s="241"/>
      <c r="AJ567" s="241"/>
      <c r="AK567" s="246"/>
      <c r="AL567" s="246"/>
      <c r="AM567" s="246"/>
      <c r="AN567" s="246"/>
      <c r="AO567" s="246"/>
      <c r="AP567" s="523"/>
      <c r="AQ567" s="246"/>
      <c r="AR567" s="246"/>
      <c r="AS567" s="246"/>
      <c r="AT567" s="246"/>
      <c r="AU567" s="246"/>
      <c r="AV567" s="246"/>
      <c r="AW567" s="246"/>
      <c r="AX567" s="246"/>
      <c r="AY567" s="246"/>
      <c r="AZ567" s="246"/>
      <c r="BA567" s="246"/>
      <c r="BB567" s="246"/>
      <c r="BC567" s="246"/>
      <c r="BD567" s="246"/>
      <c r="BE567" s="248"/>
      <c r="BF567" s="523"/>
      <c r="BG567" s="562" t="str">
        <f t="shared" si="73"/>
        <v xml:space="preserve"> </v>
      </c>
      <c r="BH567" s="562" t="str">
        <f t="shared" si="75"/>
        <v xml:space="preserve"> </v>
      </c>
      <c r="BI567" s="562" t="str">
        <f t="shared" si="76"/>
        <v xml:space="preserve"> </v>
      </c>
      <c r="BJ567" s="562" t="str">
        <f t="shared" si="77"/>
        <v xml:space="preserve"> </v>
      </c>
      <c r="BK567" s="523"/>
      <c r="BL567" s="242"/>
      <c r="BM567" s="242"/>
      <c r="BN567" s="241"/>
      <c r="BO567" s="242"/>
      <c r="BP567" s="241"/>
      <c r="BQ567" s="241"/>
      <c r="BR567" s="241"/>
      <c r="BS567" s="246"/>
      <c r="BT567" s="246"/>
      <c r="BU567" s="246"/>
      <c r="BV567" s="246"/>
      <c r="BW567" s="246"/>
      <c r="BX567" s="523"/>
      <c r="BY567" s="246"/>
      <c r="BZ567" s="246"/>
      <c r="CA567" s="246"/>
      <c r="CB567" s="246"/>
      <c r="CC567" s="246"/>
      <c r="CD567" s="246"/>
      <c r="CE567" s="246"/>
      <c r="CF567" s="246"/>
      <c r="CG567" s="246"/>
      <c r="CH567" s="246"/>
      <c r="CI567" s="246"/>
      <c r="CJ567" s="246"/>
      <c r="CK567" s="246"/>
      <c r="CL567" s="246"/>
      <c r="CM567" s="248"/>
      <c r="CN567" s="523"/>
      <c r="CO567" s="562" t="str">
        <f t="shared" si="74"/>
        <v xml:space="preserve"> </v>
      </c>
      <c r="CP567" s="562" t="str">
        <f t="shared" si="78"/>
        <v xml:space="preserve"> </v>
      </c>
      <c r="CQ567" s="562" t="str">
        <f t="shared" si="79"/>
        <v xml:space="preserve"> </v>
      </c>
      <c r="CR567" s="562" t="str">
        <f t="shared" si="80"/>
        <v xml:space="preserve"> </v>
      </c>
      <c r="CS567" s="81"/>
      <c r="CT567" s="515"/>
    </row>
    <row r="568" spans="2:98" ht="12.75" x14ac:dyDescent="0.25">
      <c r="B568" s="147">
        <f>Demography!B567</f>
        <v>0</v>
      </c>
      <c r="C568" s="147">
        <f>Demography!C567</f>
        <v>0</v>
      </c>
      <c r="D568" s="148">
        <f>Demography!D567</f>
        <v>0</v>
      </c>
      <c r="E568" s="148">
        <f>Demography!E567</f>
        <v>0</v>
      </c>
      <c r="F568" s="148">
        <f>Demography!F567</f>
        <v>0</v>
      </c>
      <c r="G568" s="81"/>
      <c r="H568" s="256"/>
      <c r="I568" s="257"/>
      <c r="J568" s="257"/>
      <c r="K568" s="256"/>
      <c r="L568" s="240"/>
      <c r="M568" s="257"/>
      <c r="N568" s="256"/>
      <c r="O568" s="240"/>
      <c r="P568" s="261"/>
      <c r="Q568" s="261"/>
      <c r="R568" s="261"/>
      <c r="S568" s="261"/>
      <c r="T568" s="261"/>
      <c r="U568" s="522"/>
      <c r="V568" s="256"/>
      <c r="W568" s="238"/>
      <c r="X568" s="238"/>
      <c r="Y568" s="81"/>
      <c r="Z568" s="256"/>
      <c r="AA568" s="150"/>
      <c r="AB568" s="150"/>
      <c r="AC568" s="81"/>
      <c r="AD568" s="240"/>
      <c r="AE568" s="240"/>
      <c r="AF568" s="256"/>
      <c r="AG568" s="240"/>
      <c r="AH568" s="256"/>
      <c r="AI568" s="256"/>
      <c r="AJ568" s="256"/>
      <c r="AK568" s="245"/>
      <c r="AL568" s="245"/>
      <c r="AM568" s="245"/>
      <c r="AN568" s="245"/>
      <c r="AO568" s="245"/>
      <c r="AP568" s="523"/>
      <c r="AQ568" s="245"/>
      <c r="AR568" s="245"/>
      <c r="AS568" s="245"/>
      <c r="AT568" s="245"/>
      <c r="AU568" s="245"/>
      <c r="AV568" s="245"/>
      <c r="AW568" s="245"/>
      <c r="AX568" s="245"/>
      <c r="AY568" s="245"/>
      <c r="AZ568" s="245"/>
      <c r="BA568" s="245"/>
      <c r="BB568" s="245"/>
      <c r="BC568" s="245"/>
      <c r="BD568" s="245"/>
      <c r="BE568" s="247"/>
      <c r="BF568" s="523"/>
      <c r="BG568" s="561" t="str">
        <f t="shared" si="73"/>
        <v xml:space="preserve"> </v>
      </c>
      <c r="BH568" s="561" t="str">
        <f t="shared" si="75"/>
        <v xml:space="preserve"> </v>
      </c>
      <c r="BI568" s="561" t="str">
        <f t="shared" si="76"/>
        <v xml:space="preserve"> </v>
      </c>
      <c r="BJ568" s="561" t="str">
        <f t="shared" si="77"/>
        <v xml:space="preserve"> </v>
      </c>
      <c r="BK568" s="523"/>
      <c r="BL568" s="240"/>
      <c r="BM568" s="240"/>
      <c r="BN568" s="256"/>
      <c r="BO568" s="240"/>
      <c r="BP568" s="256"/>
      <c r="BQ568" s="256"/>
      <c r="BR568" s="256"/>
      <c r="BS568" s="245"/>
      <c r="BT568" s="245"/>
      <c r="BU568" s="245"/>
      <c r="BV568" s="245"/>
      <c r="BW568" s="245"/>
      <c r="BX568" s="523"/>
      <c r="BY568" s="245"/>
      <c r="BZ568" s="245"/>
      <c r="CA568" s="245"/>
      <c r="CB568" s="245"/>
      <c r="CC568" s="245"/>
      <c r="CD568" s="245"/>
      <c r="CE568" s="245"/>
      <c r="CF568" s="245"/>
      <c r="CG568" s="245"/>
      <c r="CH568" s="245"/>
      <c r="CI568" s="245"/>
      <c r="CJ568" s="245"/>
      <c r="CK568" s="245"/>
      <c r="CL568" s="245"/>
      <c r="CM568" s="247"/>
      <c r="CN568" s="523"/>
      <c r="CO568" s="561" t="str">
        <f t="shared" si="74"/>
        <v xml:space="preserve"> </v>
      </c>
      <c r="CP568" s="561" t="str">
        <f t="shared" si="78"/>
        <v xml:space="preserve"> </v>
      </c>
      <c r="CQ568" s="561" t="str">
        <f t="shared" si="79"/>
        <v xml:space="preserve"> </v>
      </c>
      <c r="CR568" s="561" t="str">
        <f t="shared" si="80"/>
        <v xml:space="preserve"> </v>
      </c>
      <c r="CS568" s="81"/>
      <c r="CT568" s="254"/>
    </row>
    <row r="569" spans="2:98" ht="12.75" x14ac:dyDescent="0.25">
      <c r="B569" s="361">
        <f>Demography!B568</f>
        <v>0</v>
      </c>
      <c r="C569" s="361">
        <f>Demography!C568</f>
        <v>0</v>
      </c>
      <c r="D569" s="362">
        <f>Demography!D568</f>
        <v>0</v>
      </c>
      <c r="E569" s="362">
        <f>Demography!E568</f>
        <v>0</v>
      </c>
      <c r="F569" s="362">
        <f>Demography!F568</f>
        <v>0</v>
      </c>
      <c r="G569" s="81"/>
      <c r="H569" s="241"/>
      <c r="I569" s="478"/>
      <c r="J569" s="478"/>
      <c r="K569" s="241"/>
      <c r="L569" s="242"/>
      <c r="M569" s="478"/>
      <c r="N569" s="241"/>
      <c r="O569" s="242"/>
      <c r="P569" s="243"/>
      <c r="Q569" s="243"/>
      <c r="R569" s="243"/>
      <c r="S569" s="243"/>
      <c r="T569" s="243"/>
      <c r="U569" s="524"/>
      <c r="V569" s="241"/>
      <c r="W569" s="415"/>
      <c r="X569" s="415"/>
      <c r="Y569" s="81"/>
      <c r="Z569" s="241"/>
      <c r="AA569" s="416"/>
      <c r="AB569" s="416"/>
      <c r="AC569" s="81"/>
      <c r="AD569" s="242"/>
      <c r="AE569" s="242"/>
      <c r="AF569" s="241"/>
      <c r="AG569" s="242"/>
      <c r="AH569" s="241"/>
      <c r="AI569" s="241"/>
      <c r="AJ569" s="241"/>
      <c r="AK569" s="246"/>
      <c r="AL569" s="246"/>
      <c r="AM569" s="246"/>
      <c r="AN569" s="246"/>
      <c r="AO569" s="246"/>
      <c r="AP569" s="523"/>
      <c r="AQ569" s="246"/>
      <c r="AR569" s="246"/>
      <c r="AS569" s="246"/>
      <c r="AT569" s="246"/>
      <c r="AU569" s="246"/>
      <c r="AV569" s="246"/>
      <c r="AW569" s="246"/>
      <c r="AX569" s="246"/>
      <c r="AY569" s="246"/>
      <c r="AZ569" s="246"/>
      <c r="BA569" s="246"/>
      <c r="BB569" s="246"/>
      <c r="BC569" s="246"/>
      <c r="BD569" s="246"/>
      <c r="BE569" s="248"/>
      <c r="BF569" s="523"/>
      <c r="BG569" s="562" t="str">
        <f t="shared" si="73"/>
        <v xml:space="preserve"> </v>
      </c>
      <c r="BH569" s="562" t="str">
        <f t="shared" si="75"/>
        <v xml:space="preserve"> </v>
      </c>
      <c r="BI569" s="562" t="str">
        <f t="shared" si="76"/>
        <v xml:space="preserve"> </v>
      </c>
      <c r="BJ569" s="562" t="str">
        <f t="shared" si="77"/>
        <v xml:space="preserve"> </v>
      </c>
      <c r="BK569" s="523"/>
      <c r="BL569" s="242"/>
      <c r="BM569" s="242"/>
      <c r="BN569" s="241"/>
      <c r="BO569" s="242"/>
      <c r="BP569" s="241"/>
      <c r="BQ569" s="241"/>
      <c r="BR569" s="241"/>
      <c r="BS569" s="246"/>
      <c r="BT569" s="246"/>
      <c r="BU569" s="246"/>
      <c r="BV569" s="246"/>
      <c r="BW569" s="246"/>
      <c r="BX569" s="523"/>
      <c r="BY569" s="246"/>
      <c r="BZ569" s="246"/>
      <c r="CA569" s="246"/>
      <c r="CB569" s="246"/>
      <c r="CC569" s="246"/>
      <c r="CD569" s="246"/>
      <c r="CE569" s="246"/>
      <c r="CF569" s="246"/>
      <c r="CG569" s="246"/>
      <c r="CH569" s="246"/>
      <c r="CI569" s="246"/>
      <c r="CJ569" s="246"/>
      <c r="CK569" s="246"/>
      <c r="CL569" s="246"/>
      <c r="CM569" s="248"/>
      <c r="CN569" s="523"/>
      <c r="CO569" s="562" t="str">
        <f t="shared" si="74"/>
        <v xml:space="preserve"> </v>
      </c>
      <c r="CP569" s="562" t="str">
        <f t="shared" si="78"/>
        <v xml:space="preserve"> </v>
      </c>
      <c r="CQ569" s="562" t="str">
        <f t="shared" si="79"/>
        <v xml:space="preserve"> </v>
      </c>
      <c r="CR569" s="562" t="str">
        <f t="shared" si="80"/>
        <v xml:space="preserve"> </v>
      </c>
      <c r="CS569" s="81"/>
      <c r="CT569" s="515"/>
    </row>
    <row r="570" spans="2:98" ht="12.75" x14ac:dyDescent="0.25">
      <c r="B570" s="147">
        <f>Demography!B569</f>
        <v>0</v>
      </c>
      <c r="C570" s="147">
        <f>Demography!C569</f>
        <v>0</v>
      </c>
      <c r="D570" s="148">
        <f>Demography!D569</f>
        <v>0</v>
      </c>
      <c r="E570" s="148">
        <f>Demography!E569</f>
        <v>0</v>
      </c>
      <c r="F570" s="148">
        <f>Demography!F569</f>
        <v>0</v>
      </c>
      <c r="G570" s="81"/>
      <c r="H570" s="256"/>
      <c r="I570" s="257"/>
      <c r="J570" s="257"/>
      <c r="K570" s="256"/>
      <c r="L570" s="240"/>
      <c r="M570" s="257"/>
      <c r="N570" s="256"/>
      <c r="O570" s="240"/>
      <c r="P570" s="261"/>
      <c r="Q570" s="261"/>
      <c r="R570" s="261"/>
      <c r="S570" s="261"/>
      <c r="T570" s="261"/>
      <c r="U570" s="522"/>
      <c r="V570" s="256"/>
      <c r="W570" s="238"/>
      <c r="X570" s="238"/>
      <c r="Y570" s="81"/>
      <c r="Z570" s="256"/>
      <c r="AA570" s="150"/>
      <c r="AB570" s="150"/>
      <c r="AC570" s="81"/>
      <c r="AD570" s="240"/>
      <c r="AE570" s="240"/>
      <c r="AF570" s="256"/>
      <c r="AG570" s="240"/>
      <c r="AH570" s="256"/>
      <c r="AI570" s="256"/>
      <c r="AJ570" s="256"/>
      <c r="AK570" s="245"/>
      <c r="AL570" s="245"/>
      <c r="AM570" s="245"/>
      <c r="AN570" s="245"/>
      <c r="AO570" s="245"/>
      <c r="AP570" s="523"/>
      <c r="AQ570" s="245"/>
      <c r="AR570" s="245"/>
      <c r="AS570" s="245"/>
      <c r="AT570" s="245"/>
      <c r="AU570" s="245"/>
      <c r="AV570" s="245"/>
      <c r="AW570" s="245"/>
      <c r="AX570" s="245"/>
      <c r="AY570" s="245"/>
      <c r="AZ570" s="245"/>
      <c r="BA570" s="245"/>
      <c r="BB570" s="245"/>
      <c r="BC570" s="245"/>
      <c r="BD570" s="245"/>
      <c r="BE570" s="247"/>
      <c r="BF570" s="523"/>
      <c r="BG570" s="561" t="str">
        <f t="shared" si="73"/>
        <v xml:space="preserve"> </v>
      </c>
      <c r="BH570" s="561" t="str">
        <f t="shared" si="75"/>
        <v xml:space="preserve"> </v>
      </c>
      <c r="BI570" s="561" t="str">
        <f t="shared" si="76"/>
        <v xml:space="preserve"> </v>
      </c>
      <c r="BJ570" s="561" t="str">
        <f t="shared" si="77"/>
        <v xml:space="preserve"> </v>
      </c>
      <c r="BK570" s="523"/>
      <c r="BL570" s="240"/>
      <c r="BM570" s="240"/>
      <c r="BN570" s="256"/>
      <c r="BO570" s="240"/>
      <c r="BP570" s="256"/>
      <c r="BQ570" s="256"/>
      <c r="BR570" s="256"/>
      <c r="BS570" s="245"/>
      <c r="BT570" s="245"/>
      <c r="BU570" s="245"/>
      <c r="BV570" s="245"/>
      <c r="BW570" s="245"/>
      <c r="BX570" s="523"/>
      <c r="BY570" s="245"/>
      <c r="BZ570" s="245"/>
      <c r="CA570" s="245"/>
      <c r="CB570" s="245"/>
      <c r="CC570" s="245"/>
      <c r="CD570" s="245"/>
      <c r="CE570" s="245"/>
      <c r="CF570" s="245"/>
      <c r="CG570" s="245"/>
      <c r="CH570" s="245"/>
      <c r="CI570" s="245"/>
      <c r="CJ570" s="245"/>
      <c r="CK570" s="245"/>
      <c r="CL570" s="245"/>
      <c r="CM570" s="247"/>
      <c r="CN570" s="523"/>
      <c r="CO570" s="561" t="str">
        <f t="shared" si="74"/>
        <v xml:space="preserve"> </v>
      </c>
      <c r="CP570" s="561" t="str">
        <f t="shared" si="78"/>
        <v xml:space="preserve"> </v>
      </c>
      <c r="CQ570" s="561" t="str">
        <f t="shared" si="79"/>
        <v xml:space="preserve"> </v>
      </c>
      <c r="CR570" s="561" t="str">
        <f t="shared" si="80"/>
        <v xml:space="preserve"> </v>
      </c>
      <c r="CS570" s="81"/>
      <c r="CT570" s="254"/>
    </row>
    <row r="571" spans="2:98" ht="12.75" x14ac:dyDescent="0.25">
      <c r="B571" s="361">
        <f>Demography!B570</f>
        <v>0</v>
      </c>
      <c r="C571" s="361">
        <f>Demography!C570</f>
        <v>0</v>
      </c>
      <c r="D571" s="362">
        <f>Demography!D570</f>
        <v>0</v>
      </c>
      <c r="E571" s="362">
        <f>Demography!E570</f>
        <v>0</v>
      </c>
      <c r="F571" s="362">
        <f>Demography!F570</f>
        <v>0</v>
      </c>
      <c r="G571" s="81"/>
      <c r="H571" s="241"/>
      <c r="I571" s="478"/>
      <c r="J571" s="478"/>
      <c r="K571" s="241"/>
      <c r="L571" s="242"/>
      <c r="M571" s="478"/>
      <c r="N571" s="241"/>
      <c r="O571" s="242"/>
      <c r="P571" s="243"/>
      <c r="Q571" s="243"/>
      <c r="R571" s="243"/>
      <c r="S571" s="243"/>
      <c r="T571" s="243"/>
      <c r="U571" s="524"/>
      <c r="V571" s="241"/>
      <c r="W571" s="415"/>
      <c r="X571" s="415"/>
      <c r="Y571" s="81"/>
      <c r="Z571" s="241"/>
      <c r="AA571" s="416"/>
      <c r="AB571" s="416"/>
      <c r="AC571" s="81"/>
      <c r="AD571" s="242"/>
      <c r="AE571" s="242"/>
      <c r="AF571" s="241"/>
      <c r="AG571" s="242"/>
      <c r="AH571" s="241"/>
      <c r="AI571" s="241"/>
      <c r="AJ571" s="241"/>
      <c r="AK571" s="246"/>
      <c r="AL571" s="246"/>
      <c r="AM571" s="246"/>
      <c r="AN571" s="246"/>
      <c r="AO571" s="246"/>
      <c r="AP571" s="523"/>
      <c r="AQ571" s="246"/>
      <c r="AR571" s="246"/>
      <c r="AS571" s="246"/>
      <c r="AT571" s="246"/>
      <c r="AU571" s="246"/>
      <c r="AV571" s="246"/>
      <c r="AW571" s="246"/>
      <c r="AX571" s="246"/>
      <c r="AY571" s="246"/>
      <c r="AZ571" s="246"/>
      <c r="BA571" s="246"/>
      <c r="BB571" s="246"/>
      <c r="BC571" s="246"/>
      <c r="BD571" s="246"/>
      <c r="BE571" s="248"/>
      <c r="BF571" s="523"/>
      <c r="BG571" s="562" t="str">
        <f t="shared" si="73"/>
        <v xml:space="preserve"> </v>
      </c>
      <c r="BH571" s="562" t="str">
        <f t="shared" si="75"/>
        <v xml:space="preserve"> </v>
      </c>
      <c r="BI571" s="562" t="str">
        <f t="shared" si="76"/>
        <v xml:space="preserve"> </v>
      </c>
      <c r="BJ571" s="562" t="str">
        <f t="shared" si="77"/>
        <v xml:space="preserve"> </v>
      </c>
      <c r="BK571" s="523"/>
      <c r="BL571" s="242"/>
      <c r="BM571" s="242"/>
      <c r="BN571" s="241"/>
      <c r="BO571" s="242"/>
      <c r="BP571" s="241"/>
      <c r="BQ571" s="241"/>
      <c r="BR571" s="241"/>
      <c r="BS571" s="246"/>
      <c r="BT571" s="246"/>
      <c r="BU571" s="246"/>
      <c r="BV571" s="246"/>
      <c r="BW571" s="246"/>
      <c r="BX571" s="523"/>
      <c r="BY571" s="246"/>
      <c r="BZ571" s="246"/>
      <c r="CA571" s="246"/>
      <c r="CB571" s="246"/>
      <c r="CC571" s="246"/>
      <c r="CD571" s="246"/>
      <c r="CE571" s="246"/>
      <c r="CF571" s="246"/>
      <c r="CG571" s="246"/>
      <c r="CH571" s="246"/>
      <c r="CI571" s="246"/>
      <c r="CJ571" s="246"/>
      <c r="CK571" s="246"/>
      <c r="CL571" s="246"/>
      <c r="CM571" s="248"/>
      <c r="CN571" s="523"/>
      <c r="CO571" s="562" t="str">
        <f t="shared" si="74"/>
        <v xml:space="preserve"> </v>
      </c>
      <c r="CP571" s="562" t="str">
        <f t="shared" si="78"/>
        <v xml:space="preserve"> </v>
      </c>
      <c r="CQ571" s="562" t="str">
        <f t="shared" si="79"/>
        <v xml:space="preserve"> </v>
      </c>
      <c r="CR571" s="562" t="str">
        <f t="shared" si="80"/>
        <v xml:space="preserve"> </v>
      </c>
      <c r="CS571" s="81"/>
      <c r="CT571" s="515"/>
    </row>
    <row r="572" spans="2:98" ht="12.75" x14ac:dyDescent="0.25">
      <c r="B572" s="147">
        <f>Demography!B571</f>
        <v>0</v>
      </c>
      <c r="C572" s="147">
        <f>Demography!C571</f>
        <v>0</v>
      </c>
      <c r="D572" s="148">
        <f>Demography!D571</f>
        <v>0</v>
      </c>
      <c r="E572" s="148">
        <f>Demography!E571</f>
        <v>0</v>
      </c>
      <c r="F572" s="148">
        <f>Demography!F571</f>
        <v>0</v>
      </c>
      <c r="G572" s="81"/>
      <c r="H572" s="256"/>
      <c r="I572" s="257"/>
      <c r="J572" s="257"/>
      <c r="K572" s="256"/>
      <c r="L572" s="240"/>
      <c r="M572" s="257"/>
      <c r="N572" s="256"/>
      <c r="O572" s="240"/>
      <c r="P572" s="261"/>
      <c r="Q572" s="261"/>
      <c r="R572" s="261"/>
      <c r="S572" s="261"/>
      <c r="T572" s="261"/>
      <c r="U572" s="522"/>
      <c r="V572" s="256"/>
      <c r="W572" s="238"/>
      <c r="X572" s="238"/>
      <c r="Y572" s="81"/>
      <c r="Z572" s="256"/>
      <c r="AA572" s="150"/>
      <c r="AB572" s="150"/>
      <c r="AC572" s="81"/>
      <c r="AD572" s="240"/>
      <c r="AE572" s="240"/>
      <c r="AF572" s="256"/>
      <c r="AG572" s="240"/>
      <c r="AH572" s="256"/>
      <c r="AI572" s="256"/>
      <c r="AJ572" s="256"/>
      <c r="AK572" s="245"/>
      <c r="AL572" s="245"/>
      <c r="AM572" s="245"/>
      <c r="AN572" s="245"/>
      <c r="AO572" s="245"/>
      <c r="AP572" s="523"/>
      <c r="AQ572" s="245"/>
      <c r="AR572" s="245"/>
      <c r="AS572" s="245"/>
      <c r="AT572" s="245"/>
      <c r="AU572" s="245"/>
      <c r="AV572" s="245"/>
      <c r="AW572" s="245"/>
      <c r="AX572" s="245"/>
      <c r="AY572" s="245"/>
      <c r="AZ572" s="245"/>
      <c r="BA572" s="245"/>
      <c r="BB572" s="245"/>
      <c r="BC572" s="245"/>
      <c r="BD572" s="245"/>
      <c r="BE572" s="247"/>
      <c r="BF572" s="523"/>
      <c r="BG572" s="561" t="str">
        <f t="shared" si="73"/>
        <v xml:space="preserve"> </v>
      </c>
      <c r="BH572" s="561" t="str">
        <f t="shared" si="75"/>
        <v xml:space="preserve"> </v>
      </c>
      <c r="BI572" s="561" t="str">
        <f t="shared" si="76"/>
        <v xml:space="preserve"> </v>
      </c>
      <c r="BJ572" s="561" t="str">
        <f t="shared" si="77"/>
        <v xml:space="preserve"> </v>
      </c>
      <c r="BK572" s="523"/>
      <c r="BL572" s="240"/>
      <c r="BM572" s="240"/>
      <c r="BN572" s="256"/>
      <c r="BO572" s="240"/>
      <c r="BP572" s="256"/>
      <c r="BQ572" s="256"/>
      <c r="BR572" s="256"/>
      <c r="BS572" s="245"/>
      <c r="BT572" s="245"/>
      <c r="BU572" s="245"/>
      <c r="BV572" s="245"/>
      <c r="BW572" s="245"/>
      <c r="BX572" s="523"/>
      <c r="BY572" s="245"/>
      <c r="BZ572" s="245"/>
      <c r="CA572" s="245"/>
      <c r="CB572" s="245"/>
      <c r="CC572" s="245"/>
      <c r="CD572" s="245"/>
      <c r="CE572" s="245"/>
      <c r="CF572" s="245"/>
      <c r="CG572" s="245"/>
      <c r="CH572" s="245"/>
      <c r="CI572" s="245"/>
      <c r="CJ572" s="245"/>
      <c r="CK572" s="245"/>
      <c r="CL572" s="245"/>
      <c r="CM572" s="247"/>
      <c r="CN572" s="523"/>
      <c r="CO572" s="561" t="str">
        <f t="shared" si="74"/>
        <v xml:space="preserve"> </v>
      </c>
      <c r="CP572" s="561" t="str">
        <f t="shared" si="78"/>
        <v xml:space="preserve"> </v>
      </c>
      <c r="CQ572" s="561" t="str">
        <f t="shared" si="79"/>
        <v xml:space="preserve"> </v>
      </c>
      <c r="CR572" s="561" t="str">
        <f t="shared" si="80"/>
        <v xml:space="preserve"> </v>
      </c>
      <c r="CS572" s="81"/>
      <c r="CT572" s="254"/>
    </row>
    <row r="573" spans="2:98" ht="12.75" x14ac:dyDescent="0.25">
      <c r="B573" s="361">
        <f>Demography!B572</f>
        <v>0</v>
      </c>
      <c r="C573" s="361">
        <f>Demography!C572</f>
        <v>0</v>
      </c>
      <c r="D573" s="362">
        <f>Demography!D572</f>
        <v>0</v>
      </c>
      <c r="E573" s="362">
        <f>Demography!E572</f>
        <v>0</v>
      </c>
      <c r="F573" s="362">
        <f>Demography!F572</f>
        <v>0</v>
      </c>
      <c r="G573" s="81"/>
      <c r="H573" s="241"/>
      <c r="I573" s="478"/>
      <c r="J573" s="478"/>
      <c r="K573" s="241"/>
      <c r="L573" s="242"/>
      <c r="M573" s="478"/>
      <c r="N573" s="241"/>
      <c r="O573" s="242"/>
      <c r="P573" s="243"/>
      <c r="Q573" s="243"/>
      <c r="R573" s="243"/>
      <c r="S573" s="243"/>
      <c r="T573" s="243"/>
      <c r="U573" s="524"/>
      <c r="V573" s="241"/>
      <c r="W573" s="415"/>
      <c r="X573" s="415"/>
      <c r="Y573" s="81"/>
      <c r="Z573" s="241"/>
      <c r="AA573" s="416"/>
      <c r="AB573" s="416"/>
      <c r="AC573" s="81"/>
      <c r="AD573" s="242"/>
      <c r="AE573" s="242"/>
      <c r="AF573" s="241"/>
      <c r="AG573" s="242"/>
      <c r="AH573" s="241"/>
      <c r="AI573" s="241"/>
      <c r="AJ573" s="241"/>
      <c r="AK573" s="246"/>
      <c r="AL573" s="246"/>
      <c r="AM573" s="246"/>
      <c r="AN573" s="246"/>
      <c r="AO573" s="246"/>
      <c r="AP573" s="523"/>
      <c r="AQ573" s="246"/>
      <c r="AR573" s="246"/>
      <c r="AS573" s="246"/>
      <c r="AT573" s="246"/>
      <c r="AU573" s="246"/>
      <c r="AV573" s="246"/>
      <c r="AW573" s="246"/>
      <c r="AX573" s="246"/>
      <c r="AY573" s="246"/>
      <c r="AZ573" s="246"/>
      <c r="BA573" s="246"/>
      <c r="BB573" s="246"/>
      <c r="BC573" s="246"/>
      <c r="BD573" s="246"/>
      <c r="BE573" s="248"/>
      <c r="BF573" s="523"/>
      <c r="BG573" s="562" t="str">
        <f t="shared" si="73"/>
        <v xml:space="preserve"> </v>
      </c>
      <c r="BH573" s="562" t="str">
        <f t="shared" si="75"/>
        <v xml:space="preserve"> </v>
      </c>
      <c r="BI573" s="562" t="str">
        <f t="shared" si="76"/>
        <v xml:space="preserve"> </v>
      </c>
      <c r="BJ573" s="562" t="str">
        <f t="shared" si="77"/>
        <v xml:space="preserve"> </v>
      </c>
      <c r="BK573" s="523"/>
      <c r="BL573" s="242"/>
      <c r="BM573" s="242"/>
      <c r="BN573" s="241"/>
      <c r="BO573" s="242"/>
      <c r="BP573" s="241"/>
      <c r="BQ573" s="241"/>
      <c r="BR573" s="241"/>
      <c r="BS573" s="246"/>
      <c r="BT573" s="246"/>
      <c r="BU573" s="246"/>
      <c r="BV573" s="246"/>
      <c r="BW573" s="246"/>
      <c r="BX573" s="523"/>
      <c r="BY573" s="246"/>
      <c r="BZ573" s="246"/>
      <c r="CA573" s="246"/>
      <c r="CB573" s="246"/>
      <c r="CC573" s="246"/>
      <c r="CD573" s="246"/>
      <c r="CE573" s="246"/>
      <c r="CF573" s="246"/>
      <c r="CG573" s="246"/>
      <c r="CH573" s="246"/>
      <c r="CI573" s="246"/>
      <c r="CJ573" s="246"/>
      <c r="CK573" s="246"/>
      <c r="CL573" s="246"/>
      <c r="CM573" s="248"/>
      <c r="CN573" s="523"/>
      <c r="CO573" s="562" t="str">
        <f t="shared" si="74"/>
        <v xml:space="preserve"> </v>
      </c>
      <c r="CP573" s="562" t="str">
        <f t="shared" si="78"/>
        <v xml:space="preserve"> </v>
      </c>
      <c r="CQ573" s="562" t="str">
        <f t="shared" si="79"/>
        <v xml:space="preserve"> </v>
      </c>
      <c r="CR573" s="562" t="str">
        <f t="shared" si="80"/>
        <v xml:space="preserve"> </v>
      </c>
      <c r="CS573" s="81"/>
      <c r="CT573" s="515"/>
    </row>
    <row r="574" spans="2:98" ht="12.75" x14ac:dyDescent="0.25">
      <c r="B574" s="147">
        <f>Demography!B573</f>
        <v>0</v>
      </c>
      <c r="C574" s="147">
        <f>Demography!C573</f>
        <v>0</v>
      </c>
      <c r="D574" s="148">
        <f>Demography!D573</f>
        <v>0</v>
      </c>
      <c r="E574" s="148">
        <f>Demography!E573</f>
        <v>0</v>
      </c>
      <c r="F574" s="148">
        <f>Demography!F573</f>
        <v>0</v>
      </c>
      <c r="G574" s="81"/>
      <c r="H574" s="256"/>
      <c r="I574" s="257"/>
      <c r="J574" s="257"/>
      <c r="K574" s="256"/>
      <c r="L574" s="240"/>
      <c r="M574" s="257"/>
      <c r="N574" s="256"/>
      <c r="O574" s="240"/>
      <c r="P574" s="261"/>
      <c r="Q574" s="261"/>
      <c r="R574" s="261"/>
      <c r="S574" s="261"/>
      <c r="T574" s="261"/>
      <c r="U574" s="522"/>
      <c r="V574" s="256"/>
      <c r="W574" s="238"/>
      <c r="X574" s="238"/>
      <c r="Y574" s="81"/>
      <c r="Z574" s="256"/>
      <c r="AA574" s="150"/>
      <c r="AB574" s="150"/>
      <c r="AC574" s="81"/>
      <c r="AD574" s="240"/>
      <c r="AE574" s="240"/>
      <c r="AF574" s="256"/>
      <c r="AG574" s="240"/>
      <c r="AH574" s="256"/>
      <c r="AI574" s="256"/>
      <c r="AJ574" s="256"/>
      <c r="AK574" s="245"/>
      <c r="AL574" s="245"/>
      <c r="AM574" s="245"/>
      <c r="AN574" s="245"/>
      <c r="AO574" s="245"/>
      <c r="AP574" s="523"/>
      <c r="AQ574" s="245"/>
      <c r="AR574" s="245"/>
      <c r="AS574" s="245"/>
      <c r="AT574" s="245"/>
      <c r="AU574" s="245"/>
      <c r="AV574" s="245"/>
      <c r="AW574" s="245"/>
      <c r="AX574" s="245"/>
      <c r="AY574" s="245"/>
      <c r="AZ574" s="245"/>
      <c r="BA574" s="245"/>
      <c r="BB574" s="245"/>
      <c r="BC574" s="245"/>
      <c r="BD574" s="245"/>
      <c r="BE574" s="247"/>
      <c r="BF574" s="523"/>
      <c r="BG574" s="561" t="str">
        <f t="shared" si="73"/>
        <v xml:space="preserve"> </v>
      </c>
      <c r="BH574" s="561" t="str">
        <f t="shared" si="75"/>
        <v xml:space="preserve"> </v>
      </c>
      <c r="BI574" s="561" t="str">
        <f t="shared" si="76"/>
        <v xml:space="preserve"> </v>
      </c>
      <c r="BJ574" s="561" t="str">
        <f t="shared" si="77"/>
        <v xml:space="preserve"> </v>
      </c>
      <c r="BK574" s="523"/>
      <c r="BL574" s="240"/>
      <c r="BM574" s="240"/>
      <c r="BN574" s="256"/>
      <c r="BO574" s="240"/>
      <c r="BP574" s="256"/>
      <c r="BQ574" s="256"/>
      <c r="BR574" s="256"/>
      <c r="BS574" s="245"/>
      <c r="BT574" s="245"/>
      <c r="BU574" s="245"/>
      <c r="BV574" s="245"/>
      <c r="BW574" s="245"/>
      <c r="BX574" s="523"/>
      <c r="BY574" s="245"/>
      <c r="BZ574" s="245"/>
      <c r="CA574" s="245"/>
      <c r="CB574" s="245"/>
      <c r="CC574" s="245"/>
      <c r="CD574" s="245"/>
      <c r="CE574" s="245"/>
      <c r="CF574" s="245"/>
      <c r="CG574" s="245"/>
      <c r="CH574" s="245"/>
      <c r="CI574" s="245"/>
      <c r="CJ574" s="245"/>
      <c r="CK574" s="245"/>
      <c r="CL574" s="245"/>
      <c r="CM574" s="247"/>
      <c r="CN574" s="523"/>
      <c r="CO574" s="561" t="str">
        <f t="shared" si="74"/>
        <v xml:space="preserve"> </v>
      </c>
      <c r="CP574" s="561" t="str">
        <f t="shared" si="78"/>
        <v xml:space="preserve"> </v>
      </c>
      <c r="CQ574" s="561" t="str">
        <f t="shared" si="79"/>
        <v xml:space="preserve"> </v>
      </c>
      <c r="CR574" s="561" t="str">
        <f t="shared" si="80"/>
        <v xml:space="preserve"> </v>
      </c>
      <c r="CS574" s="81"/>
      <c r="CT574" s="254"/>
    </row>
    <row r="575" spans="2:98" ht="12.75" x14ac:dyDescent="0.25">
      <c r="B575" s="361">
        <f>Demography!B574</f>
        <v>0</v>
      </c>
      <c r="C575" s="361">
        <f>Demography!C574</f>
        <v>0</v>
      </c>
      <c r="D575" s="362">
        <f>Demography!D574</f>
        <v>0</v>
      </c>
      <c r="E575" s="362">
        <f>Demography!E574</f>
        <v>0</v>
      </c>
      <c r="F575" s="362">
        <f>Demography!F574</f>
        <v>0</v>
      </c>
      <c r="G575" s="81"/>
      <c r="H575" s="241"/>
      <c r="I575" s="478"/>
      <c r="J575" s="478"/>
      <c r="K575" s="241"/>
      <c r="L575" s="242"/>
      <c r="M575" s="478"/>
      <c r="N575" s="241"/>
      <c r="O575" s="242"/>
      <c r="P575" s="243"/>
      <c r="Q575" s="243"/>
      <c r="R575" s="243"/>
      <c r="S575" s="243"/>
      <c r="T575" s="243"/>
      <c r="U575" s="524"/>
      <c r="V575" s="241"/>
      <c r="W575" s="415"/>
      <c r="X575" s="415"/>
      <c r="Y575" s="81"/>
      <c r="Z575" s="241"/>
      <c r="AA575" s="416"/>
      <c r="AB575" s="416"/>
      <c r="AC575" s="81"/>
      <c r="AD575" s="242"/>
      <c r="AE575" s="242"/>
      <c r="AF575" s="241"/>
      <c r="AG575" s="242"/>
      <c r="AH575" s="241"/>
      <c r="AI575" s="241"/>
      <c r="AJ575" s="241"/>
      <c r="AK575" s="246"/>
      <c r="AL575" s="246"/>
      <c r="AM575" s="246"/>
      <c r="AN575" s="246"/>
      <c r="AO575" s="246"/>
      <c r="AP575" s="523"/>
      <c r="AQ575" s="246"/>
      <c r="AR575" s="246"/>
      <c r="AS575" s="246"/>
      <c r="AT575" s="246"/>
      <c r="AU575" s="246"/>
      <c r="AV575" s="246"/>
      <c r="AW575" s="246"/>
      <c r="AX575" s="246"/>
      <c r="AY575" s="246"/>
      <c r="AZ575" s="246"/>
      <c r="BA575" s="246"/>
      <c r="BB575" s="246"/>
      <c r="BC575" s="246"/>
      <c r="BD575" s="246"/>
      <c r="BE575" s="248"/>
      <c r="BF575" s="523"/>
      <c r="BG575" s="562" t="str">
        <f t="shared" si="73"/>
        <v xml:space="preserve"> </v>
      </c>
      <c r="BH575" s="562" t="str">
        <f t="shared" si="75"/>
        <v xml:space="preserve"> </v>
      </c>
      <c r="BI575" s="562" t="str">
        <f t="shared" si="76"/>
        <v xml:space="preserve"> </v>
      </c>
      <c r="BJ575" s="562" t="str">
        <f t="shared" si="77"/>
        <v xml:space="preserve"> </v>
      </c>
      <c r="BK575" s="523"/>
      <c r="BL575" s="242"/>
      <c r="BM575" s="242"/>
      <c r="BN575" s="241"/>
      <c r="BO575" s="242"/>
      <c r="BP575" s="241"/>
      <c r="BQ575" s="241"/>
      <c r="BR575" s="241"/>
      <c r="BS575" s="246"/>
      <c r="BT575" s="246"/>
      <c r="BU575" s="246"/>
      <c r="BV575" s="246"/>
      <c r="BW575" s="246"/>
      <c r="BX575" s="523"/>
      <c r="BY575" s="246"/>
      <c r="BZ575" s="246"/>
      <c r="CA575" s="246"/>
      <c r="CB575" s="246"/>
      <c r="CC575" s="246"/>
      <c r="CD575" s="246"/>
      <c r="CE575" s="246"/>
      <c r="CF575" s="246"/>
      <c r="CG575" s="246"/>
      <c r="CH575" s="246"/>
      <c r="CI575" s="246"/>
      <c r="CJ575" s="246"/>
      <c r="CK575" s="246"/>
      <c r="CL575" s="246"/>
      <c r="CM575" s="248"/>
      <c r="CN575" s="523"/>
      <c r="CO575" s="562" t="str">
        <f t="shared" si="74"/>
        <v xml:space="preserve"> </v>
      </c>
      <c r="CP575" s="562" t="str">
        <f t="shared" si="78"/>
        <v xml:space="preserve"> </v>
      </c>
      <c r="CQ575" s="562" t="str">
        <f t="shared" si="79"/>
        <v xml:space="preserve"> </v>
      </c>
      <c r="CR575" s="562" t="str">
        <f t="shared" si="80"/>
        <v xml:space="preserve"> </v>
      </c>
      <c r="CS575" s="81"/>
      <c r="CT575" s="515"/>
    </row>
    <row r="576" spans="2:98" ht="12.75" x14ac:dyDescent="0.25">
      <c r="B576" s="147">
        <f>Demography!B575</f>
        <v>0</v>
      </c>
      <c r="C576" s="147">
        <f>Demography!C575</f>
        <v>0</v>
      </c>
      <c r="D576" s="148">
        <f>Demography!D575</f>
        <v>0</v>
      </c>
      <c r="E576" s="148">
        <f>Demography!E575</f>
        <v>0</v>
      </c>
      <c r="F576" s="148">
        <f>Demography!F575</f>
        <v>0</v>
      </c>
      <c r="G576" s="81"/>
      <c r="H576" s="256"/>
      <c r="I576" s="257"/>
      <c r="J576" s="257"/>
      <c r="K576" s="256"/>
      <c r="L576" s="240"/>
      <c r="M576" s="257"/>
      <c r="N576" s="256"/>
      <c r="O576" s="240"/>
      <c r="P576" s="261"/>
      <c r="Q576" s="261"/>
      <c r="R576" s="261"/>
      <c r="S576" s="261"/>
      <c r="T576" s="261"/>
      <c r="U576" s="522"/>
      <c r="V576" s="256"/>
      <c r="W576" s="238"/>
      <c r="X576" s="238"/>
      <c r="Y576" s="81"/>
      <c r="Z576" s="256"/>
      <c r="AA576" s="150"/>
      <c r="AB576" s="150"/>
      <c r="AC576" s="81"/>
      <c r="AD576" s="240"/>
      <c r="AE576" s="240"/>
      <c r="AF576" s="256"/>
      <c r="AG576" s="240"/>
      <c r="AH576" s="256"/>
      <c r="AI576" s="256"/>
      <c r="AJ576" s="256"/>
      <c r="AK576" s="245"/>
      <c r="AL576" s="245"/>
      <c r="AM576" s="245"/>
      <c r="AN576" s="245"/>
      <c r="AO576" s="245"/>
      <c r="AP576" s="523"/>
      <c r="AQ576" s="245"/>
      <c r="AR576" s="245"/>
      <c r="AS576" s="245"/>
      <c r="AT576" s="245"/>
      <c r="AU576" s="245"/>
      <c r="AV576" s="245"/>
      <c r="AW576" s="245"/>
      <c r="AX576" s="245"/>
      <c r="AY576" s="245"/>
      <c r="AZ576" s="245"/>
      <c r="BA576" s="245"/>
      <c r="BB576" s="245"/>
      <c r="BC576" s="245"/>
      <c r="BD576" s="245"/>
      <c r="BE576" s="247"/>
      <c r="BF576" s="523"/>
      <c r="BG576" s="561" t="str">
        <f t="shared" si="73"/>
        <v xml:space="preserve"> </v>
      </c>
      <c r="BH576" s="561" t="str">
        <f t="shared" si="75"/>
        <v xml:space="preserve"> </v>
      </c>
      <c r="BI576" s="561" t="str">
        <f t="shared" si="76"/>
        <v xml:space="preserve"> </v>
      </c>
      <c r="BJ576" s="561" t="str">
        <f t="shared" si="77"/>
        <v xml:space="preserve"> </v>
      </c>
      <c r="BK576" s="523"/>
      <c r="BL576" s="240"/>
      <c r="BM576" s="240"/>
      <c r="BN576" s="256"/>
      <c r="BO576" s="240"/>
      <c r="BP576" s="256"/>
      <c r="BQ576" s="256"/>
      <c r="BR576" s="256"/>
      <c r="BS576" s="245"/>
      <c r="BT576" s="245"/>
      <c r="BU576" s="245"/>
      <c r="BV576" s="245"/>
      <c r="BW576" s="245"/>
      <c r="BX576" s="523"/>
      <c r="BY576" s="245"/>
      <c r="BZ576" s="245"/>
      <c r="CA576" s="245"/>
      <c r="CB576" s="245"/>
      <c r="CC576" s="245"/>
      <c r="CD576" s="245"/>
      <c r="CE576" s="245"/>
      <c r="CF576" s="245"/>
      <c r="CG576" s="245"/>
      <c r="CH576" s="245"/>
      <c r="CI576" s="245"/>
      <c r="CJ576" s="245"/>
      <c r="CK576" s="245"/>
      <c r="CL576" s="245"/>
      <c r="CM576" s="247"/>
      <c r="CN576" s="523"/>
      <c r="CO576" s="561" t="str">
        <f t="shared" si="74"/>
        <v xml:space="preserve"> </v>
      </c>
      <c r="CP576" s="561" t="str">
        <f t="shared" si="78"/>
        <v xml:space="preserve"> </v>
      </c>
      <c r="CQ576" s="561" t="str">
        <f t="shared" si="79"/>
        <v xml:space="preserve"> </v>
      </c>
      <c r="CR576" s="561" t="str">
        <f t="shared" si="80"/>
        <v xml:space="preserve"> </v>
      </c>
      <c r="CS576" s="81"/>
      <c r="CT576" s="254"/>
    </row>
    <row r="577" spans="2:98" ht="12.75" x14ac:dyDescent="0.25">
      <c r="B577" s="361">
        <f>Demography!B576</f>
        <v>0</v>
      </c>
      <c r="C577" s="361">
        <f>Demography!C576</f>
        <v>0</v>
      </c>
      <c r="D577" s="362">
        <f>Demography!D576</f>
        <v>0</v>
      </c>
      <c r="E577" s="362">
        <f>Demography!E576</f>
        <v>0</v>
      </c>
      <c r="F577" s="362">
        <f>Demography!F576</f>
        <v>0</v>
      </c>
      <c r="G577" s="81"/>
      <c r="H577" s="241"/>
      <c r="I577" s="478"/>
      <c r="J577" s="478"/>
      <c r="K577" s="241"/>
      <c r="L577" s="242"/>
      <c r="M577" s="478"/>
      <c r="N577" s="241"/>
      <c r="O577" s="242"/>
      <c r="P577" s="243"/>
      <c r="Q577" s="243"/>
      <c r="R577" s="243"/>
      <c r="S577" s="243"/>
      <c r="T577" s="243"/>
      <c r="U577" s="524"/>
      <c r="V577" s="241"/>
      <c r="W577" s="415"/>
      <c r="X577" s="415"/>
      <c r="Y577" s="81"/>
      <c r="Z577" s="241"/>
      <c r="AA577" s="416"/>
      <c r="AB577" s="416"/>
      <c r="AC577" s="81"/>
      <c r="AD577" s="242"/>
      <c r="AE577" s="242"/>
      <c r="AF577" s="241"/>
      <c r="AG577" s="242"/>
      <c r="AH577" s="241"/>
      <c r="AI577" s="241"/>
      <c r="AJ577" s="241"/>
      <c r="AK577" s="246"/>
      <c r="AL577" s="246"/>
      <c r="AM577" s="246"/>
      <c r="AN577" s="246"/>
      <c r="AO577" s="246"/>
      <c r="AP577" s="523"/>
      <c r="AQ577" s="246"/>
      <c r="AR577" s="246"/>
      <c r="AS577" s="246"/>
      <c r="AT577" s="246"/>
      <c r="AU577" s="246"/>
      <c r="AV577" s="246"/>
      <c r="AW577" s="246"/>
      <c r="AX577" s="246"/>
      <c r="AY577" s="246"/>
      <c r="AZ577" s="246"/>
      <c r="BA577" s="246"/>
      <c r="BB577" s="246"/>
      <c r="BC577" s="246"/>
      <c r="BD577" s="246"/>
      <c r="BE577" s="248"/>
      <c r="BF577" s="523"/>
      <c r="BG577" s="562" t="str">
        <f t="shared" si="73"/>
        <v xml:space="preserve"> </v>
      </c>
      <c r="BH577" s="562" t="str">
        <f t="shared" si="75"/>
        <v xml:space="preserve"> </v>
      </c>
      <c r="BI577" s="562" t="str">
        <f t="shared" si="76"/>
        <v xml:space="preserve"> </v>
      </c>
      <c r="BJ577" s="562" t="str">
        <f t="shared" si="77"/>
        <v xml:space="preserve"> </v>
      </c>
      <c r="BK577" s="523"/>
      <c r="BL577" s="242"/>
      <c r="BM577" s="242"/>
      <c r="BN577" s="241"/>
      <c r="BO577" s="242"/>
      <c r="BP577" s="241"/>
      <c r="BQ577" s="241"/>
      <c r="BR577" s="241"/>
      <c r="BS577" s="246"/>
      <c r="BT577" s="246"/>
      <c r="BU577" s="246"/>
      <c r="BV577" s="246"/>
      <c r="BW577" s="246"/>
      <c r="BX577" s="523"/>
      <c r="BY577" s="246"/>
      <c r="BZ577" s="246"/>
      <c r="CA577" s="246"/>
      <c r="CB577" s="246"/>
      <c r="CC577" s="246"/>
      <c r="CD577" s="246"/>
      <c r="CE577" s="246"/>
      <c r="CF577" s="246"/>
      <c r="CG577" s="246"/>
      <c r="CH577" s="246"/>
      <c r="CI577" s="246"/>
      <c r="CJ577" s="246"/>
      <c r="CK577" s="246"/>
      <c r="CL577" s="246"/>
      <c r="CM577" s="248"/>
      <c r="CN577" s="523"/>
      <c r="CO577" s="562" t="str">
        <f t="shared" si="74"/>
        <v xml:space="preserve"> </v>
      </c>
      <c r="CP577" s="562" t="str">
        <f t="shared" si="78"/>
        <v xml:space="preserve"> </v>
      </c>
      <c r="CQ577" s="562" t="str">
        <f t="shared" si="79"/>
        <v xml:space="preserve"> </v>
      </c>
      <c r="CR577" s="562" t="str">
        <f t="shared" si="80"/>
        <v xml:space="preserve"> </v>
      </c>
      <c r="CS577" s="81"/>
      <c r="CT577" s="515"/>
    </row>
    <row r="578" spans="2:98" ht="12.75" x14ac:dyDescent="0.25">
      <c r="B578" s="147">
        <f>Demography!B577</f>
        <v>0</v>
      </c>
      <c r="C578" s="147">
        <f>Demography!C577</f>
        <v>0</v>
      </c>
      <c r="D578" s="148">
        <f>Demography!D577</f>
        <v>0</v>
      </c>
      <c r="E578" s="148">
        <f>Demography!E577</f>
        <v>0</v>
      </c>
      <c r="F578" s="148">
        <f>Demography!F577</f>
        <v>0</v>
      </c>
      <c r="G578" s="81"/>
      <c r="H578" s="256"/>
      <c r="I578" s="257"/>
      <c r="J578" s="257"/>
      <c r="K578" s="256"/>
      <c r="L578" s="240"/>
      <c r="M578" s="257"/>
      <c r="N578" s="256"/>
      <c r="O578" s="240"/>
      <c r="P578" s="261"/>
      <c r="Q578" s="261"/>
      <c r="R578" s="261"/>
      <c r="S578" s="261"/>
      <c r="T578" s="261"/>
      <c r="U578" s="522"/>
      <c r="V578" s="256"/>
      <c r="W578" s="238"/>
      <c r="X578" s="238"/>
      <c r="Y578" s="81"/>
      <c r="Z578" s="256"/>
      <c r="AA578" s="150"/>
      <c r="AB578" s="150"/>
      <c r="AC578" s="81"/>
      <c r="AD578" s="240"/>
      <c r="AE578" s="240"/>
      <c r="AF578" s="256"/>
      <c r="AG578" s="240"/>
      <c r="AH578" s="256"/>
      <c r="AI578" s="256"/>
      <c r="AJ578" s="256"/>
      <c r="AK578" s="245"/>
      <c r="AL578" s="245"/>
      <c r="AM578" s="245"/>
      <c r="AN578" s="245"/>
      <c r="AO578" s="245"/>
      <c r="AP578" s="523"/>
      <c r="AQ578" s="245"/>
      <c r="AR578" s="245"/>
      <c r="AS578" s="245"/>
      <c r="AT578" s="245"/>
      <c r="AU578" s="245"/>
      <c r="AV578" s="245"/>
      <c r="AW578" s="245"/>
      <c r="AX578" s="245"/>
      <c r="AY578" s="245"/>
      <c r="AZ578" s="245"/>
      <c r="BA578" s="245"/>
      <c r="BB578" s="245"/>
      <c r="BC578" s="245"/>
      <c r="BD578" s="245"/>
      <c r="BE578" s="247"/>
      <c r="BF578" s="523"/>
      <c r="BG578" s="561" t="str">
        <f t="shared" si="73"/>
        <v xml:space="preserve"> </v>
      </c>
      <c r="BH578" s="561" t="str">
        <f t="shared" si="75"/>
        <v xml:space="preserve"> </v>
      </c>
      <c r="BI578" s="561" t="str">
        <f t="shared" si="76"/>
        <v xml:space="preserve"> </v>
      </c>
      <c r="BJ578" s="561" t="str">
        <f t="shared" si="77"/>
        <v xml:space="preserve"> </v>
      </c>
      <c r="BK578" s="523"/>
      <c r="BL578" s="240"/>
      <c r="BM578" s="240"/>
      <c r="BN578" s="256"/>
      <c r="BO578" s="240"/>
      <c r="BP578" s="256"/>
      <c r="BQ578" s="256"/>
      <c r="BR578" s="256"/>
      <c r="BS578" s="245"/>
      <c r="BT578" s="245"/>
      <c r="BU578" s="245"/>
      <c r="BV578" s="245"/>
      <c r="BW578" s="245"/>
      <c r="BX578" s="523"/>
      <c r="BY578" s="245"/>
      <c r="BZ578" s="245"/>
      <c r="CA578" s="245"/>
      <c r="CB578" s="245"/>
      <c r="CC578" s="245"/>
      <c r="CD578" s="245"/>
      <c r="CE578" s="245"/>
      <c r="CF578" s="245"/>
      <c r="CG578" s="245"/>
      <c r="CH578" s="245"/>
      <c r="CI578" s="245"/>
      <c r="CJ578" s="245"/>
      <c r="CK578" s="245"/>
      <c r="CL578" s="245"/>
      <c r="CM578" s="247"/>
      <c r="CN578" s="523"/>
      <c r="CO578" s="561" t="str">
        <f t="shared" si="74"/>
        <v xml:space="preserve"> </v>
      </c>
      <c r="CP578" s="561" t="str">
        <f t="shared" si="78"/>
        <v xml:space="preserve"> </v>
      </c>
      <c r="CQ578" s="561" t="str">
        <f t="shared" si="79"/>
        <v xml:space="preserve"> </v>
      </c>
      <c r="CR578" s="561" t="str">
        <f t="shared" si="80"/>
        <v xml:space="preserve"> </v>
      </c>
      <c r="CS578" s="81"/>
      <c r="CT578" s="254"/>
    </row>
    <row r="579" spans="2:98" ht="12.75" x14ac:dyDescent="0.25">
      <c r="B579" s="361">
        <f>Demography!B578</f>
        <v>0</v>
      </c>
      <c r="C579" s="361">
        <f>Demography!C578</f>
        <v>0</v>
      </c>
      <c r="D579" s="362">
        <f>Demography!D578</f>
        <v>0</v>
      </c>
      <c r="E579" s="362">
        <f>Demography!E578</f>
        <v>0</v>
      </c>
      <c r="F579" s="362">
        <f>Demography!F578</f>
        <v>0</v>
      </c>
      <c r="G579" s="81"/>
      <c r="H579" s="241"/>
      <c r="I579" s="478"/>
      <c r="J579" s="478"/>
      <c r="K579" s="241"/>
      <c r="L579" s="242"/>
      <c r="M579" s="478"/>
      <c r="N579" s="241"/>
      <c r="O579" s="242"/>
      <c r="P579" s="243"/>
      <c r="Q579" s="243"/>
      <c r="R579" s="243"/>
      <c r="S579" s="243"/>
      <c r="T579" s="243"/>
      <c r="U579" s="524"/>
      <c r="V579" s="241"/>
      <c r="W579" s="415"/>
      <c r="X579" s="415"/>
      <c r="Y579" s="81"/>
      <c r="Z579" s="241"/>
      <c r="AA579" s="416"/>
      <c r="AB579" s="416"/>
      <c r="AC579" s="81"/>
      <c r="AD579" s="242"/>
      <c r="AE579" s="242"/>
      <c r="AF579" s="241"/>
      <c r="AG579" s="242"/>
      <c r="AH579" s="241"/>
      <c r="AI579" s="241"/>
      <c r="AJ579" s="241"/>
      <c r="AK579" s="246"/>
      <c r="AL579" s="246"/>
      <c r="AM579" s="246"/>
      <c r="AN579" s="246"/>
      <c r="AO579" s="246"/>
      <c r="AP579" s="523"/>
      <c r="AQ579" s="246"/>
      <c r="AR579" s="246"/>
      <c r="AS579" s="246"/>
      <c r="AT579" s="246"/>
      <c r="AU579" s="246"/>
      <c r="AV579" s="246"/>
      <c r="AW579" s="246"/>
      <c r="AX579" s="246"/>
      <c r="AY579" s="246"/>
      <c r="AZ579" s="246"/>
      <c r="BA579" s="246"/>
      <c r="BB579" s="246"/>
      <c r="BC579" s="246"/>
      <c r="BD579" s="246"/>
      <c r="BE579" s="248"/>
      <c r="BF579" s="523"/>
      <c r="BG579" s="562" t="str">
        <f t="shared" si="73"/>
        <v xml:space="preserve"> </v>
      </c>
      <c r="BH579" s="562" t="str">
        <f t="shared" si="75"/>
        <v xml:space="preserve"> </v>
      </c>
      <c r="BI579" s="562" t="str">
        <f t="shared" si="76"/>
        <v xml:space="preserve"> </v>
      </c>
      <c r="BJ579" s="562" t="str">
        <f t="shared" si="77"/>
        <v xml:space="preserve"> </v>
      </c>
      <c r="BK579" s="523"/>
      <c r="BL579" s="242"/>
      <c r="BM579" s="242"/>
      <c r="BN579" s="241"/>
      <c r="BO579" s="242"/>
      <c r="BP579" s="241"/>
      <c r="BQ579" s="241"/>
      <c r="BR579" s="241"/>
      <c r="BS579" s="246"/>
      <c r="BT579" s="246"/>
      <c r="BU579" s="246"/>
      <c r="BV579" s="246"/>
      <c r="BW579" s="246"/>
      <c r="BX579" s="523"/>
      <c r="BY579" s="246"/>
      <c r="BZ579" s="246"/>
      <c r="CA579" s="246"/>
      <c r="CB579" s="246"/>
      <c r="CC579" s="246"/>
      <c r="CD579" s="246"/>
      <c r="CE579" s="246"/>
      <c r="CF579" s="246"/>
      <c r="CG579" s="246"/>
      <c r="CH579" s="246"/>
      <c r="CI579" s="246"/>
      <c r="CJ579" s="246"/>
      <c r="CK579" s="246"/>
      <c r="CL579" s="246"/>
      <c r="CM579" s="248"/>
      <c r="CN579" s="523"/>
      <c r="CO579" s="562" t="str">
        <f t="shared" si="74"/>
        <v xml:space="preserve"> </v>
      </c>
      <c r="CP579" s="562" t="str">
        <f t="shared" si="78"/>
        <v xml:space="preserve"> </v>
      </c>
      <c r="CQ579" s="562" t="str">
        <f t="shared" si="79"/>
        <v xml:space="preserve"> </v>
      </c>
      <c r="CR579" s="562" t="str">
        <f t="shared" si="80"/>
        <v xml:space="preserve"> </v>
      </c>
      <c r="CS579" s="81"/>
      <c r="CT579" s="515"/>
    </row>
    <row r="580" spans="2:98" ht="12.75" x14ac:dyDescent="0.25">
      <c r="B580" s="147">
        <f>Demography!B579</f>
        <v>0</v>
      </c>
      <c r="C580" s="147">
        <f>Demography!C579</f>
        <v>0</v>
      </c>
      <c r="D580" s="148">
        <f>Demography!D579</f>
        <v>0</v>
      </c>
      <c r="E580" s="148">
        <f>Demography!E579</f>
        <v>0</v>
      </c>
      <c r="F580" s="148">
        <f>Demography!F579</f>
        <v>0</v>
      </c>
      <c r="G580" s="81"/>
      <c r="H580" s="256"/>
      <c r="I580" s="257"/>
      <c r="J580" s="257"/>
      <c r="K580" s="256"/>
      <c r="L580" s="240"/>
      <c r="M580" s="257"/>
      <c r="N580" s="256"/>
      <c r="O580" s="240"/>
      <c r="P580" s="261"/>
      <c r="Q580" s="261"/>
      <c r="R580" s="261"/>
      <c r="S580" s="261"/>
      <c r="T580" s="261"/>
      <c r="U580" s="522"/>
      <c r="V580" s="256"/>
      <c r="W580" s="238"/>
      <c r="X580" s="238"/>
      <c r="Y580" s="81"/>
      <c r="Z580" s="256"/>
      <c r="AA580" s="150"/>
      <c r="AB580" s="150"/>
      <c r="AC580" s="81"/>
      <c r="AD580" s="240"/>
      <c r="AE580" s="240"/>
      <c r="AF580" s="256"/>
      <c r="AG580" s="240"/>
      <c r="AH580" s="256"/>
      <c r="AI580" s="256"/>
      <c r="AJ580" s="256"/>
      <c r="AK580" s="245"/>
      <c r="AL580" s="245"/>
      <c r="AM580" s="245"/>
      <c r="AN580" s="245"/>
      <c r="AO580" s="245"/>
      <c r="AP580" s="523"/>
      <c r="AQ580" s="245"/>
      <c r="AR580" s="245"/>
      <c r="AS580" s="245"/>
      <c r="AT580" s="245"/>
      <c r="AU580" s="245"/>
      <c r="AV580" s="245"/>
      <c r="AW580" s="245"/>
      <c r="AX580" s="245"/>
      <c r="AY580" s="245"/>
      <c r="AZ580" s="245"/>
      <c r="BA580" s="245"/>
      <c r="BB580" s="245"/>
      <c r="BC580" s="245"/>
      <c r="BD580" s="245"/>
      <c r="BE580" s="247"/>
      <c r="BF580" s="523"/>
      <c r="BG580" s="561" t="str">
        <f t="shared" si="73"/>
        <v xml:space="preserve"> </v>
      </c>
      <c r="BH580" s="561" t="str">
        <f t="shared" si="75"/>
        <v xml:space="preserve"> </v>
      </c>
      <c r="BI580" s="561" t="str">
        <f t="shared" si="76"/>
        <v xml:space="preserve"> </v>
      </c>
      <c r="BJ580" s="561" t="str">
        <f t="shared" si="77"/>
        <v xml:space="preserve"> </v>
      </c>
      <c r="BK580" s="523"/>
      <c r="BL580" s="240"/>
      <c r="BM580" s="240"/>
      <c r="BN580" s="256"/>
      <c r="BO580" s="240"/>
      <c r="BP580" s="256"/>
      <c r="BQ580" s="256"/>
      <c r="BR580" s="256"/>
      <c r="BS580" s="245"/>
      <c r="BT580" s="245"/>
      <c r="BU580" s="245"/>
      <c r="BV580" s="245"/>
      <c r="BW580" s="245"/>
      <c r="BX580" s="523"/>
      <c r="BY580" s="245"/>
      <c r="BZ580" s="245"/>
      <c r="CA580" s="245"/>
      <c r="CB580" s="245"/>
      <c r="CC580" s="245"/>
      <c r="CD580" s="245"/>
      <c r="CE580" s="245"/>
      <c r="CF580" s="245"/>
      <c r="CG580" s="245"/>
      <c r="CH580" s="245"/>
      <c r="CI580" s="245"/>
      <c r="CJ580" s="245"/>
      <c r="CK580" s="245"/>
      <c r="CL580" s="245"/>
      <c r="CM580" s="247"/>
      <c r="CN580" s="523"/>
      <c r="CO580" s="561" t="str">
        <f t="shared" si="74"/>
        <v xml:space="preserve"> </v>
      </c>
      <c r="CP580" s="561" t="str">
        <f t="shared" si="78"/>
        <v xml:space="preserve"> </v>
      </c>
      <c r="CQ580" s="561" t="str">
        <f t="shared" si="79"/>
        <v xml:space="preserve"> </v>
      </c>
      <c r="CR580" s="561" t="str">
        <f t="shared" si="80"/>
        <v xml:space="preserve"> </v>
      </c>
      <c r="CS580" s="81"/>
      <c r="CT580" s="254"/>
    </row>
    <row r="581" spans="2:98" ht="12.75" x14ac:dyDescent="0.25">
      <c r="B581" s="361">
        <f>Demography!B580</f>
        <v>0</v>
      </c>
      <c r="C581" s="361">
        <f>Demography!C580</f>
        <v>0</v>
      </c>
      <c r="D581" s="362">
        <f>Demography!D580</f>
        <v>0</v>
      </c>
      <c r="E581" s="362">
        <f>Demography!E580</f>
        <v>0</v>
      </c>
      <c r="F581" s="362">
        <f>Demography!F580</f>
        <v>0</v>
      </c>
      <c r="G581" s="81"/>
      <c r="H581" s="241"/>
      <c r="I581" s="478"/>
      <c r="J581" s="478"/>
      <c r="K581" s="241"/>
      <c r="L581" s="242"/>
      <c r="M581" s="478"/>
      <c r="N581" s="241"/>
      <c r="O581" s="242"/>
      <c r="P581" s="243"/>
      <c r="Q581" s="243"/>
      <c r="R581" s="243"/>
      <c r="S581" s="243"/>
      <c r="T581" s="243"/>
      <c r="U581" s="524"/>
      <c r="V581" s="241"/>
      <c r="W581" s="415"/>
      <c r="X581" s="415"/>
      <c r="Y581" s="81"/>
      <c r="Z581" s="241"/>
      <c r="AA581" s="416"/>
      <c r="AB581" s="416"/>
      <c r="AC581" s="81"/>
      <c r="AD581" s="242"/>
      <c r="AE581" s="242"/>
      <c r="AF581" s="241"/>
      <c r="AG581" s="242"/>
      <c r="AH581" s="241"/>
      <c r="AI581" s="241"/>
      <c r="AJ581" s="241"/>
      <c r="AK581" s="246"/>
      <c r="AL581" s="246"/>
      <c r="AM581" s="246"/>
      <c r="AN581" s="246"/>
      <c r="AO581" s="246"/>
      <c r="AP581" s="523"/>
      <c r="AQ581" s="246"/>
      <c r="AR581" s="246"/>
      <c r="AS581" s="246"/>
      <c r="AT581" s="246"/>
      <c r="AU581" s="246"/>
      <c r="AV581" s="246"/>
      <c r="AW581" s="246"/>
      <c r="AX581" s="246"/>
      <c r="AY581" s="246"/>
      <c r="AZ581" s="246"/>
      <c r="BA581" s="246"/>
      <c r="BB581" s="246"/>
      <c r="BC581" s="246"/>
      <c r="BD581" s="246"/>
      <c r="BE581" s="248"/>
      <c r="BF581" s="523"/>
      <c r="BG581" s="562" t="str">
        <f t="shared" si="73"/>
        <v xml:space="preserve"> </v>
      </c>
      <c r="BH581" s="562" t="str">
        <f t="shared" si="75"/>
        <v xml:space="preserve"> </v>
      </c>
      <c r="BI581" s="562" t="str">
        <f t="shared" si="76"/>
        <v xml:space="preserve"> </v>
      </c>
      <c r="BJ581" s="562" t="str">
        <f t="shared" si="77"/>
        <v xml:space="preserve"> </v>
      </c>
      <c r="BK581" s="523"/>
      <c r="BL581" s="242"/>
      <c r="BM581" s="242"/>
      <c r="BN581" s="241"/>
      <c r="BO581" s="242"/>
      <c r="BP581" s="241"/>
      <c r="BQ581" s="241"/>
      <c r="BR581" s="241"/>
      <c r="BS581" s="246"/>
      <c r="BT581" s="246"/>
      <c r="BU581" s="246"/>
      <c r="BV581" s="246"/>
      <c r="BW581" s="246"/>
      <c r="BX581" s="523"/>
      <c r="BY581" s="246"/>
      <c r="BZ581" s="246"/>
      <c r="CA581" s="246"/>
      <c r="CB581" s="246"/>
      <c r="CC581" s="246"/>
      <c r="CD581" s="246"/>
      <c r="CE581" s="246"/>
      <c r="CF581" s="246"/>
      <c r="CG581" s="246"/>
      <c r="CH581" s="246"/>
      <c r="CI581" s="246"/>
      <c r="CJ581" s="246"/>
      <c r="CK581" s="246"/>
      <c r="CL581" s="246"/>
      <c r="CM581" s="248"/>
      <c r="CN581" s="523"/>
      <c r="CO581" s="562" t="str">
        <f t="shared" si="74"/>
        <v xml:space="preserve"> </v>
      </c>
      <c r="CP581" s="562" t="str">
        <f t="shared" si="78"/>
        <v xml:space="preserve"> </v>
      </c>
      <c r="CQ581" s="562" t="str">
        <f t="shared" si="79"/>
        <v xml:space="preserve"> </v>
      </c>
      <c r="CR581" s="562" t="str">
        <f t="shared" si="80"/>
        <v xml:space="preserve"> </v>
      </c>
      <c r="CS581" s="81"/>
      <c r="CT581" s="515"/>
    </row>
    <row r="582" spans="2:98" ht="12.75" x14ac:dyDescent="0.25">
      <c r="B582" s="147">
        <f>Demography!B581</f>
        <v>0</v>
      </c>
      <c r="C582" s="147">
        <f>Demography!C581</f>
        <v>0</v>
      </c>
      <c r="D582" s="148">
        <f>Demography!D581</f>
        <v>0</v>
      </c>
      <c r="E582" s="148">
        <f>Demography!E581</f>
        <v>0</v>
      </c>
      <c r="F582" s="148">
        <f>Demography!F581</f>
        <v>0</v>
      </c>
      <c r="G582" s="81"/>
      <c r="H582" s="256"/>
      <c r="I582" s="257"/>
      <c r="J582" s="257"/>
      <c r="K582" s="256"/>
      <c r="L582" s="240"/>
      <c r="M582" s="257"/>
      <c r="N582" s="256"/>
      <c r="O582" s="240"/>
      <c r="P582" s="261"/>
      <c r="Q582" s="261"/>
      <c r="R582" s="261"/>
      <c r="S582" s="261"/>
      <c r="T582" s="261"/>
      <c r="U582" s="522"/>
      <c r="V582" s="256"/>
      <c r="W582" s="238"/>
      <c r="X582" s="238"/>
      <c r="Y582" s="81"/>
      <c r="Z582" s="256"/>
      <c r="AA582" s="150"/>
      <c r="AB582" s="150"/>
      <c r="AC582" s="81"/>
      <c r="AD582" s="240"/>
      <c r="AE582" s="240"/>
      <c r="AF582" s="256"/>
      <c r="AG582" s="240"/>
      <c r="AH582" s="256"/>
      <c r="AI582" s="256"/>
      <c r="AJ582" s="256"/>
      <c r="AK582" s="245"/>
      <c r="AL582" s="245"/>
      <c r="AM582" s="245"/>
      <c r="AN582" s="245"/>
      <c r="AO582" s="245"/>
      <c r="AP582" s="523"/>
      <c r="AQ582" s="245"/>
      <c r="AR582" s="245"/>
      <c r="AS582" s="245"/>
      <c r="AT582" s="245"/>
      <c r="AU582" s="245"/>
      <c r="AV582" s="245"/>
      <c r="AW582" s="245"/>
      <c r="AX582" s="245"/>
      <c r="AY582" s="245"/>
      <c r="AZ582" s="245"/>
      <c r="BA582" s="245"/>
      <c r="BB582" s="245"/>
      <c r="BC582" s="245"/>
      <c r="BD582" s="245"/>
      <c r="BE582" s="247"/>
      <c r="BF582" s="523"/>
      <c r="BG582" s="561" t="str">
        <f t="shared" si="73"/>
        <v xml:space="preserve"> </v>
      </c>
      <c r="BH582" s="561" t="str">
        <f t="shared" si="75"/>
        <v xml:space="preserve"> </v>
      </c>
      <c r="BI582" s="561" t="str">
        <f t="shared" si="76"/>
        <v xml:space="preserve"> </v>
      </c>
      <c r="BJ582" s="561" t="str">
        <f t="shared" si="77"/>
        <v xml:space="preserve"> </v>
      </c>
      <c r="BK582" s="523"/>
      <c r="BL582" s="240"/>
      <c r="BM582" s="240"/>
      <c r="BN582" s="256"/>
      <c r="BO582" s="240"/>
      <c r="BP582" s="256"/>
      <c r="BQ582" s="256"/>
      <c r="BR582" s="256"/>
      <c r="BS582" s="245"/>
      <c r="BT582" s="245"/>
      <c r="BU582" s="245"/>
      <c r="BV582" s="245"/>
      <c r="BW582" s="245"/>
      <c r="BX582" s="523"/>
      <c r="BY582" s="245"/>
      <c r="BZ582" s="245"/>
      <c r="CA582" s="245"/>
      <c r="CB582" s="245"/>
      <c r="CC582" s="245"/>
      <c r="CD582" s="245"/>
      <c r="CE582" s="245"/>
      <c r="CF582" s="245"/>
      <c r="CG582" s="245"/>
      <c r="CH582" s="245"/>
      <c r="CI582" s="245"/>
      <c r="CJ582" s="245"/>
      <c r="CK582" s="245"/>
      <c r="CL582" s="245"/>
      <c r="CM582" s="247"/>
      <c r="CN582" s="523"/>
      <c r="CO582" s="561" t="str">
        <f t="shared" si="74"/>
        <v xml:space="preserve"> </v>
      </c>
      <c r="CP582" s="561" t="str">
        <f t="shared" si="78"/>
        <v xml:space="preserve"> </v>
      </c>
      <c r="CQ582" s="561" t="str">
        <f t="shared" si="79"/>
        <v xml:space="preserve"> </v>
      </c>
      <c r="CR582" s="561" t="str">
        <f t="shared" si="80"/>
        <v xml:space="preserve"> </v>
      </c>
      <c r="CS582" s="81"/>
      <c r="CT582" s="254"/>
    </row>
    <row r="583" spans="2:98" ht="12.75" x14ac:dyDescent="0.25">
      <c r="B583" s="361">
        <f>Demography!B582</f>
        <v>0</v>
      </c>
      <c r="C583" s="361">
        <f>Demography!C582</f>
        <v>0</v>
      </c>
      <c r="D583" s="362">
        <f>Demography!D582</f>
        <v>0</v>
      </c>
      <c r="E583" s="362">
        <f>Demography!E582</f>
        <v>0</v>
      </c>
      <c r="F583" s="362">
        <f>Demography!F582</f>
        <v>0</v>
      </c>
      <c r="G583" s="81"/>
      <c r="H583" s="241"/>
      <c r="I583" s="478"/>
      <c r="J583" s="478"/>
      <c r="K583" s="241"/>
      <c r="L583" s="242"/>
      <c r="M583" s="478"/>
      <c r="N583" s="241"/>
      <c r="O583" s="242"/>
      <c r="P583" s="243"/>
      <c r="Q583" s="243"/>
      <c r="R583" s="243"/>
      <c r="S583" s="243"/>
      <c r="T583" s="243"/>
      <c r="U583" s="524"/>
      <c r="V583" s="241"/>
      <c r="W583" s="415"/>
      <c r="X583" s="415"/>
      <c r="Y583" s="81"/>
      <c r="Z583" s="241"/>
      <c r="AA583" s="416"/>
      <c r="AB583" s="416"/>
      <c r="AC583" s="81"/>
      <c r="AD583" s="242"/>
      <c r="AE583" s="242"/>
      <c r="AF583" s="241"/>
      <c r="AG583" s="242"/>
      <c r="AH583" s="241"/>
      <c r="AI583" s="241"/>
      <c r="AJ583" s="241"/>
      <c r="AK583" s="246"/>
      <c r="AL583" s="246"/>
      <c r="AM583" s="246"/>
      <c r="AN583" s="246"/>
      <c r="AO583" s="246"/>
      <c r="AP583" s="523"/>
      <c r="AQ583" s="246"/>
      <c r="AR583" s="246"/>
      <c r="AS583" s="246"/>
      <c r="AT583" s="246"/>
      <c r="AU583" s="246"/>
      <c r="AV583" s="246"/>
      <c r="AW583" s="246"/>
      <c r="AX583" s="246"/>
      <c r="AY583" s="246"/>
      <c r="AZ583" s="246"/>
      <c r="BA583" s="246"/>
      <c r="BB583" s="246"/>
      <c r="BC583" s="246"/>
      <c r="BD583" s="246"/>
      <c r="BE583" s="248"/>
      <c r="BF583" s="523"/>
      <c r="BG583" s="562" t="str">
        <f t="shared" si="73"/>
        <v xml:space="preserve"> </v>
      </c>
      <c r="BH583" s="562" t="str">
        <f t="shared" si="75"/>
        <v xml:space="preserve"> </v>
      </c>
      <c r="BI583" s="562" t="str">
        <f t="shared" si="76"/>
        <v xml:space="preserve"> </v>
      </c>
      <c r="BJ583" s="562" t="str">
        <f t="shared" si="77"/>
        <v xml:space="preserve"> </v>
      </c>
      <c r="BK583" s="523"/>
      <c r="BL583" s="242"/>
      <c r="BM583" s="242"/>
      <c r="BN583" s="241"/>
      <c r="BO583" s="242"/>
      <c r="BP583" s="241"/>
      <c r="BQ583" s="241"/>
      <c r="BR583" s="241"/>
      <c r="BS583" s="246"/>
      <c r="BT583" s="246"/>
      <c r="BU583" s="246"/>
      <c r="BV583" s="246"/>
      <c r="BW583" s="246"/>
      <c r="BX583" s="523"/>
      <c r="BY583" s="246"/>
      <c r="BZ583" s="246"/>
      <c r="CA583" s="246"/>
      <c r="CB583" s="246"/>
      <c r="CC583" s="246"/>
      <c r="CD583" s="246"/>
      <c r="CE583" s="246"/>
      <c r="CF583" s="246"/>
      <c r="CG583" s="246"/>
      <c r="CH583" s="246"/>
      <c r="CI583" s="246"/>
      <c r="CJ583" s="246"/>
      <c r="CK583" s="246"/>
      <c r="CL583" s="246"/>
      <c r="CM583" s="248"/>
      <c r="CN583" s="523"/>
      <c r="CO583" s="562" t="str">
        <f t="shared" si="74"/>
        <v xml:space="preserve"> </v>
      </c>
      <c r="CP583" s="562" t="str">
        <f t="shared" si="78"/>
        <v xml:space="preserve"> </v>
      </c>
      <c r="CQ583" s="562" t="str">
        <f t="shared" si="79"/>
        <v xml:space="preserve"> </v>
      </c>
      <c r="CR583" s="562" t="str">
        <f t="shared" si="80"/>
        <v xml:space="preserve"> </v>
      </c>
      <c r="CS583" s="81"/>
      <c r="CT583" s="515"/>
    </row>
    <row r="584" spans="2:98" ht="12.75" x14ac:dyDescent="0.25">
      <c r="B584" s="147">
        <f>Demography!B583</f>
        <v>0</v>
      </c>
      <c r="C584" s="147">
        <f>Demography!C583</f>
        <v>0</v>
      </c>
      <c r="D584" s="148">
        <f>Demography!D583</f>
        <v>0</v>
      </c>
      <c r="E584" s="148">
        <f>Demography!E583</f>
        <v>0</v>
      </c>
      <c r="F584" s="148">
        <f>Demography!F583</f>
        <v>0</v>
      </c>
      <c r="G584" s="81"/>
      <c r="H584" s="256"/>
      <c r="I584" s="257"/>
      <c r="J584" s="257"/>
      <c r="K584" s="256"/>
      <c r="L584" s="240"/>
      <c r="M584" s="257"/>
      <c r="N584" s="256"/>
      <c r="O584" s="240"/>
      <c r="P584" s="261"/>
      <c r="Q584" s="261"/>
      <c r="R584" s="261"/>
      <c r="S584" s="261"/>
      <c r="T584" s="261"/>
      <c r="U584" s="522"/>
      <c r="V584" s="256"/>
      <c r="W584" s="238"/>
      <c r="X584" s="238"/>
      <c r="Y584" s="81"/>
      <c r="Z584" s="256"/>
      <c r="AA584" s="150"/>
      <c r="AB584" s="150"/>
      <c r="AC584" s="81"/>
      <c r="AD584" s="240"/>
      <c r="AE584" s="240"/>
      <c r="AF584" s="256"/>
      <c r="AG584" s="240"/>
      <c r="AH584" s="256"/>
      <c r="AI584" s="256"/>
      <c r="AJ584" s="256"/>
      <c r="AK584" s="245"/>
      <c r="AL584" s="245"/>
      <c r="AM584" s="245"/>
      <c r="AN584" s="245"/>
      <c r="AO584" s="245"/>
      <c r="AP584" s="523"/>
      <c r="AQ584" s="245"/>
      <c r="AR584" s="245"/>
      <c r="AS584" s="245"/>
      <c r="AT584" s="245"/>
      <c r="AU584" s="245"/>
      <c r="AV584" s="245"/>
      <c r="AW584" s="245"/>
      <c r="AX584" s="245"/>
      <c r="AY584" s="245"/>
      <c r="AZ584" s="245"/>
      <c r="BA584" s="245"/>
      <c r="BB584" s="245"/>
      <c r="BC584" s="245"/>
      <c r="BD584" s="245"/>
      <c r="BE584" s="247"/>
      <c r="BF584" s="523"/>
      <c r="BG584" s="561" t="str">
        <f t="shared" si="73"/>
        <v xml:space="preserve"> </v>
      </c>
      <c r="BH584" s="561" t="str">
        <f t="shared" si="75"/>
        <v xml:space="preserve"> </v>
      </c>
      <c r="BI584" s="561" t="str">
        <f t="shared" si="76"/>
        <v xml:space="preserve"> </v>
      </c>
      <c r="BJ584" s="561" t="str">
        <f t="shared" si="77"/>
        <v xml:space="preserve"> </v>
      </c>
      <c r="BK584" s="523"/>
      <c r="BL584" s="240"/>
      <c r="BM584" s="240"/>
      <c r="BN584" s="256"/>
      <c r="BO584" s="240"/>
      <c r="BP584" s="256"/>
      <c r="BQ584" s="256"/>
      <c r="BR584" s="256"/>
      <c r="BS584" s="245"/>
      <c r="BT584" s="245"/>
      <c r="BU584" s="245"/>
      <c r="BV584" s="245"/>
      <c r="BW584" s="245"/>
      <c r="BX584" s="523"/>
      <c r="BY584" s="245"/>
      <c r="BZ584" s="245"/>
      <c r="CA584" s="245"/>
      <c r="CB584" s="245"/>
      <c r="CC584" s="245"/>
      <c r="CD584" s="245"/>
      <c r="CE584" s="245"/>
      <c r="CF584" s="245"/>
      <c r="CG584" s="245"/>
      <c r="CH584" s="245"/>
      <c r="CI584" s="245"/>
      <c r="CJ584" s="245"/>
      <c r="CK584" s="245"/>
      <c r="CL584" s="245"/>
      <c r="CM584" s="247"/>
      <c r="CN584" s="523"/>
      <c r="CO584" s="561" t="str">
        <f t="shared" si="74"/>
        <v xml:space="preserve"> </v>
      </c>
      <c r="CP584" s="561" t="str">
        <f t="shared" si="78"/>
        <v xml:space="preserve"> </v>
      </c>
      <c r="CQ584" s="561" t="str">
        <f t="shared" si="79"/>
        <v xml:space="preserve"> </v>
      </c>
      <c r="CR584" s="561" t="str">
        <f t="shared" si="80"/>
        <v xml:space="preserve"> </v>
      </c>
      <c r="CS584" s="81"/>
      <c r="CT584" s="254"/>
    </row>
    <row r="585" spans="2:98" ht="12.75" x14ac:dyDescent="0.25">
      <c r="B585" s="361">
        <f>Demography!B584</f>
        <v>0</v>
      </c>
      <c r="C585" s="361">
        <f>Demography!C584</f>
        <v>0</v>
      </c>
      <c r="D585" s="362">
        <f>Demography!D584</f>
        <v>0</v>
      </c>
      <c r="E585" s="362">
        <f>Demography!E584</f>
        <v>0</v>
      </c>
      <c r="F585" s="362">
        <f>Demography!F584</f>
        <v>0</v>
      </c>
      <c r="G585" s="81"/>
      <c r="H585" s="241"/>
      <c r="I585" s="478"/>
      <c r="J585" s="478"/>
      <c r="K585" s="241"/>
      <c r="L585" s="242"/>
      <c r="M585" s="478"/>
      <c r="N585" s="241"/>
      <c r="O585" s="242"/>
      <c r="P585" s="243"/>
      <c r="Q585" s="243"/>
      <c r="R585" s="243"/>
      <c r="S585" s="243"/>
      <c r="T585" s="243"/>
      <c r="U585" s="524"/>
      <c r="V585" s="241"/>
      <c r="W585" s="415"/>
      <c r="X585" s="415"/>
      <c r="Y585" s="81"/>
      <c r="Z585" s="241"/>
      <c r="AA585" s="416"/>
      <c r="AB585" s="416"/>
      <c r="AC585" s="81"/>
      <c r="AD585" s="242"/>
      <c r="AE585" s="242"/>
      <c r="AF585" s="241"/>
      <c r="AG585" s="242"/>
      <c r="AH585" s="241"/>
      <c r="AI585" s="241"/>
      <c r="AJ585" s="241"/>
      <c r="AK585" s="246"/>
      <c r="AL585" s="246"/>
      <c r="AM585" s="246"/>
      <c r="AN585" s="246"/>
      <c r="AO585" s="246"/>
      <c r="AP585" s="523"/>
      <c r="AQ585" s="246"/>
      <c r="AR585" s="246"/>
      <c r="AS585" s="246"/>
      <c r="AT585" s="246"/>
      <c r="AU585" s="246"/>
      <c r="AV585" s="246"/>
      <c r="AW585" s="246"/>
      <c r="AX585" s="246"/>
      <c r="AY585" s="246"/>
      <c r="AZ585" s="246"/>
      <c r="BA585" s="246"/>
      <c r="BB585" s="246"/>
      <c r="BC585" s="246"/>
      <c r="BD585" s="246"/>
      <c r="BE585" s="248"/>
      <c r="BF585" s="523"/>
      <c r="BG585" s="562" t="str">
        <f t="shared" si="73"/>
        <v xml:space="preserve"> </v>
      </c>
      <c r="BH585" s="562" t="str">
        <f t="shared" si="75"/>
        <v xml:space="preserve"> </v>
      </c>
      <c r="BI585" s="562" t="str">
        <f t="shared" si="76"/>
        <v xml:space="preserve"> </v>
      </c>
      <c r="BJ585" s="562" t="str">
        <f t="shared" si="77"/>
        <v xml:space="preserve"> </v>
      </c>
      <c r="BK585" s="523"/>
      <c r="BL585" s="242"/>
      <c r="BM585" s="242"/>
      <c r="BN585" s="241"/>
      <c r="BO585" s="242"/>
      <c r="BP585" s="241"/>
      <c r="BQ585" s="241"/>
      <c r="BR585" s="241"/>
      <c r="BS585" s="246"/>
      <c r="BT585" s="246"/>
      <c r="BU585" s="246"/>
      <c r="BV585" s="246"/>
      <c r="BW585" s="246"/>
      <c r="BX585" s="523"/>
      <c r="BY585" s="246"/>
      <c r="BZ585" s="246"/>
      <c r="CA585" s="246"/>
      <c r="CB585" s="246"/>
      <c r="CC585" s="246"/>
      <c r="CD585" s="246"/>
      <c r="CE585" s="246"/>
      <c r="CF585" s="246"/>
      <c r="CG585" s="246"/>
      <c r="CH585" s="246"/>
      <c r="CI585" s="246"/>
      <c r="CJ585" s="246"/>
      <c r="CK585" s="246"/>
      <c r="CL585" s="246"/>
      <c r="CM585" s="248"/>
      <c r="CN585" s="523"/>
      <c r="CO585" s="562" t="str">
        <f t="shared" si="74"/>
        <v xml:space="preserve"> </v>
      </c>
      <c r="CP585" s="562" t="str">
        <f t="shared" si="78"/>
        <v xml:space="preserve"> </v>
      </c>
      <c r="CQ585" s="562" t="str">
        <f t="shared" si="79"/>
        <v xml:space="preserve"> </v>
      </c>
      <c r="CR585" s="562" t="str">
        <f t="shared" si="80"/>
        <v xml:space="preserve"> </v>
      </c>
      <c r="CS585" s="81"/>
      <c r="CT585" s="515"/>
    </row>
    <row r="586" spans="2:98" ht="12.75" x14ac:dyDescent="0.25">
      <c r="B586" s="147">
        <f>Demography!B585</f>
        <v>0</v>
      </c>
      <c r="C586" s="147">
        <f>Demography!C585</f>
        <v>0</v>
      </c>
      <c r="D586" s="148">
        <f>Demography!D585</f>
        <v>0</v>
      </c>
      <c r="E586" s="148">
        <f>Demography!E585</f>
        <v>0</v>
      </c>
      <c r="F586" s="148">
        <f>Demography!F585</f>
        <v>0</v>
      </c>
      <c r="G586" s="81"/>
      <c r="H586" s="256"/>
      <c r="I586" s="257"/>
      <c r="J586" s="257"/>
      <c r="K586" s="256"/>
      <c r="L586" s="240"/>
      <c r="M586" s="257"/>
      <c r="N586" s="256"/>
      <c r="O586" s="240"/>
      <c r="P586" s="261"/>
      <c r="Q586" s="261"/>
      <c r="R586" s="261"/>
      <c r="S586" s="261"/>
      <c r="T586" s="261"/>
      <c r="U586" s="522"/>
      <c r="V586" s="256"/>
      <c r="W586" s="238"/>
      <c r="X586" s="238"/>
      <c r="Y586" s="81"/>
      <c r="Z586" s="256"/>
      <c r="AA586" s="150"/>
      <c r="AB586" s="150"/>
      <c r="AC586" s="81"/>
      <c r="AD586" s="240"/>
      <c r="AE586" s="240"/>
      <c r="AF586" s="256"/>
      <c r="AG586" s="240"/>
      <c r="AH586" s="256"/>
      <c r="AI586" s="256"/>
      <c r="AJ586" s="256"/>
      <c r="AK586" s="245"/>
      <c r="AL586" s="245"/>
      <c r="AM586" s="245"/>
      <c r="AN586" s="245"/>
      <c r="AO586" s="245"/>
      <c r="AP586" s="523"/>
      <c r="AQ586" s="245"/>
      <c r="AR586" s="245"/>
      <c r="AS586" s="245"/>
      <c r="AT586" s="245"/>
      <c r="AU586" s="245"/>
      <c r="AV586" s="245"/>
      <c r="AW586" s="245"/>
      <c r="AX586" s="245"/>
      <c r="AY586" s="245"/>
      <c r="AZ586" s="245"/>
      <c r="BA586" s="245"/>
      <c r="BB586" s="245"/>
      <c r="BC586" s="245"/>
      <c r="BD586" s="245"/>
      <c r="BE586" s="247"/>
      <c r="BF586" s="523"/>
      <c r="BG586" s="561" t="str">
        <f t="shared" si="73"/>
        <v xml:space="preserve"> </v>
      </c>
      <c r="BH586" s="561" t="str">
        <f t="shared" si="75"/>
        <v xml:space="preserve"> </v>
      </c>
      <c r="BI586" s="561" t="str">
        <f t="shared" si="76"/>
        <v xml:space="preserve"> </v>
      </c>
      <c r="BJ586" s="561" t="str">
        <f t="shared" si="77"/>
        <v xml:space="preserve"> </v>
      </c>
      <c r="BK586" s="523"/>
      <c r="BL586" s="240"/>
      <c r="BM586" s="240"/>
      <c r="BN586" s="256"/>
      <c r="BO586" s="240"/>
      <c r="BP586" s="256"/>
      <c r="BQ586" s="256"/>
      <c r="BR586" s="256"/>
      <c r="BS586" s="245"/>
      <c r="BT586" s="245"/>
      <c r="BU586" s="245"/>
      <c r="BV586" s="245"/>
      <c r="BW586" s="245"/>
      <c r="BX586" s="523"/>
      <c r="BY586" s="245"/>
      <c r="BZ586" s="245"/>
      <c r="CA586" s="245"/>
      <c r="CB586" s="245"/>
      <c r="CC586" s="245"/>
      <c r="CD586" s="245"/>
      <c r="CE586" s="245"/>
      <c r="CF586" s="245"/>
      <c r="CG586" s="245"/>
      <c r="CH586" s="245"/>
      <c r="CI586" s="245"/>
      <c r="CJ586" s="245"/>
      <c r="CK586" s="245"/>
      <c r="CL586" s="245"/>
      <c r="CM586" s="247"/>
      <c r="CN586" s="523"/>
      <c r="CO586" s="561" t="str">
        <f t="shared" si="74"/>
        <v xml:space="preserve"> </v>
      </c>
      <c r="CP586" s="561" t="str">
        <f t="shared" si="78"/>
        <v xml:space="preserve"> </v>
      </c>
      <c r="CQ586" s="561" t="str">
        <f t="shared" si="79"/>
        <v xml:space="preserve"> </v>
      </c>
      <c r="CR586" s="561" t="str">
        <f t="shared" si="80"/>
        <v xml:space="preserve"> </v>
      </c>
      <c r="CS586" s="81"/>
      <c r="CT586" s="254"/>
    </row>
    <row r="587" spans="2:98" ht="12.75" x14ac:dyDescent="0.25">
      <c r="B587" s="361">
        <f>Demography!B586</f>
        <v>0</v>
      </c>
      <c r="C587" s="361">
        <f>Demography!C586</f>
        <v>0</v>
      </c>
      <c r="D587" s="362">
        <f>Demography!D586</f>
        <v>0</v>
      </c>
      <c r="E587" s="362">
        <f>Demography!E586</f>
        <v>0</v>
      </c>
      <c r="F587" s="362">
        <f>Demography!F586</f>
        <v>0</v>
      </c>
      <c r="G587" s="81"/>
      <c r="H587" s="241"/>
      <c r="I587" s="478"/>
      <c r="J587" s="478"/>
      <c r="K587" s="241"/>
      <c r="L587" s="242"/>
      <c r="M587" s="478"/>
      <c r="N587" s="241"/>
      <c r="O587" s="242"/>
      <c r="P587" s="243"/>
      <c r="Q587" s="243"/>
      <c r="R587" s="243"/>
      <c r="S587" s="243"/>
      <c r="T587" s="243"/>
      <c r="U587" s="524"/>
      <c r="V587" s="241"/>
      <c r="W587" s="415"/>
      <c r="X587" s="415"/>
      <c r="Y587" s="81"/>
      <c r="Z587" s="241"/>
      <c r="AA587" s="416"/>
      <c r="AB587" s="416"/>
      <c r="AC587" s="81"/>
      <c r="AD587" s="242"/>
      <c r="AE587" s="242"/>
      <c r="AF587" s="241"/>
      <c r="AG587" s="242"/>
      <c r="AH587" s="241"/>
      <c r="AI587" s="241"/>
      <c r="AJ587" s="241"/>
      <c r="AK587" s="246"/>
      <c r="AL587" s="246"/>
      <c r="AM587" s="246"/>
      <c r="AN587" s="246"/>
      <c r="AO587" s="246"/>
      <c r="AP587" s="523"/>
      <c r="AQ587" s="246"/>
      <c r="AR587" s="246"/>
      <c r="AS587" s="246"/>
      <c r="AT587" s="246"/>
      <c r="AU587" s="246"/>
      <c r="AV587" s="246"/>
      <c r="AW587" s="246"/>
      <c r="AX587" s="246"/>
      <c r="AY587" s="246"/>
      <c r="AZ587" s="246"/>
      <c r="BA587" s="246"/>
      <c r="BB587" s="246"/>
      <c r="BC587" s="246"/>
      <c r="BD587" s="246"/>
      <c r="BE587" s="248"/>
      <c r="BF587" s="523"/>
      <c r="BG587" s="562" t="str">
        <f t="shared" si="73"/>
        <v xml:space="preserve"> </v>
      </c>
      <c r="BH587" s="562" t="str">
        <f t="shared" si="75"/>
        <v xml:space="preserve"> </v>
      </c>
      <c r="BI587" s="562" t="str">
        <f t="shared" si="76"/>
        <v xml:space="preserve"> </v>
      </c>
      <c r="BJ587" s="562" t="str">
        <f t="shared" si="77"/>
        <v xml:space="preserve"> </v>
      </c>
      <c r="BK587" s="523"/>
      <c r="BL587" s="242"/>
      <c r="BM587" s="242"/>
      <c r="BN587" s="241"/>
      <c r="BO587" s="242"/>
      <c r="BP587" s="241"/>
      <c r="BQ587" s="241"/>
      <c r="BR587" s="241"/>
      <c r="BS587" s="246"/>
      <c r="BT587" s="246"/>
      <c r="BU587" s="246"/>
      <c r="BV587" s="246"/>
      <c r="BW587" s="246"/>
      <c r="BX587" s="523"/>
      <c r="BY587" s="246"/>
      <c r="BZ587" s="246"/>
      <c r="CA587" s="246"/>
      <c r="CB587" s="246"/>
      <c r="CC587" s="246"/>
      <c r="CD587" s="246"/>
      <c r="CE587" s="246"/>
      <c r="CF587" s="246"/>
      <c r="CG587" s="246"/>
      <c r="CH587" s="246"/>
      <c r="CI587" s="246"/>
      <c r="CJ587" s="246"/>
      <c r="CK587" s="246"/>
      <c r="CL587" s="246"/>
      <c r="CM587" s="248"/>
      <c r="CN587" s="523"/>
      <c r="CO587" s="562" t="str">
        <f t="shared" si="74"/>
        <v xml:space="preserve"> </v>
      </c>
      <c r="CP587" s="562" t="str">
        <f t="shared" si="78"/>
        <v xml:space="preserve"> </v>
      </c>
      <c r="CQ587" s="562" t="str">
        <f t="shared" si="79"/>
        <v xml:space="preserve"> </v>
      </c>
      <c r="CR587" s="562" t="str">
        <f t="shared" si="80"/>
        <v xml:space="preserve"> </v>
      </c>
      <c r="CS587" s="81"/>
      <c r="CT587" s="515"/>
    </row>
    <row r="588" spans="2:98" ht="12.75" x14ac:dyDescent="0.25">
      <c r="B588" s="147">
        <f>Demography!B587</f>
        <v>0</v>
      </c>
      <c r="C588" s="147">
        <f>Demography!C587</f>
        <v>0</v>
      </c>
      <c r="D588" s="148">
        <f>Demography!D587</f>
        <v>0</v>
      </c>
      <c r="E588" s="148">
        <f>Demography!E587</f>
        <v>0</v>
      </c>
      <c r="F588" s="148">
        <f>Demography!F587</f>
        <v>0</v>
      </c>
      <c r="G588" s="81"/>
      <c r="H588" s="256"/>
      <c r="I588" s="257"/>
      <c r="J588" s="257"/>
      <c r="K588" s="256"/>
      <c r="L588" s="240"/>
      <c r="M588" s="257"/>
      <c r="N588" s="256"/>
      <c r="O588" s="240"/>
      <c r="P588" s="261"/>
      <c r="Q588" s="261"/>
      <c r="R588" s="261"/>
      <c r="S588" s="261"/>
      <c r="T588" s="261"/>
      <c r="U588" s="522"/>
      <c r="V588" s="256"/>
      <c r="W588" s="238"/>
      <c r="X588" s="238"/>
      <c r="Y588" s="81"/>
      <c r="Z588" s="256"/>
      <c r="AA588" s="150"/>
      <c r="AB588" s="150"/>
      <c r="AC588" s="81"/>
      <c r="AD588" s="240"/>
      <c r="AE588" s="240"/>
      <c r="AF588" s="256"/>
      <c r="AG588" s="240"/>
      <c r="AH588" s="256"/>
      <c r="AI588" s="256"/>
      <c r="AJ588" s="256"/>
      <c r="AK588" s="245"/>
      <c r="AL588" s="245"/>
      <c r="AM588" s="245"/>
      <c r="AN588" s="245"/>
      <c r="AO588" s="245"/>
      <c r="AP588" s="523"/>
      <c r="AQ588" s="245"/>
      <c r="AR588" s="245"/>
      <c r="AS588" s="245"/>
      <c r="AT588" s="245"/>
      <c r="AU588" s="245"/>
      <c r="AV588" s="245"/>
      <c r="AW588" s="245"/>
      <c r="AX588" s="245"/>
      <c r="AY588" s="245"/>
      <c r="AZ588" s="245"/>
      <c r="BA588" s="245"/>
      <c r="BB588" s="245"/>
      <c r="BC588" s="245"/>
      <c r="BD588" s="245"/>
      <c r="BE588" s="247"/>
      <c r="BF588" s="523"/>
      <c r="BG588" s="561" t="str">
        <f t="shared" si="73"/>
        <v xml:space="preserve"> </v>
      </c>
      <c r="BH588" s="561" t="str">
        <f t="shared" si="75"/>
        <v xml:space="preserve"> </v>
      </c>
      <c r="BI588" s="561" t="str">
        <f t="shared" si="76"/>
        <v xml:space="preserve"> </v>
      </c>
      <c r="BJ588" s="561" t="str">
        <f t="shared" si="77"/>
        <v xml:space="preserve"> </v>
      </c>
      <c r="BK588" s="523"/>
      <c r="BL588" s="240"/>
      <c r="BM588" s="240"/>
      <c r="BN588" s="256"/>
      <c r="BO588" s="240"/>
      <c r="BP588" s="256"/>
      <c r="BQ588" s="256"/>
      <c r="BR588" s="256"/>
      <c r="BS588" s="245"/>
      <c r="BT588" s="245"/>
      <c r="BU588" s="245"/>
      <c r="BV588" s="245"/>
      <c r="BW588" s="245"/>
      <c r="BX588" s="523"/>
      <c r="BY588" s="245"/>
      <c r="BZ588" s="245"/>
      <c r="CA588" s="245"/>
      <c r="CB588" s="245"/>
      <c r="CC588" s="245"/>
      <c r="CD588" s="245"/>
      <c r="CE588" s="245"/>
      <c r="CF588" s="245"/>
      <c r="CG588" s="245"/>
      <c r="CH588" s="245"/>
      <c r="CI588" s="245"/>
      <c r="CJ588" s="245"/>
      <c r="CK588" s="245"/>
      <c r="CL588" s="245"/>
      <c r="CM588" s="247"/>
      <c r="CN588" s="523"/>
      <c r="CO588" s="561" t="str">
        <f t="shared" si="74"/>
        <v xml:space="preserve"> </v>
      </c>
      <c r="CP588" s="561" t="str">
        <f t="shared" si="78"/>
        <v xml:space="preserve"> </v>
      </c>
      <c r="CQ588" s="561" t="str">
        <f t="shared" si="79"/>
        <v xml:space="preserve"> </v>
      </c>
      <c r="CR588" s="561" t="str">
        <f t="shared" si="80"/>
        <v xml:space="preserve"> </v>
      </c>
      <c r="CS588" s="81"/>
      <c r="CT588" s="254"/>
    </row>
    <row r="589" spans="2:98" ht="12.75" x14ac:dyDescent="0.25">
      <c r="B589" s="361">
        <f>Demography!B588</f>
        <v>0</v>
      </c>
      <c r="C589" s="361">
        <f>Demography!C588</f>
        <v>0</v>
      </c>
      <c r="D589" s="362">
        <f>Demography!D588</f>
        <v>0</v>
      </c>
      <c r="E589" s="362">
        <f>Demography!E588</f>
        <v>0</v>
      </c>
      <c r="F589" s="362">
        <f>Demography!F588</f>
        <v>0</v>
      </c>
      <c r="G589" s="81"/>
      <c r="H589" s="241"/>
      <c r="I589" s="478"/>
      <c r="J589" s="478"/>
      <c r="K589" s="241"/>
      <c r="L589" s="242"/>
      <c r="M589" s="478"/>
      <c r="N589" s="241"/>
      <c r="O589" s="242"/>
      <c r="P589" s="243"/>
      <c r="Q589" s="243"/>
      <c r="R589" s="243"/>
      <c r="S589" s="243"/>
      <c r="T589" s="243"/>
      <c r="U589" s="524"/>
      <c r="V589" s="241"/>
      <c r="W589" s="415"/>
      <c r="X589" s="415"/>
      <c r="Y589" s="81"/>
      <c r="Z589" s="241"/>
      <c r="AA589" s="416"/>
      <c r="AB589" s="416"/>
      <c r="AC589" s="81"/>
      <c r="AD589" s="242"/>
      <c r="AE589" s="242"/>
      <c r="AF589" s="241"/>
      <c r="AG589" s="242"/>
      <c r="AH589" s="241"/>
      <c r="AI589" s="241"/>
      <c r="AJ589" s="241"/>
      <c r="AK589" s="246"/>
      <c r="AL589" s="246"/>
      <c r="AM589" s="246"/>
      <c r="AN589" s="246"/>
      <c r="AO589" s="246"/>
      <c r="AP589" s="523"/>
      <c r="AQ589" s="246"/>
      <c r="AR589" s="246"/>
      <c r="AS589" s="246"/>
      <c r="AT589" s="246"/>
      <c r="AU589" s="246"/>
      <c r="AV589" s="246"/>
      <c r="AW589" s="246"/>
      <c r="AX589" s="246"/>
      <c r="AY589" s="246"/>
      <c r="AZ589" s="246"/>
      <c r="BA589" s="246"/>
      <c r="BB589" s="246"/>
      <c r="BC589" s="246"/>
      <c r="BD589" s="246"/>
      <c r="BE589" s="248"/>
      <c r="BF589" s="523"/>
      <c r="BG589" s="562" t="str">
        <f t="shared" si="73"/>
        <v xml:space="preserve"> </v>
      </c>
      <c r="BH589" s="562" t="str">
        <f t="shared" si="75"/>
        <v xml:space="preserve"> </v>
      </c>
      <c r="BI589" s="562" t="str">
        <f t="shared" si="76"/>
        <v xml:space="preserve"> </v>
      </c>
      <c r="BJ589" s="562" t="str">
        <f t="shared" si="77"/>
        <v xml:space="preserve"> </v>
      </c>
      <c r="BK589" s="523"/>
      <c r="BL589" s="242"/>
      <c r="BM589" s="242"/>
      <c r="BN589" s="241"/>
      <c r="BO589" s="242"/>
      <c r="BP589" s="241"/>
      <c r="BQ589" s="241"/>
      <c r="BR589" s="241"/>
      <c r="BS589" s="246"/>
      <c r="BT589" s="246"/>
      <c r="BU589" s="246"/>
      <c r="BV589" s="246"/>
      <c r="BW589" s="246"/>
      <c r="BX589" s="523"/>
      <c r="BY589" s="246"/>
      <c r="BZ589" s="246"/>
      <c r="CA589" s="246"/>
      <c r="CB589" s="246"/>
      <c r="CC589" s="246"/>
      <c r="CD589" s="246"/>
      <c r="CE589" s="246"/>
      <c r="CF589" s="246"/>
      <c r="CG589" s="246"/>
      <c r="CH589" s="246"/>
      <c r="CI589" s="246"/>
      <c r="CJ589" s="246"/>
      <c r="CK589" s="246"/>
      <c r="CL589" s="246"/>
      <c r="CM589" s="248"/>
      <c r="CN589" s="523"/>
      <c r="CO589" s="562" t="str">
        <f t="shared" si="74"/>
        <v xml:space="preserve"> </v>
      </c>
      <c r="CP589" s="562" t="str">
        <f t="shared" si="78"/>
        <v xml:space="preserve"> </v>
      </c>
      <c r="CQ589" s="562" t="str">
        <f t="shared" si="79"/>
        <v xml:space="preserve"> </v>
      </c>
      <c r="CR589" s="562" t="str">
        <f t="shared" si="80"/>
        <v xml:space="preserve"> </v>
      </c>
      <c r="CS589" s="81"/>
      <c r="CT589" s="515"/>
    </row>
    <row r="590" spans="2:98" ht="12.75" x14ac:dyDescent="0.25">
      <c r="B590" s="147">
        <f>Demography!B589</f>
        <v>0</v>
      </c>
      <c r="C590" s="147">
        <f>Demography!C589</f>
        <v>0</v>
      </c>
      <c r="D590" s="148">
        <f>Demography!D589</f>
        <v>0</v>
      </c>
      <c r="E590" s="148">
        <f>Demography!E589</f>
        <v>0</v>
      </c>
      <c r="F590" s="148">
        <f>Demography!F589</f>
        <v>0</v>
      </c>
      <c r="G590" s="81"/>
      <c r="H590" s="256"/>
      <c r="I590" s="257"/>
      <c r="J590" s="257"/>
      <c r="K590" s="256"/>
      <c r="L590" s="240"/>
      <c r="M590" s="257"/>
      <c r="N590" s="256"/>
      <c r="O590" s="240"/>
      <c r="P590" s="261"/>
      <c r="Q590" s="261"/>
      <c r="R590" s="261"/>
      <c r="S590" s="261"/>
      <c r="T590" s="261"/>
      <c r="U590" s="522"/>
      <c r="V590" s="256"/>
      <c r="W590" s="238"/>
      <c r="X590" s="238"/>
      <c r="Y590" s="81"/>
      <c r="Z590" s="256"/>
      <c r="AA590" s="150"/>
      <c r="AB590" s="150"/>
      <c r="AC590" s="81"/>
      <c r="AD590" s="240"/>
      <c r="AE590" s="240"/>
      <c r="AF590" s="256"/>
      <c r="AG590" s="240"/>
      <c r="AH590" s="256"/>
      <c r="AI590" s="256"/>
      <c r="AJ590" s="256"/>
      <c r="AK590" s="245"/>
      <c r="AL590" s="245"/>
      <c r="AM590" s="245"/>
      <c r="AN590" s="245"/>
      <c r="AO590" s="245"/>
      <c r="AP590" s="523"/>
      <c r="AQ590" s="245"/>
      <c r="AR590" s="245"/>
      <c r="AS590" s="245"/>
      <c r="AT590" s="245"/>
      <c r="AU590" s="245"/>
      <c r="AV590" s="245"/>
      <c r="AW590" s="245"/>
      <c r="AX590" s="245"/>
      <c r="AY590" s="245"/>
      <c r="AZ590" s="245"/>
      <c r="BA590" s="245"/>
      <c r="BB590" s="245"/>
      <c r="BC590" s="245"/>
      <c r="BD590" s="245"/>
      <c r="BE590" s="247"/>
      <c r="BF590" s="523"/>
      <c r="BG590" s="561" t="str">
        <f t="shared" si="73"/>
        <v xml:space="preserve"> </v>
      </c>
      <c r="BH590" s="561" t="str">
        <f t="shared" si="75"/>
        <v xml:space="preserve"> </v>
      </c>
      <c r="BI590" s="561" t="str">
        <f t="shared" si="76"/>
        <v xml:space="preserve"> </v>
      </c>
      <c r="BJ590" s="561" t="str">
        <f t="shared" si="77"/>
        <v xml:space="preserve"> </v>
      </c>
      <c r="BK590" s="523"/>
      <c r="BL590" s="240"/>
      <c r="BM590" s="240"/>
      <c r="BN590" s="256"/>
      <c r="BO590" s="240"/>
      <c r="BP590" s="256"/>
      <c r="BQ590" s="256"/>
      <c r="BR590" s="256"/>
      <c r="BS590" s="245"/>
      <c r="BT590" s="245"/>
      <c r="BU590" s="245"/>
      <c r="BV590" s="245"/>
      <c r="BW590" s="245"/>
      <c r="BX590" s="523"/>
      <c r="BY590" s="245"/>
      <c r="BZ590" s="245"/>
      <c r="CA590" s="245"/>
      <c r="CB590" s="245"/>
      <c r="CC590" s="245"/>
      <c r="CD590" s="245"/>
      <c r="CE590" s="245"/>
      <c r="CF590" s="245"/>
      <c r="CG590" s="245"/>
      <c r="CH590" s="245"/>
      <c r="CI590" s="245"/>
      <c r="CJ590" s="245"/>
      <c r="CK590" s="245"/>
      <c r="CL590" s="245"/>
      <c r="CM590" s="247"/>
      <c r="CN590" s="523"/>
      <c r="CO590" s="561" t="str">
        <f t="shared" si="74"/>
        <v xml:space="preserve"> </v>
      </c>
      <c r="CP590" s="561" t="str">
        <f t="shared" si="78"/>
        <v xml:space="preserve"> </v>
      </c>
      <c r="CQ590" s="561" t="str">
        <f t="shared" si="79"/>
        <v xml:space="preserve"> </v>
      </c>
      <c r="CR590" s="561" t="str">
        <f t="shared" si="80"/>
        <v xml:space="preserve"> </v>
      </c>
      <c r="CS590" s="81"/>
      <c r="CT590" s="254"/>
    </row>
    <row r="591" spans="2:98" ht="12.75" x14ac:dyDescent="0.25">
      <c r="B591" s="361">
        <f>Demography!B590</f>
        <v>0</v>
      </c>
      <c r="C591" s="361">
        <f>Demography!C590</f>
        <v>0</v>
      </c>
      <c r="D591" s="362">
        <f>Demography!D590</f>
        <v>0</v>
      </c>
      <c r="E591" s="362">
        <f>Demography!E590</f>
        <v>0</v>
      </c>
      <c r="F591" s="362">
        <f>Demography!F590</f>
        <v>0</v>
      </c>
      <c r="G591" s="81"/>
      <c r="H591" s="241"/>
      <c r="I591" s="478"/>
      <c r="J591" s="478"/>
      <c r="K591" s="241"/>
      <c r="L591" s="242"/>
      <c r="M591" s="478"/>
      <c r="N591" s="241"/>
      <c r="O591" s="242"/>
      <c r="P591" s="243"/>
      <c r="Q591" s="243"/>
      <c r="R591" s="243"/>
      <c r="S591" s="243"/>
      <c r="T591" s="243"/>
      <c r="U591" s="524"/>
      <c r="V591" s="241"/>
      <c r="W591" s="415"/>
      <c r="X591" s="415"/>
      <c r="Y591" s="81"/>
      <c r="Z591" s="241"/>
      <c r="AA591" s="416"/>
      <c r="AB591" s="416"/>
      <c r="AC591" s="81"/>
      <c r="AD591" s="242"/>
      <c r="AE591" s="242"/>
      <c r="AF591" s="241"/>
      <c r="AG591" s="242"/>
      <c r="AH591" s="241"/>
      <c r="AI591" s="241"/>
      <c r="AJ591" s="241"/>
      <c r="AK591" s="246"/>
      <c r="AL591" s="246"/>
      <c r="AM591" s="246"/>
      <c r="AN591" s="246"/>
      <c r="AO591" s="246"/>
      <c r="AP591" s="523"/>
      <c r="AQ591" s="246"/>
      <c r="AR591" s="246"/>
      <c r="AS591" s="246"/>
      <c r="AT591" s="246"/>
      <c r="AU591" s="246"/>
      <c r="AV591" s="246"/>
      <c r="AW591" s="246"/>
      <c r="AX591" s="246"/>
      <c r="AY591" s="246"/>
      <c r="AZ591" s="246"/>
      <c r="BA591" s="246"/>
      <c r="BB591" s="246"/>
      <c r="BC591" s="246"/>
      <c r="BD591" s="246"/>
      <c r="BE591" s="248"/>
      <c r="BF591" s="523"/>
      <c r="BG591" s="562" t="str">
        <f t="shared" si="73"/>
        <v xml:space="preserve"> </v>
      </c>
      <c r="BH591" s="562" t="str">
        <f t="shared" si="75"/>
        <v xml:space="preserve"> </v>
      </c>
      <c r="BI591" s="562" t="str">
        <f t="shared" si="76"/>
        <v xml:space="preserve"> </v>
      </c>
      <c r="BJ591" s="562" t="str">
        <f t="shared" si="77"/>
        <v xml:space="preserve"> </v>
      </c>
      <c r="BK591" s="523"/>
      <c r="BL591" s="242"/>
      <c r="BM591" s="242"/>
      <c r="BN591" s="241"/>
      <c r="BO591" s="242"/>
      <c r="BP591" s="241"/>
      <c r="BQ591" s="241"/>
      <c r="BR591" s="241"/>
      <c r="BS591" s="246"/>
      <c r="BT591" s="246"/>
      <c r="BU591" s="246"/>
      <c r="BV591" s="246"/>
      <c r="BW591" s="246"/>
      <c r="BX591" s="523"/>
      <c r="BY591" s="246"/>
      <c r="BZ591" s="246"/>
      <c r="CA591" s="246"/>
      <c r="CB591" s="246"/>
      <c r="CC591" s="246"/>
      <c r="CD591" s="246"/>
      <c r="CE591" s="246"/>
      <c r="CF591" s="246"/>
      <c r="CG591" s="246"/>
      <c r="CH591" s="246"/>
      <c r="CI591" s="246"/>
      <c r="CJ591" s="246"/>
      <c r="CK591" s="246"/>
      <c r="CL591" s="246"/>
      <c r="CM591" s="248"/>
      <c r="CN591" s="523"/>
      <c r="CO591" s="562" t="str">
        <f t="shared" si="74"/>
        <v xml:space="preserve"> </v>
      </c>
      <c r="CP591" s="562" t="str">
        <f t="shared" si="78"/>
        <v xml:space="preserve"> </v>
      </c>
      <c r="CQ591" s="562" t="str">
        <f t="shared" si="79"/>
        <v xml:space="preserve"> </v>
      </c>
      <c r="CR591" s="562" t="str">
        <f t="shared" si="80"/>
        <v xml:space="preserve"> </v>
      </c>
      <c r="CS591" s="81"/>
      <c r="CT591" s="515"/>
    </row>
    <row r="592" spans="2:98" ht="12.75" x14ac:dyDescent="0.25">
      <c r="B592" s="147">
        <f>Demography!B591</f>
        <v>0</v>
      </c>
      <c r="C592" s="147">
        <f>Demography!C591</f>
        <v>0</v>
      </c>
      <c r="D592" s="148">
        <f>Demography!D591</f>
        <v>0</v>
      </c>
      <c r="E592" s="148">
        <f>Demography!E591</f>
        <v>0</v>
      </c>
      <c r="F592" s="148">
        <f>Demography!F591</f>
        <v>0</v>
      </c>
      <c r="G592" s="81"/>
      <c r="H592" s="256"/>
      <c r="I592" s="257"/>
      <c r="J592" s="257"/>
      <c r="K592" s="256"/>
      <c r="L592" s="240"/>
      <c r="M592" s="257"/>
      <c r="N592" s="256"/>
      <c r="O592" s="240"/>
      <c r="P592" s="261"/>
      <c r="Q592" s="261"/>
      <c r="R592" s="261"/>
      <c r="S592" s="261"/>
      <c r="T592" s="261"/>
      <c r="U592" s="522"/>
      <c r="V592" s="256"/>
      <c r="W592" s="238"/>
      <c r="X592" s="238"/>
      <c r="Y592" s="81"/>
      <c r="Z592" s="256"/>
      <c r="AA592" s="150"/>
      <c r="AB592" s="150"/>
      <c r="AC592" s="81"/>
      <c r="AD592" s="240"/>
      <c r="AE592" s="240"/>
      <c r="AF592" s="256"/>
      <c r="AG592" s="240"/>
      <c r="AH592" s="256"/>
      <c r="AI592" s="256"/>
      <c r="AJ592" s="256"/>
      <c r="AK592" s="245"/>
      <c r="AL592" s="245"/>
      <c r="AM592" s="245"/>
      <c r="AN592" s="245"/>
      <c r="AO592" s="245"/>
      <c r="AP592" s="523"/>
      <c r="AQ592" s="245"/>
      <c r="AR592" s="245"/>
      <c r="AS592" s="245"/>
      <c r="AT592" s="245"/>
      <c r="AU592" s="245"/>
      <c r="AV592" s="245"/>
      <c r="AW592" s="245"/>
      <c r="AX592" s="245"/>
      <c r="AY592" s="245"/>
      <c r="AZ592" s="245"/>
      <c r="BA592" s="245"/>
      <c r="BB592" s="245"/>
      <c r="BC592" s="245"/>
      <c r="BD592" s="245"/>
      <c r="BE592" s="247"/>
      <c r="BF592" s="523"/>
      <c r="BG592" s="561" t="str">
        <f t="shared" si="73"/>
        <v xml:space="preserve"> </v>
      </c>
      <c r="BH592" s="561" t="str">
        <f t="shared" si="75"/>
        <v xml:space="preserve"> </v>
      </c>
      <c r="BI592" s="561" t="str">
        <f t="shared" si="76"/>
        <v xml:space="preserve"> </v>
      </c>
      <c r="BJ592" s="561" t="str">
        <f t="shared" si="77"/>
        <v xml:space="preserve"> </v>
      </c>
      <c r="BK592" s="523"/>
      <c r="BL592" s="240"/>
      <c r="BM592" s="240"/>
      <c r="BN592" s="256"/>
      <c r="BO592" s="240"/>
      <c r="BP592" s="256"/>
      <c r="BQ592" s="256"/>
      <c r="BR592" s="256"/>
      <c r="BS592" s="245"/>
      <c r="BT592" s="245"/>
      <c r="BU592" s="245"/>
      <c r="BV592" s="245"/>
      <c r="BW592" s="245"/>
      <c r="BX592" s="523"/>
      <c r="BY592" s="245"/>
      <c r="BZ592" s="245"/>
      <c r="CA592" s="245"/>
      <c r="CB592" s="245"/>
      <c r="CC592" s="245"/>
      <c r="CD592" s="245"/>
      <c r="CE592" s="245"/>
      <c r="CF592" s="245"/>
      <c r="CG592" s="245"/>
      <c r="CH592" s="245"/>
      <c r="CI592" s="245"/>
      <c r="CJ592" s="245"/>
      <c r="CK592" s="245"/>
      <c r="CL592" s="245"/>
      <c r="CM592" s="247"/>
      <c r="CN592" s="523"/>
      <c r="CO592" s="561" t="str">
        <f t="shared" si="74"/>
        <v xml:space="preserve"> </v>
      </c>
      <c r="CP592" s="561" t="str">
        <f t="shared" si="78"/>
        <v xml:space="preserve"> </v>
      </c>
      <c r="CQ592" s="561" t="str">
        <f t="shared" si="79"/>
        <v xml:space="preserve"> </v>
      </c>
      <c r="CR592" s="561" t="str">
        <f t="shared" si="80"/>
        <v xml:space="preserve"> </v>
      </c>
      <c r="CS592" s="81"/>
      <c r="CT592" s="254"/>
    </row>
    <row r="593" spans="1:98" ht="12.75" x14ac:dyDescent="0.25">
      <c r="B593" s="361">
        <f>Demography!B592</f>
        <v>0</v>
      </c>
      <c r="C593" s="361">
        <f>Demography!C592</f>
        <v>0</v>
      </c>
      <c r="D593" s="362">
        <f>Demography!D592</f>
        <v>0</v>
      </c>
      <c r="E593" s="362">
        <f>Demography!E592</f>
        <v>0</v>
      </c>
      <c r="F593" s="362">
        <f>Demography!F592</f>
        <v>0</v>
      </c>
      <c r="G593" s="81"/>
      <c r="H593" s="241"/>
      <c r="I593" s="478"/>
      <c r="J593" s="478"/>
      <c r="K593" s="241"/>
      <c r="L593" s="242"/>
      <c r="M593" s="478"/>
      <c r="N593" s="241"/>
      <c r="O593" s="242"/>
      <c r="P593" s="243"/>
      <c r="Q593" s="243"/>
      <c r="R593" s="243"/>
      <c r="S593" s="243"/>
      <c r="T593" s="243"/>
      <c r="U593" s="524"/>
      <c r="V593" s="241"/>
      <c r="W593" s="415"/>
      <c r="X593" s="415"/>
      <c r="Y593" s="81"/>
      <c r="Z593" s="241"/>
      <c r="AA593" s="416"/>
      <c r="AB593" s="416"/>
      <c r="AC593" s="81"/>
      <c r="AD593" s="242"/>
      <c r="AE593" s="242"/>
      <c r="AF593" s="241"/>
      <c r="AG593" s="242"/>
      <c r="AH593" s="241"/>
      <c r="AI593" s="241"/>
      <c r="AJ593" s="241"/>
      <c r="AK593" s="246"/>
      <c r="AL593" s="246"/>
      <c r="AM593" s="246"/>
      <c r="AN593" s="246"/>
      <c r="AO593" s="246"/>
      <c r="AP593" s="523"/>
      <c r="AQ593" s="246"/>
      <c r="AR593" s="246"/>
      <c r="AS593" s="246"/>
      <c r="AT593" s="246"/>
      <c r="AU593" s="246"/>
      <c r="AV593" s="246"/>
      <c r="AW593" s="246"/>
      <c r="AX593" s="246"/>
      <c r="AY593" s="246"/>
      <c r="AZ593" s="246"/>
      <c r="BA593" s="246"/>
      <c r="BB593" s="246"/>
      <c r="BC593" s="246"/>
      <c r="BD593" s="246"/>
      <c r="BE593" s="248"/>
      <c r="BF593" s="523"/>
      <c r="BG593" s="562" t="str">
        <f t="shared" si="73"/>
        <v xml:space="preserve"> </v>
      </c>
      <c r="BH593" s="562" t="str">
        <f t="shared" si="75"/>
        <v xml:space="preserve"> </v>
      </c>
      <c r="BI593" s="562" t="str">
        <f t="shared" si="76"/>
        <v xml:space="preserve"> </v>
      </c>
      <c r="BJ593" s="562" t="str">
        <f t="shared" si="77"/>
        <v xml:space="preserve"> </v>
      </c>
      <c r="BK593" s="523"/>
      <c r="BL593" s="242"/>
      <c r="BM593" s="242"/>
      <c r="BN593" s="241"/>
      <c r="BO593" s="242"/>
      <c r="BP593" s="241"/>
      <c r="BQ593" s="241"/>
      <c r="BR593" s="241"/>
      <c r="BS593" s="246"/>
      <c r="BT593" s="246"/>
      <c r="BU593" s="246"/>
      <c r="BV593" s="246"/>
      <c r="BW593" s="246"/>
      <c r="BX593" s="523"/>
      <c r="BY593" s="246"/>
      <c r="BZ593" s="246"/>
      <c r="CA593" s="246"/>
      <c r="CB593" s="246"/>
      <c r="CC593" s="246"/>
      <c r="CD593" s="246"/>
      <c r="CE593" s="246"/>
      <c r="CF593" s="246"/>
      <c r="CG593" s="246"/>
      <c r="CH593" s="246"/>
      <c r="CI593" s="246"/>
      <c r="CJ593" s="246"/>
      <c r="CK593" s="246"/>
      <c r="CL593" s="246"/>
      <c r="CM593" s="248"/>
      <c r="CN593" s="523"/>
      <c r="CO593" s="562" t="str">
        <f t="shared" si="74"/>
        <v xml:space="preserve"> </v>
      </c>
      <c r="CP593" s="562" t="str">
        <f t="shared" si="78"/>
        <v xml:space="preserve"> </v>
      </c>
      <c r="CQ593" s="562" t="str">
        <f t="shared" si="79"/>
        <v xml:space="preserve"> </v>
      </c>
      <c r="CR593" s="562" t="str">
        <f t="shared" si="80"/>
        <v xml:space="preserve"> </v>
      </c>
      <c r="CS593" s="81"/>
      <c r="CT593" s="515"/>
    </row>
    <row r="594" spans="1:98" ht="12.75" x14ac:dyDescent="0.25">
      <c r="B594" s="147">
        <f>Demography!B593</f>
        <v>0</v>
      </c>
      <c r="C594" s="147">
        <f>Demography!C593</f>
        <v>0</v>
      </c>
      <c r="D594" s="148">
        <f>Demography!D593</f>
        <v>0</v>
      </c>
      <c r="E594" s="148">
        <f>Demography!E593</f>
        <v>0</v>
      </c>
      <c r="F594" s="148">
        <f>Demography!F593</f>
        <v>0</v>
      </c>
      <c r="G594" s="81"/>
      <c r="H594" s="256"/>
      <c r="I594" s="257"/>
      <c r="J594" s="257"/>
      <c r="K594" s="256"/>
      <c r="L594" s="240"/>
      <c r="M594" s="257"/>
      <c r="N594" s="256"/>
      <c r="O594" s="240"/>
      <c r="P594" s="261"/>
      <c r="Q594" s="261"/>
      <c r="R594" s="261"/>
      <c r="S594" s="261"/>
      <c r="T594" s="261"/>
      <c r="U594" s="522"/>
      <c r="V594" s="256"/>
      <c r="W594" s="238"/>
      <c r="X594" s="238"/>
      <c r="Y594" s="81"/>
      <c r="Z594" s="256"/>
      <c r="AA594" s="150"/>
      <c r="AB594" s="150"/>
      <c r="AC594" s="81"/>
      <c r="AD594" s="240"/>
      <c r="AE594" s="240"/>
      <c r="AF594" s="256"/>
      <c r="AG594" s="240"/>
      <c r="AH594" s="256"/>
      <c r="AI594" s="256"/>
      <c r="AJ594" s="256"/>
      <c r="AK594" s="245"/>
      <c r="AL594" s="245"/>
      <c r="AM594" s="245"/>
      <c r="AN594" s="245"/>
      <c r="AO594" s="245"/>
      <c r="AP594" s="523"/>
      <c r="AQ594" s="245"/>
      <c r="AR594" s="245"/>
      <c r="AS594" s="245"/>
      <c r="AT594" s="245"/>
      <c r="AU594" s="245"/>
      <c r="AV594" s="245"/>
      <c r="AW594" s="245"/>
      <c r="AX594" s="245"/>
      <c r="AY594" s="245"/>
      <c r="AZ594" s="245"/>
      <c r="BA594" s="245"/>
      <c r="BB594" s="245"/>
      <c r="BC594" s="245"/>
      <c r="BD594" s="245"/>
      <c r="BE594" s="247"/>
      <c r="BF594" s="523"/>
      <c r="BG594" s="561" t="str">
        <f t="shared" si="73"/>
        <v xml:space="preserve"> </v>
      </c>
      <c r="BH594" s="561" t="str">
        <f t="shared" si="75"/>
        <v xml:space="preserve"> </v>
      </c>
      <c r="BI594" s="561" t="str">
        <f t="shared" si="76"/>
        <v xml:space="preserve"> </v>
      </c>
      <c r="BJ594" s="561" t="str">
        <f t="shared" si="77"/>
        <v xml:space="preserve"> </v>
      </c>
      <c r="BK594" s="523"/>
      <c r="BL594" s="240"/>
      <c r="BM594" s="240"/>
      <c r="BN594" s="256"/>
      <c r="BO594" s="240"/>
      <c r="BP594" s="256"/>
      <c r="BQ594" s="256"/>
      <c r="BR594" s="256"/>
      <c r="BS594" s="245"/>
      <c r="BT594" s="245"/>
      <c r="BU594" s="245"/>
      <c r="BV594" s="245"/>
      <c r="BW594" s="245"/>
      <c r="BX594" s="523"/>
      <c r="BY594" s="245"/>
      <c r="BZ594" s="245"/>
      <c r="CA594" s="245"/>
      <c r="CB594" s="245"/>
      <c r="CC594" s="245"/>
      <c r="CD594" s="245"/>
      <c r="CE594" s="245"/>
      <c r="CF594" s="245"/>
      <c r="CG594" s="245"/>
      <c r="CH594" s="245"/>
      <c r="CI594" s="245"/>
      <c r="CJ594" s="245"/>
      <c r="CK594" s="245"/>
      <c r="CL594" s="245"/>
      <c r="CM594" s="247"/>
      <c r="CN594" s="523"/>
      <c r="CO594" s="561" t="str">
        <f t="shared" si="74"/>
        <v xml:space="preserve"> </v>
      </c>
      <c r="CP594" s="561" t="str">
        <f t="shared" si="78"/>
        <v xml:space="preserve"> </v>
      </c>
      <c r="CQ594" s="561" t="str">
        <f t="shared" si="79"/>
        <v xml:space="preserve"> </v>
      </c>
      <c r="CR594" s="561" t="str">
        <f t="shared" si="80"/>
        <v xml:space="preserve"> </v>
      </c>
      <c r="CS594" s="81"/>
      <c r="CT594" s="254"/>
    </row>
    <row r="595" spans="1:98" ht="12.75" x14ac:dyDescent="0.25">
      <c r="B595" s="361">
        <f>Demography!B594</f>
        <v>0</v>
      </c>
      <c r="C595" s="361">
        <f>Demography!C594</f>
        <v>0</v>
      </c>
      <c r="D595" s="362">
        <f>Demography!D594</f>
        <v>0</v>
      </c>
      <c r="E595" s="362">
        <f>Demography!E594</f>
        <v>0</v>
      </c>
      <c r="F595" s="362">
        <f>Demography!F594</f>
        <v>0</v>
      </c>
      <c r="G595" s="81"/>
      <c r="H595" s="241"/>
      <c r="I595" s="478"/>
      <c r="J595" s="478"/>
      <c r="K595" s="241"/>
      <c r="L595" s="242"/>
      <c r="M595" s="478"/>
      <c r="N595" s="241"/>
      <c r="O595" s="242"/>
      <c r="P595" s="243"/>
      <c r="Q595" s="243"/>
      <c r="R595" s="243"/>
      <c r="S595" s="243"/>
      <c r="T595" s="243"/>
      <c r="U595" s="524"/>
      <c r="V595" s="241"/>
      <c r="W595" s="415"/>
      <c r="X595" s="415"/>
      <c r="Y595" s="81"/>
      <c r="Z595" s="241"/>
      <c r="AA595" s="416"/>
      <c r="AB595" s="416"/>
      <c r="AC595" s="81"/>
      <c r="AD595" s="242"/>
      <c r="AE595" s="242"/>
      <c r="AF595" s="241"/>
      <c r="AG595" s="242"/>
      <c r="AH595" s="241"/>
      <c r="AI595" s="241"/>
      <c r="AJ595" s="241"/>
      <c r="AK595" s="246"/>
      <c r="AL595" s="246"/>
      <c r="AM595" s="246"/>
      <c r="AN595" s="246"/>
      <c r="AO595" s="246"/>
      <c r="AP595" s="523"/>
      <c r="AQ595" s="246"/>
      <c r="AR595" s="246"/>
      <c r="AS595" s="246"/>
      <c r="AT595" s="246"/>
      <c r="AU595" s="246"/>
      <c r="AV595" s="246"/>
      <c r="AW595" s="246"/>
      <c r="AX595" s="246"/>
      <c r="AY595" s="246"/>
      <c r="AZ595" s="246"/>
      <c r="BA595" s="246"/>
      <c r="BB595" s="246"/>
      <c r="BC595" s="246"/>
      <c r="BD595" s="246"/>
      <c r="BE595" s="248"/>
      <c r="BF595" s="523"/>
      <c r="BG595" s="562" t="str">
        <f t="shared" si="73"/>
        <v xml:space="preserve"> </v>
      </c>
      <c r="BH595" s="562" t="str">
        <f t="shared" si="75"/>
        <v xml:space="preserve"> </v>
      </c>
      <c r="BI595" s="562" t="str">
        <f t="shared" si="76"/>
        <v xml:space="preserve"> </v>
      </c>
      <c r="BJ595" s="562" t="str">
        <f t="shared" si="77"/>
        <v xml:space="preserve"> </v>
      </c>
      <c r="BK595" s="523"/>
      <c r="BL595" s="242"/>
      <c r="BM595" s="242"/>
      <c r="BN595" s="241"/>
      <c r="BO595" s="242"/>
      <c r="BP595" s="241"/>
      <c r="BQ595" s="241"/>
      <c r="BR595" s="241"/>
      <c r="BS595" s="246"/>
      <c r="BT595" s="246"/>
      <c r="BU595" s="246"/>
      <c r="BV595" s="246"/>
      <c r="BW595" s="246"/>
      <c r="BX595" s="523"/>
      <c r="BY595" s="246"/>
      <c r="BZ595" s="246"/>
      <c r="CA595" s="246"/>
      <c r="CB595" s="246"/>
      <c r="CC595" s="246"/>
      <c r="CD595" s="246"/>
      <c r="CE595" s="246"/>
      <c r="CF595" s="246"/>
      <c r="CG595" s="246"/>
      <c r="CH595" s="246"/>
      <c r="CI595" s="246"/>
      <c r="CJ595" s="246"/>
      <c r="CK595" s="246"/>
      <c r="CL595" s="246"/>
      <c r="CM595" s="248"/>
      <c r="CN595" s="523"/>
      <c r="CO595" s="562" t="str">
        <f t="shared" si="74"/>
        <v xml:space="preserve"> </v>
      </c>
      <c r="CP595" s="562" t="str">
        <f t="shared" si="78"/>
        <v xml:space="preserve"> </v>
      </c>
      <c r="CQ595" s="562" t="str">
        <f t="shared" si="79"/>
        <v xml:space="preserve"> </v>
      </c>
      <c r="CR595" s="562" t="str">
        <f t="shared" si="80"/>
        <v xml:space="preserve"> </v>
      </c>
      <c r="CS595" s="81"/>
      <c r="CT595" s="515"/>
    </row>
    <row r="596" spans="1:98" ht="12.75" x14ac:dyDescent="0.25">
      <c r="B596" s="147">
        <f>Demography!B595</f>
        <v>0</v>
      </c>
      <c r="C596" s="147">
        <f>Demography!C595</f>
        <v>0</v>
      </c>
      <c r="D596" s="148">
        <f>Demography!D595</f>
        <v>0</v>
      </c>
      <c r="E596" s="148">
        <f>Demography!E595</f>
        <v>0</v>
      </c>
      <c r="F596" s="148">
        <f>Demography!F595</f>
        <v>0</v>
      </c>
      <c r="G596" s="81"/>
      <c r="H596" s="256"/>
      <c r="I596" s="257"/>
      <c r="J596" s="257"/>
      <c r="K596" s="256"/>
      <c r="L596" s="240"/>
      <c r="M596" s="257"/>
      <c r="N596" s="256"/>
      <c r="O596" s="240"/>
      <c r="P596" s="261"/>
      <c r="Q596" s="261"/>
      <c r="R596" s="261"/>
      <c r="S596" s="261"/>
      <c r="T596" s="261"/>
      <c r="U596" s="522"/>
      <c r="V596" s="256"/>
      <c r="W596" s="238"/>
      <c r="X596" s="238"/>
      <c r="Y596" s="81"/>
      <c r="Z596" s="256"/>
      <c r="AA596" s="150"/>
      <c r="AB596" s="150"/>
      <c r="AC596" s="81"/>
      <c r="AD596" s="240"/>
      <c r="AE596" s="240"/>
      <c r="AF596" s="256"/>
      <c r="AG596" s="240"/>
      <c r="AH596" s="256"/>
      <c r="AI596" s="256"/>
      <c r="AJ596" s="256"/>
      <c r="AK596" s="245"/>
      <c r="AL596" s="245"/>
      <c r="AM596" s="245"/>
      <c r="AN596" s="245"/>
      <c r="AO596" s="245"/>
      <c r="AP596" s="523"/>
      <c r="AQ596" s="245"/>
      <c r="AR596" s="245"/>
      <c r="AS596" s="245"/>
      <c r="AT596" s="245"/>
      <c r="AU596" s="245"/>
      <c r="AV596" s="245"/>
      <c r="AW596" s="245"/>
      <c r="AX596" s="245"/>
      <c r="AY596" s="245"/>
      <c r="AZ596" s="245"/>
      <c r="BA596" s="245"/>
      <c r="BB596" s="245"/>
      <c r="BC596" s="245"/>
      <c r="BD596" s="245"/>
      <c r="BE596" s="247"/>
      <c r="BF596" s="523"/>
      <c r="BG596" s="561" t="str">
        <f t="shared" ref="BG596:BG659" si="81">IF(AI596=0," ",AQ596/AK596)</f>
        <v xml:space="preserve"> </v>
      </c>
      <c r="BH596" s="561" t="str">
        <f t="shared" si="75"/>
        <v xml:space="preserve"> </v>
      </c>
      <c r="BI596" s="561" t="str">
        <f t="shared" si="76"/>
        <v xml:space="preserve"> </v>
      </c>
      <c r="BJ596" s="561" t="str">
        <f t="shared" si="77"/>
        <v xml:space="preserve"> </v>
      </c>
      <c r="BK596" s="523"/>
      <c r="BL596" s="240"/>
      <c r="BM596" s="240"/>
      <c r="BN596" s="256"/>
      <c r="BO596" s="240"/>
      <c r="BP596" s="256"/>
      <c r="BQ596" s="256"/>
      <c r="BR596" s="256"/>
      <c r="BS596" s="245"/>
      <c r="BT596" s="245"/>
      <c r="BU596" s="245"/>
      <c r="BV596" s="245"/>
      <c r="BW596" s="245"/>
      <c r="BX596" s="523"/>
      <c r="BY596" s="245"/>
      <c r="BZ596" s="245"/>
      <c r="CA596" s="245"/>
      <c r="CB596" s="245"/>
      <c r="CC596" s="245"/>
      <c r="CD596" s="245"/>
      <c r="CE596" s="245"/>
      <c r="CF596" s="245"/>
      <c r="CG596" s="245"/>
      <c r="CH596" s="245"/>
      <c r="CI596" s="245"/>
      <c r="CJ596" s="245"/>
      <c r="CK596" s="245"/>
      <c r="CL596" s="245"/>
      <c r="CM596" s="247"/>
      <c r="CN596" s="523"/>
      <c r="CO596" s="561" t="str">
        <f t="shared" ref="CO596:CO659" si="82">IF(BQ596=0," ",BY596/BS596)</f>
        <v xml:space="preserve"> </v>
      </c>
      <c r="CP596" s="561" t="str">
        <f t="shared" si="78"/>
        <v xml:space="preserve"> </v>
      </c>
      <c r="CQ596" s="561" t="str">
        <f t="shared" si="79"/>
        <v xml:space="preserve"> </v>
      </c>
      <c r="CR596" s="561" t="str">
        <f t="shared" si="80"/>
        <v xml:space="preserve"> </v>
      </c>
      <c r="CS596" s="81"/>
      <c r="CT596" s="254"/>
    </row>
    <row r="597" spans="1:98" ht="12.75" x14ac:dyDescent="0.25">
      <c r="B597" s="361">
        <f>Demography!B596</f>
        <v>0</v>
      </c>
      <c r="C597" s="361">
        <f>Demography!C596</f>
        <v>0</v>
      </c>
      <c r="D597" s="362">
        <f>Demography!D596</f>
        <v>0</v>
      </c>
      <c r="E597" s="362">
        <f>Demography!E596</f>
        <v>0</v>
      </c>
      <c r="F597" s="362">
        <f>Demography!F596</f>
        <v>0</v>
      </c>
      <c r="G597" s="81"/>
      <c r="H597" s="241"/>
      <c r="I597" s="478"/>
      <c r="J597" s="478"/>
      <c r="K597" s="241"/>
      <c r="L597" s="242"/>
      <c r="M597" s="478"/>
      <c r="N597" s="241"/>
      <c r="O597" s="242"/>
      <c r="P597" s="243"/>
      <c r="Q597" s="243"/>
      <c r="R597" s="243"/>
      <c r="S597" s="243"/>
      <c r="T597" s="243"/>
      <c r="U597" s="524"/>
      <c r="V597" s="241"/>
      <c r="W597" s="415"/>
      <c r="X597" s="415"/>
      <c r="Y597" s="81"/>
      <c r="Z597" s="241"/>
      <c r="AA597" s="416"/>
      <c r="AB597" s="416"/>
      <c r="AC597" s="81"/>
      <c r="AD597" s="242"/>
      <c r="AE597" s="242"/>
      <c r="AF597" s="241"/>
      <c r="AG597" s="242"/>
      <c r="AH597" s="241"/>
      <c r="AI597" s="241"/>
      <c r="AJ597" s="241"/>
      <c r="AK597" s="246"/>
      <c r="AL597" s="246"/>
      <c r="AM597" s="246"/>
      <c r="AN597" s="246"/>
      <c r="AO597" s="246"/>
      <c r="AP597" s="523"/>
      <c r="AQ597" s="246"/>
      <c r="AR597" s="246"/>
      <c r="AS597" s="246"/>
      <c r="AT597" s="246"/>
      <c r="AU597" s="246"/>
      <c r="AV597" s="246"/>
      <c r="AW597" s="246"/>
      <c r="AX597" s="246"/>
      <c r="AY597" s="246"/>
      <c r="AZ597" s="246"/>
      <c r="BA597" s="246"/>
      <c r="BB597" s="246"/>
      <c r="BC597" s="246"/>
      <c r="BD597" s="246"/>
      <c r="BE597" s="248"/>
      <c r="BF597" s="523"/>
      <c r="BG597" s="562" t="str">
        <f t="shared" si="81"/>
        <v xml:space="preserve"> </v>
      </c>
      <c r="BH597" s="562" t="str">
        <f t="shared" ref="BH597:BH660" si="83">IF(OR(AI597=0,P597=0)," ",AQ597/P597)</f>
        <v xml:space="preserve"> </v>
      </c>
      <c r="BI597" s="562" t="str">
        <f t="shared" ref="BI597:BI660" si="84">IF(OR(AI597&gt;5, AI597&lt;1)," ",AR597/AL597)</f>
        <v xml:space="preserve"> </v>
      </c>
      <c r="BJ597" s="562" t="str">
        <f t="shared" ref="BJ597:BJ660" si="85">IF(OR(AI597&gt;5,AI597&lt;1,P597=0)," ",AR597/P597)</f>
        <v xml:space="preserve"> </v>
      </c>
      <c r="BK597" s="523"/>
      <c r="BL597" s="242"/>
      <c r="BM597" s="242"/>
      <c r="BN597" s="241"/>
      <c r="BO597" s="242"/>
      <c r="BP597" s="241"/>
      <c r="BQ597" s="241"/>
      <c r="BR597" s="241"/>
      <c r="BS597" s="246"/>
      <c r="BT597" s="246"/>
      <c r="BU597" s="246"/>
      <c r="BV597" s="246"/>
      <c r="BW597" s="246"/>
      <c r="BX597" s="523"/>
      <c r="BY597" s="246"/>
      <c r="BZ597" s="246"/>
      <c r="CA597" s="246"/>
      <c r="CB597" s="246"/>
      <c r="CC597" s="246"/>
      <c r="CD597" s="246"/>
      <c r="CE597" s="246"/>
      <c r="CF597" s="246"/>
      <c r="CG597" s="246"/>
      <c r="CH597" s="246"/>
      <c r="CI597" s="246"/>
      <c r="CJ597" s="246"/>
      <c r="CK597" s="246"/>
      <c r="CL597" s="246"/>
      <c r="CM597" s="248"/>
      <c r="CN597" s="523"/>
      <c r="CO597" s="562" t="str">
        <f t="shared" si="82"/>
        <v xml:space="preserve"> </v>
      </c>
      <c r="CP597" s="562" t="str">
        <f t="shared" ref="CP597:CP660" si="86">IF(OR(BQ597=0,P597=0)," ",BY597/P597)</f>
        <v xml:space="preserve"> </v>
      </c>
      <c r="CQ597" s="562" t="str">
        <f t="shared" ref="CQ597:CQ660" si="87">IF(OR(BQ597&gt;5, BQ597&lt;1)," ",BZ597/BT597)</f>
        <v xml:space="preserve"> </v>
      </c>
      <c r="CR597" s="562" t="str">
        <f t="shared" ref="CR597:CR660" si="88">IF(OR(BQ597&gt;5,BQ597&lt;1,P597=0)," ",BZ597/P597)</f>
        <v xml:space="preserve"> </v>
      </c>
      <c r="CS597" s="81"/>
      <c r="CT597" s="515"/>
    </row>
    <row r="598" spans="1:98" ht="12.75" x14ac:dyDescent="0.25">
      <c r="B598" s="147">
        <f>Demography!B597</f>
        <v>0</v>
      </c>
      <c r="C598" s="147">
        <f>Demography!C597</f>
        <v>0</v>
      </c>
      <c r="D598" s="148">
        <f>Demography!D597</f>
        <v>0</v>
      </c>
      <c r="E598" s="148">
        <f>Demography!E597</f>
        <v>0</v>
      </c>
      <c r="F598" s="148">
        <f>Demography!F597</f>
        <v>0</v>
      </c>
      <c r="G598" s="81"/>
      <c r="H598" s="256"/>
      <c r="I598" s="257"/>
      <c r="J598" s="257"/>
      <c r="K598" s="256"/>
      <c r="L598" s="240"/>
      <c r="M598" s="257"/>
      <c r="N598" s="256"/>
      <c r="O598" s="240"/>
      <c r="P598" s="261"/>
      <c r="Q598" s="261"/>
      <c r="R598" s="261"/>
      <c r="S598" s="261"/>
      <c r="T598" s="261"/>
      <c r="U598" s="522"/>
      <c r="V598" s="256"/>
      <c r="W598" s="238"/>
      <c r="X598" s="238"/>
      <c r="Y598" s="81"/>
      <c r="Z598" s="256"/>
      <c r="AA598" s="150"/>
      <c r="AB598" s="150"/>
      <c r="AC598" s="81"/>
      <c r="AD598" s="240"/>
      <c r="AE598" s="240"/>
      <c r="AF598" s="256"/>
      <c r="AG598" s="240"/>
      <c r="AH598" s="256"/>
      <c r="AI598" s="256"/>
      <c r="AJ598" s="256"/>
      <c r="AK598" s="245"/>
      <c r="AL598" s="245"/>
      <c r="AM598" s="245"/>
      <c r="AN598" s="245"/>
      <c r="AO598" s="245"/>
      <c r="AP598" s="523"/>
      <c r="AQ598" s="245"/>
      <c r="AR598" s="245"/>
      <c r="AS598" s="245"/>
      <c r="AT598" s="245"/>
      <c r="AU598" s="245"/>
      <c r="AV598" s="245"/>
      <c r="AW598" s="245"/>
      <c r="AX598" s="245"/>
      <c r="AY598" s="245"/>
      <c r="AZ598" s="245"/>
      <c r="BA598" s="245"/>
      <c r="BB598" s="245"/>
      <c r="BC598" s="245"/>
      <c r="BD598" s="245"/>
      <c r="BE598" s="247"/>
      <c r="BF598" s="523"/>
      <c r="BG598" s="561" t="str">
        <f t="shared" si="81"/>
        <v xml:space="preserve"> </v>
      </c>
      <c r="BH598" s="561" t="str">
        <f t="shared" si="83"/>
        <v xml:space="preserve"> </v>
      </c>
      <c r="BI598" s="561" t="str">
        <f t="shared" si="84"/>
        <v xml:space="preserve"> </v>
      </c>
      <c r="BJ598" s="561" t="str">
        <f t="shared" si="85"/>
        <v xml:space="preserve"> </v>
      </c>
      <c r="BK598" s="523"/>
      <c r="BL598" s="240"/>
      <c r="BM598" s="240"/>
      <c r="BN598" s="256"/>
      <c r="BO598" s="240"/>
      <c r="BP598" s="256"/>
      <c r="BQ598" s="256"/>
      <c r="BR598" s="256"/>
      <c r="BS598" s="245"/>
      <c r="BT598" s="245"/>
      <c r="BU598" s="245"/>
      <c r="BV598" s="245"/>
      <c r="BW598" s="245"/>
      <c r="BX598" s="523"/>
      <c r="BY598" s="245"/>
      <c r="BZ598" s="245"/>
      <c r="CA598" s="245"/>
      <c r="CB598" s="245"/>
      <c r="CC598" s="245"/>
      <c r="CD598" s="245"/>
      <c r="CE598" s="245"/>
      <c r="CF598" s="245"/>
      <c r="CG598" s="245"/>
      <c r="CH598" s="245"/>
      <c r="CI598" s="245"/>
      <c r="CJ598" s="245"/>
      <c r="CK598" s="245"/>
      <c r="CL598" s="245"/>
      <c r="CM598" s="247"/>
      <c r="CN598" s="523"/>
      <c r="CO598" s="561" t="str">
        <f t="shared" si="82"/>
        <v xml:space="preserve"> </v>
      </c>
      <c r="CP598" s="561" t="str">
        <f t="shared" si="86"/>
        <v xml:space="preserve"> </v>
      </c>
      <c r="CQ598" s="561" t="str">
        <f t="shared" si="87"/>
        <v xml:space="preserve"> </v>
      </c>
      <c r="CR598" s="561" t="str">
        <f t="shared" si="88"/>
        <v xml:space="preserve"> </v>
      </c>
      <c r="CS598" s="81"/>
      <c r="CT598" s="254"/>
    </row>
    <row r="599" spans="1:98" ht="12.75" x14ac:dyDescent="0.25">
      <c r="B599" s="361">
        <f>Demography!B598</f>
        <v>0</v>
      </c>
      <c r="C599" s="361">
        <f>Demography!C598</f>
        <v>0</v>
      </c>
      <c r="D599" s="362">
        <f>Demography!D598</f>
        <v>0</v>
      </c>
      <c r="E599" s="362">
        <f>Demography!E598</f>
        <v>0</v>
      </c>
      <c r="F599" s="362">
        <f>Demography!F598</f>
        <v>0</v>
      </c>
      <c r="G599" s="81"/>
      <c r="H599" s="241"/>
      <c r="I599" s="478"/>
      <c r="J599" s="478"/>
      <c r="K599" s="241"/>
      <c r="L599" s="242"/>
      <c r="M599" s="478"/>
      <c r="N599" s="241"/>
      <c r="O599" s="242"/>
      <c r="P599" s="243"/>
      <c r="Q599" s="243"/>
      <c r="R599" s="243"/>
      <c r="S599" s="243"/>
      <c r="T599" s="243"/>
      <c r="U599" s="524"/>
      <c r="V599" s="241"/>
      <c r="W599" s="415"/>
      <c r="X599" s="415"/>
      <c r="Y599" s="81"/>
      <c r="Z599" s="241"/>
      <c r="AA599" s="416"/>
      <c r="AB599" s="416"/>
      <c r="AC599" s="81"/>
      <c r="AD599" s="242"/>
      <c r="AE599" s="242"/>
      <c r="AF599" s="241"/>
      <c r="AG599" s="242"/>
      <c r="AH599" s="241"/>
      <c r="AI599" s="241"/>
      <c r="AJ599" s="241"/>
      <c r="AK599" s="246"/>
      <c r="AL599" s="246"/>
      <c r="AM599" s="246"/>
      <c r="AN599" s="246"/>
      <c r="AO599" s="246"/>
      <c r="AP599" s="523"/>
      <c r="AQ599" s="246"/>
      <c r="AR599" s="246"/>
      <c r="AS599" s="246"/>
      <c r="AT599" s="246"/>
      <c r="AU599" s="246"/>
      <c r="AV599" s="246"/>
      <c r="AW599" s="246"/>
      <c r="AX599" s="246"/>
      <c r="AY599" s="246"/>
      <c r="AZ599" s="246"/>
      <c r="BA599" s="246"/>
      <c r="BB599" s="246"/>
      <c r="BC599" s="246"/>
      <c r="BD599" s="246"/>
      <c r="BE599" s="248"/>
      <c r="BF599" s="523"/>
      <c r="BG599" s="562" t="str">
        <f t="shared" si="81"/>
        <v xml:space="preserve"> </v>
      </c>
      <c r="BH599" s="562" t="str">
        <f t="shared" si="83"/>
        <v xml:space="preserve"> </v>
      </c>
      <c r="BI599" s="562" t="str">
        <f t="shared" si="84"/>
        <v xml:space="preserve"> </v>
      </c>
      <c r="BJ599" s="562" t="str">
        <f t="shared" si="85"/>
        <v xml:space="preserve"> </v>
      </c>
      <c r="BK599" s="523"/>
      <c r="BL599" s="242"/>
      <c r="BM599" s="242"/>
      <c r="BN599" s="241"/>
      <c r="BO599" s="242"/>
      <c r="BP599" s="241"/>
      <c r="BQ599" s="241"/>
      <c r="BR599" s="241"/>
      <c r="BS599" s="246"/>
      <c r="BT599" s="246"/>
      <c r="BU599" s="246"/>
      <c r="BV599" s="246"/>
      <c r="BW599" s="246"/>
      <c r="BX599" s="523"/>
      <c r="BY599" s="246"/>
      <c r="BZ599" s="246"/>
      <c r="CA599" s="246"/>
      <c r="CB599" s="246"/>
      <c r="CC599" s="246"/>
      <c r="CD599" s="246"/>
      <c r="CE599" s="246"/>
      <c r="CF599" s="246"/>
      <c r="CG599" s="246"/>
      <c r="CH599" s="246"/>
      <c r="CI599" s="246"/>
      <c r="CJ599" s="246"/>
      <c r="CK599" s="246"/>
      <c r="CL599" s="246"/>
      <c r="CM599" s="248"/>
      <c r="CN599" s="523"/>
      <c r="CO599" s="562" t="str">
        <f t="shared" si="82"/>
        <v xml:space="preserve"> </v>
      </c>
      <c r="CP599" s="562" t="str">
        <f t="shared" si="86"/>
        <v xml:space="preserve"> </v>
      </c>
      <c r="CQ599" s="562" t="str">
        <f t="shared" si="87"/>
        <v xml:space="preserve"> </v>
      </c>
      <c r="CR599" s="562" t="str">
        <f t="shared" si="88"/>
        <v xml:space="preserve"> </v>
      </c>
      <c r="CS599" s="81"/>
      <c r="CT599" s="515"/>
    </row>
    <row r="600" spans="1:98" ht="12.75" x14ac:dyDescent="0.25">
      <c r="B600" s="147">
        <f>Demography!B599</f>
        <v>0</v>
      </c>
      <c r="C600" s="147">
        <f>Demography!C599</f>
        <v>0</v>
      </c>
      <c r="D600" s="148">
        <f>Demography!D599</f>
        <v>0</v>
      </c>
      <c r="E600" s="148">
        <f>Demography!E599</f>
        <v>0</v>
      </c>
      <c r="F600" s="148">
        <f>Demography!F599</f>
        <v>0</v>
      </c>
      <c r="G600" s="81"/>
      <c r="H600" s="256"/>
      <c r="I600" s="257"/>
      <c r="J600" s="257"/>
      <c r="K600" s="256"/>
      <c r="L600" s="240"/>
      <c r="M600" s="257"/>
      <c r="N600" s="256"/>
      <c r="O600" s="240"/>
      <c r="P600" s="261"/>
      <c r="Q600" s="261"/>
      <c r="R600" s="261"/>
      <c r="S600" s="261"/>
      <c r="T600" s="261"/>
      <c r="U600" s="522"/>
      <c r="V600" s="256"/>
      <c r="W600" s="238"/>
      <c r="X600" s="238"/>
      <c r="Y600" s="81"/>
      <c r="Z600" s="256"/>
      <c r="AA600" s="150"/>
      <c r="AB600" s="150"/>
      <c r="AC600" s="81"/>
      <c r="AD600" s="240"/>
      <c r="AE600" s="240"/>
      <c r="AF600" s="256"/>
      <c r="AG600" s="240"/>
      <c r="AH600" s="256"/>
      <c r="AI600" s="256"/>
      <c r="AJ600" s="256"/>
      <c r="AK600" s="245"/>
      <c r="AL600" s="245"/>
      <c r="AM600" s="245"/>
      <c r="AN600" s="245"/>
      <c r="AO600" s="245"/>
      <c r="AP600" s="523"/>
      <c r="AQ600" s="245"/>
      <c r="AR600" s="245"/>
      <c r="AS600" s="245"/>
      <c r="AT600" s="245"/>
      <c r="AU600" s="245"/>
      <c r="AV600" s="245"/>
      <c r="AW600" s="245"/>
      <c r="AX600" s="245"/>
      <c r="AY600" s="245"/>
      <c r="AZ600" s="245"/>
      <c r="BA600" s="245"/>
      <c r="BB600" s="245"/>
      <c r="BC600" s="245"/>
      <c r="BD600" s="245"/>
      <c r="BE600" s="247"/>
      <c r="BF600" s="523"/>
      <c r="BG600" s="561" t="str">
        <f t="shared" si="81"/>
        <v xml:space="preserve"> </v>
      </c>
      <c r="BH600" s="561" t="str">
        <f t="shared" si="83"/>
        <v xml:space="preserve"> </v>
      </c>
      <c r="BI600" s="561" t="str">
        <f t="shared" si="84"/>
        <v xml:space="preserve"> </v>
      </c>
      <c r="BJ600" s="561" t="str">
        <f t="shared" si="85"/>
        <v xml:space="preserve"> </v>
      </c>
      <c r="BK600" s="523"/>
      <c r="BL600" s="240"/>
      <c r="BM600" s="240"/>
      <c r="BN600" s="256"/>
      <c r="BO600" s="240"/>
      <c r="BP600" s="256"/>
      <c r="BQ600" s="256"/>
      <c r="BR600" s="256"/>
      <c r="BS600" s="245"/>
      <c r="BT600" s="245"/>
      <c r="BU600" s="245"/>
      <c r="BV600" s="245"/>
      <c r="BW600" s="245"/>
      <c r="BX600" s="523"/>
      <c r="BY600" s="245"/>
      <c r="BZ600" s="245"/>
      <c r="CA600" s="245"/>
      <c r="CB600" s="245"/>
      <c r="CC600" s="245"/>
      <c r="CD600" s="245"/>
      <c r="CE600" s="245"/>
      <c r="CF600" s="245"/>
      <c r="CG600" s="245"/>
      <c r="CH600" s="245"/>
      <c r="CI600" s="245"/>
      <c r="CJ600" s="245"/>
      <c r="CK600" s="245"/>
      <c r="CL600" s="245"/>
      <c r="CM600" s="247"/>
      <c r="CN600" s="523"/>
      <c r="CO600" s="561" t="str">
        <f t="shared" si="82"/>
        <v xml:space="preserve"> </v>
      </c>
      <c r="CP600" s="561" t="str">
        <f t="shared" si="86"/>
        <v xml:space="preserve"> </v>
      </c>
      <c r="CQ600" s="561" t="str">
        <f t="shared" si="87"/>
        <v xml:space="preserve"> </v>
      </c>
      <c r="CR600" s="561" t="str">
        <f t="shared" si="88"/>
        <v xml:space="preserve"> </v>
      </c>
      <c r="CS600" s="81"/>
      <c r="CT600" s="254"/>
    </row>
    <row r="601" spans="1:98" ht="12.75" x14ac:dyDescent="0.25">
      <c r="B601" s="361">
        <f>Demography!B600</f>
        <v>0</v>
      </c>
      <c r="C601" s="361">
        <f>Demography!C600</f>
        <v>0</v>
      </c>
      <c r="D601" s="362">
        <f>Demography!D600</f>
        <v>0</v>
      </c>
      <c r="E601" s="362">
        <f>Demography!E600</f>
        <v>0</v>
      </c>
      <c r="F601" s="362">
        <f>Demography!F600</f>
        <v>0</v>
      </c>
      <c r="G601" s="81"/>
      <c r="H601" s="241"/>
      <c r="I601" s="478"/>
      <c r="J601" s="478"/>
      <c r="K601" s="241"/>
      <c r="L601" s="242"/>
      <c r="M601" s="478"/>
      <c r="N601" s="241"/>
      <c r="O601" s="242"/>
      <c r="P601" s="243"/>
      <c r="Q601" s="243"/>
      <c r="R601" s="243"/>
      <c r="S601" s="243"/>
      <c r="T601" s="243"/>
      <c r="U601" s="524"/>
      <c r="V601" s="241"/>
      <c r="W601" s="415"/>
      <c r="X601" s="415"/>
      <c r="Y601" s="81"/>
      <c r="Z601" s="241"/>
      <c r="AA601" s="416"/>
      <c r="AB601" s="416"/>
      <c r="AC601" s="81"/>
      <c r="AD601" s="242"/>
      <c r="AE601" s="242"/>
      <c r="AF601" s="241"/>
      <c r="AG601" s="242"/>
      <c r="AH601" s="241"/>
      <c r="AI601" s="241"/>
      <c r="AJ601" s="241"/>
      <c r="AK601" s="246"/>
      <c r="AL601" s="246"/>
      <c r="AM601" s="246"/>
      <c r="AN601" s="246"/>
      <c r="AO601" s="246"/>
      <c r="AP601" s="523"/>
      <c r="AQ601" s="246"/>
      <c r="AR601" s="246"/>
      <c r="AS601" s="246"/>
      <c r="AT601" s="246"/>
      <c r="AU601" s="246"/>
      <c r="AV601" s="246"/>
      <c r="AW601" s="246"/>
      <c r="AX601" s="246"/>
      <c r="AY601" s="246"/>
      <c r="AZ601" s="246"/>
      <c r="BA601" s="246"/>
      <c r="BB601" s="246"/>
      <c r="BC601" s="246"/>
      <c r="BD601" s="246"/>
      <c r="BE601" s="248"/>
      <c r="BF601" s="523"/>
      <c r="BG601" s="562" t="str">
        <f t="shared" si="81"/>
        <v xml:space="preserve"> </v>
      </c>
      <c r="BH601" s="562" t="str">
        <f t="shared" si="83"/>
        <v xml:space="preserve"> </v>
      </c>
      <c r="BI601" s="562" t="str">
        <f t="shared" si="84"/>
        <v xml:space="preserve"> </v>
      </c>
      <c r="BJ601" s="562" t="str">
        <f t="shared" si="85"/>
        <v xml:space="preserve"> </v>
      </c>
      <c r="BK601" s="523"/>
      <c r="BL601" s="242"/>
      <c r="BM601" s="242"/>
      <c r="BN601" s="241"/>
      <c r="BO601" s="242"/>
      <c r="BP601" s="241"/>
      <c r="BQ601" s="241"/>
      <c r="BR601" s="241"/>
      <c r="BS601" s="246"/>
      <c r="BT601" s="246"/>
      <c r="BU601" s="246"/>
      <c r="BV601" s="246"/>
      <c r="BW601" s="246"/>
      <c r="BX601" s="523"/>
      <c r="BY601" s="246"/>
      <c r="BZ601" s="246"/>
      <c r="CA601" s="246"/>
      <c r="CB601" s="246"/>
      <c r="CC601" s="246"/>
      <c r="CD601" s="246"/>
      <c r="CE601" s="246"/>
      <c r="CF601" s="246"/>
      <c r="CG601" s="246"/>
      <c r="CH601" s="246"/>
      <c r="CI601" s="246"/>
      <c r="CJ601" s="246"/>
      <c r="CK601" s="246"/>
      <c r="CL601" s="246"/>
      <c r="CM601" s="248"/>
      <c r="CN601" s="523"/>
      <c r="CO601" s="562" t="str">
        <f t="shared" si="82"/>
        <v xml:space="preserve"> </v>
      </c>
      <c r="CP601" s="562" t="str">
        <f t="shared" si="86"/>
        <v xml:space="preserve"> </v>
      </c>
      <c r="CQ601" s="562" t="str">
        <f t="shared" si="87"/>
        <v xml:space="preserve"> </v>
      </c>
      <c r="CR601" s="562" t="str">
        <f t="shared" si="88"/>
        <v xml:space="preserve"> </v>
      </c>
      <c r="CS601" s="81"/>
      <c r="CT601" s="515"/>
    </row>
    <row r="602" spans="1:98" ht="12.75" x14ac:dyDescent="0.25">
      <c r="B602" s="147">
        <f>Demography!B601</f>
        <v>0</v>
      </c>
      <c r="C602" s="147">
        <f>Demography!C601</f>
        <v>0</v>
      </c>
      <c r="D602" s="148">
        <f>Demography!D601</f>
        <v>0</v>
      </c>
      <c r="E602" s="148">
        <f>Demography!E601</f>
        <v>0</v>
      </c>
      <c r="F602" s="148">
        <f>Demography!F601</f>
        <v>0</v>
      </c>
      <c r="G602" s="81"/>
      <c r="H602" s="256"/>
      <c r="I602" s="257"/>
      <c r="J602" s="257"/>
      <c r="K602" s="256"/>
      <c r="L602" s="240"/>
      <c r="M602" s="257"/>
      <c r="N602" s="256"/>
      <c r="O602" s="240"/>
      <c r="P602" s="261"/>
      <c r="Q602" s="261"/>
      <c r="R602" s="261"/>
      <c r="S602" s="261"/>
      <c r="T602" s="261"/>
      <c r="U602" s="522"/>
      <c r="V602" s="256"/>
      <c r="W602" s="238"/>
      <c r="X602" s="238"/>
      <c r="Y602" s="81"/>
      <c r="Z602" s="256"/>
      <c r="AA602" s="150"/>
      <c r="AB602" s="150"/>
      <c r="AC602" s="81"/>
      <c r="AD602" s="240"/>
      <c r="AE602" s="240"/>
      <c r="AF602" s="256"/>
      <c r="AG602" s="240"/>
      <c r="AH602" s="256"/>
      <c r="AI602" s="256"/>
      <c r="AJ602" s="256"/>
      <c r="AK602" s="245"/>
      <c r="AL602" s="245"/>
      <c r="AM602" s="245"/>
      <c r="AN602" s="245"/>
      <c r="AO602" s="245"/>
      <c r="AP602" s="523"/>
      <c r="AQ602" s="245"/>
      <c r="AR602" s="245"/>
      <c r="AS602" s="245"/>
      <c r="AT602" s="245"/>
      <c r="AU602" s="245"/>
      <c r="AV602" s="245"/>
      <c r="AW602" s="245"/>
      <c r="AX602" s="245"/>
      <c r="AY602" s="245"/>
      <c r="AZ602" s="245"/>
      <c r="BA602" s="245"/>
      <c r="BB602" s="245"/>
      <c r="BC602" s="245"/>
      <c r="BD602" s="245"/>
      <c r="BE602" s="247"/>
      <c r="BF602" s="523"/>
      <c r="BG602" s="561" t="str">
        <f t="shared" si="81"/>
        <v xml:space="preserve"> </v>
      </c>
      <c r="BH602" s="561" t="str">
        <f t="shared" si="83"/>
        <v xml:space="preserve"> </v>
      </c>
      <c r="BI602" s="561" t="str">
        <f t="shared" si="84"/>
        <v xml:space="preserve"> </v>
      </c>
      <c r="BJ602" s="561" t="str">
        <f t="shared" si="85"/>
        <v xml:space="preserve"> </v>
      </c>
      <c r="BK602" s="523"/>
      <c r="BL602" s="240"/>
      <c r="BM602" s="240"/>
      <c r="BN602" s="256"/>
      <c r="BO602" s="240"/>
      <c r="BP602" s="256"/>
      <c r="BQ602" s="256"/>
      <c r="BR602" s="256"/>
      <c r="BS602" s="245"/>
      <c r="BT602" s="245"/>
      <c r="BU602" s="245"/>
      <c r="BV602" s="245"/>
      <c r="BW602" s="245"/>
      <c r="BX602" s="523"/>
      <c r="BY602" s="245"/>
      <c r="BZ602" s="245"/>
      <c r="CA602" s="245"/>
      <c r="CB602" s="245"/>
      <c r="CC602" s="245"/>
      <c r="CD602" s="245"/>
      <c r="CE602" s="245"/>
      <c r="CF602" s="245"/>
      <c r="CG602" s="245"/>
      <c r="CH602" s="245"/>
      <c r="CI602" s="245"/>
      <c r="CJ602" s="245"/>
      <c r="CK602" s="245"/>
      <c r="CL602" s="245"/>
      <c r="CM602" s="247"/>
      <c r="CN602" s="523"/>
      <c r="CO602" s="561" t="str">
        <f t="shared" si="82"/>
        <v xml:space="preserve"> </v>
      </c>
      <c r="CP602" s="561" t="str">
        <f t="shared" si="86"/>
        <v xml:space="preserve"> </v>
      </c>
      <c r="CQ602" s="561" t="str">
        <f t="shared" si="87"/>
        <v xml:space="preserve"> </v>
      </c>
      <c r="CR602" s="561" t="str">
        <f t="shared" si="88"/>
        <v xml:space="preserve"> </v>
      </c>
      <c r="CS602" s="81"/>
      <c r="CT602" s="254"/>
    </row>
    <row r="603" spans="1:98" ht="12.75" x14ac:dyDescent="0.25">
      <c r="B603" s="361">
        <f>Demography!B602</f>
        <v>0</v>
      </c>
      <c r="C603" s="361">
        <f>Demography!C602</f>
        <v>0</v>
      </c>
      <c r="D603" s="362">
        <f>Demography!D602</f>
        <v>0</v>
      </c>
      <c r="E603" s="362">
        <f>Demography!E602</f>
        <v>0</v>
      </c>
      <c r="F603" s="362">
        <f>Demography!F602</f>
        <v>0</v>
      </c>
      <c r="G603" s="81"/>
      <c r="H603" s="241"/>
      <c r="I603" s="478"/>
      <c r="J603" s="478"/>
      <c r="K603" s="241"/>
      <c r="L603" s="242"/>
      <c r="M603" s="478"/>
      <c r="N603" s="241"/>
      <c r="O603" s="242"/>
      <c r="P603" s="243"/>
      <c r="Q603" s="243"/>
      <c r="R603" s="243"/>
      <c r="S603" s="243"/>
      <c r="T603" s="243"/>
      <c r="U603" s="524"/>
      <c r="V603" s="241"/>
      <c r="W603" s="415"/>
      <c r="X603" s="415"/>
      <c r="Y603" s="81"/>
      <c r="Z603" s="241"/>
      <c r="AA603" s="416"/>
      <c r="AB603" s="416"/>
      <c r="AC603" s="81"/>
      <c r="AD603" s="242"/>
      <c r="AE603" s="242"/>
      <c r="AF603" s="241"/>
      <c r="AG603" s="242"/>
      <c r="AH603" s="241"/>
      <c r="AI603" s="241"/>
      <c r="AJ603" s="241"/>
      <c r="AK603" s="246"/>
      <c r="AL603" s="246"/>
      <c r="AM603" s="246"/>
      <c r="AN603" s="246"/>
      <c r="AO603" s="246"/>
      <c r="AP603" s="523"/>
      <c r="AQ603" s="246"/>
      <c r="AR603" s="246"/>
      <c r="AS603" s="246"/>
      <c r="AT603" s="246"/>
      <c r="AU603" s="246"/>
      <c r="AV603" s="246"/>
      <c r="AW603" s="246"/>
      <c r="AX603" s="246"/>
      <c r="AY603" s="246"/>
      <c r="AZ603" s="246"/>
      <c r="BA603" s="246"/>
      <c r="BB603" s="246"/>
      <c r="BC603" s="246"/>
      <c r="BD603" s="246"/>
      <c r="BE603" s="248"/>
      <c r="BF603" s="523"/>
      <c r="BG603" s="562" t="str">
        <f t="shared" si="81"/>
        <v xml:space="preserve"> </v>
      </c>
      <c r="BH603" s="562" t="str">
        <f t="shared" si="83"/>
        <v xml:space="preserve"> </v>
      </c>
      <c r="BI603" s="562" t="str">
        <f t="shared" si="84"/>
        <v xml:space="preserve"> </v>
      </c>
      <c r="BJ603" s="562" t="str">
        <f t="shared" si="85"/>
        <v xml:space="preserve"> </v>
      </c>
      <c r="BK603" s="523"/>
      <c r="BL603" s="242"/>
      <c r="BM603" s="242"/>
      <c r="BN603" s="241"/>
      <c r="BO603" s="242"/>
      <c r="BP603" s="241"/>
      <c r="BQ603" s="241"/>
      <c r="BR603" s="241"/>
      <c r="BS603" s="246"/>
      <c r="BT603" s="246"/>
      <c r="BU603" s="246"/>
      <c r="BV603" s="246"/>
      <c r="BW603" s="246"/>
      <c r="BX603" s="523"/>
      <c r="BY603" s="246"/>
      <c r="BZ603" s="246"/>
      <c r="CA603" s="246"/>
      <c r="CB603" s="246"/>
      <c r="CC603" s="246"/>
      <c r="CD603" s="246"/>
      <c r="CE603" s="246"/>
      <c r="CF603" s="246"/>
      <c r="CG603" s="246"/>
      <c r="CH603" s="246"/>
      <c r="CI603" s="246"/>
      <c r="CJ603" s="246"/>
      <c r="CK603" s="246"/>
      <c r="CL603" s="246"/>
      <c r="CM603" s="248"/>
      <c r="CN603" s="523"/>
      <c r="CO603" s="562" t="str">
        <f t="shared" si="82"/>
        <v xml:space="preserve"> </v>
      </c>
      <c r="CP603" s="562" t="str">
        <f t="shared" si="86"/>
        <v xml:space="preserve"> </v>
      </c>
      <c r="CQ603" s="562" t="str">
        <f t="shared" si="87"/>
        <v xml:space="preserve"> </v>
      </c>
      <c r="CR603" s="562" t="str">
        <f t="shared" si="88"/>
        <v xml:space="preserve"> </v>
      </c>
      <c r="CS603" s="81"/>
      <c r="CT603" s="515"/>
    </row>
    <row r="604" spans="1:98" s="86" customFormat="1" ht="12.75" x14ac:dyDescent="0.25">
      <c r="A604" s="365"/>
      <c r="B604" s="147">
        <f>Demography!B603</f>
        <v>0</v>
      </c>
      <c r="C604" s="147">
        <f>Demography!C603</f>
        <v>0</v>
      </c>
      <c r="D604" s="148">
        <f>Demography!D603</f>
        <v>0</v>
      </c>
      <c r="E604" s="148">
        <f>Demography!E603</f>
        <v>0</v>
      </c>
      <c r="F604" s="148">
        <f>Demography!F603</f>
        <v>0</v>
      </c>
      <c r="G604" s="81"/>
      <c r="H604" s="256"/>
      <c r="I604" s="257"/>
      <c r="J604" s="257"/>
      <c r="K604" s="256"/>
      <c r="L604" s="240"/>
      <c r="M604" s="257"/>
      <c r="N604" s="256"/>
      <c r="O604" s="240"/>
      <c r="P604" s="261"/>
      <c r="Q604" s="261"/>
      <c r="R604" s="261"/>
      <c r="S604" s="261"/>
      <c r="T604" s="261"/>
      <c r="U604" s="522"/>
      <c r="V604" s="256"/>
      <c r="W604" s="238"/>
      <c r="X604" s="238"/>
      <c r="Y604" s="81"/>
      <c r="Z604" s="256"/>
      <c r="AA604" s="150"/>
      <c r="AB604" s="150"/>
      <c r="AC604" s="81"/>
      <c r="AD604" s="240"/>
      <c r="AE604" s="240"/>
      <c r="AF604" s="256"/>
      <c r="AG604" s="240"/>
      <c r="AH604" s="256"/>
      <c r="AI604" s="256"/>
      <c r="AJ604" s="256"/>
      <c r="AK604" s="245"/>
      <c r="AL604" s="245"/>
      <c r="AM604" s="245"/>
      <c r="AN604" s="245"/>
      <c r="AO604" s="245"/>
      <c r="AP604" s="523"/>
      <c r="AQ604" s="245"/>
      <c r="AR604" s="245"/>
      <c r="AS604" s="245"/>
      <c r="AT604" s="245"/>
      <c r="AU604" s="245"/>
      <c r="AV604" s="245"/>
      <c r="AW604" s="245"/>
      <c r="AX604" s="245"/>
      <c r="AY604" s="245"/>
      <c r="AZ604" s="245"/>
      <c r="BA604" s="245"/>
      <c r="BB604" s="245"/>
      <c r="BC604" s="245"/>
      <c r="BD604" s="245"/>
      <c r="BE604" s="247"/>
      <c r="BF604" s="523"/>
      <c r="BG604" s="561" t="str">
        <f t="shared" si="81"/>
        <v xml:space="preserve"> </v>
      </c>
      <c r="BH604" s="561" t="str">
        <f t="shared" si="83"/>
        <v xml:space="preserve"> </v>
      </c>
      <c r="BI604" s="561" t="str">
        <f t="shared" si="84"/>
        <v xml:space="preserve"> </v>
      </c>
      <c r="BJ604" s="561" t="str">
        <f t="shared" si="85"/>
        <v xml:space="preserve"> </v>
      </c>
      <c r="BK604" s="523"/>
      <c r="BL604" s="240"/>
      <c r="BM604" s="240"/>
      <c r="BN604" s="256"/>
      <c r="BO604" s="240"/>
      <c r="BP604" s="256"/>
      <c r="BQ604" s="256"/>
      <c r="BR604" s="256"/>
      <c r="BS604" s="245"/>
      <c r="BT604" s="245"/>
      <c r="BU604" s="245"/>
      <c r="BV604" s="245"/>
      <c r="BW604" s="245"/>
      <c r="BX604" s="523"/>
      <c r="BY604" s="245"/>
      <c r="BZ604" s="245"/>
      <c r="CA604" s="245"/>
      <c r="CB604" s="245"/>
      <c r="CC604" s="245"/>
      <c r="CD604" s="245"/>
      <c r="CE604" s="245"/>
      <c r="CF604" s="245"/>
      <c r="CG604" s="245"/>
      <c r="CH604" s="245"/>
      <c r="CI604" s="245"/>
      <c r="CJ604" s="245"/>
      <c r="CK604" s="245"/>
      <c r="CL604" s="245"/>
      <c r="CM604" s="247"/>
      <c r="CN604" s="523"/>
      <c r="CO604" s="561" t="str">
        <f t="shared" si="82"/>
        <v xml:space="preserve"> </v>
      </c>
      <c r="CP604" s="561" t="str">
        <f t="shared" si="86"/>
        <v xml:space="preserve"> </v>
      </c>
      <c r="CQ604" s="561" t="str">
        <f t="shared" si="87"/>
        <v xml:space="preserve"> </v>
      </c>
      <c r="CR604" s="561" t="str">
        <f t="shared" si="88"/>
        <v xml:space="preserve"> </v>
      </c>
      <c r="CS604" s="81"/>
      <c r="CT604" s="254"/>
    </row>
    <row r="605" spans="1:98" s="86" customFormat="1" ht="12.75" x14ac:dyDescent="0.25">
      <c r="A605" s="365"/>
      <c r="B605" s="361">
        <f>Demography!B604</f>
        <v>0</v>
      </c>
      <c r="C605" s="361">
        <f>Demography!C604</f>
        <v>0</v>
      </c>
      <c r="D605" s="362">
        <f>Demography!D604</f>
        <v>0</v>
      </c>
      <c r="E605" s="362">
        <f>Demography!E604</f>
        <v>0</v>
      </c>
      <c r="F605" s="362">
        <f>Demography!F604</f>
        <v>0</v>
      </c>
      <c r="G605" s="81"/>
      <c r="H605" s="241"/>
      <c r="I605" s="478"/>
      <c r="J605" s="478"/>
      <c r="K605" s="241"/>
      <c r="L605" s="242"/>
      <c r="M605" s="478"/>
      <c r="N605" s="241"/>
      <c r="O605" s="242"/>
      <c r="P605" s="243"/>
      <c r="Q605" s="243"/>
      <c r="R605" s="243"/>
      <c r="S605" s="243"/>
      <c r="T605" s="243"/>
      <c r="U605" s="524"/>
      <c r="V605" s="241"/>
      <c r="W605" s="415"/>
      <c r="X605" s="415"/>
      <c r="Y605" s="81"/>
      <c r="Z605" s="241"/>
      <c r="AA605" s="416"/>
      <c r="AB605" s="416"/>
      <c r="AC605" s="81"/>
      <c r="AD605" s="242"/>
      <c r="AE605" s="242"/>
      <c r="AF605" s="241"/>
      <c r="AG605" s="242"/>
      <c r="AH605" s="241"/>
      <c r="AI605" s="241"/>
      <c r="AJ605" s="241"/>
      <c r="AK605" s="246"/>
      <c r="AL605" s="246"/>
      <c r="AM605" s="246"/>
      <c r="AN605" s="246"/>
      <c r="AO605" s="246"/>
      <c r="AP605" s="523"/>
      <c r="AQ605" s="246"/>
      <c r="AR605" s="246"/>
      <c r="AS605" s="246"/>
      <c r="AT605" s="246"/>
      <c r="AU605" s="246"/>
      <c r="AV605" s="246"/>
      <c r="AW605" s="246"/>
      <c r="AX605" s="246"/>
      <c r="AY605" s="246"/>
      <c r="AZ605" s="246"/>
      <c r="BA605" s="246"/>
      <c r="BB605" s="246"/>
      <c r="BC605" s="246"/>
      <c r="BD605" s="246"/>
      <c r="BE605" s="248"/>
      <c r="BF605" s="523"/>
      <c r="BG605" s="562" t="str">
        <f t="shared" si="81"/>
        <v xml:space="preserve"> </v>
      </c>
      <c r="BH605" s="562" t="str">
        <f t="shared" si="83"/>
        <v xml:space="preserve"> </v>
      </c>
      <c r="BI605" s="562" t="str">
        <f t="shared" si="84"/>
        <v xml:space="preserve"> </v>
      </c>
      <c r="BJ605" s="562" t="str">
        <f t="shared" si="85"/>
        <v xml:space="preserve"> </v>
      </c>
      <c r="BK605" s="523"/>
      <c r="BL605" s="242"/>
      <c r="BM605" s="242"/>
      <c r="BN605" s="241"/>
      <c r="BO605" s="242"/>
      <c r="BP605" s="241"/>
      <c r="BQ605" s="241"/>
      <c r="BR605" s="241"/>
      <c r="BS605" s="246"/>
      <c r="BT605" s="246"/>
      <c r="BU605" s="246"/>
      <c r="BV605" s="246"/>
      <c r="BW605" s="246"/>
      <c r="BX605" s="523"/>
      <c r="BY605" s="246"/>
      <c r="BZ605" s="246"/>
      <c r="CA605" s="246"/>
      <c r="CB605" s="246"/>
      <c r="CC605" s="246"/>
      <c r="CD605" s="246"/>
      <c r="CE605" s="246"/>
      <c r="CF605" s="246"/>
      <c r="CG605" s="246"/>
      <c r="CH605" s="246"/>
      <c r="CI605" s="246"/>
      <c r="CJ605" s="246"/>
      <c r="CK605" s="246"/>
      <c r="CL605" s="246"/>
      <c r="CM605" s="248"/>
      <c r="CN605" s="523"/>
      <c r="CO605" s="562" t="str">
        <f t="shared" si="82"/>
        <v xml:space="preserve"> </v>
      </c>
      <c r="CP605" s="562" t="str">
        <f t="shared" si="86"/>
        <v xml:space="preserve"> </v>
      </c>
      <c r="CQ605" s="562" t="str">
        <f t="shared" si="87"/>
        <v xml:space="preserve"> </v>
      </c>
      <c r="CR605" s="562" t="str">
        <f t="shared" si="88"/>
        <v xml:space="preserve"> </v>
      </c>
      <c r="CS605" s="81"/>
      <c r="CT605" s="515"/>
    </row>
    <row r="606" spans="1:98" s="86" customFormat="1" ht="12.75" x14ac:dyDescent="0.25">
      <c r="A606" s="365"/>
      <c r="B606" s="147">
        <f>Demography!B605</f>
        <v>0</v>
      </c>
      <c r="C606" s="147">
        <f>Demography!C605</f>
        <v>0</v>
      </c>
      <c r="D606" s="148">
        <f>Demography!D605</f>
        <v>0</v>
      </c>
      <c r="E606" s="148">
        <f>Demography!E605</f>
        <v>0</v>
      </c>
      <c r="F606" s="148">
        <f>Demography!F605</f>
        <v>0</v>
      </c>
      <c r="G606" s="81"/>
      <c r="H606" s="256"/>
      <c r="I606" s="257"/>
      <c r="J606" s="257"/>
      <c r="K606" s="256"/>
      <c r="L606" s="240"/>
      <c r="M606" s="257"/>
      <c r="N606" s="256"/>
      <c r="O606" s="240"/>
      <c r="P606" s="261"/>
      <c r="Q606" s="261"/>
      <c r="R606" s="261"/>
      <c r="S606" s="261"/>
      <c r="T606" s="261"/>
      <c r="U606" s="522"/>
      <c r="V606" s="256"/>
      <c r="W606" s="238"/>
      <c r="X606" s="238"/>
      <c r="Y606" s="81"/>
      <c r="Z606" s="256"/>
      <c r="AA606" s="150"/>
      <c r="AB606" s="150"/>
      <c r="AC606" s="81"/>
      <c r="AD606" s="240"/>
      <c r="AE606" s="240"/>
      <c r="AF606" s="256"/>
      <c r="AG606" s="240"/>
      <c r="AH606" s="256"/>
      <c r="AI606" s="256"/>
      <c r="AJ606" s="256"/>
      <c r="AK606" s="245"/>
      <c r="AL606" s="245"/>
      <c r="AM606" s="245"/>
      <c r="AN606" s="245"/>
      <c r="AO606" s="245"/>
      <c r="AP606" s="523"/>
      <c r="AQ606" s="245"/>
      <c r="AR606" s="245"/>
      <c r="AS606" s="245"/>
      <c r="AT606" s="245"/>
      <c r="AU606" s="245"/>
      <c r="AV606" s="245"/>
      <c r="AW606" s="245"/>
      <c r="AX606" s="245"/>
      <c r="AY606" s="245"/>
      <c r="AZ606" s="245"/>
      <c r="BA606" s="245"/>
      <c r="BB606" s="245"/>
      <c r="BC606" s="245"/>
      <c r="BD606" s="245"/>
      <c r="BE606" s="247"/>
      <c r="BF606" s="523"/>
      <c r="BG606" s="561" t="str">
        <f t="shared" si="81"/>
        <v xml:space="preserve"> </v>
      </c>
      <c r="BH606" s="561" t="str">
        <f t="shared" si="83"/>
        <v xml:space="preserve"> </v>
      </c>
      <c r="BI606" s="561" t="str">
        <f t="shared" si="84"/>
        <v xml:space="preserve"> </v>
      </c>
      <c r="BJ606" s="561" t="str">
        <f t="shared" si="85"/>
        <v xml:space="preserve"> </v>
      </c>
      <c r="BK606" s="523"/>
      <c r="BL606" s="240"/>
      <c r="BM606" s="240"/>
      <c r="BN606" s="256"/>
      <c r="BO606" s="240"/>
      <c r="BP606" s="256"/>
      <c r="BQ606" s="256"/>
      <c r="BR606" s="256"/>
      <c r="BS606" s="245"/>
      <c r="BT606" s="245"/>
      <c r="BU606" s="245"/>
      <c r="BV606" s="245"/>
      <c r="BW606" s="245"/>
      <c r="BX606" s="523"/>
      <c r="BY606" s="245"/>
      <c r="BZ606" s="245"/>
      <c r="CA606" s="245"/>
      <c r="CB606" s="245"/>
      <c r="CC606" s="245"/>
      <c r="CD606" s="245"/>
      <c r="CE606" s="245"/>
      <c r="CF606" s="245"/>
      <c r="CG606" s="245"/>
      <c r="CH606" s="245"/>
      <c r="CI606" s="245"/>
      <c r="CJ606" s="245"/>
      <c r="CK606" s="245"/>
      <c r="CL606" s="245"/>
      <c r="CM606" s="247"/>
      <c r="CN606" s="523"/>
      <c r="CO606" s="561" t="str">
        <f t="shared" si="82"/>
        <v xml:space="preserve"> </v>
      </c>
      <c r="CP606" s="561" t="str">
        <f t="shared" si="86"/>
        <v xml:space="preserve"> </v>
      </c>
      <c r="CQ606" s="561" t="str">
        <f t="shared" si="87"/>
        <v xml:space="preserve"> </v>
      </c>
      <c r="CR606" s="561" t="str">
        <f t="shared" si="88"/>
        <v xml:space="preserve"> </v>
      </c>
      <c r="CS606" s="81"/>
      <c r="CT606" s="254"/>
    </row>
    <row r="607" spans="1:98" s="86" customFormat="1" ht="12.75" x14ac:dyDescent="0.25">
      <c r="A607" s="365"/>
      <c r="B607" s="361">
        <f>Demography!B606</f>
        <v>0</v>
      </c>
      <c r="C607" s="361">
        <f>Demography!C606</f>
        <v>0</v>
      </c>
      <c r="D607" s="362">
        <f>Demography!D606</f>
        <v>0</v>
      </c>
      <c r="E607" s="362">
        <f>Demography!E606</f>
        <v>0</v>
      </c>
      <c r="F607" s="362">
        <f>Demography!F606</f>
        <v>0</v>
      </c>
      <c r="G607" s="81"/>
      <c r="H607" s="241"/>
      <c r="I607" s="478"/>
      <c r="J607" s="478"/>
      <c r="K607" s="241"/>
      <c r="L607" s="242"/>
      <c r="M607" s="478"/>
      <c r="N607" s="241"/>
      <c r="O607" s="242"/>
      <c r="P607" s="243"/>
      <c r="Q607" s="243"/>
      <c r="R607" s="243"/>
      <c r="S607" s="243"/>
      <c r="T607" s="243"/>
      <c r="U607" s="524"/>
      <c r="V607" s="241"/>
      <c r="W607" s="415"/>
      <c r="X607" s="415"/>
      <c r="Y607" s="81"/>
      <c r="Z607" s="241"/>
      <c r="AA607" s="416"/>
      <c r="AB607" s="416"/>
      <c r="AC607" s="81"/>
      <c r="AD607" s="242"/>
      <c r="AE607" s="242"/>
      <c r="AF607" s="241"/>
      <c r="AG607" s="242"/>
      <c r="AH607" s="241"/>
      <c r="AI607" s="241"/>
      <c r="AJ607" s="241"/>
      <c r="AK607" s="246"/>
      <c r="AL607" s="246"/>
      <c r="AM607" s="246"/>
      <c r="AN607" s="246"/>
      <c r="AO607" s="246"/>
      <c r="AP607" s="523"/>
      <c r="AQ607" s="246"/>
      <c r="AR607" s="246"/>
      <c r="AS607" s="246"/>
      <c r="AT607" s="246"/>
      <c r="AU607" s="246"/>
      <c r="AV607" s="246"/>
      <c r="AW607" s="246"/>
      <c r="AX607" s="246"/>
      <c r="AY607" s="246"/>
      <c r="AZ607" s="246"/>
      <c r="BA607" s="246"/>
      <c r="BB607" s="246"/>
      <c r="BC607" s="246"/>
      <c r="BD607" s="246"/>
      <c r="BE607" s="248"/>
      <c r="BF607" s="523"/>
      <c r="BG607" s="562" t="str">
        <f t="shared" si="81"/>
        <v xml:space="preserve"> </v>
      </c>
      <c r="BH607" s="562" t="str">
        <f t="shared" si="83"/>
        <v xml:space="preserve"> </v>
      </c>
      <c r="BI607" s="562" t="str">
        <f t="shared" si="84"/>
        <v xml:space="preserve"> </v>
      </c>
      <c r="BJ607" s="562" t="str">
        <f t="shared" si="85"/>
        <v xml:space="preserve"> </v>
      </c>
      <c r="BK607" s="523"/>
      <c r="BL607" s="242"/>
      <c r="BM607" s="242"/>
      <c r="BN607" s="241"/>
      <c r="BO607" s="242"/>
      <c r="BP607" s="241"/>
      <c r="BQ607" s="241"/>
      <c r="BR607" s="241"/>
      <c r="BS607" s="246"/>
      <c r="BT607" s="246"/>
      <c r="BU607" s="246"/>
      <c r="BV607" s="246"/>
      <c r="BW607" s="246"/>
      <c r="BX607" s="523"/>
      <c r="BY607" s="246"/>
      <c r="BZ607" s="246"/>
      <c r="CA607" s="246"/>
      <c r="CB607" s="246"/>
      <c r="CC607" s="246"/>
      <c r="CD607" s="246"/>
      <c r="CE607" s="246"/>
      <c r="CF607" s="246"/>
      <c r="CG607" s="246"/>
      <c r="CH607" s="246"/>
      <c r="CI607" s="246"/>
      <c r="CJ607" s="246"/>
      <c r="CK607" s="246"/>
      <c r="CL607" s="246"/>
      <c r="CM607" s="248"/>
      <c r="CN607" s="523"/>
      <c r="CO607" s="562" t="str">
        <f t="shared" si="82"/>
        <v xml:space="preserve"> </v>
      </c>
      <c r="CP607" s="562" t="str">
        <f t="shared" si="86"/>
        <v xml:space="preserve"> </v>
      </c>
      <c r="CQ607" s="562" t="str">
        <f t="shared" si="87"/>
        <v xml:space="preserve"> </v>
      </c>
      <c r="CR607" s="562" t="str">
        <f t="shared" si="88"/>
        <v xml:space="preserve"> </v>
      </c>
      <c r="CS607" s="81"/>
      <c r="CT607" s="515"/>
    </row>
    <row r="608" spans="1:98" s="86" customFormat="1" ht="12.75" x14ac:dyDescent="0.25">
      <c r="A608" s="365"/>
      <c r="B608" s="147">
        <f>Demography!B607</f>
        <v>0</v>
      </c>
      <c r="C608" s="147">
        <f>Demography!C607</f>
        <v>0</v>
      </c>
      <c r="D608" s="148">
        <f>Demography!D607</f>
        <v>0</v>
      </c>
      <c r="E608" s="148">
        <f>Demography!E607</f>
        <v>0</v>
      </c>
      <c r="F608" s="148">
        <f>Demography!F607</f>
        <v>0</v>
      </c>
      <c r="G608" s="81"/>
      <c r="H608" s="256"/>
      <c r="I608" s="257"/>
      <c r="J608" s="257"/>
      <c r="K608" s="256"/>
      <c r="L608" s="240"/>
      <c r="M608" s="257"/>
      <c r="N608" s="256"/>
      <c r="O608" s="240"/>
      <c r="P608" s="261"/>
      <c r="Q608" s="261"/>
      <c r="R608" s="261"/>
      <c r="S608" s="261"/>
      <c r="T608" s="261"/>
      <c r="U608" s="522"/>
      <c r="V608" s="256"/>
      <c r="W608" s="238"/>
      <c r="X608" s="238"/>
      <c r="Y608" s="81"/>
      <c r="Z608" s="256"/>
      <c r="AA608" s="150"/>
      <c r="AB608" s="150"/>
      <c r="AC608" s="81"/>
      <c r="AD608" s="240"/>
      <c r="AE608" s="240"/>
      <c r="AF608" s="256"/>
      <c r="AG608" s="240"/>
      <c r="AH608" s="256"/>
      <c r="AI608" s="256"/>
      <c r="AJ608" s="256"/>
      <c r="AK608" s="245"/>
      <c r="AL608" s="245"/>
      <c r="AM608" s="245"/>
      <c r="AN608" s="245"/>
      <c r="AO608" s="245"/>
      <c r="AP608" s="523"/>
      <c r="AQ608" s="245"/>
      <c r="AR608" s="245"/>
      <c r="AS608" s="245"/>
      <c r="AT608" s="245"/>
      <c r="AU608" s="245"/>
      <c r="AV608" s="245"/>
      <c r="AW608" s="245"/>
      <c r="AX608" s="245"/>
      <c r="AY608" s="245"/>
      <c r="AZ608" s="245"/>
      <c r="BA608" s="245"/>
      <c r="BB608" s="245"/>
      <c r="BC608" s="245"/>
      <c r="BD608" s="245"/>
      <c r="BE608" s="247"/>
      <c r="BF608" s="523"/>
      <c r="BG608" s="561" t="str">
        <f t="shared" si="81"/>
        <v xml:space="preserve"> </v>
      </c>
      <c r="BH608" s="561" t="str">
        <f t="shared" si="83"/>
        <v xml:space="preserve"> </v>
      </c>
      <c r="BI608" s="561" t="str">
        <f t="shared" si="84"/>
        <v xml:space="preserve"> </v>
      </c>
      <c r="BJ608" s="561" t="str">
        <f t="shared" si="85"/>
        <v xml:space="preserve"> </v>
      </c>
      <c r="BK608" s="523"/>
      <c r="BL608" s="240"/>
      <c r="BM608" s="240"/>
      <c r="BN608" s="256"/>
      <c r="BO608" s="240"/>
      <c r="BP608" s="256"/>
      <c r="BQ608" s="256"/>
      <c r="BR608" s="256"/>
      <c r="BS608" s="245"/>
      <c r="BT608" s="245"/>
      <c r="BU608" s="245"/>
      <c r="BV608" s="245"/>
      <c r="BW608" s="245"/>
      <c r="BX608" s="523"/>
      <c r="BY608" s="245"/>
      <c r="BZ608" s="245"/>
      <c r="CA608" s="245"/>
      <c r="CB608" s="245"/>
      <c r="CC608" s="245"/>
      <c r="CD608" s="245"/>
      <c r="CE608" s="245"/>
      <c r="CF608" s="245"/>
      <c r="CG608" s="245"/>
      <c r="CH608" s="245"/>
      <c r="CI608" s="245"/>
      <c r="CJ608" s="245"/>
      <c r="CK608" s="245"/>
      <c r="CL608" s="245"/>
      <c r="CM608" s="247"/>
      <c r="CN608" s="523"/>
      <c r="CO608" s="561" t="str">
        <f t="shared" si="82"/>
        <v xml:space="preserve"> </v>
      </c>
      <c r="CP608" s="561" t="str">
        <f t="shared" si="86"/>
        <v xml:space="preserve"> </v>
      </c>
      <c r="CQ608" s="561" t="str">
        <f t="shared" si="87"/>
        <v xml:space="preserve"> </v>
      </c>
      <c r="CR608" s="561" t="str">
        <f t="shared" si="88"/>
        <v xml:space="preserve"> </v>
      </c>
      <c r="CS608" s="81"/>
      <c r="CT608" s="254"/>
    </row>
    <row r="609" spans="1:98" s="86" customFormat="1" ht="12.75" x14ac:dyDescent="0.25">
      <c r="A609" s="365"/>
      <c r="B609" s="361">
        <f>Demography!B608</f>
        <v>0</v>
      </c>
      <c r="C609" s="361">
        <f>Demography!C608</f>
        <v>0</v>
      </c>
      <c r="D609" s="362">
        <f>Demography!D608</f>
        <v>0</v>
      </c>
      <c r="E609" s="362">
        <f>Demography!E608</f>
        <v>0</v>
      </c>
      <c r="F609" s="362">
        <f>Demography!F608</f>
        <v>0</v>
      </c>
      <c r="G609" s="81"/>
      <c r="H609" s="241"/>
      <c r="I609" s="478"/>
      <c r="J609" s="478"/>
      <c r="K609" s="241"/>
      <c r="L609" s="242"/>
      <c r="M609" s="478"/>
      <c r="N609" s="241"/>
      <c r="O609" s="242"/>
      <c r="P609" s="243"/>
      <c r="Q609" s="243"/>
      <c r="R609" s="243"/>
      <c r="S609" s="243"/>
      <c r="T609" s="243"/>
      <c r="U609" s="524"/>
      <c r="V609" s="241"/>
      <c r="W609" s="415"/>
      <c r="X609" s="415"/>
      <c r="Y609" s="81"/>
      <c r="Z609" s="241"/>
      <c r="AA609" s="416"/>
      <c r="AB609" s="416"/>
      <c r="AC609" s="81"/>
      <c r="AD609" s="242"/>
      <c r="AE609" s="242"/>
      <c r="AF609" s="241"/>
      <c r="AG609" s="242"/>
      <c r="AH609" s="241"/>
      <c r="AI609" s="241"/>
      <c r="AJ609" s="241"/>
      <c r="AK609" s="246"/>
      <c r="AL609" s="246"/>
      <c r="AM609" s="246"/>
      <c r="AN609" s="246"/>
      <c r="AO609" s="246"/>
      <c r="AP609" s="523"/>
      <c r="AQ609" s="246"/>
      <c r="AR609" s="246"/>
      <c r="AS609" s="246"/>
      <c r="AT609" s="246"/>
      <c r="AU609" s="246"/>
      <c r="AV609" s="246"/>
      <c r="AW609" s="246"/>
      <c r="AX609" s="246"/>
      <c r="AY609" s="246"/>
      <c r="AZ609" s="246"/>
      <c r="BA609" s="246"/>
      <c r="BB609" s="246"/>
      <c r="BC609" s="246"/>
      <c r="BD609" s="246"/>
      <c r="BE609" s="248"/>
      <c r="BF609" s="523"/>
      <c r="BG609" s="562" t="str">
        <f t="shared" si="81"/>
        <v xml:space="preserve"> </v>
      </c>
      <c r="BH609" s="562" t="str">
        <f t="shared" si="83"/>
        <v xml:space="preserve"> </v>
      </c>
      <c r="BI609" s="562" t="str">
        <f t="shared" si="84"/>
        <v xml:space="preserve"> </v>
      </c>
      <c r="BJ609" s="562" t="str">
        <f t="shared" si="85"/>
        <v xml:space="preserve"> </v>
      </c>
      <c r="BK609" s="523"/>
      <c r="BL609" s="242"/>
      <c r="BM609" s="242"/>
      <c r="BN609" s="241"/>
      <c r="BO609" s="242"/>
      <c r="BP609" s="241"/>
      <c r="BQ609" s="241"/>
      <c r="BR609" s="241"/>
      <c r="BS609" s="246"/>
      <c r="BT609" s="246"/>
      <c r="BU609" s="246"/>
      <c r="BV609" s="246"/>
      <c r="BW609" s="246"/>
      <c r="BX609" s="523"/>
      <c r="BY609" s="246"/>
      <c r="BZ609" s="246"/>
      <c r="CA609" s="246"/>
      <c r="CB609" s="246"/>
      <c r="CC609" s="246"/>
      <c r="CD609" s="246"/>
      <c r="CE609" s="246"/>
      <c r="CF609" s="246"/>
      <c r="CG609" s="246"/>
      <c r="CH609" s="246"/>
      <c r="CI609" s="246"/>
      <c r="CJ609" s="246"/>
      <c r="CK609" s="246"/>
      <c r="CL609" s="246"/>
      <c r="CM609" s="248"/>
      <c r="CN609" s="523"/>
      <c r="CO609" s="562" t="str">
        <f t="shared" si="82"/>
        <v xml:space="preserve"> </v>
      </c>
      <c r="CP609" s="562" t="str">
        <f t="shared" si="86"/>
        <v xml:space="preserve"> </v>
      </c>
      <c r="CQ609" s="562" t="str">
        <f t="shared" si="87"/>
        <v xml:space="preserve"> </v>
      </c>
      <c r="CR609" s="562" t="str">
        <f t="shared" si="88"/>
        <v xml:space="preserve"> </v>
      </c>
      <c r="CS609" s="81"/>
      <c r="CT609" s="515"/>
    </row>
    <row r="610" spans="1:98" s="86" customFormat="1" ht="12.75" x14ac:dyDescent="0.25">
      <c r="A610" s="365"/>
      <c r="B610" s="147">
        <f>Demography!B609</f>
        <v>0</v>
      </c>
      <c r="C610" s="147">
        <f>Demography!C609</f>
        <v>0</v>
      </c>
      <c r="D610" s="148">
        <f>Demography!D609</f>
        <v>0</v>
      </c>
      <c r="E610" s="148">
        <f>Demography!E609</f>
        <v>0</v>
      </c>
      <c r="F610" s="148">
        <f>Demography!F609</f>
        <v>0</v>
      </c>
      <c r="G610" s="81"/>
      <c r="H610" s="256"/>
      <c r="I610" s="257"/>
      <c r="J610" s="257"/>
      <c r="K610" s="256"/>
      <c r="L610" s="240"/>
      <c r="M610" s="257"/>
      <c r="N610" s="256"/>
      <c r="O610" s="240"/>
      <c r="P610" s="261"/>
      <c r="Q610" s="261"/>
      <c r="R610" s="261"/>
      <c r="S610" s="261"/>
      <c r="T610" s="261"/>
      <c r="U610" s="522"/>
      <c r="V610" s="256"/>
      <c r="W610" s="238"/>
      <c r="X610" s="238"/>
      <c r="Y610" s="81"/>
      <c r="Z610" s="256"/>
      <c r="AA610" s="150"/>
      <c r="AB610" s="150"/>
      <c r="AC610" s="81"/>
      <c r="AD610" s="240"/>
      <c r="AE610" s="240"/>
      <c r="AF610" s="256"/>
      <c r="AG610" s="240"/>
      <c r="AH610" s="256"/>
      <c r="AI610" s="256"/>
      <c r="AJ610" s="256"/>
      <c r="AK610" s="245"/>
      <c r="AL610" s="245"/>
      <c r="AM610" s="245"/>
      <c r="AN610" s="245"/>
      <c r="AO610" s="245"/>
      <c r="AP610" s="523"/>
      <c r="AQ610" s="245"/>
      <c r="AR610" s="245"/>
      <c r="AS610" s="245"/>
      <c r="AT610" s="245"/>
      <c r="AU610" s="245"/>
      <c r="AV610" s="245"/>
      <c r="AW610" s="245"/>
      <c r="AX610" s="245"/>
      <c r="AY610" s="245"/>
      <c r="AZ610" s="245"/>
      <c r="BA610" s="245"/>
      <c r="BB610" s="245"/>
      <c r="BC610" s="245"/>
      <c r="BD610" s="245"/>
      <c r="BE610" s="247"/>
      <c r="BF610" s="523"/>
      <c r="BG610" s="561" t="str">
        <f t="shared" si="81"/>
        <v xml:space="preserve"> </v>
      </c>
      <c r="BH610" s="561" t="str">
        <f t="shared" si="83"/>
        <v xml:space="preserve"> </v>
      </c>
      <c r="BI610" s="561" t="str">
        <f t="shared" si="84"/>
        <v xml:space="preserve"> </v>
      </c>
      <c r="BJ610" s="561" t="str">
        <f t="shared" si="85"/>
        <v xml:space="preserve"> </v>
      </c>
      <c r="BK610" s="523"/>
      <c r="BL610" s="240"/>
      <c r="BM610" s="240"/>
      <c r="BN610" s="256"/>
      <c r="BO610" s="240"/>
      <c r="BP610" s="256"/>
      <c r="BQ610" s="256"/>
      <c r="BR610" s="256"/>
      <c r="BS610" s="245"/>
      <c r="BT610" s="245"/>
      <c r="BU610" s="245"/>
      <c r="BV610" s="245"/>
      <c r="BW610" s="245"/>
      <c r="BX610" s="523"/>
      <c r="BY610" s="245"/>
      <c r="BZ610" s="245"/>
      <c r="CA610" s="245"/>
      <c r="CB610" s="245"/>
      <c r="CC610" s="245"/>
      <c r="CD610" s="245"/>
      <c r="CE610" s="245"/>
      <c r="CF610" s="245"/>
      <c r="CG610" s="245"/>
      <c r="CH610" s="245"/>
      <c r="CI610" s="245"/>
      <c r="CJ610" s="245"/>
      <c r="CK610" s="245"/>
      <c r="CL610" s="245"/>
      <c r="CM610" s="247"/>
      <c r="CN610" s="523"/>
      <c r="CO610" s="561" t="str">
        <f t="shared" si="82"/>
        <v xml:space="preserve"> </v>
      </c>
      <c r="CP610" s="561" t="str">
        <f t="shared" si="86"/>
        <v xml:space="preserve"> </v>
      </c>
      <c r="CQ610" s="561" t="str">
        <f t="shared" si="87"/>
        <v xml:space="preserve"> </v>
      </c>
      <c r="CR610" s="561" t="str">
        <f t="shared" si="88"/>
        <v xml:space="preserve"> </v>
      </c>
      <c r="CS610" s="81"/>
      <c r="CT610" s="254"/>
    </row>
    <row r="611" spans="1:98" s="86" customFormat="1" ht="12.75" x14ac:dyDescent="0.25">
      <c r="A611" s="365"/>
      <c r="B611" s="361">
        <f>Demography!B610</f>
        <v>0</v>
      </c>
      <c r="C611" s="361">
        <f>Demography!C610</f>
        <v>0</v>
      </c>
      <c r="D611" s="362">
        <f>Demography!D610</f>
        <v>0</v>
      </c>
      <c r="E611" s="362">
        <f>Demography!E610</f>
        <v>0</v>
      </c>
      <c r="F611" s="362">
        <f>Demography!F610</f>
        <v>0</v>
      </c>
      <c r="G611" s="81"/>
      <c r="H611" s="241"/>
      <c r="I611" s="478"/>
      <c r="J611" s="478"/>
      <c r="K611" s="241"/>
      <c r="L611" s="242"/>
      <c r="M611" s="478"/>
      <c r="N611" s="241"/>
      <c r="O611" s="242"/>
      <c r="P611" s="243"/>
      <c r="Q611" s="243"/>
      <c r="R611" s="243"/>
      <c r="S611" s="243"/>
      <c r="T611" s="243"/>
      <c r="U611" s="524"/>
      <c r="V611" s="241"/>
      <c r="W611" s="415"/>
      <c r="X611" s="415"/>
      <c r="Y611" s="81"/>
      <c r="Z611" s="241"/>
      <c r="AA611" s="416"/>
      <c r="AB611" s="416"/>
      <c r="AC611" s="81"/>
      <c r="AD611" s="242"/>
      <c r="AE611" s="242"/>
      <c r="AF611" s="241"/>
      <c r="AG611" s="242"/>
      <c r="AH611" s="241"/>
      <c r="AI611" s="241"/>
      <c r="AJ611" s="241"/>
      <c r="AK611" s="246"/>
      <c r="AL611" s="246"/>
      <c r="AM611" s="246"/>
      <c r="AN611" s="246"/>
      <c r="AO611" s="246"/>
      <c r="AP611" s="523"/>
      <c r="AQ611" s="246"/>
      <c r="AR611" s="246"/>
      <c r="AS611" s="246"/>
      <c r="AT611" s="246"/>
      <c r="AU611" s="246"/>
      <c r="AV611" s="246"/>
      <c r="AW611" s="246"/>
      <c r="AX611" s="246"/>
      <c r="AY611" s="246"/>
      <c r="AZ611" s="246"/>
      <c r="BA611" s="246"/>
      <c r="BB611" s="246"/>
      <c r="BC611" s="246"/>
      <c r="BD611" s="246"/>
      <c r="BE611" s="248"/>
      <c r="BF611" s="523"/>
      <c r="BG611" s="562" t="str">
        <f t="shared" si="81"/>
        <v xml:space="preserve"> </v>
      </c>
      <c r="BH611" s="562" t="str">
        <f t="shared" si="83"/>
        <v xml:space="preserve"> </v>
      </c>
      <c r="BI611" s="562" t="str">
        <f t="shared" si="84"/>
        <v xml:space="preserve"> </v>
      </c>
      <c r="BJ611" s="562" t="str">
        <f t="shared" si="85"/>
        <v xml:space="preserve"> </v>
      </c>
      <c r="BK611" s="523"/>
      <c r="BL611" s="242"/>
      <c r="BM611" s="242"/>
      <c r="BN611" s="241"/>
      <c r="BO611" s="242"/>
      <c r="BP611" s="241"/>
      <c r="BQ611" s="241"/>
      <c r="BR611" s="241"/>
      <c r="BS611" s="246"/>
      <c r="BT611" s="246"/>
      <c r="BU611" s="246"/>
      <c r="BV611" s="246"/>
      <c r="BW611" s="246"/>
      <c r="BX611" s="523"/>
      <c r="BY611" s="246"/>
      <c r="BZ611" s="246"/>
      <c r="CA611" s="246"/>
      <c r="CB611" s="246"/>
      <c r="CC611" s="246"/>
      <c r="CD611" s="246"/>
      <c r="CE611" s="246"/>
      <c r="CF611" s="246"/>
      <c r="CG611" s="246"/>
      <c r="CH611" s="246"/>
      <c r="CI611" s="246"/>
      <c r="CJ611" s="246"/>
      <c r="CK611" s="246"/>
      <c r="CL611" s="246"/>
      <c r="CM611" s="248"/>
      <c r="CN611" s="523"/>
      <c r="CO611" s="562" t="str">
        <f t="shared" si="82"/>
        <v xml:space="preserve"> </v>
      </c>
      <c r="CP611" s="562" t="str">
        <f t="shared" si="86"/>
        <v xml:space="preserve"> </v>
      </c>
      <c r="CQ611" s="562" t="str">
        <f t="shared" si="87"/>
        <v xml:space="preserve"> </v>
      </c>
      <c r="CR611" s="562" t="str">
        <f t="shared" si="88"/>
        <v xml:space="preserve"> </v>
      </c>
      <c r="CS611" s="81"/>
      <c r="CT611" s="515"/>
    </row>
    <row r="612" spans="1:98" s="86" customFormat="1" ht="12.75" x14ac:dyDescent="0.25">
      <c r="A612" s="365"/>
      <c r="B612" s="147">
        <f>Demography!B611</f>
        <v>0</v>
      </c>
      <c r="C612" s="147">
        <f>Demography!C611</f>
        <v>0</v>
      </c>
      <c r="D612" s="148">
        <f>Demography!D611</f>
        <v>0</v>
      </c>
      <c r="E612" s="148">
        <f>Demography!E611</f>
        <v>0</v>
      </c>
      <c r="F612" s="148">
        <f>Demography!F611</f>
        <v>0</v>
      </c>
      <c r="G612" s="81"/>
      <c r="H612" s="256"/>
      <c r="I612" s="257"/>
      <c r="J612" s="257"/>
      <c r="K612" s="256"/>
      <c r="L612" s="240"/>
      <c r="M612" s="257"/>
      <c r="N612" s="256"/>
      <c r="O612" s="240"/>
      <c r="P612" s="261"/>
      <c r="Q612" s="261"/>
      <c r="R612" s="261"/>
      <c r="S612" s="261"/>
      <c r="T612" s="261"/>
      <c r="U612" s="522"/>
      <c r="V612" s="256"/>
      <c r="W612" s="238"/>
      <c r="X612" s="238"/>
      <c r="Y612" s="81"/>
      <c r="Z612" s="256"/>
      <c r="AA612" s="150"/>
      <c r="AB612" s="150"/>
      <c r="AC612" s="81"/>
      <c r="AD612" s="240"/>
      <c r="AE612" s="240"/>
      <c r="AF612" s="256"/>
      <c r="AG612" s="240"/>
      <c r="AH612" s="256"/>
      <c r="AI612" s="256"/>
      <c r="AJ612" s="256"/>
      <c r="AK612" s="245"/>
      <c r="AL612" s="245"/>
      <c r="AM612" s="245"/>
      <c r="AN612" s="245"/>
      <c r="AO612" s="245"/>
      <c r="AP612" s="523"/>
      <c r="AQ612" s="245"/>
      <c r="AR612" s="245"/>
      <c r="AS612" s="245"/>
      <c r="AT612" s="245"/>
      <c r="AU612" s="245"/>
      <c r="AV612" s="245"/>
      <c r="AW612" s="245"/>
      <c r="AX612" s="245"/>
      <c r="AY612" s="245"/>
      <c r="AZ612" s="245"/>
      <c r="BA612" s="245"/>
      <c r="BB612" s="245"/>
      <c r="BC612" s="245"/>
      <c r="BD612" s="245"/>
      <c r="BE612" s="247"/>
      <c r="BF612" s="523"/>
      <c r="BG612" s="561" t="str">
        <f t="shared" si="81"/>
        <v xml:space="preserve"> </v>
      </c>
      <c r="BH612" s="561" t="str">
        <f t="shared" si="83"/>
        <v xml:space="preserve"> </v>
      </c>
      <c r="BI612" s="561" t="str">
        <f t="shared" si="84"/>
        <v xml:space="preserve"> </v>
      </c>
      <c r="BJ612" s="561" t="str">
        <f t="shared" si="85"/>
        <v xml:space="preserve"> </v>
      </c>
      <c r="BK612" s="523"/>
      <c r="BL612" s="240"/>
      <c r="BM612" s="240"/>
      <c r="BN612" s="256"/>
      <c r="BO612" s="240"/>
      <c r="BP612" s="256"/>
      <c r="BQ612" s="256"/>
      <c r="BR612" s="256"/>
      <c r="BS612" s="245"/>
      <c r="BT612" s="245"/>
      <c r="BU612" s="245"/>
      <c r="BV612" s="245"/>
      <c r="BW612" s="245"/>
      <c r="BX612" s="523"/>
      <c r="BY612" s="245"/>
      <c r="BZ612" s="245"/>
      <c r="CA612" s="245"/>
      <c r="CB612" s="245"/>
      <c r="CC612" s="245"/>
      <c r="CD612" s="245"/>
      <c r="CE612" s="245"/>
      <c r="CF612" s="245"/>
      <c r="CG612" s="245"/>
      <c r="CH612" s="245"/>
      <c r="CI612" s="245"/>
      <c r="CJ612" s="245"/>
      <c r="CK612" s="245"/>
      <c r="CL612" s="245"/>
      <c r="CM612" s="247"/>
      <c r="CN612" s="523"/>
      <c r="CO612" s="561" t="str">
        <f t="shared" si="82"/>
        <v xml:space="preserve"> </v>
      </c>
      <c r="CP612" s="561" t="str">
        <f t="shared" si="86"/>
        <v xml:space="preserve"> </v>
      </c>
      <c r="CQ612" s="561" t="str">
        <f t="shared" si="87"/>
        <v xml:space="preserve"> </v>
      </c>
      <c r="CR612" s="561" t="str">
        <f t="shared" si="88"/>
        <v xml:space="preserve"> </v>
      </c>
      <c r="CS612" s="81"/>
      <c r="CT612" s="254"/>
    </row>
    <row r="613" spans="1:98" s="86" customFormat="1" ht="12.75" x14ac:dyDescent="0.25">
      <c r="A613" s="365"/>
      <c r="B613" s="361">
        <f>Demography!B612</f>
        <v>0</v>
      </c>
      <c r="C613" s="361">
        <f>Demography!C612</f>
        <v>0</v>
      </c>
      <c r="D613" s="362">
        <f>Demography!D612</f>
        <v>0</v>
      </c>
      <c r="E613" s="362">
        <f>Demography!E612</f>
        <v>0</v>
      </c>
      <c r="F613" s="362">
        <f>Demography!F612</f>
        <v>0</v>
      </c>
      <c r="G613" s="81"/>
      <c r="H613" s="241"/>
      <c r="I613" s="478"/>
      <c r="J613" s="478"/>
      <c r="K613" s="241"/>
      <c r="L613" s="242"/>
      <c r="M613" s="478"/>
      <c r="N613" s="241"/>
      <c r="O613" s="242"/>
      <c r="P613" s="243"/>
      <c r="Q613" s="243"/>
      <c r="R613" s="243"/>
      <c r="S613" s="243"/>
      <c r="T613" s="243"/>
      <c r="U613" s="524"/>
      <c r="V613" s="241"/>
      <c r="W613" s="415"/>
      <c r="X613" s="415"/>
      <c r="Y613" s="81"/>
      <c r="Z613" s="241"/>
      <c r="AA613" s="416"/>
      <c r="AB613" s="416"/>
      <c r="AC613" s="81"/>
      <c r="AD613" s="242"/>
      <c r="AE613" s="242"/>
      <c r="AF613" s="241"/>
      <c r="AG613" s="242"/>
      <c r="AH613" s="241"/>
      <c r="AI613" s="241"/>
      <c r="AJ613" s="241"/>
      <c r="AK613" s="246"/>
      <c r="AL613" s="246"/>
      <c r="AM613" s="246"/>
      <c r="AN613" s="246"/>
      <c r="AO613" s="246"/>
      <c r="AP613" s="523"/>
      <c r="AQ613" s="246"/>
      <c r="AR613" s="246"/>
      <c r="AS613" s="246"/>
      <c r="AT613" s="246"/>
      <c r="AU613" s="246"/>
      <c r="AV613" s="246"/>
      <c r="AW613" s="246"/>
      <c r="AX613" s="246"/>
      <c r="AY613" s="246"/>
      <c r="AZ613" s="246"/>
      <c r="BA613" s="246"/>
      <c r="BB613" s="246"/>
      <c r="BC613" s="246"/>
      <c r="BD613" s="246"/>
      <c r="BE613" s="248"/>
      <c r="BF613" s="523"/>
      <c r="BG613" s="562" t="str">
        <f t="shared" si="81"/>
        <v xml:space="preserve"> </v>
      </c>
      <c r="BH613" s="562" t="str">
        <f t="shared" si="83"/>
        <v xml:space="preserve"> </v>
      </c>
      <c r="BI613" s="562" t="str">
        <f t="shared" si="84"/>
        <v xml:space="preserve"> </v>
      </c>
      <c r="BJ613" s="562" t="str">
        <f t="shared" si="85"/>
        <v xml:space="preserve"> </v>
      </c>
      <c r="BK613" s="523"/>
      <c r="BL613" s="242"/>
      <c r="BM613" s="242"/>
      <c r="BN613" s="241"/>
      <c r="BO613" s="242"/>
      <c r="BP613" s="241"/>
      <c r="BQ613" s="241"/>
      <c r="BR613" s="241"/>
      <c r="BS613" s="246"/>
      <c r="BT613" s="246"/>
      <c r="BU613" s="246"/>
      <c r="BV613" s="246"/>
      <c r="BW613" s="246"/>
      <c r="BX613" s="523"/>
      <c r="BY613" s="246"/>
      <c r="BZ613" s="246"/>
      <c r="CA613" s="246"/>
      <c r="CB613" s="246"/>
      <c r="CC613" s="246"/>
      <c r="CD613" s="246"/>
      <c r="CE613" s="246"/>
      <c r="CF613" s="246"/>
      <c r="CG613" s="246"/>
      <c r="CH613" s="246"/>
      <c r="CI613" s="246"/>
      <c r="CJ613" s="246"/>
      <c r="CK613" s="246"/>
      <c r="CL613" s="246"/>
      <c r="CM613" s="248"/>
      <c r="CN613" s="523"/>
      <c r="CO613" s="562" t="str">
        <f t="shared" si="82"/>
        <v xml:space="preserve"> </v>
      </c>
      <c r="CP613" s="562" t="str">
        <f t="shared" si="86"/>
        <v xml:space="preserve"> </v>
      </c>
      <c r="CQ613" s="562" t="str">
        <f t="shared" si="87"/>
        <v xml:space="preserve"> </v>
      </c>
      <c r="CR613" s="562" t="str">
        <f t="shared" si="88"/>
        <v xml:space="preserve"> </v>
      </c>
      <c r="CS613" s="81"/>
      <c r="CT613" s="515"/>
    </row>
    <row r="614" spans="1:98" s="86" customFormat="1" ht="12.75" x14ac:dyDescent="0.25">
      <c r="A614" s="365"/>
      <c r="B614" s="147">
        <f>Demography!B613</f>
        <v>0</v>
      </c>
      <c r="C614" s="147">
        <f>Demography!C613</f>
        <v>0</v>
      </c>
      <c r="D614" s="148">
        <f>Demography!D613</f>
        <v>0</v>
      </c>
      <c r="E614" s="148">
        <f>Demography!E613</f>
        <v>0</v>
      </c>
      <c r="F614" s="148">
        <f>Demography!F613</f>
        <v>0</v>
      </c>
      <c r="G614" s="81"/>
      <c r="H614" s="256"/>
      <c r="I614" s="257"/>
      <c r="J614" s="257"/>
      <c r="K614" s="256"/>
      <c r="L614" s="240"/>
      <c r="M614" s="257"/>
      <c r="N614" s="256"/>
      <c r="O614" s="240"/>
      <c r="P614" s="261"/>
      <c r="Q614" s="261"/>
      <c r="R614" s="261"/>
      <c r="S614" s="261"/>
      <c r="T614" s="261"/>
      <c r="U614" s="522"/>
      <c r="V614" s="256"/>
      <c r="W614" s="238"/>
      <c r="X614" s="238"/>
      <c r="Y614" s="81"/>
      <c r="Z614" s="256"/>
      <c r="AA614" s="150"/>
      <c r="AB614" s="150"/>
      <c r="AC614" s="81"/>
      <c r="AD614" s="240"/>
      <c r="AE614" s="240"/>
      <c r="AF614" s="256"/>
      <c r="AG614" s="240"/>
      <c r="AH614" s="256"/>
      <c r="AI614" s="256"/>
      <c r="AJ614" s="256"/>
      <c r="AK614" s="245"/>
      <c r="AL614" s="245"/>
      <c r="AM614" s="245"/>
      <c r="AN614" s="245"/>
      <c r="AO614" s="245"/>
      <c r="AP614" s="523"/>
      <c r="AQ614" s="245"/>
      <c r="AR614" s="245"/>
      <c r="AS614" s="245"/>
      <c r="AT614" s="245"/>
      <c r="AU614" s="245"/>
      <c r="AV614" s="245"/>
      <c r="AW614" s="245"/>
      <c r="AX614" s="245"/>
      <c r="AY614" s="245"/>
      <c r="AZ614" s="245"/>
      <c r="BA614" s="245"/>
      <c r="BB614" s="245"/>
      <c r="BC614" s="245"/>
      <c r="BD614" s="245"/>
      <c r="BE614" s="247"/>
      <c r="BF614" s="523"/>
      <c r="BG614" s="561" t="str">
        <f t="shared" si="81"/>
        <v xml:space="preserve"> </v>
      </c>
      <c r="BH614" s="561" t="str">
        <f t="shared" si="83"/>
        <v xml:space="preserve"> </v>
      </c>
      <c r="BI614" s="561" t="str">
        <f t="shared" si="84"/>
        <v xml:space="preserve"> </v>
      </c>
      <c r="BJ614" s="561" t="str">
        <f t="shared" si="85"/>
        <v xml:space="preserve"> </v>
      </c>
      <c r="BK614" s="523"/>
      <c r="BL614" s="240"/>
      <c r="BM614" s="240"/>
      <c r="BN614" s="256"/>
      <c r="BO614" s="240"/>
      <c r="BP614" s="256"/>
      <c r="BQ614" s="256"/>
      <c r="BR614" s="256"/>
      <c r="BS614" s="245"/>
      <c r="BT614" s="245"/>
      <c r="BU614" s="245"/>
      <c r="BV614" s="245"/>
      <c r="BW614" s="245"/>
      <c r="BX614" s="523"/>
      <c r="BY614" s="245"/>
      <c r="BZ614" s="245"/>
      <c r="CA614" s="245"/>
      <c r="CB614" s="245"/>
      <c r="CC614" s="245"/>
      <c r="CD614" s="245"/>
      <c r="CE614" s="245"/>
      <c r="CF614" s="245"/>
      <c r="CG614" s="245"/>
      <c r="CH614" s="245"/>
      <c r="CI614" s="245"/>
      <c r="CJ614" s="245"/>
      <c r="CK614" s="245"/>
      <c r="CL614" s="245"/>
      <c r="CM614" s="247"/>
      <c r="CN614" s="523"/>
      <c r="CO614" s="561" t="str">
        <f t="shared" si="82"/>
        <v xml:space="preserve"> </v>
      </c>
      <c r="CP614" s="561" t="str">
        <f t="shared" si="86"/>
        <v xml:space="preserve"> </v>
      </c>
      <c r="CQ614" s="561" t="str">
        <f t="shared" si="87"/>
        <v xml:space="preserve"> </v>
      </c>
      <c r="CR614" s="561" t="str">
        <f t="shared" si="88"/>
        <v xml:space="preserve"> </v>
      </c>
      <c r="CS614" s="81"/>
      <c r="CT614" s="254"/>
    </row>
    <row r="615" spans="1:98" s="86" customFormat="1" ht="12.75" x14ac:dyDescent="0.25">
      <c r="A615" s="365"/>
      <c r="B615" s="361">
        <f>Demography!B614</f>
        <v>0</v>
      </c>
      <c r="C615" s="361">
        <f>Demography!C614</f>
        <v>0</v>
      </c>
      <c r="D615" s="362">
        <f>Demography!D614</f>
        <v>0</v>
      </c>
      <c r="E615" s="362">
        <f>Demography!E614</f>
        <v>0</v>
      </c>
      <c r="F615" s="362">
        <f>Demography!F614</f>
        <v>0</v>
      </c>
      <c r="G615" s="81"/>
      <c r="H615" s="241"/>
      <c r="I615" s="478"/>
      <c r="J615" s="478"/>
      <c r="K615" s="241"/>
      <c r="L615" s="242"/>
      <c r="M615" s="478"/>
      <c r="N615" s="241"/>
      <c r="O615" s="242"/>
      <c r="P615" s="243"/>
      <c r="Q615" s="243"/>
      <c r="R615" s="243"/>
      <c r="S615" s="243"/>
      <c r="T615" s="243"/>
      <c r="U615" s="524"/>
      <c r="V615" s="241"/>
      <c r="W615" s="415"/>
      <c r="X615" s="415"/>
      <c r="Y615" s="81"/>
      <c r="Z615" s="241"/>
      <c r="AA615" s="416"/>
      <c r="AB615" s="416"/>
      <c r="AC615" s="81"/>
      <c r="AD615" s="242"/>
      <c r="AE615" s="242"/>
      <c r="AF615" s="241"/>
      <c r="AG615" s="242"/>
      <c r="AH615" s="241"/>
      <c r="AI615" s="241"/>
      <c r="AJ615" s="241"/>
      <c r="AK615" s="246"/>
      <c r="AL615" s="246"/>
      <c r="AM615" s="246"/>
      <c r="AN615" s="246"/>
      <c r="AO615" s="246"/>
      <c r="AP615" s="523"/>
      <c r="AQ615" s="246"/>
      <c r="AR615" s="246"/>
      <c r="AS615" s="246"/>
      <c r="AT615" s="246"/>
      <c r="AU615" s="246"/>
      <c r="AV615" s="246"/>
      <c r="AW615" s="246"/>
      <c r="AX615" s="246"/>
      <c r="AY615" s="246"/>
      <c r="AZ615" s="246"/>
      <c r="BA615" s="246"/>
      <c r="BB615" s="246"/>
      <c r="BC615" s="246"/>
      <c r="BD615" s="246"/>
      <c r="BE615" s="248"/>
      <c r="BF615" s="523"/>
      <c r="BG615" s="562" t="str">
        <f t="shared" si="81"/>
        <v xml:space="preserve"> </v>
      </c>
      <c r="BH615" s="562" t="str">
        <f t="shared" si="83"/>
        <v xml:space="preserve"> </v>
      </c>
      <c r="BI615" s="562" t="str">
        <f t="shared" si="84"/>
        <v xml:space="preserve"> </v>
      </c>
      <c r="BJ615" s="562" t="str">
        <f t="shared" si="85"/>
        <v xml:space="preserve"> </v>
      </c>
      <c r="BK615" s="523"/>
      <c r="BL615" s="242"/>
      <c r="BM615" s="242"/>
      <c r="BN615" s="241"/>
      <c r="BO615" s="242"/>
      <c r="BP615" s="241"/>
      <c r="BQ615" s="241"/>
      <c r="BR615" s="241"/>
      <c r="BS615" s="246"/>
      <c r="BT615" s="246"/>
      <c r="BU615" s="246"/>
      <c r="BV615" s="246"/>
      <c r="BW615" s="246"/>
      <c r="BX615" s="523"/>
      <c r="BY615" s="246"/>
      <c r="BZ615" s="246"/>
      <c r="CA615" s="246"/>
      <c r="CB615" s="246"/>
      <c r="CC615" s="246"/>
      <c r="CD615" s="246"/>
      <c r="CE615" s="246"/>
      <c r="CF615" s="246"/>
      <c r="CG615" s="246"/>
      <c r="CH615" s="246"/>
      <c r="CI615" s="246"/>
      <c r="CJ615" s="246"/>
      <c r="CK615" s="246"/>
      <c r="CL615" s="246"/>
      <c r="CM615" s="248"/>
      <c r="CN615" s="523"/>
      <c r="CO615" s="562" t="str">
        <f t="shared" si="82"/>
        <v xml:space="preserve"> </v>
      </c>
      <c r="CP615" s="562" t="str">
        <f t="shared" si="86"/>
        <v xml:space="preserve"> </v>
      </c>
      <c r="CQ615" s="562" t="str">
        <f t="shared" si="87"/>
        <v xml:space="preserve"> </v>
      </c>
      <c r="CR615" s="562" t="str">
        <f t="shared" si="88"/>
        <v xml:space="preserve"> </v>
      </c>
      <c r="CS615" s="81"/>
      <c r="CT615" s="515"/>
    </row>
    <row r="616" spans="1:98" s="86" customFormat="1" ht="12.75" x14ac:dyDescent="0.25">
      <c r="A616" s="365"/>
      <c r="B616" s="147">
        <f>Demography!B615</f>
        <v>0</v>
      </c>
      <c r="C616" s="147">
        <f>Demography!C615</f>
        <v>0</v>
      </c>
      <c r="D616" s="148">
        <f>Demography!D615</f>
        <v>0</v>
      </c>
      <c r="E616" s="148">
        <f>Demography!E615</f>
        <v>0</v>
      </c>
      <c r="F616" s="148">
        <f>Demography!F615</f>
        <v>0</v>
      </c>
      <c r="G616" s="81"/>
      <c r="H616" s="256"/>
      <c r="I616" s="257"/>
      <c r="J616" s="257"/>
      <c r="K616" s="256"/>
      <c r="L616" s="240"/>
      <c r="M616" s="257"/>
      <c r="N616" s="256"/>
      <c r="O616" s="240"/>
      <c r="P616" s="261"/>
      <c r="Q616" s="261"/>
      <c r="R616" s="261"/>
      <c r="S616" s="261"/>
      <c r="T616" s="261"/>
      <c r="U616" s="522"/>
      <c r="V616" s="256"/>
      <c r="W616" s="238"/>
      <c r="X616" s="238"/>
      <c r="Y616" s="81"/>
      <c r="Z616" s="256"/>
      <c r="AA616" s="150"/>
      <c r="AB616" s="150"/>
      <c r="AC616" s="81"/>
      <c r="AD616" s="240"/>
      <c r="AE616" s="240"/>
      <c r="AF616" s="256"/>
      <c r="AG616" s="240"/>
      <c r="AH616" s="256"/>
      <c r="AI616" s="256"/>
      <c r="AJ616" s="256"/>
      <c r="AK616" s="245"/>
      <c r="AL616" s="245"/>
      <c r="AM616" s="245"/>
      <c r="AN616" s="245"/>
      <c r="AO616" s="245"/>
      <c r="AP616" s="523"/>
      <c r="AQ616" s="245"/>
      <c r="AR616" s="245"/>
      <c r="AS616" s="245"/>
      <c r="AT616" s="245"/>
      <c r="AU616" s="245"/>
      <c r="AV616" s="245"/>
      <c r="AW616" s="245"/>
      <c r="AX616" s="245"/>
      <c r="AY616" s="245"/>
      <c r="AZ616" s="245"/>
      <c r="BA616" s="245"/>
      <c r="BB616" s="245"/>
      <c r="BC616" s="245"/>
      <c r="BD616" s="245"/>
      <c r="BE616" s="247"/>
      <c r="BF616" s="523"/>
      <c r="BG616" s="561" t="str">
        <f t="shared" si="81"/>
        <v xml:space="preserve"> </v>
      </c>
      <c r="BH616" s="561" t="str">
        <f t="shared" si="83"/>
        <v xml:space="preserve"> </v>
      </c>
      <c r="BI616" s="561" t="str">
        <f t="shared" si="84"/>
        <v xml:space="preserve"> </v>
      </c>
      <c r="BJ616" s="561" t="str">
        <f t="shared" si="85"/>
        <v xml:space="preserve"> </v>
      </c>
      <c r="BK616" s="523"/>
      <c r="BL616" s="240"/>
      <c r="BM616" s="240"/>
      <c r="BN616" s="256"/>
      <c r="BO616" s="240"/>
      <c r="BP616" s="256"/>
      <c r="BQ616" s="256"/>
      <c r="BR616" s="256"/>
      <c r="BS616" s="245"/>
      <c r="BT616" s="245"/>
      <c r="BU616" s="245"/>
      <c r="BV616" s="245"/>
      <c r="BW616" s="245"/>
      <c r="BX616" s="523"/>
      <c r="BY616" s="245"/>
      <c r="BZ616" s="245"/>
      <c r="CA616" s="245"/>
      <c r="CB616" s="245"/>
      <c r="CC616" s="245"/>
      <c r="CD616" s="245"/>
      <c r="CE616" s="245"/>
      <c r="CF616" s="245"/>
      <c r="CG616" s="245"/>
      <c r="CH616" s="245"/>
      <c r="CI616" s="245"/>
      <c r="CJ616" s="245"/>
      <c r="CK616" s="245"/>
      <c r="CL616" s="245"/>
      <c r="CM616" s="247"/>
      <c r="CN616" s="523"/>
      <c r="CO616" s="561" t="str">
        <f t="shared" si="82"/>
        <v xml:space="preserve"> </v>
      </c>
      <c r="CP616" s="561" t="str">
        <f t="shared" si="86"/>
        <v xml:space="preserve"> </v>
      </c>
      <c r="CQ616" s="561" t="str">
        <f t="shared" si="87"/>
        <v xml:space="preserve"> </v>
      </c>
      <c r="CR616" s="561" t="str">
        <f t="shared" si="88"/>
        <v xml:space="preserve"> </v>
      </c>
      <c r="CS616" s="81"/>
      <c r="CT616" s="254"/>
    </row>
    <row r="617" spans="1:98" s="86" customFormat="1" ht="12.75" x14ac:dyDescent="0.25">
      <c r="A617" s="365"/>
      <c r="B617" s="361">
        <f>Demography!B616</f>
        <v>0</v>
      </c>
      <c r="C617" s="361">
        <f>Demography!C616</f>
        <v>0</v>
      </c>
      <c r="D617" s="362">
        <f>Demography!D616</f>
        <v>0</v>
      </c>
      <c r="E617" s="362">
        <f>Demography!E616</f>
        <v>0</v>
      </c>
      <c r="F617" s="362">
        <f>Demography!F616</f>
        <v>0</v>
      </c>
      <c r="G617" s="81"/>
      <c r="H617" s="241"/>
      <c r="I617" s="478"/>
      <c r="J617" s="478"/>
      <c r="K617" s="241"/>
      <c r="L617" s="242"/>
      <c r="M617" s="478"/>
      <c r="N617" s="241"/>
      <c r="O617" s="242"/>
      <c r="P617" s="243"/>
      <c r="Q617" s="243"/>
      <c r="R617" s="243"/>
      <c r="S617" s="243"/>
      <c r="T617" s="243"/>
      <c r="U617" s="524"/>
      <c r="V617" s="241"/>
      <c r="W617" s="415"/>
      <c r="X617" s="415"/>
      <c r="Y617" s="81"/>
      <c r="Z617" s="241"/>
      <c r="AA617" s="416"/>
      <c r="AB617" s="416"/>
      <c r="AC617" s="81"/>
      <c r="AD617" s="242"/>
      <c r="AE617" s="242"/>
      <c r="AF617" s="241"/>
      <c r="AG617" s="242"/>
      <c r="AH617" s="241"/>
      <c r="AI617" s="241"/>
      <c r="AJ617" s="241"/>
      <c r="AK617" s="246"/>
      <c r="AL617" s="246"/>
      <c r="AM617" s="246"/>
      <c r="AN617" s="246"/>
      <c r="AO617" s="246"/>
      <c r="AP617" s="523"/>
      <c r="AQ617" s="246"/>
      <c r="AR617" s="246"/>
      <c r="AS617" s="246"/>
      <c r="AT617" s="246"/>
      <c r="AU617" s="246"/>
      <c r="AV617" s="246"/>
      <c r="AW617" s="246"/>
      <c r="AX617" s="246"/>
      <c r="AY617" s="246"/>
      <c r="AZ617" s="246"/>
      <c r="BA617" s="246"/>
      <c r="BB617" s="246"/>
      <c r="BC617" s="246"/>
      <c r="BD617" s="246"/>
      <c r="BE617" s="248"/>
      <c r="BF617" s="523"/>
      <c r="BG617" s="562" t="str">
        <f t="shared" si="81"/>
        <v xml:space="preserve"> </v>
      </c>
      <c r="BH617" s="562" t="str">
        <f t="shared" si="83"/>
        <v xml:space="preserve"> </v>
      </c>
      <c r="BI617" s="562" t="str">
        <f t="shared" si="84"/>
        <v xml:space="preserve"> </v>
      </c>
      <c r="BJ617" s="562" t="str">
        <f t="shared" si="85"/>
        <v xml:space="preserve"> </v>
      </c>
      <c r="BK617" s="523"/>
      <c r="BL617" s="242"/>
      <c r="BM617" s="242"/>
      <c r="BN617" s="241"/>
      <c r="BO617" s="242"/>
      <c r="BP617" s="241"/>
      <c r="BQ617" s="241"/>
      <c r="BR617" s="241"/>
      <c r="BS617" s="246"/>
      <c r="BT617" s="246"/>
      <c r="BU617" s="246"/>
      <c r="BV617" s="246"/>
      <c r="BW617" s="246"/>
      <c r="BX617" s="523"/>
      <c r="BY617" s="246"/>
      <c r="BZ617" s="246"/>
      <c r="CA617" s="246"/>
      <c r="CB617" s="246"/>
      <c r="CC617" s="246"/>
      <c r="CD617" s="246"/>
      <c r="CE617" s="246"/>
      <c r="CF617" s="246"/>
      <c r="CG617" s="246"/>
      <c r="CH617" s="246"/>
      <c r="CI617" s="246"/>
      <c r="CJ617" s="246"/>
      <c r="CK617" s="246"/>
      <c r="CL617" s="246"/>
      <c r="CM617" s="248"/>
      <c r="CN617" s="523"/>
      <c r="CO617" s="562" t="str">
        <f t="shared" si="82"/>
        <v xml:space="preserve"> </v>
      </c>
      <c r="CP617" s="562" t="str">
        <f t="shared" si="86"/>
        <v xml:space="preserve"> </v>
      </c>
      <c r="CQ617" s="562" t="str">
        <f t="shared" si="87"/>
        <v xml:space="preserve"> </v>
      </c>
      <c r="CR617" s="562" t="str">
        <f t="shared" si="88"/>
        <v xml:space="preserve"> </v>
      </c>
      <c r="CS617" s="81"/>
      <c r="CT617" s="515"/>
    </row>
    <row r="618" spans="1:98" s="86" customFormat="1" ht="12.75" x14ac:dyDescent="0.25">
      <c r="A618" s="365"/>
      <c r="B618" s="147">
        <f>Demography!B617</f>
        <v>0</v>
      </c>
      <c r="C618" s="147">
        <f>Demography!C617</f>
        <v>0</v>
      </c>
      <c r="D618" s="148">
        <f>Demography!D617</f>
        <v>0</v>
      </c>
      <c r="E618" s="148">
        <f>Demography!E617</f>
        <v>0</v>
      </c>
      <c r="F618" s="148">
        <f>Demography!F617</f>
        <v>0</v>
      </c>
      <c r="G618" s="81"/>
      <c r="H618" s="256"/>
      <c r="I618" s="257"/>
      <c r="J618" s="257"/>
      <c r="K618" s="256"/>
      <c r="L618" s="240"/>
      <c r="M618" s="257"/>
      <c r="N618" s="256"/>
      <c r="O618" s="240"/>
      <c r="P618" s="261"/>
      <c r="Q618" s="261"/>
      <c r="R618" s="261"/>
      <c r="S618" s="261"/>
      <c r="T618" s="261"/>
      <c r="U618" s="522"/>
      <c r="V618" s="256"/>
      <c r="W618" s="238"/>
      <c r="X618" s="238"/>
      <c r="Y618" s="81"/>
      <c r="Z618" s="256"/>
      <c r="AA618" s="150"/>
      <c r="AB618" s="150"/>
      <c r="AC618" s="81"/>
      <c r="AD618" s="240"/>
      <c r="AE618" s="240"/>
      <c r="AF618" s="256"/>
      <c r="AG618" s="240"/>
      <c r="AH618" s="256"/>
      <c r="AI618" s="256"/>
      <c r="AJ618" s="256"/>
      <c r="AK618" s="245"/>
      <c r="AL618" s="245"/>
      <c r="AM618" s="245"/>
      <c r="AN618" s="245"/>
      <c r="AO618" s="245"/>
      <c r="AP618" s="523"/>
      <c r="AQ618" s="245"/>
      <c r="AR618" s="245"/>
      <c r="AS618" s="245"/>
      <c r="AT618" s="245"/>
      <c r="AU618" s="245"/>
      <c r="AV618" s="245"/>
      <c r="AW618" s="245"/>
      <c r="AX618" s="245"/>
      <c r="AY618" s="245"/>
      <c r="AZ618" s="245"/>
      <c r="BA618" s="245"/>
      <c r="BB618" s="245"/>
      <c r="BC618" s="245"/>
      <c r="BD618" s="245"/>
      <c r="BE618" s="247"/>
      <c r="BF618" s="523"/>
      <c r="BG618" s="561" t="str">
        <f t="shared" si="81"/>
        <v xml:space="preserve"> </v>
      </c>
      <c r="BH618" s="561" t="str">
        <f t="shared" si="83"/>
        <v xml:space="preserve"> </v>
      </c>
      <c r="BI618" s="561" t="str">
        <f t="shared" si="84"/>
        <v xml:space="preserve"> </v>
      </c>
      <c r="BJ618" s="561" t="str">
        <f t="shared" si="85"/>
        <v xml:space="preserve"> </v>
      </c>
      <c r="BK618" s="523"/>
      <c r="BL618" s="240"/>
      <c r="BM618" s="240"/>
      <c r="BN618" s="256"/>
      <c r="BO618" s="240"/>
      <c r="BP618" s="256"/>
      <c r="BQ618" s="256"/>
      <c r="BR618" s="256"/>
      <c r="BS618" s="245"/>
      <c r="BT618" s="245"/>
      <c r="BU618" s="245"/>
      <c r="BV618" s="245"/>
      <c r="BW618" s="245"/>
      <c r="BX618" s="523"/>
      <c r="BY618" s="245"/>
      <c r="BZ618" s="245"/>
      <c r="CA618" s="245"/>
      <c r="CB618" s="245"/>
      <c r="CC618" s="245"/>
      <c r="CD618" s="245"/>
      <c r="CE618" s="245"/>
      <c r="CF618" s="245"/>
      <c r="CG618" s="245"/>
      <c r="CH618" s="245"/>
      <c r="CI618" s="245"/>
      <c r="CJ618" s="245"/>
      <c r="CK618" s="245"/>
      <c r="CL618" s="245"/>
      <c r="CM618" s="247"/>
      <c r="CN618" s="523"/>
      <c r="CO618" s="561" t="str">
        <f t="shared" si="82"/>
        <v xml:space="preserve"> </v>
      </c>
      <c r="CP618" s="561" t="str">
        <f t="shared" si="86"/>
        <v xml:space="preserve"> </v>
      </c>
      <c r="CQ618" s="561" t="str">
        <f t="shared" si="87"/>
        <v xml:space="preserve"> </v>
      </c>
      <c r="CR618" s="561" t="str">
        <f t="shared" si="88"/>
        <v xml:space="preserve"> </v>
      </c>
      <c r="CS618" s="81"/>
      <c r="CT618" s="254"/>
    </row>
    <row r="619" spans="1:98" s="86" customFormat="1" ht="12.75" x14ac:dyDescent="0.25">
      <c r="A619" s="365"/>
      <c r="B619" s="361">
        <f>Demography!B618</f>
        <v>0</v>
      </c>
      <c r="C619" s="361">
        <f>Demography!C618</f>
        <v>0</v>
      </c>
      <c r="D619" s="362">
        <f>Demography!D618</f>
        <v>0</v>
      </c>
      <c r="E619" s="362">
        <f>Demography!E618</f>
        <v>0</v>
      </c>
      <c r="F619" s="362">
        <f>Demography!F618</f>
        <v>0</v>
      </c>
      <c r="G619" s="81"/>
      <c r="H619" s="241"/>
      <c r="I619" s="478"/>
      <c r="J619" s="478"/>
      <c r="K619" s="241"/>
      <c r="L619" s="242"/>
      <c r="M619" s="478"/>
      <c r="N619" s="241"/>
      <c r="O619" s="242"/>
      <c r="P619" s="243"/>
      <c r="Q619" s="243"/>
      <c r="R619" s="243"/>
      <c r="S619" s="243"/>
      <c r="T619" s="243"/>
      <c r="U619" s="524"/>
      <c r="V619" s="241"/>
      <c r="W619" s="415"/>
      <c r="X619" s="415"/>
      <c r="Y619" s="81"/>
      <c r="Z619" s="241"/>
      <c r="AA619" s="416"/>
      <c r="AB619" s="416"/>
      <c r="AC619" s="81"/>
      <c r="AD619" s="242"/>
      <c r="AE619" s="242"/>
      <c r="AF619" s="241"/>
      <c r="AG619" s="242"/>
      <c r="AH619" s="241"/>
      <c r="AI619" s="241"/>
      <c r="AJ619" s="241"/>
      <c r="AK619" s="246"/>
      <c r="AL619" s="246"/>
      <c r="AM619" s="246"/>
      <c r="AN619" s="246"/>
      <c r="AO619" s="246"/>
      <c r="AP619" s="523"/>
      <c r="AQ619" s="246"/>
      <c r="AR619" s="246"/>
      <c r="AS619" s="246"/>
      <c r="AT619" s="246"/>
      <c r="AU619" s="246"/>
      <c r="AV619" s="246"/>
      <c r="AW619" s="246"/>
      <c r="AX619" s="246"/>
      <c r="AY619" s="246"/>
      <c r="AZ619" s="246"/>
      <c r="BA619" s="246"/>
      <c r="BB619" s="246"/>
      <c r="BC619" s="246"/>
      <c r="BD619" s="246"/>
      <c r="BE619" s="248"/>
      <c r="BF619" s="523"/>
      <c r="BG619" s="562" t="str">
        <f t="shared" si="81"/>
        <v xml:space="preserve"> </v>
      </c>
      <c r="BH619" s="562" t="str">
        <f t="shared" si="83"/>
        <v xml:space="preserve"> </v>
      </c>
      <c r="BI619" s="562" t="str">
        <f t="shared" si="84"/>
        <v xml:space="preserve"> </v>
      </c>
      <c r="BJ619" s="562" t="str">
        <f t="shared" si="85"/>
        <v xml:space="preserve"> </v>
      </c>
      <c r="BK619" s="523"/>
      <c r="BL619" s="242"/>
      <c r="BM619" s="242"/>
      <c r="BN619" s="241"/>
      <c r="BO619" s="242"/>
      <c r="BP619" s="241"/>
      <c r="BQ619" s="241"/>
      <c r="BR619" s="241"/>
      <c r="BS619" s="246"/>
      <c r="BT619" s="246"/>
      <c r="BU619" s="246"/>
      <c r="BV619" s="246"/>
      <c r="BW619" s="246"/>
      <c r="BX619" s="523"/>
      <c r="BY619" s="246"/>
      <c r="BZ619" s="246"/>
      <c r="CA619" s="246"/>
      <c r="CB619" s="246"/>
      <c r="CC619" s="246"/>
      <c r="CD619" s="246"/>
      <c r="CE619" s="246"/>
      <c r="CF619" s="246"/>
      <c r="CG619" s="246"/>
      <c r="CH619" s="246"/>
      <c r="CI619" s="246"/>
      <c r="CJ619" s="246"/>
      <c r="CK619" s="246"/>
      <c r="CL619" s="246"/>
      <c r="CM619" s="248"/>
      <c r="CN619" s="523"/>
      <c r="CO619" s="562" t="str">
        <f t="shared" si="82"/>
        <v xml:space="preserve"> </v>
      </c>
      <c r="CP619" s="562" t="str">
        <f t="shared" si="86"/>
        <v xml:space="preserve"> </v>
      </c>
      <c r="CQ619" s="562" t="str">
        <f t="shared" si="87"/>
        <v xml:space="preserve"> </v>
      </c>
      <c r="CR619" s="562" t="str">
        <f t="shared" si="88"/>
        <v xml:space="preserve"> </v>
      </c>
      <c r="CS619" s="81"/>
      <c r="CT619" s="515"/>
    </row>
    <row r="620" spans="1:98" s="86" customFormat="1" ht="12.75" x14ac:dyDescent="0.25">
      <c r="A620" s="365"/>
      <c r="B620" s="147">
        <f>Demography!B619</f>
        <v>0</v>
      </c>
      <c r="C620" s="147">
        <f>Demography!C619</f>
        <v>0</v>
      </c>
      <c r="D620" s="148">
        <f>Demography!D619</f>
        <v>0</v>
      </c>
      <c r="E620" s="148">
        <f>Demography!E619</f>
        <v>0</v>
      </c>
      <c r="F620" s="148">
        <f>Demography!F619</f>
        <v>0</v>
      </c>
      <c r="G620" s="81"/>
      <c r="H620" s="256"/>
      <c r="I620" s="257"/>
      <c r="J620" s="257"/>
      <c r="K620" s="256"/>
      <c r="L620" s="240"/>
      <c r="M620" s="257"/>
      <c r="N620" s="256"/>
      <c r="O620" s="240"/>
      <c r="P620" s="261"/>
      <c r="Q620" s="261"/>
      <c r="R620" s="261"/>
      <c r="S620" s="261"/>
      <c r="T620" s="261"/>
      <c r="U620" s="522"/>
      <c r="V620" s="256"/>
      <c r="W620" s="238"/>
      <c r="X620" s="238"/>
      <c r="Y620" s="81"/>
      <c r="Z620" s="256"/>
      <c r="AA620" s="150"/>
      <c r="AB620" s="150"/>
      <c r="AC620" s="81"/>
      <c r="AD620" s="240"/>
      <c r="AE620" s="240"/>
      <c r="AF620" s="256"/>
      <c r="AG620" s="240"/>
      <c r="AH620" s="256"/>
      <c r="AI620" s="256"/>
      <c r="AJ620" s="256"/>
      <c r="AK620" s="245"/>
      <c r="AL620" s="245"/>
      <c r="AM620" s="245"/>
      <c r="AN620" s="245"/>
      <c r="AO620" s="245"/>
      <c r="AP620" s="523"/>
      <c r="AQ620" s="245"/>
      <c r="AR620" s="245"/>
      <c r="AS620" s="245"/>
      <c r="AT620" s="245"/>
      <c r="AU620" s="245"/>
      <c r="AV620" s="245"/>
      <c r="AW620" s="245"/>
      <c r="AX620" s="245"/>
      <c r="AY620" s="245"/>
      <c r="AZ620" s="245"/>
      <c r="BA620" s="245"/>
      <c r="BB620" s="245"/>
      <c r="BC620" s="245"/>
      <c r="BD620" s="245"/>
      <c r="BE620" s="247"/>
      <c r="BF620" s="523"/>
      <c r="BG620" s="561" t="str">
        <f t="shared" si="81"/>
        <v xml:space="preserve"> </v>
      </c>
      <c r="BH620" s="561" t="str">
        <f t="shared" si="83"/>
        <v xml:space="preserve"> </v>
      </c>
      <c r="BI620" s="561" t="str">
        <f t="shared" si="84"/>
        <v xml:space="preserve"> </v>
      </c>
      <c r="BJ620" s="561" t="str">
        <f t="shared" si="85"/>
        <v xml:space="preserve"> </v>
      </c>
      <c r="BK620" s="523"/>
      <c r="BL620" s="240"/>
      <c r="BM620" s="240"/>
      <c r="BN620" s="256"/>
      <c r="BO620" s="240"/>
      <c r="BP620" s="256"/>
      <c r="BQ620" s="256"/>
      <c r="BR620" s="256"/>
      <c r="BS620" s="245"/>
      <c r="BT620" s="245"/>
      <c r="BU620" s="245"/>
      <c r="BV620" s="245"/>
      <c r="BW620" s="245"/>
      <c r="BX620" s="523"/>
      <c r="BY620" s="245"/>
      <c r="BZ620" s="245"/>
      <c r="CA620" s="245"/>
      <c r="CB620" s="245"/>
      <c r="CC620" s="245"/>
      <c r="CD620" s="245"/>
      <c r="CE620" s="245"/>
      <c r="CF620" s="245"/>
      <c r="CG620" s="245"/>
      <c r="CH620" s="245"/>
      <c r="CI620" s="245"/>
      <c r="CJ620" s="245"/>
      <c r="CK620" s="245"/>
      <c r="CL620" s="245"/>
      <c r="CM620" s="247"/>
      <c r="CN620" s="523"/>
      <c r="CO620" s="561" t="str">
        <f t="shared" si="82"/>
        <v xml:space="preserve"> </v>
      </c>
      <c r="CP620" s="561" t="str">
        <f t="shared" si="86"/>
        <v xml:space="preserve"> </v>
      </c>
      <c r="CQ620" s="561" t="str">
        <f t="shared" si="87"/>
        <v xml:space="preserve"> </v>
      </c>
      <c r="CR620" s="561" t="str">
        <f t="shared" si="88"/>
        <v xml:space="preserve"> </v>
      </c>
      <c r="CS620" s="81"/>
      <c r="CT620" s="254"/>
    </row>
    <row r="621" spans="1:98" s="86" customFormat="1" ht="12.75" x14ac:dyDescent="0.25">
      <c r="A621" s="365"/>
      <c r="B621" s="361">
        <f>Demography!B620</f>
        <v>0</v>
      </c>
      <c r="C621" s="361">
        <f>Demography!C620</f>
        <v>0</v>
      </c>
      <c r="D621" s="362">
        <f>Demography!D620</f>
        <v>0</v>
      </c>
      <c r="E621" s="362">
        <f>Demography!E620</f>
        <v>0</v>
      </c>
      <c r="F621" s="362">
        <f>Demography!F620</f>
        <v>0</v>
      </c>
      <c r="G621" s="81"/>
      <c r="H621" s="241"/>
      <c r="I621" s="478"/>
      <c r="J621" s="478"/>
      <c r="K621" s="241"/>
      <c r="L621" s="242"/>
      <c r="M621" s="478"/>
      <c r="N621" s="241"/>
      <c r="O621" s="242"/>
      <c r="P621" s="243"/>
      <c r="Q621" s="243"/>
      <c r="R621" s="243"/>
      <c r="S621" s="243"/>
      <c r="T621" s="243"/>
      <c r="U621" s="524"/>
      <c r="V621" s="241"/>
      <c r="W621" s="415"/>
      <c r="X621" s="415"/>
      <c r="Y621" s="81"/>
      <c r="Z621" s="241"/>
      <c r="AA621" s="416"/>
      <c r="AB621" s="416"/>
      <c r="AC621" s="81"/>
      <c r="AD621" s="242"/>
      <c r="AE621" s="242"/>
      <c r="AF621" s="241"/>
      <c r="AG621" s="242"/>
      <c r="AH621" s="241"/>
      <c r="AI621" s="241"/>
      <c r="AJ621" s="241"/>
      <c r="AK621" s="246"/>
      <c r="AL621" s="246"/>
      <c r="AM621" s="246"/>
      <c r="AN621" s="246"/>
      <c r="AO621" s="246"/>
      <c r="AP621" s="523"/>
      <c r="AQ621" s="246"/>
      <c r="AR621" s="246"/>
      <c r="AS621" s="246"/>
      <c r="AT621" s="246"/>
      <c r="AU621" s="246"/>
      <c r="AV621" s="246"/>
      <c r="AW621" s="246"/>
      <c r="AX621" s="246"/>
      <c r="AY621" s="246"/>
      <c r="AZ621" s="246"/>
      <c r="BA621" s="246"/>
      <c r="BB621" s="246"/>
      <c r="BC621" s="246"/>
      <c r="BD621" s="246"/>
      <c r="BE621" s="248"/>
      <c r="BF621" s="523"/>
      <c r="BG621" s="562" t="str">
        <f t="shared" si="81"/>
        <v xml:space="preserve"> </v>
      </c>
      <c r="BH621" s="562" t="str">
        <f t="shared" si="83"/>
        <v xml:space="preserve"> </v>
      </c>
      <c r="BI621" s="562" t="str">
        <f t="shared" si="84"/>
        <v xml:space="preserve"> </v>
      </c>
      <c r="BJ621" s="562" t="str">
        <f t="shared" si="85"/>
        <v xml:space="preserve"> </v>
      </c>
      <c r="BK621" s="523"/>
      <c r="BL621" s="242"/>
      <c r="BM621" s="242"/>
      <c r="BN621" s="241"/>
      <c r="BO621" s="242"/>
      <c r="BP621" s="241"/>
      <c r="BQ621" s="241"/>
      <c r="BR621" s="241"/>
      <c r="BS621" s="246"/>
      <c r="BT621" s="246"/>
      <c r="BU621" s="246"/>
      <c r="BV621" s="246"/>
      <c r="BW621" s="246"/>
      <c r="BX621" s="523"/>
      <c r="BY621" s="246"/>
      <c r="BZ621" s="246"/>
      <c r="CA621" s="246"/>
      <c r="CB621" s="246"/>
      <c r="CC621" s="246"/>
      <c r="CD621" s="246"/>
      <c r="CE621" s="246"/>
      <c r="CF621" s="246"/>
      <c r="CG621" s="246"/>
      <c r="CH621" s="246"/>
      <c r="CI621" s="246"/>
      <c r="CJ621" s="246"/>
      <c r="CK621" s="246"/>
      <c r="CL621" s="246"/>
      <c r="CM621" s="248"/>
      <c r="CN621" s="523"/>
      <c r="CO621" s="562" t="str">
        <f t="shared" si="82"/>
        <v xml:space="preserve"> </v>
      </c>
      <c r="CP621" s="562" t="str">
        <f t="shared" si="86"/>
        <v xml:space="preserve"> </v>
      </c>
      <c r="CQ621" s="562" t="str">
        <f t="shared" si="87"/>
        <v xml:space="preserve"> </v>
      </c>
      <c r="CR621" s="562" t="str">
        <f t="shared" si="88"/>
        <v xml:space="preserve"> </v>
      </c>
      <c r="CS621" s="81"/>
      <c r="CT621" s="515"/>
    </row>
    <row r="622" spans="1:98" s="86" customFormat="1" ht="12.75" x14ac:dyDescent="0.25">
      <c r="A622" s="365"/>
      <c r="B622" s="147">
        <f>Demography!B621</f>
        <v>0</v>
      </c>
      <c r="C622" s="147">
        <f>Demography!C621</f>
        <v>0</v>
      </c>
      <c r="D622" s="148">
        <f>Demography!D621</f>
        <v>0</v>
      </c>
      <c r="E622" s="148">
        <f>Demography!E621</f>
        <v>0</v>
      </c>
      <c r="F622" s="148">
        <f>Demography!F621</f>
        <v>0</v>
      </c>
      <c r="G622" s="81"/>
      <c r="H622" s="256"/>
      <c r="I622" s="257"/>
      <c r="J622" s="257"/>
      <c r="K622" s="256"/>
      <c r="L622" s="240"/>
      <c r="M622" s="257"/>
      <c r="N622" s="256"/>
      <c r="O622" s="240"/>
      <c r="P622" s="261"/>
      <c r="Q622" s="261"/>
      <c r="R622" s="261"/>
      <c r="S622" s="261"/>
      <c r="T622" s="261"/>
      <c r="U622" s="522"/>
      <c r="V622" s="256"/>
      <c r="W622" s="238"/>
      <c r="X622" s="238"/>
      <c r="Y622" s="81"/>
      <c r="Z622" s="256"/>
      <c r="AA622" s="150"/>
      <c r="AB622" s="150"/>
      <c r="AC622" s="81"/>
      <c r="AD622" s="240"/>
      <c r="AE622" s="240"/>
      <c r="AF622" s="256"/>
      <c r="AG622" s="240"/>
      <c r="AH622" s="256"/>
      <c r="AI622" s="256"/>
      <c r="AJ622" s="256"/>
      <c r="AK622" s="245"/>
      <c r="AL622" s="245"/>
      <c r="AM622" s="245"/>
      <c r="AN622" s="245"/>
      <c r="AO622" s="245"/>
      <c r="AP622" s="523"/>
      <c r="AQ622" s="245"/>
      <c r="AR622" s="245"/>
      <c r="AS622" s="245"/>
      <c r="AT622" s="245"/>
      <c r="AU622" s="245"/>
      <c r="AV622" s="245"/>
      <c r="AW622" s="245"/>
      <c r="AX622" s="245"/>
      <c r="AY622" s="245"/>
      <c r="AZ622" s="245"/>
      <c r="BA622" s="245"/>
      <c r="BB622" s="245"/>
      <c r="BC622" s="245"/>
      <c r="BD622" s="245"/>
      <c r="BE622" s="247"/>
      <c r="BF622" s="523"/>
      <c r="BG622" s="561" t="str">
        <f t="shared" si="81"/>
        <v xml:space="preserve"> </v>
      </c>
      <c r="BH622" s="561" t="str">
        <f t="shared" si="83"/>
        <v xml:space="preserve"> </v>
      </c>
      <c r="BI622" s="561" t="str">
        <f t="shared" si="84"/>
        <v xml:space="preserve"> </v>
      </c>
      <c r="BJ622" s="561" t="str">
        <f t="shared" si="85"/>
        <v xml:space="preserve"> </v>
      </c>
      <c r="BK622" s="523"/>
      <c r="BL622" s="240"/>
      <c r="BM622" s="240"/>
      <c r="BN622" s="256"/>
      <c r="BO622" s="240"/>
      <c r="BP622" s="256"/>
      <c r="BQ622" s="256"/>
      <c r="BR622" s="256"/>
      <c r="BS622" s="245"/>
      <c r="BT622" s="245"/>
      <c r="BU622" s="245"/>
      <c r="BV622" s="245"/>
      <c r="BW622" s="245"/>
      <c r="BX622" s="523"/>
      <c r="BY622" s="245"/>
      <c r="BZ622" s="245"/>
      <c r="CA622" s="245"/>
      <c r="CB622" s="245"/>
      <c r="CC622" s="245"/>
      <c r="CD622" s="245"/>
      <c r="CE622" s="245"/>
      <c r="CF622" s="245"/>
      <c r="CG622" s="245"/>
      <c r="CH622" s="245"/>
      <c r="CI622" s="245"/>
      <c r="CJ622" s="245"/>
      <c r="CK622" s="245"/>
      <c r="CL622" s="245"/>
      <c r="CM622" s="247"/>
      <c r="CN622" s="523"/>
      <c r="CO622" s="561" t="str">
        <f t="shared" si="82"/>
        <v xml:space="preserve"> </v>
      </c>
      <c r="CP622" s="561" t="str">
        <f t="shared" si="86"/>
        <v xml:space="preserve"> </v>
      </c>
      <c r="CQ622" s="561" t="str">
        <f t="shared" si="87"/>
        <v xml:space="preserve"> </v>
      </c>
      <c r="CR622" s="561" t="str">
        <f t="shared" si="88"/>
        <v xml:space="preserve"> </v>
      </c>
      <c r="CS622" s="81"/>
      <c r="CT622" s="254"/>
    </row>
    <row r="623" spans="1:98" s="86" customFormat="1" ht="12.75" x14ac:dyDescent="0.25">
      <c r="A623" s="365"/>
      <c r="B623" s="361">
        <f>Demography!B622</f>
        <v>0</v>
      </c>
      <c r="C623" s="361">
        <f>Demography!C622</f>
        <v>0</v>
      </c>
      <c r="D623" s="362">
        <f>Demography!D622</f>
        <v>0</v>
      </c>
      <c r="E623" s="362">
        <f>Demography!E622</f>
        <v>0</v>
      </c>
      <c r="F623" s="362">
        <f>Demography!F622</f>
        <v>0</v>
      </c>
      <c r="G623" s="81"/>
      <c r="H623" s="241"/>
      <c r="I623" s="478"/>
      <c r="J623" s="478"/>
      <c r="K623" s="241"/>
      <c r="L623" s="242"/>
      <c r="M623" s="478"/>
      <c r="N623" s="241"/>
      <c r="O623" s="242"/>
      <c r="P623" s="243"/>
      <c r="Q623" s="243"/>
      <c r="R623" s="243"/>
      <c r="S623" s="243"/>
      <c r="T623" s="243"/>
      <c r="U623" s="524"/>
      <c r="V623" s="241"/>
      <c r="W623" s="415"/>
      <c r="X623" s="415"/>
      <c r="Y623" s="81"/>
      <c r="Z623" s="241"/>
      <c r="AA623" s="416"/>
      <c r="AB623" s="416"/>
      <c r="AC623" s="81"/>
      <c r="AD623" s="242"/>
      <c r="AE623" s="242"/>
      <c r="AF623" s="241"/>
      <c r="AG623" s="242"/>
      <c r="AH623" s="241"/>
      <c r="AI623" s="241"/>
      <c r="AJ623" s="241"/>
      <c r="AK623" s="246"/>
      <c r="AL623" s="246"/>
      <c r="AM623" s="246"/>
      <c r="AN623" s="246"/>
      <c r="AO623" s="246"/>
      <c r="AP623" s="523"/>
      <c r="AQ623" s="246"/>
      <c r="AR623" s="246"/>
      <c r="AS623" s="246"/>
      <c r="AT623" s="246"/>
      <c r="AU623" s="246"/>
      <c r="AV623" s="246"/>
      <c r="AW623" s="246"/>
      <c r="AX623" s="246"/>
      <c r="AY623" s="246"/>
      <c r="AZ623" s="246"/>
      <c r="BA623" s="246"/>
      <c r="BB623" s="246"/>
      <c r="BC623" s="246"/>
      <c r="BD623" s="246"/>
      <c r="BE623" s="248"/>
      <c r="BF623" s="523"/>
      <c r="BG623" s="562" t="str">
        <f t="shared" si="81"/>
        <v xml:space="preserve"> </v>
      </c>
      <c r="BH623" s="562" t="str">
        <f t="shared" si="83"/>
        <v xml:space="preserve"> </v>
      </c>
      <c r="BI623" s="562" t="str">
        <f t="shared" si="84"/>
        <v xml:space="preserve"> </v>
      </c>
      <c r="BJ623" s="562" t="str">
        <f t="shared" si="85"/>
        <v xml:space="preserve"> </v>
      </c>
      <c r="BK623" s="523"/>
      <c r="BL623" s="242"/>
      <c r="BM623" s="242"/>
      <c r="BN623" s="241"/>
      <c r="BO623" s="242"/>
      <c r="BP623" s="241"/>
      <c r="BQ623" s="241"/>
      <c r="BR623" s="241"/>
      <c r="BS623" s="246"/>
      <c r="BT623" s="246"/>
      <c r="BU623" s="246"/>
      <c r="BV623" s="246"/>
      <c r="BW623" s="246"/>
      <c r="BX623" s="523"/>
      <c r="BY623" s="246"/>
      <c r="BZ623" s="246"/>
      <c r="CA623" s="246"/>
      <c r="CB623" s="246"/>
      <c r="CC623" s="246"/>
      <c r="CD623" s="246"/>
      <c r="CE623" s="246"/>
      <c r="CF623" s="246"/>
      <c r="CG623" s="246"/>
      <c r="CH623" s="246"/>
      <c r="CI623" s="246"/>
      <c r="CJ623" s="246"/>
      <c r="CK623" s="246"/>
      <c r="CL623" s="246"/>
      <c r="CM623" s="248"/>
      <c r="CN623" s="523"/>
      <c r="CO623" s="562" t="str">
        <f t="shared" si="82"/>
        <v xml:space="preserve"> </v>
      </c>
      <c r="CP623" s="562" t="str">
        <f t="shared" si="86"/>
        <v xml:space="preserve"> </v>
      </c>
      <c r="CQ623" s="562" t="str">
        <f t="shared" si="87"/>
        <v xml:space="preserve"> </v>
      </c>
      <c r="CR623" s="562" t="str">
        <f t="shared" si="88"/>
        <v xml:space="preserve"> </v>
      </c>
      <c r="CS623" s="81"/>
      <c r="CT623" s="515"/>
    </row>
    <row r="624" spans="1:98" s="86" customFormat="1" ht="12.75" x14ac:dyDescent="0.25">
      <c r="A624" s="365"/>
      <c r="B624" s="147">
        <f>Demography!B623</f>
        <v>0</v>
      </c>
      <c r="C624" s="147">
        <f>Demography!C623</f>
        <v>0</v>
      </c>
      <c r="D624" s="148">
        <f>Demography!D623</f>
        <v>0</v>
      </c>
      <c r="E624" s="148">
        <f>Demography!E623</f>
        <v>0</v>
      </c>
      <c r="F624" s="148">
        <f>Demography!F623</f>
        <v>0</v>
      </c>
      <c r="G624" s="81"/>
      <c r="H624" s="256"/>
      <c r="I624" s="257"/>
      <c r="J624" s="257"/>
      <c r="K624" s="256"/>
      <c r="L624" s="240"/>
      <c r="M624" s="257"/>
      <c r="N624" s="256"/>
      <c r="O624" s="240"/>
      <c r="P624" s="261"/>
      <c r="Q624" s="261"/>
      <c r="R624" s="261"/>
      <c r="S624" s="261"/>
      <c r="T624" s="261"/>
      <c r="U624" s="522"/>
      <c r="V624" s="256"/>
      <c r="W624" s="238"/>
      <c r="X624" s="238"/>
      <c r="Y624" s="81"/>
      <c r="Z624" s="256"/>
      <c r="AA624" s="150"/>
      <c r="AB624" s="150"/>
      <c r="AC624" s="81"/>
      <c r="AD624" s="240"/>
      <c r="AE624" s="240"/>
      <c r="AF624" s="256"/>
      <c r="AG624" s="240"/>
      <c r="AH624" s="256"/>
      <c r="AI624" s="256"/>
      <c r="AJ624" s="256"/>
      <c r="AK624" s="245"/>
      <c r="AL624" s="245"/>
      <c r="AM624" s="245"/>
      <c r="AN624" s="245"/>
      <c r="AO624" s="245"/>
      <c r="AP624" s="523"/>
      <c r="AQ624" s="245"/>
      <c r="AR624" s="245"/>
      <c r="AS624" s="245"/>
      <c r="AT624" s="245"/>
      <c r="AU624" s="245"/>
      <c r="AV624" s="245"/>
      <c r="AW624" s="245"/>
      <c r="AX624" s="245"/>
      <c r="AY624" s="245"/>
      <c r="AZ624" s="245"/>
      <c r="BA624" s="245"/>
      <c r="BB624" s="245"/>
      <c r="BC624" s="245"/>
      <c r="BD624" s="245"/>
      <c r="BE624" s="247"/>
      <c r="BF624" s="523"/>
      <c r="BG624" s="561" t="str">
        <f t="shared" si="81"/>
        <v xml:space="preserve"> </v>
      </c>
      <c r="BH624" s="561" t="str">
        <f t="shared" si="83"/>
        <v xml:space="preserve"> </v>
      </c>
      <c r="BI624" s="561" t="str">
        <f t="shared" si="84"/>
        <v xml:space="preserve"> </v>
      </c>
      <c r="BJ624" s="561" t="str">
        <f t="shared" si="85"/>
        <v xml:space="preserve"> </v>
      </c>
      <c r="BK624" s="523"/>
      <c r="BL624" s="240"/>
      <c r="BM624" s="240"/>
      <c r="BN624" s="256"/>
      <c r="BO624" s="240"/>
      <c r="BP624" s="256"/>
      <c r="BQ624" s="256"/>
      <c r="BR624" s="256"/>
      <c r="BS624" s="245"/>
      <c r="BT624" s="245"/>
      <c r="BU624" s="245"/>
      <c r="BV624" s="245"/>
      <c r="BW624" s="245"/>
      <c r="BX624" s="523"/>
      <c r="BY624" s="245"/>
      <c r="BZ624" s="245"/>
      <c r="CA624" s="245"/>
      <c r="CB624" s="245"/>
      <c r="CC624" s="245"/>
      <c r="CD624" s="245"/>
      <c r="CE624" s="245"/>
      <c r="CF624" s="245"/>
      <c r="CG624" s="245"/>
      <c r="CH624" s="245"/>
      <c r="CI624" s="245"/>
      <c r="CJ624" s="245"/>
      <c r="CK624" s="245"/>
      <c r="CL624" s="245"/>
      <c r="CM624" s="247"/>
      <c r="CN624" s="523"/>
      <c r="CO624" s="561" t="str">
        <f t="shared" si="82"/>
        <v xml:space="preserve"> </v>
      </c>
      <c r="CP624" s="561" t="str">
        <f t="shared" si="86"/>
        <v xml:space="preserve"> </v>
      </c>
      <c r="CQ624" s="561" t="str">
        <f t="shared" si="87"/>
        <v xml:space="preserve"> </v>
      </c>
      <c r="CR624" s="561" t="str">
        <f t="shared" si="88"/>
        <v xml:space="preserve"> </v>
      </c>
      <c r="CS624" s="81"/>
      <c r="CT624" s="254"/>
    </row>
    <row r="625" spans="1:98" s="86" customFormat="1" ht="12.75" x14ac:dyDescent="0.25">
      <c r="A625" s="365"/>
      <c r="B625" s="361">
        <f>Demography!B624</f>
        <v>0</v>
      </c>
      <c r="C625" s="361">
        <f>Demography!C624</f>
        <v>0</v>
      </c>
      <c r="D625" s="362">
        <f>Demography!D624</f>
        <v>0</v>
      </c>
      <c r="E625" s="362">
        <f>Demography!E624</f>
        <v>0</v>
      </c>
      <c r="F625" s="362">
        <f>Demography!F624</f>
        <v>0</v>
      </c>
      <c r="G625" s="81"/>
      <c r="H625" s="241"/>
      <c r="I625" s="478"/>
      <c r="J625" s="478"/>
      <c r="K625" s="241"/>
      <c r="L625" s="242"/>
      <c r="M625" s="478"/>
      <c r="N625" s="241"/>
      <c r="O625" s="242"/>
      <c r="P625" s="243"/>
      <c r="Q625" s="243"/>
      <c r="R625" s="243"/>
      <c r="S625" s="243"/>
      <c r="T625" s="243"/>
      <c r="U625" s="524"/>
      <c r="V625" s="241"/>
      <c r="W625" s="415"/>
      <c r="X625" s="415"/>
      <c r="Y625" s="81"/>
      <c r="Z625" s="241"/>
      <c r="AA625" s="416"/>
      <c r="AB625" s="416"/>
      <c r="AC625" s="81"/>
      <c r="AD625" s="242"/>
      <c r="AE625" s="242"/>
      <c r="AF625" s="241"/>
      <c r="AG625" s="242"/>
      <c r="AH625" s="241"/>
      <c r="AI625" s="241"/>
      <c r="AJ625" s="241"/>
      <c r="AK625" s="246"/>
      <c r="AL625" s="246"/>
      <c r="AM625" s="246"/>
      <c r="AN625" s="246"/>
      <c r="AO625" s="246"/>
      <c r="AP625" s="523"/>
      <c r="AQ625" s="246"/>
      <c r="AR625" s="246"/>
      <c r="AS625" s="246"/>
      <c r="AT625" s="246"/>
      <c r="AU625" s="246"/>
      <c r="AV625" s="246"/>
      <c r="AW625" s="246"/>
      <c r="AX625" s="246"/>
      <c r="AY625" s="246"/>
      <c r="AZ625" s="246"/>
      <c r="BA625" s="246"/>
      <c r="BB625" s="246"/>
      <c r="BC625" s="246"/>
      <c r="BD625" s="246"/>
      <c r="BE625" s="248"/>
      <c r="BF625" s="523"/>
      <c r="BG625" s="562" t="str">
        <f t="shared" si="81"/>
        <v xml:space="preserve"> </v>
      </c>
      <c r="BH625" s="562" t="str">
        <f t="shared" si="83"/>
        <v xml:space="preserve"> </v>
      </c>
      <c r="BI625" s="562" t="str">
        <f t="shared" si="84"/>
        <v xml:space="preserve"> </v>
      </c>
      <c r="BJ625" s="562" t="str">
        <f t="shared" si="85"/>
        <v xml:space="preserve"> </v>
      </c>
      <c r="BK625" s="523"/>
      <c r="BL625" s="242"/>
      <c r="BM625" s="242"/>
      <c r="BN625" s="241"/>
      <c r="BO625" s="242"/>
      <c r="BP625" s="241"/>
      <c r="BQ625" s="241"/>
      <c r="BR625" s="241"/>
      <c r="BS625" s="246"/>
      <c r="BT625" s="246"/>
      <c r="BU625" s="246"/>
      <c r="BV625" s="246"/>
      <c r="BW625" s="246"/>
      <c r="BX625" s="523"/>
      <c r="BY625" s="246"/>
      <c r="BZ625" s="246"/>
      <c r="CA625" s="246"/>
      <c r="CB625" s="246"/>
      <c r="CC625" s="246"/>
      <c r="CD625" s="246"/>
      <c r="CE625" s="246"/>
      <c r="CF625" s="246"/>
      <c r="CG625" s="246"/>
      <c r="CH625" s="246"/>
      <c r="CI625" s="246"/>
      <c r="CJ625" s="246"/>
      <c r="CK625" s="246"/>
      <c r="CL625" s="246"/>
      <c r="CM625" s="248"/>
      <c r="CN625" s="523"/>
      <c r="CO625" s="562" t="str">
        <f t="shared" si="82"/>
        <v xml:space="preserve"> </v>
      </c>
      <c r="CP625" s="562" t="str">
        <f t="shared" si="86"/>
        <v xml:space="preserve"> </v>
      </c>
      <c r="CQ625" s="562" t="str">
        <f t="shared" si="87"/>
        <v xml:space="preserve"> </v>
      </c>
      <c r="CR625" s="562" t="str">
        <f t="shared" si="88"/>
        <v xml:space="preserve"> </v>
      </c>
      <c r="CS625" s="81"/>
      <c r="CT625" s="515"/>
    </row>
    <row r="626" spans="1:98" s="86" customFormat="1" ht="12.75" x14ac:dyDescent="0.25">
      <c r="A626" s="365"/>
      <c r="B626" s="147">
        <f>Demography!B625</f>
        <v>0</v>
      </c>
      <c r="C626" s="147">
        <f>Demography!C625</f>
        <v>0</v>
      </c>
      <c r="D626" s="148">
        <f>Demography!D625</f>
        <v>0</v>
      </c>
      <c r="E626" s="148">
        <f>Demography!E625</f>
        <v>0</v>
      </c>
      <c r="F626" s="148">
        <f>Demography!F625</f>
        <v>0</v>
      </c>
      <c r="G626" s="81"/>
      <c r="H626" s="256"/>
      <c r="I626" s="257"/>
      <c r="J626" s="257"/>
      <c r="K626" s="256"/>
      <c r="L626" s="240"/>
      <c r="M626" s="257"/>
      <c r="N626" s="256"/>
      <c r="O626" s="240"/>
      <c r="P626" s="261"/>
      <c r="Q626" s="261"/>
      <c r="R626" s="261"/>
      <c r="S626" s="261"/>
      <c r="T626" s="261"/>
      <c r="U626" s="522"/>
      <c r="V626" s="256"/>
      <c r="W626" s="238"/>
      <c r="X626" s="238"/>
      <c r="Y626" s="81"/>
      <c r="Z626" s="256"/>
      <c r="AA626" s="150"/>
      <c r="AB626" s="150"/>
      <c r="AC626" s="81"/>
      <c r="AD626" s="240"/>
      <c r="AE626" s="240"/>
      <c r="AF626" s="256"/>
      <c r="AG626" s="240"/>
      <c r="AH626" s="256"/>
      <c r="AI626" s="256"/>
      <c r="AJ626" s="256"/>
      <c r="AK626" s="245"/>
      <c r="AL626" s="245"/>
      <c r="AM626" s="245"/>
      <c r="AN626" s="245"/>
      <c r="AO626" s="245"/>
      <c r="AP626" s="523"/>
      <c r="AQ626" s="245"/>
      <c r="AR626" s="245"/>
      <c r="AS626" s="245"/>
      <c r="AT626" s="245"/>
      <c r="AU626" s="245"/>
      <c r="AV626" s="245"/>
      <c r="AW626" s="245"/>
      <c r="AX626" s="245"/>
      <c r="AY626" s="245"/>
      <c r="AZ626" s="245"/>
      <c r="BA626" s="245"/>
      <c r="BB626" s="245"/>
      <c r="BC626" s="245"/>
      <c r="BD626" s="245"/>
      <c r="BE626" s="247"/>
      <c r="BF626" s="523"/>
      <c r="BG626" s="561" t="str">
        <f t="shared" si="81"/>
        <v xml:space="preserve"> </v>
      </c>
      <c r="BH626" s="561" t="str">
        <f t="shared" si="83"/>
        <v xml:space="preserve"> </v>
      </c>
      <c r="BI626" s="561" t="str">
        <f t="shared" si="84"/>
        <v xml:space="preserve"> </v>
      </c>
      <c r="BJ626" s="561" t="str">
        <f t="shared" si="85"/>
        <v xml:space="preserve"> </v>
      </c>
      <c r="BK626" s="523"/>
      <c r="BL626" s="240"/>
      <c r="BM626" s="240"/>
      <c r="BN626" s="256"/>
      <c r="BO626" s="240"/>
      <c r="BP626" s="256"/>
      <c r="BQ626" s="256"/>
      <c r="BR626" s="256"/>
      <c r="BS626" s="245"/>
      <c r="BT626" s="245"/>
      <c r="BU626" s="245"/>
      <c r="BV626" s="245"/>
      <c r="BW626" s="245"/>
      <c r="BX626" s="523"/>
      <c r="BY626" s="245"/>
      <c r="BZ626" s="245"/>
      <c r="CA626" s="245"/>
      <c r="CB626" s="245"/>
      <c r="CC626" s="245"/>
      <c r="CD626" s="245"/>
      <c r="CE626" s="245"/>
      <c r="CF626" s="245"/>
      <c r="CG626" s="245"/>
      <c r="CH626" s="245"/>
      <c r="CI626" s="245"/>
      <c r="CJ626" s="245"/>
      <c r="CK626" s="245"/>
      <c r="CL626" s="245"/>
      <c r="CM626" s="247"/>
      <c r="CN626" s="523"/>
      <c r="CO626" s="561" t="str">
        <f t="shared" si="82"/>
        <v xml:space="preserve"> </v>
      </c>
      <c r="CP626" s="561" t="str">
        <f t="shared" si="86"/>
        <v xml:space="preserve"> </v>
      </c>
      <c r="CQ626" s="561" t="str">
        <f t="shared" si="87"/>
        <v xml:space="preserve"> </v>
      </c>
      <c r="CR626" s="561" t="str">
        <f t="shared" si="88"/>
        <v xml:space="preserve"> </v>
      </c>
      <c r="CS626" s="81"/>
      <c r="CT626" s="254"/>
    </row>
    <row r="627" spans="1:98" s="86" customFormat="1" ht="12.75" x14ac:dyDescent="0.25">
      <c r="A627" s="365"/>
      <c r="B627" s="361">
        <f>Demography!B626</f>
        <v>0</v>
      </c>
      <c r="C627" s="361">
        <f>Demography!C626</f>
        <v>0</v>
      </c>
      <c r="D627" s="362">
        <f>Demography!D626</f>
        <v>0</v>
      </c>
      <c r="E627" s="362">
        <f>Demography!E626</f>
        <v>0</v>
      </c>
      <c r="F627" s="362">
        <f>Demography!F626</f>
        <v>0</v>
      </c>
      <c r="G627" s="81"/>
      <c r="H627" s="241"/>
      <c r="I627" s="478"/>
      <c r="J627" s="478"/>
      <c r="K627" s="241"/>
      <c r="L627" s="242"/>
      <c r="M627" s="478"/>
      <c r="N627" s="241"/>
      <c r="O627" s="242"/>
      <c r="P627" s="243"/>
      <c r="Q627" s="243"/>
      <c r="R627" s="243"/>
      <c r="S627" s="243"/>
      <c r="T627" s="243"/>
      <c r="U627" s="524"/>
      <c r="V627" s="241"/>
      <c r="W627" s="415"/>
      <c r="X627" s="415"/>
      <c r="Y627" s="81"/>
      <c r="Z627" s="241"/>
      <c r="AA627" s="416"/>
      <c r="AB627" s="416"/>
      <c r="AC627" s="81"/>
      <c r="AD627" s="242"/>
      <c r="AE627" s="242"/>
      <c r="AF627" s="241"/>
      <c r="AG627" s="242"/>
      <c r="AH627" s="241"/>
      <c r="AI627" s="241"/>
      <c r="AJ627" s="241"/>
      <c r="AK627" s="246"/>
      <c r="AL627" s="246"/>
      <c r="AM627" s="246"/>
      <c r="AN627" s="246"/>
      <c r="AO627" s="246"/>
      <c r="AP627" s="523"/>
      <c r="AQ627" s="246"/>
      <c r="AR627" s="246"/>
      <c r="AS627" s="246"/>
      <c r="AT627" s="246"/>
      <c r="AU627" s="246"/>
      <c r="AV627" s="246"/>
      <c r="AW627" s="246"/>
      <c r="AX627" s="246"/>
      <c r="AY627" s="246"/>
      <c r="AZ627" s="246"/>
      <c r="BA627" s="246"/>
      <c r="BB627" s="246"/>
      <c r="BC627" s="246"/>
      <c r="BD627" s="246"/>
      <c r="BE627" s="248"/>
      <c r="BF627" s="523"/>
      <c r="BG627" s="562" t="str">
        <f t="shared" si="81"/>
        <v xml:space="preserve"> </v>
      </c>
      <c r="BH627" s="562" t="str">
        <f t="shared" si="83"/>
        <v xml:space="preserve"> </v>
      </c>
      <c r="BI627" s="562" t="str">
        <f t="shared" si="84"/>
        <v xml:space="preserve"> </v>
      </c>
      <c r="BJ627" s="562" t="str">
        <f t="shared" si="85"/>
        <v xml:space="preserve"> </v>
      </c>
      <c r="BK627" s="523"/>
      <c r="BL627" s="242"/>
      <c r="BM627" s="242"/>
      <c r="BN627" s="241"/>
      <c r="BO627" s="242"/>
      <c r="BP627" s="241"/>
      <c r="BQ627" s="241"/>
      <c r="BR627" s="241"/>
      <c r="BS627" s="246"/>
      <c r="BT627" s="246"/>
      <c r="BU627" s="246"/>
      <c r="BV627" s="246"/>
      <c r="BW627" s="246"/>
      <c r="BX627" s="523"/>
      <c r="BY627" s="246"/>
      <c r="BZ627" s="246"/>
      <c r="CA627" s="246"/>
      <c r="CB627" s="246"/>
      <c r="CC627" s="246"/>
      <c r="CD627" s="246"/>
      <c r="CE627" s="246"/>
      <c r="CF627" s="246"/>
      <c r="CG627" s="246"/>
      <c r="CH627" s="246"/>
      <c r="CI627" s="246"/>
      <c r="CJ627" s="246"/>
      <c r="CK627" s="246"/>
      <c r="CL627" s="246"/>
      <c r="CM627" s="248"/>
      <c r="CN627" s="523"/>
      <c r="CO627" s="562" t="str">
        <f t="shared" si="82"/>
        <v xml:space="preserve"> </v>
      </c>
      <c r="CP627" s="562" t="str">
        <f t="shared" si="86"/>
        <v xml:space="preserve"> </v>
      </c>
      <c r="CQ627" s="562" t="str">
        <f t="shared" si="87"/>
        <v xml:space="preserve"> </v>
      </c>
      <c r="CR627" s="562" t="str">
        <f t="shared" si="88"/>
        <v xml:space="preserve"> </v>
      </c>
      <c r="CS627" s="81"/>
      <c r="CT627" s="515"/>
    </row>
    <row r="628" spans="1:98" s="86" customFormat="1" ht="12.75" x14ac:dyDescent="0.25">
      <c r="A628" s="365"/>
      <c r="B628" s="147">
        <f>Demography!B627</f>
        <v>0</v>
      </c>
      <c r="C628" s="147">
        <f>Demography!C627</f>
        <v>0</v>
      </c>
      <c r="D628" s="148">
        <f>Demography!D627</f>
        <v>0</v>
      </c>
      <c r="E628" s="148">
        <f>Demography!E627</f>
        <v>0</v>
      </c>
      <c r="F628" s="148">
        <f>Demography!F627</f>
        <v>0</v>
      </c>
      <c r="G628" s="81"/>
      <c r="H628" s="256"/>
      <c r="I628" s="257"/>
      <c r="J628" s="257"/>
      <c r="K628" s="256"/>
      <c r="L628" s="240"/>
      <c r="M628" s="257"/>
      <c r="N628" s="256"/>
      <c r="O628" s="240"/>
      <c r="P628" s="261"/>
      <c r="Q628" s="261"/>
      <c r="R628" s="261"/>
      <c r="S628" s="261"/>
      <c r="T628" s="261"/>
      <c r="U628" s="522"/>
      <c r="V628" s="256"/>
      <c r="W628" s="238"/>
      <c r="X628" s="238"/>
      <c r="Y628" s="81"/>
      <c r="Z628" s="256"/>
      <c r="AA628" s="150"/>
      <c r="AB628" s="150"/>
      <c r="AC628" s="81"/>
      <c r="AD628" s="240"/>
      <c r="AE628" s="240"/>
      <c r="AF628" s="256"/>
      <c r="AG628" s="240"/>
      <c r="AH628" s="256"/>
      <c r="AI628" s="256"/>
      <c r="AJ628" s="256"/>
      <c r="AK628" s="245"/>
      <c r="AL628" s="245"/>
      <c r="AM628" s="245"/>
      <c r="AN628" s="245"/>
      <c r="AO628" s="245"/>
      <c r="AP628" s="523"/>
      <c r="AQ628" s="245"/>
      <c r="AR628" s="245"/>
      <c r="AS628" s="245"/>
      <c r="AT628" s="245"/>
      <c r="AU628" s="245"/>
      <c r="AV628" s="245"/>
      <c r="AW628" s="245"/>
      <c r="AX628" s="245"/>
      <c r="AY628" s="245"/>
      <c r="AZ628" s="245"/>
      <c r="BA628" s="245"/>
      <c r="BB628" s="245"/>
      <c r="BC628" s="245"/>
      <c r="BD628" s="245"/>
      <c r="BE628" s="247"/>
      <c r="BF628" s="523"/>
      <c r="BG628" s="561" t="str">
        <f t="shared" si="81"/>
        <v xml:space="preserve"> </v>
      </c>
      <c r="BH628" s="561" t="str">
        <f t="shared" si="83"/>
        <v xml:space="preserve"> </v>
      </c>
      <c r="BI628" s="561" t="str">
        <f t="shared" si="84"/>
        <v xml:space="preserve"> </v>
      </c>
      <c r="BJ628" s="561" t="str">
        <f t="shared" si="85"/>
        <v xml:space="preserve"> </v>
      </c>
      <c r="BK628" s="523"/>
      <c r="BL628" s="240"/>
      <c r="BM628" s="240"/>
      <c r="BN628" s="256"/>
      <c r="BO628" s="240"/>
      <c r="BP628" s="256"/>
      <c r="BQ628" s="256"/>
      <c r="BR628" s="256"/>
      <c r="BS628" s="245"/>
      <c r="BT628" s="245"/>
      <c r="BU628" s="245"/>
      <c r="BV628" s="245"/>
      <c r="BW628" s="245"/>
      <c r="BX628" s="523"/>
      <c r="BY628" s="245"/>
      <c r="BZ628" s="245"/>
      <c r="CA628" s="245"/>
      <c r="CB628" s="245"/>
      <c r="CC628" s="245"/>
      <c r="CD628" s="245"/>
      <c r="CE628" s="245"/>
      <c r="CF628" s="245"/>
      <c r="CG628" s="245"/>
      <c r="CH628" s="245"/>
      <c r="CI628" s="245"/>
      <c r="CJ628" s="245"/>
      <c r="CK628" s="245"/>
      <c r="CL628" s="245"/>
      <c r="CM628" s="247"/>
      <c r="CN628" s="523"/>
      <c r="CO628" s="561" t="str">
        <f t="shared" si="82"/>
        <v xml:space="preserve"> </v>
      </c>
      <c r="CP628" s="561" t="str">
        <f t="shared" si="86"/>
        <v xml:space="preserve"> </v>
      </c>
      <c r="CQ628" s="561" t="str">
        <f t="shared" si="87"/>
        <v xml:space="preserve"> </v>
      </c>
      <c r="CR628" s="561" t="str">
        <f t="shared" si="88"/>
        <v xml:space="preserve"> </v>
      </c>
      <c r="CS628" s="81"/>
      <c r="CT628" s="254"/>
    </row>
    <row r="629" spans="1:98" s="86" customFormat="1" ht="12.75" x14ac:dyDescent="0.25">
      <c r="A629" s="365"/>
      <c r="B629" s="361">
        <f>Demography!B628</f>
        <v>0</v>
      </c>
      <c r="C629" s="361">
        <f>Demography!C628</f>
        <v>0</v>
      </c>
      <c r="D629" s="362">
        <f>Demography!D628</f>
        <v>0</v>
      </c>
      <c r="E629" s="362">
        <f>Demography!E628</f>
        <v>0</v>
      </c>
      <c r="F629" s="362">
        <f>Demography!F628</f>
        <v>0</v>
      </c>
      <c r="G629" s="81"/>
      <c r="H629" s="241"/>
      <c r="I629" s="478"/>
      <c r="J629" s="478"/>
      <c r="K629" s="241"/>
      <c r="L629" s="242"/>
      <c r="M629" s="478"/>
      <c r="N629" s="241"/>
      <c r="O629" s="242"/>
      <c r="P629" s="243"/>
      <c r="Q629" s="243"/>
      <c r="R629" s="243"/>
      <c r="S629" s="243"/>
      <c r="T629" s="243"/>
      <c r="U629" s="524"/>
      <c r="V629" s="241"/>
      <c r="W629" s="415"/>
      <c r="X629" s="415"/>
      <c r="Y629" s="81"/>
      <c r="Z629" s="241"/>
      <c r="AA629" s="416"/>
      <c r="AB629" s="416"/>
      <c r="AC629" s="81"/>
      <c r="AD629" s="242"/>
      <c r="AE629" s="242"/>
      <c r="AF629" s="241"/>
      <c r="AG629" s="242"/>
      <c r="AH629" s="241"/>
      <c r="AI629" s="241"/>
      <c r="AJ629" s="241"/>
      <c r="AK629" s="246"/>
      <c r="AL629" s="246"/>
      <c r="AM629" s="246"/>
      <c r="AN629" s="246"/>
      <c r="AO629" s="246"/>
      <c r="AP629" s="523"/>
      <c r="AQ629" s="246"/>
      <c r="AR629" s="246"/>
      <c r="AS629" s="246"/>
      <c r="AT629" s="246"/>
      <c r="AU629" s="246"/>
      <c r="AV629" s="246"/>
      <c r="AW629" s="246"/>
      <c r="AX629" s="246"/>
      <c r="AY629" s="246"/>
      <c r="AZ629" s="246"/>
      <c r="BA629" s="246"/>
      <c r="BB629" s="246"/>
      <c r="BC629" s="246"/>
      <c r="BD629" s="246"/>
      <c r="BE629" s="248"/>
      <c r="BF629" s="523"/>
      <c r="BG629" s="562" t="str">
        <f t="shared" si="81"/>
        <v xml:space="preserve"> </v>
      </c>
      <c r="BH629" s="562" t="str">
        <f t="shared" si="83"/>
        <v xml:space="preserve"> </v>
      </c>
      <c r="BI629" s="562" t="str">
        <f t="shared" si="84"/>
        <v xml:space="preserve"> </v>
      </c>
      <c r="BJ629" s="562" t="str">
        <f t="shared" si="85"/>
        <v xml:space="preserve"> </v>
      </c>
      <c r="BK629" s="523"/>
      <c r="BL629" s="242"/>
      <c r="BM629" s="242"/>
      <c r="BN629" s="241"/>
      <c r="BO629" s="242"/>
      <c r="BP629" s="241"/>
      <c r="BQ629" s="241"/>
      <c r="BR629" s="241"/>
      <c r="BS629" s="246"/>
      <c r="BT629" s="246"/>
      <c r="BU629" s="246"/>
      <c r="BV629" s="246"/>
      <c r="BW629" s="246"/>
      <c r="BX629" s="523"/>
      <c r="BY629" s="246"/>
      <c r="BZ629" s="246"/>
      <c r="CA629" s="246"/>
      <c r="CB629" s="246"/>
      <c r="CC629" s="246"/>
      <c r="CD629" s="246"/>
      <c r="CE629" s="246"/>
      <c r="CF629" s="246"/>
      <c r="CG629" s="246"/>
      <c r="CH629" s="246"/>
      <c r="CI629" s="246"/>
      <c r="CJ629" s="246"/>
      <c r="CK629" s="246"/>
      <c r="CL629" s="246"/>
      <c r="CM629" s="248"/>
      <c r="CN629" s="523"/>
      <c r="CO629" s="562" t="str">
        <f t="shared" si="82"/>
        <v xml:space="preserve"> </v>
      </c>
      <c r="CP629" s="562" t="str">
        <f t="shared" si="86"/>
        <v xml:space="preserve"> </v>
      </c>
      <c r="CQ629" s="562" t="str">
        <f t="shared" si="87"/>
        <v xml:space="preserve"> </v>
      </c>
      <c r="CR629" s="562" t="str">
        <f t="shared" si="88"/>
        <v xml:space="preserve"> </v>
      </c>
      <c r="CS629" s="81"/>
      <c r="CT629" s="515"/>
    </row>
    <row r="630" spans="1:98" s="86" customFormat="1" ht="12.75" x14ac:dyDescent="0.25">
      <c r="A630" s="365"/>
      <c r="B630" s="147">
        <f>Demography!B629</f>
        <v>0</v>
      </c>
      <c r="C630" s="147">
        <f>Demography!C629</f>
        <v>0</v>
      </c>
      <c r="D630" s="148">
        <f>Demography!D629</f>
        <v>0</v>
      </c>
      <c r="E630" s="148">
        <f>Demography!E629</f>
        <v>0</v>
      </c>
      <c r="F630" s="148">
        <f>Demography!F629</f>
        <v>0</v>
      </c>
      <c r="G630" s="81"/>
      <c r="H630" s="256"/>
      <c r="I630" s="257"/>
      <c r="J630" s="257"/>
      <c r="K630" s="256"/>
      <c r="L630" s="240"/>
      <c r="M630" s="257"/>
      <c r="N630" s="256"/>
      <c r="O630" s="240"/>
      <c r="P630" s="261"/>
      <c r="Q630" s="261"/>
      <c r="R630" s="261"/>
      <c r="S630" s="261"/>
      <c r="T630" s="261"/>
      <c r="U630" s="522"/>
      <c r="V630" s="256"/>
      <c r="W630" s="238"/>
      <c r="X630" s="238"/>
      <c r="Y630" s="81"/>
      <c r="Z630" s="256"/>
      <c r="AA630" s="150"/>
      <c r="AB630" s="150"/>
      <c r="AC630" s="81"/>
      <c r="AD630" s="240"/>
      <c r="AE630" s="240"/>
      <c r="AF630" s="256"/>
      <c r="AG630" s="240"/>
      <c r="AH630" s="256"/>
      <c r="AI630" s="256"/>
      <c r="AJ630" s="256"/>
      <c r="AK630" s="245"/>
      <c r="AL630" s="245"/>
      <c r="AM630" s="245"/>
      <c r="AN630" s="245"/>
      <c r="AO630" s="245"/>
      <c r="AP630" s="523"/>
      <c r="AQ630" s="245"/>
      <c r="AR630" s="245"/>
      <c r="AS630" s="245"/>
      <c r="AT630" s="245"/>
      <c r="AU630" s="245"/>
      <c r="AV630" s="245"/>
      <c r="AW630" s="245"/>
      <c r="AX630" s="245"/>
      <c r="AY630" s="245"/>
      <c r="AZ630" s="245"/>
      <c r="BA630" s="245"/>
      <c r="BB630" s="245"/>
      <c r="BC630" s="245"/>
      <c r="BD630" s="245"/>
      <c r="BE630" s="247"/>
      <c r="BF630" s="523"/>
      <c r="BG630" s="561" t="str">
        <f t="shared" si="81"/>
        <v xml:space="preserve"> </v>
      </c>
      <c r="BH630" s="561" t="str">
        <f t="shared" si="83"/>
        <v xml:space="preserve"> </v>
      </c>
      <c r="BI630" s="561" t="str">
        <f t="shared" si="84"/>
        <v xml:space="preserve"> </v>
      </c>
      <c r="BJ630" s="561" t="str">
        <f t="shared" si="85"/>
        <v xml:space="preserve"> </v>
      </c>
      <c r="BK630" s="523"/>
      <c r="BL630" s="240"/>
      <c r="BM630" s="240"/>
      <c r="BN630" s="256"/>
      <c r="BO630" s="240"/>
      <c r="BP630" s="256"/>
      <c r="BQ630" s="256"/>
      <c r="BR630" s="256"/>
      <c r="BS630" s="245"/>
      <c r="BT630" s="245"/>
      <c r="BU630" s="245"/>
      <c r="BV630" s="245"/>
      <c r="BW630" s="245"/>
      <c r="BX630" s="523"/>
      <c r="BY630" s="245"/>
      <c r="BZ630" s="245"/>
      <c r="CA630" s="245"/>
      <c r="CB630" s="245"/>
      <c r="CC630" s="245"/>
      <c r="CD630" s="245"/>
      <c r="CE630" s="245"/>
      <c r="CF630" s="245"/>
      <c r="CG630" s="245"/>
      <c r="CH630" s="245"/>
      <c r="CI630" s="245"/>
      <c r="CJ630" s="245"/>
      <c r="CK630" s="245"/>
      <c r="CL630" s="245"/>
      <c r="CM630" s="247"/>
      <c r="CN630" s="523"/>
      <c r="CO630" s="561" t="str">
        <f t="shared" si="82"/>
        <v xml:space="preserve"> </v>
      </c>
      <c r="CP630" s="561" t="str">
        <f t="shared" si="86"/>
        <v xml:space="preserve"> </v>
      </c>
      <c r="CQ630" s="561" t="str">
        <f t="shared" si="87"/>
        <v xml:space="preserve"> </v>
      </c>
      <c r="CR630" s="561" t="str">
        <f t="shared" si="88"/>
        <v xml:space="preserve"> </v>
      </c>
      <c r="CS630" s="81"/>
      <c r="CT630" s="254"/>
    </row>
    <row r="631" spans="1:98" s="86" customFormat="1" ht="12.75" x14ac:dyDescent="0.25">
      <c r="A631" s="365"/>
      <c r="B631" s="361">
        <f>Demography!B630</f>
        <v>0</v>
      </c>
      <c r="C631" s="361">
        <f>Demography!C630</f>
        <v>0</v>
      </c>
      <c r="D631" s="362">
        <f>Demography!D630</f>
        <v>0</v>
      </c>
      <c r="E631" s="362">
        <f>Demography!E630</f>
        <v>0</v>
      </c>
      <c r="F631" s="362">
        <f>Demography!F630</f>
        <v>0</v>
      </c>
      <c r="G631" s="81"/>
      <c r="H631" s="241"/>
      <c r="I631" s="478"/>
      <c r="J631" s="478"/>
      <c r="K631" s="241"/>
      <c r="L631" s="242"/>
      <c r="M631" s="478"/>
      <c r="N631" s="241"/>
      <c r="O631" s="242"/>
      <c r="P631" s="243"/>
      <c r="Q631" s="243"/>
      <c r="R631" s="243"/>
      <c r="S631" s="243"/>
      <c r="T631" s="243"/>
      <c r="U631" s="524"/>
      <c r="V631" s="241"/>
      <c r="W631" s="415"/>
      <c r="X631" s="415"/>
      <c r="Y631" s="81"/>
      <c r="Z631" s="241"/>
      <c r="AA631" s="416"/>
      <c r="AB631" s="416"/>
      <c r="AC631" s="81"/>
      <c r="AD631" s="242"/>
      <c r="AE631" s="242"/>
      <c r="AF631" s="241"/>
      <c r="AG631" s="242"/>
      <c r="AH631" s="241"/>
      <c r="AI631" s="241"/>
      <c r="AJ631" s="241"/>
      <c r="AK631" s="246"/>
      <c r="AL631" s="246"/>
      <c r="AM631" s="246"/>
      <c r="AN631" s="246"/>
      <c r="AO631" s="246"/>
      <c r="AP631" s="523"/>
      <c r="AQ631" s="246"/>
      <c r="AR631" s="246"/>
      <c r="AS631" s="246"/>
      <c r="AT631" s="246"/>
      <c r="AU631" s="246"/>
      <c r="AV631" s="246"/>
      <c r="AW631" s="246"/>
      <c r="AX631" s="246"/>
      <c r="AY631" s="246"/>
      <c r="AZ631" s="246"/>
      <c r="BA631" s="246"/>
      <c r="BB631" s="246"/>
      <c r="BC631" s="246"/>
      <c r="BD631" s="246"/>
      <c r="BE631" s="248"/>
      <c r="BF631" s="523"/>
      <c r="BG631" s="562" t="str">
        <f t="shared" si="81"/>
        <v xml:space="preserve"> </v>
      </c>
      <c r="BH631" s="562" t="str">
        <f t="shared" si="83"/>
        <v xml:space="preserve"> </v>
      </c>
      <c r="BI631" s="562" t="str">
        <f t="shared" si="84"/>
        <v xml:space="preserve"> </v>
      </c>
      <c r="BJ631" s="562" t="str">
        <f t="shared" si="85"/>
        <v xml:space="preserve"> </v>
      </c>
      <c r="BK631" s="523"/>
      <c r="BL631" s="242"/>
      <c r="BM631" s="242"/>
      <c r="BN631" s="241"/>
      <c r="BO631" s="242"/>
      <c r="BP631" s="241"/>
      <c r="BQ631" s="241"/>
      <c r="BR631" s="241"/>
      <c r="BS631" s="246"/>
      <c r="BT631" s="246"/>
      <c r="BU631" s="246"/>
      <c r="BV631" s="246"/>
      <c r="BW631" s="246"/>
      <c r="BX631" s="523"/>
      <c r="BY631" s="246"/>
      <c r="BZ631" s="246"/>
      <c r="CA631" s="246"/>
      <c r="CB631" s="246"/>
      <c r="CC631" s="246"/>
      <c r="CD631" s="246"/>
      <c r="CE631" s="246"/>
      <c r="CF631" s="246"/>
      <c r="CG631" s="246"/>
      <c r="CH631" s="246"/>
      <c r="CI631" s="246"/>
      <c r="CJ631" s="246"/>
      <c r="CK631" s="246"/>
      <c r="CL631" s="246"/>
      <c r="CM631" s="248"/>
      <c r="CN631" s="523"/>
      <c r="CO631" s="562" t="str">
        <f t="shared" si="82"/>
        <v xml:space="preserve"> </v>
      </c>
      <c r="CP631" s="562" t="str">
        <f t="shared" si="86"/>
        <v xml:space="preserve"> </v>
      </c>
      <c r="CQ631" s="562" t="str">
        <f t="shared" si="87"/>
        <v xml:space="preserve"> </v>
      </c>
      <c r="CR631" s="562" t="str">
        <f t="shared" si="88"/>
        <v xml:space="preserve"> </v>
      </c>
      <c r="CS631" s="81"/>
      <c r="CT631" s="515"/>
    </row>
    <row r="632" spans="1:98" s="86" customFormat="1" ht="12.75" x14ac:dyDescent="0.25">
      <c r="A632" s="365"/>
      <c r="B632" s="147">
        <f>Demography!B631</f>
        <v>0</v>
      </c>
      <c r="C632" s="147">
        <f>Demography!C631</f>
        <v>0</v>
      </c>
      <c r="D632" s="148">
        <f>Demography!D631</f>
        <v>0</v>
      </c>
      <c r="E632" s="148">
        <f>Demography!E631</f>
        <v>0</v>
      </c>
      <c r="F632" s="148">
        <f>Demography!F631</f>
        <v>0</v>
      </c>
      <c r="G632" s="81"/>
      <c r="H632" s="256"/>
      <c r="I632" s="257"/>
      <c r="J632" s="257"/>
      <c r="K632" s="256"/>
      <c r="L632" s="240"/>
      <c r="M632" s="257"/>
      <c r="N632" s="256"/>
      <c r="O632" s="240"/>
      <c r="P632" s="261"/>
      <c r="Q632" s="261"/>
      <c r="R632" s="261"/>
      <c r="S632" s="261"/>
      <c r="T632" s="261"/>
      <c r="U632" s="522"/>
      <c r="V632" s="256"/>
      <c r="W632" s="238"/>
      <c r="X632" s="238"/>
      <c r="Y632" s="81"/>
      <c r="Z632" s="256"/>
      <c r="AA632" s="150"/>
      <c r="AB632" s="150"/>
      <c r="AC632" s="81"/>
      <c r="AD632" s="240"/>
      <c r="AE632" s="240"/>
      <c r="AF632" s="256"/>
      <c r="AG632" s="240"/>
      <c r="AH632" s="256"/>
      <c r="AI632" s="256"/>
      <c r="AJ632" s="256"/>
      <c r="AK632" s="245"/>
      <c r="AL632" s="245"/>
      <c r="AM632" s="245"/>
      <c r="AN632" s="245"/>
      <c r="AO632" s="245"/>
      <c r="AP632" s="523"/>
      <c r="AQ632" s="245"/>
      <c r="AR632" s="245"/>
      <c r="AS632" s="245"/>
      <c r="AT632" s="245"/>
      <c r="AU632" s="245"/>
      <c r="AV632" s="245"/>
      <c r="AW632" s="245"/>
      <c r="AX632" s="245"/>
      <c r="AY632" s="245"/>
      <c r="AZ632" s="245"/>
      <c r="BA632" s="245"/>
      <c r="BB632" s="245"/>
      <c r="BC632" s="245"/>
      <c r="BD632" s="245"/>
      <c r="BE632" s="247"/>
      <c r="BF632" s="523"/>
      <c r="BG632" s="561" t="str">
        <f t="shared" si="81"/>
        <v xml:space="preserve"> </v>
      </c>
      <c r="BH632" s="561" t="str">
        <f t="shared" si="83"/>
        <v xml:space="preserve"> </v>
      </c>
      <c r="BI632" s="561" t="str">
        <f t="shared" si="84"/>
        <v xml:space="preserve"> </v>
      </c>
      <c r="BJ632" s="561" t="str">
        <f t="shared" si="85"/>
        <v xml:space="preserve"> </v>
      </c>
      <c r="BK632" s="523"/>
      <c r="BL632" s="240"/>
      <c r="BM632" s="240"/>
      <c r="BN632" s="256"/>
      <c r="BO632" s="240"/>
      <c r="BP632" s="256"/>
      <c r="BQ632" s="256"/>
      <c r="BR632" s="256"/>
      <c r="BS632" s="245"/>
      <c r="BT632" s="245"/>
      <c r="BU632" s="245"/>
      <c r="BV632" s="245"/>
      <c r="BW632" s="245"/>
      <c r="BX632" s="523"/>
      <c r="BY632" s="245"/>
      <c r="BZ632" s="245"/>
      <c r="CA632" s="245"/>
      <c r="CB632" s="245"/>
      <c r="CC632" s="245"/>
      <c r="CD632" s="245"/>
      <c r="CE632" s="245"/>
      <c r="CF632" s="245"/>
      <c r="CG632" s="245"/>
      <c r="CH632" s="245"/>
      <c r="CI632" s="245"/>
      <c r="CJ632" s="245"/>
      <c r="CK632" s="245"/>
      <c r="CL632" s="245"/>
      <c r="CM632" s="247"/>
      <c r="CN632" s="523"/>
      <c r="CO632" s="561" t="str">
        <f t="shared" si="82"/>
        <v xml:space="preserve"> </v>
      </c>
      <c r="CP632" s="561" t="str">
        <f t="shared" si="86"/>
        <v xml:space="preserve"> </v>
      </c>
      <c r="CQ632" s="561" t="str">
        <f t="shared" si="87"/>
        <v xml:space="preserve"> </v>
      </c>
      <c r="CR632" s="561" t="str">
        <f t="shared" si="88"/>
        <v xml:space="preserve"> </v>
      </c>
      <c r="CS632" s="81"/>
      <c r="CT632" s="254"/>
    </row>
    <row r="633" spans="1:98" s="86" customFormat="1" ht="12.75" x14ac:dyDescent="0.25">
      <c r="A633" s="365"/>
      <c r="B633" s="361">
        <f>Demography!B632</f>
        <v>0</v>
      </c>
      <c r="C633" s="361">
        <f>Demography!C632</f>
        <v>0</v>
      </c>
      <c r="D633" s="362">
        <f>Demography!D632</f>
        <v>0</v>
      </c>
      <c r="E633" s="362">
        <f>Demography!E632</f>
        <v>0</v>
      </c>
      <c r="F633" s="362">
        <f>Demography!F632</f>
        <v>0</v>
      </c>
      <c r="G633" s="81"/>
      <c r="H633" s="241"/>
      <c r="I633" s="478"/>
      <c r="J633" s="478"/>
      <c r="K633" s="241"/>
      <c r="L633" s="242"/>
      <c r="M633" s="478"/>
      <c r="N633" s="241"/>
      <c r="O633" s="242"/>
      <c r="P633" s="243"/>
      <c r="Q633" s="243"/>
      <c r="R633" s="243"/>
      <c r="S633" s="243"/>
      <c r="T633" s="243"/>
      <c r="U633" s="524"/>
      <c r="V633" s="241"/>
      <c r="W633" s="415"/>
      <c r="X633" s="415"/>
      <c r="Y633" s="81"/>
      <c r="Z633" s="241"/>
      <c r="AA633" s="416"/>
      <c r="AB633" s="416"/>
      <c r="AC633" s="81"/>
      <c r="AD633" s="242"/>
      <c r="AE633" s="242"/>
      <c r="AF633" s="241"/>
      <c r="AG633" s="242"/>
      <c r="AH633" s="241"/>
      <c r="AI633" s="241"/>
      <c r="AJ633" s="241"/>
      <c r="AK633" s="246"/>
      <c r="AL633" s="246"/>
      <c r="AM633" s="246"/>
      <c r="AN633" s="246"/>
      <c r="AO633" s="246"/>
      <c r="AP633" s="523"/>
      <c r="AQ633" s="246"/>
      <c r="AR633" s="246"/>
      <c r="AS633" s="246"/>
      <c r="AT633" s="246"/>
      <c r="AU633" s="246"/>
      <c r="AV633" s="246"/>
      <c r="AW633" s="246"/>
      <c r="AX633" s="246"/>
      <c r="AY633" s="246"/>
      <c r="AZ633" s="246"/>
      <c r="BA633" s="246"/>
      <c r="BB633" s="246"/>
      <c r="BC633" s="246"/>
      <c r="BD633" s="246"/>
      <c r="BE633" s="248"/>
      <c r="BF633" s="523"/>
      <c r="BG633" s="562" t="str">
        <f t="shared" si="81"/>
        <v xml:space="preserve"> </v>
      </c>
      <c r="BH633" s="562" t="str">
        <f t="shared" si="83"/>
        <v xml:space="preserve"> </v>
      </c>
      <c r="BI633" s="562" t="str">
        <f t="shared" si="84"/>
        <v xml:space="preserve"> </v>
      </c>
      <c r="BJ633" s="562" t="str">
        <f t="shared" si="85"/>
        <v xml:space="preserve"> </v>
      </c>
      <c r="BK633" s="523"/>
      <c r="BL633" s="242"/>
      <c r="BM633" s="242"/>
      <c r="BN633" s="241"/>
      <c r="BO633" s="242"/>
      <c r="BP633" s="241"/>
      <c r="BQ633" s="241"/>
      <c r="BR633" s="241"/>
      <c r="BS633" s="246"/>
      <c r="BT633" s="246"/>
      <c r="BU633" s="246"/>
      <c r="BV633" s="246"/>
      <c r="BW633" s="246"/>
      <c r="BX633" s="523"/>
      <c r="BY633" s="246"/>
      <c r="BZ633" s="246"/>
      <c r="CA633" s="246"/>
      <c r="CB633" s="246"/>
      <c r="CC633" s="246"/>
      <c r="CD633" s="246"/>
      <c r="CE633" s="246"/>
      <c r="CF633" s="246"/>
      <c r="CG633" s="246"/>
      <c r="CH633" s="246"/>
      <c r="CI633" s="246"/>
      <c r="CJ633" s="246"/>
      <c r="CK633" s="246"/>
      <c r="CL633" s="246"/>
      <c r="CM633" s="248"/>
      <c r="CN633" s="523"/>
      <c r="CO633" s="562" t="str">
        <f t="shared" si="82"/>
        <v xml:space="preserve"> </v>
      </c>
      <c r="CP633" s="562" t="str">
        <f t="shared" si="86"/>
        <v xml:space="preserve"> </v>
      </c>
      <c r="CQ633" s="562" t="str">
        <f t="shared" si="87"/>
        <v xml:space="preserve"> </v>
      </c>
      <c r="CR633" s="562" t="str">
        <f t="shared" si="88"/>
        <v xml:space="preserve"> </v>
      </c>
      <c r="CS633" s="81"/>
      <c r="CT633" s="515"/>
    </row>
    <row r="634" spans="1:98" s="86" customFormat="1" ht="12.75" x14ac:dyDescent="0.25">
      <c r="A634" s="365"/>
      <c r="B634" s="147">
        <f>Demography!B633</f>
        <v>0</v>
      </c>
      <c r="C634" s="147">
        <f>Demography!C633</f>
        <v>0</v>
      </c>
      <c r="D634" s="148">
        <f>Demography!D633</f>
        <v>0</v>
      </c>
      <c r="E634" s="148">
        <f>Demography!E633</f>
        <v>0</v>
      </c>
      <c r="F634" s="148">
        <f>Demography!F633</f>
        <v>0</v>
      </c>
      <c r="G634" s="81"/>
      <c r="H634" s="256"/>
      <c r="I634" s="257"/>
      <c r="J634" s="257"/>
      <c r="K634" s="256"/>
      <c r="L634" s="240"/>
      <c r="M634" s="257"/>
      <c r="N634" s="256"/>
      <c r="O634" s="240"/>
      <c r="P634" s="261"/>
      <c r="Q634" s="261"/>
      <c r="R634" s="261"/>
      <c r="S634" s="261"/>
      <c r="T634" s="261"/>
      <c r="U634" s="522"/>
      <c r="V634" s="256"/>
      <c r="W634" s="238"/>
      <c r="X634" s="238"/>
      <c r="Y634" s="81"/>
      <c r="Z634" s="256"/>
      <c r="AA634" s="150"/>
      <c r="AB634" s="150"/>
      <c r="AC634" s="81"/>
      <c r="AD634" s="240"/>
      <c r="AE634" s="240"/>
      <c r="AF634" s="256"/>
      <c r="AG634" s="240"/>
      <c r="AH634" s="256"/>
      <c r="AI634" s="256"/>
      <c r="AJ634" s="256"/>
      <c r="AK634" s="245"/>
      <c r="AL634" s="245"/>
      <c r="AM634" s="245"/>
      <c r="AN634" s="245"/>
      <c r="AO634" s="245"/>
      <c r="AP634" s="523"/>
      <c r="AQ634" s="245"/>
      <c r="AR634" s="245"/>
      <c r="AS634" s="245"/>
      <c r="AT634" s="245"/>
      <c r="AU634" s="245"/>
      <c r="AV634" s="245"/>
      <c r="AW634" s="245"/>
      <c r="AX634" s="245"/>
      <c r="AY634" s="245"/>
      <c r="AZ634" s="245"/>
      <c r="BA634" s="245"/>
      <c r="BB634" s="245"/>
      <c r="BC634" s="245"/>
      <c r="BD634" s="245"/>
      <c r="BE634" s="247"/>
      <c r="BF634" s="523"/>
      <c r="BG634" s="561" t="str">
        <f t="shared" si="81"/>
        <v xml:space="preserve"> </v>
      </c>
      <c r="BH634" s="561" t="str">
        <f t="shared" si="83"/>
        <v xml:space="preserve"> </v>
      </c>
      <c r="BI634" s="561" t="str">
        <f t="shared" si="84"/>
        <v xml:space="preserve"> </v>
      </c>
      <c r="BJ634" s="561" t="str">
        <f t="shared" si="85"/>
        <v xml:space="preserve"> </v>
      </c>
      <c r="BK634" s="523"/>
      <c r="BL634" s="240"/>
      <c r="BM634" s="240"/>
      <c r="BN634" s="256"/>
      <c r="BO634" s="240"/>
      <c r="BP634" s="256"/>
      <c r="BQ634" s="256"/>
      <c r="BR634" s="256"/>
      <c r="BS634" s="245"/>
      <c r="BT634" s="245"/>
      <c r="BU634" s="245"/>
      <c r="BV634" s="245"/>
      <c r="BW634" s="245"/>
      <c r="BX634" s="523"/>
      <c r="BY634" s="245"/>
      <c r="BZ634" s="245"/>
      <c r="CA634" s="245"/>
      <c r="CB634" s="245"/>
      <c r="CC634" s="245"/>
      <c r="CD634" s="245"/>
      <c r="CE634" s="245"/>
      <c r="CF634" s="245"/>
      <c r="CG634" s="245"/>
      <c r="CH634" s="245"/>
      <c r="CI634" s="245"/>
      <c r="CJ634" s="245"/>
      <c r="CK634" s="245"/>
      <c r="CL634" s="245"/>
      <c r="CM634" s="247"/>
      <c r="CN634" s="523"/>
      <c r="CO634" s="561" t="str">
        <f t="shared" si="82"/>
        <v xml:space="preserve"> </v>
      </c>
      <c r="CP634" s="561" t="str">
        <f t="shared" si="86"/>
        <v xml:space="preserve"> </v>
      </c>
      <c r="CQ634" s="561" t="str">
        <f t="shared" si="87"/>
        <v xml:space="preserve"> </v>
      </c>
      <c r="CR634" s="561" t="str">
        <f t="shared" si="88"/>
        <v xml:space="preserve"> </v>
      </c>
      <c r="CS634" s="81"/>
      <c r="CT634" s="254"/>
    </row>
    <row r="635" spans="1:98" s="86" customFormat="1" ht="12.75" x14ac:dyDescent="0.25">
      <c r="A635" s="365"/>
      <c r="B635" s="361">
        <f>Demography!B634</f>
        <v>0</v>
      </c>
      <c r="C635" s="361">
        <f>Demography!C634</f>
        <v>0</v>
      </c>
      <c r="D635" s="362">
        <f>Demography!D634</f>
        <v>0</v>
      </c>
      <c r="E635" s="362">
        <f>Demography!E634</f>
        <v>0</v>
      </c>
      <c r="F635" s="362">
        <f>Demography!F634</f>
        <v>0</v>
      </c>
      <c r="G635" s="81"/>
      <c r="H635" s="241"/>
      <c r="I635" s="478"/>
      <c r="J635" s="478"/>
      <c r="K635" s="241"/>
      <c r="L635" s="242"/>
      <c r="M635" s="478"/>
      <c r="N635" s="241"/>
      <c r="O635" s="242"/>
      <c r="P635" s="243"/>
      <c r="Q635" s="243"/>
      <c r="R635" s="243"/>
      <c r="S635" s="243"/>
      <c r="T635" s="243"/>
      <c r="U635" s="524"/>
      <c r="V635" s="241"/>
      <c r="W635" s="415"/>
      <c r="X635" s="415"/>
      <c r="Y635" s="81"/>
      <c r="Z635" s="241"/>
      <c r="AA635" s="416"/>
      <c r="AB635" s="416"/>
      <c r="AC635" s="81"/>
      <c r="AD635" s="242"/>
      <c r="AE635" s="242"/>
      <c r="AF635" s="241"/>
      <c r="AG635" s="242"/>
      <c r="AH635" s="241"/>
      <c r="AI635" s="241"/>
      <c r="AJ635" s="241"/>
      <c r="AK635" s="246"/>
      <c r="AL635" s="246"/>
      <c r="AM635" s="246"/>
      <c r="AN635" s="246"/>
      <c r="AO635" s="246"/>
      <c r="AP635" s="523"/>
      <c r="AQ635" s="246"/>
      <c r="AR635" s="246"/>
      <c r="AS635" s="246"/>
      <c r="AT635" s="246"/>
      <c r="AU635" s="246"/>
      <c r="AV635" s="246"/>
      <c r="AW635" s="246"/>
      <c r="AX635" s="246"/>
      <c r="AY635" s="246"/>
      <c r="AZ635" s="246"/>
      <c r="BA635" s="246"/>
      <c r="BB635" s="246"/>
      <c r="BC635" s="246"/>
      <c r="BD635" s="246"/>
      <c r="BE635" s="248"/>
      <c r="BF635" s="523"/>
      <c r="BG635" s="562" t="str">
        <f t="shared" si="81"/>
        <v xml:space="preserve"> </v>
      </c>
      <c r="BH635" s="562" t="str">
        <f t="shared" si="83"/>
        <v xml:space="preserve"> </v>
      </c>
      <c r="BI635" s="562" t="str">
        <f t="shared" si="84"/>
        <v xml:space="preserve"> </v>
      </c>
      <c r="BJ635" s="562" t="str">
        <f t="shared" si="85"/>
        <v xml:space="preserve"> </v>
      </c>
      <c r="BK635" s="523"/>
      <c r="BL635" s="242"/>
      <c r="BM635" s="242"/>
      <c r="BN635" s="241"/>
      <c r="BO635" s="242"/>
      <c r="BP635" s="241"/>
      <c r="BQ635" s="241"/>
      <c r="BR635" s="241"/>
      <c r="BS635" s="246"/>
      <c r="BT635" s="246"/>
      <c r="BU635" s="246"/>
      <c r="BV635" s="246"/>
      <c r="BW635" s="246"/>
      <c r="BX635" s="523"/>
      <c r="BY635" s="246"/>
      <c r="BZ635" s="246"/>
      <c r="CA635" s="246"/>
      <c r="CB635" s="246"/>
      <c r="CC635" s="246"/>
      <c r="CD635" s="246"/>
      <c r="CE635" s="246"/>
      <c r="CF635" s="246"/>
      <c r="CG635" s="246"/>
      <c r="CH635" s="246"/>
      <c r="CI635" s="246"/>
      <c r="CJ635" s="246"/>
      <c r="CK635" s="246"/>
      <c r="CL635" s="246"/>
      <c r="CM635" s="248"/>
      <c r="CN635" s="523"/>
      <c r="CO635" s="562" t="str">
        <f t="shared" si="82"/>
        <v xml:space="preserve"> </v>
      </c>
      <c r="CP635" s="562" t="str">
        <f t="shared" si="86"/>
        <v xml:space="preserve"> </v>
      </c>
      <c r="CQ635" s="562" t="str">
        <f t="shared" si="87"/>
        <v xml:space="preserve"> </v>
      </c>
      <c r="CR635" s="562" t="str">
        <f t="shared" si="88"/>
        <v xml:space="preserve"> </v>
      </c>
      <c r="CS635" s="81"/>
      <c r="CT635" s="515"/>
    </row>
    <row r="636" spans="1:98" s="86" customFormat="1" ht="12.75" x14ac:dyDescent="0.25">
      <c r="A636" s="365"/>
      <c r="B636" s="147">
        <f>Demography!B635</f>
        <v>0</v>
      </c>
      <c r="C636" s="147">
        <f>Demography!C635</f>
        <v>0</v>
      </c>
      <c r="D636" s="148">
        <f>Demography!D635</f>
        <v>0</v>
      </c>
      <c r="E636" s="148">
        <f>Demography!E635</f>
        <v>0</v>
      </c>
      <c r="F636" s="148">
        <f>Demography!F635</f>
        <v>0</v>
      </c>
      <c r="G636" s="81"/>
      <c r="H636" s="256"/>
      <c r="I636" s="257"/>
      <c r="J636" s="257"/>
      <c r="K636" s="256"/>
      <c r="L636" s="240"/>
      <c r="M636" s="257"/>
      <c r="N636" s="256"/>
      <c r="O636" s="240"/>
      <c r="P636" s="261"/>
      <c r="Q636" s="261"/>
      <c r="R636" s="261"/>
      <c r="S636" s="261"/>
      <c r="T636" s="261"/>
      <c r="U636" s="522"/>
      <c r="V636" s="256"/>
      <c r="W636" s="238"/>
      <c r="X636" s="238"/>
      <c r="Y636" s="81"/>
      <c r="Z636" s="256"/>
      <c r="AA636" s="150"/>
      <c r="AB636" s="150"/>
      <c r="AC636" s="81"/>
      <c r="AD636" s="240"/>
      <c r="AE636" s="240"/>
      <c r="AF636" s="256"/>
      <c r="AG636" s="240"/>
      <c r="AH636" s="256"/>
      <c r="AI636" s="256"/>
      <c r="AJ636" s="256"/>
      <c r="AK636" s="245"/>
      <c r="AL636" s="245"/>
      <c r="AM636" s="245"/>
      <c r="AN636" s="245"/>
      <c r="AO636" s="245"/>
      <c r="AP636" s="523"/>
      <c r="AQ636" s="245"/>
      <c r="AR636" s="245"/>
      <c r="AS636" s="245"/>
      <c r="AT636" s="245"/>
      <c r="AU636" s="245"/>
      <c r="AV636" s="245"/>
      <c r="AW636" s="245"/>
      <c r="AX636" s="245"/>
      <c r="AY636" s="245"/>
      <c r="AZ636" s="245"/>
      <c r="BA636" s="245"/>
      <c r="BB636" s="245"/>
      <c r="BC636" s="245"/>
      <c r="BD636" s="245"/>
      <c r="BE636" s="247"/>
      <c r="BF636" s="523"/>
      <c r="BG636" s="561" t="str">
        <f t="shared" si="81"/>
        <v xml:space="preserve"> </v>
      </c>
      <c r="BH636" s="561" t="str">
        <f t="shared" si="83"/>
        <v xml:space="preserve"> </v>
      </c>
      <c r="BI636" s="561" t="str">
        <f t="shared" si="84"/>
        <v xml:space="preserve"> </v>
      </c>
      <c r="BJ636" s="561" t="str">
        <f t="shared" si="85"/>
        <v xml:space="preserve"> </v>
      </c>
      <c r="BK636" s="523"/>
      <c r="BL636" s="240"/>
      <c r="BM636" s="240"/>
      <c r="BN636" s="256"/>
      <c r="BO636" s="240"/>
      <c r="BP636" s="256"/>
      <c r="BQ636" s="256"/>
      <c r="BR636" s="256"/>
      <c r="BS636" s="245"/>
      <c r="BT636" s="245"/>
      <c r="BU636" s="245"/>
      <c r="BV636" s="245"/>
      <c r="BW636" s="245"/>
      <c r="BX636" s="523"/>
      <c r="BY636" s="245"/>
      <c r="BZ636" s="245"/>
      <c r="CA636" s="245"/>
      <c r="CB636" s="245"/>
      <c r="CC636" s="245"/>
      <c r="CD636" s="245"/>
      <c r="CE636" s="245"/>
      <c r="CF636" s="245"/>
      <c r="CG636" s="245"/>
      <c r="CH636" s="245"/>
      <c r="CI636" s="245"/>
      <c r="CJ636" s="245"/>
      <c r="CK636" s="245"/>
      <c r="CL636" s="245"/>
      <c r="CM636" s="247"/>
      <c r="CN636" s="523"/>
      <c r="CO636" s="561" t="str">
        <f t="shared" si="82"/>
        <v xml:space="preserve"> </v>
      </c>
      <c r="CP636" s="561" t="str">
        <f t="shared" si="86"/>
        <v xml:space="preserve"> </v>
      </c>
      <c r="CQ636" s="561" t="str">
        <f t="shared" si="87"/>
        <v xml:space="preserve"> </v>
      </c>
      <c r="CR636" s="561" t="str">
        <f t="shared" si="88"/>
        <v xml:space="preserve"> </v>
      </c>
      <c r="CS636" s="81"/>
      <c r="CT636" s="254"/>
    </row>
    <row r="637" spans="1:98" s="86" customFormat="1" ht="12.75" x14ac:dyDescent="0.25">
      <c r="A637" s="365"/>
      <c r="B637" s="361">
        <f>Demography!B636</f>
        <v>0</v>
      </c>
      <c r="C637" s="361">
        <f>Demography!C636</f>
        <v>0</v>
      </c>
      <c r="D637" s="362">
        <f>Demography!D636</f>
        <v>0</v>
      </c>
      <c r="E637" s="362">
        <f>Demography!E636</f>
        <v>0</v>
      </c>
      <c r="F637" s="362">
        <f>Demography!F636</f>
        <v>0</v>
      </c>
      <c r="G637" s="81"/>
      <c r="H637" s="241"/>
      <c r="I637" s="478"/>
      <c r="J637" s="478"/>
      <c r="K637" s="241"/>
      <c r="L637" s="242"/>
      <c r="M637" s="478"/>
      <c r="N637" s="241"/>
      <c r="O637" s="242"/>
      <c r="P637" s="243"/>
      <c r="Q637" s="243"/>
      <c r="R637" s="243"/>
      <c r="S637" s="243"/>
      <c r="T637" s="243"/>
      <c r="U637" s="524"/>
      <c r="V637" s="241"/>
      <c r="W637" s="415"/>
      <c r="X637" s="415"/>
      <c r="Y637" s="81"/>
      <c r="Z637" s="241"/>
      <c r="AA637" s="416"/>
      <c r="AB637" s="416"/>
      <c r="AC637" s="81"/>
      <c r="AD637" s="242"/>
      <c r="AE637" s="242"/>
      <c r="AF637" s="241"/>
      <c r="AG637" s="242"/>
      <c r="AH637" s="241"/>
      <c r="AI637" s="241"/>
      <c r="AJ637" s="241"/>
      <c r="AK637" s="246"/>
      <c r="AL637" s="246"/>
      <c r="AM637" s="246"/>
      <c r="AN637" s="246"/>
      <c r="AO637" s="246"/>
      <c r="AP637" s="523"/>
      <c r="AQ637" s="246"/>
      <c r="AR637" s="246"/>
      <c r="AS637" s="246"/>
      <c r="AT637" s="246"/>
      <c r="AU637" s="246"/>
      <c r="AV637" s="246"/>
      <c r="AW637" s="246"/>
      <c r="AX637" s="246"/>
      <c r="AY637" s="246"/>
      <c r="AZ637" s="246"/>
      <c r="BA637" s="246"/>
      <c r="BB637" s="246"/>
      <c r="BC637" s="246"/>
      <c r="BD637" s="246"/>
      <c r="BE637" s="248"/>
      <c r="BF637" s="523"/>
      <c r="BG637" s="562" t="str">
        <f t="shared" si="81"/>
        <v xml:space="preserve"> </v>
      </c>
      <c r="BH637" s="562" t="str">
        <f t="shared" si="83"/>
        <v xml:space="preserve"> </v>
      </c>
      <c r="BI637" s="562" t="str">
        <f t="shared" si="84"/>
        <v xml:space="preserve"> </v>
      </c>
      <c r="BJ637" s="562" t="str">
        <f t="shared" si="85"/>
        <v xml:space="preserve"> </v>
      </c>
      <c r="BK637" s="523"/>
      <c r="BL637" s="242"/>
      <c r="BM637" s="242"/>
      <c r="BN637" s="241"/>
      <c r="BO637" s="242"/>
      <c r="BP637" s="241"/>
      <c r="BQ637" s="241"/>
      <c r="BR637" s="241"/>
      <c r="BS637" s="246"/>
      <c r="BT637" s="246"/>
      <c r="BU637" s="246"/>
      <c r="BV637" s="246"/>
      <c r="BW637" s="246"/>
      <c r="BX637" s="523"/>
      <c r="BY637" s="246"/>
      <c r="BZ637" s="246"/>
      <c r="CA637" s="246"/>
      <c r="CB637" s="246"/>
      <c r="CC637" s="246"/>
      <c r="CD637" s="246"/>
      <c r="CE637" s="246"/>
      <c r="CF637" s="246"/>
      <c r="CG637" s="246"/>
      <c r="CH637" s="246"/>
      <c r="CI637" s="246"/>
      <c r="CJ637" s="246"/>
      <c r="CK637" s="246"/>
      <c r="CL637" s="246"/>
      <c r="CM637" s="248"/>
      <c r="CN637" s="523"/>
      <c r="CO637" s="562" t="str">
        <f t="shared" si="82"/>
        <v xml:space="preserve"> </v>
      </c>
      <c r="CP637" s="562" t="str">
        <f t="shared" si="86"/>
        <v xml:space="preserve"> </v>
      </c>
      <c r="CQ637" s="562" t="str">
        <f t="shared" si="87"/>
        <v xml:space="preserve"> </v>
      </c>
      <c r="CR637" s="562" t="str">
        <f t="shared" si="88"/>
        <v xml:space="preserve"> </v>
      </c>
      <c r="CS637" s="81"/>
      <c r="CT637" s="515"/>
    </row>
    <row r="638" spans="1:98" s="86" customFormat="1" ht="12.75" x14ac:dyDescent="0.25">
      <c r="A638" s="365"/>
      <c r="B638" s="147">
        <f>Demography!B637</f>
        <v>0</v>
      </c>
      <c r="C638" s="147">
        <f>Demography!C637</f>
        <v>0</v>
      </c>
      <c r="D638" s="148">
        <f>Demography!D637</f>
        <v>0</v>
      </c>
      <c r="E638" s="148">
        <f>Demography!E637</f>
        <v>0</v>
      </c>
      <c r="F638" s="148">
        <f>Demography!F637</f>
        <v>0</v>
      </c>
      <c r="G638" s="81"/>
      <c r="H638" s="256"/>
      <c r="I638" s="257"/>
      <c r="J638" s="257"/>
      <c r="K638" s="256"/>
      <c r="L638" s="240"/>
      <c r="M638" s="257"/>
      <c r="N638" s="256"/>
      <c r="O638" s="240"/>
      <c r="P638" s="261"/>
      <c r="Q638" s="261"/>
      <c r="R638" s="261"/>
      <c r="S638" s="261"/>
      <c r="T638" s="261"/>
      <c r="U638" s="522"/>
      <c r="V638" s="256"/>
      <c r="W638" s="238"/>
      <c r="X638" s="238"/>
      <c r="Y638" s="81"/>
      <c r="Z638" s="256"/>
      <c r="AA638" s="150"/>
      <c r="AB638" s="150"/>
      <c r="AC638" s="81"/>
      <c r="AD638" s="240"/>
      <c r="AE638" s="240"/>
      <c r="AF638" s="256"/>
      <c r="AG638" s="240"/>
      <c r="AH638" s="256"/>
      <c r="AI638" s="256"/>
      <c r="AJ638" s="256"/>
      <c r="AK638" s="245"/>
      <c r="AL638" s="245"/>
      <c r="AM638" s="245"/>
      <c r="AN638" s="245"/>
      <c r="AO638" s="245"/>
      <c r="AP638" s="523"/>
      <c r="AQ638" s="245"/>
      <c r="AR638" s="245"/>
      <c r="AS638" s="245"/>
      <c r="AT638" s="245"/>
      <c r="AU638" s="245"/>
      <c r="AV638" s="245"/>
      <c r="AW638" s="245"/>
      <c r="AX638" s="245"/>
      <c r="AY638" s="245"/>
      <c r="AZ638" s="245"/>
      <c r="BA638" s="245"/>
      <c r="BB638" s="245"/>
      <c r="BC638" s="245"/>
      <c r="BD638" s="245"/>
      <c r="BE638" s="247"/>
      <c r="BF638" s="523"/>
      <c r="BG638" s="561" t="str">
        <f t="shared" si="81"/>
        <v xml:space="preserve"> </v>
      </c>
      <c r="BH638" s="561" t="str">
        <f t="shared" si="83"/>
        <v xml:space="preserve"> </v>
      </c>
      <c r="BI638" s="561" t="str">
        <f t="shared" si="84"/>
        <v xml:space="preserve"> </v>
      </c>
      <c r="BJ638" s="561" t="str">
        <f t="shared" si="85"/>
        <v xml:space="preserve"> </v>
      </c>
      <c r="BK638" s="523"/>
      <c r="BL638" s="240"/>
      <c r="BM638" s="240"/>
      <c r="BN638" s="256"/>
      <c r="BO638" s="240"/>
      <c r="BP638" s="256"/>
      <c r="BQ638" s="256"/>
      <c r="BR638" s="256"/>
      <c r="BS638" s="245"/>
      <c r="BT638" s="245"/>
      <c r="BU638" s="245"/>
      <c r="BV638" s="245"/>
      <c r="BW638" s="245"/>
      <c r="BX638" s="523"/>
      <c r="BY638" s="245"/>
      <c r="BZ638" s="245"/>
      <c r="CA638" s="245"/>
      <c r="CB638" s="245"/>
      <c r="CC638" s="245"/>
      <c r="CD638" s="245"/>
      <c r="CE638" s="245"/>
      <c r="CF638" s="245"/>
      <c r="CG638" s="245"/>
      <c r="CH638" s="245"/>
      <c r="CI638" s="245"/>
      <c r="CJ638" s="245"/>
      <c r="CK638" s="245"/>
      <c r="CL638" s="245"/>
      <c r="CM638" s="247"/>
      <c r="CN638" s="523"/>
      <c r="CO638" s="561" t="str">
        <f t="shared" si="82"/>
        <v xml:space="preserve"> </v>
      </c>
      <c r="CP638" s="561" t="str">
        <f t="shared" si="86"/>
        <v xml:space="preserve"> </v>
      </c>
      <c r="CQ638" s="561" t="str">
        <f t="shared" si="87"/>
        <v xml:space="preserve"> </v>
      </c>
      <c r="CR638" s="561" t="str">
        <f t="shared" si="88"/>
        <v xml:space="preserve"> </v>
      </c>
      <c r="CS638" s="81"/>
      <c r="CT638" s="254"/>
    </row>
    <row r="639" spans="1:98" s="86" customFormat="1" ht="12.75" x14ac:dyDescent="0.25">
      <c r="A639" s="365"/>
      <c r="B639" s="361">
        <f>Demography!B638</f>
        <v>0</v>
      </c>
      <c r="C639" s="361">
        <f>Demography!C638</f>
        <v>0</v>
      </c>
      <c r="D639" s="362">
        <f>Demography!D638</f>
        <v>0</v>
      </c>
      <c r="E639" s="362">
        <f>Demography!E638</f>
        <v>0</v>
      </c>
      <c r="F639" s="362">
        <f>Demography!F638</f>
        <v>0</v>
      </c>
      <c r="G639" s="81"/>
      <c r="H639" s="241"/>
      <c r="I639" s="478"/>
      <c r="J639" s="478"/>
      <c r="K639" s="241"/>
      <c r="L639" s="242"/>
      <c r="M639" s="478"/>
      <c r="N639" s="241"/>
      <c r="O639" s="242"/>
      <c r="P639" s="243"/>
      <c r="Q639" s="243"/>
      <c r="R639" s="243"/>
      <c r="S639" s="243"/>
      <c r="T639" s="243"/>
      <c r="U639" s="524"/>
      <c r="V639" s="241"/>
      <c r="W639" s="415"/>
      <c r="X639" s="415"/>
      <c r="Y639" s="81"/>
      <c r="Z639" s="241"/>
      <c r="AA639" s="416"/>
      <c r="AB639" s="416"/>
      <c r="AC639" s="81"/>
      <c r="AD639" s="242"/>
      <c r="AE639" s="242"/>
      <c r="AF639" s="241"/>
      <c r="AG639" s="242"/>
      <c r="AH639" s="241"/>
      <c r="AI639" s="241"/>
      <c r="AJ639" s="241"/>
      <c r="AK639" s="246"/>
      <c r="AL639" s="246"/>
      <c r="AM639" s="246"/>
      <c r="AN639" s="246"/>
      <c r="AO639" s="246"/>
      <c r="AP639" s="523"/>
      <c r="AQ639" s="246"/>
      <c r="AR639" s="246"/>
      <c r="AS639" s="246"/>
      <c r="AT639" s="246"/>
      <c r="AU639" s="246"/>
      <c r="AV639" s="246"/>
      <c r="AW639" s="246"/>
      <c r="AX639" s="246"/>
      <c r="AY639" s="246"/>
      <c r="AZ639" s="246"/>
      <c r="BA639" s="246"/>
      <c r="BB639" s="246"/>
      <c r="BC639" s="246"/>
      <c r="BD639" s="246"/>
      <c r="BE639" s="248"/>
      <c r="BF639" s="523"/>
      <c r="BG639" s="562" t="str">
        <f t="shared" si="81"/>
        <v xml:space="preserve"> </v>
      </c>
      <c r="BH639" s="562" t="str">
        <f t="shared" si="83"/>
        <v xml:space="preserve"> </v>
      </c>
      <c r="BI639" s="562" t="str">
        <f t="shared" si="84"/>
        <v xml:space="preserve"> </v>
      </c>
      <c r="BJ639" s="562" t="str">
        <f t="shared" si="85"/>
        <v xml:space="preserve"> </v>
      </c>
      <c r="BK639" s="523"/>
      <c r="BL639" s="242"/>
      <c r="BM639" s="242"/>
      <c r="BN639" s="241"/>
      <c r="BO639" s="242"/>
      <c r="BP639" s="241"/>
      <c r="BQ639" s="241"/>
      <c r="BR639" s="241"/>
      <c r="BS639" s="246"/>
      <c r="BT639" s="246"/>
      <c r="BU639" s="246"/>
      <c r="BV639" s="246"/>
      <c r="BW639" s="246"/>
      <c r="BX639" s="523"/>
      <c r="BY639" s="246"/>
      <c r="BZ639" s="246"/>
      <c r="CA639" s="246"/>
      <c r="CB639" s="246"/>
      <c r="CC639" s="246"/>
      <c r="CD639" s="246"/>
      <c r="CE639" s="246"/>
      <c r="CF639" s="246"/>
      <c r="CG639" s="246"/>
      <c r="CH639" s="246"/>
      <c r="CI639" s="246"/>
      <c r="CJ639" s="246"/>
      <c r="CK639" s="246"/>
      <c r="CL639" s="246"/>
      <c r="CM639" s="248"/>
      <c r="CN639" s="523"/>
      <c r="CO639" s="562" t="str">
        <f t="shared" si="82"/>
        <v xml:space="preserve"> </v>
      </c>
      <c r="CP639" s="562" t="str">
        <f t="shared" si="86"/>
        <v xml:space="preserve"> </v>
      </c>
      <c r="CQ639" s="562" t="str">
        <f t="shared" si="87"/>
        <v xml:space="preserve"> </v>
      </c>
      <c r="CR639" s="562" t="str">
        <f t="shared" si="88"/>
        <v xml:space="preserve"> </v>
      </c>
      <c r="CS639" s="81"/>
      <c r="CT639" s="515"/>
    </row>
    <row r="640" spans="1:98" s="86" customFormat="1" ht="12.75" x14ac:dyDescent="0.25">
      <c r="A640" s="365"/>
      <c r="B640" s="147">
        <f>Demography!B639</f>
        <v>0</v>
      </c>
      <c r="C640" s="147">
        <f>Demography!C639</f>
        <v>0</v>
      </c>
      <c r="D640" s="148">
        <f>Demography!D639</f>
        <v>0</v>
      </c>
      <c r="E640" s="148">
        <f>Demography!E639</f>
        <v>0</v>
      </c>
      <c r="F640" s="148">
        <f>Demography!F639</f>
        <v>0</v>
      </c>
      <c r="G640" s="81"/>
      <c r="H640" s="256"/>
      <c r="I640" s="257"/>
      <c r="J640" s="257"/>
      <c r="K640" s="256"/>
      <c r="L640" s="240"/>
      <c r="M640" s="257"/>
      <c r="N640" s="256"/>
      <c r="O640" s="240"/>
      <c r="P640" s="261"/>
      <c r="Q640" s="261"/>
      <c r="R640" s="261"/>
      <c r="S640" s="261"/>
      <c r="T640" s="261"/>
      <c r="U640" s="522"/>
      <c r="V640" s="256"/>
      <c r="W640" s="238"/>
      <c r="X640" s="238"/>
      <c r="Y640" s="81"/>
      <c r="Z640" s="256"/>
      <c r="AA640" s="150"/>
      <c r="AB640" s="150"/>
      <c r="AC640" s="81"/>
      <c r="AD640" s="240"/>
      <c r="AE640" s="240"/>
      <c r="AF640" s="256"/>
      <c r="AG640" s="240"/>
      <c r="AH640" s="256"/>
      <c r="AI640" s="256"/>
      <c r="AJ640" s="256"/>
      <c r="AK640" s="245"/>
      <c r="AL640" s="245"/>
      <c r="AM640" s="245"/>
      <c r="AN640" s="245"/>
      <c r="AO640" s="245"/>
      <c r="AP640" s="523"/>
      <c r="AQ640" s="245"/>
      <c r="AR640" s="245"/>
      <c r="AS640" s="245"/>
      <c r="AT640" s="245"/>
      <c r="AU640" s="245"/>
      <c r="AV640" s="245"/>
      <c r="AW640" s="245"/>
      <c r="AX640" s="245"/>
      <c r="AY640" s="245"/>
      <c r="AZ640" s="245"/>
      <c r="BA640" s="245"/>
      <c r="BB640" s="245"/>
      <c r="BC640" s="245"/>
      <c r="BD640" s="245"/>
      <c r="BE640" s="247"/>
      <c r="BF640" s="523"/>
      <c r="BG640" s="561" t="str">
        <f t="shared" si="81"/>
        <v xml:space="preserve"> </v>
      </c>
      <c r="BH640" s="561" t="str">
        <f t="shared" si="83"/>
        <v xml:space="preserve"> </v>
      </c>
      <c r="BI640" s="561" t="str">
        <f t="shared" si="84"/>
        <v xml:space="preserve"> </v>
      </c>
      <c r="BJ640" s="561" t="str">
        <f t="shared" si="85"/>
        <v xml:space="preserve"> </v>
      </c>
      <c r="BK640" s="523"/>
      <c r="BL640" s="240"/>
      <c r="BM640" s="240"/>
      <c r="BN640" s="256"/>
      <c r="BO640" s="240"/>
      <c r="BP640" s="256"/>
      <c r="BQ640" s="256"/>
      <c r="BR640" s="256"/>
      <c r="BS640" s="245"/>
      <c r="BT640" s="245"/>
      <c r="BU640" s="245"/>
      <c r="BV640" s="245"/>
      <c r="BW640" s="245"/>
      <c r="BX640" s="523"/>
      <c r="BY640" s="245"/>
      <c r="BZ640" s="245"/>
      <c r="CA640" s="245"/>
      <c r="CB640" s="245"/>
      <c r="CC640" s="245"/>
      <c r="CD640" s="245"/>
      <c r="CE640" s="245"/>
      <c r="CF640" s="245"/>
      <c r="CG640" s="245"/>
      <c r="CH640" s="245"/>
      <c r="CI640" s="245"/>
      <c r="CJ640" s="245"/>
      <c r="CK640" s="245"/>
      <c r="CL640" s="245"/>
      <c r="CM640" s="247"/>
      <c r="CN640" s="523"/>
      <c r="CO640" s="561" t="str">
        <f t="shared" si="82"/>
        <v xml:space="preserve"> </v>
      </c>
      <c r="CP640" s="561" t="str">
        <f t="shared" si="86"/>
        <v xml:space="preserve"> </v>
      </c>
      <c r="CQ640" s="561" t="str">
        <f t="shared" si="87"/>
        <v xml:space="preserve"> </v>
      </c>
      <c r="CR640" s="561" t="str">
        <f t="shared" si="88"/>
        <v xml:space="preserve"> </v>
      </c>
      <c r="CS640" s="81"/>
      <c r="CT640" s="254"/>
    </row>
    <row r="641" spans="1:98" s="86" customFormat="1" ht="12.75" x14ac:dyDescent="0.25">
      <c r="A641" s="365"/>
      <c r="B641" s="361">
        <f>Demography!B640</f>
        <v>0</v>
      </c>
      <c r="C641" s="361">
        <f>Demography!C640</f>
        <v>0</v>
      </c>
      <c r="D641" s="362">
        <f>Demography!D640</f>
        <v>0</v>
      </c>
      <c r="E641" s="362">
        <f>Demography!E640</f>
        <v>0</v>
      </c>
      <c r="F641" s="362">
        <f>Demography!F640</f>
        <v>0</v>
      </c>
      <c r="G641" s="81"/>
      <c r="H641" s="241"/>
      <c r="I641" s="478"/>
      <c r="J641" s="478"/>
      <c r="K641" s="241"/>
      <c r="L641" s="242"/>
      <c r="M641" s="478"/>
      <c r="N641" s="241"/>
      <c r="O641" s="242"/>
      <c r="P641" s="243"/>
      <c r="Q641" s="243"/>
      <c r="R641" s="243"/>
      <c r="S641" s="243"/>
      <c r="T641" s="243"/>
      <c r="U641" s="524"/>
      <c r="V641" s="241"/>
      <c r="W641" s="415"/>
      <c r="X641" s="415"/>
      <c r="Y641" s="81"/>
      <c r="Z641" s="241"/>
      <c r="AA641" s="416"/>
      <c r="AB641" s="416"/>
      <c r="AC641" s="81"/>
      <c r="AD641" s="242"/>
      <c r="AE641" s="242"/>
      <c r="AF641" s="241"/>
      <c r="AG641" s="242"/>
      <c r="AH641" s="241"/>
      <c r="AI641" s="241"/>
      <c r="AJ641" s="241"/>
      <c r="AK641" s="246"/>
      <c r="AL641" s="246"/>
      <c r="AM641" s="246"/>
      <c r="AN641" s="246"/>
      <c r="AO641" s="246"/>
      <c r="AP641" s="523"/>
      <c r="AQ641" s="246"/>
      <c r="AR641" s="246"/>
      <c r="AS641" s="246"/>
      <c r="AT641" s="246"/>
      <c r="AU641" s="246"/>
      <c r="AV641" s="246"/>
      <c r="AW641" s="246"/>
      <c r="AX641" s="246"/>
      <c r="AY641" s="246"/>
      <c r="AZ641" s="246"/>
      <c r="BA641" s="246"/>
      <c r="BB641" s="246"/>
      <c r="BC641" s="246"/>
      <c r="BD641" s="246"/>
      <c r="BE641" s="248"/>
      <c r="BF641" s="523"/>
      <c r="BG641" s="562" t="str">
        <f t="shared" si="81"/>
        <v xml:space="preserve"> </v>
      </c>
      <c r="BH641" s="562" t="str">
        <f t="shared" si="83"/>
        <v xml:space="preserve"> </v>
      </c>
      <c r="BI641" s="562" t="str">
        <f t="shared" si="84"/>
        <v xml:space="preserve"> </v>
      </c>
      <c r="BJ641" s="562" t="str">
        <f t="shared" si="85"/>
        <v xml:space="preserve"> </v>
      </c>
      <c r="BK641" s="523"/>
      <c r="BL641" s="242"/>
      <c r="BM641" s="242"/>
      <c r="BN641" s="241"/>
      <c r="BO641" s="242"/>
      <c r="BP641" s="241"/>
      <c r="BQ641" s="241"/>
      <c r="BR641" s="241"/>
      <c r="BS641" s="246"/>
      <c r="BT641" s="246"/>
      <c r="BU641" s="246"/>
      <c r="BV641" s="246"/>
      <c r="BW641" s="246"/>
      <c r="BX641" s="523"/>
      <c r="BY641" s="246"/>
      <c r="BZ641" s="246"/>
      <c r="CA641" s="246"/>
      <c r="CB641" s="246"/>
      <c r="CC641" s="246"/>
      <c r="CD641" s="246"/>
      <c r="CE641" s="246"/>
      <c r="CF641" s="246"/>
      <c r="CG641" s="246"/>
      <c r="CH641" s="246"/>
      <c r="CI641" s="246"/>
      <c r="CJ641" s="246"/>
      <c r="CK641" s="246"/>
      <c r="CL641" s="246"/>
      <c r="CM641" s="248"/>
      <c r="CN641" s="523"/>
      <c r="CO641" s="562" t="str">
        <f t="shared" si="82"/>
        <v xml:space="preserve"> </v>
      </c>
      <c r="CP641" s="562" t="str">
        <f t="shared" si="86"/>
        <v xml:space="preserve"> </v>
      </c>
      <c r="CQ641" s="562" t="str">
        <f t="shared" si="87"/>
        <v xml:space="preserve"> </v>
      </c>
      <c r="CR641" s="562" t="str">
        <f t="shared" si="88"/>
        <v xml:space="preserve"> </v>
      </c>
      <c r="CS641" s="81"/>
      <c r="CT641" s="515"/>
    </row>
    <row r="642" spans="1:98" s="86" customFormat="1" ht="12.75" x14ac:dyDescent="0.25">
      <c r="A642" s="365"/>
      <c r="B642" s="147">
        <f>Demography!B641</f>
        <v>0</v>
      </c>
      <c r="C642" s="147">
        <f>Demography!C641</f>
        <v>0</v>
      </c>
      <c r="D642" s="148">
        <f>Demography!D641</f>
        <v>0</v>
      </c>
      <c r="E642" s="148">
        <f>Demography!E641</f>
        <v>0</v>
      </c>
      <c r="F642" s="148">
        <f>Demography!F641</f>
        <v>0</v>
      </c>
      <c r="G642" s="81"/>
      <c r="H642" s="256"/>
      <c r="I642" s="257"/>
      <c r="J642" s="257"/>
      <c r="K642" s="256"/>
      <c r="L642" s="240"/>
      <c r="M642" s="257"/>
      <c r="N642" s="256"/>
      <c r="O642" s="240"/>
      <c r="P642" s="261"/>
      <c r="Q642" s="261"/>
      <c r="R642" s="261"/>
      <c r="S642" s="261"/>
      <c r="T642" s="261"/>
      <c r="U642" s="522"/>
      <c r="V642" s="256"/>
      <c r="W642" s="238"/>
      <c r="X642" s="238"/>
      <c r="Y642" s="81"/>
      <c r="Z642" s="256"/>
      <c r="AA642" s="150"/>
      <c r="AB642" s="150"/>
      <c r="AC642" s="81"/>
      <c r="AD642" s="240"/>
      <c r="AE642" s="240"/>
      <c r="AF642" s="256"/>
      <c r="AG642" s="240"/>
      <c r="AH642" s="256"/>
      <c r="AI642" s="256"/>
      <c r="AJ642" s="256"/>
      <c r="AK642" s="245"/>
      <c r="AL642" s="245"/>
      <c r="AM642" s="245"/>
      <c r="AN642" s="245"/>
      <c r="AO642" s="245"/>
      <c r="AP642" s="523"/>
      <c r="AQ642" s="245"/>
      <c r="AR642" s="245"/>
      <c r="AS642" s="245"/>
      <c r="AT642" s="245"/>
      <c r="AU642" s="245"/>
      <c r="AV642" s="245"/>
      <c r="AW642" s="245"/>
      <c r="AX642" s="245"/>
      <c r="AY642" s="245"/>
      <c r="AZ642" s="245"/>
      <c r="BA642" s="245"/>
      <c r="BB642" s="245"/>
      <c r="BC642" s="245"/>
      <c r="BD642" s="245"/>
      <c r="BE642" s="247"/>
      <c r="BF642" s="523"/>
      <c r="BG642" s="561" t="str">
        <f t="shared" si="81"/>
        <v xml:space="preserve"> </v>
      </c>
      <c r="BH642" s="561" t="str">
        <f t="shared" si="83"/>
        <v xml:space="preserve"> </v>
      </c>
      <c r="BI642" s="561" t="str">
        <f t="shared" si="84"/>
        <v xml:space="preserve"> </v>
      </c>
      <c r="BJ642" s="561" t="str">
        <f t="shared" si="85"/>
        <v xml:space="preserve"> </v>
      </c>
      <c r="BK642" s="523"/>
      <c r="BL642" s="240"/>
      <c r="BM642" s="240"/>
      <c r="BN642" s="256"/>
      <c r="BO642" s="240"/>
      <c r="BP642" s="256"/>
      <c r="BQ642" s="256"/>
      <c r="BR642" s="256"/>
      <c r="BS642" s="245"/>
      <c r="BT642" s="245"/>
      <c r="BU642" s="245"/>
      <c r="BV642" s="245"/>
      <c r="BW642" s="245"/>
      <c r="BX642" s="523"/>
      <c r="BY642" s="245"/>
      <c r="BZ642" s="245"/>
      <c r="CA642" s="245"/>
      <c r="CB642" s="245"/>
      <c r="CC642" s="245"/>
      <c r="CD642" s="245"/>
      <c r="CE642" s="245"/>
      <c r="CF642" s="245"/>
      <c r="CG642" s="245"/>
      <c r="CH642" s="245"/>
      <c r="CI642" s="245"/>
      <c r="CJ642" s="245"/>
      <c r="CK642" s="245"/>
      <c r="CL642" s="245"/>
      <c r="CM642" s="247"/>
      <c r="CN642" s="523"/>
      <c r="CO642" s="561" t="str">
        <f t="shared" si="82"/>
        <v xml:space="preserve"> </v>
      </c>
      <c r="CP642" s="561" t="str">
        <f t="shared" si="86"/>
        <v xml:space="preserve"> </v>
      </c>
      <c r="CQ642" s="561" t="str">
        <f t="shared" si="87"/>
        <v xml:space="preserve"> </v>
      </c>
      <c r="CR642" s="561" t="str">
        <f t="shared" si="88"/>
        <v xml:space="preserve"> </v>
      </c>
      <c r="CS642" s="81"/>
      <c r="CT642" s="254"/>
    </row>
    <row r="643" spans="1:98" s="86" customFormat="1" ht="12.75" x14ac:dyDescent="0.25">
      <c r="A643" s="365"/>
      <c r="B643" s="361">
        <f>Demography!B642</f>
        <v>0</v>
      </c>
      <c r="C643" s="361">
        <f>Demography!C642</f>
        <v>0</v>
      </c>
      <c r="D643" s="362">
        <f>Demography!D642</f>
        <v>0</v>
      </c>
      <c r="E643" s="362">
        <f>Demography!E642</f>
        <v>0</v>
      </c>
      <c r="F643" s="362">
        <f>Demography!F642</f>
        <v>0</v>
      </c>
      <c r="G643" s="81"/>
      <c r="H643" s="241"/>
      <c r="I643" s="478"/>
      <c r="J643" s="478"/>
      <c r="K643" s="241"/>
      <c r="L643" s="242"/>
      <c r="M643" s="478"/>
      <c r="N643" s="241"/>
      <c r="O643" s="242"/>
      <c r="P643" s="243"/>
      <c r="Q643" s="243"/>
      <c r="R643" s="243"/>
      <c r="S643" s="243"/>
      <c r="T643" s="243"/>
      <c r="U643" s="524"/>
      <c r="V643" s="241"/>
      <c r="W643" s="415"/>
      <c r="X643" s="415"/>
      <c r="Y643" s="81"/>
      <c r="Z643" s="241"/>
      <c r="AA643" s="416"/>
      <c r="AB643" s="416"/>
      <c r="AC643" s="81"/>
      <c r="AD643" s="242"/>
      <c r="AE643" s="242"/>
      <c r="AF643" s="241"/>
      <c r="AG643" s="242"/>
      <c r="AH643" s="241"/>
      <c r="AI643" s="241"/>
      <c r="AJ643" s="241"/>
      <c r="AK643" s="246"/>
      <c r="AL643" s="246"/>
      <c r="AM643" s="246"/>
      <c r="AN643" s="246"/>
      <c r="AO643" s="246"/>
      <c r="AP643" s="523"/>
      <c r="AQ643" s="246"/>
      <c r="AR643" s="246"/>
      <c r="AS643" s="246"/>
      <c r="AT643" s="246"/>
      <c r="AU643" s="246"/>
      <c r="AV643" s="246"/>
      <c r="AW643" s="246"/>
      <c r="AX643" s="246"/>
      <c r="AY643" s="246"/>
      <c r="AZ643" s="246"/>
      <c r="BA643" s="246"/>
      <c r="BB643" s="246"/>
      <c r="BC643" s="246"/>
      <c r="BD643" s="246"/>
      <c r="BE643" s="248"/>
      <c r="BF643" s="523"/>
      <c r="BG643" s="562" t="str">
        <f t="shared" si="81"/>
        <v xml:space="preserve"> </v>
      </c>
      <c r="BH643" s="562" t="str">
        <f t="shared" si="83"/>
        <v xml:space="preserve"> </v>
      </c>
      <c r="BI643" s="562" t="str">
        <f t="shared" si="84"/>
        <v xml:space="preserve"> </v>
      </c>
      <c r="BJ643" s="562" t="str">
        <f t="shared" si="85"/>
        <v xml:space="preserve"> </v>
      </c>
      <c r="BK643" s="523"/>
      <c r="BL643" s="242"/>
      <c r="BM643" s="242"/>
      <c r="BN643" s="241"/>
      <c r="BO643" s="242"/>
      <c r="BP643" s="241"/>
      <c r="BQ643" s="241"/>
      <c r="BR643" s="241"/>
      <c r="BS643" s="246"/>
      <c r="BT643" s="246"/>
      <c r="BU643" s="246"/>
      <c r="BV643" s="246"/>
      <c r="BW643" s="246"/>
      <c r="BX643" s="523"/>
      <c r="BY643" s="246"/>
      <c r="BZ643" s="246"/>
      <c r="CA643" s="246"/>
      <c r="CB643" s="246"/>
      <c r="CC643" s="246"/>
      <c r="CD643" s="246"/>
      <c r="CE643" s="246"/>
      <c r="CF643" s="246"/>
      <c r="CG643" s="246"/>
      <c r="CH643" s="246"/>
      <c r="CI643" s="246"/>
      <c r="CJ643" s="246"/>
      <c r="CK643" s="246"/>
      <c r="CL643" s="246"/>
      <c r="CM643" s="248"/>
      <c r="CN643" s="523"/>
      <c r="CO643" s="562" t="str">
        <f t="shared" si="82"/>
        <v xml:space="preserve"> </v>
      </c>
      <c r="CP643" s="562" t="str">
        <f t="shared" si="86"/>
        <v xml:space="preserve"> </v>
      </c>
      <c r="CQ643" s="562" t="str">
        <f t="shared" si="87"/>
        <v xml:space="preserve"> </v>
      </c>
      <c r="CR643" s="562" t="str">
        <f t="shared" si="88"/>
        <v xml:space="preserve"> </v>
      </c>
      <c r="CS643" s="81"/>
      <c r="CT643" s="515"/>
    </row>
    <row r="644" spans="1:98" s="86" customFormat="1" ht="12.75" x14ac:dyDescent="0.25">
      <c r="A644" s="365"/>
      <c r="B644" s="147">
        <f>Demography!B643</f>
        <v>0</v>
      </c>
      <c r="C644" s="147">
        <f>Demography!C643</f>
        <v>0</v>
      </c>
      <c r="D644" s="148">
        <f>Demography!D643</f>
        <v>0</v>
      </c>
      <c r="E644" s="148">
        <f>Demography!E643</f>
        <v>0</v>
      </c>
      <c r="F644" s="148">
        <f>Demography!F643</f>
        <v>0</v>
      </c>
      <c r="G644" s="81"/>
      <c r="H644" s="256"/>
      <c r="I644" s="257"/>
      <c r="J644" s="257"/>
      <c r="K644" s="256"/>
      <c r="L644" s="240"/>
      <c r="M644" s="257"/>
      <c r="N644" s="256"/>
      <c r="O644" s="240"/>
      <c r="P644" s="261"/>
      <c r="Q644" s="261"/>
      <c r="R644" s="261"/>
      <c r="S644" s="261"/>
      <c r="T644" s="261"/>
      <c r="U644" s="522"/>
      <c r="V644" s="256"/>
      <c r="W644" s="238"/>
      <c r="X644" s="238"/>
      <c r="Y644" s="81"/>
      <c r="Z644" s="256"/>
      <c r="AA644" s="150"/>
      <c r="AB644" s="150"/>
      <c r="AC644" s="81"/>
      <c r="AD644" s="240"/>
      <c r="AE644" s="240"/>
      <c r="AF644" s="256"/>
      <c r="AG644" s="240"/>
      <c r="AH644" s="256"/>
      <c r="AI644" s="256"/>
      <c r="AJ644" s="256"/>
      <c r="AK644" s="245"/>
      <c r="AL644" s="245"/>
      <c r="AM644" s="245"/>
      <c r="AN644" s="245"/>
      <c r="AO644" s="245"/>
      <c r="AP644" s="523"/>
      <c r="AQ644" s="245"/>
      <c r="AR644" s="245"/>
      <c r="AS644" s="245"/>
      <c r="AT644" s="245"/>
      <c r="AU644" s="245"/>
      <c r="AV644" s="245"/>
      <c r="AW644" s="245"/>
      <c r="AX644" s="245"/>
      <c r="AY644" s="245"/>
      <c r="AZ644" s="245"/>
      <c r="BA644" s="245"/>
      <c r="BB644" s="245"/>
      <c r="BC644" s="245"/>
      <c r="BD644" s="245"/>
      <c r="BE644" s="247"/>
      <c r="BF644" s="523"/>
      <c r="BG644" s="561" t="str">
        <f t="shared" si="81"/>
        <v xml:space="preserve"> </v>
      </c>
      <c r="BH644" s="561" t="str">
        <f t="shared" si="83"/>
        <v xml:space="preserve"> </v>
      </c>
      <c r="BI644" s="561" t="str">
        <f t="shared" si="84"/>
        <v xml:space="preserve"> </v>
      </c>
      <c r="BJ644" s="561" t="str">
        <f t="shared" si="85"/>
        <v xml:space="preserve"> </v>
      </c>
      <c r="BK644" s="523"/>
      <c r="BL644" s="240"/>
      <c r="BM644" s="240"/>
      <c r="BN644" s="256"/>
      <c r="BO644" s="240"/>
      <c r="BP644" s="256"/>
      <c r="BQ644" s="256"/>
      <c r="BR644" s="256"/>
      <c r="BS644" s="245"/>
      <c r="BT644" s="245"/>
      <c r="BU644" s="245"/>
      <c r="BV644" s="245"/>
      <c r="BW644" s="245"/>
      <c r="BX644" s="523"/>
      <c r="BY644" s="245"/>
      <c r="BZ644" s="245"/>
      <c r="CA644" s="245"/>
      <c r="CB644" s="245"/>
      <c r="CC644" s="245"/>
      <c r="CD644" s="245"/>
      <c r="CE644" s="245"/>
      <c r="CF644" s="245"/>
      <c r="CG644" s="245"/>
      <c r="CH644" s="245"/>
      <c r="CI644" s="245"/>
      <c r="CJ644" s="245"/>
      <c r="CK644" s="245"/>
      <c r="CL644" s="245"/>
      <c r="CM644" s="247"/>
      <c r="CN644" s="523"/>
      <c r="CO644" s="561" t="str">
        <f t="shared" si="82"/>
        <v xml:space="preserve"> </v>
      </c>
      <c r="CP644" s="561" t="str">
        <f t="shared" si="86"/>
        <v xml:space="preserve"> </v>
      </c>
      <c r="CQ644" s="561" t="str">
        <f t="shared" si="87"/>
        <v xml:space="preserve"> </v>
      </c>
      <c r="CR644" s="561" t="str">
        <f t="shared" si="88"/>
        <v xml:space="preserve"> </v>
      </c>
      <c r="CS644" s="81"/>
      <c r="CT644" s="254"/>
    </row>
    <row r="645" spans="1:98" s="86" customFormat="1" ht="12.75" x14ac:dyDescent="0.25">
      <c r="A645" s="365"/>
      <c r="B645" s="361">
        <f>Demography!B644</f>
        <v>0</v>
      </c>
      <c r="C645" s="361">
        <f>Demography!C644</f>
        <v>0</v>
      </c>
      <c r="D645" s="362">
        <f>Demography!D644</f>
        <v>0</v>
      </c>
      <c r="E645" s="362">
        <f>Demography!E644</f>
        <v>0</v>
      </c>
      <c r="F645" s="362">
        <f>Demography!F644</f>
        <v>0</v>
      </c>
      <c r="G645" s="81"/>
      <c r="H645" s="241"/>
      <c r="I645" s="478"/>
      <c r="J645" s="478"/>
      <c r="K645" s="241"/>
      <c r="L645" s="242"/>
      <c r="M645" s="478"/>
      <c r="N645" s="241"/>
      <c r="O645" s="242"/>
      <c r="P645" s="243"/>
      <c r="Q645" s="243"/>
      <c r="R645" s="243"/>
      <c r="S645" s="243"/>
      <c r="T645" s="243"/>
      <c r="U645" s="524"/>
      <c r="V645" s="241"/>
      <c r="W645" s="415"/>
      <c r="X645" s="415"/>
      <c r="Y645" s="81"/>
      <c r="Z645" s="241"/>
      <c r="AA645" s="416"/>
      <c r="AB645" s="416"/>
      <c r="AC645" s="81"/>
      <c r="AD645" s="242"/>
      <c r="AE645" s="242"/>
      <c r="AF645" s="241"/>
      <c r="AG645" s="242"/>
      <c r="AH645" s="241"/>
      <c r="AI645" s="241"/>
      <c r="AJ645" s="241"/>
      <c r="AK645" s="246"/>
      <c r="AL645" s="246"/>
      <c r="AM645" s="246"/>
      <c r="AN645" s="246"/>
      <c r="AO645" s="246"/>
      <c r="AP645" s="523"/>
      <c r="AQ645" s="246"/>
      <c r="AR645" s="246"/>
      <c r="AS645" s="246"/>
      <c r="AT645" s="246"/>
      <c r="AU645" s="246"/>
      <c r="AV645" s="246"/>
      <c r="AW645" s="246"/>
      <c r="AX645" s="246"/>
      <c r="AY645" s="246"/>
      <c r="AZ645" s="246"/>
      <c r="BA645" s="246"/>
      <c r="BB645" s="246"/>
      <c r="BC645" s="246"/>
      <c r="BD645" s="246"/>
      <c r="BE645" s="248"/>
      <c r="BF645" s="523"/>
      <c r="BG645" s="562" t="str">
        <f t="shared" si="81"/>
        <v xml:space="preserve"> </v>
      </c>
      <c r="BH645" s="562" t="str">
        <f t="shared" si="83"/>
        <v xml:space="preserve"> </v>
      </c>
      <c r="BI645" s="562" t="str">
        <f t="shared" si="84"/>
        <v xml:space="preserve"> </v>
      </c>
      <c r="BJ645" s="562" t="str">
        <f t="shared" si="85"/>
        <v xml:space="preserve"> </v>
      </c>
      <c r="BK645" s="523"/>
      <c r="BL645" s="242"/>
      <c r="BM645" s="242"/>
      <c r="BN645" s="241"/>
      <c r="BO645" s="242"/>
      <c r="BP645" s="241"/>
      <c r="BQ645" s="241"/>
      <c r="BR645" s="241"/>
      <c r="BS645" s="246"/>
      <c r="BT645" s="246"/>
      <c r="BU645" s="246"/>
      <c r="BV645" s="246"/>
      <c r="BW645" s="246"/>
      <c r="BX645" s="523"/>
      <c r="BY645" s="246"/>
      <c r="BZ645" s="246"/>
      <c r="CA645" s="246"/>
      <c r="CB645" s="246"/>
      <c r="CC645" s="246"/>
      <c r="CD645" s="246"/>
      <c r="CE645" s="246"/>
      <c r="CF645" s="246"/>
      <c r="CG645" s="246"/>
      <c r="CH645" s="246"/>
      <c r="CI645" s="246"/>
      <c r="CJ645" s="246"/>
      <c r="CK645" s="246"/>
      <c r="CL645" s="246"/>
      <c r="CM645" s="248"/>
      <c r="CN645" s="523"/>
      <c r="CO645" s="562" t="str">
        <f t="shared" si="82"/>
        <v xml:space="preserve"> </v>
      </c>
      <c r="CP645" s="562" t="str">
        <f t="shared" si="86"/>
        <v xml:space="preserve"> </v>
      </c>
      <c r="CQ645" s="562" t="str">
        <f t="shared" si="87"/>
        <v xml:space="preserve"> </v>
      </c>
      <c r="CR645" s="562" t="str">
        <f t="shared" si="88"/>
        <v xml:space="preserve"> </v>
      </c>
      <c r="CS645" s="81"/>
      <c r="CT645" s="515"/>
    </row>
    <row r="646" spans="1:98" s="86" customFormat="1" ht="12.75" x14ac:dyDescent="0.25">
      <c r="A646" s="365"/>
      <c r="B646" s="147">
        <f>Demography!B645</f>
        <v>0</v>
      </c>
      <c r="C646" s="147">
        <f>Demography!C645</f>
        <v>0</v>
      </c>
      <c r="D646" s="148">
        <f>Demography!D645</f>
        <v>0</v>
      </c>
      <c r="E646" s="148">
        <f>Demography!E645</f>
        <v>0</v>
      </c>
      <c r="F646" s="148">
        <f>Demography!F645</f>
        <v>0</v>
      </c>
      <c r="G646" s="81"/>
      <c r="H646" s="256"/>
      <c r="I646" s="257"/>
      <c r="J646" s="257"/>
      <c r="K646" s="256"/>
      <c r="L646" s="240"/>
      <c r="M646" s="257"/>
      <c r="N646" s="256"/>
      <c r="O646" s="240"/>
      <c r="P646" s="261"/>
      <c r="Q646" s="261"/>
      <c r="R646" s="261"/>
      <c r="S646" s="261"/>
      <c r="T646" s="261"/>
      <c r="U646" s="522"/>
      <c r="V646" s="256"/>
      <c r="W646" s="238"/>
      <c r="X646" s="238"/>
      <c r="Y646" s="81"/>
      <c r="Z646" s="256"/>
      <c r="AA646" s="150"/>
      <c r="AB646" s="150"/>
      <c r="AC646" s="81"/>
      <c r="AD646" s="240"/>
      <c r="AE646" s="240"/>
      <c r="AF646" s="256"/>
      <c r="AG646" s="240"/>
      <c r="AH646" s="256"/>
      <c r="AI646" s="256"/>
      <c r="AJ646" s="256"/>
      <c r="AK646" s="245"/>
      <c r="AL646" s="245"/>
      <c r="AM646" s="245"/>
      <c r="AN646" s="245"/>
      <c r="AO646" s="245"/>
      <c r="AP646" s="523"/>
      <c r="AQ646" s="245"/>
      <c r="AR646" s="245"/>
      <c r="AS646" s="245"/>
      <c r="AT646" s="245"/>
      <c r="AU646" s="245"/>
      <c r="AV646" s="245"/>
      <c r="AW646" s="245"/>
      <c r="AX646" s="245"/>
      <c r="AY646" s="245"/>
      <c r="AZ646" s="245"/>
      <c r="BA646" s="245"/>
      <c r="BB646" s="245"/>
      <c r="BC646" s="245"/>
      <c r="BD646" s="245"/>
      <c r="BE646" s="247"/>
      <c r="BF646" s="523"/>
      <c r="BG646" s="561" t="str">
        <f t="shared" si="81"/>
        <v xml:space="preserve"> </v>
      </c>
      <c r="BH646" s="561" t="str">
        <f t="shared" si="83"/>
        <v xml:space="preserve"> </v>
      </c>
      <c r="BI646" s="561" t="str">
        <f t="shared" si="84"/>
        <v xml:space="preserve"> </v>
      </c>
      <c r="BJ646" s="561" t="str">
        <f t="shared" si="85"/>
        <v xml:space="preserve"> </v>
      </c>
      <c r="BK646" s="523"/>
      <c r="BL646" s="240"/>
      <c r="BM646" s="240"/>
      <c r="BN646" s="256"/>
      <c r="BO646" s="240"/>
      <c r="BP646" s="256"/>
      <c r="BQ646" s="256"/>
      <c r="BR646" s="256"/>
      <c r="BS646" s="245"/>
      <c r="BT646" s="245"/>
      <c r="BU646" s="245"/>
      <c r="BV646" s="245"/>
      <c r="BW646" s="245"/>
      <c r="BX646" s="523"/>
      <c r="BY646" s="245"/>
      <c r="BZ646" s="245"/>
      <c r="CA646" s="245"/>
      <c r="CB646" s="245"/>
      <c r="CC646" s="245"/>
      <c r="CD646" s="245"/>
      <c r="CE646" s="245"/>
      <c r="CF646" s="245"/>
      <c r="CG646" s="245"/>
      <c r="CH646" s="245"/>
      <c r="CI646" s="245"/>
      <c r="CJ646" s="245"/>
      <c r="CK646" s="245"/>
      <c r="CL646" s="245"/>
      <c r="CM646" s="247"/>
      <c r="CN646" s="523"/>
      <c r="CO646" s="561" t="str">
        <f t="shared" si="82"/>
        <v xml:space="preserve"> </v>
      </c>
      <c r="CP646" s="561" t="str">
        <f t="shared" si="86"/>
        <v xml:space="preserve"> </v>
      </c>
      <c r="CQ646" s="561" t="str">
        <f t="shared" si="87"/>
        <v xml:space="preserve"> </v>
      </c>
      <c r="CR646" s="561" t="str">
        <f t="shared" si="88"/>
        <v xml:space="preserve"> </v>
      </c>
      <c r="CS646" s="81"/>
      <c r="CT646" s="254"/>
    </row>
    <row r="647" spans="1:98" s="86" customFormat="1" ht="12.75" x14ac:dyDescent="0.25">
      <c r="A647" s="365"/>
      <c r="B647" s="361">
        <f>Demography!B646</f>
        <v>0</v>
      </c>
      <c r="C647" s="361">
        <f>Demography!C646</f>
        <v>0</v>
      </c>
      <c r="D647" s="362">
        <f>Demography!D646</f>
        <v>0</v>
      </c>
      <c r="E647" s="362">
        <f>Demography!E646</f>
        <v>0</v>
      </c>
      <c r="F647" s="362">
        <f>Demography!F646</f>
        <v>0</v>
      </c>
      <c r="G647" s="81"/>
      <c r="H647" s="241"/>
      <c r="I647" s="478"/>
      <c r="J647" s="478"/>
      <c r="K647" s="241"/>
      <c r="L647" s="242"/>
      <c r="M647" s="478"/>
      <c r="N647" s="241"/>
      <c r="O647" s="242"/>
      <c r="P647" s="243"/>
      <c r="Q647" s="243"/>
      <c r="R647" s="243"/>
      <c r="S647" s="243"/>
      <c r="T647" s="243"/>
      <c r="U647" s="524"/>
      <c r="V647" s="241"/>
      <c r="W647" s="415"/>
      <c r="X647" s="415"/>
      <c r="Y647" s="81"/>
      <c r="Z647" s="241"/>
      <c r="AA647" s="416"/>
      <c r="AB647" s="416"/>
      <c r="AC647" s="81"/>
      <c r="AD647" s="242"/>
      <c r="AE647" s="242"/>
      <c r="AF647" s="241"/>
      <c r="AG647" s="242"/>
      <c r="AH647" s="241"/>
      <c r="AI647" s="241"/>
      <c r="AJ647" s="241"/>
      <c r="AK647" s="246"/>
      <c r="AL647" s="246"/>
      <c r="AM647" s="246"/>
      <c r="AN647" s="246"/>
      <c r="AO647" s="246"/>
      <c r="AP647" s="523"/>
      <c r="AQ647" s="246"/>
      <c r="AR647" s="246"/>
      <c r="AS647" s="246"/>
      <c r="AT647" s="246"/>
      <c r="AU647" s="246"/>
      <c r="AV647" s="246"/>
      <c r="AW647" s="246"/>
      <c r="AX647" s="246"/>
      <c r="AY647" s="246"/>
      <c r="AZ647" s="246"/>
      <c r="BA647" s="246"/>
      <c r="BB647" s="246"/>
      <c r="BC647" s="246"/>
      <c r="BD647" s="246"/>
      <c r="BE647" s="248"/>
      <c r="BF647" s="523"/>
      <c r="BG647" s="562" t="str">
        <f t="shared" si="81"/>
        <v xml:space="preserve"> </v>
      </c>
      <c r="BH647" s="562" t="str">
        <f t="shared" si="83"/>
        <v xml:space="preserve"> </v>
      </c>
      <c r="BI647" s="562" t="str">
        <f t="shared" si="84"/>
        <v xml:space="preserve"> </v>
      </c>
      <c r="BJ647" s="562" t="str">
        <f t="shared" si="85"/>
        <v xml:space="preserve"> </v>
      </c>
      <c r="BK647" s="523"/>
      <c r="BL647" s="242"/>
      <c r="BM647" s="242"/>
      <c r="BN647" s="241"/>
      <c r="BO647" s="242"/>
      <c r="BP647" s="241"/>
      <c r="BQ647" s="241"/>
      <c r="BR647" s="241"/>
      <c r="BS647" s="246"/>
      <c r="BT647" s="246"/>
      <c r="BU647" s="246"/>
      <c r="BV647" s="246"/>
      <c r="BW647" s="246"/>
      <c r="BX647" s="523"/>
      <c r="BY647" s="246"/>
      <c r="BZ647" s="246"/>
      <c r="CA647" s="246"/>
      <c r="CB647" s="246"/>
      <c r="CC647" s="246"/>
      <c r="CD647" s="246"/>
      <c r="CE647" s="246"/>
      <c r="CF647" s="246"/>
      <c r="CG647" s="246"/>
      <c r="CH647" s="246"/>
      <c r="CI647" s="246"/>
      <c r="CJ647" s="246"/>
      <c r="CK647" s="246"/>
      <c r="CL647" s="246"/>
      <c r="CM647" s="248"/>
      <c r="CN647" s="523"/>
      <c r="CO647" s="562" t="str">
        <f t="shared" si="82"/>
        <v xml:space="preserve"> </v>
      </c>
      <c r="CP647" s="562" t="str">
        <f t="shared" si="86"/>
        <v xml:space="preserve"> </v>
      </c>
      <c r="CQ647" s="562" t="str">
        <f t="shared" si="87"/>
        <v xml:space="preserve"> </v>
      </c>
      <c r="CR647" s="562" t="str">
        <f t="shared" si="88"/>
        <v xml:space="preserve"> </v>
      </c>
      <c r="CS647" s="81"/>
      <c r="CT647" s="515"/>
    </row>
    <row r="648" spans="1:98" s="86" customFormat="1" ht="12.75" x14ac:dyDescent="0.25">
      <c r="A648" s="365"/>
      <c r="B648" s="147">
        <f>Demography!B647</f>
        <v>0</v>
      </c>
      <c r="C648" s="147">
        <f>Demography!C647</f>
        <v>0</v>
      </c>
      <c r="D648" s="148">
        <f>Demography!D647</f>
        <v>0</v>
      </c>
      <c r="E648" s="148">
        <f>Demography!E647</f>
        <v>0</v>
      </c>
      <c r="F648" s="148">
        <f>Demography!F647</f>
        <v>0</v>
      </c>
      <c r="G648" s="81"/>
      <c r="H648" s="256"/>
      <c r="I648" s="257"/>
      <c r="J648" s="257"/>
      <c r="K648" s="256"/>
      <c r="L648" s="240"/>
      <c r="M648" s="257"/>
      <c r="N648" s="256"/>
      <c r="O648" s="240"/>
      <c r="P648" s="261"/>
      <c r="Q648" s="261"/>
      <c r="R648" s="261"/>
      <c r="S648" s="261"/>
      <c r="T648" s="261"/>
      <c r="U648" s="522"/>
      <c r="V648" s="256"/>
      <c r="W648" s="238"/>
      <c r="X648" s="238"/>
      <c r="Y648" s="81"/>
      <c r="Z648" s="256"/>
      <c r="AA648" s="150"/>
      <c r="AB648" s="150"/>
      <c r="AC648" s="81"/>
      <c r="AD648" s="240"/>
      <c r="AE648" s="240"/>
      <c r="AF648" s="256"/>
      <c r="AG648" s="240"/>
      <c r="AH648" s="256"/>
      <c r="AI648" s="256"/>
      <c r="AJ648" s="256"/>
      <c r="AK648" s="245"/>
      <c r="AL648" s="245"/>
      <c r="AM648" s="245"/>
      <c r="AN648" s="245"/>
      <c r="AO648" s="245"/>
      <c r="AP648" s="523"/>
      <c r="AQ648" s="245"/>
      <c r="AR648" s="245"/>
      <c r="AS648" s="245"/>
      <c r="AT648" s="245"/>
      <c r="AU648" s="245"/>
      <c r="AV648" s="245"/>
      <c r="AW648" s="245"/>
      <c r="AX648" s="245"/>
      <c r="AY648" s="245"/>
      <c r="AZ648" s="245"/>
      <c r="BA648" s="245"/>
      <c r="BB648" s="245"/>
      <c r="BC648" s="245"/>
      <c r="BD648" s="245"/>
      <c r="BE648" s="247"/>
      <c r="BF648" s="523"/>
      <c r="BG648" s="561" t="str">
        <f t="shared" si="81"/>
        <v xml:space="preserve"> </v>
      </c>
      <c r="BH648" s="561" t="str">
        <f t="shared" si="83"/>
        <v xml:space="preserve"> </v>
      </c>
      <c r="BI648" s="561" t="str">
        <f t="shared" si="84"/>
        <v xml:space="preserve"> </v>
      </c>
      <c r="BJ648" s="561" t="str">
        <f t="shared" si="85"/>
        <v xml:space="preserve"> </v>
      </c>
      <c r="BK648" s="523"/>
      <c r="BL648" s="240"/>
      <c r="BM648" s="240"/>
      <c r="BN648" s="256"/>
      <c r="BO648" s="240"/>
      <c r="BP648" s="256"/>
      <c r="BQ648" s="256"/>
      <c r="BR648" s="256"/>
      <c r="BS648" s="245"/>
      <c r="BT648" s="245"/>
      <c r="BU648" s="245"/>
      <c r="BV648" s="245"/>
      <c r="BW648" s="245"/>
      <c r="BX648" s="523"/>
      <c r="BY648" s="245"/>
      <c r="BZ648" s="245"/>
      <c r="CA648" s="245"/>
      <c r="CB648" s="245"/>
      <c r="CC648" s="245"/>
      <c r="CD648" s="245"/>
      <c r="CE648" s="245"/>
      <c r="CF648" s="245"/>
      <c r="CG648" s="245"/>
      <c r="CH648" s="245"/>
      <c r="CI648" s="245"/>
      <c r="CJ648" s="245"/>
      <c r="CK648" s="245"/>
      <c r="CL648" s="245"/>
      <c r="CM648" s="247"/>
      <c r="CN648" s="523"/>
      <c r="CO648" s="561" t="str">
        <f t="shared" si="82"/>
        <v xml:space="preserve"> </v>
      </c>
      <c r="CP648" s="561" t="str">
        <f t="shared" si="86"/>
        <v xml:space="preserve"> </v>
      </c>
      <c r="CQ648" s="561" t="str">
        <f t="shared" si="87"/>
        <v xml:space="preserve"> </v>
      </c>
      <c r="CR648" s="561" t="str">
        <f t="shared" si="88"/>
        <v xml:space="preserve"> </v>
      </c>
      <c r="CS648" s="81"/>
      <c r="CT648" s="254"/>
    </row>
    <row r="649" spans="1:98" s="86" customFormat="1" ht="12.75" x14ac:dyDescent="0.25">
      <c r="A649" s="365"/>
      <c r="B649" s="361">
        <f>Demography!B648</f>
        <v>0</v>
      </c>
      <c r="C649" s="361">
        <f>Demography!C648</f>
        <v>0</v>
      </c>
      <c r="D649" s="362">
        <f>Demography!D648</f>
        <v>0</v>
      </c>
      <c r="E649" s="362">
        <f>Demography!E648</f>
        <v>0</v>
      </c>
      <c r="F649" s="362">
        <f>Demography!F648</f>
        <v>0</v>
      </c>
      <c r="G649" s="81"/>
      <c r="H649" s="241"/>
      <c r="I649" s="478"/>
      <c r="J649" s="478"/>
      <c r="K649" s="241"/>
      <c r="L649" s="242"/>
      <c r="M649" s="478"/>
      <c r="N649" s="241"/>
      <c r="O649" s="242"/>
      <c r="P649" s="243"/>
      <c r="Q649" s="243"/>
      <c r="R649" s="243"/>
      <c r="S649" s="243"/>
      <c r="T649" s="243"/>
      <c r="U649" s="524"/>
      <c r="V649" s="241"/>
      <c r="W649" s="415"/>
      <c r="X649" s="415"/>
      <c r="Y649" s="81"/>
      <c r="Z649" s="241"/>
      <c r="AA649" s="416"/>
      <c r="AB649" s="416"/>
      <c r="AC649" s="81"/>
      <c r="AD649" s="242"/>
      <c r="AE649" s="242"/>
      <c r="AF649" s="241"/>
      <c r="AG649" s="242"/>
      <c r="AH649" s="241"/>
      <c r="AI649" s="241"/>
      <c r="AJ649" s="241"/>
      <c r="AK649" s="246"/>
      <c r="AL649" s="246"/>
      <c r="AM649" s="246"/>
      <c r="AN649" s="246"/>
      <c r="AO649" s="246"/>
      <c r="AP649" s="523"/>
      <c r="AQ649" s="246"/>
      <c r="AR649" s="246"/>
      <c r="AS649" s="246"/>
      <c r="AT649" s="246"/>
      <c r="AU649" s="246"/>
      <c r="AV649" s="246"/>
      <c r="AW649" s="246"/>
      <c r="AX649" s="246"/>
      <c r="AY649" s="246"/>
      <c r="AZ649" s="246"/>
      <c r="BA649" s="246"/>
      <c r="BB649" s="246"/>
      <c r="BC649" s="246"/>
      <c r="BD649" s="246"/>
      <c r="BE649" s="248"/>
      <c r="BF649" s="523"/>
      <c r="BG649" s="562" t="str">
        <f t="shared" si="81"/>
        <v xml:space="preserve"> </v>
      </c>
      <c r="BH649" s="562" t="str">
        <f t="shared" si="83"/>
        <v xml:space="preserve"> </v>
      </c>
      <c r="BI649" s="562" t="str">
        <f t="shared" si="84"/>
        <v xml:space="preserve"> </v>
      </c>
      <c r="BJ649" s="562" t="str">
        <f t="shared" si="85"/>
        <v xml:space="preserve"> </v>
      </c>
      <c r="BK649" s="523"/>
      <c r="BL649" s="242"/>
      <c r="BM649" s="242"/>
      <c r="BN649" s="241"/>
      <c r="BO649" s="242"/>
      <c r="BP649" s="241"/>
      <c r="BQ649" s="241"/>
      <c r="BR649" s="241"/>
      <c r="BS649" s="246"/>
      <c r="BT649" s="246"/>
      <c r="BU649" s="246"/>
      <c r="BV649" s="246"/>
      <c r="BW649" s="246"/>
      <c r="BX649" s="523"/>
      <c r="BY649" s="246"/>
      <c r="BZ649" s="246"/>
      <c r="CA649" s="246"/>
      <c r="CB649" s="246"/>
      <c r="CC649" s="246"/>
      <c r="CD649" s="246"/>
      <c r="CE649" s="246"/>
      <c r="CF649" s="246"/>
      <c r="CG649" s="246"/>
      <c r="CH649" s="246"/>
      <c r="CI649" s="246"/>
      <c r="CJ649" s="246"/>
      <c r="CK649" s="246"/>
      <c r="CL649" s="246"/>
      <c r="CM649" s="248"/>
      <c r="CN649" s="523"/>
      <c r="CO649" s="562" t="str">
        <f t="shared" si="82"/>
        <v xml:space="preserve"> </v>
      </c>
      <c r="CP649" s="562" t="str">
        <f t="shared" si="86"/>
        <v xml:space="preserve"> </v>
      </c>
      <c r="CQ649" s="562" t="str">
        <f t="shared" si="87"/>
        <v xml:space="preserve"> </v>
      </c>
      <c r="CR649" s="562" t="str">
        <f t="shared" si="88"/>
        <v xml:space="preserve"> </v>
      </c>
      <c r="CS649" s="81"/>
      <c r="CT649" s="515"/>
    </row>
    <row r="650" spans="1:98" s="86" customFormat="1" ht="12.75" x14ac:dyDescent="0.25">
      <c r="A650" s="365"/>
      <c r="B650" s="147">
        <f>Demography!B649</f>
        <v>0</v>
      </c>
      <c r="C650" s="147">
        <f>Demography!C649</f>
        <v>0</v>
      </c>
      <c r="D650" s="148">
        <f>Demography!D649</f>
        <v>0</v>
      </c>
      <c r="E650" s="148">
        <f>Demography!E649</f>
        <v>0</v>
      </c>
      <c r="F650" s="148">
        <f>Demography!F649</f>
        <v>0</v>
      </c>
      <c r="G650" s="81"/>
      <c r="H650" s="256"/>
      <c r="I650" s="257"/>
      <c r="J650" s="257"/>
      <c r="K650" s="256"/>
      <c r="L650" s="240"/>
      <c r="M650" s="257"/>
      <c r="N650" s="256"/>
      <c r="O650" s="240"/>
      <c r="P650" s="261"/>
      <c r="Q650" s="261"/>
      <c r="R650" s="261"/>
      <c r="S650" s="261"/>
      <c r="T650" s="261"/>
      <c r="U650" s="522"/>
      <c r="V650" s="256"/>
      <c r="W650" s="238"/>
      <c r="X650" s="238"/>
      <c r="Y650" s="81"/>
      <c r="Z650" s="256"/>
      <c r="AA650" s="150"/>
      <c r="AB650" s="150"/>
      <c r="AC650" s="81"/>
      <c r="AD650" s="240"/>
      <c r="AE650" s="240"/>
      <c r="AF650" s="256"/>
      <c r="AG650" s="240"/>
      <c r="AH650" s="256"/>
      <c r="AI650" s="256"/>
      <c r="AJ650" s="256"/>
      <c r="AK650" s="245"/>
      <c r="AL650" s="245"/>
      <c r="AM650" s="245"/>
      <c r="AN650" s="245"/>
      <c r="AO650" s="245"/>
      <c r="AP650" s="523"/>
      <c r="AQ650" s="245"/>
      <c r="AR650" s="245"/>
      <c r="AS650" s="245"/>
      <c r="AT650" s="245"/>
      <c r="AU650" s="245"/>
      <c r="AV650" s="245"/>
      <c r="AW650" s="245"/>
      <c r="AX650" s="245"/>
      <c r="AY650" s="245"/>
      <c r="AZ650" s="245"/>
      <c r="BA650" s="245"/>
      <c r="BB650" s="245"/>
      <c r="BC650" s="245"/>
      <c r="BD650" s="245"/>
      <c r="BE650" s="247"/>
      <c r="BF650" s="523"/>
      <c r="BG650" s="561" t="str">
        <f t="shared" si="81"/>
        <v xml:space="preserve"> </v>
      </c>
      <c r="BH650" s="561" t="str">
        <f t="shared" si="83"/>
        <v xml:space="preserve"> </v>
      </c>
      <c r="BI650" s="561" t="str">
        <f t="shared" si="84"/>
        <v xml:space="preserve"> </v>
      </c>
      <c r="BJ650" s="561" t="str">
        <f t="shared" si="85"/>
        <v xml:space="preserve"> </v>
      </c>
      <c r="BK650" s="523"/>
      <c r="BL650" s="240"/>
      <c r="BM650" s="240"/>
      <c r="BN650" s="256"/>
      <c r="BO650" s="240"/>
      <c r="BP650" s="256"/>
      <c r="BQ650" s="256"/>
      <c r="BR650" s="256"/>
      <c r="BS650" s="245"/>
      <c r="BT650" s="245"/>
      <c r="BU650" s="245"/>
      <c r="BV650" s="245"/>
      <c r="BW650" s="245"/>
      <c r="BX650" s="523"/>
      <c r="BY650" s="245"/>
      <c r="BZ650" s="245"/>
      <c r="CA650" s="245"/>
      <c r="CB650" s="245"/>
      <c r="CC650" s="245"/>
      <c r="CD650" s="245"/>
      <c r="CE650" s="245"/>
      <c r="CF650" s="245"/>
      <c r="CG650" s="245"/>
      <c r="CH650" s="245"/>
      <c r="CI650" s="245"/>
      <c r="CJ650" s="245"/>
      <c r="CK650" s="245"/>
      <c r="CL650" s="245"/>
      <c r="CM650" s="247"/>
      <c r="CN650" s="523"/>
      <c r="CO650" s="561" t="str">
        <f t="shared" si="82"/>
        <v xml:space="preserve"> </v>
      </c>
      <c r="CP650" s="561" t="str">
        <f t="shared" si="86"/>
        <v xml:space="preserve"> </v>
      </c>
      <c r="CQ650" s="561" t="str">
        <f t="shared" si="87"/>
        <v xml:space="preserve"> </v>
      </c>
      <c r="CR650" s="561" t="str">
        <f t="shared" si="88"/>
        <v xml:space="preserve"> </v>
      </c>
      <c r="CS650" s="81"/>
      <c r="CT650" s="254"/>
    </row>
    <row r="651" spans="1:98" s="86" customFormat="1" ht="12.75" x14ac:dyDescent="0.25">
      <c r="A651" s="365"/>
      <c r="B651" s="361">
        <f>Demography!B650</f>
        <v>0</v>
      </c>
      <c r="C651" s="361">
        <f>Demography!C650</f>
        <v>0</v>
      </c>
      <c r="D651" s="362">
        <f>Demography!D650</f>
        <v>0</v>
      </c>
      <c r="E651" s="362">
        <f>Demography!E650</f>
        <v>0</v>
      </c>
      <c r="F651" s="362">
        <f>Demography!F650</f>
        <v>0</v>
      </c>
      <c r="G651" s="81"/>
      <c r="H651" s="241"/>
      <c r="I651" s="478"/>
      <c r="J651" s="478"/>
      <c r="K651" s="241"/>
      <c r="L651" s="242"/>
      <c r="M651" s="478"/>
      <c r="N651" s="241"/>
      <c r="O651" s="242"/>
      <c r="P651" s="243"/>
      <c r="Q651" s="243"/>
      <c r="R651" s="243"/>
      <c r="S651" s="243"/>
      <c r="T651" s="243"/>
      <c r="U651" s="524"/>
      <c r="V651" s="241"/>
      <c r="W651" s="415"/>
      <c r="X651" s="415"/>
      <c r="Y651" s="81"/>
      <c r="Z651" s="241"/>
      <c r="AA651" s="416"/>
      <c r="AB651" s="416"/>
      <c r="AC651" s="81"/>
      <c r="AD651" s="242"/>
      <c r="AE651" s="242"/>
      <c r="AF651" s="241"/>
      <c r="AG651" s="242"/>
      <c r="AH651" s="241"/>
      <c r="AI651" s="241"/>
      <c r="AJ651" s="241"/>
      <c r="AK651" s="246"/>
      <c r="AL651" s="246"/>
      <c r="AM651" s="246"/>
      <c r="AN651" s="246"/>
      <c r="AO651" s="246"/>
      <c r="AP651" s="523"/>
      <c r="AQ651" s="246"/>
      <c r="AR651" s="246"/>
      <c r="AS651" s="246"/>
      <c r="AT651" s="246"/>
      <c r="AU651" s="246"/>
      <c r="AV651" s="246"/>
      <c r="AW651" s="246"/>
      <c r="AX651" s="246"/>
      <c r="AY651" s="246"/>
      <c r="AZ651" s="246"/>
      <c r="BA651" s="246"/>
      <c r="BB651" s="246"/>
      <c r="BC651" s="246"/>
      <c r="BD651" s="246"/>
      <c r="BE651" s="248"/>
      <c r="BF651" s="523"/>
      <c r="BG651" s="562" t="str">
        <f t="shared" si="81"/>
        <v xml:space="preserve"> </v>
      </c>
      <c r="BH651" s="562" t="str">
        <f t="shared" si="83"/>
        <v xml:space="preserve"> </v>
      </c>
      <c r="BI651" s="562" t="str">
        <f t="shared" si="84"/>
        <v xml:space="preserve"> </v>
      </c>
      <c r="BJ651" s="562" t="str">
        <f t="shared" si="85"/>
        <v xml:space="preserve"> </v>
      </c>
      <c r="BK651" s="523"/>
      <c r="BL651" s="242"/>
      <c r="BM651" s="242"/>
      <c r="BN651" s="241"/>
      <c r="BO651" s="242"/>
      <c r="BP651" s="241"/>
      <c r="BQ651" s="241"/>
      <c r="BR651" s="241"/>
      <c r="BS651" s="246"/>
      <c r="BT651" s="246"/>
      <c r="BU651" s="246"/>
      <c r="BV651" s="246"/>
      <c r="BW651" s="246"/>
      <c r="BX651" s="523"/>
      <c r="BY651" s="246"/>
      <c r="BZ651" s="246"/>
      <c r="CA651" s="246"/>
      <c r="CB651" s="246"/>
      <c r="CC651" s="246"/>
      <c r="CD651" s="246"/>
      <c r="CE651" s="246"/>
      <c r="CF651" s="246"/>
      <c r="CG651" s="246"/>
      <c r="CH651" s="246"/>
      <c r="CI651" s="246"/>
      <c r="CJ651" s="246"/>
      <c r="CK651" s="246"/>
      <c r="CL651" s="246"/>
      <c r="CM651" s="248"/>
      <c r="CN651" s="523"/>
      <c r="CO651" s="562" t="str">
        <f t="shared" si="82"/>
        <v xml:space="preserve"> </v>
      </c>
      <c r="CP651" s="562" t="str">
        <f t="shared" si="86"/>
        <v xml:space="preserve"> </v>
      </c>
      <c r="CQ651" s="562" t="str">
        <f t="shared" si="87"/>
        <v xml:space="preserve"> </v>
      </c>
      <c r="CR651" s="562" t="str">
        <f t="shared" si="88"/>
        <v xml:space="preserve"> </v>
      </c>
      <c r="CS651" s="81"/>
      <c r="CT651" s="515"/>
    </row>
    <row r="652" spans="1:98" s="86" customFormat="1" ht="12.75" x14ac:dyDescent="0.25">
      <c r="A652" s="365"/>
      <c r="B652" s="147">
        <f>Demography!B651</f>
        <v>0</v>
      </c>
      <c r="C652" s="147">
        <f>Demography!C651</f>
        <v>0</v>
      </c>
      <c r="D652" s="148">
        <f>Demography!D651</f>
        <v>0</v>
      </c>
      <c r="E652" s="148">
        <f>Demography!E651</f>
        <v>0</v>
      </c>
      <c r="F652" s="148">
        <f>Demography!F651</f>
        <v>0</v>
      </c>
      <c r="G652" s="81"/>
      <c r="H652" s="256"/>
      <c r="I652" s="257"/>
      <c r="J652" s="257"/>
      <c r="K652" s="256"/>
      <c r="L652" s="240"/>
      <c r="M652" s="257"/>
      <c r="N652" s="256"/>
      <c r="O652" s="240"/>
      <c r="P652" s="261"/>
      <c r="Q652" s="261"/>
      <c r="R652" s="261"/>
      <c r="S652" s="261"/>
      <c r="T652" s="261"/>
      <c r="U652" s="522"/>
      <c r="V652" s="256"/>
      <c r="W652" s="238"/>
      <c r="X652" s="238"/>
      <c r="Y652" s="81"/>
      <c r="Z652" s="256"/>
      <c r="AA652" s="150"/>
      <c r="AB652" s="150"/>
      <c r="AC652" s="81"/>
      <c r="AD652" s="240"/>
      <c r="AE652" s="240"/>
      <c r="AF652" s="256"/>
      <c r="AG652" s="240"/>
      <c r="AH652" s="256"/>
      <c r="AI652" s="256"/>
      <c r="AJ652" s="256"/>
      <c r="AK652" s="245"/>
      <c r="AL652" s="245"/>
      <c r="AM652" s="245"/>
      <c r="AN652" s="245"/>
      <c r="AO652" s="245"/>
      <c r="AP652" s="523"/>
      <c r="AQ652" s="245"/>
      <c r="AR652" s="245"/>
      <c r="AS652" s="245"/>
      <c r="AT652" s="245"/>
      <c r="AU652" s="245"/>
      <c r="AV652" s="245"/>
      <c r="AW652" s="245"/>
      <c r="AX652" s="245"/>
      <c r="AY652" s="245"/>
      <c r="AZ652" s="245"/>
      <c r="BA652" s="245"/>
      <c r="BB652" s="245"/>
      <c r="BC652" s="245"/>
      <c r="BD652" s="245"/>
      <c r="BE652" s="247"/>
      <c r="BF652" s="523"/>
      <c r="BG652" s="561" t="str">
        <f t="shared" si="81"/>
        <v xml:space="preserve"> </v>
      </c>
      <c r="BH652" s="561" t="str">
        <f t="shared" si="83"/>
        <v xml:space="preserve"> </v>
      </c>
      <c r="BI652" s="561" t="str">
        <f t="shared" si="84"/>
        <v xml:space="preserve"> </v>
      </c>
      <c r="BJ652" s="561" t="str">
        <f t="shared" si="85"/>
        <v xml:space="preserve"> </v>
      </c>
      <c r="BK652" s="523"/>
      <c r="BL652" s="240"/>
      <c r="BM652" s="240"/>
      <c r="BN652" s="256"/>
      <c r="BO652" s="240"/>
      <c r="BP652" s="256"/>
      <c r="BQ652" s="256"/>
      <c r="BR652" s="256"/>
      <c r="BS652" s="245"/>
      <c r="BT652" s="245"/>
      <c r="BU652" s="245"/>
      <c r="BV652" s="245"/>
      <c r="BW652" s="245"/>
      <c r="BX652" s="523"/>
      <c r="BY652" s="245"/>
      <c r="BZ652" s="245"/>
      <c r="CA652" s="245"/>
      <c r="CB652" s="245"/>
      <c r="CC652" s="245"/>
      <c r="CD652" s="245"/>
      <c r="CE652" s="245"/>
      <c r="CF652" s="245"/>
      <c r="CG652" s="245"/>
      <c r="CH652" s="245"/>
      <c r="CI652" s="245"/>
      <c r="CJ652" s="245"/>
      <c r="CK652" s="245"/>
      <c r="CL652" s="245"/>
      <c r="CM652" s="247"/>
      <c r="CN652" s="523"/>
      <c r="CO652" s="561" t="str">
        <f t="shared" si="82"/>
        <v xml:space="preserve"> </v>
      </c>
      <c r="CP652" s="561" t="str">
        <f t="shared" si="86"/>
        <v xml:space="preserve"> </v>
      </c>
      <c r="CQ652" s="561" t="str">
        <f t="shared" si="87"/>
        <v xml:space="preserve"> </v>
      </c>
      <c r="CR652" s="561" t="str">
        <f t="shared" si="88"/>
        <v xml:space="preserve"> </v>
      </c>
      <c r="CS652" s="81"/>
      <c r="CT652" s="254"/>
    </row>
    <row r="653" spans="1:98" s="86" customFormat="1" ht="12.75" x14ac:dyDescent="0.25">
      <c r="A653" s="365"/>
      <c r="B653" s="361">
        <f>Demography!B652</f>
        <v>0</v>
      </c>
      <c r="C653" s="361">
        <f>Demography!C652</f>
        <v>0</v>
      </c>
      <c r="D653" s="362">
        <f>Demography!D652</f>
        <v>0</v>
      </c>
      <c r="E653" s="362">
        <f>Demography!E652</f>
        <v>0</v>
      </c>
      <c r="F653" s="362">
        <f>Demography!F652</f>
        <v>0</v>
      </c>
      <c r="G653" s="81"/>
      <c r="H653" s="241"/>
      <c r="I653" s="478"/>
      <c r="J653" s="478"/>
      <c r="K653" s="241"/>
      <c r="L653" s="242"/>
      <c r="M653" s="478"/>
      <c r="N653" s="241"/>
      <c r="O653" s="242"/>
      <c r="P653" s="243"/>
      <c r="Q653" s="243"/>
      <c r="R653" s="243"/>
      <c r="S653" s="243"/>
      <c r="T653" s="243"/>
      <c r="U653" s="524"/>
      <c r="V653" s="241"/>
      <c r="W653" s="415"/>
      <c r="X653" s="415"/>
      <c r="Y653" s="81"/>
      <c r="Z653" s="241"/>
      <c r="AA653" s="416"/>
      <c r="AB653" s="416"/>
      <c r="AC653" s="81"/>
      <c r="AD653" s="242"/>
      <c r="AE653" s="242"/>
      <c r="AF653" s="241"/>
      <c r="AG653" s="242"/>
      <c r="AH653" s="241"/>
      <c r="AI653" s="241"/>
      <c r="AJ653" s="241"/>
      <c r="AK653" s="246"/>
      <c r="AL653" s="246"/>
      <c r="AM653" s="246"/>
      <c r="AN653" s="246"/>
      <c r="AO653" s="246"/>
      <c r="AP653" s="523"/>
      <c r="AQ653" s="246"/>
      <c r="AR653" s="246"/>
      <c r="AS653" s="246"/>
      <c r="AT653" s="246"/>
      <c r="AU653" s="246"/>
      <c r="AV653" s="246"/>
      <c r="AW653" s="246"/>
      <c r="AX653" s="246"/>
      <c r="AY653" s="246"/>
      <c r="AZ653" s="246"/>
      <c r="BA653" s="246"/>
      <c r="BB653" s="246"/>
      <c r="BC653" s="246"/>
      <c r="BD653" s="246"/>
      <c r="BE653" s="248"/>
      <c r="BF653" s="523"/>
      <c r="BG653" s="562" t="str">
        <f t="shared" si="81"/>
        <v xml:space="preserve"> </v>
      </c>
      <c r="BH653" s="562" t="str">
        <f t="shared" si="83"/>
        <v xml:space="preserve"> </v>
      </c>
      <c r="BI653" s="562" t="str">
        <f t="shared" si="84"/>
        <v xml:space="preserve"> </v>
      </c>
      <c r="BJ653" s="562" t="str">
        <f t="shared" si="85"/>
        <v xml:space="preserve"> </v>
      </c>
      <c r="BK653" s="523"/>
      <c r="BL653" s="242"/>
      <c r="BM653" s="242"/>
      <c r="BN653" s="241"/>
      <c r="BO653" s="242"/>
      <c r="BP653" s="241"/>
      <c r="BQ653" s="241"/>
      <c r="BR653" s="241"/>
      <c r="BS653" s="246"/>
      <c r="BT653" s="246"/>
      <c r="BU653" s="246"/>
      <c r="BV653" s="246"/>
      <c r="BW653" s="246"/>
      <c r="BX653" s="523"/>
      <c r="BY653" s="246"/>
      <c r="BZ653" s="246"/>
      <c r="CA653" s="246"/>
      <c r="CB653" s="246"/>
      <c r="CC653" s="246"/>
      <c r="CD653" s="246"/>
      <c r="CE653" s="246"/>
      <c r="CF653" s="246"/>
      <c r="CG653" s="246"/>
      <c r="CH653" s="246"/>
      <c r="CI653" s="246"/>
      <c r="CJ653" s="246"/>
      <c r="CK653" s="246"/>
      <c r="CL653" s="246"/>
      <c r="CM653" s="248"/>
      <c r="CN653" s="523"/>
      <c r="CO653" s="562" t="str">
        <f t="shared" si="82"/>
        <v xml:space="preserve"> </v>
      </c>
      <c r="CP653" s="562" t="str">
        <f t="shared" si="86"/>
        <v xml:space="preserve"> </v>
      </c>
      <c r="CQ653" s="562" t="str">
        <f t="shared" si="87"/>
        <v xml:space="preserve"> </v>
      </c>
      <c r="CR653" s="562" t="str">
        <f t="shared" si="88"/>
        <v xml:space="preserve"> </v>
      </c>
      <c r="CS653" s="81"/>
      <c r="CT653" s="515"/>
    </row>
    <row r="654" spans="1:98" s="86" customFormat="1" ht="12.75" x14ac:dyDescent="0.25">
      <c r="A654" s="365"/>
      <c r="B654" s="147">
        <f>Demography!B653</f>
        <v>0</v>
      </c>
      <c r="C654" s="147">
        <f>Demography!C653</f>
        <v>0</v>
      </c>
      <c r="D654" s="148">
        <f>Demography!D653</f>
        <v>0</v>
      </c>
      <c r="E654" s="148">
        <f>Demography!E653</f>
        <v>0</v>
      </c>
      <c r="F654" s="148">
        <f>Demography!F653</f>
        <v>0</v>
      </c>
      <c r="G654" s="81"/>
      <c r="H654" s="256"/>
      <c r="I654" s="257"/>
      <c r="J654" s="257"/>
      <c r="K654" s="256"/>
      <c r="L654" s="240"/>
      <c r="M654" s="257"/>
      <c r="N654" s="256"/>
      <c r="O654" s="240"/>
      <c r="P654" s="261"/>
      <c r="Q654" s="261"/>
      <c r="R654" s="261"/>
      <c r="S654" s="261"/>
      <c r="T654" s="261"/>
      <c r="U654" s="522"/>
      <c r="V654" s="256"/>
      <c r="W654" s="238"/>
      <c r="X654" s="238"/>
      <c r="Y654" s="81"/>
      <c r="Z654" s="256"/>
      <c r="AA654" s="150"/>
      <c r="AB654" s="150"/>
      <c r="AC654" s="81"/>
      <c r="AD654" s="240"/>
      <c r="AE654" s="240"/>
      <c r="AF654" s="256"/>
      <c r="AG654" s="240"/>
      <c r="AH654" s="256"/>
      <c r="AI654" s="256"/>
      <c r="AJ654" s="256"/>
      <c r="AK654" s="245"/>
      <c r="AL654" s="245"/>
      <c r="AM654" s="245"/>
      <c r="AN654" s="245"/>
      <c r="AO654" s="245"/>
      <c r="AP654" s="523"/>
      <c r="AQ654" s="245"/>
      <c r="AR654" s="245"/>
      <c r="AS654" s="245"/>
      <c r="AT654" s="245"/>
      <c r="AU654" s="245"/>
      <c r="AV654" s="245"/>
      <c r="AW654" s="245"/>
      <c r="AX654" s="245"/>
      <c r="AY654" s="245"/>
      <c r="AZ654" s="245"/>
      <c r="BA654" s="245"/>
      <c r="BB654" s="245"/>
      <c r="BC654" s="245"/>
      <c r="BD654" s="245"/>
      <c r="BE654" s="247"/>
      <c r="BF654" s="523"/>
      <c r="BG654" s="561" t="str">
        <f t="shared" si="81"/>
        <v xml:space="preserve"> </v>
      </c>
      <c r="BH654" s="561" t="str">
        <f t="shared" si="83"/>
        <v xml:space="preserve"> </v>
      </c>
      <c r="BI654" s="561" t="str">
        <f t="shared" si="84"/>
        <v xml:space="preserve"> </v>
      </c>
      <c r="BJ654" s="561" t="str">
        <f t="shared" si="85"/>
        <v xml:space="preserve"> </v>
      </c>
      <c r="BK654" s="523"/>
      <c r="BL654" s="240"/>
      <c r="BM654" s="240"/>
      <c r="BN654" s="256"/>
      <c r="BO654" s="240"/>
      <c r="BP654" s="256"/>
      <c r="BQ654" s="256"/>
      <c r="BR654" s="256"/>
      <c r="BS654" s="245"/>
      <c r="BT654" s="245"/>
      <c r="BU654" s="245"/>
      <c r="BV654" s="245"/>
      <c r="BW654" s="245"/>
      <c r="BX654" s="523"/>
      <c r="BY654" s="245"/>
      <c r="BZ654" s="245"/>
      <c r="CA654" s="245"/>
      <c r="CB654" s="245"/>
      <c r="CC654" s="245"/>
      <c r="CD654" s="245"/>
      <c r="CE654" s="245"/>
      <c r="CF654" s="245"/>
      <c r="CG654" s="245"/>
      <c r="CH654" s="245"/>
      <c r="CI654" s="245"/>
      <c r="CJ654" s="245"/>
      <c r="CK654" s="245"/>
      <c r="CL654" s="245"/>
      <c r="CM654" s="247"/>
      <c r="CN654" s="523"/>
      <c r="CO654" s="561" t="str">
        <f t="shared" si="82"/>
        <v xml:space="preserve"> </v>
      </c>
      <c r="CP654" s="561" t="str">
        <f t="shared" si="86"/>
        <v xml:space="preserve"> </v>
      </c>
      <c r="CQ654" s="561" t="str">
        <f t="shared" si="87"/>
        <v xml:space="preserve"> </v>
      </c>
      <c r="CR654" s="561" t="str">
        <f t="shared" si="88"/>
        <v xml:space="preserve"> </v>
      </c>
      <c r="CS654" s="81"/>
      <c r="CT654" s="254"/>
    </row>
    <row r="655" spans="1:98" s="86" customFormat="1" ht="12.75" x14ac:dyDescent="0.25">
      <c r="A655" s="365"/>
      <c r="B655" s="361">
        <f>Demography!B654</f>
        <v>0</v>
      </c>
      <c r="C655" s="361">
        <f>Demography!C654</f>
        <v>0</v>
      </c>
      <c r="D655" s="362">
        <f>Demography!D654</f>
        <v>0</v>
      </c>
      <c r="E655" s="362">
        <f>Demography!E654</f>
        <v>0</v>
      </c>
      <c r="F655" s="362">
        <f>Demography!F654</f>
        <v>0</v>
      </c>
      <c r="G655" s="81"/>
      <c r="H655" s="241"/>
      <c r="I655" s="478"/>
      <c r="J655" s="478"/>
      <c r="K655" s="241"/>
      <c r="L655" s="242"/>
      <c r="M655" s="478"/>
      <c r="N655" s="241"/>
      <c r="O655" s="242"/>
      <c r="P655" s="243"/>
      <c r="Q655" s="243"/>
      <c r="R655" s="243"/>
      <c r="S655" s="243"/>
      <c r="T655" s="243"/>
      <c r="U655" s="524"/>
      <c r="V655" s="241"/>
      <c r="W655" s="415"/>
      <c r="X655" s="415"/>
      <c r="Y655" s="81"/>
      <c r="Z655" s="241"/>
      <c r="AA655" s="416"/>
      <c r="AB655" s="416"/>
      <c r="AC655" s="81"/>
      <c r="AD655" s="242"/>
      <c r="AE655" s="242"/>
      <c r="AF655" s="241"/>
      <c r="AG655" s="242"/>
      <c r="AH655" s="241"/>
      <c r="AI655" s="241"/>
      <c r="AJ655" s="241"/>
      <c r="AK655" s="246"/>
      <c r="AL655" s="246"/>
      <c r="AM655" s="246"/>
      <c r="AN655" s="246"/>
      <c r="AO655" s="246"/>
      <c r="AP655" s="523"/>
      <c r="AQ655" s="246"/>
      <c r="AR655" s="246"/>
      <c r="AS655" s="246"/>
      <c r="AT655" s="246"/>
      <c r="AU655" s="246"/>
      <c r="AV655" s="246"/>
      <c r="AW655" s="246"/>
      <c r="AX655" s="246"/>
      <c r="AY655" s="246"/>
      <c r="AZ655" s="246"/>
      <c r="BA655" s="246"/>
      <c r="BB655" s="246"/>
      <c r="BC655" s="246"/>
      <c r="BD655" s="246"/>
      <c r="BE655" s="248"/>
      <c r="BF655" s="523"/>
      <c r="BG655" s="562" t="str">
        <f t="shared" si="81"/>
        <v xml:space="preserve"> </v>
      </c>
      <c r="BH655" s="562" t="str">
        <f t="shared" si="83"/>
        <v xml:space="preserve"> </v>
      </c>
      <c r="BI655" s="562" t="str">
        <f t="shared" si="84"/>
        <v xml:space="preserve"> </v>
      </c>
      <c r="BJ655" s="562" t="str">
        <f t="shared" si="85"/>
        <v xml:space="preserve"> </v>
      </c>
      <c r="BK655" s="523"/>
      <c r="BL655" s="242"/>
      <c r="BM655" s="242"/>
      <c r="BN655" s="241"/>
      <c r="BO655" s="242"/>
      <c r="BP655" s="241"/>
      <c r="BQ655" s="241"/>
      <c r="BR655" s="241"/>
      <c r="BS655" s="246"/>
      <c r="BT655" s="246"/>
      <c r="BU655" s="246"/>
      <c r="BV655" s="246"/>
      <c r="BW655" s="246"/>
      <c r="BX655" s="523"/>
      <c r="BY655" s="246"/>
      <c r="BZ655" s="246"/>
      <c r="CA655" s="246"/>
      <c r="CB655" s="246"/>
      <c r="CC655" s="246"/>
      <c r="CD655" s="246"/>
      <c r="CE655" s="246"/>
      <c r="CF655" s="246"/>
      <c r="CG655" s="246"/>
      <c r="CH655" s="246"/>
      <c r="CI655" s="246"/>
      <c r="CJ655" s="246"/>
      <c r="CK655" s="246"/>
      <c r="CL655" s="246"/>
      <c r="CM655" s="248"/>
      <c r="CN655" s="523"/>
      <c r="CO655" s="562" t="str">
        <f t="shared" si="82"/>
        <v xml:space="preserve"> </v>
      </c>
      <c r="CP655" s="562" t="str">
        <f t="shared" si="86"/>
        <v xml:space="preserve"> </v>
      </c>
      <c r="CQ655" s="562" t="str">
        <f t="shared" si="87"/>
        <v xml:space="preserve"> </v>
      </c>
      <c r="CR655" s="562" t="str">
        <f t="shared" si="88"/>
        <v xml:space="preserve"> </v>
      </c>
      <c r="CS655" s="81"/>
      <c r="CT655" s="515"/>
    </row>
    <row r="656" spans="1:98" s="86" customFormat="1" ht="12.75" x14ac:dyDescent="0.25">
      <c r="A656" s="365"/>
      <c r="B656" s="147">
        <f>Demography!B655</f>
        <v>0</v>
      </c>
      <c r="C656" s="147">
        <f>Demography!C655</f>
        <v>0</v>
      </c>
      <c r="D656" s="148">
        <f>Demography!D655</f>
        <v>0</v>
      </c>
      <c r="E656" s="148">
        <f>Demography!E655</f>
        <v>0</v>
      </c>
      <c r="F656" s="148">
        <f>Demography!F655</f>
        <v>0</v>
      </c>
      <c r="G656" s="81"/>
      <c r="H656" s="256"/>
      <c r="I656" s="257"/>
      <c r="J656" s="257"/>
      <c r="K656" s="256"/>
      <c r="L656" s="240"/>
      <c r="M656" s="257"/>
      <c r="N656" s="256"/>
      <c r="O656" s="240"/>
      <c r="P656" s="261"/>
      <c r="Q656" s="261"/>
      <c r="R656" s="261"/>
      <c r="S656" s="261"/>
      <c r="T656" s="261"/>
      <c r="U656" s="522"/>
      <c r="V656" s="256"/>
      <c r="W656" s="238"/>
      <c r="X656" s="238"/>
      <c r="Y656" s="81"/>
      <c r="Z656" s="256"/>
      <c r="AA656" s="150"/>
      <c r="AB656" s="150"/>
      <c r="AC656" s="81"/>
      <c r="AD656" s="240"/>
      <c r="AE656" s="240"/>
      <c r="AF656" s="256"/>
      <c r="AG656" s="240"/>
      <c r="AH656" s="256"/>
      <c r="AI656" s="256"/>
      <c r="AJ656" s="256"/>
      <c r="AK656" s="245"/>
      <c r="AL656" s="245"/>
      <c r="AM656" s="245"/>
      <c r="AN656" s="245"/>
      <c r="AO656" s="245"/>
      <c r="AP656" s="523"/>
      <c r="AQ656" s="245"/>
      <c r="AR656" s="245"/>
      <c r="AS656" s="245"/>
      <c r="AT656" s="245"/>
      <c r="AU656" s="245"/>
      <c r="AV656" s="245"/>
      <c r="AW656" s="245"/>
      <c r="AX656" s="245"/>
      <c r="AY656" s="245"/>
      <c r="AZ656" s="245"/>
      <c r="BA656" s="245"/>
      <c r="BB656" s="245"/>
      <c r="BC656" s="245"/>
      <c r="BD656" s="245"/>
      <c r="BE656" s="247"/>
      <c r="BF656" s="523"/>
      <c r="BG656" s="561" t="str">
        <f t="shared" si="81"/>
        <v xml:space="preserve"> </v>
      </c>
      <c r="BH656" s="561" t="str">
        <f t="shared" si="83"/>
        <v xml:space="preserve"> </v>
      </c>
      <c r="BI656" s="561" t="str">
        <f t="shared" si="84"/>
        <v xml:space="preserve"> </v>
      </c>
      <c r="BJ656" s="561" t="str">
        <f t="shared" si="85"/>
        <v xml:space="preserve"> </v>
      </c>
      <c r="BK656" s="523"/>
      <c r="BL656" s="240"/>
      <c r="BM656" s="240"/>
      <c r="BN656" s="256"/>
      <c r="BO656" s="240"/>
      <c r="BP656" s="256"/>
      <c r="BQ656" s="256"/>
      <c r="BR656" s="256"/>
      <c r="BS656" s="245"/>
      <c r="BT656" s="245"/>
      <c r="BU656" s="245"/>
      <c r="BV656" s="245"/>
      <c r="BW656" s="245"/>
      <c r="BX656" s="523"/>
      <c r="BY656" s="245"/>
      <c r="BZ656" s="245"/>
      <c r="CA656" s="245"/>
      <c r="CB656" s="245"/>
      <c r="CC656" s="245"/>
      <c r="CD656" s="245"/>
      <c r="CE656" s="245"/>
      <c r="CF656" s="245"/>
      <c r="CG656" s="245"/>
      <c r="CH656" s="245"/>
      <c r="CI656" s="245"/>
      <c r="CJ656" s="245"/>
      <c r="CK656" s="245"/>
      <c r="CL656" s="245"/>
      <c r="CM656" s="247"/>
      <c r="CN656" s="523"/>
      <c r="CO656" s="561" t="str">
        <f t="shared" si="82"/>
        <v xml:space="preserve"> </v>
      </c>
      <c r="CP656" s="561" t="str">
        <f t="shared" si="86"/>
        <v xml:space="preserve"> </v>
      </c>
      <c r="CQ656" s="561" t="str">
        <f t="shared" si="87"/>
        <v xml:space="preserve"> </v>
      </c>
      <c r="CR656" s="561" t="str">
        <f t="shared" si="88"/>
        <v xml:space="preserve"> </v>
      </c>
      <c r="CS656" s="81"/>
      <c r="CT656" s="254"/>
    </row>
    <row r="657" spans="1:98" s="86" customFormat="1" ht="12.75" x14ac:dyDescent="0.25">
      <c r="A657" s="365"/>
      <c r="B657" s="361">
        <f>Demography!B656</f>
        <v>0</v>
      </c>
      <c r="C657" s="361">
        <f>Demography!C656</f>
        <v>0</v>
      </c>
      <c r="D657" s="362">
        <f>Demography!D656</f>
        <v>0</v>
      </c>
      <c r="E657" s="362">
        <f>Demography!E656</f>
        <v>0</v>
      </c>
      <c r="F657" s="362">
        <f>Demography!F656</f>
        <v>0</v>
      </c>
      <c r="G657" s="81"/>
      <c r="H657" s="241"/>
      <c r="I657" s="478"/>
      <c r="J657" s="478"/>
      <c r="K657" s="241"/>
      <c r="L657" s="242"/>
      <c r="M657" s="478"/>
      <c r="N657" s="241"/>
      <c r="O657" s="242"/>
      <c r="P657" s="243"/>
      <c r="Q657" s="243"/>
      <c r="R657" s="243"/>
      <c r="S657" s="243"/>
      <c r="T657" s="243"/>
      <c r="U657" s="524"/>
      <c r="V657" s="241"/>
      <c r="W657" s="415"/>
      <c r="X657" s="415"/>
      <c r="Y657" s="81"/>
      <c r="Z657" s="241"/>
      <c r="AA657" s="416"/>
      <c r="AB657" s="416"/>
      <c r="AC657" s="81"/>
      <c r="AD657" s="242"/>
      <c r="AE657" s="242"/>
      <c r="AF657" s="241"/>
      <c r="AG657" s="242"/>
      <c r="AH657" s="241"/>
      <c r="AI657" s="241"/>
      <c r="AJ657" s="241"/>
      <c r="AK657" s="246"/>
      <c r="AL657" s="246"/>
      <c r="AM657" s="246"/>
      <c r="AN657" s="246"/>
      <c r="AO657" s="246"/>
      <c r="AP657" s="523"/>
      <c r="AQ657" s="246"/>
      <c r="AR657" s="246"/>
      <c r="AS657" s="246"/>
      <c r="AT657" s="246"/>
      <c r="AU657" s="246"/>
      <c r="AV657" s="246"/>
      <c r="AW657" s="246"/>
      <c r="AX657" s="246"/>
      <c r="AY657" s="246"/>
      <c r="AZ657" s="246"/>
      <c r="BA657" s="246"/>
      <c r="BB657" s="246"/>
      <c r="BC657" s="246"/>
      <c r="BD657" s="246"/>
      <c r="BE657" s="248"/>
      <c r="BF657" s="523"/>
      <c r="BG657" s="562" t="str">
        <f t="shared" si="81"/>
        <v xml:space="preserve"> </v>
      </c>
      <c r="BH657" s="562" t="str">
        <f t="shared" si="83"/>
        <v xml:space="preserve"> </v>
      </c>
      <c r="BI657" s="562" t="str">
        <f t="shared" si="84"/>
        <v xml:space="preserve"> </v>
      </c>
      <c r="BJ657" s="562" t="str">
        <f t="shared" si="85"/>
        <v xml:space="preserve"> </v>
      </c>
      <c r="BK657" s="523"/>
      <c r="BL657" s="242"/>
      <c r="BM657" s="242"/>
      <c r="BN657" s="241"/>
      <c r="BO657" s="242"/>
      <c r="BP657" s="241"/>
      <c r="BQ657" s="241"/>
      <c r="BR657" s="241"/>
      <c r="BS657" s="246"/>
      <c r="BT657" s="246"/>
      <c r="BU657" s="246"/>
      <c r="BV657" s="246"/>
      <c r="BW657" s="246"/>
      <c r="BX657" s="523"/>
      <c r="BY657" s="246"/>
      <c r="BZ657" s="246"/>
      <c r="CA657" s="246"/>
      <c r="CB657" s="246"/>
      <c r="CC657" s="246"/>
      <c r="CD657" s="246"/>
      <c r="CE657" s="246"/>
      <c r="CF657" s="246"/>
      <c r="CG657" s="246"/>
      <c r="CH657" s="246"/>
      <c r="CI657" s="246"/>
      <c r="CJ657" s="246"/>
      <c r="CK657" s="246"/>
      <c r="CL657" s="246"/>
      <c r="CM657" s="248"/>
      <c r="CN657" s="523"/>
      <c r="CO657" s="562" t="str">
        <f t="shared" si="82"/>
        <v xml:space="preserve"> </v>
      </c>
      <c r="CP657" s="562" t="str">
        <f t="shared" si="86"/>
        <v xml:space="preserve"> </v>
      </c>
      <c r="CQ657" s="562" t="str">
        <f t="shared" si="87"/>
        <v xml:space="preserve"> </v>
      </c>
      <c r="CR657" s="562" t="str">
        <f t="shared" si="88"/>
        <v xml:space="preserve"> </v>
      </c>
      <c r="CS657" s="81"/>
      <c r="CT657" s="515"/>
    </row>
    <row r="658" spans="1:98" s="86" customFormat="1" ht="12.75" x14ac:dyDescent="0.25">
      <c r="A658" s="365"/>
      <c r="B658" s="147">
        <f>Demography!B657</f>
        <v>0</v>
      </c>
      <c r="C658" s="147">
        <f>Demography!C657</f>
        <v>0</v>
      </c>
      <c r="D658" s="148">
        <f>Demography!D657</f>
        <v>0</v>
      </c>
      <c r="E658" s="148">
        <f>Demography!E657</f>
        <v>0</v>
      </c>
      <c r="F658" s="148">
        <f>Demography!F657</f>
        <v>0</v>
      </c>
      <c r="G658" s="81"/>
      <c r="H658" s="256"/>
      <c r="I658" s="257"/>
      <c r="J658" s="257"/>
      <c r="K658" s="256"/>
      <c r="L658" s="240"/>
      <c r="M658" s="257"/>
      <c r="N658" s="256"/>
      <c r="O658" s="240"/>
      <c r="P658" s="261"/>
      <c r="Q658" s="261"/>
      <c r="R658" s="261"/>
      <c r="S658" s="261"/>
      <c r="T658" s="261"/>
      <c r="U658" s="522"/>
      <c r="V658" s="256"/>
      <c r="W658" s="238"/>
      <c r="X658" s="238"/>
      <c r="Y658" s="81"/>
      <c r="Z658" s="256"/>
      <c r="AA658" s="150"/>
      <c r="AB658" s="150"/>
      <c r="AC658" s="81"/>
      <c r="AD658" s="240"/>
      <c r="AE658" s="240"/>
      <c r="AF658" s="256"/>
      <c r="AG658" s="240"/>
      <c r="AH658" s="256"/>
      <c r="AI658" s="256"/>
      <c r="AJ658" s="256"/>
      <c r="AK658" s="245"/>
      <c r="AL658" s="245"/>
      <c r="AM658" s="245"/>
      <c r="AN658" s="245"/>
      <c r="AO658" s="245"/>
      <c r="AP658" s="523"/>
      <c r="AQ658" s="245"/>
      <c r="AR658" s="245"/>
      <c r="AS658" s="245"/>
      <c r="AT658" s="245"/>
      <c r="AU658" s="245"/>
      <c r="AV658" s="245"/>
      <c r="AW658" s="245"/>
      <c r="AX658" s="245"/>
      <c r="AY658" s="245"/>
      <c r="AZ658" s="245"/>
      <c r="BA658" s="245"/>
      <c r="BB658" s="245"/>
      <c r="BC658" s="245"/>
      <c r="BD658" s="245"/>
      <c r="BE658" s="247"/>
      <c r="BF658" s="523"/>
      <c r="BG658" s="561" t="str">
        <f t="shared" si="81"/>
        <v xml:space="preserve"> </v>
      </c>
      <c r="BH658" s="561" t="str">
        <f t="shared" si="83"/>
        <v xml:space="preserve"> </v>
      </c>
      <c r="BI658" s="561" t="str">
        <f t="shared" si="84"/>
        <v xml:space="preserve"> </v>
      </c>
      <c r="BJ658" s="561" t="str">
        <f t="shared" si="85"/>
        <v xml:space="preserve"> </v>
      </c>
      <c r="BK658" s="523"/>
      <c r="BL658" s="240"/>
      <c r="BM658" s="240"/>
      <c r="BN658" s="256"/>
      <c r="BO658" s="240"/>
      <c r="BP658" s="256"/>
      <c r="BQ658" s="256"/>
      <c r="BR658" s="256"/>
      <c r="BS658" s="245"/>
      <c r="BT658" s="245"/>
      <c r="BU658" s="245"/>
      <c r="BV658" s="245"/>
      <c r="BW658" s="245"/>
      <c r="BX658" s="523"/>
      <c r="BY658" s="245"/>
      <c r="BZ658" s="245"/>
      <c r="CA658" s="245"/>
      <c r="CB658" s="245"/>
      <c r="CC658" s="245"/>
      <c r="CD658" s="245"/>
      <c r="CE658" s="245"/>
      <c r="CF658" s="245"/>
      <c r="CG658" s="245"/>
      <c r="CH658" s="245"/>
      <c r="CI658" s="245"/>
      <c r="CJ658" s="245"/>
      <c r="CK658" s="245"/>
      <c r="CL658" s="245"/>
      <c r="CM658" s="247"/>
      <c r="CN658" s="523"/>
      <c r="CO658" s="561" t="str">
        <f t="shared" si="82"/>
        <v xml:space="preserve"> </v>
      </c>
      <c r="CP658" s="561" t="str">
        <f t="shared" si="86"/>
        <v xml:space="preserve"> </v>
      </c>
      <c r="CQ658" s="561" t="str">
        <f t="shared" si="87"/>
        <v xml:space="preserve"> </v>
      </c>
      <c r="CR658" s="561" t="str">
        <f t="shared" si="88"/>
        <v xml:space="preserve"> </v>
      </c>
      <c r="CS658" s="81"/>
      <c r="CT658" s="254"/>
    </row>
    <row r="659" spans="1:98" s="86" customFormat="1" ht="12.75" x14ac:dyDescent="0.25">
      <c r="A659" s="365"/>
      <c r="B659" s="361">
        <f>Demography!B658</f>
        <v>0</v>
      </c>
      <c r="C659" s="361">
        <f>Demography!C658</f>
        <v>0</v>
      </c>
      <c r="D659" s="362">
        <f>Demography!D658</f>
        <v>0</v>
      </c>
      <c r="E659" s="362">
        <f>Demography!E658</f>
        <v>0</v>
      </c>
      <c r="F659" s="362">
        <f>Demography!F658</f>
        <v>0</v>
      </c>
      <c r="G659" s="81"/>
      <c r="H659" s="241"/>
      <c r="I659" s="478"/>
      <c r="J659" s="478"/>
      <c r="K659" s="241"/>
      <c r="L659" s="242"/>
      <c r="M659" s="478"/>
      <c r="N659" s="241"/>
      <c r="O659" s="242"/>
      <c r="P659" s="243"/>
      <c r="Q659" s="243"/>
      <c r="R659" s="243"/>
      <c r="S659" s="243"/>
      <c r="T659" s="243"/>
      <c r="U659" s="524"/>
      <c r="V659" s="241"/>
      <c r="W659" s="415"/>
      <c r="X659" s="415"/>
      <c r="Y659" s="81"/>
      <c r="Z659" s="241"/>
      <c r="AA659" s="416"/>
      <c r="AB659" s="416"/>
      <c r="AC659" s="81"/>
      <c r="AD659" s="242"/>
      <c r="AE659" s="242"/>
      <c r="AF659" s="241"/>
      <c r="AG659" s="242"/>
      <c r="AH659" s="241"/>
      <c r="AI659" s="241"/>
      <c r="AJ659" s="241"/>
      <c r="AK659" s="246"/>
      <c r="AL659" s="246"/>
      <c r="AM659" s="246"/>
      <c r="AN659" s="246"/>
      <c r="AO659" s="246"/>
      <c r="AP659" s="523"/>
      <c r="AQ659" s="246"/>
      <c r="AR659" s="246"/>
      <c r="AS659" s="246"/>
      <c r="AT659" s="246"/>
      <c r="AU659" s="246"/>
      <c r="AV659" s="246"/>
      <c r="AW659" s="246"/>
      <c r="AX659" s="246"/>
      <c r="AY659" s="246"/>
      <c r="AZ659" s="246"/>
      <c r="BA659" s="246"/>
      <c r="BB659" s="246"/>
      <c r="BC659" s="246"/>
      <c r="BD659" s="246"/>
      <c r="BE659" s="248"/>
      <c r="BF659" s="523"/>
      <c r="BG659" s="562" t="str">
        <f t="shared" si="81"/>
        <v xml:space="preserve"> </v>
      </c>
      <c r="BH659" s="562" t="str">
        <f t="shared" si="83"/>
        <v xml:space="preserve"> </v>
      </c>
      <c r="BI659" s="562" t="str">
        <f t="shared" si="84"/>
        <v xml:space="preserve"> </v>
      </c>
      <c r="BJ659" s="562" t="str">
        <f t="shared" si="85"/>
        <v xml:space="preserve"> </v>
      </c>
      <c r="BK659" s="523"/>
      <c r="BL659" s="242"/>
      <c r="BM659" s="242"/>
      <c r="BN659" s="241"/>
      <c r="BO659" s="242"/>
      <c r="BP659" s="241"/>
      <c r="BQ659" s="241"/>
      <c r="BR659" s="241"/>
      <c r="BS659" s="246"/>
      <c r="BT659" s="246"/>
      <c r="BU659" s="246"/>
      <c r="BV659" s="246"/>
      <c r="BW659" s="246"/>
      <c r="BX659" s="523"/>
      <c r="BY659" s="246"/>
      <c r="BZ659" s="246"/>
      <c r="CA659" s="246"/>
      <c r="CB659" s="246"/>
      <c r="CC659" s="246"/>
      <c r="CD659" s="246"/>
      <c r="CE659" s="246"/>
      <c r="CF659" s="246"/>
      <c r="CG659" s="246"/>
      <c r="CH659" s="246"/>
      <c r="CI659" s="246"/>
      <c r="CJ659" s="246"/>
      <c r="CK659" s="246"/>
      <c r="CL659" s="246"/>
      <c r="CM659" s="248"/>
      <c r="CN659" s="523"/>
      <c r="CO659" s="562" t="str">
        <f t="shared" si="82"/>
        <v xml:space="preserve"> </v>
      </c>
      <c r="CP659" s="562" t="str">
        <f t="shared" si="86"/>
        <v xml:space="preserve"> </v>
      </c>
      <c r="CQ659" s="562" t="str">
        <f t="shared" si="87"/>
        <v xml:space="preserve"> </v>
      </c>
      <c r="CR659" s="562" t="str">
        <f t="shared" si="88"/>
        <v xml:space="preserve"> </v>
      </c>
      <c r="CS659" s="81"/>
      <c r="CT659" s="515"/>
    </row>
    <row r="660" spans="1:98" s="86" customFormat="1" ht="12.75" x14ac:dyDescent="0.25">
      <c r="A660" s="365"/>
      <c r="B660" s="147">
        <f>Demography!B659</f>
        <v>0</v>
      </c>
      <c r="C660" s="147">
        <f>Demography!C659</f>
        <v>0</v>
      </c>
      <c r="D660" s="148">
        <f>Demography!D659</f>
        <v>0</v>
      </c>
      <c r="E660" s="148">
        <f>Demography!E659</f>
        <v>0</v>
      </c>
      <c r="F660" s="148">
        <f>Demography!F659</f>
        <v>0</v>
      </c>
      <c r="G660" s="81"/>
      <c r="H660" s="256"/>
      <c r="I660" s="257"/>
      <c r="J660" s="257"/>
      <c r="K660" s="256"/>
      <c r="L660" s="240"/>
      <c r="M660" s="257"/>
      <c r="N660" s="256"/>
      <c r="O660" s="240"/>
      <c r="P660" s="261"/>
      <c r="Q660" s="261"/>
      <c r="R660" s="261"/>
      <c r="S660" s="261"/>
      <c r="T660" s="261"/>
      <c r="U660" s="522"/>
      <c r="V660" s="256"/>
      <c r="W660" s="238"/>
      <c r="X660" s="238"/>
      <c r="Y660" s="81"/>
      <c r="Z660" s="256"/>
      <c r="AA660" s="150"/>
      <c r="AB660" s="150"/>
      <c r="AC660" s="81"/>
      <c r="AD660" s="240"/>
      <c r="AE660" s="240"/>
      <c r="AF660" s="256"/>
      <c r="AG660" s="240"/>
      <c r="AH660" s="256"/>
      <c r="AI660" s="256"/>
      <c r="AJ660" s="256"/>
      <c r="AK660" s="245"/>
      <c r="AL660" s="245"/>
      <c r="AM660" s="245"/>
      <c r="AN660" s="245"/>
      <c r="AO660" s="245"/>
      <c r="AP660" s="523"/>
      <c r="AQ660" s="245"/>
      <c r="AR660" s="245"/>
      <c r="AS660" s="245"/>
      <c r="AT660" s="245"/>
      <c r="AU660" s="245"/>
      <c r="AV660" s="245"/>
      <c r="AW660" s="245"/>
      <c r="AX660" s="245"/>
      <c r="AY660" s="245"/>
      <c r="AZ660" s="245"/>
      <c r="BA660" s="245"/>
      <c r="BB660" s="245"/>
      <c r="BC660" s="245"/>
      <c r="BD660" s="245"/>
      <c r="BE660" s="247"/>
      <c r="BF660" s="523"/>
      <c r="BG660" s="561" t="str">
        <f t="shared" ref="BG660:BG723" si="89">IF(AI660=0," ",AQ660/AK660)</f>
        <v xml:space="preserve"> </v>
      </c>
      <c r="BH660" s="561" t="str">
        <f t="shared" si="83"/>
        <v xml:space="preserve"> </v>
      </c>
      <c r="BI660" s="561" t="str">
        <f t="shared" si="84"/>
        <v xml:space="preserve"> </v>
      </c>
      <c r="BJ660" s="561" t="str">
        <f t="shared" si="85"/>
        <v xml:space="preserve"> </v>
      </c>
      <c r="BK660" s="523"/>
      <c r="BL660" s="240"/>
      <c r="BM660" s="240"/>
      <c r="BN660" s="256"/>
      <c r="BO660" s="240"/>
      <c r="BP660" s="256"/>
      <c r="BQ660" s="256"/>
      <c r="BR660" s="256"/>
      <c r="BS660" s="245"/>
      <c r="BT660" s="245"/>
      <c r="BU660" s="245"/>
      <c r="BV660" s="245"/>
      <c r="BW660" s="245"/>
      <c r="BX660" s="523"/>
      <c r="BY660" s="245"/>
      <c r="BZ660" s="245"/>
      <c r="CA660" s="245"/>
      <c r="CB660" s="245"/>
      <c r="CC660" s="245"/>
      <c r="CD660" s="245"/>
      <c r="CE660" s="245"/>
      <c r="CF660" s="245"/>
      <c r="CG660" s="245"/>
      <c r="CH660" s="245"/>
      <c r="CI660" s="245"/>
      <c r="CJ660" s="245"/>
      <c r="CK660" s="245"/>
      <c r="CL660" s="245"/>
      <c r="CM660" s="247"/>
      <c r="CN660" s="523"/>
      <c r="CO660" s="561" t="str">
        <f t="shared" ref="CO660:CO723" si="90">IF(BQ660=0," ",BY660/BS660)</f>
        <v xml:space="preserve"> </v>
      </c>
      <c r="CP660" s="561" t="str">
        <f t="shared" si="86"/>
        <v xml:space="preserve"> </v>
      </c>
      <c r="CQ660" s="561" t="str">
        <f t="shared" si="87"/>
        <v xml:space="preserve"> </v>
      </c>
      <c r="CR660" s="561" t="str">
        <f t="shared" si="88"/>
        <v xml:space="preserve"> </v>
      </c>
      <c r="CS660" s="81"/>
      <c r="CT660" s="254"/>
    </row>
    <row r="661" spans="1:98" s="86" customFormat="1" ht="12.75" x14ac:dyDescent="0.25">
      <c r="A661" s="365"/>
      <c r="B661" s="361">
        <f>Demography!B660</f>
        <v>0</v>
      </c>
      <c r="C661" s="361">
        <f>Demography!C660</f>
        <v>0</v>
      </c>
      <c r="D661" s="362">
        <f>Demography!D660</f>
        <v>0</v>
      </c>
      <c r="E661" s="362">
        <f>Demography!E660</f>
        <v>0</v>
      </c>
      <c r="F661" s="362">
        <f>Demography!F660</f>
        <v>0</v>
      </c>
      <c r="G661" s="81"/>
      <c r="H661" s="241"/>
      <c r="I661" s="478"/>
      <c r="J661" s="478"/>
      <c r="K661" s="241"/>
      <c r="L661" s="242"/>
      <c r="M661" s="478"/>
      <c r="N661" s="241"/>
      <c r="O661" s="242"/>
      <c r="P661" s="243"/>
      <c r="Q661" s="243"/>
      <c r="R661" s="243"/>
      <c r="S661" s="243"/>
      <c r="T661" s="243"/>
      <c r="U661" s="524"/>
      <c r="V661" s="241"/>
      <c r="W661" s="415"/>
      <c r="X661" s="415"/>
      <c r="Y661" s="81"/>
      <c r="Z661" s="241"/>
      <c r="AA661" s="416"/>
      <c r="AB661" s="416"/>
      <c r="AC661" s="81"/>
      <c r="AD661" s="242"/>
      <c r="AE661" s="242"/>
      <c r="AF661" s="241"/>
      <c r="AG661" s="242"/>
      <c r="AH661" s="241"/>
      <c r="AI661" s="241"/>
      <c r="AJ661" s="241"/>
      <c r="AK661" s="246"/>
      <c r="AL661" s="246"/>
      <c r="AM661" s="246"/>
      <c r="AN661" s="246"/>
      <c r="AO661" s="246"/>
      <c r="AP661" s="523"/>
      <c r="AQ661" s="246"/>
      <c r="AR661" s="246"/>
      <c r="AS661" s="246"/>
      <c r="AT661" s="246"/>
      <c r="AU661" s="246"/>
      <c r="AV661" s="246"/>
      <c r="AW661" s="246"/>
      <c r="AX661" s="246"/>
      <c r="AY661" s="246"/>
      <c r="AZ661" s="246"/>
      <c r="BA661" s="246"/>
      <c r="BB661" s="246"/>
      <c r="BC661" s="246"/>
      <c r="BD661" s="246"/>
      <c r="BE661" s="248"/>
      <c r="BF661" s="523"/>
      <c r="BG661" s="562" t="str">
        <f t="shared" si="89"/>
        <v xml:space="preserve"> </v>
      </c>
      <c r="BH661" s="562" t="str">
        <f t="shared" ref="BH661:BH724" si="91">IF(OR(AI661=0,P661=0)," ",AQ661/P661)</f>
        <v xml:space="preserve"> </v>
      </c>
      <c r="BI661" s="562" t="str">
        <f t="shared" ref="BI661:BI724" si="92">IF(OR(AI661&gt;5, AI661&lt;1)," ",AR661/AL661)</f>
        <v xml:space="preserve"> </v>
      </c>
      <c r="BJ661" s="562" t="str">
        <f t="shared" ref="BJ661:BJ724" si="93">IF(OR(AI661&gt;5,AI661&lt;1,P661=0)," ",AR661/P661)</f>
        <v xml:space="preserve"> </v>
      </c>
      <c r="BK661" s="523"/>
      <c r="BL661" s="242"/>
      <c r="BM661" s="242"/>
      <c r="BN661" s="241"/>
      <c r="BO661" s="242"/>
      <c r="BP661" s="241"/>
      <c r="BQ661" s="241"/>
      <c r="BR661" s="241"/>
      <c r="BS661" s="246"/>
      <c r="BT661" s="246"/>
      <c r="BU661" s="246"/>
      <c r="BV661" s="246"/>
      <c r="BW661" s="246"/>
      <c r="BX661" s="523"/>
      <c r="BY661" s="246"/>
      <c r="BZ661" s="246"/>
      <c r="CA661" s="246"/>
      <c r="CB661" s="246"/>
      <c r="CC661" s="246"/>
      <c r="CD661" s="246"/>
      <c r="CE661" s="246"/>
      <c r="CF661" s="246"/>
      <c r="CG661" s="246"/>
      <c r="CH661" s="246"/>
      <c r="CI661" s="246"/>
      <c r="CJ661" s="246"/>
      <c r="CK661" s="246"/>
      <c r="CL661" s="246"/>
      <c r="CM661" s="248"/>
      <c r="CN661" s="523"/>
      <c r="CO661" s="562" t="str">
        <f t="shared" si="90"/>
        <v xml:space="preserve"> </v>
      </c>
      <c r="CP661" s="562" t="str">
        <f t="shared" ref="CP661:CP724" si="94">IF(OR(BQ661=0,P661=0)," ",BY661/P661)</f>
        <v xml:space="preserve"> </v>
      </c>
      <c r="CQ661" s="562" t="str">
        <f t="shared" ref="CQ661:CQ724" si="95">IF(OR(BQ661&gt;5, BQ661&lt;1)," ",BZ661/BT661)</f>
        <v xml:space="preserve"> </v>
      </c>
      <c r="CR661" s="562" t="str">
        <f t="shared" ref="CR661:CR724" si="96">IF(OR(BQ661&gt;5,BQ661&lt;1,P661=0)," ",BZ661/P661)</f>
        <v xml:space="preserve"> </v>
      </c>
      <c r="CS661" s="81"/>
      <c r="CT661" s="515"/>
    </row>
    <row r="662" spans="1:98" s="86" customFormat="1" ht="12.75" x14ac:dyDescent="0.25">
      <c r="A662" s="365"/>
      <c r="B662" s="147">
        <f>Demography!B661</f>
        <v>0</v>
      </c>
      <c r="C662" s="147">
        <f>Demography!C661</f>
        <v>0</v>
      </c>
      <c r="D662" s="148">
        <f>Demography!D661</f>
        <v>0</v>
      </c>
      <c r="E662" s="148">
        <f>Demography!E661</f>
        <v>0</v>
      </c>
      <c r="F662" s="148">
        <f>Demography!F661</f>
        <v>0</v>
      </c>
      <c r="G662" s="81"/>
      <c r="H662" s="256"/>
      <c r="I662" s="257"/>
      <c r="J662" s="257"/>
      <c r="K662" s="256"/>
      <c r="L662" s="240"/>
      <c r="M662" s="257"/>
      <c r="N662" s="256"/>
      <c r="O662" s="240"/>
      <c r="P662" s="261"/>
      <c r="Q662" s="261"/>
      <c r="R662" s="261"/>
      <c r="S662" s="261"/>
      <c r="T662" s="261"/>
      <c r="U662" s="522"/>
      <c r="V662" s="256"/>
      <c r="W662" s="238"/>
      <c r="X662" s="238"/>
      <c r="Y662" s="81"/>
      <c r="Z662" s="256"/>
      <c r="AA662" s="150"/>
      <c r="AB662" s="150"/>
      <c r="AC662" s="81"/>
      <c r="AD662" s="240"/>
      <c r="AE662" s="240"/>
      <c r="AF662" s="256"/>
      <c r="AG662" s="240"/>
      <c r="AH662" s="256"/>
      <c r="AI662" s="256"/>
      <c r="AJ662" s="256"/>
      <c r="AK662" s="245"/>
      <c r="AL662" s="245"/>
      <c r="AM662" s="245"/>
      <c r="AN662" s="245"/>
      <c r="AO662" s="245"/>
      <c r="AP662" s="523"/>
      <c r="AQ662" s="245"/>
      <c r="AR662" s="245"/>
      <c r="AS662" s="245"/>
      <c r="AT662" s="245"/>
      <c r="AU662" s="245"/>
      <c r="AV662" s="245"/>
      <c r="AW662" s="245"/>
      <c r="AX662" s="245"/>
      <c r="AY662" s="245"/>
      <c r="AZ662" s="245"/>
      <c r="BA662" s="245"/>
      <c r="BB662" s="245"/>
      <c r="BC662" s="245"/>
      <c r="BD662" s="245"/>
      <c r="BE662" s="247"/>
      <c r="BF662" s="523"/>
      <c r="BG662" s="561" t="str">
        <f t="shared" si="89"/>
        <v xml:space="preserve"> </v>
      </c>
      <c r="BH662" s="561" t="str">
        <f t="shared" si="91"/>
        <v xml:space="preserve"> </v>
      </c>
      <c r="BI662" s="561" t="str">
        <f t="shared" si="92"/>
        <v xml:space="preserve"> </v>
      </c>
      <c r="BJ662" s="561" t="str">
        <f t="shared" si="93"/>
        <v xml:space="preserve"> </v>
      </c>
      <c r="BK662" s="523"/>
      <c r="BL662" s="240"/>
      <c r="BM662" s="240"/>
      <c r="BN662" s="256"/>
      <c r="BO662" s="240"/>
      <c r="BP662" s="256"/>
      <c r="BQ662" s="256"/>
      <c r="BR662" s="256"/>
      <c r="BS662" s="245"/>
      <c r="BT662" s="245"/>
      <c r="BU662" s="245"/>
      <c r="BV662" s="245"/>
      <c r="BW662" s="245"/>
      <c r="BX662" s="523"/>
      <c r="BY662" s="245"/>
      <c r="BZ662" s="245"/>
      <c r="CA662" s="245"/>
      <c r="CB662" s="245"/>
      <c r="CC662" s="245"/>
      <c r="CD662" s="245"/>
      <c r="CE662" s="245"/>
      <c r="CF662" s="245"/>
      <c r="CG662" s="245"/>
      <c r="CH662" s="245"/>
      <c r="CI662" s="245"/>
      <c r="CJ662" s="245"/>
      <c r="CK662" s="245"/>
      <c r="CL662" s="245"/>
      <c r="CM662" s="247"/>
      <c r="CN662" s="523"/>
      <c r="CO662" s="561" t="str">
        <f t="shared" si="90"/>
        <v xml:space="preserve"> </v>
      </c>
      <c r="CP662" s="561" t="str">
        <f t="shared" si="94"/>
        <v xml:space="preserve"> </v>
      </c>
      <c r="CQ662" s="561" t="str">
        <f t="shared" si="95"/>
        <v xml:space="preserve"> </v>
      </c>
      <c r="CR662" s="561" t="str">
        <f t="shared" si="96"/>
        <v xml:space="preserve"> </v>
      </c>
      <c r="CS662" s="81"/>
      <c r="CT662" s="254"/>
    </row>
    <row r="663" spans="1:98" s="86" customFormat="1" ht="12.75" x14ac:dyDescent="0.25">
      <c r="A663" s="365"/>
      <c r="B663" s="361">
        <f>Demography!B662</f>
        <v>0</v>
      </c>
      <c r="C663" s="361">
        <f>Demography!C662</f>
        <v>0</v>
      </c>
      <c r="D663" s="362">
        <f>Demography!D662</f>
        <v>0</v>
      </c>
      <c r="E663" s="362">
        <f>Demography!E662</f>
        <v>0</v>
      </c>
      <c r="F663" s="362">
        <f>Demography!F662</f>
        <v>0</v>
      </c>
      <c r="G663" s="81"/>
      <c r="H663" s="241"/>
      <c r="I663" s="478"/>
      <c r="J663" s="478"/>
      <c r="K663" s="241"/>
      <c r="L663" s="242"/>
      <c r="M663" s="478"/>
      <c r="N663" s="241"/>
      <c r="O663" s="242"/>
      <c r="P663" s="243"/>
      <c r="Q663" s="243"/>
      <c r="R663" s="243"/>
      <c r="S663" s="243"/>
      <c r="T663" s="243"/>
      <c r="U663" s="524"/>
      <c r="V663" s="241"/>
      <c r="W663" s="415"/>
      <c r="X663" s="415"/>
      <c r="Y663" s="81"/>
      <c r="Z663" s="241"/>
      <c r="AA663" s="416"/>
      <c r="AB663" s="416"/>
      <c r="AC663" s="81"/>
      <c r="AD663" s="242"/>
      <c r="AE663" s="242"/>
      <c r="AF663" s="241"/>
      <c r="AG663" s="242"/>
      <c r="AH663" s="241"/>
      <c r="AI663" s="241"/>
      <c r="AJ663" s="241"/>
      <c r="AK663" s="246"/>
      <c r="AL663" s="246"/>
      <c r="AM663" s="246"/>
      <c r="AN663" s="246"/>
      <c r="AO663" s="246"/>
      <c r="AP663" s="523"/>
      <c r="AQ663" s="246"/>
      <c r="AR663" s="246"/>
      <c r="AS663" s="246"/>
      <c r="AT663" s="246"/>
      <c r="AU663" s="246"/>
      <c r="AV663" s="246"/>
      <c r="AW663" s="246"/>
      <c r="AX663" s="246"/>
      <c r="AY663" s="246"/>
      <c r="AZ663" s="246"/>
      <c r="BA663" s="246"/>
      <c r="BB663" s="246"/>
      <c r="BC663" s="246"/>
      <c r="BD663" s="246"/>
      <c r="BE663" s="248"/>
      <c r="BF663" s="523"/>
      <c r="BG663" s="562" t="str">
        <f t="shared" si="89"/>
        <v xml:space="preserve"> </v>
      </c>
      <c r="BH663" s="562" t="str">
        <f t="shared" si="91"/>
        <v xml:space="preserve"> </v>
      </c>
      <c r="BI663" s="562" t="str">
        <f t="shared" si="92"/>
        <v xml:space="preserve"> </v>
      </c>
      <c r="BJ663" s="562" t="str">
        <f t="shared" si="93"/>
        <v xml:space="preserve"> </v>
      </c>
      <c r="BK663" s="523"/>
      <c r="BL663" s="242"/>
      <c r="BM663" s="242"/>
      <c r="BN663" s="241"/>
      <c r="BO663" s="242"/>
      <c r="BP663" s="241"/>
      <c r="BQ663" s="241"/>
      <c r="BR663" s="241"/>
      <c r="BS663" s="246"/>
      <c r="BT663" s="246"/>
      <c r="BU663" s="246"/>
      <c r="BV663" s="246"/>
      <c r="BW663" s="246"/>
      <c r="BX663" s="523"/>
      <c r="BY663" s="246"/>
      <c r="BZ663" s="246"/>
      <c r="CA663" s="246"/>
      <c r="CB663" s="246"/>
      <c r="CC663" s="246"/>
      <c r="CD663" s="246"/>
      <c r="CE663" s="246"/>
      <c r="CF663" s="246"/>
      <c r="CG663" s="246"/>
      <c r="CH663" s="246"/>
      <c r="CI663" s="246"/>
      <c r="CJ663" s="246"/>
      <c r="CK663" s="246"/>
      <c r="CL663" s="246"/>
      <c r="CM663" s="248"/>
      <c r="CN663" s="523"/>
      <c r="CO663" s="562" t="str">
        <f t="shared" si="90"/>
        <v xml:space="preserve"> </v>
      </c>
      <c r="CP663" s="562" t="str">
        <f t="shared" si="94"/>
        <v xml:space="preserve"> </v>
      </c>
      <c r="CQ663" s="562" t="str">
        <f t="shared" si="95"/>
        <v xml:space="preserve"> </v>
      </c>
      <c r="CR663" s="562" t="str">
        <f t="shared" si="96"/>
        <v xml:space="preserve"> </v>
      </c>
      <c r="CS663" s="81"/>
      <c r="CT663" s="515"/>
    </row>
    <row r="664" spans="1:98" s="86" customFormat="1" ht="12.75" x14ac:dyDescent="0.25">
      <c r="A664" s="365"/>
      <c r="B664" s="147">
        <f>Demography!B663</f>
        <v>0</v>
      </c>
      <c r="C664" s="147">
        <f>Demography!C663</f>
        <v>0</v>
      </c>
      <c r="D664" s="148">
        <f>Demography!D663</f>
        <v>0</v>
      </c>
      <c r="E664" s="148">
        <f>Demography!E663</f>
        <v>0</v>
      </c>
      <c r="F664" s="148">
        <f>Demography!F663</f>
        <v>0</v>
      </c>
      <c r="G664" s="81"/>
      <c r="H664" s="256"/>
      <c r="I664" s="257"/>
      <c r="J664" s="257"/>
      <c r="K664" s="256"/>
      <c r="L664" s="240"/>
      <c r="M664" s="257"/>
      <c r="N664" s="256"/>
      <c r="O664" s="240"/>
      <c r="P664" s="261"/>
      <c r="Q664" s="261"/>
      <c r="R664" s="261"/>
      <c r="S664" s="261"/>
      <c r="T664" s="261"/>
      <c r="U664" s="522"/>
      <c r="V664" s="256"/>
      <c r="W664" s="238"/>
      <c r="X664" s="238"/>
      <c r="Y664" s="81"/>
      <c r="Z664" s="256"/>
      <c r="AA664" s="150"/>
      <c r="AB664" s="150"/>
      <c r="AC664" s="81"/>
      <c r="AD664" s="240"/>
      <c r="AE664" s="240"/>
      <c r="AF664" s="256"/>
      <c r="AG664" s="240"/>
      <c r="AH664" s="256"/>
      <c r="AI664" s="256"/>
      <c r="AJ664" s="256"/>
      <c r="AK664" s="245"/>
      <c r="AL664" s="245"/>
      <c r="AM664" s="245"/>
      <c r="AN664" s="245"/>
      <c r="AO664" s="245"/>
      <c r="AP664" s="523"/>
      <c r="AQ664" s="245"/>
      <c r="AR664" s="245"/>
      <c r="AS664" s="245"/>
      <c r="AT664" s="245"/>
      <c r="AU664" s="245"/>
      <c r="AV664" s="245"/>
      <c r="AW664" s="245"/>
      <c r="AX664" s="245"/>
      <c r="AY664" s="245"/>
      <c r="AZ664" s="245"/>
      <c r="BA664" s="245"/>
      <c r="BB664" s="245"/>
      <c r="BC664" s="245"/>
      <c r="BD664" s="245"/>
      <c r="BE664" s="247"/>
      <c r="BF664" s="523"/>
      <c r="BG664" s="561" t="str">
        <f t="shared" si="89"/>
        <v xml:space="preserve"> </v>
      </c>
      <c r="BH664" s="561" t="str">
        <f t="shared" si="91"/>
        <v xml:space="preserve"> </v>
      </c>
      <c r="BI664" s="561" t="str">
        <f t="shared" si="92"/>
        <v xml:space="preserve"> </v>
      </c>
      <c r="BJ664" s="561" t="str">
        <f t="shared" si="93"/>
        <v xml:space="preserve"> </v>
      </c>
      <c r="BK664" s="523"/>
      <c r="BL664" s="240"/>
      <c r="BM664" s="240"/>
      <c r="BN664" s="256"/>
      <c r="BO664" s="240"/>
      <c r="BP664" s="256"/>
      <c r="BQ664" s="256"/>
      <c r="BR664" s="256"/>
      <c r="BS664" s="245"/>
      <c r="BT664" s="245"/>
      <c r="BU664" s="245"/>
      <c r="BV664" s="245"/>
      <c r="BW664" s="245"/>
      <c r="BX664" s="523"/>
      <c r="BY664" s="245"/>
      <c r="BZ664" s="245"/>
      <c r="CA664" s="245"/>
      <c r="CB664" s="245"/>
      <c r="CC664" s="245"/>
      <c r="CD664" s="245"/>
      <c r="CE664" s="245"/>
      <c r="CF664" s="245"/>
      <c r="CG664" s="245"/>
      <c r="CH664" s="245"/>
      <c r="CI664" s="245"/>
      <c r="CJ664" s="245"/>
      <c r="CK664" s="245"/>
      <c r="CL664" s="245"/>
      <c r="CM664" s="247"/>
      <c r="CN664" s="523"/>
      <c r="CO664" s="561" t="str">
        <f t="shared" si="90"/>
        <v xml:space="preserve"> </v>
      </c>
      <c r="CP664" s="561" t="str">
        <f t="shared" si="94"/>
        <v xml:space="preserve"> </v>
      </c>
      <c r="CQ664" s="561" t="str">
        <f t="shared" si="95"/>
        <v xml:space="preserve"> </v>
      </c>
      <c r="CR664" s="561" t="str">
        <f t="shared" si="96"/>
        <v xml:space="preserve"> </v>
      </c>
      <c r="CS664" s="81"/>
      <c r="CT664" s="254"/>
    </row>
    <row r="665" spans="1:98" s="86" customFormat="1" ht="12.75" x14ac:dyDescent="0.25">
      <c r="A665" s="365"/>
      <c r="B665" s="361">
        <f>Demography!B664</f>
        <v>0</v>
      </c>
      <c r="C665" s="361">
        <f>Demography!C664</f>
        <v>0</v>
      </c>
      <c r="D665" s="362">
        <f>Demography!D664</f>
        <v>0</v>
      </c>
      <c r="E665" s="362">
        <f>Demography!E664</f>
        <v>0</v>
      </c>
      <c r="F665" s="362">
        <f>Demography!F664</f>
        <v>0</v>
      </c>
      <c r="G665" s="81"/>
      <c r="H665" s="241"/>
      <c r="I665" s="478"/>
      <c r="J665" s="478"/>
      <c r="K665" s="241"/>
      <c r="L665" s="242"/>
      <c r="M665" s="478"/>
      <c r="N665" s="241"/>
      <c r="O665" s="242"/>
      <c r="P665" s="243"/>
      <c r="Q665" s="243"/>
      <c r="R665" s="243"/>
      <c r="S665" s="243"/>
      <c r="T665" s="243"/>
      <c r="U665" s="524"/>
      <c r="V665" s="241"/>
      <c r="W665" s="415"/>
      <c r="X665" s="415"/>
      <c r="Y665" s="81"/>
      <c r="Z665" s="241"/>
      <c r="AA665" s="416"/>
      <c r="AB665" s="416"/>
      <c r="AC665" s="81"/>
      <c r="AD665" s="242"/>
      <c r="AE665" s="242"/>
      <c r="AF665" s="241"/>
      <c r="AG665" s="242"/>
      <c r="AH665" s="241"/>
      <c r="AI665" s="241"/>
      <c r="AJ665" s="241"/>
      <c r="AK665" s="246"/>
      <c r="AL665" s="246"/>
      <c r="AM665" s="246"/>
      <c r="AN665" s="246"/>
      <c r="AO665" s="246"/>
      <c r="AP665" s="523"/>
      <c r="AQ665" s="246"/>
      <c r="AR665" s="246"/>
      <c r="AS665" s="246"/>
      <c r="AT665" s="246"/>
      <c r="AU665" s="246"/>
      <c r="AV665" s="246"/>
      <c r="AW665" s="246"/>
      <c r="AX665" s="246"/>
      <c r="AY665" s="246"/>
      <c r="AZ665" s="246"/>
      <c r="BA665" s="246"/>
      <c r="BB665" s="246"/>
      <c r="BC665" s="246"/>
      <c r="BD665" s="246"/>
      <c r="BE665" s="248"/>
      <c r="BF665" s="523"/>
      <c r="BG665" s="562" t="str">
        <f t="shared" si="89"/>
        <v xml:space="preserve"> </v>
      </c>
      <c r="BH665" s="562" t="str">
        <f t="shared" si="91"/>
        <v xml:space="preserve"> </v>
      </c>
      <c r="BI665" s="562" t="str">
        <f t="shared" si="92"/>
        <v xml:space="preserve"> </v>
      </c>
      <c r="BJ665" s="562" t="str">
        <f t="shared" si="93"/>
        <v xml:space="preserve"> </v>
      </c>
      <c r="BK665" s="523"/>
      <c r="BL665" s="242"/>
      <c r="BM665" s="242"/>
      <c r="BN665" s="241"/>
      <c r="BO665" s="242"/>
      <c r="BP665" s="241"/>
      <c r="BQ665" s="241"/>
      <c r="BR665" s="241"/>
      <c r="BS665" s="246"/>
      <c r="BT665" s="246"/>
      <c r="BU665" s="246"/>
      <c r="BV665" s="246"/>
      <c r="BW665" s="246"/>
      <c r="BX665" s="523"/>
      <c r="BY665" s="246"/>
      <c r="BZ665" s="246"/>
      <c r="CA665" s="246"/>
      <c r="CB665" s="246"/>
      <c r="CC665" s="246"/>
      <c r="CD665" s="246"/>
      <c r="CE665" s="246"/>
      <c r="CF665" s="246"/>
      <c r="CG665" s="246"/>
      <c r="CH665" s="246"/>
      <c r="CI665" s="246"/>
      <c r="CJ665" s="246"/>
      <c r="CK665" s="246"/>
      <c r="CL665" s="246"/>
      <c r="CM665" s="248"/>
      <c r="CN665" s="523"/>
      <c r="CO665" s="562" t="str">
        <f t="shared" si="90"/>
        <v xml:space="preserve"> </v>
      </c>
      <c r="CP665" s="562" t="str">
        <f t="shared" si="94"/>
        <v xml:space="preserve"> </v>
      </c>
      <c r="CQ665" s="562" t="str">
        <f t="shared" si="95"/>
        <v xml:space="preserve"> </v>
      </c>
      <c r="CR665" s="562" t="str">
        <f t="shared" si="96"/>
        <v xml:space="preserve"> </v>
      </c>
      <c r="CS665" s="81"/>
      <c r="CT665" s="515"/>
    </row>
    <row r="666" spans="1:98" s="86" customFormat="1" ht="12.75" x14ac:dyDescent="0.25">
      <c r="A666" s="365"/>
      <c r="B666" s="147">
        <f>Demography!B665</f>
        <v>0</v>
      </c>
      <c r="C666" s="147">
        <f>Demography!C665</f>
        <v>0</v>
      </c>
      <c r="D666" s="148">
        <f>Demography!D665</f>
        <v>0</v>
      </c>
      <c r="E666" s="148">
        <f>Demography!E665</f>
        <v>0</v>
      </c>
      <c r="F666" s="148">
        <f>Demography!F665</f>
        <v>0</v>
      </c>
      <c r="G666" s="81"/>
      <c r="H666" s="256"/>
      <c r="I666" s="257"/>
      <c r="J666" s="257"/>
      <c r="K666" s="256"/>
      <c r="L666" s="240"/>
      <c r="M666" s="257"/>
      <c r="N666" s="256"/>
      <c r="O666" s="240"/>
      <c r="P666" s="261"/>
      <c r="Q666" s="261"/>
      <c r="R666" s="261"/>
      <c r="S666" s="261"/>
      <c r="T666" s="261"/>
      <c r="U666" s="522"/>
      <c r="V666" s="256"/>
      <c r="W666" s="238"/>
      <c r="X666" s="238"/>
      <c r="Y666" s="81"/>
      <c r="Z666" s="256"/>
      <c r="AA666" s="150"/>
      <c r="AB666" s="150"/>
      <c r="AC666" s="81"/>
      <c r="AD666" s="240"/>
      <c r="AE666" s="240"/>
      <c r="AF666" s="256"/>
      <c r="AG666" s="240"/>
      <c r="AH666" s="256"/>
      <c r="AI666" s="256"/>
      <c r="AJ666" s="256"/>
      <c r="AK666" s="245"/>
      <c r="AL666" s="245"/>
      <c r="AM666" s="245"/>
      <c r="AN666" s="245"/>
      <c r="AO666" s="245"/>
      <c r="AP666" s="523"/>
      <c r="AQ666" s="245"/>
      <c r="AR666" s="245"/>
      <c r="AS666" s="245"/>
      <c r="AT666" s="245"/>
      <c r="AU666" s="245"/>
      <c r="AV666" s="245"/>
      <c r="AW666" s="245"/>
      <c r="AX666" s="245"/>
      <c r="AY666" s="245"/>
      <c r="AZ666" s="245"/>
      <c r="BA666" s="245"/>
      <c r="BB666" s="245"/>
      <c r="BC666" s="245"/>
      <c r="BD666" s="245"/>
      <c r="BE666" s="247"/>
      <c r="BF666" s="523"/>
      <c r="BG666" s="561" t="str">
        <f t="shared" si="89"/>
        <v xml:space="preserve"> </v>
      </c>
      <c r="BH666" s="561" t="str">
        <f t="shared" si="91"/>
        <v xml:space="preserve"> </v>
      </c>
      <c r="BI666" s="561" t="str">
        <f t="shared" si="92"/>
        <v xml:space="preserve"> </v>
      </c>
      <c r="BJ666" s="561" t="str">
        <f t="shared" si="93"/>
        <v xml:space="preserve"> </v>
      </c>
      <c r="BK666" s="523"/>
      <c r="BL666" s="240"/>
      <c r="BM666" s="240"/>
      <c r="BN666" s="256"/>
      <c r="BO666" s="240"/>
      <c r="BP666" s="256"/>
      <c r="BQ666" s="256"/>
      <c r="BR666" s="256"/>
      <c r="BS666" s="245"/>
      <c r="BT666" s="245"/>
      <c r="BU666" s="245"/>
      <c r="BV666" s="245"/>
      <c r="BW666" s="245"/>
      <c r="BX666" s="523"/>
      <c r="BY666" s="245"/>
      <c r="BZ666" s="245"/>
      <c r="CA666" s="245"/>
      <c r="CB666" s="245"/>
      <c r="CC666" s="245"/>
      <c r="CD666" s="245"/>
      <c r="CE666" s="245"/>
      <c r="CF666" s="245"/>
      <c r="CG666" s="245"/>
      <c r="CH666" s="245"/>
      <c r="CI666" s="245"/>
      <c r="CJ666" s="245"/>
      <c r="CK666" s="245"/>
      <c r="CL666" s="245"/>
      <c r="CM666" s="247"/>
      <c r="CN666" s="523"/>
      <c r="CO666" s="561" t="str">
        <f t="shared" si="90"/>
        <v xml:space="preserve"> </v>
      </c>
      <c r="CP666" s="561" t="str">
        <f t="shared" si="94"/>
        <v xml:space="preserve"> </v>
      </c>
      <c r="CQ666" s="561" t="str">
        <f t="shared" si="95"/>
        <v xml:space="preserve"> </v>
      </c>
      <c r="CR666" s="561" t="str">
        <f t="shared" si="96"/>
        <v xml:space="preserve"> </v>
      </c>
      <c r="CS666" s="81"/>
      <c r="CT666" s="254"/>
    </row>
    <row r="667" spans="1:98" s="86" customFormat="1" ht="12.75" x14ac:dyDescent="0.25">
      <c r="A667" s="365"/>
      <c r="B667" s="361">
        <f>Demography!B666</f>
        <v>0</v>
      </c>
      <c r="C667" s="361">
        <f>Demography!C666</f>
        <v>0</v>
      </c>
      <c r="D667" s="362">
        <f>Demography!D666</f>
        <v>0</v>
      </c>
      <c r="E667" s="362">
        <f>Demography!E666</f>
        <v>0</v>
      </c>
      <c r="F667" s="362">
        <f>Demography!F666</f>
        <v>0</v>
      </c>
      <c r="G667" s="81"/>
      <c r="H667" s="241"/>
      <c r="I667" s="478"/>
      <c r="J667" s="478"/>
      <c r="K667" s="241"/>
      <c r="L667" s="242"/>
      <c r="M667" s="478"/>
      <c r="N667" s="241"/>
      <c r="O667" s="242"/>
      <c r="P667" s="243"/>
      <c r="Q667" s="243"/>
      <c r="R667" s="243"/>
      <c r="S667" s="243"/>
      <c r="T667" s="243"/>
      <c r="U667" s="524"/>
      <c r="V667" s="241"/>
      <c r="W667" s="415"/>
      <c r="X667" s="415"/>
      <c r="Y667" s="81"/>
      <c r="Z667" s="241"/>
      <c r="AA667" s="416"/>
      <c r="AB667" s="416"/>
      <c r="AC667" s="81"/>
      <c r="AD667" s="242"/>
      <c r="AE667" s="242"/>
      <c r="AF667" s="241"/>
      <c r="AG667" s="242"/>
      <c r="AH667" s="241"/>
      <c r="AI667" s="241"/>
      <c r="AJ667" s="241"/>
      <c r="AK667" s="246"/>
      <c r="AL667" s="246"/>
      <c r="AM667" s="246"/>
      <c r="AN667" s="246"/>
      <c r="AO667" s="246"/>
      <c r="AP667" s="523"/>
      <c r="AQ667" s="246"/>
      <c r="AR667" s="246"/>
      <c r="AS667" s="246"/>
      <c r="AT667" s="246"/>
      <c r="AU667" s="246"/>
      <c r="AV667" s="246"/>
      <c r="AW667" s="246"/>
      <c r="AX667" s="246"/>
      <c r="AY667" s="246"/>
      <c r="AZ667" s="246"/>
      <c r="BA667" s="246"/>
      <c r="BB667" s="246"/>
      <c r="BC667" s="246"/>
      <c r="BD667" s="246"/>
      <c r="BE667" s="248"/>
      <c r="BF667" s="523"/>
      <c r="BG667" s="562" t="str">
        <f t="shared" si="89"/>
        <v xml:space="preserve"> </v>
      </c>
      <c r="BH667" s="562" t="str">
        <f t="shared" si="91"/>
        <v xml:space="preserve"> </v>
      </c>
      <c r="BI667" s="562" t="str">
        <f t="shared" si="92"/>
        <v xml:space="preserve"> </v>
      </c>
      <c r="BJ667" s="562" t="str">
        <f t="shared" si="93"/>
        <v xml:space="preserve"> </v>
      </c>
      <c r="BK667" s="523"/>
      <c r="BL667" s="242"/>
      <c r="BM667" s="242"/>
      <c r="BN667" s="241"/>
      <c r="BO667" s="242"/>
      <c r="BP667" s="241"/>
      <c r="BQ667" s="241"/>
      <c r="BR667" s="241"/>
      <c r="BS667" s="246"/>
      <c r="BT667" s="246"/>
      <c r="BU667" s="246"/>
      <c r="BV667" s="246"/>
      <c r="BW667" s="246"/>
      <c r="BX667" s="523"/>
      <c r="BY667" s="246"/>
      <c r="BZ667" s="246"/>
      <c r="CA667" s="246"/>
      <c r="CB667" s="246"/>
      <c r="CC667" s="246"/>
      <c r="CD667" s="246"/>
      <c r="CE667" s="246"/>
      <c r="CF667" s="246"/>
      <c r="CG667" s="246"/>
      <c r="CH667" s="246"/>
      <c r="CI667" s="246"/>
      <c r="CJ667" s="246"/>
      <c r="CK667" s="246"/>
      <c r="CL667" s="246"/>
      <c r="CM667" s="248"/>
      <c r="CN667" s="523"/>
      <c r="CO667" s="562" t="str">
        <f t="shared" si="90"/>
        <v xml:space="preserve"> </v>
      </c>
      <c r="CP667" s="562" t="str">
        <f t="shared" si="94"/>
        <v xml:space="preserve"> </v>
      </c>
      <c r="CQ667" s="562" t="str">
        <f t="shared" si="95"/>
        <v xml:space="preserve"> </v>
      </c>
      <c r="CR667" s="562" t="str">
        <f t="shared" si="96"/>
        <v xml:space="preserve"> </v>
      </c>
      <c r="CS667" s="81"/>
      <c r="CT667" s="515"/>
    </row>
    <row r="668" spans="1:98" s="86" customFormat="1" ht="12.75" x14ac:dyDescent="0.25">
      <c r="A668" s="365"/>
      <c r="B668" s="147">
        <f>Demography!B667</f>
        <v>0</v>
      </c>
      <c r="C668" s="147">
        <f>Demography!C667</f>
        <v>0</v>
      </c>
      <c r="D668" s="148">
        <f>Demography!D667</f>
        <v>0</v>
      </c>
      <c r="E668" s="148">
        <f>Demography!E667</f>
        <v>0</v>
      </c>
      <c r="F668" s="148">
        <f>Demography!F667</f>
        <v>0</v>
      </c>
      <c r="G668" s="81"/>
      <c r="H668" s="256"/>
      <c r="I668" s="257"/>
      <c r="J668" s="257"/>
      <c r="K668" s="256"/>
      <c r="L668" s="240"/>
      <c r="M668" s="257"/>
      <c r="N668" s="256"/>
      <c r="O668" s="240"/>
      <c r="P668" s="261"/>
      <c r="Q668" s="261"/>
      <c r="R668" s="261"/>
      <c r="S668" s="261"/>
      <c r="T668" s="261"/>
      <c r="U668" s="522"/>
      <c r="V668" s="256"/>
      <c r="W668" s="238"/>
      <c r="X668" s="238"/>
      <c r="Y668" s="81"/>
      <c r="Z668" s="256"/>
      <c r="AA668" s="150"/>
      <c r="AB668" s="150"/>
      <c r="AC668" s="81"/>
      <c r="AD668" s="240"/>
      <c r="AE668" s="240"/>
      <c r="AF668" s="256"/>
      <c r="AG668" s="240"/>
      <c r="AH668" s="256"/>
      <c r="AI668" s="256"/>
      <c r="AJ668" s="256"/>
      <c r="AK668" s="245"/>
      <c r="AL668" s="245"/>
      <c r="AM668" s="245"/>
      <c r="AN668" s="245"/>
      <c r="AO668" s="245"/>
      <c r="AP668" s="523"/>
      <c r="AQ668" s="245"/>
      <c r="AR668" s="245"/>
      <c r="AS668" s="245"/>
      <c r="AT668" s="245"/>
      <c r="AU668" s="245"/>
      <c r="AV668" s="245"/>
      <c r="AW668" s="245"/>
      <c r="AX668" s="245"/>
      <c r="AY668" s="245"/>
      <c r="AZ668" s="245"/>
      <c r="BA668" s="245"/>
      <c r="BB668" s="245"/>
      <c r="BC668" s="245"/>
      <c r="BD668" s="245"/>
      <c r="BE668" s="247"/>
      <c r="BF668" s="523"/>
      <c r="BG668" s="561" t="str">
        <f t="shared" si="89"/>
        <v xml:space="preserve"> </v>
      </c>
      <c r="BH668" s="561" t="str">
        <f t="shared" si="91"/>
        <v xml:space="preserve"> </v>
      </c>
      <c r="BI668" s="561" t="str">
        <f t="shared" si="92"/>
        <v xml:space="preserve"> </v>
      </c>
      <c r="BJ668" s="561" t="str">
        <f t="shared" si="93"/>
        <v xml:space="preserve"> </v>
      </c>
      <c r="BK668" s="523"/>
      <c r="BL668" s="240"/>
      <c r="BM668" s="240"/>
      <c r="BN668" s="256"/>
      <c r="BO668" s="240"/>
      <c r="BP668" s="256"/>
      <c r="BQ668" s="256"/>
      <c r="BR668" s="256"/>
      <c r="BS668" s="245"/>
      <c r="BT668" s="245"/>
      <c r="BU668" s="245"/>
      <c r="BV668" s="245"/>
      <c r="BW668" s="245"/>
      <c r="BX668" s="523"/>
      <c r="BY668" s="245"/>
      <c r="BZ668" s="245"/>
      <c r="CA668" s="245"/>
      <c r="CB668" s="245"/>
      <c r="CC668" s="245"/>
      <c r="CD668" s="245"/>
      <c r="CE668" s="245"/>
      <c r="CF668" s="245"/>
      <c r="CG668" s="245"/>
      <c r="CH668" s="245"/>
      <c r="CI668" s="245"/>
      <c r="CJ668" s="245"/>
      <c r="CK668" s="245"/>
      <c r="CL668" s="245"/>
      <c r="CM668" s="247"/>
      <c r="CN668" s="523"/>
      <c r="CO668" s="561" t="str">
        <f t="shared" si="90"/>
        <v xml:space="preserve"> </v>
      </c>
      <c r="CP668" s="561" t="str">
        <f t="shared" si="94"/>
        <v xml:space="preserve"> </v>
      </c>
      <c r="CQ668" s="561" t="str">
        <f t="shared" si="95"/>
        <v xml:space="preserve"> </v>
      </c>
      <c r="CR668" s="561" t="str">
        <f t="shared" si="96"/>
        <v xml:space="preserve"> </v>
      </c>
      <c r="CS668" s="81"/>
      <c r="CT668" s="254"/>
    </row>
    <row r="669" spans="1:98" s="86" customFormat="1" ht="12.75" x14ac:dyDescent="0.25">
      <c r="A669" s="365"/>
      <c r="B669" s="361">
        <f>Demography!B668</f>
        <v>0</v>
      </c>
      <c r="C669" s="361">
        <f>Demography!C668</f>
        <v>0</v>
      </c>
      <c r="D669" s="362">
        <f>Demography!D668</f>
        <v>0</v>
      </c>
      <c r="E669" s="362">
        <f>Demography!E668</f>
        <v>0</v>
      </c>
      <c r="F669" s="362">
        <f>Demography!F668</f>
        <v>0</v>
      </c>
      <c r="G669" s="81"/>
      <c r="H669" s="241"/>
      <c r="I669" s="478"/>
      <c r="J669" s="478"/>
      <c r="K669" s="241"/>
      <c r="L669" s="242"/>
      <c r="M669" s="478"/>
      <c r="N669" s="241"/>
      <c r="O669" s="242"/>
      <c r="P669" s="243"/>
      <c r="Q669" s="243"/>
      <c r="R669" s="243"/>
      <c r="S669" s="243"/>
      <c r="T669" s="243"/>
      <c r="U669" s="524"/>
      <c r="V669" s="241"/>
      <c r="W669" s="415"/>
      <c r="X669" s="415"/>
      <c r="Y669" s="81"/>
      <c r="Z669" s="241"/>
      <c r="AA669" s="416"/>
      <c r="AB669" s="416"/>
      <c r="AC669" s="81"/>
      <c r="AD669" s="242"/>
      <c r="AE669" s="242"/>
      <c r="AF669" s="241"/>
      <c r="AG669" s="242"/>
      <c r="AH669" s="241"/>
      <c r="AI669" s="241"/>
      <c r="AJ669" s="241"/>
      <c r="AK669" s="246"/>
      <c r="AL669" s="246"/>
      <c r="AM669" s="246"/>
      <c r="AN669" s="246"/>
      <c r="AO669" s="246"/>
      <c r="AP669" s="523"/>
      <c r="AQ669" s="246"/>
      <c r="AR669" s="246"/>
      <c r="AS669" s="246"/>
      <c r="AT669" s="246"/>
      <c r="AU669" s="246"/>
      <c r="AV669" s="246"/>
      <c r="AW669" s="246"/>
      <c r="AX669" s="246"/>
      <c r="AY669" s="246"/>
      <c r="AZ669" s="246"/>
      <c r="BA669" s="246"/>
      <c r="BB669" s="246"/>
      <c r="BC669" s="246"/>
      <c r="BD669" s="246"/>
      <c r="BE669" s="248"/>
      <c r="BF669" s="523"/>
      <c r="BG669" s="562" t="str">
        <f t="shared" si="89"/>
        <v xml:space="preserve"> </v>
      </c>
      <c r="BH669" s="562" t="str">
        <f t="shared" si="91"/>
        <v xml:space="preserve"> </v>
      </c>
      <c r="BI669" s="562" t="str">
        <f t="shared" si="92"/>
        <v xml:space="preserve"> </v>
      </c>
      <c r="BJ669" s="562" t="str">
        <f t="shared" si="93"/>
        <v xml:space="preserve"> </v>
      </c>
      <c r="BK669" s="523"/>
      <c r="BL669" s="242"/>
      <c r="BM669" s="242"/>
      <c r="BN669" s="241"/>
      <c r="BO669" s="242"/>
      <c r="BP669" s="241"/>
      <c r="BQ669" s="241"/>
      <c r="BR669" s="241"/>
      <c r="BS669" s="246"/>
      <c r="BT669" s="246"/>
      <c r="BU669" s="246"/>
      <c r="BV669" s="246"/>
      <c r="BW669" s="246"/>
      <c r="BX669" s="523"/>
      <c r="BY669" s="246"/>
      <c r="BZ669" s="246"/>
      <c r="CA669" s="246"/>
      <c r="CB669" s="246"/>
      <c r="CC669" s="246"/>
      <c r="CD669" s="246"/>
      <c r="CE669" s="246"/>
      <c r="CF669" s="246"/>
      <c r="CG669" s="246"/>
      <c r="CH669" s="246"/>
      <c r="CI669" s="246"/>
      <c r="CJ669" s="246"/>
      <c r="CK669" s="246"/>
      <c r="CL669" s="246"/>
      <c r="CM669" s="248"/>
      <c r="CN669" s="523"/>
      <c r="CO669" s="562" t="str">
        <f t="shared" si="90"/>
        <v xml:space="preserve"> </v>
      </c>
      <c r="CP669" s="562" t="str">
        <f t="shared" si="94"/>
        <v xml:space="preserve"> </v>
      </c>
      <c r="CQ669" s="562" t="str">
        <f t="shared" si="95"/>
        <v xml:space="preserve"> </v>
      </c>
      <c r="CR669" s="562" t="str">
        <f t="shared" si="96"/>
        <v xml:space="preserve"> </v>
      </c>
      <c r="CS669" s="81"/>
      <c r="CT669" s="515"/>
    </row>
    <row r="670" spans="1:98" s="86" customFormat="1" ht="12.75" x14ac:dyDescent="0.25">
      <c r="A670" s="365"/>
      <c r="B670" s="147">
        <f>Demography!B669</f>
        <v>0</v>
      </c>
      <c r="C670" s="147">
        <f>Demography!C669</f>
        <v>0</v>
      </c>
      <c r="D670" s="148">
        <f>Demography!D669</f>
        <v>0</v>
      </c>
      <c r="E670" s="148">
        <f>Demography!E669</f>
        <v>0</v>
      </c>
      <c r="F670" s="148">
        <f>Demography!F669</f>
        <v>0</v>
      </c>
      <c r="G670" s="81"/>
      <c r="H670" s="256"/>
      <c r="I670" s="257"/>
      <c r="J670" s="257"/>
      <c r="K670" s="256"/>
      <c r="L670" s="240"/>
      <c r="M670" s="257"/>
      <c r="N670" s="256"/>
      <c r="O670" s="240"/>
      <c r="P670" s="261"/>
      <c r="Q670" s="261"/>
      <c r="R670" s="261"/>
      <c r="S670" s="261"/>
      <c r="T670" s="261"/>
      <c r="U670" s="522"/>
      <c r="V670" s="256"/>
      <c r="W670" s="238"/>
      <c r="X670" s="238"/>
      <c r="Y670" s="81"/>
      <c r="Z670" s="256"/>
      <c r="AA670" s="150"/>
      <c r="AB670" s="150"/>
      <c r="AC670" s="81"/>
      <c r="AD670" s="240"/>
      <c r="AE670" s="240"/>
      <c r="AF670" s="256"/>
      <c r="AG670" s="240"/>
      <c r="AH670" s="256"/>
      <c r="AI670" s="256"/>
      <c r="AJ670" s="256"/>
      <c r="AK670" s="245"/>
      <c r="AL670" s="245"/>
      <c r="AM670" s="245"/>
      <c r="AN670" s="245"/>
      <c r="AO670" s="245"/>
      <c r="AP670" s="523"/>
      <c r="AQ670" s="245"/>
      <c r="AR670" s="245"/>
      <c r="AS670" s="245"/>
      <c r="AT670" s="245"/>
      <c r="AU670" s="245"/>
      <c r="AV670" s="245"/>
      <c r="AW670" s="245"/>
      <c r="AX670" s="245"/>
      <c r="AY670" s="245"/>
      <c r="AZ670" s="245"/>
      <c r="BA670" s="245"/>
      <c r="BB670" s="245"/>
      <c r="BC670" s="245"/>
      <c r="BD670" s="245"/>
      <c r="BE670" s="247"/>
      <c r="BF670" s="523"/>
      <c r="BG670" s="561" t="str">
        <f t="shared" si="89"/>
        <v xml:space="preserve"> </v>
      </c>
      <c r="BH670" s="561" t="str">
        <f t="shared" si="91"/>
        <v xml:space="preserve"> </v>
      </c>
      <c r="BI670" s="561" t="str">
        <f t="shared" si="92"/>
        <v xml:space="preserve"> </v>
      </c>
      <c r="BJ670" s="561" t="str">
        <f t="shared" si="93"/>
        <v xml:space="preserve"> </v>
      </c>
      <c r="BK670" s="523"/>
      <c r="BL670" s="240"/>
      <c r="BM670" s="240"/>
      <c r="BN670" s="256"/>
      <c r="BO670" s="240"/>
      <c r="BP670" s="256"/>
      <c r="BQ670" s="256"/>
      <c r="BR670" s="256"/>
      <c r="BS670" s="245"/>
      <c r="BT670" s="245"/>
      <c r="BU670" s="245"/>
      <c r="BV670" s="245"/>
      <c r="BW670" s="245"/>
      <c r="BX670" s="523"/>
      <c r="BY670" s="245"/>
      <c r="BZ670" s="245"/>
      <c r="CA670" s="245"/>
      <c r="CB670" s="245"/>
      <c r="CC670" s="245"/>
      <c r="CD670" s="245"/>
      <c r="CE670" s="245"/>
      <c r="CF670" s="245"/>
      <c r="CG670" s="245"/>
      <c r="CH670" s="245"/>
      <c r="CI670" s="245"/>
      <c r="CJ670" s="245"/>
      <c r="CK670" s="245"/>
      <c r="CL670" s="245"/>
      <c r="CM670" s="247"/>
      <c r="CN670" s="523"/>
      <c r="CO670" s="561" t="str">
        <f t="shared" si="90"/>
        <v xml:space="preserve"> </v>
      </c>
      <c r="CP670" s="561" t="str">
        <f t="shared" si="94"/>
        <v xml:space="preserve"> </v>
      </c>
      <c r="CQ670" s="561" t="str">
        <f t="shared" si="95"/>
        <v xml:space="preserve"> </v>
      </c>
      <c r="CR670" s="561" t="str">
        <f t="shared" si="96"/>
        <v xml:space="preserve"> </v>
      </c>
      <c r="CS670" s="81"/>
      <c r="CT670" s="254"/>
    </row>
    <row r="671" spans="1:98" s="86" customFormat="1" ht="12.75" x14ac:dyDescent="0.25">
      <c r="A671" s="365"/>
      <c r="B671" s="361">
        <f>Demography!B670</f>
        <v>0</v>
      </c>
      <c r="C671" s="361">
        <f>Demography!C670</f>
        <v>0</v>
      </c>
      <c r="D671" s="362">
        <f>Demography!D670</f>
        <v>0</v>
      </c>
      <c r="E671" s="362">
        <f>Demography!E670</f>
        <v>0</v>
      </c>
      <c r="F671" s="362">
        <f>Demography!F670</f>
        <v>0</v>
      </c>
      <c r="G671" s="81"/>
      <c r="H671" s="241"/>
      <c r="I671" s="478"/>
      <c r="J671" s="478"/>
      <c r="K671" s="241"/>
      <c r="L671" s="242"/>
      <c r="M671" s="478"/>
      <c r="N671" s="241"/>
      <c r="O671" s="242"/>
      <c r="P671" s="243"/>
      <c r="Q671" s="243"/>
      <c r="R671" s="243"/>
      <c r="S671" s="243"/>
      <c r="T671" s="243"/>
      <c r="U671" s="524"/>
      <c r="V671" s="241"/>
      <c r="W671" s="415"/>
      <c r="X671" s="415"/>
      <c r="Y671" s="81"/>
      <c r="Z671" s="241"/>
      <c r="AA671" s="416"/>
      <c r="AB671" s="416"/>
      <c r="AC671" s="81"/>
      <c r="AD671" s="242"/>
      <c r="AE671" s="242"/>
      <c r="AF671" s="241"/>
      <c r="AG671" s="242"/>
      <c r="AH671" s="241"/>
      <c r="AI671" s="241"/>
      <c r="AJ671" s="241"/>
      <c r="AK671" s="246"/>
      <c r="AL671" s="246"/>
      <c r="AM671" s="246"/>
      <c r="AN671" s="246"/>
      <c r="AO671" s="246"/>
      <c r="AP671" s="523"/>
      <c r="AQ671" s="246"/>
      <c r="AR671" s="246"/>
      <c r="AS671" s="246"/>
      <c r="AT671" s="246"/>
      <c r="AU671" s="246"/>
      <c r="AV671" s="246"/>
      <c r="AW671" s="246"/>
      <c r="AX671" s="246"/>
      <c r="AY671" s="246"/>
      <c r="AZ671" s="246"/>
      <c r="BA671" s="246"/>
      <c r="BB671" s="246"/>
      <c r="BC671" s="246"/>
      <c r="BD671" s="246"/>
      <c r="BE671" s="248"/>
      <c r="BF671" s="523"/>
      <c r="BG671" s="562" t="str">
        <f t="shared" si="89"/>
        <v xml:space="preserve"> </v>
      </c>
      <c r="BH671" s="562" t="str">
        <f t="shared" si="91"/>
        <v xml:space="preserve"> </v>
      </c>
      <c r="BI671" s="562" t="str">
        <f t="shared" si="92"/>
        <v xml:space="preserve"> </v>
      </c>
      <c r="BJ671" s="562" t="str">
        <f t="shared" si="93"/>
        <v xml:space="preserve"> </v>
      </c>
      <c r="BK671" s="523"/>
      <c r="BL671" s="242"/>
      <c r="BM671" s="242"/>
      <c r="BN671" s="241"/>
      <c r="BO671" s="242"/>
      <c r="BP671" s="241"/>
      <c r="BQ671" s="241"/>
      <c r="BR671" s="241"/>
      <c r="BS671" s="246"/>
      <c r="BT671" s="246"/>
      <c r="BU671" s="246"/>
      <c r="BV671" s="246"/>
      <c r="BW671" s="246"/>
      <c r="BX671" s="523"/>
      <c r="BY671" s="246"/>
      <c r="BZ671" s="246"/>
      <c r="CA671" s="246"/>
      <c r="CB671" s="246"/>
      <c r="CC671" s="246"/>
      <c r="CD671" s="246"/>
      <c r="CE671" s="246"/>
      <c r="CF671" s="246"/>
      <c r="CG671" s="246"/>
      <c r="CH671" s="246"/>
      <c r="CI671" s="246"/>
      <c r="CJ671" s="246"/>
      <c r="CK671" s="246"/>
      <c r="CL671" s="246"/>
      <c r="CM671" s="248"/>
      <c r="CN671" s="523"/>
      <c r="CO671" s="562" t="str">
        <f t="shared" si="90"/>
        <v xml:space="preserve"> </v>
      </c>
      <c r="CP671" s="562" t="str">
        <f t="shared" si="94"/>
        <v xml:space="preserve"> </v>
      </c>
      <c r="CQ671" s="562" t="str">
        <f t="shared" si="95"/>
        <v xml:space="preserve"> </v>
      </c>
      <c r="CR671" s="562" t="str">
        <f t="shared" si="96"/>
        <v xml:space="preserve"> </v>
      </c>
      <c r="CS671" s="81"/>
      <c r="CT671" s="515"/>
    </row>
    <row r="672" spans="1:98" s="86" customFormat="1" ht="12.75" x14ac:dyDescent="0.25">
      <c r="A672" s="365"/>
      <c r="B672" s="147">
        <f>Demography!B671</f>
        <v>0</v>
      </c>
      <c r="C672" s="147">
        <f>Demography!C671</f>
        <v>0</v>
      </c>
      <c r="D672" s="148">
        <f>Demography!D671</f>
        <v>0</v>
      </c>
      <c r="E672" s="148">
        <f>Demography!E671</f>
        <v>0</v>
      </c>
      <c r="F672" s="148">
        <f>Demography!F671</f>
        <v>0</v>
      </c>
      <c r="G672" s="81"/>
      <c r="H672" s="256"/>
      <c r="I672" s="257"/>
      <c r="J672" s="257"/>
      <c r="K672" s="256"/>
      <c r="L672" s="240"/>
      <c r="M672" s="257"/>
      <c r="N672" s="256"/>
      <c r="O672" s="240"/>
      <c r="P672" s="261"/>
      <c r="Q672" s="261"/>
      <c r="R672" s="261"/>
      <c r="S672" s="261"/>
      <c r="T672" s="261"/>
      <c r="U672" s="522"/>
      <c r="V672" s="256"/>
      <c r="W672" s="238"/>
      <c r="X672" s="238"/>
      <c r="Y672" s="81"/>
      <c r="Z672" s="256"/>
      <c r="AA672" s="150"/>
      <c r="AB672" s="150"/>
      <c r="AC672" s="81"/>
      <c r="AD672" s="240"/>
      <c r="AE672" s="240"/>
      <c r="AF672" s="256"/>
      <c r="AG672" s="240"/>
      <c r="AH672" s="256"/>
      <c r="AI672" s="256"/>
      <c r="AJ672" s="256"/>
      <c r="AK672" s="245"/>
      <c r="AL672" s="245"/>
      <c r="AM672" s="245"/>
      <c r="AN672" s="245"/>
      <c r="AO672" s="245"/>
      <c r="AP672" s="523"/>
      <c r="AQ672" s="245"/>
      <c r="AR672" s="245"/>
      <c r="AS672" s="245"/>
      <c r="AT672" s="245"/>
      <c r="AU672" s="245"/>
      <c r="AV672" s="245"/>
      <c r="AW672" s="245"/>
      <c r="AX672" s="245"/>
      <c r="AY672" s="245"/>
      <c r="AZ672" s="245"/>
      <c r="BA672" s="245"/>
      <c r="BB672" s="245"/>
      <c r="BC672" s="245"/>
      <c r="BD672" s="245"/>
      <c r="BE672" s="247"/>
      <c r="BF672" s="523"/>
      <c r="BG672" s="561" t="str">
        <f t="shared" si="89"/>
        <v xml:space="preserve"> </v>
      </c>
      <c r="BH672" s="561" t="str">
        <f t="shared" si="91"/>
        <v xml:space="preserve"> </v>
      </c>
      <c r="BI672" s="561" t="str">
        <f t="shared" si="92"/>
        <v xml:space="preserve"> </v>
      </c>
      <c r="BJ672" s="561" t="str">
        <f t="shared" si="93"/>
        <v xml:space="preserve"> </v>
      </c>
      <c r="BK672" s="523"/>
      <c r="BL672" s="240"/>
      <c r="BM672" s="240"/>
      <c r="BN672" s="256"/>
      <c r="BO672" s="240"/>
      <c r="BP672" s="256"/>
      <c r="BQ672" s="256"/>
      <c r="BR672" s="256"/>
      <c r="BS672" s="245"/>
      <c r="BT672" s="245"/>
      <c r="BU672" s="245"/>
      <c r="BV672" s="245"/>
      <c r="BW672" s="245"/>
      <c r="BX672" s="523"/>
      <c r="BY672" s="245"/>
      <c r="BZ672" s="245"/>
      <c r="CA672" s="245"/>
      <c r="CB672" s="245"/>
      <c r="CC672" s="245"/>
      <c r="CD672" s="245"/>
      <c r="CE672" s="245"/>
      <c r="CF672" s="245"/>
      <c r="CG672" s="245"/>
      <c r="CH672" s="245"/>
      <c r="CI672" s="245"/>
      <c r="CJ672" s="245"/>
      <c r="CK672" s="245"/>
      <c r="CL672" s="245"/>
      <c r="CM672" s="247"/>
      <c r="CN672" s="523"/>
      <c r="CO672" s="561" t="str">
        <f t="shared" si="90"/>
        <v xml:space="preserve"> </v>
      </c>
      <c r="CP672" s="561" t="str">
        <f t="shared" si="94"/>
        <v xml:space="preserve"> </v>
      </c>
      <c r="CQ672" s="561" t="str">
        <f t="shared" si="95"/>
        <v xml:space="preserve"> </v>
      </c>
      <c r="CR672" s="561" t="str">
        <f t="shared" si="96"/>
        <v xml:space="preserve"> </v>
      </c>
      <c r="CS672" s="81"/>
      <c r="CT672" s="254"/>
    </row>
    <row r="673" spans="1:98" s="86" customFormat="1" ht="12.75" x14ac:dyDescent="0.25">
      <c r="A673" s="365"/>
      <c r="B673" s="361">
        <f>Demography!B672</f>
        <v>0</v>
      </c>
      <c r="C673" s="361">
        <f>Demography!C672</f>
        <v>0</v>
      </c>
      <c r="D673" s="362">
        <f>Demography!D672</f>
        <v>0</v>
      </c>
      <c r="E673" s="362">
        <f>Demography!E672</f>
        <v>0</v>
      </c>
      <c r="F673" s="362">
        <f>Demography!F672</f>
        <v>0</v>
      </c>
      <c r="G673" s="81"/>
      <c r="H673" s="241"/>
      <c r="I673" s="478"/>
      <c r="J673" s="478"/>
      <c r="K673" s="241"/>
      <c r="L673" s="242"/>
      <c r="M673" s="478"/>
      <c r="N673" s="241"/>
      <c r="O673" s="242"/>
      <c r="P673" s="243"/>
      <c r="Q673" s="243"/>
      <c r="R673" s="243"/>
      <c r="S673" s="243"/>
      <c r="T673" s="243"/>
      <c r="U673" s="524"/>
      <c r="V673" s="241"/>
      <c r="W673" s="415"/>
      <c r="X673" s="415"/>
      <c r="Y673" s="81"/>
      <c r="Z673" s="241"/>
      <c r="AA673" s="416"/>
      <c r="AB673" s="416"/>
      <c r="AC673" s="81"/>
      <c r="AD673" s="242"/>
      <c r="AE673" s="242"/>
      <c r="AF673" s="241"/>
      <c r="AG673" s="242"/>
      <c r="AH673" s="241"/>
      <c r="AI673" s="241"/>
      <c r="AJ673" s="241"/>
      <c r="AK673" s="246"/>
      <c r="AL673" s="246"/>
      <c r="AM673" s="246"/>
      <c r="AN673" s="246"/>
      <c r="AO673" s="246"/>
      <c r="AP673" s="523"/>
      <c r="AQ673" s="246"/>
      <c r="AR673" s="246"/>
      <c r="AS673" s="246"/>
      <c r="AT673" s="246"/>
      <c r="AU673" s="246"/>
      <c r="AV673" s="246"/>
      <c r="AW673" s="246"/>
      <c r="AX673" s="246"/>
      <c r="AY673" s="246"/>
      <c r="AZ673" s="246"/>
      <c r="BA673" s="246"/>
      <c r="BB673" s="246"/>
      <c r="BC673" s="246"/>
      <c r="BD673" s="246"/>
      <c r="BE673" s="248"/>
      <c r="BF673" s="523"/>
      <c r="BG673" s="562" t="str">
        <f t="shared" si="89"/>
        <v xml:space="preserve"> </v>
      </c>
      <c r="BH673" s="562" t="str">
        <f t="shared" si="91"/>
        <v xml:space="preserve"> </v>
      </c>
      <c r="BI673" s="562" t="str">
        <f t="shared" si="92"/>
        <v xml:space="preserve"> </v>
      </c>
      <c r="BJ673" s="562" t="str">
        <f t="shared" si="93"/>
        <v xml:space="preserve"> </v>
      </c>
      <c r="BK673" s="523"/>
      <c r="BL673" s="242"/>
      <c r="BM673" s="242"/>
      <c r="BN673" s="241"/>
      <c r="BO673" s="242"/>
      <c r="BP673" s="241"/>
      <c r="BQ673" s="241"/>
      <c r="BR673" s="241"/>
      <c r="BS673" s="246"/>
      <c r="BT673" s="246"/>
      <c r="BU673" s="246"/>
      <c r="BV673" s="246"/>
      <c r="BW673" s="246"/>
      <c r="BX673" s="523"/>
      <c r="BY673" s="246"/>
      <c r="BZ673" s="246"/>
      <c r="CA673" s="246"/>
      <c r="CB673" s="246"/>
      <c r="CC673" s="246"/>
      <c r="CD673" s="246"/>
      <c r="CE673" s="246"/>
      <c r="CF673" s="246"/>
      <c r="CG673" s="246"/>
      <c r="CH673" s="246"/>
      <c r="CI673" s="246"/>
      <c r="CJ673" s="246"/>
      <c r="CK673" s="246"/>
      <c r="CL673" s="246"/>
      <c r="CM673" s="248"/>
      <c r="CN673" s="523"/>
      <c r="CO673" s="562" t="str">
        <f t="shared" si="90"/>
        <v xml:space="preserve"> </v>
      </c>
      <c r="CP673" s="562" t="str">
        <f t="shared" si="94"/>
        <v xml:space="preserve"> </v>
      </c>
      <c r="CQ673" s="562" t="str">
        <f t="shared" si="95"/>
        <v xml:space="preserve"> </v>
      </c>
      <c r="CR673" s="562" t="str">
        <f t="shared" si="96"/>
        <v xml:space="preserve"> </v>
      </c>
      <c r="CS673" s="81"/>
      <c r="CT673" s="515"/>
    </row>
    <row r="674" spans="1:98" s="86" customFormat="1" ht="12.75" x14ac:dyDescent="0.25">
      <c r="A674" s="365"/>
      <c r="B674" s="147">
        <f>Demography!B673</f>
        <v>0</v>
      </c>
      <c r="C674" s="147">
        <f>Demography!C673</f>
        <v>0</v>
      </c>
      <c r="D674" s="148">
        <f>Demography!D673</f>
        <v>0</v>
      </c>
      <c r="E674" s="148">
        <f>Demography!E673</f>
        <v>0</v>
      </c>
      <c r="F674" s="148">
        <f>Demography!F673</f>
        <v>0</v>
      </c>
      <c r="G674" s="81"/>
      <c r="H674" s="256"/>
      <c r="I674" s="257"/>
      <c r="J674" s="257"/>
      <c r="K674" s="256"/>
      <c r="L674" s="240"/>
      <c r="M674" s="257"/>
      <c r="N674" s="256"/>
      <c r="O674" s="240"/>
      <c r="P674" s="261"/>
      <c r="Q674" s="261"/>
      <c r="R674" s="261"/>
      <c r="S674" s="261"/>
      <c r="T674" s="261"/>
      <c r="U674" s="522"/>
      <c r="V674" s="256"/>
      <c r="W674" s="238"/>
      <c r="X674" s="238"/>
      <c r="Y674" s="81"/>
      <c r="Z674" s="256"/>
      <c r="AA674" s="150"/>
      <c r="AB674" s="150"/>
      <c r="AC674" s="81"/>
      <c r="AD674" s="240"/>
      <c r="AE674" s="240"/>
      <c r="AF674" s="256"/>
      <c r="AG674" s="240"/>
      <c r="AH674" s="256"/>
      <c r="AI674" s="256"/>
      <c r="AJ674" s="256"/>
      <c r="AK674" s="245"/>
      <c r="AL674" s="245"/>
      <c r="AM674" s="245"/>
      <c r="AN674" s="245"/>
      <c r="AO674" s="245"/>
      <c r="AP674" s="523"/>
      <c r="AQ674" s="245"/>
      <c r="AR674" s="245"/>
      <c r="AS674" s="245"/>
      <c r="AT674" s="245"/>
      <c r="AU674" s="245"/>
      <c r="AV674" s="245"/>
      <c r="AW674" s="245"/>
      <c r="AX674" s="245"/>
      <c r="AY674" s="245"/>
      <c r="AZ674" s="245"/>
      <c r="BA674" s="245"/>
      <c r="BB674" s="245"/>
      <c r="BC674" s="245"/>
      <c r="BD674" s="245"/>
      <c r="BE674" s="247"/>
      <c r="BF674" s="523"/>
      <c r="BG674" s="561" t="str">
        <f t="shared" si="89"/>
        <v xml:space="preserve"> </v>
      </c>
      <c r="BH674" s="561" t="str">
        <f t="shared" si="91"/>
        <v xml:space="preserve"> </v>
      </c>
      <c r="BI674" s="561" t="str">
        <f t="shared" si="92"/>
        <v xml:space="preserve"> </v>
      </c>
      <c r="BJ674" s="561" t="str">
        <f t="shared" si="93"/>
        <v xml:space="preserve"> </v>
      </c>
      <c r="BK674" s="523"/>
      <c r="BL674" s="240"/>
      <c r="BM674" s="240"/>
      <c r="BN674" s="256"/>
      <c r="BO674" s="240"/>
      <c r="BP674" s="256"/>
      <c r="BQ674" s="256"/>
      <c r="BR674" s="256"/>
      <c r="BS674" s="245"/>
      <c r="BT674" s="245"/>
      <c r="BU674" s="245"/>
      <c r="BV674" s="245"/>
      <c r="BW674" s="245"/>
      <c r="BX674" s="523"/>
      <c r="BY674" s="245"/>
      <c r="BZ674" s="245"/>
      <c r="CA674" s="245"/>
      <c r="CB674" s="245"/>
      <c r="CC674" s="245"/>
      <c r="CD674" s="245"/>
      <c r="CE674" s="245"/>
      <c r="CF674" s="245"/>
      <c r="CG674" s="245"/>
      <c r="CH674" s="245"/>
      <c r="CI674" s="245"/>
      <c r="CJ674" s="245"/>
      <c r="CK674" s="245"/>
      <c r="CL674" s="245"/>
      <c r="CM674" s="247"/>
      <c r="CN674" s="523"/>
      <c r="CO674" s="561" t="str">
        <f t="shared" si="90"/>
        <v xml:space="preserve"> </v>
      </c>
      <c r="CP674" s="561" t="str">
        <f t="shared" si="94"/>
        <v xml:space="preserve"> </v>
      </c>
      <c r="CQ674" s="561" t="str">
        <f t="shared" si="95"/>
        <v xml:space="preserve"> </v>
      </c>
      <c r="CR674" s="561" t="str">
        <f t="shared" si="96"/>
        <v xml:space="preserve"> </v>
      </c>
      <c r="CS674" s="81"/>
      <c r="CT674" s="254"/>
    </row>
    <row r="675" spans="1:98" s="86" customFormat="1" ht="12.75" x14ac:dyDescent="0.25">
      <c r="A675" s="365"/>
      <c r="B675" s="361">
        <f>Demography!B674</f>
        <v>0</v>
      </c>
      <c r="C675" s="361">
        <f>Demography!C674</f>
        <v>0</v>
      </c>
      <c r="D675" s="362">
        <f>Demography!D674</f>
        <v>0</v>
      </c>
      <c r="E675" s="362">
        <f>Demography!E674</f>
        <v>0</v>
      </c>
      <c r="F675" s="362">
        <f>Demography!F674</f>
        <v>0</v>
      </c>
      <c r="G675" s="81"/>
      <c r="H675" s="241"/>
      <c r="I675" s="478"/>
      <c r="J675" s="478"/>
      <c r="K675" s="241"/>
      <c r="L675" s="242"/>
      <c r="M675" s="478"/>
      <c r="N675" s="241"/>
      <c r="O675" s="242"/>
      <c r="P675" s="243"/>
      <c r="Q675" s="243"/>
      <c r="R675" s="243"/>
      <c r="S675" s="243"/>
      <c r="T675" s="243"/>
      <c r="U675" s="524"/>
      <c r="V675" s="241"/>
      <c r="W675" s="415"/>
      <c r="X675" s="415"/>
      <c r="Y675" s="81"/>
      <c r="Z675" s="241"/>
      <c r="AA675" s="416"/>
      <c r="AB675" s="416"/>
      <c r="AC675" s="81"/>
      <c r="AD675" s="242"/>
      <c r="AE675" s="242"/>
      <c r="AF675" s="241"/>
      <c r="AG675" s="242"/>
      <c r="AH675" s="241"/>
      <c r="AI675" s="241"/>
      <c r="AJ675" s="241"/>
      <c r="AK675" s="246"/>
      <c r="AL675" s="246"/>
      <c r="AM675" s="246"/>
      <c r="AN675" s="246"/>
      <c r="AO675" s="246"/>
      <c r="AP675" s="523"/>
      <c r="AQ675" s="246"/>
      <c r="AR675" s="246"/>
      <c r="AS675" s="246"/>
      <c r="AT675" s="246"/>
      <c r="AU675" s="246"/>
      <c r="AV675" s="246"/>
      <c r="AW675" s="246"/>
      <c r="AX675" s="246"/>
      <c r="AY675" s="246"/>
      <c r="AZ675" s="246"/>
      <c r="BA675" s="246"/>
      <c r="BB675" s="246"/>
      <c r="BC675" s="246"/>
      <c r="BD675" s="246"/>
      <c r="BE675" s="248"/>
      <c r="BF675" s="523"/>
      <c r="BG675" s="562" t="str">
        <f t="shared" si="89"/>
        <v xml:space="preserve"> </v>
      </c>
      <c r="BH675" s="562" t="str">
        <f t="shared" si="91"/>
        <v xml:space="preserve"> </v>
      </c>
      <c r="BI675" s="562" t="str">
        <f t="shared" si="92"/>
        <v xml:space="preserve"> </v>
      </c>
      <c r="BJ675" s="562" t="str">
        <f t="shared" si="93"/>
        <v xml:space="preserve"> </v>
      </c>
      <c r="BK675" s="523"/>
      <c r="BL675" s="242"/>
      <c r="BM675" s="242"/>
      <c r="BN675" s="241"/>
      <c r="BO675" s="242"/>
      <c r="BP675" s="241"/>
      <c r="BQ675" s="241"/>
      <c r="BR675" s="241"/>
      <c r="BS675" s="246"/>
      <c r="BT675" s="246"/>
      <c r="BU675" s="246"/>
      <c r="BV675" s="246"/>
      <c r="BW675" s="246"/>
      <c r="BX675" s="523"/>
      <c r="BY675" s="246"/>
      <c r="BZ675" s="246"/>
      <c r="CA675" s="246"/>
      <c r="CB675" s="246"/>
      <c r="CC675" s="246"/>
      <c r="CD675" s="246"/>
      <c r="CE675" s="246"/>
      <c r="CF675" s="246"/>
      <c r="CG675" s="246"/>
      <c r="CH675" s="246"/>
      <c r="CI675" s="246"/>
      <c r="CJ675" s="246"/>
      <c r="CK675" s="246"/>
      <c r="CL675" s="246"/>
      <c r="CM675" s="248"/>
      <c r="CN675" s="523"/>
      <c r="CO675" s="562" t="str">
        <f t="shared" si="90"/>
        <v xml:space="preserve"> </v>
      </c>
      <c r="CP675" s="562" t="str">
        <f t="shared" si="94"/>
        <v xml:space="preserve"> </v>
      </c>
      <c r="CQ675" s="562" t="str">
        <f t="shared" si="95"/>
        <v xml:space="preserve"> </v>
      </c>
      <c r="CR675" s="562" t="str">
        <f t="shared" si="96"/>
        <v xml:space="preserve"> </v>
      </c>
      <c r="CS675" s="81"/>
      <c r="CT675" s="515"/>
    </row>
    <row r="676" spans="1:98" s="86" customFormat="1" ht="12.75" x14ac:dyDescent="0.25">
      <c r="A676" s="365"/>
      <c r="B676" s="147">
        <f>Demography!B675</f>
        <v>0</v>
      </c>
      <c r="C676" s="147">
        <f>Demography!C675</f>
        <v>0</v>
      </c>
      <c r="D676" s="148">
        <f>Demography!D675</f>
        <v>0</v>
      </c>
      <c r="E676" s="148">
        <f>Demography!E675</f>
        <v>0</v>
      </c>
      <c r="F676" s="148">
        <f>Demography!F675</f>
        <v>0</v>
      </c>
      <c r="G676" s="81"/>
      <c r="H676" s="256"/>
      <c r="I676" s="257"/>
      <c r="J676" s="257"/>
      <c r="K676" s="256"/>
      <c r="L676" s="240"/>
      <c r="M676" s="257"/>
      <c r="N676" s="256"/>
      <c r="O676" s="240"/>
      <c r="P676" s="261"/>
      <c r="Q676" s="261"/>
      <c r="R676" s="261"/>
      <c r="S676" s="261"/>
      <c r="T676" s="261"/>
      <c r="U676" s="522"/>
      <c r="V676" s="256"/>
      <c r="W676" s="238"/>
      <c r="X676" s="238"/>
      <c r="Y676" s="81"/>
      <c r="Z676" s="256"/>
      <c r="AA676" s="150"/>
      <c r="AB676" s="150"/>
      <c r="AC676" s="81"/>
      <c r="AD676" s="240"/>
      <c r="AE676" s="240"/>
      <c r="AF676" s="256"/>
      <c r="AG676" s="240"/>
      <c r="AH676" s="256"/>
      <c r="AI676" s="256"/>
      <c r="AJ676" s="256"/>
      <c r="AK676" s="245"/>
      <c r="AL676" s="245"/>
      <c r="AM676" s="245"/>
      <c r="AN676" s="245"/>
      <c r="AO676" s="245"/>
      <c r="AP676" s="523"/>
      <c r="AQ676" s="245"/>
      <c r="AR676" s="245"/>
      <c r="AS676" s="245"/>
      <c r="AT676" s="245"/>
      <c r="AU676" s="245"/>
      <c r="AV676" s="245"/>
      <c r="AW676" s="245"/>
      <c r="AX676" s="245"/>
      <c r="AY676" s="245"/>
      <c r="AZ676" s="245"/>
      <c r="BA676" s="245"/>
      <c r="BB676" s="245"/>
      <c r="BC676" s="245"/>
      <c r="BD676" s="245"/>
      <c r="BE676" s="247"/>
      <c r="BF676" s="523"/>
      <c r="BG676" s="561" t="str">
        <f t="shared" si="89"/>
        <v xml:space="preserve"> </v>
      </c>
      <c r="BH676" s="561" t="str">
        <f t="shared" si="91"/>
        <v xml:space="preserve"> </v>
      </c>
      <c r="BI676" s="561" t="str">
        <f t="shared" si="92"/>
        <v xml:space="preserve"> </v>
      </c>
      <c r="BJ676" s="561" t="str">
        <f t="shared" si="93"/>
        <v xml:space="preserve"> </v>
      </c>
      <c r="BK676" s="523"/>
      <c r="BL676" s="240"/>
      <c r="BM676" s="240"/>
      <c r="BN676" s="256"/>
      <c r="BO676" s="240"/>
      <c r="BP676" s="256"/>
      <c r="BQ676" s="256"/>
      <c r="BR676" s="256"/>
      <c r="BS676" s="245"/>
      <c r="BT676" s="245"/>
      <c r="BU676" s="245"/>
      <c r="BV676" s="245"/>
      <c r="BW676" s="245"/>
      <c r="BX676" s="523"/>
      <c r="BY676" s="245"/>
      <c r="BZ676" s="245"/>
      <c r="CA676" s="245"/>
      <c r="CB676" s="245"/>
      <c r="CC676" s="245"/>
      <c r="CD676" s="245"/>
      <c r="CE676" s="245"/>
      <c r="CF676" s="245"/>
      <c r="CG676" s="245"/>
      <c r="CH676" s="245"/>
      <c r="CI676" s="245"/>
      <c r="CJ676" s="245"/>
      <c r="CK676" s="245"/>
      <c r="CL676" s="245"/>
      <c r="CM676" s="247"/>
      <c r="CN676" s="523"/>
      <c r="CO676" s="561" t="str">
        <f t="shared" si="90"/>
        <v xml:space="preserve"> </v>
      </c>
      <c r="CP676" s="561" t="str">
        <f t="shared" si="94"/>
        <v xml:space="preserve"> </v>
      </c>
      <c r="CQ676" s="561" t="str">
        <f t="shared" si="95"/>
        <v xml:space="preserve"> </v>
      </c>
      <c r="CR676" s="561" t="str">
        <f t="shared" si="96"/>
        <v xml:space="preserve"> </v>
      </c>
      <c r="CS676" s="81"/>
      <c r="CT676" s="254"/>
    </row>
    <row r="677" spans="1:98" s="86" customFormat="1" ht="12.75" x14ac:dyDescent="0.25">
      <c r="A677" s="365"/>
      <c r="B677" s="361">
        <f>Demography!B676</f>
        <v>0</v>
      </c>
      <c r="C677" s="361">
        <f>Demography!C676</f>
        <v>0</v>
      </c>
      <c r="D677" s="362">
        <f>Demography!D676</f>
        <v>0</v>
      </c>
      <c r="E677" s="362">
        <f>Demography!E676</f>
        <v>0</v>
      </c>
      <c r="F677" s="362">
        <f>Demography!F676</f>
        <v>0</v>
      </c>
      <c r="G677" s="81"/>
      <c r="H677" s="241"/>
      <c r="I677" s="478"/>
      <c r="J677" s="478"/>
      <c r="K677" s="241"/>
      <c r="L677" s="242"/>
      <c r="M677" s="478"/>
      <c r="N677" s="241"/>
      <c r="O677" s="242"/>
      <c r="P677" s="243"/>
      <c r="Q677" s="243"/>
      <c r="R677" s="243"/>
      <c r="S677" s="243"/>
      <c r="T677" s="243"/>
      <c r="U677" s="524"/>
      <c r="V677" s="241"/>
      <c r="W677" s="415"/>
      <c r="X677" s="415"/>
      <c r="Y677" s="81"/>
      <c r="Z677" s="241"/>
      <c r="AA677" s="416"/>
      <c r="AB677" s="416"/>
      <c r="AC677" s="81"/>
      <c r="AD677" s="242"/>
      <c r="AE677" s="242"/>
      <c r="AF677" s="241"/>
      <c r="AG677" s="242"/>
      <c r="AH677" s="241"/>
      <c r="AI677" s="241"/>
      <c r="AJ677" s="241"/>
      <c r="AK677" s="246"/>
      <c r="AL677" s="246"/>
      <c r="AM677" s="246"/>
      <c r="AN677" s="246"/>
      <c r="AO677" s="246"/>
      <c r="AP677" s="523"/>
      <c r="AQ677" s="246"/>
      <c r="AR677" s="246"/>
      <c r="AS677" s="246"/>
      <c r="AT677" s="246"/>
      <c r="AU677" s="246"/>
      <c r="AV677" s="246"/>
      <c r="AW677" s="246"/>
      <c r="AX677" s="246"/>
      <c r="AY677" s="246"/>
      <c r="AZ677" s="246"/>
      <c r="BA677" s="246"/>
      <c r="BB677" s="246"/>
      <c r="BC677" s="246"/>
      <c r="BD677" s="246"/>
      <c r="BE677" s="248"/>
      <c r="BF677" s="523"/>
      <c r="BG677" s="562" t="str">
        <f t="shared" si="89"/>
        <v xml:space="preserve"> </v>
      </c>
      <c r="BH677" s="562" t="str">
        <f t="shared" si="91"/>
        <v xml:space="preserve"> </v>
      </c>
      <c r="BI677" s="562" t="str">
        <f t="shared" si="92"/>
        <v xml:space="preserve"> </v>
      </c>
      <c r="BJ677" s="562" t="str">
        <f t="shared" si="93"/>
        <v xml:space="preserve"> </v>
      </c>
      <c r="BK677" s="523"/>
      <c r="BL677" s="242"/>
      <c r="BM677" s="242"/>
      <c r="BN677" s="241"/>
      <c r="BO677" s="242"/>
      <c r="BP677" s="241"/>
      <c r="BQ677" s="241"/>
      <c r="BR677" s="241"/>
      <c r="BS677" s="246"/>
      <c r="BT677" s="246"/>
      <c r="BU677" s="246"/>
      <c r="BV677" s="246"/>
      <c r="BW677" s="246"/>
      <c r="BX677" s="523"/>
      <c r="BY677" s="246"/>
      <c r="BZ677" s="246"/>
      <c r="CA677" s="246"/>
      <c r="CB677" s="246"/>
      <c r="CC677" s="246"/>
      <c r="CD677" s="246"/>
      <c r="CE677" s="246"/>
      <c r="CF677" s="246"/>
      <c r="CG677" s="246"/>
      <c r="CH677" s="246"/>
      <c r="CI677" s="246"/>
      <c r="CJ677" s="246"/>
      <c r="CK677" s="246"/>
      <c r="CL677" s="246"/>
      <c r="CM677" s="248"/>
      <c r="CN677" s="523"/>
      <c r="CO677" s="562" t="str">
        <f t="shared" si="90"/>
        <v xml:space="preserve"> </v>
      </c>
      <c r="CP677" s="562" t="str">
        <f t="shared" si="94"/>
        <v xml:space="preserve"> </v>
      </c>
      <c r="CQ677" s="562" t="str">
        <f t="shared" si="95"/>
        <v xml:space="preserve"> </v>
      </c>
      <c r="CR677" s="562" t="str">
        <f t="shared" si="96"/>
        <v xml:space="preserve"> </v>
      </c>
      <c r="CS677" s="81"/>
      <c r="CT677" s="515"/>
    </row>
    <row r="678" spans="1:98" s="86" customFormat="1" ht="12.75" x14ac:dyDescent="0.25">
      <c r="A678" s="365"/>
      <c r="B678" s="147">
        <f>Demography!B677</f>
        <v>0</v>
      </c>
      <c r="C678" s="147">
        <f>Demography!C677</f>
        <v>0</v>
      </c>
      <c r="D678" s="148">
        <f>Demography!D677</f>
        <v>0</v>
      </c>
      <c r="E678" s="148">
        <f>Demography!E677</f>
        <v>0</v>
      </c>
      <c r="F678" s="148">
        <f>Demography!F677</f>
        <v>0</v>
      </c>
      <c r="G678" s="81"/>
      <c r="H678" s="256"/>
      <c r="I678" s="257"/>
      <c r="J678" s="257"/>
      <c r="K678" s="256"/>
      <c r="L678" s="240"/>
      <c r="M678" s="257"/>
      <c r="N678" s="256"/>
      <c r="O678" s="240"/>
      <c r="P678" s="261"/>
      <c r="Q678" s="261"/>
      <c r="R678" s="261"/>
      <c r="S678" s="261"/>
      <c r="T678" s="261"/>
      <c r="U678" s="522"/>
      <c r="V678" s="256"/>
      <c r="W678" s="238"/>
      <c r="X678" s="238"/>
      <c r="Y678" s="81"/>
      <c r="Z678" s="256"/>
      <c r="AA678" s="150"/>
      <c r="AB678" s="150"/>
      <c r="AC678" s="81"/>
      <c r="AD678" s="240"/>
      <c r="AE678" s="240"/>
      <c r="AF678" s="256"/>
      <c r="AG678" s="240"/>
      <c r="AH678" s="256"/>
      <c r="AI678" s="256"/>
      <c r="AJ678" s="256"/>
      <c r="AK678" s="245"/>
      <c r="AL678" s="245"/>
      <c r="AM678" s="245"/>
      <c r="AN678" s="245"/>
      <c r="AO678" s="245"/>
      <c r="AP678" s="523"/>
      <c r="AQ678" s="245"/>
      <c r="AR678" s="245"/>
      <c r="AS678" s="245"/>
      <c r="AT678" s="245"/>
      <c r="AU678" s="245"/>
      <c r="AV678" s="245"/>
      <c r="AW678" s="245"/>
      <c r="AX678" s="245"/>
      <c r="AY678" s="245"/>
      <c r="AZ678" s="245"/>
      <c r="BA678" s="245"/>
      <c r="BB678" s="245"/>
      <c r="BC678" s="245"/>
      <c r="BD678" s="245"/>
      <c r="BE678" s="247"/>
      <c r="BF678" s="523"/>
      <c r="BG678" s="561" t="str">
        <f t="shared" si="89"/>
        <v xml:space="preserve"> </v>
      </c>
      <c r="BH678" s="561" t="str">
        <f t="shared" si="91"/>
        <v xml:space="preserve"> </v>
      </c>
      <c r="BI678" s="561" t="str">
        <f t="shared" si="92"/>
        <v xml:space="preserve"> </v>
      </c>
      <c r="BJ678" s="561" t="str">
        <f t="shared" si="93"/>
        <v xml:space="preserve"> </v>
      </c>
      <c r="BK678" s="523"/>
      <c r="BL678" s="240"/>
      <c r="BM678" s="240"/>
      <c r="BN678" s="256"/>
      <c r="BO678" s="240"/>
      <c r="BP678" s="256"/>
      <c r="BQ678" s="256"/>
      <c r="BR678" s="256"/>
      <c r="BS678" s="245"/>
      <c r="BT678" s="245"/>
      <c r="BU678" s="245"/>
      <c r="BV678" s="245"/>
      <c r="BW678" s="245"/>
      <c r="BX678" s="523"/>
      <c r="BY678" s="245"/>
      <c r="BZ678" s="245"/>
      <c r="CA678" s="245"/>
      <c r="CB678" s="245"/>
      <c r="CC678" s="245"/>
      <c r="CD678" s="245"/>
      <c r="CE678" s="245"/>
      <c r="CF678" s="245"/>
      <c r="CG678" s="245"/>
      <c r="CH678" s="245"/>
      <c r="CI678" s="245"/>
      <c r="CJ678" s="245"/>
      <c r="CK678" s="245"/>
      <c r="CL678" s="245"/>
      <c r="CM678" s="247"/>
      <c r="CN678" s="523"/>
      <c r="CO678" s="561" t="str">
        <f t="shared" si="90"/>
        <v xml:space="preserve"> </v>
      </c>
      <c r="CP678" s="561" t="str">
        <f t="shared" si="94"/>
        <v xml:space="preserve"> </v>
      </c>
      <c r="CQ678" s="561" t="str">
        <f t="shared" si="95"/>
        <v xml:space="preserve"> </v>
      </c>
      <c r="CR678" s="561" t="str">
        <f t="shared" si="96"/>
        <v xml:space="preserve"> </v>
      </c>
      <c r="CS678" s="81"/>
      <c r="CT678" s="254"/>
    </row>
    <row r="679" spans="1:98" s="86" customFormat="1" ht="12.75" x14ac:dyDescent="0.25">
      <c r="A679" s="365"/>
      <c r="B679" s="361">
        <f>Demography!B678</f>
        <v>0</v>
      </c>
      <c r="C679" s="361">
        <f>Demography!C678</f>
        <v>0</v>
      </c>
      <c r="D679" s="362">
        <f>Demography!D678</f>
        <v>0</v>
      </c>
      <c r="E679" s="362">
        <f>Demography!E678</f>
        <v>0</v>
      </c>
      <c r="F679" s="362">
        <f>Demography!F678</f>
        <v>0</v>
      </c>
      <c r="G679" s="81"/>
      <c r="H679" s="241"/>
      <c r="I679" s="478"/>
      <c r="J679" s="478"/>
      <c r="K679" s="241"/>
      <c r="L679" s="242"/>
      <c r="M679" s="478"/>
      <c r="N679" s="241"/>
      <c r="O679" s="242"/>
      <c r="P679" s="243"/>
      <c r="Q679" s="243"/>
      <c r="R679" s="243"/>
      <c r="S679" s="243"/>
      <c r="T679" s="243"/>
      <c r="U679" s="524"/>
      <c r="V679" s="241"/>
      <c r="W679" s="415"/>
      <c r="X679" s="415"/>
      <c r="Y679" s="81"/>
      <c r="Z679" s="241"/>
      <c r="AA679" s="416"/>
      <c r="AB679" s="416"/>
      <c r="AC679" s="81"/>
      <c r="AD679" s="242"/>
      <c r="AE679" s="242"/>
      <c r="AF679" s="241"/>
      <c r="AG679" s="242"/>
      <c r="AH679" s="241"/>
      <c r="AI679" s="241"/>
      <c r="AJ679" s="241"/>
      <c r="AK679" s="246"/>
      <c r="AL679" s="246"/>
      <c r="AM679" s="246"/>
      <c r="AN679" s="246"/>
      <c r="AO679" s="246"/>
      <c r="AP679" s="523"/>
      <c r="AQ679" s="246"/>
      <c r="AR679" s="246"/>
      <c r="AS679" s="246"/>
      <c r="AT679" s="246"/>
      <c r="AU679" s="246"/>
      <c r="AV679" s="246"/>
      <c r="AW679" s="246"/>
      <c r="AX679" s="246"/>
      <c r="AY679" s="246"/>
      <c r="AZ679" s="246"/>
      <c r="BA679" s="246"/>
      <c r="BB679" s="246"/>
      <c r="BC679" s="246"/>
      <c r="BD679" s="246"/>
      <c r="BE679" s="248"/>
      <c r="BF679" s="523"/>
      <c r="BG679" s="562" t="str">
        <f t="shared" si="89"/>
        <v xml:space="preserve"> </v>
      </c>
      <c r="BH679" s="562" t="str">
        <f t="shared" si="91"/>
        <v xml:space="preserve"> </v>
      </c>
      <c r="BI679" s="562" t="str">
        <f t="shared" si="92"/>
        <v xml:space="preserve"> </v>
      </c>
      <c r="BJ679" s="562" t="str">
        <f t="shared" si="93"/>
        <v xml:space="preserve"> </v>
      </c>
      <c r="BK679" s="523"/>
      <c r="BL679" s="242"/>
      <c r="BM679" s="242"/>
      <c r="BN679" s="241"/>
      <c r="BO679" s="242"/>
      <c r="BP679" s="241"/>
      <c r="BQ679" s="241"/>
      <c r="BR679" s="241"/>
      <c r="BS679" s="246"/>
      <c r="BT679" s="246"/>
      <c r="BU679" s="246"/>
      <c r="BV679" s="246"/>
      <c r="BW679" s="246"/>
      <c r="BX679" s="523"/>
      <c r="BY679" s="246"/>
      <c r="BZ679" s="246"/>
      <c r="CA679" s="246"/>
      <c r="CB679" s="246"/>
      <c r="CC679" s="246"/>
      <c r="CD679" s="246"/>
      <c r="CE679" s="246"/>
      <c r="CF679" s="246"/>
      <c r="CG679" s="246"/>
      <c r="CH679" s="246"/>
      <c r="CI679" s="246"/>
      <c r="CJ679" s="246"/>
      <c r="CK679" s="246"/>
      <c r="CL679" s="246"/>
      <c r="CM679" s="248"/>
      <c r="CN679" s="523"/>
      <c r="CO679" s="562" t="str">
        <f t="shared" si="90"/>
        <v xml:space="preserve"> </v>
      </c>
      <c r="CP679" s="562" t="str">
        <f t="shared" si="94"/>
        <v xml:space="preserve"> </v>
      </c>
      <c r="CQ679" s="562" t="str">
        <f t="shared" si="95"/>
        <v xml:space="preserve"> </v>
      </c>
      <c r="CR679" s="562" t="str">
        <f t="shared" si="96"/>
        <v xml:space="preserve"> </v>
      </c>
      <c r="CS679" s="81"/>
      <c r="CT679" s="515"/>
    </row>
    <row r="680" spans="1:98" s="86" customFormat="1" ht="12.75" x14ac:dyDescent="0.25">
      <c r="A680" s="365"/>
      <c r="B680" s="147">
        <f>Demography!B679</f>
        <v>0</v>
      </c>
      <c r="C680" s="147">
        <f>Demography!C679</f>
        <v>0</v>
      </c>
      <c r="D680" s="148">
        <f>Demography!D679</f>
        <v>0</v>
      </c>
      <c r="E680" s="148">
        <f>Demography!E679</f>
        <v>0</v>
      </c>
      <c r="F680" s="148">
        <f>Demography!F679</f>
        <v>0</v>
      </c>
      <c r="G680" s="81"/>
      <c r="H680" s="256"/>
      <c r="I680" s="257"/>
      <c r="J680" s="257"/>
      <c r="K680" s="256"/>
      <c r="L680" s="240"/>
      <c r="M680" s="257"/>
      <c r="N680" s="256"/>
      <c r="O680" s="240"/>
      <c r="P680" s="261"/>
      <c r="Q680" s="261"/>
      <c r="R680" s="261"/>
      <c r="S680" s="261"/>
      <c r="T680" s="261"/>
      <c r="U680" s="522"/>
      <c r="V680" s="256"/>
      <c r="W680" s="238"/>
      <c r="X680" s="238"/>
      <c r="Y680" s="81"/>
      <c r="Z680" s="256"/>
      <c r="AA680" s="150"/>
      <c r="AB680" s="150"/>
      <c r="AC680" s="81"/>
      <c r="AD680" s="240"/>
      <c r="AE680" s="240"/>
      <c r="AF680" s="256"/>
      <c r="AG680" s="240"/>
      <c r="AH680" s="256"/>
      <c r="AI680" s="256"/>
      <c r="AJ680" s="256"/>
      <c r="AK680" s="245"/>
      <c r="AL680" s="245"/>
      <c r="AM680" s="245"/>
      <c r="AN680" s="245"/>
      <c r="AO680" s="245"/>
      <c r="AP680" s="523"/>
      <c r="AQ680" s="245"/>
      <c r="AR680" s="245"/>
      <c r="AS680" s="245"/>
      <c r="AT680" s="245"/>
      <c r="AU680" s="245"/>
      <c r="AV680" s="245"/>
      <c r="AW680" s="245"/>
      <c r="AX680" s="245"/>
      <c r="AY680" s="245"/>
      <c r="AZ680" s="245"/>
      <c r="BA680" s="245"/>
      <c r="BB680" s="245"/>
      <c r="BC680" s="245"/>
      <c r="BD680" s="245"/>
      <c r="BE680" s="247"/>
      <c r="BF680" s="523"/>
      <c r="BG680" s="561" t="str">
        <f t="shared" si="89"/>
        <v xml:space="preserve"> </v>
      </c>
      <c r="BH680" s="561" t="str">
        <f t="shared" si="91"/>
        <v xml:space="preserve"> </v>
      </c>
      <c r="BI680" s="561" t="str">
        <f t="shared" si="92"/>
        <v xml:space="preserve"> </v>
      </c>
      <c r="BJ680" s="561" t="str">
        <f t="shared" si="93"/>
        <v xml:space="preserve"> </v>
      </c>
      <c r="BK680" s="523"/>
      <c r="BL680" s="240"/>
      <c r="BM680" s="240"/>
      <c r="BN680" s="256"/>
      <c r="BO680" s="240"/>
      <c r="BP680" s="256"/>
      <c r="BQ680" s="256"/>
      <c r="BR680" s="256"/>
      <c r="BS680" s="245"/>
      <c r="BT680" s="245"/>
      <c r="BU680" s="245"/>
      <c r="BV680" s="245"/>
      <c r="BW680" s="245"/>
      <c r="BX680" s="523"/>
      <c r="BY680" s="245"/>
      <c r="BZ680" s="245"/>
      <c r="CA680" s="245"/>
      <c r="CB680" s="245"/>
      <c r="CC680" s="245"/>
      <c r="CD680" s="245"/>
      <c r="CE680" s="245"/>
      <c r="CF680" s="245"/>
      <c r="CG680" s="245"/>
      <c r="CH680" s="245"/>
      <c r="CI680" s="245"/>
      <c r="CJ680" s="245"/>
      <c r="CK680" s="245"/>
      <c r="CL680" s="245"/>
      <c r="CM680" s="247"/>
      <c r="CN680" s="523"/>
      <c r="CO680" s="561" t="str">
        <f t="shared" si="90"/>
        <v xml:space="preserve"> </v>
      </c>
      <c r="CP680" s="561" t="str">
        <f t="shared" si="94"/>
        <v xml:space="preserve"> </v>
      </c>
      <c r="CQ680" s="561" t="str">
        <f t="shared" si="95"/>
        <v xml:space="preserve"> </v>
      </c>
      <c r="CR680" s="561" t="str">
        <f t="shared" si="96"/>
        <v xml:space="preserve"> </v>
      </c>
      <c r="CS680" s="81"/>
      <c r="CT680" s="254"/>
    </row>
    <row r="681" spans="1:98" s="86" customFormat="1" ht="12.75" x14ac:dyDescent="0.25">
      <c r="A681" s="365"/>
      <c r="B681" s="361">
        <f>Demography!B680</f>
        <v>0</v>
      </c>
      <c r="C681" s="361">
        <f>Demography!C680</f>
        <v>0</v>
      </c>
      <c r="D681" s="362">
        <f>Demography!D680</f>
        <v>0</v>
      </c>
      <c r="E681" s="362">
        <f>Demography!E680</f>
        <v>0</v>
      </c>
      <c r="F681" s="362">
        <f>Demography!F680</f>
        <v>0</v>
      </c>
      <c r="G681" s="81"/>
      <c r="H681" s="241"/>
      <c r="I681" s="478"/>
      <c r="J681" s="478"/>
      <c r="K681" s="241"/>
      <c r="L681" s="242"/>
      <c r="M681" s="478"/>
      <c r="N681" s="241"/>
      <c r="O681" s="242"/>
      <c r="P681" s="243"/>
      <c r="Q681" s="243"/>
      <c r="R681" s="243"/>
      <c r="S681" s="243"/>
      <c r="T681" s="243"/>
      <c r="U681" s="524"/>
      <c r="V681" s="241"/>
      <c r="W681" s="415"/>
      <c r="X681" s="415"/>
      <c r="Y681" s="81"/>
      <c r="Z681" s="241"/>
      <c r="AA681" s="416"/>
      <c r="AB681" s="416"/>
      <c r="AC681" s="81"/>
      <c r="AD681" s="242"/>
      <c r="AE681" s="242"/>
      <c r="AF681" s="241"/>
      <c r="AG681" s="242"/>
      <c r="AH681" s="241"/>
      <c r="AI681" s="241"/>
      <c r="AJ681" s="241"/>
      <c r="AK681" s="246"/>
      <c r="AL681" s="246"/>
      <c r="AM681" s="246"/>
      <c r="AN681" s="246"/>
      <c r="AO681" s="246"/>
      <c r="AP681" s="523"/>
      <c r="AQ681" s="246"/>
      <c r="AR681" s="246"/>
      <c r="AS681" s="246"/>
      <c r="AT681" s="246"/>
      <c r="AU681" s="246"/>
      <c r="AV681" s="246"/>
      <c r="AW681" s="246"/>
      <c r="AX681" s="246"/>
      <c r="AY681" s="246"/>
      <c r="AZ681" s="246"/>
      <c r="BA681" s="246"/>
      <c r="BB681" s="246"/>
      <c r="BC681" s="246"/>
      <c r="BD681" s="246"/>
      <c r="BE681" s="248"/>
      <c r="BF681" s="523"/>
      <c r="BG681" s="562" t="str">
        <f t="shared" si="89"/>
        <v xml:space="preserve"> </v>
      </c>
      <c r="BH681" s="562" t="str">
        <f t="shared" si="91"/>
        <v xml:space="preserve"> </v>
      </c>
      <c r="BI681" s="562" t="str">
        <f t="shared" si="92"/>
        <v xml:space="preserve"> </v>
      </c>
      <c r="BJ681" s="562" t="str">
        <f t="shared" si="93"/>
        <v xml:space="preserve"> </v>
      </c>
      <c r="BK681" s="523"/>
      <c r="BL681" s="242"/>
      <c r="BM681" s="242"/>
      <c r="BN681" s="241"/>
      <c r="BO681" s="242"/>
      <c r="BP681" s="241"/>
      <c r="BQ681" s="241"/>
      <c r="BR681" s="241"/>
      <c r="BS681" s="246"/>
      <c r="BT681" s="246"/>
      <c r="BU681" s="246"/>
      <c r="BV681" s="246"/>
      <c r="BW681" s="246"/>
      <c r="BX681" s="523"/>
      <c r="BY681" s="246"/>
      <c r="BZ681" s="246"/>
      <c r="CA681" s="246"/>
      <c r="CB681" s="246"/>
      <c r="CC681" s="246"/>
      <c r="CD681" s="246"/>
      <c r="CE681" s="246"/>
      <c r="CF681" s="246"/>
      <c r="CG681" s="246"/>
      <c r="CH681" s="246"/>
      <c r="CI681" s="246"/>
      <c r="CJ681" s="246"/>
      <c r="CK681" s="246"/>
      <c r="CL681" s="246"/>
      <c r="CM681" s="248"/>
      <c r="CN681" s="523"/>
      <c r="CO681" s="562" t="str">
        <f t="shared" si="90"/>
        <v xml:space="preserve"> </v>
      </c>
      <c r="CP681" s="562" t="str">
        <f t="shared" si="94"/>
        <v xml:space="preserve"> </v>
      </c>
      <c r="CQ681" s="562" t="str">
        <f t="shared" si="95"/>
        <v xml:space="preserve"> </v>
      </c>
      <c r="CR681" s="562" t="str">
        <f t="shared" si="96"/>
        <v xml:space="preserve"> </v>
      </c>
      <c r="CS681" s="81"/>
      <c r="CT681" s="515"/>
    </row>
    <row r="682" spans="1:98" s="86" customFormat="1" ht="12.75" x14ac:dyDescent="0.25">
      <c r="A682" s="365"/>
      <c r="B682" s="147">
        <f>Demography!B681</f>
        <v>0</v>
      </c>
      <c r="C682" s="147">
        <f>Demography!C681</f>
        <v>0</v>
      </c>
      <c r="D682" s="148">
        <f>Demography!D681</f>
        <v>0</v>
      </c>
      <c r="E682" s="148">
        <f>Demography!E681</f>
        <v>0</v>
      </c>
      <c r="F682" s="148">
        <f>Demography!F681</f>
        <v>0</v>
      </c>
      <c r="G682" s="81"/>
      <c r="H682" s="256"/>
      <c r="I682" s="257"/>
      <c r="J682" s="257"/>
      <c r="K682" s="256"/>
      <c r="L682" s="240"/>
      <c r="M682" s="257"/>
      <c r="N682" s="256"/>
      <c r="O682" s="240"/>
      <c r="P682" s="261"/>
      <c r="Q682" s="261"/>
      <c r="R682" s="261"/>
      <c r="S682" s="261"/>
      <c r="T682" s="261"/>
      <c r="U682" s="522"/>
      <c r="V682" s="256"/>
      <c r="W682" s="238"/>
      <c r="X682" s="238"/>
      <c r="Y682" s="81"/>
      <c r="Z682" s="256"/>
      <c r="AA682" s="150"/>
      <c r="AB682" s="150"/>
      <c r="AC682" s="81"/>
      <c r="AD682" s="240"/>
      <c r="AE682" s="240"/>
      <c r="AF682" s="256"/>
      <c r="AG682" s="240"/>
      <c r="AH682" s="256"/>
      <c r="AI682" s="256"/>
      <c r="AJ682" s="256"/>
      <c r="AK682" s="245"/>
      <c r="AL682" s="245"/>
      <c r="AM682" s="245"/>
      <c r="AN682" s="245"/>
      <c r="AO682" s="245"/>
      <c r="AP682" s="523"/>
      <c r="AQ682" s="245"/>
      <c r="AR682" s="245"/>
      <c r="AS682" s="245"/>
      <c r="AT682" s="245"/>
      <c r="AU682" s="245"/>
      <c r="AV682" s="245"/>
      <c r="AW682" s="245"/>
      <c r="AX682" s="245"/>
      <c r="AY682" s="245"/>
      <c r="AZ682" s="245"/>
      <c r="BA682" s="245"/>
      <c r="BB682" s="245"/>
      <c r="BC682" s="245"/>
      <c r="BD682" s="245"/>
      <c r="BE682" s="247"/>
      <c r="BF682" s="523"/>
      <c r="BG682" s="561" t="str">
        <f t="shared" si="89"/>
        <v xml:space="preserve"> </v>
      </c>
      <c r="BH682" s="561" t="str">
        <f t="shared" si="91"/>
        <v xml:space="preserve"> </v>
      </c>
      <c r="BI682" s="561" t="str">
        <f t="shared" si="92"/>
        <v xml:space="preserve"> </v>
      </c>
      <c r="BJ682" s="561" t="str">
        <f t="shared" si="93"/>
        <v xml:space="preserve"> </v>
      </c>
      <c r="BK682" s="523"/>
      <c r="BL682" s="240"/>
      <c r="BM682" s="240"/>
      <c r="BN682" s="256"/>
      <c r="BO682" s="240"/>
      <c r="BP682" s="256"/>
      <c r="BQ682" s="256"/>
      <c r="BR682" s="256"/>
      <c r="BS682" s="245"/>
      <c r="BT682" s="245"/>
      <c r="BU682" s="245"/>
      <c r="BV682" s="245"/>
      <c r="BW682" s="245"/>
      <c r="BX682" s="523"/>
      <c r="BY682" s="245"/>
      <c r="BZ682" s="245"/>
      <c r="CA682" s="245"/>
      <c r="CB682" s="245"/>
      <c r="CC682" s="245"/>
      <c r="CD682" s="245"/>
      <c r="CE682" s="245"/>
      <c r="CF682" s="245"/>
      <c r="CG682" s="245"/>
      <c r="CH682" s="245"/>
      <c r="CI682" s="245"/>
      <c r="CJ682" s="245"/>
      <c r="CK682" s="245"/>
      <c r="CL682" s="245"/>
      <c r="CM682" s="247"/>
      <c r="CN682" s="523"/>
      <c r="CO682" s="561" t="str">
        <f t="shared" si="90"/>
        <v xml:space="preserve"> </v>
      </c>
      <c r="CP682" s="561" t="str">
        <f t="shared" si="94"/>
        <v xml:space="preserve"> </v>
      </c>
      <c r="CQ682" s="561" t="str">
        <f t="shared" si="95"/>
        <v xml:space="preserve"> </v>
      </c>
      <c r="CR682" s="561" t="str">
        <f t="shared" si="96"/>
        <v xml:space="preserve"> </v>
      </c>
      <c r="CS682" s="81"/>
      <c r="CT682" s="254"/>
    </row>
    <row r="683" spans="1:98" s="86" customFormat="1" ht="12.75" x14ac:dyDescent="0.25">
      <c r="A683" s="365"/>
      <c r="B683" s="361">
        <f>Demography!B682</f>
        <v>0</v>
      </c>
      <c r="C683" s="361">
        <f>Demography!C682</f>
        <v>0</v>
      </c>
      <c r="D683" s="362">
        <f>Demography!D682</f>
        <v>0</v>
      </c>
      <c r="E683" s="362">
        <f>Demography!E682</f>
        <v>0</v>
      </c>
      <c r="F683" s="362">
        <f>Demography!F682</f>
        <v>0</v>
      </c>
      <c r="G683" s="81"/>
      <c r="H683" s="241"/>
      <c r="I683" s="478"/>
      <c r="J683" s="478"/>
      <c r="K683" s="241"/>
      <c r="L683" s="242"/>
      <c r="M683" s="478"/>
      <c r="N683" s="241"/>
      <c r="O683" s="242"/>
      <c r="P683" s="243"/>
      <c r="Q683" s="243"/>
      <c r="R683" s="243"/>
      <c r="S683" s="243"/>
      <c r="T683" s="243"/>
      <c r="U683" s="524"/>
      <c r="V683" s="241"/>
      <c r="W683" s="415"/>
      <c r="X683" s="415"/>
      <c r="Y683" s="81"/>
      <c r="Z683" s="241"/>
      <c r="AA683" s="416"/>
      <c r="AB683" s="416"/>
      <c r="AC683" s="81"/>
      <c r="AD683" s="242"/>
      <c r="AE683" s="242"/>
      <c r="AF683" s="241"/>
      <c r="AG683" s="242"/>
      <c r="AH683" s="241"/>
      <c r="AI683" s="241"/>
      <c r="AJ683" s="241"/>
      <c r="AK683" s="246"/>
      <c r="AL683" s="246"/>
      <c r="AM683" s="246"/>
      <c r="AN683" s="246"/>
      <c r="AO683" s="246"/>
      <c r="AP683" s="523"/>
      <c r="AQ683" s="246"/>
      <c r="AR683" s="246"/>
      <c r="AS683" s="246"/>
      <c r="AT683" s="246"/>
      <c r="AU683" s="246"/>
      <c r="AV683" s="246"/>
      <c r="AW683" s="246"/>
      <c r="AX683" s="246"/>
      <c r="AY683" s="246"/>
      <c r="AZ683" s="246"/>
      <c r="BA683" s="246"/>
      <c r="BB683" s="246"/>
      <c r="BC683" s="246"/>
      <c r="BD683" s="246"/>
      <c r="BE683" s="248"/>
      <c r="BF683" s="523"/>
      <c r="BG683" s="562" t="str">
        <f t="shared" si="89"/>
        <v xml:space="preserve"> </v>
      </c>
      <c r="BH683" s="562" t="str">
        <f t="shared" si="91"/>
        <v xml:space="preserve"> </v>
      </c>
      <c r="BI683" s="562" t="str">
        <f t="shared" si="92"/>
        <v xml:space="preserve"> </v>
      </c>
      <c r="BJ683" s="562" t="str">
        <f t="shared" si="93"/>
        <v xml:space="preserve"> </v>
      </c>
      <c r="BK683" s="523"/>
      <c r="BL683" s="242"/>
      <c r="BM683" s="242"/>
      <c r="BN683" s="241"/>
      <c r="BO683" s="242"/>
      <c r="BP683" s="241"/>
      <c r="BQ683" s="241"/>
      <c r="BR683" s="241"/>
      <c r="BS683" s="246"/>
      <c r="BT683" s="246"/>
      <c r="BU683" s="246"/>
      <c r="BV683" s="246"/>
      <c r="BW683" s="246"/>
      <c r="BX683" s="523"/>
      <c r="BY683" s="246"/>
      <c r="BZ683" s="246"/>
      <c r="CA683" s="246"/>
      <c r="CB683" s="246"/>
      <c r="CC683" s="246"/>
      <c r="CD683" s="246"/>
      <c r="CE683" s="246"/>
      <c r="CF683" s="246"/>
      <c r="CG683" s="246"/>
      <c r="CH683" s="246"/>
      <c r="CI683" s="246"/>
      <c r="CJ683" s="246"/>
      <c r="CK683" s="246"/>
      <c r="CL683" s="246"/>
      <c r="CM683" s="248"/>
      <c r="CN683" s="523"/>
      <c r="CO683" s="562" t="str">
        <f t="shared" si="90"/>
        <v xml:space="preserve"> </v>
      </c>
      <c r="CP683" s="562" t="str">
        <f t="shared" si="94"/>
        <v xml:space="preserve"> </v>
      </c>
      <c r="CQ683" s="562" t="str">
        <f t="shared" si="95"/>
        <v xml:space="preserve"> </v>
      </c>
      <c r="CR683" s="562" t="str">
        <f t="shared" si="96"/>
        <v xml:space="preserve"> </v>
      </c>
      <c r="CS683" s="81"/>
      <c r="CT683" s="515"/>
    </row>
    <row r="684" spans="1:98" s="86" customFormat="1" ht="12.75" x14ac:dyDescent="0.25">
      <c r="A684" s="365"/>
      <c r="B684" s="147">
        <f>Demography!B683</f>
        <v>0</v>
      </c>
      <c r="C684" s="147">
        <f>Demography!C683</f>
        <v>0</v>
      </c>
      <c r="D684" s="148">
        <f>Demography!D683</f>
        <v>0</v>
      </c>
      <c r="E684" s="148">
        <f>Demography!E683</f>
        <v>0</v>
      </c>
      <c r="F684" s="148">
        <f>Demography!F683</f>
        <v>0</v>
      </c>
      <c r="G684" s="81"/>
      <c r="H684" s="256"/>
      <c r="I684" s="257"/>
      <c r="J684" s="257"/>
      <c r="K684" s="256"/>
      <c r="L684" s="240"/>
      <c r="M684" s="257"/>
      <c r="N684" s="256"/>
      <c r="O684" s="240"/>
      <c r="P684" s="261"/>
      <c r="Q684" s="261"/>
      <c r="R684" s="261"/>
      <c r="S684" s="261"/>
      <c r="T684" s="261"/>
      <c r="U684" s="522"/>
      <c r="V684" s="256"/>
      <c r="W684" s="238"/>
      <c r="X684" s="238"/>
      <c r="Y684" s="81"/>
      <c r="Z684" s="256"/>
      <c r="AA684" s="150"/>
      <c r="AB684" s="150"/>
      <c r="AC684" s="81"/>
      <c r="AD684" s="240"/>
      <c r="AE684" s="240"/>
      <c r="AF684" s="256"/>
      <c r="AG684" s="240"/>
      <c r="AH684" s="256"/>
      <c r="AI684" s="256"/>
      <c r="AJ684" s="256"/>
      <c r="AK684" s="245"/>
      <c r="AL684" s="245"/>
      <c r="AM684" s="245"/>
      <c r="AN684" s="245"/>
      <c r="AO684" s="245"/>
      <c r="AP684" s="523"/>
      <c r="AQ684" s="245"/>
      <c r="AR684" s="245"/>
      <c r="AS684" s="245"/>
      <c r="AT684" s="245"/>
      <c r="AU684" s="245"/>
      <c r="AV684" s="245"/>
      <c r="AW684" s="245"/>
      <c r="AX684" s="245"/>
      <c r="AY684" s="245"/>
      <c r="AZ684" s="245"/>
      <c r="BA684" s="245"/>
      <c r="BB684" s="245"/>
      <c r="BC684" s="245"/>
      <c r="BD684" s="245"/>
      <c r="BE684" s="247"/>
      <c r="BF684" s="523"/>
      <c r="BG684" s="561" t="str">
        <f t="shared" si="89"/>
        <v xml:space="preserve"> </v>
      </c>
      <c r="BH684" s="561" t="str">
        <f t="shared" si="91"/>
        <v xml:space="preserve"> </v>
      </c>
      <c r="BI684" s="561" t="str">
        <f t="shared" si="92"/>
        <v xml:space="preserve"> </v>
      </c>
      <c r="BJ684" s="561" t="str">
        <f t="shared" si="93"/>
        <v xml:space="preserve"> </v>
      </c>
      <c r="BK684" s="523"/>
      <c r="BL684" s="240"/>
      <c r="BM684" s="240"/>
      <c r="BN684" s="256"/>
      <c r="BO684" s="240"/>
      <c r="BP684" s="256"/>
      <c r="BQ684" s="256"/>
      <c r="BR684" s="256"/>
      <c r="BS684" s="245"/>
      <c r="BT684" s="245"/>
      <c r="BU684" s="245"/>
      <c r="BV684" s="245"/>
      <c r="BW684" s="245"/>
      <c r="BX684" s="523"/>
      <c r="BY684" s="245"/>
      <c r="BZ684" s="245"/>
      <c r="CA684" s="245"/>
      <c r="CB684" s="245"/>
      <c r="CC684" s="245"/>
      <c r="CD684" s="245"/>
      <c r="CE684" s="245"/>
      <c r="CF684" s="245"/>
      <c r="CG684" s="245"/>
      <c r="CH684" s="245"/>
      <c r="CI684" s="245"/>
      <c r="CJ684" s="245"/>
      <c r="CK684" s="245"/>
      <c r="CL684" s="245"/>
      <c r="CM684" s="247"/>
      <c r="CN684" s="523"/>
      <c r="CO684" s="561" t="str">
        <f t="shared" si="90"/>
        <v xml:space="preserve"> </v>
      </c>
      <c r="CP684" s="561" t="str">
        <f t="shared" si="94"/>
        <v xml:space="preserve"> </v>
      </c>
      <c r="CQ684" s="561" t="str">
        <f t="shared" si="95"/>
        <v xml:space="preserve"> </v>
      </c>
      <c r="CR684" s="561" t="str">
        <f t="shared" si="96"/>
        <v xml:space="preserve"> </v>
      </c>
      <c r="CS684" s="81"/>
      <c r="CT684" s="254"/>
    </row>
    <row r="685" spans="1:98" s="86" customFormat="1" ht="12.75" x14ac:dyDescent="0.25">
      <c r="A685" s="365"/>
      <c r="B685" s="361">
        <f>Demography!B684</f>
        <v>0</v>
      </c>
      <c r="C685" s="361">
        <f>Demography!C684</f>
        <v>0</v>
      </c>
      <c r="D685" s="362">
        <f>Demography!D684</f>
        <v>0</v>
      </c>
      <c r="E685" s="362">
        <f>Demography!E684</f>
        <v>0</v>
      </c>
      <c r="F685" s="362">
        <f>Demography!F684</f>
        <v>0</v>
      </c>
      <c r="G685" s="81"/>
      <c r="H685" s="241"/>
      <c r="I685" s="478"/>
      <c r="J685" s="478"/>
      <c r="K685" s="241"/>
      <c r="L685" s="242"/>
      <c r="M685" s="478"/>
      <c r="N685" s="241"/>
      <c r="O685" s="242"/>
      <c r="P685" s="243"/>
      <c r="Q685" s="243"/>
      <c r="R685" s="243"/>
      <c r="S685" s="243"/>
      <c r="T685" s="243"/>
      <c r="U685" s="524"/>
      <c r="V685" s="241"/>
      <c r="W685" s="415"/>
      <c r="X685" s="415"/>
      <c r="Y685" s="81"/>
      <c r="Z685" s="241"/>
      <c r="AA685" s="416"/>
      <c r="AB685" s="416"/>
      <c r="AC685" s="81"/>
      <c r="AD685" s="242"/>
      <c r="AE685" s="242"/>
      <c r="AF685" s="241"/>
      <c r="AG685" s="242"/>
      <c r="AH685" s="241"/>
      <c r="AI685" s="241"/>
      <c r="AJ685" s="241"/>
      <c r="AK685" s="246"/>
      <c r="AL685" s="246"/>
      <c r="AM685" s="246"/>
      <c r="AN685" s="246"/>
      <c r="AO685" s="246"/>
      <c r="AP685" s="523"/>
      <c r="AQ685" s="246"/>
      <c r="AR685" s="246"/>
      <c r="AS685" s="246"/>
      <c r="AT685" s="246"/>
      <c r="AU685" s="246"/>
      <c r="AV685" s="246"/>
      <c r="AW685" s="246"/>
      <c r="AX685" s="246"/>
      <c r="AY685" s="246"/>
      <c r="AZ685" s="246"/>
      <c r="BA685" s="246"/>
      <c r="BB685" s="246"/>
      <c r="BC685" s="246"/>
      <c r="BD685" s="246"/>
      <c r="BE685" s="248"/>
      <c r="BF685" s="523"/>
      <c r="BG685" s="562" t="str">
        <f t="shared" si="89"/>
        <v xml:space="preserve"> </v>
      </c>
      <c r="BH685" s="562" t="str">
        <f t="shared" si="91"/>
        <v xml:space="preserve"> </v>
      </c>
      <c r="BI685" s="562" t="str">
        <f t="shared" si="92"/>
        <v xml:space="preserve"> </v>
      </c>
      <c r="BJ685" s="562" t="str">
        <f t="shared" si="93"/>
        <v xml:space="preserve"> </v>
      </c>
      <c r="BK685" s="523"/>
      <c r="BL685" s="242"/>
      <c r="BM685" s="242"/>
      <c r="BN685" s="241"/>
      <c r="BO685" s="242"/>
      <c r="BP685" s="241"/>
      <c r="BQ685" s="241"/>
      <c r="BR685" s="241"/>
      <c r="BS685" s="246"/>
      <c r="BT685" s="246"/>
      <c r="BU685" s="246"/>
      <c r="BV685" s="246"/>
      <c r="BW685" s="246"/>
      <c r="BX685" s="523"/>
      <c r="BY685" s="246"/>
      <c r="BZ685" s="246"/>
      <c r="CA685" s="246"/>
      <c r="CB685" s="246"/>
      <c r="CC685" s="246"/>
      <c r="CD685" s="246"/>
      <c r="CE685" s="246"/>
      <c r="CF685" s="246"/>
      <c r="CG685" s="246"/>
      <c r="CH685" s="246"/>
      <c r="CI685" s="246"/>
      <c r="CJ685" s="246"/>
      <c r="CK685" s="246"/>
      <c r="CL685" s="246"/>
      <c r="CM685" s="248"/>
      <c r="CN685" s="523"/>
      <c r="CO685" s="562" t="str">
        <f t="shared" si="90"/>
        <v xml:space="preserve"> </v>
      </c>
      <c r="CP685" s="562" t="str">
        <f t="shared" si="94"/>
        <v xml:space="preserve"> </v>
      </c>
      <c r="CQ685" s="562" t="str">
        <f t="shared" si="95"/>
        <v xml:space="preserve"> </v>
      </c>
      <c r="CR685" s="562" t="str">
        <f t="shared" si="96"/>
        <v xml:space="preserve"> </v>
      </c>
      <c r="CS685" s="81"/>
      <c r="CT685" s="515"/>
    </row>
    <row r="686" spans="1:98" s="86" customFormat="1" ht="12.75" x14ac:dyDescent="0.25">
      <c r="A686" s="365"/>
      <c r="B686" s="147">
        <f>Demography!B685</f>
        <v>0</v>
      </c>
      <c r="C686" s="147">
        <f>Demography!C685</f>
        <v>0</v>
      </c>
      <c r="D686" s="148">
        <f>Demography!D685</f>
        <v>0</v>
      </c>
      <c r="E686" s="148">
        <f>Demography!E685</f>
        <v>0</v>
      </c>
      <c r="F686" s="148">
        <f>Demography!F685</f>
        <v>0</v>
      </c>
      <c r="G686" s="81"/>
      <c r="H686" s="256"/>
      <c r="I686" s="257"/>
      <c r="J686" s="257"/>
      <c r="K686" s="256"/>
      <c r="L686" s="240"/>
      <c r="M686" s="257"/>
      <c r="N686" s="256"/>
      <c r="O686" s="240"/>
      <c r="P686" s="261"/>
      <c r="Q686" s="261"/>
      <c r="R686" s="261"/>
      <c r="S686" s="261"/>
      <c r="T686" s="261"/>
      <c r="U686" s="522"/>
      <c r="V686" s="256"/>
      <c r="W686" s="238"/>
      <c r="X686" s="238"/>
      <c r="Y686" s="81"/>
      <c r="Z686" s="256"/>
      <c r="AA686" s="150"/>
      <c r="AB686" s="150"/>
      <c r="AC686" s="81"/>
      <c r="AD686" s="240"/>
      <c r="AE686" s="240"/>
      <c r="AF686" s="256"/>
      <c r="AG686" s="240"/>
      <c r="AH686" s="256"/>
      <c r="AI686" s="256"/>
      <c r="AJ686" s="256"/>
      <c r="AK686" s="245"/>
      <c r="AL686" s="245"/>
      <c r="AM686" s="245"/>
      <c r="AN686" s="245"/>
      <c r="AO686" s="245"/>
      <c r="AP686" s="523"/>
      <c r="AQ686" s="245"/>
      <c r="AR686" s="245"/>
      <c r="AS686" s="245"/>
      <c r="AT686" s="245"/>
      <c r="AU686" s="245"/>
      <c r="AV686" s="245"/>
      <c r="AW686" s="245"/>
      <c r="AX686" s="245"/>
      <c r="AY686" s="245"/>
      <c r="AZ686" s="245"/>
      <c r="BA686" s="245"/>
      <c r="BB686" s="245"/>
      <c r="BC686" s="245"/>
      <c r="BD686" s="245"/>
      <c r="BE686" s="247"/>
      <c r="BF686" s="523"/>
      <c r="BG686" s="561" t="str">
        <f t="shared" si="89"/>
        <v xml:space="preserve"> </v>
      </c>
      <c r="BH686" s="561" t="str">
        <f t="shared" si="91"/>
        <v xml:space="preserve"> </v>
      </c>
      <c r="BI686" s="561" t="str">
        <f t="shared" si="92"/>
        <v xml:space="preserve"> </v>
      </c>
      <c r="BJ686" s="561" t="str">
        <f t="shared" si="93"/>
        <v xml:space="preserve"> </v>
      </c>
      <c r="BK686" s="523"/>
      <c r="BL686" s="240"/>
      <c r="BM686" s="240"/>
      <c r="BN686" s="256"/>
      <c r="BO686" s="240"/>
      <c r="BP686" s="256"/>
      <c r="BQ686" s="256"/>
      <c r="BR686" s="256"/>
      <c r="BS686" s="245"/>
      <c r="BT686" s="245"/>
      <c r="BU686" s="245"/>
      <c r="BV686" s="245"/>
      <c r="BW686" s="245"/>
      <c r="BX686" s="523"/>
      <c r="BY686" s="245"/>
      <c r="BZ686" s="245"/>
      <c r="CA686" s="245"/>
      <c r="CB686" s="245"/>
      <c r="CC686" s="245"/>
      <c r="CD686" s="245"/>
      <c r="CE686" s="245"/>
      <c r="CF686" s="245"/>
      <c r="CG686" s="245"/>
      <c r="CH686" s="245"/>
      <c r="CI686" s="245"/>
      <c r="CJ686" s="245"/>
      <c r="CK686" s="245"/>
      <c r="CL686" s="245"/>
      <c r="CM686" s="247"/>
      <c r="CN686" s="523"/>
      <c r="CO686" s="561" t="str">
        <f t="shared" si="90"/>
        <v xml:space="preserve"> </v>
      </c>
      <c r="CP686" s="561" t="str">
        <f t="shared" si="94"/>
        <v xml:space="preserve"> </v>
      </c>
      <c r="CQ686" s="561" t="str">
        <f t="shared" si="95"/>
        <v xml:space="preserve"> </v>
      </c>
      <c r="CR686" s="561" t="str">
        <f t="shared" si="96"/>
        <v xml:space="preserve"> </v>
      </c>
      <c r="CS686" s="81"/>
      <c r="CT686" s="254"/>
    </row>
    <row r="687" spans="1:98" s="86" customFormat="1" ht="12.75" x14ac:dyDescent="0.25">
      <c r="A687" s="365"/>
      <c r="B687" s="361">
        <f>Demography!B686</f>
        <v>0</v>
      </c>
      <c r="C687" s="361">
        <f>Demography!C686</f>
        <v>0</v>
      </c>
      <c r="D687" s="362">
        <f>Demography!D686</f>
        <v>0</v>
      </c>
      <c r="E687" s="362">
        <f>Demography!E686</f>
        <v>0</v>
      </c>
      <c r="F687" s="362">
        <f>Demography!F686</f>
        <v>0</v>
      </c>
      <c r="G687" s="81"/>
      <c r="H687" s="241"/>
      <c r="I687" s="478"/>
      <c r="J687" s="478"/>
      <c r="K687" s="241"/>
      <c r="L687" s="242"/>
      <c r="M687" s="478"/>
      <c r="N687" s="241"/>
      <c r="O687" s="242"/>
      <c r="P687" s="243"/>
      <c r="Q687" s="243"/>
      <c r="R687" s="243"/>
      <c r="S687" s="243"/>
      <c r="T687" s="243"/>
      <c r="U687" s="524"/>
      <c r="V687" s="241"/>
      <c r="W687" s="415"/>
      <c r="X687" s="415"/>
      <c r="Y687" s="81"/>
      <c r="Z687" s="241"/>
      <c r="AA687" s="416"/>
      <c r="AB687" s="416"/>
      <c r="AC687" s="81"/>
      <c r="AD687" s="242"/>
      <c r="AE687" s="242"/>
      <c r="AF687" s="241"/>
      <c r="AG687" s="242"/>
      <c r="AH687" s="241"/>
      <c r="AI687" s="241"/>
      <c r="AJ687" s="241"/>
      <c r="AK687" s="246"/>
      <c r="AL687" s="246"/>
      <c r="AM687" s="246"/>
      <c r="AN687" s="246"/>
      <c r="AO687" s="246"/>
      <c r="AP687" s="523"/>
      <c r="AQ687" s="246"/>
      <c r="AR687" s="246"/>
      <c r="AS687" s="246"/>
      <c r="AT687" s="246"/>
      <c r="AU687" s="246"/>
      <c r="AV687" s="246"/>
      <c r="AW687" s="246"/>
      <c r="AX687" s="246"/>
      <c r="AY687" s="246"/>
      <c r="AZ687" s="246"/>
      <c r="BA687" s="246"/>
      <c r="BB687" s="246"/>
      <c r="BC687" s="246"/>
      <c r="BD687" s="246"/>
      <c r="BE687" s="248"/>
      <c r="BF687" s="523"/>
      <c r="BG687" s="562" t="str">
        <f t="shared" si="89"/>
        <v xml:space="preserve"> </v>
      </c>
      <c r="BH687" s="562" t="str">
        <f t="shared" si="91"/>
        <v xml:space="preserve"> </v>
      </c>
      <c r="BI687" s="562" t="str">
        <f t="shared" si="92"/>
        <v xml:space="preserve"> </v>
      </c>
      <c r="BJ687" s="562" t="str">
        <f t="shared" si="93"/>
        <v xml:space="preserve"> </v>
      </c>
      <c r="BK687" s="523"/>
      <c r="BL687" s="242"/>
      <c r="BM687" s="242"/>
      <c r="BN687" s="241"/>
      <c r="BO687" s="242"/>
      <c r="BP687" s="241"/>
      <c r="BQ687" s="241"/>
      <c r="BR687" s="241"/>
      <c r="BS687" s="246"/>
      <c r="BT687" s="246"/>
      <c r="BU687" s="246"/>
      <c r="BV687" s="246"/>
      <c r="BW687" s="246"/>
      <c r="BX687" s="523"/>
      <c r="BY687" s="246"/>
      <c r="BZ687" s="246"/>
      <c r="CA687" s="246"/>
      <c r="CB687" s="246"/>
      <c r="CC687" s="246"/>
      <c r="CD687" s="246"/>
      <c r="CE687" s="246"/>
      <c r="CF687" s="246"/>
      <c r="CG687" s="246"/>
      <c r="CH687" s="246"/>
      <c r="CI687" s="246"/>
      <c r="CJ687" s="246"/>
      <c r="CK687" s="246"/>
      <c r="CL687" s="246"/>
      <c r="CM687" s="248"/>
      <c r="CN687" s="523"/>
      <c r="CO687" s="562" t="str">
        <f t="shared" si="90"/>
        <v xml:space="preserve"> </v>
      </c>
      <c r="CP687" s="562" t="str">
        <f t="shared" si="94"/>
        <v xml:space="preserve"> </v>
      </c>
      <c r="CQ687" s="562" t="str">
        <f t="shared" si="95"/>
        <v xml:space="preserve"> </v>
      </c>
      <c r="CR687" s="562" t="str">
        <f t="shared" si="96"/>
        <v xml:space="preserve"> </v>
      </c>
      <c r="CS687" s="81"/>
      <c r="CT687" s="515"/>
    </row>
    <row r="688" spans="1:98" s="86" customFormat="1" ht="12.75" x14ac:dyDescent="0.25">
      <c r="A688" s="365"/>
      <c r="B688" s="147">
        <f>Demography!B687</f>
        <v>0</v>
      </c>
      <c r="C688" s="147">
        <f>Demography!C687</f>
        <v>0</v>
      </c>
      <c r="D688" s="148">
        <f>Demography!D687</f>
        <v>0</v>
      </c>
      <c r="E688" s="148">
        <f>Demography!E687</f>
        <v>0</v>
      </c>
      <c r="F688" s="148">
        <f>Demography!F687</f>
        <v>0</v>
      </c>
      <c r="G688" s="81"/>
      <c r="H688" s="256"/>
      <c r="I688" s="257"/>
      <c r="J688" s="257"/>
      <c r="K688" s="256"/>
      <c r="L688" s="240"/>
      <c r="M688" s="257"/>
      <c r="N688" s="256"/>
      <c r="O688" s="240"/>
      <c r="P688" s="261"/>
      <c r="Q688" s="261"/>
      <c r="R688" s="261"/>
      <c r="S688" s="261"/>
      <c r="T688" s="261"/>
      <c r="U688" s="522"/>
      <c r="V688" s="256"/>
      <c r="W688" s="238"/>
      <c r="X688" s="238"/>
      <c r="Y688" s="81"/>
      <c r="Z688" s="256"/>
      <c r="AA688" s="150"/>
      <c r="AB688" s="150"/>
      <c r="AC688" s="81"/>
      <c r="AD688" s="240"/>
      <c r="AE688" s="240"/>
      <c r="AF688" s="256"/>
      <c r="AG688" s="240"/>
      <c r="AH688" s="256"/>
      <c r="AI688" s="256"/>
      <c r="AJ688" s="256"/>
      <c r="AK688" s="245"/>
      <c r="AL688" s="245"/>
      <c r="AM688" s="245"/>
      <c r="AN688" s="245"/>
      <c r="AO688" s="245"/>
      <c r="AP688" s="523"/>
      <c r="AQ688" s="245"/>
      <c r="AR688" s="245"/>
      <c r="AS688" s="245"/>
      <c r="AT688" s="245"/>
      <c r="AU688" s="245"/>
      <c r="AV688" s="245"/>
      <c r="AW688" s="245"/>
      <c r="AX688" s="245"/>
      <c r="AY688" s="245"/>
      <c r="AZ688" s="245"/>
      <c r="BA688" s="245"/>
      <c r="BB688" s="245"/>
      <c r="BC688" s="245"/>
      <c r="BD688" s="245"/>
      <c r="BE688" s="247"/>
      <c r="BF688" s="523"/>
      <c r="BG688" s="561" t="str">
        <f t="shared" si="89"/>
        <v xml:space="preserve"> </v>
      </c>
      <c r="BH688" s="561" t="str">
        <f t="shared" si="91"/>
        <v xml:space="preserve"> </v>
      </c>
      <c r="BI688" s="561" t="str">
        <f t="shared" si="92"/>
        <v xml:space="preserve"> </v>
      </c>
      <c r="BJ688" s="561" t="str">
        <f t="shared" si="93"/>
        <v xml:space="preserve"> </v>
      </c>
      <c r="BK688" s="523"/>
      <c r="BL688" s="240"/>
      <c r="BM688" s="240"/>
      <c r="BN688" s="256"/>
      <c r="BO688" s="240"/>
      <c r="BP688" s="256"/>
      <c r="BQ688" s="256"/>
      <c r="BR688" s="256"/>
      <c r="BS688" s="245"/>
      <c r="BT688" s="245"/>
      <c r="BU688" s="245"/>
      <c r="BV688" s="245"/>
      <c r="BW688" s="245"/>
      <c r="BX688" s="523"/>
      <c r="BY688" s="245"/>
      <c r="BZ688" s="245"/>
      <c r="CA688" s="245"/>
      <c r="CB688" s="245"/>
      <c r="CC688" s="245"/>
      <c r="CD688" s="245"/>
      <c r="CE688" s="245"/>
      <c r="CF688" s="245"/>
      <c r="CG688" s="245"/>
      <c r="CH688" s="245"/>
      <c r="CI688" s="245"/>
      <c r="CJ688" s="245"/>
      <c r="CK688" s="245"/>
      <c r="CL688" s="245"/>
      <c r="CM688" s="247"/>
      <c r="CN688" s="523"/>
      <c r="CO688" s="561" t="str">
        <f t="shared" si="90"/>
        <v xml:space="preserve"> </v>
      </c>
      <c r="CP688" s="561" t="str">
        <f t="shared" si="94"/>
        <v xml:space="preserve"> </v>
      </c>
      <c r="CQ688" s="561" t="str">
        <f t="shared" si="95"/>
        <v xml:space="preserve"> </v>
      </c>
      <c r="CR688" s="561" t="str">
        <f t="shared" si="96"/>
        <v xml:space="preserve"> </v>
      </c>
      <c r="CS688" s="81"/>
      <c r="CT688" s="254"/>
    </row>
    <row r="689" spans="1:98" s="86" customFormat="1" ht="12.75" x14ac:dyDescent="0.25">
      <c r="A689" s="365"/>
      <c r="B689" s="361">
        <f>Demography!B688</f>
        <v>0</v>
      </c>
      <c r="C689" s="361">
        <f>Demography!C688</f>
        <v>0</v>
      </c>
      <c r="D689" s="362">
        <f>Demography!D688</f>
        <v>0</v>
      </c>
      <c r="E689" s="362">
        <f>Demography!E688</f>
        <v>0</v>
      </c>
      <c r="F689" s="362">
        <f>Demography!F688</f>
        <v>0</v>
      </c>
      <c r="G689" s="81"/>
      <c r="H689" s="241"/>
      <c r="I689" s="478"/>
      <c r="J689" s="478"/>
      <c r="K689" s="241"/>
      <c r="L689" s="242"/>
      <c r="M689" s="478"/>
      <c r="N689" s="241"/>
      <c r="O689" s="242"/>
      <c r="P689" s="243"/>
      <c r="Q689" s="243"/>
      <c r="R689" s="243"/>
      <c r="S689" s="243"/>
      <c r="T689" s="243"/>
      <c r="U689" s="524"/>
      <c r="V689" s="241"/>
      <c r="W689" s="415"/>
      <c r="X689" s="415"/>
      <c r="Y689" s="81"/>
      <c r="Z689" s="241"/>
      <c r="AA689" s="416"/>
      <c r="AB689" s="416"/>
      <c r="AC689" s="81"/>
      <c r="AD689" s="242"/>
      <c r="AE689" s="242"/>
      <c r="AF689" s="241"/>
      <c r="AG689" s="242"/>
      <c r="AH689" s="241"/>
      <c r="AI689" s="241"/>
      <c r="AJ689" s="241"/>
      <c r="AK689" s="246"/>
      <c r="AL689" s="246"/>
      <c r="AM689" s="246"/>
      <c r="AN689" s="246"/>
      <c r="AO689" s="246"/>
      <c r="AP689" s="523"/>
      <c r="AQ689" s="246"/>
      <c r="AR689" s="246"/>
      <c r="AS689" s="246"/>
      <c r="AT689" s="246"/>
      <c r="AU689" s="246"/>
      <c r="AV689" s="246"/>
      <c r="AW689" s="246"/>
      <c r="AX689" s="246"/>
      <c r="AY689" s="246"/>
      <c r="AZ689" s="246"/>
      <c r="BA689" s="246"/>
      <c r="BB689" s="246"/>
      <c r="BC689" s="246"/>
      <c r="BD689" s="246"/>
      <c r="BE689" s="248"/>
      <c r="BF689" s="523"/>
      <c r="BG689" s="562" t="str">
        <f t="shared" si="89"/>
        <v xml:space="preserve"> </v>
      </c>
      <c r="BH689" s="562" t="str">
        <f t="shared" si="91"/>
        <v xml:space="preserve"> </v>
      </c>
      <c r="BI689" s="562" t="str">
        <f t="shared" si="92"/>
        <v xml:space="preserve"> </v>
      </c>
      <c r="BJ689" s="562" t="str">
        <f t="shared" si="93"/>
        <v xml:space="preserve"> </v>
      </c>
      <c r="BK689" s="523"/>
      <c r="BL689" s="242"/>
      <c r="BM689" s="242"/>
      <c r="BN689" s="241"/>
      <c r="BO689" s="242"/>
      <c r="BP689" s="241"/>
      <c r="BQ689" s="241"/>
      <c r="BR689" s="241"/>
      <c r="BS689" s="246"/>
      <c r="BT689" s="246"/>
      <c r="BU689" s="246"/>
      <c r="BV689" s="246"/>
      <c r="BW689" s="246"/>
      <c r="BX689" s="523"/>
      <c r="BY689" s="246"/>
      <c r="BZ689" s="246"/>
      <c r="CA689" s="246"/>
      <c r="CB689" s="246"/>
      <c r="CC689" s="246"/>
      <c r="CD689" s="246"/>
      <c r="CE689" s="246"/>
      <c r="CF689" s="246"/>
      <c r="CG689" s="246"/>
      <c r="CH689" s="246"/>
      <c r="CI689" s="246"/>
      <c r="CJ689" s="246"/>
      <c r="CK689" s="246"/>
      <c r="CL689" s="246"/>
      <c r="CM689" s="248"/>
      <c r="CN689" s="523"/>
      <c r="CO689" s="562" t="str">
        <f t="shared" si="90"/>
        <v xml:space="preserve"> </v>
      </c>
      <c r="CP689" s="562" t="str">
        <f t="shared" si="94"/>
        <v xml:space="preserve"> </v>
      </c>
      <c r="CQ689" s="562" t="str">
        <f t="shared" si="95"/>
        <v xml:space="preserve"> </v>
      </c>
      <c r="CR689" s="562" t="str">
        <f t="shared" si="96"/>
        <v xml:space="preserve"> </v>
      </c>
      <c r="CS689" s="81"/>
      <c r="CT689" s="515"/>
    </row>
    <row r="690" spans="1:98" s="86" customFormat="1" ht="12.75" x14ac:dyDescent="0.25">
      <c r="A690" s="365"/>
      <c r="B690" s="147">
        <f>Demography!B689</f>
        <v>0</v>
      </c>
      <c r="C690" s="147">
        <f>Demography!C689</f>
        <v>0</v>
      </c>
      <c r="D690" s="148">
        <f>Demography!D689</f>
        <v>0</v>
      </c>
      <c r="E690" s="148">
        <f>Demography!E689</f>
        <v>0</v>
      </c>
      <c r="F690" s="148">
        <f>Demography!F689</f>
        <v>0</v>
      </c>
      <c r="G690" s="81"/>
      <c r="H690" s="256"/>
      <c r="I690" s="257"/>
      <c r="J690" s="257"/>
      <c r="K690" s="256"/>
      <c r="L690" s="240"/>
      <c r="M690" s="257"/>
      <c r="N690" s="256"/>
      <c r="O690" s="240"/>
      <c r="P690" s="261"/>
      <c r="Q690" s="261"/>
      <c r="R690" s="261"/>
      <c r="S690" s="261"/>
      <c r="T690" s="261"/>
      <c r="U690" s="522"/>
      <c r="V690" s="256"/>
      <c r="W690" s="238"/>
      <c r="X690" s="238"/>
      <c r="Y690" s="81"/>
      <c r="Z690" s="256"/>
      <c r="AA690" s="150"/>
      <c r="AB690" s="150"/>
      <c r="AC690" s="81"/>
      <c r="AD690" s="240"/>
      <c r="AE690" s="240"/>
      <c r="AF690" s="256"/>
      <c r="AG690" s="240"/>
      <c r="AH690" s="256"/>
      <c r="AI690" s="256"/>
      <c r="AJ690" s="256"/>
      <c r="AK690" s="245"/>
      <c r="AL690" s="245"/>
      <c r="AM690" s="245"/>
      <c r="AN690" s="245"/>
      <c r="AO690" s="245"/>
      <c r="AP690" s="523"/>
      <c r="AQ690" s="245"/>
      <c r="AR690" s="245"/>
      <c r="AS690" s="245"/>
      <c r="AT690" s="245"/>
      <c r="AU690" s="245"/>
      <c r="AV690" s="245"/>
      <c r="AW690" s="245"/>
      <c r="AX690" s="245"/>
      <c r="AY690" s="245"/>
      <c r="AZ690" s="245"/>
      <c r="BA690" s="245"/>
      <c r="BB690" s="245"/>
      <c r="BC690" s="245"/>
      <c r="BD690" s="245"/>
      <c r="BE690" s="247"/>
      <c r="BF690" s="523"/>
      <c r="BG690" s="561" t="str">
        <f t="shared" si="89"/>
        <v xml:space="preserve"> </v>
      </c>
      <c r="BH690" s="561" t="str">
        <f t="shared" si="91"/>
        <v xml:space="preserve"> </v>
      </c>
      <c r="BI690" s="561" t="str">
        <f t="shared" si="92"/>
        <v xml:space="preserve"> </v>
      </c>
      <c r="BJ690" s="561" t="str">
        <f t="shared" si="93"/>
        <v xml:space="preserve"> </v>
      </c>
      <c r="BK690" s="523"/>
      <c r="BL690" s="240"/>
      <c r="BM690" s="240"/>
      <c r="BN690" s="256"/>
      <c r="BO690" s="240"/>
      <c r="BP690" s="256"/>
      <c r="BQ690" s="256"/>
      <c r="BR690" s="256"/>
      <c r="BS690" s="245"/>
      <c r="BT690" s="245"/>
      <c r="BU690" s="245"/>
      <c r="BV690" s="245"/>
      <c r="BW690" s="245"/>
      <c r="BX690" s="523"/>
      <c r="BY690" s="245"/>
      <c r="BZ690" s="245"/>
      <c r="CA690" s="245"/>
      <c r="CB690" s="245"/>
      <c r="CC690" s="245"/>
      <c r="CD690" s="245"/>
      <c r="CE690" s="245"/>
      <c r="CF690" s="245"/>
      <c r="CG690" s="245"/>
      <c r="CH690" s="245"/>
      <c r="CI690" s="245"/>
      <c r="CJ690" s="245"/>
      <c r="CK690" s="245"/>
      <c r="CL690" s="245"/>
      <c r="CM690" s="247"/>
      <c r="CN690" s="523"/>
      <c r="CO690" s="561" t="str">
        <f t="shared" si="90"/>
        <v xml:space="preserve"> </v>
      </c>
      <c r="CP690" s="561" t="str">
        <f t="shared" si="94"/>
        <v xml:space="preserve"> </v>
      </c>
      <c r="CQ690" s="561" t="str">
        <f t="shared" si="95"/>
        <v xml:space="preserve"> </v>
      </c>
      <c r="CR690" s="561" t="str">
        <f t="shared" si="96"/>
        <v xml:space="preserve"> </v>
      </c>
      <c r="CS690" s="81"/>
      <c r="CT690" s="254"/>
    </row>
    <row r="691" spans="1:98" s="86" customFormat="1" ht="12.75" x14ac:dyDescent="0.25">
      <c r="A691" s="365"/>
      <c r="B691" s="361">
        <f>Demography!B690</f>
        <v>0</v>
      </c>
      <c r="C691" s="361">
        <f>Demography!C690</f>
        <v>0</v>
      </c>
      <c r="D691" s="362">
        <f>Demography!D690</f>
        <v>0</v>
      </c>
      <c r="E691" s="362">
        <f>Demography!E690</f>
        <v>0</v>
      </c>
      <c r="F691" s="362">
        <f>Demography!F690</f>
        <v>0</v>
      </c>
      <c r="G691" s="81"/>
      <c r="H691" s="241"/>
      <c r="I691" s="478"/>
      <c r="J691" s="478"/>
      <c r="K691" s="241"/>
      <c r="L691" s="242"/>
      <c r="M691" s="478"/>
      <c r="N691" s="241"/>
      <c r="O691" s="242"/>
      <c r="P691" s="243"/>
      <c r="Q691" s="243"/>
      <c r="R691" s="243"/>
      <c r="S691" s="243"/>
      <c r="T691" s="243"/>
      <c r="U691" s="524"/>
      <c r="V691" s="241"/>
      <c r="W691" s="415"/>
      <c r="X691" s="415"/>
      <c r="Y691" s="81"/>
      <c r="Z691" s="241"/>
      <c r="AA691" s="416"/>
      <c r="AB691" s="416"/>
      <c r="AC691" s="81"/>
      <c r="AD691" s="242"/>
      <c r="AE691" s="242"/>
      <c r="AF691" s="241"/>
      <c r="AG691" s="242"/>
      <c r="AH691" s="241"/>
      <c r="AI691" s="241"/>
      <c r="AJ691" s="241"/>
      <c r="AK691" s="246"/>
      <c r="AL691" s="246"/>
      <c r="AM691" s="246"/>
      <c r="AN691" s="246"/>
      <c r="AO691" s="246"/>
      <c r="AP691" s="523"/>
      <c r="AQ691" s="246"/>
      <c r="AR691" s="246"/>
      <c r="AS691" s="246"/>
      <c r="AT691" s="246"/>
      <c r="AU691" s="246"/>
      <c r="AV691" s="246"/>
      <c r="AW691" s="246"/>
      <c r="AX691" s="246"/>
      <c r="AY691" s="246"/>
      <c r="AZ691" s="246"/>
      <c r="BA691" s="246"/>
      <c r="BB691" s="246"/>
      <c r="BC691" s="246"/>
      <c r="BD691" s="246"/>
      <c r="BE691" s="248"/>
      <c r="BF691" s="523"/>
      <c r="BG691" s="562" t="str">
        <f t="shared" si="89"/>
        <v xml:space="preserve"> </v>
      </c>
      <c r="BH691" s="562" t="str">
        <f t="shared" si="91"/>
        <v xml:space="preserve"> </v>
      </c>
      <c r="BI691" s="562" t="str">
        <f t="shared" si="92"/>
        <v xml:space="preserve"> </v>
      </c>
      <c r="BJ691" s="562" t="str">
        <f t="shared" si="93"/>
        <v xml:space="preserve"> </v>
      </c>
      <c r="BK691" s="523"/>
      <c r="BL691" s="242"/>
      <c r="BM691" s="242"/>
      <c r="BN691" s="241"/>
      <c r="BO691" s="242"/>
      <c r="BP691" s="241"/>
      <c r="BQ691" s="241"/>
      <c r="BR691" s="241"/>
      <c r="BS691" s="246"/>
      <c r="BT691" s="246"/>
      <c r="BU691" s="246"/>
      <c r="BV691" s="246"/>
      <c r="BW691" s="246"/>
      <c r="BX691" s="523"/>
      <c r="BY691" s="246"/>
      <c r="BZ691" s="246"/>
      <c r="CA691" s="246"/>
      <c r="CB691" s="246"/>
      <c r="CC691" s="246"/>
      <c r="CD691" s="246"/>
      <c r="CE691" s="246"/>
      <c r="CF691" s="246"/>
      <c r="CG691" s="246"/>
      <c r="CH691" s="246"/>
      <c r="CI691" s="246"/>
      <c r="CJ691" s="246"/>
      <c r="CK691" s="246"/>
      <c r="CL691" s="246"/>
      <c r="CM691" s="248"/>
      <c r="CN691" s="523"/>
      <c r="CO691" s="562" t="str">
        <f t="shared" si="90"/>
        <v xml:space="preserve"> </v>
      </c>
      <c r="CP691" s="562" t="str">
        <f t="shared" si="94"/>
        <v xml:space="preserve"> </v>
      </c>
      <c r="CQ691" s="562" t="str">
        <f t="shared" si="95"/>
        <v xml:space="preserve"> </v>
      </c>
      <c r="CR691" s="562" t="str">
        <f t="shared" si="96"/>
        <v xml:space="preserve"> </v>
      </c>
      <c r="CS691" s="81"/>
      <c r="CT691" s="515"/>
    </row>
    <row r="692" spans="1:98" s="86" customFormat="1" ht="12.75" x14ac:dyDescent="0.25">
      <c r="A692" s="365"/>
      <c r="B692" s="147">
        <f>Demography!B691</f>
        <v>0</v>
      </c>
      <c r="C692" s="147">
        <f>Demography!C691</f>
        <v>0</v>
      </c>
      <c r="D692" s="148">
        <f>Demography!D691</f>
        <v>0</v>
      </c>
      <c r="E692" s="148">
        <f>Demography!E691</f>
        <v>0</v>
      </c>
      <c r="F692" s="148">
        <f>Demography!F691</f>
        <v>0</v>
      </c>
      <c r="G692" s="81"/>
      <c r="H692" s="256"/>
      <c r="I692" s="257"/>
      <c r="J692" s="257"/>
      <c r="K692" s="256"/>
      <c r="L692" s="240"/>
      <c r="M692" s="257"/>
      <c r="N692" s="256"/>
      <c r="O692" s="240"/>
      <c r="P692" s="261"/>
      <c r="Q692" s="261"/>
      <c r="R692" s="261"/>
      <c r="S692" s="261"/>
      <c r="T692" s="261"/>
      <c r="U692" s="522"/>
      <c r="V692" s="256"/>
      <c r="W692" s="238"/>
      <c r="X692" s="238"/>
      <c r="Y692" s="81"/>
      <c r="Z692" s="256"/>
      <c r="AA692" s="150"/>
      <c r="AB692" s="150"/>
      <c r="AC692" s="81"/>
      <c r="AD692" s="240"/>
      <c r="AE692" s="240"/>
      <c r="AF692" s="256"/>
      <c r="AG692" s="240"/>
      <c r="AH692" s="256"/>
      <c r="AI692" s="256"/>
      <c r="AJ692" s="256"/>
      <c r="AK692" s="245"/>
      <c r="AL692" s="245"/>
      <c r="AM692" s="245"/>
      <c r="AN692" s="245"/>
      <c r="AO692" s="245"/>
      <c r="AP692" s="523"/>
      <c r="AQ692" s="245"/>
      <c r="AR692" s="245"/>
      <c r="AS692" s="245"/>
      <c r="AT692" s="245"/>
      <c r="AU692" s="245"/>
      <c r="AV692" s="245"/>
      <c r="AW692" s="245"/>
      <c r="AX692" s="245"/>
      <c r="AY692" s="245"/>
      <c r="AZ692" s="245"/>
      <c r="BA692" s="245"/>
      <c r="BB692" s="245"/>
      <c r="BC692" s="245"/>
      <c r="BD692" s="245"/>
      <c r="BE692" s="247"/>
      <c r="BF692" s="523"/>
      <c r="BG692" s="561" t="str">
        <f t="shared" si="89"/>
        <v xml:space="preserve"> </v>
      </c>
      <c r="BH692" s="561" t="str">
        <f t="shared" si="91"/>
        <v xml:space="preserve"> </v>
      </c>
      <c r="BI692" s="561" t="str">
        <f t="shared" si="92"/>
        <v xml:space="preserve"> </v>
      </c>
      <c r="BJ692" s="561" t="str">
        <f t="shared" si="93"/>
        <v xml:space="preserve"> </v>
      </c>
      <c r="BK692" s="523"/>
      <c r="BL692" s="240"/>
      <c r="BM692" s="240"/>
      <c r="BN692" s="256"/>
      <c r="BO692" s="240"/>
      <c r="BP692" s="256"/>
      <c r="BQ692" s="256"/>
      <c r="BR692" s="256"/>
      <c r="BS692" s="245"/>
      <c r="BT692" s="245"/>
      <c r="BU692" s="245"/>
      <c r="BV692" s="245"/>
      <c r="BW692" s="245"/>
      <c r="BX692" s="523"/>
      <c r="BY692" s="245"/>
      <c r="BZ692" s="245"/>
      <c r="CA692" s="245"/>
      <c r="CB692" s="245"/>
      <c r="CC692" s="245"/>
      <c r="CD692" s="245"/>
      <c r="CE692" s="245"/>
      <c r="CF692" s="245"/>
      <c r="CG692" s="245"/>
      <c r="CH692" s="245"/>
      <c r="CI692" s="245"/>
      <c r="CJ692" s="245"/>
      <c r="CK692" s="245"/>
      <c r="CL692" s="245"/>
      <c r="CM692" s="247"/>
      <c r="CN692" s="523"/>
      <c r="CO692" s="561" t="str">
        <f t="shared" si="90"/>
        <v xml:space="preserve"> </v>
      </c>
      <c r="CP692" s="561" t="str">
        <f t="shared" si="94"/>
        <v xml:space="preserve"> </v>
      </c>
      <c r="CQ692" s="561" t="str">
        <f t="shared" si="95"/>
        <v xml:space="preserve"> </v>
      </c>
      <c r="CR692" s="561" t="str">
        <f t="shared" si="96"/>
        <v xml:space="preserve"> </v>
      </c>
      <c r="CS692" s="81"/>
      <c r="CT692" s="254"/>
    </row>
    <row r="693" spans="1:98" s="86" customFormat="1" ht="12.75" x14ac:dyDescent="0.25">
      <c r="A693" s="365"/>
      <c r="B693" s="361">
        <f>Demography!B692</f>
        <v>0</v>
      </c>
      <c r="C693" s="361">
        <f>Demography!C692</f>
        <v>0</v>
      </c>
      <c r="D693" s="362">
        <f>Demography!D692</f>
        <v>0</v>
      </c>
      <c r="E693" s="362">
        <f>Demography!E692</f>
        <v>0</v>
      </c>
      <c r="F693" s="362">
        <f>Demography!F692</f>
        <v>0</v>
      </c>
      <c r="G693" s="81"/>
      <c r="H693" s="241"/>
      <c r="I693" s="478"/>
      <c r="J693" s="478"/>
      <c r="K693" s="241"/>
      <c r="L693" s="242"/>
      <c r="M693" s="478"/>
      <c r="N693" s="241"/>
      <c r="O693" s="242"/>
      <c r="P693" s="243"/>
      <c r="Q693" s="243"/>
      <c r="R693" s="243"/>
      <c r="S693" s="243"/>
      <c r="T693" s="243"/>
      <c r="U693" s="524"/>
      <c r="V693" s="241"/>
      <c r="W693" s="415"/>
      <c r="X693" s="415"/>
      <c r="Y693" s="81"/>
      <c r="Z693" s="241"/>
      <c r="AA693" s="416"/>
      <c r="AB693" s="416"/>
      <c r="AC693" s="81"/>
      <c r="AD693" s="242"/>
      <c r="AE693" s="242"/>
      <c r="AF693" s="241"/>
      <c r="AG693" s="242"/>
      <c r="AH693" s="241"/>
      <c r="AI693" s="241"/>
      <c r="AJ693" s="241"/>
      <c r="AK693" s="246"/>
      <c r="AL693" s="246"/>
      <c r="AM693" s="246"/>
      <c r="AN693" s="246"/>
      <c r="AO693" s="246"/>
      <c r="AP693" s="523"/>
      <c r="AQ693" s="246"/>
      <c r="AR693" s="246"/>
      <c r="AS693" s="246"/>
      <c r="AT693" s="246"/>
      <c r="AU693" s="246"/>
      <c r="AV693" s="246"/>
      <c r="AW693" s="246"/>
      <c r="AX693" s="246"/>
      <c r="AY693" s="246"/>
      <c r="AZ693" s="246"/>
      <c r="BA693" s="246"/>
      <c r="BB693" s="246"/>
      <c r="BC693" s="246"/>
      <c r="BD693" s="246"/>
      <c r="BE693" s="248"/>
      <c r="BF693" s="523"/>
      <c r="BG693" s="562" t="str">
        <f t="shared" si="89"/>
        <v xml:space="preserve"> </v>
      </c>
      <c r="BH693" s="562" t="str">
        <f t="shared" si="91"/>
        <v xml:space="preserve"> </v>
      </c>
      <c r="BI693" s="562" t="str">
        <f t="shared" si="92"/>
        <v xml:space="preserve"> </v>
      </c>
      <c r="BJ693" s="562" t="str">
        <f t="shared" si="93"/>
        <v xml:space="preserve"> </v>
      </c>
      <c r="BK693" s="523"/>
      <c r="BL693" s="242"/>
      <c r="BM693" s="242"/>
      <c r="BN693" s="241"/>
      <c r="BO693" s="242"/>
      <c r="BP693" s="241"/>
      <c r="BQ693" s="241"/>
      <c r="BR693" s="241"/>
      <c r="BS693" s="246"/>
      <c r="BT693" s="246"/>
      <c r="BU693" s="246"/>
      <c r="BV693" s="246"/>
      <c r="BW693" s="246"/>
      <c r="BX693" s="523"/>
      <c r="BY693" s="246"/>
      <c r="BZ693" s="246"/>
      <c r="CA693" s="246"/>
      <c r="CB693" s="246"/>
      <c r="CC693" s="246"/>
      <c r="CD693" s="246"/>
      <c r="CE693" s="246"/>
      <c r="CF693" s="246"/>
      <c r="CG693" s="246"/>
      <c r="CH693" s="246"/>
      <c r="CI693" s="246"/>
      <c r="CJ693" s="246"/>
      <c r="CK693" s="246"/>
      <c r="CL693" s="246"/>
      <c r="CM693" s="248"/>
      <c r="CN693" s="523"/>
      <c r="CO693" s="562" t="str">
        <f t="shared" si="90"/>
        <v xml:space="preserve"> </v>
      </c>
      <c r="CP693" s="562" t="str">
        <f t="shared" si="94"/>
        <v xml:space="preserve"> </v>
      </c>
      <c r="CQ693" s="562" t="str">
        <f t="shared" si="95"/>
        <v xml:space="preserve"> </v>
      </c>
      <c r="CR693" s="562" t="str">
        <f t="shared" si="96"/>
        <v xml:space="preserve"> </v>
      </c>
      <c r="CS693" s="81"/>
      <c r="CT693" s="515"/>
    </row>
    <row r="694" spans="1:98" s="86" customFormat="1" ht="12.75" x14ac:dyDescent="0.25">
      <c r="A694" s="365"/>
      <c r="B694" s="147">
        <f>Demography!B693</f>
        <v>0</v>
      </c>
      <c r="C694" s="147">
        <f>Demography!C693</f>
        <v>0</v>
      </c>
      <c r="D694" s="148">
        <f>Demography!D693</f>
        <v>0</v>
      </c>
      <c r="E694" s="148">
        <f>Demography!E693</f>
        <v>0</v>
      </c>
      <c r="F694" s="148">
        <f>Demography!F693</f>
        <v>0</v>
      </c>
      <c r="G694" s="81"/>
      <c r="H694" s="256"/>
      <c r="I694" s="257"/>
      <c r="J694" s="257"/>
      <c r="K694" s="256"/>
      <c r="L694" s="240"/>
      <c r="M694" s="257"/>
      <c r="N694" s="256"/>
      <c r="O694" s="240"/>
      <c r="P694" s="261"/>
      <c r="Q694" s="261"/>
      <c r="R694" s="261"/>
      <c r="S694" s="261"/>
      <c r="T694" s="261"/>
      <c r="U694" s="522"/>
      <c r="V694" s="256"/>
      <c r="W694" s="238"/>
      <c r="X694" s="238"/>
      <c r="Y694" s="81"/>
      <c r="Z694" s="256"/>
      <c r="AA694" s="150"/>
      <c r="AB694" s="150"/>
      <c r="AC694" s="81"/>
      <c r="AD694" s="240"/>
      <c r="AE694" s="240"/>
      <c r="AF694" s="256"/>
      <c r="AG694" s="240"/>
      <c r="AH694" s="256"/>
      <c r="AI694" s="256"/>
      <c r="AJ694" s="256"/>
      <c r="AK694" s="245"/>
      <c r="AL694" s="245"/>
      <c r="AM694" s="245"/>
      <c r="AN694" s="245"/>
      <c r="AO694" s="245"/>
      <c r="AP694" s="523"/>
      <c r="AQ694" s="245"/>
      <c r="AR694" s="245"/>
      <c r="AS694" s="245"/>
      <c r="AT694" s="245"/>
      <c r="AU694" s="245"/>
      <c r="AV694" s="245"/>
      <c r="AW694" s="245"/>
      <c r="AX694" s="245"/>
      <c r="AY694" s="245"/>
      <c r="AZ694" s="245"/>
      <c r="BA694" s="245"/>
      <c r="BB694" s="245"/>
      <c r="BC694" s="245"/>
      <c r="BD694" s="245"/>
      <c r="BE694" s="247"/>
      <c r="BF694" s="523"/>
      <c r="BG694" s="561" t="str">
        <f t="shared" si="89"/>
        <v xml:space="preserve"> </v>
      </c>
      <c r="BH694" s="561" t="str">
        <f t="shared" si="91"/>
        <v xml:space="preserve"> </v>
      </c>
      <c r="BI694" s="561" t="str">
        <f t="shared" si="92"/>
        <v xml:space="preserve"> </v>
      </c>
      <c r="BJ694" s="561" t="str">
        <f t="shared" si="93"/>
        <v xml:space="preserve"> </v>
      </c>
      <c r="BK694" s="523"/>
      <c r="BL694" s="240"/>
      <c r="BM694" s="240"/>
      <c r="BN694" s="256"/>
      <c r="BO694" s="240"/>
      <c r="BP694" s="256"/>
      <c r="BQ694" s="256"/>
      <c r="BR694" s="256"/>
      <c r="BS694" s="245"/>
      <c r="BT694" s="245"/>
      <c r="BU694" s="245"/>
      <c r="BV694" s="245"/>
      <c r="BW694" s="245"/>
      <c r="BX694" s="523"/>
      <c r="BY694" s="245"/>
      <c r="BZ694" s="245"/>
      <c r="CA694" s="245"/>
      <c r="CB694" s="245"/>
      <c r="CC694" s="245"/>
      <c r="CD694" s="245"/>
      <c r="CE694" s="245"/>
      <c r="CF694" s="245"/>
      <c r="CG694" s="245"/>
      <c r="CH694" s="245"/>
      <c r="CI694" s="245"/>
      <c r="CJ694" s="245"/>
      <c r="CK694" s="245"/>
      <c r="CL694" s="245"/>
      <c r="CM694" s="247"/>
      <c r="CN694" s="523"/>
      <c r="CO694" s="561" t="str">
        <f t="shared" si="90"/>
        <v xml:space="preserve"> </v>
      </c>
      <c r="CP694" s="561" t="str">
        <f t="shared" si="94"/>
        <v xml:space="preserve"> </v>
      </c>
      <c r="CQ694" s="561" t="str">
        <f t="shared" si="95"/>
        <v xml:space="preserve"> </v>
      </c>
      <c r="CR694" s="561" t="str">
        <f t="shared" si="96"/>
        <v xml:space="preserve"> </v>
      </c>
      <c r="CS694" s="81"/>
      <c r="CT694" s="254"/>
    </row>
    <row r="695" spans="1:98" s="86" customFormat="1" ht="12.75" x14ac:dyDescent="0.25">
      <c r="A695" s="365"/>
      <c r="B695" s="361">
        <f>Demography!B694</f>
        <v>0</v>
      </c>
      <c r="C695" s="361">
        <f>Demography!C694</f>
        <v>0</v>
      </c>
      <c r="D695" s="362">
        <f>Demography!D694</f>
        <v>0</v>
      </c>
      <c r="E695" s="362">
        <f>Demography!E694</f>
        <v>0</v>
      </c>
      <c r="F695" s="362">
        <f>Demography!F694</f>
        <v>0</v>
      </c>
      <c r="G695" s="81"/>
      <c r="H695" s="241"/>
      <c r="I695" s="478"/>
      <c r="J695" s="478"/>
      <c r="K695" s="241"/>
      <c r="L695" s="242"/>
      <c r="M695" s="478"/>
      <c r="N695" s="241"/>
      <c r="O695" s="242"/>
      <c r="P695" s="243"/>
      <c r="Q695" s="243"/>
      <c r="R695" s="243"/>
      <c r="S695" s="243"/>
      <c r="T695" s="243"/>
      <c r="U695" s="524"/>
      <c r="V695" s="241"/>
      <c r="W695" s="415"/>
      <c r="X695" s="415"/>
      <c r="Y695" s="81"/>
      <c r="Z695" s="241"/>
      <c r="AA695" s="416"/>
      <c r="AB695" s="416"/>
      <c r="AC695" s="81"/>
      <c r="AD695" s="242"/>
      <c r="AE695" s="242"/>
      <c r="AF695" s="241"/>
      <c r="AG695" s="242"/>
      <c r="AH695" s="241"/>
      <c r="AI695" s="241"/>
      <c r="AJ695" s="241"/>
      <c r="AK695" s="246"/>
      <c r="AL695" s="246"/>
      <c r="AM695" s="246"/>
      <c r="AN695" s="246"/>
      <c r="AO695" s="246"/>
      <c r="AP695" s="523"/>
      <c r="AQ695" s="246"/>
      <c r="AR695" s="246"/>
      <c r="AS695" s="246"/>
      <c r="AT695" s="246"/>
      <c r="AU695" s="246"/>
      <c r="AV695" s="246"/>
      <c r="AW695" s="246"/>
      <c r="AX695" s="246"/>
      <c r="AY695" s="246"/>
      <c r="AZ695" s="246"/>
      <c r="BA695" s="246"/>
      <c r="BB695" s="246"/>
      <c r="BC695" s="246"/>
      <c r="BD695" s="246"/>
      <c r="BE695" s="248"/>
      <c r="BF695" s="523"/>
      <c r="BG695" s="562" t="str">
        <f t="shared" si="89"/>
        <v xml:space="preserve"> </v>
      </c>
      <c r="BH695" s="562" t="str">
        <f t="shared" si="91"/>
        <v xml:space="preserve"> </v>
      </c>
      <c r="BI695" s="562" t="str">
        <f t="shared" si="92"/>
        <v xml:space="preserve"> </v>
      </c>
      <c r="BJ695" s="562" t="str">
        <f t="shared" si="93"/>
        <v xml:space="preserve"> </v>
      </c>
      <c r="BK695" s="523"/>
      <c r="BL695" s="242"/>
      <c r="BM695" s="242"/>
      <c r="BN695" s="241"/>
      <c r="BO695" s="242"/>
      <c r="BP695" s="241"/>
      <c r="BQ695" s="241"/>
      <c r="BR695" s="241"/>
      <c r="BS695" s="246"/>
      <c r="BT695" s="246"/>
      <c r="BU695" s="246"/>
      <c r="BV695" s="246"/>
      <c r="BW695" s="246"/>
      <c r="BX695" s="523"/>
      <c r="BY695" s="246"/>
      <c r="BZ695" s="246"/>
      <c r="CA695" s="246"/>
      <c r="CB695" s="246"/>
      <c r="CC695" s="246"/>
      <c r="CD695" s="246"/>
      <c r="CE695" s="246"/>
      <c r="CF695" s="246"/>
      <c r="CG695" s="246"/>
      <c r="CH695" s="246"/>
      <c r="CI695" s="246"/>
      <c r="CJ695" s="246"/>
      <c r="CK695" s="246"/>
      <c r="CL695" s="246"/>
      <c r="CM695" s="248"/>
      <c r="CN695" s="523"/>
      <c r="CO695" s="562" t="str">
        <f t="shared" si="90"/>
        <v xml:space="preserve"> </v>
      </c>
      <c r="CP695" s="562" t="str">
        <f t="shared" si="94"/>
        <v xml:space="preserve"> </v>
      </c>
      <c r="CQ695" s="562" t="str">
        <f t="shared" si="95"/>
        <v xml:space="preserve"> </v>
      </c>
      <c r="CR695" s="562" t="str">
        <f t="shared" si="96"/>
        <v xml:space="preserve"> </v>
      </c>
      <c r="CS695" s="81"/>
      <c r="CT695" s="515"/>
    </row>
    <row r="696" spans="1:98" s="86" customFormat="1" ht="12.75" x14ac:dyDescent="0.25">
      <c r="A696" s="365"/>
      <c r="B696" s="147">
        <f>Demography!B695</f>
        <v>0</v>
      </c>
      <c r="C696" s="147">
        <f>Demography!C695</f>
        <v>0</v>
      </c>
      <c r="D696" s="148">
        <f>Demography!D695</f>
        <v>0</v>
      </c>
      <c r="E696" s="148">
        <f>Demography!E695</f>
        <v>0</v>
      </c>
      <c r="F696" s="148">
        <f>Demography!F695</f>
        <v>0</v>
      </c>
      <c r="G696" s="81"/>
      <c r="H696" s="256"/>
      <c r="I696" s="257"/>
      <c r="J696" s="257"/>
      <c r="K696" s="256"/>
      <c r="L696" s="240"/>
      <c r="M696" s="257"/>
      <c r="N696" s="256"/>
      <c r="O696" s="240"/>
      <c r="P696" s="261"/>
      <c r="Q696" s="261"/>
      <c r="R696" s="261"/>
      <c r="S696" s="261"/>
      <c r="T696" s="261"/>
      <c r="U696" s="522"/>
      <c r="V696" s="256"/>
      <c r="W696" s="238"/>
      <c r="X696" s="238"/>
      <c r="Y696" s="81"/>
      <c r="Z696" s="256"/>
      <c r="AA696" s="150"/>
      <c r="AB696" s="150"/>
      <c r="AC696" s="81"/>
      <c r="AD696" s="240"/>
      <c r="AE696" s="240"/>
      <c r="AF696" s="256"/>
      <c r="AG696" s="240"/>
      <c r="AH696" s="256"/>
      <c r="AI696" s="256"/>
      <c r="AJ696" s="256"/>
      <c r="AK696" s="245"/>
      <c r="AL696" s="245"/>
      <c r="AM696" s="245"/>
      <c r="AN696" s="245"/>
      <c r="AO696" s="245"/>
      <c r="AP696" s="523"/>
      <c r="AQ696" s="245"/>
      <c r="AR696" s="245"/>
      <c r="AS696" s="245"/>
      <c r="AT696" s="245"/>
      <c r="AU696" s="245"/>
      <c r="AV696" s="245"/>
      <c r="AW696" s="245"/>
      <c r="AX696" s="245"/>
      <c r="AY696" s="245"/>
      <c r="AZ696" s="245"/>
      <c r="BA696" s="245"/>
      <c r="BB696" s="245"/>
      <c r="BC696" s="245"/>
      <c r="BD696" s="245"/>
      <c r="BE696" s="247"/>
      <c r="BF696" s="523"/>
      <c r="BG696" s="561" t="str">
        <f t="shared" si="89"/>
        <v xml:space="preserve"> </v>
      </c>
      <c r="BH696" s="561" t="str">
        <f t="shared" si="91"/>
        <v xml:space="preserve"> </v>
      </c>
      <c r="BI696" s="561" t="str">
        <f t="shared" si="92"/>
        <v xml:space="preserve"> </v>
      </c>
      <c r="BJ696" s="561" t="str">
        <f t="shared" si="93"/>
        <v xml:space="preserve"> </v>
      </c>
      <c r="BK696" s="523"/>
      <c r="BL696" s="240"/>
      <c r="BM696" s="240"/>
      <c r="BN696" s="256"/>
      <c r="BO696" s="240"/>
      <c r="BP696" s="256"/>
      <c r="BQ696" s="256"/>
      <c r="BR696" s="256"/>
      <c r="BS696" s="245"/>
      <c r="BT696" s="245"/>
      <c r="BU696" s="245"/>
      <c r="BV696" s="245"/>
      <c r="BW696" s="245"/>
      <c r="BX696" s="523"/>
      <c r="BY696" s="245"/>
      <c r="BZ696" s="245"/>
      <c r="CA696" s="245"/>
      <c r="CB696" s="245"/>
      <c r="CC696" s="245"/>
      <c r="CD696" s="245"/>
      <c r="CE696" s="245"/>
      <c r="CF696" s="245"/>
      <c r="CG696" s="245"/>
      <c r="CH696" s="245"/>
      <c r="CI696" s="245"/>
      <c r="CJ696" s="245"/>
      <c r="CK696" s="245"/>
      <c r="CL696" s="245"/>
      <c r="CM696" s="247"/>
      <c r="CN696" s="523"/>
      <c r="CO696" s="561" t="str">
        <f t="shared" si="90"/>
        <v xml:space="preserve"> </v>
      </c>
      <c r="CP696" s="561" t="str">
        <f t="shared" si="94"/>
        <v xml:space="preserve"> </v>
      </c>
      <c r="CQ696" s="561" t="str">
        <f t="shared" si="95"/>
        <v xml:space="preserve"> </v>
      </c>
      <c r="CR696" s="561" t="str">
        <f t="shared" si="96"/>
        <v xml:space="preserve"> </v>
      </c>
      <c r="CS696" s="81"/>
      <c r="CT696" s="254"/>
    </row>
    <row r="697" spans="1:98" s="86" customFormat="1" ht="12.75" x14ac:dyDescent="0.25">
      <c r="A697" s="365"/>
      <c r="B697" s="361">
        <f>Demography!B696</f>
        <v>0</v>
      </c>
      <c r="C697" s="361">
        <f>Demography!C696</f>
        <v>0</v>
      </c>
      <c r="D697" s="362">
        <f>Demography!D696</f>
        <v>0</v>
      </c>
      <c r="E697" s="362">
        <f>Demography!E696</f>
        <v>0</v>
      </c>
      <c r="F697" s="362">
        <f>Demography!F696</f>
        <v>0</v>
      </c>
      <c r="G697" s="81"/>
      <c r="H697" s="241"/>
      <c r="I697" s="478"/>
      <c r="J697" s="478"/>
      <c r="K697" s="241"/>
      <c r="L697" s="242"/>
      <c r="M697" s="478"/>
      <c r="N697" s="241"/>
      <c r="O697" s="242"/>
      <c r="P697" s="243"/>
      <c r="Q697" s="243"/>
      <c r="R697" s="243"/>
      <c r="S697" s="243"/>
      <c r="T697" s="243"/>
      <c r="U697" s="524"/>
      <c r="V697" s="241"/>
      <c r="W697" s="415"/>
      <c r="X697" s="415"/>
      <c r="Y697" s="81"/>
      <c r="Z697" s="241"/>
      <c r="AA697" s="416"/>
      <c r="AB697" s="416"/>
      <c r="AC697" s="81"/>
      <c r="AD697" s="242"/>
      <c r="AE697" s="242"/>
      <c r="AF697" s="241"/>
      <c r="AG697" s="242"/>
      <c r="AH697" s="241"/>
      <c r="AI697" s="241"/>
      <c r="AJ697" s="241"/>
      <c r="AK697" s="246"/>
      <c r="AL697" s="246"/>
      <c r="AM697" s="246"/>
      <c r="AN697" s="246"/>
      <c r="AO697" s="246"/>
      <c r="AP697" s="523"/>
      <c r="AQ697" s="246"/>
      <c r="AR697" s="246"/>
      <c r="AS697" s="246"/>
      <c r="AT697" s="246"/>
      <c r="AU697" s="246"/>
      <c r="AV697" s="246"/>
      <c r="AW697" s="246"/>
      <c r="AX697" s="246"/>
      <c r="AY697" s="246"/>
      <c r="AZ697" s="246"/>
      <c r="BA697" s="246"/>
      <c r="BB697" s="246"/>
      <c r="BC697" s="246"/>
      <c r="BD697" s="246"/>
      <c r="BE697" s="248"/>
      <c r="BF697" s="523"/>
      <c r="BG697" s="562" t="str">
        <f t="shared" si="89"/>
        <v xml:space="preserve"> </v>
      </c>
      <c r="BH697" s="562" t="str">
        <f t="shared" si="91"/>
        <v xml:space="preserve"> </v>
      </c>
      <c r="BI697" s="562" t="str">
        <f t="shared" si="92"/>
        <v xml:space="preserve"> </v>
      </c>
      <c r="BJ697" s="562" t="str">
        <f t="shared" si="93"/>
        <v xml:space="preserve"> </v>
      </c>
      <c r="BK697" s="523"/>
      <c r="BL697" s="242"/>
      <c r="BM697" s="242"/>
      <c r="BN697" s="241"/>
      <c r="BO697" s="242"/>
      <c r="BP697" s="241"/>
      <c r="BQ697" s="241"/>
      <c r="BR697" s="241"/>
      <c r="BS697" s="246"/>
      <c r="BT697" s="246"/>
      <c r="BU697" s="246"/>
      <c r="BV697" s="246"/>
      <c r="BW697" s="246"/>
      <c r="BX697" s="523"/>
      <c r="BY697" s="246"/>
      <c r="BZ697" s="246"/>
      <c r="CA697" s="246"/>
      <c r="CB697" s="246"/>
      <c r="CC697" s="246"/>
      <c r="CD697" s="246"/>
      <c r="CE697" s="246"/>
      <c r="CF697" s="246"/>
      <c r="CG697" s="246"/>
      <c r="CH697" s="246"/>
      <c r="CI697" s="246"/>
      <c r="CJ697" s="246"/>
      <c r="CK697" s="246"/>
      <c r="CL697" s="246"/>
      <c r="CM697" s="248"/>
      <c r="CN697" s="523"/>
      <c r="CO697" s="562" t="str">
        <f t="shared" si="90"/>
        <v xml:space="preserve"> </v>
      </c>
      <c r="CP697" s="562" t="str">
        <f t="shared" si="94"/>
        <v xml:space="preserve"> </v>
      </c>
      <c r="CQ697" s="562" t="str">
        <f t="shared" si="95"/>
        <v xml:space="preserve"> </v>
      </c>
      <c r="CR697" s="562" t="str">
        <f t="shared" si="96"/>
        <v xml:space="preserve"> </v>
      </c>
      <c r="CS697" s="81"/>
      <c r="CT697" s="515"/>
    </row>
    <row r="698" spans="1:98" s="86" customFormat="1" ht="12.75" x14ac:dyDescent="0.25">
      <c r="A698" s="365"/>
      <c r="B698" s="147">
        <f>Demography!B697</f>
        <v>0</v>
      </c>
      <c r="C698" s="147">
        <f>Demography!C697</f>
        <v>0</v>
      </c>
      <c r="D698" s="148">
        <f>Demography!D697</f>
        <v>0</v>
      </c>
      <c r="E698" s="148">
        <f>Demography!E697</f>
        <v>0</v>
      </c>
      <c r="F698" s="148">
        <f>Demography!F697</f>
        <v>0</v>
      </c>
      <c r="G698" s="81"/>
      <c r="H698" s="256"/>
      <c r="I698" s="257"/>
      <c r="J698" s="257"/>
      <c r="K698" s="256"/>
      <c r="L698" s="240"/>
      <c r="M698" s="257"/>
      <c r="N698" s="256"/>
      <c r="O698" s="240"/>
      <c r="P698" s="261"/>
      <c r="Q698" s="261"/>
      <c r="R698" s="261"/>
      <c r="S698" s="261"/>
      <c r="T698" s="261"/>
      <c r="U698" s="522"/>
      <c r="V698" s="256"/>
      <c r="W698" s="238"/>
      <c r="X698" s="238"/>
      <c r="Y698" s="81"/>
      <c r="Z698" s="256"/>
      <c r="AA698" s="150"/>
      <c r="AB698" s="150"/>
      <c r="AC698" s="81"/>
      <c r="AD698" s="240"/>
      <c r="AE698" s="240"/>
      <c r="AF698" s="256"/>
      <c r="AG698" s="240"/>
      <c r="AH698" s="256"/>
      <c r="AI698" s="256"/>
      <c r="AJ698" s="256"/>
      <c r="AK698" s="245"/>
      <c r="AL698" s="245"/>
      <c r="AM698" s="245"/>
      <c r="AN698" s="245"/>
      <c r="AO698" s="245"/>
      <c r="AP698" s="523"/>
      <c r="AQ698" s="245"/>
      <c r="AR698" s="245"/>
      <c r="AS698" s="245"/>
      <c r="AT698" s="245"/>
      <c r="AU698" s="245"/>
      <c r="AV698" s="245"/>
      <c r="AW698" s="245"/>
      <c r="AX698" s="245"/>
      <c r="AY698" s="245"/>
      <c r="AZ698" s="245"/>
      <c r="BA698" s="245"/>
      <c r="BB698" s="245"/>
      <c r="BC698" s="245"/>
      <c r="BD698" s="245"/>
      <c r="BE698" s="247"/>
      <c r="BF698" s="523"/>
      <c r="BG698" s="561" t="str">
        <f t="shared" si="89"/>
        <v xml:space="preserve"> </v>
      </c>
      <c r="BH698" s="561" t="str">
        <f t="shared" si="91"/>
        <v xml:space="preserve"> </v>
      </c>
      <c r="BI698" s="561" t="str">
        <f t="shared" si="92"/>
        <v xml:space="preserve"> </v>
      </c>
      <c r="BJ698" s="561" t="str">
        <f t="shared" si="93"/>
        <v xml:space="preserve"> </v>
      </c>
      <c r="BK698" s="523"/>
      <c r="BL698" s="240"/>
      <c r="BM698" s="240"/>
      <c r="BN698" s="256"/>
      <c r="BO698" s="240"/>
      <c r="BP698" s="256"/>
      <c r="BQ698" s="256"/>
      <c r="BR698" s="256"/>
      <c r="BS698" s="245"/>
      <c r="BT698" s="245"/>
      <c r="BU698" s="245"/>
      <c r="BV698" s="245"/>
      <c r="BW698" s="245"/>
      <c r="BX698" s="523"/>
      <c r="BY698" s="245"/>
      <c r="BZ698" s="245"/>
      <c r="CA698" s="245"/>
      <c r="CB698" s="245"/>
      <c r="CC698" s="245"/>
      <c r="CD698" s="245"/>
      <c r="CE698" s="245"/>
      <c r="CF698" s="245"/>
      <c r="CG698" s="245"/>
      <c r="CH698" s="245"/>
      <c r="CI698" s="245"/>
      <c r="CJ698" s="245"/>
      <c r="CK698" s="245"/>
      <c r="CL698" s="245"/>
      <c r="CM698" s="247"/>
      <c r="CN698" s="523"/>
      <c r="CO698" s="561" t="str">
        <f t="shared" si="90"/>
        <v xml:space="preserve"> </v>
      </c>
      <c r="CP698" s="561" t="str">
        <f t="shared" si="94"/>
        <v xml:space="preserve"> </v>
      </c>
      <c r="CQ698" s="561" t="str">
        <f t="shared" si="95"/>
        <v xml:space="preserve"> </v>
      </c>
      <c r="CR698" s="561" t="str">
        <f t="shared" si="96"/>
        <v xml:space="preserve"> </v>
      </c>
      <c r="CS698" s="81"/>
      <c r="CT698" s="254"/>
    </row>
    <row r="699" spans="1:98" s="86" customFormat="1" ht="12.75" x14ac:dyDescent="0.25">
      <c r="A699" s="365"/>
      <c r="B699" s="361">
        <f>Demography!B698</f>
        <v>0</v>
      </c>
      <c r="C699" s="361">
        <f>Demography!C698</f>
        <v>0</v>
      </c>
      <c r="D699" s="362">
        <f>Demography!D698</f>
        <v>0</v>
      </c>
      <c r="E699" s="362">
        <f>Demography!E698</f>
        <v>0</v>
      </c>
      <c r="F699" s="362">
        <f>Demography!F698</f>
        <v>0</v>
      </c>
      <c r="G699" s="81"/>
      <c r="H699" s="241"/>
      <c r="I699" s="478"/>
      <c r="J699" s="478"/>
      <c r="K699" s="241"/>
      <c r="L699" s="242"/>
      <c r="M699" s="478"/>
      <c r="N699" s="241"/>
      <c r="O699" s="242"/>
      <c r="P699" s="243"/>
      <c r="Q699" s="243"/>
      <c r="R699" s="243"/>
      <c r="S699" s="243"/>
      <c r="T699" s="243"/>
      <c r="U699" s="524"/>
      <c r="V699" s="241"/>
      <c r="W699" s="415"/>
      <c r="X699" s="415"/>
      <c r="Y699" s="81"/>
      <c r="Z699" s="241"/>
      <c r="AA699" s="416"/>
      <c r="AB699" s="416"/>
      <c r="AC699" s="81"/>
      <c r="AD699" s="242"/>
      <c r="AE699" s="242"/>
      <c r="AF699" s="241"/>
      <c r="AG699" s="242"/>
      <c r="AH699" s="241"/>
      <c r="AI699" s="241"/>
      <c r="AJ699" s="241"/>
      <c r="AK699" s="246"/>
      <c r="AL699" s="246"/>
      <c r="AM699" s="246"/>
      <c r="AN699" s="246"/>
      <c r="AO699" s="246"/>
      <c r="AP699" s="523"/>
      <c r="AQ699" s="246"/>
      <c r="AR699" s="246"/>
      <c r="AS699" s="246"/>
      <c r="AT699" s="246"/>
      <c r="AU699" s="246"/>
      <c r="AV699" s="246"/>
      <c r="AW699" s="246"/>
      <c r="AX699" s="246"/>
      <c r="AY699" s="246"/>
      <c r="AZ699" s="246"/>
      <c r="BA699" s="246"/>
      <c r="BB699" s="246"/>
      <c r="BC699" s="246"/>
      <c r="BD699" s="246"/>
      <c r="BE699" s="248"/>
      <c r="BF699" s="523"/>
      <c r="BG699" s="562" t="str">
        <f t="shared" si="89"/>
        <v xml:space="preserve"> </v>
      </c>
      <c r="BH699" s="562" t="str">
        <f t="shared" si="91"/>
        <v xml:space="preserve"> </v>
      </c>
      <c r="BI699" s="562" t="str">
        <f t="shared" si="92"/>
        <v xml:space="preserve"> </v>
      </c>
      <c r="BJ699" s="562" t="str">
        <f t="shared" si="93"/>
        <v xml:space="preserve"> </v>
      </c>
      <c r="BK699" s="523"/>
      <c r="BL699" s="242"/>
      <c r="BM699" s="242"/>
      <c r="BN699" s="241"/>
      <c r="BO699" s="242"/>
      <c r="BP699" s="241"/>
      <c r="BQ699" s="241"/>
      <c r="BR699" s="241"/>
      <c r="BS699" s="246"/>
      <c r="BT699" s="246"/>
      <c r="BU699" s="246"/>
      <c r="BV699" s="246"/>
      <c r="BW699" s="246"/>
      <c r="BX699" s="523"/>
      <c r="BY699" s="246"/>
      <c r="BZ699" s="246"/>
      <c r="CA699" s="246"/>
      <c r="CB699" s="246"/>
      <c r="CC699" s="246"/>
      <c r="CD699" s="246"/>
      <c r="CE699" s="246"/>
      <c r="CF699" s="246"/>
      <c r="CG699" s="246"/>
      <c r="CH699" s="246"/>
      <c r="CI699" s="246"/>
      <c r="CJ699" s="246"/>
      <c r="CK699" s="246"/>
      <c r="CL699" s="246"/>
      <c r="CM699" s="248"/>
      <c r="CN699" s="523"/>
      <c r="CO699" s="562" t="str">
        <f t="shared" si="90"/>
        <v xml:space="preserve"> </v>
      </c>
      <c r="CP699" s="562" t="str">
        <f t="shared" si="94"/>
        <v xml:space="preserve"> </v>
      </c>
      <c r="CQ699" s="562" t="str">
        <f t="shared" si="95"/>
        <v xml:space="preserve"> </v>
      </c>
      <c r="CR699" s="562" t="str">
        <f t="shared" si="96"/>
        <v xml:space="preserve"> </v>
      </c>
      <c r="CS699" s="81"/>
      <c r="CT699" s="515"/>
    </row>
    <row r="700" spans="1:98" s="86" customFormat="1" ht="12.75" x14ac:dyDescent="0.25">
      <c r="A700" s="365"/>
      <c r="B700" s="147">
        <f>Demography!B699</f>
        <v>0</v>
      </c>
      <c r="C700" s="147">
        <f>Demography!C699</f>
        <v>0</v>
      </c>
      <c r="D700" s="148">
        <f>Demography!D699</f>
        <v>0</v>
      </c>
      <c r="E700" s="148">
        <f>Demography!E699</f>
        <v>0</v>
      </c>
      <c r="F700" s="148">
        <f>Demography!F699</f>
        <v>0</v>
      </c>
      <c r="G700" s="81"/>
      <c r="H700" s="256"/>
      <c r="I700" s="257"/>
      <c r="J700" s="257"/>
      <c r="K700" s="256"/>
      <c r="L700" s="240"/>
      <c r="M700" s="257"/>
      <c r="N700" s="256"/>
      <c r="O700" s="240"/>
      <c r="P700" s="261"/>
      <c r="Q700" s="261"/>
      <c r="R700" s="261"/>
      <c r="S700" s="261"/>
      <c r="T700" s="261"/>
      <c r="U700" s="522"/>
      <c r="V700" s="256"/>
      <c r="W700" s="238"/>
      <c r="X700" s="238"/>
      <c r="Y700" s="81"/>
      <c r="Z700" s="256"/>
      <c r="AA700" s="150"/>
      <c r="AB700" s="150"/>
      <c r="AC700" s="81"/>
      <c r="AD700" s="240"/>
      <c r="AE700" s="240"/>
      <c r="AF700" s="256"/>
      <c r="AG700" s="240"/>
      <c r="AH700" s="256"/>
      <c r="AI700" s="256"/>
      <c r="AJ700" s="256"/>
      <c r="AK700" s="245"/>
      <c r="AL700" s="245"/>
      <c r="AM700" s="245"/>
      <c r="AN700" s="245"/>
      <c r="AO700" s="245"/>
      <c r="AP700" s="523"/>
      <c r="AQ700" s="245"/>
      <c r="AR700" s="245"/>
      <c r="AS700" s="245"/>
      <c r="AT700" s="245"/>
      <c r="AU700" s="245"/>
      <c r="AV700" s="245"/>
      <c r="AW700" s="245"/>
      <c r="AX700" s="245"/>
      <c r="AY700" s="245"/>
      <c r="AZ700" s="245"/>
      <c r="BA700" s="245"/>
      <c r="BB700" s="245"/>
      <c r="BC700" s="245"/>
      <c r="BD700" s="245"/>
      <c r="BE700" s="247"/>
      <c r="BF700" s="523"/>
      <c r="BG700" s="561" t="str">
        <f t="shared" si="89"/>
        <v xml:space="preserve"> </v>
      </c>
      <c r="BH700" s="561" t="str">
        <f t="shared" si="91"/>
        <v xml:space="preserve"> </v>
      </c>
      <c r="BI700" s="561" t="str">
        <f t="shared" si="92"/>
        <v xml:space="preserve"> </v>
      </c>
      <c r="BJ700" s="561" t="str">
        <f t="shared" si="93"/>
        <v xml:space="preserve"> </v>
      </c>
      <c r="BK700" s="523"/>
      <c r="BL700" s="240"/>
      <c r="BM700" s="240"/>
      <c r="BN700" s="256"/>
      <c r="BO700" s="240"/>
      <c r="BP700" s="256"/>
      <c r="BQ700" s="256"/>
      <c r="BR700" s="256"/>
      <c r="BS700" s="245"/>
      <c r="BT700" s="245"/>
      <c r="BU700" s="245"/>
      <c r="BV700" s="245"/>
      <c r="BW700" s="245"/>
      <c r="BX700" s="523"/>
      <c r="BY700" s="245"/>
      <c r="BZ700" s="245"/>
      <c r="CA700" s="245"/>
      <c r="CB700" s="245"/>
      <c r="CC700" s="245"/>
      <c r="CD700" s="245"/>
      <c r="CE700" s="245"/>
      <c r="CF700" s="245"/>
      <c r="CG700" s="245"/>
      <c r="CH700" s="245"/>
      <c r="CI700" s="245"/>
      <c r="CJ700" s="245"/>
      <c r="CK700" s="245"/>
      <c r="CL700" s="245"/>
      <c r="CM700" s="247"/>
      <c r="CN700" s="523"/>
      <c r="CO700" s="561" t="str">
        <f t="shared" si="90"/>
        <v xml:space="preserve"> </v>
      </c>
      <c r="CP700" s="561" t="str">
        <f t="shared" si="94"/>
        <v xml:space="preserve"> </v>
      </c>
      <c r="CQ700" s="561" t="str">
        <f t="shared" si="95"/>
        <v xml:space="preserve"> </v>
      </c>
      <c r="CR700" s="561" t="str">
        <f t="shared" si="96"/>
        <v xml:space="preserve"> </v>
      </c>
      <c r="CS700" s="81"/>
      <c r="CT700" s="254"/>
    </row>
    <row r="701" spans="1:98" s="86" customFormat="1" ht="12.75" x14ac:dyDescent="0.25">
      <c r="A701" s="365"/>
      <c r="B701" s="361">
        <f>Demography!B700</f>
        <v>0</v>
      </c>
      <c r="C701" s="361">
        <f>Demography!C700</f>
        <v>0</v>
      </c>
      <c r="D701" s="362">
        <f>Demography!D700</f>
        <v>0</v>
      </c>
      <c r="E701" s="362">
        <f>Demography!E700</f>
        <v>0</v>
      </c>
      <c r="F701" s="362">
        <f>Demography!F700</f>
        <v>0</v>
      </c>
      <c r="G701" s="81"/>
      <c r="H701" s="241"/>
      <c r="I701" s="478"/>
      <c r="J701" s="478"/>
      <c r="K701" s="241"/>
      <c r="L701" s="242"/>
      <c r="M701" s="478"/>
      <c r="N701" s="241"/>
      <c r="O701" s="242"/>
      <c r="P701" s="243"/>
      <c r="Q701" s="243"/>
      <c r="R701" s="243"/>
      <c r="S701" s="243"/>
      <c r="T701" s="243"/>
      <c r="U701" s="524"/>
      <c r="V701" s="241"/>
      <c r="W701" s="415"/>
      <c r="X701" s="415"/>
      <c r="Y701" s="81"/>
      <c r="Z701" s="241"/>
      <c r="AA701" s="416"/>
      <c r="AB701" s="416"/>
      <c r="AC701" s="81"/>
      <c r="AD701" s="242"/>
      <c r="AE701" s="242"/>
      <c r="AF701" s="241"/>
      <c r="AG701" s="242"/>
      <c r="AH701" s="241"/>
      <c r="AI701" s="241"/>
      <c r="AJ701" s="241"/>
      <c r="AK701" s="246"/>
      <c r="AL701" s="246"/>
      <c r="AM701" s="246"/>
      <c r="AN701" s="246"/>
      <c r="AO701" s="246"/>
      <c r="AP701" s="523"/>
      <c r="AQ701" s="246"/>
      <c r="AR701" s="246"/>
      <c r="AS701" s="246"/>
      <c r="AT701" s="246"/>
      <c r="AU701" s="246"/>
      <c r="AV701" s="246"/>
      <c r="AW701" s="246"/>
      <c r="AX701" s="246"/>
      <c r="AY701" s="246"/>
      <c r="AZ701" s="246"/>
      <c r="BA701" s="246"/>
      <c r="BB701" s="246"/>
      <c r="BC701" s="246"/>
      <c r="BD701" s="246"/>
      <c r="BE701" s="248"/>
      <c r="BF701" s="523"/>
      <c r="BG701" s="562" t="str">
        <f t="shared" si="89"/>
        <v xml:space="preserve"> </v>
      </c>
      <c r="BH701" s="562" t="str">
        <f t="shared" si="91"/>
        <v xml:space="preserve"> </v>
      </c>
      <c r="BI701" s="562" t="str">
        <f t="shared" si="92"/>
        <v xml:space="preserve"> </v>
      </c>
      <c r="BJ701" s="562" t="str">
        <f t="shared" si="93"/>
        <v xml:space="preserve"> </v>
      </c>
      <c r="BK701" s="523"/>
      <c r="BL701" s="242"/>
      <c r="BM701" s="242"/>
      <c r="BN701" s="241"/>
      <c r="BO701" s="242"/>
      <c r="BP701" s="241"/>
      <c r="BQ701" s="241"/>
      <c r="BR701" s="241"/>
      <c r="BS701" s="246"/>
      <c r="BT701" s="246"/>
      <c r="BU701" s="246"/>
      <c r="BV701" s="246"/>
      <c r="BW701" s="246"/>
      <c r="BX701" s="523"/>
      <c r="BY701" s="246"/>
      <c r="BZ701" s="246"/>
      <c r="CA701" s="246"/>
      <c r="CB701" s="246"/>
      <c r="CC701" s="246"/>
      <c r="CD701" s="246"/>
      <c r="CE701" s="246"/>
      <c r="CF701" s="246"/>
      <c r="CG701" s="246"/>
      <c r="CH701" s="246"/>
      <c r="CI701" s="246"/>
      <c r="CJ701" s="246"/>
      <c r="CK701" s="246"/>
      <c r="CL701" s="246"/>
      <c r="CM701" s="248"/>
      <c r="CN701" s="523"/>
      <c r="CO701" s="562" t="str">
        <f t="shared" si="90"/>
        <v xml:space="preserve"> </v>
      </c>
      <c r="CP701" s="562" t="str">
        <f t="shared" si="94"/>
        <v xml:space="preserve"> </v>
      </c>
      <c r="CQ701" s="562" t="str">
        <f t="shared" si="95"/>
        <v xml:space="preserve"> </v>
      </c>
      <c r="CR701" s="562" t="str">
        <f t="shared" si="96"/>
        <v xml:space="preserve"> </v>
      </c>
      <c r="CS701" s="81"/>
      <c r="CT701" s="515"/>
    </row>
    <row r="702" spans="1:98" s="86" customFormat="1" ht="12.75" x14ac:dyDescent="0.25">
      <c r="A702" s="365"/>
      <c r="B702" s="147">
        <f>Demography!B701</f>
        <v>0</v>
      </c>
      <c r="C702" s="147">
        <f>Demography!C701</f>
        <v>0</v>
      </c>
      <c r="D702" s="148">
        <f>Demography!D701</f>
        <v>0</v>
      </c>
      <c r="E702" s="148">
        <f>Demography!E701</f>
        <v>0</v>
      </c>
      <c r="F702" s="148">
        <f>Demography!F701</f>
        <v>0</v>
      </c>
      <c r="G702" s="81"/>
      <c r="H702" s="256"/>
      <c r="I702" s="257"/>
      <c r="J702" s="257"/>
      <c r="K702" s="256"/>
      <c r="L702" s="240"/>
      <c r="M702" s="257"/>
      <c r="N702" s="256"/>
      <c r="O702" s="240"/>
      <c r="P702" s="261"/>
      <c r="Q702" s="261"/>
      <c r="R702" s="261"/>
      <c r="S702" s="261"/>
      <c r="T702" s="261"/>
      <c r="U702" s="522"/>
      <c r="V702" s="256"/>
      <c r="W702" s="238"/>
      <c r="X702" s="238"/>
      <c r="Y702" s="81"/>
      <c r="Z702" s="256"/>
      <c r="AA702" s="150"/>
      <c r="AB702" s="150"/>
      <c r="AC702" s="81"/>
      <c r="AD702" s="240"/>
      <c r="AE702" s="240"/>
      <c r="AF702" s="256"/>
      <c r="AG702" s="240"/>
      <c r="AH702" s="256"/>
      <c r="AI702" s="256"/>
      <c r="AJ702" s="256"/>
      <c r="AK702" s="245"/>
      <c r="AL702" s="245"/>
      <c r="AM702" s="245"/>
      <c r="AN702" s="245"/>
      <c r="AO702" s="245"/>
      <c r="AP702" s="523"/>
      <c r="AQ702" s="245"/>
      <c r="AR702" s="245"/>
      <c r="AS702" s="245"/>
      <c r="AT702" s="245"/>
      <c r="AU702" s="245"/>
      <c r="AV702" s="245"/>
      <c r="AW702" s="245"/>
      <c r="AX702" s="245"/>
      <c r="AY702" s="245"/>
      <c r="AZ702" s="245"/>
      <c r="BA702" s="245"/>
      <c r="BB702" s="245"/>
      <c r="BC702" s="245"/>
      <c r="BD702" s="245"/>
      <c r="BE702" s="247"/>
      <c r="BF702" s="523"/>
      <c r="BG702" s="561" t="str">
        <f t="shared" si="89"/>
        <v xml:space="preserve"> </v>
      </c>
      <c r="BH702" s="561" t="str">
        <f t="shared" si="91"/>
        <v xml:space="preserve"> </v>
      </c>
      <c r="BI702" s="561" t="str">
        <f t="shared" si="92"/>
        <v xml:space="preserve"> </v>
      </c>
      <c r="BJ702" s="561" t="str">
        <f t="shared" si="93"/>
        <v xml:space="preserve"> </v>
      </c>
      <c r="BK702" s="523"/>
      <c r="BL702" s="240"/>
      <c r="BM702" s="240"/>
      <c r="BN702" s="256"/>
      <c r="BO702" s="240"/>
      <c r="BP702" s="256"/>
      <c r="BQ702" s="256"/>
      <c r="BR702" s="256"/>
      <c r="BS702" s="245"/>
      <c r="BT702" s="245"/>
      <c r="BU702" s="245"/>
      <c r="BV702" s="245"/>
      <c r="BW702" s="245"/>
      <c r="BX702" s="523"/>
      <c r="BY702" s="245"/>
      <c r="BZ702" s="245"/>
      <c r="CA702" s="245"/>
      <c r="CB702" s="245"/>
      <c r="CC702" s="245"/>
      <c r="CD702" s="245"/>
      <c r="CE702" s="245"/>
      <c r="CF702" s="245"/>
      <c r="CG702" s="245"/>
      <c r="CH702" s="245"/>
      <c r="CI702" s="245"/>
      <c r="CJ702" s="245"/>
      <c r="CK702" s="245"/>
      <c r="CL702" s="245"/>
      <c r="CM702" s="247"/>
      <c r="CN702" s="523"/>
      <c r="CO702" s="561" t="str">
        <f t="shared" si="90"/>
        <v xml:space="preserve"> </v>
      </c>
      <c r="CP702" s="561" t="str">
        <f t="shared" si="94"/>
        <v xml:space="preserve"> </v>
      </c>
      <c r="CQ702" s="561" t="str">
        <f t="shared" si="95"/>
        <v xml:space="preserve"> </v>
      </c>
      <c r="CR702" s="561" t="str">
        <f t="shared" si="96"/>
        <v xml:space="preserve"> </v>
      </c>
      <c r="CS702" s="81"/>
      <c r="CT702" s="254"/>
    </row>
    <row r="703" spans="1:98" s="86" customFormat="1" ht="12.75" x14ac:dyDescent="0.25">
      <c r="A703" s="365"/>
      <c r="B703" s="361">
        <f>Demography!B702</f>
        <v>0</v>
      </c>
      <c r="C703" s="361">
        <f>Demography!C702</f>
        <v>0</v>
      </c>
      <c r="D703" s="362">
        <f>Demography!D702</f>
        <v>0</v>
      </c>
      <c r="E703" s="362">
        <f>Demography!E702</f>
        <v>0</v>
      </c>
      <c r="F703" s="362">
        <f>Demography!F702</f>
        <v>0</v>
      </c>
      <c r="G703" s="81"/>
      <c r="H703" s="241"/>
      <c r="I703" s="478"/>
      <c r="J703" s="478"/>
      <c r="K703" s="241"/>
      <c r="L703" s="242"/>
      <c r="M703" s="478"/>
      <c r="N703" s="241"/>
      <c r="O703" s="242"/>
      <c r="P703" s="243"/>
      <c r="Q703" s="243"/>
      <c r="R703" s="243"/>
      <c r="S703" s="243"/>
      <c r="T703" s="243"/>
      <c r="U703" s="524"/>
      <c r="V703" s="241"/>
      <c r="W703" s="415"/>
      <c r="X703" s="415"/>
      <c r="Y703" s="81"/>
      <c r="Z703" s="241"/>
      <c r="AA703" s="416"/>
      <c r="AB703" s="416"/>
      <c r="AC703" s="81"/>
      <c r="AD703" s="242"/>
      <c r="AE703" s="242"/>
      <c r="AF703" s="241"/>
      <c r="AG703" s="242"/>
      <c r="AH703" s="241"/>
      <c r="AI703" s="241"/>
      <c r="AJ703" s="241"/>
      <c r="AK703" s="246"/>
      <c r="AL703" s="246"/>
      <c r="AM703" s="246"/>
      <c r="AN703" s="246"/>
      <c r="AO703" s="246"/>
      <c r="AP703" s="523"/>
      <c r="AQ703" s="246"/>
      <c r="AR703" s="246"/>
      <c r="AS703" s="246"/>
      <c r="AT703" s="246"/>
      <c r="AU703" s="246"/>
      <c r="AV703" s="246"/>
      <c r="AW703" s="246"/>
      <c r="AX703" s="246"/>
      <c r="AY703" s="246"/>
      <c r="AZ703" s="246"/>
      <c r="BA703" s="246"/>
      <c r="BB703" s="246"/>
      <c r="BC703" s="246"/>
      <c r="BD703" s="246"/>
      <c r="BE703" s="248"/>
      <c r="BF703" s="523"/>
      <c r="BG703" s="562" t="str">
        <f t="shared" si="89"/>
        <v xml:space="preserve"> </v>
      </c>
      <c r="BH703" s="562" t="str">
        <f t="shared" si="91"/>
        <v xml:space="preserve"> </v>
      </c>
      <c r="BI703" s="562" t="str">
        <f t="shared" si="92"/>
        <v xml:space="preserve"> </v>
      </c>
      <c r="BJ703" s="562" t="str">
        <f t="shared" si="93"/>
        <v xml:space="preserve"> </v>
      </c>
      <c r="BK703" s="523"/>
      <c r="BL703" s="242"/>
      <c r="BM703" s="242"/>
      <c r="BN703" s="241"/>
      <c r="BO703" s="242"/>
      <c r="BP703" s="241"/>
      <c r="BQ703" s="241"/>
      <c r="BR703" s="241"/>
      <c r="BS703" s="246"/>
      <c r="BT703" s="246"/>
      <c r="BU703" s="246"/>
      <c r="BV703" s="246"/>
      <c r="BW703" s="246"/>
      <c r="BX703" s="523"/>
      <c r="BY703" s="246"/>
      <c r="BZ703" s="246"/>
      <c r="CA703" s="246"/>
      <c r="CB703" s="246"/>
      <c r="CC703" s="246"/>
      <c r="CD703" s="246"/>
      <c r="CE703" s="246"/>
      <c r="CF703" s="246"/>
      <c r="CG703" s="246"/>
      <c r="CH703" s="246"/>
      <c r="CI703" s="246"/>
      <c r="CJ703" s="246"/>
      <c r="CK703" s="246"/>
      <c r="CL703" s="246"/>
      <c r="CM703" s="248"/>
      <c r="CN703" s="523"/>
      <c r="CO703" s="562" t="str">
        <f t="shared" si="90"/>
        <v xml:space="preserve"> </v>
      </c>
      <c r="CP703" s="562" t="str">
        <f t="shared" si="94"/>
        <v xml:space="preserve"> </v>
      </c>
      <c r="CQ703" s="562" t="str">
        <f t="shared" si="95"/>
        <v xml:space="preserve"> </v>
      </c>
      <c r="CR703" s="562" t="str">
        <f t="shared" si="96"/>
        <v xml:space="preserve"> </v>
      </c>
      <c r="CS703" s="81"/>
      <c r="CT703" s="515"/>
    </row>
    <row r="704" spans="1:98" s="86" customFormat="1" ht="12.75" x14ac:dyDescent="0.25">
      <c r="A704" s="365"/>
      <c r="B704" s="147">
        <f>Demography!B703</f>
        <v>0</v>
      </c>
      <c r="C704" s="147">
        <f>Demography!C703</f>
        <v>0</v>
      </c>
      <c r="D704" s="148">
        <f>Demography!D703</f>
        <v>0</v>
      </c>
      <c r="E704" s="148">
        <f>Demography!E703</f>
        <v>0</v>
      </c>
      <c r="F704" s="148">
        <f>Demography!F703</f>
        <v>0</v>
      </c>
      <c r="G704" s="81"/>
      <c r="H704" s="256"/>
      <c r="I704" s="257"/>
      <c r="J704" s="257"/>
      <c r="K704" s="256"/>
      <c r="L704" s="240"/>
      <c r="M704" s="257"/>
      <c r="N704" s="256"/>
      <c r="O704" s="240"/>
      <c r="P704" s="261"/>
      <c r="Q704" s="261"/>
      <c r="R704" s="261"/>
      <c r="S704" s="261"/>
      <c r="T704" s="261"/>
      <c r="U704" s="522"/>
      <c r="V704" s="256"/>
      <c r="W704" s="238"/>
      <c r="X704" s="238"/>
      <c r="Y704" s="81"/>
      <c r="Z704" s="256"/>
      <c r="AA704" s="150"/>
      <c r="AB704" s="150"/>
      <c r="AC704" s="81"/>
      <c r="AD704" s="240"/>
      <c r="AE704" s="240"/>
      <c r="AF704" s="256"/>
      <c r="AG704" s="240"/>
      <c r="AH704" s="256"/>
      <c r="AI704" s="256"/>
      <c r="AJ704" s="256"/>
      <c r="AK704" s="245"/>
      <c r="AL704" s="245"/>
      <c r="AM704" s="245"/>
      <c r="AN704" s="245"/>
      <c r="AO704" s="245"/>
      <c r="AP704" s="523"/>
      <c r="AQ704" s="245"/>
      <c r="AR704" s="245"/>
      <c r="AS704" s="245"/>
      <c r="AT704" s="245"/>
      <c r="AU704" s="245"/>
      <c r="AV704" s="245"/>
      <c r="AW704" s="245"/>
      <c r="AX704" s="245"/>
      <c r="AY704" s="245"/>
      <c r="AZ704" s="245"/>
      <c r="BA704" s="245"/>
      <c r="BB704" s="245"/>
      <c r="BC704" s="245"/>
      <c r="BD704" s="245"/>
      <c r="BE704" s="247"/>
      <c r="BF704" s="523"/>
      <c r="BG704" s="561" t="str">
        <f t="shared" si="89"/>
        <v xml:space="preserve"> </v>
      </c>
      <c r="BH704" s="561" t="str">
        <f t="shared" si="91"/>
        <v xml:space="preserve"> </v>
      </c>
      <c r="BI704" s="561" t="str">
        <f t="shared" si="92"/>
        <v xml:space="preserve"> </v>
      </c>
      <c r="BJ704" s="561" t="str">
        <f t="shared" si="93"/>
        <v xml:space="preserve"> </v>
      </c>
      <c r="BK704" s="523"/>
      <c r="BL704" s="240"/>
      <c r="BM704" s="240"/>
      <c r="BN704" s="256"/>
      <c r="BO704" s="240"/>
      <c r="BP704" s="256"/>
      <c r="BQ704" s="256"/>
      <c r="BR704" s="256"/>
      <c r="BS704" s="245"/>
      <c r="BT704" s="245"/>
      <c r="BU704" s="245"/>
      <c r="BV704" s="245"/>
      <c r="BW704" s="245"/>
      <c r="BX704" s="523"/>
      <c r="BY704" s="245"/>
      <c r="BZ704" s="245"/>
      <c r="CA704" s="245"/>
      <c r="CB704" s="245"/>
      <c r="CC704" s="245"/>
      <c r="CD704" s="245"/>
      <c r="CE704" s="245"/>
      <c r="CF704" s="245"/>
      <c r="CG704" s="245"/>
      <c r="CH704" s="245"/>
      <c r="CI704" s="245"/>
      <c r="CJ704" s="245"/>
      <c r="CK704" s="245"/>
      <c r="CL704" s="245"/>
      <c r="CM704" s="247"/>
      <c r="CN704" s="523"/>
      <c r="CO704" s="561" t="str">
        <f t="shared" si="90"/>
        <v xml:space="preserve"> </v>
      </c>
      <c r="CP704" s="561" t="str">
        <f t="shared" si="94"/>
        <v xml:space="preserve"> </v>
      </c>
      <c r="CQ704" s="561" t="str">
        <f t="shared" si="95"/>
        <v xml:space="preserve"> </v>
      </c>
      <c r="CR704" s="561" t="str">
        <f t="shared" si="96"/>
        <v xml:space="preserve"> </v>
      </c>
      <c r="CS704" s="81"/>
      <c r="CT704" s="254"/>
    </row>
    <row r="705" spans="1:98" s="86" customFormat="1" ht="12.75" x14ac:dyDescent="0.25">
      <c r="A705" s="365"/>
      <c r="B705" s="361">
        <f>Demography!B704</f>
        <v>0</v>
      </c>
      <c r="C705" s="361">
        <f>Demography!C704</f>
        <v>0</v>
      </c>
      <c r="D705" s="362">
        <f>Demography!D704</f>
        <v>0</v>
      </c>
      <c r="E705" s="362">
        <f>Demography!E704</f>
        <v>0</v>
      </c>
      <c r="F705" s="362">
        <f>Demography!F704</f>
        <v>0</v>
      </c>
      <c r="G705" s="81"/>
      <c r="H705" s="241"/>
      <c r="I705" s="478"/>
      <c r="J705" s="478"/>
      <c r="K705" s="241"/>
      <c r="L705" s="242"/>
      <c r="M705" s="478"/>
      <c r="N705" s="241"/>
      <c r="O705" s="242"/>
      <c r="P705" s="243"/>
      <c r="Q705" s="243"/>
      <c r="R705" s="243"/>
      <c r="S705" s="243"/>
      <c r="T705" s="243"/>
      <c r="U705" s="524"/>
      <c r="V705" s="241"/>
      <c r="W705" s="415"/>
      <c r="X705" s="415"/>
      <c r="Y705" s="81"/>
      <c r="Z705" s="241"/>
      <c r="AA705" s="416"/>
      <c r="AB705" s="416"/>
      <c r="AC705" s="81"/>
      <c r="AD705" s="242"/>
      <c r="AE705" s="242"/>
      <c r="AF705" s="241"/>
      <c r="AG705" s="242"/>
      <c r="AH705" s="241"/>
      <c r="AI705" s="241"/>
      <c r="AJ705" s="241"/>
      <c r="AK705" s="246"/>
      <c r="AL705" s="246"/>
      <c r="AM705" s="246"/>
      <c r="AN705" s="246"/>
      <c r="AO705" s="246"/>
      <c r="AP705" s="523"/>
      <c r="AQ705" s="246"/>
      <c r="AR705" s="246"/>
      <c r="AS705" s="246"/>
      <c r="AT705" s="246"/>
      <c r="AU705" s="246"/>
      <c r="AV705" s="246"/>
      <c r="AW705" s="246"/>
      <c r="AX705" s="246"/>
      <c r="AY705" s="246"/>
      <c r="AZ705" s="246"/>
      <c r="BA705" s="246"/>
      <c r="BB705" s="246"/>
      <c r="BC705" s="246"/>
      <c r="BD705" s="246"/>
      <c r="BE705" s="248"/>
      <c r="BF705" s="523"/>
      <c r="BG705" s="562" t="str">
        <f t="shared" si="89"/>
        <v xml:space="preserve"> </v>
      </c>
      <c r="BH705" s="562" t="str">
        <f t="shared" si="91"/>
        <v xml:space="preserve"> </v>
      </c>
      <c r="BI705" s="562" t="str">
        <f t="shared" si="92"/>
        <v xml:space="preserve"> </v>
      </c>
      <c r="BJ705" s="562" t="str">
        <f t="shared" si="93"/>
        <v xml:space="preserve"> </v>
      </c>
      <c r="BK705" s="523"/>
      <c r="BL705" s="242"/>
      <c r="BM705" s="242"/>
      <c r="BN705" s="241"/>
      <c r="BO705" s="242"/>
      <c r="BP705" s="241"/>
      <c r="BQ705" s="241"/>
      <c r="BR705" s="241"/>
      <c r="BS705" s="246"/>
      <c r="BT705" s="246"/>
      <c r="BU705" s="246"/>
      <c r="BV705" s="246"/>
      <c r="BW705" s="246"/>
      <c r="BX705" s="523"/>
      <c r="BY705" s="246"/>
      <c r="BZ705" s="246"/>
      <c r="CA705" s="246"/>
      <c r="CB705" s="246"/>
      <c r="CC705" s="246"/>
      <c r="CD705" s="246"/>
      <c r="CE705" s="246"/>
      <c r="CF705" s="246"/>
      <c r="CG705" s="246"/>
      <c r="CH705" s="246"/>
      <c r="CI705" s="246"/>
      <c r="CJ705" s="246"/>
      <c r="CK705" s="246"/>
      <c r="CL705" s="246"/>
      <c r="CM705" s="248"/>
      <c r="CN705" s="523"/>
      <c r="CO705" s="562" t="str">
        <f t="shared" si="90"/>
        <v xml:space="preserve"> </v>
      </c>
      <c r="CP705" s="562" t="str">
        <f t="shared" si="94"/>
        <v xml:space="preserve"> </v>
      </c>
      <c r="CQ705" s="562" t="str">
        <f t="shared" si="95"/>
        <v xml:space="preserve"> </v>
      </c>
      <c r="CR705" s="562" t="str">
        <f t="shared" si="96"/>
        <v xml:space="preserve"> </v>
      </c>
      <c r="CS705" s="81"/>
      <c r="CT705" s="515"/>
    </row>
    <row r="706" spans="1:98" s="86" customFormat="1" ht="12.75" x14ac:dyDescent="0.25">
      <c r="A706" s="365"/>
      <c r="B706" s="147">
        <f>Demography!B705</f>
        <v>0</v>
      </c>
      <c r="C706" s="147">
        <f>Demography!C705</f>
        <v>0</v>
      </c>
      <c r="D706" s="148">
        <f>Demography!D705</f>
        <v>0</v>
      </c>
      <c r="E706" s="148">
        <f>Demography!E705</f>
        <v>0</v>
      </c>
      <c r="F706" s="148">
        <f>Demography!F705</f>
        <v>0</v>
      </c>
      <c r="G706" s="81"/>
      <c r="H706" s="256"/>
      <c r="I706" s="257"/>
      <c r="J706" s="257"/>
      <c r="K706" s="256"/>
      <c r="L706" s="240"/>
      <c r="M706" s="257"/>
      <c r="N706" s="256"/>
      <c r="O706" s="240"/>
      <c r="P706" s="261"/>
      <c r="Q706" s="261"/>
      <c r="R706" s="261"/>
      <c r="S706" s="261"/>
      <c r="T706" s="261"/>
      <c r="U706" s="522"/>
      <c r="V706" s="256"/>
      <c r="W706" s="238"/>
      <c r="X706" s="238"/>
      <c r="Y706" s="81"/>
      <c r="Z706" s="256"/>
      <c r="AA706" s="150"/>
      <c r="AB706" s="150"/>
      <c r="AC706" s="81"/>
      <c r="AD706" s="240"/>
      <c r="AE706" s="240"/>
      <c r="AF706" s="256"/>
      <c r="AG706" s="240"/>
      <c r="AH706" s="256"/>
      <c r="AI706" s="256"/>
      <c r="AJ706" s="256"/>
      <c r="AK706" s="245"/>
      <c r="AL706" s="245"/>
      <c r="AM706" s="245"/>
      <c r="AN706" s="245"/>
      <c r="AO706" s="245"/>
      <c r="AP706" s="523"/>
      <c r="AQ706" s="245"/>
      <c r="AR706" s="245"/>
      <c r="AS706" s="245"/>
      <c r="AT706" s="245"/>
      <c r="AU706" s="245"/>
      <c r="AV706" s="245"/>
      <c r="AW706" s="245"/>
      <c r="AX706" s="245"/>
      <c r="AY706" s="245"/>
      <c r="AZ706" s="245"/>
      <c r="BA706" s="245"/>
      <c r="BB706" s="245"/>
      <c r="BC706" s="245"/>
      <c r="BD706" s="245"/>
      <c r="BE706" s="247"/>
      <c r="BF706" s="523"/>
      <c r="BG706" s="561" t="str">
        <f t="shared" si="89"/>
        <v xml:space="preserve"> </v>
      </c>
      <c r="BH706" s="561" t="str">
        <f t="shared" si="91"/>
        <v xml:space="preserve"> </v>
      </c>
      <c r="BI706" s="561" t="str">
        <f t="shared" si="92"/>
        <v xml:space="preserve"> </v>
      </c>
      <c r="BJ706" s="561" t="str">
        <f t="shared" si="93"/>
        <v xml:space="preserve"> </v>
      </c>
      <c r="BK706" s="523"/>
      <c r="BL706" s="240"/>
      <c r="BM706" s="240"/>
      <c r="BN706" s="256"/>
      <c r="BO706" s="240"/>
      <c r="BP706" s="256"/>
      <c r="BQ706" s="256"/>
      <c r="BR706" s="256"/>
      <c r="BS706" s="245"/>
      <c r="BT706" s="245"/>
      <c r="BU706" s="245"/>
      <c r="BV706" s="245"/>
      <c r="BW706" s="245"/>
      <c r="BX706" s="523"/>
      <c r="BY706" s="245"/>
      <c r="BZ706" s="245"/>
      <c r="CA706" s="245"/>
      <c r="CB706" s="245"/>
      <c r="CC706" s="245"/>
      <c r="CD706" s="245"/>
      <c r="CE706" s="245"/>
      <c r="CF706" s="245"/>
      <c r="CG706" s="245"/>
      <c r="CH706" s="245"/>
      <c r="CI706" s="245"/>
      <c r="CJ706" s="245"/>
      <c r="CK706" s="245"/>
      <c r="CL706" s="245"/>
      <c r="CM706" s="247"/>
      <c r="CN706" s="523"/>
      <c r="CO706" s="561" t="str">
        <f t="shared" si="90"/>
        <v xml:space="preserve"> </v>
      </c>
      <c r="CP706" s="561" t="str">
        <f t="shared" si="94"/>
        <v xml:space="preserve"> </v>
      </c>
      <c r="CQ706" s="561" t="str">
        <f t="shared" si="95"/>
        <v xml:space="preserve"> </v>
      </c>
      <c r="CR706" s="561" t="str">
        <f t="shared" si="96"/>
        <v xml:space="preserve"> </v>
      </c>
      <c r="CS706" s="81"/>
      <c r="CT706" s="254"/>
    </row>
    <row r="707" spans="1:98" s="86" customFormat="1" ht="12.75" x14ac:dyDescent="0.25">
      <c r="A707" s="365"/>
      <c r="B707" s="361">
        <f>Demography!B706</f>
        <v>0</v>
      </c>
      <c r="C707" s="361">
        <f>Demography!C706</f>
        <v>0</v>
      </c>
      <c r="D707" s="362">
        <f>Demography!D706</f>
        <v>0</v>
      </c>
      <c r="E707" s="362">
        <f>Demography!E706</f>
        <v>0</v>
      </c>
      <c r="F707" s="362">
        <f>Demography!F706</f>
        <v>0</v>
      </c>
      <c r="G707" s="81"/>
      <c r="H707" s="241"/>
      <c r="I707" s="478"/>
      <c r="J707" s="478"/>
      <c r="K707" s="241"/>
      <c r="L707" s="242"/>
      <c r="M707" s="478"/>
      <c r="N707" s="241"/>
      <c r="O707" s="242"/>
      <c r="P707" s="243"/>
      <c r="Q707" s="243"/>
      <c r="R707" s="243"/>
      <c r="S707" s="243"/>
      <c r="T707" s="243"/>
      <c r="U707" s="524"/>
      <c r="V707" s="241"/>
      <c r="W707" s="415"/>
      <c r="X707" s="415"/>
      <c r="Y707" s="81"/>
      <c r="Z707" s="241"/>
      <c r="AA707" s="416"/>
      <c r="AB707" s="416"/>
      <c r="AC707" s="81"/>
      <c r="AD707" s="242"/>
      <c r="AE707" s="242"/>
      <c r="AF707" s="241"/>
      <c r="AG707" s="242"/>
      <c r="AH707" s="241"/>
      <c r="AI707" s="241"/>
      <c r="AJ707" s="241"/>
      <c r="AK707" s="246"/>
      <c r="AL707" s="246"/>
      <c r="AM707" s="246"/>
      <c r="AN707" s="246"/>
      <c r="AO707" s="246"/>
      <c r="AP707" s="523"/>
      <c r="AQ707" s="246"/>
      <c r="AR707" s="246"/>
      <c r="AS707" s="246"/>
      <c r="AT707" s="246"/>
      <c r="AU707" s="246"/>
      <c r="AV707" s="246"/>
      <c r="AW707" s="246"/>
      <c r="AX707" s="246"/>
      <c r="AY707" s="246"/>
      <c r="AZ707" s="246"/>
      <c r="BA707" s="246"/>
      <c r="BB707" s="246"/>
      <c r="BC707" s="246"/>
      <c r="BD707" s="246"/>
      <c r="BE707" s="248"/>
      <c r="BF707" s="523"/>
      <c r="BG707" s="562" t="str">
        <f t="shared" si="89"/>
        <v xml:space="preserve"> </v>
      </c>
      <c r="BH707" s="562" t="str">
        <f t="shared" si="91"/>
        <v xml:space="preserve"> </v>
      </c>
      <c r="BI707" s="562" t="str">
        <f t="shared" si="92"/>
        <v xml:space="preserve"> </v>
      </c>
      <c r="BJ707" s="562" t="str">
        <f t="shared" si="93"/>
        <v xml:space="preserve"> </v>
      </c>
      <c r="BK707" s="523"/>
      <c r="BL707" s="242"/>
      <c r="BM707" s="242"/>
      <c r="BN707" s="241"/>
      <c r="BO707" s="242"/>
      <c r="BP707" s="241"/>
      <c r="BQ707" s="241"/>
      <c r="BR707" s="241"/>
      <c r="BS707" s="246"/>
      <c r="BT707" s="246"/>
      <c r="BU707" s="246"/>
      <c r="BV707" s="246"/>
      <c r="BW707" s="246"/>
      <c r="BX707" s="523"/>
      <c r="BY707" s="246"/>
      <c r="BZ707" s="246"/>
      <c r="CA707" s="246"/>
      <c r="CB707" s="246"/>
      <c r="CC707" s="246"/>
      <c r="CD707" s="246"/>
      <c r="CE707" s="246"/>
      <c r="CF707" s="246"/>
      <c r="CG707" s="246"/>
      <c r="CH707" s="246"/>
      <c r="CI707" s="246"/>
      <c r="CJ707" s="246"/>
      <c r="CK707" s="246"/>
      <c r="CL707" s="246"/>
      <c r="CM707" s="248"/>
      <c r="CN707" s="523"/>
      <c r="CO707" s="562" t="str">
        <f t="shared" si="90"/>
        <v xml:space="preserve"> </v>
      </c>
      <c r="CP707" s="562" t="str">
        <f t="shared" si="94"/>
        <v xml:space="preserve"> </v>
      </c>
      <c r="CQ707" s="562" t="str">
        <f t="shared" si="95"/>
        <v xml:space="preserve"> </v>
      </c>
      <c r="CR707" s="562" t="str">
        <f t="shared" si="96"/>
        <v xml:space="preserve"> </v>
      </c>
      <c r="CS707" s="81"/>
      <c r="CT707" s="515"/>
    </row>
    <row r="708" spans="1:98" s="86" customFormat="1" ht="12.75" x14ac:dyDescent="0.25">
      <c r="A708" s="365"/>
      <c r="B708" s="147">
        <f>Demography!B707</f>
        <v>0</v>
      </c>
      <c r="C708" s="147">
        <f>Demography!C707</f>
        <v>0</v>
      </c>
      <c r="D708" s="148">
        <f>Demography!D707</f>
        <v>0</v>
      </c>
      <c r="E708" s="148">
        <f>Demography!E707</f>
        <v>0</v>
      </c>
      <c r="F708" s="148">
        <f>Demography!F707</f>
        <v>0</v>
      </c>
      <c r="G708" s="81"/>
      <c r="H708" s="256"/>
      <c r="I708" s="257"/>
      <c r="J708" s="257"/>
      <c r="K708" s="256"/>
      <c r="L708" s="240"/>
      <c r="M708" s="257"/>
      <c r="N708" s="256"/>
      <c r="O708" s="240"/>
      <c r="P708" s="261"/>
      <c r="Q708" s="261"/>
      <c r="R708" s="261"/>
      <c r="S708" s="261"/>
      <c r="T708" s="261"/>
      <c r="U708" s="522"/>
      <c r="V708" s="256"/>
      <c r="W708" s="238"/>
      <c r="X708" s="238"/>
      <c r="Y708" s="81"/>
      <c r="Z708" s="256"/>
      <c r="AA708" s="150"/>
      <c r="AB708" s="150"/>
      <c r="AC708" s="81"/>
      <c r="AD708" s="240"/>
      <c r="AE708" s="240"/>
      <c r="AF708" s="256"/>
      <c r="AG708" s="240"/>
      <c r="AH708" s="256"/>
      <c r="AI708" s="256"/>
      <c r="AJ708" s="256"/>
      <c r="AK708" s="245"/>
      <c r="AL708" s="245"/>
      <c r="AM708" s="245"/>
      <c r="AN708" s="245"/>
      <c r="AO708" s="245"/>
      <c r="AP708" s="523"/>
      <c r="AQ708" s="245"/>
      <c r="AR708" s="245"/>
      <c r="AS708" s="245"/>
      <c r="AT708" s="245"/>
      <c r="AU708" s="245"/>
      <c r="AV708" s="245"/>
      <c r="AW708" s="245"/>
      <c r="AX708" s="245"/>
      <c r="AY708" s="245"/>
      <c r="AZ708" s="245"/>
      <c r="BA708" s="245"/>
      <c r="BB708" s="245"/>
      <c r="BC708" s="245"/>
      <c r="BD708" s="245"/>
      <c r="BE708" s="247"/>
      <c r="BF708" s="523"/>
      <c r="BG708" s="561" t="str">
        <f t="shared" si="89"/>
        <v xml:space="preserve"> </v>
      </c>
      <c r="BH708" s="561" t="str">
        <f t="shared" si="91"/>
        <v xml:space="preserve"> </v>
      </c>
      <c r="BI708" s="561" t="str">
        <f t="shared" si="92"/>
        <v xml:space="preserve"> </v>
      </c>
      <c r="BJ708" s="561" t="str">
        <f t="shared" si="93"/>
        <v xml:space="preserve"> </v>
      </c>
      <c r="BK708" s="523"/>
      <c r="BL708" s="240"/>
      <c r="BM708" s="240"/>
      <c r="BN708" s="256"/>
      <c r="BO708" s="240"/>
      <c r="BP708" s="256"/>
      <c r="BQ708" s="256"/>
      <c r="BR708" s="256"/>
      <c r="BS708" s="245"/>
      <c r="BT708" s="245"/>
      <c r="BU708" s="245"/>
      <c r="BV708" s="245"/>
      <c r="BW708" s="245"/>
      <c r="BX708" s="523"/>
      <c r="BY708" s="245"/>
      <c r="BZ708" s="245"/>
      <c r="CA708" s="245"/>
      <c r="CB708" s="245"/>
      <c r="CC708" s="245"/>
      <c r="CD708" s="245"/>
      <c r="CE708" s="245"/>
      <c r="CF708" s="245"/>
      <c r="CG708" s="245"/>
      <c r="CH708" s="245"/>
      <c r="CI708" s="245"/>
      <c r="CJ708" s="245"/>
      <c r="CK708" s="245"/>
      <c r="CL708" s="245"/>
      <c r="CM708" s="247"/>
      <c r="CN708" s="523"/>
      <c r="CO708" s="561" t="str">
        <f t="shared" si="90"/>
        <v xml:space="preserve"> </v>
      </c>
      <c r="CP708" s="561" t="str">
        <f t="shared" si="94"/>
        <v xml:space="preserve"> </v>
      </c>
      <c r="CQ708" s="561" t="str">
        <f t="shared" si="95"/>
        <v xml:space="preserve"> </v>
      </c>
      <c r="CR708" s="561" t="str">
        <f t="shared" si="96"/>
        <v xml:space="preserve"> </v>
      </c>
      <c r="CS708" s="81"/>
      <c r="CT708" s="254"/>
    </row>
    <row r="709" spans="1:98" s="86" customFormat="1" ht="12.75" x14ac:dyDescent="0.25">
      <c r="A709" s="365"/>
      <c r="B709" s="361">
        <f>Demography!B708</f>
        <v>0</v>
      </c>
      <c r="C709" s="361">
        <f>Demography!C708</f>
        <v>0</v>
      </c>
      <c r="D709" s="362">
        <f>Demography!D708</f>
        <v>0</v>
      </c>
      <c r="E709" s="362">
        <f>Demography!E708</f>
        <v>0</v>
      </c>
      <c r="F709" s="362">
        <f>Demography!F708</f>
        <v>0</v>
      </c>
      <c r="G709" s="81"/>
      <c r="H709" s="241"/>
      <c r="I709" s="478"/>
      <c r="J709" s="478"/>
      <c r="K709" s="241"/>
      <c r="L709" s="242"/>
      <c r="M709" s="478"/>
      <c r="N709" s="241"/>
      <c r="O709" s="242"/>
      <c r="P709" s="243"/>
      <c r="Q709" s="243"/>
      <c r="R709" s="243"/>
      <c r="S709" s="243"/>
      <c r="T709" s="243"/>
      <c r="U709" s="524"/>
      <c r="V709" s="241"/>
      <c r="W709" s="415"/>
      <c r="X709" s="415"/>
      <c r="Y709" s="81"/>
      <c r="Z709" s="241"/>
      <c r="AA709" s="416"/>
      <c r="AB709" s="416"/>
      <c r="AC709" s="81"/>
      <c r="AD709" s="242"/>
      <c r="AE709" s="242"/>
      <c r="AF709" s="241"/>
      <c r="AG709" s="242"/>
      <c r="AH709" s="241"/>
      <c r="AI709" s="241"/>
      <c r="AJ709" s="241"/>
      <c r="AK709" s="246"/>
      <c r="AL709" s="246"/>
      <c r="AM709" s="246"/>
      <c r="AN709" s="246"/>
      <c r="AO709" s="246"/>
      <c r="AP709" s="523"/>
      <c r="AQ709" s="246"/>
      <c r="AR709" s="246"/>
      <c r="AS709" s="246"/>
      <c r="AT709" s="246"/>
      <c r="AU709" s="246"/>
      <c r="AV709" s="246"/>
      <c r="AW709" s="246"/>
      <c r="AX709" s="246"/>
      <c r="AY709" s="246"/>
      <c r="AZ709" s="246"/>
      <c r="BA709" s="246"/>
      <c r="BB709" s="246"/>
      <c r="BC709" s="246"/>
      <c r="BD709" s="246"/>
      <c r="BE709" s="248"/>
      <c r="BF709" s="523"/>
      <c r="BG709" s="562" t="str">
        <f t="shared" si="89"/>
        <v xml:space="preserve"> </v>
      </c>
      <c r="BH709" s="562" t="str">
        <f t="shared" si="91"/>
        <v xml:space="preserve"> </v>
      </c>
      <c r="BI709" s="562" t="str">
        <f t="shared" si="92"/>
        <v xml:space="preserve"> </v>
      </c>
      <c r="BJ709" s="562" t="str">
        <f t="shared" si="93"/>
        <v xml:space="preserve"> </v>
      </c>
      <c r="BK709" s="523"/>
      <c r="BL709" s="242"/>
      <c r="BM709" s="242"/>
      <c r="BN709" s="241"/>
      <c r="BO709" s="242"/>
      <c r="BP709" s="241"/>
      <c r="BQ709" s="241"/>
      <c r="BR709" s="241"/>
      <c r="BS709" s="246"/>
      <c r="BT709" s="246"/>
      <c r="BU709" s="246"/>
      <c r="BV709" s="246"/>
      <c r="BW709" s="246"/>
      <c r="BX709" s="523"/>
      <c r="BY709" s="246"/>
      <c r="BZ709" s="246"/>
      <c r="CA709" s="246"/>
      <c r="CB709" s="246"/>
      <c r="CC709" s="246"/>
      <c r="CD709" s="246"/>
      <c r="CE709" s="246"/>
      <c r="CF709" s="246"/>
      <c r="CG709" s="246"/>
      <c r="CH709" s="246"/>
      <c r="CI709" s="246"/>
      <c r="CJ709" s="246"/>
      <c r="CK709" s="246"/>
      <c r="CL709" s="246"/>
      <c r="CM709" s="248"/>
      <c r="CN709" s="523"/>
      <c r="CO709" s="562" t="str">
        <f t="shared" si="90"/>
        <v xml:space="preserve"> </v>
      </c>
      <c r="CP709" s="562" t="str">
        <f t="shared" si="94"/>
        <v xml:space="preserve"> </v>
      </c>
      <c r="CQ709" s="562" t="str">
        <f t="shared" si="95"/>
        <v xml:space="preserve"> </v>
      </c>
      <c r="CR709" s="562" t="str">
        <f t="shared" si="96"/>
        <v xml:space="preserve"> </v>
      </c>
      <c r="CS709" s="81"/>
      <c r="CT709" s="515"/>
    </row>
    <row r="710" spans="1:98" s="86" customFormat="1" ht="12.75" x14ac:dyDescent="0.25">
      <c r="A710" s="365"/>
      <c r="B710" s="147">
        <f>Demography!B709</f>
        <v>0</v>
      </c>
      <c r="C710" s="147">
        <f>Demography!C709</f>
        <v>0</v>
      </c>
      <c r="D710" s="148">
        <f>Demography!D709</f>
        <v>0</v>
      </c>
      <c r="E710" s="148">
        <f>Demography!E709</f>
        <v>0</v>
      </c>
      <c r="F710" s="148">
        <f>Demography!F709</f>
        <v>0</v>
      </c>
      <c r="G710" s="81"/>
      <c r="H710" s="256"/>
      <c r="I710" s="257"/>
      <c r="J710" s="257"/>
      <c r="K710" s="256"/>
      <c r="L710" s="240"/>
      <c r="M710" s="257"/>
      <c r="N710" s="256"/>
      <c r="O710" s="240"/>
      <c r="P710" s="261"/>
      <c r="Q710" s="261"/>
      <c r="R710" s="261"/>
      <c r="S710" s="261"/>
      <c r="T710" s="261"/>
      <c r="U710" s="522"/>
      <c r="V710" s="256"/>
      <c r="W710" s="238"/>
      <c r="X710" s="238"/>
      <c r="Y710" s="81"/>
      <c r="Z710" s="256"/>
      <c r="AA710" s="150"/>
      <c r="AB710" s="150"/>
      <c r="AC710" s="81"/>
      <c r="AD710" s="240"/>
      <c r="AE710" s="240"/>
      <c r="AF710" s="256"/>
      <c r="AG710" s="240"/>
      <c r="AH710" s="256"/>
      <c r="AI710" s="256"/>
      <c r="AJ710" s="256"/>
      <c r="AK710" s="245"/>
      <c r="AL710" s="245"/>
      <c r="AM710" s="245"/>
      <c r="AN710" s="245"/>
      <c r="AO710" s="245"/>
      <c r="AP710" s="523"/>
      <c r="AQ710" s="245"/>
      <c r="AR710" s="245"/>
      <c r="AS710" s="245"/>
      <c r="AT710" s="245"/>
      <c r="AU710" s="245"/>
      <c r="AV710" s="245"/>
      <c r="AW710" s="245"/>
      <c r="AX710" s="245"/>
      <c r="AY710" s="245"/>
      <c r="AZ710" s="245"/>
      <c r="BA710" s="245"/>
      <c r="BB710" s="245"/>
      <c r="BC710" s="245"/>
      <c r="BD710" s="245"/>
      <c r="BE710" s="247"/>
      <c r="BF710" s="523"/>
      <c r="BG710" s="561" t="str">
        <f t="shared" si="89"/>
        <v xml:space="preserve"> </v>
      </c>
      <c r="BH710" s="561" t="str">
        <f t="shared" si="91"/>
        <v xml:space="preserve"> </v>
      </c>
      <c r="BI710" s="561" t="str">
        <f t="shared" si="92"/>
        <v xml:space="preserve"> </v>
      </c>
      <c r="BJ710" s="561" t="str">
        <f t="shared" si="93"/>
        <v xml:space="preserve"> </v>
      </c>
      <c r="BK710" s="523"/>
      <c r="BL710" s="240"/>
      <c r="BM710" s="240"/>
      <c r="BN710" s="256"/>
      <c r="BO710" s="240"/>
      <c r="BP710" s="256"/>
      <c r="BQ710" s="256"/>
      <c r="BR710" s="256"/>
      <c r="BS710" s="245"/>
      <c r="BT710" s="245"/>
      <c r="BU710" s="245"/>
      <c r="BV710" s="245"/>
      <c r="BW710" s="245"/>
      <c r="BX710" s="523"/>
      <c r="BY710" s="245"/>
      <c r="BZ710" s="245"/>
      <c r="CA710" s="245"/>
      <c r="CB710" s="245"/>
      <c r="CC710" s="245"/>
      <c r="CD710" s="245"/>
      <c r="CE710" s="245"/>
      <c r="CF710" s="245"/>
      <c r="CG710" s="245"/>
      <c r="CH710" s="245"/>
      <c r="CI710" s="245"/>
      <c r="CJ710" s="245"/>
      <c r="CK710" s="245"/>
      <c r="CL710" s="245"/>
      <c r="CM710" s="247"/>
      <c r="CN710" s="523"/>
      <c r="CO710" s="561" t="str">
        <f t="shared" si="90"/>
        <v xml:space="preserve"> </v>
      </c>
      <c r="CP710" s="561" t="str">
        <f t="shared" si="94"/>
        <v xml:space="preserve"> </v>
      </c>
      <c r="CQ710" s="561" t="str">
        <f t="shared" si="95"/>
        <v xml:space="preserve"> </v>
      </c>
      <c r="CR710" s="561" t="str">
        <f t="shared" si="96"/>
        <v xml:space="preserve"> </v>
      </c>
      <c r="CS710" s="81"/>
      <c r="CT710" s="254"/>
    </row>
    <row r="711" spans="1:98" s="86" customFormat="1" ht="12.75" x14ac:dyDescent="0.25">
      <c r="A711" s="365"/>
      <c r="B711" s="361">
        <f>Demography!B710</f>
        <v>0</v>
      </c>
      <c r="C711" s="361">
        <f>Demography!C710</f>
        <v>0</v>
      </c>
      <c r="D711" s="362">
        <f>Demography!D710</f>
        <v>0</v>
      </c>
      <c r="E711" s="362">
        <f>Demography!E710</f>
        <v>0</v>
      </c>
      <c r="F711" s="362">
        <f>Demography!F710</f>
        <v>0</v>
      </c>
      <c r="G711" s="81"/>
      <c r="H711" s="241"/>
      <c r="I711" s="478"/>
      <c r="J711" s="478"/>
      <c r="K711" s="241"/>
      <c r="L711" s="242"/>
      <c r="M711" s="478"/>
      <c r="N711" s="241"/>
      <c r="O711" s="242"/>
      <c r="P711" s="243"/>
      <c r="Q711" s="243"/>
      <c r="R711" s="243"/>
      <c r="S711" s="243"/>
      <c r="T711" s="243"/>
      <c r="U711" s="524"/>
      <c r="V711" s="241"/>
      <c r="W711" s="415"/>
      <c r="X711" s="415"/>
      <c r="Y711" s="81"/>
      <c r="Z711" s="241"/>
      <c r="AA711" s="416"/>
      <c r="AB711" s="416"/>
      <c r="AC711" s="81"/>
      <c r="AD711" s="242"/>
      <c r="AE711" s="242"/>
      <c r="AF711" s="241"/>
      <c r="AG711" s="242"/>
      <c r="AH711" s="241"/>
      <c r="AI711" s="241"/>
      <c r="AJ711" s="241"/>
      <c r="AK711" s="246"/>
      <c r="AL711" s="246"/>
      <c r="AM711" s="246"/>
      <c r="AN711" s="246"/>
      <c r="AO711" s="246"/>
      <c r="AP711" s="523"/>
      <c r="AQ711" s="246"/>
      <c r="AR711" s="246"/>
      <c r="AS711" s="246"/>
      <c r="AT711" s="246"/>
      <c r="AU711" s="246"/>
      <c r="AV711" s="246"/>
      <c r="AW711" s="246"/>
      <c r="AX711" s="246"/>
      <c r="AY711" s="246"/>
      <c r="AZ711" s="246"/>
      <c r="BA711" s="246"/>
      <c r="BB711" s="246"/>
      <c r="BC711" s="246"/>
      <c r="BD711" s="246"/>
      <c r="BE711" s="248"/>
      <c r="BF711" s="523"/>
      <c r="BG711" s="562" t="str">
        <f t="shared" si="89"/>
        <v xml:space="preserve"> </v>
      </c>
      <c r="BH711" s="562" t="str">
        <f t="shared" si="91"/>
        <v xml:space="preserve"> </v>
      </c>
      <c r="BI711" s="562" t="str">
        <f t="shared" si="92"/>
        <v xml:space="preserve"> </v>
      </c>
      <c r="BJ711" s="562" t="str">
        <f t="shared" si="93"/>
        <v xml:space="preserve"> </v>
      </c>
      <c r="BK711" s="523"/>
      <c r="BL711" s="242"/>
      <c r="BM711" s="242"/>
      <c r="BN711" s="241"/>
      <c r="BO711" s="242"/>
      <c r="BP711" s="241"/>
      <c r="BQ711" s="241"/>
      <c r="BR711" s="241"/>
      <c r="BS711" s="246"/>
      <c r="BT711" s="246"/>
      <c r="BU711" s="246"/>
      <c r="BV711" s="246"/>
      <c r="BW711" s="246"/>
      <c r="BX711" s="523"/>
      <c r="BY711" s="246"/>
      <c r="BZ711" s="246"/>
      <c r="CA711" s="246"/>
      <c r="CB711" s="246"/>
      <c r="CC711" s="246"/>
      <c r="CD711" s="246"/>
      <c r="CE711" s="246"/>
      <c r="CF711" s="246"/>
      <c r="CG711" s="246"/>
      <c r="CH711" s="246"/>
      <c r="CI711" s="246"/>
      <c r="CJ711" s="246"/>
      <c r="CK711" s="246"/>
      <c r="CL711" s="246"/>
      <c r="CM711" s="248"/>
      <c r="CN711" s="523"/>
      <c r="CO711" s="562" t="str">
        <f t="shared" si="90"/>
        <v xml:space="preserve"> </v>
      </c>
      <c r="CP711" s="562" t="str">
        <f t="shared" si="94"/>
        <v xml:space="preserve"> </v>
      </c>
      <c r="CQ711" s="562" t="str">
        <f t="shared" si="95"/>
        <v xml:space="preserve"> </v>
      </c>
      <c r="CR711" s="562" t="str">
        <f t="shared" si="96"/>
        <v xml:space="preserve"> </v>
      </c>
      <c r="CS711" s="81"/>
      <c r="CT711" s="515"/>
    </row>
    <row r="712" spans="1:98" s="86" customFormat="1" ht="12.75" x14ac:dyDescent="0.25">
      <c r="A712" s="365"/>
      <c r="B712" s="147">
        <f>Demography!B711</f>
        <v>0</v>
      </c>
      <c r="C712" s="147">
        <f>Demography!C711</f>
        <v>0</v>
      </c>
      <c r="D712" s="148">
        <f>Demography!D711</f>
        <v>0</v>
      </c>
      <c r="E712" s="148">
        <f>Demography!E711</f>
        <v>0</v>
      </c>
      <c r="F712" s="148">
        <f>Demography!F711</f>
        <v>0</v>
      </c>
      <c r="G712" s="81"/>
      <c r="H712" s="256"/>
      <c r="I712" s="257"/>
      <c r="J712" s="257"/>
      <c r="K712" s="256"/>
      <c r="L712" s="240"/>
      <c r="M712" s="257"/>
      <c r="N712" s="256"/>
      <c r="O712" s="240"/>
      <c r="P712" s="261"/>
      <c r="Q712" s="261"/>
      <c r="R712" s="261"/>
      <c r="S712" s="261"/>
      <c r="T712" s="261"/>
      <c r="U712" s="522"/>
      <c r="V712" s="256"/>
      <c r="W712" s="238"/>
      <c r="X712" s="238"/>
      <c r="Y712" s="81"/>
      <c r="Z712" s="256"/>
      <c r="AA712" s="150"/>
      <c r="AB712" s="150"/>
      <c r="AC712" s="81"/>
      <c r="AD712" s="240"/>
      <c r="AE712" s="240"/>
      <c r="AF712" s="256"/>
      <c r="AG712" s="240"/>
      <c r="AH712" s="256"/>
      <c r="AI712" s="256"/>
      <c r="AJ712" s="256"/>
      <c r="AK712" s="245"/>
      <c r="AL712" s="245"/>
      <c r="AM712" s="245"/>
      <c r="AN712" s="245"/>
      <c r="AO712" s="245"/>
      <c r="AP712" s="523"/>
      <c r="AQ712" s="245"/>
      <c r="AR712" s="245"/>
      <c r="AS712" s="245"/>
      <c r="AT712" s="245"/>
      <c r="AU712" s="245"/>
      <c r="AV712" s="245"/>
      <c r="AW712" s="245"/>
      <c r="AX712" s="245"/>
      <c r="AY712" s="245"/>
      <c r="AZ712" s="245"/>
      <c r="BA712" s="245"/>
      <c r="BB712" s="245"/>
      <c r="BC712" s="245"/>
      <c r="BD712" s="245"/>
      <c r="BE712" s="247"/>
      <c r="BF712" s="523"/>
      <c r="BG712" s="561" t="str">
        <f t="shared" si="89"/>
        <v xml:space="preserve"> </v>
      </c>
      <c r="BH712" s="561" t="str">
        <f t="shared" si="91"/>
        <v xml:space="preserve"> </v>
      </c>
      <c r="BI712" s="561" t="str">
        <f t="shared" si="92"/>
        <v xml:space="preserve"> </v>
      </c>
      <c r="BJ712" s="561" t="str">
        <f t="shared" si="93"/>
        <v xml:space="preserve"> </v>
      </c>
      <c r="BK712" s="523"/>
      <c r="BL712" s="240"/>
      <c r="BM712" s="240"/>
      <c r="BN712" s="256"/>
      <c r="BO712" s="240"/>
      <c r="BP712" s="256"/>
      <c r="BQ712" s="256"/>
      <c r="BR712" s="256"/>
      <c r="BS712" s="245"/>
      <c r="BT712" s="245"/>
      <c r="BU712" s="245"/>
      <c r="BV712" s="245"/>
      <c r="BW712" s="245"/>
      <c r="BX712" s="523"/>
      <c r="BY712" s="245"/>
      <c r="BZ712" s="245"/>
      <c r="CA712" s="245"/>
      <c r="CB712" s="245"/>
      <c r="CC712" s="245"/>
      <c r="CD712" s="245"/>
      <c r="CE712" s="245"/>
      <c r="CF712" s="245"/>
      <c r="CG712" s="245"/>
      <c r="CH712" s="245"/>
      <c r="CI712" s="245"/>
      <c r="CJ712" s="245"/>
      <c r="CK712" s="245"/>
      <c r="CL712" s="245"/>
      <c r="CM712" s="247"/>
      <c r="CN712" s="523"/>
      <c r="CO712" s="561" t="str">
        <f t="shared" si="90"/>
        <v xml:space="preserve"> </v>
      </c>
      <c r="CP712" s="561" t="str">
        <f t="shared" si="94"/>
        <v xml:space="preserve"> </v>
      </c>
      <c r="CQ712" s="561" t="str">
        <f t="shared" si="95"/>
        <v xml:space="preserve"> </v>
      </c>
      <c r="CR712" s="561" t="str">
        <f t="shared" si="96"/>
        <v xml:space="preserve"> </v>
      </c>
      <c r="CS712" s="81"/>
      <c r="CT712" s="254"/>
    </row>
    <row r="713" spans="1:98" s="86" customFormat="1" ht="12.75" x14ac:dyDescent="0.25">
      <c r="A713" s="365"/>
      <c r="B713" s="361">
        <f>Demography!B712</f>
        <v>0</v>
      </c>
      <c r="C713" s="361">
        <f>Demography!C712</f>
        <v>0</v>
      </c>
      <c r="D713" s="362">
        <f>Demography!D712</f>
        <v>0</v>
      </c>
      <c r="E713" s="362">
        <f>Demography!E712</f>
        <v>0</v>
      </c>
      <c r="F713" s="362">
        <f>Demography!F712</f>
        <v>0</v>
      </c>
      <c r="G713" s="81"/>
      <c r="H713" s="241"/>
      <c r="I713" s="478"/>
      <c r="J713" s="478"/>
      <c r="K713" s="241"/>
      <c r="L713" s="242"/>
      <c r="M713" s="478"/>
      <c r="N713" s="241"/>
      <c r="O713" s="242"/>
      <c r="P713" s="243"/>
      <c r="Q713" s="243"/>
      <c r="R713" s="243"/>
      <c r="S713" s="243"/>
      <c r="T713" s="243"/>
      <c r="U713" s="524"/>
      <c r="V713" s="241"/>
      <c r="W713" s="415"/>
      <c r="X713" s="415"/>
      <c r="Y713" s="81"/>
      <c r="Z713" s="241"/>
      <c r="AA713" s="416"/>
      <c r="AB713" s="416"/>
      <c r="AC713" s="81"/>
      <c r="AD713" s="242"/>
      <c r="AE713" s="242"/>
      <c r="AF713" s="241"/>
      <c r="AG713" s="242"/>
      <c r="AH713" s="241"/>
      <c r="AI713" s="241"/>
      <c r="AJ713" s="241"/>
      <c r="AK713" s="246"/>
      <c r="AL713" s="246"/>
      <c r="AM713" s="246"/>
      <c r="AN713" s="246"/>
      <c r="AO713" s="246"/>
      <c r="AP713" s="523"/>
      <c r="AQ713" s="246"/>
      <c r="AR713" s="246"/>
      <c r="AS713" s="246"/>
      <c r="AT713" s="246"/>
      <c r="AU713" s="246"/>
      <c r="AV713" s="246"/>
      <c r="AW713" s="246"/>
      <c r="AX713" s="246"/>
      <c r="AY713" s="246"/>
      <c r="AZ713" s="246"/>
      <c r="BA713" s="246"/>
      <c r="BB713" s="246"/>
      <c r="BC713" s="246"/>
      <c r="BD713" s="246"/>
      <c r="BE713" s="248"/>
      <c r="BF713" s="523"/>
      <c r="BG713" s="562" t="str">
        <f t="shared" si="89"/>
        <v xml:space="preserve"> </v>
      </c>
      <c r="BH713" s="562" t="str">
        <f t="shared" si="91"/>
        <v xml:space="preserve"> </v>
      </c>
      <c r="BI713" s="562" t="str">
        <f t="shared" si="92"/>
        <v xml:space="preserve"> </v>
      </c>
      <c r="BJ713" s="562" t="str">
        <f t="shared" si="93"/>
        <v xml:space="preserve"> </v>
      </c>
      <c r="BK713" s="523"/>
      <c r="BL713" s="242"/>
      <c r="BM713" s="242"/>
      <c r="BN713" s="241"/>
      <c r="BO713" s="242"/>
      <c r="BP713" s="241"/>
      <c r="BQ713" s="241"/>
      <c r="BR713" s="241"/>
      <c r="BS713" s="246"/>
      <c r="BT713" s="246"/>
      <c r="BU713" s="246"/>
      <c r="BV713" s="246"/>
      <c r="BW713" s="246"/>
      <c r="BX713" s="523"/>
      <c r="BY713" s="246"/>
      <c r="BZ713" s="246"/>
      <c r="CA713" s="246"/>
      <c r="CB713" s="246"/>
      <c r="CC713" s="246"/>
      <c r="CD713" s="246"/>
      <c r="CE713" s="246"/>
      <c r="CF713" s="246"/>
      <c r="CG713" s="246"/>
      <c r="CH713" s="246"/>
      <c r="CI713" s="246"/>
      <c r="CJ713" s="246"/>
      <c r="CK713" s="246"/>
      <c r="CL713" s="246"/>
      <c r="CM713" s="248"/>
      <c r="CN713" s="523"/>
      <c r="CO713" s="562" t="str">
        <f t="shared" si="90"/>
        <v xml:space="preserve"> </v>
      </c>
      <c r="CP713" s="562" t="str">
        <f t="shared" si="94"/>
        <v xml:space="preserve"> </v>
      </c>
      <c r="CQ713" s="562" t="str">
        <f t="shared" si="95"/>
        <v xml:space="preserve"> </v>
      </c>
      <c r="CR713" s="562" t="str">
        <f t="shared" si="96"/>
        <v xml:space="preserve"> </v>
      </c>
      <c r="CS713" s="81"/>
      <c r="CT713" s="515"/>
    </row>
    <row r="714" spans="1:98" s="86" customFormat="1" ht="12.75" x14ac:dyDescent="0.25">
      <c r="A714" s="365"/>
      <c r="B714" s="147">
        <f>Demography!B713</f>
        <v>0</v>
      </c>
      <c r="C714" s="147">
        <f>Demography!C713</f>
        <v>0</v>
      </c>
      <c r="D714" s="148">
        <f>Demography!D713</f>
        <v>0</v>
      </c>
      <c r="E714" s="148">
        <f>Demography!E713</f>
        <v>0</v>
      </c>
      <c r="F714" s="148">
        <f>Demography!F713</f>
        <v>0</v>
      </c>
      <c r="G714" s="81"/>
      <c r="H714" s="256"/>
      <c r="I714" s="257"/>
      <c r="J714" s="257"/>
      <c r="K714" s="256"/>
      <c r="L714" s="240"/>
      <c r="M714" s="257"/>
      <c r="N714" s="256"/>
      <c r="O714" s="240"/>
      <c r="P714" s="261"/>
      <c r="Q714" s="261"/>
      <c r="R714" s="261"/>
      <c r="S714" s="261"/>
      <c r="T714" s="261"/>
      <c r="U714" s="522"/>
      <c r="V714" s="256"/>
      <c r="W714" s="238"/>
      <c r="X714" s="238"/>
      <c r="Y714" s="81"/>
      <c r="Z714" s="256"/>
      <c r="AA714" s="150"/>
      <c r="AB714" s="150"/>
      <c r="AC714" s="81"/>
      <c r="AD714" s="240"/>
      <c r="AE714" s="240"/>
      <c r="AF714" s="256"/>
      <c r="AG714" s="240"/>
      <c r="AH714" s="256"/>
      <c r="AI714" s="256"/>
      <c r="AJ714" s="256"/>
      <c r="AK714" s="245"/>
      <c r="AL714" s="245"/>
      <c r="AM714" s="245"/>
      <c r="AN714" s="245"/>
      <c r="AO714" s="245"/>
      <c r="AP714" s="523"/>
      <c r="AQ714" s="245"/>
      <c r="AR714" s="245"/>
      <c r="AS714" s="245"/>
      <c r="AT714" s="245"/>
      <c r="AU714" s="245"/>
      <c r="AV714" s="245"/>
      <c r="AW714" s="245"/>
      <c r="AX714" s="245"/>
      <c r="AY714" s="245"/>
      <c r="AZ714" s="245"/>
      <c r="BA714" s="245"/>
      <c r="BB714" s="245"/>
      <c r="BC714" s="245"/>
      <c r="BD714" s="245"/>
      <c r="BE714" s="247"/>
      <c r="BF714" s="523"/>
      <c r="BG714" s="561" t="str">
        <f t="shared" si="89"/>
        <v xml:space="preserve"> </v>
      </c>
      <c r="BH714" s="561" t="str">
        <f t="shared" si="91"/>
        <v xml:space="preserve"> </v>
      </c>
      <c r="BI714" s="561" t="str">
        <f t="shared" si="92"/>
        <v xml:space="preserve"> </v>
      </c>
      <c r="BJ714" s="561" t="str">
        <f t="shared" si="93"/>
        <v xml:space="preserve"> </v>
      </c>
      <c r="BK714" s="523"/>
      <c r="BL714" s="240"/>
      <c r="BM714" s="240"/>
      <c r="BN714" s="256"/>
      <c r="BO714" s="240"/>
      <c r="BP714" s="256"/>
      <c r="BQ714" s="256"/>
      <c r="BR714" s="256"/>
      <c r="BS714" s="245"/>
      <c r="BT714" s="245"/>
      <c r="BU714" s="245"/>
      <c r="BV714" s="245"/>
      <c r="BW714" s="245"/>
      <c r="BX714" s="523"/>
      <c r="BY714" s="245"/>
      <c r="BZ714" s="245"/>
      <c r="CA714" s="245"/>
      <c r="CB714" s="245"/>
      <c r="CC714" s="245"/>
      <c r="CD714" s="245"/>
      <c r="CE714" s="245"/>
      <c r="CF714" s="245"/>
      <c r="CG714" s="245"/>
      <c r="CH714" s="245"/>
      <c r="CI714" s="245"/>
      <c r="CJ714" s="245"/>
      <c r="CK714" s="245"/>
      <c r="CL714" s="245"/>
      <c r="CM714" s="247"/>
      <c r="CN714" s="523"/>
      <c r="CO714" s="561" t="str">
        <f t="shared" si="90"/>
        <v xml:space="preserve"> </v>
      </c>
      <c r="CP714" s="561" t="str">
        <f t="shared" si="94"/>
        <v xml:space="preserve"> </v>
      </c>
      <c r="CQ714" s="561" t="str">
        <f t="shared" si="95"/>
        <v xml:space="preserve"> </v>
      </c>
      <c r="CR714" s="561" t="str">
        <f t="shared" si="96"/>
        <v xml:space="preserve"> </v>
      </c>
      <c r="CS714" s="81"/>
      <c r="CT714" s="254"/>
    </row>
    <row r="715" spans="1:98" s="86" customFormat="1" ht="12.75" x14ac:dyDescent="0.25">
      <c r="A715" s="365"/>
      <c r="B715" s="361">
        <f>Demography!B714</f>
        <v>0</v>
      </c>
      <c r="C715" s="361">
        <f>Demography!C714</f>
        <v>0</v>
      </c>
      <c r="D715" s="362">
        <f>Demography!D714</f>
        <v>0</v>
      </c>
      <c r="E715" s="362">
        <f>Demography!E714</f>
        <v>0</v>
      </c>
      <c r="F715" s="362">
        <f>Demography!F714</f>
        <v>0</v>
      </c>
      <c r="G715" s="81"/>
      <c r="H715" s="241"/>
      <c r="I715" s="478"/>
      <c r="J715" s="478"/>
      <c r="K715" s="241"/>
      <c r="L715" s="242"/>
      <c r="M715" s="478"/>
      <c r="N715" s="241"/>
      <c r="O715" s="242"/>
      <c r="P715" s="243"/>
      <c r="Q715" s="243"/>
      <c r="R715" s="243"/>
      <c r="S715" s="243"/>
      <c r="T715" s="243"/>
      <c r="U715" s="524"/>
      <c r="V715" s="241"/>
      <c r="W715" s="415"/>
      <c r="X715" s="415"/>
      <c r="Y715" s="81"/>
      <c r="Z715" s="241"/>
      <c r="AA715" s="416"/>
      <c r="AB715" s="416"/>
      <c r="AC715" s="81"/>
      <c r="AD715" s="242"/>
      <c r="AE715" s="242"/>
      <c r="AF715" s="241"/>
      <c r="AG715" s="242"/>
      <c r="AH715" s="241"/>
      <c r="AI715" s="241"/>
      <c r="AJ715" s="241"/>
      <c r="AK715" s="246"/>
      <c r="AL715" s="246"/>
      <c r="AM715" s="246"/>
      <c r="AN715" s="246"/>
      <c r="AO715" s="246"/>
      <c r="AP715" s="523"/>
      <c r="AQ715" s="246"/>
      <c r="AR715" s="246"/>
      <c r="AS715" s="246"/>
      <c r="AT715" s="246"/>
      <c r="AU715" s="246"/>
      <c r="AV715" s="246"/>
      <c r="AW715" s="246"/>
      <c r="AX715" s="246"/>
      <c r="AY715" s="246"/>
      <c r="AZ715" s="246"/>
      <c r="BA715" s="246"/>
      <c r="BB715" s="246"/>
      <c r="BC715" s="246"/>
      <c r="BD715" s="246"/>
      <c r="BE715" s="248"/>
      <c r="BF715" s="523"/>
      <c r="BG715" s="562" t="str">
        <f t="shared" si="89"/>
        <v xml:space="preserve"> </v>
      </c>
      <c r="BH715" s="562" t="str">
        <f t="shared" si="91"/>
        <v xml:space="preserve"> </v>
      </c>
      <c r="BI715" s="562" t="str">
        <f t="shared" si="92"/>
        <v xml:space="preserve"> </v>
      </c>
      <c r="BJ715" s="562" t="str">
        <f t="shared" si="93"/>
        <v xml:space="preserve"> </v>
      </c>
      <c r="BK715" s="523"/>
      <c r="BL715" s="242"/>
      <c r="BM715" s="242"/>
      <c r="BN715" s="241"/>
      <c r="BO715" s="242"/>
      <c r="BP715" s="241"/>
      <c r="BQ715" s="241"/>
      <c r="BR715" s="241"/>
      <c r="BS715" s="246"/>
      <c r="BT715" s="246"/>
      <c r="BU715" s="246"/>
      <c r="BV715" s="246"/>
      <c r="BW715" s="246"/>
      <c r="BX715" s="523"/>
      <c r="BY715" s="246"/>
      <c r="BZ715" s="246"/>
      <c r="CA715" s="246"/>
      <c r="CB715" s="246"/>
      <c r="CC715" s="246"/>
      <c r="CD715" s="246"/>
      <c r="CE715" s="246"/>
      <c r="CF715" s="246"/>
      <c r="CG715" s="246"/>
      <c r="CH715" s="246"/>
      <c r="CI715" s="246"/>
      <c r="CJ715" s="246"/>
      <c r="CK715" s="246"/>
      <c r="CL715" s="246"/>
      <c r="CM715" s="248"/>
      <c r="CN715" s="523"/>
      <c r="CO715" s="562" t="str">
        <f t="shared" si="90"/>
        <v xml:space="preserve"> </v>
      </c>
      <c r="CP715" s="562" t="str">
        <f t="shared" si="94"/>
        <v xml:space="preserve"> </v>
      </c>
      <c r="CQ715" s="562" t="str">
        <f t="shared" si="95"/>
        <v xml:space="preserve"> </v>
      </c>
      <c r="CR715" s="562" t="str">
        <f t="shared" si="96"/>
        <v xml:space="preserve"> </v>
      </c>
      <c r="CS715" s="81"/>
      <c r="CT715" s="515"/>
    </row>
    <row r="716" spans="1:98" s="86" customFormat="1" ht="12.75" x14ac:dyDescent="0.25">
      <c r="A716" s="365"/>
      <c r="B716" s="147">
        <f>Demography!B715</f>
        <v>0</v>
      </c>
      <c r="C716" s="147">
        <f>Demography!C715</f>
        <v>0</v>
      </c>
      <c r="D716" s="148">
        <f>Demography!D715</f>
        <v>0</v>
      </c>
      <c r="E716" s="148">
        <f>Demography!E715</f>
        <v>0</v>
      </c>
      <c r="F716" s="148">
        <f>Demography!F715</f>
        <v>0</v>
      </c>
      <c r="G716" s="81"/>
      <c r="H716" s="256"/>
      <c r="I716" s="257"/>
      <c r="J716" s="257"/>
      <c r="K716" s="256"/>
      <c r="L716" s="240"/>
      <c r="M716" s="257"/>
      <c r="N716" s="256"/>
      <c r="O716" s="240"/>
      <c r="P716" s="261"/>
      <c r="Q716" s="261"/>
      <c r="R716" s="261"/>
      <c r="S716" s="261"/>
      <c r="T716" s="261"/>
      <c r="U716" s="522"/>
      <c r="V716" s="256"/>
      <c r="W716" s="238"/>
      <c r="X716" s="238"/>
      <c r="Y716" s="81"/>
      <c r="Z716" s="256"/>
      <c r="AA716" s="150"/>
      <c r="AB716" s="150"/>
      <c r="AC716" s="81"/>
      <c r="AD716" s="240"/>
      <c r="AE716" s="240"/>
      <c r="AF716" s="256"/>
      <c r="AG716" s="240"/>
      <c r="AH716" s="256"/>
      <c r="AI716" s="256"/>
      <c r="AJ716" s="256"/>
      <c r="AK716" s="245"/>
      <c r="AL716" s="245"/>
      <c r="AM716" s="245"/>
      <c r="AN716" s="245"/>
      <c r="AO716" s="245"/>
      <c r="AP716" s="523"/>
      <c r="AQ716" s="245"/>
      <c r="AR716" s="245"/>
      <c r="AS716" s="245"/>
      <c r="AT716" s="245"/>
      <c r="AU716" s="245"/>
      <c r="AV716" s="245"/>
      <c r="AW716" s="245"/>
      <c r="AX716" s="245"/>
      <c r="AY716" s="245"/>
      <c r="AZ716" s="245"/>
      <c r="BA716" s="245"/>
      <c r="BB716" s="245"/>
      <c r="BC716" s="245"/>
      <c r="BD716" s="245"/>
      <c r="BE716" s="247"/>
      <c r="BF716" s="523"/>
      <c r="BG716" s="561" t="str">
        <f t="shared" si="89"/>
        <v xml:space="preserve"> </v>
      </c>
      <c r="BH716" s="561" t="str">
        <f t="shared" si="91"/>
        <v xml:space="preserve"> </v>
      </c>
      <c r="BI716" s="561" t="str">
        <f t="shared" si="92"/>
        <v xml:space="preserve"> </v>
      </c>
      <c r="BJ716" s="561" t="str">
        <f t="shared" si="93"/>
        <v xml:space="preserve"> </v>
      </c>
      <c r="BK716" s="523"/>
      <c r="BL716" s="240"/>
      <c r="BM716" s="240"/>
      <c r="BN716" s="256"/>
      <c r="BO716" s="240"/>
      <c r="BP716" s="256"/>
      <c r="BQ716" s="256"/>
      <c r="BR716" s="256"/>
      <c r="BS716" s="245"/>
      <c r="BT716" s="245"/>
      <c r="BU716" s="245"/>
      <c r="BV716" s="245"/>
      <c r="BW716" s="245"/>
      <c r="BX716" s="523"/>
      <c r="BY716" s="245"/>
      <c r="BZ716" s="245"/>
      <c r="CA716" s="245"/>
      <c r="CB716" s="245"/>
      <c r="CC716" s="245"/>
      <c r="CD716" s="245"/>
      <c r="CE716" s="245"/>
      <c r="CF716" s="245"/>
      <c r="CG716" s="245"/>
      <c r="CH716" s="245"/>
      <c r="CI716" s="245"/>
      <c r="CJ716" s="245"/>
      <c r="CK716" s="245"/>
      <c r="CL716" s="245"/>
      <c r="CM716" s="247"/>
      <c r="CN716" s="523"/>
      <c r="CO716" s="561" t="str">
        <f t="shared" si="90"/>
        <v xml:space="preserve"> </v>
      </c>
      <c r="CP716" s="561" t="str">
        <f t="shared" si="94"/>
        <v xml:space="preserve"> </v>
      </c>
      <c r="CQ716" s="561" t="str">
        <f t="shared" si="95"/>
        <v xml:space="preserve"> </v>
      </c>
      <c r="CR716" s="561" t="str">
        <f t="shared" si="96"/>
        <v xml:space="preserve"> </v>
      </c>
      <c r="CS716" s="81"/>
      <c r="CT716" s="254"/>
    </row>
    <row r="717" spans="1:98" s="86" customFormat="1" ht="12.75" x14ac:dyDescent="0.25">
      <c r="A717" s="365"/>
      <c r="B717" s="361">
        <f>Demography!B716</f>
        <v>0</v>
      </c>
      <c r="C717" s="361">
        <f>Demography!C716</f>
        <v>0</v>
      </c>
      <c r="D717" s="362">
        <f>Demography!D716</f>
        <v>0</v>
      </c>
      <c r="E717" s="362">
        <f>Demography!E716</f>
        <v>0</v>
      </c>
      <c r="F717" s="362">
        <f>Demography!F716</f>
        <v>0</v>
      </c>
      <c r="G717" s="81"/>
      <c r="H717" s="241"/>
      <c r="I717" s="478"/>
      <c r="J717" s="478"/>
      <c r="K717" s="241"/>
      <c r="L717" s="242"/>
      <c r="M717" s="478"/>
      <c r="N717" s="241"/>
      <c r="O717" s="242"/>
      <c r="P717" s="243"/>
      <c r="Q717" s="243"/>
      <c r="R717" s="243"/>
      <c r="S717" s="243"/>
      <c r="T717" s="243"/>
      <c r="U717" s="524"/>
      <c r="V717" s="241"/>
      <c r="W717" s="415"/>
      <c r="X717" s="415"/>
      <c r="Y717" s="81"/>
      <c r="Z717" s="241"/>
      <c r="AA717" s="416"/>
      <c r="AB717" s="416"/>
      <c r="AC717" s="81"/>
      <c r="AD717" s="242"/>
      <c r="AE717" s="242"/>
      <c r="AF717" s="241"/>
      <c r="AG717" s="242"/>
      <c r="AH717" s="241"/>
      <c r="AI717" s="241"/>
      <c r="AJ717" s="241"/>
      <c r="AK717" s="246"/>
      <c r="AL717" s="246"/>
      <c r="AM717" s="246"/>
      <c r="AN717" s="246"/>
      <c r="AO717" s="246"/>
      <c r="AP717" s="523"/>
      <c r="AQ717" s="246"/>
      <c r="AR717" s="246"/>
      <c r="AS717" s="246"/>
      <c r="AT717" s="246"/>
      <c r="AU717" s="246"/>
      <c r="AV717" s="246"/>
      <c r="AW717" s="246"/>
      <c r="AX717" s="246"/>
      <c r="AY717" s="246"/>
      <c r="AZ717" s="246"/>
      <c r="BA717" s="246"/>
      <c r="BB717" s="246"/>
      <c r="BC717" s="246"/>
      <c r="BD717" s="246"/>
      <c r="BE717" s="248"/>
      <c r="BF717" s="523"/>
      <c r="BG717" s="562" t="str">
        <f t="shared" si="89"/>
        <v xml:space="preserve"> </v>
      </c>
      <c r="BH717" s="562" t="str">
        <f t="shared" si="91"/>
        <v xml:space="preserve"> </v>
      </c>
      <c r="BI717" s="562" t="str">
        <f t="shared" si="92"/>
        <v xml:space="preserve"> </v>
      </c>
      <c r="BJ717" s="562" t="str">
        <f t="shared" si="93"/>
        <v xml:space="preserve"> </v>
      </c>
      <c r="BK717" s="523"/>
      <c r="BL717" s="242"/>
      <c r="BM717" s="242"/>
      <c r="BN717" s="241"/>
      <c r="BO717" s="242"/>
      <c r="BP717" s="241"/>
      <c r="BQ717" s="241"/>
      <c r="BR717" s="241"/>
      <c r="BS717" s="246"/>
      <c r="BT717" s="246"/>
      <c r="BU717" s="246"/>
      <c r="BV717" s="246"/>
      <c r="BW717" s="246"/>
      <c r="BX717" s="523"/>
      <c r="BY717" s="246"/>
      <c r="BZ717" s="246"/>
      <c r="CA717" s="246"/>
      <c r="CB717" s="246"/>
      <c r="CC717" s="246"/>
      <c r="CD717" s="246"/>
      <c r="CE717" s="246"/>
      <c r="CF717" s="246"/>
      <c r="CG717" s="246"/>
      <c r="CH717" s="246"/>
      <c r="CI717" s="246"/>
      <c r="CJ717" s="246"/>
      <c r="CK717" s="246"/>
      <c r="CL717" s="246"/>
      <c r="CM717" s="248"/>
      <c r="CN717" s="523"/>
      <c r="CO717" s="562" t="str">
        <f t="shared" si="90"/>
        <v xml:space="preserve"> </v>
      </c>
      <c r="CP717" s="562" t="str">
        <f t="shared" si="94"/>
        <v xml:space="preserve"> </v>
      </c>
      <c r="CQ717" s="562" t="str">
        <f t="shared" si="95"/>
        <v xml:space="preserve"> </v>
      </c>
      <c r="CR717" s="562" t="str">
        <f t="shared" si="96"/>
        <v xml:space="preserve"> </v>
      </c>
      <c r="CS717" s="81"/>
      <c r="CT717" s="515"/>
    </row>
    <row r="718" spans="1:98" s="86" customFormat="1" ht="12.75" x14ac:dyDescent="0.25">
      <c r="A718" s="365"/>
      <c r="B718" s="147">
        <f>Demography!B717</f>
        <v>0</v>
      </c>
      <c r="C718" s="147">
        <f>Demography!C717</f>
        <v>0</v>
      </c>
      <c r="D718" s="148">
        <f>Demography!D717</f>
        <v>0</v>
      </c>
      <c r="E718" s="148">
        <f>Demography!E717</f>
        <v>0</v>
      </c>
      <c r="F718" s="148">
        <f>Demography!F717</f>
        <v>0</v>
      </c>
      <c r="G718" s="81"/>
      <c r="H718" s="256"/>
      <c r="I718" s="257"/>
      <c r="J718" s="257"/>
      <c r="K718" s="256"/>
      <c r="L718" s="240"/>
      <c r="M718" s="257"/>
      <c r="N718" s="256"/>
      <c r="O718" s="240"/>
      <c r="P718" s="261"/>
      <c r="Q718" s="261"/>
      <c r="R718" s="261"/>
      <c r="S718" s="261"/>
      <c r="T718" s="261"/>
      <c r="U718" s="522"/>
      <c r="V718" s="256"/>
      <c r="W718" s="238"/>
      <c r="X718" s="238"/>
      <c r="Y718" s="81"/>
      <c r="Z718" s="256"/>
      <c r="AA718" s="150"/>
      <c r="AB718" s="150"/>
      <c r="AC718" s="81"/>
      <c r="AD718" s="240"/>
      <c r="AE718" s="240"/>
      <c r="AF718" s="256"/>
      <c r="AG718" s="240"/>
      <c r="AH718" s="256"/>
      <c r="AI718" s="256"/>
      <c r="AJ718" s="256"/>
      <c r="AK718" s="245"/>
      <c r="AL718" s="245"/>
      <c r="AM718" s="245"/>
      <c r="AN718" s="245"/>
      <c r="AO718" s="245"/>
      <c r="AP718" s="523"/>
      <c r="AQ718" s="245"/>
      <c r="AR718" s="245"/>
      <c r="AS718" s="245"/>
      <c r="AT718" s="245"/>
      <c r="AU718" s="245"/>
      <c r="AV718" s="245"/>
      <c r="AW718" s="245"/>
      <c r="AX718" s="245"/>
      <c r="AY718" s="245"/>
      <c r="AZ718" s="245"/>
      <c r="BA718" s="245"/>
      <c r="BB718" s="245"/>
      <c r="BC718" s="245"/>
      <c r="BD718" s="245"/>
      <c r="BE718" s="247"/>
      <c r="BF718" s="523"/>
      <c r="BG718" s="561" t="str">
        <f t="shared" si="89"/>
        <v xml:space="preserve"> </v>
      </c>
      <c r="BH718" s="561" t="str">
        <f t="shared" si="91"/>
        <v xml:space="preserve"> </v>
      </c>
      <c r="BI718" s="561" t="str">
        <f t="shared" si="92"/>
        <v xml:space="preserve"> </v>
      </c>
      <c r="BJ718" s="561" t="str">
        <f t="shared" si="93"/>
        <v xml:space="preserve"> </v>
      </c>
      <c r="BK718" s="523"/>
      <c r="BL718" s="240"/>
      <c r="BM718" s="240"/>
      <c r="BN718" s="256"/>
      <c r="BO718" s="240"/>
      <c r="BP718" s="256"/>
      <c r="BQ718" s="256"/>
      <c r="BR718" s="256"/>
      <c r="BS718" s="245"/>
      <c r="BT718" s="245"/>
      <c r="BU718" s="245"/>
      <c r="BV718" s="245"/>
      <c r="BW718" s="245"/>
      <c r="BX718" s="523"/>
      <c r="BY718" s="245"/>
      <c r="BZ718" s="245"/>
      <c r="CA718" s="245"/>
      <c r="CB718" s="245"/>
      <c r="CC718" s="245"/>
      <c r="CD718" s="245"/>
      <c r="CE718" s="245"/>
      <c r="CF718" s="245"/>
      <c r="CG718" s="245"/>
      <c r="CH718" s="245"/>
      <c r="CI718" s="245"/>
      <c r="CJ718" s="245"/>
      <c r="CK718" s="245"/>
      <c r="CL718" s="245"/>
      <c r="CM718" s="247"/>
      <c r="CN718" s="523"/>
      <c r="CO718" s="561" t="str">
        <f t="shared" si="90"/>
        <v xml:space="preserve"> </v>
      </c>
      <c r="CP718" s="561" t="str">
        <f t="shared" si="94"/>
        <v xml:space="preserve"> </v>
      </c>
      <c r="CQ718" s="561" t="str">
        <f t="shared" si="95"/>
        <v xml:space="preserve"> </v>
      </c>
      <c r="CR718" s="561" t="str">
        <f t="shared" si="96"/>
        <v xml:space="preserve"> </v>
      </c>
      <c r="CS718" s="81"/>
      <c r="CT718" s="254"/>
    </row>
    <row r="719" spans="1:98" s="86" customFormat="1" ht="12.75" x14ac:dyDescent="0.25">
      <c r="A719" s="365"/>
      <c r="B719" s="361">
        <f>Demography!B718</f>
        <v>0</v>
      </c>
      <c r="C719" s="361">
        <f>Demography!C718</f>
        <v>0</v>
      </c>
      <c r="D719" s="362">
        <f>Demography!D718</f>
        <v>0</v>
      </c>
      <c r="E719" s="362">
        <f>Demography!E718</f>
        <v>0</v>
      </c>
      <c r="F719" s="362">
        <f>Demography!F718</f>
        <v>0</v>
      </c>
      <c r="G719" s="81"/>
      <c r="H719" s="241"/>
      <c r="I719" s="478"/>
      <c r="J719" s="478"/>
      <c r="K719" s="241"/>
      <c r="L719" s="242"/>
      <c r="M719" s="478"/>
      <c r="N719" s="241"/>
      <c r="O719" s="242"/>
      <c r="P719" s="243"/>
      <c r="Q719" s="243"/>
      <c r="R719" s="243"/>
      <c r="S719" s="243"/>
      <c r="T719" s="243"/>
      <c r="U719" s="524"/>
      <c r="V719" s="241"/>
      <c r="W719" s="415"/>
      <c r="X719" s="415"/>
      <c r="Y719" s="81"/>
      <c r="Z719" s="241"/>
      <c r="AA719" s="416"/>
      <c r="AB719" s="416"/>
      <c r="AC719" s="81"/>
      <c r="AD719" s="242"/>
      <c r="AE719" s="242"/>
      <c r="AF719" s="241"/>
      <c r="AG719" s="242"/>
      <c r="AH719" s="241"/>
      <c r="AI719" s="241"/>
      <c r="AJ719" s="241"/>
      <c r="AK719" s="246"/>
      <c r="AL719" s="246"/>
      <c r="AM719" s="246"/>
      <c r="AN719" s="246"/>
      <c r="AO719" s="246"/>
      <c r="AP719" s="523"/>
      <c r="AQ719" s="246"/>
      <c r="AR719" s="246"/>
      <c r="AS719" s="246"/>
      <c r="AT719" s="246"/>
      <c r="AU719" s="246"/>
      <c r="AV719" s="246"/>
      <c r="AW719" s="246"/>
      <c r="AX719" s="246"/>
      <c r="AY719" s="246"/>
      <c r="AZ719" s="246"/>
      <c r="BA719" s="246"/>
      <c r="BB719" s="246"/>
      <c r="BC719" s="246"/>
      <c r="BD719" s="246"/>
      <c r="BE719" s="248"/>
      <c r="BF719" s="523"/>
      <c r="BG719" s="562" t="str">
        <f t="shared" si="89"/>
        <v xml:space="preserve"> </v>
      </c>
      <c r="BH719" s="562" t="str">
        <f t="shared" si="91"/>
        <v xml:space="preserve"> </v>
      </c>
      <c r="BI719" s="562" t="str">
        <f t="shared" si="92"/>
        <v xml:space="preserve"> </v>
      </c>
      <c r="BJ719" s="562" t="str">
        <f t="shared" si="93"/>
        <v xml:space="preserve"> </v>
      </c>
      <c r="BK719" s="523"/>
      <c r="BL719" s="242"/>
      <c r="BM719" s="242"/>
      <c r="BN719" s="241"/>
      <c r="BO719" s="242"/>
      <c r="BP719" s="241"/>
      <c r="BQ719" s="241"/>
      <c r="BR719" s="241"/>
      <c r="BS719" s="246"/>
      <c r="BT719" s="246"/>
      <c r="BU719" s="246"/>
      <c r="BV719" s="246"/>
      <c r="BW719" s="246"/>
      <c r="BX719" s="523"/>
      <c r="BY719" s="246"/>
      <c r="BZ719" s="246"/>
      <c r="CA719" s="246"/>
      <c r="CB719" s="246"/>
      <c r="CC719" s="246"/>
      <c r="CD719" s="246"/>
      <c r="CE719" s="246"/>
      <c r="CF719" s="246"/>
      <c r="CG719" s="246"/>
      <c r="CH719" s="246"/>
      <c r="CI719" s="246"/>
      <c r="CJ719" s="246"/>
      <c r="CK719" s="246"/>
      <c r="CL719" s="246"/>
      <c r="CM719" s="248"/>
      <c r="CN719" s="523"/>
      <c r="CO719" s="562" t="str">
        <f t="shared" si="90"/>
        <v xml:space="preserve"> </v>
      </c>
      <c r="CP719" s="562" t="str">
        <f t="shared" si="94"/>
        <v xml:space="preserve"> </v>
      </c>
      <c r="CQ719" s="562" t="str">
        <f t="shared" si="95"/>
        <v xml:space="preserve"> </v>
      </c>
      <c r="CR719" s="562" t="str">
        <f t="shared" si="96"/>
        <v xml:space="preserve"> </v>
      </c>
      <c r="CS719" s="81"/>
      <c r="CT719" s="515"/>
    </row>
    <row r="720" spans="1:98" s="86" customFormat="1" ht="12.75" x14ac:dyDescent="0.25">
      <c r="A720" s="365"/>
      <c r="B720" s="147">
        <f>Demography!B719</f>
        <v>0</v>
      </c>
      <c r="C720" s="147">
        <f>Demography!C719</f>
        <v>0</v>
      </c>
      <c r="D720" s="148">
        <f>Demography!D719</f>
        <v>0</v>
      </c>
      <c r="E720" s="148">
        <f>Demography!E719</f>
        <v>0</v>
      </c>
      <c r="F720" s="148">
        <f>Demography!F719</f>
        <v>0</v>
      </c>
      <c r="G720" s="81"/>
      <c r="H720" s="256"/>
      <c r="I720" s="257"/>
      <c r="J720" s="257"/>
      <c r="K720" s="256"/>
      <c r="L720" s="240"/>
      <c r="M720" s="257"/>
      <c r="N720" s="256"/>
      <c r="O720" s="240"/>
      <c r="P720" s="261"/>
      <c r="Q720" s="261"/>
      <c r="R720" s="261"/>
      <c r="S720" s="261"/>
      <c r="T720" s="261"/>
      <c r="U720" s="522"/>
      <c r="V720" s="256"/>
      <c r="W720" s="238"/>
      <c r="X720" s="238"/>
      <c r="Y720" s="81"/>
      <c r="Z720" s="256"/>
      <c r="AA720" s="150"/>
      <c r="AB720" s="150"/>
      <c r="AC720" s="81"/>
      <c r="AD720" s="240"/>
      <c r="AE720" s="240"/>
      <c r="AF720" s="256"/>
      <c r="AG720" s="240"/>
      <c r="AH720" s="256"/>
      <c r="AI720" s="256"/>
      <c r="AJ720" s="256"/>
      <c r="AK720" s="245"/>
      <c r="AL720" s="245"/>
      <c r="AM720" s="245"/>
      <c r="AN720" s="245"/>
      <c r="AO720" s="245"/>
      <c r="AP720" s="523"/>
      <c r="AQ720" s="245"/>
      <c r="AR720" s="245"/>
      <c r="AS720" s="245"/>
      <c r="AT720" s="245"/>
      <c r="AU720" s="245"/>
      <c r="AV720" s="245"/>
      <c r="AW720" s="245"/>
      <c r="AX720" s="245"/>
      <c r="AY720" s="245"/>
      <c r="AZ720" s="245"/>
      <c r="BA720" s="245"/>
      <c r="BB720" s="245"/>
      <c r="BC720" s="245"/>
      <c r="BD720" s="245"/>
      <c r="BE720" s="247"/>
      <c r="BF720" s="523"/>
      <c r="BG720" s="561" t="str">
        <f t="shared" si="89"/>
        <v xml:space="preserve"> </v>
      </c>
      <c r="BH720" s="561" t="str">
        <f t="shared" si="91"/>
        <v xml:space="preserve"> </v>
      </c>
      <c r="BI720" s="561" t="str">
        <f t="shared" si="92"/>
        <v xml:space="preserve"> </v>
      </c>
      <c r="BJ720" s="561" t="str">
        <f t="shared" si="93"/>
        <v xml:space="preserve"> </v>
      </c>
      <c r="BK720" s="523"/>
      <c r="BL720" s="240"/>
      <c r="BM720" s="240"/>
      <c r="BN720" s="256"/>
      <c r="BO720" s="240"/>
      <c r="BP720" s="256"/>
      <c r="BQ720" s="256"/>
      <c r="BR720" s="256"/>
      <c r="BS720" s="245"/>
      <c r="BT720" s="245"/>
      <c r="BU720" s="245"/>
      <c r="BV720" s="245"/>
      <c r="BW720" s="245"/>
      <c r="BX720" s="523"/>
      <c r="BY720" s="245"/>
      <c r="BZ720" s="245"/>
      <c r="CA720" s="245"/>
      <c r="CB720" s="245"/>
      <c r="CC720" s="245"/>
      <c r="CD720" s="245"/>
      <c r="CE720" s="245"/>
      <c r="CF720" s="245"/>
      <c r="CG720" s="245"/>
      <c r="CH720" s="245"/>
      <c r="CI720" s="245"/>
      <c r="CJ720" s="245"/>
      <c r="CK720" s="245"/>
      <c r="CL720" s="245"/>
      <c r="CM720" s="247"/>
      <c r="CN720" s="523"/>
      <c r="CO720" s="561" t="str">
        <f t="shared" si="90"/>
        <v xml:space="preserve"> </v>
      </c>
      <c r="CP720" s="561" t="str">
        <f t="shared" si="94"/>
        <v xml:space="preserve"> </v>
      </c>
      <c r="CQ720" s="561" t="str">
        <f t="shared" si="95"/>
        <v xml:space="preserve"> </v>
      </c>
      <c r="CR720" s="561" t="str">
        <f t="shared" si="96"/>
        <v xml:space="preserve"> </v>
      </c>
      <c r="CS720" s="81"/>
      <c r="CT720" s="254"/>
    </row>
    <row r="721" spans="1:98" s="86" customFormat="1" ht="12.75" x14ac:dyDescent="0.25">
      <c r="A721" s="365"/>
      <c r="B721" s="361">
        <f>Demography!B720</f>
        <v>0</v>
      </c>
      <c r="C721" s="361">
        <f>Demography!C720</f>
        <v>0</v>
      </c>
      <c r="D721" s="362">
        <f>Demography!D720</f>
        <v>0</v>
      </c>
      <c r="E721" s="362">
        <f>Demography!E720</f>
        <v>0</v>
      </c>
      <c r="F721" s="362">
        <f>Demography!F720</f>
        <v>0</v>
      </c>
      <c r="G721" s="81"/>
      <c r="H721" s="241"/>
      <c r="I721" s="478"/>
      <c r="J721" s="478"/>
      <c r="K721" s="241"/>
      <c r="L721" s="242"/>
      <c r="M721" s="478"/>
      <c r="N721" s="241"/>
      <c r="O721" s="242"/>
      <c r="P721" s="243"/>
      <c r="Q721" s="243"/>
      <c r="R721" s="243"/>
      <c r="S721" s="243"/>
      <c r="T721" s="243"/>
      <c r="U721" s="524"/>
      <c r="V721" s="241"/>
      <c r="W721" s="415"/>
      <c r="X721" s="415"/>
      <c r="Y721" s="81"/>
      <c r="Z721" s="241"/>
      <c r="AA721" s="416"/>
      <c r="AB721" s="416"/>
      <c r="AC721" s="81"/>
      <c r="AD721" s="242"/>
      <c r="AE721" s="242"/>
      <c r="AF721" s="241"/>
      <c r="AG721" s="242"/>
      <c r="AH721" s="241"/>
      <c r="AI721" s="241"/>
      <c r="AJ721" s="241"/>
      <c r="AK721" s="246"/>
      <c r="AL721" s="246"/>
      <c r="AM721" s="246"/>
      <c r="AN721" s="246"/>
      <c r="AO721" s="246"/>
      <c r="AP721" s="523"/>
      <c r="AQ721" s="246"/>
      <c r="AR721" s="246"/>
      <c r="AS721" s="246"/>
      <c r="AT721" s="246"/>
      <c r="AU721" s="246"/>
      <c r="AV721" s="246"/>
      <c r="AW721" s="246"/>
      <c r="AX721" s="246"/>
      <c r="AY721" s="246"/>
      <c r="AZ721" s="246"/>
      <c r="BA721" s="246"/>
      <c r="BB721" s="246"/>
      <c r="BC721" s="246"/>
      <c r="BD721" s="246"/>
      <c r="BE721" s="248"/>
      <c r="BF721" s="523"/>
      <c r="BG721" s="562" t="str">
        <f t="shared" si="89"/>
        <v xml:space="preserve"> </v>
      </c>
      <c r="BH721" s="562" t="str">
        <f t="shared" si="91"/>
        <v xml:space="preserve"> </v>
      </c>
      <c r="BI721" s="562" t="str">
        <f t="shared" si="92"/>
        <v xml:space="preserve"> </v>
      </c>
      <c r="BJ721" s="562" t="str">
        <f t="shared" si="93"/>
        <v xml:space="preserve"> </v>
      </c>
      <c r="BK721" s="523"/>
      <c r="BL721" s="242"/>
      <c r="BM721" s="242"/>
      <c r="BN721" s="241"/>
      <c r="BO721" s="242"/>
      <c r="BP721" s="241"/>
      <c r="BQ721" s="241"/>
      <c r="BR721" s="241"/>
      <c r="BS721" s="246"/>
      <c r="BT721" s="246"/>
      <c r="BU721" s="246"/>
      <c r="BV721" s="246"/>
      <c r="BW721" s="246"/>
      <c r="BX721" s="523"/>
      <c r="BY721" s="246"/>
      <c r="BZ721" s="246"/>
      <c r="CA721" s="246"/>
      <c r="CB721" s="246"/>
      <c r="CC721" s="246"/>
      <c r="CD721" s="246"/>
      <c r="CE721" s="246"/>
      <c r="CF721" s="246"/>
      <c r="CG721" s="246"/>
      <c r="CH721" s="246"/>
      <c r="CI721" s="246"/>
      <c r="CJ721" s="246"/>
      <c r="CK721" s="246"/>
      <c r="CL721" s="246"/>
      <c r="CM721" s="248"/>
      <c r="CN721" s="523"/>
      <c r="CO721" s="562" t="str">
        <f t="shared" si="90"/>
        <v xml:space="preserve"> </v>
      </c>
      <c r="CP721" s="562" t="str">
        <f t="shared" si="94"/>
        <v xml:space="preserve"> </v>
      </c>
      <c r="CQ721" s="562" t="str">
        <f t="shared" si="95"/>
        <v xml:space="preserve"> </v>
      </c>
      <c r="CR721" s="562" t="str">
        <f t="shared" si="96"/>
        <v xml:space="preserve"> </v>
      </c>
      <c r="CS721" s="81"/>
      <c r="CT721" s="515"/>
    </row>
    <row r="722" spans="1:98" s="86" customFormat="1" ht="12.75" x14ac:dyDescent="0.25">
      <c r="A722" s="365"/>
      <c r="B722" s="147">
        <f>Demography!B721</f>
        <v>0</v>
      </c>
      <c r="C722" s="147">
        <f>Demography!C721</f>
        <v>0</v>
      </c>
      <c r="D722" s="148">
        <f>Demography!D721</f>
        <v>0</v>
      </c>
      <c r="E722" s="148">
        <f>Demography!E721</f>
        <v>0</v>
      </c>
      <c r="F722" s="148">
        <f>Demography!F721</f>
        <v>0</v>
      </c>
      <c r="G722" s="81"/>
      <c r="H722" s="256"/>
      <c r="I722" s="257"/>
      <c r="J722" s="257"/>
      <c r="K722" s="256"/>
      <c r="L722" s="240"/>
      <c r="M722" s="257"/>
      <c r="N722" s="256"/>
      <c r="O722" s="240"/>
      <c r="P722" s="261"/>
      <c r="Q722" s="261"/>
      <c r="R722" s="261"/>
      <c r="S722" s="261"/>
      <c r="T722" s="261"/>
      <c r="U722" s="522"/>
      <c r="V722" s="256"/>
      <c r="W722" s="238"/>
      <c r="X722" s="238"/>
      <c r="Y722" s="81"/>
      <c r="Z722" s="256"/>
      <c r="AA722" s="150"/>
      <c r="AB722" s="150"/>
      <c r="AC722" s="81"/>
      <c r="AD722" s="240"/>
      <c r="AE722" s="240"/>
      <c r="AF722" s="256"/>
      <c r="AG722" s="240"/>
      <c r="AH722" s="256"/>
      <c r="AI722" s="256"/>
      <c r="AJ722" s="256"/>
      <c r="AK722" s="245"/>
      <c r="AL722" s="245"/>
      <c r="AM722" s="245"/>
      <c r="AN722" s="245"/>
      <c r="AO722" s="245"/>
      <c r="AP722" s="523"/>
      <c r="AQ722" s="245"/>
      <c r="AR722" s="245"/>
      <c r="AS722" s="245"/>
      <c r="AT722" s="245"/>
      <c r="AU722" s="245"/>
      <c r="AV722" s="245"/>
      <c r="AW722" s="245"/>
      <c r="AX722" s="245"/>
      <c r="AY722" s="245"/>
      <c r="AZ722" s="245"/>
      <c r="BA722" s="245"/>
      <c r="BB722" s="245"/>
      <c r="BC722" s="245"/>
      <c r="BD722" s="245"/>
      <c r="BE722" s="247"/>
      <c r="BF722" s="523"/>
      <c r="BG722" s="561" t="str">
        <f t="shared" si="89"/>
        <v xml:space="preserve"> </v>
      </c>
      <c r="BH722" s="561" t="str">
        <f t="shared" si="91"/>
        <v xml:space="preserve"> </v>
      </c>
      <c r="BI722" s="561" t="str">
        <f t="shared" si="92"/>
        <v xml:space="preserve"> </v>
      </c>
      <c r="BJ722" s="561" t="str">
        <f t="shared" si="93"/>
        <v xml:space="preserve"> </v>
      </c>
      <c r="BK722" s="523"/>
      <c r="BL722" s="240"/>
      <c r="BM722" s="240"/>
      <c r="BN722" s="256"/>
      <c r="BO722" s="240"/>
      <c r="BP722" s="256"/>
      <c r="BQ722" s="256"/>
      <c r="BR722" s="256"/>
      <c r="BS722" s="245"/>
      <c r="BT722" s="245"/>
      <c r="BU722" s="245"/>
      <c r="BV722" s="245"/>
      <c r="BW722" s="245"/>
      <c r="BX722" s="523"/>
      <c r="BY722" s="245"/>
      <c r="BZ722" s="245"/>
      <c r="CA722" s="245"/>
      <c r="CB722" s="245"/>
      <c r="CC722" s="245"/>
      <c r="CD722" s="245"/>
      <c r="CE722" s="245"/>
      <c r="CF722" s="245"/>
      <c r="CG722" s="245"/>
      <c r="CH722" s="245"/>
      <c r="CI722" s="245"/>
      <c r="CJ722" s="245"/>
      <c r="CK722" s="245"/>
      <c r="CL722" s="245"/>
      <c r="CM722" s="247"/>
      <c r="CN722" s="523"/>
      <c r="CO722" s="561" t="str">
        <f t="shared" si="90"/>
        <v xml:space="preserve"> </v>
      </c>
      <c r="CP722" s="561" t="str">
        <f t="shared" si="94"/>
        <v xml:space="preserve"> </v>
      </c>
      <c r="CQ722" s="561" t="str">
        <f t="shared" si="95"/>
        <v xml:space="preserve"> </v>
      </c>
      <c r="CR722" s="561" t="str">
        <f t="shared" si="96"/>
        <v xml:space="preserve"> </v>
      </c>
      <c r="CS722" s="81"/>
      <c r="CT722" s="254"/>
    </row>
    <row r="723" spans="1:98" s="86" customFormat="1" ht="12.75" x14ac:dyDescent="0.25">
      <c r="A723" s="365"/>
      <c r="B723" s="361">
        <f>Demography!B722</f>
        <v>0</v>
      </c>
      <c r="C723" s="361">
        <f>Demography!C722</f>
        <v>0</v>
      </c>
      <c r="D723" s="362">
        <f>Demography!D722</f>
        <v>0</v>
      </c>
      <c r="E723" s="362">
        <f>Demography!E722</f>
        <v>0</v>
      </c>
      <c r="F723" s="362">
        <f>Demography!F722</f>
        <v>0</v>
      </c>
      <c r="G723" s="81"/>
      <c r="H723" s="241"/>
      <c r="I723" s="478"/>
      <c r="J723" s="478"/>
      <c r="K723" s="241"/>
      <c r="L723" s="242"/>
      <c r="M723" s="478"/>
      <c r="N723" s="241"/>
      <c r="O723" s="242"/>
      <c r="P723" s="243"/>
      <c r="Q723" s="243"/>
      <c r="R723" s="243"/>
      <c r="S723" s="243"/>
      <c r="T723" s="243"/>
      <c r="U723" s="524"/>
      <c r="V723" s="241"/>
      <c r="W723" s="415"/>
      <c r="X723" s="415"/>
      <c r="Y723" s="81"/>
      <c r="Z723" s="241"/>
      <c r="AA723" s="416"/>
      <c r="AB723" s="416"/>
      <c r="AC723" s="81"/>
      <c r="AD723" s="242"/>
      <c r="AE723" s="242"/>
      <c r="AF723" s="241"/>
      <c r="AG723" s="242"/>
      <c r="AH723" s="241"/>
      <c r="AI723" s="241"/>
      <c r="AJ723" s="241"/>
      <c r="AK723" s="246"/>
      <c r="AL723" s="246"/>
      <c r="AM723" s="246"/>
      <c r="AN723" s="246"/>
      <c r="AO723" s="246"/>
      <c r="AP723" s="523"/>
      <c r="AQ723" s="246"/>
      <c r="AR723" s="246"/>
      <c r="AS723" s="246"/>
      <c r="AT723" s="246"/>
      <c r="AU723" s="246"/>
      <c r="AV723" s="246"/>
      <c r="AW723" s="246"/>
      <c r="AX723" s="246"/>
      <c r="AY723" s="246"/>
      <c r="AZ723" s="246"/>
      <c r="BA723" s="246"/>
      <c r="BB723" s="246"/>
      <c r="BC723" s="246"/>
      <c r="BD723" s="246"/>
      <c r="BE723" s="248"/>
      <c r="BF723" s="523"/>
      <c r="BG723" s="562" t="str">
        <f t="shared" si="89"/>
        <v xml:space="preserve"> </v>
      </c>
      <c r="BH723" s="562" t="str">
        <f t="shared" si="91"/>
        <v xml:space="preserve"> </v>
      </c>
      <c r="BI723" s="562" t="str">
        <f t="shared" si="92"/>
        <v xml:space="preserve"> </v>
      </c>
      <c r="BJ723" s="562" t="str">
        <f t="shared" si="93"/>
        <v xml:space="preserve"> </v>
      </c>
      <c r="BK723" s="523"/>
      <c r="BL723" s="242"/>
      <c r="BM723" s="242"/>
      <c r="BN723" s="241"/>
      <c r="BO723" s="242"/>
      <c r="BP723" s="241"/>
      <c r="BQ723" s="241"/>
      <c r="BR723" s="241"/>
      <c r="BS723" s="246"/>
      <c r="BT723" s="246"/>
      <c r="BU723" s="246"/>
      <c r="BV723" s="246"/>
      <c r="BW723" s="246"/>
      <c r="BX723" s="523"/>
      <c r="BY723" s="246"/>
      <c r="BZ723" s="246"/>
      <c r="CA723" s="246"/>
      <c r="CB723" s="246"/>
      <c r="CC723" s="246"/>
      <c r="CD723" s="246"/>
      <c r="CE723" s="246"/>
      <c r="CF723" s="246"/>
      <c r="CG723" s="246"/>
      <c r="CH723" s="246"/>
      <c r="CI723" s="246"/>
      <c r="CJ723" s="246"/>
      <c r="CK723" s="246"/>
      <c r="CL723" s="246"/>
      <c r="CM723" s="248"/>
      <c r="CN723" s="523"/>
      <c r="CO723" s="562" t="str">
        <f t="shared" si="90"/>
        <v xml:space="preserve"> </v>
      </c>
      <c r="CP723" s="562" t="str">
        <f t="shared" si="94"/>
        <v xml:space="preserve"> </v>
      </c>
      <c r="CQ723" s="562" t="str">
        <f t="shared" si="95"/>
        <v xml:space="preserve"> </v>
      </c>
      <c r="CR723" s="562" t="str">
        <f t="shared" si="96"/>
        <v xml:space="preserve"> </v>
      </c>
      <c r="CS723" s="81"/>
      <c r="CT723" s="515"/>
    </row>
    <row r="724" spans="1:98" s="86" customFormat="1" ht="12.75" x14ac:dyDescent="0.25">
      <c r="A724" s="365"/>
      <c r="B724" s="147">
        <f>Demography!B723</f>
        <v>0</v>
      </c>
      <c r="C724" s="147">
        <f>Demography!C723</f>
        <v>0</v>
      </c>
      <c r="D724" s="148">
        <f>Demography!D723</f>
        <v>0</v>
      </c>
      <c r="E724" s="148">
        <f>Demography!E723</f>
        <v>0</v>
      </c>
      <c r="F724" s="148">
        <f>Demography!F723</f>
        <v>0</v>
      </c>
      <c r="G724" s="81"/>
      <c r="H724" s="256"/>
      <c r="I724" s="257"/>
      <c r="J724" s="257"/>
      <c r="K724" s="256"/>
      <c r="L724" s="240"/>
      <c r="M724" s="257"/>
      <c r="N724" s="256"/>
      <c r="O724" s="240"/>
      <c r="P724" s="261"/>
      <c r="Q724" s="261"/>
      <c r="R724" s="261"/>
      <c r="S724" s="261"/>
      <c r="T724" s="261"/>
      <c r="U724" s="522"/>
      <c r="V724" s="256"/>
      <c r="W724" s="238"/>
      <c r="X724" s="238"/>
      <c r="Y724" s="81"/>
      <c r="Z724" s="256"/>
      <c r="AA724" s="150"/>
      <c r="AB724" s="150"/>
      <c r="AC724" s="81"/>
      <c r="AD724" s="240"/>
      <c r="AE724" s="240"/>
      <c r="AF724" s="256"/>
      <c r="AG724" s="240"/>
      <c r="AH724" s="256"/>
      <c r="AI724" s="256"/>
      <c r="AJ724" s="256"/>
      <c r="AK724" s="245"/>
      <c r="AL724" s="245"/>
      <c r="AM724" s="245"/>
      <c r="AN724" s="245"/>
      <c r="AO724" s="245"/>
      <c r="AP724" s="523"/>
      <c r="AQ724" s="245"/>
      <c r="AR724" s="245"/>
      <c r="AS724" s="245"/>
      <c r="AT724" s="245"/>
      <c r="AU724" s="245"/>
      <c r="AV724" s="245"/>
      <c r="AW724" s="245"/>
      <c r="AX724" s="245"/>
      <c r="AY724" s="245"/>
      <c r="AZ724" s="245"/>
      <c r="BA724" s="245"/>
      <c r="BB724" s="245"/>
      <c r="BC724" s="245"/>
      <c r="BD724" s="245"/>
      <c r="BE724" s="247"/>
      <c r="BF724" s="523"/>
      <c r="BG724" s="561" t="str">
        <f t="shared" ref="BG724:BG787" si="97">IF(AI724=0," ",AQ724/AK724)</f>
        <v xml:space="preserve"> </v>
      </c>
      <c r="BH724" s="561" t="str">
        <f t="shared" si="91"/>
        <v xml:space="preserve"> </v>
      </c>
      <c r="BI724" s="561" t="str">
        <f t="shared" si="92"/>
        <v xml:space="preserve"> </v>
      </c>
      <c r="BJ724" s="561" t="str">
        <f t="shared" si="93"/>
        <v xml:space="preserve"> </v>
      </c>
      <c r="BK724" s="523"/>
      <c r="BL724" s="240"/>
      <c r="BM724" s="240"/>
      <c r="BN724" s="256"/>
      <c r="BO724" s="240"/>
      <c r="BP724" s="256"/>
      <c r="BQ724" s="256"/>
      <c r="BR724" s="256"/>
      <c r="BS724" s="245"/>
      <c r="BT724" s="245"/>
      <c r="BU724" s="245"/>
      <c r="BV724" s="245"/>
      <c r="BW724" s="245"/>
      <c r="BX724" s="523"/>
      <c r="BY724" s="245"/>
      <c r="BZ724" s="245"/>
      <c r="CA724" s="245"/>
      <c r="CB724" s="245"/>
      <c r="CC724" s="245"/>
      <c r="CD724" s="245"/>
      <c r="CE724" s="245"/>
      <c r="CF724" s="245"/>
      <c r="CG724" s="245"/>
      <c r="CH724" s="245"/>
      <c r="CI724" s="245"/>
      <c r="CJ724" s="245"/>
      <c r="CK724" s="245"/>
      <c r="CL724" s="245"/>
      <c r="CM724" s="247"/>
      <c r="CN724" s="523"/>
      <c r="CO724" s="561" t="str">
        <f t="shared" ref="CO724:CO787" si="98">IF(BQ724=0," ",BY724/BS724)</f>
        <v xml:space="preserve"> </v>
      </c>
      <c r="CP724" s="561" t="str">
        <f t="shared" si="94"/>
        <v xml:space="preserve"> </v>
      </c>
      <c r="CQ724" s="561" t="str">
        <f t="shared" si="95"/>
        <v xml:space="preserve"> </v>
      </c>
      <c r="CR724" s="561" t="str">
        <f t="shared" si="96"/>
        <v xml:space="preserve"> </v>
      </c>
      <c r="CS724" s="81"/>
      <c r="CT724" s="254"/>
    </row>
    <row r="725" spans="1:98" s="86" customFormat="1" ht="12.75" x14ac:dyDescent="0.25">
      <c r="A725" s="365"/>
      <c r="B725" s="361">
        <f>Demography!B724</f>
        <v>0</v>
      </c>
      <c r="C725" s="361">
        <f>Demography!C724</f>
        <v>0</v>
      </c>
      <c r="D725" s="362">
        <f>Demography!D724</f>
        <v>0</v>
      </c>
      <c r="E725" s="362">
        <f>Demography!E724</f>
        <v>0</v>
      </c>
      <c r="F725" s="362">
        <f>Demography!F724</f>
        <v>0</v>
      </c>
      <c r="G725" s="81"/>
      <c r="H725" s="241"/>
      <c r="I725" s="478"/>
      <c r="J725" s="478"/>
      <c r="K725" s="241"/>
      <c r="L725" s="242"/>
      <c r="M725" s="478"/>
      <c r="N725" s="241"/>
      <c r="O725" s="242"/>
      <c r="P725" s="243"/>
      <c r="Q725" s="243"/>
      <c r="R725" s="243"/>
      <c r="S725" s="243"/>
      <c r="T725" s="243"/>
      <c r="U725" s="524"/>
      <c r="V725" s="241"/>
      <c r="W725" s="415"/>
      <c r="X725" s="415"/>
      <c r="Y725" s="81"/>
      <c r="Z725" s="241"/>
      <c r="AA725" s="416"/>
      <c r="AB725" s="416"/>
      <c r="AC725" s="81"/>
      <c r="AD725" s="242"/>
      <c r="AE725" s="242"/>
      <c r="AF725" s="241"/>
      <c r="AG725" s="242"/>
      <c r="AH725" s="241"/>
      <c r="AI725" s="241"/>
      <c r="AJ725" s="241"/>
      <c r="AK725" s="246"/>
      <c r="AL725" s="246"/>
      <c r="AM725" s="246"/>
      <c r="AN725" s="246"/>
      <c r="AO725" s="246"/>
      <c r="AP725" s="523"/>
      <c r="AQ725" s="246"/>
      <c r="AR725" s="246"/>
      <c r="AS725" s="246"/>
      <c r="AT725" s="246"/>
      <c r="AU725" s="246"/>
      <c r="AV725" s="246"/>
      <c r="AW725" s="246"/>
      <c r="AX725" s="246"/>
      <c r="AY725" s="246"/>
      <c r="AZ725" s="246"/>
      <c r="BA725" s="246"/>
      <c r="BB725" s="246"/>
      <c r="BC725" s="246"/>
      <c r="BD725" s="246"/>
      <c r="BE725" s="248"/>
      <c r="BF725" s="523"/>
      <c r="BG725" s="562" t="str">
        <f t="shared" si="97"/>
        <v xml:space="preserve"> </v>
      </c>
      <c r="BH725" s="562" t="str">
        <f t="shared" ref="BH725:BH788" si="99">IF(OR(AI725=0,P725=0)," ",AQ725/P725)</f>
        <v xml:space="preserve"> </v>
      </c>
      <c r="BI725" s="562" t="str">
        <f t="shared" ref="BI725:BI788" si="100">IF(OR(AI725&gt;5, AI725&lt;1)," ",AR725/AL725)</f>
        <v xml:space="preserve"> </v>
      </c>
      <c r="BJ725" s="562" t="str">
        <f t="shared" ref="BJ725:BJ788" si="101">IF(OR(AI725&gt;5,AI725&lt;1,P725=0)," ",AR725/P725)</f>
        <v xml:space="preserve"> </v>
      </c>
      <c r="BK725" s="523"/>
      <c r="BL725" s="242"/>
      <c r="BM725" s="242"/>
      <c r="BN725" s="241"/>
      <c r="BO725" s="242"/>
      <c r="BP725" s="241"/>
      <c r="BQ725" s="241"/>
      <c r="BR725" s="241"/>
      <c r="BS725" s="246"/>
      <c r="BT725" s="246"/>
      <c r="BU725" s="246"/>
      <c r="BV725" s="246"/>
      <c r="BW725" s="246"/>
      <c r="BX725" s="523"/>
      <c r="BY725" s="246"/>
      <c r="BZ725" s="246"/>
      <c r="CA725" s="246"/>
      <c r="CB725" s="246"/>
      <c r="CC725" s="246"/>
      <c r="CD725" s="246"/>
      <c r="CE725" s="246"/>
      <c r="CF725" s="246"/>
      <c r="CG725" s="246"/>
      <c r="CH725" s="246"/>
      <c r="CI725" s="246"/>
      <c r="CJ725" s="246"/>
      <c r="CK725" s="246"/>
      <c r="CL725" s="246"/>
      <c r="CM725" s="248"/>
      <c r="CN725" s="523"/>
      <c r="CO725" s="562" t="str">
        <f t="shared" si="98"/>
        <v xml:space="preserve"> </v>
      </c>
      <c r="CP725" s="562" t="str">
        <f t="shared" ref="CP725:CP788" si="102">IF(OR(BQ725=0,P725=0)," ",BY725/P725)</f>
        <v xml:space="preserve"> </v>
      </c>
      <c r="CQ725" s="562" t="str">
        <f t="shared" ref="CQ725:CQ788" si="103">IF(OR(BQ725&gt;5, BQ725&lt;1)," ",BZ725/BT725)</f>
        <v xml:space="preserve"> </v>
      </c>
      <c r="CR725" s="562" t="str">
        <f t="shared" ref="CR725:CR788" si="104">IF(OR(BQ725&gt;5,BQ725&lt;1,P725=0)," ",BZ725/P725)</f>
        <v xml:space="preserve"> </v>
      </c>
      <c r="CS725" s="81"/>
      <c r="CT725" s="515"/>
    </row>
    <row r="726" spans="1:98" s="86" customFormat="1" ht="12.75" x14ac:dyDescent="0.25">
      <c r="A726" s="365"/>
      <c r="B726" s="147">
        <f>Demography!B725</f>
        <v>0</v>
      </c>
      <c r="C726" s="147">
        <f>Demography!C725</f>
        <v>0</v>
      </c>
      <c r="D726" s="148">
        <f>Demography!D725</f>
        <v>0</v>
      </c>
      <c r="E726" s="148">
        <f>Demography!E725</f>
        <v>0</v>
      </c>
      <c r="F726" s="148">
        <f>Demography!F725</f>
        <v>0</v>
      </c>
      <c r="G726" s="81"/>
      <c r="H726" s="256"/>
      <c r="I726" s="257"/>
      <c r="J726" s="257"/>
      <c r="K726" s="256"/>
      <c r="L726" s="240"/>
      <c r="M726" s="257"/>
      <c r="N726" s="256"/>
      <c r="O726" s="240"/>
      <c r="P726" s="261"/>
      <c r="Q726" s="261"/>
      <c r="R726" s="261"/>
      <c r="S726" s="261"/>
      <c r="T726" s="261"/>
      <c r="U726" s="522"/>
      <c r="V726" s="256"/>
      <c r="W726" s="238"/>
      <c r="X726" s="238"/>
      <c r="Y726" s="81"/>
      <c r="Z726" s="256"/>
      <c r="AA726" s="150"/>
      <c r="AB726" s="150"/>
      <c r="AC726" s="81"/>
      <c r="AD726" s="240"/>
      <c r="AE726" s="240"/>
      <c r="AF726" s="256"/>
      <c r="AG726" s="240"/>
      <c r="AH726" s="256"/>
      <c r="AI726" s="256"/>
      <c r="AJ726" s="256"/>
      <c r="AK726" s="245"/>
      <c r="AL726" s="245"/>
      <c r="AM726" s="245"/>
      <c r="AN726" s="245"/>
      <c r="AO726" s="245"/>
      <c r="AP726" s="523"/>
      <c r="AQ726" s="245"/>
      <c r="AR726" s="245"/>
      <c r="AS726" s="245"/>
      <c r="AT726" s="245"/>
      <c r="AU726" s="245"/>
      <c r="AV726" s="245"/>
      <c r="AW726" s="245"/>
      <c r="AX726" s="245"/>
      <c r="AY726" s="245"/>
      <c r="AZ726" s="245"/>
      <c r="BA726" s="245"/>
      <c r="BB726" s="245"/>
      <c r="BC726" s="245"/>
      <c r="BD726" s="245"/>
      <c r="BE726" s="247"/>
      <c r="BF726" s="523"/>
      <c r="BG726" s="561" t="str">
        <f t="shared" si="97"/>
        <v xml:space="preserve"> </v>
      </c>
      <c r="BH726" s="561" t="str">
        <f t="shared" si="99"/>
        <v xml:space="preserve"> </v>
      </c>
      <c r="BI726" s="561" t="str">
        <f t="shared" si="100"/>
        <v xml:space="preserve"> </v>
      </c>
      <c r="BJ726" s="561" t="str">
        <f t="shared" si="101"/>
        <v xml:space="preserve"> </v>
      </c>
      <c r="BK726" s="523"/>
      <c r="BL726" s="240"/>
      <c r="BM726" s="240"/>
      <c r="BN726" s="256"/>
      <c r="BO726" s="240"/>
      <c r="BP726" s="256"/>
      <c r="BQ726" s="256"/>
      <c r="BR726" s="256"/>
      <c r="BS726" s="245"/>
      <c r="BT726" s="245"/>
      <c r="BU726" s="245"/>
      <c r="BV726" s="245"/>
      <c r="BW726" s="245"/>
      <c r="BX726" s="523"/>
      <c r="BY726" s="245"/>
      <c r="BZ726" s="245"/>
      <c r="CA726" s="245"/>
      <c r="CB726" s="245"/>
      <c r="CC726" s="245"/>
      <c r="CD726" s="245"/>
      <c r="CE726" s="245"/>
      <c r="CF726" s="245"/>
      <c r="CG726" s="245"/>
      <c r="CH726" s="245"/>
      <c r="CI726" s="245"/>
      <c r="CJ726" s="245"/>
      <c r="CK726" s="245"/>
      <c r="CL726" s="245"/>
      <c r="CM726" s="247"/>
      <c r="CN726" s="523"/>
      <c r="CO726" s="561" t="str">
        <f t="shared" si="98"/>
        <v xml:space="preserve"> </v>
      </c>
      <c r="CP726" s="561" t="str">
        <f t="shared" si="102"/>
        <v xml:space="preserve"> </v>
      </c>
      <c r="CQ726" s="561" t="str">
        <f t="shared" si="103"/>
        <v xml:space="preserve"> </v>
      </c>
      <c r="CR726" s="561" t="str">
        <f t="shared" si="104"/>
        <v xml:space="preserve"> </v>
      </c>
      <c r="CS726" s="81"/>
      <c r="CT726" s="254"/>
    </row>
    <row r="727" spans="1:98" s="86" customFormat="1" ht="12.75" x14ac:dyDescent="0.25">
      <c r="A727" s="365"/>
      <c r="B727" s="361">
        <f>Demography!B726</f>
        <v>0</v>
      </c>
      <c r="C727" s="361">
        <f>Demography!C726</f>
        <v>0</v>
      </c>
      <c r="D727" s="362">
        <f>Demography!D726</f>
        <v>0</v>
      </c>
      <c r="E727" s="362">
        <f>Demography!E726</f>
        <v>0</v>
      </c>
      <c r="F727" s="362">
        <f>Demography!F726</f>
        <v>0</v>
      </c>
      <c r="G727" s="81"/>
      <c r="H727" s="241"/>
      <c r="I727" s="478"/>
      <c r="J727" s="478"/>
      <c r="K727" s="241"/>
      <c r="L727" s="242"/>
      <c r="M727" s="478"/>
      <c r="N727" s="241"/>
      <c r="O727" s="242"/>
      <c r="P727" s="243"/>
      <c r="Q727" s="243"/>
      <c r="R727" s="243"/>
      <c r="S727" s="243"/>
      <c r="T727" s="243"/>
      <c r="U727" s="524"/>
      <c r="V727" s="241"/>
      <c r="W727" s="415"/>
      <c r="X727" s="415"/>
      <c r="Y727" s="81"/>
      <c r="Z727" s="241"/>
      <c r="AA727" s="416"/>
      <c r="AB727" s="416"/>
      <c r="AC727" s="81"/>
      <c r="AD727" s="242"/>
      <c r="AE727" s="242"/>
      <c r="AF727" s="241"/>
      <c r="AG727" s="242"/>
      <c r="AH727" s="241"/>
      <c r="AI727" s="241"/>
      <c r="AJ727" s="241"/>
      <c r="AK727" s="246"/>
      <c r="AL727" s="246"/>
      <c r="AM727" s="246"/>
      <c r="AN727" s="246"/>
      <c r="AO727" s="246"/>
      <c r="AP727" s="523"/>
      <c r="AQ727" s="246"/>
      <c r="AR727" s="246"/>
      <c r="AS727" s="246"/>
      <c r="AT727" s="246"/>
      <c r="AU727" s="246"/>
      <c r="AV727" s="246"/>
      <c r="AW727" s="246"/>
      <c r="AX727" s="246"/>
      <c r="AY727" s="246"/>
      <c r="AZ727" s="246"/>
      <c r="BA727" s="246"/>
      <c r="BB727" s="246"/>
      <c r="BC727" s="246"/>
      <c r="BD727" s="246"/>
      <c r="BE727" s="248"/>
      <c r="BF727" s="523"/>
      <c r="BG727" s="562" t="str">
        <f t="shared" si="97"/>
        <v xml:space="preserve"> </v>
      </c>
      <c r="BH727" s="562" t="str">
        <f t="shared" si="99"/>
        <v xml:space="preserve"> </v>
      </c>
      <c r="BI727" s="562" t="str">
        <f t="shared" si="100"/>
        <v xml:space="preserve"> </v>
      </c>
      <c r="BJ727" s="562" t="str">
        <f t="shared" si="101"/>
        <v xml:space="preserve"> </v>
      </c>
      <c r="BK727" s="523"/>
      <c r="BL727" s="242"/>
      <c r="BM727" s="242"/>
      <c r="BN727" s="241"/>
      <c r="BO727" s="242"/>
      <c r="BP727" s="241"/>
      <c r="BQ727" s="241"/>
      <c r="BR727" s="241"/>
      <c r="BS727" s="246"/>
      <c r="BT727" s="246"/>
      <c r="BU727" s="246"/>
      <c r="BV727" s="246"/>
      <c r="BW727" s="246"/>
      <c r="BX727" s="523"/>
      <c r="BY727" s="246"/>
      <c r="BZ727" s="246"/>
      <c r="CA727" s="246"/>
      <c r="CB727" s="246"/>
      <c r="CC727" s="246"/>
      <c r="CD727" s="246"/>
      <c r="CE727" s="246"/>
      <c r="CF727" s="246"/>
      <c r="CG727" s="246"/>
      <c r="CH727" s="246"/>
      <c r="CI727" s="246"/>
      <c r="CJ727" s="246"/>
      <c r="CK727" s="246"/>
      <c r="CL727" s="246"/>
      <c r="CM727" s="248"/>
      <c r="CN727" s="523"/>
      <c r="CO727" s="562" t="str">
        <f t="shared" si="98"/>
        <v xml:space="preserve"> </v>
      </c>
      <c r="CP727" s="562" t="str">
        <f t="shared" si="102"/>
        <v xml:space="preserve"> </v>
      </c>
      <c r="CQ727" s="562" t="str">
        <f t="shared" si="103"/>
        <v xml:space="preserve"> </v>
      </c>
      <c r="CR727" s="562" t="str">
        <f t="shared" si="104"/>
        <v xml:space="preserve"> </v>
      </c>
      <c r="CS727" s="81"/>
      <c r="CT727" s="515"/>
    </row>
    <row r="728" spans="1:98" s="86" customFormat="1" ht="12.75" x14ac:dyDescent="0.25">
      <c r="A728" s="365"/>
      <c r="B728" s="147">
        <f>Demography!B727</f>
        <v>0</v>
      </c>
      <c r="C728" s="147">
        <f>Demography!C727</f>
        <v>0</v>
      </c>
      <c r="D728" s="148">
        <f>Demography!D727</f>
        <v>0</v>
      </c>
      <c r="E728" s="148">
        <f>Demography!E727</f>
        <v>0</v>
      </c>
      <c r="F728" s="148">
        <f>Demography!F727</f>
        <v>0</v>
      </c>
      <c r="G728" s="81"/>
      <c r="H728" s="256"/>
      <c r="I728" s="257"/>
      <c r="J728" s="257"/>
      <c r="K728" s="256"/>
      <c r="L728" s="240"/>
      <c r="M728" s="257"/>
      <c r="N728" s="256"/>
      <c r="O728" s="240"/>
      <c r="P728" s="261"/>
      <c r="Q728" s="261"/>
      <c r="R728" s="261"/>
      <c r="S728" s="261"/>
      <c r="T728" s="261"/>
      <c r="U728" s="522"/>
      <c r="V728" s="256"/>
      <c r="W728" s="238"/>
      <c r="X728" s="238"/>
      <c r="Y728" s="81"/>
      <c r="Z728" s="256"/>
      <c r="AA728" s="150"/>
      <c r="AB728" s="150"/>
      <c r="AC728" s="81"/>
      <c r="AD728" s="240"/>
      <c r="AE728" s="240"/>
      <c r="AF728" s="256"/>
      <c r="AG728" s="240"/>
      <c r="AH728" s="256"/>
      <c r="AI728" s="256"/>
      <c r="AJ728" s="256"/>
      <c r="AK728" s="245"/>
      <c r="AL728" s="245"/>
      <c r="AM728" s="245"/>
      <c r="AN728" s="245"/>
      <c r="AO728" s="245"/>
      <c r="AP728" s="523"/>
      <c r="AQ728" s="245"/>
      <c r="AR728" s="245"/>
      <c r="AS728" s="245"/>
      <c r="AT728" s="245"/>
      <c r="AU728" s="245"/>
      <c r="AV728" s="245"/>
      <c r="AW728" s="245"/>
      <c r="AX728" s="245"/>
      <c r="AY728" s="245"/>
      <c r="AZ728" s="245"/>
      <c r="BA728" s="245"/>
      <c r="BB728" s="245"/>
      <c r="BC728" s="245"/>
      <c r="BD728" s="245"/>
      <c r="BE728" s="247"/>
      <c r="BF728" s="523"/>
      <c r="BG728" s="561" t="str">
        <f t="shared" si="97"/>
        <v xml:space="preserve"> </v>
      </c>
      <c r="BH728" s="561" t="str">
        <f t="shared" si="99"/>
        <v xml:space="preserve"> </v>
      </c>
      <c r="BI728" s="561" t="str">
        <f t="shared" si="100"/>
        <v xml:space="preserve"> </v>
      </c>
      <c r="BJ728" s="561" t="str">
        <f t="shared" si="101"/>
        <v xml:space="preserve"> </v>
      </c>
      <c r="BK728" s="523"/>
      <c r="BL728" s="240"/>
      <c r="BM728" s="240"/>
      <c r="BN728" s="256"/>
      <c r="BO728" s="240"/>
      <c r="BP728" s="256"/>
      <c r="BQ728" s="256"/>
      <c r="BR728" s="256"/>
      <c r="BS728" s="245"/>
      <c r="BT728" s="245"/>
      <c r="BU728" s="245"/>
      <c r="BV728" s="245"/>
      <c r="BW728" s="245"/>
      <c r="BX728" s="523"/>
      <c r="BY728" s="245"/>
      <c r="BZ728" s="245"/>
      <c r="CA728" s="245"/>
      <c r="CB728" s="245"/>
      <c r="CC728" s="245"/>
      <c r="CD728" s="245"/>
      <c r="CE728" s="245"/>
      <c r="CF728" s="245"/>
      <c r="CG728" s="245"/>
      <c r="CH728" s="245"/>
      <c r="CI728" s="245"/>
      <c r="CJ728" s="245"/>
      <c r="CK728" s="245"/>
      <c r="CL728" s="245"/>
      <c r="CM728" s="247"/>
      <c r="CN728" s="523"/>
      <c r="CO728" s="561" t="str">
        <f t="shared" si="98"/>
        <v xml:space="preserve"> </v>
      </c>
      <c r="CP728" s="561" t="str">
        <f t="shared" si="102"/>
        <v xml:space="preserve"> </v>
      </c>
      <c r="CQ728" s="561" t="str">
        <f t="shared" si="103"/>
        <v xml:space="preserve"> </v>
      </c>
      <c r="CR728" s="561" t="str">
        <f t="shared" si="104"/>
        <v xml:space="preserve"> </v>
      </c>
      <c r="CS728" s="81"/>
      <c r="CT728" s="254"/>
    </row>
    <row r="729" spans="1:98" s="86" customFormat="1" ht="12.75" x14ac:dyDescent="0.25">
      <c r="A729" s="365"/>
      <c r="B729" s="361">
        <f>Demography!B728</f>
        <v>0</v>
      </c>
      <c r="C729" s="361">
        <f>Demography!C728</f>
        <v>0</v>
      </c>
      <c r="D729" s="362">
        <f>Demography!D728</f>
        <v>0</v>
      </c>
      <c r="E729" s="362">
        <f>Demography!E728</f>
        <v>0</v>
      </c>
      <c r="F729" s="362">
        <f>Demography!F728</f>
        <v>0</v>
      </c>
      <c r="G729" s="81"/>
      <c r="H729" s="241"/>
      <c r="I729" s="478"/>
      <c r="J729" s="478"/>
      <c r="K729" s="241"/>
      <c r="L729" s="242"/>
      <c r="M729" s="478"/>
      <c r="N729" s="241"/>
      <c r="O729" s="242"/>
      <c r="P729" s="243"/>
      <c r="Q729" s="243"/>
      <c r="R729" s="243"/>
      <c r="S729" s="243"/>
      <c r="T729" s="243"/>
      <c r="U729" s="524"/>
      <c r="V729" s="241"/>
      <c r="W729" s="415"/>
      <c r="X729" s="415"/>
      <c r="Y729" s="81"/>
      <c r="Z729" s="241"/>
      <c r="AA729" s="416"/>
      <c r="AB729" s="416"/>
      <c r="AC729" s="81"/>
      <c r="AD729" s="242"/>
      <c r="AE729" s="242"/>
      <c r="AF729" s="241"/>
      <c r="AG729" s="242"/>
      <c r="AH729" s="241"/>
      <c r="AI729" s="241"/>
      <c r="AJ729" s="241"/>
      <c r="AK729" s="246"/>
      <c r="AL729" s="246"/>
      <c r="AM729" s="246"/>
      <c r="AN729" s="246"/>
      <c r="AO729" s="246"/>
      <c r="AP729" s="523"/>
      <c r="AQ729" s="246"/>
      <c r="AR729" s="246"/>
      <c r="AS729" s="246"/>
      <c r="AT729" s="246"/>
      <c r="AU729" s="246"/>
      <c r="AV729" s="246"/>
      <c r="AW729" s="246"/>
      <c r="AX729" s="246"/>
      <c r="AY729" s="246"/>
      <c r="AZ729" s="246"/>
      <c r="BA729" s="246"/>
      <c r="BB729" s="246"/>
      <c r="BC729" s="246"/>
      <c r="BD729" s="246"/>
      <c r="BE729" s="248"/>
      <c r="BF729" s="523"/>
      <c r="BG729" s="562" t="str">
        <f t="shared" si="97"/>
        <v xml:space="preserve"> </v>
      </c>
      <c r="BH729" s="562" t="str">
        <f t="shared" si="99"/>
        <v xml:space="preserve"> </v>
      </c>
      <c r="BI729" s="562" t="str">
        <f t="shared" si="100"/>
        <v xml:space="preserve"> </v>
      </c>
      <c r="BJ729" s="562" t="str">
        <f t="shared" si="101"/>
        <v xml:space="preserve"> </v>
      </c>
      <c r="BK729" s="523"/>
      <c r="BL729" s="242"/>
      <c r="BM729" s="242"/>
      <c r="BN729" s="241"/>
      <c r="BO729" s="242"/>
      <c r="BP729" s="241"/>
      <c r="BQ729" s="241"/>
      <c r="BR729" s="241"/>
      <c r="BS729" s="246"/>
      <c r="BT729" s="246"/>
      <c r="BU729" s="246"/>
      <c r="BV729" s="246"/>
      <c r="BW729" s="246"/>
      <c r="BX729" s="523"/>
      <c r="BY729" s="246"/>
      <c r="BZ729" s="246"/>
      <c r="CA729" s="246"/>
      <c r="CB729" s="246"/>
      <c r="CC729" s="246"/>
      <c r="CD729" s="246"/>
      <c r="CE729" s="246"/>
      <c r="CF729" s="246"/>
      <c r="CG729" s="246"/>
      <c r="CH729" s="246"/>
      <c r="CI729" s="246"/>
      <c r="CJ729" s="246"/>
      <c r="CK729" s="246"/>
      <c r="CL729" s="246"/>
      <c r="CM729" s="248"/>
      <c r="CN729" s="523"/>
      <c r="CO729" s="562" t="str">
        <f t="shared" si="98"/>
        <v xml:space="preserve"> </v>
      </c>
      <c r="CP729" s="562" t="str">
        <f t="shared" si="102"/>
        <v xml:space="preserve"> </v>
      </c>
      <c r="CQ729" s="562" t="str">
        <f t="shared" si="103"/>
        <v xml:space="preserve"> </v>
      </c>
      <c r="CR729" s="562" t="str">
        <f t="shared" si="104"/>
        <v xml:space="preserve"> </v>
      </c>
      <c r="CS729" s="81"/>
      <c r="CT729" s="515"/>
    </row>
    <row r="730" spans="1:98" s="86" customFormat="1" ht="12.75" x14ac:dyDescent="0.25">
      <c r="A730" s="365"/>
      <c r="B730" s="147">
        <f>Demography!B729</f>
        <v>0</v>
      </c>
      <c r="C730" s="147">
        <f>Demography!C729</f>
        <v>0</v>
      </c>
      <c r="D730" s="148">
        <f>Demography!D729</f>
        <v>0</v>
      </c>
      <c r="E730" s="148">
        <f>Demography!E729</f>
        <v>0</v>
      </c>
      <c r="F730" s="148">
        <f>Demography!F729</f>
        <v>0</v>
      </c>
      <c r="G730" s="81"/>
      <c r="H730" s="256"/>
      <c r="I730" s="257"/>
      <c r="J730" s="257"/>
      <c r="K730" s="256"/>
      <c r="L730" s="240"/>
      <c r="M730" s="257"/>
      <c r="N730" s="256"/>
      <c r="O730" s="240"/>
      <c r="P730" s="261"/>
      <c r="Q730" s="261"/>
      <c r="R730" s="261"/>
      <c r="S730" s="261"/>
      <c r="T730" s="261"/>
      <c r="U730" s="522"/>
      <c r="V730" s="256"/>
      <c r="W730" s="238"/>
      <c r="X730" s="238"/>
      <c r="Y730" s="81"/>
      <c r="Z730" s="256"/>
      <c r="AA730" s="150"/>
      <c r="AB730" s="150"/>
      <c r="AC730" s="81"/>
      <c r="AD730" s="240"/>
      <c r="AE730" s="240"/>
      <c r="AF730" s="256"/>
      <c r="AG730" s="240"/>
      <c r="AH730" s="256"/>
      <c r="AI730" s="256"/>
      <c r="AJ730" s="256"/>
      <c r="AK730" s="245"/>
      <c r="AL730" s="245"/>
      <c r="AM730" s="245"/>
      <c r="AN730" s="245"/>
      <c r="AO730" s="245"/>
      <c r="AP730" s="523"/>
      <c r="AQ730" s="245"/>
      <c r="AR730" s="245"/>
      <c r="AS730" s="245"/>
      <c r="AT730" s="245"/>
      <c r="AU730" s="245"/>
      <c r="AV730" s="245"/>
      <c r="AW730" s="245"/>
      <c r="AX730" s="245"/>
      <c r="AY730" s="245"/>
      <c r="AZ730" s="245"/>
      <c r="BA730" s="245"/>
      <c r="BB730" s="245"/>
      <c r="BC730" s="245"/>
      <c r="BD730" s="245"/>
      <c r="BE730" s="247"/>
      <c r="BF730" s="523"/>
      <c r="BG730" s="561" t="str">
        <f t="shared" si="97"/>
        <v xml:space="preserve"> </v>
      </c>
      <c r="BH730" s="561" t="str">
        <f t="shared" si="99"/>
        <v xml:space="preserve"> </v>
      </c>
      <c r="BI730" s="561" t="str">
        <f t="shared" si="100"/>
        <v xml:space="preserve"> </v>
      </c>
      <c r="BJ730" s="561" t="str">
        <f t="shared" si="101"/>
        <v xml:space="preserve"> </v>
      </c>
      <c r="BK730" s="523"/>
      <c r="BL730" s="240"/>
      <c r="BM730" s="240"/>
      <c r="BN730" s="256"/>
      <c r="BO730" s="240"/>
      <c r="BP730" s="256"/>
      <c r="BQ730" s="256"/>
      <c r="BR730" s="256"/>
      <c r="BS730" s="245"/>
      <c r="BT730" s="245"/>
      <c r="BU730" s="245"/>
      <c r="BV730" s="245"/>
      <c r="BW730" s="245"/>
      <c r="BX730" s="523"/>
      <c r="BY730" s="245"/>
      <c r="BZ730" s="245"/>
      <c r="CA730" s="245"/>
      <c r="CB730" s="245"/>
      <c r="CC730" s="245"/>
      <c r="CD730" s="245"/>
      <c r="CE730" s="245"/>
      <c r="CF730" s="245"/>
      <c r="CG730" s="245"/>
      <c r="CH730" s="245"/>
      <c r="CI730" s="245"/>
      <c r="CJ730" s="245"/>
      <c r="CK730" s="245"/>
      <c r="CL730" s="245"/>
      <c r="CM730" s="247"/>
      <c r="CN730" s="523"/>
      <c r="CO730" s="561" t="str">
        <f t="shared" si="98"/>
        <v xml:space="preserve"> </v>
      </c>
      <c r="CP730" s="561" t="str">
        <f t="shared" si="102"/>
        <v xml:space="preserve"> </v>
      </c>
      <c r="CQ730" s="561" t="str">
        <f t="shared" si="103"/>
        <v xml:space="preserve"> </v>
      </c>
      <c r="CR730" s="561" t="str">
        <f t="shared" si="104"/>
        <v xml:space="preserve"> </v>
      </c>
      <c r="CS730" s="81"/>
      <c r="CT730" s="254"/>
    </row>
    <row r="731" spans="1:98" s="86" customFormat="1" ht="12.75" x14ac:dyDescent="0.25">
      <c r="A731" s="365"/>
      <c r="B731" s="361">
        <f>Demography!B730</f>
        <v>0</v>
      </c>
      <c r="C731" s="361">
        <f>Demography!C730</f>
        <v>0</v>
      </c>
      <c r="D731" s="362">
        <f>Demography!D730</f>
        <v>0</v>
      </c>
      <c r="E731" s="362">
        <f>Demography!E730</f>
        <v>0</v>
      </c>
      <c r="F731" s="362">
        <f>Demography!F730</f>
        <v>0</v>
      </c>
      <c r="G731" s="81"/>
      <c r="H731" s="241"/>
      <c r="I731" s="478"/>
      <c r="J731" s="478"/>
      <c r="K731" s="241"/>
      <c r="L731" s="242"/>
      <c r="M731" s="478"/>
      <c r="N731" s="241"/>
      <c r="O731" s="242"/>
      <c r="P731" s="243"/>
      <c r="Q731" s="243"/>
      <c r="R731" s="243"/>
      <c r="S731" s="243"/>
      <c r="T731" s="243"/>
      <c r="U731" s="524"/>
      <c r="V731" s="241"/>
      <c r="W731" s="415"/>
      <c r="X731" s="415"/>
      <c r="Y731" s="81"/>
      <c r="Z731" s="241"/>
      <c r="AA731" s="416"/>
      <c r="AB731" s="416"/>
      <c r="AC731" s="81"/>
      <c r="AD731" s="242"/>
      <c r="AE731" s="242"/>
      <c r="AF731" s="241"/>
      <c r="AG731" s="242"/>
      <c r="AH731" s="241"/>
      <c r="AI731" s="241"/>
      <c r="AJ731" s="241"/>
      <c r="AK731" s="246"/>
      <c r="AL731" s="246"/>
      <c r="AM731" s="246"/>
      <c r="AN731" s="246"/>
      <c r="AO731" s="246"/>
      <c r="AP731" s="523"/>
      <c r="AQ731" s="246"/>
      <c r="AR731" s="246"/>
      <c r="AS731" s="246"/>
      <c r="AT731" s="246"/>
      <c r="AU731" s="246"/>
      <c r="AV731" s="246"/>
      <c r="AW731" s="246"/>
      <c r="AX731" s="246"/>
      <c r="AY731" s="246"/>
      <c r="AZ731" s="246"/>
      <c r="BA731" s="246"/>
      <c r="BB731" s="246"/>
      <c r="BC731" s="246"/>
      <c r="BD731" s="246"/>
      <c r="BE731" s="248"/>
      <c r="BF731" s="523"/>
      <c r="BG731" s="562" t="str">
        <f t="shared" si="97"/>
        <v xml:space="preserve"> </v>
      </c>
      <c r="BH731" s="562" t="str">
        <f t="shared" si="99"/>
        <v xml:space="preserve"> </v>
      </c>
      <c r="BI731" s="562" t="str">
        <f t="shared" si="100"/>
        <v xml:space="preserve"> </v>
      </c>
      <c r="BJ731" s="562" t="str">
        <f t="shared" si="101"/>
        <v xml:space="preserve"> </v>
      </c>
      <c r="BK731" s="523"/>
      <c r="BL731" s="242"/>
      <c r="BM731" s="242"/>
      <c r="BN731" s="241"/>
      <c r="BO731" s="242"/>
      <c r="BP731" s="241"/>
      <c r="BQ731" s="241"/>
      <c r="BR731" s="241"/>
      <c r="BS731" s="246"/>
      <c r="BT731" s="246"/>
      <c r="BU731" s="246"/>
      <c r="BV731" s="246"/>
      <c r="BW731" s="246"/>
      <c r="BX731" s="523"/>
      <c r="BY731" s="246"/>
      <c r="BZ731" s="246"/>
      <c r="CA731" s="246"/>
      <c r="CB731" s="246"/>
      <c r="CC731" s="246"/>
      <c r="CD731" s="246"/>
      <c r="CE731" s="246"/>
      <c r="CF731" s="246"/>
      <c r="CG731" s="246"/>
      <c r="CH731" s="246"/>
      <c r="CI731" s="246"/>
      <c r="CJ731" s="246"/>
      <c r="CK731" s="246"/>
      <c r="CL731" s="246"/>
      <c r="CM731" s="248"/>
      <c r="CN731" s="523"/>
      <c r="CO731" s="562" t="str">
        <f t="shared" si="98"/>
        <v xml:space="preserve"> </v>
      </c>
      <c r="CP731" s="562" t="str">
        <f t="shared" si="102"/>
        <v xml:space="preserve"> </v>
      </c>
      <c r="CQ731" s="562" t="str">
        <f t="shared" si="103"/>
        <v xml:space="preserve"> </v>
      </c>
      <c r="CR731" s="562" t="str">
        <f t="shared" si="104"/>
        <v xml:space="preserve"> </v>
      </c>
      <c r="CS731" s="81"/>
      <c r="CT731" s="515"/>
    </row>
    <row r="732" spans="1:98" s="86" customFormat="1" ht="12.75" x14ac:dyDescent="0.25">
      <c r="A732" s="365"/>
      <c r="B732" s="147">
        <f>Demography!B731</f>
        <v>0</v>
      </c>
      <c r="C732" s="147">
        <f>Demography!C731</f>
        <v>0</v>
      </c>
      <c r="D732" s="148">
        <f>Demography!D731</f>
        <v>0</v>
      </c>
      <c r="E732" s="148">
        <f>Demography!E731</f>
        <v>0</v>
      </c>
      <c r="F732" s="148">
        <f>Demography!F731</f>
        <v>0</v>
      </c>
      <c r="G732" s="81"/>
      <c r="H732" s="256"/>
      <c r="I732" s="257"/>
      <c r="J732" s="257"/>
      <c r="K732" s="256"/>
      <c r="L732" s="240"/>
      <c r="M732" s="257"/>
      <c r="N732" s="256"/>
      <c r="O732" s="240"/>
      <c r="P732" s="261"/>
      <c r="Q732" s="261"/>
      <c r="R732" s="261"/>
      <c r="S732" s="261"/>
      <c r="T732" s="261"/>
      <c r="U732" s="522"/>
      <c r="V732" s="256"/>
      <c r="W732" s="238"/>
      <c r="X732" s="238"/>
      <c r="Y732" s="81"/>
      <c r="Z732" s="256"/>
      <c r="AA732" s="150"/>
      <c r="AB732" s="150"/>
      <c r="AC732" s="81"/>
      <c r="AD732" s="240"/>
      <c r="AE732" s="240"/>
      <c r="AF732" s="256"/>
      <c r="AG732" s="240"/>
      <c r="AH732" s="256"/>
      <c r="AI732" s="256"/>
      <c r="AJ732" s="256"/>
      <c r="AK732" s="245"/>
      <c r="AL732" s="245"/>
      <c r="AM732" s="245"/>
      <c r="AN732" s="245"/>
      <c r="AO732" s="245"/>
      <c r="AP732" s="523"/>
      <c r="AQ732" s="245"/>
      <c r="AR732" s="245"/>
      <c r="AS732" s="245"/>
      <c r="AT732" s="245"/>
      <c r="AU732" s="245"/>
      <c r="AV732" s="245"/>
      <c r="AW732" s="245"/>
      <c r="AX732" s="245"/>
      <c r="AY732" s="245"/>
      <c r="AZ732" s="245"/>
      <c r="BA732" s="245"/>
      <c r="BB732" s="245"/>
      <c r="BC732" s="245"/>
      <c r="BD732" s="245"/>
      <c r="BE732" s="247"/>
      <c r="BF732" s="523"/>
      <c r="BG732" s="561" t="str">
        <f t="shared" si="97"/>
        <v xml:space="preserve"> </v>
      </c>
      <c r="BH732" s="561" t="str">
        <f t="shared" si="99"/>
        <v xml:space="preserve"> </v>
      </c>
      <c r="BI732" s="561" t="str">
        <f t="shared" si="100"/>
        <v xml:space="preserve"> </v>
      </c>
      <c r="BJ732" s="561" t="str">
        <f t="shared" si="101"/>
        <v xml:space="preserve"> </v>
      </c>
      <c r="BK732" s="523"/>
      <c r="BL732" s="240"/>
      <c r="BM732" s="240"/>
      <c r="BN732" s="256"/>
      <c r="BO732" s="240"/>
      <c r="BP732" s="256"/>
      <c r="BQ732" s="256"/>
      <c r="BR732" s="256"/>
      <c r="BS732" s="245"/>
      <c r="BT732" s="245"/>
      <c r="BU732" s="245"/>
      <c r="BV732" s="245"/>
      <c r="BW732" s="245"/>
      <c r="BX732" s="523"/>
      <c r="BY732" s="245"/>
      <c r="BZ732" s="245"/>
      <c r="CA732" s="245"/>
      <c r="CB732" s="245"/>
      <c r="CC732" s="245"/>
      <c r="CD732" s="245"/>
      <c r="CE732" s="245"/>
      <c r="CF732" s="245"/>
      <c r="CG732" s="245"/>
      <c r="CH732" s="245"/>
      <c r="CI732" s="245"/>
      <c r="CJ732" s="245"/>
      <c r="CK732" s="245"/>
      <c r="CL732" s="245"/>
      <c r="CM732" s="247"/>
      <c r="CN732" s="523"/>
      <c r="CO732" s="561" t="str">
        <f t="shared" si="98"/>
        <v xml:space="preserve"> </v>
      </c>
      <c r="CP732" s="561" t="str">
        <f t="shared" si="102"/>
        <v xml:space="preserve"> </v>
      </c>
      <c r="CQ732" s="561" t="str">
        <f t="shared" si="103"/>
        <v xml:space="preserve"> </v>
      </c>
      <c r="CR732" s="561" t="str">
        <f t="shared" si="104"/>
        <v xml:space="preserve"> </v>
      </c>
      <c r="CS732" s="81"/>
      <c r="CT732" s="254"/>
    </row>
    <row r="733" spans="1:98" s="86" customFormat="1" ht="12.75" x14ac:dyDescent="0.25">
      <c r="A733" s="365"/>
      <c r="B733" s="361">
        <f>Demography!B732</f>
        <v>0</v>
      </c>
      <c r="C733" s="361">
        <f>Demography!C732</f>
        <v>0</v>
      </c>
      <c r="D733" s="362">
        <f>Demography!D732</f>
        <v>0</v>
      </c>
      <c r="E733" s="362">
        <f>Demography!E732</f>
        <v>0</v>
      </c>
      <c r="F733" s="362">
        <f>Demography!F732</f>
        <v>0</v>
      </c>
      <c r="G733" s="81"/>
      <c r="H733" s="241"/>
      <c r="I733" s="478"/>
      <c r="J733" s="478"/>
      <c r="K733" s="241"/>
      <c r="L733" s="242"/>
      <c r="M733" s="478"/>
      <c r="N733" s="241"/>
      <c r="O733" s="242"/>
      <c r="P733" s="243"/>
      <c r="Q733" s="243"/>
      <c r="R733" s="243"/>
      <c r="S733" s="243"/>
      <c r="T733" s="243"/>
      <c r="U733" s="524"/>
      <c r="V733" s="241"/>
      <c r="W733" s="415"/>
      <c r="X733" s="415"/>
      <c r="Y733" s="81"/>
      <c r="Z733" s="241"/>
      <c r="AA733" s="416"/>
      <c r="AB733" s="416"/>
      <c r="AC733" s="81"/>
      <c r="AD733" s="242"/>
      <c r="AE733" s="242"/>
      <c r="AF733" s="241"/>
      <c r="AG733" s="242"/>
      <c r="AH733" s="241"/>
      <c r="AI733" s="241"/>
      <c r="AJ733" s="241"/>
      <c r="AK733" s="246"/>
      <c r="AL733" s="246"/>
      <c r="AM733" s="246"/>
      <c r="AN733" s="246"/>
      <c r="AO733" s="246"/>
      <c r="AP733" s="523"/>
      <c r="AQ733" s="246"/>
      <c r="AR733" s="246"/>
      <c r="AS733" s="246"/>
      <c r="AT733" s="246"/>
      <c r="AU733" s="246"/>
      <c r="AV733" s="246"/>
      <c r="AW733" s="246"/>
      <c r="AX733" s="246"/>
      <c r="AY733" s="246"/>
      <c r="AZ733" s="246"/>
      <c r="BA733" s="246"/>
      <c r="BB733" s="246"/>
      <c r="BC733" s="246"/>
      <c r="BD733" s="246"/>
      <c r="BE733" s="248"/>
      <c r="BF733" s="523"/>
      <c r="BG733" s="562" t="str">
        <f t="shared" si="97"/>
        <v xml:space="preserve"> </v>
      </c>
      <c r="BH733" s="562" t="str">
        <f t="shared" si="99"/>
        <v xml:space="preserve"> </v>
      </c>
      <c r="BI733" s="562" t="str">
        <f t="shared" si="100"/>
        <v xml:space="preserve"> </v>
      </c>
      <c r="BJ733" s="562" t="str">
        <f t="shared" si="101"/>
        <v xml:space="preserve"> </v>
      </c>
      <c r="BK733" s="523"/>
      <c r="BL733" s="242"/>
      <c r="BM733" s="242"/>
      <c r="BN733" s="241"/>
      <c r="BO733" s="242"/>
      <c r="BP733" s="241"/>
      <c r="BQ733" s="241"/>
      <c r="BR733" s="241"/>
      <c r="BS733" s="246"/>
      <c r="BT733" s="246"/>
      <c r="BU733" s="246"/>
      <c r="BV733" s="246"/>
      <c r="BW733" s="246"/>
      <c r="BX733" s="523"/>
      <c r="BY733" s="246"/>
      <c r="BZ733" s="246"/>
      <c r="CA733" s="246"/>
      <c r="CB733" s="246"/>
      <c r="CC733" s="246"/>
      <c r="CD733" s="246"/>
      <c r="CE733" s="246"/>
      <c r="CF733" s="246"/>
      <c r="CG733" s="246"/>
      <c r="CH733" s="246"/>
      <c r="CI733" s="246"/>
      <c r="CJ733" s="246"/>
      <c r="CK733" s="246"/>
      <c r="CL733" s="246"/>
      <c r="CM733" s="248"/>
      <c r="CN733" s="523"/>
      <c r="CO733" s="562" t="str">
        <f t="shared" si="98"/>
        <v xml:space="preserve"> </v>
      </c>
      <c r="CP733" s="562" t="str">
        <f t="shared" si="102"/>
        <v xml:space="preserve"> </v>
      </c>
      <c r="CQ733" s="562" t="str">
        <f t="shared" si="103"/>
        <v xml:space="preserve"> </v>
      </c>
      <c r="CR733" s="562" t="str">
        <f t="shared" si="104"/>
        <v xml:space="preserve"> </v>
      </c>
      <c r="CS733" s="81"/>
      <c r="CT733" s="515"/>
    </row>
    <row r="734" spans="1:98" s="86" customFormat="1" ht="12.75" x14ac:dyDescent="0.25">
      <c r="A734" s="365"/>
      <c r="B734" s="147">
        <f>Demography!B733</f>
        <v>0</v>
      </c>
      <c r="C734" s="147">
        <f>Demography!C733</f>
        <v>0</v>
      </c>
      <c r="D734" s="148">
        <f>Demography!D733</f>
        <v>0</v>
      </c>
      <c r="E734" s="148">
        <f>Demography!E733</f>
        <v>0</v>
      </c>
      <c r="F734" s="148">
        <f>Demography!F733</f>
        <v>0</v>
      </c>
      <c r="G734" s="81"/>
      <c r="H734" s="256"/>
      <c r="I734" s="257"/>
      <c r="J734" s="257"/>
      <c r="K734" s="256"/>
      <c r="L734" s="240"/>
      <c r="M734" s="257"/>
      <c r="N734" s="256"/>
      <c r="O734" s="240"/>
      <c r="P734" s="261"/>
      <c r="Q734" s="261"/>
      <c r="R734" s="261"/>
      <c r="S734" s="261"/>
      <c r="T734" s="261"/>
      <c r="U734" s="522"/>
      <c r="V734" s="256"/>
      <c r="W734" s="238"/>
      <c r="X734" s="238"/>
      <c r="Y734" s="81"/>
      <c r="Z734" s="256"/>
      <c r="AA734" s="150"/>
      <c r="AB734" s="150"/>
      <c r="AC734" s="81"/>
      <c r="AD734" s="240"/>
      <c r="AE734" s="240"/>
      <c r="AF734" s="256"/>
      <c r="AG734" s="240"/>
      <c r="AH734" s="256"/>
      <c r="AI734" s="256"/>
      <c r="AJ734" s="256"/>
      <c r="AK734" s="245"/>
      <c r="AL734" s="245"/>
      <c r="AM734" s="245"/>
      <c r="AN734" s="245"/>
      <c r="AO734" s="245"/>
      <c r="AP734" s="523"/>
      <c r="AQ734" s="245"/>
      <c r="AR734" s="245"/>
      <c r="AS734" s="245"/>
      <c r="AT734" s="245"/>
      <c r="AU734" s="245"/>
      <c r="AV734" s="245"/>
      <c r="AW734" s="245"/>
      <c r="AX734" s="245"/>
      <c r="AY734" s="245"/>
      <c r="AZ734" s="245"/>
      <c r="BA734" s="245"/>
      <c r="BB734" s="245"/>
      <c r="BC734" s="245"/>
      <c r="BD734" s="245"/>
      <c r="BE734" s="247"/>
      <c r="BF734" s="523"/>
      <c r="BG734" s="561" t="str">
        <f t="shared" si="97"/>
        <v xml:space="preserve"> </v>
      </c>
      <c r="BH734" s="561" t="str">
        <f t="shared" si="99"/>
        <v xml:space="preserve"> </v>
      </c>
      <c r="BI734" s="561" t="str">
        <f t="shared" si="100"/>
        <v xml:space="preserve"> </v>
      </c>
      <c r="BJ734" s="561" t="str">
        <f t="shared" si="101"/>
        <v xml:space="preserve"> </v>
      </c>
      <c r="BK734" s="523"/>
      <c r="BL734" s="240"/>
      <c r="BM734" s="240"/>
      <c r="BN734" s="256"/>
      <c r="BO734" s="240"/>
      <c r="BP734" s="256"/>
      <c r="BQ734" s="256"/>
      <c r="BR734" s="256"/>
      <c r="BS734" s="245"/>
      <c r="BT734" s="245"/>
      <c r="BU734" s="245"/>
      <c r="BV734" s="245"/>
      <c r="BW734" s="245"/>
      <c r="BX734" s="523"/>
      <c r="BY734" s="245"/>
      <c r="BZ734" s="245"/>
      <c r="CA734" s="245"/>
      <c r="CB734" s="245"/>
      <c r="CC734" s="245"/>
      <c r="CD734" s="245"/>
      <c r="CE734" s="245"/>
      <c r="CF734" s="245"/>
      <c r="CG734" s="245"/>
      <c r="CH734" s="245"/>
      <c r="CI734" s="245"/>
      <c r="CJ734" s="245"/>
      <c r="CK734" s="245"/>
      <c r="CL734" s="245"/>
      <c r="CM734" s="247"/>
      <c r="CN734" s="523"/>
      <c r="CO734" s="561" t="str">
        <f t="shared" si="98"/>
        <v xml:space="preserve"> </v>
      </c>
      <c r="CP734" s="561" t="str">
        <f t="shared" si="102"/>
        <v xml:space="preserve"> </v>
      </c>
      <c r="CQ734" s="561" t="str">
        <f t="shared" si="103"/>
        <v xml:space="preserve"> </v>
      </c>
      <c r="CR734" s="561" t="str">
        <f t="shared" si="104"/>
        <v xml:space="preserve"> </v>
      </c>
      <c r="CS734" s="81"/>
      <c r="CT734" s="254"/>
    </row>
    <row r="735" spans="1:98" s="86" customFormat="1" ht="12.75" x14ac:dyDescent="0.25">
      <c r="A735" s="365"/>
      <c r="B735" s="361">
        <f>Demography!B734</f>
        <v>0</v>
      </c>
      <c r="C735" s="361">
        <f>Demography!C734</f>
        <v>0</v>
      </c>
      <c r="D735" s="362">
        <f>Demography!D734</f>
        <v>0</v>
      </c>
      <c r="E735" s="362">
        <f>Demography!E734</f>
        <v>0</v>
      </c>
      <c r="F735" s="362">
        <f>Demography!F734</f>
        <v>0</v>
      </c>
      <c r="G735" s="81"/>
      <c r="H735" s="241"/>
      <c r="I735" s="478"/>
      <c r="J735" s="478"/>
      <c r="K735" s="241"/>
      <c r="L735" s="242"/>
      <c r="M735" s="478"/>
      <c r="N735" s="241"/>
      <c r="O735" s="242"/>
      <c r="P735" s="243"/>
      <c r="Q735" s="243"/>
      <c r="R735" s="243"/>
      <c r="S735" s="243"/>
      <c r="T735" s="243"/>
      <c r="U735" s="524"/>
      <c r="V735" s="241"/>
      <c r="W735" s="415"/>
      <c r="X735" s="415"/>
      <c r="Y735" s="81"/>
      <c r="Z735" s="241"/>
      <c r="AA735" s="416"/>
      <c r="AB735" s="416"/>
      <c r="AC735" s="81"/>
      <c r="AD735" s="242"/>
      <c r="AE735" s="242"/>
      <c r="AF735" s="241"/>
      <c r="AG735" s="242"/>
      <c r="AH735" s="241"/>
      <c r="AI735" s="241"/>
      <c r="AJ735" s="241"/>
      <c r="AK735" s="246"/>
      <c r="AL735" s="246"/>
      <c r="AM735" s="246"/>
      <c r="AN735" s="246"/>
      <c r="AO735" s="246"/>
      <c r="AP735" s="523"/>
      <c r="AQ735" s="246"/>
      <c r="AR735" s="246"/>
      <c r="AS735" s="246"/>
      <c r="AT735" s="246"/>
      <c r="AU735" s="246"/>
      <c r="AV735" s="246"/>
      <c r="AW735" s="246"/>
      <c r="AX735" s="246"/>
      <c r="AY735" s="246"/>
      <c r="AZ735" s="246"/>
      <c r="BA735" s="246"/>
      <c r="BB735" s="246"/>
      <c r="BC735" s="246"/>
      <c r="BD735" s="246"/>
      <c r="BE735" s="248"/>
      <c r="BF735" s="523"/>
      <c r="BG735" s="562" t="str">
        <f t="shared" si="97"/>
        <v xml:space="preserve"> </v>
      </c>
      <c r="BH735" s="562" t="str">
        <f t="shared" si="99"/>
        <v xml:space="preserve"> </v>
      </c>
      <c r="BI735" s="562" t="str">
        <f t="shared" si="100"/>
        <v xml:space="preserve"> </v>
      </c>
      <c r="BJ735" s="562" t="str">
        <f t="shared" si="101"/>
        <v xml:space="preserve"> </v>
      </c>
      <c r="BK735" s="523"/>
      <c r="BL735" s="242"/>
      <c r="BM735" s="242"/>
      <c r="BN735" s="241"/>
      <c r="BO735" s="242"/>
      <c r="BP735" s="241"/>
      <c r="BQ735" s="241"/>
      <c r="BR735" s="241"/>
      <c r="BS735" s="246"/>
      <c r="BT735" s="246"/>
      <c r="BU735" s="246"/>
      <c r="BV735" s="246"/>
      <c r="BW735" s="246"/>
      <c r="BX735" s="523"/>
      <c r="BY735" s="246"/>
      <c r="BZ735" s="246"/>
      <c r="CA735" s="246"/>
      <c r="CB735" s="246"/>
      <c r="CC735" s="246"/>
      <c r="CD735" s="246"/>
      <c r="CE735" s="246"/>
      <c r="CF735" s="246"/>
      <c r="CG735" s="246"/>
      <c r="CH735" s="246"/>
      <c r="CI735" s="246"/>
      <c r="CJ735" s="246"/>
      <c r="CK735" s="246"/>
      <c r="CL735" s="246"/>
      <c r="CM735" s="248"/>
      <c r="CN735" s="523"/>
      <c r="CO735" s="562" t="str">
        <f t="shared" si="98"/>
        <v xml:space="preserve"> </v>
      </c>
      <c r="CP735" s="562" t="str">
        <f t="shared" si="102"/>
        <v xml:space="preserve"> </v>
      </c>
      <c r="CQ735" s="562" t="str">
        <f t="shared" si="103"/>
        <v xml:space="preserve"> </v>
      </c>
      <c r="CR735" s="562" t="str">
        <f t="shared" si="104"/>
        <v xml:space="preserve"> </v>
      </c>
      <c r="CS735" s="81"/>
      <c r="CT735" s="515"/>
    </row>
    <row r="736" spans="1:98" s="86" customFormat="1" ht="12.75" x14ac:dyDescent="0.25">
      <c r="A736" s="365"/>
      <c r="B736" s="147">
        <f>Demography!B735</f>
        <v>0</v>
      </c>
      <c r="C736" s="147">
        <f>Demography!C735</f>
        <v>0</v>
      </c>
      <c r="D736" s="148">
        <f>Demography!D735</f>
        <v>0</v>
      </c>
      <c r="E736" s="148">
        <f>Demography!E735</f>
        <v>0</v>
      </c>
      <c r="F736" s="148">
        <f>Demography!F735</f>
        <v>0</v>
      </c>
      <c r="G736" s="81"/>
      <c r="H736" s="256"/>
      <c r="I736" s="257"/>
      <c r="J736" s="257"/>
      <c r="K736" s="256"/>
      <c r="L736" s="240"/>
      <c r="M736" s="257"/>
      <c r="N736" s="256"/>
      <c r="O736" s="240"/>
      <c r="P736" s="261"/>
      <c r="Q736" s="261"/>
      <c r="R736" s="261"/>
      <c r="S736" s="261"/>
      <c r="T736" s="261"/>
      <c r="U736" s="522"/>
      <c r="V736" s="256"/>
      <c r="W736" s="238"/>
      <c r="X736" s="238"/>
      <c r="Y736" s="81"/>
      <c r="Z736" s="256"/>
      <c r="AA736" s="150"/>
      <c r="AB736" s="150"/>
      <c r="AC736" s="81"/>
      <c r="AD736" s="240"/>
      <c r="AE736" s="240"/>
      <c r="AF736" s="256"/>
      <c r="AG736" s="240"/>
      <c r="AH736" s="256"/>
      <c r="AI736" s="256"/>
      <c r="AJ736" s="256"/>
      <c r="AK736" s="245"/>
      <c r="AL736" s="245"/>
      <c r="AM736" s="245"/>
      <c r="AN736" s="245"/>
      <c r="AO736" s="245"/>
      <c r="AP736" s="523"/>
      <c r="AQ736" s="245"/>
      <c r="AR736" s="245"/>
      <c r="AS736" s="245"/>
      <c r="AT736" s="245"/>
      <c r="AU736" s="245"/>
      <c r="AV736" s="245"/>
      <c r="AW736" s="245"/>
      <c r="AX736" s="245"/>
      <c r="AY736" s="245"/>
      <c r="AZ736" s="245"/>
      <c r="BA736" s="245"/>
      <c r="BB736" s="245"/>
      <c r="BC736" s="245"/>
      <c r="BD736" s="245"/>
      <c r="BE736" s="247"/>
      <c r="BF736" s="523"/>
      <c r="BG736" s="561" t="str">
        <f t="shared" si="97"/>
        <v xml:space="preserve"> </v>
      </c>
      <c r="BH736" s="561" t="str">
        <f t="shared" si="99"/>
        <v xml:space="preserve"> </v>
      </c>
      <c r="BI736" s="561" t="str">
        <f t="shared" si="100"/>
        <v xml:space="preserve"> </v>
      </c>
      <c r="BJ736" s="561" t="str">
        <f t="shared" si="101"/>
        <v xml:space="preserve"> </v>
      </c>
      <c r="BK736" s="523"/>
      <c r="BL736" s="240"/>
      <c r="BM736" s="240"/>
      <c r="BN736" s="256"/>
      <c r="BO736" s="240"/>
      <c r="BP736" s="256"/>
      <c r="BQ736" s="256"/>
      <c r="BR736" s="256"/>
      <c r="BS736" s="245"/>
      <c r="BT736" s="245"/>
      <c r="BU736" s="245"/>
      <c r="BV736" s="245"/>
      <c r="BW736" s="245"/>
      <c r="BX736" s="523"/>
      <c r="BY736" s="245"/>
      <c r="BZ736" s="245"/>
      <c r="CA736" s="245"/>
      <c r="CB736" s="245"/>
      <c r="CC736" s="245"/>
      <c r="CD736" s="245"/>
      <c r="CE736" s="245"/>
      <c r="CF736" s="245"/>
      <c r="CG736" s="245"/>
      <c r="CH736" s="245"/>
      <c r="CI736" s="245"/>
      <c r="CJ736" s="245"/>
      <c r="CK736" s="245"/>
      <c r="CL736" s="245"/>
      <c r="CM736" s="247"/>
      <c r="CN736" s="523"/>
      <c r="CO736" s="561" t="str">
        <f t="shared" si="98"/>
        <v xml:space="preserve"> </v>
      </c>
      <c r="CP736" s="561" t="str">
        <f t="shared" si="102"/>
        <v xml:space="preserve"> </v>
      </c>
      <c r="CQ736" s="561" t="str">
        <f t="shared" si="103"/>
        <v xml:space="preserve"> </v>
      </c>
      <c r="CR736" s="561" t="str">
        <f t="shared" si="104"/>
        <v xml:space="preserve"> </v>
      </c>
      <c r="CS736" s="81"/>
      <c r="CT736" s="254"/>
    </row>
    <row r="737" spans="1:98" s="86" customFormat="1" ht="12.75" x14ac:dyDescent="0.25">
      <c r="A737" s="365"/>
      <c r="B737" s="361">
        <f>Demography!B736</f>
        <v>0</v>
      </c>
      <c r="C737" s="361">
        <f>Demography!C736</f>
        <v>0</v>
      </c>
      <c r="D737" s="362">
        <f>Demography!D736</f>
        <v>0</v>
      </c>
      <c r="E737" s="362">
        <f>Demography!E736</f>
        <v>0</v>
      </c>
      <c r="F737" s="362">
        <f>Demography!F736</f>
        <v>0</v>
      </c>
      <c r="G737" s="81"/>
      <c r="H737" s="241"/>
      <c r="I737" s="478"/>
      <c r="J737" s="478"/>
      <c r="K737" s="241"/>
      <c r="L737" s="242"/>
      <c r="M737" s="478"/>
      <c r="N737" s="241"/>
      <c r="O737" s="242"/>
      <c r="P737" s="243"/>
      <c r="Q737" s="243"/>
      <c r="R737" s="243"/>
      <c r="S737" s="243"/>
      <c r="T737" s="243"/>
      <c r="U737" s="524"/>
      <c r="V737" s="241"/>
      <c r="W737" s="415"/>
      <c r="X737" s="415"/>
      <c r="Y737" s="81"/>
      <c r="Z737" s="241"/>
      <c r="AA737" s="416"/>
      <c r="AB737" s="416"/>
      <c r="AC737" s="81"/>
      <c r="AD737" s="242"/>
      <c r="AE737" s="242"/>
      <c r="AF737" s="241"/>
      <c r="AG737" s="242"/>
      <c r="AH737" s="241"/>
      <c r="AI737" s="241"/>
      <c r="AJ737" s="241"/>
      <c r="AK737" s="246"/>
      <c r="AL737" s="246"/>
      <c r="AM737" s="246"/>
      <c r="AN737" s="246"/>
      <c r="AO737" s="246"/>
      <c r="AP737" s="523"/>
      <c r="AQ737" s="246"/>
      <c r="AR737" s="246"/>
      <c r="AS737" s="246"/>
      <c r="AT737" s="246"/>
      <c r="AU737" s="246"/>
      <c r="AV737" s="246"/>
      <c r="AW737" s="246"/>
      <c r="AX737" s="246"/>
      <c r="AY737" s="246"/>
      <c r="AZ737" s="246"/>
      <c r="BA737" s="246"/>
      <c r="BB737" s="246"/>
      <c r="BC737" s="246"/>
      <c r="BD737" s="246"/>
      <c r="BE737" s="248"/>
      <c r="BF737" s="523"/>
      <c r="BG737" s="562" t="str">
        <f t="shared" si="97"/>
        <v xml:space="preserve"> </v>
      </c>
      <c r="BH737" s="562" t="str">
        <f t="shared" si="99"/>
        <v xml:space="preserve"> </v>
      </c>
      <c r="BI737" s="562" t="str">
        <f t="shared" si="100"/>
        <v xml:space="preserve"> </v>
      </c>
      <c r="BJ737" s="562" t="str">
        <f t="shared" si="101"/>
        <v xml:space="preserve"> </v>
      </c>
      <c r="BK737" s="523"/>
      <c r="BL737" s="242"/>
      <c r="BM737" s="242"/>
      <c r="BN737" s="241"/>
      <c r="BO737" s="242"/>
      <c r="BP737" s="241"/>
      <c r="BQ737" s="241"/>
      <c r="BR737" s="241"/>
      <c r="BS737" s="246"/>
      <c r="BT737" s="246"/>
      <c r="BU737" s="246"/>
      <c r="BV737" s="246"/>
      <c r="BW737" s="246"/>
      <c r="BX737" s="523"/>
      <c r="BY737" s="246"/>
      <c r="BZ737" s="246"/>
      <c r="CA737" s="246"/>
      <c r="CB737" s="246"/>
      <c r="CC737" s="246"/>
      <c r="CD737" s="246"/>
      <c r="CE737" s="246"/>
      <c r="CF737" s="246"/>
      <c r="CG737" s="246"/>
      <c r="CH737" s="246"/>
      <c r="CI737" s="246"/>
      <c r="CJ737" s="246"/>
      <c r="CK737" s="246"/>
      <c r="CL737" s="246"/>
      <c r="CM737" s="248"/>
      <c r="CN737" s="523"/>
      <c r="CO737" s="562" t="str">
        <f t="shared" si="98"/>
        <v xml:space="preserve"> </v>
      </c>
      <c r="CP737" s="562" t="str">
        <f t="shared" si="102"/>
        <v xml:space="preserve"> </v>
      </c>
      <c r="CQ737" s="562" t="str">
        <f t="shared" si="103"/>
        <v xml:space="preserve"> </v>
      </c>
      <c r="CR737" s="562" t="str">
        <f t="shared" si="104"/>
        <v xml:space="preserve"> </v>
      </c>
      <c r="CS737" s="81"/>
      <c r="CT737" s="515"/>
    </row>
    <row r="738" spans="1:98" s="86" customFormat="1" ht="12.75" x14ac:dyDescent="0.25">
      <c r="A738" s="365"/>
      <c r="B738" s="147">
        <f>Demography!B737</f>
        <v>0</v>
      </c>
      <c r="C738" s="147">
        <f>Demography!C737</f>
        <v>0</v>
      </c>
      <c r="D738" s="148">
        <f>Demography!D737</f>
        <v>0</v>
      </c>
      <c r="E738" s="148">
        <f>Demography!E737</f>
        <v>0</v>
      </c>
      <c r="F738" s="148">
        <f>Demography!F737</f>
        <v>0</v>
      </c>
      <c r="G738" s="81"/>
      <c r="H738" s="256"/>
      <c r="I738" s="257"/>
      <c r="J738" s="257"/>
      <c r="K738" s="256"/>
      <c r="L738" s="240"/>
      <c r="M738" s="257"/>
      <c r="N738" s="256"/>
      <c r="O738" s="240"/>
      <c r="P738" s="261"/>
      <c r="Q738" s="261"/>
      <c r="R738" s="261"/>
      <c r="S738" s="261"/>
      <c r="T738" s="261"/>
      <c r="U738" s="522"/>
      <c r="V738" s="256"/>
      <c r="W738" s="238"/>
      <c r="X738" s="238"/>
      <c r="Y738" s="81"/>
      <c r="Z738" s="256"/>
      <c r="AA738" s="150"/>
      <c r="AB738" s="150"/>
      <c r="AC738" s="81"/>
      <c r="AD738" s="240"/>
      <c r="AE738" s="240"/>
      <c r="AF738" s="256"/>
      <c r="AG738" s="240"/>
      <c r="AH738" s="256"/>
      <c r="AI738" s="256"/>
      <c r="AJ738" s="256"/>
      <c r="AK738" s="245"/>
      <c r="AL738" s="245"/>
      <c r="AM738" s="245"/>
      <c r="AN738" s="245"/>
      <c r="AO738" s="245"/>
      <c r="AP738" s="523"/>
      <c r="AQ738" s="245"/>
      <c r="AR738" s="245"/>
      <c r="AS738" s="245"/>
      <c r="AT738" s="245"/>
      <c r="AU738" s="245"/>
      <c r="AV738" s="245"/>
      <c r="AW738" s="245"/>
      <c r="AX738" s="245"/>
      <c r="AY738" s="245"/>
      <c r="AZ738" s="245"/>
      <c r="BA738" s="245"/>
      <c r="BB738" s="245"/>
      <c r="BC738" s="245"/>
      <c r="BD738" s="245"/>
      <c r="BE738" s="247"/>
      <c r="BF738" s="523"/>
      <c r="BG738" s="561" t="str">
        <f t="shared" si="97"/>
        <v xml:space="preserve"> </v>
      </c>
      <c r="BH738" s="561" t="str">
        <f t="shared" si="99"/>
        <v xml:space="preserve"> </v>
      </c>
      <c r="BI738" s="561" t="str">
        <f t="shared" si="100"/>
        <v xml:space="preserve"> </v>
      </c>
      <c r="BJ738" s="561" t="str">
        <f t="shared" si="101"/>
        <v xml:space="preserve"> </v>
      </c>
      <c r="BK738" s="523"/>
      <c r="BL738" s="240"/>
      <c r="BM738" s="240"/>
      <c r="BN738" s="256"/>
      <c r="BO738" s="240"/>
      <c r="BP738" s="256"/>
      <c r="BQ738" s="256"/>
      <c r="BR738" s="256"/>
      <c r="BS738" s="245"/>
      <c r="BT738" s="245"/>
      <c r="BU738" s="245"/>
      <c r="BV738" s="245"/>
      <c r="BW738" s="245"/>
      <c r="BX738" s="523"/>
      <c r="BY738" s="245"/>
      <c r="BZ738" s="245"/>
      <c r="CA738" s="245"/>
      <c r="CB738" s="245"/>
      <c r="CC738" s="245"/>
      <c r="CD738" s="245"/>
      <c r="CE738" s="245"/>
      <c r="CF738" s="245"/>
      <c r="CG738" s="245"/>
      <c r="CH738" s="245"/>
      <c r="CI738" s="245"/>
      <c r="CJ738" s="245"/>
      <c r="CK738" s="245"/>
      <c r="CL738" s="245"/>
      <c r="CM738" s="247"/>
      <c r="CN738" s="523"/>
      <c r="CO738" s="561" t="str">
        <f t="shared" si="98"/>
        <v xml:space="preserve"> </v>
      </c>
      <c r="CP738" s="561" t="str">
        <f t="shared" si="102"/>
        <v xml:space="preserve"> </v>
      </c>
      <c r="CQ738" s="561" t="str">
        <f t="shared" si="103"/>
        <v xml:space="preserve"> </v>
      </c>
      <c r="CR738" s="561" t="str">
        <f t="shared" si="104"/>
        <v xml:space="preserve"> </v>
      </c>
      <c r="CS738" s="81"/>
      <c r="CT738" s="254"/>
    </row>
    <row r="739" spans="1:98" s="86" customFormat="1" ht="12.75" x14ac:dyDescent="0.25">
      <c r="A739" s="365"/>
      <c r="B739" s="361">
        <f>Demography!B738</f>
        <v>0</v>
      </c>
      <c r="C739" s="361">
        <f>Demography!C738</f>
        <v>0</v>
      </c>
      <c r="D739" s="362">
        <f>Demography!D738</f>
        <v>0</v>
      </c>
      <c r="E739" s="362">
        <f>Demography!E738</f>
        <v>0</v>
      </c>
      <c r="F739" s="362">
        <f>Demography!F738</f>
        <v>0</v>
      </c>
      <c r="G739" s="81"/>
      <c r="H739" s="241"/>
      <c r="I739" s="478"/>
      <c r="J739" s="478"/>
      <c r="K739" s="241"/>
      <c r="L739" s="242"/>
      <c r="M739" s="478"/>
      <c r="N739" s="241"/>
      <c r="O739" s="242"/>
      <c r="P739" s="243"/>
      <c r="Q739" s="243"/>
      <c r="R739" s="243"/>
      <c r="S739" s="243"/>
      <c r="T739" s="243"/>
      <c r="U739" s="524"/>
      <c r="V739" s="241"/>
      <c r="W739" s="415"/>
      <c r="X739" s="415"/>
      <c r="Y739" s="81"/>
      <c r="Z739" s="241"/>
      <c r="AA739" s="416"/>
      <c r="AB739" s="416"/>
      <c r="AC739" s="81"/>
      <c r="AD739" s="242"/>
      <c r="AE739" s="242"/>
      <c r="AF739" s="241"/>
      <c r="AG739" s="242"/>
      <c r="AH739" s="241"/>
      <c r="AI739" s="241"/>
      <c r="AJ739" s="241"/>
      <c r="AK739" s="246"/>
      <c r="AL739" s="246"/>
      <c r="AM739" s="246"/>
      <c r="AN739" s="246"/>
      <c r="AO739" s="246"/>
      <c r="AP739" s="523"/>
      <c r="AQ739" s="246"/>
      <c r="AR739" s="246"/>
      <c r="AS739" s="246"/>
      <c r="AT739" s="246"/>
      <c r="AU739" s="246"/>
      <c r="AV739" s="246"/>
      <c r="AW739" s="246"/>
      <c r="AX739" s="246"/>
      <c r="AY739" s="246"/>
      <c r="AZ739" s="246"/>
      <c r="BA739" s="246"/>
      <c r="BB739" s="246"/>
      <c r="BC739" s="246"/>
      <c r="BD739" s="246"/>
      <c r="BE739" s="248"/>
      <c r="BF739" s="523"/>
      <c r="BG739" s="562" t="str">
        <f t="shared" si="97"/>
        <v xml:space="preserve"> </v>
      </c>
      <c r="BH739" s="562" t="str">
        <f t="shared" si="99"/>
        <v xml:space="preserve"> </v>
      </c>
      <c r="BI739" s="562" t="str">
        <f t="shared" si="100"/>
        <v xml:space="preserve"> </v>
      </c>
      <c r="BJ739" s="562" t="str">
        <f t="shared" si="101"/>
        <v xml:space="preserve"> </v>
      </c>
      <c r="BK739" s="523"/>
      <c r="BL739" s="242"/>
      <c r="BM739" s="242"/>
      <c r="BN739" s="241"/>
      <c r="BO739" s="242"/>
      <c r="BP739" s="241"/>
      <c r="BQ739" s="241"/>
      <c r="BR739" s="241"/>
      <c r="BS739" s="246"/>
      <c r="BT739" s="246"/>
      <c r="BU739" s="246"/>
      <c r="BV739" s="246"/>
      <c r="BW739" s="246"/>
      <c r="BX739" s="523"/>
      <c r="BY739" s="246"/>
      <c r="BZ739" s="246"/>
      <c r="CA739" s="246"/>
      <c r="CB739" s="246"/>
      <c r="CC739" s="246"/>
      <c r="CD739" s="246"/>
      <c r="CE739" s="246"/>
      <c r="CF739" s="246"/>
      <c r="CG739" s="246"/>
      <c r="CH739" s="246"/>
      <c r="CI739" s="246"/>
      <c r="CJ739" s="246"/>
      <c r="CK739" s="246"/>
      <c r="CL739" s="246"/>
      <c r="CM739" s="248"/>
      <c r="CN739" s="523"/>
      <c r="CO739" s="562" t="str">
        <f t="shared" si="98"/>
        <v xml:space="preserve"> </v>
      </c>
      <c r="CP739" s="562" t="str">
        <f t="shared" si="102"/>
        <v xml:space="preserve"> </v>
      </c>
      <c r="CQ739" s="562" t="str">
        <f t="shared" si="103"/>
        <v xml:space="preserve"> </v>
      </c>
      <c r="CR739" s="562" t="str">
        <f t="shared" si="104"/>
        <v xml:space="preserve"> </v>
      </c>
      <c r="CS739" s="81"/>
      <c r="CT739" s="515"/>
    </row>
    <row r="740" spans="1:98" s="86" customFormat="1" ht="12.75" x14ac:dyDescent="0.25">
      <c r="A740" s="365"/>
      <c r="B740" s="147">
        <f>Demography!B739</f>
        <v>0</v>
      </c>
      <c r="C740" s="147">
        <f>Demography!C739</f>
        <v>0</v>
      </c>
      <c r="D740" s="148">
        <f>Demography!D739</f>
        <v>0</v>
      </c>
      <c r="E740" s="148">
        <f>Demography!E739</f>
        <v>0</v>
      </c>
      <c r="F740" s="148">
        <f>Demography!F739</f>
        <v>0</v>
      </c>
      <c r="G740" s="81"/>
      <c r="H740" s="256"/>
      <c r="I740" s="257"/>
      <c r="J740" s="257"/>
      <c r="K740" s="256"/>
      <c r="L740" s="240"/>
      <c r="M740" s="257"/>
      <c r="N740" s="256"/>
      <c r="O740" s="240"/>
      <c r="P740" s="261"/>
      <c r="Q740" s="261"/>
      <c r="R740" s="261"/>
      <c r="S740" s="261"/>
      <c r="T740" s="261"/>
      <c r="U740" s="522"/>
      <c r="V740" s="256"/>
      <c r="W740" s="238"/>
      <c r="X740" s="238"/>
      <c r="Y740" s="81"/>
      <c r="Z740" s="256"/>
      <c r="AA740" s="150"/>
      <c r="AB740" s="150"/>
      <c r="AC740" s="81"/>
      <c r="AD740" s="240"/>
      <c r="AE740" s="240"/>
      <c r="AF740" s="256"/>
      <c r="AG740" s="240"/>
      <c r="AH740" s="256"/>
      <c r="AI740" s="256"/>
      <c r="AJ740" s="256"/>
      <c r="AK740" s="245"/>
      <c r="AL740" s="245"/>
      <c r="AM740" s="245"/>
      <c r="AN740" s="245"/>
      <c r="AO740" s="245"/>
      <c r="AP740" s="523"/>
      <c r="AQ740" s="245"/>
      <c r="AR740" s="245"/>
      <c r="AS740" s="245"/>
      <c r="AT740" s="245"/>
      <c r="AU740" s="245"/>
      <c r="AV740" s="245"/>
      <c r="AW740" s="245"/>
      <c r="AX740" s="245"/>
      <c r="AY740" s="245"/>
      <c r="AZ740" s="245"/>
      <c r="BA740" s="245"/>
      <c r="BB740" s="245"/>
      <c r="BC740" s="245"/>
      <c r="BD740" s="245"/>
      <c r="BE740" s="247"/>
      <c r="BF740" s="523"/>
      <c r="BG740" s="561" t="str">
        <f t="shared" si="97"/>
        <v xml:space="preserve"> </v>
      </c>
      <c r="BH740" s="561" t="str">
        <f t="shared" si="99"/>
        <v xml:space="preserve"> </v>
      </c>
      <c r="BI740" s="561" t="str">
        <f t="shared" si="100"/>
        <v xml:space="preserve"> </v>
      </c>
      <c r="BJ740" s="561" t="str">
        <f t="shared" si="101"/>
        <v xml:space="preserve"> </v>
      </c>
      <c r="BK740" s="523"/>
      <c r="BL740" s="240"/>
      <c r="BM740" s="240"/>
      <c r="BN740" s="256"/>
      <c r="BO740" s="240"/>
      <c r="BP740" s="256"/>
      <c r="BQ740" s="256"/>
      <c r="BR740" s="256"/>
      <c r="BS740" s="245"/>
      <c r="BT740" s="245"/>
      <c r="BU740" s="245"/>
      <c r="BV740" s="245"/>
      <c r="BW740" s="245"/>
      <c r="BX740" s="523"/>
      <c r="BY740" s="245"/>
      <c r="BZ740" s="245"/>
      <c r="CA740" s="245"/>
      <c r="CB740" s="245"/>
      <c r="CC740" s="245"/>
      <c r="CD740" s="245"/>
      <c r="CE740" s="245"/>
      <c r="CF740" s="245"/>
      <c r="CG740" s="245"/>
      <c r="CH740" s="245"/>
      <c r="CI740" s="245"/>
      <c r="CJ740" s="245"/>
      <c r="CK740" s="245"/>
      <c r="CL740" s="245"/>
      <c r="CM740" s="247"/>
      <c r="CN740" s="523"/>
      <c r="CO740" s="561" t="str">
        <f t="shared" si="98"/>
        <v xml:space="preserve"> </v>
      </c>
      <c r="CP740" s="561" t="str">
        <f t="shared" si="102"/>
        <v xml:space="preserve"> </v>
      </c>
      <c r="CQ740" s="561" t="str">
        <f t="shared" si="103"/>
        <v xml:space="preserve"> </v>
      </c>
      <c r="CR740" s="561" t="str">
        <f t="shared" si="104"/>
        <v xml:space="preserve"> </v>
      </c>
      <c r="CS740" s="81"/>
      <c r="CT740" s="254"/>
    </row>
    <row r="741" spans="1:98" s="86" customFormat="1" ht="12.75" x14ac:dyDescent="0.25">
      <c r="A741" s="365"/>
      <c r="B741" s="361">
        <f>Demography!B740</f>
        <v>0</v>
      </c>
      <c r="C741" s="361">
        <f>Demography!C740</f>
        <v>0</v>
      </c>
      <c r="D741" s="362">
        <f>Demography!D740</f>
        <v>0</v>
      </c>
      <c r="E741" s="362">
        <f>Demography!E740</f>
        <v>0</v>
      </c>
      <c r="F741" s="362">
        <f>Demography!F740</f>
        <v>0</v>
      </c>
      <c r="G741" s="81"/>
      <c r="H741" s="241"/>
      <c r="I741" s="478"/>
      <c r="J741" s="478"/>
      <c r="K741" s="241"/>
      <c r="L741" s="242"/>
      <c r="M741" s="478"/>
      <c r="N741" s="241"/>
      <c r="O741" s="242"/>
      <c r="P741" s="243"/>
      <c r="Q741" s="243"/>
      <c r="R741" s="243"/>
      <c r="S741" s="243"/>
      <c r="T741" s="243"/>
      <c r="U741" s="524"/>
      <c r="V741" s="241"/>
      <c r="W741" s="415"/>
      <c r="X741" s="415"/>
      <c r="Y741" s="81"/>
      <c r="Z741" s="241"/>
      <c r="AA741" s="416"/>
      <c r="AB741" s="416"/>
      <c r="AC741" s="81"/>
      <c r="AD741" s="242"/>
      <c r="AE741" s="242"/>
      <c r="AF741" s="241"/>
      <c r="AG741" s="242"/>
      <c r="AH741" s="241"/>
      <c r="AI741" s="241"/>
      <c r="AJ741" s="241"/>
      <c r="AK741" s="246"/>
      <c r="AL741" s="246"/>
      <c r="AM741" s="246"/>
      <c r="AN741" s="246"/>
      <c r="AO741" s="246"/>
      <c r="AP741" s="523"/>
      <c r="AQ741" s="246"/>
      <c r="AR741" s="246"/>
      <c r="AS741" s="246"/>
      <c r="AT741" s="246"/>
      <c r="AU741" s="246"/>
      <c r="AV741" s="246"/>
      <c r="AW741" s="246"/>
      <c r="AX741" s="246"/>
      <c r="AY741" s="246"/>
      <c r="AZ741" s="246"/>
      <c r="BA741" s="246"/>
      <c r="BB741" s="246"/>
      <c r="BC741" s="246"/>
      <c r="BD741" s="246"/>
      <c r="BE741" s="248"/>
      <c r="BF741" s="523"/>
      <c r="BG741" s="562" t="str">
        <f t="shared" si="97"/>
        <v xml:space="preserve"> </v>
      </c>
      <c r="BH741" s="562" t="str">
        <f t="shared" si="99"/>
        <v xml:space="preserve"> </v>
      </c>
      <c r="BI741" s="562" t="str">
        <f t="shared" si="100"/>
        <v xml:space="preserve"> </v>
      </c>
      <c r="BJ741" s="562" t="str">
        <f t="shared" si="101"/>
        <v xml:space="preserve"> </v>
      </c>
      <c r="BK741" s="523"/>
      <c r="BL741" s="242"/>
      <c r="BM741" s="242"/>
      <c r="BN741" s="241"/>
      <c r="BO741" s="242"/>
      <c r="BP741" s="241"/>
      <c r="BQ741" s="241"/>
      <c r="BR741" s="241"/>
      <c r="BS741" s="246"/>
      <c r="BT741" s="246"/>
      <c r="BU741" s="246"/>
      <c r="BV741" s="246"/>
      <c r="BW741" s="246"/>
      <c r="BX741" s="523"/>
      <c r="BY741" s="246"/>
      <c r="BZ741" s="246"/>
      <c r="CA741" s="246"/>
      <c r="CB741" s="246"/>
      <c r="CC741" s="246"/>
      <c r="CD741" s="246"/>
      <c r="CE741" s="246"/>
      <c r="CF741" s="246"/>
      <c r="CG741" s="246"/>
      <c r="CH741" s="246"/>
      <c r="CI741" s="246"/>
      <c r="CJ741" s="246"/>
      <c r="CK741" s="246"/>
      <c r="CL741" s="246"/>
      <c r="CM741" s="248"/>
      <c r="CN741" s="523"/>
      <c r="CO741" s="562" t="str">
        <f t="shared" si="98"/>
        <v xml:space="preserve"> </v>
      </c>
      <c r="CP741" s="562" t="str">
        <f t="shared" si="102"/>
        <v xml:space="preserve"> </v>
      </c>
      <c r="CQ741" s="562" t="str">
        <f t="shared" si="103"/>
        <v xml:space="preserve"> </v>
      </c>
      <c r="CR741" s="562" t="str">
        <f t="shared" si="104"/>
        <v xml:space="preserve"> </v>
      </c>
      <c r="CS741" s="81"/>
      <c r="CT741" s="515"/>
    </row>
    <row r="742" spans="1:98" s="86" customFormat="1" ht="12.75" x14ac:dyDescent="0.25">
      <c r="A742" s="365"/>
      <c r="B742" s="147">
        <f>Demography!B741</f>
        <v>0</v>
      </c>
      <c r="C742" s="147">
        <f>Demography!C741</f>
        <v>0</v>
      </c>
      <c r="D742" s="148">
        <f>Demography!D741</f>
        <v>0</v>
      </c>
      <c r="E742" s="148">
        <f>Demography!E741</f>
        <v>0</v>
      </c>
      <c r="F742" s="148">
        <f>Demography!F741</f>
        <v>0</v>
      </c>
      <c r="G742" s="81"/>
      <c r="H742" s="256"/>
      <c r="I742" s="257"/>
      <c r="J742" s="257"/>
      <c r="K742" s="256"/>
      <c r="L742" s="240"/>
      <c r="M742" s="257"/>
      <c r="N742" s="256"/>
      <c r="O742" s="240"/>
      <c r="P742" s="261"/>
      <c r="Q742" s="261"/>
      <c r="R742" s="261"/>
      <c r="S742" s="261"/>
      <c r="T742" s="261"/>
      <c r="U742" s="522"/>
      <c r="V742" s="256"/>
      <c r="W742" s="238"/>
      <c r="X742" s="238"/>
      <c r="Y742" s="81"/>
      <c r="Z742" s="256"/>
      <c r="AA742" s="150"/>
      <c r="AB742" s="150"/>
      <c r="AC742" s="81"/>
      <c r="AD742" s="240"/>
      <c r="AE742" s="240"/>
      <c r="AF742" s="256"/>
      <c r="AG742" s="240"/>
      <c r="AH742" s="256"/>
      <c r="AI742" s="256"/>
      <c r="AJ742" s="256"/>
      <c r="AK742" s="245"/>
      <c r="AL742" s="245"/>
      <c r="AM742" s="245"/>
      <c r="AN742" s="245"/>
      <c r="AO742" s="245"/>
      <c r="AP742" s="523"/>
      <c r="AQ742" s="245"/>
      <c r="AR742" s="245"/>
      <c r="AS742" s="245"/>
      <c r="AT742" s="245"/>
      <c r="AU742" s="245"/>
      <c r="AV742" s="245"/>
      <c r="AW742" s="245"/>
      <c r="AX742" s="245"/>
      <c r="AY742" s="245"/>
      <c r="AZ742" s="245"/>
      <c r="BA742" s="245"/>
      <c r="BB742" s="245"/>
      <c r="BC742" s="245"/>
      <c r="BD742" s="245"/>
      <c r="BE742" s="247"/>
      <c r="BF742" s="523"/>
      <c r="BG742" s="561" t="str">
        <f t="shared" si="97"/>
        <v xml:space="preserve"> </v>
      </c>
      <c r="BH742" s="561" t="str">
        <f t="shared" si="99"/>
        <v xml:space="preserve"> </v>
      </c>
      <c r="BI742" s="561" t="str">
        <f t="shared" si="100"/>
        <v xml:space="preserve"> </v>
      </c>
      <c r="BJ742" s="561" t="str">
        <f t="shared" si="101"/>
        <v xml:space="preserve"> </v>
      </c>
      <c r="BK742" s="523"/>
      <c r="BL742" s="240"/>
      <c r="BM742" s="240"/>
      <c r="BN742" s="256"/>
      <c r="BO742" s="240"/>
      <c r="BP742" s="256"/>
      <c r="BQ742" s="256"/>
      <c r="BR742" s="256"/>
      <c r="BS742" s="245"/>
      <c r="BT742" s="245"/>
      <c r="BU742" s="245"/>
      <c r="BV742" s="245"/>
      <c r="BW742" s="245"/>
      <c r="BX742" s="523"/>
      <c r="BY742" s="245"/>
      <c r="BZ742" s="245"/>
      <c r="CA742" s="245"/>
      <c r="CB742" s="245"/>
      <c r="CC742" s="245"/>
      <c r="CD742" s="245"/>
      <c r="CE742" s="245"/>
      <c r="CF742" s="245"/>
      <c r="CG742" s="245"/>
      <c r="CH742" s="245"/>
      <c r="CI742" s="245"/>
      <c r="CJ742" s="245"/>
      <c r="CK742" s="245"/>
      <c r="CL742" s="245"/>
      <c r="CM742" s="247"/>
      <c r="CN742" s="523"/>
      <c r="CO742" s="561" t="str">
        <f t="shared" si="98"/>
        <v xml:space="preserve"> </v>
      </c>
      <c r="CP742" s="561" t="str">
        <f t="shared" si="102"/>
        <v xml:space="preserve"> </v>
      </c>
      <c r="CQ742" s="561" t="str">
        <f t="shared" si="103"/>
        <v xml:space="preserve"> </v>
      </c>
      <c r="CR742" s="561" t="str">
        <f t="shared" si="104"/>
        <v xml:space="preserve"> </v>
      </c>
      <c r="CS742" s="81"/>
      <c r="CT742" s="254"/>
    </row>
    <row r="743" spans="1:98" s="90" customFormat="1" ht="12.75" x14ac:dyDescent="0.25">
      <c r="A743" s="365"/>
      <c r="B743" s="361">
        <f>Demography!B742</f>
        <v>0</v>
      </c>
      <c r="C743" s="361">
        <f>Demography!C742</f>
        <v>0</v>
      </c>
      <c r="D743" s="362">
        <f>Demography!D742</f>
        <v>0</v>
      </c>
      <c r="E743" s="362">
        <f>Demography!E742</f>
        <v>0</v>
      </c>
      <c r="F743" s="362">
        <f>Demography!F742</f>
        <v>0</v>
      </c>
      <c r="G743" s="81"/>
      <c r="H743" s="241"/>
      <c r="I743" s="478"/>
      <c r="J743" s="478"/>
      <c r="K743" s="241"/>
      <c r="L743" s="242"/>
      <c r="M743" s="478"/>
      <c r="N743" s="241"/>
      <c r="O743" s="242"/>
      <c r="P743" s="243"/>
      <c r="Q743" s="243"/>
      <c r="R743" s="243"/>
      <c r="S743" s="243"/>
      <c r="T743" s="243"/>
      <c r="U743" s="524"/>
      <c r="V743" s="241"/>
      <c r="W743" s="415"/>
      <c r="X743" s="415"/>
      <c r="Y743" s="81"/>
      <c r="Z743" s="241"/>
      <c r="AA743" s="416"/>
      <c r="AB743" s="416"/>
      <c r="AC743" s="81"/>
      <c r="AD743" s="242"/>
      <c r="AE743" s="242"/>
      <c r="AF743" s="241"/>
      <c r="AG743" s="242"/>
      <c r="AH743" s="241"/>
      <c r="AI743" s="241"/>
      <c r="AJ743" s="241"/>
      <c r="AK743" s="246"/>
      <c r="AL743" s="246"/>
      <c r="AM743" s="246"/>
      <c r="AN743" s="246"/>
      <c r="AO743" s="246"/>
      <c r="AP743" s="523"/>
      <c r="AQ743" s="246"/>
      <c r="AR743" s="246"/>
      <c r="AS743" s="246"/>
      <c r="AT743" s="246"/>
      <c r="AU743" s="246"/>
      <c r="AV743" s="246"/>
      <c r="AW743" s="246"/>
      <c r="AX743" s="246"/>
      <c r="AY743" s="246"/>
      <c r="AZ743" s="246"/>
      <c r="BA743" s="246"/>
      <c r="BB743" s="246"/>
      <c r="BC743" s="246"/>
      <c r="BD743" s="246"/>
      <c r="BE743" s="248"/>
      <c r="BF743" s="523"/>
      <c r="BG743" s="562" t="str">
        <f t="shared" si="97"/>
        <v xml:space="preserve"> </v>
      </c>
      <c r="BH743" s="562" t="str">
        <f t="shared" si="99"/>
        <v xml:space="preserve"> </v>
      </c>
      <c r="BI743" s="562" t="str">
        <f t="shared" si="100"/>
        <v xml:space="preserve"> </v>
      </c>
      <c r="BJ743" s="562" t="str">
        <f t="shared" si="101"/>
        <v xml:space="preserve"> </v>
      </c>
      <c r="BK743" s="523"/>
      <c r="BL743" s="242"/>
      <c r="BM743" s="242"/>
      <c r="BN743" s="241"/>
      <c r="BO743" s="242"/>
      <c r="BP743" s="241"/>
      <c r="BQ743" s="241"/>
      <c r="BR743" s="241"/>
      <c r="BS743" s="246"/>
      <c r="BT743" s="246"/>
      <c r="BU743" s="246"/>
      <c r="BV743" s="246"/>
      <c r="BW743" s="246"/>
      <c r="BX743" s="523"/>
      <c r="BY743" s="246"/>
      <c r="BZ743" s="246"/>
      <c r="CA743" s="246"/>
      <c r="CB743" s="246"/>
      <c r="CC743" s="246"/>
      <c r="CD743" s="246"/>
      <c r="CE743" s="246"/>
      <c r="CF743" s="246"/>
      <c r="CG743" s="246"/>
      <c r="CH743" s="246"/>
      <c r="CI743" s="246"/>
      <c r="CJ743" s="246"/>
      <c r="CK743" s="246"/>
      <c r="CL743" s="246"/>
      <c r="CM743" s="248"/>
      <c r="CN743" s="523"/>
      <c r="CO743" s="562" t="str">
        <f t="shared" si="98"/>
        <v xml:space="preserve"> </v>
      </c>
      <c r="CP743" s="562" t="str">
        <f t="shared" si="102"/>
        <v xml:space="preserve"> </v>
      </c>
      <c r="CQ743" s="562" t="str">
        <f t="shared" si="103"/>
        <v xml:space="preserve"> </v>
      </c>
      <c r="CR743" s="562" t="str">
        <f t="shared" si="104"/>
        <v xml:space="preserve"> </v>
      </c>
      <c r="CS743" s="81"/>
      <c r="CT743" s="515"/>
    </row>
    <row r="744" spans="1:98" ht="12.75" x14ac:dyDescent="0.25">
      <c r="B744" s="147">
        <f>Demography!B743</f>
        <v>0</v>
      </c>
      <c r="C744" s="147">
        <f>Demography!C743</f>
        <v>0</v>
      </c>
      <c r="D744" s="148">
        <f>Demography!D743</f>
        <v>0</v>
      </c>
      <c r="E744" s="148">
        <f>Demography!E743</f>
        <v>0</v>
      </c>
      <c r="F744" s="148">
        <f>Demography!F743</f>
        <v>0</v>
      </c>
      <c r="G744" s="81"/>
      <c r="H744" s="256"/>
      <c r="I744" s="257"/>
      <c r="J744" s="257"/>
      <c r="K744" s="256"/>
      <c r="L744" s="240"/>
      <c r="M744" s="257"/>
      <c r="N744" s="256"/>
      <c r="O744" s="240"/>
      <c r="P744" s="261"/>
      <c r="Q744" s="261"/>
      <c r="R744" s="261"/>
      <c r="S744" s="261"/>
      <c r="T744" s="261"/>
      <c r="U744" s="522"/>
      <c r="V744" s="256"/>
      <c r="W744" s="238"/>
      <c r="X744" s="238"/>
      <c r="Y744" s="81"/>
      <c r="Z744" s="256"/>
      <c r="AA744" s="150"/>
      <c r="AB744" s="150"/>
      <c r="AC744" s="81"/>
      <c r="AD744" s="240"/>
      <c r="AE744" s="240"/>
      <c r="AF744" s="256"/>
      <c r="AG744" s="240"/>
      <c r="AH744" s="256"/>
      <c r="AI744" s="256"/>
      <c r="AJ744" s="256"/>
      <c r="AK744" s="245"/>
      <c r="AL744" s="245"/>
      <c r="AM744" s="245"/>
      <c r="AN744" s="245"/>
      <c r="AO744" s="245"/>
      <c r="AP744" s="523"/>
      <c r="AQ744" s="245"/>
      <c r="AR744" s="245"/>
      <c r="AS744" s="245"/>
      <c r="AT744" s="245"/>
      <c r="AU744" s="245"/>
      <c r="AV744" s="245"/>
      <c r="AW744" s="245"/>
      <c r="AX744" s="245"/>
      <c r="AY744" s="245"/>
      <c r="AZ744" s="245"/>
      <c r="BA744" s="245"/>
      <c r="BB744" s="245"/>
      <c r="BC744" s="245"/>
      <c r="BD744" s="245"/>
      <c r="BE744" s="247"/>
      <c r="BF744" s="523"/>
      <c r="BG744" s="561" t="str">
        <f t="shared" si="97"/>
        <v xml:space="preserve"> </v>
      </c>
      <c r="BH744" s="561" t="str">
        <f t="shared" si="99"/>
        <v xml:space="preserve"> </v>
      </c>
      <c r="BI744" s="561" t="str">
        <f t="shared" si="100"/>
        <v xml:space="preserve"> </v>
      </c>
      <c r="BJ744" s="561" t="str">
        <f t="shared" si="101"/>
        <v xml:space="preserve"> </v>
      </c>
      <c r="BK744" s="523"/>
      <c r="BL744" s="240"/>
      <c r="BM744" s="240"/>
      <c r="BN744" s="256"/>
      <c r="BO744" s="240"/>
      <c r="BP744" s="256"/>
      <c r="BQ744" s="256"/>
      <c r="BR744" s="256"/>
      <c r="BS744" s="245"/>
      <c r="BT744" s="245"/>
      <c r="BU744" s="245"/>
      <c r="BV744" s="245"/>
      <c r="BW744" s="245"/>
      <c r="BX744" s="523"/>
      <c r="BY744" s="245"/>
      <c r="BZ744" s="245"/>
      <c r="CA744" s="245"/>
      <c r="CB744" s="245"/>
      <c r="CC744" s="245"/>
      <c r="CD744" s="245"/>
      <c r="CE744" s="245"/>
      <c r="CF744" s="245"/>
      <c r="CG744" s="245"/>
      <c r="CH744" s="245"/>
      <c r="CI744" s="245"/>
      <c r="CJ744" s="245"/>
      <c r="CK744" s="245"/>
      <c r="CL744" s="245"/>
      <c r="CM744" s="247"/>
      <c r="CN744" s="523"/>
      <c r="CO744" s="561" t="str">
        <f t="shared" si="98"/>
        <v xml:space="preserve"> </v>
      </c>
      <c r="CP744" s="561" t="str">
        <f t="shared" si="102"/>
        <v xml:space="preserve"> </v>
      </c>
      <c r="CQ744" s="561" t="str">
        <f t="shared" si="103"/>
        <v xml:space="preserve"> </v>
      </c>
      <c r="CR744" s="561" t="str">
        <f t="shared" si="104"/>
        <v xml:space="preserve"> </v>
      </c>
      <c r="CS744" s="81"/>
      <c r="CT744" s="254"/>
    </row>
    <row r="745" spans="1:98" ht="12.75" x14ac:dyDescent="0.25">
      <c r="B745" s="361">
        <f>Demography!B744</f>
        <v>0</v>
      </c>
      <c r="C745" s="361">
        <f>Demography!C744</f>
        <v>0</v>
      </c>
      <c r="D745" s="362">
        <f>Demography!D744</f>
        <v>0</v>
      </c>
      <c r="E745" s="362">
        <f>Demography!E744</f>
        <v>0</v>
      </c>
      <c r="F745" s="362">
        <f>Demography!F744</f>
        <v>0</v>
      </c>
      <c r="G745" s="81"/>
      <c r="H745" s="241"/>
      <c r="I745" s="478"/>
      <c r="J745" s="478"/>
      <c r="K745" s="241"/>
      <c r="L745" s="242"/>
      <c r="M745" s="478"/>
      <c r="N745" s="241"/>
      <c r="O745" s="242"/>
      <c r="P745" s="243"/>
      <c r="Q745" s="243"/>
      <c r="R745" s="243"/>
      <c r="S745" s="243"/>
      <c r="T745" s="243"/>
      <c r="U745" s="524"/>
      <c r="V745" s="241"/>
      <c r="W745" s="415"/>
      <c r="X745" s="415"/>
      <c r="Y745" s="81"/>
      <c r="Z745" s="241"/>
      <c r="AA745" s="416"/>
      <c r="AB745" s="416"/>
      <c r="AC745" s="81"/>
      <c r="AD745" s="242"/>
      <c r="AE745" s="242"/>
      <c r="AF745" s="241"/>
      <c r="AG745" s="242"/>
      <c r="AH745" s="241"/>
      <c r="AI745" s="241"/>
      <c r="AJ745" s="241"/>
      <c r="AK745" s="246"/>
      <c r="AL745" s="246"/>
      <c r="AM745" s="246"/>
      <c r="AN745" s="246"/>
      <c r="AO745" s="246"/>
      <c r="AP745" s="523"/>
      <c r="AQ745" s="246"/>
      <c r="AR745" s="246"/>
      <c r="AS745" s="246"/>
      <c r="AT745" s="246"/>
      <c r="AU745" s="246"/>
      <c r="AV745" s="246"/>
      <c r="AW745" s="246"/>
      <c r="AX745" s="246"/>
      <c r="AY745" s="246"/>
      <c r="AZ745" s="246"/>
      <c r="BA745" s="246"/>
      <c r="BB745" s="246"/>
      <c r="BC745" s="246"/>
      <c r="BD745" s="246"/>
      <c r="BE745" s="248"/>
      <c r="BF745" s="523"/>
      <c r="BG745" s="562" t="str">
        <f t="shared" si="97"/>
        <v xml:space="preserve"> </v>
      </c>
      <c r="BH745" s="562" t="str">
        <f t="shared" si="99"/>
        <v xml:space="preserve"> </v>
      </c>
      <c r="BI745" s="562" t="str">
        <f t="shared" si="100"/>
        <v xml:space="preserve"> </v>
      </c>
      <c r="BJ745" s="562" t="str">
        <f t="shared" si="101"/>
        <v xml:space="preserve"> </v>
      </c>
      <c r="BK745" s="523"/>
      <c r="BL745" s="242"/>
      <c r="BM745" s="242"/>
      <c r="BN745" s="241"/>
      <c r="BO745" s="242"/>
      <c r="BP745" s="241"/>
      <c r="BQ745" s="241"/>
      <c r="BR745" s="241"/>
      <c r="BS745" s="246"/>
      <c r="BT745" s="246"/>
      <c r="BU745" s="246"/>
      <c r="BV745" s="246"/>
      <c r="BW745" s="246"/>
      <c r="BX745" s="523"/>
      <c r="BY745" s="246"/>
      <c r="BZ745" s="246"/>
      <c r="CA745" s="246"/>
      <c r="CB745" s="246"/>
      <c r="CC745" s="246"/>
      <c r="CD745" s="246"/>
      <c r="CE745" s="246"/>
      <c r="CF745" s="246"/>
      <c r="CG745" s="246"/>
      <c r="CH745" s="246"/>
      <c r="CI745" s="246"/>
      <c r="CJ745" s="246"/>
      <c r="CK745" s="246"/>
      <c r="CL745" s="246"/>
      <c r="CM745" s="248"/>
      <c r="CN745" s="523"/>
      <c r="CO745" s="562" t="str">
        <f t="shared" si="98"/>
        <v xml:space="preserve"> </v>
      </c>
      <c r="CP745" s="562" t="str">
        <f t="shared" si="102"/>
        <v xml:space="preserve"> </v>
      </c>
      <c r="CQ745" s="562" t="str">
        <f t="shared" si="103"/>
        <v xml:space="preserve"> </v>
      </c>
      <c r="CR745" s="562" t="str">
        <f t="shared" si="104"/>
        <v xml:space="preserve"> </v>
      </c>
      <c r="CS745" s="81"/>
      <c r="CT745" s="515"/>
    </row>
    <row r="746" spans="1:98" ht="12.75" x14ac:dyDescent="0.25">
      <c r="B746" s="147">
        <f>Demography!B745</f>
        <v>0</v>
      </c>
      <c r="C746" s="147">
        <f>Demography!C745</f>
        <v>0</v>
      </c>
      <c r="D746" s="148">
        <f>Demography!D745</f>
        <v>0</v>
      </c>
      <c r="E746" s="148">
        <f>Demography!E745</f>
        <v>0</v>
      </c>
      <c r="F746" s="148">
        <f>Demography!F745</f>
        <v>0</v>
      </c>
      <c r="G746" s="81"/>
      <c r="H746" s="256"/>
      <c r="I746" s="257"/>
      <c r="J746" s="257"/>
      <c r="K746" s="256"/>
      <c r="L746" s="240"/>
      <c r="M746" s="257"/>
      <c r="N746" s="256"/>
      <c r="O746" s="240"/>
      <c r="P746" s="261"/>
      <c r="Q746" s="261"/>
      <c r="R746" s="261"/>
      <c r="S746" s="261"/>
      <c r="T746" s="261"/>
      <c r="U746" s="522"/>
      <c r="V746" s="256"/>
      <c r="W746" s="238"/>
      <c r="X746" s="238"/>
      <c r="Y746" s="81"/>
      <c r="Z746" s="256"/>
      <c r="AA746" s="150"/>
      <c r="AB746" s="150"/>
      <c r="AC746" s="81"/>
      <c r="AD746" s="240"/>
      <c r="AE746" s="240"/>
      <c r="AF746" s="256"/>
      <c r="AG746" s="240"/>
      <c r="AH746" s="256"/>
      <c r="AI746" s="256"/>
      <c r="AJ746" s="256"/>
      <c r="AK746" s="245"/>
      <c r="AL746" s="245"/>
      <c r="AM746" s="245"/>
      <c r="AN746" s="245"/>
      <c r="AO746" s="245"/>
      <c r="AP746" s="523"/>
      <c r="AQ746" s="245"/>
      <c r="AR746" s="245"/>
      <c r="AS746" s="245"/>
      <c r="AT746" s="245"/>
      <c r="AU746" s="245"/>
      <c r="AV746" s="245"/>
      <c r="AW746" s="245"/>
      <c r="AX746" s="245"/>
      <c r="AY746" s="245"/>
      <c r="AZ746" s="245"/>
      <c r="BA746" s="245"/>
      <c r="BB746" s="245"/>
      <c r="BC746" s="245"/>
      <c r="BD746" s="245"/>
      <c r="BE746" s="247"/>
      <c r="BF746" s="523"/>
      <c r="BG746" s="561" t="str">
        <f t="shared" si="97"/>
        <v xml:space="preserve"> </v>
      </c>
      <c r="BH746" s="561" t="str">
        <f t="shared" si="99"/>
        <v xml:space="preserve"> </v>
      </c>
      <c r="BI746" s="561" t="str">
        <f t="shared" si="100"/>
        <v xml:space="preserve"> </v>
      </c>
      <c r="BJ746" s="561" t="str">
        <f t="shared" si="101"/>
        <v xml:space="preserve"> </v>
      </c>
      <c r="BK746" s="523"/>
      <c r="BL746" s="240"/>
      <c r="BM746" s="240"/>
      <c r="BN746" s="256"/>
      <c r="BO746" s="240"/>
      <c r="BP746" s="256"/>
      <c r="BQ746" s="256"/>
      <c r="BR746" s="256"/>
      <c r="BS746" s="245"/>
      <c r="BT746" s="245"/>
      <c r="BU746" s="245"/>
      <c r="BV746" s="245"/>
      <c r="BW746" s="245"/>
      <c r="BX746" s="523"/>
      <c r="BY746" s="245"/>
      <c r="BZ746" s="245"/>
      <c r="CA746" s="245"/>
      <c r="CB746" s="245"/>
      <c r="CC746" s="245"/>
      <c r="CD746" s="245"/>
      <c r="CE746" s="245"/>
      <c r="CF746" s="245"/>
      <c r="CG746" s="245"/>
      <c r="CH746" s="245"/>
      <c r="CI746" s="245"/>
      <c r="CJ746" s="245"/>
      <c r="CK746" s="245"/>
      <c r="CL746" s="245"/>
      <c r="CM746" s="247"/>
      <c r="CN746" s="523"/>
      <c r="CO746" s="561" t="str">
        <f t="shared" si="98"/>
        <v xml:space="preserve"> </v>
      </c>
      <c r="CP746" s="561" t="str">
        <f t="shared" si="102"/>
        <v xml:space="preserve"> </v>
      </c>
      <c r="CQ746" s="561" t="str">
        <f t="shared" si="103"/>
        <v xml:space="preserve"> </v>
      </c>
      <c r="CR746" s="561" t="str">
        <f t="shared" si="104"/>
        <v xml:space="preserve"> </v>
      </c>
      <c r="CS746" s="81"/>
      <c r="CT746" s="254"/>
    </row>
    <row r="747" spans="1:98" ht="12.75" x14ac:dyDescent="0.25">
      <c r="B747" s="361">
        <f>Demography!B746</f>
        <v>0</v>
      </c>
      <c r="C747" s="361">
        <f>Demography!C746</f>
        <v>0</v>
      </c>
      <c r="D747" s="362">
        <f>Demography!D746</f>
        <v>0</v>
      </c>
      <c r="E747" s="362">
        <f>Demography!E746</f>
        <v>0</v>
      </c>
      <c r="F747" s="362">
        <f>Demography!F746</f>
        <v>0</v>
      </c>
      <c r="G747" s="81"/>
      <c r="H747" s="241"/>
      <c r="I747" s="478"/>
      <c r="J747" s="478"/>
      <c r="K747" s="241"/>
      <c r="L747" s="242"/>
      <c r="M747" s="478"/>
      <c r="N747" s="241"/>
      <c r="O747" s="242"/>
      <c r="P747" s="243"/>
      <c r="Q747" s="243"/>
      <c r="R747" s="243"/>
      <c r="S747" s="243"/>
      <c r="T747" s="243"/>
      <c r="U747" s="524"/>
      <c r="V747" s="241"/>
      <c r="W747" s="415"/>
      <c r="X747" s="415"/>
      <c r="Y747" s="81"/>
      <c r="Z747" s="241"/>
      <c r="AA747" s="416"/>
      <c r="AB747" s="416"/>
      <c r="AC747" s="81"/>
      <c r="AD747" s="242"/>
      <c r="AE747" s="242"/>
      <c r="AF747" s="241"/>
      <c r="AG747" s="242"/>
      <c r="AH747" s="241"/>
      <c r="AI747" s="241"/>
      <c r="AJ747" s="241"/>
      <c r="AK747" s="246"/>
      <c r="AL747" s="246"/>
      <c r="AM747" s="246"/>
      <c r="AN747" s="246"/>
      <c r="AO747" s="246"/>
      <c r="AP747" s="523"/>
      <c r="AQ747" s="246"/>
      <c r="AR747" s="246"/>
      <c r="AS747" s="246"/>
      <c r="AT747" s="246"/>
      <c r="AU747" s="246"/>
      <c r="AV747" s="246"/>
      <c r="AW747" s="246"/>
      <c r="AX747" s="246"/>
      <c r="AY747" s="246"/>
      <c r="AZ747" s="246"/>
      <c r="BA747" s="246"/>
      <c r="BB747" s="246"/>
      <c r="BC747" s="246"/>
      <c r="BD747" s="246"/>
      <c r="BE747" s="248"/>
      <c r="BF747" s="523"/>
      <c r="BG747" s="562" t="str">
        <f t="shared" si="97"/>
        <v xml:space="preserve"> </v>
      </c>
      <c r="BH747" s="562" t="str">
        <f t="shared" si="99"/>
        <v xml:space="preserve"> </v>
      </c>
      <c r="BI747" s="562" t="str">
        <f t="shared" si="100"/>
        <v xml:space="preserve"> </v>
      </c>
      <c r="BJ747" s="562" t="str">
        <f t="shared" si="101"/>
        <v xml:space="preserve"> </v>
      </c>
      <c r="BK747" s="523"/>
      <c r="BL747" s="242"/>
      <c r="BM747" s="242"/>
      <c r="BN747" s="241"/>
      <c r="BO747" s="242"/>
      <c r="BP747" s="241"/>
      <c r="BQ747" s="241"/>
      <c r="BR747" s="241"/>
      <c r="BS747" s="246"/>
      <c r="BT747" s="246"/>
      <c r="BU747" s="246"/>
      <c r="BV747" s="246"/>
      <c r="BW747" s="246"/>
      <c r="BX747" s="523"/>
      <c r="BY747" s="246"/>
      <c r="BZ747" s="246"/>
      <c r="CA747" s="246"/>
      <c r="CB747" s="246"/>
      <c r="CC747" s="246"/>
      <c r="CD747" s="246"/>
      <c r="CE747" s="246"/>
      <c r="CF747" s="246"/>
      <c r="CG747" s="246"/>
      <c r="CH747" s="246"/>
      <c r="CI747" s="246"/>
      <c r="CJ747" s="246"/>
      <c r="CK747" s="246"/>
      <c r="CL747" s="246"/>
      <c r="CM747" s="248"/>
      <c r="CN747" s="523"/>
      <c r="CO747" s="562" t="str">
        <f t="shared" si="98"/>
        <v xml:space="preserve"> </v>
      </c>
      <c r="CP747" s="562" t="str">
        <f t="shared" si="102"/>
        <v xml:space="preserve"> </v>
      </c>
      <c r="CQ747" s="562" t="str">
        <f t="shared" si="103"/>
        <v xml:space="preserve"> </v>
      </c>
      <c r="CR747" s="562" t="str">
        <f t="shared" si="104"/>
        <v xml:space="preserve"> </v>
      </c>
      <c r="CS747" s="81"/>
      <c r="CT747" s="515"/>
    </row>
    <row r="748" spans="1:98" ht="12.75" x14ac:dyDescent="0.25">
      <c r="B748" s="147">
        <f>Demography!B747</f>
        <v>0</v>
      </c>
      <c r="C748" s="147">
        <f>Demography!C747</f>
        <v>0</v>
      </c>
      <c r="D748" s="148">
        <f>Demography!D747</f>
        <v>0</v>
      </c>
      <c r="E748" s="148">
        <f>Demography!E747</f>
        <v>0</v>
      </c>
      <c r="F748" s="148">
        <f>Demography!F747</f>
        <v>0</v>
      </c>
      <c r="G748" s="81"/>
      <c r="H748" s="256"/>
      <c r="I748" s="257"/>
      <c r="J748" s="257"/>
      <c r="K748" s="256"/>
      <c r="L748" s="240"/>
      <c r="M748" s="257"/>
      <c r="N748" s="256"/>
      <c r="O748" s="240"/>
      <c r="P748" s="261"/>
      <c r="Q748" s="261"/>
      <c r="R748" s="261"/>
      <c r="S748" s="261"/>
      <c r="T748" s="261"/>
      <c r="U748" s="522"/>
      <c r="V748" s="256"/>
      <c r="W748" s="238"/>
      <c r="X748" s="238"/>
      <c r="Y748" s="81"/>
      <c r="Z748" s="256"/>
      <c r="AA748" s="150"/>
      <c r="AB748" s="150"/>
      <c r="AC748" s="81"/>
      <c r="AD748" s="240"/>
      <c r="AE748" s="240"/>
      <c r="AF748" s="256"/>
      <c r="AG748" s="240"/>
      <c r="AH748" s="256"/>
      <c r="AI748" s="256"/>
      <c r="AJ748" s="256"/>
      <c r="AK748" s="245"/>
      <c r="AL748" s="245"/>
      <c r="AM748" s="245"/>
      <c r="AN748" s="245"/>
      <c r="AO748" s="245"/>
      <c r="AP748" s="523"/>
      <c r="AQ748" s="245"/>
      <c r="AR748" s="245"/>
      <c r="AS748" s="245"/>
      <c r="AT748" s="245"/>
      <c r="AU748" s="245"/>
      <c r="AV748" s="245"/>
      <c r="AW748" s="245"/>
      <c r="AX748" s="245"/>
      <c r="AY748" s="245"/>
      <c r="AZ748" s="245"/>
      <c r="BA748" s="245"/>
      <c r="BB748" s="245"/>
      <c r="BC748" s="245"/>
      <c r="BD748" s="245"/>
      <c r="BE748" s="247"/>
      <c r="BF748" s="523"/>
      <c r="BG748" s="561" t="str">
        <f t="shared" si="97"/>
        <v xml:space="preserve"> </v>
      </c>
      <c r="BH748" s="561" t="str">
        <f t="shared" si="99"/>
        <v xml:space="preserve"> </v>
      </c>
      <c r="BI748" s="561" t="str">
        <f t="shared" si="100"/>
        <v xml:space="preserve"> </v>
      </c>
      <c r="BJ748" s="561" t="str">
        <f t="shared" si="101"/>
        <v xml:space="preserve"> </v>
      </c>
      <c r="BK748" s="523"/>
      <c r="BL748" s="240"/>
      <c r="BM748" s="240"/>
      <c r="BN748" s="256"/>
      <c r="BO748" s="240"/>
      <c r="BP748" s="256"/>
      <c r="BQ748" s="256"/>
      <c r="BR748" s="256"/>
      <c r="BS748" s="245"/>
      <c r="BT748" s="245"/>
      <c r="BU748" s="245"/>
      <c r="BV748" s="245"/>
      <c r="BW748" s="245"/>
      <c r="BX748" s="523"/>
      <c r="BY748" s="245"/>
      <c r="BZ748" s="245"/>
      <c r="CA748" s="245"/>
      <c r="CB748" s="245"/>
      <c r="CC748" s="245"/>
      <c r="CD748" s="245"/>
      <c r="CE748" s="245"/>
      <c r="CF748" s="245"/>
      <c r="CG748" s="245"/>
      <c r="CH748" s="245"/>
      <c r="CI748" s="245"/>
      <c r="CJ748" s="245"/>
      <c r="CK748" s="245"/>
      <c r="CL748" s="245"/>
      <c r="CM748" s="247"/>
      <c r="CN748" s="523"/>
      <c r="CO748" s="561" t="str">
        <f t="shared" si="98"/>
        <v xml:space="preserve"> </v>
      </c>
      <c r="CP748" s="561" t="str">
        <f t="shared" si="102"/>
        <v xml:space="preserve"> </v>
      </c>
      <c r="CQ748" s="561" t="str">
        <f t="shared" si="103"/>
        <v xml:space="preserve"> </v>
      </c>
      <c r="CR748" s="561" t="str">
        <f t="shared" si="104"/>
        <v xml:space="preserve"> </v>
      </c>
      <c r="CS748" s="81"/>
      <c r="CT748" s="254"/>
    </row>
    <row r="749" spans="1:98" ht="12.75" x14ac:dyDescent="0.25">
      <c r="B749" s="361">
        <f>Demography!B748</f>
        <v>0</v>
      </c>
      <c r="C749" s="361">
        <f>Demography!C748</f>
        <v>0</v>
      </c>
      <c r="D749" s="362">
        <f>Demography!D748</f>
        <v>0</v>
      </c>
      <c r="E749" s="362">
        <f>Demography!E748</f>
        <v>0</v>
      </c>
      <c r="F749" s="362">
        <f>Demography!F748</f>
        <v>0</v>
      </c>
      <c r="G749" s="81"/>
      <c r="H749" s="241"/>
      <c r="I749" s="478"/>
      <c r="J749" s="478"/>
      <c r="K749" s="241"/>
      <c r="L749" s="242"/>
      <c r="M749" s="478"/>
      <c r="N749" s="241"/>
      <c r="O749" s="242"/>
      <c r="P749" s="243"/>
      <c r="Q749" s="243"/>
      <c r="R749" s="243"/>
      <c r="S749" s="243"/>
      <c r="T749" s="243"/>
      <c r="U749" s="524"/>
      <c r="V749" s="241"/>
      <c r="W749" s="415"/>
      <c r="X749" s="415"/>
      <c r="Y749" s="81"/>
      <c r="Z749" s="241"/>
      <c r="AA749" s="416"/>
      <c r="AB749" s="416"/>
      <c r="AC749" s="81"/>
      <c r="AD749" s="242"/>
      <c r="AE749" s="242"/>
      <c r="AF749" s="241"/>
      <c r="AG749" s="242"/>
      <c r="AH749" s="241"/>
      <c r="AI749" s="241"/>
      <c r="AJ749" s="241"/>
      <c r="AK749" s="246"/>
      <c r="AL749" s="246"/>
      <c r="AM749" s="246"/>
      <c r="AN749" s="246"/>
      <c r="AO749" s="246"/>
      <c r="AP749" s="523"/>
      <c r="AQ749" s="246"/>
      <c r="AR749" s="246"/>
      <c r="AS749" s="246"/>
      <c r="AT749" s="246"/>
      <c r="AU749" s="246"/>
      <c r="AV749" s="246"/>
      <c r="AW749" s="246"/>
      <c r="AX749" s="246"/>
      <c r="AY749" s="246"/>
      <c r="AZ749" s="246"/>
      <c r="BA749" s="246"/>
      <c r="BB749" s="246"/>
      <c r="BC749" s="246"/>
      <c r="BD749" s="246"/>
      <c r="BE749" s="248"/>
      <c r="BF749" s="523"/>
      <c r="BG749" s="562" t="str">
        <f t="shared" si="97"/>
        <v xml:space="preserve"> </v>
      </c>
      <c r="BH749" s="562" t="str">
        <f t="shared" si="99"/>
        <v xml:space="preserve"> </v>
      </c>
      <c r="BI749" s="562" t="str">
        <f t="shared" si="100"/>
        <v xml:space="preserve"> </v>
      </c>
      <c r="BJ749" s="562" t="str">
        <f t="shared" si="101"/>
        <v xml:space="preserve"> </v>
      </c>
      <c r="BK749" s="523"/>
      <c r="BL749" s="242"/>
      <c r="BM749" s="242"/>
      <c r="BN749" s="241"/>
      <c r="BO749" s="242"/>
      <c r="BP749" s="241"/>
      <c r="BQ749" s="241"/>
      <c r="BR749" s="241"/>
      <c r="BS749" s="246"/>
      <c r="BT749" s="246"/>
      <c r="BU749" s="246"/>
      <c r="BV749" s="246"/>
      <c r="BW749" s="246"/>
      <c r="BX749" s="523"/>
      <c r="BY749" s="246"/>
      <c r="BZ749" s="246"/>
      <c r="CA749" s="246"/>
      <c r="CB749" s="246"/>
      <c r="CC749" s="246"/>
      <c r="CD749" s="246"/>
      <c r="CE749" s="246"/>
      <c r="CF749" s="246"/>
      <c r="CG749" s="246"/>
      <c r="CH749" s="246"/>
      <c r="CI749" s="246"/>
      <c r="CJ749" s="246"/>
      <c r="CK749" s="246"/>
      <c r="CL749" s="246"/>
      <c r="CM749" s="248"/>
      <c r="CN749" s="523"/>
      <c r="CO749" s="562" t="str">
        <f t="shared" si="98"/>
        <v xml:space="preserve"> </v>
      </c>
      <c r="CP749" s="562" t="str">
        <f t="shared" si="102"/>
        <v xml:space="preserve"> </v>
      </c>
      <c r="CQ749" s="562" t="str">
        <f t="shared" si="103"/>
        <v xml:space="preserve"> </v>
      </c>
      <c r="CR749" s="562" t="str">
        <f t="shared" si="104"/>
        <v xml:space="preserve"> </v>
      </c>
      <c r="CS749" s="81"/>
      <c r="CT749" s="515"/>
    </row>
    <row r="750" spans="1:98" ht="12.75" x14ac:dyDescent="0.25">
      <c r="B750" s="147">
        <f>Demography!B749</f>
        <v>0</v>
      </c>
      <c r="C750" s="147">
        <f>Demography!C749</f>
        <v>0</v>
      </c>
      <c r="D750" s="148">
        <f>Demography!D749</f>
        <v>0</v>
      </c>
      <c r="E750" s="148">
        <f>Demography!E749</f>
        <v>0</v>
      </c>
      <c r="F750" s="148">
        <f>Demography!F749</f>
        <v>0</v>
      </c>
      <c r="G750" s="81"/>
      <c r="H750" s="256"/>
      <c r="I750" s="257"/>
      <c r="J750" s="257"/>
      <c r="K750" s="256"/>
      <c r="L750" s="240"/>
      <c r="M750" s="257"/>
      <c r="N750" s="256"/>
      <c r="O750" s="240"/>
      <c r="P750" s="261"/>
      <c r="Q750" s="261"/>
      <c r="R750" s="261"/>
      <c r="S750" s="261"/>
      <c r="T750" s="261"/>
      <c r="U750" s="522"/>
      <c r="V750" s="256"/>
      <c r="W750" s="238"/>
      <c r="X750" s="238"/>
      <c r="Y750" s="81"/>
      <c r="Z750" s="256"/>
      <c r="AA750" s="150"/>
      <c r="AB750" s="150"/>
      <c r="AC750" s="81"/>
      <c r="AD750" s="240"/>
      <c r="AE750" s="240"/>
      <c r="AF750" s="256"/>
      <c r="AG750" s="240"/>
      <c r="AH750" s="256"/>
      <c r="AI750" s="256"/>
      <c r="AJ750" s="256"/>
      <c r="AK750" s="245"/>
      <c r="AL750" s="245"/>
      <c r="AM750" s="245"/>
      <c r="AN750" s="245"/>
      <c r="AO750" s="245"/>
      <c r="AP750" s="523"/>
      <c r="AQ750" s="245"/>
      <c r="AR750" s="245"/>
      <c r="AS750" s="245"/>
      <c r="AT750" s="245"/>
      <c r="AU750" s="245"/>
      <c r="AV750" s="245"/>
      <c r="AW750" s="245"/>
      <c r="AX750" s="245"/>
      <c r="AY750" s="245"/>
      <c r="AZ750" s="245"/>
      <c r="BA750" s="245"/>
      <c r="BB750" s="245"/>
      <c r="BC750" s="245"/>
      <c r="BD750" s="245"/>
      <c r="BE750" s="247"/>
      <c r="BF750" s="523"/>
      <c r="BG750" s="561" t="str">
        <f t="shared" si="97"/>
        <v xml:space="preserve"> </v>
      </c>
      <c r="BH750" s="561" t="str">
        <f t="shared" si="99"/>
        <v xml:space="preserve"> </v>
      </c>
      <c r="BI750" s="561" t="str">
        <f t="shared" si="100"/>
        <v xml:space="preserve"> </v>
      </c>
      <c r="BJ750" s="561" t="str">
        <f t="shared" si="101"/>
        <v xml:space="preserve"> </v>
      </c>
      <c r="BK750" s="523"/>
      <c r="BL750" s="240"/>
      <c r="BM750" s="240"/>
      <c r="BN750" s="256"/>
      <c r="BO750" s="240"/>
      <c r="BP750" s="256"/>
      <c r="BQ750" s="256"/>
      <c r="BR750" s="256"/>
      <c r="BS750" s="245"/>
      <c r="BT750" s="245"/>
      <c r="BU750" s="245"/>
      <c r="BV750" s="245"/>
      <c r="BW750" s="245"/>
      <c r="BX750" s="523"/>
      <c r="BY750" s="245"/>
      <c r="BZ750" s="245"/>
      <c r="CA750" s="245"/>
      <c r="CB750" s="245"/>
      <c r="CC750" s="245"/>
      <c r="CD750" s="245"/>
      <c r="CE750" s="245"/>
      <c r="CF750" s="245"/>
      <c r="CG750" s="245"/>
      <c r="CH750" s="245"/>
      <c r="CI750" s="245"/>
      <c r="CJ750" s="245"/>
      <c r="CK750" s="245"/>
      <c r="CL750" s="245"/>
      <c r="CM750" s="247"/>
      <c r="CN750" s="523"/>
      <c r="CO750" s="561" t="str">
        <f t="shared" si="98"/>
        <v xml:space="preserve"> </v>
      </c>
      <c r="CP750" s="561" t="str">
        <f t="shared" si="102"/>
        <v xml:space="preserve"> </v>
      </c>
      <c r="CQ750" s="561" t="str">
        <f t="shared" si="103"/>
        <v xml:space="preserve"> </v>
      </c>
      <c r="CR750" s="561" t="str">
        <f t="shared" si="104"/>
        <v xml:space="preserve"> </v>
      </c>
      <c r="CS750" s="81"/>
      <c r="CT750" s="254"/>
    </row>
    <row r="751" spans="1:98" ht="12.75" x14ac:dyDescent="0.25">
      <c r="B751" s="361">
        <f>Demography!B750</f>
        <v>0</v>
      </c>
      <c r="C751" s="361">
        <f>Demography!C750</f>
        <v>0</v>
      </c>
      <c r="D751" s="362">
        <f>Demography!D750</f>
        <v>0</v>
      </c>
      <c r="E751" s="362">
        <f>Demography!E750</f>
        <v>0</v>
      </c>
      <c r="F751" s="362">
        <f>Demography!F750</f>
        <v>0</v>
      </c>
      <c r="G751" s="81"/>
      <c r="H751" s="241"/>
      <c r="I751" s="478"/>
      <c r="J751" s="478"/>
      <c r="K751" s="241"/>
      <c r="L751" s="242"/>
      <c r="M751" s="478"/>
      <c r="N751" s="241"/>
      <c r="O751" s="242"/>
      <c r="P751" s="243"/>
      <c r="Q751" s="243"/>
      <c r="R751" s="243"/>
      <c r="S751" s="243"/>
      <c r="T751" s="243"/>
      <c r="U751" s="524"/>
      <c r="V751" s="241"/>
      <c r="W751" s="415"/>
      <c r="X751" s="415"/>
      <c r="Y751" s="81"/>
      <c r="Z751" s="241"/>
      <c r="AA751" s="416"/>
      <c r="AB751" s="416"/>
      <c r="AC751" s="81"/>
      <c r="AD751" s="242"/>
      <c r="AE751" s="242"/>
      <c r="AF751" s="241"/>
      <c r="AG751" s="242"/>
      <c r="AH751" s="241"/>
      <c r="AI751" s="241"/>
      <c r="AJ751" s="241"/>
      <c r="AK751" s="246"/>
      <c r="AL751" s="246"/>
      <c r="AM751" s="246"/>
      <c r="AN751" s="246"/>
      <c r="AO751" s="246"/>
      <c r="AP751" s="523"/>
      <c r="AQ751" s="246"/>
      <c r="AR751" s="246"/>
      <c r="AS751" s="246"/>
      <c r="AT751" s="246"/>
      <c r="AU751" s="246"/>
      <c r="AV751" s="246"/>
      <c r="AW751" s="246"/>
      <c r="AX751" s="246"/>
      <c r="AY751" s="246"/>
      <c r="AZ751" s="246"/>
      <c r="BA751" s="246"/>
      <c r="BB751" s="246"/>
      <c r="BC751" s="246"/>
      <c r="BD751" s="246"/>
      <c r="BE751" s="248"/>
      <c r="BF751" s="523"/>
      <c r="BG751" s="562" t="str">
        <f t="shared" si="97"/>
        <v xml:space="preserve"> </v>
      </c>
      <c r="BH751" s="562" t="str">
        <f t="shared" si="99"/>
        <v xml:space="preserve"> </v>
      </c>
      <c r="BI751" s="562" t="str">
        <f t="shared" si="100"/>
        <v xml:space="preserve"> </v>
      </c>
      <c r="BJ751" s="562" t="str">
        <f t="shared" si="101"/>
        <v xml:space="preserve"> </v>
      </c>
      <c r="BK751" s="523"/>
      <c r="BL751" s="242"/>
      <c r="BM751" s="242"/>
      <c r="BN751" s="241"/>
      <c r="BO751" s="242"/>
      <c r="BP751" s="241"/>
      <c r="BQ751" s="241"/>
      <c r="BR751" s="241"/>
      <c r="BS751" s="246"/>
      <c r="BT751" s="246"/>
      <c r="BU751" s="246"/>
      <c r="BV751" s="246"/>
      <c r="BW751" s="246"/>
      <c r="BX751" s="523"/>
      <c r="BY751" s="246"/>
      <c r="BZ751" s="246"/>
      <c r="CA751" s="246"/>
      <c r="CB751" s="246"/>
      <c r="CC751" s="246"/>
      <c r="CD751" s="246"/>
      <c r="CE751" s="246"/>
      <c r="CF751" s="246"/>
      <c r="CG751" s="246"/>
      <c r="CH751" s="246"/>
      <c r="CI751" s="246"/>
      <c r="CJ751" s="246"/>
      <c r="CK751" s="246"/>
      <c r="CL751" s="246"/>
      <c r="CM751" s="248"/>
      <c r="CN751" s="523"/>
      <c r="CO751" s="562" t="str">
        <f t="shared" si="98"/>
        <v xml:space="preserve"> </v>
      </c>
      <c r="CP751" s="562" t="str">
        <f t="shared" si="102"/>
        <v xml:space="preserve"> </v>
      </c>
      <c r="CQ751" s="562" t="str">
        <f t="shared" si="103"/>
        <v xml:space="preserve"> </v>
      </c>
      <c r="CR751" s="562" t="str">
        <f t="shared" si="104"/>
        <v xml:space="preserve"> </v>
      </c>
      <c r="CS751" s="81"/>
      <c r="CT751" s="515"/>
    </row>
    <row r="752" spans="1:98" ht="12.75" x14ac:dyDescent="0.25">
      <c r="B752" s="147">
        <f>Demography!B751</f>
        <v>0</v>
      </c>
      <c r="C752" s="147">
        <f>Demography!C751</f>
        <v>0</v>
      </c>
      <c r="D752" s="148">
        <f>Demography!D751</f>
        <v>0</v>
      </c>
      <c r="E752" s="148">
        <f>Demography!E751</f>
        <v>0</v>
      </c>
      <c r="F752" s="148">
        <f>Demography!F751</f>
        <v>0</v>
      </c>
      <c r="G752" s="81"/>
      <c r="H752" s="256"/>
      <c r="I752" s="257"/>
      <c r="J752" s="257"/>
      <c r="K752" s="256"/>
      <c r="L752" s="240"/>
      <c r="M752" s="257"/>
      <c r="N752" s="256"/>
      <c r="O752" s="240"/>
      <c r="P752" s="261"/>
      <c r="Q752" s="261"/>
      <c r="R752" s="261"/>
      <c r="S752" s="261"/>
      <c r="T752" s="261"/>
      <c r="U752" s="522"/>
      <c r="V752" s="256"/>
      <c r="W752" s="238"/>
      <c r="X752" s="238"/>
      <c r="Y752" s="81"/>
      <c r="Z752" s="256"/>
      <c r="AA752" s="150"/>
      <c r="AB752" s="150"/>
      <c r="AC752" s="81"/>
      <c r="AD752" s="240"/>
      <c r="AE752" s="240"/>
      <c r="AF752" s="256"/>
      <c r="AG752" s="240"/>
      <c r="AH752" s="256"/>
      <c r="AI752" s="256"/>
      <c r="AJ752" s="256"/>
      <c r="AK752" s="245"/>
      <c r="AL752" s="245"/>
      <c r="AM752" s="245"/>
      <c r="AN752" s="245"/>
      <c r="AO752" s="245"/>
      <c r="AP752" s="523"/>
      <c r="AQ752" s="245"/>
      <c r="AR752" s="245"/>
      <c r="AS752" s="245"/>
      <c r="AT752" s="245"/>
      <c r="AU752" s="245"/>
      <c r="AV752" s="245"/>
      <c r="AW752" s="245"/>
      <c r="AX752" s="245"/>
      <c r="AY752" s="245"/>
      <c r="AZ752" s="245"/>
      <c r="BA752" s="245"/>
      <c r="BB752" s="245"/>
      <c r="BC752" s="245"/>
      <c r="BD752" s="245"/>
      <c r="BE752" s="247"/>
      <c r="BF752" s="523"/>
      <c r="BG752" s="561" t="str">
        <f t="shared" si="97"/>
        <v xml:space="preserve"> </v>
      </c>
      <c r="BH752" s="561" t="str">
        <f t="shared" si="99"/>
        <v xml:space="preserve"> </v>
      </c>
      <c r="BI752" s="561" t="str">
        <f t="shared" si="100"/>
        <v xml:space="preserve"> </v>
      </c>
      <c r="BJ752" s="561" t="str">
        <f t="shared" si="101"/>
        <v xml:space="preserve"> </v>
      </c>
      <c r="BK752" s="523"/>
      <c r="BL752" s="240"/>
      <c r="BM752" s="240"/>
      <c r="BN752" s="256"/>
      <c r="BO752" s="240"/>
      <c r="BP752" s="256"/>
      <c r="BQ752" s="256"/>
      <c r="BR752" s="256"/>
      <c r="BS752" s="245"/>
      <c r="BT752" s="245"/>
      <c r="BU752" s="245"/>
      <c r="BV752" s="245"/>
      <c r="BW752" s="245"/>
      <c r="BX752" s="523"/>
      <c r="BY752" s="245"/>
      <c r="BZ752" s="245"/>
      <c r="CA752" s="245"/>
      <c r="CB752" s="245"/>
      <c r="CC752" s="245"/>
      <c r="CD752" s="245"/>
      <c r="CE752" s="245"/>
      <c r="CF752" s="245"/>
      <c r="CG752" s="245"/>
      <c r="CH752" s="245"/>
      <c r="CI752" s="245"/>
      <c r="CJ752" s="245"/>
      <c r="CK752" s="245"/>
      <c r="CL752" s="245"/>
      <c r="CM752" s="247"/>
      <c r="CN752" s="523"/>
      <c r="CO752" s="561" t="str">
        <f t="shared" si="98"/>
        <v xml:space="preserve"> </v>
      </c>
      <c r="CP752" s="561" t="str">
        <f t="shared" si="102"/>
        <v xml:space="preserve"> </v>
      </c>
      <c r="CQ752" s="561" t="str">
        <f t="shared" si="103"/>
        <v xml:space="preserve"> </v>
      </c>
      <c r="CR752" s="561" t="str">
        <f t="shared" si="104"/>
        <v xml:space="preserve"> </v>
      </c>
      <c r="CS752" s="81"/>
      <c r="CT752" s="254"/>
    </row>
    <row r="753" spans="2:98" ht="12.75" x14ac:dyDescent="0.25">
      <c r="B753" s="361">
        <f>Demography!B752</f>
        <v>0</v>
      </c>
      <c r="C753" s="361">
        <f>Demography!C752</f>
        <v>0</v>
      </c>
      <c r="D753" s="362">
        <f>Demography!D752</f>
        <v>0</v>
      </c>
      <c r="E753" s="362">
        <f>Demography!E752</f>
        <v>0</v>
      </c>
      <c r="F753" s="362">
        <f>Demography!F752</f>
        <v>0</v>
      </c>
      <c r="G753" s="81"/>
      <c r="H753" s="241"/>
      <c r="I753" s="478"/>
      <c r="J753" s="478"/>
      <c r="K753" s="241"/>
      <c r="L753" s="242"/>
      <c r="M753" s="478"/>
      <c r="N753" s="241"/>
      <c r="O753" s="242"/>
      <c r="P753" s="243"/>
      <c r="Q753" s="243"/>
      <c r="R753" s="243"/>
      <c r="S753" s="243"/>
      <c r="T753" s="243"/>
      <c r="U753" s="524"/>
      <c r="V753" s="241"/>
      <c r="W753" s="415"/>
      <c r="X753" s="415"/>
      <c r="Y753" s="81"/>
      <c r="Z753" s="241"/>
      <c r="AA753" s="416"/>
      <c r="AB753" s="416"/>
      <c r="AC753" s="81"/>
      <c r="AD753" s="242"/>
      <c r="AE753" s="242"/>
      <c r="AF753" s="241"/>
      <c r="AG753" s="242"/>
      <c r="AH753" s="241"/>
      <c r="AI753" s="241"/>
      <c r="AJ753" s="241"/>
      <c r="AK753" s="246"/>
      <c r="AL753" s="246"/>
      <c r="AM753" s="246"/>
      <c r="AN753" s="246"/>
      <c r="AO753" s="246"/>
      <c r="AP753" s="523"/>
      <c r="AQ753" s="246"/>
      <c r="AR753" s="246"/>
      <c r="AS753" s="246"/>
      <c r="AT753" s="246"/>
      <c r="AU753" s="246"/>
      <c r="AV753" s="246"/>
      <c r="AW753" s="246"/>
      <c r="AX753" s="246"/>
      <c r="AY753" s="246"/>
      <c r="AZ753" s="246"/>
      <c r="BA753" s="246"/>
      <c r="BB753" s="246"/>
      <c r="BC753" s="246"/>
      <c r="BD753" s="246"/>
      <c r="BE753" s="248"/>
      <c r="BF753" s="523"/>
      <c r="BG753" s="562" t="str">
        <f t="shared" si="97"/>
        <v xml:space="preserve"> </v>
      </c>
      <c r="BH753" s="562" t="str">
        <f t="shared" si="99"/>
        <v xml:space="preserve"> </v>
      </c>
      <c r="BI753" s="562" t="str">
        <f t="shared" si="100"/>
        <v xml:space="preserve"> </v>
      </c>
      <c r="BJ753" s="562" t="str">
        <f t="shared" si="101"/>
        <v xml:space="preserve"> </v>
      </c>
      <c r="BK753" s="523"/>
      <c r="BL753" s="242"/>
      <c r="BM753" s="242"/>
      <c r="BN753" s="241"/>
      <c r="BO753" s="242"/>
      <c r="BP753" s="241"/>
      <c r="BQ753" s="241"/>
      <c r="BR753" s="241"/>
      <c r="BS753" s="246"/>
      <c r="BT753" s="246"/>
      <c r="BU753" s="246"/>
      <c r="BV753" s="246"/>
      <c r="BW753" s="246"/>
      <c r="BX753" s="523"/>
      <c r="BY753" s="246"/>
      <c r="BZ753" s="246"/>
      <c r="CA753" s="246"/>
      <c r="CB753" s="246"/>
      <c r="CC753" s="246"/>
      <c r="CD753" s="246"/>
      <c r="CE753" s="246"/>
      <c r="CF753" s="246"/>
      <c r="CG753" s="246"/>
      <c r="CH753" s="246"/>
      <c r="CI753" s="246"/>
      <c r="CJ753" s="246"/>
      <c r="CK753" s="246"/>
      <c r="CL753" s="246"/>
      <c r="CM753" s="248"/>
      <c r="CN753" s="523"/>
      <c r="CO753" s="562" t="str">
        <f t="shared" si="98"/>
        <v xml:space="preserve"> </v>
      </c>
      <c r="CP753" s="562" t="str">
        <f t="shared" si="102"/>
        <v xml:space="preserve"> </v>
      </c>
      <c r="CQ753" s="562" t="str">
        <f t="shared" si="103"/>
        <v xml:space="preserve"> </v>
      </c>
      <c r="CR753" s="562" t="str">
        <f t="shared" si="104"/>
        <v xml:space="preserve"> </v>
      </c>
      <c r="CS753" s="81"/>
      <c r="CT753" s="515"/>
    </row>
    <row r="754" spans="2:98" ht="12.75" x14ac:dyDescent="0.25">
      <c r="B754" s="147">
        <f>Demography!B753</f>
        <v>0</v>
      </c>
      <c r="C754" s="147">
        <f>Demography!C753</f>
        <v>0</v>
      </c>
      <c r="D754" s="148">
        <f>Demography!D753</f>
        <v>0</v>
      </c>
      <c r="E754" s="148">
        <f>Demography!E753</f>
        <v>0</v>
      </c>
      <c r="F754" s="148">
        <f>Demography!F753</f>
        <v>0</v>
      </c>
      <c r="G754" s="81"/>
      <c r="H754" s="256"/>
      <c r="I754" s="257"/>
      <c r="J754" s="257"/>
      <c r="K754" s="256"/>
      <c r="L754" s="240"/>
      <c r="M754" s="257"/>
      <c r="N754" s="256"/>
      <c r="O754" s="240"/>
      <c r="P754" s="261"/>
      <c r="Q754" s="261"/>
      <c r="R754" s="261"/>
      <c r="S754" s="261"/>
      <c r="T754" s="261"/>
      <c r="U754" s="522"/>
      <c r="V754" s="256"/>
      <c r="W754" s="238"/>
      <c r="X754" s="238"/>
      <c r="Y754" s="81"/>
      <c r="Z754" s="256"/>
      <c r="AA754" s="150"/>
      <c r="AB754" s="150"/>
      <c r="AC754" s="81"/>
      <c r="AD754" s="240"/>
      <c r="AE754" s="240"/>
      <c r="AF754" s="256"/>
      <c r="AG754" s="240"/>
      <c r="AH754" s="256"/>
      <c r="AI754" s="256"/>
      <c r="AJ754" s="256"/>
      <c r="AK754" s="245"/>
      <c r="AL754" s="245"/>
      <c r="AM754" s="245"/>
      <c r="AN754" s="245"/>
      <c r="AO754" s="245"/>
      <c r="AP754" s="523"/>
      <c r="AQ754" s="245"/>
      <c r="AR754" s="245"/>
      <c r="AS754" s="245"/>
      <c r="AT754" s="245"/>
      <c r="AU754" s="245"/>
      <c r="AV754" s="245"/>
      <c r="AW754" s="245"/>
      <c r="AX754" s="245"/>
      <c r="AY754" s="245"/>
      <c r="AZ754" s="245"/>
      <c r="BA754" s="245"/>
      <c r="BB754" s="245"/>
      <c r="BC754" s="245"/>
      <c r="BD754" s="245"/>
      <c r="BE754" s="247"/>
      <c r="BF754" s="523"/>
      <c r="BG754" s="561" t="str">
        <f t="shared" si="97"/>
        <v xml:space="preserve"> </v>
      </c>
      <c r="BH754" s="561" t="str">
        <f t="shared" si="99"/>
        <v xml:space="preserve"> </v>
      </c>
      <c r="BI754" s="561" t="str">
        <f t="shared" si="100"/>
        <v xml:space="preserve"> </v>
      </c>
      <c r="BJ754" s="561" t="str">
        <f t="shared" si="101"/>
        <v xml:space="preserve"> </v>
      </c>
      <c r="BK754" s="523"/>
      <c r="BL754" s="240"/>
      <c r="BM754" s="240"/>
      <c r="BN754" s="256"/>
      <c r="BO754" s="240"/>
      <c r="BP754" s="256"/>
      <c r="BQ754" s="256"/>
      <c r="BR754" s="256"/>
      <c r="BS754" s="245"/>
      <c r="BT754" s="245"/>
      <c r="BU754" s="245"/>
      <c r="BV754" s="245"/>
      <c r="BW754" s="245"/>
      <c r="BX754" s="523"/>
      <c r="BY754" s="245"/>
      <c r="BZ754" s="245"/>
      <c r="CA754" s="245"/>
      <c r="CB754" s="245"/>
      <c r="CC754" s="245"/>
      <c r="CD754" s="245"/>
      <c r="CE754" s="245"/>
      <c r="CF754" s="245"/>
      <c r="CG754" s="245"/>
      <c r="CH754" s="245"/>
      <c r="CI754" s="245"/>
      <c r="CJ754" s="245"/>
      <c r="CK754" s="245"/>
      <c r="CL754" s="245"/>
      <c r="CM754" s="247"/>
      <c r="CN754" s="523"/>
      <c r="CO754" s="561" t="str">
        <f t="shared" si="98"/>
        <v xml:space="preserve"> </v>
      </c>
      <c r="CP754" s="561" t="str">
        <f t="shared" si="102"/>
        <v xml:space="preserve"> </v>
      </c>
      <c r="CQ754" s="561" t="str">
        <f t="shared" si="103"/>
        <v xml:space="preserve"> </v>
      </c>
      <c r="CR754" s="561" t="str">
        <f t="shared" si="104"/>
        <v xml:space="preserve"> </v>
      </c>
      <c r="CS754" s="81"/>
      <c r="CT754" s="254"/>
    </row>
    <row r="755" spans="2:98" ht="12.75" x14ac:dyDescent="0.25">
      <c r="B755" s="361">
        <f>Demography!B754</f>
        <v>0</v>
      </c>
      <c r="C755" s="361">
        <f>Demography!C754</f>
        <v>0</v>
      </c>
      <c r="D755" s="362">
        <f>Demography!D754</f>
        <v>0</v>
      </c>
      <c r="E755" s="362">
        <f>Demography!E754</f>
        <v>0</v>
      </c>
      <c r="F755" s="362">
        <f>Demography!F754</f>
        <v>0</v>
      </c>
      <c r="G755" s="81"/>
      <c r="H755" s="241"/>
      <c r="I755" s="478"/>
      <c r="J755" s="478"/>
      <c r="K755" s="241"/>
      <c r="L755" s="242"/>
      <c r="M755" s="478"/>
      <c r="N755" s="241"/>
      <c r="O755" s="242"/>
      <c r="P755" s="243"/>
      <c r="Q755" s="243"/>
      <c r="R755" s="243"/>
      <c r="S755" s="243"/>
      <c r="T755" s="243"/>
      <c r="U755" s="524"/>
      <c r="V755" s="241"/>
      <c r="W755" s="415"/>
      <c r="X755" s="415"/>
      <c r="Y755" s="81"/>
      <c r="Z755" s="241"/>
      <c r="AA755" s="416"/>
      <c r="AB755" s="416"/>
      <c r="AC755" s="81"/>
      <c r="AD755" s="242"/>
      <c r="AE755" s="242"/>
      <c r="AF755" s="241"/>
      <c r="AG755" s="242"/>
      <c r="AH755" s="241"/>
      <c r="AI755" s="241"/>
      <c r="AJ755" s="241"/>
      <c r="AK755" s="246"/>
      <c r="AL755" s="246"/>
      <c r="AM755" s="246"/>
      <c r="AN755" s="246"/>
      <c r="AO755" s="246"/>
      <c r="AP755" s="523"/>
      <c r="AQ755" s="246"/>
      <c r="AR755" s="246"/>
      <c r="AS755" s="246"/>
      <c r="AT755" s="246"/>
      <c r="AU755" s="246"/>
      <c r="AV755" s="246"/>
      <c r="AW755" s="246"/>
      <c r="AX755" s="246"/>
      <c r="AY755" s="246"/>
      <c r="AZ755" s="246"/>
      <c r="BA755" s="246"/>
      <c r="BB755" s="246"/>
      <c r="BC755" s="246"/>
      <c r="BD755" s="246"/>
      <c r="BE755" s="248"/>
      <c r="BF755" s="523"/>
      <c r="BG755" s="562" t="str">
        <f t="shared" si="97"/>
        <v xml:space="preserve"> </v>
      </c>
      <c r="BH755" s="562" t="str">
        <f t="shared" si="99"/>
        <v xml:space="preserve"> </v>
      </c>
      <c r="BI755" s="562" t="str">
        <f t="shared" si="100"/>
        <v xml:space="preserve"> </v>
      </c>
      <c r="BJ755" s="562" t="str">
        <f t="shared" si="101"/>
        <v xml:space="preserve"> </v>
      </c>
      <c r="BK755" s="523"/>
      <c r="BL755" s="242"/>
      <c r="BM755" s="242"/>
      <c r="BN755" s="241"/>
      <c r="BO755" s="242"/>
      <c r="BP755" s="241"/>
      <c r="BQ755" s="241"/>
      <c r="BR755" s="241"/>
      <c r="BS755" s="246"/>
      <c r="BT755" s="246"/>
      <c r="BU755" s="246"/>
      <c r="BV755" s="246"/>
      <c r="BW755" s="246"/>
      <c r="BX755" s="523"/>
      <c r="BY755" s="246"/>
      <c r="BZ755" s="246"/>
      <c r="CA755" s="246"/>
      <c r="CB755" s="246"/>
      <c r="CC755" s="246"/>
      <c r="CD755" s="246"/>
      <c r="CE755" s="246"/>
      <c r="CF755" s="246"/>
      <c r="CG755" s="246"/>
      <c r="CH755" s="246"/>
      <c r="CI755" s="246"/>
      <c r="CJ755" s="246"/>
      <c r="CK755" s="246"/>
      <c r="CL755" s="246"/>
      <c r="CM755" s="248"/>
      <c r="CN755" s="523"/>
      <c r="CO755" s="562" t="str">
        <f t="shared" si="98"/>
        <v xml:space="preserve"> </v>
      </c>
      <c r="CP755" s="562" t="str">
        <f t="shared" si="102"/>
        <v xml:space="preserve"> </v>
      </c>
      <c r="CQ755" s="562" t="str">
        <f t="shared" si="103"/>
        <v xml:space="preserve"> </v>
      </c>
      <c r="CR755" s="562" t="str">
        <f t="shared" si="104"/>
        <v xml:space="preserve"> </v>
      </c>
      <c r="CS755" s="81"/>
      <c r="CT755" s="515"/>
    </row>
    <row r="756" spans="2:98" ht="12.75" x14ac:dyDescent="0.25">
      <c r="B756" s="147">
        <f>Demography!B755</f>
        <v>0</v>
      </c>
      <c r="C756" s="147">
        <f>Demography!C755</f>
        <v>0</v>
      </c>
      <c r="D756" s="148">
        <f>Demography!D755</f>
        <v>0</v>
      </c>
      <c r="E756" s="148">
        <f>Demography!E755</f>
        <v>0</v>
      </c>
      <c r="F756" s="148">
        <f>Demography!F755</f>
        <v>0</v>
      </c>
      <c r="G756" s="81"/>
      <c r="H756" s="256"/>
      <c r="I756" s="257"/>
      <c r="J756" s="257"/>
      <c r="K756" s="256"/>
      <c r="L756" s="240"/>
      <c r="M756" s="257"/>
      <c r="N756" s="256"/>
      <c r="O756" s="240"/>
      <c r="P756" s="261"/>
      <c r="Q756" s="261"/>
      <c r="R756" s="261"/>
      <c r="S756" s="261"/>
      <c r="T756" s="261"/>
      <c r="U756" s="522"/>
      <c r="V756" s="256"/>
      <c r="W756" s="238"/>
      <c r="X756" s="238"/>
      <c r="Y756" s="81"/>
      <c r="Z756" s="256"/>
      <c r="AA756" s="150"/>
      <c r="AB756" s="150"/>
      <c r="AC756" s="81"/>
      <c r="AD756" s="240"/>
      <c r="AE756" s="240"/>
      <c r="AF756" s="256"/>
      <c r="AG756" s="240"/>
      <c r="AH756" s="256"/>
      <c r="AI756" s="256"/>
      <c r="AJ756" s="256"/>
      <c r="AK756" s="245"/>
      <c r="AL756" s="245"/>
      <c r="AM756" s="245"/>
      <c r="AN756" s="245"/>
      <c r="AO756" s="245"/>
      <c r="AP756" s="523"/>
      <c r="AQ756" s="245"/>
      <c r="AR756" s="245"/>
      <c r="AS756" s="245"/>
      <c r="AT756" s="245"/>
      <c r="AU756" s="245"/>
      <c r="AV756" s="245"/>
      <c r="AW756" s="245"/>
      <c r="AX756" s="245"/>
      <c r="AY756" s="245"/>
      <c r="AZ756" s="245"/>
      <c r="BA756" s="245"/>
      <c r="BB756" s="245"/>
      <c r="BC756" s="245"/>
      <c r="BD756" s="245"/>
      <c r="BE756" s="247"/>
      <c r="BF756" s="523"/>
      <c r="BG756" s="561" t="str">
        <f t="shared" si="97"/>
        <v xml:space="preserve"> </v>
      </c>
      <c r="BH756" s="561" t="str">
        <f t="shared" si="99"/>
        <v xml:space="preserve"> </v>
      </c>
      <c r="BI756" s="561" t="str">
        <f t="shared" si="100"/>
        <v xml:space="preserve"> </v>
      </c>
      <c r="BJ756" s="561" t="str">
        <f t="shared" si="101"/>
        <v xml:space="preserve"> </v>
      </c>
      <c r="BK756" s="523"/>
      <c r="BL756" s="240"/>
      <c r="BM756" s="240"/>
      <c r="BN756" s="256"/>
      <c r="BO756" s="240"/>
      <c r="BP756" s="256"/>
      <c r="BQ756" s="256"/>
      <c r="BR756" s="256"/>
      <c r="BS756" s="245"/>
      <c r="BT756" s="245"/>
      <c r="BU756" s="245"/>
      <c r="BV756" s="245"/>
      <c r="BW756" s="245"/>
      <c r="BX756" s="523"/>
      <c r="BY756" s="245"/>
      <c r="BZ756" s="245"/>
      <c r="CA756" s="245"/>
      <c r="CB756" s="245"/>
      <c r="CC756" s="245"/>
      <c r="CD756" s="245"/>
      <c r="CE756" s="245"/>
      <c r="CF756" s="245"/>
      <c r="CG756" s="245"/>
      <c r="CH756" s="245"/>
      <c r="CI756" s="245"/>
      <c r="CJ756" s="245"/>
      <c r="CK756" s="245"/>
      <c r="CL756" s="245"/>
      <c r="CM756" s="247"/>
      <c r="CN756" s="523"/>
      <c r="CO756" s="561" t="str">
        <f t="shared" si="98"/>
        <v xml:space="preserve"> </v>
      </c>
      <c r="CP756" s="561" t="str">
        <f t="shared" si="102"/>
        <v xml:space="preserve"> </v>
      </c>
      <c r="CQ756" s="561" t="str">
        <f t="shared" si="103"/>
        <v xml:space="preserve"> </v>
      </c>
      <c r="CR756" s="561" t="str">
        <f t="shared" si="104"/>
        <v xml:space="preserve"> </v>
      </c>
      <c r="CS756" s="81"/>
      <c r="CT756" s="254"/>
    </row>
    <row r="757" spans="2:98" ht="12.75" x14ac:dyDescent="0.25">
      <c r="B757" s="361">
        <f>Demography!B756</f>
        <v>0</v>
      </c>
      <c r="C757" s="361">
        <f>Demography!C756</f>
        <v>0</v>
      </c>
      <c r="D757" s="362">
        <f>Demography!D756</f>
        <v>0</v>
      </c>
      <c r="E757" s="362">
        <f>Demography!E756</f>
        <v>0</v>
      </c>
      <c r="F757" s="362">
        <f>Demography!F756</f>
        <v>0</v>
      </c>
      <c r="G757" s="81"/>
      <c r="H757" s="241"/>
      <c r="I757" s="478"/>
      <c r="J757" s="478"/>
      <c r="K757" s="241"/>
      <c r="L757" s="242"/>
      <c r="M757" s="478"/>
      <c r="N757" s="241"/>
      <c r="O757" s="242"/>
      <c r="P757" s="243"/>
      <c r="Q757" s="243"/>
      <c r="R757" s="243"/>
      <c r="S757" s="243"/>
      <c r="T757" s="243"/>
      <c r="U757" s="524"/>
      <c r="V757" s="241"/>
      <c r="W757" s="415"/>
      <c r="X757" s="415"/>
      <c r="Y757" s="81"/>
      <c r="Z757" s="241"/>
      <c r="AA757" s="416"/>
      <c r="AB757" s="416"/>
      <c r="AC757" s="81"/>
      <c r="AD757" s="242"/>
      <c r="AE757" s="242"/>
      <c r="AF757" s="241"/>
      <c r="AG757" s="242"/>
      <c r="AH757" s="241"/>
      <c r="AI757" s="241"/>
      <c r="AJ757" s="241"/>
      <c r="AK757" s="246"/>
      <c r="AL757" s="246"/>
      <c r="AM757" s="246"/>
      <c r="AN757" s="246"/>
      <c r="AO757" s="246"/>
      <c r="AP757" s="523"/>
      <c r="AQ757" s="246"/>
      <c r="AR757" s="246"/>
      <c r="AS757" s="246"/>
      <c r="AT757" s="246"/>
      <c r="AU757" s="246"/>
      <c r="AV757" s="246"/>
      <c r="AW757" s="246"/>
      <c r="AX757" s="246"/>
      <c r="AY757" s="246"/>
      <c r="AZ757" s="246"/>
      <c r="BA757" s="246"/>
      <c r="BB757" s="246"/>
      <c r="BC757" s="246"/>
      <c r="BD757" s="246"/>
      <c r="BE757" s="248"/>
      <c r="BF757" s="523"/>
      <c r="BG757" s="562" t="str">
        <f t="shared" si="97"/>
        <v xml:space="preserve"> </v>
      </c>
      <c r="BH757" s="562" t="str">
        <f t="shared" si="99"/>
        <v xml:space="preserve"> </v>
      </c>
      <c r="BI757" s="562" t="str">
        <f t="shared" si="100"/>
        <v xml:space="preserve"> </v>
      </c>
      <c r="BJ757" s="562" t="str">
        <f t="shared" si="101"/>
        <v xml:space="preserve"> </v>
      </c>
      <c r="BK757" s="523"/>
      <c r="BL757" s="242"/>
      <c r="BM757" s="242"/>
      <c r="BN757" s="241"/>
      <c r="BO757" s="242"/>
      <c r="BP757" s="241"/>
      <c r="BQ757" s="241"/>
      <c r="BR757" s="241"/>
      <c r="BS757" s="246"/>
      <c r="BT757" s="246"/>
      <c r="BU757" s="246"/>
      <c r="BV757" s="246"/>
      <c r="BW757" s="246"/>
      <c r="BX757" s="523"/>
      <c r="BY757" s="246"/>
      <c r="BZ757" s="246"/>
      <c r="CA757" s="246"/>
      <c r="CB757" s="246"/>
      <c r="CC757" s="246"/>
      <c r="CD757" s="246"/>
      <c r="CE757" s="246"/>
      <c r="CF757" s="246"/>
      <c r="CG757" s="246"/>
      <c r="CH757" s="246"/>
      <c r="CI757" s="246"/>
      <c r="CJ757" s="246"/>
      <c r="CK757" s="246"/>
      <c r="CL757" s="246"/>
      <c r="CM757" s="248"/>
      <c r="CN757" s="523"/>
      <c r="CO757" s="562" t="str">
        <f t="shared" si="98"/>
        <v xml:space="preserve"> </v>
      </c>
      <c r="CP757" s="562" t="str">
        <f t="shared" si="102"/>
        <v xml:space="preserve"> </v>
      </c>
      <c r="CQ757" s="562" t="str">
        <f t="shared" si="103"/>
        <v xml:space="preserve"> </v>
      </c>
      <c r="CR757" s="562" t="str">
        <f t="shared" si="104"/>
        <v xml:space="preserve"> </v>
      </c>
      <c r="CS757" s="81"/>
      <c r="CT757" s="515"/>
    </row>
    <row r="758" spans="2:98" ht="12.75" x14ac:dyDescent="0.25">
      <c r="B758" s="147">
        <f>Demography!B757</f>
        <v>0</v>
      </c>
      <c r="C758" s="147">
        <f>Demography!C757</f>
        <v>0</v>
      </c>
      <c r="D758" s="148">
        <f>Demography!D757</f>
        <v>0</v>
      </c>
      <c r="E758" s="148">
        <f>Demography!E757</f>
        <v>0</v>
      </c>
      <c r="F758" s="148">
        <f>Demography!F757</f>
        <v>0</v>
      </c>
      <c r="G758" s="81"/>
      <c r="H758" s="256"/>
      <c r="I758" s="257"/>
      <c r="J758" s="257"/>
      <c r="K758" s="256"/>
      <c r="L758" s="240"/>
      <c r="M758" s="257"/>
      <c r="N758" s="256"/>
      <c r="O758" s="240"/>
      <c r="P758" s="261"/>
      <c r="Q758" s="261"/>
      <c r="R758" s="261"/>
      <c r="S758" s="261"/>
      <c r="T758" s="261"/>
      <c r="U758" s="522"/>
      <c r="V758" s="256"/>
      <c r="W758" s="238"/>
      <c r="X758" s="238"/>
      <c r="Y758" s="81"/>
      <c r="Z758" s="256"/>
      <c r="AA758" s="150"/>
      <c r="AB758" s="150"/>
      <c r="AC758" s="81"/>
      <c r="AD758" s="240"/>
      <c r="AE758" s="240"/>
      <c r="AF758" s="256"/>
      <c r="AG758" s="240"/>
      <c r="AH758" s="256"/>
      <c r="AI758" s="256"/>
      <c r="AJ758" s="256"/>
      <c r="AK758" s="245"/>
      <c r="AL758" s="245"/>
      <c r="AM758" s="245"/>
      <c r="AN758" s="245"/>
      <c r="AO758" s="245"/>
      <c r="AP758" s="523"/>
      <c r="AQ758" s="245"/>
      <c r="AR758" s="245"/>
      <c r="AS758" s="245"/>
      <c r="AT758" s="245"/>
      <c r="AU758" s="245"/>
      <c r="AV758" s="245"/>
      <c r="AW758" s="245"/>
      <c r="AX758" s="245"/>
      <c r="AY758" s="245"/>
      <c r="AZ758" s="245"/>
      <c r="BA758" s="245"/>
      <c r="BB758" s="245"/>
      <c r="BC758" s="245"/>
      <c r="BD758" s="245"/>
      <c r="BE758" s="247"/>
      <c r="BF758" s="523"/>
      <c r="BG758" s="561" t="str">
        <f t="shared" si="97"/>
        <v xml:space="preserve"> </v>
      </c>
      <c r="BH758" s="561" t="str">
        <f t="shared" si="99"/>
        <v xml:space="preserve"> </v>
      </c>
      <c r="BI758" s="561" t="str">
        <f t="shared" si="100"/>
        <v xml:space="preserve"> </v>
      </c>
      <c r="BJ758" s="561" t="str">
        <f t="shared" si="101"/>
        <v xml:space="preserve"> </v>
      </c>
      <c r="BK758" s="523"/>
      <c r="BL758" s="240"/>
      <c r="BM758" s="240"/>
      <c r="BN758" s="256"/>
      <c r="BO758" s="240"/>
      <c r="BP758" s="256"/>
      <c r="BQ758" s="256"/>
      <c r="BR758" s="256"/>
      <c r="BS758" s="245"/>
      <c r="BT758" s="245"/>
      <c r="BU758" s="245"/>
      <c r="BV758" s="245"/>
      <c r="BW758" s="245"/>
      <c r="BX758" s="523"/>
      <c r="BY758" s="245"/>
      <c r="BZ758" s="245"/>
      <c r="CA758" s="245"/>
      <c r="CB758" s="245"/>
      <c r="CC758" s="245"/>
      <c r="CD758" s="245"/>
      <c r="CE758" s="245"/>
      <c r="CF758" s="245"/>
      <c r="CG758" s="245"/>
      <c r="CH758" s="245"/>
      <c r="CI758" s="245"/>
      <c r="CJ758" s="245"/>
      <c r="CK758" s="245"/>
      <c r="CL758" s="245"/>
      <c r="CM758" s="247"/>
      <c r="CN758" s="523"/>
      <c r="CO758" s="561" t="str">
        <f t="shared" si="98"/>
        <v xml:space="preserve"> </v>
      </c>
      <c r="CP758" s="561" t="str">
        <f t="shared" si="102"/>
        <v xml:space="preserve"> </v>
      </c>
      <c r="CQ758" s="561" t="str">
        <f t="shared" si="103"/>
        <v xml:space="preserve"> </v>
      </c>
      <c r="CR758" s="561" t="str">
        <f t="shared" si="104"/>
        <v xml:space="preserve"> </v>
      </c>
      <c r="CS758" s="81"/>
      <c r="CT758" s="254"/>
    </row>
    <row r="759" spans="2:98" ht="12.75" x14ac:dyDescent="0.25">
      <c r="B759" s="361">
        <f>Demography!B758</f>
        <v>0</v>
      </c>
      <c r="C759" s="361">
        <f>Demography!C758</f>
        <v>0</v>
      </c>
      <c r="D759" s="362">
        <f>Demography!D758</f>
        <v>0</v>
      </c>
      <c r="E759" s="362">
        <f>Demography!E758</f>
        <v>0</v>
      </c>
      <c r="F759" s="362">
        <f>Demography!F758</f>
        <v>0</v>
      </c>
      <c r="G759" s="81"/>
      <c r="H759" s="241"/>
      <c r="I759" s="478"/>
      <c r="J759" s="478"/>
      <c r="K759" s="241"/>
      <c r="L759" s="242"/>
      <c r="M759" s="478"/>
      <c r="N759" s="241"/>
      <c r="O759" s="242"/>
      <c r="P759" s="243"/>
      <c r="Q759" s="243"/>
      <c r="R759" s="243"/>
      <c r="S759" s="243"/>
      <c r="T759" s="243"/>
      <c r="U759" s="524"/>
      <c r="V759" s="241"/>
      <c r="W759" s="415"/>
      <c r="X759" s="415"/>
      <c r="Y759" s="81"/>
      <c r="Z759" s="241"/>
      <c r="AA759" s="416"/>
      <c r="AB759" s="416"/>
      <c r="AC759" s="81"/>
      <c r="AD759" s="242"/>
      <c r="AE759" s="242"/>
      <c r="AF759" s="241"/>
      <c r="AG759" s="242"/>
      <c r="AH759" s="241"/>
      <c r="AI759" s="241"/>
      <c r="AJ759" s="241"/>
      <c r="AK759" s="246"/>
      <c r="AL759" s="246"/>
      <c r="AM759" s="246"/>
      <c r="AN759" s="246"/>
      <c r="AO759" s="246"/>
      <c r="AP759" s="523"/>
      <c r="AQ759" s="246"/>
      <c r="AR759" s="246"/>
      <c r="AS759" s="246"/>
      <c r="AT759" s="246"/>
      <c r="AU759" s="246"/>
      <c r="AV759" s="246"/>
      <c r="AW759" s="246"/>
      <c r="AX759" s="246"/>
      <c r="AY759" s="246"/>
      <c r="AZ759" s="246"/>
      <c r="BA759" s="246"/>
      <c r="BB759" s="246"/>
      <c r="BC759" s="246"/>
      <c r="BD759" s="246"/>
      <c r="BE759" s="248"/>
      <c r="BF759" s="523"/>
      <c r="BG759" s="562" t="str">
        <f t="shared" si="97"/>
        <v xml:space="preserve"> </v>
      </c>
      <c r="BH759" s="562" t="str">
        <f t="shared" si="99"/>
        <v xml:space="preserve"> </v>
      </c>
      <c r="BI759" s="562" t="str">
        <f t="shared" si="100"/>
        <v xml:space="preserve"> </v>
      </c>
      <c r="BJ759" s="562" t="str">
        <f t="shared" si="101"/>
        <v xml:space="preserve"> </v>
      </c>
      <c r="BK759" s="523"/>
      <c r="BL759" s="242"/>
      <c r="BM759" s="242"/>
      <c r="BN759" s="241"/>
      <c r="BO759" s="242"/>
      <c r="BP759" s="241"/>
      <c r="BQ759" s="241"/>
      <c r="BR759" s="241"/>
      <c r="BS759" s="246"/>
      <c r="BT759" s="246"/>
      <c r="BU759" s="246"/>
      <c r="BV759" s="246"/>
      <c r="BW759" s="246"/>
      <c r="BX759" s="523"/>
      <c r="BY759" s="246"/>
      <c r="BZ759" s="246"/>
      <c r="CA759" s="246"/>
      <c r="CB759" s="246"/>
      <c r="CC759" s="246"/>
      <c r="CD759" s="246"/>
      <c r="CE759" s="246"/>
      <c r="CF759" s="246"/>
      <c r="CG759" s="246"/>
      <c r="CH759" s="246"/>
      <c r="CI759" s="246"/>
      <c r="CJ759" s="246"/>
      <c r="CK759" s="246"/>
      <c r="CL759" s="246"/>
      <c r="CM759" s="248"/>
      <c r="CN759" s="523"/>
      <c r="CO759" s="562" t="str">
        <f t="shared" si="98"/>
        <v xml:space="preserve"> </v>
      </c>
      <c r="CP759" s="562" t="str">
        <f t="shared" si="102"/>
        <v xml:space="preserve"> </v>
      </c>
      <c r="CQ759" s="562" t="str">
        <f t="shared" si="103"/>
        <v xml:space="preserve"> </v>
      </c>
      <c r="CR759" s="562" t="str">
        <f t="shared" si="104"/>
        <v xml:space="preserve"> </v>
      </c>
      <c r="CS759" s="81"/>
      <c r="CT759" s="515"/>
    </row>
    <row r="760" spans="2:98" ht="12.75" x14ac:dyDescent="0.25">
      <c r="B760" s="147">
        <f>Demography!B759</f>
        <v>0</v>
      </c>
      <c r="C760" s="147">
        <f>Demography!C759</f>
        <v>0</v>
      </c>
      <c r="D760" s="148">
        <f>Demography!D759</f>
        <v>0</v>
      </c>
      <c r="E760" s="148">
        <f>Demography!E759</f>
        <v>0</v>
      </c>
      <c r="F760" s="148">
        <f>Demography!F759</f>
        <v>0</v>
      </c>
      <c r="G760" s="81"/>
      <c r="H760" s="256"/>
      <c r="I760" s="257"/>
      <c r="J760" s="257"/>
      <c r="K760" s="256"/>
      <c r="L760" s="240"/>
      <c r="M760" s="257"/>
      <c r="N760" s="256"/>
      <c r="O760" s="240"/>
      <c r="P760" s="261"/>
      <c r="Q760" s="261"/>
      <c r="R760" s="261"/>
      <c r="S760" s="261"/>
      <c r="T760" s="261"/>
      <c r="U760" s="522"/>
      <c r="V760" s="256"/>
      <c r="W760" s="238"/>
      <c r="X760" s="238"/>
      <c r="Y760" s="81"/>
      <c r="Z760" s="256"/>
      <c r="AA760" s="150"/>
      <c r="AB760" s="150"/>
      <c r="AC760" s="81"/>
      <c r="AD760" s="240"/>
      <c r="AE760" s="240"/>
      <c r="AF760" s="256"/>
      <c r="AG760" s="240"/>
      <c r="AH760" s="256"/>
      <c r="AI760" s="256"/>
      <c r="AJ760" s="256"/>
      <c r="AK760" s="245"/>
      <c r="AL760" s="245"/>
      <c r="AM760" s="245"/>
      <c r="AN760" s="245"/>
      <c r="AO760" s="245"/>
      <c r="AP760" s="523"/>
      <c r="AQ760" s="245"/>
      <c r="AR760" s="245"/>
      <c r="AS760" s="245"/>
      <c r="AT760" s="245"/>
      <c r="AU760" s="245"/>
      <c r="AV760" s="245"/>
      <c r="AW760" s="245"/>
      <c r="AX760" s="245"/>
      <c r="AY760" s="245"/>
      <c r="AZ760" s="245"/>
      <c r="BA760" s="245"/>
      <c r="BB760" s="245"/>
      <c r="BC760" s="245"/>
      <c r="BD760" s="245"/>
      <c r="BE760" s="247"/>
      <c r="BF760" s="523"/>
      <c r="BG760" s="561" t="str">
        <f t="shared" si="97"/>
        <v xml:space="preserve"> </v>
      </c>
      <c r="BH760" s="561" t="str">
        <f t="shared" si="99"/>
        <v xml:space="preserve"> </v>
      </c>
      <c r="BI760" s="561" t="str">
        <f t="shared" si="100"/>
        <v xml:space="preserve"> </v>
      </c>
      <c r="BJ760" s="561" t="str">
        <f t="shared" si="101"/>
        <v xml:space="preserve"> </v>
      </c>
      <c r="BK760" s="523"/>
      <c r="BL760" s="240"/>
      <c r="BM760" s="240"/>
      <c r="BN760" s="256"/>
      <c r="BO760" s="240"/>
      <c r="BP760" s="256"/>
      <c r="BQ760" s="256"/>
      <c r="BR760" s="256"/>
      <c r="BS760" s="245"/>
      <c r="BT760" s="245"/>
      <c r="BU760" s="245"/>
      <c r="BV760" s="245"/>
      <c r="BW760" s="245"/>
      <c r="BX760" s="523"/>
      <c r="BY760" s="245"/>
      <c r="BZ760" s="245"/>
      <c r="CA760" s="245"/>
      <c r="CB760" s="245"/>
      <c r="CC760" s="245"/>
      <c r="CD760" s="245"/>
      <c r="CE760" s="245"/>
      <c r="CF760" s="245"/>
      <c r="CG760" s="245"/>
      <c r="CH760" s="245"/>
      <c r="CI760" s="245"/>
      <c r="CJ760" s="245"/>
      <c r="CK760" s="245"/>
      <c r="CL760" s="245"/>
      <c r="CM760" s="247"/>
      <c r="CN760" s="523"/>
      <c r="CO760" s="561" t="str">
        <f t="shared" si="98"/>
        <v xml:space="preserve"> </v>
      </c>
      <c r="CP760" s="561" t="str">
        <f t="shared" si="102"/>
        <v xml:space="preserve"> </v>
      </c>
      <c r="CQ760" s="561" t="str">
        <f t="shared" si="103"/>
        <v xml:space="preserve"> </v>
      </c>
      <c r="CR760" s="561" t="str">
        <f t="shared" si="104"/>
        <v xml:space="preserve"> </v>
      </c>
      <c r="CS760" s="81"/>
      <c r="CT760" s="254"/>
    </row>
    <row r="761" spans="2:98" ht="12.75" x14ac:dyDescent="0.25">
      <c r="B761" s="361">
        <f>Demography!B760</f>
        <v>0</v>
      </c>
      <c r="C761" s="361">
        <f>Demography!C760</f>
        <v>0</v>
      </c>
      <c r="D761" s="362">
        <f>Demography!D760</f>
        <v>0</v>
      </c>
      <c r="E761" s="362">
        <f>Demography!E760</f>
        <v>0</v>
      </c>
      <c r="F761" s="362">
        <f>Demography!F760</f>
        <v>0</v>
      </c>
      <c r="G761" s="81"/>
      <c r="H761" s="241"/>
      <c r="I761" s="478"/>
      <c r="J761" s="478"/>
      <c r="K761" s="241"/>
      <c r="L761" s="242"/>
      <c r="M761" s="478"/>
      <c r="N761" s="241"/>
      <c r="O761" s="242"/>
      <c r="P761" s="243"/>
      <c r="Q761" s="243"/>
      <c r="R761" s="243"/>
      <c r="S761" s="243"/>
      <c r="T761" s="243"/>
      <c r="U761" s="524"/>
      <c r="V761" s="241"/>
      <c r="W761" s="415"/>
      <c r="X761" s="415"/>
      <c r="Y761" s="81"/>
      <c r="Z761" s="241"/>
      <c r="AA761" s="416"/>
      <c r="AB761" s="416"/>
      <c r="AC761" s="81"/>
      <c r="AD761" s="242"/>
      <c r="AE761" s="242"/>
      <c r="AF761" s="241"/>
      <c r="AG761" s="242"/>
      <c r="AH761" s="241"/>
      <c r="AI761" s="241"/>
      <c r="AJ761" s="241"/>
      <c r="AK761" s="246"/>
      <c r="AL761" s="246"/>
      <c r="AM761" s="246"/>
      <c r="AN761" s="246"/>
      <c r="AO761" s="246"/>
      <c r="AP761" s="523"/>
      <c r="AQ761" s="246"/>
      <c r="AR761" s="246"/>
      <c r="AS761" s="246"/>
      <c r="AT761" s="246"/>
      <c r="AU761" s="246"/>
      <c r="AV761" s="246"/>
      <c r="AW761" s="246"/>
      <c r="AX761" s="246"/>
      <c r="AY761" s="246"/>
      <c r="AZ761" s="246"/>
      <c r="BA761" s="246"/>
      <c r="BB761" s="246"/>
      <c r="BC761" s="246"/>
      <c r="BD761" s="246"/>
      <c r="BE761" s="248"/>
      <c r="BF761" s="523"/>
      <c r="BG761" s="562" t="str">
        <f t="shared" si="97"/>
        <v xml:space="preserve"> </v>
      </c>
      <c r="BH761" s="562" t="str">
        <f t="shared" si="99"/>
        <v xml:space="preserve"> </v>
      </c>
      <c r="BI761" s="562" t="str">
        <f t="shared" si="100"/>
        <v xml:space="preserve"> </v>
      </c>
      <c r="BJ761" s="562" t="str">
        <f t="shared" si="101"/>
        <v xml:space="preserve"> </v>
      </c>
      <c r="BK761" s="523"/>
      <c r="BL761" s="242"/>
      <c r="BM761" s="242"/>
      <c r="BN761" s="241"/>
      <c r="BO761" s="242"/>
      <c r="BP761" s="241"/>
      <c r="BQ761" s="241"/>
      <c r="BR761" s="241"/>
      <c r="BS761" s="246"/>
      <c r="BT761" s="246"/>
      <c r="BU761" s="246"/>
      <c r="BV761" s="246"/>
      <c r="BW761" s="246"/>
      <c r="BX761" s="523"/>
      <c r="BY761" s="246"/>
      <c r="BZ761" s="246"/>
      <c r="CA761" s="246"/>
      <c r="CB761" s="246"/>
      <c r="CC761" s="246"/>
      <c r="CD761" s="246"/>
      <c r="CE761" s="246"/>
      <c r="CF761" s="246"/>
      <c r="CG761" s="246"/>
      <c r="CH761" s="246"/>
      <c r="CI761" s="246"/>
      <c r="CJ761" s="246"/>
      <c r="CK761" s="246"/>
      <c r="CL761" s="246"/>
      <c r="CM761" s="248"/>
      <c r="CN761" s="523"/>
      <c r="CO761" s="562" t="str">
        <f t="shared" si="98"/>
        <v xml:space="preserve"> </v>
      </c>
      <c r="CP761" s="562" t="str">
        <f t="shared" si="102"/>
        <v xml:space="preserve"> </v>
      </c>
      <c r="CQ761" s="562" t="str">
        <f t="shared" si="103"/>
        <v xml:space="preserve"> </v>
      </c>
      <c r="CR761" s="562" t="str">
        <f t="shared" si="104"/>
        <v xml:space="preserve"> </v>
      </c>
      <c r="CS761" s="81"/>
      <c r="CT761" s="515"/>
    </row>
    <row r="762" spans="2:98" ht="12.75" x14ac:dyDescent="0.25">
      <c r="B762" s="147">
        <f>Demography!B761</f>
        <v>0</v>
      </c>
      <c r="C762" s="147">
        <f>Demography!C761</f>
        <v>0</v>
      </c>
      <c r="D762" s="148">
        <f>Demography!D761</f>
        <v>0</v>
      </c>
      <c r="E762" s="148">
        <f>Demography!E761</f>
        <v>0</v>
      </c>
      <c r="F762" s="148">
        <f>Demography!F761</f>
        <v>0</v>
      </c>
      <c r="G762" s="81"/>
      <c r="H762" s="256"/>
      <c r="I762" s="257"/>
      <c r="J762" s="257"/>
      <c r="K762" s="256"/>
      <c r="L762" s="240"/>
      <c r="M762" s="257"/>
      <c r="N762" s="256"/>
      <c r="O762" s="240"/>
      <c r="P762" s="261"/>
      <c r="Q762" s="261"/>
      <c r="R762" s="261"/>
      <c r="S762" s="261"/>
      <c r="T762" s="261"/>
      <c r="U762" s="522"/>
      <c r="V762" s="256"/>
      <c r="W762" s="238"/>
      <c r="X762" s="238"/>
      <c r="Y762" s="81"/>
      <c r="Z762" s="256"/>
      <c r="AA762" s="150"/>
      <c r="AB762" s="150"/>
      <c r="AC762" s="81"/>
      <c r="AD762" s="240"/>
      <c r="AE762" s="240"/>
      <c r="AF762" s="256"/>
      <c r="AG762" s="240"/>
      <c r="AH762" s="256"/>
      <c r="AI762" s="256"/>
      <c r="AJ762" s="256"/>
      <c r="AK762" s="245"/>
      <c r="AL762" s="245"/>
      <c r="AM762" s="245"/>
      <c r="AN762" s="245"/>
      <c r="AO762" s="245"/>
      <c r="AP762" s="523"/>
      <c r="AQ762" s="245"/>
      <c r="AR762" s="245"/>
      <c r="AS762" s="245"/>
      <c r="AT762" s="245"/>
      <c r="AU762" s="245"/>
      <c r="AV762" s="245"/>
      <c r="AW762" s="245"/>
      <c r="AX762" s="245"/>
      <c r="AY762" s="245"/>
      <c r="AZ762" s="245"/>
      <c r="BA762" s="245"/>
      <c r="BB762" s="245"/>
      <c r="BC762" s="245"/>
      <c r="BD762" s="245"/>
      <c r="BE762" s="247"/>
      <c r="BF762" s="523"/>
      <c r="BG762" s="561" t="str">
        <f t="shared" si="97"/>
        <v xml:space="preserve"> </v>
      </c>
      <c r="BH762" s="561" t="str">
        <f t="shared" si="99"/>
        <v xml:space="preserve"> </v>
      </c>
      <c r="BI762" s="561" t="str">
        <f t="shared" si="100"/>
        <v xml:space="preserve"> </v>
      </c>
      <c r="BJ762" s="561" t="str">
        <f t="shared" si="101"/>
        <v xml:space="preserve"> </v>
      </c>
      <c r="BK762" s="523"/>
      <c r="BL762" s="240"/>
      <c r="BM762" s="240"/>
      <c r="BN762" s="256"/>
      <c r="BO762" s="240"/>
      <c r="BP762" s="256"/>
      <c r="BQ762" s="256"/>
      <c r="BR762" s="256"/>
      <c r="BS762" s="245"/>
      <c r="BT762" s="245"/>
      <c r="BU762" s="245"/>
      <c r="BV762" s="245"/>
      <c r="BW762" s="245"/>
      <c r="BX762" s="523"/>
      <c r="BY762" s="245"/>
      <c r="BZ762" s="245"/>
      <c r="CA762" s="245"/>
      <c r="CB762" s="245"/>
      <c r="CC762" s="245"/>
      <c r="CD762" s="245"/>
      <c r="CE762" s="245"/>
      <c r="CF762" s="245"/>
      <c r="CG762" s="245"/>
      <c r="CH762" s="245"/>
      <c r="CI762" s="245"/>
      <c r="CJ762" s="245"/>
      <c r="CK762" s="245"/>
      <c r="CL762" s="245"/>
      <c r="CM762" s="247"/>
      <c r="CN762" s="523"/>
      <c r="CO762" s="561" t="str">
        <f t="shared" si="98"/>
        <v xml:space="preserve"> </v>
      </c>
      <c r="CP762" s="561" t="str">
        <f t="shared" si="102"/>
        <v xml:space="preserve"> </v>
      </c>
      <c r="CQ762" s="561" t="str">
        <f t="shared" si="103"/>
        <v xml:space="preserve"> </v>
      </c>
      <c r="CR762" s="561" t="str">
        <f t="shared" si="104"/>
        <v xml:space="preserve"> </v>
      </c>
      <c r="CS762" s="81"/>
      <c r="CT762" s="254"/>
    </row>
    <row r="763" spans="2:98" ht="12.75" x14ac:dyDescent="0.25">
      <c r="B763" s="361">
        <f>Demography!B762</f>
        <v>0</v>
      </c>
      <c r="C763" s="361">
        <f>Demography!C762</f>
        <v>0</v>
      </c>
      <c r="D763" s="362">
        <f>Demography!D762</f>
        <v>0</v>
      </c>
      <c r="E763" s="362">
        <f>Demography!E762</f>
        <v>0</v>
      </c>
      <c r="F763" s="362">
        <f>Demography!F762</f>
        <v>0</v>
      </c>
      <c r="G763" s="81"/>
      <c r="H763" s="241"/>
      <c r="I763" s="478"/>
      <c r="J763" s="478"/>
      <c r="K763" s="241"/>
      <c r="L763" s="242"/>
      <c r="M763" s="478"/>
      <c r="N763" s="241"/>
      <c r="O763" s="242"/>
      <c r="P763" s="243"/>
      <c r="Q763" s="243"/>
      <c r="R763" s="243"/>
      <c r="S763" s="243"/>
      <c r="T763" s="243"/>
      <c r="U763" s="524"/>
      <c r="V763" s="241"/>
      <c r="W763" s="415"/>
      <c r="X763" s="415"/>
      <c r="Y763" s="81"/>
      <c r="Z763" s="241"/>
      <c r="AA763" s="416"/>
      <c r="AB763" s="416"/>
      <c r="AC763" s="81"/>
      <c r="AD763" s="242"/>
      <c r="AE763" s="242"/>
      <c r="AF763" s="241"/>
      <c r="AG763" s="242"/>
      <c r="AH763" s="241"/>
      <c r="AI763" s="241"/>
      <c r="AJ763" s="241"/>
      <c r="AK763" s="246"/>
      <c r="AL763" s="246"/>
      <c r="AM763" s="246"/>
      <c r="AN763" s="246"/>
      <c r="AO763" s="246"/>
      <c r="AP763" s="523"/>
      <c r="AQ763" s="246"/>
      <c r="AR763" s="246"/>
      <c r="AS763" s="246"/>
      <c r="AT763" s="246"/>
      <c r="AU763" s="246"/>
      <c r="AV763" s="246"/>
      <c r="AW763" s="246"/>
      <c r="AX763" s="246"/>
      <c r="AY763" s="246"/>
      <c r="AZ763" s="246"/>
      <c r="BA763" s="246"/>
      <c r="BB763" s="246"/>
      <c r="BC763" s="246"/>
      <c r="BD763" s="246"/>
      <c r="BE763" s="248"/>
      <c r="BF763" s="523"/>
      <c r="BG763" s="562" t="str">
        <f t="shared" si="97"/>
        <v xml:space="preserve"> </v>
      </c>
      <c r="BH763" s="562" t="str">
        <f t="shared" si="99"/>
        <v xml:space="preserve"> </v>
      </c>
      <c r="BI763" s="562" t="str">
        <f t="shared" si="100"/>
        <v xml:space="preserve"> </v>
      </c>
      <c r="BJ763" s="562" t="str">
        <f t="shared" si="101"/>
        <v xml:space="preserve"> </v>
      </c>
      <c r="BK763" s="523"/>
      <c r="BL763" s="242"/>
      <c r="BM763" s="242"/>
      <c r="BN763" s="241"/>
      <c r="BO763" s="242"/>
      <c r="BP763" s="241"/>
      <c r="BQ763" s="241"/>
      <c r="BR763" s="241"/>
      <c r="BS763" s="246"/>
      <c r="BT763" s="246"/>
      <c r="BU763" s="246"/>
      <c r="BV763" s="246"/>
      <c r="BW763" s="246"/>
      <c r="BX763" s="523"/>
      <c r="BY763" s="246"/>
      <c r="BZ763" s="246"/>
      <c r="CA763" s="246"/>
      <c r="CB763" s="246"/>
      <c r="CC763" s="246"/>
      <c r="CD763" s="246"/>
      <c r="CE763" s="246"/>
      <c r="CF763" s="246"/>
      <c r="CG763" s="246"/>
      <c r="CH763" s="246"/>
      <c r="CI763" s="246"/>
      <c r="CJ763" s="246"/>
      <c r="CK763" s="246"/>
      <c r="CL763" s="246"/>
      <c r="CM763" s="248"/>
      <c r="CN763" s="523"/>
      <c r="CO763" s="562" t="str">
        <f t="shared" si="98"/>
        <v xml:space="preserve"> </v>
      </c>
      <c r="CP763" s="562" t="str">
        <f t="shared" si="102"/>
        <v xml:space="preserve"> </v>
      </c>
      <c r="CQ763" s="562" t="str">
        <f t="shared" si="103"/>
        <v xml:space="preserve"> </v>
      </c>
      <c r="CR763" s="562" t="str">
        <f t="shared" si="104"/>
        <v xml:space="preserve"> </v>
      </c>
      <c r="CS763" s="81"/>
      <c r="CT763" s="515"/>
    </row>
    <row r="764" spans="2:98" ht="12.75" x14ac:dyDescent="0.25">
      <c r="B764" s="147">
        <f>Demography!B763</f>
        <v>0</v>
      </c>
      <c r="C764" s="147">
        <f>Demography!C763</f>
        <v>0</v>
      </c>
      <c r="D764" s="148">
        <f>Demography!D763</f>
        <v>0</v>
      </c>
      <c r="E764" s="148">
        <f>Demography!E763</f>
        <v>0</v>
      </c>
      <c r="F764" s="148">
        <f>Demography!F763</f>
        <v>0</v>
      </c>
      <c r="G764" s="81"/>
      <c r="H764" s="256"/>
      <c r="I764" s="257"/>
      <c r="J764" s="257"/>
      <c r="K764" s="256"/>
      <c r="L764" s="240"/>
      <c r="M764" s="257"/>
      <c r="N764" s="256"/>
      <c r="O764" s="240"/>
      <c r="P764" s="261"/>
      <c r="Q764" s="261"/>
      <c r="R764" s="261"/>
      <c r="S764" s="261"/>
      <c r="T764" s="261"/>
      <c r="U764" s="522"/>
      <c r="V764" s="256"/>
      <c r="W764" s="238"/>
      <c r="X764" s="238"/>
      <c r="Y764" s="81"/>
      <c r="Z764" s="256"/>
      <c r="AA764" s="150"/>
      <c r="AB764" s="150"/>
      <c r="AC764" s="81"/>
      <c r="AD764" s="240"/>
      <c r="AE764" s="240"/>
      <c r="AF764" s="256"/>
      <c r="AG764" s="240"/>
      <c r="AH764" s="256"/>
      <c r="AI764" s="256"/>
      <c r="AJ764" s="256"/>
      <c r="AK764" s="245"/>
      <c r="AL764" s="245"/>
      <c r="AM764" s="245"/>
      <c r="AN764" s="245"/>
      <c r="AO764" s="245"/>
      <c r="AP764" s="523"/>
      <c r="AQ764" s="245"/>
      <c r="AR764" s="245"/>
      <c r="AS764" s="245"/>
      <c r="AT764" s="245"/>
      <c r="AU764" s="245"/>
      <c r="AV764" s="245"/>
      <c r="AW764" s="245"/>
      <c r="AX764" s="245"/>
      <c r="AY764" s="245"/>
      <c r="AZ764" s="245"/>
      <c r="BA764" s="245"/>
      <c r="BB764" s="245"/>
      <c r="BC764" s="245"/>
      <c r="BD764" s="245"/>
      <c r="BE764" s="247"/>
      <c r="BF764" s="523"/>
      <c r="BG764" s="561" t="str">
        <f t="shared" si="97"/>
        <v xml:space="preserve"> </v>
      </c>
      <c r="BH764" s="561" t="str">
        <f t="shared" si="99"/>
        <v xml:space="preserve"> </v>
      </c>
      <c r="BI764" s="561" t="str">
        <f t="shared" si="100"/>
        <v xml:space="preserve"> </v>
      </c>
      <c r="BJ764" s="561" t="str">
        <f t="shared" si="101"/>
        <v xml:space="preserve"> </v>
      </c>
      <c r="BK764" s="523"/>
      <c r="BL764" s="240"/>
      <c r="BM764" s="240"/>
      <c r="BN764" s="256"/>
      <c r="BO764" s="240"/>
      <c r="BP764" s="256"/>
      <c r="BQ764" s="256"/>
      <c r="BR764" s="256"/>
      <c r="BS764" s="245"/>
      <c r="BT764" s="245"/>
      <c r="BU764" s="245"/>
      <c r="BV764" s="245"/>
      <c r="BW764" s="245"/>
      <c r="BX764" s="523"/>
      <c r="BY764" s="245"/>
      <c r="BZ764" s="245"/>
      <c r="CA764" s="245"/>
      <c r="CB764" s="245"/>
      <c r="CC764" s="245"/>
      <c r="CD764" s="245"/>
      <c r="CE764" s="245"/>
      <c r="CF764" s="245"/>
      <c r="CG764" s="245"/>
      <c r="CH764" s="245"/>
      <c r="CI764" s="245"/>
      <c r="CJ764" s="245"/>
      <c r="CK764" s="245"/>
      <c r="CL764" s="245"/>
      <c r="CM764" s="247"/>
      <c r="CN764" s="523"/>
      <c r="CO764" s="561" t="str">
        <f t="shared" si="98"/>
        <v xml:space="preserve"> </v>
      </c>
      <c r="CP764" s="561" t="str">
        <f t="shared" si="102"/>
        <v xml:space="preserve"> </v>
      </c>
      <c r="CQ764" s="561" t="str">
        <f t="shared" si="103"/>
        <v xml:space="preserve"> </v>
      </c>
      <c r="CR764" s="561" t="str">
        <f t="shared" si="104"/>
        <v xml:space="preserve"> </v>
      </c>
      <c r="CS764" s="81"/>
      <c r="CT764" s="254"/>
    </row>
    <row r="765" spans="2:98" ht="12.75" x14ac:dyDescent="0.25">
      <c r="B765" s="361">
        <f>Demography!B764</f>
        <v>0</v>
      </c>
      <c r="C765" s="361">
        <f>Demography!C764</f>
        <v>0</v>
      </c>
      <c r="D765" s="362">
        <f>Demography!D764</f>
        <v>0</v>
      </c>
      <c r="E765" s="362">
        <f>Demography!E764</f>
        <v>0</v>
      </c>
      <c r="F765" s="362">
        <f>Demography!F764</f>
        <v>0</v>
      </c>
      <c r="G765" s="81"/>
      <c r="H765" s="241"/>
      <c r="I765" s="478"/>
      <c r="J765" s="478"/>
      <c r="K765" s="241"/>
      <c r="L765" s="242"/>
      <c r="M765" s="478"/>
      <c r="N765" s="241"/>
      <c r="O765" s="242"/>
      <c r="P765" s="243"/>
      <c r="Q765" s="243"/>
      <c r="R765" s="243"/>
      <c r="S765" s="243"/>
      <c r="T765" s="243"/>
      <c r="U765" s="524"/>
      <c r="V765" s="241"/>
      <c r="W765" s="415"/>
      <c r="X765" s="415"/>
      <c r="Y765" s="81"/>
      <c r="Z765" s="241"/>
      <c r="AA765" s="416"/>
      <c r="AB765" s="416"/>
      <c r="AC765" s="81"/>
      <c r="AD765" s="242"/>
      <c r="AE765" s="242"/>
      <c r="AF765" s="241"/>
      <c r="AG765" s="242"/>
      <c r="AH765" s="241"/>
      <c r="AI765" s="241"/>
      <c r="AJ765" s="241"/>
      <c r="AK765" s="246"/>
      <c r="AL765" s="246"/>
      <c r="AM765" s="246"/>
      <c r="AN765" s="246"/>
      <c r="AO765" s="246"/>
      <c r="AP765" s="523"/>
      <c r="AQ765" s="246"/>
      <c r="AR765" s="246"/>
      <c r="AS765" s="246"/>
      <c r="AT765" s="246"/>
      <c r="AU765" s="246"/>
      <c r="AV765" s="246"/>
      <c r="AW765" s="246"/>
      <c r="AX765" s="246"/>
      <c r="AY765" s="246"/>
      <c r="AZ765" s="246"/>
      <c r="BA765" s="246"/>
      <c r="BB765" s="246"/>
      <c r="BC765" s="246"/>
      <c r="BD765" s="246"/>
      <c r="BE765" s="248"/>
      <c r="BF765" s="523"/>
      <c r="BG765" s="562" t="str">
        <f t="shared" si="97"/>
        <v xml:space="preserve"> </v>
      </c>
      <c r="BH765" s="562" t="str">
        <f t="shared" si="99"/>
        <v xml:space="preserve"> </v>
      </c>
      <c r="BI765" s="562" t="str">
        <f t="shared" si="100"/>
        <v xml:space="preserve"> </v>
      </c>
      <c r="BJ765" s="562" t="str">
        <f t="shared" si="101"/>
        <v xml:space="preserve"> </v>
      </c>
      <c r="BK765" s="523"/>
      <c r="BL765" s="242"/>
      <c r="BM765" s="242"/>
      <c r="BN765" s="241"/>
      <c r="BO765" s="242"/>
      <c r="BP765" s="241"/>
      <c r="BQ765" s="241"/>
      <c r="BR765" s="241"/>
      <c r="BS765" s="246"/>
      <c r="BT765" s="246"/>
      <c r="BU765" s="246"/>
      <c r="BV765" s="246"/>
      <c r="BW765" s="246"/>
      <c r="BX765" s="523"/>
      <c r="BY765" s="246"/>
      <c r="BZ765" s="246"/>
      <c r="CA765" s="246"/>
      <c r="CB765" s="246"/>
      <c r="CC765" s="246"/>
      <c r="CD765" s="246"/>
      <c r="CE765" s="246"/>
      <c r="CF765" s="246"/>
      <c r="CG765" s="246"/>
      <c r="CH765" s="246"/>
      <c r="CI765" s="246"/>
      <c r="CJ765" s="246"/>
      <c r="CK765" s="246"/>
      <c r="CL765" s="246"/>
      <c r="CM765" s="248"/>
      <c r="CN765" s="523"/>
      <c r="CO765" s="562" t="str">
        <f t="shared" si="98"/>
        <v xml:space="preserve"> </v>
      </c>
      <c r="CP765" s="562" t="str">
        <f t="shared" si="102"/>
        <v xml:space="preserve"> </v>
      </c>
      <c r="CQ765" s="562" t="str">
        <f t="shared" si="103"/>
        <v xml:space="preserve"> </v>
      </c>
      <c r="CR765" s="562" t="str">
        <f t="shared" si="104"/>
        <v xml:space="preserve"> </v>
      </c>
      <c r="CS765" s="81"/>
      <c r="CT765" s="515"/>
    </row>
    <row r="766" spans="2:98" ht="12.75" x14ac:dyDescent="0.25">
      <c r="B766" s="147">
        <f>Demography!B765</f>
        <v>0</v>
      </c>
      <c r="C766" s="147">
        <f>Demography!C765</f>
        <v>0</v>
      </c>
      <c r="D766" s="148">
        <f>Demography!D765</f>
        <v>0</v>
      </c>
      <c r="E766" s="148">
        <f>Demography!E765</f>
        <v>0</v>
      </c>
      <c r="F766" s="148">
        <f>Demography!F765</f>
        <v>0</v>
      </c>
      <c r="G766" s="81"/>
      <c r="H766" s="256"/>
      <c r="I766" s="257"/>
      <c r="J766" s="257"/>
      <c r="K766" s="256"/>
      <c r="L766" s="240"/>
      <c r="M766" s="257"/>
      <c r="N766" s="256"/>
      <c r="O766" s="240"/>
      <c r="P766" s="261"/>
      <c r="Q766" s="261"/>
      <c r="R766" s="261"/>
      <c r="S766" s="261"/>
      <c r="T766" s="261"/>
      <c r="U766" s="522"/>
      <c r="V766" s="256"/>
      <c r="W766" s="238"/>
      <c r="X766" s="238"/>
      <c r="Y766" s="81"/>
      <c r="Z766" s="256"/>
      <c r="AA766" s="150"/>
      <c r="AB766" s="150"/>
      <c r="AC766" s="81"/>
      <c r="AD766" s="240"/>
      <c r="AE766" s="240"/>
      <c r="AF766" s="256"/>
      <c r="AG766" s="240"/>
      <c r="AH766" s="256"/>
      <c r="AI766" s="256"/>
      <c r="AJ766" s="256"/>
      <c r="AK766" s="245"/>
      <c r="AL766" s="245"/>
      <c r="AM766" s="245"/>
      <c r="AN766" s="245"/>
      <c r="AO766" s="245"/>
      <c r="AP766" s="523"/>
      <c r="AQ766" s="245"/>
      <c r="AR766" s="245"/>
      <c r="AS766" s="245"/>
      <c r="AT766" s="245"/>
      <c r="AU766" s="245"/>
      <c r="AV766" s="245"/>
      <c r="AW766" s="245"/>
      <c r="AX766" s="245"/>
      <c r="AY766" s="245"/>
      <c r="AZ766" s="245"/>
      <c r="BA766" s="245"/>
      <c r="BB766" s="245"/>
      <c r="BC766" s="245"/>
      <c r="BD766" s="245"/>
      <c r="BE766" s="247"/>
      <c r="BF766" s="523"/>
      <c r="BG766" s="561" t="str">
        <f t="shared" si="97"/>
        <v xml:space="preserve"> </v>
      </c>
      <c r="BH766" s="561" t="str">
        <f t="shared" si="99"/>
        <v xml:space="preserve"> </v>
      </c>
      <c r="BI766" s="561" t="str">
        <f t="shared" si="100"/>
        <v xml:space="preserve"> </v>
      </c>
      <c r="BJ766" s="561" t="str">
        <f t="shared" si="101"/>
        <v xml:space="preserve"> </v>
      </c>
      <c r="BK766" s="523"/>
      <c r="BL766" s="240"/>
      <c r="BM766" s="240"/>
      <c r="BN766" s="256"/>
      <c r="BO766" s="240"/>
      <c r="BP766" s="256"/>
      <c r="BQ766" s="256"/>
      <c r="BR766" s="256"/>
      <c r="BS766" s="245"/>
      <c r="BT766" s="245"/>
      <c r="BU766" s="245"/>
      <c r="BV766" s="245"/>
      <c r="BW766" s="245"/>
      <c r="BX766" s="523"/>
      <c r="BY766" s="245"/>
      <c r="BZ766" s="245"/>
      <c r="CA766" s="245"/>
      <c r="CB766" s="245"/>
      <c r="CC766" s="245"/>
      <c r="CD766" s="245"/>
      <c r="CE766" s="245"/>
      <c r="CF766" s="245"/>
      <c r="CG766" s="245"/>
      <c r="CH766" s="245"/>
      <c r="CI766" s="245"/>
      <c r="CJ766" s="245"/>
      <c r="CK766" s="245"/>
      <c r="CL766" s="245"/>
      <c r="CM766" s="247"/>
      <c r="CN766" s="523"/>
      <c r="CO766" s="561" t="str">
        <f t="shared" si="98"/>
        <v xml:space="preserve"> </v>
      </c>
      <c r="CP766" s="561" t="str">
        <f t="shared" si="102"/>
        <v xml:space="preserve"> </v>
      </c>
      <c r="CQ766" s="561" t="str">
        <f t="shared" si="103"/>
        <v xml:space="preserve"> </v>
      </c>
      <c r="CR766" s="561" t="str">
        <f t="shared" si="104"/>
        <v xml:space="preserve"> </v>
      </c>
      <c r="CS766" s="81"/>
      <c r="CT766" s="254"/>
    </row>
    <row r="767" spans="2:98" ht="12.75" x14ac:dyDescent="0.25">
      <c r="B767" s="361">
        <f>Demography!B766</f>
        <v>0</v>
      </c>
      <c r="C767" s="361">
        <f>Demography!C766</f>
        <v>0</v>
      </c>
      <c r="D767" s="362">
        <f>Demography!D766</f>
        <v>0</v>
      </c>
      <c r="E767" s="362">
        <f>Demography!E766</f>
        <v>0</v>
      </c>
      <c r="F767" s="362">
        <f>Demography!F766</f>
        <v>0</v>
      </c>
      <c r="G767" s="81"/>
      <c r="H767" s="241"/>
      <c r="I767" s="478"/>
      <c r="J767" s="478"/>
      <c r="K767" s="241"/>
      <c r="L767" s="242"/>
      <c r="M767" s="478"/>
      <c r="N767" s="241"/>
      <c r="O767" s="242"/>
      <c r="P767" s="243"/>
      <c r="Q767" s="243"/>
      <c r="R767" s="243"/>
      <c r="S767" s="243"/>
      <c r="T767" s="243"/>
      <c r="U767" s="524"/>
      <c r="V767" s="241"/>
      <c r="W767" s="415"/>
      <c r="X767" s="415"/>
      <c r="Y767" s="81"/>
      <c r="Z767" s="241"/>
      <c r="AA767" s="416"/>
      <c r="AB767" s="416"/>
      <c r="AC767" s="81"/>
      <c r="AD767" s="242"/>
      <c r="AE767" s="242"/>
      <c r="AF767" s="241"/>
      <c r="AG767" s="242"/>
      <c r="AH767" s="241"/>
      <c r="AI767" s="241"/>
      <c r="AJ767" s="241"/>
      <c r="AK767" s="246"/>
      <c r="AL767" s="246"/>
      <c r="AM767" s="246"/>
      <c r="AN767" s="246"/>
      <c r="AO767" s="246"/>
      <c r="AP767" s="523"/>
      <c r="AQ767" s="246"/>
      <c r="AR767" s="246"/>
      <c r="AS767" s="246"/>
      <c r="AT767" s="246"/>
      <c r="AU767" s="246"/>
      <c r="AV767" s="246"/>
      <c r="AW767" s="246"/>
      <c r="AX767" s="246"/>
      <c r="AY767" s="246"/>
      <c r="AZ767" s="246"/>
      <c r="BA767" s="246"/>
      <c r="BB767" s="246"/>
      <c r="BC767" s="246"/>
      <c r="BD767" s="246"/>
      <c r="BE767" s="248"/>
      <c r="BF767" s="523"/>
      <c r="BG767" s="562" t="str">
        <f t="shared" si="97"/>
        <v xml:space="preserve"> </v>
      </c>
      <c r="BH767" s="562" t="str">
        <f t="shared" si="99"/>
        <v xml:space="preserve"> </v>
      </c>
      <c r="BI767" s="562" t="str">
        <f t="shared" si="100"/>
        <v xml:space="preserve"> </v>
      </c>
      <c r="BJ767" s="562" t="str">
        <f t="shared" si="101"/>
        <v xml:space="preserve"> </v>
      </c>
      <c r="BK767" s="523"/>
      <c r="BL767" s="242"/>
      <c r="BM767" s="242"/>
      <c r="BN767" s="241"/>
      <c r="BO767" s="242"/>
      <c r="BP767" s="241"/>
      <c r="BQ767" s="241"/>
      <c r="BR767" s="241"/>
      <c r="BS767" s="246"/>
      <c r="BT767" s="246"/>
      <c r="BU767" s="246"/>
      <c r="BV767" s="246"/>
      <c r="BW767" s="246"/>
      <c r="BX767" s="523"/>
      <c r="BY767" s="246"/>
      <c r="BZ767" s="246"/>
      <c r="CA767" s="246"/>
      <c r="CB767" s="246"/>
      <c r="CC767" s="246"/>
      <c r="CD767" s="246"/>
      <c r="CE767" s="246"/>
      <c r="CF767" s="246"/>
      <c r="CG767" s="246"/>
      <c r="CH767" s="246"/>
      <c r="CI767" s="246"/>
      <c r="CJ767" s="246"/>
      <c r="CK767" s="246"/>
      <c r="CL767" s="246"/>
      <c r="CM767" s="248"/>
      <c r="CN767" s="523"/>
      <c r="CO767" s="562" t="str">
        <f t="shared" si="98"/>
        <v xml:space="preserve"> </v>
      </c>
      <c r="CP767" s="562" t="str">
        <f t="shared" si="102"/>
        <v xml:space="preserve"> </v>
      </c>
      <c r="CQ767" s="562" t="str">
        <f t="shared" si="103"/>
        <v xml:space="preserve"> </v>
      </c>
      <c r="CR767" s="562" t="str">
        <f t="shared" si="104"/>
        <v xml:space="preserve"> </v>
      </c>
      <c r="CS767" s="81"/>
      <c r="CT767" s="515"/>
    </row>
    <row r="768" spans="2:98" ht="12.75" x14ac:dyDescent="0.25">
      <c r="B768" s="147">
        <f>Demography!B767</f>
        <v>0</v>
      </c>
      <c r="C768" s="147">
        <f>Demography!C767</f>
        <v>0</v>
      </c>
      <c r="D768" s="148">
        <f>Demography!D767</f>
        <v>0</v>
      </c>
      <c r="E768" s="148">
        <f>Demography!E767</f>
        <v>0</v>
      </c>
      <c r="F768" s="148">
        <f>Demography!F767</f>
        <v>0</v>
      </c>
      <c r="G768" s="81"/>
      <c r="H768" s="256"/>
      <c r="I768" s="257"/>
      <c r="J768" s="257"/>
      <c r="K768" s="256"/>
      <c r="L768" s="240"/>
      <c r="M768" s="257"/>
      <c r="N768" s="256"/>
      <c r="O768" s="240"/>
      <c r="P768" s="261"/>
      <c r="Q768" s="261"/>
      <c r="R768" s="261"/>
      <c r="S768" s="261"/>
      <c r="T768" s="261"/>
      <c r="U768" s="522"/>
      <c r="V768" s="256"/>
      <c r="W768" s="238"/>
      <c r="X768" s="238"/>
      <c r="Y768" s="81"/>
      <c r="Z768" s="256"/>
      <c r="AA768" s="150"/>
      <c r="AB768" s="150"/>
      <c r="AC768" s="81"/>
      <c r="AD768" s="240"/>
      <c r="AE768" s="240"/>
      <c r="AF768" s="256"/>
      <c r="AG768" s="240"/>
      <c r="AH768" s="256"/>
      <c r="AI768" s="256"/>
      <c r="AJ768" s="256"/>
      <c r="AK768" s="245"/>
      <c r="AL768" s="245"/>
      <c r="AM768" s="245"/>
      <c r="AN768" s="245"/>
      <c r="AO768" s="245"/>
      <c r="AP768" s="523"/>
      <c r="AQ768" s="245"/>
      <c r="AR768" s="245"/>
      <c r="AS768" s="245"/>
      <c r="AT768" s="245"/>
      <c r="AU768" s="245"/>
      <c r="AV768" s="245"/>
      <c r="AW768" s="245"/>
      <c r="AX768" s="245"/>
      <c r="AY768" s="245"/>
      <c r="AZ768" s="245"/>
      <c r="BA768" s="245"/>
      <c r="BB768" s="245"/>
      <c r="BC768" s="245"/>
      <c r="BD768" s="245"/>
      <c r="BE768" s="247"/>
      <c r="BF768" s="523"/>
      <c r="BG768" s="561" t="str">
        <f t="shared" si="97"/>
        <v xml:space="preserve"> </v>
      </c>
      <c r="BH768" s="561" t="str">
        <f t="shared" si="99"/>
        <v xml:space="preserve"> </v>
      </c>
      <c r="BI768" s="561" t="str">
        <f t="shared" si="100"/>
        <v xml:space="preserve"> </v>
      </c>
      <c r="BJ768" s="561" t="str">
        <f t="shared" si="101"/>
        <v xml:space="preserve"> </v>
      </c>
      <c r="BK768" s="523"/>
      <c r="BL768" s="240"/>
      <c r="BM768" s="240"/>
      <c r="BN768" s="256"/>
      <c r="BO768" s="240"/>
      <c r="BP768" s="256"/>
      <c r="BQ768" s="256"/>
      <c r="BR768" s="256"/>
      <c r="BS768" s="245"/>
      <c r="BT768" s="245"/>
      <c r="BU768" s="245"/>
      <c r="BV768" s="245"/>
      <c r="BW768" s="245"/>
      <c r="BX768" s="523"/>
      <c r="BY768" s="245"/>
      <c r="BZ768" s="245"/>
      <c r="CA768" s="245"/>
      <c r="CB768" s="245"/>
      <c r="CC768" s="245"/>
      <c r="CD768" s="245"/>
      <c r="CE768" s="245"/>
      <c r="CF768" s="245"/>
      <c r="CG768" s="245"/>
      <c r="CH768" s="245"/>
      <c r="CI768" s="245"/>
      <c r="CJ768" s="245"/>
      <c r="CK768" s="245"/>
      <c r="CL768" s="245"/>
      <c r="CM768" s="247"/>
      <c r="CN768" s="523"/>
      <c r="CO768" s="561" t="str">
        <f t="shared" si="98"/>
        <v xml:space="preserve"> </v>
      </c>
      <c r="CP768" s="561" t="str">
        <f t="shared" si="102"/>
        <v xml:space="preserve"> </v>
      </c>
      <c r="CQ768" s="561" t="str">
        <f t="shared" si="103"/>
        <v xml:space="preserve"> </v>
      </c>
      <c r="CR768" s="561" t="str">
        <f t="shared" si="104"/>
        <v xml:space="preserve"> </v>
      </c>
      <c r="CS768" s="81"/>
      <c r="CT768" s="254"/>
    </row>
    <row r="769" spans="2:98" ht="12.75" x14ac:dyDescent="0.25">
      <c r="B769" s="361">
        <f>Demography!B768</f>
        <v>0</v>
      </c>
      <c r="C769" s="361">
        <f>Demography!C768</f>
        <v>0</v>
      </c>
      <c r="D769" s="362">
        <f>Demography!D768</f>
        <v>0</v>
      </c>
      <c r="E769" s="362">
        <f>Demography!E768</f>
        <v>0</v>
      </c>
      <c r="F769" s="362">
        <f>Demography!F768</f>
        <v>0</v>
      </c>
      <c r="G769" s="81"/>
      <c r="H769" s="241"/>
      <c r="I769" s="478"/>
      <c r="J769" s="478"/>
      <c r="K769" s="241"/>
      <c r="L769" s="242"/>
      <c r="M769" s="478"/>
      <c r="N769" s="241"/>
      <c r="O769" s="242"/>
      <c r="P769" s="243"/>
      <c r="Q769" s="243"/>
      <c r="R769" s="243"/>
      <c r="S769" s="243"/>
      <c r="T769" s="243"/>
      <c r="U769" s="524"/>
      <c r="V769" s="241"/>
      <c r="W769" s="415"/>
      <c r="X769" s="415"/>
      <c r="Y769" s="81"/>
      <c r="Z769" s="241"/>
      <c r="AA769" s="416"/>
      <c r="AB769" s="416"/>
      <c r="AC769" s="81"/>
      <c r="AD769" s="242"/>
      <c r="AE769" s="242"/>
      <c r="AF769" s="241"/>
      <c r="AG769" s="242"/>
      <c r="AH769" s="241"/>
      <c r="AI769" s="241"/>
      <c r="AJ769" s="241"/>
      <c r="AK769" s="246"/>
      <c r="AL769" s="246"/>
      <c r="AM769" s="246"/>
      <c r="AN769" s="246"/>
      <c r="AO769" s="246"/>
      <c r="AP769" s="523"/>
      <c r="AQ769" s="246"/>
      <c r="AR769" s="246"/>
      <c r="AS769" s="246"/>
      <c r="AT769" s="246"/>
      <c r="AU769" s="246"/>
      <c r="AV769" s="246"/>
      <c r="AW769" s="246"/>
      <c r="AX769" s="246"/>
      <c r="AY769" s="246"/>
      <c r="AZ769" s="246"/>
      <c r="BA769" s="246"/>
      <c r="BB769" s="246"/>
      <c r="BC769" s="246"/>
      <c r="BD769" s="246"/>
      <c r="BE769" s="248"/>
      <c r="BF769" s="523"/>
      <c r="BG769" s="562" t="str">
        <f t="shared" si="97"/>
        <v xml:space="preserve"> </v>
      </c>
      <c r="BH769" s="562" t="str">
        <f t="shared" si="99"/>
        <v xml:space="preserve"> </v>
      </c>
      <c r="BI769" s="562" t="str">
        <f t="shared" si="100"/>
        <v xml:space="preserve"> </v>
      </c>
      <c r="BJ769" s="562" t="str">
        <f t="shared" si="101"/>
        <v xml:space="preserve"> </v>
      </c>
      <c r="BK769" s="523"/>
      <c r="BL769" s="242"/>
      <c r="BM769" s="242"/>
      <c r="BN769" s="241"/>
      <c r="BO769" s="242"/>
      <c r="BP769" s="241"/>
      <c r="BQ769" s="241"/>
      <c r="BR769" s="241"/>
      <c r="BS769" s="246"/>
      <c r="BT769" s="246"/>
      <c r="BU769" s="246"/>
      <c r="BV769" s="246"/>
      <c r="BW769" s="246"/>
      <c r="BX769" s="523"/>
      <c r="BY769" s="246"/>
      <c r="BZ769" s="246"/>
      <c r="CA769" s="246"/>
      <c r="CB769" s="246"/>
      <c r="CC769" s="246"/>
      <c r="CD769" s="246"/>
      <c r="CE769" s="246"/>
      <c r="CF769" s="246"/>
      <c r="CG769" s="246"/>
      <c r="CH769" s="246"/>
      <c r="CI769" s="246"/>
      <c r="CJ769" s="246"/>
      <c r="CK769" s="246"/>
      <c r="CL769" s="246"/>
      <c r="CM769" s="248"/>
      <c r="CN769" s="523"/>
      <c r="CO769" s="562" t="str">
        <f t="shared" si="98"/>
        <v xml:space="preserve"> </v>
      </c>
      <c r="CP769" s="562" t="str">
        <f t="shared" si="102"/>
        <v xml:space="preserve"> </v>
      </c>
      <c r="CQ769" s="562" t="str">
        <f t="shared" si="103"/>
        <v xml:space="preserve"> </v>
      </c>
      <c r="CR769" s="562" t="str">
        <f t="shared" si="104"/>
        <v xml:space="preserve"> </v>
      </c>
      <c r="CS769" s="81"/>
      <c r="CT769" s="515"/>
    </row>
    <row r="770" spans="2:98" ht="12.75" x14ac:dyDescent="0.25">
      <c r="B770" s="147">
        <f>Demography!B769</f>
        <v>0</v>
      </c>
      <c r="C770" s="147">
        <f>Demography!C769</f>
        <v>0</v>
      </c>
      <c r="D770" s="148">
        <f>Demography!D769</f>
        <v>0</v>
      </c>
      <c r="E770" s="148">
        <f>Demography!E769</f>
        <v>0</v>
      </c>
      <c r="F770" s="148">
        <f>Demography!F769</f>
        <v>0</v>
      </c>
      <c r="G770" s="81"/>
      <c r="H770" s="256"/>
      <c r="I770" s="257"/>
      <c r="J770" s="257"/>
      <c r="K770" s="256"/>
      <c r="L770" s="240"/>
      <c r="M770" s="257"/>
      <c r="N770" s="256"/>
      <c r="O770" s="240"/>
      <c r="P770" s="261"/>
      <c r="Q770" s="261"/>
      <c r="R770" s="261"/>
      <c r="S770" s="261"/>
      <c r="T770" s="261"/>
      <c r="U770" s="522"/>
      <c r="V770" s="256"/>
      <c r="W770" s="238"/>
      <c r="X770" s="238"/>
      <c r="Y770" s="81"/>
      <c r="Z770" s="256"/>
      <c r="AA770" s="150"/>
      <c r="AB770" s="150"/>
      <c r="AC770" s="81"/>
      <c r="AD770" s="240"/>
      <c r="AE770" s="240"/>
      <c r="AF770" s="256"/>
      <c r="AG770" s="240"/>
      <c r="AH770" s="256"/>
      <c r="AI770" s="256"/>
      <c r="AJ770" s="256"/>
      <c r="AK770" s="245"/>
      <c r="AL770" s="245"/>
      <c r="AM770" s="245"/>
      <c r="AN770" s="245"/>
      <c r="AO770" s="245"/>
      <c r="AP770" s="523"/>
      <c r="AQ770" s="245"/>
      <c r="AR770" s="245"/>
      <c r="AS770" s="245"/>
      <c r="AT770" s="245"/>
      <c r="AU770" s="245"/>
      <c r="AV770" s="245"/>
      <c r="AW770" s="245"/>
      <c r="AX770" s="245"/>
      <c r="AY770" s="245"/>
      <c r="AZ770" s="245"/>
      <c r="BA770" s="245"/>
      <c r="BB770" s="245"/>
      <c r="BC770" s="245"/>
      <c r="BD770" s="245"/>
      <c r="BE770" s="247"/>
      <c r="BF770" s="523"/>
      <c r="BG770" s="561" t="str">
        <f t="shared" si="97"/>
        <v xml:space="preserve"> </v>
      </c>
      <c r="BH770" s="561" t="str">
        <f t="shared" si="99"/>
        <v xml:space="preserve"> </v>
      </c>
      <c r="BI770" s="561" t="str">
        <f t="shared" si="100"/>
        <v xml:space="preserve"> </v>
      </c>
      <c r="BJ770" s="561" t="str">
        <f t="shared" si="101"/>
        <v xml:space="preserve"> </v>
      </c>
      <c r="BK770" s="523"/>
      <c r="BL770" s="240"/>
      <c r="BM770" s="240"/>
      <c r="BN770" s="256"/>
      <c r="BO770" s="240"/>
      <c r="BP770" s="256"/>
      <c r="BQ770" s="256"/>
      <c r="BR770" s="256"/>
      <c r="BS770" s="245"/>
      <c r="BT770" s="245"/>
      <c r="BU770" s="245"/>
      <c r="BV770" s="245"/>
      <c r="BW770" s="245"/>
      <c r="BX770" s="523"/>
      <c r="BY770" s="245"/>
      <c r="BZ770" s="245"/>
      <c r="CA770" s="245"/>
      <c r="CB770" s="245"/>
      <c r="CC770" s="245"/>
      <c r="CD770" s="245"/>
      <c r="CE770" s="245"/>
      <c r="CF770" s="245"/>
      <c r="CG770" s="245"/>
      <c r="CH770" s="245"/>
      <c r="CI770" s="245"/>
      <c r="CJ770" s="245"/>
      <c r="CK770" s="245"/>
      <c r="CL770" s="245"/>
      <c r="CM770" s="247"/>
      <c r="CN770" s="523"/>
      <c r="CO770" s="561" t="str">
        <f t="shared" si="98"/>
        <v xml:space="preserve"> </v>
      </c>
      <c r="CP770" s="561" t="str">
        <f t="shared" si="102"/>
        <v xml:space="preserve"> </v>
      </c>
      <c r="CQ770" s="561" t="str">
        <f t="shared" si="103"/>
        <v xml:space="preserve"> </v>
      </c>
      <c r="CR770" s="561" t="str">
        <f t="shared" si="104"/>
        <v xml:space="preserve"> </v>
      </c>
      <c r="CS770" s="81"/>
      <c r="CT770" s="254"/>
    </row>
    <row r="771" spans="2:98" ht="12.75" x14ac:dyDescent="0.25">
      <c r="B771" s="361">
        <f>Demography!B770</f>
        <v>0</v>
      </c>
      <c r="C771" s="361">
        <f>Demography!C770</f>
        <v>0</v>
      </c>
      <c r="D771" s="362">
        <f>Demography!D770</f>
        <v>0</v>
      </c>
      <c r="E771" s="362">
        <f>Demography!E770</f>
        <v>0</v>
      </c>
      <c r="F771" s="362">
        <f>Demography!F770</f>
        <v>0</v>
      </c>
      <c r="G771" s="81"/>
      <c r="H771" s="241"/>
      <c r="I771" s="478"/>
      <c r="J771" s="478"/>
      <c r="K771" s="241"/>
      <c r="L771" s="242"/>
      <c r="M771" s="478"/>
      <c r="N771" s="241"/>
      <c r="O771" s="242"/>
      <c r="P771" s="243"/>
      <c r="Q771" s="243"/>
      <c r="R771" s="243"/>
      <c r="S771" s="243"/>
      <c r="T771" s="243"/>
      <c r="U771" s="524"/>
      <c r="V771" s="241"/>
      <c r="W771" s="415"/>
      <c r="X771" s="415"/>
      <c r="Y771" s="81"/>
      <c r="Z771" s="241"/>
      <c r="AA771" s="416"/>
      <c r="AB771" s="416"/>
      <c r="AC771" s="81"/>
      <c r="AD771" s="242"/>
      <c r="AE771" s="242"/>
      <c r="AF771" s="241"/>
      <c r="AG771" s="242"/>
      <c r="AH771" s="241"/>
      <c r="AI771" s="241"/>
      <c r="AJ771" s="241"/>
      <c r="AK771" s="246"/>
      <c r="AL771" s="246"/>
      <c r="AM771" s="246"/>
      <c r="AN771" s="246"/>
      <c r="AO771" s="246"/>
      <c r="AP771" s="523"/>
      <c r="AQ771" s="246"/>
      <c r="AR771" s="246"/>
      <c r="AS771" s="246"/>
      <c r="AT771" s="246"/>
      <c r="AU771" s="246"/>
      <c r="AV771" s="246"/>
      <c r="AW771" s="246"/>
      <c r="AX771" s="246"/>
      <c r="AY771" s="246"/>
      <c r="AZ771" s="246"/>
      <c r="BA771" s="246"/>
      <c r="BB771" s="246"/>
      <c r="BC771" s="246"/>
      <c r="BD771" s="246"/>
      <c r="BE771" s="248"/>
      <c r="BF771" s="523"/>
      <c r="BG771" s="562" t="str">
        <f t="shared" si="97"/>
        <v xml:space="preserve"> </v>
      </c>
      <c r="BH771" s="562" t="str">
        <f t="shared" si="99"/>
        <v xml:space="preserve"> </v>
      </c>
      <c r="BI771" s="562" t="str">
        <f t="shared" si="100"/>
        <v xml:space="preserve"> </v>
      </c>
      <c r="BJ771" s="562" t="str">
        <f t="shared" si="101"/>
        <v xml:space="preserve"> </v>
      </c>
      <c r="BK771" s="523"/>
      <c r="BL771" s="242"/>
      <c r="BM771" s="242"/>
      <c r="BN771" s="241"/>
      <c r="BO771" s="242"/>
      <c r="BP771" s="241"/>
      <c r="BQ771" s="241"/>
      <c r="BR771" s="241"/>
      <c r="BS771" s="246"/>
      <c r="BT771" s="246"/>
      <c r="BU771" s="246"/>
      <c r="BV771" s="246"/>
      <c r="BW771" s="246"/>
      <c r="BX771" s="523"/>
      <c r="BY771" s="246"/>
      <c r="BZ771" s="246"/>
      <c r="CA771" s="246"/>
      <c r="CB771" s="246"/>
      <c r="CC771" s="246"/>
      <c r="CD771" s="246"/>
      <c r="CE771" s="246"/>
      <c r="CF771" s="246"/>
      <c r="CG771" s="246"/>
      <c r="CH771" s="246"/>
      <c r="CI771" s="246"/>
      <c r="CJ771" s="246"/>
      <c r="CK771" s="246"/>
      <c r="CL771" s="246"/>
      <c r="CM771" s="248"/>
      <c r="CN771" s="523"/>
      <c r="CO771" s="562" t="str">
        <f t="shared" si="98"/>
        <v xml:space="preserve"> </v>
      </c>
      <c r="CP771" s="562" t="str">
        <f t="shared" si="102"/>
        <v xml:space="preserve"> </v>
      </c>
      <c r="CQ771" s="562" t="str">
        <f t="shared" si="103"/>
        <v xml:space="preserve"> </v>
      </c>
      <c r="CR771" s="562" t="str">
        <f t="shared" si="104"/>
        <v xml:space="preserve"> </v>
      </c>
      <c r="CS771" s="81"/>
      <c r="CT771" s="515"/>
    </row>
    <row r="772" spans="2:98" ht="12.75" x14ac:dyDescent="0.25">
      <c r="B772" s="147">
        <f>Demography!B771</f>
        <v>0</v>
      </c>
      <c r="C772" s="147">
        <f>Demography!C771</f>
        <v>0</v>
      </c>
      <c r="D772" s="148">
        <f>Demography!D771</f>
        <v>0</v>
      </c>
      <c r="E772" s="148">
        <f>Demography!E771</f>
        <v>0</v>
      </c>
      <c r="F772" s="148">
        <f>Demography!F771</f>
        <v>0</v>
      </c>
      <c r="G772" s="81"/>
      <c r="H772" s="256"/>
      <c r="I772" s="257"/>
      <c r="J772" s="257"/>
      <c r="K772" s="256"/>
      <c r="L772" s="240"/>
      <c r="M772" s="257"/>
      <c r="N772" s="256"/>
      <c r="O772" s="240"/>
      <c r="P772" s="261"/>
      <c r="Q772" s="261"/>
      <c r="R772" s="261"/>
      <c r="S772" s="261"/>
      <c r="T772" s="261"/>
      <c r="U772" s="522"/>
      <c r="V772" s="256"/>
      <c r="W772" s="238"/>
      <c r="X772" s="238"/>
      <c r="Y772" s="81"/>
      <c r="Z772" s="256"/>
      <c r="AA772" s="150"/>
      <c r="AB772" s="150"/>
      <c r="AC772" s="81"/>
      <c r="AD772" s="240"/>
      <c r="AE772" s="240"/>
      <c r="AF772" s="256"/>
      <c r="AG772" s="240"/>
      <c r="AH772" s="256"/>
      <c r="AI772" s="256"/>
      <c r="AJ772" s="256"/>
      <c r="AK772" s="245"/>
      <c r="AL772" s="245"/>
      <c r="AM772" s="245"/>
      <c r="AN772" s="245"/>
      <c r="AO772" s="245"/>
      <c r="AP772" s="523"/>
      <c r="AQ772" s="245"/>
      <c r="AR772" s="245"/>
      <c r="AS772" s="245"/>
      <c r="AT772" s="245"/>
      <c r="AU772" s="245"/>
      <c r="AV772" s="245"/>
      <c r="AW772" s="245"/>
      <c r="AX772" s="245"/>
      <c r="AY772" s="245"/>
      <c r="AZ772" s="245"/>
      <c r="BA772" s="245"/>
      <c r="BB772" s="245"/>
      <c r="BC772" s="245"/>
      <c r="BD772" s="245"/>
      <c r="BE772" s="247"/>
      <c r="BF772" s="523"/>
      <c r="BG772" s="561" t="str">
        <f t="shared" si="97"/>
        <v xml:space="preserve"> </v>
      </c>
      <c r="BH772" s="561" t="str">
        <f t="shared" si="99"/>
        <v xml:space="preserve"> </v>
      </c>
      <c r="BI772" s="561" t="str">
        <f t="shared" si="100"/>
        <v xml:space="preserve"> </v>
      </c>
      <c r="BJ772" s="561" t="str">
        <f t="shared" si="101"/>
        <v xml:space="preserve"> </v>
      </c>
      <c r="BK772" s="523"/>
      <c r="BL772" s="240"/>
      <c r="BM772" s="240"/>
      <c r="BN772" s="256"/>
      <c r="BO772" s="240"/>
      <c r="BP772" s="256"/>
      <c r="BQ772" s="256"/>
      <c r="BR772" s="256"/>
      <c r="BS772" s="245"/>
      <c r="BT772" s="245"/>
      <c r="BU772" s="245"/>
      <c r="BV772" s="245"/>
      <c r="BW772" s="245"/>
      <c r="BX772" s="523"/>
      <c r="BY772" s="245"/>
      <c r="BZ772" s="245"/>
      <c r="CA772" s="245"/>
      <c r="CB772" s="245"/>
      <c r="CC772" s="245"/>
      <c r="CD772" s="245"/>
      <c r="CE772" s="245"/>
      <c r="CF772" s="245"/>
      <c r="CG772" s="245"/>
      <c r="CH772" s="245"/>
      <c r="CI772" s="245"/>
      <c r="CJ772" s="245"/>
      <c r="CK772" s="245"/>
      <c r="CL772" s="245"/>
      <c r="CM772" s="247"/>
      <c r="CN772" s="523"/>
      <c r="CO772" s="561" t="str">
        <f t="shared" si="98"/>
        <v xml:space="preserve"> </v>
      </c>
      <c r="CP772" s="561" t="str">
        <f t="shared" si="102"/>
        <v xml:space="preserve"> </v>
      </c>
      <c r="CQ772" s="561" t="str">
        <f t="shared" si="103"/>
        <v xml:space="preserve"> </v>
      </c>
      <c r="CR772" s="561" t="str">
        <f t="shared" si="104"/>
        <v xml:space="preserve"> </v>
      </c>
      <c r="CS772" s="81"/>
      <c r="CT772" s="254"/>
    </row>
    <row r="773" spans="2:98" ht="12.75" x14ac:dyDescent="0.25">
      <c r="B773" s="361">
        <f>Demography!B772</f>
        <v>0</v>
      </c>
      <c r="C773" s="361">
        <f>Demography!C772</f>
        <v>0</v>
      </c>
      <c r="D773" s="362">
        <f>Demography!D772</f>
        <v>0</v>
      </c>
      <c r="E773" s="362">
        <f>Demography!E772</f>
        <v>0</v>
      </c>
      <c r="F773" s="362">
        <f>Demography!F772</f>
        <v>0</v>
      </c>
      <c r="G773" s="81"/>
      <c r="H773" s="241"/>
      <c r="I773" s="478"/>
      <c r="J773" s="478"/>
      <c r="K773" s="241"/>
      <c r="L773" s="242"/>
      <c r="M773" s="478"/>
      <c r="N773" s="241"/>
      <c r="O773" s="242"/>
      <c r="P773" s="243"/>
      <c r="Q773" s="243"/>
      <c r="R773" s="243"/>
      <c r="S773" s="243"/>
      <c r="T773" s="243"/>
      <c r="U773" s="524"/>
      <c r="V773" s="241"/>
      <c r="W773" s="415"/>
      <c r="X773" s="415"/>
      <c r="Y773" s="81"/>
      <c r="Z773" s="241"/>
      <c r="AA773" s="416"/>
      <c r="AB773" s="416"/>
      <c r="AC773" s="81"/>
      <c r="AD773" s="242"/>
      <c r="AE773" s="242"/>
      <c r="AF773" s="241"/>
      <c r="AG773" s="242"/>
      <c r="AH773" s="241"/>
      <c r="AI773" s="241"/>
      <c r="AJ773" s="241"/>
      <c r="AK773" s="246"/>
      <c r="AL773" s="246"/>
      <c r="AM773" s="246"/>
      <c r="AN773" s="246"/>
      <c r="AO773" s="246"/>
      <c r="AP773" s="523"/>
      <c r="AQ773" s="246"/>
      <c r="AR773" s="246"/>
      <c r="AS773" s="246"/>
      <c r="AT773" s="246"/>
      <c r="AU773" s="246"/>
      <c r="AV773" s="246"/>
      <c r="AW773" s="246"/>
      <c r="AX773" s="246"/>
      <c r="AY773" s="246"/>
      <c r="AZ773" s="246"/>
      <c r="BA773" s="246"/>
      <c r="BB773" s="246"/>
      <c r="BC773" s="246"/>
      <c r="BD773" s="246"/>
      <c r="BE773" s="248"/>
      <c r="BF773" s="523"/>
      <c r="BG773" s="562" t="str">
        <f t="shared" si="97"/>
        <v xml:space="preserve"> </v>
      </c>
      <c r="BH773" s="562" t="str">
        <f t="shared" si="99"/>
        <v xml:space="preserve"> </v>
      </c>
      <c r="BI773" s="562" t="str">
        <f t="shared" si="100"/>
        <v xml:space="preserve"> </v>
      </c>
      <c r="BJ773" s="562" t="str">
        <f t="shared" si="101"/>
        <v xml:space="preserve"> </v>
      </c>
      <c r="BK773" s="523"/>
      <c r="BL773" s="242"/>
      <c r="BM773" s="242"/>
      <c r="BN773" s="241"/>
      <c r="BO773" s="242"/>
      <c r="BP773" s="241"/>
      <c r="BQ773" s="241"/>
      <c r="BR773" s="241"/>
      <c r="BS773" s="246"/>
      <c r="BT773" s="246"/>
      <c r="BU773" s="246"/>
      <c r="BV773" s="246"/>
      <c r="BW773" s="246"/>
      <c r="BX773" s="523"/>
      <c r="BY773" s="246"/>
      <c r="BZ773" s="246"/>
      <c r="CA773" s="246"/>
      <c r="CB773" s="246"/>
      <c r="CC773" s="246"/>
      <c r="CD773" s="246"/>
      <c r="CE773" s="246"/>
      <c r="CF773" s="246"/>
      <c r="CG773" s="246"/>
      <c r="CH773" s="246"/>
      <c r="CI773" s="246"/>
      <c r="CJ773" s="246"/>
      <c r="CK773" s="246"/>
      <c r="CL773" s="246"/>
      <c r="CM773" s="248"/>
      <c r="CN773" s="523"/>
      <c r="CO773" s="562" t="str">
        <f t="shared" si="98"/>
        <v xml:space="preserve"> </v>
      </c>
      <c r="CP773" s="562" t="str">
        <f t="shared" si="102"/>
        <v xml:space="preserve"> </v>
      </c>
      <c r="CQ773" s="562" t="str">
        <f t="shared" si="103"/>
        <v xml:space="preserve"> </v>
      </c>
      <c r="CR773" s="562" t="str">
        <f t="shared" si="104"/>
        <v xml:space="preserve"> </v>
      </c>
      <c r="CS773" s="81"/>
      <c r="CT773" s="515"/>
    </row>
    <row r="774" spans="2:98" ht="12.75" x14ac:dyDescent="0.25">
      <c r="B774" s="147">
        <f>Demography!B773</f>
        <v>0</v>
      </c>
      <c r="C774" s="147">
        <f>Demography!C773</f>
        <v>0</v>
      </c>
      <c r="D774" s="148">
        <f>Demography!D773</f>
        <v>0</v>
      </c>
      <c r="E774" s="148">
        <f>Demography!E773</f>
        <v>0</v>
      </c>
      <c r="F774" s="148">
        <f>Demography!F773</f>
        <v>0</v>
      </c>
      <c r="G774" s="81"/>
      <c r="H774" s="256"/>
      <c r="I774" s="257"/>
      <c r="J774" s="257"/>
      <c r="K774" s="256"/>
      <c r="L774" s="240"/>
      <c r="M774" s="257"/>
      <c r="N774" s="256"/>
      <c r="O774" s="240"/>
      <c r="P774" s="261"/>
      <c r="Q774" s="261"/>
      <c r="R774" s="261"/>
      <c r="S774" s="261"/>
      <c r="T774" s="261"/>
      <c r="U774" s="522"/>
      <c r="V774" s="256"/>
      <c r="W774" s="238"/>
      <c r="X774" s="238"/>
      <c r="Y774" s="81"/>
      <c r="Z774" s="256"/>
      <c r="AA774" s="150"/>
      <c r="AB774" s="150"/>
      <c r="AC774" s="81"/>
      <c r="AD774" s="240"/>
      <c r="AE774" s="240"/>
      <c r="AF774" s="256"/>
      <c r="AG774" s="240"/>
      <c r="AH774" s="256"/>
      <c r="AI774" s="256"/>
      <c r="AJ774" s="256"/>
      <c r="AK774" s="245"/>
      <c r="AL774" s="245"/>
      <c r="AM774" s="245"/>
      <c r="AN774" s="245"/>
      <c r="AO774" s="245"/>
      <c r="AP774" s="523"/>
      <c r="AQ774" s="245"/>
      <c r="AR774" s="245"/>
      <c r="AS774" s="245"/>
      <c r="AT774" s="245"/>
      <c r="AU774" s="245"/>
      <c r="AV774" s="245"/>
      <c r="AW774" s="245"/>
      <c r="AX774" s="245"/>
      <c r="AY774" s="245"/>
      <c r="AZ774" s="245"/>
      <c r="BA774" s="245"/>
      <c r="BB774" s="245"/>
      <c r="BC774" s="245"/>
      <c r="BD774" s="245"/>
      <c r="BE774" s="247"/>
      <c r="BF774" s="523"/>
      <c r="BG774" s="561" t="str">
        <f t="shared" si="97"/>
        <v xml:space="preserve"> </v>
      </c>
      <c r="BH774" s="561" t="str">
        <f t="shared" si="99"/>
        <v xml:space="preserve"> </v>
      </c>
      <c r="BI774" s="561" t="str">
        <f t="shared" si="100"/>
        <v xml:space="preserve"> </v>
      </c>
      <c r="BJ774" s="561" t="str">
        <f t="shared" si="101"/>
        <v xml:space="preserve"> </v>
      </c>
      <c r="BK774" s="523"/>
      <c r="BL774" s="240"/>
      <c r="BM774" s="240"/>
      <c r="BN774" s="256"/>
      <c r="BO774" s="240"/>
      <c r="BP774" s="256"/>
      <c r="BQ774" s="256"/>
      <c r="BR774" s="256"/>
      <c r="BS774" s="245"/>
      <c r="BT774" s="245"/>
      <c r="BU774" s="245"/>
      <c r="BV774" s="245"/>
      <c r="BW774" s="245"/>
      <c r="BX774" s="523"/>
      <c r="BY774" s="245"/>
      <c r="BZ774" s="245"/>
      <c r="CA774" s="245"/>
      <c r="CB774" s="245"/>
      <c r="CC774" s="245"/>
      <c r="CD774" s="245"/>
      <c r="CE774" s="245"/>
      <c r="CF774" s="245"/>
      <c r="CG774" s="245"/>
      <c r="CH774" s="245"/>
      <c r="CI774" s="245"/>
      <c r="CJ774" s="245"/>
      <c r="CK774" s="245"/>
      <c r="CL774" s="245"/>
      <c r="CM774" s="247"/>
      <c r="CN774" s="523"/>
      <c r="CO774" s="561" t="str">
        <f t="shared" si="98"/>
        <v xml:space="preserve"> </v>
      </c>
      <c r="CP774" s="561" t="str">
        <f t="shared" si="102"/>
        <v xml:space="preserve"> </v>
      </c>
      <c r="CQ774" s="561" t="str">
        <f t="shared" si="103"/>
        <v xml:space="preserve"> </v>
      </c>
      <c r="CR774" s="561" t="str">
        <f t="shared" si="104"/>
        <v xml:space="preserve"> </v>
      </c>
      <c r="CS774" s="81"/>
      <c r="CT774" s="254"/>
    </row>
    <row r="775" spans="2:98" ht="12.75" x14ac:dyDescent="0.25">
      <c r="B775" s="361">
        <f>Demography!B774</f>
        <v>0</v>
      </c>
      <c r="C775" s="361">
        <f>Demography!C774</f>
        <v>0</v>
      </c>
      <c r="D775" s="362">
        <f>Demography!D774</f>
        <v>0</v>
      </c>
      <c r="E775" s="362">
        <f>Demography!E774</f>
        <v>0</v>
      </c>
      <c r="F775" s="362">
        <f>Demography!F774</f>
        <v>0</v>
      </c>
      <c r="G775" s="81"/>
      <c r="H775" s="241"/>
      <c r="I775" s="478"/>
      <c r="J775" s="478"/>
      <c r="K775" s="241"/>
      <c r="L775" s="242"/>
      <c r="M775" s="478"/>
      <c r="N775" s="241"/>
      <c r="O775" s="242"/>
      <c r="P775" s="243"/>
      <c r="Q775" s="243"/>
      <c r="R775" s="243"/>
      <c r="S775" s="243"/>
      <c r="T775" s="243"/>
      <c r="U775" s="524"/>
      <c r="V775" s="241"/>
      <c r="W775" s="415"/>
      <c r="X775" s="415"/>
      <c r="Y775" s="81"/>
      <c r="Z775" s="241"/>
      <c r="AA775" s="416"/>
      <c r="AB775" s="416"/>
      <c r="AC775" s="81"/>
      <c r="AD775" s="242"/>
      <c r="AE775" s="242"/>
      <c r="AF775" s="241"/>
      <c r="AG775" s="242"/>
      <c r="AH775" s="241"/>
      <c r="AI775" s="241"/>
      <c r="AJ775" s="241"/>
      <c r="AK775" s="246"/>
      <c r="AL775" s="246"/>
      <c r="AM775" s="246"/>
      <c r="AN775" s="246"/>
      <c r="AO775" s="246"/>
      <c r="AP775" s="523"/>
      <c r="AQ775" s="246"/>
      <c r="AR775" s="246"/>
      <c r="AS775" s="246"/>
      <c r="AT775" s="246"/>
      <c r="AU775" s="246"/>
      <c r="AV775" s="246"/>
      <c r="AW775" s="246"/>
      <c r="AX775" s="246"/>
      <c r="AY775" s="246"/>
      <c r="AZ775" s="246"/>
      <c r="BA775" s="246"/>
      <c r="BB775" s="246"/>
      <c r="BC775" s="246"/>
      <c r="BD775" s="246"/>
      <c r="BE775" s="248"/>
      <c r="BF775" s="523"/>
      <c r="BG775" s="562" t="str">
        <f t="shared" si="97"/>
        <v xml:space="preserve"> </v>
      </c>
      <c r="BH775" s="562" t="str">
        <f t="shared" si="99"/>
        <v xml:space="preserve"> </v>
      </c>
      <c r="BI775" s="562" t="str">
        <f t="shared" si="100"/>
        <v xml:space="preserve"> </v>
      </c>
      <c r="BJ775" s="562" t="str">
        <f t="shared" si="101"/>
        <v xml:space="preserve"> </v>
      </c>
      <c r="BK775" s="523"/>
      <c r="BL775" s="242"/>
      <c r="BM775" s="242"/>
      <c r="BN775" s="241"/>
      <c r="BO775" s="242"/>
      <c r="BP775" s="241"/>
      <c r="BQ775" s="241"/>
      <c r="BR775" s="241"/>
      <c r="BS775" s="246"/>
      <c r="BT775" s="246"/>
      <c r="BU775" s="246"/>
      <c r="BV775" s="246"/>
      <c r="BW775" s="246"/>
      <c r="BX775" s="523"/>
      <c r="BY775" s="246"/>
      <c r="BZ775" s="246"/>
      <c r="CA775" s="246"/>
      <c r="CB775" s="246"/>
      <c r="CC775" s="246"/>
      <c r="CD775" s="246"/>
      <c r="CE775" s="246"/>
      <c r="CF775" s="246"/>
      <c r="CG775" s="246"/>
      <c r="CH775" s="246"/>
      <c r="CI775" s="246"/>
      <c r="CJ775" s="246"/>
      <c r="CK775" s="246"/>
      <c r="CL775" s="246"/>
      <c r="CM775" s="248"/>
      <c r="CN775" s="523"/>
      <c r="CO775" s="562" t="str">
        <f t="shared" si="98"/>
        <v xml:space="preserve"> </v>
      </c>
      <c r="CP775" s="562" t="str">
        <f t="shared" si="102"/>
        <v xml:space="preserve"> </v>
      </c>
      <c r="CQ775" s="562" t="str">
        <f t="shared" si="103"/>
        <v xml:space="preserve"> </v>
      </c>
      <c r="CR775" s="562" t="str">
        <f t="shared" si="104"/>
        <v xml:space="preserve"> </v>
      </c>
      <c r="CS775" s="81"/>
      <c r="CT775" s="515"/>
    </row>
    <row r="776" spans="2:98" ht="12.75" x14ac:dyDescent="0.25">
      <c r="B776" s="147">
        <f>Demography!B775</f>
        <v>0</v>
      </c>
      <c r="C776" s="147">
        <f>Demography!C775</f>
        <v>0</v>
      </c>
      <c r="D776" s="148">
        <f>Demography!D775</f>
        <v>0</v>
      </c>
      <c r="E776" s="148">
        <f>Demography!E775</f>
        <v>0</v>
      </c>
      <c r="F776" s="148">
        <f>Demography!F775</f>
        <v>0</v>
      </c>
      <c r="G776" s="81"/>
      <c r="H776" s="256"/>
      <c r="I776" s="257"/>
      <c r="J776" s="257"/>
      <c r="K776" s="256"/>
      <c r="L776" s="240"/>
      <c r="M776" s="257"/>
      <c r="N776" s="256"/>
      <c r="O776" s="240"/>
      <c r="P776" s="261"/>
      <c r="Q776" s="261"/>
      <c r="R776" s="261"/>
      <c r="S776" s="261"/>
      <c r="T776" s="261"/>
      <c r="U776" s="522"/>
      <c r="V776" s="256"/>
      <c r="W776" s="238"/>
      <c r="X776" s="238"/>
      <c r="Y776" s="81"/>
      <c r="Z776" s="256"/>
      <c r="AA776" s="150"/>
      <c r="AB776" s="150"/>
      <c r="AC776" s="81"/>
      <c r="AD776" s="240"/>
      <c r="AE776" s="240"/>
      <c r="AF776" s="256"/>
      <c r="AG776" s="240"/>
      <c r="AH776" s="256"/>
      <c r="AI776" s="256"/>
      <c r="AJ776" s="256"/>
      <c r="AK776" s="245"/>
      <c r="AL776" s="245"/>
      <c r="AM776" s="245"/>
      <c r="AN776" s="245"/>
      <c r="AO776" s="245"/>
      <c r="AP776" s="523"/>
      <c r="AQ776" s="245"/>
      <c r="AR776" s="245"/>
      <c r="AS776" s="245"/>
      <c r="AT776" s="245"/>
      <c r="AU776" s="245"/>
      <c r="AV776" s="245"/>
      <c r="AW776" s="245"/>
      <c r="AX776" s="245"/>
      <c r="AY776" s="245"/>
      <c r="AZ776" s="245"/>
      <c r="BA776" s="245"/>
      <c r="BB776" s="245"/>
      <c r="BC776" s="245"/>
      <c r="BD776" s="245"/>
      <c r="BE776" s="247"/>
      <c r="BF776" s="523"/>
      <c r="BG776" s="561" t="str">
        <f t="shared" si="97"/>
        <v xml:space="preserve"> </v>
      </c>
      <c r="BH776" s="561" t="str">
        <f t="shared" si="99"/>
        <v xml:space="preserve"> </v>
      </c>
      <c r="BI776" s="561" t="str">
        <f t="shared" si="100"/>
        <v xml:space="preserve"> </v>
      </c>
      <c r="BJ776" s="561" t="str">
        <f t="shared" si="101"/>
        <v xml:space="preserve"> </v>
      </c>
      <c r="BK776" s="523"/>
      <c r="BL776" s="240"/>
      <c r="BM776" s="240"/>
      <c r="BN776" s="256"/>
      <c r="BO776" s="240"/>
      <c r="BP776" s="256"/>
      <c r="BQ776" s="256"/>
      <c r="BR776" s="256"/>
      <c r="BS776" s="245"/>
      <c r="BT776" s="245"/>
      <c r="BU776" s="245"/>
      <c r="BV776" s="245"/>
      <c r="BW776" s="245"/>
      <c r="BX776" s="523"/>
      <c r="BY776" s="245"/>
      <c r="BZ776" s="245"/>
      <c r="CA776" s="245"/>
      <c r="CB776" s="245"/>
      <c r="CC776" s="245"/>
      <c r="CD776" s="245"/>
      <c r="CE776" s="245"/>
      <c r="CF776" s="245"/>
      <c r="CG776" s="245"/>
      <c r="CH776" s="245"/>
      <c r="CI776" s="245"/>
      <c r="CJ776" s="245"/>
      <c r="CK776" s="245"/>
      <c r="CL776" s="245"/>
      <c r="CM776" s="247"/>
      <c r="CN776" s="523"/>
      <c r="CO776" s="561" t="str">
        <f t="shared" si="98"/>
        <v xml:space="preserve"> </v>
      </c>
      <c r="CP776" s="561" t="str">
        <f t="shared" si="102"/>
        <v xml:space="preserve"> </v>
      </c>
      <c r="CQ776" s="561" t="str">
        <f t="shared" si="103"/>
        <v xml:space="preserve"> </v>
      </c>
      <c r="CR776" s="561" t="str">
        <f t="shared" si="104"/>
        <v xml:space="preserve"> </v>
      </c>
      <c r="CS776" s="81"/>
      <c r="CT776" s="254"/>
    </row>
    <row r="777" spans="2:98" ht="12.75" x14ac:dyDescent="0.25">
      <c r="B777" s="361">
        <f>Demography!B776</f>
        <v>0</v>
      </c>
      <c r="C777" s="361">
        <f>Demography!C776</f>
        <v>0</v>
      </c>
      <c r="D777" s="362">
        <f>Demography!D776</f>
        <v>0</v>
      </c>
      <c r="E777" s="362">
        <f>Demography!E776</f>
        <v>0</v>
      </c>
      <c r="F777" s="362">
        <f>Demography!F776</f>
        <v>0</v>
      </c>
      <c r="G777" s="81"/>
      <c r="H777" s="241"/>
      <c r="I777" s="478"/>
      <c r="J777" s="478"/>
      <c r="K777" s="241"/>
      <c r="L777" s="242"/>
      <c r="M777" s="478"/>
      <c r="N777" s="241"/>
      <c r="O777" s="242"/>
      <c r="P777" s="243"/>
      <c r="Q777" s="243"/>
      <c r="R777" s="243"/>
      <c r="S777" s="243"/>
      <c r="T777" s="243"/>
      <c r="U777" s="524"/>
      <c r="V777" s="241"/>
      <c r="W777" s="415"/>
      <c r="X777" s="415"/>
      <c r="Y777" s="81"/>
      <c r="Z777" s="241"/>
      <c r="AA777" s="416"/>
      <c r="AB777" s="416"/>
      <c r="AC777" s="81"/>
      <c r="AD777" s="242"/>
      <c r="AE777" s="242"/>
      <c r="AF777" s="241"/>
      <c r="AG777" s="242"/>
      <c r="AH777" s="241"/>
      <c r="AI777" s="241"/>
      <c r="AJ777" s="241"/>
      <c r="AK777" s="246"/>
      <c r="AL777" s="246"/>
      <c r="AM777" s="246"/>
      <c r="AN777" s="246"/>
      <c r="AO777" s="246"/>
      <c r="AP777" s="523"/>
      <c r="AQ777" s="246"/>
      <c r="AR777" s="246"/>
      <c r="AS777" s="246"/>
      <c r="AT777" s="246"/>
      <c r="AU777" s="246"/>
      <c r="AV777" s="246"/>
      <c r="AW777" s="246"/>
      <c r="AX777" s="246"/>
      <c r="AY777" s="246"/>
      <c r="AZ777" s="246"/>
      <c r="BA777" s="246"/>
      <c r="BB777" s="246"/>
      <c r="BC777" s="246"/>
      <c r="BD777" s="246"/>
      <c r="BE777" s="248"/>
      <c r="BF777" s="523"/>
      <c r="BG777" s="562" t="str">
        <f t="shared" si="97"/>
        <v xml:space="preserve"> </v>
      </c>
      <c r="BH777" s="562" t="str">
        <f t="shared" si="99"/>
        <v xml:space="preserve"> </v>
      </c>
      <c r="BI777" s="562" t="str">
        <f t="shared" si="100"/>
        <v xml:space="preserve"> </v>
      </c>
      <c r="BJ777" s="562" t="str">
        <f t="shared" si="101"/>
        <v xml:space="preserve"> </v>
      </c>
      <c r="BK777" s="523"/>
      <c r="BL777" s="242"/>
      <c r="BM777" s="242"/>
      <c r="BN777" s="241"/>
      <c r="BO777" s="242"/>
      <c r="BP777" s="241"/>
      <c r="BQ777" s="241"/>
      <c r="BR777" s="241"/>
      <c r="BS777" s="246"/>
      <c r="BT777" s="246"/>
      <c r="BU777" s="246"/>
      <c r="BV777" s="246"/>
      <c r="BW777" s="246"/>
      <c r="BX777" s="523"/>
      <c r="BY777" s="246"/>
      <c r="BZ777" s="246"/>
      <c r="CA777" s="246"/>
      <c r="CB777" s="246"/>
      <c r="CC777" s="246"/>
      <c r="CD777" s="246"/>
      <c r="CE777" s="246"/>
      <c r="CF777" s="246"/>
      <c r="CG777" s="246"/>
      <c r="CH777" s="246"/>
      <c r="CI777" s="246"/>
      <c r="CJ777" s="246"/>
      <c r="CK777" s="246"/>
      <c r="CL777" s="246"/>
      <c r="CM777" s="248"/>
      <c r="CN777" s="523"/>
      <c r="CO777" s="562" t="str">
        <f t="shared" si="98"/>
        <v xml:space="preserve"> </v>
      </c>
      <c r="CP777" s="562" t="str">
        <f t="shared" si="102"/>
        <v xml:space="preserve"> </v>
      </c>
      <c r="CQ777" s="562" t="str">
        <f t="shared" si="103"/>
        <v xml:space="preserve"> </v>
      </c>
      <c r="CR777" s="562" t="str">
        <f t="shared" si="104"/>
        <v xml:space="preserve"> </v>
      </c>
      <c r="CS777" s="81"/>
      <c r="CT777" s="515"/>
    </row>
    <row r="778" spans="2:98" ht="12.75" x14ac:dyDescent="0.25">
      <c r="B778" s="147">
        <f>Demography!B777</f>
        <v>0</v>
      </c>
      <c r="C778" s="147">
        <f>Demography!C777</f>
        <v>0</v>
      </c>
      <c r="D778" s="148">
        <f>Demography!D777</f>
        <v>0</v>
      </c>
      <c r="E778" s="148">
        <f>Demography!E777</f>
        <v>0</v>
      </c>
      <c r="F778" s="148">
        <f>Demography!F777</f>
        <v>0</v>
      </c>
      <c r="G778" s="81"/>
      <c r="H778" s="256"/>
      <c r="I778" s="257"/>
      <c r="J778" s="257"/>
      <c r="K778" s="256"/>
      <c r="L778" s="240"/>
      <c r="M778" s="257"/>
      <c r="N778" s="256"/>
      <c r="O778" s="240"/>
      <c r="P778" s="261"/>
      <c r="Q778" s="261"/>
      <c r="R778" s="261"/>
      <c r="S778" s="261"/>
      <c r="T778" s="261"/>
      <c r="U778" s="522"/>
      <c r="V778" s="256"/>
      <c r="W778" s="238"/>
      <c r="X778" s="238"/>
      <c r="Y778" s="81"/>
      <c r="Z778" s="256"/>
      <c r="AA778" s="150"/>
      <c r="AB778" s="150"/>
      <c r="AC778" s="81"/>
      <c r="AD778" s="240"/>
      <c r="AE778" s="240"/>
      <c r="AF778" s="256"/>
      <c r="AG778" s="240"/>
      <c r="AH778" s="256"/>
      <c r="AI778" s="256"/>
      <c r="AJ778" s="256"/>
      <c r="AK778" s="245"/>
      <c r="AL778" s="245"/>
      <c r="AM778" s="245"/>
      <c r="AN778" s="245"/>
      <c r="AO778" s="245"/>
      <c r="AP778" s="523"/>
      <c r="AQ778" s="245"/>
      <c r="AR778" s="245"/>
      <c r="AS778" s="245"/>
      <c r="AT778" s="245"/>
      <c r="AU778" s="245"/>
      <c r="AV778" s="245"/>
      <c r="AW778" s="245"/>
      <c r="AX778" s="245"/>
      <c r="AY778" s="245"/>
      <c r="AZ778" s="245"/>
      <c r="BA778" s="245"/>
      <c r="BB778" s="245"/>
      <c r="BC778" s="245"/>
      <c r="BD778" s="245"/>
      <c r="BE778" s="247"/>
      <c r="BF778" s="523"/>
      <c r="BG778" s="561" t="str">
        <f t="shared" si="97"/>
        <v xml:space="preserve"> </v>
      </c>
      <c r="BH778" s="561" t="str">
        <f t="shared" si="99"/>
        <v xml:space="preserve"> </v>
      </c>
      <c r="BI778" s="561" t="str">
        <f t="shared" si="100"/>
        <v xml:space="preserve"> </v>
      </c>
      <c r="BJ778" s="561" t="str">
        <f t="shared" si="101"/>
        <v xml:space="preserve"> </v>
      </c>
      <c r="BK778" s="523"/>
      <c r="BL778" s="240"/>
      <c r="BM778" s="240"/>
      <c r="BN778" s="256"/>
      <c r="BO778" s="240"/>
      <c r="BP778" s="256"/>
      <c r="BQ778" s="256"/>
      <c r="BR778" s="256"/>
      <c r="BS778" s="245"/>
      <c r="BT778" s="245"/>
      <c r="BU778" s="245"/>
      <c r="BV778" s="245"/>
      <c r="BW778" s="245"/>
      <c r="BX778" s="523"/>
      <c r="BY778" s="245"/>
      <c r="BZ778" s="245"/>
      <c r="CA778" s="245"/>
      <c r="CB778" s="245"/>
      <c r="CC778" s="245"/>
      <c r="CD778" s="245"/>
      <c r="CE778" s="245"/>
      <c r="CF778" s="245"/>
      <c r="CG778" s="245"/>
      <c r="CH778" s="245"/>
      <c r="CI778" s="245"/>
      <c r="CJ778" s="245"/>
      <c r="CK778" s="245"/>
      <c r="CL778" s="245"/>
      <c r="CM778" s="247"/>
      <c r="CN778" s="523"/>
      <c r="CO778" s="561" t="str">
        <f t="shared" si="98"/>
        <v xml:space="preserve"> </v>
      </c>
      <c r="CP778" s="561" t="str">
        <f t="shared" si="102"/>
        <v xml:space="preserve"> </v>
      </c>
      <c r="CQ778" s="561" t="str">
        <f t="shared" si="103"/>
        <v xml:space="preserve"> </v>
      </c>
      <c r="CR778" s="561" t="str">
        <f t="shared" si="104"/>
        <v xml:space="preserve"> </v>
      </c>
      <c r="CS778" s="81"/>
      <c r="CT778" s="254"/>
    </row>
    <row r="779" spans="2:98" ht="12.75" x14ac:dyDescent="0.25">
      <c r="B779" s="361">
        <f>Demography!B778</f>
        <v>0</v>
      </c>
      <c r="C779" s="361">
        <f>Demography!C778</f>
        <v>0</v>
      </c>
      <c r="D779" s="362">
        <f>Demography!D778</f>
        <v>0</v>
      </c>
      <c r="E779" s="362">
        <f>Demography!E778</f>
        <v>0</v>
      </c>
      <c r="F779" s="362">
        <f>Demography!F778</f>
        <v>0</v>
      </c>
      <c r="G779" s="81"/>
      <c r="H779" s="241"/>
      <c r="I779" s="478"/>
      <c r="J779" s="478"/>
      <c r="K779" s="241"/>
      <c r="L779" s="242"/>
      <c r="M779" s="478"/>
      <c r="N779" s="241"/>
      <c r="O779" s="242"/>
      <c r="P779" s="243"/>
      <c r="Q779" s="243"/>
      <c r="R779" s="243"/>
      <c r="S779" s="243"/>
      <c r="T779" s="243"/>
      <c r="U779" s="524"/>
      <c r="V779" s="241"/>
      <c r="W779" s="415"/>
      <c r="X779" s="415"/>
      <c r="Y779" s="81"/>
      <c r="Z779" s="241"/>
      <c r="AA779" s="416"/>
      <c r="AB779" s="416"/>
      <c r="AC779" s="81"/>
      <c r="AD779" s="242"/>
      <c r="AE779" s="242"/>
      <c r="AF779" s="241"/>
      <c r="AG779" s="242"/>
      <c r="AH779" s="241"/>
      <c r="AI779" s="241"/>
      <c r="AJ779" s="241"/>
      <c r="AK779" s="246"/>
      <c r="AL779" s="246"/>
      <c r="AM779" s="246"/>
      <c r="AN779" s="246"/>
      <c r="AO779" s="246"/>
      <c r="AP779" s="523"/>
      <c r="AQ779" s="246"/>
      <c r="AR779" s="246"/>
      <c r="AS779" s="246"/>
      <c r="AT779" s="246"/>
      <c r="AU779" s="246"/>
      <c r="AV779" s="246"/>
      <c r="AW779" s="246"/>
      <c r="AX779" s="246"/>
      <c r="AY779" s="246"/>
      <c r="AZ779" s="246"/>
      <c r="BA779" s="246"/>
      <c r="BB779" s="246"/>
      <c r="BC779" s="246"/>
      <c r="BD779" s="246"/>
      <c r="BE779" s="248"/>
      <c r="BF779" s="523"/>
      <c r="BG779" s="562" t="str">
        <f t="shared" si="97"/>
        <v xml:space="preserve"> </v>
      </c>
      <c r="BH779" s="562" t="str">
        <f t="shared" si="99"/>
        <v xml:space="preserve"> </v>
      </c>
      <c r="BI779" s="562" t="str">
        <f t="shared" si="100"/>
        <v xml:space="preserve"> </v>
      </c>
      <c r="BJ779" s="562" t="str">
        <f t="shared" si="101"/>
        <v xml:space="preserve"> </v>
      </c>
      <c r="BK779" s="523"/>
      <c r="BL779" s="242"/>
      <c r="BM779" s="242"/>
      <c r="BN779" s="241"/>
      <c r="BO779" s="242"/>
      <c r="BP779" s="241"/>
      <c r="BQ779" s="241"/>
      <c r="BR779" s="241"/>
      <c r="BS779" s="246"/>
      <c r="BT779" s="246"/>
      <c r="BU779" s="246"/>
      <c r="BV779" s="246"/>
      <c r="BW779" s="246"/>
      <c r="BX779" s="523"/>
      <c r="BY779" s="246"/>
      <c r="BZ779" s="246"/>
      <c r="CA779" s="246"/>
      <c r="CB779" s="246"/>
      <c r="CC779" s="246"/>
      <c r="CD779" s="246"/>
      <c r="CE779" s="246"/>
      <c r="CF779" s="246"/>
      <c r="CG779" s="246"/>
      <c r="CH779" s="246"/>
      <c r="CI779" s="246"/>
      <c r="CJ779" s="246"/>
      <c r="CK779" s="246"/>
      <c r="CL779" s="246"/>
      <c r="CM779" s="248"/>
      <c r="CN779" s="523"/>
      <c r="CO779" s="562" t="str">
        <f t="shared" si="98"/>
        <v xml:space="preserve"> </v>
      </c>
      <c r="CP779" s="562" t="str">
        <f t="shared" si="102"/>
        <v xml:space="preserve"> </v>
      </c>
      <c r="CQ779" s="562" t="str">
        <f t="shared" si="103"/>
        <v xml:space="preserve"> </v>
      </c>
      <c r="CR779" s="562" t="str">
        <f t="shared" si="104"/>
        <v xml:space="preserve"> </v>
      </c>
      <c r="CS779" s="81"/>
      <c r="CT779" s="515"/>
    </row>
    <row r="780" spans="2:98" ht="12.75" x14ac:dyDescent="0.25">
      <c r="B780" s="147">
        <f>Demography!B779</f>
        <v>0</v>
      </c>
      <c r="C780" s="147">
        <f>Demography!C779</f>
        <v>0</v>
      </c>
      <c r="D780" s="148">
        <f>Demography!D779</f>
        <v>0</v>
      </c>
      <c r="E780" s="148">
        <f>Demography!E779</f>
        <v>0</v>
      </c>
      <c r="F780" s="148">
        <f>Demography!F779</f>
        <v>0</v>
      </c>
      <c r="G780" s="81"/>
      <c r="H780" s="256"/>
      <c r="I780" s="257"/>
      <c r="J780" s="257"/>
      <c r="K780" s="256"/>
      <c r="L780" s="240"/>
      <c r="M780" s="257"/>
      <c r="N780" s="256"/>
      <c r="O780" s="240"/>
      <c r="P780" s="261"/>
      <c r="Q780" s="261"/>
      <c r="R780" s="261"/>
      <c r="S780" s="261"/>
      <c r="T780" s="261"/>
      <c r="U780" s="522"/>
      <c r="V780" s="256"/>
      <c r="W780" s="238"/>
      <c r="X780" s="238"/>
      <c r="Y780" s="81"/>
      <c r="Z780" s="256"/>
      <c r="AA780" s="150"/>
      <c r="AB780" s="150"/>
      <c r="AC780" s="81"/>
      <c r="AD780" s="240"/>
      <c r="AE780" s="240"/>
      <c r="AF780" s="256"/>
      <c r="AG780" s="240"/>
      <c r="AH780" s="256"/>
      <c r="AI780" s="256"/>
      <c r="AJ780" s="256"/>
      <c r="AK780" s="245"/>
      <c r="AL780" s="245"/>
      <c r="AM780" s="245"/>
      <c r="AN780" s="245"/>
      <c r="AO780" s="245"/>
      <c r="AP780" s="523"/>
      <c r="AQ780" s="245"/>
      <c r="AR780" s="245"/>
      <c r="AS780" s="245"/>
      <c r="AT780" s="245"/>
      <c r="AU780" s="245"/>
      <c r="AV780" s="245"/>
      <c r="AW780" s="245"/>
      <c r="AX780" s="245"/>
      <c r="AY780" s="245"/>
      <c r="AZ780" s="245"/>
      <c r="BA780" s="245"/>
      <c r="BB780" s="245"/>
      <c r="BC780" s="245"/>
      <c r="BD780" s="245"/>
      <c r="BE780" s="247"/>
      <c r="BF780" s="523"/>
      <c r="BG780" s="561" t="str">
        <f t="shared" si="97"/>
        <v xml:space="preserve"> </v>
      </c>
      <c r="BH780" s="561" t="str">
        <f t="shared" si="99"/>
        <v xml:space="preserve"> </v>
      </c>
      <c r="BI780" s="561" t="str">
        <f t="shared" si="100"/>
        <v xml:space="preserve"> </v>
      </c>
      <c r="BJ780" s="561" t="str">
        <f t="shared" si="101"/>
        <v xml:space="preserve"> </v>
      </c>
      <c r="BK780" s="523"/>
      <c r="BL780" s="240"/>
      <c r="BM780" s="240"/>
      <c r="BN780" s="256"/>
      <c r="BO780" s="240"/>
      <c r="BP780" s="256"/>
      <c r="BQ780" s="256"/>
      <c r="BR780" s="256"/>
      <c r="BS780" s="245"/>
      <c r="BT780" s="245"/>
      <c r="BU780" s="245"/>
      <c r="BV780" s="245"/>
      <c r="BW780" s="245"/>
      <c r="BX780" s="523"/>
      <c r="BY780" s="245"/>
      <c r="BZ780" s="245"/>
      <c r="CA780" s="245"/>
      <c r="CB780" s="245"/>
      <c r="CC780" s="245"/>
      <c r="CD780" s="245"/>
      <c r="CE780" s="245"/>
      <c r="CF780" s="245"/>
      <c r="CG780" s="245"/>
      <c r="CH780" s="245"/>
      <c r="CI780" s="245"/>
      <c r="CJ780" s="245"/>
      <c r="CK780" s="245"/>
      <c r="CL780" s="245"/>
      <c r="CM780" s="247"/>
      <c r="CN780" s="523"/>
      <c r="CO780" s="561" t="str">
        <f t="shared" si="98"/>
        <v xml:space="preserve"> </v>
      </c>
      <c r="CP780" s="561" t="str">
        <f t="shared" si="102"/>
        <v xml:space="preserve"> </v>
      </c>
      <c r="CQ780" s="561" t="str">
        <f t="shared" si="103"/>
        <v xml:space="preserve"> </v>
      </c>
      <c r="CR780" s="561" t="str">
        <f t="shared" si="104"/>
        <v xml:space="preserve"> </v>
      </c>
      <c r="CS780" s="81"/>
      <c r="CT780" s="254"/>
    </row>
    <row r="781" spans="2:98" ht="12.75" x14ac:dyDescent="0.25">
      <c r="B781" s="361">
        <f>Demography!B780</f>
        <v>0</v>
      </c>
      <c r="C781" s="361">
        <f>Demography!C780</f>
        <v>0</v>
      </c>
      <c r="D781" s="362">
        <f>Demography!D780</f>
        <v>0</v>
      </c>
      <c r="E781" s="362">
        <f>Demography!E780</f>
        <v>0</v>
      </c>
      <c r="F781" s="362">
        <f>Demography!F780</f>
        <v>0</v>
      </c>
      <c r="G781" s="81"/>
      <c r="H781" s="241"/>
      <c r="I781" s="478"/>
      <c r="J781" s="478"/>
      <c r="K781" s="241"/>
      <c r="L781" s="242"/>
      <c r="M781" s="478"/>
      <c r="N781" s="241"/>
      <c r="O781" s="242"/>
      <c r="P781" s="243"/>
      <c r="Q781" s="243"/>
      <c r="R781" s="243"/>
      <c r="S781" s="243"/>
      <c r="T781" s="243"/>
      <c r="U781" s="524"/>
      <c r="V781" s="241"/>
      <c r="W781" s="415"/>
      <c r="X781" s="415"/>
      <c r="Y781" s="81"/>
      <c r="Z781" s="241"/>
      <c r="AA781" s="416"/>
      <c r="AB781" s="416"/>
      <c r="AC781" s="81"/>
      <c r="AD781" s="242"/>
      <c r="AE781" s="242"/>
      <c r="AF781" s="241"/>
      <c r="AG781" s="242"/>
      <c r="AH781" s="241"/>
      <c r="AI781" s="241"/>
      <c r="AJ781" s="241"/>
      <c r="AK781" s="246"/>
      <c r="AL781" s="246"/>
      <c r="AM781" s="246"/>
      <c r="AN781" s="246"/>
      <c r="AO781" s="246"/>
      <c r="AP781" s="523"/>
      <c r="AQ781" s="246"/>
      <c r="AR781" s="246"/>
      <c r="AS781" s="246"/>
      <c r="AT781" s="246"/>
      <c r="AU781" s="246"/>
      <c r="AV781" s="246"/>
      <c r="AW781" s="246"/>
      <c r="AX781" s="246"/>
      <c r="AY781" s="246"/>
      <c r="AZ781" s="246"/>
      <c r="BA781" s="246"/>
      <c r="BB781" s="246"/>
      <c r="BC781" s="246"/>
      <c r="BD781" s="246"/>
      <c r="BE781" s="248"/>
      <c r="BF781" s="523"/>
      <c r="BG781" s="562" t="str">
        <f t="shared" si="97"/>
        <v xml:space="preserve"> </v>
      </c>
      <c r="BH781" s="562" t="str">
        <f t="shared" si="99"/>
        <v xml:space="preserve"> </v>
      </c>
      <c r="BI781" s="562" t="str">
        <f t="shared" si="100"/>
        <v xml:space="preserve"> </v>
      </c>
      <c r="BJ781" s="562" t="str">
        <f t="shared" si="101"/>
        <v xml:space="preserve"> </v>
      </c>
      <c r="BK781" s="523"/>
      <c r="BL781" s="242"/>
      <c r="BM781" s="242"/>
      <c r="BN781" s="241"/>
      <c r="BO781" s="242"/>
      <c r="BP781" s="241"/>
      <c r="BQ781" s="241"/>
      <c r="BR781" s="241"/>
      <c r="BS781" s="246"/>
      <c r="BT781" s="246"/>
      <c r="BU781" s="246"/>
      <c r="BV781" s="246"/>
      <c r="BW781" s="246"/>
      <c r="BX781" s="523"/>
      <c r="BY781" s="246"/>
      <c r="BZ781" s="246"/>
      <c r="CA781" s="246"/>
      <c r="CB781" s="246"/>
      <c r="CC781" s="246"/>
      <c r="CD781" s="246"/>
      <c r="CE781" s="246"/>
      <c r="CF781" s="246"/>
      <c r="CG781" s="246"/>
      <c r="CH781" s="246"/>
      <c r="CI781" s="246"/>
      <c r="CJ781" s="246"/>
      <c r="CK781" s="246"/>
      <c r="CL781" s="246"/>
      <c r="CM781" s="248"/>
      <c r="CN781" s="523"/>
      <c r="CO781" s="562" t="str">
        <f t="shared" si="98"/>
        <v xml:space="preserve"> </v>
      </c>
      <c r="CP781" s="562" t="str">
        <f t="shared" si="102"/>
        <v xml:space="preserve"> </v>
      </c>
      <c r="CQ781" s="562" t="str">
        <f t="shared" si="103"/>
        <v xml:space="preserve"> </v>
      </c>
      <c r="CR781" s="562" t="str">
        <f t="shared" si="104"/>
        <v xml:space="preserve"> </v>
      </c>
      <c r="CS781" s="81"/>
      <c r="CT781" s="515"/>
    </row>
    <row r="782" spans="2:98" ht="12.75" x14ac:dyDescent="0.25">
      <c r="B782" s="147">
        <f>Demography!B781</f>
        <v>0</v>
      </c>
      <c r="C782" s="147">
        <f>Demography!C781</f>
        <v>0</v>
      </c>
      <c r="D782" s="148">
        <f>Demography!D781</f>
        <v>0</v>
      </c>
      <c r="E782" s="148">
        <f>Demography!E781</f>
        <v>0</v>
      </c>
      <c r="F782" s="148">
        <f>Demography!F781</f>
        <v>0</v>
      </c>
      <c r="G782" s="81"/>
      <c r="H782" s="256"/>
      <c r="I782" s="257"/>
      <c r="J782" s="257"/>
      <c r="K782" s="256"/>
      <c r="L782" s="240"/>
      <c r="M782" s="257"/>
      <c r="N782" s="256"/>
      <c r="O782" s="240"/>
      <c r="P782" s="261"/>
      <c r="Q782" s="261"/>
      <c r="R782" s="261"/>
      <c r="S782" s="261"/>
      <c r="T782" s="261"/>
      <c r="U782" s="522"/>
      <c r="V782" s="256"/>
      <c r="W782" s="238"/>
      <c r="X782" s="238"/>
      <c r="Y782" s="81"/>
      <c r="Z782" s="256"/>
      <c r="AA782" s="150"/>
      <c r="AB782" s="150"/>
      <c r="AC782" s="81"/>
      <c r="AD782" s="240"/>
      <c r="AE782" s="240"/>
      <c r="AF782" s="256"/>
      <c r="AG782" s="240"/>
      <c r="AH782" s="256"/>
      <c r="AI782" s="256"/>
      <c r="AJ782" s="256"/>
      <c r="AK782" s="245"/>
      <c r="AL782" s="245"/>
      <c r="AM782" s="245"/>
      <c r="AN782" s="245"/>
      <c r="AO782" s="245"/>
      <c r="AP782" s="523"/>
      <c r="AQ782" s="245"/>
      <c r="AR782" s="245"/>
      <c r="AS782" s="245"/>
      <c r="AT782" s="245"/>
      <c r="AU782" s="245"/>
      <c r="AV782" s="245"/>
      <c r="AW782" s="245"/>
      <c r="AX782" s="245"/>
      <c r="AY782" s="245"/>
      <c r="AZ782" s="245"/>
      <c r="BA782" s="245"/>
      <c r="BB782" s="245"/>
      <c r="BC782" s="245"/>
      <c r="BD782" s="245"/>
      <c r="BE782" s="247"/>
      <c r="BF782" s="523"/>
      <c r="BG782" s="561" t="str">
        <f t="shared" si="97"/>
        <v xml:space="preserve"> </v>
      </c>
      <c r="BH782" s="561" t="str">
        <f t="shared" si="99"/>
        <v xml:space="preserve"> </v>
      </c>
      <c r="BI782" s="561" t="str">
        <f t="shared" si="100"/>
        <v xml:space="preserve"> </v>
      </c>
      <c r="BJ782" s="561" t="str">
        <f t="shared" si="101"/>
        <v xml:space="preserve"> </v>
      </c>
      <c r="BK782" s="523"/>
      <c r="BL782" s="240"/>
      <c r="BM782" s="240"/>
      <c r="BN782" s="256"/>
      <c r="BO782" s="240"/>
      <c r="BP782" s="256"/>
      <c r="BQ782" s="256"/>
      <c r="BR782" s="256"/>
      <c r="BS782" s="245"/>
      <c r="BT782" s="245"/>
      <c r="BU782" s="245"/>
      <c r="BV782" s="245"/>
      <c r="BW782" s="245"/>
      <c r="BX782" s="523"/>
      <c r="BY782" s="245"/>
      <c r="BZ782" s="245"/>
      <c r="CA782" s="245"/>
      <c r="CB782" s="245"/>
      <c r="CC782" s="245"/>
      <c r="CD782" s="245"/>
      <c r="CE782" s="245"/>
      <c r="CF782" s="245"/>
      <c r="CG782" s="245"/>
      <c r="CH782" s="245"/>
      <c r="CI782" s="245"/>
      <c r="CJ782" s="245"/>
      <c r="CK782" s="245"/>
      <c r="CL782" s="245"/>
      <c r="CM782" s="247"/>
      <c r="CN782" s="523"/>
      <c r="CO782" s="561" t="str">
        <f t="shared" si="98"/>
        <v xml:space="preserve"> </v>
      </c>
      <c r="CP782" s="561" t="str">
        <f t="shared" si="102"/>
        <v xml:space="preserve"> </v>
      </c>
      <c r="CQ782" s="561" t="str">
        <f t="shared" si="103"/>
        <v xml:space="preserve"> </v>
      </c>
      <c r="CR782" s="561" t="str">
        <f t="shared" si="104"/>
        <v xml:space="preserve"> </v>
      </c>
      <c r="CS782" s="81"/>
      <c r="CT782" s="254"/>
    </row>
    <row r="783" spans="2:98" ht="12.75" x14ac:dyDescent="0.25">
      <c r="B783" s="361">
        <f>Demography!B782</f>
        <v>0</v>
      </c>
      <c r="C783" s="361">
        <f>Demography!C782</f>
        <v>0</v>
      </c>
      <c r="D783" s="362">
        <f>Demography!D782</f>
        <v>0</v>
      </c>
      <c r="E783" s="362">
        <f>Demography!E782</f>
        <v>0</v>
      </c>
      <c r="F783" s="362">
        <f>Demography!F782</f>
        <v>0</v>
      </c>
      <c r="G783" s="81"/>
      <c r="H783" s="241"/>
      <c r="I783" s="478"/>
      <c r="J783" s="478"/>
      <c r="K783" s="241"/>
      <c r="L783" s="242"/>
      <c r="M783" s="478"/>
      <c r="N783" s="241"/>
      <c r="O783" s="242"/>
      <c r="P783" s="243"/>
      <c r="Q783" s="243"/>
      <c r="R783" s="243"/>
      <c r="S783" s="243"/>
      <c r="T783" s="243"/>
      <c r="U783" s="524"/>
      <c r="V783" s="241"/>
      <c r="W783" s="415"/>
      <c r="X783" s="415"/>
      <c r="Y783" s="81"/>
      <c r="Z783" s="241"/>
      <c r="AA783" s="416"/>
      <c r="AB783" s="416"/>
      <c r="AC783" s="81"/>
      <c r="AD783" s="242"/>
      <c r="AE783" s="242"/>
      <c r="AF783" s="241"/>
      <c r="AG783" s="242"/>
      <c r="AH783" s="241"/>
      <c r="AI783" s="241"/>
      <c r="AJ783" s="241"/>
      <c r="AK783" s="246"/>
      <c r="AL783" s="246"/>
      <c r="AM783" s="246"/>
      <c r="AN783" s="246"/>
      <c r="AO783" s="246"/>
      <c r="AP783" s="523"/>
      <c r="AQ783" s="246"/>
      <c r="AR783" s="246"/>
      <c r="AS783" s="246"/>
      <c r="AT783" s="246"/>
      <c r="AU783" s="246"/>
      <c r="AV783" s="246"/>
      <c r="AW783" s="246"/>
      <c r="AX783" s="246"/>
      <c r="AY783" s="246"/>
      <c r="AZ783" s="246"/>
      <c r="BA783" s="246"/>
      <c r="BB783" s="246"/>
      <c r="BC783" s="246"/>
      <c r="BD783" s="246"/>
      <c r="BE783" s="248"/>
      <c r="BF783" s="523"/>
      <c r="BG783" s="562" t="str">
        <f t="shared" si="97"/>
        <v xml:space="preserve"> </v>
      </c>
      <c r="BH783" s="562" t="str">
        <f t="shared" si="99"/>
        <v xml:space="preserve"> </v>
      </c>
      <c r="BI783" s="562" t="str">
        <f t="shared" si="100"/>
        <v xml:space="preserve"> </v>
      </c>
      <c r="BJ783" s="562" t="str">
        <f t="shared" si="101"/>
        <v xml:space="preserve"> </v>
      </c>
      <c r="BK783" s="523"/>
      <c r="BL783" s="242"/>
      <c r="BM783" s="242"/>
      <c r="BN783" s="241"/>
      <c r="BO783" s="242"/>
      <c r="BP783" s="241"/>
      <c r="BQ783" s="241"/>
      <c r="BR783" s="241"/>
      <c r="BS783" s="246"/>
      <c r="BT783" s="246"/>
      <c r="BU783" s="246"/>
      <c r="BV783" s="246"/>
      <c r="BW783" s="246"/>
      <c r="BX783" s="523"/>
      <c r="BY783" s="246"/>
      <c r="BZ783" s="246"/>
      <c r="CA783" s="246"/>
      <c r="CB783" s="246"/>
      <c r="CC783" s="246"/>
      <c r="CD783" s="246"/>
      <c r="CE783" s="246"/>
      <c r="CF783" s="246"/>
      <c r="CG783" s="246"/>
      <c r="CH783" s="246"/>
      <c r="CI783" s="246"/>
      <c r="CJ783" s="246"/>
      <c r="CK783" s="246"/>
      <c r="CL783" s="246"/>
      <c r="CM783" s="248"/>
      <c r="CN783" s="523"/>
      <c r="CO783" s="562" t="str">
        <f t="shared" si="98"/>
        <v xml:space="preserve"> </v>
      </c>
      <c r="CP783" s="562" t="str">
        <f t="shared" si="102"/>
        <v xml:space="preserve"> </v>
      </c>
      <c r="CQ783" s="562" t="str">
        <f t="shared" si="103"/>
        <v xml:space="preserve"> </v>
      </c>
      <c r="CR783" s="562" t="str">
        <f t="shared" si="104"/>
        <v xml:space="preserve"> </v>
      </c>
      <c r="CS783" s="81"/>
      <c r="CT783" s="515"/>
    </row>
    <row r="784" spans="2:98" ht="12.75" x14ac:dyDescent="0.25">
      <c r="B784" s="147">
        <f>Demography!B783</f>
        <v>0</v>
      </c>
      <c r="C784" s="147">
        <f>Demography!C783</f>
        <v>0</v>
      </c>
      <c r="D784" s="148">
        <f>Demography!D783</f>
        <v>0</v>
      </c>
      <c r="E784" s="148">
        <f>Demography!E783</f>
        <v>0</v>
      </c>
      <c r="F784" s="148">
        <f>Demography!F783</f>
        <v>0</v>
      </c>
      <c r="G784" s="81"/>
      <c r="H784" s="256"/>
      <c r="I784" s="257"/>
      <c r="J784" s="257"/>
      <c r="K784" s="256"/>
      <c r="L784" s="240"/>
      <c r="M784" s="257"/>
      <c r="N784" s="256"/>
      <c r="O784" s="240"/>
      <c r="P784" s="261"/>
      <c r="Q784" s="261"/>
      <c r="R784" s="261"/>
      <c r="S784" s="261"/>
      <c r="T784" s="261"/>
      <c r="U784" s="522"/>
      <c r="V784" s="256"/>
      <c r="W784" s="238"/>
      <c r="X784" s="238"/>
      <c r="Y784" s="81"/>
      <c r="Z784" s="256"/>
      <c r="AA784" s="150"/>
      <c r="AB784" s="150"/>
      <c r="AC784" s="81"/>
      <c r="AD784" s="240"/>
      <c r="AE784" s="240"/>
      <c r="AF784" s="256"/>
      <c r="AG784" s="240"/>
      <c r="AH784" s="256"/>
      <c r="AI784" s="256"/>
      <c r="AJ784" s="256"/>
      <c r="AK784" s="245"/>
      <c r="AL784" s="245"/>
      <c r="AM784" s="245"/>
      <c r="AN784" s="245"/>
      <c r="AO784" s="245"/>
      <c r="AP784" s="523"/>
      <c r="AQ784" s="245"/>
      <c r="AR784" s="245"/>
      <c r="AS784" s="245"/>
      <c r="AT784" s="245"/>
      <c r="AU784" s="245"/>
      <c r="AV784" s="245"/>
      <c r="AW784" s="245"/>
      <c r="AX784" s="245"/>
      <c r="AY784" s="245"/>
      <c r="AZ784" s="245"/>
      <c r="BA784" s="245"/>
      <c r="BB784" s="245"/>
      <c r="BC784" s="245"/>
      <c r="BD784" s="245"/>
      <c r="BE784" s="247"/>
      <c r="BF784" s="523"/>
      <c r="BG784" s="561" t="str">
        <f t="shared" si="97"/>
        <v xml:space="preserve"> </v>
      </c>
      <c r="BH784" s="561" t="str">
        <f t="shared" si="99"/>
        <v xml:space="preserve"> </v>
      </c>
      <c r="BI784" s="561" t="str">
        <f t="shared" si="100"/>
        <v xml:space="preserve"> </v>
      </c>
      <c r="BJ784" s="561" t="str">
        <f t="shared" si="101"/>
        <v xml:space="preserve"> </v>
      </c>
      <c r="BK784" s="523"/>
      <c r="BL784" s="240"/>
      <c r="BM784" s="240"/>
      <c r="BN784" s="256"/>
      <c r="BO784" s="240"/>
      <c r="BP784" s="256"/>
      <c r="BQ784" s="256"/>
      <c r="BR784" s="256"/>
      <c r="BS784" s="245"/>
      <c r="BT784" s="245"/>
      <c r="BU784" s="245"/>
      <c r="BV784" s="245"/>
      <c r="BW784" s="245"/>
      <c r="BX784" s="523"/>
      <c r="BY784" s="245"/>
      <c r="BZ784" s="245"/>
      <c r="CA784" s="245"/>
      <c r="CB784" s="245"/>
      <c r="CC784" s="245"/>
      <c r="CD784" s="245"/>
      <c r="CE784" s="245"/>
      <c r="CF784" s="245"/>
      <c r="CG784" s="245"/>
      <c r="CH784" s="245"/>
      <c r="CI784" s="245"/>
      <c r="CJ784" s="245"/>
      <c r="CK784" s="245"/>
      <c r="CL784" s="245"/>
      <c r="CM784" s="247"/>
      <c r="CN784" s="523"/>
      <c r="CO784" s="561" t="str">
        <f t="shared" si="98"/>
        <v xml:space="preserve"> </v>
      </c>
      <c r="CP784" s="561" t="str">
        <f t="shared" si="102"/>
        <v xml:space="preserve"> </v>
      </c>
      <c r="CQ784" s="561" t="str">
        <f t="shared" si="103"/>
        <v xml:space="preserve"> </v>
      </c>
      <c r="CR784" s="561" t="str">
        <f t="shared" si="104"/>
        <v xml:space="preserve"> </v>
      </c>
      <c r="CS784" s="81"/>
      <c r="CT784" s="254"/>
    </row>
    <row r="785" spans="2:98" ht="12.75" x14ac:dyDescent="0.25">
      <c r="B785" s="361">
        <f>Demography!B784</f>
        <v>0</v>
      </c>
      <c r="C785" s="361">
        <f>Demography!C784</f>
        <v>0</v>
      </c>
      <c r="D785" s="362">
        <f>Demography!D784</f>
        <v>0</v>
      </c>
      <c r="E785" s="362">
        <f>Demography!E784</f>
        <v>0</v>
      </c>
      <c r="F785" s="362">
        <f>Demography!F784</f>
        <v>0</v>
      </c>
      <c r="G785" s="81"/>
      <c r="H785" s="241"/>
      <c r="I785" s="478"/>
      <c r="J785" s="478"/>
      <c r="K785" s="241"/>
      <c r="L785" s="242"/>
      <c r="M785" s="478"/>
      <c r="N785" s="241"/>
      <c r="O785" s="242"/>
      <c r="P785" s="243"/>
      <c r="Q785" s="243"/>
      <c r="R785" s="243"/>
      <c r="S785" s="243"/>
      <c r="T785" s="243"/>
      <c r="U785" s="524"/>
      <c r="V785" s="241"/>
      <c r="W785" s="415"/>
      <c r="X785" s="415"/>
      <c r="Y785" s="81"/>
      <c r="Z785" s="241"/>
      <c r="AA785" s="416"/>
      <c r="AB785" s="416"/>
      <c r="AC785" s="81"/>
      <c r="AD785" s="242"/>
      <c r="AE785" s="242"/>
      <c r="AF785" s="241"/>
      <c r="AG785" s="242"/>
      <c r="AH785" s="241"/>
      <c r="AI785" s="241"/>
      <c r="AJ785" s="241"/>
      <c r="AK785" s="246"/>
      <c r="AL785" s="246"/>
      <c r="AM785" s="246"/>
      <c r="AN785" s="246"/>
      <c r="AO785" s="246"/>
      <c r="AP785" s="523"/>
      <c r="AQ785" s="246"/>
      <c r="AR785" s="246"/>
      <c r="AS785" s="246"/>
      <c r="AT785" s="246"/>
      <c r="AU785" s="246"/>
      <c r="AV785" s="246"/>
      <c r="AW785" s="246"/>
      <c r="AX785" s="246"/>
      <c r="AY785" s="246"/>
      <c r="AZ785" s="246"/>
      <c r="BA785" s="246"/>
      <c r="BB785" s="246"/>
      <c r="BC785" s="246"/>
      <c r="BD785" s="246"/>
      <c r="BE785" s="248"/>
      <c r="BF785" s="523"/>
      <c r="BG785" s="562" t="str">
        <f t="shared" si="97"/>
        <v xml:space="preserve"> </v>
      </c>
      <c r="BH785" s="562" t="str">
        <f t="shared" si="99"/>
        <v xml:space="preserve"> </v>
      </c>
      <c r="BI785" s="562" t="str">
        <f t="shared" si="100"/>
        <v xml:space="preserve"> </v>
      </c>
      <c r="BJ785" s="562" t="str">
        <f t="shared" si="101"/>
        <v xml:space="preserve"> </v>
      </c>
      <c r="BK785" s="523"/>
      <c r="BL785" s="242"/>
      <c r="BM785" s="242"/>
      <c r="BN785" s="241"/>
      <c r="BO785" s="242"/>
      <c r="BP785" s="241"/>
      <c r="BQ785" s="241"/>
      <c r="BR785" s="241"/>
      <c r="BS785" s="246"/>
      <c r="BT785" s="246"/>
      <c r="BU785" s="246"/>
      <c r="BV785" s="246"/>
      <c r="BW785" s="246"/>
      <c r="BX785" s="523"/>
      <c r="BY785" s="246"/>
      <c r="BZ785" s="246"/>
      <c r="CA785" s="246"/>
      <c r="CB785" s="246"/>
      <c r="CC785" s="246"/>
      <c r="CD785" s="246"/>
      <c r="CE785" s="246"/>
      <c r="CF785" s="246"/>
      <c r="CG785" s="246"/>
      <c r="CH785" s="246"/>
      <c r="CI785" s="246"/>
      <c r="CJ785" s="246"/>
      <c r="CK785" s="246"/>
      <c r="CL785" s="246"/>
      <c r="CM785" s="248"/>
      <c r="CN785" s="523"/>
      <c r="CO785" s="562" t="str">
        <f t="shared" si="98"/>
        <v xml:space="preserve"> </v>
      </c>
      <c r="CP785" s="562" t="str">
        <f t="shared" si="102"/>
        <v xml:space="preserve"> </v>
      </c>
      <c r="CQ785" s="562" t="str">
        <f t="shared" si="103"/>
        <v xml:space="preserve"> </v>
      </c>
      <c r="CR785" s="562" t="str">
        <f t="shared" si="104"/>
        <v xml:space="preserve"> </v>
      </c>
      <c r="CS785" s="81"/>
      <c r="CT785" s="515"/>
    </row>
    <row r="786" spans="2:98" ht="12.75" x14ac:dyDescent="0.25">
      <c r="B786" s="147">
        <f>Demography!B785</f>
        <v>0</v>
      </c>
      <c r="C786" s="147">
        <f>Demography!C785</f>
        <v>0</v>
      </c>
      <c r="D786" s="148">
        <f>Demography!D785</f>
        <v>0</v>
      </c>
      <c r="E786" s="148">
        <f>Demography!E785</f>
        <v>0</v>
      </c>
      <c r="F786" s="148">
        <f>Demography!F785</f>
        <v>0</v>
      </c>
      <c r="G786" s="81"/>
      <c r="H786" s="256"/>
      <c r="I786" s="257"/>
      <c r="J786" s="257"/>
      <c r="K786" s="256"/>
      <c r="L786" s="240"/>
      <c r="M786" s="257"/>
      <c r="N786" s="256"/>
      <c r="O786" s="240"/>
      <c r="P786" s="261"/>
      <c r="Q786" s="261"/>
      <c r="R786" s="261"/>
      <c r="S786" s="261"/>
      <c r="T786" s="261"/>
      <c r="U786" s="522"/>
      <c r="V786" s="256"/>
      <c r="W786" s="238"/>
      <c r="X786" s="238"/>
      <c r="Y786" s="81"/>
      <c r="Z786" s="256"/>
      <c r="AA786" s="150"/>
      <c r="AB786" s="150"/>
      <c r="AC786" s="81"/>
      <c r="AD786" s="240"/>
      <c r="AE786" s="240"/>
      <c r="AF786" s="256"/>
      <c r="AG786" s="240"/>
      <c r="AH786" s="256"/>
      <c r="AI786" s="256"/>
      <c r="AJ786" s="256"/>
      <c r="AK786" s="245"/>
      <c r="AL786" s="245"/>
      <c r="AM786" s="245"/>
      <c r="AN786" s="245"/>
      <c r="AO786" s="245"/>
      <c r="AP786" s="523"/>
      <c r="AQ786" s="245"/>
      <c r="AR786" s="245"/>
      <c r="AS786" s="245"/>
      <c r="AT786" s="245"/>
      <c r="AU786" s="245"/>
      <c r="AV786" s="245"/>
      <c r="AW786" s="245"/>
      <c r="AX786" s="245"/>
      <c r="AY786" s="245"/>
      <c r="AZ786" s="245"/>
      <c r="BA786" s="245"/>
      <c r="BB786" s="245"/>
      <c r="BC786" s="245"/>
      <c r="BD786" s="245"/>
      <c r="BE786" s="247"/>
      <c r="BF786" s="523"/>
      <c r="BG786" s="561" t="str">
        <f t="shared" si="97"/>
        <v xml:space="preserve"> </v>
      </c>
      <c r="BH786" s="561" t="str">
        <f t="shared" si="99"/>
        <v xml:space="preserve"> </v>
      </c>
      <c r="BI786" s="561" t="str">
        <f t="shared" si="100"/>
        <v xml:space="preserve"> </v>
      </c>
      <c r="BJ786" s="561" t="str">
        <f t="shared" si="101"/>
        <v xml:space="preserve"> </v>
      </c>
      <c r="BK786" s="523"/>
      <c r="BL786" s="240"/>
      <c r="BM786" s="240"/>
      <c r="BN786" s="256"/>
      <c r="BO786" s="240"/>
      <c r="BP786" s="256"/>
      <c r="BQ786" s="256"/>
      <c r="BR786" s="256"/>
      <c r="BS786" s="245"/>
      <c r="BT786" s="245"/>
      <c r="BU786" s="245"/>
      <c r="BV786" s="245"/>
      <c r="BW786" s="245"/>
      <c r="BX786" s="523"/>
      <c r="BY786" s="245"/>
      <c r="BZ786" s="245"/>
      <c r="CA786" s="245"/>
      <c r="CB786" s="245"/>
      <c r="CC786" s="245"/>
      <c r="CD786" s="245"/>
      <c r="CE786" s="245"/>
      <c r="CF786" s="245"/>
      <c r="CG786" s="245"/>
      <c r="CH786" s="245"/>
      <c r="CI786" s="245"/>
      <c r="CJ786" s="245"/>
      <c r="CK786" s="245"/>
      <c r="CL786" s="245"/>
      <c r="CM786" s="247"/>
      <c r="CN786" s="523"/>
      <c r="CO786" s="561" t="str">
        <f t="shared" si="98"/>
        <v xml:space="preserve"> </v>
      </c>
      <c r="CP786" s="561" t="str">
        <f t="shared" si="102"/>
        <v xml:space="preserve"> </v>
      </c>
      <c r="CQ786" s="561" t="str">
        <f t="shared" si="103"/>
        <v xml:space="preserve"> </v>
      </c>
      <c r="CR786" s="561" t="str">
        <f t="shared" si="104"/>
        <v xml:space="preserve"> </v>
      </c>
      <c r="CS786" s="81"/>
      <c r="CT786" s="254"/>
    </row>
    <row r="787" spans="2:98" ht="12.75" x14ac:dyDescent="0.25">
      <c r="B787" s="361">
        <f>Demography!B786</f>
        <v>0</v>
      </c>
      <c r="C787" s="361">
        <f>Demography!C786</f>
        <v>0</v>
      </c>
      <c r="D787" s="362">
        <f>Demography!D786</f>
        <v>0</v>
      </c>
      <c r="E787" s="362">
        <f>Demography!E786</f>
        <v>0</v>
      </c>
      <c r="F787" s="362">
        <f>Demography!F786</f>
        <v>0</v>
      </c>
      <c r="G787" s="81"/>
      <c r="H787" s="241"/>
      <c r="I787" s="478"/>
      <c r="J787" s="478"/>
      <c r="K787" s="241"/>
      <c r="L787" s="242"/>
      <c r="M787" s="478"/>
      <c r="N787" s="241"/>
      <c r="O787" s="242"/>
      <c r="P787" s="243"/>
      <c r="Q787" s="243"/>
      <c r="R787" s="243"/>
      <c r="S787" s="243"/>
      <c r="T787" s="243"/>
      <c r="U787" s="524"/>
      <c r="V787" s="241"/>
      <c r="W787" s="415"/>
      <c r="X787" s="415"/>
      <c r="Y787" s="81"/>
      <c r="Z787" s="241"/>
      <c r="AA787" s="416"/>
      <c r="AB787" s="416"/>
      <c r="AC787" s="81"/>
      <c r="AD787" s="242"/>
      <c r="AE787" s="242"/>
      <c r="AF787" s="241"/>
      <c r="AG787" s="242"/>
      <c r="AH787" s="241"/>
      <c r="AI787" s="241"/>
      <c r="AJ787" s="241"/>
      <c r="AK787" s="246"/>
      <c r="AL787" s="246"/>
      <c r="AM787" s="246"/>
      <c r="AN787" s="246"/>
      <c r="AO787" s="246"/>
      <c r="AP787" s="523"/>
      <c r="AQ787" s="246"/>
      <c r="AR787" s="246"/>
      <c r="AS787" s="246"/>
      <c r="AT787" s="246"/>
      <c r="AU787" s="246"/>
      <c r="AV787" s="246"/>
      <c r="AW787" s="246"/>
      <c r="AX787" s="246"/>
      <c r="AY787" s="246"/>
      <c r="AZ787" s="246"/>
      <c r="BA787" s="246"/>
      <c r="BB787" s="246"/>
      <c r="BC787" s="246"/>
      <c r="BD787" s="246"/>
      <c r="BE787" s="248"/>
      <c r="BF787" s="523"/>
      <c r="BG787" s="562" t="str">
        <f t="shared" si="97"/>
        <v xml:space="preserve"> </v>
      </c>
      <c r="BH787" s="562" t="str">
        <f t="shared" si="99"/>
        <v xml:space="preserve"> </v>
      </c>
      <c r="BI787" s="562" t="str">
        <f t="shared" si="100"/>
        <v xml:space="preserve"> </v>
      </c>
      <c r="BJ787" s="562" t="str">
        <f t="shared" si="101"/>
        <v xml:space="preserve"> </v>
      </c>
      <c r="BK787" s="523"/>
      <c r="BL787" s="242"/>
      <c r="BM787" s="242"/>
      <c r="BN787" s="241"/>
      <c r="BO787" s="242"/>
      <c r="BP787" s="241"/>
      <c r="BQ787" s="241"/>
      <c r="BR787" s="241"/>
      <c r="BS787" s="246"/>
      <c r="BT787" s="246"/>
      <c r="BU787" s="246"/>
      <c r="BV787" s="246"/>
      <c r="BW787" s="246"/>
      <c r="BX787" s="523"/>
      <c r="BY787" s="246"/>
      <c r="BZ787" s="246"/>
      <c r="CA787" s="246"/>
      <c r="CB787" s="246"/>
      <c r="CC787" s="246"/>
      <c r="CD787" s="246"/>
      <c r="CE787" s="246"/>
      <c r="CF787" s="246"/>
      <c r="CG787" s="246"/>
      <c r="CH787" s="246"/>
      <c r="CI787" s="246"/>
      <c r="CJ787" s="246"/>
      <c r="CK787" s="246"/>
      <c r="CL787" s="246"/>
      <c r="CM787" s="248"/>
      <c r="CN787" s="523"/>
      <c r="CO787" s="562" t="str">
        <f t="shared" si="98"/>
        <v xml:space="preserve"> </v>
      </c>
      <c r="CP787" s="562" t="str">
        <f t="shared" si="102"/>
        <v xml:space="preserve"> </v>
      </c>
      <c r="CQ787" s="562" t="str">
        <f t="shared" si="103"/>
        <v xml:space="preserve"> </v>
      </c>
      <c r="CR787" s="562" t="str">
        <f t="shared" si="104"/>
        <v xml:space="preserve"> </v>
      </c>
      <c r="CS787" s="81"/>
      <c r="CT787" s="515"/>
    </row>
    <row r="788" spans="2:98" ht="12.75" x14ac:dyDescent="0.25">
      <c r="B788" s="147">
        <f>Demography!B787</f>
        <v>0</v>
      </c>
      <c r="C788" s="147">
        <f>Demography!C787</f>
        <v>0</v>
      </c>
      <c r="D788" s="148">
        <f>Demography!D787</f>
        <v>0</v>
      </c>
      <c r="E788" s="148">
        <f>Demography!E787</f>
        <v>0</v>
      </c>
      <c r="F788" s="148">
        <f>Demography!F787</f>
        <v>0</v>
      </c>
      <c r="G788" s="81"/>
      <c r="H788" s="256"/>
      <c r="I788" s="257"/>
      <c r="J788" s="257"/>
      <c r="K788" s="256"/>
      <c r="L788" s="240"/>
      <c r="M788" s="257"/>
      <c r="N788" s="256"/>
      <c r="O788" s="240"/>
      <c r="P788" s="261"/>
      <c r="Q788" s="261"/>
      <c r="R788" s="261"/>
      <c r="S788" s="261"/>
      <c r="T788" s="261"/>
      <c r="U788" s="522"/>
      <c r="V788" s="256"/>
      <c r="W788" s="238"/>
      <c r="X788" s="238"/>
      <c r="Y788" s="81"/>
      <c r="Z788" s="256"/>
      <c r="AA788" s="150"/>
      <c r="AB788" s="150"/>
      <c r="AC788" s="81"/>
      <c r="AD788" s="240"/>
      <c r="AE788" s="240"/>
      <c r="AF788" s="256"/>
      <c r="AG788" s="240"/>
      <c r="AH788" s="256"/>
      <c r="AI788" s="256"/>
      <c r="AJ788" s="256"/>
      <c r="AK788" s="245"/>
      <c r="AL788" s="245"/>
      <c r="AM788" s="245"/>
      <c r="AN788" s="245"/>
      <c r="AO788" s="245"/>
      <c r="AP788" s="523"/>
      <c r="AQ788" s="245"/>
      <c r="AR788" s="245"/>
      <c r="AS788" s="245"/>
      <c r="AT788" s="245"/>
      <c r="AU788" s="245"/>
      <c r="AV788" s="245"/>
      <c r="AW788" s="245"/>
      <c r="AX788" s="245"/>
      <c r="AY788" s="245"/>
      <c r="AZ788" s="245"/>
      <c r="BA788" s="245"/>
      <c r="BB788" s="245"/>
      <c r="BC788" s="245"/>
      <c r="BD788" s="245"/>
      <c r="BE788" s="247"/>
      <c r="BF788" s="523"/>
      <c r="BG788" s="561" t="str">
        <f t="shared" ref="BG788:BG851" si="105">IF(AI788=0," ",AQ788/AK788)</f>
        <v xml:space="preserve"> </v>
      </c>
      <c r="BH788" s="561" t="str">
        <f t="shared" si="99"/>
        <v xml:space="preserve"> </v>
      </c>
      <c r="BI788" s="561" t="str">
        <f t="shared" si="100"/>
        <v xml:space="preserve"> </v>
      </c>
      <c r="BJ788" s="561" t="str">
        <f t="shared" si="101"/>
        <v xml:space="preserve"> </v>
      </c>
      <c r="BK788" s="523"/>
      <c r="BL788" s="240"/>
      <c r="BM788" s="240"/>
      <c r="BN788" s="256"/>
      <c r="BO788" s="240"/>
      <c r="BP788" s="256"/>
      <c r="BQ788" s="256"/>
      <c r="BR788" s="256"/>
      <c r="BS788" s="245"/>
      <c r="BT788" s="245"/>
      <c r="BU788" s="245"/>
      <c r="BV788" s="245"/>
      <c r="BW788" s="245"/>
      <c r="BX788" s="523"/>
      <c r="BY788" s="245"/>
      <c r="BZ788" s="245"/>
      <c r="CA788" s="245"/>
      <c r="CB788" s="245"/>
      <c r="CC788" s="245"/>
      <c r="CD788" s="245"/>
      <c r="CE788" s="245"/>
      <c r="CF788" s="245"/>
      <c r="CG788" s="245"/>
      <c r="CH788" s="245"/>
      <c r="CI788" s="245"/>
      <c r="CJ788" s="245"/>
      <c r="CK788" s="245"/>
      <c r="CL788" s="245"/>
      <c r="CM788" s="247"/>
      <c r="CN788" s="523"/>
      <c r="CO788" s="561" t="str">
        <f t="shared" ref="CO788:CO851" si="106">IF(BQ788=0," ",BY788/BS788)</f>
        <v xml:space="preserve"> </v>
      </c>
      <c r="CP788" s="561" t="str">
        <f t="shared" si="102"/>
        <v xml:space="preserve"> </v>
      </c>
      <c r="CQ788" s="561" t="str">
        <f t="shared" si="103"/>
        <v xml:space="preserve"> </v>
      </c>
      <c r="CR788" s="561" t="str">
        <f t="shared" si="104"/>
        <v xml:space="preserve"> </v>
      </c>
      <c r="CS788" s="81"/>
      <c r="CT788" s="254"/>
    </row>
    <row r="789" spans="2:98" ht="12.75" x14ac:dyDescent="0.25">
      <c r="B789" s="361">
        <f>Demography!B788</f>
        <v>0</v>
      </c>
      <c r="C789" s="361">
        <f>Demography!C788</f>
        <v>0</v>
      </c>
      <c r="D789" s="362">
        <f>Demography!D788</f>
        <v>0</v>
      </c>
      <c r="E789" s="362">
        <f>Demography!E788</f>
        <v>0</v>
      </c>
      <c r="F789" s="362">
        <f>Demography!F788</f>
        <v>0</v>
      </c>
      <c r="G789" s="81"/>
      <c r="H789" s="241"/>
      <c r="I789" s="478"/>
      <c r="J789" s="478"/>
      <c r="K789" s="241"/>
      <c r="L789" s="242"/>
      <c r="M789" s="478"/>
      <c r="N789" s="241"/>
      <c r="O789" s="242"/>
      <c r="P789" s="243"/>
      <c r="Q789" s="243"/>
      <c r="R789" s="243"/>
      <c r="S789" s="243"/>
      <c r="T789" s="243"/>
      <c r="U789" s="524"/>
      <c r="V789" s="241"/>
      <c r="W789" s="415"/>
      <c r="X789" s="415"/>
      <c r="Y789" s="81"/>
      <c r="Z789" s="241"/>
      <c r="AA789" s="416"/>
      <c r="AB789" s="416"/>
      <c r="AC789" s="81"/>
      <c r="AD789" s="242"/>
      <c r="AE789" s="242"/>
      <c r="AF789" s="241"/>
      <c r="AG789" s="242"/>
      <c r="AH789" s="241"/>
      <c r="AI789" s="241"/>
      <c r="AJ789" s="241"/>
      <c r="AK789" s="246"/>
      <c r="AL789" s="246"/>
      <c r="AM789" s="246"/>
      <c r="AN789" s="246"/>
      <c r="AO789" s="246"/>
      <c r="AP789" s="523"/>
      <c r="AQ789" s="246"/>
      <c r="AR789" s="246"/>
      <c r="AS789" s="246"/>
      <c r="AT789" s="246"/>
      <c r="AU789" s="246"/>
      <c r="AV789" s="246"/>
      <c r="AW789" s="246"/>
      <c r="AX789" s="246"/>
      <c r="AY789" s="246"/>
      <c r="AZ789" s="246"/>
      <c r="BA789" s="246"/>
      <c r="BB789" s="246"/>
      <c r="BC789" s="246"/>
      <c r="BD789" s="246"/>
      <c r="BE789" s="248"/>
      <c r="BF789" s="523"/>
      <c r="BG789" s="562" t="str">
        <f t="shared" si="105"/>
        <v xml:space="preserve"> </v>
      </c>
      <c r="BH789" s="562" t="str">
        <f t="shared" ref="BH789:BH852" si="107">IF(OR(AI789=0,P789=0)," ",AQ789/P789)</f>
        <v xml:space="preserve"> </v>
      </c>
      <c r="BI789" s="562" t="str">
        <f t="shared" ref="BI789:BI852" si="108">IF(OR(AI789&gt;5, AI789&lt;1)," ",AR789/AL789)</f>
        <v xml:space="preserve"> </v>
      </c>
      <c r="BJ789" s="562" t="str">
        <f t="shared" ref="BJ789:BJ852" si="109">IF(OR(AI789&gt;5,AI789&lt;1,P789=0)," ",AR789/P789)</f>
        <v xml:space="preserve"> </v>
      </c>
      <c r="BK789" s="523"/>
      <c r="BL789" s="242"/>
      <c r="BM789" s="242"/>
      <c r="BN789" s="241"/>
      <c r="BO789" s="242"/>
      <c r="BP789" s="241"/>
      <c r="BQ789" s="241"/>
      <c r="BR789" s="241"/>
      <c r="BS789" s="246"/>
      <c r="BT789" s="246"/>
      <c r="BU789" s="246"/>
      <c r="BV789" s="246"/>
      <c r="BW789" s="246"/>
      <c r="BX789" s="523"/>
      <c r="BY789" s="246"/>
      <c r="BZ789" s="246"/>
      <c r="CA789" s="246"/>
      <c r="CB789" s="246"/>
      <c r="CC789" s="246"/>
      <c r="CD789" s="246"/>
      <c r="CE789" s="246"/>
      <c r="CF789" s="246"/>
      <c r="CG789" s="246"/>
      <c r="CH789" s="246"/>
      <c r="CI789" s="246"/>
      <c r="CJ789" s="246"/>
      <c r="CK789" s="246"/>
      <c r="CL789" s="246"/>
      <c r="CM789" s="248"/>
      <c r="CN789" s="523"/>
      <c r="CO789" s="562" t="str">
        <f t="shared" si="106"/>
        <v xml:space="preserve"> </v>
      </c>
      <c r="CP789" s="562" t="str">
        <f t="shared" ref="CP789:CP852" si="110">IF(OR(BQ789=0,P789=0)," ",BY789/P789)</f>
        <v xml:space="preserve"> </v>
      </c>
      <c r="CQ789" s="562" t="str">
        <f t="shared" ref="CQ789:CQ852" si="111">IF(OR(BQ789&gt;5, BQ789&lt;1)," ",BZ789/BT789)</f>
        <v xml:space="preserve"> </v>
      </c>
      <c r="CR789" s="562" t="str">
        <f t="shared" ref="CR789:CR852" si="112">IF(OR(BQ789&gt;5,BQ789&lt;1,P789=0)," ",BZ789/P789)</f>
        <v xml:space="preserve"> </v>
      </c>
      <c r="CS789" s="81"/>
      <c r="CT789" s="515"/>
    </row>
    <row r="790" spans="2:98" ht="12.75" x14ac:dyDescent="0.25">
      <c r="B790" s="147">
        <f>Demography!B789</f>
        <v>0</v>
      </c>
      <c r="C790" s="147">
        <f>Demography!C789</f>
        <v>0</v>
      </c>
      <c r="D790" s="148">
        <f>Demography!D789</f>
        <v>0</v>
      </c>
      <c r="E790" s="148">
        <f>Demography!E789</f>
        <v>0</v>
      </c>
      <c r="F790" s="148">
        <f>Demography!F789</f>
        <v>0</v>
      </c>
      <c r="G790" s="81"/>
      <c r="H790" s="256"/>
      <c r="I790" s="257"/>
      <c r="J790" s="257"/>
      <c r="K790" s="256"/>
      <c r="L790" s="240"/>
      <c r="M790" s="257"/>
      <c r="N790" s="256"/>
      <c r="O790" s="240"/>
      <c r="P790" s="261"/>
      <c r="Q790" s="261"/>
      <c r="R790" s="261"/>
      <c r="S790" s="261"/>
      <c r="T790" s="261"/>
      <c r="U790" s="522"/>
      <c r="V790" s="256"/>
      <c r="W790" s="238"/>
      <c r="X790" s="238"/>
      <c r="Y790" s="81"/>
      <c r="Z790" s="256"/>
      <c r="AA790" s="150"/>
      <c r="AB790" s="150"/>
      <c r="AC790" s="81"/>
      <c r="AD790" s="240"/>
      <c r="AE790" s="240"/>
      <c r="AF790" s="256"/>
      <c r="AG790" s="240"/>
      <c r="AH790" s="256"/>
      <c r="AI790" s="256"/>
      <c r="AJ790" s="256"/>
      <c r="AK790" s="245"/>
      <c r="AL790" s="245"/>
      <c r="AM790" s="245"/>
      <c r="AN790" s="245"/>
      <c r="AO790" s="245"/>
      <c r="AP790" s="523"/>
      <c r="AQ790" s="245"/>
      <c r="AR790" s="245"/>
      <c r="AS790" s="245"/>
      <c r="AT790" s="245"/>
      <c r="AU790" s="245"/>
      <c r="AV790" s="245"/>
      <c r="AW790" s="245"/>
      <c r="AX790" s="245"/>
      <c r="AY790" s="245"/>
      <c r="AZ790" s="245"/>
      <c r="BA790" s="245"/>
      <c r="BB790" s="245"/>
      <c r="BC790" s="245"/>
      <c r="BD790" s="245"/>
      <c r="BE790" s="247"/>
      <c r="BF790" s="523"/>
      <c r="BG790" s="561" t="str">
        <f t="shared" si="105"/>
        <v xml:space="preserve"> </v>
      </c>
      <c r="BH790" s="561" t="str">
        <f t="shared" si="107"/>
        <v xml:space="preserve"> </v>
      </c>
      <c r="BI790" s="561" t="str">
        <f t="shared" si="108"/>
        <v xml:space="preserve"> </v>
      </c>
      <c r="BJ790" s="561" t="str">
        <f t="shared" si="109"/>
        <v xml:space="preserve"> </v>
      </c>
      <c r="BK790" s="523"/>
      <c r="BL790" s="240"/>
      <c r="BM790" s="240"/>
      <c r="BN790" s="256"/>
      <c r="BO790" s="240"/>
      <c r="BP790" s="256"/>
      <c r="BQ790" s="256"/>
      <c r="BR790" s="256"/>
      <c r="BS790" s="245"/>
      <c r="BT790" s="245"/>
      <c r="BU790" s="245"/>
      <c r="BV790" s="245"/>
      <c r="BW790" s="245"/>
      <c r="BX790" s="523"/>
      <c r="BY790" s="245"/>
      <c r="BZ790" s="245"/>
      <c r="CA790" s="245"/>
      <c r="CB790" s="245"/>
      <c r="CC790" s="245"/>
      <c r="CD790" s="245"/>
      <c r="CE790" s="245"/>
      <c r="CF790" s="245"/>
      <c r="CG790" s="245"/>
      <c r="CH790" s="245"/>
      <c r="CI790" s="245"/>
      <c r="CJ790" s="245"/>
      <c r="CK790" s="245"/>
      <c r="CL790" s="245"/>
      <c r="CM790" s="247"/>
      <c r="CN790" s="523"/>
      <c r="CO790" s="561" t="str">
        <f t="shared" si="106"/>
        <v xml:space="preserve"> </v>
      </c>
      <c r="CP790" s="561" t="str">
        <f t="shared" si="110"/>
        <v xml:space="preserve"> </v>
      </c>
      <c r="CQ790" s="561" t="str">
        <f t="shared" si="111"/>
        <v xml:space="preserve"> </v>
      </c>
      <c r="CR790" s="561" t="str">
        <f t="shared" si="112"/>
        <v xml:space="preserve"> </v>
      </c>
      <c r="CS790" s="81"/>
      <c r="CT790" s="254"/>
    </row>
    <row r="791" spans="2:98" ht="12.75" x14ac:dyDescent="0.25">
      <c r="B791" s="361">
        <f>Demography!B790</f>
        <v>0</v>
      </c>
      <c r="C791" s="361">
        <f>Demography!C790</f>
        <v>0</v>
      </c>
      <c r="D791" s="362">
        <f>Demography!D790</f>
        <v>0</v>
      </c>
      <c r="E791" s="362">
        <f>Demography!E790</f>
        <v>0</v>
      </c>
      <c r="F791" s="362">
        <f>Demography!F790</f>
        <v>0</v>
      </c>
      <c r="G791" s="81"/>
      <c r="H791" s="241"/>
      <c r="I791" s="478"/>
      <c r="J791" s="478"/>
      <c r="K791" s="241"/>
      <c r="L791" s="242"/>
      <c r="M791" s="478"/>
      <c r="N791" s="241"/>
      <c r="O791" s="242"/>
      <c r="P791" s="243"/>
      <c r="Q791" s="243"/>
      <c r="R791" s="243"/>
      <c r="S791" s="243"/>
      <c r="T791" s="243"/>
      <c r="U791" s="524"/>
      <c r="V791" s="241"/>
      <c r="W791" s="415"/>
      <c r="X791" s="415"/>
      <c r="Y791" s="81"/>
      <c r="Z791" s="241"/>
      <c r="AA791" s="416"/>
      <c r="AB791" s="416"/>
      <c r="AC791" s="81"/>
      <c r="AD791" s="242"/>
      <c r="AE791" s="242"/>
      <c r="AF791" s="241"/>
      <c r="AG791" s="242"/>
      <c r="AH791" s="241"/>
      <c r="AI791" s="241"/>
      <c r="AJ791" s="241"/>
      <c r="AK791" s="246"/>
      <c r="AL791" s="246"/>
      <c r="AM791" s="246"/>
      <c r="AN791" s="246"/>
      <c r="AO791" s="246"/>
      <c r="AP791" s="523"/>
      <c r="AQ791" s="246"/>
      <c r="AR791" s="246"/>
      <c r="AS791" s="246"/>
      <c r="AT791" s="246"/>
      <c r="AU791" s="246"/>
      <c r="AV791" s="246"/>
      <c r="AW791" s="246"/>
      <c r="AX791" s="246"/>
      <c r="AY791" s="246"/>
      <c r="AZ791" s="246"/>
      <c r="BA791" s="246"/>
      <c r="BB791" s="246"/>
      <c r="BC791" s="246"/>
      <c r="BD791" s="246"/>
      <c r="BE791" s="248"/>
      <c r="BF791" s="523"/>
      <c r="BG791" s="562" t="str">
        <f t="shared" si="105"/>
        <v xml:space="preserve"> </v>
      </c>
      <c r="BH791" s="562" t="str">
        <f t="shared" si="107"/>
        <v xml:space="preserve"> </v>
      </c>
      <c r="BI791" s="562" t="str">
        <f t="shared" si="108"/>
        <v xml:space="preserve"> </v>
      </c>
      <c r="BJ791" s="562" t="str">
        <f t="shared" si="109"/>
        <v xml:space="preserve"> </v>
      </c>
      <c r="BK791" s="523"/>
      <c r="BL791" s="242"/>
      <c r="BM791" s="242"/>
      <c r="BN791" s="241"/>
      <c r="BO791" s="242"/>
      <c r="BP791" s="241"/>
      <c r="BQ791" s="241"/>
      <c r="BR791" s="241"/>
      <c r="BS791" s="246"/>
      <c r="BT791" s="246"/>
      <c r="BU791" s="246"/>
      <c r="BV791" s="246"/>
      <c r="BW791" s="246"/>
      <c r="BX791" s="523"/>
      <c r="BY791" s="246"/>
      <c r="BZ791" s="246"/>
      <c r="CA791" s="246"/>
      <c r="CB791" s="246"/>
      <c r="CC791" s="246"/>
      <c r="CD791" s="246"/>
      <c r="CE791" s="246"/>
      <c r="CF791" s="246"/>
      <c r="CG791" s="246"/>
      <c r="CH791" s="246"/>
      <c r="CI791" s="246"/>
      <c r="CJ791" s="246"/>
      <c r="CK791" s="246"/>
      <c r="CL791" s="246"/>
      <c r="CM791" s="248"/>
      <c r="CN791" s="523"/>
      <c r="CO791" s="562" t="str">
        <f t="shared" si="106"/>
        <v xml:space="preserve"> </v>
      </c>
      <c r="CP791" s="562" t="str">
        <f t="shared" si="110"/>
        <v xml:space="preserve"> </v>
      </c>
      <c r="CQ791" s="562" t="str">
        <f t="shared" si="111"/>
        <v xml:space="preserve"> </v>
      </c>
      <c r="CR791" s="562" t="str">
        <f t="shared" si="112"/>
        <v xml:space="preserve"> </v>
      </c>
      <c r="CS791" s="81"/>
      <c r="CT791" s="515"/>
    </row>
    <row r="792" spans="2:98" ht="12.75" x14ac:dyDescent="0.25">
      <c r="B792" s="147">
        <f>Demography!B791</f>
        <v>0</v>
      </c>
      <c r="C792" s="147">
        <f>Demography!C791</f>
        <v>0</v>
      </c>
      <c r="D792" s="148">
        <f>Demography!D791</f>
        <v>0</v>
      </c>
      <c r="E792" s="148">
        <f>Demography!E791</f>
        <v>0</v>
      </c>
      <c r="F792" s="148">
        <f>Demography!F791</f>
        <v>0</v>
      </c>
      <c r="G792" s="81"/>
      <c r="H792" s="256"/>
      <c r="I792" s="257"/>
      <c r="J792" s="257"/>
      <c r="K792" s="256"/>
      <c r="L792" s="240"/>
      <c r="M792" s="257"/>
      <c r="N792" s="256"/>
      <c r="O792" s="240"/>
      <c r="P792" s="261"/>
      <c r="Q792" s="261"/>
      <c r="R792" s="261"/>
      <c r="S792" s="261"/>
      <c r="T792" s="261"/>
      <c r="U792" s="522"/>
      <c r="V792" s="256"/>
      <c r="W792" s="238"/>
      <c r="X792" s="238"/>
      <c r="Y792" s="81"/>
      <c r="Z792" s="256"/>
      <c r="AA792" s="150"/>
      <c r="AB792" s="150"/>
      <c r="AC792" s="81"/>
      <c r="AD792" s="240"/>
      <c r="AE792" s="240"/>
      <c r="AF792" s="256"/>
      <c r="AG792" s="240"/>
      <c r="AH792" s="256"/>
      <c r="AI792" s="256"/>
      <c r="AJ792" s="256"/>
      <c r="AK792" s="245"/>
      <c r="AL792" s="245"/>
      <c r="AM792" s="245"/>
      <c r="AN792" s="245"/>
      <c r="AO792" s="245"/>
      <c r="AP792" s="523"/>
      <c r="AQ792" s="245"/>
      <c r="AR792" s="245"/>
      <c r="AS792" s="245"/>
      <c r="AT792" s="245"/>
      <c r="AU792" s="245"/>
      <c r="AV792" s="245"/>
      <c r="AW792" s="245"/>
      <c r="AX792" s="245"/>
      <c r="AY792" s="245"/>
      <c r="AZ792" s="245"/>
      <c r="BA792" s="245"/>
      <c r="BB792" s="245"/>
      <c r="BC792" s="245"/>
      <c r="BD792" s="245"/>
      <c r="BE792" s="247"/>
      <c r="BF792" s="523"/>
      <c r="BG792" s="561" t="str">
        <f t="shared" si="105"/>
        <v xml:space="preserve"> </v>
      </c>
      <c r="BH792" s="561" t="str">
        <f t="shared" si="107"/>
        <v xml:space="preserve"> </v>
      </c>
      <c r="BI792" s="561" t="str">
        <f t="shared" si="108"/>
        <v xml:space="preserve"> </v>
      </c>
      <c r="BJ792" s="561" t="str">
        <f t="shared" si="109"/>
        <v xml:space="preserve"> </v>
      </c>
      <c r="BK792" s="523"/>
      <c r="BL792" s="240"/>
      <c r="BM792" s="240"/>
      <c r="BN792" s="256"/>
      <c r="BO792" s="240"/>
      <c r="BP792" s="256"/>
      <c r="BQ792" s="256"/>
      <c r="BR792" s="256"/>
      <c r="BS792" s="245"/>
      <c r="BT792" s="245"/>
      <c r="BU792" s="245"/>
      <c r="BV792" s="245"/>
      <c r="BW792" s="245"/>
      <c r="BX792" s="523"/>
      <c r="BY792" s="245"/>
      <c r="BZ792" s="245"/>
      <c r="CA792" s="245"/>
      <c r="CB792" s="245"/>
      <c r="CC792" s="245"/>
      <c r="CD792" s="245"/>
      <c r="CE792" s="245"/>
      <c r="CF792" s="245"/>
      <c r="CG792" s="245"/>
      <c r="CH792" s="245"/>
      <c r="CI792" s="245"/>
      <c r="CJ792" s="245"/>
      <c r="CK792" s="245"/>
      <c r="CL792" s="245"/>
      <c r="CM792" s="247"/>
      <c r="CN792" s="523"/>
      <c r="CO792" s="561" t="str">
        <f t="shared" si="106"/>
        <v xml:space="preserve"> </v>
      </c>
      <c r="CP792" s="561" t="str">
        <f t="shared" si="110"/>
        <v xml:space="preserve"> </v>
      </c>
      <c r="CQ792" s="561" t="str">
        <f t="shared" si="111"/>
        <v xml:space="preserve"> </v>
      </c>
      <c r="CR792" s="561" t="str">
        <f t="shared" si="112"/>
        <v xml:space="preserve"> </v>
      </c>
      <c r="CS792" s="81"/>
      <c r="CT792" s="254"/>
    </row>
    <row r="793" spans="2:98" ht="12.75" x14ac:dyDescent="0.25">
      <c r="B793" s="361">
        <f>Demography!B792</f>
        <v>0</v>
      </c>
      <c r="C793" s="361">
        <f>Demography!C792</f>
        <v>0</v>
      </c>
      <c r="D793" s="362">
        <f>Demography!D792</f>
        <v>0</v>
      </c>
      <c r="E793" s="362">
        <f>Demography!E792</f>
        <v>0</v>
      </c>
      <c r="F793" s="362">
        <f>Demography!F792</f>
        <v>0</v>
      </c>
      <c r="G793" s="81"/>
      <c r="H793" s="241"/>
      <c r="I793" s="478"/>
      <c r="J793" s="478"/>
      <c r="K793" s="241"/>
      <c r="L793" s="242"/>
      <c r="M793" s="478"/>
      <c r="N793" s="241"/>
      <c r="O793" s="242"/>
      <c r="P793" s="243"/>
      <c r="Q793" s="243"/>
      <c r="R793" s="243"/>
      <c r="S793" s="243"/>
      <c r="T793" s="243"/>
      <c r="U793" s="524"/>
      <c r="V793" s="241"/>
      <c r="W793" s="415"/>
      <c r="X793" s="415"/>
      <c r="Y793" s="81"/>
      <c r="Z793" s="241"/>
      <c r="AA793" s="416"/>
      <c r="AB793" s="416"/>
      <c r="AC793" s="81"/>
      <c r="AD793" s="242"/>
      <c r="AE793" s="242"/>
      <c r="AF793" s="241"/>
      <c r="AG793" s="242"/>
      <c r="AH793" s="241"/>
      <c r="AI793" s="241"/>
      <c r="AJ793" s="241"/>
      <c r="AK793" s="246"/>
      <c r="AL793" s="246"/>
      <c r="AM793" s="246"/>
      <c r="AN793" s="246"/>
      <c r="AO793" s="246"/>
      <c r="AP793" s="523"/>
      <c r="AQ793" s="246"/>
      <c r="AR793" s="246"/>
      <c r="AS793" s="246"/>
      <c r="AT793" s="246"/>
      <c r="AU793" s="246"/>
      <c r="AV793" s="246"/>
      <c r="AW793" s="246"/>
      <c r="AX793" s="246"/>
      <c r="AY793" s="246"/>
      <c r="AZ793" s="246"/>
      <c r="BA793" s="246"/>
      <c r="BB793" s="246"/>
      <c r="BC793" s="246"/>
      <c r="BD793" s="246"/>
      <c r="BE793" s="248"/>
      <c r="BF793" s="523"/>
      <c r="BG793" s="562" t="str">
        <f t="shared" si="105"/>
        <v xml:space="preserve"> </v>
      </c>
      <c r="BH793" s="562" t="str">
        <f t="shared" si="107"/>
        <v xml:space="preserve"> </v>
      </c>
      <c r="BI793" s="562" t="str">
        <f t="shared" si="108"/>
        <v xml:space="preserve"> </v>
      </c>
      <c r="BJ793" s="562" t="str">
        <f t="shared" si="109"/>
        <v xml:space="preserve"> </v>
      </c>
      <c r="BK793" s="523"/>
      <c r="BL793" s="242"/>
      <c r="BM793" s="242"/>
      <c r="BN793" s="241"/>
      <c r="BO793" s="242"/>
      <c r="BP793" s="241"/>
      <c r="BQ793" s="241"/>
      <c r="BR793" s="241"/>
      <c r="BS793" s="246"/>
      <c r="BT793" s="246"/>
      <c r="BU793" s="246"/>
      <c r="BV793" s="246"/>
      <c r="BW793" s="246"/>
      <c r="BX793" s="523"/>
      <c r="BY793" s="246"/>
      <c r="BZ793" s="246"/>
      <c r="CA793" s="246"/>
      <c r="CB793" s="246"/>
      <c r="CC793" s="246"/>
      <c r="CD793" s="246"/>
      <c r="CE793" s="246"/>
      <c r="CF793" s="246"/>
      <c r="CG793" s="246"/>
      <c r="CH793" s="246"/>
      <c r="CI793" s="246"/>
      <c r="CJ793" s="246"/>
      <c r="CK793" s="246"/>
      <c r="CL793" s="246"/>
      <c r="CM793" s="248"/>
      <c r="CN793" s="523"/>
      <c r="CO793" s="562" t="str">
        <f t="shared" si="106"/>
        <v xml:space="preserve"> </v>
      </c>
      <c r="CP793" s="562" t="str">
        <f t="shared" si="110"/>
        <v xml:space="preserve"> </v>
      </c>
      <c r="CQ793" s="562" t="str">
        <f t="shared" si="111"/>
        <v xml:space="preserve"> </v>
      </c>
      <c r="CR793" s="562" t="str">
        <f t="shared" si="112"/>
        <v xml:space="preserve"> </v>
      </c>
      <c r="CS793" s="81"/>
      <c r="CT793" s="515"/>
    </row>
    <row r="794" spans="2:98" ht="12.75" x14ac:dyDescent="0.25">
      <c r="B794" s="147">
        <f>Demography!B793</f>
        <v>0</v>
      </c>
      <c r="C794" s="147">
        <f>Demography!C793</f>
        <v>0</v>
      </c>
      <c r="D794" s="148">
        <f>Demography!D793</f>
        <v>0</v>
      </c>
      <c r="E794" s="148">
        <f>Demography!E793</f>
        <v>0</v>
      </c>
      <c r="F794" s="148">
        <f>Demography!F793</f>
        <v>0</v>
      </c>
      <c r="G794" s="81"/>
      <c r="H794" s="256"/>
      <c r="I794" s="257"/>
      <c r="J794" s="257"/>
      <c r="K794" s="256"/>
      <c r="L794" s="240"/>
      <c r="M794" s="257"/>
      <c r="N794" s="256"/>
      <c r="O794" s="240"/>
      <c r="P794" s="261"/>
      <c r="Q794" s="261"/>
      <c r="R794" s="261"/>
      <c r="S794" s="261"/>
      <c r="T794" s="261"/>
      <c r="U794" s="522"/>
      <c r="V794" s="256"/>
      <c r="W794" s="238"/>
      <c r="X794" s="238"/>
      <c r="Y794" s="81"/>
      <c r="Z794" s="256"/>
      <c r="AA794" s="150"/>
      <c r="AB794" s="150"/>
      <c r="AC794" s="81"/>
      <c r="AD794" s="240"/>
      <c r="AE794" s="240"/>
      <c r="AF794" s="256"/>
      <c r="AG794" s="240"/>
      <c r="AH794" s="256"/>
      <c r="AI794" s="256"/>
      <c r="AJ794" s="256"/>
      <c r="AK794" s="245"/>
      <c r="AL794" s="245"/>
      <c r="AM794" s="245"/>
      <c r="AN794" s="245"/>
      <c r="AO794" s="245"/>
      <c r="AP794" s="523"/>
      <c r="AQ794" s="245"/>
      <c r="AR794" s="245"/>
      <c r="AS794" s="245"/>
      <c r="AT794" s="245"/>
      <c r="AU794" s="245"/>
      <c r="AV794" s="245"/>
      <c r="AW794" s="245"/>
      <c r="AX794" s="245"/>
      <c r="AY794" s="245"/>
      <c r="AZ794" s="245"/>
      <c r="BA794" s="245"/>
      <c r="BB794" s="245"/>
      <c r="BC794" s="245"/>
      <c r="BD794" s="245"/>
      <c r="BE794" s="247"/>
      <c r="BF794" s="523"/>
      <c r="BG794" s="561" t="str">
        <f t="shared" si="105"/>
        <v xml:space="preserve"> </v>
      </c>
      <c r="BH794" s="561" t="str">
        <f t="shared" si="107"/>
        <v xml:space="preserve"> </v>
      </c>
      <c r="BI794" s="561" t="str">
        <f t="shared" si="108"/>
        <v xml:space="preserve"> </v>
      </c>
      <c r="BJ794" s="561" t="str">
        <f t="shared" si="109"/>
        <v xml:space="preserve"> </v>
      </c>
      <c r="BK794" s="523"/>
      <c r="BL794" s="240"/>
      <c r="BM794" s="240"/>
      <c r="BN794" s="256"/>
      <c r="BO794" s="240"/>
      <c r="BP794" s="256"/>
      <c r="BQ794" s="256"/>
      <c r="BR794" s="256"/>
      <c r="BS794" s="245"/>
      <c r="BT794" s="245"/>
      <c r="BU794" s="245"/>
      <c r="BV794" s="245"/>
      <c r="BW794" s="245"/>
      <c r="BX794" s="523"/>
      <c r="BY794" s="245"/>
      <c r="BZ794" s="245"/>
      <c r="CA794" s="245"/>
      <c r="CB794" s="245"/>
      <c r="CC794" s="245"/>
      <c r="CD794" s="245"/>
      <c r="CE794" s="245"/>
      <c r="CF794" s="245"/>
      <c r="CG794" s="245"/>
      <c r="CH794" s="245"/>
      <c r="CI794" s="245"/>
      <c r="CJ794" s="245"/>
      <c r="CK794" s="245"/>
      <c r="CL794" s="245"/>
      <c r="CM794" s="247"/>
      <c r="CN794" s="523"/>
      <c r="CO794" s="561" t="str">
        <f t="shared" si="106"/>
        <v xml:space="preserve"> </v>
      </c>
      <c r="CP794" s="561" t="str">
        <f t="shared" si="110"/>
        <v xml:space="preserve"> </v>
      </c>
      <c r="CQ794" s="561" t="str">
        <f t="shared" si="111"/>
        <v xml:space="preserve"> </v>
      </c>
      <c r="CR794" s="561" t="str">
        <f t="shared" si="112"/>
        <v xml:space="preserve"> </v>
      </c>
      <c r="CS794" s="81"/>
      <c r="CT794" s="254"/>
    </row>
    <row r="795" spans="2:98" ht="12.75" x14ac:dyDescent="0.25">
      <c r="B795" s="361">
        <f>Demography!B794</f>
        <v>0</v>
      </c>
      <c r="C795" s="361">
        <f>Demography!C794</f>
        <v>0</v>
      </c>
      <c r="D795" s="362">
        <f>Demography!D794</f>
        <v>0</v>
      </c>
      <c r="E795" s="362">
        <f>Demography!E794</f>
        <v>0</v>
      </c>
      <c r="F795" s="362">
        <f>Demography!F794</f>
        <v>0</v>
      </c>
      <c r="G795" s="81"/>
      <c r="H795" s="241"/>
      <c r="I795" s="478"/>
      <c r="J795" s="478"/>
      <c r="K795" s="241"/>
      <c r="L795" s="242"/>
      <c r="M795" s="478"/>
      <c r="N795" s="241"/>
      <c r="O795" s="242"/>
      <c r="P795" s="243"/>
      <c r="Q795" s="243"/>
      <c r="R795" s="243"/>
      <c r="S795" s="243"/>
      <c r="T795" s="243"/>
      <c r="U795" s="524"/>
      <c r="V795" s="241"/>
      <c r="W795" s="415"/>
      <c r="X795" s="415"/>
      <c r="Y795" s="81"/>
      <c r="Z795" s="241"/>
      <c r="AA795" s="416"/>
      <c r="AB795" s="416"/>
      <c r="AC795" s="81"/>
      <c r="AD795" s="242"/>
      <c r="AE795" s="242"/>
      <c r="AF795" s="241"/>
      <c r="AG795" s="242"/>
      <c r="AH795" s="241"/>
      <c r="AI795" s="241"/>
      <c r="AJ795" s="241"/>
      <c r="AK795" s="246"/>
      <c r="AL795" s="246"/>
      <c r="AM795" s="246"/>
      <c r="AN795" s="246"/>
      <c r="AO795" s="246"/>
      <c r="AP795" s="523"/>
      <c r="AQ795" s="246"/>
      <c r="AR795" s="246"/>
      <c r="AS795" s="246"/>
      <c r="AT795" s="246"/>
      <c r="AU795" s="246"/>
      <c r="AV795" s="246"/>
      <c r="AW795" s="246"/>
      <c r="AX795" s="246"/>
      <c r="AY795" s="246"/>
      <c r="AZ795" s="246"/>
      <c r="BA795" s="246"/>
      <c r="BB795" s="246"/>
      <c r="BC795" s="246"/>
      <c r="BD795" s="246"/>
      <c r="BE795" s="248"/>
      <c r="BF795" s="523"/>
      <c r="BG795" s="562" t="str">
        <f t="shared" si="105"/>
        <v xml:space="preserve"> </v>
      </c>
      <c r="BH795" s="562" t="str">
        <f t="shared" si="107"/>
        <v xml:space="preserve"> </v>
      </c>
      <c r="BI795" s="562" t="str">
        <f t="shared" si="108"/>
        <v xml:space="preserve"> </v>
      </c>
      <c r="BJ795" s="562" t="str">
        <f t="shared" si="109"/>
        <v xml:space="preserve"> </v>
      </c>
      <c r="BK795" s="523"/>
      <c r="BL795" s="242"/>
      <c r="BM795" s="242"/>
      <c r="BN795" s="241"/>
      <c r="BO795" s="242"/>
      <c r="BP795" s="241"/>
      <c r="BQ795" s="241"/>
      <c r="BR795" s="241"/>
      <c r="BS795" s="246"/>
      <c r="BT795" s="246"/>
      <c r="BU795" s="246"/>
      <c r="BV795" s="246"/>
      <c r="BW795" s="246"/>
      <c r="BX795" s="523"/>
      <c r="BY795" s="246"/>
      <c r="BZ795" s="246"/>
      <c r="CA795" s="246"/>
      <c r="CB795" s="246"/>
      <c r="CC795" s="246"/>
      <c r="CD795" s="246"/>
      <c r="CE795" s="246"/>
      <c r="CF795" s="246"/>
      <c r="CG795" s="246"/>
      <c r="CH795" s="246"/>
      <c r="CI795" s="246"/>
      <c r="CJ795" s="246"/>
      <c r="CK795" s="246"/>
      <c r="CL795" s="246"/>
      <c r="CM795" s="248"/>
      <c r="CN795" s="523"/>
      <c r="CO795" s="562" t="str">
        <f t="shared" si="106"/>
        <v xml:space="preserve"> </v>
      </c>
      <c r="CP795" s="562" t="str">
        <f t="shared" si="110"/>
        <v xml:space="preserve"> </v>
      </c>
      <c r="CQ795" s="562" t="str">
        <f t="shared" si="111"/>
        <v xml:space="preserve"> </v>
      </c>
      <c r="CR795" s="562" t="str">
        <f t="shared" si="112"/>
        <v xml:space="preserve"> </v>
      </c>
      <c r="CS795" s="81"/>
      <c r="CT795" s="515"/>
    </row>
    <row r="796" spans="2:98" ht="12.75" x14ac:dyDescent="0.25">
      <c r="B796" s="147">
        <f>Demography!B795</f>
        <v>0</v>
      </c>
      <c r="C796" s="147">
        <f>Demography!C795</f>
        <v>0</v>
      </c>
      <c r="D796" s="148">
        <f>Demography!D795</f>
        <v>0</v>
      </c>
      <c r="E796" s="148">
        <f>Demography!E795</f>
        <v>0</v>
      </c>
      <c r="F796" s="148">
        <f>Demography!F795</f>
        <v>0</v>
      </c>
      <c r="G796" s="81"/>
      <c r="H796" s="256"/>
      <c r="I796" s="257"/>
      <c r="J796" s="257"/>
      <c r="K796" s="256"/>
      <c r="L796" s="240"/>
      <c r="M796" s="257"/>
      <c r="N796" s="256"/>
      <c r="O796" s="240"/>
      <c r="P796" s="261"/>
      <c r="Q796" s="261"/>
      <c r="R796" s="261"/>
      <c r="S796" s="261"/>
      <c r="T796" s="261"/>
      <c r="U796" s="522"/>
      <c r="V796" s="256"/>
      <c r="W796" s="238"/>
      <c r="X796" s="238"/>
      <c r="Y796" s="81"/>
      <c r="Z796" s="256"/>
      <c r="AA796" s="150"/>
      <c r="AB796" s="150"/>
      <c r="AC796" s="81"/>
      <c r="AD796" s="240"/>
      <c r="AE796" s="240"/>
      <c r="AF796" s="256"/>
      <c r="AG796" s="240"/>
      <c r="AH796" s="256"/>
      <c r="AI796" s="256"/>
      <c r="AJ796" s="256"/>
      <c r="AK796" s="245"/>
      <c r="AL796" s="245"/>
      <c r="AM796" s="245"/>
      <c r="AN796" s="245"/>
      <c r="AO796" s="245"/>
      <c r="AP796" s="523"/>
      <c r="AQ796" s="245"/>
      <c r="AR796" s="245"/>
      <c r="AS796" s="245"/>
      <c r="AT796" s="245"/>
      <c r="AU796" s="245"/>
      <c r="AV796" s="245"/>
      <c r="AW796" s="245"/>
      <c r="AX796" s="245"/>
      <c r="AY796" s="245"/>
      <c r="AZ796" s="245"/>
      <c r="BA796" s="245"/>
      <c r="BB796" s="245"/>
      <c r="BC796" s="245"/>
      <c r="BD796" s="245"/>
      <c r="BE796" s="247"/>
      <c r="BF796" s="523"/>
      <c r="BG796" s="561" t="str">
        <f t="shared" si="105"/>
        <v xml:space="preserve"> </v>
      </c>
      <c r="BH796" s="561" t="str">
        <f t="shared" si="107"/>
        <v xml:space="preserve"> </v>
      </c>
      <c r="BI796" s="561" t="str">
        <f t="shared" si="108"/>
        <v xml:space="preserve"> </v>
      </c>
      <c r="BJ796" s="561" t="str">
        <f t="shared" si="109"/>
        <v xml:space="preserve"> </v>
      </c>
      <c r="BK796" s="523"/>
      <c r="BL796" s="240"/>
      <c r="BM796" s="240"/>
      <c r="BN796" s="256"/>
      <c r="BO796" s="240"/>
      <c r="BP796" s="256"/>
      <c r="BQ796" s="256"/>
      <c r="BR796" s="256"/>
      <c r="BS796" s="245"/>
      <c r="BT796" s="245"/>
      <c r="BU796" s="245"/>
      <c r="BV796" s="245"/>
      <c r="BW796" s="245"/>
      <c r="BX796" s="523"/>
      <c r="BY796" s="245"/>
      <c r="BZ796" s="245"/>
      <c r="CA796" s="245"/>
      <c r="CB796" s="245"/>
      <c r="CC796" s="245"/>
      <c r="CD796" s="245"/>
      <c r="CE796" s="245"/>
      <c r="CF796" s="245"/>
      <c r="CG796" s="245"/>
      <c r="CH796" s="245"/>
      <c r="CI796" s="245"/>
      <c r="CJ796" s="245"/>
      <c r="CK796" s="245"/>
      <c r="CL796" s="245"/>
      <c r="CM796" s="247"/>
      <c r="CN796" s="523"/>
      <c r="CO796" s="561" t="str">
        <f t="shared" si="106"/>
        <v xml:space="preserve"> </v>
      </c>
      <c r="CP796" s="561" t="str">
        <f t="shared" si="110"/>
        <v xml:space="preserve"> </v>
      </c>
      <c r="CQ796" s="561" t="str">
        <f t="shared" si="111"/>
        <v xml:space="preserve"> </v>
      </c>
      <c r="CR796" s="561" t="str">
        <f t="shared" si="112"/>
        <v xml:space="preserve"> </v>
      </c>
      <c r="CS796" s="81"/>
      <c r="CT796" s="254"/>
    </row>
    <row r="797" spans="2:98" ht="12.75" x14ac:dyDescent="0.25">
      <c r="B797" s="361">
        <f>Demography!B796</f>
        <v>0</v>
      </c>
      <c r="C797" s="361">
        <f>Demography!C796</f>
        <v>0</v>
      </c>
      <c r="D797" s="362">
        <f>Demography!D796</f>
        <v>0</v>
      </c>
      <c r="E797" s="362">
        <f>Demography!E796</f>
        <v>0</v>
      </c>
      <c r="F797" s="362">
        <f>Demography!F796</f>
        <v>0</v>
      </c>
      <c r="G797" s="81"/>
      <c r="H797" s="241"/>
      <c r="I797" s="478"/>
      <c r="J797" s="478"/>
      <c r="K797" s="241"/>
      <c r="L797" s="242"/>
      <c r="M797" s="478"/>
      <c r="N797" s="241"/>
      <c r="O797" s="242"/>
      <c r="P797" s="243"/>
      <c r="Q797" s="243"/>
      <c r="R797" s="243"/>
      <c r="S797" s="243"/>
      <c r="T797" s="243"/>
      <c r="U797" s="524"/>
      <c r="V797" s="241"/>
      <c r="W797" s="415"/>
      <c r="X797" s="415"/>
      <c r="Y797" s="81"/>
      <c r="Z797" s="241"/>
      <c r="AA797" s="416"/>
      <c r="AB797" s="416"/>
      <c r="AC797" s="81"/>
      <c r="AD797" s="242"/>
      <c r="AE797" s="242"/>
      <c r="AF797" s="241"/>
      <c r="AG797" s="242"/>
      <c r="AH797" s="241"/>
      <c r="AI797" s="241"/>
      <c r="AJ797" s="241"/>
      <c r="AK797" s="246"/>
      <c r="AL797" s="246"/>
      <c r="AM797" s="246"/>
      <c r="AN797" s="246"/>
      <c r="AO797" s="246"/>
      <c r="AP797" s="523"/>
      <c r="AQ797" s="246"/>
      <c r="AR797" s="246"/>
      <c r="AS797" s="246"/>
      <c r="AT797" s="246"/>
      <c r="AU797" s="246"/>
      <c r="AV797" s="246"/>
      <c r="AW797" s="246"/>
      <c r="AX797" s="246"/>
      <c r="AY797" s="246"/>
      <c r="AZ797" s="246"/>
      <c r="BA797" s="246"/>
      <c r="BB797" s="246"/>
      <c r="BC797" s="246"/>
      <c r="BD797" s="246"/>
      <c r="BE797" s="248"/>
      <c r="BF797" s="523"/>
      <c r="BG797" s="562" t="str">
        <f t="shared" si="105"/>
        <v xml:space="preserve"> </v>
      </c>
      <c r="BH797" s="562" t="str">
        <f t="shared" si="107"/>
        <v xml:space="preserve"> </v>
      </c>
      <c r="BI797" s="562" t="str">
        <f t="shared" si="108"/>
        <v xml:space="preserve"> </v>
      </c>
      <c r="BJ797" s="562" t="str">
        <f t="shared" si="109"/>
        <v xml:space="preserve"> </v>
      </c>
      <c r="BK797" s="523"/>
      <c r="BL797" s="242"/>
      <c r="BM797" s="242"/>
      <c r="BN797" s="241"/>
      <c r="BO797" s="242"/>
      <c r="BP797" s="241"/>
      <c r="BQ797" s="241"/>
      <c r="BR797" s="241"/>
      <c r="BS797" s="246"/>
      <c r="BT797" s="246"/>
      <c r="BU797" s="246"/>
      <c r="BV797" s="246"/>
      <c r="BW797" s="246"/>
      <c r="BX797" s="523"/>
      <c r="BY797" s="246"/>
      <c r="BZ797" s="246"/>
      <c r="CA797" s="246"/>
      <c r="CB797" s="246"/>
      <c r="CC797" s="246"/>
      <c r="CD797" s="246"/>
      <c r="CE797" s="246"/>
      <c r="CF797" s="246"/>
      <c r="CG797" s="246"/>
      <c r="CH797" s="246"/>
      <c r="CI797" s="246"/>
      <c r="CJ797" s="246"/>
      <c r="CK797" s="246"/>
      <c r="CL797" s="246"/>
      <c r="CM797" s="248"/>
      <c r="CN797" s="523"/>
      <c r="CO797" s="562" t="str">
        <f t="shared" si="106"/>
        <v xml:space="preserve"> </v>
      </c>
      <c r="CP797" s="562" t="str">
        <f t="shared" si="110"/>
        <v xml:space="preserve"> </v>
      </c>
      <c r="CQ797" s="562" t="str">
        <f t="shared" si="111"/>
        <v xml:space="preserve"> </v>
      </c>
      <c r="CR797" s="562" t="str">
        <f t="shared" si="112"/>
        <v xml:space="preserve"> </v>
      </c>
      <c r="CS797" s="81"/>
      <c r="CT797" s="515"/>
    </row>
    <row r="798" spans="2:98" ht="12.75" x14ac:dyDescent="0.25">
      <c r="B798" s="147">
        <f>Demography!B797</f>
        <v>0</v>
      </c>
      <c r="C798" s="147">
        <f>Demography!C797</f>
        <v>0</v>
      </c>
      <c r="D798" s="148">
        <f>Demography!D797</f>
        <v>0</v>
      </c>
      <c r="E798" s="148">
        <f>Demography!E797</f>
        <v>0</v>
      </c>
      <c r="F798" s="148">
        <f>Demography!F797</f>
        <v>0</v>
      </c>
      <c r="G798" s="81"/>
      <c r="H798" s="256"/>
      <c r="I798" s="257"/>
      <c r="J798" s="257"/>
      <c r="K798" s="256"/>
      <c r="L798" s="240"/>
      <c r="M798" s="257"/>
      <c r="N798" s="256"/>
      <c r="O798" s="240"/>
      <c r="P798" s="261"/>
      <c r="Q798" s="261"/>
      <c r="R798" s="261"/>
      <c r="S798" s="261"/>
      <c r="T798" s="261"/>
      <c r="U798" s="522"/>
      <c r="V798" s="256"/>
      <c r="W798" s="238"/>
      <c r="X798" s="238"/>
      <c r="Y798" s="81"/>
      <c r="Z798" s="256"/>
      <c r="AA798" s="150"/>
      <c r="AB798" s="150"/>
      <c r="AC798" s="81"/>
      <c r="AD798" s="240"/>
      <c r="AE798" s="240"/>
      <c r="AF798" s="256"/>
      <c r="AG798" s="240"/>
      <c r="AH798" s="256"/>
      <c r="AI798" s="256"/>
      <c r="AJ798" s="256"/>
      <c r="AK798" s="245"/>
      <c r="AL798" s="245"/>
      <c r="AM798" s="245"/>
      <c r="AN798" s="245"/>
      <c r="AO798" s="245"/>
      <c r="AP798" s="523"/>
      <c r="AQ798" s="245"/>
      <c r="AR798" s="245"/>
      <c r="AS798" s="245"/>
      <c r="AT798" s="245"/>
      <c r="AU798" s="245"/>
      <c r="AV798" s="245"/>
      <c r="AW798" s="245"/>
      <c r="AX798" s="245"/>
      <c r="AY798" s="245"/>
      <c r="AZ798" s="245"/>
      <c r="BA798" s="245"/>
      <c r="BB798" s="245"/>
      <c r="BC798" s="245"/>
      <c r="BD798" s="245"/>
      <c r="BE798" s="247"/>
      <c r="BF798" s="523"/>
      <c r="BG798" s="561" t="str">
        <f t="shared" si="105"/>
        <v xml:space="preserve"> </v>
      </c>
      <c r="BH798" s="561" t="str">
        <f t="shared" si="107"/>
        <v xml:space="preserve"> </v>
      </c>
      <c r="BI798" s="561" t="str">
        <f t="shared" si="108"/>
        <v xml:space="preserve"> </v>
      </c>
      <c r="BJ798" s="561" t="str">
        <f t="shared" si="109"/>
        <v xml:space="preserve"> </v>
      </c>
      <c r="BK798" s="523"/>
      <c r="BL798" s="240"/>
      <c r="BM798" s="240"/>
      <c r="BN798" s="256"/>
      <c r="BO798" s="240"/>
      <c r="BP798" s="256"/>
      <c r="BQ798" s="256"/>
      <c r="BR798" s="256"/>
      <c r="BS798" s="245"/>
      <c r="BT798" s="245"/>
      <c r="BU798" s="245"/>
      <c r="BV798" s="245"/>
      <c r="BW798" s="245"/>
      <c r="BX798" s="523"/>
      <c r="BY798" s="245"/>
      <c r="BZ798" s="245"/>
      <c r="CA798" s="245"/>
      <c r="CB798" s="245"/>
      <c r="CC798" s="245"/>
      <c r="CD798" s="245"/>
      <c r="CE798" s="245"/>
      <c r="CF798" s="245"/>
      <c r="CG798" s="245"/>
      <c r="CH798" s="245"/>
      <c r="CI798" s="245"/>
      <c r="CJ798" s="245"/>
      <c r="CK798" s="245"/>
      <c r="CL798" s="245"/>
      <c r="CM798" s="247"/>
      <c r="CN798" s="523"/>
      <c r="CO798" s="561" t="str">
        <f t="shared" si="106"/>
        <v xml:space="preserve"> </v>
      </c>
      <c r="CP798" s="561" t="str">
        <f t="shared" si="110"/>
        <v xml:space="preserve"> </v>
      </c>
      <c r="CQ798" s="561" t="str">
        <f t="shared" si="111"/>
        <v xml:space="preserve"> </v>
      </c>
      <c r="CR798" s="561" t="str">
        <f t="shared" si="112"/>
        <v xml:space="preserve"> </v>
      </c>
      <c r="CS798" s="81"/>
      <c r="CT798" s="254"/>
    </row>
    <row r="799" spans="2:98" ht="12.75" x14ac:dyDescent="0.25">
      <c r="B799" s="361">
        <f>Demography!B798</f>
        <v>0</v>
      </c>
      <c r="C799" s="361">
        <f>Demography!C798</f>
        <v>0</v>
      </c>
      <c r="D799" s="362">
        <f>Demography!D798</f>
        <v>0</v>
      </c>
      <c r="E799" s="362">
        <f>Demography!E798</f>
        <v>0</v>
      </c>
      <c r="F799" s="362">
        <f>Demography!F798</f>
        <v>0</v>
      </c>
      <c r="G799" s="81"/>
      <c r="H799" s="241"/>
      <c r="I799" s="478"/>
      <c r="J799" s="478"/>
      <c r="K799" s="241"/>
      <c r="L799" s="242"/>
      <c r="M799" s="478"/>
      <c r="N799" s="241"/>
      <c r="O799" s="242"/>
      <c r="P799" s="243"/>
      <c r="Q799" s="243"/>
      <c r="R799" s="243"/>
      <c r="S799" s="243"/>
      <c r="T799" s="243"/>
      <c r="U799" s="524"/>
      <c r="V799" s="241"/>
      <c r="W799" s="415"/>
      <c r="X799" s="415"/>
      <c r="Y799" s="81"/>
      <c r="Z799" s="241"/>
      <c r="AA799" s="416"/>
      <c r="AB799" s="416"/>
      <c r="AC799" s="81"/>
      <c r="AD799" s="242"/>
      <c r="AE799" s="242"/>
      <c r="AF799" s="241"/>
      <c r="AG799" s="242"/>
      <c r="AH799" s="241"/>
      <c r="AI799" s="241"/>
      <c r="AJ799" s="241"/>
      <c r="AK799" s="246"/>
      <c r="AL799" s="246"/>
      <c r="AM799" s="246"/>
      <c r="AN799" s="246"/>
      <c r="AO799" s="246"/>
      <c r="AP799" s="523"/>
      <c r="AQ799" s="246"/>
      <c r="AR799" s="246"/>
      <c r="AS799" s="246"/>
      <c r="AT799" s="246"/>
      <c r="AU799" s="246"/>
      <c r="AV799" s="246"/>
      <c r="AW799" s="246"/>
      <c r="AX799" s="246"/>
      <c r="AY799" s="246"/>
      <c r="AZ799" s="246"/>
      <c r="BA799" s="246"/>
      <c r="BB799" s="246"/>
      <c r="BC799" s="246"/>
      <c r="BD799" s="246"/>
      <c r="BE799" s="248"/>
      <c r="BF799" s="523"/>
      <c r="BG799" s="562" t="str">
        <f t="shared" si="105"/>
        <v xml:space="preserve"> </v>
      </c>
      <c r="BH799" s="562" t="str">
        <f t="shared" si="107"/>
        <v xml:space="preserve"> </v>
      </c>
      <c r="BI799" s="562" t="str">
        <f t="shared" si="108"/>
        <v xml:space="preserve"> </v>
      </c>
      <c r="BJ799" s="562" t="str">
        <f t="shared" si="109"/>
        <v xml:space="preserve"> </v>
      </c>
      <c r="BK799" s="523"/>
      <c r="BL799" s="242"/>
      <c r="BM799" s="242"/>
      <c r="BN799" s="241"/>
      <c r="BO799" s="242"/>
      <c r="BP799" s="241"/>
      <c r="BQ799" s="241"/>
      <c r="BR799" s="241"/>
      <c r="BS799" s="246"/>
      <c r="BT799" s="246"/>
      <c r="BU799" s="246"/>
      <c r="BV799" s="246"/>
      <c r="BW799" s="246"/>
      <c r="BX799" s="523"/>
      <c r="BY799" s="246"/>
      <c r="BZ799" s="246"/>
      <c r="CA799" s="246"/>
      <c r="CB799" s="246"/>
      <c r="CC799" s="246"/>
      <c r="CD799" s="246"/>
      <c r="CE799" s="246"/>
      <c r="CF799" s="246"/>
      <c r="CG799" s="246"/>
      <c r="CH799" s="246"/>
      <c r="CI799" s="246"/>
      <c r="CJ799" s="246"/>
      <c r="CK799" s="246"/>
      <c r="CL799" s="246"/>
      <c r="CM799" s="248"/>
      <c r="CN799" s="523"/>
      <c r="CO799" s="562" t="str">
        <f t="shared" si="106"/>
        <v xml:space="preserve"> </v>
      </c>
      <c r="CP799" s="562" t="str">
        <f t="shared" si="110"/>
        <v xml:space="preserve"> </v>
      </c>
      <c r="CQ799" s="562" t="str">
        <f t="shared" si="111"/>
        <v xml:space="preserve"> </v>
      </c>
      <c r="CR799" s="562" t="str">
        <f t="shared" si="112"/>
        <v xml:space="preserve"> </v>
      </c>
      <c r="CS799" s="81"/>
      <c r="CT799" s="515"/>
    </row>
    <row r="800" spans="2:98" ht="12.75" x14ac:dyDescent="0.25">
      <c r="B800" s="147">
        <f>Demography!B799</f>
        <v>0</v>
      </c>
      <c r="C800" s="147">
        <f>Demography!C799</f>
        <v>0</v>
      </c>
      <c r="D800" s="148">
        <f>Demography!D799</f>
        <v>0</v>
      </c>
      <c r="E800" s="148">
        <f>Demography!E799</f>
        <v>0</v>
      </c>
      <c r="F800" s="148">
        <f>Demography!F799</f>
        <v>0</v>
      </c>
      <c r="G800" s="81"/>
      <c r="H800" s="256"/>
      <c r="I800" s="257"/>
      <c r="J800" s="257"/>
      <c r="K800" s="256"/>
      <c r="L800" s="240"/>
      <c r="M800" s="257"/>
      <c r="N800" s="256"/>
      <c r="O800" s="240"/>
      <c r="P800" s="261"/>
      <c r="Q800" s="261"/>
      <c r="R800" s="261"/>
      <c r="S800" s="261"/>
      <c r="T800" s="261"/>
      <c r="U800" s="522"/>
      <c r="V800" s="256"/>
      <c r="W800" s="238"/>
      <c r="X800" s="238"/>
      <c r="Y800" s="81"/>
      <c r="Z800" s="256"/>
      <c r="AA800" s="150"/>
      <c r="AB800" s="150"/>
      <c r="AC800" s="81"/>
      <c r="AD800" s="240"/>
      <c r="AE800" s="240"/>
      <c r="AF800" s="256"/>
      <c r="AG800" s="240"/>
      <c r="AH800" s="256"/>
      <c r="AI800" s="256"/>
      <c r="AJ800" s="256"/>
      <c r="AK800" s="245"/>
      <c r="AL800" s="245"/>
      <c r="AM800" s="245"/>
      <c r="AN800" s="245"/>
      <c r="AO800" s="245"/>
      <c r="AP800" s="523"/>
      <c r="AQ800" s="245"/>
      <c r="AR800" s="245"/>
      <c r="AS800" s="245"/>
      <c r="AT800" s="245"/>
      <c r="AU800" s="245"/>
      <c r="AV800" s="245"/>
      <c r="AW800" s="245"/>
      <c r="AX800" s="245"/>
      <c r="AY800" s="245"/>
      <c r="AZ800" s="245"/>
      <c r="BA800" s="245"/>
      <c r="BB800" s="245"/>
      <c r="BC800" s="245"/>
      <c r="BD800" s="245"/>
      <c r="BE800" s="247"/>
      <c r="BF800" s="523"/>
      <c r="BG800" s="561" t="str">
        <f t="shared" si="105"/>
        <v xml:space="preserve"> </v>
      </c>
      <c r="BH800" s="561" t="str">
        <f t="shared" si="107"/>
        <v xml:space="preserve"> </v>
      </c>
      <c r="BI800" s="561" t="str">
        <f t="shared" si="108"/>
        <v xml:space="preserve"> </v>
      </c>
      <c r="BJ800" s="561" t="str">
        <f t="shared" si="109"/>
        <v xml:space="preserve"> </v>
      </c>
      <c r="BK800" s="523"/>
      <c r="BL800" s="240"/>
      <c r="BM800" s="240"/>
      <c r="BN800" s="256"/>
      <c r="BO800" s="240"/>
      <c r="BP800" s="256"/>
      <c r="BQ800" s="256"/>
      <c r="BR800" s="256"/>
      <c r="BS800" s="245"/>
      <c r="BT800" s="245"/>
      <c r="BU800" s="245"/>
      <c r="BV800" s="245"/>
      <c r="BW800" s="245"/>
      <c r="BX800" s="523"/>
      <c r="BY800" s="245"/>
      <c r="BZ800" s="245"/>
      <c r="CA800" s="245"/>
      <c r="CB800" s="245"/>
      <c r="CC800" s="245"/>
      <c r="CD800" s="245"/>
      <c r="CE800" s="245"/>
      <c r="CF800" s="245"/>
      <c r="CG800" s="245"/>
      <c r="CH800" s="245"/>
      <c r="CI800" s="245"/>
      <c r="CJ800" s="245"/>
      <c r="CK800" s="245"/>
      <c r="CL800" s="245"/>
      <c r="CM800" s="247"/>
      <c r="CN800" s="523"/>
      <c r="CO800" s="561" t="str">
        <f t="shared" si="106"/>
        <v xml:space="preserve"> </v>
      </c>
      <c r="CP800" s="561" t="str">
        <f t="shared" si="110"/>
        <v xml:space="preserve"> </v>
      </c>
      <c r="CQ800" s="561" t="str">
        <f t="shared" si="111"/>
        <v xml:space="preserve"> </v>
      </c>
      <c r="CR800" s="561" t="str">
        <f t="shared" si="112"/>
        <v xml:space="preserve"> </v>
      </c>
      <c r="CS800" s="81"/>
      <c r="CT800" s="254"/>
    </row>
    <row r="801" spans="2:98" ht="12.75" x14ac:dyDescent="0.25">
      <c r="B801" s="361">
        <f>Demography!B800</f>
        <v>0</v>
      </c>
      <c r="C801" s="361">
        <f>Demography!C800</f>
        <v>0</v>
      </c>
      <c r="D801" s="362">
        <f>Demography!D800</f>
        <v>0</v>
      </c>
      <c r="E801" s="362">
        <f>Demography!E800</f>
        <v>0</v>
      </c>
      <c r="F801" s="362">
        <f>Demography!F800</f>
        <v>0</v>
      </c>
      <c r="G801" s="81"/>
      <c r="H801" s="241"/>
      <c r="I801" s="478"/>
      <c r="J801" s="478"/>
      <c r="K801" s="241"/>
      <c r="L801" s="242"/>
      <c r="M801" s="478"/>
      <c r="N801" s="241"/>
      <c r="O801" s="242"/>
      <c r="P801" s="243"/>
      <c r="Q801" s="243"/>
      <c r="R801" s="243"/>
      <c r="S801" s="243"/>
      <c r="T801" s="243"/>
      <c r="U801" s="524"/>
      <c r="V801" s="241"/>
      <c r="W801" s="415"/>
      <c r="X801" s="415"/>
      <c r="Y801" s="81"/>
      <c r="Z801" s="241"/>
      <c r="AA801" s="416"/>
      <c r="AB801" s="416"/>
      <c r="AC801" s="81"/>
      <c r="AD801" s="242"/>
      <c r="AE801" s="242"/>
      <c r="AF801" s="241"/>
      <c r="AG801" s="242"/>
      <c r="AH801" s="241"/>
      <c r="AI801" s="241"/>
      <c r="AJ801" s="241"/>
      <c r="AK801" s="246"/>
      <c r="AL801" s="246"/>
      <c r="AM801" s="246"/>
      <c r="AN801" s="246"/>
      <c r="AO801" s="246"/>
      <c r="AP801" s="523"/>
      <c r="AQ801" s="246"/>
      <c r="AR801" s="246"/>
      <c r="AS801" s="246"/>
      <c r="AT801" s="246"/>
      <c r="AU801" s="246"/>
      <c r="AV801" s="246"/>
      <c r="AW801" s="246"/>
      <c r="AX801" s="246"/>
      <c r="AY801" s="246"/>
      <c r="AZ801" s="246"/>
      <c r="BA801" s="246"/>
      <c r="BB801" s="246"/>
      <c r="BC801" s="246"/>
      <c r="BD801" s="246"/>
      <c r="BE801" s="248"/>
      <c r="BF801" s="523"/>
      <c r="BG801" s="562" t="str">
        <f t="shared" si="105"/>
        <v xml:space="preserve"> </v>
      </c>
      <c r="BH801" s="562" t="str">
        <f t="shared" si="107"/>
        <v xml:space="preserve"> </v>
      </c>
      <c r="BI801" s="562" t="str">
        <f t="shared" si="108"/>
        <v xml:space="preserve"> </v>
      </c>
      <c r="BJ801" s="562" t="str">
        <f t="shared" si="109"/>
        <v xml:space="preserve"> </v>
      </c>
      <c r="BK801" s="523"/>
      <c r="BL801" s="242"/>
      <c r="BM801" s="242"/>
      <c r="BN801" s="241"/>
      <c r="BO801" s="242"/>
      <c r="BP801" s="241"/>
      <c r="BQ801" s="241"/>
      <c r="BR801" s="241"/>
      <c r="BS801" s="246"/>
      <c r="BT801" s="246"/>
      <c r="BU801" s="246"/>
      <c r="BV801" s="246"/>
      <c r="BW801" s="246"/>
      <c r="BX801" s="523"/>
      <c r="BY801" s="246"/>
      <c r="BZ801" s="246"/>
      <c r="CA801" s="246"/>
      <c r="CB801" s="246"/>
      <c r="CC801" s="246"/>
      <c r="CD801" s="246"/>
      <c r="CE801" s="246"/>
      <c r="CF801" s="246"/>
      <c r="CG801" s="246"/>
      <c r="CH801" s="246"/>
      <c r="CI801" s="246"/>
      <c r="CJ801" s="246"/>
      <c r="CK801" s="246"/>
      <c r="CL801" s="246"/>
      <c r="CM801" s="248"/>
      <c r="CN801" s="523"/>
      <c r="CO801" s="562" t="str">
        <f t="shared" si="106"/>
        <v xml:space="preserve"> </v>
      </c>
      <c r="CP801" s="562" t="str">
        <f t="shared" si="110"/>
        <v xml:space="preserve"> </v>
      </c>
      <c r="CQ801" s="562" t="str">
        <f t="shared" si="111"/>
        <v xml:space="preserve"> </v>
      </c>
      <c r="CR801" s="562" t="str">
        <f t="shared" si="112"/>
        <v xml:space="preserve"> </v>
      </c>
      <c r="CS801" s="81"/>
      <c r="CT801" s="515"/>
    </row>
    <row r="802" spans="2:98" ht="12.75" x14ac:dyDescent="0.25">
      <c r="B802" s="147">
        <f>Demography!B801</f>
        <v>0</v>
      </c>
      <c r="C802" s="147">
        <f>Demography!C801</f>
        <v>0</v>
      </c>
      <c r="D802" s="148">
        <f>Demography!D801</f>
        <v>0</v>
      </c>
      <c r="E802" s="148">
        <f>Demography!E801</f>
        <v>0</v>
      </c>
      <c r="F802" s="148">
        <f>Demography!F801</f>
        <v>0</v>
      </c>
      <c r="G802" s="81"/>
      <c r="H802" s="256"/>
      <c r="I802" s="257"/>
      <c r="J802" s="257"/>
      <c r="K802" s="256"/>
      <c r="L802" s="240"/>
      <c r="M802" s="257"/>
      <c r="N802" s="256"/>
      <c r="O802" s="240"/>
      <c r="P802" s="261"/>
      <c r="Q802" s="261"/>
      <c r="R802" s="261"/>
      <c r="S802" s="261"/>
      <c r="T802" s="261"/>
      <c r="U802" s="522"/>
      <c r="V802" s="256"/>
      <c r="W802" s="238"/>
      <c r="X802" s="238"/>
      <c r="Y802" s="81"/>
      <c r="Z802" s="256"/>
      <c r="AA802" s="150"/>
      <c r="AB802" s="150"/>
      <c r="AC802" s="81"/>
      <c r="AD802" s="240"/>
      <c r="AE802" s="240"/>
      <c r="AF802" s="256"/>
      <c r="AG802" s="240"/>
      <c r="AH802" s="256"/>
      <c r="AI802" s="256"/>
      <c r="AJ802" s="256"/>
      <c r="AK802" s="245"/>
      <c r="AL802" s="245"/>
      <c r="AM802" s="245"/>
      <c r="AN802" s="245"/>
      <c r="AO802" s="245"/>
      <c r="AP802" s="523"/>
      <c r="AQ802" s="245"/>
      <c r="AR802" s="245"/>
      <c r="AS802" s="245"/>
      <c r="AT802" s="245"/>
      <c r="AU802" s="245"/>
      <c r="AV802" s="245"/>
      <c r="AW802" s="245"/>
      <c r="AX802" s="245"/>
      <c r="AY802" s="245"/>
      <c r="AZ802" s="245"/>
      <c r="BA802" s="245"/>
      <c r="BB802" s="245"/>
      <c r="BC802" s="245"/>
      <c r="BD802" s="245"/>
      <c r="BE802" s="247"/>
      <c r="BF802" s="523"/>
      <c r="BG802" s="561" t="str">
        <f t="shared" si="105"/>
        <v xml:space="preserve"> </v>
      </c>
      <c r="BH802" s="561" t="str">
        <f t="shared" si="107"/>
        <v xml:space="preserve"> </v>
      </c>
      <c r="BI802" s="561" t="str">
        <f t="shared" si="108"/>
        <v xml:space="preserve"> </v>
      </c>
      <c r="BJ802" s="561" t="str">
        <f t="shared" si="109"/>
        <v xml:space="preserve"> </v>
      </c>
      <c r="BK802" s="523"/>
      <c r="BL802" s="240"/>
      <c r="BM802" s="240"/>
      <c r="BN802" s="256"/>
      <c r="BO802" s="240"/>
      <c r="BP802" s="256"/>
      <c r="BQ802" s="256"/>
      <c r="BR802" s="256"/>
      <c r="BS802" s="245"/>
      <c r="BT802" s="245"/>
      <c r="BU802" s="245"/>
      <c r="BV802" s="245"/>
      <c r="BW802" s="245"/>
      <c r="BX802" s="523"/>
      <c r="BY802" s="245"/>
      <c r="BZ802" s="245"/>
      <c r="CA802" s="245"/>
      <c r="CB802" s="245"/>
      <c r="CC802" s="245"/>
      <c r="CD802" s="245"/>
      <c r="CE802" s="245"/>
      <c r="CF802" s="245"/>
      <c r="CG802" s="245"/>
      <c r="CH802" s="245"/>
      <c r="CI802" s="245"/>
      <c r="CJ802" s="245"/>
      <c r="CK802" s="245"/>
      <c r="CL802" s="245"/>
      <c r="CM802" s="247"/>
      <c r="CN802" s="523"/>
      <c r="CO802" s="561" t="str">
        <f t="shared" si="106"/>
        <v xml:space="preserve"> </v>
      </c>
      <c r="CP802" s="561" t="str">
        <f t="shared" si="110"/>
        <v xml:space="preserve"> </v>
      </c>
      <c r="CQ802" s="561" t="str">
        <f t="shared" si="111"/>
        <v xml:space="preserve"> </v>
      </c>
      <c r="CR802" s="561" t="str">
        <f t="shared" si="112"/>
        <v xml:space="preserve"> </v>
      </c>
      <c r="CS802" s="81"/>
      <c r="CT802" s="254"/>
    </row>
    <row r="803" spans="2:98" ht="12.75" x14ac:dyDescent="0.25">
      <c r="B803" s="361">
        <f>Demography!B802</f>
        <v>0</v>
      </c>
      <c r="C803" s="361">
        <f>Demography!C802</f>
        <v>0</v>
      </c>
      <c r="D803" s="362">
        <f>Demography!D802</f>
        <v>0</v>
      </c>
      <c r="E803" s="362">
        <f>Demography!E802</f>
        <v>0</v>
      </c>
      <c r="F803" s="362">
        <f>Demography!F802</f>
        <v>0</v>
      </c>
      <c r="G803" s="81"/>
      <c r="H803" s="241"/>
      <c r="I803" s="478"/>
      <c r="J803" s="478"/>
      <c r="K803" s="241"/>
      <c r="L803" s="242"/>
      <c r="M803" s="478"/>
      <c r="N803" s="241"/>
      <c r="O803" s="242"/>
      <c r="P803" s="243"/>
      <c r="Q803" s="243"/>
      <c r="R803" s="243"/>
      <c r="S803" s="243"/>
      <c r="T803" s="243"/>
      <c r="U803" s="524"/>
      <c r="V803" s="241"/>
      <c r="W803" s="415"/>
      <c r="X803" s="415"/>
      <c r="Y803" s="81"/>
      <c r="Z803" s="241"/>
      <c r="AA803" s="416"/>
      <c r="AB803" s="416"/>
      <c r="AC803" s="81"/>
      <c r="AD803" s="242"/>
      <c r="AE803" s="242"/>
      <c r="AF803" s="241"/>
      <c r="AG803" s="242"/>
      <c r="AH803" s="241"/>
      <c r="AI803" s="241"/>
      <c r="AJ803" s="241"/>
      <c r="AK803" s="246"/>
      <c r="AL803" s="246"/>
      <c r="AM803" s="246"/>
      <c r="AN803" s="246"/>
      <c r="AO803" s="246"/>
      <c r="AP803" s="523"/>
      <c r="AQ803" s="246"/>
      <c r="AR803" s="246"/>
      <c r="AS803" s="246"/>
      <c r="AT803" s="246"/>
      <c r="AU803" s="246"/>
      <c r="AV803" s="246"/>
      <c r="AW803" s="246"/>
      <c r="AX803" s="246"/>
      <c r="AY803" s="246"/>
      <c r="AZ803" s="246"/>
      <c r="BA803" s="246"/>
      <c r="BB803" s="246"/>
      <c r="BC803" s="246"/>
      <c r="BD803" s="246"/>
      <c r="BE803" s="248"/>
      <c r="BF803" s="523"/>
      <c r="BG803" s="562" t="str">
        <f t="shared" si="105"/>
        <v xml:space="preserve"> </v>
      </c>
      <c r="BH803" s="562" t="str">
        <f t="shared" si="107"/>
        <v xml:space="preserve"> </v>
      </c>
      <c r="BI803" s="562" t="str">
        <f t="shared" si="108"/>
        <v xml:space="preserve"> </v>
      </c>
      <c r="BJ803" s="562" t="str">
        <f t="shared" si="109"/>
        <v xml:space="preserve"> </v>
      </c>
      <c r="BK803" s="523"/>
      <c r="BL803" s="242"/>
      <c r="BM803" s="242"/>
      <c r="BN803" s="241"/>
      <c r="BO803" s="242"/>
      <c r="BP803" s="241"/>
      <c r="BQ803" s="241"/>
      <c r="BR803" s="241"/>
      <c r="BS803" s="246"/>
      <c r="BT803" s="246"/>
      <c r="BU803" s="246"/>
      <c r="BV803" s="246"/>
      <c r="BW803" s="246"/>
      <c r="BX803" s="523"/>
      <c r="BY803" s="246"/>
      <c r="BZ803" s="246"/>
      <c r="CA803" s="246"/>
      <c r="CB803" s="246"/>
      <c r="CC803" s="246"/>
      <c r="CD803" s="246"/>
      <c r="CE803" s="246"/>
      <c r="CF803" s="246"/>
      <c r="CG803" s="246"/>
      <c r="CH803" s="246"/>
      <c r="CI803" s="246"/>
      <c r="CJ803" s="246"/>
      <c r="CK803" s="246"/>
      <c r="CL803" s="246"/>
      <c r="CM803" s="248"/>
      <c r="CN803" s="523"/>
      <c r="CO803" s="562" t="str">
        <f t="shared" si="106"/>
        <v xml:space="preserve"> </v>
      </c>
      <c r="CP803" s="562" t="str">
        <f t="shared" si="110"/>
        <v xml:space="preserve"> </v>
      </c>
      <c r="CQ803" s="562" t="str">
        <f t="shared" si="111"/>
        <v xml:space="preserve"> </v>
      </c>
      <c r="CR803" s="562" t="str">
        <f t="shared" si="112"/>
        <v xml:space="preserve"> </v>
      </c>
      <c r="CS803" s="81"/>
      <c r="CT803" s="515"/>
    </row>
    <row r="804" spans="2:98" ht="12.75" x14ac:dyDescent="0.25">
      <c r="B804" s="147">
        <f>Demography!B803</f>
        <v>0</v>
      </c>
      <c r="C804" s="147">
        <f>Demography!C803</f>
        <v>0</v>
      </c>
      <c r="D804" s="148">
        <f>Demography!D803</f>
        <v>0</v>
      </c>
      <c r="E804" s="148">
        <f>Demography!E803</f>
        <v>0</v>
      </c>
      <c r="F804" s="148">
        <f>Demography!F803</f>
        <v>0</v>
      </c>
      <c r="G804" s="81"/>
      <c r="H804" s="256"/>
      <c r="I804" s="257"/>
      <c r="J804" s="257"/>
      <c r="K804" s="256"/>
      <c r="L804" s="240"/>
      <c r="M804" s="257"/>
      <c r="N804" s="256"/>
      <c r="O804" s="240"/>
      <c r="P804" s="261"/>
      <c r="Q804" s="261"/>
      <c r="R804" s="261"/>
      <c r="S804" s="261"/>
      <c r="T804" s="261"/>
      <c r="U804" s="522"/>
      <c r="V804" s="256"/>
      <c r="W804" s="238"/>
      <c r="X804" s="238"/>
      <c r="Y804" s="81"/>
      <c r="Z804" s="256"/>
      <c r="AA804" s="150"/>
      <c r="AB804" s="150"/>
      <c r="AC804" s="81"/>
      <c r="AD804" s="240"/>
      <c r="AE804" s="240"/>
      <c r="AF804" s="256"/>
      <c r="AG804" s="240"/>
      <c r="AH804" s="256"/>
      <c r="AI804" s="256"/>
      <c r="AJ804" s="256"/>
      <c r="AK804" s="245"/>
      <c r="AL804" s="245"/>
      <c r="AM804" s="245"/>
      <c r="AN804" s="245"/>
      <c r="AO804" s="245"/>
      <c r="AP804" s="523"/>
      <c r="AQ804" s="245"/>
      <c r="AR804" s="245"/>
      <c r="AS804" s="245"/>
      <c r="AT804" s="245"/>
      <c r="AU804" s="245"/>
      <c r="AV804" s="245"/>
      <c r="AW804" s="245"/>
      <c r="AX804" s="245"/>
      <c r="AY804" s="245"/>
      <c r="AZ804" s="245"/>
      <c r="BA804" s="245"/>
      <c r="BB804" s="245"/>
      <c r="BC804" s="245"/>
      <c r="BD804" s="245"/>
      <c r="BE804" s="247"/>
      <c r="BF804" s="523"/>
      <c r="BG804" s="561" t="str">
        <f t="shared" si="105"/>
        <v xml:space="preserve"> </v>
      </c>
      <c r="BH804" s="561" t="str">
        <f t="shared" si="107"/>
        <v xml:space="preserve"> </v>
      </c>
      <c r="BI804" s="561" t="str">
        <f t="shared" si="108"/>
        <v xml:space="preserve"> </v>
      </c>
      <c r="BJ804" s="561" t="str">
        <f t="shared" si="109"/>
        <v xml:space="preserve"> </v>
      </c>
      <c r="BK804" s="523"/>
      <c r="BL804" s="240"/>
      <c r="BM804" s="240"/>
      <c r="BN804" s="256"/>
      <c r="BO804" s="240"/>
      <c r="BP804" s="256"/>
      <c r="BQ804" s="256"/>
      <c r="BR804" s="256"/>
      <c r="BS804" s="245"/>
      <c r="BT804" s="245"/>
      <c r="BU804" s="245"/>
      <c r="BV804" s="245"/>
      <c r="BW804" s="245"/>
      <c r="BX804" s="523"/>
      <c r="BY804" s="245"/>
      <c r="BZ804" s="245"/>
      <c r="CA804" s="245"/>
      <c r="CB804" s="245"/>
      <c r="CC804" s="245"/>
      <c r="CD804" s="245"/>
      <c r="CE804" s="245"/>
      <c r="CF804" s="245"/>
      <c r="CG804" s="245"/>
      <c r="CH804" s="245"/>
      <c r="CI804" s="245"/>
      <c r="CJ804" s="245"/>
      <c r="CK804" s="245"/>
      <c r="CL804" s="245"/>
      <c r="CM804" s="247"/>
      <c r="CN804" s="523"/>
      <c r="CO804" s="561" t="str">
        <f t="shared" si="106"/>
        <v xml:space="preserve"> </v>
      </c>
      <c r="CP804" s="561" t="str">
        <f t="shared" si="110"/>
        <v xml:space="preserve"> </v>
      </c>
      <c r="CQ804" s="561" t="str">
        <f t="shared" si="111"/>
        <v xml:space="preserve"> </v>
      </c>
      <c r="CR804" s="561" t="str">
        <f t="shared" si="112"/>
        <v xml:space="preserve"> </v>
      </c>
      <c r="CS804" s="81"/>
      <c r="CT804" s="254"/>
    </row>
    <row r="805" spans="2:98" ht="12.75" x14ac:dyDescent="0.25">
      <c r="B805" s="361">
        <f>Demography!B804</f>
        <v>0</v>
      </c>
      <c r="C805" s="361">
        <f>Demography!C804</f>
        <v>0</v>
      </c>
      <c r="D805" s="362">
        <f>Demography!D804</f>
        <v>0</v>
      </c>
      <c r="E805" s="362">
        <f>Demography!E804</f>
        <v>0</v>
      </c>
      <c r="F805" s="362">
        <f>Demography!F804</f>
        <v>0</v>
      </c>
      <c r="G805" s="81"/>
      <c r="H805" s="241"/>
      <c r="I805" s="478"/>
      <c r="J805" s="478"/>
      <c r="K805" s="241"/>
      <c r="L805" s="242"/>
      <c r="M805" s="478"/>
      <c r="N805" s="241"/>
      <c r="O805" s="242"/>
      <c r="P805" s="243"/>
      <c r="Q805" s="243"/>
      <c r="R805" s="243"/>
      <c r="S805" s="243"/>
      <c r="T805" s="243"/>
      <c r="U805" s="524"/>
      <c r="V805" s="241"/>
      <c r="W805" s="415"/>
      <c r="X805" s="415"/>
      <c r="Y805" s="81"/>
      <c r="Z805" s="241"/>
      <c r="AA805" s="416"/>
      <c r="AB805" s="416"/>
      <c r="AC805" s="81"/>
      <c r="AD805" s="242"/>
      <c r="AE805" s="242"/>
      <c r="AF805" s="241"/>
      <c r="AG805" s="242"/>
      <c r="AH805" s="241"/>
      <c r="AI805" s="241"/>
      <c r="AJ805" s="241"/>
      <c r="AK805" s="246"/>
      <c r="AL805" s="246"/>
      <c r="AM805" s="246"/>
      <c r="AN805" s="246"/>
      <c r="AO805" s="246"/>
      <c r="AP805" s="523"/>
      <c r="AQ805" s="246"/>
      <c r="AR805" s="246"/>
      <c r="AS805" s="246"/>
      <c r="AT805" s="246"/>
      <c r="AU805" s="246"/>
      <c r="AV805" s="246"/>
      <c r="AW805" s="246"/>
      <c r="AX805" s="246"/>
      <c r="AY805" s="246"/>
      <c r="AZ805" s="246"/>
      <c r="BA805" s="246"/>
      <c r="BB805" s="246"/>
      <c r="BC805" s="246"/>
      <c r="BD805" s="246"/>
      <c r="BE805" s="248"/>
      <c r="BF805" s="523"/>
      <c r="BG805" s="562" t="str">
        <f t="shared" si="105"/>
        <v xml:space="preserve"> </v>
      </c>
      <c r="BH805" s="562" t="str">
        <f t="shared" si="107"/>
        <v xml:space="preserve"> </v>
      </c>
      <c r="BI805" s="562" t="str">
        <f t="shared" si="108"/>
        <v xml:space="preserve"> </v>
      </c>
      <c r="BJ805" s="562" t="str">
        <f t="shared" si="109"/>
        <v xml:space="preserve"> </v>
      </c>
      <c r="BK805" s="523"/>
      <c r="BL805" s="242"/>
      <c r="BM805" s="242"/>
      <c r="BN805" s="241"/>
      <c r="BO805" s="242"/>
      <c r="BP805" s="241"/>
      <c r="BQ805" s="241"/>
      <c r="BR805" s="241"/>
      <c r="BS805" s="246"/>
      <c r="BT805" s="246"/>
      <c r="BU805" s="246"/>
      <c r="BV805" s="246"/>
      <c r="BW805" s="246"/>
      <c r="BX805" s="523"/>
      <c r="BY805" s="246"/>
      <c r="BZ805" s="246"/>
      <c r="CA805" s="246"/>
      <c r="CB805" s="246"/>
      <c r="CC805" s="246"/>
      <c r="CD805" s="246"/>
      <c r="CE805" s="246"/>
      <c r="CF805" s="246"/>
      <c r="CG805" s="246"/>
      <c r="CH805" s="246"/>
      <c r="CI805" s="246"/>
      <c r="CJ805" s="246"/>
      <c r="CK805" s="246"/>
      <c r="CL805" s="246"/>
      <c r="CM805" s="248"/>
      <c r="CN805" s="523"/>
      <c r="CO805" s="562" t="str">
        <f t="shared" si="106"/>
        <v xml:space="preserve"> </v>
      </c>
      <c r="CP805" s="562" t="str">
        <f t="shared" si="110"/>
        <v xml:space="preserve"> </v>
      </c>
      <c r="CQ805" s="562" t="str">
        <f t="shared" si="111"/>
        <v xml:space="preserve"> </v>
      </c>
      <c r="CR805" s="562" t="str">
        <f t="shared" si="112"/>
        <v xml:space="preserve"> </v>
      </c>
      <c r="CS805" s="81"/>
      <c r="CT805" s="515"/>
    </row>
    <row r="806" spans="2:98" ht="12.75" x14ac:dyDescent="0.25">
      <c r="B806" s="147">
        <f>Demography!B805</f>
        <v>0</v>
      </c>
      <c r="C806" s="147">
        <f>Demography!C805</f>
        <v>0</v>
      </c>
      <c r="D806" s="148">
        <f>Demography!D805</f>
        <v>0</v>
      </c>
      <c r="E806" s="148">
        <f>Demography!E805</f>
        <v>0</v>
      </c>
      <c r="F806" s="148">
        <f>Demography!F805</f>
        <v>0</v>
      </c>
      <c r="G806" s="81"/>
      <c r="H806" s="256"/>
      <c r="I806" s="257"/>
      <c r="J806" s="257"/>
      <c r="K806" s="256"/>
      <c r="L806" s="240"/>
      <c r="M806" s="257"/>
      <c r="N806" s="256"/>
      <c r="O806" s="240"/>
      <c r="P806" s="261"/>
      <c r="Q806" s="261"/>
      <c r="R806" s="261"/>
      <c r="S806" s="261"/>
      <c r="T806" s="261"/>
      <c r="U806" s="522"/>
      <c r="V806" s="256"/>
      <c r="W806" s="238"/>
      <c r="X806" s="238"/>
      <c r="Y806" s="81"/>
      <c r="Z806" s="256"/>
      <c r="AA806" s="150"/>
      <c r="AB806" s="150"/>
      <c r="AC806" s="81"/>
      <c r="AD806" s="240"/>
      <c r="AE806" s="240"/>
      <c r="AF806" s="256"/>
      <c r="AG806" s="240"/>
      <c r="AH806" s="256"/>
      <c r="AI806" s="256"/>
      <c r="AJ806" s="256"/>
      <c r="AK806" s="245"/>
      <c r="AL806" s="245"/>
      <c r="AM806" s="245"/>
      <c r="AN806" s="245"/>
      <c r="AO806" s="245"/>
      <c r="AP806" s="523"/>
      <c r="AQ806" s="245"/>
      <c r="AR806" s="245"/>
      <c r="AS806" s="245"/>
      <c r="AT806" s="245"/>
      <c r="AU806" s="245"/>
      <c r="AV806" s="245"/>
      <c r="AW806" s="245"/>
      <c r="AX806" s="245"/>
      <c r="AY806" s="245"/>
      <c r="AZ806" s="245"/>
      <c r="BA806" s="245"/>
      <c r="BB806" s="245"/>
      <c r="BC806" s="245"/>
      <c r="BD806" s="245"/>
      <c r="BE806" s="247"/>
      <c r="BF806" s="523"/>
      <c r="BG806" s="561" t="str">
        <f t="shared" si="105"/>
        <v xml:space="preserve"> </v>
      </c>
      <c r="BH806" s="561" t="str">
        <f t="shared" si="107"/>
        <v xml:space="preserve"> </v>
      </c>
      <c r="BI806" s="561" t="str">
        <f t="shared" si="108"/>
        <v xml:space="preserve"> </v>
      </c>
      <c r="BJ806" s="561" t="str">
        <f t="shared" si="109"/>
        <v xml:space="preserve"> </v>
      </c>
      <c r="BK806" s="523"/>
      <c r="BL806" s="240"/>
      <c r="BM806" s="240"/>
      <c r="BN806" s="256"/>
      <c r="BO806" s="240"/>
      <c r="BP806" s="256"/>
      <c r="BQ806" s="256"/>
      <c r="BR806" s="256"/>
      <c r="BS806" s="245"/>
      <c r="BT806" s="245"/>
      <c r="BU806" s="245"/>
      <c r="BV806" s="245"/>
      <c r="BW806" s="245"/>
      <c r="BX806" s="523"/>
      <c r="BY806" s="245"/>
      <c r="BZ806" s="245"/>
      <c r="CA806" s="245"/>
      <c r="CB806" s="245"/>
      <c r="CC806" s="245"/>
      <c r="CD806" s="245"/>
      <c r="CE806" s="245"/>
      <c r="CF806" s="245"/>
      <c r="CG806" s="245"/>
      <c r="CH806" s="245"/>
      <c r="CI806" s="245"/>
      <c r="CJ806" s="245"/>
      <c r="CK806" s="245"/>
      <c r="CL806" s="245"/>
      <c r="CM806" s="247"/>
      <c r="CN806" s="523"/>
      <c r="CO806" s="561" t="str">
        <f t="shared" si="106"/>
        <v xml:space="preserve"> </v>
      </c>
      <c r="CP806" s="561" t="str">
        <f t="shared" si="110"/>
        <v xml:space="preserve"> </v>
      </c>
      <c r="CQ806" s="561" t="str">
        <f t="shared" si="111"/>
        <v xml:space="preserve"> </v>
      </c>
      <c r="CR806" s="561" t="str">
        <f t="shared" si="112"/>
        <v xml:space="preserve"> </v>
      </c>
      <c r="CS806" s="81"/>
      <c r="CT806" s="254"/>
    </row>
    <row r="807" spans="2:98" ht="12.75" x14ac:dyDescent="0.25">
      <c r="B807" s="361">
        <f>Demography!B806</f>
        <v>0</v>
      </c>
      <c r="C807" s="361">
        <f>Demography!C806</f>
        <v>0</v>
      </c>
      <c r="D807" s="362">
        <f>Demography!D806</f>
        <v>0</v>
      </c>
      <c r="E807" s="362">
        <f>Demography!E806</f>
        <v>0</v>
      </c>
      <c r="F807" s="362">
        <f>Demography!F806</f>
        <v>0</v>
      </c>
      <c r="G807" s="81"/>
      <c r="H807" s="241"/>
      <c r="I807" s="478"/>
      <c r="J807" s="478"/>
      <c r="K807" s="241"/>
      <c r="L807" s="242"/>
      <c r="M807" s="478"/>
      <c r="N807" s="241"/>
      <c r="O807" s="242"/>
      <c r="P807" s="243"/>
      <c r="Q807" s="243"/>
      <c r="R807" s="243"/>
      <c r="S807" s="243"/>
      <c r="T807" s="243"/>
      <c r="U807" s="524"/>
      <c r="V807" s="241"/>
      <c r="W807" s="415"/>
      <c r="X807" s="415"/>
      <c r="Y807" s="81"/>
      <c r="Z807" s="241"/>
      <c r="AA807" s="416"/>
      <c r="AB807" s="416"/>
      <c r="AC807" s="81"/>
      <c r="AD807" s="242"/>
      <c r="AE807" s="242"/>
      <c r="AF807" s="241"/>
      <c r="AG807" s="242"/>
      <c r="AH807" s="241"/>
      <c r="AI807" s="241"/>
      <c r="AJ807" s="241"/>
      <c r="AK807" s="246"/>
      <c r="AL807" s="246"/>
      <c r="AM807" s="246"/>
      <c r="AN807" s="246"/>
      <c r="AO807" s="246"/>
      <c r="AP807" s="523"/>
      <c r="AQ807" s="246"/>
      <c r="AR807" s="246"/>
      <c r="AS807" s="246"/>
      <c r="AT807" s="246"/>
      <c r="AU807" s="246"/>
      <c r="AV807" s="246"/>
      <c r="AW807" s="246"/>
      <c r="AX807" s="246"/>
      <c r="AY807" s="246"/>
      <c r="AZ807" s="246"/>
      <c r="BA807" s="246"/>
      <c r="BB807" s="246"/>
      <c r="BC807" s="246"/>
      <c r="BD807" s="246"/>
      <c r="BE807" s="248"/>
      <c r="BF807" s="523"/>
      <c r="BG807" s="562" t="str">
        <f t="shared" si="105"/>
        <v xml:space="preserve"> </v>
      </c>
      <c r="BH807" s="562" t="str">
        <f t="shared" si="107"/>
        <v xml:space="preserve"> </v>
      </c>
      <c r="BI807" s="562" t="str">
        <f t="shared" si="108"/>
        <v xml:space="preserve"> </v>
      </c>
      <c r="BJ807" s="562" t="str">
        <f t="shared" si="109"/>
        <v xml:space="preserve"> </v>
      </c>
      <c r="BK807" s="523"/>
      <c r="BL807" s="242"/>
      <c r="BM807" s="242"/>
      <c r="BN807" s="241"/>
      <c r="BO807" s="242"/>
      <c r="BP807" s="241"/>
      <c r="BQ807" s="241"/>
      <c r="BR807" s="241"/>
      <c r="BS807" s="246"/>
      <c r="BT807" s="246"/>
      <c r="BU807" s="246"/>
      <c r="BV807" s="246"/>
      <c r="BW807" s="246"/>
      <c r="BX807" s="523"/>
      <c r="BY807" s="246"/>
      <c r="BZ807" s="246"/>
      <c r="CA807" s="246"/>
      <c r="CB807" s="246"/>
      <c r="CC807" s="246"/>
      <c r="CD807" s="246"/>
      <c r="CE807" s="246"/>
      <c r="CF807" s="246"/>
      <c r="CG807" s="246"/>
      <c r="CH807" s="246"/>
      <c r="CI807" s="246"/>
      <c r="CJ807" s="246"/>
      <c r="CK807" s="246"/>
      <c r="CL807" s="246"/>
      <c r="CM807" s="248"/>
      <c r="CN807" s="523"/>
      <c r="CO807" s="562" t="str">
        <f t="shared" si="106"/>
        <v xml:space="preserve"> </v>
      </c>
      <c r="CP807" s="562" t="str">
        <f t="shared" si="110"/>
        <v xml:space="preserve"> </v>
      </c>
      <c r="CQ807" s="562" t="str">
        <f t="shared" si="111"/>
        <v xml:space="preserve"> </v>
      </c>
      <c r="CR807" s="562" t="str">
        <f t="shared" si="112"/>
        <v xml:space="preserve"> </v>
      </c>
      <c r="CS807" s="81"/>
      <c r="CT807" s="515"/>
    </row>
    <row r="808" spans="2:98" ht="12.75" x14ac:dyDescent="0.25">
      <c r="B808" s="147">
        <f>Demography!B807</f>
        <v>0</v>
      </c>
      <c r="C808" s="147">
        <f>Demography!C807</f>
        <v>0</v>
      </c>
      <c r="D808" s="148">
        <f>Demography!D807</f>
        <v>0</v>
      </c>
      <c r="E808" s="148">
        <f>Demography!E807</f>
        <v>0</v>
      </c>
      <c r="F808" s="148">
        <f>Demography!F807</f>
        <v>0</v>
      </c>
      <c r="G808" s="81"/>
      <c r="H808" s="256"/>
      <c r="I808" s="257"/>
      <c r="J808" s="257"/>
      <c r="K808" s="256"/>
      <c r="L808" s="240"/>
      <c r="M808" s="257"/>
      <c r="N808" s="256"/>
      <c r="O808" s="240"/>
      <c r="P808" s="261"/>
      <c r="Q808" s="261"/>
      <c r="R808" s="261"/>
      <c r="S808" s="261"/>
      <c r="T808" s="261"/>
      <c r="U808" s="522"/>
      <c r="V808" s="256"/>
      <c r="W808" s="238"/>
      <c r="X808" s="238"/>
      <c r="Y808" s="81"/>
      <c r="Z808" s="256"/>
      <c r="AA808" s="150"/>
      <c r="AB808" s="150"/>
      <c r="AC808" s="81"/>
      <c r="AD808" s="240"/>
      <c r="AE808" s="240"/>
      <c r="AF808" s="256"/>
      <c r="AG808" s="240"/>
      <c r="AH808" s="256"/>
      <c r="AI808" s="256"/>
      <c r="AJ808" s="256"/>
      <c r="AK808" s="245"/>
      <c r="AL808" s="245"/>
      <c r="AM808" s="245"/>
      <c r="AN808" s="245"/>
      <c r="AO808" s="245"/>
      <c r="AP808" s="523"/>
      <c r="AQ808" s="245"/>
      <c r="AR808" s="245"/>
      <c r="AS808" s="245"/>
      <c r="AT808" s="245"/>
      <c r="AU808" s="245"/>
      <c r="AV808" s="245"/>
      <c r="AW808" s="245"/>
      <c r="AX808" s="245"/>
      <c r="AY808" s="245"/>
      <c r="AZ808" s="245"/>
      <c r="BA808" s="245"/>
      <c r="BB808" s="245"/>
      <c r="BC808" s="245"/>
      <c r="BD808" s="245"/>
      <c r="BE808" s="247"/>
      <c r="BF808" s="523"/>
      <c r="BG808" s="561" t="str">
        <f t="shared" si="105"/>
        <v xml:space="preserve"> </v>
      </c>
      <c r="BH808" s="561" t="str">
        <f t="shared" si="107"/>
        <v xml:space="preserve"> </v>
      </c>
      <c r="BI808" s="561" t="str">
        <f t="shared" si="108"/>
        <v xml:space="preserve"> </v>
      </c>
      <c r="BJ808" s="561" t="str">
        <f t="shared" si="109"/>
        <v xml:space="preserve"> </v>
      </c>
      <c r="BK808" s="523"/>
      <c r="BL808" s="240"/>
      <c r="BM808" s="240"/>
      <c r="BN808" s="256"/>
      <c r="BO808" s="240"/>
      <c r="BP808" s="256"/>
      <c r="BQ808" s="256"/>
      <c r="BR808" s="256"/>
      <c r="BS808" s="245"/>
      <c r="BT808" s="245"/>
      <c r="BU808" s="245"/>
      <c r="BV808" s="245"/>
      <c r="BW808" s="245"/>
      <c r="BX808" s="523"/>
      <c r="BY808" s="245"/>
      <c r="BZ808" s="245"/>
      <c r="CA808" s="245"/>
      <c r="CB808" s="245"/>
      <c r="CC808" s="245"/>
      <c r="CD808" s="245"/>
      <c r="CE808" s="245"/>
      <c r="CF808" s="245"/>
      <c r="CG808" s="245"/>
      <c r="CH808" s="245"/>
      <c r="CI808" s="245"/>
      <c r="CJ808" s="245"/>
      <c r="CK808" s="245"/>
      <c r="CL808" s="245"/>
      <c r="CM808" s="247"/>
      <c r="CN808" s="523"/>
      <c r="CO808" s="561" t="str">
        <f t="shared" si="106"/>
        <v xml:space="preserve"> </v>
      </c>
      <c r="CP808" s="561" t="str">
        <f t="shared" si="110"/>
        <v xml:space="preserve"> </v>
      </c>
      <c r="CQ808" s="561" t="str">
        <f t="shared" si="111"/>
        <v xml:space="preserve"> </v>
      </c>
      <c r="CR808" s="561" t="str">
        <f t="shared" si="112"/>
        <v xml:space="preserve"> </v>
      </c>
      <c r="CS808" s="81"/>
      <c r="CT808" s="254"/>
    </row>
    <row r="809" spans="2:98" ht="12.75" x14ac:dyDescent="0.25">
      <c r="B809" s="361">
        <f>Demography!B808</f>
        <v>0</v>
      </c>
      <c r="C809" s="361">
        <f>Demography!C808</f>
        <v>0</v>
      </c>
      <c r="D809" s="362">
        <f>Demography!D808</f>
        <v>0</v>
      </c>
      <c r="E809" s="362">
        <f>Demography!E808</f>
        <v>0</v>
      </c>
      <c r="F809" s="362">
        <f>Demography!F808</f>
        <v>0</v>
      </c>
      <c r="G809" s="81"/>
      <c r="H809" s="241"/>
      <c r="I809" s="478"/>
      <c r="J809" s="478"/>
      <c r="K809" s="241"/>
      <c r="L809" s="242"/>
      <c r="M809" s="478"/>
      <c r="N809" s="241"/>
      <c r="O809" s="242"/>
      <c r="P809" s="243"/>
      <c r="Q809" s="243"/>
      <c r="R809" s="243"/>
      <c r="S809" s="243"/>
      <c r="T809" s="243"/>
      <c r="U809" s="524"/>
      <c r="V809" s="241"/>
      <c r="W809" s="415"/>
      <c r="X809" s="415"/>
      <c r="Y809" s="81"/>
      <c r="Z809" s="241"/>
      <c r="AA809" s="416"/>
      <c r="AB809" s="416"/>
      <c r="AC809" s="81"/>
      <c r="AD809" s="242"/>
      <c r="AE809" s="242"/>
      <c r="AF809" s="241"/>
      <c r="AG809" s="242"/>
      <c r="AH809" s="241"/>
      <c r="AI809" s="241"/>
      <c r="AJ809" s="241"/>
      <c r="AK809" s="246"/>
      <c r="AL809" s="246"/>
      <c r="AM809" s="246"/>
      <c r="AN809" s="246"/>
      <c r="AO809" s="246"/>
      <c r="AP809" s="523"/>
      <c r="AQ809" s="246"/>
      <c r="AR809" s="246"/>
      <c r="AS809" s="246"/>
      <c r="AT809" s="246"/>
      <c r="AU809" s="246"/>
      <c r="AV809" s="246"/>
      <c r="AW809" s="246"/>
      <c r="AX809" s="246"/>
      <c r="AY809" s="246"/>
      <c r="AZ809" s="246"/>
      <c r="BA809" s="246"/>
      <c r="BB809" s="246"/>
      <c r="BC809" s="246"/>
      <c r="BD809" s="246"/>
      <c r="BE809" s="248"/>
      <c r="BF809" s="523"/>
      <c r="BG809" s="562" t="str">
        <f t="shared" si="105"/>
        <v xml:space="preserve"> </v>
      </c>
      <c r="BH809" s="562" t="str">
        <f t="shared" si="107"/>
        <v xml:space="preserve"> </v>
      </c>
      <c r="BI809" s="562" t="str">
        <f t="shared" si="108"/>
        <v xml:space="preserve"> </v>
      </c>
      <c r="BJ809" s="562" t="str">
        <f t="shared" si="109"/>
        <v xml:space="preserve"> </v>
      </c>
      <c r="BK809" s="523"/>
      <c r="BL809" s="242"/>
      <c r="BM809" s="242"/>
      <c r="BN809" s="241"/>
      <c r="BO809" s="242"/>
      <c r="BP809" s="241"/>
      <c r="BQ809" s="241"/>
      <c r="BR809" s="241"/>
      <c r="BS809" s="246"/>
      <c r="BT809" s="246"/>
      <c r="BU809" s="246"/>
      <c r="BV809" s="246"/>
      <c r="BW809" s="246"/>
      <c r="BX809" s="523"/>
      <c r="BY809" s="246"/>
      <c r="BZ809" s="246"/>
      <c r="CA809" s="246"/>
      <c r="CB809" s="246"/>
      <c r="CC809" s="246"/>
      <c r="CD809" s="246"/>
      <c r="CE809" s="246"/>
      <c r="CF809" s="246"/>
      <c r="CG809" s="246"/>
      <c r="CH809" s="246"/>
      <c r="CI809" s="246"/>
      <c r="CJ809" s="246"/>
      <c r="CK809" s="246"/>
      <c r="CL809" s="246"/>
      <c r="CM809" s="248"/>
      <c r="CN809" s="523"/>
      <c r="CO809" s="562" t="str">
        <f t="shared" si="106"/>
        <v xml:space="preserve"> </v>
      </c>
      <c r="CP809" s="562" t="str">
        <f t="shared" si="110"/>
        <v xml:space="preserve"> </v>
      </c>
      <c r="CQ809" s="562" t="str">
        <f t="shared" si="111"/>
        <v xml:space="preserve"> </v>
      </c>
      <c r="CR809" s="562" t="str">
        <f t="shared" si="112"/>
        <v xml:space="preserve"> </v>
      </c>
      <c r="CS809" s="81"/>
      <c r="CT809" s="515"/>
    </row>
    <row r="810" spans="2:98" ht="12.75" x14ac:dyDescent="0.25">
      <c r="B810" s="147">
        <f>Demography!B809</f>
        <v>0</v>
      </c>
      <c r="C810" s="147">
        <f>Demography!C809</f>
        <v>0</v>
      </c>
      <c r="D810" s="148">
        <f>Demography!D809</f>
        <v>0</v>
      </c>
      <c r="E810" s="148">
        <f>Demography!E809</f>
        <v>0</v>
      </c>
      <c r="F810" s="148">
        <f>Demography!F809</f>
        <v>0</v>
      </c>
      <c r="G810" s="81"/>
      <c r="H810" s="256"/>
      <c r="I810" s="257"/>
      <c r="J810" s="257"/>
      <c r="K810" s="256"/>
      <c r="L810" s="240"/>
      <c r="M810" s="257"/>
      <c r="N810" s="256"/>
      <c r="O810" s="240"/>
      <c r="P810" s="261"/>
      <c r="Q810" s="261"/>
      <c r="R810" s="261"/>
      <c r="S810" s="261"/>
      <c r="T810" s="261"/>
      <c r="U810" s="522"/>
      <c r="V810" s="256"/>
      <c r="W810" s="238"/>
      <c r="X810" s="238"/>
      <c r="Y810" s="81"/>
      <c r="Z810" s="256"/>
      <c r="AA810" s="150"/>
      <c r="AB810" s="150"/>
      <c r="AC810" s="81"/>
      <c r="AD810" s="240"/>
      <c r="AE810" s="240"/>
      <c r="AF810" s="256"/>
      <c r="AG810" s="240"/>
      <c r="AH810" s="256"/>
      <c r="AI810" s="256"/>
      <c r="AJ810" s="256"/>
      <c r="AK810" s="245"/>
      <c r="AL810" s="245"/>
      <c r="AM810" s="245"/>
      <c r="AN810" s="245"/>
      <c r="AO810" s="245"/>
      <c r="AP810" s="523"/>
      <c r="AQ810" s="245"/>
      <c r="AR810" s="245"/>
      <c r="AS810" s="245"/>
      <c r="AT810" s="245"/>
      <c r="AU810" s="245"/>
      <c r="AV810" s="245"/>
      <c r="AW810" s="245"/>
      <c r="AX810" s="245"/>
      <c r="AY810" s="245"/>
      <c r="AZ810" s="245"/>
      <c r="BA810" s="245"/>
      <c r="BB810" s="245"/>
      <c r="BC810" s="245"/>
      <c r="BD810" s="245"/>
      <c r="BE810" s="247"/>
      <c r="BF810" s="523"/>
      <c r="BG810" s="561" t="str">
        <f t="shared" si="105"/>
        <v xml:space="preserve"> </v>
      </c>
      <c r="BH810" s="561" t="str">
        <f t="shared" si="107"/>
        <v xml:space="preserve"> </v>
      </c>
      <c r="BI810" s="561" t="str">
        <f t="shared" si="108"/>
        <v xml:space="preserve"> </v>
      </c>
      <c r="BJ810" s="561" t="str">
        <f t="shared" si="109"/>
        <v xml:space="preserve"> </v>
      </c>
      <c r="BK810" s="523"/>
      <c r="BL810" s="240"/>
      <c r="BM810" s="240"/>
      <c r="BN810" s="256"/>
      <c r="BO810" s="240"/>
      <c r="BP810" s="256"/>
      <c r="BQ810" s="256"/>
      <c r="BR810" s="256"/>
      <c r="BS810" s="245"/>
      <c r="BT810" s="245"/>
      <c r="BU810" s="245"/>
      <c r="BV810" s="245"/>
      <c r="BW810" s="245"/>
      <c r="BX810" s="523"/>
      <c r="BY810" s="245"/>
      <c r="BZ810" s="245"/>
      <c r="CA810" s="245"/>
      <c r="CB810" s="245"/>
      <c r="CC810" s="245"/>
      <c r="CD810" s="245"/>
      <c r="CE810" s="245"/>
      <c r="CF810" s="245"/>
      <c r="CG810" s="245"/>
      <c r="CH810" s="245"/>
      <c r="CI810" s="245"/>
      <c r="CJ810" s="245"/>
      <c r="CK810" s="245"/>
      <c r="CL810" s="245"/>
      <c r="CM810" s="247"/>
      <c r="CN810" s="523"/>
      <c r="CO810" s="561" t="str">
        <f t="shared" si="106"/>
        <v xml:space="preserve"> </v>
      </c>
      <c r="CP810" s="561" t="str">
        <f t="shared" si="110"/>
        <v xml:space="preserve"> </v>
      </c>
      <c r="CQ810" s="561" t="str">
        <f t="shared" si="111"/>
        <v xml:space="preserve"> </v>
      </c>
      <c r="CR810" s="561" t="str">
        <f t="shared" si="112"/>
        <v xml:space="preserve"> </v>
      </c>
      <c r="CS810" s="81"/>
      <c r="CT810" s="254"/>
    </row>
    <row r="811" spans="2:98" ht="12.75" x14ac:dyDescent="0.25">
      <c r="B811" s="361">
        <f>Demography!B810</f>
        <v>0</v>
      </c>
      <c r="C811" s="361">
        <f>Demography!C810</f>
        <v>0</v>
      </c>
      <c r="D811" s="362">
        <f>Demography!D810</f>
        <v>0</v>
      </c>
      <c r="E811" s="362">
        <f>Demography!E810</f>
        <v>0</v>
      </c>
      <c r="F811" s="362">
        <f>Demography!F810</f>
        <v>0</v>
      </c>
      <c r="G811" s="81"/>
      <c r="H811" s="241"/>
      <c r="I811" s="478"/>
      <c r="J811" s="478"/>
      <c r="K811" s="241"/>
      <c r="L811" s="242"/>
      <c r="M811" s="478"/>
      <c r="N811" s="241"/>
      <c r="O811" s="242"/>
      <c r="P811" s="243"/>
      <c r="Q811" s="243"/>
      <c r="R811" s="243"/>
      <c r="S811" s="243"/>
      <c r="T811" s="243"/>
      <c r="U811" s="524"/>
      <c r="V811" s="241"/>
      <c r="W811" s="415"/>
      <c r="X811" s="415"/>
      <c r="Y811" s="81"/>
      <c r="Z811" s="241"/>
      <c r="AA811" s="416"/>
      <c r="AB811" s="416"/>
      <c r="AC811" s="81"/>
      <c r="AD811" s="242"/>
      <c r="AE811" s="242"/>
      <c r="AF811" s="241"/>
      <c r="AG811" s="242"/>
      <c r="AH811" s="241"/>
      <c r="AI811" s="241"/>
      <c r="AJ811" s="241"/>
      <c r="AK811" s="246"/>
      <c r="AL811" s="246"/>
      <c r="AM811" s="246"/>
      <c r="AN811" s="246"/>
      <c r="AO811" s="246"/>
      <c r="AP811" s="523"/>
      <c r="AQ811" s="246"/>
      <c r="AR811" s="246"/>
      <c r="AS811" s="246"/>
      <c r="AT811" s="246"/>
      <c r="AU811" s="246"/>
      <c r="AV811" s="246"/>
      <c r="AW811" s="246"/>
      <c r="AX811" s="246"/>
      <c r="AY811" s="246"/>
      <c r="AZ811" s="246"/>
      <c r="BA811" s="246"/>
      <c r="BB811" s="246"/>
      <c r="BC811" s="246"/>
      <c r="BD811" s="246"/>
      <c r="BE811" s="248"/>
      <c r="BF811" s="523"/>
      <c r="BG811" s="562" t="str">
        <f t="shared" si="105"/>
        <v xml:space="preserve"> </v>
      </c>
      <c r="BH811" s="562" t="str">
        <f t="shared" si="107"/>
        <v xml:space="preserve"> </v>
      </c>
      <c r="BI811" s="562" t="str">
        <f t="shared" si="108"/>
        <v xml:space="preserve"> </v>
      </c>
      <c r="BJ811" s="562" t="str">
        <f t="shared" si="109"/>
        <v xml:space="preserve"> </v>
      </c>
      <c r="BK811" s="523"/>
      <c r="BL811" s="242"/>
      <c r="BM811" s="242"/>
      <c r="BN811" s="241"/>
      <c r="BO811" s="242"/>
      <c r="BP811" s="241"/>
      <c r="BQ811" s="241"/>
      <c r="BR811" s="241"/>
      <c r="BS811" s="246"/>
      <c r="BT811" s="246"/>
      <c r="BU811" s="246"/>
      <c r="BV811" s="246"/>
      <c r="BW811" s="246"/>
      <c r="BX811" s="523"/>
      <c r="BY811" s="246"/>
      <c r="BZ811" s="246"/>
      <c r="CA811" s="246"/>
      <c r="CB811" s="246"/>
      <c r="CC811" s="246"/>
      <c r="CD811" s="246"/>
      <c r="CE811" s="246"/>
      <c r="CF811" s="246"/>
      <c r="CG811" s="246"/>
      <c r="CH811" s="246"/>
      <c r="CI811" s="246"/>
      <c r="CJ811" s="246"/>
      <c r="CK811" s="246"/>
      <c r="CL811" s="246"/>
      <c r="CM811" s="248"/>
      <c r="CN811" s="523"/>
      <c r="CO811" s="562" t="str">
        <f t="shared" si="106"/>
        <v xml:space="preserve"> </v>
      </c>
      <c r="CP811" s="562" t="str">
        <f t="shared" si="110"/>
        <v xml:space="preserve"> </v>
      </c>
      <c r="CQ811" s="562" t="str">
        <f t="shared" si="111"/>
        <v xml:space="preserve"> </v>
      </c>
      <c r="CR811" s="562" t="str">
        <f t="shared" si="112"/>
        <v xml:space="preserve"> </v>
      </c>
      <c r="CS811" s="81"/>
      <c r="CT811" s="515"/>
    </row>
    <row r="812" spans="2:98" ht="12.75" x14ac:dyDescent="0.25">
      <c r="B812" s="147">
        <f>Demography!B811</f>
        <v>0</v>
      </c>
      <c r="C812" s="147">
        <f>Demography!C811</f>
        <v>0</v>
      </c>
      <c r="D812" s="148">
        <f>Demography!D811</f>
        <v>0</v>
      </c>
      <c r="E812" s="148">
        <f>Demography!E811</f>
        <v>0</v>
      </c>
      <c r="F812" s="148">
        <f>Demography!F811</f>
        <v>0</v>
      </c>
      <c r="G812" s="81"/>
      <c r="H812" s="256"/>
      <c r="I812" s="257"/>
      <c r="J812" s="257"/>
      <c r="K812" s="256"/>
      <c r="L812" s="240"/>
      <c r="M812" s="257"/>
      <c r="N812" s="256"/>
      <c r="O812" s="240"/>
      <c r="P812" s="261"/>
      <c r="Q812" s="261"/>
      <c r="R812" s="261"/>
      <c r="S812" s="261"/>
      <c r="T812" s="261"/>
      <c r="U812" s="522"/>
      <c r="V812" s="256"/>
      <c r="W812" s="238"/>
      <c r="X812" s="238"/>
      <c r="Y812" s="81"/>
      <c r="Z812" s="256"/>
      <c r="AA812" s="150"/>
      <c r="AB812" s="150"/>
      <c r="AC812" s="81"/>
      <c r="AD812" s="240"/>
      <c r="AE812" s="240"/>
      <c r="AF812" s="256"/>
      <c r="AG812" s="240"/>
      <c r="AH812" s="256"/>
      <c r="AI812" s="256"/>
      <c r="AJ812" s="256"/>
      <c r="AK812" s="245"/>
      <c r="AL812" s="245"/>
      <c r="AM812" s="245"/>
      <c r="AN812" s="245"/>
      <c r="AO812" s="245"/>
      <c r="AP812" s="523"/>
      <c r="AQ812" s="245"/>
      <c r="AR812" s="245"/>
      <c r="AS812" s="245"/>
      <c r="AT812" s="245"/>
      <c r="AU812" s="245"/>
      <c r="AV812" s="245"/>
      <c r="AW812" s="245"/>
      <c r="AX812" s="245"/>
      <c r="AY812" s="245"/>
      <c r="AZ812" s="245"/>
      <c r="BA812" s="245"/>
      <c r="BB812" s="245"/>
      <c r="BC812" s="245"/>
      <c r="BD812" s="245"/>
      <c r="BE812" s="247"/>
      <c r="BF812" s="523"/>
      <c r="BG812" s="561" t="str">
        <f t="shared" si="105"/>
        <v xml:space="preserve"> </v>
      </c>
      <c r="BH812" s="561" t="str">
        <f t="shared" si="107"/>
        <v xml:space="preserve"> </v>
      </c>
      <c r="BI812" s="561" t="str">
        <f t="shared" si="108"/>
        <v xml:space="preserve"> </v>
      </c>
      <c r="BJ812" s="561" t="str">
        <f t="shared" si="109"/>
        <v xml:space="preserve"> </v>
      </c>
      <c r="BK812" s="523"/>
      <c r="BL812" s="240"/>
      <c r="BM812" s="240"/>
      <c r="BN812" s="256"/>
      <c r="BO812" s="240"/>
      <c r="BP812" s="256"/>
      <c r="BQ812" s="256"/>
      <c r="BR812" s="256"/>
      <c r="BS812" s="245"/>
      <c r="BT812" s="245"/>
      <c r="BU812" s="245"/>
      <c r="BV812" s="245"/>
      <c r="BW812" s="245"/>
      <c r="BX812" s="523"/>
      <c r="BY812" s="245"/>
      <c r="BZ812" s="245"/>
      <c r="CA812" s="245"/>
      <c r="CB812" s="245"/>
      <c r="CC812" s="245"/>
      <c r="CD812" s="245"/>
      <c r="CE812" s="245"/>
      <c r="CF812" s="245"/>
      <c r="CG812" s="245"/>
      <c r="CH812" s="245"/>
      <c r="CI812" s="245"/>
      <c r="CJ812" s="245"/>
      <c r="CK812" s="245"/>
      <c r="CL812" s="245"/>
      <c r="CM812" s="247"/>
      <c r="CN812" s="523"/>
      <c r="CO812" s="561" t="str">
        <f t="shared" si="106"/>
        <v xml:space="preserve"> </v>
      </c>
      <c r="CP812" s="561" t="str">
        <f t="shared" si="110"/>
        <v xml:space="preserve"> </v>
      </c>
      <c r="CQ812" s="561" t="str">
        <f t="shared" si="111"/>
        <v xml:space="preserve"> </v>
      </c>
      <c r="CR812" s="561" t="str">
        <f t="shared" si="112"/>
        <v xml:space="preserve"> </v>
      </c>
      <c r="CS812" s="81"/>
      <c r="CT812" s="254"/>
    </row>
    <row r="813" spans="2:98" ht="12.75" x14ac:dyDescent="0.25">
      <c r="B813" s="361">
        <f>Demography!B812</f>
        <v>0</v>
      </c>
      <c r="C813" s="361">
        <f>Demography!C812</f>
        <v>0</v>
      </c>
      <c r="D813" s="362">
        <f>Demography!D812</f>
        <v>0</v>
      </c>
      <c r="E813" s="362">
        <f>Demography!E812</f>
        <v>0</v>
      </c>
      <c r="F813" s="362">
        <f>Demography!F812</f>
        <v>0</v>
      </c>
      <c r="G813" s="81"/>
      <c r="H813" s="241"/>
      <c r="I813" s="478"/>
      <c r="J813" s="478"/>
      <c r="K813" s="241"/>
      <c r="L813" s="242"/>
      <c r="M813" s="478"/>
      <c r="N813" s="241"/>
      <c r="O813" s="242"/>
      <c r="P813" s="243"/>
      <c r="Q813" s="243"/>
      <c r="R813" s="243"/>
      <c r="S813" s="243"/>
      <c r="T813" s="243"/>
      <c r="U813" s="524"/>
      <c r="V813" s="241"/>
      <c r="W813" s="415"/>
      <c r="X813" s="415"/>
      <c r="Y813" s="81"/>
      <c r="Z813" s="241"/>
      <c r="AA813" s="416"/>
      <c r="AB813" s="416"/>
      <c r="AC813" s="81"/>
      <c r="AD813" s="242"/>
      <c r="AE813" s="242"/>
      <c r="AF813" s="241"/>
      <c r="AG813" s="242"/>
      <c r="AH813" s="241"/>
      <c r="AI813" s="241"/>
      <c r="AJ813" s="241"/>
      <c r="AK813" s="246"/>
      <c r="AL813" s="246"/>
      <c r="AM813" s="246"/>
      <c r="AN813" s="246"/>
      <c r="AO813" s="246"/>
      <c r="AP813" s="523"/>
      <c r="AQ813" s="246"/>
      <c r="AR813" s="246"/>
      <c r="AS813" s="246"/>
      <c r="AT813" s="246"/>
      <c r="AU813" s="246"/>
      <c r="AV813" s="246"/>
      <c r="AW813" s="246"/>
      <c r="AX813" s="246"/>
      <c r="AY813" s="246"/>
      <c r="AZ813" s="246"/>
      <c r="BA813" s="246"/>
      <c r="BB813" s="246"/>
      <c r="BC813" s="246"/>
      <c r="BD813" s="246"/>
      <c r="BE813" s="248"/>
      <c r="BF813" s="523"/>
      <c r="BG813" s="562" t="str">
        <f t="shared" si="105"/>
        <v xml:space="preserve"> </v>
      </c>
      <c r="BH813" s="562" t="str">
        <f t="shared" si="107"/>
        <v xml:space="preserve"> </v>
      </c>
      <c r="BI813" s="562" t="str">
        <f t="shared" si="108"/>
        <v xml:space="preserve"> </v>
      </c>
      <c r="BJ813" s="562" t="str">
        <f t="shared" si="109"/>
        <v xml:space="preserve"> </v>
      </c>
      <c r="BK813" s="523"/>
      <c r="BL813" s="242"/>
      <c r="BM813" s="242"/>
      <c r="BN813" s="241"/>
      <c r="BO813" s="242"/>
      <c r="BP813" s="241"/>
      <c r="BQ813" s="241"/>
      <c r="BR813" s="241"/>
      <c r="BS813" s="246"/>
      <c r="BT813" s="246"/>
      <c r="BU813" s="246"/>
      <c r="BV813" s="246"/>
      <c r="BW813" s="246"/>
      <c r="BX813" s="523"/>
      <c r="BY813" s="246"/>
      <c r="BZ813" s="246"/>
      <c r="CA813" s="246"/>
      <c r="CB813" s="246"/>
      <c r="CC813" s="246"/>
      <c r="CD813" s="246"/>
      <c r="CE813" s="246"/>
      <c r="CF813" s="246"/>
      <c r="CG813" s="246"/>
      <c r="CH813" s="246"/>
      <c r="CI813" s="246"/>
      <c r="CJ813" s="246"/>
      <c r="CK813" s="246"/>
      <c r="CL813" s="246"/>
      <c r="CM813" s="248"/>
      <c r="CN813" s="523"/>
      <c r="CO813" s="562" t="str">
        <f t="shared" si="106"/>
        <v xml:space="preserve"> </v>
      </c>
      <c r="CP813" s="562" t="str">
        <f t="shared" si="110"/>
        <v xml:space="preserve"> </v>
      </c>
      <c r="CQ813" s="562" t="str">
        <f t="shared" si="111"/>
        <v xml:space="preserve"> </v>
      </c>
      <c r="CR813" s="562" t="str">
        <f t="shared" si="112"/>
        <v xml:space="preserve"> </v>
      </c>
      <c r="CS813" s="81"/>
      <c r="CT813" s="515"/>
    </row>
    <row r="814" spans="2:98" ht="12.75" x14ac:dyDescent="0.25">
      <c r="B814" s="147">
        <f>Demography!B813</f>
        <v>0</v>
      </c>
      <c r="C814" s="147">
        <f>Demography!C813</f>
        <v>0</v>
      </c>
      <c r="D814" s="148">
        <f>Demography!D813</f>
        <v>0</v>
      </c>
      <c r="E814" s="148">
        <f>Demography!E813</f>
        <v>0</v>
      </c>
      <c r="F814" s="148">
        <f>Demography!F813</f>
        <v>0</v>
      </c>
      <c r="G814" s="81"/>
      <c r="H814" s="256"/>
      <c r="I814" s="257"/>
      <c r="J814" s="257"/>
      <c r="K814" s="256"/>
      <c r="L814" s="240"/>
      <c r="M814" s="257"/>
      <c r="N814" s="256"/>
      <c r="O814" s="240"/>
      <c r="P814" s="261"/>
      <c r="Q814" s="261"/>
      <c r="R814" s="261"/>
      <c r="S814" s="261"/>
      <c r="T814" s="261"/>
      <c r="U814" s="522"/>
      <c r="V814" s="256"/>
      <c r="W814" s="238"/>
      <c r="X814" s="238"/>
      <c r="Y814" s="81"/>
      <c r="Z814" s="256"/>
      <c r="AA814" s="150"/>
      <c r="AB814" s="150"/>
      <c r="AC814" s="81"/>
      <c r="AD814" s="240"/>
      <c r="AE814" s="240"/>
      <c r="AF814" s="256"/>
      <c r="AG814" s="240"/>
      <c r="AH814" s="256"/>
      <c r="AI814" s="256"/>
      <c r="AJ814" s="256"/>
      <c r="AK814" s="245"/>
      <c r="AL814" s="245"/>
      <c r="AM814" s="245"/>
      <c r="AN814" s="245"/>
      <c r="AO814" s="245"/>
      <c r="AP814" s="523"/>
      <c r="AQ814" s="245"/>
      <c r="AR814" s="245"/>
      <c r="AS814" s="245"/>
      <c r="AT814" s="245"/>
      <c r="AU814" s="245"/>
      <c r="AV814" s="245"/>
      <c r="AW814" s="245"/>
      <c r="AX814" s="245"/>
      <c r="AY814" s="245"/>
      <c r="AZ814" s="245"/>
      <c r="BA814" s="245"/>
      <c r="BB814" s="245"/>
      <c r="BC814" s="245"/>
      <c r="BD814" s="245"/>
      <c r="BE814" s="247"/>
      <c r="BF814" s="523"/>
      <c r="BG814" s="561" t="str">
        <f t="shared" si="105"/>
        <v xml:space="preserve"> </v>
      </c>
      <c r="BH814" s="561" t="str">
        <f t="shared" si="107"/>
        <v xml:space="preserve"> </v>
      </c>
      <c r="BI814" s="561" t="str">
        <f t="shared" si="108"/>
        <v xml:space="preserve"> </v>
      </c>
      <c r="BJ814" s="561" t="str">
        <f t="shared" si="109"/>
        <v xml:space="preserve"> </v>
      </c>
      <c r="BK814" s="523"/>
      <c r="BL814" s="240"/>
      <c r="BM814" s="240"/>
      <c r="BN814" s="256"/>
      <c r="BO814" s="240"/>
      <c r="BP814" s="256"/>
      <c r="BQ814" s="256"/>
      <c r="BR814" s="256"/>
      <c r="BS814" s="245"/>
      <c r="BT814" s="245"/>
      <c r="BU814" s="245"/>
      <c r="BV814" s="245"/>
      <c r="BW814" s="245"/>
      <c r="BX814" s="523"/>
      <c r="BY814" s="245"/>
      <c r="BZ814" s="245"/>
      <c r="CA814" s="245"/>
      <c r="CB814" s="245"/>
      <c r="CC814" s="245"/>
      <c r="CD814" s="245"/>
      <c r="CE814" s="245"/>
      <c r="CF814" s="245"/>
      <c r="CG814" s="245"/>
      <c r="CH814" s="245"/>
      <c r="CI814" s="245"/>
      <c r="CJ814" s="245"/>
      <c r="CK814" s="245"/>
      <c r="CL814" s="245"/>
      <c r="CM814" s="247"/>
      <c r="CN814" s="523"/>
      <c r="CO814" s="561" t="str">
        <f t="shared" si="106"/>
        <v xml:space="preserve"> </v>
      </c>
      <c r="CP814" s="561" t="str">
        <f t="shared" si="110"/>
        <v xml:space="preserve"> </v>
      </c>
      <c r="CQ814" s="561" t="str">
        <f t="shared" si="111"/>
        <v xml:space="preserve"> </v>
      </c>
      <c r="CR814" s="561" t="str">
        <f t="shared" si="112"/>
        <v xml:space="preserve"> </v>
      </c>
      <c r="CS814" s="81"/>
      <c r="CT814" s="254"/>
    </row>
    <row r="815" spans="2:98" ht="12.75" x14ac:dyDescent="0.25">
      <c r="B815" s="361">
        <f>Demography!B814</f>
        <v>0</v>
      </c>
      <c r="C815" s="361">
        <f>Demography!C814</f>
        <v>0</v>
      </c>
      <c r="D815" s="362">
        <f>Demography!D814</f>
        <v>0</v>
      </c>
      <c r="E815" s="362">
        <f>Demography!E814</f>
        <v>0</v>
      </c>
      <c r="F815" s="362">
        <f>Demography!F814</f>
        <v>0</v>
      </c>
      <c r="G815" s="81"/>
      <c r="H815" s="241"/>
      <c r="I815" s="478"/>
      <c r="J815" s="478"/>
      <c r="K815" s="241"/>
      <c r="L815" s="242"/>
      <c r="M815" s="478"/>
      <c r="N815" s="241"/>
      <c r="O815" s="242"/>
      <c r="P815" s="243"/>
      <c r="Q815" s="243"/>
      <c r="R815" s="243"/>
      <c r="S815" s="243"/>
      <c r="T815" s="243"/>
      <c r="U815" s="524"/>
      <c r="V815" s="241"/>
      <c r="W815" s="415"/>
      <c r="X815" s="415"/>
      <c r="Y815" s="81"/>
      <c r="Z815" s="241"/>
      <c r="AA815" s="416"/>
      <c r="AB815" s="416"/>
      <c r="AC815" s="81"/>
      <c r="AD815" s="242"/>
      <c r="AE815" s="242"/>
      <c r="AF815" s="241"/>
      <c r="AG815" s="242"/>
      <c r="AH815" s="241"/>
      <c r="AI815" s="241"/>
      <c r="AJ815" s="241"/>
      <c r="AK815" s="246"/>
      <c r="AL815" s="246"/>
      <c r="AM815" s="246"/>
      <c r="AN815" s="246"/>
      <c r="AO815" s="246"/>
      <c r="AP815" s="523"/>
      <c r="AQ815" s="246"/>
      <c r="AR815" s="246"/>
      <c r="AS815" s="246"/>
      <c r="AT815" s="246"/>
      <c r="AU815" s="246"/>
      <c r="AV815" s="246"/>
      <c r="AW815" s="246"/>
      <c r="AX815" s="246"/>
      <c r="AY815" s="246"/>
      <c r="AZ815" s="246"/>
      <c r="BA815" s="246"/>
      <c r="BB815" s="246"/>
      <c r="BC815" s="246"/>
      <c r="BD815" s="246"/>
      <c r="BE815" s="248"/>
      <c r="BF815" s="523"/>
      <c r="BG815" s="562" t="str">
        <f t="shared" si="105"/>
        <v xml:space="preserve"> </v>
      </c>
      <c r="BH815" s="562" t="str">
        <f t="shared" si="107"/>
        <v xml:space="preserve"> </v>
      </c>
      <c r="BI815" s="562" t="str">
        <f t="shared" si="108"/>
        <v xml:space="preserve"> </v>
      </c>
      <c r="BJ815" s="562" t="str">
        <f t="shared" si="109"/>
        <v xml:space="preserve"> </v>
      </c>
      <c r="BK815" s="523"/>
      <c r="BL815" s="242"/>
      <c r="BM815" s="242"/>
      <c r="BN815" s="241"/>
      <c r="BO815" s="242"/>
      <c r="BP815" s="241"/>
      <c r="BQ815" s="241"/>
      <c r="BR815" s="241"/>
      <c r="BS815" s="246"/>
      <c r="BT815" s="246"/>
      <c r="BU815" s="246"/>
      <c r="BV815" s="246"/>
      <c r="BW815" s="246"/>
      <c r="BX815" s="523"/>
      <c r="BY815" s="246"/>
      <c r="BZ815" s="246"/>
      <c r="CA815" s="246"/>
      <c r="CB815" s="246"/>
      <c r="CC815" s="246"/>
      <c r="CD815" s="246"/>
      <c r="CE815" s="246"/>
      <c r="CF815" s="246"/>
      <c r="CG815" s="246"/>
      <c r="CH815" s="246"/>
      <c r="CI815" s="246"/>
      <c r="CJ815" s="246"/>
      <c r="CK815" s="246"/>
      <c r="CL815" s="246"/>
      <c r="CM815" s="248"/>
      <c r="CN815" s="523"/>
      <c r="CO815" s="562" t="str">
        <f t="shared" si="106"/>
        <v xml:space="preserve"> </v>
      </c>
      <c r="CP815" s="562" t="str">
        <f t="shared" si="110"/>
        <v xml:space="preserve"> </v>
      </c>
      <c r="CQ815" s="562" t="str">
        <f t="shared" si="111"/>
        <v xml:space="preserve"> </v>
      </c>
      <c r="CR815" s="562" t="str">
        <f t="shared" si="112"/>
        <v xml:space="preserve"> </v>
      </c>
      <c r="CS815" s="81"/>
      <c r="CT815" s="515"/>
    </row>
    <row r="816" spans="2:98" ht="12.75" x14ac:dyDescent="0.25">
      <c r="B816" s="147">
        <f>Demography!B815</f>
        <v>0</v>
      </c>
      <c r="C816" s="147">
        <f>Demography!C815</f>
        <v>0</v>
      </c>
      <c r="D816" s="148">
        <f>Demography!D815</f>
        <v>0</v>
      </c>
      <c r="E816" s="148">
        <f>Demography!E815</f>
        <v>0</v>
      </c>
      <c r="F816" s="148">
        <f>Demography!F815</f>
        <v>0</v>
      </c>
      <c r="G816" s="81"/>
      <c r="H816" s="256"/>
      <c r="I816" s="257"/>
      <c r="J816" s="257"/>
      <c r="K816" s="256"/>
      <c r="L816" s="240"/>
      <c r="M816" s="257"/>
      <c r="N816" s="256"/>
      <c r="O816" s="240"/>
      <c r="P816" s="261"/>
      <c r="Q816" s="261"/>
      <c r="R816" s="261"/>
      <c r="S816" s="261"/>
      <c r="T816" s="261"/>
      <c r="U816" s="522"/>
      <c r="V816" s="256"/>
      <c r="W816" s="238"/>
      <c r="X816" s="238"/>
      <c r="Y816" s="81"/>
      <c r="Z816" s="256"/>
      <c r="AA816" s="150"/>
      <c r="AB816" s="150"/>
      <c r="AC816" s="81"/>
      <c r="AD816" s="240"/>
      <c r="AE816" s="240"/>
      <c r="AF816" s="256"/>
      <c r="AG816" s="240"/>
      <c r="AH816" s="256"/>
      <c r="AI816" s="256"/>
      <c r="AJ816" s="256"/>
      <c r="AK816" s="245"/>
      <c r="AL816" s="245"/>
      <c r="AM816" s="245"/>
      <c r="AN816" s="245"/>
      <c r="AO816" s="245"/>
      <c r="AP816" s="523"/>
      <c r="AQ816" s="245"/>
      <c r="AR816" s="245"/>
      <c r="AS816" s="245"/>
      <c r="AT816" s="245"/>
      <c r="AU816" s="245"/>
      <c r="AV816" s="245"/>
      <c r="AW816" s="245"/>
      <c r="AX816" s="245"/>
      <c r="AY816" s="245"/>
      <c r="AZ816" s="245"/>
      <c r="BA816" s="245"/>
      <c r="BB816" s="245"/>
      <c r="BC816" s="245"/>
      <c r="BD816" s="245"/>
      <c r="BE816" s="247"/>
      <c r="BF816" s="523"/>
      <c r="BG816" s="561" t="str">
        <f t="shared" si="105"/>
        <v xml:space="preserve"> </v>
      </c>
      <c r="BH816" s="561" t="str">
        <f t="shared" si="107"/>
        <v xml:space="preserve"> </v>
      </c>
      <c r="BI816" s="561" t="str">
        <f t="shared" si="108"/>
        <v xml:space="preserve"> </v>
      </c>
      <c r="BJ816" s="561" t="str">
        <f t="shared" si="109"/>
        <v xml:space="preserve"> </v>
      </c>
      <c r="BK816" s="523"/>
      <c r="BL816" s="240"/>
      <c r="BM816" s="240"/>
      <c r="BN816" s="256"/>
      <c r="BO816" s="240"/>
      <c r="BP816" s="256"/>
      <c r="BQ816" s="256"/>
      <c r="BR816" s="256"/>
      <c r="BS816" s="245"/>
      <c r="BT816" s="245"/>
      <c r="BU816" s="245"/>
      <c r="BV816" s="245"/>
      <c r="BW816" s="245"/>
      <c r="BX816" s="523"/>
      <c r="BY816" s="245"/>
      <c r="BZ816" s="245"/>
      <c r="CA816" s="245"/>
      <c r="CB816" s="245"/>
      <c r="CC816" s="245"/>
      <c r="CD816" s="245"/>
      <c r="CE816" s="245"/>
      <c r="CF816" s="245"/>
      <c r="CG816" s="245"/>
      <c r="CH816" s="245"/>
      <c r="CI816" s="245"/>
      <c r="CJ816" s="245"/>
      <c r="CK816" s="245"/>
      <c r="CL816" s="245"/>
      <c r="CM816" s="247"/>
      <c r="CN816" s="523"/>
      <c r="CO816" s="561" t="str">
        <f t="shared" si="106"/>
        <v xml:space="preserve"> </v>
      </c>
      <c r="CP816" s="561" t="str">
        <f t="shared" si="110"/>
        <v xml:space="preserve"> </v>
      </c>
      <c r="CQ816" s="561" t="str">
        <f t="shared" si="111"/>
        <v xml:space="preserve"> </v>
      </c>
      <c r="CR816" s="561" t="str">
        <f t="shared" si="112"/>
        <v xml:space="preserve"> </v>
      </c>
      <c r="CS816" s="81"/>
      <c r="CT816" s="254"/>
    </row>
    <row r="817" spans="2:98" ht="12.75" x14ac:dyDescent="0.25">
      <c r="B817" s="361">
        <f>Demography!B816</f>
        <v>0</v>
      </c>
      <c r="C817" s="361">
        <f>Demography!C816</f>
        <v>0</v>
      </c>
      <c r="D817" s="362">
        <f>Demography!D816</f>
        <v>0</v>
      </c>
      <c r="E817" s="362">
        <f>Demography!E816</f>
        <v>0</v>
      </c>
      <c r="F817" s="362">
        <f>Demography!F816</f>
        <v>0</v>
      </c>
      <c r="G817" s="81"/>
      <c r="H817" s="241"/>
      <c r="I817" s="478"/>
      <c r="J817" s="478"/>
      <c r="K817" s="241"/>
      <c r="L817" s="242"/>
      <c r="M817" s="478"/>
      <c r="N817" s="241"/>
      <c r="O817" s="242"/>
      <c r="P817" s="243"/>
      <c r="Q817" s="243"/>
      <c r="R817" s="243"/>
      <c r="S817" s="243"/>
      <c r="T817" s="243"/>
      <c r="U817" s="524"/>
      <c r="V817" s="241"/>
      <c r="W817" s="415"/>
      <c r="X817" s="415"/>
      <c r="Y817" s="81"/>
      <c r="Z817" s="241"/>
      <c r="AA817" s="416"/>
      <c r="AB817" s="416"/>
      <c r="AC817" s="81"/>
      <c r="AD817" s="242"/>
      <c r="AE817" s="242"/>
      <c r="AF817" s="241"/>
      <c r="AG817" s="242"/>
      <c r="AH817" s="241"/>
      <c r="AI817" s="241"/>
      <c r="AJ817" s="241"/>
      <c r="AK817" s="246"/>
      <c r="AL817" s="246"/>
      <c r="AM817" s="246"/>
      <c r="AN817" s="246"/>
      <c r="AO817" s="246"/>
      <c r="AP817" s="523"/>
      <c r="AQ817" s="246"/>
      <c r="AR817" s="246"/>
      <c r="AS817" s="246"/>
      <c r="AT817" s="246"/>
      <c r="AU817" s="246"/>
      <c r="AV817" s="246"/>
      <c r="AW817" s="246"/>
      <c r="AX817" s="246"/>
      <c r="AY817" s="246"/>
      <c r="AZ817" s="246"/>
      <c r="BA817" s="246"/>
      <c r="BB817" s="246"/>
      <c r="BC817" s="246"/>
      <c r="BD817" s="246"/>
      <c r="BE817" s="248"/>
      <c r="BF817" s="523"/>
      <c r="BG817" s="562" t="str">
        <f t="shared" si="105"/>
        <v xml:space="preserve"> </v>
      </c>
      <c r="BH817" s="562" t="str">
        <f t="shared" si="107"/>
        <v xml:space="preserve"> </v>
      </c>
      <c r="BI817" s="562" t="str">
        <f t="shared" si="108"/>
        <v xml:space="preserve"> </v>
      </c>
      <c r="BJ817" s="562" t="str">
        <f t="shared" si="109"/>
        <v xml:space="preserve"> </v>
      </c>
      <c r="BK817" s="523"/>
      <c r="BL817" s="242"/>
      <c r="BM817" s="242"/>
      <c r="BN817" s="241"/>
      <c r="BO817" s="242"/>
      <c r="BP817" s="241"/>
      <c r="BQ817" s="241"/>
      <c r="BR817" s="241"/>
      <c r="BS817" s="246"/>
      <c r="BT817" s="246"/>
      <c r="BU817" s="246"/>
      <c r="BV817" s="246"/>
      <c r="BW817" s="246"/>
      <c r="BX817" s="523"/>
      <c r="BY817" s="246"/>
      <c r="BZ817" s="246"/>
      <c r="CA817" s="246"/>
      <c r="CB817" s="246"/>
      <c r="CC817" s="246"/>
      <c r="CD817" s="246"/>
      <c r="CE817" s="246"/>
      <c r="CF817" s="246"/>
      <c r="CG817" s="246"/>
      <c r="CH817" s="246"/>
      <c r="CI817" s="246"/>
      <c r="CJ817" s="246"/>
      <c r="CK817" s="246"/>
      <c r="CL817" s="246"/>
      <c r="CM817" s="248"/>
      <c r="CN817" s="523"/>
      <c r="CO817" s="562" t="str">
        <f t="shared" si="106"/>
        <v xml:space="preserve"> </v>
      </c>
      <c r="CP817" s="562" t="str">
        <f t="shared" si="110"/>
        <v xml:space="preserve"> </v>
      </c>
      <c r="CQ817" s="562" t="str">
        <f t="shared" si="111"/>
        <v xml:space="preserve"> </v>
      </c>
      <c r="CR817" s="562" t="str">
        <f t="shared" si="112"/>
        <v xml:space="preserve"> </v>
      </c>
      <c r="CS817" s="81"/>
      <c r="CT817" s="515"/>
    </row>
    <row r="818" spans="2:98" ht="12.75" x14ac:dyDescent="0.25">
      <c r="B818" s="147">
        <f>Demography!B817</f>
        <v>0</v>
      </c>
      <c r="C818" s="147">
        <f>Demography!C817</f>
        <v>0</v>
      </c>
      <c r="D818" s="148">
        <f>Demography!D817</f>
        <v>0</v>
      </c>
      <c r="E818" s="148">
        <f>Demography!E817</f>
        <v>0</v>
      </c>
      <c r="F818" s="148">
        <f>Demography!F817</f>
        <v>0</v>
      </c>
      <c r="G818" s="81"/>
      <c r="H818" s="256"/>
      <c r="I818" s="257"/>
      <c r="J818" s="257"/>
      <c r="K818" s="256"/>
      <c r="L818" s="240"/>
      <c r="M818" s="257"/>
      <c r="N818" s="256"/>
      <c r="O818" s="240"/>
      <c r="P818" s="261"/>
      <c r="Q818" s="261"/>
      <c r="R818" s="261"/>
      <c r="S818" s="261"/>
      <c r="T818" s="261"/>
      <c r="U818" s="522"/>
      <c r="V818" s="256"/>
      <c r="W818" s="238"/>
      <c r="X818" s="238"/>
      <c r="Y818" s="81"/>
      <c r="Z818" s="256"/>
      <c r="AA818" s="150"/>
      <c r="AB818" s="150"/>
      <c r="AC818" s="81"/>
      <c r="AD818" s="240"/>
      <c r="AE818" s="240"/>
      <c r="AF818" s="256"/>
      <c r="AG818" s="240"/>
      <c r="AH818" s="256"/>
      <c r="AI818" s="256"/>
      <c r="AJ818" s="256"/>
      <c r="AK818" s="245"/>
      <c r="AL818" s="245"/>
      <c r="AM818" s="245"/>
      <c r="AN818" s="245"/>
      <c r="AO818" s="245"/>
      <c r="AP818" s="523"/>
      <c r="AQ818" s="245"/>
      <c r="AR818" s="245"/>
      <c r="AS818" s="245"/>
      <c r="AT818" s="245"/>
      <c r="AU818" s="245"/>
      <c r="AV818" s="245"/>
      <c r="AW818" s="245"/>
      <c r="AX818" s="245"/>
      <c r="AY818" s="245"/>
      <c r="AZ818" s="245"/>
      <c r="BA818" s="245"/>
      <c r="BB818" s="245"/>
      <c r="BC818" s="245"/>
      <c r="BD818" s="245"/>
      <c r="BE818" s="247"/>
      <c r="BF818" s="523"/>
      <c r="BG818" s="561" t="str">
        <f t="shared" si="105"/>
        <v xml:space="preserve"> </v>
      </c>
      <c r="BH818" s="561" t="str">
        <f t="shared" si="107"/>
        <v xml:space="preserve"> </v>
      </c>
      <c r="BI818" s="561" t="str">
        <f t="shared" si="108"/>
        <v xml:space="preserve"> </v>
      </c>
      <c r="BJ818" s="561" t="str">
        <f t="shared" si="109"/>
        <v xml:space="preserve"> </v>
      </c>
      <c r="BK818" s="523"/>
      <c r="BL818" s="240"/>
      <c r="BM818" s="240"/>
      <c r="BN818" s="256"/>
      <c r="BO818" s="240"/>
      <c r="BP818" s="256"/>
      <c r="BQ818" s="256"/>
      <c r="BR818" s="256"/>
      <c r="BS818" s="245"/>
      <c r="BT818" s="245"/>
      <c r="BU818" s="245"/>
      <c r="BV818" s="245"/>
      <c r="BW818" s="245"/>
      <c r="BX818" s="523"/>
      <c r="BY818" s="245"/>
      <c r="BZ818" s="245"/>
      <c r="CA818" s="245"/>
      <c r="CB818" s="245"/>
      <c r="CC818" s="245"/>
      <c r="CD818" s="245"/>
      <c r="CE818" s="245"/>
      <c r="CF818" s="245"/>
      <c r="CG818" s="245"/>
      <c r="CH818" s="245"/>
      <c r="CI818" s="245"/>
      <c r="CJ818" s="245"/>
      <c r="CK818" s="245"/>
      <c r="CL818" s="245"/>
      <c r="CM818" s="247"/>
      <c r="CN818" s="523"/>
      <c r="CO818" s="561" t="str">
        <f t="shared" si="106"/>
        <v xml:space="preserve"> </v>
      </c>
      <c r="CP818" s="561" t="str">
        <f t="shared" si="110"/>
        <v xml:space="preserve"> </v>
      </c>
      <c r="CQ818" s="561" t="str">
        <f t="shared" si="111"/>
        <v xml:space="preserve"> </v>
      </c>
      <c r="CR818" s="561" t="str">
        <f t="shared" si="112"/>
        <v xml:space="preserve"> </v>
      </c>
      <c r="CS818" s="81"/>
      <c r="CT818" s="254"/>
    </row>
    <row r="819" spans="2:98" ht="12.75" x14ac:dyDescent="0.25">
      <c r="B819" s="361">
        <f>Demography!B818</f>
        <v>0</v>
      </c>
      <c r="C819" s="361">
        <f>Demography!C818</f>
        <v>0</v>
      </c>
      <c r="D819" s="362">
        <f>Demography!D818</f>
        <v>0</v>
      </c>
      <c r="E819" s="362">
        <f>Demography!E818</f>
        <v>0</v>
      </c>
      <c r="F819" s="362">
        <f>Demography!F818</f>
        <v>0</v>
      </c>
      <c r="G819" s="81"/>
      <c r="H819" s="241"/>
      <c r="I819" s="478"/>
      <c r="J819" s="478"/>
      <c r="K819" s="241"/>
      <c r="L819" s="242"/>
      <c r="M819" s="478"/>
      <c r="N819" s="241"/>
      <c r="O819" s="242"/>
      <c r="P819" s="243"/>
      <c r="Q819" s="243"/>
      <c r="R819" s="243"/>
      <c r="S819" s="243"/>
      <c r="T819" s="243"/>
      <c r="U819" s="524"/>
      <c r="V819" s="241"/>
      <c r="W819" s="415"/>
      <c r="X819" s="415"/>
      <c r="Y819" s="81"/>
      <c r="Z819" s="241"/>
      <c r="AA819" s="416"/>
      <c r="AB819" s="416"/>
      <c r="AC819" s="81"/>
      <c r="AD819" s="242"/>
      <c r="AE819" s="242"/>
      <c r="AF819" s="241"/>
      <c r="AG819" s="242"/>
      <c r="AH819" s="241"/>
      <c r="AI819" s="241"/>
      <c r="AJ819" s="241"/>
      <c r="AK819" s="246"/>
      <c r="AL819" s="246"/>
      <c r="AM819" s="246"/>
      <c r="AN819" s="246"/>
      <c r="AO819" s="246"/>
      <c r="AP819" s="523"/>
      <c r="AQ819" s="246"/>
      <c r="AR819" s="246"/>
      <c r="AS819" s="246"/>
      <c r="AT819" s="246"/>
      <c r="AU819" s="246"/>
      <c r="AV819" s="246"/>
      <c r="AW819" s="246"/>
      <c r="AX819" s="246"/>
      <c r="AY819" s="246"/>
      <c r="AZ819" s="246"/>
      <c r="BA819" s="246"/>
      <c r="BB819" s="246"/>
      <c r="BC819" s="246"/>
      <c r="BD819" s="246"/>
      <c r="BE819" s="248"/>
      <c r="BF819" s="523"/>
      <c r="BG819" s="562" t="str">
        <f t="shared" si="105"/>
        <v xml:space="preserve"> </v>
      </c>
      <c r="BH819" s="562" t="str">
        <f t="shared" si="107"/>
        <v xml:space="preserve"> </v>
      </c>
      <c r="BI819" s="562" t="str">
        <f t="shared" si="108"/>
        <v xml:space="preserve"> </v>
      </c>
      <c r="BJ819" s="562" t="str">
        <f t="shared" si="109"/>
        <v xml:space="preserve"> </v>
      </c>
      <c r="BK819" s="523"/>
      <c r="BL819" s="242"/>
      <c r="BM819" s="242"/>
      <c r="BN819" s="241"/>
      <c r="BO819" s="242"/>
      <c r="BP819" s="241"/>
      <c r="BQ819" s="241"/>
      <c r="BR819" s="241"/>
      <c r="BS819" s="246"/>
      <c r="BT819" s="246"/>
      <c r="BU819" s="246"/>
      <c r="BV819" s="246"/>
      <c r="BW819" s="246"/>
      <c r="BX819" s="523"/>
      <c r="BY819" s="246"/>
      <c r="BZ819" s="246"/>
      <c r="CA819" s="246"/>
      <c r="CB819" s="246"/>
      <c r="CC819" s="246"/>
      <c r="CD819" s="246"/>
      <c r="CE819" s="246"/>
      <c r="CF819" s="246"/>
      <c r="CG819" s="246"/>
      <c r="CH819" s="246"/>
      <c r="CI819" s="246"/>
      <c r="CJ819" s="246"/>
      <c r="CK819" s="246"/>
      <c r="CL819" s="246"/>
      <c r="CM819" s="248"/>
      <c r="CN819" s="523"/>
      <c r="CO819" s="562" t="str">
        <f t="shared" si="106"/>
        <v xml:space="preserve"> </v>
      </c>
      <c r="CP819" s="562" t="str">
        <f t="shared" si="110"/>
        <v xml:space="preserve"> </v>
      </c>
      <c r="CQ819" s="562" t="str">
        <f t="shared" si="111"/>
        <v xml:space="preserve"> </v>
      </c>
      <c r="CR819" s="562" t="str">
        <f t="shared" si="112"/>
        <v xml:space="preserve"> </v>
      </c>
      <c r="CS819" s="81"/>
      <c r="CT819" s="515"/>
    </row>
    <row r="820" spans="2:98" ht="12.75" x14ac:dyDescent="0.25">
      <c r="B820" s="147">
        <f>Demography!B819</f>
        <v>0</v>
      </c>
      <c r="C820" s="147">
        <f>Demography!C819</f>
        <v>0</v>
      </c>
      <c r="D820" s="148">
        <f>Demography!D819</f>
        <v>0</v>
      </c>
      <c r="E820" s="148">
        <f>Demography!E819</f>
        <v>0</v>
      </c>
      <c r="F820" s="148">
        <f>Demography!F819</f>
        <v>0</v>
      </c>
      <c r="G820" s="81"/>
      <c r="H820" s="256"/>
      <c r="I820" s="257"/>
      <c r="J820" s="257"/>
      <c r="K820" s="256"/>
      <c r="L820" s="240"/>
      <c r="M820" s="257"/>
      <c r="N820" s="256"/>
      <c r="O820" s="240"/>
      <c r="P820" s="261"/>
      <c r="Q820" s="261"/>
      <c r="R820" s="261"/>
      <c r="S820" s="261"/>
      <c r="T820" s="261"/>
      <c r="U820" s="522"/>
      <c r="V820" s="256"/>
      <c r="W820" s="238"/>
      <c r="X820" s="238"/>
      <c r="Y820" s="81"/>
      <c r="Z820" s="256"/>
      <c r="AA820" s="150"/>
      <c r="AB820" s="150"/>
      <c r="AC820" s="81"/>
      <c r="AD820" s="240"/>
      <c r="AE820" s="240"/>
      <c r="AF820" s="256"/>
      <c r="AG820" s="240"/>
      <c r="AH820" s="256"/>
      <c r="AI820" s="256"/>
      <c r="AJ820" s="256"/>
      <c r="AK820" s="245"/>
      <c r="AL820" s="245"/>
      <c r="AM820" s="245"/>
      <c r="AN820" s="245"/>
      <c r="AO820" s="245"/>
      <c r="AP820" s="523"/>
      <c r="AQ820" s="245"/>
      <c r="AR820" s="245"/>
      <c r="AS820" s="245"/>
      <c r="AT820" s="245"/>
      <c r="AU820" s="245"/>
      <c r="AV820" s="245"/>
      <c r="AW820" s="245"/>
      <c r="AX820" s="245"/>
      <c r="AY820" s="245"/>
      <c r="AZ820" s="245"/>
      <c r="BA820" s="245"/>
      <c r="BB820" s="245"/>
      <c r="BC820" s="245"/>
      <c r="BD820" s="245"/>
      <c r="BE820" s="247"/>
      <c r="BF820" s="523"/>
      <c r="BG820" s="561" t="str">
        <f t="shared" si="105"/>
        <v xml:space="preserve"> </v>
      </c>
      <c r="BH820" s="561" t="str">
        <f t="shared" si="107"/>
        <v xml:space="preserve"> </v>
      </c>
      <c r="BI820" s="561" t="str">
        <f t="shared" si="108"/>
        <v xml:space="preserve"> </v>
      </c>
      <c r="BJ820" s="561" t="str">
        <f t="shared" si="109"/>
        <v xml:space="preserve"> </v>
      </c>
      <c r="BK820" s="523"/>
      <c r="BL820" s="240"/>
      <c r="BM820" s="240"/>
      <c r="BN820" s="256"/>
      <c r="BO820" s="240"/>
      <c r="BP820" s="256"/>
      <c r="BQ820" s="256"/>
      <c r="BR820" s="256"/>
      <c r="BS820" s="245"/>
      <c r="BT820" s="245"/>
      <c r="BU820" s="245"/>
      <c r="BV820" s="245"/>
      <c r="BW820" s="245"/>
      <c r="BX820" s="523"/>
      <c r="BY820" s="245"/>
      <c r="BZ820" s="245"/>
      <c r="CA820" s="245"/>
      <c r="CB820" s="245"/>
      <c r="CC820" s="245"/>
      <c r="CD820" s="245"/>
      <c r="CE820" s="245"/>
      <c r="CF820" s="245"/>
      <c r="CG820" s="245"/>
      <c r="CH820" s="245"/>
      <c r="CI820" s="245"/>
      <c r="CJ820" s="245"/>
      <c r="CK820" s="245"/>
      <c r="CL820" s="245"/>
      <c r="CM820" s="247"/>
      <c r="CN820" s="523"/>
      <c r="CO820" s="561" t="str">
        <f t="shared" si="106"/>
        <v xml:space="preserve"> </v>
      </c>
      <c r="CP820" s="561" t="str">
        <f t="shared" si="110"/>
        <v xml:space="preserve"> </v>
      </c>
      <c r="CQ820" s="561" t="str">
        <f t="shared" si="111"/>
        <v xml:space="preserve"> </v>
      </c>
      <c r="CR820" s="561" t="str">
        <f t="shared" si="112"/>
        <v xml:space="preserve"> </v>
      </c>
      <c r="CS820" s="81"/>
      <c r="CT820" s="254"/>
    </row>
    <row r="821" spans="2:98" ht="12.75" x14ac:dyDescent="0.25">
      <c r="B821" s="361">
        <f>Demography!B820</f>
        <v>0</v>
      </c>
      <c r="C821" s="361">
        <f>Demography!C820</f>
        <v>0</v>
      </c>
      <c r="D821" s="362">
        <f>Demography!D820</f>
        <v>0</v>
      </c>
      <c r="E821" s="362">
        <f>Demography!E820</f>
        <v>0</v>
      </c>
      <c r="F821" s="362">
        <f>Demography!F820</f>
        <v>0</v>
      </c>
      <c r="G821" s="81"/>
      <c r="H821" s="241"/>
      <c r="I821" s="478"/>
      <c r="J821" s="478"/>
      <c r="K821" s="241"/>
      <c r="L821" s="242"/>
      <c r="M821" s="478"/>
      <c r="N821" s="241"/>
      <c r="O821" s="242"/>
      <c r="P821" s="243"/>
      <c r="Q821" s="243"/>
      <c r="R821" s="243"/>
      <c r="S821" s="243"/>
      <c r="T821" s="243"/>
      <c r="U821" s="524"/>
      <c r="V821" s="241"/>
      <c r="W821" s="415"/>
      <c r="X821" s="415"/>
      <c r="Y821" s="81"/>
      <c r="Z821" s="241"/>
      <c r="AA821" s="416"/>
      <c r="AB821" s="416"/>
      <c r="AC821" s="81"/>
      <c r="AD821" s="242"/>
      <c r="AE821" s="242"/>
      <c r="AF821" s="241"/>
      <c r="AG821" s="242"/>
      <c r="AH821" s="241"/>
      <c r="AI821" s="241"/>
      <c r="AJ821" s="241"/>
      <c r="AK821" s="246"/>
      <c r="AL821" s="246"/>
      <c r="AM821" s="246"/>
      <c r="AN821" s="246"/>
      <c r="AO821" s="246"/>
      <c r="AP821" s="523"/>
      <c r="AQ821" s="246"/>
      <c r="AR821" s="246"/>
      <c r="AS821" s="246"/>
      <c r="AT821" s="246"/>
      <c r="AU821" s="246"/>
      <c r="AV821" s="246"/>
      <c r="AW821" s="246"/>
      <c r="AX821" s="246"/>
      <c r="AY821" s="246"/>
      <c r="AZ821" s="246"/>
      <c r="BA821" s="246"/>
      <c r="BB821" s="246"/>
      <c r="BC821" s="246"/>
      <c r="BD821" s="246"/>
      <c r="BE821" s="248"/>
      <c r="BF821" s="523"/>
      <c r="BG821" s="562" t="str">
        <f t="shared" si="105"/>
        <v xml:space="preserve"> </v>
      </c>
      <c r="BH821" s="562" t="str">
        <f t="shared" si="107"/>
        <v xml:space="preserve"> </v>
      </c>
      <c r="BI821" s="562" t="str">
        <f t="shared" si="108"/>
        <v xml:space="preserve"> </v>
      </c>
      <c r="BJ821" s="562" t="str">
        <f t="shared" si="109"/>
        <v xml:space="preserve"> </v>
      </c>
      <c r="BK821" s="523"/>
      <c r="BL821" s="242"/>
      <c r="BM821" s="242"/>
      <c r="BN821" s="241"/>
      <c r="BO821" s="242"/>
      <c r="BP821" s="241"/>
      <c r="BQ821" s="241"/>
      <c r="BR821" s="241"/>
      <c r="BS821" s="246"/>
      <c r="BT821" s="246"/>
      <c r="BU821" s="246"/>
      <c r="BV821" s="246"/>
      <c r="BW821" s="246"/>
      <c r="BX821" s="523"/>
      <c r="BY821" s="246"/>
      <c r="BZ821" s="246"/>
      <c r="CA821" s="246"/>
      <c r="CB821" s="246"/>
      <c r="CC821" s="246"/>
      <c r="CD821" s="246"/>
      <c r="CE821" s="246"/>
      <c r="CF821" s="246"/>
      <c r="CG821" s="246"/>
      <c r="CH821" s="246"/>
      <c r="CI821" s="246"/>
      <c r="CJ821" s="246"/>
      <c r="CK821" s="246"/>
      <c r="CL821" s="246"/>
      <c r="CM821" s="248"/>
      <c r="CN821" s="523"/>
      <c r="CO821" s="562" t="str">
        <f t="shared" si="106"/>
        <v xml:space="preserve"> </v>
      </c>
      <c r="CP821" s="562" t="str">
        <f t="shared" si="110"/>
        <v xml:space="preserve"> </v>
      </c>
      <c r="CQ821" s="562" t="str">
        <f t="shared" si="111"/>
        <v xml:space="preserve"> </v>
      </c>
      <c r="CR821" s="562" t="str">
        <f t="shared" si="112"/>
        <v xml:space="preserve"> </v>
      </c>
      <c r="CS821" s="81"/>
      <c r="CT821" s="515"/>
    </row>
    <row r="822" spans="2:98" ht="12.75" x14ac:dyDescent="0.25">
      <c r="B822" s="147">
        <f>Demography!B821</f>
        <v>0</v>
      </c>
      <c r="C822" s="147">
        <f>Demography!C821</f>
        <v>0</v>
      </c>
      <c r="D822" s="148">
        <f>Demography!D821</f>
        <v>0</v>
      </c>
      <c r="E822" s="148">
        <f>Demography!E821</f>
        <v>0</v>
      </c>
      <c r="F822" s="148">
        <f>Demography!F821</f>
        <v>0</v>
      </c>
      <c r="G822" s="81"/>
      <c r="H822" s="256"/>
      <c r="I822" s="257"/>
      <c r="J822" s="257"/>
      <c r="K822" s="256"/>
      <c r="L822" s="240"/>
      <c r="M822" s="257"/>
      <c r="N822" s="256"/>
      <c r="O822" s="240"/>
      <c r="P822" s="261"/>
      <c r="Q822" s="261"/>
      <c r="R822" s="261"/>
      <c r="S822" s="261"/>
      <c r="T822" s="261"/>
      <c r="U822" s="522"/>
      <c r="V822" s="256"/>
      <c r="W822" s="238"/>
      <c r="X822" s="238"/>
      <c r="Y822" s="81"/>
      <c r="Z822" s="256"/>
      <c r="AA822" s="150"/>
      <c r="AB822" s="150"/>
      <c r="AC822" s="81"/>
      <c r="AD822" s="240"/>
      <c r="AE822" s="240"/>
      <c r="AF822" s="256"/>
      <c r="AG822" s="240"/>
      <c r="AH822" s="256"/>
      <c r="AI822" s="256"/>
      <c r="AJ822" s="256"/>
      <c r="AK822" s="245"/>
      <c r="AL822" s="245"/>
      <c r="AM822" s="245"/>
      <c r="AN822" s="245"/>
      <c r="AO822" s="245"/>
      <c r="AP822" s="523"/>
      <c r="AQ822" s="245"/>
      <c r="AR822" s="245"/>
      <c r="AS822" s="245"/>
      <c r="AT822" s="245"/>
      <c r="AU822" s="245"/>
      <c r="AV822" s="245"/>
      <c r="AW822" s="245"/>
      <c r="AX822" s="245"/>
      <c r="AY822" s="245"/>
      <c r="AZ822" s="245"/>
      <c r="BA822" s="245"/>
      <c r="BB822" s="245"/>
      <c r="BC822" s="245"/>
      <c r="BD822" s="245"/>
      <c r="BE822" s="247"/>
      <c r="BF822" s="523"/>
      <c r="BG822" s="561" t="str">
        <f t="shared" si="105"/>
        <v xml:space="preserve"> </v>
      </c>
      <c r="BH822" s="561" t="str">
        <f t="shared" si="107"/>
        <v xml:space="preserve"> </v>
      </c>
      <c r="BI822" s="561" t="str">
        <f t="shared" si="108"/>
        <v xml:space="preserve"> </v>
      </c>
      <c r="BJ822" s="561" t="str">
        <f t="shared" si="109"/>
        <v xml:space="preserve"> </v>
      </c>
      <c r="BK822" s="523"/>
      <c r="BL822" s="240"/>
      <c r="BM822" s="240"/>
      <c r="BN822" s="256"/>
      <c r="BO822" s="240"/>
      <c r="BP822" s="256"/>
      <c r="BQ822" s="256"/>
      <c r="BR822" s="256"/>
      <c r="BS822" s="245"/>
      <c r="BT822" s="245"/>
      <c r="BU822" s="245"/>
      <c r="BV822" s="245"/>
      <c r="BW822" s="245"/>
      <c r="BX822" s="523"/>
      <c r="BY822" s="245"/>
      <c r="BZ822" s="245"/>
      <c r="CA822" s="245"/>
      <c r="CB822" s="245"/>
      <c r="CC822" s="245"/>
      <c r="CD822" s="245"/>
      <c r="CE822" s="245"/>
      <c r="CF822" s="245"/>
      <c r="CG822" s="245"/>
      <c r="CH822" s="245"/>
      <c r="CI822" s="245"/>
      <c r="CJ822" s="245"/>
      <c r="CK822" s="245"/>
      <c r="CL822" s="245"/>
      <c r="CM822" s="247"/>
      <c r="CN822" s="523"/>
      <c r="CO822" s="561" t="str">
        <f t="shared" si="106"/>
        <v xml:space="preserve"> </v>
      </c>
      <c r="CP822" s="561" t="str">
        <f t="shared" si="110"/>
        <v xml:space="preserve"> </v>
      </c>
      <c r="CQ822" s="561" t="str">
        <f t="shared" si="111"/>
        <v xml:space="preserve"> </v>
      </c>
      <c r="CR822" s="561" t="str">
        <f t="shared" si="112"/>
        <v xml:space="preserve"> </v>
      </c>
      <c r="CS822" s="81"/>
      <c r="CT822" s="254"/>
    </row>
    <row r="823" spans="2:98" ht="12.75" x14ac:dyDescent="0.25">
      <c r="B823" s="361">
        <f>Demography!B822</f>
        <v>0</v>
      </c>
      <c r="C823" s="361">
        <f>Demography!C822</f>
        <v>0</v>
      </c>
      <c r="D823" s="362">
        <f>Demography!D822</f>
        <v>0</v>
      </c>
      <c r="E823" s="362">
        <f>Demography!E822</f>
        <v>0</v>
      </c>
      <c r="F823" s="362">
        <f>Demography!F822</f>
        <v>0</v>
      </c>
      <c r="G823" s="81"/>
      <c r="H823" s="241"/>
      <c r="I823" s="478"/>
      <c r="J823" s="478"/>
      <c r="K823" s="241"/>
      <c r="L823" s="242"/>
      <c r="M823" s="478"/>
      <c r="N823" s="241"/>
      <c r="O823" s="242"/>
      <c r="P823" s="243"/>
      <c r="Q823" s="243"/>
      <c r="R823" s="243"/>
      <c r="S823" s="243"/>
      <c r="T823" s="243"/>
      <c r="U823" s="524"/>
      <c r="V823" s="241"/>
      <c r="W823" s="415"/>
      <c r="X823" s="415"/>
      <c r="Y823" s="81"/>
      <c r="Z823" s="241"/>
      <c r="AA823" s="416"/>
      <c r="AB823" s="416"/>
      <c r="AC823" s="81"/>
      <c r="AD823" s="242"/>
      <c r="AE823" s="242"/>
      <c r="AF823" s="241"/>
      <c r="AG823" s="242"/>
      <c r="AH823" s="241"/>
      <c r="AI823" s="241"/>
      <c r="AJ823" s="241"/>
      <c r="AK823" s="246"/>
      <c r="AL823" s="246"/>
      <c r="AM823" s="246"/>
      <c r="AN823" s="246"/>
      <c r="AO823" s="246"/>
      <c r="AP823" s="523"/>
      <c r="AQ823" s="246"/>
      <c r="AR823" s="246"/>
      <c r="AS823" s="246"/>
      <c r="AT823" s="246"/>
      <c r="AU823" s="246"/>
      <c r="AV823" s="246"/>
      <c r="AW823" s="246"/>
      <c r="AX823" s="246"/>
      <c r="AY823" s="246"/>
      <c r="AZ823" s="246"/>
      <c r="BA823" s="246"/>
      <c r="BB823" s="246"/>
      <c r="BC823" s="246"/>
      <c r="BD823" s="246"/>
      <c r="BE823" s="248"/>
      <c r="BF823" s="523"/>
      <c r="BG823" s="562" t="str">
        <f t="shared" si="105"/>
        <v xml:space="preserve"> </v>
      </c>
      <c r="BH823" s="562" t="str">
        <f t="shared" si="107"/>
        <v xml:space="preserve"> </v>
      </c>
      <c r="BI823" s="562" t="str">
        <f t="shared" si="108"/>
        <v xml:space="preserve"> </v>
      </c>
      <c r="BJ823" s="562" t="str">
        <f t="shared" si="109"/>
        <v xml:space="preserve"> </v>
      </c>
      <c r="BK823" s="523"/>
      <c r="BL823" s="242"/>
      <c r="BM823" s="242"/>
      <c r="BN823" s="241"/>
      <c r="BO823" s="242"/>
      <c r="BP823" s="241"/>
      <c r="BQ823" s="241"/>
      <c r="BR823" s="241"/>
      <c r="BS823" s="246"/>
      <c r="BT823" s="246"/>
      <c r="BU823" s="246"/>
      <c r="BV823" s="246"/>
      <c r="BW823" s="246"/>
      <c r="BX823" s="523"/>
      <c r="BY823" s="246"/>
      <c r="BZ823" s="246"/>
      <c r="CA823" s="246"/>
      <c r="CB823" s="246"/>
      <c r="CC823" s="246"/>
      <c r="CD823" s="246"/>
      <c r="CE823" s="246"/>
      <c r="CF823" s="246"/>
      <c r="CG823" s="246"/>
      <c r="CH823" s="246"/>
      <c r="CI823" s="246"/>
      <c r="CJ823" s="246"/>
      <c r="CK823" s="246"/>
      <c r="CL823" s="246"/>
      <c r="CM823" s="248"/>
      <c r="CN823" s="523"/>
      <c r="CO823" s="562" t="str">
        <f t="shared" si="106"/>
        <v xml:space="preserve"> </v>
      </c>
      <c r="CP823" s="562" t="str">
        <f t="shared" si="110"/>
        <v xml:space="preserve"> </v>
      </c>
      <c r="CQ823" s="562" t="str">
        <f t="shared" si="111"/>
        <v xml:space="preserve"> </v>
      </c>
      <c r="CR823" s="562" t="str">
        <f t="shared" si="112"/>
        <v xml:space="preserve"> </v>
      </c>
      <c r="CS823" s="81"/>
      <c r="CT823" s="515"/>
    </row>
    <row r="824" spans="2:98" ht="12.75" x14ac:dyDescent="0.25">
      <c r="B824" s="147">
        <f>Demography!B823</f>
        <v>0</v>
      </c>
      <c r="C824" s="147">
        <f>Demography!C823</f>
        <v>0</v>
      </c>
      <c r="D824" s="148">
        <f>Demography!D823</f>
        <v>0</v>
      </c>
      <c r="E824" s="148">
        <f>Demography!E823</f>
        <v>0</v>
      </c>
      <c r="F824" s="148">
        <f>Demography!F823</f>
        <v>0</v>
      </c>
      <c r="G824" s="81"/>
      <c r="H824" s="256"/>
      <c r="I824" s="257"/>
      <c r="J824" s="257"/>
      <c r="K824" s="256"/>
      <c r="L824" s="240"/>
      <c r="M824" s="257"/>
      <c r="N824" s="256"/>
      <c r="O824" s="240"/>
      <c r="P824" s="261"/>
      <c r="Q824" s="261"/>
      <c r="R824" s="261"/>
      <c r="S824" s="261"/>
      <c r="T824" s="261"/>
      <c r="U824" s="522"/>
      <c r="V824" s="256"/>
      <c r="W824" s="238"/>
      <c r="X824" s="238"/>
      <c r="Y824" s="81"/>
      <c r="Z824" s="256"/>
      <c r="AA824" s="150"/>
      <c r="AB824" s="150"/>
      <c r="AC824" s="81"/>
      <c r="AD824" s="240"/>
      <c r="AE824" s="240"/>
      <c r="AF824" s="256"/>
      <c r="AG824" s="240"/>
      <c r="AH824" s="256"/>
      <c r="AI824" s="256"/>
      <c r="AJ824" s="256"/>
      <c r="AK824" s="245"/>
      <c r="AL824" s="245"/>
      <c r="AM824" s="245"/>
      <c r="AN824" s="245"/>
      <c r="AO824" s="245"/>
      <c r="AP824" s="523"/>
      <c r="AQ824" s="245"/>
      <c r="AR824" s="245"/>
      <c r="AS824" s="245"/>
      <c r="AT824" s="245"/>
      <c r="AU824" s="245"/>
      <c r="AV824" s="245"/>
      <c r="AW824" s="245"/>
      <c r="AX824" s="245"/>
      <c r="AY824" s="245"/>
      <c r="AZ824" s="245"/>
      <c r="BA824" s="245"/>
      <c r="BB824" s="245"/>
      <c r="BC824" s="245"/>
      <c r="BD824" s="245"/>
      <c r="BE824" s="247"/>
      <c r="BF824" s="523"/>
      <c r="BG824" s="561" t="str">
        <f t="shared" si="105"/>
        <v xml:space="preserve"> </v>
      </c>
      <c r="BH824" s="561" t="str">
        <f t="shared" si="107"/>
        <v xml:space="preserve"> </v>
      </c>
      <c r="BI824" s="561" t="str">
        <f t="shared" si="108"/>
        <v xml:space="preserve"> </v>
      </c>
      <c r="BJ824" s="561" t="str">
        <f t="shared" si="109"/>
        <v xml:space="preserve"> </v>
      </c>
      <c r="BK824" s="523"/>
      <c r="BL824" s="240"/>
      <c r="BM824" s="240"/>
      <c r="BN824" s="256"/>
      <c r="BO824" s="240"/>
      <c r="BP824" s="256"/>
      <c r="BQ824" s="256"/>
      <c r="BR824" s="256"/>
      <c r="BS824" s="245"/>
      <c r="BT824" s="245"/>
      <c r="BU824" s="245"/>
      <c r="BV824" s="245"/>
      <c r="BW824" s="245"/>
      <c r="BX824" s="523"/>
      <c r="BY824" s="245"/>
      <c r="BZ824" s="245"/>
      <c r="CA824" s="245"/>
      <c r="CB824" s="245"/>
      <c r="CC824" s="245"/>
      <c r="CD824" s="245"/>
      <c r="CE824" s="245"/>
      <c r="CF824" s="245"/>
      <c r="CG824" s="245"/>
      <c r="CH824" s="245"/>
      <c r="CI824" s="245"/>
      <c r="CJ824" s="245"/>
      <c r="CK824" s="245"/>
      <c r="CL824" s="245"/>
      <c r="CM824" s="247"/>
      <c r="CN824" s="523"/>
      <c r="CO824" s="561" t="str">
        <f t="shared" si="106"/>
        <v xml:space="preserve"> </v>
      </c>
      <c r="CP824" s="561" t="str">
        <f t="shared" si="110"/>
        <v xml:space="preserve"> </v>
      </c>
      <c r="CQ824" s="561" t="str">
        <f t="shared" si="111"/>
        <v xml:space="preserve"> </v>
      </c>
      <c r="CR824" s="561" t="str">
        <f t="shared" si="112"/>
        <v xml:space="preserve"> </v>
      </c>
      <c r="CS824" s="81"/>
      <c r="CT824" s="254"/>
    </row>
    <row r="825" spans="2:98" ht="12.75" x14ac:dyDescent="0.25">
      <c r="B825" s="361">
        <f>Demography!B824</f>
        <v>0</v>
      </c>
      <c r="C825" s="361">
        <f>Demography!C824</f>
        <v>0</v>
      </c>
      <c r="D825" s="362">
        <f>Demography!D824</f>
        <v>0</v>
      </c>
      <c r="E825" s="362">
        <f>Demography!E824</f>
        <v>0</v>
      </c>
      <c r="F825" s="362">
        <f>Demography!F824</f>
        <v>0</v>
      </c>
      <c r="G825" s="81"/>
      <c r="H825" s="241"/>
      <c r="I825" s="478"/>
      <c r="J825" s="478"/>
      <c r="K825" s="241"/>
      <c r="L825" s="242"/>
      <c r="M825" s="478"/>
      <c r="N825" s="241"/>
      <c r="O825" s="242"/>
      <c r="P825" s="243"/>
      <c r="Q825" s="243"/>
      <c r="R825" s="243"/>
      <c r="S825" s="243"/>
      <c r="T825" s="243"/>
      <c r="U825" s="524"/>
      <c r="V825" s="241"/>
      <c r="W825" s="415"/>
      <c r="X825" s="415"/>
      <c r="Y825" s="81"/>
      <c r="Z825" s="241"/>
      <c r="AA825" s="416"/>
      <c r="AB825" s="416"/>
      <c r="AC825" s="81"/>
      <c r="AD825" s="242"/>
      <c r="AE825" s="242"/>
      <c r="AF825" s="241"/>
      <c r="AG825" s="242"/>
      <c r="AH825" s="241"/>
      <c r="AI825" s="241"/>
      <c r="AJ825" s="241"/>
      <c r="AK825" s="246"/>
      <c r="AL825" s="246"/>
      <c r="AM825" s="246"/>
      <c r="AN825" s="246"/>
      <c r="AO825" s="246"/>
      <c r="AP825" s="523"/>
      <c r="AQ825" s="246"/>
      <c r="AR825" s="246"/>
      <c r="AS825" s="246"/>
      <c r="AT825" s="246"/>
      <c r="AU825" s="246"/>
      <c r="AV825" s="246"/>
      <c r="AW825" s="246"/>
      <c r="AX825" s="246"/>
      <c r="AY825" s="246"/>
      <c r="AZ825" s="246"/>
      <c r="BA825" s="246"/>
      <c r="BB825" s="246"/>
      <c r="BC825" s="246"/>
      <c r="BD825" s="246"/>
      <c r="BE825" s="248"/>
      <c r="BF825" s="523"/>
      <c r="BG825" s="562" t="str">
        <f t="shared" si="105"/>
        <v xml:space="preserve"> </v>
      </c>
      <c r="BH825" s="562" t="str">
        <f t="shared" si="107"/>
        <v xml:space="preserve"> </v>
      </c>
      <c r="BI825" s="562" t="str">
        <f t="shared" si="108"/>
        <v xml:space="preserve"> </v>
      </c>
      <c r="BJ825" s="562" t="str">
        <f t="shared" si="109"/>
        <v xml:space="preserve"> </v>
      </c>
      <c r="BK825" s="523"/>
      <c r="BL825" s="242"/>
      <c r="BM825" s="242"/>
      <c r="BN825" s="241"/>
      <c r="BO825" s="242"/>
      <c r="BP825" s="241"/>
      <c r="BQ825" s="241"/>
      <c r="BR825" s="241"/>
      <c r="BS825" s="246"/>
      <c r="BT825" s="246"/>
      <c r="BU825" s="246"/>
      <c r="BV825" s="246"/>
      <c r="BW825" s="246"/>
      <c r="BX825" s="523"/>
      <c r="BY825" s="246"/>
      <c r="BZ825" s="246"/>
      <c r="CA825" s="246"/>
      <c r="CB825" s="246"/>
      <c r="CC825" s="246"/>
      <c r="CD825" s="246"/>
      <c r="CE825" s="246"/>
      <c r="CF825" s="246"/>
      <c r="CG825" s="246"/>
      <c r="CH825" s="246"/>
      <c r="CI825" s="246"/>
      <c r="CJ825" s="246"/>
      <c r="CK825" s="246"/>
      <c r="CL825" s="246"/>
      <c r="CM825" s="248"/>
      <c r="CN825" s="523"/>
      <c r="CO825" s="562" t="str">
        <f t="shared" si="106"/>
        <v xml:space="preserve"> </v>
      </c>
      <c r="CP825" s="562" t="str">
        <f t="shared" si="110"/>
        <v xml:space="preserve"> </v>
      </c>
      <c r="CQ825" s="562" t="str">
        <f t="shared" si="111"/>
        <v xml:space="preserve"> </v>
      </c>
      <c r="CR825" s="562" t="str">
        <f t="shared" si="112"/>
        <v xml:space="preserve"> </v>
      </c>
      <c r="CS825" s="81"/>
      <c r="CT825" s="515"/>
    </row>
    <row r="826" spans="2:98" ht="12.75" x14ac:dyDescent="0.25">
      <c r="B826" s="147">
        <f>Demography!B825</f>
        <v>0</v>
      </c>
      <c r="C826" s="147">
        <f>Demography!C825</f>
        <v>0</v>
      </c>
      <c r="D826" s="148">
        <f>Demography!D825</f>
        <v>0</v>
      </c>
      <c r="E826" s="148">
        <f>Demography!E825</f>
        <v>0</v>
      </c>
      <c r="F826" s="148">
        <f>Demography!F825</f>
        <v>0</v>
      </c>
      <c r="G826" s="81"/>
      <c r="H826" s="256"/>
      <c r="I826" s="257"/>
      <c r="J826" s="257"/>
      <c r="K826" s="256"/>
      <c r="L826" s="240"/>
      <c r="M826" s="257"/>
      <c r="N826" s="256"/>
      <c r="O826" s="240"/>
      <c r="P826" s="261"/>
      <c r="Q826" s="261"/>
      <c r="R826" s="261"/>
      <c r="S826" s="261"/>
      <c r="T826" s="261"/>
      <c r="U826" s="522"/>
      <c r="V826" s="256"/>
      <c r="W826" s="238"/>
      <c r="X826" s="238"/>
      <c r="Y826" s="81"/>
      <c r="Z826" s="256"/>
      <c r="AA826" s="150"/>
      <c r="AB826" s="150"/>
      <c r="AC826" s="81"/>
      <c r="AD826" s="240"/>
      <c r="AE826" s="240"/>
      <c r="AF826" s="256"/>
      <c r="AG826" s="240"/>
      <c r="AH826" s="256"/>
      <c r="AI826" s="256"/>
      <c r="AJ826" s="256"/>
      <c r="AK826" s="245"/>
      <c r="AL826" s="245"/>
      <c r="AM826" s="245"/>
      <c r="AN826" s="245"/>
      <c r="AO826" s="245"/>
      <c r="AP826" s="523"/>
      <c r="AQ826" s="245"/>
      <c r="AR826" s="245"/>
      <c r="AS826" s="245"/>
      <c r="AT826" s="245"/>
      <c r="AU826" s="245"/>
      <c r="AV826" s="245"/>
      <c r="AW826" s="245"/>
      <c r="AX826" s="245"/>
      <c r="AY826" s="245"/>
      <c r="AZ826" s="245"/>
      <c r="BA826" s="245"/>
      <c r="BB826" s="245"/>
      <c r="BC826" s="245"/>
      <c r="BD826" s="245"/>
      <c r="BE826" s="247"/>
      <c r="BF826" s="523"/>
      <c r="BG826" s="561" t="str">
        <f t="shared" si="105"/>
        <v xml:space="preserve"> </v>
      </c>
      <c r="BH826" s="561" t="str">
        <f t="shared" si="107"/>
        <v xml:space="preserve"> </v>
      </c>
      <c r="BI826" s="561" t="str">
        <f t="shared" si="108"/>
        <v xml:space="preserve"> </v>
      </c>
      <c r="BJ826" s="561" t="str">
        <f t="shared" si="109"/>
        <v xml:space="preserve"> </v>
      </c>
      <c r="BK826" s="523"/>
      <c r="BL826" s="240"/>
      <c r="BM826" s="240"/>
      <c r="BN826" s="256"/>
      <c r="BO826" s="240"/>
      <c r="BP826" s="256"/>
      <c r="BQ826" s="256"/>
      <c r="BR826" s="256"/>
      <c r="BS826" s="245"/>
      <c r="BT826" s="245"/>
      <c r="BU826" s="245"/>
      <c r="BV826" s="245"/>
      <c r="BW826" s="245"/>
      <c r="BX826" s="523"/>
      <c r="BY826" s="245"/>
      <c r="BZ826" s="245"/>
      <c r="CA826" s="245"/>
      <c r="CB826" s="245"/>
      <c r="CC826" s="245"/>
      <c r="CD826" s="245"/>
      <c r="CE826" s="245"/>
      <c r="CF826" s="245"/>
      <c r="CG826" s="245"/>
      <c r="CH826" s="245"/>
      <c r="CI826" s="245"/>
      <c r="CJ826" s="245"/>
      <c r="CK826" s="245"/>
      <c r="CL826" s="245"/>
      <c r="CM826" s="247"/>
      <c r="CN826" s="523"/>
      <c r="CO826" s="561" t="str">
        <f t="shared" si="106"/>
        <v xml:space="preserve"> </v>
      </c>
      <c r="CP826" s="561" t="str">
        <f t="shared" si="110"/>
        <v xml:space="preserve"> </v>
      </c>
      <c r="CQ826" s="561" t="str">
        <f t="shared" si="111"/>
        <v xml:space="preserve"> </v>
      </c>
      <c r="CR826" s="561" t="str">
        <f t="shared" si="112"/>
        <v xml:space="preserve"> </v>
      </c>
      <c r="CS826" s="81"/>
      <c r="CT826" s="254"/>
    </row>
    <row r="827" spans="2:98" ht="12.75" x14ac:dyDescent="0.25">
      <c r="B827" s="361">
        <f>Demography!B826</f>
        <v>0</v>
      </c>
      <c r="C827" s="361">
        <f>Demography!C826</f>
        <v>0</v>
      </c>
      <c r="D827" s="362">
        <f>Demography!D826</f>
        <v>0</v>
      </c>
      <c r="E827" s="362">
        <f>Demography!E826</f>
        <v>0</v>
      </c>
      <c r="F827" s="362">
        <f>Demography!F826</f>
        <v>0</v>
      </c>
      <c r="G827" s="81"/>
      <c r="H827" s="241"/>
      <c r="I827" s="478"/>
      <c r="J827" s="478"/>
      <c r="K827" s="241"/>
      <c r="L827" s="242"/>
      <c r="M827" s="478"/>
      <c r="N827" s="241"/>
      <c r="O827" s="242"/>
      <c r="P827" s="243"/>
      <c r="Q827" s="243"/>
      <c r="R827" s="243"/>
      <c r="S827" s="243"/>
      <c r="T827" s="243"/>
      <c r="U827" s="524"/>
      <c r="V827" s="241"/>
      <c r="W827" s="415"/>
      <c r="X827" s="415"/>
      <c r="Y827" s="81"/>
      <c r="Z827" s="241"/>
      <c r="AA827" s="416"/>
      <c r="AB827" s="416"/>
      <c r="AC827" s="81"/>
      <c r="AD827" s="242"/>
      <c r="AE827" s="242"/>
      <c r="AF827" s="241"/>
      <c r="AG827" s="242"/>
      <c r="AH827" s="241"/>
      <c r="AI827" s="241"/>
      <c r="AJ827" s="241"/>
      <c r="AK827" s="246"/>
      <c r="AL827" s="246"/>
      <c r="AM827" s="246"/>
      <c r="AN827" s="246"/>
      <c r="AO827" s="246"/>
      <c r="AP827" s="523"/>
      <c r="AQ827" s="246"/>
      <c r="AR827" s="246"/>
      <c r="AS827" s="246"/>
      <c r="AT827" s="246"/>
      <c r="AU827" s="246"/>
      <c r="AV827" s="246"/>
      <c r="AW827" s="246"/>
      <c r="AX827" s="246"/>
      <c r="AY827" s="246"/>
      <c r="AZ827" s="246"/>
      <c r="BA827" s="246"/>
      <c r="BB827" s="246"/>
      <c r="BC827" s="246"/>
      <c r="BD827" s="246"/>
      <c r="BE827" s="248"/>
      <c r="BF827" s="523"/>
      <c r="BG827" s="562" t="str">
        <f t="shared" si="105"/>
        <v xml:space="preserve"> </v>
      </c>
      <c r="BH827" s="562" t="str">
        <f t="shared" si="107"/>
        <v xml:space="preserve"> </v>
      </c>
      <c r="BI827" s="562" t="str">
        <f t="shared" si="108"/>
        <v xml:space="preserve"> </v>
      </c>
      <c r="BJ827" s="562" t="str">
        <f t="shared" si="109"/>
        <v xml:space="preserve"> </v>
      </c>
      <c r="BK827" s="523"/>
      <c r="BL827" s="242"/>
      <c r="BM827" s="242"/>
      <c r="BN827" s="241"/>
      <c r="BO827" s="242"/>
      <c r="BP827" s="241"/>
      <c r="BQ827" s="241"/>
      <c r="BR827" s="241"/>
      <c r="BS827" s="246"/>
      <c r="BT827" s="246"/>
      <c r="BU827" s="246"/>
      <c r="BV827" s="246"/>
      <c r="BW827" s="246"/>
      <c r="BX827" s="523"/>
      <c r="BY827" s="246"/>
      <c r="BZ827" s="246"/>
      <c r="CA827" s="246"/>
      <c r="CB827" s="246"/>
      <c r="CC827" s="246"/>
      <c r="CD827" s="246"/>
      <c r="CE827" s="246"/>
      <c r="CF827" s="246"/>
      <c r="CG827" s="246"/>
      <c r="CH827" s="246"/>
      <c r="CI827" s="246"/>
      <c r="CJ827" s="246"/>
      <c r="CK827" s="246"/>
      <c r="CL827" s="246"/>
      <c r="CM827" s="248"/>
      <c r="CN827" s="523"/>
      <c r="CO827" s="562" t="str">
        <f t="shared" si="106"/>
        <v xml:space="preserve"> </v>
      </c>
      <c r="CP827" s="562" t="str">
        <f t="shared" si="110"/>
        <v xml:space="preserve"> </v>
      </c>
      <c r="CQ827" s="562" t="str">
        <f t="shared" si="111"/>
        <v xml:space="preserve"> </v>
      </c>
      <c r="CR827" s="562" t="str">
        <f t="shared" si="112"/>
        <v xml:space="preserve"> </v>
      </c>
      <c r="CS827" s="81"/>
      <c r="CT827" s="515"/>
    </row>
    <row r="828" spans="2:98" ht="12.75" x14ac:dyDescent="0.25">
      <c r="B828" s="147">
        <f>Demography!B827</f>
        <v>0</v>
      </c>
      <c r="C828" s="147">
        <f>Demography!C827</f>
        <v>0</v>
      </c>
      <c r="D828" s="148">
        <f>Demography!D827</f>
        <v>0</v>
      </c>
      <c r="E828" s="148">
        <f>Demography!E827</f>
        <v>0</v>
      </c>
      <c r="F828" s="148">
        <f>Demography!F827</f>
        <v>0</v>
      </c>
      <c r="G828" s="81"/>
      <c r="H828" s="256"/>
      <c r="I828" s="257"/>
      <c r="J828" s="257"/>
      <c r="K828" s="256"/>
      <c r="L828" s="240"/>
      <c r="M828" s="257"/>
      <c r="N828" s="256"/>
      <c r="O828" s="240"/>
      <c r="P828" s="261"/>
      <c r="Q828" s="261"/>
      <c r="R828" s="261"/>
      <c r="S828" s="261"/>
      <c r="T828" s="261"/>
      <c r="U828" s="522"/>
      <c r="V828" s="256"/>
      <c r="W828" s="238"/>
      <c r="X828" s="238"/>
      <c r="Y828" s="81"/>
      <c r="Z828" s="256"/>
      <c r="AA828" s="150"/>
      <c r="AB828" s="150"/>
      <c r="AC828" s="81"/>
      <c r="AD828" s="240"/>
      <c r="AE828" s="240"/>
      <c r="AF828" s="256"/>
      <c r="AG828" s="240"/>
      <c r="AH828" s="256"/>
      <c r="AI828" s="256"/>
      <c r="AJ828" s="256"/>
      <c r="AK828" s="245"/>
      <c r="AL828" s="245"/>
      <c r="AM828" s="245"/>
      <c r="AN828" s="245"/>
      <c r="AO828" s="245"/>
      <c r="AP828" s="523"/>
      <c r="AQ828" s="245"/>
      <c r="AR828" s="245"/>
      <c r="AS828" s="245"/>
      <c r="AT828" s="245"/>
      <c r="AU828" s="245"/>
      <c r="AV828" s="245"/>
      <c r="AW828" s="245"/>
      <c r="AX828" s="245"/>
      <c r="AY828" s="245"/>
      <c r="AZ828" s="245"/>
      <c r="BA828" s="245"/>
      <c r="BB828" s="245"/>
      <c r="BC828" s="245"/>
      <c r="BD828" s="245"/>
      <c r="BE828" s="247"/>
      <c r="BF828" s="523"/>
      <c r="BG828" s="561" t="str">
        <f t="shared" si="105"/>
        <v xml:space="preserve"> </v>
      </c>
      <c r="BH828" s="561" t="str">
        <f t="shared" si="107"/>
        <v xml:space="preserve"> </v>
      </c>
      <c r="BI828" s="561" t="str">
        <f t="shared" si="108"/>
        <v xml:space="preserve"> </v>
      </c>
      <c r="BJ828" s="561" t="str">
        <f t="shared" si="109"/>
        <v xml:space="preserve"> </v>
      </c>
      <c r="BK828" s="523"/>
      <c r="BL828" s="240"/>
      <c r="BM828" s="240"/>
      <c r="BN828" s="256"/>
      <c r="BO828" s="240"/>
      <c r="BP828" s="256"/>
      <c r="BQ828" s="256"/>
      <c r="BR828" s="256"/>
      <c r="BS828" s="245"/>
      <c r="BT828" s="245"/>
      <c r="BU828" s="245"/>
      <c r="BV828" s="245"/>
      <c r="BW828" s="245"/>
      <c r="BX828" s="523"/>
      <c r="BY828" s="245"/>
      <c r="BZ828" s="245"/>
      <c r="CA828" s="245"/>
      <c r="CB828" s="245"/>
      <c r="CC828" s="245"/>
      <c r="CD828" s="245"/>
      <c r="CE828" s="245"/>
      <c r="CF828" s="245"/>
      <c r="CG828" s="245"/>
      <c r="CH828" s="245"/>
      <c r="CI828" s="245"/>
      <c r="CJ828" s="245"/>
      <c r="CK828" s="245"/>
      <c r="CL828" s="245"/>
      <c r="CM828" s="247"/>
      <c r="CN828" s="523"/>
      <c r="CO828" s="561" t="str">
        <f t="shared" si="106"/>
        <v xml:space="preserve"> </v>
      </c>
      <c r="CP828" s="561" t="str">
        <f t="shared" si="110"/>
        <v xml:space="preserve"> </v>
      </c>
      <c r="CQ828" s="561" t="str">
        <f t="shared" si="111"/>
        <v xml:space="preserve"> </v>
      </c>
      <c r="CR828" s="561" t="str">
        <f t="shared" si="112"/>
        <v xml:space="preserve"> </v>
      </c>
      <c r="CS828" s="81"/>
      <c r="CT828" s="254"/>
    </row>
    <row r="829" spans="2:98" ht="12.75" x14ac:dyDescent="0.25">
      <c r="B829" s="361">
        <f>Demography!B828</f>
        <v>0</v>
      </c>
      <c r="C829" s="361">
        <f>Demography!C828</f>
        <v>0</v>
      </c>
      <c r="D829" s="362">
        <f>Demography!D828</f>
        <v>0</v>
      </c>
      <c r="E829" s="362">
        <f>Demography!E828</f>
        <v>0</v>
      </c>
      <c r="F829" s="362">
        <f>Demography!F828</f>
        <v>0</v>
      </c>
      <c r="G829" s="81"/>
      <c r="H829" s="241"/>
      <c r="I829" s="478"/>
      <c r="J829" s="478"/>
      <c r="K829" s="241"/>
      <c r="L829" s="242"/>
      <c r="M829" s="478"/>
      <c r="N829" s="241"/>
      <c r="O829" s="242"/>
      <c r="P829" s="243"/>
      <c r="Q829" s="243"/>
      <c r="R829" s="243"/>
      <c r="S829" s="243"/>
      <c r="T829" s="243"/>
      <c r="U829" s="524"/>
      <c r="V829" s="241"/>
      <c r="W829" s="415"/>
      <c r="X829" s="415"/>
      <c r="Y829" s="81"/>
      <c r="Z829" s="241"/>
      <c r="AA829" s="416"/>
      <c r="AB829" s="416"/>
      <c r="AC829" s="81"/>
      <c r="AD829" s="242"/>
      <c r="AE829" s="242"/>
      <c r="AF829" s="241"/>
      <c r="AG829" s="242"/>
      <c r="AH829" s="241"/>
      <c r="AI829" s="241"/>
      <c r="AJ829" s="241"/>
      <c r="AK829" s="246"/>
      <c r="AL829" s="246"/>
      <c r="AM829" s="246"/>
      <c r="AN829" s="246"/>
      <c r="AO829" s="246"/>
      <c r="AP829" s="523"/>
      <c r="AQ829" s="246"/>
      <c r="AR829" s="246"/>
      <c r="AS829" s="246"/>
      <c r="AT829" s="246"/>
      <c r="AU829" s="246"/>
      <c r="AV829" s="246"/>
      <c r="AW829" s="246"/>
      <c r="AX829" s="246"/>
      <c r="AY829" s="246"/>
      <c r="AZ829" s="246"/>
      <c r="BA829" s="246"/>
      <c r="BB829" s="246"/>
      <c r="BC829" s="246"/>
      <c r="BD829" s="246"/>
      <c r="BE829" s="248"/>
      <c r="BF829" s="523"/>
      <c r="BG829" s="562" t="str">
        <f t="shared" si="105"/>
        <v xml:space="preserve"> </v>
      </c>
      <c r="BH829" s="562" t="str">
        <f t="shared" si="107"/>
        <v xml:space="preserve"> </v>
      </c>
      <c r="BI829" s="562" t="str">
        <f t="shared" si="108"/>
        <v xml:space="preserve"> </v>
      </c>
      <c r="BJ829" s="562" t="str">
        <f t="shared" si="109"/>
        <v xml:space="preserve"> </v>
      </c>
      <c r="BK829" s="523"/>
      <c r="BL829" s="242"/>
      <c r="BM829" s="242"/>
      <c r="BN829" s="241"/>
      <c r="BO829" s="242"/>
      <c r="BP829" s="241"/>
      <c r="BQ829" s="241"/>
      <c r="BR829" s="241"/>
      <c r="BS829" s="246"/>
      <c r="BT829" s="246"/>
      <c r="BU829" s="246"/>
      <c r="BV829" s="246"/>
      <c r="BW829" s="246"/>
      <c r="BX829" s="523"/>
      <c r="BY829" s="246"/>
      <c r="BZ829" s="246"/>
      <c r="CA829" s="246"/>
      <c r="CB829" s="246"/>
      <c r="CC829" s="246"/>
      <c r="CD829" s="246"/>
      <c r="CE829" s="246"/>
      <c r="CF829" s="246"/>
      <c r="CG829" s="246"/>
      <c r="CH829" s="246"/>
      <c r="CI829" s="246"/>
      <c r="CJ829" s="246"/>
      <c r="CK829" s="246"/>
      <c r="CL829" s="246"/>
      <c r="CM829" s="248"/>
      <c r="CN829" s="523"/>
      <c r="CO829" s="562" t="str">
        <f t="shared" si="106"/>
        <v xml:space="preserve"> </v>
      </c>
      <c r="CP829" s="562" t="str">
        <f t="shared" si="110"/>
        <v xml:space="preserve"> </v>
      </c>
      <c r="CQ829" s="562" t="str">
        <f t="shared" si="111"/>
        <v xml:space="preserve"> </v>
      </c>
      <c r="CR829" s="562" t="str">
        <f t="shared" si="112"/>
        <v xml:space="preserve"> </v>
      </c>
      <c r="CS829" s="81"/>
      <c r="CT829" s="515"/>
    </row>
    <row r="830" spans="2:98" ht="12.75" x14ac:dyDescent="0.25">
      <c r="B830" s="147">
        <f>Demography!B829</f>
        <v>0</v>
      </c>
      <c r="C830" s="147">
        <f>Demography!C829</f>
        <v>0</v>
      </c>
      <c r="D830" s="148">
        <f>Demography!D829</f>
        <v>0</v>
      </c>
      <c r="E830" s="148">
        <f>Demography!E829</f>
        <v>0</v>
      </c>
      <c r="F830" s="148">
        <f>Demography!F829</f>
        <v>0</v>
      </c>
      <c r="G830" s="81"/>
      <c r="H830" s="256"/>
      <c r="I830" s="257"/>
      <c r="J830" s="257"/>
      <c r="K830" s="256"/>
      <c r="L830" s="240"/>
      <c r="M830" s="257"/>
      <c r="N830" s="256"/>
      <c r="O830" s="240"/>
      <c r="P830" s="261"/>
      <c r="Q830" s="261"/>
      <c r="R830" s="261"/>
      <c r="S830" s="261"/>
      <c r="T830" s="261"/>
      <c r="U830" s="522"/>
      <c r="V830" s="256"/>
      <c r="W830" s="238"/>
      <c r="X830" s="238"/>
      <c r="Y830" s="81"/>
      <c r="Z830" s="256"/>
      <c r="AA830" s="150"/>
      <c r="AB830" s="150"/>
      <c r="AC830" s="81"/>
      <c r="AD830" s="240"/>
      <c r="AE830" s="240"/>
      <c r="AF830" s="256"/>
      <c r="AG830" s="240"/>
      <c r="AH830" s="256"/>
      <c r="AI830" s="256"/>
      <c r="AJ830" s="256"/>
      <c r="AK830" s="245"/>
      <c r="AL830" s="245"/>
      <c r="AM830" s="245"/>
      <c r="AN830" s="245"/>
      <c r="AO830" s="245"/>
      <c r="AP830" s="523"/>
      <c r="AQ830" s="245"/>
      <c r="AR830" s="245"/>
      <c r="AS830" s="245"/>
      <c r="AT830" s="245"/>
      <c r="AU830" s="245"/>
      <c r="AV830" s="245"/>
      <c r="AW830" s="245"/>
      <c r="AX830" s="245"/>
      <c r="AY830" s="245"/>
      <c r="AZ830" s="245"/>
      <c r="BA830" s="245"/>
      <c r="BB830" s="245"/>
      <c r="BC830" s="245"/>
      <c r="BD830" s="245"/>
      <c r="BE830" s="247"/>
      <c r="BF830" s="523"/>
      <c r="BG830" s="561" t="str">
        <f t="shared" si="105"/>
        <v xml:space="preserve"> </v>
      </c>
      <c r="BH830" s="561" t="str">
        <f t="shared" si="107"/>
        <v xml:space="preserve"> </v>
      </c>
      <c r="BI830" s="561" t="str">
        <f t="shared" si="108"/>
        <v xml:space="preserve"> </v>
      </c>
      <c r="BJ830" s="561" t="str">
        <f t="shared" si="109"/>
        <v xml:space="preserve"> </v>
      </c>
      <c r="BK830" s="523"/>
      <c r="BL830" s="240"/>
      <c r="BM830" s="240"/>
      <c r="BN830" s="256"/>
      <c r="BO830" s="240"/>
      <c r="BP830" s="256"/>
      <c r="BQ830" s="256"/>
      <c r="BR830" s="256"/>
      <c r="BS830" s="245"/>
      <c r="BT830" s="245"/>
      <c r="BU830" s="245"/>
      <c r="BV830" s="245"/>
      <c r="BW830" s="245"/>
      <c r="BX830" s="523"/>
      <c r="BY830" s="245"/>
      <c r="BZ830" s="245"/>
      <c r="CA830" s="245"/>
      <c r="CB830" s="245"/>
      <c r="CC830" s="245"/>
      <c r="CD830" s="245"/>
      <c r="CE830" s="245"/>
      <c r="CF830" s="245"/>
      <c r="CG830" s="245"/>
      <c r="CH830" s="245"/>
      <c r="CI830" s="245"/>
      <c r="CJ830" s="245"/>
      <c r="CK830" s="245"/>
      <c r="CL830" s="245"/>
      <c r="CM830" s="247"/>
      <c r="CN830" s="523"/>
      <c r="CO830" s="561" t="str">
        <f t="shared" si="106"/>
        <v xml:space="preserve"> </v>
      </c>
      <c r="CP830" s="561" t="str">
        <f t="shared" si="110"/>
        <v xml:space="preserve"> </v>
      </c>
      <c r="CQ830" s="561" t="str">
        <f t="shared" si="111"/>
        <v xml:space="preserve"> </v>
      </c>
      <c r="CR830" s="561" t="str">
        <f t="shared" si="112"/>
        <v xml:space="preserve"> </v>
      </c>
      <c r="CS830" s="81"/>
      <c r="CT830" s="254"/>
    </row>
    <row r="831" spans="2:98" ht="12.75" x14ac:dyDescent="0.25">
      <c r="B831" s="361">
        <f>Demography!B830</f>
        <v>0</v>
      </c>
      <c r="C831" s="361">
        <f>Demography!C830</f>
        <v>0</v>
      </c>
      <c r="D831" s="362">
        <f>Demography!D830</f>
        <v>0</v>
      </c>
      <c r="E831" s="362">
        <f>Demography!E830</f>
        <v>0</v>
      </c>
      <c r="F831" s="362">
        <f>Demography!F830</f>
        <v>0</v>
      </c>
      <c r="G831" s="81"/>
      <c r="H831" s="241"/>
      <c r="I831" s="478"/>
      <c r="J831" s="478"/>
      <c r="K831" s="241"/>
      <c r="L831" s="242"/>
      <c r="M831" s="478"/>
      <c r="N831" s="241"/>
      <c r="O831" s="242"/>
      <c r="P831" s="243"/>
      <c r="Q831" s="243"/>
      <c r="R831" s="243"/>
      <c r="S831" s="243"/>
      <c r="T831" s="243"/>
      <c r="U831" s="524"/>
      <c r="V831" s="241"/>
      <c r="W831" s="415"/>
      <c r="X831" s="415"/>
      <c r="Y831" s="81"/>
      <c r="Z831" s="241"/>
      <c r="AA831" s="416"/>
      <c r="AB831" s="416"/>
      <c r="AC831" s="81"/>
      <c r="AD831" s="242"/>
      <c r="AE831" s="242"/>
      <c r="AF831" s="241"/>
      <c r="AG831" s="242"/>
      <c r="AH831" s="241"/>
      <c r="AI831" s="241"/>
      <c r="AJ831" s="241"/>
      <c r="AK831" s="246"/>
      <c r="AL831" s="246"/>
      <c r="AM831" s="246"/>
      <c r="AN831" s="246"/>
      <c r="AO831" s="246"/>
      <c r="AP831" s="523"/>
      <c r="AQ831" s="246"/>
      <c r="AR831" s="246"/>
      <c r="AS831" s="246"/>
      <c r="AT831" s="246"/>
      <c r="AU831" s="246"/>
      <c r="AV831" s="246"/>
      <c r="AW831" s="246"/>
      <c r="AX831" s="246"/>
      <c r="AY831" s="246"/>
      <c r="AZ831" s="246"/>
      <c r="BA831" s="246"/>
      <c r="BB831" s="246"/>
      <c r="BC831" s="246"/>
      <c r="BD831" s="246"/>
      <c r="BE831" s="248"/>
      <c r="BF831" s="523"/>
      <c r="BG831" s="562" t="str">
        <f t="shared" si="105"/>
        <v xml:space="preserve"> </v>
      </c>
      <c r="BH831" s="562" t="str">
        <f t="shared" si="107"/>
        <v xml:space="preserve"> </v>
      </c>
      <c r="BI831" s="562" t="str">
        <f t="shared" si="108"/>
        <v xml:space="preserve"> </v>
      </c>
      <c r="BJ831" s="562" t="str">
        <f t="shared" si="109"/>
        <v xml:space="preserve"> </v>
      </c>
      <c r="BK831" s="523"/>
      <c r="BL831" s="242"/>
      <c r="BM831" s="242"/>
      <c r="BN831" s="241"/>
      <c r="BO831" s="242"/>
      <c r="BP831" s="241"/>
      <c r="BQ831" s="241"/>
      <c r="BR831" s="241"/>
      <c r="BS831" s="246"/>
      <c r="BT831" s="246"/>
      <c r="BU831" s="246"/>
      <c r="BV831" s="246"/>
      <c r="BW831" s="246"/>
      <c r="BX831" s="523"/>
      <c r="BY831" s="246"/>
      <c r="BZ831" s="246"/>
      <c r="CA831" s="246"/>
      <c r="CB831" s="246"/>
      <c r="CC831" s="246"/>
      <c r="CD831" s="246"/>
      <c r="CE831" s="246"/>
      <c r="CF831" s="246"/>
      <c r="CG831" s="246"/>
      <c r="CH831" s="246"/>
      <c r="CI831" s="246"/>
      <c r="CJ831" s="246"/>
      <c r="CK831" s="246"/>
      <c r="CL831" s="246"/>
      <c r="CM831" s="248"/>
      <c r="CN831" s="523"/>
      <c r="CO831" s="562" t="str">
        <f t="shared" si="106"/>
        <v xml:space="preserve"> </v>
      </c>
      <c r="CP831" s="562" t="str">
        <f t="shared" si="110"/>
        <v xml:space="preserve"> </v>
      </c>
      <c r="CQ831" s="562" t="str">
        <f t="shared" si="111"/>
        <v xml:space="preserve"> </v>
      </c>
      <c r="CR831" s="562" t="str">
        <f t="shared" si="112"/>
        <v xml:space="preserve"> </v>
      </c>
      <c r="CS831" s="81"/>
      <c r="CT831" s="515"/>
    </row>
    <row r="832" spans="2:98" ht="12.75" x14ac:dyDescent="0.25">
      <c r="B832" s="147">
        <f>Demography!B831</f>
        <v>0</v>
      </c>
      <c r="C832" s="147">
        <f>Demography!C831</f>
        <v>0</v>
      </c>
      <c r="D832" s="148">
        <f>Demography!D831</f>
        <v>0</v>
      </c>
      <c r="E832" s="148">
        <f>Demography!E831</f>
        <v>0</v>
      </c>
      <c r="F832" s="148">
        <f>Demography!F831</f>
        <v>0</v>
      </c>
      <c r="G832" s="81"/>
      <c r="H832" s="256"/>
      <c r="I832" s="257"/>
      <c r="J832" s="257"/>
      <c r="K832" s="256"/>
      <c r="L832" s="240"/>
      <c r="M832" s="257"/>
      <c r="N832" s="256"/>
      <c r="O832" s="240"/>
      <c r="P832" s="261"/>
      <c r="Q832" s="261"/>
      <c r="R832" s="261"/>
      <c r="S832" s="261"/>
      <c r="T832" s="261"/>
      <c r="U832" s="522"/>
      <c r="V832" s="256"/>
      <c r="W832" s="238"/>
      <c r="X832" s="238"/>
      <c r="Y832" s="81"/>
      <c r="Z832" s="256"/>
      <c r="AA832" s="150"/>
      <c r="AB832" s="150"/>
      <c r="AC832" s="81"/>
      <c r="AD832" s="240"/>
      <c r="AE832" s="240"/>
      <c r="AF832" s="256"/>
      <c r="AG832" s="240"/>
      <c r="AH832" s="256"/>
      <c r="AI832" s="256"/>
      <c r="AJ832" s="256"/>
      <c r="AK832" s="245"/>
      <c r="AL832" s="245"/>
      <c r="AM832" s="245"/>
      <c r="AN832" s="245"/>
      <c r="AO832" s="245"/>
      <c r="AP832" s="523"/>
      <c r="AQ832" s="245"/>
      <c r="AR832" s="245"/>
      <c r="AS832" s="245"/>
      <c r="AT832" s="245"/>
      <c r="AU832" s="245"/>
      <c r="AV832" s="245"/>
      <c r="AW832" s="245"/>
      <c r="AX832" s="245"/>
      <c r="AY832" s="245"/>
      <c r="AZ832" s="245"/>
      <c r="BA832" s="245"/>
      <c r="BB832" s="245"/>
      <c r="BC832" s="245"/>
      <c r="BD832" s="245"/>
      <c r="BE832" s="247"/>
      <c r="BF832" s="523"/>
      <c r="BG832" s="561" t="str">
        <f t="shared" si="105"/>
        <v xml:space="preserve"> </v>
      </c>
      <c r="BH832" s="561" t="str">
        <f t="shared" si="107"/>
        <v xml:space="preserve"> </v>
      </c>
      <c r="BI832" s="561" t="str">
        <f t="shared" si="108"/>
        <v xml:space="preserve"> </v>
      </c>
      <c r="BJ832" s="561" t="str">
        <f t="shared" si="109"/>
        <v xml:space="preserve"> </v>
      </c>
      <c r="BK832" s="523"/>
      <c r="BL832" s="240"/>
      <c r="BM832" s="240"/>
      <c r="BN832" s="256"/>
      <c r="BO832" s="240"/>
      <c r="BP832" s="256"/>
      <c r="BQ832" s="256"/>
      <c r="BR832" s="256"/>
      <c r="BS832" s="245"/>
      <c r="BT832" s="245"/>
      <c r="BU832" s="245"/>
      <c r="BV832" s="245"/>
      <c r="BW832" s="245"/>
      <c r="BX832" s="523"/>
      <c r="BY832" s="245"/>
      <c r="BZ832" s="245"/>
      <c r="CA832" s="245"/>
      <c r="CB832" s="245"/>
      <c r="CC832" s="245"/>
      <c r="CD832" s="245"/>
      <c r="CE832" s="245"/>
      <c r="CF832" s="245"/>
      <c r="CG832" s="245"/>
      <c r="CH832" s="245"/>
      <c r="CI832" s="245"/>
      <c r="CJ832" s="245"/>
      <c r="CK832" s="245"/>
      <c r="CL832" s="245"/>
      <c r="CM832" s="247"/>
      <c r="CN832" s="523"/>
      <c r="CO832" s="561" t="str">
        <f t="shared" si="106"/>
        <v xml:space="preserve"> </v>
      </c>
      <c r="CP832" s="561" t="str">
        <f t="shared" si="110"/>
        <v xml:space="preserve"> </v>
      </c>
      <c r="CQ832" s="561" t="str">
        <f t="shared" si="111"/>
        <v xml:space="preserve"> </v>
      </c>
      <c r="CR832" s="561" t="str">
        <f t="shared" si="112"/>
        <v xml:space="preserve"> </v>
      </c>
      <c r="CS832" s="81"/>
      <c r="CT832" s="254"/>
    </row>
    <row r="833" spans="2:98" ht="12.75" x14ac:dyDescent="0.25">
      <c r="B833" s="361">
        <f>Demography!B832</f>
        <v>0</v>
      </c>
      <c r="C833" s="361">
        <f>Demography!C832</f>
        <v>0</v>
      </c>
      <c r="D833" s="362">
        <f>Demography!D832</f>
        <v>0</v>
      </c>
      <c r="E833" s="362">
        <f>Demography!E832</f>
        <v>0</v>
      </c>
      <c r="F833" s="362">
        <f>Demography!F832</f>
        <v>0</v>
      </c>
      <c r="G833" s="81"/>
      <c r="H833" s="241"/>
      <c r="I833" s="478"/>
      <c r="J833" s="478"/>
      <c r="K833" s="241"/>
      <c r="L833" s="242"/>
      <c r="M833" s="478"/>
      <c r="N833" s="241"/>
      <c r="O833" s="242"/>
      <c r="P833" s="243"/>
      <c r="Q833" s="243"/>
      <c r="R833" s="243"/>
      <c r="S833" s="243"/>
      <c r="T833" s="243"/>
      <c r="U833" s="524"/>
      <c r="V833" s="241"/>
      <c r="W833" s="415"/>
      <c r="X833" s="415"/>
      <c r="Y833" s="81"/>
      <c r="Z833" s="241"/>
      <c r="AA833" s="416"/>
      <c r="AB833" s="416"/>
      <c r="AC833" s="81"/>
      <c r="AD833" s="242"/>
      <c r="AE833" s="242"/>
      <c r="AF833" s="241"/>
      <c r="AG833" s="242"/>
      <c r="AH833" s="241"/>
      <c r="AI833" s="241"/>
      <c r="AJ833" s="241"/>
      <c r="AK833" s="246"/>
      <c r="AL833" s="246"/>
      <c r="AM833" s="246"/>
      <c r="AN833" s="246"/>
      <c r="AO833" s="246"/>
      <c r="AP833" s="523"/>
      <c r="AQ833" s="246"/>
      <c r="AR833" s="246"/>
      <c r="AS833" s="246"/>
      <c r="AT833" s="246"/>
      <c r="AU833" s="246"/>
      <c r="AV833" s="246"/>
      <c r="AW833" s="246"/>
      <c r="AX833" s="246"/>
      <c r="AY833" s="246"/>
      <c r="AZ833" s="246"/>
      <c r="BA833" s="246"/>
      <c r="BB833" s="246"/>
      <c r="BC833" s="246"/>
      <c r="BD833" s="246"/>
      <c r="BE833" s="248"/>
      <c r="BF833" s="523"/>
      <c r="BG833" s="562" t="str">
        <f t="shared" si="105"/>
        <v xml:space="preserve"> </v>
      </c>
      <c r="BH833" s="562" t="str">
        <f t="shared" si="107"/>
        <v xml:space="preserve"> </v>
      </c>
      <c r="BI833" s="562" t="str">
        <f t="shared" si="108"/>
        <v xml:space="preserve"> </v>
      </c>
      <c r="BJ833" s="562" t="str">
        <f t="shared" si="109"/>
        <v xml:space="preserve"> </v>
      </c>
      <c r="BK833" s="523"/>
      <c r="BL833" s="242"/>
      <c r="BM833" s="242"/>
      <c r="BN833" s="241"/>
      <c r="BO833" s="242"/>
      <c r="BP833" s="241"/>
      <c r="BQ833" s="241"/>
      <c r="BR833" s="241"/>
      <c r="BS833" s="246"/>
      <c r="BT833" s="246"/>
      <c r="BU833" s="246"/>
      <c r="BV833" s="246"/>
      <c r="BW833" s="246"/>
      <c r="BX833" s="523"/>
      <c r="BY833" s="246"/>
      <c r="BZ833" s="246"/>
      <c r="CA833" s="246"/>
      <c r="CB833" s="246"/>
      <c r="CC833" s="246"/>
      <c r="CD833" s="246"/>
      <c r="CE833" s="246"/>
      <c r="CF833" s="246"/>
      <c r="CG833" s="246"/>
      <c r="CH833" s="246"/>
      <c r="CI833" s="246"/>
      <c r="CJ833" s="246"/>
      <c r="CK833" s="246"/>
      <c r="CL833" s="246"/>
      <c r="CM833" s="248"/>
      <c r="CN833" s="523"/>
      <c r="CO833" s="562" t="str">
        <f t="shared" si="106"/>
        <v xml:space="preserve"> </v>
      </c>
      <c r="CP833" s="562" t="str">
        <f t="shared" si="110"/>
        <v xml:space="preserve"> </v>
      </c>
      <c r="CQ833" s="562" t="str">
        <f t="shared" si="111"/>
        <v xml:space="preserve"> </v>
      </c>
      <c r="CR833" s="562" t="str">
        <f t="shared" si="112"/>
        <v xml:space="preserve"> </v>
      </c>
      <c r="CS833" s="81"/>
      <c r="CT833" s="515"/>
    </row>
    <row r="834" spans="2:98" ht="12.75" x14ac:dyDescent="0.25">
      <c r="B834" s="147">
        <f>Demography!B833</f>
        <v>0</v>
      </c>
      <c r="C834" s="147">
        <f>Demography!C833</f>
        <v>0</v>
      </c>
      <c r="D834" s="148">
        <f>Demography!D833</f>
        <v>0</v>
      </c>
      <c r="E834" s="148">
        <f>Demography!E833</f>
        <v>0</v>
      </c>
      <c r="F834" s="148">
        <f>Demography!F833</f>
        <v>0</v>
      </c>
      <c r="G834" s="81"/>
      <c r="H834" s="256"/>
      <c r="I834" s="257"/>
      <c r="J834" s="257"/>
      <c r="K834" s="256"/>
      <c r="L834" s="240"/>
      <c r="M834" s="257"/>
      <c r="N834" s="256"/>
      <c r="O834" s="240"/>
      <c r="P834" s="261"/>
      <c r="Q834" s="261"/>
      <c r="R834" s="261"/>
      <c r="S834" s="261"/>
      <c r="T834" s="261"/>
      <c r="U834" s="522"/>
      <c r="V834" s="256"/>
      <c r="W834" s="238"/>
      <c r="X834" s="238"/>
      <c r="Y834" s="81"/>
      <c r="Z834" s="256"/>
      <c r="AA834" s="150"/>
      <c r="AB834" s="150"/>
      <c r="AC834" s="81"/>
      <c r="AD834" s="240"/>
      <c r="AE834" s="240"/>
      <c r="AF834" s="256"/>
      <c r="AG834" s="240"/>
      <c r="AH834" s="256"/>
      <c r="AI834" s="256"/>
      <c r="AJ834" s="256"/>
      <c r="AK834" s="245"/>
      <c r="AL834" s="245"/>
      <c r="AM834" s="245"/>
      <c r="AN834" s="245"/>
      <c r="AO834" s="245"/>
      <c r="AP834" s="523"/>
      <c r="AQ834" s="245"/>
      <c r="AR834" s="245"/>
      <c r="AS834" s="245"/>
      <c r="AT834" s="245"/>
      <c r="AU834" s="245"/>
      <c r="AV834" s="245"/>
      <c r="AW834" s="245"/>
      <c r="AX834" s="245"/>
      <c r="AY834" s="245"/>
      <c r="AZ834" s="245"/>
      <c r="BA834" s="245"/>
      <c r="BB834" s="245"/>
      <c r="BC834" s="245"/>
      <c r="BD834" s="245"/>
      <c r="BE834" s="247"/>
      <c r="BF834" s="523"/>
      <c r="BG834" s="561" t="str">
        <f t="shared" si="105"/>
        <v xml:space="preserve"> </v>
      </c>
      <c r="BH834" s="561" t="str">
        <f t="shared" si="107"/>
        <v xml:space="preserve"> </v>
      </c>
      <c r="BI834" s="561" t="str">
        <f t="shared" si="108"/>
        <v xml:space="preserve"> </v>
      </c>
      <c r="BJ834" s="561" t="str">
        <f t="shared" si="109"/>
        <v xml:space="preserve"> </v>
      </c>
      <c r="BK834" s="523"/>
      <c r="BL834" s="240"/>
      <c r="BM834" s="240"/>
      <c r="BN834" s="256"/>
      <c r="BO834" s="240"/>
      <c r="BP834" s="256"/>
      <c r="BQ834" s="256"/>
      <c r="BR834" s="256"/>
      <c r="BS834" s="245"/>
      <c r="BT834" s="245"/>
      <c r="BU834" s="245"/>
      <c r="BV834" s="245"/>
      <c r="BW834" s="245"/>
      <c r="BX834" s="523"/>
      <c r="BY834" s="245"/>
      <c r="BZ834" s="245"/>
      <c r="CA834" s="245"/>
      <c r="CB834" s="245"/>
      <c r="CC834" s="245"/>
      <c r="CD834" s="245"/>
      <c r="CE834" s="245"/>
      <c r="CF834" s="245"/>
      <c r="CG834" s="245"/>
      <c r="CH834" s="245"/>
      <c r="CI834" s="245"/>
      <c r="CJ834" s="245"/>
      <c r="CK834" s="245"/>
      <c r="CL834" s="245"/>
      <c r="CM834" s="247"/>
      <c r="CN834" s="523"/>
      <c r="CO834" s="561" t="str">
        <f t="shared" si="106"/>
        <v xml:space="preserve"> </v>
      </c>
      <c r="CP834" s="561" t="str">
        <f t="shared" si="110"/>
        <v xml:space="preserve"> </v>
      </c>
      <c r="CQ834" s="561" t="str">
        <f t="shared" si="111"/>
        <v xml:space="preserve"> </v>
      </c>
      <c r="CR834" s="561" t="str">
        <f t="shared" si="112"/>
        <v xml:space="preserve"> </v>
      </c>
      <c r="CS834" s="81"/>
      <c r="CT834" s="254"/>
    </row>
    <row r="835" spans="2:98" ht="12.75" x14ac:dyDescent="0.25">
      <c r="B835" s="361">
        <f>Demography!B834</f>
        <v>0</v>
      </c>
      <c r="C835" s="361">
        <f>Demography!C834</f>
        <v>0</v>
      </c>
      <c r="D835" s="362">
        <f>Demography!D834</f>
        <v>0</v>
      </c>
      <c r="E835" s="362">
        <f>Demography!E834</f>
        <v>0</v>
      </c>
      <c r="F835" s="362">
        <f>Demography!F834</f>
        <v>0</v>
      </c>
      <c r="G835" s="81"/>
      <c r="H835" s="241"/>
      <c r="I835" s="478"/>
      <c r="J835" s="478"/>
      <c r="K835" s="241"/>
      <c r="L835" s="242"/>
      <c r="M835" s="478"/>
      <c r="N835" s="241"/>
      <c r="O835" s="242"/>
      <c r="P835" s="243"/>
      <c r="Q835" s="243"/>
      <c r="R835" s="243"/>
      <c r="S835" s="243"/>
      <c r="T835" s="243"/>
      <c r="U835" s="524"/>
      <c r="V835" s="241"/>
      <c r="W835" s="415"/>
      <c r="X835" s="415"/>
      <c r="Y835" s="81"/>
      <c r="Z835" s="241"/>
      <c r="AA835" s="416"/>
      <c r="AB835" s="416"/>
      <c r="AC835" s="81"/>
      <c r="AD835" s="242"/>
      <c r="AE835" s="242"/>
      <c r="AF835" s="241"/>
      <c r="AG835" s="242"/>
      <c r="AH835" s="241"/>
      <c r="AI835" s="241"/>
      <c r="AJ835" s="241"/>
      <c r="AK835" s="246"/>
      <c r="AL835" s="246"/>
      <c r="AM835" s="246"/>
      <c r="AN835" s="246"/>
      <c r="AO835" s="246"/>
      <c r="AP835" s="523"/>
      <c r="AQ835" s="246"/>
      <c r="AR835" s="246"/>
      <c r="AS835" s="246"/>
      <c r="AT835" s="246"/>
      <c r="AU835" s="246"/>
      <c r="AV835" s="246"/>
      <c r="AW835" s="246"/>
      <c r="AX835" s="246"/>
      <c r="AY835" s="246"/>
      <c r="AZ835" s="246"/>
      <c r="BA835" s="246"/>
      <c r="BB835" s="246"/>
      <c r="BC835" s="246"/>
      <c r="BD835" s="246"/>
      <c r="BE835" s="248"/>
      <c r="BF835" s="523"/>
      <c r="BG835" s="562" t="str">
        <f t="shared" si="105"/>
        <v xml:space="preserve"> </v>
      </c>
      <c r="BH835" s="562" t="str">
        <f t="shared" si="107"/>
        <v xml:space="preserve"> </v>
      </c>
      <c r="BI835" s="562" t="str">
        <f t="shared" si="108"/>
        <v xml:space="preserve"> </v>
      </c>
      <c r="BJ835" s="562" t="str">
        <f t="shared" si="109"/>
        <v xml:space="preserve"> </v>
      </c>
      <c r="BK835" s="523"/>
      <c r="BL835" s="242"/>
      <c r="BM835" s="242"/>
      <c r="BN835" s="241"/>
      <c r="BO835" s="242"/>
      <c r="BP835" s="241"/>
      <c r="BQ835" s="241"/>
      <c r="BR835" s="241"/>
      <c r="BS835" s="246"/>
      <c r="BT835" s="246"/>
      <c r="BU835" s="246"/>
      <c r="BV835" s="246"/>
      <c r="BW835" s="246"/>
      <c r="BX835" s="523"/>
      <c r="BY835" s="246"/>
      <c r="BZ835" s="246"/>
      <c r="CA835" s="246"/>
      <c r="CB835" s="246"/>
      <c r="CC835" s="246"/>
      <c r="CD835" s="246"/>
      <c r="CE835" s="246"/>
      <c r="CF835" s="246"/>
      <c r="CG835" s="246"/>
      <c r="CH835" s="246"/>
      <c r="CI835" s="246"/>
      <c r="CJ835" s="246"/>
      <c r="CK835" s="246"/>
      <c r="CL835" s="246"/>
      <c r="CM835" s="248"/>
      <c r="CN835" s="523"/>
      <c r="CO835" s="562" t="str">
        <f t="shared" si="106"/>
        <v xml:space="preserve"> </v>
      </c>
      <c r="CP835" s="562" t="str">
        <f t="shared" si="110"/>
        <v xml:space="preserve"> </v>
      </c>
      <c r="CQ835" s="562" t="str">
        <f t="shared" si="111"/>
        <v xml:space="preserve"> </v>
      </c>
      <c r="CR835" s="562" t="str">
        <f t="shared" si="112"/>
        <v xml:space="preserve"> </v>
      </c>
      <c r="CS835" s="81"/>
      <c r="CT835" s="515"/>
    </row>
    <row r="836" spans="2:98" ht="12.75" x14ac:dyDescent="0.25">
      <c r="B836" s="147">
        <f>Demography!B835</f>
        <v>0</v>
      </c>
      <c r="C836" s="147">
        <f>Demography!C835</f>
        <v>0</v>
      </c>
      <c r="D836" s="148">
        <f>Demography!D835</f>
        <v>0</v>
      </c>
      <c r="E836" s="148">
        <f>Demography!E835</f>
        <v>0</v>
      </c>
      <c r="F836" s="148">
        <f>Demography!F835</f>
        <v>0</v>
      </c>
      <c r="G836" s="81"/>
      <c r="H836" s="256"/>
      <c r="I836" s="257"/>
      <c r="J836" s="257"/>
      <c r="K836" s="256"/>
      <c r="L836" s="240"/>
      <c r="M836" s="257"/>
      <c r="N836" s="256"/>
      <c r="O836" s="240"/>
      <c r="P836" s="261"/>
      <c r="Q836" s="261"/>
      <c r="R836" s="261"/>
      <c r="S836" s="261"/>
      <c r="T836" s="261"/>
      <c r="U836" s="522"/>
      <c r="V836" s="256"/>
      <c r="W836" s="238"/>
      <c r="X836" s="238"/>
      <c r="Y836" s="81"/>
      <c r="Z836" s="256"/>
      <c r="AA836" s="150"/>
      <c r="AB836" s="150"/>
      <c r="AC836" s="81"/>
      <c r="AD836" s="240"/>
      <c r="AE836" s="240"/>
      <c r="AF836" s="256"/>
      <c r="AG836" s="240"/>
      <c r="AH836" s="256"/>
      <c r="AI836" s="256"/>
      <c r="AJ836" s="256"/>
      <c r="AK836" s="245"/>
      <c r="AL836" s="245"/>
      <c r="AM836" s="245"/>
      <c r="AN836" s="245"/>
      <c r="AO836" s="245"/>
      <c r="AP836" s="523"/>
      <c r="AQ836" s="245"/>
      <c r="AR836" s="245"/>
      <c r="AS836" s="245"/>
      <c r="AT836" s="245"/>
      <c r="AU836" s="245"/>
      <c r="AV836" s="245"/>
      <c r="AW836" s="245"/>
      <c r="AX836" s="245"/>
      <c r="AY836" s="245"/>
      <c r="AZ836" s="245"/>
      <c r="BA836" s="245"/>
      <c r="BB836" s="245"/>
      <c r="BC836" s="245"/>
      <c r="BD836" s="245"/>
      <c r="BE836" s="247"/>
      <c r="BF836" s="523"/>
      <c r="BG836" s="561" t="str">
        <f t="shared" si="105"/>
        <v xml:space="preserve"> </v>
      </c>
      <c r="BH836" s="561" t="str">
        <f t="shared" si="107"/>
        <v xml:space="preserve"> </v>
      </c>
      <c r="BI836" s="561" t="str">
        <f t="shared" si="108"/>
        <v xml:space="preserve"> </v>
      </c>
      <c r="BJ836" s="561" t="str">
        <f t="shared" si="109"/>
        <v xml:space="preserve"> </v>
      </c>
      <c r="BK836" s="523"/>
      <c r="BL836" s="240"/>
      <c r="BM836" s="240"/>
      <c r="BN836" s="256"/>
      <c r="BO836" s="240"/>
      <c r="BP836" s="256"/>
      <c r="BQ836" s="256"/>
      <c r="BR836" s="256"/>
      <c r="BS836" s="245"/>
      <c r="BT836" s="245"/>
      <c r="BU836" s="245"/>
      <c r="BV836" s="245"/>
      <c r="BW836" s="245"/>
      <c r="BX836" s="523"/>
      <c r="BY836" s="245"/>
      <c r="BZ836" s="245"/>
      <c r="CA836" s="245"/>
      <c r="CB836" s="245"/>
      <c r="CC836" s="245"/>
      <c r="CD836" s="245"/>
      <c r="CE836" s="245"/>
      <c r="CF836" s="245"/>
      <c r="CG836" s="245"/>
      <c r="CH836" s="245"/>
      <c r="CI836" s="245"/>
      <c r="CJ836" s="245"/>
      <c r="CK836" s="245"/>
      <c r="CL836" s="245"/>
      <c r="CM836" s="247"/>
      <c r="CN836" s="523"/>
      <c r="CO836" s="561" t="str">
        <f t="shared" si="106"/>
        <v xml:space="preserve"> </v>
      </c>
      <c r="CP836" s="561" t="str">
        <f t="shared" si="110"/>
        <v xml:space="preserve"> </v>
      </c>
      <c r="CQ836" s="561" t="str">
        <f t="shared" si="111"/>
        <v xml:space="preserve"> </v>
      </c>
      <c r="CR836" s="561" t="str">
        <f t="shared" si="112"/>
        <v xml:space="preserve"> </v>
      </c>
      <c r="CS836" s="81"/>
      <c r="CT836" s="254"/>
    </row>
    <row r="837" spans="2:98" ht="12.75" x14ac:dyDescent="0.25">
      <c r="B837" s="361">
        <f>Demography!B836</f>
        <v>0</v>
      </c>
      <c r="C837" s="361">
        <f>Demography!C836</f>
        <v>0</v>
      </c>
      <c r="D837" s="362">
        <f>Demography!D836</f>
        <v>0</v>
      </c>
      <c r="E837" s="362">
        <f>Demography!E836</f>
        <v>0</v>
      </c>
      <c r="F837" s="362">
        <f>Demography!F836</f>
        <v>0</v>
      </c>
      <c r="G837" s="81"/>
      <c r="H837" s="241"/>
      <c r="I837" s="478"/>
      <c r="J837" s="478"/>
      <c r="K837" s="241"/>
      <c r="L837" s="242"/>
      <c r="M837" s="478"/>
      <c r="N837" s="241"/>
      <c r="O837" s="242"/>
      <c r="P837" s="243"/>
      <c r="Q837" s="243"/>
      <c r="R837" s="243"/>
      <c r="S837" s="243"/>
      <c r="T837" s="243"/>
      <c r="U837" s="524"/>
      <c r="V837" s="241"/>
      <c r="W837" s="415"/>
      <c r="X837" s="415"/>
      <c r="Y837" s="81"/>
      <c r="Z837" s="241"/>
      <c r="AA837" s="416"/>
      <c r="AB837" s="416"/>
      <c r="AC837" s="81"/>
      <c r="AD837" s="242"/>
      <c r="AE837" s="242"/>
      <c r="AF837" s="241"/>
      <c r="AG837" s="242"/>
      <c r="AH837" s="241"/>
      <c r="AI837" s="241"/>
      <c r="AJ837" s="241"/>
      <c r="AK837" s="246"/>
      <c r="AL837" s="246"/>
      <c r="AM837" s="246"/>
      <c r="AN837" s="246"/>
      <c r="AO837" s="246"/>
      <c r="AP837" s="523"/>
      <c r="AQ837" s="246"/>
      <c r="AR837" s="246"/>
      <c r="AS837" s="246"/>
      <c r="AT837" s="246"/>
      <c r="AU837" s="246"/>
      <c r="AV837" s="246"/>
      <c r="AW837" s="246"/>
      <c r="AX837" s="246"/>
      <c r="AY837" s="246"/>
      <c r="AZ837" s="246"/>
      <c r="BA837" s="246"/>
      <c r="BB837" s="246"/>
      <c r="BC837" s="246"/>
      <c r="BD837" s="246"/>
      <c r="BE837" s="248"/>
      <c r="BF837" s="523"/>
      <c r="BG837" s="562" t="str">
        <f t="shared" si="105"/>
        <v xml:space="preserve"> </v>
      </c>
      <c r="BH837" s="562" t="str">
        <f t="shared" si="107"/>
        <v xml:space="preserve"> </v>
      </c>
      <c r="BI837" s="562" t="str">
        <f t="shared" si="108"/>
        <v xml:space="preserve"> </v>
      </c>
      <c r="BJ837" s="562" t="str">
        <f t="shared" si="109"/>
        <v xml:space="preserve"> </v>
      </c>
      <c r="BK837" s="523"/>
      <c r="BL837" s="242"/>
      <c r="BM837" s="242"/>
      <c r="BN837" s="241"/>
      <c r="BO837" s="242"/>
      <c r="BP837" s="241"/>
      <c r="BQ837" s="241"/>
      <c r="BR837" s="241"/>
      <c r="BS837" s="246"/>
      <c r="BT837" s="246"/>
      <c r="BU837" s="246"/>
      <c r="BV837" s="246"/>
      <c r="BW837" s="246"/>
      <c r="BX837" s="523"/>
      <c r="BY837" s="246"/>
      <c r="BZ837" s="246"/>
      <c r="CA837" s="246"/>
      <c r="CB837" s="246"/>
      <c r="CC837" s="246"/>
      <c r="CD837" s="246"/>
      <c r="CE837" s="246"/>
      <c r="CF837" s="246"/>
      <c r="CG837" s="246"/>
      <c r="CH837" s="246"/>
      <c r="CI837" s="246"/>
      <c r="CJ837" s="246"/>
      <c r="CK837" s="246"/>
      <c r="CL837" s="246"/>
      <c r="CM837" s="248"/>
      <c r="CN837" s="523"/>
      <c r="CO837" s="562" t="str">
        <f t="shared" si="106"/>
        <v xml:space="preserve"> </v>
      </c>
      <c r="CP837" s="562" t="str">
        <f t="shared" si="110"/>
        <v xml:space="preserve"> </v>
      </c>
      <c r="CQ837" s="562" t="str">
        <f t="shared" si="111"/>
        <v xml:space="preserve"> </v>
      </c>
      <c r="CR837" s="562" t="str">
        <f t="shared" si="112"/>
        <v xml:space="preserve"> </v>
      </c>
      <c r="CS837" s="81"/>
      <c r="CT837" s="515"/>
    </row>
    <row r="838" spans="2:98" ht="12.75" x14ac:dyDescent="0.25">
      <c r="B838" s="147">
        <f>Demography!B837</f>
        <v>0</v>
      </c>
      <c r="C838" s="147">
        <f>Demography!C837</f>
        <v>0</v>
      </c>
      <c r="D838" s="148">
        <f>Demography!D837</f>
        <v>0</v>
      </c>
      <c r="E838" s="148">
        <f>Demography!E837</f>
        <v>0</v>
      </c>
      <c r="F838" s="148">
        <f>Demography!F837</f>
        <v>0</v>
      </c>
      <c r="G838" s="81"/>
      <c r="H838" s="256"/>
      <c r="I838" s="257"/>
      <c r="J838" s="257"/>
      <c r="K838" s="256"/>
      <c r="L838" s="240"/>
      <c r="M838" s="257"/>
      <c r="N838" s="256"/>
      <c r="O838" s="240"/>
      <c r="P838" s="261"/>
      <c r="Q838" s="261"/>
      <c r="R838" s="261"/>
      <c r="S838" s="261"/>
      <c r="T838" s="261"/>
      <c r="U838" s="522"/>
      <c r="V838" s="256"/>
      <c r="W838" s="238"/>
      <c r="X838" s="238"/>
      <c r="Y838" s="81"/>
      <c r="Z838" s="256"/>
      <c r="AA838" s="150"/>
      <c r="AB838" s="150"/>
      <c r="AC838" s="81"/>
      <c r="AD838" s="240"/>
      <c r="AE838" s="240"/>
      <c r="AF838" s="256"/>
      <c r="AG838" s="240"/>
      <c r="AH838" s="256"/>
      <c r="AI838" s="256"/>
      <c r="AJ838" s="256"/>
      <c r="AK838" s="245"/>
      <c r="AL838" s="245"/>
      <c r="AM838" s="245"/>
      <c r="AN838" s="245"/>
      <c r="AO838" s="245"/>
      <c r="AP838" s="523"/>
      <c r="AQ838" s="245"/>
      <c r="AR838" s="245"/>
      <c r="AS838" s="245"/>
      <c r="AT838" s="245"/>
      <c r="AU838" s="245"/>
      <c r="AV838" s="245"/>
      <c r="AW838" s="245"/>
      <c r="AX838" s="245"/>
      <c r="AY838" s="245"/>
      <c r="AZ838" s="245"/>
      <c r="BA838" s="245"/>
      <c r="BB838" s="245"/>
      <c r="BC838" s="245"/>
      <c r="BD838" s="245"/>
      <c r="BE838" s="247"/>
      <c r="BF838" s="523"/>
      <c r="BG838" s="561" t="str">
        <f t="shared" si="105"/>
        <v xml:space="preserve"> </v>
      </c>
      <c r="BH838" s="561" t="str">
        <f t="shared" si="107"/>
        <v xml:space="preserve"> </v>
      </c>
      <c r="BI838" s="561" t="str">
        <f t="shared" si="108"/>
        <v xml:space="preserve"> </v>
      </c>
      <c r="BJ838" s="561" t="str">
        <f t="shared" si="109"/>
        <v xml:space="preserve"> </v>
      </c>
      <c r="BK838" s="523"/>
      <c r="BL838" s="240"/>
      <c r="BM838" s="240"/>
      <c r="BN838" s="256"/>
      <c r="BO838" s="240"/>
      <c r="BP838" s="256"/>
      <c r="BQ838" s="256"/>
      <c r="BR838" s="256"/>
      <c r="BS838" s="245"/>
      <c r="BT838" s="245"/>
      <c r="BU838" s="245"/>
      <c r="BV838" s="245"/>
      <c r="BW838" s="245"/>
      <c r="BX838" s="523"/>
      <c r="BY838" s="245"/>
      <c r="BZ838" s="245"/>
      <c r="CA838" s="245"/>
      <c r="CB838" s="245"/>
      <c r="CC838" s="245"/>
      <c r="CD838" s="245"/>
      <c r="CE838" s="245"/>
      <c r="CF838" s="245"/>
      <c r="CG838" s="245"/>
      <c r="CH838" s="245"/>
      <c r="CI838" s="245"/>
      <c r="CJ838" s="245"/>
      <c r="CK838" s="245"/>
      <c r="CL838" s="245"/>
      <c r="CM838" s="247"/>
      <c r="CN838" s="523"/>
      <c r="CO838" s="561" t="str">
        <f t="shared" si="106"/>
        <v xml:space="preserve"> </v>
      </c>
      <c r="CP838" s="561" t="str">
        <f t="shared" si="110"/>
        <v xml:space="preserve"> </v>
      </c>
      <c r="CQ838" s="561" t="str">
        <f t="shared" si="111"/>
        <v xml:space="preserve"> </v>
      </c>
      <c r="CR838" s="561" t="str">
        <f t="shared" si="112"/>
        <v xml:space="preserve"> </v>
      </c>
      <c r="CS838" s="81"/>
      <c r="CT838" s="254"/>
    </row>
    <row r="839" spans="2:98" ht="12.75" x14ac:dyDescent="0.25">
      <c r="B839" s="361">
        <f>Demography!B838</f>
        <v>0</v>
      </c>
      <c r="C839" s="361">
        <f>Demography!C838</f>
        <v>0</v>
      </c>
      <c r="D839" s="362">
        <f>Demography!D838</f>
        <v>0</v>
      </c>
      <c r="E839" s="362">
        <f>Demography!E838</f>
        <v>0</v>
      </c>
      <c r="F839" s="362">
        <f>Demography!F838</f>
        <v>0</v>
      </c>
      <c r="G839" s="81"/>
      <c r="H839" s="241"/>
      <c r="I839" s="478"/>
      <c r="J839" s="478"/>
      <c r="K839" s="241"/>
      <c r="L839" s="242"/>
      <c r="M839" s="478"/>
      <c r="N839" s="241"/>
      <c r="O839" s="242"/>
      <c r="P839" s="243"/>
      <c r="Q839" s="243"/>
      <c r="R839" s="243"/>
      <c r="S839" s="243"/>
      <c r="T839" s="243"/>
      <c r="U839" s="524"/>
      <c r="V839" s="241"/>
      <c r="W839" s="415"/>
      <c r="X839" s="415"/>
      <c r="Y839" s="81"/>
      <c r="Z839" s="241"/>
      <c r="AA839" s="416"/>
      <c r="AB839" s="416"/>
      <c r="AC839" s="81"/>
      <c r="AD839" s="242"/>
      <c r="AE839" s="242"/>
      <c r="AF839" s="241"/>
      <c r="AG839" s="242"/>
      <c r="AH839" s="241"/>
      <c r="AI839" s="241"/>
      <c r="AJ839" s="241"/>
      <c r="AK839" s="246"/>
      <c r="AL839" s="246"/>
      <c r="AM839" s="246"/>
      <c r="AN839" s="246"/>
      <c r="AO839" s="246"/>
      <c r="AP839" s="523"/>
      <c r="AQ839" s="246"/>
      <c r="AR839" s="246"/>
      <c r="AS839" s="246"/>
      <c r="AT839" s="246"/>
      <c r="AU839" s="246"/>
      <c r="AV839" s="246"/>
      <c r="AW839" s="246"/>
      <c r="AX839" s="246"/>
      <c r="AY839" s="246"/>
      <c r="AZ839" s="246"/>
      <c r="BA839" s="246"/>
      <c r="BB839" s="246"/>
      <c r="BC839" s="246"/>
      <c r="BD839" s="246"/>
      <c r="BE839" s="248"/>
      <c r="BF839" s="523"/>
      <c r="BG839" s="562" t="str">
        <f t="shared" si="105"/>
        <v xml:space="preserve"> </v>
      </c>
      <c r="BH839" s="562" t="str">
        <f t="shared" si="107"/>
        <v xml:space="preserve"> </v>
      </c>
      <c r="BI839" s="562" t="str">
        <f t="shared" si="108"/>
        <v xml:space="preserve"> </v>
      </c>
      <c r="BJ839" s="562" t="str">
        <f t="shared" si="109"/>
        <v xml:space="preserve"> </v>
      </c>
      <c r="BK839" s="523"/>
      <c r="BL839" s="242"/>
      <c r="BM839" s="242"/>
      <c r="BN839" s="241"/>
      <c r="BO839" s="242"/>
      <c r="BP839" s="241"/>
      <c r="BQ839" s="241"/>
      <c r="BR839" s="241"/>
      <c r="BS839" s="246"/>
      <c r="BT839" s="246"/>
      <c r="BU839" s="246"/>
      <c r="BV839" s="246"/>
      <c r="BW839" s="246"/>
      <c r="BX839" s="523"/>
      <c r="BY839" s="246"/>
      <c r="BZ839" s="246"/>
      <c r="CA839" s="246"/>
      <c r="CB839" s="246"/>
      <c r="CC839" s="246"/>
      <c r="CD839" s="246"/>
      <c r="CE839" s="246"/>
      <c r="CF839" s="246"/>
      <c r="CG839" s="246"/>
      <c r="CH839" s="246"/>
      <c r="CI839" s="246"/>
      <c r="CJ839" s="246"/>
      <c r="CK839" s="246"/>
      <c r="CL839" s="246"/>
      <c r="CM839" s="248"/>
      <c r="CN839" s="523"/>
      <c r="CO839" s="562" t="str">
        <f t="shared" si="106"/>
        <v xml:space="preserve"> </v>
      </c>
      <c r="CP839" s="562" t="str">
        <f t="shared" si="110"/>
        <v xml:space="preserve"> </v>
      </c>
      <c r="CQ839" s="562" t="str">
        <f t="shared" si="111"/>
        <v xml:space="preserve"> </v>
      </c>
      <c r="CR839" s="562" t="str">
        <f t="shared" si="112"/>
        <v xml:space="preserve"> </v>
      </c>
      <c r="CS839" s="81"/>
      <c r="CT839" s="515"/>
    </row>
    <row r="840" spans="2:98" ht="12.75" x14ac:dyDescent="0.25">
      <c r="B840" s="147">
        <f>Demography!B839</f>
        <v>0</v>
      </c>
      <c r="C840" s="147">
        <f>Demography!C839</f>
        <v>0</v>
      </c>
      <c r="D840" s="148">
        <f>Demography!D839</f>
        <v>0</v>
      </c>
      <c r="E840" s="148">
        <f>Demography!E839</f>
        <v>0</v>
      </c>
      <c r="F840" s="148">
        <f>Demography!F839</f>
        <v>0</v>
      </c>
      <c r="G840" s="81"/>
      <c r="H840" s="256"/>
      <c r="I840" s="257"/>
      <c r="J840" s="257"/>
      <c r="K840" s="256"/>
      <c r="L840" s="240"/>
      <c r="M840" s="257"/>
      <c r="N840" s="256"/>
      <c r="O840" s="240"/>
      <c r="P840" s="261"/>
      <c r="Q840" s="261"/>
      <c r="R840" s="261"/>
      <c r="S840" s="261"/>
      <c r="T840" s="261"/>
      <c r="U840" s="522"/>
      <c r="V840" s="256"/>
      <c r="W840" s="238"/>
      <c r="X840" s="238"/>
      <c r="Y840" s="81"/>
      <c r="Z840" s="256"/>
      <c r="AA840" s="150"/>
      <c r="AB840" s="150"/>
      <c r="AC840" s="81"/>
      <c r="AD840" s="240"/>
      <c r="AE840" s="240"/>
      <c r="AF840" s="256"/>
      <c r="AG840" s="240"/>
      <c r="AH840" s="256"/>
      <c r="AI840" s="256"/>
      <c r="AJ840" s="256"/>
      <c r="AK840" s="245"/>
      <c r="AL840" s="245"/>
      <c r="AM840" s="245"/>
      <c r="AN840" s="245"/>
      <c r="AO840" s="245"/>
      <c r="AP840" s="523"/>
      <c r="AQ840" s="245"/>
      <c r="AR840" s="245"/>
      <c r="AS840" s="245"/>
      <c r="AT840" s="245"/>
      <c r="AU840" s="245"/>
      <c r="AV840" s="245"/>
      <c r="AW840" s="245"/>
      <c r="AX840" s="245"/>
      <c r="AY840" s="245"/>
      <c r="AZ840" s="245"/>
      <c r="BA840" s="245"/>
      <c r="BB840" s="245"/>
      <c r="BC840" s="245"/>
      <c r="BD840" s="245"/>
      <c r="BE840" s="247"/>
      <c r="BF840" s="523"/>
      <c r="BG840" s="561" t="str">
        <f t="shared" si="105"/>
        <v xml:space="preserve"> </v>
      </c>
      <c r="BH840" s="561" t="str">
        <f t="shared" si="107"/>
        <v xml:space="preserve"> </v>
      </c>
      <c r="BI840" s="561" t="str">
        <f t="shared" si="108"/>
        <v xml:space="preserve"> </v>
      </c>
      <c r="BJ840" s="561" t="str">
        <f t="shared" si="109"/>
        <v xml:space="preserve"> </v>
      </c>
      <c r="BK840" s="523"/>
      <c r="BL840" s="240"/>
      <c r="BM840" s="240"/>
      <c r="BN840" s="256"/>
      <c r="BO840" s="240"/>
      <c r="BP840" s="256"/>
      <c r="BQ840" s="256"/>
      <c r="BR840" s="256"/>
      <c r="BS840" s="245"/>
      <c r="BT840" s="245"/>
      <c r="BU840" s="245"/>
      <c r="BV840" s="245"/>
      <c r="BW840" s="245"/>
      <c r="BX840" s="523"/>
      <c r="BY840" s="245"/>
      <c r="BZ840" s="245"/>
      <c r="CA840" s="245"/>
      <c r="CB840" s="245"/>
      <c r="CC840" s="245"/>
      <c r="CD840" s="245"/>
      <c r="CE840" s="245"/>
      <c r="CF840" s="245"/>
      <c r="CG840" s="245"/>
      <c r="CH840" s="245"/>
      <c r="CI840" s="245"/>
      <c r="CJ840" s="245"/>
      <c r="CK840" s="245"/>
      <c r="CL840" s="245"/>
      <c r="CM840" s="247"/>
      <c r="CN840" s="523"/>
      <c r="CO840" s="561" t="str">
        <f t="shared" si="106"/>
        <v xml:space="preserve"> </v>
      </c>
      <c r="CP840" s="561" t="str">
        <f t="shared" si="110"/>
        <v xml:space="preserve"> </v>
      </c>
      <c r="CQ840" s="561" t="str">
        <f t="shared" si="111"/>
        <v xml:space="preserve"> </v>
      </c>
      <c r="CR840" s="561" t="str">
        <f t="shared" si="112"/>
        <v xml:space="preserve"> </v>
      </c>
      <c r="CS840" s="81"/>
      <c r="CT840" s="254"/>
    </row>
    <row r="841" spans="2:98" ht="12.75" x14ac:dyDescent="0.25">
      <c r="B841" s="361">
        <f>Demography!B840</f>
        <v>0</v>
      </c>
      <c r="C841" s="361">
        <f>Demography!C840</f>
        <v>0</v>
      </c>
      <c r="D841" s="362">
        <f>Demography!D840</f>
        <v>0</v>
      </c>
      <c r="E841" s="362">
        <f>Demography!E840</f>
        <v>0</v>
      </c>
      <c r="F841" s="362">
        <f>Demography!F840</f>
        <v>0</v>
      </c>
      <c r="G841" s="81"/>
      <c r="H841" s="241"/>
      <c r="I841" s="478"/>
      <c r="J841" s="478"/>
      <c r="K841" s="241"/>
      <c r="L841" s="242"/>
      <c r="M841" s="478"/>
      <c r="N841" s="241"/>
      <c r="O841" s="242"/>
      <c r="P841" s="243"/>
      <c r="Q841" s="243"/>
      <c r="R841" s="243"/>
      <c r="S841" s="243"/>
      <c r="T841" s="243"/>
      <c r="U841" s="524"/>
      <c r="V841" s="241"/>
      <c r="W841" s="415"/>
      <c r="X841" s="415"/>
      <c r="Y841" s="81"/>
      <c r="Z841" s="241"/>
      <c r="AA841" s="416"/>
      <c r="AB841" s="416"/>
      <c r="AC841" s="81"/>
      <c r="AD841" s="242"/>
      <c r="AE841" s="242"/>
      <c r="AF841" s="241"/>
      <c r="AG841" s="242"/>
      <c r="AH841" s="241"/>
      <c r="AI841" s="241"/>
      <c r="AJ841" s="241"/>
      <c r="AK841" s="246"/>
      <c r="AL841" s="246"/>
      <c r="AM841" s="246"/>
      <c r="AN841" s="246"/>
      <c r="AO841" s="246"/>
      <c r="AP841" s="523"/>
      <c r="AQ841" s="246"/>
      <c r="AR841" s="246"/>
      <c r="AS841" s="246"/>
      <c r="AT841" s="246"/>
      <c r="AU841" s="246"/>
      <c r="AV841" s="246"/>
      <c r="AW841" s="246"/>
      <c r="AX841" s="246"/>
      <c r="AY841" s="246"/>
      <c r="AZ841" s="246"/>
      <c r="BA841" s="246"/>
      <c r="BB841" s="246"/>
      <c r="BC841" s="246"/>
      <c r="BD841" s="246"/>
      <c r="BE841" s="248"/>
      <c r="BF841" s="523"/>
      <c r="BG841" s="562" t="str">
        <f t="shared" si="105"/>
        <v xml:space="preserve"> </v>
      </c>
      <c r="BH841" s="562" t="str">
        <f t="shared" si="107"/>
        <v xml:space="preserve"> </v>
      </c>
      <c r="BI841" s="562" t="str">
        <f t="shared" si="108"/>
        <v xml:space="preserve"> </v>
      </c>
      <c r="BJ841" s="562" t="str">
        <f t="shared" si="109"/>
        <v xml:space="preserve"> </v>
      </c>
      <c r="BK841" s="523"/>
      <c r="BL841" s="242"/>
      <c r="BM841" s="242"/>
      <c r="BN841" s="241"/>
      <c r="BO841" s="242"/>
      <c r="BP841" s="241"/>
      <c r="BQ841" s="241"/>
      <c r="BR841" s="241"/>
      <c r="BS841" s="246"/>
      <c r="BT841" s="246"/>
      <c r="BU841" s="246"/>
      <c r="BV841" s="246"/>
      <c r="BW841" s="246"/>
      <c r="BX841" s="523"/>
      <c r="BY841" s="246"/>
      <c r="BZ841" s="246"/>
      <c r="CA841" s="246"/>
      <c r="CB841" s="246"/>
      <c r="CC841" s="246"/>
      <c r="CD841" s="246"/>
      <c r="CE841" s="246"/>
      <c r="CF841" s="246"/>
      <c r="CG841" s="246"/>
      <c r="CH841" s="246"/>
      <c r="CI841" s="246"/>
      <c r="CJ841" s="246"/>
      <c r="CK841" s="246"/>
      <c r="CL841" s="246"/>
      <c r="CM841" s="248"/>
      <c r="CN841" s="523"/>
      <c r="CO841" s="562" t="str">
        <f t="shared" si="106"/>
        <v xml:space="preserve"> </v>
      </c>
      <c r="CP841" s="562" t="str">
        <f t="shared" si="110"/>
        <v xml:space="preserve"> </v>
      </c>
      <c r="CQ841" s="562" t="str">
        <f t="shared" si="111"/>
        <v xml:space="preserve"> </v>
      </c>
      <c r="CR841" s="562" t="str">
        <f t="shared" si="112"/>
        <v xml:space="preserve"> </v>
      </c>
      <c r="CS841" s="81"/>
      <c r="CT841" s="515"/>
    </row>
    <row r="842" spans="2:98" ht="12.75" x14ac:dyDescent="0.25">
      <c r="B842" s="147">
        <f>Demography!B841</f>
        <v>0</v>
      </c>
      <c r="C842" s="147">
        <f>Demography!C841</f>
        <v>0</v>
      </c>
      <c r="D842" s="148">
        <f>Demography!D841</f>
        <v>0</v>
      </c>
      <c r="E842" s="148">
        <f>Demography!E841</f>
        <v>0</v>
      </c>
      <c r="F842" s="148">
        <f>Demography!F841</f>
        <v>0</v>
      </c>
      <c r="G842" s="81"/>
      <c r="H842" s="256"/>
      <c r="I842" s="257"/>
      <c r="J842" s="257"/>
      <c r="K842" s="256"/>
      <c r="L842" s="240"/>
      <c r="M842" s="257"/>
      <c r="N842" s="256"/>
      <c r="O842" s="240"/>
      <c r="P842" s="261"/>
      <c r="Q842" s="261"/>
      <c r="R842" s="261"/>
      <c r="S842" s="261"/>
      <c r="T842" s="261"/>
      <c r="U842" s="522"/>
      <c r="V842" s="256"/>
      <c r="W842" s="238"/>
      <c r="X842" s="238"/>
      <c r="Y842" s="81"/>
      <c r="Z842" s="256"/>
      <c r="AA842" s="150"/>
      <c r="AB842" s="150"/>
      <c r="AC842" s="81"/>
      <c r="AD842" s="240"/>
      <c r="AE842" s="240"/>
      <c r="AF842" s="256"/>
      <c r="AG842" s="240"/>
      <c r="AH842" s="256"/>
      <c r="AI842" s="256"/>
      <c r="AJ842" s="256"/>
      <c r="AK842" s="245"/>
      <c r="AL842" s="245"/>
      <c r="AM842" s="245"/>
      <c r="AN842" s="245"/>
      <c r="AO842" s="245"/>
      <c r="AP842" s="523"/>
      <c r="AQ842" s="245"/>
      <c r="AR842" s="245"/>
      <c r="AS842" s="245"/>
      <c r="AT842" s="245"/>
      <c r="AU842" s="245"/>
      <c r="AV842" s="245"/>
      <c r="AW842" s="245"/>
      <c r="AX842" s="245"/>
      <c r="AY842" s="245"/>
      <c r="AZ842" s="245"/>
      <c r="BA842" s="245"/>
      <c r="BB842" s="245"/>
      <c r="BC842" s="245"/>
      <c r="BD842" s="245"/>
      <c r="BE842" s="247"/>
      <c r="BF842" s="523"/>
      <c r="BG842" s="561" t="str">
        <f t="shared" si="105"/>
        <v xml:space="preserve"> </v>
      </c>
      <c r="BH842" s="561" t="str">
        <f t="shared" si="107"/>
        <v xml:space="preserve"> </v>
      </c>
      <c r="BI842" s="561" t="str">
        <f t="shared" si="108"/>
        <v xml:space="preserve"> </v>
      </c>
      <c r="BJ842" s="561" t="str">
        <f t="shared" si="109"/>
        <v xml:space="preserve"> </v>
      </c>
      <c r="BK842" s="523"/>
      <c r="BL842" s="240"/>
      <c r="BM842" s="240"/>
      <c r="BN842" s="256"/>
      <c r="BO842" s="240"/>
      <c r="BP842" s="256"/>
      <c r="BQ842" s="256"/>
      <c r="BR842" s="256"/>
      <c r="BS842" s="245"/>
      <c r="BT842" s="245"/>
      <c r="BU842" s="245"/>
      <c r="BV842" s="245"/>
      <c r="BW842" s="245"/>
      <c r="BX842" s="523"/>
      <c r="BY842" s="245"/>
      <c r="BZ842" s="245"/>
      <c r="CA842" s="245"/>
      <c r="CB842" s="245"/>
      <c r="CC842" s="245"/>
      <c r="CD842" s="245"/>
      <c r="CE842" s="245"/>
      <c r="CF842" s="245"/>
      <c r="CG842" s="245"/>
      <c r="CH842" s="245"/>
      <c r="CI842" s="245"/>
      <c r="CJ842" s="245"/>
      <c r="CK842" s="245"/>
      <c r="CL842" s="245"/>
      <c r="CM842" s="247"/>
      <c r="CN842" s="523"/>
      <c r="CO842" s="561" t="str">
        <f t="shared" si="106"/>
        <v xml:space="preserve"> </v>
      </c>
      <c r="CP842" s="561" t="str">
        <f t="shared" si="110"/>
        <v xml:space="preserve"> </v>
      </c>
      <c r="CQ842" s="561" t="str">
        <f t="shared" si="111"/>
        <v xml:space="preserve"> </v>
      </c>
      <c r="CR842" s="561" t="str">
        <f t="shared" si="112"/>
        <v xml:space="preserve"> </v>
      </c>
      <c r="CS842" s="81"/>
      <c r="CT842" s="254"/>
    </row>
    <row r="843" spans="2:98" ht="12.75" x14ac:dyDescent="0.25">
      <c r="B843" s="361">
        <f>Demography!B842</f>
        <v>0</v>
      </c>
      <c r="C843" s="361">
        <f>Demography!C842</f>
        <v>0</v>
      </c>
      <c r="D843" s="362">
        <f>Demography!D842</f>
        <v>0</v>
      </c>
      <c r="E843" s="362">
        <f>Demography!E842</f>
        <v>0</v>
      </c>
      <c r="F843" s="362">
        <f>Demography!F842</f>
        <v>0</v>
      </c>
      <c r="G843" s="81"/>
      <c r="H843" s="241"/>
      <c r="I843" s="478"/>
      <c r="J843" s="478"/>
      <c r="K843" s="241"/>
      <c r="L843" s="242"/>
      <c r="M843" s="478"/>
      <c r="N843" s="241"/>
      <c r="O843" s="242"/>
      <c r="P843" s="243"/>
      <c r="Q843" s="243"/>
      <c r="R843" s="243"/>
      <c r="S843" s="243"/>
      <c r="T843" s="243"/>
      <c r="U843" s="524"/>
      <c r="V843" s="241"/>
      <c r="W843" s="415"/>
      <c r="X843" s="415"/>
      <c r="Y843" s="81"/>
      <c r="Z843" s="241"/>
      <c r="AA843" s="416"/>
      <c r="AB843" s="416"/>
      <c r="AC843" s="81"/>
      <c r="AD843" s="242"/>
      <c r="AE843" s="242"/>
      <c r="AF843" s="241"/>
      <c r="AG843" s="242"/>
      <c r="AH843" s="241"/>
      <c r="AI843" s="241"/>
      <c r="AJ843" s="241"/>
      <c r="AK843" s="246"/>
      <c r="AL843" s="246"/>
      <c r="AM843" s="246"/>
      <c r="AN843" s="246"/>
      <c r="AO843" s="246"/>
      <c r="AP843" s="523"/>
      <c r="AQ843" s="246"/>
      <c r="AR843" s="246"/>
      <c r="AS843" s="246"/>
      <c r="AT843" s="246"/>
      <c r="AU843" s="246"/>
      <c r="AV843" s="246"/>
      <c r="AW843" s="246"/>
      <c r="AX843" s="246"/>
      <c r="AY843" s="246"/>
      <c r="AZ843" s="246"/>
      <c r="BA843" s="246"/>
      <c r="BB843" s="246"/>
      <c r="BC843" s="246"/>
      <c r="BD843" s="246"/>
      <c r="BE843" s="248"/>
      <c r="BF843" s="523"/>
      <c r="BG843" s="562" t="str">
        <f t="shared" si="105"/>
        <v xml:space="preserve"> </v>
      </c>
      <c r="BH843" s="562" t="str">
        <f t="shared" si="107"/>
        <v xml:space="preserve"> </v>
      </c>
      <c r="BI843" s="562" t="str">
        <f t="shared" si="108"/>
        <v xml:space="preserve"> </v>
      </c>
      <c r="BJ843" s="562" t="str">
        <f t="shared" si="109"/>
        <v xml:space="preserve"> </v>
      </c>
      <c r="BK843" s="523"/>
      <c r="BL843" s="242"/>
      <c r="BM843" s="242"/>
      <c r="BN843" s="241"/>
      <c r="BO843" s="242"/>
      <c r="BP843" s="241"/>
      <c r="BQ843" s="241"/>
      <c r="BR843" s="241"/>
      <c r="BS843" s="246"/>
      <c r="BT843" s="246"/>
      <c r="BU843" s="246"/>
      <c r="BV843" s="246"/>
      <c r="BW843" s="246"/>
      <c r="BX843" s="523"/>
      <c r="BY843" s="246"/>
      <c r="BZ843" s="246"/>
      <c r="CA843" s="246"/>
      <c r="CB843" s="246"/>
      <c r="CC843" s="246"/>
      <c r="CD843" s="246"/>
      <c r="CE843" s="246"/>
      <c r="CF843" s="246"/>
      <c r="CG843" s="246"/>
      <c r="CH843" s="246"/>
      <c r="CI843" s="246"/>
      <c r="CJ843" s="246"/>
      <c r="CK843" s="246"/>
      <c r="CL843" s="246"/>
      <c r="CM843" s="248"/>
      <c r="CN843" s="523"/>
      <c r="CO843" s="562" t="str">
        <f t="shared" si="106"/>
        <v xml:space="preserve"> </v>
      </c>
      <c r="CP843" s="562" t="str">
        <f t="shared" si="110"/>
        <v xml:space="preserve"> </v>
      </c>
      <c r="CQ843" s="562" t="str">
        <f t="shared" si="111"/>
        <v xml:space="preserve"> </v>
      </c>
      <c r="CR843" s="562" t="str">
        <f t="shared" si="112"/>
        <v xml:space="preserve"> </v>
      </c>
      <c r="CS843" s="81"/>
      <c r="CT843" s="515"/>
    </row>
    <row r="844" spans="2:98" ht="12.75" x14ac:dyDescent="0.25">
      <c r="B844" s="147">
        <f>Demography!B843</f>
        <v>0</v>
      </c>
      <c r="C844" s="147">
        <f>Demography!C843</f>
        <v>0</v>
      </c>
      <c r="D844" s="148">
        <f>Demography!D843</f>
        <v>0</v>
      </c>
      <c r="E844" s="148">
        <f>Demography!E843</f>
        <v>0</v>
      </c>
      <c r="F844" s="148">
        <f>Demography!F843</f>
        <v>0</v>
      </c>
      <c r="G844" s="81"/>
      <c r="H844" s="256"/>
      <c r="I844" s="257"/>
      <c r="J844" s="257"/>
      <c r="K844" s="256"/>
      <c r="L844" s="240"/>
      <c r="M844" s="257"/>
      <c r="N844" s="256"/>
      <c r="O844" s="240"/>
      <c r="P844" s="261"/>
      <c r="Q844" s="261"/>
      <c r="R844" s="261"/>
      <c r="S844" s="261"/>
      <c r="T844" s="261"/>
      <c r="U844" s="522"/>
      <c r="V844" s="256"/>
      <c r="W844" s="238"/>
      <c r="X844" s="238"/>
      <c r="Y844" s="81"/>
      <c r="Z844" s="256"/>
      <c r="AA844" s="150"/>
      <c r="AB844" s="150"/>
      <c r="AC844" s="81"/>
      <c r="AD844" s="240"/>
      <c r="AE844" s="240"/>
      <c r="AF844" s="256"/>
      <c r="AG844" s="240"/>
      <c r="AH844" s="256"/>
      <c r="AI844" s="256"/>
      <c r="AJ844" s="256"/>
      <c r="AK844" s="245"/>
      <c r="AL844" s="245"/>
      <c r="AM844" s="245"/>
      <c r="AN844" s="245"/>
      <c r="AO844" s="245"/>
      <c r="AP844" s="523"/>
      <c r="AQ844" s="245"/>
      <c r="AR844" s="245"/>
      <c r="AS844" s="245"/>
      <c r="AT844" s="245"/>
      <c r="AU844" s="245"/>
      <c r="AV844" s="245"/>
      <c r="AW844" s="245"/>
      <c r="AX844" s="245"/>
      <c r="AY844" s="245"/>
      <c r="AZ844" s="245"/>
      <c r="BA844" s="245"/>
      <c r="BB844" s="245"/>
      <c r="BC844" s="245"/>
      <c r="BD844" s="245"/>
      <c r="BE844" s="247"/>
      <c r="BF844" s="523"/>
      <c r="BG844" s="561" t="str">
        <f t="shared" si="105"/>
        <v xml:space="preserve"> </v>
      </c>
      <c r="BH844" s="561" t="str">
        <f t="shared" si="107"/>
        <v xml:space="preserve"> </v>
      </c>
      <c r="BI844" s="561" t="str">
        <f t="shared" si="108"/>
        <v xml:space="preserve"> </v>
      </c>
      <c r="BJ844" s="561" t="str">
        <f t="shared" si="109"/>
        <v xml:space="preserve"> </v>
      </c>
      <c r="BK844" s="523"/>
      <c r="BL844" s="240"/>
      <c r="BM844" s="240"/>
      <c r="BN844" s="256"/>
      <c r="BO844" s="240"/>
      <c r="BP844" s="256"/>
      <c r="BQ844" s="256"/>
      <c r="BR844" s="256"/>
      <c r="BS844" s="245"/>
      <c r="BT844" s="245"/>
      <c r="BU844" s="245"/>
      <c r="BV844" s="245"/>
      <c r="BW844" s="245"/>
      <c r="BX844" s="523"/>
      <c r="BY844" s="245"/>
      <c r="BZ844" s="245"/>
      <c r="CA844" s="245"/>
      <c r="CB844" s="245"/>
      <c r="CC844" s="245"/>
      <c r="CD844" s="245"/>
      <c r="CE844" s="245"/>
      <c r="CF844" s="245"/>
      <c r="CG844" s="245"/>
      <c r="CH844" s="245"/>
      <c r="CI844" s="245"/>
      <c r="CJ844" s="245"/>
      <c r="CK844" s="245"/>
      <c r="CL844" s="245"/>
      <c r="CM844" s="247"/>
      <c r="CN844" s="523"/>
      <c r="CO844" s="561" t="str">
        <f t="shared" si="106"/>
        <v xml:space="preserve"> </v>
      </c>
      <c r="CP844" s="561" t="str">
        <f t="shared" si="110"/>
        <v xml:space="preserve"> </v>
      </c>
      <c r="CQ844" s="561" t="str">
        <f t="shared" si="111"/>
        <v xml:space="preserve"> </v>
      </c>
      <c r="CR844" s="561" t="str">
        <f t="shared" si="112"/>
        <v xml:space="preserve"> </v>
      </c>
      <c r="CS844" s="81"/>
      <c r="CT844" s="254"/>
    </row>
    <row r="845" spans="2:98" ht="12.75" x14ac:dyDescent="0.25">
      <c r="B845" s="361">
        <f>Demography!B844</f>
        <v>0</v>
      </c>
      <c r="C845" s="361">
        <f>Demography!C844</f>
        <v>0</v>
      </c>
      <c r="D845" s="362">
        <f>Demography!D844</f>
        <v>0</v>
      </c>
      <c r="E845" s="362">
        <f>Demography!E844</f>
        <v>0</v>
      </c>
      <c r="F845" s="362">
        <f>Demography!F844</f>
        <v>0</v>
      </c>
      <c r="G845" s="81"/>
      <c r="H845" s="241"/>
      <c r="I845" s="478"/>
      <c r="J845" s="478"/>
      <c r="K845" s="241"/>
      <c r="L845" s="242"/>
      <c r="M845" s="478"/>
      <c r="N845" s="241"/>
      <c r="O845" s="242"/>
      <c r="P845" s="243"/>
      <c r="Q845" s="243"/>
      <c r="R845" s="243"/>
      <c r="S845" s="243"/>
      <c r="T845" s="243"/>
      <c r="U845" s="524"/>
      <c r="V845" s="241"/>
      <c r="W845" s="415"/>
      <c r="X845" s="415"/>
      <c r="Y845" s="81"/>
      <c r="Z845" s="241"/>
      <c r="AA845" s="416"/>
      <c r="AB845" s="416"/>
      <c r="AC845" s="81"/>
      <c r="AD845" s="242"/>
      <c r="AE845" s="242"/>
      <c r="AF845" s="241"/>
      <c r="AG845" s="242"/>
      <c r="AH845" s="241"/>
      <c r="AI845" s="241"/>
      <c r="AJ845" s="241"/>
      <c r="AK845" s="246"/>
      <c r="AL845" s="246"/>
      <c r="AM845" s="246"/>
      <c r="AN845" s="246"/>
      <c r="AO845" s="246"/>
      <c r="AP845" s="523"/>
      <c r="AQ845" s="246"/>
      <c r="AR845" s="246"/>
      <c r="AS845" s="246"/>
      <c r="AT845" s="246"/>
      <c r="AU845" s="246"/>
      <c r="AV845" s="246"/>
      <c r="AW845" s="246"/>
      <c r="AX845" s="246"/>
      <c r="AY845" s="246"/>
      <c r="AZ845" s="246"/>
      <c r="BA845" s="246"/>
      <c r="BB845" s="246"/>
      <c r="BC845" s="246"/>
      <c r="BD845" s="246"/>
      <c r="BE845" s="248"/>
      <c r="BF845" s="523"/>
      <c r="BG845" s="562" t="str">
        <f t="shared" si="105"/>
        <v xml:space="preserve"> </v>
      </c>
      <c r="BH845" s="562" t="str">
        <f t="shared" si="107"/>
        <v xml:space="preserve"> </v>
      </c>
      <c r="BI845" s="562" t="str">
        <f t="shared" si="108"/>
        <v xml:space="preserve"> </v>
      </c>
      <c r="BJ845" s="562" t="str">
        <f t="shared" si="109"/>
        <v xml:space="preserve"> </v>
      </c>
      <c r="BK845" s="523"/>
      <c r="BL845" s="242"/>
      <c r="BM845" s="242"/>
      <c r="BN845" s="241"/>
      <c r="BO845" s="242"/>
      <c r="BP845" s="241"/>
      <c r="BQ845" s="241"/>
      <c r="BR845" s="241"/>
      <c r="BS845" s="246"/>
      <c r="BT845" s="246"/>
      <c r="BU845" s="246"/>
      <c r="BV845" s="246"/>
      <c r="BW845" s="246"/>
      <c r="BX845" s="523"/>
      <c r="BY845" s="246"/>
      <c r="BZ845" s="246"/>
      <c r="CA845" s="246"/>
      <c r="CB845" s="246"/>
      <c r="CC845" s="246"/>
      <c r="CD845" s="246"/>
      <c r="CE845" s="246"/>
      <c r="CF845" s="246"/>
      <c r="CG845" s="246"/>
      <c r="CH845" s="246"/>
      <c r="CI845" s="246"/>
      <c r="CJ845" s="246"/>
      <c r="CK845" s="246"/>
      <c r="CL845" s="246"/>
      <c r="CM845" s="248"/>
      <c r="CN845" s="523"/>
      <c r="CO845" s="562" t="str">
        <f t="shared" si="106"/>
        <v xml:space="preserve"> </v>
      </c>
      <c r="CP845" s="562" t="str">
        <f t="shared" si="110"/>
        <v xml:space="preserve"> </v>
      </c>
      <c r="CQ845" s="562" t="str">
        <f t="shared" si="111"/>
        <v xml:space="preserve"> </v>
      </c>
      <c r="CR845" s="562" t="str">
        <f t="shared" si="112"/>
        <v xml:space="preserve"> </v>
      </c>
      <c r="CS845" s="81"/>
      <c r="CT845" s="515"/>
    </row>
    <row r="846" spans="2:98" ht="12.75" x14ac:dyDescent="0.25">
      <c r="B846" s="147">
        <f>Demography!B845</f>
        <v>0</v>
      </c>
      <c r="C846" s="147">
        <f>Demography!C845</f>
        <v>0</v>
      </c>
      <c r="D846" s="148">
        <f>Demography!D845</f>
        <v>0</v>
      </c>
      <c r="E846" s="148">
        <f>Demography!E845</f>
        <v>0</v>
      </c>
      <c r="F846" s="148">
        <f>Demography!F845</f>
        <v>0</v>
      </c>
      <c r="G846" s="81"/>
      <c r="H846" s="256"/>
      <c r="I846" s="257"/>
      <c r="J846" s="257"/>
      <c r="K846" s="256"/>
      <c r="L846" s="240"/>
      <c r="M846" s="257"/>
      <c r="N846" s="256"/>
      <c r="O846" s="240"/>
      <c r="P846" s="261"/>
      <c r="Q846" s="261"/>
      <c r="R846" s="261"/>
      <c r="S846" s="261"/>
      <c r="T846" s="261"/>
      <c r="U846" s="522"/>
      <c r="V846" s="256"/>
      <c r="W846" s="238"/>
      <c r="X846" s="238"/>
      <c r="Y846" s="81"/>
      <c r="Z846" s="256"/>
      <c r="AA846" s="150"/>
      <c r="AB846" s="150"/>
      <c r="AC846" s="81"/>
      <c r="AD846" s="240"/>
      <c r="AE846" s="240"/>
      <c r="AF846" s="256"/>
      <c r="AG846" s="240"/>
      <c r="AH846" s="256"/>
      <c r="AI846" s="256"/>
      <c r="AJ846" s="256"/>
      <c r="AK846" s="245"/>
      <c r="AL846" s="245"/>
      <c r="AM846" s="245"/>
      <c r="AN846" s="245"/>
      <c r="AO846" s="245"/>
      <c r="AP846" s="523"/>
      <c r="AQ846" s="245"/>
      <c r="AR846" s="245"/>
      <c r="AS846" s="245"/>
      <c r="AT846" s="245"/>
      <c r="AU846" s="245"/>
      <c r="AV846" s="245"/>
      <c r="AW846" s="245"/>
      <c r="AX846" s="245"/>
      <c r="AY846" s="245"/>
      <c r="AZ846" s="245"/>
      <c r="BA846" s="245"/>
      <c r="BB846" s="245"/>
      <c r="BC846" s="245"/>
      <c r="BD846" s="245"/>
      <c r="BE846" s="247"/>
      <c r="BF846" s="523"/>
      <c r="BG846" s="561" t="str">
        <f t="shared" si="105"/>
        <v xml:space="preserve"> </v>
      </c>
      <c r="BH846" s="561" t="str">
        <f t="shared" si="107"/>
        <v xml:space="preserve"> </v>
      </c>
      <c r="BI846" s="561" t="str">
        <f t="shared" si="108"/>
        <v xml:space="preserve"> </v>
      </c>
      <c r="BJ846" s="561" t="str">
        <f t="shared" si="109"/>
        <v xml:space="preserve"> </v>
      </c>
      <c r="BK846" s="523"/>
      <c r="BL846" s="240"/>
      <c r="BM846" s="240"/>
      <c r="BN846" s="256"/>
      <c r="BO846" s="240"/>
      <c r="BP846" s="256"/>
      <c r="BQ846" s="256"/>
      <c r="BR846" s="256"/>
      <c r="BS846" s="245"/>
      <c r="BT846" s="245"/>
      <c r="BU846" s="245"/>
      <c r="BV846" s="245"/>
      <c r="BW846" s="245"/>
      <c r="BX846" s="523"/>
      <c r="BY846" s="245"/>
      <c r="BZ846" s="245"/>
      <c r="CA846" s="245"/>
      <c r="CB846" s="245"/>
      <c r="CC846" s="245"/>
      <c r="CD846" s="245"/>
      <c r="CE846" s="245"/>
      <c r="CF846" s="245"/>
      <c r="CG846" s="245"/>
      <c r="CH846" s="245"/>
      <c r="CI846" s="245"/>
      <c r="CJ846" s="245"/>
      <c r="CK846" s="245"/>
      <c r="CL846" s="245"/>
      <c r="CM846" s="247"/>
      <c r="CN846" s="523"/>
      <c r="CO846" s="561" t="str">
        <f t="shared" si="106"/>
        <v xml:space="preserve"> </v>
      </c>
      <c r="CP846" s="561" t="str">
        <f t="shared" si="110"/>
        <v xml:space="preserve"> </v>
      </c>
      <c r="CQ846" s="561" t="str">
        <f t="shared" si="111"/>
        <v xml:space="preserve"> </v>
      </c>
      <c r="CR846" s="561" t="str">
        <f t="shared" si="112"/>
        <v xml:space="preserve"> </v>
      </c>
      <c r="CS846" s="81"/>
      <c r="CT846" s="254"/>
    </row>
    <row r="847" spans="2:98" ht="12.75" x14ac:dyDescent="0.25">
      <c r="B847" s="361">
        <f>Demography!B846</f>
        <v>0</v>
      </c>
      <c r="C847" s="361">
        <f>Demography!C846</f>
        <v>0</v>
      </c>
      <c r="D847" s="362">
        <f>Demography!D846</f>
        <v>0</v>
      </c>
      <c r="E847" s="362">
        <f>Demography!E846</f>
        <v>0</v>
      </c>
      <c r="F847" s="362">
        <f>Demography!F846</f>
        <v>0</v>
      </c>
      <c r="G847" s="81"/>
      <c r="H847" s="241"/>
      <c r="I847" s="478"/>
      <c r="J847" s="478"/>
      <c r="K847" s="241"/>
      <c r="L847" s="242"/>
      <c r="M847" s="478"/>
      <c r="N847" s="241"/>
      <c r="O847" s="242"/>
      <c r="P847" s="243"/>
      <c r="Q847" s="243"/>
      <c r="R847" s="243"/>
      <c r="S847" s="243"/>
      <c r="T847" s="243"/>
      <c r="U847" s="524"/>
      <c r="V847" s="241"/>
      <c r="W847" s="415"/>
      <c r="X847" s="415"/>
      <c r="Y847" s="81"/>
      <c r="Z847" s="241"/>
      <c r="AA847" s="416"/>
      <c r="AB847" s="416"/>
      <c r="AC847" s="81"/>
      <c r="AD847" s="242"/>
      <c r="AE847" s="242"/>
      <c r="AF847" s="241"/>
      <c r="AG847" s="242"/>
      <c r="AH847" s="241"/>
      <c r="AI847" s="241"/>
      <c r="AJ847" s="241"/>
      <c r="AK847" s="246"/>
      <c r="AL847" s="246"/>
      <c r="AM847" s="246"/>
      <c r="AN847" s="246"/>
      <c r="AO847" s="246"/>
      <c r="AP847" s="523"/>
      <c r="AQ847" s="246"/>
      <c r="AR847" s="246"/>
      <c r="AS847" s="246"/>
      <c r="AT847" s="246"/>
      <c r="AU847" s="246"/>
      <c r="AV847" s="246"/>
      <c r="AW847" s="246"/>
      <c r="AX847" s="246"/>
      <c r="AY847" s="246"/>
      <c r="AZ847" s="246"/>
      <c r="BA847" s="246"/>
      <c r="BB847" s="246"/>
      <c r="BC847" s="246"/>
      <c r="BD847" s="246"/>
      <c r="BE847" s="248"/>
      <c r="BF847" s="523"/>
      <c r="BG847" s="562" t="str">
        <f t="shared" si="105"/>
        <v xml:space="preserve"> </v>
      </c>
      <c r="BH847" s="562" t="str">
        <f t="shared" si="107"/>
        <v xml:space="preserve"> </v>
      </c>
      <c r="BI847" s="562" t="str">
        <f t="shared" si="108"/>
        <v xml:space="preserve"> </v>
      </c>
      <c r="BJ847" s="562" t="str">
        <f t="shared" si="109"/>
        <v xml:space="preserve"> </v>
      </c>
      <c r="BK847" s="523"/>
      <c r="BL847" s="242"/>
      <c r="BM847" s="242"/>
      <c r="BN847" s="241"/>
      <c r="BO847" s="242"/>
      <c r="BP847" s="241"/>
      <c r="BQ847" s="241"/>
      <c r="BR847" s="241"/>
      <c r="BS847" s="246"/>
      <c r="BT847" s="246"/>
      <c r="BU847" s="246"/>
      <c r="BV847" s="246"/>
      <c r="BW847" s="246"/>
      <c r="BX847" s="523"/>
      <c r="BY847" s="246"/>
      <c r="BZ847" s="246"/>
      <c r="CA847" s="246"/>
      <c r="CB847" s="246"/>
      <c r="CC847" s="246"/>
      <c r="CD847" s="246"/>
      <c r="CE847" s="246"/>
      <c r="CF847" s="246"/>
      <c r="CG847" s="246"/>
      <c r="CH847" s="246"/>
      <c r="CI847" s="246"/>
      <c r="CJ847" s="246"/>
      <c r="CK847" s="246"/>
      <c r="CL847" s="246"/>
      <c r="CM847" s="248"/>
      <c r="CN847" s="523"/>
      <c r="CO847" s="562" t="str">
        <f t="shared" si="106"/>
        <v xml:space="preserve"> </v>
      </c>
      <c r="CP847" s="562" t="str">
        <f t="shared" si="110"/>
        <v xml:space="preserve"> </v>
      </c>
      <c r="CQ847" s="562" t="str">
        <f t="shared" si="111"/>
        <v xml:space="preserve"> </v>
      </c>
      <c r="CR847" s="562" t="str">
        <f t="shared" si="112"/>
        <v xml:space="preserve"> </v>
      </c>
      <c r="CS847" s="81"/>
      <c r="CT847" s="515"/>
    </row>
    <row r="848" spans="2:98" ht="12.75" x14ac:dyDescent="0.25">
      <c r="B848" s="147">
        <f>Demography!B847</f>
        <v>0</v>
      </c>
      <c r="C848" s="147">
        <f>Demography!C847</f>
        <v>0</v>
      </c>
      <c r="D848" s="148">
        <f>Demography!D847</f>
        <v>0</v>
      </c>
      <c r="E848" s="148">
        <f>Demography!E847</f>
        <v>0</v>
      </c>
      <c r="F848" s="148">
        <f>Demography!F847</f>
        <v>0</v>
      </c>
      <c r="G848" s="81"/>
      <c r="H848" s="256"/>
      <c r="I848" s="257"/>
      <c r="J848" s="257"/>
      <c r="K848" s="256"/>
      <c r="L848" s="240"/>
      <c r="M848" s="257"/>
      <c r="N848" s="256"/>
      <c r="O848" s="240"/>
      <c r="P848" s="261"/>
      <c r="Q848" s="261"/>
      <c r="R848" s="261"/>
      <c r="S848" s="261"/>
      <c r="T848" s="261"/>
      <c r="U848" s="522"/>
      <c r="V848" s="256"/>
      <c r="W848" s="238"/>
      <c r="X848" s="238"/>
      <c r="Y848" s="81"/>
      <c r="Z848" s="256"/>
      <c r="AA848" s="150"/>
      <c r="AB848" s="150"/>
      <c r="AC848" s="81"/>
      <c r="AD848" s="240"/>
      <c r="AE848" s="240"/>
      <c r="AF848" s="256"/>
      <c r="AG848" s="240"/>
      <c r="AH848" s="256"/>
      <c r="AI848" s="256"/>
      <c r="AJ848" s="256"/>
      <c r="AK848" s="245"/>
      <c r="AL848" s="245"/>
      <c r="AM848" s="245"/>
      <c r="AN848" s="245"/>
      <c r="AO848" s="245"/>
      <c r="AP848" s="523"/>
      <c r="AQ848" s="245"/>
      <c r="AR848" s="245"/>
      <c r="AS848" s="245"/>
      <c r="AT848" s="245"/>
      <c r="AU848" s="245"/>
      <c r="AV848" s="245"/>
      <c r="AW848" s="245"/>
      <c r="AX848" s="245"/>
      <c r="AY848" s="245"/>
      <c r="AZ848" s="245"/>
      <c r="BA848" s="245"/>
      <c r="BB848" s="245"/>
      <c r="BC848" s="245"/>
      <c r="BD848" s="245"/>
      <c r="BE848" s="247"/>
      <c r="BF848" s="523"/>
      <c r="BG848" s="561" t="str">
        <f t="shared" si="105"/>
        <v xml:space="preserve"> </v>
      </c>
      <c r="BH848" s="561" t="str">
        <f t="shared" si="107"/>
        <v xml:space="preserve"> </v>
      </c>
      <c r="BI848" s="561" t="str">
        <f t="shared" si="108"/>
        <v xml:space="preserve"> </v>
      </c>
      <c r="BJ848" s="561" t="str">
        <f t="shared" si="109"/>
        <v xml:space="preserve"> </v>
      </c>
      <c r="BK848" s="523"/>
      <c r="BL848" s="240"/>
      <c r="BM848" s="240"/>
      <c r="BN848" s="256"/>
      <c r="BO848" s="240"/>
      <c r="BP848" s="256"/>
      <c r="BQ848" s="256"/>
      <c r="BR848" s="256"/>
      <c r="BS848" s="245"/>
      <c r="BT848" s="245"/>
      <c r="BU848" s="245"/>
      <c r="BV848" s="245"/>
      <c r="BW848" s="245"/>
      <c r="BX848" s="523"/>
      <c r="BY848" s="245"/>
      <c r="BZ848" s="245"/>
      <c r="CA848" s="245"/>
      <c r="CB848" s="245"/>
      <c r="CC848" s="245"/>
      <c r="CD848" s="245"/>
      <c r="CE848" s="245"/>
      <c r="CF848" s="245"/>
      <c r="CG848" s="245"/>
      <c r="CH848" s="245"/>
      <c r="CI848" s="245"/>
      <c r="CJ848" s="245"/>
      <c r="CK848" s="245"/>
      <c r="CL848" s="245"/>
      <c r="CM848" s="247"/>
      <c r="CN848" s="523"/>
      <c r="CO848" s="561" t="str">
        <f t="shared" si="106"/>
        <v xml:space="preserve"> </v>
      </c>
      <c r="CP848" s="561" t="str">
        <f t="shared" si="110"/>
        <v xml:space="preserve"> </v>
      </c>
      <c r="CQ848" s="561" t="str">
        <f t="shared" si="111"/>
        <v xml:space="preserve"> </v>
      </c>
      <c r="CR848" s="561" t="str">
        <f t="shared" si="112"/>
        <v xml:space="preserve"> </v>
      </c>
      <c r="CS848" s="81"/>
      <c r="CT848" s="254"/>
    </row>
    <row r="849" spans="2:98" ht="12.75" x14ac:dyDescent="0.25">
      <c r="B849" s="361">
        <f>Demography!B848</f>
        <v>0</v>
      </c>
      <c r="C849" s="361">
        <f>Demography!C848</f>
        <v>0</v>
      </c>
      <c r="D849" s="362">
        <f>Demography!D848</f>
        <v>0</v>
      </c>
      <c r="E849" s="362">
        <f>Demography!E848</f>
        <v>0</v>
      </c>
      <c r="F849" s="362">
        <f>Demography!F848</f>
        <v>0</v>
      </c>
      <c r="G849" s="81"/>
      <c r="H849" s="241"/>
      <c r="I849" s="478"/>
      <c r="J849" s="478"/>
      <c r="K849" s="241"/>
      <c r="L849" s="242"/>
      <c r="M849" s="478"/>
      <c r="N849" s="241"/>
      <c r="O849" s="242"/>
      <c r="P849" s="243"/>
      <c r="Q849" s="243"/>
      <c r="R849" s="243"/>
      <c r="S849" s="243"/>
      <c r="T849" s="243"/>
      <c r="U849" s="524"/>
      <c r="V849" s="241"/>
      <c r="W849" s="415"/>
      <c r="X849" s="415"/>
      <c r="Y849" s="81"/>
      <c r="Z849" s="241"/>
      <c r="AA849" s="416"/>
      <c r="AB849" s="416"/>
      <c r="AC849" s="81"/>
      <c r="AD849" s="242"/>
      <c r="AE849" s="242"/>
      <c r="AF849" s="241"/>
      <c r="AG849" s="242"/>
      <c r="AH849" s="241"/>
      <c r="AI849" s="241"/>
      <c r="AJ849" s="241"/>
      <c r="AK849" s="246"/>
      <c r="AL849" s="246"/>
      <c r="AM849" s="246"/>
      <c r="AN849" s="246"/>
      <c r="AO849" s="246"/>
      <c r="AP849" s="523"/>
      <c r="AQ849" s="246"/>
      <c r="AR849" s="246"/>
      <c r="AS849" s="246"/>
      <c r="AT849" s="246"/>
      <c r="AU849" s="246"/>
      <c r="AV849" s="246"/>
      <c r="AW849" s="246"/>
      <c r="AX849" s="246"/>
      <c r="AY849" s="246"/>
      <c r="AZ849" s="246"/>
      <c r="BA849" s="246"/>
      <c r="BB849" s="246"/>
      <c r="BC849" s="246"/>
      <c r="BD849" s="246"/>
      <c r="BE849" s="248"/>
      <c r="BF849" s="523"/>
      <c r="BG849" s="562" t="str">
        <f t="shared" si="105"/>
        <v xml:space="preserve"> </v>
      </c>
      <c r="BH849" s="562" t="str">
        <f t="shared" si="107"/>
        <v xml:space="preserve"> </v>
      </c>
      <c r="BI849" s="562" t="str">
        <f t="shared" si="108"/>
        <v xml:space="preserve"> </v>
      </c>
      <c r="BJ849" s="562" t="str">
        <f t="shared" si="109"/>
        <v xml:space="preserve"> </v>
      </c>
      <c r="BK849" s="523"/>
      <c r="BL849" s="242"/>
      <c r="BM849" s="242"/>
      <c r="BN849" s="241"/>
      <c r="BO849" s="242"/>
      <c r="BP849" s="241"/>
      <c r="BQ849" s="241"/>
      <c r="BR849" s="241"/>
      <c r="BS849" s="246"/>
      <c r="BT849" s="246"/>
      <c r="BU849" s="246"/>
      <c r="BV849" s="246"/>
      <c r="BW849" s="246"/>
      <c r="BX849" s="523"/>
      <c r="BY849" s="246"/>
      <c r="BZ849" s="246"/>
      <c r="CA849" s="246"/>
      <c r="CB849" s="246"/>
      <c r="CC849" s="246"/>
      <c r="CD849" s="246"/>
      <c r="CE849" s="246"/>
      <c r="CF849" s="246"/>
      <c r="CG849" s="246"/>
      <c r="CH849" s="246"/>
      <c r="CI849" s="246"/>
      <c r="CJ849" s="246"/>
      <c r="CK849" s="246"/>
      <c r="CL849" s="246"/>
      <c r="CM849" s="248"/>
      <c r="CN849" s="523"/>
      <c r="CO849" s="562" t="str">
        <f t="shared" si="106"/>
        <v xml:space="preserve"> </v>
      </c>
      <c r="CP849" s="562" t="str">
        <f t="shared" si="110"/>
        <v xml:space="preserve"> </v>
      </c>
      <c r="CQ849" s="562" t="str">
        <f t="shared" si="111"/>
        <v xml:space="preserve"> </v>
      </c>
      <c r="CR849" s="562" t="str">
        <f t="shared" si="112"/>
        <v xml:space="preserve"> </v>
      </c>
      <c r="CS849" s="81"/>
      <c r="CT849" s="515"/>
    </row>
    <row r="850" spans="2:98" ht="12.75" x14ac:dyDescent="0.25">
      <c r="B850" s="147">
        <f>Demography!B849</f>
        <v>0</v>
      </c>
      <c r="C850" s="147">
        <f>Demography!C849</f>
        <v>0</v>
      </c>
      <c r="D850" s="148">
        <f>Demography!D849</f>
        <v>0</v>
      </c>
      <c r="E850" s="148">
        <f>Demography!E849</f>
        <v>0</v>
      </c>
      <c r="F850" s="148">
        <f>Demography!F849</f>
        <v>0</v>
      </c>
      <c r="G850" s="81"/>
      <c r="H850" s="256"/>
      <c r="I850" s="257"/>
      <c r="J850" s="257"/>
      <c r="K850" s="256"/>
      <c r="L850" s="240"/>
      <c r="M850" s="257"/>
      <c r="N850" s="256"/>
      <c r="O850" s="240"/>
      <c r="P850" s="261"/>
      <c r="Q850" s="261"/>
      <c r="R850" s="261"/>
      <c r="S850" s="261"/>
      <c r="T850" s="261"/>
      <c r="U850" s="522"/>
      <c r="V850" s="256"/>
      <c r="W850" s="238"/>
      <c r="X850" s="238"/>
      <c r="Y850" s="81"/>
      <c r="Z850" s="256"/>
      <c r="AA850" s="150"/>
      <c r="AB850" s="150"/>
      <c r="AC850" s="81"/>
      <c r="AD850" s="240"/>
      <c r="AE850" s="240"/>
      <c r="AF850" s="256"/>
      <c r="AG850" s="240"/>
      <c r="AH850" s="256"/>
      <c r="AI850" s="256"/>
      <c r="AJ850" s="256"/>
      <c r="AK850" s="245"/>
      <c r="AL850" s="245"/>
      <c r="AM850" s="245"/>
      <c r="AN850" s="245"/>
      <c r="AO850" s="245"/>
      <c r="AP850" s="523"/>
      <c r="AQ850" s="245"/>
      <c r="AR850" s="245"/>
      <c r="AS850" s="245"/>
      <c r="AT850" s="245"/>
      <c r="AU850" s="245"/>
      <c r="AV850" s="245"/>
      <c r="AW850" s="245"/>
      <c r="AX850" s="245"/>
      <c r="AY850" s="245"/>
      <c r="AZ850" s="245"/>
      <c r="BA850" s="245"/>
      <c r="BB850" s="245"/>
      <c r="BC850" s="245"/>
      <c r="BD850" s="245"/>
      <c r="BE850" s="247"/>
      <c r="BF850" s="523"/>
      <c r="BG850" s="561" t="str">
        <f t="shared" si="105"/>
        <v xml:space="preserve"> </v>
      </c>
      <c r="BH850" s="561" t="str">
        <f t="shared" si="107"/>
        <v xml:space="preserve"> </v>
      </c>
      <c r="BI850" s="561" t="str">
        <f t="shared" si="108"/>
        <v xml:space="preserve"> </v>
      </c>
      <c r="BJ850" s="561" t="str">
        <f t="shared" si="109"/>
        <v xml:space="preserve"> </v>
      </c>
      <c r="BK850" s="523"/>
      <c r="BL850" s="240"/>
      <c r="BM850" s="240"/>
      <c r="BN850" s="256"/>
      <c r="BO850" s="240"/>
      <c r="BP850" s="256"/>
      <c r="BQ850" s="256"/>
      <c r="BR850" s="256"/>
      <c r="BS850" s="245"/>
      <c r="BT850" s="245"/>
      <c r="BU850" s="245"/>
      <c r="BV850" s="245"/>
      <c r="BW850" s="245"/>
      <c r="BX850" s="523"/>
      <c r="BY850" s="245"/>
      <c r="BZ850" s="245"/>
      <c r="CA850" s="245"/>
      <c r="CB850" s="245"/>
      <c r="CC850" s="245"/>
      <c r="CD850" s="245"/>
      <c r="CE850" s="245"/>
      <c r="CF850" s="245"/>
      <c r="CG850" s="245"/>
      <c r="CH850" s="245"/>
      <c r="CI850" s="245"/>
      <c r="CJ850" s="245"/>
      <c r="CK850" s="245"/>
      <c r="CL850" s="245"/>
      <c r="CM850" s="247"/>
      <c r="CN850" s="523"/>
      <c r="CO850" s="561" t="str">
        <f t="shared" si="106"/>
        <v xml:space="preserve"> </v>
      </c>
      <c r="CP850" s="561" t="str">
        <f t="shared" si="110"/>
        <v xml:space="preserve"> </v>
      </c>
      <c r="CQ850" s="561" t="str">
        <f t="shared" si="111"/>
        <v xml:space="preserve"> </v>
      </c>
      <c r="CR850" s="561" t="str">
        <f t="shared" si="112"/>
        <v xml:space="preserve"> </v>
      </c>
      <c r="CS850" s="81"/>
      <c r="CT850" s="254"/>
    </row>
    <row r="851" spans="2:98" ht="12.75" x14ac:dyDescent="0.25">
      <c r="B851" s="361">
        <f>Demography!B850</f>
        <v>0</v>
      </c>
      <c r="C851" s="361">
        <f>Demography!C850</f>
        <v>0</v>
      </c>
      <c r="D851" s="362">
        <f>Demography!D850</f>
        <v>0</v>
      </c>
      <c r="E851" s="362">
        <f>Demography!E850</f>
        <v>0</v>
      </c>
      <c r="F851" s="362">
        <f>Demography!F850</f>
        <v>0</v>
      </c>
      <c r="G851" s="81"/>
      <c r="H851" s="241"/>
      <c r="I851" s="478"/>
      <c r="J851" s="478"/>
      <c r="K851" s="241"/>
      <c r="L851" s="242"/>
      <c r="M851" s="478"/>
      <c r="N851" s="241"/>
      <c r="O851" s="242"/>
      <c r="P851" s="243"/>
      <c r="Q851" s="243"/>
      <c r="R851" s="243"/>
      <c r="S851" s="243"/>
      <c r="T851" s="243"/>
      <c r="U851" s="524"/>
      <c r="V851" s="241"/>
      <c r="W851" s="415"/>
      <c r="X851" s="415"/>
      <c r="Y851" s="81"/>
      <c r="Z851" s="241"/>
      <c r="AA851" s="416"/>
      <c r="AB851" s="416"/>
      <c r="AC851" s="81"/>
      <c r="AD851" s="242"/>
      <c r="AE851" s="242"/>
      <c r="AF851" s="241"/>
      <c r="AG851" s="242"/>
      <c r="AH851" s="241"/>
      <c r="AI851" s="241"/>
      <c r="AJ851" s="241"/>
      <c r="AK851" s="246"/>
      <c r="AL851" s="246"/>
      <c r="AM851" s="246"/>
      <c r="AN851" s="246"/>
      <c r="AO851" s="246"/>
      <c r="AP851" s="523"/>
      <c r="AQ851" s="246"/>
      <c r="AR851" s="246"/>
      <c r="AS851" s="246"/>
      <c r="AT851" s="246"/>
      <c r="AU851" s="246"/>
      <c r="AV851" s="246"/>
      <c r="AW851" s="246"/>
      <c r="AX851" s="246"/>
      <c r="AY851" s="246"/>
      <c r="AZ851" s="246"/>
      <c r="BA851" s="246"/>
      <c r="BB851" s="246"/>
      <c r="BC851" s="246"/>
      <c r="BD851" s="246"/>
      <c r="BE851" s="248"/>
      <c r="BF851" s="523"/>
      <c r="BG851" s="562" t="str">
        <f t="shared" si="105"/>
        <v xml:space="preserve"> </v>
      </c>
      <c r="BH851" s="562" t="str">
        <f t="shared" si="107"/>
        <v xml:space="preserve"> </v>
      </c>
      <c r="BI851" s="562" t="str">
        <f t="shared" si="108"/>
        <v xml:space="preserve"> </v>
      </c>
      <c r="BJ851" s="562" t="str">
        <f t="shared" si="109"/>
        <v xml:space="preserve"> </v>
      </c>
      <c r="BK851" s="523"/>
      <c r="BL851" s="242"/>
      <c r="BM851" s="242"/>
      <c r="BN851" s="241"/>
      <c r="BO851" s="242"/>
      <c r="BP851" s="241"/>
      <c r="BQ851" s="241"/>
      <c r="BR851" s="241"/>
      <c r="BS851" s="246"/>
      <c r="BT851" s="246"/>
      <c r="BU851" s="246"/>
      <c r="BV851" s="246"/>
      <c r="BW851" s="246"/>
      <c r="BX851" s="523"/>
      <c r="BY851" s="246"/>
      <c r="BZ851" s="246"/>
      <c r="CA851" s="246"/>
      <c r="CB851" s="246"/>
      <c r="CC851" s="246"/>
      <c r="CD851" s="246"/>
      <c r="CE851" s="246"/>
      <c r="CF851" s="246"/>
      <c r="CG851" s="246"/>
      <c r="CH851" s="246"/>
      <c r="CI851" s="246"/>
      <c r="CJ851" s="246"/>
      <c r="CK851" s="246"/>
      <c r="CL851" s="246"/>
      <c r="CM851" s="248"/>
      <c r="CN851" s="523"/>
      <c r="CO851" s="562" t="str">
        <f t="shared" si="106"/>
        <v xml:space="preserve"> </v>
      </c>
      <c r="CP851" s="562" t="str">
        <f t="shared" si="110"/>
        <v xml:space="preserve"> </v>
      </c>
      <c r="CQ851" s="562" t="str">
        <f t="shared" si="111"/>
        <v xml:space="preserve"> </v>
      </c>
      <c r="CR851" s="562" t="str">
        <f t="shared" si="112"/>
        <v xml:space="preserve"> </v>
      </c>
      <c r="CS851" s="81"/>
      <c r="CT851" s="515"/>
    </row>
    <row r="852" spans="2:98" ht="12.75" x14ac:dyDescent="0.25">
      <c r="B852" s="147">
        <f>Demography!B851</f>
        <v>0</v>
      </c>
      <c r="C852" s="147">
        <f>Demography!C851</f>
        <v>0</v>
      </c>
      <c r="D852" s="148">
        <f>Demography!D851</f>
        <v>0</v>
      </c>
      <c r="E852" s="148">
        <f>Demography!E851</f>
        <v>0</v>
      </c>
      <c r="F852" s="148">
        <f>Demography!F851</f>
        <v>0</v>
      </c>
      <c r="G852" s="81"/>
      <c r="H852" s="256"/>
      <c r="I852" s="257"/>
      <c r="J852" s="257"/>
      <c r="K852" s="256"/>
      <c r="L852" s="240"/>
      <c r="M852" s="257"/>
      <c r="N852" s="256"/>
      <c r="O852" s="240"/>
      <c r="P852" s="261"/>
      <c r="Q852" s="261"/>
      <c r="R852" s="261"/>
      <c r="S852" s="261"/>
      <c r="T852" s="261"/>
      <c r="U852" s="522"/>
      <c r="V852" s="256"/>
      <c r="W852" s="238"/>
      <c r="X852" s="238"/>
      <c r="Y852" s="81"/>
      <c r="Z852" s="256"/>
      <c r="AA852" s="150"/>
      <c r="AB852" s="150"/>
      <c r="AC852" s="81"/>
      <c r="AD852" s="240"/>
      <c r="AE852" s="240"/>
      <c r="AF852" s="256"/>
      <c r="AG852" s="240"/>
      <c r="AH852" s="256"/>
      <c r="AI852" s="256"/>
      <c r="AJ852" s="256"/>
      <c r="AK852" s="245"/>
      <c r="AL852" s="245"/>
      <c r="AM852" s="245"/>
      <c r="AN852" s="245"/>
      <c r="AO852" s="245"/>
      <c r="AP852" s="523"/>
      <c r="AQ852" s="245"/>
      <c r="AR852" s="245"/>
      <c r="AS852" s="245"/>
      <c r="AT852" s="245"/>
      <c r="AU852" s="245"/>
      <c r="AV852" s="245"/>
      <c r="AW852" s="245"/>
      <c r="AX852" s="245"/>
      <c r="AY852" s="245"/>
      <c r="AZ852" s="245"/>
      <c r="BA852" s="245"/>
      <c r="BB852" s="245"/>
      <c r="BC852" s="245"/>
      <c r="BD852" s="245"/>
      <c r="BE852" s="247"/>
      <c r="BF852" s="523"/>
      <c r="BG852" s="561" t="str">
        <f t="shared" ref="BG852:BG915" si="113">IF(AI852=0," ",AQ852/AK852)</f>
        <v xml:space="preserve"> </v>
      </c>
      <c r="BH852" s="561" t="str">
        <f t="shared" si="107"/>
        <v xml:space="preserve"> </v>
      </c>
      <c r="BI852" s="561" t="str">
        <f t="shared" si="108"/>
        <v xml:space="preserve"> </v>
      </c>
      <c r="BJ852" s="561" t="str">
        <f t="shared" si="109"/>
        <v xml:space="preserve"> </v>
      </c>
      <c r="BK852" s="523"/>
      <c r="BL852" s="240"/>
      <c r="BM852" s="240"/>
      <c r="BN852" s="256"/>
      <c r="BO852" s="240"/>
      <c r="BP852" s="256"/>
      <c r="BQ852" s="256"/>
      <c r="BR852" s="256"/>
      <c r="BS852" s="245"/>
      <c r="BT852" s="245"/>
      <c r="BU852" s="245"/>
      <c r="BV852" s="245"/>
      <c r="BW852" s="245"/>
      <c r="BX852" s="523"/>
      <c r="BY852" s="245"/>
      <c r="BZ852" s="245"/>
      <c r="CA852" s="245"/>
      <c r="CB852" s="245"/>
      <c r="CC852" s="245"/>
      <c r="CD852" s="245"/>
      <c r="CE852" s="245"/>
      <c r="CF852" s="245"/>
      <c r="CG852" s="245"/>
      <c r="CH852" s="245"/>
      <c r="CI852" s="245"/>
      <c r="CJ852" s="245"/>
      <c r="CK852" s="245"/>
      <c r="CL852" s="245"/>
      <c r="CM852" s="247"/>
      <c r="CN852" s="523"/>
      <c r="CO852" s="561" t="str">
        <f t="shared" ref="CO852:CO915" si="114">IF(BQ852=0," ",BY852/BS852)</f>
        <v xml:space="preserve"> </v>
      </c>
      <c r="CP852" s="561" t="str">
        <f t="shared" si="110"/>
        <v xml:space="preserve"> </v>
      </c>
      <c r="CQ852" s="561" t="str">
        <f t="shared" si="111"/>
        <v xml:space="preserve"> </v>
      </c>
      <c r="CR852" s="561" t="str">
        <f t="shared" si="112"/>
        <v xml:space="preserve"> </v>
      </c>
      <c r="CS852" s="81"/>
      <c r="CT852" s="254"/>
    </row>
    <row r="853" spans="2:98" ht="12.75" x14ac:dyDescent="0.25">
      <c r="B853" s="361">
        <f>Demography!B852</f>
        <v>0</v>
      </c>
      <c r="C853" s="361">
        <f>Demography!C852</f>
        <v>0</v>
      </c>
      <c r="D853" s="362">
        <f>Demography!D852</f>
        <v>0</v>
      </c>
      <c r="E853" s="362">
        <f>Demography!E852</f>
        <v>0</v>
      </c>
      <c r="F853" s="362">
        <f>Demography!F852</f>
        <v>0</v>
      </c>
      <c r="G853" s="81"/>
      <c r="H853" s="241"/>
      <c r="I853" s="478"/>
      <c r="J853" s="478"/>
      <c r="K853" s="241"/>
      <c r="L853" s="242"/>
      <c r="M853" s="478"/>
      <c r="N853" s="241"/>
      <c r="O853" s="242"/>
      <c r="P853" s="243"/>
      <c r="Q853" s="243"/>
      <c r="R853" s="243"/>
      <c r="S853" s="243"/>
      <c r="T853" s="243"/>
      <c r="U853" s="524"/>
      <c r="V853" s="241"/>
      <c r="W853" s="415"/>
      <c r="X853" s="415"/>
      <c r="Y853" s="81"/>
      <c r="Z853" s="241"/>
      <c r="AA853" s="416"/>
      <c r="AB853" s="416"/>
      <c r="AC853" s="81"/>
      <c r="AD853" s="242"/>
      <c r="AE853" s="242"/>
      <c r="AF853" s="241"/>
      <c r="AG853" s="242"/>
      <c r="AH853" s="241"/>
      <c r="AI853" s="241"/>
      <c r="AJ853" s="241"/>
      <c r="AK853" s="246"/>
      <c r="AL853" s="246"/>
      <c r="AM853" s="246"/>
      <c r="AN853" s="246"/>
      <c r="AO853" s="246"/>
      <c r="AP853" s="523"/>
      <c r="AQ853" s="246"/>
      <c r="AR853" s="246"/>
      <c r="AS853" s="246"/>
      <c r="AT853" s="246"/>
      <c r="AU853" s="246"/>
      <c r="AV853" s="246"/>
      <c r="AW853" s="246"/>
      <c r="AX853" s="246"/>
      <c r="AY853" s="246"/>
      <c r="AZ853" s="246"/>
      <c r="BA853" s="246"/>
      <c r="BB853" s="246"/>
      <c r="BC853" s="246"/>
      <c r="BD853" s="246"/>
      <c r="BE853" s="248"/>
      <c r="BF853" s="523"/>
      <c r="BG853" s="562" t="str">
        <f t="shared" si="113"/>
        <v xml:space="preserve"> </v>
      </c>
      <c r="BH853" s="562" t="str">
        <f t="shared" ref="BH853:BH916" si="115">IF(OR(AI853=0,P853=0)," ",AQ853/P853)</f>
        <v xml:space="preserve"> </v>
      </c>
      <c r="BI853" s="562" t="str">
        <f t="shared" ref="BI853:BI916" si="116">IF(OR(AI853&gt;5, AI853&lt;1)," ",AR853/AL853)</f>
        <v xml:space="preserve"> </v>
      </c>
      <c r="BJ853" s="562" t="str">
        <f t="shared" ref="BJ853:BJ916" si="117">IF(OR(AI853&gt;5,AI853&lt;1,P853=0)," ",AR853/P853)</f>
        <v xml:space="preserve"> </v>
      </c>
      <c r="BK853" s="523"/>
      <c r="BL853" s="242"/>
      <c r="BM853" s="242"/>
      <c r="BN853" s="241"/>
      <c r="BO853" s="242"/>
      <c r="BP853" s="241"/>
      <c r="BQ853" s="241"/>
      <c r="BR853" s="241"/>
      <c r="BS853" s="246"/>
      <c r="BT853" s="246"/>
      <c r="BU853" s="246"/>
      <c r="BV853" s="246"/>
      <c r="BW853" s="246"/>
      <c r="BX853" s="523"/>
      <c r="BY853" s="246"/>
      <c r="BZ853" s="246"/>
      <c r="CA853" s="246"/>
      <c r="CB853" s="246"/>
      <c r="CC853" s="246"/>
      <c r="CD853" s="246"/>
      <c r="CE853" s="246"/>
      <c r="CF853" s="246"/>
      <c r="CG853" s="246"/>
      <c r="CH853" s="246"/>
      <c r="CI853" s="246"/>
      <c r="CJ853" s="246"/>
      <c r="CK853" s="246"/>
      <c r="CL853" s="246"/>
      <c r="CM853" s="248"/>
      <c r="CN853" s="523"/>
      <c r="CO853" s="562" t="str">
        <f t="shared" si="114"/>
        <v xml:space="preserve"> </v>
      </c>
      <c r="CP853" s="562" t="str">
        <f t="shared" ref="CP853:CP916" si="118">IF(OR(BQ853=0,P853=0)," ",BY853/P853)</f>
        <v xml:space="preserve"> </v>
      </c>
      <c r="CQ853" s="562" t="str">
        <f t="shared" ref="CQ853:CQ916" si="119">IF(OR(BQ853&gt;5, BQ853&lt;1)," ",BZ853/BT853)</f>
        <v xml:space="preserve"> </v>
      </c>
      <c r="CR853" s="562" t="str">
        <f t="shared" ref="CR853:CR916" si="120">IF(OR(BQ853&gt;5,BQ853&lt;1,P853=0)," ",BZ853/P853)</f>
        <v xml:space="preserve"> </v>
      </c>
      <c r="CS853" s="81"/>
      <c r="CT853" s="515"/>
    </row>
    <row r="854" spans="2:98" ht="12.75" x14ac:dyDescent="0.25">
      <c r="B854" s="147">
        <f>Demography!B853</f>
        <v>0</v>
      </c>
      <c r="C854" s="147">
        <f>Demography!C853</f>
        <v>0</v>
      </c>
      <c r="D854" s="148">
        <f>Demography!D853</f>
        <v>0</v>
      </c>
      <c r="E854" s="148">
        <f>Demography!E853</f>
        <v>0</v>
      </c>
      <c r="F854" s="148">
        <f>Demography!F853</f>
        <v>0</v>
      </c>
      <c r="G854" s="81"/>
      <c r="H854" s="256"/>
      <c r="I854" s="257"/>
      <c r="J854" s="257"/>
      <c r="K854" s="256"/>
      <c r="L854" s="240"/>
      <c r="M854" s="257"/>
      <c r="N854" s="256"/>
      <c r="O854" s="240"/>
      <c r="P854" s="261"/>
      <c r="Q854" s="261"/>
      <c r="R854" s="261"/>
      <c r="S854" s="261"/>
      <c r="T854" s="261"/>
      <c r="U854" s="522"/>
      <c r="V854" s="256"/>
      <c r="W854" s="238"/>
      <c r="X854" s="238"/>
      <c r="Y854" s="81"/>
      <c r="Z854" s="256"/>
      <c r="AA854" s="150"/>
      <c r="AB854" s="150"/>
      <c r="AC854" s="81"/>
      <c r="AD854" s="240"/>
      <c r="AE854" s="240"/>
      <c r="AF854" s="256"/>
      <c r="AG854" s="240"/>
      <c r="AH854" s="256"/>
      <c r="AI854" s="256"/>
      <c r="AJ854" s="256"/>
      <c r="AK854" s="245"/>
      <c r="AL854" s="245"/>
      <c r="AM854" s="245"/>
      <c r="AN854" s="245"/>
      <c r="AO854" s="245"/>
      <c r="AP854" s="523"/>
      <c r="AQ854" s="245"/>
      <c r="AR854" s="245"/>
      <c r="AS854" s="245"/>
      <c r="AT854" s="245"/>
      <c r="AU854" s="245"/>
      <c r="AV854" s="245"/>
      <c r="AW854" s="245"/>
      <c r="AX854" s="245"/>
      <c r="AY854" s="245"/>
      <c r="AZ854" s="245"/>
      <c r="BA854" s="245"/>
      <c r="BB854" s="245"/>
      <c r="BC854" s="245"/>
      <c r="BD854" s="245"/>
      <c r="BE854" s="247"/>
      <c r="BF854" s="523"/>
      <c r="BG854" s="561" t="str">
        <f t="shared" si="113"/>
        <v xml:space="preserve"> </v>
      </c>
      <c r="BH854" s="561" t="str">
        <f t="shared" si="115"/>
        <v xml:space="preserve"> </v>
      </c>
      <c r="BI854" s="561" t="str">
        <f t="shared" si="116"/>
        <v xml:space="preserve"> </v>
      </c>
      <c r="BJ854" s="561" t="str">
        <f t="shared" si="117"/>
        <v xml:space="preserve"> </v>
      </c>
      <c r="BK854" s="523"/>
      <c r="BL854" s="240"/>
      <c r="BM854" s="240"/>
      <c r="BN854" s="256"/>
      <c r="BO854" s="240"/>
      <c r="BP854" s="256"/>
      <c r="BQ854" s="256"/>
      <c r="BR854" s="256"/>
      <c r="BS854" s="245"/>
      <c r="BT854" s="245"/>
      <c r="BU854" s="245"/>
      <c r="BV854" s="245"/>
      <c r="BW854" s="245"/>
      <c r="BX854" s="523"/>
      <c r="BY854" s="245"/>
      <c r="BZ854" s="245"/>
      <c r="CA854" s="245"/>
      <c r="CB854" s="245"/>
      <c r="CC854" s="245"/>
      <c r="CD854" s="245"/>
      <c r="CE854" s="245"/>
      <c r="CF854" s="245"/>
      <c r="CG854" s="245"/>
      <c r="CH854" s="245"/>
      <c r="CI854" s="245"/>
      <c r="CJ854" s="245"/>
      <c r="CK854" s="245"/>
      <c r="CL854" s="245"/>
      <c r="CM854" s="247"/>
      <c r="CN854" s="523"/>
      <c r="CO854" s="561" t="str">
        <f t="shared" si="114"/>
        <v xml:space="preserve"> </v>
      </c>
      <c r="CP854" s="561" t="str">
        <f t="shared" si="118"/>
        <v xml:space="preserve"> </v>
      </c>
      <c r="CQ854" s="561" t="str">
        <f t="shared" si="119"/>
        <v xml:space="preserve"> </v>
      </c>
      <c r="CR854" s="561" t="str">
        <f t="shared" si="120"/>
        <v xml:space="preserve"> </v>
      </c>
      <c r="CS854" s="81"/>
      <c r="CT854" s="254"/>
    </row>
    <row r="855" spans="2:98" ht="12.75" x14ac:dyDescent="0.25">
      <c r="B855" s="361">
        <f>Demography!B854</f>
        <v>0</v>
      </c>
      <c r="C855" s="361">
        <f>Demography!C854</f>
        <v>0</v>
      </c>
      <c r="D855" s="362">
        <f>Demography!D854</f>
        <v>0</v>
      </c>
      <c r="E855" s="362">
        <f>Demography!E854</f>
        <v>0</v>
      </c>
      <c r="F855" s="362">
        <f>Demography!F854</f>
        <v>0</v>
      </c>
      <c r="G855" s="81"/>
      <c r="H855" s="241"/>
      <c r="I855" s="478"/>
      <c r="J855" s="478"/>
      <c r="K855" s="241"/>
      <c r="L855" s="242"/>
      <c r="M855" s="478"/>
      <c r="N855" s="241"/>
      <c r="O855" s="242"/>
      <c r="P855" s="243"/>
      <c r="Q855" s="243"/>
      <c r="R855" s="243"/>
      <c r="S855" s="243"/>
      <c r="T855" s="243"/>
      <c r="U855" s="524"/>
      <c r="V855" s="241"/>
      <c r="W855" s="415"/>
      <c r="X855" s="415"/>
      <c r="Y855" s="81"/>
      <c r="Z855" s="241"/>
      <c r="AA855" s="416"/>
      <c r="AB855" s="416"/>
      <c r="AC855" s="81"/>
      <c r="AD855" s="242"/>
      <c r="AE855" s="242"/>
      <c r="AF855" s="241"/>
      <c r="AG855" s="242"/>
      <c r="AH855" s="241"/>
      <c r="AI855" s="241"/>
      <c r="AJ855" s="241"/>
      <c r="AK855" s="246"/>
      <c r="AL855" s="246"/>
      <c r="AM855" s="246"/>
      <c r="AN855" s="246"/>
      <c r="AO855" s="246"/>
      <c r="AP855" s="523"/>
      <c r="AQ855" s="246"/>
      <c r="AR855" s="246"/>
      <c r="AS855" s="246"/>
      <c r="AT855" s="246"/>
      <c r="AU855" s="246"/>
      <c r="AV855" s="246"/>
      <c r="AW855" s="246"/>
      <c r="AX855" s="246"/>
      <c r="AY855" s="246"/>
      <c r="AZ855" s="246"/>
      <c r="BA855" s="246"/>
      <c r="BB855" s="246"/>
      <c r="BC855" s="246"/>
      <c r="BD855" s="246"/>
      <c r="BE855" s="248"/>
      <c r="BF855" s="523"/>
      <c r="BG855" s="562" t="str">
        <f t="shared" si="113"/>
        <v xml:space="preserve"> </v>
      </c>
      <c r="BH855" s="562" t="str">
        <f t="shared" si="115"/>
        <v xml:space="preserve"> </v>
      </c>
      <c r="BI855" s="562" t="str">
        <f t="shared" si="116"/>
        <v xml:space="preserve"> </v>
      </c>
      <c r="BJ855" s="562" t="str">
        <f t="shared" si="117"/>
        <v xml:space="preserve"> </v>
      </c>
      <c r="BK855" s="523"/>
      <c r="BL855" s="242"/>
      <c r="BM855" s="242"/>
      <c r="BN855" s="241"/>
      <c r="BO855" s="242"/>
      <c r="BP855" s="241"/>
      <c r="BQ855" s="241"/>
      <c r="BR855" s="241"/>
      <c r="BS855" s="246"/>
      <c r="BT855" s="246"/>
      <c r="BU855" s="246"/>
      <c r="BV855" s="246"/>
      <c r="BW855" s="246"/>
      <c r="BX855" s="523"/>
      <c r="BY855" s="246"/>
      <c r="BZ855" s="246"/>
      <c r="CA855" s="246"/>
      <c r="CB855" s="246"/>
      <c r="CC855" s="246"/>
      <c r="CD855" s="246"/>
      <c r="CE855" s="246"/>
      <c r="CF855" s="246"/>
      <c r="CG855" s="246"/>
      <c r="CH855" s="246"/>
      <c r="CI855" s="246"/>
      <c r="CJ855" s="246"/>
      <c r="CK855" s="246"/>
      <c r="CL855" s="246"/>
      <c r="CM855" s="248"/>
      <c r="CN855" s="523"/>
      <c r="CO855" s="562" t="str">
        <f t="shared" si="114"/>
        <v xml:space="preserve"> </v>
      </c>
      <c r="CP855" s="562" t="str">
        <f t="shared" si="118"/>
        <v xml:space="preserve"> </v>
      </c>
      <c r="CQ855" s="562" t="str">
        <f t="shared" si="119"/>
        <v xml:space="preserve"> </v>
      </c>
      <c r="CR855" s="562" t="str">
        <f t="shared" si="120"/>
        <v xml:space="preserve"> </v>
      </c>
      <c r="CS855" s="81"/>
      <c r="CT855" s="515"/>
    </row>
    <row r="856" spans="2:98" ht="12.75" x14ac:dyDescent="0.25">
      <c r="B856" s="147">
        <f>Demography!B855</f>
        <v>0</v>
      </c>
      <c r="C856" s="147">
        <f>Demography!C855</f>
        <v>0</v>
      </c>
      <c r="D856" s="148">
        <f>Demography!D855</f>
        <v>0</v>
      </c>
      <c r="E856" s="148">
        <f>Demography!E855</f>
        <v>0</v>
      </c>
      <c r="F856" s="148">
        <f>Demography!F855</f>
        <v>0</v>
      </c>
      <c r="G856" s="81"/>
      <c r="H856" s="256"/>
      <c r="I856" s="257"/>
      <c r="J856" s="257"/>
      <c r="K856" s="256"/>
      <c r="L856" s="240"/>
      <c r="M856" s="257"/>
      <c r="N856" s="256"/>
      <c r="O856" s="240"/>
      <c r="P856" s="261"/>
      <c r="Q856" s="261"/>
      <c r="R856" s="261"/>
      <c r="S856" s="261"/>
      <c r="T856" s="261"/>
      <c r="U856" s="522"/>
      <c r="V856" s="256"/>
      <c r="W856" s="238"/>
      <c r="X856" s="238"/>
      <c r="Y856" s="81"/>
      <c r="Z856" s="256"/>
      <c r="AA856" s="150"/>
      <c r="AB856" s="150"/>
      <c r="AC856" s="81"/>
      <c r="AD856" s="240"/>
      <c r="AE856" s="240"/>
      <c r="AF856" s="256"/>
      <c r="AG856" s="240"/>
      <c r="AH856" s="256"/>
      <c r="AI856" s="256"/>
      <c r="AJ856" s="256"/>
      <c r="AK856" s="245"/>
      <c r="AL856" s="245"/>
      <c r="AM856" s="245"/>
      <c r="AN856" s="245"/>
      <c r="AO856" s="245"/>
      <c r="AP856" s="523"/>
      <c r="AQ856" s="245"/>
      <c r="AR856" s="245"/>
      <c r="AS856" s="245"/>
      <c r="AT856" s="245"/>
      <c r="AU856" s="245"/>
      <c r="AV856" s="245"/>
      <c r="AW856" s="245"/>
      <c r="AX856" s="245"/>
      <c r="AY856" s="245"/>
      <c r="AZ856" s="245"/>
      <c r="BA856" s="245"/>
      <c r="BB856" s="245"/>
      <c r="BC856" s="245"/>
      <c r="BD856" s="245"/>
      <c r="BE856" s="247"/>
      <c r="BF856" s="523"/>
      <c r="BG856" s="561" t="str">
        <f t="shared" si="113"/>
        <v xml:space="preserve"> </v>
      </c>
      <c r="BH856" s="561" t="str">
        <f t="shared" si="115"/>
        <v xml:space="preserve"> </v>
      </c>
      <c r="BI856" s="561" t="str">
        <f t="shared" si="116"/>
        <v xml:space="preserve"> </v>
      </c>
      <c r="BJ856" s="561" t="str">
        <f t="shared" si="117"/>
        <v xml:space="preserve"> </v>
      </c>
      <c r="BK856" s="523"/>
      <c r="BL856" s="240"/>
      <c r="BM856" s="240"/>
      <c r="BN856" s="256"/>
      <c r="BO856" s="240"/>
      <c r="BP856" s="256"/>
      <c r="BQ856" s="256"/>
      <c r="BR856" s="256"/>
      <c r="BS856" s="245"/>
      <c r="BT856" s="245"/>
      <c r="BU856" s="245"/>
      <c r="BV856" s="245"/>
      <c r="BW856" s="245"/>
      <c r="BX856" s="523"/>
      <c r="BY856" s="245"/>
      <c r="BZ856" s="245"/>
      <c r="CA856" s="245"/>
      <c r="CB856" s="245"/>
      <c r="CC856" s="245"/>
      <c r="CD856" s="245"/>
      <c r="CE856" s="245"/>
      <c r="CF856" s="245"/>
      <c r="CG856" s="245"/>
      <c r="CH856" s="245"/>
      <c r="CI856" s="245"/>
      <c r="CJ856" s="245"/>
      <c r="CK856" s="245"/>
      <c r="CL856" s="245"/>
      <c r="CM856" s="247"/>
      <c r="CN856" s="523"/>
      <c r="CO856" s="561" t="str">
        <f t="shared" si="114"/>
        <v xml:space="preserve"> </v>
      </c>
      <c r="CP856" s="561" t="str">
        <f t="shared" si="118"/>
        <v xml:space="preserve"> </v>
      </c>
      <c r="CQ856" s="561" t="str">
        <f t="shared" si="119"/>
        <v xml:space="preserve"> </v>
      </c>
      <c r="CR856" s="561" t="str">
        <f t="shared" si="120"/>
        <v xml:space="preserve"> </v>
      </c>
      <c r="CS856" s="81"/>
      <c r="CT856" s="254"/>
    </row>
    <row r="857" spans="2:98" ht="12.75" x14ac:dyDescent="0.25">
      <c r="B857" s="361">
        <f>Demography!B856</f>
        <v>0</v>
      </c>
      <c r="C857" s="361">
        <f>Demography!C856</f>
        <v>0</v>
      </c>
      <c r="D857" s="362">
        <f>Demography!D856</f>
        <v>0</v>
      </c>
      <c r="E857" s="362">
        <f>Demography!E856</f>
        <v>0</v>
      </c>
      <c r="F857" s="362">
        <f>Demography!F856</f>
        <v>0</v>
      </c>
      <c r="G857" s="81"/>
      <c r="H857" s="241"/>
      <c r="I857" s="478"/>
      <c r="J857" s="478"/>
      <c r="K857" s="241"/>
      <c r="L857" s="242"/>
      <c r="M857" s="478"/>
      <c r="N857" s="241"/>
      <c r="O857" s="242"/>
      <c r="P857" s="243"/>
      <c r="Q857" s="243"/>
      <c r="R857" s="243"/>
      <c r="S857" s="243"/>
      <c r="T857" s="243"/>
      <c r="U857" s="524"/>
      <c r="V857" s="241"/>
      <c r="W857" s="415"/>
      <c r="X857" s="415"/>
      <c r="Y857" s="81"/>
      <c r="Z857" s="241"/>
      <c r="AA857" s="416"/>
      <c r="AB857" s="416"/>
      <c r="AC857" s="81"/>
      <c r="AD857" s="242"/>
      <c r="AE857" s="242"/>
      <c r="AF857" s="241"/>
      <c r="AG857" s="242"/>
      <c r="AH857" s="241"/>
      <c r="AI857" s="241"/>
      <c r="AJ857" s="241"/>
      <c r="AK857" s="246"/>
      <c r="AL857" s="246"/>
      <c r="AM857" s="246"/>
      <c r="AN857" s="246"/>
      <c r="AO857" s="246"/>
      <c r="AP857" s="523"/>
      <c r="AQ857" s="246"/>
      <c r="AR857" s="246"/>
      <c r="AS857" s="246"/>
      <c r="AT857" s="246"/>
      <c r="AU857" s="246"/>
      <c r="AV857" s="246"/>
      <c r="AW857" s="246"/>
      <c r="AX857" s="246"/>
      <c r="AY857" s="246"/>
      <c r="AZ857" s="246"/>
      <c r="BA857" s="246"/>
      <c r="BB857" s="246"/>
      <c r="BC857" s="246"/>
      <c r="BD857" s="246"/>
      <c r="BE857" s="248"/>
      <c r="BF857" s="523"/>
      <c r="BG857" s="562" t="str">
        <f t="shared" si="113"/>
        <v xml:space="preserve"> </v>
      </c>
      <c r="BH857" s="562" t="str">
        <f t="shared" si="115"/>
        <v xml:space="preserve"> </v>
      </c>
      <c r="BI857" s="562" t="str">
        <f t="shared" si="116"/>
        <v xml:space="preserve"> </v>
      </c>
      <c r="BJ857" s="562" t="str">
        <f t="shared" si="117"/>
        <v xml:space="preserve"> </v>
      </c>
      <c r="BK857" s="523"/>
      <c r="BL857" s="242"/>
      <c r="BM857" s="242"/>
      <c r="BN857" s="241"/>
      <c r="BO857" s="242"/>
      <c r="BP857" s="241"/>
      <c r="BQ857" s="241"/>
      <c r="BR857" s="241"/>
      <c r="BS857" s="246"/>
      <c r="BT857" s="246"/>
      <c r="BU857" s="246"/>
      <c r="BV857" s="246"/>
      <c r="BW857" s="246"/>
      <c r="BX857" s="523"/>
      <c r="BY857" s="246"/>
      <c r="BZ857" s="246"/>
      <c r="CA857" s="246"/>
      <c r="CB857" s="246"/>
      <c r="CC857" s="246"/>
      <c r="CD857" s="246"/>
      <c r="CE857" s="246"/>
      <c r="CF857" s="246"/>
      <c r="CG857" s="246"/>
      <c r="CH857" s="246"/>
      <c r="CI857" s="246"/>
      <c r="CJ857" s="246"/>
      <c r="CK857" s="246"/>
      <c r="CL857" s="246"/>
      <c r="CM857" s="248"/>
      <c r="CN857" s="523"/>
      <c r="CO857" s="562" t="str">
        <f t="shared" si="114"/>
        <v xml:space="preserve"> </v>
      </c>
      <c r="CP857" s="562" t="str">
        <f t="shared" si="118"/>
        <v xml:space="preserve"> </v>
      </c>
      <c r="CQ857" s="562" t="str">
        <f t="shared" si="119"/>
        <v xml:space="preserve"> </v>
      </c>
      <c r="CR857" s="562" t="str">
        <f t="shared" si="120"/>
        <v xml:space="preserve"> </v>
      </c>
      <c r="CS857" s="81"/>
      <c r="CT857" s="515"/>
    </row>
    <row r="858" spans="2:98" ht="12.75" x14ac:dyDescent="0.25">
      <c r="B858" s="147">
        <f>Demography!B857</f>
        <v>0</v>
      </c>
      <c r="C858" s="147">
        <f>Demography!C857</f>
        <v>0</v>
      </c>
      <c r="D858" s="148">
        <f>Demography!D857</f>
        <v>0</v>
      </c>
      <c r="E858" s="148">
        <f>Demography!E857</f>
        <v>0</v>
      </c>
      <c r="F858" s="148">
        <f>Demography!F857</f>
        <v>0</v>
      </c>
      <c r="G858" s="81"/>
      <c r="H858" s="256"/>
      <c r="I858" s="257"/>
      <c r="J858" s="257"/>
      <c r="K858" s="256"/>
      <c r="L858" s="240"/>
      <c r="M858" s="257"/>
      <c r="N858" s="256"/>
      <c r="O858" s="240"/>
      <c r="P858" s="261"/>
      <c r="Q858" s="261"/>
      <c r="R858" s="261"/>
      <c r="S858" s="261"/>
      <c r="T858" s="261"/>
      <c r="U858" s="522"/>
      <c r="V858" s="256"/>
      <c r="W858" s="238"/>
      <c r="X858" s="238"/>
      <c r="Y858" s="81"/>
      <c r="Z858" s="256"/>
      <c r="AA858" s="150"/>
      <c r="AB858" s="150"/>
      <c r="AC858" s="81"/>
      <c r="AD858" s="240"/>
      <c r="AE858" s="240"/>
      <c r="AF858" s="256"/>
      <c r="AG858" s="240"/>
      <c r="AH858" s="256"/>
      <c r="AI858" s="256"/>
      <c r="AJ858" s="256"/>
      <c r="AK858" s="245"/>
      <c r="AL858" s="245"/>
      <c r="AM858" s="245"/>
      <c r="AN858" s="245"/>
      <c r="AO858" s="245"/>
      <c r="AP858" s="523"/>
      <c r="AQ858" s="245"/>
      <c r="AR858" s="245"/>
      <c r="AS858" s="245"/>
      <c r="AT858" s="245"/>
      <c r="AU858" s="245"/>
      <c r="AV858" s="245"/>
      <c r="AW858" s="245"/>
      <c r="AX858" s="245"/>
      <c r="AY858" s="245"/>
      <c r="AZ858" s="245"/>
      <c r="BA858" s="245"/>
      <c r="BB858" s="245"/>
      <c r="BC858" s="245"/>
      <c r="BD858" s="245"/>
      <c r="BE858" s="247"/>
      <c r="BF858" s="523"/>
      <c r="BG858" s="561" t="str">
        <f t="shared" si="113"/>
        <v xml:space="preserve"> </v>
      </c>
      <c r="BH858" s="561" t="str">
        <f t="shared" si="115"/>
        <v xml:space="preserve"> </v>
      </c>
      <c r="BI858" s="561" t="str">
        <f t="shared" si="116"/>
        <v xml:space="preserve"> </v>
      </c>
      <c r="BJ858" s="561" t="str">
        <f t="shared" si="117"/>
        <v xml:space="preserve"> </v>
      </c>
      <c r="BK858" s="523"/>
      <c r="BL858" s="240"/>
      <c r="BM858" s="240"/>
      <c r="BN858" s="256"/>
      <c r="BO858" s="240"/>
      <c r="BP858" s="256"/>
      <c r="BQ858" s="256"/>
      <c r="BR858" s="256"/>
      <c r="BS858" s="245"/>
      <c r="BT858" s="245"/>
      <c r="BU858" s="245"/>
      <c r="BV858" s="245"/>
      <c r="BW858" s="245"/>
      <c r="BX858" s="523"/>
      <c r="BY858" s="245"/>
      <c r="BZ858" s="245"/>
      <c r="CA858" s="245"/>
      <c r="CB858" s="245"/>
      <c r="CC858" s="245"/>
      <c r="CD858" s="245"/>
      <c r="CE858" s="245"/>
      <c r="CF858" s="245"/>
      <c r="CG858" s="245"/>
      <c r="CH858" s="245"/>
      <c r="CI858" s="245"/>
      <c r="CJ858" s="245"/>
      <c r="CK858" s="245"/>
      <c r="CL858" s="245"/>
      <c r="CM858" s="247"/>
      <c r="CN858" s="523"/>
      <c r="CO858" s="561" t="str">
        <f t="shared" si="114"/>
        <v xml:space="preserve"> </v>
      </c>
      <c r="CP858" s="561" t="str">
        <f t="shared" si="118"/>
        <v xml:space="preserve"> </v>
      </c>
      <c r="CQ858" s="561" t="str">
        <f t="shared" si="119"/>
        <v xml:space="preserve"> </v>
      </c>
      <c r="CR858" s="561" t="str">
        <f t="shared" si="120"/>
        <v xml:space="preserve"> </v>
      </c>
      <c r="CS858" s="81"/>
      <c r="CT858" s="254"/>
    </row>
    <row r="859" spans="2:98" ht="12.75" x14ac:dyDescent="0.25">
      <c r="B859" s="361">
        <f>Demography!B858</f>
        <v>0</v>
      </c>
      <c r="C859" s="361">
        <f>Demography!C858</f>
        <v>0</v>
      </c>
      <c r="D859" s="362">
        <f>Demography!D858</f>
        <v>0</v>
      </c>
      <c r="E859" s="362">
        <f>Demography!E858</f>
        <v>0</v>
      </c>
      <c r="F859" s="362">
        <f>Demography!F858</f>
        <v>0</v>
      </c>
      <c r="G859" s="81"/>
      <c r="H859" s="241"/>
      <c r="I859" s="478"/>
      <c r="J859" s="478"/>
      <c r="K859" s="241"/>
      <c r="L859" s="242"/>
      <c r="M859" s="478"/>
      <c r="N859" s="241"/>
      <c r="O859" s="242"/>
      <c r="P859" s="243"/>
      <c r="Q859" s="243"/>
      <c r="R859" s="243"/>
      <c r="S859" s="243"/>
      <c r="T859" s="243"/>
      <c r="U859" s="524"/>
      <c r="V859" s="241"/>
      <c r="W859" s="415"/>
      <c r="X859" s="415"/>
      <c r="Y859" s="81"/>
      <c r="Z859" s="241"/>
      <c r="AA859" s="416"/>
      <c r="AB859" s="416"/>
      <c r="AC859" s="81"/>
      <c r="AD859" s="242"/>
      <c r="AE859" s="242"/>
      <c r="AF859" s="241"/>
      <c r="AG859" s="242"/>
      <c r="AH859" s="241"/>
      <c r="AI859" s="241"/>
      <c r="AJ859" s="241"/>
      <c r="AK859" s="246"/>
      <c r="AL859" s="246"/>
      <c r="AM859" s="246"/>
      <c r="AN859" s="246"/>
      <c r="AO859" s="246"/>
      <c r="AP859" s="523"/>
      <c r="AQ859" s="246"/>
      <c r="AR859" s="246"/>
      <c r="AS859" s="246"/>
      <c r="AT859" s="246"/>
      <c r="AU859" s="246"/>
      <c r="AV859" s="246"/>
      <c r="AW859" s="246"/>
      <c r="AX859" s="246"/>
      <c r="AY859" s="246"/>
      <c r="AZ859" s="246"/>
      <c r="BA859" s="246"/>
      <c r="BB859" s="246"/>
      <c r="BC859" s="246"/>
      <c r="BD859" s="246"/>
      <c r="BE859" s="248"/>
      <c r="BF859" s="523"/>
      <c r="BG859" s="562" t="str">
        <f t="shared" si="113"/>
        <v xml:space="preserve"> </v>
      </c>
      <c r="BH859" s="562" t="str">
        <f t="shared" si="115"/>
        <v xml:space="preserve"> </v>
      </c>
      <c r="BI859" s="562" t="str">
        <f t="shared" si="116"/>
        <v xml:space="preserve"> </v>
      </c>
      <c r="BJ859" s="562" t="str">
        <f t="shared" si="117"/>
        <v xml:space="preserve"> </v>
      </c>
      <c r="BK859" s="523"/>
      <c r="BL859" s="242"/>
      <c r="BM859" s="242"/>
      <c r="BN859" s="241"/>
      <c r="BO859" s="242"/>
      <c r="BP859" s="241"/>
      <c r="BQ859" s="241"/>
      <c r="BR859" s="241"/>
      <c r="BS859" s="246"/>
      <c r="BT859" s="246"/>
      <c r="BU859" s="246"/>
      <c r="BV859" s="246"/>
      <c r="BW859" s="246"/>
      <c r="BX859" s="523"/>
      <c r="BY859" s="246"/>
      <c r="BZ859" s="246"/>
      <c r="CA859" s="246"/>
      <c r="CB859" s="246"/>
      <c r="CC859" s="246"/>
      <c r="CD859" s="246"/>
      <c r="CE859" s="246"/>
      <c r="CF859" s="246"/>
      <c r="CG859" s="246"/>
      <c r="CH859" s="246"/>
      <c r="CI859" s="246"/>
      <c r="CJ859" s="246"/>
      <c r="CK859" s="246"/>
      <c r="CL859" s="246"/>
      <c r="CM859" s="248"/>
      <c r="CN859" s="523"/>
      <c r="CO859" s="562" t="str">
        <f t="shared" si="114"/>
        <v xml:space="preserve"> </v>
      </c>
      <c r="CP859" s="562" t="str">
        <f t="shared" si="118"/>
        <v xml:space="preserve"> </v>
      </c>
      <c r="CQ859" s="562" t="str">
        <f t="shared" si="119"/>
        <v xml:space="preserve"> </v>
      </c>
      <c r="CR859" s="562" t="str">
        <f t="shared" si="120"/>
        <v xml:space="preserve"> </v>
      </c>
      <c r="CS859" s="81"/>
      <c r="CT859" s="515"/>
    </row>
    <row r="860" spans="2:98" ht="12.75" x14ac:dyDescent="0.25">
      <c r="B860" s="147">
        <f>Demography!B859</f>
        <v>0</v>
      </c>
      <c r="C860" s="147">
        <f>Demography!C859</f>
        <v>0</v>
      </c>
      <c r="D860" s="148">
        <f>Demography!D859</f>
        <v>0</v>
      </c>
      <c r="E860" s="148">
        <f>Demography!E859</f>
        <v>0</v>
      </c>
      <c r="F860" s="148">
        <f>Demography!F859</f>
        <v>0</v>
      </c>
      <c r="G860" s="81"/>
      <c r="H860" s="256"/>
      <c r="I860" s="257"/>
      <c r="J860" s="257"/>
      <c r="K860" s="256"/>
      <c r="L860" s="240"/>
      <c r="M860" s="257"/>
      <c r="N860" s="256"/>
      <c r="O860" s="240"/>
      <c r="P860" s="261"/>
      <c r="Q860" s="261"/>
      <c r="R860" s="261"/>
      <c r="S860" s="261"/>
      <c r="T860" s="261"/>
      <c r="U860" s="522"/>
      <c r="V860" s="256"/>
      <c r="W860" s="238"/>
      <c r="X860" s="238"/>
      <c r="Y860" s="81"/>
      <c r="Z860" s="256"/>
      <c r="AA860" s="150"/>
      <c r="AB860" s="150"/>
      <c r="AC860" s="81"/>
      <c r="AD860" s="240"/>
      <c r="AE860" s="240"/>
      <c r="AF860" s="256"/>
      <c r="AG860" s="240"/>
      <c r="AH860" s="256"/>
      <c r="AI860" s="256"/>
      <c r="AJ860" s="256"/>
      <c r="AK860" s="245"/>
      <c r="AL860" s="245"/>
      <c r="AM860" s="245"/>
      <c r="AN860" s="245"/>
      <c r="AO860" s="245"/>
      <c r="AP860" s="523"/>
      <c r="AQ860" s="245"/>
      <c r="AR860" s="245"/>
      <c r="AS860" s="245"/>
      <c r="AT860" s="245"/>
      <c r="AU860" s="245"/>
      <c r="AV860" s="245"/>
      <c r="AW860" s="245"/>
      <c r="AX860" s="245"/>
      <c r="AY860" s="245"/>
      <c r="AZ860" s="245"/>
      <c r="BA860" s="245"/>
      <c r="BB860" s="245"/>
      <c r="BC860" s="245"/>
      <c r="BD860" s="245"/>
      <c r="BE860" s="247"/>
      <c r="BF860" s="523"/>
      <c r="BG860" s="561" t="str">
        <f t="shared" si="113"/>
        <v xml:space="preserve"> </v>
      </c>
      <c r="BH860" s="561" t="str">
        <f t="shared" si="115"/>
        <v xml:space="preserve"> </v>
      </c>
      <c r="BI860" s="561" t="str">
        <f t="shared" si="116"/>
        <v xml:space="preserve"> </v>
      </c>
      <c r="BJ860" s="561" t="str">
        <f t="shared" si="117"/>
        <v xml:space="preserve"> </v>
      </c>
      <c r="BK860" s="523"/>
      <c r="BL860" s="240"/>
      <c r="BM860" s="240"/>
      <c r="BN860" s="256"/>
      <c r="BO860" s="240"/>
      <c r="BP860" s="256"/>
      <c r="BQ860" s="256"/>
      <c r="BR860" s="256"/>
      <c r="BS860" s="245"/>
      <c r="BT860" s="245"/>
      <c r="BU860" s="245"/>
      <c r="BV860" s="245"/>
      <c r="BW860" s="245"/>
      <c r="BX860" s="523"/>
      <c r="BY860" s="245"/>
      <c r="BZ860" s="245"/>
      <c r="CA860" s="245"/>
      <c r="CB860" s="245"/>
      <c r="CC860" s="245"/>
      <c r="CD860" s="245"/>
      <c r="CE860" s="245"/>
      <c r="CF860" s="245"/>
      <c r="CG860" s="245"/>
      <c r="CH860" s="245"/>
      <c r="CI860" s="245"/>
      <c r="CJ860" s="245"/>
      <c r="CK860" s="245"/>
      <c r="CL860" s="245"/>
      <c r="CM860" s="247"/>
      <c r="CN860" s="523"/>
      <c r="CO860" s="561" t="str">
        <f t="shared" si="114"/>
        <v xml:space="preserve"> </v>
      </c>
      <c r="CP860" s="561" t="str">
        <f t="shared" si="118"/>
        <v xml:space="preserve"> </v>
      </c>
      <c r="CQ860" s="561" t="str">
        <f t="shared" si="119"/>
        <v xml:space="preserve"> </v>
      </c>
      <c r="CR860" s="561" t="str">
        <f t="shared" si="120"/>
        <v xml:space="preserve"> </v>
      </c>
      <c r="CS860" s="81"/>
      <c r="CT860" s="254"/>
    </row>
    <row r="861" spans="2:98" ht="12.75" x14ac:dyDescent="0.25">
      <c r="B861" s="361">
        <f>Demography!B860</f>
        <v>0</v>
      </c>
      <c r="C861" s="361">
        <f>Demography!C860</f>
        <v>0</v>
      </c>
      <c r="D861" s="362">
        <f>Demography!D860</f>
        <v>0</v>
      </c>
      <c r="E861" s="362">
        <f>Demography!E860</f>
        <v>0</v>
      </c>
      <c r="F861" s="362">
        <f>Demography!F860</f>
        <v>0</v>
      </c>
      <c r="G861" s="81"/>
      <c r="H861" s="241"/>
      <c r="I861" s="478"/>
      <c r="J861" s="478"/>
      <c r="K861" s="241"/>
      <c r="L861" s="242"/>
      <c r="M861" s="478"/>
      <c r="N861" s="241"/>
      <c r="O861" s="242"/>
      <c r="P861" s="243"/>
      <c r="Q861" s="243"/>
      <c r="R861" s="243"/>
      <c r="S861" s="243"/>
      <c r="T861" s="243"/>
      <c r="U861" s="524"/>
      <c r="V861" s="241"/>
      <c r="W861" s="415"/>
      <c r="X861" s="415"/>
      <c r="Y861" s="81"/>
      <c r="Z861" s="241"/>
      <c r="AA861" s="416"/>
      <c r="AB861" s="416"/>
      <c r="AC861" s="81"/>
      <c r="AD861" s="242"/>
      <c r="AE861" s="242"/>
      <c r="AF861" s="241"/>
      <c r="AG861" s="242"/>
      <c r="AH861" s="241"/>
      <c r="AI861" s="241"/>
      <c r="AJ861" s="241"/>
      <c r="AK861" s="246"/>
      <c r="AL861" s="246"/>
      <c r="AM861" s="246"/>
      <c r="AN861" s="246"/>
      <c r="AO861" s="246"/>
      <c r="AP861" s="523"/>
      <c r="AQ861" s="246"/>
      <c r="AR861" s="246"/>
      <c r="AS861" s="246"/>
      <c r="AT861" s="246"/>
      <c r="AU861" s="246"/>
      <c r="AV861" s="246"/>
      <c r="AW861" s="246"/>
      <c r="AX861" s="246"/>
      <c r="AY861" s="246"/>
      <c r="AZ861" s="246"/>
      <c r="BA861" s="246"/>
      <c r="BB861" s="246"/>
      <c r="BC861" s="246"/>
      <c r="BD861" s="246"/>
      <c r="BE861" s="248"/>
      <c r="BF861" s="523"/>
      <c r="BG861" s="562" t="str">
        <f t="shared" si="113"/>
        <v xml:space="preserve"> </v>
      </c>
      <c r="BH861" s="562" t="str">
        <f t="shared" si="115"/>
        <v xml:space="preserve"> </v>
      </c>
      <c r="BI861" s="562" t="str">
        <f t="shared" si="116"/>
        <v xml:space="preserve"> </v>
      </c>
      <c r="BJ861" s="562" t="str">
        <f t="shared" si="117"/>
        <v xml:space="preserve"> </v>
      </c>
      <c r="BK861" s="523"/>
      <c r="BL861" s="242"/>
      <c r="BM861" s="242"/>
      <c r="BN861" s="241"/>
      <c r="BO861" s="242"/>
      <c r="BP861" s="241"/>
      <c r="BQ861" s="241"/>
      <c r="BR861" s="241"/>
      <c r="BS861" s="246"/>
      <c r="BT861" s="246"/>
      <c r="BU861" s="246"/>
      <c r="BV861" s="246"/>
      <c r="BW861" s="246"/>
      <c r="BX861" s="523"/>
      <c r="BY861" s="246"/>
      <c r="BZ861" s="246"/>
      <c r="CA861" s="246"/>
      <c r="CB861" s="246"/>
      <c r="CC861" s="246"/>
      <c r="CD861" s="246"/>
      <c r="CE861" s="246"/>
      <c r="CF861" s="246"/>
      <c r="CG861" s="246"/>
      <c r="CH861" s="246"/>
      <c r="CI861" s="246"/>
      <c r="CJ861" s="246"/>
      <c r="CK861" s="246"/>
      <c r="CL861" s="246"/>
      <c r="CM861" s="248"/>
      <c r="CN861" s="523"/>
      <c r="CO861" s="562" t="str">
        <f t="shared" si="114"/>
        <v xml:space="preserve"> </v>
      </c>
      <c r="CP861" s="562" t="str">
        <f t="shared" si="118"/>
        <v xml:space="preserve"> </v>
      </c>
      <c r="CQ861" s="562" t="str">
        <f t="shared" si="119"/>
        <v xml:space="preserve"> </v>
      </c>
      <c r="CR861" s="562" t="str">
        <f t="shared" si="120"/>
        <v xml:space="preserve"> </v>
      </c>
      <c r="CS861" s="81"/>
      <c r="CT861" s="515"/>
    </row>
    <row r="862" spans="2:98" ht="12.75" x14ac:dyDescent="0.25">
      <c r="B862" s="147">
        <f>Demography!B861</f>
        <v>0</v>
      </c>
      <c r="C862" s="147">
        <f>Demography!C861</f>
        <v>0</v>
      </c>
      <c r="D862" s="148">
        <f>Demography!D861</f>
        <v>0</v>
      </c>
      <c r="E862" s="148">
        <f>Demography!E861</f>
        <v>0</v>
      </c>
      <c r="F862" s="148">
        <f>Demography!F861</f>
        <v>0</v>
      </c>
      <c r="G862" s="81"/>
      <c r="H862" s="256"/>
      <c r="I862" s="257"/>
      <c r="J862" s="257"/>
      <c r="K862" s="256"/>
      <c r="L862" s="240"/>
      <c r="M862" s="257"/>
      <c r="N862" s="256"/>
      <c r="O862" s="240"/>
      <c r="P862" s="261"/>
      <c r="Q862" s="261"/>
      <c r="R862" s="261"/>
      <c r="S862" s="261"/>
      <c r="T862" s="261"/>
      <c r="U862" s="522"/>
      <c r="V862" s="256"/>
      <c r="W862" s="238"/>
      <c r="X862" s="238"/>
      <c r="Y862" s="81"/>
      <c r="Z862" s="256"/>
      <c r="AA862" s="150"/>
      <c r="AB862" s="150"/>
      <c r="AC862" s="81"/>
      <c r="AD862" s="240"/>
      <c r="AE862" s="240"/>
      <c r="AF862" s="256"/>
      <c r="AG862" s="240"/>
      <c r="AH862" s="256"/>
      <c r="AI862" s="256"/>
      <c r="AJ862" s="256"/>
      <c r="AK862" s="245"/>
      <c r="AL862" s="245"/>
      <c r="AM862" s="245"/>
      <c r="AN862" s="245"/>
      <c r="AO862" s="245"/>
      <c r="AP862" s="523"/>
      <c r="AQ862" s="245"/>
      <c r="AR862" s="245"/>
      <c r="AS862" s="245"/>
      <c r="AT862" s="245"/>
      <c r="AU862" s="245"/>
      <c r="AV862" s="245"/>
      <c r="AW862" s="245"/>
      <c r="AX862" s="245"/>
      <c r="AY862" s="245"/>
      <c r="AZ862" s="245"/>
      <c r="BA862" s="245"/>
      <c r="BB862" s="245"/>
      <c r="BC862" s="245"/>
      <c r="BD862" s="245"/>
      <c r="BE862" s="247"/>
      <c r="BF862" s="523"/>
      <c r="BG862" s="561" t="str">
        <f t="shared" si="113"/>
        <v xml:space="preserve"> </v>
      </c>
      <c r="BH862" s="561" t="str">
        <f t="shared" si="115"/>
        <v xml:space="preserve"> </v>
      </c>
      <c r="BI862" s="561" t="str">
        <f t="shared" si="116"/>
        <v xml:space="preserve"> </v>
      </c>
      <c r="BJ862" s="561" t="str">
        <f t="shared" si="117"/>
        <v xml:space="preserve"> </v>
      </c>
      <c r="BK862" s="523"/>
      <c r="BL862" s="240"/>
      <c r="BM862" s="240"/>
      <c r="BN862" s="256"/>
      <c r="BO862" s="240"/>
      <c r="BP862" s="256"/>
      <c r="BQ862" s="256"/>
      <c r="BR862" s="256"/>
      <c r="BS862" s="245"/>
      <c r="BT862" s="245"/>
      <c r="BU862" s="245"/>
      <c r="BV862" s="245"/>
      <c r="BW862" s="245"/>
      <c r="BX862" s="523"/>
      <c r="BY862" s="245"/>
      <c r="BZ862" s="245"/>
      <c r="CA862" s="245"/>
      <c r="CB862" s="245"/>
      <c r="CC862" s="245"/>
      <c r="CD862" s="245"/>
      <c r="CE862" s="245"/>
      <c r="CF862" s="245"/>
      <c r="CG862" s="245"/>
      <c r="CH862" s="245"/>
      <c r="CI862" s="245"/>
      <c r="CJ862" s="245"/>
      <c r="CK862" s="245"/>
      <c r="CL862" s="245"/>
      <c r="CM862" s="247"/>
      <c r="CN862" s="523"/>
      <c r="CO862" s="561" t="str">
        <f t="shared" si="114"/>
        <v xml:space="preserve"> </v>
      </c>
      <c r="CP862" s="561" t="str">
        <f t="shared" si="118"/>
        <v xml:space="preserve"> </v>
      </c>
      <c r="CQ862" s="561" t="str">
        <f t="shared" si="119"/>
        <v xml:space="preserve"> </v>
      </c>
      <c r="CR862" s="561" t="str">
        <f t="shared" si="120"/>
        <v xml:space="preserve"> </v>
      </c>
      <c r="CS862" s="81"/>
      <c r="CT862" s="254"/>
    </row>
    <row r="863" spans="2:98" ht="12.75" x14ac:dyDescent="0.25">
      <c r="B863" s="361">
        <f>Demography!B862</f>
        <v>0</v>
      </c>
      <c r="C863" s="361">
        <f>Demography!C862</f>
        <v>0</v>
      </c>
      <c r="D863" s="362">
        <f>Demography!D862</f>
        <v>0</v>
      </c>
      <c r="E863" s="362">
        <f>Demography!E862</f>
        <v>0</v>
      </c>
      <c r="F863" s="362">
        <f>Demography!F862</f>
        <v>0</v>
      </c>
      <c r="G863" s="81"/>
      <c r="H863" s="241"/>
      <c r="I863" s="478"/>
      <c r="J863" s="478"/>
      <c r="K863" s="241"/>
      <c r="L863" s="242"/>
      <c r="M863" s="478"/>
      <c r="N863" s="241"/>
      <c r="O863" s="242"/>
      <c r="P863" s="243"/>
      <c r="Q863" s="243"/>
      <c r="R863" s="243"/>
      <c r="S863" s="243"/>
      <c r="T863" s="243"/>
      <c r="U863" s="524"/>
      <c r="V863" s="241"/>
      <c r="W863" s="415"/>
      <c r="X863" s="415"/>
      <c r="Y863" s="81"/>
      <c r="Z863" s="241"/>
      <c r="AA863" s="416"/>
      <c r="AB863" s="416"/>
      <c r="AC863" s="81"/>
      <c r="AD863" s="242"/>
      <c r="AE863" s="242"/>
      <c r="AF863" s="241"/>
      <c r="AG863" s="242"/>
      <c r="AH863" s="241"/>
      <c r="AI863" s="241"/>
      <c r="AJ863" s="241"/>
      <c r="AK863" s="246"/>
      <c r="AL863" s="246"/>
      <c r="AM863" s="246"/>
      <c r="AN863" s="246"/>
      <c r="AO863" s="246"/>
      <c r="AP863" s="523"/>
      <c r="AQ863" s="246"/>
      <c r="AR863" s="246"/>
      <c r="AS863" s="246"/>
      <c r="AT863" s="246"/>
      <c r="AU863" s="246"/>
      <c r="AV863" s="246"/>
      <c r="AW863" s="246"/>
      <c r="AX863" s="246"/>
      <c r="AY863" s="246"/>
      <c r="AZ863" s="246"/>
      <c r="BA863" s="246"/>
      <c r="BB863" s="246"/>
      <c r="BC863" s="246"/>
      <c r="BD863" s="246"/>
      <c r="BE863" s="248"/>
      <c r="BF863" s="523"/>
      <c r="BG863" s="562" t="str">
        <f t="shared" si="113"/>
        <v xml:space="preserve"> </v>
      </c>
      <c r="BH863" s="562" t="str">
        <f t="shared" si="115"/>
        <v xml:space="preserve"> </v>
      </c>
      <c r="BI863" s="562" t="str">
        <f t="shared" si="116"/>
        <v xml:space="preserve"> </v>
      </c>
      <c r="BJ863" s="562" t="str">
        <f t="shared" si="117"/>
        <v xml:space="preserve"> </v>
      </c>
      <c r="BK863" s="523"/>
      <c r="BL863" s="242"/>
      <c r="BM863" s="242"/>
      <c r="BN863" s="241"/>
      <c r="BO863" s="242"/>
      <c r="BP863" s="241"/>
      <c r="BQ863" s="241"/>
      <c r="BR863" s="241"/>
      <c r="BS863" s="246"/>
      <c r="BT863" s="246"/>
      <c r="BU863" s="246"/>
      <c r="BV863" s="246"/>
      <c r="BW863" s="246"/>
      <c r="BX863" s="523"/>
      <c r="BY863" s="246"/>
      <c r="BZ863" s="246"/>
      <c r="CA863" s="246"/>
      <c r="CB863" s="246"/>
      <c r="CC863" s="246"/>
      <c r="CD863" s="246"/>
      <c r="CE863" s="246"/>
      <c r="CF863" s="246"/>
      <c r="CG863" s="246"/>
      <c r="CH863" s="246"/>
      <c r="CI863" s="246"/>
      <c r="CJ863" s="246"/>
      <c r="CK863" s="246"/>
      <c r="CL863" s="246"/>
      <c r="CM863" s="248"/>
      <c r="CN863" s="523"/>
      <c r="CO863" s="562" t="str">
        <f t="shared" si="114"/>
        <v xml:space="preserve"> </v>
      </c>
      <c r="CP863" s="562" t="str">
        <f t="shared" si="118"/>
        <v xml:space="preserve"> </v>
      </c>
      <c r="CQ863" s="562" t="str">
        <f t="shared" si="119"/>
        <v xml:space="preserve"> </v>
      </c>
      <c r="CR863" s="562" t="str">
        <f t="shared" si="120"/>
        <v xml:space="preserve"> </v>
      </c>
      <c r="CS863" s="81"/>
      <c r="CT863" s="515"/>
    </row>
    <row r="864" spans="2:98" ht="12.75" x14ac:dyDescent="0.25">
      <c r="B864" s="147">
        <f>Demography!B863</f>
        <v>0</v>
      </c>
      <c r="C864" s="147">
        <f>Demography!C863</f>
        <v>0</v>
      </c>
      <c r="D864" s="148">
        <f>Demography!D863</f>
        <v>0</v>
      </c>
      <c r="E864" s="148">
        <f>Demography!E863</f>
        <v>0</v>
      </c>
      <c r="F864" s="148">
        <f>Demography!F863</f>
        <v>0</v>
      </c>
      <c r="G864" s="81"/>
      <c r="H864" s="256"/>
      <c r="I864" s="257"/>
      <c r="J864" s="257"/>
      <c r="K864" s="256"/>
      <c r="L864" s="240"/>
      <c r="M864" s="257"/>
      <c r="N864" s="256"/>
      <c r="O864" s="240"/>
      <c r="P864" s="261"/>
      <c r="Q864" s="261"/>
      <c r="R864" s="261"/>
      <c r="S864" s="261"/>
      <c r="T864" s="261"/>
      <c r="U864" s="522"/>
      <c r="V864" s="256"/>
      <c r="W864" s="238"/>
      <c r="X864" s="238"/>
      <c r="Y864" s="81"/>
      <c r="Z864" s="256"/>
      <c r="AA864" s="150"/>
      <c r="AB864" s="150"/>
      <c r="AC864" s="81"/>
      <c r="AD864" s="240"/>
      <c r="AE864" s="240"/>
      <c r="AF864" s="256"/>
      <c r="AG864" s="240"/>
      <c r="AH864" s="256"/>
      <c r="AI864" s="256"/>
      <c r="AJ864" s="256"/>
      <c r="AK864" s="245"/>
      <c r="AL864" s="245"/>
      <c r="AM864" s="245"/>
      <c r="AN864" s="245"/>
      <c r="AO864" s="245"/>
      <c r="AP864" s="523"/>
      <c r="AQ864" s="245"/>
      <c r="AR864" s="245"/>
      <c r="AS864" s="245"/>
      <c r="AT864" s="245"/>
      <c r="AU864" s="245"/>
      <c r="AV864" s="245"/>
      <c r="AW864" s="245"/>
      <c r="AX864" s="245"/>
      <c r="AY864" s="245"/>
      <c r="AZ864" s="245"/>
      <c r="BA864" s="245"/>
      <c r="BB864" s="245"/>
      <c r="BC864" s="245"/>
      <c r="BD864" s="245"/>
      <c r="BE864" s="247"/>
      <c r="BF864" s="523"/>
      <c r="BG864" s="561" t="str">
        <f t="shared" si="113"/>
        <v xml:space="preserve"> </v>
      </c>
      <c r="BH864" s="561" t="str">
        <f t="shared" si="115"/>
        <v xml:space="preserve"> </v>
      </c>
      <c r="BI864" s="561" t="str">
        <f t="shared" si="116"/>
        <v xml:space="preserve"> </v>
      </c>
      <c r="BJ864" s="561" t="str">
        <f t="shared" si="117"/>
        <v xml:space="preserve"> </v>
      </c>
      <c r="BK864" s="523"/>
      <c r="BL864" s="240"/>
      <c r="BM864" s="240"/>
      <c r="BN864" s="256"/>
      <c r="BO864" s="240"/>
      <c r="BP864" s="256"/>
      <c r="BQ864" s="256"/>
      <c r="BR864" s="256"/>
      <c r="BS864" s="245"/>
      <c r="BT864" s="245"/>
      <c r="BU864" s="245"/>
      <c r="BV864" s="245"/>
      <c r="BW864" s="245"/>
      <c r="BX864" s="523"/>
      <c r="BY864" s="245"/>
      <c r="BZ864" s="245"/>
      <c r="CA864" s="245"/>
      <c r="CB864" s="245"/>
      <c r="CC864" s="245"/>
      <c r="CD864" s="245"/>
      <c r="CE864" s="245"/>
      <c r="CF864" s="245"/>
      <c r="CG864" s="245"/>
      <c r="CH864" s="245"/>
      <c r="CI864" s="245"/>
      <c r="CJ864" s="245"/>
      <c r="CK864" s="245"/>
      <c r="CL864" s="245"/>
      <c r="CM864" s="247"/>
      <c r="CN864" s="523"/>
      <c r="CO864" s="561" t="str">
        <f t="shared" si="114"/>
        <v xml:space="preserve"> </v>
      </c>
      <c r="CP864" s="561" t="str">
        <f t="shared" si="118"/>
        <v xml:space="preserve"> </v>
      </c>
      <c r="CQ864" s="561" t="str">
        <f t="shared" si="119"/>
        <v xml:space="preserve"> </v>
      </c>
      <c r="CR864" s="561" t="str">
        <f t="shared" si="120"/>
        <v xml:space="preserve"> </v>
      </c>
      <c r="CS864" s="81"/>
      <c r="CT864" s="254"/>
    </row>
    <row r="865" spans="2:98" ht="12.75" x14ac:dyDescent="0.25">
      <c r="B865" s="361">
        <f>Demography!B864</f>
        <v>0</v>
      </c>
      <c r="C865" s="361">
        <f>Demography!C864</f>
        <v>0</v>
      </c>
      <c r="D865" s="362">
        <f>Demography!D864</f>
        <v>0</v>
      </c>
      <c r="E865" s="362">
        <f>Demography!E864</f>
        <v>0</v>
      </c>
      <c r="F865" s="362">
        <f>Demography!F864</f>
        <v>0</v>
      </c>
      <c r="G865" s="81"/>
      <c r="H865" s="241"/>
      <c r="I865" s="478"/>
      <c r="J865" s="478"/>
      <c r="K865" s="241"/>
      <c r="L865" s="242"/>
      <c r="M865" s="478"/>
      <c r="N865" s="241"/>
      <c r="O865" s="242"/>
      <c r="P865" s="243"/>
      <c r="Q865" s="243"/>
      <c r="R865" s="243"/>
      <c r="S865" s="243"/>
      <c r="T865" s="243"/>
      <c r="U865" s="524"/>
      <c r="V865" s="241"/>
      <c r="W865" s="415"/>
      <c r="X865" s="415"/>
      <c r="Y865" s="81"/>
      <c r="Z865" s="241"/>
      <c r="AA865" s="416"/>
      <c r="AB865" s="416"/>
      <c r="AC865" s="81"/>
      <c r="AD865" s="242"/>
      <c r="AE865" s="242"/>
      <c r="AF865" s="241"/>
      <c r="AG865" s="242"/>
      <c r="AH865" s="241"/>
      <c r="AI865" s="241"/>
      <c r="AJ865" s="241"/>
      <c r="AK865" s="246"/>
      <c r="AL865" s="246"/>
      <c r="AM865" s="246"/>
      <c r="AN865" s="246"/>
      <c r="AO865" s="246"/>
      <c r="AP865" s="523"/>
      <c r="AQ865" s="246"/>
      <c r="AR865" s="246"/>
      <c r="AS865" s="246"/>
      <c r="AT865" s="246"/>
      <c r="AU865" s="246"/>
      <c r="AV865" s="246"/>
      <c r="AW865" s="246"/>
      <c r="AX865" s="246"/>
      <c r="AY865" s="246"/>
      <c r="AZ865" s="246"/>
      <c r="BA865" s="246"/>
      <c r="BB865" s="246"/>
      <c r="BC865" s="246"/>
      <c r="BD865" s="246"/>
      <c r="BE865" s="248"/>
      <c r="BF865" s="523"/>
      <c r="BG865" s="562" t="str">
        <f t="shared" si="113"/>
        <v xml:space="preserve"> </v>
      </c>
      <c r="BH865" s="562" t="str">
        <f t="shared" si="115"/>
        <v xml:space="preserve"> </v>
      </c>
      <c r="BI865" s="562" t="str">
        <f t="shared" si="116"/>
        <v xml:space="preserve"> </v>
      </c>
      <c r="BJ865" s="562" t="str">
        <f t="shared" si="117"/>
        <v xml:space="preserve"> </v>
      </c>
      <c r="BK865" s="523"/>
      <c r="BL865" s="242"/>
      <c r="BM865" s="242"/>
      <c r="BN865" s="241"/>
      <c r="BO865" s="242"/>
      <c r="BP865" s="241"/>
      <c r="BQ865" s="241"/>
      <c r="BR865" s="241"/>
      <c r="BS865" s="246"/>
      <c r="BT865" s="246"/>
      <c r="BU865" s="246"/>
      <c r="BV865" s="246"/>
      <c r="BW865" s="246"/>
      <c r="BX865" s="523"/>
      <c r="BY865" s="246"/>
      <c r="BZ865" s="246"/>
      <c r="CA865" s="246"/>
      <c r="CB865" s="246"/>
      <c r="CC865" s="246"/>
      <c r="CD865" s="246"/>
      <c r="CE865" s="246"/>
      <c r="CF865" s="246"/>
      <c r="CG865" s="246"/>
      <c r="CH865" s="246"/>
      <c r="CI865" s="246"/>
      <c r="CJ865" s="246"/>
      <c r="CK865" s="246"/>
      <c r="CL865" s="246"/>
      <c r="CM865" s="248"/>
      <c r="CN865" s="523"/>
      <c r="CO865" s="562" t="str">
        <f t="shared" si="114"/>
        <v xml:space="preserve"> </v>
      </c>
      <c r="CP865" s="562" t="str">
        <f t="shared" si="118"/>
        <v xml:space="preserve"> </v>
      </c>
      <c r="CQ865" s="562" t="str">
        <f t="shared" si="119"/>
        <v xml:space="preserve"> </v>
      </c>
      <c r="CR865" s="562" t="str">
        <f t="shared" si="120"/>
        <v xml:space="preserve"> </v>
      </c>
      <c r="CS865" s="81"/>
      <c r="CT865" s="515"/>
    </row>
    <row r="866" spans="2:98" ht="12.75" x14ac:dyDescent="0.25">
      <c r="B866" s="147">
        <f>Demography!B865</f>
        <v>0</v>
      </c>
      <c r="C866" s="147">
        <f>Demography!C865</f>
        <v>0</v>
      </c>
      <c r="D866" s="148">
        <f>Demography!D865</f>
        <v>0</v>
      </c>
      <c r="E866" s="148">
        <f>Demography!E865</f>
        <v>0</v>
      </c>
      <c r="F866" s="148">
        <f>Demography!F865</f>
        <v>0</v>
      </c>
      <c r="G866" s="81"/>
      <c r="H866" s="256"/>
      <c r="I866" s="257"/>
      <c r="J866" s="257"/>
      <c r="K866" s="256"/>
      <c r="L866" s="240"/>
      <c r="M866" s="257"/>
      <c r="N866" s="256"/>
      <c r="O866" s="240"/>
      <c r="P866" s="261"/>
      <c r="Q866" s="261"/>
      <c r="R866" s="261"/>
      <c r="S866" s="261"/>
      <c r="T866" s="261"/>
      <c r="U866" s="522"/>
      <c r="V866" s="256"/>
      <c r="W866" s="238"/>
      <c r="X866" s="238"/>
      <c r="Y866" s="81"/>
      <c r="Z866" s="256"/>
      <c r="AA866" s="150"/>
      <c r="AB866" s="150"/>
      <c r="AC866" s="81"/>
      <c r="AD866" s="240"/>
      <c r="AE866" s="240"/>
      <c r="AF866" s="256"/>
      <c r="AG866" s="240"/>
      <c r="AH866" s="256"/>
      <c r="AI866" s="256"/>
      <c r="AJ866" s="256"/>
      <c r="AK866" s="245"/>
      <c r="AL866" s="245"/>
      <c r="AM866" s="245"/>
      <c r="AN866" s="245"/>
      <c r="AO866" s="245"/>
      <c r="AP866" s="523"/>
      <c r="AQ866" s="245"/>
      <c r="AR866" s="245"/>
      <c r="AS866" s="245"/>
      <c r="AT866" s="245"/>
      <c r="AU866" s="245"/>
      <c r="AV866" s="245"/>
      <c r="AW866" s="245"/>
      <c r="AX866" s="245"/>
      <c r="AY866" s="245"/>
      <c r="AZ866" s="245"/>
      <c r="BA866" s="245"/>
      <c r="BB866" s="245"/>
      <c r="BC866" s="245"/>
      <c r="BD866" s="245"/>
      <c r="BE866" s="247"/>
      <c r="BF866" s="523"/>
      <c r="BG866" s="561" t="str">
        <f t="shared" si="113"/>
        <v xml:space="preserve"> </v>
      </c>
      <c r="BH866" s="561" t="str">
        <f t="shared" si="115"/>
        <v xml:space="preserve"> </v>
      </c>
      <c r="BI866" s="561" t="str">
        <f t="shared" si="116"/>
        <v xml:space="preserve"> </v>
      </c>
      <c r="BJ866" s="561" t="str">
        <f t="shared" si="117"/>
        <v xml:space="preserve"> </v>
      </c>
      <c r="BK866" s="523"/>
      <c r="BL866" s="240"/>
      <c r="BM866" s="240"/>
      <c r="BN866" s="256"/>
      <c r="BO866" s="240"/>
      <c r="BP866" s="256"/>
      <c r="BQ866" s="256"/>
      <c r="BR866" s="256"/>
      <c r="BS866" s="245"/>
      <c r="BT866" s="245"/>
      <c r="BU866" s="245"/>
      <c r="BV866" s="245"/>
      <c r="BW866" s="245"/>
      <c r="BX866" s="523"/>
      <c r="BY866" s="245"/>
      <c r="BZ866" s="245"/>
      <c r="CA866" s="245"/>
      <c r="CB866" s="245"/>
      <c r="CC866" s="245"/>
      <c r="CD866" s="245"/>
      <c r="CE866" s="245"/>
      <c r="CF866" s="245"/>
      <c r="CG866" s="245"/>
      <c r="CH866" s="245"/>
      <c r="CI866" s="245"/>
      <c r="CJ866" s="245"/>
      <c r="CK866" s="245"/>
      <c r="CL866" s="245"/>
      <c r="CM866" s="247"/>
      <c r="CN866" s="523"/>
      <c r="CO866" s="561" t="str">
        <f t="shared" si="114"/>
        <v xml:space="preserve"> </v>
      </c>
      <c r="CP866" s="561" t="str">
        <f t="shared" si="118"/>
        <v xml:space="preserve"> </v>
      </c>
      <c r="CQ866" s="561" t="str">
        <f t="shared" si="119"/>
        <v xml:space="preserve"> </v>
      </c>
      <c r="CR866" s="561" t="str">
        <f t="shared" si="120"/>
        <v xml:space="preserve"> </v>
      </c>
      <c r="CS866" s="81"/>
      <c r="CT866" s="254"/>
    </row>
    <row r="867" spans="2:98" ht="12.75" x14ac:dyDescent="0.25">
      <c r="B867" s="361">
        <f>Demography!B866</f>
        <v>0</v>
      </c>
      <c r="C867" s="361">
        <f>Demography!C866</f>
        <v>0</v>
      </c>
      <c r="D867" s="362">
        <f>Demography!D866</f>
        <v>0</v>
      </c>
      <c r="E867" s="362">
        <f>Demography!E866</f>
        <v>0</v>
      </c>
      <c r="F867" s="362">
        <f>Demography!F866</f>
        <v>0</v>
      </c>
      <c r="G867" s="81"/>
      <c r="H867" s="241"/>
      <c r="I867" s="478"/>
      <c r="J867" s="478"/>
      <c r="K867" s="241"/>
      <c r="L867" s="242"/>
      <c r="M867" s="478"/>
      <c r="N867" s="241"/>
      <c r="O867" s="242"/>
      <c r="P867" s="243"/>
      <c r="Q867" s="243"/>
      <c r="R867" s="243"/>
      <c r="S867" s="243"/>
      <c r="T867" s="243"/>
      <c r="U867" s="524"/>
      <c r="V867" s="241"/>
      <c r="W867" s="415"/>
      <c r="X867" s="415"/>
      <c r="Y867" s="81"/>
      <c r="Z867" s="241"/>
      <c r="AA867" s="416"/>
      <c r="AB867" s="416"/>
      <c r="AC867" s="81"/>
      <c r="AD867" s="242"/>
      <c r="AE867" s="242"/>
      <c r="AF867" s="241"/>
      <c r="AG867" s="242"/>
      <c r="AH867" s="241"/>
      <c r="AI867" s="241"/>
      <c r="AJ867" s="241"/>
      <c r="AK867" s="246"/>
      <c r="AL867" s="246"/>
      <c r="AM867" s="246"/>
      <c r="AN867" s="246"/>
      <c r="AO867" s="246"/>
      <c r="AP867" s="523"/>
      <c r="AQ867" s="246"/>
      <c r="AR867" s="246"/>
      <c r="AS867" s="246"/>
      <c r="AT867" s="246"/>
      <c r="AU867" s="246"/>
      <c r="AV867" s="246"/>
      <c r="AW867" s="246"/>
      <c r="AX867" s="246"/>
      <c r="AY867" s="246"/>
      <c r="AZ867" s="246"/>
      <c r="BA867" s="246"/>
      <c r="BB867" s="246"/>
      <c r="BC867" s="246"/>
      <c r="BD867" s="246"/>
      <c r="BE867" s="248"/>
      <c r="BF867" s="523"/>
      <c r="BG867" s="562" t="str">
        <f t="shared" si="113"/>
        <v xml:space="preserve"> </v>
      </c>
      <c r="BH867" s="562" t="str">
        <f t="shared" si="115"/>
        <v xml:space="preserve"> </v>
      </c>
      <c r="BI867" s="562" t="str">
        <f t="shared" si="116"/>
        <v xml:space="preserve"> </v>
      </c>
      <c r="BJ867" s="562" t="str">
        <f t="shared" si="117"/>
        <v xml:space="preserve"> </v>
      </c>
      <c r="BK867" s="523"/>
      <c r="BL867" s="242"/>
      <c r="BM867" s="242"/>
      <c r="BN867" s="241"/>
      <c r="BO867" s="242"/>
      <c r="BP867" s="241"/>
      <c r="BQ867" s="241"/>
      <c r="BR867" s="241"/>
      <c r="BS867" s="246"/>
      <c r="BT867" s="246"/>
      <c r="BU867" s="246"/>
      <c r="BV867" s="246"/>
      <c r="BW867" s="246"/>
      <c r="BX867" s="523"/>
      <c r="BY867" s="246"/>
      <c r="BZ867" s="246"/>
      <c r="CA867" s="246"/>
      <c r="CB867" s="246"/>
      <c r="CC867" s="246"/>
      <c r="CD867" s="246"/>
      <c r="CE867" s="246"/>
      <c r="CF867" s="246"/>
      <c r="CG867" s="246"/>
      <c r="CH867" s="246"/>
      <c r="CI867" s="246"/>
      <c r="CJ867" s="246"/>
      <c r="CK867" s="246"/>
      <c r="CL867" s="246"/>
      <c r="CM867" s="248"/>
      <c r="CN867" s="523"/>
      <c r="CO867" s="562" t="str">
        <f t="shared" si="114"/>
        <v xml:space="preserve"> </v>
      </c>
      <c r="CP867" s="562" t="str">
        <f t="shared" si="118"/>
        <v xml:space="preserve"> </v>
      </c>
      <c r="CQ867" s="562" t="str">
        <f t="shared" si="119"/>
        <v xml:space="preserve"> </v>
      </c>
      <c r="CR867" s="562" t="str">
        <f t="shared" si="120"/>
        <v xml:space="preserve"> </v>
      </c>
      <c r="CS867" s="81"/>
      <c r="CT867" s="515"/>
    </row>
    <row r="868" spans="2:98" ht="12.75" x14ac:dyDescent="0.25">
      <c r="B868" s="147">
        <f>Demography!B867</f>
        <v>0</v>
      </c>
      <c r="C868" s="147">
        <f>Demography!C867</f>
        <v>0</v>
      </c>
      <c r="D868" s="148">
        <f>Demography!D867</f>
        <v>0</v>
      </c>
      <c r="E868" s="148">
        <f>Demography!E867</f>
        <v>0</v>
      </c>
      <c r="F868" s="148">
        <f>Demography!F867</f>
        <v>0</v>
      </c>
      <c r="G868" s="81"/>
      <c r="H868" s="256"/>
      <c r="I868" s="257"/>
      <c r="J868" s="257"/>
      <c r="K868" s="256"/>
      <c r="L868" s="240"/>
      <c r="M868" s="257"/>
      <c r="N868" s="256"/>
      <c r="O868" s="240"/>
      <c r="P868" s="261"/>
      <c r="Q868" s="261"/>
      <c r="R868" s="261"/>
      <c r="S868" s="261"/>
      <c r="T868" s="261"/>
      <c r="U868" s="522"/>
      <c r="V868" s="256"/>
      <c r="W868" s="238"/>
      <c r="X868" s="238"/>
      <c r="Y868" s="81"/>
      <c r="Z868" s="256"/>
      <c r="AA868" s="150"/>
      <c r="AB868" s="150"/>
      <c r="AC868" s="81"/>
      <c r="AD868" s="240"/>
      <c r="AE868" s="240"/>
      <c r="AF868" s="256"/>
      <c r="AG868" s="240"/>
      <c r="AH868" s="256"/>
      <c r="AI868" s="256"/>
      <c r="AJ868" s="256"/>
      <c r="AK868" s="245"/>
      <c r="AL868" s="245"/>
      <c r="AM868" s="245"/>
      <c r="AN868" s="245"/>
      <c r="AO868" s="245"/>
      <c r="AP868" s="523"/>
      <c r="AQ868" s="245"/>
      <c r="AR868" s="245"/>
      <c r="AS868" s="245"/>
      <c r="AT868" s="245"/>
      <c r="AU868" s="245"/>
      <c r="AV868" s="245"/>
      <c r="AW868" s="245"/>
      <c r="AX868" s="245"/>
      <c r="AY868" s="245"/>
      <c r="AZ868" s="245"/>
      <c r="BA868" s="245"/>
      <c r="BB868" s="245"/>
      <c r="BC868" s="245"/>
      <c r="BD868" s="245"/>
      <c r="BE868" s="247"/>
      <c r="BF868" s="523"/>
      <c r="BG868" s="561" t="str">
        <f t="shared" si="113"/>
        <v xml:space="preserve"> </v>
      </c>
      <c r="BH868" s="561" t="str">
        <f t="shared" si="115"/>
        <v xml:space="preserve"> </v>
      </c>
      <c r="BI868" s="561" t="str">
        <f t="shared" si="116"/>
        <v xml:space="preserve"> </v>
      </c>
      <c r="BJ868" s="561" t="str">
        <f t="shared" si="117"/>
        <v xml:space="preserve"> </v>
      </c>
      <c r="BK868" s="523"/>
      <c r="BL868" s="240"/>
      <c r="BM868" s="240"/>
      <c r="BN868" s="256"/>
      <c r="BO868" s="240"/>
      <c r="BP868" s="256"/>
      <c r="BQ868" s="256"/>
      <c r="BR868" s="256"/>
      <c r="BS868" s="245"/>
      <c r="BT868" s="245"/>
      <c r="BU868" s="245"/>
      <c r="BV868" s="245"/>
      <c r="BW868" s="245"/>
      <c r="BX868" s="523"/>
      <c r="BY868" s="245"/>
      <c r="BZ868" s="245"/>
      <c r="CA868" s="245"/>
      <c r="CB868" s="245"/>
      <c r="CC868" s="245"/>
      <c r="CD868" s="245"/>
      <c r="CE868" s="245"/>
      <c r="CF868" s="245"/>
      <c r="CG868" s="245"/>
      <c r="CH868" s="245"/>
      <c r="CI868" s="245"/>
      <c r="CJ868" s="245"/>
      <c r="CK868" s="245"/>
      <c r="CL868" s="245"/>
      <c r="CM868" s="247"/>
      <c r="CN868" s="523"/>
      <c r="CO868" s="561" t="str">
        <f t="shared" si="114"/>
        <v xml:space="preserve"> </v>
      </c>
      <c r="CP868" s="561" t="str">
        <f t="shared" si="118"/>
        <v xml:space="preserve"> </v>
      </c>
      <c r="CQ868" s="561" t="str">
        <f t="shared" si="119"/>
        <v xml:space="preserve"> </v>
      </c>
      <c r="CR868" s="561" t="str">
        <f t="shared" si="120"/>
        <v xml:space="preserve"> </v>
      </c>
      <c r="CS868" s="81"/>
      <c r="CT868" s="254"/>
    </row>
    <row r="869" spans="2:98" ht="12.75" x14ac:dyDescent="0.25">
      <c r="B869" s="361">
        <f>Demography!B868</f>
        <v>0</v>
      </c>
      <c r="C869" s="361">
        <f>Demography!C868</f>
        <v>0</v>
      </c>
      <c r="D869" s="362">
        <f>Demography!D868</f>
        <v>0</v>
      </c>
      <c r="E869" s="362">
        <f>Demography!E868</f>
        <v>0</v>
      </c>
      <c r="F869" s="362">
        <f>Demography!F868</f>
        <v>0</v>
      </c>
      <c r="G869" s="81"/>
      <c r="H869" s="241"/>
      <c r="I869" s="478"/>
      <c r="J869" s="478"/>
      <c r="K869" s="241"/>
      <c r="L869" s="242"/>
      <c r="M869" s="478"/>
      <c r="N869" s="241"/>
      <c r="O869" s="242"/>
      <c r="P869" s="243"/>
      <c r="Q869" s="243"/>
      <c r="R869" s="243"/>
      <c r="S869" s="243"/>
      <c r="T869" s="243"/>
      <c r="U869" s="524"/>
      <c r="V869" s="241"/>
      <c r="W869" s="415"/>
      <c r="X869" s="415"/>
      <c r="Y869" s="81"/>
      <c r="Z869" s="241"/>
      <c r="AA869" s="416"/>
      <c r="AB869" s="416"/>
      <c r="AC869" s="81"/>
      <c r="AD869" s="242"/>
      <c r="AE869" s="242"/>
      <c r="AF869" s="241"/>
      <c r="AG869" s="242"/>
      <c r="AH869" s="241"/>
      <c r="AI869" s="241"/>
      <c r="AJ869" s="241"/>
      <c r="AK869" s="246"/>
      <c r="AL869" s="246"/>
      <c r="AM869" s="246"/>
      <c r="AN869" s="246"/>
      <c r="AO869" s="246"/>
      <c r="AP869" s="523"/>
      <c r="AQ869" s="246"/>
      <c r="AR869" s="246"/>
      <c r="AS869" s="246"/>
      <c r="AT869" s="246"/>
      <c r="AU869" s="246"/>
      <c r="AV869" s="246"/>
      <c r="AW869" s="246"/>
      <c r="AX869" s="246"/>
      <c r="AY869" s="246"/>
      <c r="AZ869" s="246"/>
      <c r="BA869" s="246"/>
      <c r="BB869" s="246"/>
      <c r="BC869" s="246"/>
      <c r="BD869" s="246"/>
      <c r="BE869" s="248"/>
      <c r="BF869" s="523"/>
      <c r="BG869" s="562" t="str">
        <f t="shared" si="113"/>
        <v xml:space="preserve"> </v>
      </c>
      <c r="BH869" s="562" t="str">
        <f t="shared" si="115"/>
        <v xml:space="preserve"> </v>
      </c>
      <c r="BI869" s="562" t="str">
        <f t="shared" si="116"/>
        <v xml:space="preserve"> </v>
      </c>
      <c r="BJ869" s="562" t="str">
        <f t="shared" si="117"/>
        <v xml:space="preserve"> </v>
      </c>
      <c r="BK869" s="523"/>
      <c r="BL869" s="242"/>
      <c r="BM869" s="242"/>
      <c r="BN869" s="241"/>
      <c r="BO869" s="242"/>
      <c r="BP869" s="241"/>
      <c r="BQ869" s="241"/>
      <c r="BR869" s="241"/>
      <c r="BS869" s="246"/>
      <c r="BT869" s="246"/>
      <c r="BU869" s="246"/>
      <c r="BV869" s="246"/>
      <c r="BW869" s="246"/>
      <c r="BX869" s="523"/>
      <c r="BY869" s="246"/>
      <c r="BZ869" s="246"/>
      <c r="CA869" s="246"/>
      <c r="CB869" s="246"/>
      <c r="CC869" s="246"/>
      <c r="CD869" s="246"/>
      <c r="CE869" s="246"/>
      <c r="CF869" s="246"/>
      <c r="CG869" s="246"/>
      <c r="CH869" s="246"/>
      <c r="CI869" s="246"/>
      <c r="CJ869" s="246"/>
      <c r="CK869" s="246"/>
      <c r="CL869" s="246"/>
      <c r="CM869" s="248"/>
      <c r="CN869" s="523"/>
      <c r="CO869" s="562" t="str">
        <f t="shared" si="114"/>
        <v xml:space="preserve"> </v>
      </c>
      <c r="CP869" s="562" t="str">
        <f t="shared" si="118"/>
        <v xml:space="preserve"> </v>
      </c>
      <c r="CQ869" s="562" t="str">
        <f t="shared" si="119"/>
        <v xml:space="preserve"> </v>
      </c>
      <c r="CR869" s="562" t="str">
        <f t="shared" si="120"/>
        <v xml:space="preserve"> </v>
      </c>
      <c r="CS869" s="81"/>
      <c r="CT869" s="515"/>
    </row>
    <row r="870" spans="2:98" ht="12.75" x14ac:dyDescent="0.25">
      <c r="B870" s="147">
        <f>Demography!B869</f>
        <v>0</v>
      </c>
      <c r="C870" s="147">
        <f>Demography!C869</f>
        <v>0</v>
      </c>
      <c r="D870" s="148">
        <f>Demography!D869</f>
        <v>0</v>
      </c>
      <c r="E870" s="148">
        <f>Demography!E869</f>
        <v>0</v>
      </c>
      <c r="F870" s="148">
        <f>Demography!F869</f>
        <v>0</v>
      </c>
      <c r="G870" s="81"/>
      <c r="H870" s="256"/>
      <c r="I870" s="257"/>
      <c r="J870" s="257"/>
      <c r="K870" s="256"/>
      <c r="L870" s="240"/>
      <c r="M870" s="257"/>
      <c r="N870" s="256"/>
      <c r="O870" s="240"/>
      <c r="P870" s="261"/>
      <c r="Q870" s="261"/>
      <c r="R870" s="261"/>
      <c r="S870" s="261"/>
      <c r="T870" s="261"/>
      <c r="U870" s="522"/>
      <c r="V870" s="256"/>
      <c r="W870" s="238"/>
      <c r="X870" s="238"/>
      <c r="Y870" s="81"/>
      <c r="Z870" s="256"/>
      <c r="AA870" s="150"/>
      <c r="AB870" s="150"/>
      <c r="AC870" s="81"/>
      <c r="AD870" s="240"/>
      <c r="AE870" s="240"/>
      <c r="AF870" s="256"/>
      <c r="AG870" s="240"/>
      <c r="AH870" s="256"/>
      <c r="AI870" s="256"/>
      <c r="AJ870" s="256"/>
      <c r="AK870" s="245"/>
      <c r="AL870" s="245"/>
      <c r="AM870" s="245"/>
      <c r="AN870" s="245"/>
      <c r="AO870" s="245"/>
      <c r="AP870" s="523"/>
      <c r="AQ870" s="245"/>
      <c r="AR870" s="245"/>
      <c r="AS870" s="245"/>
      <c r="AT870" s="245"/>
      <c r="AU870" s="245"/>
      <c r="AV870" s="245"/>
      <c r="AW870" s="245"/>
      <c r="AX870" s="245"/>
      <c r="AY870" s="245"/>
      <c r="AZ870" s="245"/>
      <c r="BA870" s="245"/>
      <c r="BB870" s="245"/>
      <c r="BC870" s="245"/>
      <c r="BD870" s="245"/>
      <c r="BE870" s="247"/>
      <c r="BF870" s="523"/>
      <c r="BG870" s="561" t="str">
        <f t="shared" si="113"/>
        <v xml:space="preserve"> </v>
      </c>
      <c r="BH870" s="561" t="str">
        <f t="shared" si="115"/>
        <v xml:space="preserve"> </v>
      </c>
      <c r="BI870" s="561" t="str">
        <f t="shared" si="116"/>
        <v xml:space="preserve"> </v>
      </c>
      <c r="BJ870" s="561" t="str">
        <f t="shared" si="117"/>
        <v xml:space="preserve"> </v>
      </c>
      <c r="BK870" s="523"/>
      <c r="BL870" s="240"/>
      <c r="BM870" s="240"/>
      <c r="BN870" s="256"/>
      <c r="BO870" s="240"/>
      <c r="BP870" s="256"/>
      <c r="BQ870" s="256"/>
      <c r="BR870" s="256"/>
      <c r="BS870" s="245"/>
      <c r="BT870" s="245"/>
      <c r="BU870" s="245"/>
      <c r="BV870" s="245"/>
      <c r="BW870" s="245"/>
      <c r="BX870" s="523"/>
      <c r="BY870" s="245"/>
      <c r="BZ870" s="245"/>
      <c r="CA870" s="245"/>
      <c r="CB870" s="245"/>
      <c r="CC870" s="245"/>
      <c r="CD870" s="245"/>
      <c r="CE870" s="245"/>
      <c r="CF870" s="245"/>
      <c r="CG870" s="245"/>
      <c r="CH870" s="245"/>
      <c r="CI870" s="245"/>
      <c r="CJ870" s="245"/>
      <c r="CK870" s="245"/>
      <c r="CL870" s="245"/>
      <c r="CM870" s="247"/>
      <c r="CN870" s="523"/>
      <c r="CO870" s="561" t="str">
        <f t="shared" si="114"/>
        <v xml:space="preserve"> </v>
      </c>
      <c r="CP870" s="561" t="str">
        <f t="shared" si="118"/>
        <v xml:space="preserve"> </v>
      </c>
      <c r="CQ870" s="561" t="str">
        <f t="shared" si="119"/>
        <v xml:space="preserve"> </v>
      </c>
      <c r="CR870" s="561" t="str">
        <f t="shared" si="120"/>
        <v xml:space="preserve"> </v>
      </c>
      <c r="CS870" s="81"/>
      <c r="CT870" s="254"/>
    </row>
    <row r="871" spans="2:98" ht="12.75" x14ac:dyDescent="0.25">
      <c r="B871" s="361">
        <f>Demography!B870</f>
        <v>0</v>
      </c>
      <c r="C871" s="361">
        <f>Demography!C870</f>
        <v>0</v>
      </c>
      <c r="D871" s="362">
        <f>Demography!D870</f>
        <v>0</v>
      </c>
      <c r="E871" s="362">
        <f>Demography!E870</f>
        <v>0</v>
      </c>
      <c r="F871" s="362">
        <f>Demography!F870</f>
        <v>0</v>
      </c>
      <c r="G871" s="81"/>
      <c r="H871" s="241"/>
      <c r="I871" s="478"/>
      <c r="J871" s="478"/>
      <c r="K871" s="241"/>
      <c r="L871" s="242"/>
      <c r="M871" s="478"/>
      <c r="N871" s="241"/>
      <c r="O871" s="242"/>
      <c r="P871" s="243"/>
      <c r="Q871" s="243"/>
      <c r="R871" s="243"/>
      <c r="S871" s="243"/>
      <c r="T871" s="243"/>
      <c r="U871" s="524"/>
      <c r="V871" s="241"/>
      <c r="W871" s="415"/>
      <c r="X871" s="415"/>
      <c r="Y871" s="81"/>
      <c r="Z871" s="241"/>
      <c r="AA871" s="416"/>
      <c r="AB871" s="416"/>
      <c r="AC871" s="81"/>
      <c r="AD871" s="242"/>
      <c r="AE871" s="242"/>
      <c r="AF871" s="241"/>
      <c r="AG871" s="242"/>
      <c r="AH871" s="241"/>
      <c r="AI871" s="241"/>
      <c r="AJ871" s="241"/>
      <c r="AK871" s="246"/>
      <c r="AL871" s="246"/>
      <c r="AM871" s="246"/>
      <c r="AN871" s="246"/>
      <c r="AO871" s="246"/>
      <c r="AP871" s="523"/>
      <c r="AQ871" s="246"/>
      <c r="AR871" s="246"/>
      <c r="AS871" s="246"/>
      <c r="AT871" s="246"/>
      <c r="AU871" s="246"/>
      <c r="AV871" s="246"/>
      <c r="AW871" s="246"/>
      <c r="AX871" s="246"/>
      <c r="AY871" s="246"/>
      <c r="AZ871" s="246"/>
      <c r="BA871" s="246"/>
      <c r="BB871" s="246"/>
      <c r="BC871" s="246"/>
      <c r="BD871" s="246"/>
      <c r="BE871" s="248"/>
      <c r="BF871" s="523"/>
      <c r="BG871" s="562" t="str">
        <f t="shared" si="113"/>
        <v xml:space="preserve"> </v>
      </c>
      <c r="BH871" s="562" t="str">
        <f t="shared" si="115"/>
        <v xml:space="preserve"> </v>
      </c>
      <c r="BI871" s="562" t="str">
        <f t="shared" si="116"/>
        <v xml:space="preserve"> </v>
      </c>
      <c r="BJ871" s="562" t="str">
        <f t="shared" si="117"/>
        <v xml:space="preserve"> </v>
      </c>
      <c r="BK871" s="523"/>
      <c r="BL871" s="242"/>
      <c r="BM871" s="242"/>
      <c r="BN871" s="241"/>
      <c r="BO871" s="242"/>
      <c r="BP871" s="241"/>
      <c r="BQ871" s="241"/>
      <c r="BR871" s="241"/>
      <c r="BS871" s="246"/>
      <c r="BT871" s="246"/>
      <c r="BU871" s="246"/>
      <c r="BV871" s="246"/>
      <c r="BW871" s="246"/>
      <c r="BX871" s="523"/>
      <c r="BY871" s="246"/>
      <c r="BZ871" s="246"/>
      <c r="CA871" s="246"/>
      <c r="CB871" s="246"/>
      <c r="CC871" s="246"/>
      <c r="CD871" s="246"/>
      <c r="CE871" s="246"/>
      <c r="CF871" s="246"/>
      <c r="CG871" s="246"/>
      <c r="CH871" s="246"/>
      <c r="CI871" s="246"/>
      <c r="CJ871" s="246"/>
      <c r="CK871" s="246"/>
      <c r="CL871" s="246"/>
      <c r="CM871" s="248"/>
      <c r="CN871" s="523"/>
      <c r="CO871" s="562" t="str">
        <f t="shared" si="114"/>
        <v xml:space="preserve"> </v>
      </c>
      <c r="CP871" s="562" t="str">
        <f t="shared" si="118"/>
        <v xml:space="preserve"> </v>
      </c>
      <c r="CQ871" s="562" t="str">
        <f t="shared" si="119"/>
        <v xml:space="preserve"> </v>
      </c>
      <c r="CR871" s="562" t="str">
        <f t="shared" si="120"/>
        <v xml:space="preserve"> </v>
      </c>
      <c r="CS871" s="81"/>
      <c r="CT871" s="515"/>
    </row>
    <row r="872" spans="2:98" ht="12.75" x14ac:dyDescent="0.25">
      <c r="B872" s="147">
        <f>Demography!B871</f>
        <v>0</v>
      </c>
      <c r="C872" s="147">
        <f>Demography!C871</f>
        <v>0</v>
      </c>
      <c r="D872" s="148">
        <f>Demography!D871</f>
        <v>0</v>
      </c>
      <c r="E872" s="148">
        <f>Demography!E871</f>
        <v>0</v>
      </c>
      <c r="F872" s="148">
        <f>Demography!F871</f>
        <v>0</v>
      </c>
      <c r="G872" s="81"/>
      <c r="H872" s="256"/>
      <c r="I872" s="257"/>
      <c r="J872" s="257"/>
      <c r="K872" s="256"/>
      <c r="L872" s="240"/>
      <c r="M872" s="257"/>
      <c r="N872" s="256"/>
      <c r="O872" s="240"/>
      <c r="P872" s="261"/>
      <c r="Q872" s="261"/>
      <c r="R872" s="261"/>
      <c r="S872" s="261"/>
      <c r="T872" s="261"/>
      <c r="U872" s="522"/>
      <c r="V872" s="256"/>
      <c r="W872" s="238"/>
      <c r="X872" s="238"/>
      <c r="Y872" s="81"/>
      <c r="Z872" s="256"/>
      <c r="AA872" s="150"/>
      <c r="AB872" s="150"/>
      <c r="AC872" s="81"/>
      <c r="AD872" s="240"/>
      <c r="AE872" s="240"/>
      <c r="AF872" s="256"/>
      <c r="AG872" s="240"/>
      <c r="AH872" s="256"/>
      <c r="AI872" s="256"/>
      <c r="AJ872" s="256"/>
      <c r="AK872" s="245"/>
      <c r="AL872" s="245"/>
      <c r="AM872" s="245"/>
      <c r="AN872" s="245"/>
      <c r="AO872" s="245"/>
      <c r="AP872" s="523"/>
      <c r="AQ872" s="245"/>
      <c r="AR872" s="245"/>
      <c r="AS872" s="245"/>
      <c r="AT872" s="245"/>
      <c r="AU872" s="245"/>
      <c r="AV872" s="245"/>
      <c r="AW872" s="245"/>
      <c r="AX872" s="245"/>
      <c r="AY872" s="245"/>
      <c r="AZ872" s="245"/>
      <c r="BA872" s="245"/>
      <c r="BB872" s="245"/>
      <c r="BC872" s="245"/>
      <c r="BD872" s="245"/>
      <c r="BE872" s="247"/>
      <c r="BF872" s="523"/>
      <c r="BG872" s="561" t="str">
        <f t="shared" si="113"/>
        <v xml:space="preserve"> </v>
      </c>
      <c r="BH872" s="561" t="str">
        <f t="shared" si="115"/>
        <v xml:space="preserve"> </v>
      </c>
      <c r="BI872" s="561" t="str">
        <f t="shared" si="116"/>
        <v xml:space="preserve"> </v>
      </c>
      <c r="BJ872" s="561" t="str">
        <f t="shared" si="117"/>
        <v xml:space="preserve"> </v>
      </c>
      <c r="BK872" s="523"/>
      <c r="BL872" s="240"/>
      <c r="BM872" s="240"/>
      <c r="BN872" s="256"/>
      <c r="BO872" s="240"/>
      <c r="BP872" s="256"/>
      <c r="BQ872" s="256"/>
      <c r="BR872" s="256"/>
      <c r="BS872" s="245"/>
      <c r="BT872" s="245"/>
      <c r="BU872" s="245"/>
      <c r="BV872" s="245"/>
      <c r="BW872" s="245"/>
      <c r="BX872" s="523"/>
      <c r="BY872" s="245"/>
      <c r="BZ872" s="245"/>
      <c r="CA872" s="245"/>
      <c r="CB872" s="245"/>
      <c r="CC872" s="245"/>
      <c r="CD872" s="245"/>
      <c r="CE872" s="245"/>
      <c r="CF872" s="245"/>
      <c r="CG872" s="245"/>
      <c r="CH872" s="245"/>
      <c r="CI872" s="245"/>
      <c r="CJ872" s="245"/>
      <c r="CK872" s="245"/>
      <c r="CL872" s="245"/>
      <c r="CM872" s="247"/>
      <c r="CN872" s="523"/>
      <c r="CO872" s="561" t="str">
        <f t="shared" si="114"/>
        <v xml:space="preserve"> </v>
      </c>
      <c r="CP872" s="561" t="str">
        <f t="shared" si="118"/>
        <v xml:space="preserve"> </v>
      </c>
      <c r="CQ872" s="561" t="str">
        <f t="shared" si="119"/>
        <v xml:space="preserve"> </v>
      </c>
      <c r="CR872" s="561" t="str">
        <f t="shared" si="120"/>
        <v xml:space="preserve"> </v>
      </c>
      <c r="CS872" s="81"/>
      <c r="CT872" s="254"/>
    </row>
    <row r="873" spans="2:98" ht="12.75" x14ac:dyDescent="0.25">
      <c r="B873" s="361">
        <f>Demography!B872</f>
        <v>0</v>
      </c>
      <c r="C873" s="361">
        <f>Demography!C872</f>
        <v>0</v>
      </c>
      <c r="D873" s="362">
        <f>Demography!D872</f>
        <v>0</v>
      </c>
      <c r="E873" s="362">
        <f>Demography!E872</f>
        <v>0</v>
      </c>
      <c r="F873" s="362">
        <f>Demography!F872</f>
        <v>0</v>
      </c>
      <c r="G873" s="81"/>
      <c r="H873" s="241"/>
      <c r="I873" s="478"/>
      <c r="J873" s="478"/>
      <c r="K873" s="241"/>
      <c r="L873" s="242"/>
      <c r="M873" s="478"/>
      <c r="N873" s="241"/>
      <c r="O873" s="242"/>
      <c r="P873" s="243"/>
      <c r="Q873" s="243"/>
      <c r="R873" s="243"/>
      <c r="S873" s="243"/>
      <c r="T873" s="243"/>
      <c r="U873" s="524"/>
      <c r="V873" s="241"/>
      <c r="W873" s="415"/>
      <c r="X873" s="415"/>
      <c r="Y873" s="81"/>
      <c r="Z873" s="241"/>
      <c r="AA873" s="416"/>
      <c r="AB873" s="416"/>
      <c r="AC873" s="81"/>
      <c r="AD873" s="242"/>
      <c r="AE873" s="242"/>
      <c r="AF873" s="241"/>
      <c r="AG873" s="242"/>
      <c r="AH873" s="241"/>
      <c r="AI873" s="241"/>
      <c r="AJ873" s="241"/>
      <c r="AK873" s="246"/>
      <c r="AL873" s="246"/>
      <c r="AM873" s="246"/>
      <c r="AN873" s="246"/>
      <c r="AO873" s="246"/>
      <c r="AP873" s="523"/>
      <c r="AQ873" s="246"/>
      <c r="AR873" s="246"/>
      <c r="AS873" s="246"/>
      <c r="AT873" s="246"/>
      <c r="AU873" s="246"/>
      <c r="AV873" s="246"/>
      <c r="AW873" s="246"/>
      <c r="AX873" s="246"/>
      <c r="AY873" s="246"/>
      <c r="AZ873" s="246"/>
      <c r="BA873" s="246"/>
      <c r="BB873" s="246"/>
      <c r="BC873" s="246"/>
      <c r="BD873" s="246"/>
      <c r="BE873" s="248"/>
      <c r="BF873" s="523"/>
      <c r="BG873" s="562" t="str">
        <f t="shared" si="113"/>
        <v xml:space="preserve"> </v>
      </c>
      <c r="BH873" s="562" t="str">
        <f t="shared" si="115"/>
        <v xml:space="preserve"> </v>
      </c>
      <c r="BI873" s="562" t="str">
        <f t="shared" si="116"/>
        <v xml:space="preserve"> </v>
      </c>
      <c r="BJ873" s="562" t="str">
        <f t="shared" si="117"/>
        <v xml:space="preserve"> </v>
      </c>
      <c r="BK873" s="523"/>
      <c r="BL873" s="242"/>
      <c r="BM873" s="242"/>
      <c r="BN873" s="241"/>
      <c r="BO873" s="242"/>
      <c r="BP873" s="241"/>
      <c r="BQ873" s="241"/>
      <c r="BR873" s="241"/>
      <c r="BS873" s="246"/>
      <c r="BT873" s="246"/>
      <c r="BU873" s="246"/>
      <c r="BV873" s="246"/>
      <c r="BW873" s="246"/>
      <c r="BX873" s="523"/>
      <c r="BY873" s="246"/>
      <c r="BZ873" s="246"/>
      <c r="CA873" s="246"/>
      <c r="CB873" s="246"/>
      <c r="CC873" s="246"/>
      <c r="CD873" s="246"/>
      <c r="CE873" s="246"/>
      <c r="CF873" s="246"/>
      <c r="CG873" s="246"/>
      <c r="CH873" s="246"/>
      <c r="CI873" s="246"/>
      <c r="CJ873" s="246"/>
      <c r="CK873" s="246"/>
      <c r="CL873" s="246"/>
      <c r="CM873" s="248"/>
      <c r="CN873" s="523"/>
      <c r="CO873" s="562" t="str">
        <f t="shared" si="114"/>
        <v xml:space="preserve"> </v>
      </c>
      <c r="CP873" s="562" t="str">
        <f t="shared" si="118"/>
        <v xml:space="preserve"> </v>
      </c>
      <c r="CQ873" s="562" t="str">
        <f t="shared" si="119"/>
        <v xml:space="preserve"> </v>
      </c>
      <c r="CR873" s="562" t="str">
        <f t="shared" si="120"/>
        <v xml:space="preserve"> </v>
      </c>
      <c r="CS873" s="81"/>
      <c r="CT873" s="515"/>
    </row>
    <row r="874" spans="2:98" ht="12.75" x14ac:dyDescent="0.25">
      <c r="B874" s="147">
        <f>Demography!B873</f>
        <v>0</v>
      </c>
      <c r="C874" s="147">
        <f>Demography!C873</f>
        <v>0</v>
      </c>
      <c r="D874" s="148">
        <f>Demography!D873</f>
        <v>0</v>
      </c>
      <c r="E874" s="148">
        <f>Demography!E873</f>
        <v>0</v>
      </c>
      <c r="F874" s="148">
        <f>Demography!F873</f>
        <v>0</v>
      </c>
      <c r="G874" s="81"/>
      <c r="H874" s="256"/>
      <c r="I874" s="257"/>
      <c r="J874" s="257"/>
      <c r="K874" s="256"/>
      <c r="L874" s="240"/>
      <c r="M874" s="257"/>
      <c r="N874" s="256"/>
      <c r="O874" s="240"/>
      <c r="P874" s="261"/>
      <c r="Q874" s="261"/>
      <c r="R874" s="261"/>
      <c r="S874" s="261"/>
      <c r="T874" s="261"/>
      <c r="U874" s="522"/>
      <c r="V874" s="256"/>
      <c r="W874" s="238"/>
      <c r="X874" s="238"/>
      <c r="Y874" s="81"/>
      <c r="Z874" s="256"/>
      <c r="AA874" s="150"/>
      <c r="AB874" s="150"/>
      <c r="AC874" s="81"/>
      <c r="AD874" s="240"/>
      <c r="AE874" s="240"/>
      <c r="AF874" s="256"/>
      <c r="AG874" s="240"/>
      <c r="AH874" s="256"/>
      <c r="AI874" s="256"/>
      <c r="AJ874" s="256"/>
      <c r="AK874" s="245"/>
      <c r="AL874" s="245"/>
      <c r="AM874" s="245"/>
      <c r="AN874" s="245"/>
      <c r="AO874" s="245"/>
      <c r="AP874" s="523"/>
      <c r="AQ874" s="245"/>
      <c r="AR874" s="245"/>
      <c r="AS874" s="245"/>
      <c r="AT874" s="245"/>
      <c r="AU874" s="245"/>
      <c r="AV874" s="245"/>
      <c r="AW874" s="245"/>
      <c r="AX874" s="245"/>
      <c r="AY874" s="245"/>
      <c r="AZ874" s="245"/>
      <c r="BA874" s="245"/>
      <c r="BB874" s="245"/>
      <c r="BC874" s="245"/>
      <c r="BD874" s="245"/>
      <c r="BE874" s="247"/>
      <c r="BF874" s="523"/>
      <c r="BG874" s="561" t="str">
        <f t="shared" si="113"/>
        <v xml:space="preserve"> </v>
      </c>
      <c r="BH874" s="561" t="str">
        <f t="shared" si="115"/>
        <v xml:space="preserve"> </v>
      </c>
      <c r="BI874" s="561" t="str">
        <f t="shared" si="116"/>
        <v xml:space="preserve"> </v>
      </c>
      <c r="BJ874" s="561" t="str">
        <f t="shared" si="117"/>
        <v xml:space="preserve"> </v>
      </c>
      <c r="BK874" s="523"/>
      <c r="BL874" s="240"/>
      <c r="BM874" s="240"/>
      <c r="BN874" s="256"/>
      <c r="BO874" s="240"/>
      <c r="BP874" s="256"/>
      <c r="BQ874" s="256"/>
      <c r="BR874" s="256"/>
      <c r="BS874" s="245"/>
      <c r="BT874" s="245"/>
      <c r="BU874" s="245"/>
      <c r="BV874" s="245"/>
      <c r="BW874" s="245"/>
      <c r="BX874" s="523"/>
      <c r="BY874" s="245"/>
      <c r="BZ874" s="245"/>
      <c r="CA874" s="245"/>
      <c r="CB874" s="245"/>
      <c r="CC874" s="245"/>
      <c r="CD874" s="245"/>
      <c r="CE874" s="245"/>
      <c r="CF874" s="245"/>
      <c r="CG874" s="245"/>
      <c r="CH874" s="245"/>
      <c r="CI874" s="245"/>
      <c r="CJ874" s="245"/>
      <c r="CK874" s="245"/>
      <c r="CL874" s="245"/>
      <c r="CM874" s="247"/>
      <c r="CN874" s="523"/>
      <c r="CO874" s="561" t="str">
        <f t="shared" si="114"/>
        <v xml:space="preserve"> </v>
      </c>
      <c r="CP874" s="561" t="str">
        <f t="shared" si="118"/>
        <v xml:space="preserve"> </v>
      </c>
      <c r="CQ874" s="561" t="str">
        <f t="shared" si="119"/>
        <v xml:space="preserve"> </v>
      </c>
      <c r="CR874" s="561" t="str">
        <f t="shared" si="120"/>
        <v xml:space="preserve"> </v>
      </c>
      <c r="CS874" s="81"/>
      <c r="CT874" s="254"/>
    </row>
    <row r="875" spans="2:98" ht="12.75" x14ac:dyDescent="0.25">
      <c r="B875" s="361">
        <f>Demography!B874</f>
        <v>0</v>
      </c>
      <c r="C875" s="361">
        <f>Demography!C874</f>
        <v>0</v>
      </c>
      <c r="D875" s="362">
        <f>Demography!D874</f>
        <v>0</v>
      </c>
      <c r="E875" s="362">
        <f>Demography!E874</f>
        <v>0</v>
      </c>
      <c r="F875" s="362">
        <f>Demography!F874</f>
        <v>0</v>
      </c>
      <c r="G875" s="81"/>
      <c r="H875" s="241"/>
      <c r="I875" s="478"/>
      <c r="J875" s="478"/>
      <c r="K875" s="241"/>
      <c r="L875" s="242"/>
      <c r="M875" s="478"/>
      <c r="N875" s="241"/>
      <c r="O875" s="242"/>
      <c r="P875" s="243"/>
      <c r="Q875" s="243"/>
      <c r="R875" s="243"/>
      <c r="S875" s="243"/>
      <c r="T875" s="243"/>
      <c r="U875" s="524"/>
      <c r="V875" s="241"/>
      <c r="W875" s="415"/>
      <c r="X875" s="415"/>
      <c r="Y875" s="81"/>
      <c r="Z875" s="241"/>
      <c r="AA875" s="416"/>
      <c r="AB875" s="416"/>
      <c r="AC875" s="81"/>
      <c r="AD875" s="242"/>
      <c r="AE875" s="242"/>
      <c r="AF875" s="241"/>
      <c r="AG875" s="242"/>
      <c r="AH875" s="241"/>
      <c r="AI875" s="241"/>
      <c r="AJ875" s="241"/>
      <c r="AK875" s="246"/>
      <c r="AL875" s="246"/>
      <c r="AM875" s="246"/>
      <c r="AN875" s="246"/>
      <c r="AO875" s="246"/>
      <c r="AP875" s="523"/>
      <c r="AQ875" s="246"/>
      <c r="AR875" s="246"/>
      <c r="AS875" s="246"/>
      <c r="AT875" s="246"/>
      <c r="AU875" s="246"/>
      <c r="AV875" s="246"/>
      <c r="AW875" s="246"/>
      <c r="AX875" s="246"/>
      <c r="AY875" s="246"/>
      <c r="AZ875" s="246"/>
      <c r="BA875" s="246"/>
      <c r="BB875" s="246"/>
      <c r="BC875" s="246"/>
      <c r="BD875" s="246"/>
      <c r="BE875" s="248"/>
      <c r="BF875" s="523"/>
      <c r="BG875" s="562" t="str">
        <f t="shared" si="113"/>
        <v xml:space="preserve"> </v>
      </c>
      <c r="BH875" s="562" t="str">
        <f t="shared" si="115"/>
        <v xml:space="preserve"> </v>
      </c>
      <c r="BI875" s="562" t="str">
        <f t="shared" si="116"/>
        <v xml:space="preserve"> </v>
      </c>
      <c r="BJ875" s="562" t="str">
        <f t="shared" si="117"/>
        <v xml:space="preserve"> </v>
      </c>
      <c r="BK875" s="523"/>
      <c r="BL875" s="242"/>
      <c r="BM875" s="242"/>
      <c r="BN875" s="241"/>
      <c r="BO875" s="242"/>
      <c r="BP875" s="241"/>
      <c r="BQ875" s="241"/>
      <c r="BR875" s="241"/>
      <c r="BS875" s="246"/>
      <c r="BT875" s="246"/>
      <c r="BU875" s="246"/>
      <c r="BV875" s="246"/>
      <c r="BW875" s="246"/>
      <c r="BX875" s="523"/>
      <c r="BY875" s="246"/>
      <c r="BZ875" s="246"/>
      <c r="CA875" s="246"/>
      <c r="CB875" s="246"/>
      <c r="CC875" s="246"/>
      <c r="CD875" s="246"/>
      <c r="CE875" s="246"/>
      <c r="CF875" s="246"/>
      <c r="CG875" s="246"/>
      <c r="CH875" s="246"/>
      <c r="CI875" s="246"/>
      <c r="CJ875" s="246"/>
      <c r="CK875" s="246"/>
      <c r="CL875" s="246"/>
      <c r="CM875" s="248"/>
      <c r="CN875" s="523"/>
      <c r="CO875" s="562" t="str">
        <f t="shared" si="114"/>
        <v xml:space="preserve"> </v>
      </c>
      <c r="CP875" s="562" t="str">
        <f t="shared" si="118"/>
        <v xml:space="preserve"> </v>
      </c>
      <c r="CQ875" s="562" t="str">
        <f t="shared" si="119"/>
        <v xml:space="preserve"> </v>
      </c>
      <c r="CR875" s="562" t="str">
        <f t="shared" si="120"/>
        <v xml:space="preserve"> </v>
      </c>
      <c r="CS875" s="81"/>
      <c r="CT875" s="515"/>
    </row>
    <row r="876" spans="2:98" ht="12.75" x14ac:dyDescent="0.25">
      <c r="B876" s="147">
        <f>Demography!B875</f>
        <v>0</v>
      </c>
      <c r="C876" s="147">
        <f>Demography!C875</f>
        <v>0</v>
      </c>
      <c r="D876" s="148">
        <f>Demography!D875</f>
        <v>0</v>
      </c>
      <c r="E876" s="148">
        <f>Demography!E875</f>
        <v>0</v>
      </c>
      <c r="F876" s="148">
        <f>Demography!F875</f>
        <v>0</v>
      </c>
      <c r="G876" s="81"/>
      <c r="H876" s="256"/>
      <c r="I876" s="257"/>
      <c r="J876" s="257"/>
      <c r="K876" s="256"/>
      <c r="L876" s="240"/>
      <c r="M876" s="257"/>
      <c r="N876" s="256"/>
      <c r="O876" s="240"/>
      <c r="P876" s="261"/>
      <c r="Q876" s="261"/>
      <c r="R876" s="261"/>
      <c r="S876" s="261"/>
      <c r="T876" s="261"/>
      <c r="U876" s="522"/>
      <c r="V876" s="256"/>
      <c r="W876" s="238"/>
      <c r="X876" s="238"/>
      <c r="Y876" s="81"/>
      <c r="Z876" s="256"/>
      <c r="AA876" s="150"/>
      <c r="AB876" s="150"/>
      <c r="AC876" s="81"/>
      <c r="AD876" s="240"/>
      <c r="AE876" s="240"/>
      <c r="AF876" s="256"/>
      <c r="AG876" s="240"/>
      <c r="AH876" s="256"/>
      <c r="AI876" s="256"/>
      <c r="AJ876" s="256"/>
      <c r="AK876" s="245"/>
      <c r="AL876" s="245"/>
      <c r="AM876" s="245"/>
      <c r="AN876" s="245"/>
      <c r="AO876" s="245"/>
      <c r="AP876" s="523"/>
      <c r="AQ876" s="245"/>
      <c r="AR876" s="245"/>
      <c r="AS876" s="245"/>
      <c r="AT876" s="245"/>
      <c r="AU876" s="245"/>
      <c r="AV876" s="245"/>
      <c r="AW876" s="245"/>
      <c r="AX876" s="245"/>
      <c r="AY876" s="245"/>
      <c r="AZ876" s="245"/>
      <c r="BA876" s="245"/>
      <c r="BB876" s="245"/>
      <c r="BC876" s="245"/>
      <c r="BD876" s="245"/>
      <c r="BE876" s="247"/>
      <c r="BF876" s="523"/>
      <c r="BG876" s="561" t="str">
        <f t="shared" si="113"/>
        <v xml:space="preserve"> </v>
      </c>
      <c r="BH876" s="561" t="str">
        <f t="shared" si="115"/>
        <v xml:space="preserve"> </v>
      </c>
      <c r="BI876" s="561" t="str">
        <f t="shared" si="116"/>
        <v xml:space="preserve"> </v>
      </c>
      <c r="BJ876" s="561" t="str">
        <f t="shared" si="117"/>
        <v xml:space="preserve"> </v>
      </c>
      <c r="BK876" s="523"/>
      <c r="BL876" s="240"/>
      <c r="BM876" s="240"/>
      <c r="BN876" s="256"/>
      <c r="BO876" s="240"/>
      <c r="BP876" s="256"/>
      <c r="BQ876" s="256"/>
      <c r="BR876" s="256"/>
      <c r="BS876" s="245"/>
      <c r="BT876" s="245"/>
      <c r="BU876" s="245"/>
      <c r="BV876" s="245"/>
      <c r="BW876" s="245"/>
      <c r="BX876" s="523"/>
      <c r="BY876" s="245"/>
      <c r="BZ876" s="245"/>
      <c r="CA876" s="245"/>
      <c r="CB876" s="245"/>
      <c r="CC876" s="245"/>
      <c r="CD876" s="245"/>
      <c r="CE876" s="245"/>
      <c r="CF876" s="245"/>
      <c r="CG876" s="245"/>
      <c r="CH876" s="245"/>
      <c r="CI876" s="245"/>
      <c r="CJ876" s="245"/>
      <c r="CK876" s="245"/>
      <c r="CL876" s="245"/>
      <c r="CM876" s="247"/>
      <c r="CN876" s="523"/>
      <c r="CO876" s="561" t="str">
        <f t="shared" si="114"/>
        <v xml:space="preserve"> </v>
      </c>
      <c r="CP876" s="561" t="str">
        <f t="shared" si="118"/>
        <v xml:space="preserve"> </v>
      </c>
      <c r="CQ876" s="561" t="str">
        <f t="shared" si="119"/>
        <v xml:space="preserve"> </v>
      </c>
      <c r="CR876" s="561" t="str">
        <f t="shared" si="120"/>
        <v xml:space="preserve"> </v>
      </c>
      <c r="CS876" s="81"/>
      <c r="CT876" s="254"/>
    </row>
    <row r="877" spans="2:98" ht="12.75" x14ac:dyDescent="0.25">
      <c r="B877" s="361">
        <f>Demography!B876</f>
        <v>0</v>
      </c>
      <c r="C877" s="361">
        <f>Demography!C876</f>
        <v>0</v>
      </c>
      <c r="D877" s="362">
        <f>Demography!D876</f>
        <v>0</v>
      </c>
      <c r="E877" s="362">
        <f>Demography!E876</f>
        <v>0</v>
      </c>
      <c r="F877" s="362">
        <f>Demography!F876</f>
        <v>0</v>
      </c>
      <c r="G877" s="81"/>
      <c r="H877" s="241"/>
      <c r="I877" s="478"/>
      <c r="J877" s="478"/>
      <c r="K877" s="241"/>
      <c r="L877" s="242"/>
      <c r="M877" s="478"/>
      <c r="N877" s="241"/>
      <c r="O877" s="242"/>
      <c r="P877" s="243"/>
      <c r="Q877" s="243"/>
      <c r="R877" s="243"/>
      <c r="S877" s="243"/>
      <c r="T877" s="243"/>
      <c r="U877" s="524"/>
      <c r="V877" s="241"/>
      <c r="W877" s="415"/>
      <c r="X877" s="415"/>
      <c r="Y877" s="81"/>
      <c r="Z877" s="241"/>
      <c r="AA877" s="416"/>
      <c r="AB877" s="416"/>
      <c r="AC877" s="81"/>
      <c r="AD877" s="242"/>
      <c r="AE877" s="242"/>
      <c r="AF877" s="241"/>
      <c r="AG877" s="242"/>
      <c r="AH877" s="241"/>
      <c r="AI877" s="241"/>
      <c r="AJ877" s="241"/>
      <c r="AK877" s="246"/>
      <c r="AL877" s="246"/>
      <c r="AM877" s="246"/>
      <c r="AN877" s="246"/>
      <c r="AO877" s="246"/>
      <c r="AP877" s="523"/>
      <c r="AQ877" s="246"/>
      <c r="AR877" s="246"/>
      <c r="AS877" s="246"/>
      <c r="AT877" s="246"/>
      <c r="AU877" s="246"/>
      <c r="AV877" s="246"/>
      <c r="AW877" s="246"/>
      <c r="AX877" s="246"/>
      <c r="AY877" s="246"/>
      <c r="AZ877" s="246"/>
      <c r="BA877" s="246"/>
      <c r="BB877" s="246"/>
      <c r="BC877" s="246"/>
      <c r="BD877" s="246"/>
      <c r="BE877" s="248"/>
      <c r="BF877" s="523"/>
      <c r="BG877" s="562" t="str">
        <f t="shared" si="113"/>
        <v xml:space="preserve"> </v>
      </c>
      <c r="BH877" s="562" t="str">
        <f t="shared" si="115"/>
        <v xml:space="preserve"> </v>
      </c>
      <c r="BI877" s="562" t="str">
        <f t="shared" si="116"/>
        <v xml:space="preserve"> </v>
      </c>
      <c r="BJ877" s="562" t="str">
        <f t="shared" si="117"/>
        <v xml:space="preserve"> </v>
      </c>
      <c r="BK877" s="523"/>
      <c r="BL877" s="242"/>
      <c r="BM877" s="242"/>
      <c r="BN877" s="241"/>
      <c r="BO877" s="242"/>
      <c r="BP877" s="241"/>
      <c r="BQ877" s="241"/>
      <c r="BR877" s="241"/>
      <c r="BS877" s="246"/>
      <c r="BT877" s="246"/>
      <c r="BU877" s="246"/>
      <c r="BV877" s="246"/>
      <c r="BW877" s="246"/>
      <c r="BX877" s="523"/>
      <c r="BY877" s="246"/>
      <c r="BZ877" s="246"/>
      <c r="CA877" s="246"/>
      <c r="CB877" s="246"/>
      <c r="CC877" s="246"/>
      <c r="CD877" s="246"/>
      <c r="CE877" s="246"/>
      <c r="CF877" s="246"/>
      <c r="CG877" s="246"/>
      <c r="CH877" s="246"/>
      <c r="CI877" s="246"/>
      <c r="CJ877" s="246"/>
      <c r="CK877" s="246"/>
      <c r="CL877" s="246"/>
      <c r="CM877" s="248"/>
      <c r="CN877" s="523"/>
      <c r="CO877" s="562" t="str">
        <f t="shared" si="114"/>
        <v xml:space="preserve"> </v>
      </c>
      <c r="CP877" s="562" t="str">
        <f t="shared" si="118"/>
        <v xml:space="preserve"> </v>
      </c>
      <c r="CQ877" s="562" t="str">
        <f t="shared" si="119"/>
        <v xml:space="preserve"> </v>
      </c>
      <c r="CR877" s="562" t="str">
        <f t="shared" si="120"/>
        <v xml:space="preserve"> </v>
      </c>
      <c r="CS877" s="81"/>
      <c r="CT877" s="515"/>
    </row>
    <row r="878" spans="2:98" ht="12.75" x14ac:dyDescent="0.25">
      <c r="B878" s="147">
        <f>Demography!B877</f>
        <v>0</v>
      </c>
      <c r="C878" s="147">
        <f>Demography!C877</f>
        <v>0</v>
      </c>
      <c r="D878" s="148">
        <f>Demography!D877</f>
        <v>0</v>
      </c>
      <c r="E878" s="148">
        <f>Demography!E877</f>
        <v>0</v>
      </c>
      <c r="F878" s="148">
        <f>Demography!F877</f>
        <v>0</v>
      </c>
      <c r="G878" s="81"/>
      <c r="H878" s="256"/>
      <c r="I878" s="257"/>
      <c r="J878" s="257"/>
      <c r="K878" s="256"/>
      <c r="L878" s="240"/>
      <c r="M878" s="257"/>
      <c r="N878" s="256"/>
      <c r="O878" s="240"/>
      <c r="P878" s="261"/>
      <c r="Q878" s="261"/>
      <c r="R878" s="261"/>
      <c r="S878" s="261"/>
      <c r="T878" s="261"/>
      <c r="U878" s="522"/>
      <c r="V878" s="256"/>
      <c r="W878" s="238"/>
      <c r="X878" s="238"/>
      <c r="Y878" s="81"/>
      <c r="Z878" s="256"/>
      <c r="AA878" s="150"/>
      <c r="AB878" s="150"/>
      <c r="AC878" s="81"/>
      <c r="AD878" s="240"/>
      <c r="AE878" s="240"/>
      <c r="AF878" s="256"/>
      <c r="AG878" s="240"/>
      <c r="AH878" s="256"/>
      <c r="AI878" s="256"/>
      <c r="AJ878" s="256"/>
      <c r="AK878" s="245"/>
      <c r="AL878" s="245"/>
      <c r="AM878" s="245"/>
      <c r="AN878" s="245"/>
      <c r="AO878" s="245"/>
      <c r="AP878" s="523"/>
      <c r="AQ878" s="245"/>
      <c r="AR878" s="245"/>
      <c r="AS878" s="245"/>
      <c r="AT878" s="245"/>
      <c r="AU878" s="245"/>
      <c r="AV878" s="245"/>
      <c r="AW878" s="245"/>
      <c r="AX878" s="245"/>
      <c r="AY878" s="245"/>
      <c r="AZ878" s="245"/>
      <c r="BA878" s="245"/>
      <c r="BB878" s="245"/>
      <c r="BC878" s="245"/>
      <c r="BD878" s="245"/>
      <c r="BE878" s="247"/>
      <c r="BF878" s="523"/>
      <c r="BG878" s="561" t="str">
        <f t="shared" si="113"/>
        <v xml:space="preserve"> </v>
      </c>
      <c r="BH878" s="561" t="str">
        <f t="shared" si="115"/>
        <v xml:space="preserve"> </v>
      </c>
      <c r="BI878" s="561" t="str">
        <f t="shared" si="116"/>
        <v xml:space="preserve"> </v>
      </c>
      <c r="BJ878" s="561" t="str">
        <f t="shared" si="117"/>
        <v xml:space="preserve"> </v>
      </c>
      <c r="BK878" s="523"/>
      <c r="BL878" s="240"/>
      <c r="BM878" s="240"/>
      <c r="BN878" s="256"/>
      <c r="BO878" s="240"/>
      <c r="BP878" s="256"/>
      <c r="BQ878" s="256"/>
      <c r="BR878" s="256"/>
      <c r="BS878" s="245"/>
      <c r="BT878" s="245"/>
      <c r="BU878" s="245"/>
      <c r="BV878" s="245"/>
      <c r="BW878" s="245"/>
      <c r="BX878" s="523"/>
      <c r="BY878" s="245"/>
      <c r="BZ878" s="245"/>
      <c r="CA878" s="245"/>
      <c r="CB878" s="245"/>
      <c r="CC878" s="245"/>
      <c r="CD878" s="245"/>
      <c r="CE878" s="245"/>
      <c r="CF878" s="245"/>
      <c r="CG878" s="245"/>
      <c r="CH878" s="245"/>
      <c r="CI878" s="245"/>
      <c r="CJ878" s="245"/>
      <c r="CK878" s="245"/>
      <c r="CL878" s="245"/>
      <c r="CM878" s="247"/>
      <c r="CN878" s="523"/>
      <c r="CO878" s="561" t="str">
        <f t="shared" si="114"/>
        <v xml:space="preserve"> </v>
      </c>
      <c r="CP878" s="561" t="str">
        <f t="shared" si="118"/>
        <v xml:space="preserve"> </v>
      </c>
      <c r="CQ878" s="561" t="str">
        <f t="shared" si="119"/>
        <v xml:space="preserve"> </v>
      </c>
      <c r="CR878" s="561" t="str">
        <f t="shared" si="120"/>
        <v xml:space="preserve"> </v>
      </c>
      <c r="CS878" s="81"/>
      <c r="CT878" s="254"/>
    </row>
    <row r="879" spans="2:98" ht="12.75" x14ac:dyDescent="0.25">
      <c r="B879" s="361">
        <f>Demography!B878</f>
        <v>0</v>
      </c>
      <c r="C879" s="361">
        <f>Demography!C878</f>
        <v>0</v>
      </c>
      <c r="D879" s="362">
        <f>Demography!D878</f>
        <v>0</v>
      </c>
      <c r="E879" s="362">
        <f>Demography!E878</f>
        <v>0</v>
      </c>
      <c r="F879" s="362">
        <f>Demography!F878</f>
        <v>0</v>
      </c>
      <c r="G879" s="81"/>
      <c r="H879" s="241"/>
      <c r="I879" s="478"/>
      <c r="J879" s="478"/>
      <c r="K879" s="241"/>
      <c r="L879" s="242"/>
      <c r="M879" s="478"/>
      <c r="N879" s="241"/>
      <c r="O879" s="242"/>
      <c r="P879" s="243"/>
      <c r="Q879" s="243"/>
      <c r="R879" s="243"/>
      <c r="S879" s="243"/>
      <c r="T879" s="243"/>
      <c r="U879" s="524"/>
      <c r="V879" s="241"/>
      <c r="W879" s="415"/>
      <c r="X879" s="415"/>
      <c r="Y879" s="81"/>
      <c r="Z879" s="241"/>
      <c r="AA879" s="416"/>
      <c r="AB879" s="416"/>
      <c r="AC879" s="81"/>
      <c r="AD879" s="242"/>
      <c r="AE879" s="242"/>
      <c r="AF879" s="241"/>
      <c r="AG879" s="242"/>
      <c r="AH879" s="241"/>
      <c r="AI879" s="241"/>
      <c r="AJ879" s="241"/>
      <c r="AK879" s="246"/>
      <c r="AL879" s="246"/>
      <c r="AM879" s="246"/>
      <c r="AN879" s="246"/>
      <c r="AO879" s="246"/>
      <c r="AP879" s="523"/>
      <c r="AQ879" s="246"/>
      <c r="AR879" s="246"/>
      <c r="AS879" s="246"/>
      <c r="AT879" s="246"/>
      <c r="AU879" s="246"/>
      <c r="AV879" s="246"/>
      <c r="AW879" s="246"/>
      <c r="AX879" s="246"/>
      <c r="AY879" s="246"/>
      <c r="AZ879" s="246"/>
      <c r="BA879" s="246"/>
      <c r="BB879" s="246"/>
      <c r="BC879" s="246"/>
      <c r="BD879" s="246"/>
      <c r="BE879" s="248"/>
      <c r="BF879" s="523"/>
      <c r="BG879" s="562" t="str">
        <f t="shared" si="113"/>
        <v xml:space="preserve"> </v>
      </c>
      <c r="BH879" s="562" t="str">
        <f t="shared" si="115"/>
        <v xml:space="preserve"> </v>
      </c>
      <c r="BI879" s="562" t="str">
        <f t="shared" si="116"/>
        <v xml:space="preserve"> </v>
      </c>
      <c r="BJ879" s="562" t="str">
        <f t="shared" si="117"/>
        <v xml:space="preserve"> </v>
      </c>
      <c r="BK879" s="523"/>
      <c r="BL879" s="242"/>
      <c r="BM879" s="242"/>
      <c r="BN879" s="241"/>
      <c r="BO879" s="242"/>
      <c r="BP879" s="241"/>
      <c r="BQ879" s="241"/>
      <c r="BR879" s="241"/>
      <c r="BS879" s="246"/>
      <c r="BT879" s="246"/>
      <c r="BU879" s="246"/>
      <c r="BV879" s="246"/>
      <c r="BW879" s="246"/>
      <c r="BX879" s="523"/>
      <c r="BY879" s="246"/>
      <c r="BZ879" s="246"/>
      <c r="CA879" s="246"/>
      <c r="CB879" s="246"/>
      <c r="CC879" s="246"/>
      <c r="CD879" s="246"/>
      <c r="CE879" s="246"/>
      <c r="CF879" s="246"/>
      <c r="CG879" s="246"/>
      <c r="CH879" s="246"/>
      <c r="CI879" s="246"/>
      <c r="CJ879" s="246"/>
      <c r="CK879" s="246"/>
      <c r="CL879" s="246"/>
      <c r="CM879" s="248"/>
      <c r="CN879" s="523"/>
      <c r="CO879" s="562" t="str">
        <f t="shared" si="114"/>
        <v xml:space="preserve"> </v>
      </c>
      <c r="CP879" s="562" t="str">
        <f t="shared" si="118"/>
        <v xml:space="preserve"> </v>
      </c>
      <c r="CQ879" s="562" t="str">
        <f t="shared" si="119"/>
        <v xml:space="preserve"> </v>
      </c>
      <c r="CR879" s="562" t="str">
        <f t="shared" si="120"/>
        <v xml:space="preserve"> </v>
      </c>
      <c r="CS879" s="81"/>
      <c r="CT879" s="515"/>
    </row>
    <row r="880" spans="2:98" ht="12.75" x14ac:dyDescent="0.25">
      <c r="B880" s="147">
        <f>Demography!B879</f>
        <v>0</v>
      </c>
      <c r="C880" s="147">
        <f>Demography!C879</f>
        <v>0</v>
      </c>
      <c r="D880" s="148">
        <f>Demography!D879</f>
        <v>0</v>
      </c>
      <c r="E880" s="148">
        <f>Demography!E879</f>
        <v>0</v>
      </c>
      <c r="F880" s="148">
        <f>Demography!F879</f>
        <v>0</v>
      </c>
      <c r="G880" s="81"/>
      <c r="H880" s="256"/>
      <c r="I880" s="257"/>
      <c r="J880" s="257"/>
      <c r="K880" s="256"/>
      <c r="L880" s="240"/>
      <c r="M880" s="257"/>
      <c r="N880" s="256"/>
      <c r="O880" s="240"/>
      <c r="P880" s="261"/>
      <c r="Q880" s="261"/>
      <c r="R880" s="261"/>
      <c r="S880" s="261"/>
      <c r="T880" s="261"/>
      <c r="U880" s="522"/>
      <c r="V880" s="256"/>
      <c r="W880" s="238"/>
      <c r="X880" s="238"/>
      <c r="Y880" s="81"/>
      <c r="Z880" s="256"/>
      <c r="AA880" s="150"/>
      <c r="AB880" s="150"/>
      <c r="AC880" s="81"/>
      <c r="AD880" s="240"/>
      <c r="AE880" s="240"/>
      <c r="AF880" s="256"/>
      <c r="AG880" s="240"/>
      <c r="AH880" s="256"/>
      <c r="AI880" s="256"/>
      <c r="AJ880" s="256"/>
      <c r="AK880" s="245"/>
      <c r="AL880" s="245"/>
      <c r="AM880" s="245"/>
      <c r="AN880" s="245"/>
      <c r="AO880" s="245"/>
      <c r="AP880" s="523"/>
      <c r="AQ880" s="245"/>
      <c r="AR880" s="245"/>
      <c r="AS880" s="245"/>
      <c r="AT880" s="245"/>
      <c r="AU880" s="245"/>
      <c r="AV880" s="245"/>
      <c r="AW880" s="245"/>
      <c r="AX880" s="245"/>
      <c r="AY880" s="245"/>
      <c r="AZ880" s="245"/>
      <c r="BA880" s="245"/>
      <c r="BB880" s="245"/>
      <c r="BC880" s="245"/>
      <c r="BD880" s="245"/>
      <c r="BE880" s="247"/>
      <c r="BF880" s="523"/>
      <c r="BG880" s="561" t="str">
        <f t="shared" si="113"/>
        <v xml:space="preserve"> </v>
      </c>
      <c r="BH880" s="561" t="str">
        <f t="shared" si="115"/>
        <v xml:space="preserve"> </v>
      </c>
      <c r="BI880" s="561" t="str">
        <f t="shared" si="116"/>
        <v xml:space="preserve"> </v>
      </c>
      <c r="BJ880" s="561" t="str">
        <f t="shared" si="117"/>
        <v xml:space="preserve"> </v>
      </c>
      <c r="BK880" s="523"/>
      <c r="BL880" s="240"/>
      <c r="BM880" s="240"/>
      <c r="BN880" s="256"/>
      <c r="BO880" s="240"/>
      <c r="BP880" s="256"/>
      <c r="BQ880" s="256"/>
      <c r="BR880" s="256"/>
      <c r="BS880" s="245"/>
      <c r="BT880" s="245"/>
      <c r="BU880" s="245"/>
      <c r="BV880" s="245"/>
      <c r="BW880" s="245"/>
      <c r="BX880" s="523"/>
      <c r="BY880" s="245"/>
      <c r="BZ880" s="245"/>
      <c r="CA880" s="245"/>
      <c r="CB880" s="245"/>
      <c r="CC880" s="245"/>
      <c r="CD880" s="245"/>
      <c r="CE880" s="245"/>
      <c r="CF880" s="245"/>
      <c r="CG880" s="245"/>
      <c r="CH880" s="245"/>
      <c r="CI880" s="245"/>
      <c r="CJ880" s="245"/>
      <c r="CK880" s="245"/>
      <c r="CL880" s="245"/>
      <c r="CM880" s="247"/>
      <c r="CN880" s="523"/>
      <c r="CO880" s="561" t="str">
        <f t="shared" si="114"/>
        <v xml:space="preserve"> </v>
      </c>
      <c r="CP880" s="561" t="str">
        <f t="shared" si="118"/>
        <v xml:space="preserve"> </v>
      </c>
      <c r="CQ880" s="561" t="str">
        <f t="shared" si="119"/>
        <v xml:space="preserve"> </v>
      </c>
      <c r="CR880" s="561" t="str">
        <f t="shared" si="120"/>
        <v xml:space="preserve"> </v>
      </c>
      <c r="CS880" s="81"/>
      <c r="CT880" s="254"/>
    </row>
    <row r="881" spans="1:98" ht="12.75" x14ac:dyDescent="0.25">
      <c r="B881" s="361">
        <f>Demography!B880</f>
        <v>0</v>
      </c>
      <c r="C881" s="361">
        <f>Demography!C880</f>
        <v>0</v>
      </c>
      <c r="D881" s="362">
        <f>Demography!D880</f>
        <v>0</v>
      </c>
      <c r="E881" s="362">
        <f>Demography!E880</f>
        <v>0</v>
      </c>
      <c r="F881" s="362">
        <f>Demography!F880</f>
        <v>0</v>
      </c>
      <c r="G881" s="81"/>
      <c r="H881" s="241"/>
      <c r="I881" s="478"/>
      <c r="J881" s="478"/>
      <c r="K881" s="241"/>
      <c r="L881" s="242"/>
      <c r="M881" s="478"/>
      <c r="N881" s="241"/>
      <c r="O881" s="242"/>
      <c r="P881" s="243"/>
      <c r="Q881" s="243"/>
      <c r="R881" s="243"/>
      <c r="S881" s="243"/>
      <c r="T881" s="243"/>
      <c r="U881" s="524"/>
      <c r="V881" s="241"/>
      <c r="W881" s="415"/>
      <c r="X881" s="415"/>
      <c r="Y881" s="81"/>
      <c r="Z881" s="241"/>
      <c r="AA881" s="416"/>
      <c r="AB881" s="416"/>
      <c r="AC881" s="81"/>
      <c r="AD881" s="242"/>
      <c r="AE881" s="242"/>
      <c r="AF881" s="241"/>
      <c r="AG881" s="242"/>
      <c r="AH881" s="241"/>
      <c r="AI881" s="241"/>
      <c r="AJ881" s="241"/>
      <c r="AK881" s="246"/>
      <c r="AL881" s="246"/>
      <c r="AM881" s="246"/>
      <c r="AN881" s="246"/>
      <c r="AO881" s="246"/>
      <c r="AP881" s="523"/>
      <c r="AQ881" s="246"/>
      <c r="AR881" s="246"/>
      <c r="AS881" s="246"/>
      <c r="AT881" s="246"/>
      <c r="AU881" s="246"/>
      <c r="AV881" s="246"/>
      <c r="AW881" s="246"/>
      <c r="AX881" s="246"/>
      <c r="AY881" s="246"/>
      <c r="AZ881" s="246"/>
      <c r="BA881" s="246"/>
      <c r="BB881" s="246"/>
      <c r="BC881" s="246"/>
      <c r="BD881" s="246"/>
      <c r="BE881" s="248"/>
      <c r="BF881" s="523"/>
      <c r="BG881" s="562" t="str">
        <f t="shared" si="113"/>
        <v xml:space="preserve"> </v>
      </c>
      <c r="BH881" s="562" t="str">
        <f t="shared" si="115"/>
        <v xml:space="preserve"> </v>
      </c>
      <c r="BI881" s="562" t="str">
        <f t="shared" si="116"/>
        <v xml:space="preserve"> </v>
      </c>
      <c r="BJ881" s="562" t="str">
        <f t="shared" si="117"/>
        <v xml:space="preserve"> </v>
      </c>
      <c r="BK881" s="523"/>
      <c r="BL881" s="242"/>
      <c r="BM881" s="242"/>
      <c r="BN881" s="241"/>
      <c r="BO881" s="242"/>
      <c r="BP881" s="241"/>
      <c r="BQ881" s="241"/>
      <c r="BR881" s="241"/>
      <c r="BS881" s="246"/>
      <c r="BT881" s="246"/>
      <c r="BU881" s="246"/>
      <c r="BV881" s="246"/>
      <c r="BW881" s="246"/>
      <c r="BX881" s="523"/>
      <c r="BY881" s="246"/>
      <c r="BZ881" s="246"/>
      <c r="CA881" s="246"/>
      <c r="CB881" s="246"/>
      <c r="CC881" s="246"/>
      <c r="CD881" s="246"/>
      <c r="CE881" s="246"/>
      <c r="CF881" s="246"/>
      <c r="CG881" s="246"/>
      <c r="CH881" s="246"/>
      <c r="CI881" s="246"/>
      <c r="CJ881" s="246"/>
      <c r="CK881" s="246"/>
      <c r="CL881" s="246"/>
      <c r="CM881" s="248"/>
      <c r="CN881" s="523"/>
      <c r="CO881" s="562" t="str">
        <f t="shared" si="114"/>
        <v xml:space="preserve"> </v>
      </c>
      <c r="CP881" s="562" t="str">
        <f t="shared" si="118"/>
        <v xml:space="preserve"> </v>
      </c>
      <c r="CQ881" s="562" t="str">
        <f t="shared" si="119"/>
        <v xml:space="preserve"> </v>
      </c>
      <c r="CR881" s="562" t="str">
        <f t="shared" si="120"/>
        <v xml:space="preserve"> </v>
      </c>
      <c r="CS881" s="81"/>
      <c r="CT881" s="515"/>
    </row>
    <row r="882" spans="1:98" ht="12.75" x14ac:dyDescent="0.25">
      <c r="B882" s="147">
        <f>Demography!B881</f>
        <v>0</v>
      </c>
      <c r="C882" s="147">
        <f>Demography!C881</f>
        <v>0</v>
      </c>
      <c r="D882" s="148">
        <f>Demography!D881</f>
        <v>0</v>
      </c>
      <c r="E882" s="148">
        <f>Demography!E881</f>
        <v>0</v>
      </c>
      <c r="F882" s="148">
        <f>Demography!F881</f>
        <v>0</v>
      </c>
      <c r="G882" s="81"/>
      <c r="H882" s="256"/>
      <c r="I882" s="257"/>
      <c r="J882" s="257"/>
      <c r="K882" s="256"/>
      <c r="L882" s="240"/>
      <c r="M882" s="257"/>
      <c r="N882" s="256"/>
      <c r="O882" s="240"/>
      <c r="P882" s="261"/>
      <c r="Q882" s="261"/>
      <c r="R882" s="261"/>
      <c r="S882" s="261"/>
      <c r="T882" s="261"/>
      <c r="U882" s="522"/>
      <c r="V882" s="256"/>
      <c r="W882" s="238"/>
      <c r="X882" s="238"/>
      <c r="Y882" s="81"/>
      <c r="Z882" s="256"/>
      <c r="AA882" s="150"/>
      <c r="AB882" s="150"/>
      <c r="AC882" s="81"/>
      <c r="AD882" s="240"/>
      <c r="AE882" s="240"/>
      <c r="AF882" s="256"/>
      <c r="AG882" s="240"/>
      <c r="AH882" s="256"/>
      <c r="AI882" s="256"/>
      <c r="AJ882" s="256"/>
      <c r="AK882" s="245"/>
      <c r="AL882" s="245"/>
      <c r="AM882" s="245"/>
      <c r="AN882" s="245"/>
      <c r="AO882" s="245"/>
      <c r="AP882" s="523"/>
      <c r="AQ882" s="245"/>
      <c r="AR882" s="245"/>
      <c r="AS882" s="245"/>
      <c r="AT882" s="245"/>
      <c r="AU882" s="245"/>
      <c r="AV882" s="245"/>
      <c r="AW882" s="245"/>
      <c r="AX882" s="245"/>
      <c r="AY882" s="245"/>
      <c r="AZ882" s="245"/>
      <c r="BA882" s="245"/>
      <c r="BB882" s="245"/>
      <c r="BC882" s="245"/>
      <c r="BD882" s="245"/>
      <c r="BE882" s="247"/>
      <c r="BF882" s="523"/>
      <c r="BG882" s="561" t="str">
        <f t="shared" si="113"/>
        <v xml:space="preserve"> </v>
      </c>
      <c r="BH882" s="561" t="str">
        <f t="shared" si="115"/>
        <v xml:space="preserve"> </v>
      </c>
      <c r="BI882" s="561" t="str">
        <f t="shared" si="116"/>
        <v xml:space="preserve"> </v>
      </c>
      <c r="BJ882" s="561" t="str">
        <f t="shared" si="117"/>
        <v xml:space="preserve"> </v>
      </c>
      <c r="BK882" s="523"/>
      <c r="BL882" s="240"/>
      <c r="BM882" s="240"/>
      <c r="BN882" s="256"/>
      <c r="BO882" s="240"/>
      <c r="BP882" s="256"/>
      <c r="BQ882" s="256"/>
      <c r="BR882" s="256"/>
      <c r="BS882" s="245"/>
      <c r="BT882" s="245"/>
      <c r="BU882" s="245"/>
      <c r="BV882" s="245"/>
      <c r="BW882" s="245"/>
      <c r="BX882" s="523"/>
      <c r="BY882" s="245"/>
      <c r="BZ882" s="245"/>
      <c r="CA882" s="245"/>
      <c r="CB882" s="245"/>
      <c r="CC882" s="245"/>
      <c r="CD882" s="245"/>
      <c r="CE882" s="245"/>
      <c r="CF882" s="245"/>
      <c r="CG882" s="245"/>
      <c r="CH882" s="245"/>
      <c r="CI882" s="245"/>
      <c r="CJ882" s="245"/>
      <c r="CK882" s="245"/>
      <c r="CL882" s="245"/>
      <c r="CM882" s="247"/>
      <c r="CN882" s="523"/>
      <c r="CO882" s="561" t="str">
        <f t="shared" si="114"/>
        <v xml:space="preserve"> </v>
      </c>
      <c r="CP882" s="561" t="str">
        <f t="shared" si="118"/>
        <v xml:space="preserve"> </v>
      </c>
      <c r="CQ882" s="561" t="str">
        <f t="shared" si="119"/>
        <v xml:space="preserve"> </v>
      </c>
      <c r="CR882" s="561" t="str">
        <f t="shared" si="120"/>
        <v xml:space="preserve"> </v>
      </c>
      <c r="CS882" s="81"/>
      <c r="CT882" s="254"/>
    </row>
    <row r="883" spans="1:98" ht="12.75" x14ac:dyDescent="0.25">
      <c r="B883" s="361">
        <f>Demography!B882</f>
        <v>0</v>
      </c>
      <c r="C883" s="361">
        <f>Demography!C882</f>
        <v>0</v>
      </c>
      <c r="D883" s="362">
        <f>Demography!D882</f>
        <v>0</v>
      </c>
      <c r="E883" s="362">
        <f>Demography!E882</f>
        <v>0</v>
      </c>
      <c r="F883" s="362">
        <f>Demography!F882</f>
        <v>0</v>
      </c>
      <c r="G883" s="81"/>
      <c r="H883" s="241"/>
      <c r="I883" s="478"/>
      <c r="J883" s="478"/>
      <c r="K883" s="241"/>
      <c r="L883" s="242"/>
      <c r="M883" s="478"/>
      <c r="N883" s="241"/>
      <c r="O883" s="242"/>
      <c r="P883" s="243"/>
      <c r="Q883" s="243"/>
      <c r="R883" s="243"/>
      <c r="S883" s="243"/>
      <c r="T883" s="243"/>
      <c r="U883" s="524"/>
      <c r="V883" s="241"/>
      <c r="W883" s="415"/>
      <c r="X883" s="415"/>
      <c r="Y883" s="81"/>
      <c r="Z883" s="241"/>
      <c r="AA883" s="416"/>
      <c r="AB883" s="416"/>
      <c r="AC883" s="81"/>
      <c r="AD883" s="242"/>
      <c r="AE883" s="242"/>
      <c r="AF883" s="241"/>
      <c r="AG883" s="242"/>
      <c r="AH883" s="241"/>
      <c r="AI883" s="241"/>
      <c r="AJ883" s="241"/>
      <c r="AK883" s="246"/>
      <c r="AL883" s="246"/>
      <c r="AM883" s="246"/>
      <c r="AN883" s="246"/>
      <c r="AO883" s="246"/>
      <c r="AP883" s="523"/>
      <c r="AQ883" s="246"/>
      <c r="AR883" s="246"/>
      <c r="AS883" s="246"/>
      <c r="AT883" s="246"/>
      <c r="AU883" s="246"/>
      <c r="AV883" s="246"/>
      <c r="AW883" s="246"/>
      <c r="AX883" s="246"/>
      <c r="AY883" s="246"/>
      <c r="AZ883" s="246"/>
      <c r="BA883" s="246"/>
      <c r="BB883" s="246"/>
      <c r="BC883" s="246"/>
      <c r="BD883" s="246"/>
      <c r="BE883" s="248"/>
      <c r="BF883" s="523"/>
      <c r="BG883" s="562" t="str">
        <f t="shared" si="113"/>
        <v xml:space="preserve"> </v>
      </c>
      <c r="BH883" s="562" t="str">
        <f t="shared" si="115"/>
        <v xml:space="preserve"> </v>
      </c>
      <c r="BI883" s="562" t="str">
        <f t="shared" si="116"/>
        <v xml:space="preserve"> </v>
      </c>
      <c r="BJ883" s="562" t="str">
        <f t="shared" si="117"/>
        <v xml:space="preserve"> </v>
      </c>
      <c r="BK883" s="523"/>
      <c r="BL883" s="242"/>
      <c r="BM883" s="242"/>
      <c r="BN883" s="241"/>
      <c r="BO883" s="242"/>
      <c r="BP883" s="241"/>
      <c r="BQ883" s="241"/>
      <c r="BR883" s="241"/>
      <c r="BS883" s="246"/>
      <c r="BT883" s="246"/>
      <c r="BU883" s="246"/>
      <c r="BV883" s="246"/>
      <c r="BW883" s="246"/>
      <c r="BX883" s="523"/>
      <c r="BY883" s="246"/>
      <c r="BZ883" s="246"/>
      <c r="CA883" s="246"/>
      <c r="CB883" s="246"/>
      <c r="CC883" s="246"/>
      <c r="CD883" s="246"/>
      <c r="CE883" s="246"/>
      <c r="CF883" s="246"/>
      <c r="CG883" s="246"/>
      <c r="CH883" s="246"/>
      <c r="CI883" s="246"/>
      <c r="CJ883" s="246"/>
      <c r="CK883" s="246"/>
      <c r="CL883" s="246"/>
      <c r="CM883" s="248"/>
      <c r="CN883" s="523"/>
      <c r="CO883" s="562" t="str">
        <f t="shared" si="114"/>
        <v xml:space="preserve"> </v>
      </c>
      <c r="CP883" s="562" t="str">
        <f t="shared" si="118"/>
        <v xml:space="preserve"> </v>
      </c>
      <c r="CQ883" s="562" t="str">
        <f t="shared" si="119"/>
        <v xml:space="preserve"> </v>
      </c>
      <c r="CR883" s="562" t="str">
        <f t="shared" si="120"/>
        <v xml:space="preserve"> </v>
      </c>
      <c r="CS883" s="81"/>
      <c r="CT883" s="515"/>
    </row>
    <row r="884" spans="1:98" ht="12.75" x14ac:dyDescent="0.25">
      <c r="B884" s="147">
        <f>Demography!B883</f>
        <v>0</v>
      </c>
      <c r="C884" s="147">
        <f>Demography!C883</f>
        <v>0</v>
      </c>
      <c r="D884" s="148">
        <f>Demography!D883</f>
        <v>0</v>
      </c>
      <c r="E884" s="148">
        <f>Demography!E883</f>
        <v>0</v>
      </c>
      <c r="F884" s="148">
        <f>Demography!F883</f>
        <v>0</v>
      </c>
      <c r="G884" s="81"/>
      <c r="H884" s="256"/>
      <c r="I884" s="257"/>
      <c r="J884" s="257"/>
      <c r="K884" s="256"/>
      <c r="L884" s="240"/>
      <c r="M884" s="257"/>
      <c r="N884" s="256"/>
      <c r="O884" s="240"/>
      <c r="P884" s="261"/>
      <c r="Q884" s="261"/>
      <c r="R884" s="261"/>
      <c r="S884" s="261"/>
      <c r="T884" s="261"/>
      <c r="U884" s="522"/>
      <c r="V884" s="256"/>
      <c r="W884" s="238"/>
      <c r="X884" s="238"/>
      <c r="Y884" s="81"/>
      <c r="Z884" s="256"/>
      <c r="AA884" s="150"/>
      <c r="AB884" s="150"/>
      <c r="AC884" s="81"/>
      <c r="AD884" s="240"/>
      <c r="AE884" s="240"/>
      <c r="AF884" s="256"/>
      <c r="AG884" s="240"/>
      <c r="AH884" s="256"/>
      <c r="AI884" s="256"/>
      <c r="AJ884" s="256"/>
      <c r="AK884" s="245"/>
      <c r="AL884" s="245"/>
      <c r="AM884" s="245"/>
      <c r="AN884" s="245"/>
      <c r="AO884" s="245"/>
      <c r="AP884" s="523"/>
      <c r="AQ884" s="245"/>
      <c r="AR884" s="245"/>
      <c r="AS884" s="245"/>
      <c r="AT884" s="245"/>
      <c r="AU884" s="245"/>
      <c r="AV884" s="245"/>
      <c r="AW884" s="245"/>
      <c r="AX884" s="245"/>
      <c r="AY884" s="245"/>
      <c r="AZ884" s="245"/>
      <c r="BA884" s="245"/>
      <c r="BB884" s="245"/>
      <c r="BC884" s="245"/>
      <c r="BD884" s="245"/>
      <c r="BE884" s="247"/>
      <c r="BF884" s="523"/>
      <c r="BG884" s="561" t="str">
        <f t="shared" si="113"/>
        <v xml:space="preserve"> </v>
      </c>
      <c r="BH884" s="561" t="str">
        <f t="shared" si="115"/>
        <v xml:space="preserve"> </v>
      </c>
      <c r="BI884" s="561" t="str">
        <f t="shared" si="116"/>
        <v xml:space="preserve"> </v>
      </c>
      <c r="BJ884" s="561" t="str">
        <f t="shared" si="117"/>
        <v xml:space="preserve"> </v>
      </c>
      <c r="BK884" s="523"/>
      <c r="BL884" s="240"/>
      <c r="BM884" s="240"/>
      <c r="BN884" s="256"/>
      <c r="BO884" s="240"/>
      <c r="BP884" s="256"/>
      <c r="BQ884" s="256"/>
      <c r="BR884" s="256"/>
      <c r="BS884" s="245"/>
      <c r="BT884" s="245"/>
      <c r="BU884" s="245"/>
      <c r="BV884" s="245"/>
      <c r="BW884" s="245"/>
      <c r="BX884" s="523"/>
      <c r="BY884" s="245"/>
      <c r="BZ884" s="245"/>
      <c r="CA884" s="245"/>
      <c r="CB884" s="245"/>
      <c r="CC884" s="245"/>
      <c r="CD884" s="245"/>
      <c r="CE884" s="245"/>
      <c r="CF884" s="245"/>
      <c r="CG884" s="245"/>
      <c r="CH884" s="245"/>
      <c r="CI884" s="245"/>
      <c r="CJ884" s="245"/>
      <c r="CK884" s="245"/>
      <c r="CL884" s="245"/>
      <c r="CM884" s="247"/>
      <c r="CN884" s="523"/>
      <c r="CO884" s="561" t="str">
        <f t="shared" si="114"/>
        <v xml:space="preserve"> </v>
      </c>
      <c r="CP884" s="561" t="str">
        <f t="shared" si="118"/>
        <v xml:space="preserve"> </v>
      </c>
      <c r="CQ884" s="561" t="str">
        <f t="shared" si="119"/>
        <v xml:space="preserve"> </v>
      </c>
      <c r="CR884" s="561" t="str">
        <f t="shared" si="120"/>
        <v xml:space="preserve"> </v>
      </c>
      <c r="CS884" s="81"/>
      <c r="CT884" s="254"/>
    </row>
    <row r="885" spans="1:98" ht="12.75" x14ac:dyDescent="0.25">
      <c r="B885" s="361">
        <f>Demography!B884</f>
        <v>0</v>
      </c>
      <c r="C885" s="361">
        <f>Demography!C884</f>
        <v>0</v>
      </c>
      <c r="D885" s="362">
        <f>Demography!D884</f>
        <v>0</v>
      </c>
      <c r="E885" s="362">
        <f>Demography!E884</f>
        <v>0</v>
      </c>
      <c r="F885" s="362">
        <f>Demography!F884</f>
        <v>0</v>
      </c>
      <c r="G885" s="81"/>
      <c r="H885" s="241"/>
      <c r="I885" s="478"/>
      <c r="J885" s="478"/>
      <c r="K885" s="241"/>
      <c r="L885" s="242"/>
      <c r="M885" s="478"/>
      <c r="N885" s="241"/>
      <c r="O885" s="242"/>
      <c r="P885" s="243"/>
      <c r="Q885" s="243"/>
      <c r="R885" s="243"/>
      <c r="S885" s="243"/>
      <c r="T885" s="243"/>
      <c r="U885" s="524"/>
      <c r="V885" s="241"/>
      <c r="W885" s="415"/>
      <c r="X885" s="415"/>
      <c r="Y885" s="81"/>
      <c r="Z885" s="241"/>
      <c r="AA885" s="416"/>
      <c r="AB885" s="416"/>
      <c r="AC885" s="81"/>
      <c r="AD885" s="242"/>
      <c r="AE885" s="242"/>
      <c r="AF885" s="241"/>
      <c r="AG885" s="242"/>
      <c r="AH885" s="241"/>
      <c r="AI885" s="241"/>
      <c r="AJ885" s="241"/>
      <c r="AK885" s="246"/>
      <c r="AL885" s="246"/>
      <c r="AM885" s="246"/>
      <c r="AN885" s="246"/>
      <c r="AO885" s="246"/>
      <c r="AP885" s="523"/>
      <c r="AQ885" s="246"/>
      <c r="AR885" s="246"/>
      <c r="AS885" s="246"/>
      <c r="AT885" s="246"/>
      <c r="AU885" s="246"/>
      <c r="AV885" s="246"/>
      <c r="AW885" s="246"/>
      <c r="AX885" s="246"/>
      <c r="AY885" s="246"/>
      <c r="AZ885" s="246"/>
      <c r="BA885" s="246"/>
      <c r="BB885" s="246"/>
      <c r="BC885" s="246"/>
      <c r="BD885" s="246"/>
      <c r="BE885" s="248"/>
      <c r="BF885" s="523"/>
      <c r="BG885" s="562" t="str">
        <f t="shared" si="113"/>
        <v xml:space="preserve"> </v>
      </c>
      <c r="BH885" s="562" t="str">
        <f t="shared" si="115"/>
        <v xml:space="preserve"> </v>
      </c>
      <c r="BI885" s="562" t="str">
        <f t="shared" si="116"/>
        <v xml:space="preserve"> </v>
      </c>
      <c r="BJ885" s="562" t="str">
        <f t="shared" si="117"/>
        <v xml:space="preserve"> </v>
      </c>
      <c r="BK885" s="523"/>
      <c r="BL885" s="242"/>
      <c r="BM885" s="242"/>
      <c r="BN885" s="241"/>
      <c r="BO885" s="242"/>
      <c r="BP885" s="241"/>
      <c r="BQ885" s="241"/>
      <c r="BR885" s="241"/>
      <c r="BS885" s="246"/>
      <c r="BT885" s="246"/>
      <c r="BU885" s="246"/>
      <c r="BV885" s="246"/>
      <c r="BW885" s="246"/>
      <c r="BX885" s="523"/>
      <c r="BY885" s="246"/>
      <c r="BZ885" s="246"/>
      <c r="CA885" s="246"/>
      <c r="CB885" s="246"/>
      <c r="CC885" s="246"/>
      <c r="CD885" s="246"/>
      <c r="CE885" s="246"/>
      <c r="CF885" s="246"/>
      <c r="CG885" s="246"/>
      <c r="CH885" s="246"/>
      <c r="CI885" s="246"/>
      <c r="CJ885" s="246"/>
      <c r="CK885" s="246"/>
      <c r="CL885" s="246"/>
      <c r="CM885" s="248"/>
      <c r="CN885" s="523"/>
      <c r="CO885" s="562" t="str">
        <f t="shared" si="114"/>
        <v xml:space="preserve"> </v>
      </c>
      <c r="CP885" s="562" t="str">
        <f t="shared" si="118"/>
        <v xml:space="preserve"> </v>
      </c>
      <c r="CQ885" s="562" t="str">
        <f t="shared" si="119"/>
        <v xml:space="preserve"> </v>
      </c>
      <c r="CR885" s="562" t="str">
        <f t="shared" si="120"/>
        <v xml:space="preserve"> </v>
      </c>
      <c r="CS885" s="81"/>
      <c r="CT885" s="515"/>
    </row>
    <row r="886" spans="1:98" ht="12.75" x14ac:dyDescent="0.25">
      <c r="B886" s="147">
        <f>Demography!B885</f>
        <v>0</v>
      </c>
      <c r="C886" s="147">
        <f>Demography!C885</f>
        <v>0</v>
      </c>
      <c r="D886" s="148">
        <f>Demography!D885</f>
        <v>0</v>
      </c>
      <c r="E886" s="148">
        <f>Demography!E885</f>
        <v>0</v>
      </c>
      <c r="F886" s="148">
        <f>Demography!F885</f>
        <v>0</v>
      </c>
      <c r="G886" s="81"/>
      <c r="H886" s="256"/>
      <c r="I886" s="257"/>
      <c r="J886" s="257"/>
      <c r="K886" s="256"/>
      <c r="L886" s="240"/>
      <c r="M886" s="257"/>
      <c r="N886" s="256"/>
      <c r="O886" s="240"/>
      <c r="P886" s="261"/>
      <c r="Q886" s="261"/>
      <c r="R886" s="261"/>
      <c r="S886" s="261"/>
      <c r="T886" s="261"/>
      <c r="U886" s="522"/>
      <c r="V886" s="256"/>
      <c r="W886" s="238"/>
      <c r="X886" s="238"/>
      <c r="Y886" s="81"/>
      <c r="Z886" s="256"/>
      <c r="AA886" s="150"/>
      <c r="AB886" s="150"/>
      <c r="AC886" s="81"/>
      <c r="AD886" s="240"/>
      <c r="AE886" s="240"/>
      <c r="AF886" s="256"/>
      <c r="AG886" s="240"/>
      <c r="AH886" s="256"/>
      <c r="AI886" s="256"/>
      <c r="AJ886" s="256"/>
      <c r="AK886" s="245"/>
      <c r="AL886" s="245"/>
      <c r="AM886" s="245"/>
      <c r="AN886" s="245"/>
      <c r="AO886" s="245"/>
      <c r="AP886" s="523"/>
      <c r="AQ886" s="245"/>
      <c r="AR886" s="245"/>
      <c r="AS886" s="245"/>
      <c r="AT886" s="245"/>
      <c r="AU886" s="245"/>
      <c r="AV886" s="245"/>
      <c r="AW886" s="245"/>
      <c r="AX886" s="245"/>
      <c r="AY886" s="245"/>
      <c r="AZ886" s="245"/>
      <c r="BA886" s="245"/>
      <c r="BB886" s="245"/>
      <c r="BC886" s="245"/>
      <c r="BD886" s="245"/>
      <c r="BE886" s="247"/>
      <c r="BF886" s="523"/>
      <c r="BG886" s="561" t="str">
        <f t="shared" si="113"/>
        <v xml:space="preserve"> </v>
      </c>
      <c r="BH886" s="561" t="str">
        <f t="shared" si="115"/>
        <v xml:space="preserve"> </v>
      </c>
      <c r="BI886" s="561" t="str">
        <f t="shared" si="116"/>
        <v xml:space="preserve"> </v>
      </c>
      <c r="BJ886" s="561" t="str">
        <f t="shared" si="117"/>
        <v xml:space="preserve"> </v>
      </c>
      <c r="BK886" s="523"/>
      <c r="BL886" s="240"/>
      <c r="BM886" s="240"/>
      <c r="BN886" s="256"/>
      <c r="BO886" s="240"/>
      <c r="BP886" s="256"/>
      <c r="BQ886" s="256"/>
      <c r="BR886" s="256"/>
      <c r="BS886" s="245"/>
      <c r="BT886" s="245"/>
      <c r="BU886" s="245"/>
      <c r="BV886" s="245"/>
      <c r="BW886" s="245"/>
      <c r="BX886" s="523"/>
      <c r="BY886" s="245"/>
      <c r="BZ886" s="245"/>
      <c r="CA886" s="245"/>
      <c r="CB886" s="245"/>
      <c r="CC886" s="245"/>
      <c r="CD886" s="245"/>
      <c r="CE886" s="245"/>
      <c r="CF886" s="245"/>
      <c r="CG886" s="245"/>
      <c r="CH886" s="245"/>
      <c r="CI886" s="245"/>
      <c r="CJ886" s="245"/>
      <c r="CK886" s="245"/>
      <c r="CL886" s="245"/>
      <c r="CM886" s="247"/>
      <c r="CN886" s="523"/>
      <c r="CO886" s="561" t="str">
        <f t="shared" si="114"/>
        <v xml:space="preserve"> </v>
      </c>
      <c r="CP886" s="561" t="str">
        <f t="shared" si="118"/>
        <v xml:space="preserve"> </v>
      </c>
      <c r="CQ886" s="561" t="str">
        <f t="shared" si="119"/>
        <v xml:space="preserve"> </v>
      </c>
      <c r="CR886" s="561" t="str">
        <f t="shared" si="120"/>
        <v xml:space="preserve"> </v>
      </c>
      <c r="CS886" s="81"/>
      <c r="CT886" s="254"/>
    </row>
    <row r="887" spans="1:98" ht="12.75" x14ac:dyDescent="0.25">
      <c r="B887" s="361">
        <f>Demography!B886</f>
        <v>0</v>
      </c>
      <c r="C887" s="361">
        <f>Demography!C886</f>
        <v>0</v>
      </c>
      <c r="D887" s="362">
        <f>Demography!D886</f>
        <v>0</v>
      </c>
      <c r="E887" s="362">
        <f>Demography!E886</f>
        <v>0</v>
      </c>
      <c r="F887" s="362">
        <f>Demography!F886</f>
        <v>0</v>
      </c>
      <c r="G887" s="81"/>
      <c r="H887" s="241"/>
      <c r="I887" s="478"/>
      <c r="J887" s="478"/>
      <c r="K887" s="241"/>
      <c r="L887" s="242"/>
      <c r="M887" s="478"/>
      <c r="N887" s="241"/>
      <c r="O887" s="242"/>
      <c r="P887" s="243"/>
      <c r="Q887" s="243"/>
      <c r="R887" s="243"/>
      <c r="S887" s="243"/>
      <c r="T887" s="243"/>
      <c r="U887" s="524"/>
      <c r="V887" s="241"/>
      <c r="W887" s="415"/>
      <c r="X887" s="415"/>
      <c r="Y887" s="81"/>
      <c r="Z887" s="241"/>
      <c r="AA887" s="416"/>
      <c r="AB887" s="416"/>
      <c r="AC887" s="81"/>
      <c r="AD887" s="242"/>
      <c r="AE887" s="242"/>
      <c r="AF887" s="241"/>
      <c r="AG887" s="242"/>
      <c r="AH887" s="241"/>
      <c r="AI887" s="241"/>
      <c r="AJ887" s="241"/>
      <c r="AK887" s="246"/>
      <c r="AL887" s="246"/>
      <c r="AM887" s="246"/>
      <c r="AN887" s="246"/>
      <c r="AO887" s="246"/>
      <c r="AP887" s="523"/>
      <c r="AQ887" s="246"/>
      <c r="AR887" s="246"/>
      <c r="AS887" s="246"/>
      <c r="AT887" s="246"/>
      <c r="AU887" s="246"/>
      <c r="AV887" s="246"/>
      <c r="AW887" s="246"/>
      <c r="AX887" s="246"/>
      <c r="AY887" s="246"/>
      <c r="AZ887" s="246"/>
      <c r="BA887" s="246"/>
      <c r="BB887" s="246"/>
      <c r="BC887" s="246"/>
      <c r="BD887" s="246"/>
      <c r="BE887" s="248"/>
      <c r="BF887" s="523"/>
      <c r="BG887" s="562" t="str">
        <f t="shared" si="113"/>
        <v xml:space="preserve"> </v>
      </c>
      <c r="BH887" s="562" t="str">
        <f t="shared" si="115"/>
        <v xml:space="preserve"> </v>
      </c>
      <c r="BI887" s="562" t="str">
        <f t="shared" si="116"/>
        <v xml:space="preserve"> </v>
      </c>
      <c r="BJ887" s="562" t="str">
        <f t="shared" si="117"/>
        <v xml:space="preserve"> </v>
      </c>
      <c r="BK887" s="523"/>
      <c r="BL887" s="242"/>
      <c r="BM887" s="242"/>
      <c r="BN887" s="241"/>
      <c r="BO887" s="242"/>
      <c r="BP887" s="241"/>
      <c r="BQ887" s="241"/>
      <c r="BR887" s="241"/>
      <c r="BS887" s="246"/>
      <c r="BT887" s="246"/>
      <c r="BU887" s="246"/>
      <c r="BV887" s="246"/>
      <c r="BW887" s="246"/>
      <c r="BX887" s="523"/>
      <c r="BY887" s="246"/>
      <c r="BZ887" s="246"/>
      <c r="CA887" s="246"/>
      <c r="CB887" s="246"/>
      <c r="CC887" s="246"/>
      <c r="CD887" s="246"/>
      <c r="CE887" s="246"/>
      <c r="CF887" s="246"/>
      <c r="CG887" s="246"/>
      <c r="CH887" s="246"/>
      <c r="CI887" s="246"/>
      <c r="CJ887" s="246"/>
      <c r="CK887" s="246"/>
      <c r="CL887" s="246"/>
      <c r="CM887" s="248"/>
      <c r="CN887" s="523"/>
      <c r="CO887" s="562" t="str">
        <f t="shared" si="114"/>
        <v xml:space="preserve"> </v>
      </c>
      <c r="CP887" s="562" t="str">
        <f t="shared" si="118"/>
        <v xml:space="preserve"> </v>
      </c>
      <c r="CQ887" s="562" t="str">
        <f t="shared" si="119"/>
        <v xml:space="preserve"> </v>
      </c>
      <c r="CR887" s="562" t="str">
        <f t="shared" si="120"/>
        <v xml:space="preserve"> </v>
      </c>
      <c r="CS887" s="81"/>
      <c r="CT887" s="515"/>
    </row>
    <row r="888" spans="1:98" ht="12.75" x14ac:dyDescent="0.25">
      <c r="B888" s="147">
        <f>Demography!B887</f>
        <v>0</v>
      </c>
      <c r="C888" s="147">
        <f>Demography!C887</f>
        <v>0</v>
      </c>
      <c r="D888" s="148">
        <f>Demography!D887</f>
        <v>0</v>
      </c>
      <c r="E888" s="148">
        <f>Demography!E887</f>
        <v>0</v>
      </c>
      <c r="F888" s="148">
        <f>Demography!F887</f>
        <v>0</v>
      </c>
      <c r="G888" s="81"/>
      <c r="H888" s="256"/>
      <c r="I888" s="257"/>
      <c r="J888" s="257"/>
      <c r="K888" s="256"/>
      <c r="L888" s="240"/>
      <c r="M888" s="257"/>
      <c r="N888" s="256"/>
      <c r="O888" s="240"/>
      <c r="P888" s="261"/>
      <c r="Q888" s="261"/>
      <c r="R888" s="261"/>
      <c r="S888" s="261"/>
      <c r="T888" s="261"/>
      <c r="U888" s="522"/>
      <c r="V888" s="256"/>
      <c r="W888" s="238"/>
      <c r="X888" s="238"/>
      <c r="Y888" s="81"/>
      <c r="Z888" s="256"/>
      <c r="AA888" s="150"/>
      <c r="AB888" s="150"/>
      <c r="AC888" s="81"/>
      <c r="AD888" s="240"/>
      <c r="AE888" s="240"/>
      <c r="AF888" s="256"/>
      <c r="AG888" s="240"/>
      <c r="AH888" s="256"/>
      <c r="AI888" s="256"/>
      <c r="AJ888" s="256"/>
      <c r="AK888" s="245"/>
      <c r="AL888" s="245"/>
      <c r="AM888" s="245"/>
      <c r="AN888" s="245"/>
      <c r="AO888" s="245"/>
      <c r="AP888" s="523"/>
      <c r="AQ888" s="245"/>
      <c r="AR888" s="245"/>
      <c r="AS888" s="245"/>
      <c r="AT888" s="245"/>
      <c r="AU888" s="245"/>
      <c r="AV888" s="245"/>
      <c r="AW888" s="245"/>
      <c r="AX888" s="245"/>
      <c r="AY888" s="245"/>
      <c r="AZ888" s="245"/>
      <c r="BA888" s="245"/>
      <c r="BB888" s="245"/>
      <c r="BC888" s="245"/>
      <c r="BD888" s="245"/>
      <c r="BE888" s="247"/>
      <c r="BF888" s="523"/>
      <c r="BG888" s="561" t="str">
        <f t="shared" si="113"/>
        <v xml:space="preserve"> </v>
      </c>
      <c r="BH888" s="561" t="str">
        <f t="shared" si="115"/>
        <v xml:space="preserve"> </v>
      </c>
      <c r="BI888" s="561" t="str">
        <f t="shared" si="116"/>
        <v xml:space="preserve"> </v>
      </c>
      <c r="BJ888" s="561" t="str">
        <f t="shared" si="117"/>
        <v xml:space="preserve"> </v>
      </c>
      <c r="BK888" s="523"/>
      <c r="BL888" s="240"/>
      <c r="BM888" s="240"/>
      <c r="BN888" s="256"/>
      <c r="BO888" s="240"/>
      <c r="BP888" s="256"/>
      <c r="BQ888" s="256"/>
      <c r="BR888" s="256"/>
      <c r="BS888" s="245"/>
      <c r="BT888" s="245"/>
      <c r="BU888" s="245"/>
      <c r="BV888" s="245"/>
      <c r="BW888" s="245"/>
      <c r="BX888" s="523"/>
      <c r="BY888" s="245"/>
      <c r="BZ888" s="245"/>
      <c r="CA888" s="245"/>
      <c r="CB888" s="245"/>
      <c r="CC888" s="245"/>
      <c r="CD888" s="245"/>
      <c r="CE888" s="245"/>
      <c r="CF888" s="245"/>
      <c r="CG888" s="245"/>
      <c r="CH888" s="245"/>
      <c r="CI888" s="245"/>
      <c r="CJ888" s="245"/>
      <c r="CK888" s="245"/>
      <c r="CL888" s="245"/>
      <c r="CM888" s="247"/>
      <c r="CN888" s="523"/>
      <c r="CO888" s="561" t="str">
        <f t="shared" si="114"/>
        <v xml:space="preserve"> </v>
      </c>
      <c r="CP888" s="561" t="str">
        <f t="shared" si="118"/>
        <v xml:space="preserve"> </v>
      </c>
      <c r="CQ888" s="561" t="str">
        <f t="shared" si="119"/>
        <v xml:space="preserve"> </v>
      </c>
      <c r="CR888" s="561" t="str">
        <f t="shared" si="120"/>
        <v xml:space="preserve"> </v>
      </c>
      <c r="CS888" s="81"/>
      <c r="CT888" s="254"/>
    </row>
    <row r="889" spans="1:98" ht="12.75" x14ac:dyDescent="0.25">
      <c r="B889" s="361">
        <f>Demography!B888</f>
        <v>0</v>
      </c>
      <c r="C889" s="361">
        <f>Demography!C888</f>
        <v>0</v>
      </c>
      <c r="D889" s="362">
        <f>Demography!D888</f>
        <v>0</v>
      </c>
      <c r="E889" s="362">
        <f>Demography!E888</f>
        <v>0</v>
      </c>
      <c r="F889" s="362">
        <f>Demography!F888</f>
        <v>0</v>
      </c>
      <c r="G889" s="81"/>
      <c r="H889" s="241"/>
      <c r="I889" s="478"/>
      <c r="J889" s="478"/>
      <c r="K889" s="241"/>
      <c r="L889" s="242"/>
      <c r="M889" s="478"/>
      <c r="N889" s="241"/>
      <c r="O889" s="242"/>
      <c r="P889" s="243"/>
      <c r="Q889" s="243"/>
      <c r="R889" s="243"/>
      <c r="S889" s="243"/>
      <c r="T889" s="243"/>
      <c r="U889" s="524"/>
      <c r="V889" s="241"/>
      <c r="W889" s="415"/>
      <c r="X889" s="415"/>
      <c r="Y889" s="81"/>
      <c r="Z889" s="241"/>
      <c r="AA889" s="416"/>
      <c r="AB889" s="416"/>
      <c r="AC889" s="81"/>
      <c r="AD889" s="242"/>
      <c r="AE889" s="242"/>
      <c r="AF889" s="241"/>
      <c r="AG889" s="242"/>
      <c r="AH889" s="241"/>
      <c r="AI889" s="241"/>
      <c r="AJ889" s="241"/>
      <c r="AK889" s="246"/>
      <c r="AL889" s="246"/>
      <c r="AM889" s="246"/>
      <c r="AN889" s="246"/>
      <c r="AO889" s="246"/>
      <c r="AP889" s="523"/>
      <c r="AQ889" s="246"/>
      <c r="AR889" s="246"/>
      <c r="AS889" s="246"/>
      <c r="AT889" s="246"/>
      <c r="AU889" s="246"/>
      <c r="AV889" s="246"/>
      <c r="AW889" s="246"/>
      <c r="AX889" s="246"/>
      <c r="AY889" s="246"/>
      <c r="AZ889" s="246"/>
      <c r="BA889" s="246"/>
      <c r="BB889" s="246"/>
      <c r="BC889" s="246"/>
      <c r="BD889" s="246"/>
      <c r="BE889" s="248"/>
      <c r="BF889" s="523"/>
      <c r="BG889" s="562" t="str">
        <f t="shared" si="113"/>
        <v xml:space="preserve"> </v>
      </c>
      <c r="BH889" s="562" t="str">
        <f t="shared" si="115"/>
        <v xml:space="preserve"> </v>
      </c>
      <c r="BI889" s="562" t="str">
        <f t="shared" si="116"/>
        <v xml:space="preserve"> </v>
      </c>
      <c r="BJ889" s="562" t="str">
        <f t="shared" si="117"/>
        <v xml:space="preserve"> </v>
      </c>
      <c r="BK889" s="523"/>
      <c r="BL889" s="242"/>
      <c r="BM889" s="242"/>
      <c r="BN889" s="241"/>
      <c r="BO889" s="242"/>
      <c r="BP889" s="241"/>
      <c r="BQ889" s="241"/>
      <c r="BR889" s="241"/>
      <c r="BS889" s="246"/>
      <c r="BT889" s="246"/>
      <c r="BU889" s="246"/>
      <c r="BV889" s="246"/>
      <c r="BW889" s="246"/>
      <c r="BX889" s="523"/>
      <c r="BY889" s="246"/>
      <c r="BZ889" s="246"/>
      <c r="CA889" s="246"/>
      <c r="CB889" s="246"/>
      <c r="CC889" s="246"/>
      <c r="CD889" s="246"/>
      <c r="CE889" s="246"/>
      <c r="CF889" s="246"/>
      <c r="CG889" s="246"/>
      <c r="CH889" s="246"/>
      <c r="CI889" s="246"/>
      <c r="CJ889" s="246"/>
      <c r="CK889" s="246"/>
      <c r="CL889" s="246"/>
      <c r="CM889" s="248"/>
      <c r="CN889" s="523"/>
      <c r="CO889" s="562" t="str">
        <f t="shared" si="114"/>
        <v xml:space="preserve"> </v>
      </c>
      <c r="CP889" s="562" t="str">
        <f t="shared" si="118"/>
        <v xml:space="preserve"> </v>
      </c>
      <c r="CQ889" s="562" t="str">
        <f t="shared" si="119"/>
        <v xml:space="preserve"> </v>
      </c>
      <c r="CR889" s="562" t="str">
        <f t="shared" si="120"/>
        <v xml:space="preserve"> </v>
      </c>
      <c r="CS889" s="81"/>
      <c r="CT889" s="515"/>
    </row>
    <row r="890" spans="1:98" s="86" customFormat="1" ht="12.75" x14ac:dyDescent="0.25">
      <c r="A890" s="365"/>
      <c r="B890" s="147">
        <f>Demography!B889</f>
        <v>0</v>
      </c>
      <c r="C890" s="147">
        <f>Demography!C889</f>
        <v>0</v>
      </c>
      <c r="D890" s="148">
        <f>Demography!D889</f>
        <v>0</v>
      </c>
      <c r="E890" s="148">
        <f>Demography!E889</f>
        <v>0</v>
      </c>
      <c r="F890" s="148">
        <f>Demography!F889</f>
        <v>0</v>
      </c>
      <c r="G890" s="81"/>
      <c r="H890" s="256"/>
      <c r="I890" s="257"/>
      <c r="J890" s="257"/>
      <c r="K890" s="256"/>
      <c r="L890" s="240"/>
      <c r="M890" s="257"/>
      <c r="N890" s="256"/>
      <c r="O890" s="240"/>
      <c r="P890" s="261"/>
      <c r="Q890" s="261"/>
      <c r="R890" s="261"/>
      <c r="S890" s="261"/>
      <c r="T890" s="261"/>
      <c r="U890" s="522"/>
      <c r="V890" s="256"/>
      <c r="W890" s="238"/>
      <c r="X890" s="238"/>
      <c r="Y890" s="81"/>
      <c r="Z890" s="256"/>
      <c r="AA890" s="150"/>
      <c r="AB890" s="150"/>
      <c r="AC890" s="81"/>
      <c r="AD890" s="240"/>
      <c r="AE890" s="240"/>
      <c r="AF890" s="256"/>
      <c r="AG890" s="240"/>
      <c r="AH890" s="256"/>
      <c r="AI890" s="256"/>
      <c r="AJ890" s="256"/>
      <c r="AK890" s="245"/>
      <c r="AL890" s="245"/>
      <c r="AM890" s="245"/>
      <c r="AN890" s="245"/>
      <c r="AO890" s="245"/>
      <c r="AP890" s="523"/>
      <c r="AQ890" s="245"/>
      <c r="AR890" s="245"/>
      <c r="AS890" s="245"/>
      <c r="AT890" s="245"/>
      <c r="AU890" s="245"/>
      <c r="AV890" s="245"/>
      <c r="AW890" s="245"/>
      <c r="AX890" s="245"/>
      <c r="AY890" s="245"/>
      <c r="AZ890" s="245"/>
      <c r="BA890" s="245"/>
      <c r="BB890" s="245"/>
      <c r="BC890" s="245"/>
      <c r="BD890" s="245"/>
      <c r="BE890" s="247"/>
      <c r="BF890" s="523"/>
      <c r="BG890" s="561" t="str">
        <f t="shared" si="113"/>
        <v xml:space="preserve"> </v>
      </c>
      <c r="BH890" s="561" t="str">
        <f t="shared" si="115"/>
        <v xml:space="preserve"> </v>
      </c>
      <c r="BI890" s="561" t="str">
        <f t="shared" si="116"/>
        <v xml:space="preserve"> </v>
      </c>
      <c r="BJ890" s="561" t="str">
        <f t="shared" si="117"/>
        <v xml:space="preserve"> </v>
      </c>
      <c r="BK890" s="523"/>
      <c r="BL890" s="240"/>
      <c r="BM890" s="240"/>
      <c r="BN890" s="256"/>
      <c r="BO890" s="240"/>
      <c r="BP890" s="256"/>
      <c r="BQ890" s="256"/>
      <c r="BR890" s="256"/>
      <c r="BS890" s="245"/>
      <c r="BT890" s="245"/>
      <c r="BU890" s="245"/>
      <c r="BV890" s="245"/>
      <c r="BW890" s="245"/>
      <c r="BX890" s="523"/>
      <c r="BY890" s="245"/>
      <c r="BZ890" s="245"/>
      <c r="CA890" s="245"/>
      <c r="CB890" s="245"/>
      <c r="CC890" s="245"/>
      <c r="CD890" s="245"/>
      <c r="CE890" s="245"/>
      <c r="CF890" s="245"/>
      <c r="CG890" s="245"/>
      <c r="CH890" s="245"/>
      <c r="CI890" s="245"/>
      <c r="CJ890" s="245"/>
      <c r="CK890" s="245"/>
      <c r="CL890" s="245"/>
      <c r="CM890" s="247"/>
      <c r="CN890" s="523"/>
      <c r="CO890" s="561" t="str">
        <f t="shared" si="114"/>
        <v xml:space="preserve"> </v>
      </c>
      <c r="CP890" s="561" t="str">
        <f t="shared" si="118"/>
        <v xml:space="preserve"> </v>
      </c>
      <c r="CQ890" s="561" t="str">
        <f t="shared" si="119"/>
        <v xml:space="preserve"> </v>
      </c>
      <c r="CR890" s="561" t="str">
        <f t="shared" si="120"/>
        <v xml:space="preserve"> </v>
      </c>
      <c r="CS890" s="81"/>
      <c r="CT890" s="254"/>
    </row>
    <row r="891" spans="1:98" s="86" customFormat="1" ht="12.75" x14ac:dyDescent="0.25">
      <c r="A891" s="365"/>
      <c r="B891" s="361">
        <f>Demography!B890</f>
        <v>0</v>
      </c>
      <c r="C891" s="361">
        <f>Demography!C890</f>
        <v>0</v>
      </c>
      <c r="D891" s="362">
        <f>Demography!D890</f>
        <v>0</v>
      </c>
      <c r="E891" s="362">
        <f>Demography!E890</f>
        <v>0</v>
      </c>
      <c r="F891" s="362">
        <f>Demography!F890</f>
        <v>0</v>
      </c>
      <c r="G891" s="81"/>
      <c r="H891" s="241"/>
      <c r="I891" s="478"/>
      <c r="J891" s="478"/>
      <c r="K891" s="241"/>
      <c r="L891" s="242"/>
      <c r="M891" s="478"/>
      <c r="N891" s="241"/>
      <c r="O891" s="242"/>
      <c r="P891" s="243"/>
      <c r="Q891" s="243"/>
      <c r="R891" s="243"/>
      <c r="S891" s="243"/>
      <c r="T891" s="243"/>
      <c r="U891" s="524"/>
      <c r="V891" s="241"/>
      <c r="W891" s="415"/>
      <c r="X891" s="415"/>
      <c r="Y891" s="81"/>
      <c r="Z891" s="241"/>
      <c r="AA891" s="416"/>
      <c r="AB891" s="416"/>
      <c r="AC891" s="81"/>
      <c r="AD891" s="242"/>
      <c r="AE891" s="242"/>
      <c r="AF891" s="241"/>
      <c r="AG891" s="242"/>
      <c r="AH891" s="241"/>
      <c r="AI891" s="241"/>
      <c r="AJ891" s="241"/>
      <c r="AK891" s="246"/>
      <c r="AL891" s="246"/>
      <c r="AM891" s="246"/>
      <c r="AN891" s="246"/>
      <c r="AO891" s="246"/>
      <c r="AP891" s="523"/>
      <c r="AQ891" s="246"/>
      <c r="AR891" s="246"/>
      <c r="AS891" s="246"/>
      <c r="AT891" s="246"/>
      <c r="AU891" s="246"/>
      <c r="AV891" s="246"/>
      <c r="AW891" s="246"/>
      <c r="AX891" s="246"/>
      <c r="AY891" s="246"/>
      <c r="AZ891" s="246"/>
      <c r="BA891" s="246"/>
      <c r="BB891" s="246"/>
      <c r="BC891" s="246"/>
      <c r="BD891" s="246"/>
      <c r="BE891" s="248"/>
      <c r="BF891" s="523"/>
      <c r="BG891" s="562" t="str">
        <f t="shared" si="113"/>
        <v xml:space="preserve"> </v>
      </c>
      <c r="BH891" s="562" t="str">
        <f t="shared" si="115"/>
        <v xml:space="preserve"> </v>
      </c>
      <c r="BI891" s="562" t="str">
        <f t="shared" si="116"/>
        <v xml:space="preserve"> </v>
      </c>
      <c r="BJ891" s="562" t="str">
        <f t="shared" si="117"/>
        <v xml:space="preserve"> </v>
      </c>
      <c r="BK891" s="523"/>
      <c r="BL891" s="242"/>
      <c r="BM891" s="242"/>
      <c r="BN891" s="241"/>
      <c r="BO891" s="242"/>
      <c r="BP891" s="241"/>
      <c r="BQ891" s="241"/>
      <c r="BR891" s="241"/>
      <c r="BS891" s="246"/>
      <c r="BT891" s="246"/>
      <c r="BU891" s="246"/>
      <c r="BV891" s="246"/>
      <c r="BW891" s="246"/>
      <c r="BX891" s="523"/>
      <c r="BY891" s="246"/>
      <c r="BZ891" s="246"/>
      <c r="CA891" s="246"/>
      <c r="CB891" s="246"/>
      <c r="CC891" s="246"/>
      <c r="CD891" s="246"/>
      <c r="CE891" s="246"/>
      <c r="CF891" s="246"/>
      <c r="CG891" s="246"/>
      <c r="CH891" s="246"/>
      <c r="CI891" s="246"/>
      <c r="CJ891" s="246"/>
      <c r="CK891" s="246"/>
      <c r="CL891" s="246"/>
      <c r="CM891" s="248"/>
      <c r="CN891" s="523"/>
      <c r="CO891" s="562" t="str">
        <f t="shared" si="114"/>
        <v xml:space="preserve"> </v>
      </c>
      <c r="CP891" s="562" t="str">
        <f t="shared" si="118"/>
        <v xml:space="preserve"> </v>
      </c>
      <c r="CQ891" s="562" t="str">
        <f t="shared" si="119"/>
        <v xml:space="preserve"> </v>
      </c>
      <c r="CR891" s="562" t="str">
        <f t="shared" si="120"/>
        <v xml:space="preserve"> </v>
      </c>
      <c r="CS891" s="81"/>
      <c r="CT891" s="515"/>
    </row>
    <row r="892" spans="1:98" s="86" customFormat="1" ht="12.75" x14ac:dyDescent="0.25">
      <c r="A892" s="365"/>
      <c r="B892" s="147">
        <f>Demography!B891</f>
        <v>0</v>
      </c>
      <c r="C892" s="147">
        <f>Demography!C891</f>
        <v>0</v>
      </c>
      <c r="D892" s="148">
        <f>Demography!D891</f>
        <v>0</v>
      </c>
      <c r="E892" s="148">
        <f>Demography!E891</f>
        <v>0</v>
      </c>
      <c r="F892" s="148">
        <f>Demography!F891</f>
        <v>0</v>
      </c>
      <c r="G892" s="81"/>
      <c r="H892" s="256"/>
      <c r="I892" s="257"/>
      <c r="J892" s="257"/>
      <c r="K892" s="256"/>
      <c r="L892" s="240"/>
      <c r="M892" s="257"/>
      <c r="N892" s="256"/>
      <c r="O892" s="240"/>
      <c r="P892" s="261"/>
      <c r="Q892" s="261"/>
      <c r="R892" s="261"/>
      <c r="S892" s="261"/>
      <c r="T892" s="261"/>
      <c r="U892" s="522"/>
      <c r="V892" s="256"/>
      <c r="W892" s="238"/>
      <c r="X892" s="238"/>
      <c r="Y892" s="81"/>
      <c r="Z892" s="256"/>
      <c r="AA892" s="150"/>
      <c r="AB892" s="150"/>
      <c r="AC892" s="81"/>
      <c r="AD892" s="240"/>
      <c r="AE892" s="240"/>
      <c r="AF892" s="256"/>
      <c r="AG892" s="240"/>
      <c r="AH892" s="256"/>
      <c r="AI892" s="256"/>
      <c r="AJ892" s="256"/>
      <c r="AK892" s="245"/>
      <c r="AL892" s="245"/>
      <c r="AM892" s="245"/>
      <c r="AN892" s="245"/>
      <c r="AO892" s="245"/>
      <c r="AP892" s="523"/>
      <c r="AQ892" s="245"/>
      <c r="AR892" s="245"/>
      <c r="AS892" s="245"/>
      <c r="AT892" s="245"/>
      <c r="AU892" s="245"/>
      <c r="AV892" s="245"/>
      <c r="AW892" s="245"/>
      <c r="AX892" s="245"/>
      <c r="AY892" s="245"/>
      <c r="AZ892" s="245"/>
      <c r="BA892" s="245"/>
      <c r="BB892" s="245"/>
      <c r="BC892" s="245"/>
      <c r="BD892" s="245"/>
      <c r="BE892" s="247"/>
      <c r="BF892" s="523"/>
      <c r="BG892" s="561" t="str">
        <f t="shared" si="113"/>
        <v xml:space="preserve"> </v>
      </c>
      <c r="BH892" s="561" t="str">
        <f t="shared" si="115"/>
        <v xml:space="preserve"> </v>
      </c>
      <c r="BI892" s="561" t="str">
        <f t="shared" si="116"/>
        <v xml:space="preserve"> </v>
      </c>
      <c r="BJ892" s="561" t="str">
        <f t="shared" si="117"/>
        <v xml:space="preserve"> </v>
      </c>
      <c r="BK892" s="523"/>
      <c r="BL892" s="240"/>
      <c r="BM892" s="240"/>
      <c r="BN892" s="256"/>
      <c r="BO892" s="240"/>
      <c r="BP892" s="256"/>
      <c r="BQ892" s="256"/>
      <c r="BR892" s="256"/>
      <c r="BS892" s="245"/>
      <c r="BT892" s="245"/>
      <c r="BU892" s="245"/>
      <c r="BV892" s="245"/>
      <c r="BW892" s="245"/>
      <c r="BX892" s="523"/>
      <c r="BY892" s="245"/>
      <c r="BZ892" s="245"/>
      <c r="CA892" s="245"/>
      <c r="CB892" s="245"/>
      <c r="CC892" s="245"/>
      <c r="CD892" s="245"/>
      <c r="CE892" s="245"/>
      <c r="CF892" s="245"/>
      <c r="CG892" s="245"/>
      <c r="CH892" s="245"/>
      <c r="CI892" s="245"/>
      <c r="CJ892" s="245"/>
      <c r="CK892" s="245"/>
      <c r="CL892" s="245"/>
      <c r="CM892" s="247"/>
      <c r="CN892" s="523"/>
      <c r="CO892" s="561" t="str">
        <f t="shared" si="114"/>
        <v xml:space="preserve"> </v>
      </c>
      <c r="CP892" s="561" t="str">
        <f t="shared" si="118"/>
        <v xml:space="preserve"> </v>
      </c>
      <c r="CQ892" s="561" t="str">
        <f t="shared" si="119"/>
        <v xml:space="preserve"> </v>
      </c>
      <c r="CR892" s="561" t="str">
        <f t="shared" si="120"/>
        <v xml:space="preserve"> </v>
      </c>
      <c r="CS892" s="81"/>
      <c r="CT892" s="254"/>
    </row>
    <row r="893" spans="1:98" s="86" customFormat="1" ht="12.75" x14ac:dyDescent="0.25">
      <c r="A893" s="365"/>
      <c r="B893" s="361">
        <f>Demography!B892</f>
        <v>0</v>
      </c>
      <c r="C893" s="361">
        <f>Demography!C892</f>
        <v>0</v>
      </c>
      <c r="D893" s="362">
        <f>Demography!D892</f>
        <v>0</v>
      </c>
      <c r="E893" s="362">
        <f>Demography!E892</f>
        <v>0</v>
      </c>
      <c r="F893" s="362">
        <f>Demography!F892</f>
        <v>0</v>
      </c>
      <c r="G893" s="81"/>
      <c r="H893" s="241"/>
      <c r="I893" s="478"/>
      <c r="J893" s="478"/>
      <c r="K893" s="241"/>
      <c r="L893" s="242"/>
      <c r="M893" s="478"/>
      <c r="N893" s="241"/>
      <c r="O893" s="242"/>
      <c r="P893" s="243"/>
      <c r="Q893" s="243"/>
      <c r="R893" s="243"/>
      <c r="S893" s="243"/>
      <c r="T893" s="243"/>
      <c r="U893" s="524"/>
      <c r="V893" s="241"/>
      <c r="W893" s="415"/>
      <c r="X893" s="415"/>
      <c r="Y893" s="81"/>
      <c r="Z893" s="241"/>
      <c r="AA893" s="416"/>
      <c r="AB893" s="416"/>
      <c r="AC893" s="81"/>
      <c r="AD893" s="242"/>
      <c r="AE893" s="242"/>
      <c r="AF893" s="241"/>
      <c r="AG893" s="242"/>
      <c r="AH893" s="241"/>
      <c r="AI893" s="241"/>
      <c r="AJ893" s="241"/>
      <c r="AK893" s="246"/>
      <c r="AL893" s="246"/>
      <c r="AM893" s="246"/>
      <c r="AN893" s="246"/>
      <c r="AO893" s="246"/>
      <c r="AP893" s="523"/>
      <c r="AQ893" s="246"/>
      <c r="AR893" s="246"/>
      <c r="AS893" s="246"/>
      <c r="AT893" s="246"/>
      <c r="AU893" s="246"/>
      <c r="AV893" s="246"/>
      <c r="AW893" s="246"/>
      <c r="AX893" s="246"/>
      <c r="AY893" s="246"/>
      <c r="AZ893" s="246"/>
      <c r="BA893" s="246"/>
      <c r="BB893" s="246"/>
      <c r="BC893" s="246"/>
      <c r="BD893" s="246"/>
      <c r="BE893" s="248"/>
      <c r="BF893" s="523"/>
      <c r="BG893" s="562" t="str">
        <f t="shared" si="113"/>
        <v xml:space="preserve"> </v>
      </c>
      <c r="BH893" s="562" t="str">
        <f t="shared" si="115"/>
        <v xml:space="preserve"> </v>
      </c>
      <c r="BI893" s="562" t="str">
        <f t="shared" si="116"/>
        <v xml:space="preserve"> </v>
      </c>
      <c r="BJ893" s="562" t="str">
        <f t="shared" si="117"/>
        <v xml:space="preserve"> </v>
      </c>
      <c r="BK893" s="523"/>
      <c r="BL893" s="242"/>
      <c r="BM893" s="242"/>
      <c r="BN893" s="241"/>
      <c r="BO893" s="242"/>
      <c r="BP893" s="241"/>
      <c r="BQ893" s="241"/>
      <c r="BR893" s="241"/>
      <c r="BS893" s="246"/>
      <c r="BT893" s="246"/>
      <c r="BU893" s="246"/>
      <c r="BV893" s="246"/>
      <c r="BW893" s="246"/>
      <c r="BX893" s="523"/>
      <c r="BY893" s="246"/>
      <c r="BZ893" s="246"/>
      <c r="CA893" s="246"/>
      <c r="CB893" s="246"/>
      <c r="CC893" s="246"/>
      <c r="CD893" s="246"/>
      <c r="CE893" s="246"/>
      <c r="CF893" s="246"/>
      <c r="CG893" s="246"/>
      <c r="CH893" s="246"/>
      <c r="CI893" s="246"/>
      <c r="CJ893" s="246"/>
      <c r="CK893" s="246"/>
      <c r="CL893" s="246"/>
      <c r="CM893" s="248"/>
      <c r="CN893" s="523"/>
      <c r="CO893" s="562" t="str">
        <f t="shared" si="114"/>
        <v xml:space="preserve"> </v>
      </c>
      <c r="CP893" s="562" t="str">
        <f t="shared" si="118"/>
        <v xml:space="preserve"> </v>
      </c>
      <c r="CQ893" s="562" t="str">
        <f t="shared" si="119"/>
        <v xml:space="preserve"> </v>
      </c>
      <c r="CR893" s="562" t="str">
        <f t="shared" si="120"/>
        <v xml:space="preserve"> </v>
      </c>
      <c r="CS893" s="81"/>
      <c r="CT893" s="515"/>
    </row>
    <row r="894" spans="1:98" s="86" customFormat="1" ht="12.75" x14ac:dyDescent="0.25">
      <c r="A894" s="365"/>
      <c r="B894" s="147">
        <f>Demography!B893</f>
        <v>0</v>
      </c>
      <c r="C894" s="147">
        <f>Demography!C893</f>
        <v>0</v>
      </c>
      <c r="D894" s="148">
        <f>Demography!D893</f>
        <v>0</v>
      </c>
      <c r="E894" s="148">
        <f>Demography!E893</f>
        <v>0</v>
      </c>
      <c r="F894" s="148">
        <f>Demography!F893</f>
        <v>0</v>
      </c>
      <c r="G894" s="81"/>
      <c r="H894" s="256"/>
      <c r="I894" s="257"/>
      <c r="J894" s="257"/>
      <c r="K894" s="256"/>
      <c r="L894" s="240"/>
      <c r="M894" s="257"/>
      <c r="N894" s="256"/>
      <c r="O894" s="240"/>
      <c r="P894" s="261"/>
      <c r="Q894" s="261"/>
      <c r="R894" s="261"/>
      <c r="S894" s="261"/>
      <c r="T894" s="261"/>
      <c r="U894" s="522"/>
      <c r="V894" s="256"/>
      <c r="W894" s="238"/>
      <c r="X894" s="238"/>
      <c r="Y894" s="81"/>
      <c r="Z894" s="256"/>
      <c r="AA894" s="150"/>
      <c r="AB894" s="150"/>
      <c r="AC894" s="81"/>
      <c r="AD894" s="240"/>
      <c r="AE894" s="240"/>
      <c r="AF894" s="256"/>
      <c r="AG894" s="240"/>
      <c r="AH894" s="256"/>
      <c r="AI894" s="256"/>
      <c r="AJ894" s="256"/>
      <c r="AK894" s="245"/>
      <c r="AL894" s="245"/>
      <c r="AM894" s="245"/>
      <c r="AN894" s="245"/>
      <c r="AO894" s="245"/>
      <c r="AP894" s="523"/>
      <c r="AQ894" s="245"/>
      <c r="AR894" s="245"/>
      <c r="AS894" s="245"/>
      <c r="AT894" s="245"/>
      <c r="AU894" s="245"/>
      <c r="AV894" s="245"/>
      <c r="AW894" s="245"/>
      <c r="AX894" s="245"/>
      <c r="AY894" s="245"/>
      <c r="AZ894" s="245"/>
      <c r="BA894" s="245"/>
      <c r="BB894" s="245"/>
      <c r="BC894" s="245"/>
      <c r="BD894" s="245"/>
      <c r="BE894" s="247"/>
      <c r="BF894" s="523"/>
      <c r="BG894" s="561" t="str">
        <f t="shared" si="113"/>
        <v xml:space="preserve"> </v>
      </c>
      <c r="BH894" s="561" t="str">
        <f t="shared" si="115"/>
        <v xml:space="preserve"> </v>
      </c>
      <c r="BI894" s="561" t="str">
        <f t="shared" si="116"/>
        <v xml:space="preserve"> </v>
      </c>
      <c r="BJ894" s="561" t="str">
        <f t="shared" si="117"/>
        <v xml:space="preserve"> </v>
      </c>
      <c r="BK894" s="523"/>
      <c r="BL894" s="240"/>
      <c r="BM894" s="240"/>
      <c r="BN894" s="256"/>
      <c r="BO894" s="240"/>
      <c r="BP894" s="256"/>
      <c r="BQ894" s="256"/>
      <c r="BR894" s="256"/>
      <c r="BS894" s="245"/>
      <c r="BT894" s="245"/>
      <c r="BU894" s="245"/>
      <c r="BV894" s="245"/>
      <c r="BW894" s="245"/>
      <c r="BX894" s="523"/>
      <c r="BY894" s="245"/>
      <c r="BZ894" s="245"/>
      <c r="CA894" s="245"/>
      <c r="CB894" s="245"/>
      <c r="CC894" s="245"/>
      <c r="CD894" s="245"/>
      <c r="CE894" s="245"/>
      <c r="CF894" s="245"/>
      <c r="CG894" s="245"/>
      <c r="CH894" s="245"/>
      <c r="CI894" s="245"/>
      <c r="CJ894" s="245"/>
      <c r="CK894" s="245"/>
      <c r="CL894" s="245"/>
      <c r="CM894" s="247"/>
      <c r="CN894" s="523"/>
      <c r="CO894" s="561" t="str">
        <f t="shared" si="114"/>
        <v xml:space="preserve"> </v>
      </c>
      <c r="CP894" s="561" t="str">
        <f t="shared" si="118"/>
        <v xml:space="preserve"> </v>
      </c>
      <c r="CQ894" s="561" t="str">
        <f t="shared" si="119"/>
        <v xml:space="preserve"> </v>
      </c>
      <c r="CR894" s="561" t="str">
        <f t="shared" si="120"/>
        <v xml:space="preserve"> </v>
      </c>
      <c r="CS894" s="81"/>
      <c r="CT894" s="254"/>
    </row>
    <row r="895" spans="1:98" s="86" customFormat="1" ht="12.75" x14ac:dyDescent="0.25">
      <c r="A895" s="365"/>
      <c r="B895" s="361">
        <f>Demography!B894</f>
        <v>0</v>
      </c>
      <c r="C895" s="361">
        <f>Demography!C894</f>
        <v>0</v>
      </c>
      <c r="D895" s="362">
        <f>Demography!D894</f>
        <v>0</v>
      </c>
      <c r="E895" s="362">
        <f>Demography!E894</f>
        <v>0</v>
      </c>
      <c r="F895" s="362">
        <f>Demography!F894</f>
        <v>0</v>
      </c>
      <c r="G895" s="81"/>
      <c r="H895" s="241"/>
      <c r="I895" s="478"/>
      <c r="J895" s="478"/>
      <c r="K895" s="241"/>
      <c r="L895" s="242"/>
      <c r="M895" s="478"/>
      <c r="N895" s="241"/>
      <c r="O895" s="242"/>
      <c r="P895" s="243"/>
      <c r="Q895" s="243"/>
      <c r="R895" s="243"/>
      <c r="S895" s="243"/>
      <c r="T895" s="243"/>
      <c r="U895" s="524"/>
      <c r="V895" s="241"/>
      <c r="W895" s="415"/>
      <c r="X895" s="415"/>
      <c r="Y895" s="81"/>
      <c r="Z895" s="241"/>
      <c r="AA895" s="416"/>
      <c r="AB895" s="416"/>
      <c r="AC895" s="81"/>
      <c r="AD895" s="242"/>
      <c r="AE895" s="242"/>
      <c r="AF895" s="241"/>
      <c r="AG895" s="242"/>
      <c r="AH895" s="241"/>
      <c r="AI895" s="241"/>
      <c r="AJ895" s="241"/>
      <c r="AK895" s="246"/>
      <c r="AL895" s="246"/>
      <c r="AM895" s="246"/>
      <c r="AN895" s="246"/>
      <c r="AO895" s="246"/>
      <c r="AP895" s="523"/>
      <c r="AQ895" s="246"/>
      <c r="AR895" s="246"/>
      <c r="AS895" s="246"/>
      <c r="AT895" s="246"/>
      <c r="AU895" s="246"/>
      <c r="AV895" s="246"/>
      <c r="AW895" s="246"/>
      <c r="AX895" s="246"/>
      <c r="AY895" s="246"/>
      <c r="AZ895" s="246"/>
      <c r="BA895" s="246"/>
      <c r="BB895" s="246"/>
      <c r="BC895" s="246"/>
      <c r="BD895" s="246"/>
      <c r="BE895" s="248"/>
      <c r="BF895" s="523"/>
      <c r="BG895" s="562" t="str">
        <f t="shared" si="113"/>
        <v xml:space="preserve"> </v>
      </c>
      <c r="BH895" s="562" t="str">
        <f t="shared" si="115"/>
        <v xml:space="preserve"> </v>
      </c>
      <c r="BI895" s="562" t="str">
        <f t="shared" si="116"/>
        <v xml:space="preserve"> </v>
      </c>
      <c r="BJ895" s="562" t="str">
        <f t="shared" si="117"/>
        <v xml:space="preserve"> </v>
      </c>
      <c r="BK895" s="523"/>
      <c r="BL895" s="242"/>
      <c r="BM895" s="242"/>
      <c r="BN895" s="241"/>
      <c r="BO895" s="242"/>
      <c r="BP895" s="241"/>
      <c r="BQ895" s="241"/>
      <c r="BR895" s="241"/>
      <c r="BS895" s="246"/>
      <c r="BT895" s="246"/>
      <c r="BU895" s="246"/>
      <c r="BV895" s="246"/>
      <c r="BW895" s="246"/>
      <c r="BX895" s="523"/>
      <c r="BY895" s="246"/>
      <c r="BZ895" s="246"/>
      <c r="CA895" s="246"/>
      <c r="CB895" s="246"/>
      <c r="CC895" s="246"/>
      <c r="CD895" s="246"/>
      <c r="CE895" s="246"/>
      <c r="CF895" s="246"/>
      <c r="CG895" s="246"/>
      <c r="CH895" s="246"/>
      <c r="CI895" s="246"/>
      <c r="CJ895" s="246"/>
      <c r="CK895" s="246"/>
      <c r="CL895" s="246"/>
      <c r="CM895" s="248"/>
      <c r="CN895" s="523"/>
      <c r="CO895" s="562" t="str">
        <f t="shared" si="114"/>
        <v xml:space="preserve"> </v>
      </c>
      <c r="CP895" s="562" t="str">
        <f t="shared" si="118"/>
        <v xml:space="preserve"> </v>
      </c>
      <c r="CQ895" s="562" t="str">
        <f t="shared" si="119"/>
        <v xml:space="preserve"> </v>
      </c>
      <c r="CR895" s="562" t="str">
        <f t="shared" si="120"/>
        <v xml:space="preserve"> </v>
      </c>
      <c r="CS895" s="81"/>
      <c r="CT895" s="515"/>
    </row>
    <row r="896" spans="1:98" s="86" customFormat="1" ht="12.75" x14ac:dyDescent="0.25">
      <c r="A896" s="365"/>
      <c r="B896" s="147">
        <f>Demography!B895</f>
        <v>0</v>
      </c>
      <c r="C896" s="147">
        <f>Demography!C895</f>
        <v>0</v>
      </c>
      <c r="D896" s="148">
        <f>Demography!D895</f>
        <v>0</v>
      </c>
      <c r="E896" s="148">
        <f>Demography!E895</f>
        <v>0</v>
      </c>
      <c r="F896" s="148">
        <f>Demography!F895</f>
        <v>0</v>
      </c>
      <c r="G896" s="81"/>
      <c r="H896" s="256"/>
      <c r="I896" s="257"/>
      <c r="J896" s="257"/>
      <c r="K896" s="256"/>
      <c r="L896" s="240"/>
      <c r="M896" s="257"/>
      <c r="N896" s="256"/>
      <c r="O896" s="240"/>
      <c r="P896" s="261"/>
      <c r="Q896" s="261"/>
      <c r="R896" s="261"/>
      <c r="S896" s="261"/>
      <c r="T896" s="261"/>
      <c r="U896" s="522"/>
      <c r="V896" s="256"/>
      <c r="W896" s="238"/>
      <c r="X896" s="238"/>
      <c r="Y896" s="81"/>
      <c r="Z896" s="256"/>
      <c r="AA896" s="150"/>
      <c r="AB896" s="150"/>
      <c r="AC896" s="81"/>
      <c r="AD896" s="240"/>
      <c r="AE896" s="240"/>
      <c r="AF896" s="256"/>
      <c r="AG896" s="240"/>
      <c r="AH896" s="256"/>
      <c r="AI896" s="256"/>
      <c r="AJ896" s="256"/>
      <c r="AK896" s="245"/>
      <c r="AL896" s="245"/>
      <c r="AM896" s="245"/>
      <c r="AN896" s="245"/>
      <c r="AO896" s="245"/>
      <c r="AP896" s="523"/>
      <c r="AQ896" s="245"/>
      <c r="AR896" s="245"/>
      <c r="AS896" s="245"/>
      <c r="AT896" s="245"/>
      <c r="AU896" s="245"/>
      <c r="AV896" s="245"/>
      <c r="AW896" s="245"/>
      <c r="AX896" s="245"/>
      <c r="AY896" s="245"/>
      <c r="AZ896" s="245"/>
      <c r="BA896" s="245"/>
      <c r="BB896" s="245"/>
      <c r="BC896" s="245"/>
      <c r="BD896" s="245"/>
      <c r="BE896" s="247"/>
      <c r="BF896" s="523"/>
      <c r="BG896" s="561" t="str">
        <f t="shared" si="113"/>
        <v xml:space="preserve"> </v>
      </c>
      <c r="BH896" s="561" t="str">
        <f t="shared" si="115"/>
        <v xml:space="preserve"> </v>
      </c>
      <c r="BI896" s="561" t="str">
        <f t="shared" si="116"/>
        <v xml:space="preserve"> </v>
      </c>
      <c r="BJ896" s="561" t="str">
        <f t="shared" si="117"/>
        <v xml:space="preserve"> </v>
      </c>
      <c r="BK896" s="523"/>
      <c r="BL896" s="240"/>
      <c r="BM896" s="240"/>
      <c r="BN896" s="256"/>
      <c r="BO896" s="240"/>
      <c r="BP896" s="256"/>
      <c r="BQ896" s="256"/>
      <c r="BR896" s="256"/>
      <c r="BS896" s="245"/>
      <c r="BT896" s="245"/>
      <c r="BU896" s="245"/>
      <c r="BV896" s="245"/>
      <c r="BW896" s="245"/>
      <c r="BX896" s="523"/>
      <c r="BY896" s="245"/>
      <c r="BZ896" s="245"/>
      <c r="CA896" s="245"/>
      <c r="CB896" s="245"/>
      <c r="CC896" s="245"/>
      <c r="CD896" s="245"/>
      <c r="CE896" s="245"/>
      <c r="CF896" s="245"/>
      <c r="CG896" s="245"/>
      <c r="CH896" s="245"/>
      <c r="CI896" s="245"/>
      <c r="CJ896" s="245"/>
      <c r="CK896" s="245"/>
      <c r="CL896" s="245"/>
      <c r="CM896" s="247"/>
      <c r="CN896" s="523"/>
      <c r="CO896" s="561" t="str">
        <f t="shared" si="114"/>
        <v xml:space="preserve"> </v>
      </c>
      <c r="CP896" s="561" t="str">
        <f t="shared" si="118"/>
        <v xml:space="preserve"> </v>
      </c>
      <c r="CQ896" s="561" t="str">
        <f t="shared" si="119"/>
        <v xml:space="preserve"> </v>
      </c>
      <c r="CR896" s="561" t="str">
        <f t="shared" si="120"/>
        <v xml:space="preserve"> </v>
      </c>
      <c r="CS896" s="81"/>
      <c r="CT896" s="254"/>
    </row>
    <row r="897" spans="1:98" s="86" customFormat="1" ht="12.75" x14ac:dyDescent="0.25">
      <c r="A897" s="365"/>
      <c r="B897" s="361">
        <f>Demography!B896</f>
        <v>0</v>
      </c>
      <c r="C897" s="361">
        <f>Demography!C896</f>
        <v>0</v>
      </c>
      <c r="D897" s="362">
        <f>Demography!D896</f>
        <v>0</v>
      </c>
      <c r="E897" s="362">
        <f>Demography!E896</f>
        <v>0</v>
      </c>
      <c r="F897" s="362">
        <f>Demography!F896</f>
        <v>0</v>
      </c>
      <c r="G897" s="81"/>
      <c r="H897" s="241"/>
      <c r="I897" s="478"/>
      <c r="J897" s="478"/>
      <c r="K897" s="241"/>
      <c r="L897" s="242"/>
      <c r="M897" s="478"/>
      <c r="N897" s="241"/>
      <c r="O897" s="242"/>
      <c r="P897" s="243"/>
      <c r="Q897" s="243"/>
      <c r="R897" s="243"/>
      <c r="S897" s="243"/>
      <c r="T897" s="243"/>
      <c r="U897" s="524"/>
      <c r="V897" s="241"/>
      <c r="W897" s="415"/>
      <c r="X897" s="415"/>
      <c r="Y897" s="81"/>
      <c r="Z897" s="241"/>
      <c r="AA897" s="416"/>
      <c r="AB897" s="416"/>
      <c r="AC897" s="81"/>
      <c r="AD897" s="242"/>
      <c r="AE897" s="242"/>
      <c r="AF897" s="241"/>
      <c r="AG897" s="242"/>
      <c r="AH897" s="241"/>
      <c r="AI897" s="241"/>
      <c r="AJ897" s="241"/>
      <c r="AK897" s="246"/>
      <c r="AL897" s="246"/>
      <c r="AM897" s="246"/>
      <c r="AN897" s="246"/>
      <c r="AO897" s="246"/>
      <c r="AP897" s="523"/>
      <c r="AQ897" s="246"/>
      <c r="AR897" s="246"/>
      <c r="AS897" s="246"/>
      <c r="AT897" s="246"/>
      <c r="AU897" s="246"/>
      <c r="AV897" s="246"/>
      <c r="AW897" s="246"/>
      <c r="AX897" s="246"/>
      <c r="AY897" s="246"/>
      <c r="AZ897" s="246"/>
      <c r="BA897" s="246"/>
      <c r="BB897" s="246"/>
      <c r="BC897" s="246"/>
      <c r="BD897" s="246"/>
      <c r="BE897" s="248"/>
      <c r="BF897" s="523"/>
      <c r="BG897" s="562" t="str">
        <f t="shared" si="113"/>
        <v xml:space="preserve"> </v>
      </c>
      <c r="BH897" s="562" t="str">
        <f t="shared" si="115"/>
        <v xml:space="preserve"> </v>
      </c>
      <c r="BI897" s="562" t="str">
        <f t="shared" si="116"/>
        <v xml:space="preserve"> </v>
      </c>
      <c r="BJ897" s="562" t="str">
        <f t="shared" si="117"/>
        <v xml:space="preserve"> </v>
      </c>
      <c r="BK897" s="523"/>
      <c r="BL897" s="242"/>
      <c r="BM897" s="242"/>
      <c r="BN897" s="241"/>
      <c r="BO897" s="242"/>
      <c r="BP897" s="241"/>
      <c r="BQ897" s="241"/>
      <c r="BR897" s="241"/>
      <c r="BS897" s="246"/>
      <c r="BT897" s="246"/>
      <c r="BU897" s="246"/>
      <c r="BV897" s="246"/>
      <c r="BW897" s="246"/>
      <c r="BX897" s="523"/>
      <c r="BY897" s="246"/>
      <c r="BZ897" s="246"/>
      <c r="CA897" s="246"/>
      <c r="CB897" s="246"/>
      <c r="CC897" s="246"/>
      <c r="CD897" s="246"/>
      <c r="CE897" s="246"/>
      <c r="CF897" s="246"/>
      <c r="CG897" s="246"/>
      <c r="CH897" s="246"/>
      <c r="CI897" s="246"/>
      <c r="CJ897" s="246"/>
      <c r="CK897" s="246"/>
      <c r="CL897" s="246"/>
      <c r="CM897" s="248"/>
      <c r="CN897" s="523"/>
      <c r="CO897" s="562" t="str">
        <f t="shared" si="114"/>
        <v xml:space="preserve"> </v>
      </c>
      <c r="CP897" s="562" t="str">
        <f t="shared" si="118"/>
        <v xml:space="preserve"> </v>
      </c>
      <c r="CQ897" s="562" t="str">
        <f t="shared" si="119"/>
        <v xml:space="preserve"> </v>
      </c>
      <c r="CR897" s="562" t="str">
        <f t="shared" si="120"/>
        <v xml:space="preserve"> </v>
      </c>
      <c r="CS897" s="81"/>
      <c r="CT897" s="515"/>
    </row>
    <row r="898" spans="1:98" s="86" customFormat="1" ht="12.75" x14ac:dyDescent="0.25">
      <c r="A898" s="365"/>
      <c r="B898" s="147">
        <f>Demography!B897</f>
        <v>0</v>
      </c>
      <c r="C898" s="147">
        <f>Demography!C897</f>
        <v>0</v>
      </c>
      <c r="D898" s="148">
        <f>Demography!D897</f>
        <v>0</v>
      </c>
      <c r="E898" s="148">
        <f>Demography!E897</f>
        <v>0</v>
      </c>
      <c r="F898" s="148">
        <f>Demography!F897</f>
        <v>0</v>
      </c>
      <c r="G898" s="81"/>
      <c r="H898" s="256"/>
      <c r="I898" s="257"/>
      <c r="J898" s="257"/>
      <c r="K898" s="256"/>
      <c r="L898" s="240"/>
      <c r="M898" s="257"/>
      <c r="N898" s="256"/>
      <c r="O898" s="240"/>
      <c r="P898" s="261"/>
      <c r="Q898" s="261"/>
      <c r="R898" s="261"/>
      <c r="S898" s="261"/>
      <c r="T898" s="261"/>
      <c r="U898" s="522"/>
      <c r="V898" s="256"/>
      <c r="W898" s="238"/>
      <c r="X898" s="238"/>
      <c r="Y898" s="81"/>
      <c r="Z898" s="256"/>
      <c r="AA898" s="150"/>
      <c r="AB898" s="150"/>
      <c r="AC898" s="81"/>
      <c r="AD898" s="240"/>
      <c r="AE898" s="240"/>
      <c r="AF898" s="256"/>
      <c r="AG898" s="240"/>
      <c r="AH898" s="256"/>
      <c r="AI898" s="256"/>
      <c r="AJ898" s="256"/>
      <c r="AK898" s="245"/>
      <c r="AL898" s="245"/>
      <c r="AM898" s="245"/>
      <c r="AN898" s="245"/>
      <c r="AO898" s="245"/>
      <c r="AP898" s="523"/>
      <c r="AQ898" s="245"/>
      <c r="AR898" s="245"/>
      <c r="AS898" s="245"/>
      <c r="AT898" s="245"/>
      <c r="AU898" s="245"/>
      <c r="AV898" s="245"/>
      <c r="AW898" s="245"/>
      <c r="AX898" s="245"/>
      <c r="AY898" s="245"/>
      <c r="AZ898" s="245"/>
      <c r="BA898" s="245"/>
      <c r="BB898" s="245"/>
      <c r="BC898" s="245"/>
      <c r="BD898" s="245"/>
      <c r="BE898" s="247"/>
      <c r="BF898" s="523"/>
      <c r="BG898" s="561" t="str">
        <f t="shared" si="113"/>
        <v xml:space="preserve"> </v>
      </c>
      <c r="BH898" s="561" t="str">
        <f t="shared" si="115"/>
        <v xml:space="preserve"> </v>
      </c>
      <c r="BI898" s="561" t="str">
        <f t="shared" si="116"/>
        <v xml:space="preserve"> </v>
      </c>
      <c r="BJ898" s="561" t="str">
        <f t="shared" si="117"/>
        <v xml:space="preserve"> </v>
      </c>
      <c r="BK898" s="523"/>
      <c r="BL898" s="240"/>
      <c r="BM898" s="240"/>
      <c r="BN898" s="256"/>
      <c r="BO898" s="240"/>
      <c r="BP898" s="256"/>
      <c r="BQ898" s="256"/>
      <c r="BR898" s="256"/>
      <c r="BS898" s="245"/>
      <c r="BT898" s="245"/>
      <c r="BU898" s="245"/>
      <c r="BV898" s="245"/>
      <c r="BW898" s="245"/>
      <c r="BX898" s="523"/>
      <c r="BY898" s="245"/>
      <c r="BZ898" s="245"/>
      <c r="CA898" s="245"/>
      <c r="CB898" s="245"/>
      <c r="CC898" s="245"/>
      <c r="CD898" s="245"/>
      <c r="CE898" s="245"/>
      <c r="CF898" s="245"/>
      <c r="CG898" s="245"/>
      <c r="CH898" s="245"/>
      <c r="CI898" s="245"/>
      <c r="CJ898" s="245"/>
      <c r="CK898" s="245"/>
      <c r="CL898" s="245"/>
      <c r="CM898" s="247"/>
      <c r="CN898" s="523"/>
      <c r="CO898" s="561" t="str">
        <f t="shared" si="114"/>
        <v xml:space="preserve"> </v>
      </c>
      <c r="CP898" s="561" t="str">
        <f t="shared" si="118"/>
        <v xml:space="preserve"> </v>
      </c>
      <c r="CQ898" s="561" t="str">
        <f t="shared" si="119"/>
        <v xml:space="preserve"> </v>
      </c>
      <c r="CR898" s="561" t="str">
        <f t="shared" si="120"/>
        <v xml:space="preserve"> </v>
      </c>
      <c r="CS898" s="81"/>
      <c r="CT898" s="254"/>
    </row>
    <row r="899" spans="1:98" s="86" customFormat="1" ht="12.75" x14ac:dyDescent="0.25">
      <c r="A899" s="365"/>
      <c r="B899" s="361">
        <f>Demography!B898</f>
        <v>0</v>
      </c>
      <c r="C899" s="361">
        <f>Demography!C898</f>
        <v>0</v>
      </c>
      <c r="D899" s="362">
        <f>Demography!D898</f>
        <v>0</v>
      </c>
      <c r="E899" s="362">
        <f>Demography!E898</f>
        <v>0</v>
      </c>
      <c r="F899" s="362">
        <f>Demography!F898</f>
        <v>0</v>
      </c>
      <c r="G899" s="81"/>
      <c r="H899" s="241"/>
      <c r="I899" s="478"/>
      <c r="J899" s="478"/>
      <c r="K899" s="241"/>
      <c r="L899" s="242"/>
      <c r="M899" s="478"/>
      <c r="N899" s="241"/>
      <c r="O899" s="242"/>
      <c r="P899" s="243"/>
      <c r="Q899" s="243"/>
      <c r="R899" s="243"/>
      <c r="S899" s="243"/>
      <c r="T899" s="243"/>
      <c r="U899" s="524"/>
      <c r="V899" s="241"/>
      <c r="W899" s="415"/>
      <c r="X899" s="415"/>
      <c r="Y899" s="81"/>
      <c r="Z899" s="241"/>
      <c r="AA899" s="416"/>
      <c r="AB899" s="416"/>
      <c r="AC899" s="81"/>
      <c r="AD899" s="242"/>
      <c r="AE899" s="242"/>
      <c r="AF899" s="241"/>
      <c r="AG899" s="242"/>
      <c r="AH899" s="241"/>
      <c r="AI899" s="241"/>
      <c r="AJ899" s="241"/>
      <c r="AK899" s="246"/>
      <c r="AL899" s="246"/>
      <c r="AM899" s="246"/>
      <c r="AN899" s="246"/>
      <c r="AO899" s="246"/>
      <c r="AP899" s="523"/>
      <c r="AQ899" s="246"/>
      <c r="AR899" s="246"/>
      <c r="AS899" s="246"/>
      <c r="AT899" s="246"/>
      <c r="AU899" s="246"/>
      <c r="AV899" s="246"/>
      <c r="AW899" s="246"/>
      <c r="AX899" s="246"/>
      <c r="AY899" s="246"/>
      <c r="AZ899" s="246"/>
      <c r="BA899" s="246"/>
      <c r="BB899" s="246"/>
      <c r="BC899" s="246"/>
      <c r="BD899" s="246"/>
      <c r="BE899" s="248"/>
      <c r="BF899" s="523"/>
      <c r="BG899" s="562" t="str">
        <f t="shared" si="113"/>
        <v xml:space="preserve"> </v>
      </c>
      <c r="BH899" s="562" t="str">
        <f t="shared" si="115"/>
        <v xml:space="preserve"> </v>
      </c>
      <c r="BI899" s="562" t="str">
        <f t="shared" si="116"/>
        <v xml:space="preserve"> </v>
      </c>
      <c r="BJ899" s="562" t="str">
        <f t="shared" si="117"/>
        <v xml:space="preserve"> </v>
      </c>
      <c r="BK899" s="523"/>
      <c r="BL899" s="242"/>
      <c r="BM899" s="242"/>
      <c r="BN899" s="241"/>
      <c r="BO899" s="242"/>
      <c r="BP899" s="241"/>
      <c r="BQ899" s="241"/>
      <c r="BR899" s="241"/>
      <c r="BS899" s="246"/>
      <c r="BT899" s="246"/>
      <c r="BU899" s="246"/>
      <c r="BV899" s="246"/>
      <c r="BW899" s="246"/>
      <c r="BX899" s="523"/>
      <c r="BY899" s="246"/>
      <c r="BZ899" s="246"/>
      <c r="CA899" s="246"/>
      <c r="CB899" s="246"/>
      <c r="CC899" s="246"/>
      <c r="CD899" s="246"/>
      <c r="CE899" s="246"/>
      <c r="CF899" s="246"/>
      <c r="CG899" s="246"/>
      <c r="CH899" s="246"/>
      <c r="CI899" s="246"/>
      <c r="CJ899" s="246"/>
      <c r="CK899" s="246"/>
      <c r="CL899" s="246"/>
      <c r="CM899" s="248"/>
      <c r="CN899" s="523"/>
      <c r="CO899" s="562" t="str">
        <f t="shared" si="114"/>
        <v xml:space="preserve"> </v>
      </c>
      <c r="CP899" s="562" t="str">
        <f t="shared" si="118"/>
        <v xml:space="preserve"> </v>
      </c>
      <c r="CQ899" s="562" t="str">
        <f t="shared" si="119"/>
        <v xml:space="preserve"> </v>
      </c>
      <c r="CR899" s="562" t="str">
        <f t="shared" si="120"/>
        <v xml:space="preserve"> </v>
      </c>
      <c r="CS899" s="81"/>
      <c r="CT899" s="515"/>
    </row>
    <row r="900" spans="1:98" s="86" customFormat="1" ht="12.75" x14ac:dyDescent="0.25">
      <c r="A900" s="365"/>
      <c r="B900" s="147">
        <f>Demography!B899</f>
        <v>0</v>
      </c>
      <c r="C900" s="147">
        <f>Demography!C899</f>
        <v>0</v>
      </c>
      <c r="D900" s="148">
        <f>Demography!D899</f>
        <v>0</v>
      </c>
      <c r="E900" s="148">
        <f>Demography!E899</f>
        <v>0</v>
      </c>
      <c r="F900" s="148">
        <f>Demography!F899</f>
        <v>0</v>
      </c>
      <c r="G900" s="81"/>
      <c r="H900" s="256"/>
      <c r="I900" s="257"/>
      <c r="J900" s="257"/>
      <c r="K900" s="256"/>
      <c r="L900" s="240"/>
      <c r="M900" s="257"/>
      <c r="N900" s="256"/>
      <c r="O900" s="240"/>
      <c r="P900" s="261"/>
      <c r="Q900" s="261"/>
      <c r="R900" s="261"/>
      <c r="S900" s="261"/>
      <c r="T900" s="261"/>
      <c r="U900" s="522"/>
      <c r="V900" s="256"/>
      <c r="W900" s="238"/>
      <c r="X900" s="238"/>
      <c r="Y900" s="81"/>
      <c r="Z900" s="256"/>
      <c r="AA900" s="150"/>
      <c r="AB900" s="150"/>
      <c r="AC900" s="81"/>
      <c r="AD900" s="240"/>
      <c r="AE900" s="240"/>
      <c r="AF900" s="256"/>
      <c r="AG900" s="240"/>
      <c r="AH900" s="256"/>
      <c r="AI900" s="256"/>
      <c r="AJ900" s="256"/>
      <c r="AK900" s="245"/>
      <c r="AL900" s="245"/>
      <c r="AM900" s="245"/>
      <c r="AN900" s="245"/>
      <c r="AO900" s="245"/>
      <c r="AP900" s="523"/>
      <c r="AQ900" s="245"/>
      <c r="AR900" s="245"/>
      <c r="AS900" s="245"/>
      <c r="AT900" s="245"/>
      <c r="AU900" s="245"/>
      <c r="AV900" s="245"/>
      <c r="AW900" s="245"/>
      <c r="AX900" s="245"/>
      <c r="AY900" s="245"/>
      <c r="AZ900" s="245"/>
      <c r="BA900" s="245"/>
      <c r="BB900" s="245"/>
      <c r="BC900" s="245"/>
      <c r="BD900" s="245"/>
      <c r="BE900" s="247"/>
      <c r="BF900" s="523"/>
      <c r="BG900" s="561" t="str">
        <f t="shared" si="113"/>
        <v xml:space="preserve"> </v>
      </c>
      <c r="BH900" s="561" t="str">
        <f t="shared" si="115"/>
        <v xml:space="preserve"> </v>
      </c>
      <c r="BI900" s="561" t="str">
        <f t="shared" si="116"/>
        <v xml:space="preserve"> </v>
      </c>
      <c r="BJ900" s="561" t="str">
        <f t="shared" si="117"/>
        <v xml:space="preserve"> </v>
      </c>
      <c r="BK900" s="523"/>
      <c r="BL900" s="240"/>
      <c r="BM900" s="240"/>
      <c r="BN900" s="256"/>
      <c r="BO900" s="240"/>
      <c r="BP900" s="256"/>
      <c r="BQ900" s="256"/>
      <c r="BR900" s="256"/>
      <c r="BS900" s="245"/>
      <c r="BT900" s="245"/>
      <c r="BU900" s="245"/>
      <c r="BV900" s="245"/>
      <c r="BW900" s="245"/>
      <c r="BX900" s="523"/>
      <c r="BY900" s="245"/>
      <c r="BZ900" s="245"/>
      <c r="CA900" s="245"/>
      <c r="CB900" s="245"/>
      <c r="CC900" s="245"/>
      <c r="CD900" s="245"/>
      <c r="CE900" s="245"/>
      <c r="CF900" s="245"/>
      <c r="CG900" s="245"/>
      <c r="CH900" s="245"/>
      <c r="CI900" s="245"/>
      <c r="CJ900" s="245"/>
      <c r="CK900" s="245"/>
      <c r="CL900" s="245"/>
      <c r="CM900" s="247"/>
      <c r="CN900" s="523"/>
      <c r="CO900" s="561" t="str">
        <f t="shared" si="114"/>
        <v xml:space="preserve"> </v>
      </c>
      <c r="CP900" s="561" t="str">
        <f t="shared" si="118"/>
        <v xml:space="preserve"> </v>
      </c>
      <c r="CQ900" s="561" t="str">
        <f t="shared" si="119"/>
        <v xml:space="preserve"> </v>
      </c>
      <c r="CR900" s="561" t="str">
        <f t="shared" si="120"/>
        <v xml:space="preserve"> </v>
      </c>
      <c r="CS900" s="81"/>
      <c r="CT900" s="254"/>
    </row>
    <row r="901" spans="1:98" s="86" customFormat="1" ht="12.75" x14ac:dyDescent="0.25">
      <c r="A901" s="365"/>
      <c r="B901" s="361">
        <f>Demography!B900</f>
        <v>0</v>
      </c>
      <c r="C901" s="361">
        <f>Demography!C900</f>
        <v>0</v>
      </c>
      <c r="D901" s="362">
        <f>Demography!D900</f>
        <v>0</v>
      </c>
      <c r="E901" s="362">
        <f>Demography!E900</f>
        <v>0</v>
      </c>
      <c r="F901" s="362">
        <f>Demography!F900</f>
        <v>0</v>
      </c>
      <c r="G901" s="81"/>
      <c r="H901" s="241"/>
      <c r="I901" s="478"/>
      <c r="J901" s="478"/>
      <c r="K901" s="241"/>
      <c r="L901" s="242"/>
      <c r="M901" s="478"/>
      <c r="N901" s="241"/>
      <c r="O901" s="242"/>
      <c r="P901" s="243"/>
      <c r="Q901" s="243"/>
      <c r="R901" s="243"/>
      <c r="S901" s="243"/>
      <c r="T901" s="243"/>
      <c r="U901" s="524"/>
      <c r="V901" s="241"/>
      <c r="W901" s="415"/>
      <c r="X901" s="415"/>
      <c r="Y901" s="81"/>
      <c r="Z901" s="241"/>
      <c r="AA901" s="416"/>
      <c r="AB901" s="416"/>
      <c r="AC901" s="81"/>
      <c r="AD901" s="242"/>
      <c r="AE901" s="242"/>
      <c r="AF901" s="241"/>
      <c r="AG901" s="242"/>
      <c r="AH901" s="241"/>
      <c r="AI901" s="241"/>
      <c r="AJ901" s="241"/>
      <c r="AK901" s="246"/>
      <c r="AL901" s="246"/>
      <c r="AM901" s="246"/>
      <c r="AN901" s="246"/>
      <c r="AO901" s="246"/>
      <c r="AP901" s="523"/>
      <c r="AQ901" s="246"/>
      <c r="AR901" s="246"/>
      <c r="AS901" s="246"/>
      <c r="AT901" s="246"/>
      <c r="AU901" s="246"/>
      <c r="AV901" s="246"/>
      <c r="AW901" s="246"/>
      <c r="AX901" s="246"/>
      <c r="AY901" s="246"/>
      <c r="AZ901" s="246"/>
      <c r="BA901" s="246"/>
      <c r="BB901" s="246"/>
      <c r="BC901" s="246"/>
      <c r="BD901" s="246"/>
      <c r="BE901" s="248"/>
      <c r="BF901" s="523"/>
      <c r="BG901" s="562" t="str">
        <f t="shared" si="113"/>
        <v xml:space="preserve"> </v>
      </c>
      <c r="BH901" s="562" t="str">
        <f t="shared" si="115"/>
        <v xml:space="preserve"> </v>
      </c>
      <c r="BI901" s="562" t="str">
        <f t="shared" si="116"/>
        <v xml:space="preserve"> </v>
      </c>
      <c r="BJ901" s="562" t="str">
        <f t="shared" si="117"/>
        <v xml:space="preserve"> </v>
      </c>
      <c r="BK901" s="523"/>
      <c r="BL901" s="242"/>
      <c r="BM901" s="242"/>
      <c r="BN901" s="241"/>
      <c r="BO901" s="242"/>
      <c r="BP901" s="241"/>
      <c r="BQ901" s="241"/>
      <c r="BR901" s="241"/>
      <c r="BS901" s="246"/>
      <c r="BT901" s="246"/>
      <c r="BU901" s="246"/>
      <c r="BV901" s="246"/>
      <c r="BW901" s="246"/>
      <c r="BX901" s="523"/>
      <c r="BY901" s="246"/>
      <c r="BZ901" s="246"/>
      <c r="CA901" s="246"/>
      <c r="CB901" s="246"/>
      <c r="CC901" s="246"/>
      <c r="CD901" s="246"/>
      <c r="CE901" s="246"/>
      <c r="CF901" s="246"/>
      <c r="CG901" s="246"/>
      <c r="CH901" s="246"/>
      <c r="CI901" s="246"/>
      <c r="CJ901" s="246"/>
      <c r="CK901" s="246"/>
      <c r="CL901" s="246"/>
      <c r="CM901" s="248"/>
      <c r="CN901" s="523"/>
      <c r="CO901" s="562" t="str">
        <f t="shared" si="114"/>
        <v xml:space="preserve"> </v>
      </c>
      <c r="CP901" s="562" t="str">
        <f t="shared" si="118"/>
        <v xml:space="preserve"> </v>
      </c>
      <c r="CQ901" s="562" t="str">
        <f t="shared" si="119"/>
        <v xml:space="preserve"> </v>
      </c>
      <c r="CR901" s="562" t="str">
        <f t="shared" si="120"/>
        <v xml:space="preserve"> </v>
      </c>
      <c r="CS901" s="81"/>
      <c r="CT901" s="515"/>
    </row>
    <row r="902" spans="1:98" s="86" customFormat="1" ht="12.75" x14ac:dyDescent="0.25">
      <c r="A902" s="365"/>
      <c r="B902" s="147">
        <f>Demography!B901</f>
        <v>0</v>
      </c>
      <c r="C902" s="147">
        <f>Demography!C901</f>
        <v>0</v>
      </c>
      <c r="D902" s="148">
        <f>Demography!D901</f>
        <v>0</v>
      </c>
      <c r="E902" s="148">
        <f>Demography!E901</f>
        <v>0</v>
      </c>
      <c r="F902" s="148">
        <f>Demography!F901</f>
        <v>0</v>
      </c>
      <c r="G902" s="81"/>
      <c r="H902" s="256"/>
      <c r="I902" s="257"/>
      <c r="J902" s="257"/>
      <c r="K902" s="256"/>
      <c r="L902" s="240"/>
      <c r="M902" s="257"/>
      <c r="N902" s="256"/>
      <c r="O902" s="240"/>
      <c r="P902" s="261"/>
      <c r="Q902" s="261"/>
      <c r="R902" s="261"/>
      <c r="S902" s="261"/>
      <c r="T902" s="261"/>
      <c r="U902" s="522"/>
      <c r="V902" s="256"/>
      <c r="W902" s="238"/>
      <c r="X902" s="238"/>
      <c r="Y902" s="81"/>
      <c r="Z902" s="256"/>
      <c r="AA902" s="150"/>
      <c r="AB902" s="150"/>
      <c r="AC902" s="81"/>
      <c r="AD902" s="240"/>
      <c r="AE902" s="240"/>
      <c r="AF902" s="256"/>
      <c r="AG902" s="240"/>
      <c r="AH902" s="256"/>
      <c r="AI902" s="256"/>
      <c r="AJ902" s="256"/>
      <c r="AK902" s="245"/>
      <c r="AL902" s="245"/>
      <c r="AM902" s="245"/>
      <c r="AN902" s="245"/>
      <c r="AO902" s="245"/>
      <c r="AP902" s="523"/>
      <c r="AQ902" s="245"/>
      <c r="AR902" s="245"/>
      <c r="AS902" s="245"/>
      <c r="AT902" s="245"/>
      <c r="AU902" s="245"/>
      <c r="AV902" s="245"/>
      <c r="AW902" s="245"/>
      <c r="AX902" s="245"/>
      <c r="AY902" s="245"/>
      <c r="AZ902" s="245"/>
      <c r="BA902" s="245"/>
      <c r="BB902" s="245"/>
      <c r="BC902" s="245"/>
      <c r="BD902" s="245"/>
      <c r="BE902" s="247"/>
      <c r="BF902" s="523"/>
      <c r="BG902" s="561" t="str">
        <f t="shared" si="113"/>
        <v xml:space="preserve"> </v>
      </c>
      <c r="BH902" s="561" t="str">
        <f t="shared" si="115"/>
        <v xml:space="preserve"> </v>
      </c>
      <c r="BI902" s="561" t="str">
        <f t="shared" si="116"/>
        <v xml:space="preserve"> </v>
      </c>
      <c r="BJ902" s="561" t="str">
        <f t="shared" si="117"/>
        <v xml:space="preserve"> </v>
      </c>
      <c r="BK902" s="523"/>
      <c r="BL902" s="240"/>
      <c r="BM902" s="240"/>
      <c r="BN902" s="256"/>
      <c r="BO902" s="240"/>
      <c r="BP902" s="256"/>
      <c r="BQ902" s="256"/>
      <c r="BR902" s="256"/>
      <c r="BS902" s="245"/>
      <c r="BT902" s="245"/>
      <c r="BU902" s="245"/>
      <c r="BV902" s="245"/>
      <c r="BW902" s="245"/>
      <c r="BX902" s="523"/>
      <c r="BY902" s="245"/>
      <c r="BZ902" s="245"/>
      <c r="CA902" s="245"/>
      <c r="CB902" s="245"/>
      <c r="CC902" s="245"/>
      <c r="CD902" s="245"/>
      <c r="CE902" s="245"/>
      <c r="CF902" s="245"/>
      <c r="CG902" s="245"/>
      <c r="CH902" s="245"/>
      <c r="CI902" s="245"/>
      <c r="CJ902" s="245"/>
      <c r="CK902" s="245"/>
      <c r="CL902" s="245"/>
      <c r="CM902" s="247"/>
      <c r="CN902" s="523"/>
      <c r="CO902" s="561" t="str">
        <f t="shared" si="114"/>
        <v xml:space="preserve"> </v>
      </c>
      <c r="CP902" s="561" t="str">
        <f t="shared" si="118"/>
        <v xml:space="preserve"> </v>
      </c>
      <c r="CQ902" s="561" t="str">
        <f t="shared" si="119"/>
        <v xml:space="preserve"> </v>
      </c>
      <c r="CR902" s="561" t="str">
        <f t="shared" si="120"/>
        <v xml:space="preserve"> </v>
      </c>
      <c r="CS902" s="81"/>
      <c r="CT902" s="254"/>
    </row>
    <row r="903" spans="1:98" s="86" customFormat="1" ht="12.75" x14ac:dyDescent="0.25">
      <c r="A903" s="365"/>
      <c r="B903" s="361">
        <f>Demography!B902</f>
        <v>0</v>
      </c>
      <c r="C903" s="361">
        <f>Demography!C902</f>
        <v>0</v>
      </c>
      <c r="D903" s="362">
        <f>Demography!D902</f>
        <v>0</v>
      </c>
      <c r="E903" s="362">
        <f>Demography!E902</f>
        <v>0</v>
      </c>
      <c r="F903" s="362">
        <f>Demography!F902</f>
        <v>0</v>
      </c>
      <c r="G903" s="81"/>
      <c r="H903" s="241"/>
      <c r="I903" s="478"/>
      <c r="J903" s="478"/>
      <c r="K903" s="241"/>
      <c r="L903" s="242"/>
      <c r="M903" s="478"/>
      <c r="N903" s="241"/>
      <c r="O903" s="242"/>
      <c r="P903" s="243"/>
      <c r="Q903" s="243"/>
      <c r="R903" s="243"/>
      <c r="S903" s="243"/>
      <c r="T903" s="243"/>
      <c r="U903" s="524"/>
      <c r="V903" s="241"/>
      <c r="W903" s="415"/>
      <c r="X903" s="415"/>
      <c r="Y903" s="81"/>
      <c r="Z903" s="241"/>
      <c r="AA903" s="416"/>
      <c r="AB903" s="416"/>
      <c r="AC903" s="81"/>
      <c r="AD903" s="242"/>
      <c r="AE903" s="242"/>
      <c r="AF903" s="241"/>
      <c r="AG903" s="242"/>
      <c r="AH903" s="241"/>
      <c r="AI903" s="241"/>
      <c r="AJ903" s="241"/>
      <c r="AK903" s="246"/>
      <c r="AL903" s="246"/>
      <c r="AM903" s="246"/>
      <c r="AN903" s="246"/>
      <c r="AO903" s="246"/>
      <c r="AP903" s="523"/>
      <c r="AQ903" s="246"/>
      <c r="AR903" s="246"/>
      <c r="AS903" s="246"/>
      <c r="AT903" s="246"/>
      <c r="AU903" s="246"/>
      <c r="AV903" s="246"/>
      <c r="AW903" s="246"/>
      <c r="AX903" s="246"/>
      <c r="AY903" s="246"/>
      <c r="AZ903" s="246"/>
      <c r="BA903" s="246"/>
      <c r="BB903" s="246"/>
      <c r="BC903" s="246"/>
      <c r="BD903" s="246"/>
      <c r="BE903" s="248"/>
      <c r="BF903" s="523"/>
      <c r="BG903" s="562" t="str">
        <f t="shared" si="113"/>
        <v xml:space="preserve"> </v>
      </c>
      <c r="BH903" s="562" t="str">
        <f t="shared" si="115"/>
        <v xml:space="preserve"> </v>
      </c>
      <c r="BI903" s="562" t="str">
        <f t="shared" si="116"/>
        <v xml:space="preserve"> </v>
      </c>
      <c r="BJ903" s="562" t="str">
        <f t="shared" si="117"/>
        <v xml:space="preserve"> </v>
      </c>
      <c r="BK903" s="523"/>
      <c r="BL903" s="242"/>
      <c r="BM903" s="242"/>
      <c r="BN903" s="241"/>
      <c r="BO903" s="242"/>
      <c r="BP903" s="241"/>
      <c r="BQ903" s="241"/>
      <c r="BR903" s="241"/>
      <c r="BS903" s="246"/>
      <c r="BT903" s="246"/>
      <c r="BU903" s="246"/>
      <c r="BV903" s="246"/>
      <c r="BW903" s="246"/>
      <c r="BX903" s="523"/>
      <c r="BY903" s="246"/>
      <c r="BZ903" s="246"/>
      <c r="CA903" s="246"/>
      <c r="CB903" s="246"/>
      <c r="CC903" s="246"/>
      <c r="CD903" s="246"/>
      <c r="CE903" s="246"/>
      <c r="CF903" s="246"/>
      <c r="CG903" s="246"/>
      <c r="CH903" s="246"/>
      <c r="CI903" s="246"/>
      <c r="CJ903" s="246"/>
      <c r="CK903" s="246"/>
      <c r="CL903" s="246"/>
      <c r="CM903" s="248"/>
      <c r="CN903" s="523"/>
      <c r="CO903" s="562" t="str">
        <f t="shared" si="114"/>
        <v xml:space="preserve"> </v>
      </c>
      <c r="CP903" s="562" t="str">
        <f t="shared" si="118"/>
        <v xml:space="preserve"> </v>
      </c>
      <c r="CQ903" s="562" t="str">
        <f t="shared" si="119"/>
        <v xml:space="preserve"> </v>
      </c>
      <c r="CR903" s="562" t="str">
        <f t="shared" si="120"/>
        <v xml:space="preserve"> </v>
      </c>
      <c r="CS903" s="81"/>
      <c r="CT903" s="515"/>
    </row>
    <row r="904" spans="1:98" s="86" customFormat="1" ht="12.75" x14ac:dyDescent="0.25">
      <c r="A904" s="365"/>
      <c r="B904" s="147">
        <f>Demography!B903</f>
        <v>0</v>
      </c>
      <c r="C904" s="147">
        <f>Demography!C903</f>
        <v>0</v>
      </c>
      <c r="D904" s="148">
        <f>Demography!D903</f>
        <v>0</v>
      </c>
      <c r="E904" s="148">
        <f>Demography!E903</f>
        <v>0</v>
      </c>
      <c r="F904" s="148">
        <f>Demography!F903</f>
        <v>0</v>
      </c>
      <c r="G904" s="81"/>
      <c r="H904" s="256"/>
      <c r="I904" s="257"/>
      <c r="J904" s="257"/>
      <c r="K904" s="256"/>
      <c r="L904" s="240"/>
      <c r="M904" s="257"/>
      <c r="N904" s="256"/>
      <c r="O904" s="240"/>
      <c r="P904" s="261"/>
      <c r="Q904" s="261"/>
      <c r="R904" s="261"/>
      <c r="S904" s="261"/>
      <c r="T904" s="261"/>
      <c r="U904" s="522"/>
      <c r="V904" s="256"/>
      <c r="W904" s="238"/>
      <c r="X904" s="238"/>
      <c r="Y904" s="81"/>
      <c r="Z904" s="256"/>
      <c r="AA904" s="150"/>
      <c r="AB904" s="150"/>
      <c r="AC904" s="81"/>
      <c r="AD904" s="240"/>
      <c r="AE904" s="240"/>
      <c r="AF904" s="256"/>
      <c r="AG904" s="240"/>
      <c r="AH904" s="256"/>
      <c r="AI904" s="256"/>
      <c r="AJ904" s="256"/>
      <c r="AK904" s="245"/>
      <c r="AL904" s="245"/>
      <c r="AM904" s="245"/>
      <c r="AN904" s="245"/>
      <c r="AO904" s="245"/>
      <c r="AP904" s="523"/>
      <c r="AQ904" s="245"/>
      <c r="AR904" s="245"/>
      <c r="AS904" s="245"/>
      <c r="AT904" s="245"/>
      <c r="AU904" s="245"/>
      <c r="AV904" s="245"/>
      <c r="AW904" s="245"/>
      <c r="AX904" s="245"/>
      <c r="AY904" s="245"/>
      <c r="AZ904" s="245"/>
      <c r="BA904" s="245"/>
      <c r="BB904" s="245"/>
      <c r="BC904" s="245"/>
      <c r="BD904" s="245"/>
      <c r="BE904" s="247"/>
      <c r="BF904" s="523"/>
      <c r="BG904" s="561" t="str">
        <f t="shared" si="113"/>
        <v xml:space="preserve"> </v>
      </c>
      <c r="BH904" s="561" t="str">
        <f t="shared" si="115"/>
        <v xml:space="preserve"> </v>
      </c>
      <c r="BI904" s="561" t="str">
        <f t="shared" si="116"/>
        <v xml:space="preserve"> </v>
      </c>
      <c r="BJ904" s="561" t="str">
        <f t="shared" si="117"/>
        <v xml:space="preserve"> </v>
      </c>
      <c r="BK904" s="523"/>
      <c r="BL904" s="240"/>
      <c r="BM904" s="240"/>
      <c r="BN904" s="256"/>
      <c r="BO904" s="240"/>
      <c r="BP904" s="256"/>
      <c r="BQ904" s="256"/>
      <c r="BR904" s="256"/>
      <c r="BS904" s="245"/>
      <c r="BT904" s="245"/>
      <c r="BU904" s="245"/>
      <c r="BV904" s="245"/>
      <c r="BW904" s="245"/>
      <c r="BX904" s="523"/>
      <c r="BY904" s="245"/>
      <c r="BZ904" s="245"/>
      <c r="CA904" s="245"/>
      <c r="CB904" s="245"/>
      <c r="CC904" s="245"/>
      <c r="CD904" s="245"/>
      <c r="CE904" s="245"/>
      <c r="CF904" s="245"/>
      <c r="CG904" s="245"/>
      <c r="CH904" s="245"/>
      <c r="CI904" s="245"/>
      <c r="CJ904" s="245"/>
      <c r="CK904" s="245"/>
      <c r="CL904" s="245"/>
      <c r="CM904" s="247"/>
      <c r="CN904" s="523"/>
      <c r="CO904" s="561" t="str">
        <f t="shared" si="114"/>
        <v xml:space="preserve"> </v>
      </c>
      <c r="CP904" s="561" t="str">
        <f t="shared" si="118"/>
        <v xml:space="preserve"> </v>
      </c>
      <c r="CQ904" s="561" t="str">
        <f t="shared" si="119"/>
        <v xml:space="preserve"> </v>
      </c>
      <c r="CR904" s="561" t="str">
        <f t="shared" si="120"/>
        <v xml:space="preserve"> </v>
      </c>
      <c r="CS904" s="81"/>
      <c r="CT904" s="254"/>
    </row>
    <row r="905" spans="1:98" s="86" customFormat="1" ht="12.75" x14ac:dyDescent="0.25">
      <c r="A905" s="365"/>
      <c r="B905" s="361">
        <f>Demography!B904</f>
        <v>0</v>
      </c>
      <c r="C905" s="361">
        <f>Demography!C904</f>
        <v>0</v>
      </c>
      <c r="D905" s="362">
        <f>Demography!D904</f>
        <v>0</v>
      </c>
      <c r="E905" s="362">
        <f>Demography!E904</f>
        <v>0</v>
      </c>
      <c r="F905" s="362">
        <f>Demography!F904</f>
        <v>0</v>
      </c>
      <c r="G905" s="81"/>
      <c r="H905" s="241"/>
      <c r="I905" s="478"/>
      <c r="J905" s="478"/>
      <c r="K905" s="241"/>
      <c r="L905" s="242"/>
      <c r="M905" s="478"/>
      <c r="N905" s="241"/>
      <c r="O905" s="242"/>
      <c r="P905" s="243"/>
      <c r="Q905" s="243"/>
      <c r="R905" s="243"/>
      <c r="S905" s="243"/>
      <c r="T905" s="243"/>
      <c r="U905" s="524"/>
      <c r="V905" s="241"/>
      <c r="W905" s="415"/>
      <c r="X905" s="415"/>
      <c r="Y905" s="81"/>
      <c r="Z905" s="241"/>
      <c r="AA905" s="416"/>
      <c r="AB905" s="416"/>
      <c r="AC905" s="81"/>
      <c r="AD905" s="242"/>
      <c r="AE905" s="242"/>
      <c r="AF905" s="241"/>
      <c r="AG905" s="242"/>
      <c r="AH905" s="241"/>
      <c r="AI905" s="241"/>
      <c r="AJ905" s="241"/>
      <c r="AK905" s="246"/>
      <c r="AL905" s="246"/>
      <c r="AM905" s="246"/>
      <c r="AN905" s="246"/>
      <c r="AO905" s="246"/>
      <c r="AP905" s="523"/>
      <c r="AQ905" s="246"/>
      <c r="AR905" s="246"/>
      <c r="AS905" s="246"/>
      <c r="AT905" s="246"/>
      <c r="AU905" s="246"/>
      <c r="AV905" s="246"/>
      <c r="AW905" s="246"/>
      <c r="AX905" s="246"/>
      <c r="AY905" s="246"/>
      <c r="AZ905" s="246"/>
      <c r="BA905" s="246"/>
      <c r="BB905" s="246"/>
      <c r="BC905" s="246"/>
      <c r="BD905" s="246"/>
      <c r="BE905" s="248"/>
      <c r="BF905" s="523"/>
      <c r="BG905" s="562" t="str">
        <f t="shared" si="113"/>
        <v xml:space="preserve"> </v>
      </c>
      <c r="BH905" s="562" t="str">
        <f t="shared" si="115"/>
        <v xml:space="preserve"> </v>
      </c>
      <c r="BI905" s="562" t="str">
        <f t="shared" si="116"/>
        <v xml:space="preserve"> </v>
      </c>
      <c r="BJ905" s="562" t="str">
        <f t="shared" si="117"/>
        <v xml:space="preserve"> </v>
      </c>
      <c r="BK905" s="523"/>
      <c r="BL905" s="242"/>
      <c r="BM905" s="242"/>
      <c r="BN905" s="241"/>
      <c r="BO905" s="242"/>
      <c r="BP905" s="241"/>
      <c r="BQ905" s="241"/>
      <c r="BR905" s="241"/>
      <c r="BS905" s="246"/>
      <c r="BT905" s="246"/>
      <c r="BU905" s="246"/>
      <c r="BV905" s="246"/>
      <c r="BW905" s="246"/>
      <c r="BX905" s="523"/>
      <c r="BY905" s="246"/>
      <c r="BZ905" s="246"/>
      <c r="CA905" s="246"/>
      <c r="CB905" s="246"/>
      <c r="CC905" s="246"/>
      <c r="CD905" s="246"/>
      <c r="CE905" s="246"/>
      <c r="CF905" s="246"/>
      <c r="CG905" s="246"/>
      <c r="CH905" s="246"/>
      <c r="CI905" s="246"/>
      <c r="CJ905" s="246"/>
      <c r="CK905" s="246"/>
      <c r="CL905" s="246"/>
      <c r="CM905" s="248"/>
      <c r="CN905" s="523"/>
      <c r="CO905" s="562" t="str">
        <f t="shared" si="114"/>
        <v xml:space="preserve"> </v>
      </c>
      <c r="CP905" s="562" t="str">
        <f t="shared" si="118"/>
        <v xml:space="preserve"> </v>
      </c>
      <c r="CQ905" s="562" t="str">
        <f t="shared" si="119"/>
        <v xml:space="preserve"> </v>
      </c>
      <c r="CR905" s="562" t="str">
        <f t="shared" si="120"/>
        <v xml:space="preserve"> </v>
      </c>
      <c r="CS905" s="81"/>
      <c r="CT905" s="515"/>
    </row>
    <row r="906" spans="1:98" s="86" customFormat="1" ht="12.75" x14ac:dyDescent="0.25">
      <c r="A906" s="365"/>
      <c r="B906" s="147">
        <f>Demography!B905</f>
        <v>0</v>
      </c>
      <c r="C906" s="147">
        <f>Demography!C905</f>
        <v>0</v>
      </c>
      <c r="D906" s="148">
        <f>Demography!D905</f>
        <v>0</v>
      </c>
      <c r="E906" s="148">
        <f>Demography!E905</f>
        <v>0</v>
      </c>
      <c r="F906" s="148">
        <f>Demography!F905</f>
        <v>0</v>
      </c>
      <c r="G906" s="81"/>
      <c r="H906" s="256"/>
      <c r="I906" s="257"/>
      <c r="J906" s="257"/>
      <c r="K906" s="256"/>
      <c r="L906" s="240"/>
      <c r="M906" s="257"/>
      <c r="N906" s="256"/>
      <c r="O906" s="240"/>
      <c r="P906" s="261"/>
      <c r="Q906" s="261"/>
      <c r="R906" s="261"/>
      <c r="S906" s="261"/>
      <c r="T906" s="261"/>
      <c r="U906" s="522"/>
      <c r="V906" s="256"/>
      <c r="W906" s="238"/>
      <c r="X906" s="238"/>
      <c r="Y906" s="81"/>
      <c r="Z906" s="256"/>
      <c r="AA906" s="150"/>
      <c r="AB906" s="150"/>
      <c r="AC906" s="81"/>
      <c r="AD906" s="240"/>
      <c r="AE906" s="240"/>
      <c r="AF906" s="256"/>
      <c r="AG906" s="240"/>
      <c r="AH906" s="256"/>
      <c r="AI906" s="256"/>
      <c r="AJ906" s="256"/>
      <c r="AK906" s="245"/>
      <c r="AL906" s="245"/>
      <c r="AM906" s="245"/>
      <c r="AN906" s="245"/>
      <c r="AO906" s="245"/>
      <c r="AP906" s="523"/>
      <c r="AQ906" s="245"/>
      <c r="AR906" s="245"/>
      <c r="AS906" s="245"/>
      <c r="AT906" s="245"/>
      <c r="AU906" s="245"/>
      <c r="AV906" s="245"/>
      <c r="AW906" s="245"/>
      <c r="AX906" s="245"/>
      <c r="AY906" s="245"/>
      <c r="AZ906" s="245"/>
      <c r="BA906" s="245"/>
      <c r="BB906" s="245"/>
      <c r="BC906" s="245"/>
      <c r="BD906" s="245"/>
      <c r="BE906" s="247"/>
      <c r="BF906" s="523"/>
      <c r="BG906" s="561" t="str">
        <f t="shared" si="113"/>
        <v xml:space="preserve"> </v>
      </c>
      <c r="BH906" s="561" t="str">
        <f t="shared" si="115"/>
        <v xml:space="preserve"> </v>
      </c>
      <c r="BI906" s="561" t="str">
        <f t="shared" si="116"/>
        <v xml:space="preserve"> </v>
      </c>
      <c r="BJ906" s="561" t="str">
        <f t="shared" si="117"/>
        <v xml:space="preserve"> </v>
      </c>
      <c r="BK906" s="523"/>
      <c r="BL906" s="240"/>
      <c r="BM906" s="240"/>
      <c r="BN906" s="256"/>
      <c r="BO906" s="240"/>
      <c r="BP906" s="256"/>
      <c r="BQ906" s="256"/>
      <c r="BR906" s="256"/>
      <c r="BS906" s="245"/>
      <c r="BT906" s="245"/>
      <c r="BU906" s="245"/>
      <c r="BV906" s="245"/>
      <c r="BW906" s="245"/>
      <c r="BX906" s="523"/>
      <c r="BY906" s="245"/>
      <c r="BZ906" s="245"/>
      <c r="CA906" s="245"/>
      <c r="CB906" s="245"/>
      <c r="CC906" s="245"/>
      <c r="CD906" s="245"/>
      <c r="CE906" s="245"/>
      <c r="CF906" s="245"/>
      <c r="CG906" s="245"/>
      <c r="CH906" s="245"/>
      <c r="CI906" s="245"/>
      <c r="CJ906" s="245"/>
      <c r="CK906" s="245"/>
      <c r="CL906" s="245"/>
      <c r="CM906" s="247"/>
      <c r="CN906" s="523"/>
      <c r="CO906" s="561" t="str">
        <f t="shared" si="114"/>
        <v xml:space="preserve"> </v>
      </c>
      <c r="CP906" s="561" t="str">
        <f t="shared" si="118"/>
        <v xml:space="preserve"> </v>
      </c>
      <c r="CQ906" s="561" t="str">
        <f t="shared" si="119"/>
        <v xml:space="preserve"> </v>
      </c>
      <c r="CR906" s="561" t="str">
        <f t="shared" si="120"/>
        <v xml:space="preserve"> </v>
      </c>
      <c r="CS906" s="81"/>
      <c r="CT906" s="254"/>
    </row>
    <row r="907" spans="1:98" s="86" customFormat="1" ht="12.75" x14ac:dyDescent="0.25">
      <c r="A907" s="365"/>
      <c r="B907" s="361">
        <f>Demography!B906</f>
        <v>0</v>
      </c>
      <c r="C907" s="361">
        <f>Demography!C906</f>
        <v>0</v>
      </c>
      <c r="D907" s="362">
        <f>Demography!D906</f>
        <v>0</v>
      </c>
      <c r="E907" s="362">
        <f>Demography!E906</f>
        <v>0</v>
      </c>
      <c r="F907" s="362">
        <f>Demography!F906</f>
        <v>0</v>
      </c>
      <c r="G907" s="81"/>
      <c r="H907" s="241"/>
      <c r="I907" s="478"/>
      <c r="J907" s="478"/>
      <c r="K907" s="241"/>
      <c r="L907" s="242"/>
      <c r="M907" s="478"/>
      <c r="N907" s="241"/>
      <c r="O907" s="242"/>
      <c r="P907" s="243"/>
      <c r="Q907" s="243"/>
      <c r="R907" s="243"/>
      <c r="S907" s="243"/>
      <c r="T907" s="243"/>
      <c r="U907" s="524"/>
      <c r="V907" s="241"/>
      <c r="W907" s="415"/>
      <c r="X907" s="415"/>
      <c r="Y907" s="81"/>
      <c r="Z907" s="241"/>
      <c r="AA907" s="416"/>
      <c r="AB907" s="416"/>
      <c r="AC907" s="81"/>
      <c r="AD907" s="242"/>
      <c r="AE907" s="242"/>
      <c r="AF907" s="241"/>
      <c r="AG907" s="242"/>
      <c r="AH907" s="241"/>
      <c r="AI907" s="241"/>
      <c r="AJ907" s="241"/>
      <c r="AK907" s="246"/>
      <c r="AL907" s="246"/>
      <c r="AM907" s="246"/>
      <c r="AN907" s="246"/>
      <c r="AO907" s="246"/>
      <c r="AP907" s="523"/>
      <c r="AQ907" s="246"/>
      <c r="AR907" s="246"/>
      <c r="AS907" s="246"/>
      <c r="AT907" s="246"/>
      <c r="AU907" s="246"/>
      <c r="AV907" s="246"/>
      <c r="AW907" s="246"/>
      <c r="AX907" s="246"/>
      <c r="AY907" s="246"/>
      <c r="AZ907" s="246"/>
      <c r="BA907" s="246"/>
      <c r="BB907" s="246"/>
      <c r="BC907" s="246"/>
      <c r="BD907" s="246"/>
      <c r="BE907" s="248"/>
      <c r="BF907" s="523"/>
      <c r="BG907" s="562" t="str">
        <f t="shared" si="113"/>
        <v xml:space="preserve"> </v>
      </c>
      <c r="BH907" s="562" t="str">
        <f t="shared" si="115"/>
        <v xml:space="preserve"> </v>
      </c>
      <c r="BI907" s="562" t="str">
        <f t="shared" si="116"/>
        <v xml:space="preserve"> </v>
      </c>
      <c r="BJ907" s="562" t="str">
        <f t="shared" si="117"/>
        <v xml:space="preserve"> </v>
      </c>
      <c r="BK907" s="523"/>
      <c r="BL907" s="242"/>
      <c r="BM907" s="242"/>
      <c r="BN907" s="241"/>
      <c r="BO907" s="242"/>
      <c r="BP907" s="241"/>
      <c r="BQ907" s="241"/>
      <c r="BR907" s="241"/>
      <c r="BS907" s="246"/>
      <c r="BT907" s="246"/>
      <c r="BU907" s="246"/>
      <c r="BV907" s="246"/>
      <c r="BW907" s="246"/>
      <c r="BX907" s="523"/>
      <c r="BY907" s="246"/>
      <c r="BZ907" s="246"/>
      <c r="CA907" s="246"/>
      <c r="CB907" s="246"/>
      <c r="CC907" s="246"/>
      <c r="CD907" s="246"/>
      <c r="CE907" s="246"/>
      <c r="CF907" s="246"/>
      <c r="CG907" s="246"/>
      <c r="CH907" s="246"/>
      <c r="CI907" s="246"/>
      <c r="CJ907" s="246"/>
      <c r="CK907" s="246"/>
      <c r="CL907" s="246"/>
      <c r="CM907" s="248"/>
      <c r="CN907" s="523"/>
      <c r="CO907" s="562" t="str">
        <f t="shared" si="114"/>
        <v xml:space="preserve"> </v>
      </c>
      <c r="CP907" s="562" t="str">
        <f t="shared" si="118"/>
        <v xml:space="preserve"> </v>
      </c>
      <c r="CQ907" s="562" t="str">
        <f t="shared" si="119"/>
        <v xml:space="preserve"> </v>
      </c>
      <c r="CR907" s="562" t="str">
        <f t="shared" si="120"/>
        <v xml:space="preserve"> </v>
      </c>
      <c r="CS907" s="81"/>
      <c r="CT907" s="515"/>
    </row>
    <row r="908" spans="1:98" s="86" customFormat="1" ht="12.75" x14ac:dyDescent="0.25">
      <c r="A908" s="365"/>
      <c r="B908" s="147">
        <f>Demography!B907</f>
        <v>0</v>
      </c>
      <c r="C908" s="147">
        <f>Demography!C907</f>
        <v>0</v>
      </c>
      <c r="D908" s="148">
        <f>Demography!D907</f>
        <v>0</v>
      </c>
      <c r="E908" s="148">
        <f>Demography!E907</f>
        <v>0</v>
      </c>
      <c r="F908" s="148">
        <f>Demography!F907</f>
        <v>0</v>
      </c>
      <c r="G908" s="81"/>
      <c r="H908" s="256"/>
      <c r="I908" s="257"/>
      <c r="J908" s="257"/>
      <c r="K908" s="256"/>
      <c r="L908" s="240"/>
      <c r="M908" s="257"/>
      <c r="N908" s="256"/>
      <c r="O908" s="240"/>
      <c r="P908" s="261"/>
      <c r="Q908" s="261"/>
      <c r="R908" s="261"/>
      <c r="S908" s="261"/>
      <c r="T908" s="261"/>
      <c r="U908" s="522"/>
      <c r="V908" s="256"/>
      <c r="W908" s="238"/>
      <c r="X908" s="238"/>
      <c r="Y908" s="81"/>
      <c r="Z908" s="256"/>
      <c r="AA908" s="150"/>
      <c r="AB908" s="150"/>
      <c r="AC908" s="81"/>
      <c r="AD908" s="240"/>
      <c r="AE908" s="240"/>
      <c r="AF908" s="256"/>
      <c r="AG908" s="240"/>
      <c r="AH908" s="256"/>
      <c r="AI908" s="256"/>
      <c r="AJ908" s="256"/>
      <c r="AK908" s="245"/>
      <c r="AL908" s="245"/>
      <c r="AM908" s="245"/>
      <c r="AN908" s="245"/>
      <c r="AO908" s="245"/>
      <c r="AP908" s="523"/>
      <c r="AQ908" s="245"/>
      <c r="AR908" s="245"/>
      <c r="AS908" s="245"/>
      <c r="AT908" s="245"/>
      <c r="AU908" s="245"/>
      <c r="AV908" s="245"/>
      <c r="AW908" s="245"/>
      <c r="AX908" s="245"/>
      <c r="AY908" s="245"/>
      <c r="AZ908" s="245"/>
      <c r="BA908" s="245"/>
      <c r="BB908" s="245"/>
      <c r="BC908" s="245"/>
      <c r="BD908" s="245"/>
      <c r="BE908" s="247"/>
      <c r="BF908" s="523"/>
      <c r="BG908" s="561" t="str">
        <f t="shared" si="113"/>
        <v xml:space="preserve"> </v>
      </c>
      <c r="BH908" s="561" t="str">
        <f t="shared" si="115"/>
        <v xml:space="preserve"> </v>
      </c>
      <c r="BI908" s="561" t="str">
        <f t="shared" si="116"/>
        <v xml:space="preserve"> </v>
      </c>
      <c r="BJ908" s="561" t="str">
        <f t="shared" si="117"/>
        <v xml:space="preserve"> </v>
      </c>
      <c r="BK908" s="523"/>
      <c r="BL908" s="240"/>
      <c r="BM908" s="240"/>
      <c r="BN908" s="256"/>
      <c r="BO908" s="240"/>
      <c r="BP908" s="256"/>
      <c r="BQ908" s="256"/>
      <c r="BR908" s="256"/>
      <c r="BS908" s="245"/>
      <c r="BT908" s="245"/>
      <c r="BU908" s="245"/>
      <c r="BV908" s="245"/>
      <c r="BW908" s="245"/>
      <c r="BX908" s="523"/>
      <c r="BY908" s="245"/>
      <c r="BZ908" s="245"/>
      <c r="CA908" s="245"/>
      <c r="CB908" s="245"/>
      <c r="CC908" s="245"/>
      <c r="CD908" s="245"/>
      <c r="CE908" s="245"/>
      <c r="CF908" s="245"/>
      <c r="CG908" s="245"/>
      <c r="CH908" s="245"/>
      <c r="CI908" s="245"/>
      <c r="CJ908" s="245"/>
      <c r="CK908" s="245"/>
      <c r="CL908" s="245"/>
      <c r="CM908" s="247"/>
      <c r="CN908" s="523"/>
      <c r="CO908" s="561" t="str">
        <f t="shared" si="114"/>
        <v xml:space="preserve"> </v>
      </c>
      <c r="CP908" s="561" t="str">
        <f t="shared" si="118"/>
        <v xml:space="preserve"> </v>
      </c>
      <c r="CQ908" s="561" t="str">
        <f t="shared" si="119"/>
        <v xml:space="preserve"> </v>
      </c>
      <c r="CR908" s="561" t="str">
        <f t="shared" si="120"/>
        <v xml:space="preserve"> </v>
      </c>
      <c r="CS908" s="81"/>
      <c r="CT908" s="254"/>
    </row>
    <row r="909" spans="1:98" s="86" customFormat="1" ht="12.75" x14ac:dyDescent="0.25">
      <c r="A909" s="365"/>
      <c r="B909" s="361">
        <f>Demography!B908</f>
        <v>0</v>
      </c>
      <c r="C909" s="361">
        <f>Demography!C908</f>
        <v>0</v>
      </c>
      <c r="D909" s="362">
        <f>Demography!D908</f>
        <v>0</v>
      </c>
      <c r="E909" s="362">
        <f>Demography!E908</f>
        <v>0</v>
      </c>
      <c r="F909" s="362">
        <f>Demography!F908</f>
        <v>0</v>
      </c>
      <c r="G909" s="81"/>
      <c r="H909" s="241"/>
      <c r="I909" s="478"/>
      <c r="J909" s="478"/>
      <c r="K909" s="241"/>
      <c r="L909" s="242"/>
      <c r="M909" s="478"/>
      <c r="N909" s="241"/>
      <c r="O909" s="242"/>
      <c r="P909" s="243"/>
      <c r="Q909" s="243"/>
      <c r="R909" s="243"/>
      <c r="S909" s="243"/>
      <c r="T909" s="243"/>
      <c r="U909" s="524"/>
      <c r="V909" s="241"/>
      <c r="W909" s="415"/>
      <c r="X909" s="415"/>
      <c r="Y909" s="81"/>
      <c r="Z909" s="241"/>
      <c r="AA909" s="416"/>
      <c r="AB909" s="416"/>
      <c r="AC909" s="81"/>
      <c r="AD909" s="242"/>
      <c r="AE909" s="242"/>
      <c r="AF909" s="241"/>
      <c r="AG909" s="242"/>
      <c r="AH909" s="241"/>
      <c r="AI909" s="241"/>
      <c r="AJ909" s="241"/>
      <c r="AK909" s="246"/>
      <c r="AL909" s="246"/>
      <c r="AM909" s="246"/>
      <c r="AN909" s="246"/>
      <c r="AO909" s="246"/>
      <c r="AP909" s="523"/>
      <c r="AQ909" s="246"/>
      <c r="AR909" s="246"/>
      <c r="AS909" s="246"/>
      <c r="AT909" s="246"/>
      <c r="AU909" s="246"/>
      <c r="AV909" s="246"/>
      <c r="AW909" s="246"/>
      <c r="AX909" s="246"/>
      <c r="AY909" s="246"/>
      <c r="AZ909" s="246"/>
      <c r="BA909" s="246"/>
      <c r="BB909" s="246"/>
      <c r="BC909" s="246"/>
      <c r="BD909" s="246"/>
      <c r="BE909" s="248"/>
      <c r="BF909" s="523"/>
      <c r="BG909" s="562" t="str">
        <f t="shared" si="113"/>
        <v xml:space="preserve"> </v>
      </c>
      <c r="BH909" s="562" t="str">
        <f t="shared" si="115"/>
        <v xml:space="preserve"> </v>
      </c>
      <c r="BI909" s="562" t="str">
        <f t="shared" si="116"/>
        <v xml:space="preserve"> </v>
      </c>
      <c r="BJ909" s="562" t="str">
        <f t="shared" si="117"/>
        <v xml:space="preserve"> </v>
      </c>
      <c r="BK909" s="523"/>
      <c r="BL909" s="242"/>
      <c r="BM909" s="242"/>
      <c r="BN909" s="241"/>
      <c r="BO909" s="242"/>
      <c r="BP909" s="241"/>
      <c r="BQ909" s="241"/>
      <c r="BR909" s="241"/>
      <c r="BS909" s="246"/>
      <c r="BT909" s="246"/>
      <c r="BU909" s="246"/>
      <c r="BV909" s="246"/>
      <c r="BW909" s="246"/>
      <c r="BX909" s="523"/>
      <c r="BY909" s="246"/>
      <c r="BZ909" s="246"/>
      <c r="CA909" s="246"/>
      <c r="CB909" s="246"/>
      <c r="CC909" s="246"/>
      <c r="CD909" s="246"/>
      <c r="CE909" s="246"/>
      <c r="CF909" s="246"/>
      <c r="CG909" s="246"/>
      <c r="CH909" s="246"/>
      <c r="CI909" s="246"/>
      <c r="CJ909" s="246"/>
      <c r="CK909" s="246"/>
      <c r="CL909" s="246"/>
      <c r="CM909" s="248"/>
      <c r="CN909" s="523"/>
      <c r="CO909" s="562" t="str">
        <f t="shared" si="114"/>
        <v xml:space="preserve"> </v>
      </c>
      <c r="CP909" s="562" t="str">
        <f t="shared" si="118"/>
        <v xml:space="preserve"> </v>
      </c>
      <c r="CQ909" s="562" t="str">
        <f t="shared" si="119"/>
        <v xml:space="preserve"> </v>
      </c>
      <c r="CR909" s="562" t="str">
        <f t="shared" si="120"/>
        <v xml:space="preserve"> </v>
      </c>
      <c r="CS909" s="81"/>
      <c r="CT909" s="515"/>
    </row>
    <row r="910" spans="1:98" s="86" customFormat="1" ht="12.75" x14ac:dyDescent="0.25">
      <c r="A910" s="365"/>
      <c r="B910" s="147">
        <f>Demography!B909</f>
        <v>0</v>
      </c>
      <c r="C910" s="147">
        <f>Demography!C909</f>
        <v>0</v>
      </c>
      <c r="D910" s="148">
        <f>Demography!D909</f>
        <v>0</v>
      </c>
      <c r="E910" s="148">
        <f>Demography!E909</f>
        <v>0</v>
      </c>
      <c r="F910" s="148">
        <f>Demography!F909</f>
        <v>0</v>
      </c>
      <c r="G910" s="81"/>
      <c r="H910" s="256"/>
      <c r="I910" s="257"/>
      <c r="J910" s="257"/>
      <c r="K910" s="256"/>
      <c r="L910" s="240"/>
      <c r="M910" s="257"/>
      <c r="N910" s="256"/>
      <c r="O910" s="240"/>
      <c r="P910" s="261"/>
      <c r="Q910" s="261"/>
      <c r="R910" s="261"/>
      <c r="S910" s="261"/>
      <c r="T910" s="261"/>
      <c r="U910" s="522"/>
      <c r="V910" s="256"/>
      <c r="W910" s="238"/>
      <c r="X910" s="238"/>
      <c r="Y910" s="81"/>
      <c r="Z910" s="256"/>
      <c r="AA910" s="150"/>
      <c r="AB910" s="150"/>
      <c r="AC910" s="81"/>
      <c r="AD910" s="240"/>
      <c r="AE910" s="240"/>
      <c r="AF910" s="256"/>
      <c r="AG910" s="240"/>
      <c r="AH910" s="256"/>
      <c r="AI910" s="256"/>
      <c r="AJ910" s="256"/>
      <c r="AK910" s="245"/>
      <c r="AL910" s="245"/>
      <c r="AM910" s="245"/>
      <c r="AN910" s="245"/>
      <c r="AO910" s="245"/>
      <c r="AP910" s="523"/>
      <c r="AQ910" s="245"/>
      <c r="AR910" s="245"/>
      <c r="AS910" s="245"/>
      <c r="AT910" s="245"/>
      <c r="AU910" s="245"/>
      <c r="AV910" s="245"/>
      <c r="AW910" s="245"/>
      <c r="AX910" s="245"/>
      <c r="AY910" s="245"/>
      <c r="AZ910" s="245"/>
      <c r="BA910" s="245"/>
      <c r="BB910" s="245"/>
      <c r="BC910" s="245"/>
      <c r="BD910" s="245"/>
      <c r="BE910" s="247"/>
      <c r="BF910" s="523"/>
      <c r="BG910" s="561" t="str">
        <f t="shared" si="113"/>
        <v xml:space="preserve"> </v>
      </c>
      <c r="BH910" s="561" t="str">
        <f t="shared" si="115"/>
        <v xml:space="preserve"> </v>
      </c>
      <c r="BI910" s="561" t="str">
        <f t="shared" si="116"/>
        <v xml:space="preserve"> </v>
      </c>
      <c r="BJ910" s="561" t="str">
        <f t="shared" si="117"/>
        <v xml:space="preserve"> </v>
      </c>
      <c r="BK910" s="523"/>
      <c r="BL910" s="240"/>
      <c r="BM910" s="240"/>
      <c r="BN910" s="256"/>
      <c r="BO910" s="240"/>
      <c r="BP910" s="256"/>
      <c r="BQ910" s="256"/>
      <c r="BR910" s="256"/>
      <c r="BS910" s="245"/>
      <c r="BT910" s="245"/>
      <c r="BU910" s="245"/>
      <c r="BV910" s="245"/>
      <c r="BW910" s="245"/>
      <c r="BX910" s="523"/>
      <c r="BY910" s="245"/>
      <c r="BZ910" s="245"/>
      <c r="CA910" s="245"/>
      <c r="CB910" s="245"/>
      <c r="CC910" s="245"/>
      <c r="CD910" s="245"/>
      <c r="CE910" s="245"/>
      <c r="CF910" s="245"/>
      <c r="CG910" s="245"/>
      <c r="CH910" s="245"/>
      <c r="CI910" s="245"/>
      <c r="CJ910" s="245"/>
      <c r="CK910" s="245"/>
      <c r="CL910" s="245"/>
      <c r="CM910" s="247"/>
      <c r="CN910" s="523"/>
      <c r="CO910" s="561" t="str">
        <f t="shared" si="114"/>
        <v xml:space="preserve"> </v>
      </c>
      <c r="CP910" s="561" t="str">
        <f t="shared" si="118"/>
        <v xml:space="preserve"> </v>
      </c>
      <c r="CQ910" s="561" t="str">
        <f t="shared" si="119"/>
        <v xml:space="preserve"> </v>
      </c>
      <c r="CR910" s="561" t="str">
        <f t="shared" si="120"/>
        <v xml:space="preserve"> </v>
      </c>
      <c r="CS910" s="81"/>
      <c r="CT910" s="254"/>
    </row>
    <row r="911" spans="1:98" s="86" customFormat="1" ht="12.75" x14ac:dyDescent="0.25">
      <c r="A911" s="365"/>
      <c r="B911" s="361">
        <f>Demography!B910</f>
        <v>0</v>
      </c>
      <c r="C911" s="361">
        <f>Demography!C910</f>
        <v>0</v>
      </c>
      <c r="D911" s="362">
        <f>Demography!D910</f>
        <v>0</v>
      </c>
      <c r="E911" s="362">
        <f>Demography!E910</f>
        <v>0</v>
      </c>
      <c r="F911" s="362">
        <f>Demography!F910</f>
        <v>0</v>
      </c>
      <c r="G911" s="81"/>
      <c r="H911" s="241"/>
      <c r="I911" s="478"/>
      <c r="J911" s="478"/>
      <c r="K911" s="241"/>
      <c r="L911" s="242"/>
      <c r="M911" s="478"/>
      <c r="N911" s="241"/>
      <c r="O911" s="242"/>
      <c r="P911" s="243"/>
      <c r="Q911" s="243"/>
      <c r="R911" s="243"/>
      <c r="S911" s="243"/>
      <c r="T911" s="243"/>
      <c r="U911" s="524"/>
      <c r="V911" s="241"/>
      <c r="W911" s="415"/>
      <c r="X911" s="415"/>
      <c r="Y911" s="81"/>
      <c r="Z911" s="241"/>
      <c r="AA911" s="416"/>
      <c r="AB911" s="416"/>
      <c r="AC911" s="81"/>
      <c r="AD911" s="242"/>
      <c r="AE911" s="242"/>
      <c r="AF911" s="241"/>
      <c r="AG911" s="242"/>
      <c r="AH911" s="241"/>
      <c r="AI911" s="241"/>
      <c r="AJ911" s="241"/>
      <c r="AK911" s="246"/>
      <c r="AL911" s="246"/>
      <c r="AM911" s="246"/>
      <c r="AN911" s="246"/>
      <c r="AO911" s="246"/>
      <c r="AP911" s="523"/>
      <c r="AQ911" s="246"/>
      <c r="AR911" s="246"/>
      <c r="AS911" s="246"/>
      <c r="AT911" s="246"/>
      <c r="AU911" s="246"/>
      <c r="AV911" s="246"/>
      <c r="AW911" s="246"/>
      <c r="AX911" s="246"/>
      <c r="AY911" s="246"/>
      <c r="AZ911" s="246"/>
      <c r="BA911" s="246"/>
      <c r="BB911" s="246"/>
      <c r="BC911" s="246"/>
      <c r="BD911" s="246"/>
      <c r="BE911" s="248"/>
      <c r="BF911" s="523"/>
      <c r="BG911" s="562" t="str">
        <f t="shared" si="113"/>
        <v xml:space="preserve"> </v>
      </c>
      <c r="BH911" s="562" t="str">
        <f t="shared" si="115"/>
        <v xml:space="preserve"> </v>
      </c>
      <c r="BI911" s="562" t="str">
        <f t="shared" si="116"/>
        <v xml:space="preserve"> </v>
      </c>
      <c r="BJ911" s="562" t="str">
        <f t="shared" si="117"/>
        <v xml:space="preserve"> </v>
      </c>
      <c r="BK911" s="523"/>
      <c r="BL911" s="242"/>
      <c r="BM911" s="242"/>
      <c r="BN911" s="241"/>
      <c r="BO911" s="242"/>
      <c r="BP911" s="241"/>
      <c r="BQ911" s="241"/>
      <c r="BR911" s="241"/>
      <c r="BS911" s="246"/>
      <c r="BT911" s="246"/>
      <c r="BU911" s="246"/>
      <c r="BV911" s="246"/>
      <c r="BW911" s="246"/>
      <c r="BX911" s="523"/>
      <c r="BY911" s="246"/>
      <c r="BZ911" s="246"/>
      <c r="CA911" s="246"/>
      <c r="CB911" s="246"/>
      <c r="CC911" s="246"/>
      <c r="CD911" s="246"/>
      <c r="CE911" s="246"/>
      <c r="CF911" s="246"/>
      <c r="CG911" s="246"/>
      <c r="CH911" s="246"/>
      <c r="CI911" s="246"/>
      <c r="CJ911" s="246"/>
      <c r="CK911" s="246"/>
      <c r="CL911" s="246"/>
      <c r="CM911" s="248"/>
      <c r="CN911" s="523"/>
      <c r="CO911" s="562" t="str">
        <f t="shared" si="114"/>
        <v xml:space="preserve"> </v>
      </c>
      <c r="CP911" s="562" t="str">
        <f t="shared" si="118"/>
        <v xml:space="preserve"> </v>
      </c>
      <c r="CQ911" s="562" t="str">
        <f t="shared" si="119"/>
        <v xml:space="preserve"> </v>
      </c>
      <c r="CR911" s="562" t="str">
        <f t="shared" si="120"/>
        <v xml:space="preserve"> </v>
      </c>
      <c r="CS911" s="81"/>
      <c r="CT911" s="515"/>
    </row>
    <row r="912" spans="1:98" s="86" customFormat="1" ht="12.75" x14ac:dyDescent="0.25">
      <c r="A912" s="365"/>
      <c r="B912" s="147">
        <f>Demography!B911</f>
        <v>0</v>
      </c>
      <c r="C912" s="147">
        <f>Demography!C911</f>
        <v>0</v>
      </c>
      <c r="D912" s="148">
        <f>Demography!D911</f>
        <v>0</v>
      </c>
      <c r="E912" s="148">
        <f>Demography!E911</f>
        <v>0</v>
      </c>
      <c r="F912" s="148">
        <f>Demography!F911</f>
        <v>0</v>
      </c>
      <c r="G912" s="81"/>
      <c r="H912" s="256"/>
      <c r="I912" s="257"/>
      <c r="J912" s="257"/>
      <c r="K912" s="256"/>
      <c r="L912" s="240"/>
      <c r="M912" s="257"/>
      <c r="N912" s="256"/>
      <c r="O912" s="240"/>
      <c r="P912" s="261"/>
      <c r="Q912" s="261"/>
      <c r="R912" s="261"/>
      <c r="S912" s="261"/>
      <c r="T912" s="261"/>
      <c r="U912" s="522"/>
      <c r="V912" s="256"/>
      <c r="W912" s="238"/>
      <c r="X912" s="238"/>
      <c r="Y912" s="81"/>
      <c r="Z912" s="256"/>
      <c r="AA912" s="150"/>
      <c r="AB912" s="150"/>
      <c r="AC912" s="81"/>
      <c r="AD912" s="240"/>
      <c r="AE912" s="240"/>
      <c r="AF912" s="256"/>
      <c r="AG912" s="240"/>
      <c r="AH912" s="256"/>
      <c r="AI912" s="256"/>
      <c r="AJ912" s="256"/>
      <c r="AK912" s="245"/>
      <c r="AL912" s="245"/>
      <c r="AM912" s="245"/>
      <c r="AN912" s="245"/>
      <c r="AO912" s="245"/>
      <c r="AP912" s="523"/>
      <c r="AQ912" s="245"/>
      <c r="AR912" s="245"/>
      <c r="AS912" s="245"/>
      <c r="AT912" s="245"/>
      <c r="AU912" s="245"/>
      <c r="AV912" s="245"/>
      <c r="AW912" s="245"/>
      <c r="AX912" s="245"/>
      <c r="AY912" s="245"/>
      <c r="AZ912" s="245"/>
      <c r="BA912" s="245"/>
      <c r="BB912" s="245"/>
      <c r="BC912" s="245"/>
      <c r="BD912" s="245"/>
      <c r="BE912" s="247"/>
      <c r="BF912" s="523"/>
      <c r="BG912" s="561" t="str">
        <f t="shared" si="113"/>
        <v xml:space="preserve"> </v>
      </c>
      <c r="BH912" s="561" t="str">
        <f t="shared" si="115"/>
        <v xml:space="preserve"> </v>
      </c>
      <c r="BI912" s="561" t="str">
        <f t="shared" si="116"/>
        <v xml:space="preserve"> </v>
      </c>
      <c r="BJ912" s="561" t="str">
        <f t="shared" si="117"/>
        <v xml:space="preserve"> </v>
      </c>
      <c r="BK912" s="523"/>
      <c r="BL912" s="240"/>
      <c r="BM912" s="240"/>
      <c r="BN912" s="256"/>
      <c r="BO912" s="240"/>
      <c r="BP912" s="256"/>
      <c r="BQ912" s="256"/>
      <c r="BR912" s="256"/>
      <c r="BS912" s="245"/>
      <c r="BT912" s="245"/>
      <c r="BU912" s="245"/>
      <c r="BV912" s="245"/>
      <c r="BW912" s="245"/>
      <c r="BX912" s="523"/>
      <c r="BY912" s="245"/>
      <c r="BZ912" s="245"/>
      <c r="CA912" s="245"/>
      <c r="CB912" s="245"/>
      <c r="CC912" s="245"/>
      <c r="CD912" s="245"/>
      <c r="CE912" s="245"/>
      <c r="CF912" s="245"/>
      <c r="CG912" s="245"/>
      <c r="CH912" s="245"/>
      <c r="CI912" s="245"/>
      <c r="CJ912" s="245"/>
      <c r="CK912" s="245"/>
      <c r="CL912" s="245"/>
      <c r="CM912" s="247"/>
      <c r="CN912" s="523"/>
      <c r="CO912" s="561" t="str">
        <f t="shared" si="114"/>
        <v xml:space="preserve"> </v>
      </c>
      <c r="CP912" s="561" t="str">
        <f t="shared" si="118"/>
        <v xml:space="preserve"> </v>
      </c>
      <c r="CQ912" s="561" t="str">
        <f t="shared" si="119"/>
        <v xml:space="preserve"> </v>
      </c>
      <c r="CR912" s="561" t="str">
        <f t="shared" si="120"/>
        <v xml:space="preserve"> </v>
      </c>
      <c r="CS912" s="81"/>
      <c r="CT912" s="254"/>
    </row>
    <row r="913" spans="1:98" s="86" customFormat="1" ht="12.75" x14ac:dyDescent="0.25">
      <c r="A913" s="365"/>
      <c r="B913" s="361">
        <f>Demography!B912</f>
        <v>0</v>
      </c>
      <c r="C913" s="361">
        <f>Demography!C912</f>
        <v>0</v>
      </c>
      <c r="D913" s="362">
        <f>Demography!D912</f>
        <v>0</v>
      </c>
      <c r="E913" s="362">
        <f>Demography!E912</f>
        <v>0</v>
      </c>
      <c r="F913" s="362">
        <f>Demography!F912</f>
        <v>0</v>
      </c>
      <c r="G913" s="81"/>
      <c r="H913" s="241"/>
      <c r="I913" s="478"/>
      <c r="J913" s="478"/>
      <c r="K913" s="241"/>
      <c r="L913" s="242"/>
      <c r="M913" s="478"/>
      <c r="N913" s="241"/>
      <c r="O913" s="242"/>
      <c r="P913" s="243"/>
      <c r="Q913" s="243"/>
      <c r="R913" s="243"/>
      <c r="S913" s="243"/>
      <c r="T913" s="243"/>
      <c r="U913" s="524"/>
      <c r="V913" s="241"/>
      <c r="W913" s="415"/>
      <c r="X913" s="415"/>
      <c r="Y913" s="81"/>
      <c r="Z913" s="241"/>
      <c r="AA913" s="416"/>
      <c r="AB913" s="416"/>
      <c r="AC913" s="81"/>
      <c r="AD913" s="242"/>
      <c r="AE913" s="242"/>
      <c r="AF913" s="241"/>
      <c r="AG913" s="242"/>
      <c r="AH913" s="241"/>
      <c r="AI913" s="241"/>
      <c r="AJ913" s="241"/>
      <c r="AK913" s="246"/>
      <c r="AL913" s="246"/>
      <c r="AM913" s="246"/>
      <c r="AN913" s="246"/>
      <c r="AO913" s="246"/>
      <c r="AP913" s="523"/>
      <c r="AQ913" s="246"/>
      <c r="AR913" s="246"/>
      <c r="AS913" s="246"/>
      <c r="AT913" s="246"/>
      <c r="AU913" s="246"/>
      <c r="AV913" s="246"/>
      <c r="AW913" s="246"/>
      <c r="AX913" s="246"/>
      <c r="AY913" s="246"/>
      <c r="AZ913" s="246"/>
      <c r="BA913" s="246"/>
      <c r="BB913" s="246"/>
      <c r="BC913" s="246"/>
      <c r="BD913" s="246"/>
      <c r="BE913" s="248"/>
      <c r="BF913" s="523"/>
      <c r="BG913" s="562" t="str">
        <f t="shared" si="113"/>
        <v xml:space="preserve"> </v>
      </c>
      <c r="BH913" s="562" t="str">
        <f t="shared" si="115"/>
        <v xml:space="preserve"> </v>
      </c>
      <c r="BI913" s="562" t="str">
        <f t="shared" si="116"/>
        <v xml:space="preserve"> </v>
      </c>
      <c r="BJ913" s="562" t="str">
        <f t="shared" si="117"/>
        <v xml:space="preserve"> </v>
      </c>
      <c r="BK913" s="523"/>
      <c r="BL913" s="242"/>
      <c r="BM913" s="242"/>
      <c r="BN913" s="241"/>
      <c r="BO913" s="242"/>
      <c r="BP913" s="241"/>
      <c r="BQ913" s="241"/>
      <c r="BR913" s="241"/>
      <c r="BS913" s="246"/>
      <c r="BT913" s="246"/>
      <c r="BU913" s="246"/>
      <c r="BV913" s="246"/>
      <c r="BW913" s="246"/>
      <c r="BX913" s="523"/>
      <c r="BY913" s="246"/>
      <c r="BZ913" s="246"/>
      <c r="CA913" s="246"/>
      <c r="CB913" s="246"/>
      <c r="CC913" s="246"/>
      <c r="CD913" s="246"/>
      <c r="CE913" s="246"/>
      <c r="CF913" s="246"/>
      <c r="CG913" s="246"/>
      <c r="CH913" s="246"/>
      <c r="CI913" s="246"/>
      <c r="CJ913" s="246"/>
      <c r="CK913" s="246"/>
      <c r="CL913" s="246"/>
      <c r="CM913" s="248"/>
      <c r="CN913" s="523"/>
      <c r="CO913" s="562" t="str">
        <f t="shared" si="114"/>
        <v xml:space="preserve"> </v>
      </c>
      <c r="CP913" s="562" t="str">
        <f t="shared" si="118"/>
        <v xml:space="preserve"> </v>
      </c>
      <c r="CQ913" s="562" t="str">
        <f t="shared" si="119"/>
        <v xml:space="preserve"> </v>
      </c>
      <c r="CR913" s="562" t="str">
        <f t="shared" si="120"/>
        <v xml:space="preserve"> </v>
      </c>
      <c r="CS913" s="81"/>
      <c r="CT913" s="515"/>
    </row>
    <row r="914" spans="1:98" s="86" customFormat="1" ht="12.75" x14ac:dyDescent="0.25">
      <c r="A914" s="365"/>
      <c r="B914" s="147">
        <f>Demography!B913</f>
        <v>0</v>
      </c>
      <c r="C914" s="147">
        <f>Demography!C913</f>
        <v>0</v>
      </c>
      <c r="D914" s="148">
        <f>Demography!D913</f>
        <v>0</v>
      </c>
      <c r="E914" s="148">
        <f>Demography!E913</f>
        <v>0</v>
      </c>
      <c r="F914" s="148">
        <f>Demography!F913</f>
        <v>0</v>
      </c>
      <c r="G914" s="81"/>
      <c r="H914" s="256"/>
      <c r="I914" s="257"/>
      <c r="J914" s="257"/>
      <c r="K914" s="256"/>
      <c r="L914" s="240"/>
      <c r="M914" s="257"/>
      <c r="N914" s="256"/>
      <c r="O914" s="240"/>
      <c r="P914" s="261"/>
      <c r="Q914" s="261"/>
      <c r="R914" s="261"/>
      <c r="S914" s="261"/>
      <c r="T914" s="261"/>
      <c r="U914" s="522"/>
      <c r="V914" s="256"/>
      <c r="W914" s="238"/>
      <c r="X914" s="238"/>
      <c r="Y914" s="81"/>
      <c r="Z914" s="256"/>
      <c r="AA914" s="150"/>
      <c r="AB914" s="150"/>
      <c r="AC914" s="81"/>
      <c r="AD914" s="240"/>
      <c r="AE914" s="240"/>
      <c r="AF914" s="256"/>
      <c r="AG914" s="240"/>
      <c r="AH914" s="256"/>
      <c r="AI914" s="256"/>
      <c r="AJ914" s="256"/>
      <c r="AK914" s="245"/>
      <c r="AL914" s="245"/>
      <c r="AM914" s="245"/>
      <c r="AN914" s="245"/>
      <c r="AO914" s="245"/>
      <c r="AP914" s="523"/>
      <c r="AQ914" s="245"/>
      <c r="AR914" s="245"/>
      <c r="AS914" s="245"/>
      <c r="AT914" s="245"/>
      <c r="AU914" s="245"/>
      <c r="AV914" s="245"/>
      <c r="AW914" s="245"/>
      <c r="AX914" s="245"/>
      <c r="AY914" s="245"/>
      <c r="AZ914" s="245"/>
      <c r="BA914" s="245"/>
      <c r="BB914" s="245"/>
      <c r="BC914" s="245"/>
      <c r="BD914" s="245"/>
      <c r="BE914" s="247"/>
      <c r="BF914" s="523"/>
      <c r="BG914" s="561" t="str">
        <f t="shared" si="113"/>
        <v xml:space="preserve"> </v>
      </c>
      <c r="BH914" s="561" t="str">
        <f t="shared" si="115"/>
        <v xml:space="preserve"> </v>
      </c>
      <c r="BI914" s="561" t="str">
        <f t="shared" si="116"/>
        <v xml:space="preserve"> </v>
      </c>
      <c r="BJ914" s="561" t="str">
        <f t="shared" si="117"/>
        <v xml:space="preserve"> </v>
      </c>
      <c r="BK914" s="523"/>
      <c r="BL914" s="240"/>
      <c r="BM914" s="240"/>
      <c r="BN914" s="256"/>
      <c r="BO914" s="240"/>
      <c r="BP914" s="256"/>
      <c r="BQ914" s="256"/>
      <c r="BR914" s="256"/>
      <c r="BS914" s="245"/>
      <c r="BT914" s="245"/>
      <c r="BU914" s="245"/>
      <c r="BV914" s="245"/>
      <c r="BW914" s="245"/>
      <c r="BX914" s="523"/>
      <c r="BY914" s="245"/>
      <c r="BZ914" s="245"/>
      <c r="CA914" s="245"/>
      <c r="CB914" s="245"/>
      <c r="CC914" s="245"/>
      <c r="CD914" s="245"/>
      <c r="CE914" s="245"/>
      <c r="CF914" s="245"/>
      <c r="CG914" s="245"/>
      <c r="CH914" s="245"/>
      <c r="CI914" s="245"/>
      <c r="CJ914" s="245"/>
      <c r="CK914" s="245"/>
      <c r="CL914" s="245"/>
      <c r="CM914" s="247"/>
      <c r="CN914" s="523"/>
      <c r="CO914" s="561" t="str">
        <f t="shared" si="114"/>
        <v xml:space="preserve"> </v>
      </c>
      <c r="CP914" s="561" t="str">
        <f t="shared" si="118"/>
        <v xml:space="preserve"> </v>
      </c>
      <c r="CQ914" s="561" t="str">
        <f t="shared" si="119"/>
        <v xml:space="preserve"> </v>
      </c>
      <c r="CR914" s="561" t="str">
        <f t="shared" si="120"/>
        <v xml:space="preserve"> </v>
      </c>
      <c r="CS914" s="81"/>
      <c r="CT914" s="254"/>
    </row>
    <row r="915" spans="1:98" s="86" customFormat="1" ht="12.75" x14ac:dyDescent="0.25">
      <c r="A915" s="365"/>
      <c r="B915" s="361">
        <f>Demography!B914</f>
        <v>0</v>
      </c>
      <c r="C915" s="361">
        <f>Demography!C914</f>
        <v>0</v>
      </c>
      <c r="D915" s="362">
        <f>Demography!D914</f>
        <v>0</v>
      </c>
      <c r="E915" s="362">
        <f>Demography!E914</f>
        <v>0</v>
      </c>
      <c r="F915" s="362">
        <f>Demography!F914</f>
        <v>0</v>
      </c>
      <c r="G915" s="81"/>
      <c r="H915" s="241"/>
      <c r="I915" s="478"/>
      <c r="J915" s="478"/>
      <c r="K915" s="241"/>
      <c r="L915" s="242"/>
      <c r="M915" s="478"/>
      <c r="N915" s="241"/>
      <c r="O915" s="242"/>
      <c r="P915" s="243"/>
      <c r="Q915" s="243"/>
      <c r="R915" s="243"/>
      <c r="S915" s="243"/>
      <c r="T915" s="243"/>
      <c r="U915" s="524"/>
      <c r="V915" s="241"/>
      <c r="W915" s="415"/>
      <c r="X915" s="415"/>
      <c r="Y915" s="81"/>
      <c r="Z915" s="241"/>
      <c r="AA915" s="416"/>
      <c r="AB915" s="416"/>
      <c r="AC915" s="81"/>
      <c r="AD915" s="242"/>
      <c r="AE915" s="242"/>
      <c r="AF915" s="241"/>
      <c r="AG915" s="242"/>
      <c r="AH915" s="241"/>
      <c r="AI915" s="241"/>
      <c r="AJ915" s="241"/>
      <c r="AK915" s="246"/>
      <c r="AL915" s="246"/>
      <c r="AM915" s="246"/>
      <c r="AN915" s="246"/>
      <c r="AO915" s="246"/>
      <c r="AP915" s="523"/>
      <c r="AQ915" s="246"/>
      <c r="AR915" s="246"/>
      <c r="AS915" s="246"/>
      <c r="AT915" s="246"/>
      <c r="AU915" s="246"/>
      <c r="AV915" s="246"/>
      <c r="AW915" s="246"/>
      <c r="AX915" s="246"/>
      <c r="AY915" s="246"/>
      <c r="AZ915" s="246"/>
      <c r="BA915" s="246"/>
      <c r="BB915" s="246"/>
      <c r="BC915" s="246"/>
      <c r="BD915" s="246"/>
      <c r="BE915" s="248"/>
      <c r="BF915" s="523"/>
      <c r="BG915" s="562" t="str">
        <f t="shared" si="113"/>
        <v xml:space="preserve"> </v>
      </c>
      <c r="BH915" s="562" t="str">
        <f t="shared" si="115"/>
        <v xml:space="preserve"> </v>
      </c>
      <c r="BI915" s="562" t="str">
        <f t="shared" si="116"/>
        <v xml:space="preserve"> </v>
      </c>
      <c r="BJ915" s="562" t="str">
        <f t="shared" si="117"/>
        <v xml:space="preserve"> </v>
      </c>
      <c r="BK915" s="523"/>
      <c r="BL915" s="242"/>
      <c r="BM915" s="242"/>
      <c r="BN915" s="241"/>
      <c r="BO915" s="242"/>
      <c r="BP915" s="241"/>
      <c r="BQ915" s="241"/>
      <c r="BR915" s="241"/>
      <c r="BS915" s="246"/>
      <c r="BT915" s="246"/>
      <c r="BU915" s="246"/>
      <c r="BV915" s="246"/>
      <c r="BW915" s="246"/>
      <c r="BX915" s="523"/>
      <c r="BY915" s="246"/>
      <c r="BZ915" s="246"/>
      <c r="CA915" s="246"/>
      <c r="CB915" s="246"/>
      <c r="CC915" s="246"/>
      <c r="CD915" s="246"/>
      <c r="CE915" s="246"/>
      <c r="CF915" s="246"/>
      <c r="CG915" s="246"/>
      <c r="CH915" s="246"/>
      <c r="CI915" s="246"/>
      <c r="CJ915" s="246"/>
      <c r="CK915" s="246"/>
      <c r="CL915" s="246"/>
      <c r="CM915" s="248"/>
      <c r="CN915" s="523"/>
      <c r="CO915" s="562" t="str">
        <f t="shared" si="114"/>
        <v xml:space="preserve"> </v>
      </c>
      <c r="CP915" s="562" t="str">
        <f t="shared" si="118"/>
        <v xml:space="preserve"> </v>
      </c>
      <c r="CQ915" s="562" t="str">
        <f t="shared" si="119"/>
        <v xml:space="preserve"> </v>
      </c>
      <c r="CR915" s="562" t="str">
        <f t="shared" si="120"/>
        <v xml:space="preserve"> </v>
      </c>
      <c r="CS915" s="81"/>
      <c r="CT915" s="515"/>
    </row>
    <row r="916" spans="1:98" s="86" customFormat="1" ht="12.75" x14ac:dyDescent="0.25">
      <c r="A916" s="365"/>
      <c r="B916" s="147">
        <f>Demography!B915</f>
        <v>0</v>
      </c>
      <c r="C916" s="147">
        <f>Demography!C915</f>
        <v>0</v>
      </c>
      <c r="D916" s="148">
        <f>Demography!D915</f>
        <v>0</v>
      </c>
      <c r="E916" s="148">
        <f>Demography!E915</f>
        <v>0</v>
      </c>
      <c r="F916" s="148">
        <f>Demography!F915</f>
        <v>0</v>
      </c>
      <c r="G916" s="81"/>
      <c r="H916" s="256"/>
      <c r="I916" s="257"/>
      <c r="J916" s="257"/>
      <c r="K916" s="256"/>
      <c r="L916" s="240"/>
      <c r="M916" s="257"/>
      <c r="N916" s="256"/>
      <c r="O916" s="240"/>
      <c r="P916" s="261"/>
      <c r="Q916" s="261"/>
      <c r="R916" s="261"/>
      <c r="S916" s="261"/>
      <c r="T916" s="261"/>
      <c r="U916" s="522"/>
      <c r="V916" s="256"/>
      <c r="W916" s="238"/>
      <c r="X916" s="238"/>
      <c r="Y916" s="81"/>
      <c r="Z916" s="256"/>
      <c r="AA916" s="150"/>
      <c r="AB916" s="150"/>
      <c r="AC916" s="81"/>
      <c r="AD916" s="240"/>
      <c r="AE916" s="240"/>
      <c r="AF916" s="256"/>
      <c r="AG916" s="240"/>
      <c r="AH916" s="256"/>
      <c r="AI916" s="256"/>
      <c r="AJ916" s="256"/>
      <c r="AK916" s="245"/>
      <c r="AL916" s="245"/>
      <c r="AM916" s="245"/>
      <c r="AN916" s="245"/>
      <c r="AO916" s="245"/>
      <c r="AP916" s="523"/>
      <c r="AQ916" s="245"/>
      <c r="AR916" s="245"/>
      <c r="AS916" s="245"/>
      <c r="AT916" s="245"/>
      <c r="AU916" s="245"/>
      <c r="AV916" s="245"/>
      <c r="AW916" s="245"/>
      <c r="AX916" s="245"/>
      <c r="AY916" s="245"/>
      <c r="AZ916" s="245"/>
      <c r="BA916" s="245"/>
      <c r="BB916" s="245"/>
      <c r="BC916" s="245"/>
      <c r="BD916" s="245"/>
      <c r="BE916" s="247"/>
      <c r="BF916" s="523"/>
      <c r="BG916" s="561" t="str">
        <f t="shared" ref="BG916:BG979" si="121">IF(AI916=0," ",AQ916/AK916)</f>
        <v xml:space="preserve"> </v>
      </c>
      <c r="BH916" s="561" t="str">
        <f t="shared" si="115"/>
        <v xml:space="preserve"> </v>
      </c>
      <c r="BI916" s="561" t="str">
        <f t="shared" si="116"/>
        <v xml:space="preserve"> </v>
      </c>
      <c r="BJ916" s="561" t="str">
        <f t="shared" si="117"/>
        <v xml:space="preserve"> </v>
      </c>
      <c r="BK916" s="523"/>
      <c r="BL916" s="240"/>
      <c r="BM916" s="240"/>
      <c r="BN916" s="256"/>
      <c r="BO916" s="240"/>
      <c r="BP916" s="256"/>
      <c r="BQ916" s="256"/>
      <c r="BR916" s="256"/>
      <c r="BS916" s="245"/>
      <c r="BT916" s="245"/>
      <c r="BU916" s="245"/>
      <c r="BV916" s="245"/>
      <c r="BW916" s="245"/>
      <c r="BX916" s="523"/>
      <c r="BY916" s="245"/>
      <c r="BZ916" s="245"/>
      <c r="CA916" s="245"/>
      <c r="CB916" s="245"/>
      <c r="CC916" s="245"/>
      <c r="CD916" s="245"/>
      <c r="CE916" s="245"/>
      <c r="CF916" s="245"/>
      <c r="CG916" s="245"/>
      <c r="CH916" s="245"/>
      <c r="CI916" s="245"/>
      <c r="CJ916" s="245"/>
      <c r="CK916" s="245"/>
      <c r="CL916" s="245"/>
      <c r="CM916" s="247"/>
      <c r="CN916" s="523"/>
      <c r="CO916" s="561" t="str">
        <f t="shared" ref="CO916:CO979" si="122">IF(BQ916=0," ",BY916/BS916)</f>
        <v xml:space="preserve"> </v>
      </c>
      <c r="CP916" s="561" t="str">
        <f t="shared" si="118"/>
        <v xml:space="preserve"> </v>
      </c>
      <c r="CQ916" s="561" t="str">
        <f t="shared" si="119"/>
        <v xml:space="preserve"> </v>
      </c>
      <c r="CR916" s="561" t="str">
        <f t="shared" si="120"/>
        <v xml:space="preserve"> </v>
      </c>
      <c r="CS916" s="81"/>
      <c r="CT916" s="254"/>
    </row>
    <row r="917" spans="1:98" s="86" customFormat="1" ht="12.75" x14ac:dyDescent="0.25">
      <c r="A917" s="365"/>
      <c r="B917" s="361">
        <f>Demography!B916</f>
        <v>0</v>
      </c>
      <c r="C917" s="361">
        <f>Demography!C916</f>
        <v>0</v>
      </c>
      <c r="D917" s="362">
        <f>Demography!D916</f>
        <v>0</v>
      </c>
      <c r="E917" s="362">
        <f>Demography!E916</f>
        <v>0</v>
      </c>
      <c r="F917" s="362">
        <f>Demography!F916</f>
        <v>0</v>
      </c>
      <c r="G917" s="81"/>
      <c r="H917" s="241"/>
      <c r="I917" s="478"/>
      <c r="J917" s="478"/>
      <c r="K917" s="241"/>
      <c r="L917" s="242"/>
      <c r="M917" s="478"/>
      <c r="N917" s="241"/>
      <c r="O917" s="242"/>
      <c r="P917" s="243"/>
      <c r="Q917" s="243"/>
      <c r="R917" s="243"/>
      <c r="S917" s="243"/>
      <c r="T917" s="243"/>
      <c r="U917" s="524"/>
      <c r="V917" s="241"/>
      <c r="W917" s="415"/>
      <c r="X917" s="415"/>
      <c r="Y917" s="81"/>
      <c r="Z917" s="241"/>
      <c r="AA917" s="416"/>
      <c r="AB917" s="416"/>
      <c r="AC917" s="81"/>
      <c r="AD917" s="242"/>
      <c r="AE917" s="242"/>
      <c r="AF917" s="241"/>
      <c r="AG917" s="242"/>
      <c r="AH917" s="241"/>
      <c r="AI917" s="241"/>
      <c r="AJ917" s="241"/>
      <c r="AK917" s="246"/>
      <c r="AL917" s="246"/>
      <c r="AM917" s="246"/>
      <c r="AN917" s="246"/>
      <c r="AO917" s="246"/>
      <c r="AP917" s="523"/>
      <c r="AQ917" s="246"/>
      <c r="AR917" s="246"/>
      <c r="AS917" s="246"/>
      <c r="AT917" s="246"/>
      <c r="AU917" s="246"/>
      <c r="AV917" s="246"/>
      <c r="AW917" s="246"/>
      <c r="AX917" s="246"/>
      <c r="AY917" s="246"/>
      <c r="AZ917" s="246"/>
      <c r="BA917" s="246"/>
      <c r="BB917" s="246"/>
      <c r="BC917" s="246"/>
      <c r="BD917" s="246"/>
      <c r="BE917" s="248"/>
      <c r="BF917" s="523"/>
      <c r="BG917" s="562" t="str">
        <f t="shared" si="121"/>
        <v xml:space="preserve"> </v>
      </c>
      <c r="BH917" s="562" t="str">
        <f t="shared" ref="BH917:BH980" si="123">IF(OR(AI917=0,P917=0)," ",AQ917/P917)</f>
        <v xml:space="preserve"> </v>
      </c>
      <c r="BI917" s="562" t="str">
        <f t="shared" ref="BI917:BI980" si="124">IF(OR(AI917&gt;5, AI917&lt;1)," ",AR917/AL917)</f>
        <v xml:space="preserve"> </v>
      </c>
      <c r="BJ917" s="562" t="str">
        <f t="shared" ref="BJ917:BJ980" si="125">IF(OR(AI917&gt;5,AI917&lt;1,P917=0)," ",AR917/P917)</f>
        <v xml:space="preserve"> </v>
      </c>
      <c r="BK917" s="523"/>
      <c r="BL917" s="242"/>
      <c r="BM917" s="242"/>
      <c r="BN917" s="241"/>
      <c r="BO917" s="242"/>
      <c r="BP917" s="241"/>
      <c r="BQ917" s="241"/>
      <c r="BR917" s="241"/>
      <c r="BS917" s="246"/>
      <c r="BT917" s="246"/>
      <c r="BU917" s="246"/>
      <c r="BV917" s="246"/>
      <c r="BW917" s="246"/>
      <c r="BX917" s="523"/>
      <c r="BY917" s="246"/>
      <c r="BZ917" s="246"/>
      <c r="CA917" s="246"/>
      <c r="CB917" s="246"/>
      <c r="CC917" s="246"/>
      <c r="CD917" s="246"/>
      <c r="CE917" s="246"/>
      <c r="CF917" s="246"/>
      <c r="CG917" s="246"/>
      <c r="CH917" s="246"/>
      <c r="CI917" s="246"/>
      <c r="CJ917" s="246"/>
      <c r="CK917" s="246"/>
      <c r="CL917" s="246"/>
      <c r="CM917" s="248"/>
      <c r="CN917" s="523"/>
      <c r="CO917" s="562" t="str">
        <f t="shared" si="122"/>
        <v xml:space="preserve"> </v>
      </c>
      <c r="CP917" s="562" t="str">
        <f t="shared" ref="CP917:CP980" si="126">IF(OR(BQ917=0,P917=0)," ",BY917/P917)</f>
        <v xml:space="preserve"> </v>
      </c>
      <c r="CQ917" s="562" t="str">
        <f t="shared" ref="CQ917:CQ980" si="127">IF(OR(BQ917&gt;5, BQ917&lt;1)," ",BZ917/BT917)</f>
        <v xml:space="preserve"> </v>
      </c>
      <c r="CR917" s="562" t="str">
        <f t="shared" ref="CR917:CR980" si="128">IF(OR(BQ917&gt;5,BQ917&lt;1,P917=0)," ",BZ917/P917)</f>
        <v xml:space="preserve"> </v>
      </c>
      <c r="CS917" s="81"/>
      <c r="CT917" s="515"/>
    </row>
    <row r="918" spans="1:98" s="86" customFormat="1" ht="12.75" x14ac:dyDescent="0.25">
      <c r="A918" s="365"/>
      <c r="B918" s="147">
        <f>Demography!B917</f>
        <v>0</v>
      </c>
      <c r="C918" s="147">
        <f>Demography!C917</f>
        <v>0</v>
      </c>
      <c r="D918" s="148">
        <f>Demography!D917</f>
        <v>0</v>
      </c>
      <c r="E918" s="148">
        <f>Demography!E917</f>
        <v>0</v>
      </c>
      <c r="F918" s="148">
        <f>Demography!F917</f>
        <v>0</v>
      </c>
      <c r="G918" s="81"/>
      <c r="H918" s="256"/>
      <c r="I918" s="257"/>
      <c r="J918" s="257"/>
      <c r="K918" s="256"/>
      <c r="L918" s="240"/>
      <c r="M918" s="257"/>
      <c r="N918" s="256"/>
      <c r="O918" s="240"/>
      <c r="P918" s="261"/>
      <c r="Q918" s="261"/>
      <c r="R918" s="261"/>
      <c r="S918" s="261"/>
      <c r="T918" s="261"/>
      <c r="U918" s="522"/>
      <c r="V918" s="256"/>
      <c r="W918" s="238"/>
      <c r="X918" s="238"/>
      <c r="Y918" s="81"/>
      <c r="Z918" s="256"/>
      <c r="AA918" s="150"/>
      <c r="AB918" s="150"/>
      <c r="AC918" s="81"/>
      <c r="AD918" s="240"/>
      <c r="AE918" s="240"/>
      <c r="AF918" s="256"/>
      <c r="AG918" s="240"/>
      <c r="AH918" s="256"/>
      <c r="AI918" s="256"/>
      <c r="AJ918" s="256"/>
      <c r="AK918" s="245"/>
      <c r="AL918" s="245"/>
      <c r="AM918" s="245"/>
      <c r="AN918" s="245"/>
      <c r="AO918" s="245"/>
      <c r="AP918" s="523"/>
      <c r="AQ918" s="245"/>
      <c r="AR918" s="245"/>
      <c r="AS918" s="245"/>
      <c r="AT918" s="245"/>
      <c r="AU918" s="245"/>
      <c r="AV918" s="245"/>
      <c r="AW918" s="245"/>
      <c r="AX918" s="245"/>
      <c r="AY918" s="245"/>
      <c r="AZ918" s="245"/>
      <c r="BA918" s="245"/>
      <c r="BB918" s="245"/>
      <c r="BC918" s="245"/>
      <c r="BD918" s="245"/>
      <c r="BE918" s="247"/>
      <c r="BF918" s="523"/>
      <c r="BG918" s="561" t="str">
        <f t="shared" si="121"/>
        <v xml:space="preserve"> </v>
      </c>
      <c r="BH918" s="561" t="str">
        <f t="shared" si="123"/>
        <v xml:space="preserve"> </v>
      </c>
      <c r="BI918" s="561" t="str">
        <f t="shared" si="124"/>
        <v xml:space="preserve"> </v>
      </c>
      <c r="BJ918" s="561" t="str">
        <f t="shared" si="125"/>
        <v xml:space="preserve"> </v>
      </c>
      <c r="BK918" s="523"/>
      <c r="BL918" s="240"/>
      <c r="BM918" s="240"/>
      <c r="BN918" s="256"/>
      <c r="BO918" s="240"/>
      <c r="BP918" s="256"/>
      <c r="BQ918" s="256"/>
      <c r="BR918" s="256"/>
      <c r="BS918" s="245"/>
      <c r="BT918" s="245"/>
      <c r="BU918" s="245"/>
      <c r="BV918" s="245"/>
      <c r="BW918" s="245"/>
      <c r="BX918" s="523"/>
      <c r="BY918" s="245"/>
      <c r="BZ918" s="245"/>
      <c r="CA918" s="245"/>
      <c r="CB918" s="245"/>
      <c r="CC918" s="245"/>
      <c r="CD918" s="245"/>
      <c r="CE918" s="245"/>
      <c r="CF918" s="245"/>
      <c r="CG918" s="245"/>
      <c r="CH918" s="245"/>
      <c r="CI918" s="245"/>
      <c r="CJ918" s="245"/>
      <c r="CK918" s="245"/>
      <c r="CL918" s="245"/>
      <c r="CM918" s="247"/>
      <c r="CN918" s="523"/>
      <c r="CO918" s="561" t="str">
        <f t="shared" si="122"/>
        <v xml:space="preserve"> </v>
      </c>
      <c r="CP918" s="561" t="str">
        <f t="shared" si="126"/>
        <v xml:space="preserve"> </v>
      </c>
      <c r="CQ918" s="561" t="str">
        <f t="shared" si="127"/>
        <v xml:space="preserve"> </v>
      </c>
      <c r="CR918" s="561" t="str">
        <f t="shared" si="128"/>
        <v xml:space="preserve"> </v>
      </c>
      <c r="CS918" s="81"/>
      <c r="CT918" s="254"/>
    </row>
    <row r="919" spans="1:98" s="86" customFormat="1" ht="12.75" x14ac:dyDescent="0.25">
      <c r="A919" s="365"/>
      <c r="B919" s="361">
        <f>Demography!B918</f>
        <v>0</v>
      </c>
      <c r="C919" s="361">
        <f>Demography!C918</f>
        <v>0</v>
      </c>
      <c r="D919" s="362">
        <f>Demography!D918</f>
        <v>0</v>
      </c>
      <c r="E919" s="362">
        <f>Demography!E918</f>
        <v>0</v>
      </c>
      <c r="F919" s="362">
        <f>Demography!F918</f>
        <v>0</v>
      </c>
      <c r="G919" s="81"/>
      <c r="H919" s="241"/>
      <c r="I919" s="478"/>
      <c r="J919" s="478"/>
      <c r="K919" s="241"/>
      <c r="L919" s="242"/>
      <c r="M919" s="478"/>
      <c r="N919" s="241"/>
      <c r="O919" s="242"/>
      <c r="P919" s="243"/>
      <c r="Q919" s="243"/>
      <c r="R919" s="243"/>
      <c r="S919" s="243"/>
      <c r="T919" s="243"/>
      <c r="U919" s="524"/>
      <c r="V919" s="241"/>
      <c r="W919" s="415"/>
      <c r="X919" s="415"/>
      <c r="Y919" s="81"/>
      <c r="Z919" s="241"/>
      <c r="AA919" s="416"/>
      <c r="AB919" s="416"/>
      <c r="AC919" s="81"/>
      <c r="AD919" s="242"/>
      <c r="AE919" s="242"/>
      <c r="AF919" s="241"/>
      <c r="AG919" s="242"/>
      <c r="AH919" s="241"/>
      <c r="AI919" s="241"/>
      <c r="AJ919" s="241"/>
      <c r="AK919" s="246"/>
      <c r="AL919" s="246"/>
      <c r="AM919" s="246"/>
      <c r="AN919" s="246"/>
      <c r="AO919" s="246"/>
      <c r="AP919" s="523"/>
      <c r="AQ919" s="246"/>
      <c r="AR919" s="246"/>
      <c r="AS919" s="246"/>
      <c r="AT919" s="246"/>
      <c r="AU919" s="246"/>
      <c r="AV919" s="246"/>
      <c r="AW919" s="246"/>
      <c r="AX919" s="246"/>
      <c r="AY919" s="246"/>
      <c r="AZ919" s="246"/>
      <c r="BA919" s="246"/>
      <c r="BB919" s="246"/>
      <c r="BC919" s="246"/>
      <c r="BD919" s="246"/>
      <c r="BE919" s="248"/>
      <c r="BF919" s="523"/>
      <c r="BG919" s="562" t="str">
        <f t="shared" si="121"/>
        <v xml:space="preserve"> </v>
      </c>
      <c r="BH919" s="562" t="str">
        <f t="shared" si="123"/>
        <v xml:space="preserve"> </v>
      </c>
      <c r="BI919" s="562" t="str">
        <f t="shared" si="124"/>
        <v xml:space="preserve"> </v>
      </c>
      <c r="BJ919" s="562" t="str">
        <f t="shared" si="125"/>
        <v xml:space="preserve"> </v>
      </c>
      <c r="BK919" s="523"/>
      <c r="BL919" s="242"/>
      <c r="BM919" s="242"/>
      <c r="BN919" s="241"/>
      <c r="BO919" s="242"/>
      <c r="BP919" s="241"/>
      <c r="BQ919" s="241"/>
      <c r="BR919" s="241"/>
      <c r="BS919" s="246"/>
      <c r="BT919" s="246"/>
      <c r="BU919" s="246"/>
      <c r="BV919" s="246"/>
      <c r="BW919" s="246"/>
      <c r="BX919" s="523"/>
      <c r="BY919" s="246"/>
      <c r="BZ919" s="246"/>
      <c r="CA919" s="246"/>
      <c r="CB919" s="246"/>
      <c r="CC919" s="246"/>
      <c r="CD919" s="246"/>
      <c r="CE919" s="246"/>
      <c r="CF919" s="246"/>
      <c r="CG919" s="246"/>
      <c r="CH919" s="246"/>
      <c r="CI919" s="246"/>
      <c r="CJ919" s="246"/>
      <c r="CK919" s="246"/>
      <c r="CL919" s="246"/>
      <c r="CM919" s="248"/>
      <c r="CN919" s="523"/>
      <c r="CO919" s="562" t="str">
        <f t="shared" si="122"/>
        <v xml:space="preserve"> </v>
      </c>
      <c r="CP919" s="562" t="str">
        <f t="shared" si="126"/>
        <v xml:space="preserve"> </v>
      </c>
      <c r="CQ919" s="562" t="str">
        <f t="shared" si="127"/>
        <v xml:space="preserve"> </v>
      </c>
      <c r="CR919" s="562" t="str">
        <f t="shared" si="128"/>
        <v xml:space="preserve"> </v>
      </c>
      <c r="CS919" s="81"/>
      <c r="CT919" s="515"/>
    </row>
    <row r="920" spans="1:98" s="86" customFormat="1" ht="12.75" x14ac:dyDescent="0.25">
      <c r="A920" s="365"/>
      <c r="B920" s="147">
        <f>Demography!B919</f>
        <v>0</v>
      </c>
      <c r="C920" s="147">
        <f>Demography!C919</f>
        <v>0</v>
      </c>
      <c r="D920" s="148">
        <f>Demography!D919</f>
        <v>0</v>
      </c>
      <c r="E920" s="148">
        <f>Demography!E919</f>
        <v>0</v>
      </c>
      <c r="F920" s="148">
        <f>Demography!F919</f>
        <v>0</v>
      </c>
      <c r="G920" s="81"/>
      <c r="H920" s="256"/>
      <c r="I920" s="257"/>
      <c r="J920" s="257"/>
      <c r="K920" s="256"/>
      <c r="L920" s="240"/>
      <c r="M920" s="257"/>
      <c r="N920" s="256"/>
      <c r="O920" s="240"/>
      <c r="P920" s="261"/>
      <c r="Q920" s="261"/>
      <c r="R920" s="261"/>
      <c r="S920" s="261"/>
      <c r="T920" s="261"/>
      <c r="U920" s="522"/>
      <c r="V920" s="256"/>
      <c r="W920" s="238"/>
      <c r="X920" s="238"/>
      <c r="Y920" s="81"/>
      <c r="Z920" s="256"/>
      <c r="AA920" s="150"/>
      <c r="AB920" s="150"/>
      <c r="AC920" s="81"/>
      <c r="AD920" s="240"/>
      <c r="AE920" s="240"/>
      <c r="AF920" s="256"/>
      <c r="AG920" s="240"/>
      <c r="AH920" s="256"/>
      <c r="AI920" s="256"/>
      <c r="AJ920" s="256"/>
      <c r="AK920" s="245"/>
      <c r="AL920" s="245"/>
      <c r="AM920" s="245"/>
      <c r="AN920" s="245"/>
      <c r="AO920" s="245"/>
      <c r="AP920" s="523"/>
      <c r="AQ920" s="245"/>
      <c r="AR920" s="245"/>
      <c r="AS920" s="245"/>
      <c r="AT920" s="245"/>
      <c r="AU920" s="245"/>
      <c r="AV920" s="245"/>
      <c r="AW920" s="245"/>
      <c r="AX920" s="245"/>
      <c r="AY920" s="245"/>
      <c r="AZ920" s="245"/>
      <c r="BA920" s="245"/>
      <c r="BB920" s="245"/>
      <c r="BC920" s="245"/>
      <c r="BD920" s="245"/>
      <c r="BE920" s="247"/>
      <c r="BF920" s="523"/>
      <c r="BG920" s="561" t="str">
        <f t="shared" si="121"/>
        <v xml:space="preserve"> </v>
      </c>
      <c r="BH920" s="561" t="str">
        <f t="shared" si="123"/>
        <v xml:space="preserve"> </v>
      </c>
      <c r="BI920" s="561" t="str">
        <f t="shared" si="124"/>
        <v xml:space="preserve"> </v>
      </c>
      <c r="BJ920" s="561" t="str">
        <f t="shared" si="125"/>
        <v xml:space="preserve"> </v>
      </c>
      <c r="BK920" s="523"/>
      <c r="BL920" s="240"/>
      <c r="BM920" s="240"/>
      <c r="BN920" s="256"/>
      <c r="BO920" s="240"/>
      <c r="BP920" s="256"/>
      <c r="BQ920" s="256"/>
      <c r="BR920" s="256"/>
      <c r="BS920" s="245"/>
      <c r="BT920" s="245"/>
      <c r="BU920" s="245"/>
      <c r="BV920" s="245"/>
      <c r="BW920" s="245"/>
      <c r="BX920" s="523"/>
      <c r="BY920" s="245"/>
      <c r="BZ920" s="245"/>
      <c r="CA920" s="245"/>
      <c r="CB920" s="245"/>
      <c r="CC920" s="245"/>
      <c r="CD920" s="245"/>
      <c r="CE920" s="245"/>
      <c r="CF920" s="245"/>
      <c r="CG920" s="245"/>
      <c r="CH920" s="245"/>
      <c r="CI920" s="245"/>
      <c r="CJ920" s="245"/>
      <c r="CK920" s="245"/>
      <c r="CL920" s="245"/>
      <c r="CM920" s="247"/>
      <c r="CN920" s="523"/>
      <c r="CO920" s="561" t="str">
        <f t="shared" si="122"/>
        <v xml:space="preserve"> </v>
      </c>
      <c r="CP920" s="561" t="str">
        <f t="shared" si="126"/>
        <v xml:space="preserve"> </v>
      </c>
      <c r="CQ920" s="561" t="str">
        <f t="shared" si="127"/>
        <v xml:space="preserve"> </v>
      </c>
      <c r="CR920" s="561" t="str">
        <f t="shared" si="128"/>
        <v xml:space="preserve"> </v>
      </c>
      <c r="CS920" s="81"/>
      <c r="CT920" s="254"/>
    </row>
    <row r="921" spans="1:98" s="86" customFormat="1" ht="12.75" x14ac:dyDescent="0.25">
      <c r="A921" s="365"/>
      <c r="B921" s="361">
        <f>Demography!B920</f>
        <v>0</v>
      </c>
      <c r="C921" s="361">
        <f>Demography!C920</f>
        <v>0</v>
      </c>
      <c r="D921" s="362">
        <f>Demography!D920</f>
        <v>0</v>
      </c>
      <c r="E921" s="362">
        <f>Demography!E920</f>
        <v>0</v>
      </c>
      <c r="F921" s="362">
        <f>Demography!F920</f>
        <v>0</v>
      </c>
      <c r="G921" s="81"/>
      <c r="H921" s="241"/>
      <c r="I921" s="478"/>
      <c r="J921" s="478"/>
      <c r="K921" s="241"/>
      <c r="L921" s="242"/>
      <c r="M921" s="478"/>
      <c r="N921" s="241"/>
      <c r="O921" s="242"/>
      <c r="P921" s="243"/>
      <c r="Q921" s="243"/>
      <c r="R921" s="243"/>
      <c r="S921" s="243"/>
      <c r="T921" s="243"/>
      <c r="U921" s="524"/>
      <c r="V921" s="241"/>
      <c r="W921" s="415"/>
      <c r="X921" s="415"/>
      <c r="Y921" s="81"/>
      <c r="Z921" s="241"/>
      <c r="AA921" s="416"/>
      <c r="AB921" s="416"/>
      <c r="AC921" s="81"/>
      <c r="AD921" s="242"/>
      <c r="AE921" s="242"/>
      <c r="AF921" s="241"/>
      <c r="AG921" s="242"/>
      <c r="AH921" s="241"/>
      <c r="AI921" s="241"/>
      <c r="AJ921" s="241"/>
      <c r="AK921" s="246"/>
      <c r="AL921" s="246"/>
      <c r="AM921" s="246"/>
      <c r="AN921" s="246"/>
      <c r="AO921" s="246"/>
      <c r="AP921" s="523"/>
      <c r="AQ921" s="246"/>
      <c r="AR921" s="246"/>
      <c r="AS921" s="246"/>
      <c r="AT921" s="246"/>
      <c r="AU921" s="246"/>
      <c r="AV921" s="246"/>
      <c r="AW921" s="246"/>
      <c r="AX921" s="246"/>
      <c r="AY921" s="246"/>
      <c r="AZ921" s="246"/>
      <c r="BA921" s="246"/>
      <c r="BB921" s="246"/>
      <c r="BC921" s="246"/>
      <c r="BD921" s="246"/>
      <c r="BE921" s="248"/>
      <c r="BF921" s="523"/>
      <c r="BG921" s="562" t="str">
        <f t="shared" si="121"/>
        <v xml:space="preserve"> </v>
      </c>
      <c r="BH921" s="562" t="str">
        <f t="shared" si="123"/>
        <v xml:space="preserve"> </v>
      </c>
      <c r="BI921" s="562" t="str">
        <f t="shared" si="124"/>
        <v xml:space="preserve"> </v>
      </c>
      <c r="BJ921" s="562" t="str">
        <f t="shared" si="125"/>
        <v xml:space="preserve"> </v>
      </c>
      <c r="BK921" s="523"/>
      <c r="BL921" s="242"/>
      <c r="BM921" s="242"/>
      <c r="BN921" s="241"/>
      <c r="BO921" s="242"/>
      <c r="BP921" s="241"/>
      <c r="BQ921" s="241"/>
      <c r="BR921" s="241"/>
      <c r="BS921" s="246"/>
      <c r="BT921" s="246"/>
      <c r="BU921" s="246"/>
      <c r="BV921" s="246"/>
      <c r="BW921" s="246"/>
      <c r="BX921" s="523"/>
      <c r="BY921" s="246"/>
      <c r="BZ921" s="246"/>
      <c r="CA921" s="246"/>
      <c r="CB921" s="246"/>
      <c r="CC921" s="246"/>
      <c r="CD921" s="246"/>
      <c r="CE921" s="246"/>
      <c r="CF921" s="246"/>
      <c r="CG921" s="246"/>
      <c r="CH921" s="246"/>
      <c r="CI921" s="246"/>
      <c r="CJ921" s="246"/>
      <c r="CK921" s="246"/>
      <c r="CL921" s="246"/>
      <c r="CM921" s="248"/>
      <c r="CN921" s="523"/>
      <c r="CO921" s="562" t="str">
        <f t="shared" si="122"/>
        <v xml:space="preserve"> </v>
      </c>
      <c r="CP921" s="562" t="str">
        <f t="shared" si="126"/>
        <v xml:space="preserve"> </v>
      </c>
      <c r="CQ921" s="562" t="str">
        <f t="shared" si="127"/>
        <v xml:space="preserve"> </v>
      </c>
      <c r="CR921" s="562" t="str">
        <f t="shared" si="128"/>
        <v xml:space="preserve"> </v>
      </c>
      <c r="CS921" s="81"/>
      <c r="CT921" s="515"/>
    </row>
    <row r="922" spans="1:98" s="86" customFormat="1" ht="12.75" x14ac:dyDescent="0.25">
      <c r="A922" s="365"/>
      <c r="B922" s="147">
        <f>Demography!B921</f>
        <v>0</v>
      </c>
      <c r="C922" s="147">
        <f>Demography!C921</f>
        <v>0</v>
      </c>
      <c r="D922" s="148">
        <f>Demography!D921</f>
        <v>0</v>
      </c>
      <c r="E922" s="148">
        <f>Demography!E921</f>
        <v>0</v>
      </c>
      <c r="F922" s="148">
        <f>Demography!F921</f>
        <v>0</v>
      </c>
      <c r="G922" s="81"/>
      <c r="H922" s="256"/>
      <c r="I922" s="257"/>
      <c r="J922" s="257"/>
      <c r="K922" s="256"/>
      <c r="L922" s="240"/>
      <c r="M922" s="257"/>
      <c r="N922" s="256"/>
      <c r="O922" s="240"/>
      <c r="P922" s="261"/>
      <c r="Q922" s="261"/>
      <c r="R922" s="261"/>
      <c r="S922" s="261"/>
      <c r="T922" s="261"/>
      <c r="U922" s="522"/>
      <c r="V922" s="256"/>
      <c r="W922" s="238"/>
      <c r="X922" s="238"/>
      <c r="Y922" s="81"/>
      <c r="Z922" s="256"/>
      <c r="AA922" s="150"/>
      <c r="AB922" s="150"/>
      <c r="AC922" s="81"/>
      <c r="AD922" s="240"/>
      <c r="AE922" s="240"/>
      <c r="AF922" s="256"/>
      <c r="AG922" s="240"/>
      <c r="AH922" s="256"/>
      <c r="AI922" s="256"/>
      <c r="AJ922" s="256"/>
      <c r="AK922" s="245"/>
      <c r="AL922" s="245"/>
      <c r="AM922" s="245"/>
      <c r="AN922" s="245"/>
      <c r="AO922" s="245"/>
      <c r="AP922" s="523"/>
      <c r="AQ922" s="245"/>
      <c r="AR922" s="245"/>
      <c r="AS922" s="245"/>
      <c r="AT922" s="245"/>
      <c r="AU922" s="245"/>
      <c r="AV922" s="245"/>
      <c r="AW922" s="245"/>
      <c r="AX922" s="245"/>
      <c r="AY922" s="245"/>
      <c r="AZ922" s="245"/>
      <c r="BA922" s="245"/>
      <c r="BB922" s="245"/>
      <c r="BC922" s="245"/>
      <c r="BD922" s="245"/>
      <c r="BE922" s="247"/>
      <c r="BF922" s="523"/>
      <c r="BG922" s="561" t="str">
        <f t="shared" si="121"/>
        <v xml:space="preserve"> </v>
      </c>
      <c r="BH922" s="561" t="str">
        <f t="shared" si="123"/>
        <v xml:space="preserve"> </v>
      </c>
      <c r="BI922" s="561" t="str">
        <f t="shared" si="124"/>
        <v xml:space="preserve"> </v>
      </c>
      <c r="BJ922" s="561" t="str">
        <f t="shared" si="125"/>
        <v xml:space="preserve"> </v>
      </c>
      <c r="BK922" s="523"/>
      <c r="BL922" s="240"/>
      <c r="BM922" s="240"/>
      <c r="BN922" s="256"/>
      <c r="BO922" s="240"/>
      <c r="BP922" s="256"/>
      <c r="BQ922" s="256"/>
      <c r="BR922" s="256"/>
      <c r="BS922" s="245"/>
      <c r="BT922" s="245"/>
      <c r="BU922" s="245"/>
      <c r="BV922" s="245"/>
      <c r="BW922" s="245"/>
      <c r="BX922" s="523"/>
      <c r="BY922" s="245"/>
      <c r="BZ922" s="245"/>
      <c r="CA922" s="245"/>
      <c r="CB922" s="245"/>
      <c r="CC922" s="245"/>
      <c r="CD922" s="245"/>
      <c r="CE922" s="245"/>
      <c r="CF922" s="245"/>
      <c r="CG922" s="245"/>
      <c r="CH922" s="245"/>
      <c r="CI922" s="245"/>
      <c r="CJ922" s="245"/>
      <c r="CK922" s="245"/>
      <c r="CL922" s="245"/>
      <c r="CM922" s="247"/>
      <c r="CN922" s="523"/>
      <c r="CO922" s="561" t="str">
        <f t="shared" si="122"/>
        <v xml:space="preserve"> </v>
      </c>
      <c r="CP922" s="561" t="str">
        <f t="shared" si="126"/>
        <v xml:space="preserve"> </v>
      </c>
      <c r="CQ922" s="561" t="str">
        <f t="shared" si="127"/>
        <v xml:space="preserve"> </v>
      </c>
      <c r="CR922" s="561" t="str">
        <f t="shared" si="128"/>
        <v xml:space="preserve"> </v>
      </c>
      <c r="CS922" s="81"/>
      <c r="CT922" s="254"/>
    </row>
    <row r="923" spans="1:98" s="86" customFormat="1" ht="12.75" x14ac:dyDescent="0.25">
      <c r="A923" s="365"/>
      <c r="B923" s="361">
        <f>Demography!B922</f>
        <v>0</v>
      </c>
      <c r="C923" s="361">
        <f>Demography!C922</f>
        <v>0</v>
      </c>
      <c r="D923" s="362">
        <f>Demography!D922</f>
        <v>0</v>
      </c>
      <c r="E923" s="362">
        <f>Demography!E922</f>
        <v>0</v>
      </c>
      <c r="F923" s="362">
        <f>Demography!F922</f>
        <v>0</v>
      </c>
      <c r="G923" s="81"/>
      <c r="H923" s="241"/>
      <c r="I923" s="478"/>
      <c r="J923" s="478"/>
      <c r="K923" s="241"/>
      <c r="L923" s="242"/>
      <c r="M923" s="478"/>
      <c r="N923" s="241"/>
      <c r="O923" s="242"/>
      <c r="P923" s="243"/>
      <c r="Q923" s="243"/>
      <c r="R923" s="243"/>
      <c r="S923" s="243"/>
      <c r="T923" s="243"/>
      <c r="U923" s="524"/>
      <c r="V923" s="241"/>
      <c r="W923" s="415"/>
      <c r="X923" s="415"/>
      <c r="Y923" s="81"/>
      <c r="Z923" s="241"/>
      <c r="AA923" s="416"/>
      <c r="AB923" s="416"/>
      <c r="AC923" s="81"/>
      <c r="AD923" s="242"/>
      <c r="AE923" s="242"/>
      <c r="AF923" s="241"/>
      <c r="AG923" s="242"/>
      <c r="AH923" s="241"/>
      <c r="AI923" s="241"/>
      <c r="AJ923" s="241"/>
      <c r="AK923" s="246"/>
      <c r="AL923" s="246"/>
      <c r="AM923" s="246"/>
      <c r="AN923" s="246"/>
      <c r="AO923" s="246"/>
      <c r="AP923" s="523"/>
      <c r="AQ923" s="246"/>
      <c r="AR923" s="246"/>
      <c r="AS923" s="246"/>
      <c r="AT923" s="246"/>
      <c r="AU923" s="246"/>
      <c r="AV923" s="246"/>
      <c r="AW923" s="246"/>
      <c r="AX923" s="246"/>
      <c r="AY923" s="246"/>
      <c r="AZ923" s="246"/>
      <c r="BA923" s="246"/>
      <c r="BB923" s="246"/>
      <c r="BC923" s="246"/>
      <c r="BD923" s="246"/>
      <c r="BE923" s="248"/>
      <c r="BF923" s="523"/>
      <c r="BG923" s="562" t="str">
        <f t="shared" si="121"/>
        <v xml:space="preserve"> </v>
      </c>
      <c r="BH923" s="562" t="str">
        <f t="shared" si="123"/>
        <v xml:space="preserve"> </v>
      </c>
      <c r="BI923" s="562" t="str">
        <f t="shared" si="124"/>
        <v xml:space="preserve"> </v>
      </c>
      <c r="BJ923" s="562" t="str">
        <f t="shared" si="125"/>
        <v xml:space="preserve"> </v>
      </c>
      <c r="BK923" s="523"/>
      <c r="BL923" s="242"/>
      <c r="BM923" s="242"/>
      <c r="BN923" s="241"/>
      <c r="BO923" s="242"/>
      <c r="BP923" s="241"/>
      <c r="BQ923" s="241"/>
      <c r="BR923" s="241"/>
      <c r="BS923" s="246"/>
      <c r="BT923" s="246"/>
      <c r="BU923" s="246"/>
      <c r="BV923" s="246"/>
      <c r="BW923" s="246"/>
      <c r="BX923" s="523"/>
      <c r="BY923" s="246"/>
      <c r="BZ923" s="246"/>
      <c r="CA923" s="246"/>
      <c r="CB923" s="246"/>
      <c r="CC923" s="246"/>
      <c r="CD923" s="246"/>
      <c r="CE923" s="246"/>
      <c r="CF923" s="246"/>
      <c r="CG923" s="246"/>
      <c r="CH923" s="246"/>
      <c r="CI923" s="246"/>
      <c r="CJ923" s="246"/>
      <c r="CK923" s="246"/>
      <c r="CL923" s="246"/>
      <c r="CM923" s="248"/>
      <c r="CN923" s="523"/>
      <c r="CO923" s="562" t="str">
        <f t="shared" si="122"/>
        <v xml:space="preserve"> </v>
      </c>
      <c r="CP923" s="562" t="str">
        <f t="shared" si="126"/>
        <v xml:space="preserve"> </v>
      </c>
      <c r="CQ923" s="562" t="str">
        <f t="shared" si="127"/>
        <v xml:space="preserve"> </v>
      </c>
      <c r="CR923" s="562" t="str">
        <f t="shared" si="128"/>
        <v xml:space="preserve"> </v>
      </c>
      <c r="CS923" s="81"/>
      <c r="CT923" s="515"/>
    </row>
    <row r="924" spans="1:98" s="86" customFormat="1" ht="12.75" x14ac:dyDescent="0.25">
      <c r="A924" s="365"/>
      <c r="B924" s="147">
        <f>Demography!B923</f>
        <v>0</v>
      </c>
      <c r="C924" s="147">
        <f>Demography!C923</f>
        <v>0</v>
      </c>
      <c r="D924" s="148">
        <f>Demography!D923</f>
        <v>0</v>
      </c>
      <c r="E924" s="148">
        <f>Demography!E923</f>
        <v>0</v>
      </c>
      <c r="F924" s="148">
        <f>Demography!F923</f>
        <v>0</v>
      </c>
      <c r="G924" s="81"/>
      <c r="H924" s="256"/>
      <c r="I924" s="257"/>
      <c r="J924" s="257"/>
      <c r="K924" s="256"/>
      <c r="L924" s="240"/>
      <c r="M924" s="257"/>
      <c r="N924" s="256"/>
      <c r="O924" s="240"/>
      <c r="P924" s="261"/>
      <c r="Q924" s="261"/>
      <c r="R924" s="261"/>
      <c r="S924" s="261"/>
      <c r="T924" s="261"/>
      <c r="U924" s="522"/>
      <c r="V924" s="256"/>
      <c r="W924" s="238"/>
      <c r="X924" s="238"/>
      <c r="Y924" s="81"/>
      <c r="Z924" s="256"/>
      <c r="AA924" s="150"/>
      <c r="AB924" s="150"/>
      <c r="AC924" s="81"/>
      <c r="AD924" s="240"/>
      <c r="AE924" s="240"/>
      <c r="AF924" s="256"/>
      <c r="AG924" s="240"/>
      <c r="AH924" s="256"/>
      <c r="AI924" s="256"/>
      <c r="AJ924" s="256"/>
      <c r="AK924" s="245"/>
      <c r="AL924" s="245"/>
      <c r="AM924" s="245"/>
      <c r="AN924" s="245"/>
      <c r="AO924" s="245"/>
      <c r="AP924" s="523"/>
      <c r="AQ924" s="245"/>
      <c r="AR924" s="245"/>
      <c r="AS924" s="245"/>
      <c r="AT924" s="245"/>
      <c r="AU924" s="245"/>
      <c r="AV924" s="245"/>
      <c r="AW924" s="245"/>
      <c r="AX924" s="245"/>
      <c r="AY924" s="245"/>
      <c r="AZ924" s="245"/>
      <c r="BA924" s="245"/>
      <c r="BB924" s="245"/>
      <c r="BC924" s="245"/>
      <c r="BD924" s="245"/>
      <c r="BE924" s="247"/>
      <c r="BF924" s="523"/>
      <c r="BG924" s="561" t="str">
        <f t="shared" si="121"/>
        <v xml:space="preserve"> </v>
      </c>
      <c r="BH924" s="561" t="str">
        <f t="shared" si="123"/>
        <v xml:space="preserve"> </v>
      </c>
      <c r="BI924" s="561" t="str">
        <f t="shared" si="124"/>
        <v xml:space="preserve"> </v>
      </c>
      <c r="BJ924" s="561" t="str">
        <f t="shared" si="125"/>
        <v xml:space="preserve"> </v>
      </c>
      <c r="BK924" s="523"/>
      <c r="BL924" s="240"/>
      <c r="BM924" s="240"/>
      <c r="BN924" s="256"/>
      <c r="BO924" s="240"/>
      <c r="BP924" s="256"/>
      <c r="BQ924" s="256"/>
      <c r="BR924" s="256"/>
      <c r="BS924" s="245"/>
      <c r="BT924" s="245"/>
      <c r="BU924" s="245"/>
      <c r="BV924" s="245"/>
      <c r="BW924" s="245"/>
      <c r="BX924" s="523"/>
      <c r="BY924" s="245"/>
      <c r="BZ924" s="245"/>
      <c r="CA924" s="245"/>
      <c r="CB924" s="245"/>
      <c r="CC924" s="245"/>
      <c r="CD924" s="245"/>
      <c r="CE924" s="245"/>
      <c r="CF924" s="245"/>
      <c r="CG924" s="245"/>
      <c r="CH924" s="245"/>
      <c r="CI924" s="245"/>
      <c r="CJ924" s="245"/>
      <c r="CK924" s="245"/>
      <c r="CL924" s="245"/>
      <c r="CM924" s="247"/>
      <c r="CN924" s="523"/>
      <c r="CO924" s="561" t="str">
        <f t="shared" si="122"/>
        <v xml:space="preserve"> </v>
      </c>
      <c r="CP924" s="561" t="str">
        <f t="shared" si="126"/>
        <v xml:space="preserve"> </v>
      </c>
      <c r="CQ924" s="561" t="str">
        <f t="shared" si="127"/>
        <v xml:space="preserve"> </v>
      </c>
      <c r="CR924" s="561" t="str">
        <f t="shared" si="128"/>
        <v xml:space="preserve"> </v>
      </c>
      <c r="CS924" s="81"/>
      <c r="CT924" s="254"/>
    </row>
    <row r="925" spans="1:98" s="86" customFormat="1" ht="12.75" x14ac:dyDescent="0.25">
      <c r="A925" s="365"/>
      <c r="B925" s="361">
        <f>Demography!B924</f>
        <v>0</v>
      </c>
      <c r="C925" s="361">
        <f>Demography!C924</f>
        <v>0</v>
      </c>
      <c r="D925" s="362">
        <f>Demography!D924</f>
        <v>0</v>
      </c>
      <c r="E925" s="362">
        <f>Demography!E924</f>
        <v>0</v>
      </c>
      <c r="F925" s="362">
        <f>Demography!F924</f>
        <v>0</v>
      </c>
      <c r="G925" s="81"/>
      <c r="H925" s="241"/>
      <c r="I925" s="478"/>
      <c r="J925" s="478"/>
      <c r="K925" s="241"/>
      <c r="L925" s="242"/>
      <c r="M925" s="478"/>
      <c r="N925" s="241"/>
      <c r="O925" s="242"/>
      <c r="P925" s="243"/>
      <c r="Q925" s="243"/>
      <c r="R925" s="243"/>
      <c r="S925" s="243"/>
      <c r="T925" s="243"/>
      <c r="U925" s="524"/>
      <c r="V925" s="241"/>
      <c r="W925" s="415"/>
      <c r="X925" s="415"/>
      <c r="Y925" s="81"/>
      <c r="Z925" s="241"/>
      <c r="AA925" s="416"/>
      <c r="AB925" s="416"/>
      <c r="AC925" s="81"/>
      <c r="AD925" s="242"/>
      <c r="AE925" s="242"/>
      <c r="AF925" s="241"/>
      <c r="AG925" s="242"/>
      <c r="AH925" s="241"/>
      <c r="AI925" s="241"/>
      <c r="AJ925" s="241"/>
      <c r="AK925" s="246"/>
      <c r="AL925" s="246"/>
      <c r="AM925" s="246"/>
      <c r="AN925" s="246"/>
      <c r="AO925" s="246"/>
      <c r="AP925" s="523"/>
      <c r="AQ925" s="246"/>
      <c r="AR925" s="246"/>
      <c r="AS925" s="246"/>
      <c r="AT925" s="246"/>
      <c r="AU925" s="246"/>
      <c r="AV925" s="246"/>
      <c r="AW925" s="246"/>
      <c r="AX925" s="246"/>
      <c r="AY925" s="246"/>
      <c r="AZ925" s="246"/>
      <c r="BA925" s="246"/>
      <c r="BB925" s="246"/>
      <c r="BC925" s="246"/>
      <c r="BD925" s="246"/>
      <c r="BE925" s="248"/>
      <c r="BF925" s="523"/>
      <c r="BG925" s="562" t="str">
        <f t="shared" si="121"/>
        <v xml:space="preserve"> </v>
      </c>
      <c r="BH925" s="562" t="str">
        <f t="shared" si="123"/>
        <v xml:space="preserve"> </v>
      </c>
      <c r="BI925" s="562" t="str">
        <f t="shared" si="124"/>
        <v xml:space="preserve"> </v>
      </c>
      <c r="BJ925" s="562" t="str">
        <f t="shared" si="125"/>
        <v xml:space="preserve"> </v>
      </c>
      <c r="BK925" s="523"/>
      <c r="BL925" s="242"/>
      <c r="BM925" s="242"/>
      <c r="BN925" s="241"/>
      <c r="BO925" s="242"/>
      <c r="BP925" s="241"/>
      <c r="BQ925" s="241"/>
      <c r="BR925" s="241"/>
      <c r="BS925" s="246"/>
      <c r="BT925" s="246"/>
      <c r="BU925" s="246"/>
      <c r="BV925" s="246"/>
      <c r="BW925" s="246"/>
      <c r="BX925" s="523"/>
      <c r="BY925" s="246"/>
      <c r="BZ925" s="246"/>
      <c r="CA925" s="246"/>
      <c r="CB925" s="246"/>
      <c r="CC925" s="246"/>
      <c r="CD925" s="246"/>
      <c r="CE925" s="246"/>
      <c r="CF925" s="246"/>
      <c r="CG925" s="246"/>
      <c r="CH925" s="246"/>
      <c r="CI925" s="246"/>
      <c r="CJ925" s="246"/>
      <c r="CK925" s="246"/>
      <c r="CL925" s="246"/>
      <c r="CM925" s="248"/>
      <c r="CN925" s="523"/>
      <c r="CO925" s="562" t="str">
        <f t="shared" si="122"/>
        <v xml:space="preserve"> </v>
      </c>
      <c r="CP925" s="562" t="str">
        <f t="shared" si="126"/>
        <v xml:space="preserve"> </v>
      </c>
      <c r="CQ925" s="562" t="str">
        <f t="shared" si="127"/>
        <v xml:space="preserve"> </v>
      </c>
      <c r="CR925" s="562" t="str">
        <f t="shared" si="128"/>
        <v xml:space="preserve"> </v>
      </c>
      <c r="CS925" s="81"/>
      <c r="CT925" s="515"/>
    </row>
    <row r="926" spans="1:98" s="86" customFormat="1" ht="12.75" x14ac:dyDescent="0.25">
      <c r="A926" s="365"/>
      <c r="B926" s="147">
        <f>Demography!B925</f>
        <v>0</v>
      </c>
      <c r="C926" s="147">
        <f>Demography!C925</f>
        <v>0</v>
      </c>
      <c r="D926" s="148">
        <f>Demography!D925</f>
        <v>0</v>
      </c>
      <c r="E926" s="148">
        <f>Demography!E925</f>
        <v>0</v>
      </c>
      <c r="F926" s="148">
        <f>Demography!F925</f>
        <v>0</v>
      </c>
      <c r="G926" s="81"/>
      <c r="H926" s="256"/>
      <c r="I926" s="257"/>
      <c r="J926" s="257"/>
      <c r="K926" s="256"/>
      <c r="L926" s="240"/>
      <c r="M926" s="257"/>
      <c r="N926" s="256"/>
      <c r="O926" s="240"/>
      <c r="P926" s="261"/>
      <c r="Q926" s="261"/>
      <c r="R926" s="261"/>
      <c r="S926" s="261"/>
      <c r="T926" s="261"/>
      <c r="U926" s="522"/>
      <c r="V926" s="256"/>
      <c r="W926" s="238"/>
      <c r="X926" s="238"/>
      <c r="Y926" s="81"/>
      <c r="Z926" s="256"/>
      <c r="AA926" s="150"/>
      <c r="AB926" s="150"/>
      <c r="AC926" s="81"/>
      <c r="AD926" s="240"/>
      <c r="AE926" s="240"/>
      <c r="AF926" s="256"/>
      <c r="AG926" s="240"/>
      <c r="AH926" s="256"/>
      <c r="AI926" s="256"/>
      <c r="AJ926" s="256"/>
      <c r="AK926" s="245"/>
      <c r="AL926" s="245"/>
      <c r="AM926" s="245"/>
      <c r="AN926" s="245"/>
      <c r="AO926" s="245"/>
      <c r="AP926" s="523"/>
      <c r="AQ926" s="245"/>
      <c r="AR926" s="245"/>
      <c r="AS926" s="245"/>
      <c r="AT926" s="245"/>
      <c r="AU926" s="245"/>
      <c r="AV926" s="245"/>
      <c r="AW926" s="245"/>
      <c r="AX926" s="245"/>
      <c r="AY926" s="245"/>
      <c r="AZ926" s="245"/>
      <c r="BA926" s="245"/>
      <c r="BB926" s="245"/>
      <c r="BC926" s="245"/>
      <c r="BD926" s="245"/>
      <c r="BE926" s="247"/>
      <c r="BF926" s="523"/>
      <c r="BG926" s="561" t="str">
        <f t="shared" si="121"/>
        <v xml:space="preserve"> </v>
      </c>
      <c r="BH926" s="561" t="str">
        <f t="shared" si="123"/>
        <v xml:space="preserve"> </v>
      </c>
      <c r="BI926" s="561" t="str">
        <f t="shared" si="124"/>
        <v xml:space="preserve"> </v>
      </c>
      <c r="BJ926" s="561" t="str">
        <f t="shared" si="125"/>
        <v xml:space="preserve"> </v>
      </c>
      <c r="BK926" s="523"/>
      <c r="BL926" s="240"/>
      <c r="BM926" s="240"/>
      <c r="BN926" s="256"/>
      <c r="BO926" s="240"/>
      <c r="BP926" s="256"/>
      <c r="BQ926" s="256"/>
      <c r="BR926" s="256"/>
      <c r="BS926" s="245"/>
      <c r="BT926" s="245"/>
      <c r="BU926" s="245"/>
      <c r="BV926" s="245"/>
      <c r="BW926" s="245"/>
      <c r="BX926" s="523"/>
      <c r="BY926" s="245"/>
      <c r="BZ926" s="245"/>
      <c r="CA926" s="245"/>
      <c r="CB926" s="245"/>
      <c r="CC926" s="245"/>
      <c r="CD926" s="245"/>
      <c r="CE926" s="245"/>
      <c r="CF926" s="245"/>
      <c r="CG926" s="245"/>
      <c r="CH926" s="245"/>
      <c r="CI926" s="245"/>
      <c r="CJ926" s="245"/>
      <c r="CK926" s="245"/>
      <c r="CL926" s="245"/>
      <c r="CM926" s="247"/>
      <c r="CN926" s="523"/>
      <c r="CO926" s="561" t="str">
        <f t="shared" si="122"/>
        <v xml:space="preserve"> </v>
      </c>
      <c r="CP926" s="561" t="str">
        <f t="shared" si="126"/>
        <v xml:space="preserve"> </v>
      </c>
      <c r="CQ926" s="561" t="str">
        <f t="shared" si="127"/>
        <v xml:space="preserve"> </v>
      </c>
      <c r="CR926" s="561" t="str">
        <f t="shared" si="128"/>
        <v xml:space="preserve"> </v>
      </c>
      <c r="CS926" s="81"/>
      <c r="CT926" s="254"/>
    </row>
    <row r="927" spans="1:98" s="86" customFormat="1" ht="12.75" x14ac:dyDescent="0.25">
      <c r="A927" s="365"/>
      <c r="B927" s="361">
        <f>Demography!B926</f>
        <v>0</v>
      </c>
      <c r="C927" s="361">
        <f>Demography!C926</f>
        <v>0</v>
      </c>
      <c r="D927" s="362">
        <f>Demography!D926</f>
        <v>0</v>
      </c>
      <c r="E927" s="362">
        <f>Demography!E926</f>
        <v>0</v>
      </c>
      <c r="F927" s="362">
        <f>Demography!F926</f>
        <v>0</v>
      </c>
      <c r="G927" s="81"/>
      <c r="H927" s="241"/>
      <c r="I927" s="478"/>
      <c r="J927" s="478"/>
      <c r="K927" s="241"/>
      <c r="L927" s="242"/>
      <c r="M927" s="478"/>
      <c r="N927" s="241"/>
      <c r="O927" s="242"/>
      <c r="P927" s="243"/>
      <c r="Q927" s="243"/>
      <c r="R927" s="243"/>
      <c r="S927" s="243"/>
      <c r="T927" s="243"/>
      <c r="U927" s="524"/>
      <c r="V927" s="241"/>
      <c r="W927" s="415"/>
      <c r="X927" s="415"/>
      <c r="Y927" s="81"/>
      <c r="Z927" s="241"/>
      <c r="AA927" s="416"/>
      <c r="AB927" s="416"/>
      <c r="AC927" s="81"/>
      <c r="AD927" s="242"/>
      <c r="AE927" s="242"/>
      <c r="AF927" s="241"/>
      <c r="AG927" s="242"/>
      <c r="AH927" s="241"/>
      <c r="AI927" s="241"/>
      <c r="AJ927" s="241"/>
      <c r="AK927" s="246"/>
      <c r="AL927" s="246"/>
      <c r="AM927" s="246"/>
      <c r="AN927" s="246"/>
      <c r="AO927" s="246"/>
      <c r="AP927" s="523"/>
      <c r="AQ927" s="246"/>
      <c r="AR927" s="246"/>
      <c r="AS927" s="246"/>
      <c r="AT927" s="246"/>
      <c r="AU927" s="246"/>
      <c r="AV927" s="246"/>
      <c r="AW927" s="246"/>
      <c r="AX927" s="246"/>
      <c r="AY927" s="246"/>
      <c r="AZ927" s="246"/>
      <c r="BA927" s="246"/>
      <c r="BB927" s="246"/>
      <c r="BC927" s="246"/>
      <c r="BD927" s="246"/>
      <c r="BE927" s="248"/>
      <c r="BF927" s="523"/>
      <c r="BG927" s="562" t="str">
        <f t="shared" si="121"/>
        <v xml:space="preserve"> </v>
      </c>
      <c r="BH927" s="562" t="str">
        <f t="shared" si="123"/>
        <v xml:space="preserve"> </v>
      </c>
      <c r="BI927" s="562" t="str">
        <f t="shared" si="124"/>
        <v xml:space="preserve"> </v>
      </c>
      <c r="BJ927" s="562" t="str">
        <f t="shared" si="125"/>
        <v xml:space="preserve"> </v>
      </c>
      <c r="BK927" s="523"/>
      <c r="BL927" s="242"/>
      <c r="BM927" s="242"/>
      <c r="BN927" s="241"/>
      <c r="BO927" s="242"/>
      <c r="BP927" s="241"/>
      <c r="BQ927" s="241"/>
      <c r="BR927" s="241"/>
      <c r="BS927" s="246"/>
      <c r="BT927" s="246"/>
      <c r="BU927" s="246"/>
      <c r="BV927" s="246"/>
      <c r="BW927" s="246"/>
      <c r="BX927" s="523"/>
      <c r="BY927" s="246"/>
      <c r="BZ927" s="246"/>
      <c r="CA927" s="246"/>
      <c r="CB927" s="246"/>
      <c r="CC927" s="246"/>
      <c r="CD927" s="246"/>
      <c r="CE927" s="246"/>
      <c r="CF927" s="246"/>
      <c r="CG927" s="246"/>
      <c r="CH927" s="246"/>
      <c r="CI927" s="246"/>
      <c r="CJ927" s="246"/>
      <c r="CK927" s="246"/>
      <c r="CL927" s="246"/>
      <c r="CM927" s="248"/>
      <c r="CN927" s="523"/>
      <c r="CO927" s="562" t="str">
        <f t="shared" si="122"/>
        <v xml:space="preserve"> </v>
      </c>
      <c r="CP927" s="562" t="str">
        <f t="shared" si="126"/>
        <v xml:space="preserve"> </v>
      </c>
      <c r="CQ927" s="562" t="str">
        <f t="shared" si="127"/>
        <v xml:space="preserve"> </v>
      </c>
      <c r="CR927" s="562" t="str">
        <f t="shared" si="128"/>
        <v xml:space="preserve"> </v>
      </c>
      <c r="CS927" s="81"/>
      <c r="CT927" s="515"/>
    </row>
    <row r="928" spans="1:98" s="86" customFormat="1" ht="12.75" x14ac:dyDescent="0.25">
      <c r="A928" s="365"/>
      <c r="B928" s="147">
        <f>Demography!B927</f>
        <v>0</v>
      </c>
      <c r="C928" s="147">
        <f>Demography!C927</f>
        <v>0</v>
      </c>
      <c r="D928" s="148">
        <f>Demography!D927</f>
        <v>0</v>
      </c>
      <c r="E928" s="148">
        <f>Demography!E927</f>
        <v>0</v>
      </c>
      <c r="F928" s="148">
        <f>Demography!F927</f>
        <v>0</v>
      </c>
      <c r="G928" s="81"/>
      <c r="H928" s="256"/>
      <c r="I928" s="257"/>
      <c r="J928" s="257"/>
      <c r="K928" s="256"/>
      <c r="L928" s="240"/>
      <c r="M928" s="257"/>
      <c r="N928" s="256"/>
      <c r="O928" s="240"/>
      <c r="P928" s="261"/>
      <c r="Q928" s="261"/>
      <c r="R928" s="261"/>
      <c r="S928" s="261"/>
      <c r="T928" s="261"/>
      <c r="U928" s="522"/>
      <c r="V928" s="256"/>
      <c r="W928" s="238"/>
      <c r="X928" s="238"/>
      <c r="Y928" s="81"/>
      <c r="Z928" s="256"/>
      <c r="AA928" s="150"/>
      <c r="AB928" s="150"/>
      <c r="AC928" s="81"/>
      <c r="AD928" s="240"/>
      <c r="AE928" s="240"/>
      <c r="AF928" s="256"/>
      <c r="AG928" s="240"/>
      <c r="AH928" s="256"/>
      <c r="AI928" s="256"/>
      <c r="AJ928" s="256"/>
      <c r="AK928" s="245"/>
      <c r="AL928" s="245"/>
      <c r="AM928" s="245"/>
      <c r="AN928" s="245"/>
      <c r="AO928" s="245"/>
      <c r="AP928" s="523"/>
      <c r="AQ928" s="245"/>
      <c r="AR928" s="245"/>
      <c r="AS928" s="245"/>
      <c r="AT928" s="245"/>
      <c r="AU928" s="245"/>
      <c r="AV928" s="245"/>
      <c r="AW928" s="245"/>
      <c r="AX928" s="245"/>
      <c r="AY928" s="245"/>
      <c r="AZ928" s="245"/>
      <c r="BA928" s="245"/>
      <c r="BB928" s="245"/>
      <c r="BC928" s="245"/>
      <c r="BD928" s="245"/>
      <c r="BE928" s="247"/>
      <c r="BF928" s="523"/>
      <c r="BG928" s="561" t="str">
        <f t="shared" si="121"/>
        <v xml:space="preserve"> </v>
      </c>
      <c r="BH928" s="561" t="str">
        <f t="shared" si="123"/>
        <v xml:space="preserve"> </v>
      </c>
      <c r="BI928" s="561" t="str">
        <f t="shared" si="124"/>
        <v xml:space="preserve"> </v>
      </c>
      <c r="BJ928" s="561" t="str">
        <f t="shared" si="125"/>
        <v xml:space="preserve"> </v>
      </c>
      <c r="BK928" s="523"/>
      <c r="BL928" s="240"/>
      <c r="BM928" s="240"/>
      <c r="BN928" s="256"/>
      <c r="BO928" s="240"/>
      <c r="BP928" s="256"/>
      <c r="BQ928" s="256"/>
      <c r="BR928" s="256"/>
      <c r="BS928" s="245"/>
      <c r="BT928" s="245"/>
      <c r="BU928" s="245"/>
      <c r="BV928" s="245"/>
      <c r="BW928" s="245"/>
      <c r="BX928" s="523"/>
      <c r="BY928" s="245"/>
      <c r="BZ928" s="245"/>
      <c r="CA928" s="245"/>
      <c r="CB928" s="245"/>
      <c r="CC928" s="245"/>
      <c r="CD928" s="245"/>
      <c r="CE928" s="245"/>
      <c r="CF928" s="245"/>
      <c r="CG928" s="245"/>
      <c r="CH928" s="245"/>
      <c r="CI928" s="245"/>
      <c r="CJ928" s="245"/>
      <c r="CK928" s="245"/>
      <c r="CL928" s="245"/>
      <c r="CM928" s="247"/>
      <c r="CN928" s="523"/>
      <c r="CO928" s="561" t="str">
        <f t="shared" si="122"/>
        <v xml:space="preserve"> </v>
      </c>
      <c r="CP928" s="561" t="str">
        <f t="shared" si="126"/>
        <v xml:space="preserve"> </v>
      </c>
      <c r="CQ928" s="561" t="str">
        <f t="shared" si="127"/>
        <v xml:space="preserve"> </v>
      </c>
      <c r="CR928" s="561" t="str">
        <f t="shared" si="128"/>
        <v xml:space="preserve"> </v>
      </c>
      <c r="CS928" s="81"/>
      <c r="CT928" s="254"/>
    </row>
    <row r="929" spans="1:98" s="86" customFormat="1" ht="12.75" x14ac:dyDescent="0.25">
      <c r="A929" s="365"/>
      <c r="B929" s="361">
        <f>Demography!B928</f>
        <v>0</v>
      </c>
      <c r="C929" s="361">
        <f>Demography!C928</f>
        <v>0</v>
      </c>
      <c r="D929" s="362">
        <f>Demography!D928</f>
        <v>0</v>
      </c>
      <c r="E929" s="362">
        <f>Demography!E928</f>
        <v>0</v>
      </c>
      <c r="F929" s="362">
        <f>Demography!F928</f>
        <v>0</v>
      </c>
      <c r="G929" s="81"/>
      <c r="H929" s="241"/>
      <c r="I929" s="478"/>
      <c r="J929" s="478"/>
      <c r="K929" s="241"/>
      <c r="L929" s="242"/>
      <c r="M929" s="478"/>
      <c r="N929" s="241"/>
      <c r="O929" s="242"/>
      <c r="P929" s="243"/>
      <c r="Q929" s="243"/>
      <c r="R929" s="243"/>
      <c r="S929" s="243"/>
      <c r="T929" s="243"/>
      <c r="U929" s="524"/>
      <c r="V929" s="241"/>
      <c r="W929" s="415"/>
      <c r="X929" s="415"/>
      <c r="Y929" s="81"/>
      <c r="Z929" s="241"/>
      <c r="AA929" s="416"/>
      <c r="AB929" s="416"/>
      <c r="AC929" s="81"/>
      <c r="AD929" s="242"/>
      <c r="AE929" s="242"/>
      <c r="AF929" s="241"/>
      <c r="AG929" s="242"/>
      <c r="AH929" s="241"/>
      <c r="AI929" s="241"/>
      <c r="AJ929" s="241"/>
      <c r="AK929" s="246"/>
      <c r="AL929" s="246"/>
      <c r="AM929" s="246"/>
      <c r="AN929" s="246"/>
      <c r="AO929" s="246"/>
      <c r="AP929" s="523"/>
      <c r="AQ929" s="246"/>
      <c r="AR929" s="246"/>
      <c r="AS929" s="246"/>
      <c r="AT929" s="246"/>
      <c r="AU929" s="246"/>
      <c r="AV929" s="246"/>
      <c r="AW929" s="246"/>
      <c r="AX929" s="246"/>
      <c r="AY929" s="246"/>
      <c r="AZ929" s="246"/>
      <c r="BA929" s="246"/>
      <c r="BB929" s="246"/>
      <c r="BC929" s="246"/>
      <c r="BD929" s="246"/>
      <c r="BE929" s="248"/>
      <c r="BF929" s="523"/>
      <c r="BG929" s="562" t="str">
        <f t="shared" si="121"/>
        <v xml:space="preserve"> </v>
      </c>
      <c r="BH929" s="562" t="str">
        <f t="shared" si="123"/>
        <v xml:space="preserve"> </v>
      </c>
      <c r="BI929" s="562" t="str">
        <f t="shared" si="124"/>
        <v xml:space="preserve"> </v>
      </c>
      <c r="BJ929" s="562" t="str">
        <f t="shared" si="125"/>
        <v xml:space="preserve"> </v>
      </c>
      <c r="BK929" s="523"/>
      <c r="BL929" s="242"/>
      <c r="BM929" s="242"/>
      <c r="BN929" s="241"/>
      <c r="BO929" s="242"/>
      <c r="BP929" s="241"/>
      <c r="BQ929" s="241"/>
      <c r="BR929" s="241"/>
      <c r="BS929" s="246"/>
      <c r="BT929" s="246"/>
      <c r="BU929" s="246"/>
      <c r="BV929" s="246"/>
      <c r="BW929" s="246"/>
      <c r="BX929" s="523"/>
      <c r="BY929" s="246"/>
      <c r="BZ929" s="246"/>
      <c r="CA929" s="246"/>
      <c r="CB929" s="246"/>
      <c r="CC929" s="246"/>
      <c r="CD929" s="246"/>
      <c r="CE929" s="246"/>
      <c r="CF929" s="246"/>
      <c r="CG929" s="246"/>
      <c r="CH929" s="246"/>
      <c r="CI929" s="246"/>
      <c r="CJ929" s="246"/>
      <c r="CK929" s="246"/>
      <c r="CL929" s="246"/>
      <c r="CM929" s="248"/>
      <c r="CN929" s="523"/>
      <c r="CO929" s="562" t="str">
        <f t="shared" si="122"/>
        <v xml:space="preserve"> </v>
      </c>
      <c r="CP929" s="562" t="str">
        <f t="shared" si="126"/>
        <v xml:space="preserve"> </v>
      </c>
      <c r="CQ929" s="562" t="str">
        <f t="shared" si="127"/>
        <v xml:space="preserve"> </v>
      </c>
      <c r="CR929" s="562" t="str">
        <f t="shared" si="128"/>
        <v xml:space="preserve"> </v>
      </c>
      <c r="CS929" s="81"/>
      <c r="CT929" s="515"/>
    </row>
    <row r="930" spans="1:98" s="86" customFormat="1" ht="12.75" x14ac:dyDescent="0.25">
      <c r="A930" s="365"/>
      <c r="B930" s="147">
        <f>Demography!B929</f>
        <v>0</v>
      </c>
      <c r="C930" s="147">
        <f>Demography!C929</f>
        <v>0</v>
      </c>
      <c r="D930" s="148">
        <f>Demography!D929</f>
        <v>0</v>
      </c>
      <c r="E930" s="148">
        <f>Demography!E929</f>
        <v>0</v>
      </c>
      <c r="F930" s="148">
        <f>Demography!F929</f>
        <v>0</v>
      </c>
      <c r="G930" s="81"/>
      <c r="H930" s="256"/>
      <c r="I930" s="257"/>
      <c r="J930" s="257"/>
      <c r="K930" s="256"/>
      <c r="L930" s="240"/>
      <c r="M930" s="257"/>
      <c r="N930" s="256"/>
      <c r="O930" s="240"/>
      <c r="P930" s="261"/>
      <c r="Q930" s="261"/>
      <c r="R930" s="261"/>
      <c r="S930" s="261"/>
      <c r="T930" s="261"/>
      <c r="U930" s="522"/>
      <c r="V930" s="256"/>
      <c r="W930" s="238"/>
      <c r="X930" s="238"/>
      <c r="Y930" s="81"/>
      <c r="Z930" s="256"/>
      <c r="AA930" s="150"/>
      <c r="AB930" s="150"/>
      <c r="AC930" s="81"/>
      <c r="AD930" s="240"/>
      <c r="AE930" s="240"/>
      <c r="AF930" s="256"/>
      <c r="AG930" s="240"/>
      <c r="AH930" s="256"/>
      <c r="AI930" s="256"/>
      <c r="AJ930" s="256"/>
      <c r="AK930" s="245"/>
      <c r="AL930" s="245"/>
      <c r="AM930" s="245"/>
      <c r="AN930" s="245"/>
      <c r="AO930" s="245"/>
      <c r="AP930" s="523"/>
      <c r="AQ930" s="245"/>
      <c r="AR930" s="245"/>
      <c r="AS930" s="245"/>
      <c r="AT930" s="245"/>
      <c r="AU930" s="245"/>
      <c r="AV930" s="245"/>
      <c r="AW930" s="245"/>
      <c r="AX930" s="245"/>
      <c r="AY930" s="245"/>
      <c r="AZ930" s="245"/>
      <c r="BA930" s="245"/>
      <c r="BB930" s="245"/>
      <c r="BC930" s="245"/>
      <c r="BD930" s="245"/>
      <c r="BE930" s="247"/>
      <c r="BF930" s="523"/>
      <c r="BG930" s="561" t="str">
        <f t="shared" si="121"/>
        <v xml:space="preserve"> </v>
      </c>
      <c r="BH930" s="561" t="str">
        <f t="shared" si="123"/>
        <v xml:space="preserve"> </v>
      </c>
      <c r="BI930" s="561" t="str">
        <f t="shared" si="124"/>
        <v xml:space="preserve"> </v>
      </c>
      <c r="BJ930" s="561" t="str">
        <f t="shared" si="125"/>
        <v xml:space="preserve"> </v>
      </c>
      <c r="BK930" s="523"/>
      <c r="BL930" s="240"/>
      <c r="BM930" s="240"/>
      <c r="BN930" s="256"/>
      <c r="BO930" s="240"/>
      <c r="BP930" s="256"/>
      <c r="BQ930" s="256"/>
      <c r="BR930" s="256"/>
      <c r="BS930" s="245"/>
      <c r="BT930" s="245"/>
      <c r="BU930" s="245"/>
      <c r="BV930" s="245"/>
      <c r="BW930" s="245"/>
      <c r="BX930" s="523"/>
      <c r="BY930" s="245"/>
      <c r="BZ930" s="245"/>
      <c r="CA930" s="245"/>
      <c r="CB930" s="245"/>
      <c r="CC930" s="245"/>
      <c r="CD930" s="245"/>
      <c r="CE930" s="245"/>
      <c r="CF930" s="245"/>
      <c r="CG930" s="245"/>
      <c r="CH930" s="245"/>
      <c r="CI930" s="245"/>
      <c r="CJ930" s="245"/>
      <c r="CK930" s="245"/>
      <c r="CL930" s="245"/>
      <c r="CM930" s="247"/>
      <c r="CN930" s="523"/>
      <c r="CO930" s="561" t="str">
        <f t="shared" si="122"/>
        <v xml:space="preserve"> </v>
      </c>
      <c r="CP930" s="561" t="str">
        <f t="shared" si="126"/>
        <v xml:space="preserve"> </v>
      </c>
      <c r="CQ930" s="561" t="str">
        <f t="shared" si="127"/>
        <v xml:space="preserve"> </v>
      </c>
      <c r="CR930" s="561" t="str">
        <f t="shared" si="128"/>
        <v xml:space="preserve"> </v>
      </c>
      <c r="CS930" s="81"/>
      <c r="CT930" s="254"/>
    </row>
    <row r="931" spans="1:98" s="86" customFormat="1" ht="12.75" x14ac:dyDescent="0.25">
      <c r="A931" s="365"/>
      <c r="B931" s="361">
        <f>Demography!B930</f>
        <v>0</v>
      </c>
      <c r="C931" s="361">
        <f>Demography!C930</f>
        <v>0</v>
      </c>
      <c r="D931" s="362">
        <f>Demography!D930</f>
        <v>0</v>
      </c>
      <c r="E931" s="362">
        <f>Demography!E930</f>
        <v>0</v>
      </c>
      <c r="F931" s="362">
        <f>Demography!F930</f>
        <v>0</v>
      </c>
      <c r="G931" s="81"/>
      <c r="H931" s="241"/>
      <c r="I931" s="478"/>
      <c r="J931" s="478"/>
      <c r="K931" s="241"/>
      <c r="L931" s="242"/>
      <c r="M931" s="478"/>
      <c r="N931" s="241"/>
      <c r="O931" s="242"/>
      <c r="P931" s="243"/>
      <c r="Q931" s="243"/>
      <c r="R931" s="243"/>
      <c r="S931" s="243"/>
      <c r="T931" s="243"/>
      <c r="U931" s="524"/>
      <c r="V931" s="241"/>
      <c r="W931" s="415"/>
      <c r="X931" s="415"/>
      <c r="Y931" s="81"/>
      <c r="Z931" s="241"/>
      <c r="AA931" s="416"/>
      <c r="AB931" s="416"/>
      <c r="AC931" s="81"/>
      <c r="AD931" s="242"/>
      <c r="AE931" s="242"/>
      <c r="AF931" s="241"/>
      <c r="AG931" s="242"/>
      <c r="AH931" s="241"/>
      <c r="AI931" s="241"/>
      <c r="AJ931" s="241"/>
      <c r="AK931" s="246"/>
      <c r="AL931" s="246"/>
      <c r="AM931" s="246"/>
      <c r="AN931" s="246"/>
      <c r="AO931" s="246"/>
      <c r="AP931" s="523"/>
      <c r="AQ931" s="246"/>
      <c r="AR931" s="246"/>
      <c r="AS931" s="246"/>
      <c r="AT931" s="246"/>
      <c r="AU931" s="246"/>
      <c r="AV931" s="246"/>
      <c r="AW931" s="246"/>
      <c r="AX931" s="246"/>
      <c r="AY931" s="246"/>
      <c r="AZ931" s="246"/>
      <c r="BA931" s="246"/>
      <c r="BB931" s="246"/>
      <c r="BC931" s="246"/>
      <c r="BD931" s="246"/>
      <c r="BE931" s="248"/>
      <c r="BF931" s="523"/>
      <c r="BG931" s="562" t="str">
        <f t="shared" si="121"/>
        <v xml:space="preserve"> </v>
      </c>
      <c r="BH931" s="562" t="str">
        <f t="shared" si="123"/>
        <v xml:space="preserve"> </v>
      </c>
      <c r="BI931" s="562" t="str">
        <f t="shared" si="124"/>
        <v xml:space="preserve"> </v>
      </c>
      <c r="BJ931" s="562" t="str">
        <f t="shared" si="125"/>
        <v xml:space="preserve"> </v>
      </c>
      <c r="BK931" s="523"/>
      <c r="BL931" s="242"/>
      <c r="BM931" s="242"/>
      <c r="BN931" s="241"/>
      <c r="BO931" s="242"/>
      <c r="BP931" s="241"/>
      <c r="BQ931" s="241"/>
      <c r="BR931" s="241"/>
      <c r="BS931" s="246"/>
      <c r="BT931" s="246"/>
      <c r="BU931" s="246"/>
      <c r="BV931" s="246"/>
      <c r="BW931" s="246"/>
      <c r="BX931" s="523"/>
      <c r="BY931" s="246"/>
      <c r="BZ931" s="246"/>
      <c r="CA931" s="246"/>
      <c r="CB931" s="246"/>
      <c r="CC931" s="246"/>
      <c r="CD931" s="246"/>
      <c r="CE931" s="246"/>
      <c r="CF931" s="246"/>
      <c r="CG931" s="246"/>
      <c r="CH931" s="246"/>
      <c r="CI931" s="246"/>
      <c r="CJ931" s="246"/>
      <c r="CK931" s="246"/>
      <c r="CL931" s="246"/>
      <c r="CM931" s="248"/>
      <c r="CN931" s="523"/>
      <c r="CO931" s="562" t="str">
        <f t="shared" si="122"/>
        <v xml:space="preserve"> </v>
      </c>
      <c r="CP931" s="562" t="str">
        <f t="shared" si="126"/>
        <v xml:space="preserve"> </v>
      </c>
      <c r="CQ931" s="562" t="str">
        <f t="shared" si="127"/>
        <v xml:space="preserve"> </v>
      </c>
      <c r="CR931" s="562" t="str">
        <f t="shared" si="128"/>
        <v xml:space="preserve"> </v>
      </c>
      <c r="CS931" s="81"/>
      <c r="CT931" s="515"/>
    </row>
    <row r="932" spans="1:98" s="86" customFormat="1" ht="12.75" x14ac:dyDescent="0.25">
      <c r="A932" s="365"/>
      <c r="B932" s="147">
        <f>Demography!B931</f>
        <v>0</v>
      </c>
      <c r="C932" s="147">
        <f>Demography!C931</f>
        <v>0</v>
      </c>
      <c r="D932" s="148">
        <f>Demography!D931</f>
        <v>0</v>
      </c>
      <c r="E932" s="148">
        <f>Demography!E931</f>
        <v>0</v>
      </c>
      <c r="F932" s="148">
        <f>Demography!F931</f>
        <v>0</v>
      </c>
      <c r="G932" s="81"/>
      <c r="H932" s="256"/>
      <c r="I932" s="257"/>
      <c r="J932" s="257"/>
      <c r="K932" s="256"/>
      <c r="L932" s="240"/>
      <c r="M932" s="257"/>
      <c r="N932" s="256"/>
      <c r="O932" s="240"/>
      <c r="P932" s="261"/>
      <c r="Q932" s="261"/>
      <c r="R932" s="261"/>
      <c r="S932" s="261"/>
      <c r="T932" s="261"/>
      <c r="U932" s="522"/>
      <c r="V932" s="256"/>
      <c r="W932" s="238"/>
      <c r="X932" s="238"/>
      <c r="Y932" s="81"/>
      <c r="Z932" s="256"/>
      <c r="AA932" s="150"/>
      <c r="AB932" s="150"/>
      <c r="AC932" s="81"/>
      <c r="AD932" s="240"/>
      <c r="AE932" s="240"/>
      <c r="AF932" s="256"/>
      <c r="AG932" s="240"/>
      <c r="AH932" s="256"/>
      <c r="AI932" s="256"/>
      <c r="AJ932" s="256"/>
      <c r="AK932" s="245"/>
      <c r="AL932" s="245"/>
      <c r="AM932" s="245"/>
      <c r="AN932" s="245"/>
      <c r="AO932" s="245"/>
      <c r="AP932" s="523"/>
      <c r="AQ932" s="245"/>
      <c r="AR932" s="245"/>
      <c r="AS932" s="245"/>
      <c r="AT932" s="245"/>
      <c r="AU932" s="245"/>
      <c r="AV932" s="245"/>
      <c r="AW932" s="245"/>
      <c r="AX932" s="245"/>
      <c r="AY932" s="245"/>
      <c r="AZ932" s="245"/>
      <c r="BA932" s="245"/>
      <c r="BB932" s="245"/>
      <c r="BC932" s="245"/>
      <c r="BD932" s="245"/>
      <c r="BE932" s="247"/>
      <c r="BF932" s="523"/>
      <c r="BG932" s="561" t="str">
        <f t="shared" si="121"/>
        <v xml:space="preserve"> </v>
      </c>
      <c r="BH932" s="561" t="str">
        <f t="shared" si="123"/>
        <v xml:space="preserve"> </v>
      </c>
      <c r="BI932" s="561" t="str">
        <f t="shared" si="124"/>
        <v xml:space="preserve"> </v>
      </c>
      <c r="BJ932" s="561" t="str">
        <f t="shared" si="125"/>
        <v xml:space="preserve"> </v>
      </c>
      <c r="BK932" s="523"/>
      <c r="BL932" s="240"/>
      <c r="BM932" s="240"/>
      <c r="BN932" s="256"/>
      <c r="BO932" s="240"/>
      <c r="BP932" s="256"/>
      <c r="BQ932" s="256"/>
      <c r="BR932" s="256"/>
      <c r="BS932" s="245"/>
      <c r="BT932" s="245"/>
      <c r="BU932" s="245"/>
      <c r="BV932" s="245"/>
      <c r="BW932" s="245"/>
      <c r="BX932" s="523"/>
      <c r="BY932" s="245"/>
      <c r="BZ932" s="245"/>
      <c r="CA932" s="245"/>
      <c r="CB932" s="245"/>
      <c r="CC932" s="245"/>
      <c r="CD932" s="245"/>
      <c r="CE932" s="245"/>
      <c r="CF932" s="245"/>
      <c r="CG932" s="245"/>
      <c r="CH932" s="245"/>
      <c r="CI932" s="245"/>
      <c r="CJ932" s="245"/>
      <c r="CK932" s="245"/>
      <c r="CL932" s="245"/>
      <c r="CM932" s="247"/>
      <c r="CN932" s="523"/>
      <c r="CO932" s="561" t="str">
        <f t="shared" si="122"/>
        <v xml:space="preserve"> </v>
      </c>
      <c r="CP932" s="561" t="str">
        <f t="shared" si="126"/>
        <v xml:space="preserve"> </v>
      </c>
      <c r="CQ932" s="561" t="str">
        <f t="shared" si="127"/>
        <v xml:space="preserve"> </v>
      </c>
      <c r="CR932" s="561" t="str">
        <f t="shared" si="128"/>
        <v xml:space="preserve"> </v>
      </c>
      <c r="CS932" s="81"/>
      <c r="CT932" s="254"/>
    </row>
    <row r="933" spans="1:98" s="86" customFormat="1" ht="12.75" x14ac:dyDescent="0.25">
      <c r="A933" s="365"/>
      <c r="B933" s="361">
        <f>Demography!B932</f>
        <v>0</v>
      </c>
      <c r="C933" s="361">
        <f>Demography!C932</f>
        <v>0</v>
      </c>
      <c r="D933" s="362">
        <f>Demography!D932</f>
        <v>0</v>
      </c>
      <c r="E933" s="362">
        <f>Demography!E932</f>
        <v>0</v>
      </c>
      <c r="F933" s="362">
        <f>Demography!F932</f>
        <v>0</v>
      </c>
      <c r="G933" s="81"/>
      <c r="H933" s="241"/>
      <c r="I933" s="478"/>
      <c r="J933" s="478"/>
      <c r="K933" s="241"/>
      <c r="L933" s="242"/>
      <c r="M933" s="478"/>
      <c r="N933" s="241"/>
      <c r="O933" s="242"/>
      <c r="P933" s="243"/>
      <c r="Q933" s="243"/>
      <c r="R933" s="243"/>
      <c r="S933" s="243"/>
      <c r="T933" s="243"/>
      <c r="U933" s="524"/>
      <c r="V933" s="241"/>
      <c r="W933" s="415"/>
      <c r="X933" s="415"/>
      <c r="Y933" s="81"/>
      <c r="Z933" s="241"/>
      <c r="AA933" s="416"/>
      <c r="AB933" s="416"/>
      <c r="AC933" s="81"/>
      <c r="AD933" s="242"/>
      <c r="AE933" s="242"/>
      <c r="AF933" s="241"/>
      <c r="AG933" s="242"/>
      <c r="AH933" s="241"/>
      <c r="AI933" s="241"/>
      <c r="AJ933" s="241"/>
      <c r="AK933" s="246"/>
      <c r="AL933" s="246"/>
      <c r="AM933" s="246"/>
      <c r="AN933" s="246"/>
      <c r="AO933" s="246"/>
      <c r="AP933" s="523"/>
      <c r="AQ933" s="246"/>
      <c r="AR933" s="246"/>
      <c r="AS933" s="246"/>
      <c r="AT933" s="246"/>
      <c r="AU933" s="246"/>
      <c r="AV933" s="246"/>
      <c r="AW933" s="246"/>
      <c r="AX933" s="246"/>
      <c r="AY933" s="246"/>
      <c r="AZ933" s="246"/>
      <c r="BA933" s="246"/>
      <c r="BB933" s="246"/>
      <c r="BC933" s="246"/>
      <c r="BD933" s="246"/>
      <c r="BE933" s="248"/>
      <c r="BF933" s="523"/>
      <c r="BG933" s="562" t="str">
        <f t="shared" si="121"/>
        <v xml:space="preserve"> </v>
      </c>
      <c r="BH933" s="562" t="str">
        <f t="shared" si="123"/>
        <v xml:space="preserve"> </v>
      </c>
      <c r="BI933" s="562" t="str">
        <f t="shared" si="124"/>
        <v xml:space="preserve"> </v>
      </c>
      <c r="BJ933" s="562" t="str">
        <f t="shared" si="125"/>
        <v xml:space="preserve"> </v>
      </c>
      <c r="BK933" s="523"/>
      <c r="BL933" s="242"/>
      <c r="BM933" s="242"/>
      <c r="BN933" s="241"/>
      <c r="BO933" s="242"/>
      <c r="BP933" s="241"/>
      <c r="BQ933" s="241"/>
      <c r="BR933" s="241"/>
      <c r="BS933" s="246"/>
      <c r="BT933" s="246"/>
      <c r="BU933" s="246"/>
      <c r="BV933" s="246"/>
      <c r="BW933" s="246"/>
      <c r="BX933" s="523"/>
      <c r="BY933" s="246"/>
      <c r="BZ933" s="246"/>
      <c r="CA933" s="246"/>
      <c r="CB933" s="246"/>
      <c r="CC933" s="246"/>
      <c r="CD933" s="246"/>
      <c r="CE933" s="246"/>
      <c r="CF933" s="246"/>
      <c r="CG933" s="246"/>
      <c r="CH933" s="246"/>
      <c r="CI933" s="246"/>
      <c r="CJ933" s="246"/>
      <c r="CK933" s="246"/>
      <c r="CL933" s="246"/>
      <c r="CM933" s="248"/>
      <c r="CN933" s="523"/>
      <c r="CO933" s="562" t="str">
        <f t="shared" si="122"/>
        <v xml:space="preserve"> </v>
      </c>
      <c r="CP933" s="562" t="str">
        <f t="shared" si="126"/>
        <v xml:space="preserve"> </v>
      </c>
      <c r="CQ933" s="562" t="str">
        <f t="shared" si="127"/>
        <v xml:space="preserve"> </v>
      </c>
      <c r="CR933" s="562" t="str">
        <f t="shared" si="128"/>
        <v xml:space="preserve"> </v>
      </c>
      <c r="CS933" s="81"/>
      <c r="CT933" s="515"/>
    </row>
    <row r="934" spans="1:98" s="86" customFormat="1" ht="12.75" x14ac:dyDescent="0.25">
      <c r="A934" s="365"/>
      <c r="B934" s="147">
        <f>Demography!B933</f>
        <v>0</v>
      </c>
      <c r="C934" s="147">
        <f>Demography!C933</f>
        <v>0</v>
      </c>
      <c r="D934" s="148">
        <f>Demography!D933</f>
        <v>0</v>
      </c>
      <c r="E934" s="148">
        <f>Demography!E933</f>
        <v>0</v>
      </c>
      <c r="F934" s="148">
        <f>Demography!F933</f>
        <v>0</v>
      </c>
      <c r="G934" s="81"/>
      <c r="H934" s="256"/>
      <c r="I934" s="257"/>
      <c r="J934" s="257"/>
      <c r="K934" s="256"/>
      <c r="L934" s="240"/>
      <c r="M934" s="257"/>
      <c r="N934" s="256"/>
      <c r="O934" s="240"/>
      <c r="P934" s="261"/>
      <c r="Q934" s="261"/>
      <c r="R934" s="261"/>
      <c r="S934" s="261"/>
      <c r="T934" s="261"/>
      <c r="U934" s="522"/>
      <c r="V934" s="256"/>
      <c r="W934" s="238"/>
      <c r="X934" s="238"/>
      <c r="Y934" s="81"/>
      <c r="Z934" s="256"/>
      <c r="AA934" s="150"/>
      <c r="AB934" s="150"/>
      <c r="AC934" s="81"/>
      <c r="AD934" s="240"/>
      <c r="AE934" s="240"/>
      <c r="AF934" s="256"/>
      <c r="AG934" s="240"/>
      <c r="AH934" s="256"/>
      <c r="AI934" s="256"/>
      <c r="AJ934" s="256"/>
      <c r="AK934" s="245"/>
      <c r="AL934" s="245"/>
      <c r="AM934" s="245"/>
      <c r="AN934" s="245"/>
      <c r="AO934" s="245"/>
      <c r="AP934" s="523"/>
      <c r="AQ934" s="245"/>
      <c r="AR934" s="245"/>
      <c r="AS934" s="245"/>
      <c r="AT934" s="245"/>
      <c r="AU934" s="245"/>
      <c r="AV934" s="245"/>
      <c r="AW934" s="245"/>
      <c r="AX934" s="245"/>
      <c r="AY934" s="245"/>
      <c r="AZ934" s="245"/>
      <c r="BA934" s="245"/>
      <c r="BB934" s="245"/>
      <c r="BC934" s="245"/>
      <c r="BD934" s="245"/>
      <c r="BE934" s="247"/>
      <c r="BF934" s="523"/>
      <c r="BG934" s="561" t="str">
        <f t="shared" si="121"/>
        <v xml:space="preserve"> </v>
      </c>
      <c r="BH934" s="561" t="str">
        <f t="shared" si="123"/>
        <v xml:space="preserve"> </v>
      </c>
      <c r="BI934" s="561" t="str">
        <f t="shared" si="124"/>
        <v xml:space="preserve"> </v>
      </c>
      <c r="BJ934" s="561" t="str">
        <f t="shared" si="125"/>
        <v xml:space="preserve"> </v>
      </c>
      <c r="BK934" s="523"/>
      <c r="BL934" s="240"/>
      <c r="BM934" s="240"/>
      <c r="BN934" s="256"/>
      <c r="BO934" s="240"/>
      <c r="BP934" s="256"/>
      <c r="BQ934" s="256"/>
      <c r="BR934" s="256"/>
      <c r="BS934" s="245"/>
      <c r="BT934" s="245"/>
      <c r="BU934" s="245"/>
      <c r="BV934" s="245"/>
      <c r="BW934" s="245"/>
      <c r="BX934" s="523"/>
      <c r="BY934" s="245"/>
      <c r="BZ934" s="245"/>
      <c r="CA934" s="245"/>
      <c r="CB934" s="245"/>
      <c r="CC934" s="245"/>
      <c r="CD934" s="245"/>
      <c r="CE934" s="245"/>
      <c r="CF934" s="245"/>
      <c r="CG934" s="245"/>
      <c r="CH934" s="245"/>
      <c r="CI934" s="245"/>
      <c r="CJ934" s="245"/>
      <c r="CK934" s="245"/>
      <c r="CL934" s="245"/>
      <c r="CM934" s="247"/>
      <c r="CN934" s="523"/>
      <c r="CO934" s="561" t="str">
        <f t="shared" si="122"/>
        <v xml:space="preserve"> </v>
      </c>
      <c r="CP934" s="561" t="str">
        <f t="shared" si="126"/>
        <v xml:space="preserve"> </v>
      </c>
      <c r="CQ934" s="561" t="str">
        <f t="shared" si="127"/>
        <v xml:space="preserve"> </v>
      </c>
      <c r="CR934" s="561" t="str">
        <f t="shared" si="128"/>
        <v xml:space="preserve"> </v>
      </c>
      <c r="CS934" s="81"/>
      <c r="CT934" s="254"/>
    </row>
    <row r="935" spans="1:98" s="86" customFormat="1" ht="12.75" x14ac:dyDescent="0.25">
      <c r="A935" s="365"/>
      <c r="B935" s="361">
        <f>Demography!B934</f>
        <v>0</v>
      </c>
      <c r="C935" s="361">
        <f>Demography!C934</f>
        <v>0</v>
      </c>
      <c r="D935" s="362">
        <f>Demography!D934</f>
        <v>0</v>
      </c>
      <c r="E935" s="362">
        <f>Demography!E934</f>
        <v>0</v>
      </c>
      <c r="F935" s="362">
        <f>Demography!F934</f>
        <v>0</v>
      </c>
      <c r="G935" s="81"/>
      <c r="H935" s="241"/>
      <c r="I935" s="478"/>
      <c r="J935" s="478"/>
      <c r="K935" s="241"/>
      <c r="L935" s="242"/>
      <c r="M935" s="478"/>
      <c r="N935" s="241"/>
      <c r="O935" s="242"/>
      <c r="P935" s="243"/>
      <c r="Q935" s="243"/>
      <c r="R935" s="243"/>
      <c r="S935" s="243"/>
      <c r="T935" s="243"/>
      <c r="U935" s="524"/>
      <c r="V935" s="241"/>
      <c r="W935" s="415"/>
      <c r="X935" s="415"/>
      <c r="Y935" s="81"/>
      <c r="Z935" s="241"/>
      <c r="AA935" s="416"/>
      <c r="AB935" s="416"/>
      <c r="AC935" s="81"/>
      <c r="AD935" s="242"/>
      <c r="AE935" s="242"/>
      <c r="AF935" s="241"/>
      <c r="AG935" s="242"/>
      <c r="AH935" s="241"/>
      <c r="AI935" s="241"/>
      <c r="AJ935" s="241"/>
      <c r="AK935" s="246"/>
      <c r="AL935" s="246"/>
      <c r="AM935" s="246"/>
      <c r="AN935" s="246"/>
      <c r="AO935" s="246"/>
      <c r="AP935" s="523"/>
      <c r="AQ935" s="246"/>
      <c r="AR935" s="246"/>
      <c r="AS935" s="246"/>
      <c r="AT935" s="246"/>
      <c r="AU935" s="246"/>
      <c r="AV935" s="246"/>
      <c r="AW935" s="246"/>
      <c r="AX935" s="246"/>
      <c r="AY935" s="246"/>
      <c r="AZ935" s="246"/>
      <c r="BA935" s="246"/>
      <c r="BB935" s="246"/>
      <c r="BC935" s="246"/>
      <c r="BD935" s="246"/>
      <c r="BE935" s="248"/>
      <c r="BF935" s="523"/>
      <c r="BG935" s="562" t="str">
        <f t="shared" si="121"/>
        <v xml:space="preserve"> </v>
      </c>
      <c r="BH935" s="562" t="str">
        <f t="shared" si="123"/>
        <v xml:space="preserve"> </v>
      </c>
      <c r="BI935" s="562" t="str">
        <f t="shared" si="124"/>
        <v xml:space="preserve"> </v>
      </c>
      <c r="BJ935" s="562" t="str">
        <f t="shared" si="125"/>
        <v xml:space="preserve"> </v>
      </c>
      <c r="BK935" s="523"/>
      <c r="BL935" s="242"/>
      <c r="BM935" s="242"/>
      <c r="BN935" s="241"/>
      <c r="BO935" s="242"/>
      <c r="BP935" s="241"/>
      <c r="BQ935" s="241"/>
      <c r="BR935" s="241"/>
      <c r="BS935" s="246"/>
      <c r="BT935" s="246"/>
      <c r="BU935" s="246"/>
      <c r="BV935" s="246"/>
      <c r="BW935" s="246"/>
      <c r="BX935" s="523"/>
      <c r="BY935" s="246"/>
      <c r="BZ935" s="246"/>
      <c r="CA935" s="246"/>
      <c r="CB935" s="246"/>
      <c r="CC935" s="246"/>
      <c r="CD935" s="246"/>
      <c r="CE935" s="246"/>
      <c r="CF935" s="246"/>
      <c r="CG935" s="246"/>
      <c r="CH935" s="246"/>
      <c r="CI935" s="246"/>
      <c r="CJ935" s="246"/>
      <c r="CK935" s="246"/>
      <c r="CL935" s="246"/>
      <c r="CM935" s="248"/>
      <c r="CN935" s="523"/>
      <c r="CO935" s="562" t="str">
        <f t="shared" si="122"/>
        <v xml:space="preserve"> </v>
      </c>
      <c r="CP935" s="562" t="str">
        <f t="shared" si="126"/>
        <v xml:space="preserve"> </v>
      </c>
      <c r="CQ935" s="562" t="str">
        <f t="shared" si="127"/>
        <v xml:space="preserve"> </v>
      </c>
      <c r="CR935" s="562" t="str">
        <f t="shared" si="128"/>
        <v xml:space="preserve"> </v>
      </c>
      <c r="CS935" s="81"/>
      <c r="CT935" s="515"/>
    </row>
    <row r="936" spans="1:98" s="86" customFormat="1" ht="12.75" x14ac:dyDescent="0.25">
      <c r="A936" s="365"/>
      <c r="B936" s="147">
        <f>Demography!B935</f>
        <v>0</v>
      </c>
      <c r="C936" s="147">
        <f>Demography!C935</f>
        <v>0</v>
      </c>
      <c r="D936" s="148">
        <f>Demography!D935</f>
        <v>0</v>
      </c>
      <c r="E936" s="148">
        <f>Demography!E935</f>
        <v>0</v>
      </c>
      <c r="F936" s="148">
        <f>Demography!F935</f>
        <v>0</v>
      </c>
      <c r="G936" s="81"/>
      <c r="H936" s="256"/>
      <c r="I936" s="257"/>
      <c r="J936" s="257"/>
      <c r="K936" s="256"/>
      <c r="L936" s="240"/>
      <c r="M936" s="257"/>
      <c r="N936" s="256"/>
      <c r="O936" s="240"/>
      <c r="P936" s="261"/>
      <c r="Q936" s="261"/>
      <c r="R936" s="261"/>
      <c r="S936" s="261"/>
      <c r="T936" s="261"/>
      <c r="U936" s="522"/>
      <c r="V936" s="256"/>
      <c r="W936" s="238"/>
      <c r="X936" s="238"/>
      <c r="Y936" s="81"/>
      <c r="Z936" s="256"/>
      <c r="AA936" s="150"/>
      <c r="AB936" s="150"/>
      <c r="AC936" s="81"/>
      <c r="AD936" s="240"/>
      <c r="AE936" s="240"/>
      <c r="AF936" s="256"/>
      <c r="AG936" s="240"/>
      <c r="AH936" s="256"/>
      <c r="AI936" s="256"/>
      <c r="AJ936" s="256"/>
      <c r="AK936" s="245"/>
      <c r="AL936" s="245"/>
      <c r="AM936" s="245"/>
      <c r="AN936" s="245"/>
      <c r="AO936" s="245"/>
      <c r="AP936" s="523"/>
      <c r="AQ936" s="245"/>
      <c r="AR936" s="245"/>
      <c r="AS936" s="245"/>
      <c r="AT936" s="245"/>
      <c r="AU936" s="245"/>
      <c r="AV936" s="245"/>
      <c r="AW936" s="245"/>
      <c r="AX936" s="245"/>
      <c r="AY936" s="245"/>
      <c r="AZ936" s="245"/>
      <c r="BA936" s="245"/>
      <c r="BB936" s="245"/>
      <c r="BC936" s="245"/>
      <c r="BD936" s="245"/>
      <c r="BE936" s="247"/>
      <c r="BF936" s="523"/>
      <c r="BG936" s="561" t="str">
        <f t="shared" si="121"/>
        <v xml:space="preserve"> </v>
      </c>
      <c r="BH936" s="561" t="str">
        <f t="shared" si="123"/>
        <v xml:space="preserve"> </v>
      </c>
      <c r="BI936" s="561" t="str">
        <f t="shared" si="124"/>
        <v xml:space="preserve"> </v>
      </c>
      <c r="BJ936" s="561" t="str">
        <f t="shared" si="125"/>
        <v xml:space="preserve"> </v>
      </c>
      <c r="BK936" s="523"/>
      <c r="BL936" s="240"/>
      <c r="BM936" s="240"/>
      <c r="BN936" s="256"/>
      <c r="BO936" s="240"/>
      <c r="BP936" s="256"/>
      <c r="BQ936" s="256"/>
      <c r="BR936" s="256"/>
      <c r="BS936" s="245"/>
      <c r="BT936" s="245"/>
      <c r="BU936" s="245"/>
      <c r="BV936" s="245"/>
      <c r="BW936" s="245"/>
      <c r="BX936" s="523"/>
      <c r="BY936" s="245"/>
      <c r="BZ936" s="245"/>
      <c r="CA936" s="245"/>
      <c r="CB936" s="245"/>
      <c r="CC936" s="245"/>
      <c r="CD936" s="245"/>
      <c r="CE936" s="245"/>
      <c r="CF936" s="245"/>
      <c r="CG936" s="245"/>
      <c r="CH936" s="245"/>
      <c r="CI936" s="245"/>
      <c r="CJ936" s="245"/>
      <c r="CK936" s="245"/>
      <c r="CL936" s="245"/>
      <c r="CM936" s="247"/>
      <c r="CN936" s="523"/>
      <c r="CO936" s="561" t="str">
        <f t="shared" si="122"/>
        <v xml:space="preserve"> </v>
      </c>
      <c r="CP936" s="561" t="str">
        <f t="shared" si="126"/>
        <v xml:space="preserve"> </v>
      </c>
      <c r="CQ936" s="561" t="str">
        <f t="shared" si="127"/>
        <v xml:space="preserve"> </v>
      </c>
      <c r="CR936" s="561" t="str">
        <f t="shared" si="128"/>
        <v xml:space="preserve"> </v>
      </c>
      <c r="CS936" s="81"/>
      <c r="CT936" s="254"/>
    </row>
    <row r="937" spans="1:98" s="86" customFormat="1" ht="12.75" x14ac:dyDescent="0.25">
      <c r="A937" s="365"/>
      <c r="B937" s="361">
        <f>Demography!B936</f>
        <v>0</v>
      </c>
      <c r="C937" s="361">
        <f>Demography!C936</f>
        <v>0</v>
      </c>
      <c r="D937" s="362">
        <f>Demography!D936</f>
        <v>0</v>
      </c>
      <c r="E937" s="362">
        <f>Demography!E936</f>
        <v>0</v>
      </c>
      <c r="F937" s="362">
        <f>Demography!F936</f>
        <v>0</v>
      </c>
      <c r="G937" s="81"/>
      <c r="H937" s="241"/>
      <c r="I937" s="478"/>
      <c r="J937" s="478"/>
      <c r="K937" s="241"/>
      <c r="L937" s="242"/>
      <c r="M937" s="478"/>
      <c r="N937" s="241"/>
      <c r="O937" s="242"/>
      <c r="P937" s="243"/>
      <c r="Q937" s="243"/>
      <c r="R937" s="243"/>
      <c r="S937" s="243"/>
      <c r="T937" s="243"/>
      <c r="U937" s="524"/>
      <c r="V937" s="241"/>
      <c r="W937" s="415"/>
      <c r="X937" s="415"/>
      <c r="Y937" s="81"/>
      <c r="Z937" s="241"/>
      <c r="AA937" s="416"/>
      <c r="AB937" s="416"/>
      <c r="AC937" s="81"/>
      <c r="AD937" s="242"/>
      <c r="AE937" s="242"/>
      <c r="AF937" s="241"/>
      <c r="AG937" s="242"/>
      <c r="AH937" s="241"/>
      <c r="AI937" s="241"/>
      <c r="AJ937" s="241"/>
      <c r="AK937" s="246"/>
      <c r="AL937" s="246"/>
      <c r="AM937" s="246"/>
      <c r="AN937" s="246"/>
      <c r="AO937" s="246"/>
      <c r="AP937" s="523"/>
      <c r="AQ937" s="246"/>
      <c r="AR937" s="246"/>
      <c r="AS937" s="246"/>
      <c r="AT937" s="246"/>
      <c r="AU937" s="246"/>
      <c r="AV937" s="246"/>
      <c r="AW937" s="246"/>
      <c r="AX937" s="246"/>
      <c r="AY937" s="246"/>
      <c r="AZ937" s="246"/>
      <c r="BA937" s="246"/>
      <c r="BB937" s="246"/>
      <c r="BC937" s="246"/>
      <c r="BD937" s="246"/>
      <c r="BE937" s="248"/>
      <c r="BF937" s="523"/>
      <c r="BG937" s="562" t="str">
        <f t="shared" si="121"/>
        <v xml:space="preserve"> </v>
      </c>
      <c r="BH937" s="562" t="str">
        <f t="shared" si="123"/>
        <v xml:space="preserve"> </v>
      </c>
      <c r="BI937" s="562" t="str">
        <f t="shared" si="124"/>
        <v xml:space="preserve"> </v>
      </c>
      <c r="BJ937" s="562" t="str">
        <f t="shared" si="125"/>
        <v xml:space="preserve"> </v>
      </c>
      <c r="BK937" s="523"/>
      <c r="BL937" s="242"/>
      <c r="BM937" s="242"/>
      <c r="BN937" s="241"/>
      <c r="BO937" s="242"/>
      <c r="BP937" s="241"/>
      <c r="BQ937" s="241"/>
      <c r="BR937" s="241"/>
      <c r="BS937" s="246"/>
      <c r="BT937" s="246"/>
      <c r="BU937" s="246"/>
      <c r="BV937" s="246"/>
      <c r="BW937" s="246"/>
      <c r="BX937" s="523"/>
      <c r="BY937" s="246"/>
      <c r="BZ937" s="246"/>
      <c r="CA937" s="246"/>
      <c r="CB937" s="246"/>
      <c r="CC937" s="246"/>
      <c r="CD937" s="246"/>
      <c r="CE937" s="246"/>
      <c r="CF937" s="246"/>
      <c r="CG937" s="246"/>
      <c r="CH937" s="246"/>
      <c r="CI937" s="246"/>
      <c r="CJ937" s="246"/>
      <c r="CK937" s="246"/>
      <c r="CL937" s="246"/>
      <c r="CM937" s="248"/>
      <c r="CN937" s="523"/>
      <c r="CO937" s="562" t="str">
        <f t="shared" si="122"/>
        <v xml:space="preserve"> </v>
      </c>
      <c r="CP937" s="562" t="str">
        <f t="shared" si="126"/>
        <v xml:space="preserve"> </v>
      </c>
      <c r="CQ937" s="562" t="str">
        <f t="shared" si="127"/>
        <v xml:space="preserve"> </v>
      </c>
      <c r="CR937" s="562" t="str">
        <f t="shared" si="128"/>
        <v xml:space="preserve"> </v>
      </c>
      <c r="CS937" s="81"/>
      <c r="CT937" s="515"/>
    </row>
    <row r="938" spans="1:98" s="86" customFormat="1" ht="12.75" x14ac:dyDescent="0.25">
      <c r="A938" s="365"/>
      <c r="B938" s="147">
        <f>Demography!B937</f>
        <v>0</v>
      </c>
      <c r="C938" s="147">
        <f>Demography!C937</f>
        <v>0</v>
      </c>
      <c r="D938" s="148">
        <f>Demography!D937</f>
        <v>0</v>
      </c>
      <c r="E938" s="148">
        <f>Demography!E937</f>
        <v>0</v>
      </c>
      <c r="F938" s="148">
        <f>Demography!F937</f>
        <v>0</v>
      </c>
      <c r="G938" s="81"/>
      <c r="H938" s="256"/>
      <c r="I938" s="257"/>
      <c r="J938" s="257"/>
      <c r="K938" s="256"/>
      <c r="L938" s="240"/>
      <c r="M938" s="257"/>
      <c r="N938" s="256"/>
      <c r="O938" s="240"/>
      <c r="P938" s="261"/>
      <c r="Q938" s="261"/>
      <c r="R938" s="261"/>
      <c r="S938" s="261"/>
      <c r="T938" s="261"/>
      <c r="U938" s="522"/>
      <c r="V938" s="256"/>
      <c r="W938" s="238"/>
      <c r="X938" s="238"/>
      <c r="Y938" s="81"/>
      <c r="Z938" s="256"/>
      <c r="AA938" s="150"/>
      <c r="AB938" s="150"/>
      <c r="AC938" s="81"/>
      <c r="AD938" s="240"/>
      <c r="AE938" s="240"/>
      <c r="AF938" s="256"/>
      <c r="AG938" s="240"/>
      <c r="AH938" s="256"/>
      <c r="AI938" s="256"/>
      <c r="AJ938" s="256"/>
      <c r="AK938" s="245"/>
      <c r="AL938" s="245"/>
      <c r="AM938" s="245"/>
      <c r="AN938" s="245"/>
      <c r="AO938" s="245"/>
      <c r="AP938" s="523"/>
      <c r="AQ938" s="245"/>
      <c r="AR938" s="245"/>
      <c r="AS938" s="245"/>
      <c r="AT938" s="245"/>
      <c r="AU938" s="245"/>
      <c r="AV938" s="245"/>
      <c r="AW938" s="245"/>
      <c r="AX938" s="245"/>
      <c r="AY938" s="245"/>
      <c r="AZ938" s="245"/>
      <c r="BA938" s="245"/>
      <c r="BB938" s="245"/>
      <c r="BC938" s="245"/>
      <c r="BD938" s="245"/>
      <c r="BE938" s="247"/>
      <c r="BF938" s="523"/>
      <c r="BG938" s="561" t="str">
        <f t="shared" si="121"/>
        <v xml:space="preserve"> </v>
      </c>
      <c r="BH938" s="561" t="str">
        <f t="shared" si="123"/>
        <v xml:space="preserve"> </v>
      </c>
      <c r="BI938" s="561" t="str">
        <f t="shared" si="124"/>
        <v xml:space="preserve"> </v>
      </c>
      <c r="BJ938" s="561" t="str">
        <f t="shared" si="125"/>
        <v xml:space="preserve"> </v>
      </c>
      <c r="BK938" s="523"/>
      <c r="BL938" s="240"/>
      <c r="BM938" s="240"/>
      <c r="BN938" s="256"/>
      <c r="BO938" s="240"/>
      <c r="BP938" s="256"/>
      <c r="BQ938" s="256"/>
      <c r="BR938" s="256"/>
      <c r="BS938" s="245"/>
      <c r="BT938" s="245"/>
      <c r="BU938" s="245"/>
      <c r="BV938" s="245"/>
      <c r="BW938" s="245"/>
      <c r="BX938" s="523"/>
      <c r="BY938" s="245"/>
      <c r="BZ938" s="245"/>
      <c r="CA938" s="245"/>
      <c r="CB938" s="245"/>
      <c r="CC938" s="245"/>
      <c r="CD938" s="245"/>
      <c r="CE938" s="245"/>
      <c r="CF938" s="245"/>
      <c r="CG938" s="245"/>
      <c r="CH938" s="245"/>
      <c r="CI938" s="245"/>
      <c r="CJ938" s="245"/>
      <c r="CK938" s="245"/>
      <c r="CL938" s="245"/>
      <c r="CM938" s="247"/>
      <c r="CN938" s="523"/>
      <c r="CO938" s="561" t="str">
        <f t="shared" si="122"/>
        <v xml:space="preserve"> </v>
      </c>
      <c r="CP938" s="561" t="str">
        <f t="shared" si="126"/>
        <v xml:space="preserve"> </v>
      </c>
      <c r="CQ938" s="561" t="str">
        <f t="shared" si="127"/>
        <v xml:space="preserve"> </v>
      </c>
      <c r="CR938" s="561" t="str">
        <f t="shared" si="128"/>
        <v xml:space="preserve"> </v>
      </c>
      <c r="CS938" s="81"/>
      <c r="CT938" s="254"/>
    </row>
    <row r="939" spans="1:98" s="86" customFormat="1" ht="12.75" x14ac:dyDescent="0.25">
      <c r="A939" s="365"/>
      <c r="B939" s="361">
        <f>Demography!B938</f>
        <v>0</v>
      </c>
      <c r="C939" s="361">
        <f>Demography!C938</f>
        <v>0</v>
      </c>
      <c r="D939" s="362">
        <f>Demography!D938</f>
        <v>0</v>
      </c>
      <c r="E939" s="362">
        <f>Demography!E938</f>
        <v>0</v>
      </c>
      <c r="F939" s="362">
        <f>Demography!F938</f>
        <v>0</v>
      </c>
      <c r="G939" s="81"/>
      <c r="H939" s="241"/>
      <c r="I939" s="478"/>
      <c r="J939" s="478"/>
      <c r="K939" s="241"/>
      <c r="L939" s="242"/>
      <c r="M939" s="478"/>
      <c r="N939" s="241"/>
      <c r="O939" s="242"/>
      <c r="P939" s="243"/>
      <c r="Q939" s="243"/>
      <c r="R939" s="243"/>
      <c r="S939" s="243"/>
      <c r="T939" s="243"/>
      <c r="U939" s="524"/>
      <c r="V939" s="241"/>
      <c r="W939" s="415"/>
      <c r="X939" s="415"/>
      <c r="Y939" s="81"/>
      <c r="Z939" s="241"/>
      <c r="AA939" s="416"/>
      <c r="AB939" s="416"/>
      <c r="AC939" s="81"/>
      <c r="AD939" s="242"/>
      <c r="AE939" s="242"/>
      <c r="AF939" s="241"/>
      <c r="AG939" s="242"/>
      <c r="AH939" s="241"/>
      <c r="AI939" s="241"/>
      <c r="AJ939" s="241"/>
      <c r="AK939" s="246"/>
      <c r="AL939" s="246"/>
      <c r="AM939" s="246"/>
      <c r="AN939" s="246"/>
      <c r="AO939" s="246"/>
      <c r="AP939" s="523"/>
      <c r="AQ939" s="246"/>
      <c r="AR939" s="246"/>
      <c r="AS939" s="246"/>
      <c r="AT939" s="246"/>
      <c r="AU939" s="246"/>
      <c r="AV939" s="246"/>
      <c r="AW939" s="246"/>
      <c r="AX939" s="246"/>
      <c r="AY939" s="246"/>
      <c r="AZ939" s="246"/>
      <c r="BA939" s="246"/>
      <c r="BB939" s="246"/>
      <c r="BC939" s="246"/>
      <c r="BD939" s="246"/>
      <c r="BE939" s="248"/>
      <c r="BF939" s="523"/>
      <c r="BG939" s="562" t="str">
        <f t="shared" si="121"/>
        <v xml:space="preserve"> </v>
      </c>
      <c r="BH939" s="562" t="str">
        <f t="shared" si="123"/>
        <v xml:space="preserve"> </v>
      </c>
      <c r="BI939" s="562" t="str">
        <f t="shared" si="124"/>
        <v xml:space="preserve"> </v>
      </c>
      <c r="BJ939" s="562" t="str">
        <f t="shared" si="125"/>
        <v xml:space="preserve"> </v>
      </c>
      <c r="BK939" s="523"/>
      <c r="BL939" s="242"/>
      <c r="BM939" s="242"/>
      <c r="BN939" s="241"/>
      <c r="BO939" s="242"/>
      <c r="BP939" s="241"/>
      <c r="BQ939" s="241"/>
      <c r="BR939" s="241"/>
      <c r="BS939" s="246"/>
      <c r="BT939" s="246"/>
      <c r="BU939" s="246"/>
      <c r="BV939" s="246"/>
      <c r="BW939" s="246"/>
      <c r="BX939" s="523"/>
      <c r="BY939" s="246"/>
      <c r="BZ939" s="246"/>
      <c r="CA939" s="246"/>
      <c r="CB939" s="246"/>
      <c r="CC939" s="246"/>
      <c r="CD939" s="246"/>
      <c r="CE939" s="246"/>
      <c r="CF939" s="246"/>
      <c r="CG939" s="246"/>
      <c r="CH939" s="246"/>
      <c r="CI939" s="246"/>
      <c r="CJ939" s="246"/>
      <c r="CK939" s="246"/>
      <c r="CL939" s="246"/>
      <c r="CM939" s="248"/>
      <c r="CN939" s="523"/>
      <c r="CO939" s="562" t="str">
        <f t="shared" si="122"/>
        <v xml:space="preserve"> </v>
      </c>
      <c r="CP939" s="562" t="str">
        <f t="shared" si="126"/>
        <v xml:space="preserve"> </v>
      </c>
      <c r="CQ939" s="562" t="str">
        <f t="shared" si="127"/>
        <v xml:space="preserve"> </v>
      </c>
      <c r="CR939" s="562" t="str">
        <f t="shared" si="128"/>
        <v xml:space="preserve"> </v>
      </c>
      <c r="CS939" s="81"/>
      <c r="CT939" s="515"/>
    </row>
    <row r="940" spans="1:98" s="86" customFormat="1" ht="12.75" x14ac:dyDescent="0.25">
      <c r="A940" s="365"/>
      <c r="B940" s="147">
        <f>Demography!B939</f>
        <v>0</v>
      </c>
      <c r="C940" s="147">
        <f>Demography!C939</f>
        <v>0</v>
      </c>
      <c r="D940" s="148">
        <f>Demography!D939</f>
        <v>0</v>
      </c>
      <c r="E940" s="148">
        <f>Demography!E939</f>
        <v>0</v>
      </c>
      <c r="F940" s="148">
        <f>Demography!F939</f>
        <v>0</v>
      </c>
      <c r="G940" s="81"/>
      <c r="H940" s="256"/>
      <c r="I940" s="257"/>
      <c r="J940" s="257"/>
      <c r="K940" s="256"/>
      <c r="L940" s="240"/>
      <c r="M940" s="257"/>
      <c r="N940" s="256"/>
      <c r="O940" s="240"/>
      <c r="P940" s="261"/>
      <c r="Q940" s="261"/>
      <c r="R940" s="261"/>
      <c r="S940" s="261"/>
      <c r="T940" s="261"/>
      <c r="U940" s="522"/>
      <c r="V940" s="256"/>
      <c r="W940" s="238"/>
      <c r="X940" s="238"/>
      <c r="Y940" s="81"/>
      <c r="Z940" s="256"/>
      <c r="AA940" s="150"/>
      <c r="AB940" s="150"/>
      <c r="AC940" s="81"/>
      <c r="AD940" s="240"/>
      <c r="AE940" s="240"/>
      <c r="AF940" s="256"/>
      <c r="AG940" s="240"/>
      <c r="AH940" s="256"/>
      <c r="AI940" s="256"/>
      <c r="AJ940" s="256"/>
      <c r="AK940" s="245"/>
      <c r="AL940" s="245"/>
      <c r="AM940" s="245"/>
      <c r="AN940" s="245"/>
      <c r="AO940" s="245"/>
      <c r="AP940" s="523"/>
      <c r="AQ940" s="245"/>
      <c r="AR940" s="245"/>
      <c r="AS940" s="245"/>
      <c r="AT940" s="245"/>
      <c r="AU940" s="245"/>
      <c r="AV940" s="245"/>
      <c r="AW940" s="245"/>
      <c r="AX940" s="245"/>
      <c r="AY940" s="245"/>
      <c r="AZ940" s="245"/>
      <c r="BA940" s="245"/>
      <c r="BB940" s="245"/>
      <c r="BC940" s="245"/>
      <c r="BD940" s="245"/>
      <c r="BE940" s="247"/>
      <c r="BF940" s="523"/>
      <c r="BG940" s="561" t="str">
        <f t="shared" si="121"/>
        <v xml:space="preserve"> </v>
      </c>
      <c r="BH940" s="561" t="str">
        <f t="shared" si="123"/>
        <v xml:space="preserve"> </v>
      </c>
      <c r="BI940" s="561" t="str">
        <f t="shared" si="124"/>
        <v xml:space="preserve"> </v>
      </c>
      <c r="BJ940" s="561" t="str">
        <f t="shared" si="125"/>
        <v xml:space="preserve"> </v>
      </c>
      <c r="BK940" s="523"/>
      <c r="BL940" s="240"/>
      <c r="BM940" s="240"/>
      <c r="BN940" s="256"/>
      <c r="BO940" s="240"/>
      <c r="BP940" s="256"/>
      <c r="BQ940" s="256"/>
      <c r="BR940" s="256"/>
      <c r="BS940" s="245"/>
      <c r="BT940" s="245"/>
      <c r="BU940" s="245"/>
      <c r="BV940" s="245"/>
      <c r="BW940" s="245"/>
      <c r="BX940" s="523"/>
      <c r="BY940" s="245"/>
      <c r="BZ940" s="245"/>
      <c r="CA940" s="245"/>
      <c r="CB940" s="245"/>
      <c r="CC940" s="245"/>
      <c r="CD940" s="245"/>
      <c r="CE940" s="245"/>
      <c r="CF940" s="245"/>
      <c r="CG940" s="245"/>
      <c r="CH940" s="245"/>
      <c r="CI940" s="245"/>
      <c r="CJ940" s="245"/>
      <c r="CK940" s="245"/>
      <c r="CL940" s="245"/>
      <c r="CM940" s="247"/>
      <c r="CN940" s="523"/>
      <c r="CO940" s="561" t="str">
        <f t="shared" si="122"/>
        <v xml:space="preserve"> </v>
      </c>
      <c r="CP940" s="561" t="str">
        <f t="shared" si="126"/>
        <v xml:space="preserve"> </v>
      </c>
      <c r="CQ940" s="561" t="str">
        <f t="shared" si="127"/>
        <v xml:space="preserve"> </v>
      </c>
      <c r="CR940" s="561" t="str">
        <f t="shared" si="128"/>
        <v xml:space="preserve"> </v>
      </c>
      <c r="CS940" s="81"/>
      <c r="CT940" s="254"/>
    </row>
    <row r="941" spans="1:98" s="86" customFormat="1" ht="12.75" x14ac:dyDescent="0.25">
      <c r="A941" s="365"/>
      <c r="B941" s="361">
        <f>Demography!B940</f>
        <v>0</v>
      </c>
      <c r="C941" s="361">
        <f>Demography!C940</f>
        <v>0</v>
      </c>
      <c r="D941" s="362">
        <f>Demography!D940</f>
        <v>0</v>
      </c>
      <c r="E941" s="362">
        <f>Demography!E940</f>
        <v>0</v>
      </c>
      <c r="F941" s="362">
        <f>Demography!F940</f>
        <v>0</v>
      </c>
      <c r="G941" s="81"/>
      <c r="H941" s="241"/>
      <c r="I941" s="478"/>
      <c r="J941" s="478"/>
      <c r="K941" s="241"/>
      <c r="L941" s="242"/>
      <c r="M941" s="478"/>
      <c r="N941" s="241"/>
      <c r="O941" s="242"/>
      <c r="P941" s="243"/>
      <c r="Q941" s="243"/>
      <c r="R941" s="243"/>
      <c r="S941" s="243"/>
      <c r="T941" s="243"/>
      <c r="U941" s="524"/>
      <c r="V941" s="241"/>
      <c r="W941" s="415"/>
      <c r="X941" s="415"/>
      <c r="Y941" s="81"/>
      <c r="Z941" s="241"/>
      <c r="AA941" s="416"/>
      <c r="AB941" s="416"/>
      <c r="AC941" s="81"/>
      <c r="AD941" s="242"/>
      <c r="AE941" s="242"/>
      <c r="AF941" s="241"/>
      <c r="AG941" s="242"/>
      <c r="AH941" s="241"/>
      <c r="AI941" s="241"/>
      <c r="AJ941" s="241"/>
      <c r="AK941" s="246"/>
      <c r="AL941" s="246"/>
      <c r="AM941" s="246"/>
      <c r="AN941" s="246"/>
      <c r="AO941" s="246"/>
      <c r="AP941" s="523"/>
      <c r="AQ941" s="246"/>
      <c r="AR941" s="246"/>
      <c r="AS941" s="246"/>
      <c r="AT941" s="246"/>
      <c r="AU941" s="246"/>
      <c r="AV941" s="246"/>
      <c r="AW941" s="246"/>
      <c r="AX941" s="246"/>
      <c r="AY941" s="246"/>
      <c r="AZ941" s="246"/>
      <c r="BA941" s="246"/>
      <c r="BB941" s="246"/>
      <c r="BC941" s="246"/>
      <c r="BD941" s="246"/>
      <c r="BE941" s="248"/>
      <c r="BF941" s="523"/>
      <c r="BG941" s="562" t="str">
        <f t="shared" si="121"/>
        <v xml:space="preserve"> </v>
      </c>
      <c r="BH941" s="562" t="str">
        <f t="shared" si="123"/>
        <v xml:space="preserve"> </v>
      </c>
      <c r="BI941" s="562" t="str">
        <f t="shared" si="124"/>
        <v xml:space="preserve"> </v>
      </c>
      <c r="BJ941" s="562" t="str">
        <f t="shared" si="125"/>
        <v xml:space="preserve"> </v>
      </c>
      <c r="BK941" s="523"/>
      <c r="BL941" s="242"/>
      <c r="BM941" s="242"/>
      <c r="BN941" s="241"/>
      <c r="BO941" s="242"/>
      <c r="BP941" s="241"/>
      <c r="BQ941" s="241"/>
      <c r="BR941" s="241"/>
      <c r="BS941" s="246"/>
      <c r="BT941" s="246"/>
      <c r="BU941" s="246"/>
      <c r="BV941" s="246"/>
      <c r="BW941" s="246"/>
      <c r="BX941" s="523"/>
      <c r="BY941" s="246"/>
      <c r="BZ941" s="246"/>
      <c r="CA941" s="246"/>
      <c r="CB941" s="246"/>
      <c r="CC941" s="246"/>
      <c r="CD941" s="246"/>
      <c r="CE941" s="246"/>
      <c r="CF941" s="246"/>
      <c r="CG941" s="246"/>
      <c r="CH941" s="246"/>
      <c r="CI941" s="246"/>
      <c r="CJ941" s="246"/>
      <c r="CK941" s="246"/>
      <c r="CL941" s="246"/>
      <c r="CM941" s="248"/>
      <c r="CN941" s="523"/>
      <c r="CO941" s="562" t="str">
        <f t="shared" si="122"/>
        <v xml:space="preserve"> </v>
      </c>
      <c r="CP941" s="562" t="str">
        <f t="shared" si="126"/>
        <v xml:space="preserve"> </v>
      </c>
      <c r="CQ941" s="562" t="str">
        <f t="shared" si="127"/>
        <v xml:space="preserve"> </v>
      </c>
      <c r="CR941" s="562" t="str">
        <f t="shared" si="128"/>
        <v xml:space="preserve"> </v>
      </c>
      <c r="CS941" s="81"/>
      <c r="CT941" s="515"/>
    </row>
    <row r="942" spans="1:98" s="86" customFormat="1" ht="12.75" x14ac:dyDescent="0.25">
      <c r="A942" s="365"/>
      <c r="B942" s="147">
        <f>Demography!B941</f>
        <v>0</v>
      </c>
      <c r="C942" s="147">
        <f>Demography!C941</f>
        <v>0</v>
      </c>
      <c r="D942" s="148">
        <f>Demography!D941</f>
        <v>0</v>
      </c>
      <c r="E942" s="148">
        <f>Demography!E941</f>
        <v>0</v>
      </c>
      <c r="F942" s="148">
        <f>Demography!F941</f>
        <v>0</v>
      </c>
      <c r="G942" s="81"/>
      <c r="H942" s="256"/>
      <c r="I942" s="257"/>
      <c r="J942" s="257"/>
      <c r="K942" s="256"/>
      <c r="L942" s="240"/>
      <c r="M942" s="257"/>
      <c r="N942" s="256"/>
      <c r="O942" s="240"/>
      <c r="P942" s="261"/>
      <c r="Q942" s="261"/>
      <c r="R942" s="261"/>
      <c r="S942" s="261"/>
      <c r="T942" s="261"/>
      <c r="U942" s="522"/>
      <c r="V942" s="256"/>
      <c r="W942" s="238"/>
      <c r="X942" s="238"/>
      <c r="Y942" s="81"/>
      <c r="Z942" s="256"/>
      <c r="AA942" s="150"/>
      <c r="AB942" s="150"/>
      <c r="AC942" s="81"/>
      <c r="AD942" s="240"/>
      <c r="AE942" s="240"/>
      <c r="AF942" s="256"/>
      <c r="AG942" s="240"/>
      <c r="AH942" s="256"/>
      <c r="AI942" s="256"/>
      <c r="AJ942" s="256"/>
      <c r="AK942" s="245"/>
      <c r="AL942" s="245"/>
      <c r="AM942" s="245"/>
      <c r="AN942" s="245"/>
      <c r="AO942" s="245"/>
      <c r="AP942" s="523"/>
      <c r="AQ942" s="245"/>
      <c r="AR942" s="245"/>
      <c r="AS942" s="245"/>
      <c r="AT942" s="245"/>
      <c r="AU942" s="245"/>
      <c r="AV942" s="245"/>
      <c r="AW942" s="245"/>
      <c r="AX942" s="245"/>
      <c r="AY942" s="245"/>
      <c r="AZ942" s="245"/>
      <c r="BA942" s="245"/>
      <c r="BB942" s="245"/>
      <c r="BC942" s="245"/>
      <c r="BD942" s="245"/>
      <c r="BE942" s="247"/>
      <c r="BF942" s="523"/>
      <c r="BG942" s="561" t="str">
        <f t="shared" si="121"/>
        <v xml:space="preserve"> </v>
      </c>
      <c r="BH942" s="561" t="str">
        <f t="shared" si="123"/>
        <v xml:space="preserve"> </v>
      </c>
      <c r="BI942" s="561" t="str">
        <f t="shared" si="124"/>
        <v xml:space="preserve"> </v>
      </c>
      <c r="BJ942" s="561" t="str">
        <f t="shared" si="125"/>
        <v xml:space="preserve"> </v>
      </c>
      <c r="BK942" s="523"/>
      <c r="BL942" s="240"/>
      <c r="BM942" s="240"/>
      <c r="BN942" s="256"/>
      <c r="BO942" s="240"/>
      <c r="BP942" s="256"/>
      <c r="BQ942" s="256"/>
      <c r="BR942" s="256"/>
      <c r="BS942" s="245"/>
      <c r="BT942" s="245"/>
      <c r="BU942" s="245"/>
      <c r="BV942" s="245"/>
      <c r="BW942" s="245"/>
      <c r="BX942" s="523"/>
      <c r="BY942" s="245"/>
      <c r="BZ942" s="245"/>
      <c r="CA942" s="245"/>
      <c r="CB942" s="245"/>
      <c r="CC942" s="245"/>
      <c r="CD942" s="245"/>
      <c r="CE942" s="245"/>
      <c r="CF942" s="245"/>
      <c r="CG942" s="245"/>
      <c r="CH942" s="245"/>
      <c r="CI942" s="245"/>
      <c r="CJ942" s="245"/>
      <c r="CK942" s="245"/>
      <c r="CL942" s="245"/>
      <c r="CM942" s="247"/>
      <c r="CN942" s="523"/>
      <c r="CO942" s="561" t="str">
        <f t="shared" si="122"/>
        <v xml:space="preserve"> </v>
      </c>
      <c r="CP942" s="561" t="str">
        <f t="shared" si="126"/>
        <v xml:space="preserve"> </v>
      </c>
      <c r="CQ942" s="561" t="str">
        <f t="shared" si="127"/>
        <v xml:space="preserve"> </v>
      </c>
      <c r="CR942" s="561" t="str">
        <f t="shared" si="128"/>
        <v xml:space="preserve"> </v>
      </c>
      <c r="CS942" s="81"/>
      <c r="CT942" s="254"/>
    </row>
    <row r="943" spans="1:98" s="86" customFormat="1" ht="12.75" x14ac:dyDescent="0.25">
      <c r="A943" s="365"/>
      <c r="B943" s="361">
        <f>Demography!B942</f>
        <v>0</v>
      </c>
      <c r="C943" s="361">
        <f>Demography!C942</f>
        <v>0</v>
      </c>
      <c r="D943" s="362">
        <f>Demography!D942</f>
        <v>0</v>
      </c>
      <c r="E943" s="362">
        <f>Demography!E942</f>
        <v>0</v>
      </c>
      <c r="F943" s="362">
        <f>Demography!F942</f>
        <v>0</v>
      </c>
      <c r="G943" s="81"/>
      <c r="H943" s="241"/>
      <c r="I943" s="478"/>
      <c r="J943" s="478"/>
      <c r="K943" s="241"/>
      <c r="L943" s="242"/>
      <c r="M943" s="478"/>
      <c r="N943" s="241"/>
      <c r="O943" s="242"/>
      <c r="P943" s="243"/>
      <c r="Q943" s="243"/>
      <c r="R943" s="243"/>
      <c r="S943" s="243"/>
      <c r="T943" s="243"/>
      <c r="U943" s="524"/>
      <c r="V943" s="241"/>
      <c r="W943" s="415"/>
      <c r="X943" s="415"/>
      <c r="Y943" s="81"/>
      <c r="Z943" s="241"/>
      <c r="AA943" s="416"/>
      <c r="AB943" s="416"/>
      <c r="AC943" s="81"/>
      <c r="AD943" s="242"/>
      <c r="AE943" s="242"/>
      <c r="AF943" s="241"/>
      <c r="AG943" s="242"/>
      <c r="AH943" s="241"/>
      <c r="AI943" s="241"/>
      <c r="AJ943" s="241"/>
      <c r="AK943" s="246"/>
      <c r="AL943" s="246"/>
      <c r="AM943" s="246"/>
      <c r="AN943" s="246"/>
      <c r="AO943" s="246"/>
      <c r="AP943" s="523"/>
      <c r="AQ943" s="246"/>
      <c r="AR943" s="246"/>
      <c r="AS943" s="246"/>
      <c r="AT943" s="246"/>
      <c r="AU943" s="246"/>
      <c r="AV943" s="246"/>
      <c r="AW943" s="246"/>
      <c r="AX943" s="246"/>
      <c r="AY943" s="246"/>
      <c r="AZ943" s="246"/>
      <c r="BA943" s="246"/>
      <c r="BB943" s="246"/>
      <c r="BC943" s="246"/>
      <c r="BD943" s="246"/>
      <c r="BE943" s="248"/>
      <c r="BF943" s="523"/>
      <c r="BG943" s="562" t="str">
        <f t="shared" si="121"/>
        <v xml:space="preserve"> </v>
      </c>
      <c r="BH943" s="562" t="str">
        <f t="shared" si="123"/>
        <v xml:space="preserve"> </v>
      </c>
      <c r="BI943" s="562" t="str">
        <f t="shared" si="124"/>
        <v xml:space="preserve"> </v>
      </c>
      <c r="BJ943" s="562" t="str">
        <f t="shared" si="125"/>
        <v xml:space="preserve"> </v>
      </c>
      <c r="BK943" s="523"/>
      <c r="BL943" s="242"/>
      <c r="BM943" s="242"/>
      <c r="BN943" s="241"/>
      <c r="BO943" s="242"/>
      <c r="BP943" s="241"/>
      <c r="BQ943" s="241"/>
      <c r="BR943" s="241"/>
      <c r="BS943" s="246"/>
      <c r="BT943" s="246"/>
      <c r="BU943" s="246"/>
      <c r="BV943" s="246"/>
      <c r="BW943" s="246"/>
      <c r="BX943" s="523"/>
      <c r="BY943" s="246"/>
      <c r="BZ943" s="246"/>
      <c r="CA943" s="246"/>
      <c r="CB943" s="246"/>
      <c r="CC943" s="246"/>
      <c r="CD943" s="246"/>
      <c r="CE943" s="246"/>
      <c r="CF943" s="246"/>
      <c r="CG943" s="246"/>
      <c r="CH943" s="246"/>
      <c r="CI943" s="246"/>
      <c r="CJ943" s="246"/>
      <c r="CK943" s="246"/>
      <c r="CL943" s="246"/>
      <c r="CM943" s="248"/>
      <c r="CN943" s="523"/>
      <c r="CO943" s="562" t="str">
        <f t="shared" si="122"/>
        <v xml:space="preserve"> </v>
      </c>
      <c r="CP943" s="562" t="str">
        <f t="shared" si="126"/>
        <v xml:space="preserve"> </v>
      </c>
      <c r="CQ943" s="562" t="str">
        <f t="shared" si="127"/>
        <v xml:space="preserve"> </v>
      </c>
      <c r="CR943" s="562" t="str">
        <f t="shared" si="128"/>
        <v xml:space="preserve"> </v>
      </c>
      <c r="CS943" s="81"/>
      <c r="CT943" s="515"/>
    </row>
    <row r="944" spans="1:98" s="86" customFormat="1" ht="12.75" x14ac:dyDescent="0.25">
      <c r="A944" s="365"/>
      <c r="B944" s="147">
        <f>Demography!B943</f>
        <v>0</v>
      </c>
      <c r="C944" s="147">
        <f>Demography!C943</f>
        <v>0</v>
      </c>
      <c r="D944" s="148">
        <f>Demography!D943</f>
        <v>0</v>
      </c>
      <c r="E944" s="148">
        <f>Demography!E943</f>
        <v>0</v>
      </c>
      <c r="F944" s="148">
        <f>Demography!F943</f>
        <v>0</v>
      </c>
      <c r="G944" s="81"/>
      <c r="H944" s="256"/>
      <c r="I944" s="257"/>
      <c r="J944" s="257"/>
      <c r="K944" s="256"/>
      <c r="L944" s="240"/>
      <c r="M944" s="257"/>
      <c r="N944" s="256"/>
      <c r="O944" s="240"/>
      <c r="P944" s="261"/>
      <c r="Q944" s="261"/>
      <c r="R944" s="261"/>
      <c r="S944" s="261"/>
      <c r="T944" s="261"/>
      <c r="U944" s="522"/>
      <c r="V944" s="256"/>
      <c r="W944" s="238"/>
      <c r="X944" s="238"/>
      <c r="Y944" s="81"/>
      <c r="Z944" s="256"/>
      <c r="AA944" s="150"/>
      <c r="AB944" s="150"/>
      <c r="AC944" s="81"/>
      <c r="AD944" s="240"/>
      <c r="AE944" s="240"/>
      <c r="AF944" s="256"/>
      <c r="AG944" s="240"/>
      <c r="AH944" s="256"/>
      <c r="AI944" s="256"/>
      <c r="AJ944" s="256"/>
      <c r="AK944" s="245"/>
      <c r="AL944" s="245"/>
      <c r="AM944" s="245"/>
      <c r="AN944" s="245"/>
      <c r="AO944" s="245"/>
      <c r="AP944" s="523"/>
      <c r="AQ944" s="245"/>
      <c r="AR944" s="245"/>
      <c r="AS944" s="245"/>
      <c r="AT944" s="245"/>
      <c r="AU944" s="245"/>
      <c r="AV944" s="245"/>
      <c r="AW944" s="245"/>
      <c r="AX944" s="245"/>
      <c r="AY944" s="245"/>
      <c r="AZ944" s="245"/>
      <c r="BA944" s="245"/>
      <c r="BB944" s="245"/>
      <c r="BC944" s="245"/>
      <c r="BD944" s="245"/>
      <c r="BE944" s="247"/>
      <c r="BF944" s="523"/>
      <c r="BG944" s="561" t="str">
        <f t="shared" si="121"/>
        <v xml:space="preserve"> </v>
      </c>
      <c r="BH944" s="561" t="str">
        <f t="shared" si="123"/>
        <v xml:space="preserve"> </v>
      </c>
      <c r="BI944" s="561" t="str">
        <f t="shared" si="124"/>
        <v xml:space="preserve"> </v>
      </c>
      <c r="BJ944" s="561" t="str">
        <f t="shared" si="125"/>
        <v xml:space="preserve"> </v>
      </c>
      <c r="BK944" s="523"/>
      <c r="BL944" s="240"/>
      <c r="BM944" s="240"/>
      <c r="BN944" s="256"/>
      <c r="BO944" s="240"/>
      <c r="BP944" s="256"/>
      <c r="BQ944" s="256"/>
      <c r="BR944" s="256"/>
      <c r="BS944" s="245"/>
      <c r="BT944" s="245"/>
      <c r="BU944" s="245"/>
      <c r="BV944" s="245"/>
      <c r="BW944" s="245"/>
      <c r="BX944" s="523"/>
      <c r="BY944" s="245"/>
      <c r="BZ944" s="245"/>
      <c r="CA944" s="245"/>
      <c r="CB944" s="245"/>
      <c r="CC944" s="245"/>
      <c r="CD944" s="245"/>
      <c r="CE944" s="245"/>
      <c r="CF944" s="245"/>
      <c r="CG944" s="245"/>
      <c r="CH944" s="245"/>
      <c r="CI944" s="245"/>
      <c r="CJ944" s="245"/>
      <c r="CK944" s="245"/>
      <c r="CL944" s="245"/>
      <c r="CM944" s="247"/>
      <c r="CN944" s="523"/>
      <c r="CO944" s="561" t="str">
        <f t="shared" si="122"/>
        <v xml:space="preserve"> </v>
      </c>
      <c r="CP944" s="561" t="str">
        <f t="shared" si="126"/>
        <v xml:space="preserve"> </v>
      </c>
      <c r="CQ944" s="561" t="str">
        <f t="shared" si="127"/>
        <v xml:space="preserve"> </v>
      </c>
      <c r="CR944" s="561" t="str">
        <f t="shared" si="128"/>
        <v xml:space="preserve"> </v>
      </c>
      <c r="CS944" s="81"/>
      <c r="CT944" s="254"/>
    </row>
    <row r="945" spans="1:98" s="86" customFormat="1" ht="12.75" x14ac:dyDescent="0.25">
      <c r="A945" s="365"/>
      <c r="B945" s="361">
        <f>Demography!B944</f>
        <v>0</v>
      </c>
      <c r="C945" s="361">
        <f>Demography!C944</f>
        <v>0</v>
      </c>
      <c r="D945" s="362">
        <f>Demography!D944</f>
        <v>0</v>
      </c>
      <c r="E945" s="362">
        <f>Demography!E944</f>
        <v>0</v>
      </c>
      <c r="F945" s="362">
        <f>Demography!F944</f>
        <v>0</v>
      </c>
      <c r="G945" s="81"/>
      <c r="H945" s="241"/>
      <c r="I945" s="478"/>
      <c r="J945" s="478"/>
      <c r="K945" s="241"/>
      <c r="L945" s="242"/>
      <c r="M945" s="478"/>
      <c r="N945" s="241"/>
      <c r="O945" s="242"/>
      <c r="P945" s="243"/>
      <c r="Q945" s="243"/>
      <c r="R945" s="243"/>
      <c r="S945" s="243"/>
      <c r="T945" s="243"/>
      <c r="U945" s="524"/>
      <c r="V945" s="241"/>
      <c r="W945" s="415"/>
      <c r="X945" s="415"/>
      <c r="Y945" s="81"/>
      <c r="Z945" s="241"/>
      <c r="AA945" s="416"/>
      <c r="AB945" s="416"/>
      <c r="AC945" s="81"/>
      <c r="AD945" s="242"/>
      <c r="AE945" s="242"/>
      <c r="AF945" s="241"/>
      <c r="AG945" s="242"/>
      <c r="AH945" s="241"/>
      <c r="AI945" s="241"/>
      <c r="AJ945" s="241"/>
      <c r="AK945" s="246"/>
      <c r="AL945" s="246"/>
      <c r="AM945" s="246"/>
      <c r="AN945" s="246"/>
      <c r="AO945" s="246"/>
      <c r="AP945" s="523"/>
      <c r="AQ945" s="246"/>
      <c r="AR945" s="246"/>
      <c r="AS945" s="246"/>
      <c r="AT945" s="246"/>
      <c r="AU945" s="246"/>
      <c r="AV945" s="246"/>
      <c r="AW945" s="246"/>
      <c r="AX945" s="246"/>
      <c r="AY945" s="246"/>
      <c r="AZ945" s="246"/>
      <c r="BA945" s="246"/>
      <c r="BB945" s="246"/>
      <c r="BC945" s="246"/>
      <c r="BD945" s="246"/>
      <c r="BE945" s="248"/>
      <c r="BF945" s="523"/>
      <c r="BG945" s="562" t="str">
        <f t="shared" si="121"/>
        <v xml:space="preserve"> </v>
      </c>
      <c r="BH945" s="562" t="str">
        <f t="shared" si="123"/>
        <v xml:space="preserve"> </v>
      </c>
      <c r="BI945" s="562" t="str">
        <f t="shared" si="124"/>
        <v xml:space="preserve"> </v>
      </c>
      <c r="BJ945" s="562" t="str">
        <f t="shared" si="125"/>
        <v xml:space="preserve"> </v>
      </c>
      <c r="BK945" s="523"/>
      <c r="BL945" s="242"/>
      <c r="BM945" s="242"/>
      <c r="BN945" s="241"/>
      <c r="BO945" s="242"/>
      <c r="BP945" s="241"/>
      <c r="BQ945" s="241"/>
      <c r="BR945" s="241"/>
      <c r="BS945" s="246"/>
      <c r="BT945" s="246"/>
      <c r="BU945" s="246"/>
      <c r="BV945" s="246"/>
      <c r="BW945" s="246"/>
      <c r="BX945" s="523"/>
      <c r="BY945" s="246"/>
      <c r="BZ945" s="246"/>
      <c r="CA945" s="246"/>
      <c r="CB945" s="246"/>
      <c r="CC945" s="246"/>
      <c r="CD945" s="246"/>
      <c r="CE945" s="246"/>
      <c r="CF945" s="246"/>
      <c r="CG945" s="246"/>
      <c r="CH945" s="246"/>
      <c r="CI945" s="246"/>
      <c r="CJ945" s="246"/>
      <c r="CK945" s="246"/>
      <c r="CL945" s="246"/>
      <c r="CM945" s="248"/>
      <c r="CN945" s="523"/>
      <c r="CO945" s="562" t="str">
        <f t="shared" si="122"/>
        <v xml:space="preserve"> </v>
      </c>
      <c r="CP945" s="562" t="str">
        <f t="shared" si="126"/>
        <v xml:space="preserve"> </v>
      </c>
      <c r="CQ945" s="562" t="str">
        <f t="shared" si="127"/>
        <v xml:space="preserve"> </v>
      </c>
      <c r="CR945" s="562" t="str">
        <f t="shared" si="128"/>
        <v xml:space="preserve"> </v>
      </c>
      <c r="CS945" s="81"/>
      <c r="CT945" s="515"/>
    </row>
    <row r="946" spans="1:98" s="86" customFormat="1" ht="12.75" x14ac:dyDescent="0.25">
      <c r="A946" s="365"/>
      <c r="B946" s="147">
        <f>Demography!B945</f>
        <v>0</v>
      </c>
      <c r="C946" s="147">
        <f>Demography!C945</f>
        <v>0</v>
      </c>
      <c r="D946" s="148">
        <f>Demography!D945</f>
        <v>0</v>
      </c>
      <c r="E946" s="148">
        <f>Demography!E945</f>
        <v>0</v>
      </c>
      <c r="F946" s="148">
        <f>Demography!F945</f>
        <v>0</v>
      </c>
      <c r="G946" s="81"/>
      <c r="H946" s="256"/>
      <c r="I946" s="257"/>
      <c r="J946" s="257"/>
      <c r="K946" s="256"/>
      <c r="L946" s="240"/>
      <c r="M946" s="257"/>
      <c r="N946" s="256"/>
      <c r="O946" s="240"/>
      <c r="P946" s="261"/>
      <c r="Q946" s="261"/>
      <c r="R946" s="261"/>
      <c r="S946" s="261"/>
      <c r="T946" s="261"/>
      <c r="U946" s="522"/>
      <c r="V946" s="256"/>
      <c r="W946" s="238"/>
      <c r="X946" s="238"/>
      <c r="Y946" s="81"/>
      <c r="Z946" s="256"/>
      <c r="AA946" s="150"/>
      <c r="AB946" s="150"/>
      <c r="AC946" s="81"/>
      <c r="AD946" s="240"/>
      <c r="AE946" s="240"/>
      <c r="AF946" s="256"/>
      <c r="AG946" s="240"/>
      <c r="AH946" s="256"/>
      <c r="AI946" s="256"/>
      <c r="AJ946" s="256"/>
      <c r="AK946" s="245"/>
      <c r="AL946" s="245"/>
      <c r="AM946" s="245"/>
      <c r="AN946" s="245"/>
      <c r="AO946" s="245"/>
      <c r="AP946" s="523"/>
      <c r="AQ946" s="245"/>
      <c r="AR946" s="245"/>
      <c r="AS946" s="245"/>
      <c r="AT946" s="245"/>
      <c r="AU946" s="245"/>
      <c r="AV946" s="245"/>
      <c r="AW946" s="245"/>
      <c r="AX946" s="245"/>
      <c r="AY946" s="245"/>
      <c r="AZ946" s="245"/>
      <c r="BA946" s="245"/>
      <c r="BB946" s="245"/>
      <c r="BC946" s="245"/>
      <c r="BD946" s="245"/>
      <c r="BE946" s="247"/>
      <c r="BF946" s="523"/>
      <c r="BG946" s="561" t="str">
        <f t="shared" si="121"/>
        <v xml:space="preserve"> </v>
      </c>
      <c r="BH946" s="561" t="str">
        <f t="shared" si="123"/>
        <v xml:space="preserve"> </v>
      </c>
      <c r="BI946" s="561" t="str">
        <f t="shared" si="124"/>
        <v xml:space="preserve"> </v>
      </c>
      <c r="BJ946" s="561" t="str">
        <f t="shared" si="125"/>
        <v xml:space="preserve"> </v>
      </c>
      <c r="BK946" s="523"/>
      <c r="BL946" s="240"/>
      <c r="BM946" s="240"/>
      <c r="BN946" s="256"/>
      <c r="BO946" s="240"/>
      <c r="BP946" s="256"/>
      <c r="BQ946" s="256"/>
      <c r="BR946" s="256"/>
      <c r="BS946" s="245"/>
      <c r="BT946" s="245"/>
      <c r="BU946" s="245"/>
      <c r="BV946" s="245"/>
      <c r="BW946" s="245"/>
      <c r="BX946" s="523"/>
      <c r="BY946" s="245"/>
      <c r="BZ946" s="245"/>
      <c r="CA946" s="245"/>
      <c r="CB946" s="245"/>
      <c r="CC946" s="245"/>
      <c r="CD946" s="245"/>
      <c r="CE946" s="245"/>
      <c r="CF946" s="245"/>
      <c r="CG946" s="245"/>
      <c r="CH946" s="245"/>
      <c r="CI946" s="245"/>
      <c r="CJ946" s="245"/>
      <c r="CK946" s="245"/>
      <c r="CL946" s="245"/>
      <c r="CM946" s="247"/>
      <c r="CN946" s="523"/>
      <c r="CO946" s="561" t="str">
        <f t="shared" si="122"/>
        <v xml:space="preserve"> </v>
      </c>
      <c r="CP946" s="561" t="str">
        <f t="shared" si="126"/>
        <v xml:space="preserve"> </v>
      </c>
      <c r="CQ946" s="561" t="str">
        <f t="shared" si="127"/>
        <v xml:space="preserve"> </v>
      </c>
      <c r="CR946" s="561" t="str">
        <f t="shared" si="128"/>
        <v xml:space="preserve"> </v>
      </c>
      <c r="CS946" s="81"/>
      <c r="CT946" s="254"/>
    </row>
    <row r="947" spans="1:98" s="86" customFormat="1" ht="12.75" x14ac:dyDescent="0.25">
      <c r="A947" s="365"/>
      <c r="B947" s="361">
        <f>Demography!B946</f>
        <v>0</v>
      </c>
      <c r="C947" s="361">
        <f>Demography!C946</f>
        <v>0</v>
      </c>
      <c r="D947" s="362">
        <f>Demography!D946</f>
        <v>0</v>
      </c>
      <c r="E947" s="362">
        <f>Demography!E946</f>
        <v>0</v>
      </c>
      <c r="F947" s="362">
        <f>Demography!F946</f>
        <v>0</v>
      </c>
      <c r="G947" s="81"/>
      <c r="H947" s="241"/>
      <c r="I947" s="478"/>
      <c r="J947" s="478"/>
      <c r="K947" s="241"/>
      <c r="L947" s="242"/>
      <c r="M947" s="478"/>
      <c r="N947" s="241"/>
      <c r="O947" s="242"/>
      <c r="P947" s="243"/>
      <c r="Q947" s="243"/>
      <c r="R947" s="243"/>
      <c r="S947" s="243"/>
      <c r="T947" s="243"/>
      <c r="U947" s="524"/>
      <c r="V947" s="241"/>
      <c r="W947" s="415"/>
      <c r="X947" s="415"/>
      <c r="Y947" s="81"/>
      <c r="Z947" s="241"/>
      <c r="AA947" s="416"/>
      <c r="AB947" s="416"/>
      <c r="AC947" s="81"/>
      <c r="AD947" s="242"/>
      <c r="AE947" s="242"/>
      <c r="AF947" s="241"/>
      <c r="AG947" s="242"/>
      <c r="AH947" s="241"/>
      <c r="AI947" s="241"/>
      <c r="AJ947" s="241"/>
      <c r="AK947" s="246"/>
      <c r="AL947" s="246"/>
      <c r="AM947" s="246"/>
      <c r="AN947" s="246"/>
      <c r="AO947" s="246"/>
      <c r="AP947" s="523"/>
      <c r="AQ947" s="246"/>
      <c r="AR947" s="246"/>
      <c r="AS947" s="246"/>
      <c r="AT947" s="246"/>
      <c r="AU947" s="246"/>
      <c r="AV947" s="246"/>
      <c r="AW947" s="246"/>
      <c r="AX947" s="246"/>
      <c r="AY947" s="246"/>
      <c r="AZ947" s="246"/>
      <c r="BA947" s="246"/>
      <c r="BB947" s="246"/>
      <c r="BC947" s="246"/>
      <c r="BD947" s="246"/>
      <c r="BE947" s="248"/>
      <c r="BF947" s="523"/>
      <c r="BG947" s="562" t="str">
        <f t="shared" si="121"/>
        <v xml:space="preserve"> </v>
      </c>
      <c r="BH947" s="562" t="str">
        <f t="shared" si="123"/>
        <v xml:space="preserve"> </v>
      </c>
      <c r="BI947" s="562" t="str">
        <f t="shared" si="124"/>
        <v xml:space="preserve"> </v>
      </c>
      <c r="BJ947" s="562" t="str">
        <f t="shared" si="125"/>
        <v xml:space="preserve"> </v>
      </c>
      <c r="BK947" s="523"/>
      <c r="BL947" s="242"/>
      <c r="BM947" s="242"/>
      <c r="BN947" s="241"/>
      <c r="BO947" s="242"/>
      <c r="BP947" s="241"/>
      <c r="BQ947" s="241"/>
      <c r="BR947" s="241"/>
      <c r="BS947" s="246"/>
      <c r="BT947" s="246"/>
      <c r="BU947" s="246"/>
      <c r="BV947" s="246"/>
      <c r="BW947" s="246"/>
      <c r="BX947" s="523"/>
      <c r="BY947" s="246"/>
      <c r="BZ947" s="246"/>
      <c r="CA947" s="246"/>
      <c r="CB947" s="246"/>
      <c r="CC947" s="246"/>
      <c r="CD947" s="246"/>
      <c r="CE947" s="246"/>
      <c r="CF947" s="246"/>
      <c r="CG947" s="246"/>
      <c r="CH947" s="246"/>
      <c r="CI947" s="246"/>
      <c r="CJ947" s="246"/>
      <c r="CK947" s="246"/>
      <c r="CL947" s="246"/>
      <c r="CM947" s="248"/>
      <c r="CN947" s="523"/>
      <c r="CO947" s="562" t="str">
        <f t="shared" si="122"/>
        <v xml:space="preserve"> </v>
      </c>
      <c r="CP947" s="562" t="str">
        <f t="shared" si="126"/>
        <v xml:space="preserve"> </v>
      </c>
      <c r="CQ947" s="562" t="str">
        <f t="shared" si="127"/>
        <v xml:space="preserve"> </v>
      </c>
      <c r="CR947" s="562" t="str">
        <f t="shared" si="128"/>
        <v xml:space="preserve"> </v>
      </c>
      <c r="CS947" s="81"/>
      <c r="CT947" s="515"/>
    </row>
    <row r="948" spans="1:98" s="86" customFormat="1" ht="12.75" x14ac:dyDescent="0.25">
      <c r="A948" s="365"/>
      <c r="B948" s="147">
        <f>Demography!B947</f>
        <v>0</v>
      </c>
      <c r="C948" s="147">
        <f>Demography!C947</f>
        <v>0</v>
      </c>
      <c r="D948" s="148">
        <f>Demography!D947</f>
        <v>0</v>
      </c>
      <c r="E948" s="148">
        <f>Demography!E947</f>
        <v>0</v>
      </c>
      <c r="F948" s="148">
        <f>Demography!F947</f>
        <v>0</v>
      </c>
      <c r="G948" s="81"/>
      <c r="H948" s="256"/>
      <c r="I948" s="257"/>
      <c r="J948" s="257"/>
      <c r="K948" s="256"/>
      <c r="L948" s="240"/>
      <c r="M948" s="257"/>
      <c r="N948" s="256"/>
      <c r="O948" s="240"/>
      <c r="P948" s="261"/>
      <c r="Q948" s="261"/>
      <c r="R948" s="261"/>
      <c r="S948" s="261"/>
      <c r="T948" s="261"/>
      <c r="U948" s="522"/>
      <c r="V948" s="256"/>
      <c r="W948" s="238"/>
      <c r="X948" s="238"/>
      <c r="Y948" s="81"/>
      <c r="Z948" s="256"/>
      <c r="AA948" s="150"/>
      <c r="AB948" s="150"/>
      <c r="AC948" s="81"/>
      <c r="AD948" s="240"/>
      <c r="AE948" s="240"/>
      <c r="AF948" s="256"/>
      <c r="AG948" s="240"/>
      <c r="AH948" s="256"/>
      <c r="AI948" s="256"/>
      <c r="AJ948" s="256"/>
      <c r="AK948" s="245"/>
      <c r="AL948" s="245"/>
      <c r="AM948" s="245"/>
      <c r="AN948" s="245"/>
      <c r="AO948" s="245"/>
      <c r="AP948" s="523"/>
      <c r="AQ948" s="245"/>
      <c r="AR948" s="245"/>
      <c r="AS948" s="245"/>
      <c r="AT948" s="245"/>
      <c r="AU948" s="245"/>
      <c r="AV948" s="245"/>
      <c r="AW948" s="245"/>
      <c r="AX948" s="245"/>
      <c r="AY948" s="245"/>
      <c r="AZ948" s="245"/>
      <c r="BA948" s="245"/>
      <c r="BB948" s="245"/>
      <c r="BC948" s="245"/>
      <c r="BD948" s="245"/>
      <c r="BE948" s="247"/>
      <c r="BF948" s="523"/>
      <c r="BG948" s="561" t="str">
        <f t="shared" si="121"/>
        <v xml:space="preserve"> </v>
      </c>
      <c r="BH948" s="561" t="str">
        <f t="shared" si="123"/>
        <v xml:space="preserve"> </v>
      </c>
      <c r="BI948" s="561" t="str">
        <f t="shared" si="124"/>
        <v xml:space="preserve"> </v>
      </c>
      <c r="BJ948" s="561" t="str">
        <f t="shared" si="125"/>
        <v xml:space="preserve"> </v>
      </c>
      <c r="BK948" s="523"/>
      <c r="BL948" s="240"/>
      <c r="BM948" s="240"/>
      <c r="BN948" s="256"/>
      <c r="BO948" s="240"/>
      <c r="BP948" s="256"/>
      <c r="BQ948" s="256"/>
      <c r="BR948" s="256"/>
      <c r="BS948" s="245"/>
      <c r="BT948" s="245"/>
      <c r="BU948" s="245"/>
      <c r="BV948" s="245"/>
      <c r="BW948" s="245"/>
      <c r="BX948" s="523"/>
      <c r="BY948" s="245"/>
      <c r="BZ948" s="245"/>
      <c r="CA948" s="245"/>
      <c r="CB948" s="245"/>
      <c r="CC948" s="245"/>
      <c r="CD948" s="245"/>
      <c r="CE948" s="245"/>
      <c r="CF948" s="245"/>
      <c r="CG948" s="245"/>
      <c r="CH948" s="245"/>
      <c r="CI948" s="245"/>
      <c r="CJ948" s="245"/>
      <c r="CK948" s="245"/>
      <c r="CL948" s="245"/>
      <c r="CM948" s="247"/>
      <c r="CN948" s="523"/>
      <c r="CO948" s="561" t="str">
        <f t="shared" si="122"/>
        <v xml:space="preserve"> </v>
      </c>
      <c r="CP948" s="561" t="str">
        <f t="shared" si="126"/>
        <v xml:space="preserve"> </v>
      </c>
      <c r="CQ948" s="561" t="str">
        <f t="shared" si="127"/>
        <v xml:space="preserve"> </v>
      </c>
      <c r="CR948" s="561" t="str">
        <f t="shared" si="128"/>
        <v xml:space="preserve"> </v>
      </c>
      <c r="CS948" s="81"/>
      <c r="CT948" s="254"/>
    </row>
    <row r="949" spans="1:98" s="86" customFormat="1" ht="12.75" x14ac:dyDescent="0.25">
      <c r="A949" s="365"/>
      <c r="B949" s="361">
        <f>Demography!B948</f>
        <v>0</v>
      </c>
      <c r="C949" s="361">
        <f>Demography!C948</f>
        <v>0</v>
      </c>
      <c r="D949" s="362">
        <f>Demography!D948</f>
        <v>0</v>
      </c>
      <c r="E949" s="362">
        <f>Demography!E948</f>
        <v>0</v>
      </c>
      <c r="F949" s="362">
        <f>Demography!F948</f>
        <v>0</v>
      </c>
      <c r="G949" s="81"/>
      <c r="H949" s="241"/>
      <c r="I949" s="478"/>
      <c r="J949" s="478"/>
      <c r="K949" s="241"/>
      <c r="L949" s="242"/>
      <c r="M949" s="478"/>
      <c r="N949" s="241"/>
      <c r="O949" s="242"/>
      <c r="P949" s="243"/>
      <c r="Q949" s="243"/>
      <c r="R949" s="243"/>
      <c r="S949" s="243"/>
      <c r="T949" s="243"/>
      <c r="U949" s="524"/>
      <c r="V949" s="241"/>
      <c r="W949" s="415"/>
      <c r="X949" s="415"/>
      <c r="Y949" s="81"/>
      <c r="Z949" s="241"/>
      <c r="AA949" s="416"/>
      <c r="AB949" s="416"/>
      <c r="AC949" s="81"/>
      <c r="AD949" s="242"/>
      <c r="AE949" s="242"/>
      <c r="AF949" s="241"/>
      <c r="AG949" s="242"/>
      <c r="AH949" s="241"/>
      <c r="AI949" s="241"/>
      <c r="AJ949" s="241"/>
      <c r="AK949" s="246"/>
      <c r="AL949" s="246"/>
      <c r="AM949" s="246"/>
      <c r="AN949" s="246"/>
      <c r="AO949" s="246"/>
      <c r="AP949" s="523"/>
      <c r="AQ949" s="246"/>
      <c r="AR949" s="246"/>
      <c r="AS949" s="246"/>
      <c r="AT949" s="246"/>
      <c r="AU949" s="246"/>
      <c r="AV949" s="246"/>
      <c r="AW949" s="246"/>
      <c r="AX949" s="246"/>
      <c r="AY949" s="246"/>
      <c r="AZ949" s="246"/>
      <c r="BA949" s="246"/>
      <c r="BB949" s="246"/>
      <c r="BC949" s="246"/>
      <c r="BD949" s="246"/>
      <c r="BE949" s="248"/>
      <c r="BF949" s="523"/>
      <c r="BG949" s="562" t="str">
        <f t="shared" si="121"/>
        <v xml:space="preserve"> </v>
      </c>
      <c r="BH949" s="562" t="str">
        <f t="shared" si="123"/>
        <v xml:space="preserve"> </v>
      </c>
      <c r="BI949" s="562" t="str">
        <f t="shared" si="124"/>
        <v xml:space="preserve"> </v>
      </c>
      <c r="BJ949" s="562" t="str">
        <f t="shared" si="125"/>
        <v xml:space="preserve"> </v>
      </c>
      <c r="BK949" s="523"/>
      <c r="BL949" s="242"/>
      <c r="BM949" s="242"/>
      <c r="BN949" s="241"/>
      <c r="BO949" s="242"/>
      <c r="BP949" s="241"/>
      <c r="BQ949" s="241"/>
      <c r="BR949" s="241"/>
      <c r="BS949" s="246"/>
      <c r="BT949" s="246"/>
      <c r="BU949" s="246"/>
      <c r="BV949" s="246"/>
      <c r="BW949" s="246"/>
      <c r="BX949" s="523"/>
      <c r="BY949" s="246"/>
      <c r="BZ949" s="246"/>
      <c r="CA949" s="246"/>
      <c r="CB949" s="246"/>
      <c r="CC949" s="246"/>
      <c r="CD949" s="246"/>
      <c r="CE949" s="246"/>
      <c r="CF949" s="246"/>
      <c r="CG949" s="246"/>
      <c r="CH949" s="246"/>
      <c r="CI949" s="246"/>
      <c r="CJ949" s="246"/>
      <c r="CK949" s="246"/>
      <c r="CL949" s="246"/>
      <c r="CM949" s="248"/>
      <c r="CN949" s="523"/>
      <c r="CO949" s="562" t="str">
        <f t="shared" si="122"/>
        <v xml:space="preserve"> </v>
      </c>
      <c r="CP949" s="562" t="str">
        <f t="shared" si="126"/>
        <v xml:space="preserve"> </v>
      </c>
      <c r="CQ949" s="562" t="str">
        <f t="shared" si="127"/>
        <v xml:space="preserve"> </v>
      </c>
      <c r="CR949" s="562" t="str">
        <f t="shared" si="128"/>
        <v xml:space="preserve"> </v>
      </c>
      <c r="CS949" s="81"/>
      <c r="CT949" s="515"/>
    </row>
    <row r="950" spans="1:98" s="86" customFormat="1" ht="12.75" x14ac:dyDescent="0.25">
      <c r="A950" s="365"/>
      <c r="B950" s="147">
        <f>Demography!B949</f>
        <v>0</v>
      </c>
      <c r="C950" s="147">
        <f>Demography!C949</f>
        <v>0</v>
      </c>
      <c r="D950" s="148">
        <f>Demography!D949</f>
        <v>0</v>
      </c>
      <c r="E950" s="148">
        <f>Demography!E949</f>
        <v>0</v>
      </c>
      <c r="F950" s="148">
        <f>Demography!F949</f>
        <v>0</v>
      </c>
      <c r="G950" s="81"/>
      <c r="H950" s="256"/>
      <c r="I950" s="257"/>
      <c r="J950" s="257"/>
      <c r="K950" s="256"/>
      <c r="L950" s="240"/>
      <c r="M950" s="257"/>
      <c r="N950" s="256"/>
      <c r="O950" s="240"/>
      <c r="P950" s="261"/>
      <c r="Q950" s="261"/>
      <c r="R950" s="261"/>
      <c r="S950" s="261"/>
      <c r="T950" s="261"/>
      <c r="U950" s="522"/>
      <c r="V950" s="256"/>
      <c r="W950" s="238"/>
      <c r="X950" s="238"/>
      <c r="Y950" s="81"/>
      <c r="Z950" s="256"/>
      <c r="AA950" s="150"/>
      <c r="AB950" s="150"/>
      <c r="AC950" s="81"/>
      <c r="AD950" s="240"/>
      <c r="AE950" s="240"/>
      <c r="AF950" s="256"/>
      <c r="AG950" s="240"/>
      <c r="AH950" s="256"/>
      <c r="AI950" s="256"/>
      <c r="AJ950" s="256"/>
      <c r="AK950" s="245"/>
      <c r="AL950" s="245"/>
      <c r="AM950" s="245"/>
      <c r="AN950" s="245"/>
      <c r="AO950" s="245"/>
      <c r="AP950" s="523"/>
      <c r="AQ950" s="245"/>
      <c r="AR950" s="245"/>
      <c r="AS950" s="245"/>
      <c r="AT950" s="245"/>
      <c r="AU950" s="245"/>
      <c r="AV950" s="245"/>
      <c r="AW950" s="245"/>
      <c r="AX950" s="245"/>
      <c r="AY950" s="245"/>
      <c r="AZ950" s="245"/>
      <c r="BA950" s="245"/>
      <c r="BB950" s="245"/>
      <c r="BC950" s="245"/>
      <c r="BD950" s="245"/>
      <c r="BE950" s="247"/>
      <c r="BF950" s="523"/>
      <c r="BG950" s="561" t="str">
        <f t="shared" si="121"/>
        <v xml:space="preserve"> </v>
      </c>
      <c r="BH950" s="561" t="str">
        <f t="shared" si="123"/>
        <v xml:space="preserve"> </v>
      </c>
      <c r="BI950" s="561" t="str">
        <f t="shared" si="124"/>
        <v xml:space="preserve"> </v>
      </c>
      <c r="BJ950" s="561" t="str">
        <f t="shared" si="125"/>
        <v xml:space="preserve"> </v>
      </c>
      <c r="BK950" s="523"/>
      <c r="BL950" s="240"/>
      <c r="BM950" s="240"/>
      <c r="BN950" s="256"/>
      <c r="BO950" s="240"/>
      <c r="BP950" s="256"/>
      <c r="BQ950" s="256"/>
      <c r="BR950" s="256"/>
      <c r="BS950" s="245"/>
      <c r="BT950" s="245"/>
      <c r="BU950" s="245"/>
      <c r="BV950" s="245"/>
      <c r="BW950" s="245"/>
      <c r="BX950" s="523"/>
      <c r="BY950" s="245"/>
      <c r="BZ950" s="245"/>
      <c r="CA950" s="245"/>
      <c r="CB950" s="245"/>
      <c r="CC950" s="245"/>
      <c r="CD950" s="245"/>
      <c r="CE950" s="245"/>
      <c r="CF950" s="245"/>
      <c r="CG950" s="245"/>
      <c r="CH950" s="245"/>
      <c r="CI950" s="245"/>
      <c r="CJ950" s="245"/>
      <c r="CK950" s="245"/>
      <c r="CL950" s="245"/>
      <c r="CM950" s="247"/>
      <c r="CN950" s="523"/>
      <c r="CO950" s="561" t="str">
        <f t="shared" si="122"/>
        <v xml:space="preserve"> </v>
      </c>
      <c r="CP950" s="561" t="str">
        <f t="shared" si="126"/>
        <v xml:space="preserve"> </v>
      </c>
      <c r="CQ950" s="561" t="str">
        <f t="shared" si="127"/>
        <v xml:space="preserve"> </v>
      </c>
      <c r="CR950" s="561" t="str">
        <f t="shared" si="128"/>
        <v xml:space="preserve"> </v>
      </c>
      <c r="CS950" s="81"/>
      <c r="CT950" s="254"/>
    </row>
    <row r="951" spans="1:98" s="86" customFormat="1" ht="12.75" x14ac:dyDescent="0.25">
      <c r="A951" s="365"/>
      <c r="B951" s="361">
        <f>Demography!B950</f>
        <v>0</v>
      </c>
      <c r="C951" s="361">
        <f>Demography!C950</f>
        <v>0</v>
      </c>
      <c r="D951" s="362">
        <f>Demography!D950</f>
        <v>0</v>
      </c>
      <c r="E951" s="362">
        <f>Demography!E950</f>
        <v>0</v>
      </c>
      <c r="F951" s="362">
        <f>Demography!F950</f>
        <v>0</v>
      </c>
      <c r="G951" s="81"/>
      <c r="H951" s="241"/>
      <c r="I951" s="478"/>
      <c r="J951" s="478"/>
      <c r="K951" s="241"/>
      <c r="L951" s="242"/>
      <c r="M951" s="478"/>
      <c r="N951" s="241"/>
      <c r="O951" s="242"/>
      <c r="P951" s="243"/>
      <c r="Q951" s="243"/>
      <c r="R951" s="243"/>
      <c r="S951" s="243"/>
      <c r="T951" s="243"/>
      <c r="U951" s="524"/>
      <c r="V951" s="241"/>
      <c r="W951" s="415"/>
      <c r="X951" s="415"/>
      <c r="Y951" s="81"/>
      <c r="Z951" s="241"/>
      <c r="AA951" s="416"/>
      <c r="AB951" s="416"/>
      <c r="AC951" s="81"/>
      <c r="AD951" s="242"/>
      <c r="AE951" s="242"/>
      <c r="AF951" s="241"/>
      <c r="AG951" s="242"/>
      <c r="AH951" s="241"/>
      <c r="AI951" s="241"/>
      <c r="AJ951" s="241"/>
      <c r="AK951" s="246"/>
      <c r="AL951" s="246"/>
      <c r="AM951" s="246"/>
      <c r="AN951" s="246"/>
      <c r="AO951" s="246"/>
      <c r="AP951" s="523"/>
      <c r="AQ951" s="246"/>
      <c r="AR951" s="246"/>
      <c r="AS951" s="246"/>
      <c r="AT951" s="246"/>
      <c r="AU951" s="246"/>
      <c r="AV951" s="246"/>
      <c r="AW951" s="246"/>
      <c r="AX951" s="246"/>
      <c r="AY951" s="246"/>
      <c r="AZ951" s="246"/>
      <c r="BA951" s="246"/>
      <c r="BB951" s="246"/>
      <c r="BC951" s="246"/>
      <c r="BD951" s="246"/>
      <c r="BE951" s="248"/>
      <c r="BF951" s="523"/>
      <c r="BG951" s="562" t="str">
        <f t="shared" si="121"/>
        <v xml:space="preserve"> </v>
      </c>
      <c r="BH951" s="562" t="str">
        <f t="shared" si="123"/>
        <v xml:space="preserve"> </v>
      </c>
      <c r="BI951" s="562" t="str">
        <f t="shared" si="124"/>
        <v xml:space="preserve"> </v>
      </c>
      <c r="BJ951" s="562" t="str">
        <f t="shared" si="125"/>
        <v xml:space="preserve"> </v>
      </c>
      <c r="BK951" s="523"/>
      <c r="BL951" s="242"/>
      <c r="BM951" s="242"/>
      <c r="BN951" s="241"/>
      <c r="BO951" s="242"/>
      <c r="BP951" s="241"/>
      <c r="BQ951" s="241"/>
      <c r="BR951" s="241"/>
      <c r="BS951" s="246"/>
      <c r="BT951" s="246"/>
      <c r="BU951" s="246"/>
      <c r="BV951" s="246"/>
      <c r="BW951" s="246"/>
      <c r="BX951" s="523"/>
      <c r="BY951" s="246"/>
      <c r="BZ951" s="246"/>
      <c r="CA951" s="246"/>
      <c r="CB951" s="246"/>
      <c r="CC951" s="246"/>
      <c r="CD951" s="246"/>
      <c r="CE951" s="246"/>
      <c r="CF951" s="246"/>
      <c r="CG951" s="246"/>
      <c r="CH951" s="246"/>
      <c r="CI951" s="246"/>
      <c r="CJ951" s="246"/>
      <c r="CK951" s="246"/>
      <c r="CL951" s="246"/>
      <c r="CM951" s="248"/>
      <c r="CN951" s="523"/>
      <c r="CO951" s="562" t="str">
        <f t="shared" si="122"/>
        <v xml:space="preserve"> </v>
      </c>
      <c r="CP951" s="562" t="str">
        <f t="shared" si="126"/>
        <v xml:space="preserve"> </v>
      </c>
      <c r="CQ951" s="562" t="str">
        <f t="shared" si="127"/>
        <v xml:space="preserve"> </v>
      </c>
      <c r="CR951" s="562" t="str">
        <f t="shared" si="128"/>
        <v xml:space="preserve"> </v>
      </c>
      <c r="CS951" s="81"/>
      <c r="CT951" s="515"/>
    </row>
    <row r="952" spans="1:98" s="86" customFormat="1" ht="12.75" x14ac:dyDescent="0.25">
      <c r="A952" s="365"/>
      <c r="B952" s="147">
        <f>Demography!B951</f>
        <v>0</v>
      </c>
      <c r="C952" s="147">
        <f>Demography!C951</f>
        <v>0</v>
      </c>
      <c r="D952" s="148">
        <f>Demography!D951</f>
        <v>0</v>
      </c>
      <c r="E952" s="148">
        <f>Demography!E951</f>
        <v>0</v>
      </c>
      <c r="F952" s="148">
        <f>Demography!F951</f>
        <v>0</v>
      </c>
      <c r="G952" s="81"/>
      <c r="H952" s="256"/>
      <c r="I952" s="257"/>
      <c r="J952" s="257"/>
      <c r="K952" s="256"/>
      <c r="L952" s="240"/>
      <c r="M952" s="257"/>
      <c r="N952" s="256"/>
      <c r="O952" s="240"/>
      <c r="P952" s="261"/>
      <c r="Q952" s="261"/>
      <c r="R952" s="261"/>
      <c r="S952" s="261"/>
      <c r="T952" s="261"/>
      <c r="U952" s="522"/>
      <c r="V952" s="256"/>
      <c r="W952" s="238"/>
      <c r="X952" s="238"/>
      <c r="Y952" s="81"/>
      <c r="Z952" s="256"/>
      <c r="AA952" s="150"/>
      <c r="AB952" s="150"/>
      <c r="AC952" s="81"/>
      <c r="AD952" s="240"/>
      <c r="AE952" s="240"/>
      <c r="AF952" s="256"/>
      <c r="AG952" s="240"/>
      <c r="AH952" s="256"/>
      <c r="AI952" s="256"/>
      <c r="AJ952" s="256"/>
      <c r="AK952" s="245"/>
      <c r="AL952" s="245"/>
      <c r="AM952" s="245"/>
      <c r="AN952" s="245"/>
      <c r="AO952" s="245"/>
      <c r="AP952" s="523"/>
      <c r="AQ952" s="245"/>
      <c r="AR952" s="245"/>
      <c r="AS952" s="245"/>
      <c r="AT952" s="245"/>
      <c r="AU952" s="245"/>
      <c r="AV952" s="245"/>
      <c r="AW952" s="245"/>
      <c r="AX952" s="245"/>
      <c r="AY952" s="245"/>
      <c r="AZ952" s="245"/>
      <c r="BA952" s="245"/>
      <c r="BB952" s="245"/>
      <c r="BC952" s="245"/>
      <c r="BD952" s="245"/>
      <c r="BE952" s="247"/>
      <c r="BF952" s="523"/>
      <c r="BG952" s="561" t="str">
        <f t="shared" si="121"/>
        <v xml:space="preserve"> </v>
      </c>
      <c r="BH952" s="561" t="str">
        <f t="shared" si="123"/>
        <v xml:space="preserve"> </v>
      </c>
      <c r="BI952" s="561" t="str">
        <f t="shared" si="124"/>
        <v xml:space="preserve"> </v>
      </c>
      <c r="BJ952" s="561" t="str">
        <f t="shared" si="125"/>
        <v xml:space="preserve"> </v>
      </c>
      <c r="BK952" s="523"/>
      <c r="BL952" s="240"/>
      <c r="BM952" s="240"/>
      <c r="BN952" s="256"/>
      <c r="BO952" s="240"/>
      <c r="BP952" s="256"/>
      <c r="BQ952" s="256"/>
      <c r="BR952" s="256"/>
      <c r="BS952" s="245"/>
      <c r="BT952" s="245"/>
      <c r="BU952" s="245"/>
      <c r="BV952" s="245"/>
      <c r="BW952" s="245"/>
      <c r="BX952" s="523"/>
      <c r="BY952" s="245"/>
      <c r="BZ952" s="245"/>
      <c r="CA952" s="245"/>
      <c r="CB952" s="245"/>
      <c r="CC952" s="245"/>
      <c r="CD952" s="245"/>
      <c r="CE952" s="245"/>
      <c r="CF952" s="245"/>
      <c r="CG952" s="245"/>
      <c r="CH952" s="245"/>
      <c r="CI952" s="245"/>
      <c r="CJ952" s="245"/>
      <c r="CK952" s="245"/>
      <c r="CL952" s="245"/>
      <c r="CM952" s="247"/>
      <c r="CN952" s="523"/>
      <c r="CO952" s="561" t="str">
        <f t="shared" si="122"/>
        <v xml:space="preserve"> </v>
      </c>
      <c r="CP952" s="561" t="str">
        <f t="shared" si="126"/>
        <v xml:space="preserve"> </v>
      </c>
      <c r="CQ952" s="561" t="str">
        <f t="shared" si="127"/>
        <v xml:space="preserve"> </v>
      </c>
      <c r="CR952" s="561" t="str">
        <f t="shared" si="128"/>
        <v xml:space="preserve"> </v>
      </c>
      <c r="CS952" s="81"/>
      <c r="CT952" s="254"/>
    </row>
    <row r="953" spans="1:98" s="86" customFormat="1" ht="12.75" x14ac:dyDescent="0.25">
      <c r="A953" s="365"/>
      <c r="B953" s="361">
        <f>Demography!B952</f>
        <v>0</v>
      </c>
      <c r="C953" s="361">
        <f>Demography!C952</f>
        <v>0</v>
      </c>
      <c r="D953" s="362">
        <f>Demography!D952</f>
        <v>0</v>
      </c>
      <c r="E953" s="362">
        <f>Demography!E952</f>
        <v>0</v>
      </c>
      <c r="F953" s="362">
        <f>Demography!F952</f>
        <v>0</v>
      </c>
      <c r="G953" s="81"/>
      <c r="H953" s="241"/>
      <c r="I953" s="478"/>
      <c r="J953" s="478"/>
      <c r="K953" s="241"/>
      <c r="L953" s="242"/>
      <c r="M953" s="478"/>
      <c r="N953" s="241"/>
      <c r="O953" s="242"/>
      <c r="P953" s="243"/>
      <c r="Q953" s="243"/>
      <c r="R953" s="243"/>
      <c r="S953" s="243"/>
      <c r="T953" s="243"/>
      <c r="U953" s="524"/>
      <c r="V953" s="241"/>
      <c r="W953" s="415"/>
      <c r="X953" s="415"/>
      <c r="Y953" s="81"/>
      <c r="Z953" s="241"/>
      <c r="AA953" s="416"/>
      <c r="AB953" s="416"/>
      <c r="AC953" s="81"/>
      <c r="AD953" s="242"/>
      <c r="AE953" s="242"/>
      <c r="AF953" s="241"/>
      <c r="AG953" s="242"/>
      <c r="AH953" s="241"/>
      <c r="AI953" s="241"/>
      <c r="AJ953" s="241"/>
      <c r="AK953" s="246"/>
      <c r="AL953" s="246"/>
      <c r="AM953" s="246"/>
      <c r="AN953" s="246"/>
      <c r="AO953" s="246"/>
      <c r="AP953" s="523"/>
      <c r="AQ953" s="246"/>
      <c r="AR953" s="246"/>
      <c r="AS953" s="246"/>
      <c r="AT953" s="246"/>
      <c r="AU953" s="246"/>
      <c r="AV953" s="246"/>
      <c r="AW953" s="246"/>
      <c r="AX953" s="246"/>
      <c r="AY953" s="246"/>
      <c r="AZ953" s="246"/>
      <c r="BA953" s="246"/>
      <c r="BB953" s="246"/>
      <c r="BC953" s="246"/>
      <c r="BD953" s="246"/>
      <c r="BE953" s="248"/>
      <c r="BF953" s="523"/>
      <c r="BG953" s="562" t="str">
        <f t="shared" si="121"/>
        <v xml:space="preserve"> </v>
      </c>
      <c r="BH953" s="562" t="str">
        <f t="shared" si="123"/>
        <v xml:space="preserve"> </v>
      </c>
      <c r="BI953" s="562" t="str">
        <f t="shared" si="124"/>
        <v xml:space="preserve"> </v>
      </c>
      <c r="BJ953" s="562" t="str">
        <f t="shared" si="125"/>
        <v xml:space="preserve"> </v>
      </c>
      <c r="BK953" s="523"/>
      <c r="BL953" s="242"/>
      <c r="BM953" s="242"/>
      <c r="BN953" s="241"/>
      <c r="BO953" s="242"/>
      <c r="BP953" s="241"/>
      <c r="BQ953" s="241"/>
      <c r="BR953" s="241"/>
      <c r="BS953" s="246"/>
      <c r="BT953" s="246"/>
      <c r="BU953" s="246"/>
      <c r="BV953" s="246"/>
      <c r="BW953" s="246"/>
      <c r="BX953" s="523"/>
      <c r="BY953" s="246"/>
      <c r="BZ953" s="246"/>
      <c r="CA953" s="246"/>
      <c r="CB953" s="246"/>
      <c r="CC953" s="246"/>
      <c r="CD953" s="246"/>
      <c r="CE953" s="246"/>
      <c r="CF953" s="246"/>
      <c r="CG953" s="246"/>
      <c r="CH953" s="246"/>
      <c r="CI953" s="246"/>
      <c r="CJ953" s="246"/>
      <c r="CK953" s="246"/>
      <c r="CL953" s="246"/>
      <c r="CM953" s="248"/>
      <c r="CN953" s="523"/>
      <c r="CO953" s="562" t="str">
        <f t="shared" si="122"/>
        <v xml:space="preserve"> </v>
      </c>
      <c r="CP953" s="562" t="str">
        <f t="shared" si="126"/>
        <v xml:space="preserve"> </v>
      </c>
      <c r="CQ953" s="562" t="str">
        <f t="shared" si="127"/>
        <v xml:space="preserve"> </v>
      </c>
      <c r="CR953" s="562" t="str">
        <f t="shared" si="128"/>
        <v xml:space="preserve"> </v>
      </c>
      <c r="CS953" s="81"/>
      <c r="CT953" s="515"/>
    </row>
    <row r="954" spans="1:98" s="86" customFormat="1" ht="12.75" x14ac:dyDescent="0.25">
      <c r="A954" s="365"/>
      <c r="B954" s="147">
        <f>Demography!B953</f>
        <v>0</v>
      </c>
      <c r="C954" s="147">
        <f>Demography!C953</f>
        <v>0</v>
      </c>
      <c r="D954" s="148">
        <f>Demography!D953</f>
        <v>0</v>
      </c>
      <c r="E954" s="148">
        <f>Demography!E953</f>
        <v>0</v>
      </c>
      <c r="F954" s="148">
        <f>Demography!F953</f>
        <v>0</v>
      </c>
      <c r="G954" s="81"/>
      <c r="H954" s="256"/>
      <c r="I954" s="257"/>
      <c r="J954" s="257"/>
      <c r="K954" s="256"/>
      <c r="L954" s="240"/>
      <c r="M954" s="257"/>
      <c r="N954" s="256"/>
      <c r="O954" s="240"/>
      <c r="P954" s="261"/>
      <c r="Q954" s="261"/>
      <c r="R954" s="261"/>
      <c r="S954" s="261"/>
      <c r="T954" s="261"/>
      <c r="U954" s="522"/>
      <c r="V954" s="256"/>
      <c r="W954" s="238"/>
      <c r="X954" s="238"/>
      <c r="Y954" s="81"/>
      <c r="Z954" s="256"/>
      <c r="AA954" s="150"/>
      <c r="AB954" s="150"/>
      <c r="AC954" s="81"/>
      <c r="AD954" s="240"/>
      <c r="AE954" s="240"/>
      <c r="AF954" s="256"/>
      <c r="AG954" s="240"/>
      <c r="AH954" s="256"/>
      <c r="AI954" s="256"/>
      <c r="AJ954" s="256"/>
      <c r="AK954" s="245"/>
      <c r="AL954" s="245"/>
      <c r="AM954" s="245"/>
      <c r="AN954" s="245"/>
      <c r="AO954" s="245"/>
      <c r="AP954" s="523"/>
      <c r="AQ954" s="245"/>
      <c r="AR954" s="245"/>
      <c r="AS954" s="245"/>
      <c r="AT954" s="245"/>
      <c r="AU954" s="245"/>
      <c r="AV954" s="245"/>
      <c r="AW954" s="245"/>
      <c r="AX954" s="245"/>
      <c r="AY954" s="245"/>
      <c r="AZ954" s="245"/>
      <c r="BA954" s="245"/>
      <c r="BB954" s="245"/>
      <c r="BC954" s="245"/>
      <c r="BD954" s="245"/>
      <c r="BE954" s="247"/>
      <c r="BF954" s="523"/>
      <c r="BG954" s="561" t="str">
        <f t="shared" si="121"/>
        <v xml:space="preserve"> </v>
      </c>
      <c r="BH954" s="561" t="str">
        <f t="shared" si="123"/>
        <v xml:space="preserve"> </v>
      </c>
      <c r="BI954" s="561" t="str">
        <f t="shared" si="124"/>
        <v xml:space="preserve"> </v>
      </c>
      <c r="BJ954" s="561" t="str">
        <f t="shared" si="125"/>
        <v xml:space="preserve"> </v>
      </c>
      <c r="BK954" s="523"/>
      <c r="BL954" s="240"/>
      <c r="BM954" s="240"/>
      <c r="BN954" s="256"/>
      <c r="BO954" s="240"/>
      <c r="BP954" s="256"/>
      <c r="BQ954" s="256"/>
      <c r="BR954" s="256"/>
      <c r="BS954" s="245"/>
      <c r="BT954" s="245"/>
      <c r="BU954" s="245"/>
      <c r="BV954" s="245"/>
      <c r="BW954" s="245"/>
      <c r="BX954" s="523"/>
      <c r="BY954" s="245"/>
      <c r="BZ954" s="245"/>
      <c r="CA954" s="245"/>
      <c r="CB954" s="245"/>
      <c r="CC954" s="245"/>
      <c r="CD954" s="245"/>
      <c r="CE954" s="245"/>
      <c r="CF954" s="245"/>
      <c r="CG954" s="245"/>
      <c r="CH954" s="245"/>
      <c r="CI954" s="245"/>
      <c r="CJ954" s="245"/>
      <c r="CK954" s="245"/>
      <c r="CL954" s="245"/>
      <c r="CM954" s="247"/>
      <c r="CN954" s="523"/>
      <c r="CO954" s="561" t="str">
        <f t="shared" si="122"/>
        <v xml:space="preserve"> </v>
      </c>
      <c r="CP954" s="561" t="str">
        <f t="shared" si="126"/>
        <v xml:space="preserve"> </v>
      </c>
      <c r="CQ954" s="561" t="str">
        <f t="shared" si="127"/>
        <v xml:space="preserve"> </v>
      </c>
      <c r="CR954" s="561" t="str">
        <f t="shared" si="128"/>
        <v xml:space="preserve"> </v>
      </c>
      <c r="CS954" s="81"/>
      <c r="CT954" s="254"/>
    </row>
    <row r="955" spans="1:98" s="86" customFormat="1" ht="12.75" x14ac:dyDescent="0.25">
      <c r="A955" s="365"/>
      <c r="B955" s="361">
        <f>Demography!B954</f>
        <v>0</v>
      </c>
      <c r="C955" s="361">
        <f>Demography!C954</f>
        <v>0</v>
      </c>
      <c r="D955" s="362">
        <f>Demography!D954</f>
        <v>0</v>
      </c>
      <c r="E955" s="362">
        <f>Demography!E954</f>
        <v>0</v>
      </c>
      <c r="F955" s="362">
        <f>Demography!F954</f>
        <v>0</v>
      </c>
      <c r="G955" s="81"/>
      <c r="H955" s="241"/>
      <c r="I955" s="478"/>
      <c r="J955" s="478"/>
      <c r="K955" s="241"/>
      <c r="L955" s="242"/>
      <c r="M955" s="478"/>
      <c r="N955" s="241"/>
      <c r="O955" s="242"/>
      <c r="P955" s="243"/>
      <c r="Q955" s="243"/>
      <c r="R955" s="243"/>
      <c r="S955" s="243"/>
      <c r="T955" s="243"/>
      <c r="U955" s="524"/>
      <c r="V955" s="241"/>
      <c r="W955" s="415"/>
      <c r="X955" s="415"/>
      <c r="Y955" s="81"/>
      <c r="Z955" s="241"/>
      <c r="AA955" s="416"/>
      <c r="AB955" s="416"/>
      <c r="AC955" s="81"/>
      <c r="AD955" s="242"/>
      <c r="AE955" s="242"/>
      <c r="AF955" s="241"/>
      <c r="AG955" s="242"/>
      <c r="AH955" s="241"/>
      <c r="AI955" s="241"/>
      <c r="AJ955" s="241"/>
      <c r="AK955" s="246"/>
      <c r="AL955" s="246"/>
      <c r="AM955" s="246"/>
      <c r="AN955" s="246"/>
      <c r="AO955" s="246"/>
      <c r="AP955" s="523"/>
      <c r="AQ955" s="246"/>
      <c r="AR955" s="246"/>
      <c r="AS955" s="246"/>
      <c r="AT955" s="246"/>
      <c r="AU955" s="246"/>
      <c r="AV955" s="246"/>
      <c r="AW955" s="246"/>
      <c r="AX955" s="246"/>
      <c r="AY955" s="246"/>
      <c r="AZ955" s="246"/>
      <c r="BA955" s="246"/>
      <c r="BB955" s="246"/>
      <c r="BC955" s="246"/>
      <c r="BD955" s="246"/>
      <c r="BE955" s="248"/>
      <c r="BF955" s="523"/>
      <c r="BG955" s="562" t="str">
        <f t="shared" si="121"/>
        <v xml:space="preserve"> </v>
      </c>
      <c r="BH955" s="562" t="str">
        <f t="shared" si="123"/>
        <v xml:space="preserve"> </v>
      </c>
      <c r="BI955" s="562" t="str">
        <f t="shared" si="124"/>
        <v xml:space="preserve"> </v>
      </c>
      <c r="BJ955" s="562" t="str">
        <f t="shared" si="125"/>
        <v xml:space="preserve"> </v>
      </c>
      <c r="BK955" s="523"/>
      <c r="BL955" s="242"/>
      <c r="BM955" s="242"/>
      <c r="BN955" s="241"/>
      <c r="BO955" s="242"/>
      <c r="BP955" s="241"/>
      <c r="BQ955" s="241"/>
      <c r="BR955" s="241"/>
      <c r="BS955" s="246"/>
      <c r="BT955" s="246"/>
      <c r="BU955" s="246"/>
      <c r="BV955" s="246"/>
      <c r="BW955" s="246"/>
      <c r="BX955" s="523"/>
      <c r="BY955" s="246"/>
      <c r="BZ955" s="246"/>
      <c r="CA955" s="246"/>
      <c r="CB955" s="246"/>
      <c r="CC955" s="246"/>
      <c r="CD955" s="246"/>
      <c r="CE955" s="246"/>
      <c r="CF955" s="246"/>
      <c r="CG955" s="246"/>
      <c r="CH955" s="246"/>
      <c r="CI955" s="246"/>
      <c r="CJ955" s="246"/>
      <c r="CK955" s="246"/>
      <c r="CL955" s="246"/>
      <c r="CM955" s="248"/>
      <c r="CN955" s="523"/>
      <c r="CO955" s="562" t="str">
        <f t="shared" si="122"/>
        <v xml:space="preserve"> </v>
      </c>
      <c r="CP955" s="562" t="str">
        <f t="shared" si="126"/>
        <v xml:space="preserve"> </v>
      </c>
      <c r="CQ955" s="562" t="str">
        <f t="shared" si="127"/>
        <v xml:space="preserve"> </v>
      </c>
      <c r="CR955" s="562" t="str">
        <f t="shared" si="128"/>
        <v xml:space="preserve"> </v>
      </c>
      <c r="CS955" s="81"/>
      <c r="CT955" s="515"/>
    </row>
    <row r="956" spans="1:98" s="86" customFormat="1" ht="12.75" x14ac:dyDescent="0.25">
      <c r="A956" s="365"/>
      <c r="B956" s="147">
        <f>Demography!B955</f>
        <v>0</v>
      </c>
      <c r="C956" s="147">
        <f>Demography!C955</f>
        <v>0</v>
      </c>
      <c r="D956" s="148">
        <f>Demography!D955</f>
        <v>0</v>
      </c>
      <c r="E956" s="148">
        <f>Demography!E955</f>
        <v>0</v>
      </c>
      <c r="F956" s="148">
        <f>Demography!F955</f>
        <v>0</v>
      </c>
      <c r="G956" s="81"/>
      <c r="H956" s="256"/>
      <c r="I956" s="257"/>
      <c r="J956" s="257"/>
      <c r="K956" s="256"/>
      <c r="L956" s="240"/>
      <c r="M956" s="257"/>
      <c r="N956" s="256"/>
      <c r="O956" s="240"/>
      <c r="P956" s="261"/>
      <c r="Q956" s="261"/>
      <c r="R956" s="261"/>
      <c r="S956" s="261"/>
      <c r="T956" s="261"/>
      <c r="U956" s="522"/>
      <c r="V956" s="256"/>
      <c r="W956" s="238"/>
      <c r="X956" s="238"/>
      <c r="Y956" s="81"/>
      <c r="Z956" s="256"/>
      <c r="AA956" s="150"/>
      <c r="AB956" s="150"/>
      <c r="AC956" s="81"/>
      <c r="AD956" s="240"/>
      <c r="AE956" s="240"/>
      <c r="AF956" s="256"/>
      <c r="AG956" s="240"/>
      <c r="AH956" s="256"/>
      <c r="AI956" s="256"/>
      <c r="AJ956" s="256"/>
      <c r="AK956" s="245"/>
      <c r="AL956" s="245"/>
      <c r="AM956" s="245"/>
      <c r="AN956" s="245"/>
      <c r="AO956" s="245"/>
      <c r="AP956" s="523"/>
      <c r="AQ956" s="245"/>
      <c r="AR956" s="245"/>
      <c r="AS956" s="245"/>
      <c r="AT956" s="245"/>
      <c r="AU956" s="245"/>
      <c r="AV956" s="245"/>
      <c r="AW956" s="245"/>
      <c r="AX956" s="245"/>
      <c r="AY956" s="245"/>
      <c r="AZ956" s="245"/>
      <c r="BA956" s="245"/>
      <c r="BB956" s="245"/>
      <c r="BC956" s="245"/>
      <c r="BD956" s="245"/>
      <c r="BE956" s="247"/>
      <c r="BF956" s="523"/>
      <c r="BG956" s="561" t="str">
        <f t="shared" si="121"/>
        <v xml:space="preserve"> </v>
      </c>
      <c r="BH956" s="561" t="str">
        <f t="shared" si="123"/>
        <v xml:space="preserve"> </v>
      </c>
      <c r="BI956" s="561" t="str">
        <f t="shared" si="124"/>
        <v xml:space="preserve"> </v>
      </c>
      <c r="BJ956" s="561" t="str">
        <f t="shared" si="125"/>
        <v xml:space="preserve"> </v>
      </c>
      <c r="BK956" s="523"/>
      <c r="BL956" s="240"/>
      <c r="BM956" s="240"/>
      <c r="BN956" s="256"/>
      <c r="BO956" s="240"/>
      <c r="BP956" s="256"/>
      <c r="BQ956" s="256"/>
      <c r="BR956" s="256"/>
      <c r="BS956" s="245"/>
      <c r="BT956" s="245"/>
      <c r="BU956" s="245"/>
      <c r="BV956" s="245"/>
      <c r="BW956" s="245"/>
      <c r="BX956" s="523"/>
      <c r="BY956" s="245"/>
      <c r="BZ956" s="245"/>
      <c r="CA956" s="245"/>
      <c r="CB956" s="245"/>
      <c r="CC956" s="245"/>
      <c r="CD956" s="245"/>
      <c r="CE956" s="245"/>
      <c r="CF956" s="245"/>
      <c r="CG956" s="245"/>
      <c r="CH956" s="245"/>
      <c r="CI956" s="245"/>
      <c r="CJ956" s="245"/>
      <c r="CK956" s="245"/>
      <c r="CL956" s="245"/>
      <c r="CM956" s="247"/>
      <c r="CN956" s="523"/>
      <c r="CO956" s="561" t="str">
        <f t="shared" si="122"/>
        <v xml:space="preserve"> </v>
      </c>
      <c r="CP956" s="561" t="str">
        <f t="shared" si="126"/>
        <v xml:space="preserve"> </v>
      </c>
      <c r="CQ956" s="561" t="str">
        <f t="shared" si="127"/>
        <v xml:space="preserve"> </v>
      </c>
      <c r="CR956" s="561" t="str">
        <f t="shared" si="128"/>
        <v xml:space="preserve"> </v>
      </c>
      <c r="CS956" s="81"/>
      <c r="CT956" s="254"/>
    </row>
    <row r="957" spans="1:98" s="86" customFormat="1" ht="12.75" x14ac:dyDescent="0.25">
      <c r="A957" s="365"/>
      <c r="B957" s="361">
        <f>Demography!B956</f>
        <v>0</v>
      </c>
      <c r="C957" s="361">
        <f>Demography!C956</f>
        <v>0</v>
      </c>
      <c r="D957" s="362">
        <f>Demography!D956</f>
        <v>0</v>
      </c>
      <c r="E957" s="362">
        <f>Demography!E956</f>
        <v>0</v>
      </c>
      <c r="F957" s="362">
        <f>Demography!F956</f>
        <v>0</v>
      </c>
      <c r="G957" s="81"/>
      <c r="H957" s="241"/>
      <c r="I957" s="478"/>
      <c r="J957" s="478"/>
      <c r="K957" s="241"/>
      <c r="L957" s="242"/>
      <c r="M957" s="478"/>
      <c r="N957" s="241"/>
      <c r="O957" s="242"/>
      <c r="P957" s="243"/>
      <c r="Q957" s="243"/>
      <c r="R957" s="243"/>
      <c r="S957" s="243"/>
      <c r="T957" s="243"/>
      <c r="U957" s="524"/>
      <c r="V957" s="241"/>
      <c r="W957" s="415"/>
      <c r="X957" s="415"/>
      <c r="Y957" s="81"/>
      <c r="Z957" s="241"/>
      <c r="AA957" s="416"/>
      <c r="AB957" s="416"/>
      <c r="AC957" s="81"/>
      <c r="AD957" s="242"/>
      <c r="AE957" s="242"/>
      <c r="AF957" s="241"/>
      <c r="AG957" s="242"/>
      <c r="AH957" s="241"/>
      <c r="AI957" s="241"/>
      <c r="AJ957" s="241"/>
      <c r="AK957" s="246"/>
      <c r="AL957" s="246"/>
      <c r="AM957" s="246"/>
      <c r="AN957" s="246"/>
      <c r="AO957" s="246"/>
      <c r="AP957" s="523"/>
      <c r="AQ957" s="246"/>
      <c r="AR957" s="246"/>
      <c r="AS957" s="246"/>
      <c r="AT957" s="246"/>
      <c r="AU957" s="246"/>
      <c r="AV957" s="246"/>
      <c r="AW957" s="246"/>
      <c r="AX957" s="246"/>
      <c r="AY957" s="246"/>
      <c r="AZ957" s="246"/>
      <c r="BA957" s="246"/>
      <c r="BB957" s="246"/>
      <c r="BC957" s="246"/>
      <c r="BD957" s="246"/>
      <c r="BE957" s="248"/>
      <c r="BF957" s="523"/>
      <c r="BG957" s="562" t="str">
        <f t="shared" si="121"/>
        <v xml:space="preserve"> </v>
      </c>
      <c r="BH957" s="562" t="str">
        <f t="shared" si="123"/>
        <v xml:space="preserve"> </v>
      </c>
      <c r="BI957" s="562" t="str">
        <f t="shared" si="124"/>
        <v xml:space="preserve"> </v>
      </c>
      <c r="BJ957" s="562" t="str">
        <f t="shared" si="125"/>
        <v xml:space="preserve"> </v>
      </c>
      <c r="BK957" s="523"/>
      <c r="BL957" s="242"/>
      <c r="BM957" s="242"/>
      <c r="BN957" s="241"/>
      <c r="BO957" s="242"/>
      <c r="BP957" s="241"/>
      <c r="BQ957" s="241"/>
      <c r="BR957" s="241"/>
      <c r="BS957" s="246"/>
      <c r="BT957" s="246"/>
      <c r="BU957" s="246"/>
      <c r="BV957" s="246"/>
      <c r="BW957" s="246"/>
      <c r="BX957" s="523"/>
      <c r="BY957" s="246"/>
      <c r="BZ957" s="246"/>
      <c r="CA957" s="246"/>
      <c r="CB957" s="246"/>
      <c r="CC957" s="246"/>
      <c r="CD957" s="246"/>
      <c r="CE957" s="246"/>
      <c r="CF957" s="246"/>
      <c r="CG957" s="246"/>
      <c r="CH957" s="246"/>
      <c r="CI957" s="246"/>
      <c r="CJ957" s="246"/>
      <c r="CK957" s="246"/>
      <c r="CL957" s="246"/>
      <c r="CM957" s="248"/>
      <c r="CN957" s="523"/>
      <c r="CO957" s="562" t="str">
        <f t="shared" si="122"/>
        <v xml:space="preserve"> </v>
      </c>
      <c r="CP957" s="562" t="str">
        <f t="shared" si="126"/>
        <v xml:space="preserve"> </v>
      </c>
      <c r="CQ957" s="562" t="str">
        <f t="shared" si="127"/>
        <v xml:space="preserve"> </v>
      </c>
      <c r="CR957" s="562" t="str">
        <f t="shared" si="128"/>
        <v xml:space="preserve"> </v>
      </c>
      <c r="CS957" s="81"/>
      <c r="CT957" s="515"/>
    </row>
    <row r="958" spans="1:98" s="86" customFormat="1" ht="12.75" x14ac:dyDescent="0.25">
      <c r="A958" s="365"/>
      <c r="B958" s="147">
        <f>Demography!B957</f>
        <v>0</v>
      </c>
      <c r="C958" s="147">
        <f>Demography!C957</f>
        <v>0</v>
      </c>
      <c r="D958" s="148">
        <f>Demography!D957</f>
        <v>0</v>
      </c>
      <c r="E958" s="148">
        <f>Demography!E957</f>
        <v>0</v>
      </c>
      <c r="F958" s="148">
        <f>Demography!F957</f>
        <v>0</v>
      </c>
      <c r="G958" s="81"/>
      <c r="H958" s="256"/>
      <c r="I958" s="257"/>
      <c r="J958" s="257"/>
      <c r="K958" s="256"/>
      <c r="L958" s="240"/>
      <c r="M958" s="257"/>
      <c r="N958" s="256"/>
      <c r="O958" s="240"/>
      <c r="P958" s="261"/>
      <c r="Q958" s="261"/>
      <c r="R958" s="261"/>
      <c r="S958" s="261"/>
      <c r="T958" s="261"/>
      <c r="U958" s="522"/>
      <c r="V958" s="256"/>
      <c r="W958" s="238"/>
      <c r="X958" s="238"/>
      <c r="Y958" s="81"/>
      <c r="Z958" s="256"/>
      <c r="AA958" s="150"/>
      <c r="AB958" s="150"/>
      <c r="AC958" s="81"/>
      <c r="AD958" s="240"/>
      <c r="AE958" s="240"/>
      <c r="AF958" s="256"/>
      <c r="AG958" s="240"/>
      <c r="AH958" s="256"/>
      <c r="AI958" s="256"/>
      <c r="AJ958" s="256"/>
      <c r="AK958" s="245"/>
      <c r="AL958" s="245"/>
      <c r="AM958" s="245"/>
      <c r="AN958" s="245"/>
      <c r="AO958" s="245"/>
      <c r="AP958" s="523"/>
      <c r="AQ958" s="245"/>
      <c r="AR958" s="245"/>
      <c r="AS958" s="245"/>
      <c r="AT958" s="245"/>
      <c r="AU958" s="245"/>
      <c r="AV958" s="245"/>
      <c r="AW958" s="245"/>
      <c r="AX958" s="245"/>
      <c r="AY958" s="245"/>
      <c r="AZ958" s="245"/>
      <c r="BA958" s="245"/>
      <c r="BB958" s="245"/>
      <c r="BC958" s="245"/>
      <c r="BD958" s="245"/>
      <c r="BE958" s="247"/>
      <c r="BF958" s="523"/>
      <c r="BG958" s="561" t="str">
        <f t="shared" si="121"/>
        <v xml:space="preserve"> </v>
      </c>
      <c r="BH958" s="561" t="str">
        <f t="shared" si="123"/>
        <v xml:space="preserve"> </v>
      </c>
      <c r="BI958" s="561" t="str">
        <f t="shared" si="124"/>
        <v xml:space="preserve"> </v>
      </c>
      <c r="BJ958" s="561" t="str">
        <f t="shared" si="125"/>
        <v xml:space="preserve"> </v>
      </c>
      <c r="BK958" s="523"/>
      <c r="BL958" s="240"/>
      <c r="BM958" s="240"/>
      <c r="BN958" s="256"/>
      <c r="BO958" s="240"/>
      <c r="BP958" s="256"/>
      <c r="BQ958" s="256"/>
      <c r="BR958" s="256"/>
      <c r="BS958" s="245"/>
      <c r="BT958" s="245"/>
      <c r="BU958" s="245"/>
      <c r="BV958" s="245"/>
      <c r="BW958" s="245"/>
      <c r="BX958" s="523"/>
      <c r="BY958" s="245"/>
      <c r="BZ958" s="245"/>
      <c r="CA958" s="245"/>
      <c r="CB958" s="245"/>
      <c r="CC958" s="245"/>
      <c r="CD958" s="245"/>
      <c r="CE958" s="245"/>
      <c r="CF958" s="245"/>
      <c r="CG958" s="245"/>
      <c r="CH958" s="245"/>
      <c r="CI958" s="245"/>
      <c r="CJ958" s="245"/>
      <c r="CK958" s="245"/>
      <c r="CL958" s="245"/>
      <c r="CM958" s="247"/>
      <c r="CN958" s="523"/>
      <c r="CO958" s="561" t="str">
        <f t="shared" si="122"/>
        <v xml:space="preserve"> </v>
      </c>
      <c r="CP958" s="561" t="str">
        <f t="shared" si="126"/>
        <v xml:space="preserve"> </v>
      </c>
      <c r="CQ958" s="561" t="str">
        <f t="shared" si="127"/>
        <v xml:space="preserve"> </v>
      </c>
      <c r="CR958" s="561" t="str">
        <f t="shared" si="128"/>
        <v xml:space="preserve"> </v>
      </c>
      <c r="CS958" s="81"/>
      <c r="CT958" s="254"/>
    </row>
    <row r="959" spans="1:98" s="86" customFormat="1" ht="12.75" x14ac:dyDescent="0.25">
      <c r="A959" s="365"/>
      <c r="B959" s="361">
        <f>Demography!B958</f>
        <v>0</v>
      </c>
      <c r="C959" s="361">
        <f>Demography!C958</f>
        <v>0</v>
      </c>
      <c r="D959" s="362">
        <f>Demography!D958</f>
        <v>0</v>
      </c>
      <c r="E959" s="362">
        <f>Demography!E958</f>
        <v>0</v>
      </c>
      <c r="F959" s="362">
        <f>Demography!F958</f>
        <v>0</v>
      </c>
      <c r="G959" s="81"/>
      <c r="H959" s="241"/>
      <c r="I959" s="478"/>
      <c r="J959" s="478"/>
      <c r="K959" s="241"/>
      <c r="L959" s="242"/>
      <c r="M959" s="478"/>
      <c r="N959" s="241"/>
      <c r="O959" s="242"/>
      <c r="P959" s="243"/>
      <c r="Q959" s="243"/>
      <c r="R959" s="243"/>
      <c r="S959" s="243"/>
      <c r="T959" s="243"/>
      <c r="U959" s="524"/>
      <c r="V959" s="241"/>
      <c r="W959" s="415"/>
      <c r="X959" s="415"/>
      <c r="Y959" s="81"/>
      <c r="Z959" s="241"/>
      <c r="AA959" s="416"/>
      <c r="AB959" s="416"/>
      <c r="AC959" s="81"/>
      <c r="AD959" s="242"/>
      <c r="AE959" s="242"/>
      <c r="AF959" s="241"/>
      <c r="AG959" s="242"/>
      <c r="AH959" s="241"/>
      <c r="AI959" s="241"/>
      <c r="AJ959" s="241"/>
      <c r="AK959" s="246"/>
      <c r="AL959" s="246"/>
      <c r="AM959" s="246"/>
      <c r="AN959" s="246"/>
      <c r="AO959" s="246"/>
      <c r="AP959" s="523"/>
      <c r="AQ959" s="246"/>
      <c r="AR959" s="246"/>
      <c r="AS959" s="246"/>
      <c r="AT959" s="246"/>
      <c r="AU959" s="246"/>
      <c r="AV959" s="246"/>
      <c r="AW959" s="246"/>
      <c r="AX959" s="246"/>
      <c r="AY959" s="246"/>
      <c r="AZ959" s="246"/>
      <c r="BA959" s="246"/>
      <c r="BB959" s="246"/>
      <c r="BC959" s="246"/>
      <c r="BD959" s="246"/>
      <c r="BE959" s="248"/>
      <c r="BF959" s="523"/>
      <c r="BG959" s="562" t="str">
        <f t="shared" si="121"/>
        <v xml:space="preserve"> </v>
      </c>
      <c r="BH959" s="562" t="str">
        <f t="shared" si="123"/>
        <v xml:space="preserve"> </v>
      </c>
      <c r="BI959" s="562" t="str">
        <f t="shared" si="124"/>
        <v xml:space="preserve"> </v>
      </c>
      <c r="BJ959" s="562" t="str">
        <f t="shared" si="125"/>
        <v xml:space="preserve"> </v>
      </c>
      <c r="BK959" s="523"/>
      <c r="BL959" s="242"/>
      <c r="BM959" s="242"/>
      <c r="BN959" s="241"/>
      <c r="BO959" s="242"/>
      <c r="BP959" s="241"/>
      <c r="BQ959" s="241"/>
      <c r="BR959" s="241"/>
      <c r="BS959" s="246"/>
      <c r="BT959" s="246"/>
      <c r="BU959" s="246"/>
      <c r="BV959" s="246"/>
      <c r="BW959" s="246"/>
      <c r="BX959" s="523"/>
      <c r="BY959" s="246"/>
      <c r="BZ959" s="246"/>
      <c r="CA959" s="246"/>
      <c r="CB959" s="246"/>
      <c r="CC959" s="246"/>
      <c r="CD959" s="246"/>
      <c r="CE959" s="246"/>
      <c r="CF959" s="246"/>
      <c r="CG959" s="246"/>
      <c r="CH959" s="246"/>
      <c r="CI959" s="246"/>
      <c r="CJ959" s="246"/>
      <c r="CK959" s="246"/>
      <c r="CL959" s="246"/>
      <c r="CM959" s="248"/>
      <c r="CN959" s="523"/>
      <c r="CO959" s="562" t="str">
        <f t="shared" si="122"/>
        <v xml:space="preserve"> </v>
      </c>
      <c r="CP959" s="562" t="str">
        <f t="shared" si="126"/>
        <v xml:space="preserve"> </v>
      </c>
      <c r="CQ959" s="562" t="str">
        <f t="shared" si="127"/>
        <v xml:space="preserve"> </v>
      </c>
      <c r="CR959" s="562" t="str">
        <f t="shared" si="128"/>
        <v xml:space="preserve"> </v>
      </c>
      <c r="CS959" s="81"/>
      <c r="CT959" s="515"/>
    </row>
    <row r="960" spans="1:98" s="86" customFormat="1" ht="12.75" x14ac:dyDescent="0.25">
      <c r="A960" s="365"/>
      <c r="B960" s="147">
        <f>Demography!B959</f>
        <v>0</v>
      </c>
      <c r="C960" s="147">
        <f>Demography!C959</f>
        <v>0</v>
      </c>
      <c r="D960" s="148">
        <f>Demography!D959</f>
        <v>0</v>
      </c>
      <c r="E960" s="148">
        <f>Demography!E959</f>
        <v>0</v>
      </c>
      <c r="F960" s="148">
        <f>Demography!F959</f>
        <v>0</v>
      </c>
      <c r="G960" s="81"/>
      <c r="H960" s="256"/>
      <c r="I960" s="257"/>
      <c r="J960" s="257"/>
      <c r="K960" s="256"/>
      <c r="L960" s="240"/>
      <c r="M960" s="257"/>
      <c r="N960" s="256"/>
      <c r="O960" s="240"/>
      <c r="P960" s="261"/>
      <c r="Q960" s="261"/>
      <c r="R960" s="261"/>
      <c r="S960" s="261"/>
      <c r="T960" s="261"/>
      <c r="U960" s="522"/>
      <c r="V960" s="256"/>
      <c r="W960" s="238"/>
      <c r="X960" s="238"/>
      <c r="Y960" s="81"/>
      <c r="Z960" s="256"/>
      <c r="AA960" s="150"/>
      <c r="AB960" s="150"/>
      <c r="AC960" s="81"/>
      <c r="AD960" s="240"/>
      <c r="AE960" s="240"/>
      <c r="AF960" s="256"/>
      <c r="AG960" s="240"/>
      <c r="AH960" s="256"/>
      <c r="AI960" s="256"/>
      <c r="AJ960" s="256"/>
      <c r="AK960" s="245"/>
      <c r="AL960" s="245"/>
      <c r="AM960" s="245"/>
      <c r="AN960" s="245"/>
      <c r="AO960" s="245"/>
      <c r="AP960" s="523"/>
      <c r="AQ960" s="245"/>
      <c r="AR960" s="245"/>
      <c r="AS960" s="245"/>
      <c r="AT960" s="245"/>
      <c r="AU960" s="245"/>
      <c r="AV960" s="245"/>
      <c r="AW960" s="245"/>
      <c r="AX960" s="245"/>
      <c r="AY960" s="245"/>
      <c r="AZ960" s="245"/>
      <c r="BA960" s="245"/>
      <c r="BB960" s="245"/>
      <c r="BC960" s="245"/>
      <c r="BD960" s="245"/>
      <c r="BE960" s="247"/>
      <c r="BF960" s="523"/>
      <c r="BG960" s="561" t="str">
        <f t="shared" si="121"/>
        <v xml:space="preserve"> </v>
      </c>
      <c r="BH960" s="561" t="str">
        <f t="shared" si="123"/>
        <v xml:space="preserve"> </v>
      </c>
      <c r="BI960" s="561" t="str">
        <f t="shared" si="124"/>
        <v xml:space="preserve"> </v>
      </c>
      <c r="BJ960" s="561" t="str">
        <f t="shared" si="125"/>
        <v xml:space="preserve"> </v>
      </c>
      <c r="BK960" s="523"/>
      <c r="BL960" s="240"/>
      <c r="BM960" s="240"/>
      <c r="BN960" s="256"/>
      <c r="BO960" s="240"/>
      <c r="BP960" s="256"/>
      <c r="BQ960" s="256"/>
      <c r="BR960" s="256"/>
      <c r="BS960" s="245"/>
      <c r="BT960" s="245"/>
      <c r="BU960" s="245"/>
      <c r="BV960" s="245"/>
      <c r="BW960" s="245"/>
      <c r="BX960" s="523"/>
      <c r="BY960" s="245"/>
      <c r="BZ960" s="245"/>
      <c r="CA960" s="245"/>
      <c r="CB960" s="245"/>
      <c r="CC960" s="245"/>
      <c r="CD960" s="245"/>
      <c r="CE960" s="245"/>
      <c r="CF960" s="245"/>
      <c r="CG960" s="245"/>
      <c r="CH960" s="245"/>
      <c r="CI960" s="245"/>
      <c r="CJ960" s="245"/>
      <c r="CK960" s="245"/>
      <c r="CL960" s="245"/>
      <c r="CM960" s="247"/>
      <c r="CN960" s="523"/>
      <c r="CO960" s="561" t="str">
        <f t="shared" si="122"/>
        <v xml:space="preserve"> </v>
      </c>
      <c r="CP960" s="561" t="str">
        <f t="shared" si="126"/>
        <v xml:space="preserve"> </v>
      </c>
      <c r="CQ960" s="561" t="str">
        <f t="shared" si="127"/>
        <v xml:space="preserve"> </v>
      </c>
      <c r="CR960" s="561" t="str">
        <f t="shared" si="128"/>
        <v xml:space="preserve"> </v>
      </c>
      <c r="CS960" s="81"/>
      <c r="CT960" s="254"/>
    </row>
    <row r="961" spans="1:98" s="86" customFormat="1" ht="12.75" x14ac:dyDescent="0.25">
      <c r="A961" s="365"/>
      <c r="B961" s="361">
        <f>Demography!B960</f>
        <v>0</v>
      </c>
      <c r="C961" s="361">
        <f>Demography!C960</f>
        <v>0</v>
      </c>
      <c r="D961" s="362">
        <f>Demography!D960</f>
        <v>0</v>
      </c>
      <c r="E961" s="362">
        <f>Demography!E960</f>
        <v>0</v>
      </c>
      <c r="F961" s="362">
        <f>Demography!F960</f>
        <v>0</v>
      </c>
      <c r="G961" s="81"/>
      <c r="H961" s="241"/>
      <c r="I961" s="478"/>
      <c r="J961" s="478"/>
      <c r="K961" s="241"/>
      <c r="L961" s="242"/>
      <c r="M961" s="478"/>
      <c r="N961" s="241"/>
      <c r="O961" s="242"/>
      <c r="P961" s="243"/>
      <c r="Q961" s="243"/>
      <c r="R961" s="243"/>
      <c r="S961" s="243"/>
      <c r="T961" s="243"/>
      <c r="U961" s="524"/>
      <c r="V961" s="241"/>
      <c r="W961" s="415"/>
      <c r="X961" s="415"/>
      <c r="Y961" s="81"/>
      <c r="Z961" s="241"/>
      <c r="AA961" s="416"/>
      <c r="AB961" s="416"/>
      <c r="AC961" s="81"/>
      <c r="AD961" s="242"/>
      <c r="AE961" s="242"/>
      <c r="AF961" s="241"/>
      <c r="AG961" s="242"/>
      <c r="AH961" s="241"/>
      <c r="AI961" s="241"/>
      <c r="AJ961" s="241"/>
      <c r="AK961" s="246"/>
      <c r="AL961" s="246"/>
      <c r="AM961" s="246"/>
      <c r="AN961" s="246"/>
      <c r="AO961" s="246"/>
      <c r="AP961" s="523"/>
      <c r="AQ961" s="246"/>
      <c r="AR961" s="246"/>
      <c r="AS961" s="246"/>
      <c r="AT961" s="246"/>
      <c r="AU961" s="246"/>
      <c r="AV961" s="246"/>
      <c r="AW961" s="246"/>
      <c r="AX961" s="246"/>
      <c r="AY961" s="246"/>
      <c r="AZ961" s="246"/>
      <c r="BA961" s="246"/>
      <c r="BB961" s="246"/>
      <c r="BC961" s="246"/>
      <c r="BD961" s="246"/>
      <c r="BE961" s="248"/>
      <c r="BF961" s="523"/>
      <c r="BG961" s="562" t="str">
        <f t="shared" si="121"/>
        <v xml:space="preserve"> </v>
      </c>
      <c r="BH961" s="562" t="str">
        <f t="shared" si="123"/>
        <v xml:space="preserve"> </v>
      </c>
      <c r="BI961" s="562" t="str">
        <f t="shared" si="124"/>
        <v xml:space="preserve"> </v>
      </c>
      <c r="BJ961" s="562" t="str">
        <f t="shared" si="125"/>
        <v xml:space="preserve"> </v>
      </c>
      <c r="BK961" s="523"/>
      <c r="BL961" s="242"/>
      <c r="BM961" s="242"/>
      <c r="BN961" s="241"/>
      <c r="BO961" s="242"/>
      <c r="BP961" s="241"/>
      <c r="BQ961" s="241"/>
      <c r="BR961" s="241"/>
      <c r="BS961" s="246"/>
      <c r="BT961" s="246"/>
      <c r="BU961" s="246"/>
      <c r="BV961" s="246"/>
      <c r="BW961" s="246"/>
      <c r="BX961" s="523"/>
      <c r="BY961" s="246"/>
      <c r="BZ961" s="246"/>
      <c r="CA961" s="246"/>
      <c r="CB961" s="246"/>
      <c r="CC961" s="246"/>
      <c r="CD961" s="246"/>
      <c r="CE961" s="246"/>
      <c r="CF961" s="246"/>
      <c r="CG961" s="246"/>
      <c r="CH961" s="246"/>
      <c r="CI961" s="246"/>
      <c r="CJ961" s="246"/>
      <c r="CK961" s="246"/>
      <c r="CL961" s="246"/>
      <c r="CM961" s="248"/>
      <c r="CN961" s="523"/>
      <c r="CO961" s="562" t="str">
        <f t="shared" si="122"/>
        <v xml:space="preserve"> </v>
      </c>
      <c r="CP961" s="562" t="str">
        <f t="shared" si="126"/>
        <v xml:space="preserve"> </v>
      </c>
      <c r="CQ961" s="562" t="str">
        <f t="shared" si="127"/>
        <v xml:space="preserve"> </v>
      </c>
      <c r="CR961" s="562" t="str">
        <f t="shared" si="128"/>
        <v xml:space="preserve"> </v>
      </c>
      <c r="CS961" s="81"/>
      <c r="CT961" s="515"/>
    </row>
    <row r="962" spans="1:98" s="86" customFormat="1" ht="12.75" x14ac:dyDescent="0.25">
      <c r="A962" s="365"/>
      <c r="B962" s="147">
        <f>Demography!B961</f>
        <v>0</v>
      </c>
      <c r="C962" s="147">
        <f>Demography!C961</f>
        <v>0</v>
      </c>
      <c r="D962" s="148">
        <f>Demography!D961</f>
        <v>0</v>
      </c>
      <c r="E962" s="148">
        <f>Demography!E961</f>
        <v>0</v>
      </c>
      <c r="F962" s="148">
        <f>Demography!F961</f>
        <v>0</v>
      </c>
      <c r="G962" s="81"/>
      <c r="H962" s="256"/>
      <c r="I962" s="257"/>
      <c r="J962" s="257"/>
      <c r="K962" s="256"/>
      <c r="L962" s="240"/>
      <c r="M962" s="257"/>
      <c r="N962" s="256"/>
      <c r="O962" s="240"/>
      <c r="P962" s="261"/>
      <c r="Q962" s="261"/>
      <c r="R962" s="261"/>
      <c r="S962" s="261"/>
      <c r="T962" s="261"/>
      <c r="U962" s="522"/>
      <c r="V962" s="256"/>
      <c r="W962" s="238"/>
      <c r="X962" s="238"/>
      <c r="Y962" s="81"/>
      <c r="Z962" s="256"/>
      <c r="AA962" s="150"/>
      <c r="AB962" s="150"/>
      <c r="AC962" s="81"/>
      <c r="AD962" s="240"/>
      <c r="AE962" s="240"/>
      <c r="AF962" s="256"/>
      <c r="AG962" s="240"/>
      <c r="AH962" s="256"/>
      <c r="AI962" s="256"/>
      <c r="AJ962" s="256"/>
      <c r="AK962" s="245"/>
      <c r="AL962" s="245"/>
      <c r="AM962" s="245"/>
      <c r="AN962" s="245"/>
      <c r="AO962" s="245"/>
      <c r="AP962" s="523"/>
      <c r="AQ962" s="245"/>
      <c r="AR962" s="245"/>
      <c r="AS962" s="245"/>
      <c r="AT962" s="245"/>
      <c r="AU962" s="245"/>
      <c r="AV962" s="245"/>
      <c r="AW962" s="245"/>
      <c r="AX962" s="245"/>
      <c r="AY962" s="245"/>
      <c r="AZ962" s="245"/>
      <c r="BA962" s="245"/>
      <c r="BB962" s="245"/>
      <c r="BC962" s="245"/>
      <c r="BD962" s="245"/>
      <c r="BE962" s="247"/>
      <c r="BF962" s="523"/>
      <c r="BG962" s="561" t="str">
        <f t="shared" si="121"/>
        <v xml:space="preserve"> </v>
      </c>
      <c r="BH962" s="561" t="str">
        <f t="shared" si="123"/>
        <v xml:space="preserve"> </v>
      </c>
      <c r="BI962" s="561" t="str">
        <f t="shared" si="124"/>
        <v xml:space="preserve"> </v>
      </c>
      <c r="BJ962" s="561" t="str">
        <f t="shared" si="125"/>
        <v xml:space="preserve"> </v>
      </c>
      <c r="BK962" s="523"/>
      <c r="BL962" s="240"/>
      <c r="BM962" s="240"/>
      <c r="BN962" s="256"/>
      <c r="BO962" s="240"/>
      <c r="BP962" s="256"/>
      <c r="BQ962" s="256"/>
      <c r="BR962" s="256"/>
      <c r="BS962" s="245"/>
      <c r="BT962" s="245"/>
      <c r="BU962" s="245"/>
      <c r="BV962" s="245"/>
      <c r="BW962" s="245"/>
      <c r="BX962" s="523"/>
      <c r="BY962" s="245"/>
      <c r="BZ962" s="245"/>
      <c r="CA962" s="245"/>
      <c r="CB962" s="245"/>
      <c r="CC962" s="245"/>
      <c r="CD962" s="245"/>
      <c r="CE962" s="245"/>
      <c r="CF962" s="245"/>
      <c r="CG962" s="245"/>
      <c r="CH962" s="245"/>
      <c r="CI962" s="245"/>
      <c r="CJ962" s="245"/>
      <c r="CK962" s="245"/>
      <c r="CL962" s="245"/>
      <c r="CM962" s="247"/>
      <c r="CN962" s="523"/>
      <c r="CO962" s="561" t="str">
        <f t="shared" si="122"/>
        <v xml:space="preserve"> </v>
      </c>
      <c r="CP962" s="561" t="str">
        <f t="shared" si="126"/>
        <v xml:space="preserve"> </v>
      </c>
      <c r="CQ962" s="561" t="str">
        <f t="shared" si="127"/>
        <v xml:space="preserve"> </v>
      </c>
      <c r="CR962" s="561" t="str">
        <f t="shared" si="128"/>
        <v xml:space="preserve"> </v>
      </c>
      <c r="CS962" s="81"/>
      <c r="CT962" s="254"/>
    </row>
    <row r="963" spans="1:98" s="86" customFormat="1" ht="12.75" x14ac:dyDescent="0.25">
      <c r="A963" s="365"/>
      <c r="B963" s="361">
        <f>Demography!B962</f>
        <v>0</v>
      </c>
      <c r="C963" s="361">
        <f>Demography!C962</f>
        <v>0</v>
      </c>
      <c r="D963" s="362">
        <f>Demography!D962</f>
        <v>0</v>
      </c>
      <c r="E963" s="362">
        <f>Demography!E962</f>
        <v>0</v>
      </c>
      <c r="F963" s="362">
        <f>Demography!F962</f>
        <v>0</v>
      </c>
      <c r="G963" s="81"/>
      <c r="H963" s="241"/>
      <c r="I963" s="478"/>
      <c r="J963" s="478"/>
      <c r="K963" s="241"/>
      <c r="L963" s="242"/>
      <c r="M963" s="478"/>
      <c r="N963" s="241"/>
      <c r="O963" s="242"/>
      <c r="P963" s="243"/>
      <c r="Q963" s="243"/>
      <c r="R963" s="243"/>
      <c r="S963" s="243"/>
      <c r="T963" s="243"/>
      <c r="U963" s="524"/>
      <c r="V963" s="241"/>
      <c r="W963" s="415"/>
      <c r="X963" s="415"/>
      <c r="Y963" s="81"/>
      <c r="Z963" s="241"/>
      <c r="AA963" s="416"/>
      <c r="AB963" s="416"/>
      <c r="AC963" s="81"/>
      <c r="AD963" s="242"/>
      <c r="AE963" s="242"/>
      <c r="AF963" s="241"/>
      <c r="AG963" s="242"/>
      <c r="AH963" s="241"/>
      <c r="AI963" s="241"/>
      <c r="AJ963" s="241"/>
      <c r="AK963" s="246"/>
      <c r="AL963" s="246"/>
      <c r="AM963" s="246"/>
      <c r="AN963" s="246"/>
      <c r="AO963" s="246"/>
      <c r="AP963" s="523"/>
      <c r="AQ963" s="246"/>
      <c r="AR963" s="246"/>
      <c r="AS963" s="246"/>
      <c r="AT963" s="246"/>
      <c r="AU963" s="246"/>
      <c r="AV963" s="246"/>
      <c r="AW963" s="246"/>
      <c r="AX963" s="246"/>
      <c r="AY963" s="246"/>
      <c r="AZ963" s="246"/>
      <c r="BA963" s="246"/>
      <c r="BB963" s="246"/>
      <c r="BC963" s="246"/>
      <c r="BD963" s="246"/>
      <c r="BE963" s="248"/>
      <c r="BF963" s="523"/>
      <c r="BG963" s="562" t="str">
        <f t="shared" si="121"/>
        <v xml:space="preserve"> </v>
      </c>
      <c r="BH963" s="562" t="str">
        <f t="shared" si="123"/>
        <v xml:space="preserve"> </v>
      </c>
      <c r="BI963" s="562" t="str">
        <f t="shared" si="124"/>
        <v xml:space="preserve"> </v>
      </c>
      <c r="BJ963" s="562" t="str">
        <f t="shared" si="125"/>
        <v xml:space="preserve"> </v>
      </c>
      <c r="BK963" s="523"/>
      <c r="BL963" s="242"/>
      <c r="BM963" s="242"/>
      <c r="BN963" s="241"/>
      <c r="BO963" s="242"/>
      <c r="BP963" s="241"/>
      <c r="BQ963" s="241"/>
      <c r="BR963" s="241"/>
      <c r="BS963" s="246"/>
      <c r="BT963" s="246"/>
      <c r="BU963" s="246"/>
      <c r="BV963" s="246"/>
      <c r="BW963" s="246"/>
      <c r="BX963" s="523"/>
      <c r="BY963" s="246"/>
      <c r="BZ963" s="246"/>
      <c r="CA963" s="246"/>
      <c r="CB963" s="246"/>
      <c r="CC963" s="246"/>
      <c r="CD963" s="246"/>
      <c r="CE963" s="246"/>
      <c r="CF963" s="246"/>
      <c r="CG963" s="246"/>
      <c r="CH963" s="246"/>
      <c r="CI963" s="246"/>
      <c r="CJ963" s="246"/>
      <c r="CK963" s="246"/>
      <c r="CL963" s="246"/>
      <c r="CM963" s="248"/>
      <c r="CN963" s="523"/>
      <c r="CO963" s="562" t="str">
        <f t="shared" si="122"/>
        <v xml:space="preserve"> </v>
      </c>
      <c r="CP963" s="562" t="str">
        <f t="shared" si="126"/>
        <v xml:space="preserve"> </v>
      </c>
      <c r="CQ963" s="562" t="str">
        <f t="shared" si="127"/>
        <v xml:space="preserve"> </v>
      </c>
      <c r="CR963" s="562" t="str">
        <f t="shared" si="128"/>
        <v xml:space="preserve"> </v>
      </c>
      <c r="CS963" s="81"/>
      <c r="CT963" s="515"/>
    </row>
    <row r="964" spans="1:98" s="86" customFormat="1" ht="12.75" x14ac:dyDescent="0.25">
      <c r="A964" s="365"/>
      <c r="B964" s="147">
        <f>Demography!B963</f>
        <v>0</v>
      </c>
      <c r="C964" s="147">
        <f>Demography!C963</f>
        <v>0</v>
      </c>
      <c r="D964" s="148">
        <f>Demography!D963</f>
        <v>0</v>
      </c>
      <c r="E964" s="148">
        <f>Demography!E963</f>
        <v>0</v>
      </c>
      <c r="F964" s="148">
        <f>Demography!F963</f>
        <v>0</v>
      </c>
      <c r="G964" s="81"/>
      <c r="H964" s="256"/>
      <c r="I964" s="257"/>
      <c r="J964" s="257"/>
      <c r="K964" s="256"/>
      <c r="L964" s="240"/>
      <c r="M964" s="257"/>
      <c r="N964" s="256"/>
      <c r="O964" s="240"/>
      <c r="P964" s="261"/>
      <c r="Q964" s="261"/>
      <c r="R964" s="261"/>
      <c r="S964" s="261"/>
      <c r="T964" s="261"/>
      <c r="U964" s="522"/>
      <c r="V964" s="256"/>
      <c r="W964" s="238"/>
      <c r="X964" s="238"/>
      <c r="Y964" s="81"/>
      <c r="Z964" s="256"/>
      <c r="AA964" s="150"/>
      <c r="AB964" s="150"/>
      <c r="AC964" s="81"/>
      <c r="AD964" s="240"/>
      <c r="AE964" s="240"/>
      <c r="AF964" s="256"/>
      <c r="AG964" s="240"/>
      <c r="AH964" s="256"/>
      <c r="AI964" s="256"/>
      <c r="AJ964" s="256"/>
      <c r="AK964" s="245"/>
      <c r="AL964" s="245"/>
      <c r="AM964" s="245"/>
      <c r="AN964" s="245"/>
      <c r="AO964" s="245"/>
      <c r="AP964" s="523"/>
      <c r="AQ964" s="245"/>
      <c r="AR964" s="245"/>
      <c r="AS964" s="245"/>
      <c r="AT964" s="245"/>
      <c r="AU964" s="245"/>
      <c r="AV964" s="245"/>
      <c r="AW964" s="245"/>
      <c r="AX964" s="245"/>
      <c r="AY964" s="245"/>
      <c r="AZ964" s="245"/>
      <c r="BA964" s="245"/>
      <c r="BB964" s="245"/>
      <c r="BC964" s="245"/>
      <c r="BD964" s="245"/>
      <c r="BE964" s="247"/>
      <c r="BF964" s="523"/>
      <c r="BG964" s="561" t="str">
        <f t="shared" si="121"/>
        <v xml:space="preserve"> </v>
      </c>
      <c r="BH964" s="561" t="str">
        <f t="shared" si="123"/>
        <v xml:space="preserve"> </v>
      </c>
      <c r="BI964" s="561" t="str">
        <f t="shared" si="124"/>
        <v xml:space="preserve"> </v>
      </c>
      <c r="BJ964" s="561" t="str">
        <f t="shared" si="125"/>
        <v xml:space="preserve"> </v>
      </c>
      <c r="BK964" s="523"/>
      <c r="BL964" s="240"/>
      <c r="BM964" s="240"/>
      <c r="BN964" s="256"/>
      <c r="BO964" s="240"/>
      <c r="BP964" s="256"/>
      <c r="BQ964" s="256"/>
      <c r="BR964" s="256"/>
      <c r="BS964" s="245"/>
      <c r="BT964" s="245"/>
      <c r="BU964" s="245"/>
      <c r="BV964" s="245"/>
      <c r="BW964" s="245"/>
      <c r="BX964" s="523"/>
      <c r="BY964" s="245"/>
      <c r="BZ964" s="245"/>
      <c r="CA964" s="245"/>
      <c r="CB964" s="245"/>
      <c r="CC964" s="245"/>
      <c r="CD964" s="245"/>
      <c r="CE964" s="245"/>
      <c r="CF964" s="245"/>
      <c r="CG964" s="245"/>
      <c r="CH964" s="245"/>
      <c r="CI964" s="245"/>
      <c r="CJ964" s="245"/>
      <c r="CK964" s="245"/>
      <c r="CL964" s="245"/>
      <c r="CM964" s="247"/>
      <c r="CN964" s="523"/>
      <c r="CO964" s="561" t="str">
        <f t="shared" si="122"/>
        <v xml:space="preserve"> </v>
      </c>
      <c r="CP964" s="561" t="str">
        <f t="shared" si="126"/>
        <v xml:space="preserve"> </v>
      </c>
      <c r="CQ964" s="561" t="str">
        <f t="shared" si="127"/>
        <v xml:space="preserve"> </v>
      </c>
      <c r="CR964" s="561" t="str">
        <f t="shared" si="128"/>
        <v xml:space="preserve"> </v>
      </c>
      <c r="CS964" s="81"/>
      <c r="CT964" s="254"/>
    </row>
    <row r="965" spans="1:98" s="86" customFormat="1" ht="12.75" x14ac:dyDescent="0.25">
      <c r="A965" s="365"/>
      <c r="B965" s="361">
        <f>Demography!B964</f>
        <v>0</v>
      </c>
      <c r="C965" s="361">
        <f>Demography!C964</f>
        <v>0</v>
      </c>
      <c r="D965" s="362">
        <f>Demography!D964</f>
        <v>0</v>
      </c>
      <c r="E965" s="362">
        <f>Demography!E964</f>
        <v>0</v>
      </c>
      <c r="F965" s="362">
        <f>Demography!F964</f>
        <v>0</v>
      </c>
      <c r="G965" s="81"/>
      <c r="H965" s="241"/>
      <c r="I965" s="478"/>
      <c r="J965" s="478"/>
      <c r="K965" s="241"/>
      <c r="L965" s="242"/>
      <c r="M965" s="478"/>
      <c r="N965" s="241"/>
      <c r="O965" s="242"/>
      <c r="P965" s="243"/>
      <c r="Q965" s="243"/>
      <c r="R965" s="243"/>
      <c r="S965" s="243"/>
      <c r="T965" s="243"/>
      <c r="U965" s="524"/>
      <c r="V965" s="241"/>
      <c r="W965" s="415"/>
      <c r="X965" s="415"/>
      <c r="Y965" s="81"/>
      <c r="Z965" s="241"/>
      <c r="AA965" s="416"/>
      <c r="AB965" s="416"/>
      <c r="AC965" s="81"/>
      <c r="AD965" s="242"/>
      <c r="AE965" s="242"/>
      <c r="AF965" s="241"/>
      <c r="AG965" s="242"/>
      <c r="AH965" s="241"/>
      <c r="AI965" s="241"/>
      <c r="AJ965" s="241"/>
      <c r="AK965" s="246"/>
      <c r="AL965" s="246"/>
      <c r="AM965" s="246"/>
      <c r="AN965" s="246"/>
      <c r="AO965" s="246"/>
      <c r="AP965" s="523"/>
      <c r="AQ965" s="246"/>
      <c r="AR965" s="246"/>
      <c r="AS965" s="246"/>
      <c r="AT965" s="246"/>
      <c r="AU965" s="246"/>
      <c r="AV965" s="246"/>
      <c r="AW965" s="246"/>
      <c r="AX965" s="246"/>
      <c r="AY965" s="246"/>
      <c r="AZ965" s="246"/>
      <c r="BA965" s="246"/>
      <c r="BB965" s="246"/>
      <c r="BC965" s="246"/>
      <c r="BD965" s="246"/>
      <c r="BE965" s="248"/>
      <c r="BF965" s="523"/>
      <c r="BG965" s="562" t="str">
        <f t="shared" si="121"/>
        <v xml:space="preserve"> </v>
      </c>
      <c r="BH965" s="562" t="str">
        <f t="shared" si="123"/>
        <v xml:space="preserve"> </v>
      </c>
      <c r="BI965" s="562" t="str">
        <f t="shared" si="124"/>
        <v xml:space="preserve"> </v>
      </c>
      <c r="BJ965" s="562" t="str">
        <f t="shared" si="125"/>
        <v xml:space="preserve"> </v>
      </c>
      <c r="BK965" s="523"/>
      <c r="BL965" s="242"/>
      <c r="BM965" s="242"/>
      <c r="BN965" s="241"/>
      <c r="BO965" s="242"/>
      <c r="BP965" s="241"/>
      <c r="BQ965" s="241"/>
      <c r="BR965" s="241"/>
      <c r="BS965" s="246"/>
      <c r="BT965" s="246"/>
      <c r="BU965" s="246"/>
      <c r="BV965" s="246"/>
      <c r="BW965" s="246"/>
      <c r="BX965" s="523"/>
      <c r="BY965" s="246"/>
      <c r="BZ965" s="246"/>
      <c r="CA965" s="246"/>
      <c r="CB965" s="246"/>
      <c r="CC965" s="246"/>
      <c r="CD965" s="246"/>
      <c r="CE965" s="246"/>
      <c r="CF965" s="246"/>
      <c r="CG965" s="246"/>
      <c r="CH965" s="246"/>
      <c r="CI965" s="246"/>
      <c r="CJ965" s="246"/>
      <c r="CK965" s="246"/>
      <c r="CL965" s="246"/>
      <c r="CM965" s="248"/>
      <c r="CN965" s="523"/>
      <c r="CO965" s="562" t="str">
        <f t="shared" si="122"/>
        <v xml:space="preserve"> </v>
      </c>
      <c r="CP965" s="562" t="str">
        <f t="shared" si="126"/>
        <v xml:space="preserve"> </v>
      </c>
      <c r="CQ965" s="562" t="str">
        <f t="shared" si="127"/>
        <v xml:space="preserve"> </v>
      </c>
      <c r="CR965" s="562" t="str">
        <f t="shared" si="128"/>
        <v xml:space="preserve"> </v>
      </c>
      <c r="CS965" s="81"/>
      <c r="CT965" s="515"/>
    </row>
    <row r="966" spans="1:98" s="86" customFormat="1" ht="12.75" x14ac:dyDescent="0.25">
      <c r="A966" s="365"/>
      <c r="B966" s="147">
        <f>Demography!B965</f>
        <v>0</v>
      </c>
      <c r="C966" s="147">
        <f>Demography!C965</f>
        <v>0</v>
      </c>
      <c r="D966" s="148">
        <f>Demography!D965</f>
        <v>0</v>
      </c>
      <c r="E966" s="148">
        <f>Demography!E965</f>
        <v>0</v>
      </c>
      <c r="F966" s="148">
        <f>Demography!F965</f>
        <v>0</v>
      </c>
      <c r="G966" s="81"/>
      <c r="H966" s="256"/>
      <c r="I966" s="257"/>
      <c r="J966" s="257"/>
      <c r="K966" s="256"/>
      <c r="L966" s="240"/>
      <c r="M966" s="257"/>
      <c r="N966" s="256"/>
      <c r="O966" s="240"/>
      <c r="P966" s="261"/>
      <c r="Q966" s="261"/>
      <c r="R966" s="261"/>
      <c r="S966" s="261"/>
      <c r="T966" s="261"/>
      <c r="U966" s="522"/>
      <c r="V966" s="256"/>
      <c r="W966" s="238"/>
      <c r="X966" s="238"/>
      <c r="Y966" s="81"/>
      <c r="Z966" s="256"/>
      <c r="AA966" s="150"/>
      <c r="AB966" s="150"/>
      <c r="AC966" s="81"/>
      <c r="AD966" s="240"/>
      <c r="AE966" s="240"/>
      <c r="AF966" s="256"/>
      <c r="AG966" s="240"/>
      <c r="AH966" s="256"/>
      <c r="AI966" s="256"/>
      <c r="AJ966" s="256"/>
      <c r="AK966" s="245"/>
      <c r="AL966" s="245"/>
      <c r="AM966" s="245"/>
      <c r="AN966" s="245"/>
      <c r="AO966" s="245"/>
      <c r="AP966" s="523"/>
      <c r="AQ966" s="245"/>
      <c r="AR966" s="245"/>
      <c r="AS966" s="245"/>
      <c r="AT966" s="245"/>
      <c r="AU966" s="245"/>
      <c r="AV966" s="245"/>
      <c r="AW966" s="245"/>
      <c r="AX966" s="245"/>
      <c r="AY966" s="245"/>
      <c r="AZ966" s="245"/>
      <c r="BA966" s="245"/>
      <c r="BB966" s="245"/>
      <c r="BC966" s="245"/>
      <c r="BD966" s="245"/>
      <c r="BE966" s="247"/>
      <c r="BF966" s="523"/>
      <c r="BG966" s="561" t="str">
        <f t="shared" si="121"/>
        <v xml:space="preserve"> </v>
      </c>
      <c r="BH966" s="561" t="str">
        <f t="shared" si="123"/>
        <v xml:space="preserve"> </v>
      </c>
      <c r="BI966" s="561" t="str">
        <f t="shared" si="124"/>
        <v xml:space="preserve"> </v>
      </c>
      <c r="BJ966" s="561" t="str">
        <f t="shared" si="125"/>
        <v xml:space="preserve"> </v>
      </c>
      <c r="BK966" s="523"/>
      <c r="BL966" s="240"/>
      <c r="BM966" s="240"/>
      <c r="BN966" s="256"/>
      <c r="BO966" s="240"/>
      <c r="BP966" s="256"/>
      <c r="BQ966" s="256"/>
      <c r="BR966" s="256"/>
      <c r="BS966" s="245"/>
      <c r="BT966" s="245"/>
      <c r="BU966" s="245"/>
      <c r="BV966" s="245"/>
      <c r="BW966" s="245"/>
      <c r="BX966" s="523"/>
      <c r="BY966" s="245"/>
      <c r="BZ966" s="245"/>
      <c r="CA966" s="245"/>
      <c r="CB966" s="245"/>
      <c r="CC966" s="245"/>
      <c r="CD966" s="245"/>
      <c r="CE966" s="245"/>
      <c r="CF966" s="245"/>
      <c r="CG966" s="245"/>
      <c r="CH966" s="245"/>
      <c r="CI966" s="245"/>
      <c r="CJ966" s="245"/>
      <c r="CK966" s="245"/>
      <c r="CL966" s="245"/>
      <c r="CM966" s="247"/>
      <c r="CN966" s="523"/>
      <c r="CO966" s="561" t="str">
        <f t="shared" si="122"/>
        <v xml:space="preserve"> </v>
      </c>
      <c r="CP966" s="561" t="str">
        <f t="shared" si="126"/>
        <v xml:space="preserve"> </v>
      </c>
      <c r="CQ966" s="561" t="str">
        <f t="shared" si="127"/>
        <v xml:space="preserve"> </v>
      </c>
      <c r="CR966" s="561" t="str">
        <f t="shared" si="128"/>
        <v xml:space="preserve"> </v>
      </c>
      <c r="CS966" s="81"/>
      <c r="CT966" s="254"/>
    </row>
    <row r="967" spans="1:98" s="86" customFormat="1" ht="12.75" x14ac:dyDescent="0.25">
      <c r="A967" s="365"/>
      <c r="B967" s="361">
        <f>Demography!B966</f>
        <v>0</v>
      </c>
      <c r="C967" s="361">
        <f>Demography!C966</f>
        <v>0</v>
      </c>
      <c r="D967" s="362">
        <f>Demography!D966</f>
        <v>0</v>
      </c>
      <c r="E967" s="362">
        <f>Demography!E966</f>
        <v>0</v>
      </c>
      <c r="F967" s="362">
        <f>Demography!F966</f>
        <v>0</v>
      </c>
      <c r="G967" s="81"/>
      <c r="H967" s="241"/>
      <c r="I967" s="478"/>
      <c r="J967" s="478"/>
      <c r="K967" s="241"/>
      <c r="L967" s="242"/>
      <c r="M967" s="478"/>
      <c r="N967" s="241"/>
      <c r="O967" s="242"/>
      <c r="P967" s="243"/>
      <c r="Q967" s="243"/>
      <c r="R967" s="243"/>
      <c r="S967" s="243"/>
      <c r="T967" s="243"/>
      <c r="U967" s="524"/>
      <c r="V967" s="241"/>
      <c r="W967" s="415"/>
      <c r="X967" s="415"/>
      <c r="Y967" s="81"/>
      <c r="Z967" s="241"/>
      <c r="AA967" s="416"/>
      <c r="AB967" s="416"/>
      <c r="AC967" s="81"/>
      <c r="AD967" s="242"/>
      <c r="AE967" s="242"/>
      <c r="AF967" s="241"/>
      <c r="AG967" s="242"/>
      <c r="AH967" s="241"/>
      <c r="AI967" s="241"/>
      <c r="AJ967" s="241"/>
      <c r="AK967" s="246"/>
      <c r="AL967" s="246"/>
      <c r="AM967" s="246"/>
      <c r="AN967" s="246"/>
      <c r="AO967" s="246"/>
      <c r="AP967" s="523"/>
      <c r="AQ967" s="246"/>
      <c r="AR967" s="246"/>
      <c r="AS967" s="246"/>
      <c r="AT967" s="246"/>
      <c r="AU967" s="246"/>
      <c r="AV967" s="246"/>
      <c r="AW967" s="246"/>
      <c r="AX967" s="246"/>
      <c r="AY967" s="246"/>
      <c r="AZ967" s="246"/>
      <c r="BA967" s="246"/>
      <c r="BB967" s="246"/>
      <c r="BC967" s="246"/>
      <c r="BD967" s="246"/>
      <c r="BE967" s="248"/>
      <c r="BF967" s="523"/>
      <c r="BG967" s="562" t="str">
        <f t="shared" si="121"/>
        <v xml:space="preserve"> </v>
      </c>
      <c r="BH967" s="562" t="str">
        <f t="shared" si="123"/>
        <v xml:space="preserve"> </v>
      </c>
      <c r="BI967" s="562" t="str">
        <f t="shared" si="124"/>
        <v xml:space="preserve"> </v>
      </c>
      <c r="BJ967" s="562" t="str">
        <f t="shared" si="125"/>
        <v xml:space="preserve"> </v>
      </c>
      <c r="BK967" s="523"/>
      <c r="BL967" s="242"/>
      <c r="BM967" s="242"/>
      <c r="BN967" s="241"/>
      <c r="BO967" s="242"/>
      <c r="BP967" s="241"/>
      <c r="BQ967" s="241"/>
      <c r="BR967" s="241"/>
      <c r="BS967" s="246"/>
      <c r="BT967" s="246"/>
      <c r="BU967" s="246"/>
      <c r="BV967" s="246"/>
      <c r="BW967" s="246"/>
      <c r="BX967" s="523"/>
      <c r="BY967" s="246"/>
      <c r="BZ967" s="246"/>
      <c r="CA967" s="246"/>
      <c r="CB967" s="246"/>
      <c r="CC967" s="246"/>
      <c r="CD967" s="246"/>
      <c r="CE967" s="246"/>
      <c r="CF967" s="246"/>
      <c r="CG967" s="246"/>
      <c r="CH967" s="246"/>
      <c r="CI967" s="246"/>
      <c r="CJ967" s="246"/>
      <c r="CK967" s="246"/>
      <c r="CL967" s="246"/>
      <c r="CM967" s="248"/>
      <c r="CN967" s="523"/>
      <c r="CO967" s="562" t="str">
        <f t="shared" si="122"/>
        <v xml:space="preserve"> </v>
      </c>
      <c r="CP967" s="562" t="str">
        <f t="shared" si="126"/>
        <v xml:space="preserve"> </v>
      </c>
      <c r="CQ967" s="562" t="str">
        <f t="shared" si="127"/>
        <v xml:space="preserve"> </v>
      </c>
      <c r="CR967" s="562" t="str">
        <f t="shared" si="128"/>
        <v xml:space="preserve"> </v>
      </c>
      <c r="CS967" s="81"/>
      <c r="CT967" s="515"/>
    </row>
    <row r="968" spans="1:98" s="86" customFormat="1" ht="12.75" x14ac:dyDescent="0.25">
      <c r="A968" s="365"/>
      <c r="B968" s="147">
        <f>Demography!B967</f>
        <v>0</v>
      </c>
      <c r="C968" s="147">
        <f>Demography!C967</f>
        <v>0</v>
      </c>
      <c r="D968" s="148">
        <f>Demography!D967</f>
        <v>0</v>
      </c>
      <c r="E968" s="148">
        <f>Demography!E967</f>
        <v>0</v>
      </c>
      <c r="F968" s="148">
        <f>Demography!F967</f>
        <v>0</v>
      </c>
      <c r="G968" s="81"/>
      <c r="H968" s="256"/>
      <c r="I968" s="257"/>
      <c r="J968" s="257"/>
      <c r="K968" s="256"/>
      <c r="L968" s="240"/>
      <c r="M968" s="257"/>
      <c r="N968" s="256"/>
      <c r="O968" s="240"/>
      <c r="P968" s="261"/>
      <c r="Q968" s="261"/>
      <c r="R968" s="261"/>
      <c r="S968" s="261"/>
      <c r="T968" s="261"/>
      <c r="U968" s="522"/>
      <c r="V968" s="256"/>
      <c r="W968" s="238"/>
      <c r="X968" s="238"/>
      <c r="Y968" s="81"/>
      <c r="Z968" s="256"/>
      <c r="AA968" s="150"/>
      <c r="AB968" s="150"/>
      <c r="AC968" s="81"/>
      <c r="AD968" s="240"/>
      <c r="AE968" s="240"/>
      <c r="AF968" s="256"/>
      <c r="AG968" s="240"/>
      <c r="AH968" s="256"/>
      <c r="AI968" s="256"/>
      <c r="AJ968" s="256"/>
      <c r="AK968" s="245"/>
      <c r="AL968" s="245"/>
      <c r="AM968" s="245"/>
      <c r="AN968" s="245"/>
      <c r="AO968" s="245"/>
      <c r="AP968" s="523"/>
      <c r="AQ968" s="245"/>
      <c r="AR968" s="245"/>
      <c r="AS968" s="245"/>
      <c r="AT968" s="245"/>
      <c r="AU968" s="245"/>
      <c r="AV968" s="245"/>
      <c r="AW968" s="245"/>
      <c r="AX968" s="245"/>
      <c r="AY968" s="245"/>
      <c r="AZ968" s="245"/>
      <c r="BA968" s="245"/>
      <c r="BB968" s="245"/>
      <c r="BC968" s="245"/>
      <c r="BD968" s="245"/>
      <c r="BE968" s="247"/>
      <c r="BF968" s="523"/>
      <c r="BG968" s="561" t="str">
        <f t="shared" si="121"/>
        <v xml:space="preserve"> </v>
      </c>
      <c r="BH968" s="561" t="str">
        <f t="shared" si="123"/>
        <v xml:space="preserve"> </v>
      </c>
      <c r="BI968" s="561" t="str">
        <f t="shared" si="124"/>
        <v xml:space="preserve"> </v>
      </c>
      <c r="BJ968" s="561" t="str">
        <f t="shared" si="125"/>
        <v xml:space="preserve"> </v>
      </c>
      <c r="BK968" s="523"/>
      <c r="BL968" s="240"/>
      <c r="BM968" s="240"/>
      <c r="BN968" s="256"/>
      <c r="BO968" s="240"/>
      <c r="BP968" s="256"/>
      <c r="BQ968" s="256"/>
      <c r="BR968" s="256"/>
      <c r="BS968" s="245"/>
      <c r="BT968" s="245"/>
      <c r="BU968" s="245"/>
      <c r="BV968" s="245"/>
      <c r="BW968" s="245"/>
      <c r="BX968" s="523"/>
      <c r="BY968" s="245"/>
      <c r="BZ968" s="245"/>
      <c r="CA968" s="245"/>
      <c r="CB968" s="245"/>
      <c r="CC968" s="245"/>
      <c r="CD968" s="245"/>
      <c r="CE968" s="245"/>
      <c r="CF968" s="245"/>
      <c r="CG968" s="245"/>
      <c r="CH968" s="245"/>
      <c r="CI968" s="245"/>
      <c r="CJ968" s="245"/>
      <c r="CK968" s="245"/>
      <c r="CL968" s="245"/>
      <c r="CM968" s="247"/>
      <c r="CN968" s="523"/>
      <c r="CO968" s="561" t="str">
        <f t="shared" si="122"/>
        <v xml:space="preserve"> </v>
      </c>
      <c r="CP968" s="561" t="str">
        <f t="shared" si="126"/>
        <v xml:space="preserve"> </v>
      </c>
      <c r="CQ968" s="561" t="str">
        <f t="shared" si="127"/>
        <v xml:space="preserve"> </v>
      </c>
      <c r="CR968" s="561" t="str">
        <f t="shared" si="128"/>
        <v xml:space="preserve"> </v>
      </c>
      <c r="CS968" s="81"/>
      <c r="CT968" s="254"/>
    </row>
    <row r="969" spans="1:98" s="86" customFormat="1" ht="12.75" x14ac:dyDescent="0.25">
      <c r="A969" s="365"/>
      <c r="B969" s="361">
        <f>Demography!B968</f>
        <v>0</v>
      </c>
      <c r="C969" s="361">
        <f>Demography!C968</f>
        <v>0</v>
      </c>
      <c r="D969" s="362">
        <f>Demography!D968</f>
        <v>0</v>
      </c>
      <c r="E969" s="362">
        <f>Demography!E968</f>
        <v>0</v>
      </c>
      <c r="F969" s="362">
        <f>Demography!F968</f>
        <v>0</v>
      </c>
      <c r="G969" s="81"/>
      <c r="H969" s="241"/>
      <c r="I969" s="478"/>
      <c r="J969" s="478"/>
      <c r="K969" s="241"/>
      <c r="L969" s="242"/>
      <c r="M969" s="478"/>
      <c r="N969" s="241"/>
      <c r="O969" s="242"/>
      <c r="P969" s="243"/>
      <c r="Q969" s="243"/>
      <c r="R969" s="243"/>
      <c r="S969" s="243"/>
      <c r="T969" s="243"/>
      <c r="U969" s="524"/>
      <c r="V969" s="241"/>
      <c r="W969" s="415"/>
      <c r="X969" s="415"/>
      <c r="Y969" s="81"/>
      <c r="Z969" s="241"/>
      <c r="AA969" s="416"/>
      <c r="AB969" s="416"/>
      <c r="AC969" s="81"/>
      <c r="AD969" s="242"/>
      <c r="AE969" s="242"/>
      <c r="AF969" s="241"/>
      <c r="AG969" s="242"/>
      <c r="AH969" s="241"/>
      <c r="AI969" s="241"/>
      <c r="AJ969" s="241"/>
      <c r="AK969" s="246"/>
      <c r="AL969" s="246"/>
      <c r="AM969" s="246"/>
      <c r="AN969" s="246"/>
      <c r="AO969" s="246"/>
      <c r="AP969" s="523"/>
      <c r="AQ969" s="246"/>
      <c r="AR969" s="246"/>
      <c r="AS969" s="246"/>
      <c r="AT969" s="246"/>
      <c r="AU969" s="246"/>
      <c r="AV969" s="246"/>
      <c r="AW969" s="246"/>
      <c r="AX969" s="246"/>
      <c r="AY969" s="246"/>
      <c r="AZ969" s="246"/>
      <c r="BA969" s="246"/>
      <c r="BB969" s="246"/>
      <c r="BC969" s="246"/>
      <c r="BD969" s="246"/>
      <c r="BE969" s="248"/>
      <c r="BF969" s="523"/>
      <c r="BG969" s="562" t="str">
        <f t="shared" si="121"/>
        <v xml:space="preserve"> </v>
      </c>
      <c r="BH969" s="562" t="str">
        <f t="shared" si="123"/>
        <v xml:space="preserve"> </v>
      </c>
      <c r="BI969" s="562" t="str">
        <f t="shared" si="124"/>
        <v xml:space="preserve"> </v>
      </c>
      <c r="BJ969" s="562" t="str">
        <f t="shared" si="125"/>
        <v xml:space="preserve"> </v>
      </c>
      <c r="BK969" s="523"/>
      <c r="BL969" s="242"/>
      <c r="BM969" s="242"/>
      <c r="BN969" s="241"/>
      <c r="BO969" s="242"/>
      <c r="BP969" s="241"/>
      <c r="BQ969" s="241"/>
      <c r="BR969" s="241"/>
      <c r="BS969" s="246"/>
      <c r="BT969" s="246"/>
      <c r="BU969" s="246"/>
      <c r="BV969" s="246"/>
      <c r="BW969" s="246"/>
      <c r="BX969" s="523"/>
      <c r="BY969" s="246"/>
      <c r="BZ969" s="246"/>
      <c r="CA969" s="246"/>
      <c r="CB969" s="246"/>
      <c r="CC969" s="246"/>
      <c r="CD969" s="246"/>
      <c r="CE969" s="246"/>
      <c r="CF969" s="246"/>
      <c r="CG969" s="246"/>
      <c r="CH969" s="246"/>
      <c r="CI969" s="246"/>
      <c r="CJ969" s="246"/>
      <c r="CK969" s="246"/>
      <c r="CL969" s="246"/>
      <c r="CM969" s="248"/>
      <c r="CN969" s="523"/>
      <c r="CO969" s="562" t="str">
        <f t="shared" si="122"/>
        <v xml:space="preserve"> </v>
      </c>
      <c r="CP969" s="562" t="str">
        <f t="shared" si="126"/>
        <v xml:space="preserve"> </v>
      </c>
      <c r="CQ969" s="562" t="str">
        <f t="shared" si="127"/>
        <v xml:space="preserve"> </v>
      </c>
      <c r="CR969" s="562" t="str">
        <f t="shared" si="128"/>
        <v xml:space="preserve"> </v>
      </c>
      <c r="CS969" s="81"/>
      <c r="CT969" s="515"/>
    </row>
    <row r="970" spans="1:98" s="86" customFormat="1" ht="12.75" x14ac:dyDescent="0.25">
      <c r="A970" s="365"/>
      <c r="B970" s="147">
        <f>Demography!B969</f>
        <v>0</v>
      </c>
      <c r="C970" s="147">
        <f>Demography!C969</f>
        <v>0</v>
      </c>
      <c r="D970" s="148">
        <f>Demography!D969</f>
        <v>0</v>
      </c>
      <c r="E970" s="148">
        <f>Demography!E969</f>
        <v>0</v>
      </c>
      <c r="F970" s="148">
        <f>Demography!F969</f>
        <v>0</v>
      </c>
      <c r="G970" s="81"/>
      <c r="H970" s="256"/>
      <c r="I970" s="257"/>
      <c r="J970" s="257"/>
      <c r="K970" s="256"/>
      <c r="L970" s="240"/>
      <c r="M970" s="257"/>
      <c r="N970" s="256"/>
      <c r="O970" s="240"/>
      <c r="P970" s="261"/>
      <c r="Q970" s="261"/>
      <c r="R970" s="261"/>
      <c r="S970" s="261"/>
      <c r="T970" s="261"/>
      <c r="U970" s="522"/>
      <c r="V970" s="256"/>
      <c r="W970" s="238"/>
      <c r="X970" s="238"/>
      <c r="Y970" s="81"/>
      <c r="Z970" s="256"/>
      <c r="AA970" s="150"/>
      <c r="AB970" s="150"/>
      <c r="AC970" s="81"/>
      <c r="AD970" s="240"/>
      <c r="AE970" s="240"/>
      <c r="AF970" s="256"/>
      <c r="AG970" s="240"/>
      <c r="AH970" s="256"/>
      <c r="AI970" s="256"/>
      <c r="AJ970" s="256"/>
      <c r="AK970" s="245"/>
      <c r="AL970" s="245"/>
      <c r="AM970" s="245"/>
      <c r="AN970" s="245"/>
      <c r="AO970" s="245"/>
      <c r="AP970" s="523"/>
      <c r="AQ970" s="245"/>
      <c r="AR970" s="245"/>
      <c r="AS970" s="245"/>
      <c r="AT970" s="245"/>
      <c r="AU970" s="245"/>
      <c r="AV970" s="245"/>
      <c r="AW970" s="245"/>
      <c r="AX970" s="245"/>
      <c r="AY970" s="245"/>
      <c r="AZ970" s="245"/>
      <c r="BA970" s="245"/>
      <c r="BB970" s="245"/>
      <c r="BC970" s="245"/>
      <c r="BD970" s="245"/>
      <c r="BE970" s="247"/>
      <c r="BF970" s="523"/>
      <c r="BG970" s="561" t="str">
        <f t="shared" si="121"/>
        <v xml:space="preserve"> </v>
      </c>
      <c r="BH970" s="561" t="str">
        <f t="shared" si="123"/>
        <v xml:space="preserve"> </v>
      </c>
      <c r="BI970" s="561" t="str">
        <f t="shared" si="124"/>
        <v xml:space="preserve"> </v>
      </c>
      <c r="BJ970" s="561" t="str">
        <f t="shared" si="125"/>
        <v xml:space="preserve"> </v>
      </c>
      <c r="BK970" s="523"/>
      <c r="BL970" s="240"/>
      <c r="BM970" s="240"/>
      <c r="BN970" s="256"/>
      <c r="BO970" s="240"/>
      <c r="BP970" s="256"/>
      <c r="BQ970" s="256"/>
      <c r="BR970" s="256"/>
      <c r="BS970" s="245"/>
      <c r="BT970" s="245"/>
      <c r="BU970" s="245"/>
      <c r="BV970" s="245"/>
      <c r="BW970" s="245"/>
      <c r="BX970" s="523"/>
      <c r="BY970" s="245"/>
      <c r="BZ970" s="245"/>
      <c r="CA970" s="245"/>
      <c r="CB970" s="245"/>
      <c r="CC970" s="245"/>
      <c r="CD970" s="245"/>
      <c r="CE970" s="245"/>
      <c r="CF970" s="245"/>
      <c r="CG970" s="245"/>
      <c r="CH970" s="245"/>
      <c r="CI970" s="245"/>
      <c r="CJ970" s="245"/>
      <c r="CK970" s="245"/>
      <c r="CL970" s="245"/>
      <c r="CM970" s="247"/>
      <c r="CN970" s="523"/>
      <c r="CO970" s="561" t="str">
        <f t="shared" si="122"/>
        <v xml:space="preserve"> </v>
      </c>
      <c r="CP970" s="561" t="str">
        <f t="shared" si="126"/>
        <v xml:space="preserve"> </v>
      </c>
      <c r="CQ970" s="561" t="str">
        <f t="shared" si="127"/>
        <v xml:space="preserve"> </v>
      </c>
      <c r="CR970" s="561" t="str">
        <f t="shared" si="128"/>
        <v xml:space="preserve"> </v>
      </c>
      <c r="CS970" s="81"/>
      <c r="CT970" s="254"/>
    </row>
    <row r="971" spans="1:98" s="86" customFormat="1" ht="12.75" x14ac:dyDescent="0.25">
      <c r="A971" s="365"/>
      <c r="B971" s="361">
        <f>Demography!B970</f>
        <v>0</v>
      </c>
      <c r="C971" s="361">
        <f>Demography!C970</f>
        <v>0</v>
      </c>
      <c r="D971" s="362">
        <f>Demography!D970</f>
        <v>0</v>
      </c>
      <c r="E971" s="362">
        <f>Demography!E970</f>
        <v>0</v>
      </c>
      <c r="F971" s="362">
        <f>Demography!F970</f>
        <v>0</v>
      </c>
      <c r="G971" s="81"/>
      <c r="H971" s="241"/>
      <c r="I971" s="478"/>
      <c r="J971" s="478"/>
      <c r="K971" s="241"/>
      <c r="L971" s="242"/>
      <c r="M971" s="478"/>
      <c r="N971" s="241"/>
      <c r="O971" s="242"/>
      <c r="P971" s="243"/>
      <c r="Q971" s="243"/>
      <c r="R971" s="243"/>
      <c r="S971" s="243"/>
      <c r="T971" s="243"/>
      <c r="U971" s="524"/>
      <c r="V971" s="241"/>
      <c r="W971" s="415"/>
      <c r="X971" s="415"/>
      <c r="Y971" s="81"/>
      <c r="Z971" s="241"/>
      <c r="AA971" s="416"/>
      <c r="AB971" s="416"/>
      <c r="AC971" s="81"/>
      <c r="AD971" s="242"/>
      <c r="AE971" s="242"/>
      <c r="AF971" s="241"/>
      <c r="AG971" s="242"/>
      <c r="AH971" s="241"/>
      <c r="AI971" s="241"/>
      <c r="AJ971" s="241"/>
      <c r="AK971" s="246"/>
      <c r="AL971" s="246"/>
      <c r="AM971" s="246"/>
      <c r="AN971" s="246"/>
      <c r="AO971" s="246"/>
      <c r="AP971" s="523"/>
      <c r="AQ971" s="246"/>
      <c r="AR971" s="246"/>
      <c r="AS971" s="246"/>
      <c r="AT971" s="246"/>
      <c r="AU971" s="246"/>
      <c r="AV971" s="246"/>
      <c r="AW971" s="246"/>
      <c r="AX971" s="246"/>
      <c r="AY971" s="246"/>
      <c r="AZ971" s="246"/>
      <c r="BA971" s="246"/>
      <c r="BB971" s="246"/>
      <c r="BC971" s="246"/>
      <c r="BD971" s="246"/>
      <c r="BE971" s="248"/>
      <c r="BF971" s="523"/>
      <c r="BG971" s="562" t="str">
        <f t="shared" si="121"/>
        <v xml:space="preserve"> </v>
      </c>
      <c r="BH971" s="562" t="str">
        <f t="shared" si="123"/>
        <v xml:space="preserve"> </v>
      </c>
      <c r="BI971" s="562" t="str">
        <f t="shared" si="124"/>
        <v xml:space="preserve"> </v>
      </c>
      <c r="BJ971" s="562" t="str">
        <f t="shared" si="125"/>
        <v xml:space="preserve"> </v>
      </c>
      <c r="BK971" s="523"/>
      <c r="BL971" s="242"/>
      <c r="BM971" s="242"/>
      <c r="BN971" s="241"/>
      <c r="BO971" s="242"/>
      <c r="BP971" s="241"/>
      <c r="BQ971" s="241"/>
      <c r="BR971" s="241"/>
      <c r="BS971" s="246"/>
      <c r="BT971" s="246"/>
      <c r="BU971" s="246"/>
      <c r="BV971" s="246"/>
      <c r="BW971" s="246"/>
      <c r="BX971" s="523"/>
      <c r="BY971" s="246"/>
      <c r="BZ971" s="246"/>
      <c r="CA971" s="246"/>
      <c r="CB971" s="246"/>
      <c r="CC971" s="246"/>
      <c r="CD971" s="246"/>
      <c r="CE971" s="246"/>
      <c r="CF971" s="246"/>
      <c r="CG971" s="246"/>
      <c r="CH971" s="246"/>
      <c r="CI971" s="246"/>
      <c r="CJ971" s="246"/>
      <c r="CK971" s="246"/>
      <c r="CL971" s="246"/>
      <c r="CM971" s="248"/>
      <c r="CN971" s="523"/>
      <c r="CO971" s="562" t="str">
        <f t="shared" si="122"/>
        <v xml:space="preserve"> </v>
      </c>
      <c r="CP971" s="562" t="str">
        <f t="shared" si="126"/>
        <v xml:space="preserve"> </v>
      </c>
      <c r="CQ971" s="562" t="str">
        <f t="shared" si="127"/>
        <v xml:space="preserve"> </v>
      </c>
      <c r="CR971" s="562" t="str">
        <f t="shared" si="128"/>
        <v xml:space="preserve"> </v>
      </c>
      <c r="CS971" s="81"/>
      <c r="CT971" s="515"/>
    </row>
    <row r="972" spans="1:98" s="86" customFormat="1" ht="12.75" x14ac:dyDescent="0.25">
      <c r="A972" s="365"/>
      <c r="B972" s="147">
        <f>Demography!B971</f>
        <v>0</v>
      </c>
      <c r="C972" s="147">
        <f>Demography!C971</f>
        <v>0</v>
      </c>
      <c r="D972" s="148">
        <f>Demography!D971</f>
        <v>0</v>
      </c>
      <c r="E972" s="148">
        <f>Demography!E971</f>
        <v>0</v>
      </c>
      <c r="F972" s="148">
        <f>Demography!F971</f>
        <v>0</v>
      </c>
      <c r="G972" s="81"/>
      <c r="H972" s="256"/>
      <c r="I972" s="257"/>
      <c r="J972" s="257"/>
      <c r="K972" s="256"/>
      <c r="L972" s="240"/>
      <c r="M972" s="257"/>
      <c r="N972" s="256"/>
      <c r="O972" s="240"/>
      <c r="P972" s="261"/>
      <c r="Q972" s="261"/>
      <c r="R972" s="261"/>
      <c r="S972" s="261"/>
      <c r="T972" s="261"/>
      <c r="U972" s="522"/>
      <c r="V972" s="256"/>
      <c r="W972" s="238"/>
      <c r="X972" s="238"/>
      <c r="Y972" s="81"/>
      <c r="Z972" s="256"/>
      <c r="AA972" s="150"/>
      <c r="AB972" s="150"/>
      <c r="AC972" s="81"/>
      <c r="AD972" s="240"/>
      <c r="AE972" s="240"/>
      <c r="AF972" s="256"/>
      <c r="AG972" s="240"/>
      <c r="AH972" s="256"/>
      <c r="AI972" s="256"/>
      <c r="AJ972" s="256"/>
      <c r="AK972" s="245"/>
      <c r="AL972" s="245"/>
      <c r="AM972" s="245"/>
      <c r="AN972" s="245"/>
      <c r="AO972" s="245"/>
      <c r="AP972" s="523"/>
      <c r="AQ972" s="245"/>
      <c r="AR972" s="245"/>
      <c r="AS972" s="245"/>
      <c r="AT972" s="245"/>
      <c r="AU972" s="245"/>
      <c r="AV972" s="245"/>
      <c r="AW972" s="245"/>
      <c r="AX972" s="245"/>
      <c r="AY972" s="245"/>
      <c r="AZ972" s="245"/>
      <c r="BA972" s="245"/>
      <c r="BB972" s="245"/>
      <c r="BC972" s="245"/>
      <c r="BD972" s="245"/>
      <c r="BE972" s="247"/>
      <c r="BF972" s="523"/>
      <c r="BG972" s="561" t="str">
        <f t="shared" si="121"/>
        <v xml:space="preserve"> </v>
      </c>
      <c r="BH972" s="561" t="str">
        <f t="shared" si="123"/>
        <v xml:space="preserve"> </v>
      </c>
      <c r="BI972" s="561" t="str">
        <f t="shared" si="124"/>
        <v xml:space="preserve"> </v>
      </c>
      <c r="BJ972" s="561" t="str">
        <f t="shared" si="125"/>
        <v xml:space="preserve"> </v>
      </c>
      <c r="BK972" s="523"/>
      <c r="BL972" s="240"/>
      <c r="BM972" s="240"/>
      <c r="BN972" s="256"/>
      <c r="BO972" s="240"/>
      <c r="BP972" s="256"/>
      <c r="BQ972" s="256"/>
      <c r="BR972" s="256"/>
      <c r="BS972" s="245"/>
      <c r="BT972" s="245"/>
      <c r="BU972" s="245"/>
      <c r="BV972" s="245"/>
      <c r="BW972" s="245"/>
      <c r="BX972" s="523"/>
      <c r="BY972" s="245"/>
      <c r="BZ972" s="245"/>
      <c r="CA972" s="245"/>
      <c r="CB972" s="245"/>
      <c r="CC972" s="245"/>
      <c r="CD972" s="245"/>
      <c r="CE972" s="245"/>
      <c r="CF972" s="245"/>
      <c r="CG972" s="245"/>
      <c r="CH972" s="245"/>
      <c r="CI972" s="245"/>
      <c r="CJ972" s="245"/>
      <c r="CK972" s="245"/>
      <c r="CL972" s="245"/>
      <c r="CM972" s="247"/>
      <c r="CN972" s="523"/>
      <c r="CO972" s="561" t="str">
        <f t="shared" si="122"/>
        <v xml:space="preserve"> </v>
      </c>
      <c r="CP972" s="561" t="str">
        <f t="shared" si="126"/>
        <v xml:space="preserve"> </v>
      </c>
      <c r="CQ972" s="561" t="str">
        <f t="shared" si="127"/>
        <v xml:space="preserve"> </v>
      </c>
      <c r="CR972" s="561" t="str">
        <f t="shared" si="128"/>
        <v xml:space="preserve"> </v>
      </c>
      <c r="CS972" s="81"/>
      <c r="CT972" s="254"/>
    </row>
    <row r="973" spans="1:98" s="86" customFormat="1" ht="12.75" x14ac:dyDescent="0.25">
      <c r="A973" s="365"/>
      <c r="B973" s="361">
        <f>Demography!B972</f>
        <v>0</v>
      </c>
      <c r="C973" s="361">
        <f>Demography!C972</f>
        <v>0</v>
      </c>
      <c r="D973" s="362">
        <f>Demography!D972</f>
        <v>0</v>
      </c>
      <c r="E973" s="362">
        <f>Demography!E972</f>
        <v>0</v>
      </c>
      <c r="F973" s="362">
        <f>Demography!F972</f>
        <v>0</v>
      </c>
      <c r="G973" s="81"/>
      <c r="H973" s="241"/>
      <c r="I973" s="478"/>
      <c r="J973" s="478"/>
      <c r="K973" s="241"/>
      <c r="L973" s="242"/>
      <c r="M973" s="478"/>
      <c r="N973" s="241"/>
      <c r="O973" s="242"/>
      <c r="P973" s="243"/>
      <c r="Q973" s="243"/>
      <c r="R973" s="243"/>
      <c r="S973" s="243"/>
      <c r="T973" s="243"/>
      <c r="U973" s="524"/>
      <c r="V973" s="241"/>
      <c r="W973" s="415"/>
      <c r="X973" s="415"/>
      <c r="Y973" s="81"/>
      <c r="Z973" s="241"/>
      <c r="AA973" s="416"/>
      <c r="AB973" s="416"/>
      <c r="AC973" s="81"/>
      <c r="AD973" s="242"/>
      <c r="AE973" s="242"/>
      <c r="AF973" s="241"/>
      <c r="AG973" s="242"/>
      <c r="AH973" s="241"/>
      <c r="AI973" s="241"/>
      <c r="AJ973" s="241"/>
      <c r="AK973" s="246"/>
      <c r="AL973" s="246"/>
      <c r="AM973" s="246"/>
      <c r="AN973" s="246"/>
      <c r="AO973" s="246"/>
      <c r="AP973" s="523"/>
      <c r="AQ973" s="246"/>
      <c r="AR973" s="246"/>
      <c r="AS973" s="246"/>
      <c r="AT973" s="246"/>
      <c r="AU973" s="246"/>
      <c r="AV973" s="246"/>
      <c r="AW973" s="246"/>
      <c r="AX973" s="246"/>
      <c r="AY973" s="246"/>
      <c r="AZ973" s="246"/>
      <c r="BA973" s="246"/>
      <c r="BB973" s="246"/>
      <c r="BC973" s="246"/>
      <c r="BD973" s="246"/>
      <c r="BE973" s="248"/>
      <c r="BF973" s="523"/>
      <c r="BG973" s="562" t="str">
        <f t="shared" si="121"/>
        <v xml:space="preserve"> </v>
      </c>
      <c r="BH973" s="562" t="str">
        <f t="shared" si="123"/>
        <v xml:space="preserve"> </v>
      </c>
      <c r="BI973" s="562" t="str">
        <f t="shared" si="124"/>
        <v xml:space="preserve"> </v>
      </c>
      <c r="BJ973" s="562" t="str">
        <f t="shared" si="125"/>
        <v xml:space="preserve"> </v>
      </c>
      <c r="BK973" s="523"/>
      <c r="BL973" s="242"/>
      <c r="BM973" s="242"/>
      <c r="BN973" s="241"/>
      <c r="BO973" s="242"/>
      <c r="BP973" s="241"/>
      <c r="BQ973" s="241"/>
      <c r="BR973" s="241"/>
      <c r="BS973" s="246"/>
      <c r="BT973" s="246"/>
      <c r="BU973" s="246"/>
      <c r="BV973" s="246"/>
      <c r="BW973" s="246"/>
      <c r="BX973" s="523"/>
      <c r="BY973" s="246"/>
      <c r="BZ973" s="246"/>
      <c r="CA973" s="246"/>
      <c r="CB973" s="246"/>
      <c r="CC973" s="246"/>
      <c r="CD973" s="246"/>
      <c r="CE973" s="246"/>
      <c r="CF973" s="246"/>
      <c r="CG973" s="246"/>
      <c r="CH973" s="246"/>
      <c r="CI973" s="246"/>
      <c r="CJ973" s="246"/>
      <c r="CK973" s="246"/>
      <c r="CL973" s="246"/>
      <c r="CM973" s="248"/>
      <c r="CN973" s="523"/>
      <c r="CO973" s="562" t="str">
        <f t="shared" si="122"/>
        <v xml:space="preserve"> </v>
      </c>
      <c r="CP973" s="562" t="str">
        <f t="shared" si="126"/>
        <v xml:space="preserve"> </v>
      </c>
      <c r="CQ973" s="562" t="str">
        <f t="shared" si="127"/>
        <v xml:space="preserve"> </v>
      </c>
      <c r="CR973" s="562" t="str">
        <f t="shared" si="128"/>
        <v xml:space="preserve"> </v>
      </c>
      <c r="CS973" s="81"/>
      <c r="CT973" s="515"/>
    </row>
    <row r="974" spans="1:98" s="86" customFormat="1" ht="12.75" x14ac:dyDescent="0.25">
      <c r="A974" s="365"/>
      <c r="B974" s="147">
        <f>Demography!B973</f>
        <v>0</v>
      </c>
      <c r="C974" s="147">
        <f>Demography!C973</f>
        <v>0</v>
      </c>
      <c r="D974" s="148">
        <f>Demography!D973</f>
        <v>0</v>
      </c>
      <c r="E974" s="148">
        <f>Demography!E973</f>
        <v>0</v>
      </c>
      <c r="F974" s="148">
        <f>Demography!F973</f>
        <v>0</v>
      </c>
      <c r="G974" s="81"/>
      <c r="H974" s="256"/>
      <c r="I974" s="257"/>
      <c r="J974" s="257"/>
      <c r="K974" s="256"/>
      <c r="L974" s="240"/>
      <c r="M974" s="257"/>
      <c r="N974" s="256"/>
      <c r="O974" s="240"/>
      <c r="P974" s="261"/>
      <c r="Q974" s="261"/>
      <c r="R974" s="261"/>
      <c r="S974" s="261"/>
      <c r="T974" s="261"/>
      <c r="U974" s="522"/>
      <c r="V974" s="256"/>
      <c r="W974" s="238"/>
      <c r="X974" s="238"/>
      <c r="Y974" s="81"/>
      <c r="Z974" s="256"/>
      <c r="AA974" s="150"/>
      <c r="AB974" s="150"/>
      <c r="AC974" s="81"/>
      <c r="AD974" s="240"/>
      <c r="AE974" s="240"/>
      <c r="AF974" s="256"/>
      <c r="AG974" s="240"/>
      <c r="AH974" s="256"/>
      <c r="AI974" s="256"/>
      <c r="AJ974" s="256"/>
      <c r="AK974" s="245"/>
      <c r="AL974" s="245"/>
      <c r="AM974" s="245"/>
      <c r="AN974" s="245"/>
      <c r="AO974" s="245"/>
      <c r="AP974" s="523"/>
      <c r="AQ974" s="245"/>
      <c r="AR974" s="245"/>
      <c r="AS974" s="245"/>
      <c r="AT974" s="245"/>
      <c r="AU974" s="245"/>
      <c r="AV974" s="245"/>
      <c r="AW974" s="245"/>
      <c r="AX974" s="245"/>
      <c r="AY974" s="245"/>
      <c r="AZ974" s="245"/>
      <c r="BA974" s="245"/>
      <c r="BB974" s="245"/>
      <c r="BC974" s="245"/>
      <c r="BD974" s="245"/>
      <c r="BE974" s="247"/>
      <c r="BF974" s="523"/>
      <c r="BG974" s="561" t="str">
        <f t="shared" si="121"/>
        <v xml:space="preserve"> </v>
      </c>
      <c r="BH974" s="561" t="str">
        <f t="shared" si="123"/>
        <v xml:space="preserve"> </v>
      </c>
      <c r="BI974" s="561" t="str">
        <f t="shared" si="124"/>
        <v xml:space="preserve"> </v>
      </c>
      <c r="BJ974" s="561" t="str">
        <f t="shared" si="125"/>
        <v xml:space="preserve"> </v>
      </c>
      <c r="BK974" s="523"/>
      <c r="BL974" s="240"/>
      <c r="BM974" s="240"/>
      <c r="BN974" s="256"/>
      <c r="BO974" s="240"/>
      <c r="BP974" s="256"/>
      <c r="BQ974" s="256"/>
      <c r="BR974" s="256"/>
      <c r="BS974" s="245"/>
      <c r="BT974" s="245"/>
      <c r="BU974" s="245"/>
      <c r="BV974" s="245"/>
      <c r="BW974" s="245"/>
      <c r="BX974" s="523"/>
      <c r="BY974" s="245"/>
      <c r="BZ974" s="245"/>
      <c r="CA974" s="245"/>
      <c r="CB974" s="245"/>
      <c r="CC974" s="245"/>
      <c r="CD974" s="245"/>
      <c r="CE974" s="245"/>
      <c r="CF974" s="245"/>
      <c r="CG974" s="245"/>
      <c r="CH974" s="245"/>
      <c r="CI974" s="245"/>
      <c r="CJ974" s="245"/>
      <c r="CK974" s="245"/>
      <c r="CL974" s="245"/>
      <c r="CM974" s="247"/>
      <c r="CN974" s="523"/>
      <c r="CO974" s="561" t="str">
        <f t="shared" si="122"/>
        <v xml:space="preserve"> </v>
      </c>
      <c r="CP974" s="561" t="str">
        <f t="shared" si="126"/>
        <v xml:space="preserve"> </v>
      </c>
      <c r="CQ974" s="561" t="str">
        <f t="shared" si="127"/>
        <v xml:space="preserve"> </v>
      </c>
      <c r="CR974" s="561" t="str">
        <f t="shared" si="128"/>
        <v xml:space="preserve"> </v>
      </c>
      <c r="CS974" s="81"/>
      <c r="CT974" s="254"/>
    </row>
    <row r="975" spans="1:98" s="86" customFormat="1" ht="12.75" x14ac:dyDescent="0.25">
      <c r="A975" s="365"/>
      <c r="B975" s="361">
        <f>Demography!B974</f>
        <v>0</v>
      </c>
      <c r="C975" s="361">
        <f>Demography!C974</f>
        <v>0</v>
      </c>
      <c r="D975" s="362">
        <f>Demography!D974</f>
        <v>0</v>
      </c>
      <c r="E975" s="362">
        <f>Demography!E974</f>
        <v>0</v>
      </c>
      <c r="F975" s="362">
        <f>Demography!F974</f>
        <v>0</v>
      </c>
      <c r="G975" s="81"/>
      <c r="H975" s="241"/>
      <c r="I975" s="478"/>
      <c r="J975" s="478"/>
      <c r="K975" s="241"/>
      <c r="L975" s="242"/>
      <c r="M975" s="478"/>
      <c r="N975" s="241"/>
      <c r="O975" s="242"/>
      <c r="P975" s="243"/>
      <c r="Q975" s="243"/>
      <c r="R975" s="243"/>
      <c r="S975" s="243"/>
      <c r="T975" s="243"/>
      <c r="U975" s="524"/>
      <c r="V975" s="241"/>
      <c r="W975" s="415"/>
      <c r="X975" s="415"/>
      <c r="Y975" s="81"/>
      <c r="Z975" s="241"/>
      <c r="AA975" s="416"/>
      <c r="AB975" s="416"/>
      <c r="AC975" s="81"/>
      <c r="AD975" s="242"/>
      <c r="AE975" s="242"/>
      <c r="AF975" s="241"/>
      <c r="AG975" s="242"/>
      <c r="AH975" s="241"/>
      <c r="AI975" s="241"/>
      <c r="AJ975" s="241"/>
      <c r="AK975" s="246"/>
      <c r="AL975" s="246"/>
      <c r="AM975" s="246"/>
      <c r="AN975" s="246"/>
      <c r="AO975" s="246"/>
      <c r="AP975" s="523"/>
      <c r="AQ975" s="246"/>
      <c r="AR975" s="246"/>
      <c r="AS975" s="246"/>
      <c r="AT975" s="246"/>
      <c r="AU975" s="246"/>
      <c r="AV975" s="246"/>
      <c r="AW975" s="246"/>
      <c r="AX975" s="246"/>
      <c r="AY975" s="246"/>
      <c r="AZ975" s="246"/>
      <c r="BA975" s="246"/>
      <c r="BB975" s="246"/>
      <c r="BC975" s="246"/>
      <c r="BD975" s="246"/>
      <c r="BE975" s="248"/>
      <c r="BF975" s="523"/>
      <c r="BG975" s="562" t="str">
        <f t="shared" si="121"/>
        <v xml:space="preserve"> </v>
      </c>
      <c r="BH975" s="562" t="str">
        <f t="shared" si="123"/>
        <v xml:space="preserve"> </v>
      </c>
      <c r="BI975" s="562" t="str">
        <f t="shared" si="124"/>
        <v xml:space="preserve"> </v>
      </c>
      <c r="BJ975" s="562" t="str">
        <f t="shared" si="125"/>
        <v xml:space="preserve"> </v>
      </c>
      <c r="BK975" s="523"/>
      <c r="BL975" s="242"/>
      <c r="BM975" s="242"/>
      <c r="BN975" s="241"/>
      <c r="BO975" s="242"/>
      <c r="BP975" s="241"/>
      <c r="BQ975" s="241"/>
      <c r="BR975" s="241"/>
      <c r="BS975" s="246"/>
      <c r="BT975" s="246"/>
      <c r="BU975" s="246"/>
      <c r="BV975" s="246"/>
      <c r="BW975" s="246"/>
      <c r="BX975" s="523"/>
      <c r="BY975" s="246"/>
      <c r="BZ975" s="246"/>
      <c r="CA975" s="246"/>
      <c r="CB975" s="246"/>
      <c r="CC975" s="246"/>
      <c r="CD975" s="246"/>
      <c r="CE975" s="246"/>
      <c r="CF975" s="246"/>
      <c r="CG975" s="246"/>
      <c r="CH975" s="246"/>
      <c r="CI975" s="246"/>
      <c r="CJ975" s="246"/>
      <c r="CK975" s="246"/>
      <c r="CL975" s="246"/>
      <c r="CM975" s="248"/>
      <c r="CN975" s="523"/>
      <c r="CO975" s="562" t="str">
        <f t="shared" si="122"/>
        <v xml:space="preserve"> </v>
      </c>
      <c r="CP975" s="562" t="str">
        <f t="shared" si="126"/>
        <v xml:space="preserve"> </v>
      </c>
      <c r="CQ975" s="562" t="str">
        <f t="shared" si="127"/>
        <v xml:space="preserve"> </v>
      </c>
      <c r="CR975" s="562" t="str">
        <f t="shared" si="128"/>
        <v xml:space="preserve"> </v>
      </c>
      <c r="CS975" s="81"/>
      <c r="CT975" s="515"/>
    </row>
    <row r="976" spans="1:98" s="86" customFormat="1" ht="12.75" x14ac:dyDescent="0.25">
      <c r="A976" s="365"/>
      <c r="B976" s="147">
        <f>Demography!B975</f>
        <v>0</v>
      </c>
      <c r="C976" s="147">
        <f>Demography!C975</f>
        <v>0</v>
      </c>
      <c r="D976" s="148">
        <f>Demography!D975</f>
        <v>0</v>
      </c>
      <c r="E976" s="148">
        <f>Demography!E975</f>
        <v>0</v>
      </c>
      <c r="F976" s="148">
        <f>Demography!F975</f>
        <v>0</v>
      </c>
      <c r="G976" s="81"/>
      <c r="H976" s="256"/>
      <c r="I976" s="257"/>
      <c r="J976" s="257"/>
      <c r="K976" s="256"/>
      <c r="L976" s="240"/>
      <c r="M976" s="257"/>
      <c r="N976" s="256"/>
      <c r="O976" s="240"/>
      <c r="P976" s="261"/>
      <c r="Q976" s="261"/>
      <c r="R976" s="261"/>
      <c r="S976" s="261"/>
      <c r="T976" s="261"/>
      <c r="U976" s="522"/>
      <c r="V976" s="256"/>
      <c r="W976" s="238"/>
      <c r="X976" s="238"/>
      <c r="Y976" s="81"/>
      <c r="Z976" s="256"/>
      <c r="AA976" s="150"/>
      <c r="AB976" s="150"/>
      <c r="AC976" s="81"/>
      <c r="AD976" s="240"/>
      <c r="AE976" s="240"/>
      <c r="AF976" s="256"/>
      <c r="AG976" s="240"/>
      <c r="AH976" s="256"/>
      <c r="AI976" s="256"/>
      <c r="AJ976" s="256"/>
      <c r="AK976" s="245"/>
      <c r="AL976" s="245"/>
      <c r="AM976" s="245"/>
      <c r="AN976" s="245"/>
      <c r="AO976" s="245"/>
      <c r="AP976" s="523"/>
      <c r="AQ976" s="245"/>
      <c r="AR976" s="245"/>
      <c r="AS976" s="245"/>
      <c r="AT976" s="245"/>
      <c r="AU976" s="245"/>
      <c r="AV976" s="245"/>
      <c r="AW976" s="245"/>
      <c r="AX976" s="245"/>
      <c r="AY976" s="245"/>
      <c r="AZ976" s="245"/>
      <c r="BA976" s="245"/>
      <c r="BB976" s="245"/>
      <c r="BC976" s="245"/>
      <c r="BD976" s="245"/>
      <c r="BE976" s="247"/>
      <c r="BF976" s="523"/>
      <c r="BG976" s="561" t="str">
        <f t="shared" si="121"/>
        <v xml:space="preserve"> </v>
      </c>
      <c r="BH976" s="561" t="str">
        <f t="shared" si="123"/>
        <v xml:space="preserve"> </v>
      </c>
      <c r="BI976" s="561" t="str">
        <f t="shared" si="124"/>
        <v xml:space="preserve"> </v>
      </c>
      <c r="BJ976" s="561" t="str">
        <f t="shared" si="125"/>
        <v xml:space="preserve"> </v>
      </c>
      <c r="BK976" s="523"/>
      <c r="BL976" s="240"/>
      <c r="BM976" s="240"/>
      <c r="BN976" s="256"/>
      <c r="BO976" s="240"/>
      <c r="BP976" s="256"/>
      <c r="BQ976" s="256"/>
      <c r="BR976" s="256"/>
      <c r="BS976" s="245"/>
      <c r="BT976" s="245"/>
      <c r="BU976" s="245"/>
      <c r="BV976" s="245"/>
      <c r="BW976" s="245"/>
      <c r="BX976" s="523"/>
      <c r="BY976" s="245"/>
      <c r="BZ976" s="245"/>
      <c r="CA976" s="245"/>
      <c r="CB976" s="245"/>
      <c r="CC976" s="245"/>
      <c r="CD976" s="245"/>
      <c r="CE976" s="245"/>
      <c r="CF976" s="245"/>
      <c r="CG976" s="245"/>
      <c r="CH976" s="245"/>
      <c r="CI976" s="245"/>
      <c r="CJ976" s="245"/>
      <c r="CK976" s="245"/>
      <c r="CL976" s="245"/>
      <c r="CM976" s="247"/>
      <c r="CN976" s="523"/>
      <c r="CO976" s="561" t="str">
        <f t="shared" si="122"/>
        <v xml:space="preserve"> </v>
      </c>
      <c r="CP976" s="561" t="str">
        <f t="shared" si="126"/>
        <v xml:space="preserve"> </v>
      </c>
      <c r="CQ976" s="561" t="str">
        <f t="shared" si="127"/>
        <v xml:space="preserve"> </v>
      </c>
      <c r="CR976" s="561" t="str">
        <f t="shared" si="128"/>
        <v xml:space="preserve"> </v>
      </c>
      <c r="CS976" s="81"/>
      <c r="CT976" s="254"/>
    </row>
    <row r="977" spans="1:98" s="86" customFormat="1" ht="12.75" x14ac:dyDescent="0.25">
      <c r="A977" s="365"/>
      <c r="B977" s="361">
        <f>Demography!B976</f>
        <v>0</v>
      </c>
      <c r="C977" s="361">
        <f>Demography!C976</f>
        <v>0</v>
      </c>
      <c r="D977" s="362">
        <f>Demography!D976</f>
        <v>0</v>
      </c>
      <c r="E977" s="362">
        <f>Demography!E976</f>
        <v>0</v>
      </c>
      <c r="F977" s="362">
        <f>Demography!F976</f>
        <v>0</v>
      </c>
      <c r="G977" s="81"/>
      <c r="H977" s="241"/>
      <c r="I977" s="478"/>
      <c r="J977" s="478"/>
      <c r="K977" s="241"/>
      <c r="L977" s="242"/>
      <c r="M977" s="478"/>
      <c r="N977" s="241"/>
      <c r="O977" s="242"/>
      <c r="P977" s="243"/>
      <c r="Q977" s="243"/>
      <c r="R977" s="243"/>
      <c r="S977" s="243"/>
      <c r="T977" s="243"/>
      <c r="U977" s="524"/>
      <c r="V977" s="241"/>
      <c r="W977" s="415"/>
      <c r="X977" s="415"/>
      <c r="Y977" s="81"/>
      <c r="Z977" s="241"/>
      <c r="AA977" s="416"/>
      <c r="AB977" s="416"/>
      <c r="AC977" s="81"/>
      <c r="AD977" s="242"/>
      <c r="AE977" s="242"/>
      <c r="AF977" s="241"/>
      <c r="AG977" s="242"/>
      <c r="AH977" s="241"/>
      <c r="AI977" s="241"/>
      <c r="AJ977" s="241"/>
      <c r="AK977" s="246"/>
      <c r="AL977" s="246"/>
      <c r="AM977" s="246"/>
      <c r="AN977" s="246"/>
      <c r="AO977" s="246"/>
      <c r="AP977" s="523"/>
      <c r="AQ977" s="246"/>
      <c r="AR977" s="246"/>
      <c r="AS977" s="246"/>
      <c r="AT977" s="246"/>
      <c r="AU977" s="246"/>
      <c r="AV977" s="246"/>
      <c r="AW977" s="246"/>
      <c r="AX977" s="246"/>
      <c r="AY977" s="246"/>
      <c r="AZ977" s="246"/>
      <c r="BA977" s="246"/>
      <c r="BB977" s="246"/>
      <c r="BC977" s="246"/>
      <c r="BD977" s="246"/>
      <c r="BE977" s="248"/>
      <c r="BF977" s="523"/>
      <c r="BG977" s="562" t="str">
        <f t="shared" si="121"/>
        <v xml:space="preserve"> </v>
      </c>
      <c r="BH977" s="562" t="str">
        <f t="shared" si="123"/>
        <v xml:space="preserve"> </v>
      </c>
      <c r="BI977" s="562" t="str">
        <f t="shared" si="124"/>
        <v xml:space="preserve"> </v>
      </c>
      <c r="BJ977" s="562" t="str">
        <f t="shared" si="125"/>
        <v xml:space="preserve"> </v>
      </c>
      <c r="BK977" s="523"/>
      <c r="BL977" s="242"/>
      <c r="BM977" s="242"/>
      <c r="BN977" s="241"/>
      <c r="BO977" s="242"/>
      <c r="BP977" s="241"/>
      <c r="BQ977" s="241"/>
      <c r="BR977" s="241"/>
      <c r="BS977" s="246"/>
      <c r="BT977" s="246"/>
      <c r="BU977" s="246"/>
      <c r="BV977" s="246"/>
      <c r="BW977" s="246"/>
      <c r="BX977" s="523"/>
      <c r="BY977" s="246"/>
      <c r="BZ977" s="246"/>
      <c r="CA977" s="246"/>
      <c r="CB977" s="246"/>
      <c r="CC977" s="246"/>
      <c r="CD977" s="246"/>
      <c r="CE977" s="246"/>
      <c r="CF977" s="246"/>
      <c r="CG977" s="246"/>
      <c r="CH977" s="246"/>
      <c r="CI977" s="246"/>
      <c r="CJ977" s="246"/>
      <c r="CK977" s="246"/>
      <c r="CL977" s="246"/>
      <c r="CM977" s="248"/>
      <c r="CN977" s="523"/>
      <c r="CO977" s="562" t="str">
        <f t="shared" si="122"/>
        <v xml:space="preserve"> </v>
      </c>
      <c r="CP977" s="562" t="str">
        <f t="shared" si="126"/>
        <v xml:space="preserve"> </v>
      </c>
      <c r="CQ977" s="562" t="str">
        <f t="shared" si="127"/>
        <v xml:space="preserve"> </v>
      </c>
      <c r="CR977" s="562" t="str">
        <f t="shared" si="128"/>
        <v xml:space="preserve"> </v>
      </c>
      <c r="CS977" s="81"/>
      <c r="CT977" s="515"/>
    </row>
    <row r="978" spans="1:98" s="86" customFormat="1" ht="12.75" x14ac:dyDescent="0.25">
      <c r="A978" s="365"/>
      <c r="B978" s="147">
        <f>Demography!B977</f>
        <v>0</v>
      </c>
      <c r="C978" s="147">
        <f>Demography!C977</f>
        <v>0</v>
      </c>
      <c r="D978" s="148">
        <f>Demography!D977</f>
        <v>0</v>
      </c>
      <c r="E978" s="148">
        <f>Demography!E977</f>
        <v>0</v>
      </c>
      <c r="F978" s="148">
        <f>Demography!F977</f>
        <v>0</v>
      </c>
      <c r="G978" s="81"/>
      <c r="H978" s="256"/>
      <c r="I978" s="257"/>
      <c r="J978" s="257"/>
      <c r="K978" s="256"/>
      <c r="L978" s="240"/>
      <c r="M978" s="257"/>
      <c r="N978" s="256"/>
      <c r="O978" s="240"/>
      <c r="P978" s="261"/>
      <c r="Q978" s="261"/>
      <c r="R978" s="261"/>
      <c r="S978" s="261"/>
      <c r="T978" s="261"/>
      <c r="U978" s="522"/>
      <c r="V978" s="256"/>
      <c r="W978" s="238"/>
      <c r="X978" s="238"/>
      <c r="Y978" s="81"/>
      <c r="Z978" s="256"/>
      <c r="AA978" s="150"/>
      <c r="AB978" s="150"/>
      <c r="AC978" s="81"/>
      <c r="AD978" s="240"/>
      <c r="AE978" s="240"/>
      <c r="AF978" s="256"/>
      <c r="AG978" s="240"/>
      <c r="AH978" s="256"/>
      <c r="AI978" s="256"/>
      <c r="AJ978" s="256"/>
      <c r="AK978" s="245"/>
      <c r="AL978" s="245"/>
      <c r="AM978" s="245"/>
      <c r="AN978" s="245"/>
      <c r="AO978" s="245"/>
      <c r="AP978" s="523"/>
      <c r="AQ978" s="245"/>
      <c r="AR978" s="245"/>
      <c r="AS978" s="245"/>
      <c r="AT978" s="245"/>
      <c r="AU978" s="245"/>
      <c r="AV978" s="245"/>
      <c r="AW978" s="245"/>
      <c r="AX978" s="245"/>
      <c r="AY978" s="245"/>
      <c r="AZ978" s="245"/>
      <c r="BA978" s="245"/>
      <c r="BB978" s="245"/>
      <c r="BC978" s="245"/>
      <c r="BD978" s="245"/>
      <c r="BE978" s="247"/>
      <c r="BF978" s="523"/>
      <c r="BG978" s="561" t="str">
        <f t="shared" si="121"/>
        <v xml:space="preserve"> </v>
      </c>
      <c r="BH978" s="561" t="str">
        <f t="shared" si="123"/>
        <v xml:space="preserve"> </v>
      </c>
      <c r="BI978" s="561" t="str">
        <f t="shared" si="124"/>
        <v xml:space="preserve"> </v>
      </c>
      <c r="BJ978" s="561" t="str">
        <f t="shared" si="125"/>
        <v xml:space="preserve"> </v>
      </c>
      <c r="BK978" s="523"/>
      <c r="BL978" s="240"/>
      <c r="BM978" s="240"/>
      <c r="BN978" s="256"/>
      <c r="BO978" s="240"/>
      <c r="BP978" s="256"/>
      <c r="BQ978" s="256"/>
      <c r="BR978" s="256"/>
      <c r="BS978" s="245"/>
      <c r="BT978" s="245"/>
      <c r="BU978" s="245"/>
      <c r="BV978" s="245"/>
      <c r="BW978" s="245"/>
      <c r="BX978" s="523"/>
      <c r="BY978" s="245"/>
      <c r="BZ978" s="245"/>
      <c r="CA978" s="245"/>
      <c r="CB978" s="245"/>
      <c r="CC978" s="245"/>
      <c r="CD978" s="245"/>
      <c r="CE978" s="245"/>
      <c r="CF978" s="245"/>
      <c r="CG978" s="245"/>
      <c r="CH978" s="245"/>
      <c r="CI978" s="245"/>
      <c r="CJ978" s="245"/>
      <c r="CK978" s="245"/>
      <c r="CL978" s="245"/>
      <c r="CM978" s="247"/>
      <c r="CN978" s="523"/>
      <c r="CO978" s="561" t="str">
        <f t="shared" si="122"/>
        <v xml:space="preserve"> </v>
      </c>
      <c r="CP978" s="561" t="str">
        <f t="shared" si="126"/>
        <v xml:space="preserve"> </v>
      </c>
      <c r="CQ978" s="561" t="str">
        <f t="shared" si="127"/>
        <v xml:space="preserve"> </v>
      </c>
      <c r="CR978" s="561" t="str">
        <f t="shared" si="128"/>
        <v xml:space="preserve"> </v>
      </c>
      <c r="CS978" s="81"/>
      <c r="CT978" s="254"/>
    </row>
    <row r="979" spans="1:98" s="86" customFormat="1" ht="12.75" x14ac:dyDescent="0.25">
      <c r="A979" s="365"/>
      <c r="B979" s="361">
        <f>Demography!B978</f>
        <v>0</v>
      </c>
      <c r="C979" s="361">
        <f>Demography!C978</f>
        <v>0</v>
      </c>
      <c r="D979" s="362">
        <f>Demography!D978</f>
        <v>0</v>
      </c>
      <c r="E979" s="362">
        <f>Demography!E978</f>
        <v>0</v>
      </c>
      <c r="F979" s="362">
        <f>Demography!F978</f>
        <v>0</v>
      </c>
      <c r="G979" s="81"/>
      <c r="H979" s="241"/>
      <c r="I979" s="478"/>
      <c r="J979" s="478"/>
      <c r="K979" s="241"/>
      <c r="L979" s="242"/>
      <c r="M979" s="478"/>
      <c r="N979" s="241"/>
      <c r="O979" s="242"/>
      <c r="P979" s="243"/>
      <c r="Q979" s="243"/>
      <c r="R979" s="243"/>
      <c r="S979" s="243"/>
      <c r="T979" s="243"/>
      <c r="U979" s="524"/>
      <c r="V979" s="241"/>
      <c r="W979" s="415"/>
      <c r="X979" s="415"/>
      <c r="Y979" s="81"/>
      <c r="Z979" s="241"/>
      <c r="AA979" s="416"/>
      <c r="AB979" s="416"/>
      <c r="AC979" s="81"/>
      <c r="AD979" s="242"/>
      <c r="AE979" s="242"/>
      <c r="AF979" s="241"/>
      <c r="AG979" s="242"/>
      <c r="AH979" s="241"/>
      <c r="AI979" s="241"/>
      <c r="AJ979" s="241"/>
      <c r="AK979" s="246"/>
      <c r="AL979" s="246"/>
      <c r="AM979" s="246"/>
      <c r="AN979" s="246"/>
      <c r="AO979" s="246"/>
      <c r="AP979" s="523"/>
      <c r="AQ979" s="246"/>
      <c r="AR979" s="246"/>
      <c r="AS979" s="246"/>
      <c r="AT979" s="246"/>
      <c r="AU979" s="246"/>
      <c r="AV979" s="246"/>
      <c r="AW979" s="246"/>
      <c r="AX979" s="246"/>
      <c r="AY979" s="246"/>
      <c r="AZ979" s="246"/>
      <c r="BA979" s="246"/>
      <c r="BB979" s="246"/>
      <c r="BC979" s="246"/>
      <c r="BD979" s="246"/>
      <c r="BE979" s="248"/>
      <c r="BF979" s="523"/>
      <c r="BG979" s="562" t="str">
        <f t="shared" si="121"/>
        <v xml:space="preserve"> </v>
      </c>
      <c r="BH979" s="562" t="str">
        <f t="shared" si="123"/>
        <v xml:space="preserve"> </v>
      </c>
      <c r="BI979" s="562" t="str">
        <f t="shared" si="124"/>
        <v xml:space="preserve"> </v>
      </c>
      <c r="BJ979" s="562" t="str">
        <f t="shared" si="125"/>
        <v xml:space="preserve"> </v>
      </c>
      <c r="BK979" s="523"/>
      <c r="BL979" s="242"/>
      <c r="BM979" s="242"/>
      <c r="BN979" s="241"/>
      <c r="BO979" s="242"/>
      <c r="BP979" s="241"/>
      <c r="BQ979" s="241"/>
      <c r="BR979" s="241"/>
      <c r="BS979" s="246"/>
      <c r="BT979" s="246"/>
      <c r="BU979" s="246"/>
      <c r="BV979" s="246"/>
      <c r="BW979" s="246"/>
      <c r="BX979" s="523"/>
      <c r="BY979" s="246"/>
      <c r="BZ979" s="246"/>
      <c r="CA979" s="246"/>
      <c r="CB979" s="246"/>
      <c r="CC979" s="246"/>
      <c r="CD979" s="246"/>
      <c r="CE979" s="246"/>
      <c r="CF979" s="246"/>
      <c r="CG979" s="246"/>
      <c r="CH979" s="246"/>
      <c r="CI979" s="246"/>
      <c r="CJ979" s="246"/>
      <c r="CK979" s="246"/>
      <c r="CL979" s="246"/>
      <c r="CM979" s="248"/>
      <c r="CN979" s="523"/>
      <c r="CO979" s="562" t="str">
        <f t="shared" si="122"/>
        <v xml:space="preserve"> </v>
      </c>
      <c r="CP979" s="562" t="str">
        <f t="shared" si="126"/>
        <v xml:space="preserve"> </v>
      </c>
      <c r="CQ979" s="562" t="str">
        <f t="shared" si="127"/>
        <v xml:space="preserve"> </v>
      </c>
      <c r="CR979" s="562" t="str">
        <f t="shared" si="128"/>
        <v xml:space="preserve"> </v>
      </c>
      <c r="CS979" s="81"/>
      <c r="CT979" s="515"/>
    </row>
    <row r="980" spans="1:98" s="86" customFormat="1" ht="12.75" x14ac:dyDescent="0.25">
      <c r="A980" s="365"/>
      <c r="B980" s="147">
        <f>Demography!B979</f>
        <v>0</v>
      </c>
      <c r="C980" s="147">
        <f>Demography!C979</f>
        <v>0</v>
      </c>
      <c r="D980" s="148">
        <f>Demography!D979</f>
        <v>0</v>
      </c>
      <c r="E980" s="148">
        <f>Demography!E979</f>
        <v>0</v>
      </c>
      <c r="F980" s="148">
        <f>Demography!F979</f>
        <v>0</v>
      </c>
      <c r="G980" s="81"/>
      <c r="H980" s="256"/>
      <c r="I980" s="257"/>
      <c r="J980" s="257"/>
      <c r="K980" s="256"/>
      <c r="L980" s="240"/>
      <c r="M980" s="257"/>
      <c r="N980" s="256"/>
      <c r="O980" s="240"/>
      <c r="P980" s="261"/>
      <c r="Q980" s="261"/>
      <c r="R980" s="261"/>
      <c r="S980" s="261"/>
      <c r="T980" s="261"/>
      <c r="U980" s="522"/>
      <c r="V980" s="256"/>
      <c r="W980" s="238"/>
      <c r="X980" s="238"/>
      <c r="Y980" s="81"/>
      <c r="Z980" s="256"/>
      <c r="AA980" s="150"/>
      <c r="AB980" s="150"/>
      <c r="AC980" s="81"/>
      <c r="AD980" s="240"/>
      <c r="AE980" s="240"/>
      <c r="AF980" s="256"/>
      <c r="AG980" s="240"/>
      <c r="AH980" s="256"/>
      <c r="AI980" s="256"/>
      <c r="AJ980" s="256"/>
      <c r="AK980" s="245"/>
      <c r="AL980" s="245"/>
      <c r="AM980" s="245"/>
      <c r="AN980" s="245"/>
      <c r="AO980" s="245"/>
      <c r="AP980" s="523"/>
      <c r="AQ980" s="245"/>
      <c r="AR980" s="245"/>
      <c r="AS980" s="245"/>
      <c r="AT980" s="245"/>
      <c r="AU980" s="245"/>
      <c r="AV980" s="245"/>
      <c r="AW980" s="245"/>
      <c r="AX980" s="245"/>
      <c r="AY980" s="245"/>
      <c r="AZ980" s="245"/>
      <c r="BA980" s="245"/>
      <c r="BB980" s="245"/>
      <c r="BC980" s="245"/>
      <c r="BD980" s="245"/>
      <c r="BE980" s="247"/>
      <c r="BF980" s="523"/>
      <c r="BG980" s="561" t="str">
        <f t="shared" ref="BG980:BG1043" si="129">IF(AI980=0," ",AQ980/AK980)</f>
        <v xml:space="preserve"> </v>
      </c>
      <c r="BH980" s="561" t="str">
        <f t="shared" si="123"/>
        <v xml:space="preserve"> </v>
      </c>
      <c r="BI980" s="561" t="str">
        <f t="shared" si="124"/>
        <v xml:space="preserve"> </v>
      </c>
      <c r="BJ980" s="561" t="str">
        <f t="shared" si="125"/>
        <v xml:space="preserve"> </v>
      </c>
      <c r="BK980" s="523"/>
      <c r="BL980" s="240"/>
      <c r="BM980" s="240"/>
      <c r="BN980" s="256"/>
      <c r="BO980" s="240"/>
      <c r="BP980" s="256"/>
      <c r="BQ980" s="256"/>
      <c r="BR980" s="256"/>
      <c r="BS980" s="245"/>
      <c r="BT980" s="245"/>
      <c r="BU980" s="245"/>
      <c r="BV980" s="245"/>
      <c r="BW980" s="245"/>
      <c r="BX980" s="523"/>
      <c r="BY980" s="245"/>
      <c r="BZ980" s="245"/>
      <c r="CA980" s="245"/>
      <c r="CB980" s="245"/>
      <c r="CC980" s="245"/>
      <c r="CD980" s="245"/>
      <c r="CE980" s="245"/>
      <c r="CF980" s="245"/>
      <c r="CG980" s="245"/>
      <c r="CH980" s="245"/>
      <c r="CI980" s="245"/>
      <c r="CJ980" s="245"/>
      <c r="CK980" s="245"/>
      <c r="CL980" s="245"/>
      <c r="CM980" s="247"/>
      <c r="CN980" s="523"/>
      <c r="CO980" s="561" t="str">
        <f t="shared" ref="CO980:CO1043" si="130">IF(BQ980=0," ",BY980/BS980)</f>
        <v xml:space="preserve"> </v>
      </c>
      <c r="CP980" s="561" t="str">
        <f t="shared" si="126"/>
        <v xml:space="preserve"> </v>
      </c>
      <c r="CQ980" s="561" t="str">
        <f t="shared" si="127"/>
        <v xml:space="preserve"> </v>
      </c>
      <c r="CR980" s="561" t="str">
        <f t="shared" si="128"/>
        <v xml:space="preserve"> </v>
      </c>
      <c r="CS980" s="81"/>
      <c r="CT980" s="254"/>
    </row>
    <row r="981" spans="1:98" s="86" customFormat="1" ht="12.75" x14ac:dyDescent="0.25">
      <c r="A981" s="365"/>
      <c r="B981" s="361">
        <f>Demography!B980</f>
        <v>0</v>
      </c>
      <c r="C981" s="361">
        <f>Demography!C980</f>
        <v>0</v>
      </c>
      <c r="D981" s="362">
        <f>Demography!D980</f>
        <v>0</v>
      </c>
      <c r="E981" s="362">
        <f>Demography!E980</f>
        <v>0</v>
      </c>
      <c r="F981" s="362">
        <f>Demography!F980</f>
        <v>0</v>
      </c>
      <c r="G981" s="81"/>
      <c r="H981" s="241"/>
      <c r="I981" s="478"/>
      <c r="J981" s="478"/>
      <c r="K981" s="241"/>
      <c r="L981" s="242"/>
      <c r="M981" s="478"/>
      <c r="N981" s="241"/>
      <c r="O981" s="242"/>
      <c r="P981" s="243"/>
      <c r="Q981" s="243"/>
      <c r="R981" s="243"/>
      <c r="S981" s="243"/>
      <c r="T981" s="243"/>
      <c r="U981" s="524"/>
      <c r="V981" s="241"/>
      <c r="W981" s="415"/>
      <c r="X981" s="415"/>
      <c r="Y981" s="81"/>
      <c r="Z981" s="241"/>
      <c r="AA981" s="416"/>
      <c r="AB981" s="416"/>
      <c r="AC981" s="81"/>
      <c r="AD981" s="242"/>
      <c r="AE981" s="242"/>
      <c r="AF981" s="241"/>
      <c r="AG981" s="242"/>
      <c r="AH981" s="241"/>
      <c r="AI981" s="241"/>
      <c r="AJ981" s="241"/>
      <c r="AK981" s="246"/>
      <c r="AL981" s="246"/>
      <c r="AM981" s="246"/>
      <c r="AN981" s="246"/>
      <c r="AO981" s="246"/>
      <c r="AP981" s="523"/>
      <c r="AQ981" s="246"/>
      <c r="AR981" s="246"/>
      <c r="AS981" s="246"/>
      <c r="AT981" s="246"/>
      <c r="AU981" s="246"/>
      <c r="AV981" s="246"/>
      <c r="AW981" s="246"/>
      <c r="AX981" s="246"/>
      <c r="AY981" s="246"/>
      <c r="AZ981" s="246"/>
      <c r="BA981" s="246"/>
      <c r="BB981" s="246"/>
      <c r="BC981" s="246"/>
      <c r="BD981" s="246"/>
      <c r="BE981" s="248"/>
      <c r="BF981" s="523"/>
      <c r="BG981" s="562" t="str">
        <f t="shared" si="129"/>
        <v xml:space="preserve"> </v>
      </c>
      <c r="BH981" s="562" t="str">
        <f t="shared" ref="BH981:BH1044" si="131">IF(OR(AI981=0,P981=0)," ",AQ981/P981)</f>
        <v xml:space="preserve"> </v>
      </c>
      <c r="BI981" s="562" t="str">
        <f t="shared" ref="BI981:BI1044" si="132">IF(OR(AI981&gt;5, AI981&lt;1)," ",AR981/AL981)</f>
        <v xml:space="preserve"> </v>
      </c>
      <c r="BJ981" s="562" t="str">
        <f t="shared" ref="BJ981:BJ1044" si="133">IF(OR(AI981&gt;5,AI981&lt;1,P981=0)," ",AR981/P981)</f>
        <v xml:space="preserve"> </v>
      </c>
      <c r="BK981" s="523"/>
      <c r="BL981" s="242"/>
      <c r="BM981" s="242"/>
      <c r="BN981" s="241"/>
      <c r="BO981" s="242"/>
      <c r="BP981" s="241"/>
      <c r="BQ981" s="241"/>
      <c r="BR981" s="241"/>
      <c r="BS981" s="246"/>
      <c r="BT981" s="246"/>
      <c r="BU981" s="246"/>
      <c r="BV981" s="246"/>
      <c r="BW981" s="246"/>
      <c r="BX981" s="523"/>
      <c r="BY981" s="246"/>
      <c r="BZ981" s="246"/>
      <c r="CA981" s="246"/>
      <c r="CB981" s="246"/>
      <c r="CC981" s="246"/>
      <c r="CD981" s="246"/>
      <c r="CE981" s="246"/>
      <c r="CF981" s="246"/>
      <c r="CG981" s="246"/>
      <c r="CH981" s="246"/>
      <c r="CI981" s="246"/>
      <c r="CJ981" s="246"/>
      <c r="CK981" s="246"/>
      <c r="CL981" s="246"/>
      <c r="CM981" s="248"/>
      <c r="CN981" s="523"/>
      <c r="CO981" s="562" t="str">
        <f t="shared" si="130"/>
        <v xml:space="preserve"> </v>
      </c>
      <c r="CP981" s="562" t="str">
        <f t="shared" ref="CP981:CP1044" si="134">IF(OR(BQ981=0,P981=0)," ",BY981/P981)</f>
        <v xml:space="preserve"> </v>
      </c>
      <c r="CQ981" s="562" t="str">
        <f t="shared" ref="CQ981:CQ1044" si="135">IF(OR(BQ981&gt;5, BQ981&lt;1)," ",BZ981/BT981)</f>
        <v xml:space="preserve"> </v>
      </c>
      <c r="CR981" s="562" t="str">
        <f t="shared" ref="CR981:CR1044" si="136">IF(OR(BQ981&gt;5,BQ981&lt;1,P981=0)," ",BZ981/P981)</f>
        <v xml:space="preserve"> </v>
      </c>
      <c r="CS981" s="81"/>
      <c r="CT981" s="515"/>
    </row>
    <row r="982" spans="1:98" s="86" customFormat="1" ht="12.75" x14ac:dyDescent="0.25">
      <c r="A982" s="365"/>
      <c r="B982" s="147">
        <f>Demography!B981</f>
        <v>0</v>
      </c>
      <c r="C982" s="147">
        <f>Demography!C981</f>
        <v>0</v>
      </c>
      <c r="D982" s="148">
        <f>Demography!D981</f>
        <v>0</v>
      </c>
      <c r="E982" s="148">
        <f>Demography!E981</f>
        <v>0</v>
      </c>
      <c r="F982" s="148">
        <f>Demography!F981</f>
        <v>0</v>
      </c>
      <c r="G982" s="81"/>
      <c r="H982" s="256"/>
      <c r="I982" s="257"/>
      <c r="J982" s="257"/>
      <c r="K982" s="256"/>
      <c r="L982" s="240"/>
      <c r="M982" s="257"/>
      <c r="N982" s="256"/>
      <c r="O982" s="240"/>
      <c r="P982" s="261"/>
      <c r="Q982" s="261"/>
      <c r="R982" s="261"/>
      <c r="S982" s="261"/>
      <c r="T982" s="261"/>
      <c r="U982" s="522"/>
      <c r="V982" s="256"/>
      <c r="W982" s="238"/>
      <c r="X982" s="238"/>
      <c r="Y982" s="81"/>
      <c r="Z982" s="256"/>
      <c r="AA982" s="150"/>
      <c r="AB982" s="150"/>
      <c r="AC982" s="81"/>
      <c r="AD982" s="240"/>
      <c r="AE982" s="240"/>
      <c r="AF982" s="256"/>
      <c r="AG982" s="240"/>
      <c r="AH982" s="256"/>
      <c r="AI982" s="256"/>
      <c r="AJ982" s="256"/>
      <c r="AK982" s="245"/>
      <c r="AL982" s="245"/>
      <c r="AM982" s="245"/>
      <c r="AN982" s="245"/>
      <c r="AO982" s="245"/>
      <c r="AP982" s="523"/>
      <c r="AQ982" s="245"/>
      <c r="AR982" s="245"/>
      <c r="AS982" s="245"/>
      <c r="AT982" s="245"/>
      <c r="AU982" s="245"/>
      <c r="AV982" s="245"/>
      <c r="AW982" s="245"/>
      <c r="AX982" s="245"/>
      <c r="AY982" s="245"/>
      <c r="AZ982" s="245"/>
      <c r="BA982" s="245"/>
      <c r="BB982" s="245"/>
      <c r="BC982" s="245"/>
      <c r="BD982" s="245"/>
      <c r="BE982" s="247"/>
      <c r="BF982" s="523"/>
      <c r="BG982" s="561" t="str">
        <f t="shared" si="129"/>
        <v xml:space="preserve"> </v>
      </c>
      <c r="BH982" s="561" t="str">
        <f t="shared" si="131"/>
        <v xml:space="preserve"> </v>
      </c>
      <c r="BI982" s="561" t="str">
        <f t="shared" si="132"/>
        <v xml:space="preserve"> </v>
      </c>
      <c r="BJ982" s="561" t="str">
        <f t="shared" si="133"/>
        <v xml:space="preserve"> </v>
      </c>
      <c r="BK982" s="523"/>
      <c r="BL982" s="240"/>
      <c r="BM982" s="240"/>
      <c r="BN982" s="256"/>
      <c r="BO982" s="240"/>
      <c r="BP982" s="256"/>
      <c r="BQ982" s="256"/>
      <c r="BR982" s="256"/>
      <c r="BS982" s="245"/>
      <c r="BT982" s="245"/>
      <c r="BU982" s="245"/>
      <c r="BV982" s="245"/>
      <c r="BW982" s="245"/>
      <c r="BX982" s="523"/>
      <c r="BY982" s="245"/>
      <c r="BZ982" s="245"/>
      <c r="CA982" s="245"/>
      <c r="CB982" s="245"/>
      <c r="CC982" s="245"/>
      <c r="CD982" s="245"/>
      <c r="CE982" s="245"/>
      <c r="CF982" s="245"/>
      <c r="CG982" s="245"/>
      <c r="CH982" s="245"/>
      <c r="CI982" s="245"/>
      <c r="CJ982" s="245"/>
      <c r="CK982" s="245"/>
      <c r="CL982" s="245"/>
      <c r="CM982" s="247"/>
      <c r="CN982" s="523"/>
      <c r="CO982" s="561" t="str">
        <f t="shared" si="130"/>
        <v xml:space="preserve"> </v>
      </c>
      <c r="CP982" s="561" t="str">
        <f t="shared" si="134"/>
        <v xml:space="preserve"> </v>
      </c>
      <c r="CQ982" s="561" t="str">
        <f t="shared" si="135"/>
        <v xml:space="preserve"> </v>
      </c>
      <c r="CR982" s="561" t="str">
        <f t="shared" si="136"/>
        <v xml:space="preserve"> </v>
      </c>
      <c r="CS982" s="81"/>
      <c r="CT982" s="254"/>
    </row>
    <row r="983" spans="1:98" s="86" customFormat="1" ht="12.75" x14ac:dyDescent="0.25">
      <c r="A983" s="365"/>
      <c r="B983" s="361">
        <f>Demography!B982</f>
        <v>0</v>
      </c>
      <c r="C983" s="361">
        <f>Demography!C982</f>
        <v>0</v>
      </c>
      <c r="D983" s="362">
        <f>Demography!D982</f>
        <v>0</v>
      </c>
      <c r="E983" s="362">
        <f>Demography!E982</f>
        <v>0</v>
      </c>
      <c r="F983" s="362">
        <f>Demography!F982</f>
        <v>0</v>
      </c>
      <c r="G983" s="81"/>
      <c r="H983" s="241"/>
      <c r="I983" s="478"/>
      <c r="J983" s="478"/>
      <c r="K983" s="241"/>
      <c r="L983" s="242"/>
      <c r="M983" s="478"/>
      <c r="N983" s="241"/>
      <c r="O983" s="242"/>
      <c r="P983" s="243"/>
      <c r="Q983" s="243"/>
      <c r="R983" s="243"/>
      <c r="S983" s="243"/>
      <c r="T983" s="243"/>
      <c r="U983" s="524"/>
      <c r="V983" s="241"/>
      <c r="W983" s="415"/>
      <c r="X983" s="415"/>
      <c r="Y983" s="81"/>
      <c r="Z983" s="241"/>
      <c r="AA983" s="416"/>
      <c r="AB983" s="416"/>
      <c r="AC983" s="81"/>
      <c r="AD983" s="242"/>
      <c r="AE983" s="242"/>
      <c r="AF983" s="241"/>
      <c r="AG983" s="242"/>
      <c r="AH983" s="241"/>
      <c r="AI983" s="241"/>
      <c r="AJ983" s="241"/>
      <c r="AK983" s="246"/>
      <c r="AL983" s="246"/>
      <c r="AM983" s="246"/>
      <c r="AN983" s="246"/>
      <c r="AO983" s="246"/>
      <c r="AP983" s="523"/>
      <c r="AQ983" s="246"/>
      <c r="AR983" s="246"/>
      <c r="AS983" s="246"/>
      <c r="AT983" s="246"/>
      <c r="AU983" s="246"/>
      <c r="AV983" s="246"/>
      <c r="AW983" s="246"/>
      <c r="AX983" s="246"/>
      <c r="AY983" s="246"/>
      <c r="AZ983" s="246"/>
      <c r="BA983" s="246"/>
      <c r="BB983" s="246"/>
      <c r="BC983" s="246"/>
      <c r="BD983" s="246"/>
      <c r="BE983" s="248"/>
      <c r="BF983" s="523"/>
      <c r="BG983" s="562" t="str">
        <f t="shared" si="129"/>
        <v xml:space="preserve"> </v>
      </c>
      <c r="BH983" s="562" t="str">
        <f t="shared" si="131"/>
        <v xml:space="preserve"> </v>
      </c>
      <c r="BI983" s="562" t="str">
        <f t="shared" si="132"/>
        <v xml:space="preserve"> </v>
      </c>
      <c r="BJ983" s="562" t="str">
        <f t="shared" si="133"/>
        <v xml:space="preserve"> </v>
      </c>
      <c r="BK983" s="523"/>
      <c r="BL983" s="242"/>
      <c r="BM983" s="242"/>
      <c r="BN983" s="241"/>
      <c r="BO983" s="242"/>
      <c r="BP983" s="241"/>
      <c r="BQ983" s="241"/>
      <c r="BR983" s="241"/>
      <c r="BS983" s="246"/>
      <c r="BT983" s="246"/>
      <c r="BU983" s="246"/>
      <c r="BV983" s="246"/>
      <c r="BW983" s="246"/>
      <c r="BX983" s="523"/>
      <c r="BY983" s="246"/>
      <c r="BZ983" s="246"/>
      <c r="CA983" s="246"/>
      <c r="CB983" s="246"/>
      <c r="CC983" s="246"/>
      <c r="CD983" s="246"/>
      <c r="CE983" s="246"/>
      <c r="CF983" s="246"/>
      <c r="CG983" s="246"/>
      <c r="CH983" s="246"/>
      <c r="CI983" s="246"/>
      <c r="CJ983" s="246"/>
      <c r="CK983" s="246"/>
      <c r="CL983" s="246"/>
      <c r="CM983" s="248"/>
      <c r="CN983" s="523"/>
      <c r="CO983" s="562" t="str">
        <f t="shared" si="130"/>
        <v xml:space="preserve"> </v>
      </c>
      <c r="CP983" s="562" t="str">
        <f t="shared" si="134"/>
        <v xml:space="preserve"> </v>
      </c>
      <c r="CQ983" s="562" t="str">
        <f t="shared" si="135"/>
        <v xml:space="preserve"> </v>
      </c>
      <c r="CR983" s="562" t="str">
        <f t="shared" si="136"/>
        <v xml:space="preserve"> </v>
      </c>
      <c r="CS983" s="81"/>
      <c r="CT983" s="515"/>
    </row>
    <row r="984" spans="1:98" s="86" customFormat="1" ht="12.75" x14ac:dyDescent="0.25">
      <c r="A984" s="365"/>
      <c r="B984" s="147">
        <f>Demography!B983</f>
        <v>0</v>
      </c>
      <c r="C984" s="147">
        <f>Demography!C983</f>
        <v>0</v>
      </c>
      <c r="D984" s="148">
        <f>Demography!D983</f>
        <v>0</v>
      </c>
      <c r="E984" s="148">
        <f>Demography!E983</f>
        <v>0</v>
      </c>
      <c r="F984" s="148">
        <f>Demography!F983</f>
        <v>0</v>
      </c>
      <c r="G984" s="81"/>
      <c r="H984" s="256"/>
      <c r="I984" s="257"/>
      <c r="J984" s="257"/>
      <c r="K984" s="256"/>
      <c r="L984" s="240"/>
      <c r="M984" s="257"/>
      <c r="N984" s="256"/>
      <c r="O984" s="240"/>
      <c r="P984" s="261"/>
      <c r="Q984" s="261"/>
      <c r="R984" s="261"/>
      <c r="S984" s="261"/>
      <c r="T984" s="261"/>
      <c r="U984" s="522"/>
      <c r="V984" s="256"/>
      <c r="W984" s="238"/>
      <c r="X984" s="238"/>
      <c r="Y984" s="81"/>
      <c r="Z984" s="256"/>
      <c r="AA984" s="150"/>
      <c r="AB984" s="150"/>
      <c r="AC984" s="81"/>
      <c r="AD984" s="240"/>
      <c r="AE984" s="240"/>
      <c r="AF984" s="256"/>
      <c r="AG984" s="240"/>
      <c r="AH984" s="256"/>
      <c r="AI984" s="256"/>
      <c r="AJ984" s="256"/>
      <c r="AK984" s="245"/>
      <c r="AL984" s="245"/>
      <c r="AM984" s="245"/>
      <c r="AN984" s="245"/>
      <c r="AO984" s="245"/>
      <c r="AP984" s="523"/>
      <c r="AQ984" s="245"/>
      <c r="AR984" s="245"/>
      <c r="AS984" s="245"/>
      <c r="AT984" s="245"/>
      <c r="AU984" s="245"/>
      <c r="AV984" s="245"/>
      <c r="AW984" s="245"/>
      <c r="AX984" s="245"/>
      <c r="AY984" s="245"/>
      <c r="AZ984" s="245"/>
      <c r="BA984" s="245"/>
      <c r="BB984" s="245"/>
      <c r="BC984" s="245"/>
      <c r="BD984" s="245"/>
      <c r="BE984" s="247"/>
      <c r="BF984" s="523"/>
      <c r="BG984" s="561" t="str">
        <f t="shared" si="129"/>
        <v xml:space="preserve"> </v>
      </c>
      <c r="BH984" s="561" t="str">
        <f t="shared" si="131"/>
        <v xml:space="preserve"> </v>
      </c>
      <c r="BI984" s="561" t="str">
        <f t="shared" si="132"/>
        <v xml:space="preserve"> </v>
      </c>
      <c r="BJ984" s="561" t="str">
        <f t="shared" si="133"/>
        <v xml:space="preserve"> </v>
      </c>
      <c r="BK984" s="523"/>
      <c r="BL984" s="240"/>
      <c r="BM984" s="240"/>
      <c r="BN984" s="256"/>
      <c r="BO984" s="240"/>
      <c r="BP984" s="256"/>
      <c r="BQ984" s="256"/>
      <c r="BR984" s="256"/>
      <c r="BS984" s="245"/>
      <c r="BT984" s="245"/>
      <c r="BU984" s="245"/>
      <c r="BV984" s="245"/>
      <c r="BW984" s="245"/>
      <c r="BX984" s="523"/>
      <c r="BY984" s="245"/>
      <c r="BZ984" s="245"/>
      <c r="CA984" s="245"/>
      <c r="CB984" s="245"/>
      <c r="CC984" s="245"/>
      <c r="CD984" s="245"/>
      <c r="CE984" s="245"/>
      <c r="CF984" s="245"/>
      <c r="CG984" s="245"/>
      <c r="CH984" s="245"/>
      <c r="CI984" s="245"/>
      <c r="CJ984" s="245"/>
      <c r="CK984" s="245"/>
      <c r="CL984" s="245"/>
      <c r="CM984" s="247"/>
      <c r="CN984" s="523"/>
      <c r="CO984" s="561" t="str">
        <f t="shared" si="130"/>
        <v xml:space="preserve"> </v>
      </c>
      <c r="CP984" s="561" t="str">
        <f t="shared" si="134"/>
        <v xml:space="preserve"> </v>
      </c>
      <c r="CQ984" s="561" t="str">
        <f t="shared" si="135"/>
        <v xml:space="preserve"> </v>
      </c>
      <c r="CR984" s="561" t="str">
        <f t="shared" si="136"/>
        <v xml:space="preserve"> </v>
      </c>
      <c r="CS984" s="81"/>
      <c r="CT984" s="254"/>
    </row>
    <row r="985" spans="1:98" s="86" customFormat="1" ht="12.75" x14ac:dyDescent="0.25">
      <c r="A985" s="365"/>
      <c r="B985" s="361">
        <f>Demography!B984</f>
        <v>0</v>
      </c>
      <c r="C985" s="361">
        <f>Demography!C984</f>
        <v>0</v>
      </c>
      <c r="D985" s="362">
        <f>Demography!D984</f>
        <v>0</v>
      </c>
      <c r="E985" s="362">
        <f>Demography!E984</f>
        <v>0</v>
      </c>
      <c r="F985" s="362">
        <f>Demography!F984</f>
        <v>0</v>
      </c>
      <c r="G985" s="81"/>
      <c r="H985" s="241"/>
      <c r="I985" s="478"/>
      <c r="J985" s="478"/>
      <c r="K985" s="241"/>
      <c r="L985" s="242"/>
      <c r="M985" s="478"/>
      <c r="N985" s="241"/>
      <c r="O985" s="242"/>
      <c r="P985" s="243"/>
      <c r="Q985" s="243"/>
      <c r="R985" s="243"/>
      <c r="S985" s="243"/>
      <c r="T985" s="243"/>
      <c r="U985" s="524"/>
      <c r="V985" s="241"/>
      <c r="W985" s="415"/>
      <c r="X985" s="415"/>
      <c r="Y985" s="81"/>
      <c r="Z985" s="241"/>
      <c r="AA985" s="416"/>
      <c r="AB985" s="416"/>
      <c r="AC985" s="81"/>
      <c r="AD985" s="242"/>
      <c r="AE985" s="242"/>
      <c r="AF985" s="241"/>
      <c r="AG985" s="242"/>
      <c r="AH985" s="241"/>
      <c r="AI985" s="241"/>
      <c r="AJ985" s="241"/>
      <c r="AK985" s="246"/>
      <c r="AL985" s="246"/>
      <c r="AM985" s="246"/>
      <c r="AN985" s="246"/>
      <c r="AO985" s="246"/>
      <c r="AP985" s="523"/>
      <c r="AQ985" s="246"/>
      <c r="AR985" s="246"/>
      <c r="AS985" s="246"/>
      <c r="AT985" s="246"/>
      <c r="AU985" s="246"/>
      <c r="AV985" s="246"/>
      <c r="AW985" s="246"/>
      <c r="AX985" s="246"/>
      <c r="AY985" s="246"/>
      <c r="AZ985" s="246"/>
      <c r="BA985" s="246"/>
      <c r="BB985" s="246"/>
      <c r="BC985" s="246"/>
      <c r="BD985" s="246"/>
      <c r="BE985" s="248"/>
      <c r="BF985" s="523"/>
      <c r="BG985" s="562" t="str">
        <f t="shared" si="129"/>
        <v xml:space="preserve"> </v>
      </c>
      <c r="BH985" s="562" t="str">
        <f t="shared" si="131"/>
        <v xml:space="preserve"> </v>
      </c>
      <c r="BI985" s="562" t="str">
        <f t="shared" si="132"/>
        <v xml:space="preserve"> </v>
      </c>
      <c r="BJ985" s="562" t="str">
        <f t="shared" si="133"/>
        <v xml:space="preserve"> </v>
      </c>
      <c r="BK985" s="523"/>
      <c r="BL985" s="242"/>
      <c r="BM985" s="242"/>
      <c r="BN985" s="241"/>
      <c r="BO985" s="242"/>
      <c r="BP985" s="241"/>
      <c r="BQ985" s="241"/>
      <c r="BR985" s="241"/>
      <c r="BS985" s="246"/>
      <c r="BT985" s="246"/>
      <c r="BU985" s="246"/>
      <c r="BV985" s="246"/>
      <c r="BW985" s="246"/>
      <c r="BX985" s="523"/>
      <c r="BY985" s="246"/>
      <c r="BZ985" s="246"/>
      <c r="CA985" s="246"/>
      <c r="CB985" s="246"/>
      <c r="CC985" s="246"/>
      <c r="CD985" s="246"/>
      <c r="CE985" s="246"/>
      <c r="CF985" s="246"/>
      <c r="CG985" s="246"/>
      <c r="CH985" s="246"/>
      <c r="CI985" s="246"/>
      <c r="CJ985" s="246"/>
      <c r="CK985" s="246"/>
      <c r="CL985" s="246"/>
      <c r="CM985" s="248"/>
      <c r="CN985" s="523"/>
      <c r="CO985" s="562" t="str">
        <f t="shared" si="130"/>
        <v xml:space="preserve"> </v>
      </c>
      <c r="CP985" s="562" t="str">
        <f t="shared" si="134"/>
        <v xml:space="preserve"> </v>
      </c>
      <c r="CQ985" s="562" t="str">
        <f t="shared" si="135"/>
        <v xml:space="preserve"> </v>
      </c>
      <c r="CR985" s="562" t="str">
        <f t="shared" si="136"/>
        <v xml:space="preserve"> </v>
      </c>
      <c r="CS985" s="81"/>
      <c r="CT985" s="515"/>
    </row>
    <row r="986" spans="1:98" s="86" customFormat="1" ht="12.75" x14ac:dyDescent="0.25">
      <c r="A986" s="365"/>
      <c r="B986" s="147">
        <f>Demography!B985</f>
        <v>0</v>
      </c>
      <c r="C986" s="147">
        <f>Demography!C985</f>
        <v>0</v>
      </c>
      <c r="D986" s="148">
        <f>Demography!D985</f>
        <v>0</v>
      </c>
      <c r="E986" s="148">
        <f>Demography!E985</f>
        <v>0</v>
      </c>
      <c r="F986" s="148">
        <f>Demography!F985</f>
        <v>0</v>
      </c>
      <c r="G986" s="81"/>
      <c r="H986" s="256"/>
      <c r="I986" s="257"/>
      <c r="J986" s="257"/>
      <c r="K986" s="256"/>
      <c r="L986" s="240"/>
      <c r="M986" s="257"/>
      <c r="N986" s="256"/>
      <c r="O986" s="240"/>
      <c r="P986" s="261"/>
      <c r="Q986" s="261"/>
      <c r="R986" s="261"/>
      <c r="S986" s="261"/>
      <c r="T986" s="261"/>
      <c r="U986" s="522"/>
      <c r="V986" s="256"/>
      <c r="W986" s="238"/>
      <c r="X986" s="238"/>
      <c r="Y986" s="81"/>
      <c r="Z986" s="256"/>
      <c r="AA986" s="150"/>
      <c r="AB986" s="150"/>
      <c r="AC986" s="81"/>
      <c r="AD986" s="240"/>
      <c r="AE986" s="240"/>
      <c r="AF986" s="256"/>
      <c r="AG986" s="240"/>
      <c r="AH986" s="256"/>
      <c r="AI986" s="256"/>
      <c r="AJ986" s="256"/>
      <c r="AK986" s="245"/>
      <c r="AL986" s="245"/>
      <c r="AM986" s="245"/>
      <c r="AN986" s="245"/>
      <c r="AO986" s="245"/>
      <c r="AP986" s="523"/>
      <c r="AQ986" s="245"/>
      <c r="AR986" s="245"/>
      <c r="AS986" s="245"/>
      <c r="AT986" s="245"/>
      <c r="AU986" s="245"/>
      <c r="AV986" s="245"/>
      <c r="AW986" s="245"/>
      <c r="AX986" s="245"/>
      <c r="AY986" s="245"/>
      <c r="AZ986" s="245"/>
      <c r="BA986" s="245"/>
      <c r="BB986" s="245"/>
      <c r="BC986" s="245"/>
      <c r="BD986" s="245"/>
      <c r="BE986" s="247"/>
      <c r="BF986" s="523"/>
      <c r="BG986" s="561" t="str">
        <f t="shared" si="129"/>
        <v xml:space="preserve"> </v>
      </c>
      <c r="BH986" s="561" t="str">
        <f t="shared" si="131"/>
        <v xml:space="preserve"> </v>
      </c>
      <c r="BI986" s="561" t="str">
        <f t="shared" si="132"/>
        <v xml:space="preserve"> </v>
      </c>
      <c r="BJ986" s="561" t="str">
        <f t="shared" si="133"/>
        <v xml:space="preserve"> </v>
      </c>
      <c r="BK986" s="523"/>
      <c r="BL986" s="240"/>
      <c r="BM986" s="240"/>
      <c r="BN986" s="256"/>
      <c r="BO986" s="240"/>
      <c r="BP986" s="256"/>
      <c r="BQ986" s="256"/>
      <c r="BR986" s="256"/>
      <c r="BS986" s="245"/>
      <c r="BT986" s="245"/>
      <c r="BU986" s="245"/>
      <c r="BV986" s="245"/>
      <c r="BW986" s="245"/>
      <c r="BX986" s="523"/>
      <c r="BY986" s="245"/>
      <c r="BZ986" s="245"/>
      <c r="CA986" s="245"/>
      <c r="CB986" s="245"/>
      <c r="CC986" s="245"/>
      <c r="CD986" s="245"/>
      <c r="CE986" s="245"/>
      <c r="CF986" s="245"/>
      <c r="CG986" s="245"/>
      <c r="CH986" s="245"/>
      <c r="CI986" s="245"/>
      <c r="CJ986" s="245"/>
      <c r="CK986" s="245"/>
      <c r="CL986" s="245"/>
      <c r="CM986" s="247"/>
      <c r="CN986" s="523"/>
      <c r="CO986" s="561" t="str">
        <f t="shared" si="130"/>
        <v xml:space="preserve"> </v>
      </c>
      <c r="CP986" s="561" t="str">
        <f t="shared" si="134"/>
        <v xml:space="preserve"> </v>
      </c>
      <c r="CQ986" s="561" t="str">
        <f t="shared" si="135"/>
        <v xml:space="preserve"> </v>
      </c>
      <c r="CR986" s="561" t="str">
        <f t="shared" si="136"/>
        <v xml:space="preserve"> </v>
      </c>
      <c r="CS986" s="81"/>
      <c r="CT986" s="254"/>
    </row>
    <row r="987" spans="1:98" s="86" customFormat="1" ht="12.75" x14ac:dyDescent="0.25">
      <c r="A987" s="365"/>
      <c r="B987" s="361">
        <f>Demography!B986</f>
        <v>0</v>
      </c>
      <c r="C987" s="361">
        <f>Demography!C986</f>
        <v>0</v>
      </c>
      <c r="D987" s="362">
        <f>Demography!D986</f>
        <v>0</v>
      </c>
      <c r="E987" s="362">
        <f>Demography!E986</f>
        <v>0</v>
      </c>
      <c r="F987" s="362">
        <f>Demography!F986</f>
        <v>0</v>
      </c>
      <c r="G987" s="81"/>
      <c r="H987" s="241"/>
      <c r="I987" s="478"/>
      <c r="J987" s="478"/>
      <c r="K987" s="241"/>
      <c r="L987" s="242"/>
      <c r="M987" s="478"/>
      <c r="N987" s="241"/>
      <c r="O987" s="242"/>
      <c r="P987" s="243"/>
      <c r="Q987" s="243"/>
      <c r="R987" s="243"/>
      <c r="S987" s="243"/>
      <c r="T987" s="243"/>
      <c r="U987" s="524"/>
      <c r="V987" s="241"/>
      <c r="W987" s="415"/>
      <c r="X987" s="415"/>
      <c r="Y987" s="81"/>
      <c r="Z987" s="241"/>
      <c r="AA987" s="416"/>
      <c r="AB987" s="416"/>
      <c r="AC987" s="81"/>
      <c r="AD987" s="242"/>
      <c r="AE987" s="242"/>
      <c r="AF987" s="241"/>
      <c r="AG987" s="242"/>
      <c r="AH987" s="241"/>
      <c r="AI987" s="241"/>
      <c r="AJ987" s="241"/>
      <c r="AK987" s="246"/>
      <c r="AL987" s="246"/>
      <c r="AM987" s="246"/>
      <c r="AN987" s="246"/>
      <c r="AO987" s="246"/>
      <c r="AP987" s="523"/>
      <c r="AQ987" s="246"/>
      <c r="AR987" s="246"/>
      <c r="AS987" s="246"/>
      <c r="AT987" s="246"/>
      <c r="AU987" s="246"/>
      <c r="AV987" s="246"/>
      <c r="AW987" s="246"/>
      <c r="AX987" s="246"/>
      <c r="AY987" s="246"/>
      <c r="AZ987" s="246"/>
      <c r="BA987" s="246"/>
      <c r="BB987" s="246"/>
      <c r="BC987" s="246"/>
      <c r="BD987" s="246"/>
      <c r="BE987" s="248"/>
      <c r="BF987" s="523"/>
      <c r="BG987" s="562" t="str">
        <f t="shared" si="129"/>
        <v xml:space="preserve"> </v>
      </c>
      <c r="BH987" s="562" t="str">
        <f t="shared" si="131"/>
        <v xml:space="preserve"> </v>
      </c>
      <c r="BI987" s="562" t="str">
        <f t="shared" si="132"/>
        <v xml:space="preserve"> </v>
      </c>
      <c r="BJ987" s="562" t="str">
        <f t="shared" si="133"/>
        <v xml:space="preserve"> </v>
      </c>
      <c r="BK987" s="523"/>
      <c r="BL987" s="242"/>
      <c r="BM987" s="242"/>
      <c r="BN987" s="241"/>
      <c r="BO987" s="242"/>
      <c r="BP987" s="241"/>
      <c r="BQ987" s="241"/>
      <c r="BR987" s="241"/>
      <c r="BS987" s="246"/>
      <c r="BT987" s="246"/>
      <c r="BU987" s="246"/>
      <c r="BV987" s="246"/>
      <c r="BW987" s="246"/>
      <c r="BX987" s="523"/>
      <c r="BY987" s="246"/>
      <c r="BZ987" s="246"/>
      <c r="CA987" s="246"/>
      <c r="CB987" s="246"/>
      <c r="CC987" s="246"/>
      <c r="CD987" s="246"/>
      <c r="CE987" s="246"/>
      <c r="CF987" s="246"/>
      <c r="CG987" s="246"/>
      <c r="CH987" s="246"/>
      <c r="CI987" s="246"/>
      <c r="CJ987" s="246"/>
      <c r="CK987" s="246"/>
      <c r="CL987" s="246"/>
      <c r="CM987" s="248"/>
      <c r="CN987" s="523"/>
      <c r="CO987" s="562" t="str">
        <f t="shared" si="130"/>
        <v xml:space="preserve"> </v>
      </c>
      <c r="CP987" s="562" t="str">
        <f t="shared" si="134"/>
        <v xml:space="preserve"> </v>
      </c>
      <c r="CQ987" s="562" t="str">
        <f t="shared" si="135"/>
        <v xml:space="preserve"> </v>
      </c>
      <c r="CR987" s="562" t="str">
        <f t="shared" si="136"/>
        <v xml:space="preserve"> </v>
      </c>
      <c r="CS987" s="81"/>
      <c r="CT987" s="515"/>
    </row>
    <row r="988" spans="1:98" s="86" customFormat="1" ht="12.75" x14ac:dyDescent="0.25">
      <c r="A988" s="365"/>
      <c r="B988" s="147">
        <f>Demography!B987</f>
        <v>0</v>
      </c>
      <c r="C988" s="147">
        <f>Demography!C987</f>
        <v>0</v>
      </c>
      <c r="D988" s="148">
        <f>Demography!D987</f>
        <v>0</v>
      </c>
      <c r="E988" s="148">
        <f>Demography!E987</f>
        <v>0</v>
      </c>
      <c r="F988" s="148">
        <f>Demography!F987</f>
        <v>0</v>
      </c>
      <c r="G988" s="81"/>
      <c r="H988" s="256"/>
      <c r="I988" s="257"/>
      <c r="J988" s="257"/>
      <c r="K988" s="256"/>
      <c r="L988" s="240"/>
      <c r="M988" s="257"/>
      <c r="N988" s="256"/>
      <c r="O988" s="240"/>
      <c r="P988" s="261"/>
      <c r="Q988" s="261"/>
      <c r="R988" s="261"/>
      <c r="S988" s="261"/>
      <c r="T988" s="261"/>
      <c r="U988" s="522"/>
      <c r="V988" s="256"/>
      <c r="W988" s="238"/>
      <c r="X988" s="238"/>
      <c r="Y988" s="81"/>
      <c r="Z988" s="256"/>
      <c r="AA988" s="150"/>
      <c r="AB988" s="150"/>
      <c r="AC988" s="81"/>
      <c r="AD988" s="240"/>
      <c r="AE988" s="240"/>
      <c r="AF988" s="256"/>
      <c r="AG988" s="240"/>
      <c r="AH988" s="256"/>
      <c r="AI988" s="256"/>
      <c r="AJ988" s="256"/>
      <c r="AK988" s="245"/>
      <c r="AL988" s="245"/>
      <c r="AM988" s="245"/>
      <c r="AN988" s="245"/>
      <c r="AO988" s="245"/>
      <c r="AP988" s="523"/>
      <c r="AQ988" s="245"/>
      <c r="AR988" s="245"/>
      <c r="AS988" s="245"/>
      <c r="AT988" s="245"/>
      <c r="AU988" s="245"/>
      <c r="AV988" s="245"/>
      <c r="AW988" s="245"/>
      <c r="AX988" s="245"/>
      <c r="AY988" s="245"/>
      <c r="AZ988" s="245"/>
      <c r="BA988" s="245"/>
      <c r="BB988" s="245"/>
      <c r="BC988" s="245"/>
      <c r="BD988" s="245"/>
      <c r="BE988" s="247"/>
      <c r="BF988" s="523"/>
      <c r="BG988" s="561" t="str">
        <f t="shared" si="129"/>
        <v xml:space="preserve"> </v>
      </c>
      <c r="BH988" s="561" t="str">
        <f t="shared" si="131"/>
        <v xml:space="preserve"> </v>
      </c>
      <c r="BI988" s="561" t="str">
        <f t="shared" si="132"/>
        <v xml:space="preserve"> </v>
      </c>
      <c r="BJ988" s="561" t="str">
        <f t="shared" si="133"/>
        <v xml:space="preserve"> </v>
      </c>
      <c r="BK988" s="523"/>
      <c r="BL988" s="240"/>
      <c r="BM988" s="240"/>
      <c r="BN988" s="256"/>
      <c r="BO988" s="240"/>
      <c r="BP988" s="256"/>
      <c r="BQ988" s="256"/>
      <c r="BR988" s="256"/>
      <c r="BS988" s="245"/>
      <c r="BT988" s="245"/>
      <c r="BU988" s="245"/>
      <c r="BV988" s="245"/>
      <c r="BW988" s="245"/>
      <c r="BX988" s="523"/>
      <c r="BY988" s="245"/>
      <c r="BZ988" s="245"/>
      <c r="CA988" s="245"/>
      <c r="CB988" s="245"/>
      <c r="CC988" s="245"/>
      <c r="CD988" s="245"/>
      <c r="CE988" s="245"/>
      <c r="CF988" s="245"/>
      <c r="CG988" s="245"/>
      <c r="CH988" s="245"/>
      <c r="CI988" s="245"/>
      <c r="CJ988" s="245"/>
      <c r="CK988" s="245"/>
      <c r="CL988" s="245"/>
      <c r="CM988" s="247"/>
      <c r="CN988" s="523"/>
      <c r="CO988" s="561" t="str">
        <f t="shared" si="130"/>
        <v xml:space="preserve"> </v>
      </c>
      <c r="CP988" s="561" t="str">
        <f t="shared" si="134"/>
        <v xml:space="preserve"> </v>
      </c>
      <c r="CQ988" s="561" t="str">
        <f t="shared" si="135"/>
        <v xml:space="preserve"> </v>
      </c>
      <c r="CR988" s="561" t="str">
        <f t="shared" si="136"/>
        <v xml:space="preserve"> </v>
      </c>
      <c r="CS988" s="81"/>
      <c r="CT988" s="254"/>
    </row>
    <row r="989" spans="1:98" s="86" customFormat="1" ht="12.75" x14ac:dyDescent="0.25">
      <c r="A989" s="365"/>
      <c r="B989" s="361">
        <f>Demography!B988</f>
        <v>0</v>
      </c>
      <c r="C989" s="361">
        <f>Demography!C988</f>
        <v>0</v>
      </c>
      <c r="D989" s="362">
        <f>Demography!D988</f>
        <v>0</v>
      </c>
      <c r="E989" s="362">
        <f>Demography!E988</f>
        <v>0</v>
      </c>
      <c r="F989" s="362">
        <f>Demography!F988</f>
        <v>0</v>
      </c>
      <c r="G989" s="81"/>
      <c r="H989" s="241"/>
      <c r="I989" s="478"/>
      <c r="J989" s="478"/>
      <c r="K989" s="241"/>
      <c r="L989" s="242"/>
      <c r="M989" s="478"/>
      <c r="N989" s="241"/>
      <c r="O989" s="242"/>
      <c r="P989" s="243"/>
      <c r="Q989" s="243"/>
      <c r="R989" s="243"/>
      <c r="S989" s="243"/>
      <c r="T989" s="243"/>
      <c r="U989" s="524"/>
      <c r="V989" s="241"/>
      <c r="W989" s="415"/>
      <c r="X989" s="415"/>
      <c r="Y989" s="81"/>
      <c r="Z989" s="241"/>
      <c r="AA989" s="416"/>
      <c r="AB989" s="416"/>
      <c r="AC989" s="81"/>
      <c r="AD989" s="242"/>
      <c r="AE989" s="242"/>
      <c r="AF989" s="241"/>
      <c r="AG989" s="242"/>
      <c r="AH989" s="241"/>
      <c r="AI989" s="241"/>
      <c r="AJ989" s="241"/>
      <c r="AK989" s="246"/>
      <c r="AL989" s="246"/>
      <c r="AM989" s="246"/>
      <c r="AN989" s="246"/>
      <c r="AO989" s="246"/>
      <c r="AP989" s="523"/>
      <c r="AQ989" s="246"/>
      <c r="AR989" s="246"/>
      <c r="AS989" s="246"/>
      <c r="AT989" s="246"/>
      <c r="AU989" s="246"/>
      <c r="AV989" s="246"/>
      <c r="AW989" s="246"/>
      <c r="AX989" s="246"/>
      <c r="AY989" s="246"/>
      <c r="AZ989" s="246"/>
      <c r="BA989" s="246"/>
      <c r="BB989" s="246"/>
      <c r="BC989" s="246"/>
      <c r="BD989" s="246"/>
      <c r="BE989" s="248"/>
      <c r="BF989" s="523"/>
      <c r="BG989" s="562" t="str">
        <f t="shared" si="129"/>
        <v xml:space="preserve"> </v>
      </c>
      <c r="BH989" s="562" t="str">
        <f t="shared" si="131"/>
        <v xml:space="preserve"> </v>
      </c>
      <c r="BI989" s="562" t="str">
        <f t="shared" si="132"/>
        <v xml:space="preserve"> </v>
      </c>
      <c r="BJ989" s="562" t="str">
        <f t="shared" si="133"/>
        <v xml:space="preserve"> </v>
      </c>
      <c r="BK989" s="523"/>
      <c r="BL989" s="242"/>
      <c r="BM989" s="242"/>
      <c r="BN989" s="241"/>
      <c r="BO989" s="242"/>
      <c r="BP989" s="241"/>
      <c r="BQ989" s="241"/>
      <c r="BR989" s="241"/>
      <c r="BS989" s="246"/>
      <c r="BT989" s="246"/>
      <c r="BU989" s="246"/>
      <c r="BV989" s="246"/>
      <c r="BW989" s="246"/>
      <c r="BX989" s="523"/>
      <c r="BY989" s="246"/>
      <c r="BZ989" s="246"/>
      <c r="CA989" s="246"/>
      <c r="CB989" s="246"/>
      <c r="CC989" s="246"/>
      <c r="CD989" s="246"/>
      <c r="CE989" s="246"/>
      <c r="CF989" s="246"/>
      <c r="CG989" s="246"/>
      <c r="CH989" s="246"/>
      <c r="CI989" s="246"/>
      <c r="CJ989" s="246"/>
      <c r="CK989" s="246"/>
      <c r="CL989" s="246"/>
      <c r="CM989" s="248"/>
      <c r="CN989" s="523"/>
      <c r="CO989" s="562" t="str">
        <f t="shared" si="130"/>
        <v xml:space="preserve"> </v>
      </c>
      <c r="CP989" s="562" t="str">
        <f t="shared" si="134"/>
        <v xml:space="preserve"> </v>
      </c>
      <c r="CQ989" s="562" t="str">
        <f t="shared" si="135"/>
        <v xml:space="preserve"> </v>
      </c>
      <c r="CR989" s="562" t="str">
        <f t="shared" si="136"/>
        <v xml:space="preserve"> </v>
      </c>
      <c r="CS989" s="81"/>
      <c r="CT989" s="515"/>
    </row>
    <row r="990" spans="1:98" s="86" customFormat="1" ht="12.75" x14ac:dyDescent="0.25">
      <c r="A990" s="365"/>
      <c r="B990" s="147">
        <f>Demography!B989</f>
        <v>0</v>
      </c>
      <c r="C990" s="147">
        <f>Demography!C989</f>
        <v>0</v>
      </c>
      <c r="D990" s="148">
        <f>Demography!D989</f>
        <v>0</v>
      </c>
      <c r="E990" s="148">
        <f>Demography!E989</f>
        <v>0</v>
      </c>
      <c r="F990" s="148">
        <f>Demography!F989</f>
        <v>0</v>
      </c>
      <c r="G990" s="81"/>
      <c r="H990" s="256"/>
      <c r="I990" s="257"/>
      <c r="J990" s="257"/>
      <c r="K990" s="256"/>
      <c r="L990" s="240"/>
      <c r="M990" s="257"/>
      <c r="N990" s="256"/>
      <c r="O990" s="240"/>
      <c r="P990" s="261"/>
      <c r="Q990" s="261"/>
      <c r="R990" s="261"/>
      <c r="S990" s="261"/>
      <c r="T990" s="261"/>
      <c r="U990" s="522"/>
      <c r="V990" s="256"/>
      <c r="W990" s="238"/>
      <c r="X990" s="238"/>
      <c r="Y990" s="81"/>
      <c r="Z990" s="256"/>
      <c r="AA990" s="150"/>
      <c r="AB990" s="150"/>
      <c r="AC990" s="81"/>
      <c r="AD990" s="240"/>
      <c r="AE990" s="240"/>
      <c r="AF990" s="256"/>
      <c r="AG990" s="240"/>
      <c r="AH990" s="256"/>
      <c r="AI990" s="256"/>
      <c r="AJ990" s="256"/>
      <c r="AK990" s="245"/>
      <c r="AL990" s="245"/>
      <c r="AM990" s="245"/>
      <c r="AN990" s="245"/>
      <c r="AO990" s="245"/>
      <c r="AP990" s="523"/>
      <c r="AQ990" s="245"/>
      <c r="AR990" s="245"/>
      <c r="AS990" s="245"/>
      <c r="AT990" s="245"/>
      <c r="AU990" s="245"/>
      <c r="AV990" s="245"/>
      <c r="AW990" s="245"/>
      <c r="AX990" s="245"/>
      <c r="AY990" s="245"/>
      <c r="AZ990" s="245"/>
      <c r="BA990" s="245"/>
      <c r="BB990" s="245"/>
      <c r="BC990" s="245"/>
      <c r="BD990" s="245"/>
      <c r="BE990" s="247"/>
      <c r="BF990" s="523"/>
      <c r="BG990" s="561" t="str">
        <f t="shared" si="129"/>
        <v xml:space="preserve"> </v>
      </c>
      <c r="BH990" s="561" t="str">
        <f t="shared" si="131"/>
        <v xml:space="preserve"> </v>
      </c>
      <c r="BI990" s="561" t="str">
        <f t="shared" si="132"/>
        <v xml:space="preserve"> </v>
      </c>
      <c r="BJ990" s="561" t="str">
        <f t="shared" si="133"/>
        <v xml:space="preserve"> </v>
      </c>
      <c r="BK990" s="523"/>
      <c r="BL990" s="240"/>
      <c r="BM990" s="240"/>
      <c r="BN990" s="256"/>
      <c r="BO990" s="240"/>
      <c r="BP990" s="256"/>
      <c r="BQ990" s="256"/>
      <c r="BR990" s="256"/>
      <c r="BS990" s="245"/>
      <c r="BT990" s="245"/>
      <c r="BU990" s="245"/>
      <c r="BV990" s="245"/>
      <c r="BW990" s="245"/>
      <c r="BX990" s="523"/>
      <c r="BY990" s="245"/>
      <c r="BZ990" s="245"/>
      <c r="CA990" s="245"/>
      <c r="CB990" s="245"/>
      <c r="CC990" s="245"/>
      <c r="CD990" s="245"/>
      <c r="CE990" s="245"/>
      <c r="CF990" s="245"/>
      <c r="CG990" s="245"/>
      <c r="CH990" s="245"/>
      <c r="CI990" s="245"/>
      <c r="CJ990" s="245"/>
      <c r="CK990" s="245"/>
      <c r="CL990" s="245"/>
      <c r="CM990" s="247"/>
      <c r="CN990" s="523"/>
      <c r="CO990" s="561" t="str">
        <f t="shared" si="130"/>
        <v xml:space="preserve"> </v>
      </c>
      <c r="CP990" s="561" t="str">
        <f t="shared" si="134"/>
        <v xml:space="preserve"> </v>
      </c>
      <c r="CQ990" s="561" t="str">
        <f t="shared" si="135"/>
        <v xml:space="preserve"> </v>
      </c>
      <c r="CR990" s="561" t="str">
        <f t="shared" si="136"/>
        <v xml:space="preserve"> </v>
      </c>
      <c r="CS990" s="81"/>
      <c r="CT990" s="254"/>
    </row>
    <row r="991" spans="1:98" s="86" customFormat="1" ht="12.75" x14ac:dyDescent="0.25">
      <c r="A991" s="365"/>
      <c r="B991" s="361">
        <f>Demography!B990</f>
        <v>0</v>
      </c>
      <c r="C991" s="361">
        <f>Demography!C990</f>
        <v>0</v>
      </c>
      <c r="D991" s="362">
        <f>Demography!D990</f>
        <v>0</v>
      </c>
      <c r="E991" s="362">
        <f>Demography!E990</f>
        <v>0</v>
      </c>
      <c r="F991" s="362">
        <f>Demography!F990</f>
        <v>0</v>
      </c>
      <c r="G991" s="81"/>
      <c r="H991" s="241"/>
      <c r="I991" s="478"/>
      <c r="J991" s="478"/>
      <c r="K991" s="241"/>
      <c r="L991" s="242"/>
      <c r="M991" s="478"/>
      <c r="N991" s="241"/>
      <c r="O991" s="242"/>
      <c r="P991" s="243"/>
      <c r="Q991" s="243"/>
      <c r="R991" s="243"/>
      <c r="S991" s="243"/>
      <c r="T991" s="243"/>
      <c r="U991" s="524"/>
      <c r="V991" s="241"/>
      <c r="W991" s="415"/>
      <c r="X991" s="415"/>
      <c r="Y991" s="81"/>
      <c r="Z991" s="241"/>
      <c r="AA991" s="416"/>
      <c r="AB991" s="416"/>
      <c r="AC991" s="81"/>
      <c r="AD991" s="242"/>
      <c r="AE991" s="242"/>
      <c r="AF991" s="241"/>
      <c r="AG991" s="242"/>
      <c r="AH991" s="241"/>
      <c r="AI991" s="241"/>
      <c r="AJ991" s="241"/>
      <c r="AK991" s="246"/>
      <c r="AL991" s="246"/>
      <c r="AM991" s="246"/>
      <c r="AN991" s="246"/>
      <c r="AO991" s="246"/>
      <c r="AP991" s="523"/>
      <c r="AQ991" s="246"/>
      <c r="AR991" s="246"/>
      <c r="AS991" s="246"/>
      <c r="AT991" s="246"/>
      <c r="AU991" s="246"/>
      <c r="AV991" s="246"/>
      <c r="AW991" s="246"/>
      <c r="AX991" s="246"/>
      <c r="AY991" s="246"/>
      <c r="AZ991" s="246"/>
      <c r="BA991" s="246"/>
      <c r="BB991" s="246"/>
      <c r="BC991" s="246"/>
      <c r="BD991" s="246"/>
      <c r="BE991" s="248"/>
      <c r="BF991" s="523"/>
      <c r="BG991" s="562" t="str">
        <f t="shared" si="129"/>
        <v xml:space="preserve"> </v>
      </c>
      <c r="BH991" s="562" t="str">
        <f t="shared" si="131"/>
        <v xml:space="preserve"> </v>
      </c>
      <c r="BI991" s="562" t="str">
        <f t="shared" si="132"/>
        <v xml:space="preserve"> </v>
      </c>
      <c r="BJ991" s="562" t="str">
        <f t="shared" si="133"/>
        <v xml:space="preserve"> </v>
      </c>
      <c r="BK991" s="523"/>
      <c r="BL991" s="242"/>
      <c r="BM991" s="242"/>
      <c r="BN991" s="241"/>
      <c r="BO991" s="242"/>
      <c r="BP991" s="241"/>
      <c r="BQ991" s="241"/>
      <c r="BR991" s="241"/>
      <c r="BS991" s="246"/>
      <c r="BT991" s="246"/>
      <c r="BU991" s="246"/>
      <c r="BV991" s="246"/>
      <c r="BW991" s="246"/>
      <c r="BX991" s="523"/>
      <c r="BY991" s="246"/>
      <c r="BZ991" s="246"/>
      <c r="CA991" s="246"/>
      <c r="CB991" s="246"/>
      <c r="CC991" s="246"/>
      <c r="CD991" s="246"/>
      <c r="CE991" s="246"/>
      <c r="CF991" s="246"/>
      <c r="CG991" s="246"/>
      <c r="CH991" s="246"/>
      <c r="CI991" s="246"/>
      <c r="CJ991" s="246"/>
      <c r="CK991" s="246"/>
      <c r="CL991" s="246"/>
      <c r="CM991" s="248"/>
      <c r="CN991" s="523"/>
      <c r="CO991" s="562" t="str">
        <f t="shared" si="130"/>
        <v xml:space="preserve"> </v>
      </c>
      <c r="CP991" s="562" t="str">
        <f t="shared" si="134"/>
        <v xml:space="preserve"> </v>
      </c>
      <c r="CQ991" s="562" t="str">
        <f t="shared" si="135"/>
        <v xml:space="preserve"> </v>
      </c>
      <c r="CR991" s="562" t="str">
        <f t="shared" si="136"/>
        <v xml:space="preserve"> </v>
      </c>
      <c r="CS991" s="81"/>
      <c r="CT991" s="515"/>
    </row>
    <row r="992" spans="1:98" s="86" customFormat="1" ht="12.75" x14ac:dyDescent="0.25">
      <c r="A992" s="365"/>
      <c r="B992" s="147">
        <f>Demography!B991</f>
        <v>0</v>
      </c>
      <c r="C992" s="147">
        <f>Demography!C991</f>
        <v>0</v>
      </c>
      <c r="D992" s="148">
        <f>Demography!D991</f>
        <v>0</v>
      </c>
      <c r="E992" s="148">
        <f>Demography!E991</f>
        <v>0</v>
      </c>
      <c r="F992" s="148">
        <f>Demography!F991</f>
        <v>0</v>
      </c>
      <c r="G992" s="81"/>
      <c r="H992" s="256"/>
      <c r="I992" s="257"/>
      <c r="J992" s="257"/>
      <c r="K992" s="256"/>
      <c r="L992" s="240"/>
      <c r="M992" s="257"/>
      <c r="N992" s="256"/>
      <c r="O992" s="240"/>
      <c r="P992" s="261"/>
      <c r="Q992" s="261"/>
      <c r="R992" s="261"/>
      <c r="S992" s="261"/>
      <c r="T992" s="261"/>
      <c r="U992" s="522"/>
      <c r="V992" s="256"/>
      <c r="W992" s="238"/>
      <c r="X992" s="238"/>
      <c r="Y992" s="81"/>
      <c r="Z992" s="256"/>
      <c r="AA992" s="150"/>
      <c r="AB992" s="150"/>
      <c r="AC992" s="81"/>
      <c r="AD992" s="240"/>
      <c r="AE992" s="240"/>
      <c r="AF992" s="256"/>
      <c r="AG992" s="240"/>
      <c r="AH992" s="256"/>
      <c r="AI992" s="256"/>
      <c r="AJ992" s="256"/>
      <c r="AK992" s="245"/>
      <c r="AL992" s="245"/>
      <c r="AM992" s="245"/>
      <c r="AN992" s="245"/>
      <c r="AO992" s="245"/>
      <c r="AP992" s="523"/>
      <c r="AQ992" s="245"/>
      <c r="AR992" s="245"/>
      <c r="AS992" s="245"/>
      <c r="AT992" s="245"/>
      <c r="AU992" s="245"/>
      <c r="AV992" s="245"/>
      <c r="AW992" s="245"/>
      <c r="AX992" s="245"/>
      <c r="AY992" s="245"/>
      <c r="AZ992" s="245"/>
      <c r="BA992" s="245"/>
      <c r="BB992" s="245"/>
      <c r="BC992" s="245"/>
      <c r="BD992" s="245"/>
      <c r="BE992" s="247"/>
      <c r="BF992" s="523"/>
      <c r="BG992" s="561" t="str">
        <f t="shared" si="129"/>
        <v xml:space="preserve"> </v>
      </c>
      <c r="BH992" s="561" t="str">
        <f t="shared" si="131"/>
        <v xml:space="preserve"> </v>
      </c>
      <c r="BI992" s="561" t="str">
        <f t="shared" si="132"/>
        <v xml:space="preserve"> </v>
      </c>
      <c r="BJ992" s="561" t="str">
        <f t="shared" si="133"/>
        <v xml:space="preserve"> </v>
      </c>
      <c r="BK992" s="523"/>
      <c r="BL992" s="240"/>
      <c r="BM992" s="240"/>
      <c r="BN992" s="256"/>
      <c r="BO992" s="240"/>
      <c r="BP992" s="256"/>
      <c r="BQ992" s="256"/>
      <c r="BR992" s="256"/>
      <c r="BS992" s="245"/>
      <c r="BT992" s="245"/>
      <c r="BU992" s="245"/>
      <c r="BV992" s="245"/>
      <c r="BW992" s="245"/>
      <c r="BX992" s="523"/>
      <c r="BY992" s="245"/>
      <c r="BZ992" s="245"/>
      <c r="CA992" s="245"/>
      <c r="CB992" s="245"/>
      <c r="CC992" s="245"/>
      <c r="CD992" s="245"/>
      <c r="CE992" s="245"/>
      <c r="CF992" s="245"/>
      <c r="CG992" s="245"/>
      <c r="CH992" s="245"/>
      <c r="CI992" s="245"/>
      <c r="CJ992" s="245"/>
      <c r="CK992" s="245"/>
      <c r="CL992" s="245"/>
      <c r="CM992" s="247"/>
      <c r="CN992" s="523"/>
      <c r="CO992" s="561" t="str">
        <f t="shared" si="130"/>
        <v xml:space="preserve"> </v>
      </c>
      <c r="CP992" s="561" t="str">
        <f t="shared" si="134"/>
        <v xml:space="preserve"> </v>
      </c>
      <c r="CQ992" s="561" t="str">
        <f t="shared" si="135"/>
        <v xml:space="preserve"> </v>
      </c>
      <c r="CR992" s="561" t="str">
        <f t="shared" si="136"/>
        <v xml:space="preserve"> </v>
      </c>
      <c r="CS992" s="81"/>
      <c r="CT992" s="254"/>
    </row>
    <row r="993" spans="1:98" s="86" customFormat="1" ht="12.75" x14ac:dyDescent="0.25">
      <c r="A993" s="365"/>
      <c r="B993" s="361">
        <f>Demography!B992</f>
        <v>0</v>
      </c>
      <c r="C993" s="361">
        <f>Demography!C992</f>
        <v>0</v>
      </c>
      <c r="D993" s="362">
        <f>Demography!D992</f>
        <v>0</v>
      </c>
      <c r="E993" s="362">
        <f>Demography!E992</f>
        <v>0</v>
      </c>
      <c r="F993" s="362">
        <f>Demography!F992</f>
        <v>0</v>
      </c>
      <c r="G993" s="81"/>
      <c r="H993" s="241"/>
      <c r="I993" s="478"/>
      <c r="J993" s="478"/>
      <c r="K993" s="241"/>
      <c r="L993" s="242"/>
      <c r="M993" s="478"/>
      <c r="N993" s="241"/>
      <c r="O993" s="242"/>
      <c r="P993" s="243"/>
      <c r="Q993" s="243"/>
      <c r="R993" s="243"/>
      <c r="S993" s="243"/>
      <c r="T993" s="243"/>
      <c r="U993" s="524"/>
      <c r="V993" s="241"/>
      <c r="W993" s="415"/>
      <c r="X993" s="415"/>
      <c r="Y993" s="81"/>
      <c r="Z993" s="241"/>
      <c r="AA993" s="416"/>
      <c r="AB993" s="416"/>
      <c r="AC993" s="81"/>
      <c r="AD993" s="242"/>
      <c r="AE993" s="242"/>
      <c r="AF993" s="241"/>
      <c r="AG993" s="242"/>
      <c r="AH993" s="241"/>
      <c r="AI993" s="241"/>
      <c r="AJ993" s="241"/>
      <c r="AK993" s="246"/>
      <c r="AL993" s="246"/>
      <c r="AM993" s="246"/>
      <c r="AN993" s="246"/>
      <c r="AO993" s="246"/>
      <c r="AP993" s="523"/>
      <c r="AQ993" s="246"/>
      <c r="AR993" s="246"/>
      <c r="AS993" s="246"/>
      <c r="AT993" s="246"/>
      <c r="AU993" s="246"/>
      <c r="AV993" s="246"/>
      <c r="AW993" s="246"/>
      <c r="AX993" s="246"/>
      <c r="AY993" s="246"/>
      <c r="AZ993" s="246"/>
      <c r="BA993" s="246"/>
      <c r="BB993" s="246"/>
      <c r="BC993" s="246"/>
      <c r="BD993" s="246"/>
      <c r="BE993" s="248"/>
      <c r="BF993" s="523"/>
      <c r="BG993" s="562" t="str">
        <f t="shared" si="129"/>
        <v xml:space="preserve"> </v>
      </c>
      <c r="BH993" s="562" t="str">
        <f t="shared" si="131"/>
        <v xml:space="preserve"> </v>
      </c>
      <c r="BI993" s="562" t="str">
        <f t="shared" si="132"/>
        <v xml:space="preserve"> </v>
      </c>
      <c r="BJ993" s="562" t="str">
        <f t="shared" si="133"/>
        <v xml:space="preserve"> </v>
      </c>
      <c r="BK993" s="523"/>
      <c r="BL993" s="242"/>
      <c r="BM993" s="242"/>
      <c r="BN993" s="241"/>
      <c r="BO993" s="242"/>
      <c r="BP993" s="241"/>
      <c r="BQ993" s="241"/>
      <c r="BR993" s="241"/>
      <c r="BS993" s="246"/>
      <c r="BT993" s="246"/>
      <c r="BU993" s="246"/>
      <c r="BV993" s="246"/>
      <c r="BW993" s="246"/>
      <c r="BX993" s="523"/>
      <c r="BY993" s="246"/>
      <c r="BZ993" s="246"/>
      <c r="CA993" s="246"/>
      <c r="CB993" s="246"/>
      <c r="CC993" s="246"/>
      <c r="CD993" s="246"/>
      <c r="CE993" s="246"/>
      <c r="CF993" s="246"/>
      <c r="CG993" s="246"/>
      <c r="CH993" s="246"/>
      <c r="CI993" s="246"/>
      <c r="CJ993" s="246"/>
      <c r="CK993" s="246"/>
      <c r="CL993" s="246"/>
      <c r="CM993" s="248"/>
      <c r="CN993" s="523"/>
      <c r="CO993" s="562" t="str">
        <f t="shared" si="130"/>
        <v xml:space="preserve"> </v>
      </c>
      <c r="CP993" s="562" t="str">
        <f t="shared" si="134"/>
        <v xml:space="preserve"> </v>
      </c>
      <c r="CQ993" s="562" t="str">
        <f t="shared" si="135"/>
        <v xml:space="preserve"> </v>
      </c>
      <c r="CR993" s="562" t="str">
        <f t="shared" si="136"/>
        <v xml:space="preserve"> </v>
      </c>
      <c r="CS993" s="81"/>
      <c r="CT993" s="515"/>
    </row>
    <row r="994" spans="1:98" s="86" customFormat="1" ht="12.75" x14ac:dyDescent="0.25">
      <c r="A994" s="365"/>
      <c r="B994" s="147">
        <f>Demography!B993</f>
        <v>0</v>
      </c>
      <c r="C994" s="147">
        <f>Demography!C993</f>
        <v>0</v>
      </c>
      <c r="D994" s="148">
        <f>Demography!D993</f>
        <v>0</v>
      </c>
      <c r="E994" s="148">
        <f>Demography!E993</f>
        <v>0</v>
      </c>
      <c r="F994" s="148">
        <f>Demography!F993</f>
        <v>0</v>
      </c>
      <c r="G994" s="81"/>
      <c r="H994" s="256"/>
      <c r="I994" s="257"/>
      <c r="J994" s="257"/>
      <c r="K994" s="256"/>
      <c r="L994" s="240"/>
      <c r="M994" s="257"/>
      <c r="N994" s="256"/>
      <c r="O994" s="240"/>
      <c r="P994" s="261"/>
      <c r="Q994" s="261"/>
      <c r="R994" s="261"/>
      <c r="S994" s="261"/>
      <c r="T994" s="261"/>
      <c r="U994" s="522"/>
      <c r="V994" s="256"/>
      <c r="W994" s="238"/>
      <c r="X994" s="238"/>
      <c r="Y994" s="81"/>
      <c r="Z994" s="256"/>
      <c r="AA994" s="150"/>
      <c r="AB994" s="150"/>
      <c r="AC994" s="81"/>
      <c r="AD994" s="240"/>
      <c r="AE994" s="240"/>
      <c r="AF994" s="256"/>
      <c r="AG994" s="240"/>
      <c r="AH994" s="256"/>
      <c r="AI994" s="256"/>
      <c r="AJ994" s="256"/>
      <c r="AK994" s="245"/>
      <c r="AL994" s="245"/>
      <c r="AM994" s="245"/>
      <c r="AN994" s="245"/>
      <c r="AO994" s="245"/>
      <c r="AP994" s="523"/>
      <c r="AQ994" s="245"/>
      <c r="AR994" s="245"/>
      <c r="AS994" s="245"/>
      <c r="AT994" s="245"/>
      <c r="AU994" s="245"/>
      <c r="AV994" s="245"/>
      <c r="AW994" s="245"/>
      <c r="AX994" s="245"/>
      <c r="AY994" s="245"/>
      <c r="AZ994" s="245"/>
      <c r="BA994" s="245"/>
      <c r="BB994" s="245"/>
      <c r="BC994" s="245"/>
      <c r="BD994" s="245"/>
      <c r="BE994" s="247"/>
      <c r="BF994" s="523"/>
      <c r="BG994" s="561" t="str">
        <f t="shared" si="129"/>
        <v xml:space="preserve"> </v>
      </c>
      <c r="BH994" s="561" t="str">
        <f t="shared" si="131"/>
        <v xml:space="preserve"> </v>
      </c>
      <c r="BI994" s="561" t="str">
        <f t="shared" si="132"/>
        <v xml:space="preserve"> </v>
      </c>
      <c r="BJ994" s="561" t="str">
        <f t="shared" si="133"/>
        <v xml:space="preserve"> </v>
      </c>
      <c r="BK994" s="523"/>
      <c r="BL994" s="240"/>
      <c r="BM994" s="240"/>
      <c r="BN994" s="256"/>
      <c r="BO994" s="240"/>
      <c r="BP994" s="256"/>
      <c r="BQ994" s="256"/>
      <c r="BR994" s="256"/>
      <c r="BS994" s="245"/>
      <c r="BT994" s="245"/>
      <c r="BU994" s="245"/>
      <c r="BV994" s="245"/>
      <c r="BW994" s="245"/>
      <c r="BX994" s="523"/>
      <c r="BY994" s="245"/>
      <c r="BZ994" s="245"/>
      <c r="CA994" s="245"/>
      <c r="CB994" s="245"/>
      <c r="CC994" s="245"/>
      <c r="CD994" s="245"/>
      <c r="CE994" s="245"/>
      <c r="CF994" s="245"/>
      <c r="CG994" s="245"/>
      <c r="CH994" s="245"/>
      <c r="CI994" s="245"/>
      <c r="CJ994" s="245"/>
      <c r="CK994" s="245"/>
      <c r="CL994" s="245"/>
      <c r="CM994" s="247"/>
      <c r="CN994" s="523"/>
      <c r="CO994" s="561" t="str">
        <f t="shared" si="130"/>
        <v xml:space="preserve"> </v>
      </c>
      <c r="CP994" s="561" t="str">
        <f t="shared" si="134"/>
        <v xml:space="preserve"> </v>
      </c>
      <c r="CQ994" s="561" t="str">
        <f t="shared" si="135"/>
        <v xml:space="preserve"> </v>
      </c>
      <c r="CR994" s="561" t="str">
        <f t="shared" si="136"/>
        <v xml:space="preserve"> </v>
      </c>
      <c r="CS994" s="81"/>
      <c r="CT994" s="254"/>
    </row>
    <row r="995" spans="1:98" s="86" customFormat="1" ht="12.75" x14ac:dyDescent="0.25">
      <c r="A995" s="365"/>
      <c r="B995" s="361">
        <f>Demography!B994</f>
        <v>0</v>
      </c>
      <c r="C995" s="361">
        <f>Demography!C994</f>
        <v>0</v>
      </c>
      <c r="D995" s="362">
        <f>Demography!D994</f>
        <v>0</v>
      </c>
      <c r="E995" s="362">
        <f>Demography!E994</f>
        <v>0</v>
      </c>
      <c r="F995" s="362">
        <f>Demography!F994</f>
        <v>0</v>
      </c>
      <c r="G995" s="81"/>
      <c r="H995" s="241"/>
      <c r="I995" s="478"/>
      <c r="J995" s="478"/>
      <c r="K995" s="241"/>
      <c r="L995" s="242"/>
      <c r="M995" s="478"/>
      <c r="N995" s="241"/>
      <c r="O995" s="242"/>
      <c r="P995" s="243"/>
      <c r="Q995" s="243"/>
      <c r="R995" s="243"/>
      <c r="S995" s="243"/>
      <c r="T995" s="243"/>
      <c r="U995" s="524"/>
      <c r="V995" s="241"/>
      <c r="W995" s="415"/>
      <c r="X995" s="415"/>
      <c r="Y995" s="81"/>
      <c r="Z995" s="241"/>
      <c r="AA995" s="416"/>
      <c r="AB995" s="416"/>
      <c r="AC995" s="81"/>
      <c r="AD995" s="242"/>
      <c r="AE995" s="242"/>
      <c r="AF995" s="241"/>
      <c r="AG995" s="242"/>
      <c r="AH995" s="241"/>
      <c r="AI995" s="241"/>
      <c r="AJ995" s="241"/>
      <c r="AK995" s="246"/>
      <c r="AL995" s="246"/>
      <c r="AM995" s="246"/>
      <c r="AN995" s="246"/>
      <c r="AO995" s="246"/>
      <c r="AP995" s="523"/>
      <c r="AQ995" s="246"/>
      <c r="AR995" s="246"/>
      <c r="AS995" s="246"/>
      <c r="AT995" s="246"/>
      <c r="AU995" s="246"/>
      <c r="AV995" s="246"/>
      <c r="AW995" s="246"/>
      <c r="AX995" s="246"/>
      <c r="AY995" s="246"/>
      <c r="AZ995" s="246"/>
      <c r="BA995" s="246"/>
      <c r="BB995" s="246"/>
      <c r="BC995" s="246"/>
      <c r="BD995" s="246"/>
      <c r="BE995" s="248"/>
      <c r="BF995" s="523"/>
      <c r="BG995" s="562" t="str">
        <f t="shared" si="129"/>
        <v xml:space="preserve"> </v>
      </c>
      <c r="BH995" s="562" t="str">
        <f t="shared" si="131"/>
        <v xml:space="preserve"> </v>
      </c>
      <c r="BI995" s="562" t="str">
        <f t="shared" si="132"/>
        <v xml:space="preserve"> </v>
      </c>
      <c r="BJ995" s="562" t="str">
        <f t="shared" si="133"/>
        <v xml:space="preserve"> </v>
      </c>
      <c r="BK995" s="523"/>
      <c r="BL995" s="242"/>
      <c r="BM995" s="242"/>
      <c r="BN995" s="241"/>
      <c r="BO995" s="242"/>
      <c r="BP995" s="241"/>
      <c r="BQ995" s="241"/>
      <c r="BR995" s="241"/>
      <c r="BS995" s="246"/>
      <c r="BT995" s="246"/>
      <c r="BU995" s="246"/>
      <c r="BV995" s="246"/>
      <c r="BW995" s="246"/>
      <c r="BX995" s="523"/>
      <c r="BY995" s="246"/>
      <c r="BZ995" s="246"/>
      <c r="CA995" s="246"/>
      <c r="CB995" s="246"/>
      <c r="CC995" s="246"/>
      <c r="CD995" s="246"/>
      <c r="CE995" s="246"/>
      <c r="CF995" s="246"/>
      <c r="CG995" s="246"/>
      <c r="CH995" s="246"/>
      <c r="CI995" s="246"/>
      <c r="CJ995" s="246"/>
      <c r="CK995" s="246"/>
      <c r="CL995" s="246"/>
      <c r="CM995" s="248"/>
      <c r="CN995" s="523"/>
      <c r="CO995" s="562" t="str">
        <f t="shared" si="130"/>
        <v xml:space="preserve"> </v>
      </c>
      <c r="CP995" s="562" t="str">
        <f t="shared" si="134"/>
        <v xml:space="preserve"> </v>
      </c>
      <c r="CQ995" s="562" t="str">
        <f t="shared" si="135"/>
        <v xml:space="preserve"> </v>
      </c>
      <c r="CR995" s="562" t="str">
        <f t="shared" si="136"/>
        <v xml:space="preserve"> </v>
      </c>
      <c r="CS995" s="81"/>
      <c r="CT995" s="515"/>
    </row>
    <row r="996" spans="1:98" s="86" customFormat="1" ht="12.75" x14ac:dyDescent="0.25">
      <c r="A996" s="365"/>
      <c r="B996" s="147">
        <f>Demography!B995</f>
        <v>0</v>
      </c>
      <c r="C996" s="147">
        <f>Demography!C995</f>
        <v>0</v>
      </c>
      <c r="D996" s="148">
        <f>Demography!D995</f>
        <v>0</v>
      </c>
      <c r="E996" s="148">
        <f>Demography!E995</f>
        <v>0</v>
      </c>
      <c r="F996" s="148">
        <f>Demography!F995</f>
        <v>0</v>
      </c>
      <c r="G996" s="81"/>
      <c r="H996" s="256"/>
      <c r="I996" s="257"/>
      <c r="J996" s="257"/>
      <c r="K996" s="256"/>
      <c r="L996" s="240"/>
      <c r="M996" s="257"/>
      <c r="N996" s="256"/>
      <c r="O996" s="240"/>
      <c r="P996" s="261"/>
      <c r="Q996" s="261"/>
      <c r="R996" s="261"/>
      <c r="S996" s="261"/>
      <c r="T996" s="261"/>
      <c r="U996" s="522"/>
      <c r="V996" s="256"/>
      <c r="W996" s="238"/>
      <c r="X996" s="238"/>
      <c r="Y996" s="81"/>
      <c r="Z996" s="256"/>
      <c r="AA996" s="150"/>
      <c r="AB996" s="150"/>
      <c r="AC996" s="81"/>
      <c r="AD996" s="240"/>
      <c r="AE996" s="240"/>
      <c r="AF996" s="256"/>
      <c r="AG996" s="240"/>
      <c r="AH996" s="256"/>
      <c r="AI996" s="256"/>
      <c r="AJ996" s="256"/>
      <c r="AK996" s="245"/>
      <c r="AL996" s="245"/>
      <c r="AM996" s="245"/>
      <c r="AN996" s="245"/>
      <c r="AO996" s="245"/>
      <c r="AP996" s="523"/>
      <c r="AQ996" s="245"/>
      <c r="AR996" s="245"/>
      <c r="AS996" s="245"/>
      <c r="AT996" s="245"/>
      <c r="AU996" s="245"/>
      <c r="AV996" s="245"/>
      <c r="AW996" s="245"/>
      <c r="AX996" s="245"/>
      <c r="AY996" s="245"/>
      <c r="AZ996" s="245"/>
      <c r="BA996" s="245"/>
      <c r="BB996" s="245"/>
      <c r="BC996" s="245"/>
      <c r="BD996" s="245"/>
      <c r="BE996" s="247"/>
      <c r="BF996" s="523"/>
      <c r="BG996" s="561" t="str">
        <f t="shared" si="129"/>
        <v xml:space="preserve"> </v>
      </c>
      <c r="BH996" s="561" t="str">
        <f t="shared" si="131"/>
        <v xml:space="preserve"> </v>
      </c>
      <c r="BI996" s="561" t="str">
        <f t="shared" si="132"/>
        <v xml:space="preserve"> </v>
      </c>
      <c r="BJ996" s="561" t="str">
        <f t="shared" si="133"/>
        <v xml:space="preserve"> </v>
      </c>
      <c r="BK996" s="523"/>
      <c r="BL996" s="240"/>
      <c r="BM996" s="240"/>
      <c r="BN996" s="256"/>
      <c r="BO996" s="240"/>
      <c r="BP996" s="256"/>
      <c r="BQ996" s="256"/>
      <c r="BR996" s="256"/>
      <c r="BS996" s="245"/>
      <c r="BT996" s="245"/>
      <c r="BU996" s="245"/>
      <c r="BV996" s="245"/>
      <c r="BW996" s="245"/>
      <c r="BX996" s="523"/>
      <c r="BY996" s="245"/>
      <c r="BZ996" s="245"/>
      <c r="CA996" s="245"/>
      <c r="CB996" s="245"/>
      <c r="CC996" s="245"/>
      <c r="CD996" s="245"/>
      <c r="CE996" s="245"/>
      <c r="CF996" s="245"/>
      <c r="CG996" s="245"/>
      <c r="CH996" s="245"/>
      <c r="CI996" s="245"/>
      <c r="CJ996" s="245"/>
      <c r="CK996" s="245"/>
      <c r="CL996" s="245"/>
      <c r="CM996" s="247"/>
      <c r="CN996" s="523"/>
      <c r="CO996" s="561" t="str">
        <f t="shared" si="130"/>
        <v xml:space="preserve"> </v>
      </c>
      <c r="CP996" s="561" t="str">
        <f t="shared" si="134"/>
        <v xml:space="preserve"> </v>
      </c>
      <c r="CQ996" s="561" t="str">
        <f t="shared" si="135"/>
        <v xml:space="preserve"> </v>
      </c>
      <c r="CR996" s="561" t="str">
        <f t="shared" si="136"/>
        <v xml:space="preserve"> </v>
      </c>
      <c r="CS996" s="81"/>
      <c r="CT996" s="254"/>
    </row>
    <row r="997" spans="1:98" s="86" customFormat="1" ht="12.75" x14ac:dyDescent="0.25">
      <c r="A997" s="365"/>
      <c r="B997" s="361">
        <f>Demography!B996</f>
        <v>0</v>
      </c>
      <c r="C997" s="361">
        <f>Demography!C996</f>
        <v>0</v>
      </c>
      <c r="D997" s="362">
        <f>Demography!D996</f>
        <v>0</v>
      </c>
      <c r="E997" s="362">
        <f>Demography!E996</f>
        <v>0</v>
      </c>
      <c r="F997" s="362">
        <f>Demography!F996</f>
        <v>0</v>
      </c>
      <c r="G997" s="81"/>
      <c r="H997" s="241"/>
      <c r="I997" s="478"/>
      <c r="J997" s="478"/>
      <c r="K997" s="241"/>
      <c r="L997" s="242"/>
      <c r="M997" s="478"/>
      <c r="N997" s="241"/>
      <c r="O997" s="242"/>
      <c r="P997" s="243"/>
      <c r="Q997" s="243"/>
      <c r="R997" s="243"/>
      <c r="S997" s="243"/>
      <c r="T997" s="243"/>
      <c r="U997" s="524"/>
      <c r="V997" s="241"/>
      <c r="W997" s="415"/>
      <c r="X997" s="415"/>
      <c r="Y997" s="81"/>
      <c r="Z997" s="241"/>
      <c r="AA997" s="416"/>
      <c r="AB997" s="416"/>
      <c r="AC997" s="81"/>
      <c r="AD997" s="242"/>
      <c r="AE997" s="242"/>
      <c r="AF997" s="241"/>
      <c r="AG997" s="242"/>
      <c r="AH997" s="241"/>
      <c r="AI997" s="241"/>
      <c r="AJ997" s="241"/>
      <c r="AK997" s="246"/>
      <c r="AL997" s="246"/>
      <c r="AM997" s="246"/>
      <c r="AN997" s="246"/>
      <c r="AO997" s="246"/>
      <c r="AP997" s="523"/>
      <c r="AQ997" s="246"/>
      <c r="AR997" s="246"/>
      <c r="AS997" s="246"/>
      <c r="AT997" s="246"/>
      <c r="AU997" s="246"/>
      <c r="AV997" s="246"/>
      <c r="AW997" s="246"/>
      <c r="AX997" s="246"/>
      <c r="AY997" s="246"/>
      <c r="AZ997" s="246"/>
      <c r="BA997" s="246"/>
      <c r="BB997" s="246"/>
      <c r="BC997" s="246"/>
      <c r="BD997" s="246"/>
      <c r="BE997" s="248"/>
      <c r="BF997" s="523"/>
      <c r="BG997" s="562" t="str">
        <f t="shared" si="129"/>
        <v xml:space="preserve"> </v>
      </c>
      <c r="BH997" s="562" t="str">
        <f t="shared" si="131"/>
        <v xml:space="preserve"> </v>
      </c>
      <c r="BI997" s="562" t="str">
        <f t="shared" si="132"/>
        <v xml:space="preserve"> </v>
      </c>
      <c r="BJ997" s="562" t="str">
        <f t="shared" si="133"/>
        <v xml:space="preserve"> </v>
      </c>
      <c r="BK997" s="523"/>
      <c r="BL997" s="242"/>
      <c r="BM997" s="242"/>
      <c r="BN997" s="241"/>
      <c r="BO997" s="242"/>
      <c r="BP997" s="241"/>
      <c r="BQ997" s="241"/>
      <c r="BR997" s="241"/>
      <c r="BS997" s="246"/>
      <c r="BT997" s="246"/>
      <c r="BU997" s="246"/>
      <c r="BV997" s="246"/>
      <c r="BW997" s="246"/>
      <c r="BX997" s="523"/>
      <c r="BY997" s="246"/>
      <c r="BZ997" s="246"/>
      <c r="CA997" s="246"/>
      <c r="CB997" s="246"/>
      <c r="CC997" s="246"/>
      <c r="CD997" s="246"/>
      <c r="CE997" s="246"/>
      <c r="CF997" s="246"/>
      <c r="CG997" s="246"/>
      <c r="CH997" s="246"/>
      <c r="CI997" s="246"/>
      <c r="CJ997" s="246"/>
      <c r="CK997" s="246"/>
      <c r="CL997" s="246"/>
      <c r="CM997" s="248"/>
      <c r="CN997" s="523"/>
      <c r="CO997" s="562" t="str">
        <f t="shared" si="130"/>
        <v xml:space="preserve"> </v>
      </c>
      <c r="CP997" s="562" t="str">
        <f t="shared" si="134"/>
        <v xml:space="preserve"> </v>
      </c>
      <c r="CQ997" s="562" t="str">
        <f t="shared" si="135"/>
        <v xml:space="preserve"> </v>
      </c>
      <c r="CR997" s="562" t="str">
        <f t="shared" si="136"/>
        <v xml:space="preserve"> </v>
      </c>
      <c r="CS997" s="81"/>
      <c r="CT997" s="515"/>
    </row>
    <row r="998" spans="1:98" s="86" customFormat="1" ht="12.75" x14ac:dyDescent="0.25">
      <c r="A998" s="365"/>
      <c r="B998" s="147">
        <f>Demography!B997</f>
        <v>0</v>
      </c>
      <c r="C998" s="147">
        <f>Demography!C997</f>
        <v>0</v>
      </c>
      <c r="D998" s="148">
        <f>Demography!D997</f>
        <v>0</v>
      </c>
      <c r="E998" s="148">
        <f>Demography!E997</f>
        <v>0</v>
      </c>
      <c r="F998" s="148">
        <f>Demography!F997</f>
        <v>0</v>
      </c>
      <c r="G998" s="81"/>
      <c r="H998" s="256"/>
      <c r="I998" s="257"/>
      <c r="J998" s="257"/>
      <c r="K998" s="256"/>
      <c r="L998" s="240"/>
      <c r="M998" s="257"/>
      <c r="N998" s="256"/>
      <c r="O998" s="240"/>
      <c r="P998" s="261"/>
      <c r="Q998" s="261"/>
      <c r="R998" s="261"/>
      <c r="S998" s="261"/>
      <c r="T998" s="261"/>
      <c r="U998" s="522"/>
      <c r="V998" s="256"/>
      <c r="W998" s="238"/>
      <c r="X998" s="238"/>
      <c r="Y998" s="81"/>
      <c r="Z998" s="256"/>
      <c r="AA998" s="150"/>
      <c r="AB998" s="150"/>
      <c r="AC998" s="81"/>
      <c r="AD998" s="240"/>
      <c r="AE998" s="240"/>
      <c r="AF998" s="256"/>
      <c r="AG998" s="240"/>
      <c r="AH998" s="256"/>
      <c r="AI998" s="256"/>
      <c r="AJ998" s="256"/>
      <c r="AK998" s="245"/>
      <c r="AL998" s="245"/>
      <c r="AM998" s="245"/>
      <c r="AN998" s="245"/>
      <c r="AO998" s="245"/>
      <c r="AP998" s="523"/>
      <c r="AQ998" s="245"/>
      <c r="AR998" s="245"/>
      <c r="AS998" s="245"/>
      <c r="AT998" s="245"/>
      <c r="AU998" s="245"/>
      <c r="AV998" s="245"/>
      <c r="AW998" s="245"/>
      <c r="AX998" s="245"/>
      <c r="AY998" s="245"/>
      <c r="AZ998" s="245"/>
      <c r="BA998" s="245"/>
      <c r="BB998" s="245"/>
      <c r="BC998" s="245"/>
      <c r="BD998" s="245"/>
      <c r="BE998" s="247"/>
      <c r="BF998" s="523"/>
      <c r="BG998" s="561" t="str">
        <f t="shared" si="129"/>
        <v xml:space="preserve"> </v>
      </c>
      <c r="BH998" s="561" t="str">
        <f t="shared" si="131"/>
        <v xml:space="preserve"> </v>
      </c>
      <c r="BI998" s="561" t="str">
        <f t="shared" si="132"/>
        <v xml:space="preserve"> </v>
      </c>
      <c r="BJ998" s="561" t="str">
        <f t="shared" si="133"/>
        <v xml:space="preserve"> </v>
      </c>
      <c r="BK998" s="523"/>
      <c r="BL998" s="240"/>
      <c r="BM998" s="240"/>
      <c r="BN998" s="256"/>
      <c r="BO998" s="240"/>
      <c r="BP998" s="256"/>
      <c r="BQ998" s="256"/>
      <c r="BR998" s="256"/>
      <c r="BS998" s="245"/>
      <c r="BT998" s="245"/>
      <c r="BU998" s="245"/>
      <c r="BV998" s="245"/>
      <c r="BW998" s="245"/>
      <c r="BX998" s="523"/>
      <c r="BY998" s="245"/>
      <c r="BZ998" s="245"/>
      <c r="CA998" s="245"/>
      <c r="CB998" s="245"/>
      <c r="CC998" s="245"/>
      <c r="CD998" s="245"/>
      <c r="CE998" s="245"/>
      <c r="CF998" s="245"/>
      <c r="CG998" s="245"/>
      <c r="CH998" s="245"/>
      <c r="CI998" s="245"/>
      <c r="CJ998" s="245"/>
      <c r="CK998" s="245"/>
      <c r="CL998" s="245"/>
      <c r="CM998" s="247"/>
      <c r="CN998" s="523"/>
      <c r="CO998" s="561" t="str">
        <f t="shared" si="130"/>
        <v xml:space="preserve"> </v>
      </c>
      <c r="CP998" s="561" t="str">
        <f t="shared" si="134"/>
        <v xml:space="preserve"> </v>
      </c>
      <c r="CQ998" s="561" t="str">
        <f t="shared" si="135"/>
        <v xml:space="preserve"> </v>
      </c>
      <c r="CR998" s="561" t="str">
        <f t="shared" si="136"/>
        <v xml:space="preserve"> </v>
      </c>
      <c r="CS998" s="81"/>
      <c r="CT998" s="254"/>
    </row>
    <row r="999" spans="1:98" s="86" customFormat="1" ht="12.75" x14ac:dyDescent="0.25">
      <c r="A999" s="365"/>
      <c r="B999" s="361">
        <f>Demography!B998</f>
        <v>0</v>
      </c>
      <c r="C999" s="361">
        <f>Demography!C998</f>
        <v>0</v>
      </c>
      <c r="D999" s="362">
        <f>Demography!D998</f>
        <v>0</v>
      </c>
      <c r="E999" s="362">
        <f>Demography!E998</f>
        <v>0</v>
      </c>
      <c r="F999" s="362">
        <f>Demography!F998</f>
        <v>0</v>
      </c>
      <c r="G999" s="81"/>
      <c r="H999" s="241"/>
      <c r="I999" s="478"/>
      <c r="J999" s="478"/>
      <c r="K999" s="241"/>
      <c r="L999" s="242"/>
      <c r="M999" s="478"/>
      <c r="N999" s="241"/>
      <c r="O999" s="242"/>
      <c r="P999" s="243"/>
      <c r="Q999" s="243"/>
      <c r="R999" s="243"/>
      <c r="S999" s="243"/>
      <c r="T999" s="243"/>
      <c r="U999" s="524"/>
      <c r="V999" s="241"/>
      <c r="W999" s="415"/>
      <c r="X999" s="415"/>
      <c r="Y999" s="81"/>
      <c r="Z999" s="241"/>
      <c r="AA999" s="416"/>
      <c r="AB999" s="416"/>
      <c r="AC999" s="81"/>
      <c r="AD999" s="242"/>
      <c r="AE999" s="242"/>
      <c r="AF999" s="241"/>
      <c r="AG999" s="242"/>
      <c r="AH999" s="241"/>
      <c r="AI999" s="241"/>
      <c r="AJ999" s="241"/>
      <c r="AK999" s="246"/>
      <c r="AL999" s="246"/>
      <c r="AM999" s="246"/>
      <c r="AN999" s="246"/>
      <c r="AO999" s="246"/>
      <c r="AP999" s="523"/>
      <c r="AQ999" s="246"/>
      <c r="AR999" s="246"/>
      <c r="AS999" s="246"/>
      <c r="AT999" s="246"/>
      <c r="AU999" s="246"/>
      <c r="AV999" s="246"/>
      <c r="AW999" s="246"/>
      <c r="AX999" s="246"/>
      <c r="AY999" s="246"/>
      <c r="AZ999" s="246"/>
      <c r="BA999" s="246"/>
      <c r="BB999" s="246"/>
      <c r="BC999" s="246"/>
      <c r="BD999" s="246"/>
      <c r="BE999" s="248"/>
      <c r="BF999" s="523"/>
      <c r="BG999" s="562" t="str">
        <f t="shared" si="129"/>
        <v xml:space="preserve"> </v>
      </c>
      <c r="BH999" s="562" t="str">
        <f t="shared" si="131"/>
        <v xml:space="preserve"> </v>
      </c>
      <c r="BI999" s="562" t="str">
        <f t="shared" si="132"/>
        <v xml:space="preserve"> </v>
      </c>
      <c r="BJ999" s="562" t="str">
        <f t="shared" si="133"/>
        <v xml:space="preserve"> </v>
      </c>
      <c r="BK999" s="523"/>
      <c r="BL999" s="242"/>
      <c r="BM999" s="242"/>
      <c r="BN999" s="241"/>
      <c r="BO999" s="242"/>
      <c r="BP999" s="241"/>
      <c r="BQ999" s="241"/>
      <c r="BR999" s="241"/>
      <c r="BS999" s="246"/>
      <c r="BT999" s="246"/>
      <c r="BU999" s="246"/>
      <c r="BV999" s="246"/>
      <c r="BW999" s="246"/>
      <c r="BX999" s="523"/>
      <c r="BY999" s="246"/>
      <c r="BZ999" s="246"/>
      <c r="CA999" s="246"/>
      <c r="CB999" s="246"/>
      <c r="CC999" s="246"/>
      <c r="CD999" s="246"/>
      <c r="CE999" s="246"/>
      <c r="CF999" s="246"/>
      <c r="CG999" s="246"/>
      <c r="CH999" s="246"/>
      <c r="CI999" s="246"/>
      <c r="CJ999" s="246"/>
      <c r="CK999" s="246"/>
      <c r="CL999" s="246"/>
      <c r="CM999" s="248"/>
      <c r="CN999" s="523"/>
      <c r="CO999" s="562" t="str">
        <f t="shared" si="130"/>
        <v xml:space="preserve"> </v>
      </c>
      <c r="CP999" s="562" t="str">
        <f t="shared" si="134"/>
        <v xml:space="preserve"> </v>
      </c>
      <c r="CQ999" s="562" t="str">
        <f t="shared" si="135"/>
        <v xml:space="preserve"> </v>
      </c>
      <c r="CR999" s="562" t="str">
        <f t="shared" si="136"/>
        <v xml:space="preserve"> </v>
      </c>
      <c r="CS999" s="81"/>
      <c r="CT999" s="515"/>
    </row>
    <row r="1000" spans="1:98" s="86" customFormat="1" ht="12.75" x14ac:dyDescent="0.25">
      <c r="A1000" s="365"/>
      <c r="B1000" s="147">
        <f>Demography!B999</f>
        <v>0</v>
      </c>
      <c r="C1000" s="147">
        <f>Demography!C999</f>
        <v>0</v>
      </c>
      <c r="D1000" s="148">
        <f>Demography!D999</f>
        <v>0</v>
      </c>
      <c r="E1000" s="148">
        <f>Demography!E999</f>
        <v>0</v>
      </c>
      <c r="F1000" s="148">
        <f>Demography!F999</f>
        <v>0</v>
      </c>
      <c r="G1000" s="81"/>
      <c r="H1000" s="256"/>
      <c r="I1000" s="257"/>
      <c r="J1000" s="257"/>
      <c r="K1000" s="256"/>
      <c r="L1000" s="240"/>
      <c r="M1000" s="257"/>
      <c r="N1000" s="256"/>
      <c r="O1000" s="240"/>
      <c r="P1000" s="261"/>
      <c r="Q1000" s="261"/>
      <c r="R1000" s="261"/>
      <c r="S1000" s="261"/>
      <c r="T1000" s="261"/>
      <c r="U1000" s="522"/>
      <c r="V1000" s="256"/>
      <c r="W1000" s="238"/>
      <c r="X1000" s="238"/>
      <c r="Y1000" s="81"/>
      <c r="Z1000" s="256"/>
      <c r="AA1000" s="150"/>
      <c r="AB1000" s="150"/>
      <c r="AC1000" s="81"/>
      <c r="AD1000" s="240"/>
      <c r="AE1000" s="240"/>
      <c r="AF1000" s="256"/>
      <c r="AG1000" s="240"/>
      <c r="AH1000" s="256"/>
      <c r="AI1000" s="256"/>
      <c r="AJ1000" s="256"/>
      <c r="AK1000" s="245"/>
      <c r="AL1000" s="245"/>
      <c r="AM1000" s="245"/>
      <c r="AN1000" s="245"/>
      <c r="AO1000" s="245"/>
      <c r="AP1000" s="523"/>
      <c r="AQ1000" s="245"/>
      <c r="AR1000" s="245"/>
      <c r="AS1000" s="245"/>
      <c r="AT1000" s="245"/>
      <c r="AU1000" s="245"/>
      <c r="AV1000" s="245"/>
      <c r="AW1000" s="245"/>
      <c r="AX1000" s="245"/>
      <c r="AY1000" s="245"/>
      <c r="AZ1000" s="245"/>
      <c r="BA1000" s="245"/>
      <c r="BB1000" s="245"/>
      <c r="BC1000" s="245"/>
      <c r="BD1000" s="245"/>
      <c r="BE1000" s="247"/>
      <c r="BF1000" s="523"/>
      <c r="BG1000" s="561" t="str">
        <f t="shared" si="129"/>
        <v xml:space="preserve"> </v>
      </c>
      <c r="BH1000" s="561" t="str">
        <f t="shared" si="131"/>
        <v xml:space="preserve"> </v>
      </c>
      <c r="BI1000" s="561" t="str">
        <f t="shared" si="132"/>
        <v xml:space="preserve"> </v>
      </c>
      <c r="BJ1000" s="561" t="str">
        <f t="shared" si="133"/>
        <v xml:space="preserve"> </v>
      </c>
      <c r="BK1000" s="523"/>
      <c r="BL1000" s="240"/>
      <c r="BM1000" s="240"/>
      <c r="BN1000" s="256"/>
      <c r="BO1000" s="240"/>
      <c r="BP1000" s="256"/>
      <c r="BQ1000" s="256"/>
      <c r="BR1000" s="256"/>
      <c r="BS1000" s="245"/>
      <c r="BT1000" s="245"/>
      <c r="BU1000" s="245"/>
      <c r="BV1000" s="245"/>
      <c r="BW1000" s="245"/>
      <c r="BX1000" s="523"/>
      <c r="BY1000" s="245"/>
      <c r="BZ1000" s="245"/>
      <c r="CA1000" s="245"/>
      <c r="CB1000" s="245"/>
      <c r="CC1000" s="245"/>
      <c r="CD1000" s="245"/>
      <c r="CE1000" s="245"/>
      <c r="CF1000" s="245"/>
      <c r="CG1000" s="245"/>
      <c r="CH1000" s="245"/>
      <c r="CI1000" s="245"/>
      <c r="CJ1000" s="245"/>
      <c r="CK1000" s="245"/>
      <c r="CL1000" s="245"/>
      <c r="CM1000" s="247"/>
      <c r="CN1000" s="523"/>
      <c r="CO1000" s="561" t="str">
        <f t="shared" si="130"/>
        <v xml:space="preserve"> </v>
      </c>
      <c r="CP1000" s="561" t="str">
        <f t="shared" si="134"/>
        <v xml:space="preserve"> </v>
      </c>
      <c r="CQ1000" s="561" t="str">
        <f t="shared" si="135"/>
        <v xml:space="preserve"> </v>
      </c>
      <c r="CR1000" s="561" t="str">
        <f t="shared" si="136"/>
        <v xml:space="preserve"> </v>
      </c>
      <c r="CS1000" s="81"/>
      <c r="CT1000" s="254"/>
    </row>
    <row r="1001" spans="1:98" s="86" customFormat="1" ht="12.75" x14ac:dyDescent="0.25">
      <c r="A1001" s="365"/>
      <c r="B1001" s="361">
        <f>Demography!B1000</f>
        <v>0</v>
      </c>
      <c r="C1001" s="361">
        <f>Demography!C1000</f>
        <v>0</v>
      </c>
      <c r="D1001" s="362">
        <f>Demography!D1000</f>
        <v>0</v>
      </c>
      <c r="E1001" s="362">
        <f>Demography!E1000</f>
        <v>0</v>
      </c>
      <c r="F1001" s="362">
        <f>Demography!F1000</f>
        <v>0</v>
      </c>
      <c r="G1001" s="81"/>
      <c r="H1001" s="241"/>
      <c r="I1001" s="478"/>
      <c r="J1001" s="478"/>
      <c r="K1001" s="241"/>
      <c r="L1001" s="242"/>
      <c r="M1001" s="478"/>
      <c r="N1001" s="241"/>
      <c r="O1001" s="242"/>
      <c r="P1001" s="243"/>
      <c r="Q1001" s="243"/>
      <c r="R1001" s="243"/>
      <c r="S1001" s="243"/>
      <c r="T1001" s="243"/>
      <c r="U1001" s="524"/>
      <c r="V1001" s="241"/>
      <c r="W1001" s="415"/>
      <c r="X1001" s="415"/>
      <c r="Y1001" s="81"/>
      <c r="Z1001" s="241"/>
      <c r="AA1001" s="416"/>
      <c r="AB1001" s="416"/>
      <c r="AC1001" s="81"/>
      <c r="AD1001" s="242"/>
      <c r="AE1001" s="242"/>
      <c r="AF1001" s="241"/>
      <c r="AG1001" s="242"/>
      <c r="AH1001" s="241"/>
      <c r="AI1001" s="241"/>
      <c r="AJ1001" s="241"/>
      <c r="AK1001" s="246"/>
      <c r="AL1001" s="246"/>
      <c r="AM1001" s="246"/>
      <c r="AN1001" s="246"/>
      <c r="AO1001" s="246"/>
      <c r="AP1001" s="523"/>
      <c r="AQ1001" s="246"/>
      <c r="AR1001" s="246"/>
      <c r="AS1001" s="246"/>
      <c r="AT1001" s="246"/>
      <c r="AU1001" s="246"/>
      <c r="AV1001" s="246"/>
      <c r="AW1001" s="246"/>
      <c r="AX1001" s="246"/>
      <c r="AY1001" s="246"/>
      <c r="AZ1001" s="246"/>
      <c r="BA1001" s="246"/>
      <c r="BB1001" s="246"/>
      <c r="BC1001" s="246"/>
      <c r="BD1001" s="246"/>
      <c r="BE1001" s="248"/>
      <c r="BF1001" s="523"/>
      <c r="BG1001" s="562" t="str">
        <f t="shared" si="129"/>
        <v xml:space="preserve"> </v>
      </c>
      <c r="BH1001" s="562" t="str">
        <f t="shared" si="131"/>
        <v xml:space="preserve"> </v>
      </c>
      <c r="BI1001" s="562" t="str">
        <f t="shared" si="132"/>
        <v xml:space="preserve"> </v>
      </c>
      <c r="BJ1001" s="562" t="str">
        <f t="shared" si="133"/>
        <v xml:space="preserve"> </v>
      </c>
      <c r="BK1001" s="523"/>
      <c r="BL1001" s="242"/>
      <c r="BM1001" s="242"/>
      <c r="BN1001" s="241"/>
      <c r="BO1001" s="242"/>
      <c r="BP1001" s="241"/>
      <c r="BQ1001" s="241"/>
      <c r="BR1001" s="241"/>
      <c r="BS1001" s="246"/>
      <c r="BT1001" s="246"/>
      <c r="BU1001" s="246"/>
      <c r="BV1001" s="246"/>
      <c r="BW1001" s="246"/>
      <c r="BX1001" s="523"/>
      <c r="BY1001" s="246"/>
      <c r="BZ1001" s="246"/>
      <c r="CA1001" s="246"/>
      <c r="CB1001" s="246"/>
      <c r="CC1001" s="246"/>
      <c r="CD1001" s="246"/>
      <c r="CE1001" s="246"/>
      <c r="CF1001" s="246"/>
      <c r="CG1001" s="246"/>
      <c r="CH1001" s="246"/>
      <c r="CI1001" s="246"/>
      <c r="CJ1001" s="246"/>
      <c r="CK1001" s="246"/>
      <c r="CL1001" s="246"/>
      <c r="CM1001" s="248"/>
      <c r="CN1001" s="523"/>
      <c r="CO1001" s="562" t="str">
        <f t="shared" si="130"/>
        <v xml:space="preserve"> </v>
      </c>
      <c r="CP1001" s="562" t="str">
        <f t="shared" si="134"/>
        <v xml:space="preserve"> </v>
      </c>
      <c r="CQ1001" s="562" t="str">
        <f t="shared" si="135"/>
        <v xml:space="preserve"> </v>
      </c>
      <c r="CR1001" s="562" t="str">
        <f t="shared" si="136"/>
        <v xml:space="preserve"> </v>
      </c>
      <c r="CS1001" s="81"/>
      <c r="CT1001" s="515"/>
    </row>
    <row r="1002" spans="1:98" s="86" customFormat="1" ht="12.75" x14ac:dyDescent="0.25">
      <c r="A1002" s="365"/>
      <c r="B1002" s="147">
        <f>Demography!B1001</f>
        <v>0</v>
      </c>
      <c r="C1002" s="147">
        <f>Demography!C1001</f>
        <v>0</v>
      </c>
      <c r="D1002" s="148">
        <f>Demography!D1001</f>
        <v>0</v>
      </c>
      <c r="E1002" s="148">
        <f>Demography!E1001</f>
        <v>0</v>
      </c>
      <c r="F1002" s="148">
        <f>Demography!F1001</f>
        <v>0</v>
      </c>
      <c r="G1002" s="81"/>
      <c r="H1002" s="256"/>
      <c r="I1002" s="257"/>
      <c r="J1002" s="257"/>
      <c r="K1002" s="256"/>
      <c r="L1002" s="240"/>
      <c r="M1002" s="257"/>
      <c r="N1002" s="256"/>
      <c r="O1002" s="240"/>
      <c r="P1002" s="261"/>
      <c r="Q1002" s="261"/>
      <c r="R1002" s="261"/>
      <c r="S1002" s="261"/>
      <c r="T1002" s="261"/>
      <c r="U1002" s="522"/>
      <c r="V1002" s="256"/>
      <c r="W1002" s="238"/>
      <c r="X1002" s="238"/>
      <c r="Y1002" s="81"/>
      <c r="Z1002" s="256"/>
      <c r="AA1002" s="150"/>
      <c r="AB1002" s="150"/>
      <c r="AC1002" s="81"/>
      <c r="AD1002" s="240"/>
      <c r="AE1002" s="240"/>
      <c r="AF1002" s="256"/>
      <c r="AG1002" s="240"/>
      <c r="AH1002" s="256"/>
      <c r="AI1002" s="256"/>
      <c r="AJ1002" s="256"/>
      <c r="AK1002" s="245"/>
      <c r="AL1002" s="245"/>
      <c r="AM1002" s="245"/>
      <c r="AN1002" s="245"/>
      <c r="AO1002" s="245"/>
      <c r="AP1002" s="523"/>
      <c r="AQ1002" s="245"/>
      <c r="AR1002" s="245"/>
      <c r="AS1002" s="245"/>
      <c r="AT1002" s="245"/>
      <c r="AU1002" s="245"/>
      <c r="AV1002" s="245"/>
      <c r="AW1002" s="245"/>
      <c r="AX1002" s="245"/>
      <c r="AY1002" s="245"/>
      <c r="AZ1002" s="245"/>
      <c r="BA1002" s="245"/>
      <c r="BB1002" s="245"/>
      <c r="BC1002" s="245"/>
      <c r="BD1002" s="245"/>
      <c r="BE1002" s="247"/>
      <c r="BF1002" s="523"/>
      <c r="BG1002" s="561" t="str">
        <f t="shared" si="129"/>
        <v xml:space="preserve"> </v>
      </c>
      <c r="BH1002" s="561" t="str">
        <f t="shared" si="131"/>
        <v xml:space="preserve"> </v>
      </c>
      <c r="BI1002" s="561" t="str">
        <f t="shared" si="132"/>
        <v xml:space="preserve"> </v>
      </c>
      <c r="BJ1002" s="561" t="str">
        <f t="shared" si="133"/>
        <v xml:space="preserve"> </v>
      </c>
      <c r="BK1002" s="523"/>
      <c r="BL1002" s="240"/>
      <c r="BM1002" s="240"/>
      <c r="BN1002" s="256"/>
      <c r="BO1002" s="240"/>
      <c r="BP1002" s="256"/>
      <c r="BQ1002" s="256"/>
      <c r="BR1002" s="256"/>
      <c r="BS1002" s="245"/>
      <c r="BT1002" s="245"/>
      <c r="BU1002" s="245"/>
      <c r="BV1002" s="245"/>
      <c r="BW1002" s="245"/>
      <c r="BX1002" s="523"/>
      <c r="BY1002" s="245"/>
      <c r="BZ1002" s="245"/>
      <c r="CA1002" s="245"/>
      <c r="CB1002" s="245"/>
      <c r="CC1002" s="245"/>
      <c r="CD1002" s="245"/>
      <c r="CE1002" s="245"/>
      <c r="CF1002" s="245"/>
      <c r="CG1002" s="245"/>
      <c r="CH1002" s="245"/>
      <c r="CI1002" s="245"/>
      <c r="CJ1002" s="245"/>
      <c r="CK1002" s="245"/>
      <c r="CL1002" s="245"/>
      <c r="CM1002" s="247"/>
      <c r="CN1002" s="523"/>
      <c r="CO1002" s="561" t="str">
        <f t="shared" si="130"/>
        <v xml:space="preserve"> </v>
      </c>
      <c r="CP1002" s="561" t="str">
        <f t="shared" si="134"/>
        <v xml:space="preserve"> </v>
      </c>
      <c r="CQ1002" s="561" t="str">
        <f t="shared" si="135"/>
        <v xml:space="preserve"> </v>
      </c>
      <c r="CR1002" s="561" t="str">
        <f t="shared" si="136"/>
        <v xml:space="preserve"> </v>
      </c>
      <c r="CS1002" s="81"/>
      <c r="CT1002" s="254"/>
    </row>
    <row r="1003" spans="1:98" s="86" customFormat="1" ht="12.75" x14ac:dyDescent="0.25">
      <c r="A1003" s="365"/>
      <c r="B1003" s="361">
        <f>Demography!B1002</f>
        <v>0</v>
      </c>
      <c r="C1003" s="361">
        <f>Demography!C1002</f>
        <v>0</v>
      </c>
      <c r="D1003" s="362">
        <f>Demography!D1002</f>
        <v>0</v>
      </c>
      <c r="E1003" s="362">
        <f>Demography!E1002</f>
        <v>0</v>
      </c>
      <c r="F1003" s="362">
        <f>Demography!F1002</f>
        <v>0</v>
      </c>
      <c r="G1003" s="81"/>
      <c r="H1003" s="241"/>
      <c r="I1003" s="478"/>
      <c r="J1003" s="478"/>
      <c r="K1003" s="241"/>
      <c r="L1003" s="242"/>
      <c r="M1003" s="478"/>
      <c r="N1003" s="241"/>
      <c r="O1003" s="242"/>
      <c r="P1003" s="243"/>
      <c r="Q1003" s="243"/>
      <c r="R1003" s="243"/>
      <c r="S1003" s="243"/>
      <c r="T1003" s="243"/>
      <c r="U1003" s="524"/>
      <c r="V1003" s="241"/>
      <c r="W1003" s="415"/>
      <c r="X1003" s="415"/>
      <c r="Y1003" s="81"/>
      <c r="Z1003" s="241"/>
      <c r="AA1003" s="416"/>
      <c r="AB1003" s="416"/>
      <c r="AC1003" s="81"/>
      <c r="AD1003" s="242"/>
      <c r="AE1003" s="242"/>
      <c r="AF1003" s="241"/>
      <c r="AG1003" s="242"/>
      <c r="AH1003" s="241"/>
      <c r="AI1003" s="241"/>
      <c r="AJ1003" s="241"/>
      <c r="AK1003" s="246"/>
      <c r="AL1003" s="246"/>
      <c r="AM1003" s="246"/>
      <c r="AN1003" s="246"/>
      <c r="AO1003" s="246"/>
      <c r="AP1003" s="523"/>
      <c r="AQ1003" s="246"/>
      <c r="AR1003" s="246"/>
      <c r="AS1003" s="246"/>
      <c r="AT1003" s="246"/>
      <c r="AU1003" s="246"/>
      <c r="AV1003" s="246"/>
      <c r="AW1003" s="246"/>
      <c r="AX1003" s="246"/>
      <c r="AY1003" s="246"/>
      <c r="AZ1003" s="246"/>
      <c r="BA1003" s="246"/>
      <c r="BB1003" s="246"/>
      <c r="BC1003" s="246"/>
      <c r="BD1003" s="246"/>
      <c r="BE1003" s="248"/>
      <c r="BF1003" s="523"/>
      <c r="BG1003" s="562" t="str">
        <f t="shared" si="129"/>
        <v xml:space="preserve"> </v>
      </c>
      <c r="BH1003" s="562" t="str">
        <f t="shared" si="131"/>
        <v xml:space="preserve"> </v>
      </c>
      <c r="BI1003" s="562" t="str">
        <f t="shared" si="132"/>
        <v xml:space="preserve"> </v>
      </c>
      <c r="BJ1003" s="562" t="str">
        <f t="shared" si="133"/>
        <v xml:space="preserve"> </v>
      </c>
      <c r="BK1003" s="523"/>
      <c r="BL1003" s="242"/>
      <c r="BM1003" s="242"/>
      <c r="BN1003" s="241"/>
      <c r="BO1003" s="242"/>
      <c r="BP1003" s="241"/>
      <c r="BQ1003" s="241"/>
      <c r="BR1003" s="241"/>
      <c r="BS1003" s="246"/>
      <c r="BT1003" s="246"/>
      <c r="BU1003" s="246"/>
      <c r="BV1003" s="246"/>
      <c r="BW1003" s="246"/>
      <c r="BX1003" s="523"/>
      <c r="BY1003" s="246"/>
      <c r="BZ1003" s="246"/>
      <c r="CA1003" s="246"/>
      <c r="CB1003" s="246"/>
      <c r="CC1003" s="246"/>
      <c r="CD1003" s="246"/>
      <c r="CE1003" s="246"/>
      <c r="CF1003" s="246"/>
      <c r="CG1003" s="246"/>
      <c r="CH1003" s="246"/>
      <c r="CI1003" s="246"/>
      <c r="CJ1003" s="246"/>
      <c r="CK1003" s="246"/>
      <c r="CL1003" s="246"/>
      <c r="CM1003" s="248"/>
      <c r="CN1003" s="523"/>
      <c r="CO1003" s="562" t="str">
        <f t="shared" si="130"/>
        <v xml:space="preserve"> </v>
      </c>
      <c r="CP1003" s="562" t="str">
        <f t="shared" si="134"/>
        <v xml:space="preserve"> </v>
      </c>
      <c r="CQ1003" s="562" t="str">
        <f t="shared" si="135"/>
        <v xml:space="preserve"> </v>
      </c>
      <c r="CR1003" s="562" t="str">
        <f t="shared" si="136"/>
        <v xml:space="preserve"> </v>
      </c>
      <c r="CS1003" s="81"/>
      <c r="CT1003" s="515"/>
    </row>
    <row r="1004" spans="1:98" s="86" customFormat="1" ht="12.75" x14ac:dyDescent="0.25">
      <c r="A1004" s="365"/>
      <c r="B1004" s="147">
        <f>Demography!B1003</f>
        <v>0</v>
      </c>
      <c r="C1004" s="147">
        <f>Demography!C1003</f>
        <v>0</v>
      </c>
      <c r="D1004" s="148">
        <f>Demography!D1003</f>
        <v>0</v>
      </c>
      <c r="E1004" s="148">
        <f>Demography!E1003</f>
        <v>0</v>
      </c>
      <c r="F1004" s="148">
        <f>Demography!F1003</f>
        <v>0</v>
      </c>
      <c r="G1004" s="81"/>
      <c r="H1004" s="256"/>
      <c r="I1004" s="257"/>
      <c r="J1004" s="257"/>
      <c r="K1004" s="256"/>
      <c r="L1004" s="240"/>
      <c r="M1004" s="257"/>
      <c r="N1004" s="256"/>
      <c r="O1004" s="240"/>
      <c r="P1004" s="261"/>
      <c r="Q1004" s="261"/>
      <c r="R1004" s="261"/>
      <c r="S1004" s="261"/>
      <c r="T1004" s="261"/>
      <c r="U1004" s="522"/>
      <c r="V1004" s="256"/>
      <c r="W1004" s="238"/>
      <c r="X1004" s="238"/>
      <c r="Y1004" s="81"/>
      <c r="Z1004" s="256"/>
      <c r="AA1004" s="150"/>
      <c r="AB1004" s="150"/>
      <c r="AC1004" s="81"/>
      <c r="AD1004" s="240"/>
      <c r="AE1004" s="240"/>
      <c r="AF1004" s="256"/>
      <c r="AG1004" s="240"/>
      <c r="AH1004" s="256"/>
      <c r="AI1004" s="256"/>
      <c r="AJ1004" s="256"/>
      <c r="AK1004" s="245"/>
      <c r="AL1004" s="245"/>
      <c r="AM1004" s="245"/>
      <c r="AN1004" s="245"/>
      <c r="AO1004" s="245"/>
      <c r="AP1004" s="523"/>
      <c r="AQ1004" s="245"/>
      <c r="AR1004" s="245"/>
      <c r="AS1004" s="245"/>
      <c r="AT1004" s="245"/>
      <c r="AU1004" s="245"/>
      <c r="AV1004" s="245"/>
      <c r="AW1004" s="245"/>
      <c r="AX1004" s="245"/>
      <c r="AY1004" s="245"/>
      <c r="AZ1004" s="245"/>
      <c r="BA1004" s="245"/>
      <c r="BB1004" s="245"/>
      <c r="BC1004" s="245"/>
      <c r="BD1004" s="245"/>
      <c r="BE1004" s="247"/>
      <c r="BF1004" s="523"/>
      <c r="BG1004" s="561" t="str">
        <f t="shared" si="129"/>
        <v xml:space="preserve"> </v>
      </c>
      <c r="BH1004" s="561" t="str">
        <f t="shared" si="131"/>
        <v xml:space="preserve"> </v>
      </c>
      <c r="BI1004" s="561" t="str">
        <f t="shared" si="132"/>
        <v xml:space="preserve"> </v>
      </c>
      <c r="BJ1004" s="561" t="str">
        <f t="shared" si="133"/>
        <v xml:space="preserve"> </v>
      </c>
      <c r="BK1004" s="523"/>
      <c r="BL1004" s="240"/>
      <c r="BM1004" s="240"/>
      <c r="BN1004" s="256"/>
      <c r="BO1004" s="240"/>
      <c r="BP1004" s="256"/>
      <c r="BQ1004" s="256"/>
      <c r="BR1004" s="256"/>
      <c r="BS1004" s="245"/>
      <c r="BT1004" s="245"/>
      <c r="BU1004" s="245"/>
      <c r="BV1004" s="245"/>
      <c r="BW1004" s="245"/>
      <c r="BX1004" s="523"/>
      <c r="BY1004" s="245"/>
      <c r="BZ1004" s="245"/>
      <c r="CA1004" s="245"/>
      <c r="CB1004" s="245"/>
      <c r="CC1004" s="245"/>
      <c r="CD1004" s="245"/>
      <c r="CE1004" s="245"/>
      <c r="CF1004" s="245"/>
      <c r="CG1004" s="245"/>
      <c r="CH1004" s="245"/>
      <c r="CI1004" s="245"/>
      <c r="CJ1004" s="245"/>
      <c r="CK1004" s="245"/>
      <c r="CL1004" s="245"/>
      <c r="CM1004" s="247"/>
      <c r="CN1004" s="523"/>
      <c r="CO1004" s="561" t="str">
        <f t="shared" si="130"/>
        <v xml:space="preserve"> </v>
      </c>
      <c r="CP1004" s="561" t="str">
        <f t="shared" si="134"/>
        <v xml:space="preserve"> </v>
      </c>
      <c r="CQ1004" s="561" t="str">
        <f t="shared" si="135"/>
        <v xml:space="preserve"> </v>
      </c>
      <c r="CR1004" s="561" t="str">
        <f t="shared" si="136"/>
        <v xml:space="preserve"> </v>
      </c>
      <c r="CS1004" s="81"/>
      <c r="CT1004" s="254"/>
    </row>
    <row r="1005" spans="1:98" s="86" customFormat="1" ht="12.75" x14ac:dyDescent="0.25">
      <c r="A1005" s="365"/>
      <c r="B1005" s="361">
        <f>Demography!B1004</f>
        <v>0</v>
      </c>
      <c r="C1005" s="361">
        <f>Demography!C1004</f>
        <v>0</v>
      </c>
      <c r="D1005" s="362">
        <f>Demography!D1004</f>
        <v>0</v>
      </c>
      <c r="E1005" s="362">
        <f>Demography!E1004</f>
        <v>0</v>
      </c>
      <c r="F1005" s="362">
        <f>Demography!F1004</f>
        <v>0</v>
      </c>
      <c r="G1005" s="81"/>
      <c r="H1005" s="241"/>
      <c r="I1005" s="478"/>
      <c r="J1005" s="478"/>
      <c r="K1005" s="241"/>
      <c r="L1005" s="242"/>
      <c r="M1005" s="478"/>
      <c r="N1005" s="241"/>
      <c r="O1005" s="242"/>
      <c r="P1005" s="243"/>
      <c r="Q1005" s="243"/>
      <c r="R1005" s="243"/>
      <c r="S1005" s="243"/>
      <c r="T1005" s="243"/>
      <c r="U1005" s="524"/>
      <c r="V1005" s="241"/>
      <c r="W1005" s="415"/>
      <c r="X1005" s="415"/>
      <c r="Y1005" s="81"/>
      <c r="Z1005" s="241"/>
      <c r="AA1005" s="416"/>
      <c r="AB1005" s="416"/>
      <c r="AC1005" s="81"/>
      <c r="AD1005" s="242"/>
      <c r="AE1005" s="242"/>
      <c r="AF1005" s="241"/>
      <c r="AG1005" s="242"/>
      <c r="AH1005" s="241"/>
      <c r="AI1005" s="241"/>
      <c r="AJ1005" s="241"/>
      <c r="AK1005" s="246"/>
      <c r="AL1005" s="246"/>
      <c r="AM1005" s="246"/>
      <c r="AN1005" s="246"/>
      <c r="AO1005" s="246"/>
      <c r="AP1005" s="523"/>
      <c r="AQ1005" s="246"/>
      <c r="AR1005" s="246"/>
      <c r="AS1005" s="246"/>
      <c r="AT1005" s="246"/>
      <c r="AU1005" s="246"/>
      <c r="AV1005" s="246"/>
      <c r="AW1005" s="246"/>
      <c r="AX1005" s="246"/>
      <c r="AY1005" s="246"/>
      <c r="AZ1005" s="246"/>
      <c r="BA1005" s="246"/>
      <c r="BB1005" s="246"/>
      <c r="BC1005" s="246"/>
      <c r="BD1005" s="246"/>
      <c r="BE1005" s="248"/>
      <c r="BF1005" s="523"/>
      <c r="BG1005" s="562" t="str">
        <f t="shared" si="129"/>
        <v xml:space="preserve"> </v>
      </c>
      <c r="BH1005" s="562" t="str">
        <f t="shared" si="131"/>
        <v xml:space="preserve"> </v>
      </c>
      <c r="BI1005" s="562" t="str">
        <f t="shared" si="132"/>
        <v xml:space="preserve"> </v>
      </c>
      <c r="BJ1005" s="562" t="str">
        <f t="shared" si="133"/>
        <v xml:space="preserve"> </v>
      </c>
      <c r="BK1005" s="523"/>
      <c r="BL1005" s="242"/>
      <c r="BM1005" s="242"/>
      <c r="BN1005" s="241"/>
      <c r="BO1005" s="242"/>
      <c r="BP1005" s="241"/>
      <c r="BQ1005" s="241"/>
      <c r="BR1005" s="241"/>
      <c r="BS1005" s="246"/>
      <c r="BT1005" s="246"/>
      <c r="BU1005" s="246"/>
      <c r="BV1005" s="246"/>
      <c r="BW1005" s="246"/>
      <c r="BX1005" s="523"/>
      <c r="BY1005" s="246"/>
      <c r="BZ1005" s="246"/>
      <c r="CA1005" s="246"/>
      <c r="CB1005" s="246"/>
      <c r="CC1005" s="246"/>
      <c r="CD1005" s="246"/>
      <c r="CE1005" s="246"/>
      <c r="CF1005" s="246"/>
      <c r="CG1005" s="246"/>
      <c r="CH1005" s="246"/>
      <c r="CI1005" s="246"/>
      <c r="CJ1005" s="246"/>
      <c r="CK1005" s="246"/>
      <c r="CL1005" s="246"/>
      <c r="CM1005" s="248"/>
      <c r="CN1005" s="523"/>
      <c r="CO1005" s="562" t="str">
        <f t="shared" si="130"/>
        <v xml:space="preserve"> </v>
      </c>
      <c r="CP1005" s="562" t="str">
        <f t="shared" si="134"/>
        <v xml:space="preserve"> </v>
      </c>
      <c r="CQ1005" s="562" t="str">
        <f t="shared" si="135"/>
        <v xml:space="preserve"> </v>
      </c>
      <c r="CR1005" s="562" t="str">
        <f t="shared" si="136"/>
        <v xml:space="preserve"> </v>
      </c>
      <c r="CS1005" s="81"/>
      <c r="CT1005" s="515"/>
    </row>
    <row r="1006" spans="1:98" s="86" customFormat="1" ht="12.75" x14ac:dyDescent="0.25">
      <c r="A1006" s="365"/>
      <c r="B1006" s="147">
        <f>Demography!B1005</f>
        <v>0</v>
      </c>
      <c r="C1006" s="147">
        <f>Demography!C1005</f>
        <v>0</v>
      </c>
      <c r="D1006" s="148">
        <f>Demography!D1005</f>
        <v>0</v>
      </c>
      <c r="E1006" s="148">
        <f>Demography!E1005</f>
        <v>0</v>
      </c>
      <c r="F1006" s="148">
        <f>Demography!F1005</f>
        <v>0</v>
      </c>
      <c r="G1006" s="81"/>
      <c r="H1006" s="256"/>
      <c r="I1006" s="257"/>
      <c r="J1006" s="257"/>
      <c r="K1006" s="256"/>
      <c r="L1006" s="240"/>
      <c r="M1006" s="257"/>
      <c r="N1006" s="256"/>
      <c r="O1006" s="240"/>
      <c r="P1006" s="261"/>
      <c r="Q1006" s="261"/>
      <c r="R1006" s="261"/>
      <c r="S1006" s="261"/>
      <c r="T1006" s="261"/>
      <c r="U1006" s="522"/>
      <c r="V1006" s="256"/>
      <c r="W1006" s="238"/>
      <c r="X1006" s="238"/>
      <c r="Y1006" s="81"/>
      <c r="Z1006" s="256"/>
      <c r="AA1006" s="150"/>
      <c r="AB1006" s="150"/>
      <c r="AC1006" s="81"/>
      <c r="AD1006" s="240"/>
      <c r="AE1006" s="240"/>
      <c r="AF1006" s="256"/>
      <c r="AG1006" s="240"/>
      <c r="AH1006" s="256"/>
      <c r="AI1006" s="256"/>
      <c r="AJ1006" s="256"/>
      <c r="AK1006" s="245"/>
      <c r="AL1006" s="245"/>
      <c r="AM1006" s="245"/>
      <c r="AN1006" s="245"/>
      <c r="AO1006" s="245"/>
      <c r="AP1006" s="523"/>
      <c r="AQ1006" s="245"/>
      <c r="AR1006" s="245"/>
      <c r="AS1006" s="245"/>
      <c r="AT1006" s="245"/>
      <c r="AU1006" s="245"/>
      <c r="AV1006" s="245"/>
      <c r="AW1006" s="245"/>
      <c r="AX1006" s="245"/>
      <c r="AY1006" s="245"/>
      <c r="AZ1006" s="245"/>
      <c r="BA1006" s="245"/>
      <c r="BB1006" s="245"/>
      <c r="BC1006" s="245"/>
      <c r="BD1006" s="245"/>
      <c r="BE1006" s="247"/>
      <c r="BF1006" s="523"/>
      <c r="BG1006" s="561" t="str">
        <f t="shared" si="129"/>
        <v xml:space="preserve"> </v>
      </c>
      <c r="BH1006" s="561" t="str">
        <f t="shared" si="131"/>
        <v xml:space="preserve"> </v>
      </c>
      <c r="BI1006" s="561" t="str">
        <f t="shared" si="132"/>
        <v xml:space="preserve"> </v>
      </c>
      <c r="BJ1006" s="561" t="str">
        <f t="shared" si="133"/>
        <v xml:space="preserve"> </v>
      </c>
      <c r="BK1006" s="523"/>
      <c r="BL1006" s="240"/>
      <c r="BM1006" s="240"/>
      <c r="BN1006" s="256"/>
      <c r="BO1006" s="240"/>
      <c r="BP1006" s="256"/>
      <c r="BQ1006" s="256"/>
      <c r="BR1006" s="256"/>
      <c r="BS1006" s="245"/>
      <c r="BT1006" s="245"/>
      <c r="BU1006" s="245"/>
      <c r="BV1006" s="245"/>
      <c r="BW1006" s="245"/>
      <c r="BX1006" s="523"/>
      <c r="BY1006" s="245"/>
      <c r="BZ1006" s="245"/>
      <c r="CA1006" s="245"/>
      <c r="CB1006" s="245"/>
      <c r="CC1006" s="245"/>
      <c r="CD1006" s="245"/>
      <c r="CE1006" s="245"/>
      <c r="CF1006" s="245"/>
      <c r="CG1006" s="245"/>
      <c r="CH1006" s="245"/>
      <c r="CI1006" s="245"/>
      <c r="CJ1006" s="245"/>
      <c r="CK1006" s="245"/>
      <c r="CL1006" s="245"/>
      <c r="CM1006" s="247"/>
      <c r="CN1006" s="523"/>
      <c r="CO1006" s="561" t="str">
        <f t="shared" si="130"/>
        <v xml:space="preserve"> </v>
      </c>
      <c r="CP1006" s="561" t="str">
        <f t="shared" si="134"/>
        <v xml:space="preserve"> </v>
      </c>
      <c r="CQ1006" s="561" t="str">
        <f t="shared" si="135"/>
        <v xml:space="preserve"> </v>
      </c>
      <c r="CR1006" s="561" t="str">
        <f t="shared" si="136"/>
        <v xml:space="preserve"> </v>
      </c>
      <c r="CS1006" s="81"/>
      <c r="CT1006" s="254"/>
    </row>
    <row r="1007" spans="1:98" s="86" customFormat="1" ht="12.75" x14ac:dyDescent="0.25">
      <c r="A1007" s="365"/>
      <c r="B1007" s="361">
        <f>Demography!B1006</f>
        <v>0</v>
      </c>
      <c r="C1007" s="361">
        <f>Demography!C1006</f>
        <v>0</v>
      </c>
      <c r="D1007" s="362">
        <f>Demography!D1006</f>
        <v>0</v>
      </c>
      <c r="E1007" s="362">
        <f>Demography!E1006</f>
        <v>0</v>
      </c>
      <c r="F1007" s="362">
        <f>Demography!F1006</f>
        <v>0</v>
      </c>
      <c r="G1007" s="81"/>
      <c r="H1007" s="241"/>
      <c r="I1007" s="478"/>
      <c r="J1007" s="478"/>
      <c r="K1007" s="241"/>
      <c r="L1007" s="242"/>
      <c r="M1007" s="478"/>
      <c r="N1007" s="241"/>
      <c r="O1007" s="242"/>
      <c r="P1007" s="243"/>
      <c r="Q1007" s="243"/>
      <c r="R1007" s="243"/>
      <c r="S1007" s="243"/>
      <c r="T1007" s="243"/>
      <c r="U1007" s="524"/>
      <c r="V1007" s="241"/>
      <c r="W1007" s="415"/>
      <c r="X1007" s="415"/>
      <c r="Y1007" s="81"/>
      <c r="Z1007" s="241"/>
      <c r="AA1007" s="416"/>
      <c r="AB1007" s="416"/>
      <c r="AC1007" s="81"/>
      <c r="AD1007" s="242"/>
      <c r="AE1007" s="242"/>
      <c r="AF1007" s="241"/>
      <c r="AG1007" s="242"/>
      <c r="AH1007" s="241"/>
      <c r="AI1007" s="241"/>
      <c r="AJ1007" s="241"/>
      <c r="AK1007" s="246"/>
      <c r="AL1007" s="246"/>
      <c r="AM1007" s="246"/>
      <c r="AN1007" s="246"/>
      <c r="AO1007" s="246"/>
      <c r="AP1007" s="523"/>
      <c r="AQ1007" s="246"/>
      <c r="AR1007" s="246"/>
      <c r="AS1007" s="246"/>
      <c r="AT1007" s="246"/>
      <c r="AU1007" s="246"/>
      <c r="AV1007" s="246"/>
      <c r="AW1007" s="246"/>
      <c r="AX1007" s="246"/>
      <c r="AY1007" s="246"/>
      <c r="AZ1007" s="246"/>
      <c r="BA1007" s="246"/>
      <c r="BB1007" s="246"/>
      <c r="BC1007" s="246"/>
      <c r="BD1007" s="246"/>
      <c r="BE1007" s="248"/>
      <c r="BF1007" s="523"/>
      <c r="BG1007" s="562" t="str">
        <f t="shared" si="129"/>
        <v xml:space="preserve"> </v>
      </c>
      <c r="BH1007" s="562" t="str">
        <f t="shared" si="131"/>
        <v xml:space="preserve"> </v>
      </c>
      <c r="BI1007" s="562" t="str">
        <f t="shared" si="132"/>
        <v xml:space="preserve"> </v>
      </c>
      <c r="BJ1007" s="562" t="str">
        <f t="shared" si="133"/>
        <v xml:space="preserve"> </v>
      </c>
      <c r="BK1007" s="523"/>
      <c r="BL1007" s="242"/>
      <c r="BM1007" s="242"/>
      <c r="BN1007" s="241"/>
      <c r="BO1007" s="242"/>
      <c r="BP1007" s="241"/>
      <c r="BQ1007" s="241"/>
      <c r="BR1007" s="241"/>
      <c r="BS1007" s="246"/>
      <c r="BT1007" s="246"/>
      <c r="BU1007" s="246"/>
      <c r="BV1007" s="246"/>
      <c r="BW1007" s="246"/>
      <c r="BX1007" s="523"/>
      <c r="BY1007" s="246"/>
      <c r="BZ1007" s="246"/>
      <c r="CA1007" s="246"/>
      <c r="CB1007" s="246"/>
      <c r="CC1007" s="246"/>
      <c r="CD1007" s="246"/>
      <c r="CE1007" s="246"/>
      <c r="CF1007" s="246"/>
      <c r="CG1007" s="246"/>
      <c r="CH1007" s="246"/>
      <c r="CI1007" s="246"/>
      <c r="CJ1007" s="246"/>
      <c r="CK1007" s="246"/>
      <c r="CL1007" s="246"/>
      <c r="CM1007" s="248"/>
      <c r="CN1007" s="523"/>
      <c r="CO1007" s="562" t="str">
        <f t="shared" si="130"/>
        <v xml:space="preserve"> </v>
      </c>
      <c r="CP1007" s="562" t="str">
        <f t="shared" si="134"/>
        <v xml:space="preserve"> </v>
      </c>
      <c r="CQ1007" s="562" t="str">
        <f t="shared" si="135"/>
        <v xml:space="preserve"> </v>
      </c>
      <c r="CR1007" s="562" t="str">
        <f t="shared" si="136"/>
        <v xml:space="preserve"> </v>
      </c>
      <c r="CS1007" s="81"/>
      <c r="CT1007" s="515"/>
    </row>
    <row r="1008" spans="1:98" s="86" customFormat="1" ht="12.75" x14ac:dyDescent="0.25">
      <c r="A1008" s="365"/>
      <c r="B1008" s="147">
        <f>Demography!B1007</f>
        <v>0</v>
      </c>
      <c r="C1008" s="147">
        <f>Demography!C1007</f>
        <v>0</v>
      </c>
      <c r="D1008" s="148">
        <f>Demography!D1007</f>
        <v>0</v>
      </c>
      <c r="E1008" s="148">
        <f>Demography!E1007</f>
        <v>0</v>
      </c>
      <c r="F1008" s="148">
        <f>Demography!F1007</f>
        <v>0</v>
      </c>
      <c r="G1008" s="81"/>
      <c r="H1008" s="256"/>
      <c r="I1008" s="257"/>
      <c r="J1008" s="257"/>
      <c r="K1008" s="256"/>
      <c r="L1008" s="240"/>
      <c r="M1008" s="257"/>
      <c r="N1008" s="256"/>
      <c r="O1008" s="240"/>
      <c r="P1008" s="261"/>
      <c r="Q1008" s="261"/>
      <c r="R1008" s="261"/>
      <c r="S1008" s="261"/>
      <c r="T1008" s="261"/>
      <c r="U1008" s="522"/>
      <c r="V1008" s="256"/>
      <c r="W1008" s="238"/>
      <c r="X1008" s="238"/>
      <c r="Y1008" s="81"/>
      <c r="Z1008" s="256"/>
      <c r="AA1008" s="150"/>
      <c r="AB1008" s="150"/>
      <c r="AC1008" s="81"/>
      <c r="AD1008" s="240"/>
      <c r="AE1008" s="240"/>
      <c r="AF1008" s="256"/>
      <c r="AG1008" s="240"/>
      <c r="AH1008" s="256"/>
      <c r="AI1008" s="256"/>
      <c r="AJ1008" s="256"/>
      <c r="AK1008" s="245"/>
      <c r="AL1008" s="245"/>
      <c r="AM1008" s="245"/>
      <c r="AN1008" s="245"/>
      <c r="AO1008" s="245"/>
      <c r="AP1008" s="523"/>
      <c r="AQ1008" s="245"/>
      <c r="AR1008" s="245"/>
      <c r="AS1008" s="245"/>
      <c r="AT1008" s="245"/>
      <c r="AU1008" s="245"/>
      <c r="AV1008" s="245"/>
      <c r="AW1008" s="245"/>
      <c r="AX1008" s="245"/>
      <c r="AY1008" s="245"/>
      <c r="AZ1008" s="245"/>
      <c r="BA1008" s="245"/>
      <c r="BB1008" s="245"/>
      <c r="BC1008" s="245"/>
      <c r="BD1008" s="245"/>
      <c r="BE1008" s="247"/>
      <c r="BF1008" s="523"/>
      <c r="BG1008" s="561" t="str">
        <f t="shared" si="129"/>
        <v xml:space="preserve"> </v>
      </c>
      <c r="BH1008" s="561" t="str">
        <f t="shared" si="131"/>
        <v xml:space="preserve"> </v>
      </c>
      <c r="BI1008" s="561" t="str">
        <f t="shared" si="132"/>
        <v xml:space="preserve"> </v>
      </c>
      <c r="BJ1008" s="561" t="str">
        <f t="shared" si="133"/>
        <v xml:space="preserve"> </v>
      </c>
      <c r="BK1008" s="523"/>
      <c r="BL1008" s="240"/>
      <c r="BM1008" s="240"/>
      <c r="BN1008" s="256"/>
      <c r="BO1008" s="240"/>
      <c r="BP1008" s="256"/>
      <c r="BQ1008" s="256"/>
      <c r="BR1008" s="256"/>
      <c r="BS1008" s="245"/>
      <c r="BT1008" s="245"/>
      <c r="BU1008" s="245"/>
      <c r="BV1008" s="245"/>
      <c r="BW1008" s="245"/>
      <c r="BX1008" s="523"/>
      <c r="BY1008" s="245"/>
      <c r="BZ1008" s="245"/>
      <c r="CA1008" s="245"/>
      <c r="CB1008" s="245"/>
      <c r="CC1008" s="245"/>
      <c r="CD1008" s="245"/>
      <c r="CE1008" s="245"/>
      <c r="CF1008" s="245"/>
      <c r="CG1008" s="245"/>
      <c r="CH1008" s="245"/>
      <c r="CI1008" s="245"/>
      <c r="CJ1008" s="245"/>
      <c r="CK1008" s="245"/>
      <c r="CL1008" s="245"/>
      <c r="CM1008" s="247"/>
      <c r="CN1008" s="523"/>
      <c r="CO1008" s="561" t="str">
        <f t="shared" si="130"/>
        <v xml:space="preserve"> </v>
      </c>
      <c r="CP1008" s="561" t="str">
        <f t="shared" si="134"/>
        <v xml:space="preserve"> </v>
      </c>
      <c r="CQ1008" s="561" t="str">
        <f t="shared" si="135"/>
        <v xml:space="preserve"> </v>
      </c>
      <c r="CR1008" s="561" t="str">
        <f t="shared" si="136"/>
        <v xml:space="preserve"> </v>
      </c>
      <c r="CS1008" s="81"/>
      <c r="CT1008" s="254"/>
    </row>
    <row r="1009" spans="1:98" s="86" customFormat="1" ht="12.75" x14ac:dyDescent="0.25">
      <c r="A1009" s="365"/>
      <c r="B1009" s="361">
        <f>Demography!B1008</f>
        <v>0</v>
      </c>
      <c r="C1009" s="361">
        <f>Demography!C1008</f>
        <v>0</v>
      </c>
      <c r="D1009" s="362">
        <f>Demography!D1008</f>
        <v>0</v>
      </c>
      <c r="E1009" s="362">
        <f>Demography!E1008</f>
        <v>0</v>
      </c>
      <c r="F1009" s="362">
        <f>Demography!F1008</f>
        <v>0</v>
      </c>
      <c r="G1009" s="81"/>
      <c r="H1009" s="241"/>
      <c r="I1009" s="478"/>
      <c r="J1009" s="478"/>
      <c r="K1009" s="241"/>
      <c r="L1009" s="242"/>
      <c r="M1009" s="478"/>
      <c r="N1009" s="241"/>
      <c r="O1009" s="242"/>
      <c r="P1009" s="243"/>
      <c r="Q1009" s="243"/>
      <c r="R1009" s="243"/>
      <c r="S1009" s="243"/>
      <c r="T1009" s="243"/>
      <c r="U1009" s="524"/>
      <c r="V1009" s="241"/>
      <c r="W1009" s="415"/>
      <c r="X1009" s="415"/>
      <c r="Y1009" s="81"/>
      <c r="Z1009" s="241"/>
      <c r="AA1009" s="416"/>
      <c r="AB1009" s="416"/>
      <c r="AC1009" s="81"/>
      <c r="AD1009" s="242"/>
      <c r="AE1009" s="242"/>
      <c r="AF1009" s="241"/>
      <c r="AG1009" s="242"/>
      <c r="AH1009" s="241"/>
      <c r="AI1009" s="241"/>
      <c r="AJ1009" s="241"/>
      <c r="AK1009" s="246"/>
      <c r="AL1009" s="246"/>
      <c r="AM1009" s="246"/>
      <c r="AN1009" s="246"/>
      <c r="AO1009" s="246"/>
      <c r="AP1009" s="523"/>
      <c r="AQ1009" s="246"/>
      <c r="AR1009" s="246"/>
      <c r="AS1009" s="246"/>
      <c r="AT1009" s="246"/>
      <c r="AU1009" s="246"/>
      <c r="AV1009" s="246"/>
      <c r="AW1009" s="246"/>
      <c r="AX1009" s="246"/>
      <c r="AY1009" s="246"/>
      <c r="AZ1009" s="246"/>
      <c r="BA1009" s="246"/>
      <c r="BB1009" s="246"/>
      <c r="BC1009" s="246"/>
      <c r="BD1009" s="246"/>
      <c r="BE1009" s="248"/>
      <c r="BF1009" s="523"/>
      <c r="BG1009" s="562" t="str">
        <f t="shared" si="129"/>
        <v xml:space="preserve"> </v>
      </c>
      <c r="BH1009" s="562" t="str">
        <f t="shared" si="131"/>
        <v xml:space="preserve"> </v>
      </c>
      <c r="BI1009" s="562" t="str">
        <f t="shared" si="132"/>
        <v xml:space="preserve"> </v>
      </c>
      <c r="BJ1009" s="562" t="str">
        <f t="shared" si="133"/>
        <v xml:space="preserve"> </v>
      </c>
      <c r="BK1009" s="523"/>
      <c r="BL1009" s="242"/>
      <c r="BM1009" s="242"/>
      <c r="BN1009" s="241"/>
      <c r="BO1009" s="242"/>
      <c r="BP1009" s="241"/>
      <c r="BQ1009" s="241"/>
      <c r="BR1009" s="241"/>
      <c r="BS1009" s="246"/>
      <c r="BT1009" s="246"/>
      <c r="BU1009" s="246"/>
      <c r="BV1009" s="246"/>
      <c r="BW1009" s="246"/>
      <c r="BX1009" s="523"/>
      <c r="BY1009" s="246"/>
      <c r="BZ1009" s="246"/>
      <c r="CA1009" s="246"/>
      <c r="CB1009" s="246"/>
      <c r="CC1009" s="246"/>
      <c r="CD1009" s="246"/>
      <c r="CE1009" s="246"/>
      <c r="CF1009" s="246"/>
      <c r="CG1009" s="246"/>
      <c r="CH1009" s="246"/>
      <c r="CI1009" s="246"/>
      <c r="CJ1009" s="246"/>
      <c r="CK1009" s="246"/>
      <c r="CL1009" s="246"/>
      <c r="CM1009" s="248"/>
      <c r="CN1009" s="523"/>
      <c r="CO1009" s="562" t="str">
        <f t="shared" si="130"/>
        <v xml:space="preserve"> </v>
      </c>
      <c r="CP1009" s="562" t="str">
        <f t="shared" si="134"/>
        <v xml:space="preserve"> </v>
      </c>
      <c r="CQ1009" s="562" t="str">
        <f t="shared" si="135"/>
        <v xml:space="preserve"> </v>
      </c>
      <c r="CR1009" s="562" t="str">
        <f t="shared" si="136"/>
        <v xml:space="preserve"> </v>
      </c>
      <c r="CS1009" s="81"/>
      <c r="CT1009" s="515"/>
    </row>
    <row r="1010" spans="1:98" s="86" customFormat="1" ht="12.75" x14ac:dyDescent="0.25">
      <c r="A1010" s="365"/>
      <c r="B1010" s="147">
        <f>Demography!B1009</f>
        <v>0</v>
      </c>
      <c r="C1010" s="147">
        <f>Demography!C1009</f>
        <v>0</v>
      </c>
      <c r="D1010" s="148">
        <f>Demography!D1009</f>
        <v>0</v>
      </c>
      <c r="E1010" s="148">
        <f>Demography!E1009</f>
        <v>0</v>
      </c>
      <c r="F1010" s="148">
        <f>Demography!F1009</f>
        <v>0</v>
      </c>
      <c r="G1010" s="81"/>
      <c r="H1010" s="256"/>
      <c r="I1010" s="257"/>
      <c r="J1010" s="257"/>
      <c r="K1010" s="256"/>
      <c r="L1010" s="240"/>
      <c r="M1010" s="257"/>
      <c r="N1010" s="256"/>
      <c r="O1010" s="240"/>
      <c r="P1010" s="261"/>
      <c r="Q1010" s="261"/>
      <c r="R1010" s="261"/>
      <c r="S1010" s="261"/>
      <c r="T1010" s="261"/>
      <c r="U1010" s="522"/>
      <c r="V1010" s="256"/>
      <c r="W1010" s="238"/>
      <c r="X1010" s="238"/>
      <c r="Y1010" s="81"/>
      <c r="Z1010" s="256"/>
      <c r="AA1010" s="150"/>
      <c r="AB1010" s="150"/>
      <c r="AC1010" s="81"/>
      <c r="AD1010" s="240"/>
      <c r="AE1010" s="240"/>
      <c r="AF1010" s="256"/>
      <c r="AG1010" s="240"/>
      <c r="AH1010" s="256"/>
      <c r="AI1010" s="256"/>
      <c r="AJ1010" s="256"/>
      <c r="AK1010" s="245"/>
      <c r="AL1010" s="245"/>
      <c r="AM1010" s="245"/>
      <c r="AN1010" s="245"/>
      <c r="AO1010" s="245"/>
      <c r="AP1010" s="523"/>
      <c r="AQ1010" s="245"/>
      <c r="AR1010" s="245"/>
      <c r="AS1010" s="245"/>
      <c r="AT1010" s="245"/>
      <c r="AU1010" s="245"/>
      <c r="AV1010" s="245"/>
      <c r="AW1010" s="245"/>
      <c r="AX1010" s="245"/>
      <c r="AY1010" s="245"/>
      <c r="AZ1010" s="245"/>
      <c r="BA1010" s="245"/>
      <c r="BB1010" s="245"/>
      <c r="BC1010" s="245"/>
      <c r="BD1010" s="245"/>
      <c r="BE1010" s="247"/>
      <c r="BF1010" s="523"/>
      <c r="BG1010" s="561" t="str">
        <f t="shared" si="129"/>
        <v xml:space="preserve"> </v>
      </c>
      <c r="BH1010" s="561" t="str">
        <f t="shared" si="131"/>
        <v xml:space="preserve"> </v>
      </c>
      <c r="BI1010" s="561" t="str">
        <f t="shared" si="132"/>
        <v xml:space="preserve"> </v>
      </c>
      <c r="BJ1010" s="561" t="str">
        <f t="shared" si="133"/>
        <v xml:space="preserve"> </v>
      </c>
      <c r="BK1010" s="523"/>
      <c r="BL1010" s="240"/>
      <c r="BM1010" s="240"/>
      <c r="BN1010" s="256"/>
      <c r="BO1010" s="240"/>
      <c r="BP1010" s="256"/>
      <c r="BQ1010" s="256"/>
      <c r="BR1010" s="256"/>
      <c r="BS1010" s="245"/>
      <c r="BT1010" s="245"/>
      <c r="BU1010" s="245"/>
      <c r="BV1010" s="245"/>
      <c r="BW1010" s="245"/>
      <c r="BX1010" s="523"/>
      <c r="BY1010" s="245"/>
      <c r="BZ1010" s="245"/>
      <c r="CA1010" s="245"/>
      <c r="CB1010" s="245"/>
      <c r="CC1010" s="245"/>
      <c r="CD1010" s="245"/>
      <c r="CE1010" s="245"/>
      <c r="CF1010" s="245"/>
      <c r="CG1010" s="245"/>
      <c r="CH1010" s="245"/>
      <c r="CI1010" s="245"/>
      <c r="CJ1010" s="245"/>
      <c r="CK1010" s="245"/>
      <c r="CL1010" s="245"/>
      <c r="CM1010" s="247"/>
      <c r="CN1010" s="523"/>
      <c r="CO1010" s="561" t="str">
        <f t="shared" si="130"/>
        <v xml:space="preserve"> </v>
      </c>
      <c r="CP1010" s="561" t="str">
        <f t="shared" si="134"/>
        <v xml:space="preserve"> </v>
      </c>
      <c r="CQ1010" s="561" t="str">
        <f t="shared" si="135"/>
        <v xml:space="preserve"> </v>
      </c>
      <c r="CR1010" s="561" t="str">
        <f t="shared" si="136"/>
        <v xml:space="preserve"> </v>
      </c>
      <c r="CS1010" s="81"/>
      <c r="CT1010" s="254"/>
    </row>
    <row r="1011" spans="1:98" s="86" customFormat="1" ht="12.75" x14ac:dyDescent="0.25">
      <c r="A1011" s="365"/>
      <c r="B1011" s="361">
        <f>Demography!B1010</f>
        <v>0</v>
      </c>
      <c r="C1011" s="361">
        <f>Demography!C1010</f>
        <v>0</v>
      </c>
      <c r="D1011" s="362">
        <f>Demography!D1010</f>
        <v>0</v>
      </c>
      <c r="E1011" s="362">
        <f>Demography!E1010</f>
        <v>0</v>
      </c>
      <c r="F1011" s="362">
        <f>Demography!F1010</f>
        <v>0</v>
      </c>
      <c r="G1011" s="81"/>
      <c r="H1011" s="241"/>
      <c r="I1011" s="478"/>
      <c r="J1011" s="478"/>
      <c r="K1011" s="241"/>
      <c r="L1011" s="242"/>
      <c r="M1011" s="478"/>
      <c r="N1011" s="241"/>
      <c r="O1011" s="242"/>
      <c r="P1011" s="243"/>
      <c r="Q1011" s="243"/>
      <c r="R1011" s="243"/>
      <c r="S1011" s="243"/>
      <c r="T1011" s="243"/>
      <c r="U1011" s="524"/>
      <c r="V1011" s="241"/>
      <c r="W1011" s="415"/>
      <c r="X1011" s="415"/>
      <c r="Y1011" s="81"/>
      <c r="Z1011" s="241"/>
      <c r="AA1011" s="416"/>
      <c r="AB1011" s="416"/>
      <c r="AC1011" s="81"/>
      <c r="AD1011" s="242"/>
      <c r="AE1011" s="242"/>
      <c r="AF1011" s="241"/>
      <c r="AG1011" s="242"/>
      <c r="AH1011" s="241"/>
      <c r="AI1011" s="241"/>
      <c r="AJ1011" s="241"/>
      <c r="AK1011" s="246"/>
      <c r="AL1011" s="246"/>
      <c r="AM1011" s="246"/>
      <c r="AN1011" s="246"/>
      <c r="AO1011" s="246"/>
      <c r="AP1011" s="523"/>
      <c r="AQ1011" s="246"/>
      <c r="AR1011" s="246"/>
      <c r="AS1011" s="246"/>
      <c r="AT1011" s="246"/>
      <c r="AU1011" s="246"/>
      <c r="AV1011" s="246"/>
      <c r="AW1011" s="246"/>
      <c r="AX1011" s="246"/>
      <c r="AY1011" s="246"/>
      <c r="AZ1011" s="246"/>
      <c r="BA1011" s="246"/>
      <c r="BB1011" s="246"/>
      <c r="BC1011" s="246"/>
      <c r="BD1011" s="246"/>
      <c r="BE1011" s="248"/>
      <c r="BF1011" s="523"/>
      <c r="BG1011" s="562" t="str">
        <f t="shared" si="129"/>
        <v xml:space="preserve"> </v>
      </c>
      <c r="BH1011" s="562" t="str">
        <f t="shared" si="131"/>
        <v xml:space="preserve"> </v>
      </c>
      <c r="BI1011" s="562" t="str">
        <f t="shared" si="132"/>
        <v xml:space="preserve"> </v>
      </c>
      <c r="BJ1011" s="562" t="str">
        <f t="shared" si="133"/>
        <v xml:space="preserve"> </v>
      </c>
      <c r="BK1011" s="523"/>
      <c r="BL1011" s="242"/>
      <c r="BM1011" s="242"/>
      <c r="BN1011" s="241"/>
      <c r="BO1011" s="242"/>
      <c r="BP1011" s="241"/>
      <c r="BQ1011" s="241"/>
      <c r="BR1011" s="241"/>
      <c r="BS1011" s="246"/>
      <c r="BT1011" s="246"/>
      <c r="BU1011" s="246"/>
      <c r="BV1011" s="246"/>
      <c r="BW1011" s="246"/>
      <c r="BX1011" s="523"/>
      <c r="BY1011" s="246"/>
      <c r="BZ1011" s="246"/>
      <c r="CA1011" s="246"/>
      <c r="CB1011" s="246"/>
      <c r="CC1011" s="246"/>
      <c r="CD1011" s="246"/>
      <c r="CE1011" s="246"/>
      <c r="CF1011" s="246"/>
      <c r="CG1011" s="246"/>
      <c r="CH1011" s="246"/>
      <c r="CI1011" s="246"/>
      <c r="CJ1011" s="246"/>
      <c r="CK1011" s="246"/>
      <c r="CL1011" s="246"/>
      <c r="CM1011" s="248"/>
      <c r="CN1011" s="523"/>
      <c r="CO1011" s="562" t="str">
        <f t="shared" si="130"/>
        <v xml:space="preserve"> </v>
      </c>
      <c r="CP1011" s="562" t="str">
        <f t="shared" si="134"/>
        <v xml:space="preserve"> </v>
      </c>
      <c r="CQ1011" s="562" t="str">
        <f t="shared" si="135"/>
        <v xml:space="preserve"> </v>
      </c>
      <c r="CR1011" s="562" t="str">
        <f t="shared" si="136"/>
        <v xml:space="preserve"> </v>
      </c>
      <c r="CS1011" s="81"/>
      <c r="CT1011" s="515"/>
    </row>
    <row r="1012" spans="1:98" s="86" customFormat="1" ht="12.75" x14ac:dyDescent="0.25">
      <c r="A1012" s="365"/>
      <c r="B1012" s="147">
        <f>Demography!B1011</f>
        <v>0</v>
      </c>
      <c r="C1012" s="147">
        <f>Demography!C1011</f>
        <v>0</v>
      </c>
      <c r="D1012" s="148">
        <f>Demography!D1011</f>
        <v>0</v>
      </c>
      <c r="E1012" s="148">
        <f>Demography!E1011</f>
        <v>0</v>
      </c>
      <c r="F1012" s="148">
        <f>Demography!F1011</f>
        <v>0</v>
      </c>
      <c r="G1012" s="81"/>
      <c r="H1012" s="256"/>
      <c r="I1012" s="257"/>
      <c r="J1012" s="257"/>
      <c r="K1012" s="256"/>
      <c r="L1012" s="240"/>
      <c r="M1012" s="257"/>
      <c r="N1012" s="256"/>
      <c r="O1012" s="240"/>
      <c r="P1012" s="261"/>
      <c r="Q1012" s="261"/>
      <c r="R1012" s="261"/>
      <c r="S1012" s="261"/>
      <c r="T1012" s="261"/>
      <c r="U1012" s="522"/>
      <c r="V1012" s="256"/>
      <c r="W1012" s="238"/>
      <c r="X1012" s="238"/>
      <c r="Y1012" s="81"/>
      <c r="Z1012" s="256"/>
      <c r="AA1012" s="150"/>
      <c r="AB1012" s="150"/>
      <c r="AC1012" s="81"/>
      <c r="AD1012" s="240"/>
      <c r="AE1012" s="240"/>
      <c r="AF1012" s="256"/>
      <c r="AG1012" s="240"/>
      <c r="AH1012" s="256"/>
      <c r="AI1012" s="256"/>
      <c r="AJ1012" s="256"/>
      <c r="AK1012" s="245"/>
      <c r="AL1012" s="245"/>
      <c r="AM1012" s="245"/>
      <c r="AN1012" s="245"/>
      <c r="AO1012" s="245"/>
      <c r="AP1012" s="523"/>
      <c r="AQ1012" s="245"/>
      <c r="AR1012" s="245"/>
      <c r="AS1012" s="245"/>
      <c r="AT1012" s="245"/>
      <c r="AU1012" s="245"/>
      <c r="AV1012" s="245"/>
      <c r="AW1012" s="245"/>
      <c r="AX1012" s="245"/>
      <c r="AY1012" s="245"/>
      <c r="AZ1012" s="245"/>
      <c r="BA1012" s="245"/>
      <c r="BB1012" s="245"/>
      <c r="BC1012" s="245"/>
      <c r="BD1012" s="245"/>
      <c r="BE1012" s="247"/>
      <c r="BF1012" s="523"/>
      <c r="BG1012" s="561" t="str">
        <f t="shared" si="129"/>
        <v xml:space="preserve"> </v>
      </c>
      <c r="BH1012" s="561" t="str">
        <f t="shared" si="131"/>
        <v xml:space="preserve"> </v>
      </c>
      <c r="BI1012" s="561" t="str">
        <f t="shared" si="132"/>
        <v xml:space="preserve"> </v>
      </c>
      <c r="BJ1012" s="561" t="str">
        <f t="shared" si="133"/>
        <v xml:space="preserve"> </v>
      </c>
      <c r="BK1012" s="523"/>
      <c r="BL1012" s="240"/>
      <c r="BM1012" s="240"/>
      <c r="BN1012" s="256"/>
      <c r="BO1012" s="240"/>
      <c r="BP1012" s="256"/>
      <c r="BQ1012" s="256"/>
      <c r="BR1012" s="256"/>
      <c r="BS1012" s="245"/>
      <c r="BT1012" s="245"/>
      <c r="BU1012" s="245"/>
      <c r="BV1012" s="245"/>
      <c r="BW1012" s="245"/>
      <c r="BX1012" s="523"/>
      <c r="BY1012" s="245"/>
      <c r="BZ1012" s="245"/>
      <c r="CA1012" s="245"/>
      <c r="CB1012" s="245"/>
      <c r="CC1012" s="245"/>
      <c r="CD1012" s="245"/>
      <c r="CE1012" s="245"/>
      <c r="CF1012" s="245"/>
      <c r="CG1012" s="245"/>
      <c r="CH1012" s="245"/>
      <c r="CI1012" s="245"/>
      <c r="CJ1012" s="245"/>
      <c r="CK1012" s="245"/>
      <c r="CL1012" s="245"/>
      <c r="CM1012" s="247"/>
      <c r="CN1012" s="523"/>
      <c r="CO1012" s="561" t="str">
        <f t="shared" si="130"/>
        <v xml:space="preserve"> </v>
      </c>
      <c r="CP1012" s="561" t="str">
        <f t="shared" si="134"/>
        <v xml:space="preserve"> </v>
      </c>
      <c r="CQ1012" s="561" t="str">
        <f t="shared" si="135"/>
        <v xml:space="preserve"> </v>
      </c>
      <c r="CR1012" s="561" t="str">
        <f t="shared" si="136"/>
        <v xml:space="preserve"> </v>
      </c>
      <c r="CS1012" s="81"/>
      <c r="CT1012" s="254"/>
    </row>
    <row r="1013" spans="1:98" s="86" customFormat="1" ht="12.75" x14ac:dyDescent="0.25">
      <c r="A1013" s="365"/>
      <c r="B1013" s="361">
        <f>Demography!B1012</f>
        <v>0</v>
      </c>
      <c r="C1013" s="361">
        <f>Demography!C1012</f>
        <v>0</v>
      </c>
      <c r="D1013" s="362">
        <f>Demography!D1012</f>
        <v>0</v>
      </c>
      <c r="E1013" s="362">
        <f>Demography!E1012</f>
        <v>0</v>
      </c>
      <c r="F1013" s="362">
        <f>Demography!F1012</f>
        <v>0</v>
      </c>
      <c r="G1013" s="81"/>
      <c r="H1013" s="241"/>
      <c r="I1013" s="478"/>
      <c r="J1013" s="478"/>
      <c r="K1013" s="241"/>
      <c r="L1013" s="242"/>
      <c r="M1013" s="478"/>
      <c r="N1013" s="241"/>
      <c r="O1013" s="242"/>
      <c r="P1013" s="243"/>
      <c r="Q1013" s="243"/>
      <c r="R1013" s="243"/>
      <c r="S1013" s="243"/>
      <c r="T1013" s="243"/>
      <c r="U1013" s="524"/>
      <c r="V1013" s="241"/>
      <c r="W1013" s="415"/>
      <c r="X1013" s="415"/>
      <c r="Y1013" s="81"/>
      <c r="Z1013" s="241"/>
      <c r="AA1013" s="416"/>
      <c r="AB1013" s="416"/>
      <c r="AC1013" s="81"/>
      <c r="AD1013" s="242"/>
      <c r="AE1013" s="242"/>
      <c r="AF1013" s="241"/>
      <c r="AG1013" s="242"/>
      <c r="AH1013" s="241"/>
      <c r="AI1013" s="241"/>
      <c r="AJ1013" s="241"/>
      <c r="AK1013" s="246"/>
      <c r="AL1013" s="246"/>
      <c r="AM1013" s="246"/>
      <c r="AN1013" s="246"/>
      <c r="AO1013" s="246"/>
      <c r="AP1013" s="523"/>
      <c r="AQ1013" s="246"/>
      <c r="AR1013" s="246"/>
      <c r="AS1013" s="246"/>
      <c r="AT1013" s="246"/>
      <c r="AU1013" s="246"/>
      <c r="AV1013" s="246"/>
      <c r="AW1013" s="246"/>
      <c r="AX1013" s="246"/>
      <c r="AY1013" s="246"/>
      <c r="AZ1013" s="246"/>
      <c r="BA1013" s="246"/>
      <c r="BB1013" s="246"/>
      <c r="BC1013" s="246"/>
      <c r="BD1013" s="246"/>
      <c r="BE1013" s="248"/>
      <c r="BF1013" s="523"/>
      <c r="BG1013" s="562" t="str">
        <f t="shared" si="129"/>
        <v xml:space="preserve"> </v>
      </c>
      <c r="BH1013" s="562" t="str">
        <f t="shared" si="131"/>
        <v xml:space="preserve"> </v>
      </c>
      <c r="BI1013" s="562" t="str">
        <f t="shared" si="132"/>
        <v xml:space="preserve"> </v>
      </c>
      <c r="BJ1013" s="562" t="str">
        <f t="shared" si="133"/>
        <v xml:space="preserve"> </v>
      </c>
      <c r="BK1013" s="523"/>
      <c r="BL1013" s="242"/>
      <c r="BM1013" s="242"/>
      <c r="BN1013" s="241"/>
      <c r="BO1013" s="242"/>
      <c r="BP1013" s="241"/>
      <c r="BQ1013" s="241"/>
      <c r="BR1013" s="241"/>
      <c r="BS1013" s="246"/>
      <c r="BT1013" s="246"/>
      <c r="BU1013" s="246"/>
      <c r="BV1013" s="246"/>
      <c r="BW1013" s="246"/>
      <c r="BX1013" s="523"/>
      <c r="BY1013" s="246"/>
      <c r="BZ1013" s="246"/>
      <c r="CA1013" s="246"/>
      <c r="CB1013" s="246"/>
      <c r="CC1013" s="246"/>
      <c r="CD1013" s="246"/>
      <c r="CE1013" s="246"/>
      <c r="CF1013" s="246"/>
      <c r="CG1013" s="246"/>
      <c r="CH1013" s="246"/>
      <c r="CI1013" s="246"/>
      <c r="CJ1013" s="246"/>
      <c r="CK1013" s="246"/>
      <c r="CL1013" s="246"/>
      <c r="CM1013" s="248"/>
      <c r="CN1013" s="523"/>
      <c r="CO1013" s="562" t="str">
        <f t="shared" si="130"/>
        <v xml:space="preserve"> </v>
      </c>
      <c r="CP1013" s="562" t="str">
        <f t="shared" si="134"/>
        <v xml:space="preserve"> </v>
      </c>
      <c r="CQ1013" s="562" t="str">
        <f t="shared" si="135"/>
        <v xml:space="preserve"> </v>
      </c>
      <c r="CR1013" s="562" t="str">
        <f t="shared" si="136"/>
        <v xml:space="preserve"> </v>
      </c>
      <c r="CS1013" s="81"/>
      <c r="CT1013" s="515"/>
    </row>
    <row r="1014" spans="1:98" s="86" customFormat="1" ht="12.75" x14ac:dyDescent="0.25">
      <c r="A1014" s="365"/>
      <c r="B1014" s="147">
        <f>Demography!B1013</f>
        <v>0</v>
      </c>
      <c r="C1014" s="147">
        <f>Demography!C1013</f>
        <v>0</v>
      </c>
      <c r="D1014" s="148">
        <f>Demography!D1013</f>
        <v>0</v>
      </c>
      <c r="E1014" s="148">
        <f>Demography!E1013</f>
        <v>0</v>
      </c>
      <c r="F1014" s="148">
        <f>Demography!F1013</f>
        <v>0</v>
      </c>
      <c r="G1014" s="81"/>
      <c r="H1014" s="256"/>
      <c r="I1014" s="257"/>
      <c r="J1014" s="257"/>
      <c r="K1014" s="256"/>
      <c r="L1014" s="240"/>
      <c r="M1014" s="257"/>
      <c r="N1014" s="256"/>
      <c r="O1014" s="240"/>
      <c r="P1014" s="261"/>
      <c r="Q1014" s="261"/>
      <c r="R1014" s="261"/>
      <c r="S1014" s="261"/>
      <c r="T1014" s="261"/>
      <c r="U1014" s="522"/>
      <c r="V1014" s="256"/>
      <c r="W1014" s="238"/>
      <c r="X1014" s="238"/>
      <c r="Y1014" s="81"/>
      <c r="Z1014" s="256"/>
      <c r="AA1014" s="150"/>
      <c r="AB1014" s="150"/>
      <c r="AC1014" s="81"/>
      <c r="AD1014" s="240"/>
      <c r="AE1014" s="240"/>
      <c r="AF1014" s="256"/>
      <c r="AG1014" s="240"/>
      <c r="AH1014" s="256"/>
      <c r="AI1014" s="256"/>
      <c r="AJ1014" s="256"/>
      <c r="AK1014" s="245"/>
      <c r="AL1014" s="245"/>
      <c r="AM1014" s="245"/>
      <c r="AN1014" s="245"/>
      <c r="AO1014" s="245"/>
      <c r="AP1014" s="523"/>
      <c r="AQ1014" s="245"/>
      <c r="AR1014" s="245"/>
      <c r="AS1014" s="245"/>
      <c r="AT1014" s="245"/>
      <c r="AU1014" s="245"/>
      <c r="AV1014" s="245"/>
      <c r="AW1014" s="245"/>
      <c r="AX1014" s="245"/>
      <c r="AY1014" s="245"/>
      <c r="AZ1014" s="245"/>
      <c r="BA1014" s="245"/>
      <c r="BB1014" s="245"/>
      <c r="BC1014" s="245"/>
      <c r="BD1014" s="245"/>
      <c r="BE1014" s="247"/>
      <c r="BF1014" s="523"/>
      <c r="BG1014" s="561" t="str">
        <f t="shared" si="129"/>
        <v xml:space="preserve"> </v>
      </c>
      <c r="BH1014" s="561" t="str">
        <f t="shared" si="131"/>
        <v xml:space="preserve"> </v>
      </c>
      <c r="BI1014" s="561" t="str">
        <f t="shared" si="132"/>
        <v xml:space="preserve"> </v>
      </c>
      <c r="BJ1014" s="561" t="str">
        <f t="shared" si="133"/>
        <v xml:space="preserve"> </v>
      </c>
      <c r="BK1014" s="523"/>
      <c r="BL1014" s="240"/>
      <c r="BM1014" s="240"/>
      <c r="BN1014" s="256"/>
      <c r="BO1014" s="240"/>
      <c r="BP1014" s="256"/>
      <c r="BQ1014" s="256"/>
      <c r="BR1014" s="256"/>
      <c r="BS1014" s="245"/>
      <c r="BT1014" s="245"/>
      <c r="BU1014" s="245"/>
      <c r="BV1014" s="245"/>
      <c r="BW1014" s="245"/>
      <c r="BX1014" s="523"/>
      <c r="BY1014" s="245"/>
      <c r="BZ1014" s="245"/>
      <c r="CA1014" s="245"/>
      <c r="CB1014" s="245"/>
      <c r="CC1014" s="245"/>
      <c r="CD1014" s="245"/>
      <c r="CE1014" s="245"/>
      <c r="CF1014" s="245"/>
      <c r="CG1014" s="245"/>
      <c r="CH1014" s="245"/>
      <c r="CI1014" s="245"/>
      <c r="CJ1014" s="245"/>
      <c r="CK1014" s="245"/>
      <c r="CL1014" s="245"/>
      <c r="CM1014" s="247"/>
      <c r="CN1014" s="523"/>
      <c r="CO1014" s="561" t="str">
        <f t="shared" si="130"/>
        <v xml:space="preserve"> </v>
      </c>
      <c r="CP1014" s="561" t="str">
        <f t="shared" si="134"/>
        <v xml:space="preserve"> </v>
      </c>
      <c r="CQ1014" s="561" t="str">
        <f t="shared" si="135"/>
        <v xml:space="preserve"> </v>
      </c>
      <c r="CR1014" s="561" t="str">
        <f t="shared" si="136"/>
        <v xml:space="preserve"> </v>
      </c>
      <c r="CS1014" s="81"/>
      <c r="CT1014" s="254"/>
    </row>
    <row r="1015" spans="1:98" s="86" customFormat="1" ht="12.75" x14ac:dyDescent="0.25">
      <c r="A1015" s="365"/>
      <c r="B1015" s="361">
        <f>Demography!B1014</f>
        <v>0</v>
      </c>
      <c r="C1015" s="361">
        <f>Demography!C1014</f>
        <v>0</v>
      </c>
      <c r="D1015" s="362">
        <f>Demography!D1014</f>
        <v>0</v>
      </c>
      <c r="E1015" s="362">
        <f>Demography!E1014</f>
        <v>0</v>
      </c>
      <c r="F1015" s="362">
        <f>Demography!F1014</f>
        <v>0</v>
      </c>
      <c r="G1015" s="81"/>
      <c r="H1015" s="241"/>
      <c r="I1015" s="478"/>
      <c r="J1015" s="478"/>
      <c r="K1015" s="241"/>
      <c r="L1015" s="242"/>
      <c r="M1015" s="478"/>
      <c r="N1015" s="241"/>
      <c r="O1015" s="242"/>
      <c r="P1015" s="243"/>
      <c r="Q1015" s="243"/>
      <c r="R1015" s="243"/>
      <c r="S1015" s="243"/>
      <c r="T1015" s="243"/>
      <c r="U1015" s="524"/>
      <c r="V1015" s="241"/>
      <c r="W1015" s="415"/>
      <c r="X1015" s="415"/>
      <c r="Y1015" s="81"/>
      <c r="Z1015" s="241"/>
      <c r="AA1015" s="416"/>
      <c r="AB1015" s="416"/>
      <c r="AC1015" s="81"/>
      <c r="AD1015" s="242"/>
      <c r="AE1015" s="242"/>
      <c r="AF1015" s="241"/>
      <c r="AG1015" s="242"/>
      <c r="AH1015" s="241"/>
      <c r="AI1015" s="241"/>
      <c r="AJ1015" s="241"/>
      <c r="AK1015" s="246"/>
      <c r="AL1015" s="246"/>
      <c r="AM1015" s="246"/>
      <c r="AN1015" s="246"/>
      <c r="AO1015" s="246"/>
      <c r="AP1015" s="523"/>
      <c r="AQ1015" s="246"/>
      <c r="AR1015" s="246"/>
      <c r="AS1015" s="246"/>
      <c r="AT1015" s="246"/>
      <c r="AU1015" s="246"/>
      <c r="AV1015" s="246"/>
      <c r="AW1015" s="246"/>
      <c r="AX1015" s="246"/>
      <c r="AY1015" s="246"/>
      <c r="AZ1015" s="246"/>
      <c r="BA1015" s="246"/>
      <c r="BB1015" s="246"/>
      <c r="BC1015" s="246"/>
      <c r="BD1015" s="246"/>
      <c r="BE1015" s="248"/>
      <c r="BF1015" s="523"/>
      <c r="BG1015" s="562" t="str">
        <f t="shared" si="129"/>
        <v xml:space="preserve"> </v>
      </c>
      <c r="BH1015" s="562" t="str">
        <f t="shared" si="131"/>
        <v xml:space="preserve"> </v>
      </c>
      <c r="BI1015" s="562" t="str">
        <f t="shared" si="132"/>
        <v xml:space="preserve"> </v>
      </c>
      <c r="BJ1015" s="562" t="str">
        <f t="shared" si="133"/>
        <v xml:space="preserve"> </v>
      </c>
      <c r="BK1015" s="523"/>
      <c r="BL1015" s="242"/>
      <c r="BM1015" s="242"/>
      <c r="BN1015" s="241"/>
      <c r="BO1015" s="242"/>
      <c r="BP1015" s="241"/>
      <c r="BQ1015" s="241"/>
      <c r="BR1015" s="241"/>
      <c r="BS1015" s="246"/>
      <c r="BT1015" s="246"/>
      <c r="BU1015" s="246"/>
      <c r="BV1015" s="246"/>
      <c r="BW1015" s="246"/>
      <c r="BX1015" s="523"/>
      <c r="BY1015" s="246"/>
      <c r="BZ1015" s="246"/>
      <c r="CA1015" s="246"/>
      <c r="CB1015" s="246"/>
      <c r="CC1015" s="246"/>
      <c r="CD1015" s="246"/>
      <c r="CE1015" s="246"/>
      <c r="CF1015" s="246"/>
      <c r="CG1015" s="246"/>
      <c r="CH1015" s="246"/>
      <c r="CI1015" s="246"/>
      <c r="CJ1015" s="246"/>
      <c r="CK1015" s="246"/>
      <c r="CL1015" s="246"/>
      <c r="CM1015" s="248"/>
      <c r="CN1015" s="523"/>
      <c r="CO1015" s="562" t="str">
        <f t="shared" si="130"/>
        <v xml:space="preserve"> </v>
      </c>
      <c r="CP1015" s="562" t="str">
        <f t="shared" si="134"/>
        <v xml:space="preserve"> </v>
      </c>
      <c r="CQ1015" s="562" t="str">
        <f t="shared" si="135"/>
        <v xml:space="preserve"> </v>
      </c>
      <c r="CR1015" s="562" t="str">
        <f t="shared" si="136"/>
        <v xml:space="preserve"> </v>
      </c>
      <c r="CS1015" s="81"/>
      <c r="CT1015" s="515"/>
    </row>
    <row r="1016" spans="1:98" s="86" customFormat="1" ht="12.75" x14ac:dyDescent="0.25">
      <c r="A1016" s="365"/>
      <c r="B1016" s="147">
        <f>Demography!B1015</f>
        <v>0</v>
      </c>
      <c r="C1016" s="147">
        <f>Demography!C1015</f>
        <v>0</v>
      </c>
      <c r="D1016" s="148">
        <f>Demography!D1015</f>
        <v>0</v>
      </c>
      <c r="E1016" s="148">
        <f>Demography!E1015</f>
        <v>0</v>
      </c>
      <c r="F1016" s="148">
        <f>Demography!F1015</f>
        <v>0</v>
      </c>
      <c r="G1016" s="81"/>
      <c r="H1016" s="256"/>
      <c r="I1016" s="257"/>
      <c r="J1016" s="257"/>
      <c r="K1016" s="256"/>
      <c r="L1016" s="240"/>
      <c r="M1016" s="257"/>
      <c r="N1016" s="256"/>
      <c r="O1016" s="240"/>
      <c r="P1016" s="261"/>
      <c r="Q1016" s="261"/>
      <c r="R1016" s="261"/>
      <c r="S1016" s="261"/>
      <c r="T1016" s="261"/>
      <c r="U1016" s="522"/>
      <c r="V1016" s="256"/>
      <c r="W1016" s="238"/>
      <c r="X1016" s="238"/>
      <c r="Y1016" s="81"/>
      <c r="Z1016" s="256"/>
      <c r="AA1016" s="150"/>
      <c r="AB1016" s="150"/>
      <c r="AC1016" s="81"/>
      <c r="AD1016" s="240"/>
      <c r="AE1016" s="240"/>
      <c r="AF1016" s="256"/>
      <c r="AG1016" s="240"/>
      <c r="AH1016" s="256"/>
      <c r="AI1016" s="256"/>
      <c r="AJ1016" s="256"/>
      <c r="AK1016" s="245"/>
      <c r="AL1016" s="245"/>
      <c r="AM1016" s="245"/>
      <c r="AN1016" s="245"/>
      <c r="AO1016" s="245"/>
      <c r="AP1016" s="523"/>
      <c r="AQ1016" s="245"/>
      <c r="AR1016" s="245"/>
      <c r="AS1016" s="245"/>
      <c r="AT1016" s="245"/>
      <c r="AU1016" s="245"/>
      <c r="AV1016" s="245"/>
      <c r="AW1016" s="245"/>
      <c r="AX1016" s="245"/>
      <c r="AY1016" s="245"/>
      <c r="AZ1016" s="245"/>
      <c r="BA1016" s="245"/>
      <c r="BB1016" s="245"/>
      <c r="BC1016" s="245"/>
      <c r="BD1016" s="245"/>
      <c r="BE1016" s="247"/>
      <c r="BF1016" s="523"/>
      <c r="BG1016" s="561" t="str">
        <f t="shared" si="129"/>
        <v xml:space="preserve"> </v>
      </c>
      <c r="BH1016" s="561" t="str">
        <f t="shared" si="131"/>
        <v xml:space="preserve"> </v>
      </c>
      <c r="BI1016" s="561" t="str">
        <f t="shared" si="132"/>
        <v xml:space="preserve"> </v>
      </c>
      <c r="BJ1016" s="561" t="str">
        <f t="shared" si="133"/>
        <v xml:space="preserve"> </v>
      </c>
      <c r="BK1016" s="523"/>
      <c r="BL1016" s="240"/>
      <c r="BM1016" s="240"/>
      <c r="BN1016" s="256"/>
      <c r="BO1016" s="240"/>
      <c r="BP1016" s="256"/>
      <c r="BQ1016" s="256"/>
      <c r="BR1016" s="256"/>
      <c r="BS1016" s="245"/>
      <c r="BT1016" s="245"/>
      <c r="BU1016" s="245"/>
      <c r="BV1016" s="245"/>
      <c r="BW1016" s="245"/>
      <c r="BX1016" s="523"/>
      <c r="BY1016" s="245"/>
      <c r="BZ1016" s="245"/>
      <c r="CA1016" s="245"/>
      <c r="CB1016" s="245"/>
      <c r="CC1016" s="245"/>
      <c r="CD1016" s="245"/>
      <c r="CE1016" s="245"/>
      <c r="CF1016" s="245"/>
      <c r="CG1016" s="245"/>
      <c r="CH1016" s="245"/>
      <c r="CI1016" s="245"/>
      <c r="CJ1016" s="245"/>
      <c r="CK1016" s="245"/>
      <c r="CL1016" s="245"/>
      <c r="CM1016" s="247"/>
      <c r="CN1016" s="523"/>
      <c r="CO1016" s="561" t="str">
        <f t="shared" si="130"/>
        <v xml:space="preserve"> </v>
      </c>
      <c r="CP1016" s="561" t="str">
        <f t="shared" si="134"/>
        <v xml:space="preserve"> </v>
      </c>
      <c r="CQ1016" s="561" t="str">
        <f t="shared" si="135"/>
        <v xml:space="preserve"> </v>
      </c>
      <c r="CR1016" s="561" t="str">
        <f t="shared" si="136"/>
        <v xml:space="preserve"> </v>
      </c>
      <c r="CS1016" s="81"/>
      <c r="CT1016" s="254"/>
    </row>
    <row r="1017" spans="1:98" s="86" customFormat="1" ht="12.75" x14ac:dyDescent="0.25">
      <c r="A1017" s="365"/>
      <c r="B1017" s="361">
        <f>Demography!B1016</f>
        <v>0</v>
      </c>
      <c r="C1017" s="361">
        <f>Demography!C1016</f>
        <v>0</v>
      </c>
      <c r="D1017" s="362">
        <f>Demography!D1016</f>
        <v>0</v>
      </c>
      <c r="E1017" s="362">
        <f>Demography!E1016</f>
        <v>0</v>
      </c>
      <c r="F1017" s="362">
        <f>Demography!F1016</f>
        <v>0</v>
      </c>
      <c r="G1017" s="81"/>
      <c r="H1017" s="241"/>
      <c r="I1017" s="478"/>
      <c r="J1017" s="478"/>
      <c r="K1017" s="241"/>
      <c r="L1017" s="242"/>
      <c r="M1017" s="478"/>
      <c r="N1017" s="241"/>
      <c r="O1017" s="242"/>
      <c r="P1017" s="243"/>
      <c r="Q1017" s="243"/>
      <c r="R1017" s="243"/>
      <c r="S1017" s="243"/>
      <c r="T1017" s="243"/>
      <c r="U1017" s="524"/>
      <c r="V1017" s="241"/>
      <c r="W1017" s="415"/>
      <c r="X1017" s="415"/>
      <c r="Y1017" s="81"/>
      <c r="Z1017" s="241"/>
      <c r="AA1017" s="416"/>
      <c r="AB1017" s="416"/>
      <c r="AC1017" s="81"/>
      <c r="AD1017" s="242"/>
      <c r="AE1017" s="242"/>
      <c r="AF1017" s="241"/>
      <c r="AG1017" s="242"/>
      <c r="AH1017" s="241"/>
      <c r="AI1017" s="241"/>
      <c r="AJ1017" s="241"/>
      <c r="AK1017" s="246"/>
      <c r="AL1017" s="246"/>
      <c r="AM1017" s="246"/>
      <c r="AN1017" s="246"/>
      <c r="AO1017" s="246"/>
      <c r="AP1017" s="523"/>
      <c r="AQ1017" s="246"/>
      <c r="AR1017" s="246"/>
      <c r="AS1017" s="246"/>
      <c r="AT1017" s="246"/>
      <c r="AU1017" s="246"/>
      <c r="AV1017" s="246"/>
      <c r="AW1017" s="246"/>
      <c r="AX1017" s="246"/>
      <c r="AY1017" s="246"/>
      <c r="AZ1017" s="246"/>
      <c r="BA1017" s="246"/>
      <c r="BB1017" s="246"/>
      <c r="BC1017" s="246"/>
      <c r="BD1017" s="246"/>
      <c r="BE1017" s="248"/>
      <c r="BF1017" s="523"/>
      <c r="BG1017" s="562" t="str">
        <f t="shared" si="129"/>
        <v xml:space="preserve"> </v>
      </c>
      <c r="BH1017" s="562" t="str">
        <f t="shared" si="131"/>
        <v xml:space="preserve"> </v>
      </c>
      <c r="BI1017" s="562" t="str">
        <f t="shared" si="132"/>
        <v xml:space="preserve"> </v>
      </c>
      <c r="BJ1017" s="562" t="str">
        <f t="shared" si="133"/>
        <v xml:space="preserve"> </v>
      </c>
      <c r="BK1017" s="523"/>
      <c r="BL1017" s="242"/>
      <c r="BM1017" s="242"/>
      <c r="BN1017" s="241"/>
      <c r="BO1017" s="242"/>
      <c r="BP1017" s="241"/>
      <c r="BQ1017" s="241"/>
      <c r="BR1017" s="241"/>
      <c r="BS1017" s="246"/>
      <c r="BT1017" s="246"/>
      <c r="BU1017" s="246"/>
      <c r="BV1017" s="246"/>
      <c r="BW1017" s="246"/>
      <c r="BX1017" s="523"/>
      <c r="BY1017" s="246"/>
      <c r="BZ1017" s="246"/>
      <c r="CA1017" s="246"/>
      <c r="CB1017" s="246"/>
      <c r="CC1017" s="246"/>
      <c r="CD1017" s="246"/>
      <c r="CE1017" s="246"/>
      <c r="CF1017" s="246"/>
      <c r="CG1017" s="246"/>
      <c r="CH1017" s="246"/>
      <c r="CI1017" s="246"/>
      <c r="CJ1017" s="246"/>
      <c r="CK1017" s="246"/>
      <c r="CL1017" s="246"/>
      <c r="CM1017" s="248"/>
      <c r="CN1017" s="523"/>
      <c r="CO1017" s="562" t="str">
        <f t="shared" si="130"/>
        <v xml:space="preserve"> </v>
      </c>
      <c r="CP1017" s="562" t="str">
        <f t="shared" si="134"/>
        <v xml:space="preserve"> </v>
      </c>
      <c r="CQ1017" s="562" t="str">
        <f t="shared" si="135"/>
        <v xml:space="preserve"> </v>
      </c>
      <c r="CR1017" s="562" t="str">
        <f t="shared" si="136"/>
        <v xml:space="preserve"> </v>
      </c>
      <c r="CS1017" s="81"/>
      <c r="CT1017" s="515"/>
    </row>
    <row r="1018" spans="1:98" s="86" customFormat="1" ht="12.75" x14ac:dyDescent="0.25">
      <c r="A1018" s="365"/>
      <c r="B1018" s="147">
        <f>Demography!B1017</f>
        <v>0</v>
      </c>
      <c r="C1018" s="147">
        <f>Demography!C1017</f>
        <v>0</v>
      </c>
      <c r="D1018" s="148">
        <f>Demography!D1017</f>
        <v>0</v>
      </c>
      <c r="E1018" s="148">
        <f>Demography!E1017</f>
        <v>0</v>
      </c>
      <c r="F1018" s="148">
        <f>Demography!F1017</f>
        <v>0</v>
      </c>
      <c r="G1018" s="81"/>
      <c r="H1018" s="256"/>
      <c r="I1018" s="257"/>
      <c r="J1018" s="257"/>
      <c r="K1018" s="256"/>
      <c r="L1018" s="240"/>
      <c r="M1018" s="257"/>
      <c r="N1018" s="256"/>
      <c r="O1018" s="240"/>
      <c r="P1018" s="261"/>
      <c r="Q1018" s="261"/>
      <c r="R1018" s="261"/>
      <c r="S1018" s="261"/>
      <c r="T1018" s="261"/>
      <c r="U1018" s="522"/>
      <c r="V1018" s="256"/>
      <c r="W1018" s="238"/>
      <c r="X1018" s="238"/>
      <c r="Y1018" s="81"/>
      <c r="Z1018" s="256"/>
      <c r="AA1018" s="150"/>
      <c r="AB1018" s="150"/>
      <c r="AC1018" s="81"/>
      <c r="AD1018" s="240"/>
      <c r="AE1018" s="240"/>
      <c r="AF1018" s="256"/>
      <c r="AG1018" s="240"/>
      <c r="AH1018" s="256"/>
      <c r="AI1018" s="256"/>
      <c r="AJ1018" s="256"/>
      <c r="AK1018" s="245"/>
      <c r="AL1018" s="245"/>
      <c r="AM1018" s="245"/>
      <c r="AN1018" s="245"/>
      <c r="AO1018" s="245"/>
      <c r="AP1018" s="523"/>
      <c r="AQ1018" s="245"/>
      <c r="AR1018" s="245"/>
      <c r="AS1018" s="245"/>
      <c r="AT1018" s="245"/>
      <c r="AU1018" s="245"/>
      <c r="AV1018" s="245"/>
      <c r="AW1018" s="245"/>
      <c r="AX1018" s="245"/>
      <c r="AY1018" s="245"/>
      <c r="AZ1018" s="245"/>
      <c r="BA1018" s="245"/>
      <c r="BB1018" s="245"/>
      <c r="BC1018" s="245"/>
      <c r="BD1018" s="245"/>
      <c r="BE1018" s="247"/>
      <c r="BF1018" s="523"/>
      <c r="BG1018" s="561" t="str">
        <f t="shared" si="129"/>
        <v xml:space="preserve"> </v>
      </c>
      <c r="BH1018" s="561" t="str">
        <f t="shared" si="131"/>
        <v xml:space="preserve"> </v>
      </c>
      <c r="BI1018" s="561" t="str">
        <f t="shared" si="132"/>
        <v xml:space="preserve"> </v>
      </c>
      <c r="BJ1018" s="561" t="str">
        <f t="shared" si="133"/>
        <v xml:space="preserve"> </v>
      </c>
      <c r="BK1018" s="523"/>
      <c r="BL1018" s="240"/>
      <c r="BM1018" s="240"/>
      <c r="BN1018" s="256"/>
      <c r="BO1018" s="240"/>
      <c r="BP1018" s="256"/>
      <c r="BQ1018" s="256"/>
      <c r="BR1018" s="256"/>
      <c r="BS1018" s="245"/>
      <c r="BT1018" s="245"/>
      <c r="BU1018" s="245"/>
      <c r="BV1018" s="245"/>
      <c r="BW1018" s="245"/>
      <c r="BX1018" s="523"/>
      <c r="BY1018" s="245"/>
      <c r="BZ1018" s="245"/>
      <c r="CA1018" s="245"/>
      <c r="CB1018" s="245"/>
      <c r="CC1018" s="245"/>
      <c r="CD1018" s="245"/>
      <c r="CE1018" s="245"/>
      <c r="CF1018" s="245"/>
      <c r="CG1018" s="245"/>
      <c r="CH1018" s="245"/>
      <c r="CI1018" s="245"/>
      <c r="CJ1018" s="245"/>
      <c r="CK1018" s="245"/>
      <c r="CL1018" s="245"/>
      <c r="CM1018" s="247"/>
      <c r="CN1018" s="523"/>
      <c r="CO1018" s="561" t="str">
        <f t="shared" si="130"/>
        <v xml:space="preserve"> </v>
      </c>
      <c r="CP1018" s="561" t="str">
        <f t="shared" si="134"/>
        <v xml:space="preserve"> </v>
      </c>
      <c r="CQ1018" s="561" t="str">
        <f t="shared" si="135"/>
        <v xml:space="preserve"> </v>
      </c>
      <c r="CR1018" s="561" t="str">
        <f t="shared" si="136"/>
        <v xml:space="preserve"> </v>
      </c>
      <c r="CS1018" s="81"/>
      <c r="CT1018" s="254"/>
    </row>
    <row r="1019" spans="1:98" s="86" customFormat="1" ht="12.75" x14ac:dyDescent="0.25">
      <c r="A1019" s="365"/>
      <c r="B1019" s="361">
        <f>Demography!B1018</f>
        <v>0</v>
      </c>
      <c r="C1019" s="361">
        <f>Demography!C1018</f>
        <v>0</v>
      </c>
      <c r="D1019" s="362">
        <f>Demography!D1018</f>
        <v>0</v>
      </c>
      <c r="E1019" s="362">
        <f>Demography!E1018</f>
        <v>0</v>
      </c>
      <c r="F1019" s="362">
        <f>Demography!F1018</f>
        <v>0</v>
      </c>
      <c r="G1019" s="81"/>
      <c r="H1019" s="241"/>
      <c r="I1019" s="478"/>
      <c r="J1019" s="478"/>
      <c r="K1019" s="241"/>
      <c r="L1019" s="242"/>
      <c r="M1019" s="478"/>
      <c r="N1019" s="241"/>
      <c r="O1019" s="242"/>
      <c r="P1019" s="243"/>
      <c r="Q1019" s="243"/>
      <c r="R1019" s="243"/>
      <c r="S1019" s="243"/>
      <c r="T1019" s="243"/>
      <c r="U1019" s="524"/>
      <c r="V1019" s="241"/>
      <c r="W1019" s="415"/>
      <c r="X1019" s="415"/>
      <c r="Y1019" s="81"/>
      <c r="Z1019" s="241"/>
      <c r="AA1019" s="416"/>
      <c r="AB1019" s="416"/>
      <c r="AC1019" s="81"/>
      <c r="AD1019" s="242"/>
      <c r="AE1019" s="242"/>
      <c r="AF1019" s="241"/>
      <c r="AG1019" s="242"/>
      <c r="AH1019" s="241"/>
      <c r="AI1019" s="241"/>
      <c r="AJ1019" s="241"/>
      <c r="AK1019" s="246"/>
      <c r="AL1019" s="246"/>
      <c r="AM1019" s="246"/>
      <c r="AN1019" s="246"/>
      <c r="AO1019" s="246"/>
      <c r="AP1019" s="523"/>
      <c r="AQ1019" s="246"/>
      <c r="AR1019" s="246"/>
      <c r="AS1019" s="246"/>
      <c r="AT1019" s="246"/>
      <c r="AU1019" s="246"/>
      <c r="AV1019" s="246"/>
      <c r="AW1019" s="246"/>
      <c r="AX1019" s="246"/>
      <c r="AY1019" s="246"/>
      <c r="AZ1019" s="246"/>
      <c r="BA1019" s="246"/>
      <c r="BB1019" s="246"/>
      <c r="BC1019" s="246"/>
      <c r="BD1019" s="246"/>
      <c r="BE1019" s="248"/>
      <c r="BF1019" s="523"/>
      <c r="BG1019" s="562" t="str">
        <f t="shared" si="129"/>
        <v xml:space="preserve"> </v>
      </c>
      <c r="BH1019" s="562" t="str">
        <f t="shared" si="131"/>
        <v xml:space="preserve"> </v>
      </c>
      <c r="BI1019" s="562" t="str">
        <f t="shared" si="132"/>
        <v xml:space="preserve"> </v>
      </c>
      <c r="BJ1019" s="562" t="str">
        <f t="shared" si="133"/>
        <v xml:space="preserve"> </v>
      </c>
      <c r="BK1019" s="523"/>
      <c r="BL1019" s="242"/>
      <c r="BM1019" s="242"/>
      <c r="BN1019" s="241"/>
      <c r="BO1019" s="242"/>
      <c r="BP1019" s="241"/>
      <c r="BQ1019" s="241"/>
      <c r="BR1019" s="241"/>
      <c r="BS1019" s="246"/>
      <c r="BT1019" s="246"/>
      <c r="BU1019" s="246"/>
      <c r="BV1019" s="246"/>
      <c r="BW1019" s="246"/>
      <c r="BX1019" s="523"/>
      <c r="BY1019" s="246"/>
      <c r="BZ1019" s="246"/>
      <c r="CA1019" s="246"/>
      <c r="CB1019" s="246"/>
      <c r="CC1019" s="246"/>
      <c r="CD1019" s="246"/>
      <c r="CE1019" s="246"/>
      <c r="CF1019" s="246"/>
      <c r="CG1019" s="246"/>
      <c r="CH1019" s="246"/>
      <c r="CI1019" s="246"/>
      <c r="CJ1019" s="246"/>
      <c r="CK1019" s="246"/>
      <c r="CL1019" s="246"/>
      <c r="CM1019" s="248"/>
      <c r="CN1019" s="523"/>
      <c r="CO1019" s="562" t="str">
        <f t="shared" si="130"/>
        <v xml:space="preserve"> </v>
      </c>
      <c r="CP1019" s="562" t="str">
        <f t="shared" si="134"/>
        <v xml:space="preserve"> </v>
      </c>
      <c r="CQ1019" s="562" t="str">
        <f t="shared" si="135"/>
        <v xml:space="preserve"> </v>
      </c>
      <c r="CR1019" s="562" t="str">
        <f t="shared" si="136"/>
        <v xml:space="preserve"> </v>
      </c>
      <c r="CS1019" s="81"/>
      <c r="CT1019" s="515"/>
    </row>
    <row r="1020" spans="1:98" s="86" customFormat="1" ht="12.75" x14ac:dyDescent="0.25">
      <c r="A1020" s="365"/>
      <c r="B1020" s="147">
        <f>Demography!B1019</f>
        <v>0</v>
      </c>
      <c r="C1020" s="147">
        <f>Demography!C1019</f>
        <v>0</v>
      </c>
      <c r="D1020" s="148">
        <f>Demography!D1019</f>
        <v>0</v>
      </c>
      <c r="E1020" s="148">
        <f>Demography!E1019</f>
        <v>0</v>
      </c>
      <c r="F1020" s="148">
        <f>Demography!F1019</f>
        <v>0</v>
      </c>
      <c r="G1020" s="81"/>
      <c r="H1020" s="256"/>
      <c r="I1020" s="257"/>
      <c r="J1020" s="257"/>
      <c r="K1020" s="256"/>
      <c r="L1020" s="240"/>
      <c r="M1020" s="257"/>
      <c r="N1020" s="256"/>
      <c r="O1020" s="240"/>
      <c r="P1020" s="261"/>
      <c r="Q1020" s="261"/>
      <c r="R1020" s="261"/>
      <c r="S1020" s="261"/>
      <c r="T1020" s="261"/>
      <c r="U1020" s="522"/>
      <c r="V1020" s="256"/>
      <c r="W1020" s="238"/>
      <c r="X1020" s="238"/>
      <c r="Y1020" s="81"/>
      <c r="Z1020" s="256"/>
      <c r="AA1020" s="150"/>
      <c r="AB1020" s="150"/>
      <c r="AC1020" s="81"/>
      <c r="AD1020" s="240"/>
      <c r="AE1020" s="240"/>
      <c r="AF1020" s="256"/>
      <c r="AG1020" s="240"/>
      <c r="AH1020" s="256"/>
      <c r="AI1020" s="256"/>
      <c r="AJ1020" s="256"/>
      <c r="AK1020" s="245"/>
      <c r="AL1020" s="245"/>
      <c r="AM1020" s="245"/>
      <c r="AN1020" s="245"/>
      <c r="AO1020" s="245"/>
      <c r="AP1020" s="523"/>
      <c r="AQ1020" s="245"/>
      <c r="AR1020" s="245"/>
      <c r="AS1020" s="245"/>
      <c r="AT1020" s="245"/>
      <c r="AU1020" s="245"/>
      <c r="AV1020" s="245"/>
      <c r="AW1020" s="245"/>
      <c r="AX1020" s="245"/>
      <c r="AY1020" s="245"/>
      <c r="AZ1020" s="245"/>
      <c r="BA1020" s="245"/>
      <c r="BB1020" s="245"/>
      <c r="BC1020" s="245"/>
      <c r="BD1020" s="245"/>
      <c r="BE1020" s="247"/>
      <c r="BF1020" s="523"/>
      <c r="BG1020" s="561" t="str">
        <f t="shared" si="129"/>
        <v xml:space="preserve"> </v>
      </c>
      <c r="BH1020" s="561" t="str">
        <f t="shared" si="131"/>
        <v xml:space="preserve"> </v>
      </c>
      <c r="BI1020" s="561" t="str">
        <f t="shared" si="132"/>
        <v xml:space="preserve"> </v>
      </c>
      <c r="BJ1020" s="561" t="str">
        <f t="shared" si="133"/>
        <v xml:space="preserve"> </v>
      </c>
      <c r="BK1020" s="523"/>
      <c r="BL1020" s="240"/>
      <c r="BM1020" s="240"/>
      <c r="BN1020" s="256"/>
      <c r="BO1020" s="240"/>
      <c r="BP1020" s="256"/>
      <c r="BQ1020" s="256"/>
      <c r="BR1020" s="256"/>
      <c r="BS1020" s="245"/>
      <c r="BT1020" s="245"/>
      <c r="BU1020" s="245"/>
      <c r="BV1020" s="245"/>
      <c r="BW1020" s="245"/>
      <c r="BX1020" s="523"/>
      <c r="BY1020" s="245"/>
      <c r="BZ1020" s="245"/>
      <c r="CA1020" s="245"/>
      <c r="CB1020" s="245"/>
      <c r="CC1020" s="245"/>
      <c r="CD1020" s="245"/>
      <c r="CE1020" s="245"/>
      <c r="CF1020" s="245"/>
      <c r="CG1020" s="245"/>
      <c r="CH1020" s="245"/>
      <c r="CI1020" s="245"/>
      <c r="CJ1020" s="245"/>
      <c r="CK1020" s="245"/>
      <c r="CL1020" s="245"/>
      <c r="CM1020" s="247"/>
      <c r="CN1020" s="523"/>
      <c r="CO1020" s="561" t="str">
        <f t="shared" si="130"/>
        <v xml:space="preserve"> </v>
      </c>
      <c r="CP1020" s="561" t="str">
        <f t="shared" si="134"/>
        <v xml:space="preserve"> </v>
      </c>
      <c r="CQ1020" s="561" t="str">
        <f t="shared" si="135"/>
        <v xml:space="preserve"> </v>
      </c>
      <c r="CR1020" s="561" t="str">
        <f t="shared" si="136"/>
        <v xml:space="preserve"> </v>
      </c>
      <c r="CS1020" s="81"/>
      <c r="CT1020" s="254"/>
    </row>
    <row r="1021" spans="1:98" s="86" customFormat="1" ht="12.75" x14ac:dyDescent="0.25">
      <c r="A1021" s="365"/>
      <c r="B1021" s="361">
        <f>Demography!B1020</f>
        <v>0</v>
      </c>
      <c r="C1021" s="361">
        <f>Demography!C1020</f>
        <v>0</v>
      </c>
      <c r="D1021" s="362">
        <f>Demography!D1020</f>
        <v>0</v>
      </c>
      <c r="E1021" s="362">
        <f>Demography!E1020</f>
        <v>0</v>
      </c>
      <c r="F1021" s="362">
        <f>Demography!F1020</f>
        <v>0</v>
      </c>
      <c r="G1021" s="81"/>
      <c r="H1021" s="241"/>
      <c r="I1021" s="478"/>
      <c r="J1021" s="478"/>
      <c r="K1021" s="241"/>
      <c r="L1021" s="242"/>
      <c r="M1021" s="478"/>
      <c r="N1021" s="241"/>
      <c r="O1021" s="242"/>
      <c r="P1021" s="243"/>
      <c r="Q1021" s="243"/>
      <c r="R1021" s="243"/>
      <c r="S1021" s="243"/>
      <c r="T1021" s="243"/>
      <c r="U1021" s="524"/>
      <c r="V1021" s="241"/>
      <c r="W1021" s="415"/>
      <c r="X1021" s="415"/>
      <c r="Y1021" s="81"/>
      <c r="Z1021" s="241"/>
      <c r="AA1021" s="416"/>
      <c r="AB1021" s="416"/>
      <c r="AC1021" s="81"/>
      <c r="AD1021" s="242"/>
      <c r="AE1021" s="242"/>
      <c r="AF1021" s="241"/>
      <c r="AG1021" s="242"/>
      <c r="AH1021" s="241"/>
      <c r="AI1021" s="241"/>
      <c r="AJ1021" s="241"/>
      <c r="AK1021" s="246"/>
      <c r="AL1021" s="246"/>
      <c r="AM1021" s="246"/>
      <c r="AN1021" s="246"/>
      <c r="AO1021" s="246"/>
      <c r="AP1021" s="523"/>
      <c r="AQ1021" s="246"/>
      <c r="AR1021" s="246"/>
      <c r="AS1021" s="246"/>
      <c r="AT1021" s="246"/>
      <c r="AU1021" s="246"/>
      <c r="AV1021" s="246"/>
      <c r="AW1021" s="246"/>
      <c r="AX1021" s="246"/>
      <c r="AY1021" s="246"/>
      <c r="AZ1021" s="246"/>
      <c r="BA1021" s="246"/>
      <c r="BB1021" s="246"/>
      <c r="BC1021" s="246"/>
      <c r="BD1021" s="246"/>
      <c r="BE1021" s="248"/>
      <c r="BF1021" s="523"/>
      <c r="BG1021" s="562" t="str">
        <f t="shared" si="129"/>
        <v xml:space="preserve"> </v>
      </c>
      <c r="BH1021" s="562" t="str">
        <f t="shared" si="131"/>
        <v xml:space="preserve"> </v>
      </c>
      <c r="BI1021" s="562" t="str">
        <f t="shared" si="132"/>
        <v xml:space="preserve"> </v>
      </c>
      <c r="BJ1021" s="562" t="str">
        <f t="shared" si="133"/>
        <v xml:space="preserve"> </v>
      </c>
      <c r="BK1021" s="523"/>
      <c r="BL1021" s="242"/>
      <c r="BM1021" s="242"/>
      <c r="BN1021" s="241"/>
      <c r="BO1021" s="242"/>
      <c r="BP1021" s="241"/>
      <c r="BQ1021" s="241"/>
      <c r="BR1021" s="241"/>
      <c r="BS1021" s="246"/>
      <c r="BT1021" s="246"/>
      <c r="BU1021" s="246"/>
      <c r="BV1021" s="246"/>
      <c r="BW1021" s="246"/>
      <c r="BX1021" s="523"/>
      <c r="BY1021" s="246"/>
      <c r="BZ1021" s="246"/>
      <c r="CA1021" s="246"/>
      <c r="CB1021" s="246"/>
      <c r="CC1021" s="246"/>
      <c r="CD1021" s="246"/>
      <c r="CE1021" s="246"/>
      <c r="CF1021" s="246"/>
      <c r="CG1021" s="246"/>
      <c r="CH1021" s="246"/>
      <c r="CI1021" s="246"/>
      <c r="CJ1021" s="246"/>
      <c r="CK1021" s="246"/>
      <c r="CL1021" s="246"/>
      <c r="CM1021" s="248"/>
      <c r="CN1021" s="523"/>
      <c r="CO1021" s="562" t="str">
        <f t="shared" si="130"/>
        <v xml:space="preserve"> </v>
      </c>
      <c r="CP1021" s="562" t="str">
        <f t="shared" si="134"/>
        <v xml:space="preserve"> </v>
      </c>
      <c r="CQ1021" s="562" t="str">
        <f t="shared" si="135"/>
        <v xml:space="preserve"> </v>
      </c>
      <c r="CR1021" s="562" t="str">
        <f t="shared" si="136"/>
        <v xml:space="preserve"> </v>
      </c>
      <c r="CS1021" s="81"/>
      <c r="CT1021" s="515"/>
    </row>
    <row r="1022" spans="1:98" s="86" customFormat="1" ht="12.75" x14ac:dyDescent="0.25">
      <c r="A1022" s="365"/>
      <c r="B1022" s="147">
        <f>Demography!B1021</f>
        <v>0</v>
      </c>
      <c r="C1022" s="147">
        <f>Demography!C1021</f>
        <v>0</v>
      </c>
      <c r="D1022" s="148">
        <f>Demography!D1021</f>
        <v>0</v>
      </c>
      <c r="E1022" s="148">
        <f>Demography!E1021</f>
        <v>0</v>
      </c>
      <c r="F1022" s="148">
        <f>Demography!F1021</f>
        <v>0</v>
      </c>
      <c r="G1022" s="81"/>
      <c r="H1022" s="256"/>
      <c r="I1022" s="257"/>
      <c r="J1022" s="257"/>
      <c r="K1022" s="256"/>
      <c r="L1022" s="240"/>
      <c r="M1022" s="257"/>
      <c r="N1022" s="256"/>
      <c r="O1022" s="240"/>
      <c r="P1022" s="261"/>
      <c r="Q1022" s="261"/>
      <c r="R1022" s="261"/>
      <c r="S1022" s="261"/>
      <c r="T1022" s="261"/>
      <c r="U1022" s="522"/>
      <c r="V1022" s="256"/>
      <c r="W1022" s="238"/>
      <c r="X1022" s="238"/>
      <c r="Y1022" s="81"/>
      <c r="Z1022" s="256"/>
      <c r="AA1022" s="150"/>
      <c r="AB1022" s="150"/>
      <c r="AC1022" s="81"/>
      <c r="AD1022" s="240"/>
      <c r="AE1022" s="240"/>
      <c r="AF1022" s="256"/>
      <c r="AG1022" s="240"/>
      <c r="AH1022" s="256"/>
      <c r="AI1022" s="256"/>
      <c r="AJ1022" s="256"/>
      <c r="AK1022" s="245"/>
      <c r="AL1022" s="245"/>
      <c r="AM1022" s="245"/>
      <c r="AN1022" s="245"/>
      <c r="AO1022" s="245"/>
      <c r="AP1022" s="523"/>
      <c r="AQ1022" s="245"/>
      <c r="AR1022" s="245"/>
      <c r="AS1022" s="245"/>
      <c r="AT1022" s="245"/>
      <c r="AU1022" s="245"/>
      <c r="AV1022" s="245"/>
      <c r="AW1022" s="245"/>
      <c r="AX1022" s="245"/>
      <c r="AY1022" s="245"/>
      <c r="AZ1022" s="245"/>
      <c r="BA1022" s="245"/>
      <c r="BB1022" s="245"/>
      <c r="BC1022" s="245"/>
      <c r="BD1022" s="245"/>
      <c r="BE1022" s="247"/>
      <c r="BF1022" s="523"/>
      <c r="BG1022" s="561" t="str">
        <f t="shared" si="129"/>
        <v xml:space="preserve"> </v>
      </c>
      <c r="BH1022" s="561" t="str">
        <f t="shared" si="131"/>
        <v xml:space="preserve"> </v>
      </c>
      <c r="BI1022" s="561" t="str">
        <f t="shared" si="132"/>
        <v xml:space="preserve"> </v>
      </c>
      <c r="BJ1022" s="561" t="str">
        <f t="shared" si="133"/>
        <v xml:space="preserve"> </v>
      </c>
      <c r="BK1022" s="523"/>
      <c r="BL1022" s="240"/>
      <c r="BM1022" s="240"/>
      <c r="BN1022" s="256"/>
      <c r="BO1022" s="240"/>
      <c r="BP1022" s="256"/>
      <c r="BQ1022" s="256"/>
      <c r="BR1022" s="256"/>
      <c r="BS1022" s="245"/>
      <c r="BT1022" s="245"/>
      <c r="BU1022" s="245"/>
      <c r="BV1022" s="245"/>
      <c r="BW1022" s="245"/>
      <c r="BX1022" s="523"/>
      <c r="BY1022" s="245"/>
      <c r="BZ1022" s="245"/>
      <c r="CA1022" s="245"/>
      <c r="CB1022" s="245"/>
      <c r="CC1022" s="245"/>
      <c r="CD1022" s="245"/>
      <c r="CE1022" s="245"/>
      <c r="CF1022" s="245"/>
      <c r="CG1022" s="245"/>
      <c r="CH1022" s="245"/>
      <c r="CI1022" s="245"/>
      <c r="CJ1022" s="245"/>
      <c r="CK1022" s="245"/>
      <c r="CL1022" s="245"/>
      <c r="CM1022" s="247"/>
      <c r="CN1022" s="523"/>
      <c r="CO1022" s="561" t="str">
        <f t="shared" si="130"/>
        <v xml:space="preserve"> </v>
      </c>
      <c r="CP1022" s="561" t="str">
        <f t="shared" si="134"/>
        <v xml:space="preserve"> </v>
      </c>
      <c r="CQ1022" s="561" t="str">
        <f t="shared" si="135"/>
        <v xml:space="preserve"> </v>
      </c>
      <c r="CR1022" s="561" t="str">
        <f t="shared" si="136"/>
        <v xml:space="preserve"> </v>
      </c>
      <c r="CS1022" s="81"/>
      <c r="CT1022" s="254"/>
    </row>
    <row r="1023" spans="1:98" s="86" customFormat="1" ht="12.75" x14ac:dyDescent="0.25">
      <c r="A1023" s="365"/>
      <c r="B1023" s="361">
        <f>Demography!B1022</f>
        <v>0</v>
      </c>
      <c r="C1023" s="361">
        <f>Demography!C1022</f>
        <v>0</v>
      </c>
      <c r="D1023" s="362">
        <f>Demography!D1022</f>
        <v>0</v>
      </c>
      <c r="E1023" s="362">
        <f>Demography!E1022</f>
        <v>0</v>
      </c>
      <c r="F1023" s="362">
        <f>Demography!F1022</f>
        <v>0</v>
      </c>
      <c r="G1023" s="81"/>
      <c r="H1023" s="241"/>
      <c r="I1023" s="478"/>
      <c r="J1023" s="478"/>
      <c r="K1023" s="241"/>
      <c r="L1023" s="242"/>
      <c r="M1023" s="478"/>
      <c r="N1023" s="241"/>
      <c r="O1023" s="242"/>
      <c r="P1023" s="243"/>
      <c r="Q1023" s="243"/>
      <c r="R1023" s="243"/>
      <c r="S1023" s="243"/>
      <c r="T1023" s="243"/>
      <c r="U1023" s="524"/>
      <c r="V1023" s="241"/>
      <c r="W1023" s="415"/>
      <c r="X1023" s="415"/>
      <c r="Y1023" s="81"/>
      <c r="Z1023" s="241"/>
      <c r="AA1023" s="416"/>
      <c r="AB1023" s="416"/>
      <c r="AC1023" s="81"/>
      <c r="AD1023" s="242"/>
      <c r="AE1023" s="242"/>
      <c r="AF1023" s="241"/>
      <c r="AG1023" s="242"/>
      <c r="AH1023" s="241"/>
      <c r="AI1023" s="241"/>
      <c r="AJ1023" s="241"/>
      <c r="AK1023" s="246"/>
      <c r="AL1023" s="246"/>
      <c r="AM1023" s="246"/>
      <c r="AN1023" s="246"/>
      <c r="AO1023" s="246"/>
      <c r="AP1023" s="523"/>
      <c r="AQ1023" s="246"/>
      <c r="AR1023" s="246"/>
      <c r="AS1023" s="246"/>
      <c r="AT1023" s="246"/>
      <c r="AU1023" s="246"/>
      <c r="AV1023" s="246"/>
      <c r="AW1023" s="246"/>
      <c r="AX1023" s="246"/>
      <c r="AY1023" s="246"/>
      <c r="AZ1023" s="246"/>
      <c r="BA1023" s="246"/>
      <c r="BB1023" s="246"/>
      <c r="BC1023" s="246"/>
      <c r="BD1023" s="246"/>
      <c r="BE1023" s="248"/>
      <c r="BF1023" s="523"/>
      <c r="BG1023" s="562" t="str">
        <f t="shared" si="129"/>
        <v xml:space="preserve"> </v>
      </c>
      <c r="BH1023" s="562" t="str">
        <f t="shared" si="131"/>
        <v xml:space="preserve"> </v>
      </c>
      <c r="BI1023" s="562" t="str">
        <f t="shared" si="132"/>
        <v xml:space="preserve"> </v>
      </c>
      <c r="BJ1023" s="562" t="str">
        <f t="shared" si="133"/>
        <v xml:space="preserve"> </v>
      </c>
      <c r="BK1023" s="523"/>
      <c r="BL1023" s="242"/>
      <c r="BM1023" s="242"/>
      <c r="BN1023" s="241"/>
      <c r="BO1023" s="242"/>
      <c r="BP1023" s="241"/>
      <c r="BQ1023" s="241"/>
      <c r="BR1023" s="241"/>
      <c r="BS1023" s="246"/>
      <c r="BT1023" s="246"/>
      <c r="BU1023" s="246"/>
      <c r="BV1023" s="246"/>
      <c r="BW1023" s="246"/>
      <c r="BX1023" s="523"/>
      <c r="BY1023" s="246"/>
      <c r="BZ1023" s="246"/>
      <c r="CA1023" s="246"/>
      <c r="CB1023" s="246"/>
      <c r="CC1023" s="246"/>
      <c r="CD1023" s="246"/>
      <c r="CE1023" s="246"/>
      <c r="CF1023" s="246"/>
      <c r="CG1023" s="246"/>
      <c r="CH1023" s="246"/>
      <c r="CI1023" s="246"/>
      <c r="CJ1023" s="246"/>
      <c r="CK1023" s="246"/>
      <c r="CL1023" s="246"/>
      <c r="CM1023" s="248"/>
      <c r="CN1023" s="523"/>
      <c r="CO1023" s="562" t="str">
        <f t="shared" si="130"/>
        <v xml:space="preserve"> </v>
      </c>
      <c r="CP1023" s="562" t="str">
        <f t="shared" si="134"/>
        <v xml:space="preserve"> </v>
      </c>
      <c r="CQ1023" s="562" t="str">
        <f t="shared" si="135"/>
        <v xml:space="preserve"> </v>
      </c>
      <c r="CR1023" s="562" t="str">
        <f t="shared" si="136"/>
        <v xml:space="preserve"> </v>
      </c>
      <c r="CS1023" s="81"/>
      <c r="CT1023" s="515"/>
    </row>
    <row r="1024" spans="1:98" s="86" customFormat="1" ht="12.75" x14ac:dyDescent="0.25">
      <c r="A1024" s="365"/>
      <c r="B1024" s="147">
        <f>Demography!B1023</f>
        <v>0</v>
      </c>
      <c r="C1024" s="147">
        <f>Demography!C1023</f>
        <v>0</v>
      </c>
      <c r="D1024" s="148">
        <f>Demography!D1023</f>
        <v>0</v>
      </c>
      <c r="E1024" s="148">
        <f>Demography!E1023</f>
        <v>0</v>
      </c>
      <c r="F1024" s="148">
        <f>Demography!F1023</f>
        <v>0</v>
      </c>
      <c r="G1024" s="81"/>
      <c r="H1024" s="256"/>
      <c r="I1024" s="257"/>
      <c r="J1024" s="257"/>
      <c r="K1024" s="256"/>
      <c r="L1024" s="240"/>
      <c r="M1024" s="257"/>
      <c r="N1024" s="256"/>
      <c r="O1024" s="240"/>
      <c r="P1024" s="261"/>
      <c r="Q1024" s="261"/>
      <c r="R1024" s="261"/>
      <c r="S1024" s="261"/>
      <c r="T1024" s="261"/>
      <c r="U1024" s="522"/>
      <c r="V1024" s="256"/>
      <c r="W1024" s="238"/>
      <c r="X1024" s="238"/>
      <c r="Y1024" s="81"/>
      <c r="Z1024" s="256"/>
      <c r="AA1024" s="150"/>
      <c r="AB1024" s="150"/>
      <c r="AC1024" s="81"/>
      <c r="AD1024" s="240"/>
      <c r="AE1024" s="240"/>
      <c r="AF1024" s="256"/>
      <c r="AG1024" s="240"/>
      <c r="AH1024" s="256"/>
      <c r="AI1024" s="256"/>
      <c r="AJ1024" s="256"/>
      <c r="AK1024" s="245"/>
      <c r="AL1024" s="245"/>
      <c r="AM1024" s="245"/>
      <c r="AN1024" s="245"/>
      <c r="AO1024" s="245"/>
      <c r="AP1024" s="523"/>
      <c r="AQ1024" s="245"/>
      <c r="AR1024" s="245"/>
      <c r="AS1024" s="245"/>
      <c r="AT1024" s="245"/>
      <c r="AU1024" s="245"/>
      <c r="AV1024" s="245"/>
      <c r="AW1024" s="245"/>
      <c r="AX1024" s="245"/>
      <c r="AY1024" s="245"/>
      <c r="AZ1024" s="245"/>
      <c r="BA1024" s="245"/>
      <c r="BB1024" s="245"/>
      <c r="BC1024" s="245"/>
      <c r="BD1024" s="245"/>
      <c r="BE1024" s="247"/>
      <c r="BF1024" s="523"/>
      <c r="BG1024" s="561" t="str">
        <f t="shared" si="129"/>
        <v xml:space="preserve"> </v>
      </c>
      <c r="BH1024" s="561" t="str">
        <f t="shared" si="131"/>
        <v xml:space="preserve"> </v>
      </c>
      <c r="BI1024" s="561" t="str">
        <f t="shared" si="132"/>
        <v xml:space="preserve"> </v>
      </c>
      <c r="BJ1024" s="561" t="str">
        <f t="shared" si="133"/>
        <v xml:space="preserve"> </v>
      </c>
      <c r="BK1024" s="523"/>
      <c r="BL1024" s="240"/>
      <c r="BM1024" s="240"/>
      <c r="BN1024" s="256"/>
      <c r="BO1024" s="240"/>
      <c r="BP1024" s="256"/>
      <c r="BQ1024" s="256"/>
      <c r="BR1024" s="256"/>
      <c r="BS1024" s="245"/>
      <c r="BT1024" s="245"/>
      <c r="BU1024" s="245"/>
      <c r="BV1024" s="245"/>
      <c r="BW1024" s="245"/>
      <c r="BX1024" s="523"/>
      <c r="BY1024" s="245"/>
      <c r="BZ1024" s="245"/>
      <c r="CA1024" s="245"/>
      <c r="CB1024" s="245"/>
      <c r="CC1024" s="245"/>
      <c r="CD1024" s="245"/>
      <c r="CE1024" s="245"/>
      <c r="CF1024" s="245"/>
      <c r="CG1024" s="245"/>
      <c r="CH1024" s="245"/>
      <c r="CI1024" s="245"/>
      <c r="CJ1024" s="245"/>
      <c r="CK1024" s="245"/>
      <c r="CL1024" s="245"/>
      <c r="CM1024" s="247"/>
      <c r="CN1024" s="523"/>
      <c r="CO1024" s="561" t="str">
        <f t="shared" si="130"/>
        <v xml:space="preserve"> </v>
      </c>
      <c r="CP1024" s="561" t="str">
        <f t="shared" si="134"/>
        <v xml:space="preserve"> </v>
      </c>
      <c r="CQ1024" s="561" t="str">
        <f t="shared" si="135"/>
        <v xml:space="preserve"> </v>
      </c>
      <c r="CR1024" s="561" t="str">
        <f t="shared" si="136"/>
        <v xml:space="preserve"> </v>
      </c>
      <c r="CS1024" s="81"/>
      <c r="CT1024" s="254"/>
    </row>
    <row r="1025" spans="1:98" s="86" customFormat="1" ht="12.75" x14ac:dyDescent="0.25">
      <c r="A1025" s="365"/>
      <c r="B1025" s="361">
        <f>Demography!B1024</f>
        <v>0</v>
      </c>
      <c r="C1025" s="361">
        <f>Demography!C1024</f>
        <v>0</v>
      </c>
      <c r="D1025" s="362">
        <f>Demography!D1024</f>
        <v>0</v>
      </c>
      <c r="E1025" s="362">
        <f>Demography!E1024</f>
        <v>0</v>
      </c>
      <c r="F1025" s="362">
        <f>Demography!F1024</f>
        <v>0</v>
      </c>
      <c r="G1025" s="81"/>
      <c r="H1025" s="241"/>
      <c r="I1025" s="478"/>
      <c r="J1025" s="478"/>
      <c r="K1025" s="241"/>
      <c r="L1025" s="242"/>
      <c r="M1025" s="478"/>
      <c r="N1025" s="241"/>
      <c r="O1025" s="242"/>
      <c r="P1025" s="243"/>
      <c r="Q1025" s="243"/>
      <c r="R1025" s="243"/>
      <c r="S1025" s="243"/>
      <c r="T1025" s="243"/>
      <c r="U1025" s="524"/>
      <c r="V1025" s="241"/>
      <c r="W1025" s="415"/>
      <c r="X1025" s="415"/>
      <c r="Y1025" s="81"/>
      <c r="Z1025" s="241"/>
      <c r="AA1025" s="416"/>
      <c r="AB1025" s="416"/>
      <c r="AC1025" s="81"/>
      <c r="AD1025" s="242"/>
      <c r="AE1025" s="242"/>
      <c r="AF1025" s="241"/>
      <c r="AG1025" s="242"/>
      <c r="AH1025" s="241"/>
      <c r="AI1025" s="241"/>
      <c r="AJ1025" s="241"/>
      <c r="AK1025" s="246"/>
      <c r="AL1025" s="246"/>
      <c r="AM1025" s="246"/>
      <c r="AN1025" s="246"/>
      <c r="AO1025" s="246"/>
      <c r="AP1025" s="523"/>
      <c r="AQ1025" s="246"/>
      <c r="AR1025" s="246"/>
      <c r="AS1025" s="246"/>
      <c r="AT1025" s="246"/>
      <c r="AU1025" s="246"/>
      <c r="AV1025" s="246"/>
      <c r="AW1025" s="246"/>
      <c r="AX1025" s="246"/>
      <c r="AY1025" s="246"/>
      <c r="AZ1025" s="246"/>
      <c r="BA1025" s="246"/>
      <c r="BB1025" s="246"/>
      <c r="BC1025" s="246"/>
      <c r="BD1025" s="246"/>
      <c r="BE1025" s="248"/>
      <c r="BF1025" s="523"/>
      <c r="BG1025" s="562" t="str">
        <f t="shared" si="129"/>
        <v xml:space="preserve"> </v>
      </c>
      <c r="BH1025" s="562" t="str">
        <f t="shared" si="131"/>
        <v xml:space="preserve"> </v>
      </c>
      <c r="BI1025" s="562" t="str">
        <f t="shared" si="132"/>
        <v xml:space="preserve"> </v>
      </c>
      <c r="BJ1025" s="562" t="str">
        <f t="shared" si="133"/>
        <v xml:space="preserve"> </v>
      </c>
      <c r="BK1025" s="523"/>
      <c r="BL1025" s="242"/>
      <c r="BM1025" s="242"/>
      <c r="BN1025" s="241"/>
      <c r="BO1025" s="242"/>
      <c r="BP1025" s="241"/>
      <c r="BQ1025" s="241"/>
      <c r="BR1025" s="241"/>
      <c r="BS1025" s="246"/>
      <c r="BT1025" s="246"/>
      <c r="BU1025" s="246"/>
      <c r="BV1025" s="246"/>
      <c r="BW1025" s="246"/>
      <c r="BX1025" s="523"/>
      <c r="BY1025" s="246"/>
      <c r="BZ1025" s="246"/>
      <c r="CA1025" s="246"/>
      <c r="CB1025" s="246"/>
      <c r="CC1025" s="246"/>
      <c r="CD1025" s="246"/>
      <c r="CE1025" s="246"/>
      <c r="CF1025" s="246"/>
      <c r="CG1025" s="246"/>
      <c r="CH1025" s="246"/>
      <c r="CI1025" s="246"/>
      <c r="CJ1025" s="246"/>
      <c r="CK1025" s="246"/>
      <c r="CL1025" s="246"/>
      <c r="CM1025" s="248"/>
      <c r="CN1025" s="523"/>
      <c r="CO1025" s="562" t="str">
        <f t="shared" si="130"/>
        <v xml:space="preserve"> </v>
      </c>
      <c r="CP1025" s="562" t="str">
        <f t="shared" si="134"/>
        <v xml:space="preserve"> </v>
      </c>
      <c r="CQ1025" s="562" t="str">
        <f t="shared" si="135"/>
        <v xml:space="preserve"> </v>
      </c>
      <c r="CR1025" s="562" t="str">
        <f t="shared" si="136"/>
        <v xml:space="preserve"> </v>
      </c>
      <c r="CS1025" s="81"/>
      <c r="CT1025" s="515"/>
    </row>
    <row r="1026" spans="1:98" s="86" customFormat="1" ht="12.75" x14ac:dyDescent="0.25">
      <c r="A1026" s="365"/>
      <c r="B1026" s="147">
        <f>Demography!B1025</f>
        <v>0</v>
      </c>
      <c r="C1026" s="147">
        <f>Demography!C1025</f>
        <v>0</v>
      </c>
      <c r="D1026" s="148">
        <f>Demography!D1025</f>
        <v>0</v>
      </c>
      <c r="E1026" s="148">
        <f>Demography!E1025</f>
        <v>0</v>
      </c>
      <c r="F1026" s="148">
        <f>Demography!F1025</f>
        <v>0</v>
      </c>
      <c r="G1026" s="81"/>
      <c r="H1026" s="256"/>
      <c r="I1026" s="257"/>
      <c r="J1026" s="257"/>
      <c r="K1026" s="256"/>
      <c r="L1026" s="240"/>
      <c r="M1026" s="257"/>
      <c r="N1026" s="256"/>
      <c r="O1026" s="240"/>
      <c r="P1026" s="261"/>
      <c r="Q1026" s="261"/>
      <c r="R1026" s="261"/>
      <c r="S1026" s="261"/>
      <c r="T1026" s="261"/>
      <c r="U1026" s="522"/>
      <c r="V1026" s="256"/>
      <c r="W1026" s="238"/>
      <c r="X1026" s="238"/>
      <c r="Y1026" s="81"/>
      <c r="Z1026" s="256"/>
      <c r="AA1026" s="150"/>
      <c r="AB1026" s="150"/>
      <c r="AC1026" s="81"/>
      <c r="AD1026" s="240"/>
      <c r="AE1026" s="240"/>
      <c r="AF1026" s="256"/>
      <c r="AG1026" s="240"/>
      <c r="AH1026" s="256"/>
      <c r="AI1026" s="256"/>
      <c r="AJ1026" s="256"/>
      <c r="AK1026" s="245"/>
      <c r="AL1026" s="245"/>
      <c r="AM1026" s="245"/>
      <c r="AN1026" s="245"/>
      <c r="AO1026" s="245"/>
      <c r="AP1026" s="523"/>
      <c r="AQ1026" s="245"/>
      <c r="AR1026" s="245"/>
      <c r="AS1026" s="245"/>
      <c r="AT1026" s="245"/>
      <c r="AU1026" s="245"/>
      <c r="AV1026" s="245"/>
      <c r="AW1026" s="245"/>
      <c r="AX1026" s="245"/>
      <c r="AY1026" s="245"/>
      <c r="AZ1026" s="245"/>
      <c r="BA1026" s="245"/>
      <c r="BB1026" s="245"/>
      <c r="BC1026" s="245"/>
      <c r="BD1026" s="245"/>
      <c r="BE1026" s="247"/>
      <c r="BF1026" s="523"/>
      <c r="BG1026" s="561" t="str">
        <f t="shared" si="129"/>
        <v xml:space="preserve"> </v>
      </c>
      <c r="BH1026" s="561" t="str">
        <f t="shared" si="131"/>
        <v xml:space="preserve"> </v>
      </c>
      <c r="BI1026" s="561" t="str">
        <f t="shared" si="132"/>
        <v xml:space="preserve"> </v>
      </c>
      <c r="BJ1026" s="561" t="str">
        <f t="shared" si="133"/>
        <v xml:space="preserve"> </v>
      </c>
      <c r="BK1026" s="523"/>
      <c r="BL1026" s="240"/>
      <c r="BM1026" s="240"/>
      <c r="BN1026" s="256"/>
      <c r="BO1026" s="240"/>
      <c r="BP1026" s="256"/>
      <c r="BQ1026" s="256"/>
      <c r="BR1026" s="256"/>
      <c r="BS1026" s="245"/>
      <c r="BT1026" s="245"/>
      <c r="BU1026" s="245"/>
      <c r="BV1026" s="245"/>
      <c r="BW1026" s="245"/>
      <c r="BX1026" s="523"/>
      <c r="BY1026" s="245"/>
      <c r="BZ1026" s="245"/>
      <c r="CA1026" s="245"/>
      <c r="CB1026" s="245"/>
      <c r="CC1026" s="245"/>
      <c r="CD1026" s="245"/>
      <c r="CE1026" s="245"/>
      <c r="CF1026" s="245"/>
      <c r="CG1026" s="245"/>
      <c r="CH1026" s="245"/>
      <c r="CI1026" s="245"/>
      <c r="CJ1026" s="245"/>
      <c r="CK1026" s="245"/>
      <c r="CL1026" s="245"/>
      <c r="CM1026" s="247"/>
      <c r="CN1026" s="523"/>
      <c r="CO1026" s="561" t="str">
        <f t="shared" si="130"/>
        <v xml:space="preserve"> </v>
      </c>
      <c r="CP1026" s="561" t="str">
        <f t="shared" si="134"/>
        <v xml:space="preserve"> </v>
      </c>
      <c r="CQ1026" s="561" t="str">
        <f t="shared" si="135"/>
        <v xml:space="preserve"> </v>
      </c>
      <c r="CR1026" s="561" t="str">
        <f t="shared" si="136"/>
        <v xml:space="preserve"> </v>
      </c>
      <c r="CS1026" s="81"/>
      <c r="CT1026" s="254"/>
    </row>
    <row r="1027" spans="1:98" s="86" customFormat="1" ht="12.75" x14ac:dyDescent="0.25">
      <c r="A1027" s="365"/>
      <c r="B1027" s="361">
        <f>Demography!B1026</f>
        <v>0</v>
      </c>
      <c r="C1027" s="361">
        <f>Demography!C1026</f>
        <v>0</v>
      </c>
      <c r="D1027" s="362">
        <f>Demography!D1026</f>
        <v>0</v>
      </c>
      <c r="E1027" s="362">
        <f>Demography!E1026</f>
        <v>0</v>
      </c>
      <c r="F1027" s="362">
        <f>Demography!F1026</f>
        <v>0</v>
      </c>
      <c r="G1027" s="81"/>
      <c r="H1027" s="241"/>
      <c r="I1027" s="478"/>
      <c r="J1027" s="478"/>
      <c r="K1027" s="241"/>
      <c r="L1027" s="242"/>
      <c r="M1027" s="478"/>
      <c r="N1027" s="241"/>
      <c r="O1027" s="242"/>
      <c r="P1027" s="243"/>
      <c r="Q1027" s="243"/>
      <c r="R1027" s="243"/>
      <c r="S1027" s="243"/>
      <c r="T1027" s="243"/>
      <c r="U1027" s="524"/>
      <c r="V1027" s="241"/>
      <c r="W1027" s="415"/>
      <c r="X1027" s="415"/>
      <c r="Y1027" s="81"/>
      <c r="Z1027" s="241"/>
      <c r="AA1027" s="416"/>
      <c r="AB1027" s="416"/>
      <c r="AC1027" s="81"/>
      <c r="AD1027" s="242"/>
      <c r="AE1027" s="242"/>
      <c r="AF1027" s="241"/>
      <c r="AG1027" s="242"/>
      <c r="AH1027" s="241"/>
      <c r="AI1027" s="241"/>
      <c r="AJ1027" s="241"/>
      <c r="AK1027" s="246"/>
      <c r="AL1027" s="246"/>
      <c r="AM1027" s="246"/>
      <c r="AN1027" s="246"/>
      <c r="AO1027" s="246"/>
      <c r="AP1027" s="523"/>
      <c r="AQ1027" s="246"/>
      <c r="AR1027" s="246"/>
      <c r="AS1027" s="246"/>
      <c r="AT1027" s="246"/>
      <c r="AU1027" s="246"/>
      <c r="AV1027" s="246"/>
      <c r="AW1027" s="246"/>
      <c r="AX1027" s="246"/>
      <c r="AY1027" s="246"/>
      <c r="AZ1027" s="246"/>
      <c r="BA1027" s="246"/>
      <c r="BB1027" s="246"/>
      <c r="BC1027" s="246"/>
      <c r="BD1027" s="246"/>
      <c r="BE1027" s="248"/>
      <c r="BF1027" s="523"/>
      <c r="BG1027" s="562" t="str">
        <f t="shared" si="129"/>
        <v xml:space="preserve"> </v>
      </c>
      <c r="BH1027" s="562" t="str">
        <f t="shared" si="131"/>
        <v xml:space="preserve"> </v>
      </c>
      <c r="BI1027" s="562" t="str">
        <f t="shared" si="132"/>
        <v xml:space="preserve"> </v>
      </c>
      <c r="BJ1027" s="562" t="str">
        <f t="shared" si="133"/>
        <v xml:space="preserve"> </v>
      </c>
      <c r="BK1027" s="523"/>
      <c r="BL1027" s="242"/>
      <c r="BM1027" s="242"/>
      <c r="BN1027" s="241"/>
      <c r="BO1027" s="242"/>
      <c r="BP1027" s="241"/>
      <c r="BQ1027" s="241"/>
      <c r="BR1027" s="241"/>
      <c r="BS1027" s="246"/>
      <c r="BT1027" s="246"/>
      <c r="BU1027" s="246"/>
      <c r="BV1027" s="246"/>
      <c r="BW1027" s="246"/>
      <c r="BX1027" s="523"/>
      <c r="BY1027" s="246"/>
      <c r="BZ1027" s="246"/>
      <c r="CA1027" s="246"/>
      <c r="CB1027" s="246"/>
      <c r="CC1027" s="246"/>
      <c r="CD1027" s="246"/>
      <c r="CE1027" s="246"/>
      <c r="CF1027" s="246"/>
      <c r="CG1027" s="246"/>
      <c r="CH1027" s="246"/>
      <c r="CI1027" s="246"/>
      <c r="CJ1027" s="246"/>
      <c r="CK1027" s="246"/>
      <c r="CL1027" s="246"/>
      <c r="CM1027" s="248"/>
      <c r="CN1027" s="523"/>
      <c r="CO1027" s="562" t="str">
        <f t="shared" si="130"/>
        <v xml:space="preserve"> </v>
      </c>
      <c r="CP1027" s="562" t="str">
        <f t="shared" si="134"/>
        <v xml:space="preserve"> </v>
      </c>
      <c r="CQ1027" s="562" t="str">
        <f t="shared" si="135"/>
        <v xml:space="preserve"> </v>
      </c>
      <c r="CR1027" s="562" t="str">
        <f t="shared" si="136"/>
        <v xml:space="preserve"> </v>
      </c>
      <c r="CS1027" s="81"/>
      <c r="CT1027" s="515"/>
    </row>
    <row r="1028" spans="1:98" s="86" customFormat="1" ht="12.75" x14ac:dyDescent="0.25">
      <c r="A1028" s="365"/>
      <c r="B1028" s="147">
        <f>Demography!B1027</f>
        <v>0</v>
      </c>
      <c r="C1028" s="147">
        <f>Demography!C1027</f>
        <v>0</v>
      </c>
      <c r="D1028" s="148">
        <f>Demography!D1027</f>
        <v>0</v>
      </c>
      <c r="E1028" s="148">
        <f>Demography!E1027</f>
        <v>0</v>
      </c>
      <c r="F1028" s="148">
        <f>Demography!F1027</f>
        <v>0</v>
      </c>
      <c r="G1028" s="81"/>
      <c r="H1028" s="256"/>
      <c r="I1028" s="257"/>
      <c r="J1028" s="257"/>
      <c r="K1028" s="256"/>
      <c r="L1028" s="240"/>
      <c r="M1028" s="257"/>
      <c r="N1028" s="256"/>
      <c r="O1028" s="240"/>
      <c r="P1028" s="261"/>
      <c r="Q1028" s="261"/>
      <c r="R1028" s="261"/>
      <c r="S1028" s="261"/>
      <c r="T1028" s="261"/>
      <c r="U1028" s="522"/>
      <c r="V1028" s="256"/>
      <c r="W1028" s="238"/>
      <c r="X1028" s="238"/>
      <c r="Y1028" s="81"/>
      <c r="Z1028" s="256"/>
      <c r="AA1028" s="150"/>
      <c r="AB1028" s="150"/>
      <c r="AC1028" s="81"/>
      <c r="AD1028" s="240"/>
      <c r="AE1028" s="240"/>
      <c r="AF1028" s="256"/>
      <c r="AG1028" s="240"/>
      <c r="AH1028" s="256"/>
      <c r="AI1028" s="256"/>
      <c r="AJ1028" s="256"/>
      <c r="AK1028" s="245"/>
      <c r="AL1028" s="245"/>
      <c r="AM1028" s="245"/>
      <c r="AN1028" s="245"/>
      <c r="AO1028" s="245"/>
      <c r="AP1028" s="523"/>
      <c r="AQ1028" s="245"/>
      <c r="AR1028" s="245"/>
      <c r="AS1028" s="245"/>
      <c r="AT1028" s="245"/>
      <c r="AU1028" s="245"/>
      <c r="AV1028" s="245"/>
      <c r="AW1028" s="245"/>
      <c r="AX1028" s="245"/>
      <c r="AY1028" s="245"/>
      <c r="AZ1028" s="245"/>
      <c r="BA1028" s="245"/>
      <c r="BB1028" s="245"/>
      <c r="BC1028" s="245"/>
      <c r="BD1028" s="245"/>
      <c r="BE1028" s="247"/>
      <c r="BF1028" s="523"/>
      <c r="BG1028" s="561" t="str">
        <f t="shared" si="129"/>
        <v xml:space="preserve"> </v>
      </c>
      <c r="BH1028" s="561" t="str">
        <f t="shared" si="131"/>
        <v xml:space="preserve"> </v>
      </c>
      <c r="BI1028" s="561" t="str">
        <f t="shared" si="132"/>
        <v xml:space="preserve"> </v>
      </c>
      <c r="BJ1028" s="561" t="str">
        <f t="shared" si="133"/>
        <v xml:space="preserve"> </v>
      </c>
      <c r="BK1028" s="523"/>
      <c r="BL1028" s="240"/>
      <c r="BM1028" s="240"/>
      <c r="BN1028" s="256"/>
      <c r="BO1028" s="240"/>
      <c r="BP1028" s="256"/>
      <c r="BQ1028" s="256"/>
      <c r="BR1028" s="256"/>
      <c r="BS1028" s="245"/>
      <c r="BT1028" s="245"/>
      <c r="BU1028" s="245"/>
      <c r="BV1028" s="245"/>
      <c r="BW1028" s="245"/>
      <c r="BX1028" s="523"/>
      <c r="BY1028" s="245"/>
      <c r="BZ1028" s="245"/>
      <c r="CA1028" s="245"/>
      <c r="CB1028" s="245"/>
      <c r="CC1028" s="245"/>
      <c r="CD1028" s="245"/>
      <c r="CE1028" s="245"/>
      <c r="CF1028" s="245"/>
      <c r="CG1028" s="245"/>
      <c r="CH1028" s="245"/>
      <c r="CI1028" s="245"/>
      <c r="CJ1028" s="245"/>
      <c r="CK1028" s="245"/>
      <c r="CL1028" s="245"/>
      <c r="CM1028" s="247"/>
      <c r="CN1028" s="523"/>
      <c r="CO1028" s="561" t="str">
        <f t="shared" si="130"/>
        <v xml:space="preserve"> </v>
      </c>
      <c r="CP1028" s="561" t="str">
        <f t="shared" si="134"/>
        <v xml:space="preserve"> </v>
      </c>
      <c r="CQ1028" s="561" t="str">
        <f t="shared" si="135"/>
        <v xml:space="preserve"> </v>
      </c>
      <c r="CR1028" s="561" t="str">
        <f t="shared" si="136"/>
        <v xml:space="preserve"> </v>
      </c>
      <c r="CS1028" s="81"/>
      <c r="CT1028" s="254"/>
    </row>
    <row r="1029" spans="1:98" s="90" customFormat="1" ht="12.75" x14ac:dyDescent="0.25">
      <c r="A1029" s="365"/>
      <c r="B1029" s="361">
        <f>Demography!B1028</f>
        <v>0</v>
      </c>
      <c r="C1029" s="361">
        <f>Demography!C1028</f>
        <v>0</v>
      </c>
      <c r="D1029" s="362">
        <f>Demography!D1028</f>
        <v>0</v>
      </c>
      <c r="E1029" s="362">
        <f>Demography!E1028</f>
        <v>0</v>
      </c>
      <c r="F1029" s="362">
        <f>Demography!F1028</f>
        <v>0</v>
      </c>
      <c r="G1029" s="81"/>
      <c r="H1029" s="241"/>
      <c r="I1029" s="478"/>
      <c r="J1029" s="478"/>
      <c r="K1029" s="241"/>
      <c r="L1029" s="242"/>
      <c r="M1029" s="478"/>
      <c r="N1029" s="241"/>
      <c r="O1029" s="242"/>
      <c r="P1029" s="243"/>
      <c r="Q1029" s="243"/>
      <c r="R1029" s="243"/>
      <c r="S1029" s="243"/>
      <c r="T1029" s="243"/>
      <c r="U1029" s="524"/>
      <c r="V1029" s="241"/>
      <c r="W1029" s="415"/>
      <c r="X1029" s="415"/>
      <c r="Y1029" s="81"/>
      <c r="Z1029" s="241"/>
      <c r="AA1029" s="416"/>
      <c r="AB1029" s="416"/>
      <c r="AC1029" s="81"/>
      <c r="AD1029" s="242"/>
      <c r="AE1029" s="242"/>
      <c r="AF1029" s="241"/>
      <c r="AG1029" s="242"/>
      <c r="AH1029" s="241"/>
      <c r="AI1029" s="241"/>
      <c r="AJ1029" s="241"/>
      <c r="AK1029" s="246"/>
      <c r="AL1029" s="246"/>
      <c r="AM1029" s="246"/>
      <c r="AN1029" s="246"/>
      <c r="AO1029" s="246"/>
      <c r="AP1029" s="523"/>
      <c r="AQ1029" s="246"/>
      <c r="AR1029" s="246"/>
      <c r="AS1029" s="246"/>
      <c r="AT1029" s="246"/>
      <c r="AU1029" s="246"/>
      <c r="AV1029" s="246"/>
      <c r="AW1029" s="246"/>
      <c r="AX1029" s="246"/>
      <c r="AY1029" s="246"/>
      <c r="AZ1029" s="246"/>
      <c r="BA1029" s="246"/>
      <c r="BB1029" s="246"/>
      <c r="BC1029" s="246"/>
      <c r="BD1029" s="246"/>
      <c r="BE1029" s="248"/>
      <c r="BF1029" s="523"/>
      <c r="BG1029" s="562" t="str">
        <f t="shared" si="129"/>
        <v xml:space="preserve"> </v>
      </c>
      <c r="BH1029" s="562" t="str">
        <f t="shared" si="131"/>
        <v xml:space="preserve"> </v>
      </c>
      <c r="BI1029" s="562" t="str">
        <f t="shared" si="132"/>
        <v xml:space="preserve"> </v>
      </c>
      <c r="BJ1029" s="562" t="str">
        <f t="shared" si="133"/>
        <v xml:space="preserve"> </v>
      </c>
      <c r="BK1029" s="523"/>
      <c r="BL1029" s="242"/>
      <c r="BM1029" s="242"/>
      <c r="BN1029" s="241"/>
      <c r="BO1029" s="242"/>
      <c r="BP1029" s="241"/>
      <c r="BQ1029" s="241"/>
      <c r="BR1029" s="241"/>
      <c r="BS1029" s="246"/>
      <c r="BT1029" s="246"/>
      <c r="BU1029" s="246"/>
      <c r="BV1029" s="246"/>
      <c r="BW1029" s="246"/>
      <c r="BX1029" s="523"/>
      <c r="BY1029" s="246"/>
      <c r="BZ1029" s="246"/>
      <c r="CA1029" s="246"/>
      <c r="CB1029" s="246"/>
      <c r="CC1029" s="246"/>
      <c r="CD1029" s="246"/>
      <c r="CE1029" s="246"/>
      <c r="CF1029" s="246"/>
      <c r="CG1029" s="246"/>
      <c r="CH1029" s="246"/>
      <c r="CI1029" s="246"/>
      <c r="CJ1029" s="246"/>
      <c r="CK1029" s="246"/>
      <c r="CL1029" s="246"/>
      <c r="CM1029" s="248"/>
      <c r="CN1029" s="523"/>
      <c r="CO1029" s="562" t="str">
        <f t="shared" si="130"/>
        <v xml:space="preserve"> </v>
      </c>
      <c r="CP1029" s="562" t="str">
        <f t="shared" si="134"/>
        <v xml:space="preserve"> </v>
      </c>
      <c r="CQ1029" s="562" t="str">
        <f t="shared" si="135"/>
        <v xml:space="preserve"> </v>
      </c>
      <c r="CR1029" s="562" t="str">
        <f t="shared" si="136"/>
        <v xml:space="preserve"> </v>
      </c>
      <c r="CS1029" s="81"/>
      <c r="CT1029" s="515"/>
    </row>
    <row r="1030" spans="1:98" ht="12.75" x14ac:dyDescent="0.25">
      <c r="B1030" s="147">
        <f>Demography!B1029</f>
        <v>0</v>
      </c>
      <c r="C1030" s="147">
        <f>Demography!C1029</f>
        <v>0</v>
      </c>
      <c r="D1030" s="148">
        <f>Demography!D1029</f>
        <v>0</v>
      </c>
      <c r="E1030" s="148">
        <f>Demography!E1029</f>
        <v>0</v>
      </c>
      <c r="F1030" s="148">
        <f>Demography!F1029</f>
        <v>0</v>
      </c>
      <c r="G1030" s="81"/>
      <c r="H1030" s="256"/>
      <c r="I1030" s="257"/>
      <c r="J1030" s="257"/>
      <c r="K1030" s="256"/>
      <c r="L1030" s="240"/>
      <c r="M1030" s="257"/>
      <c r="N1030" s="256"/>
      <c r="O1030" s="240"/>
      <c r="P1030" s="261"/>
      <c r="Q1030" s="261"/>
      <c r="R1030" s="261"/>
      <c r="S1030" s="261"/>
      <c r="T1030" s="261"/>
      <c r="U1030" s="522"/>
      <c r="V1030" s="256"/>
      <c r="W1030" s="238"/>
      <c r="X1030" s="238"/>
      <c r="Y1030" s="81"/>
      <c r="Z1030" s="256"/>
      <c r="AA1030" s="150"/>
      <c r="AB1030" s="150"/>
      <c r="AC1030" s="81"/>
      <c r="AD1030" s="240"/>
      <c r="AE1030" s="240"/>
      <c r="AF1030" s="256"/>
      <c r="AG1030" s="240"/>
      <c r="AH1030" s="256"/>
      <c r="AI1030" s="256"/>
      <c r="AJ1030" s="256"/>
      <c r="AK1030" s="245"/>
      <c r="AL1030" s="245"/>
      <c r="AM1030" s="245"/>
      <c r="AN1030" s="245"/>
      <c r="AO1030" s="245"/>
      <c r="AP1030" s="523"/>
      <c r="AQ1030" s="245"/>
      <c r="AR1030" s="245"/>
      <c r="AS1030" s="245"/>
      <c r="AT1030" s="245"/>
      <c r="AU1030" s="245"/>
      <c r="AV1030" s="245"/>
      <c r="AW1030" s="245"/>
      <c r="AX1030" s="245"/>
      <c r="AY1030" s="245"/>
      <c r="AZ1030" s="245"/>
      <c r="BA1030" s="245"/>
      <c r="BB1030" s="245"/>
      <c r="BC1030" s="245"/>
      <c r="BD1030" s="245"/>
      <c r="BE1030" s="247"/>
      <c r="BF1030" s="523"/>
      <c r="BG1030" s="561" t="str">
        <f t="shared" si="129"/>
        <v xml:space="preserve"> </v>
      </c>
      <c r="BH1030" s="561" t="str">
        <f t="shared" si="131"/>
        <v xml:space="preserve"> </v>
      </c>
      <c r="BI1030" s="561" t="str">
        <f t="shared" si="132"/>
        <v xml:space="preserve"> </v>
      </c>
      <c r="BJ1030" s="561" t="str">
        <f t="shared" si="133"/>
        <v xml:space="preserve"> </v>
      </c>
      <c r="BK1030" s="523"/>
      <c r="BL1030" s="240"/>
      <c r="BM1030" s="240"/>
      <c r="BN1030" s="256"/>
      <c r="BO1030" s="240"/>
      <c r="BP1030" s="256"/>
      <c r="BQ1030" s="256"/>
      <c r="BR1030" s="256"/>
      <c r="BS1030" s="245"/>
      <c r="BT1030" s="245"/>
      <c r="BU1030" s="245"/>
      <c r="BV1030" s="245"/>
      <c r="BW1030" s="245"/>
      <c r="BX1030" s="523"/>
      <c r="BY1030" s="245"/>
      <c r="BZ1030" s="245"/>
      <c r="CA1030" s="245"/>
      <c r="CB1030" s="245"/>
      <c r="CC1030" s="245"/>
      <c r="CD1030" s="245"/>
      <c r="CE1030" s="245"/>
      <c r="CF1030" s="245"/>
      <c r="CG1030" s="245"/>
      <c r="CH1030" s="245"/>
      <c r="CI1030" s="245"/>
      <c r="CJ1030" s="245"/>
      <c r="CK1030" s="245"/>
      <c r="CL1030" s="245"/>
      <c r="CM1030" s="247"/>
      <c r="CN1030" s="523"/>
      <c r="CO1030" s="561" t="str">
        <f t="shared" si="130"/>
        <v xml:space="preserve"> </v>
      </c>
      <c r="CP1030" s="561" t="str">
        <f t="shared" si="134"/>
        <v xml:space="preserve"> </v>
      </c>
      <c r="CQ1030" s="561" t="str">
        <f t="shared" si="135"/>
        <v xml:space="preserve"> </v>
      </c>
      <c r="CR1030" s="561" t="str">
        <f t="shared" si="136"/>
        <v xml:space="preserve"> </v>
      </c>
      <c r="CS1030" s="81"/>
      <c r="CT1030" s="254"/>
    </row>
    <row r="1031" spans="1:98" ht="12.75" x14ac:dyDescent="0.25">
      <c r="B1031" s="361">
        <f>Demography!B1030</f>
        <v>0</v>
      </c>
      <c r="C1031" s="361">
        <f>Demography!C1030</f>
        <v>0</v>
      </c>
      <c r="D1031" s="362">
        <f>Demography!D1030</f>
        <v>0</v>
      </c>
      <c r="E1031" s="362">
        <f>Demography!E1030</f>
        <v>0</v>
      </c>
      <c r="F1031" s="362">
        <f>Demography!F1030</f>
        <v>0</v>
      </c>
      <c r="G1031" s="81"/>
      <c r="H1031" s="241"/>
      <c r="I1031" s="478"/>
      <c r="J1031" s="478"/>
      <c r="K1031" s="241"/>
      <c r="L1031" s="242"/>
      <c r="M1031" s="478"/>
      <c r="N1031" s="241"/>
      <c r="O1031" s="242"/>
      <c r="P1031" s="243"/>
      <c r="Q1031" s="243"/>
      <c r="R1031" s="243"/>
      <c r="S1031" s="243"/>
      <c r="T1031" s="243"/>
      <c r="U1031" s="524"/>
      <c r="V1031" s="241"/>
      <c r="W1031" s="415"/>
      <c r="X1031" s="415"/>
      <c r="Y1031" s="81"/>
      <c r="Z1031" s="241"/>
      <c r="AA1031" s="416"/>
      <c r="AB1031" s="416"/>
      <c r="AC1031" s="81"/>
      <c r="AD1031" s="242"/>
      <c r="AE1031" s="242"/>
      <c r="AF1031" s="241"/>
      <c r="AG1031" s="242"/>
      <c r="AH1031" s="241"/>
      <c r="AI1031" s="241"/>
      <c r="AJ1031" s="241"/>
      <c r="AK1031" s="246"/>
      <c r="AL1031" s="246"/>
      <c r="AM1031" s="246"/>
      <c r="AN1031" s="246"/>
      <c r="AO1031" s="246"/>
      <c r="AP1031" s="523"/>
      <c r="AQ1031" s="246"/>
      <c r="AR1031" s="246"/>
      <c r="AS1031" s="246"/>
      <c r="AT1031" s="246"/>
      <c r="AU1031" s="246"/>
      <c r="AV1031" s="246"/>
      <c r="AW1031" s="246"/>
      <c r="AX1031" s="246"/>
      <c r="AY1031" s="246"/>
      <c r="AZ1031" s="246"/>
      <c r="BA1031" s="246"/>
      <c r="BB1031" s="246"/>
      <c r="BC1031" s="246"/>
      <c r="BD1031" s="246"/>
      <c r="BE1031" s="248"/>
      <c r="BF1031" s="523"/>
      <c r="BG1031" s="562" t="str">
        <f t="shared" si="129"/>
        <v xml:space="preserve"> </v>
      </c>
      <c r="BH1031" s="562" t="str">
        <f t="shared" si="131"/>
        <v xml:space="preserve"> </v>
      </c>
      <c r="BI1031" s="562" t="str">
        <f t="shared" si="132"/>
        <v xml:space="preserve"> </v>
      </c>
      <c r="BJ1031" s="562" t="str">
        <f t="shared" si="133"/>
        <v xml:space="preserve"> </v>
      </c>
      <c r="BK1031" s="523"/>
      <c r="BL1031" s="242"/>
      <c r="BM1031" s="242"/>
      <c r="BN1031" s="241"/>
      <c r="BO1031" s="242"/>
      <c r="BP1031" s="241"/>
      <c r="BQ1031" s="241"/>
      <c r="BR1031" s="241"/>
      <c r="BS1031" s="246"/>
      <c r="BT1031" s="246"/>
      <c r="BU1031" s="246"/>
      <c r="BV1031" s="246"/>
      <c r="BW1031" s="246"/>
      <c r="BX1031" s="523"/>
      <c r="BY1031" s="246"/>
      <c r="BZ1031" s="246"/>
      <c r="CA1031" s="246"/>
      <c r="CB1031" s="246"/>
      <c r="CC1031" s="246"/>
      <c r="CD1031" s="246"/>
      <c r="CE1031" s="246"/>
      <c r="CF1031" s="246"/>
      <c r="CG1031" s="246"/>
      <c r="CH1031" s="246"/>
      <c r="CI1031" s="246"/>
      <c r="CJ1031" s="246"/>
      <c r="CK1031" s="246"/>
      <c r="CL1031" s="246"/>
      <c r="CM1031" s="248"/>
      <c r="CN1031" s="523"/>
      <c r="CO1031" s="562" t="str">
        <f t="shared" si="130"/>
        <v xml:space="preserve"> </v>
      </c>
      <c r="CP1031" s="562" t="str">
        <f t="shared" si="134"/>
        <v xml:space="preserve"> </v>
      </c>
      <c r="CQ1031" s="562" t="str">
        <f t="shared" si="135"/>
        <v xml:space="preserve"> </v>
      </c>
      <c r="CR1031" s="562" t="str">
        <f t="shared" si="136"/>
        <v xml:space="preserve"> </v>
      </c>
      <c r="CS1031" s="81"/>
      <c r="CT1031" s="515"/>
    </row>
    <row r="1032" spans="1:98" ht="12.75" x14ac:dyDescent="0.25">
      <c r="B1032" s="147">
        <f>Demography!B1031</f>
        <v>0</v>
      </c>
      <c r="C1032" s="147">
        <f>Demography!C1031</f>
        <v>0</v>
      </c>
      <c r="D1032" s="148">
        <f>Demography!D1031</f>
        <v>0</v>
      </c>
      <c r="E1032" s="148">
        <f>Demography!E1031</f>
        <v>0</v>
      </c>
      <c r="F1032" s="148">
        <f>Demography!F1031</f>
        <v>0</v>
      </c>
      <c r="G1032" s="81"/>
      <c r="H1032" s="256"/>
      <c r="I1032" s="257"/>
      <c r="J1032" s="257"/>
      <c r="K1032" s="256"/>
      <c r="L1032" s="240"/>
      <c r="M1032" s="257"/>
      <c r="N1032" s="256"/>
      <c r="O1032" s="240"/>
      <c r="P1032" s="261"/>
      <c r="Q1032" s="261"/>
      <c r="R1032" s="261"/>
      <c r="S1032" s="261"/>
      <c r="T1032" s="261"/>
      <c r="U1032" s="522"/>
      <c r="V1032" s="256"/>
      <c r="W1032" s="238"/>
      <c r="X1032" s="238"/>
      <c r="Y1032" s="81"/>
      <c r="Z1032" s="256"/>
      <c r="AA1032" s="150"/>
      <c r="AB1032" s="150"/>
      <c r="AC1032" s="81"/>
      <c r="AD1032" s="240"/>
      <c r="AE1032" s="240"/>
      <c r="AF1032" s="256"/>
      <c r="AG1032" s="240"/>
      <c r="AH1032" s="256"/>
      <c r="AI1032" s="256"/>
      <c r="AJ1032" s="256"/>
      <c r="AK1032" s="245"/>
      <c r="AL1032" s="245"/>
      <c r="AM1032" s="245"/>
      <c r="AN1032" s="245"/>
      <c r="AO1032" s="245"/>
      <c r="AP1032" s="523"/>
      <c r="AQ1032" s="245"/>
      <c r="AR1032" s="245"/>
      <c r="AS1032" s="245"/>
      <c r="AT1032" s="245"/>
      <c r="AU1032" s="245"/>
      <c r="AV1032" s="245"/>
      <c r="AW1032" s="245"/>
      <c r="AX1032" s="245"/>
      <c r="AY1032" s="245"/>
      <c r="AZ1032" s="245"/>
      <c r="BA1032" s="245"/>
      <c r="BB1032" s="245"/>
      <c r="BC1032" s="245"/>
      <c r="BD1032" s="245"/>
      <c r="BE1032" s="247"/>
      <c r="BF1032" s="523"/>
      <c r="BG1032" s="561" t="str">
        <f t="shared" si="129"/>
        <v xml:space="preserve"> </v>
      </c>
      <c r="BH1032" s="561" t="str">
        <f t="shared" si="131"/>
        <v xml:space="preserve"> </v>
      </c>
      <c r="BI1032" s="561" t="str">
        <f t="shared" si="132"/>
        <v xml:space="preserve"> </v>
      </c>
      <c r="BJ1032" s="561" t="str">
        <f t="shared" si="133"/>
        <v xml:space="preserve"> </v>
      </c>
      <c r="BK1032" s="523"/>
      <c r="BL1032" s="240"/>
      <c r="BM1032" s="240"/>
      <c r="BN1032" s="256"/>
      <c r="BO1032" s="240"/>
      <c r="BP1032" s="256"/>
      <c r="BQ1032" s="256"/>
      <c r="BR1032" s="256"/>
      <c r="BS1032" s="245"/>
      <c r="BT1032" s="245"/>
      <c r="BU1032" s="245"/>
      <c r="BV1032" s="245"/>
      <c r="BW1032" s="245"/>
      <c r="BX1032" s="523"/>
      <c r="BY1032" s="245"/>
      <c r="BZ1032" s="245"/>
      <c r="CA1032" s="245"/>
      <c r="CB1032" s="245"/>
      <c r="CC1032" s="245"/>
      <c r="CD1032" s="245"/>
      <c r="CE1032" s="245"/>
      <c r="CF1032" s="245"/>
      <c r="CG1032" s="245"/>
      <c r="CH1032" s="245"/>
      <c r="CI1032" s="245"/>
      <c r="CJ1032" s="245"/>
      <c r="CK1032" s="245"/>
      <c r="CL1032" s="245"/>
      <c r="CM1032" s="247"/>
      <c r="CN1032" s="523"/>
      <c r="CO1032" s="561" t="str">
        <f t="shared" si="130"/>
        <v xml:space="preserve"> </v>
      </c>
      <c r="CP1032" s="561" t="str">
        <f t="shared" si="134"/>
        <v xml:space="preserve"> </v>
      </c>
      <c r="CQ1032" s="561" t="str">
        <f t="shared" si="135"/>
        <v xml:space="preserve"> </v>
      </c>
      <c r="CR1032" s="561" t="str">
        <f t="shared" si="136"/>
        <v xml:space="preserve"> </v>
      </c>
      <c r="CS1032" s="81"/>
      <c r="CT1032" s="254"/>
    </row>
    <row r="1033" spans="1:98" ht="12.75" x14ac:dyDescent="0.25">
      <c r="B1033" s="361">
        <f>Demography!B1032</f>
        <v>0</v>
      </c>
      <c r="C1033" s="361">
        <f>Demography!C1032</f>
        <v>0</v>
      </c>
      <c r="D1033" s="362">
        <f>Demography!D1032</f>
        <v>0</v>
      </c>
      <c r="E1033" s="362">
        <f>Demography!E1032</f>
        <v>0</v>
      </c>
      <c r="F1033" s="362">
        <f>Demography!F1032</f>
        <v>0</v>
      </c>
      <c r="G1033" s="81"/>
      <c r="H1033" s="241"/>
      <c r="I1033" s="478"/>
      <c r="J1033" s="478"/>
      <c r="K1033" s="241"/>
      <c r="L1033" s="242"/>
      <c r="M1033" s="478"/>
      <c r="N1033" s="241"/>
      <c r="O1033" s="242"/>
      <c r="P1033" s="243"/>
      <c r="Q1033" s="243"/>
      <c r="R1033" s="243"/>
      <c r="S1033" s="243"/>
      <c r="T1033" s="243"/>
      <c r="U1033" s="524"/>
      <c r="V1033" s="241"/>
      <c r="W1033" s="415"/>
      <c r="X1033" s="415"/>
      <c r="Y1033" s="81"/>
      <c r="Z1033" s="241"/>
      <c r="AA1033" s="416"/>
      <c r="AB1033" s="416"/>
      <c r="AC1033" s="81"/>
      <c r="AD1033" s="242"/>
      <c r="AE1033" s="242"/>
      <c r="AF1033" s="241"/>
      <c r="AG1033" s="242"/>
      <c r="AH1033" s="241"/>
      <c r="AI1033" s="241"/>
      <c r="AJ1033" s="241"/>
      <c r="AK1033" s="246"/>
      <c r="AL1033" s="246"/>
      <c r="AM1033" s="246"/>
      <c r="AN1033" s="246"/>
      <c r="AO1033" s="246"/>
      <c r="AP1033" s="523"/>
      <c r="AQ1033" s="246"/>
      <c r="AR1033" s="246"/>
      <c r="AS1033" s="246"/>
      <c r="AT1033" s="246"/>
      <c r="AU1033" s="246"/>
      <c r="AV1033" s="246"/>
      <c r="AW1033" s="246"/>
      <c r="AX1033" s="246"/>
      <c r="AY1033" s="246"/>
      <c r="AZ1033" s="246"/>
      <c r="BA1033" s="246"/>
      <c r="BB1033" s="246"/>
      <c r="BC1033" s="246"/>
      <c r="BD1033" s="246"/>
      <c r="BE1033" s="248"/>
      <c r="BF1033" s="523"/>
      <c r="BG1033" s="562" t="str">
        <f t="shared" si="129"/>
        <v xml:space="preserve"> </v>
      </c>
      <c r="BH1033" s="562" t="str">
        <f t="shared" si="131"/>
        <v xml:space="preserve"> </v>
      </c>
      <c r="BI1033" s="562" t="str">
        <f t="shared" si="132"/>
        <v xml:space="preserve"> </v>
      </c>
      <c r="BJ1033" s="562" t="str">
        <f t="shared" si="133"/>
        <v xml:space="preserve"> </v>
      </c>
      <c r="BK1033" s="523"/>
      <c r="BL1033" s="242"/>
      <c r="BM1033" s="242"/>
      <c r="BN1033" s="241"/>
      <c r="BO1033" s="242"/>
      <c r="BP1033" s="241"/>
      <c r="BQ1033" s="241"/>
      <c r="BR1033" s="241"/>
      <c r="BS1033" s="246"/>
      <c r="BT1033" s="246"/>
      <c r="BU1033" s="246"/>
      <c r="BV1033" s="246"/>
      <c r="BW1033" s="246"/>
      <c r="BX1033" s="523"/>
      <c r="BY1033" s="246"/>
      <c r="BZ1033" s="246"/>
      <c r="CA1033" s="246"/>
      <c r="CB1033" s="246"/>
      <c r="CC1033" s="246"/>
      <c r="CD1033" s="246"/>
      <c r="CE1033" s="246"/>
      <c r="CF1033" s="246"/>
      <c r="CG1033" s="246"/>
      <c r="CH1033" s="246"/>
      <c r="CI1033" s="246"/>
      <c r="CJ1033" s="246"/>
      <c r="CK1033" s="246"/>
      <c r="CL1033" s="246"/>
      <c r="CM1033" s="248"/>
      <c r="CN1033" s="523"/>
      <c r="CO1033" s="562" t="str">
        <f t="shared" si="130"/>
        <v xml:space="preserve"> </v>
      </c>
      <c r="CP1033" s="562" t="str">
        <f t="shared" si="134"/>
        <v xml:space="preserve"> </v>
      </c>
      <c r="CQ1033" s="562" t="str">
        <f t="shared" si="135"/>
        <v xml:space="preserve"> </v>
      </c>
      <c r="CR1033" s="562" t="str">
        <f t="shared" si="136"/>
        <v xml:space="preserve"> </v>
      </c>
      <c r="CS1033" s="81"/>
      <c r="CT1033" s="515"/>
    </row>
    <row r="1034" spans="1:98" ht="12.75" x14ac:dyDescent="0.25">
      <c r="B1034" s="147">
        <f>Demography!B1033</f>
        <v>0</v>
      </c>
      <c r="C1034" s="147">
        <f>Demography!C1033</f>
        <v>0</v>
      </c>
      <c r="D1034" s="148">
        <f>Demography!D1033</f>
        <v>0</v>
      </c>
      <c r="E1034" s="148">
        <f>Demography!E1033</f>
        <v>0</v>
      </c>
      <c r="F1034" s="148">
        <f>Demography!F1033</f>
        <v>0</v>
      </c>
      <c r="G1034" s="81"/>
      <c r="H1034" s="256"/>
      <c r="I1034" s="257"/>
      <c r="J1034" s="257"/>
      <c r="K1034" s="256"/>
      <c r="L1034" s="240"/>
      <c r="M1034" s="257"/>
      <c r="N1034" s="256"/>
      <c r="O1034" s="240"/>
      <c r="P1034" s="261"/>
      <c r="Q1034" s="261"/>
      <c r="R1034" s="261"/>
      <c r="S1034" s="261"/>
      <c r="T1034" s="261"/>
      <c r="U1034" s="522"/>
      <c r="V1034" s="256"/>
      <c r="W1034" s="238"/>
      <c r="X1034" s="238"/>
      <c r="Y1034" s="81"/>
      <c r="Z1034" s="256"/>
      <c r="AA1034" s="150"/>
      <c r="AB1034" s="150"/>
      <c r="AC1034" s="81"/>
      <c r="AD1034" s="240"/>
      <c r="AE1034" s="240"/>
      <c r="AF1034" s="256"/>
      <c r="AG1034" s="240"/>
      <c r="AH1034" s="256"/>
      <c r="AI1034" s="256"/>
      <c r="AJ1034" s="256"/>
      <c r="AK1034" s="245"/>
      <c r="AL1034" s="245"/>
      <c r="AM1034" s="245"/>
      <c r="AN1034" s="245"/>
      <c r="AO1034" s="245"/>
      <c r="AP1034" s="523"/>
      <c r="AQ1034" s="245"/>
      <c r="AR1034" s="245"/>
      <c r="AS1034" s="245"/>
      <c r="AT1034" s="245"/>
      <c r="AU1034" s="245"/>
      <c r="AV1034" s="245"/>
      <c r="AW1034" s="245"/>
      <c r="AX1034" s="245"/>
      <c r="AY1034" s="245"/>
      <c r="AZ1034" s="245"/>
      <c r="BA1034" s="245"/>
      <c r="BB1034" s="245"/>
      <c r="BC1034" s="245"/>
      <c r="BD1034" s="245"/>
      <c r="BE1034" s="247"/>
      <c r="BF1034" s="523"/>
      <c r="BG1034" s="561" t="str">
        <f t="shared" si="129"/>
        <v xml:space="preserve"> </v>
      </c>
      <c r="BH1034" s="561" t="str">
        <f t="shared" si="131"/>
        <v xml:space="preserve"> </v>
      </c>
      <c r="BI1034" s="561" t="str">
        <f t="shared" si="132"/>
        <v xml:space="preserve"> </v>
      </c>
      <c r="BJ1034" s="561" t="str">
        <f t="shared" si="133"/>
        <v xml:space="preserve"> </v>
      </c>
      <c r="BK1034" s="523"/>
      <c r="BL1034" s="240"/>
      <c r="BM1034" s="240"/>
      <c r="BN1034" s="256"/>
      <c r="BO1034" s="240"/>
      <c r="BP1034" s="256"/>
      <c r="BQ1034" s="256"/>
      <c r="BR1034" s="256"/>
      <c r="BS1034" s="245"/>
      <c r="BT1034" s="245"/>
      <c r="BU1034" s="245"/>
      <c r="BV1034" s="245"/>
      <c r="BW1034" s="245"/>
      <c r="BX1034" s="523"/>
      <c r="BY1034" s="245"/>
      <c r="BZ1034" s="245"/>
      <c r="CA1034" s="245"/>
      <c r="CB1034" s="245"/>
      <c r="CC1034" s="245"/>
      <c r="CD1034" s="245"/>
      <c r="CE1034" s="245"/>
      <c r="CF1034" s="245"/>
      <c r="CG1034" s="245"/>
      <c r="CH1034" s="245"/>
      <c r="CI1034" s="245"/>
      <c r="CJ1034" s="245"/>
      <c r="CK1034" s="245"/>
      <c r="CL1034" s="245"/>
      <c r="CM1034" s="247"/>
      <c r="CN1034" s="523"/>
      <c r="CO1034" s="561" t="str">
        <f t="shared" si="130"/>
        <v xml:space="preserve"> </v>
      </c>
      <c r="CP1034" s="561" t="str">
        <f t="shared" si="134"/>
        <v xml:space="preserve"> </v>
      </c>
      <c r="CQ1034" s="561" t="str">
        <f t="shared" si="135"/>
        <v xml:space="preserve"> </v>
      </c>
      <c r="CR1034" s="561" t="str">
        <f t="shared" si="136"/>
        <v xml:space="preserve"> </v>
      </c>
      <c r="CS1034" s="81"/>
      <c r="CT1034" s="254"/>
    </row>
    <row r="1035" spans="1:98" ht="12.75" x14ac:dyDescent="0.25">
      <c r="B1035" s="361">
        <f>Demography!B1034</f>
        <v>0</v>
      </c>
      <c r="C1035" s="361">
        <f>Demography!C1034</f>
        <v>0</v>
      </c>
      <c r="D1035" s="362">
        <f>Demography!D1034</f>
        <v>0</v>
      </c>
      <c r="E1035" s="362">
        <f>Demography!E1034</f>
        <v>0</v>
      </c>
      <c r="F1035" s="362">
        <f>Demography!F1034</f>
        <v>0</v>
      </c>
      <c r="G1035" s="81"/>
      <c r="H1035" s="241"/>
      <c r="I1035" s="478"/>
      <c r="J1035" s="478"/>
      <c r="K1035" s="241"/>
      <c r="L1035" s="242"/>
      <c r="M1035" s="478"/>
      <c r="N1035" s="241"/>
      <c r="O1035" s="242"/>
      <c r="P1035" s="243"/>
      <c r="Q1035" s="243"/>
      <c r="R1035" s="243"/>
      <c r="S1035" s="243"/>
      <c r="T1035" s="243"/>
      <c r="U1035" s="524"/>
      <c r="V1035" s="241"/>
      <c r="W1035" s="415"/>
      <c r="X1035" s="415"/>
      <c r="Y1035" s="81"/>
      <c r="Z1035" s="241"/>
      <c r="AA1035" s="416"/>
      <c r="AB1035" s="416"/>
      <c r="AC1035" s="81"/>
      <c r="AD1035" s="242"/>
      <c r="AE1035" s="242"/>
      <c r="AF1035" s="241"/>
      <c r="AG1035" s="242"/>
      <c r="AH1035" s="241"/>
      <c r="AI1035" s="241"/>
      <c r="AJ1035" s="241"/>
      <c r="AK1035" s="246"/>
      <c r="AL1035" s="246"/>
      <c r="AM1035" s="246"/>
      <c r="AN1035" s="246"/>
      <c r="AO1035" s="246"/>
      <c r="AP1035" s="523"/>
      <c r="AQ1035" s="246"/>
      <c r="AR1035" s="246"/>
      <c r="AS1035" s="246"/>
      <c r="AT1035" s="246"/>
      <c r="AU1035" s="246"/>
      <c r="AV1035" s="246"/>
      <c r="AW1035" s="246"/>
      <c r="AX1035" s="246"/>
      <c r="AY1035" s="246"/>
      <c r="AZ1035" s="246"/>
      <c r="BA1035" s="246"/>
      <c r="BB1035" s="246"/>
      <c r="BC1035" s="246"/>
      <c r="BD1035" s="246"/>
      <c r="BE1035" s="248"/>
      <c r="BF1035" s="523"/>
      <c r="BG1035" s="562" t="str">
        <f t="shared" si="129"/>
        <v xml:space="preserve"> </v>
      </c>
      <c r="BH1035" s="562" t="str">
        <f t="shared" si="131"/>
        <v xml:space="preserve"> </v>
      </c>
      <c r="BI1035" s="562" t="str">
        <f t="shared" si="132"/>
        <v xml:space="preserve"> </v>
      </c>
      <c r="BJ1035" s="562" t="str">
        <f t="shared" si="133"/>
        <v xml:space="preserve"> </v>
      </c>
      <c r="BK1035" s="523"/>
      <c r="BL1035" s="242"/>
      <c r="BM1035" s="242"/>
      <c r="BN1035" s="241"/>
      <c r="BO1035" s="242"/>
      <c r="BP1035" s="241"/>
      <c r="BQ1035" s="241"/>
      <c r="BR1035" s="241"/>
      <c r="BS1035" s="246"/>
      <c r="BT1035" s="246"/>
      <c r="BU1035" s="246"/>
      <c r="BV1035" s="246"/>
      <c r="BW1035" s="246"/>
      <c r="BX1035" s="523"/>
      <c r="BY1035" s="246"/>
      <c r="BZ1035" s="246"/>
      <c r="CA1035" s="246"/>
      <c r="CB1035" s="246"/>
      <c r="CC1035" s="246"/>
      <c r="CD1035" s="246"/>
      <c r="CE1035" s="246"/>
      <c r="CF1035" s="246"/>
      <c r="CG1035" s="246"/>
      <c r="CH1035" s="246"/>
      <c r="CI1035" s="246"/>
      <c r="CJ1035" s="246"/>
      <c r="CK1035" s="246"/>
      <c r="CL1035" s="246"/>
      <c r="CM1035" s="248"/>
      <c r="CN1035" s="523"/>
      <c r="CO1035" s="562" t="str">
        <f t="shared" si="130"/>
        <v xml:space="preserve"> </v>
      </c>
      <c r="CP1035" s="562" t="str">
        <f t="shared" si="134"/>
        <v xml:space="preserve"> </v>
      </c>
      <c r="CQ1035" s="562" t="str">
        <f t="shared" si="135"/>
        <v xml:space="preserve"> </v>
      </c>
      <c r="CR1035" s="562" t="str">
        <f t="shared" si="136"/>
        <v xml:space="preserve"> </v>
      </c>
      <c r="CS1035" s="81"/>
      <c r="CT1035" s="515"/>
    </row>
    <row r="1036" spans="1:98" ht="12.75" x14ac:dyDescent="0.25">
      <c r="B1036" s="147">
        <f>Demography!B1035</f>
        <v>0</v>
      </c>
      <c r="C1036" s="147">
        <f>Demography!C1035</f>
        <v>0</v>
      </c>
      <c r="D1036" s="148">
        <f>Demography!D1035</f>
        <v>0</v>
      </c>
      <c r="E1036" s="148">
        <f>Demography!E1035</f>
        <v>0</v>
      </c>
      <c r="F1036" s="148">
        <f>Demography!F1035</f>
        <v>0</v>
      </c>
      <c r="G1036" s="81"/>
      <c r="H1036" s="256"/>
      <c r="I1036" s="257"/>
      <c r="J1036" s="257"/>
      <c r="K1036" s="256"/>
      <c r="L1036" s="240"/>
      <c r="M1036" s="257"/>
      <c r="N1036" s="256"/>
      <c r="O1036" s="240"/>
      <c r="P1036" s="261"/>
      <c r="Q1036" s="261"/>
      <c r="R1036" s="261"/>
      <c r="S1036" s="261"/>
      <c r="T1036" s="261"/>
      <c r="U1036" s="522"/>
      <c r="V1036" s="256"/>
      <c r="W1036" s="238"/>
      <c r="X1036" s="238"/>
      <c r="Y1036" s="81"/>
      <c r="Z1036" s="256"/>
      <c r="AA1036" s="150"/>
      <c r="AB1036" s="150"/>
      <c r="AC1036" s="81"/>
      <c r="AD1036" s="240"/>
      <c r="AE1036" s="240"/>
      <c r="AF1036" s="256"/>
      <c r="AG1036" s="240"/>
      <c r="AH1036" s="256"/>
      <c r="AI1036" s="256"/>
      <c r="AJ1036" s="256"/>
      <c r="AK1036" s="245"/>
      <c r="AL1036" s="245"/>
      <c r="AM1036" s="245"/>
      <c r="AN1036" s="245"/>
      <c r="AO1036" s="245"/>
      <c r="AP1036" s="523"/>
      <c r="AQ1036" s="245"/>
      <c r="AR1036" s="245"/>
      <c r="AS1036" s="245"/>
      <c r="AT1036" s="245"/>
      <c r="AU1036" s="245"/>
      <c r="AV1036" s="245"/>
      <c r="AW1036" s="245"/>
      <c r="AX1036" s="245"/>
      <c r="AY1036" s="245"/>
      <c r="AZ1036" s="245"/>
      <c r="BA1036" s="245"/>
      <c r="BB1036" s="245"/>
      <c r="BC1036" s="245"/>
      <c r="BD1036" s="245"/>
      <c r="BE1036" s="247"/>
      <c r="BF1036" s="523"/>
      <c r="BG1036" s="561" t="str">
        <f t="shared" si="129"/>
        <v xml:space="preserve"> </v>
      </c>
      <c r="BH1036" s="561" t="str">
        <f t="shared" si="131"/>
        <v xml:space="preserve"> </v>
      </c>
      <c r="BI1036" s="561" t="str">
        <f t="shared" si="132"/>
        <v xml:space="preserve"> </v>
      </c>
      <c r="BJ1036" s="561" t="str">
        <f t="shared" si="133"/>
        <v xml:space="preserve"> </v>
      </c>
      <c r="BK1036" s="523"/>
      <c r="BL1036" s="240"/>
      <c r="BM1036" s="240"/>
      <c r="BN1036" s="256"/>
      <c r="BO1036" s="240"/>
      <c r="BP1036" s="256"/>
      <c r="BQ1036" s="256"/>
      <c r="BR1036" s="256"/>
      <c r="BS1036" s="245"/>
      <c r="BT1036" s="245"/>
      <c r="BU1036" s="245"/>
      <c r="BV1036" s="245"/>
      <c r="BW1036" s="245"/>
      <c r="BX1036" s="523"/>
      <c r="BY1036" s="245"/>
      <c r="BZ1036" s="245"/>
      <c r="CA1036" s="245"/>
      <c r="CB1036" s="245"/>
      <c r="CC1036" s="245"/>
      <c r="CD1036" s="245"/>
      <c r="CE1036" s="245"/>
      <c r="CF1036" s="245"/>
      <c r="CG1036" s="245"/>
      <c r="CH1036" s="245"/>
      <c r="CI1036" s="245"/>
      <c r="CJ1036" s="245"/>
      <c r="CK1036" s="245"/>
      <c r="CL1036" s="245"/>
      <c r="CM1036" s="247"/>
      <c r="CN1036" s="523"/>
      <c r="CO1036" s="561" t="str">
        <f t="shared" si="130"/>
        <v xml:space="preserve"> </v>
      </c>
      <c r="CP1036" s="561" t="str">
        <f t="shared" si="134"/>
        <v xml:space="preserve"> </v>
      </c>
      <c r="CQ1036" s="561" t="str">
        <f t="shared" si="135"/>
        <v xml:space="preserve"> </v>
      </c>
      <c r="CR1036" s="561" t="str">
        <f t="shared" si="136"/>
        <v xml:space="preserve"> </v>
      </c>
      <c r="CS1036" s="81"/>
      <c r="CT1036" s="254"/>
    </row>
    <row r="1037" spans="1:98" ht="12.75" x14ac:dyDescent="0.25">
      <c r="B1037" s="361">
        <f>Demography!B1036</f>
        <v>0</v>
      </c>
      <c r="C1037" s="361">
        <f>Demography!C1036</f>
        <v>0</v>
      </c>
      <c r="D1037" s="362">
        <f>Demography!D1036</f>
        <v>0</v>
      </c>
      <c r="E1037" s="362">
        <f>Demography!E1036</f>
        <v>0</v>
      </c>
      <c r="F1037" s="362">
        <f>Demography!F1036</f>
        <v>0</v>
      </c>
      <c r="G1037" s="81"/>
      <c r="H1037" s="241"/>
      <c r="I1037" s="478"/>
      <c r="J1037" s="478"/>
      <c r="K1037" s="241"/>
      <c r="L1037" s="242"/>
      <c r="M1037" s="478"/>
      <c r="N1037" s="241"/>
      <c r="O1037" s="242"/>
      <c r="P1037" s="243"/>
      <c r="Q1037" s="243"/>
      <c r="R1037" s="243"/>
      <c r="S1037" s="243"/>
      <c r="T1037" s="243"/>
      <c r="U1037" s="524"/>
      <c r="V1037" s="241"/>
      <c r="W1037" s="415"/>
      <c r="X1037" s="415"/>
      <c r="Y1037" s="81"/>
      <c r="Z1037" s="241"/>
      <c r="AA1037" s="416"/>
      <c r="AB1037" s="416"/>
      <c r="AC1037" s="81"/>
      <c r="AD1037" s="242"/>
      <c r="AE1037" s="242"/>
      <c r="AF1037" s="241"/>
      <c r="AG1037" s="242"/>
      <c r="AH1037" s="241"/>
      <c r="AI1037" s="241"/>
      <c r="AJ1037" s="241"/>
      <c r="AK1037" s="246"/>
      <c r="AL1037" s="246"/>
      <c r="AM1037" s="246"/>
      <c r="AN1037" s="246"/>
      <c r="AO1037" s="246"/>
      <c r="AP1037" s="523"/>
      <c r="AQ1037" s="246"/>
      <c r="AR1037" s="246"/>
      <c r="AS1037" s="246"/>
      <c r="AT1037" s="246"/>
      <c r="AU1037" s="246"/>
      <c r="AV1037" s="246"/>
      <c r="AW1037" s="246"/>
      <c r="AX1037" s="246"/>
      <c r="AY1037" s="246"/>
      <c r="AZ1037" s="246"/>
      <c r="BA1037" s="246"/>
      <c r="BB1037" s="246"/>
      <c r="BC1037" s="246"/>
      <c r="BD1037" s="246"/>
      <c r="BE1037" s="248"/>
      <c r="BF1037" s="523"/>
      <c r="BG1037" s="562" t="str">
        <f t="shared" si="129"/>
        <v xml:space="preserve"> </v>
      </c>
      <c r="BH1037" s="562" t="str">
        <f t="shared" si="131"/>
        <v xml:space="preserve"> </v>
      </c>
      <c r="BI1037" s="562" t="str">
        <f t="shared" si="132"/>
        <v xml:space="preserve"> </v>
      </c>
      <c r="BJ1037" s="562" t="str">
        <f t="shared" si="133"/>
        <v xml:space="preserve"> </v>
      </c>
      <c r="BK1037" s="523"/>
      <c r="BL1037" s="242"/>
      <c r="BM1037" s="242"/>
      <c r="BN1037" s="241"/>
      <c r="BO1037" s="242"/>
      <c r="BP1037" s="241"/>
      <c r="BQ1037" s="241"/>
      <c r="BR1037" s="241"/>
      <c r="BS1037" s="246"/>
      <c r="BT1037" s="246"/>
      <c r="BU1037" s="246"/>
      <c r="BV1037" s="246"/>
      <c r="BW1037" s="246"/>
      <c r="BX1037" s="523"/>
      <c r="BY1037" s="246"/>
      <c r="BZ1037" s="246"/>
      <c r="CA1037" s="246"/>
      <c r="CB1037" s="246"/>
      <c r="CC1037" s="246"/>
      <c r="CD1037" s="246"/>
      <c r="CE1037" s="246"/>
      <c r="CF1037" s="246"/>
      <c r="CG1037" s="246"/>
      <c r="CH1037" s="246"/>
      <c r="CI1037" s="246"/>
      <c r="CJ1037" s="246"/>
      <c r="CK1037" s="246"/>
      <c r="CL1037" s="246"/>
      <c r="CM1037" s="248"/>
      <c r="CN1037" s="523"/>
      <c r="CO1037" s="562" t="str">
        <f t="shared" si="130"/>
        <v xml:space="preserve"> </v>
      </c>
      <c r="CP1037" s="562" t="str">
        <f t="shared" si="134"/>
        <v xml:space="preserve"> </v>
      </c>
      <c r="CQ1037" s="562" t="str">
        <f t="shared" si="135"/>
        <v xml:space="preserve"> </v>
      </c>
      <c r="CR1037" s="562" t="str">
        <f t="shared" si="136"/>
        <v xml:space="preserve"> </v>
      </c>
      <c r="CS1037" s="81"/>
      <c r="CT1037" s="515"/>
    </row>
    <row r="1038" spans="1:98" ht="12.75" x14ac:dyDescent="0.25">
      <c r="B1038" s="147">
        <f>Demography!B1037</f>
        <v>0</v>
      </c>
      <c r="C1038" s="147">
        <f>Demography!C1037</f>
        <v>0</v>
      </c>
      <c r="D1038" s="148">
        <f>Demography!D1037</f>
        <v>0</v>
      </c>
      <c r="E1038" s="148">
        <f>Demography!E1037</f>
        <v>0</v>
      </c>
      <c r="F1038" s="148">
        <f>Demography!F1037</f>
        <v>0</v>
      </c>
      <c r="G1038" s="81"/>
      <c r="H1038" s="256"/>
      <c r="I1038" s="257"/>
      <c r="J1038" s="257"/>
      <c r="K1038" s="256"/>
      <c r="L1038" s="240"/>
      <c r="M1038" s="257"/>
      <c r="N1038" s="256"/>
      <c r="O1038" s="240"/>
      <c r="P1038" s="261"/>
      <c r="Q1038" s="261"/>
      <c r="R1038" s="261"/>
      <c r="S1038" s="261"/>
      <c r="T1038" s="261"/>
      <c r="U1038" s="522"/>
      <c r="V1038" s="256"/>
      <c r="W1038" s="238"/>
      <c r="X1038" s="238"/>
      <c r="Y1038" s="81"/>
      <c r="Z1038" s="256"/>
      <c r="AA1038" s="150"/>
      <c r="AB1038" s="150"/>
      <c r="AC1038" s="81"/>
      <c r="AD1038" s="240"/>
      <c r="AE1038" s="240"/>
      <c r="AF1038" s="256"/>
      <c r="AG1038" s="240"/>
      <c r="AH1038" s="256"/>
      <c r="AI1038" s="256"/>
      <c r="AJ1038" s="256"/>
      <c r="AK1038" s="245"/>
      <c r="AL1038" s="245"/>
      <c r="AM1038" s="245"/>
      <c r="AN1038" s="245"/>
      <c r="AO1038" s="245"/>
      <c r="AP1038" s="523"/>
      <c r="AQ1038" s="245"/>
      <c r="AR1038" s="245"/>
      <c r="AS1038" s="245"/>
      <c r="AT1038" s="245"/>
      <c r="AU1038" s="245"/>
      <c r="AV1038" s="245"/>
      <c r="AW1038" s="245"/>
      <c r="AX1038" s="245"/>
      <c r="AY1038" s="245"/>
      <c r="AZ1038" s="245"/>
      <c r="BA1038" s="245"/>
      <c r="BB1038" s="245"/>
      <c r="BC1038" s="245"/>
      <c r="BD1038" s="245"/>
      <c r="BE1038" s="247"/>
      <c r="BF1038" s="523"/>
      <c r="BG1038" s="561" t="str">
        <f t="shared" si="129"/>
        <v xml:space="preserve"> </v>
      </c>
      <c r="BH1038" s="561" t="str">
        <f t="shared" si="131"/>
        <v xml:space="preserve"> </v>
      </c>
      <c r="BI1038" s="561" t="str">
        <f t="shared" si="132"/>
        <v xml:space="preserve"> </v>
      </c>
      <c r="BJ1038" s="561" t="str">
        <f t="shared" si="133"/>
        <v xml:space="preserve"> </v>
      </c>
      <c r="BK1038" s="523"/>
      <c r="BL1038" s="240"/>
      <c r="BM1038" s="240"/>
      <c r="BN1038" s="256"/>
      <c r="BO1038" s="240"/>
      <c r="BP1038" s="256"/>
      <c r="BQ1038" s="256"/>
      <c r="BR1038" s="256"/>
      <c r="BS1038" s="245"/>
      <c r="BT1038" s="245"/>
      <c r="BU1038" s="245"/>
      <c r="BV1038" s="245"/>
      <c r="BW1038" s="245"/>
      <c r="BX1038" s="523"/>
      <c r="BY1038" s="245"/>
      <c r="BZ1038" s="245"/>
      <c r="CA1038" s="245"/>
      <c r="CB1038" s="245"/>
      <c r="CC1038" s="245"/>
      <c r="CD1038" s="245"/>
      <c r="CE1038" s="245"/>
      <c r="CF1038" s="245"/>
      <c r="CG1038" s="245"/>
      <c r="CH1038" s="245"/>
      <c r="CI1038" s="245"/>
      <c r="CJ1038" s="245"/>
      <c r="CK1038" s="245"/>
      <c r="CL1038" s="245"/>
      <c r="CM1038" s="247"/>
      <c r="CN1038" s="523"/>
      <c r="CO1038" s="561" t="str">
        <f t="shared" si="130"/>
        <v xml:space="preserve"> </v>
      </c>
      <c r="CP1038" s="561" t="str">
        <f t="shared" si="134"/>
        <v xml:space="preserve"> </v>
      </c>
      <c r="CQ1038" s="561" t="str">
        <f t="shared" si="135"/>
        <v xml:space="preserve"> </v>
      </c>
      <c r="CR1038" s="561" t="str">
        <f t="shared" si="136"/>
        <v xml:space="preserve"> </v>
      </c>
      <c r="CS1038" s="81"/>
      <c r="CT1038" s="254"/>
    </row>
    <row r="1039" spans="1:98" ht="12.75" x14ac:dyDescent="0.25">
      <c r="B1039" s="361">
        <f>Demography!B1038</f>
        <v>0</v>
      </c>
      <c r="C1039" s="361">
        <f>Demography!C1038</f>
        <v>0</v>
      </c>
      <c r="D1039" s="362">
        <f>Demography!D1038</f>
        <v>0</v>
      </c>
      <c r="E1039" s="362">
        <f>Demography!E1038</f>
        <v>0</v>
      </c>
      <c r="F1039" s="362">
        <f>Demography!F1038</f>
        <v>0</v>
      </c>
      <c r="G1039" s="81"/>
      <c r="H1039" s="241"/>
      <c r="I1039" s="478"/>
      <c r="J1039" s="478"/>
      <c r="K1039" s="241"/>
      <c r="L1039" s="242"/>
      <c r="M1039" s="478"/>
      <c r="N1039" s="241"/>
      <c r="O1039" s="242"/>
      <c r="P1039" s="243"/>
      <c r="Q1039" s="243"/>
      <c r="R1039" s="243"/>
      <c r="S1039" s="243"/>
      <c r="T1039" s="243"/>
      <c r="U1039" s="524"/>
      <c r="V1039" s="241"/>
      <c r="W1039" s="415"/>
      <c r="X1039" s="415"/>
      <c r="Y1039" s="81"/>
      <c r="Z1039" s="241"/>
      <c r="AA1039" s="416"/>
      <c r="AB1039" s="416"/>
      <c r="AC1039" s="81"/>
      <c r="AD1039" s="242"/>
      <c r="AE1039" s="242"/>
      <c r="AF1039" s="241"/>
      <c r="AG1039" s="242"/>
      <c r="AH1039" s="241"/>
      <c r="AI1039" s="241"/>
      <c r="AJ1039" s="241"/>
      <c r="AK1039" s="246"/>
      <c r="AL1039" s="246"/>
      <c r="AM1039" s="246"/>
      <c r="AN1039" s="246"/>
      <c r="AO1039" s="246"/>
      <c r="AP1039" s="523"/>
      <c r="AQ1039" s="246"/>
      <c r="AR1039" s="246"/>
      <c r="AS1039" s="246"/>
      <c r="AT1039" s="246"/>
      <c r="AU1039" s="246"/>
      <c r="AV1039" s="246"/>
      <c r="AW1039" s="246"/>
      <c r="AX1039" s="246"/>
      <c r="AY1039" s="246"/>
      <c r="AZ1039" s="246"/>
      <c r="BA1039" s="246"/>
      <c r="BB1039" s="246"/>
      <c r="BC1039" s="246"/>
      <c r="BD1039" s="246"/>
      <c r="BE1039" s="248"/>
      <c r="BF1039" s="523"/>
      <c r="BG1039" s="562" t="str">
        <f t="shared" si="129"/>
        <v xml:space="preserve"> </v>
      </c>
      <c r="BH1039" s="562" t="str">
        <f t="shared" si="131"/>
        <v xml:space="preserve"> </v>
      </c>
      <c r="BI1039" s="562" t="str">
        <f t="shared" si="132"/>
        <v xml:space="preserve"> </v>
      </c>
      <c r="BJ1039" s="562" t="str">
        <f t="shared" si="133"/>
        <v xml:space="preserve"> </v>
      </c>
      <c r="BK1039" s="523"/>
      <c r="BL1039" s="242"/>
      <c r="BM1039" s="242"/>
      <c r="BN1039" s="241"/>
      <c r="BO1039" s="242"/>
      <c r="BP1039" s="241"/>
      <c r="BQ1039" s="241"/>
      <c r="BR1039" s="241"/>
      <c r="BS1039" s="246"/>
      <c r="BT1039" s="246"/>
      <c r="BU1039" s="246"/>
      <c r="BV1039" s="246"/>
      <c r="BW1039" s="246"/>
      <c r="BX1039" s="523"/>
      <c r="BY1039" s="246"/>
      <c r="BZ1039" s="246"/>
      <c r="CA1039" s="246"/>
      <c r="CB1039" s="246"/>
      <c r="CC1039" s="246"/>
      <c r="CD1039" s="246"/>
      <c r="CE1039" s="246"/>
      <c r="CF1039" s="246"/>
      <c r="CG1039" s="246"/>
      <c r="CH1039" s="246"/>
      <c r="CI1039" s="246"/>
      <c r="CJ1039" s="246"/>
      <c r="CK1039" s="246"/>
      <c r="CL1039" s="246"/>
      <c r="CM1039" s="248"/>
      <c r="CN1039" s="523"/>
      <c r="CO1039" s="562" t="str">
        <f t="shared" si="130"/>
        <v xml:space="preserve"> </v>
      </c>
      <c r="CP1039" s="562" t="str">
        <f t="shared" si="134"/>
        <v xml:space="preserve"> </v>
      </c>
      <c r="CQ1039" s="562" t="str">
        <f t="shared" si="135"/>
        <v xml:space="preserve"> </v>
      </c>
      <c r="CR1039" s="562" t="str">
        <f t="shared" si="136"/>
        <v xml:space="preserve"> </v>
      </c>
      <c r="CS1039" s="81"/>
      <c r="CT1039" s="515"/>
    </row>
    <row r="1040" spans="1:98" ht="12.75" x14ac:dyDescent="0.25">
      <c r="B1040" s="147">
        <f>Demography!B1039</f>
        <v>0</v>
      </c>
      <c r="C1040" s="147">
        <f>Demography!C1039</f>
        <v>0</v>
      </c>
      <c r="D1040" s="148">
        <f>Demography!D1039</f>
        <v>0</v>
      </c>
      <c r="E1040" s="148">
        <f>Demography!E1039</f>
        <v>0</v>
      </c>
      <c r="F1040" s="148">
        <f>Demography!F1039</f>
        <v>0</v>
      </c>
      <c r="G1040" s="81"/>
      <c r="H1040" s="256"/>
      <c r="I1040" s="257"/>
      <c r="J1040" s="257"/>
      <c r="K1040" s="256"/>
      <c r="L1040" s="240"/>
      <c r="M1040" s="257"/>
      <c r="N1040" s="256"/>
      <c r="O1040" s="240"/>
      <c r="P1040" s="261"/>
      <c r="Q1040" s="261"/>
      <c r="R1040" s="261"/>
      <c r="S1040" s="261"/>
      <c r="T1040" s="261"/>
      <c r="U1040" s="522"/>
      <c r="V1040" s="256"/>
      <c r="W1040" s="238"/>
      <c r="X1040" s="238"/>
      <c r="Y1040" s="81"/>
      <c r="Z1040" s="256"/>
      <c r="AA1040" s="150"/>
      <c r="AB1040" s="150"/>
      <c r="AC1040" s="81"/>
      <c r="AD1040" s="240"/>
      <c r="AE1040" s="240"/>
      <c r="AF1040" s="256"/>
      <c r="AG1040" s="240"/>
      <c r="AH1040" s="256"/>
      <c r="AI1040" s="256"/>
      <c r="AJ1040" s="256"/>
      <c r="AK1040" s="245"/>
      <c r="AL1040" s="245"/>
      <c r="AM1040" s="245"/>
      <c r="AN1040" s="245"/>
      <c r="AO1040" s="245"/>
      <c r="AP1040" s="523"/>
      <c r="AQ1040" s="245"/>
      <c r="AR1040" s="245"/>
      <c r="AS1040" s="245"/>
      <c r="AT1040" s="245"/>
      <c r="AU1040" s="245"/>
      <c r="AV1040" s="245"/>
      <c r="AW1040" s="245"/>
      <c r="AX1040" s="245"/>
      <c r="AY1040" s="245"/>
      <c r="AZ1040" s="245"/>
      <c r="BA1040" s="245"/>
      <c r="BB1040" s="245"/>
      <c r="BC1040" s="245"/>
      <c r="BD1040" s="245"/>
      <c r="BE1040" s="247"/>
      <c r="BF1040" s="523"/>
      <c r="BG1040" s="561" t="str">
        <f t="shared" si="129"/>
        <v xml:space="preserve"> </v>
      </c>
      <c r="BH1040" s="561" t="str">
        <f t="shared" si="131"/>
        <v xml:space="preserve"> </v>
      </c>
      <c r="BI1040" s="561" t="str">
        <f t="shared" si="132"/>
        <v xml:space="preserve"> </v>
      </c>
      <c r="BJ1040" s="561" t="str">
        <f t="shared" si="133"/>
        <v xml:space="preserve"> </v>
      </c>
      <c r="BK1040" s="523"/>
      <c r="BL1040" s="240"/>
      <c r="BM1040" s="240"/>
      <c r="BN1040" s="256"/>
      <c r="BO1040" s="240"/>
      <c r="BP1040" s="256"/>
      <c r="BQ1040" s="256"/>
      <c r="BR1040" s="256"/>
      <c r="BS1040" s="245"/>
      <c r="BT1040" s="245"/>
      <c r="BU1040" s="245"/>
      <c r="BV1040" s="245"/>
      <c r="BW1040" s="245"/>
      <c r="BX1040" s="523"/>
      <c r="BY1040" s="245"/>
      <c r="BZ1040" s="245"/>
      <c r="CA1040" s="245"/>
      <c r="CB1040" s="245"/>
      <c r="CC1040" s="245"/>
      <c r="CD1040" s="245"/>
      <c r="CE1040" s="245"/>
      <c r="CF1040" s="245"/>
      <c r="CG1040" s="245"/>
      <c r="CH1040" s="245"/>
      <c r="CI1040" s="245"/>
      <c r="CJ1040" s="245"/>
      <c r="CK1040" s="245"/>
      <c r="CL1040" s="245"/>
      <c r="CM1040" s="247"/>
      <c r="CN1040" s="523"/>
      <c r="CO1040" s="561" t="str">
        <f t="shared" si="130"/>
        <v xml:space="preserve"> </v>
      </c>
      <c r="CP1040" s="561" t="str">
        <f t="shared" si="134"/>
        <v xml:space="preserve"> </v>
      </c>
      <c r="CQ1040" s="561" t="str">
        <f t="shared" si="135"/>
        <v xml:space="preserve"> </v>
      </c>
      <c r="CR1040" s="561" t="str">
        <f t="shared" si="136"/>
        <v xml:space="preserve"> </v>
      </c>
      <c r="CS1040" s="81"/>
      <c r="CT1040" s="254"/>
    </row>
    <row r="1041" spans="2:98" ht="12.75" x14ac:dyDescent="0.25">
      <c r="B1041" s="361">
        <f>Demography!B1040</f>
        <v>0</v>
      </c>
      <c r="C1041" s="361">
        <f>Demography!C1040</f>
        <v>0</v>
      </c>
      <c r="D1041" s="362">
        <f>Demography!D1040</f>
        <v>0</v>
      </c>
      <c r="E1041" s="362">
        <f>Demography!E1040</f>
        <v>0</v>
      </c>
      <c r="F1041" s="362">
        <f>Demography!F1040</f>
        <v>0</v>
      </c>
      <c r="G1041" s="81"/>
      <c r="H1041" s="241"/>
      <c r="I1041" s="478"/>
      <c r="J1041" s="478"/>
      <c r="K1041" s="241"/>
      <c r="L1041" s="242"/>
      <c r="M1041" s="478"/>
      <c r="N1041" s="241"/>
      <c r="O1041" s="242"/>
      <c r="P1041" s="243"/>
      <c r="Q1041" s="243"/>
      <c r="R1041" s="243"/>
      <c r="S1041" s="243"/>
      <c r="T1041" s="243"/>
      <c r="U1041" s="524"/>
      <c r="V1041" s="241"/>
      <c r="W1041" s="415"/>
      <c r="X1041" s="415"/>
      <c r="Y1041" s="81"/>
      <c r="Z1041" s="241"/>
      <c r="AA1041" s="416"/>
      <c r="AB1041" s="416"/>
      <c r="AC1041" s="81"/>
      <c r="AD1041" s="242"/>
      <c r="AE1041" s="242"/>
      <c r="AF1041" s="241"/>
      <c r="AG1041" s="242"/>
      <c r="AH1041" s="241"/>
      <c r="AI1041" s="241"/>
      <c r="AJ1041" s="241"/>
      <c r="AK1041" s="246"/>
      <c r="AL1041" s="246"/>
      <c r="AM1041" s="246"/>
      <c r="AN1041" s="246"/>
      <c r="AO1041" s="246"/>
      <c r="AP1041" s="523"/>
      <c r="AQ1041" s="246"/>
      <c r="AR1041" s="246"/>
      <c r="AS1041" s="246"/>
      <c r="AT1041" s="246"/>
      <c r="AU1041" s="246"/>
      <c r="AV1041" s="246"/>
      <c r="AW1041" s="246"/>
      <c r="AX1041" s="246"/>
      <c r="AY1041" s="246"/>
      <c r="AZ1041" s="246"/>
      <c r="BA1041" s="246"/>
      <c r="BB1041" s="246"/>
      <c r="BC1041" s="246"/>
      <c r="BD1041" s="246"/>
      <c r="BE1041" s="248"/>
      <c r="BF1041" s="523"/>
      <c r="BG1041" s="562" t="str">
        <f t="shared" si="129"/>
        <v xml:space="preserve"> </v>
      </c>
      <c r="BH1041" s="562" t="str">
        <f t="shared" si="131"/>
        <v xml:space="preserve"> </v>
      </c>
      <c r="BI1041" s="562" t="str">
        <f t="shared" si="132"/>
        <v xml:space="preserve"> </v>
      </c>
      <c r="BJ1041" s="562" t="str">
        <f t="shared" si="133"/>
        <v xml:space="preserve"> </v>
      </c>
      <c r="BK1041" s="523"/>
      <c r="BL1041" s="242"/>
      <c r="BM1041" s="242"/>
      <c r="BN1041" s="241"/>
      <c r="BO1041" s="242"/>
      <c r="BP1041" s="241"/>
      <c r="BQ1041" s="241"/>
      <c r="BR1041" s="241"/>
      <c r="BS1041" s="246"/>
      <c r="BT1041" s="246"/>
      <c r="BU1041" s="246"/>
      <c r="BV1041" s="246"/>
      <c r="BW1041" s="246"/>
      <c r="BX1041" s="523"/>
      <c r="BY1041" s="246"/>
      <c r="BZ1041" s="246"/>
      <c r="CA1041" s="246"/>
      <c r="CB1041" s="246"/>
      <c r="CC1041" s="246"/>
      <c r="CD1041" s="246"/>
      <c r="CE1041" s="246"/>
      <c r="CF1041" s="246"/>
      <c r="CG1041" s="246"/>
      <c r="CH1041" s="246"/>
      <c r="CI1041" s="246"/>
      <c r="CJ1041" s="246"/>
      <c r="CK1041" s="246"/>
      <c r="CL1041" s="246"/>
      <c r="CM1041" s="248"/>
      <c r="CN1041" s="523"/>
      <c r="CO1041" s="562" t="str">
        <f t="shared" si="130"/>
        <v xml:space="preserve"> </v>
      </c>
      <c r="CP1041" s="562" t="str">
        <f t="shared" si="134"/>
        <v xml:space="preserve"> </v>
      </c>
      <c r="CQ1041" s="562" t="str">
        <f t="shared" si="135"/>
        <v xml:space="preserve"> </v>
      </c>
      <c r="CR1041" s="562" t="str">
        <f t="shared" si="136"/>
        <v xml:space="preserve"> </v>
      </c>
      <c r="CS1041" s="81"/>
      <c r="CT1041" s="515"/>
    </row>
    <row r="1042" spans="2:98" ht="12.75" x14ac:dyDescent="0.25">
      <c r="B1042" s="147">
        <f>Demography!B1041</f>
        <v>0</v>
      </c>
      <c r="C1042" s="147">
        <f>Demography!C1041</f>
        <v>0</v>
      </c>
      <c r="D1042" s="148">
        <f>Demography!D1041</f>
        <v>0</v>
      </c>
      <c r="E1042" s="148">
        <f>Demography!E1041</f>
        <v>0</v>
      </c>
      <c r="F1042" s="148">
        <f>Demography!F1041</f>
        <v>0</v>
      </c>
      <c r="G1042" s="81"/>
      <c r="H1042" s="256"/>
      <c r="I1042" s="257"/>
      <c r="J1042" s="257"/>
      <c r="K1042" s="256"/>
      <c r="L1042" s="240"/>
      <c r="M1042" s="257"/>
      <c r="N1042" s="256"/>
      <c r="O1042" s="240"/>
      <c r="P1042" s="261"/>
      <c r="Q1042" s="261"/>
      <c r="R1042" s="261"/>
      <c r="S1042" s="261"/>
      <c r="T1042" s="261"/>
      <c r="U1042" s="522"/>
      <c r="V1042" s="256"/>
      <c r="W1042" s="238"/>
      <c r="X1042" s="238"/>
      <c r="Y1042" s="81"/>
      <c r="Z1042" s="256"/>
      <c r="AA1042" s="150"/>
      <c r="AB1042" s="150"/>
      <c r="AC1042" s="81"/>
      <c r="AD1042" s="240"/>
      <c r="AE1042" s="240"/>
      <c r="AF1042" s="256"/>
      <c r="AG1042" s="240"/>
      <c r="AH1042" s="256"/>
      <c r="AI1042" s="256"/>
      <c r="AJ1042" s="256"/>
      <c r="AK1042" s="245"/>
      <c r="AL1042" s="245"/>
      <c r="AM1042" s="245"/>
      <c r="AN1042" s="245"/>
      <c r="AO1042" s="245"/>
      <c r="AP1042" s="523"/>
      <c r="AQ1042" s="245"/>
      <c r="AR1042" s="245"/>
      <c r="AS1042" s="245"/>
      <c r="AT1042" s="245"/>
      <c r="AU1042" s="245"/>
      <c r="AV1042" s="245"/>
      <c r="AW1042" s="245"/>
      <c r="AX1042" s="245"/>
      <c r="AY1042" s="245"/>
      <c r="AZ1042" s="245"/>
      <c r="BA1042" s="245"/>
      <c r="BB1042" s="245"/>
      <c r="BC1042" s="245"/>
      <c r="BD1042" s="245"/>
      <c r="BE1042" s="247"/>
      <c r="BF1042" s="523"/>
      <c r="BG1042" s="561" t="str">
        <f t="shared" si="129"/>
        <v xml:space="preserve"> </v>
      </c>
      <c r="BH1042" s="561" t="str">
        <f t="shared" si="131"/>
        <v xml:space="preserve"> </v>
      </c>
      <c r="BI1042" s="561" t="str">
        <f t="shared" si="132"/>
        <v xml:space="preserve"> </v>
      </c>
      <c r="BJ1042" s="561" t="str">
        <f t="shared" si="133"/>
        <v xml:space="preserve"> </v>
      </c>
      <c r="BK1042" s="523"/>
      <c r="BL1042" s="240"/>
      <c r="BM1042" s="240"/>
      <c r="BN1042" s="256"/>
      <c r="BO1042" s="240"/>
      <c r="BP1042" s="256"/>
      <c r="BQ1042" s="256"/>
      <c r="BR1042" s="256"/>
      <c r="BS1042" s="245"/>
      <c r="BT1042" s="245"/>
      <c r="BU1042" s="245"/>
      <c r="BV1042" s="245"/>
      <c r="BW1042" s="245"/>
      <c r="BX1042" s="523"/>
      <c r="BY1042" s="245"/>
      <c r="BZ1042" s="245"/>
      <c r="CA1042" s="245"/>
      <c r="CB1042" s="245"/>
      <c r="CC1042" s="245"/>
      <c r="CD1042" s="245"/>
      <c r="CE1042" s="245"/>
      <c r="CF1042" s="245"/>
      <c r="CG1042" s="245"/>
      <c r="CH1042" s="245"/>
      <c r="CI1042" s="245"/>
      <c r="CJ1042" s="245"/>
      <c r="CK1042" s="245"/>
      <c r="CL1042" s="245"/>
      <c r="CM1042" s="247"/>
      <c r="CN1042" s="523"/>
      <c r="CO1042" s="561" t="str">
        <f t="shared" si="130"/>
        <v xml:space="preserve"> </v>
      </c>
      <c r="CP1042" s="561" t="str">
        <f t="shared" si="134"/>
        <v xml:space="preserve"> </v>
      </c>
      <c r="CQ1042" s="561" t="str">
        <f t="shared" si="135"/>
        <v xml:space="preserve"> </v>
      </c>
      <c r="CR1042" s="561" t="str">
        <f t="shared" si="136"/>
        <v xml:space="preserve"> </v>
      </c>
      <c r="CS1042" s="81"/>
      <c r="CT1042" s="254"/>
    </row>
    <row r="1043" spans="2:98" ht="12.75" x14ac:dyDescent="0.25">
      <c r="B1043" s="361">
        <f>Demography!B1042</f>
        <v>0</v>
      </c>
      <c r="C1043" s="361">
        <f>Demography!C1042</f>
        <v>0</v>
      </c>
      <c r="D1043" s="362">
        <f>Demography!D1042</f>
        <v>0</v>
      </c>
      <c r="E1043" s="362">
        <f>Demography!E1042</f>
        <v>0</v>
      </c>
      <c r="F1043" s="362">
        <f>Demography!F1042</f>
        <v>0</v>
      </c>
      <c r="G1043" s="81"/>
      <c r="H1043" s="241"/>
      <c r="I1043" s="478"/>
      <c r="J1043" s="478"/>
      <c r="K1043" s="241"/>
      <c r="L1043" s="242"/>
      <c r="M1043" s="478"/>
      <c r="N1043" s="241"/>
      <c r="O1043" s="242"/>
      <c r="P1043" s="243"/>
      <c r="Q1043" s="243"/>
      <c r="R1043" s="243"/>
      <c r="S1043" s="243"/>
      <c r="T1043" s="243"/>
      <c r="U1043" s="524"/>
      <c r="V1043" s="241"/>
      <c r="W1043" s="415"/>
      <c r="X1043" s="415"/>
      <c r="Y1043" s="81"/>
      <c r="Z1043" s="241"/>
      <c r="AA1043" s="416"/>
      <c r="AB1043" s="416"/>
      <c r="AC1043" s="81"/>
      <c r="AD1043" s="242"/>
      <c r="AE1043" s="242"/>
      <c r="AF1043" s="241"/>
      <c r="AG1043" s="242"/>
      <c r="AH1043" s="241"/>
      <c r="AI1043" s="241"/>
      <c r="AJ1043" s="241"/>
      <c r="AK1043" s="246"/>
      <c r="AL1043" s="246"/>
      <c r="AM1043" s="246"/>
      <c r="AN1043" s="246"/>
      <c r="AO1043" s="246"/>
      <c r="AP1043" s="523"/>
      <c r="AQ1043" s="246"/>
      <c r="AR1043" s="246"/>
      <c r="AS1043" s="246"/>
      <c r="AT1043" s="246"/>
      <c r="AU1043" s="246"/>
      <c r="AV1043" s="246"/>
      <c r="AW1043" s="246"/>
      <c r="AX1043" s="246"/>
      <c r="AY1043" s="246"/>
      <c r="AZ1043" s="246"/>
      <c r="BA1043" s="246"/>
      <c r="BB1043" s="246"/>
      <c r="BC1043" s="246"/>
      <c r="BD1043" s="246"/>
      <c r="BE1043" s="248"/>
      <c r="BF1043" s="523"/>
      <c r="BG1043" s="562" t="str">
        <f t="shared" si="129"/>
        <v xml:space="preserve"> </v>
      </c>
      <c r="BH1043" s="562" t="str">
        <f t="shared" si="131"/>
        <v xml:space="preserve"> </v>
      </c>
      <c r="BI1043" s="562" t="str">
        <f t="shared" si="132"/>
        <v xml:space="preserve"> </v>
      </c>
      <c r="BJ1043" s="562" t="str">
        <f t="shared" si="133"/>
        <v xml:space="preserve"> </v>
      </c>
      <c r="BK1043" s="523"/>
      <c r="BL1043" s="242"/>
      <c r="BM1043" s="242"/>
      <c r="BN1043" s="241"/>
      <c r="BO1043" s="242"/>
      <c r="BP1043" s="241"/>
      <c r="BQ1043" s="241"/>
      <c r="BR1043" s="241"/>
      <c r="BS1043" s="246"/>
      <c r="BT1043" s="246"/>
      <c r="BU1043" s="246"/>
      <c r="BV1043" s="246"/>
      <c r="BW1043" s="246"/>
      <c r="BX1043" s="523"/>
      <c r="BY1043" s="246"/>
      <c r="BZ1043" s="246"/>
      <c r="CA1043" s="246"/>
      <c r="CB1043" s="246"/>
      <c r="CC1043" s="246"/>
      <c r="CD1043" s="246"/>
      <c r="CE1043" s="246"/>
      <c r="CF1043" s="246"/>
      <c r="CG1043" s="246"/>
      <c r="CH1043" s="246"/>
      <c r="CI1043" s="246"/>
      <c r="CJ1043" s="246"/>
      <c r="CK1043" s="246"/>
      <c r="CL1043" s="246"/>
      <c r="CM1043" s="248"/>
      <c r="CN1043" s="523"/>
      <c r="CO1043" s="562" t="str">
        <f t="shared" si="130"/>
        <v xml:space="preserve"> </v>
      </c>
      <c r="CP1043" s="562" t="str">
        <f t="shared" si="134"/>
        <v xml:space="preserve"> </v>
      </c>
      <c r="CQ1043" s="562" t="str">
        <f t="shared" si="135"/>
        <v xml:space="preserve"> </v>
      </c>
      <c r="CR1043" s="562" t="str">
        <f t="shared" si="136"/>
        <v xml:space="preserve"> </v>
      </c>
      <c r="CS1043" s="81"/>
      <c r="CT1043" s="515"/>
    </row>
    <row r="1044" spans="2:98" ht="12.75" x14ac:dyDescent="0.25">
      <c r="B1044" s="147">
        <f>Demography!B1043</f>
        <v>0</v>
      </c>
      <c r="C1044" s="147">
        <f>Demography!C1043</f>
        <v>0</v>
      </c>
      <c r="D1044" s="148">
        <f>Demography!D1043</f>
        <v>0</v>
      </c>
      <c r="E1044" s="148">
        <f>Demography!E1043</f>
        <v>0</v>
      </c>
      <c r="F1044" s="148">
        <f>Demography!F1043</f>
        <v>0</v>
      </c>
      <c r="G1044" s="81"/>
      <c r="H1044" s="256"/>
      <c r="I1044" s="257"/>
      <c r="J1044" s="257"/>
      <c r="K1044" s="256"/>
      <c r="L1044" s="240"/>
      <c r="M1044" s="257"/>
      <c r="N1044" s="256"/>
      <c r="O1044" s="240"/>
      <c r="P1044" s="261"/>
      <c r="Q1044" s="261"/>
      <c r="R1044" s="261"/>
      <c r="S1044" s="261"/>
      <c r="T1044" s="261"/>
      <c r="U1044" s="522"/>
      <c r="V1044" s="256"/>
      <c r="W1044" s="238"/>
      <c r="X1044" s="238"/>
      <c r="Y1044" s="81"/>
      <c r="Z1044" s="256"/>
      <c r="AA1044" s="150"/>
      <c r="AB1044" s="150"/>
      <c r="AC1044" s="81"/>
      <c r="AD1044" s="240"/>
      <c r="AE1044" s="240"/>
      <c r="AF1044" s="256"/>
      <c r="AG1044" s="240"/>
      <c r="AH1044" s="256"/>
      <c r="AI1044" s="256"/>
      <c r="AJ1044" s="256"/>
      <c r="AK1044" s="245"/>
      <c r="AL1044" s="245"/>
      <c r="AM1044" s="245"/>
      <c r="AN1044" s="245"/>
      <c r="AO1044" s="245"/>
      <c r="AP1044" s="523"/>
      <c r="AQ1044" s="245"/>
      <c r="AR1044" s="245"/>
      <c r="AS1044" s="245"/>
      <c r="AT1044" s="245"/>
      <c r="AU1044" s="245"/>
      <c r="AV1044" s="245"/>
      <c r="AW1044" s="245"/>
      <c r="AX1044" s="245"/>
      <c r="AY1044" s="245"/>
      <c r="AZ1044" s="245"/>
      <c r="BA1044" s="245"/>
      <c r="BB1044" s="245"/>
      <c r="BC1044" s="245"/>
      <c r="BD1044" s="245"/>
      <c r="BE1044" s="247"/>
      <c r="BF1044" s="523"/>
      <c r="BG1044" s="561" t="str">
        <f t="shared" ref="BG1044:BG1107" si="137">IF(AI1044=0," ",AQ1044/AK1044)</f>
        <v xml:space="preserve"> </v>
      </c>
      <c r="BH1044" s="561" t="str">
        <f t="shared" si="131"/>
        <v xml:space="preserve"> </v>
      </c>
      <c r="BI1044" s="561" t="str">
        <f t="shared" si="132"/>
        <v xml:space="preserve"> </v>
      </c>
      <c r="BJ1044" s="561" t="str">
        <f t="shared" si="133"/>
        <v xml:space="preserve"> </v>
      </c>
      <c r="BK1044" s="523"/>
      <c r="BL1044" s="240"/>
      <c r="BM1044" s="240"/>
      <c r="BN1044" s="256"/>
      <c r="BO1044" s="240"/>
      <c r="BP1044" s="256"/>
      <c r="BQ1044" s="256"/>
      <c r="BR1044" s="256"/>
      <c r="BS1044" s="245"/>
      <c r="BT1044" s="245"/>
      <c r="BU1044" s="245"/>
      <c r="BV1044" s="245"/>
      <c r="BW1044" s="245"/>
      <c r="BX1044" s="523"/>
      <c r="BY1044" s="245"/>
      <c r="BZ1044" s="245"/>
      <c r="CA1044" s="245"/>
      <c r="CB1044" s="245"/>
      <c r="CC1044" s="245"/>
      <c r="CD1044" s="245"/>
      <c r="CE1044" s="245"/>
      <c r="CF1044" s="245"/>
      <c r="CG1044" s="245"/>
      <c r="CH1044" s="245"/>
      <c r="CI1044" s="245"/>
      <c r="CJ1044" s="245"/>
      <c r="CK1044" s="245"/>
      <c r="CL1044" s="245"/>
      <c r="CM1044" s="247"/>
      <c r="CN1044" s="523"/>
      <c r="CO1044" s="561" t="str">
        <f t="shared" ref="CO1044:CO1107" si="138">IF(BQ1044=0," ",BY1044/BS1044)</f>
        <v xml:space="preserve"> </v>
      </c>
      <c r="CP1044" s="561" t="str">
        <f t="shared" si="134"/>
        <v xml:space="preserve"> </v>
      </c>
      <c r="CQ1044" s="561" t="str">
        <f t="shared" si="135"/>
        <v xml:space="preserve"> </v>
      </c>
      <c r="CR1044" s="561" t="str">
        <f t="shared" si="136"/>
        <v xml:space="preserve"> </v>
      </c>
      <c r="CS1044" s="81"/>
      <c r="CT1044" s="254"/>
    </row>
    <row r="1045" spans="2:98" ht="12.75" x14ac:dyDescent="0.25">
      <c r="B1045" s="361">
        <f>Demography!B1044</f>
        <v>0</v>
      </c>
      <c r="C1045" s="361">
        <f>Demography!C1044</f>
        <v>0</v>
      </c>
      <c r="D1045" s="362">
        <f>Demography!D1044</f>
        <v>0</v>
      </c>
      <c r="E1045" s="362">
        <f>Demography!E1044</f>
        <v>0</v>
      </c>
      <c r="F1045" s="362">
        <f>Demography!F1044</f>
        <v>0</v>
      </c>
      <c r="G1045" s="81"/>
      <c r="H1045" s="241"/>
      <c r="I1045" s="478"/>
      <c r="J1045" s="478"/>
      <c r="K1045" s="241"/>
      <c r="L1045" s="242"/>
      <c r="M1045" s="478"/>
      <c r="N1045" s="241"/>
      <c r="O1045" s="242"/>
      <c r="P1045" s="243"/>
      <c r="Q1045" s="243"/>
      <c r="R1045" s="243"/>
      <c r="S1045" s="243"/>
      <c r="T1045" s="243"/>
      <c r="U1045" s="524"/>
      <c r="V1045" s="241"/>
      <c r="W1045" s="415"/>
      <c r="X1045" s="415"/>
      <c r="Y1045" s="81"/>
      <c r="Z1045" s="241"/>
      <c r="AA1045" s="416"/>
      <c r="AB1045" s="416"/>
      <c r="AC1045" s="81"/>
      <c r="AD1045" s="242"/>
      <c r="AE1045" s="242"/>
      <c r="AF1045" s="241"/>
      <c r="AG1045" s="242"/>
      <c r="AH1045" s="241"/>
      <c r="AI1045" s="241"/>
      <c r="AJ1045" s="241"/>
      <c r="AK1045" s="246"/>
      <c r="AL1045" s="246"/>
      <c r="AM1045" s="246"/>
      <c r="AN1045" s="246"/>
      <c r="AO1045" s="246"/>
      <c r="AP1045" s="523"/>
      <c r="AQ1045" s="246"/>
      <c r="AR1045" s="246"/>
      <c r="AS1045" s="246"/>
      <c r="AT1045" s="246"/>
      <c r="AU1045" s="246"/>
      <c r="AV1045" s="246"/>
      <c r="AW1045" s="246"/>
      <c r="AX1045" s="246"/>
      <c r="AY1045" s="246"/>
      <c r="AZ1045" s="246"/>
      <c r="BA1045" s="246"/>
      <c r="BB1045" s="246"/>
      <c r="BC1045" s="246"/>
      <c r="BD1045" s="246"/>
      <c r="BE1045" s="248"/>
      <c r="BF1045" s="523"/>
      <c r="BG1045" s="562" t="str">
        <f t="shared" si="137"/>
        <v xml:space="preserve"> </v>
      </c>
      <c r="BH1045" s="562" t="str">
        <f t="shared" ref="BH1045:BH1108" si="139">IF(OR(AI1045=0,P1045=0)," ",AQ1045/P1045)</f>
        <v xml:space="preserve"> </v>
      </c>
      <c r="BI1045" s="562" t="str">
        <f t="shared" ref="BI1045:BI1108" si="140">IF(OR(AI1045&gt;5, AI1045&lt;1)," ",AR1045/AL1045)</f>
        <v xml:space="preserve"> </v>
      </c>
      <c r="BJ1045" s="562" t="str">
        <f t="shared" ref="BJ1045:BJ1108" si="141">IF(OR(AI1045&gt;5,AI1045&lt;1,P1045=0)," ",AR1045/P1045)</f>
        <v xml:space="preserve"> </v>
      </c>
      <c r="BK1045" s="523"/>
      <c r="BL1045" s="242"/>
      <c r="BM1045" s="242"/>
      <c r="BN1045" s="241"/>
      <c r="BO1045" s="242"/>
      <c r="BP1045" s="241"/>
      <c r="BQ1045" s="241"/>
      <c r="BR1045" s="241"/>
      <c r="BS1045" s="246"/>
      <c r="BT1045" s="246"/>
      <c r="BU1045" s="246"/>
      <c r="BV1045" s="246"/>
      <c r="BW1045" s="246"/>
      <c r="BX1045" s="523"/>
      <c r="BY1045" s="246"/>
      <c r="BZ1045" s="246"/>
      <c r="CA1045" s="246"/>
      <c r="CB1045" s="246"/>
      <c r="CC1045" s="246"/>
      <c r="CD1045" s="246"/>
      <c r="CE1045" s="246"/>
      <c r="CF1045" s="246"/>
      <c r="CG1045" s="246"/>
      <c r="CH1045" s="246"/>
      <c r="CI1045" s="246"/>
      <c r="CJ1045" s="246"/>
      <c r="CK1045" s="246"/>
      <c r="CL1045" s="246"/>
      <c r="CM1045" s="248"/>
      <c r="CN1045" s="523"/>
      <c r="CO1045" s="562" t="str">
        <f t="shared" si="138"/>
        <v xml:space="preserve"> </v>
      </c>
      <c r="CP1045" s="562" t="str">
        <f t="shared" ref="CP1045:CP1108" si="142">IF(OR(BQ1045=0,P1045=0)," ",BY1045/P1045)</f>
        <v xml:space="preserve"> </v>
      </c>
      <c r="CQ1045" s="562" t="str">
        <f t="shared" ref="CQ1045:CQ1108" si="143">IF(OR(BQ1045&gt;5, BQ1045&lt;1)," ",BZ1045/BT1045)</f>
        <v xml:space="preserve"> </v>
      </c>
      <c r="CR1045" s="562" t="str">
        <f t="shared" ref="CR1045:CR1108" si="144">IF(OR(BQ1045&gt;5,BQ1045&lt;1,P1045=0)," ",BZ1045/P1045)</f>
        <v xml:space="preserve"> </v>
      </c>
      <c r="CS1045" s="81"/>
      <c r="CT1045" s="515"/>
    </row>
    <row r="1046" spans="2:98" ht="12.75" x14ac:dyDescent="0.25">
      <c r="B1046" s="147">
        <f>Demography!B1045</f>
        <v>0</v>
      </c>
      <c r="C1046" s="147">
        <f>Demography!C1045</f>
        <v>0</v>
      </c>
      <c r="D1046" s="148">
        <f>Demography!D1045</f>
        <v>0</v>
      </c>
      <c r="E1046" s="148">
        <f>Demography!E1045</f>
        <v>0</v>
      </c>
      <c r="F1046" s="148">
        <f>Demography!F1045</f>
        <v>0</v>
      </c>
      <c r="G1046" s="81"/>
      <c r="H1046" s="256"/>
      <c r="I1046" s="257"/>
      <c r="J1046" s="257"/>
      <c r="K1046" s="256"/>
      <c r="L1046" s="240"/>
      <c r="M1046" s="257"/>
      <c r="N1046" s="256"/>
      <c r="O1046" s="240"/>
      <c r="P1046" s="261"/>
      <c r="Q1046" s="261"/>
      <c r="R1046" s="261"/>
      <c r="S1046" s="261"/>
      <c r="T1046" s="261"/>
      <c r="U1046" s="522"/>
      <c r="V1046" s="256"/>
      <c r="W1046" s="238"/>
      <c r="X1046" s="238"/>
      <c r="Y1046" s="81"/>
      <c r="Z1046" s="256"/>
      <c r="AA1046" s="150"/>
      <c r="AB1046" s="150"/>
      <c r="AC1046" s="81"/>
      <c r="AD1046" s="240"/>
      <c r="AE1046" s="240"/>
      <c r="AF1046" s="256"/>
      <c r="AG1046" s="240"/>
      <c r="AH1046" s="256"/>
      <c r="AI1046" s="256"/>
      <c r="AJ1046" s="256"/>
      <c r="AK1046" s="245"/>
      <c r="AL1046" s="245"/>
      <c r="AM1046" s="245"/>
      <c r="AN1046" s="245"/>
      <c r="AO1046" s="245"/>
      <c r="AP1046" s="523"/>
      <c r="AQ1046" s="245"/>
      <c r="AR1046" s="245"/>
      <c r="AS1046" s="245"/>
      <c r="AT1046" s="245"/>
      <c r="AU1046" s="245"/>
      <c r="AV1046" s="245"/>
      <c r="AW1046" s="245"/>
      <c r="AX1046" s="245"/>
      <c r="AY1046" s="245"/>
      <c r="AZ1046" s="245"/>
      <c r="BA1046" s="245"/>
      <c r="BB1046" s="245"/>
      <c r="BC1046" s="245"/>
      <c r="BD1046" s="245"/>
      <c r="BE1046" s="247"/>
      <c r="BF1046" s="523"/>
      <c r="BG1046" s="561" t="str">
        <f t="shared" si="137"/>
        <v xml:space="preserve"> </v>
      </c>
      <c r="BH1046" s="561" t="str">
        <f t="shared" si="139"/>
        <v xml:space="preserve"> </v>
      </c>
      <c r="BI1046" s="561" t="str">
        <f t="shared" si="140"/>
        <v xml:space="preserve"> </v>
      </c>
      <c r="BJ1046" s="561" t="str">
        <f t="shared" si="141"/>
        <v xml:space="preserve"> </v>
      </c>
      <c r="BK1046" s="523"/>
      <c r="BL1046" s="240"/>
      <c r="BM1046" s="240"/>
      <c r="BN1046" s="256"/>
      <c r="BO1046" s="240"/>
      <c r="BP1046" s="256"/>
      <c r="BQ1046" s="256"/>
      <c r="BR1046" s="256"/>
      <c r="BS1046" s="245"/>
      <c r="BT1046" s="245"/>
      <c r="BU1046" s="245"/>
      <c r="BV1046" s="245"/>
      <c r="BW1046" s="245"/>
      <c r="BX1046" s="523"/>
      <c r="BY1046" s="245"/>
      <c r="BZ1046" s="245"/>
      <c r="CA1046" s="245"/>
      <c r="CB1046" s="245"/>
      <c r="CC1046" s="245"/>
      <c r="CD1046" s="245"/>
      <c r="CE1046" s="245"/>
      <c r="CF1046" s="245"/>
      <c r="CG1046" s="245"/>
      <c r="CH1046" s="245"/>
      <c r="CI1046" s="245"/>
      <c r="CJ1046" s="245"/>
      <c r="CK1046" s="245"/>
      <c r="CL1046" s="245"/>
      <c r="CM1046" s="247"/>
      <c r="CN1046" s="523"/>
      <c r="CO1046" s="561" t="str">
        <f t="shared" si="138"/>
        <v xml:space="preserve"> </v>
      </c>
      <c r="CP1046" s="561" t="str">
        <f t="shared" si="142"/>
        <v xml:space="preserve"> </v>
      </c>
      <c r="CQ1046" s="561" t="str">
        <f t="shared" si="143"/>
        <v xml:space="preserve"> </v>
      </c>
      <c r="CR1046" s="561" t="str">
        <f t="shared" si="144"/>
        <v xml:space="preserve"> </v>
      </c>
      <c r="CS1046" s="81"/>
      <c r="CT1046" s="254"/>
    </row>
    <row r="1047" spans="2:98" ht="12.75" x14ac:dyDescent="0.25">
      <c r="B1047" s="361">
        <f>Demography!B1046</f>
        <v>0</v>
      </c>
      <c r="C1047" s="361">
        <f>Demography!C1046</f>
        <v>0</v>
      </c>
      <c r="D1047" s="362">
        <f>Demography!D1046</f>
        <v>0</v>
      </c>
      <c r="E1047" s="362">
        <f>Demography!E1046</f>
        <v>0</v>
      </c>
      <c r="F1047" s="362">
        <f>Demography!F1046</f>
        <v>0</v>
      </c>
      <c r="G1047" s="81"/>
      <c r="H1047" s="241"/>
      <c r="I1047" s="478"/>
      <c r="J1047" s="478"/>
      <c r="K1047" s="241"/>
      <c r="L1047" s="242"/>
      <c r="M1047" s="478"/>
      <c r="N1047" s="241"/>
      <c r="O1047" s="242"/>
      <c r="P1047" s="243"/>
      <c r="Q1047" s="243"/>
      <c r="R1047" s="243"/>
      <c r="S1047" s="243"/>
      <c r="T1047" s="243"/>
      <c r="U1047" s="524"/>
      <c r="V1047" s="241"/>
      <c r="W1047" s="415"/>
      <c r="X1047" s="415"/>
      <c r="Y1047" s="81"/>
      <c r="Z1047" s="241"/>
      <c r="AA1047" s="416"/>
      <c r="AB1047" s="416"/>
      <c r="AC1047" s="81"/>
      <c r="AD1047" s="242"/>
      <c r="AE1047" s="242"/>
      <c r="AF1047" s="241"/>
      <c r="AG1047" s="242"/>
      <c r="AH1047" s="241"/>
      <c r="AI1047" s="241"/>
      <c r="AJ1047" s="241"/>
      <c r="AK1047" s="246"/>
      <c r="AL1047" s="246"/>
      <c r="AM1047" s="246"/>
      <c r="AN1047" s="246"/>
      <c r="AO1047" s="246"/>
      <c r="AP1047" s="523"/>
      <c r="AQ1047" s="246"/>
      <c r="AR1047" s="246"/>
      <c r="AS1047" s="246"/>
      <c r="AT1047" s="246"/>
      <c r="AU1047" s="246"/>
      <c r="AV1047" s="246"/>
      <c r="AW1047" s="246"/>
      <c r="AX1047" s="246"/>
      <c r="AY1047" s="246"/>
      <c r="AZ1047" s="246"/>
      <c r="BA1047" s="246"/>
      <c r="BB1047" s="246"/>
      <c r="BC1047" s="246"/>
      <c r="BD1047" s="246"/>
      <c r="BE1047" s="248"/>
      <c r="BF1047" s="523"/>
      <c r="BG1047" s="562" t="str">
        <f t="shared" si="137"/>
        <v xml:space="preserve"> </v>
      </c>
      <c r="BH1047" s="562" t="str">
        <f t="shared" si="139"/>
        <v xml:space="preserve"> </v>
      </c>
      <c r="BI1047" s="562" t="str">
        <f t="shared" si="140"/>
        <v xml:space="preserve"> </v>
      </c>
      <c r="BJ1047" s="562" t="str">
        <f t="shared" si="141"/>
        <v xml:space="preserve"> </v>
      </c>
      <c r="BK1047" s="523"/>
      <c r="BL1047" s="242"/>
      <c r="BM1047" s="242"/>
      <c r="BN1047" s="241"/>
      <c r="BO1047" s="242"/>
      <c r="BP1047" s="241"/>
      <c r="BQ1047" s="241"/>
      <c r="BR1047" s="241"/>
      <c r="BS1047" s="246"/>
      <c r="BT1047" s="246"/>
      <c r="BU1047" s="246"/>
      <c r="BV1047" s="246"/>
      <c r="BW1047" s="246"/>
      <c r="BX1047" s="523"/>
      <c r="BY1047" s="246"/>
      <c r="BZ1047" s="246"/>
      <c r="CA1047" s="246"/>
      <c r="CB1047" s="246"/>
      <c r="CC1047" s="246"/>
      <c r="CD1047" s="246"/>
      <c r="CE1047" s="246"/>
      <c r="CF1047" s="246"/>
      <c r="CG1047" s="246"/>
      <c r="CH1047" s="246"/>
      <c r="CI1047" s="246"/>
      <c r="CJ1047" s="246"/>
      <c r="CK1047" s="246"/>
      <c r="CL1047" s="246"/>
      <c r="CM1047" s="248"/>
      <c r="CN1047" s="523"/>
      <c r="CO1047" s="562" t="str">
        <f t="shared" si="138"/>
        <v xml:space="preserve"> </v>
      </c>
      <c r="CP1047" s="562" t="str">
        <f t="shared" si="142"/>
        <v xml:space="preserve"> </v>
      </c>
      <c r="CQ1047" s="562" t="str">
        <f t="shared" si="143"/>
        <v xml:space="preserve"> </v>
      </c>
      <c r="CR1047" s="562" t="str">
        <f t="shared" si="144"/>
        <v xml:space="preserve"> </v>
      </c>
      <c r="CS1047" s="81"/>
      <c r="CT1047" s="515"/>
    </row>
    <row r="1048" spans="2:98" ht="12.75" x14ac:dyDescent="0.25">
      <c r="B1048" s="147">
        <f>Demography!B1047</f>
        <v>0</v>
      </c>
      <c r="C1048" s="147">
        <f>Demography!C1047</f>
        <v>0</v>
      </c>
      <c r="D1048" s="148">
        <f>Demography!D1047</f>
        <v>0</v>
      </c>
      <c r="E1048" s="148">
        <f>Demography!E1047</f>
        <v>0</v>
      </c>
      <c r="F1048" s="148">
        <f>Demography!F1047</f>
        <v>0</v>
      </c>
      <c r="G1048" s="81"/>
      <c r="H1048" s="256"/>
      <c r="I1048" s="257"/>
      <c r="J1048" s="257"/>
      <c r="K1048" s="256"/>
      <c r="L1048" s="240"/>
      <c r="M1048" s="257"/>
      <c r="N1048" s="256"/>
      <c r="O1048" s="240"/>
      <c r="P1048" s="261"/>
      <c r="Q1048" s="261"/>
      <c r="R1048" s="261"/>
      <c r="S1048" s="261"/>
      <c r="T1048" s="261"/>
      <c r="U1048" s="522"/>
      <c r="V1048" s="256"/>
      <c r="W1048" s="238"/>
      <c r="X1048" s="238"/>
      <c r="Y1048" s="81"/>
      <c r="Z1048" s="256"/>
      <c r="AA1048" s="150"/>
      <c r="AB1048" s="150"/>
      <c r="AC1048" s="81"/>
      <c r="AD1048" s="240"/>
      <c r="AE1048" s="240"/>
      <c r="AF1048" s="256"/>
      <c r="AG1048" s="240"/>
      <c r="AH1048" s="256"/>
      <c r="AI1048" s="256"/>
      <c r="AJ1048" s="256"/>
      <c r="AK1048" s="245"/>
      <c r="AL1048" s="245"/>
      <c r="AM1048" s="245"/>
      <c r="AN1048" s="245"/>
      <c r="AO1048" s="245"/>
      <c r="AP1048" s="523"/>
      <c r="AQ1048" s="245"/>
      <c r="AR1048" s="245"/>
      <c r="AS1048" s="245"/>
      <c r="AT1048" s="245"/>
      <c r="AU1048" s="245"/>
      <c r="AV1048" s="245"/>
      <c r="AW1048" s="245"/>
      <c r="AX1048" s="245"/>
      <c r="AY1048" s="245"/>
      <c r="AZ1048" s="245"/>
      <c r="BA1048" s="245"/>
      <c r="BB1048" s="245"/>
      <c r="BC1048" s="245"/>
      <c r="BD1048" s="245"/>
      <c r="BE1048" s="247"/>
      <c r="BF1048" s="523"/>
      <c r="BG1048" s="561" t="str">
        <f t="shared" si="137"/>
        <v xml:space="preserve"> </v>
      </c>
      <c r="BH1048" s="561" t="str">
        <f t="shared" si="139"/>
        <v xml:space="preserve"> </v>
      </c>
      <c r="BI1048" s="561" t="str">
        <f t="shared" si="140"/>
        <v xml:space="preserve"> </v>
      </c>
      <c r="BJ1048" s="561" t="str">
        <f t="shared" si="141"/>
        <v xml:space="preserve"> </v>
      </c>
      <c r="BK1048" s="523"/>
      <c r="BL1048" s="240"/>
      <c r="BM1048" s="240"/>
      <c r="BN1048" s="256"/>
      <c r="BO1048" s="240"/>
      <c r="BP1048" s="256"/>
      <c r="BQ1048" s="256"/>
      <c r="BR1048" s="256"/>
      <c r="BS1048" s="245"/>
      <c r="BT1048" s="245"/>
      <c r="BU1048" s="245"/>
      <c r="BV1048" s="245"/>
      <c r="BW1048" s="245"/>
      <c r="BX1048" s="523"/>
      <c r="BY1048" s="245"/>
      <c r="BZ1048" s="245"/>
      <c r="CA1048" s="245"/>
      <c r="CB1048" s="245"/>
      <c r="CC1048" s="245"/>
      <c r="CD1048" s="245"/>
      <c r="CE1048" s="245"/>
      <c r="CF1048" s="245"/>
      <c r="CG1048" s="245"/>
      <c r="CH1048" s="245"/>
      <c r="CI1048" s="245"/>
      <c r="CJ1048" s="245"/>
      <c r="CK1048" s="245"/>
      <c r="CL1048" s="245"/>
      <c r="CM1048" s="247"/>
      <c r="CN1048" s="523"/>
      <c r="CO1048" s="561" t="str">
        <f t="shared" si="138"/>
        <v xml:space="preserve"> </v>
      </c>
      <c r="CP1048" s="561" t="str">
        <f t="shared" si="142"/>
        <v xml:space="preserve"> </v>
      </c>
      <c r="CQ1048" s="561" t="str">
        <f t="shared" si="143"/>
        <v xml:space="preserve"> </v>
      </c>
      <c r="CR1048" s="561" t="str">
        <f t="shared" si="144"/>
        <v xml:space="preserve"> </v>
      </c>
      <c r="CS1048" s="81"/>
      <c r="CT1048" s="254"/>
    </row>
    <row r="1049" spans="2:98" ht="12.75" x14ac:dyDescent="0.25">
      <c r="B1049" s="361">
        <f>Demography!B1048</f>
        <v>0</v>
      </c>
      <c r="C1049" s="361">
        <f>Demography!C1048</f>
        <v>0</v>
      </c>
      <c r="D1049" s="362">
        <f>Demography!D1048</f>
        <v>0</v>
      </c>
      <c r="E1049" s="362">
        <f>Demography!E1048</f>
        <v>0</v>
      </c>
      <c r="F1049" s="362">
        <f>Demography!F1048</f>
        <v>0</v>
      </c>
      <c r="G1049" s="81"/>
      <c r="H1049" s="241"/>
      <c r="I1049" s="478"/>
      <c r="J1049" s="478"/>
      <c r="K1049" s="241"/>
      <c r="L1049" s="242"/>
      <c r="M1049" s="478"/>
      <c r="N1049" s="241"/>
      <c r="O1049" s="242"/>
      <c r="P1049" s="243"/>
      <c r="Q1049" s="243"/>
      <c r="R1049" s="243"/>
      <c r="S1049" s="243"/>
      <c r="T1049" s="243"/>
      <c r="U1049" s="524"/>
      <c r="V1049" s="241"/>
      <c r="W1049" s="415"/>
      <c r="X1049" s="415"/>
      <c r="Y1049" s="81"/>
      <c r="Z1049" s="241"/>
      <c r="AA1049" s="416"/>
      <c r="AB1049" s="416"/>
      <c r="AC1049" s="81"/>
      <c r="AD1049" s="242"/>
      <c r="AE1049" s="242"/>
      <c r="AF1049" s="241"/>
      <c r="AG1049" s="242"/>
      <c r="AH1049" s="241"/>
      <c r="AI1049" s="241"/>
      <c r="AJ1049" s="241"/>
      <c r="AK1049" s="246"/>
      <c r="AL1049" s="246"/>
      <c r="AM1049" s="246"/>
      <c r="AN1049" s="246"/>
      <c r="AO1049" s="246"/>
      <c r="AP1049" s="523"/>
      <c r="AQ1049" s="246"/>
      <c r="AR1049" s="246"/>
      <c r="AS1049" s="246"/>
      <c r="AT1049" s="246"/>
      <c r="AU1049" s="246"/>
      <c r="AV1049" s="246"/>
      <c r="AW1049" s="246"/>
      <c r="AX1049" s="246"/>
      <c r="AY1049" s="246"/>
      <c r="AZ1049" s="246"/>
      <c r="BA1049" s="246"/>
      <c r="BB1049" s="246"/>
      <c r="BC1049" s="246"/>
      <c r="BD1049" s="246"/>
      <c r="BE1049" s="248"/>
      <c r="BF1049" s="523"/>
      <c r="BG1049" s="562" t="str">
        <f t="shared" si="137"/>
        <v xml:space="preserve"> </v>
      </c>
      <c r="BH1049" s="562" t="str">
        <f t="shared" si="139"/>
        <v xml:space="preserve"> </v>
      </c>
      <c r="BI1049" s="562" t="str">
        <f t="shared" si="140"/>
        <v xml:space="preserve"> </v>
      </c>
      <c r="BJ1049" s="562" t="str">
        <f t="shared" si="141"/>
        <v xml:space="preserve"> </v>
      </c>
      <c r="BK1049" s="523"/>
      <c r="BL1049" s="242"/>
      <c r="BM1049" s="242"/>
      <c r="BN1049" s="241"/>
      <c r="BO1049" s="242"/>
      <c r="BP1049" s="241"/>
      <c r="BQ1049" s="241"/>
      <c r="BR1049" s="241"/>
      <c r="BS1049" s="246"/>
      <c r="BT1049" s="246"/>
      <c r="BU1049" s="246"/>
      <c r="BV1049" s="246"/>
      <c r="BW1049" s="246"/>
      <c r="BX1049" s="523"/>
      <c r="BY1049" s="246"/>
      <c r="BZ1049" s="246"/>
      <c r="CA1049" s="246"/>
      <c r="CB1049" s="246"/>
      <c r="CC1049" s="246"/>
      <c r="CD1049" s="246"/>
      <c r="CE1049" s="246"/>
      <c r="CF1049" s="246"/>
      <c r="CG1049" s="246"/>
      <c r="CH1049" s="246"/>
      <c r="CI1049" s="246"/>
      <c r="CJ1049" s="246"/>
      <c r="CK1049" s="246"/>
      <c r="CL1049" s="246"/>
      <c r="CM1049" s="248"/>
      <c r="CN1049" s="523"/>
      <c r="CO1049" s="562" t="str">
        <f t="shared" si="138"/>
        <v xml:space="preserve"> </v>
      </c>
      <c r="CP1049" s="562" t="str">
        <f t="shared" si="142"/>
        <v xml:space="preserve"> </v>
      </c>
      <c r="CQ1049" s="562" t="str">
        <f t="shared" si="143"/>
        <v xml:space="preserve"> </v>
      </c>
      <c r="CR1049" s="562" t="str">
        <f t="shared" si="144"/>
        <v xml:space="preserve"> </v>
      </c>
      <c r="CS1049" s="81"/>
      <c r="CT1049" s="515"/>
    </row>
    <row r="1050" spans="2:98" ht="12.75" x14ac:dyDescent="0.25">
      <c r="B1050" s="147">
        <f>Demography!B1049</f>
        <v>0</v>
      </c>
      <c r="C1050" s="147">
        <f>Demography!C1049</f>
        <v>0</v>
      </c>
      <c r="D1050" s="148">
        <f>Demography!D1049</f>
        <v>0</v>
      </c>
      <c r="E1050" s="148">
        <f>Demography!E1049</f>
        <v>0</v>
      </c>
      <c r="F1050" s="148">
        <f>Demography!F1049</f>
        <v>0</v>
      </c>
      <c r="G1050" s="81"/>
      <c r="H1050" s="256"/>
      <c r="I1050" s="257"/>
      <c r="J1050" s="257"/>
      <c r="K1050" s="256"/>
      <c r="L1050" s="240"/>
      <c r="M1050" s="257"/>
      <c r="N1050" s="256"/>
      <c r="O1050" s="240"/>
      <c r="P1050" s="261"/>
      <c r="Q1050" s="261"/>
      <c r="R1050" s="261"/>
      <c r="S1050" s="261"/>
      <c r="T1050" s="261"/>
      <c r="U1050" s="522"/>
      <c r="V1050" s="256"/>
      <c r="W1050" s="238"/>
      <c r="X1050" s="238"/>
      <c r="Y1050" s="81"/>
      <c r="Z1050" s="256"/>
      <c r="AA1050" s="150"/>
      <c r="AB1050" s="150"/>
      <c r="AC1050" s="81"/>
      <c r="AD1050" s="240"/>
      <c r="AE1050" s="240"/>
      <c r="AF1050" s="256"/>
      <c r="AG1050" s="240"/>
      <c r="AH1050" s="256"/>
      <c r="AI1050" s="256"/>
      <c r="AJ1050" s="256"/>
      <c r="AK1050" s="245"/>
      <c r="AL1050" s="245"/>
      <c r="AM1050" s="245"/>
      <c r="AN1050" s="245"/>
      <c r="AO1050" s="245"/>
      <c r="AP1050" s="523"/>
      <c r="AQ1050" s="245"/>
      <c r="AR1050" s="245"/>
      <c r="AS1050" s="245"/>
      <c r="AT1050" s="245"/>
      <c r="AU1050" s="245"/>
      <c r="AV1050" s="245"/>
      <c r="AW1050" s="245"/>
      <c r="AX1050" s="245"/>
      <c r="AY1050" s="245"/>
      <c r="AZ1050" s="245"/>
      <c r="BA1050" s="245"/>
      <c r="BB1050" s="245"/>
      <c r="BC1050" s="245"/>
      <c r="BD1050" s="245"/>
      <c r="BE1050" s="247"/>
      <c r="BF1050" s="523"/>
      <c r="BG1050" s="561" t="str">
        <f t="shared" si="137"/>
        <v xml:space="preserve"> </v>
      </c>
      <c r="BH1050" s="561" t="str">
        <f t="shared" si="139"/>
        <v xml:space="preserve"> </v>
      </c>
      <c r="BI1050" s="561" t="str">
        <f t="shared" si="140"/>
        <v xml:space="preserve"> </v>
      </c>
      <c r="BJ1050" s="561" t="str">
        <f t="shared" si="141"/>
        <v xml:space="preserve"> </v>
      </c>
      <c r="BK1050" s="523"/>
      <c r="BL1050" s="240"/>
      <c r="BM1050" s="240"/>
      <c r="BN1050" s="256"/>
      <c r="BO1050" s="240"/>
      <c r="BP1050" s="256"/>
      <c r="BQ1050" s="256"/>
      <c r="BR1050" s="256"/>
      <c r="BS1050" s="245"/>
      <c r="BT1050" s="245"/>
      <c r="BU1050" s="245"/>
      <c r="BV1050" s="245"/>
      <c r="BW1050" s="245"/>
      <c r="BX1050" s="523"/>
      <c r="BY1050" s="245"/>
      <c r="BZ1050" s="245"/>
      <c r="CA1050" s="245"/>
      <c r="CB1050" s="245"/>
      <c r="CC1050" s="245"/>
      <c r="CD1050" s="245"/>
      <c r="CE1050" s="245"/>
      <c r="CF1050" s="245"/>
      <c r="CG1050" s="245"/>
      <c r="CH1050" s="245"/>
      <c r="CI1050" s="245"/>
      <c r="CJ1050" s="245"/>
      <c r="CK1050" s="245"/>
      <c r="CL1050" s="245"/>
      <c r="CM1050" s="247"/>
      <c r="CN1050" s="523"/>
      <c r="CO1050" s="561" t="str">
        <f t="shared" si="138"/>
        <v xml:space="preserve"> </v>
      </c>
      <c r="CP1050" s="561" t="str">
        <f t="shared" si="142"/>
        <v xml:space="preserve"> </v>
      </c>
      <c r="CQ1050" s="561" t="str">
        <f t="shared" si="143"/>
        <v xml:space="preserve"> </v>
      </c>
      <c r="CR1050" s="561" t="str">
        <f t="shared" si="144"/>
        <v xml:space="preserve"> </v>
      </c>
      <c r="CS1050" s="81"/>
      <c r="CT1050" s="254"/>
    </row>
    <row r="1051" spans="2:98" ht="12.75" x14ac:dyDescent="0.25">
      <c r="B1051" s="361">
        <f>Demography!B1050</f>
        <v>0</v>
      </c>
      <c r="C1051" s="361">
        <f>Demography!C1050</f>
        <v>0</v>
      </c>
      <c r="D1051" s="362">
        <f>Demography!D1050</f>
        <v>0</v>
      </c>
      <c r="E1051" s="362">
        <f>Demography!E1050</f>
        <v>0</v>
      </c>
      <c r="F1051" s="362">
        <f>Demography!F1050</f>
        <v>0</v>
      </c>
      <c r="G1051" s="81"/>
      <c r="H1051" s="241"/>
      <c r="I1051" s="478"/>
      <c r="J1051" s="478"/>
      <c r="K1051" s="241"/>
      <c r="L1051" s="242"/>
      <c r="M1051" s="478"/>
      <c r="N1051" s="241"/>
      <c r="O1051" s="242"/>
      <c r="P1051" s="243"/>
      <c r="Q1051" s="243"/>
      <c r="R1051" s="243"/>
      <c r="S1051" s="243"/>
      <c r="T1051" s="243"/>
      <c r="U1051" s="524"/>
      <c r="V1051" s="241"/>
      <c r="W1051" s="415"/>
      <c r="X1051" s="415"/>
      <c r="Y1051" s="81"/>
      <c r="Z1051" s="241"/>
      <c r="AA1051" s="416"/>
      <c r="AB1051" s="416"/>
      <c r="AC1051" s="81"/>
      <c r="AD1051" s="242"/>
      <c r="AE1051" s="242"/>
      <c r="AF1051" s="241"/>
      <c r="AG1051" s="242"/>
      <c r="AH1051" s="241"/>
      <c r="AI1051" s="241"/>
      <c r="AJ1051" s="241"/>
      <c r="AK1051" s="246"/>
      <c r="AL1051" s="246"/>
      <c r="AM1051" s="246"/>
      <c r="AN1051" s="246"/>
      <c r="AO1051" s="246"/>
      <c r="AP1051" s="523"/>
      <c r="AQ1051" s="246"/>
      <c r="AR1051" s="246"/>
      <c r="AS1051" s="246"/>
      <c r="AT1051" s="246"/>
      <c r="AU1051" s="246"/>
      <c r="AV1051" s="246"/>
      <c r="AW1051" s="246"/>
      <c r="AX1051" s="246"/>
      <c r="AY1051" s="246"/>
      <c r="AZ1051" s="246"/>
      <c r="BA1051" s="246"/>
      <c r="BB1051" s="246"/>
      <c r="BC1051" s="246"/>
      <c r="BD1051" s="246"/>
      <c r="BE1051" s="248"/>
      <c r="BF1051" s="523"/>
      <c r="BG1051" s="562" t="str">
        <f t="shared" si="137"/>
        <v xml:space="preserve"> </v>
      </c>
      <c r="BH1051" s="562" t="str">
        <f t="shared" si="139"/>
        <v xml:space="preserve"> </v>
      </c>
      <c r="BI1051" s="562" t="str">
        <f t="shared" si="140"/>
        <v xml:space="preserve"> </v>
      </c>
      <c r="BJ1051" s="562" t="str">
        <f t="shared" si="141"/>
        <v xml:space="preserve"> </v>
      </c>
      <c r="BK1051" s="523"/>
      <c r="BL1051" s="242"/>
      <c r="BM1051" s="242"/>
      <c r="BN1051" s="241"/>
      <c r="BO1051" s="242"/>
      <c r="BP1051" s="241"/>
      <c r="BQ1051" s="241"/>
      <c r="BR1051" s="241"/>
      <c r="BS1051" s="246"/>
      <c r="BT1051" s="246"/>
      <c r="BU1051" s="246"/>
      <c r="BV1051" s="246"/>
      <c r="BW1051" s="246"/>
      <c r="BX1051" s="523"/>
      <c r="BY1051" s="246"/>
      <c r="BZ1051" s="246"/>
      <c r="CA1051" s="246"/>
      <c r="CB1051" s="246"/>
      <c r="CC1051" s="246"/>
      <c r="CD1051" s="246"/>
      <c r="CE1051" s="246"/>
      <c r="CF1051" s="246"/>
      <c r="CG1051" s="246"/>
      <c r="CH1051" s="246"/>
      <c r="CI1051" s="246"/>
      <c r="CJ1051" s="246"/>
      <c r="CK1051" s="246"/>
      <c r="CL1051" s="246"/>
      <c r="CM1051" s="248"/>
      <c r="CN1051" s="523"/>
      <c r="CO1051" s="562" t="str">
        <f t="shared" si="138"/>
        <v xml:space="preserve"> </v>
      </c>
      <c r="CP1051" s="562" t="str">
        <f t="shared" si="142"/>
        <v xml:space="preserve"> </v>
      </c>
      <c r="CQ1051" s="562" t="str">
        <f t="shared" si="143"/>
        <v xml:space="preserve"> </v>
      </c>
      <c r="CR1051" s="562" t="str">
        <f t="shared" si="144"/>
        <v xml:space="preserve"> </v>
      </c>
      <c r="CS1051" s="81"/>
      <c r="CT1051" s="515"/>
    </row>
    <row r="1052" spans="2:98" ht="12.75" x14ac:dyDescent="0.25">
      <c r="B1052" s="147">
        <f>Demography!B1051</f>
        <v>0</v>
      </c>
      <c r="C1052" s="147">
        <f>Demography!C1051</f>
        <v>0</v>
      </c>
      <c r="D1052" s="148">
        <f>Demography!D1051</f>
        <v>0</v>
      </c>
      <c r="E1052" s="148">
        <f>Demography!E1051</f>
        <v>0</v>
      </c>
      <c r="F1052" s="148">
        <f>Demography!F1051</f>
        <v>0</v>
      </c>
      <c r="G1052" s="81"/>
      <c r="H1052" s="256"/>
      <c r="I1052" s="257"/>
      <c r="J1052" s="257"/>
      <c r="K1052" s="256"/>
      <c r="L1052" s="240"/>
      <c r="M1052" s="257"/>
      <c r="N1052" s="256"/>
      <c r="O1052" s="240"/>
      <c r="P1052" s="261"/>
      <c r="Q1052" s="261"/>
      <c r="R1052" s="261"/>
      <c r="S1052" s="261"/>
      <c r="T1052" s="261"/>
      <c r="U1052" s="522"/>
      <c r="V1052" s="256"/>
      <c r="W1052" s="238"/>
      <c r="X1052" s="238"/>
      <c r="Y1052" s="81"/>
      <c r="Z1052" s="256"/>
      <c r="AA1052" s="150"/>
      <c r="AB1052" s="150"/>
      <c r="AC1052" s="81"/>
      <c r="AD1052" s="240"/>
      <c r="AE1052" s="240"/>
      <c r="AF1052" s="256"/>
      <c r="AG1052" s="240"/>
      <c r="AH1052" s="256"/>
      <c r="AI1052" s="256"/>
      <c r="AJ1052" s="256"/>
      <c r="AK1052" s="245"/>
      <c r="AL1052" s="245"/>
      <c r="AM1052" s="245"/>
      <c r="AN1052" s="245"/>
      <c r="AO1052" s="245"/>
      <c r="AP1052" s="523"/>
      <c r="AQ1052" s="245"/>
      <c r="AR1052" s="245"/>
      <c r="AS1052" s="245"/>
      <c r="AT1052" s="245"/>
      <c r="AU1052" s="245"/>
      <c r="AV1052" s="245"/>
      <c r="AW1052" s="245"/>
      <c r="AX1052" s="245"/>
      <c r="AY1052" s="245"/>
      <c r="AZ1052" s="245"/>
      <c r="BA1052" s="245"/>
      <c r="BB1052" s="245"/>
      <c r="BC1052" s="245"/>
      <c r="BD1052" s="245"/>
      <c r="BE1052" s="247"/>
      <c r="BF1052" s="523"/>
      <c r="BG1052" s="561" t="str">
        <f t="shared" si="137"/>
        <v xml:space="preserve"> </v>
      </c>
      <c r="BH1052" s="561" t="str">
        <f t="shared" si="139"/>
        <v xml:space="preserve"> </v>
      </c>
      <c r="BI1052" s="561" t="str">
        <f t="shared" si="140"/>
        <v xml:space="preserve"> </v>
      </c>
      <c r="BJ1052" s="561" t="str">
        <f t="shared" si="141"/>
        <v xml:space="preserve"> </v>
      </c>
      <c r="BK1052" s="523"/>
      <c r="BL1052" s="240"/>
      <c r="BM1052" s="240"/>
      <c r="BN1052" s="256"/>
      <c r="BO1052" s="240"/>
      <c r="BP1052" s="256"/>
      <c r="BQ1052" s="256"/>
      <c r="BR1052" s="256"/>
      <c r="BS1052" s="245"/>
      <c r="BT1052" s="245"/>
      <c r="BU1052" s="245"/>
      <c r="BV1052" s="245"/>
      <c r="BW1052" s="245"/>
      <c r="BX1052" s="523"/>
      <c r="BY1052" s="245"/>
      <c r="BZ1052" s="245"/>
      <c r="CA1052" s="245"/>
      <c r="CB1052" s="245"/>
      <c r="CC1052" s="245"/>
      <c r="CD1052" s="245"/>
      <c r="CE1052" s="245"/>
      <c r="CF1052" s="245"/>
      <c r="CG1052" s="245"/>
      <c r="CH1052" s="245"/>
      <c r="CI1052" s="245"/>
      <c r="CJ1052" s="245"/>
      <c r="CK1052" s="245"/>
      <c r="CL1052" s="245"/>
      <c r="CM1052" s="247"/>
      <c r="CN1052" s="523"/>
      <c r="CO1052" s="561" t="str">
        <f t="shared" si="138"/>
        <v xml:space="preserve"> </v>
      </c>
      <c r="CP1052" s="561" t="str">
        <f t="shared" si="142"/>
        <v xml:space="preserve"> </v>
      </c>
      <c r="CQ1052" s="561" t="str">
        <f t="shared" si="143"/>
        <v xml:space="preserve"> </v>
      </c>
      <c r="CR1052" s="561" t="str">
        <f t="shared" si="144"/>
        <v xml:space="preserve"> </v>
      </c>
      <c r="CS1052" s="81"/>
      <c r="CT1052" s="254"/>
    </row>
    <row r="1053" spans="2:98" ht="12.75" x14ac:dyDescent="0.25">
      <c r="B1053" s="361">
        <f>Demography!B1052</f>
        <v>0</v>
      </c>
      <c r="C1053" s="361">
        <f>Demography!C1052</f>
        <v>0</v>
      </c>
      <c r="D1053" s="362">
        <f>Demography!D1052</f>
        <v>0</v>
      </c>
      <c r="E1053" s="362">
        <f>Demography!E1052</f>
        <v>0</v>
      </c>
      <c r="F1053" s="362">
        <f>Demography!F1052</f>
        <v>0</v>
      </c>
      <c r="G1053" s="81"/>
      <c r="H1053" s="241"/>
      <c r="I1053" s="478"/>
      <c r="J1053" s="478"/>
      <c r="K1053" s="241"/>
      <c r="L1053" s="242"/>
      <c r="M1053" s="478"/>
      <c r="N1053" s="241"/>
      <c r="O1053" s="242"/>
      <c r="P1053" s="243"/>
      <c r="Q1053" s="243"/>
      <c r="R1053" s="243"/>
      <c r="S1053" s="243"/>
      <c r="T1053" s="243"/>
      <c r="U1053" s="524"/>
      <c r="V1053" s="241"/>
      <c r="W1053" s="415"/>
      <c r="X1053" s="415"/>
      <c r="Y1053" s="81"/>
      <c r="Z1053" s="241"/>
      <c r="AA1053" s="416"/>
      <c r="AB1053" s="416"/>
      <c r="AC1053" s="81"/>
      <c r="AD1053" s="242"/>
      <c r="AE1053" s="242"/>
      <c r="AF1053" s="241"/>
      <c r="AG1053" s="242"/>
      <c r="AH1053" s="241"/>
      <c r="AI1053" s="241"/>
      <c r="AJ1053" s="241"/>
      <c r="AK1053" s="246"/>
      <c r="AL1053" s="246"/>
      <c r="AM1053" s="246"/>
      <c r="AN1053" s="246"/>
      <c r="AO1053" s="246"/>
      <c r="AP1053" s="523"/>
      <c r="AQ1053" s="246"/>
      <c r="AR1053" s="246"/>
      <c r="AS1053" s="246"/>
      <c r="AT1053" s="246"/>
      <c r="AU1053" s="246"/>
      <c r="AV1053" s="246"/>
      <c r="AW1053" s="246"/>
      <c r="AX1053" s="246"/>
      <c r="AY1053" s="246"/>
      <c r="AZ1053" s="246"/>
      <c r="BA1053" s="246"/>
      <c r="BB1053" s="246"/>
      <c r="BC1053" s="246"/>
      <c r="BD1053" s="246"/>
      <c r="BE1053" s="248"/>
      <c r="BF1053" s="523"/>
      <c r="BG1053" s="562" t="str">
        <f t="shared" si="137"/>
        <v xml:space="preserve"> </v>
      </c>
      <c r="BH1053" s="562" t="str">
        <f t="shared" si="139"/>
        <v xml:space="preserve"> </v>
      </c>
      <c r="BI1053" s="562" t="str">
        <f t="shared" si="140"/>
        <v xml:space="preserve"> </v>
      </c>
      <c r="BJ1053" s="562" t="str">
        <f t="shared" si="141"/>
        <v xml:space="preserve"> </v>
      </c>
      <c r="BK1053" s="523"/>
      <c r="BL1053" s="242"/>
      <c r="BM1053" s="242"/>
      <c r="BN1053" s="241"/>
      <c r="BO1053" s="242"/>
      <c r="BP1053" s="241"/>
      <c r="BQ1053" s="241"/>
      <c r="BR1053" s="241"/>
      <c r="BS1053" s="246"/>
      <c r="BT1053" s="246"/>
      <c r="BU1053" s="246"/>
      <c r="BV1053" s="246"/>
      <c r="BW1053" s="246"/>
      <c r="BX1053" s="523"/>
      <c r="BY1053" s="246"/>
      <c r="BZ1053" s="246"/>
      <c r="CA1053" s="246"/>
      <c r="CB1053" s="246"/>
      <c r="CC1053" s="246"/>
      <c r="CD1053" s="246"/>
      <c r="CE1053" s="246"/>
      <c r="CF1053" s="246"/>
      <c r="CG1053" s="246"/>
      <c r="CH1053" s="246"/>
      <c r="CI1053" s="246"/>
      <c r="CJ1053" s="246"/>
      <c r="CK1053" s="246"/>
      <c r="CL1053" s="246"/>
      <c r="CM1053" s="248"/>
      <c r="CN1053" s="523"/>
      <c r="CO1053" s="562" t="str">
        <f t="shared" si="138"/>
        <v xml:space="preserve"> </v>
      </c>
      <c r="CP1053" s="562" t="str">
        <f t="shared" si="142"/>
        <v xml:space="preserve"> </v>
      </c>
      <c r="CQ1053" s="562" t="str">
        <f t="shared" si="143"/>
        <v xml:space="preserve"> </v>
      </c>
      <c r="CR1053" s="562" t="str">
        <f t="shared" si="144"/>
        <v xml:space="preserve"> </v>
      </c>
      <c r="CS1053" s="81"/>
      <c r="CT1053" s="515"/>
    </row>
    <row r="1054" spans="2:98" ht="12.75" x14ac:dyDescent="0.25">
      <c r="B1054" s="147">
        <f>Demography!B1053</f>
        <v>0</v>
      </c>
      <c r="C1054" s="147">
        <f>Demography!C1053</f>
        <v>0</v>
      </c>
      <c r="D1054" s="148">
        <f>Demography!D1053</f>
        <v>0</v>
      </c>
      <c r="E1054" s="148">
        <f>Demography!E1053</f>
        <v>0</v>
      </c>
      <c r="F1054" s="148">
        <f>Demography!F1053</f>
        <v>0</v>
      </c>
      <c r="G1054" s="81"/>
      <c r="H1054" s="256"/>
      <c r="I1054" s="257"/>
      <c r="J1054" s="257"/>
      <c r="K1054" s="256"/>
      <c r="L1054" s="240"/>
      <c r="M1054" s="257"/>
      <c r="N1054" s="256"/>
      <c r="O1054" s="240"/>
      <c r="P1054" s="261"/>
      <c r="Q1054" s="261"/>
      <c r="R1054" s="261"/>
      <c r="S1054" s="261"/>
      <c r="T1054" s="261"/>
      <c r="U1054" s="522"/>
      <c r="V1054" s="256"/>
      <c r="W1054" s="238"/>
      <c r="X1054" s="238"/>
      <c r="Y1054" s="81"/>
      <c r="Z1054" s="256"/>
      <c r="AA1054" s="150"/>
      <c r="AB1054" s="150"/>
      <c r="AC1054" s="81"/>
      <c r="AD1054" s="240"/>
      <c r="AE1054" s="240"/>
      <c r="AF1054" s="256"/>
      <c r="AG1054" s="240"/>
      <c r="AH1054" s="256"/>
      <c r="AI1054" s="256"/>
      <c r="AJ1054" s="256"/>
      <c r="AK1054" s="245"/>
      <c r="AL1054" s="245"/>
      <c r="AM1054" s="245"/>
      <c r="AN1054" s="245"/>
      <c r="AO1054" s="245"/>
      <c r="AP1054" s="523"/>
      <c r="AQ1054" s="245"/>
      <c r="AR1054" s="245"/>
      <c r="AS1054" s="245"/>
      <c r="AT1054" s="245"/>
      <c r="AU1054" s="245"/>
      <c r="AV1054" s="245"/>
      <c r="AW1054" s="245"/>
      <c r="AX1054" s="245"/>
      <c r="AY1054" s="245"/>
      <c r="AZ1054" s="245"/>
      <c r="BA1054" s="245"/>
      <c r="BB1054" s="245"/>
      <c r="BC1054" s="245"/>
      <c r="BD1054" s="245"/>
      <c r="BE1054" s="247"/>
      <c r="BF1054" s="523"/>
      <c r="BG1054" s="561" t="str">
        <f t="shared" si="137"/>
        <v xml:space="preserve"> </v>
      </c>
      <c r="BH1054" s="561" t="str">
        <f t="shared" si="139"/>
        <v xml:space="preserve"> </v>
      </c>
      <c r="BI1054" s="561" t="str">
        <f t="shared" si="140"/>
        <v xml:space="preserve"> </v>
      </c>
      <c r="BJ1054" s="561" t="str">
        <f t="shared" si="141"/>
        <v xml:space="preserve"> </v>
      </c>
      <c r="BK1054" s="523"/>
      <c r="BL1054" s="240"/>
      <c r="BM1054" s="240"/>
      <c r="BN1054" s="256"/>
      <c r="BO1054" s="240"/>
      <c r="BP1054" s="256"/>
      <c r="BQ1054" s="256"/>
      <c r="BR1054" s="256"/>
      <c r="BS1054" s="245"/>
      <c r="BT1054" s="245"/>
      <c r="BU1054" s="245"/>
      <c r="BV1054" s="245"/>
      <c r="BW1054" s="245"/>
      <c r="BX1054" s="523"/>
      <c r="BY1054" s="245"/>
      <c r="BZ1054" s="245"/>
      <c r="CA1054" s="245"/>
      <c r="CB1054" s="245"/>
      <c r="CC1054" s="245"/>
      <c r="CD1054" s="245"/>
      <c r="CE1054" s="245"/>
      <c r="CF1054" s="245"/>
      <c r="CG1054" s="245"/>
      <c r="CH1054" s="245"/>
      <c r="CI1054" s="245"/>
      <c r="CJ1054" s="245"/>
      <c r="CK1054" s="245"/>
      <c r="CL1054" s="245"/>
      <c r="CM1054" s="247"/>
      <c r="CN1054" s="523"/>
      <c r="CO1054" s="561" t="str">
        <f t="shared" si="138"/>
        <v xml:space="preserve"> </v>
      </c>
      <c r="CP1054" s="561" t="str">
        <f t="shared" si="142"/>
        <v xml:space="preserve"> </v>
      </c>
      <c r="CQ1054" s="561" t="str">
        <f t="shared" si="143"/>
        <v xml:space="preserve"> </v>
      </c>
      <c r="CR1054" s="561" t="str">
        <f t="shared" si="144"/>
        <v xml:space="preserve"> </v>
      </c>
      <c r="CS1054" s="81"/>
      <c r="CT1054" s="254"/>
    </row>
    <row r="1055" spans="2:98" ht="12.75" x14ac:dyDescent="0.25">
      <c r="B1055" s="361">
        <f>Demography!B1054</f>
        <v>0</v>
      </c>
      <c r="C1055" s="361">
        <f>Demography!C1054</f>
        <v>0</v>
      </c>
      <c r="D1055" s="362">
        <f>Demography!D1054</f>
        <v>0</v>
      </c>
      <c r="E1055" s="362">
        <f>Demography!E1054</f>
        <v>0</v>
      </c>
      <c r="F1055" s="362">
        <f>Demography!F1054</f>
        <v>0</v>
      </c>
      <c r="G1055" s="81"/>
      <c r="H1055" s="241"/>
      <c r="I1055" s="478"/>
      <c r="J1055" s="478"/>
      <c r="K1055" s="241"/>
      <c r="L1055" s="242"/>
      <c r="M1055" s="478"/>
      <c r="N1055" s="241"/>
      <c r="O1055" s="242"/>
      <c r="P1055" s="243"/>
      <c r="Q1055" s="243"/>
      <c r="R1055" s="243"/>
      <c r="S1055" s="243"/>
      <c r="T1055" s="243"/>
      <c r="U1055" s="524"/>
      <c r="V1055" s="241"/>
      <c r="W1055" s="415"/>
      <c r="X1055" s="415"/>
      <c r="Y1055" s="81"/>
      <c r="Z1055" s="241"/>
      <c r="AA1055" s="416"/>
      <c r="AB1055" s="416"/>
      <c r="AC1055" s="81"/>
      <c r="AD1055" s="242"/>
      <c r="AE1055" s="242"/>
      <c r="AF1055" s="241"/>
      <c r="AG1055" s="242"/>
      <c r="AH1055" s="241"/>
      <c r="AI1055" s="241"/>
      <c r="AJ1055" s="241"/>
      <c r="AK1055" s="246"/>
      <c r="AL1055" s="246"/>
      <c r="AM1055" s="246"/>
      <c r="AN1055" s="246"/>
      <c r="AO1055" s="246"/>
      <c r="AP1055" s="523"/>
      <c r="AQ1055" s="246"/>
      <c r="AR1055" s="246"/>
      <c r="AS1055" s="246"/>
      <c r="AT1055" s="246"/>
      <c r="AU1055" s="246"/>
      <c r="AV1055" s="246"/>
      <c r="AW1055" s="246"/>
      <c r="AX1055" s="246"/>
      <c r="AY1055" s="246"/>
      <c r="AZ1055" s="246"/>
      <c r="BA1055" s="246"/>
      <c r="BB1055" s="246"/>
      <c r="BC1055" s="246"/>
      <c r="BD1055" s="246"/>
      <c r="BE1055" s="248"/>
      <c r="BF1055" s="523"/>
      <c r="BG1055" s="562" t="str">
        <f t="shared" si="137"/>
        <v xml:space="preserve"> </v>
      </c>
      <c r="BH1055" s="562" t="str">
        <f t="shared" si="139"/>
        <v xml:space="preserve"> </v>
      </c>
      <c r="BI1055" s="562" t="str">
        <f t="shared" si="140"/>
        <v xml:space="preserve"> </v>
      </c>
      <c r="BJ1055" s="562" t="str">
        <f t="shared" si="141"/>
        <v xml:space="preserve"> </v>
      </c>
      <c r="BK1055" s="523"/>
      <c r="BL1055" s="242"/>
      <c r="BM1055" s="242"/>
      <c r="BN1055" s="241"/>
      <c r="BO1055" s="242"/>
      <c r="BP1055" s="241"/>
      <c r="BQ1055" s="241"/>
      <c r="BR1055" s="241"/>
      <c r="BS1055" s="246"/>
      <c r="BT1055" s="246"/>
      <c r="BU1055" s="246"/>
      <c r="BV1055" s="246"/>
      <c r="BW1055" s="246"/>
      <c r="BX1055" s="523"/>
      <c r="BY1055" s="246"/>
      <c r="BZ1055" s="246"/>
      <c r="CA1055" s="246"/>
      <c r="CB1055" s="246"/>
      <c r="CC1055" s="246"/>
      <c r="CD1055" s="246"/>
      <c r="CE1055" s="246"/>
      <c r="CF1055" s="246"/>
      <c r="CG1055" s="246"/>
      <c r="CH1055" s="246"/>
      <c r="CI1055" s="246"/>
      <c r="CJ1055" s="246"/>
      <c r="CK1055" s="246"/>
      <c r="CL1055" s="246"/>
      <c r="CM1055" s="248"/>
      <c r="CN1055" s="523"/>
      <c r="CO1055" s="562" t="str">
        <f t="shared" si="138"/>
        <v xml:space="preserve"> </v>
      </c>
      <c r="CP1055" s="562" t="str">
        <f t="shared" si="142"/>
        <v xml:space="preserve"> </v>
      </c>
      <c r="CQ1055" s="562" t="str">
        <f t="shared" si="143"/>
        <v xml:space="preserve"> </v>
      </c>
      <c r="CR1055" s="562" t="str">
        <f t="shared" si="144"/>
        <v xml:space="preserve"> </v>
      </c>
      <c r="CS1055" s="81"/>
      <c r="CT1055" s="515"/>
    </row>
    <row r="1056" spans="2:98" ht="12.75" x14ac:dyDescent="0.25">
      <c r="B1056" s="147">
        <f>Demography!B1055</f>
        <v>0</v>
      </c>
      <c r="C1056" s="147">
        <f>Demography!C1055</f>
        <v>0</v>
      </c>
      <c r="D1056" s="148">
        <f>Demography!D1055</f>
        <v>0</v>
      </c>
      <c r="E1056" s="148">
        <f>Demography!E1055</f>
        <v>0</v>
      </c>
      <c r="F1056" s="148">
        <f>Demography!F1055</f>
        <v>0</v>
      </c>
      <c r="G1056" s="81"/>
      <c r="H1056" s="256"/>
      <c r="I1056" s="257"/>
      <c r="J1056" s="257"/>
      <c r="K1056" s="256"/>
      <c r="L1056" s="240"/>
      <c r="M1056" s="257"/>
      <c r="N1056" s="256"/>
      <c r="O1056" s="240"/>
      <c r="P1056" s="261"/>
      <c r="Q1056" s="261"/>
      <c r="R1056" s="261"/>
      <c r="S1056" s="261"/>
      <c r="T1056" s="261"/>
      <c r="U1056" s="522"/>
      <c r="V1056" s="256"/>
      <c r="W1056" s="238"/>
      <c r="X1056" s="238"/>
      <c r="Y1056" s="81"/>
      <c r="Z1056" s="256"/>
      <c r="AA1056" s="150"/>
      <c r="AB1056" s="150"/>
      <c r="AC1056" s="81"/>
      <c r="AD1056" s="240"/>
      <c r="AE1056" s="240"/>
      <c r="AF1056" s="256"/>
      <c r="AG1056" s="240"/>
      <c r="AH1056" s="256"/>
      <c r="AI1056" s="256"/>
      <c r="AJ1056" s="256"/>
      <c r="AK1056" s="245"/>
      <c r="AL1056" s="245"/>
      <c r="AM1056" s="245"/>
      <c r="AN1056" s="245"/>
      <c r="AO1056" s="245"/>
      <c r="AP1056" s="523"/>
      <c r="AQ1056" s="245"/>
      <c r="AR1056" s="245"/>
      <c r="AS1056" s="245"/>
      <c r="AT1056" s="245"/>
      <c r="AU1056" s="245"/>
      <c r="AV1056" s="245"/>
      <c r="AW1056" s="245"/>
      <c r="AX1056" s="245"/>
      <c r="AY1056" s="245"/>
      <c r="AZ1056" s="245"/>
      <c r="BA1056" s="245"/>
      <c r="BB1056" s="245"/>
      <c r="BC1056" s="245"/>
      <c r="BD1056" s="245"/>
      <c r="BE1056" s="247"/>
      <c r="BF1056" s="523"/>
      <c r="BG1056" s="561" t="str">
        <f t="shared" si="137"/>
        <v xml:space="preserve"> </v>
      </c>
      <c r="BH1056" s="561" t="str">
        <f t="shared" si="139"/>
        <v xml:space="preserve"> </v>
      </c>
      <c r="BI1056" s="561" t="str">
        <f t="shared" si="140"/>
        <v xml:space="preserve"> </v>
      </c>
      <c r="BJ1056" s="561" t="str">
        <f t="shared" si="141"/>
        <v xml:space="preserve"> </v>
      </c>
      <c r="BK1056" s="523"/>
      <c r="BL1056" s="240"/>
      <c r="BM1056" s="240"/>
      <c r="BN1056" s="256"/>
      <c r="BO1056" s="240"/>
      <c r="BP1056" s="256"/>
      <c r="BQ1056" s="256"/>
      <c r="BR1056" s="256"/>
      <c r="BS1056" s="245"/>
      <c r="BT1056" s="245"/>
      <c r="BU1056" s="245"/>
      <c r="BV1056" s="245"/>
      <c r="BW1056" s="245"/>
      <c r="BX1056" s="523"/>
      <c r="BY1056" s="245"/>
      <c r="BZ1056" s="245"/>
      <c r="CA1056" s="245"/>
      <c r="CB1056" s="245"/>
      <c r="CC1056" s="245"/>
      <c r="CD1056" s="245"/>
      <c r="CE1056" s="245"/>
      <c r="CF1056" s="245"/>
      <c r="CG1056" s="245"/>
      <c r="CH1056" s="245"/>
      <c r="CI1056" s="245"/>
      <c r="CJ1056" s="245"/>
      <c r="CK1056" s="245"/>
      <c r="CL1056" s="245"/>
      <c r="CM1056" s="247"/>
      <c r="CN1056" s="523"/>
      <c r="CO1056" s="561" t="str">
        <f t="shared" si="138"/>
        <v xml:space="preserve"> </v>
      </c>
      <c r="CP1056" s="561" t="str">
        <f t="shared" si="142"/>
        <v xml:space="preserve"> </v>
      </c>
      <c r="CQ1056" s="561" t="str">
        <f t="shared" si="143"/>
        <v xml:space="preserve"> </v>
      </c>
      <c r="CR1056" s="561" t="str">
        <f t="shared" si="144"/>
        <v xml:space="preserve"> </v>
      </c>
      <c r="CS1056" s="81"/>
      <c r="CT1056" s="254"/>
    </row>
    <row r="1057" spans="2:98" ht="12.75" x14ac:dyDescent="0.25">
      <c r="B1057" s="361">
        <f>Demography!B1056</f>
        <v>0</v>
      </c>
      <c r="C1057" s="361">
        <f>Demography!C1056</f>
        <v>0</v>
      </c>
      <c r="D1057" s="362">
        <f>Demography!D1056</f>
        <v>0</v>
      </c>
      <c r="E1057" s="362">
        <f>Demography!E1056</f>
        <v>0</v>
      </c>
      <c r="F1057" s="362">
        <f>Demography!F1056</f>
        <v>0</v>
      </c>
      <c r="G1057" s="81"/>
      <c r="H1057" s="241"/>
      <c r="I1057" s="478"/>
      <c r="J1057" s="478"/>
      <c r="K1057" s="241"/>
      <c r="L1057" s="242"/>
      <c r="M1057" s="478"/>
      <c r="N1057" s="241"/>
      <c r="O1057" s="242"/>
      <c r="P1057" s="243"/>
      <c r="Q1057" s="243"/>
      <c r="R1057" s="243"/>
      <c r="S1057" s="243"/>
      <c r="T1057" s="243"/>
      <c r="U1057" s="524"/>
      <c r="V1057" s="241"/>
      <c r="W1057" s="415"/>
      <c r="X1057" s="415"/>
      <c r="Y1057" s="81"/>
      <c r="Z1057" s="241"/>
      <c r="AA1057" s="416"/>
      <c r="AB1057" s="416"/>
      <c r="AC1057" s="81"/>
      <c r="AD1057" s="242"/>
      <c r="AE1057" s="242"/>
      <c r="AF1057" s="241"/>
      <c r="AG1057" s="242"/>
      <c r="AH1057" s="241"/>
      <c r="AI1057" s="241"/>
      <c r="AJ1057" s="241"/>
      <c r="AK1057" s="246"/>
      <c r="AL1057" s="246"/>
      <c r="AM1057" s="246"/>
      <c r="AN1057" s="246"/>
      <c r="AO1057" s="246"/>
      <c r="AP1057" s="523"/>
      <c r="AQ1057" s="246"/>
      <c r="AR1057" s="246"/>
      <c r="AS1057" s="246"/>
      <c r="AT1057" s="246"/>
      <c r="AU1057" s="246"/>
      <c r="AV1057" s="246"/>
      <c r="AW1057" s="246"/>
      <c r="AX1057" s="246"/>
      <c r="AY1057" s="246"/>
      <c r="AZ1057" s="246"/>
      <c r="BA1057" s="246"/>
      <c r="BB1057" s="246"/>
      <c r="BC1057" s="246"/>
      <c r="BD1057" s="246"/>
      <c r="BE1057" s="248"/>
      <c r="BF1057" s="523"/>
      <c r="BG1057" s="562" t="str">
        <f t="shared" si="137"/>
        <v xml:space="preserve"> </v>
      </c>
      <c r="BH1057" s="562" t="str">
        <f t="shared" si="139"/>
        <v xml:space="preserve"> </v>
      </c>
      <c r="BI1057" s="562" t="str">
        <f t="shared" si="140"/>
        <v xml:space="preserve"> </v>
      </c>
      <c r="BJ1057" s="562" t="str">
        <f t="shared" si="141"/>
        <v xml:space="preserve"> </v>
      </c>
      <c r="BK1057" s="523"/>
      <c r="BL1057" s="242"/>
      <c r="BM1057" s="242"/>
      <c r="BN1057" s="241"/>
      <c r="BO1057" s="242"/>
      <c r="BP1057" s="241"/>
      <c r="BQ1057" s="241"/>
      <c r="BR1057" s="241"/>
      <c r="BS1057" s="246"/>
      <c r="BT1057" s="246"/>
      <c r="BU1057" s="246"/>
      <c r="BV1057" s="246"/>
      <c r="BW1057" s="246"/>
      <c r="BX1057" s="523"/>
      <c r="BY1057" s="246"/>
      <c r="BZ1057" s="246"/>
      <c r="CA1057" s="246"/>
      <c r="CB1057" s="246"/>
      <c r="CC1057" s="246"/>
      <c r="CD1057" s="246"/>
      <c r="CE1057" s="246"/>
      <c r="CF1057" s="246"/>
      <c r="CG1057" s="246"/>
      <c r="CH1057" s="246"/>
      <c r="CI1057" s="246"/>
      <c r="CJ1057" s="246"/>
      <c r="CK1057" s="246"/>
      <c r="CL1057" s="246"/>
      <c r="CM1057" s="248"/>
      <c r="CN1057" s="523"/>
      <c r="CO1057" s="562" t="str">
        <f t="shared" si="138"/>
        <v xml:space="preserve"> </v>
      </c>
      <c r="CP1057" s="562" t="str">
        <f t="shared" si="142"/>
        <v xml:space="preserve"> </v>
      </c>
      <c r="CQ1057" s="562" t="str">
        <f t="shared" si="143"/>
        <v xml:space="preserve"> </v>
      </c>
      <c r="CR1057" s="562" t="str">
        <f t="shared" si="144"/>
        <v xml:space="preserve"> </v>
      </c>
      <c r="CS1057" s="81"/>
      <c r="CT1057" s="515"/>
    </row>
    <row r="1058" spans="2:98" ht="12.75" x14ac:dyDescent="0.25">
      <c r="B1058" s="147">
        <f>Demography!B1057</f>
        <v>0</v>
      </c>
      <c r="C1058" s="147">
        <f>Demography!C1057</f>
        <v>0</v>
      </c>
      <c r="D1058" s="148">
        <f>Demography!D1057</f>
        <v>0</v>
      </c>
      <c r="E1058" s="148">
        <f>Demography!E1057</f>
        <v>0</v>
      </c>
      <c r="F1058" s="148">
        <f>Demography!F1057</f>
        <v>0</v>
      </c>
      <c r="G1058" s="81"/>
      <c r="H1058" s="256"/>
      <c r="I1058" s="257"/>
      <c r="J1058" s="257"/>
      <c r="K1058" s="256"/>
      <c r="L1058" s="240"/>
      <c r="M1058" s="257"/>
      <c r="N1058" s="256"/>
      <c r="O1058" s="240"/>
      <c r="P1058" s="261"/>
      <c r="Q1058" s="261"/>
      <c r="R1058" s="261"/>
      <c r="S1058" s="261"/>
      <c r="T1058" s="261"/>
      <c r="U1058" s="522"/>
      <c r="V1058" s="256"/>
      <c r="W1058" s="238"/>
      <c r="X1058" s="238"/>
      <c r="Y1058" s="81"/>
      <c r="Z1058" s="256"/>
      <c r="AA1058" s="150"/>
      <c r="AB1058" s="150"/>
      <c r="AC1058" s="81"/>
      <c r="AD1058" s="240"/>
      <c r="AE1058" s="240"/>
      <c r="AF1058" s="256"/>
      <c r="AG1058" s="240"/>
      <c r="AH1058" s="256"/>
      <c r="AI1058" s="256"/>
      <c r="AJ1058" s="256"/>
      <c r="AK1058" s="245"/>
      <c r="AL1058" s="245"/>
      <c r="AM1058" s="245"/>
      <c r="AN1058" s="245"/>
      <c r="AO1058" s="245"/>
      <c r="AP1058" s="523"/>
      <c r="AQ1058" s="245"/>
      <c r="AR1058" s="245"/>
      <c r="AS1058" s="245"/>
      <c r="AT1058" s="245"/>
      <c r="AU1058" s="245"/>
      <c r="AV1058" s="245"/>
      <c r="AW1058" s="245"/>
      <c r="AX1058" s="245"/>
      <c r="AY1058" s="245"/>
      <c r="AZ1058" s="245"/>
      <c r="BA1058" s="245"/>
      <c r="BB1058" s="245"/>
      <c r="BC1058" s="245"/>
      <c r="BD1058" s="245"/>
      <c r="BE1058" s="247"/>
      <c r="BF1058" s="523"/>
      <c r="BG1058" s="561" t="str">
        <f t="shared" si="137"/>
        <v xml:space="preserve"> </v>
      </c>
      <c r="BH1058" s="561" t="str">
        <f t="shared" si="139"/>
        <v xml:space="preserve"> </v>
      </c>
      <c r="BI1058" s="561" t="str">
        <f t="shared" si="140"/>
        <v xml:space="preserve"> </v>
      </c>
      <c r="BJ1058" s="561" t="str">
        <f t="shared" si="141"/>
        <v xml:space="preserve"> </v>
      </c>
      <c r="BK1058" s="523"/>
      <c r="BL1058" s="240"/>
      <c r="BM1058" s="240"/>
      <c r="BN1058" s="256"/>
      <c r="BO1058" s="240"/>
      <c r="BP1058" s="256"/>
      <c r="BQ1058" s="256"/>
      <c r="BR1058" s="256"/>
      <c r="BS1058" s="245"/>
      <c r="BT1058" s="245"/>
      <c r="BU1058" s="245"/>
      <c r="BV1058" s="245"/>
      <c r="BW1058" s="245"/>
      <c r="BX1058" s="523"/>
      <c r="BY1058" s="245"/>
      <c r="BZ1058" s="245"/>
      <c r="CA1058" s="245"/>
      <c r="CB1058" s="245"/>
      <c r="CC1058" s="245"/>
      <c r="CD1058" s="245"/>
      <c r="CE1058" s="245"/>
      <c r="CF1058" s="245"/>
      <c r="CG1058" s="245"/>
      <c r="CH1058" s="245"/>
      <c r="CI1058" s="245"/>
      <c r="CJ1058" s="245"/>
      <c r="CK1058" s="245"/>
      <c r="CL1058" s="245"/>
      <c r="CM1058" s="247"/>
      <c r="CN1058" s="523"/>
      <c r="CO1058" s="561" t="str">
        <f t="shared" si="138"/>
        <v xml:space="preserve"> </v>
      </c>
      <c r="CP1058" s="561" t="str">
        <f t="shared" si="142"/>
        <v xml:space="preserve"> </v>
      </c>
      <c r="CQ1058" s="561" t="str">
        <f t="shared" si="143"/>
        <v xml:space="preserve"> </v>
      </c>
      <c r="CR1058" s="561" t="str">
        <f t="shared" si="144"/>
        <v xml:space="preserve"> </v>
      </c>
      <c r="CS1058" s="81"/>
      <c r="CT1058" s="254"/>
    </row>
    <row r="1059" spans="2:98" ht="12.75" x14ac:dyDescent="0.25">
      <c r="B1059" s="361">
        <f>Demography!B1058</f>
        <v>0</v>
      </c>
      <c r="C1059" s="361">
        <f>Demography!C1058</f>
        <v>0</v>
      </c>
      <c r="D1059" s="362">
        <f>Demography!D1058</f>
        <v>0</v>
      </c>
      <c r="E1059" s="362">
        <f>Demography!E1058</f>
        <v>0</v>
      </c>
      <c r="F1059" s="362">
        <f>Demography!F1058</f>
        <v>0</v>
      </c>
      <c r="G1059" s="81"/>
      <c r="H1059" s="241"/>
      <c r="I1059" s="478"/>
      <c r="J1059" s="478"/>
      <c r="K1059" s="241"/>
      <c r="L1059" s="242"/>
      <c r="M1059" s="478"/>
      <c r="N1059" s="241"/>
      <c r="O1059" s="242"/>
      <c r="P1059" s="243"/>
      <c r="Q1059" s="243"/>
      <c r="R1059" s="243"/>
      <c r="S1059" s="243"/>
      <c r="T1059" s="243"/>
      <c r="U1059" s="524"/>
      <c r="V1059" s="241"/>
      <c r="W1059" s="415"/>
      <c r="X1059" s="415"/>
      <c r="Y1059" s="81"/>
      <c r="Z1059" s="241"/>
      <c r="AA1059" s="416"/>
      <c r="AB1059" s="416"/>
      <c r="AC1059" s="81"/>
      <c r="AD1059" s="242"/>
      <c r="AE1059" s="242"/>
      <c r="AF1059" s="241"/>
      <c r="AG1059" s="242"/>
      <c r="AH1059" s="241"/>
      <c r="AI1059" s="241"/>
      <c r="AJ1059" s="241"/>
      <c r="AK1059" s="246"/>
      <c r="AL1059" s="246"/>
      <c r="AM1059" s="246"/>
      <c r="AN1059" s="246"/>
      <c r="AO1059" s="246"/>
      <c r="AP1059" s="523"/>
      <c r="AQ1059" s="246"/>
      <c r="AR1059" s="246"/>
      <c r="AS1059" s="246"/>
      <c r="AT1059" s="246"/>
      <c r="AU1059" s="246"/>
      <c r="AV1059" s="246"/>
      <c r="AW1059" s="246"/>
      <c r="AX1059" s="246"/>
      <c r="AY1059" s="246"/>
      <c r="AZ1059" s="246"/>
      <c r="BA1059" s="246"/>
      <c r="BB1059" s="246"/>
      <c r="BC1059" s="246"/>
      <c r="BD1059" s="246"/>
      <c r="BE1059" s="248"/>
      <c r="BF1059" s="523"/>
      <c r="BG1059" s="562" t="str">
        <f t="shared" si="137"/>
        <v xml:space="preserve"> </v>
      </c>
      <c r="BH1059" s="562" t="str">
        <f t="shared" si="139"/>
        <v xml:space="preserve"> </v>
      </c>
      <c r="BI1059" s="562" t="str">
        <f t="shared" si="140"/>
        <v xml:space="preserve"> </v>
      </c>
      <c r="BJ1059" s="562" t="str">
        <f t="shared" si="141"/>
        <v xml:space="preserve"> </v>
      </c>
      <c r="BK1059" s="523"/>
      <c r="BL1059" s="242"/>
      <c r="BM1059" s="242"/>
      <c r="BN1059" s="241"/>
      <c r="BO1059" s="242"/>
      <c r="BP1059" s="241"/>
      <c r="BQ1059" s="241"/>
      <c r="BR1059" s="241"/>
      <c r="BS1059" s="246"/>
      <c r="BT1059" s="246"/>
      <c r="BU1059" s="246"/>
      <c r="BV1059" s="246"/>
      <c r="BW1059" s="246"/>
      <c r="BX1059" s="523"/>
      <c r="BY1059" s="246"/>
      <c r="BZ1059" s="246"/>
      <c r="CA1059" s="246"/>
      <c r="CB1059" s="246"/>
      <c r="CC1059" s="246"/>
      <c r="CD1059" s="246"/>
      <c r="CE1059" s="246"/>
      <c r="CF1059" s="246"/>
      <c r="CG1059" s="246"/>
      <c r="CH1059" s="246"/>
      <c r="CI1059" s="246"/>
      <c r="CJ1059" s="246"/>
      <c r="CK1059" s="246"/>
      <c r="CL1059" s="246"/>
      <c r="CM1059" s="248"/>
      <c r="CN1059" s="523"/>
      <c r="CO1059" s="562" t="str">
        <f t="shared" si="138"/>
        <v xml:space="preserve"> </v>
      </c>
      <c r="CP1059" s="562" t="str">
        <f t="shared" si="142"/>
        <v xml:space="preserve"> </v>
      </c>
      <c r="CQ1059" s="562" t="str">
        <f t="shared" si="143"/>
        <v xml:space="preserve"> </v>
      </c>
      <c r="CR1059" s="562" t="str">
        <f t="shared" si="144"/>
        <v xml:space="preserve"> </v>
      </c>
      <c r="CS1059" s="81"/>
      <c r="CT1059" s="515"/>
    </row>
    <row r="1060" spans="2:98" ht="12.75" x14ac:dyDescent="0.25">
      <c r="B1060" s="147">
        <f>Demography!B1059</f>
        <v>0</v>
      </c>
      <c r="C1060" s="147">
        <f>Demography!C1059</f>
        <v>0</v>
      </c>
      <c r="D1060" s="148">
        <f>Demography!D1059</f>
        <v>0</v>
      </c>
      <c r="E1060" s="148">
        <f>Demography!E1059</f>
        <v>0</v>
      </c>
      <c r="F1060" s="148">
        <f>Demography!F1059</f>
        <v>0</v>
      </c>
      <c r="G1060" s="81"/>
      <c r="H1060" s="256"/>
      <c r="I1060" s="257"/>
      <c r="J1060" s="257"/>
      <c r="K1060" s="256"/>
      <c r="L1060" s="240"/>
      <c r="M1060" s="257"/>
      <c r="N1060" s="256"/>
      <c r="O1060" s="240"/>
      <c r="P1060" s="261"/>
      <c r="Q1060" s="261"/>
      <c r="R1060" s="261"/>
      <c r="S1060" s="261"/>
      <c r="T1060" s="261"/>
      <c r="U1060" s="522"/>
      <c r="V1060" s="256"/>
      <c r="W1060" s="238"/>
      <c r="X1060" s="238"/>
      <c r="Y1060" s="81"/>
      <c r="Z1060" s="256"/>
      <c r="AA1060" s="150"/>
      <c r="AB1060" s="150"/>
      <c r="AC1060" s="81"/>
      <c r="AD1060" s="240"/>
      <c r="AE1060" s="240"/>
      <c r="AF1060" s="256"/>
      <c r="AG1060" s="240"/>
      <c r="AH1060" s="256"/>
      <c r="AI1060" s="256"/>
      <c r="AJ1060" s="256"/>
      <c r="AK1060" s="245"/>
      <c r="AL1060" s="245"/>
      <c r="AM1060" s="245"/>
      <c r="AN1060" s="245"/>
      <c r="AO1060" s="245"/>
      <c r="AP1060" s="523"/>
      <c r="AQ1060" s="245"/>
      <c r="AR1060" s="245"/>
      <c r="AS1060" s="245"/>
      <c r="AT1060" s="245"/>
      <c r="AU1060" s="245"/>
      <c r="AV1060" s="245"/>
      <c r="AW1060" s="245"/>
      <c r="AX1060" s="245"/>
      <c r="AY1060" s="245"/>
      <c r="AZ1060" s="245"/>
      <c r="BA1060" s="245"/>
      <c r="BB1060" s="245"/>
      <c r="BC1060" s="245"/>
      <c r="BD1060" s="245"/>
      <c r="BE1060" s="247"/>
      <c r="BF1060" s="523"/>
      <c r="BG1060" s="561" t="str">
        <f t="shared" si="137"/>
        <v xml:space="preserve"> </v>
      </c>
      <c r="BH1060" s="561" t="str">
        <f t="shared" si="139"/>
        <v xml:space="preserve"> </v>
      </c>
      <c r="BI1060" s="561" t="str">
        <f t="shared" si="140"/>
        <v xml:space="preserve"> </v>
      </c>
      <c r="BJ1060" s="561" t="str">
        <f t="shared" si="141"/>
        <v xml:space="preserve"> </v>
      </c>
      <c r="BK1060" s="523"/>
      <c r="BL1060" s="240"/>
      <c r="BM1060" s="240"/>
      <c r="BN1060" s="256"/>
      <c r="BO1060" s="240"/>
      <c r="BP1060" s="256"/>
      <c r="BQ1060" s="256"/>
      <c r="BR1060" s="256"/>
      <c r="BS1060" s="245"/>
      <c r="BT1060" s="245"/>
      <c r="BU1060" s="245"/>
      <c r="BV1060" s="245"/>
      <c r="BW1060" s="245"/>
      <c r="BX1060" s="523"/>
      <c r="BY1060" s="245"/>
      <c r="BZ1060" s="245"/>
      <c r="CA1060" s="245"/>
      <c r="CB1060" s="245"/>
      <c r="CC1060" s="245"/>
      <c r="CD1060" s="245"/>
      <c r="CE1060" s="245"/>
      <c r="CF1060" s="245"/>
      <c r="CG1060" s="245"/>
      <c r="CH1060" s="245"/>
      <c r="CI1060" s="245"/>
      <c r="CJ1060" s="245"/>
      <c r="CK1060" s="245"/>
      <c r="CL1060" s="245"/>
      <c r="CM1060" s="247"/>
      <c r="CN1060" s="523"/>
      <c r="CO1060" s="561" t="str">
        <f t="shared" si="138"/>
        <v xml:space="preserve"> </v>
      </c>
      <c r="CP1060" s="561" t="str">
        <f t="shared" si="142"/>
        <v xml:space="preserve"> </v>
      </c>
      <c r="CQ1060" s="561" t="str">
        <f t="shared" si="143"/>
        <v xml:space="preserve"> </v>
      </c>
      <c r="CR1060" s="561" t="str">
        <f t="shared" si="144"/>
        <v xml:space="preserve"> </v>
      </c>
      <c r="CS1060" s="81"/>
      <c r="CT1060" s="254"/>
    </row>
    <row r="1061" spans="2:98" ht="12.75" x14ac:dyDescent="0.25">
      <c r="B1061" s="361">
        <f>Demography!B1060</f>
        <v>0</v>
      </c>
      <c r="C1061" s="361">
        <f>Demography!C1060</f>
        <v>0</v>
      </c>
      <c r="D1061" s="362">
        <f>Demography!D1060</f>
        <v>0</v>
      </c>
      <c r="E1061" s="362">
        <f>Demography!E1060</f>
        <v>0</v>
      </c>
      <c r="F1061" s="362">
        <f>Demography!F1060</f>
        <v>0</v>
      </c>
      <c r="G1061" s="81"/>
      <c r="H1061" s="241"/>
      <c r="I1061" s="478"/>
      <c r="J1061" s="478"/>
      <c r="K1061" s="241"/>
      <c r="L1061" s="242"/>
      <c r="M1061" s="478"/>
      <c r="N1061" s="241"/>
      <c r="O1061" s="242"/>
      <c r="P1061" s="243"/>
      <c r="Q1061" s="243"/>
      <c r="R1061" s="243"/>
      <c r="S1061" s="243"/>
      <c r="T1061" s="243"/>
      <c r="U1061" s="524"/>
      <c r="V1061" s="241"/>
      <c r="W1061" s="415"/>
      <c r="X1061" s="415"/>
      <c r="Y1061" s="81"/>
      <c r="Z1061" s="241"/>
      <c r="AA1061" s="416"/>
      <c r="AB1061" s="416"/>
      <c r="AC1061" s="81"/>
      <c r="AD1061" s="242"/>
      <c r="AE1061" s="242"/>
      <c r="AF1061" s="241"/>
      <c r="AG1061" s="242"/>
      <c r="AH1061" s="241"/>
      <c r="AI1061" s="241"/>
      <c r="AJ1061" s="241"/>
      <c r="AK1061" s="246"/>
      <c r="AL1061" s="246"/>
      <c r="AM1061" s="246"/>
      <c r="AN1061" s="246"/>
      <c r="AO1061" s="246"/>
      <c r="AP1061" s="523"/>
      <c r="AQ1061" s="246"/>
      <c r="AR1061" s="246"/>
      <c r="AS1061" s="246"/>
      <c r="AT1061" s="246"/>
      <c r="AU1061" s="246"/>
      <c r="AV1061" s="246"/>
      <c r="AW1061" s="246"/>
      <c r="AX1061" s="246"/>
      <c r="AY1061" s="246"/>
      <c r="AZ1061" s="246"/>
      <c r="BA1061" s="246"/>
      <c r="BB1061" s="246"/>
      <c r="BC1061" s="246"/>
      <c r="BD1061" s="246"/>
      <c r="BE1061" s="248"/>
      <c r="BF1061" s="523"/>
      <c r="BG1061" s="562" t="str">
        <f t="shared" si="137"/>
        <v xml:space="preserve"> </v>
      </c>
      <c r="BH1061" s="562" t="str">
        <f t="shared" si="139"/>
        <v xml:space="preserve"> </v>
      </c>
      <c r="BI1061" s="562" t="str">
        <f t="shared" si="140"/>
        <v xml:space="preserve"> </v>
      </c>
      <c r="BJ1061" s="562" t="str">
        <f t="shared" si="141"/>
        <v xml:space="preserve"> </v>
      </c>
      <c r="BK1061" s="523"/>
      <c r="BL1061" s="242"/>
      <c r="BM1061" s="242"/>
      <c r="BN1061" s="241"/>
      <c r="BO1061" s="242"/>
      <c r="BP1061" s="241"/>
      <c r="BQ1061" s="241"/>
      <c r="BR1061" s="241"/>
      <c r="BS1061" s="246"/>
      <c r="BT1061" s="246"/>
      <c r="BU1061" s="246"/>
      <c r="BV1061" s="246"/>
      <c r="BW1061" s="246"/>
      <c r="BX1061" s="523"/>
      <c r="BY1061" s="246"/>
      <c r="BZ1061" s="246"/>
      <c r="CA1061" s="246"/>
      <c r="CB1061" s="246"/>
      <c r="CC1061" s="246"/>
      <c r="CD1061" s="246"/>
      <c r="CE1061" s="246"/>
      <c r="CF1061" s="246"/>
      <c r="CG1061" s="246"/>
      <c r="CH1061" s="246"/>
      <c r="CI1061" s="246"/>
      <c r="CJ1061" s="246"/>
      <c r="CK1061" s="246"/>
      <c r="CL1061" s="246"/>
      <c r="CM1061" s="248"/>
      <c r="CN1061" s="523"/>
      <c r="CO1061" s="562" t="str">
        <f t="shared" si="138"/>
        <v xml:space="preserve"> </v>
      </c>
      <c r="CP1061" s="562" t="str">
        <f t="shared" si="142"/>
        <v xml:space="preserve"> </v>
      </c>
      <c r="CQ1061" s="562" t="str">
        <f t="shared" si="143"/>
        <v xml:space="preserve"> </v>
      </c>
      <c r="CR1061" s="562" t="str">
        <f t="shared" si="144"/>
        <v xml:space="preserve"> </v>
      </c>
      <c r="CS1061" s="81"/>
      <c r="CT1061" s="515"/>
    </row>
    <row r="1062" spans="2:98" ht="12.75" x14ac:dyDescent="0.25">
      <c r="B1062" s="147">
        <f>Demography!B1061</f>
        <v>0</v>
      </c>
      <c r="C1062" s="147">
        <f>Demography!C1061</f>
        <v>0</v>
      </c>
      <c r="D1062" s="148">
        <f>Demography!D1061</f>
        <v>0</v>
      </c>
      <c r="E1062" s="148">
        <f>Demography!E1061</f>
        <v>0</v>
      </c>
      <c r="F1062" s="148">
        <f>Demography!F1061</f>
        <v>0</v>
      </c>
      <c r="G1062" s="81"/>
      <c r="H1062" s="256"/>
      <c r="I1062" s="257"/>
      <c r="J1062" s="257"/>
      <c r="K1062" s="256"/>
      <c r="L1062" s="240"/>
      <c r="M1062" s="257"/>
      <c r="N1062" s="256"/>
      <c r="O1062" s="240"/>
      <c r="P1062" s="261"/>
      <c r="Q1062" s="261"/>
      <c r="R1062" s="261"/>
      <c r="S1062" s="261"/>
      <c r="T1062" s="261"/>
      <c r="U1062" s="522"/>
      <c r="V1062" s="256"/>
      <c r="W1062" s="238"/>
      <c r="X1062" s="238"/>
      <c r="Y1062" s="81"/>
      <c r="Z1062" s="256"/>
      <c r="AA1062" s="150"/>
      <c r="AB1062" s="150"/>
      <c r="AC1062" s="81"/>
      <c r="AD1062" s="240"/>
      <c r="AE1062" s="240"/>
      <c r="AF1062" s="256"/>
      <c r="AG1062" s="240"/>
      <c r="AH1062" s="256"/>
      <c r="AI1062" s="256"/>
      <c r="AJ1062" s="256"/>
      <c r="AK1062" s="245"/>
      <c r="AL1062" s="245"/>
      <c r="AM1062" s="245"/>
      <c r="AN1062" s="245"/>
      <c r="AO1062" s="245"/>
      <c r="AP1062" s="523"/>
      <c r="AQ1062" s="245"/>
      <c r="AR1062" s="245"/>
      <c r="AS1062" s="245"/>
      <c r="AT1062" s="245"/>
      <c r="AU1062" s="245"/>
      <c r="AV1062" s="245"/>
      <c r="AW1062" s="245"/>
      <c r="AX1062" s="245"/>
      <c r="AY1062" s="245"/>
      <c r="AZ1062" s="245"/>
      <c r="BA1062" s="245"/>
      <c r="BB1062" s="245"/>
      <c r="BC1062" s="245"/>
      <c r="BD1062" s="245"/>
      <c r="BE1062" s="247"/>
      <c r="BF1062" s="523"/>
      <c r="BG1062" s="561" t="str">
        <f t="shared" si="137"/>
        <v xml:space="preserve"> </v>
      </c>
      <c r="BH1062" s="561" t="str">
        <f t="shared" si="139"/>
        <v xml:space="preserve"> </v>
      </c>
      <c r="BI1062" s="561" t="str">
        <f t="shared" si="140"/>
        <v xml:space="preserve"> </v>
      </c>
      <c r="BJ1062" s="561" t="str">
        <f t="shared" si="141"/>
        <v xml:space="preserve"> </v>
      </c>
      <c r="BK1062" s="523"/>
      <c r="BL1062" s="240"/>
      <c r="BM1062" s="240"/>
      <c r="BN1062" s="256"/>
      <c r="BO1062" s="240"/>
      <c r="BP1062" s="256"/>
      <c r="BQ1062" s="256"/>
      <c r="BR1062" s="256"/>
      <c r="BS1062" s="245"/>
      <c r="BT1062" s="245"/>
      <c r="BU1062" s="245"/>
      <c r="BV1062" s="245"/>
      <c r="BW1062" s="245"/>
      <c r="BX1062" s="523"/>
      <c r="BY1062" s="245"/>
      <c r="BZ1062" s="245"/>
      <c r="CA1062" s="245"/>
      <c r="CB1062" s="245"/>
      <c r="CC1062" s="245"/>
      <c r="CD1062" s="245"/>
      <c r="CE1062" s="245"/>
      <c r="CF1062" s="245"/>
      <c r="CG1062" s="245"/>
      <c r="CH1062" s="245"/>
      <c r="CI1062" s="245"/>
      <c r="CJ1062" s="245"/>
      <c r="CK1062" s="245"/>
      <c r="CL1062" s="245"/>
      <c r="CM1062" s="247"/>
      <c r="CN1062" s="523"/>
      <c r="CO1062" s="561" t="str">
        <f t="shared" si="138"/>
        <v xml:space="preserve"> </v>
      </c>
      <c r="CP1062" s="561" t="str">
        <f t="shared" si="142"/>
        <v xml:space="preserve"> </v>
      </c>
      <c r="CQ1062" s="561" t="str">
        <f t="shared" si="143"/>
        <v xml:space="preserve"> </v>
      </c>
      <c r="CR1062" s="561" t="str">
        <f t="shared" si="144"/>
        <v xml:space="preserve"> </v>
      </c>
      <c r="CS1062" s="81"/>
      <c r="CT1062" s="254"/>
    </row>
    <row r="1063" spans="2:98" ht="12.75" x14ac:dyDescent="0.25">
      <c r="B1063" s="361">
        <f>Demography!B1062</f>
        <v>0</v>
      </c>
      <c r="C1063" s="361">
        <f>Demography!C1062</f>
        <v>0</v>
      </c>
      <c r="D1063" s="362">
        <f>Demography!D1062</f>
        <v>0</v>
      </c>
      <c r="E1063" s="362">
        <f>Demography!E1062</f>
        <v>0</v>
      </c>
      <c r="F1063" s="362">
        <f>Demography!F1062</f>
        <v>0</v>
      </c>
      <c r="G1063" s="81"/>
      <c r="H1063" s="241"/>
      <c r="I1063" s="478"/>
      <c r="J1063" s="478"/>
      <c r="K1063" s="241"/>
      <c r="L1063" s="242"/>
      <c r="M1063" s="478"/>
      <c r="N1063" s="241"/>
      <c r="O1063" s="242"/>
      <c r="P1063" s="243"/>
      <c r="Q1063" s="243"/>
      <c r="R1063" s="243"/>
      <c r="S1063" s="243"/>
      <c r="T1063" s="243"/>
      <c r="U1063" s="524"/>
      <c r="V1063" s="241"/>
      <c r="W1063" s="415"/>
      <c r="X1063" s="415"/>
      <c r="Y1063" s="81"/>
      <c r="Z1063" s="241"/>
      <c r="AA1063" s="416"/>
      <c r="AB1063" s="416"/>
      <c r="AC1063" s="81"/>
      <c r="AD1063" s="242"/>
      <c r="AE1063" s="242"/>
      <c r="AF1063" s="241"/>
      <c r="AG1063" s="242"/>
      <c r="AH1063" s="241"/>
      <c r="AI1063" s="241"/>
      <c r="AJ1063" s="241"/>
      <c r="AK1063" s="246"/>
      <c r="AL1063" s="246"/>
      <c r="AM1063" s="246"/>
      <c r="AN1063" s="246"/>
      <c r="AO1063" s="246"/>
      <c r="AP1063" s="523"/>
      <c r="AQ1063" s="246"/>
      <c r="AR1063" s="246"/>
      <c r="AS1063" s="246"/>
      <c r="AT1063" s="246"/>
      <c r="AU1063" s="246"/>
      <c r="AV1063" s="246"/>
      <c r="AW1063" s="246"/>
      <c r="AX1063" s="246"/>
      <c r="AY1063" s="246"/>
      <c r="AZ1063" s="246"/>
      <c r="BA1063" s="246"/>
      <c r="BB1063" s="246"/>
      <c r="BC1063" s="246"/>
      <c r="BD1063" s="246"/>
      <c r="BE1063" s="248"/>
      <c r="BF1063" s="523"/>
      <c r="BG1063" s="562" t="str">
        <f t="shared" si="137"/>
        <v xml:space="preserve"> </v>
      </c>
      <c r="BH1063" s="562" t="str">
        <f t="shared" si="139"/>
        <v xml:space="preserve"> </v>
      </c>
      <c r="BI1063" s="562" t="str">
        <f t="shared" si="140"/>
        <v xml:space="preserve"> </v>
      </c>
      <c r="BJ1063" s="562" t="str">
        <f t="shared" si="141"/>
        <v xml:space="preserve"> </v>
      </c>
      <c r="BK1063" s="523"/>
      <c r="BL1063" s="242"/>
      <c r="BM1063" s="242"/>
      <c r="BN1063" s="241"/>
      <c r="BO1063" s="242"/>
      <c r="BP1063" s="241"/>
      <c r="BQ1063" s="241"/>
      <c r="BR1063" s="241"/>
      <c r="BS1063" s="246"/>
      <c r="BT1063" s="246"/>
      <c r="BU1063" s="246"/>
      <c r="BV1063" s="246"/>
      <c r="BW1063" s="246"/>
      <c r="BX1063" s="523"/>
      <c r="BY1063" s="246"/>
      <c r="BZ1063" s="246"/>
      <c r="CA1063" s="246"/>
      <c r="CB1063" s="246"/>
      <c r="CC1063" s="246"/>
      <c r="CD1063" s="246"/>
      <c r="CE1063" s="246"/>
      <c r="CF1063" s="246"/>
      <c r="CG1063" s="246"/>
      <c r="CH1063" s="246"/>
      <c r="CI1063" s="246"/>
      <c r="CJ1063" s="246"/>
      <c r="CK1063" s="246"/>
      <c r="CL1063" s="246"/>
      <c r="CM1063" s="248"/>
      <c r="CN1063" s="523"/>
      <c r="CO1063" s="562" t="str">
        <f t="shared" si="138"/>
        <v xml:space="preserve"> </v>
      </c>
      <c r="CP1063" s="562" t="str">
        <f t="shared" si="142"/>
        <v xml:space="preserve"> </v>
      </c>
      <c r="CQ1063" s="562" t="str">
        <f t="shared" si="143"/>
        <v xml:space="preserve"> </v>
      </c>
      <c r="CR1063" s="562" t="str">
        <f t="shared" si="144"/>
        <v xml:space="preserve"> </v>
      </c>
      <c r="CS1063" s="81"/>
      <c r="CT1063" s="515"/>
    </row>
    <row r="1064" spans="2:98" ht="12.75" x14ac:dyDescent="0.25">
      <c r="B1064" s="147">
        <f>Demography!B1063</f>
        <v>0</v>
      </c>
      <c r="C1064" s="147">
        <f>Demography!C1063</f>
        <v>0</v>
      </c>
      <c r="D1064" s="148">
        <f>Demography!D1063</f>
        <v>0</v>
      </c>
      <c r="E1064" s="148">
        <f>Demography!E1063</f>
        <v>0</v>
      </c>
      <c r="F1064" s="148">
        <f>Demography!F1063</f>
        <v>0</v>
      </c>
      <c r="G1064" s="81"/>
      <c r="H1064" s="256"/>
      <c r="I1064" s="257"/>
      <c r="J1064" s="257"/>
      <c r="K1064" s="256"/>
      <c r="L1064" s="240"/>
      <c r="M1064" s="257"/>
      <c r="N1064" s="256"/>
      <c r="O1064" s="240"/>
      <c r="P1064" s="261"/>
      <c r="Q1064" s="261"/>
      <c r="R1064" s="261"/>
      <c r="S1064" s="261"/>
      <c r="T1064" s="261"/>
      <c r="U1064" s="522"/>
      <c r="V1064" s="256"/>
      <c r="W1064" s="238"/>
      <c r="X1064" s="238"/>
      <c r="Y1064" s="81"/>
      <c r="Z1064" s="256"/>
      <c r="AA1064" s="150"/>
      <c r="AB1064" s="150"/>
      <c r="AC1064" s="81"/>
      <c r="AD1064" s="240"/>
      <c r="AE1064" s="240"/>
      <c r="AF1064" s="256"/>
      <c r="AG1064" s="240"/>
      <c r="AH1064" s="256"/>
      <c r="AI1064" s="256"/>
      <c r="AJ1064" s="256"/>
      <c r="AK1064" s="245"/>
      <c r="AL1064" s="245"/>
      <c r="AM1064" s="245"/>
      <c r="AN1064" s="245"/>
      <c r="AO1064" s="245"/>
      <c r="AP1064" s="523"/>
      <c r="AQ1064" s="245"/>
      <c r="AR1064" s="245"/>
      <c r="AS1064" s="245"/>
      <c r="AT1064" s="245"/>
      <c r="AU1064" s="245"/>
      <c r="AV1064" s="245"/>
      <c r="AW1064" s="245"/>
      <c r="AX1064" s="245"/>
      <c r="AY1064" s="245"/>
      <c r="AZ1064" s="245"/>
      <c r="BA1064" s="245"/>
      <c r="BB1064" s="245"/>
      <c r="BC1064" s="245"/>
      <c r="BD1064" s="245"/>
      <c r="BE1064" s="247"/>
      <c r="BF1064" s="523"/>
      <c r="BG1064" s="561" t="str">
        <f t="shared" si="137"/>
        <v xml:space="preserve"> </v>
      </c>
      <c r="BH1064" s="561" t="str">
        <f t="shared" si="139"/>
        <v xml:space="preserve"> </v>
      </c>
      <c r="BI1064" s="561" t="str">
        <f t="shared" si="140"/>
        <v xml:space="preserve"> </v>
      </c>
      <c r="BJ1064" s="561" t="str">
        <f t="shared" si="141"/>
        <v xml:space="preserve"> </v>
      </c>
      <c r="BK1064" s="523"/>
      <c r="BL1064" s="240"/>
      <c r="BM1064" s="240"/>
      <c r="BN1064" s="256"/>
      <c r="BO1064" s="240"/>
      <c r="BP1064" s="256"/>
      <c r="BQ1064" s="256"/>
      <c r="BR1064" s="256"/>
      <c r="BS1064" s="245"/>
      <c r="BT1064" s="245"/>
      <c r="BU1064" s="245"/>
      <c r="BV1064" s="245"/>
      <c r="BW1064" s="245"/>
      <c r="BX1064" s="523"/>
      <c r="BY1064" s="245"/>
      <c r="BZ1064" s="245"/>
      <c r="CA1064" s="245"/>
      <c r="CB1064" s="245"/>
      <c r="CC1064" s="245"/>
      <c r="CD1064" s="245"/>
      <c r="CE1064" s="245"/>
      <c r="CF1064" s="245"/>
      <c r="CG1064" s="245"/>
      <c r="CH1064" s="245"/>
      <c r="CI1064" s="245"/>
      <c r="CJ1064" s="245"/>
      <c r="CK1064" s="245"/>
      <c r="CL1064" s="245"/>
      <c r="CM1064" s="247"/>
      <c r="CN1064" s="523"/>
      <c r="CO1064" s="561" t="str">
        <f t="shared" si="138"/>
        <v xml:space="preserve"> </v>
      </c>
      <c r="CP1064" s="561" t="str">
        <f t="shared" si="142"/>
        <v xml:space="preserve"> </v>
      </c>
      <c r="CQ1064" s="561" t="str">
        <f t="shared" si="143"/>
        <v xml:space="preserve"> </v>
      </c>
      <c r="CR1064" s="561" t="str">
        <f t="shared" si="144"/>
        <v xml:space="preserve"> </v>
      </c>
      <c r="CS1064" s="81"/>
      <c r="CT1064" s="254"/>
    </row>
    <row r="1065" spans="2:98" ht="12.75" x14ac:dyDescent="0.25">
      <c r="B1065" s="361">
        <f>Demography!B1064</f>
        <v>0</v>
      </c>
      <c r="C1065" s="361">
        <f>Demography!C1064</f>
        <v>0</v>
      </c>
      <c r="D1065" s="362">
        <f>Demography!D1064</f>
        <v>0</v>
      </c>
      <c r="E1065" s="362">
        <f>Demography!E1064</f>
        <v>0</v>
      </c>
      <c r="F1065" s="362">
        <f>Demography!F1064</f>
        <v>0</v>
      </c>
      <c r="G1065" s="81"/>
      <c r="H1065" s="241"/>
      <c r="I1065" s="478"/>
      <c r="J1065" s="478"/>
      <c r="K1065" s="241"/>
      <c r="L1065" s="242"/>
      <c r="M1065" s="478"/>
      <c r="N1065" s="241"/>
      <c r="O1065" s="242"/>
      <c r="P1065" s="243"/>
      <c r="Q1065" s="243"/>
      <c r="R1065" s="243"/>
      <c r="S1065" s="243"/>
      <c r="T1065" s="243"/>
      <c r="U1065" s="524"/>
      <c r="V1065" s="241"/>
      <c r="W1065" s="415"/>
      <c r="X1065" s="415"/>
      <c r="Y1065" s="81"/>
      <c r="Z1065" s="241"/>
      <c r="AA1065" s="416"/>
      <c r="AB1065" s="416"/>
      <c r="AC1065" s="81"/>
      <c r="AD1065" s="242"/>
      <c r="AE1065" s="242"/>
      <c r="AF1065" s="241"/>
      <c r="AG1065" s="242"/>
      <c r="AH1065" s="241"/>
      <c r="AI1065" s="241"/>
      <c r="AJ1065" s="241"/>
      <c r="AK1065" s="246"/>
      <c r="AL1065" s="246"/>
      <c r="AM1065" s="246"/>
      <c r="AN1065" s="246"/>
      <c r="AO1065" s="246"/>
      <c r="AP1065" s="523"/>
      <c r="AQ1065" s="246"/>
      <c r="AR1065" s="246"/>
      <c r="AS1065" s="246"/>
      <c r="AT1065" s="246"/>
      <c r="AU1065" s="246"/>
      <c r="AV1065" s="246"/>
      <c r="AW1065" s="246"/>
      <c r="AX1065" s="246"/>
      <c r="AY1065" s="246"/>
      <c r="AZ1065" s="246"/>
      <c r="BA1065" s="246"/>
      <c r="BB1065" s="246"/>
      <c r="BC1065" s="246"/>
      <c r="BD1065" s="246"/>
      <c r="BE1065" s="248"/>
      <c r="BF1065" s="523"/>
      <c r="BG1065" s="562" t="str">
        <f t="shared" si="137"/>
        <v xml:space="preserve"> </v>
      </c>
      <c r="BH1065" s="562" t="str">
        <f t="shared" si="139"/>
        <v xml:space="preserve"> </v>
      </c>
      <c r="BI1065" s="562" t="str">
        <f t="shared" si="140"/>
        <v xml:space="preserve"> </v>
      </c>
      <c r="BJ1065" s="562" t="str">
        <f t="shared" si="141"/>
        <v xml:space="preserve"> </v>
      </c>
      <c r="BK1065" s="523"/>
      <c r="BL1065" s="242"/>
      <c r="BM1065" s="242"/>
      <c r="BN1065" s="241"/>
      <c r="BO1065" s="242"/>
      <c r="BP1065" s="241"/>
      <c r="BQ1065" s="241"/>
      <c r="BR1065" s="241"/>
      <c r="BS1065" s="246"/>
      <c r="BT1065" s="246"/>
      <c r="BU1065" s="246"/>
      <c r="BV1065" s="246"/>
      <c r="BW1065" s="246"/>
      <c r="BX1065" s="523"/>
      <c r="BY1065" s="246"/>
      <c r="BZ1065" s="246"/>
      <c r="CA1065" s="246"/>
      <c r="CB1065" s="246"/>
      <c r="CC1065" s="246"/>
      <c r="CD1065" s="246"/>
      <c r="CE1065" s="246"/>
      <c r="CF1065" s="246"/>
      <c r="CG1065" s="246"/>
      <c r="CH1065" s="246"/>
      <c r="CI1065" s="246"/>
      <c r="CJ1065" s="246"/>
      <c r="CK1065" s="246"/>
      <c r="CL1065" s="246"/>
      <c r="CM1065" s="248"/>
      <c r="CN1065" s="523"/>
      <c r="CO1065" s="562" t="str">
        <f t="shared" si="138"/>
        <v xml:space="preserve"> </v>
      </c>
      <c r="CP1065" s="562" t="str">
        <f t="shared" si="142"/>
        <v xml:space="preserve"> </v>
      </c>
      <c r="CQ1065" s="562" t="str">
        <f t="shared" si="143"/>
        <v xml:space="preserve"> </v>
      </c>
      <c r="CR1065" s="562" t="str">
        <f t="shared" si="144"/>
        <v xml:space="preserve"> </v>
      </c>
      <c r="CS1065" s="81"/>
      <c r="CT1065" s="515"/>
    </row>
    <row r="1066" spans="2:98" ht="12.75" x14ac:dyDescent="0.25">
      <c r="B1066" s="147">
        <f>Demography!B1065</f>
        <v>0</v>
      </c>
      <c r="C1066" s="147">
        <f>Demography!C1065</f>
        <v>0</v>
      </c>
      <c r="D1066" s="148">
        <f>Demography!D1065</f>
        <v>0</v>
      </c>
      <c r="E1066" s="148">
        <f>Demography!E1065</f>
        <v>0</v>
      </c>
      <c r="F1066" s="148">
        <f>Demography!F1065</f>
        <v>0</v>
      </c>
      <c r="G1066" s="81"/>
      <c r="H1066" s="256"/>
      <c r="I1066" s="257"/>
      <c r="J1066" s="257"/>
      <c r="K1066" s="256"/>
      <c r="L1066" s="240"/>
      <c r="M1066" s="257"/>
      <c r="N1066" s="256"/>
      <c r="O1066" s="240"/>
      <c r="P1066" s="261"/>
      <c r="Q1066" s="261"/>
      <c r="R1066" s="261"/>
      <c r="S1066" s="261"/>
      <c r="T1066" s="261"/>
      <c r="U1066" s="522"/>
      <c r="V1066" s="256"/>
      <c r="W1066" s="238"/>
      <c r="X1066" s="238"/>
      <c r="Y1066" s="81"/>
      <c r="Z1066" s="256"/>
      <c r="AA1066" s="150"/>
      <c r="AB1066" s="150"/>
      <c r="AC1066" s="81"/>
      <c r="AD1066" s="240"/>
      <c r="AE1066" s="240"/>
      <c r="AF1066" s="256"/>
      <c r="AG1066" s="240"/>
      <c r="AH1066" s="256"/>
      <c r="AI1066" s="256"/>
      <c r="AJ1066" s="256"/>
      <c r="AK1066" s="245"/>
      <c r="AL1066" s="245"/>
      <c r="AM1066" s="245"/>
      <c r="AN1066" s="245"/>
      <c r="AO1066" s="245"/>
      <c r="AP1066" s="523"/>
      <c r="AQ1066" s="245"/>
      <c r="AR1066" s="245"/>
      <c r="AS1066" s="245"/>
      <c r="AT1066" s="245"/>
      <c r="AU1066" s="245"/>
      <c r="AV1066" s="245"/>
      <c r="AW1066" s="245"/>
      <c r="AX1066" s="245"/>
      <c r="AY1066" s="245"/>
      <c r="AZ1066" s="245"/>
      <c r="BA1066" s="245"/>
      <c r="BB1066" s="245"/>
      <c r="BC1066" s="245"/>
      <c r="BD1066" s="245"/>
      <c r="BE1066" s="247"/>
      <c r="BF1066" s="523"/>
      <c r="BG1066" s="561" t="str">
        <f t="shared" si="137"/>
        <v xml:space="preserve"> </v>
      </c>
      <c r="BH1066" s="561" t="str">
        <f t="shared" si="139"/>
        <v xml:space="preserve"> </v>
      </c>
      <c r="BI1066" s="561" t="str">
        <f t="shared" si="140"/>
        <v xml:space="preserve"> </v>
      </c>
      <c r="BJ1066" s="561" t="str">
        <f t="shared" si="141"/>
        <v xml:space="preserve"> </v>
      </c>
      <c r="BK1066" s="523"/>
      <c r="BL1066" s="240"/>
      <c r="BM1066" s="240"/>
      <c r="BN1066" s="256"/>
      <c r="BO1066" s="240"/>
      <c r="BP1066" s="256"/>
      <c r="BQ1066" s="256"/>
      <c r="BR1066" s="256"/>
      <c r="BS1066" s="245"/>
      <c r="BT1066" s="245"/>
      <c r="BU1066" s="245"/>
      <c r="BV1066" s="245"/>
      <c r="BW1066" s="245"/>
      <c r="BX1066" s="523"/>
      <c r="BY1066" s="245"/>
      <c r="BZ1066" s="245"/>
      <c r="CA1066" s="245"/>
      <c r="CB1066" s="245"/>
      <c r="CC1066" s="245"/>
      <c r="CD1066" s="245"/>
      <c r="CE1066" s="245"/>
      <c r="CF1066" s="245"/>
      <c r="CG1066" s="245"/>
      <c r="CH1066" s="245"/>
      <c r="CI1066" s="245"/>
      <c r="CJ1066" s="245"/>
      <c r="CK1066" s="245"/>
      <c r="CL1066" s="245"/>
      <c r="CM1066" s="247"/>
      <c r="CN1066" s="523"/>
      <c r="CO1066" s="561" t="str">
        <f t="shared" si="138"/>
        <v xml:space="preserve"> </v>
      </c>
      <c r="CP1066" s="561" t="str">
        <f t="shared" si="142"/>
        <v xml:space="preserve"> </v>
      </c>
      <c r="CQ1066" s="561" t="str">
        <f t="shared" si="143"/>
        <v xml:space="preserve"> </v>
      </c>
      <c r="CR1066" s="561" t="str">
        <f t="shared" si="144"/>
        <v xml:space="preserve"> </v>
      </c>
      <c r="CS1066" s="81"/>
      <c r="CT1066" s="254"/>
    </row>
    <row r="1067" spans="2:98" ht="12.75" x14ac:dyDescent="0.25">
      <c r="B1067" s="361">
        <f>Demography!B1066</f>
        <v>0</v>
      </c>
      <c r="C1067" s="361">
        <f>Demography!C1066</f>
        <v>0</v>
      </c>
      <c r="D1067" s="362">
        <f>Demography!D1066</f>
        <v>0</v>
      </c>
      <c r="E1067" s="362">
        <f>Demography!E1066</f>
        <v>0</v>
      </c>
      <c r="F1067" s="362">
        <f>Demography!F1066</f>
        <v>0</v>
      </c>
      <c r="G1067" s="81"/>
      <c r="H1067" s="241"/>
      <c r="I1067" s="478"/>
      <c r="J1067" s="478"/>
      <c r="K1067" s="241"/>
      <c r="L1067" s="242"/>
      <c r="M1067" s="478"/>
      <c r="N1067" s="241"/>
      <c r="O1067" s="242"/>
      <c r="P1067" s="243"/>
      <c r="Q1067" s="243"/>
      <c r="R1067" s="243"/>
      <c r="S1067" s="243"/>
      <c r="T1067" s="243"/>
      <c r="U1067" s="524"/>
      <c r="V1067" s="241"/>
      <c r="W1067" s="415"/>
      <c r="X1067" s="415"/>
      <c r="Y1067" s="81"/>
      <c r="Z1067" s="241"/>
      <c r="AA1067" s="416"/>
      <c r="AB1067" s="416"/>
      <c r="AC1067" s="81"/>
      <c r="AD1067" s="242"/>
      <c r="AE1067" s="242"/>
      <c r="AF1067" s="241"/>
      <c r="AG1067" s="242"/>
      <c r="AH1067" s="241"/>
      <c r="AI1067" s="241"/>
      <c r="AJ1067" s="241"/>
      <c r="AK1067" s="246"/>
      <c r="AL1067" s="246"/>
      <c r="AM1067" s="246"/>
      <c r="AN1067" s="246"/>
      <c r="AO1067" s="246"/>
      <c r="AP1067" s="523"/>
      <c r="AQ1067" s="246"/>
      <c r="AR1067" s="246"/>
      <c r="AS1067" s="246"/>
      <c r="AT1067" s="246"/>
      <c r="AU1067" s="246"/>
      <c r="AV1067" s="246"/>
      <c r="AW1067" s="246"/>
      <c r="AX1067" s="246"/>
      <c r="AY1067" s="246"/>
      <c r="AZ1067" s="246"/>
      <c r="BA1067" s="246"/>
      <c r="BB1067" s="246"/>
      <c r="BC1067" s="246"/>
      <c r="BD1067" s="246"/>
      <c r="BE1067" s="248"/>
      <c r="BF1067" s="523"/>
      <c r="BG1067" s="562" t="str">
        <f t="shared" si="137"/>
        <v xml:space="preserve"> </v>
      </c>
      <c r="BH1067" s="562" t="str">
        <f t="shared" si="139"/>
        <v xml:space="preserve"> </v>
      </c>
      <c r="BI1067" s="562" t="str">
        <f t="shared" si="140"/>
        <v xml:space="preserve"> </v>
      </c>
      <c r="BJ1067" s="562" t="str">
        <f t="shared" si="141"/>
        <v xml:space="preserve"> </v>
      </c>
      <c r="BK1067" s="523"/>
      <c r="BL1067" s="242"/>
      <c r="BM1067" s="242"/>
      <c r="BN1067" s="241"/>
      <c r="BO1067" s="242"/>
      <c r="BP1067" s="241"/>
      <c r="BQ1067" s="241"/>
      <c r="BR1067" s="241"/>
      <c r="BS1067" s="246"/>
      <c r="BT1067" s="246"/>
      <c r="BU1067" s="246"/>
      <c r="BV1067" s="246"/>
      <c r="BW1067" s="246"/>
      <c r="BX1067" s="523"/>
      <c r="BY1067" s="246"/>
      <c r="BZ1067" s="246"/>
      <c r="CA1067" s="246"/>
      <c r="CB1067" s="246"/>
      <c r="CC1067" s="246"/>
      <c r="CD1067" s="246"/>
      <c r="CE1067" s="246"/>
      <c r="CF1067" s="246"/>
      <c r="CG1067" s="246"/>
      <c r="CH1067" s="246"/>
      <c r="CI1067" s="246"/>
      <c r="CJ1067" s="246"/>
      <c r="CK1067" s="246"/>
      <c r="CL1067" s="246"/>
      <c r="CM1067" s="248"/>
      <c r="CN1067" s="523"/>
      <c r="CO1067" s="562" t="str">
        <f t="shared" si="138"/>
        <v xml:space="preserve"> </v>
      </c>
      <c r="CP1067" s="562" t="str">
        <f t="shared" si="142"/>
        <v xml:space="preserve"> </v>
      </c>
      <c r="CQ1067" s="562" t="str">
        <f t="shared" si="143"/>
        <v xml:space="preserve"> </v>
      </c>
      <c r="CR1067" s="562" t="str">
        <f t="shared" si="144"/>
        <v xml:space="preserve"> </v>
      </c>
      <c r="CS1067" s="81"/>
      <c r="CT1067" s="515"/>
    </row>
    <row r="1068" spans="2:98" ht="12.75" x14ac:dyDescent="0.25">
      <c r="B1068" s="147">
        <f>Demography!B1067</f>
        <v>0</v>
      </c>
      <c r="C1068" s="147">
        <f>Demography!C1067</f>
        <v>0</v>
      </c>
      <c r="D1068" s="148">
        <f>Demography!D1067</f>
        <v>0</v>
      </c>
      <c r="E1068" s="148">
        <f>Demography!E1067</f>
        <v>0</v>
      </c>
      <c r="F1068" s="148">
        <f>Demography!F1067</f>
        <v>0</v>
      </c>
      <c r="G1068" s="81"/>
      <c r="H1068" s="256"/>
      <c r="I1068" s="257"/>
      <c r="J1068" s="257"/>
      <c r="K1068" s="256"/>
      <c r="L1068" s="240"/>
      <c r="M1068" s="257"/>
      <c r="N1068" s="256"/>
      <c r="O1068" s="240"/>
      <c r="P1068" s="261"/>
      <c r="Q1068" s="261"/>
      <c r="R1068" s="261"/>
      <c r="S1068" s="261"/>
      <c r="T1068" s="261"/>
      <c r="U1068" s="522"/>
      <c r="V1068" s="256"/>
      <c r="W1068" s="238"/>
      <c r="X1068" s="238"/>
      <c r="Y1068" s="81"/>
      <c r="Z1068" s="256"/>
      <c r="AA1068" s="150"/>
      <c r="AB1068" s="150"/>
      <c r="AC1068" s="81"/>
      <c r="AD1068" s="240"/>
      <c r="AE1068" s="240"/>
      <c r="AF1068" s="256"/>
      <c r="AG1068" s="240"/>
      <c r="AH1068" s="256"/>
      <c r="AI1068" s="256"/>
      <c r="AJ1068" s="256"/>
      <c r="AK1068" s="245"/>
      <c r="AL1068" s="245"/>
      <c r="AM1068" s="245"/>
      <c r="AN1068" s="245"/>
      <c r="AO1068" s="245"/>
      <c r="AP1068" s="523"/>
      <c r="AQ1068" s="245"/>
      <c r="AR1068" s="245"/>
      <c r="AS1068" s="245"/>
      <c r="AT1068" s="245"/>
      <c r="AU1068" s="245"/>
      <c r="AV1068" s="245"/>
      <c r="AW1068" s="245"/>
      <c r="AX1068" s="245"/>
      <c r="AY1068" s="245"/>
      <c r="AZ1068" s="245"/>
      <c r="BA1068" s="245"/>
      <c r="BB1068" s="245"/>
      <c r="BC1068" s="245"/>
      <c r="BD1068" s="245"/>
      <c r="BE1068" s="247"/>
      <c r="BF1068" s="523"/>
      <c r="BG1068" s="561" t="str">
        <f t="shared" si="137"/>
        <v xml:space="preserve"> </v>
      </c>
      <c r="BH1068" s="561" t="str">
        <f t="shared" si="139"/>
        <v xml:space="preserve"> </v>
      </c>
      <c r="BI1068" s="561" t="str">
        <f t="shared" si="140"/>
        <v xml:space="preserve"> </v>
      </c>
      <c r="BJ1068" s="561" t="str">
        <f t="shared" si="141"/>
        <v xml:space="preserve"> </v>
      </c>
      <c r="BK1068" s="523"/>
      <c r="BL1068" s="240"/>
      <c r="BM1068" s="240"/>
      <c r="BN1068" s="256"/>
      <c r="BO1068" s="240"/>
      <c r="BP1068" s="256"/>
      <c r="BQ1068" s="256"/>
      <c r="BR1068" s="256"/>
      <c r="BS1068" s="245"/>
      <c r="BT1068" s="245"/>
      <c r="BU1068" s="245"/>
      <c r="BV1068" s="245"/>
      <c r="BW1068" s="245"/>
      <c r="BX1068" s="523"/>
      <c r="BY1068" s="245"/>
      <c r="BZ1068" s="245"/>
      <c r="CA1068" s="245"/>
      <c r="CB1068" s="245"/>
      <c r="CC1068" s="245"/>
      <c r="CD1068" s="245"/>
      <c r="CE1068" s="245"/>
      <c r="CF1068" s="245"/>
      <c r="CG1068" s="245"/>
      <c r="CH1068" s="245"/>
      <c r="CI1068" s="245"/>
      <c r="CJ1068" s="245"/>
      <c r="CK1068" s="245"/>
      <c r="CL1068" s="245"/>
      <c r="CM1068" s="247"/>
      <c r="CN1068" s="523"/>
      <c r="CO1068" s="561" t="str">
        <f t="shared" si="138"/>
        <v xml:space="preserve"> </v>
      </c>
      <c r="CP1068" s="561" t="str">
        <f t="shared" si="142"/>
        <v xml:space="preserve"> </v>
      </c>
      <c r="CQ1068" s="561" t="str">
        <f t="shared" si="143"/>
        <v xml:space="preserve"> </v>
      </c>
      <c r="CR1068" s="561" t="str">
        <f t="shared" si="144"/>
        <v xml:space="preserve"> </v>
      </c>
      <c r="CS1068" s="81"/>
      <c r="CT1068" s="254"/>
    </row>
    <row r="1069" spans="2:98" ht="12.75" x14ac:dyDescent="0.25">
      <c r="B1069" s="361">
        <f>Demography!B1068</f>
        <v>0</v>
      </c>
      <c r="C1069" s="361">
        <f>Demography!C1068</f>
        <v>0</v>
      </c>
      <c r="D1069" s="362">
        <f>Demography!D1068</f>
        <v>0</v>
      </c>
      <c r="E1069" s="362">
        <f>Demography!E1068</f>
        <v>0</v>
      </c>
      <c r="F1069" s="362">
        <f>Demography!F1068</f>
        <v>0</v>
      </c>
      <c r="G1069" s="81"/>
      <c r="H1069" s="241"/>
      <c r="I1069" s="478"/>
      <c r="J1069" s="478"/>
      <c r="K1069" s="241"/>
      <c r="L1069" s="242"/>
      <c r="M1069" s="478"/>
      <c r="N1069" s="241"/>
      <c r="O1069" s="242"/>
      <c r="P1069" s="243"/>
      <c r="Q1069" s="243"/>
      <c r="R1069" s="243"/>
      <c r="S1069" s="243"/>
      <c r="T1069" s="243"/>
      <c r="U1069" s="524"/>
      <c r="V1069" s="241"/>
      <c r="W1069" s="415"/>
      <c r="X1069" s="415"/>
      <c r="Y1069" s="81"/>
      <c r="Z1069" s="241"/>
      <c r="AA1069" s="416"/>
      <c r="AB1069" s="416"/>
      <c r="AC1069" s="81"/>
      <c r="AD1069" s="242"/>
      <c r="AE1069" s="242"/>
      <c r="AF1069" s="241"/>
      <c r="AG1069" s="242"/>
      <c r="AH1069" s="241"/>
      <c r="AI1069" s="241"/>
      <c r="AJ1069" s="241"/>
      <c r="AK1069" s="246"/>
      <c r="AL1069" s="246"/>
      <c r="AM1069" s="246"/>
      <c r="AN1069" s="246"/>
      <c r="AO1069" s="246"/>
      <c r="AP1069" s="523"/>
      <c r="AQ1069" s="246"/>
      <c r="AR1069" s="246"/>
      <c r="AS1069" s="246"/>
      <c r="AT1069" s="246"/>
      <c r="AU1069" s="246"/>
      <c r="AV1069" s="246"/>
      <c r="AW1069" s="246"/>
      <c r="AX1069" s="246"/>
      <c r="AY1069" s="246"/>
      <c r="AZ1069" s="246"/>
      <c r="BA1069" s="246"/>
      <c r="BB1069" s="246"/>
      <c r="BC1069" s="246"/>
      <c r="BD1069" s="246"/>
      <c r="BE1069" s="248"/>
      <c r="BF1069" s="523"/>
      <c r="BG1069" s="562" t="str">
        <f t="shared" si="137"/>
        <v xml:space="preserve"> </v>
      </c>
      <c r="BH1069" s="562" t="str">
        <f t="shared" si="139"/>
        <v xml:space="preserve"> </v>
      </c>
      <c r="BI1069" s="562" t="str">
        <f t="shared" si="140"/>
        <v xml:space="preserve"> </v>
      </c>
      <c r="BJ1069" s="562" t="str">
        <f t="shared" si="141"/>
        <v xml:space="preserve"> </v>
      </c>
      <c r="BK1069" s="523"/>
      <c r="BL1069" s="242"/>
      <c r="BM1069" s="242"/>
      <c r="BN1069" s="241"/>
      <c r="BO1069" s="242"/>
      <c r="BP1069" s="241"/>
      <c r="BQ1069" s="241"/>
      <c r="BR1069" s="241"/>
      <c r="BS1069" s="246"/>
      <c r="BT1069" s="246"/>
      <c r="BU1069" s="246"/>
      <c r="BV1069" s="246"/>
      <c r="BW1069" s="246"/>
      <c r="BX1069" s="523"/>
      <c r="BY1069" s="246"/>
      <c r="BZ1069" s="246"/>
      <c r="CA1069" s="246"/>
      <c r="CB1069" s="246"/>
      <c r="CC1069" s="246"/>
      <c r="CD1069" s="246"/>
      <c r="CE1069" s="246"/>
      <c r="CF1069" s="246"/>
      <c r="CG1069" s="246"/>
      <c r="CH1069" s="246"/>
      <c r="CI1069" s="246"/>
      <c r="CJ1069" s="246"/>
      <c r="CK1069" s="246"/>
      <c r="CL1069" s="246"/>
      <c r="CM1069" s="248"/>
      <c r="CN1069" s="523"/>
      <c r="CO1069" s="562" t="str">
        <f t="shared" si="138"/>
        <v xml:space="preserve"> </v>
      </c>
      <c r="CP1069" s="562" t="str">
        <f t="shared" si="142"/>
        <v xml:space="preserve"> </v>
      </c>
      <c r="CQ1069" s="562" t="str">
        <f t="shared" si="143"/>
        <v xml:space="preserve"> </v>
      </c>
      <c r="CR1069" s="562" t="str">
        <f t="shared" si="144"/>
        <v xml:space="preserve"> </v>
      </c>
      <c r="CS1069" s="81"/>
      <c r="CT1069" s="515"/>
    </row>
    <row r="1070" spans="2:98" ht="12.75" x14ac:dyDescent="0.25">
      <c r="B1070" s="147">
        <f>Demography!B1069</f>
        <v>0</v>
      </c>
      <c r="C1070" s="147">
        <f>Demography!C1069</f>
        <v>0</v>
      </c>
      <c r="D1070" s="148">
        <f>Demography!D1069</f>
        <v>0</v>
      </c>
      <c r="E1070" s="148">
        <f>Demography!E1069</f>
        <v>0</v>
      </c>
      <c r="F1070" s="148">
        <f>Demography!F1069</f>
        <v>0</v>
      </c>
      <c r="G1070" s="81"/>
      <c r="H1070" s="256"/>
      <c r="I1070" s="257"/>
      <c r="J1070" s="257"/>
      <c r="K1070" s="256"/>
      <c r="L1070" s="240"/>
      <c r="M1070" s="257"/>
      <c r="N1070" s="256"/>
      <c r="O1070" s="240"/>
      <c r="P1070" s="261"/>
      <c r="Q1070" s="261"/>
      <c r="R1070" s="261"/>
      <c r="S1070" s="261"/>
      <c r="T1070" s="261"/>
      <c r="U1070" s="522"/>
      <c r="V1070" s="256"/>
      <c r="W1070" s="238"/>
      <c r="X1070" s="238"/>
      <c r="Y1070" s="81"/>
      <c r="Z1070" s="256"/>
      <c r="AA1070" s="150"/>
      <c r="AB1070" s="150"/>
      <c r="AC1070" s="81"/>
      <c r="AD1070" s="240"/>
      <c r="AE1070" s="240"/>
      <c r="AF1070" s="256"/>
      <c r="AG1070" s="240"/>
      <c r="AH1070" s="256"/>
      <c r="AI1070" s="256"/>
      <c r="AJ1070" s="256"/>
      <c r="AK1070" s="245"/>
      <c r="AL1070" s="245"/>
      <c r="AM1070" s="245"/>
      <c r="AN1070" s="245"/>
      <c r="AO1070" s="245"/>
      <c r="AP1070" s="523"/>
      <c r="AQ1070" s="245"/>
      <c r="AR1070" s="245"/>
      <c r="AS1070" s="245"/>
      <c r="AT1070" s="245"/>
      <c r="AU1070" s="245"/>
      <c r="AV1070" s="245"/>
      <c r="AW1070" s="245"/>
      <c r="AX1070" s="245"/>
      <c r="AY1070" s="245"/>
      <c r="AZ1070" s="245"/>
      <c r="BA1070" s="245"/>
      <c r="BB1070" s="245"/>
      <c r="BC1070" s="245"/>
      <c r="BD1070" s="245"/>
      <c r="BE1070" s="247"/>
      <c r="BF1070" s="523"/>
      <c r="BG1070" s="561" t="str">
        <f t="shared" si="137"/>
        <v xml:space="preserve"> </v>
      </c>
      <c r="BH1070" s="561" t="str">
        <f t="shared" si="139"/>
        <v xml:space="preserve"> </v>
      </c>
      <c r="BI1070" s="561" t="str">
        <f t="shared" si="140"/>
        <v xml:space="preserve"> </v>
      </c>
      <c r="BJ1070" s="561" t="str">
        <f t="shared" si="141"/>
        <v xml:space="preserve"> </v>
      </c>
      <c r="BK1070" s="523"/>
      <c r="BL1070" s="240"/>
      <c r="BM1070" s="240"/>
      <c r="BN1070" s="256"/>
      <c r="BO1070" s="240"/>
      <c r="BP1070" s="256"/>
      <c r="BQ1070" s="256"/>
      <c r="BR1070" s="256"/>
      <c r="BS1070" s="245"/>
      <c r="BT1070" s="245"/>
      <c r="BU1070" s="245"/>
      <c r="BV1070" s="245"/>
      <c r="BW1070" s="245"/>
      <c r="BX1070" s="523"/>
      <c r="BY1070" s="245"/>
      <c r="BZ1070" s="245"/>
      <c r="CA1070" s="245"/>
      <c r="CB1070" s="245"/>
      <c r="CC1070" s="245"/>
      <c r="CD1070" s="245"/>
      <c r="CE1070" s="245"/>
      <c r="CF1070" s="245"/>
      <c r="CG1070" s="245"/>
      <c r="CH1070" s="245"/>
      <c r="CI1070" s="245"/>
      <c r="CJ1070" s="245"/>
      <c r="CK1070" s="245"/>
      <c r="CL1070" s="245"/>
      <c r="CM1070" s="247"/>
      <c r="CN1070" s="523"/>
      <c r="CO1070" s="561" t="str">
        <f t="shared" si="138"/>
        <v xml:space="preserve"> </v>
      </c>
      <c r="CP1070" s="561" t="str">
        <f t="shared" si="142"/>
        <v xml:space="preserve"> </v>
      </c>
      <c r="CQ1070" s="561" t="str">
        <f t="shared" si="143"/>
        <v xml:space="preserve"> </v>
      </c>
      <c r="CR1070" s="561" t="str">
        <f t="shared" si="144"/>
        <v xml:space="preserve"> </v>
      </c>
      <c r="CS1070" s="81"/>
      <c r="CT1070" s="254"/>
    </row>
    <row r="1071" spans="2:98" ht="12.75" x14ac:dyDescent="0.25">
      <c r="B1071" s="361">
        <f>Demography!B1070</f>
        <v>0</v>
      </c>
      <c r="C1071" s="361">
        <f>Demography!C1070</f>
        <v>0</v>
      </c>
      <c r="D1071" s="362">
        <f>Demography!D1070</f>
        <v>0</v>
      </c>
      <c r="E1071" s="362">
        <f>Demography!E1070</f>
        <v>0</v>
      </c>
      <c r="F1071" s="362">
        <f>Demography!F1070</f>
        <v>0</v>
      </c>
      <c r="G1071" s="81"/>
      <c r="H1071" s="241"/>
      <c r="I1071" s="478"/>
      <c r="J1071" s="478"/>
      <c r="K1071" s="241"/>
      <c r="L1071" s="242"/>
      <c r="M1071" s="478"/>
      <c r="N1071" s="241"/>
      <c r="O1071" s="242"/>
      <c r="P1071" s="243"/>
      <c r="Q1071" s="243"/>
      <c r="R1071" s="243"/>
      <c r="S1071" s="243"/>
      <c r="T1071" s="243"/>
      <c r="U1071" s="524"/>
      <c r="V1071" s="241"/>
      <c r="W1071" s="415"/>
      <c r="X1071" s="415"/>
      <c r="Y1071" s="81"/>
      <c r="Z1071" s="241"/>
      <c r="AA1071" s="416"/>
      <c r="AB1071" s="416"/>
      <c r="AC1071" s="81"/>
      <c r="AD1071" s="242"/>
      <c r="AE1071" s="242"/>
      <c r="AF1071" s="241"/>
      <c r="AG1071" s="242"/>
      <c r="AH1071" s="241"/>
      <c r="AI1071" s="241"/>
      <c r="AJ1071" s="241"/>
      <c r="AK1071" s="246"/>
      <c r="AL1071" s="246"/>
      <c r="AM1071" s="246"/>
      <c r="AN1071" s="246"/>
      <c r="AO1071" s="246"/>
      <c r="AP1071" s="523"/>
      <c r="AQ1071" s="246"/>
      <c r="AR1071" s="246"/>
      <c r="AS1071" s="246"/>
      <c r="AT1071" s="246"/>
      <c r="AU1071" s="246"/>
      <c r="AV1071" s="246"/>
      <c r="AW1071" s="246"/>
      <c r="AX1071" s="246"/>
      <c r="AY1071" s="246"/>
      <c r="AZ1071" s="246"/>
      <c r="BA1071" s="246"/>
      <c r="BB1071" s="246"/>
      <c r="BC1071" s="246"/>
      <c r="BD1071" s="246"/>
      <c r="BE1071" s="248"/>
      <c r="BF1071" s="523"/>
      <c r="BG1071" s="562" t="str">
        <f t="shared" si="137"/>
        <v xml:space="preserve"> </v>
      </c>
      <c r="BH1071" s="562" t="str">
        <f t="shared" si="139"/>
        <v xml:space="preserve"> </v>
      </c>
      <c r="BI1071" s="562" t="str">
        <f t="shared" si="140"/>
        <v xml:space="preserve"> </v>
      </c>
      <c r="BJ1071" s="562" t="str">
        <f t="shared" si="141"/>
        <v xml:space="preserve"> </v>
      </c>
      <c r="BK1071" s="523"/>
      <c r="BL1071" s="242"/>
      <c r="BM1071" s="242"/>
      <c r="BN1071" s="241"/>
      <c r="BO1071" s="242"/>
      <c r="BP1071" s="241"/>
      <c r="BQ1071" s="241"/>
      <c r="BR1071" s="241"/>
      <c r="BS1071" s="246"/>
      <c r="BT1071" s="246"/>
      <c r="BU1071" s="246"/>
      <c r="BV1071" s="246"/>
      <c r="BW1071" s="246"/>
      <c r="BX1071" s="523"/>
      <c r="BY1071" s="246"/>
      <c r="BZ1071" s="246"/>
      <c r="CA1071" s="246"/>
      <c r="CB1071" s="246"/>
      <c r="CC1071" s="246"/>
      <c r="CD1071" s="246"/>
      <c r="CE1071" s="246"/>
      <c r="CF1071" s="246"/>
      <c r="CG1071" s="246"/>
      <c r="CH1071" s="246"/>
      <c r="CI1071" s="246"/>
      <c r="CJ1071" s="246"/>
      <c r="CK1071" s="246"/>
      <c r="CL1071" s="246"/>
      <c r="CM1071" s="248"/>
      <c r="CN1071" s="523"/>
      <c r="CO1071" s="562" t="str">
        <f t="shared" si="138"/>
        <v xml:space="preserve"> </v>
      </c>
      <c r="CP1071" s="562" t="str">
        <f t="shared" si="142"/>
        <v xml:space="preserve"> </v>
      </c>
      <c r="CQ1071" s="562" t="str">
        <f t="shared" si="143"/>
        <v xml:space="preserve"> </v>
      </c>
      <c r="CR1071" s="562" t="str">
        <f t="shared" si="144"/>
        <v xml:space="preserve"> </v>
      </c>
      <c r="CS1071" s="81"/>
      <c r="CT1071" s="515"/>
    </row>
    <row r="1072" spans="2:98" ht="12.75" x14ac:dyDescent="0.25">
      <c r="B1072" s="147">
        <f>Demography!B1071</f>
        <v>0</v>
      </c>
      <c r="C1072" s="147">
        <f>Demography!C1071</f>
        <v>0</v>
      </c>
      <c r="D1072" s="148">
        <f>Demography!D1071</f>
        <v>0</v>
      </c>
      <c r="E1072" s="148">
        <f>Demography!E1071</f>
        <v>0</v>
      </c>
      <c r="F1072" s="148">
        <f>Demography!F1071</f>
        <v>0</v>
      </c>
      <c r="G1072" s="81"/>
      <c r="H1072" s="256"/>
      <c r="I1072" s="257"/>
      <c r="J1072" s="257"/>
      <c r="K1072" s="256"/>
      <c r="L1072" s="240"/>
      <c r="M1072" s="257"/>
      <c r="N1072" s="256"/>
      <c r="O1072" s="240"/>
      <c r="P1072" s="261"/>
      <c r="Q1072" s="261"/>
      <c r="R1072" s="261"/>
      <c r="S1072" s="261"/>
      <c r="T1072" s="261"/>
      <c r="U1072" s="522"/>
      <c r="V1072" s="256"/>
      <c r="W1072" s="238"/>
      <c r="X1072" s="238"/>
      <c r="Y1072" s="81"/>
      <c r="Z1072" s="256"/>
      <c r="AA1072" s="150"/>
      <c r="AB1072" s="150"/>
      <c r="AC1072" s="81"/>
      <c r="AD1072" s="240"/>
      <c r="AE1072" s="240"/>
      <c r="AF1072" s="256"/>
      <c r="AG1072" s="240"/>
      <c r="AH1072" s="256"/>
      <c r="AI1072" s="256"/>
      <c r="AJ1072" s="256"/>
      <c r="AK1072" s="245"/>
      <c r="AL1072" s="245"/>
      <c r="AM1072" s="245"/>
      <c r="AN1072" s="245"/>
      <c r="AO1072" s="245"/>
      <c r="AP1072" s="523"/>
      <c r="AQ1072" s="245"/>
      <c r="AR1072" s="245"/>
      <c r="AS1072" s="245"/>
      <c r="AT1072" s="245"/>
      <c r="AU1072" s="245"/>
      <c r="AV1072" s="245"/>
      <c r="AW1072" s="245"/>
      <c r="AX1072" s="245"/>
      <c r="AY1072" s="245"/>
      <c r="AZ1072" s="245"/>
      <c r="BA1072" s="245"/>
      <c r="BB1072" s="245"/>
      <c r="BC1072" s="245"/>
      <c r="BD1072" s="245"/>
      <c r="BE1072" s="247"/>
      <c r="BF1072" s="523"/>
      <c r="BG1072" s="561" t="str">
        <f t="shared" si="137"/>
        <v xml:space="preserve"> </v>
      </c>
      <c r="BH1072" s="561" t="str">
        <f t="shared" si="139"/>
        <v xml:space="preserve"> </v>
      </c>
      <c r="BI1072" s="561" t="str">
        <f t="shared" si="140"/>
        <v xml:space="preserve"> </v>
      </c>
      <c r="BJ1072" s="561" t="str">
        <f t="shared" si="141"/>
        <v xml:space="preserve"> </v>
      </c>
      <c r="BK1072" s="523"/>
      <c r="BL1072" s="240"/>
      <c r="BM1072" s="240"/>
      <c r="BN1072" s="256"/>
      <c r="BO1072" s="240"/>
      <c r="BP1072" s="256"/>
      <c r="BQ1072" s="256"/>
      <c r="BR1072" s="256"/>
      <c r="BS1072" s="245"/>
      <c r="BT1072" s="245"/>
      <c r="BU1072" s="245"/>
      <c r="BV1072" s="245"/>
      <c r="BW1072" s="245"/>
      <c r="BX1072" s="523"/>
      <c r="BY1072" s="245"/>
      <c r="BZ1072" s="245"/>
      <c r="CA1072" s="245"/>
      <c r="CB1072" s="245"/>
      <c r="CC1072" s="245"/>
      <c r="CD1072" s="245"/>
      <c r="CE1072" s="245"/>
      <c r="CF1072" s="245"/>
      <c r="CG1072" s="245"/>
      <c r="CH1072" s="245"/>
      <c r="CI1072" s="245"/>
      <c r="CJ1072" s="245"/>
      <c r="CK1072" s="245"/>
      <c r="CL1072" s="245"/>
      <c r="CM1072" s="247"/>
      <c r="CN1072" s="523"/>
      <c r="CO1072" s="561" t="str">
        <f t="shared" si="138"/>
        <v xml:space="preserve"> </v>
      </c>
      <c r="CP1072" s="561" t="str">
        <f t="shared" si="142"/>
        <v xml:space="preserve"> </v>
      </c>
      <c r="CQ1072" s="561" t="str">
        <f t="shared" si="143"/>
        <v xml:space="preserve"> </v>
      </c>
      <c r="CR1072" s="561" t="str">
        <f t="shared" si="144"/>
        <v xml:space="preserve"> </v>
      </c>
      <c r="CS1072" s="81"/>
      <c r="CT1072" s="254"/>
    </row>
    <row r="1073" spans="2:98" ht="12.75" x14ac:dyDescent="0.25">
      <c r="B1073" s="361">
        <f>Demography!B1072</f>
        <v>0</v>
      </c>
      <c r="C1073" s="361">
        <f>Demography!C1072</f>
        <v>0</v>
      </c>
      <c r="D1073" s="362">
        <f>Demography!D1072</f>
        <v>0</v>
      </c>
      <c r="E1073" s="362">
        <f>Demography!E1072</f>
        <v>0</v>
      </c>
      <c r="F1073" s="362">
        <f>Demography!F1072</f>
        <v>0</v>
      </c>
      <c r="G1073" s="81"/>
      <c r="H1073" s="241"/>
      <c r="I1073" s="478"/>
      <c r="J1073" s="478"/>
      <c r="K1073" s="241"/>
      <c r="L1073" s="242"/>
      <c r="M1073" s="478"/>
      <c r="N1073" s="241"/>
      <c r="O1073" s="242"/>
      <c r="P1073" s="243"/>
      <c r="Q1073" s="243"/>
      <c r="R1073" s="243"/>
      <c r="S1073" s="243"/>
      <c r="T1073" s="243"/>
      <c r="U1073" s="524"/>
      <c r="V1073" s="241"/>
      <c r="W1073" s="415"/>
      <c r="X1073" s="415"/>
      <c r="Y1073" s="81"/>
      <c r="Z1073" s="241"/>
      <c r="AA1073" s="416"/>
      <c r="AB1073" s="416"/>
      <c r="AC1073" s="81"/>
      <c r="AD1073" s="242"/>
      <c r="AE1073" s="242"/>
      <c r="AF1073" s="241"/>
      <c r="AG1073" s="242"/>
      <c r="AH1073" s="241"/>
      <c r="AI1073" s="241"/>
      <c r="AJ1073" s="241"/>
      <c r="AK1073" s="246"/>
      <c r="AL1073" s="246"/>
      <c r="AM1073" s="246"/>
      <c r="AN1073" s="246"/>
      <c r="AO1073" s="246"/>
      <c r="AP1073" s="523"/>
      <c r="AQ1073" s="246"/>
      <c r="AR1073" s="246"/>
      <c r="AS1073" s="246"/>
      <c r="AT1073" s="246"/>
      <c r="AU1073" s="246"/>
      <c r="AV1073" s="246"/>
      <c r="AW1073" s="246"/>
      <c r="AX1073" s="246"/>
      <c r="AY1073" s="246"/>
      <c r="AZ1073" s="246"/>
      <c r="BA1073" s="246"/>
      <c r="BB1073" s="246"/>
      <c r="BC1073" s="246"/>
      <c r="BD1073" s="246"/>
      <c r="BE1073" s="248"/>
      <c r="BF1073" s="523"/>
      <c r="BG1073" s="562" t="str">
        <f t="shared" si="137"/>
        <v xml:space="preserve"> </v>
      </c>
      <c r="BH1073" s="562" t="str">
        <f t="shared" si="139"/>
        <v xml:space="preserve"> </v>
      </c>
      <c r="BI1073" s="562" t="str">
        <f t="shared" si="140"/>
        <v xml:space="preserve"> </v>
      </c>
      <c r="BJ1073" s="562" t="str">
        <f t="shared" si="141"/>
        <v xml:space="preserve"> </v>
      </c>
      <c r="BK1073" s="523"/>
      <c r="BL1073" s="242"/>
      <c r="BM1073" s="242"/>
      <c r="BN1073" s="241"/>
      <c r="BO1073" s="242"/>
      <c r="BP1073" s="241"/>
      <c r="BQ1073" s="241"/>
      <c r="BR1073" s="241"/>
      <c r="BS1073" s="246"/>
      <c r="BT1073" s="246"/>
      <c r="BU1073" s="246"/>
      <c r="BV1073" s="246"/>
      <c r="BW1073" s="246"/>
      <c r="BX1073" s="523"/>
      <c r="BY1073" s="246"/>
      <c r="BZ1073" s="246"/>
      <c r="CA1073" s="246"/>
      <c r="CB1073" s="246"/>
      <c r="CC1073" s="246"/>
      <c r="CD1073" s="246"/>
      <c r="CE1073" s="246"/>
      <c r="CF1073" s="246"/>
      <c r="CG1073" s="246"/>
      <c r="CH1073" s="246"/>
      <c r="CI1073" s="246"/>
      <c r="CJ1073" s="246"/>
      <c r="CK1073" s="246"/>
      <c r="CL1073" s="246"/>
      <c r="CM1073" s="248"/>
      <c r="CN1073" s="523"/>
      <c r="CO1073" s="562" t="str">
        <f t="shared" si="138"/>
        <v xml:space="preserve"> </v>
      </c>
      <c r="CP1073" s="562" t="str">
        <f t="shared" si="142"/>
        <v xml:space="preserve"> </v>
      </c>
      <c r="CQ1073" s="562" t="str">
        <f t="shared" si="143"/>
        <v xml:space="preserve"> </v>
      </c>
      <c r="CR1073" s="562" t="str">
        <f t="shared" si="144"/>
        <v xml:space="preserve"> </v>
      </c>
      <c r="CS1073" s="81"/>
      <c r="CT1073" s="515"/>
    </row>
    <row r="1074" spans="2:98" ht="12.75" x14ac:dyDescent="0.25">
      <c r="B1074" s="147">
        <f>Demography!B1073</f>
        <v>0</v>
      </c>
      <c r="C1074" s="147">
        <f>Demography!C1073</f>
        <v>0</v>
      </c>
      <c r="D1074" s="148">
        <f>Demography!D1073</f>
        <v>0</v>
      </c>
      <c r="E1074" s="148">
        <f>Demography!E1073</f>
        <v>0</v>
      </c>
      <c r="F1074" s="148">
        <f>Demography!F1073</f>
        <v>0</v>
      </c>
      <c r="G1074" s="81"/>
      <c r="H1074" s="256"/>
      <c r="I1074" s="257"/>
      <c r="J1074" s="257"/>
      <c r="K1074" s="256"/>
      <c r="L1074" s="240"/>
      <c r="M1074" s="257"/>
      <c r="N1074" s="256"/>
      <c r="O1074" s="240"/>
      <c r="P1074" s="261"/>
      <c r="Q1074" s="261"/>
      <c r="R1074" s="261"/>
      <c r="S1074" s="261"/>
      <c r="T1074" s="261"/>
      <c r="U1074" s="522"/>
      <c r="V1074" s="256"/>
      <c r="W1074" s="238"/>
      <c r="X1074" s="238"/>
      <c r="Y1074" s="81"/>
      <c r="Z1074" s="256"/>
      <c r="AA1074" s="150"/>
      <c r="AB1074" s="150"/>
      <c r="AC1074" s="81"/>
      <c r="AD1074" s="240"/>
      <c r="AE1074" s="240"/>
      <c r="AF1074" s="256"/>
      <c r="AG1074" s="240"/>
      <c r="AH1074" s="256"/>
      <c r="AI1074" s="256"/>
      <c r="AJ1074" s="256"/>
      <c r="AK1074" s="245"/>
      <c r="AL1074" s="245"/>
      <c r="AM1074" s="245"/>
      <c r="AN1074" s="245"/>
      <c r="AO1074" s="245"/>
      <c r="AP1074" s="523"/>
      <c r="AQ1074" s="245"/>
      <c r="AR1074" s="245"/>
      <c r="AS1074" s="245"/>
      <c r="AT1074" s="245"/>
      <c r="AU1074" s="245"/>
      <c r="AV1074" s="245"/>
      <c r="AW1074" s="245"/>
      <c r="AX1074" s="245"/>
      <c r="AY1074" s="245"/>
      <c r="AZ1074" s="245"/>
      <c r="BA1074" s="245"/>
      <c r="BB1074" s="245"/>
      <c r="BC1074" s="245"/>
      <c r="BD1074" s="245"/>
      <c r="BE1074" s="247"/>
      <c r="BF1074" s="523"/>
      <c r="BG1074" s="561" t="str">
        <f t="shared" si="137"/>
        <v xml:space="preserve"> </v>
      </c>
      <c r="BH1074" s="561" t="str">
        <f t="shared" si="139"/>
        <v xml:space="preserve"> </v>
      </c>
      <c r="BI1074" s="561" t="str">
        <f t="shared" si="140"/>
        <v xml:space="preserve"> </v>
      </c>
      <c r="BJ1074" s="561" t="str">
        <f t="shared" si="141"/>
        <v xml:space="preserve"> </v>
      </c>
      <c r="BK1074" s="523"/>
      <c r="BL1074" s="240"/>
      <c r="BM1074" s="240"/>
      <c r="BN1074" s="256"/>
      <c r="BO1074" s="240"/>
      <c r="BP1074" s="256"/>
      <c r="BQ1074" s="256"/>
      <c r="BR1074" s="256"/>
      <c r="BS1074" s="245"/>
      <c r="BT1074" s="245"/>
      <c r="BU1074" s="245"/>
      <c r="BV1074" s="245"/>
      <c r="BW1074" s="245"/>
      <c r="BX1074" s="523"/>
      <c r="BY1074" s="245"/>
      <c r="BZ1074" s="245"/>
      <c r="CA1074" s="245"/>
      <c r="CB1074" s="245"/>
      <c r="CC1074" s="245"/>
      <c r="CD1074" s="245"/>
      <c r="CE1074" s="245"/>
      <c r="CF1074" s="245"/>
      <c r="CG1074" s="245"/>
      <c r="CH1074" s="245"/>
      <c r="CI1074" s="245"/>
      <c r="CJ1074" s="245"/>
      <c r="CK1074" s="245"/>
      <c r="CL1074" s="245"/>
      <c r="CM1074" s="247"/>
      <c r="CN1074" s="523"/>
      <c r="CO1074" s="561" t="str">
        <f t="shared" si="138"/>
        <v xml:space="preserve"> </v>
      </c>
      <c r="CP1074" s="561" t="str">
        <f t="shared" si="142"/>
        <v xml:space="preserve"> </v>
      </c>
      <c r="CQ1074" s="561" t="str">
        <f t="shared" si="143"/>
        <v xml:space="preserve"> </v>
      </c>
      <c r="CR1074" s="561" t="str">
        <f t="shared" si="144"/>
        <v xml:space="preserve"> </v>
      </c>
      <c r="CS1074" s="81"/>
      <c r="CT1074" s="254"/>
    </row>
    <row r="1075" spans="2:98" ht="12.75" x14ac:dyDescent="0.25">
      <c r="B1075" s="361">
        <f>Demography!B1074</f>
        <v>0</v>
      </c>
      <c r="C1075" s="361">
        <f>Demography!C1074</f>
        <v>0</v>
      </c>
      <c r="D1075" s="362">
        <f>Demography!D1074</f>
        <v>0</v>
      </c>
      <c r="E1075" s="362">
        <f>Demography!E1074</f>
        <v>0</v>
      </c>
      <c r="F1075" s="362">
        <f>Demography!F1074</f>
        <v>0</v>
      </c>
      <c r="G1075" s="81"/>
      <c r="H1075" s="241"/>
      <c r="I1075" s="478"/>
      <c r="J1075" s="478"/>
      <c r="K1075" s="241"/>
      <c r="L1075" s="242"/>
      <c r="M1075" s="478"/>
      <c r="N1075" s="241"/>
      <c r="O1075" s="242"/>
      <c r="P1075" s="243"/>
      <c r="Q1075" s="243"/>
      <c r="R1075" s="243"/>
      <c r="S1075" s="243"/>
      <c r="T1075" s="243"/>
      <c r="U1075" s="524"/>
      <c r="V1075" s="241"/>
      <c r="W1075" s="415"/>
      <c r="X1075" s="415"/>
      <c r="Y1075" s="81"/>
      <c r="Z1075" s="241"/>
      <c r="AA1075" s="416"/>
      <c r="AB1075" s="416"/>
      <c r="AC1075" s="81"/>
      <c r="AD1075" s="242"/>
      <c r="AE1075" s="242"/>
      <c r="AF1075" s="241"/>
      <c r="AG1075" s="242"/>
      <c r="AH1075" s="241"/>
      <c r="AI1075" s="241"/>
      <c r="AJ1075" s="241"/>
      <c r="AK1075" s="246"/>
      <c r="AL1075" s="246"/>
      <c r="AM1075" s="246"/>
      <c r="AN1075" s="246"/>
      <c r="AO1075" s="246"/>
      <c r="AP1075" s="523"/>
      <c r="AQ1075" s="246"/>
      <c r="AR1075" s="246"/>
      <c r="AS1075" s="246"/>
      <c r="AT1075" s="246"/>
      <c r="AU1075" s="246"/>
      <c r="AV1075" s="246"/>
      <c r="AW1075" s="246"/>
      <c r="AX1075" s="246"/>
      <c r="AY1075" s="246"/>
      <c r="AZ1075" s="246"/>
      <c r="BA1075" s="246"/>
      <c r="BB1075" s="246"/>
      <c r="BC1075" s="246"/>
      <c r="BD1075" s="246"/>
      <c r="BE1075" s="248"/>
      <c r="BF1075" s="523"/>
      <c r="BG1075" s="562" t="str">
        <f t="shared" si="137"/>
        <v xml:space="preserve"> </v>
      </c>
      <c r="BH1075" s="562" t="str">
        <f t="shared" si="139"/>
        <v xml:space="preserve"> </v>
      </c>
      <c r="BI1075" s="562" t="str">
        <f t="shared" si="140"/>
        <v xml:space="preserve"> </v>
      </c>
      <c r="BJ1075" s="562" t="str">
        <f t="shared" si="141"/>
        <v xml:space="preserve"> </v>
      </c>
      <c r="BK1075" s="523"/>
      <c r="BL1075" s="242"/>
      <c r="BM1075" s="242"/>
      <c r="BN1075" s="241"/>
      <c r="BO1075" s="242"/>
      <c r="BP1075" s="241"/>
      <c r="BQ1075" s="241"/>
      <c r="BR1075" s="241"/>
      <c r="BS1075" s="246"/>
      <c r="BT1075" s="246"/>
      <c r="BU1075" s="246"/>
      <c r="BV1075" s="246"/>
      <c r="BW1075" s="246"/>
      <c r="BX1075" s="523"/>
      <c r="BY1075" s="246"/>
      <c r="BZ1075" s="246"/>
      <c r="CA1075" s="246"/>
      <c r="CB1075" s="246"/>
      <c r="CC1075" s="246"/>
      <c r="CD1075" s="246"/>
      <c r="CE1075" s="246"/>
      <c r="CF1075" s="246"/>
      <c r="CG1075" s="246"/>
      <c r="CH1075" s="246"/>
      <c r="CI1075" s="246"/>
      <c r="CJ1075" s="246"/>
      <c r="CK1075" s="246"/>
      <c r="CL1075" s="246"/>
      <c r="CM1075" s="248"/>
      <c r="CN1075" s="523"/>
      <c r="CO1075" s="562" t="str">
        <f t="shared" si="138"/>
        <v xml:space="preserve"> </v>
      </c>
      <c r="CP1075" s="562" t="str">
        <f t="shared" si="142"/>
        <v xml:space="preserve"> </v>
      </c>
      <c r="CQ1075" s="562" t="str">
        <f t="shared" si="143"/>
        <v xml:space="preserve"> </v>
      </c>
      <c r="CR1075" s="562" t="str">
        <f t="shared" si="144"/>
        <v xml:space="preserve"> </v>
      </c>
      <c r="CS1075" s="81"/>
      <c r="CT1075" s="515"/>
    </row>
    <row r="1076" spans="2:98" ht="12.75" x14ac:dyDescent="0.25">
      <c r="B1076" s="147">
        <f>Demography!B1075</f>
        <v>0</v>
      </c>
      <c r="C1076" s="147">
        <f>Demography!C1075</f>
        <v>0</v>
      </c>
      <c r="D1076" s="148">
        <f>Demography!D1075</f>
        <v>0</v>
      </c>
      <c r="E1076" s="148">
        <f>Demography!E1075</f>
        <v>0</v>
      </c>
      <c r="F1076" s="148">
        <f>Demography!F1075</f>
        <v>0</v>
      </c>
      <c r="G1076" s="81"/>
      <c r="H1076" s="256"/>
      <c r="I1076" s="257"/>
      <c r="J1076" s="257"/>
      <c r="K1076" s="256"/>
      <c r="L1076" s="240"/>
      <c r="M1076" s="257"/>
      <c r="N1076" s="256"/>
      <c r="O1076" s="240"/>
      <c r="P1076" s="261"/>
      <c r="Q1076" s="261"/>
      <c r="R1076" s="261"/>
      <c r="S1076" s="261"/>
      <c r="T1076" s="261"/>
      <c r="U1076" s="522"/>
      <c r="V1076" s="256"/>
      <c r="W1076" s="238"/>
      <c r="X1076" s="238"/>
      <c r="Y1076" s="81"/>
      <c r="Z1076" s="256"/>
      <c r="AA1076" s="150"/>
      <c r="AB1076" s="150"/>
      <c r="AC1076" s="81"/>
      <c r="AD1076" s="240"/>
      <c r="AE1076" s="240"/>
      <c r="AF1076" s="256"/>
      <c r="AG1076" s="240"/>
      <c r="AH1076" s="256"/>
      <c r="AI1076" s="256"/>
      <c r="AJ1076" s="256"/>
      <c r="AK1076" s="245"/>
      <c r="AL1076" s="245"/>
      <c r="AM1076" s="245"/>
      <c r="AN1076" s="245"/>
      <c r="AO1076" s="245"/>
      <c r="AP1076" s="523"/>
      <c r="AQ1076" s="245"/>
      <c r="AR1076" s="245"/>
      <c r="AS1076" s="245"/>
      <c r="AT1076" s="245"/>
      <c r="AU1076" s="245"/>
      <c r="AV1076" s="245"/>
      <c r="AW1076" s="245"/>
      <c r="AX1076" s="245"/>
      <c r="AY1076" s="245"/>
      <c r="AZ1076" s="245"/>
      <c r="BA1076" s="245"/>
      <c r="BB1076" s="245"/>
      <c r="BC1076" s="245"/>
      <c r="BD1076" s="245"/>
      <c r="BE1076" s="247"/>
      <c r="BF1076" s="523"/>
      <c r="BG1076" s="561" t="str">
        <f t="shared" si="137"/>
        <v xml:space="preserve"> </v>
      </c>
      <c r="BH1076" s="561" t="str">
        <f t="shared" si="139"/>
        <v xml:space="preserve"> </v>
      </c>
      <c r="BI1076" s="561" t="str">
        <f t="shared" si="140"/>
        <v xml:space="preserve"> </v>
      </c>
      <c r="BJ1076" s="561" t="str">
        <f t="shared" si="141"/>
        <v xml:space="preserve"> </v>
      </c>
      <c r="BK1076" s="523"/>
      <c r="BL1076" s="240"/>
      <c r="BM1076" s="240"/>
      <c r="BN1076" s="256"/>
      <c r="BO1076" s="240"/>
      <c r="BP1076" s="256"/>
      <c r="BQ1076" s="256"/>
      <c r="BR1076" s="256"/>
      <c r="BS1076" s="245"/>
      <c r="BT1076" s="245"/>
      <c r="BU1076" s="245"/>
      <c r="BV1076" s="245"/>
      <c r="BW1076" s="245"/>
      <c r="BX1076" s="523"/>
      <c r="BY1076" s="245"/>
      <c r="BZ1076" s="245"/>
      <c r="CA1076" s="245"/>
      <c r="CB1076" s="245"/>
      <c r="CC1076" s="245"/>
      <c r="CD1076" s="245"/>
      <c r="CE1076" s="245"/>
      <c r="CF1076" s="245"/>
      <c r="CG1076" s="245"/>
      <c r="CH1076" s="245"/>
      <c r="CI1076" s="245"/>
      <c r="CJ1076" s="245"/>
      <c r="CK1076" s="245"/>
      <c r="CL1076" s="245"/>
      <c r="CM1076" s="247"/>
      <c r="CN1076" s="523"/>
      <c r="CO1076" s="561" t="str">
        <f t="shared" si="138"/>
        <v xml:space="preserve"> </v>
      </c>
      <c r="CP1076" s="561" t="str">
        <f t="shared" si="142"/>
        <v xml:space="preserve"> </v>
      </c>
      <c r="CQ1076" s="561" t="str">
        <f t="shared" si="143"/>
        <v xml:space="preserve"> </v>
      </c>
      <c r="CR1076" s="561" t="str">
        <f t="shared" si="144"/>
        <v xml:space="preserve"> </v>
      </c>
      <c r="CS1076" s="81"/>
      <c r="CT1076" s="254"/>
    </row>
    <row r="1077" spans="2:98" ht="12.75" x14ac:dyDescent="0.25">
      <c r="B1077" s="361">
        <f>Demography!B1076</f>
        <v>0</v>
      </c>
      <c r="C1077" s="361">
        <f>Demography!C1076</f>
        <v>0</v>
      </c>
      <c r="D1077" s="362">
        <f>Demography!D1076</f>
        <v>0</v>
      </c>
      <c r="E1077" s="362">
        <f>Demography!E1076</f>
        <v>0</v>
      </c>
      <c r="F1077" s="362">
        <f>Demography!F1076</f>
        <v>0</v>
      </c>
      <c r="G1077" s="81"/>
      <c r="H1077" s="241"/>
      <c r="I1077" s="478"/>
      <c r="J1077" s="478"/>
      <c r="K1077" s="241"/>
      <c r="L1077" s="242"/>
      <c r="M1077" s="478"/>
      <c r="N1077" s="241"/>
      <c r="O1077" s="242"/>
      <c r="P1077" s="243"/>
      <c r="Q1077" s="243"/>
      <c r="R1077" s="243"/>
      <c r="S1077" s="243"/>
      <c r="T1077" s="243"/>
      <c r="U1077" s="524"/>
      <c r="V1077" s="241"/>
      <c r="W1077" s="415"/>
      <c r="X1077" s="415"/>
      <c r="Y1077" s="81"/>
      <c r="Z1077" s="241"/>
      <c r="AA1077" s="416"/>
      <c r="AB1077" s="416"/>
      <c r="AC1077" s="81"/>
      <c r="AD1077" s="242"/>
      <c r="AE1077" s="242"/>
      <c r="AF1077" s="241"/>
      <c r="AG1077" s="242"/>
      <c r="AH1077" s="241"/>
      <c r="AI1077" s="241"/>
      <c r="AJ1077" s="241"/>
      <c r="AK1077" s="246"/>
      <c r="AL1077" s="246"/>
      <c r="AM1077" s="246"/>
      <c r="AN1077" s="246"/>
      <c r="AO1077" s="246"/>
      <c r="AP1077" s="523"/>
      <c r="AQ1077" s="246"/>
      <c r="AR1077" s="246"/>
      <c r="AS1077" s="246"/>
      <c r="AT1077" s="246"/>
      <c r="AU1077" s="246"/>
      <c r="AV1077" s="246"/>
      <c r="AW1077" s="246"/>
      <c r="AX1077" s="246"/>
      <c r="AY1077" s="246"/>
      <c r="AZ1077" s="246"/>
      <c r="BA1077" s="246"/>
      <c r="BB1077" s="246"/>
      <c r="BC1077" s="246"/>
      <c r="BD1077" s="246"/>
      <c r="BE1077" s="248"/>
      <c r="BF1077" s="523"/>
      <c r="BG1077" s="562" t="str">
        <f t="shared" si="137"/>
        <v xml:space="preserve"> </v>
      </c>
      <c r="BH1077" s="562" t="str">
        <f t="shared" si="139"/>
        <v xml:space="preserve"> </v>
      </c>
      <c r="BI1077" s="562" t="str">
        <f t="shared" si="140"/>
        <v xml:space="preserve"> </v>
      </c>
      <c r="BJ1077" s="562" t="str">
        <f t="shared" si="141"/>
        <v xml:space="preserve"> </v>
      </c>
      <c r="BK1077" s="523"/>
      <c r="BL1077" s="242"/>
      <c r="BM1077" s="242"/>
      <c r="BN1077" s="241"/>
      <c r="BO1077" s="242"/>
      <c r="BP1077" s="241"/>
      <c r="BQ1077" s="241"/>
      <c r="BR1077" s="241"/>
      <c r="BS1077" s="246"/>
      <c r="BT1077" s="246"/>
      <c r="BU1077" s="246"/>
      <c r="BV1077" s="246"/>
      <c r="BW1077" s="246"/>
      <c r="BX1077" s="523"/>
      <c r="BY1077" s="246"/>
      <c r="BZ1077" s="246"/>
      <c r="CA1077" s="246"/>
      <c r="CB1077" s="246"/>
      <c r="CC1077" s="246"/>
      <c r="CD1077" s="246"/>
      <c r="CE1077" s="246"/>
      <c r="CF1077" s="246"/>
      <c r="CG1077" s="246"/>
      <c r="CH1077" s="246"/>
      <c r="CI1077" s="246"/>
      <c r="CJ1077" s="246"/>
      <c r="CK1077" s="246"/>
      <c r="CL1077" s="246"/>
      <c r="CM1077" s="248"/>
      <c r="CN1077" s="523"/>
      <c r="CO1077" s="562" t="str">
        <f t="shared" si="138"/>
        <v xml:space="preserve"> </v>
      </c>
      <c r="CP1077" s="562" t="str">
        <f t="shared" si="142"/>
        <v xml:space="preserve"> </v>
      </c>
      <c r="CQ1077" s="562" t="str">
        <f t="shared" si="143"/>
        <v xml:space="preserve"> </v>
      </c>
      <c r="CR1077" s="562" t="str">
        <f t="shared" si="144"/>
        <v xml:space="preserve"> </v>
      </c>
      <c r="CS1077" s="81"/>
      <c r="CT1077" s="515"/>
    </row>
    <row r="1078" spans="2:98" ht="12.75" x14ac:dyDescent="0.25">
      <c r="B1078" s="147">
        <f>Demography!B1077</f>
        <v>0</v>
      </c>
      <c r="C1078" s="147">
        <f>Demography!C1077</f>
        <v>0</v>
      </c>
      <c r="D1078" s="148">
        <f>Demography!D1077</f>
        <v>0</v>
      </c>
      <c r="E1078" s="148">
        <f>Demography!E1077</f>
        <v>0</v>
      </c>
      <c r="F1078" s="148">
        <f>Demography!F1077</f>
        <v>0</v>
      </c>
      <c r="G1078" s="81"/>
      <c r="H1078" s="256"/>
      <c r="I1078" s="257"/>
      <c r="J1078" s="257"/>
      <c r="K1078" s="256"/>
      <c r="L1078" s="240"/>
      <c r="M1078" s="257"/>
      <c r="N1078" s="256"/>
      <c r="O1078" s="240"/>
      <c r="P1078" s="261"/>
      <c r="Q1078" s="261"/>
      <c r="R1078" s="261"/>
      <c r="S1078" s="261"/>
      <c r="T1078" s="261"/>
      <c r="U1078" s="522"/>
      <c r="V1078" s="256"/>
      <c r="W1078" s="238"/>
      <c r="X1078" s="238"/>
      <c r="Y1078" s="81"/>
      <c r="Z1078" s="256"/>
      <c r="AA1078" s="150"/>
      <c r="AB1078" s="150"/>
      <c r="AC1078" s="81"/>
      <c r="AD1078" s="240"/>
      <c r="AE1078" s="240"/>
      <c r="AF1078" s="256"/>
      <c r="AG1078" s="240"/>
      <c r="AH1078" s="256"/>
      <c r="AI1078" s="256"/>
      <c r="AJ1078" s="256"/>
      <c r="AK1078" s="245"/>
      <c r="AL1078" s="245"/>
      <c r="AM1078" s="245"/>
      <c r="AN1078" s="245"/>
      <c r="AO1078" s="245"/>
      <c r="AP1078" s="523"/>
      <c r="AQ1078" s="245"/>
      <c r="AR1078" s="245"/>
      <c r="AS1078" s="245"/>
      <c r="AT1078" s="245"/>
      <c r="AU1078" s="245"/>
      <c r="AV1078" s="245"/>
      <c r="AW1078" s="245"/>
      <c r="AX1078" s="245"/>
      <c r="AY1078" s="245"/>
      <c r="AZ1078" s="245"/>
      <c r="BA1078" s="245"/>
      <c r="BB1078" s="245"/>
      <c r="BC1078" s="245"/>
      <c r="BD1078" s="245"/>
      <c r="BE1078" s="247"/>
      <c r="BF1078" s="523"/>
      <c r="BG1078" s="561" t="str">
        <f t="shared" si="137"/>
        <v xml:space="preserve"> </v>
      </c>
      <c r="BH1078" s="561" t="str">
        <f t="shared" si="139"/>
        <v xml:space="preserve"> </v>
      </c>
      <c r="BI1078" s="561" t="str">
        <f t="shared" si="140"/>
        <v xml:space="preserve"> </v>
      </c>
      <c r="BJ1078" s="561" t="str">
        <f t="shared" si="141"/>
        <v xml:space="preserve"> </v>
      </c>
      <c r="BK1078" s="523"/>
      <c r="BL1078" s="240"/>
      <c r="BM1078" s="240"/>
      <c r="BN1078" s="256"/>
      <c r="BO1078" s="240"/>
      <c r="BP1078" s="256"/>
      <c r="BQ1078" s="256"/>
      <c r="BR1078" s="256"/>
      <c r="BS1078" s="245"/>
      <c r="BT1078" s="245"/>
      <c r="BU1078" s="245"/>
      <c r="BV1078" s="245"/>
      <c r="BW1078" s="245"/>
      <c r="BX1078" s="523"/>
      <c r="BY1078" s="245"/>
      <c r="BZ1078" s="245"/>
      <c r="CA1078" s="245"/>
      <c r="CB1078" s="245"/>
      <c r="CC1078" s="245"/>
      <c r="CD1078" s="245"/>
      <c r="CE1078" s="245"/>
      <c r="CF1078" s="245"/>
      <c r="CG1078" s="245"/>
      <c r="CH1078" s="245"/>
      <c r="CI1078" s="245"/>
      <c r="CJ1078" s="245"/>
      <c r="CK1078" s="245"/>
      <c r="CL1078" s="245"/>
      <c r="CM1078" s="247"/>
      <c r="CN1078" s="523"/>
      <c r="CO1078" s="561" t="str">
        <f t="shared" si="138"/>
        <v xml:space="preserve"> </v>
      </c>
      <c r="CP1078" s="561" t="str">
        <f t="shared" si="142"/>
        <v xml:space="preserve"> </v>
      </c>
      <c r="CQ1078" s="561" t="str">
        <f t="shared" si="143"/>
        <v xml:space="preserve"> </v>
      </c>
      <c r="CR1078" s="561" t="str">
        <f t="shared" si="144"/>
        <v xml:space="preserve"> </v>
      </c>
      <c r="CS1078" s="81"/>
      <c r="CT1078" s="254"/>
    </row>
    <row r="1079" spans="2:98" ht="12.75" x14ac:dyDescent="0.25">
      <c r="B1079" s="361">
        <f>Demography!B1078</f>
        <v>0</v>
      </c>
      <c r="C1079" s="361">
        <f>Demography!C1078</f>
        <v>0</v>
      </c>
      <c r="D1079" s="362">
        <f>Demography!D1078</f>
        <v>0</v>
      </c>
      <c r="E1079" s="362">
        <f>Demography!E1078</f>
        <v>0</v>
      </c>
      <c r="F1079" s="362">
        <f>Demography!F1078</f>
        <v>0</v>
      </c>
      <c r="G1079" s="81"/>
      <c r="H1079" s="241"/>
      <c r="I1079" s="478"/>
      <c r="J1079" s="478"/>
      <c r="K1079" s="241"/>
      <c r="L1079" s="242"/>
      <c r="M1079" s="478"/>
      <c r="N1079" s="241"/>
      <c r="O1079" s="242"/>
      <c r="P1079" s="243"/>
      <c r="Q1079" s="243"/>
      <c r="R1079" s="243"/>
      <c r="S1079" s="243"/>
      <c r="T1079" s="243"/>
      <c r="U1079" s="524"/>
      <c r="V1079" s="241"/>
      <c r="W1079" s="415"/>
      <c r="X1079" s="415"/>
      <c r="Y1079" s="81"/>
      <c r="Z1079" s="241"/>
      <c r="AA1079" s="416"/>
      <c r="AB1079" s="416"/>
      <c r="AC1079" s="81"/>
      <c r="AD1079" s="242"/>
      <c r="AE1079" s="242"/>
      <c r="AF1079" s="241"/>
      <c r="AG1079" s="242"/>
      <c r="AH1079" s="241"/>
      <c r="AI1079" s="241"/>
      <c r="AJ1079" s="241"/>
      <c r="AK1079" s="246"/>
      <c r="AL1079" s="246"/>
      <c r="AM1079" s="246"/>
      <c r="AN1079" s="246"/>
      <c r="AO1079" s="246"/>
      <c r="AP1079" s="523"/>
      <c r="AQ1079" s="246"/>
      <c r="AR1079" s="246"/>
      <c r="AS1079" s="246"/>
      <c r="AT1079" s="246"/>
      <c r="AU1079" s="246"/>
      <c r="AV1079" s="246"/>
      <c r="AW1079" s="246"/>
      <c r="AX1079" s="246"/>
      <c r="AY1079" s="246"/>
      <c r="AZ1079" s="246"/>
      <c r="BA1079" s="246"/>
      <c r="BB1079" s="246"/>
      <c r="BC1079" s="246"/>
      <c r="BD1079" s="246"/>
      <c r="BE1079" s="248"/>
      <c r="BF1079" s="523"/>
      <c r="BG1079" s="562" t="str">
        <f t="shared" si="137"/>
        <v xml:space="preserve"> </v>
      </c>
      <c r="BH1079" s="562" t="str">
        <f t="shared" si="139"/>
        <v xml:space="preserve"> </v>
      </c>
      <c r="BI1079" s="562" t="str">
        <f t="shared" si="140"/>
        <v xml:space="preserve"> </v>
      </c>
      <c r="BJ1079" s="562" t="str">
        <f t="shared" si="141"/>
        <v xml:space="preserve"> </v>
      </c>
      <c r="BK1079" s="523"/>
      <c r="BL1079" s="242"/>
      <c r="BM1079" s="242"/>
      <c r="BN1079" s="241"/>
      <c r="BO1079" s="242"/>
      <c r="BP1079" s="241"/>
      <c r="BQ1079" s="241"/>
      <c r="BR1079" s="241"/>
      <c r="BS1079" s="246"/>
      <c r="BT1079" s="246"/>
      <c r="BU1079" s="246"/>
      <c r="BV1079" s="246"/>
      <c r="BW1079" s="246"/>
      <c r="BX1079" s="523"/>
      <c r="BY1079" s="246"/>
      <c r="BZ1079" s="246"/>
      <c r="CA1079" s="246"/>
      <c r="CB1079" s="246"/>
      <c r="CC1079" s="246"/>
      <c r="CD1079" s="246"/>
      <c r="CE1079" s="246"/>
      <c r="CF1079" s="246"/>
      <c r="CG1079" s="246"/>
      <c r="CH1079" s="246"/>
      <c r="CI1079" s="246"/>
      <c r="CJ1079" s="246"/>
      <c r="CK1079" s="246"/>
      <c r="CL1079" s="246"/>
      <c r="CM1079" s="248"/>
      <c r="CN1079" s="523"/>
      <c r="CO1079" s="562" t="str">
        <f t="shared" si="138"/>
        <v xml:space="preserve"> </v>
      </c>
      <c r="CP1079" s="562" t="str">
        <f t="shared" si="142"/>
        <v xml:space="preserve"> </v>
      </c>
      <c r="CQ1079" s="562" t="str">
        <f t="shared" si="143"/>
        <v xml:space="preserve"> </v>
      </c>
      <c r="CR1079" s="562" t="str">
        <f t="shared" si="144"/>
        <v xml:space="preserve"> </v>
      </c>
      <c r="CS1079" s="81"/>
      <c r="CT1079" s="515"/>
    </row>
    <row r="1080" spans="2:98" ht="12.75" x14ac:dyDescent="0.25">
      <c r="B1080" s="147">
        <f>Demography!B1079</f>
        <v>0</v>
      </c>
      <c r="C1080" s="147">
        <f>Demography!C1079</f>
        <v>0</v>
      </c>
      <c r="D1080" s="148">
        <f>Demography!D1079</f>
        <v>0</v>
      </c>
      <c r="E1080" s="148">
        <f>Demography!E1079</f>
        <v>0</v>
      </c>
      <c r="F1080" s="148">
        <f>Demography!F1079</f>
        <v>0</v>
      </c>
      <c r="G1080" s="81"/>
      <c r="H1080" s="256"/>
      <c r="I1080" s="257"/>
      <c r="J1080" s="257"/>
      <c r="K1080" s="256"/>
      <c r="L1080" s="240"/>
      <c r="M1080" s="257"/>
      <c r="N1080" s="256"/>
      <c r="O1080" s="240"/>
      <c r="P1080" s="261"/>
      <c r="Q1080" s="261"/>
      <c r="R1080" s="261"/>
      <c r="S1080" s="261"/>
      <c r="T1080" s="261"/>
      <c r="U1080" s="522"/>
      <c r="V1080" s="256"/>
      <c r="W1080" s="238"/>
      <c r="X1080" s="238"/>
      <c r="Y1080" s="81"/>
      <c r="Z1080" s="256"/>
      <c r="AA1080" s="150"/>
      <c r="AB1080" s="150"/>
      <c r="AC1080" s="81"/>
      <c r="AD1080" s="240"/>
      <c r="AE1080" s="240"/>
      <c r="AF1080" s="256"/>
      <c r="AG1080" s="240"/>
      <c r="AH1080" s="256"/>
      <c r="AI1080" s="256"/>
      <c r="AJ1080" s="256"/>
      <c r="AK1080" s="245"/>
      <c r="AL1080" s="245"/>
      <c r="AM1080" s="245"/>
      <c r="AN1080" s="245"/>
      <c r="AO1080" s="245"/>
      <c r="AP1080" s="523"/>
      <c r="AQ1080" s="245"/>
      <c r="AR1080" s="245"/>
      <c r="AS1080" s="245"/>
      <c r="AT1080" s="245"/>
      <c r="AU1080" s="245"/>
      <c r="AV1080" s="245"/>
      <c r="AW1080" s="245"/>
      <c r="AX1080" s="245"/>
      <c r="AY1080" s="245"/>
      <c r="AZ1080" s="245"/>
      <c r="BA1080" s="245"/>
      <c r="BB1080" s="245"/>
      <c r="BC1080" s="245"/>
      <c r="BD1080" s="245"/>
      <c r="BE1080" s="247"/>
      <c r="BF1080" s="523"/>
      <c r="BG1080" s="561" t="str">
        <f t="shared" si="137"/>
        <v xml:space="preserve"> </v>
      </c>
      <c r="BH1080" s="561" t="str">
        <f t="shared" si="139"/>
        <v xml:space="preserve"> </v>
      </c>
      <c r="BI1080" s="561" t="str">
        <f t="shared" si="140"/>
        <v xml:space="preserve"> </v>
      </c>
      <c r="BJ1080" s="561" t="str">
        <f t="shared" si="141"/>
        <v xml:space="preserve"> </v>
      </c>
      <c r="BK1080" s="523"/>
      <c r="BL1080" s="240"/>
      <c r="BM1080" s="240"/>
      <c r="BN1080" s="256"/>
      <c r="BO1080" s="240"/>
      <c r="BP1080" s="256"/>
      <c r="BQ1080" s="256"/>
      <c r="BR1080" s="256"/>
      <c r="BS1080" s="245"/>
      <c r="BT1080" s="245"/>
      <c r="BU1080" s="245"/>
      <c r="BV1080" s="245"/>
      <c r="BW1080" s="245"/>
      <c r="BX1080" s="523"/>
      <c r="BY1080" s="245"/>
      <c r="BZ1080" s="245"/>
      <c r="CA1080" s="245"/>
      <c r="CB1080" s="245"/>
      <c r="CC1080" s="245"/>
      <c r="CD1080" s="245"/>
      <c r="CE1080" s="245"/>
      <c r="CF1080" s="245"/>
      <c r="CG1080" s="245"/>
      <c r="CH1080" s="245"/>
      <c r="CI1080" s="245"/>
      <c r="CJ1080" s="245"/>
      <c r="CK1080" s="245"/>
      <c r="CL1080" s="245"/>
      <c r="CM1080" s="247"/>
      <c r="CN1080" s="523"/>
      <c r="CO1080" s="561" t="str">
        <f t="shared" si="138"/>
        <v xml:space="preserve"> </v>
      </c>
      <c r="CP1080" s="561" t="str">
        <f t="shared" si="142"/>
        <v xml:space="preserve"> </v>
      </c>
      <c r="CQ1080" s="561" t="str">
        <f t="shared" si="143"/>
        <v xml:space="preserve"> </v>
      </c>
      <c r="CR1080" s="561" t="str">
        <f t="shared" si="144"/>
        <v xml:space="preserve"> </v>
      </c>
      <c r="CS1080" s="81"/>
      <c r="CT1080" s="254"/>
    </row>
    <row r="1081" spans="2:98" ht="12.75" x14ac:dyDescent="0.25">
      <c r="B1081" s="361">
        <f>Demography!B1080</f>
        <v>0</v>
      </c>
      <c r="C1081" s="361">
        <f>Demography!C1080</f>
        <v>0</v>
      </c>
      <c r="D1081" s="362">
        <f>Demography!D1080</f>
        <v>0</v>
      </c>
      <c r="E1081" s="362">
        <f>Demography!E1080</f>
        <v>0</v>
      </c>
      <c r="F1081" s="362">
        <f>Demography!F1080</f>
        <v>0</v>
      </c>
      <c r="G1081" s="81"/>
      <c r="H1081" s="241"/>
      <c r="I1081" s="478"/>
      <c r="J1081" s="478"/>
      <c r="K1081" s="241"/>
      <c r="L1081" s="242"/>
      <c r="M1081" s="478"/>
      <c r="N1081" s="241"/>
      <c r="O1081" s="242"/>
      <c r="P1081" s="243"/>
      <c r="Q1081" s="243"/>
      <c r="R1081" s="243"/>
      <c r="S1081" s="243"/>
      <c r="T1081" s="243"/>
      <c r="U1081" s="524"/>
      <c r="V1081" s="241"/>
      <c r="W1081" s="415"/>
      <c r="X1081" s="415"/>
      <c r="Y1081" s="81"/>
      <c r="Z1081" s="241"/>
      <c r="AA1081" s="416"/>
      <c r="AB1081" s="416"/>
      <c r="AC1081" s="81"/>
      <c r="AD1081" s="242"/>
      <c r="AE1081" s="242"/>
      <c r="AF1081" s="241"/>
      <c r="AG1081" s="242"/>
      <c r="AH1081" s="241"/>
      <c r="AI1081" s="241"/>
      <c r="AJ1081" s="241"/>
      <c r="AK1081" s="246"/>
      <c r="AL1081" s="246"/>
      <c r="AM1081" s="246"/>
      <c r="AN1081" s="246"/>
      <c r="AO1081" s="246"/>
      <c r="AP1081" s="523"/>
      <c r="AQ1081" s="246"/>
      <c r="AR1081" s="246"/>
      <c r="AS1081" s="246"/>
      <c r="AT1081" s="246"/>
      <c r="AU1081" s="246"/>
      <c r="AV1081" s="246"/>
      <c r="AW1081" s="246"/>
      <c r="AX1081" s="246"/>
      <c r="AY1081" s="246"/>
      <c r="AZ1081" s="246"/>
      <c r="BA1081" s="246"/>
      <c r="BB1081" s="246"/>
      <c r="BC1081" s="246"/>
      <c r="BD1081" s="246"/>
      <c r="BE1081" s="248"/>
      <c r="BF1081" s="523"/>
      <c r="BG1081" s="562" t="str">
        <f t="shared" si="137"/>
        <v xml:space="preserve"> </v>
      </c>
      <c r="BH1081" s="562" t="str">
        <f t="shared" si="139"/>
        <v xml:space="preserve"> </v>
      </c>
      <c r="BI1081" s="562" t="str">
        <f t="shared" si="140"/>
        <v xml:space="preserve"> </v>
      </c>
      <c r="BJ1081" s="562" t="str">
        <f t="shared" si="141"/>
        <v xml:space="preserve"> </v>
      </c>
      <c r="BK1081" s="523"/>
      <c r="BL1081" s="242"/>
      <c r="BM1081" s="242"/>
      <c r="BN1081" s="241"/>
      <c r="BO1081" s="242"/>
      <c r="BP1081" s="241"/>
      <c r="BQ1081" s="241"/>
      <c r="BR1081" s="241"/>
      <c r="BS1081" s="246"/>
      <c r="BT1081" s="246"/>
      <c r="BU1081" s="246"/>
      <c r="BV1081" s="246"/>
      <c r="BW1081" s="246"/>
      <c r="BX1081" s="523"/>
      <c r="BY1081" s="246"/>
      <c r="BZ1081" s="246"/>
      <c r="CA1081" s="246"/>
      <c r="CB1081" s="246"/>
      <c r="CC1081" s="246"/>
      <c r="CD1081" s="246"/>
      <c r="CE1081" s="246"/>
      <c r="CF1081" s="246"/>
      <c r="CG1081" s="246"/>
      <c r="CH1081" s="246"/>
      <c r="CI1081" s="246"/>
      <c r="CJ1081" s="246"/>
      <c r="CK1081" s="246"/>
      <c r="CL1081" s="246"/>
      <c r="CM1081" s="248"/>
      <c r="CN1081" s="523"/>
      <c r="CO1081" s="562" t="str">
        <f t="shared" si="138"/>
        <v xml:space="preserve"> </v>
      </c>
      <c r="CP1081" s="562" t="str">
        <f t="shared" si="142"/>
        <v xml:space="preserve"> </v>
      </c>
      <c r="CQ1081" s="562" t="str">
        <f t="shared" si="143"/>
        <v xml:space="preserve"> </v>
      </c>
      <c r="CR1081" s="562" t="str">
        <f t="shared" si="144"/>
        <v xml:space="preserve"> </v>
      </c>
      <c r="CS1081" s="81"/>
      <c r="CT1081" s="515"/>
    </row>
    <row r="1082" spans="2:98" ht="12.75" x14ac:dyDescent="0.25">
      <c r="B1082" s="147">
        <f>Demography!B1081</f>
        <v>0</v>
      </c>
      <c r="C1082" s="147">
        <f>Demography!C1081</f>
        <v>0</v>
      </c>
      <c r="D1082" s="148">
        <f>Demography!D1081</f>
        <v>0</v>
      </c>
      <c r="E1082" s="148">
        <f>Demography!E1081</f>
        <v>0</v>
      </c>
      <c r="F1082" s="148">
        <f>Demography!F1081</f>
        <v>0</v>
      </c>
      <c r="G1082" s="81"/>
      <c r="H1082" s="256"/>
      <c r="I1082" s="257"/>
      <c r="J1082" s="257"/>
      <c r="K1082" s="256"/>
      <c r="L1082" s="240"/>
      <c r="M1082" s="257"/>
      <c r="N1082" s="256"/>
      <c r="O1082" s="240"/>
      <c r="P1082" s="261"/>
      <c r="Q1082" s="261"/>
      <c r="R1082" s="261"/>
      <c r="S1082" s="261"/>
      <c r="T1082" s="261"/>
      <c r="U1082" s="522"/>
      <c r="V1082" s="256"/>
      <c r="W1082" s="238"/>
      <c r="X1082" s="238"/>
      <c r="Y1082" s="81"/>
      <c r="Z1082" s="256"/>
      <c r="AA1082" s="150"/>
      <c r="AB1082" s="150"/>
      <c r="AC1082" s="81"/>
      <c r="AD1082" s="240"/>
      <c r="AE1082" s="240"/>
      <c r="AF1082" s="256"/>
      <c r="AG1082" s="240"/>
      <c r="AH1082" s="256"/>
      <c r="AI1082" s="256"/>
      <c r="AJ1082" s="256"/>
      <c r="AK1082" s="245"/>
      <c r="AL1082" s="245"/>
      <c r="AM1082" s="245"/>
      <c r="AN1082" s="245"/>
      <c r="AO1082" s="245"/>
      <c r="AP1082" s="523"/>
      <c r="AQ1082" s="245"/>
      <c r="AR1082" s="245"/>
      <c r="AS1082" s="245"/>
      <c r="AT1082" s="245"/>
      <c r="AU1082" s="245"/>
      <c r="AV1082" s="245"/>
      <c r="AW1082" s="245"/>
      <c r="AX1082" s="245"/>
      <c r="AY1082" s="245"/>
      <c r="AZ1082" s="245"/>
      <c r="BA1082" s="245"/>
      <c r="BB1082" s="245"/>
      <c r="BC1082" s="245"/>
      <c r="BD1082" s="245"/>
      <c r="BE1082" s="247"/>
      <c r="BF1082" s="523"/>
      <c r="BG1082" s="561" t="str">
        <f t="shared" si="137"/>
        <v xml:space="preserve"> </v>
      </c>
      <c r="BH1082" s="561" t="str">
        <f t="shared" si="139"/>
        <v xml:space="preserve"> </v>
      </c>
      <c r="BI1082" s="561" t="str">
        <f t="shared" si="140"/>
        <v xml:space="preserve"> </v>
      </c>
      <c r="BJ1082" s="561" t="str">
        <f t="shared" si="141"/>
        <v xml:space="preserve"> </v>
      </c>
      <c r="BK1082" s="523"/>
      <c r="BL1082" s="240"/>
      <c r="BM1082" s="240"/>
      <c r="BN1082" s="256"/>
      <c r="BO1082" s="240"/>
      <c r="BP1082" s="256"/>
      <c r="BQ1082" s="256"/>
      <c r="BR1082" s="256"/>
      <c r="BS1082" s="245"/>
      <c r="BT1082" s="245"/>
      <c r="BU1082" s="245"/>
      <c r="BV1082" s="245"/>
      <c r="BW1082" s="245"/>
      <c r="BX1082" s="523"/>
      <c r="BY1082" s="245"/>
      <c r="BZ1082" s="245"/>
      <c r="CA1082" s="245"/>
      <c r="CB1082" s="245"/>
      <c r="CC1082" s="245"/>
      <c r="CD1082" s="245"/>
      <c r="CE1082" s="245"/>
      <c r="CF1082" s="245"/>
      <c r="CG1082" s="245"/>
      <c r="CH1082" s="245"/>
      <c r="CI1082" s="245"/>
      <c r="CJ1082" s="245"/>
      <c r="CK1082" s="245"/>
      <c r="CL1082" s="245"/>
      <c r="CM1082" s="247"/>
      <c r="CN1082" s="523"/>
      <c r="CO1082" s="561" t="str">
        <f t="shared" si="138"/>
        <v xml:space="preserve"> </v>
      </c>
      <c r="CP1082" s="561" t="str">
        <f t="shared" si="142"/>
        <v xml:space="preserve"> </v>
      </c>
      <c r="CQ1082" s="561" t="str">
        <f t="shared" si="143"/>
        <v xml:space="preserve"> </v>
      </c>
      <c r="CR1082" s="561" t="str">
        <f t="shared" si="144"/>
        <v xml:space="preserve"> </v>
      </c>
      <c r="CS1082" s="81"/>
      <c r="CT1082" s="254"/>
    </row>
    <row r="1083" spans="2:98" ht="12.75" x14ac:dyDescent="0.25">
      <c r="B1083" s="361">
        <f>Demography!B1082</f>
        <v>0</v>
      </c>
      <c r="C1083" s="361">
        <f>Demography!C1082</f>
        <v>0</v>
      </c>
      <c r="D1083" s="362">
        <f>Demography!D1082</f>
        <v>0</v>
      </c>
      <c r="E1083" s="362">
        <f>Demography!E1082</f>
        <v>0</v>
      </c>
      <c r="F1083" s="362">
        <f>Demography!F1082</f>
        <v>0</v>
      </c>
      <c r="G1083" s="81"/>
      <c r="H1083" s="241"/>
      <c r="I1083" s="478"/>
      <c r="J1083" s="478"/>
      <c r="K1083" s="241"/>
      <c r="L1083" s="242"/>
      <c r="M1083" s="478"/>
      <c r="N1083" s="241"/>
      <c r="O1083" s="242"/>
      <c r="P1083" s="243"/>
      <c r="Q1083" s="243"/>
      <c r="R1083" s="243"/>
      <c r="S1083" s="243"/>
      <c r="T1083" s="243"/>
      <c r="U1083" s="524"/>
      <c r="V1083" s="241"/>
      <c r="W1083" s="415"/>
      <c r="X1083" s="415"/>
      <c r="Y1083" s="81"/>
      <c r="Z1083" s="241"/>
      <c r="AA1083" s="416"/>
      <c r="AB1083" s="416"/>
      <c r="AC1083" s="81"/>
      <c r="AD1083" s="242"/>
      <c r="AE1083" s="242"/>
      <c r="AF1083" s="241"/>
      <c r="AG1083" s="242"/>
      <c r="AH1083" s="241"/>
      <c r="AI1083" s="241"/>
      <c r="AJ1083" s="241"/>
      <c r="AK1083" s="246"/>
      <c r="AL1083" s="246"/>
      <c r="AM1083" s="246"/>
      <c r="AN1083" s="246"/>
      <c r="AO1083" s="246"/>
      <c r="AP1083" s="523"/>
      <c r="AQ1083" s="246"/>
      <c r="AR1083" s="246"/>
      <c r="AS1083" s="246"/>
      <c r="AT1083" s="246"/>
      <c r="AU1083" s="246"/>
      <c r="AV1083" s="246"/>
      <c r="AW1083" s="246"/>
      <c r="AX1083" s="246"/>
      <c r="AY1083" s="246"/>
      <c r="AZ1083" s="246"/>
      <c r="BA1083" s="246"/>
      <c r="BB1083" s="246"/>
      <c r="BC1083" s="246"/>
      <c r="BD1083" s="246"/>
      <c r="BE1083" s="248"/>
      <c r="BF1083" s="523"/>
      <c r="BG1083" s="562" t="str">
        <f t="shared" si="137"/>
        <v xml:space="preserve"> </v>
      </c>
      <c r="BH1083" s="562" t="str">
        <f t="shared" si="139"/>
        <v xml:space="preserve"> </v>
      </c>
      <c r="BI1083" s="562" t="str">
        <f t="shared" si="140"/>
        <v xml:space="preserve"> </v>
      </c>
      <c r="BJ1083" s="562" t="str">
        <f t="shared" si="141"/>
        <v xml:space="preserve"> </v>
      </c>
      <c r="BK1083" s="523"/>
      <c r="BL1083" s="242"/>
      <c r="BM1083" s="242"/>
      <c r="BN1083" s="241"/>
      <c r="BO1083" s="242"/>
      <c r="BP1083" s="241"/>
      <c r="BQ1083" s="241"/>
      <c r="BR1083" s="241"/>
      <c r="BS1083" s="246"/>
      <c r="BT1083" s="246"/>
      <c r="BU1083" s="246"/>
      <c r="BV1083" s="246"/>
      <c r="BW1083" s="246"/>
      <c r="BX1083" s="523"/>
      <c r="BY1083" s="246"/>
      <c r="BZ1083" s="246"/>
      <c r="CA1083" s="246"/>
      <c r="CB1083" s="246"/>
      <c r="CC1083" s="246"/>
      <c r="CD1083" s="246"/>
      <c r="CE1083" s="246"/>
      <c r="CF1083" s="246"/>
      <c r="CG1083" s="246"/>
      <c r="CH1083" s="246"/>
      <c r="CI1083" s="246"/>
      <c r="CJ1083" s="246"/>
      <c r="CK1083" s="246"/>
      <c r="CL1083" s="246"/>
      <c r="CM1083" s="248"/>
      <c r="CN1083" s="523"/>
      <c r="CO1083" s="562" t="str">
        <f t="shared" si="138"/>
        <v xml:space="preserve"> </v>
      </c>
      <c r="CP1083" s="562" t="str">
        <f t="shared" si="142"/>
        <v xml:space="preserve"> </v>
      </c>
      <c r="CQ1083" s="562" t="str">
        <f t="shared" si="143"/>
        <v xml:space="preserve"> </v>
      </c>
      <c r="CR1083" s="562" t="str">
        <f t="shared" si="144"/>
        <v xml:space="preserve"> </v>
      </c>
      <c r="CS1083" s="81"/>
      <c r="CT1083" s="515"/>
    </row>
    <row r="1084" spans="2:98" ht="12.75" x14ac:dyDescent="0.25">
      <c r="B1084" s="147">
        <f>Demography!B1083</f>
        <v>0</v>
      </c>
      <c r="C1084" s="147">
        <f>Demography!C1083</f>
        <v>0</v>
      </c>
      <c r="D1084" s="148">
        <f>Demography!D1083</f>
        <v>0</v>
      </c>
      <c r="E1084" s="148">
        <f>Demography!E1083</f>
        <v>0</v>
      </c>
      <c r="F1084" s="148">
        <f>Demography!F1083</f>
        <v>0</v>
      </c>
      <c r="G1084" s="81"/>
      <c r="H1084" s="256"/>
      <c r="I1084" s="257"/>
      <c r="J1084" s="257"/>
      <c r="K1084" s="256"/>
      <c r="L1084" s="240"/>
      <c r="M1084" s="257"/>
      <c r="N1084" s="256"/>
      <c r="O1084" s="240"/>
      <c r="P1084" s="261"/>
      <c r="Q1084" s="261"/>
      <c r="R1084" s="261"/>
      <c r="S1084" s="261"/>
      <c r="T1084" s="261"/>
      <c r="U1084" s="522"/>
      <c r="V1084" s="256"/>
      <c r="W1084" s="238"/>
      <c r="X1084" s="238"/>
      <c r="Y1084" s="81"/>
      <c r="Z1084" s="256"/>
      <c r="AA1084" s="150"/>
      <c r="AB1084" s="150"/>
      <c r="AC1084" s="81"/>
      <c r="AD1084" s="240"/>
      <c r="AE1084" s="240"/>
      <c r="AF1084" s="256"/>
      <c r="AG1084" s="240"/>
      <c r="AH1084" s="256"/>
      <c r="AI1084" s="256"/>
      <c r="AJ1084" s="256"/>
      <c r="AK1084" s="245"/>
      <c r="AL1084" s="245"/>
      <c r="AM1084" s="245"/>
      <c r="AN1084" s="245"/>
      <c r="AO1084" s="245"/>
      <c r="AP1084" s="523"/>
      <c r="AQ1084" s="245"/>
      <c r="AR1084" s="245"/>
      <c r="AS1084" s="245"/>
      <c r="AT1084" s="245"/>
      <c r="AU1084" s="245"/>
      <c r="AV1084" s="245"/>
      <c r="AW1084" s="245"/>
      <c r="AX1084" s="245"/>
      <c r="AY1084" s="245"/>
      <c r="AZ1084" s="245"/>
      <c r="BA1084" s="245"/>
      <c r="BB1084" s="245"/>
      <c r="BC1084" s="245"/>
      <c r="BD1084" s="245"/>
      <c r="BE1084" s="247"/>
      <c r="BF1084" s="523"/>
      <c r="BG1084" s="561" t="str">
        <f t="shared" si="137"/>
        <v xml:space="preserve"> </v>
      </c>
      <c r="BH1084" s="561" t="str">
        <f t="shared" si="139"/>
        <v xml:space="preserve"> </v>
      </c>
      <c r="BI1084" s="561" t="str">
        <f t="shared" si="140"/>
        <v xml:space="preserve"> </v>
      </c>
      <c r="BJ1084" s="561" t="str">
        <f t="shared" si="141"/>
        <v xml:space="preserve"> </v>
      </c>
      <c r="BK1084" s="523"/>
      <c r="BL1084" s="240"/>
      <c r="BM1084" s="240"/>
      <c r="BN1084" s="256"/>
      <c r="BO1084" s="240"/>
      <c r="BP1084" s="256"/>
      <c r="BQ1084" s="256"/>
      <c r="BR1084" s="256"/>
      <c r="BS1084" s="245"/>
      <c r="BT1084" s="245"/>
      <c r="BU1084" s="245"/>
      <c r="BV1084" s="245"/>
      <c r="BW1084" s="245"/>
      <c r="BX1084" s="523"/>
      <c r="BY1084" s="245"/>
      <c r="BZ1084" s="245"/>
      <c r="CA1084" s="245"/>
      <c r="CB1084" s="245"/>
      <c r="CC1084" s="245"/>
      <c r="CD1084" s="245"/>
      <c r="CE1084" s="245"/>
      <c r="CF1084" s="245"/>
      <c r="CG1084" s="245"/>
      <c r="CH1084" s="245"/>
      <c r="CI1084" s="245"/>
      <c r="CJ1084" s="245"/>
      <c r="CK1084" s="245"/>
      <c r="CL1084" s="245"/>
      <c r="CM1084" s="247"/>
      <c r="CN1084" s="523"/>
      <c r="CO1084" s="561" t="str">
        <f t="shared" si="138"/>
        <v xml:space="preserve"> </v>
      </c>
      <c r="CP1084" s="561" t="str">
        <f t="shared" si="142"/>
        <v xml:space="preserve"> </v>
      </c>
      <c r="CQ1084" s="561" t="str">
        <f t="shared" si="143"/>
        <v xml:space="preserve"> </v>
      </c>
      <c r="CR1084" s="561" t="str">
        <f t="shared" si="144"/>
        <v xml:space="preserve"> </v>
      </c>
      <c r="CS1084" s="81"/>
      <c r="CT1084" s="254"/>
    </row>
    <row r="1085" spans="2:98" ht="12.75" x14ac:dyDescent="0.25">
      <c r="B1085" s="361">
        <f>Demography!B1084</f>
        <v>0</v>
      </c>
      <c r="C1085" s="361">
        <f>Demography!C1084</f>
        <v>0</v>
      </c>
      <c r="D1085" s="362">
        <f>Demography!D1084</f>
        <v>0</v>
      </c>
      <c r="E1085" s="362">
        <f>Demography!E1084</f>
        <v>0</v>
      </c>
      <c r="F1085" s="362">
        <f>Demography!F1084</f>
        <v>0</v>
      </c>
      <c r="G1085" s="81"/>
      <c r="H1085" s="241"/>
      <c r="I1085" s="478"/>
      <c r="J1085" s="478"/>
      <c r="K1085" s="241"/>
      <c r="L1085" s="242"/>
      <c r="M1085" s="478"/>
      <c r="N1085" s="241"/>
      <c r="O1085" s="242"/>
      <c r="P1085" s="243"/>
      <c r="Q1085" s="243"/>
      <c r="R1085" s="243"/>
      <c r="S1085" s="243"/>
      <c r="T1085" s="243"/>
      <c r="U1085" s="524"/>
      <c r="V1085" s="241"/>
      <c r="W1085" s="415"/>
      <c r="X1085" s="415"/>
      <c r="Y1085" s="81"/>
      <c r="Z1085" s="241"/>
      <c r="AA1085" s="416"/>
      <c r="AB1085" s="416"/>
      <c r="AC1085" s="81"/>
      <c r="AD1085" s="242"/>
      <c r="AE1085" s="242"/>
      <c r="AF1085" s="241"/>
      <c r="AG1085" s="242"/>
      <c r="AH1085" s="241"/>
      <c r="AI1085" s="241"/>
      <c r="AJ1085" s="241"/>
      <c r="AK1085" s="246"/>
      <c r="AL1085" s="246"/>
      <c r="AM1085" s="246"/>
      <c r="AN1085" s="246"/>
      <c r="AO1085" s="246"/>
      <c r="AP1085" s="523"/>
      <c r="AQ1085" s="246"/>
      <c r="AR1085" s="246"/>
      <c r="AS1085" s="246"/>
      <c r="AT1085" s="246"/>
      <c r="AU1085" s="246"/>
      <c r="AV1085" s="246"/>
      <c r="AW1085" s="246"/>
      <c r="AX1085" s="246"/>
      <c r="AY1085" s="246"/>
      <c r="AZ1085" s="246"/>
      <c r="BA1085" s="246"/>
      <c r="BB1085" s="246"/>
      <c r="BC1085" s="246"/>
      <c r="BD1085" s="246"/>
      <c r="BE1085" s="248"/>
      <c r="BF1085" s="523"/>
      <c r="BG1085" s="562" t="str">
        <f t="shared" si="137"/>
        <v xml:space="preserve"> </v>
      </c>
      <c r="BH1085" s="562" t="str">
        <f t="shared" si="139"/>
        <v xml:space="preserve"> </v>
      </c>
      <c r="BI1085" s="562" t="str">
        <f t="shared" si="140"/>
        <v xml:space="preserve"> </v>
      </c>
      <c r="BJ1085" s="562" t="str">
        <f t="shared" si="141"/>
        <v xml:space="preserve"> </v>
      </c>
      <c r="BK1085" s="523"/>
      <c r="BL1085" s="242"/>
      <c r="BM1085" s="242"/>
      <c r="BN1085" s="241"/>
      <c r="BO1085" s="242"/>
      <c r="BP1085" s="241"/>
      <c r="BQ1085" s="241"/>
      <c r="BR1085" s="241"/>
      <c r="BS1085" s="246"/>
      <c r="BT1085" s="246"/>
      <c r="BU1085" s="246"/>
      <c r="BV1085" s="246"/>
      <c r="BW1085" s="246"/>
      <c r="BX1085" s="523"/>
      <c r="BY1085" s="246"/>
      <c r="BZ1085" s="246"/>
      <c r="CA1085" s="246"/>
      <c r="CB1085" s="246"/>
      <c r="CC1085" s="246"/>
      <c r="CD1085" s="246"/>
      <c r="CE1085" s="246"/>
      <c r="CF1085" s="246"/>
      <c r="CG1085" s="246"/>
      <c r="CH1085" s="246"/>
      <c r="CI1085" s="246"/>
      <c r="CJ1085" s="246"/>
      <c r="CK1085" s="246"/>
      <c r="CL1085" s="246"/>
      <c r="CM1085" s="248"/>
      <c r="CN1085" s="523"/>
      <c r="CO1085" s="562" t="str">
        <f t="shared" si="138"/>
        <v xml:space="preserve"> </v>
      </c>
      <c r="CP1085" s="562" t="str">
        <f t="shared" si="142"/>
        <v xml:space="preserve"> </v>
      </c>
      <c r="CQ1085" s="562" t="str">
        <f t="shared" si="143"/>
        <v xml:space="preserve"> </v>
      </c>
      <c r="CR1085" s="562" t="str">
        <f t="shared" si="144"/>
        <v xml:space="preserve"> </v>
      </c>
      <c r="CS1085" s="81"/>
      <c r="CT1085" s="515"/>
    </row>
    <row r="1086" spans="2:98" ht="12.75" x14ac:dyDescent="0.25">
      <c r="B1086" s="147">
        <f>Demography!B1085</f>
        <v>0</v>
      </c>
      <c r="C1086" s="147">
        <f>Demography!C1085</f>
        <v>0</v>
      </c>
      <c r="D1086" s="148">
        <f>Demography!D1085</f>
        <v>0</v>
      </c>
      <c r="E1086" s="148">
        <f>Demography!E1085</f>
        <v>0</v>
      </c>
      <c r="F1086" s="148">
        <f>Demography!F1085</f>
        <v>0</v>
      </c>
      <c r="G1086" s="81"/>
      <c r="H1086" s="256"/>
      <c r="I1086" s="257"/>
      <c r="J1086" s="257"/>
      <c r="K1086" s="256"/>
      <c r="L1086" s="240"/>
      <c r="M1086" s="257"/>
      <c r="N1086" s="256"/>
      <c r="O1086" s="240"/>
      <c r="P1086" s="261"/>
      <c r="Q1086" s="261"/>
      <c r="R1086" s="261"/>
      <c r="S1086" s="261"/>
      <c r="T1086" s="261"/>
      <c r="U1086" s="522"/>
      <c r="V1086" s="256"/>
      <c r="W1086" s="238"/>
      <c r="X1086" s="238"/>
      <c r="Y1086" s="81"/>
      <c r="Z1086" s="256"/>
      <c r="AA1086" s="150"/>
      <c r="AB1086" s="150"/>
      <c r="AC1086" s="81"/>
      <c r="AD1086" s="240"/>
      <c r="AE1086" s="240"/>
      <c r="AF1086" s="256"/>
      <c r="AG1086" s="240"/>
      <c r="AH1086" s="256"/>
      <c r="AI1086" s="256"/>
      <c r="AJ1086" s="256"/>
      <c r="AK1086" s="245"/>
      <c r="AL1086" s="245"/>
      <c r="AM1086" s="245"/>
      <c r="AN1086" s="245"/>
      <c r="AO1086" s="245"/>
      <c r="AP1086" s="523"/>
      <c r="AQ1086" s="245"/>
      <c r="AR1086" s="245"/>
      <c r="AS1086" s="245"/>
      <c r="AT1086" s="245"/>
      <c r="AU1086" s="245"/>
      <c r="AV1086" s="245"/>
      <c r="AW1086" s="245"/>
      <c r="AX1086" s="245"/>
      <c r="AY1086" s="245"/>
      <c r="AZ1086" s="245"/>
      <c r="BA1086" s="245"/>
      <c r="BB1086" s="245"/>
      <c r="BC1086" s="245"/>
      <c r="BD1086" s="245"/>
      <c r="BE1086" s="247"/>
      <c r="BF1086" s="523"/>
      <c r="BG1086" s="561" t="str">
        <f t="shared" si="137"/>
        <v xml:space="preserve"> </v>
      </c>
      <c r="BH1086" s="561" t="str">
        <f t="shared" si="139"/>
        <v xml:space="preserve"> </v>
      </c>
      <c r="BI1086" s="561" t="str">
        <f t="shared" si="140"/>
        <v xml:space="preserve"> </v>
      </c>
      <c r="BJ1086" s="561" t="str">
        <f t="shared" si="141"/>
        <v xml:space="preserve"> </v>
      </c>
      <c r="BK1086" s="523"/>
      <c r="BL1086" s="240"/>
      <c r="BM1086" s="240"/>
      <c r="BN1086" s="256"/>
      <c r="BO1086" s="240"/>
      <c r="BP1086" s="256"/>
      <c r="BQ1086" s="256"/>
      <c r="BR1086" s="256"/>
      <c r="BS1086" s="245"/>
      <c r="BT1086" s="245"/>
      <c r="BU1086" s="245"/>
      <c r="BV1086" s="245"/>
      <c r="BW1086" s="245"/>
      <c r="BX1086" s="523"/>
      <c r="BY1086" s="245"/>
      <c r="BZ1086" s="245"/>
      <c r="CA1086" s="245"/>
      <c r="CB1086" s="245"/>
      <c r="CC1086" s="245"/>
      <c r="CD1086" s="245"/>
      <c r="CE1086" s="245"/>
      <c r="CF1086" s="245"/>
      <c r="CG1086" s="245"/>
      <c r="CH1086" s="245"/>
      <c r="CI1086" s="245"/>
      <c r="CJ1086" s="245"/>
      <c r="CK1086" s="245"/>
      <c r="CL1086" s="245"/>
      <c r="CM1086" s="247"/>
      <c r="CN1086" s="523"/>
      <c r="CO1086" s="561" t="str">
        <f t="shared" si="138"/>
        <v xml:space="preserve"> </v>
      </c>
      <c r="CP1086" s="561" t="str">
        <f t="shared" si="142"/>
        <v xml:space="preserve"> </v>
      </c>
      <c r="CQ1086" s="561" t="str">
        <f t="shared" si="143"/>
        <v xml:space="preserve"> </v>
      </c>
      <c r="CR1086" s="561" t="str">
        <f t="shared" si="144"/>
        <v xml:space="preserve"> </v>
      </c>
      <c r="CS1086" s="81"/>
      <c r="CT1086" s="254"/>
    </row>
    <row r="1087" spans="2:98" ht="12.75" x14ac:dyDescent="0.25">
      <c r="B1087" s="361">
        <f>Demography!B1086</f>
        <v>0</v>
      </c>
      <c r="C1087" s="361">
        <f>Demography!C1086</f>
        <v>0</v>
      </c>
      <c r="D1087" s="362">
        <f>Demography!D1086</f>
        <v>0</v>
      </c>
      <c r="E1087" s="362">
        <f>Demography!E1086</f>
        <v>0</v>
      </c>
      <c r="F1087" s="362">
        <f>Demography!F1086</f>
        <v>0</v>
      </c>
      <c r="G1087" s="81"/>
      <c r="H1087" s="241"/>
      <c r="I1087" s="478"/>
      <c r="J1087" s="478"/>
      <c r="K1087" s="241"/>
      <c r="L1087" s="242"/>
      <c r="M1087" s="478"/>
      <c r="N1087" s="241"/>
      <c r="O1087" s="242"/>
      <c r="P1087" s="243"/>
      <c r="Q1087" s="243"/>
      <c r="R1087" s="243"/>
      <c r="S1087" s="243"/>
      <c r="T1087" s="243"/>
      <c r="U1087" s="524"/>
      <c r="V1087" s="241"/>
      <c r="W1087" s="415"/>
      <c r="X1087" s="415"/>
      <c r="Y1087" s="81"/>
      <c r="Z1087" s="241"/>
      <c r="AA1087" s="416"/>
      <c r="AB1087" s="416"/>
      <c r="AC1087" s="81"/>
      <c r="AD1087" s="242"/>
      <c r="AE1087" s="242"/>
      <c r="AF1087" s="241"/>
      <c r="AG1087" s="242"/>
      <c r="AH1087" s="241"/>
      <c r="AI1087" s="241"/>
      <c r="AJ1087" s="241"/>
      <c r="AK1087" s="246"/>
      <c r="AL1087" s="246"/>
      <c r="AM1087" s="246"/>
      <c r="AN1087" s="246"/>
      <c r="AO1087" s="246"/>
      <c r="AP1087" s="523"/>
      <c r="AQ1087" s="246"/>
      <c r="AR1087" s="246"/>
      <c r="AS1087" s="246"/>
      <c r="AT1087" s="246"/>
      <c r="AU1087" s="246"/>
      <c r="AV1087" s="246"/>
      <c r="AW1087" s="246"/>
      <c r="AX1087" s="246"/>
      <c r="AY1087" s="246"/>
      <c r="AZ1087" s="246"/>
      <c r="BA1087" s="246"/>
      <c r="BB1087" s="246"/>
      <c r="BC1087" s="246"/>
      <c r="BD1087" s="246"/>
      <c r="BE1087" s="248"/>
      <c r="BF1087" s="523"/>
      <c r="BG1087" s="562" t="str">
        <f t="shared" si="137"/>
        <v xml:space="preserve"> </v>
      </c>
      <c r="BH1087" s="562" t="str">
        <f t="shared" si="139"/>
        <v xml:space="preserve"> </v>
      </c>
      <c r="BI1087" s="562" t="str">
        <f t="shared" si="140"/>
        <v xml:space="preserve"> </v>
      </c>
      <c r="BJ1087" s="562" t="str">
        <f t="shared" si="141"/>
        <v xml:space="preserve"> </v>
      </c>
      <c r="BK1087" s="523"/>
      <c r="BL1087" s="242"/>
      <c r="BM1087" s="242"/>
      <c r="BN1087" s="241"/>
      <c r="BO1087" s="242"/>
      <c r="BP1087" s="241"/>
      <c r="BQ1087" s="241"/>
      <c r="BR1087" s="241"/>
      <c r="BS1087" s="246"/>
      <c r="BT1087" s="246"/>
      <c r="BU1087" s="246"/>
      <c r="BV1087" s="246"/>
      <c r="BW1087" s="246"/>
      <c r="BX1087" s="523"/>
      <c r="BY1087" s="246"/>
      <c r="BZ1087" s="246"/>
      <c r="CA1087" s="246"/>
      <c r="CB1087" s="246"/>
      <c r="CC1087" s="246"/>
      <c r="CD1087" s="246"/>
      <c r="CE1087" s="246"/>
      <c r="CF1087" s="246"/>
      <c r="CG1087" s="246"/>
      <c r="CH1087" s="246"/>
      <c r="CI1087" s="246"/>
      <c r="CJ1087" s="246"/>
      <c r="CK1087" s="246"/>
      <c r="CL1087" s="246"/>
      <c r="CM1087" s="248"/>
      <c r="CN1087" s="523"/>
      <c r="CO1087" s="562" t="str">
        <f t="shared" si="138"/>
        <v xml:space="preserve"> </v>
      </c>
      <c r="CP1087" s="562" t="str">
        <f t="shared" si="142"/>
        <v xml:space="preserve"> </v>
      </c>
      <c r="CQ1087" s="562" t="str">
        <f t="shared" si="143"/>
        <v xml:space="preserve"> </v>
      </c>
      <c r="CR1087" s="562" t="str">
        <f t="shared" si="144"/>
        <v xml:space="preserve"> </v>
      </c>
      <c r="CS1087" s="81"/>
      <c r="CT1087" s="515"/>
    </row>
    <row r="1088" spans="2:98" ht="12.75" x14ac:dyDescent="0.25">
      <c r="B1088" s="147">
        <f>Demography!B1087</f>
        <v>0</v>
      </c>
      <c r="C1088" s="147">
        <f>Demography!C1087</f>
        <v>0</v>
      </c>
      <c r="D1088" s="148">
        <f>Demography!D1087</f>
        <v>0</v>
      </c>
      <c r="E1088" s="148">
        <f>Demography!E1087</f>
        <v>0</v>
      </c>
      <c r="F1088" s="148">
        <f>Demography!F1087</f>
        <v>0</v>
      </c>
      <c r="G1088" s="81"/>
      <c r="H1088" s="256"/>
      <c r="I1088" s="257"/>
      <c r="J1088" s="257"/>
      <c r="K1088" s="256"/>
      <c r="L1088" s="240"/>
      <c r="M1088" s="257"/>
      <c r="N1088" s="256"/>
      <c r="O1088" s="240"/>
      <c r="P1088" s="261"/>
      <c r="Q1088" s="261"/>
      <c r="R1088" s="261"/>
      <c r="S1088" s="261"/>
      <c r="T1088" s="261"/>
      <c r="U1088" s="522"/>
      <c r="V1088" s="256"/>
      <c r="W1088" s="238"/>
      <c r="X1088" s="238"/>
      <c r="Y1088" s="81"/>
      <c r="Z1088" s="256"/>
      <c r="AA1088" s="150"/>
      <c r="AB1088" s="150"/>
      <c r="AC1088" s="81"/>
      <c r="AD1088" s="240"/>
      <c r="AE1088" s="240"/>
      <c r="AF1088" s="256"/>
      <c r="AG1088" s="240"/>
      <c r="AH1088" s="256"/>
      <c r="AI1088" s="256"/>
      <c r="AJ1088" s="256"/>
      <c r="AK1088" s="245"/>
      <c r="AL1088" s="245"/>
      <c r="AM1088" s="245"/>
      <c r="AN1088" s="245"/>
      <c r="AO1088" s="245"/>
      <c r="AP1088" s="523"/>
      <c r="AQ1088" s="245"/>
      <c r="AR1088" s="245"/>
      <c r="AS1088" s="245"/>
      <c r="AT1088" s="245"/>
      <c r="AU1088" s="245"/>
      <c r="AV1088" s="245"/>
      <c r="AW1088" s="245"/>
      <c r="AX1088" s="245"/>
      <c r="AY1088" s="245"/>
      <c r="AZ1088" s="245"/>
      <c r="BA1088" s="245"/>
      <c r="BB1088" s="245"/>
      <c r="BC1088" s="245"/>
      <c r="BD1088" s="245"/>
      <c r="BE1088" s="247"/>
      <c r="BF1088" s="523"/>
      <c r="BG1088" s="561" t="str">
        <f t="shared" si="137"/>
        <v xml:space="preserve"> </v>
      </c>
      <c r="BH1088" s="561" t="str">
        <f t="shared" si="139"/>
        <v xml:space="preserve"> </v>
      </c>
      <c r="BI1088" s="561" t="str">
        <f t="shared" si="140"/>
        <v xml:space="preserve"> </v>
      </c>
      <c r="BJ1088" s="561" t="str">
        <f t="shared" si="141"/>
        <v xml:space="preserve"> </v>
      </c>
      <c r="BK1088" s="523"/>
      <c r="BL1088" s="240"/>
      <c r="BM1088" s="240"/>
      <c r="BN1088" s="256"/>
      <c r="BO1088" s="240"/>
      <c r="BP1088" s="256"/>
      <c r="BQ1088" s="256"/>
      <c r="BR1088" s="256"/>
      <c r="BS1088" s="245"/>
      <c r="BT1088" s="245"/>
      <c r="BU1088" s="245"/>
      <c r="BV1088" s="245"/>
      <c r="BW1088" s="245"/>
      <c r="BX1088" s="523"/>
      <c r="BY1088" s="245"/>
      <c r="BZ1088" s="245"/>
      <c r="CA1088" s="245"/>
      <c r="CB1088" s="245"/>
      <c r="CC1088" s="245"/>
      <c r="CD1088" s="245"/>
      <c r="CE1088" s="245"/>
      <c r="CF1088" s="245"/>
      <c r="CG1088" s="245"/>
      <c r="CH1088" s="245"/>
      <c r="CI1088" s="245"/>
      <c r="CJ1088" s="245"/>
      <c r="CK1088" s="245"/>
      <c r="CL1088" s="245"/>
      <c r="CM1088" s="247"/>
      <c r="CN1088" s="523"/>
      <c r="CO1088" s="561" t="str">
        <f t="shared" si="138"/>
        <v xml:space="preserve"> </v>
      </c>
      <c r="CP1088" s="561" t="str">
        <f t="shared" si="142"/>
        <v xml:space="preserve"> </v>
      </c>
      <c r="CQ1088" s="561" t="str">
        <f t="shared" si="143"/>
        <v xml:space="preserve"> </v>
      </c>
      <c r="CR1088" s="561" t="str">
        <f t="shared" si="144"/>
        <v xml:space="preserve"> </v>
      </c>
      <c r="CS1088" s="81"/>
      <c r="CT1088" s="254"/>
    </row>
    <row r="1089" spans="2:98" ht="12.75" x14ac:dyDescent="0.25">
      <c r="B1089" s="361">
        <f>Demography!B1088</f>
        <v>0</v>
      </c>
      <c r="C1089" s="361">
        <f>Demography!C1088</f>
        <v>0</v>
      </c>
      <c r="D1089" s="362">
        <f>Demography!D1088</f>
        <v>0</v>
      </c>
      <c r="E1089" s="362">
        <f>Demography!E1088</f>
        <v>0</v>
      </c>
      <c r="F1089" s="362">
        <f>Demography!F1088</f>
        <v>0</v>
      </c>
      <c r="G1089" s="81"/>
      <c r="H1089" s="241"/>
      <c r="I1089" s="478"/>
      <c r="J1089" s="478"/>
      <c r="K1089" s="241"/>
      <c r="L1089" s="242"/>
      <c r="M1089" s="478"/>
      <c r="N1089" s="241"/>
      <c r="O1089" s="242"/>
      <c r="P1089" s="243"/>
      <c r="Q1089" s="243"/>
      <c r="R1089" s="243"/>
      <c r="S1089" s="243"/>
      <c r="T1089" s="243"/>
      <c r="U1089" s="524"/>
      <c r="V1089" s="241"/>
      <c r="W1089" s="415"/>
      <c r="X1089" s="415"/>
      <c r="Y1089" s="81"/>
      <c r="Z1089" s="241"/>
      <c r="AA1089" s="416"/>
      <c r="AB1089" s="416"/>
      <c r="AC1089" s="81"/>
      <c r="AD1089" s="242"/>
      <c r="AE1089" s="242"/>
      <c r="AF1089" s="241"/>
      <c r="AG1089" s="242"/>
      <c r="AH1089" s="241"/>
      <c r="AI1089" s="241"/>
      <c r="AJ1089" s="241"/>
      <c r="AK1089" s="246"/>
      <c r="AL1089" s="246"/>
      <c r="AM1089" s="246"/>
      <c r="AN1089" s="246"/>
      <c r="AO1089" s="246"/>
      <c r="AP1089" s="523"/>
      <c r="AQ1089" s="246"/>
      <c r="AR1089" s="246"/>
      <c r="AS1089" s="246"/>
      <c r="AT1089" s="246"/>
      <c r="AU1089" s="246"/>
      <c r="AV1089" s="246"/>
      <c r="AW1089" s="246"/>
      <c r="AX1089" s="246"/>
      <c r="AY1089" s="246"/>
      <c r="AZ1089" s="246"/>
      <c r="BA1089" s="246"/>
      <c r="BB1089" s="246"/>
      <c r="BC1089" s="246"/>
      <c r="BD1089" s="246"/>
      <c r="BE1089" s="248"/>
      <c r="BF1089" s="523"/>
      <c r="BG1089" s="562" t="str">
        <f t="shared" si="137"/>
        <v xml:space="preserve"> </v>
      </c>
      <c r="BH1089" s="562" t="str">
        <f t="shared" si="139"/>
        <v xml:space="preserve"> </v>
      </c>
      <c r="BI1089" s="562" t="str">
        <f t="shared" si="140"/>
        <v xml:space="preserve"> </v>
      </c>
      <c r="BJ1089" s="562" t="str">
        <f t="shared" si="141"/>
        <v xml:space="preserve"> </v>
      </c>
      <c r="BK1089" s="523"/>
      <c r="BL1089" s="242"/>
      <c r="BM1089" s="242"/>
      <c r="BN1089" s="241"/>
      <c r="BO1089" s="242"/>
      <c r="BP1089" s="241"/>
      <c r="BQ1089" s="241"/>
      <c r="BR1089" s="241"/>
      <c r="BS1089" s="246"/>
      <c r="BT1089" s="246"/>
      <c r="BU1089" s="246"/>
      <c r="BV1089" s="246"/>
      <c r="BW1089" s="246"/>
      <c r="BX1089" s="523"/>
      <c r="BY1089" s="246"/>
      <c r="BZ1089" s="246"/>
      <c r="CA1089" s="246"/>
      <c r="CB1089" s="246"/>
      <c r="CC1089" s="246"/>
      <c r="CD1089" s="246"/>
      <c r="CE1089" s="246"/>
      <c r="CF1089" s="246"/>
      <c r="CG1089" s="246"/>
      <c r="CH1089" s="246"/>
      <c r="CI1089" s="246"/>
      <c r="CJ1089" s="246"/>
      <c r="CK1089" s="246"/>
      <c r="CL1089" s="246"/>
      <c r="CM1089" s="248"/>
      <c r="CN1089" s="523"/>
      <c r="CO1089" s="562" t="str">
        <f t="shared" si="138"/>
        <v xml:space="preserve"> </v>
      </c>
      <c r="CP1089" s="562" t="str">
        <f t="shared" si="142"/>
        <v xml:space="preserve"> </v>
      </c>
      <c r="CQ1089" s="562" t="str">
        <f t="shared" si="143"/>
        <v xml:space="preserve"> </v>
      </c>
      <c r="CR1089" s="562" t="str">
        <f t="shared" si="144"/>
        <v xml:space="preserve"> </v>
      </c>
      <c r="CS1089" s="81"/>
      <c r="CT1089" s="515"/>
    </row>
    <row r="1090" spans="2:98" ht="12.75" x14ac:dyDescent="0.25">
      <c r="B1090" s="147">
        <f>Demography!B1089</f>
        <v>0</v>
      </c>
      <c r="C1090" s="147">
        <f>Demography!C1089</f>
        <v>0</v>
      </c>
      <c r="D1090" s="148">
        <f>Demography!D1089</f>
        <v>0</v>
      </c>
      <c r="E1090" s="148">
        <f>Demography!E1089</f>
        <v>0</v>
      </c>
      <c r="F1090" s="148">
        <f>Demography!F1089</f>
        <v>0</v>
      </c>
      <c r="G1090" s="81"/>
      <c r="H1090" s="256"/>
      <c r="I1090" s="257"/>
      <c r="J1090" s="257"/>
      <c r="K1090" s="256"/>
      <c r="L1090" s="240"/>
      <c r="M1090" s="257"/>
      <c r="N1090" s="256"/>
      <c r="O1090" s="240"/>
      <c r="P1090" s="261"/>
      <c r="Q1090" s="261"/>
      <c r="R1090" s="261"/>
      <c r="S1090" s="261"/>
      <c r="T1090" s="261"/>
      <c r="U1090" s="522"/>
      <c r="V1090" s="256"/>
      <c r="W1090" s="238"/>
      <c r="X1090" s="238"/>
      <c r="Y1090" s="81"/>
      <c r="Z1090" s="256"/>
      <c r="AA1090" s="150"/>
      <c r="AB1090" s="150"/>
      <c r="AC1090" s="81"/>
      <c r="AD1090" s="240"/>
      <c r="AE1090" s="240"/>
      <c r="AF1090" s="256"/>
      <c r="AG1090" s="240"/>
      <c r="AH1090" s="256"/>
      <c r="AI1090" s="256"/>
      <c r="AJ1090" s="256"/>
      <c r="AK1090" s="245"/>
      <c r="AL1090" s="245"/>
      <c r="AM1090" s="245"/>
      <c r="AN1090" s="245"/>
      <c r="AO1090" s="245"/>
      <c r="AP1090" s="523"/>
      <c r="AQ1090" s="245"/>
      <c r="AR1090" s="245"/>
      <c r="AS1090" s="245"/>
      <c r="AT1090" s="245"/>
      <c r="AU1090" s="245"/>
      <c r="AV1090" s="245"/>
      <c r="AW1090" s="245"/>
      <c r="AX1090" s="245"/>
      <c r="AY1090" s="245"/>
      <c r="AZ1090" s="245"/>
      <c r="BA1090" s="245"/>
      <c r="BB1090" s="245"/>
      <c r="BC1090" s="245"/>
      <c r="BD1090" s="245"/>
      <c r="BE1090" s="247"/>
      <c r="BF1090" s="523"/>
      <c r="BG1090" s="561" t="str">
        <f t="shared" si="137"/>
        <v xml:space="preserve"> </v>
      </c>
      <c r="BH1090" s="561" t="str">
        <f t="shared" si="139"/>
        <v xml:space="preserve"> </v>
      </c>
      <c r="BI1090" s="561" t="str">
        <f t="shared" si="140"/>
        <v xml:space="preserve"> </v>
      </c>
      <c r="BJ1090" s="561" t="str">
        <f t="shared" si="141"/>
        <v xml:space="preserve"> </v>
      </c>
      <c r="BK1090" s="523"/>
      <c r="BL1090" s="240"/>
      <c r="BM1090" s="240"/>
      <c r="BN1090" s="256"/>
      <c r="BO1090" s="240"/>
      <c r="BP1090" s="256"/>
      <c r="BQ1090" s="256"/>
      <c r="BR1090" s="256"/>
      <c r="BS1090" s="245"/>
      <c r="BT1090" s="245"/>
      <c r="BU1090" s="245"/>
      <c r="BV1090" s="245"/>
      <c r="BW1090" s="245"/>
      <c r="BX1090" s="523"/>
      <c r="BY1090" s="245"/>
      <c r="BZ1090" s="245"/>
      <c r="CA1090" s="245"/>
      <c r="CB1090" s="245"/>
      <c r="CC1090" s="245"/>
      <c r="CD1090" s="245"/>
      <c r="CE1090" s="245"/>
      <c r="CF1090" s="245"/>
      <c r="CG1090" s="245"/>
      <c r="CH1090" s="245"/>
      <c r="CI1090" s="245"/>
      <c r="CJ1090" s="245"/>
      <c r="CK1090" s="245"/>
      <c r="CL1090" s="245"/>
      <c r="CM1090" s="247"/>
      <c r="CN1090" s="523"/>
      <c r="CO1090" s="561" t="str">
        <f t="shared" si="138"/>
        <v xml:space="preserve"> </v>
      </c>
      <c r="CP1090" s="561" t="str">
        <f t="shared" si="142"/>
        <v xml:space="preserve"> </v>
      </c>
      <c r="CQ1090" s="561" t="str">
        <f t="shared" si="143"/>
        <v xml:space="preserve"> </v>
      </c>
      <c r="CR1090" s="561" t="str">
        <f t="shared" si="144"/>
        <v xml:space="preserve"> </v>
      </c>
      <c r="CS1090" s="81"/>
      <c r="CT1090" s="254"/>
    </row>
    <row r="1091" spans="2:98" ht="12.75" x14ac:dyDescent="0.25">
      <c r="B1091" s="361">
        <f>Demography!B1090</f>
        <v>0</v>
      </c>
      <c r="C1091" s="361">
        <f>Demography!C1090</f>
        <v>0</v>
      </c>
      <c r="D1091" s="362">
        <f>Demography!D1090</f>
        <v>0</v>
      </c>
      <c r="E1091" s="362">
        <f>Demography!E1090</f>
        <v>0</v>
      </c>
      <c r="F1091" s="362">
        <f>Demography!F1090</f>
        <v>0</v>
      </c>
      <c r="G1091" s="81"/>
      <c r="H1091" s="241"/>
      <c r="I1091" s="478"/>
      <c r="J1091" s="478"/>
      <c r="K1091" s="241"/>
      <c r="L1091" s="242"/>
      <c r="M1091" s="478"/>
      <c r="N1091" s="241"/>
      <c r="O1091" s="242"/>
      <c r="P1091" s="243"/>
      <c r="Q1091" s="243"/>
      <c r="R1091" s="243"/>
      <c r="S1091" s="243"/>
      <c r="T1091" s="243"/>
      <c r="U1091" s="524"/>
      <c r="V1091" s="241"/>
      <c r="W1091" s="415"/>
      <c r="X1091" s="415"/>
      <c r="Y1091" s="81"/>
      <c r="Z1091" s="241"/>
      <c r="AA1091" s="416"/>
      <c r="AB1091" s="416"/>
      <c r="AC1091" s="81"/>
      <c r="AD1091" s="242"/>
      <c r="AE1091" s="242"/>
      <c r="AF1091" s="241"/>
      <c r="AG1091" s="242"/>
      <c r="AH1091" s="241"/>
      <c r="AI1091" s="241"/>
      <c r="AJ1091" s="241"/>
      <c r="AK1091" s="246"/>
      <c r="AL1091" s="246"/>
      <c r="AM1091" s="246"/>
      <c r="AN1091" s="246"/>
      <c r="AO1091" s="246"/>
      <c r="AP1091" s="523"/>
      <c r="AQ1091" s="246"/>
      <c r="AR1091" s="246"/>
      <c r="AS1091" s="246"/>
      <c r="AT1091" s="246"/>
      <c r="AU1091" s="246"/>
      <c r="AV1091" s="246"/>
      <c r="AW1091" s="246"/>
      <c r="AX1091" s="246"/>
      <c r="AY1091" s="246"/>
      <c r="AZ1091" s="246"/>
      <c r="BA1091" s="246"/>
      <c r="BB1091" s="246"/>
      <c r="BC1091" s="246"/>
      <c r="BD1091" s="246"/>
      <c r="BE1091" s="248"/>
      <c r="BF1091" s="523"/>
      <c r="BG1091" s="562" t="str">
        <f t="shared" si="137"/>
        <v xml:space="preserve"> </v>
      </c>
      <c r="BH1091" s="562" t="str">
        <f t="shared" si="139"/>
        <v xml:space="preserve"> </v>
      </c>
      <c r="BI1091" s="562" t="str">
        <f t="shared" si="140"/>
        <v xml:space="preserve"> </v>
      </c>
      <c r="BJ1091" s="562" t="str">
        <f t="shared" si="141"/>
        <v xml:space="preserve"> </v>
      </c>
      <c r="BK1091" s="523"/>
      <c r="BL1091" s="242"/>
      <c r="BM1091" s="242"/>
      <c r="BN1091" s="241"/>
      <c r="BO1091" s="242"/>
      <c r="BP1091" s="241"/>
      <c r="BQ1091" s="241"/>
      <c r="BR1091" s="241"/>
      <c r="BS1091" s="246"/>
      <c r="BT1091" s="246"/>
      <c r="BU1091" s="246"/>
      <c r="BV1091" s="246"/>
      <c r="BW1091" s="246"/>
      <c r="BX1091" s="523"/>
      <c r="BY1091" s="246"/>
      <c r="BZ1091" s="246"/>
      <c r="CA1091" s="246"/>
      <c r="CB1091" s="246"/>
      <c r="CC1091" s="246"/>
      <c r="CD1091" s="246"/>
      <c r="CE1091" s="246"/>
      <c r="CF1091" s="246"/>
      <c r="CG1091" s="246"/>
      <c r="CH1091" s="246"/>
      <c r="CI1091" s="246"/>
      <c r="CJ1091" s="246"/>
      <c r="CK1091" s="246"/>
      <c r="CL1091" s="246"/>
      <c r="CM1091" s="248"/>
      <c r="CN1091" s="523"/>
      <c r="CO1091" s="562" t="str">
        <f t="shared" si="138"/>
        <v xml:space="preserve"> </v>
      </c>
      <c r="CP1091" s="562" t="str">
        <f t="shared" si="142"/>
        <v xml:space="preserve"> </v>
      </c>
      <c r="CQ1091" s="562" t="str">
        <f t="shared" si="143"/>
        <v xml:space="preserve"> </v>
      </c>
      <c r="CR1091" s="562" t="str">
        <f t="shared" si="144"/>
        <v xml:space="preserve"> </v>
      </c>
      <c r="CS1091" s="81"/>
      <c r="CT1091" s="515"/>
    </row>
    <row r="1092" spans="2:98" ht="12.75" x14ac:dyDescent="0.25">
      <c r="B1092" s="147">
        <f>Demography!B1091</f>
        <v>0</v>
      </c>
      <c r="C1092" s="147">
        <f>Demography!C1091</f>
        <v>0</v>
      </c>
      <c r="D1092" s="148">
        <f>Demography!D1091</f>
        <v>0</v>
      </c>
      <c r="E1092" s="148">
        <f>Demography!E1091</f>
        <v>0</v>
      </c>
      <c r="F1092" s="148">
        <f>Demography!F1091</f>
        <v>0</v>
      </c>
      <c r="G1092" s="81"/>
      <c r="H1092" s="256"/>
      <c r="I1092" s="257"/>
      <c r="J1092" s="257"/>
      <c r="K1092" s="256"/>
      <c r="L1092" s="240"/>
      <c r="M1092" s="257"/>
      <c r="N1092" s="256"/>
      <c r="O1092" s="240"/>
      <c r="P1092" s="261"/>
      <c r="Q1092" s="261"/>
      <c r="R1092" s="261"/>
      <c r="S1092" s="261"/>
      <c r="T1092" s="261"/>
      <c r="U1092" s="522"/>
      <c r="V1092" s="256"/>
      <c r="W1092" s="238"/>
      <c r="X1092" s="238"/>
      <c r="Y1092" s="81"/>
      <c r="Z1092" s="256"/>
      <c r="AA1092" s="150"/>
      <c r="AB1092" s="150"/>
      <c r="AC1092" s="81"/>
      <c r="AD1092" s="240"/>
      <c r="AE1092" s="240"/>
      <c r="AF1092" s="256"/>
      <c r="AG1092" s="240"/>
      <c r="AH1092" s="256"/>
      <c r="AI1092" s="256"/>
      <c r="AJ1092" s="256"/>
      <c r="AK1092" s="245"/>
      <c r="AL1092" s="245"/>
      <c r="AM1092" s="245"/>
      <c r="AN1092" s="245"/>
      <c r="AO1092" s="245"/>
      <c r="AP1092" s="523"/>
      <c r="AQ1092" s="245"/>
      <c r="AR1092" s="245"/>
      <c r="AS1092" s="245"/>
      <c r="AT1092" s="245"/>
      <c r="AU1092" s="245"/>
      <c r="AV1092" s="245"/>
      <c r="AW1092" s="245"/>
      <c r="AX1092" s="245"/>
      <c r="AY1092" s="245"/>
      <c r="AZ1092" s="245"/>
      <c r="BA1092" s="245"/>
      <c r="BB1092" s="245"/>
      <c r="BC1092" s="245"/>
      <c r="BD1092" s="245"/>
      <c r="BE1092" s="247"/>
      <c r="BF1092" s="523"/>
      <c r="BG1092" s="561" t="str">
        <f t="shared" si="137"/>
        <v xml:space="preserve"> </v>
      </c>
      <c r="BH1092" s="561" t="str">
        <f t="shared" si="139"/>
        <v xml:space="preserve"> </v>
      </c>
      <c r="BI1092" s="561" t="str">
        <f t="shared" si="140"/>
        <v xml:space="preserve"> </v>
      </c>
      <c r="BJ1092" s="561" t="str">
        <f t="shared" si="141"/>
        <v xml:space="preserve"> </v>
      </c>
      <c r="BK1092" s="523"/>
      <c r="BL1092" s="240"/>
      <c r="BM1092" s="240"/>
      <c r="BN1092" s="256"/>
      <c r="BO1092" s="240"/>
      <c r="BP1092" s="256"/>
      <c r="BQ1092" s="256"/>
      <c r="BR1092" s="256"/>
      <c r="BS1092" s="245"/>
      <c r="BT1092" s="245"/>
      <c r="BU1092" s="245"/>
      <c r="BV1092" s="245"/>
      <c r="BW1092" s="245"/>
      <c r="BX1092" s="523"/>
      <c r="BY1092" s="245"/>
      <c r="BZ1092" s="245"/>
      <c r="CA1092" s="245"/>
      <c r="CB1092" s="245"/>
      <c r="CC1092" s="245"/>
      <c r="CD1092" s="245"/>
      <c r="CE1092" s="245"/>
      <c r="CF1092" s="245"/>
      <c r="CG1092" s="245"/>
      <c r="CH1092" s="245"/>
      <c r="CI1092" s="245"/>
      <c r="CJ1092" s="245"/>
      <c r="CK1092" s="245"/>
      <c r="CL1092" s="245"/>
      <c r="CM1092" s="247"/>
      <c r="CN1092" s="523"/>
      <c r="CO1092" s="561" t="str">
        <f t="shared" si="138"/>
        <v xml:space="preserve"> </v>
      </c>
      <c r="CP1092" s="561" t="str">
        <f t="shared" si="142"/>
        <v xml:space="preserve"> </v>
      </c>
      <c r="CQ1092" s="561" t="str">
        <f t="shared" si="143"/>
        <v xml:space="preserve"> </v>
      </c>
      <c r="CR1092" s="561" t="str">
        <f t="shared" si="144"/>
        <v xml:space="preserve"> </v>
      </c>
      <c r="CS1092" s="81"/>
      <c r="CT1092" s="254"/>
    </row>
    <row r="1093" spans="2:98" ht="12.75" x14ac:dyDescent="0.25">
      <c r="B1093" s="361">
        <f>Demography!B1092</f>
        <v>0</v>
      </c>
      <c r="C1093" s="361">
        <f>Demography!C1092</f>
        <v>0</v>
      </c>
      <c r="D1093" s="362">
        <f>Demography!D1092</f>
        <v>0</v>
      </c>
      <c r="E1093" s="362">
        <f>Demography!E1092</f>
        <v>0</v>
      </c>
      <c r="F1093" s="362">
        <f>Demography!F1092</f>
        <v>0</v>
      </c>
      <c r="G1093" s="81"/>
      <c r="H1093" s="241"/>
      <c r="I1093" s="478"/>
      <c r="J1093" s="478"/>
      <c r="K1093" s="241"/>
      <c r="L1093" s="242"/>
      <c r="M1093" s="478"/>
      <c r="N1093" s="241"/>
      <c r="O1093" s="242"/>
      <c r="P1093" s="243"/>
      <c r="Q1093" s="243"/>
      <c r="R1093" s="243"/>
      <c r="S1093" s="243"/>
      <c r="T1093" s="243"/>
      <c r="U1093" s="524"/>
      <c r="V1093" s="241"/>
      <c r="W1093" s="415"/>
      <c r="X1093" s="415"/>
      <c r="Y1093" s="81"/>
      <c r="Z1093" s="241"/>
      <c r="AA1093" s="416"/>
      <c r="AB1093" s="416"/>
      <c r="AC1093" s="81"/>
      <c r="AD1093" s="242"/>
      <c r="AE1093" s="242"/>
      <c r="AF1093" s="241"/>
      <c r="AG1093" s="242"/>
      <c r="AH1093" s="241"/>
      <c r="AI1093" s="241"/>
      <c r="AJ1093" s="241"/>
      <c r="AK1093" s="246"/>
      <c r="AL1093" s="246"/>
      <c r="AM1093" s="246"/>
      <c r="AN1093" s="246"/>
      <c r="AO1093" s="246"/>
      <c r="AP1093" s="523"/>
      <c r="AQ1093" s="246"/>
      <c r="AR1093" s="246"/>
      <c r="AS1093" s="246"/>
      <c r="AT1093" s="246"/>
      <c r="AU1093" s="246"/>
      <c r="AV1093" s="246"/>
      <c r="AW1093" s="246"/>
      <c r="AX1093" s="246"/>
      <c r="AY1093" s="246"/>
      <c r="AZ1093" s="246"/>
      <c r="BA1093" s="246"/>
      <c r="BB1093" s="246"/>
      <c r="BC1093" s="246"/>
      <c r="BD1093" s="246"/>
      <c r="BE1093" s="248"/>
      <c r="BF1093" s="523"/>
      <c r="BG1093" s="562" t="str">
        <f t="shared" si="137"/>
        <v xml:space="preserve"> </v>
      </c>
      <c r="BH1093" s="562" t="str">
        <f t="shared" si="139"/>
        <v xml:space="preserve"> </v>
      </c>
      <c r="BI1093" s="562" t="str">
        <f t="shared" si="140"/>
        <v xml:space="preserve"> </v>
      </c>
      <c r="BJ1093" s="562" t="str">
        <f t="shared" si="141"/>
        <v xml:space="preserve"> </v>
      </c>
      <c r="BK1093" s="523"/>
      <c r="BL1093" s="242"/>
      <c r="BM1093" s="242"/>
      <c r="BN1093" s="241"/>
      <c r="BO1093" s="242"/>
      <c r="BP1093" s="241"/>
      <c r="BQ1093" s="241"/>
      <c r="BR1093" s="241"/>
      <c r="BS1093" s="246"/>
      <c r="BT1093" s="246"/>
      <c r="BU1093" s="246"/>
      <c r="BV1093" s="246"/>
      <c r="BW1093" s="246"/>
      <c r="BX1093" s="523"/>
      <c r="BY1093" s="246"/>
      <c r="BZ1093" s="246"/>
      <c r="CA1093" s="246"/>
      <c r="CB1093" s="246"/>
      <c r="CC1093" s="246"/>
      <c r="CD1093" s="246"/>
      <c r="CE1093" s="246"/>
      <c r="CF1093" s="246"/>
      <c r="CG1093" s="246"/>
      <c r="CH1093" s="246"/>
      <c r="CI1093" s="246"/>
      <c r="CJ1093" s="246"/>
      <c r="CK1093" s="246"/>
      <c r="CL1093" s="246"/>
      <c r="CM1093" s="248"/>
      <c r="CN1093" s="523"/>
      <c r="CO1093" s="562" t="str">
        <f t="shared" si="138"/>
        <v xml:space="preserve"> </v>
      </c>
      <c r="CP1093" s="562" t="str">
        <f t="shared" si="142"/>
        <v xml:space="preserve"> </v>
      </c>
      <c r="CQ1093" s="562" t="str">
        <f t="shared" si="143"/>
        <v xml:space="preserve"> </v>
      </c>
      <c r="CR1093" s="562" t="str">
        <f t="shared" si="144"/>
        <v xml:space="preserve"> </v>
      </c>
      <c r="CS1093" s="81"/>
      <c r="CT1093" s="515"/>
    </row>
    <row r="1094" spans="2:98" ht="12.75" x14ac:dyDescent="0.25">
      <c r="B1094" s="147">
        <f>Demography!B1093</f>
        <v>0</v>
      </c>
      <c r="C1094" s="147">
        <f>Demography!C1093</f>
        <v>0</v>
      </c>
      <c r="D1094" s="148">
        <f>Demography!D1093</f>
        <v>0</v>
      </c>
      <c r="E1094" s="148">
        <f>Demography!E1093</f>
        <v>0</v>
      </c>
      <c r="F1094" s="148">
        <f>Demography!F1093</f>
        <v>0</v>
      </c>
      <c r="G1094" s="81"/>
      <c r="H1094" s="256"/>
      <c r="I1094" s="257"/>
      <c r="J1094" s="257"/>
      <c r="K1094" s="256"/>
      <c r="L1094" s="240"/>
      <c r="M1094" s="257"/>
      <c r="N1094" s="256"/>
      <c r="O1094" s="240"/>
      <c r="P1094" s="261"/>
      <c r="Q1094" s="261"/>
      <c r="R1094" s="261"/>
      <c r="S1094" s="261"/>
      <c r="T1094" s="261"/>
      <c r="U1094" s="522"/>
      <c r="V1094" s="256"/>
      <c r="W1094" s="238"/>
      <c r="X1094" s="238"/>
      <c r="Y1094" s="81"/>
      <c r="Z1094" s="256"/>
      <c r="AA1094" s="150"/>
      <c r="AB1094" s="150"/>
      <c r="AC1094" s="81"/>
      <c r="AD1094" s="240"/>
      <c r="AE1094" s="240"/>
      <c r="AF1094" s="256"/>
      <c r="AG1094" s="240"/>
      <c r="AH1094" s="256"/>
      <c r="AI1094" s="256"/>
      <c r="AJ1094" s="256"/>
      <c r="AK1094" s="245"/>
      <c r="AL1094" s="245"/>
      <c r="AM1094" s="245"/>
      <c r="AN1094" s="245"/>
      <c r="AO1094" s="245"/>
      <c r="AP1094" s="523"/>
      <c r="AQ1094" s="245"/>
      <c r="AR1094" s="245"/>
      <c r="AS1094" s="245"/>
      <c r="AT1094" s="245"/>
      <c r="AU1094" s="245"/>
      <c r="AV1094" s="245"/>
      <c r="AW1094" s="245"/>
      <c r="AX1094" s="245"/>
      <c r="AY1094" s="245"/>
      <c r="AZ1094" s="245"/>
      <c r="BA1094" s="245"/>
      <c r="BB1094" s="245"/>
      <c r="BC1094" s="245"/>
      <c r="BD1094" s="245"/>
      <c r="BE1094" s="247"/>
      <c r="BF1094" s="523"/>
      <c r="BG1094" s="561" t="str">
        <f t="shared" si="137"/>
        <v xml:space="preserve"> </v>
      </c>
      <c r="BH1094" s="561" t="str">
        <f t="shared" si="139"/>
        <v xml:space="preserve"> </v>
      </c>
      <c r="BI1094" s="561" t="str">
        <f t="shared" si="140"/>
        <v xml:space="preserve"> </v>
      </c>
      <c r="BJ1094" s="561" t="str">
        <f t="shared" si="141"/>
        <v xml:space="preserve"> </v>
      </c>
      <c r="BK1094" s="523"/>
      <c r="BL1094" s="240"/>
      <c r="BM1094" s="240"/>
      <c r="BN1094" s="256"/>
      <c r="BO1094" s="240"/>
      <c r="BP1094" s="256"/>
      <c r="BQ1094" s="256"/>
      <c r="BR1094" s="256"/>
      <c r="BS1094" s="245"/>
      <c r="BT1094" s="245"/>
      <c r="BU1094" s="245"/>
      <c r="BV1094" s="245"/>
      <c r="BW1094" s="245"/>
      <c r="BX1094" s="523"/>
      <c r="BY1094" s="245"/>
      <c r="BZ1094" s="245"/>
      <c r="CA1094" s="245"/>
      <c r="CB1094" s="245"/>
      <c r="CC1094" s="245"/>
      <c r="CD1094" s="245"/>
      <c r="CE1094" s="245"/>
      <c r="CF1094" s="245"/>
      <c r="CG1094" s="245"/>
      <c r="CH1094" s="245"/>
      <c r="CI1094" s="245"/>
      <c r="CJ1094" s="245"/>
      <c r="CK1094" s="245"/>
      <c r="CL1094" s="245"/>
      <c r="CM1094" s="247"/>
      <c r="CN1094" s="523"/>
      <c r="CO1094" s="561" t="str">
        <f t="shared" si="138"/>
        <v xml:space="preserve"> </v>
      </c>
      <c r="CP1094" s="561" t="str">
        <f t="shared" si="142"/>
        <v xml:space="preserve"> </v>
      </c>
      <c r="CQ1094" s="561" t="str">
        <f t="shared" si="143"/>
        <v xml:space="preserve"> </v>
      </c>
      <c r="CR1094" s="561" t="str">
        <f t="shared" si="144"/>
        <v xml:space="preserve"> </v>
      </c>
      <c r="CS1094" s="81"/>
      <c r="CT1094" s="254"/>
    </row>
    <row r="1095" spans="2:98" ht="12.75" x14ac:dyDescent="0.25">
      <c r="B1095" s="361">
        <f>Demography!B1094</f>
        <v>0</v>
      </c>
      <c r="C1095" s="361">
        <f>Demography!C1094</f>
        <v>0</v>
      </c>
      <c r="D1095" s="362">
        <f>Demography!D1094</f>
        <v>0</v>
      </c>
      <c r="E1095" s="362">
        <f>Demography!E1094</f>
        <v>0</v>
      </c>
      <c r="F1095" s="362">
        <f>Demography!F1094</f>
        <v>0</v>
      </c>
      <c r="G1095" s="81"/>
      <c r="H1095" s="241"/>
      <c r="I1095" s="478"/>
      <c r="J1095" s="478"/>
      <c r="K1095" s="241"/>
      <c r="L1095" s="242"/>
      <c r="M1095" s="478"/>
      <c r="N1095" s="241"/>
      <c r="O1095" s="242"/>
      <c r="P1095" s="243"/>
      <c r="Q1095" s="243"/>
      <c r="R1095" s="243"/>
      <c r="S1095" s="243"/>
      <c r="T1095" s="243"/>
      <c r="U1095" s="524"/>
      <c r="V1095" s="241"/>
      <c r="W1095" s="415"/>
      <c r="X1095" s="415"/>
      <c r="Y1095" s="81"/>
      <c r="Z1095" s="241"/>
      <c r="AA1095" s="416"/>
      <c r="AB1095" s="416"/>
      <c r="AC1095" s="81"/>
      <c r="AD1095" s="242"/>
      <c r="AE1095" s="242"/>
      <c r="AF1095" s="241"/>
      <c r="AG1095" s="242"/>
      <c r="AH1095" s="241"/>
      <c r="AI1095" s="241"/>
      <c r="AJ1095" s="241"/>
      <c r="AK1095" s="246"/>
      <c r="AL1095" s="246"/>
      <c r="AM1095" s="246"/>
      <c r="AN1095" s="246"/>
      <c r="AO1095" s="246"/>
      <c r="AP1095" s="523"/>
      <c r="AQ1095" s="246"/>
      <c r="AR1095" s="246"/>
      <c r="AS1095" s="246"/>
      <c r="AT1095" s="246"/>
      <c r="AU1095" s="246"/>
      <c r="AV1095" s="246"/>
      <c r="AW1095" s="246"/>
      <c r="AX1095" s="246"/>
      <c r="AY1095" s="246"/>
      <c r="AZ1095" s="246"/>
      <c r="BA1095" s="246"/>
      <c r="BB1095" s="246"/>
      <c r="BC1095" s="246"/>
      <c r="BD1095" s="246"/>
      <c r="BE1095" s="248"/>
      <c r="BF1095" s="523"/>
      <c r="BG1095" s="562" t="str">
        <f t="shared" si="137"/>
        <v xml:space="preserve"> </v>
      </c>
      <c r="BH1095" s="562" t="str">
        <f t="shared" si="139"/>
        <v xml:space="preserve"> </v>
      </c>
      <c r="BI1095" s="562" t="str">
        <f t="shared" si="140"/>
        <v xml:space="preserve"> </v>
      </c>
      <c r="BJ1095" s="562" t="str">
        <f t="shared" si="141"/>
        <v xml:space="preserve"> </v>
      </c>
      <c r="BK1095" s="523"/>
      <c r="BL1095" s="242"/>
      <c r="BM1095" s="242"/>
      <c r="BN1095" s="241"/>
      <c r="BO1095" s="242"/>
      <c r="BP1095" s="241"/>
      <c r="BQ1095" s="241"/>
      <c r="BR1095" s="241"/>
      <c r="BS1095" s="246"/>
      <c r="BT1095" s="246"/>
      <c r="BU1095" s="246"/>
      <c r="BV1095" s="246"/>
      <c r="BW1095" s="246"/>
      <c r="BX1095" s="523"/>
      <c r="BY1095" s="246"/>
      <c r="BZ1095" s="246"/>
      <c r="CA1095" s="246"/>
      <c r="CB1095" s="246"/>
      <c r="CC1095" s="246"/>
      <c r="CD1095" s="246"/>
      <c r="CE1095" s="246"/>
      <c r="CF1095" s="246"/>
      <c r="CG1095" s="246"/>
      <c r="CH1095" s="246"/>
      <c r="CI1095" s="246"/>
      <c r="CJ1095" s="246"/>
      <c r="CK1095" s="246"/>
      <c r="CL1095" s="246"/>
      <c r="CM1095" s="248"/>
      <c r="CN1095" s="523"/>
      <c r="CO1095" s="562" t="str">
        <f t="shared" si="138"/>
        <v xml:space="preserve"> </v>
      </c>
      <c r="CP1095" s="562" t="str">
        <f t="shared" si="142"/>
        <v xml:space="preserve"> </v>
      </c>
      <c r="CQ1095" s="562" t="str">
        <f t="shared" si="143"/>
        <v xml:space="preserve"> </v>
      </c>
      <c r="CR1095" s="562" t="str">
        <f t="shared" si="144"/>
        <v xml:space="preserve"> </v>
      </c>
      <c r="CS1095" s="81"/>
      <c r="CT1095" s="515"/>
    </row>
    <row r="1096" spans="2:98" ht="12.75" x14ac:dyDescent="0.25">
      <c r="B1096" s="147">
        <f>Demography!B1095</f>
        <v>0</v>
      </c>
      <c r="C1096" s="147">
        <f>Demography!C1095</f>
        <v>0</v>
      </c>
      <c r="D1096" s="148">
        <f>Demography!D1095</f>
        <v>0</v>
      </c>
      <c r="E1096" s="148">
        <f>Demography!E1095</f>
        <v>0</v>
      </c>
      <c r="F1096" s="148">
        <f>Demography!F1095</f>
        <v>0</v>
      </c>
      <c r="G1096" s="81"/>
      <c r="H1096" s="256"/>
      <c r="I1096" s="257"/>
      <c r="J1096" s="257"/>
      <c r="K1096" s="256"/>
      <c r="L1096" s="240"/>
      <c r="M1096" s="257"/>
      <c r="N1096" s="256"/>
      <c r="O1096" s="240"/>
      <c r="P1096" s="261"/>
      <c r="Q1096" s="261"/>
      <c r="R1096" s="261"/>
      <c r="S1096" s="261"/>
      <c r="T1096" s="261"/>
      <c r="U1096" s="522"/>
      <c r="V1096" s="256"/>
      <c r="W1096" s="238"/>
      <c r="X1096" s="238"/>
      <c r="Y1096" s="81"/>
      <c r="Z1096" s="256"/>
      <c r="AA1096" s="150"/>
      <c r="AB1096" s="150"/>
      <c r="AC1096" s="81"/>
      <c r="AD1096" s="240"/>
      <c r="AE1096" s="240"/>
      <c r="AF1096" s="256"/>
      <c r="AG1096" s="240"/>
      <c r="AH1096" s="256"/>
      <c r="AI1096" s="256"/>
      <c r="AJ1096" s="256"/>
      <c r="AK1096" s="245"/>
      <c r="AL1096" s="245"/>
      <c r="AM1096" s="245"/>
      <c r="AN1096" s="245"/>
      <c r="AO1096" s="245"/>
      <c r="AP1096" s="523"/>
      <c r="AQ1096" s="245"/>
      <c r="AR1096" s="245"/>
      <c r="AS1096" s="245"/>
      <c r="AT1096" s="245"/>
      <c r="AU1096" s="245"/>
      <c r="AV1096" s="245"/>
      <c r="AW1096" s="245"/>
      <c r="AX1096" s="245"/>
      <c r="AY1096" s="245"/>
      <c r="AZ1096" s="245"/>
      <c r="BA1096" s="245"/>
      <c r="BB1096" s="245"/>
      <c r="BC1096" s="245"/>
      <c r="BD1096" s="245"/>
      <c r="BE1096" s="247"/>
      <c r="BF1096" s="523"/>
      <c r="BG1096" s="561" t="str">
        <f t="shared" si="137"/>
        <v xml:space="preserve"> </v>
      </c>
      <c r="BH1096" s="561" t="str">
        <f t="shared" si="139"/>
        <v xml:space="preserve"> </v>
      </c>
      <c r="BI1096" s="561" t="str">
        <f t="shared" si="140"/>
        <v xml:space="preserve"> </v>
      </c>
      <c r="BJ1096" s="561" t="str">
        <f t="shared" si="141"/>
        <v xml:space="preserve"> </v>
      </c>
      <c r="BK1096" s="523"/>
      <c r="BL1096" s="240"/>
      <c r="BM1096" s="240"/>
      <c r="BN1096" s="256"/>
      <c r="BO1096" s="240"/>
      <c r="BP1096" s="256"/>
      <c r="BQ1096" s="256"/>
      <c r="BR1096" s="256"/>
      <c r="BS1096" s="245"/>
      <c r="BT1096" s="245"/>
      <c r="BU1096" s="245"/>
      <c r="BV1096" s="245"/>
      <c r="BW1096" s="245"/>
      <c r="BX1096" s="523"/>
      <c r="BY1096" s="245"/>
      <c r="BZ1096" s="245"/>
      <c r="CA1096" s="245"/>
      <c r="CB1096" s="245"/>
      <c r="CC1096" s="245"/>
      <c r="CD1096" s="245"/>
      <c r="CE1096" s="245"/>
      <c r="CF1096" s="245"/>
      <c r="CG1096" s="245"/>
      <c r="CH1096" s="245"/>
      <c r="CI1096" s="245"/>
      <c r="CJ1096" s="245"/>
      <c r="CK1096" s="245"/>
      <c r="CL1096" s="245"/>
      <c r="CM1096" s="247"/>
      <c r="CN1096" s="523"/>
      <c r="CO1096" s="561" t="str">
        <f t="shared" si="138"/>
        <v xml:space="preserve"> </v>
      </c>
      <c r="CP1096" s="561" t="str">
        <f t="shared" si="142"/>
        <v xml:space="preserve"> </v>
      </c>
      <c r="CQ1096" s="561" t="str">
        <f t="shared" si="143"/>
        <v xml:space="preserve"> </v>
      </c>
      <c r="CR1096" s="561" t="str">
        <f t="shared" si="144"/>
        <v xml:space="preserve"> </v>
      </c>
      <c r="CS1096" s="81"/>
      <c r="CT1096" s="254"/>
    </row>
    <row r="1097" spans="2:98" ht="12.75" x14ac:dyDescent="0.25">
      <c r="B1097" s="361">
        <f>Demography!B1096</f>
        <v>0</v>
      </c>
      <c r="C1097" s="361">
        <f>Demography!C1096</f>
        <v>0</v>
      </c>
      <c r="D1097" s="362">
        <f>Demography!D1096</f>
        <v>0</v>
      </c>
      <c r="E1097" s="362">
        <f>Demography!E1096</f>
        <v>0</v>
      </c>
      <c r="F1097" s="362">
        <f>Demography!F1096</f>
        <v>0</v>
      </c>
      <c r="G1097" s="81"/>
      <c r="H1097" s="241"/>
      <c r="I1097" s="478"/>
      <c r="J1097" s="478"/>
      <c r="K1097" s="241"/>
      <c r="L1097" s="242"/>
      <c r="M1097" s="478"/>
      <c r="N1097" s="241"/>
      <c r="O1097" s="242"/>
      <c r="P1097" s="243"/>
      <c r="Q1097" s="243"/>
      <c r="R1097" s="243"/>
      <c r="S1097" s="243"/>
      <c r="T1097" s="243"/>
      <c r="U1097" s="524"/>
      <c r="V1097" s="241"/>
      <c r="W1097" s="415"/>
      <c r="X1097" s="415"/>
      <c r="Y1097" s="81"/>
      <c r="Z1097" s="241"/>
      <c r="AA1097" s="416"/>
      <c r="AB1097" s="416"/>
      <c r="AC1097" s="81"/>
      <c r="AD1097" s="242"/>
      <c r="AE1097" s="242"/>
      <c r="AF1097" s="241"/>
      <c r="AG1097" s="242"/>
      <c r="AH1097" s="241"/>
      <c r="AI1097" s="241"/>
      <c r="AJ1097" s="241"/>
      <c r="AK1097" s="246"/>
      <c r="AL1097" s="246"/>
      <c r="AM1097" s="246"/>
      <c r="AN1097" s="246"/>
      <c r="AO1097" s="246"/>
      <c r="AP1097" s="523"/>
      <c r="AQ1097" s="246"/>
      <c r="AR1097" s="246"/>
      <c r="AS1097" s="246"/>
      <c r="AT1097" s="246"/>
      <c r="AU1097" s="246"/>
      <c r="AV1097" s="246"/>
      <c r="AW1097" s="246"/>
      <c r="AX1097" s="246"/>
      <c r="AY1097" s="246"/>
      <c r="AZ1097" s="246"/>
      <c r="BA1097" s="246"/>
      <c r="BB1097" s="246"/>
      <c r="BC1097" s="246"/>
      <c r="BD1097" s="246"/>
      <c r="BE1097" s="248"/>
      <c r="BF1097" s="523"/>
      <c r="BG1097" s="562" t="str">
        <f t="shared" si="137"/>
        <v xml:space="preserve"> </v>
      </c>
      <c r="BH1097" s="562" t="str">
        <f t="shared" si="139"/>
        <v xml:space="preserve"> </v>
      </c>
      <c r="BI1097" s="562" t="str">
        <f t="shared" si="140"/>
        <v xml:space="preserve"> </v>
      </c>
      <c r="BJ1097" s="562" t="str">
        <f t="shared" si="141"/>
        <v xml:space="preserve"> </v>
      </c>
      <c r="BK1097" s="523"/>
      <c r="BL1097" s="242"/>
      <c r="BM1097" s="242"/>
      <c r="BN1097" s="241"/>
      <c r="BO1097" s="242"/>
      <c r="BP1097" s="241"/>
      <c r="BQ1097" s="241"/>
      <c r="BR1097" s="241"/>
      <c r="BS1097" s="246"/>
      <c r="BT1097" s="246"/>
      <c r="BU1097" s="246"/>
      <c r="BV1097" s="246"/>
      <c r="BW1097" s="246"/>
      <c r="BX1097" s="523"/>
      <c r="BY1097" s="246"/>
      <c r="BZ1097" s="246"/>
      <c r="CA1097" s="246"/>
      <c r="CB1097" s="246"/>
      <c r="CC1097" s="246"/>
      <c r="CD1097" s="246"/>
      <c r="CE1097" s="246"/>
      <c r="CF1097" s="246"/>
      <c r="CG1097" s="246"/>
      <c r="CH1097" s="246"/>
      <c r="CI1097" s="246"/>
      <c r="CJ1097" s="246"/>
      <c r="CK1097" s="246"/>
      <c r="CL1097" s="246"/>
      <c r="CM1097" s="248"/>
      <c r="CN1097" s="523"/>
      <c r="CO1097" s="562" t="str">
        <f t="shared" si="138"/>
        <v xml:space="preserve"> </v>
      </c>
      <c r="CP1097" s="562" t="str">
        <f t="shared" si="142"/>
        <v xml:space="preserve"> </v>
      </c>
      <c r="CQ1097" s="562" t="str">
        <f t="shared" si="143"/>
        <v xml:space="preserve"> </v>
      </c>
      <c r="CR1097" s="562" t="str">
        <f t="shared" si="144"/>
        <v xml:space="preserve"> </v>
      </c>
      <c r="CS1097" s="81"/>
      <c r="CT1097" s="515"/>
    </row>
    <row r="1098" spans="2:98" ht="12.75" x14ac:dyDescent="0.25">
      <c r="B1098" s="147">
        <f>Demography!B1097</f>
        <v>0</v>
      </c>
      <c r="C1098" s="147">
        <f>Demography!C1097</f>
        <v>0</v>
      </c>
      <c r="D1098" s="148">
        <f>Demography!D1097</f>
        <v>0</v>
      </c>
      <c r="E1098" s="148">
        <f>Demography!E1097</f>
        <v>0</v>
      </c>
      <c r="F1098" s="148">
        <f>Demography!F1097</f>
        <v>0</v>
      </c>
      <c r="G1098" s="81"/>
      <c r="H1098" s="256"/>
      <c r="I1098" s="257"/>
      <c r="J1098" s="257"/>
      <c r="K1098" s="256"/>
      <c r="L1098" s="240"/>
      <c r="M1098" s="257"/>
      <c r="N1098" s="256"/>
      <c r="O1098" s="240"/>
      <c r="P1098" s="261"/>
      <c r="Q1098" s="261"/>
      <c r="R1098" s="261"/>
      <c r="S1098" s="261"/>
      <c r="T1098" s="261"/>
      <c r="U1098" s="522"/>
      <c r="V1098" s="256"/>
      <c r="W1098" s="238"/>
      <c r="X1098" s="238"/>
      <c r="Y1098" s="81"/>
      <c r="Z1098" s="256"/>
      <c r="AA1098" s="150"/>
      <c r="AB1098" s="150"/>
      <c r="AC1098" s="81"/>
      <c r="AD1098" s="240"/>
      <c r="AE1098" s="240"/>
      <c r="AF1098" s="256"/>
      <c r="AG1098" s="240"/>
      <c r="AH1098" s="256"/>
      <c r="AI1098" s="256"/>
      <c r="AJ1098" s="256"/>
      <c r="AK1098" s="245"/>
      <c r="AL1098" s="245"/>
      <c r="AM1098" s="245"/>
      <c r="AN1098" s="245"/>
      <c r="AO1098" s="245"/>
      <c r="AP1098" s="523"/>
      <c r="AQ1098" s="245"/>
      <c r="AR1098" s="245"/>
      <c r="AS1098" s="245"/>
      <c r="AT1098" s="245"/>
      <c r="AU1098" s="245"/>
      <c r="AV1098" s="245"/>
      <c r="AW1098" s="245"/>
      <c r="AX1098" s="245"/>
      <c r="AY1098" s="245"/>
      <c r="AZ1098" s="245"/>
      <c r="BA1098" s="245"/>
      <c r="BB1098" s="245"/>
      <c r="BC1098" s="245"/>
      <c r="BD1098" s="245"/>
      <c r="BE1098" s="247"/>
      <c r="BF1098" s="523"/>
      <c r="BG1098" s="561" t="str">
        <f t="shared" si="137"/>
        <v xml:space="preserve"> </v>
      </c>
      <c r="BH1098" s="561" t="str">
        <f t="shared" si="139"/>
        <v xml:space="preserve"> </v>
      </c>
      <c r="BI1098" s="561" t="str">
        <f t="shared" si="140"/>
        <v xml:space="preserve"> </v>
      </c>
      <c r="BJ1098" s="561" t="str">
        <f t="shared" si="141"/>
        <v xml:space="preserve"> </v>
      </c>
      <c r="BK1098" s="523"/>
      <c r="BL1098" s="240"/>
      <c r="BM1098" s="240"/>
      <c r="BN1098" s="256"/>
      <c r="BO1098" s="240"/>
      <c r="BP1098" s="256"/>
      <c r="BQ1098" s="256"/>
      <c r="BR1098" s="256"/>
      <c r="BS1098" s="245"/>
      <c r="BT1098" s="245"/>
      <c r="BU1098" s="245"/>
      <c r="BV1098" s="245"/>
      <c r="BW1098" s="245"/>
      <c r="BX1098" s="523"/>
      <c r="BY1098" s="245"/>
      <c r="BZ1098" s="245"/>
      <c r="CA1098" s="245"/>
      <c r="CB1098" s="245"/>
      <c r="CC1098" s="245"/>
      <c r="CD1098" s="245"/>
      <c r="CE1098" s="245"/>
      <c r="CF1098" s="245"/>
      <c r="CG1098" s="245"/>
      <c r="CH1098" s="245"/>
      <c r="CI1098" s="245"/>
      <c r="CJ1098" s="245"/>
      <c r="CK1098" s="245"/>
      <c r="CL1098" s="245"/>
      <c r="CM1098" s="247"/>
      <c r="CN1098" s="523"/>
      <c r="CO1098" s="561" t="str">
        <f t="shared" si="138"/>
        <v xml:space="preserve"> </v>
      </c>
      <c r="CP1098" s="561" t="str">
        <f t="shared" si="142"/>
        <v xml:space="preserve"> </v>
      </c>
      <c r="CQ1098" s="561" t="str">
        <f t="shared" si="143"/>
        <v xml:space="preserve"> </v>
      </c>
      <c r="CR1098" s="561" t="str">
        <f t="shared" si="144"/>
        <v xml:space="preserve"> </v>
      </c>
      <c r="CS1098" s="81"/>
      <c r="CT1098" s="254"/>
    </row>
    <row r="1099" spans="2:98" ht="12.75" x14ac:dyDescent="0.25">
      <c r="B1099" s="361">
        <f>Demography!B1098</f>
        <v>0</v>
      </c>
      <c r="C1099" s="361">
        <f>Demography!C1098</f>
        <v>0</v>
      </c>
      <c r="D1099" s="362">
        <f>Demography!D1098</f>
        <v>0</v>
      </c>
      <c r="E1099" s="362">
        <f>Demography!E1098</f>
        <v>0</v>
      </c>
      <c r="F1099" s="362">
        <f>Demography!F1098</f>
        <v>0</v>
      </c>
      <c r="G1099" s="81"/>
      <c r="H1099" s="241"/>
      <c r="I1099" s="478"/>
      <c r="J1099" s="478"/>
      <c r="K1099" s="241"/>
      <c r="L1099" s="242"/>
      <c r="M1099" s="478"/>
      <c r="N1099" s="241"/>
      <c r="O1099" s="242"/>
      <c r="P1099" s="243"/>
      <c r="Q1099" s="243"/>
      <c r="R1099" s="243"/>
      <c r="S1099" s="243"/>
      <c r="T1099" s="243"/>
      <c r="U1099" s="524"/>
      <c r="V1099" s="241"/>
      <c r="W1099" s="415"/>
      <c r="X1099" s="415"/>
      <c r="Y1099" s="81"/>
      <c r="Z1099" s="241"/>
      <c r="AA1099" s="416"/>
      <c r="AB1099" s="416"/>
      <c r="AC1099" s="81"/>
      <c r="AD1099" s="242"/>
      <c r="AE1099" s="242"/>
      <c r="AF1099" s="241"/>
      <c r="AG1099" s="242"/>
      <c r="AH1099" s="241"/>
      <c r="AI1099" s="241"/>
      <c r="AJ1099" s="241"/>
      <c r="AK1099" s="246"/>
      <c r="AL1099" s="246"/>
      <c r="AM1099" s="246"/>
      <c r="AN1099" s="246"/>
      <c r="AO1099" s="246"/>
      <c r="AP1099" s="523"/>
      <c r="AQ1099" s="246"/>
      <c r="AR1099" s="246"/>
      <c r="AS1099" s="246"/>
      <c r="AT1099" s="246"/>
      <c r="AU1099" s="246"/>
      <c r="AV1099" s="246"/>
      <c r="AW1099" s="246"/>
      <c r="AX1099" s="246"/>
      <c r="AY1099" s="246"/>
      <c r="AZ1099" s="246"/>
      <c r="BA1099" s="246"/>
      <c r="BB1099" s="246"/>
      <c r="BC1099" s="246"/>
      <c r="BD1099" s="246"/>
      <c r="BE1099" s="248"/>
      <c r="BF1099" s="523"/>
      <c r="BG1099" s="562" t="str">
        <f t="shared" si="137"/>
        <v xml:space="preserve"> </v>
      </c>
      <c r="BH1099" s="562" t="str">
        <f t="shared" si="139"/>
        <v xml:space="preserve"> </v>
      </c>
      <c r="BI1099" s="562" t="str">
        <f t="shared" si="140"/>
        <v xml:space="preserve"> </v>
      </c>
      <c r="BJ1099" s="562" t="str">
        <f t="shared" si="141"/>
        <v xml:space="preserve"> </v>
      </c>
      <c r="BK1099" s="523"/>
      <c r="BL1099" s="242"/>
      <c r="BM1099" s="242"/>
      <c r="BN1099" s="241"/>
      <c r="BO1099" s="242"/>
      <c r="BP1099" s="241"/>
      <c r="BQ1099" s="241"/>
      <c r="BR1099" s="241"/>
      <c r="BS1099" s="246"/>
      <c r="BT1099" s="246"/>
      <c r="BU1099" s="246"/>
      <c r="BV1099" s="246"/>
      <c r="BW1099" s="246"/>
      <c r="BX1099" s="523"/>
      <c r="BY1099" s="246"/>
      <c r="BZ1099" s="246"/>
      <c r="CA1099" s="246"/>
      <c r="CB1099" s="246"/>
      <c r="CC1099" s="246"/>
      <c r="CD1099" s="246"/>
      <c r="CE1099" s="246"/>
      <c r="CF1099" s="246"/>
      <c r="CG1099" s="246"/>
      <c r="CH1099" s="246"/>
      <c r="CI1099" s="246"/>
      <c r="CJ1099" s="246"/>
      <c r="CK1099" s="246"/>
      <c r="CL1099" s="246"/>
      <c r="CM1099" s="248"/>
      <c r="CN1099" s="523"/>
      <c r="CO1099" s="562" t="str">
        <f t="shared" si="138"/>
        <v xml:space="preserve"> </v>
      </c>
      <c r="CP1099" s="562" t="str">
        <f t="shared" si="142"/>
        <v xml:space="preserve"> </v>
      </c>
      <c r="CQ1099" s="562" t="str">
        <f t="shared" si="143"/>
        <v xml:space="preserve"> </v>
      </c>
      <c r="CR1099" s="562" t="str">
        <f t="shared" si="144"/>
        <v xml:space="preserve"> </v>
      </c>
      <c r="CS1099" s="81"/>
      <c r="CT1099" s="515"/>
    </row>
    <row r="1100" spans="2:98" ht="12.75" x14ac:dyDescent="0.25">
      <c r="B1100" s="147">
        <f>Demography!B1099</f>
        <v>0</v>
      </c>
      <c r="C1100" s="147">
        <f>Demography!C1099</f>
        <v>0</v>
      </c>
      <c r="D1100" s="148">
        <f>Demography!D1099</f>
        <v>0</v>
      </c>
      <c r="E1100" s="148">
        <f>Demography!E1099</f>
        <v>0</v>
      </c>
      <c r="F1100" s="148">
        <f>Demography!F1099</f>
        <v>0</v>
      </c>
      <c r="G1100" s="81"/>
      <c r="H1100" s="256"/>
      <c r="I1100" s="257"/>
      <c r="J1100" s="257"/>
      <c r="K1100" s="256"/>
      <c r="L1100" s="240"/>
      <c r="M1100" s="257"/>
      <c r="N1100" s="256"/>
      <c r="O1100" s="240"/>
      <c r="P1100" s="261"/>
      <c r="Q1100" s="261"/>
      <c r="R1100" s="261"/>
      <c r="S1100" s="261"/>
      <c r="T1100" s="261"/>
      <c r="U1100" s="522"/>
      <c r="V1100" s="256"/>
      <c r="W1100" s="238"/>
      <c r="X1100" s="238"/>
      <c r="Y1100" s="81"/>
      <c r="Z1100" s="256"/>
      <c r="AA1100" s="150"/>
      <c r="AB1100" s="150"/>
      <c r="AC1100" s="81"/>
      <c r="AD1100" s="240"/>
      <c r="AE1100" s="240"/>
      <c r="AF1100" s="256"/>
      <c r="AG1100" s="240"/>
      <c r="AH1100" s="256"/>
      <c r="AI1100" s="256"/>
      <c r="AJ1100" s="256"/>
      <c r="AK1100" s="245"/>
      <c r="AL1100" s="245"/>
      <c r="AM1100" s="245"/>
      <c r="AN1100" s="245"/>
      <c r="AO1100" s="245"/>
      <c r="AP1100" s="523"/>
      <c r="AQ1100" s="245"/>
      <c r="AR1100" s="245"/>
      <c r="AS1100" s="245"/>
      <c r="AT1100" s="245"/>
      <c r="AU1100" s="245"/>
      <c r="AV1100" s="245"/>
      <c r="AW1100" s="245"/>
      <c r="AX1100" s="245"/>
      <c r="AY1100" s="245"/>
      <c r="AZ1100" s="245"/>
      <c r="BA1100" s="245"/>
      <c r="BB1100" s="245"/>
      <c r="BC1100" s="245"/>
      <c r="BD1100" s="245"/>
      <c r="BE1100" s="247"/>
      <c r="BF1100" s="523"/>
      <c r="BG1100" s="561" t="str">
        <f t="shared" si="137"/>
        <v xml:space="preserve"> </v>
      </c>
      <c r="BH1100" s="561" t="str">
        <f t="shared" si="139"/>
        <v xml:space="preserve"> </v>
      </c>
      <c r="BI1100" s="561" t="str">
        <f t="shared" si="140"/>
        <v xml:space="preserve"> </v>
      </c>
      <c r="BJ1100" s="561" t="str">
        <f t="shared" si="141"/>
        <v xml:space="preserve"> </v>
      </c>
      <c r="BK1100" s="523"/>
      <c r="BL1100" s="240"/>
      <c r="BM1100" s="240"/>
      <c r="BN1100" s="256"/>
      <c r="BO1100" s="240"/>
      <c r="BP1100" s="256"/>
      <c r="BQ1100" s="256"/>
      <c r="BR1100" s="256"/>
      <c r="BS1100" s="245"/>
      <c r="BT1100" s="245"/>
      <c r="BU1100" s="245"/>
      <c r="BV1100" s="245"/>
      <c r="BW1100" s="245"/>
      <c r="BX1100" s="523"/>
      <c r="BY1100" s="245"/>
      <c r="BZ1100" s="245"/>
      <c r="CA1100" s="245"/>
      <c r="CB1100" s="245"/>
      <c r="CC1100" s="245"/>
      <c r="CD1100" s="245"/>
      <c r="CE1100" s="245"/>
      <c r="CF1100" s="245"/>
      <c r="CG1100" s="245"/>
      <c r="CH1100" s="245"/>
      <c r="CI1100" s="245"/>
      <c r="CJ1100" s="245"/>
      <c r="CK1100" s="245"/>
      <c r="CL1100" s="245"/>
      <c r="CM1100" s="247"/>
      <c r="CN1100" s="523"/>
      <c r="CO1100" s="561" t="str">
        <f t="shared" si="138"/>
        <v xml:space="preserve"> </v>
      </c>
      <c r="CP1100" s="561" t="str">
        <f t="shared" si="142"/>
        <v xml:space="preserve"> </v>
      </c>
      <c r="CQ1100" s="561" t="str">
        <f t="shared" si="143"/>
        <v xml:space="preserve"> </v>
      </c>
      <c r="CR1100" s="561" t="str">
        <f t="shared" si="144"/>
        <v xml:space="preserve"> </v>
      </c>
      <c r="CS1100" s="81"/>
      <c r="CT1100" s="254"/>
    </row>
    <row r="1101" spans="2:98" ht="12.75" x14ac:dyDescent="0.25">
      <c r="B1101" s="361">
        <f>Demography!B1100</f>
        <v>0</v>
      </c>
      <c r="C1101" s="361">
        <f>Demography!C1100</f>
        <v>0</v>
      </c>
      <c r="D1101" s="362">
        <f>Demography!D1100</f>
        <v>0</v>
      </c>
      <c r="E1101" s="362">
        <f>Demography!E1100</f>
        <v>0</v>
      </c>
      <c r="F1101" s="362">
        <f>Demography!F1100</f>
        <v>0</v>
      </c>
      <c r="G1101" s="81"/>
      <c r="H1101" s="241"/>
      <c r="I1101" s="478"/>
      <c r="J1101" s="478"/>
      <c r="K1101" s="241"/>
      <c r="L1101" s="242"/>
      <c r="M1101" s="478"/>
      <c r="N1101" s="241"/>
      <c r="O1101" s="242"/>
      <c r="P1101" s="243"/>
      <c r="Q1101" s="243"/>
      <c r="R1101" s="243"/>
      <c r="S1101" s="243"/>
      <c r="T1101" s="243"/>
      <c r="U1101" s="524"/>
      <c r="V1101" s="241"/>
      <c r="W1101" s="415"/>
      <c r="X1101" s="415"/>
      <c r="Y1101" s="81"/>
      <c r="Z1101" s="241"/>
      <c r="AA1101" s="416"/>
      <c r="AB1101" s="416"/>
      <c r="AC1101" s="81"/>
      <c r="AD1101" s="242"/>
      <c r="AE1101" s="242"/>
      <c r="AF1101" s="241"/>
      <c r="AG1101" s="242"/>
      <c r="AH1101" s="241"/>
      <c r="AI1101" s="241"/>
      <c r="AJ1101" s="241"/>
      <c r="AK1101" s="246"/>
      <c r="AL1101" s="246"/>
      <c r="AM1101" s="246"/>
      <c r="AN1101" s="246"/>
      <c r="AO1101" s="246"/>
      <c r="AP1101" s="523"/>
      <c r="AQ1101" s="246"/>
      <c r="AR1101" s="246"/>
      <c r="AS1101" s="246"/>
      <c r="AT1101" s="246"/>
      <c r="AU1101" s="246"/>
      <c r="AV1101" s="246"/>
      <c r="AW1101" s="246"/>
      <c r="AX1101" s="246"/>
      <c r="AY1101" s="246"/>
      <c r="AZ1101" s="246"/>
      <c r="BA1101" s="246"/>
      <c r="BB1101" s="246"/>
      <c r="BC1101" s="246"/>
      <c r="BD1101" s="246"/>
      <c r="BE1101" s="248"/>
      <c r="BF1101" s="523"/>
      <c r="BG1101" s="562" t="str">
        <f t="shared" si="137"/>
        <v xml:space="preserve"> </v>
      </c>
      <c r="BH1101" s="562" t="str">
        <f t="shared" si="139"/>
        <v xml:space="preserve"> </v>
      </c>
      <c r="BI1101" s="562" t="str">
        <f t="shared" si="140"/>
        <v xml:space="preserve"> </v>
      </c>
      <c r="BJ1101" s="562" t="str">
        <f t="shared" si="141"/>
        <v xml:space="preserve"> </v>
      </c>
      <c r="BK1101" s="523"/>
      <c r="BL1101" s="242"/>
      <c r="BM1101" s="242"/>
      <c r="BN1101" s="241"/>
      <c r="BO1101" s="242"/>
      <c r="BP1101" s="241"/>
      <c r="BQ1101" s="241"/>
      <c r="BR1101" s="241"/>
      <c r="BS1101" s="246"/>
      <c r="BT1101" s="246"/>
      <c r="BU1101" s="246"/>
      <c r="BV1101" s="246"/>
      <c r="BW1101" s="246"/>
      <c r="BX1101" s="523"/>
      <c r="BY1101" s="246"/>
      <c r="BZ1101" s="246"/>
      <c r="CA1101" s="246"/>
      <c r="CB1101" s="246"/>
      <c r="CC1101" s="246"/>
      <c r="CD1101" s="246"/>
      <c r="CE1101" s="246"/>
      <c r="CF1101" s="246"/>
      <c r="CG1101" s="246"/>
      <c r="CH1101" s="246"/>
      <c r="CI1101" s="246"/>
      <c r="CJ1101" s="246"/>
      <c r="CK1101" s="246"/>
      <c r="CL1101" s="246"/>
      <c r="CM1101" s="248"/>
      <c r="CN1101" s="523"/>
      <c r="CO1101" s="562" t="str">
        <f t="shared" si="138"/>
        <v xml:space="preserve"> </v>
      </c>
      <c r="CP1101" s="562" t="str">
        <f t="shared" si="142"/>
        <v xml:space="preserve"> </v>
      </c>
      <c r="CQ1101" s="562" t="str">
        <f t="shared" si="143"/>
        <v xml:space="preserve"> </v>
      </c>
      <c r="CR1101" s="562" t="str">
        <f t="shared" si="144"/>
        <v xml:space="preserve"> </v>
      </c>
      <c r="CS1101" s="81"/>
      <c r="CT1101" s="515"/>
    </row>
    <row r="1102" spans="2:98" ht="12.75" x14ac:dyDescent="0.25">
      <c r="B1102" s="147">
        <f>Demography!B1101</f>
        <v>0</v>
      </c>
      <c r="C1102" s="147">
        <f>Demography!C1101</f>
        <v>0</v>
      </c>
      <c r="D1102" s="148">
        <f>Demography!D1101</f>
        <v>0</v>
      </c>
      <c r="E1102" s="148">
        <f>Demography!E1101</f>
        <v>0</v>
      </c>
      <c r="F1102" s="148">
        <f>Demography!F1101</f>
        <v>0</v>
      </c>
      <c r="G1102" s="81"/>
      <c r="H1102" s="256"/>
      <c r="I1102" s="257"/>
      <c r="J1102" s="257"/>
      <c r="K1102" s="256"/>
      <c r="L1102" s="240"/>
      <c r="M1102" s="257"/>
      <c r="N1102" s="256"/>
      <c r="O1102" s="240"/>
      <c r="P1102" s="261"/>
      <c r="Q1102" s="261"/>
      <c r="R1102" s="261"/>
      <c r="S1102" s="261"/>
      <c r="T1102" s="261"/>
      <c r="U1102" s="522"/>
      <c r="V1102" s="256"/>
      <c r="W1102" s="238"/>
      <c r="X1102" s="238"/>
      <c r="Y1102" s="81"/>
      <c r="Z1102" s="256"/>
      <c r="AA1102" s="150"/>
      <c r="AB1102" s="150"/>
      <c r="AC1102" s="81"/>
      <c r="AD1102" s="240"/>
      <c r="AE1102" s="240"/>
      <c r="AF1102" s="256"/>
      <c r="AG1102" s="240"/>
      <c r="AH1102" s="256"/>
      <c r="AI1102" s="256"/>
      <c r="AJ1102" s="256"/>
      <c r="AK1102" s="245"/>
      <c r="AL1102" s="245"/>
      <c r="AM1102" s="245"/>
      <c r="AN1102" s="245"/>
      <c r="AO1102" s="245"/>
      <c r="AP1102" s="523"/>
      <c r="AQ1102" s="245"/>
      <c r="AR1102" s="245"/>
      <c r="AS1102" s="245"/>
      <c r="AT1102" s="245"/>
      <c r="AU1102" s="245"/>
      <c r="AV1102" s="245"/>
      <c r="AW1102" s="245"/>
      <c r="AX1102" s="245"/>
      <c r="AY1102" s="245"/>
      <c r="AZ1102" s="245"/>
      <c r="BA1102" s="245"/>
      <c r="BB1102" s="245"/>
      <c r="BC1102" s="245"/>
      <c r="BD1102" s="245"/>
      <c r="BE1102" s="247"/>
      <c r="BF1102" s="523"/>
      <c r="BG1102" s="561" t="str">
        <f t="shared" si="137"/>
        <v xml:space="preserve"> </v>
      </c>
      <c r="BH1102" s="561" t="str">
        <f t="shared" si="139"/>
        <v xml:space="preserve"> </v>
      </c>
      <c r="BI1102" s="561" t="str">
        <f t="shared" si="140"/>
        <v xml:space="preserve"> </v>
      </c>
      <c r="BJ1102" s="561" t="str">
        <f t="shared" si="141"/>
        <v xml:space="preserve"> </v>
      </c>
      <c r="BK1102" s="523"/>
      <c r="BL1102" s="240"/>
      <c r="BM1102" s="240"/>
      <c r="BN1102" s="256"/>
      <c r="BO1102" s="240"/>
      <c r="BP1102" s="256"/>
      <c r="BQ1102" s="256"/>
      <c r="BR1102" s="256"/>
      <c r="BS1102" s="245"/>
      <c r="BT1102" s="245"/>
      <c r="BU1102" s="245"/>
      <c r="BV1102" s="245"/>
      <c r="BW1102" s="245"/>
      <c r="BX1102" s="523"/>
      <c r="BY1102" s="245"/>
      <c r="BZ1102" s="245"/>
      <c r="CA1102" s="245"/>
      <c r="CB1102" s="245"/>
      <c r="CC1102" s="245"/>
      <c r="CD1102" s="245"/>
      <c r="CE1102" s="245"/>
      <c r="CF1102" s="245"/>
      <c r="CG1102" s="245"/>
      <c r="CH1102" s="245"/>
      <c r="CI1102" s="245"/>
      <c r="CJ1102" s="245"/>
      <c r="CK1102" s="245"/>
      <c r="CL1102" s="245"/>
      <c r="CM1102" s="247"/>
      <c r="CN1102" s="523"/>
      <c r="CO1102" s="561" t="str">
        <f t="shared" si="138"/>
        <v xml:space="preserve"> </v>
      </c>
      <c r="CP1102" s="561" t="str">
        <f t="shared" si="142"/>
        <v xml:space="preserve"> </v>
      </c>
      <c r="CQ1102" s="561" t="str">
        <f t="shared" si="143"/>
        <v xml:space="preserve"> </v>
      </c>
      <c r="CR1102" s="561" t="str">
        <f t="shared" si="144"/>
        <v xml:space="preserve"> </v>
      </c>
      <c r="CS1102" s="81"/>
      <c r="CT1102" s="254"/>
    </row>
    <row r="1103" spans="2:98" ht="12.75" x14ac:dyDescent="0.25">
      <c r="B1103" s="361">
        <f>Demography!B1102</f>
        <v>0</v>
      </c>
      <c r="C1103" s="361">
        <f>Demography!C1102</f>
        <v>0</v>
      </c>
      <c r="D1103" s="362">
        <f>Demography!D1102</f>
        <v>0</v>
      </c>
      <c r="E1103" s="362">
        <f>Demography!E1102</f>
        <v>0</v>
      </c>
      <c r="F1103" s="362">
        <f>Demography!F1102</f>
        <v>0</v>
      </c>
      <c r="G1103" s="81"/>
      <c r="H1103" s="241"/>
      <c r="I1103" s="478"/>
      <c r="J1103" s="478"/>
      <c r="K1103" s="241"/>
      <c r="L1103" s="242"/>
      <c r="M1103" s="478"/>
      <c r="N1103" s="241"/>
      <c r="O1103" s="242"/>
      <c r="P1103" s="243"/>
      <c r="Q1103" s="243"/>
      <c r="R1103" s="243"/>
      <c r="S1103" s="243"/>
      <c r="T1103" s="243"/>
      <c r="U1103" s="524"/>
      <c r="V1103" s="241"/>
      <c r="W1103" s="415"/>
      <c r="X1103" s="415"/>
      <c r="Y1103" s="81"/>
      <c r="Z1103" s="241"/>
      <c r="AA1103" s="416"/>
      <c r="AB1103" s="416"/>
      <c r="AC1103" s="81"/>
      <c r="AD1103" s="242"/>
      <c r="AE1103" s="242"/>
      <c r="AF1103" s="241"/>
      <c r="AG1103" s="242"/>
      <c r="AH1103" s="241"/>
      <c r="AI1103" s="241"/>
      <c r="AJ1103" s="241"/>
      <c r="AK1103" s="246"/>
      <c r="AL1103" s="246"/>
      <c r="AM1103" s="246"/>
      <c r="AN1103" s="246"/>
      <c r="AO1103" s="246"/>
      <c r="AP1103" s="523"/>
      <c r="AQ1103" s="246"/>
      <c r="AR1103" s="246"/>
      <c r="AS1103" s="246"/>
      <c r="AT1103" s="246"/>
      <c r="AU1103" s="246"/>
      <c r="AV1103" s="246"/>
      <c r="AW1103" s="246"/>
      <c r="AX1103" s="246"/>
      <c r="AY1103" s="246"/>
      <c r="AZ1103" s="246"/>
      <c r="BA1103" s="246"/>
      <c r="BB1103" s="246"/>
      <c r="BC1103" s="246"/>
      <c r="BD1103" s="246"/>
      <c r="BE1103" s="248"/>
      <c r="BF1103" s="523"/>
      <c r="BG1103" s="562" t="str">
        <f t="shared" si="137"/>
        <v xml:space="preserve"> </v>
      </c>
      <c r="BH1103" s="562" t="str">
        <f t="shared" si="139"/>
        <v xml:space="preserve"> </v>
      </c>
      <c r="BI1103" s="562" t="str">
        <f t="shared" si="140"/>
        <v xml:space="preserve"> </v>
      </c>
      <c r="BJ1103" s="562" t="str">
        <f t="shared" si="141"/>
        <v xml:space="preserve"> </v>
      </c>
      <c r="BK1103" s="523"/>
      <c r="BL1103" s="242"/>
      <c r="BM1103" s="242"/>
      <c r="BN1103" s="241"/>
      <c r="BO1103" s="242"/>
      <c r="BP1103" s="241"/>
      <c r="BQ1103" s="241"/>
      <c r="BR1103" s="241"/>
      <c r="BS1103" s="246"/>
      <c r="BT1103" s="246"/>
      <c r="BU1103" s="246"/>
      <c r="BV1103" s="246"/>
      <c r="BW1103" s="246"/>
      <c r="BX1103" s="523"/>
      <c r="BY1103" s="246"/>
      <c r="BZ1103" s="246"/>
      <c r="CA1103" s="246"/>
      <c r="CB1103" s="246"/>
      <c r="CC1103" s="246"/>
      <c r="CD1103" s="246"/>
      <c r="CE1103" s="246"/>
      <c r="CF1103" s="246"/>
      <c r="CG1103" s="246"/>
      <c r="CH1103" s="246"/>
      <c r="CI1103" s="246"/>
      <c r="CJ1103" s="246"/>
      <c r="CK1103" s="246"/>
      <c r="CL1103" s="246"/>
      <c r="CM1103" s="248"/>
      <c r="CN1103" s="523"/>
      <c r="CO1103" s="562" t="str">
        <f t="shared" si="138"/>
        <v xml:space="preserve"> </v>
      </c>
      <c r="CP1103" s="562" t="str">
        <f t="shared" si="142"/>
        <v xml:space="preserve"> </v>
      </c>
      <c r="CQ1103" s="562" t="str">
        <f t="shared" si="143"/>
        <v xml:space="preserve"> </v>
      </c>
      <c r="CR1103" s="562" t="str">
        <f t="shared" si="144"/>
        <v xml:space="preserve"> </v>
      </c>
      <c r="CS1103" s="81"/>
      <c r="CT1103" s="515"/>
    </row>
    <row r="1104" spans="2:98" ht="12.75" x14ac:dyDescent="0.25">
      <c r="B1104" s="147">
        <f>Demography!B1103</f>
        <v>0</v>
      </c>
      <c r="C1104" s="147">
        <f>Demography!C1103</f>
        <v>0</v>
      </c>
      <c r="D1104" s="148">
        <f>Demography!D1103</f>
        <v>0</v>
      </c>
      <c r="E1104" s="148">
        <f>Demography!E1103</f>
        <v>0</v>
      </c>
      <c r="F1104" s="148">
        <f>Demography!F1103</f>
        <v>0</v>
      </c>
      <c r="G1104" s="81"/>
      <c r="H1104" s="256"/>
      <c r="I1104" s="257"/>
      <c r="J1104" s="257"/>
      <c r="K1104" s="256"/>
      <c r="L1104" s="240"/>
      <c r="M1104" s="257"/>
      <c r="N1104" s="256"/>
      <c r="O1104" s="240"/>
      <c r="P1104" s="261"/>
      <c r="Q1104" s="261"/>
      <c r="R1104" s="261"/>
      <c r="S1104" s="261"/>
      <c r="T1104" s="261"/>
      <c r="U1104" s="522"/>
      <c r="V1104" s="256"/>
      <c r="W1104" s="238"/>
      <c r="X1104" s="238"/>
      <c r="Y1104" s="81"/>
      <c r="Z1104" s="256"/>
      <c r="AA1104" s="150"/>
      <c r="AB1104" s="150"/>
      <c r="AC1104" s="81"/>
      <c r="AD1104" s="240"/>
      <c r="AE1104" s="240"/>
      <c r="AF1104" s="256"/>
      <c r="AG1104" s="240"/>
      <c r="AH1104" s="256"/>
      <c r="AI1104" s="256"/>
      <c r="AJ1104" s="256"/>
      <c r="AK1104" s="245"/>
      <c r="AL1104" s="245"/>
      <c r="AM1104" s="245"/>
      <c r="AN1104" s="245"/>
      <c r="AO1104" s="245"/>
      <c r="AP1104" s="523"/>
      <c r="AQ1104" s="245"/>
      <c r="AR1104" s="245"/>
      <c r="AS1104" s="245"/>
      <c r="AT1104" s="245"/>
      <c r="AU1104" s="245"/>
      <c r="AV1104" s="245"/>
      <c r="AW1104" s="245"/>
      <c r="AX1104" s="245"/>
      <c r="AY1104" s="245"/>
      <c r="AZ1104" s="245"/>
      <c r="BA1104" s="245"/>
      <c r="BB1104" s="245"/>
      <c r="BC1104" s="245"/>
      <c r="BD1104" s="245"/>
      <c r="BE1104" s="247"/>
      <c r="BF1104" s="523"/>
      <c r="BG1104" s="561" t="str">
        <f t="shared" si="137"/>
        <v xml:space="preserve"> </v>
      </c>
      <c r="BH1104" s="561" t="str">
        <f t="shared" si="139"/>
        <v xml:space="preserve"> </v>
      </c>
      <c r="BI1104" s="561" t="str">
        <f t="shared" si="140"/>
        <v xml:space="preserve"> </v>
      </c>
      <c r="BJ1104" s="561" t="str">
        <f t="shared" si="141"/>
        <v xml:space="preserve"> </v>
      </c>
      <c r="BK1104" s="523"/>
      <c r="BL1104" s="240"/>
      <c r="BM1104" s="240"/>
      <c r="BN1104" s="256"/>
      <c r="BO1104" s="240"/>
      <c r="BP1104" s="256"/>
      <c r="BQ1104" s="256"/>
      <c r="BR1104" s="256"/>
      <c r="BS1104" s="245"/>
      <c r="BT1104" s="245"/>
      <c r="BU1104" s="245"/>
      <c r="BV1104" s="245"/>
      <c r="BW1104" s="245"/>
      <c r="BX1104" s="523"/>
      <c r="BY1104" s="245"/>
      <c r="BZ1104" s="245"/>
      <c r="CA1104" s="245"/>
      <c r="CB1104" s="245"/>
      <c r="CC1104" s="245"/>
      <c r="CD1104" s="245"/>
      <c r="CE1104" s="245"/>
      <c r="CF1104" s="245"/>
      <c r="CG1104" s="245"/>
      <c r="CH1104" s="245"/>
      <c r="CI1104" s="245"/>
      <c r="CJ1104" s="245"/>
      <c r="CK1104" s="245"/>
      <c r="CL1104" s="245"/>
      <c r="CM1104" s="247"/>
      <c r="CN1104" s="523"/>
      <c r="CO1104" s="561" t="str">
        <f t="shared" si="138"/>
        <v xml:space="preserve"> </v>
      </c>
      <c r="CP1104" s="561" t="str">
        <f t="shared" si="142"/>
        <v xml:space="preserve"> </v>
      </c>
      <c r="CQ1104" s="561" t="str">
        <f t="shared" si="143"/>
        <v xml:space="preserve"> </v>
      </c>
      <c r="CR1104" s="561" t="str">
        <f t="shared" si="144"/>
        <v xml:space="preserve"> </v>
      </c>
      <c r="CS1104" s="81"/>
      <c r="CT1104" s="254"/>
    </row>
    <row r="1105" spans="2:98" ht="12.75" x14ac:dyDescent="0.25">
      <c r="B1105" s="361">
        <f>Demography!B1104</f>
        <v>0</v>
      </c>
      <c r="C1105" s="361">
        <f>Demography!C1104</f>
        <v>0</v>
      </c>
      <c r="D1105" s="362">
        <f>Demography!D1104</f>
        <v>0</v>
      </c>
      <c r="E1105" s="362">
        <f>Demography!E1104</f>
        <v>0</v>
      </c>
      <c r="F1105" s="362">
        <f>Demography!F1104</f>
        <v>0</v>
      </c>
      <c r="G1105" s="81"/>
      <c r="H1105" s="241"/>
      <c r="I1105" s="478"/>
      <c r="J1105" s="478"/>
      <c r="K1105" s="241"/>
      <c r="L1105" s="242"/>
      <c r="M1105" s="478"/>
      <c r="N1105" s="241"/>
      <c r="O1105" s="242"/>
      <c r="P1105" s="243"/>
      <c r="Q1105" s="243"/>
      <c r="R1105" s="243"/>
      <c r="S1105" s="243"/>
      <c r="T1105" s="243"/>
      <c r="U1105" s="524"/>
      <c r="V1105" s="241"/>
      <c r="W1105" s="415"/>
      <c r="X1105" s="415"/>
      <c r="Y1105" s="81"/>
      <c r="Z1105" s="241"/>
      <c r="AA1105" s="416"/>
      <c r="AB1105" s="416"/>
      <c r="AC1105" s="81"/>
      <c r="AD1105" s="242"/>
      <c r="AE1105" s="242"/>
      <c r="AF1105" s="241"/>
      <c r="AG1105" s="242"/>
      <c r="AH1105" s="241"/>
      <c r="AI1105" s="241"/>
      <c r="AJ1105" s="241"/>
      <c r="AK1105" s="246"/>
      <c r="AL1105" s="246"/>
      <c r="AM1105" s="246"/>
      <c r="AN1105" s="246"/>
      <c r="AO1105" s="246"/>
      <c r="AP1105" s="523"/>
      <c r="AQ1105" s="246"/>
      <c r="AR1105" s="246"/>
      <c r="AS1105" s="246"/>
      <c r="AT1105" s="246"/>
      <c r="AU1105" s="246"/>
      <c r="AV1105" s="246"/>
      <c r="AW1105" s="246"/>
      <c r="AX1105" s="246"/>
      <c r="AY1105" s="246"/>
      <c r="AZ1105" s="246"/>
      <c r="BA1105" s="246"/>
      <c r="BB1105" s="246"/>
      <c r="BC1105" s="246"/>
      <c r="BD1105" s="246"/>
      <c r="BE1105" s="248"/>
      <c r="BF1105" s="523"/>
      <c r="BG1105" s="562" t="str">
        <f t="shared" si="137"/>
        <v xml:space="preserve"> </v>
      </c>
      <c r="BH1105" s="562" t="str">
        <f t="shared" si="139"/>
        <v xml:space="preserve"> </v>
      </c>
      <c r="BI1105" s="562" t="str">
        <f t="shared" si="140"/>
        <v xml:space="preserve"> </v>
      </c>
      <c r="BJ1105" s="562" t="str">
        <f t="shared" si="141"/>
        <v xml:space="preserve"> </v>
      </c>
      <c r="BK1105" s="523"/>
      <c r="BL1105" s="242"/>
      <c r="BM1105" s="242"/>
      <c r="BN1105" s="241"/>
      <c r="BO1105" s="242"/>
      <c r="BP1105" s="241"/>
      <c r="BQ1105" s="241"/>
      <c r="BR1105" s="241"/>
      <c r="BS1105" s="246"/>
      <c r="BT1105" s="246"/>
      <c r="BU1105" s="246"/>
      <c r="BV1105" s="246"/>
      <c r="BW1105" s="246"/>
      <c r="BX1105" s="523"/>
      <c r="BY1105" s="246"/>
      <c r="BZ1105" s="246"/>
      <c r="CA1105" s="246"/>
      <c r="CB1105" s="246"/>
      <c r="CC1105" s="246"/>
      <c r="CD1105" s="246"/>
      <c r="CE1105" s="246"/>
      <c r="CF1105" s="246"/>
      <c r="CG1105" s="246"/>
      <c r="CH1105" s="246"/>
      <c r="CI1105" s="246"/>
      <c r="CJ1105" s="246"/>
      <c r="CK1105" s="246"/>
      <c r="CL1105" s="246"/>
      <c r="CM1105" s="248"/>
      <c r="CN1105" s="523"/>
      <c r="CO1105" s="562" t="str">
        <f t="shared" si="138"/>
        <v xml:space="preserve"> </v>
      </c>
      <c r="CP1105" s="562" t="str">
        <f t="shared" si="142"/>
        <v xml:space="preserve"> </v>
      </c>
      <c r="CQ1105" s="562" t="str">
        <f t="shared" si="143"/>
        <v xml:space="preserve"> </v>
      </c>
      <c r="CR1105" s="562" t="str">
        <f t="shared" si="144"/>
        <v xml:space="preserve"> </v>
      </c>
      <c r="CS1105" s="81"/>
      <c r="CT1105" s="515"/>
    </row>
    <row r="1106" spans="2:98" ht="12.75" x14ac:dyDescent="0.25">
      <c r="B1106" s="147">
        <f>Demography!B1105</f>
        <v>0</v>
      </c>
      <c r="C1106" s="147">
        <f>Demography!C1105</f>
        <v>0</v>
      </c>
      <c r="D1106" s="148">
        <f>Demography!D1105</f>
        <v>0</v>
      </c>
      <c r="E1106" s="148">
        <f>Demography!E1105</f>
        <v>0</v>
      </c>
      <c r="F1106" s="148">
        <f>Demography!F1105</f>
        <v>0</v>
      </c>
      <c r="G1106" s="81"/>
      <c r="H1106" s="256"/>
      <c r="I1106" s="257"/>
      <c r="J1106" s="257"/>
      <c r="K1106" s="256"/>
      <c r="L1106" s="240"/>
      <c r="M1106" s="257"/>
      <c r="N1106" s="256"/>
      <c r="O1106" s="240"/>
      <c r="P1106" s="261"/>
      <c r="Q1106" s="261"/>
      <c r="R1106" s="261"/>
      <c r="S1106" s="261"/>
      <c r="T1106" s="261"/>
      <c r="U1106" s="522"/>
      <c r="V1106" s="256"/>
      <c r="W1106" s="238"/>
      <c r="X1106" s="238"/>
      <c r="Y1106" s="81"/>
      <c r="Z1106" s="256"/>
      <c r="AA1106" s="150"/>
      <c r="AB1106" s="150"/>
      <c r="AC1106" s="81"/>
      <c r="AD1106" s="240"/>
      <c r="AE1106" s="240"/>
      <c r="AF1106" s="256"/>
      <c r="AG1106" s="240"/>
      <c r="AH1106" s="256"/>
      <c r="AI1106" s="256"/>
      <c r="AJ1106" s="256"/>
      <c r="AK1106" s="245"/>
      <c r="AL1106" s="245"/>
      <c r="AM1106" s="245"/>
      <c r="AN1106" s="245"/>
      <c r="AO1106" s="245"/>
      <c r="AP1106" s="523"/>
      <c r="AQ1106" s="245"/>
      <c r="AR1106" s="245"/>
      <c r="AS1106" s="245"/>
      <c r="AT1106" s="245"/>
      <c r="AU1106" s="245"/>
      <c r="AV1106" s="245"/>
      <c r="AW1106" s="245"/>
      <c r="AX1106" s="245"/>
      <c r="AY1106" s="245"/>
      <c r="AZ1106" s="245"/>
      <c r="BA1106" s="245"/>
      <c r="BB1106" s="245"/>
      <c r="BC1106" s="245"/>
      <c r="BD1106" s="245"/>
      <c r="BE1106" s="247"/>
      <c r="BF1106" s="523"/>
      <c r="BG1106" s="561" t="str">
        <f t="shared" si="137"/>
        <v xml:space="preserve"> </v>
      </c>
      <c r="BH1106" s="561" t="str">
        <f t="shared" si="139"/>
        <v xml:space="preserve"> </v>
      </c>
      <c r="BI1106" s="561" t="str">
        <f t="shared" si="140"/>
        <v xml:space="preserve"> </v>
      </c>
      <c r="BJ1106" s="561" t="str">
        <f t="shared" si="141"/>
        <v xml:space="preserve"> </v>
      </c>
      <c r="BK1106" s="523"/>
      <c r="BL1106" s="240"/>
      <c r="BM1106" s="240"/>
      <c r="BN1106" s="256"/>
      <c r="BO1106" s="240"/>
      <c r="BP1106" s="256"/>
      <c r="BQ1106" s="256"/>
      <c r="BR1106" s="256"/>
      <c r="BS1106" s="245"/>
      <c r="BT1106" s="245"/>
      <c r="BU1106" s="245"/>
      <c r="BV1106" s="245"/>
      <c r="BW1106" s="245"/>
      <c r="BX1106" s="523"/>
      <c r="BY1106" s="245"/>
      <c r="BZ1106" s="245"/>
      <c r="CA1106" s="245"/>
      <c r="CB1106" s="245"/>
      <c r="CC1106" s="245"/>
      <c r="CD1106" s="245"/>
      <c r="CE1106" s="245"/>
      <c r="CF1106" s="245"/>
      <c r="CG1106" s="245"/>
      <c r="CH1106" s="245"/>
      <c r="CI1106" s="245"/>
      <c r="CJ1106" s="245"/>
      <c r="CK1106" s="245"/>
      <c r="CL1106" s="245"/>
      <c r="CM1106" s="247"/>
      <c r="CN1106" s="523"/>
      <c r="CO1106" s="561" t="str">
        <f t="shared" si="138"/>
        <v xml:space="preserve"> </v>
      </c>
      <c r="CP1106" s="561" t="str">
        <f t="shared" si="142"/>
        <v xml:space="preserve"> </v>
      </c>
      <c r="CQ1106" s="561" t="str">
        <f t="shared" si="143"/>
        <v xml:space="preserve"> </v>
      </c>
      <c r="CR1106" s="561" t="str">
        <f t="shared" si="144"/>
        <v xml:space="preserve"> </v>
      </c>
      <c r="CS1106" s="81"/>
      <c r="CT1106" s="254"/>
    </row>
    <row r="1107" spans="2:98" ht="12.75" x14ac:dyDescent="0.25">
      <c r="B1107" s="361">
        <f>Demography!B1106</f>
        <v>0</v>
      </c>
      <c r="C1107" s="361">
        <f>Demography!C1106</f>
        <v>0</v>
      </c>
      <c r="D1107" s="362">
        <f>Demography!D1106</f>
        <v>0</v>
      </c>
      <c r="E1107" s="362">
        <f>Demography!E1106</f>
        <v>0</v>
      </c>
      <c r="F1107" s="362">
        <f>Demography!F1106</f>
        <v>0</v>
      </c>
      <c r="G1107" s="81"/>
      <c r="H1107" s="241"/>
      <c r="I1107" s="478"/>
      <c r="J1107" s="478"/>
      <c r="K1107" s="241"/>
      <c r="L1107" s="242"/>
      <c r="M1107" s="478"/>
      <c r="N1107" s="241"/>
      <c r="O1107" s="242"/>
      <c r="P1107" s="243"/>
      <c r="Q1107" s="243"/>
      <c r="R1107" s="243"/>
      <c r="S1107" s="243"/>
      <c r="T1107" s="243"/>
      <c r="U1107" s="524"/>
      <c r="V1107" s="241"/>
      <c r="W1107" s="415"/>
      <c r="X1107" s="415"/>
      <c r="Y1107" s="81"/>
      <c r="Z1107" s="241"/>
      <c r="AA1107" s="416"/>
      <c r="AB1107" s="416"/>
      <c r="AC1107" s="81"/>
      <c r="AD1107" s="242"/>
      <c r="AE1107" s="242"/>
      <c r="AF1107" s="241"/>
      <c r="AG1107" s="242"/>
      <c r="AH1107" s="241"/>
      <c r="AI1107" s="241"/>
      <c r="AJ1107" s="241"/>
      <c r="AK1107" s="246"/>
      <c r="AL1107" s="246"/>
      <c r="AM1107" s="246"/>
      <c r="AN1107" s="246"/>
      <c r="AO1107" s="246"/>
      <c r="AP1107" s="523"/>
      <c r="AQ1107" s="246"/>
      <c r="AR1107" s="246"/>
      <c r="AS1107" s="246"/>
      <c r="AT1107" s="246"/>
      <c r="AU1107" s="246"/>
      <c r="AV1107" s="246"/>
      <c r="AW1107" s="246"/>
      <c r="AX1107" s="246"/>
      <c r="AY1107" s="246"/>
      <c r="AZ1107" s="246"/>
      <c r="BA1107" s="246"/>
      <c r="BB1107" s="246"/>
      <c r="BC1107" s="246"/>
      <c r="BD1107" s="246"/>
      <c r="BE1107" s="248"/>
      <c r="BF1107" s="523"/>
      <c r="BG1107" s="562" t="str">
        <f t="shared" si="137"/>
        <v xml:space="preserve"> </v>
      </c>
      <c r="BH1107" s="562" t="str">
        <f t="shared" si="139"/>
        <v xml:space="preserve"> </v>
      </c>
      <c r="BI1107" s="562" t="str">
        <f t="shared" si="140"/>
        <v xml:space="preserve"> </v>
      </c>
      <c r="BJ1107" s="562" t="str">
        <f t="shared" si="141"/>
        <v xml:space="preserve"> </v>
      </c>
      <c r="BK1107" s="523"/>
      <c r="BL1107" s="242"/>
      <c r="BM1107" s="242"/>
      <c r="BN1107" s="241"/>
      <c r="BO1107" s="242"/>
      <c r="BP1107" s="241"/>
      <c r="BQ1107" s="241"/>
      <c r="BR1107" s="241"/>
      <c r="BS1107" s="246"/>
      <c r="BT1107" s="246"/>
      <c r="BU1107" s="246"/>
      <c r="BV1107" s="246"/>
      <c r="BW1107" s="246"/>
      <c r="BX1107" s="523"/>
      <c r="BY1107" s="246"/>
      <c r="BZ1107" s="246"/>
      <c r="CA1107" s="246"/>
      <c r="CB1107" s="246"/>
      <c r="CC1107" s="246"/>
      <c r="CD1107" s="246"/>
      <c r="CE1107" s="246"/>
      <c r="CF1107" s="246"/>
      <c r="CG1107" s="246"/>
      <c r="CH1107" s="246"/>
      <c r="CI1107" s="246"/>
      <c r="CJ1107" s="246"/>
      <c r="CK1107" s="246"/>
      <c r="CL1107" s="246"/>
      <c r="CM1107" s="248"/>
      <c r="CN1107" s="523"/>
      <c r="CO1107" s="562" t="str">
        <f t="shared" si="138"/>
        <v xml:space="preserve"> </v>
      </c>
      <c r="CP1107" s="562" t="str">
        <f t="shared" si="142"/>
        <v xml:space="preserve"> </v>
      </c>
      <c r="CQ1107" s="562" t="str">
        <f t="shared" si="143"/>
        <v xml:space="preserve"> </v>
      </c>
      <c r="CR1107" s="562" t="str">
        <f t="shared" si="144"/>
        <v xml:space="preserve"> </v>
      </c>
      <c r="CS1107" s="81"/>
      <c r="CT1107" s="515"/>
    </row>
    <row r="1108" spans="2:98" ht="12.75" x14ac:dyDescent="0.25">
      <c r="B1108" s="147">
        <f>Demography!B1107</f>
        <v>0</v>
      </c>
      <c r="C1108" s="147">
        <f>Demography!C1107</f>
        <v>0</v>
      </c>
      <c r="D1108" s="148">
        <f>Demography!D1107</f>
        <v>0</v>
      </c>
      <c r="E1108" s="148">
        <f>Demography!E1107</f>
        <v>0</v>
      </c>
      <c r="F1108" s="148">
        <f>Demography!F1107</f>
        <v>0</v>
      </c>
      <c r="G1108" s="81"/>
      <c r="H1108" s="256"/>
      <c r="I1108" s="257"/>
      <c r="J1108" s="257"/>
      <c r="K1108" s="256"/>
      <c r="L1108" s="240"/>
      <c r="M1108" s="257"/>
      <c r="N1108" s="256"/>
      <c r="O1108" s="240"/>
      <c r="P1108" s="261"/>
      <c r="Q1108" s="261"/>
      <c r="R1108" s="261"/>
      <c r="S1108" s="261"/>
      <c r="T1108" s="261"/>
      <c r="U1108" s="522"/>
      <c r="V1108" s="256"/>
      <c r="W1108" s="238"/>
      <c r="X1108" s="238"/>
      <c r="Y1108" s="81"/>
      <c r="Z1108" s="256"/>
      <c r="AA1108" s="150"/>
      <c r="AB1108" s="150"/>
      <c r="AC1108" s="81"/>
      <c r="AD1108" s="240"/>
      <c r="AE1108" s="240"/>
      <c r="AF1108" s="256"/>
      <c r="AG1108" s="240"/>
      <c r="AH1108" s="256"/>
      <c r="AI1108" s="256"/>
      <c r="AJ1108" s="256"/>
      <c r="AK1108" s="245"/>
      <c r="AL1108" s="245"/>
      <c r="AM1108" s="245"/>
      <c r="AN1108" s="245"/>
      <c r="AO1108" s="245"/>
      <c r="AP1108" s="523"/>
      <c r="AQ1108" s="245"/>
      <c r="AR1108" s="245"/>
      <c r="AS1108" s="245"/>
      <c r="AT1108" s="245"/>
      <c r="AU1108" s="245"/>
      <c r="AV1108" s="245"/>
      <c r="AW1108" s="245"/>
      <c r="AX1108" s="245"/>
      <c r="AY1108" s="245"/>
      <c r="AZ1108" s="245"/>
      <c r="BA1108" s="245"/>
      <c r="BB1108" s="245"/>
      <c r="BC1108" s="245"/>
      <c r="BD1108" s="245"/>
      <c r="BE1108" s="247"/>
      <c r="BF1108" s="523"/>
      <c r="BG1108" s="561" t="str">
        <f t="shared" ref="BG1108:BG1117" si="145">IF(AI1108=0," ",AQ1108/AK1108)</f>
        <v xml:space="preserve"> </v>
      </c>
      <c r="BH1108" s="561" t="str">
        <f t="shared" si="139"/>
        <v xml:space="preserve"> </v>
      </c>
      <c r="BI1108" s="561" t="str">
        <f t="shared" si="140"/>
        <v xml:space="preserve"> </v>
      </c>
      <c r="BJ1108" s="561" t="str">
        <f t="shared" si="141"/>
        <v xml:space="preserve"> </v>
      </c>
      <c r="BK1108" s="523"/>
      <c r="BL1108" s="240"/>
      <c r="BM1108" s="240"/>
      <c r="BN1108" s="256"/>
      <c r="BO1108" s="240"/>
      <c r="BP1108" s="256"/>
      <c r="BQ1108" s="256"/>
      <c r="BR1108" s="256"/>
      <c r="BS1108" s="245"/>
      <c r="BT1108" s="245"/>
      <c r="BU1108" s="245"/>
      <c r="BV1108" s="245"/>
      <c r="BW1108" s="245"/>
      <c r="BX1108" s="523"/>
      <c r="BY1108" s="245"/>
      <c r="BZ1108" s="245"/>
      <c r="CA1108" s="245"/>
      <c r="CB1108" s="245"/>
      <c r="CC1108" s="245"/>
      <c r="CD1108" s="245"/>
      <c r="CE1108" s="245"/>
      <c r="CF1108" s="245"/>
      <c r="CG1108" s="245"/>
      <c r="CH1108" s="245"/>
      <c r="CI1108" s="245"/>
      <c r="CJ1108" s="245"/>
      <c r="CK1108" s="245"/>
      <c r="CL1108" s="245"/>
      <c r="CM1108" s="247"/>
      <c r="CN1108" s="523"/>
      <c r="CO1108" s="561" t="str">
        <f t="shared" ref="CO1108:CO1117" si="146">IF(BQ1108=0," ",BY1108/BS1108)</f>
        <v xml:space="preserve"> </v>
      </c>
      <c r="CP1108" s="561" t="str">
        <f t="shared" si="142"/>
        <v xml:space="preserve"> </v>
      </c>
      <c r="CQ1108" s="561" t="str">
        <f t="shared" si="143"/>
        <v xml:space="preserve"> </v>
      </c>
      <c r="CR1108" s="561" t="str">
        <f t="shared" si="144"/>
        <v xml:space="preserve"> </v>
      </c>
      <c r="CS1108" s="81"/>
      <c r="CT1108" s="254"/>
    </row>
    <row r="1109" spans="2:98" ht="12.75" x14ac:dyDescent="0.25">
      <c r="B1109" s="361">
        <f>Demography!B1108</f>
        <v>0</v>
      </c>
      <c r="C1109" s="361">
        <f>Demography!C1108</f>
        <v>0</v>
      </c>
      <c r="D1109" s="362">
        <f>Demography!D1108</f>
        <v>0</v>
      </c>
      <c r="E1109" s="362">
        <f>Demography!E1108</f>
        <v>0</v>
      </c>
      <c r="F1109" s="362">
        <f>Demography!F1108</f>
        <v>0</v>
      </c>
      <c r="G1109" s="81"/>
      <c r="H1109" s="241"/>
      <c r="I1109" s="478"/>
      <c r="J1109" s="478"/>
      <c r="K1109" s="241"/>
      <c r="L1109" s="242"/>
      <c r="M1109" s="478"/>
      <c r="N1109" s="241"/>
      <c r="O1109" s="242"/>
      <c r="P1109" s="243"/>
      <c r="Q1109" s="243"/>
      <c r="R1109" s="243"/>
      <c r="S1109" s="243"/>
      <c r="T1109" s="243"/>
      <c r="U1109" s="524"/>
      <c r="V1109" s="241"/>
      <c r="W1109" s="415"/>
      <c r="X1109" s="415"/>
      <c r="Y1109" s="81"/>
      <c r="Z1109" s="241"/>
      <c r="AA1109" s="416"/>
      <c r="AB1109" s="416"/>
      <c r="AC1109" s="81"/>
      <c r="AD1109" s="242"/>
      <c r="AE1109" s="242"/>
      <c r="AF1109" s="241"/>
      <c r="AG1109" s="242"/>
      <c r="AH1109" s="241"/>
      <c r="AI1109" s="241"/>
      <c r="AJ1109" s="241"/>
      <c r="AK1109" s="246"/>
      <c r="AL1109" s="246"/>
      <c r="AM1109" s="246"/>
      <c r="AN1109" s="246"/>
      <c r="AO1109" s="246"/>
      <c r="AP1109" s="523"/>
      <c r="AQ1109" s="246"/>
      <c r="AR1109" s="246"/>
      <c r="AS1109" s="246"/>
      <c r="AT1109" s="246"/>
      <c r="AU1109" s="246"/>
      <c r="AV1109" s="246"/>
      <c r="AW1109" s="246"/>
      <c r="AX1109" s="246"/>
      <c r="AY1109" s="246"/>
      <c r="AZ1109" s="246"/>
      <c r="BA1109" s="246"/>
      <c r="BB1109" s="246"/>
      <c r="BC1109" s="246"/>
      <c r="BD1109" s="246"/>
      <c r="BE1109" s="248"/>
      <c r="BF1109" s="523"/>
      <c r="BG1109" s="562" t="str">
        <f t="shared" si="145"/>
        <v xml:space="preserve"> </v>
      </c>
      <c r="BH1109" s="562" t="str">
        <f t="shared" ref="BH1109:BH1117" si="147">IF(OR(AI1109=0,P1109=0)," ",AQ1109/P1109)</f>
        <v xml:space="preserve"> </v>
      </c>
      <c r="BI1109" s="562" t="str">
        <f t="shared" ref="BI1109:BI1117" si="148">IF(OR(AI1109&gt;5, AI1109&lt;1)," ",AR1109/AL1109)</f>
        <v xml:space="preserve"> </v>
      </c>
      <c r="BJ1109" s="562" t="str">
        <f t="shared" ref="BJ1109:BJ1117" si="149">IF(OR(AI1109&gt;5,AI1109&lt;1,P1109=0)," ",AR1109/P1109)</f>
        <v xml:space="preserve"> </v>
      </c>
      <c r="BK1109" s="523"/>
      <c r="BL1109" s="242"/>
      <c r="BM1109" s="242"/>
      <c r="BN1109" s="241"/>
      <c r="BO1109" s="242"/>
      <c r="BP1109" s="241"/>
      <c r="BQ1109" s="241"/>
      <c r="BR1109" s="241"/>
      <c r="BS1109" s="246"/>
      <c r="BT1109" s="246"/>
      <c r="BU1109" s="246"/>
      <c r="BV1109" s="246"/>
      <c r="BW1109" s="246"/>
      <c r="BX1109" s="523"/>
      <c r="BY1109" s="246"/>
      <c r="BZ1109" s="246"/>
      <c r="CA1109" s="246"/>
      <c r="CB1109" s="246"/>
      <c r="CC1109" s="246"/>
      <c r="CD1109" s="246"/>
      <c r="CE1109" s="246"/>
      <c r="CF1109" s="246"/>
      <c r="CG1109" s="246"/>
      <c r="CH1109" s="246"/>
      <c r="CI1109" s="246"/>
      <c r="CJ1109" s="246"/>
      <c r="CK1109" s="246"/>
      <c r="CL1109" s="246"/>
      <c r="CM1109" s="248"/>
      <c r="CN1109" s="523"/>
      <c r="CO1109" s="562" t="str">
        <f t="shared" si="146"/>
        <v xml:space="preserve"> </v>
      </c>
      <c r="CP1109" s="562" t="str">
        <f t="shared" ref="CP1109:CP1117" si="150">IF(OR(BQ1109=0,P1109=0)," ",BY1109/P1109)</f>
        <v xml:space="preserve"> </v>
      </c>
      <c r="CQ1109" s="562" t="str">
        <f t="shared" ref="CQ1109:CQ1117" si="151">IF(OR(BQ1109&gt;5, BQ1109&lt;1)," ",BZ1109/BT1109)</f>
        <v xml:space="preserve"> </v>
      </c>
      <c r="CR1109" s="562" t="str">
        <f t="shared" ref="CR1109:CR1117" si="152">IF(OR(BQ1109&gt;5,BQ1109&lt;1,P1109=0)," ",BZ1109/P1109)</f>
        <v xml:space="preserve"> </v>
      </c>
      <c r="CS1109" s="81"/>
      <c r="CT1109" s="515"/>
    </row>
    <row r="1110" spans="2:98" ht="12.75" x14ac:dyDescent="0.25">
      <c r="B1110" s="147">
        <f>Demography!B1109</f>
        <v>0</v>
      </c>
      <c r="C1110" s="147">
        <f>Demography!C1109</f>
        <v>0</v>
      </c>
      <c r="D1110" s="148">
        <f>Demography!D1109</f>
        <v>0</v>
      </c>
      <c r="E1110" s="148">
        <f>Demography!E1109</f>
        <v>0</v>
      </c>
      <c r="F1110" s="148">
        <f>Demography!F1109</f>
        <v>0</v>
      </c>
      <c r="G1110" s="81"/>
      <c r="H1110" s="256"/>
      <c r="I1110" s="257"/>
      <c r="J1110" s="257"/>
      <c r="K1110" s="256"/>
      <c r="L1110" s="240"/>
      <c r="M1110" s="257"/>
      <c r="N1110" s="256"/>
      <c r="O1110" s="240"/>
      <c r="P1110" s="261"/>
      <c r="Q1110" s="261"/>
      <c r="R1110" s="261"/>
      <c r="S1110" s="261"/>
      <c r="T1110" s="261"/>
      <c r="U1110" s="522"/>
      <c r="V1110" s="256"/>
      <c r="W1110" s="238"/>
      <c r="X1110" s="238"/>
      <c r="Y1110" s="81"/>
      <c r="Z1110" s="256"/>
      <c r="AA1110" s="150"/>
      <c r="AB1110" s="150"/>
      <c r="AC1110" s="81"/>
      <c r="AD1110" s="240"/>
      <c r="AE1110" s="240"/>
      <c r="AF1110" s="256"/>
      <c r="AG1110" s="240"/>
      <c r="AH1110" s="256"/>
      <c r="AI1110" s="256"/>
      <c r="AJ1110" s="256"/>
      <c r="AK1110" s="245"/>
      <c r="AL1110" s="245"/>
      <c r="AM1110" s="245"/>
      <c r="AN1110" s="245"/>
      <c r="AO1110" s="245"/>
      <c r="AP1110" s="523"/>
      <c r="AQ1110" s="245"/>
      <c r="AR1110" s="245"/>
      <c r="AS1110" s="245"/>
      <c r="AT1110" s="245"/>
      <c r="AU1110" s="245"/>
      <c r="AV1110" s="245"/>
      <c r="AW1110" s="245"/>
      <c r="AX1110" s="245"/>
      <c r="AY1110" s="245"/>
      <c r="AZ1110" s="245"/>
      <c r="BA1110" s="245"/>
      <c r="BB1110" s="245"/>
      <c r="BC1110" s="245"/>
      <c r="BD1110" s="245"/>
      <c r="BE1110" s="247"/>
      <c r="BF1110" s="523"/>
      <c r="BG1110" s="561" t="str">
        <f t="shared" si="145"/>
        <v xml:space="preserve"> </v>
      </c>
      <c r="BH1110" s="561" t="str">
        <f t="shared" si="147"/>
        <v xml:space="preserve"> </v>
      </c>
      <c r="BI1110" s="561" t="str">
        <f t="shared" si="148"/>
        <v xml:space="preserve"> </v>
      </c>
      <c r="BJ1110" s="561" t="str">
        <f t="shared" si="149"/>
        <v xml:space="preserve"> </v>
      </c>
      <c r="BK1110" s="523"/>
      <c r="BL1110" s="240"/>
      <c r="BM1110" s="240"/>
      <c r="BN1110" s="256"/>
      <c r="BO1110" s="240"/>
      <c r="BP1110" s="256"/>
      <c r="BQ1110" s="256"/>
      <c r="BR1110" s="256"/>
      <c r="BS1110" s="245"/>
      <c r="BT1110" s="245"/>
      <c r="BU1110" s="245"/>
      <c r="BV1110" s="245"/>
      <c r="BW1110" s="245"/>
      <c r="BX1110" s="523"/>
      <c r="BY1110" s="245"/>
      <c r="BZ1110" s="245"/>
      <c r="CA1110" s="245"/>
      <c r="CB1110" s="245"/>
      <c r="CC1110" s="245"/>
      <c r="CD1110" s="245"/>
      <c r="CE1110" s="245"/>
      <c r="CF1110" s="245"/>
      <c r="CG1110" s="245"/>
      <c r="CH1110" s="245"/>
      <c r="CI1110" s="245"/>
      <c r="CJ1110" s="245"/>
      <c r="CK1110" s="245"/>
      <c r="CL1110" s="245"/>
      <c r="CM1110" s="247"/>
      <c r="CN1110" s="523"/>
      <c r="CO1110" s="561" t="str">
        <f t="shared" si="146"/>
        <v xml:space="preserve"> </v>
      </c>
      <c r="CP1110" s="561" t="str">
        <f t="shared" si="150"/>
        <v xml:space="preserve"> </v>
      </c>
      <c r="CQ1110" s="561" t="str">
        <f t="shared" si="151"/>
        <v xml:space="preserve"> </v>
      </c>
      <c r="CR1110" s="561" t="str">
        <f t="shared" si="152"/>
        <v xml:space="preserve"> </v>
      </c>
      <c r="CS1110" s="81"/>
      <c r="CT1110" s="254"/>
    </row>
    <row r="1111" spans="2:98" ht="12.75" x14ac:dyDescent="0.25">
      <c r="B1111" s="361">
        <f>Demography!B1110</f>
        <v>0</v>
      </c>
      <c r="C1111" s="361">
        <f>Demography!C1110</f>
        <v>0</v>
      </c>
      <c r="D1111" s="362">
        <f>Demography!D1110</f>
        <v>0</v>
      </c>
      <c r="E1111" s="362">
        <f>Demography!E1110</f>
        <v>0</v>
      </c>
      <c r="F1111" s="362">
        <f>Demography!F1110</f>
        <v>0</v>
      </c>
      <c r="G1111" s="81"/>
      <c r="H1111" s="241"/>
      <c r="I1111" s="478"/>
      <c r="J1111" s="478"/>
      <c r="K1111" s="241"/>
      <c r="L1111" s="242"/>
      <c r="M1111" s="478"/>
      <c r="N1111" s="241"/>
      <c r="O1111" s="242"/>
      <c r="P1111" s="243"/>
      <c r="Q1111" s="243"/>
      <c r="R1111" s="243"/>
      <c r="S1111" s="243"/>
      <c r="T1111" s="243"/>
      <c r="U1111" s="524"/>
      <c r="V1111" s="241"/>
      <c r="W1111" s="415"/>
      <c r="X1111" s="415"/>
      <c r="Y1111" s="81"/>
      <c r="Z1111" s="241"/>
      <c r="AA1111" s="416"/>
      <c r="AB1111" s="416"/>
      <c r="AC1111" s="81"/>
      <c r="AD1111" s="242"/>
      <c r="AE1111" s="242"/>
      <c r="AF1111" s="241"/>
      <c r="AG1111" s="242"/>
      <c r="AH1111" s="241"/>
      <c r="AI1111" s="241"/>
      <c r="AJ1111" s="241"/>
      <c r="AK1111" s="246"/>
      <c r="AL1111" s="246"/>
      <c r="AM1111" s="246"/>
      <c r="AN1111" s="246"/>
      <c r="AO1111" s="246"/>
      <c r="AP1111" s="523"/>
      <c r="AQ1111" s="246"/>
      <c r="AR1111" s="246"/>
      <c r="AS1111" s="246"/>
      <c r="AT1111" s="246"/>
      <c r="AU1111" s="246"/>
      <c r="AV1111" s="246"/>
      <c r="AW1111" s="246"/>
      <c r="AX1111" s="246"/>
      <c r="AY1111" s="246"/>
      <c r="AZ1111" s="246"/>
      <c r="BA1111" s="246"/>
      <c r="BB1111" s="246"/>
      <c r="BC1111" s="246"/>
      <c r="BD1111" s="246"/>
      <c r="BE1111" s="248"/>
      <c r="BF1111" s="523"/>
      <c r="BG1111" s="562" t="str">
        <f t="shared" si="145"/>
        <v xml:space="preserve"> </v>
      </c>
      <c r="BH1111" s="562" t="str">
        <f t="shared" si="147"/>
        <v xml:space="preserve"> </v>
      </c>
      <c r="BI1111" s="562" t="str">
        <f t="shared" si="148"/>
        <v xml:space="preserve"> </v>
      </c>
      <c r="BJ1111" s="562" t="str">
        <f t="shared" si="149"/>
        <v xml:space="preserve"> </v>
      </c>
      <c r="BK1111" s="523"/>
      <c r="BL1111" s="242"/>
      <c r="BM1111" s="242"/>
      <c r="BN1111" s="241"/>
      <c r="BO1111" s="242"/>
      <c r="BP1111" s="241"/>
      <c r="BQ1111" s="241"/>
      <c r="BR1111" s="241"/>
      <c r="BS1111" s="246"/>
      <c r="BT1111" s="246"/>
      <c r="BU1111" s="246"/>
      <c r="BV1111" s="246"/>
      <c r="BW1111" s="246"/>
      <c r="BX1111" s="523"/>
      <c r="BY1111" s="246"/>
      <c r="BZ1111" s="246"/>
      <c r="CA1111" s="246"/>
      <c r="CB1111" s="246"/>
      <c r="CC1111" s="246"/>
      <c r="CD1111" s="246"/>
      <c r="CE1111" s="246"/>
      <c r="CF1111" s="246"/>
      <c r="CG1111" s="246"/>
      <c r="CH1111" s="246"/>
      <c r="CI1111" s="246"/>
      <c r="CJ1111" s="246"/>
      <c r="CK1111" s="246"/>
      <c r="CL1111" s="246"/>
      <c r="CM1111" s="248"/>
      <c r="CN1111" s="523"/>
      <c r="CO1111" s="562" t="str">
        <f t="shared" si="146"/>
        <v xml:space="preserve"> </v>
      </c>
      <c r="CP1111" s="562" t="str">
        <f t="shared" si="150"/>
        <v xml:space="preserve"> </v>
      </c>
      <c r="CQ1111" s="562" t="str">
        <f t="shared" si="151"/>
        <v xml:space="preserve"> </v>
      </c>
      <c r="CR1111" s="562" t="str">
        <f t="shared" si="152"/>
        <v xml:space="preserve"> </v>
      </c>
      <c r="CS1111" s="81"/>
      <c r="CT1111" s="515"/>
    </row>
    <row r="1112" spans="2:98" ht="12.75" x14ac:dyDescent="0.25">
      <c r="B1112" s="147">
        <f>Demography!B1111</f>
        <v>0</v>
      </c>
      <c r="C1112" s="147">
        <f>Demography!C1111</f>
        <v>0</v>
      </c>
      <c r="D1112" s="148">
        <f>Demography!D1111</f>
        <v>0</v>
      </c>
      <c r="E1112" s="148">
        <f>Demography!E1111</f>
        <v>0</v>
      </c>
      <c r="F1112" s="148">
        <f>Demography!F1111</f>
        <v>0</v>
      </c>
      <c r="G1112" s="81"/>
      <c r="H1112" s="256"/>
      <c r="I1112" s="257"/>
      <c r="J1112" s="257"/>
      <c r="K1112" s="256"/>
      <c r="L1112" s="240"/>
      <c r="M1112" s="257"/>
      <c r="N1112" s="256"/>
      <c r="O1112" s="240"/>
      <c r="P1112" s="261"/>
      <c r="Q1112" s="261"/>
      <c r="R1112" s="261"/>
      <c r="S1112" s="261"/>
      <c r="T1112" s="261"/>
      <c r="U1112" s="522"/>
      <c r="V1112" s="256"/>
      <c r="W1112" s="238"/>
      <c r="X1112" s="238"/>
      <c r="Y1112" s="81"/>
      <c r="Z1112" s="256"/>
      <c r="AA1112" s="150"/>
      <c r="AB1112" s="150"/>
      <c r="AC1112" s="81"/>
      <c r="AD1112" s="240"/>
      <c r="AE1112" s="240"/>
      <c r="AF1112" s="256"/>
      <c r="AG1112" s="240"/>
      <c r="AH1112" s="256"/>
      <c r="AI1112" s="256"/>
      <c r="AJ1112" s="256"/>
      <c r="AK1112" s="245"/>
      <c r="AL1112" s="245"/>
      <c r="AM1112" s="245"/>
      <c r="AN1112" s="245"/>
      <c r="AO1112" s="245"/>
      <c r="AP1112" s="523"/>
      <c r="AQ1112" s="245"/>
      <c r="AR1112" s="245"/>
      <c r="AS1112" s="245"/>
      <c r="AT1112" s="245"/>
      <c r="AU1112" s="245"/>
      <c r="AV1112" s="245"/>
      <c r="AW1112" s="245"/>
      <c r="AX1112" s="245"/>
      <c r="AY1112" s="245"/>
      <c r="AZ1112" s="245"/>
      <c r="BA1112" s="245"/>
      <c r="BB1112" s="245"/>
      <c r="BC1112" s="245"/>
      <c r="BD1112" s="245"/>
      <c r="BE1112" s="247"/>
      <c r="BF1112" s="523"/>
      <c r="BG1112" s="561" t="str">
        <f t="shared" si="145"/>
        <v xml:space="preserve"> </v>
      </c>
      <c r="BH1112" s="561" t="str">
        <f t="shared" si="147"/>
        <v xml:space="preserve"> </v>
      </c>
      <c r="BI1112" s="561" t="str">
        <f t="shared" si="148"/>
        <v xml:space="preserve"> </v>
      </c>
      <c r="BJ1112" s="561" t="str">
        <f t="shared" si="149"/>
        <v xml:space="preserve"> </v>
      </c>
      <c r="BK1112" s="523"/>
      <c r="BL1112" s="240"/>
      <c r="BM1112" s="240"/>
      <c r="BN1112" s="256"/>
      <c r="BO1112" s="240"/>
      <c r="BP1112" s="256"/>
      <c r="BQ1112" s="256"/>
      <c r="BR1112" s="256"/>
      <c r="BS1112" s="245"/>
      <c r="BT1112" s="245"/>
      <c r="BU1112" s="245"/>
      <c r="BV1112" s="245"/>
      <c r="BW1112" s="245"/>
      <c r="BX1112" s="523"/>
      <c r="BY1112" s="245"/>
      <c r="BZ1112" s="245"/>
      <c r="CA1112" s="245"/>
      <c r="CB1112" s="245"/>
      <c r="CC1112" s="245"/>
      <c r="CD1112" s="245"/>
      <c r="CE1112" s="245"/>
      <c r="CF1112" s="245"/>
      <c r="CG1112" s="245"/>
      <c r="CH1112" s="245"/>
      <c r="CI1112" s="245"/>
      <c r="CJ1112" s="245"/>
      <c r="CK1112" s="245"/>
      <c r="CL1112" s="245"/>
      <c r="CM1112" s="247"/>
      <c r="CN1112" s="523"/>
      <c r="CO1112" s="561" t="str">
        <f t="shared" si="146"/>
        <v xml:space="preserve"> </v>
      </c>
      <c r="CP1112" s="561" t="str">
        <f t="shared" si="150"/>
        <v xml:space="preserve"> </v>
      </c>
      <c r="CQ1112" s="561" t="str">
        <f t="shared" si="151"/>
        <v xml:space="preserve"> </v>
      </c>
      <c r="CR1112" s="561" t="str">
        <f t="shared" si="152"/>
        <v xml:space="preserve"> </v>
      </c>
      <c r="CS1112" s="81"/>
      <c r="CT1112" s="254"/>
    </row>
    <row r="1113" spans="2:98" ht="12.75" x14ac:dyDescent="0.25">
      <c r="B1113" s="361">
        <f>Demography!B1112</f>
        <v>0</v>
      </c>
      <c r="C1113" s="361">
        <f>Demography!C1112</f>
        <v>0</v>
      </c>
      <c r="D1113" s="362">
        <f>Demography!D1112</f>
        <v>0</v>
      </c>
      <c r="E1113" s="362">
        <f>Demography!E1112</f>
        <v>0</v>
      </c>
      <c r="F1113" s="362">
        <f>Demography!F1112</f>
        <v>0</v>
      </c>
      <c r="G1113" s="81"/>
      <c r="H1113" s="241"/>
      <c r="I1113" s="478"/>
      <c r="J1113" s="478"/>
      <c r="K1113" s="241"/>
      <c r="L1113" s="242"/>
      <c r="M1113" s="478"/>
      <c r="N1113" s="241"/>
      <c r="O1113" s="242"/>
      <c r="P1113" s="243"/>
      <c r="Q1113" s="243"/>
      <c r="R1113" s="243"/>
      <c r="S1113" s="243"/>
      <c r="T1113" s="243"/>
      <c r="U1113" s="524"/>
      <c r="V1113" s="241"/>
      <c r="W1113" s="415"/>
      <c r="X1113" s="415"/>
      <c r="Y1113" s="81"/>
      <c r="Z1113" s="241"/>
      <c r="AA1113" s="416"/>
      <c r="AB1113" s="416"/>
      <c r="AC1113" s="81"/>
      <c r="AD1113" s="242"/>
      <c r="AE1113" s="242"/>
      <c r="AF1113" s="241"/>
      <c r="AG1113" s="242"/>
      <c r="AH1113" s="241"/>
      <c r="AI1113" s="241"/>
      <c r="AJ1113" s="241"/>
      <c r="AK1113" s="246"/>
      <c r="AL1113" s="246"/>
      <c r="AM1113" s="246"/>
      <c r="AN1113" s="246"/>
      <c r="AO1113" s="246"/>
      <c r="AP1113" s="523"/>
      <c r="AQ1113" s="246"/>
      <c r="AR1113" s="246"/>
      <c r="AS1113" s="246"/>
      <c r="AT1113" s="246"/>
      <c r="AU1113" s="246"/>
      <c r="AV1113" s="246"/>
      <c r="AW1113" s="246"/>
      <c r="AX1113" s="246"/>
      <c r="AY1113" s="246"/>
      <c r="AZ1113" s="246"/>
      <c r="BA1113" s="246"/>
      <c r="BB1113" s="246"/>
      <c r="BC1113" s="246"/>
      <c r="BD1113" s="246"/>
      <c r="BE1113" s="248"/>
      <c r="BF1113" s="523"/>
      <c r="BG1113" s="562" t="str">
        <f t="shared" si="145"/>
        <v xml:space="preserve"> </v>
      </c>
      <c r="BH1113" s="562" t="str">
        <f t="shared" si="147"/>
        <v xml:space="preserve"> </v>
      </c>
      <c r="BI1113" s="562" t="str">
        <f t="shared" si="148"/>
        <v xml:space="preserve"> </v>
      </c>
      <c r="BJ1113" s="562" t="str">
        <f t="shared" si="149"/>
        <v xml:space="preserve"> </v>
      </c>
      <c r="BK1113" s="523"/>
      <c r="BL1113" s="242"/>
      <c r="BM1113" s="242"/>
      <c r="BN1113" s="241"/>
      <c r="BO1113" s="242"/>
      <c r="BP1113" s="241"/>
      <c r="BQ1113" s="241"/>
      <c r="BR1113" s="241"/>
      <c r="BS1113" s="246"/>
      <c r="BT1113" s="246"/>
      <c r="BU1113" s="246"/>
      <c r="BV1113" s="246"/>
      <c r="BW1113" s="246"/>
      <c r="BX1113" s="523"/>
      <c r="BY1113" s="246"/>
      <c r="BZ1113" s="246"/>
      <c r="CA1113" s="246"/>
      <c r="CB1113" s="246"/>
      <c r="CC1113" s="246"/>
      <c r="CD1113" s="246"/>
      <c r="CE1113" s="246"/>
      <c r="CF1113" s="246"/>
      <c r="CG1113" s="246"/>
      <c r="CH1113" s="246"/>
      <c r="CI1113" s="246"/>
      <c r="CJ1113" s="246"/>
      <c r="CK1113" s="246"/>
      <c r="CL1113" s="246"/>
      <c r="CM1113" s="248"/>
      <c r="CN1113" s="523"/>
      <c r="CO1113" s="562" t="str">
        <f t="shared" si="146"/>
        <v xml:space="preserve"> </v>
      </c>
      <c r="CP1113" s="562" t="str">
        <f t="shared" si="150"/>
        <v xml:space="preserve"> </v>
      </c>
      <c r="CQ1113" s="562" t="str">
        <f t="shared" si="151"/>
        <v xml:space="preserve"> </v>
      </c>
      <c r="CR1113" s="562" t="str">
        <f t="shared" si="152"/>
        <v xml:space="preserve"> </v>
      </c>
      <c r="CS1113" s="81"/>
      <c r="CT1113" s="515"/>
    </row>
    <row r="1114" spans="2:98" ht="12.75" x14ac:dyDescent="0.25">
      <c r="B1114" s="147">
        <f>Demography!B1113</f>
        <v>0</v>
      </c>
      <c r="C1114" s="147">
        <f>Demography!C1113</f>
        <v>0</v>
      </c>
      <c r="D1114" s="148">
        <f>Demography!D1113</f>
        <v>0</v>
      </c>
      <c r="E1114" s="148">
        <f>Demography!E1113</f>
        <v>0</v>
      </c>
      <c r="F1114" s="148">
        <f>Demography!F1113</f>
        <v>0</v>
      </c>
      <c r="G1114" s="81"/>
      <c r="H1114" s="256"/>
      <c r="I1114" s="257"/>
      <c r="J1114" s="257"/>
      <c r="K1114" s="256"/>
      <c r="L1114" s="240"/>
      <c r="M1114" s="257"/>
      <c r="N1114" s="256"/>
      <c r="O1114" s="240"/>
      <c r="P1114" s="261"/>
      <c r="Q1114" s="261"/>
      <c r="R1114" s="261"/>
      <c r="S1114" s="261"/>
      <c r="T1114" s="261"/>
      <c r="U1114" s="522"/>
      <c r="V1114" s="256"/>
      <c r="W1114" s="238"/>
      <c r="X1114" s="238"/>
      <c r="Y1114" s="81"/>
      <c r="Z1114" s="256"/>
      <c r="AA1114" s="150"/>
      <c r="AB1114" s="150"/>
      <c r="AC1114" s="81"/>
      <c r="AD1114" s="240"/>
      <c r="AE1114" s="240"/>
      <c r="AF1114" s="256"/>
      <c r="AG1114" s="240"/>
      <c r="AH1114" s="256"/>
      <c r="AI1114" s="256"/>
      <c r="AJ1114" s="256"/>
      <c r="AK1114" s="245"/>
      <c r="AL1114" s="245"/>
      <c r="AM1114" s="245"/>
      <c r="AN1114" s="245"/>
      <c r="AO1114" s="245"/>
      <c r="AP1114" s="523"/>
      <c r="AQ1114" s="245"/>
      <c r="AR1114" s="245"/>
      <c r="AS1114" s="245"/>
      <c r="AT1114" s="245"/>
      <c r="AU1114" s="245"/>
      <c r="AV1114" s="245"/>
      <c r="AW1114" s="245"/>
      <c r="AX1114" s="245"/>
      <c r="AY1114" s="245"/>
      <c r="AZ1114" s="245"/>
      <c r="BA1114" s="245"/>
      <c r="BB1114" s="245"/>
      <c r="BC1114" s="245"/>
      <c r="BD1114" s="245"/>
      <c r="BE1114" s="247"/>
      <c r="BF1114" s="523"/>
      <c r="BG1114" s="561" t="str">
        <f t="shared" si="145"/>
        <v xml:space="preserve"> </v>
      </c>
      <c r="BH1114" s="561" t="str">
        <f t="shared" si="147"/>
        <v xml:space="preserve"> </v>
      </c>
      <c r="BI1114" s="561" t="str">
        <f t="shared" si="148"/>
        <v xml:space="preserve"> </v>
      </c>
      <c r="BJ1114" s="561" t="str">
        <f t="shared" si="149"/>
        <v xml:space="preserve"> </v>
      </c>
      <c r="BK1114" s="523"/>
      <c r="BL1114" s="240"/>
      <c r="BM1114" s="240"/>
      <c r="BN1114" s="256"/>
      <c r="BO1114" s="240"/>
      <c r="BP1114" s="256"/>
      <c r="BQ1114" s="256"/>
      <c r="BR1114" s="256"/>
      <c r="BS1114" s="245"/>
      <c r="BT1114" s="245"/>
      <c r="BU1114" s="245"/>
      <c r="BV1114" s="245"/>
      <c r="BW1114" s="245"/>
      <c r="BX1114" s="523"/>
      <c r="BY1114" s="245"/>
      <c r="BZ1114" s="245"/>
      <c r="CA1114" s="245"/>
      <c r="CB1114" s="245"/>
      <c r="CC1114" s="245"/>
      <c r="CD1114" s="245"/>
      <c r="CE1114" s="245"/>
      <c r="CF1114" s="245"/>
      <c r="CG1114" s="245"/>
      <c r="CH1114" s="245"/>
      <c r="CI1114" s="245"/>
      <c r="CJ1114" s="245"/>
      <c r="CK1114" s="245"/>
      <c r="CL1114" s="245"/>
      <c r="CM1114" s="247"/>
      <c r="CN1114" s="523"/>
      <c r="CO1114" s="561" t="str">
        <f t="shared" si="146"/>
        <v xml:space="preserve"> </v>
      </c>
      <c r="CP1114" s="561" t="str">
        <f t="shared" si="150"/>
        <v xml:space="preserve"> </v>
      </c>
      <c r="CQ1114" s="561" t="str">
        <f t="shared" si="151"/>
        <v xml:space="preserve"> </v>
      </c>
      <c r="CR1114" s="561" t="str">
        <f t="shared" si="152"/>
        <v xml:space="preserve"> </v>
      </c>
      <c r="CS1114" s="81"/>
      <c r="CT1114" s="254"/>
    </row>
    <row r="1115" spans="2:98" ht="12.75" x14ac:dyDescent="0.25">
      <c r="B1115" s="361">
        <f>Demography!B1114</f>
        <v>0</v>
      </c>
      <c r="C1115" s="361">
        <f>Demography!C1114</f>
        <v>0</v>
      </c>
      <c r="D1115" s="362">
        <f>Demography!D1114</f>
        <v>0</v>
      </c>
      <c r="E1115" s="362">
        <f>Demography!E1114</f>
        <v>0</v>
      </c>
      <c r="F1115" s="362">
        <f>Demography!F1114</f>
        <v>0</v>
      </c>
      <c r="G1115" s="81"/>
      <c r="H1115" s="241"/>
      <c r="I1115" s="478"/>
      <c r="J1115" s="478"/>
      <c r="K1115" s="241"/>
      <c r="L1115" s="242"/>
      <c r="M1115" s="478"/>
      <c r="N1115" s="241"/>
      <c r="O1115" s="242"/>
      <c r="P1115" s="243"/>
      <c r="Q1115" s="243"/>
      <c r="R1115" s="243"/>
      <c r="S1115" s="243"/>
      <c r="T1115" s="243"/>
      <c r="U1115" s="524"/>
      <c r="V1115" s="241"/>
      <c r="W1115" s="415"/>
      <c r="X1115" s="415"/>
      <c r="Y1115" s="81"/>
      <c r="Z1115" s="241"/>
      <c r="AA1115" s="416"/>
      <c r="AB1115" s="416"/>
      <c r="AC1115" s="81"/>
      <c r="AD1115" s="242"/>
      <c r="AE1115" s="242"/>
      <c r="AF1115" s="241"/>
      <c r="AG1115" s="242"/>
      <c r="AH1115" s="241"/>
      <c r="AI1115" s="241"/>
      <c r="AJ1115" s="241"/>
      <c r="AK1115" s="246"/>
      <c r="AL1115" s="246"/>
      <c r="AM1115" s="246"/>
      <c r="AN1115" s="246"/>
      <c r="AO1115" s="246"/>
      <c r="AP1115" s="523"/>
      <c r="AQ1115" s="246"/>
      <c r="AR1115" s="246"/>
      <c r="AS1115" s="246"/>
      <c r="AT1115" s="246"/>
      <c r="AU1115" s="246"/>
      <c r="AV1115" s="246"/>
      <c r="AW1115" s="246"/>
      <c r="AX1115" s="246"/>
      <c r="AY1115" s="246"/>
      <c r="AZ1115" s="246"/>
      <c r="BA1115" s="246"/>
      <c r="BB1115" s="246"/>
      <c r="BC1115" s="246"/>
      <c r="BD1115" s="246"/>
      <c r="BE1115" s="248"/>
      <c r="BF1115" s="523"/>
      <c r="BG1115" s="562" t="str">
        <f t="shared" si="145"/>
        <v xml:space="preserve"> </v>
      </c>
      <c r="BH1115" s="562" t="str">
        <f t="shared" si="147"/>
        <v xml:space="preserve"> </v>
      </c>
      <c r="BI1115" s="562" t="str">
        <f t="shared" si="148"/>
        <v xml:space="preserve"> </v>
      </c>
      <c r="BJ1115" s="562" t="str">
        <f t="shared" si="149"/>
        <v xml:space="preserve"> </v>
      </c>
      <c r="BK1115" s="523"/>
      <c r="BL1115" s="242"/>
      <c r="BM1115" s="242"/>
      <c r="BN1115" s="241"/>
      <c r="BO1115" s="242"/>
      <c r="BP1115" s="241"/>
      <c r="BQ1115" s="241"/>
      <c r="BR1115" s="241"/>
      <c r="BS1115" s="246"/>
      <c r="BT1115" s="246"/>
      <c r="BU1115" s="246"/>
      <c r="BV1115" s="246"/>
      <c r="BW1115" s="246"/>
      <c r="BX1115" s="523"/>
      <c r="BY1115" s="246"/>
      <c r="BZ1115" s="246"/>
      <c r="CA1115" s="246"/>
      <c r="CB1115" s="246"/>
      <c r="CC1115" s="246"/>
      <c r="CD1115" s="246"/>
      <c r="CE1115" s="246"/>
      <c r="CF1115" s="246"/>
      <c r="CG1115" s="246"/>
      <c r="CH1115" s="246"/>
      <c r="CI1115" s="246"/>
      <c r="CJ1115" s="246"/>
      <c r="CK1115" s="246"/>
      <c r="CL1115" s="246"/>
      <c r="CM1115" s="248"/>
      <c r="CN1115" s="523"/>
      <c r="CO1115" s="562" t="str">
        <f t="shared" si="146"/>
        <v xml:space="preserve"> </v>
      </c>
      <c r="CP1115" s="562" t="str">
        <f t="shared" si="150"/>
        <v xml:space="preserve"> </v>
      </c>
      <c r="CQ1115" s="562" t="str">
        <f t="shared" si="151"/>
        <v xml:space="preserve"> </v>
      </c>
      <c r="CR1115" s="562" t="str">
        <f t="shared" si="152"/>
        <v xml:space="preserve"> </v>
      </c>
      <c r="CS1115" s="81"/>
      <c r="CT1115" s="515"/>
    </row>
    <row r="1116" spans="2:98" ht="12.75" x14ac:dyDescent="0.25">
      <c r="B1116" s="147">
        <f>Demography!B1115</f>
        <v>0</v>
      </c>
      <c r="C1116" s="147">
        <f>Demography!C1115</f>
        <v>0</v>
      </c>
      <c r="D1116" s="148">
        <f>Demography!D1115</f>
        <v>0</v>
      </c>
      <c r="E1116" s="148">
        <f>Demography!E1115</f>
        <v>0</v>
      </c>
      <c r="F1116" s="148">
        <f>Demography!F1115</f>
        <v>0</v>
      </c>
      <c r="G1116" s="81"/>
      <c r="H1116" s="256"/>
      <c r="I1116" s="257"/>
      <c r="J1116" s="257"/>
      <c r="K1116" s="256"/>
      <c r="L1116" s="240"/>
      <c r="M1116" s="257"/>
      <c r="N1116" s="256"/>
      <c r="O1116" s="240"/>
      <c r="P1116" s="261"/>
      <c r="Q1116" s="261"/>
      <c r="R1116" s="261"/>
      <c r="S1116" s="261"/>
      <c r="T1116" s="261"/>
      <c r="U1116" s="522"/>
      <c r="V1116" s="256"/>
      <c r="W1116" s="238"/>
      <c r="X1116" s="238"/>
      <c r="Y1116" s="81"/>
      <c r="Z1116" s="256"/>
      <c r="AA1116" s="150"/>
      <c r="AB1116" s="150"/>
      <c r="AC1116" s="81"/>
      <c r="AD1116" s="240"/>
      <c r="AE1116" s="240"/>
      <c r="AF1116" s="256"/>
      <c r="AG1116" s="240"/>
      <c r="AH1116" s="256"/>
      <c r="AI1116" s="256"/>
      <c r="AJ1116" s="256"/>
      <c r="AK1116" s="245"/>
      <c r="AL1116" s="245"/>
      <c r="AM1116" s="245"/>
      <c r="AN1116" s="245"/>
      <c r="AO1116" s="245"/>
      <c r="AP1116" s="523"/>
      <c r="AQ1116" s="245"/>
      <c r="AR1116" s="245"/>
      <c r="AS1116" s="245"/>
      <c r="AT1116" s="245"/>
      <c r="AU1116" s="245"/>
      <c r="AV1116" s="245"/>
      <c r="AW1116" s="245"/>
      <c r="AX1116" s="245"/>
      <c r="AY1116" s="245"/>
      <c r="AZ1116" s="245"/>
      <c r="BA1116" s="245"/>
      <c r="BB1116" s="245"/>
      <c r="BC1116" s="245"/>
      <c r="BD1116" s="245"/>
      <c r="BE1116" s="247"/>
      <c r="BF1116" s="523"/>
      <c r="BG1116" s="561" t="str">
        <f t="shared" si="145"/>
        <v xml:space="preserve"> </v>
      </c>
      <c r="BH1116" s="561" t="str">
        <f t="shared" si="147"/>
        <v xml:space="preserve"> </v>
      </c>
      <c r="BI1116" s="561" t="str">
        <f t="shared" si="148"/>
        <v xml:space="preserve"> </v>
      </c>
      <c r="BJ1116" s="561" t="str">
        <f t="shared" si="149"/>
        <v xml:space="preserve"> </v>
      </c>
      <c r="BK1116" s="523"/>
      <c r="BL1116" s="240"/>
      <c r="BM1116" s="240"/>
      <c r="BN1116" s="256"/>
      <c r="BO1116" s="240"/>
      <c r="BP1116" s="256"/>
      <c r="BQ1116" s="256"/>
      <c r="BR1116" s="256"/>
      <c r="BS1116" s="245"/>
      <c r="BT1116" s="245"/>
      <c r="BU1116" s="245"/>
      <c r="BV1116" s="245"/>
      <c r="BW1116" s="245"/>
      <c r="BX1116" s="523"/>
      <c r="BY1116" s="245"/>
      <c r="BZ1116" s="245"/>
      <c r="CA1116" s="245"/>
      <c r="CB1116" s="245"/>
      <c r="CC1116" s="245"/>
      <c r="CD1116" s="245"/>
      <c r="CE1116" s="245"/>
      <c r="CF1116" s="245"/>
      <c r="CG1116" s="245"/>
      <c r="CH1116" s="245"/>
      <c r="CI1116" s="245"/>
      <c r="CJ1116" s="245"/>
      <c r="CK1116" s="245"/>
      <c r="CL1116" s="245"/>
      <c r="CM1116" s="247"/>
      <c r="CN1116" s="523"/>
      <c r="CO1116" s="561" t="str">
        <f t="shared" si="146"/>
        <v xml:space="preserve"> </v>
      </c>
      <c r="CP1116" s="561" t="str">
        <f t="shared" si="150"/>
        <v xml:space="preserve"> </v>
      </c>
      <c r="CQ1116" s="561" t="str">
        <f t="shared" si="151"/>
        <v xml:space="preserve"> </v>
      </c>
      <c r="CR1116" s="561" t="str">
        <f t="shared" si="152"/>
        <v xml:space="preserve"> </v>
      </c>
      <c r="CS1116" s="81"/>
      <c r="CT1116" s="254"/>
    </row>
    <row r="1117" spans="2:98" ht="12.75" x14ac:dyDescent="0.25">
      <c r="B1117" s="361">
        <f>Demography!B1116</f>
        <v>0</v>
      </c>
      <c r="C1117" s="361">
        <f>Demography!C1116</f>
        <v>0</v>
      </c>
      <c r="D1117" s="362">
        <f>Demography!D1116</f>
        <v>0</v>
      </c>
      <c r="E1117" s="362">
        <f>Demography!E1116</f>
        <v>0</v>
      </c>
      <c r="F1117" s="362">
        <f>Demography!F1116</f>
        <v>0</v>
      </c>
      <c r="G1117" s="81"/>
      <c r="H1117" s="241"/>
      <c r="I1117" s="478"/>
      <c r="J1117" s="478"/>
      <c r="K1117" s="241"/>
      <c r="L1117" s="242"/>
      <c r="M1117" s="478"/>
      <c r="N1117" s="241"/>
      <c r="O1117" s="242"/>
      <c r="P1117" s="243"/>
      <c r="Q1117" s="243"/>
      <c r="R1117" s="243"/>
      <c r="S1117" s="243"/>
      <c r="T1117" s="243"/>
      <c r="U1117" s="524"/>
      <c r="V1117" s="241"/>
      <c r="W1117" s="415"/>
      <c r="X1117" s="415"/>
      <c r="Y1117" s="81"/>
      <c r="Z1117" s="241"/>
      <c r="AA1117" s="416"/>
      <c r="AB1117" s="416"/>
      <c r="AC1117" s="81"/>
      <c r="AD1117" s="242"/>
      <c r="AE1117" s="242"/>
      <c r="AF1117" s="241"/>
      <c r="AG1117" s="242"/>
      <c r="AH1117" s="241"/>
      <c r="AI1117" s="241"/>
      <c r="AJ1117" s="241"/>
      <c r="AK1117" s="246"/>
      <c r="AL1117" s="246"/>
      <c r="AM1117" s="246"/>
      <c r="AN1117" s="246"/>
      <c r="AO1117" s="246"/>
      <c r="AP1117" s="523"/>
      <c r="AQ1117" s="246"/>
      <c r="AR1117" s="246"/>
      <c r="AS1117" s="246"/>
      <c r="AT1117" s="246"/>
      <c r="AU1117" s="246"/>
      <c r="AV1117" s="246"/>
      <c r="AW1117" s="246"/>
      <c r="AX1117" s="246"/>
      <c r="AY1117" s="246"/>
      <c r="AZ1117" s="246"/>
      <c r="BA1117" s="246"/>
      <c r="BB1117" s="246"/>
      <c r="BC1117" s="246"/>
      <c r="BD1117" s="246"/>
      <c r="BE1117" s="248"/>
      <c r="BF1117" s="523"/>
      <c r="BG1117" s="562" t="str">
        <f t="shared" si="145"/>
        <v xml:space="preserve"> </v>
      </c>
      <c r="BH1117" s="562" t="str">
        <f t="shared" si="147"/>
        <v xml:space="preserve"> </v>
      </c>
      <c r="BI1117" s="562" t="str">
        <f t="shared" si="148"/>
        <v xml:space="preserve"> </v>
      </c>
      <c r="BJ1117" s="562" t="str">
        <f t="shared" si="149"/>
        <v xml:space="preserve"> </v>
      </c>
      <c r="BK1117" s="523"/>
      <c r="BL1117" s="242"/>
      <c r="BM1117" s="242"/>
      <c r="BN1117" s="241"/>
      <c r="BO1117" s="242"/>
      <c r="BP1117" s="241"/>
      <c r="BQ1117" s="241"/>
      <c r="BR1117" s="241"/>
      <c r="BS1117" s="246"/>
      <c r="BT1117" s="246"/>
      <c r="BU1117" s="246"/>
      <c r="BV1117" s="246"/>
      <c r="BW1117" s="246"/>
      <c r="BX1117" s="523"/>
      <c r="BY1117" s="246"/>
      <c r="BZ1117" s="246"/>
      <c r="CA1117" s="246"/>
      <c r="CB1117" s="246"/>
      <c r="CC1117" s="246"/>
      <c r="CD1117" s="246"/>
      <c r="CE1117" s="246"/>
      <c r="CF1117" s="246"/>
      <c r="CG1117" s="246"/>
      <c r="CH1117" s="246"/>
      <c r="CI1117" s="246"/>
      <c r="CJ1117" s="246"/>
      <c r="CK1117" s="246"/>
      <c r="CL1117" s="246"/>
      <c r="CM1117" s="248"/>
      <c r="CN1117" s="523"/>
      <c r="CO1117" s="562" t="str">
        <f t="shared" si="146"/>
        <v xml:space="preserve"> </v>
      </c>
      <c r="CP1117" s="562" t="str">
        <f t="shared" si="150"/>
        <v xml:space="preserve"> </v>
      </c>
      <c r="CQ1117" s="562" t="str">
        <f t="shared" si="151"/>
        <v xml:space="preserve"> </v>
      </c>
      <c r="CR1117" s="562" t="str">
        <f t="shared" si="152"/>
        <v xml:space="preserve"> </v>
      </c>
      <c r="CS1117" s="81"/>
      <c r="CT1117" s="515"/>
    </row>
  </sheetData>
  <sheetProtection password="967E" sheet="1" objects="1" scenarios="1" formatColumns="0" formatRows="0" autoFilter="0"/>
  <autoFilter ref="B15:CT1117"/>
  <mergeCells count="7">
    <mergeCell ref="B13:F13"/>
    <mergeCell ref="H13:X13"/>
    <mergeCell ref="Z13:AB13"/>
    <mergeCell ref="AD13:CR13"/>
    <mergeCell ref="B4:C4"/>
    <mergeCell ref="W5:X5"/>
    <mergeCell ref="BP4:BS4"/>
  </mergeCells>
  <dataValidations count="56">
    <dataValidation type="date" showInputMessage="1" showErrorMessage="1" error="Please enter a 4-digit year." sqref="BN604 BP604 AF604 AH604 BN890 BP890 AF890 AH890 AF18 BP18 BN18 AH18">
      <formula1>1000</formula1>
      <formula2>9999</formula2>
    </dataValidation>
    <dataValidation type="date" allowBlank="1" showInputMessage="1" showErrorMessage="1" error="Please enter a 4-digit year." sqref="BP19:BP603 AF19:AF603 AH19:AH603 BN19:BN603 AF605:AF889 AH605:AH889 BN605:BN889 BP605:BP889 AF891:AF1117 AH891:AH1117 BN891:BN1117 BP891:BP1117">
      <formula1>1000</formula1>
      <formula2>9999</formula2>
    </dataValidation>
    <dataValidation type="whole" errorStyle="information" showInputMessage="1" showErrorMessage="1" error="This value should be less than or equal to # people targeted with all funding; if not, please explain in comments." sqref="AQ18:AQ1117 BY18:BY1117">
      <formula1>0</formula1>
      <formula2>AK18</formula2>
    </dataValidation>
    <dataValidation type="whole" errorStyle="information" showInputMessage="1" showErrorMessage="1" error="This value should be less than or equal to total population at-risk in district; if not, please explain in comments." sqref="AK18:AK1117">
      <formula1>0</formula1>
      <formula2>P18</formula2>
    </dataValidation>
    <dataValidation type="whole" errorStyle="information" showInputMessage="1" showErrorMessage="1" error="This value should be less than or equal to PSAC population at-risk in district; if not, please explain in comments." sqref="AM18:AM1117">
      <formula1>0</formula1>
      <formula2>R18</formula2>
    </dataValidation>
    <dataValidation type="whole" errorStyle="information" showInputMessage="1" showErrorMessage="1" error="This value should be less than or equal to SAC population at-risk; if not, please explain in comments." sqref="AN18:AN1117">
      <formula1>0</formula1>
      <formula2>S18</formula2>
    </dataValidation>
    <dataValidation type="whole" errorStyle="information" showInputMessage="1" showErrorMessage="1" error="This value should be less than or equal to high-risk adults at-risk for STH; if not, please explain in comments." sqref="AO18:AO1117">
      <formula1>0</formula1>
      <formula2>T18</formula2>
    </dataValidation>
    <dataValidation type="list" errorStyle="information" allowBlank="1" showInputMessage="1" showErrorMessage="1" error="Please select from the drop down menu" sqref="G605:G889 G891:G1117">
      <formula1>$B$461:$B$472</formula1>
    </dataValidation>
    <dataValidation type="whole" errorStyle="information" showInputMessage="1" showErrorMessage="1" error="This value should be less than or equal to # people targeted with USAID funding; if not, please explain in comments." sqref="AR18:AR1117 BZ18:BZ1117">
      <formula1>0</formula1>
      <formula2>AL18</formula2>
    </dataValidation>
    <dataValidation type="whole" errorStyle="information" allowBlank="1" showInputMessage="1" showErrorMessage="1" error="Enter a 4 digit year" sqref="Z18:Z1117 V18:V1117">
      <formula1>1900</formula1>
      <formula2>10000</formula2>
    </dataValidation>
    <dataValidation type="whole" errorStyle="information" allowBlank="1" showInputMessage="1" showErrorMessage="1" error="Please enter a whole number" sqref="AA18:AA1117">
      <formula1>0</formula1>
      <formula2>100</formula2>
    </dataValidation>
    <dataValidation type="whole" errorStyle="information" allowBlank="1" showInputMessage="1" showErrorMessage="1" error="Please enter a 4 digit year" sqref="K18:K1117 N18:N1117">
      <formula1>1900</formula1>
      <formula2>10000</formula2>
    </dataValidation>
    <dataValidation type="decimal" errorStyle="information" allowBlank="1" showInputMessage="1" showErrorMessage="1" error="Please enter a percentage" sqref="I18:J1117">
      <formula1>0</formula1>
      <formula2>100</formula2>
    </dataValidation>
    <dataValidation type="list" showInputMessage="1" showErrorMessage="1" error="Please select from the drop down menu." sqref="BE18:BE1117">
      <formula1>PERIOD_OF_STOCK_OUT</formula1>
    </dataValidation>
    <dataValidation type="list" showInputMessage="1" showErrorMessage="1" error="Please select from drop down menu." sqref="H18:H1117">
      <formula1>Disease_Distribution_STH</formula1>
    </dataValidation>
    <dataValidation type="list" showInputMessage="1" showErrorMessage="1" error="Please select from drop down menu." sqref="W18:X1117">
      <formula1>Frequency_MDA_STH</formula1>
    </dataValidation>
    <dataValidation type="list" errorStyle="information" showInputMessage="1" showErrorMessage="1" error="This looks like a new drug package. If so please continue. Otherwise select appropriate drug package from the drop down menu." sqref="AD18:AD1117 BL18:BL1117">
      <formula1>MDA_Type_STH</formula1>
    </dataValidation>
    <dataValidation type="list" showInputMessage="1" showErrorMessage="1" error="Please select from drop down menu." sqref="CM18:CM1117">
      <formula1>PERIOD_OF_STOCK_OUT</formula1>
    </dataValidation>
    <dataValidation type="list" showInputMessage="1" showErrorMessage="1" error="Please select the month from the drop-down menu." sqref="AE18:AE1117 BO18:BO1117 BM18:BM1117 AG18:AG1117">
      <formula1>MONTH</formula1>
    </dataValidation>
    <dataValidation type="list" showInputMessage="1" showErrorMessage="1" error="Please select from the drop down menu." sqref="AE18:AE1117 BO18:BO1117 BM18:BM1117 AG18:AG1117">
      <formula1>MONTH</formula1>
    </dataValidation>
    <dataValidation type="list" showInputMessage="1" showErrorMessage="1" error="Please select from drop down menu." sqref="CK18:CK1117 BC18:BC1117">
      <formula1>STOCK_OUT_DURING_MDA</formula1>
    </dataValidation>
    <dataValidation type="list" showInputMessage="1" showErrorMessage="1" error="Please select from the drop down menu." sqref="BQ18:BQ1117 AI18:AI1117">
      <formula1>USAID_FUNDING</formula1>
    </dataValidation>
    <dataValidation type="list" showInputMessage="1" showErrorMessage="1" error="Please select from drop down menu." sqref="BD18:BD1117 CL18:CL1117">
      <formula1>Stock_Out_Drug_STH</formula1>
    </dataValidation>
    <dataValidation type="whole" errorStyle="information" allowBlank="1" showInputMessage="1" showErrorMessage="1" error="Value should be less than or equal to # MDAs completed" sqref="AB18:AB1117">
      <formula1>0</formula1>
      <formula2>AA18</formula2>
    </dataValidation>
    <dataValidation type="whole" errorStyle="information" showInputMessage="1" showErrorMessage="1" error="This value should be less than or equal to the total population in district; if not, please explain in comments." sqref="P18:P1117">
      <formula1>0</formula1>
      <formula2>D18</formula2>
    </dataValidation>
    <dataValidation type="whole" errorStyle="information" showInputMessage="1" showErrorMessage="1" error="This value should be less than or equal to the PSAC population in district; if not, please explain in comments." sqref="R18:R1117">
      <formula1>0</formula1>
      <formula2>E18</formula2>
    </dataValidation>
    <dataValidation type="whole" errorStyle="information" showInputMessage="1" showErrorMessage="1" error="This value should be less than or equal to the SAC population in district; if not, please explain in comments." sqref="S18:S1117">
      <formula1>0</formula1>
      <formula2>F18</formula2>
    </dataValidation>
    <dataValidation type="whole" errorStyle="information" showInputMessage="1" showErrorMessage="1" error="This value should be less than or equal to total population in district; if not, please explain in comments." sqref="U18:U1117">
      <formula1>0</formula1>
      <formula2>D18</formula2>
    </dataValidation>
    <dataValidation type="whole" errorStyle="information" showInputMessage="1" showErrorMessage="1" error="This value should be less than or equal to # people targeted with all funding in district; if not, please explain in comments." sqref="AL18:AL1117 BT18:BT1117">
      <formula1>0</formula1>
      <formula2>AK18</formula2>
    </dataValidation>
    <dataValidation type="whole" errorStyle="information" showInputMessage="1" showErrorMessage="1" error="This value should be less than or equal to # SAC targeted with USAID funding; if not, please explain in comments." sqref="CD18:CD1117">
      <formula1>0</formula1>
      <formula2>BV18</formula2>
    </dataValidation>
    <dataValidation type="decimal" errorStyle="information" allowBlank="1" showInputMessage="1" showErrorMessage="1" sqref="M18:M1117">
      <formula1>0</formula1>
      <formula2>100</formula2>
    </dataValidation>
    <dataValidation type="whole" errorStyle="information" showInputMessage="1" showErrorMessage="1" error="This value should be less than or equal to # people treated with all funding; if not, please explain in comments." sqref="AS18:AS1117 CA18:CA1117">
      <formula1>0</formula1>
      <formula2>AQ18</formula2>
    </dataValidation>
    <dataValidation type="whole" errorStyle="information" showInputMessage="1" showErrorMessage="1" error="This value should be less than or equal to # people treated with all funding; if not, please explain in comments." sqref="AU1117">
      <formula1>0</formula1>
      <formula2>AQ1114</formula2>
    </dataValidation>
    <dataValidation type="whole" errorStyle="information" showInputMessage="1" showErrorMessage="1" error="This value should be less than or equal to the total population in district; if not, please explain in comments." sqref="Q18:Q1117">
      <formula1>0</formula1>
      <formula2>D18</formula2>
    </dataValidation>
    <dataValidation type="whole" errorStyle="information" showInputMessage="1" showErrorMessage="1" error="This value should be less than or equal to total population at-risk in district; if not, please explain in comments." sqref="BS18:BS1117">
      <formula1>0</formula1>
      <formula2>P18</formula2>
    </dataValidation>
    <dataValidation type="whole" errorStyle="information" showInputMessage="1" showErrorMessage="1" error="This value should be less than or equal to PSAC population at-risk in district; if not, please explain in comments." sqref="BU18:BU1117">
      <formula1>0</formula1>
      <formula2>R18</formula2>
    </dataValidation>
    <dataValidation type="whole" errorStyle="information" showInputMessage="1" showErrorMessage="1" error="This value should be less than or equal to SAC population at-risk; if not, please explain in comments." sqref="BV18:BV1117">
      <formula1>0</formula1>
      <formula2>S18</formula2>
    </dataValidation>
    <dataValidation type="whole" errorStyle="information" showInputMessage="1" showErrorMessage="1" error="This value should be less than or equal to high-risk adults at-risk for STH; if not, please explain in comments." sqref="BW18:BW1117">
      <formula1>0</formula1>
      <formula2>T18</formula2>
    </dataValidation>
    <dataValidation type="list" showInputMessage="1" showErrorMessage="1" error="Please select from the drop down menu." sqref="AJ18:AJ1117">
      <formula1>Partners</formula1>
    </dataValidation>
    <dataValidation type="whole" errorStyle="information" showInputMessage="1" showErrorMessage="1" error="This value should be less than or equal to the total population at-risk; if not, please explain in comments." sqref="T18:T1117">
      <formula1>0</formula1>
      <formula2>P18</formula2>
    </dataValidation>
    <dataValidation type="whole" errorStyle="information" showInputMessage="1" showErrorMessage="1" error="This value should be less than or equal to # PSAC targeted with USAID funding; if not, please explain in comments." sqref="AT18:AT1117">
      <formula1>0</formula1>
      <formula2>AM18</formula2>
    </dataValidation>
    <dataValidation type="whole" errorStyle="information" allowBlank="1" showInputMessage="1" showErrorMessage="1" error="This value should be less than or equal to # of SAC targeted with USAID funding; if not, please explain in comments." sqref="AV18:AV1117">
      <formula1>0</formula1>
      <formula2>AN18</formula2>
    </dataValidation>
    <dataValidation type="whole" errorStyle="information" allowBlank="1" showInputMessage="1" showErrorMessage="1" error="This value should be less than or equal to # of HRA targeted with USAID funding, if not please explain in the comments. " sqref="AX18:AX1117">
      <formula1>0</formula1>
      <formula2>AO18</formula2>
    </dataValidation>
    <dataValidation type="whole" errorStyle="information" showInputMessage="1" showErrorMessage="1" error="This value should be less than or equal to total # people treated with USAID funding; if not, please explain in comments." sqref="AZ18:AZ1117">
      <formula1>0</formula1>
      <formula2>AR18</formula2>
    </dataValidation>
    <dataValidation type="whole" errorStyle="information" allowBlank="1" showInputMessage="1" showErrorMessage="1" error="This value should be less than or equal to total # people treated with USAID funding; if not, please explain in comments." sqref="BB18:BB1117">
      <formula1>0</formula1>
      <formula2>AR18</formula2>
    </dataValidation>
    <dataValidation type="whole" errorStyle="information" showInputMessage="1" showErrorMessage="1" error="This value should be less than or equal to # people treated with all funding; if not, please explain in comments." sqref="CC18:CC1117 AU18:AU1116">
      <formula1>0</formula1>
      <formula2>AQ18</formula2>
    </dataValidation>
    <dataValidation type="whole" errorStyle="information" allowBlank="1" showInputMessage="1" showErrorMessage="1" error="This value should be less than or equal to # PSAC targeted with USAID funding; if not, please explain in comments." sqref="CB18:CB1117">
      <formula1>0</formula1>
      <formula2>BU18</formula2>
    </dataValidation>
    <dataValidation type="whole" errorStyle="information" showInputMessage="1" showErrorMessage="1" error="This value should be less than or equal to # HRA targeted with USAID funding; if not, please explain in comments." sqref="CF18:CF1117">
      <formula1>0</formula1>
      <formula2>BW18</formula2>
    </dataValidation>
    <dataValidation type="whole" errorStyle="information" showInputMessage="1" showErrorMessage="1" error="This value should be less than or equal to # people treated with all funding; if not, please explain in comments." sqref="CE18:CE1117 AW18:AW1117">
      <formula1>0</formula1>
      <formula2>AQ18</formula2>
    </dataValidation>
    <dataValidation type="whole" errorStyle="information" showInputMessage="1" showErrorMessage="1" error="This value should be less than or equal to # people treated with all funding; if not, please explain in comments." sqref="CG18:CG1117 AY18:AY1117">
      <formula1>0</formula1>
      <formula2>AQ18</formula2>
    </dataValidation>
    <dataValidation type="whole" errorStyle="information" allowBlank="1" showInputMessage="1" showErrorMessage="1" error="This value should be less than or equal to # people treated with USAID funding; if not, please explain in comments." sqref="CH18:CH1117">
      <formula1>0</formula1>
      <formula2>BZ18</formula2>
    </dataValidation>
    <dataValidation type="whole" errorStyle="information" allowBlank="1" showInputMessage="1" showErrorMessage="1" error="This value should be less than or equal to # people treated with USAID funding; if not, please explain in comments." sqref="CJ18:CJ1117">
      <formula1>0</formula1>
      <formula2>BZ18</formula2>
    </dataValidation>
    <dataValidation type="whole" errorStyle="information" showInputMessage="1" showErrorMessage="1" error="This value should be less than or equal to # people treated with all funding; if not, please explain in comments." sqref="CI18:CI1117 BA18:BA1117">
      <formula1>0</formula1>
      <formula2>AQ18</formula2>
    </dataValidation>
    <dataValidation type="list" showInputMessage="1" showErrorMessage="1" error="Please select from the drop-down lsit. " sqref="AJ18:AJ1117 BR18:BR1117">
      <formula1>Partners</formula1>
    </dataValidation>
    <dataValidation type="list" showInputMessage="1" showErrorMessage="1" error="Please select from the drop down menu." sqref="BR18:BR1117">
      <formula1>Partners</formula1>
    </dataValidation>
    <dataValidation type="list" errorStyle="information" showInputMessage="1" showErrorMessage="1" error="Please select from the drop down menu." sqref="L18:L1117 O18:O1117">
      <formula1>Type_of_prevalence_survey_conducted__STH</formula1>
    </dataValidation>
  </dataValidations>
  <pageMargins left="0.7" right="0.7" top="0.75" bottom="0.75" header="0.3" footer="0.3"/>
  <pageSetup orientation="portrait" horizontalDpi="4294967292" verticalDpi="4294967292"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A2:BI1120"/>
  <sheetViews>
    <sheetView showGridLines="0" zoomScaleNormal="100" workbookViewId="0">
      <pane xSplit="5" ySplit="20" topLeftCell="F21" activePane="bottomRight" state="frozen"/>
      <selection pane="topRight" activeCell="F1" sqref="F1"/>
      <selection pane="bottomLeft" activeCell="A21" sqref="A21"/>
      <selection pane="bottomRight" activeCell="B30" sqref="B30"/>
    </sheetView>
  </sheetViews>
  <sheetFormatPr defaultColWidth="8.85546875" defaultRowHeight="14.25" x14ac:dyDescent="0.25"/>
  <cols>
    <col min="1" max="1" width="5.7109375" style="365" customWidth="1"/>
    <col min="2" max="2" width="37.42578125" style="516" bestFit="1" customWidth="1"/>
    <col min="3" max="3" width="37.28515625" style="516" customWidth="1"/>
    <col min="4" max="4" width="14.7109375" style="517" customWidth="1"/>
    <col min="5" max="5" width="0.85546875" style="318" customWidth="1"/>
    <col min="6" max="6" width="15.28515625" style="430" customWidth="1"/>
    <col min="7" max="8" width="15.42578125" style="430" customWidth="1"/>
    <col min="9" max="10" width="16.85546875" style="430" customWidth="1"/>
    <col min="11" max="11" width="10.140625" style="430" customWidth="1"/>
    <col min="12" max="12" width="20.85546875" style="430" customWidth="1"/>
    <col min="13" max="14" width="16.5703125" style="430" customWidth="1"/>
    <col min="15" max="15" width="14.140625" style="431" customWidth="1"/>
    <col min="16" max="16" width="19.28515625" style="430" customWidth="1"/>
    <col min="17" max="17" width="19.5703125" style="430" customWidth="1"/>
    <col min="18" max="18" width="22.42578125" style="431" customWidth="1"/>
    <col min="19" max="19" width="22.7109375" style="431" customWidth="1"/>
    <col min="20" max="20" width="20" style="431" customWidth="1"/>
    <col min="21" max="22" width="22.85546875" style="430" customWidth="1"/>
    <col min="23" max="23" width="18.7109375" style="430" customWidth="1"/>
    <col min="24" max="24" width="20.28515625" style="430" customWidth="1"/>
    <col min="25" max="25" width="0.85546875" style="318" customWidth="1"/>
    <col min="26" max="26" width="9.140625" style="430" customWidth="1"/>
    <col min="27" max="27" width="12" style="430" customWidth="1"/>
    <col min="28" max="28" width="15.5703125" style="430" customWidth="1"/>
    <col min="29" max="29" width="0.85546875" style="318" customWidth="1"/>
    <col min="30" max="30" width="20.7109375" style="431" customWidth="1"/>
    <col min="31" max="31" width="14.7109375" style="431" customWidth="1"/>
    <col min="32" max="32" width="14.28515625" style="430" customWidth="1"/>
    <col min="33" max="33" width="13.140625" style="431" customWidth="1"/>
    <col min="34" max="34" width="12.85546875" style="430" customWidth="1"/>
    <col min="35" max="36" width="10.42578125" style="430" customWidth="1"/>
    <col min="37" max="38" width="16.140625" style="430" customWidth="1"/>
    <col min="39" max="39" width="0.85546875" style="518" customWidth="1"/>
    <col min="40" max="42" width="17" style="430" customWidth="1"/>
    <col min="43" max="44" width="17.85546875" style="430" customWidth="1"/>
    <col min="45" max="46" width="15.28515625" style="430" customWidth="1"/>
    <col min="47" max="48" width="16.7109375" style="430" customWidth="1"/>
    <col min="49" max="49" width="16.140625" style="430" customWidth="1"/>
    <col min="50" max="50" width="15" style="430" customWidth="1"/>
    <col min="51" max="51" width="17" style="430" customWidth="1"/>
    <col min="52" max="52" width="16.42578125" style="474" customWidth="1"/>
    <col min="53" max="53" width="0.85546875" style="518" customWidth="1"/>
    <col min="54" max="55" width="26.28515625" style="518" customWidth="1"/>
    <col min="56" max="56" width="24.7109375" style="430" customWidth="1"/>
    <col min="57" max="57" width="26.28515625" style="430" customWidth="1"/>
    <col min="58" max="58" width="0.85546875" style="518" customWidth="1"/>
    <col min="59" max="59" width="65.7109375" style="519" customWidth="1"/>
    <col min="60" max="16384" width="8.85546875" style="85"/>
  </cols>
  <sheetData>
    <row r="2" spans="1:61" ht="18" x14ac:dyDescent="0.2">
      <c r="B2" s="378" t="s">
        <v>232</v>
      </c>
      <c r="C2" s="479"/>
      <c r="D2" s="480"/>
      <c r="E2" s="324"/>
      <c r="F2" s="421"/>
      <c r="G2" s="421"/>
      <c r="H2" s="421"/>
      <c r="I2" s="421"/>
      <c r="J2" s="421"/>
      <c r="K2" s="421"/>
      <c r="L2" s="421"/>
      <c r="M2" s="421"/>
      <c r="N2" s="421"/>
      <c r="O2" s="420"/>
      <c r="P2" s="421"/>
      <c r="Q2" s="423"/>
      <c r="R2" s="424"/>
      <c r="S2" s="424"/>
      <c r="T2" s="424"/>
      <c r="U2" s="423"/>
      <c r="V2" s="423"/>
      <c r="W2" s="423"/>
      <c r="X2" s="423"/>
      <c r="Y2" s="324"/>
      <c r="Z2" s="423"/>
      <c r="AA2" s="423"/>
      <c r="AB2" s="423"/>
      <c r="AC2" s="324"/>
      <c r="AD2" s="424"/>
      <c r="AE2" s="424"/>
      <c r="AF2" s="421"/>
      <c r="AG2" s="420"/>
      <c r="AH2" s="421"/>
      <c r="AI2" s="421"/>
      <c r="AJ2" s="421"/>
      <c r="AK2" s="421"/>
      <c r="AL2" s="421"/>
      <c r="AM2" s="480"/>
      <c r="AN2" s="421"/>
      <c r="AO2" s="421"/>
      <c r="AP2" s="421"/>
      <c r="AQ2" s="421"/>
      <c r="AR2" s="421"/>
      <c r="AS2" s="423"/>
      <c r="AT2" s="423"/>
      <c r="AU2" s="423"/>
      <c r="AV2" s="423"/>
      <c r="AW2" s="423"/>
      <c r="AX2" s="423"/>
      <c r="AY2" s="423"/>
      <c r="AZ2" s="426"/>
      <c r="BA2" s="480"/>
      <c r="BB2" s="480"/>
      <c r="BC2" s="480"/>
      <c r="BD2" s="423"/>
      <c r="BE2" s="423"/>
      <c r="BF2" s="480"/>
      <c r="BG2" s="481"/>
    </row>
    <row r="3" spans="1:61" x14ac:dyDescent="0.25">
      <c r="B3" s="483"/>
      <c r="C3" s="479"/>
      <c r="D3" s="480"/>
      <c r="E3" s="337"/>
      <c r="F3" s="421"/>
      <c r="G3" s="421"/>
      <c r="H3" s="421"/>
      <c r="I3" s="421"/>
      <c r="J3" s="421"/>
      <c r="K3" s="421"/>
      <c r="L3" s="421"/>
      <c r="M3" s="421"/>
      <c r="N3" s="421"/>
      <c r="O3" s="420"/>
      <c r="P3" s="421"/>
      <c r="Q3" s="423"/>
      <c r="R3" s="424"/>
      <c r="S3" s="424"/>
      <c r="T3" s="424"/>
      <c r="U3" s="423"/>
      <c r="V3" s="423"/>
      <c r="W3" s="423"/>
      <c r="X3" s="423"/>
      <c r="Y3" s="337"/>
      <c r="Z3" s="423"/>
      <c r="AA3" s="423"/>
      <c r="AB3" s="423"/>
      <c r="AC3" s="337"/>
      <c r="AD3" s="424"/>
      <c r="AE3" s="424"/>
      <c r="AF3" s="421"/>
      <c r="AG3" s="420"/>
      <c r="AH3" s="421"/>
      <c r="AI3" s="421"/>
      <c r="AJ3" s="421"/>
      <c r="AK3" s="421"/>
      <c r="AL3" s="421"/>
      <c r="AM3" s="480"/>
      <c r="AN3" s="421"/>
      <c r="AO3" s="421"/>
      <c r="AP3" s="421"/>
      <c r="AQ3" s="421"/>
      <c r="AR3" s="421"/>
      <c r="AS3" s="423"/>
      <c r="AT3" s="423"/>
      <c r="AU3" s="423"/>
      <c r="AV3" s="423"/>
      <c r="AW3" s="423"/>
      <c r="AX3" s="423"/>
      <c r="AY3" s="423"/>
      <c r="AZ3" s="426"/>
      <c r="BA3" s="480"/>
      <c r="BB3" s="480"/>
      <c r="BC3" s="480"/>
      <c r="BD3" s="423"/>
      <c r="BE3" s="423"/>
      <c r="BF3" s="480"/>
      <c r="BG3" s="481"/>
    </row>
    <row r="4" spans="1:61" ht="23.25" customHeight="1" x14ac:dyDescent="0.25">
      <c r="B4" s="629" t="s">
        <v>65</v>
      </c>
      <c r="C4" s="630"/>
      <c r="D4" s="630"/>
      <c r="E4" s="337"/>
      <c r="F4" s="525"/>
      <c r="G4" s="526"/>
      <c r="H4" s="526"/>
      <c r="I4" s="527"/>
      <c r="J4" s="527"/>
      <c r="K4" s="528"/>
      <c r="M4" s="421"/>
      <c r="N4" s="421"/>
      <c r="O4" s="420"/>
      <c r="P4" s="421"/>
      <c r="Q4" s="423"/>
      <c r="R4" s="424"/>
      <c r="S4" s="424"/>
      <c r="T4" s="424"/>
      <c r="U4" s="423"/>
      <c r="V4" s="423"/>
      <c r="W4" s="423"/>
      <c r="X4" s="423"/>
      <c r="Y4" s="337"/>
      <c r="Z4" s="423"/>
      <c r="AA4" s="423"/>
      <c r="AB4" s="423"/>
      <c r="AC4" s="337"/>
      <c r="AD4" s="424"/>
      <c r="AE4" s="424"/>
      <c r="AF4" s="421"/>
      <c r="AH4" s="432"/>
      <c r="AI4" s="421"/>
      <c r="AJ4" s="421"/>
      <c r="AK4" s="432"/>
      <c r="AL4" s="421"/>
      <c r="AM4" s="529"/>
      <c r="AN4" s="421"/>
      <c r="AO4" s="421"/>
      <c r="AP4" s="421"/>
      <c r="AQ4" s="421"/>
      <c r="AR4" s="421"/>
      <c r="AS4" s="423"/>
      <c r="AT4" s="423"/>
      <c r="AU4" s="423"/>
      <c r="AV4" s="423"/>
      <c r="AW4" s="423"/>
      <c r="AX4" s="423"/>
      <c r="AY4" s="423"/>
      <c r="AZ4" s="426"/>
      <c r="BA4" s="529"/>
      <c r="BB4" s="529"/>
      <c r="BC4" s="529"/>
      <c r="BD4" s="423"/>
      <c r="BE4" s="423"/>
      <c r="BF4" s="529"/>
      <c r="BG4" s="481"/>
    </row>
    <row r="5" spans="1:61" x14ac:dyDescent="0.25">
      <c r="B5" s="530" t="str">
        <f>'Drop-down codes'!B185</f>
        <v>M</v>
      </c>
      <c r="C5" s="496" t="str">
        <f>'Drop-down codes'!C185</f>
        <v>Not yet mapped</v>
      </c>
      <c r="D5" s="420"/>
      <c r="E5" s="337"/>
      <c r="F5" s="421"/>
      <c r="G5" s="531"/>
      <c r="H5" s="531"/>
      <c r="I5" s="429"/>
      <c r="J5" s="429"/>
      <c r="K5" s="449"/>
      <c r="Q5" s="421"/>
      <c r="R5" s="420"/>
      <c r="S5" s="424"/>
      <c r="T5" s="424"/>
      <c r="U5" s="423"/>
      <c r="V5" s="423"/>
      <c r="W5" s="423"/>
      <c r="X5" s="423"/>
      <c r="Y5" s="337"/>
      <c r="Z5" s="423"/>
      <c r="AA5" s="423"/>
      <c r="AB5" s="423"/>
      <c r="AC5" s="337"/>
      <c r="AD5" s="424"/>
      <c r="AE5" s="424"/>
      <c r="AF5" s="421"/>
      <c r="AG5" s="420"/>
      <c r="AH5" s="421"/>
      <c r="AL5" s="429"/>
      <c r="AM5" s="480"/>
      <c r="AN5" s="531"/>
      <c r="AO5" s="531"/>
      <c r="AP5" s="531"/>
      <c r="AQ5" s="421"/>
      <c r="AR5" s="421"/>
      <c r="AS5" s="423"/>
      <c r="AT5" s="423"/>
      <c r="AU5" s="423"/>
      <c r="AV5" s="423"/>
      <c r="AW5" s="423"/>
      <c r="AX5" s="423"/>
      <c r="AY5" s="423"/>
      <c r="AZ5" s="423"/>
      <c r="BA5" s="480"/>
      <c r="BB5" s="480"/>
      <c r="BC5" s="480"/>
      <c r="BD5" s="423"/>
      <c r="BE5" s="426"/>
      <c r="BF5" s="480"/>
      <c r="BG5" s="500"/>
      <c r="BH5" s="423"/>
      <c r="BI5" s="501"/>
    </row>
    <row r="6" spans="1:61" x14ac:dyDescent="0.25">
      <c r="B6" s="530" t="str">
        <f>'Drop-down codes'!B186</f>
        <v>NS</v>
      </c>
      <c r="C6" s="496" t="str">
        <f>'Drop-down codes'!C186</f>
        <v>Not mapped but not suspected</v>
      </c>
      <c r="D6" s="420"/>
      <c r="E6" s="337"/>
      <c r="F6" s="421"/>
      <c r="G6" s="531"/>
      <c r="H6" s="531"/>
      <c r="I6" s="429"/>
      <c r="J6" s="429"/>
      <c r="K6" s="449"/>
      <c r="Q6" s="421"/>
      <c r="R6" s="420"/>
      <c r="S6" s="424"/>
      <c r="T6" s="424"/>
      <c r="U6" s="423"/>
      <c r="V6" s="423"/>
      <c r="W6" s="423"/>
      <c r="X6" s="423"/>
      <c r="Y6" s="337"/>
      <c r="Z6" s="423"/>
      <c r="AA6" s="423"/>
      <c r="AB6" s="423"/>
      <c r="AC6" s="337"/>
      <c r="AD6" s="424"/>
      <c r="AE6" s="424"/>
      <c r="AF6" s="421"/>
      <c r="AG6" s="420"/>
      <c r="AH6" s="421"/>
      <c r="AL6" s="429"/>
      <c r="AM6" s="480"/>
      <c r="AN6" s="531"/>
      <c r="AO6" s="531"/>
      <c r="AP6" s="531"/>
      <c r="AQ6" s="421"/>
      <c r="AR6" s="421"/>
      <c r="AS6" s="423"/>
      <c r="AT6" s="423"/>
      <c r="AU6" s="423"/>
      <c r="AV6" s="423"/>
      <c r="AW6" s="423"/>
      <c r="AX6" s="423"/>
      <c r="AY6" s="423"/>
      <c r="AZ6" s="423"/>
      <c r="BA6" s="480"/>
      <c r="BB6" s="480"/>
      <c r="BC6" s="480"/>
      <c r="BD6" s="423"/>
      <c r="BE6" s="426"/>
      <c r="BF6" s="480"/>
      <c r="BG6" s="500"/>
      <c r="BH6" s="423"/>
      <c r="BI6" s="501"/>
    </row>
    <row r="7" spans="1:61" x14ac:dyDescent="0.25">
      <c r="B7" s="530">
        <f>'Drop-down codes'!B187</f>
        <v>0</v>
      </c>
      <c r="C7" s="496" t="str">
        <f>'Drop-down codes'!C187</f>
        <v>Not endemic upon initial mapping</v>
      </c>
      <c r="D7" s="420"/>
      <c r="E7" s="337"/>
      <c r="F7" s="421"/>
      <c r="G7" s="531"/>
      <c r="H7" s="531"/>
      <c r="I7" s="429"/>
      <c r="J7" s="429"/>
      <c r="K7" s="449"/>
      <c r="Q7" s="421"/>
      <c r="R7" s="420"/>
      <c r="S7" s="424"/>
      <c r="T7" s="424"/>
      <c r="U7" s="423"/>
      <c r="V7" s="423"/>
      <c r="W7" s="423"/>
      <c r="X7" s="423"/>
      <c r="Y7" s="337"/>
      <c r="Z7" s="423"/>
      <c r="AA7" s="423"/>
      <c r="AB7" s="423"/>
      <c r="AC7" s="337"/>
      <c r="AD7" s="424"/>
      <c r="AE7" s="424"/>
      <c r="AF7" s="421"/>
      <c r="AG7" s="420"/>
      <c r="AH7" s="631" t="s">
        <v>287</v>
      </c>
      <c r="AI7" s="632"/>
      <c r="AJ7" s="532"/>
      <c r="AK7" s="532"/>
      <c r="AL7" s="533"/>
      <c r="AM7" s="480"/>
      <c r="AN7" s="531"/>
      <c r="AO7" s="531"/>
      <c r="AP7" s="531"/>
      <c r="AQ7" s="421"/>
      <c r="AR7" s="421"/>
      <c r="AS7" s="423"/>
      <c r="AT7" s="423"/>
      <c r="AU7" s="423"/>
      <c r="AV7" s="423"/>
      <c r="AW7" s="423"/>
      <c r="AX7" s="423"/>
      <c r="AY7" s="423"/>
      <c r="AZ7" s="423"/>
      <c r="BA7" s="480"/>
      <c r="BB7" s="480"/>
      <c r="BC7" s="480"/>
      <c r="BD7" s="423"/>
      <c r="BE7" s="426"/>
      <c r="BF7" s="480"/>
      <c r="BG7" s="500"/>
      <c r="BH7" s="423"/>
      <c r="BI7" s="501"/>
    </row>
    <row r="8" spans="1:61" x14ac:dyDescent="0.25">
      <c r="B8" s="530">
        <f>'Drop-down codes'!B188</f>
        <v>1</v>
      </c>
      <c r="C8" s="496" t="str">
        <f>'Drop-down codes'!C188</f>
        <v>Sub-districts prevalence warranting sub-district level MDA or targeted MDA (district level TF &gt;0 and &lt;10%)</v>
      </c>
      <c r="D8" s="420"/>
      <c r="E8" s="337"/>
      <c r="F8" s="421"/>
      <c r="G8" s="531"/>
      <c r="H8" s="531"/>
      <c r="I8" s="429"/>
      <c r="J8" s="429"/>
      <c r="K8" s="449"/>
      <c r="Q8" s="421"/>
      <c r="R8" s="420"/>
      <c r="S8" s="424"/>
      <c r="T8" s="424"/>
      <c r="U8" s="423"/>
      <c r="V8" s="423"/>
      <c r="W8" s="423"/>
      <c r="X8" s="423"/>
      <c r="Y8" s="337"/>
      <c r="Z8" s="423"/>
      <c r="AA8" s="423"/>
      <c r="AB8" s="423"/>
      <c r="AC8" s="337"/>
      <c r="AD8" s="424"/>
      <c r="AE8" s="424"/>
      <c r="AF8" s="421"/>
      <c r="AG8" s="420"/>
      <c r="AH8" s="453">
        <f>'Drop-down codes'!B95</f>
        <v>0</v>
      </c>
      <c r="AI8" s="454" t="str">
        <f>'Drop-down codes'!C95</f>
        <v>Not funded</v>
      </c>
      <c r="AJ8" s="454"/>
      <c r="AK8" s="493"/>
      <c r="AL8" s="534"/>
      <c r="AM8" s="480"/>
      <c r="AN8" s="531"/>
      <c r="AO8" s="531"/>
      <c r="AP8" s="531"/>
      <c r="AQ8" s="421"/>
      <c r="AR8" s="421"/>
      <c r="AS8" s="423"/>
      <c r="AT8" s="423"/>
      <c r="AU8" s="423"/>
      <c r="AV8" s="423"/>
      <c r="AW8" s="423"/>
      <c r="AX8" s="423"/>
      <c r="AY8" s="423"/>
      <c r="AZ8" s="423"/>
      <c r="BA8" s="480"/>
      <c r="BB8" s="480"/>
      <c r="BC8" s="480"/>
      <c r="BD8" s="423"/>
      <c r="BE8" s="426"/>
      <c r="BF8" s="480"/>
      <c r="BG8" s="500"/>
      <c r="BH8" s="423"/>
      <c r="BI8" s="501"/>
    </row>
    <row r="9" spans="1:61" x14ac:dyDescent="0.25">
      <c r="B9" s="530">
        <f>'Drop-down codes'!B189</f>
        <v>2</v>
      </c>
      <c r="C9" s="496" t="str">
        <f>'Drop-down codes'!C189</f>
        <v>Very low prevalence (TF &gt;0-4.9%) at the district level - sub-district prevalence not known</v>
      </c>
      <c r="D9" s="420"/>
      <c r="E9" s="337"/>
      <c r="F9" s="421"/>
      <c r="G9" s="531"/>
      <c r="H9" s="531"/>
      <c r="I9" s="429"/>
      <c r="J9" s="429"/>
      <c r="K9" s="449"/>
      <c r="Q9" s="421"/>
      <c r="R9" s="420"/>
      <c r="S9" s="424"/>
      <c r="T9" s="424"/>
      <c r="U9" s="423"/>
      <c r="V9" s="423"/>
      <c r="W9" s="423"/>
      <c r="X9" s="423"/>
      <c r="Y9" s="337"/>
      <c r="Z9" s="423"/>
      <c r="AA9" s="423"/>
      <c r="AB9" s="423"/>
      <c r="AC9" s="337"/>
      <c r="AD9" s="424"/>
      <c r="AE9" s="424"/>
      <c r="AF9" s="421"/>
      <c r="AG9" s="420"/>
      <c r="AH9" s="453">
        <f>'Drop-down codes'!B96</f>
        <v>1</v>
      </c>
      <c r="AI9" s="454" t="str">
        <f>'Drop-down codes'!C96</f>
        <v>ENVISION</v>
      </c>
      <c r="AJ9" s="454"/>
      <c r="AK9" s="429"/>
      <c r="AL9" s="534"/>
      <c r="AM9" s="480"/>
      <c r="AN9" s="531"/>
      <c r="AO9" s="531"/>
      <c r="AP9" s="531"/>
      <c r="AQ9" s="421"/>
      <c r="AR9" s="421"/>
      <c r="AS9" s="423"/>
      <c r="AT9" s="423"/>
      <c r="AU9" s="423"/>
      <c r="AV9" s="423"/>
      <c r="AW9" s="423"/>
      <c r="AX9" s="423"/>
      <c r="AY9" s="423"/>
      <c r="AZ9" s="423"/>
      <c r="BA9" s="480"/>
      <c r="BB9" s="480"/>
      <c r="BC9" s="480"/>
      <c r="BD9" s="423"/>
      <c r="BE9" s="426"/>
      <c r="BF9" s="480"/>
      <c r="BG9" s="500"/>
      <c r="BH9" s="423"/>
      <c r="BI9" s="501"/>
    </row>
    <row r="10" spans="1:61" ht="15" thickBot="1" x14ac:dyDescent="0.3">
      <c r="B10" s="530">
        <f>'Drop-down codes'!B190</f>
        <v>3</v>
      </c>
      <c r="C10" s="496" t="str">
        <f>'Drop-down codes'!C190</f>
        <v>Low prevalence (TF 5-9.9%) at the district level - sub-district prevalence not known</v>
      </c>
      <c r="D10" s="420"/>
      <c r="E10" s="337"/>
      <c r="F10" s="421"/>
      <c r="G10" s="531"/>
      <c r="H10" s="531"/>
      <c r="I10" s="429"/>
      <c r="J10" s="429"/>
      <c r="K10" s="449"/>
      <c r="M10" s="421"/>
      <c r="N10" s="421"/>
      <c r="O10" s="420"/>
      <c r="P10" s="421"/>
      <c r="Q10" s="423"/>
      <c r="R10" s="424"/>
      <c r="S10" s="424"/>
      <c r="T10" s="424"/>
      <c r="U10" s="423"/>
      <c r="V10" s="423"/>
      <c r="W10" s="423"/>
      <c r="X10" s="423"/>
      <c r="Y10" s="337"/>
      <c r="Z10" s="423"/>
      <c r="AA10" s="423"/>
      <c r="AB10" s="423"/>
      <c r="AC10" s="337"/>
      <c r="AD10" s="424"/>
      <c r="AE10" s="424"/>
      <c r="AF10" s="421"/>
      <c r="AH10" s="453">
        <f>'Drop-down codes'!B97</f>
        <v>2</v>
      </c>
      <c r="AI10" s="454" t="str">
        <f>'Drop-down codes'!C97</f>
        <v>END in Africa</v>
      </c>
      <c r="AJ10" s="454"/>
      <c r="AK10" s="421"/>
      <c r="AL10" s="534"/>
      <c r="AM10" s="480"/>
      <c r="AN10" s="421"/>
      <c r="AO10" s="421"/>
      <c r="AP10" s="421"/>
      <c r="AQ10" s="421"/>
      <c r="AR10" s="421"/>
      <c r="AS10" s="423"/>
      <c r="AT10" s="423"/>
      <c r="AU10" s="423"/>
      <c r="AV10" s="423"/>
      <c r="AW10" s="423"/>
      <c r="AX10" s="423"/>
      <c r="AY10" s="423"/>
      <c r="AZ10" s="426"/>
      <c r="BA10" s="480"/>
      <c r="BB10" s="480"/>
      <c r="BC10" s="480"/>
      <c r="BD10" s="423"/>
      <c r="BE10" s="423"/>
      <c r="BF10" s="480"/>
      <c r="BG10" s="481"/>
    </row>
    <row r="11" spans="1:61" ht="16.5" thickTop="1" thickBot="1" x14ac:dyDescent="0.3">
      <c r="B11" s="530">
        <f>'Drop-down codes'!B191</f>
        <v>4</v>
      </c>
      <c r="C11" s="496" t="str">
        <f>'Drop-down codes'!C191</f>
        <v>Moderate prevalence (TF 10-29%)</v>
      </c>
      <c r="D11" s="420"/>
      <c r="E11" s="462"/>
      <c r="F11" s="421"/>
      <c r="G11" s="421"/>
      <c r="H11" s="421"/>
      <c r="I11" s="429"/>
      <c r="J11" s="429"/>
      <c r="K11" s="449"/>
      <c r="M11" s="421"/>
      <c r="N11" s="421"/>
      <c r="O11" s="420"/>
      <c r="P11" s="421"/>
      <c r="Q11" s="423"/>
      <c r="R11" s="424"/>
      <c r="S11" s="424"/>
      <c r="T11" s="424"/>
      <c r="U11" s="423"/>
      <c r="V11" s="423"/>
      <c r="W11" s="423"/>
      <c r="X11" s="423"/>
      <c r="Y11" s="462"/>
      <c r="Z11" s="423"/>
      <c r="AA11" s="423"/>
      <c r="AB11" s="423"/>
      <c r="AC11" s="462"/>
      <c r="AD11" s="424"/>
      <c r="AE11" s="424"/>
      <c r="AF11" s="421"/>
      <c r="AG11" s="420"/>
      <c r="AH11" s="453">
        <f>'Drop-down codes'!B98</f>
        <v>3</v>
      </c>
      <c r="AI11" s="454" t="str">
        <f>'Drop-down codes'!C98</f>
        <v>END in Asia</v>
      </c>
      <c r="AJ11" s="454"/>
      <c r="AK11" s="421"/>
      <c r="AL11" s="534"/>
      <c r="AM11" s="480"/>
      <c r="AN11" s="421"/>
      <c r="AO11" s="421"/>
      <c r="AP11" s="421"/>
      <c r="AQ11" s="421"/>
      <c r="AR11" s="421"/>
      <c r="AS11" s="423"/>
      <c r="AT11" s="423"/>
      <c r="AU11" s="423"/>
      <c r="AV11" s="423"/>
      <c r="AW11" s="423"/>
      <c r="AX11" s="423"/>
      <c r="AY11" s="423"/>
      <c r="AZ11" s="426"/>
      <c r="BA11" s="480"/>
      <c r="BB11" s="480"/>
      <c r="BC11" s="480"/>
      <c r="BD11" s="423"/>
      <c r="BE11" s="423"/>
      <c r="BF11" s="480"/>
      <c r="BG11" s="481"/>
    </row>
    <row r="12" spans="1:61" thickTop="1" thickBot="1" x14ac:dyDescent="0.3">
      <c r="B12" s="530">
        <f>'Drop-down codes'!B192</f>
        <v>5</v>
      </c>
      <c r="C12" s="496" t="str">
        <f>'Drop-down codes'!C192</f>
        <v>High prevalence (TF ≥30%)</v>
      </c>
      <c r="D12" s="420"/>
      <c r="E12" s="507"/>
      <c r="F12" s="421"/>
      <c r="G12" s="421"/>
      <c r="H12" s="421"/>
      <c r="I12" s="421"/>
      <c r="J12" s="421"/>
      <c r="K12" s="465"/>
      <c r="L12" s="421"/>
      <c r="M12" s="421"/>
      <c r="N12" s="421"/>
      <c r="O12" s="420"/>
      <c r="P12" s="421"/>
      <c r="Q12" s="423"/>
      <c r="R12" s="424"/>
      <c r="S12" s="424"/>
      <c r="T12" s="424"/>
      <c r="U12" s="423"/>
      <c r="V12" s="423"/>
      <c r="W12" s="423"/>
      <c r="X12" s="423"/>
      <c r="Y12" s="507"/>
      <c r="Z12" s="423"/>
      <c r="AA12" s="423"/>
      <c r="AB12" s="423"/>
      <c r="AC12" s="507"/>
      <c r="AD12" s="424"/>
      <c r="AE12" s="424"/>
      <c r="AF12" s="421"/>
      <c r="AG12" s="420"/>
      <c r="AH12" s="453">
        <f>'Drop-down codes'!B99</f>
        <v>4</v>
      </c>
      <c r="AI12" s="454" t="str">
        <f>'Drop-down codes'!C99</f>
        <v>USAID-supported APOC</v>
      </c>
      <c r="AJ12" s="454"/>
      <c r="AK12" s="421"/>
      <c r="AL12" s="534"/>
      <c r="AM12" s="480"/>
      <c r="AN12" s="421"/>
      <c r="AO12" s="421"/>
      <c r="AP12" s="421"/>
      <c r="AQ12" s="421"/>
      <c r="AR12" s="421"/>
      <c r="AS12" s="423"/>
      <c r="AT12" s="423"/>
      <c r="AU12" s="423"/>
      <c r="AV12" s="423"/>
      <c r="AW12" s="423"/>
      <c r="AX12" s="423"/>
      <c r="AY12" s="423"/>
      <c r="AZ12" s="426"/>
      <c r="BA12" s="480"/>
      <c r="BB12" s="480"/>
      <c r="BC12" s="480"/>
      <c r="BD12" s="423"/>
      <c r="BE12" s="423"/>
      <c r="BF12" s="480"/>
      <c r="BG12" s="481"/>
    </row>
    <row r="13" spans="1:61" ht="13.5" thickTop="1" x14ac:dyDescent="0.25">
      <c r="B13" s="530">
        <f>'Drop-down codes'!B193</f>
        <v>100</v>
      </c>
      <c r="C13" s="496" t="str">
        <f>'Drop-down codes'!C193</f>
        <v>Achieved UIG - A (TF &lt;5% at sub-district level)</v>
      </c>
      <c r="D13" s="420"/>
      <c r="E13" s="510"/>
      <c r="F13" s="421"/>
      <c r="G13" s="421"/>
      <c r="H13" s="421"/>
      <c r="I13" s="421"/>
      <c r="J13" s="421"/>
      <c r="K13" s="465"/>
      <c r="L13" s="421"/>
      <c r="M13" s="421"/>
      <c r="N13" s="421"/>
      <c r="O13" s="420"/>
      <c r="P13" s="421"/>
      <c r="Q13" s="423"/>
      <c r="R13" s="424"/>
      <c r="S13" s="424"/>
      <c r="T13" s="424"/>
      <c r="U13" s="423"/>
      <c r="V13" s="423"/>
      <c r="W13" s="423"/>
      <c r="X13" s="423"/>
      <c r="Y13" s="510"/>
      <c r="Z13" s="423"/>
      <c r="AA13" s="423"/>
      <c r="AB13" s="423"/>
      <c r="AC13" s="510"/>
      <c r="AD13" s="424"/>
      <c r="AE13" s="424"/>
      <c r="AF13" s="423"/>
      <c r="AG13" s="424"/>
      <c r="AH13" s="453">
        <f>'Drop-down codes'!B100</f>
        <v>5</v>
      </c>
      <c r="AI13" s="454" t="str">
        <f>'Drop-down codes'!C100</f>
        <v>Other USAID funding</v>
      </c>
      <c r="AJ13" s="454"/>
      <c r="AK13" s="421"/>
      <c r="AL13" s="534"/>
      <c r="AM13" s="480"/>
      <c r="AN13" s="423"/>
      <c r="AO13" s="423"/>
      <c r="AP13" s="423"/>
      <c r="AQ13" s="423"/>
      <c r="AR13" s="423"/>
      <c r="AS13" s="423"/>
      <c r="AT13" s="423"/>
      <c r="AU13" s="423"/>
      <c r="AV13" s="423"/>
      <c r="AW13" s="423"/>
      <c r="AX13" s="423"/>
      <c r="AY13" s="423"/>
      <c r="AZ13" s="426"/>
      <c r="BA13" s="480"/>
      <c r="BB13" s="480"/>
      <c r="BC13" s="480"/>
      <c r="BD13" s="423"/>
      <c r="BE13" s="423"/>
      <c r="BF13" s="480"/>
      <c r="BG13" s="481"/>
    </row>
    <row r="14" spans="1:61" ht="12.75" x14ac:dyDescent="0.25">
      <c r="B14" s="530" t="str">
        <f>'Drop-down codes'!B194</f>
        <v>Pending</v>
      </c>
      <c r="C14" s="496" t="str">
        <f>'Drop-down codes'!C194</f>
        <v>Awaiting impact survey implementation/results</v>
      </c>
      <c r="D14" s="420"/>
      <c r="E14" s="510"/>
      <c r="F14" s="421"/>
      <c r="G14" s="421"/>
      <c r="H14" s="421"/>
      <c r="I14" s="421"/>
      <c r="J14" s="421"/>
      <c r="K14" s="465"/>
      <c r="L14" s="421"/>
      <c r="M14" s="421"/>
      <c r="N14" s="421"/>
      <c r="O14" s="420"/>
      <c r="P14" s="421"/>
      <c r="Q14" s="423"/>
      <c r="R14" s="424"/>
      <c r="S14" s="424"/>
      <c r="T14" s="424"/>
      <c r="U14" s="423"/>
      <c r="V14" s="423"/>
      <c r="W14" s="423"/>
      <c r="X14" s="423"/>
      <c r="Y14" s="510"/>
      <c r="Z14" s="423"/>
      <c r="AA14" s="423"/>
      <c r="AB14" s="423"/>
      <c r="AC14" s="510"/>
      <c r="AD14" s="424"/>
      <c r="AE14" s="424"/>
      <c r="AF14" s="423"/>
      <c r="AG14" s="424"/>
      <c r="AH14" s="453">
        <f>'Drop-down codes'!B101</f>
        <v>6</v>
      </c>
      <c r="AI14" s="454" t="str">
        <f>'Drop-down codes'!C101</f>
        <v>Funding through govt or other partners only</v>
      </c>
      <c r="AJ14" s="454"/>
      <c r="AK14" s="421"/>
      <c r="AL14" s="534"/>
      <c r="AM14" s="480"/>
      <c r="AN14" s="423"/>
      <c r="AO14" s="423"/>
      <c r="AP14" s="423"/>
      <c r="AQ14" s="423"/>
      <c r="AR14" s="423"/>
      <c r="AS14" s="423"/>
      <c r="AT14" s="423"/>
      <c r="AU14" s="423"/>
      <c r="AV14" s="423"/>
      <c r="AW14" s="423"/>
      <c r="AX14" s="423"/>
      <c r="AY14" s="423"/>
      <c r="AZ14" s="426"/>
      <c r="BA14" s="480"/>
      <c r="BB14" s="480"/>
      <c r="BC14" s="480"/>
      <c r="BD14" s="423"/>
      <c r="BE14" s="423"/>
      <c r="BF14" s="480"/>
      <c r="BG14" s="481"/>
    </row>
    <row r="15" spans="1:61" ht="7.5" customHeight="1" x14ac:dyDescent="0.25">
      <c r="B15" s="535"/>
      <c r="C15" s="479"/>
      <c r="D15" s="480"/>
      <c r="E15" s="510"/>
      <c r="F15" s="421"/>
      <c r="G15" s="421"/>
      <c r="H15" s="421"/>
      <c r="I15" s="421"/>
      <c r="J15" s="421"/>
      <c r="K15" s="465"/>
      <c r="L15" s="423"/>
      <c r="M15" s="423"/>
      <c r="N15" s="423"/>
      <c r="O15" s="424"/>
      <c r="P15" s="423"/>
      <c r="Q15" s="423"/>
      <c r="R15" s="424"/>
      <c r="S15" s="424"/>
      <c r="T15" s="424"/>
      <c r="U15" s="423"/>
      <c r="V15" s="423"/>
      <c r="W15" s="423"/>
      <c r="X15" s="423"/>
      <c r="Y15" s="510"/>
      <c r="Z15" s="423"/>
      <c r="AA15" s="423"/>
      <c r="AB15" s="423"/>
      <c r="AC15" s="510"/>
      <c r="AD15" s="424"/>
      <c r="AE15" s="424"/>
      <c r="AF15" s="423"/>
      <c r="AG15" s="424"/>
      <c r="AH15" s="536"/>
      <c r="AI15" s="420"/>
      <c r="AJ15" s="420"/>
      <c r="AK15" s="421"/>
      <c r="AL15" s="534"/>
      <c r="AM15" s="480"/>
      <c r="AN15" s="423"/>
      <c r="AO15" s="423"/>
      <c r="AP15" s="423"/>
      <c r="AQ15" s="423"/>
      <c r="AR15" s="423"/>
      <c r="AS15" s="423"/>
      <c r="AT15" s="423"/>
      <c r="AU15" s="423"/>
      <c r="AV15" s="423"/>
      <c r="AW15" s="423"/>
      <c r="AX15" s="423"/>
      <c r="AY15" s="423"/>
      <c r="AZ15" s="426"/>
      <c r="BA15" s="480"/>
      <c r="BB15" s="480"/>
      <c r="BC15" s="480"/>
      <c r="BD15" s="423"/>
      <c r="BE15" s="423"/>
      <c r="BF15" s="480"/>
      <c r="BG15" s="481"/>
    </row>
    <row r="16" spans="1:61" s="537" customFormat="1" ht="20.100000000000001" customHeight="1" thickBot="1" x14ac:dyDescent="0.3">
      <c r="A16" s="400"/>
      <c r="B16" s="626" t="s">
        <v>8</v>
      </c>
      <c r="C16" s="626"/>
      <c r="D16" s="626"/>
      <c r="E16" s="221"/>
      <c r="F16" s="633" t="s">
        <v>20</v>
      </c>
      <c r="G16" s="633"/>
      <c r="H16" s="633"/>
      <c r="I16" s="633"/>
      <c r="J16" s="633"/>
      <c r="K16" s="633"/>
      <c r="L16" s="633"/>
      <c r="M16" s="633"/>
      <c r="N16" s="633"/>
      <c r="O16" s="633"/>
      <c r="P16" s="633"/>
      <c r="Q16" s="633"/>
      <c r="R16" s="633"/>
      <c r="S16" s="633"/>
      <c r="T16" s="633"/>
      <c r="U16" s="633"/>
      <c r="V16" s="633"/>
      <c r="W16" s="633"/>
      <c r="X16" s="633"/>
      <c r="Y16" s="221"/>
      <c r="Z16" s="627" t="s">
        <v>22</v>
      </c>
      <c r="AA16" s="627"/>
      <c r="AB16" s="627"/>
      <c r="AC16" s="221"/>
      <c r="AD16" s="628" t="s">
        <v>63</v>
      </c>
      <c r="AE16" s="628"/>
      <c r="AF16" s="628"/>
      <c r="AG16" s="628"/>
      <c r="AH16" s="628"/>
      <c r="AI16" s="628"/>
      <c r="AJ16" s="628"/>
      <c r="AK16" s="628"/>
      <c r="AL16" s="628"/>
      <c r="AM16" s="628"/>
      <c r="AN16" s="628"/>
      <c r="AO16" s="628"/>
      <c r="AP16" s="628"/>
      <c r="AQ16" s="628"/>
      <c r="AR16" s="628"/>
      <c r="AS16" s="628"/>
      <c r="AT16" s="628"/>
      <c r="AU16" s="628"/>
      <c r="AV16" s="628"/>
      <c r="AW16" s="628"/>
      <c r="AX16" s="628"/>
      <c r="AY16" s="628"/>
      <c r="AZ16" s="628"/>
      <c r="BA16" s="628"/>
      <c r="BB16" s="628"/>
      <c r="BC16" s="628"/>
      <c r="BD16" s="628"/>
      <c r="BE16" s="628"/>
      <c r="BF16" s="175"/>
      <c r="BG16" s="249"/>
    </row>
    <row r="17" spans="1:59" s="401" customFormat="1" ht="65.25" thickTop="1" thickBot="1" x14ac:dyDescent="0.3">
      <c r="A17" s="400"/>
      <c r="B17" s="159" t="s">
        <v>9</v>
      </c>
      <c r="C17" s="159" t="s">
        <v>10</v>
      </c>
      <c r="D17" s="160" t="s">
        <v>11</v>
      </c>
      <c r="E17" s="81"/>
      <c r="F17" s="217" t="s">
        <v>267</v>
      </c>
      <c r="G17" s="217" t="s">
        <v>379</v>
      </c>
      <c r="H17" s="217" t="s">
        <v>380</v>
      </c>
      <c r="I17" s="217" t="s">
        <v>194</v>
      </c>
      <c r="J17" s="217" t="s">
        <v>370</v>
      </c>
      <c r="K17" s="217" t="s">
        <v>193</v>
      </c>
      <c r="L17" s="217" t="s">
        <v>195</v>
      </c>
      <c r="M17" s="217" t="s">
        <v>381</v>
      </c>
      <c r="N17" s="217" t="s">
        <v>382</v>
      </c>
      <c r="O17" s="217" t="s">
        <v>298</v>
      </c>
      <c r="P17" s="217" t="s">
        <v>299</v>
      </c>
      <c r="Q17" s="217" t="s">
        <v>474</v>
      </c>
      <c r="R17" s="217" t="s">
        <v>67</v>
      </c>
      <c r="S17" s="217" t="s">
        <v>68</v>
      </c>
      <c r="T17" s="217" t="s">
        <v>192</v>
      </c>
      <c r="U17" s="217" t="s">
        <v>168</v>
      </c>
      <c r="V17" s="217" t="s">
        <v>401</v>
      </c>
      <c r="W17" s="217" t="s">
        <v>372</v>
      </c>
      <c r="X17" s="217" t="s">
        <v>402</v>
      </c>
      <c r="Y17" s="81"/>
      <c r="Z17" s="162" t="s">
        <v>244</v>
      </c>
      <c r="AA17" s="162" t="s">
        <v>21</v>
      </c>
      <c r="AB17" s="162" t="s">
        <v>207</v>
      </c>
      <c r="AC17" s="81"/>
      <c r="AD17" s="134" t="s">
        <v>26</v>
      </c>
      <c r="AE17" s="134" t="s">
        <v>245</v>
      </c>
      <c r="AF17" s="134" t="s">
        <v>246</v>
      </c>
      <c r="AG17" s="134" t="s">
        <v>247</v>
      </c>
      <c r="AH17" s="134" t="s">
        <v>248</v>
      </c>
      <c r="AI17" s="134" t="s">
        <v>287</v>
      </c>
      <c r="AJ17" s="134" t="s">
        <v>383</v>
      </c>
      <c r="AK17" s="134" t="s">
        <v>501</v>
      </c>
      <c r="AL17" s="134" t="s">
        <v>489</v>
      </c>
      <c r="AM17" s="224"/>
      <c r="AN17" s="163" t="s">
        <v>282</v>
      </c>
      <c r="AO17" s="163" t="s">
        <v>72</v>
      </c>
      <c r="AP17" s="163" t="s">
        <v>406</v>
      </c>
      <c r="AQ17" s="163" t="s">
        <v>80</v>
      </c>
      <c r="AR17" s="163" t="s">
        <v>405</v>
      </c>
      <c r="AS17" s="163" t="s">
        <v>233</v>
      </c>
      <c r="AT17" s="172" t="s">
        <v>350</v>
      </c>
      <c r="AU17" s="172" t="s">
        <v>234</v>
      </c>
      <c r="AV17" s="172" t="s">
        <v>351</v>
      </c>
      <c r="AW17" s="172" t="s">
        <v>76</v>
      </c>
      <c r="AX17" s="163" t="s">
        <v>249</v>
      </c>
      <c r="AY17" s="163" t="s">
        <v>258</v>
      </c>
      <c r="AZ17" s="164" t="s">
        <v>180</v>
      </c>
      <c r="BA17" s="161"/>
      <c r="BB17" s="165" t="s">
        <v>457</v>
      </c>
      <c r="BC17" s="165" t="s">
        <v>458</v>
      </c>
      <c r="BD17" s="165" t="s">
        <v>459</v>
      </c>
      <c r="BE17" s="165" t="s">
        <v>460</v>
      </c>
      <c r="BF17" s="161"/>
      <c r="BG17" s="250" t="s">
        <v>42</v>
      </c>
    </row>
    <row r="18" spans="1:59" s="402" customFormat="1" ht="18" customHeight="1" thickTop="1" thickBot="1" x14ac:dyDescent="0.3">
      <c r="A18" s="365"/>
      <c r="B18" s="179" t="str">
        <f>Demography!B15</f>
        <v>Example Region</v>
      </c>
      <c r="C18" s="179" t="str">
        <f>Demography!C15</f>
        <v>Example District</v>
      </c>
      <c r="D18" s="180">
        <f>Demography!D15</f>
        <v>839660</v>
      </c>
      <c r="E18" s="81"/>
      <c r="F18" s="181">
        <v>4</v>
      </c>
      <c r="G18" s="198">
        <v>0.15</v>
      </c>
      <c r="H18" s="198"/>
      <c r="I18" s="198"/>
      <c r="J18" s="177">
        <v>496</v>
      </c>
      <c r="K18" s="198">
        <v>0.03</v>
      </c>
      <c r="L18" s="177" t="s">
        <v>216</v>
      </c>
      <c r="M18" s="181">
        <v>2010</v>
      </c>
      <c r="N18" s="181"/>
      <c r="O18" s="411" t="s">
        <v>34</v>
      </c>
      <c r="P18" s="181">
        <v>2013</v>
      </c>
      <c r="Q18" s="177">
        <v>839660</v>
      </c>
      <c r="R18" s="411" t="s">
        <v>54</v>
      </c>
      <c r="S18" s="411" t="s">
        <v>54</v>
      </c>
      <c r="T18" s="411" t="s">
        <v>114</v>
      </c>
      <c r="U18" s="181"/>
      <c r="V18" s="177"/>
      <c r="W18" s="181"/>
      <c r="X18" s="177"/>
      <c r="Y18" s="81"/>
      <c r="Z18" s="181">
        <v>2010</v>
      </c>
      <c r="AA18" s="181">
        <v>2</v>
      </c>
      <c r="AB18" s="181">
        <v>2</v>
      </c>
      <c r="AC18" s="81"/>
      <c r="AD18" s="411" t="s">
        <v>113</v>
      </c>
      <c r="AE18" s="411" t="s">
        <v>35</v>
      </c>
      <c r="AF18" s="181">
        <v>2013</v>
      </c>
      <c r="AG18" s="411" t="s">
        <v>37</v>
      </c>
      <c r="AH18" s="181">
        <v>2013</v>
      </c>
      <c r="AI18" s="181">
        <v>1</v>
      </c>
      <c r="AJ18" s="177">
        <v>1</v>
      </c>
      <c r="AK18" s="177">
        <v>839660</v>
      </c>
      <c r="AL18" s="177">
        <v>839660</v>
      </c>
      <c r="AM18" s="81"/>
      <c r="AN18" s="539">
        <v>830000</v>
      </c>
      <c r="AO18" s="177">
        <v>830000</v>
      </c>
      <c r="AP18" s="177">
        <v>150000</v>
      </c>
      <c r="AQ18" s="177">
        <v>150000</v>
      </c>
      <c r="AR18" s="177">
        <v>680000</v>
      </c>
      <c r="AS18" s="177">
        <v>680000</v>
      </c>
      <c r="AT18" s="177">
        <v>400000</v>
      </c>
      <c r="AU18" s="177">
        <v>400000</v>
      </c>
      <c r="AV18" s="177">
        <v>430000</v>
      </c>
      <c r="AW18" s="177">
        <v>430000</v>
      </c>
      <c r="AX18" s="177" t="s">
        <v>173</v>
      </c>
      <c r="AY18" s="177" t="s">
        <v>69</v>
      </c>
      <c r="AZ18" s="177" t="s">
        <v>190</v>
      </c>
      <c r="BA18" s="81"/>
      <c r="BB18" s="198">
        <f>IF(AI18=0," ",AN18/AK18)</f>
        <v>0.98849534335326206</v>
      </c>
      <c r="BC18" s="198">
        <f>IF(AI18=0," ",AN18/Q18)</f>
        <v>0.98849534335326206</v>
      </c>
      <c r="BD18" s="198">
        <f>IF(OR(AI18&gt;5, AI18&lt;1)," ",AO18/AL18)</f>
        <v>0.98849534335326206</v>
      </c>
      <c r="BE18" s="198">
        <f>IF(OR(AI18&gt;5,AI18&lt;1)," ",AO18/Q18)</f>
        <v>0.98849534335326206</v>
      </c>
      <c r="BF18" s="54"/>
      <c r="BG18" s="251"/>
    </row>
    <row r="19" spans="1:59" s="90" customFormat="1" ht="19.5" customHeight="1" thickTop="1" x14ac:dyDescent="0.25">
      <c r="A19" s="365"/>
      <c r="B19" s="184" t="s">
        <v>308</v>
      </c>
      <c r="C19" s="184" t="s">
        <v>71</v>
      </c>
      <c r="D19" s="189">
        <f>Demography!D16</f>
        <v>0</v>
      </c>
      <c r="E19" s="81"/>
      <c r="F19" s="210" t="s">
        <v>71</v>
      </c>
      <c r="G19" s="194" t="s">
        <v>71</v>
      </c>
      <c r="H19" s="194" t="s">
        <v>71</v>
      </c>
      <c r="I19" s="194" t="s">
        <v>71</v>
      </c>
      <c r="J19" s="194">
        <f>SUM(J21:J1120)</f>
        <v>0</v>
      </c>
      <c r="K19" s="194" t="s">
        <v>71</v>
      </c>
      <c r="L19" s="194" t="s">
        <v>71</v>
      </c>
      <c r="M19" s="194" t="s">
        <v>71</v>
      </c>
      <c r="N19" s="194" t="s">
        <v>71</v>
      </c>
      <c r="O19" s="201" t="s">
        <v>71</v>
      </c>
      <c r="P19" s="211" t="s">
        <v>71</v>
      </c>
      <c r="Q19" s="197">
        <f>SUM(Q21:Q1120)</f>
        <v>0</v>
      </c>
      <c r="R19" s="201" t="s">
        <v>71</v>
      </c>
      <c r="S19" s="201" t="s">
        <v>71</v>
      </c>
      <c r="T19" s="201" t="s">
        <v>71</v>
      </c>
      <c r="U19" s="211" t="s">
        <v>71</v>
      </c>
      <c r="V19" s="194">
        <f>SUM(V21:V1120)</f>
        <v>0</v>
      </c>
      <c r="W19" s="194" t="s">
        <v>71</v>
      </c>
      <c r="X19" s="194">
        <f>SUM(X21:X1120)</f>
        <v>0</v>
      </c>
      <c r="Y19" s="81"/>
      <c r="Z19" s="211" t="s">
        <v>71</v>
      </c>
      <c r="AA19" s="211" t="s">
        <v>71</v>
      </c>
      <c r="AB19" s="211" t="s">
        <v>71</v>
      </c>
      <c r="AC19" s="81"/>
      <c r="AD19" s="201" t="s">
        <v>71</v>
      </c>
      <c r="AE19" s="201" t="s">
        <v>71</v>
      </c>
      <c r="AF19" s="194" t="s">
        <v>71</v>
      </c>
      <c r="AG19" s="201" t="s">
        <v>71</v>
      </c>
      <c r="AH19" s="194" t="s">
        <v>71</v>
      </c>
      <c r="AI19" s="194" t="s">
        <v>71</v>
      </c>
      <c r="AJ19" s="194" t="s">
        <v>71</v>
      </c>
      <c r="AK19" s="197">
        <f>SUM(AK21:AK1120)</f>
        <v>0</v>
      </c>
      <c r="AL19" s="197">
        <f>SUM(AL21:AL1120)</f>
        <v>0</v>
      </c>
      <c r="AM19" s="81"/>
      <c r="AN19" s="222">
        <f t="shared" ref="AN19:AW19" si="0">SUM(AN21:AN1120)</f>
        <v>0</v>
      </c>
      <c r="AO19" s="197">
        <f t="shared" si="0"/>
        <v>0</v>
      </c>
      <c r="AP19" s="197">
        <f t="shared" si="0"/>
        <v>0</v>
      </c>
      <c r="AQ19" s="197">
        <f t="shared" si="0"/>
        <v>0</v>
      </c>
      <c r="AR19" s="197">
        <f t="shared" si="0"/>
        <v>0</v>
      </c>
      <c r="AS19" s="197">
        <f t="shared" si="0"/>
        <v>0</v>
      </c>
      <c r="AT19" s="197">
        <f t="shared" si="0"/>
        <v>0</v>
      </c>
      <c r="AU19" s="197">
        <f t="shared" si="0"/>
        <v>0</v>
      </c>
      <c r="AV19" s="197">
        <f t="shared" si="0"/>
        <v>0</v>
      </c>
      <c r="AW19" s="197">
        <f t="shared" si="0"/>
        <v>0</v>
      </c>
      <c r="AX19" s="194" t="s">
        <v>71</v>
      </c>
      <c r="AY19" s="194" t="s">
        <v>71</v>
      </c>
      <c r="AZ19" s="194" t="s">
        <v>71</v>
      </c>
      <c r="BA19" s="81"/>
      <c r="BB19" s="199" t="str">
        <f>IF(AK19=0,"",AN19/AK19)</f>
        <v/>
      </c>
      <c r="BC19" s="199" t="str">
        <f>IF(ISERROR((AVERAGE(BC21:BC1120))),"",AVERAGE(BC21:BC1120))</f>
        <v/>
      </c>
      <c r="BD19" s="199" t="str">
        <f>IF(AL19=0, " ", (AO19/AL19))</f>
        <v xml:space="preserve"> </v>
      </c>
      <c r="BE19" s="199" t="str">
        <f>IF(ISERROR((AVERAGE(BE21:BE1120))),"",AVERAGE(BE21:BE1120))</f>
        <v/>
      </c>
      <c r="BF19" s="62"/>
      <c r="BG19" s="259"/>
    </row>
    <row r="20" spans="1:59" s="90" customFormat="1" ht="19.5" customHeight="1" thickBot="1" x14ac:dyDescent="0.3">
      <c r="A20" s="365"/>
      <c r="B20" s="178" t="s">
        <v>309</v>
      </c>
      <c r="C20" s="239">
        <f>Demography!C16</f>
        <v>0</v>
      </c>
      <c r="D20" s="195" t="s">
        <v>71</v>
      </c>
      <c r="E20" s="81"/>
      <c r="F20" s="195">
        <f>COUNTA(F21:F1120)</f>
        <v>0</v>
      </c>
      <c r="G20" s="195">
        <f>COUNTA(G21:G1120)</f>
        <v>0</v>
      </c>
      <c r="H20" s="195">
        <f>COUNTA(H21:H1120)</f>
        <v>0</v>
      </c>
      <c r="I20" s="195">
        <f>COUNTA(I21:I1120)</f>
        <v>0</v>
      </c>
      <c r="J20" s="195">
        <f>COUNTIF(J21:J1120,"&gt;0")</f>
        <v>0</v>
      </c>
      <c r="K20" s="195">
        <f t="shared" ref="K20:P20" si="1">COUNTA(K21:K1120)</f>
        <v>0</v>
      </c>
      <c r="L20" s="195">
        <f t="shared" si="1"/>
        <v>0</v>
      </c>
      <c r="M20" s="195">
        <f t="shared" si="1"/>
        <v>0</v>
      </c>
      <c r="N20" s="195">
        <f t="shared" si="1"/>
        <v>0</v>
      </c>
      <c r="O20" s="212">
        <f t="shared" si="1"/>
        <v>0</v>
      </c>
      <c r="P20" s="195">
        <f t="shared" si="1"/>
        <v>0</v>
      </c>
      <c r="Q20" s="195">
        <f>COUNTIF(Q21:Q1120,"&gt;0")</f>
        <v>0</v>
      </c>
      <c r="R20" s="212">
        <f>COUNTA(R21:R1120)</f>
        <v>0</v>
      </c>
      <c r="S20" s="212">
        <f>COUNTA(S21:S1120)</f>
        <v>0</v>
      </c>
      <c r="T20" s="212">
        <f>COUNTIF(T21:T1120,"Yes")</f>
        <v>0</v>
      </c>
      <c r="U20" s="195">
        <f>COUNTA(U21:U1120)</f>
        <v>0</v>
      </c>
      <c r="V20" s="195">
        <f>COUNTA(V21:V1120)</f>
        <v>0</v>
      </c>
      <c r="W20" s="195">
        <f>COUNTA(W21:W1120)</f>
        <v>0</v>
      </c>
      <c r="X20" s="195">
        <f>COUNTA(X21:X1120)</f>
        <v>0</v>
      </c>
      <c r="Y20" s="81"/>
      <c r="Z20" s="195">
        <f>COUNTA(Z21:Z1120)</f>
        <v>0</v>
      </c>
      <c r="AA20" s="195">
        <f>COUNTA(AA21:AA1120)</f>
        <v>0</v>
      </c>
      <c r="AB20" s="195">
        <f>COUNTA(AB21:AB1120)</f>
        <v>0</v>
      </c>
      <c r="AC20" s="81"/>
      <c r="AD20" s="212">
        <f>COUNTA(AD21:AD1120)</f>
        <v>0</v>
      </c>
      <c r="AE20" s="212">
        <f>COUNTA(AE21:AE1120)</f>
        <v>0</v>
      </c>
      <c r="AF20" s="195">
        <f>COUNTA(AF21:AF1120)</f>
        <v>0</v>
      </c>
      <c r="AG20" s="212">
        <f>COUNTA(AG21:AG1120)</f>
        <v>0</v>
      </c>
      <c r="AH20" s="195">
        <f>COUNTA(AH21:AH1120)</f>
        <v>0</v>
      </c>
      <c r="AI20" s="195">
        <f>COUNTIF(AI21:AI1120,"&gt;0")</f>
        <v>0</v>
      </c>
      <c r="AJ20" s="195">
        <f>COUNTIF(AJ21:AJ1120,"&gt;0")</f>
        <v>0</v>
      </c>
      <c r="AK20" s="195">
        <f>COUNTIF(AK21:AK1120,"&gt;0")</f>
        <v>0</v>
      </c>
      <c r="AL20" s="195">
        <f>COUNTIF(AL21:AL1120,"&gt;0")</f>
        <v>0</v>
      </c>
      <c r="AM20" s="81"/>
      <c r="AN20" s="223">
        <f t="shared" ref="AN20:AW20" si="2">COUNTIF(AN21:AN1120,"&gt;0")</f>
        <v>0</v>
      </c>
      <c r="AO20" s="195">
        <f t="shared" si="2"/>
        <v>0</v>
      </c>
      <c r="AP20" s="195">
        <f t="shared" si="2"/>
        <v>0</v>
      </c>
      <c r="AQ20" s="195">
        <f t="shared" si="2"/>
        <v>0</v>
      </c>
      <c r="AR20" s="195">
        <f t="shared" si="2"/>
        <v>0</v>
      </c>
      <c r="AS20" s="195">
        <f t="shared" si="2"/>
        <v>0</v>
      </c>
      <c r="AT20" s="195">
        <f t="shared" si="2"/>
        <v>0</v>
      </c>
      <c r="AU20" s="195">
        <f t="shared" si="2"/>
        <v>0</v>
      </c>
      <c r="AV20" s="195">
        <f t="shared" si="2"/>
        <v>0</v>
      </c>
      <c r="AW20" s="195">
        <f t="shared" si="2"/>
        <v>0</v>
      </c>
      <c r="AX20" s="195">
        <f>COUNTIF(AX21:AX1120,"Yes")</f>
        <v>0</v>
      </c>
      <c r="AY20" s="195">
        <f>COUNTA(AY21:AY1120)</f>
        <v>0</v>
      </c>
      <c r="AZ20" s="195">
        <f>COUNTA(AZ21:AZ1120)</f>
        <v>0</v>
      </c>
      <c r="BA20" s="81"/>
      <c r="BB20" s="195">
        <f>COUNTIF(BB21:BB1120,"&gt;0")</f>
        <v>0</v>
      </c>
      <c r="BC20" s="195">
        <f>COUNTIF(BC21:BC1120,"&gt;0")</f>
        <v>0</v>
      </c>
      <c r="BD20" s="195">
        <f>COUNTIF(BD21:BD1120,"&gt;0")</f>
        <v>0</v>
      </c>
      <c r="BE20" s="195">
        <f>COUNTIF(BE21:BE1120,"&gt;0")</f>
        <v>0</v>
      </c>
      <c r="BF20" s="62"/>
      <c r="BG20" s="255"/>
    </row>
    <row r="21" spans="1:59" s="86" customFormat="1" ht="13.5" thickTop="1" x14ac:dyDescent="0.25">
      <c r="A21" s="365"/>
      <c r="B21" s="147">
        <f>Demography!B17</f>
        <v>0</v>
      </c>
      <c r="C21" s="147">
        <f>Demography!C17</f>
        <v>0</v>
      </c>
      <c r="D21" s="148">
        <f>Demography!D17</f>
        <v>0</v>
      </c>
      <c r="E21" s="81"/>
      <c r="F21" s="256"/>
      <c r="G21" s="257"/>
      <c r="H21" s="257"/>
      <c r="I21" s="257"/>
      <c r="J21" s="245"/>
      <c r="K21" s="257"/>
      <c r="L21" s="258"/>
      <c r="M21" s="256"/>
      <c r="N21" s="256"/>
      <c r="O21" s="240"/>
      <c r="P21" s="256"/>
      <c r="Q21" s="261"/>
      <c r="R21" s="240"/>
      <c r="S21" s="240"/>
      <c r="T21" s="240"/>
      <c r="U21" s="256"/>
      <c r="V21" s="245"/>
      <c r="W21" s="256"/>
      <c r="X21" s="245"/>
      <c r="Y21" s="81"/>
      <c r="Z21" s="256"/>
      <c r="AA21" s="150"/>
      <c r="AB21" s="150"/>
      <c r="AC21" s="81"/>
      <c r="AD21" s="240"/>
      <c r="AE21" s="240"/>
      <c r="AF21" s="256"/>
      <c r="AG21" s="240"/>
      <c r="AH21" s="256"/>
      <c r="AI21" s="256"/>
      <c r="AJ21" s="256"/>
      <c r="AK21" s="261"/>
      <c r="AL21" s="261"/>
      <c r="AM21" s="77"/>
      <c r="AN21" s="261"/>
      <c r="AO21" s="261"/>
      <c r="AP21" s="261"/>
      <c r="AQ21" s="261"/>
      <c r="AR21" s="261"/>
      <c r="AS21" s="261"/>
      <c r="AT21" s="261"/>
      <c r="AU21" s="261"/>
      <c r="AV21" s="261"/>
      <c r="AW21" s="261"/>
      <c r="AX21" s="245"/>
      <c r="AY21" s="245"/>
      <c r="AZ21" s="247"/>
      <c r="BA21" s="77"/>
      <c r="BB21" s="561" t="str">
        <f>IF(AI21=0," ",AN21/AK21)</f>
        <v xml:space="preserve"> </v>
      </c>
      <c r="BC21" s="561" t="str">
        <f>IF(OR(AI21=0,Q21=0)," ",AN21/Q21)</f>
        <v xml:space="preserve"> </v>
      </c>
      <c r="BD21" s="561" t="str">
        <f>IF(OR(AI21&gt;5, AI21&lt;1)," ",AO21/AL21)</f>
        <v xml:space="preserve"> </v>
      </c>
      <c r="BE21" s="561" t="str">
        <f>IF(OR(AI21&gt;5,AI21&lt;1,Q21=0)," ",AO21/Q21)</f>
        <v xml:space="preserve"> </v>
      </c>
      <c r="BF21" s="77"/>
      <c r="BG21" s="254"/>
    </row>
    <row r="22" spans="1:59" s="86" customFormat="1" ht="12.75" x14ac:dyDescent="0.25">
      <c r="A22" s="365"/>
      <c r="B22" s="361">
        <f>Demography!B18</f>
        <v>0</v>
      </c>
      <c r="C22" s="361">
        <f>Demography!C18</f>
        <v>0</v>
      </c>
      <c r="D22" s="362">
        <f>Demography!D18</f>
        <v>0</v>
      </c>
      <c r="E22" s="81"/>
      <c r="F22" s="241"/>
      <c r="G22" s="478"/>
      <c r="H22" s="478"/>
      <c r="I22" s="478"/>
      <c r="J22" s="246"/>
      <c r="K22" s="478"/>
      <c r="L22" s="538"/>
      <c r="M22" s="241"/>
      <c r="N22" s="241"/>
      <c r="O22" s="242"/>
      <c r="P22" s="241"/>
      <c r="Q22" s="243"/>
      <c r="R22" s="242"/>
      <c r="S22" s="242"/>
      <c r="T22" s="242"/>
      <c r="U22" s="241"/>
      <c r="V22" s="246"/>
      <c r="W22" s="241"/>
      <c r="X22" s="246"/>
      <c r="Y22" s="81"/>
      <c r="Z22" s="241"/>
      <c r="AA22" s="416"/>
      <c r="AB22" s="416"/>
      <c r="AC22" s="81"/>
      <c r="AD22" s="242"/>
      <c r="AE22" s="242"/>
      <c r="AF22" s="241"/>
      <c r="AG22" s="242"/>
      <c r="AH22" s="241"/>
      <c r="AI22" s="241"/>
      <c r="AJ22" s="241"/>
      <c r="AK22" s="243"/>
      <c r="AL22" s="243"/>
      <c r="AM22" s="77"/>
      <c r="AN22" s="243"/>
      <c r="AO22" s="243"/>
      <c r="AP22" s="243"/>
      <c r="AQ22" s="243"/>
      <c r="AR22" s="243"/>
      <c r="AS22" s="243"/>
      <c r="AT22" s="243"/>
      <c r="AU22" s="243"/>
      <c r="AV22" s="243"/>
      <c r="AW22" s="243"/>
      <c r="AX22" s="246"/>
      <c r="AY22" s="246"/>
      <c r="AZ22" s="248"/>
      <c r="BA22" s="77"/>
      <c r="BB22" s="562" t="str">
        <f>IF(AI22=0," ",AN22/AK22)</f>
        <v xml:space="preserve"> </v>
      </c>
      <c r="BC22" s="562" t="str">
        <f>IF(OR(AI22=0,Q22=0)," ",AN22/Q22)</f>
        <v xml:space="preserve"> </v>
      </c>
      <c r="BD22" s="562" t="str">
        <f>IF(OR(AI22&gt;5, AI22&lt;1)," ",AO22/AL22)</f>
        <v xml:space="preserve"> </v>
      </c>
      <c r="BE22" s="562" t="str">
        <f>IF(OR(AI22&gt;5,AI22&lt;1,Q22=0)," ",AO22/Q22)</f>
        <v xml:space="preserve"> </v>
      </c>
      <c r="BF22" s="77"/>
      <c r="BG22" s="515"/>
    </row>
    <row r="23" spans="1:59" s="86" customFormat="1" ht="12.75" x14ac:dyDescent="0.25">
      <c r="A23" s="365"/>
      <c r="B23" s="147">
        <f>Demography!B19</f>
        <v>0</v>
      </c>
      <c r="C23" s="147">
        <f>Demography!C19</f>
        <v>0</v>
      </c>
      <c r="D23" s="148">
        <f>Demography!D19</f>
        <v>0</v>
      </c>
      <c r="E23" s="81"/>
      <c r="F23" s="256"/>
      <c r="G23" s="257"/>
      <c r="H23" s="257"/>
      <c r="I23" s="257"/>
      <c r="J23" s="245"/>
      <c r="K23" s="257"/>
      <c r="L23" s="258"/>
      <c r="M23" s="256"/>
      <c r="N23" s="256"/>
      <c r="O23" s="240"/>
      <c r="P23" s="256"/>
      <c r="Q23" s="261"/>
      <c r="R23" s="240"/>
      <c r="S23" s="240"/>
      <c r="T23" s="240"/>
      <c r="U23" s="256"/>
      <c r="V23" s="245"/>
      <c r="W23" s="256"/>
      <c r="X23" s="245"/>
      <c r="Y23" s="81"/>
      <c r="Z23" s="256"/>
      <c r="AA23" s="150"/>
      <c r="AB23" s="150"/>
      <c r="AC23" s="81"/>
      <c r="AD23" s="240"/>
      <c r="AE23" s="240"/>
      <c r="AF23" s="256"/>
      <c r="AG23" s="240"/>
      <c r="AH23" s="256"/>
      <c r="AI23" s="256"/>
      <c r="AJ23" s="256"/>
      <c r="AK23" s="261"/>
      <c r="AL23" s="261"/>
      <c r="AM23" s="77"/>
      <c r="AN23" s="261"/>
      <c r="AO23" s="261"/>
      <c r="AP23" s="261"/>
      <c r="AQ23" s="261"/>
      <c r="AR23" s="261"/>
      <c r="AS23" s="261"/>
      <c r="AT23" s="261"/>
      <c r="AU23" s="261"/>
      <c r="AV23" s="261"/>
      <c r="AW23" s="261"/>
      <c r="AX23" s="245"/>
      <c r="AY23" s="245"/>
      <c r="AZ23" s="247"/>
      <c r="BA23" s="77"/>
      <c r="BB23" s="561" t="str">
        <f t="shared" ref="BB23:BB86" si="3">IF(AI23=0," ",AN23/AK23)</f>
        <v xml:space="preserve"> </v>
      </c>
      <c r="BC23" s="561" t="str">
        <f>IF(OR(AI23=0,Q23=0)," ",AN23/Q23)</f>
        <v xml:space="preserve"> </v>
      </c>
      <c r="BD23" s="561" t="str">
        <f>IF(OR(AI23&gt;5, AI23&lt;1)," ",AO23/AL23)</f>
        <v xml:space="preserve"> </v>
      </c>
      <c r="BE23" s="561" t="str">
        <f>IF(OR(AI23&gt;5,AI23&lt;1,Q23=0)," ",AO23/Q23)</f>
        <v xml:space="preserve"> </v>
      </c>
      <c r="BF23" s="77"/>
      <c r="BG23" s="254"/>
    </row>
    <row r="24" spans="1:59" s="86" customFormat="1" ht="12.75" x14ac:dyDescent="0.25">
      <c r="A24" s="365"/>
      <c r="B24" s="361">
        <f>Demography!B20</f>
        <v>0</v>
      </c>
      <c r="C24" s="361">
        <f>Demography!C20</f>
        <v>0</v>
      </c>
      <c r="D24" s="362">
        <f>Demography!D20</f>
        <v>0</v>
      </c>
      <c r="E24" s="81"/>
      <c r="F24" s="241"/>
      <c r="G24" s="478"/>
      <c r="H24" s="478"/>
      <c r="I24" s="478"/>
      <c r="J24" s="246"/>
      <c r="K24" s="478"/>
      <c r="L24" s="538"/>
      <c r="M24" s="241"/>
      <c r="N24" s="241"/>
      <c r="O24" s="242"/>
      <c r="P24" s="241"/>
      <c r="Q24" s="243"/>
      <c r="R24" s="242"/>
      <c r="S24" s="242"/>
      <c r="T24" s="242"/>
      <c r="U24" s="241"/>
      <c r="V24" s="246"/>
      <c r="W24" s="241"/>
      <c r="X24" s="246"/>
      <c r="Y24" s="81"/>
      <c r="Z24" s="241"/>
      <c r="AA24" s="416"/>
      <c r="AB24" s="416"/>
      <c r="AC24" s="81"/>
      <c r="AD24" s="242"/>
      <c r="AE24" s="242"/>
      <c r="AF24" s="241"/>
      <c r="AG24" s="242"/>
      <c r="AH24" s="241"/>
      <c r="AI24" s="241"/>
      <c r="AJ24" s="241"/>
      <c r="AK24" s="243"/>
      <c r="AL24" s="243"/>
      <c r="AM24" s="77"/>
      <c r="AN24" s="243"/>
      <c r="AO24" s="243"/>
      <c r="AP24" s="243"/>
      <c r="AQ24" s="243"/>
      <c r="AR24" s="243"/>
      <c r="AS24" s="243"/>
      <c r="AT24" s="243"/>
      <c r="AU24" s="243"/>
      <c r="AV24" s="243"/>
      <c r="AW24" s="243"/>
      <c r="AX24" s="246"/>
      <c r="AY24" s="246"/>
      <c r="AZ24" s="248"/>
      <c r="BA24" s="77"/>
      <c r="BB24" s="562" t="str">
        <f t="shared" si="3"/>
        <v xml:space="preserve"> </v>
      </c>
      <c r="BC24" s="562" t="str">
        <f t="shared" ref="BC24:BC87" si="4">IF(OR(AI24=0,Q24=0)," ",AN24/Q24)</f>
        <v xml:space="preserve"> </v>
      </c>
      <c r="BD24" s="562" t="str">
        <f t="shared" ref="BD24:BD87" si="5">IF(OR(AI24&gt;5, AI24&lt;1)," ",AO24/AL24)</f>
        <v xml:space="preserve"> </v>
      </c>
      <c r="BE24" s="562" t="str">
        <f t="shared" ref="BE24:BE87" si="6">IF(OR(AI24&gt;5,AI24&lt;1,Q24=0)," ",AO24/Q24)</f>
        <v xml:space="preserve"> </v>
      </c>
      <c r="BF24" s="77"/>
      <c r="BG24" s="515"/>
    </row>
    <row r="25" spans="1:59" s="86" customFormat="1" ht="12.75" x14ac:dyDescent="0.25">
      <c r="A25" s="365"/>
      <c r="B25" s="147">
        <f>Demography!B21</f>
        <v>0</v>
      </c>
      <c r="C25" s="147">
        <f>Demography!C21</f>
        <v>0</v>
      </c>
      <c r="D25" s="148">
        <f>Demography!D21</f>
        <v>0</v>
      </c>
      <c r="E25" s="81"/>
      <c r="F25" s="256"/>
      <c r="G25" s="257"/>
      <c r="H25" s="257"/>
      <c r="I25" s="257"/>
      <c r="J25" s="245"/>
      <c r="K25" s="257"/>
      <c r="L25" s="258"/>
      <c r="M25" s="256"/>
      <c r="N25" s="256"/>
      <c r="O25" s="240"/>
      <c r="P25" s="256"/>
      <c r="Q25" s="261"/>
      <c r="R25" s="240"/>
      <c r="S25" s="240"/>
      <c r="T25" s="240"/>
      <c r="U25" s="256"/>
      <c r="V25" s="245"/>
      <c r="W25" s="256"/>
      <c r="X25" s="245"/>
      <c r="Y25" s="81"/>
      <c r="Z25" s="256"/>
      <c r="AA25" s="150"/>
      <c r="AB25" s="150"/>
      <c r="AC25" s="81"/>
      <c r="AD25" s="240"/>
      <c r="AE25" s="240"/>
      <c r="AF25" s="256"/>
      <c r="AG25" s="240"/>
      <c r="AH25" s="256"/>
      <c r="AI25" s="256"/>
      <c r="AJ25" s="256"/>
      <c r="AK25" s="261"/>
      <c r="AL25" s="261"/>
      <c r="AM25" s="77"/>
      <c r="AN25" s="261"/>
      <c r="AO25" s="261"/>
      <c r="AP25" s="261"/>
      <c r="AQ25" s="261"/>
      <c r="AR25" s="261"/>
      <c r="AS25" s="261"/>
      <c r="AT25" s="261"/>
      <c r="AU25" s="261"/>
      <c r="AV25" s="261"/>
      <c r="AW25" s="261"/>
      <c r="AX25" s="245"/>
      <c r="AY25" s="245"/>
      <c r="AZ25" s="247"/>
      <c r="BA25" s="77"/>
      <c r="BB25" s="561" t="str">
        <f t="shared" si="3"/>
        <v xml:space="preserve"> </v>
      </c>
      <c r="BC25" s="561" t="str">
        <f t="shared" si="4"/>
        <v xml:space="preserve"> </v>
      </c>
      <c r="BD25" s="561" t="str">
        <f t="shared" si="5"/>
        <v xml:space="preserve"> </v>
      </c>
      <c r="BE25" s="561" t="str">
        <f t="shared" si="6"/>
        <v xml:space="preserve"> </v>
      </c>
      <c r="BF25" s="77"/>
      <c r="BG25" s="254"/>
    </row>
    <row r="26" spans="1:59" s="86" customFormat="1" ht="12.75" x14ac:dyDescent="0.25">
      <c r="A26" s="365"/>
      <c r="B26" s="361">
        <f>Demography!B22</f>
        <v>0</v>
      </c>
      <c r="C26" s="361">
        <f>Demography!C22</f>
        <v>0</v>
      </c>
      <c r="D26" s="362">
        <f>Demography!D22</f>
        <v>0</v>
      </c>
      <c r="E26" s="81"/>
      <c r="F26" s="241"/>
      <c r="G26" s="478"/>
      <c r="H26" s="478"/>
      <c r="I26" s="478"/>
      <c r="J26" s="246"/>
      <c r="K26" s="478"/>
      <c r="L26" s="538"/>
      <c r="M26" s="241"/>
      <c r="N26" s="241"/>
      <c r="O26" s="242"/>
      <c r="P26" s="241"/>
      <c r="Q26" s="243"/>
      <c r="R26" s="242"/>
      <c r="S26" s="242"/>
      <c r="T26" s="242"/>
      <c r="U26" s="241"/>
      <c r="V26" s="246"/>
      <c r="W26" s="241"/>
      <c r="X26" s="246"/>
      <c r="Y26" s="81"/>
      <c r="Z26" s="241"/>
      <c r="AA26" s="416"/>
      <c r="AB26" s="416"/>
      <c r="AC26" s="81"/>
      <c r="AD26" s="242"/>
      <c r="AE26" s="242"/>
      <c r="AF26" s="241"/>
      <c r="AG26" s="242"/>
      <c r="AH26" s="241"/>
      <c r="AI26" s="241"/>
      <c r="AJ26" s="241"/>
      <c r="AK26" s="243"/>
      <c r="AL26" s="243"/>
      <c r="AM26" s="77"/>
      <c r="AN26" s="243"/>
      <c r="AO26" s="243"/>
      <c r="AP26" s="243"/>
      <c r="AQ26" s="243"/>
      <c r="AR26" s="243"/>
      <c r="AS26" s="243"/>
      <c r="AT26" s="243"/>
      <c r="AU26" s="243"/>
      <c r="AV26" s="243"/>
      <c r="AW26" s="243"/>
      <c r="AX26" s="246"/>
      <c r="AY26" s="246"/>
      <c r="AZ26" s="248"/>
      <c r="BA26" s="77"/>
      <c r="BB26" s="562" t="str">
        <f t="shared" si="3"/>
        <v xml:space="preserve"> </v>
      </c>
      <c r="BC26" s="562" t="str">
        <f t="shared" si="4"/>
        <v xml:space="preserve"> </v>
      </c>
      <c r="BD26" s="562" t="str">
        <f t="shared" si="5"/>
        <v xml:space="preserve"> </v>
      </c>
      <c r="BE26" s="562" t="str">
        <f t="shared" si="6"/>
        <v xml:space="preserve"> </v>
      </c>
      <c r="BF26" s="77"/>
      <c r="BG26" s="515"/>
    </row>
    <row r="27" spans="1:59" s="86" customFormat="1" ht="12.75" x14ac:dyDescent="0.25">
      <c r="A27" s="365"/>
      <c r="B27" s="147">
        <f>Demography!B23</f>
        <v>0</v>
      </c>
      <c r="C27" s="147">
        <f>Demography!C23</f>
        <v>0</v>
      </c>
      <c r="D27" s="148">
        <f>Demography!D23</f>
        <v>0</v>
      </c>
      <c r="E27" s="81"/>
      <c r="F27" s="256"/>
      <c r="G27" s="257"/>
      <c r="H27" s="257"/>
      <c r="I27" s="257"/>
      <c r="J27" s="245"/>
      <c r="K27" s="257"/>
      <c r="L27" s="258"/>
      <c r="M27" s="256"/>
      <c r="N27" s="256"/>
      <c r="O27" s="240"/>
      <c r="P27" s="256"/>
      <c r="Q27" s="261"/>
      <c r="R27" s="240"/>
      <c r="S27" s="240"/>
      <c r="T27" s="240"/>
      <c r="U27" s="256"/>
      <c r="V27" s="245"/>
      <c r="W27" s="256"/>
      <c r="X27" s="245"/>
      <c r="Y27" s="81"/>
      <c r="Z27" s="256"/>
      <c r="AA27" s="150"/>
      <c r="AB27" s="150"/>
      <c r="AC27" s="81"/>
      <c r="AD27" s="240"/>
      <c r="AE27" s="240"/>
      <c r="AF27" s="256"/>
      <c r="AG27" s="240"/>
      <c r="AH27" s="256"/>
      <c r="AI27" s="256"/>
      <c r="AJ27" s="256"/>
      <c r="AK27" s="261"/>
      <c r="AL27" s="261"/>
      <c r="AM27" s="77"/>
      <c r="AN27" s="261"/>
      <c r="AO27" s="261"/>
      <c r="AP27" s="261"/>
      <c r="AQ27" s="261"/>
      <c r="AR27" s="261"/>
      <c r="AS27" s="261"/>
      <c r="AT27" s="261"/>
      <c r="AU27" s="261"/>
      <c r="AV27" s="261"/>
      <c r="AW27" s="261"/>
      <c r="AX27" s="245"/>
      <c r="AY27" s="245"/>
      <c r="AZ27" s="247"/>
      <c r="BA27" s="77"/>
      <c r="BB27" s="561" t="str">
        <f t="shared" si="3"/>
        <v xml:space="preserve"> </v>
      </c>
      <c r="BC27" s="561" t="str">
        <f t="shared" si="4"/>
        <v xml:space="preserve"> </v>
      </c>
      <c r="BD27" s="561" t="str">
        <f t="shared" si="5"/>
        <v xml:space="preserve"> </v>
      </c>
      <c r="BE27" s="561" t="str">
        <f t="shared" si="6"/>
        <v xml:space="preserve"> </v>
      </c>
      <c r="BF27" s="77"/>
      <c r="BG27" s="254"/>
    </row>
    <row r="28" spans="1:59" s="86" customFormat="1" ht="12.75" x14ac:dyDescent="0.25">
      <c r="A28" s="365"/>
      <c r="B28" s="361">
        <f>Demography!B24</f>
        <v>0</v>
      </c>
      <c r="C28" s="361">
        <f>Demography!C24</f>
        <v>0</v>
      </c>
      <c r="D28" s="362">
        <f>Demography!D24</f>
        <v>0</v>
      </c>
      <c r="E28" s="81"/>
      <c r="F28" s="241"/>
      <c r="G28" s="478"/>
      <c r="H28" s="478"/>
      <c r="I28" s="478"/>
      <c r="J28" s="246"/>
      <c r="K28" s="478"/>
      <c r="L28" s="538"/>
      <c r="M28" s="241"/>
      <c r="N28" s="241"/>
      <c r="O28" s="242"/>
      <c r="P28" s="241"/>
      <c r="Q28" s="243"/>
      <c r="R28" s="242"/>
      <c r="S28" s="242"/>
      <c r="T28" s="242"/>
      <c r="U28" s="241"/>
      <c r="V28" s="246"/>
      <c r="W28" s="241"/>
      <c r="X28" s="246"/>
      <c r="Y28" s="81"/>
      <c r="Z28" s="241"/>
      <c r="AA28" s="416"/>
      <c r="AB28" s="416"/>
      <c r="AC28" s="81"/>
      <c r="AD28" s="242"/>
      <c r="AE28" s="242"/>
      <c r="AF28" s="241"/>
      <c r="AG28" s="242"/>
      <c r="AH28" s="241"/>
      <c r="AI28" s="241"/>
      <c r="AJ28" s="241"/>
      <c r="AK28" s="243"/>
      <c r="AL28" s="243"/>
      <c r="AM28" s="77"/>
      <c r="AN28" s="243"/>
      <c r="AO28" s="243"/>
      <c r="AP28" s="243"/>
      <c r="AQ28" s="243"/>
      <c r="AR28" s="243"/>
      <c r="AS28" s="243"/>
      <c r="AT28" s="243"/>
      <c r="AU28" s="243"/>
      <c r="AV28" s="243"/>
      <c r="AW28" s="243"/>
      <c r="AX28" s="246"/>
      <c r="AY28" s="246"/>
      <c r="AZ28" s="248"/>
      <c r="BA28" s="77"/>
      <c r="BB28" s="562" t="str">
        <f t="shared" si="3"/>
        <v xml:space="preserve"> </v>
      </c>
      <c r="BC28" s="562" t="str">
        <f t="shared" si="4"/>
        <v xml:space="preserve"> </v>
      </c>
      <c r="BD28" s="562" t="str">
        <f t="shared" si="5"/>
        <v xml:space="preserve"> </v>
      </c>
      <c r="BE28" s="562" t="str">
        <f t="shared" si="6"/>
        <v xml:space="preserve"> </v>
      </c>
      <c r="BF28" s="77"/>
      <c r="BG28" s="515"/>
    </row>
    <row r="29" spans="1:59" s="86" customFormat="1" ht="12.75" x14ac:dyDescent="0.25">
      <c r="A29" s="365"/>
      <c r="B29" s="147">
        <f>Demography!B25</f>
        <v>0</v>
      </c>
      <c r="C29" s="147">
        <f>Demography!C25</f>
        <v>0</v>
      </c>
      <c r="D29" s="148">
        <f>Demography!D25</f>
        <v>0</v>
      </c>
      <c r="E29" s="81"/>
      <c r="F29" s="256"/>
      <c r="G29" s="257"/>
      <c r="H29" s="257"/>
      <c r="I29" s="257"/>
      <c r="J29" s="245"/>
      <c r="K29" s="257"/>
      <c r="L29" s="258"/>
      <c r="M29" s="256"/>
      <c r="N29" s="256"/>
      <c r="O29" s="240"/>
      <c r="P29" s="256"/>
      <c r="Q29" s="261"/>
      <c r="R29" s="240"/>
      <c r="S29" s="240"/>
      <c r="T29" s="240"/>
      <c r="U29" s="256"/>
      <c r="V29" s="245"/>
      <c r="W29" s="256"/>
      <c r="X29" s="245"/>
      <c r="Y29" s="81"/>
      <c r="Z29" s="256"/>
      <c r="AA29" s="150"/>
      <c r="AB29" s="150"/>
      <c r="AC29" s="81"/>
      <c r="AD29" s="240"/>
      <c r="AE29" s="240"/>
      <c r="AF29" s="256"/>
      <c r="AG29" s="240"/>
      <c r="AH29" s="256"/>
      <c r="AI29" s="256"/>
      <c r="AJ29" s="256"/>
      <c r="AK29" s="261"/>
      <c r="AL29" s="261"/>
      <c r="AM29" s="77"/>
      <c r="AN29" s="261"/>
      <c r="AO29" s="261"/>
      <c r="AP29" s="261"/>
      <c r="AQ29" s="261"/>
      <c r="AR29" s="261"/>
      <c r="AS29" s="261"/>
      <c r="AT29" s="261"/>
      <c r="AU29" s="261"/>
      <c r="AV29" s="261"/>
      <c r="AW29" s="261"/>
      <c r="AX29" s="245"/>
      <c r="AY29" s="245"/>
      <c r="AZ29" s="247"/>
      <c r="BA29" s="77"/>
      <c r="BB29" s="561" t="str">
        <f t="shared" si="3"/>
        <v xml:space="preserve"> </v>
      </c>
      <c r="BC29" s="561" t="str">
        <f t="shared" si="4"/>
        <v xml:space="preserve"> </v>
      </c>
      <c r="BD29" s="561" t="str">
        <f t="shared" si="5"/>
        <v xml:space="preserve"> </v>
      </c>
      <c r="BE29" s="561" t="str">
        <f t="shared" si="6"/>
        <v xml:space="preserve"> </v>
      </c>
      <c r="BF29" s="77"/>
      <c r="BG29" s="254"/>
    </row>
    <row r="30" spans="1:59" s="86" customFormat="1" ht="12.75" x14ac:dyDescent="0.25">
      <c r="A30" s="365"/>
      <c r="B30" s="361">
        <f>Demography!B26</f>
        <v>0</v>
      </c>
      <c r="C30" s="361">
        <f>Demography!C26</f>
        <v>0</v>
      </c>
      <c r="D30" s="362">
        <f>Demography!D26</f>
        <v>0</v>
      </c>
      <c r="E30" s="81"/>
      <c r="F30" s="241"/>
      <c r="G30" s="478"/>
      <c r="H30" s="478"/>
      <c r="I30" s="478"/>
      <c r="J30" s="246"/>
      <c r="K30" s="478"/>
      <c r="L30" s="538"/>
      <c r="M30" s="241"/>
      <c r="N30" s="241"/>
      <c r="O30" s="242"/>
      <c r="P30" s="241"/>
      <c r="Q30" s="243"/>
      <c r="R30" s="242"/>
      <c r="S30" s="242"/>
      <c r="T30" s="242"/>
      <c r="U30" s="241"/>
      <c r="V30" s="246"/>
      <c r="W30" s="241"/>
      <c r="X30" s="246"/>
      <c r="Y30" s="81"/>
      <c r="Z30" s="241"/>
      <c r="AA30" s="416"/>
      <c r="AB30" s="416"/>
      <c r="AC30" s="81"/>
      <c r="AD30" s="242"/>
      <c r="AE30" s="242"/>
      <c r="AF30" s="241"/>
      <c r="AG30" s="242"/>
      <c r="AH30" s="241"/>
      <c r="AI30" s="241"/>
      <c r="AJ30" s="241"/>
      <c r="AK30" s="243"/>
      <c r="AL30" s="243"/>
      <c r="AM30" s="77"/>
      <c r="AN30" s="243"/>
      <c r="AO30" s="243"/>
      <c r="AP30" s="243"/>
      <c r="AQ30" s="243"/>
      <c r="AR30" s="243"/>
      <c r="AS30" s="243"/>
      <c r="AT30" s="243"/>
      <c r="AU30" s="243"/>
      <c r="AV30" s="243"/>
      <c r="AW30" s="243"/>
      <c r="AX30" s="246"/>
      <c r="AY30" s="246"/>
      <c r="AZ30" s="248"/>
      <c r="BA30" s="77"/>
      <c r="BB30" s="562" t="str">
        <f t="shared" si="3"/>
        <v xml:space="preserve"> </v>
      </c>
      <c r="BC30" s="562" t="str">
        <f t="shared" si="4"/>
        <v xml:space="preserve"> </v>
      </c>
      <c r="BD30" s="562" t="str">
        <f t="shared" si="5"/>
        <v xml:space="preserve"> </v>
      </c>
      <c r="BE30" s="562" t="str">
        <f t="shared" si="6"/>
        <v xml:space="preserve"> </v>
      </c>
      <c r="BF30" s="77"/>
      <c r="BG30" s="515"/>
    </row>
    <row r="31" spans="1:59" s="86" customFormat="1" ht="12.75" x14ac:dyDescent="0.25">
      <c r="A31" s="365"/>
      <c r="B31" s="147">
        <f>Demography!B27</f>
        <v>0</v>
      </c>
      <c r="C31" s="147">
        <f>Demography!C27</f>
        <v>0</v>
      </c>
      <c r="D31" s="148">
        <f>Demography!D27</f>
        <v>0</v>
      </c>
      <c r="E31" s="81"/>
      <c r="F31" s="256"/>
      <c r="G31" s="257"/>
      <c r="H31" s="257"/>
      <c r="I31" s="257"/>
      <c r="J31" s="245"/>
      <c r="K31" s="257"/>
      <c r="L31" s="258"/>
      <c r="M31" s="256"/>
      <c r="N31" s="256"/>
      <c r="O31" s="240"/>
      <c r="P31" s="256"/>
      <c r="Q31" s="261"/>
      <c r="R31" s="240"/>
      <c r="S31" s="240"/>
      <c r="T31" s="240"/>
      <c r="U31" s="256"/>
      <c r="V31" s="245"/>
      <c r="W31" s="256"/>
      <c r="X31" s="245"/>
      <c r="Y31" s="81"/>
      <c r="Z31" s="256"/>
      <c r="AA31" s="150"/>
      <c r="AB31" s="150"/>
      <c r="AC31" s="81"/>
      <c r="AD31" s="240"/>
      <c r="AE31" s="240"/>
      <c r="AF31" s="256"/>
      <c r="AG31" s="240"/>
      <c r="AH31" s="256"/>
      <c r="AI31" s="256"/>
      <c r="AJ31" s="256"/>
      <c r="AK31" s="261"/>
      <c r="AL31" s="261"/>
      <c r="AM31" s="77"/>
      <c r="AN31" s="261"/>
      <c r="AO31" s="261"/>
      <c r="AP31" s="261"/>
      <c r="AQ31" s="261"/>
      <c r="AR31" s="261"/>
      <c r="AS31" s="261"/>
      <c r="AT31" s="261"/>
      <c r="AU31" s="261"/>
      <c r="AV31" s="261"/>
      <c r="AW31" s="261"/>
      <c r="AX31" s="245"/>
      <c r="AY31" s="245"/>
      <c r="AZ31" s="247"/>
      <c r="BA31" s="77"/>
      <c r="BB31" s="561" t="str">
        <f t="shared" si="3"/>
        <v xml:space="preserve"> </v>
      </c>
      <c r="BC31" s="561" t="str">
        <f t="shared" si="4"/>
        <v xml:space="preserve"> </v>
      </c>
      <c r="BD31" s="561" t="str">
        <f t="shared" si="5"/>
        <v xml:space="preserve"> </v>
      </c>
      <c r="BE31" s="561" t="str">
        <f t="shared" si="6"/>
        <v xml:space="preserve"> </v>
      </c>
      <c r="BF31" s="77"/>
      <c r="BG31" s="254"/>
    </row>
    <row r="32" spans="1:59" s="86" customFormat="1" ht="12.75" x14ac:dyDescent="0.25">
      <c r="A32" s="365"/>
      <c r="B32" s="361">
        <f>Demography!B28</f>
        <v>0</v>
      </c>
      <c r="C32" s="361">
        <f>Demography!C28</f>
        <v>0</v>
      </c>
      <c r="D32" s="362">
        <f>Demography!D28</f>
        <v>0</v>
      </c>
      <c r="E32" s="81"/>
      <c r="F32" s="241"/>
      <c r="G32" s="478"/>
      <c r="H32" s="478"/>
      <c r="I32" s="478"/>
      <c r="J32" s="246"/>
      <c r="K32" s="478"/>
      <c r="L32" s="538"/>
      <c r="M32" s="241"/>
      <c r="N32" s="241"/>
      <c r="O32" s="242"/>
      <c r="P32" s="241"/>
      <c r="Q32" s="243"/>
      <c r="R32" s="242"/>
      <c r="S32" s="242"/>
      <c r="T32" s="242"/>
      <c r="U32" s="241"/>
      <c r="V32" s="246"/>
      <c r="W32" s="241"/>
      <c r="X32" s="246"/>
      <c r="Y32" s="81"/>
      <c r="Z32" s="241"/>
      <c r="AA32" s="416"/>
      <c r="AB32" s="416"/>
      <c r="AC32" s="81"/>
      <c r="AD32" s="242"/>
      <c r="AE32" s="242"/>
      <c r="AF32" s="241"/>
      <c r="AG32" s="242"/>
      <c r="AH32" s="241"/>
      <c r="AI32" s="241"/>
      <c r="AJ32" s="241"/>
      <c r="AK32" s="243"/>
      <c r="AL32" s="243"/>
      <c r="AM32" s="77"/>
      <c r="AN32" s="243"/>
      <c r="AO32" s="243"/>
      <c r="AP32" s="243"/>
      <c r="AQ32" s="243"/>
      <c r="AR32" s="243"/>
      <c r="AS32" s="243"/>
      <c r="AT32" s="243"/>
      <c r="AU32" s="243"/>
      <c r="AV32" s="243"/>
      <c r="AW32" s="243"/>
      <c r="AX32" s="246"/>
      <c r="AY32" s="246"/>
      <c r="AZ32" s="248"/>
      <c r="BA32" s="77"/>
      <c r="BB32" s="562" t="str">
        <f t="shared" si="3"/>
        <v xml:space="preserve"> </v>
      </c>
      <c r="BC32" s="562" t="str">
        <f t="shared" si="4"/>
        <v xml:space="preserve"> </v>
      </c>
      <c r="BD32" s="562" t="str">
        <f t="shared" si="5"/>
        <v xml:space="preserve"> </v>
      </c>
      <c r="BE32" s="562" t="str">
        <f t="shared" si="6"/>
        <v xml:space="preserve"> </v>
      </c>
      <c r="BF32" s="77"/>
      <c r="BG32" s="515"/>
    </row>
    <row r="33" spans="1:59" s="86" customFormat="1" ht="12.75" x14ac:dyDescent="0.25">
      <c r="A33" s="365"/>
      <c r="B33" s="147">
        <f>Demography!B29</f>
        <v>0</v>
      </c>
      <c r="C33" s="147">
        <f>Demography!C29</f>
        <v>0</v>
      </c>
      <c r="D33" s="148">
        <f>Demography!D29</f>
        <v>0</v>
      </c>
      <c r="E33" s="81"/>
      <c r="F33" s="256"/>
      <c r="G33" s="257"/>
      <c r="H33" s="257"/>
      <c r="I33" s="257"/>
      <c r="J33" s="245"/>
      <c r="K33" s="257"/>
      <c r="L33" s="258"/>
      <c r="M33" s="256"/>
      <c r="N33" s="256"/>
      <c r="O33" s="240"/>
      <c r="P33" s="256"/>
      <c r="Q33" s="261"/>
      <c r="R33" s="240"/>
      <c r="S33" s="240"/>
      <c r="T33" s="240"/>
      <c r="U33" s="256"/>
      <c r="V33" s="245"/>
      <c r="W33" s="256"/>
      <c r="X33" s="245"/>
      <c r="Y33" s="81"/>
      <c r="Z33" s="256"/>
      <c r="AA33" s="150"/>
      <c r="AB33" s="150"/>
      <c r="AC33" s="81"/>
      <c r="AD33" s="240"/>
      <c r="AE33" s="240"/>
      <c r="AF33" s="256"/>
      <c r="AG33" s="240"/>
      <c r="AH33" s="256"/>
      <c r="AI33" s="256"/>
      <c r="AJ33" s="256"/>
      <c r="AK33" s="261"/>
      <c r="AL33" s="261"/>
      <c r="AM33" s="77"/>
      <c r="AN33" s="261"/>
      <c r="AO33" s="261"/>
      <c r="AP33" s="261"/>
      <c r="AQ33" s="261"/>
      <c r="AR33" s="261"/>
      <c r="AS33" s="261"/>
      <c r="AT33" s="261"/>
      <c r="AU33" s="261"/>
      <c r="AV33" s="261"/>
      <c r="AW33" s="261"/>
      <c r="AX33" s="245"/>
      <c r="AY33" s="245"/>
      <c r="AZ33" s="247"/>
      <c r="BA33" s="77"/>
      <c r="BB33" s="561" t="str">
        <f t="shared" si="3"/>
        <v xml:space="preserve"> </v>
      </c>
      <c r="BC33" s="561" t="str">
        <f t="shared" si="4"/>
        <v xml:space="preserve"> </v>
      </c>
      <c r="BD33" s="561" t="str">
        <f t="shared" si="5"/>
        <v xml:space="preserve"> </v>
      </c>
      <c r="BE33" s="561" t="str">
        <f t="shared" si="6"/>
        <v xml:space="preserve"> </v>
      </c>
      <c r="BF33" s="77"/>
      <c r="BG33" s="254"/>
    </row>
    <row r="34" spans="1:59" s="86" customFormat="1" ht="12.75" x14ac:dyDescent="0.25">
      <c r="A34" s="365"/>
      <c r="B34" s="361">
        <f>Demography!B30</f>
        <v>0</v>
      </c>
      <c r="C34" s="361">
        <f>Demography!C30</f>
        <v>0</v>
      </c>
      <c r="D34" s="362">
        <f>Demography!D30</f>
        <v>0</v>
      </c>
      <c r="E34" s="81"/>
      <c r="F34" s="241"/>
      <c r="G34" s="478"/>
      <c r="H34" s="478"/>
      <c r="I34" s="478"/>
      <c r="J34" s="246"/>
      <c r="K34" s="478"/>
      <c r="L34" s="538"/>
      <c r="M34" s="241"/>
      <c r="N34" s="241"/>
      <c r="O34" s="242"/>
      <c r="P34" s="241"/>
      <c r="Q34" s="243"/>
      <c r="R34" s="242"/>
      <c r="S34" s="242"/>
      <c r="T34" s="242"/>
      <c r="U34" s="241"/>
      <c r="V34" s="246"/>
      <c r="W34" s="241"/>
      <c r="X34" s="246"/>
      <c r="Y34" s="81"/>
      <c r="Z34" s="241"/>
      <c r="AA34" s="416"/>
      <c r="AB34" s="416"/>
      <c r="AC34" s="81"/>
      <c r="AD34" s="242"/>
      <c r="AE34" s="242"/>
      <c r="AF34" s="241"/>
      <c r="AG34" s="242"/>
      <c r="AH34" s="241"/>
      <c r="AI34" s="241"/>
      <c r="AJ34" s="241"/>
      <c r="AK34" s="243"/>
      <c r="AL34" s="243"/>
      <c r="AM34" s="77"/>
      <c r="AN34" s="243"/>
      <c r="AO34" s="243"/>
      <c r="AP34" s="243"/>
      <c r="AQ34" s="243"/>
      <c r="AR34" s="243"/>
      <c r="AS34" s="243"/>
      <c r="AT34" s="243"/>
      <c r="AU34" s="243"/>
      <c r="AV34" s="243"/>
      <c r="AW34" s="243"/>
      <c r="AX34" s="246"/>
      <c r="AY34" s="246"/>
      <c r="AZ34" s="248"/>
      <c r="BA34" s="77"/>
      <c r="BB34" s="562" t="str">
        <f t="shared" si="3"/>
        <v xml:space="preserve"> </v>
      </c>
      <c r="BC34" s="562" t="str">
        <f t="shared" si="4"/>
        <v xml:space="preserve"> </v>
      </c>
      <c r="BD34" s="562" t="str">
        <f t="shared" si="5"/>
        <v xml:space="preserve"> </v>
      </c>
      <c r="BE34" s="562" t="str">
        <f t="shared" si="6"/>
        <v xml:space="preserve"> </v>
      </c>
      <c r="BF34" s="77"/>
      <c r="BG34" s="515"/>
    </row>
    <row r="35" spans="1:59" s="86" customFormat="1" ht="12.75" x14ac:dyDescent="0.25">
      <c r="A35" s="365"/>
      <c r="B35" s="147">
        <f>Demography!B31</f>
        <v>0</v>
      </c>
      <c r="C35" s="147">
        <f>Demography!C31</f>
        <v>0</v>
      </c>
      <c r="D35" s="148">
        <f>Demography!D31</f>
        <v>0</v>
      </c>
      <c r="E35" s="81"/>
      <c r="F35" s="256"/>
      <c r="G35" s="257"/>
      <c r="H35" s="257"/>
      <c r="I35" s="257"/>
      <c r="J35" s="245"/>
      <c r="K35" s="257"/>
      <c r="L35" s="258"/>
      <c r="M35" s="256"/>
      <c r="N35" s="256"/>
      <c r="O35" s="240"/>
      <c r="P35" s="256"/>
      <c r="Q35" s="261"/>
      <c r="R35" s="240"/>
      <c r="S35" s="240"/>
      <c r="T35" s="240"/>
      <c r="U35" s="256"/>
      <c r="V35" s="245"/>
      <c r="W35" s="256"/>
      <c r="X35" s="245"/>
      <c r="Y35" s="81"/>
      <c r="Z35" s="256"/>
      <c r="AA35" s="150"/>
      <c r="AB35" s="150"/>
      <c r="AC35" s="81"/>
      <c r="AD35" s="240"/>
      <c r="AE35" s="240"/>
      <c r="AF35" s="256"/>
      <c r="AG35" s="240"/>
      <c r="AH35" s="256"/>
      <c r="AI35" s="256"/>
      <c r="AJ35" s="256"/>
      <c r="AK35" s="261"/>
      <c r="AL35" s="261"/>
      <c r="AM35" s="77"/>
      <c r="AN35" s="261"/>
      <c r="AO35" s="261"/>
      <c r="AP35" s="261"/>
      <c r="AQ35" s="261"/>
      <c r="AR35" s="261"/>
      <c r="AS35" s="261"/>
      <c r="AT35" s="261"/>
      <c r="AU35" s="261"/>
      <c r="AV35" s="261"/>
      <c r="AW35" s="261"/>
      <c r="AX35" s="245"/>
      <c r="AY35" s="245"/>
      <c r="AZ35" s="247"/>
      <c r="BA35" s="77"/>
      <c r="BB35" s="561" t="str">
        <f t="shared" si="3"/>
        <v xml:space="preserve"> </v>
      </c>
      <c r="BC35" s="561" t="str">
        <f t="shared" si="4"/>
        <v xml:space="preserve"> </v>
      </c>
      <c r="BD35" s="561" t="str">
        <f t="shared" si="5"/>
        <v xml:space="preserve"> </v>
      </c>
      <c r="BE35" s="561" t="str">
        <f t="shared" si="6"/>
        <v xml:space="preserve"> </v>
      </c>
      <c r="BF35" s="77"/>
      <c r="BG35" s="254"/>
    </row>
    <row r="36" spans="1:59" s="86" customFormat="1" ht="12.75" x14ac:dyDescent="0.25">
      <c r="A36" s="365"/>
      <c r="B36" s="361">
        <f>Demography!B32</f>
        <v>0</v>
      </c>
      <c r="C36" s="361">
        <f>Demography!C32</f>
        <v>0</v>
      </c>
      <c r="D36" s="362">
        <f>Demography!D32</f>
        <v>0</v>
      </c>
      <c r="E36" s="81"/>
      <c r="F36" s="241"/>
      <c r="G36" s="478"/>
      <c r="H36" s="478"/>
      <c r="I36" s="478"/>
      <c r="J36" s="246"/>
      <c r="K36" s="478"/>
      <c r="L36" s="538"/>
      <c r="M36" s="241"/>
      <c r="N36" s="241"/>
      <c r="O36" s="242"/>
      <c r="P36" s="241"/>
      <c r="Q36" s="243"/>
      <c r="R36" s="242"/>
      <c r="S36" s="242"/>
      <c r="T36" s="242"/>
      <c r="U36" s="241"/>
      <c r="V36" s="246"/>
      <c r="W36" s="241"/>
      <c r="X36" s="246"/>
      <c r="Y36" s="81"/>
      <c r="Z36" s="241"/>
      <c r="AA36" s="416"/>
      <c r="AB36" s="416"/>
      <c r="AC36" s="81"/>
      <c r="AD36" s="242"/>
      <c r="AE36" s="242"/>
      <c r="AF36" s="241"/>
      <c r="AG36" s="242"/>
      <c r="AH36" s="241"/>
      <c r="AI36" s="241"/>
      <c r="AJ36" s="241"/>
      <c r="AK36" s="243"/>
      <c r="AL36" s="243"/>
      <c r="AM36" s="77"/>
      <c r="AN36" s="243"/>
      <c r="AO36" s="243"/>
      <c r="AP36" s="243"/>
      <c r="AQ36" s="243"/>
      <c r="AR36" s="243"/>
      <c r="AS36" s="243"/>
      <c r="AT36" s="243"/>
      <c r="AU36" s="243"/>
      <c r="AV36" s="243"/>
      <c r="AW36" s="243"/>
      <c r="AX36" s="246"/>
      <c r="AY36" s="246"/>
      <c r="AZ36" s="248"/>
      <c r="BA36" s="77"/>
      <c r="BB36" s="562" t="str">
        <f t="shared" si="3"/>
        <v xml:space="preserve"> </v>
      </c>
      <c r="BC36" s="562" t="str">
        <f t="shared" si="4"/>
        <v xml:space="preserve"> </v>
      </c>
      <c r="BD36" s="562" t="str">
        <f t="shared" si="5"/>
        <v xml:space="preserve"> </v>
      </c>
      <c r="BE36" s="562" t="str">
        <f t="shared" si="6"/>
        <v xml:space="preserve"> </v>
      </c>
      <c r="BF36" s="77"/>
      <c r="BG36" s="515"/>
    </row>
    <row r="37" spans="1:59" s="86" customFormat="1" ht="12.75" x14ac:dyDescent="0.25">
      <c r="A37" s="365"/>
      <c r="B37" s="147">
        <f>Demography!B33</f>
        <v>0</v>
      </c>
      <c r="C37" s="147">
        <f>Demography!C33</f>
        <v>0</v>
      </c>
      <c r="D37" s="148">
        <f>Demography!D33</f>
        <v>0</v>
      </c>
      <c r="E37" s="81"/>
      <c r="F37" s="256"/>
      <c r="G37" s="257"/>
      <c r="H37" s="257"/>
      <c r="I37" s="257"/>
      <c r="J37" s="245"/>
      <c r="K37" s="257"/>
      <c r="L37" s="258"/>
      <c r="M37" s="256"/>
      <c r="N37" s="256"/>
      <c r="O37" s="240"/>
      <c r="P37" s="256"/>
      <c r="Q37" s="261"/>
      <c r="R37" s="240"/>
      <c r="S37" s="240"/>
      <c r="T37" s="240"/>
      <c r="U37" s="256"/>
      <c r="V37" s="245"/>
      <c r="W37" s="256"/>
      <c r="X37" s="245"/>
      <c r="Y37" s="81"/>
      <c r="Z37" s="256"/>
      <c r="AA37" s="150"/>
      <c r="AB37" s="150"/>
      <c r="AC37" s="81"/>
      <c r="AD37" s="240"/>
      <c r="AE37" s="240"/>
      <c r="AF37" s="256"/>
      <c r="AG37" s="240"/>
      <c r="AH37" s="256"/>
      <c r="AI37" s="256"/>
      <c r="AJ37" s="256"/>
      <c r="AK37" s="261"/>
      <c r="AL37" s="261"/>
      <c r="AM37" s="77"/>
      <c r="AN37" s="261"/>
      <c r="AO37" s="261"/>
      <c r="AP37" s="261"/>
      <c r="AQ37" s="261"/>
      <c r="AR37" s="261"/>
      <c r="AS37" s="261"/>
      <c r="AT37" s="261"/>
      <c r="AU37" s="261"/>
      <c r="AV37" s="261"/>
      <c r="AW37" s="261"/>
      <c r="AX37" s="245"/>
      <c r="AY37" s="245"/>
      <c r="AZ37" s="247"/>
      <c r="BA37" s="77"/>
      <c r="BB37" s="561" t="str">
        <f t="shared" si="3"/>
        <v xml:space="preserve"> </v>
      </c>
      <c r="BC37" s="561" t="str">
        <f t="shared" si="4"/>
        <v xml:space="preserve"> </v>
      </c>
      <c r="BD37" s="561" t="str">
        <f t="shared" si="5"/>
        <v xml:space="preserve"> </v>
      </c>
      <c r="BE37" s="561" t="str">
        <f t="shared" si="6"/>
        <v xml:space="preserve"> </v>
      </c>
      <c r="BF37" s="77"/>
      <c r="BG37" s="254"/>
    </row>
    <row r="38" spans="1:59" s="86" customFormat="1" ht="12.75" x14ac:dyDescent="0.25">
      <c r="A38" s="365"/>
      <c r="B38" s="361">
        <f>Demography!B34</f>
        <v>0</v>
      </c>
      <c r="C38" s="361">
        <f>Demography!C34</f>
        <v>0</v>
      </c>
      <c r="D38" s="362">
        <f>Demography!D34</f>
        <v>0</v>
      </c>
      <c r="E38" s="81"/>
      <c r="F38" s="241"/>
      <c r="G38" s="478"/>
      <c r="H38" s="478"/>
      <c r="I38" s="478"/>
      <c r="J38" s="246"/>
      <c r="K38" s="478"/>
      <c r="L38" s="538"/>
      <c r="M38" s="241"/>
      <c r="N38" s="241"/>
      <c r="O38" s="242"/>
      <c r="P38" s="241"/>
      <c r="Q38" s="243"/>
      <c r="R38" s="242"/>
      <c r="S38" s="242"/>
      <c r="T38" s="242"/>
      <c r="U38" s="241"/>
      <c r="V38" s="246"/>
      <c r="W38" s="241"/>
      <c r="X38" s="246"/>
      <c r="Y38" s="81"/>
      <c r="Z38" s="241"/>
      <c r="AA38" s="416"/>
      <c r="AB38" s="416"/>
      <c r="AC38" s="81"/>
      <c r="AD38" s="242"/>
      <c r="AE38" s="242"/>
      <c r="AF38" s="241"/>
      <c r="AG38" s="242"/>
      <c r="AH38" s="241"/>
      <c r="AI38" s="241"/>
      <c r="AJ38" s="241"/>
      <c r="AK38" s="243"/>
      <c r="AL38" s="243"/>
      <c r="AM38" s="77"/>
      <c r="AN38" s="243"/>
      <c r="AO38" s="243"/>
      <c r="AP38" s="243"/>
      <c r="AQ38" s="243"/>
      <c r="AR38" s="243"/>
      <c r="AS38" s="243"/>
      <c r="AT38" s="243"/>
      <c r="AU38" s="243"/>
      <c r="AV38" s="243"/>
      <c r="AW38" s="243"/>
      <c r="AX38" s="246"/>
      <c r="AY38" s="246"/>
      <c r="AZ38" s="248"/>
      <c r="BA38" s="77"/>
      <c r="BB38" s="562" t="str">
        <f t="shared" si="3"/>
        <v xml:space="preserve"> </v>
      </c>
      <c r="BC38" s="562" t="str">
        <f t="shared" si="4"/>
        <v xml:space="preserve"> </v>
      </c>
      <c r="BD38" s="562" t="str">
        <f t="shared" si="5"/>
        <v xml:space="preserve"> </v>
      </c>
      <c r="BE38" s="562" t="str">
        <f t="shared" si="6"/>
        <v xml:space="preserve"> </v>
      </c>
      <c r="BF38" s="77"/>
      <c r="BG38" s="515"/>
    </row>
    <row r="39" spans="1:59" s="86" customFormat="1" ht="12.75" x14ac:dyDescent="0.25">
      <c r="A39" s="365"/>
      <c r="B39" s="147">
        <f>Demography!B35</f>
        <v>0</v>
      </c>
      <c r="C39" s="147">
        <f>Demography!C35</f>
        <v>0</v>
      </c>
      <c r="D39" s="148">
        <f>Demography!D35</f>
        <v>0</v>
      </c>
      <c r="E39" s="81"/>
      <c r="F39" s="256"/>
      <c r="G39" s="257"/>
      <c r="H39" s="257"/>
      <c r="I39" s="257"/>
      <c r="J39" s="245"/>
      <c r="K39" s="257"/>
      <c r="L39" s="258"/>
      <c r="M39" s="256"/>
      <c r="N39" s="256"/>
      <c r="O39" s="240"/>
      <c r="P39" s="256"/>
      <c r="Q39" s="261"/>
      <c r="R39" s="240"/>
      <c r="S39" s="240"/>
      <c r="T39" s="240"/>
      <c r="U39" s="256"/>
      <c r="V39" s="245"/>
      <c r="W39" s="256"/>
      <c r="X39" s="245"/>
      <c r="Y39" s="81"/>
      <c r="Z39" s="256"/>
      <c r="AA39" s="150"/>
      <c r="AB39" s="150"/>
      <c r="AC39" s="81"/>
      <c r="AD39" s="240"/>
      <c r="AE39" s="240"/>
      <c r="AF39" s="256"/>
      <c r="AG39" s="240"/>
      <c r="AH39" s="256"/>
      <c r="AI39" s="256"/>
      <c r="AJ39" s="256"/>
      <c r="AK39" s="261"/>
      <c r="AL39" s="261"/>
      <c r="AM39" s="77"/>
      <c r="AN39" s="261"/>
      <c r="AO39" s="261"/>
      <c r="AP39" s="261"/>
      <c r="AQ39" s="261"/>
      <c r="AR39" s="261"/>
      <c r="AS39" s="261"/>
      <c r="AT39" s="261"/>
      <c r="AU39" s="261"/>
      <c r="AV39" s="261"/>
      <c r="AW39" s="261"/>
      <c r="AX39" s="245"/>
      <c r="AY39" s="245"/>
      <c r="AZ39" s="247"/>
      <c r="BA39" s="77"/>
      <c r="BB39" s="561" t="str">
        <f t="shared" si="3"/>
        <v xml:space="preserve"> </v>
      </c>
      <c r="BC39" s="561" t="str">
        <f t="shared" si="4"/>
        <v xml:space="preserve"> </v>
      </c>
      <c r="BD39" s="561" t="str">
        <f t="shared" si="5"/>
        <v xml:space="preserve"> </v>
      </c>
      <c r="BE39" s="561" t="str">
        <f t="shared" si="6"/>
        <v xml:space="preserve"> </v>
      </c>
      <c r="BF39" s="77"/>
      <c r="BG39" s="254"/>
    </row>
    <row r="40" spans="1:59" s="86" customFormat="1" ht="12.75" x14ac:dyDescent="0.25">
      <c r="A40" s="365"/>
      <c r="B40" s="361">
        <f>Demography!B36</f>
        <v>0</v>
      </c>
      <c r="C40" s="361">
        <f>Demography!C36</f>
        <v>0</v>
      </c>
      <c r="D40" s="362">
        <f>Demography!D36</f>
        <v>0</v>
      </c>
      <c r="E40" s="81"/>
      <c r="F40" s="241"/>
      <c r="G40" s="478"/>
      <c r="H40" s="478"/>
      <c r="I40" s="478"/>
      <c r="J40" s="246"/>
      <c r="K40" s="478"/>
      <c r="L40" s="538"/>
      <c r="M40" s="241"/>
      <c r="N40" s="241"/>
      <c r="O40" s="242"/>
      <c r="P40" s="241"/>
      <c r="Q40" s="243"/>
      <c r="R40" s="242"/>
      <c r="S40" s="242"/>
      <c r="T40" s="242"/>
      <c r="U40" s="241"/>
      <c r="V40" s="246"/>
      <c r="W40" s="241"/>
      <c r="X40" s="246"/>
      <c r="Y40" s="81"/>
      <c r="Z40" s="241"/>
      <c r="AA40" s="416"/>
      <c r="AB40" s="416"/>
      <c r="AC40" s="81"/>
      <c r="AD40" s="242"/>
      <c r="AE40" s="242"/>
      <c r="AF40" s="241"/>
      <c r="AG40" s="242"/>
      <c r="AH40" s="241"/>
      <c r="AI40" s="241"/>
      <c r="AJ40" s="241"/>
      <c r="AK40" s="243"/>
      <c r="AL40" s="243"/>
      <c r="AM40" s="77"/>
      <c r="AN40" s="243"/>
      <c r="AO40" s="243"/>
      <c r="AP40" s="243"/>
      <c r="AQ40" s="243"/>
      <c r="AR40" s="243"/>
      <c r="AS40" s="243"/>
      <c r="AT40" s="243"/>
      <c r="AU40" s="243"/>
      <c r="AV40" s="243"/>
      <c r="AW40" s="243"/>
      <c r="AX40" s="246"/>
      <c r="AY40" s="246"/>
      <c r="AZ40" s="248"/>
      <c r="BA40" s="77"/>
      <c r="BB40" s="562" t="str">
        <f t="shared" si="3"/>
        <v xml:space="preserve"> </v>
      </c>
      <c r="BC40" s="562" t="str">
        <f t="shared" si="4"/>
        <v xml:space="preserve"> </v>
      </c>
      <c r="BD40" s="562" t="str">
        <f t="shared" si="5"/>
        <v xml:space="preserve"> </v>
      </c>
      <c r="BE40" s="562" t="str">
        <f t="shared" si="6"/>
        <v xml:space="preserve"> </v>
      </c>
      <c r="BF40" s="77"/>
      <c r="BG40" s="515"/>
    </row>
    <row r="41" spans="1:59" s="86" customFormat="1" ht="12.75" x14ac:dyDescent="0.25">
      <c r="A41" s="365"/>
      <c r="B41" s="147">
        <f>Demography!B37</f>
        <v>0</v>
      </c>
      <c r="C41" s="147">
        <f>Demography!C37</f>
        <v>0</v>
      </c>
      <c r="D41" s="148">
        <f>Demography!D37</f>
        <v>0</v>
      </c>
      <c r="E41" s="81"/>
      <c r="F41" s="256"/>
      <c r="G41" s="257"/>
      <c r="H41" s="257"/>
      <c r="I41" s="257"/>
      <c r="J41" s="245"/>
      <c r="K41" s="257"/>
      <c r="L41" s="258"/>
      <c r="M41" s="256"/>
      <c r="N41" s="256"/>
      <c r="O41" s="240"/>
      <c r="P41" s="256"/>
      <c r="Q41" s="261"/>
      <c r="R41" s="240"/>
      <c r="S41" s="240"/>
      <c r="T41" s="240"/>
      <c r="U41" s="256"/>
      <c r="V41" s="245"/>
      <c r="W41" s="256"/>
      <c r="X41" s="245"/>
      <c r="Y41" s="81"/>
      <c r="Z41" s="256"/>
      <c r="AA41" s="150"/>
      <c r="AB41" s="150"/>
      <c r="AC41" s="81"/>
      <c r="AD41" s="240"/>
      <c r="AE41" s="240"/>
      <c r="AF41" s="256"/>
      <c r="AG41" s="240"/>
      <c r="AH41" s="256"/>
      <c r="AI41" s="256"/>
      <c r="AJ41" s="256"/>
      <c r="AK41" s="261"/>
      <c r="AL41" s="261"/>
      <c r="AM41" s="77"/>
      <c r="AN41" s="261"/>
      <c r="AO41" s="261"/>
      <c r="AP41" s="261"/>
      <c r="AQ41" s="261"/>
      <c r="AR41" s="261"/>
      <c r="AS41" s="261"/>
      <c r="AT41" s="261"/>
      <c r="AU41" s="261"/>
      <c r="AV41" s="261"/>
      <c r="AW41" s="261"/>
      <c r="AX41" s="245"/>
      <c r="AY41" s="245"/>
      <c r="AZ41" s="247"/>
      <c r="BA41" s="77"/>
      <c r="BB41" s="561" t="str">
        <f t="shared" si="3"/>
        <v xml:space="preserve"> </v>
      </c>
      <c r="BC41" s="561" t="str">
        <f t="shared" si="4"/>
        <v xml:space="preserve"> </v>
      </c>
      <c r="BD41" s="561" t="str">
        <f t="shared" si="5"/>
        <v xml:space="preserve"> </v>
      </c>
      <c r="BE41" s="561" t="str">
        <f t="shared" si="6"/>
        <v xml:space="preserve"> </v>
      </c>
      <c r="BF41" s="77"/>
      <c r="BG41" s="254"/>
    </row>
    <row r="42" spans="1:59" s="86" customFormat="1" ht="12.75" x14ac:dyDescent="0.25">
      <c r="A42" s="365"/>
      <c r="B42" s="361">
        <f>Demography!B38</f>
        <v>0</v>
      </c>
      <c r="C42" s="361">
        <f>Demography!C38</f>
        <v>0</v>
      </c>
      <c r="D42" s="362">
        <f>Demography!D38</f>
        <v>0</v>
      </c>
      <c r="E42" s="81"/>
      <c r="F42" s="241"/>
      <c r="G42" s="478"/>
      <c r="H42" s="478"/>
      <c r="I42" s="478"/>
      <c r="J42" s="246"/>
      <c r="K42" s="478"/>
      <c r="L42" s="538"/>
      <c r="M42" s="241"/>
      <c r="N42" s="241"/>
      <c r="O42" s="242"/>
      <c r="P42" s="241"/>
      <c r="Q42" s="243"/>
      <c r="R42" s="242"/>
      <c r="S42" s="242"/>
      <c r="T42" s="242"/>
      <c r="U42" s="241"/>
      <c r="V42" s="246"/>
      <c r="W42" s="241"/>
      <c r="X42" s="246"/>
      <c r="Y42" s="81"/>
      <c r="Z42" s="241"/>
      <c r="AA42" s="416"/>
      <c r="AB42" s="416"/>
      <c r="AC42" s="81"/>
      <c r="AD42" s="242"/>
      <c r="AE42" s="242"/>
      <c r="AF42" s="241"/>
      <c r="AG42" s="242"/>
      <c r="AH42" s="241"/>
      <c r="AI42" s="241"/>
      <c r="AJ42" s="241"/>
      <c r="AK42" s="243"/>
      <c r="AL42" s="243"/>
      <c r="AM42" s="77"/>
      <c r="AN42" s="243"/>
      <c r="AO42" s="243"/>
      <c r="AP42" s="243"/>
      <c r="AQ42" s="243"/>
      <c r="AR42" s="243"/>
      <c r="AS42" s="243"/>
      <c r="AT42" s="243"/>
      <c r="AU42" s="243"/>
      <c r="AV42" s="243"/>
      <c r="AW42" s="243"/>
      <c r="AX42" s="246"/>
      <c r="AY42" s="246"/>
      <c r="AZ42" s="248"/>
      <c r="BA42" s="77"/>
      <c r="BB42" s="562" t="str">
        <f t="shared" si="3"/>
        <v xml:space="preserve"> </v>
      </c>
      <c r="BC42" s="562" t="str">
        <f t="shared" si="4"/>
        <v xml:space="preserve"> </v>
      </c>
      <c r="BD42" s="562" t="str">
        <f t="shared" si="5"/>
        <v xml:space="preserve"> </v>
      </c>
      <c r="BE42" s="562" t="str">
        <f t="shared" si="6"/>
        <v xml:space="preserve"> </v>
      </c>
      <c r="BF42" s="77"/>
      <c r="BG42" s="515"/>
    </row>
    <row r="43" spans="1:59" s="86" customFormat="1" ht="12.75" x14ac:dyDescent="0.25">
      <c r="A43" s="365"/>
      <c r="B43" s="147">
        <f>Demography!B39</f>
        <v>0</v>
      </c>
      <c r="C43" s="147">
        <f>Demography!C39</f>
        <v>0</v>
      </c>
      <c r="D43" s="148">
        <f>Demography!D39</f>
        <v>0</v>
      </c>
      <c r="E43" s="81"/>
      <c r="F43" s="256"/>
      <c r="G43" s="257"/>
      <c r="H43" s="257"/>
      <c r="I43" s="257"/>
      <c r="J43" s="245"/>
      <c r="K43" s="257"/>
      <c r="L43" s="258"/>
      <c r="M43" s="256"/>
      <c r="N43" s="256"/>
      <c r="O43" s="240"/>
      <c r="P43" s="256"/>
      <c r="Q43" s="261"/>
      <c r="R43" s="240"/>
      <c r="S43" s="240"/>
      <c r="T43" s="240"/>
      <c r="U43" s="256"/>
      <c r="V43" s="245"/>
      <c r="W43" s="256"/>
      <c r="X43" s="245"/>
      <c r="Y43" s="81"/>
      <c r="Z43" s="256"/>
      <c r="AA43" s="150"/>
      <c r="AB43" s="150"/>
      <c r="AC43" s="81"/>
      <c r="AD43" s="240"/>
      <c r="AE43" s="240"/>
      <c r="AF43" s="256"/>
      <c r="AG43" s="240"/>
      <c r="AH43" s="256"/>
      <c r="AI43" s="256"/>
      <c r="AJ43" s="256"/>
      <c r="AK43" s="261"/>
      <c r="AL43" s="261"/>
      <c r="AM43" s="77"/>
      <c r="AN43" s="261"/>
      <c r="AO43" s="261"/>
      <c r="AP43" s="261"/>
      <c r="AQ43" s="261"/>
      <c r="AR43" s="261"/>
      <c r="AS43" s="261"/>
      <c r="AT43" s="261"/>
      <c r="AU43" s="261"/>
      <c r="AV43" s="261"/>
      <c r="AW43" s="261"/>
      <c r="AX43" s="245"/>
      <c r="AY43" s="245"/>
      <c r="AZ43" s="247"/>
      <c r="BA43" s="77"/>
      <c r="BB43" s="561" t="str">
        <f t="shared" si="3"/>
        <v xml:space="preserve"> </v>
      </c>
      <c r="BC43" s="561" t="str">
        <f t="shared" si="4"/>
        <v xml:space="preserve"> </v>
      </c>
      <c r="BD43" s="561" t="str">
        <f t="shared" si="5"/>
        <v xml:space="preserve"> </v>
      </c>
      <c r="BE43" s="561" t="str">
        <f t="shared" si="6"/>
        <v xml:space="preserve"> </v>
      </c>
      <c r="BF43" s="77"/>
      <c r="BG43" s="254"/>
    </row>
    <row r="44" spans="1:59" s="86" customFormat="1" ht="12.75" x14ac:dyDescent="0.25">
      <c r="A44" s="365"/>
      <c r="B44" s="361">
        <f>Demography!B40</f>
        <v>0</v>
      </c>
      <c r="C44" s="361">
        <f>Demography!C40</f>
        <v>0</v>
      </c>
      <c r="D44" s="362">
        <f>Demography!D40</f>
        <v>0</v>
      </c>
      <c r="E44" s="81"/>
      <c r="F44" s="241"/>
      <c r="G44" s="478"/>
      <c r="H44" s="478"/>
      <c r="I44" s="478"/>
      <c r="J44" s="246"/>
      <c r="K44" s="478"/>
      <c r="L44" s="538"/>
      <c r="M44" s="241"/>
      <c r="N44" s="241"/>
      <c r="O44" s="242"/>
      <c r="P44" s="241"/>
      <c r="Q44" s="243"/>
      <c r="R44" s="242"/>
      <c r="S44" s="242"/>
      <c r="T44" s="242"/>
      <c r="U44" s="241"/>
      <c r="V44" s="246"/>
      <c r="W44" s="241"/>
      <c r="X44" s="246"/>
      <c r="Y44" s="81"/>
      <c r="Z44" s="241"/>
      <c r="AA44" s="416"/>
      <c r="AB44" s="416"/>
      <c r="AC44" s="81"/>
      <c r="AD44" s="242"/>
      <c r="AE44" s="242"/>
      <c r="AF44" s="241"/>
      <c r="AG44" s="242"/>
      <c r="AH44" s="241"/>
      <c r="AI44" s="241"/>
      <c r="AJ44" s="241"/>
      <c r="AK44" s="243"/>
      <c r="AL44" s="243"/>
      <c r="AM44" s="77"/>
      <c r="AN44" s="243"/>
      <c r="AO44" s="243"/>
      <c r="AP44" s="243"/>
      <c r="AQ44" s="243"/>
      <c r="AR44" s="243"/>
      <c r="AS44" s="243"/>
      <c r="AT44" s="243"/>
      <c r="AU44" s="243"/>
      <c r="AV44" s="243"/>
      <c r="AW44" s="243"/>
      <c r="AX44" s="246"/>
      <c r="AY44" s="246"/>
      <c r="AZ44" s="248"/>
      <c r="BA44" s="77"/>
      <c r="BB44" s="562" t="str">
        <f t="shared" si="3"/>
        <v xml:space="preserve"> </v>
      </c>
      <c r="BC44" s="562" t="str">
        <f t="shared" si="4"/>
        <v xml:space="preserve"> </v>
      </c>
      <c r="BD44" s="562" t="str">
        <f t="shared" si="5"/>
        <v xml:space="preserve"> </v>
      </c>
      <c r="BE44" s="562" t="str">
        <f t="shared" si="6"/>
        <v xml:space="preserve"> </v>
      </c>
      <c r="BF44" s="77"/>
      <c r="BG44" s="515"/>
    </row>
    <row r="45" spans="1:59" s="86" customFormat="1" ht="12.75" x14ac:dyDescent="0.25">
      <c r="A45" s="365"/>
      <c r="B45" s="147">
        <f>Demography!B41</f>
        <v>0</v>
      </c>
      <c r="C45" s="147">
        <f>Demography!C41</f>
        <v>0</v>
      </c>
      <c r="D45" s="148">
        <f>Demography!D41</f>
        <v>0</v>
      </c>
      <c r="E45" s="81"/>
      <c r="F45" s="256"/>
      <c r="G45" s="257"/>
      <c r="H45" s="257"/>
      <c r="I45" s="257"/>
      <c r="J45" s="245"/>
      <c r="K45" s="257"/>
      <c r="L45" s="258"/>
      <c r="M45" s="256"/>
      <c r="N45" s="256"/>
      <c r="O45" s="240"/>
      <c r="P45" s="256"/>
      <c r="Q45" s="261"/>
      <c r="R45" s="240"/>
      <c r="S45" s="240"/>
      <c r="T45" s="240"/>
      <c r="U45" s="256"/>
      <c r="V45" s="245"/>
      <c r="W45" s="256"/>
      <c r="X45" s="245"/>
      <c r="Y45" s="81"/>
      <c r="Z45" s="256"/>
      <c r="AA45" s="150"/>
      <c r="AB45" s="150"/>
      <c r="AC45" s="81"/>
      <c r="AD45" s="240"/>
      <c r="AE45" s="240"/>
      <c r="AF45" s="256"/>
      <c r="AG45" s="240"/>
      <c r="AH45" s="256"/>
      <c r="AI45" s="256"/>
      <c r="AJ45" s="256"/>
      <c r="AK45" s="261"/>
      <c r="AL45" s="261"/>
      <c r="AM45" s="77"/>
      <c r="AN45" s="261"/>
      <c r="AO45" s="261"/>
      <c r="AP45" s="261"/>
      <c r="AQ45" s="261"/>
      <c r="AR45" s="261"/>
      <c r="AS45" s="261"/>
      <c r="AT45" s="261"/>
      <c r="AU45" s="261"/>
      <c r="AV45" s="261"/>
      <c r="AW45" s="261"/>
      <c r="AX45" s="245"/>
      <c r="AY45" s="245"/>
      <c r="AZ45" s="247"/>
      <c r="BA45" s="77"/>
      <c r="BB45" s="561" t="str">
        <f t="shared" si="3"/>
        <v xml:space="preserve"> </v>
      </c>
      <c r="BC45" s="561" t="str">
        <f t="shared" si="4"/>
        <v xml:space="preserve"> </v>
      </c>
      <c r="BD45" s="561" t="str">
        <f t="shared" si="5"/>
        <v xml:space="preserve"> </v>
      </c>
      <c r="BE45" s="561" t="str">
        <f t="shared" si="6"/>
        <v xml:space="preserve"> </v>
      </c>
      <c r="BF45" s="77"/>
      <c r="BG45" s="254"/>
    </row>
    <row r="46" spans="1:59" s="86" customFormat="1" ht="12.75" x14ac:dyDescent="0.25">
      <c r="A46" s="365"/>
      <c r="B46" s="361">
        <f>Demography!B42</f>
        <v>0</v>
      </c>
      <c r="C46" s="361">
        <f>Demography!C42</f>
        <v>0</v>
      </c>
      <c r="D46" s="362">
        <f>Demography!D42</f>
        <v>0</v>
      </c>
      <c r="E46" s="81"/>
      <c r="F46" s="241"/>
      <c r="G46" s="478"/>
      <c r="H46" s="478"/>
      <c r="I46" s="478"/>
      <c r="J46" s="246"/>
      <c r="K46" s="478"/>
      <c r="L46" s="538"/>
      <c r="M46" s="241"/>
      <c r="N46" s="241"/>
      <c r="O46" s="242"/>
      <c r="P46" s="241"/>
      <c r="Q46" s="243"/>
      <c r="R46" s="242"/>
      <c r="S46" s="242"/>
      <c r="T46" s="242"/>
      <c r="U46" s="241"/>
      <c r="V46" s="246"/>
      <c r="W46" s="241"/>
      <c r="X46" s="246"/>
      <c r="Y46" s="81"/>
      <c r="Z46" s="241"/>
      <c r="AA46" s="416"/>
      <c r="AB46" s="416"/>
      <c r="AC46" s="81"/>
      <c r="AD46" s="242"/>
      <c r="AE46" s="242"/>
      <c r="AF46" s="241"/>
      <c r="AG46" s="242"/>
      <c r="AH46" s="241"/>
      <c r="AI46" s="241"/>
      <c r="AJ46" s="241"/>
      <c r="AK46" s="243"/>
      <c r="AL46" s="243"/>
      <c r="AM46" s="77"/>
      <c r="AN46" s="243"/>
      <c r="AO46" s="243"/>
      <c r="AP46" s="243"/>
      <c r="AQ46" s="243"/>
      <c r="AR46" s="243"/>
      <c r="AS46" s="243"/>
      <c r="AT46" s="243"/>
      <c r="AU46" s="243"/>
      <c r="AV46" s="243"/>
      <c r="AW46" s="243"/>
      <c r="AX46" s="246"/>
      <c r="AY46" s="246"/>
      <c r="AZ46" s="248"/>
      <c r="BA46" s="77"/>
      <c r="BB46" s="562" t="str">
        <f t="shared" si="3"/>
        <v xml:space="preserve"> </v>
      </c>
      <c r="BC46" s="562" t="str">
        <f t="shared" si="4"/>
        <v xml:space="preserve"> </v>
      </c>
      <c r="BD46" s="562" t="str">
        <f t="shared" si="5"/>
        <v xml:space="preserve"> </v>
      </c>
      <c r="BE46" s="562" t="str">
        <f t="shared" si="6"/>
        <v xml:space="preserve"> </v>
      </c>
      <c r="BF46" s="77"/>
      <c r="BG46" s="515"/>
    </row>
    <row r="47" spans="1:59" s="86" customFormat="1" ht="12.75" x14ac:dyDescent="0.25">
      <c r="A47" s="365"/>
      <c r="B47" s="147">
        <f>Demography!B43</f>
        <v>0</v>
      </c>
      <c r="C47" s="147">
        <f>Demography!C43</f>
        <v>0</v>
      </c>
      <c r="D47" s="148">
        <f>Demography!D43</f>
        <v>0</v>
      </c>
      <c r="E47" s="81"/>
      <c r="F47" s="256"/>
      <c r="G47" s="257"/>
      <c r="H47" s="257"/>
      <c r="I47" s="257"/>
      <c r="J47" s="245"/>
      <c r="K47" s="257"/>
      <c r="L47" s="258"/>
      <c r="M47" s="256"/>
      <c r="N47" s="256"/>
      <c r="O47" s="240"/>
      <c r="P47" s="256"/>
      <c r="Q47" s="261"/>
      <c r="R47" s="240"/>
      <c r="S47" s="240"/>
      <c r="T47" s="240"/>
      <c r="U47" s="256"/>
      <c r="V47" s="245"/>
      <c r="W47" s="256"/>
      <c r="X47" s="245"/>
      <c r="Y47" s="81"/>
      <c r="Z47" s="256"/>
      <c r="AA47" s="150"/>
      <c r="AB47" s="150"/>
      <c r="AC47" s="81"/>
      <c r="AD47" s="240"/>
      <c r="AE47" s="240"/>
      <c r="AF47" s="256"/>
      <c r="AG47" s="240"/>
      <c r="AH47" s="256"/>
      <c r="AI47" s="256"/>
      <c r="AJ47" s="256"/>
      <c r="AK47" s="261"/>
      <c r="AL47" s="261"/>
      <c r="AM47" s="77"/>
      <c r="AN47" s="261"/>
      <c r="AO47" s="261"/>
      <c r="AP47" s="261"/>
      <c r="AQ47" s="261"/>
      <c r="AR47" s="261"/>
      <c r="AS47" s="261"/>
      <c r="AT47" s="261"/>
      <c r="AU47" s="261"/>
      <c r="AV47" s="261"/>
      <c r="AW47" s="261"/>
      <c r="AX47" s="245"/>
      <c r="AY47" s="245"/>
      <c r="AZ47" s="247"/>
      <c r="BA47" s="77"/>
      <c r="BB47" s="561" t="str">
        <f t="shared" si="3"/>
        <v xml:space="preserve"> </v>
      </c>
      <c r="BC47" s="561" t="str">
        <f t="shared" si="4"/>
        <v xml:space="preserve"> </v>
      </c>
      <c r="BD47" s="561" t="str">
        <f t="shared" si="5"/>
        <v xml:space="preserve"> </v>
      </c>
      <c r="BE47" s="561" t="str">
        <f t="shared" si="6"/>
        <v xml:space="preserve"> </v>
      </c>
      <c r="BF47" s="77"/>
      <c r="BG47" s="254"/>
    </row>
    <row r="48" spans="1:59" s="86" customFormat="1" ht="12.75" x14ac:dyDescent="0.25">
      <c r="A48" s="365"/>
      <c r="B48" s="361">
        <f>Demography!B44</f>
        <v>0</v>
      </c>
      <c r="C48" s="361">
        <f>Demography!C44</f>
        <v>0</v>
      </c>
      <c r="D48" s="362">
        <f>Demography!D44</f>
        <v>0</v>
      </c>
      <c r="E48" s="81"/>
      <c r="F48" s="241"/>
      <c r="G48" s="478"/>
      <c r="H48" s="478"/>
      <c r="I48" s="478"/>
      <c r="J48" s="246"/>
      <c r="K48" s="478"/>
      <c r="L48" s="538"/>
      <c r="M48" s="241"/>
      <c r="N48" s="241"/>
      <c r="O48" s="242"/>
      <c r="P48" s="241"/>
      <c r="Q48" s="243"/>
      <c r="R48" s="242"/>
      <c r="S48" s="242"/>
      <c r="T48" s="242"/>
      <c r="U48" s="241"/>
      <c r="V48" s="246"/>
      <c r="W48" s="241"/>
      <c r="X48" s="246"/>
      <c r="Y48" s="81"/>
      <c r="Z48" s="241"/>
      <c r="AA48" s="416"/>
      <c r="AB48" s="416"/>
      <c r="AC48" s="81"/>
      <c r="AD48" s="242"/>
      <c r="AE48" s="242"/>
      <c r="AF48" s="241"/>
      <c r="AG48" s="242"/>
      <c r="AH48" s="241"/>
      <c r="AI48" s="241"/>
      <c r="AJ48" s="241"/>
      <c r="AK48" s="243"/>
      <c r="AL48" s="243"/>
      <c r="AM48" s="77"/>
      <c r="AN48" s="243"/>
      <c r="AO48" s="243"/>
      <c r="AP48" s="243"/>
      <c r="AQ48" s="243"/>
      <c r="AR48" s="243"/>
      <c r="AS48" s="243"/>
      <c r="AT48" s="243"/>
      <c r="AU48" s="243"/>
      <c r="AV48" s="243"/>
      <c r="AW48" s="243"/>
      <c r="AX48" s="246"/>
      <c r="AY48" s="246"/>
      <c r="AZ48" s="248"/>
      <c r="BA48" s="77"/>
      <c r="BB48" s="562" t="str">
        <f t="shared" si="3"/>
        <v xml:space="preserve"> </v>
      </c>
      <c r="BC48" s="562" t="str">
        <f t="shared" si="4"/>
        <v xml:space="preserve"> </v>
      </c>
      <c r="BD48" s="562" t="str">
        <f t="shared" si="5"/>
        <v xml:space="preserve"> </v>
      </c>
      <c r="BE48" s="562" t="str">
        <f t="shared" si="6"/>
        <v xml:space="preserve"> </v>
      </c>
      <c r="BF48" s="77"/>
      <c r="BG48" s="515"/>
    </row>
    <row r="49" spans="1:59" s="86" customFormat="1" ht="12.75" x14ac:dyDescent="0.25">
      <c r="A49" s="365"/>
      <c r="B49" s="147">
        <f>Demography!B45</f>
        <v>0</v>
      </c>
      <c r="C49" s="147">
        <f>Demography!C45</f>
        <v>0</v>
      </c>
      <c r="D49" s="148">
        <f>Demography!D45</f>
        <v>0</v>
      </c>
      <c r="E49" s="81"/>
      <c r="F49" s="256"/>
      <c r="G49" s="257"/>
      <c r="H49" s="257"/>
      <c r="I49" s="257"/>
      <c r="J49" s="245"/>
      <c r="K49" s="257"/>
      <c r="L49" s="258"/>
      <c r="M49" s="256"/>
      <c r="N49" s="256"/>
      <c r="O49" s="240"/>
      <c r="P49" s="256"/>
      <c r="Q49" s="261"/>
      <c r="R49" s="240"/>
      <c r="S49" s="240"/>
      <c r="T49" s="240"/>
      <c r="U49" s="256"/>
      <c r="V49" s="245"/>
      <c r="W49" s="256"/>
      <c r="X49" s="245"/>
      <c r="Y49" s="81"/>
      <c r="Z49" s="256"/>
      <c r="AA49" s="150"/>
      <c r="AB49" s="150"/>
      <c r="AC49" s="81"/>
      <c r="AD49" s="240"/>
      <c r="AE49" s="240"/>
      <c r="AF49" s="256"/>
      <c r="AG49" s="240"/>
      <c r="AH49" s="256"/>
      <c r="AI49" s="256"/>
      <c r="AJ49" s="256"/>
      <c r="AK49" s="261"/>
      <c r="AL49" s="261"/>
      <c r="AM49" s="77"/>
      <c r="AN49" s="261"/>
      <c r="AO49" s="261"/>
      <c r="AP49" s="261"/>
      <c r="AQ49" s="261"/>
      <c r="AR49" s="261"/>
      <c r="AS49" s="261"/>
      <c r="AT49" s="261"/>
      <c r="AU49" s="261"/>
      <c r="AV49" s="261"/>
      <c r="AW49" s="261"/>
      <c r="AX49" s="245"/>
      <c r="AY49" s="245"/>
      <c r="AZ49" s="247"/>
      <c r="BA49" s="77"/>
      <c r="BB49" s="561" t="str">
        <f t="shared" si="3"/>
        <v xml:space="preserve"> </v>
      </c>
      <c r="BC49" s="561" t="str">
        <f t="shared" si="4"/>
        <v xml:space="preserve"> </v>
      </c>
      <c r="BD49" s="561" t="str">
        <f t="shared" si="5"/>
        <v xml:space="preserve"> </v>
      </c>
      <c r="BE49" s="561" t="str">
        <f t="shared" si="6"/>
        <v xml:space="preserve"> </v>
      </c>
      <c r="BF49" s="77"/>
      <c r="BG49" s="254"/>
    </row>
    <row r="50" spans="1:59" s="86" customFormat="1" ht="12.75" x14ac:dyDescent="0.25">
      <c r="A50" s="365"/>
      <c r="B50" s="361">
        <f>Demography!B46</f>
        <v>0</v>
      </c>
      <c r="C50" s="361">
        <f>Demography!C46</f>
        <v>0</v>
      </c>
      <c r="D50" s="362">
        <f>Demography!D46</f>
        <v>0</v>
      </c>
      <c r="E50" s="81"/>
      <c r="F50" s="241"/>
      <c r="G50" s="478"/>
      <c r="H50" s="478"/>
      <c r="I50" s="478"/>
      <c r="J50" s="246"/>
      <c r="K50" s="478"/>
      <c r="L50" s="538"/>
      <c r="M50" s="241"/>
      <c r="N50" s="241"/>
      <c r="O50" s="242"/>
      <c r="P50" s="241"/>
      <c r="Q50" s="243"/>
      <c r="R50" s="242"/>
      <c r="S50" s="242"/>
      <c r="T50" s="242"/>
      <c r="U50" s="241"/>
      <c r="V50" s="246"/>
      <c r="W50" s="241"/>
      <c r="X50" s="246"/>
      <c r="Y50" s="81"/>
      <c r="Z50" s="241"/>
      <c r="AA50" s="416"/>
      <c r="AB50" s="416"/>
      <c r="AC50" s="81"/>
      <c r="AD50" s="242"/>
      <c r="AE50" s="242"/>
      <c r="AF50" s="241"/>
      <c r="AG50" s="242"/>
      <c r="AH50" s="241"/>
      <c r="AI50" s="241"/>
      <c r="AJ50" s="241"/>
      <c r="AK50" s="243"/>
      <c r="AL50" s="243"/>
      <c r="AM50" s="77"/>
      <c r="AN50" s="243"/>
      <c r="AO50" s="243"/>
      <c r="AP50" s="243"/>
      <c r="AQ50" s="243"/>
      <c r="AR50" s="243"/>
      <c r="AS50" s="243"/>
      <c r="AT50" s="243"/>
      <c r="AU50" s="243"/>
      <c r="AV50" s="243"/>
      <c r="AW50" s="243"/>
      <c r="AX50" s="246"/>
      <c r="AY50" s="246"/>
      <c r="AZ50" s="248"/>
      <c r="BA50" s="77"/>
      <c r="BB50" s="562" t="str">
        <f t="shared" si="3"/>
        <v xml:space="preserve"> </v>
      </c>
      <c r="BC50" s="562" t="str">
        <f t="shared" si="4"/>
        <v xml:space="preserve"> </v>
      </c>
      <c r="BD50" s="562" t="str">
        <f t="shared" si="5"/>
        <v xml:space="preserve"> </v>
      </c>
      <c r="BE50" s="562" t="str">
        <f t="shared" si="6"/>
        <v xml:space="preserve"> </v>
      </c>
      <c r="BF50" s="77"/>
      <c r="BG50" s="515"/>
    </row>
    <row r="51" spans="1:59" s="86" customFormat="1" ht="12.75" x14ac:dyDescent="0.25">
      <c r="A51" s="365"/>
      <c r="B51" s="147">
        <f>Demography!B47</f>
        <v>0</v>
      </c>
      <c r="C51" s="147">
        <f>Demography!C47</f>
        <v>0</v>
      </c>
      <c r="D51" s="148">
        <f>Demography!D47</f>
        <v>0</v>
      </c>
      <c r="E51" s="81"/>
      <c r="F51" s="256"/>
      <c r="G51" s="257"/>
      <c r="H51" s="257"/>
      <c r="I51" s="257"/>
      <c r="J51" s="245"/>
      <c r="K51" s="257"/>
      <c r="L51" s="258"/>
      <c r="M51" s="256"/>
      <c r="N51" s="256"/>
      <c r="O51" s="240"/>
      <c r="P51" s="256"/>
      <c r="Q51" s="261"/>
      <c r="R51" s="240"/>
      <c r="S51" s="240"/>
      <c r="T51" s="240"/>
      <c r="U51" s="256"/>
      <c r="V51" s="245"/>
      <c r="W51" s="256"/>
      <c r="X51" s="245"/>
      <c r="Y51" s="81"/>
      <c r="Z51" s="256"/>
      <c r="AA51" s="150"/>
      <c r="AB51" s="150"/>
      <c r="AC51" s="81"/>
      <c r="AD51" s="240"/>
      <c r="AE51" s="240"/>
      <c r="AF51" s="256"/>
      <c r="AG51" s="240"/>
      <c r="AH51" s="256"/>
      <c r="AI51" s="256"/>
      <c r="AJ51" s="256"/>
      <c r="AK51" s="261"/>
      <c r="AL51" s="261"/>
      <c r="AM51" s="77"/>
      <c r="AN51" s="261"/>
      <c r="AO51" s="261"/>
      <c r="AP51" s="261"/>
      <c r="AQ51" s="261"/>
      <c r="AR51" s="261"/>
      <c r="AS51" s="261"/>
      <c r="AT51" s="261"/>
      <c r="AU51" s="261"/>
      <c r="AV51" s="261"/>
      <c r="AW51" s="261"/>
      <c r="AX51" s="245"/>
      <c r="AY51" s="245"/>
      <c r="AZ51" s="247"/>
      <c r="BA51" s="77"/>
      <c r="BB51" s="561" t="str">
        <f t="shared" si="3"/>
        <v xml:space="preserve"> </v>
      </c>
      <c r="BC51" s="561" t="str">
        <f t="shared" si="4"/>
        <v xml:space="preserve"> </v>
      </c>
      <c r="BD51" s="561" t="str">
        <f t="shared" si="5"/>
        <v xml:space="preserve"> </v>
      </c>
      <c r="BE51" s="561" t="str">
        <f t="shared" si="6"/>
        <v xml:space="preserve"> </v>
      </c>
      <c r="BF51" s="77"/>
      <c r="BG51" s="254"/>
    </row>
    <row r="52" spans="1:59" s="86" customFormat="1" ht="12.75" x14ac:dyDescent="0.25">
      <c r="A52" s="365"/>
      <c r="B52" s="361">
        <f>Demography!B48</f>
        <v>0</v>
      </c>
      <c r="C52" s="361">
        <f>Demography!C48</f>
        <v>0</v>
      </c>
      <c r="D52" s="362">
        <f>Demography!D48</f>
        <v>0</v>
      </c>
      <c r="E52" s="81"/>
      <c r="F52" s="241"/>
      <c r="G52" s="478"/>
      <c r="H52" s="478"/>
      <c r="I52" s="478"/>
      <c r="J52" s="246"/>
      <c r="K52" s="478"/>
      <c r="L52" s="538"/>
      <c r="M52" s="241"/>
      <c r="N52" s="241"/>
      <c r="O52" s="242"/>
      <c r="P52" s="241"/>
      <c r="Q52" s="243"/>
      <c r="R52" s="242"/>
      <c r="S52" s="242"/>
      <c r="T52" s="242"/>
      <c r="U52" s="241"/>
      <c r="V52" s="246"/>
      <c r="W52" s="241"/>
      <c r="X52" s="246"/>
      <c r="Y52" s="81"/>
      <c r="Z52" s="241"/>
      <c r="AA52" s="416"/>
      <c r="AB52" s="416"/>
      <c r="AC52" s="81"/>
      <c r="AD52" s="242"/>
      <c r="AE52" s="242"/>
      <c r="AF52" s="241"/>
      <c r="AG52" s="242"/>
      <c r="AH52" s="241"/>
      <c r="AI52" s="241"/>
      <c r="AJ52" s="241"/>
      <c r="AK52" s="243"/>
      <c r="AL52" s="243"/>
      <c r="AM52" s="77"/>
      <c r="AN52" s="243"/>
      <c r="AO52" s="243"/>
      <c r="AP52" s="243"/>
      <c r="AQ52" s="243"/>
      <c r="AR52" s="243"/>
      <c r="AS52" s="243"/>
      <c r="AT52" s="243"/>
      <c r="AU52" s="243"/>
      <c r="AV52" s="243"/>
      <c r="AW52" s="243"/>
      <c r="AX52" s="246"/>
      <c r="AY52" s="246"/>
      <c r="AZ52" s="248"/>
      <c r="BA52" s="77"/>
      <c r="BB52" s="562" t="str">
        <f t="shared" si="3"/>
        <v xml:space="preserve"> </v>
      </c>
      <c r="BC52" s="562" t="str">
        <f t="shared" si="4"/>
        <v xml:space="preserve"> </v>
      </c>
      <c r="BD52" s="562" t="str">
        <f t="shared" si="5"/>
        <v xml:space="preserve"> </v>
      </c>
      <c r="BE52" s="562" t="str">
        <f t="shared" si="6"/>
        <v xml:space="preserve"> </v>
      </c>
      <c r="BF52" s="77"/>
      <c r="BG52" s="515"/>
    </row>
    <row r="53" spans="1:59" s="86" customFormat="1" ht="12.75" x14ac:dyDescent="0.25">
      <c r="A53" s="365"/>
      <c r="B53" s="147">
        <f>Demography!B49</f>
        <v>0</v>
      </c>
      <c r="C53" s="147">
        <f>Demography!C49</f>
        <v>0</v>
      </c>
      <c r="D53" s="148">
        <f>Demography!D49</f>
        <v>0</v>
      </c>
      <c r="E53" s="81"/>
      <c r="F53" s="256"/>
      <c r="G53" s="257"/>
      <c r="H53" s="257"/>
      <c r="I53" s="257"/>
      <c r="J53" s="245"/>
      <c r="K53" s="257"/>
      <c r="L53" s="258"/>
      <c r="M53" s="256"/>
      <c r="N53" s="256"/>
      <c r="O53" s="240"/>
      <c r="P53" s="256"/>
      <c r="Q53" s="261"/>
      <c r="R53" s="240"/>
      <c r="S53" s="240"/>
      <c r="T53" s="240"/>
      <c r="U53" s="256"/>
      <c r="V53" s="245"/>
      <c r="W53" s="256"/>
      <c r="X53" s="245"/>
      <c r="Y53" s="81"/>
      <c r="Z53" s="256"/>
      <c r="AA53" s="150"/>
      <c r="AB53" s="150"/>
      <c r="AC53" s="81"/>
      <c r="AD53" s="240"/>
      <c r="AE53" s="240"/>
      <c r="AF53" s="256"/>
      <c r="AG53" s="240"/>
      <c r="AH53" s="256"/>
      <c r="AI53" s="256"/>
      <c r="AJ53" s="256"/>
      <c r="AK53" s="261"/>
      <c r="AL53" s="261"/>
      <c r="AM53" s="77"/>
      <c r="AN53" s="261"/>
      <c r="AO53" s="261"/>
      <c r="AP53" s="261"/>
      <c r="AQ53" s="261"/>
      <c r="AR53" s="261"/>
      <c r="AS53" s="261"/>
      <c r="AT53" s="261"/>
      <c r="AU53" s="261"/>
      <c r="AV53" s="261"/>
      <c r="AW53" s="261"/>
      <c r="AX53" s="245"/>
      <c r="AY53" s="245"/>
      <c r="AZ53" s="247"/>
      <c r="BA53" s="77"/>
      <c r="BB53" s="561" t="str">
        <f t="shared" si="3"/>
        <v xml:space="preserve"> </v>
      </c>
      <c r="BC53" s="561" t="str">
        <f t="shared" si="4"/>
        <v xml:space="preserve"> </v>
      </c>
      <c r="BD53" s="561" t="str">
        <f t="shared" si="5"/>
        <v xml:space="preserve"> </v>
      </c>
      <c r="BE53" s="561" t="str">
        <f t="shared" si="6"/>
        <v xml:space="preserve"> </v>
      </c>
      <c r="BF53" s="77"/>
      <c r="BG53" s="254"/>
    </row>
    <row r="54" spans="1:59" s="86" customFormat="1" ht="12.75" x14ac:dyDescent="0.25">
      <c r="A54" s="365"/>
      <c r="B54" s="361">
        <f>Demography!B50</f>
        <v>0</v>
      </c>
      <c r="C54" s="361">
        <f>Demography!C50</f>
        <v>0</v>
      </c>
      <c r="D54" s="362">
        <f>Demography!D50</f>
        <v>0</v>
      </c>
      <c r="E54" s="81"/>
      <c r="F54" s="241"/>
      <c r="G54" s="478"/>
      <c r="H54" s="478"/>
      <c r="I54" s="478"/>
      <c r="J54" s="246"/>
      <c r="K54" s="478"/>
      <c r="L54" s="538"/>
      <c r="M54" s="241"/>
      <c r="N54" s="241"/>
      <c r="O54" s="242"/>
      <c r="P54" s="241"/>
      <c r="Q54" s="243"/>
      <c r="R54" s="242"/>
      <c r="S54" s="242"/>
      <c r="T54" s="242"/>
      <c r="U54" s="241"/>
      <c r="V54" s="246"/>
      <c r="W54" s="241"/>
      <c r="X54" s="246"/>
      <c r="Y54" s="81"/>
      <c r="Z54" s="241"/>
      <c r="AA54" s="416"/>
      <c r="AB54" s="416"/>
      <c r="AC54" s="81"/>
      <c r="AD54" s="242"/>
      <c r="AE54" s="242"/>
      <c r="AF54" s="241"/>
      <c r="AG54" s="242"/>
      <c r="AH54" s="241"/>
      <c r="AI54" s="241"/>
      <c r="AJ54" s="241"/>
      <c r="AK54" s="243"/>
      <c r="AL54" s="243"/>
      <c r="AM54" s="77"/>
      <c r="AN54" s="243"/>
      <c r="AO54" s="243"/>
      <c r="AP54" s="243"/>
      <c r="AQ54" s="243"/>
      <c r="AR54" s="243"/>
      <c r="AS54" s="243"/>
      <c r="AT54" s="243"/>
      <c r="AU54" s="243"/>
      <c r="AV54" s="243"/>
      <c r="AW54" s="243"/>
      <c r="AX54" s="246"/>
      <c r="AY54" s="246"/>
      <c r="AZ54" s="248"/>
      <c r="BA54" s="77"/>
      <c r="BB54" s="562" t="str">
        <f t="shared" si="3"/>
        <v xml:space="preserve"> </v>
      </c>
      <c r="BC54" s="562" t="str">
        <f t="shared" si="4"/>
        <v xml:space="preserve"> </v>
      </c>
      <c r="BD54" s="562" t="str">
        <f t="shared" si="5"/>
        <v xml:space="preserve"> </v>
      </c>
      <c r="BE54" s="562" t="str">
        <f t="shared" si="6"/>
        <v xml:space="preserve"> </v>
      </c>
      <c r="BF54" s="77"/>
      <c r="BG54" s="515"/>
    </row>
    <row r="55" spans="1:59" s="86" customFormat="1" ht="12.75" x14ac:dyDescent="0.25">
      <c r="A55" s="365"/>
      <c r="B55" s="147">
        <f>Demography!B51</f>
        <v>0</v>
      </c>
      <c r="C55" s="147">
        <f>Demography!C51</f>
        <v>0</v>
      </c>
      <c r="D55" s="148">
        <f>Demography!D51</f>
        <v>0</v>
      </c>
      <c r="E55" s="81"/>
      <c r="F55" s="256"/>
      <c r="G55" s="257"/>
      <c r="H55" s="257"/>
      <c r="I55" s="257"/>
      <c r="J55" s="245"/>
      <c r="K55" s="257"/>
      <c r="L55" s="258"/>
      <c r="M55" s="256"/>
      <c r="N55" s="256"/>
      <c r="O55" s="240"/>
      <c r="P55" s="256"/>
      <c r="Q55" s="261"/>
      <c r="R55" s="240"/>
      <c r="S55" s="240"/>
      <c r="T55" s="240"/>
      <c r="U55" s="256"/>
      <c r="V55" s="245"/>
      <c r="W55" s="256"/>
      <c r="X55" s="245"/>
      <c r="Y55" s="81"/>
      <c r="Z55" s="256"/>
      <c r="AA55" s="150"/>
      <c r="AB55" s="150"/>
      <c r="AC55" s="81"/>
      <c r="AD55" s="240"/>
      <c r="AE55" s="240"/>
      <c r="AF55" s="256"/>
      <c r="AG55" s="240"/>
      <c r="AH55" s="256"/>
      <c r="AI55" s="256"/>
      <c r="AJ55" s="256"/>
      <c r="AK55" s="261"/>
      <c r="AL55" s="261"/>
      <c r="AM55" s="77"/>
      <c r="AN55" s="261"/>
      <c r="AO55" s="261"/>
      <c r="AP55" s="261"/>
      <c r="AQ55" s="261"/>
      <c r="AR55" s="261"/>
      <c r="AS55" s="261"/>
      <c r="AT55" s="261"/>
      <c r="AU55" s="261"/>
      <c r="AV55" s="261"/>
      <c r="AW55" s="261"/>
      <c r="AX55" s="245"/>
      <c r="AY55" s="245"/>
      <c r="AZ55" s="247"/>
      <c r="BA55" s="77"/>
      <c r="BB55" s="561" t="str">
        <f t="shared" si="3"/>
        <v xml:space="preserve"> </v>
      </c>
      <c r="BC55" s="561" t="str">
        <f t="shared" si="4"/>
        <v xml:space="preserve"> </v>
      </c>
      <c r="BD55" s="561" t="str">
        <f t="shared" si="5"/>
        <v xml:space="preserve"> </v>
      </c>
      <c r="BE55" s="561" t="str">
        <f t="shared" si="6"/>
        <v xml:space="preserve"> </v>
      </c>
      <c r="BF55" s="77"/>
      <c r="BG55" s="254"/>
    </row>
    <row r="56" spans="1:59" s="86" customFormat="1" ht="12.75" x14ac:dyDescent="0.25">
      <c r="A56" s="365"/>
      <c r="B56" s="361">
        <f>Demography!B52</f>
        <v>0</v>
      </c>
      <c r="C56" s="361">
        <f>Demography!C52</f>
        <v>0</v>
      </c>
      <c r="D56" s="362">
        <f>Demography!D52</f>
        <v>0</v>
      </c>
      <c r="E56" s="81"/>
      <c r="F56" s="241"/>
      <c r="G56" s="478"/>
      <c r="H56" s="478"/>
      <c r="I56" s="478"/>
      <c r="J56" s="246"/>
      <c r="K56" s="478"/>
      <c r="L56" s="538"/>
      <c r="M56" s="241"/>
      <c r="N56" s="241"/>
      <c r="O56" s="242"/>
      <c r="P56" s="241"/>
      <c r="Q56" s="243"/>
      <c r="R56" s="242"/>
      <c r="S56" s="242"/>
      <c r="T56" s="242"/>
      <c r="U56" s="241"/>
      <c r="V56" s="246"/>
      <c r="W56" s="241"/>
      <c r="X56" s="246"/>
      <c r="Y56" s="81"/>
      <c r="Z56" s="241"/>
      <c r="AA56" s="416"/>
      <c r="AB56" s="416"/>
      <c r="AC56" s="81"/>
      <c r="AD56" s="242"/>
      <c r="AE56" s="242"/>
      <c r="AF56" s="241"/>
      <c r="AG56" s="242"/>
      <c r="AH56" s="241"/>
      <c r="AI56" s="241"/>
      <c r="AJ56" s="241"/>
      <c r="AK56" s="243"/>
      <c r="AL56" s="243"/>
      <c r="AM56" s="77"/>
      <c r="AN56" s="243"/>
      <c r="AO56" s="243"/>
      <c r="AP56" s="243"/>
      <c r="AQ56" s="243"/>
      <c r="AR56" s="243"/>
      <c r="AS56" s="243"/>
      <c r="AT56" s="243"/>
      <c r="AU56" s="243"/>
      <c r="AV56" s="243"/>
      <c r="AW56" s="243"/>
      <c r="AX56" s="246"/>
      <c r="AY56" s="246"/>
      <c r="AZ56" s="248"/>
      <c r="BA56" s="77"/>
      <c r="BB56" s="562" t="str">
        <f t="shared" si="3"/>
        <v xml:space="preserve"> </v>
      </c>
      <c r="BC56" s="562" t="str">
        <f t="shared" si="4"/>
        <v xml:space="preserve"> </v>
      </c>
      <c r="BD56" s="562" t="str">
        <f t="shared" si="5"/>
        <v xml:space="preserve"> </v>
      </c>
      <c r="BE56" s="562" t="str">
        <f t="shared" si="6"/>
        <v xml:space="preserve"> </v>
      </c>
      <c r="BF56" s="77"/>
      <c r="BG56" s="515"/>
    </row>
    <row r="57" spans="1:59" s="86" customFormat="1" ht="12.75" x14ac:dyDescent="0.25">
      <c r="A57" s="365"/>
      <c r="B57" s="147">
        <f>Demography!B53</f>
        <v>0</v>
      </c>
      <c r="C57" s="147">
        <f>Demography!C53</f>
        <v>0</v>
      </c>
      <c r="D57" s="148">
        <f>Demography!D53</f>
        <v>0</v>
      </c>
      <c r="E57" s="81"/>
      <c r="F57" s="256"/>
      <c r="G57" s="257"/>
      <c r="H57" s="257"/>
      <c r="I57" s="257"/>
      <c r="J57" s="245"/>
      <c r="K57" s="257"/>
      <c r="L57" s="258"/>
      <c r="M57" s="256"/>
      <c r="N57" s="256"/>
      <c r="O57" s="240"/>
      <c r="P57" s="256"/>
      <c r="Q57" s="261"/>
      <c r="R57" s="240"/>
      <c r="S57" s="240"/>
      <c r="T57" s="240"/>
      <c r="U57" s="256"/>
      <c r="V57" s="245"/>
      <c r="W57" s="256"/>
      <c r="X57" s="245"/>
      <c r="Y57" s="81"/>
      <c r="Z57" s="256"/>
      <c r="AA57" s="150"/>
      <c r="AB57" s="150"/>
      <c r="AC57" s="81"/>
      <c r="AD57" s="240"/>
      <c r="AE57" s="240"/>
      <c r="AF57" s="256"/>
      <c r="AG57" s="240"/>
      <c r="AH57" s="256"/>
      <c r="AI57" s="256"/>
      <c r="AJ57" s="256"/>
      <c r="AK57" s="261"/>
      <c r="AL57" s="261"/>
      <c r="AM57" s="77"/>
      <c r="AN57" s="261"/>
      <c r="AO57" s="261"/>
      <c r="AP57" s="261"/>
      <c r="AQ57" s="261"/>
      <c r="AR57" s="261"/>
      <c r="AS57" s="261"/>
      <c r="AT57" s="261"/>
      <c r="AU57" s="261"/>
      <c r="AV57" s="261"/>
      <c r="AW57" s="261"/>
      <c r="AX57" s="245"/>
      <c r="AY57" s="245"/>
      <c r="AZ57" s="247"/>
      <c r="BA57" s="77"/>
      <c r="BB57" s="561" t="str">
        <f t="shared" si="3"/>
        <v xml:space="preserve"> </v>
      </c>
      <c r="BC57" s="561" t="str">
        <f t="shared" si="4"/>
        <v xml:space="preserve"> </v>
      </c>
      <c r="BD57" s="561" t="str">
        <f t="shared" si="5"/>
        <v xml:space="preserve"> </v>
      </c>
      <c r="BE57" s="561" t="str">
        <f t="shared" si="6"/>
        <v xml:space="preserve"> </v>
      </c>
      <c r="BF57" s="77"/>
      <c r="BG57" s="254"/>
    </row>
    <row r="58" spans="1:59" s="86" customFormat="1" ht="12.75" x14ac:dyDescent="0.25">
      <c r="A58" s="365"/>
      <c r="B58" s="361">
        <f>Demography!B54</f>
        <v>0</v>
      </c>
      <c r="C58" s="361">
        <f>Demography!C54</f>
        <v>0</v>
      </c>
      <c r="D58" s="362">
        <f>Demography!D54</f>
        <v>0</v>
      </c>
      <c r="E58" s="81"/>
      <c r="F58" s="241"/>
      <c r="G58" s="478"/>
      <c r="H58" s="478"/>
      <c r="I58" s="478"/>
      <c r="J58" s="246"/>
      <c r="K58" s="478"/>
      <c r="L58" s="538"/>
      <c r="M58" s="241"/>
      <c r="N58" s="241"/>
      <c r="O58" s="242"/>
      <c r="P58" s="241"/>
      <c r="Q58" s="243"/>
      <c r="R58" s="242"/>
      <c r="S58" s="242"/>
      <c r="T58" s="242"/>
      <c r="U58" s="241"/>
      <c r="V58" s="246"/>
      <c r="W58" s="241"/>
      <c r="X58" s="246"/>
      <c r="Y58" s="81"/>
      <c r="Z58" s="241"/>
      <c r="AA58" s="416"/>
      <c r="AB58" s="416"/>
      <c r="AC58" s="81"/>
      <c r="AD58" s="242"/>
      <c r="AE58" s="242"/>
      <c r="AF58" s="241"/>
      <c r="AG58" s="242"/>
      <c r="AH58" s="241"/>
      <c r="AI58" s="241"/>
      <c r="AJ58" s="241"/>
      <c r="AK58" s="243"/>
      <c r="AL58" s="243"/>
      <c r="AM58" s="77"/>
      <c r="AN58" s="243"/>
      <c r="AO58" s="243"/>
      <c r="AP58" s="243"/>
      <c r="AQ58" s="243"/>
      <c r="AR58" s="243"/>
      <c r="AS58" s="243"/>
      <c r="AT58" s="243"/>
      <c r="AU58" s="243"/>
      <c r="AV58" s="243"/>
      <c r="AW58" s="243"/>
      <c r="AX58" s="246"/>
      <c r="AY58" s="246"/>
      <c r="AZ58" s="248"/>
      <c r="BA58" s="77"/>
      <c r="BB58" s="562" t="str">
        <f t="shared" si="3"/>
        <v xml:space="preserve"> </v>
      </c>
      <c r="BC58" s="562" t="str">
        <f t="shared" si="4"/>
        <v xml:space="preserve"> </v>
      </c>
      <c r="BD58" s="562" t="str">
        <f t="shared" si="5"/>
        <v xml:space="preserve"> </v>
      </c>
      <c r="BE58" s="562" t="str">
        <f t="shared" si="6"/>
        <v xml:space="preserve"> </v>
      </c>
      <c r="BF58" s="77"/>
      <c r="BG58" s="515"/>
    </row>
    <row r="59" spans="1:59" s="86" customFormat="1" ht="12.75" x14ac:dyDescent="0.25">
      <c r="A59" s="365"/>
      <c r="B59" s="147">
        <f>Demography!B55</f>
        <v>0</v>
      </c>
      <c r="C59" s="147">
        <f>Demography!C55</f>
        <v>0</v>
      </c>
      <c r="D59" s="148">
        <f>Demography!D55</f>
        <v>0</v>
      </c>
      <c r="E59" s="81"/>
      <c r="F59" s="256"/>
      <c r="G59" s="257"/>
      <c r="H59" s="257"/>
      <c r="I59" s="257"/>
      <c r="J59" s="245"/>
      <c r="K59" s="257"/>
      <c r="L59" s="258"/>
      <c r="M59" s="256"/>
      <c r="N59" s="256"/>
      <c r="O59" s="240"/>
      <c r="P59" s="256"/>
      <c r="Q59" s="261"/>
      <c r="R59" s="240"/>
      <c r="S59" s="240"/>
      <c r="T59" s="240"/>
      <c r="U59" s="256"/>
      <c r="V59" s="245"/>
      <c r="W59" s="256"/>
      <c r="X59" s="245"/>
      <c r="Y59" s="81"/>
      <c r="Z59" s="256"/>
      <c r="AA59" s="150"/>
      <c r="AB59" s="150"/>
      <c r="AC59" s="81"/>
      <c r="AD59" s="240"/>
      <c r="AE59" s="240"/>
      <c r="AF59" s="256"/>
      <c r="AG59" s="240"/>
      <c r="AH59" s="256"/>
      <c r="AI59" s="256"/>
      <c r="AJ59" s="256"/>
      <c r="AK59" s="261"/>
      <c r="AL59" s="261"/>
      <c r="AM59" s="77"/>
      <c r="AN59" s="261"/>
      <c r="AO59" s="261"/>
      <c r="AP59" s="261"/>
      <c r="AQ59" s="261"/>
      <c r="AR59" s="261"/>
      <c r="AS59" s="261"/>
      <c r="AT59" s="261"/>
      <c r="AU59" s="261"/>
      <c r="AV59" s="261"/>
      <c r="AW59" s="261"/>
      <c r="AX59" s="245"/>
      <c r="AY59" s="245"/>
      <c r="AZ59" s="247"/>
      <c r="BA59" s="77"/>
      <c r="BB59" s="561" t="str">
        <f t="shared" si="3"/>
        <v xml:space="preserve"> </v>
      </c>
      <c r="BC59" s="561" t="str">
        <f t="shared" si="4"/>
        <v xml:space="preserve"> </v>
      </c>
      <c r="BD59" s="561" t="str">
        <f t="shared" si="5"/>
        <v xml:space="preserve"> </v>
      </c>
      <c r="BE59" s="561" t="str">
        <f t="shared" si="6"/>
        <v xml:space="preserve"> </v>
      </c>
      <c r="BF59" s="77"/>
      <c r="BG59" s="254"/>
    </row>
    <row r="60" spans="1:59" s="86" customFormat="1" ht="12.75" x14ac:dyDescent="0.25">
      <c r="A60" s="365"/>
      <c r="B60" s="361">
        <f>Demography!B56</f>
        <v>0</v>
      </c>
      <c r="C60" s="361">
        <f>Demography!C56</f>
        <v>0</v>
      </c>
      <c r="D60" s="362">
        <f>Demography!D56</f>
        <v>0</v>
      </c>
      <c r="E60" s="81"/>
      <c r="F60" s="241"/>
      <c r="G60" s="478"/>
      <c r="H60" s="478"/>
      <c r="I60" s="478"/>
      <c r="J60" s="246"/>
      <c r="K60" s="478"/>
      <c r="L60" s="538"/>
      <c r="M60" s="241"/>
      <c r="N60" s="241"/>
      <c r="O60" s="242"/>
      <c r="P60" s="241"/>
      <c r="Q60" s="243"/>
      <c r="R60" s="242"/>
      <c r="S60" s="242"/>
      <c r="T60" s="242"/>
      <c r="U60" s="241"/>
      <c r="V60" s="246"/>
      <c r="W60" s="241"/>
      <c r="X60" s="246"/>
      <c r="Y60" s="81"/>
      <c r="Z60" s="241"/>
      <c r="AA60" s="416"/>
      <c r="AB60" s="416"/>
      <c r="AC60" s="81"/>
      <c r="AD60" s="242"/>
      <c r="AE60" s="242"/>
      <c r="AF60" s="241"/>
      <c r="AG60" s="242"/>
      <c r="AH60" s="241"/>
      <c r="AI60" s="241"/>
      <c r="AJ60" s="241"/>
      <c r="AK60" s="243"/>
      <c r="AL60" s="243"/>
      <c r="AM60" s="77"/>
      <c r="AN60" s="243"/>
      <c r="AO60" s="243"/>
      <c r="AP60" s="243"/>
      <c r="AQ60" s="243"/>
      <c r="AR60" s="243"/>
      <c r="AS60" s="243"/>
      <c r="AT60" s="243"/>
      <c r="AU60" s="243"/>
      <c r="AV60" s="243"/>
      <c r="AW60" s="243"/>
      <c r="AX60" s="246"/>
      <c r="AY60" s="246"/>
      <c r="AZ60" s="248"/>
      <c r="BA60" s="77"/>
      <c r="BB60" s="562" t="str">
        <f t="shared" si="3"/>
        <v xml:space="preserve"> </v>
      </c>
      <c r="BC60" s="562" t="str">
        <f t="shared" si="4"/>
        <v xml:space="preserve"> </v>
      </c>
      <c r="BD60" s="562" t="str">
        <f t="shared" si="5"/>
        <v xml:space="preserve"> </v>
      </c>
      <c r="BE60" s="562" t="str">
        <f t="shared" si="6"/>
        <v xml:space="preserve"> </v>
      </c>
      <c r="BF60" s="77"/>
      <c r="BG60" s="515"/>
    </row>
    <row r="61" spans="1:59" s="86" customFormat="1" ht="12.75" x14ac:dyDescent="0.25">
      <c r="A61" s="365"/>
      <c r="B61" s="147">
        <f>Demography!B57</f>
        <v>0</v>
      </c>
      <c r="C61" s="147">
        <f>Demography!C57</f>
        <v>0</v>
      </c>
      <c r="D61" s="148">
        <f>Demography!D57</f>
        <v>0</v>
      </c>
      <c r="E61" s="81"/>
      <c r="F61" s="256"/>
      <c r="G61" s="257"/>
      <c r="H61" s="257"/>
      <c r="I61" s="257"/>
      <c r="J61" s="245"/>
      <c r="K61" s="257"/>
      <c r="L61" s="258"/>
      <c r="M61" s="256"/>
      <c r="N61" s="256"/>
      <c r="O61" s="240"/>
      <c r="P61" s="256"/>
      <c r="Q61" s="261"/>
      <c r="R61" s="240"/>
      <c r="S61" s="240"/>
      <c r="T61" s="240"/>
      <c r="U61" s="256"/>
      <c r="V61" s="245"/>
      <c r="W61" s="256"/>
      <c r="X61" s="245"/>
      <c r="Y61" s="81"/>
      <c r="Z61" s="256"/>
      <c r="AA61" s="150"/>
      <c r="AB61" s="150"/>
      <c r="AC61" s="81"/>
      <c r="AD61" s="240"/>
      <c r="AE61" s="240"/>
      <c r="AF61" s="256"/>
      <c r="AG61" s="240"/>
      <c r="AH61" s="256"/>
      <c r="AI61" s="256"/>
      <c r="AJ61" s="256"/>
      <c r="AK61" s="261"/>
      <c r="AL61" s="261"/>
      <c r="AM61" s="77"/>
      <c r="AN61" s="261"/>
      <c r="AO61" s="261"/>
      <c r="AP61" s="261"/>
      <c r="AQ61" s="261"/>
      <c r="AR61" s="261"/>
      <c r="AS61" s="261"/>
      <c r="AT61" s="261"/>
      <c r="AU61" s="261"/>
      <c r="AV61" s="261"/>
      <c r="AW61" s="261"/>
      <c r="AX61" s="245"/>
      <c r="AY61" s="245"/>
      <c r="AZ61" s="247"/>
      <c r="BA61" s="77"/>
      <c r="BB61" s="561" t="str">
        <f t="shared" si="3"/>
        <v xml:space="preserve"> </v>
      </c>
      <c r="BC61" s="561" t="str">
        <f t="shared" si="4"/>
        <v xml:space="preserve"> </v>
      </c>
      <c r="BD61" s="561" t="str">
        <f t="shared" si="5"/>
        <v xml:space="preserve"> </v>
      </c>
      <c r="BE61" s="561" t="str">
        <f t="shared" si="6"/>
        <v xml:space="preserve"> </v>
      </c>
      <c r="BF61" s="77"/>
      <c r="BG61" s="254"/>
    </row>
    <row r="62" spans="1:59" s="86" customFormat="1" ht="12.75" x14ac:dyDescent="0.25">
      <c r="A62" s="365"/>
      <c r="B62" s="361">
        <f>Demography!B58</f>
        <v>0</v>
      </c>
      <c r="C62" s="361">
        <f>Demography!C58</f>
        <v>0</v>
      </c>
      <c r="D62" s="362">
        <f>Demography!D58</f>
        <v>0</v>
      </c>
      <c r="E62" s="81"/>
      <c r="F62" s="241"/>
      <c r="G62" s="478"/>
      <c r="H62" s="478"/>
      <c r="I62" s="478"/>
      <c r="J62" s="246"/>
      <c r="K62" s="478"/>
      <c r="L62" s="538"/>
      <c r="M62" s="241"/>
      <c r="N62" s="241"/>
      <c r="O62" s="242"/>
      <c r="P62" s="241"/>
      <c r="Q62" s="243"/>
      <c r="R62" s="242"/>
      <c r="S62" s="242"/>
      <c r="T62" s="242"/>
      <c r="U62" s="241"/>
      <c r="V62" s="246"/>
      <c r="W62" s="241"/>
      <c r="X62" s="246"/>
      <c r="Y62" s="81"/>
      <c r="Z62" s="241"/>
      <c r="AA62" s="416"/>
      <c r="AB62" s="416"/>
      <c r="AC62" s="81"/>
      <c r="AD62" s="242"/>
      <c r="AE62" s="242"/>
      <c r="AF62" s="241"/>
      <c r="AG62" s="242"/>
      <c r="AH62" s="241"/>
      <c r="AI62" s="241"/>
      <c r="AJ62" s="241"/>
      <c r="AK62" s="243"/>
      <c r="AL62" s="243"/>
      <c r="AM62" s="77"/>
      <c r="AN62" s="243"/>
      <c r="AO62" s="243"/>
      <c r="AP62" s="243"/>
      <c r="AQ62" s="243"/>
      <c r="AR62" s="243"/>
      <c r="AS62" s="243"/>
      <c r="AT62" s="243"/>
      <c r="AU62" s="243"/>
      <c r="AV62" s="243"/>
      <c r="AW62" s="243"/>
      <c r="AX62" s="246"/>
      <c r="AY62" s="246"/>
      <c r="AZ62" s="248"/>
      <c r="BA62" s="77"/>
      <c r="BB62" s="562" t="str">
        <f t="shared" si="3"/>
        <v xml:space="preserve"> </v>
      </c>
      <c r="BC62" s="562" t="str">
        <f t="shared" si="4"/>
        <v xml:space="preserve"> </v>
      </c>
      <c r="BD62" s="562" t="str">
        <f t="shared" si="5"/>
        <v xml:space="preserve"> </v>
      </c>
      <c r="BE62" s="562" t="str">
        <f t="shared" si="6"/>
        <v xml:space="preserve"> </v>
      </c>
      <c r="BF62" s="77"/>
      <c r="BG62" s="515"/>
    </row>
    <row r="63" spans="1:59" s="86" customFormat="1" ht="12.75" x14ac:dyDescent="0.25">
      <c r="A63" s="365"/>
      <c r="B63" s="147">
        <f>Demography!B59</f>
        <v>0</v>
      </c>
      <c r="C63" s="147">
        <f>Demography!C59</f>
        <v>0</v>
      </c>
      <c r="D63" s="148">
        <f>Demography!D59</f>
        <v>0</v>
      </c>
      <c r="E63" s="81"/>
      <c r="F63" s="256"/>
      <c r="G63" s="257"/>
      <c r="H63" s="257"/>
      <c r="I63" s="257"/>
      <c r="J63" s="245"/>
      <c r="K63" s="257"/>
      <c r="L63" s="258"/>
      <c r="M63" s="256"/>
      <c r="N63" s="256"/>
      <c r="O63" s="240"/>
      <c r="P63" s="256"/>
      <c r="Q63" s="261"/>
      <c r="R63" s="240"/>
      <c r="S63" s="240"/>
      <c r="T63" s="240"/>
      <c r="U63" s="256"/>
      <c r="V63" s="245"/>
      <c r="W63" s="256"/>
      <c r="X63" s="245"/>
      <c r="Y63" s="81"/>
      <c r="Z63" s="256"/>
      <c r="AA63" s="150"/>
      <c r="AB63" s="150"/>
      <c r="AC63" s="81"/>
      <c r="AD63" s="240"/>
      <c r="AE63" s="240"/>
      <c r="AF63" s="256"/>
      <c r="AG63" s="240"/>
      <c r="AH63" s="256"/>
      <c r="AI63" s="256"/>
      <c r="AJ63" s="256"/>
      <c r="AK63" s="261"/>
      <c r="AL63" s="261"/>
      <c r="AM63" s="77"/>
      <c r="AN63" s="261"/>
      <c r="AO63" s="261"/>
      <c r="AP63" s="261"/>
      <c r="AQ63" s="261"/>
      <c r="AR63" s="261"/>
      <c r="AS63" s="261"/>
      <c r="AT63" s="261"/>
      <c r="AU63" s="261"/>
      <c r="AV63" s="261"/>
      <c r="AW63" s="261"/>
      <c r="AX63" s="245"/>
      <c r="AY63" s="245"/>
      <c r="AZ63" s="247"/>
      <c r="BA63" s="77"/>
      <c r="BB63" s="561" t="str">
        <f t="shared" si="3"/>
        <v xml:space="preserve"> </v>
      </c>
      <c r="BC63" s="561" t="str">
        <f t="shared" si="4"/>
        <v xml:space="preserve"> </v>
      </c>
      <c r="BD63" s="561" t="str">
        <f t="shared" si="5"/>
        <v xml:space="preserve"> </v>
      </c>
      <c r="BE63" s="561" t="str">
        <f t="shared" si="6"/>
        <v xml:space="preserve"> </v>
      </c>
      <c r="BF63" s="77"/>
      <c r="BG63" s="254"/>
    </row>
    <row r="64" spans="1:59" s="86" customFormat="1" ht="12.75" x14ac:dyDescent="0.25">
      <c r="A64" s="365"/>
      <c r="B64" s="361">
        <f>Demography!B60</f>
        <v>0</v>
      </c>
      <c r="C64" s="361">
        <f>Demography!C60</f>
        <v>0</v>
      </c>
      <c r="D64" s="362">
        <f>Demography!D60</f>
        <v>0</v>
      </c>
      <c r="E64" s="81"/>
      <c r="F64" s="241"/>
      <c r="G64" s="478"/>
      <c r="H64" s="478"/>
      <c r="I64" s="478"/>
      <c r="J64" s="246"/>
      <c r="K64" s="478"/>
      <c r="L64" s="538"/>
      <c r="M64" s="241"/>
      <c r="N64" s="241"/>
      <c r="O64" s="242"/>
      <c r="P64" s="241"/>
      <c r="Q64" s="243"/>
      <c r="R64" s="242"/>
      <c r="S64" s="242"/>
      <c r="T64" s="242"/>
      <c r="U64" s="241"/>
      <c r="V64" s="246"/>
      <c r="W64" s="241"/>
      <c r="X64" s="246"/>
      <c r="Y64" s="81"/>
      <c r="Z64" s="241"/>
      <c r="AA64" s="416"/>
      <c r="AB64" s="416"/>
      <c r="AC64" s="81"/>
      <c r="AD64" s="242"/>
      <c r="AE64" s="242"/>
      <c r="AF64" s="241"/>
      <c r="AG64" s="242"/>
      <c r="AH64" s="241"/>
      <c r="AI64" s="241"/>
      <c r="AJ64" s="241"/>
      <c r="AK64" s="243"/>
      <c r="AL64" s="243"/>
      <c r="AM64" s="77"/>
      <c r="AN64" s="243"/>
      <c r="AO64" s="243"/>
      <c r="AP64" s="243"/>
      <c r="AQ64" s="243"/>
      <c r="AR64" s="243"/>
      <c r="AS64" s="243"/>
      <c r="AT64" s="243"/>
      <c r="AU64" s="243"/>
      <c r="AV64" s="243"/>
      <c r="AW64" s="243"/>
      <c r="AX64" s="246"/>
      <c r="AY64" s="246"/>
      <c r="AZ64" s="248"/>
      <c r="BA64" s="77"/>
      <c r="BB64" s="562" t="str">
        <f t="shared" si="3"/>
        <v xml:space="preserve"> </v>
      </c>
      <c r="BC64" s="562" t="str">
        <f t="shared" si="4"/>
        <v xml:space="preserve"> </v>
      </c>
      <c r="BD64" s="562" t="str">
        <f t="shared" si="5"/>
        <v xml:space="preserve"> </v>
      </c>
      <c r="BE64" s="562" t="str">
        <f t="shared" si="6"/>
        <v xml:space="preserve"> </v>
      </c>
      <c r="BF64" s="77"/>
      <c r="BG64" s="515"/>
    </row>
    <row r="65" spans="1:59" s="86" customFormat="1" ht="12.75" x14ac:dyDescent="0.25">
      <c r="A65" s="365"/>
      <c r="B65" s="147">
        <f>Demography!B61</f>
        <v>0</v>
      </c>
      <c r="C65" s="147">
        <f>Demography!C61</f>
        <v>0</v>
      </c>
      <c r="D65" s="148">
        <f>Demography!D61</f>
        <v>0</v>
      </c>
      <c r="E65" s="81"/>
      <c r="F65" s="256"/>
      <c r="G65" s="257"/>
      <c r="H65" s="257"/>
      <c r="I65" s="257"/>
      <c r="J65" s="245"/>
      <c r="K65" s="257"/>
      <c r="L65" s="258"/>
      <c r="M65" s="256"/>
      <c r="N65" s="256"/>
      <c r="O65" s="240"/>
      <c r="P65" s="256"/>
      <c r="Q65" s="261"/>
      <c r="R65" s="240"/>
      <c r="S65" s="240"/>
      <c r="T65" s="240"/>
      <c r="U65" s="256"/>
      <c r="V65" s="245"/>
      <c r="W65" s="256"/>
      <c r="X65" s="245"/>
      <c r="Y65" s="81"/>
      <c r="Z65" s="256"/>
      <c r="AA65" s="150"/>
      <c r="AB65" s="150"/>
      <c r="AC65" s="81"/>
      <c r="AD65" s="240"/>
      <c r="AE65" s="240"/>
      <c r="AF65" s="256"/>
      <c r="AG65" s="240"/>
      <c r="AH65" s="256"/>
      <c r="AI65" s="256"/>
      <c r="AJ65" s="256"/>
      <c r="AK65" s="261"/>
      <c r="AL65" s="261"/>
      <c r="AM65" s="77"/>
      <c r="AN65" s="261"/>
      <c r="AO65" s="261"/>
      <c r="AP65" s="261"/>
      <c r="AQ65" s="261"/>
      <c r="AR65" s="261"/>
      <c r="AS65" s="261"/>
      <c r="AT65" s="261"/>
      <c r="AU65" s="261"/>
      <c r="AV65" s="261"/>
      <c r="AW65" s="261"/>
      <c r="AX65" s="245"/>
      <c r="AY65" s="245"/>
      <c r="AZ65" s="247"/>
      <c r="BA65" s="77"/>
      <c r="BB65" s="561" t="str">
        <f t="shared" si="3"/>
        <v xml:space="preserve"> </v>
      </c>
      <c r="BC65" s="561" t="str">
        <f t="shared" si="4"/>
        <v xml:space="preserve"> </v>
      </c>
      <c r="BD65" s="561" t="str">
        <f t="shared" si="5"/>
        <v xml:space="preserve"> </v>
      </c>
      <c r="BE65" s="561" t="str">
        <f t="shared" si="6"/>
        <v xml:space="preserve"> </v>
      </c>
      <c r="BF65" s="77"/>
      <c r="BG65" s="254"/>
    </row>
    <row r="66" spans="1:59" s="86" customFormat="1" ht="12.75" x14ac:dyDescent="0.25">
      <c r="A66" s="365"/>
      <c r="B66" s="361">
        <f>Demography!B62</f>
        <v>0</v>
      </c>
      <c r="C66" s="361">
        <f>Demography!C62</f>
        <v>0</v>
      </c>
      <c r="D66" s="362">
        <f>Demography!D62</f>
        <v>0</v>
      </c>
      <c r="E66" s="81"/>
      <c r="F66" s="241"/>
      <c r="G66" s="478"/>
      <c r="H66" s="478"/>
      <c r="I66" s="478"/>
      <c r="J66" s="246"/>
      <c r="K66" s="478"/>
      <c r="L66" s="538"/>
      <c r="M66" s="241"/>
      <c r="N66" s="241"/>
      <c r="O66" s="242"/>
      <c r="P66" s="241"/>
      <c r="Q66" s="243"/>
      <c r="R66" s="242"/>
      <c r="S66" s="242"/>
      <c r="T66" s="242"/>
      <c r="U66" s="241"/>
      <c r="V66" s="246"/>
      <c r="W66" s="241"/>
      <c r="X66" s="246"/>
      <c r="Y66" s="81"/>
      <c r="Z66" s="241"/>
      <c r="AA66" s="416"/>
      <c r="AB66" s="416"/>
      <c r="AC66" s="81"/>
      <c r="AD66" s="242"/>
      <c r="AE66" s="242"/>
      <c r="AF66" s="241"/>
      <c r="AG66" s="242"/>
      <c r="AH66" s="241"/>
      <c r="AI66" s="241"/>
      <c r="AJ66" s="241"/>
      <c r="AK66" s="243"/>
      <c r="AL66" s="243"/>
      <c r="AM66" s="77"/>
      <c r="AN66" s="243"/>
      <c r="AO66" s="243"/>
      <c r="AP66" s="243"/>
      <c r="AQ66" s="243"/>
      <c r="AR66" s="243"/>
      <c r="AS66" s="243"/>
      <c r="AT66" s="243"/>
      <c r="AU66" s="243"/>
      <c r="AV66" s="243"/>
      <c r="AW66" s="243"/>
      <c r="AX66" s="246"/>
      <c r="AY66" s="246"/>
      <c r="AZ66" s="248"/>
      <c r="BA66" s="77"/>
      <c r="BB66" s="562" t="str">
        <f t="shared" si="3"/>
        <v xml:space="preserve"> </v>
      </c>
      <c r="BC66" s="562" t="str">
        <f t="shared" si="4"/>
        <v xml:space="preserve"> </v>
      </c>
      <c r="BD66" s="562" t="str">
        <f t="shared" si="5"/>
        <v xml:space="preserve"> </v>
      </c>
      <c r="BE66" s="562" t="str">
        <f t="shared" si="6"/>
        <v xml:space="preserve"> </v>
      </c>
      <c r="BF66" s="77"/>
      <c r="BG66" s="515"/>
    </row>
    <row r="67" spans="1:59" s="86" customFormat="1" ht="12.75" x14ac:dyDescent="0.25">
      <c r="A67" s="365"/>
      <c r="B67" s="147">
        <f>Demography!B63</f>
        <v>0</v>
      </c>
      <c r="C67" s="147">
        <f>Demography!C63</f>
        <v>0</v>
      </c>
      <c r="D67" s="148">
        <f>Demography!D63</f>
        <v>0</v>
      </c>
      <c r="E67" s="81"/>
      <c r="F67" s="256"/>
      <c r="G67" s="257"/>
      <c r="H67" s="257"/>
      <c r="I67" s="257"/>
      <c r="J67" s="245"/>
      <c r="K67" s="257"/>
      <c r="L67" s="258"/>
      <c r="M67" s="256"/>
      <c r="N67" s="256"/>
      <c r="O67" s="240"/>
      <c r="P67" s="256"/>
      <c r="Q67" s="261"/>
      <c r="R67" s="240"/>
      <c r="S67" s="240"/>
      <c r="T67" s="240"/>
      <c r="U67" s="256"/>
      <c r="V67" s="245"/>
      <c r="W67" s="256"/>
      <c r="X67" s="245"/>
      <c r="Y67" s="81"/>
      <c r="Z67" s="256"/>
      <c r="AA67" s="150"/>
      <c r="AB67" s="150"/>
      <c r="AC67" s="81"/>
      <c r="AD67" s="240"/>
      <c r="AE67" s="240"/>
      <c r="AF67" s="256"/>
      <c r="AG67" s="240"/>
      <c r="AH67" s="256"/>
      <c r="AI67" s="256"/>
      <c r="AJ67" s="256"/>
      <c r="AK67" s="261"/>
      <c r="AL67" s="261"/>
      <c r="AM67" s="77"/>
      <c r="AN67" s="261"/>
      <c r="AO67" s="261"/>
      <c r="AP67" s="261"/>
      <c r="AQ67" s="261"/>
      <c r="AR67" s="261"/>
      <c r="AS67" s="261"/>
      <c r="AT67" s="261"/>
      <c r="AU67" s="261"/>
      <c r="AV67" s="261"/>
      <c r="AW67" s="261"/>
      <c r="AX67" s="245"/>
      <c r="AY67" s="245"/>
      <c r="AZ67" s="247"/>
      <c r="BA67" s="77"/>
      <c r="BB67" s="561" t="str">
        <f t="shared" si="3"/>
        <v xml:space="preserve"> </v>
      </c>
      <c r="BC67" s="561" t="str">
        <f t="shared" si="4"/>
        <v xml:space="preserve"> </v>
      </c>
      <c r="BD67" s="561" t="str">
        <f t="shared" si="5"/>
        <v xml:space="preserve"> </v>
      </c>
      <c r="BE67" s="561" t="str">
        <f t="shared" si="6"/>
        <v xml:space="preserve"> </v>
      </c>
      <c r="BF67" s="77"/>
      <c r="BG67" s="254"/>
    </row>
    <row r="68" spans="1:59" s="86" customFormat="1" ht="12.75" x14ac:dyDescent="0.25">
      <c r="A68" s="365"/>
      <c r="B68" s="361">
        <f>Demography!B64</f>
        <v>0</v>
      </c>
      <c r="C68" s="361">
        <f>Demography!C64</f>
        <v>0</v>
      </c>
      <c r="D68" s="362">
        <f>Demography!D64</f>
        <v>0</v>
      </c>
      <c r="E68" s="81"/>
      <c r="F68" s="241"/>
      <c r="G68" s="478"/>
      <c r="H68" s="478"/>
      <c r="I68" s="478"/>
      <c r="J68" s="246"/>
      <c r="K68" s="478"/>
      <c r="L68" s="538"/>
      <c r="M68" s="241"/>
      <c r="N68" s="241"/>
      <c r="O68" s="242"/>
      <c r="P68" s="241"/>
      <c r="Q68" s="243"/>
      <c r="R68" s="242"/>
      <c r="S68" s="242"/>
      <c r="T68" s="242"/>
      <c r="U68" s="241"/>
      <c r="V68" s="246"/>
      <c r="W68" s="241"/>
      <c r="X68" s="246"/>
      <c r="Y68" s="81"/>
      <c r="Z68" s="241"/>
      <c r="AA68" s="416"/>
      <c r="AB68" s="416"/>
      <c r="AC68" s="81"/>
      <c r="AD68" s="242"/>
      <c r="AE68" s="242"/>
      <c r="AF68" s="241"/>
      <c r="AG68" s="242"/>
      <c r="AH68" s="241"/>
      <c r="AI68" s="241"/>
      <c r="AJ68" s="241"/>
      <c r="AK68" s="243"/>
      <c r="AL68" s="243"/>
      <c r="AM68" s="77"/>
      <c r="AN68" s="243"/>
      <c r="AO68" s="243"/>
      <c r="AP68" s="243"/>
      <c r="AQ68" s="243"/>
      <c r="AR68" s="243"/>
      <c r="AS68" s="243"/>
      <c r="AT68" s="243"/>
      <c r="AU68" s="243"/>
      <c r="AV68" s="243"/>
      <c r="AW68" s="243"/>
      <c r="AX68" s="246"/>
      <c r="AY68" s="246"/>
      <c r="AZ68" s="248"/>
      <c r="BA68" s="77"/>
      <c r="BB68" s="562" t="str">
        <f t="shared" si="3"/>
        <v xml:space="preserve"> </v>
      </c>
      <c r="BC68" s="562" t="str">
        <f t="shared" si="4"/>
        <v xml:space="preserve"> </v>
      </c>
      <c r="BD68" s="562" t="str">
        <f t="shared" si="5"/>
        <v xml:space="preserve"> </v>
      </c>
      <c r="BE68" s="562" t="str">
        <f t="shared" si="6"/>
        <v xml:space="preserve"> </v>
      </c>
      <c r="BF68" s="77"/>
      <c r="BG68" s="515"/>
    </row>
    <row r="69" spans="1:59" s="86" customFormat="1" ht="12.75" x14ac:dyDescent="0.25">
      <c r="A69" s="365"/>
      <c r="B69" s="147">
        <f>Demography!B65</f>
        <v>0</v>
      </c>
      <c r="C69" s="147">
        <f>Demography!C65</f>
        <v>0</v>
      </c>
      <c r="D69" s="148">
        <f>Demography!D65</f>
        <v>0</v>
      </c>
      <c r="E69" s="81"/>
      <c r="F69" s="256"/>
      <c r="G69" s="257"/>
      <c r="H69" s="257"/>
      <c r="I69" s="257"/>
      <c r="J69" s="245"/>
      <c r="K69" s="257"/>
      <c r="L69" s="258"/>
      <c r="M69" s="256"/>
      <c r="N69" s="256"/>
      <c r="O69" s="240"/>
      <c r="P69" s="256"/>
      <c r="Q69" s="261"/>
      <c r="R69" s="240"/>
      <c r="S69" s="240"/>
      <c r="T69" s="240"/>
      <c r="U69" s="256"/>
      <c r="V69" s="245"/>
      <c r="W69" s="256"/>
      <c r="X69" s="245"/>
      <c r="Y69" s="81"/>
      <c r="Z69" s="256"/>
      <c r="AA69" s="150"/>
      <c r="AB69" s="150"/>
      <c r="AC69" s="81"/>
      <c r="AD69" s="240"/>
      <c r="AE69" s="240"/>
      <c r="AF69" s="256"/>
      <c r="AG69" s="240"/>
      <c r="AH69" s="256"/>
      <c r="AI69" s="256"/>
      <c r="AJ69" s="256"/>
      <c r="AK69" s="261"/>
      <c r="AL69" s="261"/>
      <c r="AM69" s="77"/>
      <c r="AN69" s="261"/>
      <c r="AO69" s="261"/>
      <c r="AP69" s="261"/>
      <c r="AQ69" s="261"/>
      <c r="AR69" s="261"/>
      <c r="AS69" s="261"/>
      <c r="AT69" s="261"/>
      <c r="AU69" s="261"/>
      <c r="AV69" s="261"/>
      <c r="AW69" s="261"/>
      <c r="AX69" s="245"/>
      <c r="AY69" s="245"/>
      <c r="AZ69" s="247"/>
      <c r="BA69" s="77"/>
      <c r="BB69" s="561" t="str">
        <f t="shared" si="3"/>
        <v xml:space="preserve"> </v>
      </c>
      <c r="BC69" s="561" t="str">
        <f t="shared" si="4"/>
        <v xml:space="preserve"> </v>
      </c>
      <c r="BD69" s="561" t="str">
        <f t="shared" si="5"/>
        <v xml:space="preserve"> </v>
      </c>
      <c r="BE69" s="561" t="str">
        <f t="shared" si="6"/>
        <v xml:space="preserve"> </v>
      </c>
      <c r="BF69" s="77"/>
      <c r="BG69" s="254"/>
    </row>
    <row r="70" spans="1:59" s="86" customFormat="1" ht="12.75" x14ac:dyDescent="0.25">
      <c r="A70" s="365"/>
      <c r="B70" s="361">
        <f>Demography!B66</f>
        <v>0</v>
      </c>
      <c r="C70" s="361">
        <f>Demography!C66</f>
        <v>0</v>
      </c>
      <c r="D70" s="362">
        <f>Demography!D66</f>
        <v>0</v>
      </c>
      <c r="E70" s="81"/>
      <c r="F70" s="241"/>
      <c r="G70" s="478"/>
      <c r="H70" s="478"/>
      <c r="I70" s="478"/>
      <c r="J70" s="246"/>
      <c r="K70" s="478"/>
      <c r="L70" s="538"/>
      <c r="M70" s="241"/>
      <c r="N70" s="241"/>
      <c r="O70" s="242"/>
      <c r="P70" s="241"/>
      <c r="Q70" s="243"/>
      <c r="R70" s="242"/>
      <c r="S70" s="242"/>
      <c r="T70" s="242"/>
      <c r="U70" s="241"/>
      <c r="V70" s="246"/>
      <c r="W70" s="241"/>
      <c r="X70" s="246"/>
      <c r="Y70" s="81"/>
      <c r="Z70" s="241"/>
      <c r="AA70" s="416"/>
      <c r="AB70" s="416"/>
      <c r="AC70" s="81"/>
      <c r="AD70" s="242"/>
      <c r="AE70" s="242"/>
      <c r="AF70" s="241"/>
      <c r="AG70" s="242"/>
      <c r="AH70" s="241"/>
      <c r="AI70" s="241"/>
      <c r="AJ70" s="241"/>
      <c r="AK70" s="243"/>
      <c r="AL70" s="243"/>
      <c r="AM70" s="77"/>
      <c r="AN70" s="243"/>
      <c r="AO70" s="243"/>
      <c r="AP70" s="243"/>
      <c r="AQ70" s="243"/>
      <c r="AR70" s="243"/>
      <c r="AS70" s="243"/>
      <c r="AT70" s="243"/>
      <c r="AU70" s="243"/>
      <c r="AV70" s="243"/>
      <c r="AW70" s="243"/>
      <c r="AX70" s="246"/>
      <c r="AY70" s="246"/>
      <c r="AZ70" s="248"/>
      <c r="BA70" s="77"/>
      <c r="BB70" s="562" t="str">
        <f t="shared" si="3"/>
        <v xml:space="preserve"> </v>
      </c>
      <c r="BC70" s="562" t="str">
        <f t="shared" si="4"/>
        <v xml:space="preserve"> </v>
      </c>
      <c r="BD70" s="562" t="str">
        <f t="shared" si="5"/>
        <v xml:space="preserve"> </v>
      </c>
      <c r="BE70" s="562" t="str">
        <f t="shared" si="6"/>
        <v xml:space="preserve"> </v>
      </c>
      <c r="BF70" s="77"/>
      <c r="BG70" s="515"/>
    </row>
    <row r="71" spans="1:59" s="86" customFormat="1" ht="12.75" x14ac:dyDescent="0.25">
      <c r="A71" s="365"/>
      <c r="B71" s="147">
        <f>Demography!B67</f>
        <v>0</v>
      </c>
      <c r="C71" s="147">
        <f>Demography!C67</f>
        <v>0</v>
      </c>
      <c r="D71" s="148">
        <f>Demography!D67</f>
        <v>0</v>
      </c>
      <c r="E71" s="81"/>
      <c r="F71" s="256"/>
      <c r="G71" s="257"/>
      <c r="H71" s="257"/>
      <c r="I71" s="257"/>
      <c r="J71" s="245"/>
      <c r="K71" s="257"/>
      <c r="L71" s="258"/>
      <c r="M71" s="256"/>
      <c r="N71" s="256"/>
      <c r="O71" s="240"/>
      <c r="P71" s="256"/>
      <c r="Q71" s="261"/>
      <c r="R71" s="240"/>
      <c r="S71" s="240"/>
      <c r="T71" s="240"/>
      <c r="U71" s="256"/>
      <c r="V71" s="245"/>
      <c r="W71" s="256"/>
      <c r="X71" s="245"/>
      <c r="Y71" s="81"/>
      <c r="Z71" s="256"/>
      <c r="AA71" s="150"/>
      <c r="AB71" s="150"/>
      <c r="AC71" s="81"/>
      <c r="AD71" s="240"/>
      <c r="AE71" s="240"/>
      <c r="AF71" s="256"/>
      <c r="AG71" s="240"/>
      <c r="AH71" s="256"/>
      <c r="AI71" s="256"/>
      <c r="AJ71" s="256"/>
      <c r="AK71" s="261"/>
      <c r="AL71" s="261"/>
      <c r="AM71" s="77"/>
      <c r="AN71" s="261"/>
      <c r="AO71" s="261"/>
      <c r="AP71" s="261"/>
      <c r="AQ71" s="261"/>
      <c r="AR71" s="261"/>
      <c r="AS71" s="261"/>
      <c r="AT71" s="261"/>
      <c r="AU71" s="261"/>
      <c r="AV71" s="261"/>
      <c r="AW71" s="261"/>
      <c r="AX71" s="245"/>
      <c r="AY71" s="245"/>
      <c r="AZ71" s="247"/>
      <c r="BA71" s="77"/>
      <c r="BB71" s="561" t="str">
        <f t="shared" si="3"/>
        <v xml:space="preserve"> </v>
      </c>
      <c r="BC71" s="561" t="str">
        <f t="shared" si="4"/>
        <v xml:space="preserve"> </v>
      </c>
      <c r="BD71" s="561" t="str">
        <f t="shared" si="5"/>
        <v xml:space="preserve"> </v>
      </c>
      <c r="BE71" s="561" t="str">
        <f t="shared" si="6"/>
        <v xml:space="preserve"> </v>
      </c>
      <c r="BF71" s="77"/>
      <c r="BG71" s="254"/>
    </row>
    <row r="72" spans="1:59" s="86" customFormat="1" ht="12.75" x14ac:dyDescent="0.25">
      <c r="A72" s="365"/>
      <c r="B72" s="361">
        <f>Demography!B68</f>
        <v>0</v>
      </c>
      <c r="C72" s="361">
        <f>Demography!C68</f>
        <v>0</v>
      </c>
      <c r="D72" s="362">
        <f>Demography!D68</f>
        <v>0</v>
      </c>
      <c r="E72" s="81"/>
      <c r="F72" s="241"/>
      <c r="G72" s="478"/>
      <c r="H72" s="478"/>
      <c r="I72" s="478"/>
      <c r="J72" s="246"/>
      <c r="K72" s="478"/>
      <c r="L72" s="538"/>
      <c r="M72" s="241"/>
      <c r="N72" s="241"/>
      <c r="O72" s="242"/>
      <c r="P72" s="241"/>
      <c r="Q72" s="243"/>
      <c r="R72" s="242"/>
      <c r="S72" s="242"/>
      <c r="T72" s="242"/>
      <c r="U72" s="241"/>
      <c r="V72" s="246"/>
      <c r="W72" s="241"/>
      <c r="X72" s="246"/>
      <c r="Y72" s="81"/>
      <c r="Z72" s="241"/>
      <c r="AA72" s="416"/>
      <c r="AB72" s="416"/>
      <c r="AC72" s="81"/>
      <c r="AD72" s="242"/>
      <c r="AE72" s="242"/>
      <c r="AF72" s="241"/>
      <c r="AG72" s="242"/>
      <c r="AH72" s="241"/>
      <c r="AI72" s="241"/>
      <c r="AJ72" s="241"/>
      <c r="AK72" s="243"/>
      <c r="AL72" s="243"/>
      <c r="AM72" s="77"/>
      <c r="AN72" s="243"/>
      <c r="AO72" s="243"/>
      <c r="AP72" s="243"/>
      <c r="AQ72" s="243"/>
      <c r="AR72" s="243"/>
      <c r="AS72" s="243"/>
      <c r="AT72" s="243"/>
      <c r="AU72" s="243"/>
      <c r="AV72" s="243"/>
      <c r="AW72" s="243"/>
      <c r="AX72" s="246"/>
      <c r="AY72" s="246"/>
      <c r="AZ72" s="248"/>
      <c r="BA72" s="77"/>
      <c r="BB72" s="562" t="str">
        <f t="shared" si="3"/>
        <v xml:space="preserve"> </v>
      </c>
      <c r="BC72" s="562" t="str">
        <f t="shared" si="4"/>
        <v xml:space="preserve"> </v>
      </c>
      <c r="BD72" s="562" t="str">
        <f t="shared" si="5"/>
        <v xml:space="preserve"> </v>
      </c>
      <c r="BE72" s="562" t="str">
        <f t="shared" si="6"/>
        <v xml:space="preserve"> </v>
      </c>
      <c r="BF72" s="77"/>
      <c r="BG72" s="515"/>
    </row>
    <row r="73" spans="1:59" s="86" customFormat="1" ht="12.75" x14ac:dyDescent="0.25">
      <c r="A73" s="365"/>
      <c r="B73" s="147">
        <f>Demography!B69</f>
        <v>0</v>
      </c>
      <c r="C73" s="147">
        <f>Demography!C69</f>
        <v>0</v>
      </c>
      <c r="D73" s="148">
        <f>Demography!D69</f>
        <v>0</v>
      </c>
      <c r="E73" s="81"/>
      <c r="F73" s="256"/>
      <c r="G73" s="257"/>
      <c r="H73" s="257"/>
      <c r="I73" s="257"/>
      <c r="J73" s="245"/>
      <c r="K73" s="257"/>
      <c r="L73" s="258"/>
      <c r="M73" s="256"/>
      <c r="N73" s="256"/>
      <c r="O73" s="240"/>
      <c r="P73" s="256"/>
      <c r="Q73" s="261"/>
      <c r="R73" s="240"/>
      <c r="S73" s="240"/>
      <c r="T73" s="240"/>
      <c r="U73" s="256"/>
      <c r="V73" s="245"/>
      <c r="W73" s="256"/>
      <c r="X73" s="245"/>
      <c r="Y73" s="81"/>
      <c r="Z73" s="256"/>
      <c r="AA73" s="150"/>
      <c r="AB73" s="150"/>
      <c r="AC73" s="81"/>
      <c r="AD73" s="240"/>
      <c r="AE73" s="240"/>
      <c r="AF73" s="256"/>
      <c r="AG73" s="240"/>
      <c r="AH73" s="256"/>
      <c r="AI73" s="256"/>
      <c r="AJ73" s="256"/>
      <c r="AK73" s="261"/>
      <c r="AL73" s="261"/>
      <c r="AM73" s="77"/>
      <c r="AN73" s="261"/>
      <c r="AO73" s="261"/>
      <c r="AP73" s="261"/>
      <c r="AQ73" s="261"/>
      <c r="AR73" s="261"/>
      <c r="AS73" s="261"/>
      <c r="AT73" s="261"/>
      <c r="AU73" s="261"/>
      <c r="AV73" s="261"/>
      <c r="AW73" s="261"/>
      <c r="AX73" s="245"/>
      <c r="AY73" s="245"/>
      <c r="AZ73" s="247"/>
      <c r="BA73" s="77"/>
      <c r="BB73" s="561" t="str">
        <f t="shared" si="3"/>
        <v xml:space="preserve"> </v>
      </c>
      <c r="BC73" s="561" t="str">
        <f t="shared" si="4"/>
        <v xml:space="preserve"> </v>
      </c>
      <c r="BD73" s="561" t="str">
        <f t="shared" si="5"/>
        <v xml:space="preserve"> </v>
      </c>
      <c r="BE73" s="561" t="str">
        <f t="shared" si="6"/>
        <v xml:space="preserve"> </v>
      </c>
      <c r="BF73" s="77"/>
      <c r="BG73" s="254"/>
    </row>
    <row r="74" spans="1:59" s="86" customFormat="1" ht="12.75" x14ac:dyDescent="0.25">
      <c r="A74" s="365"/>
      <c r="B74" s="361">
        <f>Demography!B70</f>
        <v>0</v>
      </c>
      <c r="C74" s="361">
        <f>Demography!C70</f>
        <v>0</v>
      </c>
      <c r="D74" s="362">
        <f>Demography!D70</f>
        <v>0</v>
      </c>
      <c r="E74" s="81"/>
      <c r="F74" s="241"/>
      <c r="G74" s="478"/>
      <c r="H74" s="478"/>
      <c r="I74" s="478"/>
      <c r="J74" s="246"/>
      <c r="K74" s="478"/>
      <c r="L74" s="538"/>
      <c r="M74" s="241"/>
      <c r="N74" s="241"/>
      <c r="O74" s="242"/>
      <c r="P74" s="241"/>
      <c r="Q74" s="243"/>
      <c r="R74" s="242"/>
      <c r="S74" s="242"/>
      <c r="T74" s="242"/>
      <c r="U74" s="241"/>
      <c r="V74" s="246"/>
      <c r="W74" s="241"/>
      <c r="X74" s="246"/>
      <c r="Y74" s="81"/>
      <c r="Z74" s="241"/>
      <c r="AA74" s="416"/>
      <c r="AB74" s="416"/>
      <c r="AC74" s="81"/>
      <c r="AD74" s="242"/>
      <c r="AE74" s="242"/>
      <c r="AF74" s="241"/>
      <c r="AG74" s="242"/>
      <c r="AH74" s="241"/>
      <c r="AI74" s="241"/>
      <c r="AJ74" s="241"/>
      <c r="AK74" s="243"/>
      <c r="AL74" s="243"/>
      <c r="AM74" s="77"/>
      <c r="AN74" s="243"/>
      <c r="AO74" s="243"/>
      <c r="AP74" s="243"/>
      <c r="AQ74" s="243"/>
      <c r="AR74" s="243"/>
      <c r="AS74" s="243"/>
      <c r="AT74" s="243"/>
      <c r="AU74" s="243"/>
      <c r="AV74" s="243"/>
      <c r="AW74" s="243"/>
      <c r="AX74" s="246"/>
      <c r="AY74" s="246"/>
      <c r="AZ74" s="248"/>
      <c r="BA74" s="77"/>
      <c r="BB74" s="562" t="str">
        <f t="shared" si="3"/>
        <v xml:space="preserve"> </v>
      </c>
      <c r="BC74" s="562" t="str">
        <f t="shared" si="4"/>
        <v xml:space="preserve"> </v>
      </c>
      <c r="BD74" s="562" t="str">
        <f t="shared" si="5"/>
        <v xml:space="preserve"> </v>
      </c>
      <c r="BE74" s="562" t="str">
        <f t="shared" si="6"/>
        <v xml:space="preserve"> </v>
      </c>
      <c r="BF74" s="77"/>
      <c r="BG74" s="515"/>
    </row>
    <row r="75" spans="1:59" s="86" customFormat="1" ht="12.75" x14ac:dyDescent="0.25">
      <c r="A75" s="365"/>
      <c r="B75" s="147">
        <f>Demography!B71</f>
        <v>0</v>
      </c>
      <c r="C75" s="147">
        <f>Demography!C71</f>
        <v>0</v>
      </c>
      <c r="D75" s="148">
        <f>Demography!D71</f>
        <v>0</v>
      </c>
      <c r="E75" s="81"/>
      <c r="F75" s="256"/>
      <c r="G75" s="257"/>
      <c r="H75" s="257"/>
      <c r="I75" s="257"/>
      <c r="J75" s="245"/>
      <c r="K75" s="257"/>
      <c r="L75" s="258"/>
      <c r="M75" s="256"/>
      <c r="N75" s="256"/>
      <c r="O75" s="240"/>
      <c r="P75" s="256"/>
      <c r="Q75" s="261"/>
      <c r="R75" s="240"/>
      <c r="S75" s="240"/>
      <c r="T75" s="240"/>
      <c r="U75" s="256"/>
      <c r="V75" s="245"/>
      <c r="W75" s="256"/>
      <c r="X75" s="245"/>
      <c r="Y75" s="81"/>
      <c r="Z75" s="256"/>
      <c r="AA75" s="150"/>
      <c r="AB75" s="150"/>
      <c r="AC75" s="81"/>
      <c r="AD75" s="240"/>
      <c r="AE75" s="240"/>
      <c r="AF75" s="256"/>
      <c r="AG75" s="240"/>
      <c r="AH75" s="256"/>
      <c r="AI75" s="256"/>
      <c r="AJ75" s="256"/>
      <c r="AK75" s="261"/>
      <c r="AL75" s="261"/>
      <c r="AM75" s="77"/>
      <c r="AN75" s="261"/>
      <c r="AO75" s="261"/>
      <c r="AP75" s="261"/>
      <c r="AQ75" s="261"/>
      <c r="AR75" s="261"/>
      <c r="AS75" s="261"/>
      <c r="AT75" s="261"/>
      <c r="AU75" s="261"/>
      <c r="AV75" s="261"/>
      <c r="AW75" s="261"/>
      <c r="AX75" s="245"/>
      <c r="AY75" s="245"/>
      <c r="AZ75" s="247"/>
      <c r="BA75" s="77"/>
      <c r="BB75" s="561" t="str">
        <f t="shared" si="3"/>
        <v xml:space="preserve"> </v>
      </c>
      <c r="BC75" s="561" t="str">
        <f t="shared" si="4"/>
        <v xml:space="preserve"> </v>
      </c>
      <c r="BD75" s="561" t="str">
        <f t="shared" si="5"/>
        <v xml:space="preserve"> </v>
      </c>
      <c r="BE75" s="561" t="str">
        <f t="shared" si="6"/>
        <v xml:space="preserve"> </v>
      </c>
      <c r="BF75" s="77"/>
      <c r="BG75" s="254"/>
    </row>
    <row r="76" spans="1:59" s="86" customFormat="1" ht="12.75" x14ac:dyDescent="0.25">
      <c r="A76" s="365"/>
      <c r="B76" s="361">
        <f>Demography!B72</f>
        <v>0</v>
      </c>
      <c r="C76" s="361">
        <f>Demography!C72</f>
        <v>0</v>
      </c>
      <c r="D76" s="362">
        <f>Demography!D72</f>
        <v>0</v>
      </c>
      <c r="E76" s="81"/>
      <c r="F76" s="241"/>
      <c r="G76" s="478"/>
      <c r="H76" s="478"/>
      <c r="I76" s="478"/>
      <c r="J76" s="246"/>
      <c r="K76" s="478"/>
      <c r="L76" s="538"/>
      <c r="M76" s="241"/>
      <c r="N76" s="241"/>
      <c r="O76" s="242"/>
      <c r="P76" s="241"/>
      <c r="Q76" s="243"/>
      <c r="R76" s="242"/>
      <c r="S76" s="242"/>
      <c r="T76" s="242"/>
      <c r="U76" s="241"/>
      <c r="V76" s="246"/>
      <c r="W76" s="241"/>
      <c r="X76" s="246"/>
      <c r="Y76" s="81"/>
      <c r="Z76" s="241"/>
      <c r="AA76" s="416"/>
      <c r="AB76" s="416"/>
      <c r="AC76" s="81"/>
      <c r="AD76" s="242"/>
      <c r="AE76" s="242"/>
      <c r="AF76" s="241"/>
      <c r="AG76" s="242"/>
      <c r="AH76" s="241"/>
      <c r="AI76" s="241"/>
      <c r="AJ76" s="241"/>
      <c r="AK76" s="243"/>
      <c r="AL76" s="243"/>
      <c r="AM76" s="77"/>
      <c r="AN76" s="243"/>
      <c r="AO76" s="243"/>
      <c r="AP76" s="243"/>
      <c r="AQ76" s="243"/>
      <c r="AR76" s="243"/>
      <c r="AS76" s="243"/>
      <c r="AT76" s="243"/>
      <c r="AU76" s="243"/>
      <c r="AV76" s="243"/>
      <c r="AW76" s="243"/>
      <c r="AX76" s="246"/>
      <c r="AY76" s="246"/>
      <c r="AZ76" s="248"/>
      <c r="BA76" s="77"/>
      <c r="BB76" s="562" t="str">
        <f t="shared" si="3"/>
        <v xml:space="preserve"> </v>
      </c>
      <c r="BC76" s="562" t="str">
        <f t="shared" si="4"/>
        <v xml:space="preserve"> </v>
      </c>
      <c r="BD76" s="562" t="str">
        <f t="shared" si="5"/>
        <v xml:space="preserve"> </v>
      </c>
      <c r="BE76" s="562" t="str">
        <f t="shared" si="6"/>
        <v xml:space="preserve"> </v>
      </c>
      <c r="BF76" s="77"/>
      <c r="BG76" s="515"/>
    </row>
    <row r="77" spans="1:59" s="86" customFormat="1" ht="12.75" x14ac:dyDescent="0.25">
      <c r="A77" s="365"/>
      <c r="B77" s="147">
        <f>Demography!B73</f>
        <v>0</v>
      </c>
      <c r="C77" s="147">
        <f>Demography!C73</f>
        <v>0</v>
      </c>
      <c r="D77" s="148">
        <f>Demography!D73</f>
        <v>0</v>
      </c>
      <c r="E77" s="81"/>
      <c r="F77" s="256"/>
      <c r="G77" s="257"/>
      <c r="H77" s="257"/>
      <c r="I77" s="257"/>
      <c r="J77" s="245"/>
      <c r="K77" s="257"/>
      <c r="L77" s="258"/>
      <c r="M77" s="256"/>
      <c r="N77" s="256"/>
      <c r="O77" s="240"/>
      <c r="P77" s="256"/>
      <c r="Q77" s="261"/>
      <c r="R77" s="240"/>
      <c r="S77" s="240"/>
      <c r="T77" s="240"/>
      <c r="U77" s="256"/>
      <c r="V77" s="245"/>
      <c r="W77" s="256"/>
      <c r="X77" s="245"/>
      <c r="Y77" s="81"/>
      <c r="Z77" s="256"/>
      <c r="AA77" s="150"/>
      <c r="AB77" s="150"/>
      <c r="AC77" s="81"/>
      <c r="AD77" s="240"/>
      <c r="AE77" s="240"/>
      <c r="AF77" s="256"/>
      <c r="AG77" s="240"/>
      <c r="AH77" s="256"/>
      <c r="AI77" s="256"/>
      <c r="AJ77" s="256"/>
      <c r="AK77" s="261"/>
      <c r="AL77" s="261"/>
      <c r="AM77" s="77"/>
      <c r="AN77" s="261"/>
      <c r="AO77" s="261"/>
      <c r="AP77" s="261"/>
      <c r="AQ77" s="261"/>
      <c r="AR77" s="261"/>
      <c r="AS77" s="261"/>
      <c r="AT77" s="261"/>
      <c r="AU77" s="261"/>
      <c r="AV77" s="261"/>
      <c r="AW77" s="261"/>
      <c r="AX77" s="245"/>
      <c r="AY77" s="245"/>
      <c r="AZ77" s="247"/>
      <c r="BA77" s="77"/>
      <c r="BB77" s="561" t="str">
        <f t="shared" si="3"/>
        <v xml:space="preserve"> </v>
      </c>
      <c r="BC77" s="561" t="str">
        <f t="shared" si="4"/>
        <v xml:space="preserve"> </v>
      </c>
      <c r="BD77" s="561" t="str">
        <f t="shared" si="5"/>
        <v xml:space="preserve"> </v>
      </c>
      <c r="BE77" s="561" t="str">
        <f t="shared" si="6"/>
        <v xml:space="preserve"> </v>
      </c>
      <c r="BF77" s="77"/>
      <c r="BG77" s="254"/>
    </row>
    <row r="78" spans="1:59" s="86" customFormat="1" ht="12.75" x14ac:dyDescent="0.25">
      <c r="A78" s="365"/>
      <c r="B78" s="361">
        <f>Demography!B74</f>
        <v>0</v>
      </c>
      <c r="C78" s="361">
        <f>Demography!C74</f>
        <v>0</v>
      </c>
      <c r="D78" s="362">
        <f>Demography!D74</f>
        <v>0</v>
      </c>
      <c r="E78" s="81"/>
      <c r="F78" s="241"/>
      <c r="G78" s="478"/>
      <c r="H78" s="478"/>
      <c r="I78" s="478"/>
      <c r="J78" s="246"/>
      <c r="K78" s="478"/>
      <c r="L78" s="538"/>
      <c r="M78" s="241"/>
      <c r="N78" s="241"/>
      <c r="O78" s="242"/>
      <c r="P78" s="241"/>
      <c r="Q78" s="243"/>
      <c r="R78" s="242"/>
      <c r="S78" s="242"/>
      <c r="T78" s="242"/>
      <c r="U78" s="241"/>
      <c r="V78" s="246"/>
      <c r="W78" s="241"/>
      <c r="X78" s="246"/>
      <c r="Y78" s="81"/>
      <c r="Z78" s="241"/>
      <c r="AA78" s="416"/>
      <c r="AB78" s="416"/>
      <c r="AC78" s="81"/>
      <c r="AD78" s="242"/>
      <c r="AE78" s="242"/>
      <c r="AF78" s="241"/>
      <c r="AG78" s="242"/>
      <c r="AH78" s="241"/>
      <c r="AI78" s="241"/>
      <c r="AJ78" s="241"/>
      <c r="AK78" s="243"/>
      <c r="AL78" s="243"/>
      <c r="AM78" s="77"/>
      <c r="AN78" s="243"/>
      <c r="AO78" s="243"/>
      <c r="AP78" s="243"/>
      <c r="AQ78" s="243"/>
      <c r="AR78" s="243"/>
      <c r="AS78" s="243"/>
      <c r="AT78" s="243"/>
      <c r="AU78" s="243"/>
      <c r="AV78" s="243"/>
      <c r="AW78" s="243"/>
      <c r="AX78" s="246"/>
      <c r="AY78" s="246"/>
      <c r="AZ78" s="248"/>
      <c r="BA78" s="77"/>
      <c r="BB78" s="562" t="str">
        <f t="shared" si="3"/>
        <v xml:space="preserve"> </v>
      </c>
      <c r="BC78" s="562" t="str">
        <f t="shared" si="4"/>
        <v xml:space="preserve"> </v>
      </c>
      <c r="BD78" s="562" t="str">
        <f t="shared" si="5"/>
        <v xml:space="preserve"> </v>
      </c>
      <c r="BE78" s="562" t="str">
        <f t="shared" si="6"/>
        <v xml:space="preserve"> </v>
      </c>
      <c r="BF78" s="77"/>
      <c r="BG78" s="515"/>
    </row>
    <row r="79" spans="1:59" s="86" customFormat="1" ht="12.75" x14ac:dyDescent="0.25">
      <c r="A79" s="365"/>
      <c r="B79" s="147">
        <f>Demography!B75</f>
        <v>0</v>
      </c>
      <c r="C79" s="147">
        <f>Demography!C75</f>
        <v>0</v>
      </c>
      <c r="D79" s="148">
        <f>Demography!D75</f>
        <v>0</v>
      </c>
      <c r="E79" s="81"/>
      <c r="F79" s="256"/>
      <c r="G79" s="257"/>
      <c r="H79" s="257"/>
      <c r="I79" s="257"/>
      <c r="J79" s="245"/>
      <c r="K79" s="257"/>
      <c r="L79" s="258"/>
      <c r="M79" s="256"/>
      <c r="N79" s="256"/>
      <c r="O79" s="240"/>
      <c r="P79" s="256"/>
      <c r="Q79" s="261"/>
      <c r="R79" s="240"/>
      <c r="S79" s="240"/>
      <c r="T79" s="240"/>
      <c r="U79" s="256"/>
      <c r="V79" s="245"/>
      <c r="W79" s="256"/>
      <c r="X79" s="245"/>
      <c r="Y79" s="81"/>
      <c r="Z79" s="256"/>
      <c r="AA79" s="150"/>
      <c r="AB79" s="150"/>
      <c r="AC79" s="81"/>
      <c r="AD79" s="240"/>
      <c r="AE79" s="240"/>
      <c r="AF79" s="256"/>
      <c r="AG79" s="240"/>
      <c r="AH79" s="256"/>
      <c r="AI79" s="256"/>
      <c r="AJ79" s="256"/>
      <c r="AK79" s="261"/>
      <c r="AL79" s="261"/>
      <c r="AM79" s="77"/>
      <c r="AN79" s="261"/>
      <c r="AO79" s="261"/>
      <c r="AP79" s="261"/>
      <c r="AQ79" s="261"/>
      <c r="AR79" s="261"/>
      <c r="AS79" s="261"/>
      <c r="AT79" s="261"/>
      <c r="AU79" s="261"/>
      <c r="AV79" s="261"/>
      <c r="AW79" s="261"/>
      <c r="AX79" s="245"/>
      <c r="AY79" s="245"/>
      <c r="AZ79" s="247"/>
      <c r="BA79" s="77"/>
      <c r="BB79" s="561" t="str">
        <f t="shared" si="3"/>
        <v xml:space="preserve"> </v>
      </c>
      <c r="BC79" s="561" t="str">
        <f t="shared" si="4"/>
        <v xml:space="preserve"> </v>
      </c>
      <c r="BD79" s="561" t="str">
        <f t="shared" si="5"/>
        <v xml:space="preserve"> </v>
      </c>
      <c r="BE79" s="561" t="str">
        <f t="shared" si="6"/>
        <v xml:space="preserve"> </v>
      </c>
      <c r="BF79" s="77"/>
      <c r="BG79" s="254"/>
    </row>
    <row r="80" spans="1:59" s="86" customFormat="1" ht="12.75" x14ac:dyDescent="0.25">
      <c r="A80" s="365"/>
      <c r="B80" s="361">
        <f>Demography!B76</f>
        <v>0</v>
      </c>
      <c r="C80" s="361">
        <f>Demography!C76</f>
        <v>0</v>
      </c>
      <c r="D80" s="362">
        <f>Demography!D76</f>
        <v>0</v>
      </c>
      <c r="E80" s="81"/>
      <c r="F80" s="241"/>
      <c r="G80" s="478"/>
      <c r="H80" s="478"/>
      <c r="I80" s="478"/>
      <c r="J80" s="246"/>
      <c r="K80" s="478"/>
      <c r="L80" s="538"/>
      <c r="M80" s="241"/>
      <c r="N80" s="241"/>
      <c r="O80" s="242"/>
      <c r="P80" s="241"/>
      <c r="Q80" s="243"/>
      <c r="R80" s="242"/>
      <c r="S80" s="242"/>
      <c r="T80" s="242"/>
      <c r="U80" s="241"/>
      <c r="V80" s="246"/>
      <c r="W80" s="241"/>
      <c r="X80" s="246"/>
      <c r="Y80" s="81"/>
      <c r="Z80" s="241"/>
      <c r="AA80" s="416"/>
      <c r="AB80" s="416"/>
      <c r="AC80" s="81"/>
      <c r="AD80" s="242"/>
      <c r="AE80" s="242"/>
      <c r="AF80" s="241"/>
      <c r="AG80" s="242"/>
      <c r="AH80" s="241"/>
      <c r="AI80" s="241"/>
      <c r="AJ80" s="241"/>
      <c r="AK80" s="243"/>
      <c r="AL80" s="243"/>
      <c r="AM80" s="77"/>
      <c r="AN80" s="243"/>
      <c r="AO80" s="243"/>
      <c r="AP80" s="243"/>
      <c r="AQ80" s="243"/>
      <c r="AR80" s="243"/>
      <c r="AS80" s="243"/>
      <c r="AT80" s="243"/>
      <c r="AU80" s="243"/>
      <c r="AV80" s="243"/>
      <c r="AW80" s="243"/>
      <c r="AX80" s="246"/>
      <c r="AY80" s="246"/>
      <c r="AZ80" s="248"/>
      <c r="BA80" s="77"/>
      <c r="BB80" s="562" t="str">
        <f t="shared" si="3"/>
        <v xml:space="preserve"> </v>
      </c>
      <c r="BC80" s="562" t="str">
        <f t="shared" si="4"/>
        <v xml:space="preserve"> </v>
      </c>
      <c r="BD80" s="562" t="str">
        <f t="shared" si="5"/>
        <v xml:space="preserve"> </v>
      </c>
      <c r="BE80" s="562" t="str">
        <f t="shared" si="6"/>
        <v xml:space="preserve"> </v>
      </c>
      <c r="BF80" s="77"/>
      <c r="BG80" s="515"/>
    </row>
    <row r="81" spans="1:59" s="86" customFormat="1" ht="12.75" x14ac:dyDescent="0.25">
      <c r="A81" s="365"/>
      <c r="B81" s="147">
        <f>Demography!B77</f>
        <v>0</v>
      </c>
      <c r="C81" s="147">
        <f>Demography!C77</f>
        <v>0</v>
      </c>
      <c r="D81" s="148">
        <f>Demography!D77</f>
        <v>0</v>
      </c>
      <c r="E81" s="81"/>
      <c r="F81" s="256"/>
      <c r="G81" s="257"/>
      <c r="H81" s="257"/>
      <c r="I81" s="257"/>
      <c r="J81" s="245"/>
      <c r="K81" s="257"/>
      <c r="L81" s="258"/>
      <c r="M81" s="256"/>
      <c r="N81" s="256"/>
      <c r="O81" s="240"/>
      <c r="P81" s="256"/>
      <c r="Q81" s="261"/>
      <c r="R81" s="240"/>
      <c r="S81" s="240"/>
      <c r="T81" s="240"/>
      <c r="U81" s="256"/>
      <c r="V81" s="245"/>
      <c r="W81" s="256"/>
      <c r="X81" s="245"/>
      <c r="Y81" s="81"/>
      <c r="Z81" s="256"/>
      <c r="AA81" s="150"/>
      <c r="AB81" s="150"/>
      <c r="AC81" s="81"/>
      <c r="AD81" s="240"/>
      <c r="AE81" s="240"/>
      <c r="AF81" s="256"/>
      <c r="AG81" s="240"/>
      <c r="AH81" s="256"/>
      <c r="AI81" s="256"/>
      <c r="AJ81" s="256"/>
      <c r="AK81" s="261"/>
      <c r="AL81" s="261"/>
      <c r="AM81" s="77"/>
      <c r="AN81" s="261"/>
      <c r="AO81" s="261"/>
      <c r="AP81" s="261"/>
      <c r="AQ81" s="261"/>
      <c r="AR81" s="261"/>
      <c r="AS81" s="261"/>
      <c r="AT81" s="261"/>
      <c r="AU81" s="261"/>
      <c r="AV81" s="261"/>
      <c r="AW81" s="261"/>
      <c r="AX81" s="245"/>
      <c r="AY81" s="245"/>
      <c r="AZ81" s="247"/>
      <c r="BA81" s="77"/>
      <c r="BB81" s="561" t="str">
        <f t="shared" si="3"/>
        <v xml:space="preserve"> </v>
      </c>
      <c r="BC81" s="561" t="str">
        <f t="shared" si="4"/>
        <v xml:space="preserve"> </v>
      </c>
      <c r="BD81" s="561" t="str">
        <f t="shared" si="5"/>
        <v xml:space="preserve"> </v>
      </c>
      <c r="BE81" s="561" t="str">
        <f t="shared" si="6"/>
        <v xml:space="preserve"> </v>
      </c>
      <c r="BF81" s="77"/>
      <c r="BG81" s="254"/>
    </row>
    <row r="82" spans="1:59" s="86" customFormat="1" ht="12.75" x14ac:dyDescent="0.25">
      <c r="A82" s="365"/>
      <c r="B82" s="361">
        <f>Demography!B78</f>
        <v>0</v>
      </c>
      <c r="C82" s="361">
        <f>Demography!C78</f>
        <v>0</v>
      </c>
      <c r="D82" s="362">
        <f>Demography!D78</f>
        <v>0</v>
      </c>
      <c r="E82" s="81"/>
      <c r="F82" s="241"/>
      <c r="G82" s="478"/>
      <c r="H82" s="478"/>
      <c r="I82" s="478"/>
      <c r="J82" s="246"/>
      <c r="K82" s="478"/>
      <c r="L82" s="538"/>
      <c r="M82" s="241"/>
      <c r="N82" s="241"/>
      <c r="O82" s="242"/>
      <c r="P82" s="241"/>
      <c r="Q82" s="243"/>
      <c r="R82" s="242"/>
      <c r="S82" s="242"/>
      <c r="T82" s="242"/>
      <c r="U82" s="241"/>
      <c r="V82" s="246"/>
      <c r="W82" s="241"/>
      <c r="X82" s="246"/>
      <c r="Y82" s="81"/>
      <c r="Z82" s="241"/>
      <c r="AA82" s="416"/>
      <c r="AB82" s="416"/>
      <c r="AC82" s="81"/>
      <c r="AD82" s="242"/>
      <c r="AE82" s="242"/>
      <c r="AF82" s="241"/>
      <c r="AG82" s="242"/>
      <c r="AH82" s="241"/>
      <c r="AI82" s="241"/>
      <c r="AJ82" s="241"/>
      <c r="AK82" s="243"/>
      <c r="AL82" s="243"/>
      <c r="AM82" s="77"/>
      <c r="AN82" s="243"/>
      <c r="AO82" s="243"/>
      <c r="AP82" s="243"/>
      <c r="AQ82" s="243"/>
      <c r="AR82" s="243"/>
      <c r="AS82" s="243"/>
      <c r="AT82" s="243"/>
      <c r="AU82" s="243"/>
      <c r="AV82" s="243"/>
      <c r="AW82" s="243"/>
      <c r="AX82" s="246"/>
      <c r="AY82" s="246"/>
      <c r="AZ82" s="248"/>
      <c r="BA82" s="77"/>
      <c r="BB82" s="562" t="str">
        <f t="shared" si="3"/>
        <v xml:space="preserve"> </v>
      </c>
      <c r="BC82" s="562" t="str">
        <f t="shared" si="4"/>
        <v xml:space="preserve"> </v>
      </c>
      <c r="BD82" s="562" t="str">
        <f t="shared" si="5"/>
        <v xml:space="preserve"> </v>
      </c>
      <c r="BE82" s="562" t="str">
        <f t="shared" si="6"/>
        <v xml:space="preserve"> </v>
      </c>
      <c r="BF82" s="77"/>
      <c r="BG82" s="515"/>
    </row>
    <row r="83" spans="1:59" s="86" customFormat="1" ht="12.75" x14ac:dyDescent="0.25">
      <c r="A83" s="365"/>
      <c r="B83" s="147">
        <f>Demography!B79</f>
        <v>0</v>
      </c>
      <c r="C83" s="147">
        <f>Demography!C79</f>
        <v>0</v>
      </c>
      <c r="D83" s="148">
        <f>Demography!D79</f>
        <v>0</v>
      </c>
      <c r="E83" s="81"/>
      <c r="F83" s="256"/>
      <c r="G83" s="257"/>
      <c r="H83" s="257"/>
      <c r="I83" s="257"/>
      <c r="J83" s="245"/>
      <c r="K83" s="257"/>
      <c r="L83" s="258"/>
      <c r="M83" s="256"/>
      <c r="N83" s="256"/>
      <c r="O83" s="240"/>
      <c r="P83" s="256"/>
      <c r="Q83" s="261"/>
      <c r="R83" s="240"/>
      <c r="S83" s="240"/>
      <c r="T83" s="240"/>
      <c r="U83" s="256"/>
      <c r="V83" s="245"/>
      <c r="W83" s="256"/>
      <c r="X83" s="245"/>
      <c r="Y83" s="81"/>
      <c r="Z83" s="256"/>
      <c r="AA83" s="150"/>
      <c r="AB83" s="150"/>
      <c r="AC83" s="81"/>
      <c r="AD83" s="240"/>
      <c r="AE83" s="240"/>
      <c r="AF83" s="256"/>
      <c r="AG83" s="240"/>
      <c r="AH83" s="256"/>
      <c r="AI83" s="256"/>
      <c r="AJ83" s="256"/>
      <c r="AK83" s="261"/>
      <c r="AL83" s="261"/>
      <c r="AM83" s="77"/>
      <c r="AN83" s="261"/>
      <c r="AO83" s="261"/>
      <c r="AP83" s="261"/>
      <c r="AQ83" s="261"/>
      <c r="AR83" s="261"/>
      <c r="AS83" s="261"/>
      <c r="AT83" s="261"/>
      <c r="AU83" s="261"/>
      <c r="AV83" s="261"/>
      <c r="AW83" s="261"/>
      <c r="AX83" s="245"/>
      <c r="AY83" s="245"/>
      <c r="AZ83" s="247"/>
      <c r="BA83" s="77"/>
      <c r="BB83" s="561" t="str">
        <f t="shared" si="3"/>
        <v xml:space="preserve"> </v>
      </c>
      <c r="BC83" s="561" t="str">
        <f t="shared" si="4"/>
        <v xml:space="preserve"> </v>
      </c>
      <c r="BD83" s="561" t="str">
        <f t="shared" si="5"/>
        <v xml:space="preserve"> </v>
      </c>
      <c r="BE83" s="561" t="str">
        <f t="shared" si="6"/>
        <v xml:space="preserve"> </v>
      </c>
      <c r="BF83" s="77"/>
      <c r="BG83" s="254"/>
    </row>
    <row r="84" spans="1:59" s="86" customFormat="1" ht="12.75" x14ac:dyDescent="0.25">
      <c r="A84" s="365"/>
      <c r="B84" s="361">
        <f>Demography!B80</f>
        <v>0</v>
      </c>
      <c r="C84" s="361">
        <f>Demography!C80</f>
        <v>0</v>
      </c>
      <c r="D84" s="362">
        <f>Demography!D80</f>
        <v>0</v>
      </c>
      <c r="E84" s="81"/>
      <c r="F84" s="241"/>
      <c r="G84" s="478"/>
      <c r="H84" s="478"/>
      <c r="I84" s="478"/>
      <c r="J84" s="246"/>
      <c r="K84" s="478"/>
      <c r="L84" s="538"/>
      <c r="M84" s="241"/>
      <c r="N84" s="241"/>
      <c r="O84" s="242"/>
      <c r="P84" s="241"/>
      <c r="Q84" s="243"/>
      <c r="R84" s="242"/>
      <c r="S84" s="242"/>
      <c r="T84" s="242"/>
      <c r="U84" s="241"/>
      <c r="V84" s="246"/>
      <c r="W84" s="241"/>
      <c r="X84" s="246"/>
      <c r="Y84" s="81"/>
      <c r="Z84" s="241"/>
      <c r="AA84" s="416"/>
      <c r="AB84" s="416"/>
      <c r="AC84" s="81"/>
      <c r="AD84" s="242"/>
      <c r="AE84" s="242"/>
      <c r="AF84" s="241"/>
      <c r="AG84" s="242"/>
      <c r="AH84" s="241"/>
      <c r="AI84" s="241"/>
      <c r="AJ84" s="241"/>
      <c r="AK84" s="243"/>
      <c r="AL84" s="243"/>
      <c r="AM84" s="77"/>
      <c r="AN84" s="243"/>
      <c r="AO84" s="243"/>
      <c r="AP84" s="243"/>
      <c r="AQ84" s="243"/>
      <c r="AR84" s="243"/>
      <c r="AS84" s="243"/>
      <c r="AT84" s="243"/>
      <c r="AU84" s="243"/>
      <c r="AV84" s="243"/>
      <c r="AW84" s="243"/>
      <c r="AX84" s="246"/>
      <c r="AY84" s="246"/>
      <c r="AZ84" s="248"/>
      <c r="BA84" s="77"/>
      <c r="BB84" s="562" t="str">
        <f t="shared" si="3"/>
        <v xml:space="preserve"> </v>
      </c>
      <c r="BC84" s="562" t="str">
        <f t="shared" si="4"/>
        <v xml:space="preserve"> </v>
      </c>
      <c r="BD84" s="562" t="str">
        <f t="shared" si="5"/>
        <v xml:space="preserve"> </v>
      </c>
      <c r="BE84" s="562" t="str">
        <f t="shared" si="6"/>
        <v xml:space="preserve"> </v>
      </c>
      <c r="BF84" s="77"/>
      <c r="BG84" s="515"/>
    </row>
    <row r="85" spans="1:59" s="86" customFormat="1" ht="12.75" x14ac:dyDescent="0.25">
      <c r="A85" s="365"/>
      <c r="B85" s="147">
        <f>Demography!B81</f>
        <v>0</v>
      </c>
      <c r="C85" s="147">
        <f>Demography!C81</f>
        <v>0</v>
      </c>
      <c r="D85" s="148">
        <f>Demography!D81</f>
        <v>0</v>
      </c>
      <c r="E85" s="81"/>
      <c r="F85" s="256"/>
      <c r="G85" s="257"/>
      <c r="H85" s="257"/>
      <c r="I85" s="257"/>
      <c r="J85" s="245"/>
      <c r="K85" s="257"/>
      <c r="L85" s="258"/>
      <c r="M85" s="256"/>
      <c r="N85" s="256"/>
      <c r="O85" s="240"/>
      <c r="P85" s="256"/>
      <c r="Q85" s="261"/>
      <c r="R85" s="240"/>
      <c r="S85" s="240"/>
      <c r="T85" s="240"/>
      <c r="U85" s="256"/>
      <c r="V85" s="245"/>
      <c r="W85" s="256"/>
      <c r="X85" s="245"/>
      <c r="Y85" s="81"/>
      <c r="Z85" s="256"/>
      <c r="AA85" s="150"/>
      <c r="AB85" s="150"/>
      <c r="AC85" s="81"/>
      <c r="AD85" s="240"/>
      <c r="AE85" s="240"/>
      <c r="AF85" s="256"/>
      <c r="AG85" s="240"/>
      <c r="AH85" s="256"/>
      <c r="AI85" s="256"/>
      <c r="AJ85" s="256"/>
      <c r="AK85" s="261"/>
      <c r="AL85" s="261"/>
      <c r="AM85" s="77"/>
      <c r="AN85" s="261"/>
      <c r="AO85" s="261"/>
      <c r="AP85" s="261"/>
      <c r="AQ85" s="261"/>
      <c r="AR85" s="261"/>
      <c r="AS85" s="261"/>
      <c r="AT85" s="261"/>
      <c r="AU85" s="261"/>
      <c r="AV85" s="261"/>
      <c r="AW85" s="261"/>
      <c r="AX85" s="245"/>
      <c r="AY85" s="245"/>
      <c r="AZ85" s="247"/>
      <c r="BA85" s="77"/>
      <c r="BB85" s="561" t="str">
        <f t="shared" si="3"/>
        <v xml:space="preserve"> </v>
      </c>
      <c r="BC85" s="561" t="str">
        <f t="shared" si="4"/>
        <v xml:space="preserve"> </v>
      </c>
      <c r="BD85" s="561" t="str">
        <f t="shared" si="5"/>
        <v xml:space="preserve"> </v>
      </c>
      <c r="BE85" s="561" t="str">
        <f t="shared" si="6"/>
        <v xml:space="preserve"> </v>
      </c>
      <c r="BF85" s="77"/>
      <c r="BG85" s="254"/>
    </row>
    <row r="86" spans="1:59" s="86" customFormat="1" ht="12.75" x14ac:dyDescent="0.25">
      <c r="A86" s="365"/>
      <c r="B86" s="361">
        <f>Demography!B82</f>
        <v>0</v>
      </c>
      <c r="C86" s="361">
        <f>Demography!C82</f>
        <v>0</v>
      </c>
      <c r="D86" s="362">
        <f>Demography!D82</f>
        <v>0</v>
      </c>
      <c r="E86" s="81"/>
      <c r="F86" s="241"/>
      <c r="G86" s="478"/>
      <c r="H86" s="478"/>
      <c r="I86" s="478"/>
      <c r="J86" s="246"/>
      <c r="K86" s="478"/>
      <c r="L86" s="538"/>
      <c r="M86" s="241"/>
      <c r="N86" s="241"/>
      <c r="O86" s="242"/>
      <c r="P86" s="241"/>
      <c r="Q86" s="243"/>
      <c r="R86" s="242"/>
      <c r="S86" s="242"/>
      <c r="T86" s="242"/>
      <c r="U86" s="241"/>
      <c r="V86" s="246"/>
      <c r="W86" s="241"/>
      <c r="X86" s="246"/>
      <c r="Y86" s="81"/>
      <c r="Z86" s="241"/>
      <c r="AA86" s="416"/>
      <c r="AB86" s="416"/>
      <c r="AC86" s="81"/>
      <c r="AD86" s="242"/>
      <c r="AE86" s="242"/>
      <c r="AF86" s="241"/>
      <c r="AG86" s="242"/>
      <c r="AH86" s="241"/>
      <c r="AI86" s="241"/>
      <c r="AJ86" s="241"/>
      <c r="AK86" s="243"/>
      <c r="AL86" s="243"/>
      <c r="AM86" s="77"/>
      <c r="AN86" s="243"/>
      <c r="AO86" s="243"/>
      <c r="AP86" s="243"/>
      <c r="AQ86" s="243"/>
      <c r="AR86" s="243"/>
      <c r="AS86" s="243"/>
      <c r="AT86" s="243"/>
      <c r="AU86" s="243"/>
      <c r="AV86" s="243"/>
      <c r="AW86" s="243"/>
      <c r="AX86" s="246"/>
      <c r="AY86" s="246"/>
      <c r="AZ86" s="248"/>
      <c r="BA86" s="77"/>
      <c r="BB86" s="562" t="str">
        <f t="shared" si="3"/>
        <v xml:space="preserve"> </v>
      </c>
      <c r="BC86" s="562" t="str">
        <f t="shared" si="4"/>
        <v xml:space="preserve"> </v>
      </c>
      <c r="BD86" s="562" t="str">
        <f t="shared" si="5"/>
        <v xml:space="preserve"> </v>
      </c>
      <c r="BE86" s="562" t="str">
        <f t="shared" si="6"/>
        <v xml:space="preserve"> </v>
      </c>
      <c r="BF86" s="77"/>
      <c r="BG86" s="515"/>
    </row>
    <row r="87" spans="1:59" s="86" customFormat="1" ht="12.75" x14ac:dyDescent="0.25">
      <c r="A87" s="365"/>
      <c r="B87" s="147">
        <f>Demography!B83</f>
        <v>0</v>
      </c>
      <c r="C87" s="147">
        <f>Demography!C83</f>
        <v>0</v>
      </c>
      <c r="D87" s="148">
        <f>Demography!D83</f>
        <v>0</v>
      </c>
      <c r="E87" s="81"/>
      <c r="F87" s="256"/>
      <c r="G87" s="257"/>
      <c r="H87" s="257"/>
      <c r="I87" s="257"/>
      <c r="J87" s="245"/>
      <c r="K87" s="257"/>
      <c r="L87" s="258"/>
      <c r="M87" s="256"/>
      <c r="N87" s="256"/>
      <c r="O87" s="240"/>
      <c r="P87" s="256"/>
      <c r="Q87" s="261"/>
      <c r="R87" s="240"/>
      <c r="S87" s="240"/>
      <c r="T87" s="240"/>
      <c r="U87" s="256"/>
      <c r="V87" s="245"/>
      <c r="W87" s="256"/>
      <c r="X87" s="245"/>
      <c r="Y87" s="81"/>
      <c r="Z87" s="256"/>
      <c r="AA87" s="150"/>
      <c r="AB87" s="150"/>
      <c r="AC87" s="81"/>
      <c r="AD87" s="240"/>
      <c r="AE87" s="240"/>
      <c r="AF87" s="256"/>
      <c r="AG87" s="240"/>
      <c r="AH87" s="256"/>
      <c r="AI87" s="256"/>
      <c r="AJ87" s="256"/>
      <c r="AK87" s="261"/>
      <c r="AL87" s="261"/>
      <c r="AM87" s="77"/>
      <c r="AN87" s="261"/>
      <c r="AO87" s="261"/>
      <c r="AP87" s="261"/>
      <c r="AQ87" s="261"/>
      <c r="AR87" s="261"/>
      <c r="AS87" s="261"/>
      <c r="AT87" s="261"/>
      <c r="AU87" s="261"/>
      <c r="AV87" s="261"/>
      <c r="AW87" s="261"/>
      <c r="AX87" s="245"/>
      <c r="AY87" s="245"/>
      <c r="AZ87" s="247"/>
      <c r="BA87" s="77"/>
      <c r="BB87" s="561" t="str">
        <f t="shared" ref="BB87:BB150" si="7">IF(AI87=0," ",AN87/AK87)</f>
        <v xml:space="preserve"> </v>
      </c>
      <c r="BC87" s="561" t="str">
        <f t="shared" si="4"/>
        <v xml:space="preserve"> </v>
      </c>
      <c r="BD87" s="561" t="str">
        <f t="shared" si="5"/>
        <v xml:space="preserve"> </v>
      </c>
      <c r="BE87" s="561" t="str">
        <f t="shared" si="6"/>
        <v xml:space="preserve"> </v>
      </c>
      <c r="BF87" s="77"/>
      <c r="BG87" s="254"/>
    </row>
    <row r="88" spans="1:59" s="86" customFormat="1" ht="12.75" x14ac:dyDescent="0.25">
      <c r="A88" s="365"/>
      <c r="B88" s="361">
        <f>Demography!B84</f>
        <v>0</v>
      </c>
      <c r="C88" s="361">
        <f>Demography!C84</f>
        <v>0</v>
      </c>
      <c r="D88" s="362">
        <f>Demography!D84</f>
        <v>0</v>
      </c>
      <c r="E88" s="81"/>
      <c r="F88" s="241"/>
      <c r="G88" s="478"/>
      <c r="H88" s="478"/>
      <c r="I88" s="478"/>
      <c r="J88" s="246"/>
      <c r="K88" s="478"/>
      <c r="L88" s="538"/>
      <c r="M88" s="241"/>
      <c r="N88" s="241"/>
      <c r="O88" s="242"/>
      <c r="P88" s="241"/>
      <c r="Q88" s="243"/>
      <c r="R88" s="242"/>
      <c r="S88" s="242"/>
      <c r="T88" s="242"/>
      <c r="U88" s="241"/>
      <c r="V88" s="246"/>
      <c r="W88" s="241"/>
      <c r="X88" s="246"/>
      <c r="Y88" s="81"/>
      <c r="Z88" s="241"/>
      <c r="AA88" s="416"/>
      <c r="AB88" s="416"/>
      <c r="AC88" s="81"/>
      <c r="AD88" s="242"/>
      <c r="AE88" s="242"/>
      <c r="AF88" s="241"/>
      <c r="AG88" s="242"/>
      <c r="AH88" s="241"/>
      <c r="AI88" s="241"/>
      <c r="AJ88" s="241"/>
      <c r="AK88" s="243"/>
      <c r="AL88" s="243"/>
      <c r="AM88" s="77"/>
      <c r="AN88" s="243"/>
      <c r="AO88" s="243"/>
      <c r="AP88" s="243"/>
      <c r="AQ88" s="243"/>
      <c r="AR88" s="243"/>
      <c r="AS88" s="243"/>
      <c r="AT88" s="243"/>
      <c r="AU88" s="243"/>
      <c r="AV88" s="243"/>
      <c r="AW88" s="243"/>
      <c r="AX88" s="246"/>
      <c r="AY88" s="246"/>
      <c r="AZ88" s="248"/>
      <c r="BA88" s="77"/>
      <c r="BB88" s="562" t="str">
        <f t="shared" si="7"/>
        <v xml:space="preserve"> </v>
      </c>
      <c r="BC88" s="562" t="str">
        <f t="shared" ref="BC88:BC151" si="8">IF(OR(AI88=0,Q88=0)," ",AN88/Q88)</f>
        <v xml:space="preserve"> </v>
      </c>
      <c r="BD88" s="562" t="str">
        <f t="shared" ref="BD88:BD151" si="9">IF(OR(AI88&gt;5, AI88&lt;1)," ",AO88/AL88)</f>
        <v xml:space="preserve"> </v>
      </c>
      <c r="BE88" s="562" t="str">
        <f t="shared" ref="BE88:BE151" si="10">IF(OR(AI88&gt;5,AI88&lt;1,Q88=0)," ",AO88/Q88)</f>
        <v xml:space="preserve"> </v>
      </c>
      <c r="BF88" s="77"/>
      <c r="BG88" s="515"/>
    </row>
    <row r="89" spans="1:59" s="86" customFormat="1" ht="12.75" x14ac:dyDescent="0.25">
      <c r="A89" s="365"/>
      <c r="B89" s="147">
        <f>Demography!B85</f>
        <v>0</v>
      </c>
      <c r="C89" s="147">
        <f>Demography!C85</f>
        <v>0</v>
      </c>
      <c r="D89" s="148">
        <f>Demography!D85</f>
        <v>0</v>
      </c>
      <c r="E89" s="81"/>
      <c r="F89" s="256"/>
      <c r="G89" s="257"/>
      <c r="H89" s="257"/>
      <c r="I89" s="257"/>
      <c r="J89" s="245"/>
      <c r="K89" s="257"/>
      <c r="L89" s="258"/>
      <c r="M89" s="256"/>
      <c r="N89" s="256"/>
      <c r="O89" s="240"/>
      <c r="P89" s="256"/>
      <c r="Q89" s="261"/>
      <c r="R89" s="240"/>
      <c r="S89" s="240"/>
      <c r="T89" s="240"/>
      <c r="U89" s="256"/>
      <c r="V89" s="245"/>
      <c r="W89" s="256"/>
      <c r="X89" s="245"/>
      <c r="Y89" s="81"/>
      <c r="Z89" s="256"/>
      <c r="AA89" s="150"/>
      <c r="AB89" s="150"/>
      <c r="AC89" s="81"/>
      <c r="AD89" s="240"/>
      <c r="AE89" s="240"/>
      <c r="AF89" s="256"/>
      <c r="AG89" s="240"/>
      <c r="AH89" s="256"/>
      <c r="AI89" s="256"/>
      <c r="AJ89" s="256"/>
      <c r="AK89" s="261"/>
      <c r="AL89" s="261"/>
      <c r="AM89" s="77"/>
      <c r="AN89" s="261"/>
      <c r="AO89" s="261"/>
      <c r="AP89" s="261"/>
      <c r="AQ89" s="261"/>
      <c r="AR89" s="261"/>
      <c r="AS89" s="261"/>
      <c r="AT89" s="261"/>
      <c r="AU89" s="261"/>
      <c r="AV89" s="261"/>
      <c r="AW89" s="261"/>
      <c r="AX89" s="245"/>
      <c r="AY89" s="245"/>
      <c r="AZ89" s="247"/>
      <c r="BA89" s="77"/>
      <c r="BB89" s="561" t="str">
        <f t="shared" si="7"/>
        <v xml:space="preserve"> </v>
      </c>
      <c r="BC89" s="561" t="str">
        <f t="shared" si="8"/>
        <v xml:space="preserve"> </v>
      </c>
      <c r="BD89" s="561" t="str">
        <f t="shared" si="9"/>
        <v xml:space="preserve"> </v>
      </c>
      <c r="BE89" s="561" t="str">
        <f t="shared" si="10"/>
        <v xml:space="preserve"> </v>
      </c>
      <c r="BF89" s="77"/>
      <c r="BG89" s="254"/>
    </row>
    <row r="90" spans="1:59" s="86" customFormat="1" ht="12.75" x14ac:dyDescent="0.25">
      <c r="A90" s="365"/>
      <c r="B90" s="361">
        <f>Demography!B86</f>
        <v>0</v>
      </c>
      <c r="C90" s="361">
        <f>Demography!C86</f>
        <v>0</v>
      </c>
      <c r="D90" s="362">
        <f>Demography!D86</f>
        <v>0</v>
      </c>
      <c r="E90" s="81"/>
      <c r="F90" s="241"/>
      <c r="G90" s="478"/>
      <c r="H90" s="478"/>
      <c r="I90" s="478"/>
      <c r="J90" s="246"/>
      <c r="K90" s="478"/>
      <c r="L90" s="538"/>
      <c r="M90" s="241"/>
      <c r="N90" s="241"/>
      <c r="O90" s="242"/>
      <c r="P90" s="241"/>
      <c r="Q90" s="243"/>
      <c r="R90" s="242"/>
      <c r="S90" s="242"/>
      <c r="T90" s="242"/>
      <c r="U90" s="241"/>
      <c r="V90" s="246"/>
      <c r="W90" s="241"/>
      <c r="X90" s="246"/>
      <c r="Y90" s="81"/>
      <c r="Z90" s="241"/>
      <c r="AA90" s="416"/>
      <c r="AB90" s="416"/>
      <c r="AC90" s="81"/>
      <c r="AD90" s="242"/>
      <c r="AE90" s="242"/>
      <c r="AF90" s="241"/>
      <c r="AG90" s="242"/>
      <c r="AH90" s="241"/>
      <c r="AI90" s="241"/>
      <c r="AJ90" s="241"/>
      <c r="AK90" s="243"/>
      <c r="AL90" s="243"/>
      <c r="AM90" s="77"/>
      <c r="AN90" s="243"/>
      <c r="AO90" s="243"/>
      <c r="AP90" s="243"/>
      <c r="AQ90" s="243"/>
      <c r="AR90" s="243"/>
      <c r="AS90" s="243"/>
      <c r="AT90" s="243"/>
      <c r="AU90" s="243"/>
      <c r="AV90" s="243"/>
      <c r="AW90" s="243"/>
      <c r="AX90" s="246"/>
      <c r="AY90" s="246"/>
      <c r="AZ90" s="248"/>
      <c r="BA90" s="77"/>
      <c r="BB90" s="562" t="str">
        <f t="shared" si="7"/>
        <v xml:space="preserve"> </v>
      </c>
      <c r="BC90" s="562" t="str">
        <f t="shared" si="8"/>
        <v xml:space="preserve"> </v>
      </c>
      <c r="BD90" s="562" t="str">
        <f t="shared" si="9"/>
        <v xml:space="preserve"> </v>
      </c>
      <c r="BE90" s="562" t="str">
        <f t="shared" si="10"/>
        <v xml:space="preserve"> </v>
      </c>
      <c r="BF90" s="77"/>
      <c r="BG90" s="515"/>
    </row>
    <row r="91" spans="1:59" s="86" customFormat="1" ht="12.75" x14ac:dyDescent="0.25">
      <c r="A91" s="365"/>
      <c r="B91" s="147">
        <f>Demography!B87</f>
        <v>0</v>
      </c>
      <c r="C91" s="147">
        <f>Demography!C87</f>
        <v>0</v>
      </c>
      <c r="D91" s="148">
        <f>Demography!D87</f>
        <v>0</v>
      </c>
      <c r="E91" s="81"/>
      <c r="F91" s="256"/>
      <c r="G91" s="257"/>
      <c r="H91" s="257"/>
      <c r="I91" s="257"/>
      <c r="J91" s="245"/>
      <c r="K91" s="257"/>
      <c r="L91" s="258"/>
      <c r="M91" s="256"/>
      <c r="N91" s="256"/>
      <c r="O91" s="240"/>
      <c r="P91" s="256"/>
      <c r="Q91" s="261"/>
      <c r="R91" s="240"/>
      <c r="S91" s="240"/>
      <c r="T91" s="240"/>
      <c r="U91" s="256"/>
      <c r="V91" s="245"/>
      <c r="W91" s="256"/>
      <c r="X91" s="245"/>
      <c r="Y91" s="81"/>
      <c r="Z91" s="256"/>
      <c r="AA91" s="150"/>
      <c r="AB91" s="150"/>
      <c r="AC91" s="81"/>
      <c r="AD91" s="240"/>
      <c r="AE91" s="240"/>
      <c r="AF91" s="256"/>
      <c r="AG91" s="240"/>
      <c r="AH91" s="256"/>
      <c r="AI91" s="256"/>
      <c r="AJ91" s="256"/>
      <c r="AK91" s="261"/>
      <c r="AL91" s="261"/>
      <c r="AM91" s="77"/>
      <c r="AN91" s="261"/>
      <c r="AO91" s="261"/>
      <c r="AP91" s="261"/>
      <c r="AQ91" s="261"/>
      <c r="AR91" s="261"/>
      <c r="AS91" s="261"/>
      <c r="AT91" s="261"/>
      <c r="AU91" s="261"/>
      <c r="AV91" s="261"/>
      <c r="AW91" s="261"/>
      <c r="AX91" s="245"/>
      <c r="AY91" s="245"/>
      <c r="AZ91" s="247"/>
      <c r="BA91" s="77"/>
      <c r="BB91" s="561" t="str">
        <f t="shared" si="7"/>
        <v xml:space="preserve"> </v>
      </c>
      <c r="BC91" s="561" t="str">
        <f t="shared" si="8"/>
        <v xml:space="preserve"> </v>
      </c>
      <c r="BD91" s="561" t="str">
        <f t="shared" si="9"/>
        <v xml:space="preserve"> </v>
      </c>
      <c r="BE91" s="561" t="str">
        <f t="shared" si="10"/>
        <v xml:space="preserve"> </v>
      </c>
      <c r="BF91" s="77"/>
      <c r="BG91" s="254"/>
    </row>
    <row r="92" spans="1:59" s="86" customFormat="1" ht="12.75" x14ac:dyDescent="0.25">
      <c r="A92" s="365"/>
      <c r="B92" s="361">
        <f>Demography!B88</f>
        <v>0</v>
      </c>
      <c r="C92" s="361">
        <f>Demography!C88</f>
        <v>0</v>
      </c>
      <c r="D92" s="362">
        <f>Demography!D88</f>
        <v>0</v>
      </c>
      <c r="E92" s="81"/>
      <c r="F92" s="241"/>
      <c r="G92" s="478"/>
      <c r="H92" s="478"/>
      <c r="I92" s="478"/>
      <c r="J92" s="246"/>
      <c r="K92" s="478"/>
      <c r="L92" s="538"/>
      <c r="M92" s="241"/>
      <c r="N92" s="241"/>
      <c r="O92" s="242"/>
      <c r="P92" s="241"/>
      <c r="Q92" s="243"/>
      <c r="R92" s="242"/>
      <c r="S92" s="242"/>
      <c r="T92" s="242"/>
      <c r="U92" s="241"/>
      <c r="V92" s="246"/>
      <c r="W92" s="241"/>
      <c r="X92" s="246"/>
      <c r="Y92" s="81"/>
      <c r="Z92" s="241"/>
      <c r="AA92" s="416"/>
      <c r="AB92" s="416"/>
      <c r="AC92" s="81"/>
      <c r="AD92" s="242"/>
      <c r="AE92" s="242"/>
      <c r="AF92" s="241"/>
      <c r="AG92" s="242"/>
      <c r="AH92" s="241"/>
      <c r="AI92" s="241"/>
      <c r="AJ92" s="241"/>
      <c r="AK92" s="243"/>
      <c r="AL92" s="243"/>
      <c r="AM92" s="77"/>
      <c r="AN92" s="243"/>
      <c r="AO92" s="243"/>
      <c r="AP92" s="243"/>
      <c r="AQ92" s="243"/>
      <c r="AR92" s="243"/>
      <c r="AS92" s="243"/>
      <c r="AT92" s="243"/>
      <c r="AU92" s="243"/>
      <c r="AV92" s="243"/>
      <c r="AW92" s="243"/>
      <c r="AX92" s="246"/>
      <c r="AY92" s="246"/>
      <c r="AZ92" s="248"/>
      <c r="BA92" s="77"/>
      <c r="BB92" s="562" t="str">
        <f t="shared" si="7"/>
        <v xml:space="preserve"> </v>
      </c>
      <c r="BC92" s="562" t="str">
        <f t="shared" si="8"/>
        <v xml:space="preserve"> </v>
      </c>
      <c r="BD92" s="562" t="str">
        <f t="shared" si="9"/>
        <v xml:space="preserve"> </v>
      </c>
      <c r="BE92" s="562" t="str">
        <f t="shared" si="10"/>
        <v xml:space="preserve"> </v>
      </c>
      <c r="BF92" s="77"/>
      <c r="BG92" s="515"/>
    </row>
    <row r="93" spans="1:59" s="86" customFormat="1" ht="12.75" x14ac:dyDescent="0.25">
      <c r="A93" s="365"/>
      <c r="B93" s="147">
        <f>Demography!B89</f>
        <v>0</v>
      </c>
      <c r="C93" s="147">
        <f>Demography!C89</f>
        <v>0</v>
      </c>
      <c r="D93" s="148">
        <f>Demography!D89</f>
        <v>0</v>
      </c>
      <c r="E93" s="81"/>
      <c r="F93" s="256"/>
      <c r="G93" s="257"/>
      <c r="H93" s="257"/>
      <c r="I93" s="257"/>
      <c r="J93" s="245"/>
      <c r="K93" s="257"/>
      <c r="L93" s="258"/>
      <c r="M93" s="256"/>
      <c r="N93" s="256"/>
      <c r="O93" s="240"/>
      <c r="P93" s="256"/>
      <c r="Q93" s="261"/>
      <c r="R93" s="240"/>
      <c r="S93" s="240"/>
      <c r="T93" s="240"/>
      <c r="U93" s="256"/>
      <c r="V93" s="245"/>
      <c r="W93" s="256"/>
      <c r="X93" s="245"/>
      <c r="Y93" s="81"/>
      <c r="Z93" s="256"/>
      <c r="AA93" s="150"/>
      <c r="AB93" s="150"/>
      <c r="AC93" s="81"/>
      <c r="AD93" s="240"/>
      <c r="AE93" s="240"/>
      <c r="AF93" s="256"/>
      <c r="AG93" s="240"/>
      <c r="AH93" s="256"/>
      <c r="AI93" s="256"/>
      <c r="AJ93" s="256"/>
      <c r="AK93" s="261"/>
      <c r="AL93" s="261"/>
      <c r="AM93" s="77"/>
      <c r="AN93" s="261"/>
      <c r="AO93" s="261"/>
      <c r="AP93" s="261"/>
      <c r="AQ93" s="261"/>
      <c r="AR93" s="261"/>
      <c r="AS93" s="261"/>
      <c r="AT93" s="261"/>
      <c r="AU93" s="261"/>
      <c r="AV93" s="261"/>
      <c r="AW93" s="261"/>
      <c r="AX93" s="245"/>
      <c r="AY93" s="245"/>
      <c r="AZ93" s="247"/>
      <c r="BA93" s="77"/>
      <c r="BB93" s="561" t="str">
        <f t="shared" si="7"/>
        <v xml:space="preserve"> </v>
      </c>
      <c r="BC93" s="561" t="str">
        <f t="shared" si="8"/>
        <v xml:space="preserve"> </v>
      </c>
      <c r="BD93" s="561" t="str">
        <f t="shared" si="9"/>
        <v xml:space="preserve"> </v>
      </c>
      <c r="BE93" s="561" t="str">
        <f t="shared" si="10"/>
        <v xml:space="preserve"> </v>
      </c>
      <c r="BF93" s="77"/>
      <c r="BG93" s="254"/>
    </row>
    <row r="94" spans="1:59" s="86" customFormat="1" ht="12.75" x14ac:dyDescent="0.25">
      <c r="A94" s="365"/>
      <c r="B94" s="361">
        <f>Demography!B90</f>
        <v>0</v>
      </c>
      <c r="C94" s="361">
        <f>Demography!C90</f>
        <v>0</v>
      </c>
      <c r="D94" s="362">
        <f>Demography!D90</f>
        <v>0</v>
      </c>
      <c r="E94" s="81"/>
      <c r="F94" s="241"/>
      <c r="G94" s="478"/>
      <c r="H94" s="478"/>
      <c r="I94" s="478"/>
      <c r="J94" s="246"/>
      <c r="K94" s="478"/>
      <c r="L94" s="538"/>
      <c r="M94" s="241"/>
      <c r="N94" s="241"/>
      <c r="O94" s="242"/>
      <c r="P94" s="241"/>
      <c r="Q94" s="243"/>
      <c r="R94" s="242"/>
      <c r="S94" s="242"/>
      <c r="T94" s="242"/>
      <c r="U94" s="241"/>
      <c r="V94" s="246"/>
      <c r="W94" s="241"/>
      <c r="X94" s="246"/>
      <c r="Y94" s="81"/>
      <c r="Z94" s="241"/>
      <c r="AA94" s="416"/>
      <c r="AB94" s="416"/>
      <c r="AC94" s="81"/>
      <c r="AD94" s="242"/>
      <c r="AE94" s="242"/>
      <c r="AF94" s="241"/>
      <c r="AG94" s="242"/>
      <c r="AH94" s="241"/>
      <c r="AI94" s="241"/>
      <c r="AJ94" s="241"/>
      <c r="AK94" s="243"/>
      <c r="AL94" s="243"/>
      <c r="AM94" s="77"/>
      <c r="AN94" s="243"/>
      <c r="AO94" s="243"/>
      <c r="AP94" s="243"/>
      <c r="AQ94" s="243"/>
      <c r="AR94" s="243"/>
      <c r="AS94" s="243"/>
      <c r="AT94" s="243"/>
      <c r="AU94" s="243"/>
      <c r="AV94" s="243"/>
      <c r="AW94" s="243"/>
      <c r="AX94" s="246"/>
      <c r="AY94" s="246"/>
      <c r="AZ94" s="248"/>
      <c r="BA94" s="77"/>
      <c r="BB94" s="562" t="str">
        <f t="shared" si="7"/>
        <v xml:space="preserve"> </v>
      </c>
      <c r="BC94" s="562" t="str">
        <f t="shared" si="8"/>
        <v xml:space="preserve"> </v>
      </c>
      <c r="BD94" s="562" t="str">
        <f t="shared" si="9"/>
        <v xml:space="preserve"> </v>
      </c>
      <c r="BE94" s="562" t="str">
        <f t="shared" si="10"/>
        <v xml:space="preserve"> </v>
      </c>
      <c r="BF94" s="77"/>
      <c r="BG94" s="515"/>
    </row>
    <row r="95" spans="1:59" s="86" customFormat="1" ht="12.75" x14ac:dyDescent="0.25">
      <c r="A95" s="365"/>
      <c r="B95" s="147">
        <f>Demography!B91</f>
        <v>0</v>
      </c>
      <c r="C95" s="147">
        <f>Demography!C91</f>
        <v>0</v>
      </c>
      <c r="D95" s="148">
        <f>Demography!D91</f>
        <v>0</v>
      </c>
      <c r="E95" s="81"/>
      <c r="F95" s="256"/>
      <c r="G95" s="257"/>
      <c r="H95" s="257"/>
      <c r="I95" s="257"/>
      <c r="J95" s="245"/>
      <c r="K95" s="257"/>
      <c r="L95" s="258"/>
      <c r="M95" s="256"/>
      <c r="N95" s="256"/>
      <c r="O95" s="240"/>
      <c r="P95" s="256"/>
      <c r="Q95" s="261"/>
      <c r="R95" s="240"/>
      <c r="S95" s="240"/>
      <c r="T95" s="240"/>
      <c r="U95" s="256"/>
      <c r="V95" s="245"/>
      <c r="W95" s="256"/>
      <c r="X95" s="245"/>
      <c r="Y95" s="81"/>
      <c r="Z95" s="256"/>
      <c r="AA95" s="150"/>
      <c r="AB95" s="150"/>
      <c r="AC95" s="81"/>
      <c r="AD95" s="240"/>
      <c r="AE95" s="240"/>
      <c r="AF95" s="256"/>
      <c r="AG95" s="240"/>
      <c r="AH95" s="256"/>
      <c r="AI95" s="256"/>
      <c r="AJ95" s="256"/>
      <c r="AK95" s="261"/>
      <c r="AL95" s="261"/>
      <c r="AM95" s="77"/>
      <c r="AN95" s="261"/>
      <c r="AO95" s="261"/>
      <c r="AP95" s="261"/>
      <c r="AQ95" s="261"/>
      <c r="AR95" s="261"/>
      <c r="AS95" s="261"/>
      <c r="AT95" s="261"/>
      <c r="AU95" s="261"/>
      <c r="AV95" s="261"/>
      <c r="AW95" s="261"/>
      <c r="AX95" s="245"/>
      <c r="AY95" s="245"/>
      <c r="AZ95" s="247"/>
      <c r="BA95" s="77"/>
      <c r="BB95" s="561" t="str">
        <f t="shared" si="7"/>
        <v xml:space="preserve"> </v>
      </c>
      <c r="BC95" s="561" t="str">
        <f t="shared" si="8"/>
        <v xml:space="preserve"> </v>
      </c>
      <c r="BD95" s="561" t="str">
        <f t="shared" si="9"/>
        <v xml:space="preserve"> </v>
      </c>
      <c r="BE95" s="561" t="str">
        <f t="shared" si="10"/>
        <v xml:space="preserve"> </v>
      </c>
      <c r="BF95" s="77"/>
      <c r="BG95" s="254"/>
    </row>
    <row r="96" spans="1:59" s="86" customFormat="1" ht="12.75" x14ac:dyDescent="0.25">
      <c r="A96" s="365"/>
      <c r="B96" s="361">
        <f>Demography!B92</f>
        <v>0</v>
      </c>
      <c r="C96" s="361">
        <f>Demography!C92</f>
        <v>0</v>
      </c>
      <c r="D96" s="362">
        <f>Demography!D92</f>
        <v>0</v>
      </c>
      <c r="E96" s="81"/>
      <c r="F96" s="241"/>
      <c r="G96" s="478"/>
      <c r="H96" s="478"/>
      <c r="I96" s="478"/>
      <c r="J96" s="246"/>
      <c r="K96" s="478"/>
      <c r="L96" s="538"/>
      <c r="M96" s="241"/>
      <c r="N96" s="241"/>
      <c r="O96" s="242"/>
      <c r="P96" s="241"/>
      <c r="Q96" s="243"/>
      <c r="R96" s="242"/>
      <c r="S96" s="242"/>
      <c r="T96" s="242"/>
      <c r="U96" s="241"/>
      <c r="V96" s="246"/>
      <c r="W96" s="241"/>
      <c r="X96" s="246"/>
      <c r="Y96" s="81"/>
      <c r="Z96" s="241"/>
      <c r="AA96" s="416"/>
      <c r="AB96" s="416"/>
      <c r="AC96" s="81"/>
      <c r="AD96" s="242"/>
      <c r="AE96" s="242"/>
      <c r="AF96" s="241"/>
      <c r="AG96" s="242"/>
      <c r="AH96" s="241"/>
      <c r="AI96" s="241"/>
      <c r="AJ96" s="241"/>
      <c r="AK96" s="243"/>
      <c r="AL96" s="243"/>
      <c r="AM96" s="77"/>
      <c r="AN96" s="243"/>
      <c r="AO96" s="243"/>
      <c r="AP96" s="243"/>
      <c r="AQ96" s="243"/>
      <c r="AR96" s="243"/>
      <c r="AS96" s="243"/>
      <c r="AT96" s="243"/>
      <c r="AU96" s="243"/>
      <c r="AV96" s="243"/>
      <c r="AW96" s="243"/>
      <c r="AX96" s="246"/>
      <c r="AY96" s="246"/>
      <c r="AZ96" s="248"/>
      <c r="BA96" s="77"/>
      <c r="BB96" s="562" t="str">
        <f t="shared" si="7"/>
        <v xml:space="preserve"> </v>
      </c>
      <c r="BC96" s="562" t="str">
        <f t="shared" si="8"/>
        <v xml:space="preserve"> </v>
      </c>
      <c r="BD96" s="562" t="str">
        <f t="shared" si="9"/>
        <v xml:space="preserve"> </v>
      </c>
      <c r="BE96" s="562" t="str">
        <f t="shared" si="10"/>
        <v xml:space="preserve"> </v>
      </c>
      <c r="BF96" s="77"/>
      <c r="BG96" s="515"/>
    </row>
    <row r="97" spans="1:59" s="86" customFormat="1" ht="12.75" x14ac:dyDescent="0.25">
      <c r="A97" s="365"/>
      <c r="B97" s="147">
        <f>Demography!B93</f>
        <v>0</v>
      </c>
      <c r="C97" s="147">
        <f>Demography!C93</f>
        <v>0</v>
      </c>
      <c r="D97" s="148">
        <f>Demography!D93</f>
        <v>0</v>
      </c>
      <c r="E97" s="81"/>
      <c r="F97" s="256"/>
      <c r="G97" s="257"/>
      <c r="H97" s="257"/>
      <c r="I97" s="257"/>
      <c r="J97" s="245"/>
      <c r="K97" s="257"/>
      <c r="L97" s="258"/>
      <c r="M97" s="256"/>
      <c r="N97" s="256"/>
      <c r="O97" s="240"/>
      <c r="P97" s="256"/>
      <c r="Q97" s="261"/>
      <c r="R97" s="240"/>
      <c r="S97" s="240"/>
      <c r="T97" s="240"/>
      <c r="U97" s="256"/>
      <c r="V97" s="245"/>
      <c r="W97" s="256"/>
      <c r="X97" s="245"/>
      <c r="Y97" s="81"/>
      <c r="Z97" s="256"/>
      <c r="AA97" s="150"/>
      <c r="AB97" s="150"/>
      <c r="AC97" s="81"/>
      <c r="AD97" s="240"/>
      <c r="AE97" s="240"/>
      <c r="AF97" s="256"/>
      <c r="AG97" s="240"/>
      <c r="AH97" s="256"/>
      <c r="AI97" s="256"/>
      <c r="AJ97" s="256"/>
      <c r="AK97" s="261"/>
      <c r="AL97" s="261"/>
      <c r="AM97" s="77"/>
      <c r="AN97" s="261"/>
      <c r="AO97" s="261"/>
      <c r="AP97" s="261"/>
      <c r="AQ97" s="261"/>
      <c r="AR97" s="261"/>
      <c r="AS97" s="261"/>
      <c r="AT97" s="261"/>
      <c r="AU97" s="261"/>
      <c r="AV97" s="261"/>
      <c r="AW97" s="261"/>
      <c r="AX97" s="245"/>
      <c r="AY97" s="245"/>
      <c r="AZ97" s="247"/>
      <c r="BA97" s="77"/>
      <c r="BB97" s="561" t="str">
        <f t="shared" si="7"/>
        <v xml:space="preserve"> </v>
      </c>
      <c r="BC97" s="561" t="str">
        <f t="shared" si="8"/>
        <v xml:space="preserve"> </v>
      </c>
      <c r="BD97" s="561" t="str">
        <f t="shared" si="9"/>
        <v xml:space="preserve"> </v>
      </c>
      <c r="BE97" s="561" t="str">
        <f t="shared" si="10"/>
        <v xml:space="preserve"> </v>
      </c>
      <c r="BF97" s="77"/>
      <c r="BG97" s="254"/>
    </row>
    <row r="98" spans="1:59" s="86" customFormat="1" ht="12.75" x14ac:dyDescent="0.25">
      <c r="A98" s="365"/>
      <c r="B98" s="361">
        <f>Demography!B94</f>
        <v>0</v>
      </c>
      <c r="C98" s="361">
        <f>Demography!C94</f>
        <v>0</v>
      </c>
      <c r="D98" s="362">
        <f>Demography!D94</f>
        <v>0</v>
      </c>
      <c r="E98" s="81"/>
      <c r="F98" s="241"/>
      <c r="G98" s="478"/>
      <c r="H98" s="478"/>
      <c r="I98" s="478"/>
      <c r="J98" s="246"/>
      <c r="K98" s="478"/>
      <c r="L98" s="538"/>
      <c r="M98" s="241"/>
      <c r="N98" s="241"/>
      <c r="O98" s="242"/>
      <c r="P98" s="241"/>
      <c r="Q98" s="243"/>
      <c r="R98" s="242"/>
      <c r="S98" s="242"/>
      <c r="T98" s="242"/>
      <c r="U98" s="241"/>
      <c r="V98" s="246"/>
      <c r="W98" s="241"/>
      <c r="X98" s="246"/>
      <c r="Y98" s="81"/>
      <c r="Z98" s="241"/>
      <c r="AA98" s="416"/>
      <c r="AB98" s="416"/>
      <c r="AC98" s="81"/>
      <c r="AD98" s="242"/>
      <c r="AE98" s="242"/>
      <c r="AF98" s="241"/>
      <c r="AG98" s="242"/>
      <c r="AH98" s="241"/>
      <c r="AI98" s="241"/>
      <c r="AJ98" s="241"/>
      <c r="AK98" s="243"/>
      <c r="AL98" s="243"/>
      <c r="AM98" s="77"/>
      <c r="AN98" s="243"/>
      <c r="AO98" s="243"/>
      <c r="AP98" s="243"/>
      <c r="AQ98" s="243"/>
      <c r="AR98" s="243"/>
      <c r="AS98" s="243"/>
      <c r="AT98" s="243"/>
      <c r="AU98" s="243"/>
      <c r="AV98" s="243"/>
      <c r="AW98" s="243"/>
      <c r="AX98" s="246"/>
      <c r="AY98" s="246"/>
      <c r="AZ98" s="248"/>
      <c r="BA98" s="77"/>
      <c r="BB98" s="562" t="str">
        <f t="shared" si="7"/>
        <v xml:space="preserve"> </v>
      </c>
      <c r="BC98" s="562" t="str">
        <f t="shared" si="8"/>
        <v xml:space="preserve"> </v>
      </c>
      <c r="BD98" s="562" t="str">
        <f t="shared" si="9"/>
        <v xml:space="preserve"> </v>
      </c>
      <c r="BE98" s="562" t="str">
        <f t="shared" si="10"/>
        <v xml:space="preserve"> </v>
      </c>
      <c r="BF98" s="77"/>
      <c r="BG98" s="515"/>
    </row>
    <row r="99" spans="1:59" s="86" customFormat="1" ht="12.75" x14ac:dyDescent="0.25">
      <c r="A99" s="365"/>
      <c r="B99" s="147">
        <f>Demography!B95</f>
        <v>0</v>
      </c>
      <c r="C99" s="147">
        <f>Demography!C95</f>
        <v>0</v>
      </c>
      <c r="D99" s="148">
        <f>Demography!D95</f>
        <v>0</v>
      </c>
      <c r="E99" s="81"/>
      <c r="F99" s="256"/>
      <c r="G99" s="257"/>
      <c r="H99" s="257"/>
      <c r="I99" s="257"/>
      <c r="J99" s="245"/>
      <c r="K99" s="257"/>
      <c r="L99" s="258"/>
      <c r="M99" s="256"/>
      <c r="N99" s="256"/>
      <c r="O99" s="240"/>
      <c r="P99" s="256"/>
      <c r="Q99" s="261"/>
      <c r="R99" s="240"/>
      <c r="S99" s="240"/>
      <c r="T99" s="240"/>
      <c r="U99" s="256"/>
      <c r="V99" s="245"/>
      <c r="W99" s="256"/>
      <c r="X99" s="245"/>
      <c r="Y99" s="81"/>
      <c r="Z99" s="256"/>
      <c r="AA99" s="150"/>
      <c r="AB99" s="150"/>
      <c r="AC99" s="81"/>
      <c r="AD99" s="240"/>
      <c r="AE99" s="240"/>
      <c r="AF99" s="256"/>
      <c r="AG99" s="240"/>
      <c r="AH99" s="256"/>
      <c r="AI99" s="256"/>
      <c r="AJ99" s="256"/>
      <c r="AK99" s="261"/>
      <c r="AL99" s="261"/>
      <c r="AM99" s="77"/>
      <c r="AN99" s="261"/>
      <c r="AO99" s="261"/>
      <c r="AP99" s="261"/>
      <c r="AQ99" s="261"/>
      <c r="AR99" s="261"/>
      <c r="AS99" s="261"/>
      <c r="AT99" s="261"/>
      <c r="AU99" s="261"/>
      <c r="AV99" s="261"/>
      <c r="AW99" s="261"/>
      <c r="AX99" s="245"/>
      <c r="AY99" s="245"/>
      <c r="AZ99" s="247"/>
      <c r="BA99" s="77"/>
      <c r="BB99" s="561" t="str">
        <f t="shared" si="7"/>
        <v xml:space="preserve"> </v>
      </c>
      <c r="BC99" s="561" t="str">
        <f t="shared" si="8"/>
        <v xml:space="preserve"> </v>
      </c>
      <c r="BD99" s="561" t="str">
        <f t="shared" si="9"/>
        <v xml:space="preserve"> </v>
      </c>
      <c r="BE99" s="561" t="str">
        <f t="shared" si="10"/>
        <v xml:space="preserve"> </v>
      </c>
      <c r="BF99" s="77"/>
      <c r="BG99" s="254"/>
    </row>
    <row r="100" spans="1:59" s="86" customFormat="1" ht="12.75" x14ac:dyDescent="0.25">
      <c r="A100" s="365"/>
      <c r="B100" s="361">
        <f>Demography!B96</f>
        <v>0</v>
      </c>
      <c r="C100" s="361">
        <f>Demography!C96</f>
        <v>0</v>
      </c>
      <c r="D100" s="362">
        <f>Demography!D96</f>
        <v>0</v>
      </c>
      <c r="E100" s="81"/>
      <c r="F100" s="241"/>
      <c r="G100" s="478"/>
      <c r="H100" s="478"/>
      <c r="I100" s="478"/>
      <c r="J100" s="246"/>
      <c r="K100" s="478"/>
      <c r="L100" s="538"/>
      <c r="M100" s="241"/>
      <c r="N100" s="241"/>
      <c r="O100" s="242"/>
      <c r="P100" s="241"/>
      <c r="Q100" s="243"/>
      <c r="R100" s="242"/>
      <c r="S100" s="242"/>
      <c r="T100" s="242"/>
      <c r="U100" s="241"/>
      <c r="V100" s="246"/>
      <c r="W100" s="241"/>
      <c r="X100" s="246"/>
      <c r="Y100" s="81"/>
      <c r="Z100" s="241"/>
      <c r="AA100" s="416"/>
      <c r="AB100" s="416"/>
      <c r="AC100" s="81"/>
      <c r="AD100" s="242"/>
      <c r="AE100" s="242"/>
      <c r="AF100" s="241"/>
      <c r="AG100" s="242"/>
      <c r="AH100" s="241"/>
      <c r="AI100" s="241"/>
      <c r="AJ100" s="241"/>
      <c r="AK100" s="243"/>
      <c r="AL100" s="243"/>
      <c r="AM100" s="77"/>
      <c r="AN100" s="243"/>
      <c r="AO100" s="243"/>
      <c r="AP100" s="243"/>
      <c r="AQ100" s="243"/>
      <c r="AR100" s="243"/>
      <c r="AS100" s="243"/>
      <c r="AT100" s="243"/>
      <c r="AU100" s="243"/>
      <c r="AV100" s="243"/>
      <c r="AW100" s="243"/>
      <c r="AX100" s="246"/>
      <c r="AY100" s="246"/>
      <c r="AZ100" s="248"/>
      <c r="BA100" s="77"/>
      <c r="BB100" s="562" t="str">
        <f t="shared" si="7"/>
        <v xml:space="preserve"> </v>
      </c>
      <c r="BC100" s="562" t="str">
        <f t="shared" si="8"/>
        <v xml:space="preserve"> </v>
      </c>
      <c r="BD100" s="562" t="str">
        <f t="shared" si="9"/>
        <v xml:space="preserve"> </v>
      </c>
      <c r="BE100" s="562" t="str">
        <f t="shared" si="10"/>
        <v xml:space="preserve"> </v>
      </c>
      <c r="BF100" s="77"/>
      <c r="BG100" s="515"/>
    </row>
    <row r="101" spans="1:59" s="86" customFormat="1" ht="12.75" x14ac:dyDescent="0.25">
      <c r="A101" s="365"/>
      <c r="B101" s="147">
        <f>Demography!B97</f>
        <v>0</v>
      </c>
      <c r="C101" s="147">
        <f>Demography!C97</f>
        <v>0</v>
      </c>
      <c r="D101" s="148">
        <f>Demography!D97</f>
        <v>0</v>
      </c>
      <c r="E101" s="81"/>
      <c r="F101" s="256"/>
      <c r="G101" s="257"/>
      <c r="H101" s="257"/>
      <c r="I101" s="257"/>
      <c r="J101" s="245"/>
      <c r="K101" s="257"/>
      <c r="L101" s="258"/>
      <c r="M101" s="256"/>
      <c r="N101" s="256"/>
      <c r="O101" s="240"/>
      <c r="P101" s="256"/>
      <c r="Q101" s="261"/>
      <c r="R101" s="240"/>
      <c r="S101" s="240"/>
      <c r="T101" s="240"/>
      <c r="U101" s="256"/>
      <c r="V101" s="245"/>
      <c r="W101" s="256"/>
      <c r="X101" s="245"/>
      <c r="Y101" s="81"/>
      <c r="Z101" s="256"/>
      <c r="AA101" s="150"/>
      <c r="AB101" s="150"/>
      <c r="AC101" s="81"/>
      <c r="AD101" s="240"/>
      <c r="AE101" s="240"/>
      <c r="AF101" s="256"/>
      <c r="AG101" s="240"/>
      <c r="AH101" s="256"/>
      <c r="AI101" s="256"/>
      <c r="AJ101" s="256"/>
      <c r="AK101" s="261"/>
      <c r="AL101" s="261"/>
      <c r="AM101" s="77"/>
      <c r="AN101" s="261"/>
      <c r="AO101" s="261"/>
      <c r="AP101" s="261"/>
      <c r="AQ101" s="261"/>
      <c r="AR101" s="261"/>
      <c r="AS101" s="261"/>
      <c r="AT101" s="261"/>
      <c r="AU101" s="261"/>
      <c r="AV101" s="261"/>
      <c r="AW101" s="261"/>
      <c r="AX101" s="245"/>
      <c r="AY101" s="245"/>
      <c r="AZ101" s="247"/>
      <c r="BA101" s="77"/>
      <c r="BB101" s="561" t="str">
        <f t="shared" si="7"/>
        <v xml:space="preserve"> </v>
      </c>
      <c r="BC101" s="561" t="str">
        <f t="shared" si="8"/>
        <v xml:space="preserve"> </v>
      </c>
      <c r="BD101" s="561" t="str">
        <f t="shared" si="9"/>
        <v xml:space="preserve"> </v>
      </c>
      <c r="BE101" s="561" t="str">
        <f t="shared" si="10"/>
        <v xml:space="preserve"> </v>
      </c>
      <c r="BF101" s="77"/>
      <c r="BG101" s="254"/>
    </row>
    <row r="102" spans="1:59" s="86" customFormat="1" ht="12.75" x14ac:dyDescent="0.25">
      <c r="A102" s="365"/>
      <c r="B102" s="361">
        <f>Demography!B98</f>
        <v>0</v>
      </c>
      <c r="C102" s="361">
        <f>Demography!C98</f>
        <v>0</v>
      </c>
      <c r="D102" s="362">
        <f>Demography!D98</f>
        <v>0</v>
      </c>
      <c r="E102" s="81"/>
      <c r="F102" s="241"/>
      <c r="G102" s="478"/>
      <c r="H102" s="478"/>
      <c r="I102" s="478"/>
      <c r="J102" s="246"/>
      <c r="K102" s="478"/>
      <c r="L102" s="538"/>
      <c r="M102" s="241"/>
      <c r="N102" s="241"/>
      <c r="O102" s="242"/>
      <c r="P102" s="241"/>
      <c r="Q102" s="243"/>
      <c r="R102" s="242"/>
      <c r="S102" s="242"/>
      <c r="T102" s="242"/>
      <c r="U102" s="241"/>
      <c r="V102" s="246"/>
      <c r="W102" s="241"/>
      <c r="X102" s="246"/>
      <c r="Y102" s="81"/>
      <c r="Z102" s="241"/>
      <c r="AA102" s="416"/>
      <c r="AB102" s="416"/>
      <c r="AC102" s="81"/>
      <c r="AD102" s="242"/>
      <c r="AE102" s="242"/>
      <c r="AF102" s="241"/>
      <c r="AG102" s="242"/>
      <c r="AH102" s="241"/>
      <c r="AI102" s="241"/>
      <c r="AJ102" s="241"/>
      <c r="AK102" s="243"/>
      <c r="AL102" s="243"/>
      <c r="AM102" s="77"/>
      <c r="AN102" s="243"/>
      <c r="AO102" s="243"/>
      <c r="AP102" s="243"/>
      <c r="AQ102" s="243"/>
      <c r="AR102" s="243"/>
      <c r="AS102" s="243"/>
      <c r="AT102" s="243"/>
      <c r="AU102" s="243"/>
      <c r="AV102" s="243"/>
      <c r="AW102" s="243"/>
      <c r="AX102" s="246"/>
      <c r="AY102" s="246"/>
      <c r="AZ102" s="248"/>
      <c r="BA102" s="77"/>
      <c r="BB102" s="562" t="str">
        <f t="shared" si="7"/>
        <v xml:space="preserve"> </v>
      </c>
      <c r="BC102" s="562" t="str">
        <f t="shared" si="8"/>
        <v xml:space="preserve"> </v>
      </c>
      <c r="BD102" s="562" t="str">
        <f t="shared" si="9"/>
        <v xml:space="preserve"> </v>
      </c>
      <c r="BE102" s="562" t="str">
        <f t="shared" si="10"/>
        <v xml:space="preserve"> </v>
      </c>
      <c r="BF102" s="77"/>
      <c r="BG102" s="515"/>
    </row>
    <row r="103" spans="1:59" s="86" customFormat="1" ht="12.75" x14ac:dyDescent="0.25">
      <c r="A103" s="365"/>
      <c r="B103" s="147">
        <f>Demography!B99</f>
        <v>0</v>
      </c>
      <c r="C103" s="147">
        <f>Demography!C99</f>
        <v>0</v>
      </c>
      <c r="D103" s="148">
        <f>Demography!D99</f>
        <v>0</v>
      </c>
      <c r="E103" s="81"/>
      <c r="F103" s="256"/>
      <c r="G103" s="257"/>
      <c r="H103" s="257"/>
      <c r="I103" s="257"/>
      <c r="J103" s="245"/>
      <c r="K103" s="257"/>
      <c r="L103" s="258"/>
      <c r="M103" s="256"/>
      <c r="N103" s="256"/>
      <c r="O103" s="240"/>
      <c r="P103" s="256"/>
      <c r="Q103" s="261"/>
      <c r="R103" s="240"/>
      <c r="S103" s="240"/>
      <c r="T103" s="240"/>
      <c r="U103" s="256"/>
      <c r="V103" s="245"/>
      <c r="W103" s="256"/>
      <c r="X103" s="245"/>
      <c r="Y103" s="81"/>
      <c r="Z103" s="256"/>
      <c r="AA103" s="150"/>
      <c r="AB103" s="150"/>
      <c r="AC103" s="81"/>
      <c r="AD103" s="240"/>
      <c r="AE103" s="240"/>
      <c r="AF103" s="256"/>
      <c r="AG103" s="240"/>
      <c r="AH103" s="256"/>
      <c r="AI103" s="256"/>
      <c r="AJ103" s="256"/>
      <c r="AK103" s="261"/>
      <c r="AL103" s="261"/>
      <c r="AM103" s="77"/>
      <c r="AN103" s="261"/>
      <c r="AO103" s="261"/>
      <c r="AP103" s="261"/>
      <c r="AQ103" s="261"/>
      <c r="AR103" s="261"/>
      <c r="AS103" s="261"/>
      <c r="AT103" s="261"/>
      <c r="AU103" s="261"/>
      <c r="AV103" s="261"/>
      <c r="AW103" s="261"/>
      <c r="AX103" s="245"/>
      <c r="AY103" s="245"/>
      <c r="AZ103" s="247"/>
      <c r="BA103" s="77"/>
      <c r="BB103" s="561" t="str">
        <f t="shared" si="7"/>
        <v xml:space="preserve"> </v>
      </c>
      <c r="BC103" s="561" t="str">
        <f t="shared" si="8"/>
        <v xml:space="preserve"> </v>
      </c>
      <c r="BD103" s="561" t="str">
        <f t="shared" si="9"/>
        <v xml:space="preserve"> </v>
      </c>
      <c r="BE103" s="561" t="str">
        <f t="shared" si="10"/>
        <v xml:space="preserve"> </v>
      </c>
      <c r="BF103" s="77"/>
      <c r="BG103" s="254"/>
    </row>
    <row r="104" spans="1:59" s="86" customFormat="1" ht="12.75" x14ac:dyDescent="0.25">
      <c r="A104" s="365"/>
      <c r="B104" s="361">
        <f>Demography!B100</f>
        <v>0</v>
      </c>
      <c r="C104" s="361">
        <f>Demography!C100</f>
        <v>0</v>
      </c>
      <c r="D104" s="362">
        <f>Demography!D100</f>
        <v>0</v>
      </c>
      <c r="E104" s="81"/>
      <c r="F104" s="241"/>
      <c r="G104" s="478"/>
      <c r="H104" s="478"/>
      <c r="I104" s="478"/>
      <c r="J104" s="246"/>
      <c r="K104" s="478"/>
      <c r="L104" s="538"/>
      <c r="M104" s="241"/>
      <c r="N104" s="241"/>
      <c r="O104" s="242"/>
      <c r="P104" s="241"/>
      <c r="Q104" s="243"/>
      <c r="R104" s="242"/>
      <c r="S104" s="242"/>
      <c r="T104" s="242"/>
      <c r="U104" s="241"/>
      <c r="V104" s="246"/>
      <c r="W104" s="241"/>
      <c r="X104" s="246"/>
      <c r="Y104" s="81"/>
      <c r="Z104" s="241"/>
      <c r="AA104" s="416"/>
      <c r="AB104" s="416"/>
      <c r="AC104" s="81"/>
      <c r="AD104" s="242"/>
      <c r="AE104" s="242"/>
      <c r="AF104" s="241"/>
      <c r="AG104" s="242"/>
      <c r="AH104" s="241"/>
      <c r="AI104" s="241"/>
      <c r="AJ104" s="241"/>
      <c r="AK104" s="243"/>
      <c r="AL104" s="243"/>
      <c r="AM104" s="77"/>
      <c r="AN104" s="243"/>
      <c r="AO104" s="243"/>
      <c r="AP104" s="243"/>
      <c r="AQ104" s="243"/>
      <c r="AR104" s="243"/>
      <c r="AS104" s="243"/>
      <c r="AT104" s="243"/>
      <c r="AU104" s="243"/>
      <c r="AV104" s="243"/>
      <c r="AW104" s="243"/>
      <c r="AX104" s="246"/>
      <c r="AY104" s="246"/>
      <c r="AZ104" s="248"/>
      <c r="BA104" s="77"/>
      <c r="BB104" s="562" t="str">
        <f t="shared" si="7"/>
        <v xml:space="preserve"> </v>
      </c>
      <c r="BC104" s="562" t="str">
        <f t="shared" si="8"/>
        <v xml:space="preserve"> </v>
      </c>
      <c r="BD104" s="562" t="str">
        <f t="shared" si="9"/>
        <v xml:space="preserve"> </v>
      </c>
      <c r="BE104" s="562" t="str">
        <f t="shared" si="10"/>
        <v xml:space="preserve"> </v>
      </c>
      <c r="BF104" s="77"/>
      <c r="BG104" s="515"/>
    </row>
    <row r="105" spans="1:59" s="86" customFormat="1" ht="12.75" x14ac:dyDescent="0.25">
      <c r="A105" s="365"/>
      <c r="B105" s="147">
        <f>Demography!B101</f>
        <v>0</v>
      </c>
      <c r="C105" s="147">
        <f>Demography!C101</f>
        <v>0</v>
      </c>
      <c r="D105" s="148">
        <f>Demography!D101</f>
        <v>0</v>
      </c>
      <c r="E105" s="81"/>
      <c r="F105" s="256"/>
      <c r="G105" s="257"/>
      <c r="H105" s="257"/>
      <c r="I105" s="257"/>
      <c r="J105" s="245"/>
      <c r="K105" s="257"/>
      <c r="L105" s="258"/>
      <c r="M105" s="256"/>
      <c r="N105" s="256"/>
      <c r="O105" s="240"/>
      <c r="P105" s="256"/>
      <c r="Q105" s="261"/>
      <c r="R105" s="240"/>
      <c r="S105" s="240"/>
      <c r="T105" s="240"/>
      <c r="U105" s="256"/>
      <c r="V105" s="245"/>
      <c r="W105" s="256"/>
      <c r="X105" s="245"/>
      <c r="Y105" s="81"/>
      <c r="Z105" s="256"/>
      <c r="AA105" s="150"/>
      <c r="AB105" s="150"/>
      <c r="AC105" s="81"/>
      <c r="AD105" s="240"/>
      <c r="AE105" s="240"/>
      <c r="AF105" s="256"/>
      <c r="AG105" s="240"/>
      <c r="AH105" s="256"/>
      <c r="AI105" s="256"/>
      <c r="AJ105" s="256"/>
      <c r="AK105" s="261"/>
      <c r="AL105" s="261"/>
      <c r="AM105" s="77"/>
      <c r="AN105" s="261"/>
      <c r="AO105" s="261"/>
      <c r="AP105" s="261"/>
      <c r="AQ105" s="261"/>
      <c r="AR105" s="261"/>
      <c r="AS105" s="261"/>
      <c r="AT105" s="261"/>
      <c r="AU105" s="261"/>
      <c r="AV105" s="261"/>
      <c r="AW105" s="261"/>
      <c r="AX105" s="245"/>
      <c r="AY105" s="245"/>
      <c r="AZ105" s="247"/>
      <c r="BA105" s="77"/>
      <c r="BB105" s="561" t="str">
        <f t="shared" si="7"/>
        <v xml:space="preserve"> </v>
      </c>
      <c r="BC105" s="561" t="str">
        <f t="shared" si="8"/>
        <v xml:space="preserve"> </v>
      </c>
      <c r="BD105" s="561" t="str">
        <f t="shared" si="9"/>
        <v xml:space="preserve"> </v>
      </c>
      <c r="BE105" s="561" t="str">
        <f t="shared" si="10"/>
        <v xml:space="preserve"> </v>
      </c>
      <c r="BF105" s="77"/>
      <c r="BG105" s="254"/>
    </row>
    <row r="106" spans="1:59" s="86" customFormat="1" ht="12.75" x14ac:dyDescent="0.25">
      <c r="A106" s="365"/>
      <c r="B106" s="361">
        <f>Demography!B102</f>
        <v>0</v>
      </c>
      <c r="C106" s="361">
        <f>Demography!C102</f>
        <v>0</v>
      </c>
      <c r="D106" s="362">
        <f>Demography!D102</f>
        <v>0</v>
      </c>
      <c r="E106" s="81"/>
      <c r="F106" s="241"/>
      <c r="G106" s="478"/>
      <c r="H106" s="478"/>
      <c r="I106" s="478"/>
      <c r="J106" s="246"/>
      <c r="K106" s="478"/>
      <c r="L106" s="538"/>
      <c r="M106" s="241"/>
      <c r="N106" s="241"/>
      <c r="O106" s="242"/>
      <c r="P106" s="241"/>
      <c r="Q106" s="243"/>
      <c r="R106" s="242"/>
      <c r="S106" s="242"/>
      <c r="T106" s="242"/>
      <c r="U106" s="241"/>
      <c r="V106" s="246"/>
      <c r="W106" s="241"/>
      <c r="X106" s="246"/>
      <c r="Y106" s="81"/>
      <c r="Z106" s="241"/>
      <c r="AA106" s="416"/>
      <c r="AB106" s="416"/>
      <c r="AC106" s="81"/>
      <c r="AD106" s="242"/>
      <c r="AE106" s="242"/>
      <c r="AF106" s="241"/>
      <c r="AG106" s="242"/>
      <c r="AH106" s="241"/>
      <c r="AI106" s="241"/>
      <c r="AJ106" s="241"/>
      <c r="AK106" s="243"/>
      <c r="AL106" s="243"/>
      <c r="AM106" s="77"/>
      <c r="AN106" s="243"/>
      <c r="AO106" s="243"/>
      <c r="AP106" s="243"/>
      <c r="AQ106" s="243"/>
      <c r="AR106" s="243"/>
      <c r="AS106" s="243"/>
      <c r="AT106" s="243"/>
      <c r="AU106" s="243"/>
      <c r="AV106" s="243"/>
      <c r="AW106" s="243"/>
      <c r="AX106" s="246"/>
      <c r="AY106" s="246"/>
      <c r="AZ106" s="248"/>
      <c r="BA106" s="77"/>
      <c r="BB106" s="562" t="str">
        <f t="shared" si="7"/>
        <v xml:space="preserve"> </v>
      </c>
      <c r="BC106" s="562" t="str">
        <f t="shared" si="8"/>
        <v xml:space="preserve"> </v>
      </c>
      <c r="BD106" s="562" t="str">
        <f t="shared" si="9"/>
        <v xml:space="preserve"> </v>
      </c>
      <c r="BE106" s="562" t="str">
        <f t="shared" si="10"/>
        <v xml:space="preserve"> </v>
      </c>
      <c r="BF106" s="77"/>
      <c r="BG106" s="515"/>
    </row>
    <row r="107" spans="1:59" s="86" customFormat="1" ht="12.75" x14ac:dyDescent="0.25">
      <c r="A107" s="365"/>
      <c r="B107" s="147">
        <f>Demography!B103</f>
        <v>0</v>
      </c>
      <c r="C107" s="147">
        <f>Demography!C103</f>
        <v>0</v>
      </c>
      <c r="D107" s="148">
        <f>Demography!D103</f>
        <v>0</v>
      </c>
      <c r="E107" s="81"/>
      <c r="F107" s="256"/>
      <c r="G107" s="257"/>
      <c r="H107" s="257"/>
      <c r="I107" s="257"/>
      <c r="J107" s="245"/>
      <c r="K107" s="257"/>
      <c r="L107" s="258"/>
      <c r="M107" s="256"/>
      <c r="N107" s="256"/>
      <c r="O107" s="240"/>
      <c r="P107" s="256"/>
      <c r="Q107" s="261"/>
      <c r="R107" s="240"/>
      <c r="S107" s="240"/>
      <c r="T107" s="240"/>
      <c r="U107" s="256"/>
      <c r="V107" s="245"/>
      <c r="W107" s="256"/>
      <c r="X107" s="245"/>
      <c r="Y107" s="81"/>
      <c r="Z107" s="256"/>
      <c r="AA107" s="150"/>
      <c r="AB107" s="150"/>
      <c r="AC107" s="81"/>
      <c r="AD107" s="240"/>
      <c r="AE107" s="240"/>
      <c r="AF107" s="256"/>
      <c r="AG107" s="240"/>
      <c r="AH107" s="256"/>
      <c r="AI107" s="256"/>
      <c r="AJ107" s="256"/>
      <c r="AK107" s="261"/>
      <c r="AL107" s="261"/>
      <c r="AM107" s="77"/>
      <c r="AN107" s="261"/>
      <c r="AO107" s="261"/>
      <c r="AP107" s="261"/>
      <c r="AQ107" s="261"/>
      <c r="AR107" s="261"/>
      <c r="AS107" s="261"/>
      <c r="AT107" s="261"/>
      <c r="AU107" s="261"/>
      <c r="AV107" s="261"/>
      <c r="AW107" s="261"/>
      <c r="AX107" s="245"/>
      <c r="AY107" s="245"/>
      <c r="AZ107" s="247"/>
      <c r="BA107" s="77"/>
      <c r="BB107" s="561" t="str">
        <f t="shared" si="7"/>
        <v xml:space="preserve"> </v>
      </c>
      <c r="BC107" s="561" t="str">
        <f t="shared" si="8"/>
        <v xml:space="preserve"> </v>
      </c>
      <c r="BD107" s="561" t="str">
        <f t="shared" si="9"/>
        <v xml:space="preserve"> </v>
      </c>
      <c r="BE107" s="561" t="str">
        <f t="shared" si="10"/>
        <v xml:space="preserve"> </v>
      </c>
      <c r="BF107" s="77"/>
      <c r="BG107" s="254"/>
    </row>
    <row r="108" spans="1:59" s="86" customFormat="1" ht="12.75" x14ac:dyDescent="0.25">
      <c r="A108" s="365"/>
      <c r="B108" s="361">
        <f>Demography!B104</f>
        <v>0</v>
      </c>
      <c r="C108" s="361">
        <f>Demography!C104</f>
        <v>0</v>
      </c>
      <c r="D108" s="362">
        <f>Demography!D104</f>
        <v>0</v>
      </c>
      <c r="E108" s="81"/>
      <c r="F108" s="241"/>
      <c r="G108" s="478"/>
      <c r="H108" s="478"/>
      <c r="I108" s="478"/>
      <c r="J108" s="246"/>
      <c r="K108" s="478"/>
      <c r="L108" s="538"/>
      <c r="M108" s="241"/>
      <c r="N108" s="241"/>
      <c r="O108" s="242"/>
      <c r="P108" s="241"/>
      <c r="Q108" s="243"/>
      <c r="R108" s="242"/>
      <c r="S108" s="242"/>
      <c r="T108" s="242"/>
      <c r="U108" s="241"/>
      <c r="V108" s="246"/>
      <c r="W108" s="241"/>
      <c r="X108" s="246"/>
      <c r="Y108" s="81"/>
      <c r="Z108" s="241"/>
      <c r="AA108" s="416"/>
      <c r="AB108" s="416"/>
      <c r="AC108" s="81"/>
      <c r="AD108" s="242"/>
      <c r="AE108" s="242"/>
      <c r="AF108" s="241"/>
      <c r="AG108" s="242"/>
      <c r="AH108" s="241"/>
      <c r="AI108" s="241"/>
      <c r="AJ108" s="241"/>
      <c r="AK108" s="243"/>
      <c r="AL108" s="243"/>
      <c r="AM108" s="77"/>
      <c r="AN108" s="243"/>
      <c r="AO108" s="243"/>
      <c r="AP108" s="243"/>
      <c r="AQ108" s="243"/>
      <c r="AR108" s="243"/>
      <c r="AS108" s="243"/>
      <c r="AT108" s="243"/>
      <c r="AU108" s="243"/>
      <c r="AV108" s="243"/>
      <c r="AW108" s="243"/>
      <c r="AX108" s="246"/>
      <c r="AY108" s="246"/>
      <c r="AZ108" s="248"/>
      <c r="BA108" s="77"/>
      <c r="BB108" s="562" t="str">
        <f t="shared" si="7"/>
        <v xml:space="preserve"> </v>
      </c>
      <c r="BC108" s="562" t="str">
        <f t="shared" si="8"/>
        <v xml:space="preserve"> </v>
      </c>
      <c r="BD108" s="562" t="str">
        <f t="shared" si="9"/>
        <v xml:space="preserve"> </v>
      </c>
      <c r="BE108" s="562" t="str">
        <f t="shared" si="10"/>
        <v xml:space="preserve"> </v>
      </c>
      <c r="BF108" s="77"/>
      <c r="BG108" s="515"/>
    </row>
    <row r="109" spans="1:59" s="86" customFormat="1" ht="12.75" x14ac:dyDescent="0.25">
      <c r="A109" s="365"/>
      <c r="B109" s="147">
        <f>Demography!B105</f>
        <v>0</v>
      </c>
      <c r="C109" s="147">
        <f>Demography!C105</f>
        <v>0</v>
      </c>
      <c r="D109" s="148">
        <f>Demography!D105</f>
        <v>0</v>
      </c>
      <c r="E109" s="81"/>
      <c r="F109" s="256"/>
      <c r="G109" s="257"/>
      <c r="H109" s="257"/>
      <c r="I109" s="257"/>
      <c r="J109" s="245"/>
      <c r="K109" s="257"/>
      <c r="L109" s="258"/>
      <c r="M109" s="256"/>
      <c r="N109" s="256"/>
      <c r="O109" s="240"/>
      <c r="P109" s="256"/>
      <c r="Q109" s="261"/>
      <c r="R109" s="240"/>
      <c r="S109" s="240"/>
      <c r="T109" s="240"/>
      <c r="U109" s="256"/>
      <c r="V109" s="245"/>
      <c r="W109" s="256"/>
      <c r="X109" s="245"/>
      <c r="Y109" s="81"/>
      <c r="Z109" s="256"/>
      <c r="AA109" s="150"/>
      <c r="AB109" s="150"/>
      <c r="AC109" s="81"/>
      <c r="AD109" s="240"/>
      <c r="AE109" s="240"/>
      <c r="AF109" s="256"/>
      <c r="AG109" s="240"/>
      <c r="AH109" s="256"/>
      <c r="AI109" s="256"/>
      <c r="AJ109" s="256"/>
      <c r="AK109" s="261"/>
      <c r="AL109" s="261"/>
      <c r="AM109" s="77"/>
      <c r="AN109" s="261"/>
      <c r="AO109" s="261"/>
      <c r="AP109" s="261"/>
      <c r="AQ109" s="261"/>
      <c r="AR109" s="261"/>
      <c r="AS109" s="261"/>
      <c r="AT109" s="261"/>
      <c r="AU109" s="261"/>
      <c r="AV109" s="261"/>
      <c r="AW109" s="261"/>
      <c r="AX109" s="245"/>
      <c r="AY109" s="245"/>
      <c r="AZ109" s="247"/>
      <c r="BA109" s="77"/>
      <c r="BB109" s="561" t="str">
        <f t="shared" si="7"/>
        <v xml:space="preserve"> </v>
      </c>
      <c r="BC109" s="561" t="str">
        <f t="shared" si="8"/>
        <v xml:space="preserve"> </v>
      </c>
      <c r="BD109" s="561" t="str">
        <f t="shared" si="9"/>
        <v xml:space="preserve"> </v>
      </c>
      <c r="BE109" s="561" t="str">
        <f t="shared" si="10"/>
        <v xml:space="preserve"> </v>
      </c>
      <c r="BF109" s="77"/>
      <c r="BG109" s="254"/>
    </row>
    <row r="110" spans="1:59" s="86" customFormat="1" ht="12.75" x14ac:dyDescent="0.25">
      <c r="A110" s="365"/>
      <c r="B110" s="361">
        <f>Demography!B106</f>
        <v>0</v>
      </c>
      <c r="C110" s="361">
        <f>Demography!C106</f>
        <v>0</v>
      </c>
      <c r="D110" s="362">
        <f>Demography!D106</f>
        <v>0</v>
      </c>
      <c r="E110" s="81"/>
      <c r="F110" s="241"/>
      <c r="G110" s="478"/>
      <c r="H110" s="478"/>
      <c r="I110" s="478"/>
      <c r="J110" s="246"/>
      <c r="K110" s="478"/>
      <c r="L110" s="538"/>
      <c r="M110" s="241"/>
      <c r="N110" s="241"/>
      <c r="O110" s="242"/>
      <c r="P110" s="241"/>
      <c r="Q110" s="243"/>
      <c r="R110" s="242"/>
      <c r="S110" s="242"/>
      <c r="T110" s="242"/>
      <c r="U110" s="241"/>
      <c r="V110" s="246"/>
      <c r="W110" s="241"/>
      <c r="X110" s="246"/>
      <c r="Y110" s="81"/>
      <c r="Z110" s="241"/>
      <c r="AA110" s="416"/>
      <c r="AB110" s="416"/>
      <c r="AC110" s="81"/>
      <c r="AD110" s="242"/>
      <c r="AE110" s="242"/>
      <c r="AF110" s="241"/>
      <c r="AG110" s="242"/>
      <c r="AH110" s="241"/>
      <c r="AI110" s="241"/>
      <c r="AJ110" s="241"/>
      <c r="AK110" s="243"/>
      <c r="AL110" s="243"/>
      <c r="AM110" s="77"/>
      <c r="AN110" s="243"/>
      <c r="AO110" s="243"/>
      <c r="AP110" s="243"/>
      <c r="AQ110" s="243"/>
      <c r="AR110" s="243"/>
      <c r="AS110" s="243"/>
      <c r="AT110" s="243"/>
      <c r="AU110" s="243"/>
      <c r="AV110" s="243"/>
      <c r="AW110" s="243"/>
      <c r="AX110" s="246"/>
      <c r="AY110" s="246"/>
      <c r="AZ110" s="248"/>
      <c r="BA110" s="77"/>
      <c r="BB110" s="562" t="str">
        <f t="shared" si="7"/>
        <v xml:space="preserve"> </v>
      </c>
      <c r="BC110" s="562" t="str">
        <f t="shared" si="8"/>
        <v xml:space="preserve"> </v>
      </c>
      <c r="BD110" s="562" t="str">
        <f t="shared" si="9"/>
        <v xml:space="preserve"> </v>
      </c>
      <c r="BE110" s="562" t="str">
        <f t="shared" si="10"/>
        <v xml:space="preserve"> </v>
      </c>
      <c r="BF110" s="77"/>
      <c r="BG110" s="515"/>
    </row>
    <row r="111" spans="1:59" s="86" customFormat="1" ht="12.75" x14ac:dyDescent="0.25">
      <c r="A111" s="365"/>
      <c r="B111" s="147">
        <f>Demography!B107</f>
        <v>0</v>
      </c>
      <c r="C111" s="147">
        <f>Demography!C107</f>
        <v>0</v>
      </c>
      <c r="D111" s="148">
        <f>Demography!D107</f>
        <v>0</v>
      </c>
      <c r="E111" s="81"/>
      <c r="F111" s="256"/>
      <c r="G111" s="257"/>
      <c r="H111" s="257"/>
      <c r="I111" s="257"/>
      <c r="J111" s="245"/>
      <c r="K111" s="257"/>
      <c r="L111" s="258"/>
      <c r="M111" s="256"/>
      <c r="N111" s="256"/>
      <c r="O111" s="240"/>
      <c r="P111" s="256"/>
      <c r="Q111" s="261"/>
      <c r="R111" s="240"/>
      <c r="S111" s="240"/>
      <c r="T111" s="240"/>
      <c r="U111" s="256"/>
      <c r="V111" s="245"/>
      <c r="W111" s="256"/>
      <c r="X111" s="245"/>
      <c r="Y111" s="81"/>
      <c r="Z111" s="256"/>
      <c r="AA111" s="150"/>
      <c r="AB111" s="150"/>
      <c r="AC111" s="81"/>
      <c r="AD111" s="240"/>
      <c r="AE111" s="240"/>
      <c r="AF111" s="256"/>
      <c r="AG111" s="240"/>
      <c r="AH111" s="256"/>
      <c r="AI111" s="256"/>
      <c r="AJ111" s="256"/>
      <c r="AK111" s="261"/>
      <c r="AL111" s="261"/>
      <c r="AM111" s="77"/>
      <c r="AN111" s="261"/>
      <c r="AO111" s="261"/>
      <c r="AP111" s="261"/>
      <c r="AQ111" s="261"/>
      <c r="AR111" s="261"/>
      <c r="AS111" s="261"/>
      <c r="AT111" s="261"/>
      <c r="AU111" s="261"/>
      <c r="AV111" s="261"/>
      <c r="AW111" s="261"/>
      <c r="AX111" s="245"/>
      <c r="AY111" s="245"/>
      <c r="AZ111" s="247"/>
      <c r="BA111" s="77"/>
      <c r="BB111" s="561" t="str">
        <f t="shared" si="7"/>
        <v xml:space="preserve"> </v>
      </c>
      <c r="BC111" s="561" t="str">
        <f t="shared" si="8"/>
        <v xml:space="preserve"> </v>
      </c>
      <c r="BD111" s="561" t="str">
        <f t="shared" si="9"/>
        <v xml:space="preserve"> </v>
      </c>
      <c r="BE111" s="561" t="str">
        <f t="shared" si="10"/>
        <v xml:space="preserve"> </v>
      </c>
      <c r="BF111" s="77"/>
      <c r="BG111" s="254"/>
    </row>
    <row r="112" spans="1:59" s="86" customFormat="1" ht="12.75" x14ac:dyDescent="0.25">
      <c r="A112" s="365"/>
      <c r="B112" s="361">
        <f>Demography!B108</f>
        <v>0</v>
      </c>
      <c r="C112" s="361">
        <f>Demography!C108</f>
        <v>0</v>
      </c>
      <c r="D112" s="362">
        <f>Demography!D108</f>
        <v>0</v>
      </c>
      <c r="E112" s="81"/>
      <c r="F112" s="241"/>
      <c r="G112" s="478"/>
      <c r="H112" s="478"/>
      <c r="I112" s="478"/>
      <c r="J112" s="246"/>
      <c r="K112" s="478"/>
      <c r="L112" s="538"/>
      <c r="M112" s="241"/>
      <c r="N112" s="241"/>
      <c r="O112" s="242"/>
      <c r="P112" s="241"/>
      <c r="Q112" s="243"/>
      <c r="R112" s="242"/>
      <c r="S112" s="242"/>
      <c r="T112" s="242"/>
      <c r="U112" s="241"/>
      <c r="V112" s="246"/>
      <c r="W112" s="241"/>
      <c r="X112" s="246"/>
      <c r="Y112" s="81"/>
      <c r="Z112" s="241"/>
      <c r="AA112" s="416"/>
      <c r="AB112" s="416"/>
      <c r="AC112" s="81"/>
      <c r="AD112" s="242"/>
      <c r="AE112" s="242"/>
      <c r="AF112" s="241"/>
      <c r="AG112" s="242"/>
      <c r="AH112" s="241"/>
      <c r="AI112" s="241"/>
      <c r="AJ112" s="241"/>
      <c r="AK112" s="243"/>
      <c r="AL112" s="243"/>
      <c r="AM112" s="77"/>
      <c r="AN112" s="243"/>
      <c r="AO112" s="243"/>
      <c r="AP112" s="243"/>
      <c r="AQ112" s="243"/>
      <c r="AR112" s="243"/>
      <c r="AS112" s="243"/>
      <c r="AT112" s="243"/>
      <c r="AU112" s="243"/>
      <c r="AV112" s="243"/>
      <c r="AW112" s="243"/>
      <c r="AX112" s="246"/>
      <c r="AY112" s="246"/>
      <c r="AZ112" s="248"/>
      <c r="BA112" s="77"/>
      <c r="BB112" s="562" t="str">
        <f t="shared" si="7"/>
        <v xml:space="preserve"> </v>
      </c>
      <c r="BC112" s="562" t="str">
        <f t="shared" si="8"/>
        <v xml:space="preserve"> </v>
      </c>
      <c r="BD112" s="562" t="str">
        <f t="shared" si="9"/>
        <v xml:space="preserve"> </v>
      </c>
      <c r="BE112" s="562" t="str">
        <f t="shared" si="10"/>
        <v xml:space="preserve"> </v>
      </c>
      <c r="BF112" s="77"/>
      <c r="BG112" s="515"/>
    </row>
    <row r="113" spans="1:59" s="86" customFormat="1" ht="12.75" x14ac:dyDescent="0.25">
      <c r="A113" s="365"/>
      <c r="B113" s="147">
        <f>Demography!B109</f>
        <v>0</v>
      </c>
      <c r="C113" s="147">
        <f>Demography!C109</f>
        <v>0</v>
      </c>
      <c r="D113" s="148">
        <f>Demography!D109</f>
        <v>0</v>
      </c>
      <c r="E113" s="81"/>
      <c r="F113" s="256"/>
      <c r="G113" s="257"/>
      <c r="H113" s="257"/>
      <c r="I113" s="257"/>
      <c r="J113" s="245"/>
      <c r="K113" s="257"/>
      <c r="L113" s="258"/>
      <c r="M113" s="256"/>
      <c r="N113" s="256"/>
      <c r="O113" s="240"/>
      <c r="P113" s="256"/>
      <c r="Q113" s="261"/>
      <c r="R113" s="240"/>
      <c r="S113" s="240"/>
      <c r="T113" s="240"/>
      <c r="U113" s="256"/>
      <c r="V113" s="245"/>
      <c r="W113" s="256"/>
      <c r="X113" s="245"/>
      <c r="Y113" s="81"/>
      <c r="Z113" s="256"/>
      <c r="AA113" s="150"/>
      <c r="AB113" s="150"/>
      <c r="AC113" s="81"/>
      <c r="AD113" s="240"/>
      <c r="AE113" s="240"/>
      <c r="AF113" s="256"/>
      <c r="AG113" s="240"/>
      <c r="AH113" s="256"/>
      <c r="AI113" s="256"/>
      <c r="AJ113" s="256"/>
      <c r="AK113" s="261"/>
      <c r="AL113" s="261"/>
      <c r="AM113" s="77"/>
      <c r="AN113" s="261"/>
      <c r="AO113" s="261"/>
      <c r="AP113" s="261"/>
      <c r="AQ113" s="261"/>
      <c r="AR113" s="261"/>
      <c r="AS113" s="261"/>
      <c r="AT113" s="261"/>
      <c r="AU113" s="261"/>
      <c r="AV113" s="261"/>
      <c r="AW113" s="261"/>
      <c r="AX113" s="245"/>
      <c r="AY113" s="245"/>
      <c r="AZ113" s="247"/>
      <c r="BA113" s="77"/>
      <c r="BB113" s="561" t="str">
        <f t="shared" si="7"/>
        <v xml:space="preserve"> </v>
      </c>
      <c r="BC113" s="561" t="str">
        <f t="shared" si="8"/>
        <v xml:space="preserve"> </v>
      </c>
      <c r="BD113" s="561" t="str">
        <f t="shared" si="9"/>
        <v xml:space="preserve"> </v>
      </c>
      <c r="BE113" s="561" t="str">
        <f t="shared" si="10"/>
        <v xml:space="preserve"> </v>
      </c>
      <c r="BF113" s="77"/>
      <c r="BG113" s="254"/>
    </row>
    <row r="114" spans="1:59" s="86" customFormat="1" ht="12.75" x14ac:dyDescent="0.25">
      <c r="A114" s="365"/>
      <c r="B114" s="361">
        <f>Demography!B110</f>
        <v>0</v>
      </c>
      <c r="C114" s="361">
        <f>Demography!C110</f>
        <v>0</v>
      </c>
      <c r="D114" s="362">
        <f>Demography!D110</f>
        <v>0</v>
      </c>
      <c r="E114" s="81"/>
      <c r="F114" s="241"/>
      <c r="G114" s="478"/>
      <c r="H114" s="478"/>
      <c r="I114" s="478"/>
      <c r="J114" s="246"/>
      <c r="K114" s="478"/>
      <c r="L114" s="538"/>
      <c r="M114" s="241"/>
      <c r="N114" s="241"/>
      <c r="O114" s="242"/>
      <c r="P114" s="241"/>
      <c r="Q114" s="243"/>
      <c r="R114" s="242"/>
      <c r="S114" s="242"/>
      <c r="T114" s="242"/>
      <c r="U114" s="241"/>
      <c r="V114" s="246"/>
      <c r="W114" s="241"/>
      <c r="X114" s="246"/>
      <c r="Y114" s="81"/>
      <c r="Z114" s="241"/>
      <c r="AA114" s="416"/>
      <c r="AB114" s="416"/>
      <c r="AC114" s="81"/>
      <c r="AD114" s="242"/>
      <c r="AE114" s="242"/>
      <c r="AF114" s="241"/>
      <c r="AG114" s="242"/>
      <c r="AH114" s="241"/>
      <c r="AI114" s="241"/>
      <c r="AJ114" s="241"/>
      <c r="AK114" s="243"/>
      <c r="AL114" s="243"/>
      <c r="AM114" s="77"/>
      <c r="AN114" s="243"/>
      <c r="AO114" s="243"/>
      <c r="AP114" s="243"/>
      <c r="AQ114" s="243"/>
      <c r="AR114" s="243"/>
      <c r="AS114" s="243"/>
      <c r="AT114" s="243"/>
      <c r="AU114" s="243"/>
      <c r="AV114" s="243"/>
      <c r="AW114" s="243"/>
      <c r="AX114" s="246"/>
      <c r="AY114" s="246"/>
      <c r="AZ114" s="248"/>
      <c r="BA114" s="77"/>
      <c r="BB114" s="562" t="str">
        <f t="shared" si="7"/>
        <v xml:space="preserve"> </v>
      </c>
      <c r="BC114" s="562" t="str">
        <f t="shared" si="8"/>
        <v xml:space="preserve"> </v>
      </c>
      <c r="BD114" s="562" t="str">
        <f t="shared" si="9"/>
        <v xml:space="preserve"> </v>
      </c>
      <c r="BE114" s="562" t="str">
        <f t="shared" si="10"/>
        <v xml:space="preserve"> </v>
      </c>
      <c r="BF114" s="77"/>
      <c r="BG114" s="515"/>
    </row>
    <row r="115" spans="1:59" s="86" customFormat="1" ht="12.75" x14ac:dyDescent="0.25">
      <c r="A115" s="365"/>
      <c r="B115" s="147">
        <f>Demography!B111</f>
        <v>0</v>
      </c>
      <c r="C115" s="147">
        <f>Demography!C111</f>
        <v>0</v>
      </c>
      <c r="D115" s="148">
        <f>Demography!D111</f>
        <v>0</v>
      </c>
      <c r="E115" s="81"/>
      <c r="F115" s="256"/>
      <c r="G115" s="257"/>
      <c r="H115" s="257"/>
      <c r="I115" s="257"/>
      <c r="J115" s="245"/>
      <c r="K115" s="257"/>
      <c r="L115" s="258"/>
      <c r="M115" s="256"/>
      <c r="N115" s="256"/>
      <c r="O115" s="240"/>
      <c r="P115" s="256"/>
      <c r="Q115" s="261"/>
      <c r="R115" s="240"/>
      <c r="S115" s="240"/>
      <c r="T115" s="240"/>
      <c r="U115" s="256"/>
      <c r="V115" s="245"/>
      <c r="W115" s="256"/>
      <c r="X115" s="245"/>
      <c r="Y115" s="81"/>
      <c r="Z115" s="256"/>
      <c r="AA115" s="150"/>
      <c r="AB115" s="150"/>
      <c r="AC115" s="81"/>
      <c r="AD115" s="240"/>
      <c r="AE115" s="240"/>
      <c r="AF115" s="256"/>
      <c r="AG115" s="240"/>
      <c r="AH115" s="256"/>
      <c r="AI115" s="256"/>
      <c r="AJ115" s="256"/>
      <c r="AK115" s="261"/>
      <c r="AL115" s="261"/>
      <c r="AM115" s="77"/>
      <c r="AN115" s="261"/>
      <c r="AO115" s="261"/>
      <c r="AP115" s="261"/>
      <c r="AQ115" s="261"/>
      <c r="AR115" s="261"/>
      <c r="AS115" s="261"/>
      <c r="AT115" s="261"/>
      <c r="AU115" s="261"/>
      <c r="AV115" s="261"/>
      <c r="AW115" s="261"/>
      <c r="AX115" s="245"/>
      <c r="AY115" s="245"/>
      <c r="AZ115" s="247"/>
      <c r="BA115" s="77"/>
      <c r="BB115" s="561" t="str">
        <f t="shared" si="7"/>
        <v xml:space="preserve"> </v>
      </c>
      <c r="BC115" s="561" t="str">
        <f t="shared" si="8"/>
        <v xml:space="preserve"> </v>
      </c>
      <c r="BD115" s="561" t="str">
        <f t="shared" si="9"/>
        <v xml:space="preserve"> </v>
      </c>
      <c r="BE115" s="561" t="str">
        <f t="shared" si="10"/>
        <v xml:space="preserve"> </v>
      </c>
      <c r="BF115" s="77"/>
      <c r="BG115" s="254"/>
    </row>
    <row r="116" spans="1:59" s="86" customFormat="1" ht="12.75" x14ac:dyDescent="0.25">
      <c r="A116" s="365"/>
      <c r="B116" s="361">
        <f>Demography!B112</f>
        <v>0</v>
      </c>
      <c r="C116" s="361">
        <f>Demography!C112</f>
        <v>0</v>
      </c>
      <c r="D116" s="362">
        <f>Demography!D112</f>
        <v>0</v>
      </c>
      <c r="E116" s="81"/>
      <c r="F116" s="241"/>
      <c r="G116" s="478"/>
      <c r="H116" s="478"/>
      <c r="I116" s="478"/>
      <c r="J116" s="246"/>
      <c r="K116" s="478"/>
      <c r="L116" s="538"/>
      <c r="M116" s="241"/>
      <c r="N116" s="241"/>
      <c r="O116" s="242"/>
      <c r="P116" s="241"/>
      <c r="Q116" s="243"/>
      <c r="R116" s="242"/>
      <c r="S116" s="242"/>
      <c r="T116" s="242"/>
      <c r="U116" s="241"/>
      <c r="V116" s="246"/>
      <c r="W116" s="241"/>
      <c r="X116" s="246"/>
      <c r="Y116" s="81"/>
      <c r="Z116" s="241"/>
      <c r="AA116" s="416"/>
      <c r="AB116" s="416"/>
      <c r="AC116" s="81"/>
      <c r="AD116" s="242"/>
      <c r="AE116" s="242"/>
      <c r="AF116" s="241"/>
      <c r="AG116" s="242"/>
      <c r="AH116" s="241"/>
      <c r="AI116" s="241"/>
      <c r="AJ116" s="241"/>
      <c r="AK116" s="243"/>
      <c r="AL116" s="243"/>
      <c r="AM116" s="77"/>
      <c r="AN116" s="243"/>
      <c r="AO116" s="243"/>
      <c r="AP116" s="243"/>
      <c r="AQ116" s="243"/>
      <c r="AR116" s="243"/>
      <c r="AS116" s="243"/>
      <c r="AT116" s="243"/>
      <c r="AU116" s="243"/>
      <c r="AV116" s="243"/>
      <c r="AW116" s="243"/>
      <c r="AX116" s="246"/>
      <c r="AY116" s="246"/>
      <c r="AZ116" s="248"/>
      <c r="BA116" s="77"/>
      <c r="BB116" s="562" t="str">
        <f t="shared" si="7"/>
        <v xml:space="preserve"> </v>
      </c>
      <c r="BC116" s="562" t="str">
        <f t="shared" si="8"/>
        <v xml:space="preserve"> </v>
      </c>
      <c r="BD116" s="562" t="str">
        <f t="shared" si="9"/>
        <v xml:space="preserve"> </v>
      </c>
      <c r="BE116" s="562" t="str">
        <f t="shared" si="10"/>
        <v xml:space="preserve"> </v>
      </c>
      <c r="BF116" s="77"/>
      <c r="BG116" s="515"/>
    </row>
    <row r="117" spans="1:59" s="86" customFormat="1" ht="12.75" x14ac:dyDescent="0.25">
      <c r="A117" s="365"/>
      <c r="B117" s="147">
        <f>Demography!B113</f>
        <v>0</v>
      </c>
      <c r="C117" s="147">
        <f>Demography!C113</f>
        <v>0</v>
      </c>
      <c r="D117" s="148">
        <f>Demography!D113</f>
        <v>0</v>
      </c>
      <c r="E117" s="81"/>
      <c r="F117" s="256"/>
      <c r="G117" s="257"/>
      <c r="H117" s="257"/>
      <c r="I117" s="257"/>
      <c r="J117" s="245"/>
      <c r="K117" s="257"/>
      <c r="L117" s="258"/>
      <c r="M117" s="256"/>
      <c r="N117" s="256"/>
      <c r="O117" s="240"/>
      <c r="P117" s="256"/>
      <c r="Q117" s="261"/>
      <c r="R117" s="240"/>
      <c r="S117" s="240"/>
      <c r="T117" s="240"/>
      <c r="U117" s="256"/>
      <c r="V117" s="245"/>
      <c r="W117" s="256"/>
      <c r="X117" s="245"/>
      <c r="Y117" s="81"/>
      <c r="Z117" s="256"/>
      <c r="AA117" s="150"/>
      <c r="AB117" s="150"/>
      <c r="AC117" s="81"/>
      <c r="AD117" s="240"/>
      <c r="AE117" s="240"/>
      <c r="AF117" s="256"/>
      <c r="AG117" s="240"/>
      <c r="AH117" s="256"/>
      <c r="AI117" s="256"/>
      <c r="AJ117" s="256"/>
      <c r="AK117" s="261"/>
      <c r="AL117" s="261"/>
      <c r="AM117" s="77"/>
      <c r="AN117" s="261"/>
      <c r="AO117" s="261"/>
      <c r="AP117" s="261"/>
      <c r="AQ117" s="261"/>
      <c r="AR117" s="261"/>
      <c r="AS117" s="261"/>
      <c r="AT117" s="261"/>
      <c r="AU117" s="261"/>
      <c r="AV117" s="261"/>
      <c r="AW117" s="261"/>
      <c r="AX117" s="245"/>
      <c r="AY117" s="245"/>
      <c r="AZ117" s="247"/>
      <c r="BA117" s="77"/>
      <c r="BB117" s="561" t="str">
        <f t="shared" si="7"/>
        <v xml:space="preserve"> </v>
      </c>
      <c r="BC117" s="561" t="str">
        <f t="shared" si="8"/>
        <v xml:space="preserve"> </v>
      </c>
      <c r="BD117" s="561" t="str">
        <f t="shared" si="9"/>
        <v xml:space="preserve"> </v>
      </c>
      <c r="BE117" s="561" t="str">
        <f t="shared" si="10"/>
        <v xml:space="preserve"> </v>
      </c>
      <c r="BF117" s="77"/>
      <c r="BG117" s="254"/>
    </row>
    <row r="118" spans="1:59" s="86" customFormat="1" ht="12.75" x14ac:dyDescent="0.25">
      <c r="A118" s="365"/>
      <c r="B118" s="361">
        <f>Demography!B114</f>
        <v>0</v>
      </c>
      <c r="C118" s="361">
        <f>Demography!C114</f>
        <v>0</v>
      </c>
      <c r="D118" s="362">
        <f>Demography!D114</f>
        <v>0</v>
      </c>
      <c r="E118" s="81"/>
      <c r="F118" s="241"/>
      <c r="G118" s="478"/>
      <c r="H118" s="478"/>
      <c r="I118" s="478"/>
      <c r="J118" s="246"/>
      <c r="K118" s="478"/>
      <c r="L118" s="538"/>
      <c r="M118" s="241"/>
      <c r="N118" s="241"/>
      <c r="O118" s="242"/>
      <c r="P118" s="241"/>
      <c r="Q118" s="243"/>
      <c r="R118" s="242"/>
      <c r="S118" s="242"/>
      <c r="T118" s="242"/>
      <c r="U118" s="241"/>
      <c r="V118" s="246"/>
      <c r="W118" s="241"/>
      <c r="X118" s="246"/>
      <c r="Y118" s="81"/>
      <c r="Z118" s="241"/>
      <c r="AA118" s="416"/>
      <c r="AB118" s="416"/>
      <c r="AC118" s="81"/>
      <c r="AD118" s="242"/>
      <c r="AE118" s="242"/>
      <c r="AF118" s="241"/>
      <c r="AG118" s="242"/>
      <c r="AH118" s="241"/>
      <c r="AI118" s="241"/>
      <c r="AJ118" s="241"/>
      <c r="AK118" s="243"/>
      <c r="AL118" s="243"/>
      <c r="AM118" s="77"/>
      <c r="AN118" s="243"/>
      <c r="AO118" s="243"/>
      <c r="AP118" s="243"/>
      <c r="AQ118" s="243"/>
      <c r="AR118" s="243"/>
      <c r="AS118" s="243"/>
      <c r="AT118" s="243"/>
      <c r="AU118" s="243"/>
      <c r="AV118" s="243"/>
      <c r="AW118" s="243"/>
      <c r="AX118" s="246"/>
      <c r="AY118" s="246"/>
      <c r="AZ118" s="248"/>
      <c r="BA118" s="77"/>
      <c r="BB118" s="562" t="str">
        <f t="shared" si="7"/>
        <v xml:space="preserve"> </v>
      </c>
      <c r="BC118" s="562" t="str">
        <f t="shared" si="8"/>
        <v xml:space="preserve"> </v>
      </c>
      <c r="BD118" s="562" t="str">
        <f t="shared" si="9"/>
        <v xml:space="preserve"> </v>
      </c>
      <c r="BE118" s="562" t="str">
        <f t="shared" si="10"/>
        <v xml:space="preserve"> </v>
      </c>
      <c r="BF118" s="77"/>
      <c r="BG118" s="515"/>
    </row>
    <row r="119" spans="1:59" s="86" customFormat="1" ht="12.75" x14ac:dyDescent="0.25">
      <c r="A119" s="365"/>
      <c r="B119" s="147">
        <f>Demography!B115</f>
        <v>0</v>
      </c>
      <c r="C119" s="147">
        <f>Demography!C115</f>
        <v>0</v>
      </c>
      <c r="D119" s="148">
        <f>Demography!D115</f>
        <v>0</v>
      </c>
      <c r="E119" s="81"/>
      <c r="F119" s="256"/>
      <c r="G119" s="257"/>
      <c r="H119" s="257"/>
      <c r="I119" s="257"/>
      <c r="J119" s="245"/>
      <c r="K119" s="257"/>
      <c r="L119" s="258"/>
      <c r="M119" s="256"/>
      <c r="N119" s="256"/>
      <c r="O119" s="240"/>
      <c r="P119" s="256"/>
      <c r="Q119" s="261"/>
      <c r="R119" s="240"/>
      <c r="S119" s="240"/>
      <c r="T119" s="240"/>
      <c r="U119" s="256"/>
      <c r="V119" s="245"/>
      <c r="W119" s="256"/>
      <c r="X119" s="245"/>
      <c r="Y119" s="81"/>
      <c r="Z119" s="256"/>
      <c r="AA119" s="150"/>
      <c r="AB119" s="150"/>
      <c r="AC119" s="81"/>
      <c r="AD119" s="240"/>
      <c r="AE119" s="240"/>
      <c r="AF119" s="256"/>
      <c r="AG119" s="240"/>
      <c r="AH119" s="256"/>
      <c r="AI119" s="256"/>
      <c r="AJ119" s="256"/>
      <c r="AK119" s="261"/>
      <c r="AL119" s="261"/>
      <c r="AM119" s="77"/>
      <c r="AN119" s="261"/>
      <c r="AO119" s="261"/>
      <c r="AP119" s="261"/>
      <c r="AQ119" s="261"/>
      <c r="AR119" s="261"/>
      <c r="AS119" s="261"/>
      <c r="AT119" s="261"/>
      <c r="AU119" s="261"/>
      <c r="AV119" s="261"/>
      <c r="AW119" s="261"/>
      <c r="AX119" s="245"/>
      <c r="AY119" s="245"/>
      <c r="AZ119" s="247"/>
      <c r="BA119" s="77"/>
      <c r="BB119" s="561" t="str">
        <f t="shared" si="7"/>
        <v xml:space="preserve"> </v>
      </c>
      <c r="BC119" s="561" t="str">
        <f t="shared" si="8"/>
        <v xml:space="preserve"> </v>
      </c>
      <c r="BD119" s="561" t="str">
        <f t="shared" si="9"/>
        <v xml:space="preserve"> </v>
      </c>
      <c r="BE119" s="561" t="str">
        <f t="shared" si="10"/>
        <v xml:space="preserve"> </v>
      </c>
      <c r="BF119" s="77"/>
      <c r="BG119" s="254"/>
    </row>
    <row r="120" spans="1:59" s="86" customFormat="1" ht="12.75" x14ac:dyDescent="0.25">
      <c r="A120" s="365"/>
      <c r="B120" s="361">
        <f>Demography!B116</f>
        <v>0</v>
      </c>
      <c r="C120" s="361">
        <f>Demography!C116</f>
        <v>0</v>
      </c>
      <c r="D120" s="362">
        <f>Demography!D116</f>
        <v>0</v>
      </c>
      <c r="E120" s="81"/>
      <c r="F120" s="241"/>
      <c r="G120" s="478"/>
      <c r="H120" s="478"/>
      <c r="I120" s="478"/>
      <c r="J120" s="246"/>
      <c r="K120" s="478"/>
      <c r="L120" s="538"/>
      <c r="M120" s="241"/>
      <c r="N120" s="241"/>
      <c r="O120" s="242"/>
      <c r="P120" s="241"/>
      <c r="Q120" s="243"/>
      <c r="R120" s="242"/>
      <c r="S120" s="242"/>
      <c r="T120" s="242"/>
      <c r="U120" s="241"/>
      <c r="V120" s="246"/>
      <c r="W120" s="241"/>
      <c r="X120" s="246"/>
      <c r="Y120" s="81"/>
      <c r="Z120" s="241"/>
      <c r="AA120" s="416"/>
      <c r="AB120" s="416"/>
      <c r="AC120" s="81"/>
      <c r="AD120" s="242"/>
      <c r="AE120" s="242"/>
      <c r="AF120" s="241"/>
      <c r="AG120" s="242"/>
      <c r="AH120" s="241"/>
      <c r="AI120" s="241"/>
      <c r="AJ120" s="241"/>
      <c r="AK120" s="243"/>
      <c r="AL120" s="243"/>
      <c r="AM120" s="77"/>
      <c r="AN120" s="243"/>
      <c r="AO120" s="243"/>
      <c r="AP120" s="243"/>
      <c r="AQ120" s="243"/>
      <c r="AR120" s="243"/>
      <c r="AS120" s="243"/>
      <c r="AT120" s="243"/>
      <c r="AU120" s="243"/>
      <c r="AV120" s="243"/>
      <c r="AW120" s="243"/>
      <c r="AX120" s="246"/>
      <c r="AY120" s="246"/>
      <c r="AZ120" s="248"/>
      <c r="BA120" s="77"/>
      <c r="BB120" s="562" t="str">
        <f t="shared" si="7"/>
        <v xml:space="preserve"> </v>
      </c>
      <c r="BC120" s="562" t="str">
        <f t="shared" si="8"/>
        <v xml:space="preserve"> </v>
      </c>
      <c r="BD120" s="562" t="str">
        <f t="shared" si="9"/>
        <v xml:space="preserve"> </v>
      </c>
      <c r="BE120" s="562" t="str">
        <f t="shared" si="10"/>
        <v xml:space="preserve"> </v>
      </c>
      <c r="BF120" s="77"/>
      <c r="BG120" s="515"/>
    </row>
    <row r="121" spans="1:59" s="86" customFormat="1" ht="12.75" x14ac:dyDescent="0.25">
      <c r="A121" s="365"/>
      <c r="B121" s="147">
        <f>Demography!B117</f>
        <v>0</v>
      </c>
      <c r="C121" s="147">
        <f>Demography!C117</f>
        <v>0</v>
      </c>
      <c r="D121" s="148">
        <f>Demography!D117</f>
        <v>0</v>
      </c>
      <c r="E121" s="81"/>
      <c r="F121" s="256"/>
      <c r="G121" s="257"/>
      <c r="H121" s="257"/>
      <c r="I121" s="257"/>
      <c r="J121" s="245"/>
      <c r="K121" s="257"/>
      <c r="L121" s="258"/>
      <c r="M121" s="256"/>
      <c r="N121" s="256"/>
      <c r="O121" s="240"/>
      <c r="P121" s="256"/>
      <c r="Q121" s="261"/>
      <c r="R121" s="240"/>
      <c r="S121" s="240"/>
      <c r="T121" s="240"/>
      <c r="U121" s="256"/>
      <c r="V121" s="245"/>
      <c r="W121" s="256"/>
      <c r="X121" s="245"/>
      <c r="Y121" s="81"/>
      <c r="Z121" s="256"/>
      <c r="AA121" s="150"/>
      <c r="AB121" s="150"/>
      <c r="AC121" s="81"/>
      <c r="AD121" s="240"/>
      <c r="AE121" s="240"/>
      <c r="AF121" s="256"/>
      <c r="AG121" s="240"/>
      <c r="AH121" s="256"/>
      <c r="AI121" s="256"/>
      <c r="AJ121" s="256"/>
      <c r="AK121" s="261"/>
      <c r="AL121" s="261"/>
      <c r="AM121" s="77"/>
      <c r="AN121" s="261"/>
      <c r="AO121" s="261"/>
      <c r="AP121" s="261"/>
      <c r="AQ121" s="261"/>
      <c r="AR121" s="261"/>
      <c r="AS121" s="261"/>
      <c r="AT121" s="261"/>
      <c r="AU121" s="261"/>
      <c r="AV121" s="261"/>
      <c r="AW121" s="261"/>
      <c r="AX121" s="245"/>
      <c r="AY121" s="245"/>
      <c r="AZ121" s="247"/>
      <c r="BA121" s="77"/>
      <c r="BB121" s="561" t="str">
        <f t="shared" si="7"/>
        <v xml:space="preserve"> </v>
      </c>
      <c r="BC121" s="561" t="str">
        <f t="shared" si="8"/>
        <v xml:space="preserve"> </v>
      </c>
      <c r="BD121" s="561" t="str">
        <f t="shared" si="9"/>
        <v xml:space="preserve"> </v>
      </c>
      <c r="BE121" s="561" t="str">
        <f t="shared" si="10"/>
        <v xml:space="preserve"> </v>
      </c>
      <c r="BF121" s="77"/>
      <c r="BG121" s="254"/>
    </row>
    <row r="122" spans="1:59" s="86" customFormat="1" ht="12.75" x14ac:dyDescent="0.25">
      <c r="A122" s="365"/>
      <c r="B122" s="361">
        <f>Demography!B118</f>
        <v>0</v>
      </c>
      <c r="C122" s="361">
        <f>Demography!C118</f>
        <v>0</v>
      </c>
      <c r="D122" s="362">
        <f>Demography!D118</f>
        <v>0</v>
      </c>
      <c r="E122" s="81"/>
      <c r="F122" s="241"/>
      <c r="G122" s="478"/>
      <c r="H122" s="478"/>
      <c r="I122" s="478"/>
      <c r="J122" s="246"/>
      <c r="K122" s="478"/>
      <c r="L122" s="538"/>
      <c r="M122" s="241"/>
      <c r="N122" s="241"/>
      <c r="O122" s="242"/>
      <c r="P122" s="241"/>
      <c r="Q122" s="243"/>
      <c r="R122" s="242"/>
      <c r="S122" s="242"/>
      <c r="T122" s="242"/>
      <c r="U122" s="241"/>
      <c r="V122" s="246"/>
      <c r="W122" s="241"/>
      <c r="X122" s="246"/>
      <c r="Y122" s="81"/>
      <c r="Z122" s="241"/>
      <c r="AA122" s="416"/>
      <c r="AB122" s="416"/>
      <c r="AC122" s="81"/>
      <c r="AD122" s="242"/>
      <c r="AE122" s="242"/>
      <c r="AF122" s="241"/>
      <c r="AG122" s="242"/>
      <c r="AH122" s="241"/>
      <c r="AI122" s="241"/>
      <c r="AJ122" s="241"/>
      <c r="AK122" s="243"/>
      <c r="AL122" s="243"/>
      <c r="AM122" s="77"/>
      <c r="AN122" s="243"/>
      <c r="AO122" s="243"/>
      <c r="AP122" s="243"/>
      <c r="AQ122" s="243"/>
      <c r="AR122" s="243"/>
      <c r="AS122" s="243"/>
      <c r="AT122" s="243"/>
      <c r="AU122" s="243"/>
      <c r="AV122" s="243"/>
      <c r="AW122" s="243"/>
      <c r="AX122" s="246"/>
      <c r="AY122" s="246"/>
      <c r="AZ122" s="248"/>
      <c r="BA122" s="77"/>
      <c r="BB122" s="562" t="str">
        <f t="shared" si="7"/>
        <v xml:space="preserve"> </v>
      </c>
      <c r="BC122" s="562" t="str">
        <f t="shared" si="8"/>
        <v xml:space="preserve"> </v>
      </c>
      <c r="BD122" s="562" t="str">
        <f t="shared" si="9"/>
        <v xml:space="preserve"> </v>
      </c>
      <c r="BE122" s="562" t="str">
        <f t="shared" si="10"/>
        <v xml:space="preserve"> </v>
      </c>
      <c r="BF122" s="77"/>
      <c r="BG122" s="515"/>
    </row>
    <row r="123" spans="1:59" s="86" customFormat="1" ht="12.75" x14ac:dyDescent="0.25">
      <c r="A123" s="365"/>
      <c r="B123" s="147">
        <f>Demography!B119</f>
        <v>0</v>
      </c>
      <c r="C123" s="147">
        <f>Demography!C119</f>
        <v>0</v>
      </c>
      <c r="D123" s="148">
        <f>Demography!D119</f>
        <v>0</v>
      </c>
      <c r="E123" s="81"/>
      <c r="F123" s="256"/>
      <c r="G123" s="257"/>
      <c r="H123" s="257"/>
      <c r="I123" s="257"/>
      <c r="J123" s="245"/>
      <c r="K123" s="257"/>
      <c r="L123" s="258"/>
      <c r="M123" s="256"/>
      <c r="N123" s="256"/>
      <c r="O123" s="240"/>
      <c r="P123" s="256"/>
      <c r="Q123" s="261"/>
      <c r="R123" s="240"/>
      <c r="S123" s="240"/>
      <c r="T123" s="240"/>
      <c r="U123" s="256"/>
      <c r="V123" s="245"/>
      <c r="W123" s="256"/>
      <c r="X123" s="245"/>
      <c r="Y123" s="81"/>
      <c r="Z123" s="256"/>
      <c r="AA123" s="150"/>
      <c r="AB123" s="150"/>
      <c r="AC123" s="81"/>
      <c r="AD123" s="240"/>
      <c r="AE123" s="240"/>
      <c r="AF123" s="256"/>
      <c r="AG123" s="240"/>
      <c r="AH123" s="256"/>
      <c r="AI123" s="256"/>
      <c r="AJ123" s="256"/>
      <c r="AK123" s="261"/>
      <c r="AL123" s="261"/>
      <c r="AM123" s="77"/>
      <c r="AN123" s="261"/>
      <c r="AO123" s="261"/>
      <c r="AP123" s="261"/>
      <c r="AQ123" s="261"/>
      <c r="AR123" s="261"/>
      <c r="AS123" s="261"/>
      <c r="AT123" s="261"/>
      <c r="AU123" s="261"/>
      <c r="AV123" s="261"/>
      <c r="AW123" s="261"/>
      <c r="AX123" s="245"/>
      <c r="AY123" s="245"/>
      <c r="AZ123" s="247"/>
      <c r="BA123" s="77"/>
      <c r="BB123" s="561" t="str">
        <f t="shared" si="7"/>
        <v xml:space="preserve"> </v>
      </c>
      <c r="BC123" s="561" t="str">
        <f t="shared" si="8"/>
        <v xml:space="preserve"> </v>
      </c>
      <c r="BD123" s="561" t="str">
        <f t="shared" si="9"/>
        <v xml:space="preserve"> </v>
      </c>
      <c r="BE123" s="561" t="str">
        <f t="shared" si="10"/>
        <v xml:space="preserve"> </v>
      </c>
      <c r="BF123" s="77"/>
      <c r="BG123" s="254"/>
    </row>
    <row r="124" spans="1:59" s="86" customFormat="1" ht="12.75" x14ac:dyDescent="0.25">
      <c r="A124" s="365"/>
      <c r="B124" s="361">
        <f>Demography!B120</f>
        <v>0</v>
      </c>
      <c r="C124" s="361">
        <f>Demography!C120</f>
        <v>0</v>
      </c>
      <c r="D124" s="362">
        <f>Demography!D120</f>
        <v>0</v>
      </c>
      <c r="E124" s="81"/>
      <c r="F124" s="241"/>
      <c r="G124" s="478"/>
      <c r="H124" s="478"/>
      <c r="I124" s="478"/>
      <c r="J124" s="246"/>
      <c r="K124" s="478"/>
      <c r="L124" s="538"/>
      <c r="M124" s="241"/>
      <c r="N124" s="241"/>
      <c r="O124" s="242"/>
      <c r="P124" s="241"/>
      <c r="Q124" s="243"/>
      <c r="R124" s="242"/>
      <c r="S124" s="242"/>
      <c r="T124" s="242"/>
      <c r="U124" s="241"/>
      <c r="V124" s="246"/>
      <c r="W124" s="241"/>
      <c r="X124" s="246"/>
      <c r="Y124" s="81"/>
      <c r="Z124" s="241"/>
      <c r="AA124" s="416"/>
      <c r="AB124" s="416"/>
      <c r="AC124" s="81"/>
      <c r="AD124" s="242"/>
      <c r="AE124" s="242"/>
      <c r="AF124" s="241"/>
      <c r="AG124" s="242"/>
      <c r="AH124" s="241"/>
      <c r="AI124" s="241"/>
      <c r="AJ124" s="241"/>
      <c r="AK124" s="243"/>
      <c r="AL124" s="243"/>
      <c r="AM124" s="77"/>
      <c r="AN124" s="243"/>
      <c r="AO124" s="243"/>
      <c r="AP124" s="243"/>
      <c r="AQ124" s="243"/>
      <c r="AR124" s="243"/>
      <c r="AS124" s="243"/>
      <c r="AT124" s="243"/>
      <c r="AU124" s="243"/>
      <c r="AV124" s="243"/>
      <c r="AW124" s="243"/>
      <c r="AX124" s="246"/>
      <c r="AY124" s="246"/>
      <c r="AZ124" s="248"/>
      <c r="BA124" s="77"/>
      <c r="BB124" s="562" t="str">
        <f t="shared" si="7"/>
        <v xml:space="preserve"> </v>
      </c>
      <c r="BC124" s="562" t="str">
        <f t="shared" si="8"/>
        <v xml:space="preserve"> </v>
      </c>
      <c r="BD124" s="562" t="str">
        <f t="shared" si="9"/>
        <v xml:space="preserve"> </v>
      </c>
      <c r="BE124" s="562" t="str">
        <f t="shared" si="10"/>
        <v xml:space="preserve"> </v>
      </c>
      <c r="BF124" s="77"/>
      <c r="BG124" s="515"/>
    </row>
    <row r="125" spans="1:59" s="86" customFormat="1" ht="12.75" x14ac:dyDescent="0.25">
      <c r="A125" s="365"/>
      <c r="B125" s="147">
        <f>Demography!B121</f>
        <v>0</v>
      </c>
      <c r="C125" s="147">
        <f>Demography!C121</f>
        <v>0</v>
      </c>
      <c r="D125" s="148">
        <f>Demography!D121</f>
        <v>0</v>
      </c>
      <c r="E125" s="81"/>
      <c r="F125" s="256"/>
      <c r="G125" s="257"/>
      <c r="H125" s="257"/>
      <c r="I125" s="257"/>
      <c r="J125" s="245"/>
      <c r="K125" s="257"/>
      <c r="L125" s="258"/>
      <c r="M125" s="256"/>
      <c r="N125" s="256"/>
      <c r="O125" s="240"/>
      <c r="P125" s="256"/>
      <c r="Q125" s="261"/>
      <c r="R125" s="240"/>
      <c r="S125" s="240"/>
      <c r="T125" s="240"/>
      <c r="U125" s="256"/>
      <c r="V125" s="245"/>
      <c r="W125" s="256"/>
      <c r="X125" s="245"/>
      <c r="Y125" s="81"/>
      <c r="Z125" s="256"/>
      <c r="AA125" s="150"/>
      <c r="AB125" s="150"/>
      <c r="AC125" s="81"/>
      <c r="AD125" s="240"/>
      <c r="AE125" s="240"/>
      <c r="AF125" s="256"/>
      <c r="AG125" s="240"/>
      <c r="AH125" s="256"/>
      <c r="AI125" s="256"/>
      <c r="AJ125" s="256"/>
      <c r="AK125" s="261"/>
      <c r="AL125" s="261"/>
      <c r="AM125" s="77"/>
      <c r="AN125" s="261"/>
      <c r="AO125" s="261"/>
      <c r="AP125" s="261"/>
      <c r="AQ125" s="261"/>
      <c r="AR125" s="261"/>
      <c r="AS125" s="261"/>
      <c r="AT125" s="261"/>
      <c r="AU125" s="261"/>
      <c r="AV125" s="261"/>
      <c r="AW125" s="261"/>
      <c r="AX125" s="245"/>
      <c r="AY125" s="245"/>
      <c r="AZ125" s="247"/>
      <c r="BA125" s="77"/>
      <c r="BB125" s="561" t="str">
        <f t="shared" si="7"/>
        <v xml:space="preserve"> </v>
      </c>
      <c r="BC125" s="561" t="str">
        <f t="shared" si="8"/>
        <v xml:space="preserve"> </v>
      </c>
      <c r="BD125" s="561" t="str">
        <f t="shared" si="9"/>
        <v xml:space="preserve"> </v>
      </c>
      <c r="BE125" s="561" t="str">
        <f t="shared" si="10"/>
        <v xml:space="preserve"> </v>
      </c>
      <c r="BF125" s="77"/>
      <c r="BG125" s="254"/>
    </row>
    <row r="126" spans="1:59" s="86" customFormat="1" ht="12.75" x14ac:dyDescent="0.25">
      <c r="A126" s="365"/>
      <c r="B126" s="361">
        <f>Demography!B122</f>
        <v>0</v>
      </c>
      <c r="C126" s="361">
        <f>Demography!C122</f>
        <v>0</v>
      </c>
      <c r="D126" s="362">
        <f>Demography!D122</f>
        <v>0</v>
      </c>
      <c r="E126" s="81"/>
      <c r="F126" s="241"/>
      <c r="G126" s="478"/>
      <c r="H126" s="478"/>
      <c r="I126" s="478"/>
      <c r="J126" s="246"/>
      <c r="K126" s="478"/>
      <c r="L126" s="538"/>
      <c r="M126" s="241"/>
      <c r="N126" s="241"/>
      <c r="O126" s="242"/>
      <c r="P126" s="241"/>
      <c r="Q126" s="243"/>
      <c r="R126" s="242"/>
      <c r="S126" s="242"/>
      <c r="T126" s="242"/>
      <c r="U126" s="241"/>
      <c r="V126" s="246"/>
      <c r="W126" s="241"/>
      <c r="X126" s="246"/>
      <c r="Y126" s="81"/>
      <c r="Z126" s="241"/>
      <c r="AA126" s="416"/>
      <c r="AB126" s="416"/>
      <c r="AC126" s="81"/>
      <c r="AD126" s="242"/>
      <c r="AE126" s="242"/>
      <c r="AF126" s="241"/>
      <c r="AG126" s="242"/>
      <c r="AH126" s="241"/>
      <c r="AI126" s="241"/>
      <c r="AJ126" s="241"/>
      <c r="AK126" s="243"/>
      <c r="AL126" s="243"/>
      <c r="AM126" s="77"/>
      <c r="AN126" s="243"/>
      <c r="AO126" s="243"/>
      <c r="AP126" s="243"/>
      <c r="AQ126" s="243"/>
      <c r="AR126" s="243"/>
      <c r="AS126" s="243"/>
      <c r="AT126" s="243"/>
      <c r="AU126" s="243"/>
      <c r="AV126" s="243"/>
      <c r="AW126" s="243"/>
      <c r="AX126" s="246"/>
      <c r="AY126" s="246"/>
      <c r="AZ126" s="248"/>
      <c r="BA126" s="77"/>
      <c r="BB126" s="562" t="str">
        <f t="shared" si="7"/>
        <v xml:space="preserve"> </v>
      </c>
      <c r="BC126" s="562" t="str">
        <f t="shared" si="8"/>
        <v xml:space="preserve"> </v>
      </c>
      <c r="BD126" s="562" t="str">
        <f t="shared" si="9"/>
        <v xml:space="preserve"> </v>
      </c>
      <c r="BE126" s="562" t="str">
        <f t="shared" si="10"/>
        <v xml:space="preserve"> </v>
      </c>
      <c r="BF126" s="77"/>
      <c r="BG126" s="515"/>
    </row>
    <row r="127" spans="1:59" s="86" customFormat="1" ht="12.75" x14ac:dyDescent="0.25">
      <c r="A127" s="365"/>
      <c r="B127" s="147">
        <f>Demography!B123</f>
        <v>0</v>
      </c>
      <c r="C127" s="147">
        <f>Demography!C123</f>
        <v>0</v>
      </c>
      <c r="D127" s="148">
        <f>Demography!D123</f>
        <v>0</v>
      </c>
      <c r="E127" s="81"/>
      <c r="F127" s="256"/>
      <c r="G127" s="257"/>
      <c r="H127" s="257"/>
      <c r="I127" s="257"/>
      <c r="J127" s="245"/>
      <c r="K127" s="257"/>
      <c r="L127" s="258"/>
      <c r="M127" s="256"/>
      <c r="N127" s="256"/>
      <c r="O127" s="240"/>
      <c r="P127" s="256"/>
      <c r="Q127" s="261"/>
      <c r="R127" s="240"/>
      <c r="S127" s="240"/>
      <c r="T127" s="240"/>
      <c r="U127" s="256"/>
      <c r="V127" s="245"/>
      <c r="W127" s="256"/>
      <c r="X127" s="245"/>
      <c r="Y127" s="81"/>
      <c r="Z127" s="256"/>
      <c r="AA127" s="150"/>
      <c r="AB127" s="150"/>
      <c r="AC127" s="81"/>
      <c r="AD127" s="240"/>
      <c r="AE127" s="240"/>
      <c r="AF127" s="256"/>
      <c r="AG127" s="240"/>
      <c r="AH127" s="256"/>
      <c r="AI127" s="256"/>
      <c r="AJ127" s="256"/>
      <c r="AK127" s="261"/>
      <c r="AL127" s="261"/>
      <c r="AM127" s="77"/>
      <c r="AN127" s="261"/>
      <c r="AO127" s="261"/>
      <c r="AP127" s="261"/>
      <c r="AQ127" s="261"/>
      <c r="AR127" s="261"/>
      <c r="AS127" s="261"/>
      <c r="AT127" s="261"/>
      <c r="AU127" s="261"/>
      <c r="AV127" s="261"/>
      <c r="AW127" s="261"/>
      <c r="AX127" s="245"/>
      <c r="AY127" s="245"/>
      <c r="AZ127" s="247"/>
      <c r="BA127" s="77"/>
      <c r="BB127" s="561" t="str">
        <f t="shared" si="7"/>
        <v xml:space="preserve"> </v>
      </c>
      <c r="BC127" s="561" t="str">
        <f t="shared" si="8"/>
        <v xml:space="preserve"> </v>
      </c>
      <c r="BD127" s="561" t="str">
        <f t="shared" si="9"/>
        <v xml:space="preserve"> </v>
      </c>
      <c r="BE127" s="561" t="str">
        <f t="shared" si="10"/>
        <v xml:space="preserve"> </v>
      </c>
      <c r="BF127" s="77"/>
      <c r="BG127" s="254"/>
    </row>
    <row r="128" spans="1:59" s="86" customFormat="1" ht="12.75" x14ac:dyDescent="0.25">
      <c r="A128" s="365"/>
      <c r="B128" s="361">
        <f>Demography!B124</f>
        <v>0</v>
      </c>
      <c r="C128" s="361">
        <f>Demography!C124</f>
        <v>0</v>
      </c>
      <c r="D128" s="362">
        <f>Demography!D124</f>
        <v>0</v>
      </c>
      <c r="E128" s="81"/>
      <c r="F128" s="241"/>
      <c r="G128" s="478"/>
      <c r="H128" s="478"/>
      <c r="I128" s="478"/>
      <c r="J128" s="246"/>
      <c r="K128" s="478"/>
      <c r="L128" s="538"/>
      <c r="M128" s="241"/>
      <c r="N128" s="241"/>
      <c r="O128" s="242"/>
      <c r="P128" s="241"/>
      <c r="Q128" s="243"/>
      <c r="R128" s="242"/>
      <c r="S128" s="242"/>
      <c r="T128" s="242"/>
      <c r="U128" s="241"/>
      <c r="V128" s="246"/>
      <c r="W128" s="241"/>
      <c r="X128" s="246"/>
      <c r="Y128" s="81"/>
      <c r="Z128" s="241"/>
      <c r="AA128" s="416"/>
      <c r="AB128" s="416"/>
      <c r="AC128" s="81"/>
      <c r="AD128" s="242"/>
      <c r="AE128" s="242"/>
      <c r="AF128" s="241"/>
      <c r="AG128" s="242"/>
      <c r="AH128" s="241"/>
      <c r="AI128" s="241"/>
      <c r="AJ128" s="241"/>
      <c r="AK128" s="243"/>
      <c r="AL128" s="243"/>
      <c r="AM128" s="77"/>
      <c r="AN128" s="243"/>
      <c r="AO128" s="243"/>
      <c r="AP128" s="243"/>
      <c r="AQ128" s="243"/>
      <c r="AR128" s="243"/>
      <c r="AS128" s="243"/>
      <c r="AT128" s="243"/>
      <c r="AU128" s="243"/>
      <c r="AV128" s="243"/>
      <c r="AW128" s="243"/>
      <c r="AX128" s="246"/>
      <c r="AY128" s="246"/>
      <c r="AZ128" s="248"/>
      <c r="BA128" s="77"/>
      <c r="BB128" s="562" t="str">
        <f t="shared" si="7"/>
        <v xml:space="preserve"> </v>
      </c>
      <c r="BC128" s="562" t="str">
        <f t="shared" si="8"/>
        <v xml:space="preserve"> </v>
      </c>
      <c r="BD128" s="562" t="str">
        <f t="shared" si="9"/>
        <v xml:space="preserve"> </v>
      </c>
      <c r="BE128" s="562" t="str">
        <f t="shared" si="10"/>
        <v xml:space="preserve"> </v>
      </c>
      <c r="BF128" s="77"/>
      <c r="BG128" s="515"/>
    </row>
    <row r="129" spans="1:59" s="86" customFormat="1" ht="12.75" x14ac:dyDescent="0.25">
      <c r="A129" s="365"/>
      <c r="B129" s="147">
        <f>Demography!B125</f>
        <v>0</v>
      </c>
      <c r="C129" s="147">
        <f>Demography!C125</f>
        <v>0</v>
      </c>
      <c r="D129" s="148">
        <f>Demography!D125</f>
        <v>0</v>
      </c>
      <c r="E129" s="81"/>
      <c r="F129" s="256"/>
      <c r="G129" s="257"/>
      <c r="H129" s="257"/>
      <c r="I129" s="257"/>
      <c r="J129" s="245"/>
      <c r="K129" s="257"/>
      <c r="L129" s="258"/>
      <c r="M129" s="256"/>
      <c r="N129" s="256"/>
      <c r="O129" s="240"/>
      <c r="P129" s="256"/>
      <c r="Q129" s="261"/>
      <c r="R129" s="240"/>
      <c r="S129" s="240"/>
      <c r="T129" s="240"/>
      <c r="U129" s="256"/>
      <c r="V129" s="245"/>
      <c r="W129" s="256"/>
      <c r="X129" s="245"/>
      <c r="Y129" s="81"/>
      <c r="Z129" s="256"/>
      <c r="AA129" s="150"/>
      <c r="AB129" s="150"/>
      <c r="AC129" s="81"/>
      <c r="AD129" s="240"/>
      <c r="AE129" s="240"/>
      <c r="AF129" s="256"/>
      <c r="AG129" s="240"/>
      <c r="AH129" s="256"/>
      <c r="AI129" s="256"/>
      <c r="AJ129" s="256"/>
      <c r="AK129" s="261"/>
      <c r="AL129" s="261"/>
      <c r="AM129" s="77"/>
      <c r="AN129" s="261"/>
      <c r="AO129" s="261"/>
      <c r="AP129" s="261"/>
      <c r="AQ129" s="261"/>
      <c r="AR129" s="261"/>
      <c r="AS129" s="261"/>
      <c r="AT129" s="261"/>
      <c r="AU129" s="261"/>
      <c r="AV129" s="261"/>
      <c r="AW129" s="261"/>
      <c r="AX129" s="245"/>
      <c r="AY129" s="245"/>
      <c r="AZ129" s="247"/>
      <c r="BA129" s="77"/>
      <c r="BB129" s="561" t="str">
        <f t="shared" si="7"/>
        <v xml:space="preserve"> </v>
      </c>
      <c r="BC129" s="561" t="str">
        <f t="shared" si="8"/>
        <v xml:space="preserve"> </v>
      </c>
      <c r="BD129" s="561" t="str">
        <f t="shared" si="9"/>
        <v xml:space="preserve"> </v>
      </c>
      <c r="BE129" s="561" t="str">
        <f t="shared" si="10"/>
        <v xml:space="preserve"> </v>
      </c>
      <c r="BF129" s="77"/>
      <c r="BG129" s="254"/>
    </row>
    <row r="130" spans="1:59" s="86" customFormat="1" ht="12.75" x14ac:dyDescent="0.25">
      <c r="A130" s="365"/>
      <c r="B130" s="361">
        <f>Demography!B126</f>
        <v>0</v>
      </c>
      <c r="C130" s="361">
        <f>Demography!C126</f>
        <v>0</v>
      </c>
      <c r="D130" s="362">
        <f>Demography!D126</f>
        <v>0</v>
      </c>
      <c r="E130" s="81"/>
      <c r="F130" s="241"/>
      <c r="G130" s="478"/>
      <c r="H130" s="478"/>
      <c r="I130" s="478"/>
      <c r="J130" s="246"/>
      <c r="K130" s="478"/>
      <c r="L130" s="538"/>
      <c r="M130" s="241"/>
      <c r="N130" s="241"/>
      <c r="O130" s="242"/>
      <c r="P130" s="241"/>
      <c r="Q130" s="243"/>
      <c r="R130" s="242"/>
      <c r="S130" s="242"/>
      <c r="T130" s="242"/>
      <c r="U130" s="241"/>
      <c r="V130" s="246"/>
      <c r="W130" s="241"/>
      <c r="X130" s="246"/>
      <c r="Y130" s="81"/>
      <c r="Z130" s="241"/>
      <c r="AA130" s="416"/>
      <c r="AB130" s="416"/>
      <c r="AC130" s="81"/>
      <c r="AD130" s="242"/>
      <c r="AE130" s="242"/>
      <c r="AF130" s="241"/>
      <c r="AG130" s="242"/>
      <c r="AH130" s="241"/>
      <c r="AI130" s="241"/>
      <c r="AJ130" s="241"/>
      <c r="AK130" s="243"/>
      <c r="AL130" s="243"/>
      <c r="AM130" s="77"/>
      <c r="AN130" s="243"/>
      <c r="AO130" s="243"/>
      <c r="AP130" s="243"/>
      <c r="AQ130" s="243"/>
      <c r="AR130" s="243"/>
      <c r="AS130" s="243"/>
      <c r="AT130" s="243"/>
      <c r="AU130" s="243"/>
      <c r="AV130" s="243"/>
      <c r="AW130" s="243"/>
      <c r="AX130" s="246"/>
      <c r="AY130" s="246"/>
      <c r="AZ130" s="248"/>
      <c r="BA130" s="77"/>
      <c r="BB130" s="562" t="str">
        <f t="shared" si="7"/>
        <v xml:space="preserve"> </v>
      </c>
      <c r="BC130" s="562" t="str">
        <f t="shared" si="8"/>
        <v xml:space="preserve"> </v>
      </c>
      <c r="BD130" s="562" t="str">
        <f t="shared" si="9"/>
        <v xml:space="preserve"> </v>
      </c>
      <c r="BE130" s="562" t="str">
        <f t="shared" si="10"/>
        <v xml:space="preserve"> </v>
      </c>
      <c r="BF130" s="77"/>
      <c r="BG130" s="515"/>
    </row>
    <row r="131" spans="1:59" s="86" customFormat="1" ht="12.75" x14ac:dyDescent="0.25">
      <c r="A131" s="365"/>
      <c r="B131" s="147">
        <f>Demography!B127</f>
        <v>0</v>
      </c>
      <c r="C131" s="147">
        <f>Demography!C127</f>
        <v>0</v>
      </c>
      <c r="D131" s="148">
        <f>Demography!D127</f>
        <v>0</v>
      </c>
      <c r="E131" s="81"/>
      <c r="F131" s="256"/>
      <c r="G131" s="257"/>
      <c r="H131" s="257"/>
      <c r="I131" s="257"/>
      <c r="J131" s="245"/>
      <c r="K131" s="257"/>
      <c r="L131" s="258"/>
      <c r="M131" s="256"/>
      <c r="N131" s="256"/>
      <c r="O131" s="240"/>
      <c r="P131" s="256"/>
      <c r="Q131" s="261"/>
      <c r="R131" s="240"/>
      <c r="S131" s="240"/>
      <c r="T131" s="240"/>
      <c r="U131" s="256"/>
      <c r="V131" s="245"/>
      <c r="W131" s="256"/>
      <c r="X131" s="245"/>
      <c r="Y131" s="81"/>
      <c r="Z131" s="256"/>
      <c r="AA131" s="150"/>
      <c r="AB131" s="150"/>
      <c r="AC131" s="81"/>
      <c r="AD131" s="240"/>
      <c r="AE131" s="240"/>
      <c r="AF131" s="256"/>
      <c r="AG131" s="240"/>
      <c r="AH131" s="256"/>
      <c r="AI131" s="256"/>
      <c r="AJ131" s="256"/>
      <c r="AK131" s="261"/>
      <c r="AL131" s="261"/>
      <c r="AM131" s="77"/>
      <c r="AN131" s="261"/>
      <c r="AO131" s="261"/>
      <c r="AP131" s="261"/>
      <c r="AQ131" s="261"/>
      <c r="AR131" s="261"/>
      <c r="AS131" s="261"/>
      <c r="AT131" s="261"/>
      <c r="AU131" s="261"/>
      <c r="AV131" s="261"/>
      <c r="AW131" s="261"/>
      <c r="AX131" s="245"/>
      <c r="AY131" s="245"/>
      <c r="AZ131" s="247"/>
      <c r="BA131" s="77"/>
      <c r="BB131" s="561" t="str">
        <f t="shared" si="7"/>
        <v xml:space="preserve"> </v>
      </c>
      <c r="BC131" s="561" t="str">
        <f t="shared" si="8"/>
        <v xml:space="preserve"> </v>
      </c>
      <c r="BD131" s="561" t="str">
        <f t="shared" si="9"/>
        <v xml:space="preserve"> </v>
      </c>
      <c r="BE131" s="561" t="str">
        <f t="shared" si="10"/>
        <v xml:space="preserve"> </v>
      </c>
      <c r="BF131" s="77"/>
      <c r="BG131" s="254"/>
    </row>
    <row r="132" spans="1:59" s="86" customFormat="1" ht="12.75" x14ac:dyDescent="0.25">
      <c r="A132" s="365"/>
      <c r="B132" s="361">
        <f>Demography!B128</f>
        <v>0</v>
      </c>
      <c r="C132" s="361">
        <f>Demography!C128</f>
        <v>0</v>
      </c>
      <c r="D132" s="362">
        <f>Demography!D128</f>
        <v>0</v>
      </c>
      <c r="E132" s="81"/>
      <c r="F132" s="241"/>
      <c r="G132" s="478"/>
      <c r="H132" s="478"/>
      <c r="I132" s="478"/>
      <c r="J132" s="246"/>
      <c r="K132" s="478"/>
      <c r="L132" s="538"/>
      <c r="M132" s="241"/>
      <c r="N132" s="241"/>
      <c r="O132" s="242"/>
      <c r="P132" s="241"/>
      <c r="Q132" s="243"/>
      <c r="R132" s="242"/>
      <c r="S132" s="242"/>
      <c r="T132" s="242"/>
      <c r="U132" s="241"/>
      <c r="V132" s="246"/>
      <c r="W132" s="241"/>
      <c r="X132" s="246"/>
      <c r="Y132" s="81"/>
      <c r="Z132" s="241"/>
      <c r="AA132" s="416"/>
      <c r="AB132" s="416"/>
      <c r="AC132" s="81"/>
      <c r="AD132" s="242"/>
      <c r="AE132" s="242"/>
      <c r="AF132" s="241"/>
      <c r="AG132" s="242"/>
      <c r="AH132" s="241"/>
      <c r="AI132" s="241"/>
      <c r="AJ132" s="241"/>
      <c r="AK132" s="243"/>
      <c r="AL132" s="243"/>
      <c r="AM132" s="77"/>
      <c r="AN132" s="243"/>
      <c r="AO132" s="243"/>
      <c r="AP132" s="243"/>
      <c r="AQ132" s="243"/>
      <c r="AR132" s="243"/>
      <c r="AS132" s="243"/>
      <c r="AT132" s="243"/>
      <c r="AU132" s="243"/>
      <c r="AV132" s="243"/>
      <c r="AW132" s="243"/>
      <c r="AX132" s="246"/>
      <c r="AY132" s="246"/>
      <c r="AZ132" s="248"/>
      <c r="BA132" s="77"/>
      <c r="BB132" s="562" t="str">
        <f t="shared" si="7"/>
        <v xml:space="preserve"> </v>
      </c>
      <c r="BC132" s="562" t="str">
        <f t="shared" si="8"/>
        <v xml:space="preserve"> </v>
      </c>
      <c r="BD132" s="562" t="str">
        <f t="shared" si="9"/>
        <v xml:space="preserve"> </v>
      </c>
      <c r="BE132" s="562" t="str">
        <f t="shared" si="10"/>
        <v xml:space="preserve"> </v>
      </c>
      <c r="BF132" s="77"/>
      <c r="BG132" s="515"/>
    </row>
    <row r="133" spans="1:59" s="86" customFormat="1" ht="12.75" x14ac:dyDescent="0.25">
      <c r="A133" s="365"/>
      <c r="B133" s="147">
        <f>Demography!B129</f>
        <v>0</v>
      </c>
      <c r="C133" s="147">
        <f>Demography!C129</f>
        <v>0</v>
      </c>
      <c r="D133" s="148">
        <f>Demography!D129</f>
        <v>0</v>
      </c>
      <c r="E133" s="81"/>
      <c r="F133" s="256"/>
      <c r="G133" s="257"/>
      <c r="H133" s="257"/>
      <c r="I133" s="257"/>
      <c r="J133" s="245"/>
      <c r="K133" s="257"/>
      <c r="L133" s="258"/>
      <c r="M133" s="256"/>
      <c r="N133" s="256"/>
      <c r="O133" s="240"/>
      <c r="P133" s="256"/>
      <c r="Q133" s="261"/>
      <c r="R133" s="240"/>
      <c r="S133" s="240"/>
      <c r="T133" s="240"/>
      <c r="U133" s="256"/>
      <c r="V133" s="245"/>
      <c r="W133" s="256"/>
      <c r="X133" s="245"/>
      <c r="Y133" s="81"/>
      <c r="Z133" s="256"/>
      <c r="AA133" s="150"/>
      <c r="AB133" s="150"/>
      <c r="AC133" s="81"/>
      <c r="AD133" s="240"/>
      <c r="AE133" s="240"/>
      <c r="AF133" s="256"/>
      <c r="AG133" s="240"/>
      <c r="AH133" s="256"/>
      <c r="AI133" s="256"/>
      <c r="AJ133" s="256"/>
      <c r="AK133" s="261"/>
      <c r="AL133" s="261"/>
      <c r="AM133" s="77"/>
      <c r="AN133" s="261"/>
      <c r="AO133" s="261"/>
      <c r="AP133" s="261"/>
      <c r="AQ133" s="261"/>
      <c r="AR133" s="261"/>
      <c r="AS133" s="261"/>
      <c r="AT133" s="261"/>
      <c r="AU133" s="261"/>
      <c r="AV133" s="261"/>
      <c r="AW133" s="261"/>
      <c r="AX133" s="245"/>
      <c r="AY133" s="245"/>
      <c r="AZ133" s="247"/>
      <c r="BA133" s="77"/>
      <c r="BB133" s="561" t="str">
        <f t="shared" si="7"/>
        <v xml:space="preserve"> </v>
      </c>
      <c r="BC133" s="561" t="str">
        <f t="shared" si="8"/>
        <v xml:space="preserve"> </v>
      </c>
      <c r="BD133" s="561" t="str">
        <f t="shared" si="9"/>
        <v xml:space="preserve"> </v>
      </c>
      <c r="BE133" s="561" t="str">
        <f t="shared" si="10"/>
        <v xml:space="preserve"> </v>
      </c>
      <c r="BF133" s="77"/>
      <c r="BG133" s="254"/>
    </row>
    <row r="134" spans="1:59" s="86" customFormat="1" ht="12.75" x14ac:dyDescent="0.25">
      <c r="A134" s="365"/>
      <c r="B134" s="361">
        <f>Demography!B130</f>
        <v>0</v>
      </c>
      <c r="C134" s="361">
        <f>Demography!C130</f>
        <v>0</v>
      </c>
      <c r="D134" s="362">
        <f>Demography!D130</f>
        <v>0</v>
      </c>
      <c r="E134" s="81"/>
      <c r="F134" s="241"/>
      <c r="G134" s="478"/>
      <c r="H134" s="478"/>
      <c r="I134" s="478"/>
      <c r="J134" s="246"/>
      <c r="K134" s="478"/>
      <c r="L134" s="538"/>
      <c r="M134" s="241"/>
      <c r="N134" s="241"/>
      <c r="O134" s="242"/>
      <c r="P134" s="241"/>
      <c r="Q134" s="243"/>
      <c r="R134" s="242"/>
      <c r="S134" s="242"/>
      <c r="T134" s="242"/>
      <c r="U134" s="241"/>
      <c r="V134" s="246"/>
      <c r="W134" s="241"/>
      <c r="X134" s="246"/>
      <c r="Y134" s="81"/>
      <c r="Z134" s="241"/>
      <c r="AA134" s="416"/>
      <c r="AB134" s="416"/>
      <c r="AC134" s="81"/>
      <c r="AD134" s="242"/>
      <c r="AE134" s="242"/>
      <c r="AF134" s="241"/>
      <c r="AG134" s="242"/>
      <c r="AH134" s="241"/>
      <c r="AI134" s="241"/>
      <c r="AJ134" s="241"/>
      <c r="AK134" s="243"/>
      <c r="AL134" s="243"/>
      <c r="AM134" s="77"/>
      <c r="AN134" s="243"/>
      <c r="AO134" s="243"/>
      <c r="AP134" s="243"/>
      <c r="AQ134" s="243"/>
      <c r="AR134" s="243"/>
      <c r="AS134" s="243"/>
      <c r="AT134" s="243"/>
      <c r="AU134" s="243"/>
      <c r="AV134" s="243"/>
      <c r="AW134" s="243"/>
      <c r="AX134" s="246"/>
      <c r="AY134" s="246"/>
      <c r="AZ134" s="248"/>
      <c r="BA134" s="77"/>
      <c r="BB134" s="562" t="str">
        <f t="shared" si="7"/>
        <v xml:space="preserve"> </v>
      </c>
      <c r="BC134" s="562" t="str">
        <f t="shared" si="8"/>
        <v xml:space="preserve"> </v>
      </c>
      <c r="BD134" s="562" t="str">
        <f t="shared" si="9"/>
        <v xml:space="preserve"> </v>
      </c>
      <c r="BE134" s="562" t="str">
        <f t="shared" si="10"/>
        <v xml:space="preserve"> </v>
      </c>
      <c r="BF134" s="77"/>
      <c r="BG134" s="515"/>
    </row>
    <row r="135" spans="1:59" s="86" customFormat="1" ht="12.75" x14ac:dyDescent="0.25">
      <c r="A135" s="365"/>
      <c r="B135" s="147">
        <f>Demography!B131</f>
        <v>0</v>
      </c>
      <c r="C135" s="147">
        <f>Demography!C131</f>
        <v>0</v>
      </c>
      <c r="D135" s="148">
        <f>Demography!D131</f>
        <v>0</v>
      </c>
      <c r="E135" s="81"/>
      <c r="F135" s="256"/>
      <c r="G135" s="257"/>
      <c r="H135" s="257"/>
      <c r="I135" s="257"/>
      <c r="J135" s="245"/>
      <c r="K135" s="257"/>
      <c r="L135" s="258"/>
      <c r="M135" s="256"/>
      <c r="N135" s="256"/>
      <c r="O135" s="240"/>
      <c r="P135" s="256"/>
      <c r="Q135" s="261"/>
      <c r="R135" s="240"/>
      <c r="S135" s="240"/>
      <c r="T135" s="240"/>
      <c r="U135" s="256"/>
      <c r="V135" s="245"/>
      <c r="W135" s="256"/>
      <c r="X135" s="245"/>
      <c r="Y135" s="81"/>
      <c r="Z135" s="256"/>
      <c r="AA135" s="150"/>
      <c r="AB135" s="150"/>
      <c r="AC135" s="81"/>
      <c r="AD135" s="240"/>
      <c r="AE135" s="240"/>
      <c r="AF135" s="256"/>
      <c r="AG135" s="240"/>
      <c r="AH135" s="256"/>
      <c r="AI135" s="256"/>
      <c r="AJ135" s="256"/>
      <c r="AK135" s="261"/>
      <c r="AL135" s="261"/>
      <c r="AM135" s="77"/>
      <c r="AN135" s="261"/>
      <c r="AO135" s="261"/>
      <c r="AP135" s="261"/>
      <c r="AQ135" s="261"/>
      <c r="AR135" s="261"/>
      <c r="AS135" s="261"/>
      <c r="AT135" s="261"/>
      <c r="AU135" s="261"/>
      <c r="AV135" s="261"/>
      <c r="AW135" s="261"/>
      <c r="AX135" s="245"/>
      <c r="AY135" s="245"/>
      <c r="AZ135" s="247"/>
      <c r="BA135" s="77"/>
      <c r="BB135" s="561" t="str">
        <f t="shared" si="7"/>
        <v xml:space="preserve"> </v>
      </c>
      <c r="BC135" s="561" t="str">
        <f t="shared" si="8"/>
        <v xml:space="preserve"> </v>
      </c>
      <c r="BD135" s="561" t="str">
        <f t="shared" si="9"/>
        <v xml:space="preserve"> </v>
      </c>
      <c r="BE135" s="561" t="str">
        <f t="shared" si="10"/>
        <v xml:space="preserve"> </v>
      </c>
      <c r="BF135" s="77"/>
      <c r="BG135" s="254"/>
    </row>
    <row r="136" spans="1:59" s="86" customFormat="1" ht="12.75" x14ac:dyDescent="0.25">
      <c r="A136" s="365"/>
      <c r="B136" s="361">
        <f>Demography!B132</f>
        <v>0</v>
      </c>
      <c r="C136" s="361">
        <f>Demography!C132</f>
        <v>0</v>
      </c>
      <c r="D136" s="362">
        <f>Demography!D132</f>
        <v>0</v>
      </c>
      <c r="E136" s="81"/>
      <c r="F136" s="241"/>
      <c r="G136" s="478"/>
      <c r="H136" s="478"/>
      <c r="I136" s="478"/>
      <c r="J136" s="246"/>
      <c r="K136" s="478"/>
      <c r="L136" s="538"/>
      <c r="M136" s="241"/>
      <c r="N136" s="241"/>
      <c r="O136" s="242"/>
      <c r="P136" s="241"/>
      <c r="Q136" s="243"/>
      <c r="R136" s="242"/>
      <c r="S136" s="242"/>
      <c r="T136" s="242"/>
      <c r="U136" s="241"/>
      <c r="V136" s="246"/>
      <c r="W136" s="241"/>
      <c r="X136" s="246"/>
      <c r="Y136" s="81"/>
      <c r="Z136" s="241"/>
      <c r="AA136" s="416"/>
      <c r="AB136" s="416"/>
      <c r="AC136" s="81"/>
      <c r="AD136" s="242"/>
      <c r="AE136" s="242"/>
      <c r="AF136" s="241"/>
      <c r="AG136" s="242"/>
      <c r="AH136" s="241"/>
      <c r="AI136" s="241"/>
      <c r="AJ136" s="241"/>
      <c r="AK136" s="243"/>
      <c r="AL136" s="243"/>
      <c r="AM136" s="77"/>
      <c r="AN136" s="243"/>
      <c r="AO136" s="243"/>
      <c r="AP136" s="243"/>
      <c r="AQ136" s="243"/>
      <c r="AR136" s="243"/>
      <c r="AS136" s="243"/>
      <c r="AT136" s="243"/>
      <c r="AU136" s="243"/>
      <c r="AV136" s="243"/>
      <c r="AW136" s="243"/>
      <c r="AX136" s="246"/>
      <c r="AY136" s="246"/>
      <c r="AZ136" s="248"/>
      <c r="BA136" s="77"/>
      <c r="BB136" s="562" t="str">
        <f t="shared" si="7"/>
        <v xml:space="preserve"> </v>
      </c>
      <c r="BC136" s="562" t="str">
        <f t="shared" si="8"/>
        <v xml:space="preserve"> </v>
      </c>
      <c r="BD136" s="562" t="str">
        <f t="shared" si="9"/>
        <v xml:space="preserve"> </v>
      </c>
      <c r="BE136" s="562" t="str">
        <f t="shared" si="10"/>
        <v xml:space="preserve"> </v>
      </c>
      <c r="BF136" s="77"/>
      <c r="BG136" s="515"/>
    </row>
    <row r="137" spans="1:59" s="86" customFormat="1" ht="12.75" x14ac:dyDescent="0.25">
      <c r="A137" s="365"/>
      <c r="B137" s="147">
        <f>Demography!B133</f>
        <v>0</v>
      </c>
      <c r="C137" s="147">
        <f>Demography!C133</f>
        <v>0</v>
      </c>
      <c r="D137" s="148">
        <f>Demography!D133</f>
        <v>0</v>
      </c>
      <c r="E137" s="81"/>
      <c r="F137" s="256"/>
      <c r="G137" s="257"/>
      <c r="H137" s="257"/>
      <c r="I137" s="257"/>
      <c r="J137" s="245"/>
      <c r="K137" s="257"/>
      <c r="L137" s="258"/>
      <c r="M137" s="256"/>
      <c r="N137" s="256"/>
      <c r="O137" s="240"/>
      <c r="P137" s="256"/>
      <c r="Q137" s="261"/>
      <c r="R137" s="240"/>
      <c r="S137" s="240"/>
      <c r="T137" s="240"/>
      <c r="U137" s="256"/>
      <c r="V137" s="245"/>
      <c r="W137" s="256"/>
      <c r="X137" s="245"/>
      <c r="Y137" s="81"/>
      <c r="Z137" s="256"/>
      <c r="AA137" s="150"/>
      <c r="AB137" s="150"/>
      <c r="AC137" s="81"/>
      <c r="AD137" s="240"/>
      <c r="AE137" s="240"/>
      <c r="AF137" s="256"/>
      <c r="AG137" s="240"/>
      <c r="AH137" s="256"/>
      <c r="AI137" s="256"/>
      <c r="AJ137" s="256"/>
      <c r="AK137" s="261"/>
      <c r="AL137" s="261"/>
      <c r="AM137" s="77"/>
      <c r="AN137" s="261"/>
      <c r="AO137" s="261"/>
      <c r="AP137" s="261"/>
      <c r="AQ137" s="261"/>
      <c r="AR137" s="261"/>
      <c r="AS137" s="261"/>
      <c r="AT137" s="261"/>
      <c r="AU137" s="261"/>
      <c r="AV137" s="261"/>
      <c r="AW137" s="261"/>
      <c r="AX137" s="245"/>
      <c r="AY137" s="245"/>
      <c r="AZ137" s="247"/>
      <c r="BA137" s="77"/>
      <c r="BB137" s="561" t="str">
        <f t="shared" si="7"/>
        <v xml:space="preserve"> </v>
      </c>
      <c r="BC137" s="561" t="str">
        <f t="shared" si="8"/>
        <v xml:space="preserve"> </v>
      </c>
      <c r="BD137" s="561" t="str">
        <f t="shared" si="9"/>
        <v xml:space="preserve"> </v>
      </c>
      <c r="BE137" s="561" t="str">
        <f t="shared" si="10"/>
        <v xml:space="preserve"> </v>
      </c>
      <c r="BF137" s="77"/>
      <c r="BG137" s="254"/>
    </row>
    <row r="138" spans="1:59" s="86" customFormat="1" ht="12.75" x14ac:dyDescent="0.25">
      <c r="A138" s="365"/>
      <c r="B138" s="361">
        <f>Demography!B134</f>
        <v>0</v>
      </c>
      <c r="C138" s="361">
        <f>Demography!C134</f>
        <v>0</v>
      </c>
      <c r="D138" s="362">
        <f>Demography!D134</f>
        <v>0</v>
      </c>
      <c r="E138" s="81"/>
      <c r="F138" s="241"/>
      <c r="G138" s="478"/>
      <c r="H138" s="478"/>
      <c r="I138" s="478"/>
      <c r="J138" s="246"/>
      <c r="K138" s="478"/>
      <c r="L138" s="538"/>
      <c r="M138" s="241"/>
      <c r="N138" s="241"/>
      <c r="O138" s="242"/>
      <c r="P138" s="241"/>
      <c r="Q138" s="243"/>
      <c r="R138" s="242"/>
      <c r="S138" s="242"/>
      <c r="T138" s="242"/>
      <c r="U138" s="241"/>
      <c r="V138" s="246"/>
      <c r="W138" s="241"/>
      <c r="X138" s="246"/>
      <c r="Y138" s="81"/>
      <c r="Z138" s="241"/>
      <c r="AA138" s="416"/>
      <c r="AB138" s="416"/>
      <c r="AC138" s="81"/>
      <c r="AD138" s="242"/>
      <c r="AE138" s="242"/>
      <c r="AF138" s="241"/>
      <c r="AG138" s="242"/>
      <c r="AH138" s="241"/>
      <c r="AI138" s="241"/>
      <c r="AJ138" s="241"/>
      <c r="AK138" s="243"/>
      <c r="AL138" s="243"/>
      <c r="AM138" s="77"/>
      <c r="AN138" s="243"/>
      <c r="AO138" s="243"/>
      <c r="AP138" s="243"/>
      <c r="AQ138" s="243"/>
      <c r="AR138" s="243"/>
      <c r="AS138" s="243"/>
      <c r="AT138" s="243"/>
      <c r="AU138" s="243"/>
      <c r="AV138" s="243"/>
      <c r="AW138" s="243"/>
      <c r="AX138" s="246"/>
      <c r="AY138" s="246"/>
      <c r="AZ138" s="248"/>
      <c r="BA138" s="77"/>
      <c r="BB138" s="562" t="str">
        <f t="shared" si="7"/>
        <v xml:space="preserve"> </v>
      </c>
      <c r="BC138" s="562" t="str">
        <f t="shared" si="8"/>
        <v xml:space="preserve"> </v>
      </c>
      <c r="BD138" s="562" t="str">
        <f t="shared" si="9"/>
        <v xml:space="preserve"> </v>
      </c>
      <c r="BE138" s="562" t="str">
        <f t="shared" si="10"/>
        <v xml:space="preserve"> </v>
      </c>
      <c r="BF138" s="77"/>
      <c r="BG138" s="515"/>
    </row>
    <row r="139" spans="1:59" s="86" customFormat="1" ht="12.75" x14ac:dyDescent="0.25">
      <c r="A139" s="365"/>
      <c r="B139" s="147">
        <f>Demography!B135</f>
        <v>0</v>
      </c>
      <c r="C139" s="147">
        <f>Demography!C135</f>
        <v>0</v>
      </c>
      <c r="D139" s="148">
        <f>Demography!D135</f>
        <v>0</v>
      </c>
      <c r="E139" s="81"/>
      <c r="F139" s="256"/>
      <c r="G139" s="257"/>
      <c r="H139" s="257"/>
      <c r="I139" s="257"/>
      <c r="J139" s="245"/>
      <c r="K139" s="257"/>
      <c r="L139" s="258"/>
      <c r="M139" s="256"/>
      <c r="N139" s="256"/>
      <c r="O139" s="240"/>
      <c r="P139" s="256"/>
      <c r="Q139" s="261"/>
      <c r="R139" s="240"/>
      <c r="S139" s="240"/>
      <c r="T139" s="240"/>
      <c r="U139" s="256"/>
      <c r="V139" s="245"/>
      <c r="W139" s="256"/>
      <c r="X139" s="245"/>
      <c r="Y139" s="81"/>
      <c r="Z139" s="256"/>
      <c r="AA139" s="150"/>
      <c r="AB139" s="150"/>
      <c r="AC139" s="81"/>
      <c r="AD139" s="240"/>
      <c r="AE139" s="240"/>
      <c r="AF139" s="256"/>
      <c r="AG139" s="240"/>
      <c r="AH139" s="256"/>
      <c r="AI139" s="256"/>
      <c r="AJ139" s="256"/>
      <c r="AK139" s="261"/>
      <c r="AL139" s="261"/>
      <c r="AM139" s="77"/>
      <c r="AN139" s="261"/>
      <c r="AO139" s="261"/>
      <c r="AP139" s="261"/>
      <c r="AQ139" s="261"/>
      <c r="AR139" s="261"/>
      <c r="AS139" s="261"/>
      <c r="AT139" s="261"/>
      <c r="AU139" s="261"/>
      <c r="AV139" s="261"/>
      <c r="AW139" s="261"/>
      <c r="AX139" s="245"/>
      <c r="AY139" s="245"/>
      <c r="AZ139" s="247"/>
      <c r="BA139" s="77"/>
      <c r="BB139" s="561" t="str">
        <f t="shared" si="7"/>
        <v xml:space="preserve"> </v>
      </c>
      <c r="BC139" s="561" t="str">
        <f t="shared" si="8"/>
        <v xml:space="preserve"> </v>
      </c>
      <c r="BD139" s="561" t="str">
        <f t="shared" si="9"/>
        <v xml:space="preserve"> </v>
      </c>
      <c r="BE139" s="561" t="str">
        <f t="shared" si="10"/>
        <v xml:space="preserve"> </v>
      </c>
      <c r="BF139" s="77"/>
      <c r="BG139" s="254"/>
    </row>
    <row r="140" spans="1:59" s="86" customFormat="1" ht="12.75" x14ac:dyDescent="0.25">
      <c r="A140" s="365"/>
      <c r="B140" s="361">
        <f>Demography!B136</f>
        <v>0</v>
      </c>
      <c r="C140" s="361">
        <f>Demography!C136</f>
        <v>0</v>
      </c>
      <c r="D140" s="362">
        <f>Demography!D136</f>
        <v>0</v>
      </c>
      <c r="E140" s="81"/>
      <c r="F140" s="241"/>
      <c r="G140" s="478"/>
      <c r="H140" s="478"/>
      <c r="I140" s="478"/>
      <c r="J140" s="246"/>
      <c r="K140" s="478"/>
      <c r="L140" s="538"/>
      <c r="M140" s="241"/>
      <c r="N140" s="241"/>
      <c r="O140" s="242"/>
      <c r="P140" s="241"/>
      <c r="Q140" s="243"/>
      <c r="R140" s="242"/>
      <c r="S140" s="242"/>
      <c r="T140" s="242"/>
      <c r="U140" s="241"/>
      <c r="V140" s="246"/>
      <c r="W140" s="241"/>
      <c r="X140" s="246"/>
      <c r="Y140" s="81"/>
      <c r="Z140" s="241"/>
      <c r="AA140" s="416"/>
      <c r="AB140" s="416"/>
      <c r="AC140" s="81"/>
      <c r="AD140" s="242"/>
      <c r="AE140" s="242"/>
      <c r="AF140" s="241"/>
      <c r="AG140" s="242"/>
      <c r="AH140" s="241"/>
      <c r="AI140" s="241"/>
      <c r="AJ140" s="241"/>
      <c r="AK140" s="243"/>
      <c r="AL140" s="243"/>
      <c r="AM140" s="77"/>
      <c r="AN140" s="243"/>
      <c r="AO140" s="243"/>
      <c r="AP140" s="243"/>
      <c r="AQ140" s="243"/>
      <c r="AR140" s="243"/>
      <c r="AS140" s="243"/>
      <c r="AT140" s="243"/>
      <c r="AU140" s="243"/>
      <c r="AV140" s="243"/>
      <c r="AW140" s="243"/>
      <c r="AX140" s="246"/>
      <c r="AY140" s="246"/>
      <c r="AZ140" s="248"/>
      <c r="BA140" s="77"/>
      <c r="BB140" s="562" t="str">
        <f t="shared" si="7"/>
        <v xml:space="preserve"> </v>
      </c>
      <c r="BC140" s="562" t="str">
        <f t="shared" si="8"/>
        <v xml:space="preserve"> </v>
      </c>
      <c r="BD140" s="562" t="str">
        <f t="shared" si="9"/>
        <v xml:space="preserve"> </v>
      </c>
      <c r="BE140" s="562" t="str">
        <f t="shared" si="10"/>
        <v xml:space="preserve"> </v>
      </c>
      <c r="BF140" s="77"/>
      <c r="BG140" s="515"/>
    </row>
    <row r="141" spans="1:59" s="86" customFormat="1" ht="12.75" x14ac:dyDescent="0.25">
      <c r="A141" s="365"/>
      <c r="B141" s="147">
        <f>Demography!B137</f>
        <v>0</v>
      </c>
      <c r="C141" s="147">
        <f>Demography!C137</f>
        <v>0</v>
      </c>
      <c r="D141" s="148">
        <f>Demography!D137</f>
        <v>0</v>
      </c>
      <c r="E141" s="81"/>
      <c r="F141" s="256"/>
      <c r="G141" s="257"/>
      <c r="H141" s="257"/>
      <c r="I141" s="257"/>
      <c r="J141" s="245"/>
      <c r="K141" s="257"/>
      <c r="L141" s="258"/>
      <c r="M141" s="256"/>
      <c r="N141" s="256"/>
      <c r="O141" s="240"/>
      <c r="P141" s="256"/>
      <c r="Q141" s="261"/>
      <c r="R141" s="240"/>
      <c r="S141" s="240"/>
      <c r="T141" s="240"/>
      <c r="U141" s="256"/>
      <c r="V141" s="245"/>
      <c r="W141" s="256"/>
      <c r="X141" s="245"/>
      <c r="Y141" s="81"/>
      <c r="Z141" s="256"/>
      <c r="AA141" s="150"/>
      <c r="AB141" s="150"/>
      <c r="AC141" s="81"/>
      <c r="AD141" s="240"/>
      <c r="AE141" s="240"/>
      <c r="AF141" s="256"/>
      <c r="AG141" s="240"/>
      <c r="AH141" s="256"/>
      <c r="AI141" s="256"/>
      <c r="AJ141" s="256"/>
      <c r="AK141" s="261"/>
      <c r="AL141" s="261"/>
      <c r="AM141" s="77"/>
      <c r="AN141" s="261"/>
      <c r="AO141" s="261"/>
      <c r="AP141" s="261"/>
      <c r="AQ141" s="261"/>
      <c r="AR141" s="261"/>
      <c r="AS141" s="261"/>
      <c r="AT141" s="261"/>
      <c r="AU141" s="261"/>
      <c r="AV141" s="261"/>
      <c r="AW141" s="261"/>
      <c r="AX141" s="245"/>
      <c r="AY141" s="245"/>
      <c r="AZ141" s="247"/>
      <c r="BA141" s="77"/>
      <c r="BB141" s="561" t="str">
        <f t="shared" si="7"/>
        <v xml:space="preserve"> </v>
      </c>
      <c r="BC141" s="561" t="str">
        <f t="shared" si="8"/>
        <v xml:space="preserve"> </v>
      </c>
      <c r="BD141" s="561" t="str">
        <f t="shared" si="9"/>
        <v xml:space="preserve"> </v>
      </c>
      <c r="BE141" s="561" t="str">
        <f t="shared" si="10"/>
        <v xml:space="preserve"> </v>
      </c>
      <c r="BF141" s="77"/>
      <c r="BG141" s="254"/>
    </row>
    <row r="142" spans="1:59" s="86" customFormat="1" ht="12.75" x14ac:dyDescent="0.25">
      <c r="A142" s="365"/>
      <c r="B142" s="361">
        <f>Demography!B138</f>
        <v>0</v>
      </c>
      <c r="C142" s="361">
        <f>Demography!C138</f>
        <v>0</v>
      </c>
      <c r="D142" s="362">
        <f>Demography!D138</f>
        <v>0</v>
      </c>
      <c r="E142" s="81"/>
      <c r="F142" s="241"/>
      <c r="G142" s="478"/>
      <c r="H142" s="478"/>
      <c r="I142" s="478"/>
      <c r="J142" s="246"/>
      <c r="K142" s="478"/>
      <c r="L142" s="538"/>
      <c r="M142" s="241"/>
      <c r="N142" s="241"/>
      <c r="O142" s="242"/>
      <c r="P142" s="241"/>
      <c r="Q142" s="243"/>
      <c r="R142" s="242"/>
      <c r="S142" s="242"/>
      <c r="T142" s="242"/>
      <c r="U142" s="241"/>
      <c r="V142" s="246"/>
      <c r="W142" s="241"/>
      <c r="X142" s="246"/>
      <c r="Y142" s="81"/>
      <c r="Z142" s="241"/>
      <c r="AA142" s="416"/>
      <c r="AB142" s="416"/>
      <c r="AC142" s="81"/>
      <c r="AD142" s="242"/>
      <c r="AE142" s="242"/>
      <c r="AF142" s="241"/>
      <c r="AG142" s="242"/>
      <c r="AH142" s="241"/>
      <c r="AI142" s="241"/>
      <c r="AJ142" s="241"/>
      <c r="AK142" s="243"/>
      <c r="AL142" s="243"/>
      <c r="AM142" s="77"/>
      <c r="AN142" s="243"/>
      <c r="AO142" s="243"/>
      <c r="AP142" s="243"/>
      <c r="AQ142" s="243"/>
      <c r="AR142" s="243"/>
      <c r="AS142" s="243"/>
      <c r="AT142" s="243"/>
      <c r="AU142" s="243"/>
      <c r="AV142" s="243"/>
      <c r="AW142" s="243"/>
      <c r="AX142" s="246"/>
      <c r="AY142" s="246"/>
      <c r="AZ142" s="248"/>
      <c r="BA142" s="77"/>
      <c r="BB142" s="562" t="str">
        <f t="shared" si="7"/>
        <v xml:space="preserve"> </v>
      </c>
      <c r="BC142" s="562" t="str">
        <f t="shared" si="8"/>
        <v xml:space="preserve"> </v>
      </c>
      <c r="BD142" s="562" t="str">
        <f t="shared" si="9"/>
        <v xml:space="preserve"> </v>
      </c>
      <c r="BE142" s="562" t="str">
        <f t="shared" si="10"/>
        <v xml:space="preserve"> </v>
      </c>
      <c r="BF142" s="77"/>
      <c r="BG142" s="515"/>
    </row>
    <row r="143" spans="1:59" s="86" customFormat="1" ht="12.75" x14ac:dyDescent="0.25">
      <c r="A143" s="365"/>
      <c r="B143" s="147">
        <f>Demography!B139</f>
        <v>0</v>
      </c>
      <c r="C143" s="147">
        <f>Demography!C139</f>
        <v>0</v>
      </c>
      <c r="D143" s="148">
        <f>Demography!D139</f>
        <v>0</v>
      </c>
      <c r="E143" s="81"/>
      <c r="F143" s="256"/>
      <c r="G143" s="257"/>
      <c r="H143" s="257"/>
      <c r="I143" s="257"/>
      <c r="J143" s="245"/>
      <c r="K143" s="257"/>
      <c r="L143" s="258"/>
      <c r="M143" s="256"/>
      <c r="N143" s="256"/>
      <c r="O143" s="240"/>
      <c r="P143" s="256"/>
      <c r="Q143" s="261"/>
      <c r="R143" s="240"/>
      <c r="S143" s="240"/>
      <c r="T143" s="240"/>
      <c r="U143" s="256"/>
      <c r="V143" s="245"/>
      <c r="W143" s="256"/>
      <c r="X143" s="245"/>
      <c r="Y143" s="81"/>
      <c r="Z143" s="256"/>
      <c r="AA143" s="150"/>
      <c r="AB143" s="150"/>
      <c r="AC143" s="81"/>
      <c r="AD143" s="240"/>
      <c r="AE143" s="240"/>
      <c r="AF143" s="256"/>
      <c r="AG143" s="240"/>
      <c r="AH143" s="256"/>
      <c r="AI143" s="256"/>
      <c r="AJ143" s="256"/>
      <c r="AK143" s="261"/>
      <c r="AL143" s="261"/>
      <c r="AM143" s="77"/>
      <c r="AN143" s="261"/>
      <c r="AO143" s="261"/>
      <c r="AP143" s="261"/>
      <c r="AQ143" s="261"/>
      <c r="AR143" s="261"/>
      <c r="AS143" s="261"/>
      <c r="AT143" s="261"/>
      <c r="AU143" s="261"/>
      <c r="AV143" s="261"/>
      <c r="AW143" s="261"/>
      <c r="AX143" s="245"/>
      <c r="AY143" s="245"/>
      <c r="AZ143" s="247"/>
      <c r="BA143" s="77"/>
      <c r="BB143" s="561" t="str">
        <f t="shared" si="7"/>
        <v xml:space="preserve"> </v>
      </c>
      <c r="BC143" s="561" t="str">
        <f t="shared" si="8"/>
        <v xml:space="preserve"> </v>
      </c>
      <c r="BD143" s="561" t="str">
        <f t="shared" si="9"/>
        <v xml:space="preserve"> </v>
      </c>
      <c r="BE143" s="561" t="str">
        <f t="shared" si="10"/>
        <v xml:space="preserve"> </v>
      </c>
      <c r="BF143" s="77"/>
      <c r="BG143" s="254"/>
    </row>
    <row r="144" spans="1:59" s="86" customFormat="1" ht="12.75" x14ac:dyDescent="0.25">
      <c r="A144" s="365"/>
      <c r="B144" s="361">
        <f>Demography!B140</f>
        <v>0</v>
      </c>
      <c r="C144" s="361">
        <f>Demography!C140</f>
        <v>0</v>
      </c>
      <c r="D144" s="362">
        <f>Demography!D140</f>
        <v>0</v>
      </c>
      <c r="E144" s="81"/>
      <c r="F144" s="241"/>
      <c r="G144" s="478"/>
      <c r="H144" s="478"/>
      <c r="I144" s="478"/>
      <c r="J144" s="246"/>
      <c r="K144" s="478"/>
      <c r="L144" s="538"/>
      <c r="M144" s="241"/>
      <c r="N144" s="241"/>
      <c r="O144" s="242"/>
      <c r="P144" s="241"/>
      <c r="Q144" s="243"/>
      <c r="R144" s="242"/>
      <c r="S144" s="242"/>
      <c r="T144" s="242"/>
      <c r="U144" s="241"/>
      <c r="V144" s="246"/>
      <c r="W144" s="241"/>
      <c r="X144" s="246"/>
      <c r="Y144" s="81"/>
      <c r="Z144" s="241"/>
      <c r="AA144" s="416"/>
      <c r="AB144" s="416"/>
      <c r="AC144" s="81"/>
      <c r="AD144" s="242"/>
      <c r="AE144" s="242"/>
      <c r="AF144" s="241"/>
      <c r="AG144" s="242"/>
      <c r="AH144" s="241"/>
      <c r="AI144" s="241"/>
      <c r="AJ144" s="241"/>
      <c r="AK144" s="243"/>
      <c r="AL144" s="243"/>
      <c r="AM144" s="77"/>
      <c r="AN144" s="243"/>
      <c r="AO144" s="243"/>
      <c r="AP144" s="243"/>
      <c r="AQ144" s="243"/>
      <c r="AR144" s="243"/>
      <c r="AS144" s="243"/>
      <c r="AT144" s="243"/>
      <c r="AU144" s="243"/>
      <c r="AV144" s="243"/>
      <c r="AW144" s="243"/>
      <c r="AX144" s="246"/>
      <c r="AY144" s="246"/>
      <c r="AZ144" s="248"/>
      <c r="BA144" s="77"/>
      <c r="BB144" s="562" t="str">
        <f t="shared" si="7"/>
        <v xml:space="preserve"> </v>
      </c>
      <c r="BC144" s="562" t="str">
        <f t="shared" si="8"/>
        <v xml:space="preserve"> </v>
      </c>
      <c r="BD144" s="562" t="str">
        <f t="shared" si="9"/>
        <v xml:space="preserve"> </v>
      </c>
      <c r="BE144" s="562" t="str">
        <f t="shared" si="10"/>
        <v xml:space="preserve"> </v>
      </c>
      <c r="BF144" s="77"/>
      <c r="BG144" s="515"/>
    </row>
    <row r="145" spans="1:59" s="86" customFormat="1" ht="12.75" x14ac:dyDescent="0.25">
      <c r="A145" s="365"/>
      <c r="B145" s="147">
        <f>Demography!B141</f>
        <v>0</v>
      </c>
      <c r="C145" s="147">
        <f>Demography!C141</f>
        <v>0</v>
      </c>
      <c r="D145" s="148">
        <f>Demography!D141</f>
        <v>0</v>
      </c>
      <c r="E145" s="81"/>
      <c r="F145" s="256"/>
      <c r="G145" s="257"/>
      <c r="H145" s="257"/>
      <c r="I145" s="257"/>
      <c r="J145" s="245"/>
      <c r="K145" s="257"/>
      <c r="L145" s="258"/>
      <c r="M145" s="256"/>
      <c r="N145" s="256"/>
      <c r="O145" s="240"/>
      <c r="P145" s="256"/>
      <c r="Q145" s="261"/>
      <c r="R145" s="240"/>
      <c r="S145" s="240"/>
      <c r="T145" s="240"/>
      <c r="U145" s="256"/>
      <c r="V145" s="245"/>
      <c r="W145" s="256"/>
      <c r="X145" s="245"/>
      <c r="Y145" s="81"/>
      <c r="Z145" s="256"/>
      <c r="AA145" s="150"/>
      <c r="AB145" s="150"/>
      <c r="AC145" s="81"/>
      <c r="AD145" s="240"/>
      <c r="AE145" s="240"/>
      <c r="AF145" s="256"/>
      <c r="AG145" s="240"/>
      <c r="AH145" s="256"/>
      <c r="AI145" s="256"/>
      <c r="AJ145" s="256"/>
      <c r="AK145" s="261"/>
      <c r="AL145" s="261"/>
      <c r="AM145" s="77"/>
      <c r="AN145" s="261"/>
      <c r="AO145" s="261"/>
      <c r="AP145" s="261"/>
      <c r="AQ145" s="261"/>
      <c r="AR145" s="261"/>
      <c r="AS145" s="261"/>
      <c r="AT145" s="261"/>
      <c r="AU145" s="261"/>
      <c r="AV145" s="261"/>
      <c r="AW145" s="261"/>
      <c r="AX145" s="245"/>
      <c r="AY145" s="245"/>
      <c r="AZ145" s="247"/>
      <c r="BA145" s="77"/>
      <c r="BB145" s="561" t="str">
        <f t="shared" si="7"/>
        <v xml:space="preserve"> </v>
      </c>
      <c r="BC145" s="561" t="str">
        <f t="shared" si="8"/>
        <v xml:space="preserve"> </v>
      </c>
      <c r="BD145" s="561" t="str">
        <f t="shared" si="9"/>
        <v xml:space="preserve"> </v>
      </c>
      <c r="BE145" s="561" t="str">
        <f t="shared" si="10"/>
        <v xml:space="preserve"> </v>
      </c>
      <c r="BF145" s="77"/>
      <c r="BG145" s="254"/>
    </row>
    <row r="146" spans="1:59" s="86" customFormat="1" ht="12.75" x14ac:dyDescent="0.25">
      <c r="A146" s="365"/>
      <c r="B146" s="361">
        <f>Demography!B142</f>
        <v>0</v>
      </c>
      <c r="C146" s="361">
        <f>Demography!C142</f>
        <v>0</v>
      </c>
      <c r="D146" s="362">
        <f>Demography!D142</f>
        <v>0</v>
      </c>
      <c r="E146" s="81"/>
      <c r="F146" s="241"/>
      <c r="G146" s="478"/>
      <c r="H146" s="478"/>
      <c r="I146" s="478"/>
      <c r="J146" s="246"/>
      <c r="K146" s="478"/>
      <c r="L146" s="538"/>
      <c r="M146" s="241"/>
      <c r="N146" s="241"/>
      <c r="O146" s="242"/>
      <c r="P146" s="241"/>
      <c r="Q146" s="243"/>
      <c r="R146" s="242"/>
      <c r="S146" s="242"/>
      <c r="T146" s="242"/>
      <c r="U146" s="241"/>
      <c r="V146" s="246"/>
      <c r="W146" s="241"/>
      <c r="X146" s="246"/>
      <c r="Y146" s="81"/>
      <c r="Z146" s="241"/>
      <c r="AA146" s="416"/>
      <c r="AB146" s="416"/>
      <c r="AC146" s="81"/>
      <c r="AD146" s="242"/>
      <c r="AE146" s="242"/>
      <c r="AF146" s="241"/>
      <c r="AG146" s="242"/>
      <c r="AH146" s="241"/>
      <c r="AI146" s="241"/>
      <c r="AJ146" s="241"/>
      <c r="AK146" s="243"/>
      <c r="AL146" s="243"/>
      <c r="AM146" s="77"/>
      <c r="AN146" s="243"/>
      <c r="AO146" s="243"/>
      <c r="AP146" s="243"/>
      <c r="AQ146" s="243"/>
      <c r="AR146" s="243"/>
      <c r="AS146" s="243"/>
      <c r="AT146" s="243"/>
      <c r="AU146" s="243"/>
      <c r="AV146" s="243"/>
      <c r="AW146" s="243"/>
      <c r="AX146" s="246"/>
      <c r="AY146" s="246"/>
      <c r="AZ146" s="248"/>
      <c r="BA146" s="77"/>
      <c r="BB146" s="562" t="str">
        <f t="shared" si="7"/>
        <v xml:space="preserve"> </v>
      </c>
      <c r="BC146" s="562" t="str">
        <f t="shared" si="8"/>
        <v xml:space="preserve"> </v>
      </c>
      <c r="BD146" s="562" t="str">
        <f t="shared" si="9"/>
        <v xml:space="preserve"> </v>
      </c>
      <c r="BE146" s="562" t="str">
        <f t="shared" si="10"/>
        <v xml:space="preserve"> </v>
      </c>
      <c r="BF146" s="77"/>
      <c r="BG146" s="515"/>
    </row>
    <row r="147" spans="1:59" s="86" customFormat="1" ht="12.75" x14ac:dyDescent="0.25">
      <c r="A147" s="365"/>
      <c r="B147" s="147">
        <f>Demography!B143</f>
        <v>0</v>
      </c>
      <c r="C147" s="147">
        <f>Demography!C143</f>
        <v>0</v>
      </c>
      <c r="D147" s="148">
        <f>Demography!D143</f>
        <v>0</v>
      </c>
      <c r="E147" s="81"/>
      <c r="F147" s="256"/>
      <c r="G147" s="257"/>
      <c r="H147" s="257"/>
      <c r="I147" s="257"/>
      <c r="J147" s="245"/>
      <c r="K147" s="257"/>
      <c r="L147" s="258"/>
      <c r="M147" s="256"/>
      <c r="N147" s="256"/>
      <c r="O147" s="240"/>
      <c r="P147" s="256"/>
      <c r="Q147" s="261"/>
      <c r="R147" s="240"/>
      <c r="S147" s="240"/>
      <c r="T147" s="240"/>
      <c r="U147" s="256"/>
      <c r="V147" s="245"/>
      <c r="W147" s="256"/>
      <c r="X147" s="245"/>
      <c r="Y147" s="81"/>
      <c r="Z147" s="256"/>
      <c r="AA147" s="150"/>
      <c r="AB147" s="150"/>
      <c r="AC147" s="81"/>
      <c r="AD147" s="240"/>
      <c r="AE147" s="240"/>
      <c r="AF147" s="256"/>
      <c r="AG147" s="240"/>
      <c r="AH147" s="256"/>
      <c r="AI147" s="256"/>
      <c r="AJ147" s="256"/>
      <c r="AK147" s="261"/>
      <c r="AL147" s="261"/>
      <c r="AM147" s="77"/>
      <c r="AN147" s="261"/>
      <c r="AO147" s="261"/>
      <c r="AP147" s="261"/>
      <c r="AQ147" s="261"/>
      <c r="AR147" s="261"/>
      <c r="AS147" s="261"/>
      <c r="AT147" s="261"/>
      <c r="AU147" s="261"/>
      <c r="AV147" s="261"/>
      <c r="AW147" s="261"/>
      <c r="AX147" s="245"/>
      <c r="AY147" s="245"/>
      <c r="AZ147" s="247"/>
      <c r="BA147" s="77"/>
      <c r="BB147" s="561" t="str">
        <f t="shared" si="7"/>
        <v xml:space="preserve"> </v>
      </c>
      <c r="BC147" s="561" t="str">
        <f t="shared" si="8"/>
        <v xml:space="preserve"> </v>
      </c>
      <c r="BD147" s="561" t="str">
        <f t="shared" si="9"/>
        <v xml:space="preserve"> </v>
      </c>
      <c r="BE147" s="561" t="str">
        <f t="shared" si="10"/>
        <v xml:space="preserve"> </v>
      </c>
      <c r="BF147" s="77"/>
      <c r="BG147" s="254"/>
    </row>
    <row r="148" spans="1:59" s="86" customFormat="1" ht="12.75" x14ac:dyDescent="0.25">
      <c r="A148" s="365"/>
      <c r="B148" s="361">
        <f>Demography!B144</f>
        <v>0</v>
      </c>
      <c r="C148" s="361">
        <f>Demography!C144</f>
        <v>0</v>
      </c>
      <c r="D148" s="362">
        <f>Demography!D144</f>
        <v>0</v>
      </c>
      <c r="E148" s="81"/>
      <c r="F148" s="241"/>
      <c r="G148" s="478"/>
      <c r="H148" s="478"/>
      <c r="I148" s="478"/>
      <c r="J148" s="246"/>
      <c r="K148" s="478"/>
      <c r="L148" s="538"/>
      <c r="M148" s="241"/>
      <c r="N148" s="241"/>
      <c r="O148" s="242"/>
      <c r="P148" s="241"/>
      <c r="Q148" s="243"/>
      <c r="R148" s="242"/>
      <c r="S148" s="242"/>
      <c r="T148" s="242"/>
      <c r="U148" s="241"/>
      <c r="V148" s="246"/>
      <c r="W148" s="241"/>
      <c r="X148" s="246"/>
      <c r="Y148" s="81"/>
      <c r="Z148" s="241"/>
      <c r="AA148" s="416"/>
      <c r="AB148" s="416"/>
      <c r="AC148" s="81"/>
      <c r="AD148" s="242"/>
      <c r="AE148" s="242"/>
      <c r="AF148" s="241"/>
      <c r="AG148" s="242"/>
      <c r="AH148" s="241"/>
      <c r="AI148" s="241"/>
      <c r="AJ148" s="241"/>
      <c r="AK148" s="243"/>
      <c r="AL148" s="243"/>
      <c r="AM148" s="77"/>
      <c r="AN148" s="243"/>
      <c r="AO148" s="243"/>
      <c r="AP148" s="243"/>
      <c r="AQ148" s="243"/>
      <c r="AR148" s="243"/>
      <c r="AS148" s="243"/>
      <c r="AT148" s="243"/>
      <c r="AU148" s="243"/>
      <c r="AV148" s="243"/>
      <c r="AW148" s="243"/>
      <c r="AX148" s="246"/>
      <c r="AY148" s="246"/>
      <c r="AZ148" s="248"/>
      <c r="BA148" s="77"/>
      <c r="BB148" s="562" t="str">
        <f t="shared" si="7"/>
        <v xml:space="preserve"> </v>
      </c>
      <c r="BC148" s="562" t="str">
        <f t="shared" si="8"/>
        <v xml:space="preserve"> </v>
      </c>
      <c r="BD148" s="562" t="str">
        <f t="shared" si="9"/>
        <v xml:space="preserve"> </v>
      </c>
      <c r="BE148" s="562" t="str">
        <f t="shared" si="10"/>
        <v xml:space="preserve"> </v>
      </c>
      <c r="BF148" s="77"/>
      <c r="BG148" s="515"/>
    </row>
    <row r="149" spans="1:59" s="86" customFormat="1" ht="12.75" x14ac:dyDescent="0.25">
      <c r="A149" s="365"/>
      <c r="B149" s="147">
        <f>Demography!B145</f>
        <v>0</v>
      </c>
      <c r="C149" s="147">
        <f>Demography!C145</f>
        <v>0</v>
      </c>
      <c r="D149" s="148">
        <f>Demography!D145</f>
        <v>0</v>
      </c>
      <c r="E149" s="81"/>
      <c r="F149" s="256"/>
      <c r="G149" s="257"/>
      <c r="H149" s="257"/>
      <c r="I149" s="257"/>
      <c r="J149" s="245"/>
      <c r="K149" s="257"/>
      <c r="L149" s="258"/>
      <c r="M149" s="256"/>
      <c r="N149" s="256"/>
      <c r="O149" s="240"/>
      <c r="P149" s="256"/>
      <c r="Q149" s="261"/>
      <c r="R149" s="240"/>
      <c r="S149" s="240"/>
      <c r="T149" s="240"/>
      <c r="U149" s="256"/>
      <c r="V149" s="245"/>
      <c r="W149" s="256"/>
      <c r="X149" s="245"/>
      <c r="Y149" s="81"/>
      <c r="Z149" s="256"/>
      <c r="AA149" s="150"/>
      <c r="AB149" s="150"/>
      <c r="AC149" s="81"/>
      <c r="AD149" s="240"/>
      <c r="AE149" s="240"/>
      <c r="AF149" s="256"/>
      <c r="AG149" s="240"/>
      <c r="AH149" s="256"/>
      <c r="AI149" s="256"/>
      <c r="AJ149" s="256"/>
      <c r="AK149" s="261"/>
      <c r="AL149" s="261"/>
      <c r="AM149" s="77"/>
      <c r="AN149" s="261"/>
      <c r="AO149" s="261"/>
      <c r="AP149" s="261"/>
      <c r="AQ149" s="261"/>
      <c r="AR149" s="261"/>
      <c r="AS149" s="261"/>
      <c r="AT149" s="261"/>
      <c r="AU149" s="261"/>
      <c r="AV149" s="261"/>
      <c r="AW149" s="261"/>
      <c r="AX149" s="245"/>
      <c r="AY149" s="245"/>
      <c r="AZ149" s="247"/>
      <c r="BA149" s="77"/>
      <c r="BB149" s="561" t="str">
        <f t="shared" si="7"/>
        <v xml:space="preserve"> </v>
      </c>
      <c r="BC149" s="561" t="str">
        <f t="shared" si="8"/>
        <v xml:space="preserve"> </v>
      </c>
      <c r="BD149" s="561" t="str">
        <f t="shared" si="9"/>
        <v xml:space="preserve"> </v>
      </c>
      <c r="BE149" s="561" t="str">
        <f t="shared" si="10"/>
        <v xml:space="preserve"> </v>
      </c>
      <c r="BF149" s="77"/>
      <c r="BG149" s="254"/>
    </row>
    <row r="150" spans="1:59" s="86" customFormat="1" ht="12.75" x14ac:dyDescent="0.25">
      <c r="A150" s="365"/>
      <c r="B150" s="361">
        <f>Demography!B146</f>
        <v>0</v>
      </c>
      <c r="C150" s="361">
        <f>Demography!C146</f>
        <v>0</v>
      </c>
      <c r="D150" s="362">
        <f>Demography!D146</f>
        <v>0</v>
      </c>
      <c r="E150" s="81"/>
      <c r="F150" s="241"/>
      <c r="G150" s="478"/>
      <c r="H150" s="478"/>
      <c r="I150" s="478"/>
      <c r="J150" s="246"/>
      <c r="K150" s="478"/>
      <c r="L150" s="538"/>
      <c r="M150" s="241"/>
      <c r="N150" s="241"/>
      <c r="O150" s="242"/>
      <c r="P150" s="241"/>
      <c r="Q150" s="243"/>
      <c r="R150" s="242"/>
      <c r="S150" s="242"/>
      <c r="T150" s="242"/>
      <c r="U150" s="241"/>
      <c r="V150" s="246"/>
      <c r="W150" s="241"/>
      <c r="X150" s="246"/>
      <c r="Y150" s="81"/>
      <c r="Z150" s="241"/>
      <c r="AA150" s="416"/>
      <c r="AB150" s="416"/>
      <c r="AC150" s="81"/>
      <c r="AD150" s="242"/>
      <c r="AE150" s="242"/>
      <c r="AF150" s="241"/>
      <c r="AG150" s="242"/>
      <c r="AH150" s="241"/>
      <c r="AI150" s="241"/>
      <c r="AJ150" s="241"/>
      <c r="AK150" s="243"/>
      <c r="AL150" s="243"/>
      <c r="AM150" s="77"/>
      <c r="AN150" s="243"/>
      <c r="AO150" s="243"/>
      <c r="AP150" s="243"/>
      <c r="AQ150" s="243"/>
      <c r="AR150" s="243"/>
      <c r="AS150" s="243"/>
      <c r="AT150" s="243"/>
      <c r="AU150" s="243"/>
      <c r="AV150" s="243"/>
      <c r="AW150" s="243"/>
      <c r="AX150" s="246"/>
      <c r="AY150" s="246"/>
      <c r="AZ150" s="248"/>
      <c r="BA150" s="77"/>
      <c r="BB150" s="562" t="str">
        <f t="shared" si="7"/>
        <v xml:space="preserve"> </v>
      </c>
      <c r="BC150" s="562" t="str">
        <f t="shared" si="8"/>
        <v xml:space="preserve"> </v>
      </c>
      <c r="BD150" s="562" t="str">
        <f t="shared" si="9"/>
        <v xml:space="preserve"> </v>
      </c>
      <c r="BE150" s="562" t="str">
        <f t="shared" si="10"/>
        <v xml:space="preserve"> </v>
      </c>
      <c r="BF150" s="77"/>
      <c r="BG150" s="515"/>
    </row>
    <row r="151" spans="1:59" s="86" customFormat="1" ht="12.75" x14ac:dyDescent="0.25">
      <c r="A151" s="365"/>
      <c r="B151" s="147">
        <f>Demography!B147</f>
        <v>0</v>
      </c>
      <c r="C151" s="147">
        <f>Demography!C147</f>
        <v>0</v>
      </c>
      <c r="D151" s="148">
        <f>Demography!D147</f>
        <v>0</v>
      </c>
      <c r="E151" s="81"/>
      <c r="F151" s="256"/>
      <c r="G151" s="257"/>
      <c r="H151" s="257"/>
      <c r="I151" s="257"/>
      <c r="J151" s="245"/>
      <c r="K151" s="257"/>
      <c r="L151" s="258"/>
      <c r="M151" s="256"/>
      <c r="N151" s="256"/>
      <c r="O151" s="240"/>
      <c r="P151" s="256"/>
      <c r="Q151" s="261"/>
      <c r="R151" s="240"/>
      <c r="S151" s="240"/>
      <c r="T151" s="240"/>
      <c r="U151" s="256"/>
      <c r="V151" s="245"/>
      <c r="W151" s="256"/>
      <c r="X151" s="245"/>
      <c r="Y151" s="81"/>
      <c r="Z151" s="256"/>
      <c r="AA151" s="150"/>
      <c r="AB151" s="150"/>
      <c r="AC151" s="81"/>
      <c r="AD151" s="240"/>
      <c r="AE151" s="240"/>
      <c r="AF151" s="256"/>
      <c r="AG151" s="240"/>
      <c r="AH151" s="256"/>
      <c r="AI151" s="256"/>
      <c r="AJ151" s="256"/>
      <c r="AK151" s="261"/>
      <c r="AL151" s="261"/>
      <c r="AM151" s="77"/>
      <c r="AN151" s="261"/>
      <c r="AO151" s="261"/>
      <c r="AP151" s="261"/>
      <c r="AQ151" s="261"/>
      <c r="AR151" s="261"/>
      <c r="AS151" s="261"/>
      <c r="AT151" s="261"/>
      <c r="AU151" s="261"/>
      <c r="AV151" s="261"/>
      <c r="AW151" s="261"/>
      <c r="AX151" s="245"/>
      <c r="AY151" s="245"/>
      <c r="AZ151" s="247"/>
      <c r="BA151" s="77"/>
      <c r="BB151" s="561" t="str">
        <f t="shared" ref="BB151:BB214" si="11">IF(AI151=0," ",AN151/AK151)</f>
        <v xml:space="preserve"> </v>
      </c>
      <c r="BC151" s="561" t="str">
        <f t="shared" si="8"/>
        <v xml:space="preserve"> </v>
      </c>
      <c r="BD151" s="561" t="str">
        <f t="shared" si="9"/>
        <v xml:space="preserve"> </v>
      </c>
      <c r="BE151" s="561" t="str">
        <f t="shared" si="10"/>
        <v xml:space="preserve"> </v>
      </c>
      <c r="BF151" s="77"/>
      <c r="BG151" s="254"/>
    </row>
    <row r="152" spans="1:59" s="86" customFormat="1" ht="12.75" x14ac:dyDescent="0.25">
      <c r="A152" s="365"/>
      <c r="B152" s="361">
        <f>Demography!B148</f>
        <v>0</v>
      </c>
      <c r="C152" s="361">
        <f>Demography!C148</f>
        <v>0</v>
      </c>
      <c r="D152" s="362">
        <f>Demography!D148</f>
        <v>0</v>
      </c>
      <c r="E152" s="81"/>
      <c r="F152" s="241"/>
      <c r="G152" s="478"/>
      <c r="H152" s="478"/>
      <c r="I152" s="478"/>
      <c r="J152" s="246"/>
      <c r="K152" s="478"/>
      <c r="L152" s="538"/>
      <c r="M152" s="241"/>
      <c r="N152" s="241"/>
      <c r="O152" s="242"/>
      <c r="P152" s="241"/>
      <c r="Q152" s="243"/>
      <c r="R152" s="242"/>
      <c r="S152" s="242"/>
      <c r="T152" s="242"/>
      <c r="U152" s="241"/>
      <c r="V152" s="246"/>
      <c r="W152" s="241"/>
      <c r="X152" s="246"/>
      <c r="Y152" s="81"/>
      <c r="Z152" s="241"/>
      <c r="AA152" s="416"/>
      <c r="AB152" s="416"/>
      <c r="AC152" s="81"/>
      <c r="AD152" s="242"/>
      <c r="AE152" s="242"/>
      <c r="AF152" s="241"/>
      <c r="AG152" s="242"/>
      <c r="AH152" s="241"/>
      <c r="AI152" s="241"/>
      <c r="AJ152" s="241"/>
      <c r="AK152" s="243"/>
      <c r="AL152" s="243"/>
      <c r="AM152" s="77"/>
      <c r="AN152" s="243"/>
      <c r="AO152" s="243"/>
      <c r="AP152" s="243"/>
      <c r="AQ152" s="243"/>
      <c r="AR152" s="243"/>
      <c r="AS152" s="243"/>
      <c r="AT152" s="243"/>
      <c r="AU152" s="243"/>
      <c r="AV152" s="243"/>
      <c r="AW152" s="243"/>
      <c r="AX152" s="246"/>
      <c r="AY152" s="246"/>
      <c r="AZ152" s="248"/>
      <c r="BA152" s="77"/>
      <c r="BB152" s="562" t="str">
        <f t="shared" si="11"/>
        <v xml:space="preserve"> </v>
      </c>
      <c r="BC152" s="562" t="str">
        <f t="shared" ref="BC152:BC215" si="12">IF(OR(AI152=0,Q152=0)," ",AN152/Q152)</f>
        <v xml:space="preserve"> </v>
      </c>
      <c r="BD152" s="562" t="str">
        <f t="shared" ref="BD152:BD215" si="13">IF(OR(AI152&gt;5, AI152&lt;1)," ",AO152/AL152)</f>
        <v xml:space="preserve"> </v>
      </c>
      <c r="BE152" s="562" t="str">
        <f t="shared" ref="BE152:BE215" si="14">IF(OR(AI152&gt;5,AI152&lt;1,Q152=0)," ",AO152/Q152)</f>
        <v xml:space="preserve"> </v>
      </c>
      <c r="BF152" s="77"/>
      <c r="BG152" s="515"/>
    </row>
    <row r="153" spans="1:59" s="86" customFormat="1" ht="12.75" x14ac:dyDescent="0.25">
      <c r="A153" s="365"/>
      <c r="B153" s="147">
        <f>Demography!B149</f>
        <v>0</v>
      </c>
      <c r="C153" s="147">
        <f>Demography!C149</f>
        <v>0</v>
      </c>
      <c r="D153" s="148">
        <f>Demography!D149</f>
        <v>0</v>
      </c>
      <c r="E153" s="81"/>
      <c r="F153" s="256"/>
      <c r="G153" s="257"/>
      <c r="H153" s="257"/>
      <c r="I153" s="257"/>
      <c r="J153" s="245"/>
      <c r="K153" s="257"/>
      <c r="L153" s="258"/>
      <c r="M153" s="256"/>
      <c r="N153" s="256"/>
      <c r="O153" s="240"/>
      <c r="P153" s="256"/>
      <c r="Q153" s="261"/>
      <c r="R153" s="240"/>
      <c r="S153" s="240"/>
      <c r="T153" s="240"/>
      <c r="U153" s="256"/>
      <c r="V153" s="245"/>
      <c r="W153" s="256"/>
      <c r="X153" s="245"/>
      <c r="Y153" s="81"/>
      <c r="Z153" s="256"/>
      <c r="AA153" s="150"/>
      <c r="AB153" s="150"/>
      <c r="AC153" s="81"/>
      <c r="AD153" s="240"/>
      <c r="AE153" s="240"/>
      <c r="AF153" s="256"/>
      <c r="AG153" s="240"/>
      <c r="AH153" s="256"/>
      <c r="AI153" s="256"/>
      <c r="AJ153" s="256"/>
      <c r="AK153" s="261"/>
      <c r="AL153" s="261"/>
      <c r="AM153" s="77"/>
      <c r="AN153" s="261"/>
      <c r="AO153" s="261"/>
      <c r="AP153" s="261"/>
      <c r="AQ153" s="261"/>
      <c r="AR153" s="261"/>
      <c r="AS153" s="261"/>
      <c r="AT153" s="261"/>
      <c r="AU153" s="261"/>
      <c r="AV153" s="261"/>
      <c r="AW153" s="261"/>
      <c r="AX153" s="245"/>
      <c r="AY153" s="245"/>
      <c r="AZ153" s="247"/>
      <c r="BA153" s="77"/>
      <c r="BB153" s="561" t="str">
        <f t="shared" si="11"/>
        <v xml:space="preserve"> </v>
      </c>
      <c r="BC153" s="561" t="str">
        <f t="shared" si="12"/>
        <v xml:space="preserve"> </v>
      </c>
      <c r="BD153" s="561" t="str">
        <f t="shared" si="13"/>
        <v xml:space="preserve"> </v>
      </c>
      <c r="BE153" s="561" t="str">
        <f t="shared" si="14"/>
        <v xml:space="preserve"> </v>
      </c>
      <c r="BF153" s="77"/>
      <c r="BG153" s="254"/>
    </row>
    <row r="154" spans="1:59" s="86" customFormat="1" ht="12.75" x14ac:dyDescent="0.25">
      <c r="A154" s="365"/>
      <c r="B154" s="361">
        <f>Demography!B150</f>
        <v>0</v>
      </c>
      <c r="C154" s="361">
        <f>Demography!C150</f>
        <v>0</v>
      </c>
      <c r="D154" s="362">
        <f>Demography!D150</f>
        <v>0</v>
      </c>
      <c r="E154" s="81"/>
      <c r="F154" s="241"/>
      <c r="G154" s="478"/>
      <c r="H154" s="478"/>
      <c r="I154" s="478"/>
      <c r="J154" s="246"/>
      <c r="K154" s="478"/>
      <c r="L154" s="538"/>
      <c r="M154" s="241"/>
      <c r="N154" s="241"/>
      <c r="O154" s="242"/>
      <c r="P154" s="241"/>
      <c r="Q154" s="243"/>
      <c r="R154" s="242"/>
      <c r="S154" s="242"/>
      <c r="T154" s="242"/>
      <c r="U154" s="241"/>
      <c r="V154" s="246"/>
      <c r="W154" s="241"/>
      <c r="X154" s="246"/>
      <c r="Y154" s="81"/>
      <c r="Z154" s="241"/>
      <c r="AA154" s="416"/>
      <c r="AB154" s="416"/>
      <c r="AC154" s="81"/>
      <c r="AD154" s="242"/>
      <c r="AE154" s="242"/>
      <c r="AF154" s="241"/>
      <c r="AG154" s="242"/>
      <c r="AH154" s="241"/>
      <c r="AI154" s="241"/>
      <c r="AJ154" s="241"/>
      <c r="AK154" s="243"/>
      <c r="AL154" s="243"/>
      <c r="AM154" s="77"/>
      <c r="AN154" s="243"/>
      <c r="AO154" s="243"/>
      <c r="AP154" s="243"/>
      <c r="AQ154" s="243"/>
      <c r="AR154" s="243"/>
      <c r="AS154" s="243"/>
      <c r="AT154" s="243"/>
      <c r="AU154" s="243"/>
      <c r="AV154" s="243"/>
      <c r="AW154" s="243"/>
      <c r="AX154" s="246"/>
      <c r="AY154" s="246"/>
      <c r="AZ154" s="248"/>
      <c r="BA154" s="77"/>
      <c r="BB154" s="562" t="str">
        <f t="shared" si="11"/>
        <v xml:space="preserve"> </v>
      </c>
      <c r="BC154" s="562" t="str">
        <f t="shared" si="12"/>
        <v xml:space="preserve"> </v>
      </c>
      <c r="BD154" s="562" t="str">
        <f t="shared" si="13"/>
        <v xml:space="preserve"> </v>
      </c>
      <c r="BE154" s="562" t="str">
        <f t="shared" si="14"/>
        <v xml:space="preserve"> </v>
      </c>
      <c r="BF154" s="77"/>
      <c r="BG154" s="515"/>
    </row>
    <row r="155" spans="1:59" s="86" customFormat="1" ht="12.75" x14ac:dyDescent="0.25">
      <c r="A155" s="365"/>
      <c r="B155" s="147">
        <f>Demography!B151</f>
        <v>0</v>
      </c>
      <c r="C155" s="147">
        <f>Demography!C151</f>
        <v>0</v>
      </c>
      <c r="D155" s="148">
        <f>Demography!D151</f>
        <v>0</v>
      </c>
      <c r="E155" s="81"/>
      <c r="F155" s="256"/>
      <c r="G155" s="257"/>
      <c r="H155" s="257"/>
      <c r="I155" s="257"/>
      <c r="J155" s="245"/>
      <c r="K155" s="257"/>
      <c r="L155" s="258"/>
      <c r="M155" s="256"/>
      <c r="N155" s="256"/>
      <c r="O155" s="240"/>
      <c r="P155" s="256"/>
      <c r="Q155" s="261"/>
      <c r="R155" s="240"/>
      <c r="S155" s="240"/>
      <c r="T155" s="240"/>
      <c r="U155" s="256"/>
      <c r="V155" s="245"/>
      <c r="W155" s="256"/>
      <c r="X155" s="245"/>
      <c r="Y155" s="81"/>
      <c r="Z155" s="256"/>
      <c r="AA155" s="150"/>
      <c r="AB155" s="150"/>
      <c r="AC155" s="81"/>
      <c r="AD155" s="240"/>
      <c r="AE155" s="240"/>
      <c r="AF155" s="256"/>
      <c r="AG155" s="240"/>
      <c r="AH155" s="256"/>
      <c r="AI155" s="256"/>
      <c r="AJ155" s="256"/>
      <c r="AK155" s="261"/>
      <c r="AL155" s="261"/>
      <c r="AM155" s="77"/>
      <c r="AN155" s="261"/>
      <c r="AO155" s="261"/>
      <c r="AP155" s="261"/>
      <c r="AQ155" s="261"/>
      <c r="AR155" s="261"/>
      <c r="AS155" s="261"/>
      <c r="AT155" s="261"/>
      <c r="AU155" s="261"/>
      <c r="AV155" s="261"/>
      <c r="AW155" s="261"/>
      <c r="AX155" s="245"/>
      <c r="AY155" s="245"/>
      <c r="AZ155" s="247"/>
      <c r="BA155" s="77"/>
      <c r="BB155" s="561" t="str">
        <f t="shared" si="11"/>
        <v xml:space="preserve"> </v>
      </c>
      <c r="BC155" s="561" t="str">
        <f t="shared" si="12"/>
        <v xml:space="preserve"> </v>
      </c>
      <c r="BD155" s="561" t="str">
        <f t="shared" si="13"/>
        <v xml:space="preserve"> </v>
      </c>
      <c r="BE155" s="561" t="str">
        <f t="shared" si="14"/>
        <v xml:space="preserve"> </v>
      </c>
      <c r="BF155" s="77"/>
      <c r="BG155" s="254"/>
    </row>
    <row r="156" spans="1:59" s="86" customFormat="1" ht="12.75" x14ac:dyDescent="0.25">
      <c r="A156" s="365"/>
      <c r="B156" s="361">
        <f>Demography!B152</f>
        <v>0</v>
      </c>
      <c r="C156" s="361">
        <f>Demography!C152</f>
        <v>0</v>
      </c>
      <c r="D156" s="362">
        <f>Demography!D152</f>
        <v>0</v>
      </c>
      <c r="E156" s="81"/>
      <c r="F156" s="241"/>
      <c r="G156" s="478"/>
      <c r="H156" s="478"/>
      <c r="I156" s="478"/>
      <c r="J156" s="246"/>
      <c r="K156" s="478"/>
      <c r="L156" s="538"/>
      <c r="M156" s="241"/>
      <c r="N156" s="241"/>
      <c r="O156" s="242"/>
      <c r="P156" s="241"/>
      <c r="Q156" s="243"/>
      <c r="R156" s="242"/>
      <c r="S156" s="242"/>
      <c r="T156" s="242"/>
      <c r="U156" s="241"/>
      <c r="V156" s="246"/>
      <c r="W156" s="241"/>
      <c r="X156" s="246"/>
      <c r="Y156" s="81"/>
      <c r="Z156" s="241"/>
      <c r="AA156" s="416"/>
      <c r="AB156" s="416"/>
      <c r="AC156" s="81"/>
      <c r="AD156" s="242"/>
      <c r="AE156" s="242"/>
      <c r="AF156" s="241"/>
      <c r="AG156" s="242"/>
      <c r="AH156" s="241"/>
      <c r="AI156" s="241"/>
      <c r="AJ156" s="241"/>
      <c r="AK156" s="243"/>
      <c r="AL156" s="243"/>
      <c r="AM156" s="77"/>
      <c r="AN156" s="243"/>
      <c r="AO156" s="243"/>
      <c r="AP156" s="243"/>
      <c r="AQ156" s="243"/>
      <c r="AR156" s="243"/>
      <c r="AS156" s="243"/>
      <c r="AT156" s="243"/>
      <c r="AU156" s="243"/>
      <c r="AV156" s="243"/>
      <c r="AW156" s="243"/>
      <c r="AX156" s="246"/>
      <c r="AY156" s="246"/>
      <c r="AZ156" s="248"/>
      <c r="BA156" s="77"/>
      <c r="BB156" s="562" t="str">
        <f t="shared" si="11"/>
        <v xml:space="preserve"> </v>
      </c>
      <c r="BC156" s="562" t="str">
        <f t="shared" si="12"/>
        <v xml:space="preserve"> </v>
      </c>
      <c r="BD156" s="562" t="str">
        <f t="shared" si="13"/>
        <v xml:space="preserve"> </v>
      </c>
      <c r="BE156" s="562" t="str">
        <f t="shared" si="14"/>
        <v xml:space="preserve"> </v>
      </c>
      <c r="BF156" s="77"/>
      <c r="BG156" s="515"/>
    </row>
    <row r="157" spans="1:59" s="86" customFormat="1" ht="12.75" x14ac:dyDescent="0.25">
      <c r="A157" s="365"/>
      <c r="B157" s="147">
        <f>Demography!B153</f>
        <v>0</v>
      </c>
      <c r="C157" s="147">
        <f>Demography!C153</f>
        <v>0</v>
      </c>
      <c r="D157" s="148">
        <f>Demography!D153</f>
        <v>0</v>
      </c>
      <c r="E157" s="81"/>
      <c r="F157" s="256"/>
      <c r="G157" s="257"/>
      <c r="H157" s="257"/>
      <c r="I157" s="257"/>
      <c r="J157" s="245"/>
      <c r="K157" s="257"/>
      <c r="L157" s="258"/>
      <c r="M157" s="256"/>
      <c r="N157" s="256"/>
      <c r="O157" s="240"/>
      <c r="P157" s="256"/>
      <c r="Q157" s="261"/>
      <c r="R157" s="240"/>
      <c r="S157" s="240"/>
      <c r="T157" s="240"/>
      <c r="U157" s="256"/>
      <c r="V157" s="245"/>
      <c r="W157" s="256"/>
      <c r="X157" s="245"/>
      <c r="Y157" s="81"/>
      <c r="Z157" s="256"/>
      <c r="AA157" s="150"/>
      <c r="AB157" s="150"/>
      <c r="AC157" s="81"/>
      <c r="AD157" s="240"/>
      <c r="AE157" s="240"/>
      <c r="AF157" s="256"/>
      <c r="AG157" s="240"/>
      <c r="AH157" s="256"/>
      <c r="AI157" s="256"/>
      <c r="AJ157" s="256"/>
      <c r="AK157" s="261"/>
      <c r="AL157" s="261"/>
      <c r="AM157" s="77"/>
      <c r="AN157" s="261"/>
      <c r="AO157" s="261"/>
      <c r="AP157" s="261"/>
      <c r="AQ157" s="261"/>
      <c r="AR157" s="261"/>
      <c r="AS157" s="261"/>
      <c r="AT157" s="261"/>
      <c r="AU157" s="261"/>
      <c r="AV157" s="261"/>
      <c r="AW157" s="261"/>
      <c r="AX157" s="245"/>
      <c r="AY157" s="245"/>
      <c r="AZ157" s="247"/>
      <c r="BA157" s="77"/>
      <c r="BB157" s="561" t="str">
        <f t="shared" si="11"/>
        <v xml:space="preserve"> </v>
      </c>
      <c r="BC157" s="561" t="str">
        <f t="shared" si="12"/>
        <v xml:space="preserve"> </v>
      </c>
      <c r="BD157" s="561" t="str">
        <f t="shared" si="13"/>
        <v xml:space="preserve"> </v>
      </c>
      <c r="BE157" s="561" t="str">
        <f t="shared" si="14"/>
        <v xml:space="preserve"> </v>
      </c>
      <c r="BF157" s="77"/>
      <c r="BG157" s="254"/>
    </row>
    <row r="158" spans="1:59" s="86" customFormat="1" ht="12.75" x14ac:dyDescent="0.25">
      <c r="A158" s="365"/>
      <c r="B158" s="361">
        <f>Demography!B154</f>
        <v>0</v>
      </c>
      <c r="C158" s="361">
        <f>Demography!C154</f>
        <v>0</v>
      </c>
      <c r="D158" s="362">
        <f>Demography!D154</f>
        <v>0</v>
      </c>
      <c r="E158" s="81"/>
      <c r="F158" s="241"/>
      <c r="G158" s="478"/>
      <c r="H158" s="478"/>
      <c r="I158" s="478"/>
      <c r="J158" s="246"/>
      <c r="K158" s="478"/>
      <c r="L158" s="538"/>
      <c r="M158" s="241"/>
      <c r="N158" s="241"/>
      <c r="O158" s="242"/>
      <c r="P158" s="241"/>
      <c r="Q158" s="243"/>
      <c r="R158" s="242"/>
      <c r="S158" s="242"/>
      <c r="T158" s="242"/>
      <c r="U158" s="241"/>
      <c r="V158" s="246"/>
      <c r="W158" s="241"/>
      <c r="X158" s="246"/>
      <c r="Y158" s="81"/>
      <c r="Z158" s="241"/>
      <c r="AA158" s="416"/>
      <c r="AB158" s="416"/>
      <c r="AC158" s="81"/>
      <c r="AD158" s="242"/>
      <c r="AE158" s="242"/>
      <c r="AF158" s="241"/>
      <c r="AG158" s="242"/>
      <c r="AH158" s="241"/>
      <c r="AI158" s="241"/>
      <c r="AJ158" s="241"/>
      <c r="AK158" s="243"/>
      <c r="AL158" s="243"/>
      <c r="AM158" s="77"/>
      <c r="AN158" s="243"/>
      <c r="AO158" s="243"/>
      <c r="AP158" s="243"/>
      <c r="AQ158" s="243"/>
      <c r="AR158" s="243"/>
      <c r="AS158" s="243"/>
      <c r="AT158" s="243"/>
      <c r="AU158" s="243"/>
      <c r="AV158" s="243"/>
      <c r="AW158" s="243"/>
      <c r="AX158" s="246"/>
      <c r="AY158" s="246"/>
      <c r="AZ158" s="248"/>
      <c r="BA158" s="77"/>
      <c r="BB158" s="562" t="str">
        <f t="shared" si="11"/>
        <v xml:space="preserve"> </v>
      </c>
      <c r="BC158" s="562" t="str">
        <f t="shared" si="12"/>
        <v xml:space="preserve"> </v>
      </c>
      <c r="BD158" s="562" t="str">
        <f t="shared" si="13"/>
        <v xml:space="preserve"> </v>
      </c>
      <c r="BE158" s="562" t="str">
        <f t="shared" si="14"/>
        <v xml:space="preserve"> </v>
      </c>
      <c r="BF158" s="77"/>
      <c r="BG158" s="515"/>
    </row>
    <row r="159" spans="1:59" s="86" customFormat="1" ht="12.75" x14ac:dyDescent="0.25">
      <c r="A159" s="365"/>
      <c r="B159" s="147">
        <f>Demography!B155</f>
        <v>0</v>
      </c>
      <c r="C159" s="147">
        <f>Demography!C155</f>
        <v>0</v>
      </c>
      <c r="D159" s="148">
        <f>Demography!D155</f>
        <v>0</v>
      </c>
      <c r="E159" s="81"/>
      <c r="F159" s="256"/>
      <c r="G159" s="257"/>
      <c r="H159" s="257"/>
      <c r="I159" s="257"/>
      <c r="J159" s="245"/>
      <c r="K159" s="257"/>
      <c r="L159" s="258"/>
      <c r="M159" s="256"/>
      <c r="N159" s="256"/>
      <c r="O159" s="240"/>
      <c r="P159" s="256"/>
      <c r="Q159" s="261"/>
      <c r="R159" s="240"/>
      <c r="S159" s="240"/>
      <c r="T159" s="240"/>
      <c r="U159" s="256"/>
      <c r="V159" s="245"/>
      <c r="W159" s="256"/>
      <c r="X159" s="245"/>
      <c r="Y159" s="81"/>
      <c r="Z159" s="256"/>
      <c r="AA159" s="150"/>
      <c r="AB159" s="150"/>
      <c r="AC159" s="81"/>
      <c r="AD159" s="240"/>
      <c r="AE159" s="240"/>
      <c r="AF159" s="256"/>
      <c r="AG159" s="240"/>
      <c r="AH159" s="256"/>
      <c r="AI159" s="256"/>
      <c r="AJ159" s="256"/>
      <c r="AK159" s="261"/>
      <c r="AL159" s="261"/>
      <c r="AM159" s="77"/>
      <c r="AN159" s="261"/>
      <c r="AO159" s="261"/>
      <c r="AP159" s="261"/>
      <c r="AQ159" s="261"/>
      <c r="AR159" s="261"/>
      <c r="AS159" s="261"/>
      <c r="AT159" s="261"/>
      <c r="AU159" s="261"/>
      <c r="AV159" s="261"/>
      <c r="AW159" s="261"/>
      <c r="AX159" s="245"/>
      <c r="AY159" s="245"/>
      <c r="AZ159" s="247"/>
      <c r="BA159" s="77"/>
      <c r="BB159" s="561" t="str">
        <f t="shared" si="11"/>
        <v xml:space="preserve"> </v>
      </c>
      <c r="BC159" s="561" t="str">
        <f t="shared" si="12"/>
        <v xml:space="preserve"> </v>
      </c>
      <c r="BD159" s="561" t="str">
        <f t="shared" si="13"/>
        <v xml:space="preserve"> </v>
      </c>
      <c r="BE159" s="561" t="str">
        <f t="shared" si="14"/>
        <v xml:space="preserve"> </v>
      </c>
      <c r="BF159" s="77"/>
      <c r="BG159" s="254"/>
    </row>
    <row r="160" spans="1:59" s="86" customFormat="1" ht="12.75" x14ac:dyDescent="0.25">
      <c r="A160" s="365"/>
      <c r="B160" s="361">
        <f>Demography!B156</f>
        <v>0</v>
      </c>
      <c r="C160" s="361">
        <f>Demography!C156</f>
        <v>0</v>
      </c>
      <c r="D160" s="362">
        <f>Demography!D156</f>
        <v>0</v>
      </c>
      <c r="E160" s="81"/>
      <c r="F160" s="241"/>
      <c r="G160" s="478"/>
      <c r="H160" s="478"/>
      <c r="I160" s="478"/>
      <c r="J160" s="246"/>
      <c r="K160" s="478"/>
      <c r="L160" s="538"/>
      <c r="M160" s="241"/>
      <c r="N160" s="241"/>
      <c r="O160" s="242"/>
      <c r="P160" s="241"/>
      <c r="Q160" s="243"/>
      <c r="R160" s="242"/>
      <c r="S160" s="242"/>
      <c r="T160" s="242"/>
      <c r="U160" s="241"/>
      <c r="V160" s="246"/>
      <c r="W160" s="241"/>
      <c r="X160" s="246"/>
      <c r="Y160" s="81"/>
      <c r="Z160" s="241"/>
      <c r="AA160" s="416"/>
      <c r="AB160" s="416"/>
      <c r="AC160" s="81"/>
      <c r="AD160" s="242"/>
      <c r="AE160" s="242"/>
      <c r="AF160" s="241"/>
      <c r="AG160" s="242"/>
      <c r="AH160" s="241"/>
      <c r="AI160" s="241"/>
      <c r="AJ160" s="241"/>
      <c r="AK160" s="243"/>
      <c r="AL160" s="243"/>
      <c r="AM160" s="77"/>
      <c r="AN160" s="243"/>
      <c r="AO160" s="243"/>
      <c r="AP160" s="243"/>
      <c r="AQ160" s="243"/>
      <c r="AR160" s="243"/>
      <c r="AS160" s="243"/>
      <c r="AT160" s="243"/>
      <c r="AU160" s="243"/>
      <c r="AV160" s="243"/>
      <c r="AW160" s="243"/>
      <c r="AX160" s="246"/>
      <c r="AY160" s="246"/>
      <c r="AZ160" s="248"/>
      <c r="BA160" s="77"/>
      <c r="BB160" s="562" t="str">
        <f t="shared" si="11"/>
        <v xml:space="preserve"> </v>
      </c>
      <c r="BC160" s="562" t="str">
        <f t="shared" si="12"/>
        <v xml:space="preserve"> </v>
      </c>
      <c r="BD160" s="562" t="str">
        <f t="shared" si="13"/>
        <v xml:space="preserve"> </v>
      </c>
      <c r="BE160" s="562" t="str">
        <f t="shared" si="14"/>
        <v xml:space="preserve"> </v>
      </c>
      <c r="BF160" s="77"/>
      <c r="BG160" s="515"/>
    </row>
    <row r="161" spans="1:59" s="86" customFormat="1" ht="12.75" x14ac:dyDescent="0.25">
      <c r="A161" s="365"/>
      <c r="B161" s="147">
        <f>Demography!B157</f>
        <v>0</v>
      </c>
      <c r="C161" s="147">
        <f>Demography!C157</f>
        <v>0</v>
      </c>
      <c r="D161" s="148">
        <f>Demography!D157</f>
        <v>0</v>
      </c>
      <c r="E161" s="81"/>
      <c r="F161" s="256"/>
      <c r="G161" s="257"/>
      <c r="H161" s="257"/>
      <c r="I161" s="257"/>
      <c r="J161" s="245"/>
      <c r="K161" s="257"/>
      <c r="L161" s="258"/>
      <c r="M161" s="256"/>
      <c r="N161" s="256"/>
      <c r="O161" s="240"/>
      <c r="P161" s="256"/>
      <c r="Q161" s="261"/>
      <c r="R161" s="240"/>
      <c r="S161" s="240"/>
      <c r="T161" s="240"/>
      <c r="U161" s="256"/>
      <c r="V161" s="245"/>
      <c r="W161" s="256"/>
      <c r="X161" s="245"/>
      <c r="Y161" s="81"/>
      <c r="Z161" s="256"/>
      <c r="AA161" s="150"/>
      <c r="AB161" s="150"/>
      <c r="AC161" s="81"/>
      <c r="AD161" s="240"/>
      <c r="AE161" s="240"/>
      <c r="AF161" s="256"/>
      <c r="AG161" s="240"/>
      <c r="AH161" s="256"/>
      <c r="AI161" s="256"/>
      <c r="AJ161" s="256"/>
      <c r="AK161" s="261"/>
      <c r="AL161" s="261"/>
      <c r="AM161" s="77"/>
      <c r="AN161" s="261"/>
      <c r="AO161" s="261"/>
      <c r="AP161" s="261"/>
      <c r="AQ161" s="261"/>
      <c r="AR161" s="261"/>
      <c r="AS161" s="261"/>
      <c r="AT161" s="261"/>
      <c r="AU161" s="261"/>
      <c r="AV161" s="261"/>
      <c r="AW161" s="261"/>
      <c r="AX161" s="245"/>
      <c r="AY161" s="245"/>
      <c r="AZ161" s="247"/>
      <c r="BA161" s="77"/>
      <c r="BB161" s="561" t="str">
        <f t="shared" si="11"/>
        <v xml:space="preserve"> </v>
      </c>
      <c r="BC161" s="561" t="str">
        <f t="shared" si="12"/>
        <v xml:space="preserve"> </v>
      </c>
      <c r="BD161" s="561" t="str">
        <f t="shared" si="13"/>
        <v xml:space="preserve"> </v>
      </c>
      <c r="BE161" s="561" t="str">
        <f t="shared" si="14"/>
        <v xml:space="preserve"> </v>
      </c>
      <c r="BF161" s="77"/>
      <c r="BG161" s="254"/>
    </row>
    <row r="162" spans="1:59" s="86" customFormat="1" ht="12.75" x14ac:dyDescent="0.25">
      <c r="A162" s="365"/>
      <c r="B162" s="361">
        <f>Demography!B158</f>
        <v>0</v>
      </c>
      <c r="C162" s="361">
        <f>Demography!C158</f>
        <v>0</v>
      </c>
      <c r="D162" s="362">
        <f>Demography!D158</f>
        <v>0</v>
      </c>
      <c r="E162" s="81"/>
      <c r="F162" s="241"/>
      <c r="G162" s="478"/>
      <c r="H162" s="478"/>
      <c r="I162" s="478"/>
      <c r="J162" s="246"/>
      <c r="K162" s="478"/>
      <c r="L162" s="538"/>
      <c r="M162" s="241"/>
      <c r="N162" s="241"/>
      <c r="O162" s="242"/>
      <c r="P162" s="241"/>
      <c r="Q162" s="243"/>
      <c r="R162" s="242"/>
      <c r="S162" s="242"/>
      <c r="T162" s="242"/>
      <c r="U162" s="241"/>
      <c r="V162" s="246"/>
      <c r="W162" s="241"/>
      <c r="X162" s="246"/>
      <c r="Y162" s="81"/>
      <c r="Z162" s="241"/>
      <c r="AA162" s="416"/>
      <c r="AB162" s="416"/>
      <c r="AC162" s="81"/>
      <c r="AD162" s="242"/>
      <c r="AE162" s="242"/>
      <c r="AF162" s="241"/>
      <c r="AG162" s="242"/>
      <c r="AH162" s="241"/>
      <c r="AI162" s="241"/>
      <c r="AJ162" s="241"/>
      <c r="AK162" s="243"/>
      <c r="AL162" s="243"/>
      <c r="AM162" s="77"/>
      <c r="AN162" s="243"/>
      <c r="AO162" s="243"/>
      <c r="AP162" s="243"/>
      <c r="AQ162" s="243"/>
      <c r="AR162" s="243"/>
      <c r="AS162" s="243"/>
      <c r="AT162" s="243"/>
      <c r="AU162" s="243"/>
      <c r="AV162" s="243"/>
      <c r="AW162" s="243"/>
      <c r="AX162" s="246"/>
      <c r="AY162" s="246"/>
      <c r="AZ162" s="248"/>
      <c r="BA162" s="77"/>
      <c r="BB162" s="562" t="str">
        <f t="shared" si="11"/>
        <v xml:space="preserve"> </v>
      </c>
      <c r="BC162" s="562" t="str">
        <f t="shared" si="12"/>
        <v xml:space="preserve"> </v>
      </c>
      <c r="BD162" s="562" t="str">
        <f t="shared" si="13"/>
        <v xml:space="preserve"> </v>
      </c>
      <c r="BE162" s="562" t="str">
        <f t="shared" si="14"/>
        <v xml:space="preserve"> </v>
      </c>
      <c r="BF162" s="77"/>
      <c r="BG162" s="515"/>
    </row>
    <row r="163" spans="1:59" s="86" customFormat="1" ht="12.75" x14ac:dyDescent="0.25">
      <c r="A163" s="365"/>
      <c r="B163" s="147">
        <f>Demography!B159</f>
        <v>0</v>
      </c>
      <c r="C163" s="147">
        <f>Demography!C159</f>
        <v>0</v>
      </c>
      <c r="D163" s="148">
        <f>Demography!D159</f>
        <v>0</v>
      </c>
      <c r="E163" s="81"/>
      <c r="F163" s="256"/>
      <c r="G163" s="257"/>
      <c r="H163" s="257"/>
      <c r="I163" s="257"/>
      <c r="J163" s="245"/>
      <c r="K163" s="257"/>
      <c r="L163" s="258"/>
      <c r="M163" s="256"/>
      <c r="N163" s="256"/>
      <c r="O163" s="240"/>
      <c r="P163" s="256"/>
      <c r="Q163" s="261"/>
      <c r="R163" s="240"/>
      <c r="S163" s="240"/>
      <c r="T163" s="240"/>
      <c r="U163" s="256"/>
      <c r="V163" s="245"/>
      <c r="W163" s="256"/>
      <c r="X163" s="245"/>
      <c r="Y163" s="81"/>
      <c r="Z163" s="256"/>
      <c r="AA163" s="150"/>
      <c r="AB163" s="150"/>
      <c r="AC163" s="81"/>
      <c r="AD163" s="240"/>
      <c r="AE163" s="240"/>
      <c r="AF163" s="256"/>
      <c r="AG163" s="240"/>
      <c r="AH163" s="256"/>
      <c r="AI163" s="256"/>
      <c r="AJ163" s="256"/>
      <c r="AK163" s="261"/>
      <c r="AL163" s="261"/>
      <c r="AM163" s="77"/>
      <c r="AN163" s="261"/>
      <c r="AO163" s="261"/>
      <c r="AP163" s="261"/>
      <c r="AQ163" s="261"/>
      <c r="AR163" s="261"/>
      <c r="AS163" s="261"/>
      <c r="AT163" s="261"/>
      <c r="AU163" s="261"/>
      <c r="AV163" s="261"/>
      <c r="AW163" s="261"/>
      <c r="AX163" s="245"/>
      <c r="AY163" s="245"/>
      <c r="AZ163" s="247"/>
      <c r="BA163" s="77"/>
      <c r="BB163" s="561" t="str">
        <f t="shared" si="11"/>
        <v xml:space="preserve"> </v>
      </c>
      <c r="BC163" s="561" t="str">
        <f t="shared" si="12"/>
        <v xml:space="preserve"> </v>
      </c>
      <c r="BD163" s="561" t="str">
        <f t="shared" si="13"/>
        <v xml:space="preserve"> </v>
      </c>
      <c r="BE163" s="561" t="str">
        <f t="shared" si="14"/>
        <v xml:space="preserve"> </v>
      </c>
      <c r="BF163" s="77"/>
      <c r="BG163" s="254"/>
    </row>
    <row r="164" spans="1:59" s="86" customFormat="1" ht="12.75" x14ac:dyDescent="0.25">
      <c r="A164" s="365"/>
      <c r="B164" s="361">
        <f>Demography!B160</f>
        <v>0</v>
      </c>
      <c r="C164" s="361">
        <f>Demography!C160</f>
        <v>0</v>
      </c>
      <c r="D164" s="362">
        <f>Demography!D160</f>
        <v>0</v>
      </c>
      <c r="E164" s="81"/>
      <c r="F164" s="241"/>
      <c r="G164" s="478"/>
      <c r="H164" s="478"/>
      <c r="I164" s="478"/>
      <c r="J164" s="246"/>
      <c r="K164" s="478"/>
      <c r="L164" s="538"/>
      <c r="M164" s="241"/>
      <c r="N164" s="241"/>
      <c r="O164" s="242"/>
      <c r="P164" s="241"/>
      <c r="Q164" s="243"/>
      <c r="R164" s="242"/>
      <c r="S164" s="242"/>
      <c r="T164" s="242"/>
      <c r="U164" s="241"/>
      <c r="V164" s="246"/>
      <c r="W164" s="241"/>
      <c r="X164" s="246"/>
      <c r="Y164" s="81"/>
      <c r="Z164" s="241"/>
      <c r="AA164" s="416"/>
      <c r="AB164" s="416"/>
      <c r="AC164" s="81"/>
      <c r="AD164" s="242"/>
      <c r="AE164" s="242"/>
      <c r="AF164" s="241"/>
      <c r="AG164" s="242"/>
      <c r="AH164" s="241"/>
      <c r="AI164" s="241"/>
      <c r="AJ164" s="241"/>
      <c r="AK164" s="243"/>
      <c r="AL164" s="243"/>
      <c r="AM164" s="77"/>
      <c r="AN164" s="243"/>
      <c r="AO164" s="243"/>
      <c r="AP164" s="243"/>
      <c r="AQ164" s="243"/>
      <c r="AR164" s="243"/>
      <c r="AS164" s="243"/>
      <c r="AT164" s="243"/>
      <c r="AU164" s="243"/>
      <c r="AV164" s="243"/>
      <c r="AW164" s="243"/>
      <c r="AX164" s="246"/>
      <c r="AY164" s="246"/>
      <c r="AZ164" s="248"/>
      <c r="BA164" s="77"/>
      <c r="BB164" s="562" t="str">
        <f t="shared" si="11"/>
        <v xml:space="preserve"> </v>
      </c>
      <c r="BC164" s="562" t="str">
        <f t="shared" si="12"/>
        <v xml:space="preserve"> </v>
      </c>
      <c r="BD164" s="562" t="str">
        <f t="shared" si="13"/>
        <v xml:space="preserve"> </v>
      </c>
      <c r="BE164" s="562" t="str">
        <f t="shared" si="14"/>
        <v xml:space="preserve"> </v>
      </c>
      <c r="BF164" s="77"/>
      <c r="BG164" s="515"/>
    </row>
    <row r="165" spans="1:59" s="86" customFormat="1" ht="12.75" x14ac:dyDescent="0.25">
      <c r="A165" s="365"/>
      <c r="B165" s="147">
        <f>Demography!B161</f>
        <v>0</v>
      </c>
      <c r="C165" s="147">
        <f>Demography!C161</f>
        <v>0</v>
      </c>
      <c r="D165" s="148">
        <f>Demography!D161</f>
        <v>0</v>
      </c>
      <c r="E165" s="81"/>
      <c r="F165" s="256"/>
      <c r="G165" s="257"/>
      <c r="H165" s="257"/>
      <c r="I165" s="257"/>
      <c r="J165" s="245"/>
      <c r="K165" s="257"/>
      <c r="L165" s="258"/>
      <c r="M165" s="256"/>
      <c r="N165" s="256"/>
      <c r="O165" s="240"/>
      <c r="P165" s="256"/>
      <c r="Q165" s="261"/>
      <c r="R165" s="240"/>
      <c r="S165" s="240"/>
      <c r="T165" s="240"/>
      <c r="U165" s="256"/>
      <c r="V165" s="245"/>
      <c r="W165" s="256"/>
      <c r="X165" s="245"/>
      <c r="Y165" s="81"/>
      <c r="Z165" s="256"/>
      <c r="AA165" s="150"/>
      <c r="AB165" s="150"/>
      <c r="AC165" s="81"/>
      <c r="AD165" s="240"/>
      <c r="AE165" s="240"/>
      <c r="AF165" s="256"/>
      <c r="AG165" s="240"/>
      <c r="AH165" s="256"/>
      <c r="AI165" s="256"/>
      <c r="AJ165" s="256"/>
      <c r="AK165" s="261"/>
      <c r="AL165" s="261"/>
      <c r="AM165" s="77"/>
      <c r="AN165" s="261"/>
      <c r="AO165" s="261"/>
      <c r="AP165" s="261"/>
      <c r="AQ165" s="261"/>
      <c r="AR165" s="261"/>
      <c r="AS165" s="261"/>
      <c r="AT165" s="261"/>
      <c r="AU165" s="261"/>
      <c r="AV165" s="261"/>
      <c r="AW165" s="261"/>
      <c r="AX165" s="245"/>
      <c r="AY165" s="245"/>
      <c r="AZ165" s="247"/>
      <c r="BA165" s="77"/>
      <c r="BB165" s="561" t="str">
        <f t="shared" si="11"/>
        <v xml:space="preserve"> </v>
      </c>
      <c r="BC165" s="561" t="str">
        <f t="shared" si="12"/>
        <v xml:space="preserve"> </v>
      </c>
      <c r="BD165" s="561" t="str">
        <f t="shared" si="13"/>
        <v xml:space="preserve"> </v>
      </c>
      <c r="BE165" s="561" t="str">
        <f t="shared" si="14"/>
        <v xml:space="preserve"> </v>
      </c>
      <c r="BF165" s="77"/>
      <c r="BG165" s="254"/>
    </row>
    <row r="166" spans="1:59" s="86" customFormat="1" ht="12.75" x14ac:dyDescent="0.25">
      <c r="A166" s="365"/>
      <c r="B166" s="361">
        <f>Demography!B162</f>
        <v>0</v>
      </c>
      <c r="C166" s="361">
        <f>Demography!C162</f>
        <v>0</v>
      </c>
      <c r="D166" s="362">
        <f>Demography!D162</f>
        <v>0</v>
      </c>
      <c r="E166" s="81"/>
      <c r="F166" s="241"/>
      <c r="G166" s="478"/>
      <c r="H166" s="478"/>
      <c r="I166" s="478"/>
      <c r="J166" s="246"/>
      <c r="K166" s="478"/>
      <c r="L166" s="538"/>
      <c r="M166" s="241"/>
      <c r="N166" s="241"/>
      <c r="O166" s="242"/>
      <c r="P166" s="241"/>
      <c r="Q166" s="243"/>
      <c r="R166" s="242"/>
      <c r="S166" s="242"/>
      <c r="T166" s="242"/>
      <c r="U166" s="241"/>
      <c r="V166" s="246"/>
      <c r="W166" s="241"/>
      <c r="X166" s="246"/>
      <c r="Y166" s="81"/>
      <c r="Z166" s="241"/>
      <c r="AA166" s="416"/>
      <c r="AB166" s="416"/>
      <c r="AC166" s="81"/>
      <c r="AD166" s="242"/>
      <c r="AE166" s="242"/>
      <c r="AF166" s="241"/>
      <c r="AG166" s="242"/>
      <c r="AH166" s="241"/>
      <c r="AI166" s="241"/>
      <c r="AJ166" s="241"/>
      <c r="AK166" s="243"/>
      <c r="AL166" s="243"/>
      <c r="AM166" s="77"/>
      <c r="AN166" s="243"/>
      <c r="AO166" s="243"/>
      <c r="AP166" s="243"/>
      <c r="AQ166" s="243"/>
      <c r="AR166" s="243"/>
      <c r="AS166" s="243"/>
      <c r="AT166" s="243"/>
      <c r="AU166" s="243"/>
      <c r="AV166" s="243"/>
      <c r="AW166" s="243"/>
      <c r="AX166" s="246"/>
      <c r="AY166" s="246"/>
      <c r="AZ166" s="248"/>
      <c r="BA166" s="77"/>
      <c r="BB166" s="562" t="str">
        <f t="shared" si="11"/>
        <v xml:space="preserve"> </v>
      </c>
      <c r="BC166" s="562" t="str">
        <f t="shared" si="12"/>
        <v xml:space="preserve"> </v>
      </c>
      <c r="BD166" s="562" t="str">
        <f t="shared" si="13"/>
        <v xml:space="preserve"> </v>
      </c>
      <c r="BE166" s="562" t="str">
        <f t="shared" si="14"/>
        <v xml:space="preserve"> </v>
      </c>
      <c r="BF166" s="77"/>
      <c r="BG166" s="515"/>
    </row>
    <row r="167" spans="1:59" s="86" customFormat="1" ht="12.75" x14ac:dyDescent="0.25">
      <c r="A167" s="365"/>
      <c r="B167" s="147">
        <f>Demography!B163</f>
        <v>0</v>
      </c>
      <c r="C167" s="147">
        <f>Demography!C163</f>
        <v>0</v>
      </c>
      <c r="D167" s="148">
        <f>Demography!D163</f>
        <v>0</v>
      </c>
      <c r="E167" s="81"/>
      <c r="F167" s="256"/>
      <c r="G167" s="257"/>
      <c r="H167" s="257"/>
      <c r="I167" s="257"/>
      <c r="J167" s="245"/>
      <c r="K167" s="257"/>
      <c r="L167" s="258"/>
      <c r="M167" s="256"/>
      <c r="N167" s="256"/>
      <c r="O167" s="240"/>
      <c r="P167" s="256"/>
      <c r="Q167" s="261"/>
      <c r="R167" s="240"/>
      <c r="S167" s="240"/>
      <c r="T167" s="240"/>
      <c r="U167" s="256"/>
      <c r="V167" s="245"/>
      <c r="W167" s="256"/>
      <c r="X167" s="245"/>
      <c r="Y167" s="81"/>
      <c r="Z167" s="256"/>
      <c r="AA167" s="150"/>
      <c r="AB167" s="150"/>
      <c r="AC167" s="81"/>
      <c r="AD167" s="240"/>
      <c r="AE167" s="240"/>
      <c r="AF167" s="256"/>
      <c r="AG167" s="240"/>
      <c r="AH167" s="256"/>
      <c r="AI167" s="256"/>
      <c r="AJ167" s="256"/>
      <c r="AK167" s="261"/>
      <c r="AL167" s="261"/>
      <c r="AM167" s="77"/>
      <c r="AN167" s="261"/>
      <c r="AO167" s="261"/>
      <c r="AP167" s="261"/>
      <c r="AQ167" s="261"/>
      <c r="AR167" s="261"/>
      <c r="AS167" s="261"/>
      <c r="AT167" s="261"/>
      <c r="AU167" s="261"/>
      <c r="AV167" s="261"/>
      <c r="AW167" s="261"/>
      <c r="AX167" s="245"/>
      <c r="AY167" s="245"/>
      <c r="AZ167" s="247"/>
      <c r="BA167" s="77"/>
      <c r="BB167" s="561" t="str">
        <f t="shared" si="11"/>
        <v xml:space="preserve"> </v>
      </c>
      <c r="BC167" s="561" t="str">
        <f t="shared" si="12"/>
        <v xml:space="preserve"> </v>
      </c>
      <c r="BD167" s="561" t="str">
        <f t="shared" si="13"/>
        <v xml:space="preserve"> </v>
      </c>
      <c r="BE167" s="561" t="str">
        <f t="shared" si="14"/>
        <v xml:space="preserve"> </v>
      </c>
      <c r="BF167" s="77"/>
      <c r="BG167" s="254"/>
    </row>
    <row r="168" spans="1:59" s="86" customFormat="1" ht="12.75" x14ac:dyDescent="0.25">
      <c r="A168" s="365"/>
      <c r="B168" s="361">
        <f>Demography!B164</f>
        <v>0</v>
      </c>
      <c r="C168" s="361">
        <f>Demography!C164</f>
        <v>0</v>
      </c>
      <c r="D168" s="362">
        <f>Demography!D164</f>
        <v>0</v>
      </c>
      <c r="E168" s="81"/>
      <c r="F168" s="241"/>
      <c r="G168" s="478"/>
      <c r="H168" s="478"/>
      <c r="I168" s="478"/>
      <c r="J168" s="246"/>
      <c r="K168" s="478"/>
      <c r="L168" s="538"/>
      <c r="M168" s="241"/>
      <c r="N168" s="241"/>
      <c r="O168" s="242"/>
      <c r="P168" s="241"/>
      <c r="Q168" s="243"/>
      <c r="R168" s="242"/>
      <c r="S168" s="242"/>
      <c r="T168" s="242"/>
      <c r="U168" s="241"/>
      <c r="V168" s="246"/>
      <c r="W168" s="241"/>
      <c r="X168" s="246"/>
      <c r="Y168" s="81"/>
      <c r="Z168" s="241"/>
      <c r="AA168" s="416"/>
      <c r="AB168" s="416"/>
      <c r="AC168" s="81"/>
      <c r="AD168" s="242"/>
      <c r="AE168" s="242"/>
      <c r="AF168" s="241"/>
      <c r="AG168" s="242"/>
      <c r="AH168" s="241"/>
      <c r="AI168" s="241"/>
      <c r="AJ168" s="241"/>
      <c r="AK168" s="243"/>
      <c r="AL168" s="243"/>
      <c r="AM168" s="77"/>
      <c r="AN168" s="243"/>
      <c r="AO168" s="243"/>
      <c r="AP168" s="243"/>
      <c r="AQ168" s="243"/>
      <c r="AR168" s="243"/>
      <c r="AS168" s="243"/>
      <c r="AT168" s="243"/>
      <c r="AU168" s="243"/>
      <c r="AV168" s="243"/>
      <c r="AW168" s="243"/>
      <c r="AX168" s="246"/>
      <c r="AY168" s="246"/>
      <c r="AZ168" s="248"/>
      <c r="BA168" s="77"/>
      <c r="BB168" s="562" t="str">
        <f t="shared" si="11"/>
        <v xml:space="preserve"> </v>
      </c>
      <c r="BC168" s="562" t="str">
        <f t="shared" si="12"/>
        <v xml:space="preserve"> </v>
      </c>
      <c r="BD168" s="562" t="str">
        <f t="shared" si="13"/>
        <v xml:space="preserve"> </v>
      </c>
      <c r="BE168" s="562" t="str">
        <f t="shared" si="14"/>
        <v xml:space="preserve"> </v>
      </c>
      <c r="BF168" s="77"/>
      <c r="BG168" s="515"/>
    </row>
    <row r="169" spans="1:59" s="86" customFormat="1" ht="12.75" x14ac:dyDescent="0.25">
      <c r="A169" s="365"/>
      <c r="B169" s="147">
        <f>Demography!B165</f>
        <v>0</v>
      </c>
      <c r="C169" s="147">
        <f>Demography!C165</f>
        <v>0</v>
      </c>
      <c r="D169" s="148">
        <f>Demography!D165</f>
        <v>0</v>
      </c>
      <c r="E169" s="81"/>
      <c r="F169" s="256"/>
      <c r="G169" s="257"/>
      <c r="H169" s="257"/>
      <c r="I169" s="257"/>
      <c r="J169" s="245"/>
      <c r="K169" s="257"/>
      <c r="L169" s="258"/>
      <c r="M169" s="256"/>
      <c r="N169" s="256"/>
      <c r="O169" s="240"/>
      <c r="P169" s="256"/>
      <c r="Q169" s="261"/>
      <c r="R169" s="240"/>
      <c r="S169" s="240"/>
      <c r="T169" s="240"/>
      <c r="U169" s="256"/>
      <c r="V169" s="245"/>
      <c r="W169" s="256"/>
      <c r="X169" s="245"/>
      <c r="Y169" s="81"/>
      <c r="Z169" s="256"/>
      <c r="AA169" s="150"/>
      <c r="AB169" s="150"/>
      <c r="AC169" s="81"/>
      <c r="AD169" s="240"/>
      <c r="AE169" s="240"/>
      <c r="AF169" s="256"/>
      <c r="AG169" s="240"/>
      <c r="AH169" s="256"/>
      <c r="AI169" s="256"/>
      <c r="AJ169" s="256"/>
      <c r="AK169" s="261"/>
      <c r="AL169" s="261"/>
      <c r="AM169" s="77"/>
      <c r="AN169" s="261"/>
      <c r="AO169" s="261"/>
      <c r="AP169" s="261"/>
      <c r="AQ169" s="261"/>
      <c r="AR169" s="261"/>
      <c r="AS169" s="261"/>
      <c r="AT169" s="261"/>
      <c r="AU169" s="261"/>
      <c r="AV169" s="261"/>
      <c r="AW169" s="261"/>
      <c r="AX169" s="245"/>
      <c r="AY169" s="245"/>
      <c r="AZ169" s="247"/>
      <c r="BA169" s="77"/>
      <c r="BB169" s="561" t="str">
        <f t="shared" si="11"/>
        <v xml:space="preserve"> </v>
      </c>
      <c r="BC169" s="561" t="str">
        <f t="shared" si="12"/>
        <v xml:space="preserve"> </v>
      </c>
      <c r="BD169" s="561" t="str">
        <f t="shared" si="13"/>
        <v xml:space="preserve"> </v>
      </c>
      <c r="BE169" s="561" t="str">
        <f t="shared" si="14"/>
        <v xml:space="preserve"> </v>
      </c>
      <c r="BF169" s="77"/>
      <c r="BG169" s="254"/>
    </row>
    <row r="170" spans="1:59" s="86" customFormat="1" ht="12.75" x14ac:dyDescent="0.25">
      <c r="A170" s="365"/>
      <c r="B170" s="361">
        <f>Demography!B166</f>
        <v>0</v>
      </c>
      <c r="C170" s="361">
        <f>Demography!C166</f>
        <v>0</v>
      </c>
      <c r="D170" s="362">
        <f>Demography!D166</f>
        <v>0</v>
      </c>
      <c r="E170" s="81"/>
      <c r="F170" s="241"/>
      <c r="G170" s="478"/>
      <c r="H170" s="478"/>
      <c r="I170" s="478"/>
      <c r="J170" s="246"/>
      <c r="K170" s="478"/>
      <c r="L170" s="538"/>
      <c r="M170" s="241"/>
      <c r="N170" s="241"/>
      <c r="O170" s="242"/>
      <c r="P170" s="241"/>
      <c r="Q170" s="243"/>
      <c r="R170" s="242"/>
      <c r="S170" s="242"/>
      <c r="T170" s="242"/>
      <c r="U170" s="241"/>
      <c r="V170" s="246"/>
      <c r="W170" s="241"/>
      <c r="X170" s="246"/>
      <c r="Y170" s="81"/>
      <c r="Z170" s="241"/>
      <c r="AA170" s="416"/>
      <c r="AB170" s="416"/>
      <c r="AC170" s="81"/>
      <c r="AD170" s="242"/>
      <c r="AE170" s="242"/>
      <c r="AF170" s="241"/>
      <c r="AG170" s="242"/>
      <c r="AH170" s="241"/>
      <c r="AI170" s="241"/>
      <c r="AJ170" s="241"/>
      <c r="AK170" s="243"/>
      <c r="AL170" s="243"/>
      <c r="AM170" s="77"/>
      <c r="AN170" s="243"/>
      <c r="AO170" s="243"/>
      <c r="AP170" s="243"/>
      <c r="AQ170" s="243"/>
      <c r="AR170" s="243"/>
      <c r="AS170" s="243"/>
      <c r="AT170" s="243"/>
      <c r="AU170" s="243"/>
      <c r="AV170" s="243"/>
      <c r="AW170" s="243"/>
      <c r="AX170" s="246"/>
      <c r="AY170" s="246"/>
      <c r="AZ170" s="248"/>
      <c r="BA170" s="77"/>
      <c r="BB170" s="562" t="str">
        <f t="shared" si="11"/>
        <v xml:space="preserve"> </v>
      </c>
      <c r="BC170" s="562" t="str">
        <f t="shared" si="12"/>
        <v xml:space="preserve"> </v>
      </c>
      <c r="BD170" s="562" t="str">
        <f t="shared" si="13"/>
        <v xml:space="preserve"> </v>
      </c>
      <c r="BE170" s="562" t="str">
        <f t="shared" si="14"/>
        <v xml:space="preserve"> </v>
      </c>
      <c r="BF170" s="77"/>
      <c r="BG170" s="515"/>
    </row>
    <row r="171" spans="1:59" s="86" customFormat="1" ht="12.75" x14ac:dyDescent="0.25">
      <c r="A171" s="365"/>
      <c r="B171" s="147">
        <f>Demography!B167</f>
        <v>0</v>
      </c>
      <c r="C171" s="147">
        <f>Demography!C167</f>
        <v>0</v>
      </c>
      <c r="D171" s="148">
        <f>Demography!D167</f>
        <v>0</v>
      </c>
      <c r="E171" s="81"/>
      <c r="F171" s="256"/>
      <c r="G171" s="257"/>
      <c r="H171" s="257"/>
      <c r="I171" s="257"/>
      <c r="J171" s="245"/>
      <c r="K171" s="257"/>
      <c r="L171" s="258"/>
      <c r="M171" s="256"/>
      <c r="N171" s="256"/>
      <c r="O171" s="240"/>
      <c r="P171" s="256"/>
      <c r="Q171" s="261"/>
      <c r="R171" s="240"/>
      <c r="S171" s="240"/>
      <c r="T171" s="240"/>
      <c r="U171" s="256"/>
      <c r="V171" s="245"/>
      <c r="W171" s="256"/>
      <c r="X171" s="245"/>
      <c r="Y171" s="81"/>
      <c r="Z171" s="256"/>
      <c r="AA171" s="150"/>
      <c r="AB171" s="150"/>
      <c r="AC171" s="81"/>
      <c r="AD171" s="240"/>
      <c r="AE171" s="240"/>
      <c r="AF171" s="256"/>
      <c r="AG171" s="240"/>
      <c r="AH171" s="256"/>
      <c r="AI171" s="256"/>
      <c r="AJ171" s="256"/>
      <c r="AK171" s="261"/>
      <c r="AL171" s="261"/>
      <c r="AM171" s="77"/>
      <c r="AN171" s="261"/>
      <c r="AO171" s="261"/>
      <c r="AP171" s="261"/>
      <c r="AQ171" s="261"/>
      <c r="AR171" s="261"/>
      <c r="AS171" s="261"/>
      <c r="AT171" s="261"/>
      <c r="AU171" s="261"/>
      <c r="AV171" s="261"/>
      <c r="AW171" s="261"/>
      <c r="AX171" s="245"/>
      <c r="AY171" s="245"/>
      <c r="AZ171" s="247"/>
      <c r="BA171" s="77"/>
      <c r="BB171" s="561" t="str">
        <f t="shared" si="11"/>
        <v xml:space="preserve"> </v>
      </c>
      <c r="BC171" s="561" t="str">
        <f t="shared" si="12"/>
        <v xml:space="preserve"> </v>
      </c>
      <c r="BD171" s="561" t="str">
        <f t="shared" si="13"/>
        <v xml:space="preserve"> </v>
      </c>
      <c r="BE171" s="561" t="str">
        <f t="shared" si="14"/>
        <v xml:space="preserve"> </v>
      </c>
      <c r="BF171" s="77"/>
      <c r="BG171" s="254"/>
    </row>
    <row r="172" spans="1:59" s="86" customFormat="1" ht="12.75" x14ac:dyDescent="0.25">
      <c r="A172" s="365"/>
      <c r="B172" s="361">
        <f>Demography!B168</f>
        <v>0</v>
      </c>
      <c r="C172" s="361">
        <f>Demography!C168</f>
        <v>0</v>
      </c>
      <c r="D172" s="362">
        <f>Demography!D168</f>
        <v>0</v>
      </c>
      <c r="E172" s="81"/>
      <c r="F172" s="241"/>
      <c r="G172" s="478"/>
      <c r="H172" s="478"/>
      <c r="I172" s="478"/>
      <c r="J172" s="246"/>
      <c r="K172" s="478"/>
      <c r="L172" s="538"/>
      <c r="M172" s="241"/>
      <c r="N172" s="241"/>
      <c r="O172" s="242"/>
      <c r="P172" s="241"/>
      <c r="Q172" s="243"/>
      <c r="R172" s="242"/>
      <c r="S172" s="242"/>
      <c r="T172" s="242"/>
      <c r="U172" s="241"/>
      <c r="V172" s="246"/>
      <c r="W172" s="241"/>
      <c r="X172" s="246"/>
      <c r="Y172" s="81"/>
      <c r="Z172" s="241"/>
      <c r="AA172" s="416"/>
      <c r="AB172" s="416"/>
      <c r="AC172" s="81"/>
      <c r="AD172" s="242"/>
      <c r="AE172" s="242"/>
      <c r="AF172" s="241"/>
      <c r="AG172" s="242"/>
      <c r="AH172" s="241"/>
      <c r="AI172" s="241"/>
      <c r="AJ172" s="241"/>
      <c r="AK172" s="243"/>
      <c r="AL172" s="243"/>
      <c r="AM172" s="77"/>
      <c r="AN172" s="243"/>
      <c r="AO172" s="243"/>
      <c r="AP172" s="243"/>
      <c r="AQ172" s="243"/>
      <c r="AR172" s="243"/>
      <c r="AS172" s="243"/>
      <c r="AT172" s="243"/>
      <c r="AU172" s="243"/>
      <c r="AV172" s="243"/>
      <c r="AW172" s="243"/>
      <c r="AX172" s="246"/>
      <c r="AY172" s="246"/>
      <c r="AZ172" s="248"/>
      <c r="BA172" s="77"/>
      <c r="BB172" s="562" t="str">
        <f t="shared" si="11"/>
        <v xml:space="preserve"> </v>
      </c>
      <c r="BC172" s="562" t="str">
        <f t="shared" si="12"/>
        <v xml:space="preserve"> </v>
      </c>
      <c r="BD172" s="562" t="str">
        <f t="shared" si="13"/>
        <v xml:space="preserve"> </v>
      </c>
      <c r="BE172" s="562" t="str">
        <f t="shared" si="14"/>
        <v xml:space="preserve"> </v>
      </c>
      <c r="BF172" s="77"/>
      <c r="BG172" s="515"/>
    </row>
    <row r="173" spans="1:59" s="86" customFormat="1" ht="12.75" x14ac:dyDescent="0.25">
      <c r="A173" s="365"/>
      <c r="B173" s="147">
        <f>Demography!B169</f>
        <v>0</v>
      </c>
      <c r="C173" s="147">
        <f>Demography!C169</f>
        <v>0</v>
      </c>
      <c r="D173" s="148">
        <f>Demography!D169</f>
        <v>0</v>
      </c>
      <c r="E173" s="81"/>
      <c r="F173" s="256"/>
      <c r="G173" s="257"/>
      <c r="H173" s="257"/>
      <c r="I173" s="257"/>
      <c r="J173" s="245"/>
      <c r="K173" s="257"/>
      <c r="L173" s="258"/>
      <c r="M173" s="256"/>
      <c r="N173" s="256"/>
      <c r="O173" s="240"/>
      <c r="P173" s="256"/>
      <c r="Q173" s="261"/>
      <c r="R173" s="240"/>
      <c r="S173" s="240"/>
      <c r="T173" s="240"/>
      <c r="U173" s="256"/>
      <c r="V173" s="245"/>
      <c r="W173" s="256"/>
      <c r="X173" s="245"/>
      <c r="Y173" s="81"/>
      <c r="Z173" s="256"/>
      <c r="AA173" s="150"/>
      <c r="AB173" s="150"/>
      <c r="AC173" s="81"/>
      <c r="AD173" s="240"/>
      <c r="AE173" s="240"/>
      <c r="AF173" s="256"/>
      <c r="AG173" s="240"/>
      <c r="AH173" s="256"/>
      <c r="AI173" s="256"/>
      <c r="AJ173" s="256"/>
      <c r="AK173" s="261"/>
      <c r="AL173" s="261"/>
      <c r="AM173" s="77"/>
      <c r="AN173" s="261"/>
      <c r="AO173" s="261"/>
      <c r="AP173" s="261"/>
      <c r="AQ173" s="261"/>
      <c r="AR173" s="261"/>
      <c r="AS173" s="261"/>
      <c r="AT173" s="261"/>
      <c r="AU173" s="261"/>
      <c r="AV173" s="261"/>
      <c r="AW173" s="261"/>
      <c r="AX173" s="245"/>
      <c r="AY173" s="245"/>
      <c r="AZ173" s="247"/>
      <c r="BA173" s="77"/>
      <c r="BB173" s="561" t="str">
        <f t="shared" si="11"/>
        <v xml:space="preserve"> </v>
      </c>
      <c r="BC173" s="561" t="str">
        <f t="shared" si="12"/>
        <v xml:space="preserve"> </v>
      </c>
      <c r="BD173" s="561" t="str">
        <f t="shared" si="13"/>
        <v xml:space="preserve"> </v>
      </c>
      <c r="BE173" s="561" t="str">
        <f t="shared" si="14"/>
        <v xml:space="preserve"> </v>
      </c>
      <c r="BF173" s="77"/>
      <c r="BG173" s="254"/>
    </row>
    <row r="174" spans="1:59" s="86" customFormat="1" ht="12.75" x14ac:dyDescent="0.25">
      <c r="A174" s="365"/>
      <c r="B174" s="361">
        <f>Demography!B170</f>
        <v>0</v>
      </c>
      <c r="C174" s="361">
        <f>Demography!C170</f>
        <v>0</v>
      </c>
      <c r="D174" s="362">
        <f>Demography!D170</f>
        <v>0</v>
      </c>
      <c r="E174" s="81"/>
      <c r="F174" s="241"/>
      <c r="G174" s="478"/>
      <c r="H174" s="478"/>
      <c r="I174" s="478"/>
      <c r="J174" s="246"/>
      <c r="K174" s="478"/>
      <c r="L174" s="538"/>
      <c r="M174" s="241"/>
      <c r="N174" s="241"/>
      <c r="O174" s="242"/>
      <c r="P174" s="241"/>
      <c r="Q174" s="243"/>
      <c r="R174" s="242"/>
      <c r="S174" s="242"/>
      <c r="T174" s="242"/>
      <c r="U174" s="241"/>
      <c r="V174" s="246"/>
      <c r="W174" s="241"/>
      <c r="X174" s="246"/>
      <c r="Y174" s="81"/>
      <c r="Z174" s="241"/>
      <c r="AA174" s="416"/>
      <c r="AB174" s="416"/>
      <c r="AC174" s="81"/>
      <c r="AD174" s="242"/>
      <c r="AE174" s="242"/>
      <c r="AF174" s="241"/>
      <c r="AG174" s="242"/>
      <c r="AH174" s="241"/>
      <c r="AI174" s="241"/>
      <c r="AJ174" s="241"/>
      <c r="AK174" s="243"/>
      <c r="AL174" s="243"/>
      <c r="AM174" s="77"/>
      <c r="AN174" s="243"/>
      <c r="AO174" s="243"/>
      <c r="AP174" s="243"/>
      <c r="AQ174" s="243"/>
      <c r="AR174" s="243"/>
      <c r="AS174" s="243"/>
      <c r="AT174" s="243"/>
      <c r="AU174" s="243"/>
      <c r="AV174" s="243"/>
      <c r="AW174" s="243"/>
      <c r="AX174" s="246"/>
      <c r="AY174" s="246"/>
      <c r="AZ174" s="248"/>
      <c r="BA174" s="77"/>
      <c r="BB174" s="562" t="str">
        <f t="shared" si="11"/>
        <v xml:space="preserve"> </v>
      </c>
      <c r="BC174" s="562" t="str">
        <f t="shared" si="12"/>
        <v xml:space="preserve"> </v>
      </c>
      <c r="BD174" s="562" t="str">
        <f t="shared" si="13"/>
        <v xml:space="preserve"> </v>
      </c>
      <c r="BE174" s="562" t="str">
        <f t="shared" si="14"/>
        <v xml:space="preserve"> </v>
      </c>
      <c r="BF174" s="77"/>
      <c r="BG174" s="515"/>
    </row>
    <row r="175" spans="1:59" s="86" customFormat="1" ht="12.75" x14ac:dyDescent="0.25">
      <c r="A175" s="365"/>
      <c r="B175" s="147">
        <f>Demography!B171</f>
        <v>0</v>
      </c>
      <c r="C175" s="147">
        <f>Demography!C171</f>
        <v>0</v>
      </c>
      <c r="D175" s="148">
        <f>Demography!D171</f>
        <v>0</v>
      </c>
      <c r="E175" s="81"/>
      <c r="F175" s="256"/>
      <c r="G175" s="257"/>
      <c r="H175" s="257"/>
      <c r="I175" s="257"/>
      <c r="J175" s="245"/>
      <c r="K175" s="257"/>
      <c r="L175" s="258"/>
      <c r="M175" s="256"/>
      <c r="N175" s="256"/>
      <c r="O175" s="240"/>
      <c r="P175" s="256"/>
      <c r="Q175" s="261"/>
      <c r="R175" s="240"/>
      <c r="S175" s="240"/>
      <c r="T175" s="240"/>
      <c r="U175" s="256"/>
      <c r="V175" s="245"/>
      <c r="W175" s="256"/>
      <c r="X175" s="245"/>
      <c r="Y175" s="81"/>
      <c r="Z175" s="256"/>
      <c r="AA175" s="150"/>
      <c r="AB175" s="150"/>
      <c r="AC175" s="81"/>
      <c r="AD175" s="240"/>
      <c r="AE175" s="240"/>
      <c r="AF175" s="256"/>
      <c r="AG175" s="240"/>
      <c r="AH175" s="256"/>
      <c r="AI175" s="256"/>
      <c r="AJ175" s="256"/>
      <c r="AK175" s="261"/>
      <c r="AL175" s="261"/>
      <c r="AM175" s="77"/>
      <c r="AN175" s="261"/>
      <c r="AO175" s="261"/>
      <c r="AP175" s="261"/>
      <c r="AQ175" s="261"/>
      <c r="AR175" s="261"/>
      <c r="AS175" s="261"/>
      <c r="AT175" s="261"/>
      <c r="AU175" s="261"/>
      <c r="AV175" s="261"/>
      <c r="AW175" s="261"/>
      <c r="AX175" s="245"/>
      <c r="AY175" s="245"/>
      <c r="AZ175" s="247"/>
      <c r="BA175" s="77"/>
      <c r="BB175" s="561" t="str">
        <f t="shared" si="11"/>
        <v xml:space="preserve"> </v>
      </c>
      <c r="BC175" s="561" t="str">
        <f t="shared" si="12"/>
        <v xml:space="preserve"> </v>
      </c>
      <c r="BD175" s="561" t="str">
        <f t="shared" si="13"/>
        <v xml:space="preserve"> </v>
      </c>
      <c r="BE175" s="561" t="str">
        <f t="shared" si="14"/>
        <v xml:space="preserve"> </v>
      </c>
      <c r="BF175" s="77"/>
      <c r="BG175" s="254"/>
    </row>
    <row r="176" spans="1:59" s="86" customFormat="1" ht="12.75" x14ac:dyDescent="0.25">
      <c r="A176" s="365"/>
      <c r="B176" s="361">
        <f>Demography!B172</f>
        <v>0</v>
      </c>
      <c r="C176" s="361">
        <f>Demography!C172</f>
        <v>0</v>
      </c>
      <c r="D176" s="362">
        <f>Demography!D172</f>
        <v>0</v>
      </c>
      <c r="E176" s="81"/>
      <c r="F176" s="241"/>
      <c r="G176" s="478"/>
      <c r="H176" s="478"/>
      <c r="I176" s="478"/>
      <c r="J176" s="246"/>
      <c r="K176" s="478"/>
      <c r="L176" s="538"/>
      <c r="M176" s="241"/>
      <c r="N176" s="241"/>
      <c r="O176" s="242"/>
      <c r="P176" s="241"/>
      <c r="Q176" s="243"/>
      <c r="R176" s="242"/>
      <c r="S176" s="242"/>
      <c r="T176" s="242"/>
      <c r="U176" s="241"/>
      <c r="V176" s="246"/>
      <c r="W176" s="241"/>
      <c r="X176" s="246"/>
      <c r="Y176" s="81"/>
      <c r="Z176" s="241"/>
      <c r="AA176" s="416"/>
      <c r="AB176" s="416"/>
      <c r="AC176" s="81"/>
      <c r="AD176" s="242"/>
      <c r="AE176" s="242"/>
      <c r="AF176" s="241"/>
      <c r="AG176" s="242"/>
      <c r="AH176" s="241"/>
      <c r="AI176" s="241"/>
      <c r="AJ176" s="241"/>
      <c r="AK176" s="243"/>
      <c r="AL176" s="243"/>
      <c r="AM176" s="77"/>
      <c r="AN176" s="243"/>
      <c r="AO176" s="243"/>
      <c r="AP176" s="243"/>
      <c r="AQ176" s="243"/>
      <c r="AR176" s="243"/>
      <c r="AS176" s="243"/>
      <c r="AT176" s="243"/>
      <c r="AU176" s="243"/>
      <c r="AV176" s="243"/>
      <c r="AW176" s="243"/>
      <c r="AX176" s="246"/>
      <c r="AY176" s="246"/>
      <c r="AZ176" s="248"/>
      <c r="BA176" s="77"/>
      <c r="BB176" s="562" t="str">
        <f t="shared" si="11"/>
        <v xml:space="preserve"> </v>
      </c>
      <c r="BC176" s="562" t="str">
        <f t="shared" si="12"/>
        <v xml:space="preserve"> </v>
      </c>
      <c r="BD176" s="562" t="str">
        <f t="shared" si="13"/>
        <v xml:space="preserve"> </v>
      </c>
      <c r="BE176" s="562" t="str">
        <f t="shared" si="14"/>
        <v xml:space="preserve"> </v>
      </c>
      <c r="BF176" s="77"/>
      <c r="BG176" s="515"/>
    </row>
    <row r="177" spans="1:59" s="86" customFormat="1" ht="12.75" x14ac:dyDescent="0.25">
      <c r="A177" s="365"/>
      <c r="B177" s="147">
        <f>Demography!B173</f>
        <v>0</v>
      </c>
      <c r="C177" s="147">
        <f>Demography!C173</f>
        <v>0</v>
      </c>
      <c r="D177" s="148">
        <f>Demography!D173</f>
        <v>0</v>
      </c>
      <c r="E177" s="81"/>
      <c r="F177" s="256"/>
      <c r="G177" s="257"/>
      <c r="H177" s="257"/>
      <c r="I177" s="257"/>
      <c r="J177" s="245"/>
      <c r="K177" s="257"/>
      <c r="L177" s="258"/>
      <c r="M177" s="256"/>
      <c r="N177" s="256"/>
      <c r="O177" s="240"/>
      <c r="P177" s="256"/>
      <c r="Q177" s="261"/>
      <c r="R177" s="240"/>
      <c r="S177" s="240"/>
      <c r="T177" s="240"/>
      <c r="U177" s="256"/>
      <c r="V177" s="245"/>
      <c r="W177" s="256"/>
      <c r="X177" s="245"/>
      <c r="Y177" s="81"/>
      <c r="Z177" s="256"/>
      <c r="AA177" s="150"/>
      <c r="AB177" s="150"/>
      <c r="AC177" s="81"/>
      <c r="AD177" s="240"/>
      <c r="AE177" s="240"/>
      <c r="AF177" s="256"/>
      <c r="AG177" s="240"/>
      <c r="AH177" s="256"/>
      <c r="AI177" s="256"/>
      <c r="AJ177" s="256"/>
      <c r="AK177" s="261"/>
      <c r="AL177" s="261"/>
      <c r="AM177" s="77"/>
      <c r="AN177" s="261"/>
      <c r="AO177" s="261"/>
      <c r="AP177" s="261"/>
      <c r="AQ177" s="261"/>
      <c r="AR177" s="261"/>
      <c r="AS177" s="261"/>
      <c r="AT177" s="261"/>
      <c r="AU177" s="261"/>
      <c r="AV177" s="261"/>
      <c r="AW177" s="261"/>
      <c r="AX177" s="245"/>
      <c r="AY177" s="245"/>
      <c r="AZ177" s="247"/>
      <c r="BA177" s="77"/>
      <c r="BB177" s="561" t="str">
        <f t="shared" si="11"/>
        <v xml:space="preserve"> </v>
      </c>
      <c r="BC177" s="561" t="str">
        <f t="shared" si="12"/>
        <v xml:space="preserve"> </v>
      </c>
      <c r="BD177" s="561" t="str">
        <f t="shared" si="13"/>
        <v xml:space="preserve"> </v>
      </c>
      <c r="BE177" s="561" t="str">
        <f t="shared" si="14"/>
        <v xml:space="preserve"> </v>
      </c>
      <c r="BF177" s="77"/>
      <c r="BG177" s="254"/>
    </row>
    <row r="178" spans="1:59" s="86" customFormat="1" ht="12.75" x14ac:dyDescent="0.25">
      <c r="A178" s="365"/>
      <c r="B178" s="361">
        <f>Demography!B174</f>
        <v>0</v>
      </c>
      <c r="C178" s="361">
        <f>Demography!C174</f>
        <v>0</v>
      </c>
      <c r="D178" s="362">
        <f>Demography!D174</f>
        <v>0</v>
      </c>
      <c r="E178" s="81"/>
      <c r="F178" s="241"/>
      <c r="G178" s="478"/>
      <c r="H178" s="478"/>
      <c r="I178" s="478"/>
      <c r="J178" s="246"/>
      <c r="K178" s="478"/>
      <c r="L178" s="538"/>
      <c r="M178" s="241"/>
      <c r="N178" s="241"/>
      <c r="O178" s="242"/>
      <c r="P178" s="241"/>
      <c r="Q178" s="243"/>
      <c r="R178" s="242"/>
      <c r="S178" s="242"/>
      <c r="T178" s="242"/>
      <c r="U178" s="241"/>
      <c r="V178" s="246"/>
      <c r="W178" s="241"/>
      <c r="X178" s="246"/>
      <c r="Y178" s="81"/>
      <c r="Z178" s="241"/>
      <c r="AA178" s="416"/>
      <c r="AB178" s="416"/>
      <c r="AC178" s="81"/>
      <c r="AD178" s="242"/>
      <c r="AE178" s="242"/>
      <c r="AF178" s="241"/>
      <c r="AG178" s="242"/>
      <c r="AH178" s="241"/>
      <c r="AI178" s="241"/>
      <c r="AJ178" s="241"/>
      <c r="AK178" s="243"/>
      <c r="AL178" s="243"/>
      <c r="AM178" s="77"/>
      <c r="AN178" s="243"/>
      <c r="AO178" s="243"/>
      <c r="AP178" s="243"/>
      <c r="AQ178" s="243"/>
      <c r="AR178" s="243"/>
      <c r="AS178" s="243"/>
      <c r="AT178" s="243"/>
      <c r="AU178" s="243"/>
      <c r="AV178" s="243"/>
      <c r="AW178" s="243"/>
      <c r="AX178" s="246"/>
      <c r="AY178" s="246"/>
      <c r="AZ178" s="248"/>
      <c r="BA178" s="77"/>
      <c r="BB178" s="562" t="str">
        <f t="shared" si="11"/>
        <v xml:space="preserve"> </v>
      </c>
      <c r="BC178" s="562" t="str">
        <f t="shared" si="12"/>
        <v xml:space="preserve"> </v>
      </c>
      <c r="BD178" s="562" t="str">
        <f t="shared" si="13"/>
        <v xml:space="preserve"> </v>
      </c>
      <c r="BE178" s="562" t="str">
        <f t="shared" si="14"/>
        <v xml:space="preserve"> </v>
      </c>
      <c r="BF178" s="77"/>
      <c r="BG178" s="515"/>
    </row>
    <row r="179" spans="1:59" s="86" customFormat="1" ht="12.75" x14ac:dyDescent="0.25">
      <c r="A179" s="365"/>
      <c r="B179" s="147">
        <f>Demography!B175</f>
        <v>0</v>
      </c>
      <c r="C179" s="147">
        <f>Demography!C175</f>
        <v>0</v>
      </c>
      <c r="D179" s="148">
        <f>Demography!D175</f>
        <v>0</v>
      </c>
      <c r="E179" s="81"/>
      <c r="F179" s="256"/>
      <c r="G179" s="257"/>
      <c r="H179" s="257"/>
      <c r="I179" s="257"/>
      <c r="J179" s="245"/>
      <c r="K179" s="257"/>
      <c r="L179" s="258"/>
      <c r="M179" s="256"/>
      <c r="N179" s="256"/>
      <c r="O179" s="240"/>
      <c r="P179" s="256"/>
      <c r="Q179" s="261"/>
      <c r="R179" s="240"/>
      <c r="S179" s="240"/>
      <c r="T179" s="240"/>
      <c r="U179" s="256"/>
      <c r="V179" s="245"/>
      <c r="W179" s="256"/>
      <c r="X179" s="245"/>
      <c r="Y179" s="81"/>
      <c r="Z179" s="256"/>
      <c r="AA179" s="150"/>
      <c r="AB179" s="150"/>
      <c r="AC179" s="81"/>
      <c r="AD179" s="240"/>
      <c r="AE179" s="240"/>
      <c r="AF179" s="256"/>
      <c r="AG179" s="240"/>
      <c r="AH179" s="256"/>
      <c r="AI179" s="256"/>
      <c r="AJ179" s="256"/>
      <c r="AK179" s="261"/>
      <c r="AL179" s="261"/>
      <c r="AM179" s="77"/>
      <c r="AN179" s="261"/>
      <c r="AO179" s="261"/>
      <c r="AP179" s="261"/>
      <c r="AQ179" s="261"/>
      <c r="AR179" s="261"/>
      <c r="AS179" s="261"/>
      <c r="AT179" s="261"/>
      <c r="AU179" s="261"/>
      <c r="AV179" s="261"/>
      <c r="AW179" s="261"/>
      <c r="AX179" s="245"/>
      <c r="AY179" s="245"/>
      <c r="AZ179" s="247"/>
      <c r="BA179" s="77"/>
      <c r="BB179" s="561" t="str">
        <f t="shared" si="11"/>
        <v xml:space="preserve"> </v>
      </c>
      <c r="BC179" s="561" t="str">
        <f t="shared" si="12"/>
        <v xml:space="preserve"> </v>
      </c>
      <c r="BD179" s="561" t="str">
        <f t="shared" si="13"/>
        <v xml:space="preserve"> </v>
      </c>
      <c r="BE179" s="561" t="str">
        <f t="shared" si="14"/>
        <v xml:space="preserve"> </v>
      </c>
      <c r="BF179" s="77"/>
      <c r="BG179" s="254"/>
    </row>
    <row r="180" spans="1:59" s="86" customFormat="1" ht="12.75" x14ac:dyDescent="0.25">
      <c r="A180" s="365"/>
      <c r="B180" s="361">
        <f>Demography!B176</f>
        <v>0</v>
      </c>
      <c r="C180" s="361">
        <f>Demography!C176</f>
        <v>0</v>
      </c>
      <c r="D180" s="362">
        <f>Demography!D176</f>
        <v>0</v>
      </c>
      <c r="E180" s="81"/>
      <c r="F180" s="241"/>
      <c r="G180" s="478"/>
      <c r="H180" s="478"/>
      <c r="I180" s="478"/>
      <c r="J180" s="246"/>
      <c r="K180" s="478"/>
      <c r="L180" s="538"/>
      <c r="M180" s="241"/>
      <c r="N180" s="241"/>
      <c r="O180" s="242"/>
      <c r="P180" s="241"/>
      <c r="Q180" s="243"/>
      <c r="R180" s="242"/>
      <c r="S180" s="242"/>
      <c r="T180" s="242"/>
      <c r="U180" s="241"/>
      <c r="V180" s="246"/>
      <c r="W180" s="241"/>
      <c r="X180" s="246"/>
      <c r="Y180" s="81"/>
      <c r="Z180" s="241"/>
      <c r="AA180" s="416"/>
      <c r="AB180" s="416"/>
      <c r="AC180" s="81"/>
      <c r="AD180" s="242"/>
      <c r="AE180" s="242"/>
      <c r="AF180" s="241"/>
      <c r="AG180" s="242"/>
      <c r="AH180" s="241"/>
      <c r="AI180" s="241"/>
      <c r="AJ180" s="241"/>
      <c r="AK180" s="243"/>
      <c r="AL180" s="243"/>
      <c r="AM180" s="77"/>
      <c r="AN180" s="243"/>
      <c r="AO180" s="243"/>
      <c r="AP180" s="243"/>
      <c r="AQ180" s="243"/>
      <c r="AR180" s="243"/>
      <c r="AS180" s="243"/>
      <c r="AT180" s="243"/>
      <c r="AU180" s="243"/>
      <c r="AV180" s="243"/>
      <c r="AW180" s="243"/>
      <c r="AX180" s="246"/>
      <c r="AY180" s="246"/>
      <c r="AZ180" s="248"/>
      <c r="BA180" s="77"/>
      <c r="BB180" s="562" t="str">
        <f t="shared" si="11"/>
        <v xml:space="preserve"> </v>
      </c>
      <c r="BC180" s="562" t="str">
        <f t="shared" si="12"/>
        <v xml:space="preserve"> </v>
      </c>
      <c r="BD180" s="562" t="str">
        <f t="shared" si="13"/>
        <v xml:space="preserve"> </v>
      </c>
      <c r="BE180" s="562" t="str">
        <f t="shared" si="14"/>
        <v xml:space="preserve"> </v>
      </c>
      <c r="BF180" s="77"/>
      <c r="BG180" s="515"/>
    </row>
    <row r="181" spans="1:59" s="86" customFormat="1" ht="12.75" x14ac:dyDescent="0.25">
      <c r="A181" s="365"/>
      <c r="B181" s="147">
        <f>Demography!B177</f>
        <v>0</v>
      </c>
      <c r="C181" s="147">
        <f>Demography!C177</f>
        <v>0</v>
      </c>
      <c r="D181" s="148">
        <f>Demography!D177</f>
        <v>0</v>
      </c>
      <c r="E181" s="81"/>
      <c r="F181" s="256"/>
      <c r="G181" s="257"/>
      <c r="H181" s="257"/>
      <c r="I181" s="257"/>
      <c r="J181" s="245"/>
      <c r="K181" s="257"/>
      <c r="L181" s="258"/>
      <c r="M181" s="256"/>
      <c r="N181" s="256"/>
      <c r="O181" s="240"/>
      <c r="P181" s="256"/>
      <c r="Q181" s="261"/>
      <c r="R181" s="240"/>
      <c r="S181" s="240"/>
      <c r="T181" s="240"/>
      <c r="U181" s="256"/>
      <c r="V181" s="245"/>
      <c r="W181" s="256"/>
      <c r="X181" s="245"/>
      <c r="Y181" s="81"/>
      <c r="Z181" s="256"/>
      <c r="AA181" s="150"/>
      <c r="AB181" s="150"/>
      <c r="AC181" s="81"/>
      <c r="AD181" s="240"/>
      <c r="AE181" s="240"/>
      <c r="AF181" s="256"/>
      <c r="AG181" s="240"/>
      <c r="AH181" s="256"/>
      <c r="AI181" s="256"/>
      <c r="AJ181" s="256"/>
      <c r="AK181" s="261"/>
      <c r="AL181" s="261"/>
      <c r="AM181" s="77"/>
      <c r="AN181" s="261"/>
      <c r="AO181" s="261"/>
      <c r="AP181" s="261"/>
      <c r="AQ181" s="261"/>
      <c r="AR181" s="261"/>
      <c r="AS181" s="261"/>
      <c r="AT181" s="261"/>
      <c r="AU181" s="261"/>
      <c r="AV181" s="261"/>
      <c r="AW181" s="261"/>
      <c r="AX181" s="245"/>
      <c r="AY181" s="245"/>
      <c r="AZ181" s="247"/>
      <c r="BA181" s="77"/>
      <c r="BB181" s="561" t="str">
        <f t="shared" si="11"/>
        <v xml:space="preserve"> </v>
      </c>
      <c r="BC181" s="561" t="str">
        <f t="shared" si="12"/>
        <v xml:space="preserve"> </v>
      </c>
      <c r="BD181" s="561" t="str">
        <f t="shared" si="13"/>
        <v xml:space="preserve"> </v>
      </c>
      <c r="BE181" s="561" t="str">
        <f t="shared" si="14"/>
        <v xml:space="preserve"> </v>
      </c>
      <c r="BF181" s="77"/>
      <c r="BG181" s="254"/>
    </row>
    <row r="182" spans="1:59" s="86" customFormat="1" ht="12.75" x14ac:dyDescent="0.25">
      <c r="A182" s="365"/>
      <c r="B182" s="361">
        <f>Demography!B178</f>
        <v>0</v>
      </c>
      <c r="C182" s="361">
        <f>Demography!C178</f>
        <v>0</v>
      </c>
      <c r="D182" s="362">
        <f>Demography!D178</f>
        <v>0</v>
      </c>
      <c r="E182" s="81"/>
      <c r="F182" s="241"/>
      <c r="G182" s="478"/>
      <c r="H182" s="478"/>
      <c r="I182" s="478"/>
      <c r="J182" s="246"/>
      <c r="K182" s="478"/>
      <c r="L182" s="538"/>
      <c r="M182" s="241"/>
      <c r="N182" s="241"/>
      <c r="O182" s="242"/>
      <c r="P182" s="241"/>
      <c r="Q182" s="243"/>
      <c r="R182" s="242"/>
      <c r="S182" s="242"/>
      <c r="T182" s="242"/>
      <c r="U182" s="241"/>
      <c r="V182" s="246"/>
      <c r="W182" s="241"/>
      <c r="X182" s="246"/>
      <c r="Y182" s="81"/>
      <c r="Z182" s="241"/>
      <c r="AA182" s="416"/>
      <c r="AB182" s="416"/>
      <c r="AC182" s="81"/>
      <c r="AD182" s="242"/>
      <c r="AE182" s="242"/>
      <c r="AF182" s="241"/>
      <c r="AG182" s="242"/>
      <c r="AH182" s="241"/>
      <c r="AI182" s="241"/>
      <c r="AJ182" s="241"/>
      <c r="AK182" s="243"/>
      <c r="AL182" s="243"/>
      <c r="AM182" s="77"/>
      <c r="AN182" s="243"/>
      <c r="AO182" s="243"/>
      <c r="AP182" s="243"/>
      <c r="AQ182" s="243"/>
      <c r="AR182" s="243"/>
      <c r="AS182" s="243"/>
      <c r="AT182" s="243"/>
      <c r="AU182" s="243"/>
      <c r="AV182" s="243"/>
      <c r="AW182" s="243"/>
      <c r="AX182" s="246"/>
      <c r="AY182" s="246"/>
      <c r="AZ182" s="248"/>
      <c r="BA182" s="77"/>
      <c r="BB182" s="562" t="str">
        <f t="shared" si="11"/>
        <v xml:space="preserve"> </v>
      </c>
      <c r="BC182" s="562" t="str">
        <f t="shared" si="12"/>
        <v xml:space="preserve"> </v>
      </c>
      <c r="BD182" s="562" t="str">
        <f t="shared" si="13"/>
        <v xml:space="preserve"> </v>
      </c>
      <c r="BE182" s="562" t="str">
        <f t="shared" si="14"/>
        <v xml:space="preserve"> </v>
      </c>
      <c r="BF182" s="77"/>
      <c r="BG182" s="515"/>
    </row>
    <row r="183" spans="1:59" s="86" customFormat="1" ht="12.75" x14ac:dyDescent="0.25">
      <c r="A183" s="365"/>
      <c r="B183" s="147">
        <f>Demography!B179</f>
        <v>0</v>
      </c>
      <c r="C183" s="147">
        <f>Demography!C179</f>
        <v>0</v>
      </c>
      <c r="D183" s="148">
        <f>Demography!D179</f>
        <v>0</v>
      </c>
      <c r="E183" s="81"/>
      <c r="F183" s="256"/>
      <c r="G183" s="257"/>
      <c r="H183" s="257"/>
      <c r="I183" s="257"/>
      <c r="J183" s="245"/>
      <c r="K183" s="257"/>
      <c r="L183" s="258"/>
      <c r="M183" s="256"/>
      <c r="N183" s="256"/>
      <c r="O183" s="240"/>
      <c r="P183" s="256"/>
      <c r="Q183" s="261"/>
      <c r="R183" s="240"/>
      <c r="S183" s="240"/>
      <c r="T183" s="240"/>
      <c r="U183" s="256"/>
      <c r="V183" s="245"/>
      <c r="W183" s="256"/>
      <c r="X183" s="245"/>
      <c r="Y183" s="81"/>
      <c r="Z183" s="256"/>
      <c r="AA183" s="150"/>
      <c r="AB183" s="150"/>
      <c r="AC183" s="81"/>
      <c r="AD183" s="240"/>
      <c r="AE183" s="240"/>
      <c r="AF183" s="256"/>
      <c r="AG183" s="240"/>
      <c r="AH183" s="256"/>
      <c r="AI183" s="256"/>
      <c r="AJ183" s="256"/>
      <c r="AK183" s="261"/>
      <c r="AL183" s="261"/>
      <c r="AM183" s="77"/>
      <c r="AN183" s="261"/>
      <c r="AO183" s="261"/>
      <c r="AP183" s="261"/>
      <c r="AQ183" s="261"/>
      <c r="AR183" s="261"/>
      <c r="AS183" s="261"/>
      <c r="AT183" s="261"/>
      <c r="AU183" s="261"/>
      <c r="AV183" s="261"/>
      <c r="AW183" s="261"/>
      <c r="AX183" s="245"/>
      <c r="AY183" s="245"/>
      <c r="AZ183" s="247"/>
      <c r="BA183" s="77"/>
      <c r="BB183" s="561" t="str">
        <f t="shared" si="11"/>
        <v xml:space="preserve"> </v>
      </c>
      <c r="BC183" s="561" t="str">
        <f t="shared" si="12"/>
        <v xml:space="preserve"> </v>
      </c>
      <c r="BD183" s="561" t="str">
        <f t="shared" si="13"/>
        <v xml:space="preserve"> </v>
      </c>
      <c r="BE183" s="561" t="str">
        <f t="shared" si="14"/>
        <v xml:space="preserve"> </v>
      </c>
      <c r="BF183" s="77"/>
      <c r="BG183" s="254"/>
    </row>
    <row r="184" spans="1:59" s="86" customFormat="1" ht="12.75" x14ac:dyDescent="0.25">
      <c r="A184" s="365"/>
      <c r="B184" s="361">
        <f>Demography!B180</f>
        <v>0</v>
      </c>
      <c r="C184" s="361">
        <f>Demography!C180</f>
        <v>0</v>
      </c>
      <c r="D184" s="362">
        <f>Demography!D180</f>
        <v>0</v>
      </c>
      <c r="E184" s="81"/>
      <c r="F184" s="241"/>
      <c r="G184" s="478"/>
      <c r="H184" s="478"/>
      <c r="I184" s="478"/>
      <c r="J184" s="246"/>
      <c r="K184" s="478"/>
      <c r="L184" s="538"/>
      <c r="M184" s="241"/>
      <c r="N184" s="241"/>
      <c r="O184" s="242"/>
      <c r="P184" s="241"/>
      <c r="Q184" s="243"/>
      <c r="R184" s="242"/>
      <c r="S184" s="242"/>
      <c r="T184" s="242"/>
      <c r="U184" s="241"/>
      <c r="V184" s="246"/>
      <c r="W184" s="241"/>
      <c r="X184" s="246"/>
      <c r="Y184" s="81"/>
      <c r="Z184" s="241"/>
      <c r="AA184" s="416"/>
      <c r="AB184" s="416"/>
      <c r="AC184" s="81"/>
      <c r="AD184" s="242"/>
      <c r="AE184" s="242"/>
      <c r="AF184" s="241"/>
      <c r="AG184" s="242"/>
      <c r="AH184" s="241"/>
      <c r="AI184" s="241"/>
      <c r="AJ184" s="241"/>
      <c r="AK184" s="243"/>
      <c r="AL184" s="243"/>
      <c r="AM184" s="77"/>
      <c r="AN184" s="243"/>
      <c r="AO184" s="243"/>
      <c r="AP184" s="243"/>
      <c r="AQ184" s="243"/>
      <c r="AR184" s="243"/>
      <c r="AS184" s="243"/>
      <c r="AT184" s="243"/>
      <c r="AU184" s="243"/>
      <c r="AV184" s="243"/>
      <c r="AW184" s="243"/>
      <c r="AX184" s="246"/>
      <c r="AY184" s="246"/>
      <c r="AZ184" s="248"/>
      <c r="BA184" s="77"/>
      <c r="BB184" s="562" t="str">
        <f t="shared" si="11"/>
        <v xml:space="preserve"> </v>
      </c>
      <c r="BC184" s="562" t="str">
        <f t="shared" si="12"/>
        <v xml:space="preserve"> </v>
      </c>
      <c r="BD184" s="562" t="str">
        <f t="shared" si="13"/>
        <v xml:space="preserve"> </v>
      </c>
      <c r="BE184" s="562" t="str">
        <f t="shared" si="14"/>
        <v xml:space="preserve"> </v>
      </c>
      <c r="BF184" s="77"/>
      <c r="BG184" s="515"/>
    </row>
    <row r="185" spans="1:59" s="86" customFormat="1" ht="12.75" x14ac:dyDescent="0.25">
      <c r="A185" s="365"/>
      <c r="B185" s="147">
        <f>Demography!B181</f>
        <v>0</v>
      </c>
      <c r="C185" s="147">
        <f>Demography!C181</f>
        <v>0</v>
      </c>
      <c r="D185" s="148">
        <f>Demography!D181</f>
        <v>0</v>
      </c>
      <c r="E185" s="81"/>
      <c r="F185" s="256"/>
      <c r="G185" s="257"/>
      <c r="H185" s="257"/>
      <c r="I185" s="257"/>
      <c r="J185" s="245"/>
      <c r="K185" s="257"/>
      <c r="L185" s="258"/>
      <c r="M185" s="256"/>
      <c r="N185" s="256"/>
      <c r="O185" s="240"/>
      <c r="P185" s="256"/>
      <c r="Q185" s="261"/>
      <c r="R185" s="240"/>
      <c r="S185" s="240"/>
      <c r="T185" s="240"/>
      <c r="U185" s="256"/>
      <c r="V185" s="245"/>
      <c r="W185" s="256"/>
      <c r="X185" s="245"/>
      <c r="Y185" s="81"/>
      <c r="Z185" s="256"/>
      <c r="AA185" s="150"/>
      <c r="AB185" s="150"/>
      <c r="AC185" s="81"/>
      <c r="AD185" s="240"/>
      <c r="AE185" s="240"/>
      <c r="AF185" s="256"/>
      <c r="AG185" s="240"/>
      <c r="AH185" s="256"/>
      <c r="AI185" s="256"/>
      <c r="AJ185" s="256"/>
      <c r="AK185" s="261"/>
      <c r="AL185" s="261"/>
      <c r="AM185" s="77"/>
      <c r="AN185" s="261"/>
      <c r="AO185" s="261"/>
      <c r="AP185" s="261"/>
      <c r="AQ185" s="261"/>
      <c r="AR185" s="261"/>
      <c r="AS185" s="261"/>
      <c r="AT185" s="261"/>
      <c r="AU185" s="261"/>
      <c r="AV185" s="261"/>
      <c r="AW185" s="261"/>
      <c r="AX185" s="245"/>
      <c r="AY185" s="245"/>
      <c r="AZ185" s="247"/>
      <c r="BA185" s="77"/>
      <c r="BB185" s="561" t="str">
        <f t="shared" si="11"/>
        <v xml:space="preserve"> </v>
      </c>
      <c r="BC185" s="561" t="str">
        <f t="shared" si="12"/>
        <v xml:space="preserve"> </v>
      </c>
      <c r="BD185" s="561" t="str">
        <f t="shared" si="13"/>
        <v xml:space="preserve"> </v>
      </c>
      <c r="BE185" s="561" t="str">
        <f t="shared" si="14"/>
        <v xml:space="preserve"> </v>
      </c>
      <c r="BF185" s="77"/>
      <c r="BG185" s="254"/>
    </row>
    <row r="186" spans="1:59" s="86" customFormat="1" ht="12.75" x14ac:dyDescent="0.25">
      <c r="A186" s="365"/>
      <c r="B186" s="361">
        <f>Demography!B182</f>
        <v>0</v>
      </c>
      <c r="C186" s="361">
        <f>Demography!C182</f>
        <v>0</v>
      </c>
      <c r="D186" s="362">
        <f>Demography!D182</f>
        <v>0</v>
      </c>
      <c r="E186" s="81"/>
      <c r="F186" s="241"/>
      <c r="G186" s="478"/>
      <c r="H186" s="478"/>
      <c r="I186" s="478"/>
      <c r="J186" s="246"/>
      <c r="K186" s="478"/>
      <c r="L186" s="538"/>
      <c r="M186" s="241"/>
      <c r="N186" s="241"/>
      <c r="O186" s="242"/>
      <c r="P186" s="241"/>
      <c r="Q186" s="243"/>
      <c r="R186" s="242"/>
      <c r="S186" s="242"/>
      <c r="T186" s="242"/>
      <c r="U186" s="241"/>
      <c r="V186" s="246"/>
      <c r="W186" s="241"/>
      <c r="X186" s="246"/>
      <c r="Y186" s="81"/>
      <c r="Z186" s="241"/>
      <c r="AA186" s="416"/>
      <c r="AB186" s="416"/>
      <c r="AC186" s="81"/>
      <c r="AD186" s="242"/>
      <c r="AE186" s="242"/>
      <c r="AF186" s="241"/>
      <c r="AG186" s="242"/>
      <c r="AH186" s="241"/>
      <c r="AI186" s="241"/>
      <c r="AJ186" s="241"/>
      <c r="AK186" s="243"/>
      <c r="AL186" s="243"/>
      <c r="AM186" s="77"/>
      <c r="AN186" s="243"/>
      <c r="AO186" s="243"/>
      <c r="AP186" s="243"/>
      <c r="AQ186" s="243"/>
      <c r="AR186" s="243"/>
      <c r="AS186" s="243"/>
      <c r="AT186" s="243"/>
      <c r="AU186" s="243"/>
      <c r="AV186" s="243"/>
      <c r="AW186" s="243"/>
      <c r="AX186" s="246"/>
      <c r="AY186" s="246"/>
      <c r="AZ186" s="248"/>
      <c r="BA186" s="77"/>
      <c r="BB186" s="562" t="str">
        <f t="shared" si="11"/>
        <v xml:space="preserve"> </v>
      </c>
      <c r="BC186" s="562" t="str">
        <f t="shared" si="12"/>
        <v xml:space="preserve"> </v>
      </c>
      <c r="BD186" s="562" t="str">
        <f t="shared" si="13"/>
        <v xml:space="preserve"> </v>
      </c>
      <c r="BE186" s="562" t="str">
        <f t="shared" si="14"/>
        <v xml:space="preserve"> </v>
      </c>
      <c r="BF186" s="77"/>
      <c r="BG186" s="515"/>
    </row>
    <row r="187" spans="1:59" s="86" customFormat="1" ht="12.75" x14ac:dyDescent="0.25">
      <c r="A187" s="365"/>
      <c r="B187" s="147">
        <f>Demography!B183</f>
        <v>0</v>
      </c>
      <c r="C187" s="147">
        <f>Demography!C183</f>
        <v>0</v>
      </c>
      <c r="D187" s="148">
        <f>Demography!D183</f>
        <v>0</v>
      </c>
      <c r="E187" s="81"/>
      <c r="F187" s="256"/>
      <c r="G187" s="257"/>
      <c r="H187" s="257"/>
      <c r="I187" s="257"/>
      <c r="J187" s="245"/>
      <c r="K187" s="257"/>
      <c r="L187" s="258"/>
      <c r="M187" s="256"/>
      <c r="N187" s="256"/>
      <c r="O187" s="240"/>
      <c r="P187" s="256"/>
      <c r="Q187" s="261"/>
      <c r="R187" s="240"/>
      <c r="S187" s="240"/>
      <c r="T187" s="240"/>
      <c r="U187" s="256"/>
      <c r="V187" s="245"/>
      <c r="W187" s="256"/>
      <c r="X187" s="245"/>
      <c r="Y187" s="81"/>
      <c r="Z187" s="256"/>
      <c r="AA187" s="150"/>
      <c r="AB187" s="150"/>
      <c r="AC187" s="81"/>
      <c r="AD187" s="240"/>
      <c r="AE187" s="240"/>
      <c r="AF187" s="256"/>
      <c r="AG187" s="240"/>
      <c r="AH187" s="256"/>
      <c r="AI187" s="256"/>
      <c r="AJ187" s="256"/>
      <c r="AK187" s="261"/>
      <c r="AL187" s="261"/>
      <c r="AM187" s="77"/>
      <c r="AN187" s="261"/>
      <c r="AO187" s="261"/>
      <c r="AP187" s="261"/>
      <c r="AQ187" s="261"/>
      <c r="AR187" s="261"/>
      <c r="AS187" s="261"/>
      <c r="AT187" s="261"/>
      <c r="AU187" s="261"/>
      <c r="AV187" s="261"/>
      <c r="AW187" s="261"/>
      <c r="AX187" s="245"/>
      <c r="AY187" s="245"/>
      <c r="AZ187" s="247"/>
      <c r="BA187" s="77"/>
      <c r="BB187" s="561" t="str">
        <f t="shared" si="11"/>
        <v xml:space="preserve"> </v>
      </c>
      <c r="BC187" s="561" t="str">
        <f t="shared" si="12"/>
        <v xml:space="preserve"> </v>
      </c>
      <c r="BD187" s="561" t="str">
        <f t="shared" si="13"/>
        <v xml:space="preserve"> </v>
      </c>
      <c r="BE187" s="561" t="str">
        <f t="shared" si="14"/>
        <v xml:space="preserve"> </v>
      </c>
      <c r="BF187" s="77"/>
      <c r="BG187" s="254"/>
    </row>
    <row r="188" spans="1:59" s="86" customFormat="1" ht="12.75" x14ac:dyDescent="0.25">
      <c r="A188" s="365"/>
      <c r="B188" s="361">
        <f>Demography!B184</f>
        <v>0</v>
      </c>
      <c r="C188" s="361">
        <f>Demography!C184</f>
        <v>0</v>
      </c>
      <c r="D188" s="362">
        <f>Demography!D184</f>
        <v>0</v>
      </c>
      <c r="E188" s="81"/>
      <c r="F188" s="241"/>
      <c r="G188" s="478"/>
      <c r="H188" s="478"/>
      <c r="I188" s="478"/>
      <c r="J188" s="246"/>
      <c r="K188" s="478"/>
      <c r="L188" s="538"/>
      <c r="M188" s="241"/>
      <c r="N188" s="241"/>
      <c r="O188" s="242"/>
      <c r="P188" s="241"/>
      <c r="Q188" s="243"/>
      <c r="R188" s="242"/>
      <c r="S188" s="242"/>
      <c r="T188" s="242"/>
      <c r="U188" s="241"/>
      <c r="V188" s="246"/>
      <c r="W188" s="241"/>
      <c r="X188" s="246"/>
      <c r="Y188" s="81"/>
      <c r="Z188" s="241"/>
      <c r="AA188" s="416"/>
      <c r="AB188" s="416"/>
      <c r="AC188" s="81"/>
      <c r="AD188" s="242"/>
      <c r="AE188" s="242"/>
      <c r="AF188" s="241"/>
      <c r="AG188" s="242"/>
      <c r="AH188" s="241"/>
      <c r="AI188" s="241"/>
      <c r="AJ188" s="241"/>
      <c r="AK188" s="243"/>
      <c r="AL188" s="243"/>
      <c r="AM188" s="77"/>
      <c r="AN188" s="243"/>
      <c r="AO188" s="243"/>
      <c r="AP188" s="243"/>
      <c r="AQ188" s="243"/>
      <c r="AR188" s="243"/>
      <c r="AS188" s="243"/>
      <c r="AT188" s="243"/>
      <c r="AU188" s="243"/>
      <c r="AV188" s="243"/>
      <c r="AW188" s="243"/>
      <c r="AX188" s="246"/>
      <c r="AY188" s="246"/>
      <c r="AZ188" s="248"/>
      <c r="BA188" s="77"/>
      <c r="BB188" s="562" t="str">
        <f t="shared" si="11"/>
        <v xml:space="preserve"> </v>
      </c>
      <c r="BC188" s="562" t="str">
        <f t="shared" si="12"/>
        <v xml:space="preserve"> </v>
      </c>
      <c r="BD188" s="562" t="str">
        <f t="shared" si="13"/>
        <v xml:space="preserve"> </v>
      </c>
      <c r="BE188" s="562" t="str">
        <f t="shared" si="14"/>
        <v xml:space="preserve"> </v>
      </c>
      <c r="BF188" s="77"/>
      <c r="BG188" s="515"/>
    </row>
    <row r="189" spans="1:59" s="86" customFormat="1" ht="12.75" x14ac:dyDescent="0.25">
      <c r="A189" s="365"/>
      <c r="B189" s="147">
        <f>Demography!B185</f>
        <v>0</v>
      </c>
      <c r="C189" s="147">
        <f>Demography!C185</f>
        <v>0</v>
      </c>
      <c r="D189" s="148">
        <f>Demography!D185</f>
        <v>0</v>
      </c>
      <c r="E189" s="81"/>
      <c r="F189" s="256"/>
      <c r="G189" s="257"/>
      <c r="H189" s="257"/>
      <c r="I189" s="257"/>
      <c r="J189" s="245"/>
      <c r="K189" s="257"/>
      <c r="L189" s="258"/>
      <c r="M189" s="256"/>
      <c r="N189" s="256"/>
      <c r="O189" s="240"/>
      <c r="P189" s="256"/>
      <c r="Q189" s="261"/>
      <c r="R189" s="240"/>
      <c r="S189" s="240"/>
      <c r="T189" s="240"/>
      <c r="U189" s="256"/>
      <c r="V189" s="245"/>
      <c r="W189" s="256"/>
      <c r="X189" s="245"/>
      <c r="Y189" s="81"/>
      <c r="Z189" s="256"/>
      <c r="AA189" s="150"/>
      <c r="AB189" s="150"/>
      <c r="AC189" s="81"/>
      <c r="AD189" s="240"/>
      <c r="AE189" s="240"/>
      <c r="AF189" s="256"/>
      <c r="AG189" s="240"/>
      <c r="AH189" s="256"/>
      <c r="AI189" s="256"/>
      <c r="AJ189" s="256"/>
      <c r="AK189" s="261"/>
      <c r="AL189" s="261"/>
      <c r="AM189" s="77"/>
      <c r="AN189" s="261"/>
      <c r="AO189" s="261"/>
      <c r="AP189" s="261"/>
      <c r="AQ189" s="261"/>
      <c r="AR189" s="261"/>
      <c r="AS189" s="261"/>
      <c r="AT189" s="261"/>
      <c r="AU189" s="261"/>
      <c r="AV189" s="261"/>
      <c r="AW189" s="261"/>
      <c r="AX189" s="245"/>
      <c r="AY189" s="245"/>
      <c r="AZ189" s="247"/>
      <c r="BA189" s="77"/>
      <c r="BB189" s="561" t="str">
        <f t="shared" si="11"/>
        <v xml:space="preserve"> </v>
      </c>
      <c r="BC189" s="561" t="str">
        <f t="shared" si="12"/>
        <v xml:space="preserve"> </v>
      </c>
      <c r="BD189" s="561" t="str">
        <f t="shared" si="13"/>
        <v xml:space="preserve"> </v>
      </c>
      <c r="BE189" s="561" t="str">
        <f t="shared" si="14"/>
        <v xml:space="preserve"> </v>
      </c>
      <c r="BF189" s="77"/>
      <c r="BG189" s="254"/>
    </row>
    <row r="190" spans="1:59" s="86" customFormat="1" ht="12.75" x14ac:dyDescent="0.25">
      <c r="A190" s="365"/>
      <c r="B190" s="361">
        <f>Demography!B186</f>
        <v>0</v>
      </c>
      <c r="C190" s="361">
        <f>Demography!C186</f>
        <v>0</v>
      </c>
      <c r="D190" s="362">
        <f>Demography!D186</f>
        <v>0</v>
      </c>
      <c r="E190" s="81"/>
      <c r="F190" s="241"/>
      <c r="G190" s="478"/>
      <c r="H190" s="478"/>
      <c r="I190" s="478"/>
      <c r="J190" s="246"/>
      <c r="K190" s="478"/>
      <c r="L190" s="538"/>
      <c r="M190" s="241"/>
      <c r="N190" s="241"/>
      <c r="O190" s="242"/>
      <c r="P190" s="241"/>
      <c r="Q190" s="243"/>
      <c r="R190" s="242"/>
      <c r="S190" s="242"/>
      <c r="T190" s="242"/>
      <c r="U190" s="241"/>
      <c r="V190" s="246"/>
      <c r="W190" s="241"/>
      <c r="X190" s="246"/>
      <c r="Y190" s="81"/>
      <c r="Z190" s="241"/>
      <c r="AA190" s="416"/>
      <c r="AB190" s="416"/>
      <c r="AC190" s="81"/>
      <c r="AD190" s="242"/>
      <c r="AE190" s="242"/>
      <c r="AF190" s="241"/>
      <c r="AG190" s="242"/>
      <c r="AH190" s="241"/>
      <c r="AI190" s="241"/>
      <c r="AJ190" s="241"/>
      <c r="AK190" s="243"/>
      <c r="AL190" s="243"/>
      <c r="AM190" s="77"/>
      <c r="AN190" s="243"/>
      <c r="AO190" s="243"/>
      <c r="AP190" s="243"/>
      <c r="AQ190" s="243"/>
      <c r="AR190" s="243"/>
      <c r="AS190" s="243"/>
      <c r="AT190" s="243"/>
      <c r="AU190" s="243"/>
      <c r="AV190" s="243"/>
      <c r="AW190" s="243"/>
      <c r="AX190" s="246"/>
      <c r="AY190" s="246"/>
      <c r="AZ190" s="248"/>
      <c r="BA190" s="77"/>
      <c r="BB190" s="562" t="str">
        <f t="shared" si="11"/>
        <v xml:space="preserve"> </v>
      </c>
      <c r="BC190" s="562" t="str">
        <f t="shared" si="12"/>
        <v xml:space="preserve"> </v>
      </c>
      <c r="BD190" s="562" t="str">
        <f t="shared" si="13"/>
        <v xml:space="preserve"> </v>
      </c>
      <c r="BE190" s="562" t="str">
        <f t="shared" si="14"/>
        <v xml:space="preserve"> </v>
      </c>
      <c r="BF190" s="77"/>
      <c r="BG190" s="515"/>
    </row>
    <row r="191" spans="1:59" s="86" customFormat="1" ht="12.75" x14ac:dyDescent="0.25">
      <c r="A191" s="365"/>
      <c r="B191" s="147">
        <f>Demography!B187</f>
        <v>0</v>
      </c>
      <c r="C191" s="147">
        <f>Demography!C187</f>
        <v>0</v>
      </c>
      <c r="D191" s="148">
        <f>Demography!D187</f>
        <v>0</v>
      </c>
      <c r="E191" s="81"/>
      <c r="F191" s="256"/>
      <c r="G191" s="257"/>
      <c r="H191" s="257"/>
      <c r="I191" s="257"/>
      <c r="J191" s="245"/>
      <c r="K191" s="257"/>
      <c r="L191" s="258"/>
      <c r="M191" s="256"/>
      <c r="N191" s="256"/>
      <c r="O191" s="240"/>
      <c r="P191" s="256"/>
      <c r="Q191" s="261"/>
      <c r="R191" s="240"/>
      <c r="S191" s="240"/>
      <c r="T191" s="240"/>
      <c r="U191" s="256"/>
      <c r="V191" s="245"/>
      <c r="W191" s="256"/>
      <c r="X191" s="245"/>
      <c r="Y191" s="81"/>
      <c r="Z191" s="256"/>
      <c r="AA191" s="150"/>
      <c r="AB191" s="150"/>
      <c r="AC191" s="81"/>
      <c r="AD191" s="240"/>
      <c r="AE191" s="240"/>
      <c r="AF191" s="256"/>
      <c r="AG191" s="240"/>
      <c r="AH191" s="256"/>
      <c r="AI191" s="256"/>
      <c r="AJ191" s="256"/>
      <c r="AK191" s="261"/>
      <c r="AL191" s="261"/>
      <c r="AM191" s="77"/>
      <c r="AN191" s="261"/>
      <c r="AO191" s="261"/>
      <c r="AP191" s="261"/>
      <c r="AQ191" s="261"/>
      <c r="AR191" s="261"/>
      <c r="AS191" s="261"/>
      <c r="AT191" s="261"/>
      <c r="AU191" s="261"/>
      <c r="AV191" s="261"/>
      <c r="AW191" s="261"/>
      <c r="AX191" s="245"/>
      <c r="AY191" s="245"/>
      <c r="AZ191" s="247"/>
      <c r="BA191" s="77"/>
      <c r="BB191" s="561" t="str">
        <f t="shared" si="11"/>
        <v xml:space="preserve"> </v>
      </c>
      <c r="BC191" s="561" t="str">
        <f t="shared" si="12"/>
        <v xml:space="preserve"> </v>
      </c>
      <c r="BD191" s="561" t="str">
        <f t="shared" si="13"/>
        <v xml:space="preserve"> </v>
      </c>
      <c r="BE191" s="561" t="str">
        <f t="shared" si="14"/>
        <v xml:space="preserve"> </v>
      </c>
      <c r="BF191" s="77"/>
      <c r="BG191" s="254"/>
    </row>
    <row r="192" spans="1:59" s="86" customFormat="1" ht="12.75" x14ac:dyDescent="0.25">
      <c r="A192" s="365"/>
      <c r="B192" s="361">
        <f>Demography!B188</f>
        <v>0</v>
      </c>
      <c r="C192" s="361">
        <f>Demography!C188</f>
        <v>0</v>
      </c>
      <c r="D192" s="362">
        <f>Demography!D188</f>
        <v>0</v>
      </c>
      <c r="E192" s="81"/>
      <c r="F192" s="241"/>
      <c r="G192" s="478"/>
      <c r="H192" s="478"/>
      <c r="I192" s="478"/>
      <c r="J192" s="246"/>
      <c r="K192" s="478"/>
      <c r="L192" s="538"/>
      <c r="M192" s="241"/>
      <c r="N192" s="241"/>
      <c r="O192" s="242"/>
      <c r="P192" s="241"/>
      <c r="Q192" s="243"/>
      <c r="R192" s="242"/>
      <c r="S192" s="242"/>
      <c r="T192" s="242"/>
      <c r="U192" s="241"/>
      <c r="V192" s="246"/>
      <c r="W192" s="241"/>
      <c r="X192" s="246"/>
      <c r="Y192" s="81"/>
      <c r="Z192" s="241"/>
      <c r="AA192" s="416"/>
      <c r="AB192" s="416"/>
      <c r="AC192" s="81"/>
      <c r="AD192" s="242"/>
      <c r="AE192" s="242"/>
      <c r="AF192" s="241"/>
      <c r="AG192" s="242"/>
      <c r="AH192" s="241"/>
      <c r="AI192" s="241"/>
      <c r="AJ192" s="241"/>
      <c r="AK192" s="243"/>
      <c r="AL192" s="243"/>
      <c r="AM192" s="77"/>
      <c r="AN192" s="243"/>
      <c r="AO192" s="243"/>
      <c r="AP192" s="243"/>
      <c r="AQ192" s="243"/>
      <c r="AR192" s="243"/>
      <c r="AS192" s="243"/>
      <c r="AT192" s="243"/>
      <c r="AU192" s="243"/>
      <c r="AV192" s="243"/>
      <c r="AW192" s="243"/>
      <c r="AX192" s="246"/>
      <c r="AY192" s="246"/>
      <c r="AZ192" s="248"/>
      <c r="BA192" s="77"/>
      <c r="BB192" s="562" t="str">
        <f t="shared" si="11"/>
        <v xml:space="preserve"> </v>
      </c>
      <c r="BC192" s="562" t="str">
        <f t="shared" si="12"/>
        <v xml:space="preserve"> </v>
      </c>
      <c r="BD192" s="562" t="str">
        <f t="shared" si="13"/>
        <v xml:space="preserve"> </v>
      </c>
      <c r="BE192" s="562" t="str">
        <f t="shared" si="14"/>
        <v xml:space="preserve"> </v>
      </c>
      <c r="BF192" s="77"/>
      <c r="BG192" s="515"/>
    </row>
    <row r="193" spans="1:59" s="86" customFormat="1" ht="12.75" x14ac:dyDescent="0.25">
      <c r="A193" s="365"/>
      <c r="B193" s="147">
        <f>Demography!B189</f>
        <v>0</v>
      </c>
      <c r="C193" s="147">
        <f>Demography!C189</f>
        <v>0</v>
      </c>
      <c r="D193" s="148">
        <f>Demography!D189</f>
        <v>0</v>
      </c>
      <c r="E193" s="81"/>
      <c r="F193" s="256"/>
      <c r="G193" s="257"/>
      <c r="H193" s="257"/>
      <c r="I193" s="257"/>
      <c r="J193" s="245"/>
      <c r="K193" s="257"/>
      <c r="L193" s="258"/>
      <c r="M193" s="256"/>
      <c r="N193" s="256"/>
      <c r="O193" s="240"/>
      <c r="P193" s="256"/>
      <c r="Q193" s="261"/>
      <c r="R193" s="240"/>
      <c r="S193" s="240"/>
      <c r="T193" s="240"/>
      <c r="U193" s="256"/>
      <c r="V193" s="245"/>
      <c r="W193" s="256"/>
      <c r="X193" s="245"/>
      <c r="Y193" s="81"/>
      <c r="Z193" s="256"/>
      <c r="AA193" s="150"/>
      <c r="AB193" s="150"/>
      <c r="AC193" s="81"/>
      <c r="AD193" s="240"/>
      <c r="AE193" s="240"/>
      <c r="AF193" s="256"/>
      <c r="AG193" s="240"/>
      <c r="AH193" s="256"/>
      <c r="AI193" s="256"/>
      <c r="AJ193" s="256"/>
      <c r="AK193" s="261"/>
      <c r="AL193" s="261"/>
      <c r="AM193" s="77"/>
      <c r="AN193" s="261"/>
      <c r="AO193" s="261"/>
      <c r="AP193" s="261"/>
      <c r="AQ193" s="261"/>
      <c r="AR193" s="261"/>
      <c r="AS193" s="261"/>
      <c r="AT193" s="261"/>
      <c r="AU193" s="261"/>
      <c r="AV193" s="261"/>
      <c r="AW193" s="261"/>
      <c r="AX193" s="245"/>
      <c r="AY193" s="245"/>
      <c r="AZ193" s="247"/>
      <c r="BA193" s="77"/>
      <c r="BB193" s="561" t="str">
        <f t="shared" si="11"/>
        <v xml:space="preserve"> </v>
      </c>
      <c r="BC193" s="561" t="str">
        <f t="shared" si="12"/>
        <v xml:space="preserve"> </v>
      </c>
      <c r="BD193" s="561" t="str">
        <f t="shared" si="13"/>
        <v xml:space="preserve"> </v>
      </c>
      <c r="BE193" s="561" t="str">
        <f t="shared" si="14"/>
        <v xml:space="preserve"> </v>
      </c>
      <c r="BF193" s="77"/>
      <c r="BG193" s="254"/>
    </row>
    <row r="194" spans="1:59" s="86" customFormat="1" ht="12.75" x14ac:dyDescent="0.25">
      <c r="A194" s="365"/>
      <c r="B194" s="361">
        <f>Demography!B190</f>
        <v>0</v>
      </c>
      <c r="C194" s="361">
        <f>Demography!C190</f>
        <v>0</v>
      </c>
      <c r="D194" s="362">
        <f>Demography!D190</f>
        <v>0</v>
      </c>
      <c r="E194" s="81"/>
      <c r="F194" s="241"/>
      <c r="G194" s="478"/>
      <c r="H194" s="478"/>
      <c r="I194" s="478"/>
      <c r="J194" s="246"/>
      <c r="K194" s="478"/>
      <c r="L194" s="538"/>
      <c r="M194" s="241"/>
      <c r="N194" s="241"/>
      <c r="O194" s="242"/>
      <c r="P194" s="241"/>
      <c r="Q194" s="243"/>
      <c r="R194" s="242"/>
      <c r="S194" s="242"/>
      <c r="T194" s="242"/>
      <c r="U194" s="241"/>
      <c r="V194" s="246"/>
      <c r="W194" s="241"/>
      <c r="X194" s="246"/>
      <c r="Y194" s="81"/>
      <c r="Z194" s="241"/>
      <c r="AA194" s="416"/>
      <c r="AB194" s="416"/>
      <c r="AC194" s="81"/>
      <c r="AD194" s="242"/>
      <c r="AE194" s="242"/>
      <c r="AF194" s="241"/>
      <c r="AG194" s="242"/>
      <c r="AH194" s="241"/>
      <c r="AI194" s="241"/>
      <c r="AJ194" s="241"/>
      <c r="AK194" s="243"/>
      <c r="AL194" s="243"/>
      <c r="AM194" s="77"/>
      <c r="AN194" s="243"/>
      <c r="AO194" s="243"/>
      <c r="AP194" s="243"/>
      <c r="AQ194" s="243"/>
      <c r="AR194" s="243"/>
      <c r="AS194" s="243"/>
      <c r="AT194" s="243"/>
      <c r="AU194" s="243"/>
      <c r="AV194" s="243"/>
      <c r="AW194" s="243"/>
      <c r="AX194" s="246"/>
      <c r="AY194" s="246"/>
      <c r="AZ194" s="248"/>
      <c r="BA194" s="77"/>
      <c r="BB194" s="562" t="str">
        <f t="shared" si="11"/>
        <v xml:space="preserve"> </v>
      </c>
      <c r="BC194" s="562" t="str">
        <f t="shared" si="12"/>
        <v xml:space="preserve"> </v>
      </c>
      <c r="BD194" s="562" t="str">
        <f t="shared" si="13"/>
        <v xml:space="preserve"> </v>
      </c>
      <c r="BE194" s="562" t="str">
        <f t="shared" si="14"/>
        <v xml:space="preserve"> </v>
      </c>
      <c r="BF194" s="77"/>
      <c r="BG194" s="515"/>
    </row>
    <row r="195" spans="1:59" s="86" customFormat="1" ht="12.75" x14ac:dyDescent="0.25">
      <c r="A195" s="365"/>
      <c r="B195" s="147">
        <f>Demography!B191</f>
        <v>0</v>
      </c>
      <c r="C195" s="147">
        <f>Demography!C191</f>
        <v>0</v>
      </c>
      <c r="D195" s="148">
        <f>Demography!D191</f>
        <v>0</v>
      </c>
      <c r="E195" s="81"/>
      <c r="F195" s="256"/>
      <c r="G195" s="257"/>
      <c r="H195" s="257"/>
      <c r="I195" s="257"/>
      <c r="J195" s="245"/>
      <c r="K195" s="257"/>
      <c r="L195" s="258"/>
      <c r="M195" s="256"/>
      <c r="N195" s="256"/>
      <c r="O195" s="240"/>
      <c r="P195" s="256"/>
      <c r="Q195" s="261"/>
      <c r="R195" s="240"/>
      <c r="S195" s="240"/>
      <c r="T195" s="240"/>
      <c r="U195" s="256"/>
      <c r="V195" s="245"/>
      <c r="W195" s="256"/>
      <c r="X195" s="245"/>
      <c r="Y195" s="81"/>
      <c r="Z195" s="256"/>
      <c r="AA195" s="150"/>
      <c r="AB195" s="150"/>
      <c r="AC195" s="81"/>
      <c r="AD195" s="240"/>
      <c r="AE195" s="240"/>
      <c r="AF195" s="256"/>
      <c r="AG195" s="240"/>
      <c r="AH195" s="256"/>
      <c r="AI195" s="256"/>
      <c r="AJ195" s="256"/>
      <c r="AK195" s="261"/>
      <c r="AL195" s="261"/>
      <c r="AM195" s="77"/>
      <c r="AN195" s="261"/>
      <c r="AO195" s="261"/>
      <c r="AP195" s="261"/>
      <c r="AQ195" s="261"/>
      <c r="AR195" s="261"/>
      <c r="AS195" s="261"/>
      <c r="AT195" s="261"/>
      <c r="AU195" s="261"/>
      <c r="AV195" s="261"/>
      <c r="AW195" s="261"/>
      <c r="AX195" s="245"/>
      <c r="AY195" s="245"/>
      <c r="AZ195" s="247"/>
      <c r="BA195" s="77"/>
      <c r="BB195" s="561" t="str">
        <f t="shared" si="11"/>
        <v xml:space="preserve"> </v>
      </c>
      <c r="BC195" s="561" t="str">
        <f t="shared" si="12"/>
        <v xml:space="preserve"> </v>
      </c>
      <c r="BD195" s="561" t="str">
        <f t="shared" si="13"/>
        <v xml:space="preserve"> </v>
      </c>
      <c r="BE195" s="561" t="str">
        <f t="shared" si="14"/>
        <v xml:space="preserve"> </v>
      </c>
      <c r="BF195" s="77"/>
      <c r="BG195" s="254"/>
    </row>
    <row r="196" spans="1:59" s="86" customFormat="1" ht="12.75" x14ac:dyDescent="0.25">
      <c r="A196" s="365"/>
      <c r="B196" s="361">
        <f>Demography!B192</f>
        <v>0</v>
      </c>
      <c r="C196" s="361">
        <f>Demography!C192</f>
        <v>0</v>
      </c>
      <c r="D196" s="362">
        <f>Demography!D192</f>
        <v>0</v>
      </c>
      <c r="E196" s="81"/>
      <c r="F196" s="241"/>
      <c r="G196" s="478"/>
      <c r="H196" s="478"/>
      <c r="I196" s="478"/>
      <c r="J196" s="246"/>
      <c r="K196" s="478"/>
      <c r="L196" s="538"/>
      <c r="M196" s="241"/>
      <c r="N196" s="241"/>
      <c r="O196" s="242"/>
      <c r="P196" s="241"/>
      <c r="Q196" s="243"/>
      <c r="R196" s="242"/>
      <c r="S196" s="242"/>
      <c r="T196" s="242"/>
      <c r="U196" s="241"/>
      <c r="V196" s="246"/>
      <c r="W196" s="241"/>
      <c r="X196" s="246"/>
      <c r="Y196" s="81"/>
      <c r="Z196" s="241"/>
      <c r="AA196" s="416"/>
      <c r="AB196" s="416"/>
      <c r="AC196" s="81"/>
      <c r="AD196" s="242"/>
      <c r="AE196" s="242"/>
      <c r="AF196" s="241"/>
      <c r="AG196" s="242"/>
      <c r="AH196" s="241"/>
      <c r="AI196" s="241"/>
      <c r="AJ196" s="241"/>
      <c r="AK196" s="243"/>
      <c r="AL196" s="243"/>
      <c r="AM196" s="77"/>
      <c r="AN196" s="243"/>
      <c r="AO196" s="243"/>
      <c r="AP196" s="243"/>
      <c r="AQ196" s="243"/>
      <c r="AR196" s="243"/>
      <c r="AS196" s="243"/>
      <c r="AT196" s="243"/>
      <c r="AU196" s="243"/>
      <c r="AV196" s="243"/>
      <c r="AW196" s="243"/>
      <c r="AX196" s="246"/>
      <c r="AY196" s="246"/>
      <c r="AZ196" s="248"/>
      <c r="BA196" s="77"/>
      <c r="BB196" s="562" t="str">
        <f t="shared" si="11"/>
        <v xml:space="preserve"> </v>
      </c>
      <c r="BC196" s="562" t="str">
        <f t="shared" si="12"/>
        <v xml:space="preserve"> </v>
      </c>
      <c r="BD196" s="562" t="str">
        <f t="shared" si="13"/>
        <v xml:space="preserve"> </v>
      </c>
      <c r="BE196" s="562" t="str">
        <f t="shared" si="14"/>
        <v xml:space="preserve"> </v>
      </c>
      <c r="BF196" s="77"/>
      <c r="BG196" s="515"/>
    </row>
    <row r="197" spans="1:59" s="86" customFormat="1" ht="12.75" x14ac:dyDescent="0.25">
      <c r="A197" s="365"/>
      <c r="B197" s="147">
        <f>Demography!B193</f>
        <v>0</v>
      </c>
      <c r="C197" s="147">
        <f>Demography!C193</f>
        <v>0</v>
      </c>
      <c r="D197" s="148">
        <f>Demography!D193</f>
        <v>0</v>
      </c>
      <c r="E197" s="81"/>
      <c r="F197" s="256"/>
      <c r="G197" s="257"/>
      <c r="H197" s="257"/>
      <c r="I197" s="257"/>
      <c r="J197" s="245"/>
      <c r="K197" s="257"/>
      <c r="L197" s="258"/>
      <c r="M197" s="256"/>
      <c r="N197" s="256"/>
      <c r="O197" s="240"/>
      <c r="P197" s="256"/>
      <c r="Q197" s="261"/>
      <c r="R197" s="240"/>
      <c r="S197" s="240"/>
      <c r="T197" s="240"/>
      <c r="U197" s="256"/>
      <c r="V197" s="245"/>
      <c r="W197" s="256"/>
      <c r="X197" s="245"/>
      <c r="Y197" s="81"/>
      <c r="Z197" s="256"/>
      <c r="AA197" s="150"/>
      <c r="AB197" s="150"/>
      <c r="AC197" s="81"/>
      <c r="AD197" s="240"/>
      <c r="AE197" s="240"/>
      <c r="AF197" s="256"/>
      <c r="AG197" s="240"/>
      <c r="AH197" s="256"/>
      <c r="AI197" s="256"/>
      <c r="AJ197" s="256"/>
      <c r="AK197" s="261"/>
      <c r="AL197" s="261"/>
      <c r="AM197" s="77"/>
      <c r="AN197" s="261"/>
      <c r="AO197" s="261"/>
      <c r="AP197" s="261"/>
      <c r="AQ197" s="261"/>
      <c r="AR197" s="261"/>
      <c r="AS197" s="261"/>
      <c r="AT197" s="261"/>
      <c r="AU197" s="261"/>
      <c r="AV197" s="261"/>
      <c r="AW197" s="261"/>
      <c r="AX197" s="245"/>
      <c r="AY197" s="245"/>
      <c r="AZ197" s="247"/>
      <c r="BA197" s="77"/>
      <c r="BB197" s="561" t="str">
        <f t="shared" si="11"/>
        <v xml:space="preserve"> </v>
      </c>
      <c r="BC197" s="561" t="str">
        <f t="shared" si="12"/>
        <v xml:space="preserve"> </v>
      </c>
      <c r="BD197" s="561" t="str">
        <f t="shared" si="13"/>
        <v xml:space="preserve"> </v>
      </c>
      <c r="BE197" s="561" t="str">
        <f t="shared" si="14"/>
        <v xml:space="preserve"> </v>
      </c>
      <c r="BF197" s="77"/>
      <c r="BG197" s="254"/>
    </row>
    <row r="198" spans="1:59" s="86" customFormat="1" ht="12.75" x14ac:dyDescent="0.25">
      <c r="A198" s="365"/>
      <c r="B198" s="361">
        <f>Demography!B194</f>
        <v>0</v>
      </c>
      <c r="C198" s="361">
        <f>Demography!C194</f>
        <v>0</v>
      </c>
      <c r="D198" s="362">
        <f>Demography!D194</f>
        <v>0</v>
      </c>
      <c r="E198" s="81"/>
      <c r="F198" s="241"/>
      <c r="G198" s="478"/>
      <c r="H198" s="478"/>
      <c r="I198" s="478"/>
      <c r="J198" s="246"/>
      <c r="K198" s="478"/>
      <c r="L198" s="538"/>
      <c r="M198" s="241"/>
      <c r="N198" s="241"/>
      <c r="O198" s="242"/>
      <c r="P198" s="241"/>
      <c r="Q198" s="243"/>
      <c r="R198" s="242"/>
      <c r="S198" s="242"/>
      <c r="T198" s="242"/>
      <c r="U198" s="241"/>
      <c r="V198" s="246"/>
      <c r="W198" s="241"/>
      <c r="X198" s="246"/>
      <c r="Y198" s="81"/>
      <c r="Z198" s="241"/>
      <c r="AA198" s="416"/>
      <c r="AB198" s="416"/>
      <c r="AC198" s="81"/>
      <c r="AD198" s="242"/>
      <c r="AE198" s="242"/>
      <c r="AF198" s="241"/>
      <c r="AG198" s="242"/>
      <c r="AH198" s="241"/>
      <c r="AI198" s="241"/>
      <c r="AJ198" s="241"/>
      <c r="AK198" s="243"/>
      <c r="AL198" s="243"/>
      <c r="AM198" s="77"/>
      <c r="AN198" s="243"/>
      <c r="AO198" s="243"/>
      <c r="AP198" s="243"/>
      <c r="AQ198" s="243"/>
      <c r="AR198" s="243"/>
      <c r="AS198" s="243"/>
      <c r="AT198" s="243"/>
      <c r="AU198" s="243"/>
      <c r="AV198" s="243"/>
      <c r="AW198" s="243"/>
      <c r="AX198" s="246"/>
      <c r="AY198" s="246"/>
      <c r="AZ198" s="248"/>
      <c r="BA198" s="77"/>
      <c r="BB198" s="562" t="str">
        <f t="shared" si="11"/>
        <v xml:space="preserve"> </v>
      </c>
      <c r="BC198" s="562" t="str">
        <f t="shared" si="12"/>
        <v xml:space="preserve"> </v>
      </c>
      <c r="BD198" s="562" t="str">
        <f t="shared" si="13"/>
        <v xml:space="preserve"> </v>
      </c>
      <c r="BE198" s="562" t="str">
        <f t="shared" si="14"/>
        <v xml:space="preserve"> </v>
      </c>
      <c r="BF198" s="77"/>
      <c r="BG198" s="515"/>
    </row>
    <row r="199" spans="1:59" s="86" customFormat="1" ht="12.75" x14ac:dyDescent="0.25">
      <c r="A199" s="365"/>
      <c r="B199" s="147">
        <f>Demography!B195</f>
        <v>0</v>
      </c>
      <c r="C199" s="147">
        <f>Demography!C195</f>
        <v>0</v>
      </c>
      <c r="D199" s="148">
        <f>Demography!D195</f>
        <v>0</v>
      </c>
      <c r="E199" s="81"/>
      <c r="F199" s="256"/>
      <c r="G199" s="257"/>
      <c r="H199" s="257"/>
      <c r="I199" s="257"/>
      <c r="J199" s="245"/>
      <c r="K199" s="257"/>
      <c r="L199" s="258"/>
      <c r="M199" s="256"/>
      <c r="N199" s="256"/>
      <c r="O199" s="240"/>
      <c r="P199" s="256"/>
      <c r="Q199" s="261"/>
      <c r="R199" s="240"/>
      <c r="S199" s="240"/>
      <c r="T199" s="240"/>
      <c r="U199" s="256"/>
      <c r="V199" s="245"/>
      <c r="W199" s="256"/>
      <c r="X199" s="245"/>
      <c r="Y199" s="81"/>
      <c r="Z199" s="256"/>
      <c r="AA199" s="150"/>
      <c r="AB199" s="150"/>
      <c r="AC199" s="81"/>
      <c r="AD199" s="240"/>
      <c r="AE199" s="240"/>
      <c r="AF199" s="256"/>
      <c r="AG199" s="240"/>
      <c r="AH199" s="256"/>
      <c r="AI199" s="256"/>
      <c r="AJ199" s="256"/>
      <c r="AK199" s="261"/>
      <c r="AL199" s="261"/>
      <c r="AM199" s="77"/>
      <c r="AN199" s="261"/>
      <c r="AO199" s="261"/>
      <c r="AP199" s="261"/>
      <c r="AQ199" s="261"/>
      <c r="AR199" s="261"/>
      <c r="AS199" s="261"/>
      <c r="AT199" s="261"/>
      <c r="AU199" s="261"/>
      <c r="AV199" s="261"/>
      <c r="AW199" s="261"/>
      <c r="AX199" s="245"/>
      <c r="AY199" s="245"/>
      <c r="AZ199" s="247"/>
      <c r="BA199" s="77"/>
      <c r="BB199" s="561" t="str">
        <f t="shared" si="11"/>
        <v xml:space="preserve"> </v>
      </c>
      <c r="BC199" s="561" t="str">
        <f t="shared" si="12"/>
        <v xml:space="preserve"> </v>
      </c>
      <c r="BD199" s="561" t="str">
        <f t="shared" si="13"/>
        <v xml:space="preserve"> </v>
      </c>
      <c r="BE199" s="561" t="str">
        <f t="shared" si="14"/>
        <v xml:space="preserve"> </v>
      </c>
      <c r="BF199" s="77"/>
      <c r="BG199" s="254"/>
    </row>
    <row r="200" spans="1:59" s="86" customFormat="1" ht="12.75" x14ac:dyDescent="0.25">
      <c r="A200" s="365"/>
      <c r="B200" s="361">
        <f>Demography!B196</f>
        <v>0</v>
      </c>
      <c r="C200" s="361">
        <f>Demography!C196</f>
        <v>0</v>
      </c>
      <c r="D200" s="362">
        <f>Demography!D196</f>
        <v>0</v>
      </c>
      <c r="E200" s="81"/>
      <c r="F200" s="241"/>
      <c r="G200" s="478"/>
      <c r="H200" s="478"/>
      <c r="I200" s="478"/>
      <c r="J200" s="246"/>
      <c r="K200" s="478"/>
      <c r="L200" s="538"/>
      <c r="M200" s="241"/>
      <c r="N200" s="241"/>
      <c r="O200" s="242"/>
      <c r="P200" s="241"/>
      <c r="Q200" s="243"/>
      <c r="R200" s="242"/>
      <c r="S200" s="242"/>
      <c r="T200" s="242"/>
      <c r="U200" s="241"/>
      <c r="V200" s="246"/>
      <c r="W200" s="241"/>
      <c r="X200" s="246"/>
      <c r="Y200" s="81"/>
      <c r="Z200" s="241"/>
      <c r="AA200" s="416"/>
      <c r="AB200" s="416"/>
      <c r="AC200" s="81"/>
      <c r="AD200" s="242"/>
      <c r="AE200" s="242"/>
      <c r="AF200" s="241"/>
      <c r="AG200" s="242"/>
      <c r="AH200" s="241"/>
      <c r="AI200" s="241"/>
      <c r="AJ200" s="241"/>
      <c r="AK200" s="243"/>
      <c r="AL200" s="243"/>
      <c r="AM200" s="77"/>
      <c r="AN200" s="243"/>
      <c r="AO200" s="243"/>
      <c r="AP200" s="243"/>
      <c r="AQ200" s="243"/>
      <c r="AR200" s="243"/>
      <c r="AS200" s="243"/>
      <c r="AT200" s="243"/>
      <c r="AU200" s="243"/>
      <c r="AV200" s="243"/>
      <c r="AW200" s="243"/>
      <c r="AX200" s="246"/>
      <c r="AY200" s="246"/>
      <c r="AZ200" s="248"/>
      <c r="BA200" s="77"/>
      <c r="BB200" s="562" t="str">
        <f t="shared" si="11"/>
        <v xml:space="preserve"> </v>
      </c>
      <c r="BC200" s="562" t="str">
        <f t="shared" si="12"/>
        <v xml:space="preserve"> </v>
      </c>
      <c r="BD200" s="562" t="str">
        <f t="shared" si="13"/>
        <v xml:space="preserve"> </v>
      </c>
      <c r="BE200" s="562" t="str">
        <f t="shared" si="14"/>
        <v xml:space="preserve"> </v>
      </c>
      <c r="BF200" s="77"/>
      <c r="BG200" s="515"/>
    </row>
    <row r="201" spans="1:59" s="86" customFormat="1" ht="12.75" x14ac:dyDescent="0.25">
      <c r="A201" s="365"/>
      <c r="B201" s="147">
        <f>Demography!B197</f>
        <v>0</v>
      </c>
      <c r="C201" s="147">
        <f>Demography!C197</f>
        <v>0</v>
      </c>
      <c r="D201" s="148">
        <f>Demography!D197</f>
        <v>0</v>
      </c>
      <c r="E201" s="81"/>
      <c r="F201" s="256"/>
      <c r="G201" s="257"/>
      <c r="H201" s="257"/>
      <c r="I201" s="257"/>
      <c r="J201" s="245"/>
      <c r="K201" s="257"/>
      <c r="L201" s="258"/>
      <c r="M201" s="256"/>
      <c r="N201" s="256"/>
      <c r="O201" s="240"/>
      <c r="P201" s="256"/>
      <c r="Q201" s="261"/>
      <c r="R201" s="240"/>
      <c r="S201" s="240"/>
      <c r="T201" s="240"/>
      <c r="U201" s="256"/>
      <c r="V201" s="245"/>
      <c r="W201" s="256"/>
      <c r="X201" s="245"/>
      <c r="Y201" s="81"/>
      <c r="Z201" s="256"/>
      <c r="AA201" s="150"/>
      <c r="AB201" s="150"/>
      <c r="AC201" s="81"/>
      <c r="AD201" s="240"/>
      <c r="AE201" s="240"/>
      <c r="AF201" s="256"/>
      <c r="AG201" s="240"/>
      <c r="AH201" s="256"/>
      <c r="AI201" s="256"/>
      <c r="AJ201" s="256"/>
      <c r="AK201" s="261"/>
      <c r="AL201" s="261"/>
      <c r="AM201" s="77"/>
      <c r="AN201" s="261"/>
      <c r="AO201" s="261"/>
      <c r="AP201" s="261"/>
      <c r="AQ201" s="261"/>
      <c r="AR201" s="261"/>
      <c r="AS201" s="261"/>
      <c r="AT201" s="261"/>
      <c r="AU201" s="261"/>
      <c r="AV201" s="261"/>
      <c r="AW201" s="261"/>
      <c r="AX201" s="245"/>
      <c r="AY201" s="245"/>
      <c r="AZ201" s="247"/>
      <c r="BA201" s="77"/>
      <c r="BB201" s="561" t="str">
        <f t="shared" si="11"/>
        <v xml:space="preserve"> </v>
      </c>
      <c r="BC201" s="561" t="str">
        <f t="shared" si="12"/>
        <v xml:space="preserve"> </v>
      </c>
      <c r="BD201" s="561" t="str">
        <f t="shared" si="13"/>
        <v xml:space="preserve"> </v>
      </c>
      <c r="BE201" s="561" t="str">
        <f t="shared" si="14"/>
        <v xml:space="preserve"> </v>
      </c>
      <c r="BF201" s="77"/>
      <c r="BG201" s="254"/>
    </row>
    <row r="202" spans="1:59" s="86" customFormat="1" ht="12.75" x14ac:dyDescent="0.25">
      <c r="A202" s="365"/>
      <c r="B202" s="361">
        <f>Demography!B198</f>
        <v>0</v>
      </c>
      <c r="C202" s="361">
        <f>Demography!C198</f>
        <v>0</v>
      </c>
      <c r="D202" s="362">
        <f>Demography!D198</f>
        <v>0</v>
      </c>
      <c r="E202" s="81"/>
      <c r="F202" s="241"/>
      <c r="G202" s="478"/>
      <c r="H202" s="478"/>
      <c r="I202" s="478"/>
      <c r="J202" s="246"/>
      <c r="K202" s="478"/>
      <c r="L202" s="538"/>
      <c r="M202" s="241"/>
      <c r="N202" s="241"/>
      <c r="O202" s="242"/>
      <c r="P202" s="241"/>
      <c r="Q202" s="243"/>
      <c r="R202" s="242"/>
      <c r="S202" s="242"/>
      <c r="T202" s="242"/>
      <c r="U202" s="241"/>
      <c r="V202" s="246"/>
      <c r="W202" s="241"/>
      <c r="X202" s="246"/>
      <c r="Y202" s="81"/>
      <c r="Z202" s="241"/>
      <c r="AA202" s="416"/>
      <c r="AB202" s="416"/>
      <c r="AC202" s="81"/>
      <c r="AD202" s="242"/>
      <c r="AE202" s="242"/>
      <c r="AF202" s="241"/>
      <c r="AG202" s="242"/>
      <c r="AH202" s="241"/>
      <c r="AI202" s="241"/>
      <c r="AJ202" s="241"/>
      <c r="AK202" s="243"/>
      <c r="AL202" s="243"/>
      <c r="AM202" s="77"/>
      <c r="AN202" s="243"/>
      <c r="AO202" s="243"/>
      <c r="AP202" s="243"/>
      <c r="AQ202" s="243"/>
      <c r="AR202" s="243"/>
      <c r="AS202" s="243"/>
      <c r="AT202" s="243"/>
      <c r="AU202" s="243"/>
      <c r="AV202" s="243"/>
      <c r="AW202" s="243"/>
      <c r="AX202" s="246"/>
      <c r="AY202" s="246"/>
      <c r="AZ202" s="248"/>
      <c r="BA202" s="77"/>
      <c r="BB202" s="562" t="str">
        <f t="shared" si="11"/>
        <v xml:space="preserve"> </v>
      </c>
      <c r="BC202" s="562" t="str">
        <f t="shared" si="12"/>
        <v xml:space="preserve"> </v>
      </c>
      <c r="BD202" s="562" t="str">
        <f t="shared" si="13"/>
        <v xml:space="preserve"> </v>
      </c>
      <c r="BE202" s="562" t="str">
        <f t="shared" si="14"/>
        <v xml:space="preserve"> </v>
      </c>
      <c r="BF202" s="77"/>
      <c r="BG202" s="515"/>
    </row>
    <row r="203" spans="1:59" s="86" customFormat="1" ht="12.75" x14ac:dyDescent="0.25">
      <c r="A203" s="365"/>
      <c r="B203" s="147">
        <f>Demography!B199</f>
        <v>0</v>
      </c>
      <c r="C203" s="147">
        <f>Demography!C199</f>
        <v>0</v>
      </c>
      <c r="D203" s="148">
        <f>Demography!D199</f>
        <v>0</v>
      </c>
      <c r="E203" s="81"/>
      <c r="F203" s="256"/>
      <c r="G203" s="257"/>
      <c r="H203" s="257"/>
      <c r="I203" s="257"/>
      <c r="J203" s="245"/>
      <c r="K203" s="257"/>
      <c r="L203" s="258"/>
      <c r="M203" s="256"/>
      <c r="N203" s="256"/>
      <c r="O203" s="240"/>
      <c r="P203" s="256"/>
      <c r="Q203" s="261"/>
      <c r="R203" s="240"/>
      <c r="S203" s="240"/>
      <c r="T203" s="240"/>
      <c r="U203" s="256"/>
      <c r="V203" s="245"/>
      <c r="W203" s="256"/>
      <c r="X203" s="245"/>
      <c r="Y203" s="81"/>
      <c r="Z203" s="256"/>
      <c r="AA203" s="150"/>
      <c r="AB203" s="150"/>
      <c r="AC203" s="81"/>
      <c r="AD203" s="240"/>
      <c r="AE203" s="240"/>
      <c r="AF203" s="256"/>
      <c r="AG203" s="240"/>
      <c r="AH203" s="256"/>
      <c r="AI203" s="256"/>
      <c r="AJ203" s="256"/>
      <c r="AK203" s="261"/>
      <c r="AL203" s="261"/>
      <c r="AM203" s="77"/>
      <c r="AN203" s="261"/>
      <c r="AO203" s="261"/>
      <c r="AP203" s="261"/>
      <c r="AQ203" s="261"/>
      <c r="AR203" s="261"/>
      <c r="AS203" s="261"/>
      <c r="AT203" s="261"/>
      <c r="AU203" s="261"/>
      <c r="AV203" s="261"/>
      <c r="AW203" s="261"/>
      <c r="AX203" s="245"/>
      <c r="AY203" s="245"/>
      <c r="AZ203" s="247"/>
      <c r="BA203" s="77"/>
      <c r="BB203" s="561" t="str">
        <f t="shared" si="11"/>
        <v xml:space="preserve"> </v>
      </c>
      <c r="BC203" s="561" t="str">
        <f t="shared" si="12"/>
        <v xml:space="preserve"> </v>
      </c>
      <c r="BD203" s="561" t="str">
        <f t="shared" si="13"/>
        <v xml:space="preserve"> </v>
      </c>
      <c r="BE203" s="561" t="str">
        <f t="shared" si="14"/>
        <v xml:space="preserve"> </v>
      </c>
      <c r="BF203" s="77"/>
      <c r="BG203" s="254"/>
    </row>
    <row r="204" spans="1:59" s="86" customFormat="1" ht="12.75" x14ac:dyDescent="0.25">
      <c r="A204" s="365"/>
      <c r="B204" s="361">
        <f>Demography!B200</f>
        <v>0</v>
      </c>
      <c r="C204" s="361">
        <f>Demography!C200</f>
        <v>0</v>
      </c>
      <c r="D204" s="362">
        <f>Demography!D200</f>
        <v>0</v>
      </c>
      <c r="E204" s="81"/>
      <c r="F204" s="241"/>
      <c r="G204" s="478"/>
      <c r="H204" s="478"/>
      <c r="I204" s="478"/>
      <c r="J204" s="246"/>
      <c r="K204" s="478"/>
      <c r="L204" s="538"/>
      <c r="M204" s="241"/>
      <c r="N204" s="241"/>
      <c r="O204" s="242"/>
      <c r="P204" s="241"/>
      <c r="Q204" s="243"/>
      <c r="R204" s="242"/>
      <c r="S204" s="242"/>
      <c r="T204" s="242"/>
      <c r="U204" s="241"/>
      <c r="V204" s="246"/>
      <c r="W204" s="241"/>
      <c r="X204" s="246"/>
      <c r="Y204" s="81"/>
      <c r="Z204" s="241"/>
      <c r="AA204" s="416"/>
      <c r="AB204" s="416"/>
      <c r="AC204" s="81"/>
      <c r="AD204" s="242"/>
      <c r="AE204" s="242"/>
      <c r="AF204" s="241"/>
      <c r="AG204" s="242"/>
      <c r="AH204" s="241"/>
      <c r="AI204" s="241"/>
      <c r="AJ204" s="241"/>
      <c r="AK204" s="243"/>
      <c r="AL204" s="243"/>
      <c r="AM204" s="77"/>
      <c r="AN204" s="243"/>
      <c r="AO204" s="243"/>
      <c r="AP204" s="243"/>
      <c r="AQ204" s="243"/>
      <c r="AR204" s="243"/>
      <c r="AS204" s="243"/>
      <c r="AT204" s="243"/>
      <c r="AU204" s="243"/>
      <c r="AV204" s="243"/>
      <c r="AW204" s="243"/>
      <c r="AX204" s="246"/>
      <c r="AY204" s="246"/>
      <c r="AZ204" s="248"/>
      <c r="BA204" s="77"/>
      <c r="BB204" s="562" t="str">
        <f t="shared" si="11"/>
        <v xml:space="preserve"> </v>
      </c>
      <c r="BC204" s="562" t="str">
        <f t="shared" si="12"/>
        <v xml:space="preserve"> </v>
      </c>
      <c r="BD204" s="562" t="str">
        <f t="shared" si="13"/>
        <v xml:space="preserve"> </v>
      </c>
      <c r="BE204" s="562" t="str">
        <f t="shared" si="14"/>
        <v xml:space="preserve"> </v>
      </c>
      <c r="BF204" s="77"/>
      <c r="BG204" s="515"/>
    </row>
    <row r="205" spans="1:59" s="86" customFormat="1" ht="12.75" x14ac:dyDescent="0.25">
      <c r="A205" s="365"/>
      <c r="B205" s="147">
        <f>Demography!B201</f>
        <v>0</v>
      </c>
      <c r="C205" s="147">
        <f>Demography!C201</f>
        <v>0</v>
      </c>
      <c r="D205" s="148">
        <f>Demography!D201</f>
        <v>0</v>
      </c>
      <c r="E205" s="81"/>
      <c r="F205" s="256"/>
      <c r="G205" s="257"/>
      <c r="H205" s="257"/>
      <c r="I205" s="257"/>
      <c r="J205" s="245"/>
      <c r="K205" s="257"/>
      <c r="L205" s="258"/>
      <c r="M205" s="256"/>
      <c r="N205" s="256"/>
      <c r="O205" s="240"/>
      <c r="P205" s="256"/>
      <c r="Q205" s="261"/>
      <c r="R205" s="240"/>
      <c r="S205" s="240"/>
      <c r="T205" s="240"/>
      <c r="U205" s="256"/>
      <c r="V205" s="245"/>
      <c r="W205" s="256"/>
      <c r="X205" s="245"/>
      <c r="Y205" s="81"/>
      <c r="Z205" s="256"/>
      <c r="AA205" s="150"/>
      <c r="AB205" s="150"/>
      <c r="AC205" s="81"/>
      <c r="AD205" s="240"/>
      <c r="AE205" s="240"/>
      <c r="AF205" s="256"/>
      <c r="AG205" s="240"/>
      <c r="AH205" s="256"/>
      <c r="AI205" s="256"/>
      <c r="AJ205" s="256"/>
      <c r="AK205" s="261"/>
      <c r="AL205" s="261"/>
      <c r="AM205" s="77"/>
      <c r="AN205" s="261"/>
      <c r="AO205" s="261"/>
      <c r="AP205" s="261"/>
      <c r="AQ205" s="261"/>
      <c r="AR205" s="261"/>
      <c r="AS205" s="261"/>
      <c r="AT205" s="261"/>
      <c r="AU205" s="261"/>
      <c r="AV205" s="261"/>
      <c r="AW205" s="261"/>
      <c r="AX205" s="245"/>
      <c r="AY205" s="245"/>
      <c r="AZ205" s="247"/>
      <c r="BA205" s="77"/>
      <c r="BB205" s="561" t="str">
        <f t="shared" si="11"/>
        <v xml:space="preserve"> </v>
      </c>
      <c r="BC205" s="561" t="str">
        <f t="shared" si="12"/>
        <v xml:space="preserve"> </v>
      </c>
      <c r="BD205" s="561" t="str">
        <f t="shared" si="13"/>
        <v xml:space="preserve"> </v>
      </c>
      <c r="BE205" s="561" t="str">
        <f t="shared" si="14"/>
        <v xml:space="preserve"> </v>
      </c>
      <c r="BF205" s="77"/>
      <c r="BG205" s="254"/>
    </row>
    <row r="206" spans="1:59" s="86" customFormat="1" ht="12.75" x14ac:dyDescent="0.25">
      <c r="A206" s="365"/>
      <c r="B206" s="361">
        <f>Demography!B202</f>
        <v>0</v>
      </c>
      <c r="C206" s="361">
        <f>Demography!C202</f>
        <v>0</v>
      </c>
      <c r="D206" s="362">
        <f>Demography!D202</f>
        <v>0</v>
      </c>
      <c r="E206" s="81"/>
      <c r="F206" s="241"/>
      <c r="G206" s="478"/>
      <c r="H206" s="478"/>
      <c r="I206" s="478"/>
      <c r="J206" s="246"/>
      <c r="K206" s="478"/>
      <c r="L206" s="538"/>
      <c r="M206" s="241"/>
      <c r="N206" s="241"/>
      <c r="O206" s="242"/>
      <c r="P206" s="241"/>
      <c r="Q206" s="243"/>
      <c r="R206" s="242"/>
      <c r="S206" s="242"/>
      <c r="T206" s="242"/>
      <c r="U206" s="241"/>
      <c r="V206" s="246"/>
      <c r="W206" s="241"/>
      <c r="X206" s="246"/>
      <c r="Y206" s="81"/>
      <c r="Z206" s="241"/>
      <c r="AA206" s="416"/>
      <c r="AB206" s="416"/>
      <c r="AC206" s="81"/>
      <c r="AD206" s="242"/>
      <c r="AE206" s="242"/>
      <c r="AF206" s="241"/>
      <c r="AG206" s="242"/>
      <c r="AH206" s="241"/>
      <c r="AI206" s="241"/>
      <c r="AJ206" s="241"/>
      <c r="AK206" s="243"/>
      <c r="AL206" s="243"/>
      <c r="AM206" s="77"/>
      <c r="AN206" s="243"/>
      <c r="AO206" s="243"/>
      <c r="AP206" s="243"/>
      <c r="AQ206" s="243"/>
      <c r="AR206" s="243"/>
      <c r="AS206" s="243"/>
      <c r="AT206" s="243"/>
      <c r="AU206" s="243"/>
      <c r="AV206" s="243"/>
      <c r="AW206" s="243"/>
      <c r="AX206" s="246"/>
      <c r="AY206" s="246"/>
      <c r="AZ206" s="248"/>
      <c r="BA206" s="77"/>
      <c r="BB206" s="562" t="str">
        <f t="shared" si="11"/>
        <v xml:space="preserve"> </v>
      </c>
      <c r="BC206" s="562" t="str">
        <f t="shared" si="12"/>
        <v xml:space="preserve"> </v>
      </c>
      <c r="BD206" s="562" t="str">
        <f t="shared" si="13"/>
        <v xml:space="preserve"> </v>
      </c>
      <c r="BE206" s="562" t="str">
        <f t="shared" si="14"/>
        <v xml:space="preserve"> </v>
      </c>
      <c r="BF206" s="77"/>
      <c r="BG206" s="515"/>
    </row>
    <row r="207" spans="1:59" s="86" customFormat="1" ht="12.75" x14ac:dyDescent="0.25">
      <c r="A207" s="365"/>
      <c r="B207" s="147">
        <f>Demography!B203</f>
        <v>0</v>
      </c>
      <c r="C207" s="147">
        <f>Demography!C203</f>
        <v>0</v>
      </c>
      <c r="D207" s="148">
        <f>Demography!D203</f>
        <v>0</v>
      </c>
      <c r="E207" s="81"/>
      <c r="F207" s="256"/>
      <c r="G207" s="257"/>
      <c r="H207" s="257"/>
      <c r="I207" s="257"/>
      <c r="J207" s="245"/>
      <c r="K207" s="257"/>
      <c r="L207" s="258"/>
      <c r="M207" s="256"/>
      <c r="N207" s="256"/>
      <c r="O207" s="240"/>
      <c r="P207" s="256"/>
      <c r="Q207" s="261"/>
      <c r="R207" s="240"/>
      <c r="S207" s="240"/>
      <c r="T207" s="240"/>
      <c r="U207" s="256"/>
      <c r="V207" s="245"/>
      <c r="W207" s="256"/>
      <c r="X207" s="245"/>
      <c r="Y207" s="81"/>
      <c r="Z207" s="256"/>
      <c r="AA207" s="150"/>
      <c r="AB207" s="150"/>
      <c r="AC207" s="81"/>
      <c r="AD207" s="240"/>
      <c r="AE207" s="240"/>
      <c r="AF207" s="256"/>
      <c r="AG207" s="240"/>
      <c r="AH207" s="256"/>
      <c r="AI207" s="256"/>
      <c r="AJ207" s="256"/>
      <c r="AK207" s="261"/>
      <c r="AL207" s="261"/>
      <c r="AM207" s="77"/>
      <c r="AN207" s="261"/>
      <c r="AO207" s="261"/>
      <c r="AP207" s="261"/>
      <c r="AQ207" s="261"/>
      <c r="AR207" s="261"/>
      <c r="AS207" s="261"/>
      <c r="AT207" s="261"/>
      <c r="AU207" s="261"/>
      <c r="AV207" s="261"/>
      <c r="AW207" s="261"/>
      <c r="AX207" s="245"/>
      <c r="AY207" s="245"/>
      <c r="AZ207" s="247"/>
      <c r="BA207" s="77"/>
      <c r="BB207" s="561" t="str">
        <f t="shared" si="11"/>
        <v xml:space="preserve"> </v>
      </c>
      <c r="BC207" s="561" t="str">
        <f t="shared" si="12"/>
        <v xml:space="preserve"> </v>
      </c>
      <c r="BD207" s="561" t="str">
        <f t="shared" si="13"/>
        <v xml:space="preserve"> </v>
      </c>
      <c r="BE207" s="561" t="str">
        <f t="shared" si="14"/>
        <v xml:space="preserve"> </v>
      </c>
      <c r="BF207" s="77"/>
      <c r="BG207" s="254"/>
    </row>
    <row r="208" spans="1:59" s="86" customFormat="1" ht="12.75" x14ac:dyDescent="0.25">
      <c r="A208" s="365"/>
      <c r="B208" s="361">
        <f>Demography!B204</f>
        <v>0</v>
      </c>
      <c r="C208" s="361">
        <f>Demography!C204</f>
        <v>0</v>
      </c>
      <c r="D208" s="362">
        <f>Demography!D204</f>
        <v>0</v>
      </c>
      <c r="E208" s="81"/>
      <c r="F208" s="241"/>
      <c r="G208" s="478"/>
      <c r="H208" s="478"/>
      <c r="I208" s="478"/>
      <c r="J208" s="246"/>
      <c r="K208" s="478"/>
      <c r="L208" s="538"/>
      <c r="M208" s="241"/>
      <c r="N208" s="241"/>
      <c r="O208" s="242"/>
      <c r="P208" s="241"/>
      <c r="Q208" s="243"/>
      <c r="R208" s="242"/>
      <c r="S208" s="242"/>
      <c r="T208" s="242"/>
      <c r="U208" s="241"/>
      <c r="V208" s="246"/>
      <c r="W208" s="241"/>
      <c r="X208" s="246"/>
      <c r="Y208" s="81"/>
      <c r="Z208" s="241"/>
      <c r="AA208" s="416"/>
      <c r="AB208" s="416"/>
      <c r="AC208" s="81"/>
      <c r="AD208" s="242"/>
      <c r="AE208" s="242"/>
      <c r="AF208" s="241"/>
      <c r="AG208" s="242"/>
      <c r="AH208" s="241"/>
      <c r="AI208" s="241"/>
      <c r="AJ208" s="241"/>
      <c r="AK208" s="243"/>
      <c r="AL208" s="243"/>
      <c r="AM208" s="77"/>
      <c r="AN208" s="243"/>
      <c r="AO208" s="243"/>
      <c r="AP208" s="243"/>
      <c r="AQ208" s="243"/>
      <c r="AR208" s="243"/>
      <c r="AS208" s="243"/>
      <c r="AT208" s="243"/>
      <c r="AU208" s="243"/>
      <c r="AV208" s="243"/>
      <c r="AW208" s="243"/>
      <c r="AX208" s="246"/>
      <c r="AY208" s="246"/>
      <c r="AZ208" s="248"/>
      <c r="BA208" s="77"/>
      <c r="BB208" s="562" t="str">
        <f t="shared" si="11"/>
        <v xml:space="preserve"> </v>
      </c>
      <c r="BC208" s="562" t="str">
        <f t="shared" si="12"/>
        <v xml:space="preserve"> </v>
      </c>
      <c r="BD208" s="562" t="str">
        <f t="shared" si="13"/>
        <v xml:space="preserve"> </v>
      </c>
      <c r="BE208" s="562" t="str">
        <f t="shared" si="14"/>
        <v xml:space="preserve"> </v>
      </c>
      <c r="BF208" s="77"/>
      <c r="BG208" s="515"/>
    </row>
    <row r="209" spans="1:59" s="86" customFormat="1" ht="12.75" x14ac:dyDescent="0.25">
      <c r="A209" s="365"/>
      <c r="B209" s="147">
        <f>Demography!B205</f>
        <v>0</v>
      </c>
      <c r="C209" s="147">
        <f>Demography!C205</f>
        <v>0</v>
      </c>
      <c r="D209" s="148">
        <f>Demography!D205</f>
        <v>0</v>
      </c>
      <c r="E209" s="81"/>
      <c r="F209" s="256"/>
      <c r="G209" s="257"/>
      <c r="H209" s="257"/>
      <c r="I209" s="257"/>
      <c r="J209" s="245"/>
      <c r="K209" s="257"/>
      <c r="L209" s="258"/>
      <c r="M209" s="256"/>
      <c r="N209" s="256"/>
      <c r="O209" s="240"/>
      <c r="P209" s="256"/>
      <c r="Q209" s="261"/>
      <c r="R209" s="240"/>
      <c r="S209" s="240"/>
      <c r="T209" s="240"/>
      <c r="U209" s="256"/>
      <c r="V209" s="245"/>
      <c r="W209" s="256"/>
      <c r="X209" s="245"/>
      <c r="Y209" s="81"/>
      <c r="Z209" s="256"/>
      <c r="AA209" s="150"/>
      <c r="AB209" s="150"/>
      <c r="AC209" s="81"/>
      <c r="AD209" s="240"/>
      <c r="AE209" s="240"/>
      <c r="AF209" s="256"/>
      <c r="AG209" s="240"/>
      <c r="AH209" s="256"/>
      <c r="AI209" s="256"/>
      <c r="AJ209" s="256"/>
      <c r="AK209" s="261"/>
      <c r="AL209" s="261"/>
      <c r="AM209" s="77"/>
      <c r="AN209" s="261"/>
      <c r="AO209" s="261"/>
      <c r="AP209" s="261"/>
      <c r="AQ209" s="261"/>
      <c r="AR209" s="261"/>
      <c r="AS209" s="261"/>
      <c r="AT209" s="261"/>
      <c r="AU209" s="261"/>
      <c r="AV209" s="261"/>
      <c r="AW209" s="261"/>
      <c r="AX209" s="245"/>
      <c r="AY209" s="245"/>
      <c r="AZ209" s="247"/>
      <c r="BA209" s="77"/>
      <c r="BB209" s="561" t="str">
        <f t="shared" si="11"/>
        <v xml:space="preserve"> </v>
      </c>
      <c r="BC209" s="561" t="str">
        <f t="shared" si="12"/>
        <v xml:space="preserve"> </v>
      </c>
      <c r="BD209" s="561" t="str">
        <f t="shared" si="13"/>
        <v xml:space="preserve"> </v>
      </c>
      <c r="BE209" s="561" t="str">
        <f t="shared" si="14"/>
        <v xml:space="preserve"> </v>
      </c>
      <c r="BF209" s="77"/>
      <c r="BG209" s="254"/>
    </row>
    <row r="210" spans="1:59" s="86" customFormat="1" ht="12.75" x14ac:dyDescent="0.25">
      <c r="A210" s="365"/>
      <c r="B210" s="361">
        <f>Demography!B206</f>
        <v>0</v>
      </c>
      <c r="C210" s="361">
        <f>Demography!C206</f>
        <v>0</v>
      </c>
      <c r="D210" s="362">
        <f>Demography!D206</f>
        <v>0</v>
      </c>
      <c r="E210" s="81"/>
      <c r="F210" s="241"/>
      <c r="G210" s="478"/>
      <c r="H210" s="478"/>
      <c r="I210" s="478"/>
      <c r="J210" s="246"/>
      <c r="K210" s="478"/>
      <c r="L210" s="538"/>
      <c r="M210" s="241"/>
      <c r="N210" s="241"/>
      <c r="O210" s="242"/>
      <c r="P210" s="241"/>
      <c r="Q210" s="243"/>
      <c r="R210" s="242"/>
      <c r="S210" s="242"/>
      <c r="T210" s="242"/>
      <c r="U210" s="241"/>
      <c r="V210" s="246"/>
      <c r="W210" s="241"/>
      <c r="X210" s="246"/>
      <c r="Y210" s="81"/>
      <c r="Z210" s="241"/>
      <c r="AA210" s="416"/>
      <c r="AB210" s="416"/>
      <c r="AC210" s="81"/>
      <c r="AD210" s="242"/>
      <c r="AE210" s="242"/>
      <c r="AF210" s="241"/>
      <c r="AG210" s="242"/>
      <c r="AH210" s="241"/>
      <c r="AI210" s="241"/>
      <c r="AJ210" s="241"/>
      <c r="AK210" s="243"/>
      <c r="AL210" s="243"/>
      <c r="AM210" s="77"/>
      <c r="AN210" s="243"/>
      <c r="AO210" s="243"/>
      <c r="AP210" s="243"/>
      <c r="AQ210" s="243"/>
      <c r="AR210" s="243"/>
      <c r="AS210" s="243"/>
      <c r="AT210" s="243"/>
      <c r="AU210" s="243"/>
      <c r="AV210" s="243"/>
      <c r="AW210" s="243"/>
      <c r="AX210" s="246"/>
      <c r="AY210" s="246"/>
      <c r="AZ210" s="248"/>
      <c r="BA210" s="77"/>
      <c r="BB210" s="562" t="str">
        <f t="shared" si="11"/>
        <v xml:space="preserve"> </v>
      </c>
      <c r="BC210" s="562" t="str">
        <f t="shared" si="12"/>
        <v xml:space="preserve"> </v>
      </c>
      <c r="BD210" s="562" t="str">
        <f t="shared" si="13"/>
        <v xml:space="preserve"> </v>
      </c>
      <c r="BE210" s="562" t="str">
        <f t="shared" si="14"/>
        <v xml:space="preserve"> </v>
      </c>
      <c r="BF210" s="77"/>
      <c r="BG210" s="515"/>
    </row>
    <row r="211" spans="1:59" s="86" customFormat="1" ht="12.75" x14ac:dyDescent="0.25">
      <c r="A211" s="365"/>
      <c r="B211" s="147">
        <f>Demography!B207</f>
        <v>0</v>
      </c>
      <c r="C211" s="147">
        <f>Demography!C207</f>
        <v>0</v>
      </c>
      <c r="D211" s="148">
        <f>Demography!D207</f>
        <v>0</v>
      </c>
      <c r="E211" s="81"/>
      <c r="F211" s="256"/>
      <c r="G211" s="257"/>
      <c r="H211" s="257"/>
      <c r="I211" s="257"/>
      <c r="J211" s="245"/>
      <c r="K211" s="257"/>
      <c r="L211" s="258"/>
      <c r="M211" s="256"/>
      <c r="N211" s="256"/>
      <c r="O211" s="240"/>
      <c r="P211" s="256"/>
      <c r="Q211" s="261"/>
      <c r="R211" s="240"/>
      <c r="S211" s="240"/>
      <c r="T211" s="240"/>
      <c r="U211" s="256"/>
      <c r="V211" s="245"/>
      <c r="W211" s="256"/>
      <c r="X211" s="245"/>
      <c r="Y211" s="81"/>
      <c r="Z211" s="256"/>
      <c r="AA211" s="150"/>
      <c r="AB211" s="150"/>
      <c r="AC211" s="81"/>
      <c r="AD211" s="240"/>
      <c r="AE211" s="240"/>
      <c r="AF211" s="256"/>
      <c r="AG211" s="240"/>
      <c r="AH211" s="256"/>
      <c r="AI211" s="256"/>
      <c r="AJ211" s="256"/>
      <c r="AK211" s="261"/>
      <c r="AL211" s="261"/>
      <c r="AM211" s="77"/>
      <c r="AN211" s="261"/>
      <c r="AO211" s="261"/>
      <c r="AP211" s="261"/>
      <c r="AQ211" s="261"/>
      <c r="AR211" s="261"/>
      <c r="AS211" s="261"/>
      <c r="AT211" s="261"/>
      <c r="AU211" s="261"/>
      <c r="AV211" s="261"/>
      <c r="AW211" s="261"/>
      <c r="AX211" s="245"/>
      <c r="AY211" s="245"/>
      <c r="AZ211" s="247"/>
      <c r="BA211" s="77"/>
      <c r="BB211" s="561" t="str">
        <f t="shared" si="11"/>
        <v xml:space="preserve"> </v>
      </c>
      <c r="BC211" s="561" t="str">
        <f t="shared" si="12"/>
        <v xml:space="preserve"> </v>
      </c>
      <c r="BD211" s="561" t="str">
        <f t="shared" si="13"/>
        <v xml:space="preserve"> </v>
      </c>
      <c r="BE211" s="561" t="str">
        <f t="shared" si="14"/>
        <v xml:space="preserve"> </v>
      </c>
      <c r="BF211" s="77"/>
      <c r="BG211" s="254"/>
    </row>
    <row r="212" spans="1:59" s="86" customFormat="1" ht="12.75" x14ac:dyDescent="0.25">
      <c r="A212" s="365"/>
      <c r="B212" s="361">
        <f>Demography!B208</f>
        <v>0</v>
      </c>
      <c r="C212" s="361">
        <f>Demography!C208</f>
        <v>0</v>
      </c>
      <c r="D212" s="362">
        <f>Demography!D208</f>
        <v>0</v>
      </c>
      <c r="E212" s="81"/>
      <c r="F212" s="241"/>
      <c r="G212" s="478"/>
      <c r="H212" s="478"/>
      <c r="I212" s="478"/>
      <c r="J212" s="246"/>
      <c r="K212" s="478"/>
      <c r="L212" s="538"/>
      <c r="M212" s="241"/>
      <c r="N212" s="241"/>
      <c r="O212" s="242"/>
      <c r="P212" s="241"/>
      <c r="Q212" s="243"/>
      <c r="R212" s="242"/>
      <c r="S212" s="242"/>
      <c r="T212" s="242"/>
      <c r="U212" s="241"/>
      <c r="V212" s="246"/>
      <c r="W212" s="241"/>
      <c r="X212" s="246"/>
      <c r="Y212" s="81"/>
      <c r="Z212" s="241"/>
      <c r="AA212" s="416"/>
      <c r="AB212" s="416"/>
      <c r="AC212" s="81"/>
      <c r="AD212" s="242"/>
      <c r="AE212" s="242"/>
      <c r="AF212" s="241"/>
      <c r="AG212" s="242"/>
      <c r="AH212" s="241"/>
      <c r="AI212" s="241"/>
      <c r="AJ212" s="241"/>
      <c r="AK212" s="243"/>
      <c r="AL212" s="243"/>
      <c r="AM212" s="77"/>
      <c r="AN212" s="243"/>
      <c r="AO212" s="243"/>
      <c r="AP212" s="243"/>
      <c r="AQ212" s="243"/>
      <c r="AR212" s="243"/>
      <c r="AS212" s="243"/>
      <c r="AT212" s="243"/>
      <c r="AU212" s="243"/>
      <c r="AV212" s="243"/>
      <c r="AW212" s="243"/>
      <c r="AX212" s="246"/>
      <c r="AY212" s="246"/>
      <c r="AZ212" s="248"/>
      <c r="BA212" s="77"/>
      <c r="BB212" s="562" t="str">
        <f t="shared" si="11"/>
        <v xml:space="preserve"> </v>
      </c>
      <c r="BC212" s="562" t="str">
        <f t="shared" si="12"/>
        <v xml:space="preserve"> </v>
      </c>
      <c r="BD212" s="562" t="str">
        <f t="shared" si="13"/>
        <v xml:space="preserve"> </v>
      </c>
      <c r="BE212" s="562" t="str">
        <f t="shared" si="14"/>
        <v xml:space="preserve"> </v>
      </c>
      <c r="BF212" s="77"/>
      <c r="BG212" s="515"/>
    </row>
    <row r="213" spans="1:59" s="86" customFormat="1" ht="12.75" x14ac:dyDescent="0.25">
      <c r="A213" s="365"/>
      <c r="B213" s="147">
        <f>Demography!B209</f>
        <v>0</v>
      </c>
      <c r="C213" s="147">
        <f>Demography!C209</f>
        <v>0</v>
      </c>
      <c r="D213" s="148">
        <f>Demography!D209</f>
        <v>0</v>
      </c>
      <c r="E213" s="81"/>
      <c r="F213" s="256"/>
      <c r="G213" s="257"/>
      <c r="H213" s="257"/>
      <c r="I213" s="257"/>
      <c r="J213" s="245"/>
      <c r="K213" s="257"/>
      <c r="L213" s="258"/>
      <c r="M213" s="256"/>
      <c r="N213" s="256"/>
      <c r="O213" s="240"/>
      <c r="P213" s="256"/>
      <c r="Q213" s="261"/>
      <c r="R213" s="240"/>
      <c r="S213" s="240"/>
      <c r="T213" s="240"/>
      <c r="U213" s="256"/>
      <c r="V213" s="245"/>
      <c r="W213" s="256"/>
      <c r="X213" s="245"/>
      <c r="Y213" s="81"/>
      <c r="Z213" s="256"/>
      <c r="AA213" s="150"/>
      <c r="AB213" s="150"/>
      <c r="AC213" s="81"/>
      <c r="AD213" s="240"/>
      <c r="AE213" s="240"/>
      <c r="AF213" s="256"/>
      <c r="AG213" s="240"/>
      <c r="AH213" s="256"/>
      <c r="AI213" s="256"/>
      <c r="AJ213" s="256"/>
      <c r="AK213" s="261"/>
      <c r="AL213" s="261"/>
      <c r="AM213" s="77"/>
      <c r="AN213" s="261"/>
      <c r="AO213" s="261"/>
      <c r="AP213" s="261"/>
      <c r="AQ213" s="261"/>
      <c r="AR213" s="261"/>
      <c r="AS213" s="261"/>
      <c r="AT213" s="261"/>
      <c r="AU213" s="261"/>
      <c r="AV213" s="261"/>
      <c r="AW213" s="261"/>
      <c r="AX213" s="245"/>
      <c r="AY213" s="245"/>
      <c r="AZ213" s="247"/>
      <c r="BA213" s="77"/>
      <c r="BB213" s="561" t="str">
        <f t="shared" si="11"/>
        <v xml:space="preserve"> </v>
      </c>
      <c r="BC213" s="561" t="str">
        <f t="shared" si="12"/>
        <v xml:space="preserve"> </v>
      </c>
      <c r="BD213" s="561" t="str">
        <f t="shared" si="13"/>
        <v xml:space="preserve"> </v>
      </c>
      <c r="BE213" s="561" t="str">
        <f t="shared" si="14"/>
        <v xml:space="preserve"> </v>
      </c>
      <c r="BF213" s="77"/>
      <c r="BG213" s="254"/>
    </row>
    <row r="214" spans="1:59" s="86" customFormat="1" ht="12.75" x14ac:dyDescent="0.25">
      <c r="A214" s="365"/>
      <c r="B214" s="361">
        <f>Demography!B210</f>
        <v>0</v>
      </c>
      <c r="C214" s="361">
        <f>Demography!C210</f>
        <v>0</v>
      </c>
      <c r="D214" s="362">
        <f>Demography!D210</f>
        <v>0</v>
      </c>
      <c r="E214" s="81"/>
      <c r="F214" s="241"/>
      <c r="G214" s="478"/>
      <c r="H214" s="478"/>
      <c r="I214" s="478"/>
      <c r="J214" s="246"/>
      <c r="K214" s="478"/>
      <c r="L214" s="538"/>
      <c r="M214" s="241"/>
      <c r="N214" s="241"/>
      <c r="O214" s="242"/>
      <c r="P214" s="241"/>
      <c r="Q214" s="243"/>
      <c r="R214" s="242"/>
      <c r="S214" s="242"/>
      <c r="T214" s="242"/>
      <c r="U214" s="241"/>
      <c r="V214" s="246"/>
      <c r="W214" s="241"/>
      <c r="X214" s="246"/>
      <c r="Y214" s="81"/>
      <c r="Z214" s="241"/>
      <c r="AA214" s="416"/>
      <c r="AB214" s="416"/>
      <c r="AC214" s="81"/>
      <c r="AD214" s="242"/>
      <c r="AE214" s="242"/>
      <c r="AF214" s="241"/>
      <c r="AG214" s="242"/>
      <c r="AH214" s="241"/>
      <c r="AI214" s="241"/>
      <c r="AJ214" s="241"/>
      <c r="AK214" s="243"/>
      <c r="AL214" s="243"/>
      <c r="AM214" s="77"/>
      <c r="AN214" s="243"/>
      <c r="AO214" s="243"/>
      <c r="AP214" s="243"/>
      <c r="AQ214" s="243"/>
      <c r="AR214" s="243"/>
      <c r="AS214" s="243"/>
      <c r="AT214" s="243"/>
      <c r="AU214" s="243"/>
      <c r="AV214" s="243"/>
      <c r="AW214" s="243"/>
      <c r="AX214" s="246"/>
      <c r="AY214" s="246"/>
      <c r="AZ214" s="248"/>
      <c r="BA214" s="77"/>
      <c r="BB214" s="562" t="str">
        <f t="shared" si="11"/>
        <v xml:space="preserve"> </v>
      </c>
      <c r="BC214" s="562" t="str">
        <f t="shared" si="12"/>
        <v xml:space="preserve"> </v>
      </c>
      <c r="BD214" s="562" t="str">
        <f t="shared" si="13"/>
        <v xml:space="preserve"> </v>
      </c>
      <c r="BE214" s="562" t="str">
        <f t="shared" si="14"/>
        <v xml:space="preserve"> </v>
      </c>
      <c r="BF214" s="77"/>
      <c r="BG214" s="515"/>
    </row>
    <row r="215" spans="1:59" s="86" customFormat="1" ht="12.75" x14ac:dyDescent="0.25">
      <c r="A215" s="365"/>
      <c r="B215" s="147">
        <f>Demography!B211</f>
        <v>0</v>
      </c>
      <c r="C215" s="147">
        <f>Demography!C211</f>
        <v>0</v>
      </c>
      <c r="D215" s="148">
        <f>Demography!D211</f>
        <v>0</v>
      </c>
      <c r="E215" s="81"/>
      <c r="F215" s="256"/>
      <c r="G215" s="257"/>
      <c r="H215" s="257"/>
      <c r="I215" s="257"/>
      <c r="J215" s="245"/>
      <c r="K215" s="257"/>
      <c r="L215" s="258"/>
      <c r="M215" s="256"/>
      <c r="N215" s="256"/>
      <c r="O215" s="240"/>
      <c r="P215" s="256"/>
      <c r="Q215" s="261"/>
      <c r="R215" s="240"/>
      <c r="S215" s="240"/>
      <c r="T215" s="240"/>
      <c r="U215" s="256"/>
      <c r="V215" s="245"/>
      <c r="W215" s="256"/>
      <c r="X215" s="245"/>
      <c r="Y215" s="81"/>
      <c r="Z215" s="256"/>
      <c r="AA215" s="150"/>
      <c r="AB215" s="150"/>
      <c r="AC215" s="81"/>
      <c r="AD215" s="240"/>
      <c r="AE215" s="240"/>
      <c r="AF215" s="256"/>
      <c r="AG215" s="240"/>
      <c r="AH215" s="256"/>
      <c r="AI215" s="256"/>
      <c r="AJ215" s="256"/>
      <c r="AK215" s="261"/>
      <c r="AL215" s="261"/>
      <c r="AM215" s="77"/>
      <c r="AN215" s="261"/>
      <c r="AO215" s="261"/>
      <c r="AP215" s="261"/>
      <c r="AQ215" s="261"/>
      <c r="AR215" s="261"/>
      <c r="AS215" s="261"/>
      <c r="AT215" s="261"/>
      <c r="AU215" s="261"/>
      <c r="AV215" s="261"/>
      <c r="AW215" s="261"/>
      <c r="AX215" s="245"/>
      <c r="AY215" s="245"/>
      <c r="AZ215" s="247"/>
      <c r="BA215" s="77"/>
      <c r="BB215" s="561" t="str">
        <f t="shared" ref="BB215:BB278" si="15">IF(AI215=0," ",AN215/AK215)</f>
        <v xml:space="preserve"> </v>
      </c>
      <c r="BC215" s="561" t="str">
        <f t="shared" si="12"/>
        <v xml:space="preserve"> </v>
      </c>
      <c r="BD215" s="561" t="str">
        <f t="shared" si="13"/>
        <v xml:space="preserve"> </v>
      </c>
      <c r="BE215" s="561" t="str">
        <f t="shared" si="14"/>
        <v xml:space="preserve"> </v>
      </c>
      <c r="BF215" s="77"/>
      <c r="BG215" s="254"/>
    </row>
    <row r="216" spans="1:59" s="86" customFormat="1" ht="12.75" x14ac:dyDescent="0.25">
      <c r="A216" s="365"/>
      <c r="B216" s="361">
        <f>Demography!B212</f>
        <v>0</v>
      </c>
      <c r="C216" s="361">
        <f>Demography!C212</f>
        <v>0</v>
      </c>
      <c r="D216" s="362">
        <f>Demography!D212</f>
        <v>0</v>
      </c>
      <c r="E216" s="81"/>
      <c r="F216" s="241"/>
      <c r="G216" s="478"/>
      <c r="H216" s="478"/>
      <c r="I216" s="478"/>
      <c r="J216" s="246"/>
      <c r="K216" s="478"/>
      <c r="L216" s="538"/>
      <c r="M216" s="241"/>
      <c r="N216" s="241"/>
      <c r="O216" s="242"/>
      <c r="P216" s="241"/>
      <c r="Q216" s="243"/>
      <c r="R216" s="242"/>
      <c r="S216" s="242"/>
      <c r="T216" s="242"/>
      <c r="U216" s="241"/>
      <c r="V216" s="246"/>
      <c r="W216" s="241"/>
      <c r="X216" s="246"/>
      <c r="Y216" s="81"/>
      <c r="Z216" s="241"/>
      <c r="AA216" s="416"/>
      <c r="AB216" s="416"/>
      <c r="AC216" s="81"/>
      <c r="AD216" s="242"/>
      <c r="AE216" s="242"/>
      <c r="AF216" s="241"/>
      <c r="AG216" s="242"/>
      <c r="AH216" s="241"/>
      <c r="AI216" s="241"/>
      <c r="AJ216" s="241"/>
      <c r="AK216" s="243"/>
      <c r="AL216" s="243"/>
      <c r="AM216" s="77"/>
      <c r="AN216" s="243"/>
      <c r="AO216" s="243"/>
      <c r="AP216" s="243"/>
      <c r="AQ216" s="243"/>
      <c r="AR216" s="243"/>
      <c r="AS216" s="243"/>
      <c r="AT216" s="243"/>
      <c r="AU216" s="243"/>
      <c r="AV216" s="243"/>
      <c r="AW216" s="243"/>
      <c r="AX216" s="246"/>
      <c r="AY216" s="246"/>
      <c r="AZ216" s="248"/>
      <c r="BA216" s="77"/>
      <c r="BB216" s="562" t="str">
        <f t="shared" si="15"/>
        <v xml:space="preserve"> </v>
      </c>
      <c r="BC216" s="562" t="str">
        <f t="shared" ref="BC216:BC279" si="16">IF(OR(AI216=0,Q216=0)," ",AN216/Q216)</f>
        <v xml:space="preserve"> </v>
      </c>
      <c r="BD216" s="562" t="str">
        <f t="shared" ref="BD216:BD279" si="17">IF(OR(AI216&gt;5, AI216&lt;1)," ",AO216/AL216)</f>
        <v xml:space="preserve"> </v>
      </c>
      <c r="BE216" s="562" t="str">
        <f t="shared" ref="BE216:BE279" si="18">IF(OR(AI216&gt;5,AI216&lt;1,Q216=0)," ",AO216/Q216)</f>
        <v xml:space="preserve"> </v>
      </c>
      <c r="BF216" s="77"/>
      <c r="BG216" s="515"/>
    </row>
    <row r="217" spans="1:59" s="86" customFormat="1" ht="12.75" x14ac:dyDescent="0.25">
      <c r="A217" s="365"/>
      <c r="B217" s="147">
        <f>Demography!B213</f>
        <v>0</v>
      </c>
      <c r="C217" s="147">
        <f>Demography!C213</f>
        <v>0</v>
      </c>
      <c r="D217" s="148">
        <f>Demography!D213</f>
        <v>0</v>
      </c>
      <c r="E217" s="81"/>
      <c r="F217" s="256"/>
      <c r="G217" s="257"/>
      <c r="H217" s="257"/>
      <c r="I217" s="257"/>
      <c r="J217" s="245"/>
      <c r="K217" s="257"/>
      <c r="L217" s="258"/>
      <c r="M217" s="256"/>
      <c r="N217" s="256"/>
      <c r="O217" s="240"/>
      <c r="P217" s="256"/>
      <c r="Q217" s="261"/>
      <c r="R217" s="240"/>
      <c r="S217" s="240"/>
      <c r="T217" s="240"/>
      <c r="U217" s="256"/>
      <c r="V217" s="245"/>
      <c r="W217" s="256"/>
      <c r="X217" s="245"/>
      <c r="Y217" s="81"/>
      <c r="Z217" s="256"/>
      <c r="AA217" s="150"/>
      <c r="AB217" s="150"/>
      <c r="AC217" s="81"/>
      <c r="AD217" s="240"/>
      <c r="AE217" s="240"/>
      <c r="AF217" s="256"/>
      <c r="AG217" s="240"/>
      <c r="AH217" s="256"/>
      <c r="AI217" s="256"/>
      <c r="AJ217" s="256"/>
      <c r="AK217" s="261"/>
      <c r="AL217" s="261"/>
      <c r="AM217" s="77"/>
      <c r="AN217" s="261"/>
      <c r="AO217" s="261"/>
      <c r="AP217" s="261"/>
      <c r="AQ217" s="261"/>
      <c r="AR217" s="261"/>
      <c r="AS217" s="261"/>
      <c r="AT217" s="261"/>
      <c r="AU217" s="261"/>
      <c r="AV217" s="261"/>
      <c r="AW217" s="261"/>
      <c r="AX217" s="245"/>
      <c r="AY217" s="245"/>
      <c r="AZ217" s="247"/>
      <c r="BA217" s="77"/>
      <c r="BB217" s="561" t="str">
        <f t="shared" si="15"/>
        <v xml:space="preserve"> </v>
      </c>
      <c r="BC217" s="561" t="str">
        <f t="shared" si="16"/>
        <v xml:space="preserve"> </v>
      </c>
      <c r="BD217" s="561" t="str">
        <f t="shared" si="17"/>
        <v xml:space="preserve"> </v>
      </c>
      <c r="BE217" s="561" t="str">
        <f t="shared" si="18"/>
        <v xml:space="preserve"> </v>
      </c>
      <c r="BF217" s="77"/>
      <c r="BG217" s="254"/>
    </row>
    <row r="218" spans="1:59" s="86" customFormat="1" ht="12.75" x14ac:dyDescent="0.25">
      <c r="A218" s="365"/>
      <c r="B218" s="361">
        <f>Demography!B214</f>
        <v>0</v>
      </c>
      <c r="C218" s="361">
        <f>Demography!C214</f>
        <v>0</v>
      </c>
      <c r="D218" s="362">
        <f>Demography!D214</f>
        <v>0</v>
      </c>
      <c r="E218" s="81"/>
      <c r="F218" s="241"/>
      <c r="G218" s="478"/>
      <c r="H218" s="478"/>
      <c r="I218" s="478"/>
      <c r="J218" s="246"/>
      <c r="K218" s="478"/>
      <c r="L218" s="538"/>
      <c r="M218" s="241"/>
      <c r="N218" s="241"/>
      <c r="O218" s="242"/>
      <c r="P218" s="241"/>
      <c r="Q218" s="243"/>
      <c r="R218" s="242"/>
      <c r="S218" s="242"/>
      <c r="T218" s="242"/>
      <c r="U218" s="241"/>
      <c r="V218" s="246"/>
      <c r="W218" s="241"/>
      <c r="X218" s="246"/>
      <c r="Y218" s="81"/>
      <c r="Z218" s="241"/>
      <c r="AA218" s="416"/>
      <c r="AB218" s="416"/>
      <c r="AC218" s="81"/>
      <c r="AD218" s="242"/>
      <c r="AE218" s="242"/>
      <c r="AF218" s="241"/>
      <c r="AG218" s="242"/>
      <c r="AH218" s="241"/>
      <c r="AI218" s="241"/>
      <c r="AJ218" s="241"/>
      <c r="AK218" s="243"/>
      <c r="AL218" s="243"/>
      <c r="AM218" s="77"/>
      <c r="AN218" s="243"/>
      <c r="AO218" s="243"/>
      <c r="AP218" s="243"/>
      <c r="AQ218" s="243"/>
      <c r="AR218" s="243"/>
      <c r="AS218" s="243"/>
      <c r="AT218" s="243"/>
      <c r="AU218" s="243"/>
      <c r="AV218" s="243"/>
      <c r="AW218" s="243"/>
      <c r="AX218" s="246"/>
      <c r="AY218" s="246"/>
      <c r="AZ218" s="248"/>
      <c r="BA218" s="77"/>
      <c r="BB218" s="562" t="str">
        <f t="shared" si="15"/>
        <v xml:space="preserve"> </v>
      </c>
      <c r="BC218" s="562" t="str">
        <f t="shared" si="16"/>
        <v xml:space="preserve"> </v>
      </c>
      <c r="BD218" s="562" t="str">
        <f t="shared" si="17"/>
        <v xml:space="preserve"> </v>
      </c>
      <c r="BE218" s="562" t="str">
        <f t="shared" si="18"/>
        <v xml:space="preserve"> </v>
      </c>
      <c r="BF218" s="77"/>
      <c r="BG218" s="515"/>
    </row>
    <row r="219" spans="1:59" s="86" customFormat="1" ht="12.75" x14ac:dyDescent="0.25">
      <c r="A219" s="365"/>
      <c r="B219" s="147">
        <f>Demography!B215</f>
        <v>0</v>
      </c>
      <c r="C219" s="147">
        <f>Demography!C215</f>
        <v>0</v>
      </c>
      <c r="D219" s="148">
        <f>Demography!D215</f>
        <v>0</v>
      </c>
      <c r="E219" s="81"/>
      <c r="F219" s="256"/>
      <c r="G219" s="257"/>
      <c r="H219" s="257"/>
      <c r="I219" s="257"/>
      <c r="J219" s="245"/>
      <c r="K219" s="257"/>
      <c r="L219" s="258"/>
      <c r="M219" s="256"/>
      <c r="N219" s="256"/>
      <c r="O219" s="240"/>
      <c r="P219" s="256"/>
      <c r="Q219" s="261"/>
      <c r="R219" s="240"/>
      <c r="S219" s="240"/>
      <c r="T219" s="240"/>
      <c r="U219" s="256"/>
      <c r="V219" s="245"/>
      <c r="W219" s="256"/>
      <c r="X219" s="245"/>
      <c r="Y219" s="81"/>
      <c r="Z219" s="256"/>
      <c r="AA219" s="150"/>
      <c r="AB219" s="150"/>
      <c r="AC219" s="81"/>
      <c r="AD219" s="240"/>
      <c r="AE219" s="240"/>
      <c r="AF219" s="256"/>
      <c r="AG219" s="240"/>
      <c r="AH219" s="256"/>
      <c r="AI219" s="256"/>
      <c r="AJ219" s="256"/>
      <c r="AK219" s="261"/>
      <c r="AL219" s="261"/>
      <c r="AM219" s="77"/>
      <c r="AN219" s="261"/>
      <c r="AO219" s="261"/>
      <c r="AP219" s="261"/>
      <c r="AQ219" s="261"/>
      <c r="AR219" s="261"/>
      <c r="AS219" s="261"/>
      <c r="AT219" s="261"/>
      <c r="AU219" s="261"/>
      <c r="AV219" s="261"/>
      <c r="AW219" s="261"/>
      <c r="AX219" s="245"/>
      <c r="AY219" s="245"/>
      <c r="AZ219" s="247"/>
      <c r="BA219" s="77"/>
      <c r="BB219" s="561" t="str">
        <f t="shared" si="15"/>
        <v xml:space="preserve"> </v>
      </c>
      <c r="BC219" s="561" t="str">
        <f t="shared" si="16"/>
        <v xml:space="preserve"> </v>
      </c>
      <c r="BD219" s="561" t="str">
        <f t="shared" si="17"/>
        <v xml:space="preserve"> </v>
      </c>
      <c r="BE219" s="561" t="str">
        <f t="shared" si="18"/>
        <v xml:space="preserve"> </v>
      </c>
      <c r="BF219" s="77"/>
      <c r="BG219" s="254"/>
    </row>
    <row r="220" spans="1:59" s="86" customFormat="1" ht="12.75" x14ac:dyDescent="0.25">
      <c r="A220" s="365"/>
      <c r="B220" s="361">
        <f>Demography!B216</f>
        <v>0</v>
      </c>
      <c r="C220" s="361">
        <f>Demography!C216</f>
        <v>0</v>
      </c>
      <c r="D220" s="362">
        <f>Demography!D216</f>
        <v>0</v>
      </c>
      <c r="E220" s="81"/>
      <c r="F220" s="241"/>
      <c r="G220" s="478"/>
      <c r="H220" s="478"/>
      <c r="I220" s="478"/>
      <c r="J220" s="246"/>
      <c r="K220" s="478"/>
      <c r="L220" s="538"/>
      <c r="M220" s="241"/>
      <c r="N220" s="241"/>
      <c r="O220" s="242"/>
      <c r="P220" s="241"/>
      <c r="Q220" s="243"/>
      <c r="R220" s="242"/>
      <c r="S220" s="242"/>
      <c r="T220" s="242"/>
      <c r="U220" s="241"/>
      <c r="V220" s="246"/>
      <c r="W220" s="241"/>
      <c r="X220" s="246"/>
      <c r="Y220" s="81"/>
      <c r="Z220" s="241"/>
      <c r="AA220" s="416"/>
      <c r="AB220" s="416"/>
      <c r="AC220" s="81"/>
      <c r="AD220" s="242"/>
      <c r="AE220" s="242"/>
      <c r="AF220" s="241"/>
      <c r="AG220" s="242"/>
      <c r="AH220" s="241"/>
      <c r="AI220" s="241"/>
      <c r="AJ220" s="241"/>
      <c r="AK220" s="243"/>
      <c r="AL220" s="243"/>
      <c r="AM220" s="77"/>
      <c r="AN220" s="243"/>
      <c r="AO220" s="243"/>
      <c r="AP220" s="243"/>
      <c r="AQ220" s="243"/>
      <c r="AR220" s="243"/>
      <c r="AS220" s="243"/>
      <c r="AT220" s="243"/>
      <c r="AU220" s="243"/>
      <c r="AV220" s="243"/>
      <c r="AW220" s="243"/>
      <c r="AX220" s="246"/>
      <c r="AY220" s="246"/>
      <c r="AZ220" s="248"/>
      <c r="BA220" s="77"/>
      <c r="BB220" s="562" t="str">
        <f t="shared" si="15"/>
        <v xml:space="preserve"> </v>
      </c>
      <c r="BC220" s="562" t="str">
        <f t="shared" si="16"/>
        <v xml:space="preserve"> </v>
      </c>
      <c r="BD220" s="562" t="str">
        <f t="shared" si="17"/>
        <v xml:space="preserve"> </v>
      </c>
      <c r="BE220" s="562" t="str">
        <f t="shared" si="18"/>
        <v xml:space="preserve"> </v>
      </c>
      <c r="BF220" s="77"/>
      <c r="BG220" s="515"/>
    </row>
    <row r="221" spans="1:59" s="86" customFormat="1" ht="12.75" x14ac:dyDescent="0.25">
      <c r="A221" s="365"/>
      <c r="B221" s="147">
        <f>Demography!B217</f>
        <v>0</v>
      </c>
      <c r="C221" s="147">
        <f>Demography!C217</f>
        <v>0</v>
      </c>
      <c r="D221" s="148">
        <f>Demography!D217</f>
        <v>0</v>
      </c>
      <c r="E221" s="81"/>
      <c r="F221" s="256"/>
      <c r="G221" s="257"/>
      <c r="H221" s="257"/>
      <c r="I221" s="257"/>
      <c r="J221" s="245"/>
      <c r="K221" s="257"/>
      <c r="L221" s="258"/>
      <c r="M221" s="256"/>
      <c r="N221" s="256"/>
      <c r="O221" s="240"/>
      <c r="P221" s="256"/>
      <c r="Q221" s="261"/>
      <c r="R221" s="240"/>
      <c r="S221" s="240"/>
      <c r="T221" s="240"/>
      <c r="U221" s="256"/>
      <c r="V221" s="245"/>
      <c r="W221" s="256"/>
      <c r="X221" s="245"/>
      <c r="Y221" s="81"/>
      <c r="Z221" s="256"/>
      <c r="AA221" s="150"/>
      <c r="AB221" s="150"/>
      <c r="AC221" s="81"/>
      <c r="AD221" s="240"/>
      <c r="AE221" s="240"/>
      <c r="AF221" s="256"/>
      <c r="AG221" s="240"/>
      <c r="AH221" s="256"/>
      <c r="AI221" s="256"/>
      <c r="AJ221" s="256"/>
      <c r="AK221" s="261"/>
      <c r="AL221" s="261"/>
      <c r="AM221" s="77"/>
      <c r="AN221" s="261"/>
      <c r="AO221" s="261"/>
      <c r="AP221" s="261"/>
      <c r="AQ221" s="261"/>
      <c r="AR221" s="261"/>
      <c r="AS221" s="261"/>
      <c r="AT221" s="261"/>
      <c r="AU221" s="261"/>
      <c r="AV221" s="261"/>
      <c r="AW221" s="261"/>
      <c r="AX221" s="245"/>
      <c r="AY221" s="245"/>
      <c r="AZ221" s="247"/>
      <c r="BA221" s="77"/>
      <c r="BB221" s="561" t="str">
        <f t="shared" si="15"/>
        <v xml:space="preserve"> </v>
      </c>
      <c r="BC221" s="561" t="str">
        <f t="shared" si="16"/>
        <v xml:space="preserve"> </v>
      </c>
      <c r="BD221" s="561" t="str">
        <f t="shared" si="17"/>
        <v xml:space="preserve"> </v>
      </c>
      <c r="BE221" s="561" t="str">
        <f t="shared" si="18"/>
        <v xml:space="preserve"> </v>
      </c>
      <c r="BF221" s="77"/>
      <c r="BG221" s="254"/>
    </row>
    <row r="222" spans="1:59" s="86" customFormat="1" ht="12.75" x14ac:dyDescent="0.25">
      <c r="A222" s="365"/>
      <c r="B222" s="361">
        <f>Demography!B218</f>
        <v>0</v>
      </c>
      <c r="C222" s="361">
        <f>Demography!C218</f>
        <v>0</v>
      </c>
      <c r="D222" s="362">
        <f>Demography!D218</f>
        <v>0</v>
      </c>
      <c r="E222" s="81"/>
      <c r="F222" s="241"/>
      <c r="G222" s="478"/>
      <c r="H222" s="478"/>
      <c r="I222" s="478"/>
      <c r="J222" s="246"/>
      <c r="K222" s="478"/>
      <c r="L222" s="538"/>
      <c r="M222" s="241"/>
      <c r="N222" s="241"/>
      <c r="O222" s="242"/>
      <c r="P222" s="241"/>
      <c r="Q222" s="243"/>
      <c r="R222" s="242"/>
      <c r="S222" s="242"/>
      <c r="T222" s="242"/>
      <c r="U222" s="241"/>
      <c r="V222" s="246"/>
      <c r="W222" s="241"/>
      <c r="X222" s="246"/>
      <c r="Y222" s="81"/>
      <c r="Z222" s="241"/>
      <c r="AA222" s="416"/>
      <c r="AB222" s="416"/>
      <c r="AC222" s="81"/>
      <c r="AD222" s="242"/>
      <c r="AE222" s="242"/>
      <c r="AF222" s="241"/>
      <c r="AG222" s="242"/>
      <c r="AH222" s="241"/>
      <c r="AI222" s="241"/>
      <c r="AJ222" s="241"/>
      <c r="AK222" s="243"/>
      <c r="AL222" s="243"/>
      <c r="AM222" s="77"/>
      <c r="AN222" s="243"/>
      <c r="AO222" s="243"/>
      <c r="AP222" s="243"/>
      <c r="AQ222" s="243"/>
      <c r="AR222" s="243"/>
      <c r="AS222" s="243"/>
      <c r="AT222" s="243"/>
      <c r="AU222" s="243"/>
      <c r="AV222" s="243"/>
      <c r="AW222" s="243"/>
      <c r="AX222" s="246"/>
      <c r="AY222" s="246"/>
      <c r="AZ222" s="248"/>
      <c r="BA222" s="77"/>
      <c r="BB222" s="562" t="str">
        <f t="shared" si="15"/>
        <v xml:space="preserve"> </v>
      </c>
      <c r="BC222" s="562" t="str">
        <f t="shared" si="16"/>
        <v xml:space="preserve"> </v>
      </c>
      <c r="BD222" s="562" t="str">
        <f t="shared" si="17"/>
        <v xml:space="preserve"> </v>
      </c>
      <c r="BE222" s="562" t="str">
        <f t="shared" si="18"/>
        <v xml:space="preserve"> </v>
      </c>
      <c r="BF222" s="77"/>
      <c r="BG222" s="515"/>
    </row>
    <row r="223" spans="1:59" s="86" customFormat="1" ht="12.75" x14ac:dyDescent="0.25">
      <c r="A223" s="365"/>
      <c r="B223" s="147">
        <f>Demography!B219</f>
        <v>0</v>
      </c>
      <c r="C223" s="147">
        <f>Demography!C219</f>
        <v>0</v>
      </c>
      <c r="D223" s="148">
        <f>Demography!D219</f>
        <v>0</v>
      </c>
      <c r="E223" s="81"/>
      <c r="F223" s="256"/>
      <c r="G223" s="257"/>
      <c r="H223" s="257"/>
      <c r="I223" s="257"/>
      <c r="J223" s="245"/>
      <c r="K223" s="257"/>
      <c r="L223" s="258"/>
      <c r="M223" s="256"/>
      <c r="N223" s="256"/>
      <c r="O223" s="240"/>
      <c r="P223" s="256"/>
      <c r="Q223" s="261"/>
      <c r="R223" s="240"/>
      <c r="S223" s="240"/>
      <c r="T223" s="240"/>
      <c r="U223" s="256"/>
      <c r="V223" s="245"/>
      <c r="W223" s="256"/>
      <c r="X223" s="245"/>
      <c r="Y223" s="81"/>
      <c r="Z223" s="256"/>
      <c r="AA223" s="150"/>
      <c r="AB223" s="150"/>
      <c r="AC223" s="81"/>
      <c r="AD223" s="240"/>
      <c r="AE223" s="240"/>
      <c r="AF223" s="256"/>
      <c r="AG223" s="240"/>
      <c r="AH223" s="256"/>
      <c r="AI223" s="256"/>
      <c r="AJ223" s="256"/>
      <c r="AK223" s="261"/>
      <c r="AL223" s="261"/>
      <c r="AM223" s="77"/>
      <c r="AN223" s="261"/>
      <c r="AO223" s="261"/>
      <c r="AP223" s="261"/>
      <c r="AQ223" s="261"/>
      <c r="AR223" s="261"/>
      <c r="AS223" s="261"/>
      <c r="AT223" s="261"/>
      <c r="AU223" s="261"/>
      <c r="AV223" s="261"/>
      <c r="AW223" s="261"/>
      <c r="AX223" s="245"/>
      <c r="AY223" s="245"/>
      <c r="AZ223" s="247"/>
      <c r="BA223" s="77"/>
      <c r="BB223" s="561" t="str">
        <f t="shared" si="15"/>
        <v xml:space="preserve"> </v>
      </c>
      <c r="BC223" s="561" t="str">
        <f t="shared" si="16"/>
        <v xml:space="preserve"> </v>
      </c>
      <c r="BD223" s="561" t="str">
        <f t="shared" si="17"/>
        <v xml:space="preserve"> </v>
      </c>
      <c r="BE223" s="561" t="str">
        <f t="shared" si="18"/>
        <v xml:space="preserve"> </v>
      </c>
      <c r="BF223" s="77"/>
      <c r="BG223" s="254"/>
    </row>
    <row r="224" spans="1:59" s="86" customFormat="1" ht="12.75" x14ac:dyDescent="0.25">
      <c r="A224" s="365"/>
      <c r="B224" s="361">
        <f>Demography!B220</f>
        <v>0</v>
      </c>
      <c r="C224" s="361">
        <f>Demography!C220</f>
        <v>0</v>
      </c>
      <c r="D224" s="362">
        <f>Demography!D220</f>
        <v>0</v>
      </c>
      <c r="E224" s="81"/>
      <c r="F224" s="241"/>
      <c r="G224" s="478"/>
      <c r="H224" s="478"/>
      <c r="I224" s="478"/>
      <c r="J224" s="246"/>
      <c r="K224" s="478"/>
      <c r="L224" s="538"/>
      <c r="M224" s="241"/>
      <c r="N224" s="241"/>
      <c r="O224" s="242"/>
      <c r="P224" s="241"/>
      <c r="Q224" s="243"/>
      <c r="R224" s="242"/>
      <c r="S224" s="242"/>
      <c r="T224" s="242"/>
      <c r="U224" s="241"/>
      <c r="V224" s="246"/>
      <c r="W224" s="241"/>
      <c r="X224" s="246"/>
      <c r="Y224" s="81"/>
      <c r="Z224" s="241"/>
      <c r="AA224" s="416"/>
      <c r="AB224" s="416"/>
      <c r="AC224" s="81"/>
      <c r="AD224" s="242"/>
      <c r="AE224" s="242"/>
      <c r="AF224" s="241"/>
      <c r="AG224" s="242"/>
      <c r="AH224" s="241"/>
      <c r="AI224" s="241"/>
      <c r="AJ224" s="241"/>
      <c r="AK224" s="243"/>
      <c r="AL224" s="243"/>
      <c r="AM224" s="77"/>
      <c r="AN224" s="243"/>
      <c r="AO224" s="243"/>
      <c r="AP224" s="243"/>
      <c r="AQ224" s="243"/>
      <c r="AR224" s="243"/>
      <c r="AS224" s="243"/>
      <c r="AT224" s="243"/>
      <c r="AU224" s="243"/>
      <c r="AV224" s="243"/>
      <c r="AW224" s="243"/>
      <c r="AX224" s="246"/>
      <c r="AY224" s="246"/>
      <c r="AZ224" s="248"/>
      <c r="BA224" s="77"/>
      <c r="BB224" s="562" t="str">
        <f t="shared" si="15"/>
        <v xml:space="preserve"> </v>
      </c>
      <c r="BC224" s="562" t="str">
        <f t="shared" si="16"/>
        <v xml:space="preserve"> </v>
      </c>
      <c r="BD224" s="562" t="str">
        <f t="shared" si="17"/>
        <v xml:space="preserve"> </v>
      </c>
      <c r="BE224" s="562" t="str">
        <f t="shared" si="18"/>
        <v xml:space="preserve"> </v>
      </c>
      <c r="BF224" s="77"/>
      <c r="BG224" s="515"/>
    </row>
    <row r="225" spans="1:59" s="86" customFormat="1" ht="12.75" x14ac:dyDescent="0.25">
      <c r="A225" s="365"/>
      <c r="B225" s="147">
        <f>Demography!B221</f>
        <v>0</v>
      </c>
      <c r="C225" s="147">
        <f>Demography!C221</f>
        <v>0</v>
      </c>
      <c r="D225" s="148">
        <f>Demography!D221</f>
        <v>0</v>
      </c>
      <c r="E225" s="81"/>
      <c r="F225" s="256"/>
      <c r="G225" s="257"/>
      <c r="H225" s="257"/>
      <c r="I225" s="257"/>
      <c r="J225" s="245"/>
      <c r="K225" s="257"/>
      <c r="L225" s="258"/>
      <c r="M225" s="256"/>
      <c r="N225" s="256"/>
      <c r="O225" s="240"/>
      <c r="P225" s="256"/>
      <c r="Q225" s="261"/>
      <c r="R225" s="240"/>
      <c r="S225" s="240"/>
      <c r="T225" s="240"/>
      <c r="U225" s="256"/>
      <c r="V225" s="245"/>
      <c r="W225" s="256"/>
      <c r="X225" s="245"/>
      <c r="Y225" s="81"/>
      <c r="Z225" s="256"/>
      <c r="AA225" s="150"/>
      <c r="AB225" s="150"/>
      <c r="AC225" s="81"/>
      <c r="AD225" s="240"/>
      <c r="AE225" s="240"/>
      <c r="AF225" s="256"/>
      <c r="AG225" s="240"/>
      <c r="AH225" s="256"/>
      <c r="AI225" s="256"/>
      <c r="AJ225" s="256"/>
      <c r="AK225" s="261"/>
      <c r="AL225" s="261"/>
      <c r="AM225" s="77"/>
      <c r="AN225" s="261"/>
      <c r="AO225" s="261"/>
      <c r="AP225" s="261"/>
      <c r="AQ225" s="261"/>
      <c r="AR225" s="261"/>
      <c r="AS225" s="261"/>
      <c r="AT225" s="261"/>
      <c r="AU225" s="261"/>
      <c r="AV225" s="261"/>
      <c r="AW225" s="261"/>
      <c r="AX225" s="245"/>
      <c r="AY225" s="245"/>
      <c r="AZ225" s="247"/>
      <c r="BA225" s="77"/>
      <c r="BB225" s="561" t="str">
        <f t="shared" si="15"/>
        <v xml:space="preserve"> </v>
      </c>
      <c r="BC225" s="561" t="str">
        <f t="shared" si="16"/>
        <v xml:space="preserve"> </v>
      </c>
      <c r="BD225" s="561" t="str">
        <f t="shared" si="17"/>
        <v xml:space="preserve"> </v>
      </c>
      <c r="BE225" s="561" t="str">
        <f t="shared" si="18"/>
        <v xml:space="preserve"> </v>
      </c>
      <c r="BF225" s="77"/>
      <c r="BG225" s="254"/>
    </row>
    <row r="226" spans="1:59" s="86" customFormat="1" ht="12.75" x14ac:dyDescent="0.25">
      <c r="A226" s="365"/>
      <c r="B226" s="361">
        <f>Demography!B222</f>
        <v>0</v>
      </c>
      <c r="C226" s="361">
        <f>Demography!C222</f>
        <v>0</v>
      </c>
      <c r="D226" s="362">
        <f>Demography!D222</f>
        <v>0</v>
      </c>
      <c r="E226" s="81"/>
      <c r="F226" s="241"/>
      <c r="G226" s="478"/>
      <c r="H226" s="478"/>
      <c r="I226" s="478"/>
      <c r="J226" s="246"/>
      <c r="K226" s="478"/>
      <c r="L226" s="538"/>
      <c r="M226" s="241"/>
      <c r="N226" s="241"/>
      <c r="O226" s="242"/>
      <c r="P226" s="241"/>
      <c r="Q226" s="243"/>
      <c r="R226" s="242"/>
      <c r="S226" s="242"/>
      <c r="T226" s="242"/>
      <c r="U226" s="241"/>
      <c r="V226" s="246"/>
      <c r="W226" s="241"/>
      <c r="X226" s="246"/>
      <c r="Y226" s="81"/>
      <c r="Z226" s="241"/>
      <c r="AA226" s="416"/>
      <c r="AB226" s="416"/>
      <c r="AC226" s="81"/>
      <c r="AD226" s="242"/>
      <c r="AE226" s="242"/>
      <c r="AF226" s="241"/>
      <c r="AG226" s="242"/>
      <c r="AH226" s="241"/>
      <c r="AI226" s="241"/>
      <c r="AJ226" s="241"/>
      <c r="AK226" s="243"/>
      <c r="AL226" s="243"/>
      <c r="AM226" s="77"/>
      <c r="AN226" s="243"/>
      <c r="AO226" s="243"/>
      <c r="AP226" s="243"/>
      <c r="AQ226" s="243"/>
      <c r="AR226" s="243"/>
      <c r="AS226" s="243"/>
      <c r="AT226" s="243"/>
      <c r="AU226" s="243"/>
      <c r="AV226" s="243"/>
      <c r="AW226" s="243"/>
      <c r="AX226" s="246"/>
      <c r="AY226" s="246"/>
      <c r="AZ226" s="248"/>
      <c r="BA226" s="77"/>
      <c r="BB226" s="562" t="str">
        <f t="shared" si="15"/>
        <v xml:space="preserve"> </v>
      </c>
      <c r="BC226" s="562" t="str">
        <f t="shared" si="16"/>
        <v xml:space="preserve"> </v>
      </c>
      <c r="BD226" s="562" t="str">
        <f t="shared" si="17"/>
        <v xml:space="preserve"> </v>
      </c>
      <c r="BE226" s="562" t="str">
        <f t="shared" si="18"/>
        <v xml:space="preserve"> </v>
      </c>
      <c r="BF226" s="77"/>
      <c r="BG226" s="515"/>
    </row>
    <row r="227" spans="1:59" s="86" customFormat="1" ht="12.75" x14ac:dyDescent="0.25">
      <c r="A227" s="365"/>
      <c r="B227" s="147">
        <f>Demography!B223</f>
        <v>0</v>
      </c>
      <c r="C227" s="147">
        <f>Demography!C223</f>
        <v>0</v>
      </c>
      <c r="D227" s="148">
        <f>Demography!D223</f>
        <v>0</v>
      </c>
      <c r="E227" s="81"/>
      <c r="F227" s="256"/>
      <c r="G227" s="257"/>
      <c r="H227" s="257"/>
      <c r="I227" s="257"/>
      <c r="J227" s="245"/>
      <c r="K227" s="257"/>
      <c r="L227" s="258"/>
      <c r="M227" s="256"/>
      <c r="N227" s="256"/>
      <c r="O227" s="240"/>
      <c r="P227" s="256"/>
      <c r="Q227" s="261"/>
      <c r="R227" s="240"/>
      <c r="S227" s="240"/>
      <c r="T227" s="240"/>
      <c r="U227" s="256"/>
      <c r="V227" s="245"/>
      <c r="W227" s="256"/>
      <c r="X227" s="245"/>
      <c r="Y227" s="81"/>
      <c r="Z227" s="256"/>
      <c r="AA227" s="150"/>
      <c r="AB227" s="150"/>
      <c r="AC227" s="81"/>
      <c r="AD227" s="240"/>
      <c r="AE227" s="240"/>
      <c r="AF227" s="256"/>
      <c r="AG227" s="240"/>
      <c r="AH227" s="256"/>
      <c r="AI227" s="256"/>
      <c r="AJ227" s="256"/>
      <c r="AK227" s="261"/>
      <c r="AL227" s="261"/>
      <c r="AM227" s="77"/>
      <c r="AN227" s="261"/>
      <c r="AO227" s="261"/>
      <c r="AP227" s="261"/>
      <c r="AQ227" s="261"/>
      <c r="AR227" s="261"/>
      <c r="AS227" s="261"/>
      <c r="AT227" s="261"/>
      <c r="AU227" s="261"/>
      <c r="AV227" s="261"/>
      <c r="AW227" s="261"/>
      <c r="AX227" s="245"/>
      <c r="AY227" s="245"/>
      <c r="AZ227" s="247"/>
      <c r="BA227" s="77"/>
      <c r="BB227" s="561" t="str">
        <f t="shared" si="15"/>
        <v xml:space="preserve"> </v>
      </c>
      <c r="BC227" s="561" t="str">
        <f t="shared" si="16"/>
        <v xml:space="preserve"> </v>
      </c>
      <c r="BD227" s="561" t="str">
        <f t="shared" si="17"/>
        <v xml:space="preserve"> </v>
      </c>
      <c r="BE227" s="561" t="str">
        <f t="shared" si="18"/>
        <v xml:space="preserve"> </v>
      </c>
      <c r="BF227" s="77"/>
      <c r="BG227" s="254"/>
    </row>
    <row r="228" spans="1:59" s="86" customFormat="1" ht="12.75" x14ac:dyDescent="0.25">
      <c r="A228" s="365"/>
      <c r="B228" s="361">
        <f>Demography!B224</f>
        <v>0</v>
      </c>
      <c r="C228" s="361">
        <f>Demography!C224</f>
        <v>0</v>
      </c>
      <c r="D228" s="362">
        <f>Demography!D224</f>
        <v>0</v>
      </c>
      <c r="E228" s="81"/>
      <c r="F228" s="241"/>
      <c r="G228" s="478"/>
      <c r="H228" s="478"/>
      <c r="I228" s="478"/>
      <c r="J228" s="246"/>
      <c r="K228" s="478"/>
      <c r="L228" s="538"/>
      <c r="M228" s="241"/>
      <c r="N228" s="241"/>
      <c r="O228" s="242"/>
      <c r="P228" s="241"/>
      <c r="Q228" s="243"/>
      <c r="R228" s="242"/>
      <c r="S228" s="242"/>
      <c r="T228" s="242"/>
      <c r="U228" s="241"/>
      <c r="V228" s="246"/>
      <c r="W228" s="241"/>
      <c r="X228" s="246"/>
      <c r="Y228" s="81"/>
      <c r="Z228" s="241"/>
      <c r="AA228" s="416"/>
      <c r="AB228" s="416"/>
      <c r="AC228" s="81"/>
      <c r="AD228" s="242"/>
      <c r="AE228" s="242"/>
      <c r="AF228" s="241"/>
      <c r="AG228" s="242"/>
      <c r="AH228" s="241"/>
      <c r="AI228" s="241"/>
      <c r="AJ228" s="241"/>
      <c r="AK228" s="243"/>
      <c r="AL228" s="243"/>
      <c r="AM228" s="77"/>
      <c r="AN228" s="243"/>
      <c r="AO228" s="243"/>
      <c r="AP228" s="243"/>
      <c r="AQ228" s="243"/>
      <c r="AR228" s="243"/>
      <c r="AS228" s="243"/>
      <c r="AT228" s="243"/>
      <c r="AU228" s="243"/>
      <c r="AV228" s="243"/>
      <c r="AW228" s="243"/>
      <c r="AX228" s="246"/>
      <c r="AY228" s="246"/>
      <c r="AZ228" s="248"/>
      <c r="BA228" s="77"/>
      <c r="BB228" s="562" t="str">
        <f t="shared" si="15"/>
        <v xml:space="preserve"> </v>
      </c>
      <c r="BC228" s="562" t="str">
        <f t="shared" si="16"/>
        <v xml:space="preserve"> </v>
      </c>
      <c r="BD228" s="562" t="str">
        <f t="shared" si="17"/>
        <v xml:space="preserve"> </v>
      </c>
      <c r="BE228" s="562" t="str">
        <f t="shared" si="18"/>
        <v xml:space="preserve"> </v>
      </c>
      <c r="BF228" s="77"/>
      <c r="BG228" s="515"/>
    </row>
    <row r="229" spans="1:59" s="86" customFormat="1" ht="12.75" x14ac:dyDescent="0.25">
      <c r="A229" s="365"/>
      <c r="B229" s="147">
        <f>Demography!B225</f>
        <v>0</v>
      </c>
      <c r="C229" s="147">
        <f>Demography!C225</f>
        <v>0</v>
      </c>
      <c r="D229" s="148">
        <f>Demography!D225</f>
        <v>0</v>
      </c>
      <c r="E229" s="81"/>
      <c r="F229" s="256"/>
      <c r="G229" s="257"/>
      <c r="H229" s="257"/>
      <c r="I229" s="257"/>
      <c r="J229" s="245"/>
      <c r="K229" s="257"/>
      <c r="L229" s="258"/>
      <c r="M229" s="256"/>
      <c r="N229" s="256"/>
      <c r="O229" s="240"/>
      <c r="P229" s="256"/>
      <c r="Q229" s="261"/>
      <c r="R229" s="240"/>
      <c r="S229" s="240"/>
      <c r="T229" s="240"/>
      <c r="U229" s="256"/>
      <c r="V229" s="245"/>
      <c r="W229" s="256"/>
      <c r="X229" s="245"/>
      <c r="Y229" s="81"/>
      <c r="Z229" s="256"/>
      <c r="AA229" s="150"/>
      <c r="AB229" s="150"/>
      <c r="AC229" s="81"/>
      <c r="AD229" s="240"/>
      <c r="AE229" s="240"/>
      <c r="AF229" s="256"/>
      <c r="AG229" s="240"/>
      <c r="AH229" s="256"/>
      <c r="AI229" s="256"/>
      <c r="AJ229" s="256"/>
      <c r="AK229" s="261"/>
      <c r="AL229" s="261"/>
      <c r="AM229" s="77"/>
      <c r="AN229" s="261"/>
      <c r="AO229" s="261"/>
      <c r="AP229" s="261"/>
      <c r="AQ229" s="261"/>
      <c r="AR229" s="261"/>
      <c r="AS229" s="261"/>
      <c r="AT229" s="261"/>
      <c r="AU229" s="261"/>
      <c r="AV229" s="261"/>
      <c r="AW229" s="261"/>
      <c r="AX229" s="245"/>
      <c r="AY229" s="245"/>
      <c r="AZ229" s="247"/>
      <c r="BA229" s="77"/>
      <c r="BB229" s="561" t="str">
        <f t="shared" si="15"/>
        <v xml:space="preserve"> </v>
      </c>
      <c r="BC229" s="561" t="str">
        <f t="shared" si="16"/>
        <v xml:space="preserve"> </v>
      </c>
      <c r="BD229" s="561" t="str">
        <f t="shared" si="17"/>
        <v xml:space="preserve"> </v>
      </c>
      <c r="BE229" s="561" t="str">
        <f t="shared" si="18"/>
        <v xml:space="preserve"> </v>
      </c>
      <c r="BF229" s="77"/>
      <c r="BG229" s="254"/>
    </row>
    <row r="230" spans="1:59" s="86" customFormat="1" ht="12.75" x14ac:dyDescent="0.25">
      <c r="A230" s="365"/>
      <c r="B230" s="361">
        <f>Demography!B226</f>
        <v>0</v>
      </c>
      <c r="C230" s="361">
        <f>Demography!C226</f>
        <v>0</v>
      </c>
      <c r="D230" s="362">
        <f>Demography!D226</f>
        <v>0</v>
      </c>
      <c r="E230" s="81"/>
      <c r="F230" s="241"/>
      <c r="G230" s="478"/>
      <c r="H230" s="478"/>
      <c r="I230" s="478"/>
      <c r="J230" s="246"/>
      <c r="K230" s="478"/>
      <c r="L230" s="538"/>
      <c r="M230" s="241"/>
      <c r="N230" s="241"/>
      <c r="O230" s="242"/>
      <c r="P230" s="241"/>
      <c r="Q230" s="243"/>
      <c r="R230" s="242"/>
      <c r="S230" s="242"/>
      <c r="T230" s="242"/>
      <c r="U230" s="241"/>
      <c r="V230" s="246"/>
      <c r="W230" s="241"/>
      <c r="X230" s="246"/>
      <c r="Y230" s="81"/>
      <c r="Z230" s="241"/>
      <c r="AA230" s="416"/>
      <c r="AB230" s="416"/>
      <c r="AC230" s="81"/>
      <c r="AD230" s="242"/>
      <c r="AE230" s="242"/>
      <c r="AF230" s="241"/>
      <c r="AG230" s="242"/>
      <c r="AH230" s="241"/>
      <c r="AI230" s="241"/>
      <c r="AJ230" s="241"/>
      <c r="AK230" s="243"/>
      <c r="AL230" s="243"/>
      <c r="AM230" s="77"/>
      <c r="AN230" s="243"/>
      <c r="AO230" s="243"/>
      <c r="AP230" s="243"/>
      <c r="AQ230" s="243"/>
      <c r="AR230" s="243"/>
      <c r="AS230" s="243"/>
      <c r="AT230" s="243"/>
      <c r="AU230" s="243"/>
      <c r="AV230" s="243"/>
      <c r="AW230" s="243"/>
      <c r="AX230" s="246"/>
      <c r="AY230" s="246"/>
      <c r="AZ230" s="248"/>
      <c r="BA230" s="77"/>
      <c r="BB230" s="562" t="str">
        <f t="shared" si="15"/>
        <v xml:space="preserve"> </v>
      </c>
      <c r="BC230" s="562" t="str">
        <f t="shared" si="16"/>
        <v xml:space="preserve"> </v>
      </c>
      <c r="BD230" s="562" t="str">
        <f t="shared" si="17"/>
        <v xml:space="preserve"> </v>
      </c>
      <c r="BE230" s="562" t="str">
        <f t="shared" si="18"/>
        <v xml:space="preserve"> </v>
      </c>
      <c r="BF230" s="77"/>
      <c r="BG230" s="515"/>
    </row>
    <row r="231" spans="1:59" s="86" customFormat="1" ht="12.75" x14ac:dyDescent="0.25">
      <c r="A231" s="365"/>
      <c r="B231" s="147">
        <f>Demography!B227</f>
        <v>0</v>
      </c>
      <c r="C231" s="147">
        <f>Demography!C227</f>
        <v>0</v>
      </c>
      <c r="D231" s="148">
        <f>Demography!D227</f>
        <v>0</v>
      </c>
      <c r="E231" s="81"/>
      <c r="F231" s="256"/>
      <c r="G231" s="257"/>
      <c r="H231" s="257"/>
      <c r="I231" s="257"/>
      <c r="J231" s="245"/>
      <c r="K231" s="257"/>
      <c r="L231" s="258"/>
      <c r="M231" s="256"/>
      <c r="N231" s="256"/>
      <c r="O231" s="240"/>
      <c r="P231" s="256"/>
      <c r="Q231" s="261"/>
      <c r="R231" s="240"/>
      <c r="S231" s="240"/>
      <c r="T231" s="240"/>
      <c r="U231" s="256"/>
      <c r="V231" s="245"/>
      <c r="W231" s="256"/>
      <c r="X231" s="245"/>
      <c r="Y231" s="81"/>
      <c r="Z231" s="256"/>
      <c r="AA231" s="150"/>
      <c r="AB231" s="150"/>
      <c r="AC231" s="81"/>
      <c r="AD231" s="240"/>
      <c r="AE231" s="240"/>
      <c r="AF231" s="256"/>
      <c r="AG231" s="240"/>
      <c r="AH231" s="256"/>
      <c r="AI231" s="256"/>
      <c r="AJ231" s="256"/>
      <c r="AK231" s="261"/>
      <c r="AL231" s="261"/>
      <c r="AM231" s="77"/>
      <c r="AN231" s="261"/>
      <c r="AO231" s="261"/>
      <c r="AP231" s="261"/>
      <c r="AQ231" s="261"/>
      <c r="AR231" s="261"/>
      <c r="AS231" s="261"/>
      <c r="AT231" s="261"/>
      <c r="AU231" s="261"/>
      <c r="AV231" s="261"/>
      <c r="AW231" s="261"/>
      <c r="AX231" s="245"/>
      <c r="AY231" s="245"/>
      <c r="AZ231" s="247"/>
      <c r="BA231" s="77"/>
      <c r="BB231" s="561" t="str">
        <f t="shared" si="15"/>
        <v xml:space="preserve"> </v>
      </c>
      <c r="BC231" s="561" t="str">
        <f t="shared" si="16"/>
        <v xml:space="preserve"> </v>
      </c>
      <c r="BD231" s="561" t="str">
        <f t="shared" si="17"/>
        <v xml:space="preserve"> </v>
      </c>
      <c r="BE231" s="561" t="str">
        <f t="shared" si="18"/>
        <v xml:space="preserve"> </v>
      </c>
      <c r="BF231" s="77"/>
      <c r="BG231" s="254"/>
    </row>
    <row r="232" spans="1:59" s="86" customFormat="1" ht="12.75" x14ac:dyDescent="0.25">
      <c r="A232" s="365"/>
      <c r="B232" s="361">
        <f>Demography!B228</f>
        <v>0</v>
      </c>
      <c r="C232" s="361">
        <f>Demography!C228</f>
        <v>0</v>
      </c>
      <c r="D232" s="362">
        <f>Demography!D228</f>
        <v>0</v>
      </c>
      <c r="E232" s="81"/>
      <c r="F232" s="241"/>
      <c r="G232" s="478"/>
      <c r="H232" s="478"/>
      <c r="I232" s="478"/>
      <c r="J232" s="246"/>
      <c r="K232" s="478"/>
      <c r="L232" s="538"/>
      <c r="M232" s="241"/>
      <c r="N232" s="241"/>
      <c r="O232" s="242"/>
      <c r="P232" s="241"/>
      <c r="Q232" s="243"/>
      <c r="R232" s="242"/>
      <c r="S232" s="242"/>
      <c r="T232" s="242"/>
      <c r="U232" s="241"/>
      <c r="V232" s="246"/>
      <c r="W232" s="241"/>
      <c r="X232" s="246"/>
      <c r="Y232" s="81"/>
      <c r="Z232" s="241"/>
      <c r="AA232" s="416"/>
      <c r="AB232" s="416"/>
      <c r="AC232" s="81"/>
      <c r="AD232" s="242"/>
      <c r="AE232" s="242"/>
      <c r="AF232" s="241"/>
      <c r="AG232" s="242"/>
      <c r="AH232" s="241"/>
      <c r="AI232" s="241"/>
      <c r="AJ232" s="241"/>
      <c r="AK232" s="243"/>
      <c r="AL232" s="243"/>
      <c r="AM232" s="77"/>
      <c r="AN232" s="243"/>
      <c r="AO232" s="243"/>
      <c r="AP232" s="243"/>
      <c r="AQ232" s="243"/>
      <c r="AR232" s="243"/>
      <c r="AS232" s="243"/>
      <c r="AT232" s="243"/>
      <c r="AU232" s="243"/>
      <c r="AV232" s="243"/>
      <c r="AW232" s="243"/>
      <c r="AX232" s="246"/>
      <c r="AY232" s="246"/>
      <c r="AZ232" s="248"/>
      <c r="BA232" s="77"/>
      <c r="BB232" s="562" t="str">
        <f t="shared" si="15"/>
        <v xml:space="preserve"> </v>
      </c>
      <c r="BC232" s="562" t="str">
        <f t="shared" si="16"/>
        <v xml:space="preserve"> </v>
      </c>
      <c r="BD232" s="562" t="str">
        <f t="shared" si="17"/>
        <v xml:space="preserve"> </v>
      </c>
      <c r="BE232" s="562" t="str">
        <f t="shared" si="18"/>
        <v xml:space="preserve"> </v>
      </c>
      <c r="BF232" s="77"/>
      <c r="BG232" s="515"/>
    </row>
    <row r="233" spans="1:59" s="86" customFormat="1" ht="12.75" x14ac:dyDescent="0.25">
      <c r="A233" s="365"/>
      <c r="B233" s="147">
        <f>Demography!B229</f>
        <v>0</v>
      </c>
      <c r="C233" s="147">
        <f>Demography!C229</f>
        <v>0</v>
      </c>
      <c r="D233" s="148">
        <f>Demography!D229</f>
        <v>0</v>
      </c>
      <c r="E233" s="81"/>
      <c r="F233" s="256"/>
      <c r="G233" s="257"/>
      <c r="H233" s="257"/>
      <c r="I233" s="257"/>
      <c r="J233" s="245"/>
      <c r="K233" s="257"/>
      <c r="L233" s="258"/>
      <c r="M233" s="256"/>
      <c r="N233" s="256"/>
      <c r="O233" s="240"/>
      <c r="P233" s="256"/>
      <c r="Q233" s="261"/>
      <c r="R233" s="240"/>
      <c r="S233" s="240"/>
      <c r="T233" s="240"/>
      <c r="U233" s="256"/>
      <c r="V233" s="245"/>
      <c r="W233" s="256"/>
      <c r="X233" s="245"/>
      <c r="Y233" s="81"/>
      <c r="Z233" s="256"/>
      <c r="AA233" s="150"/>
      <c r="AB233" s="150"/>
      <c r="AC233" s="81"/>
      <c r="AD233" s="240"/>
      <c r="AE233" s="240"/>
      <c r="AF233" s="256"/>
      <c r="AG233" s="240"/>
      <c r="AH233" s="256"/>
      <c r="AI233" s="256"/>
      <c r="AJ233" s="256"/>
      <c r="AK233" s="261"/>
      <c r="AL233" s="261"/>
      <c r="AM233" s="77"/>
      <c r="AN233" s="261"/>
      <c r="AO233" s="261"/>
      <c r="AP233" s="261"/>
      <c r="AQ233" s="261"/>
      <c r="AR233" s="261"/>
      <c r="AS233" s="261"/>
      <c r="AT233" s="261"/>
      <c r="AU233" s="261"/>
      <c r="AV233" s="261"/>
      <c r="AW233" s="261"/>
      <c r="AX233" s="245"/>
      <c r="AY233" s="245"/>
      <c r="AZ233" s="247"/>
      <c r="BA233" s="77"/>
      <c r="BB233" s="561" t="str">
        <f t="shared" si="15"/>
        <v xml:space="preserve"> </v>
      </c>
      <c r="BC233" s="561" t="str">
        <f t="shared" si="16"/>
        <v xml:space="preserve"> </v>
      </c>
      <c r="BD233" s="561" t="str">
        <f t="shared" si="17"/>
        <v xml:space="preserve"> </v>
      </c>
      <c r="BE233" s="561" t="str">
        <f t="shared" si="18"/>
        <v xml:space="preserve"> </v>
      </c>
      <c r="BF233" s="77"/>
      <c r="BG233" s="254"/>
    </row>
    <row r="234" spans="1:59" s="86" customFormat="1" ht="12.75" x14ac:dyDescent="0.25">
      <c r="A234" s="365"/>
      <c r="B234" s="361">
        <f>Demography!B230</f>
        <v>0</v>
      </c>
      <c r="C234" s="361">
        <f>Demography!C230</f>
        <v>0</v>
      </c>
      <c r="D234" s="362">
        <f>Demography!D230</f>
        <v>0</v>
      </c>
      <c r="E234" s="81"/>
      <c r="F234" s="241"/>
      <c r="G234" s="478"/>
      <c r="H234" s="478"/>
      <c r="I234" s="478"/>
      <c r="J234" s="246"/>
      <c r="K234" s="478"/>
      <c r="L234" s="538"/>
      <c r="M234" s="241"/>
      <c r="N234" s="241"/>
      <c r="O234" s="242"/>
      <c r="P234" s="241"/>
      <c r="Q234" s="243"/>
      <c r="R234" s="242"/>
      <c r="S234" s="242"/>
      <c r="T234" s="242"/>
      <c r="U234" s="241"/>
      <c r="V234" s="246"/>
      <c r="W234" s="241"/>
      <c r="X234" s="246"/>
      <c r="Y234" s="81"/>
      <c r="Z234" s="241"/>
      <c r="AA234" s="416"/>
      <c r="AB234" s="416"/>
      <c r="AC234" s="81"/>
      <c r="AD234" s="242"/>
      <c r="AE234" s="242"/>
      <c r="AF234" s="241"/>
      <c r="AG234" s="242"/>
      <c r="AH234" s="241"/>
      <c r="AI234" s="241"/>
      <c r="AJ234" s="241"/>
      <c r="AK234" s="243"/>
      <c r="AL234" s="243"/>
      <c r="AM234" s="77"/>
      <c r="AN234" s="243"/>
      <c r="AO234" s="243"/>
      <c r="AP234" s="243"/>
      <c r="AQ234" s="243"/>
      <c r="AR234" s="243"/>
      <c r="AS234" s="243"/>
      <c r="AT234" s="243"/>
      <c r="AU234" s="243"/>
      <c r="AV234" s="243"/>
      <c r="AW234" s="243"/>
      <c r="AX234" s="246"/>
      <c r="AY234" s="246"/>
      <c r="AZ234" s="248"/>
      <c r="BA234" s="77"/>
      <c r="BB234" s="562" t="str">
        <f t="shared" si="15"/>
        <v xml:space="preserve"> </v>
      </c>
      <c r="BC234" s="562" t="str">
        <f t="shared" si="16"/>
        <v xml:space="preserve"> </v>
      </c>
      <c r="BD234" s="562" t="str">
        <f t="shared" si="17"/>
        <v xml:space="preserve"> </v>
      </c>
      <c r="BE234" s="562" t="str">
        <f t="shared" si="18"/>
        <v xml:space="preserve"> </v>
      </c>
      <c r="BF234" s="77"/>
      <c r="BG234" s="515"/>
    </row>
    <row r="235" spans="1:59" s="86" customFormat="1" ht="12.75" x14ac:dyDescent="0.25">
      <c r="A235" s="365"/>
      <c r="B235" s="147">
        <f>Demography!B231</f>
        <v>0</v>
      </c>
      <c r="C235" s="147">
        <f>Demography!C231</f>
        <v>0</v>
      </c>
      <c r="D235" s="148">
        <f>Demography!D231</f>
        <v>0</v>
      </c>
      <c r="E235" s="81"/>
      <c r="F235" s="256"/>
      <c r="G235" s="257"/>
      <c r="H235" s="257"/>
      <c r="I235" s="257"/>
      <c r="J235" s="245"/>
      <c r="K235" s="257"/>
      <c r="L235" s="258"/>
      <c r="M235" s="256"/>
      <c r="N235" s="256"/>
      <c r="O235" s="240"/>
      <c r="P235" s="256"/>
      <c r="Q235" s="261"/>
      <c r="R235" s="240"/>
      <c r="S235" s="240"/>
      <c r="T235" s="240"/>
      <c r="U235" s="256"/>
      <c r="V235" s="245"/>
      <c r="W235" s="256"/>
      <c r="X235" s="245"/>
      <c r="Y235" s="81"/>
      <c r="Z235" s="256"/>
      <c r="AA235" s="150"/>
      <c r="AB235" s="150"/>
      <c r="AC235" s="81"/>
      <c r="AD235" s="240"/>
      <c r="AE235" s="240"/>
      <c r="AF235" s="256"/>
      <c r="AG235" s="240"/>
      <c r="AH235" s="256"/>
      <c r="AI235" s="256"/>
      <c r="AJ235" s="256"/>
      <c r="AK235" s="261"/>
      <c r="AL235" s="261"/>
      <c r="AM235" s="77"/>
      <c r="AN235" s="261"/>
      <c r="AO235" s="261"/>
      <c r="AP235" s="261"/>
      <c r="AQ235" s="261"/>
      <c r="AR235" s="261"/>
      <c r="AS235" s="261"/>
      <c r="AT235" s="261"/>
      <c r="AU235" s="261"/>
      <c r="AV235" s="261"/>
      <c r="AW235" s="261"/>
      <c r="AX235" s="245"/>
      <c r="AY235" s="245"/>
      <c r="AZ235" s="247"/>
      <c r="BA235" s="77"/>
      <c r="BB235" s="561" t="str">
        <f t="shared" si="15"/>
        <v xml:space="preserve"> </v>
      </c>
      <c r="BC235" s="561" t="str">
        <f t="shared" si="16"/>
        <v xml:space="preserve"> </v>
      </c>
      <c r="BD235" s="561" t="str">
        <f t="shared" si="17"/>
        <v xml:space="preserve"> </v>
      </c>
      <c r="BE235" s="561" t="str">
        <f t="shared" si="18"/>
        <v xml:space="preserve"> </v>
      </c>
      <c r="BF235" s="77"/>
      <c r="BG235" s="254"/>
    </row>
    <row r="236" spans="1:59" s="86" customFormat="1" ht="12.75" x14ac:dyDescent="0.25">
      <c r="A236" s="365"/>
      <c r="B236" s="361">
        <f>Demography!B232</f>
        <v>0</v>
      </c>
      <c r="C236" s="361">
        <f>Demography!C232</f>
        <v>0</v>
      </c>
      <c r="D236" s="362">
        <f>Demography!D232</f>
        <v>0</v>
      </c>
      <c r="E236" s="81"/>
      <c r="F236" s="241"/>
      <c r="G236" s="478"/>
      <c r="H236" s="478"/>
      <c r="I236" s="478"/>
      <c r="J236" s="246"/>
      <c r="K236" s="478"/>
      <c r="L236" s="538"/>
      <c r="M236" s="241"/>
      <c r="N236" s="241"/>
      <c r="O236" s="242"/>
      <c r="P236" s="241"/>
      <c r="Q236" s="243"/>
      <c r="R236" s="242"/>
      <c r="S236" s="242"/>
      <c r="T236" s="242"/>
      <c r="U236" s="241"/>
      <c r="V236" s="246"/>
      <c r="W236" s="241"/>
      <c r="X236" s="246"/>
      <c r="Y236" s="81"/>
      <c r="Z236" s="241"/>
      <c r="AA236" s="416"/>
      <c r="AB236" s="416"/>
      <c r="AC236" s="81"/>
      <c r="AD236" s="242"/>
      <c r="AE236" s="242"/>
      <c r="AF236" s="241"/>
      <c r="AG236" s="242"/>
      <c r="AH236" s="241"/>
      <c r="AI236" s="241"/>
      <c r="AJ236" s="241"/>
      <c r="AK236" s="243"/>
      <c r="AL236" s="243"/>
      <c r="AM236" s="77"/>
      <c r="AN236" s="243"/>
      <c r="AO236" s="243"/>
      <c r="AP236" s="243"/>
      <c r="AQ236" s="243"/>
      <c r="AR236" s="243"/>
      <c r="AS236" s="243"/>
      <c r="AT236" s="243"/>
      <c r="AU236" s="243"/>
      <c r="AV236" s="243"/>
      <c r="AW236" s="243"/>
      <c r="AX236" s="246"/>
      <c r="AY236" s="246"/>
      <c r="AZ236" s="248"/>
      <c r="BA236" s="77"/>
      <c r="BB236" s="562" t="str">
        <f t="shared" si="15"/>
        <v xml:space="preserve"> </v>
      </c>
      <c r="BC236" s="562" t="str">
        <f t="shared" si="16"/>
        <v xml:space="preserve"> </v>
      </c>
      <c r="BD236" s="562" t="str">
        <f t="shared" si="17"/>
        <v xml:space="preserve"> </v>
      </c>
      <c r="BE236" s="562" t="str">
        <f t="shared" si="18"/>
        <v xml:space="preserve"> </v>
      </c>
      <c r="BF236" s="77"/>
      <c r="BG236" s="515"/>
    </row>
    <row r="237" spans="1:59" s="86" customFormat="1" ht="12.75" x14ac:dyDescent="0.25">
      <c r="A237" s="365"/>
      <c r="B237" s="147">
        <f>Demography!B233</f>
        <v>0</v>
      </c>
      <c r="C237" s="147">
        <f>Demography!C233</f>
        <v>0</v>
      </c>
      <c r="D237" s="148">
        <f>Demography!D233</f>
        <v>0</v>
      </c>
      <c r="E237" s="81"/>
      <c r="F237" s="256"/>
      <c r="G237" s="257"/>
      <c r="H237" s="257"/>
      <c r="I237" s="257"/>
      <c r="J237" s="245"/>
      <c r="K237" s="257"/>
      <c r="L237" s="258"/>
      <c r="M237" s="256"/>
      <c r="N237" s="256"/>
      <c r="O237" s="240"/>
      <c r="P237" s="256"/>
      <c r="Q237" s="261"/>
      <c r="R237" s="240"/>
      <c r="S237" s="240"/>
      <c r="T237" s="240"/>
      <c r="U237" s="256"/>
      <c r="V237" s="245"/>
      <c r="W237" s="256"/>
      <c r="X237" s="245"/>
      <c r="Y237" s="81"/>
      <c r="Z237" s="256"/>
      <c r="AA237" s="150"/>
      <c r="AB237" s="150"/>
      <c r="AC237" s="81"/>
      <c r="AD237" s="240"/>
      <c r="AE237" s="240"/>
      <c r="AF237" s="256"/>
      <c r="AG237" s="240"/>
      <c r="AH237" s="256"/>
      <c r="AI237" s="256"/>
      <c r="AJ237" s="256"/>
      <c r="AK237" s="261"/>
      <c r="AL237" s="261"/>
      <c r="AM237" s="77"/>
      <c r="AN237" s="261"/>
      <c r="AO237" s="261"/>
      <c r="AP237" s="261"/>
      <c r="AQ237" s="261"/>
      <c r="AR237" s="261"/>
      <c r="AS237" s="261"/>
      <c r="AT237" s="261"/>
      <c r="AU237" s="261"/>
      <c r="AV237" s="261"/>
      <c r="AW237" s="261"/>
      <c r="AX237" s="245"/>
      <c r="AY237" s="245"/>
      <c r="AZ237" s="247"/>
      <c r="BA237" s="77"/>
      <c r="BB237" s="561" t="str">
        <f t="shared" si="15"/>
        <v xml:space="preserve"> </v>
      </c>
      <c r="BC237" s="561" t="str">
        <f t="shared" si="16"/>
        <v xml:space="preserve"> </v>
      </c>
      <c r="BD237" s="561" t="str">
        <f t="shared" si="17"/>
        <v xml:space="preserve"> </v>
      </c>
      <c r="BE237" s="561" t="str">
        <f t="shared" si="18"/>
        <v xml:space="preserve"> </v>
      </c>
      <c r="BF237" s="77"/>
      <c r="BG237" s="254"/>
    </row>
    <row r="238" spans="1:59" s="86" customFormat="1" ht="12.75" x14ac:dyDescent="0.25">
      <c r="A238" s="365"/>
      <c r="B238" s="361">
        <f>Demography!B234</f>
        <v>0</v>
      </c>
      <c r="C238" s="361">
        <f>Demography!C234</f>
        <v>0</v>
      </c>
      <c r="D238" s="362">
        <f>Demography!D234</f>
        <v>0</v>
      </c>
      <c r="E238" s="81"/>
      <c r="F238" s="241"/>
      <c r="G238" s="478"/>
      <c r="H238" s="478"/>
      <c r="I238" s="478"/>
      <c r="J238" s="246"/>
      <c r="K238" s="478"/>
      <c r="L238" s="538"/>
      <c r="M238" s="241"/>
      <c r="N238" s="241"/>
      <c r="O238" s="242"/>
      <c r="P238" s="241"/>
      <c r="Q238" s="243"/>
      <c r="R238" s="242"/>
      <c r="S238" s="242"/>
      <c r="T238" s="242"/>
      <c r="U238" s="241"/>
      <c r="V238" s="246"/>
      <c r="W238" s="241"/>
      <c r="X238" s="246"/>
      <c r="Y238" s="81"/>
      <c r="Z238" s="241"/>
      <c r="AA238" s="416"/>
      <c r="AB238" s="416"/>
      <c r="AC238" s="81"/>
      <c r="AD238" s="242"/>
      <c r="AE238" s="242"/>
      <c r="AF238" s="241"/>
      <c r="AG238" s="242"/>
      <c r="AH238" s="241"/>
      <c r="AI238" s="241"/>
      <c r="AJ238" s="241"/>
      <c r="AK238" s="243"/>
      <c r="AL238" s="243"/>
      <c r="AM238" s="77"/>
      <c r="AN238" s="243"/>
      <c r="AO238" s="243"/>
      <c r="AP238" s="243"/>
      <c r="AQ238" s="243"/>
      <c r="AR238" s="243"/>
      <c r="AS238" s="243"/>
      <c r="AT238" s="243"/>
      <c r="AU238" s="243"/>
      <c r="AV238" s="243"/>
      <c r="AW238" s="243"/>
      <c r="AX238" s="246"/>
      <c r="AY238" s="246"/>
      <c r="AZ238" s="248"/>
      <c r="BA238" s="77"/>
      <c r="BB238" s="562" t="str">
        <f t="shared" si="15"/>
        <v xml:space="preserve"> </v>
      </c>
      <c r="BC238" s="562" t="str">
        <f t="shared" si="16"/>
        <v xml:space="preserve"> </v>
      </c>
      <c r="BD238" s="562" t="str">
        <f t="shared" si="17"/>
        <v xml:space="preserve"> </v>
      </c>
      <c r="BE238" s="562" t="str">
        <f t="shared" si="18"/>
        <v xml:space="preserve"> </v>
      </c>
      <c r="BF238" s="77"/>
      <c r="BG238" s="515"/>
    </row>
    <row r="239" spans="1:59" s="86" customFormat="1" ht="12.75" x14ac:dyDescent="0.25">
      <c r="A239" s="365"/>
      <c r="B239" s="147">
        <f>Demography!B235</f>
        <v>0</v>
      </c>
      <c r="C239" s="147">
        <f>Demography!C235</f>
        <v>0</v>
      </c>
      <c r="D239" s="148">
        <f>Demography!D235</f>
        <v>0</v>
      </c>
      <c r="E239" s="81"/>
      <c r="F239" s="256"/>
      <c r="G239" s="257"/>
      <c r="H239" s="257"/>
      <c r="I239" s="257"/>
      <c r="J239" s="245"/>
      <c r="K239" s="257"/>
      <c r="L239" s="258"/>
      <c r="M239" s="256"/>
      <c r="N239" s="256"/>
      <c r="O239" s="240"/>
      <c r="P239" s="256"/>
      <c r="Q239" s="261"/>
      <c r="R239" s="240"/>
      <c r="S239" s="240"/>
      <c r="T239" s="240"/>
      <c r="U239" s="256"/>
      <c r="V239" s="245"/>
      <c r="W239" s="256"/>
      <c r="X239" s="245"/>
      <c r="Y239" s="81"/>
      <c r="Z239" s="256"/>
      <c r="AA239" s="150"/>
      <c r="AB239" s="150"/>
      <c r="AC239" s="81"/>
      <c r="AD239" s="240"/>
      <c r="AE239" s="240"/>
      <c r="AF239" s="256"/>
      <c r="AG239" s="240"/>
      <c r="AH239" s="256"/>
      <c r="AI239" s="256"/>
      <c r="AJ239" s="256"/>
      <c r="AK239" s="261"/>
      <c r="AL239" s="261"/>
      <c r="AM239" s="77"/>
      <c r="AN239" s="261"/>
      <c r="AO239" s="261"/>
      <c r="AP239" s="261"/>
      <c r="AQ239" s="261"/>
      <c r="AR239" s="261"/>
      <c r="AS239" s="261"/>
      <c r="AT239" s="261"/>
      <c r="AU239" s="261"/>
      <c r="AV239" s="261"/>
      <c r="AW239" s="261"/>
      <c r="AX239" s="245"/>
      <c r="AY239" s="245"/>
      <c r="AZ239" s="247"/>
      <c r="BA239" s="77"/>
      <c r="BB239" s="561" t="str">
        <f t="shared" si="15"/>
        <v xml:space="preserve"> </v>
      </c>
      <c r="BC239" s="561" t="str">
        <f t="shared" si="16"/>
        <v xml:space="preserve"> </v>
      </c>
      <c r="BD239" s="561" t="str">
        <f t="shared" si="17"/>
        <v xml:space="preserve"> </v>
      </c>
      <c r="BE239" s="561" t="str">
        <f t="shared" si="18"/>
        <v xml:space="preserve"> </v>
      </c>
      <c r="BF239" s="77"/>
      <c r="BG239" s="254"/>
    </row>
    <row r="240" spans="1:59" s="86" customFormat="1" ht="12.75" x14ac:dyDescent="0.25">
      <c r="A240" s="365"/>
      <c r="B240" s="361">
        <f>Demography!B236</f>
        <v>0</v>
      </c>
      <c r="C240" s="361">
        <f>Demography!C236</f>
        <v>0</v>
      </c>
      <c r="D240" s="362">
        <f>Demography!D236</f>
        <v>0</v>
      </c>
      <c r="E240" s="81"/>
      <c r="F240" s="241"/>
      <c r="G240" s="478"/>
      <c r="H240" s="478"/>
      <c r="I240" s="478"/>
      <c r="J240" s="246"/>
      <c r="K240" s="478"/>
      <c r="L240" s="538"/>
      <c r="M240" s="241"/>
      <c r="N240" s="241"/>
      <c r="O240" s="242"/>
      <c r="P240" s="241"/>
      <c r="Q240" s="243"/>
      <c r="R240" s="242"/>
      <c r="S240" s="242"/>
      <c r="T240" s="242"/>
      <c r="U240" s="241"/>
      <c r="V240" s="246"/>
      <c r="W240" s="241"/>
      <c r="X240" s="246"/>
      <c r="Y240" s="81"/>
      <c r="Z240" s="241"/>
      <c r="AA240" s="416"/>
      <c r="AB240" s="416"/>
      <c r="AC240" s="81"/>
      <c r="AD240" s="242"/>
      <c r="AE240" s="242"/>
      <c r="AF240" s="241"/>
      <c r="AG240" s="242"/>
      <c r="AH240" s="241"/>
      <c r="AI240" s="241"/>
      <c r="AJ240" s="241"/>
      <c r="AK240" s="243"/>
      <c r="AL240" s="243"/>
      <c r="AM240" s="77"/>
      <c r="AN240" s="243"/>
      <c r="AO240" s="243"/>
      <c r="AP240" s="243"/>
      <c r="AQ240" s="243"/>
      <c r="AR240" s="243"/>
      <c r="AS240" s="243"/>
      <c r="AT240" s="243"/>
      <c r="AU240" s="243"/>
      <c r="AV240" s="243"/>
      <c r="AW240" s="243"/>
      <c r="AX240" s="246"/>
      <c r="AY240" s="246"/>
      <c r="AZ240" s="248"/>
      <c r="BA240" s="77"/>
      <c r="BB240" s="562" t="str">
        <f t="shared" si="15"/>
        <v xml:space="preserve"> </v>
      </c>
      <c r="BC240" s="562" t="str">
        <f t="shared" si="16"/>
        <v xml:space="preserve"> </v>
      </c>
      <c r="BD240" s="562" t="str">
        <f t="shared" si="17"/>
        <v xml:space="preserve"> </v>
      </c>
      <c r="BE240" s="562" t="str">
        <f t="shared" si="18"/>
        <v xml:space="preserve"> </v>
      </c>
      <c r="BF240" s="77"/>
      <c r="BG240" s="515"/>
    </row>
    <row r="241" spans="1:59" s="86" customFormat="1" ht="12.75" x14ac:dyDescent="0.25">
      <c r="A241" s="365"/>
      <c r="B241" s="147">
        <f>Demography!B237</f>
        <v>0</v>
      </c>
      <c r="C241" s="147">
        <f>Demography!C237</f>
        <v>0</v>
      </c>
      <c r="D241" s="148">
        <f>Demography!D237</f>
        <v>0</v>
      </c>
      <c r="E241" s="81"/>
      <c r="F241" s="256"/>
      <c r="G241" s="257"/>
      <c r="H241" s="257"/>
      <c r="I241" s="257"/>
      <c r="J241" s="245"/>
      <c r="K241" s="257"/>
      <c r="L241" s="258"/>
      <c r="M241" s="256"/>
      <c r="N241" s="256"/>
      <c r="O241" s="240"/>
      <c r="P241" s="256"/>
      <c r="Q241" s="261"/>
      <c r="R241" s="240"/>
      <c r="S241" s="240"/>
      <c r="T241" s="240"/>
      <c r="U241" s="256"/>
      <c r="V241" s="245"/>
      <c r="W241" s="256"/>
      <c r="X241" s="245"/>
      <c r="Y241" s="81"/>
      <c r="Z241" s="256"/>
      <c r="AA241" s="150"/>
      <c r="AB241" s="150"/>
      <c r="AC241" s="81"/>
      <c r="AD241" s="240"/>
      <c r="AE241" s="240"/>
      <c r="AF241" s="256"/>
      <c r="AG241" s="240"/>
      <c r="AH241" s="256"/>
      <c r="AI241" s="256"/>
      <c r="AJ241" s="256"/>
      <c r="AK241" s="261"/>
      <c r="AL241" s="261"/>
      <c r="AM241" s="77"/>
      <c r="AN241" s="261"/>
      <c r="AO241" s="261"/>
      <c r="AP241" s="261"/>
      <c r="AQ241" s="261"/>
      <c r="AR241" s="261"/>
      <c r="AS241" s="261"/>
      <c r="AT241" s="261"/>
      <c r="AU241" s="261"/>
      <c r="AV241" s="261"/>
      <c r="AW241" s="261"/>
      <c r="AX241" s="245"/>
      <c r="AY241" s="245"/>
      <c r="AZ241" s="247"/>
      <c r="BA241" s="77"/>
      <c r="BB241" s="561" t="str">
        <f t="shared" si="15"/>
        <v xml:space="preserve"> </v>
      </c>
      <c r="BC241" s="561" t="str">
        <f t="shared" si="16"/>
        <v xml:space="preserve"> </v>
      </c>
      <c r="BD241" s="561" t="str">
        <f t="shared" si="17"/>
        <v xml:space="preserve"> </v>
      </c>
      <c r="BE241" s="561" t="str">
        <f t="shared" si="18"/>
        <v xml:space="preserve"> </v>
      </c>
      <c r="BF241" s="77"/>
      <c r="BG241" s="254"/>
    </row>
    <row r="242" spans="1:59" s="86" customFormat="1" ht="12.75" x14ac:dyDescent="0.25">
      <c r="A242" s="365"/>
      <c r="B242" s="361">
        <f>Demography!B238</f>
        <v>0</v>
      </c>
      <c r="C242" s="361">
        <f>Demography!C238</f>
        <v>0</v>
      </c>
      <c r="D242" s="362">
        <f>Demography!D238</f>
        <v>0</v>
      </c>
      <c r="E242" s="81"/>
      <c r="F242" s="241"/>
      <c r="G242" s="478"/>
      <c r="H242" s="478"/>
      <c r="I242" s="478"/>
      <c r="J242" s="246"/>
      <c r="K242" s="478"/>
      <c r="L242" s="538"/>
      <c r="M242" s="241"/>
      <c r="N242" s="241"/>
      <c r="O242" s="242"/>
      <c r="P242" s="241"/>
      <c r="Q242" s="243"/>
      <c r="R242" s="242"/>
      <c r="S242" s="242"/>
      <c r="T242" s="242"/>
      <c r="U242" s="241"/>
      <c r="V242" s="246"/>
      <c r="W242" s="241"/>
      <c r="X242" s="246"/>
      <c r="Y242" s="81"/>
      <c r="Z242" s="241"/>
      <c r="AA242" s="416"/>
      <c r="AB242" s="416"/>
      <c r="AC242" s="81"/>
      <c r="AD242" s="242"/>
      <c r="AE242" s="242"/>
      <c r="AF242" s="241"/>
      <c r="AG242" s="242"/>
      <c r="AH242" s="241"/>
      <c r="AI242" s="241"/>
      <c r="AJ242" s="241"/>
      <c r="AK242" s="243"/>
      <c r="AL242" s="243"/>
      <c r="AM242" s="77"/>
      <c r="AN242" s="243"/>
      <c r="AO242" s="243"/>
      <c r="AP242" s="243"/>
      <c r="AQ242" s="243"/>
      <c r="AR242" s="243"/>
      <c r="AS242" s="243"/>
      <c r="AT242" s="243"/>
      <c r="AU242" s="243"/>
      <c r="AV242" s="243"/>
      <c r="AW242" s="243"/>
      <c r="AX242" s="246"/>
      <c r="AY242" s="246"/>
      <c r="AZ242" s="248"/>
      <c r="BA242" s="77"/>
      <c r="BB242" s="562" t="str">
        <f t="shared" si="15"/>
        <v xml:space="preserve"> </v>
      </c>
      <c r="BC242" s="562" t="str">
        <f t="shared" si="16"/>
        <v xml:space="preserve"> </v>
      </c>
      <c r="BD242" s="562" t="str">
        <f t="shared" si="17"/>
        <v xml:space="preserve"> </v>
      </c>
      <c r="BE242" s="562" t="str">
        <f t="shared" si="18"/>
        <v xml:space="preserve"> </v>
      </c>
      <c r="BF242" s="77"/>
      <c r="BG242" s="515"/>
    </row>
    <row r="243" spans="1:59" s="86" customFormat="1" ht="12.75" x14ac:dyDescent="0.25">
      <c r="A243" s="365"/>
      <c r="B243" s="147">
        <f>Demography!B239</f>
        <v>0</v>
      </c>
      <c r="C243" s="147">
        <f>Demography!C239</f>
        <v>0</v>
      </c>
      <c r="D243" s="148">
        <f>Demography!D239</f>
        <v>0</v>
      </c>
      <c r="E243" s="81"/>
      <c r="F243" s="256"/>
      <c r="G243" s="257"/>
      <c r="H243" s="257"/>
      <c r="I243" s="257"/>
      <c r="J243" s="245"/>
      <c r="K243" s="257"/>
      <c r="L243" s="258"/>
      <c r="M243" s="256"/>
      <c r="N243" s="256"/>
      <c r="O243" s="240"/>
      <c r="P243" s="256"/>
      <c r="Q243" s="261"/>
      <c r="R243" s="240"/>
      <c r="S243" s="240"/>
      <c r="T243" s="240"/>
      <c r="U243" s="256"/>
      <c r="V243" s="245"/>
      <c r="W243" s="256"/>
      <c r="X243" s="245"/>
      <c r="Y243" s="81"/>
      <c r="Z243" s="256"/>
      <c r="AA243" s="150"/>
      <c r="AB243" s="150"/>
      <c r="AC243" s="81"/>
      <c r="AD243" s="240"/>
      <c r="AE243" s="240"/>
      <c r="AF243" s="256"/>
      <c r="AG243" s="240"/>
      <c r="AH243" s="256"/>
      <c r="AI243" s="256"/>
      <c r="AJ243" s="256"/>
      <c r="AK243" s="261"/>
      <c r="AL243" s="261"/>
      <c r="AM243" s="77"/>
      <c r="AN243" s="261"/>
      <c r="AO243" s="261"/>
      <c r="AP243" s="261"/>
      <c r="AQ243" s="261"/>
      <c r="AR243" s="261"/>
      <c r="AS243" s="261"/>
      <c r="AT243" s="261"/>
      <c r="AU243" s="261"/>
      <c r="AV243" s="261"/>
      <c r="AW243" s="261"/>
      <c r="AX243" s="245"/>
      <c r="AY243" s="245"/>
      <c r="AZ243" s="247"/>
      <c r="BA243" s="77"/>
      <c r="BB243" s="561" t="str">
        <f t="shared" si="15"/>
        <v xml:space="preserve"> </v>
      </c>
      <c r="BC243" s="561" t="str">
        <f t="shared" si="16"/>
        <v xml:space="preserve"> </v>
      </c>
      <c r="BD243" s="561" t="str">
        <f t="shared" si="17"/>
        <v xml:space="preserve"> </v>
      </c>
      <c r="BE243" s="561" t="str">
        <f t="shared" si="18"/>
        <v xml:space="preserve"> </v>
      </c>
      <c r="BF243" s="77"/>
      <c r="BG243" s="254"/>
    </row>
    <row r="244" spans="1:59" s="86" customFormat="1" ht="12.75" x14ac:dyDescent="0.25">
      <c r="A244" s="365"/>
      <c r="B244" s="361">
        <f>Demography!B240</f>
        <v>0</v>
      </c>
      <c r="C244" s="361">
        <f>Demography!C240</f>
        <v>0</v>
      </c>
      <c r="D244" s="362">
        <f>Demography!D240</f>
        <v>0</v>
      </c>
      <c r="E244" s="81"/>
      <c r="F244" s="241"/>
      <c r="G244" s="478"/>
      <c r="H244" s="478"/>
      <c r="I244" s="478"/>
      <c r="J244" s="246"/>
      <c r="K244" s="478"/>
      <c r="L244" s="538"/>
      <c r="M244" s="241"/>
      <c r="N244" s="241"/>
      <c r="O244" s="242"/>
      <c r="P244" s="241"/>
      <c r="Q244" s="243"/>
      <c r="R244" s="242"/>
      <c r="S244" s="242"/>
      <c r="T244" s="242"/>
      <c r="U244" s="241"/>
      <c r="V244" s="246"/>
      <c r="W244" s="241"/>
      <c r="X244" s="246"/>
      <c r="Y244" s="81"/>
      <c r="Z244" s="241"/>
      <c r="AA244" s="416"/>
      <c r="AB244" s="416"/>
      <c r="AC244" s="81"/>
      <c r="AD244" s="242"/>
      <c r="AE244" s="242"/>
      <c r="AF244" s="241"/>
      <c r="AG244" s="242"/>
      <c r="AH244" s="241"/>
      <c r="AI244" s="241"/>
      <c r="AJ244" s="241"/>
      <c r="AK244" s="243"/>
      <c r="AL244" s="243"/>
      <c r="AM244" s="77"/>
      <c r="AN244" s="243"/>
      <c r="AO244" s="243"/>
      <c r="AP244" s="243"/>
      <c r="AQ244" s="243"/>
      <c r="AR244" s="243"/>
      <c r="AS244" s="243"/>
      <c r="AT244" s="243"/>
      <c r="AU244" s="243"/>
      <c r="AV244" s="243"/>
      <c r="AW244" s="243"/>
      <c r="AX244" s="246"/>
      <c r="AY244" s="246"/>
      <c r="AZ244" s="248"/>
      <c r="BA244" s="77"/>
      <c r="BB244" s="562" t="str">
        <f t="shared" si="15"/>
        <v xml:space="preserve"> </v>
      </c>
      <c r="BC244" s="562" t="str">
        <f t="shared" si="16"/>
        <v xml:space="preserve"> </v>
      </c>
      <c r="BD244" s="562" t="str">
        <f t="shared" si="17"/>
        <v xml:space="preserve"> </v>
      </c>
      <c r="BE244" s="562" t="str">
        <f t="shared" si="18"/>
        <v xml:space="preserve"> </v>
      </c>
      <c r="BF244" s="77"/>
      <c r="BG244" s="515"/>
    </row>
    <row r="245" spans="1:59" s="86" customFormat="1" ht="12.75" x14ac:dyDescent="0.25">
      <c r="A245" s="365"/>
      <c r="B245" s="147">
        <f>Demography!B241</f>
        <v>0</v>
      </c>
      <c r="C245" s="147">
        <f>Demography!C241</f>
        <v>0</v>
      </c>
      <c r="D245" s="148">
        <f>Demography!D241</f>
        <v>0</v>
      </c>
      <c r="E245" s="81"/>
      <c r="F245" s="256"/>
      <c r="G245" s="257"/>
      <c r="H245" s="257"/>
      <c r="I245" s="257"/>
      <c r="J245" s="245"/>
      <c r="K245" s="257"/>
      <c r="L245" s="258"/>
      <c r="M245" s="256"/>
      <c r="N245" s="256"/>
      <c r="O245" s="240"/>
      <c r="P245" s="256"/>
      <c r="Q245" s="261"/>
      <c r="R245" s="240"/>
      <c r="S245" s="240"/>
      <c r="T245" s="240"/>
      <c r="U245" s="256"/>
      <c r="V245" s="245"/>
      <c r="W245" s="256"/>
      <c r="X245" s="245"/>
      <c r="Y245" s="81"/>
      <c r="Z245" s="256"/>
      <c r="AA245" s="150"/>
      <c r="AB245" s="150"/>
      <c r="AC245" s="81"/>
      <c r="AD245" s="240"/>
      <c r="AE245" s="240"/>
      <c r="AF245" s="256"/>
      <c r="AG245" s="240"/>
      <c r="AH245" s="256"/>
      <c r="AI245" s="256"/>
      <c r="AJ245" s="256"/>
      <c r="AK245" s="261"/>
      <c r="AL245" s="261"/>
      <c r="AM245" s="77"/>
      <c r="AN245" s="261"/>
      <c r="AO245" s="261"/>
      <c r="AP245" s="261"/>
      <c r="AQ245" s="261"/>
      <c r="AR245" s="261"/>
      <c r="AS245" s="261"/>
      <c r="AT245" s="261"/>
      <c r="AU245" s="261"/>
      <c r="AV245" s="261"/>
      <c r="AW245" s="261"/>
      <c r="AX245" s="245"/>
      <c r="AY245" s="245"/>
      <c r="AZ245" s="247"/>
      <c r="BA245" s="77"/>
      <c r="BB245" s="561" t="str">
        <f t="shared" si="15"/>
        <v xml:space="preserve"> </v>
      </c>
      <c r="BC245" s="561" t="str">
        <f t="shared" si="16"/>
        <v xml:space="preserve"> </v>
      </c>
      <c r="BD245" s="561" t="str">
        <f t="shared" si="17"/>
        <v xml:space="preserve"> </v>
      </c>
      <c r="BE245" s="561" t="str">
        <f t="shared" si="18"/>
        <v xml:space="preserve"> </v>
      </c>
      <c r="BF245" s="77"/>
      <c r="BG245" s="254"/>
    </row>
    <row r="246" spans="1:59" s="86" customFormat="1" ht="12.75" x14ac:dyDescent="0.25">
      <c r="A246" s="365"/>
      <c r="B246" s="361">
        <f>Demography!B242</f>
        <v>0</v>
      </c>
      <c r="C246" s="361">
        <f>Demography!C242</f>
        <v>0</v>
      </c>
      <c r="D246" s="362">
        <f>Demography!D242</f>
        <v>0</v>
      </c>
      <c r="E246" s="81"/>
      <c r="F246" s="241"/>
      <c r="G246" s="478"/>
      <c r="H246" s="478"/>
      <c r="I246" s="478"/>
      <c r="J246" s="246"/>
      <c r="K246" s="478"/>
      <c r="L246" s="538"/>
      <c r="M246" s="241"/>
      <c r="N246" s="241"/>
      <c r="O246" s="242"/>
      <c r="P246" s="241"/>
      <c r="Q246" s="243"/>
      <c r="R246" s="242"/>
      <c r="S246" s="242"/>
      <c r="T246" s="242"/>
      <c r="U246" s="241"/>
      <c r="V246" s="246"/>
      <c r="W246" s="241"/>
      <c r="X246" s="246"/>
      <c r="Y246" s="81"/>
      <c r="Z246" s="241"/>
      <c r="AA246" s="416"/>
      <c r="AB246" s="416"/>
      <c r="AC246" s="81"/>
      <c r="AD246" s="242"/>
      <c r="AE246" s="242"/>
      <c r="AF246" s="241"/>
      <c r="AG246" s="242"/>
      <c r="AH246" s="241"/>
      <c r="AI246" s="241"/>
      <c r="AJ246" s="241"/>
      <c r="AK246" s="243"/>
      <c r="AL246" s="243"/>
      <c r="AM246" s="77"/>
      <c r="AN246" s="243"/>
      <c r="AO246" s="243"/>
      <c r="AP246" s="243"/>
      <c r="AQ246" s="243"/>
      <c r="AR246" s="243"/>
      <c r="AS246" s="243"/>
      <c r="AT246" s="243"/>
      <c r="AU246" s="243"/>
      <c r="AV246" s="243"/>
      <c r="AW246" s="243"/>
      <c r="AX246" s="246"/>
      <c r="AY246" s="246"/>
      <c r="AZ246" s="248"/>
      <c r="BA246" s="77"/>
      <c r="BB246" s="562" t="str">
        <f t="shared" si="15"/>
        <v xml:space="preserve"> </v>
      </c>
      <c r="BC246" s="562" t="str">
        <f t="shared" si="16"/>
        <v xml:space="preserve"> </v>
      </c>
      <c r="BD246" s="562" t="str">
        <f t="shared" si="17"/>
        <v xml:space="preserve"> </v>
      </c>
      <c r="BE246" s="562" t="str">
        <f t="shared" si="18"/>
        <v xml:space="preserve"> </v>
      </c>
      <c r="BF246" s="77"/>
      <c r="BG246" s="515"/>
    </row>
    <row r="247" spans="1:59" s="86" customFormat="1" ht="12.75" x14ac:dyDescent="0.25">
      <c r="A247" s="365"/>
      <c r="B247" s="147">
        <f>Demography!B243</f>
        <v>0</v>
      </c>
      <c r="C247" s="147">
        <f>Demography!C243</f>
        <v>0</v>
      </c>
      <c r="D247" s="148">
        <f>Demography!D243</f>
        <v>0</v>
      </c>
      <c r="E247" s="81"/>
      <c r="F247" s="256"/>
      <c r="G247" s="257"/>
      <c r="H247" s="257"/>
      <c r="I247" s="257"/>
      <c r="J247" s="245"/>
      <c r="K247" s="257"/>
      <c r="L247" s="258"/>
      <c r="M247" s="256"/>
      <c r="N247" s="256"/>
      <c r="O247" s="240"/>
      <c r="P247" s="256"/>
      <c r="Q247" s="261"/>
      <c r="R247" s="240"/>
      <c r="S247" s="240"/>
      <c r="T247" s="240"/>
      <c r="U247" s="256"/>
      <c r="V247" s="245"/>
      <c r="W247" s="256"/>
      <c r="X247" s="245"/>
      <c r="Y247" s="81"/>
      <c r="Z247" s="256"/>
      <c r="AA247" s="150"/>
      <c r="AB247" s="150"/>
      <c r="AC247" s="81"/>
      <c r="AD247" s="240"/>
      <c r="AE247" s="240"/>
      <c r="AF247" s="256"/>
      <c r="AG247" s="240"/>
      <c r="AH247" s="256"/>
      <c r="AI247" s="256"/>
      <c r="AJ247" s="256"/>
      <c r="AK247" s="261"/>
      <c r="AL247" s="261"/>
      <c r="AM247" s="77"/>
      <c r="AN247" s="261"/>
      <c r="AO247" s="261"/>
      <c r="AP247" s="261"/>
      <c r="AQ247" s="261"/>
      <c r="AR247" s="261"/>
      <c r="AS247" s="261"/>
      <c r="AT247" s="261"/>
      <c r="AU247" s="261"/>
      <c r="AV247" s="261"/>
      <c r="AW247" s="261"/>
      <c r="AX247" s="245"/>
      <c r="AY247" s="245"/>
      <c r="AZ247" s="247"/>
      <c r="BA247" s="77"/>
      <c r="BB247" s="561" t="str">
        <f t="shared" si="15"/>
        <v xml:space="preserve"> </v>
      </c>
      <c r="BC247" s="561" t="str">
        <f t="shared" si="16"/>
        <v xml:space="preserve"> </v>
      </c>
      <c r="BD247" s="561" t="str">
        <f t="shared" si="17"/>
        <v xml:space="preserve"> </v>
      </c>
      <c r="BE247" s="561" t="str">
        <f t="shared" si="18"/>
        <v xml:space="preserve"> </v>
      </c>
      <c r="BF247" s="77"/>
      <c r="BG247" s="254"/>
    </row>
    <row r="248" spans="1:59" s="86" customFormat="1" ht="12.75" x14ac:dyDescent="0.25">
      <c r="A248" s="365"/>
      <c r="B248" s="361">
        <f>Demography!B244</f>
        <v>0</v>
      </c>
      <c r="C248" s="361">
        <f>Demography!C244</f>
        <v>0</v>
      </c>
      <c r="D248" s="362">
        <f>Demography!D244</f>
        <v>0</v>
      </c>
      <c r="E248" s="81"/>
      <c r="F248" s="241"/>
      <c r="G248" s="478"/>
      <c r="H248" s="478"/>
      <c r="I248" s="478"/>
      <c r="J248" s="246"/>
      <c r="K248" s="478"/>
      <c r="L248" s="538"/>
      <c r="M248" s="241"/>
      <c r="N248" s="241"/>
      <c r="O248" s="242"/>
      <c r="P248" s="241"/>
      <c r="Q248" s="243"/>
      <c r="R248" s="242"/>
      <c r="S248" s="242"/>
      <c r="T248" s="242"/>
      <c r="U248" s="241"/>
      <c r="V248" s="246"/>
      <c r="W248" s="241"/>
      <c r="X248" s="246"/>
      <c r="Y248" s="81"/>
      <c r="Z248" s="241"/>
      <c r="AA248" s="416"/>
      <c r="AB248" s="416"/>
      <c r="AC248" s="81"/>
      <c r="AD248" s="242"/>
      <c r="AE248" s="242"/>
      <c r="AF248" s="241"/>
      <c r="AG248" s="242"/>
      <c r="AH248" s="241"/>
      <c r="AI248" s="241"/>
      <c r="AJ248" s="241"/>
      <c r="AK248" s="243"/>
      <c r="AL248" s="243"/>
      <c r="AM248" s="77"/>
      <c r="AN248" s="243"/>
      <c r="AO248" s="243"/>
      <c r="AP248" s="243"/>
      <c r="AQ248" s="243"/>
      <c r="AR248" s="243"/>
      <c r="AS248" s="243"/>
      <c r="AT248" s="243"/>
      <c r="AU248" s="243"/>
      <c r="AV248" s="243"/>
      <c r="AW248" s="243"/>
      <c r="AX248" s="246"/>
      <c r="AY248" s="246"/>
      <c r="AZ248" s="248"/>
      <c r="BA248" s="77"/>
      <c r="BB248" s="562" t="str">
        <f t="shared" si="15"/>
        <v xml:space="preserve"> </v>
      </c>
      <c r="BC248" s="562" t="str">
        <f t="shared" si="16"/>
        <v xml:space="preserve"> </v>
      </c>
      <c r="BD248" s="562" t="str">
        <f t="shared" si="17"/>
        <v xml:space="preserve"> </v>
      </c>
      <c r="BE248" s="562" t="str">
        <f t="shared" si="18"/>
        <v xml:space="preserve"> </v>
      </c>
      <c r="BF248" s="77"/>
      <c r="BG248" s="515"/>
    </row>
    <row r="249" spans="1:59" s="86" customFormat="1" ht="12.75" x14ac:dyDescent="0.25">
      <c r="A249" s="365"/>
      <c r="B249" s="147">
        <f>Demography!B245</f>
        <v>0</v>
      </c>
      <c r="C249" s="147">
        <f>Demography!C245</f>
        <v>0</v>
      </c>
      <c r="D249" s="148">
        <f>Demography!D245</f>
        <v>0</v>
      </c>
      <c r="E249" s="81"/>
      <c r="F249" s="256"/>
      <c r="G249" s="257"/>
      <c r="H249" s="257"/>
      <c r="I249" s="257"/>
      <c r="J249" s="245"/>
      <c r="K249" s="257"/>
      <c r="L249" s="258"/>
      <c r="M249" s="256"/>
      <c r="N249" s="256"/>
      <c r="O249" s="240"/>
      <c r="P249" s="256"/>
      <c r="Q249" s="261"/>
      <c r="R249" s="240"/>
      <c r="S249" s="240"/>
      <c r="T249" s="240"/>
      <c r="U249" s="256"/>
      <c r="V249" s="245"/>
      <c r="W249" s="256"/>
      <c r="X249" s="245"/>
      <c r="Y249" s="81"/>
      <c r="Z249" s="256"/>
      <c r="AA249" s="150"/>
      <c r="AB249" s="150"/>
      <c r="AC249" s="81"/>
      <c r="AD249" s="240"/>
      <c r="AE249" s="240"/>
      <c r="AF249" s="256"/>
      <c r="AG249" s="240"/>
      <c r="AH249" s="256"/>
      <c r="AI249" s="256"/>
      <c r="AJ249" s="256"/>
      <c r="AK249" s="261"/>
      <c r="AL249" s="261"/>
      <c r="AM249" s="77"/>
      <c r="AN249" s="261"/>
      <c r="AO249" s="261"/>
      <c r="AP249" s="261"/>
      <c r="AQ249" s="261"/>
      <c r="AR249" s="261"/>
      <c r="AS249" s="261"/>
      <c r="AT249" s="261"/>
      <c r="AU249" s="261"/>
      <c r="AV249" s="261"/>
      <c r="AW249" s="261"/>
      <c r="AX249" s="245"/>
      <c r="AY249" s="245"/>
      <c r="AZ249" s="247"/>
      <c r="BA249" s="77"/>
      <c r="BB249" s="561" t="str">
        <f t="shared" si="15"/>
        <v xml:space="preserve"> </v>
      </c>
      <c r="BC249" s="561" t="str">
        <f t="shared" si="16"/>
        <v xml:space="preserve"> </v>
      </c>
      <c r="BD249" s="561" t="str">
        <f t="shared" si="17"/>
        <v xml:space="preserve"> </v>
      </c>
      <c r="BE249" s="561" t="str">
        <f t="shared" si="18"/>
        <v xml:space="preserve"> </v>
      </c>
      <c r="BF249" s="77"/>
      <c r="BG249" s="254"/>
    </row>
    <row r="250" spans="1:59" s="86" customFormat="1" ht="12.75" x14ac:dyDescent="0.25">
      <c r="A250" s="365"/>
      <c r="B250" s="361">
        <f>Demography!B246</f>
        <v>0</v>
      </c>
      <c r="C250" s="361">
        <f>Demography!C246</f>
        <v>0</v>
      </c>
      <c r="D250" s="362">
        <f>Demography!D246</f>
        <v>0</v>
      </c>
      <c r="E250" s="81"/>
      <c r="F250" s="241"/>
      <c r="G250" s="478"/>
      <c r="H250" s="478"/>
      <c r="I250" s="478"/>
      <c r="J250" s="246"/>
      <c r="K250" s="478"/>
      <c r="L250" s="538"/>
      <c r="M250" s="241"/>
      <c r="N250" s="241"/>
      <c r="O250" s="242"/>
      <c r="P250" s="241"/>
      <c r="Q250" s="243"/>
      <c r="R250" s="242"/>
      <c r="S250" s="242"/>
      <c r="T250" s="242"/>
      <c r="U250" s="241"/>
      <c r="V250" s="246"/>
      <c r="W250" s="241"/>
      <c r="X250" s="246"/>
      <c r="Y250" s="81"/>
      <c r="Z250" s="241"/>
      <c r="AA250" s="416"/>
      <c r="AB250" s="416"/>
      <c r="AC250" s="81"/>
      <c r="AD250" s="242"/>
      <c r="AE250" s="242"/>
      <c r="AF250" s="241"/>
      <c r="AG250" s="242"/>
      <c r="AH250" s="241"/>
      <c r="AI250" s="241"/>
      <c r="AJ250" s="241"/>
      <c r="AK250" s="243"/>
      <c r="AL250" s="243"/>
      <c r="AM250" s="77"/>
      <c r="AN250" s="243"/>
      <c r="AO250" s="243"/>
      <c r="AP250" s="243"/>
      <c r="AQ250" s="243"/>
      <c r="AR250" s="243"/>
      <c r="AS250" s="243"/>
      <c r="AT250" s="243"/>
      <c r="AU250" s="243"/>
      <c r="AV250" s="243"/>
      <c r="AW250" s="243"/>
      <c r="AX250" s="246"/>
      <c r="AY250" s="246"/>
      <c r="AZ250" s="248"/>
      <c r="BA250" s="77"/>
      <c r="BB250" s="562" t="str">
        <f t="shared" si="15"/>
        <v xml:space="preserve"> </v>
      </c>
      <c r="BC250" s="562" t="str">
        <f t="shared" si="16"/>
        <v xml:space="preserve"> </v>
      </c>
      <c r="BD250" s="562" t="str">
        <f t="shared" si="17"/>
        <v xml:space="preserve"> </v>
      </c>
      <c r="BE250" s="562" t="str">
        <f t="shared" si="18"/>
        <v xml:space="preserve"> </v>
      </c>
      <c r="BF250" s="77"/>
      <c r="BG250" s="515"/>
    </row>
    <row r="251" spans="1:59" s="86" customFormat="1" ht="12.75" x14ac:dyDescent="0.25">
      <c r="A251" s="365"/>
      <c r="B251" s="147">
        <f>Demography!B247</f>
        <v>0</v>
      </c>
      <c r="C251" s="147">
        <f>Demography!C247</f>
        <v>0</v>
      </c>
      <c r="D251" s="148">
        <f>Demography!D247</f>
        <v>0</v>
      </c>
      <c r="E251" s="81"/>
      <c r="F251" s="256"/>
      <c r="G251" s="257"/>
      <c r="H251" s="257"/>
      <c r="I251" s="257"/>
      <c r="J251" s="245"/>
      <c r="K251" s="257"/>
      <c r="L251" s="258"/>
      <c r="M251" s="256"/>
      <c r="N251" s="256"/>
      <c r="O251" s="240"/>
      <c r="P251" s="256"/>
      <c r="Q251" s="261"/>
      <c r="R251" s="240"/>
      <c r="S251" s="240"/>
      <c r="T251" s="240"/>
      <c r="U251" s="256"/>
      <c r="V251" s="245"/>
      <c r="W251" s="256"/>
      <c r="X251" s="245"/>
      <c r="Y251" s="81"/>
      <c r="Z251" s="256"/>
      <c r="AA251" s="150"/>
      <c r="AB251" s="150"/>
      <c r="AC251" s="81"/>
      <c r="AD251" s="240"/>
      <c r="AE251" s="240"/>
      <c r="AF251" s="256"/>
      <c r="AG251" s="240"/>
      <c r="AH251" s="256"/>
      <c r="AI251" s="256"/>
      <c r="AJ251" s="256"/>
      <c r="AK251" s="261"/>
      <c r="AL251" s="261"/>
      <c r="AM251" s="77"/>
      <c r="AN251" s="261"/>
      <c r="AO251" s="261"/>
      <c r="AP251" s="261"/>
      <c r="AQ251" s="261"/>
      <c r="AR251" s="261"/>
      <c r="AS251" s="261"/>
      <c r="AT251" s="261"/>
      <c r="AU251" s="261"/>
      <c r="AV251" s="261"/>
      <c r="AW251" s="261"/>
      <c r="AX251" s="245"/>
      <c r="AY251" s="245"/>
      <c r="AZ251" s="247"/>
      <c r="BA251" s="77"/>
      <c r="BB251" s="561" t="str">
        <f t="shared" si="15"/>
        <v xml:space="preserve"> </v>
      </c>
      <c r="BC251" s="561" t="str">
        <f t="shared" si="16"/>
        <v xml:space="preserve"> </v>
      </c>
      <c r="BD251" s="561" t="str">
        <f t="shared" si="17"/>
        <v xml:space="preserve"> </v>
      </c>
      <c r="BE251" s="561" t="str">
        <f t="shared" si="18"/>
        <v xml:space="preserve"> </v>
      </c>
      <c r="BF251" s="77"/>
      <c r="BG251" s="254"/>
    </row>
    <row r="252" spans="1:59" s="86" customFormat="1" ht="12.75" x14ac:dyDescent="0.25">
      <c r="A252" s="365"/>
      <c r="B252" s="361">
        <f>Demography!B248</f>
        <v>0</v>
      </c>
      <c r="C252" s="361">
        <f>Demography!C248</f>
        <v>0</v>
      </c>
      <c r="D252" s="362">
        <f>Demography!D248</f>
        <v>0</v>
      </c>
      <c r="E252" s="81"/>
      <c r="F252" s="241"/>
      <c r="G252" s="478"/>
      <c r="H252" s="478"/>
      <c r="I252" s="478"/>
      <c r="J252" s="246"/>
      <c r="K252" s="478"/>
      <c r="L252" s="538"/>
      <c r="M252" s="241"/>
      <c r="N252" s="241"/>
      <c r="O252" s="242"/>
      <c r="P252" s="241"/>
      <c r="Q252" s="243"/>
      <c r="R252" s="242"/>
      <c r="S252" s="242"/>
      <c r="T252" s="242"/>
      <c r="U252" s="241"/>
      <c r="V252" s="246"/>
      <c r="W252" s="241"/>
      <c r="X252" s="246"/>
      <c r="Y252" s="81"/>
      <c r="Z252" s="241"/>
      <c r="AA252" s="416"/>
      <c r="AB252" s="416"/>
      <c r="AC252" s="81"/>
      <c r="AD252" s="242"/>
      <c r="AE252" s="242"/>
      <c r="AF252" s="241"/>
      <c r="AG252" s="242"/>
      <c r="AH252" s="241"/>
      <c r="AI252" s="241"/>
      <c r="AJ252" s="241"/>
      <c r="AK252" s="243"/>
      <c r="AL252" s="243"/>
      <c r="AM252" s="77"/>
      <c r="AN252" s="243"/>
      <c r="AO252" s="243"/>
      <c r="AP252" s="243"/>
      <c r="AQ252" s="243"/>
      <c r="AR252" s="243"/>
      <c r="AS252" s="243"/>
      <c r="AT252" s="243"/>
      <c r="AU252" s="243"/>
      <c r="AV252" s="243"/>
      <c r="AW252" s="243"/>
      <c r="AX252" s="246"/>
      <c r="AY252" s="246"/>
      <c r="AZ252" s="248"/>
      <c r="BA252" s="77"/>
      <c r="BB252" s="562" t="str">
        <f t="shared" si="15"/>
        <v xml:space="preserve"> </v>
      </c>
      <c r="BC252" s="562" t="str">
        <f t="shared" si="16"/>
        <v xml:space="preserve"> </v>
      </c>
      <c r="BD252" s="562" t="str">
        <f t="shared" si="17"/>
        <v xml:space="preserve"> </v>
      </c>
      <c r="BE252" s="562" t="str">
        <f t="shared" si="18"/>
        <v xml:space="preserve"> </v>
      </c>
      <c r="BF252" s="77"/>
      <c r="BG252" s="515"/>
    </row>
    <row r="253" spans="1:59" s="86" customFormat="1" ht="12.75" x14ac:dyDescent="0.25">
      <c r="A253" s="365"/>
      <c r="B253" s="147">
        <f>Demography!B249</f>
        <v>0</v>
      </c>
      <c r="C253" s="147">
        <f>Demography!C249</f>
        <v>0</v>
      </c>
      <c r="D253" s="148">
        <f>Demography!D249</f>
        <v>0</v>
      </c>
      <c r="E253" s="81"/>
      <c r="F253" s="256"/>
      <c r="G253" s="257"/>
      <c r="H253" s="257"/>
      <c r="I253" s="257"/>
      <c r="J253" s="245"/>
      <c r="K253" s="257"/>
      <c r="L253" s="258"/>
      <c r="M253" s="256"/>
      <c r="N253" s="256"/>
      <c r="O253" s="240"/>
      <c r="P253" s="256"/>
      <c r="Q253" s="261"/>
      <c r="R253" s="240"/>
      <c r="S253" s="240"/>
      <c r="T253" s="240"/>
      <c r="U253" s="256"/>
      <c r="V253" s="245"/>
      <c r="W253" s="256"/>
      <c r="X253" s="245"/>
      <c r="Y253" s="81"/>
      <c r="Z253" s="256"/>
      <c r="AA253" s="150"/>
      <c r="AB253" s="150"/>
      <c r="AC253" s="81"/>
      <c r="AD253" s="240"/>
      <c r="AE253" s="240"/>
      <c r="AF253" s="256"/>
      <c r="AG253" s="240"/>
      <c r="AH253" s="256"/>
      <c r="AI253" s="256"/>
      <c r="AJ253" s="256"/>
      <c r="AK253" s="261"/>
      <c r="AL253" s="261"/>
      <c r="AM253" s="77"/>
      <c r="AN253" s="261"/>
      <c r="AO253" s="261"/>
      <c r="AP253" s="261"/>
      <c r="AQ253" s="261"/>
      <c r="AR253" s="261"/>
      <c r="AS253" s="261"/>
      <c r="AT253" s="261"/>
      <c r="AU253" s="261"/>
      <c r="AV253" s="261"/>
      <c r="AW253" s="261"/>
      <c r="AX253" s="245"/>
      <c r="AY253" s="245"/>
      <c r="AZ253" s="247"/>
      <c r="BA253" s="77"/>
      <c r="BB253" s="561" t="str">
        <f t="shared" si="15"/>
        <v xml:space="preserve"> </v>
      </c>
      <c r="BC253" s="561" t="str">
        <f t="shared" si="16"/>
        <v xml:space="preserve"> </v>
      </c>
      <c r="BD253" s="561" t="str">
        <f t="shared" si="17"/>
        <v xml:space="preserve"> </v>
      </c>
      <c r="BE253" s="561" t="str">
        <f t="shared" si="18"/>
        <v xml:space="preserve"> </v>
      </c>
      <c r="BF253" s="77"/>
      <c r="BG253" s="254"/>
    </row>
    <row r="254" spans="1:59" s="86" customFormat="1" ht="12.75" x14ac:dyDescent="0.25">
      <c r="A254" s="365"/>
      <c r="B254" s="361">
        <f>Demography!B250</f>
        <v>0</v>
      </c>
      <c r="C254" s="361">
        <f>Demography!C250</f>
        <v>0</v>
      </c>
      <c r="D254" s="362">
        <f>Demography!D250</f>
        <v>0</v>
      </c>
      <c r="E254" s="81"/>
      <c r="F254" s="241"/>
      <c r="G254" s="478"/>
      <c r="H254" s="478"/>
      <c r="I254" s="478"/>
      <c r="J254" s="246"/>
      <c r="K254" s="478"/>
      <c r="L254" s="538"/>
      <c r="M254" s="241"/>
      <c r="N254" s="241"/>
      <c r="O254" s="242"/>
      <c r="P254" s="241"/>
      <c r="Q254" s="243"/>
      <c r="R254" s="242"/>
      <c r="S254" s="242"/>
      <c r="T254" s="242"/>
      <c r="U254" s="241"/>
      <c r="V254" s="246"/>
      <c r="W254" s="241"/>
      <c r="X254" s="246"/>
      <c r="Y254" s="81"/>
      <c r="Z254" s="241"/>
      <c r="AA254" s="416"/>
      <c r="AB254" s="416"/>
      <c r="AC254" s="81"/>
      <c r="AD254" s="242"/>
      <c r="AE254" s="242"/>
      <c r="AF254" s="241"/>
      <c r="AG254" s="242"/>
      <c r="AH254" s="241"/>
      <c r="AI254" s="241"/>
      <c r="AJ254" s="241"/>
      <c r="AK254" s="243"/>
      <c r="AL254" s="243"/>
      <c r="AM254" s="77"/>
      <c r="AN254" s="243"/>
      <c r="AO254" s="243"/>
      <c r="AP254" s="243"/>
      <c r="AQ254" s="243"/>
      <c r="AR254" s="243"/>
      <c r="AS254" s="243"/>
      <c r="AT254" s="243"/>
      <c r="AU254" s="243"/>
      <c r="AV254" s="243"/>
      <c r="AW254" s="243"/>
      <c r="AX254" s="246"/>
      <c r="AY254" s="246"/>
      <c r="AZ254" s="248"/>
      <c r="BA254" s="77"/>
      <c r="BB254" s="562" t="str">
        <f t="shared" si="15"/>
        <v xml:space="preserve"> </v>
      </c>
      <c r="BC254" s="562" t="str">
        <f t="shared" si="16"/>
        <v xml:space="preserve"> </v>
      </c>
      <c r="BD254" s="562" t="str">
        <f t="shared" si="17"/>
        <v xml:space="preserve"> </v>
      </c>
      <c r="BE254" s="562" t="str">
        <f t="shared" si="18"/>
        <v xml:space="preserve"> </v>
      </c>
      <c r="BF254" s="77"/>
      <c r="BG254" s="515"/>
    </row>
    <row r="255" spans="1:59" s="86" customFormat="1" ht="12.75" x14ac:dyDescent="0.25">
      <c r="A255" s="365"/>
      <c r="B255" s="147">
        <f>Demography!B251</f>
        <v>0</v>
      </c>
      <c r="C255" s="147">
        <f>Demography!C251</f>
        <v>0</v>
      </c>
      <c r="D255" s="148">
        <f>Demography!D251</f>
        <v>0</v>
      </c>
      <c r="E255" s="81"/>
      <c r="F255" s="256"/>
      <c r="G255" s="257"/>
      <c r="H255" s="257"/>
      <c r="I255" s="257"/>
      <c r="J255" s="245"/>
      <c r="K255" s="257"/>
      <c r="L255" s="258"/>
      <c r="M255" s="256"/>
      <c r="N255" s="256"/>
      <c r="O255" s="240"/>
      <c r="P255" s="256"/>
      <c r="Q255" s="261"/>
      <c r="R255" s="240"/>
      <c r="S255" s="240"/>
      <c r="T255" s="240"/>
      <c r="U255" s="256"/>
      <c r="V255" s="245"/>
      <c r="W255" s="256"/>
      <c r="X255" s="245"/>
      <c r="Y255" s="81"/>
      <c r="Z255" s="256"/>
      <c r="AA255" s="150"/>
      <c r="AB255" s="150"/>
      <c r="AC255" s="81"/>
      <c r="AD255" s="240"/>
      <c r="AE255" s="240"/>
      <c r="AF255" s="256"/>
      <c r="AG255" s="240"/>
      <c r="AH255" s="256"/>
      <c r="AI255" s="256"/>
      <c r="AJ255" s="256"/>
      <c r="AK255" s="261"/>
      <c r="AL255" s="261"/>
      <c r="AM255" s="77"/>
      <c r="AN255" s="261"/>
      <c r="AO255" s="261"/>
      <c r="AP255" s="261"/>
      <c r="AQ255" s="261"/>
      <c r="AR255" s="261"/>
      <c r="AS255" s="261"/>
      <c r="AT255" s="261"/>
      <c r="AU255" s="261"/>
      <c r="AV255" s="261"/>
      <c r="AW255" s="261"/>
      <c r="AX255" s="245"/>
      <c r="AY255" s="245"/>
      <c r="AZ255" s="247"/>
      <c r="BA255" s="77"/>
      <c r="BB255" s="561" t="str">
        <f t="shared" si="15"/>
        <v xml:space="preserve"> </v>
      </c>
      <c r="BC255" s="561" t="str">
        <f t="shared" si="16"/>
        <v xml:space="preserve"> </v>
      </c>
      <c r="BD255" s="561" t="str">
        <f t="shared" si="17"/>
        <v xml:space="preserve"> </v>
      </c>
      <c r="BE255" s="561" t="str">
        <f t="shared" si="18"/>
        <v xml:space="preserve"> </v>
      </c>
      <c r="BF255" s="77"/>
      <c r="BG255" s="254"/>
    </row>
    <row r="256" spans="1:59" s="86" customFormat="1" ht="12.75" x14ac:dyDescent="0.25">
      <c r="A256" s="365"/>
      <c r="B256" s="361">
        <f>Demography!B252</f>
        <v>0</v>
      </c>
      <c r="C256" s="361">
        <f>Demography!C252</f>
        <v>0</v>
      </c>
      <c r="D256" s="362">
        <f>Demography!D252</f>
        <v>0</v>
      </c>
      <c r="E256" s="81"/>
      <c r="F256" s="241"/>
      <c r="G256" s="478"/>
      <c r="H256" s="478"/>
      <c r="I256" s="478"/>
      <c r="J256" s="246"/>
      <c r="K256" s="478"/>
      <c r="L256" s="538"/>
      <c r="M256" s="241"/>
      <c r="N256" s="241"/>
      <c r="O256" s="242"/>
      <c r="P256" s="241"/>
      <c r="Q256" s="243"/>
      <c r="R256" s="242"/>
      <c r="S256" s="242"/>
      <c r="T256" s="242"/>
      <c r="U256" s="241"/>
      <c r="V256" s="246"/>
      <c r="W256" s="241"/>
      <c r="X256" s="246"/>
      <c r="Y256" s="81"/>
      <c r="Z256" s="241"/>
      <c r="AA256" s="416"/>
      <c r="AB256" s="416"/>
      <c r="AC256" s="81"/>
      <c r="AD256" s="242"/>
      <c r="AE256" s="242"/>
      <c r="AF256" s="241"/>
      <c r="AG256" s="242"/>
      <c r="AH256" s="241"/>
      <c r="AI256" s="241"/>
      <c r="AJ256" s="241"/>
      <c r="AK256" s="243"/>
      <c r="AL256" s="243"/>
      <c r="AM256" s="77"/>
      <c r="AN256" s="243"/>
      <c r="AO256" s="243"/>
      <c r="AP256" s="243"/>
      <c r="AQ256" s="243"/>
      <c r="AR256" s="243"/>
      <c r="AS256" s="243"/>
      <c r="AT256" s="243"/>
      <c r="AU256" s="243"/>
      <c r="AV256" s="243"/>
      <c r="AW256" s="243"/>
      <c r="AX256" s="246"/>
      <c r="AY256" s="246"/>
      <c r="AZ256" s="248"/>
      <c r="BA256" s="77"/>
      <c r="BB256" s="562" t="str">
        <f t="shared" si="15"/>
        <v xml:space="preserve"> </v>
      </c>
      <c r="BC256" s="562" t="str">
        <f t="shared" si="16"/>
        <v xml:space="preserve"> </v>
      </c>
      <c r="BD256" s="562" t="str">
        <f t="shared" si="17"/>
        <v xml:space="preserve"> </v>
      </c>
      <c r="BE256" s="562" t="str">
        <f t="shared" si="18"/>
        <v xml:space="preserve"> </v>
      </c>
      <c r="BF256" s="77"/>
      <c r="BG256" s="515"/>
    </row>
    <row r="257" spans="1:59" s="86" customFormat="1" ht="12.75" x14ac:dyDescent="0.25">
      <c r="A257" s="365"/>
      <c r="B257" s="147">
        <f>Demography!B253</f>
        <v>0</v>
      </c>
      <c r="C257" s="147">
        <f>Demography!C253</f>
        <v>0</v>
      </c>
      <c r="D257" s="148">
        <f>Demography!D253</f>
        <v>0</v>
      </c>
      <c r="E257" s="81"/>
      <c r="F257" s="256"/>
      <c r="G257" s="257"/>
      <c r="H257" s="257"/>
      <c r="I257" s="257"/>
      <c r="J257" s="245"/>
      <c r="K257" s="257"/>
      <c r="L257" s="258"/>
      <c r="M257" s="256"/>
      <c r="N257" s="256"/>
      <c r="O257" s="240"/>
      <c r="P257" s="256"/>
      <c r="Q257" s="261"/>
      <c r="R257" s="240"/>
      <c r="S257" s="240"/>
      <c r="T257" s="240"/>
      <c r="U257" s="256"/>
      <c r="V257" s="245"/>
      <c r="W257" s="256"/>
      <c r="X257" s="245"/>
      <c r="Y257" s="81"/>
      <c r="Z257" s="256"/>
      <c r="AA257" s="150"/>
      <c r="AB257" s="150"/>
      <c r="AC257" s="81"/>
      <c r="AD257" s="240"/>
      <c r="AE257" s="240"/>
      <c r="AF257" s="256"/>
      <c r="AG257" s="240"/>
      <c r="AH257" s="256"/>
      <c r="AI257" s="256"/>
      <c r="AJ257" s="256"/>
      <c r="AK257" s="261"/>
      <c r="AL257" s="261"/>
      <c r="AM257" s="77"/>
      <c r="AN257" s="261"/>
      <c r="AO257" s="261"/>
      <c r="AP257" s="261"/>
      <c r="AQ257" s="261"/>
      <c r="AR257" s="261"/>
      <c r="AS257" s="261"/>
      <c r="AT257" s="261"/>
      <c r="AU257" s="261"/>
      <c r="AV257" s="261"/>
      <c r="AW257" s="261"/>
      <c r="AX257" s="245"/>
      <c r="AY257" s="245"/>
      <c r="AZ257" s="247"/>
      <c r="BA257" s="77"/>
      <c r="BB257" s="561" t="str">
        <f t="shared" si="15"/>
        <v xml:space="preserve"> </v>
      </c>
      <c r="BC257" s="561" t="str">
        <f t="shared" si="16"/>
        <v xml:space="preserve"> </v>
      </c>
      <c r="BD257" s="561" t="str">
        <f t="shared" si="17"/>
        <v xml:space="preserve"> </v>
      </c>
      <c r="BE257" s="561" t="str">
        <f t="shared" si="18"/>
        <v xml:space="preserve"> </v>
      </c>
      <c r="BF257" s="77"/>
      <c r="BG257" s="254"/>
    </row>
    <row r="258" spans="1:59" s="86" customFormat="1" ht="12.75" x14ac:dyDescent="0.25">
      <c r="A258" s="365"/>
      <c r="B258" s="361">
        <f>Demography!B254</f>
        <v>0</v>
      </c>
      <c r="C258" s="361">
        <f>Demography!C254</f>
        <v>0</v>
      </c>
      <c r="D258" s="362">
        <f>Demography!D254</f>
        <v>0</v>
      </c>
      <c r="E258" s="81"/>
      <c r="F258" s="241"/>
      <c r="G258" s="478"/>
      <c r="H258" s="478"/>
      <c r="I258" s="478"/>
      <c r="J258" s="246"/>
      <c r="K258" s="478"/>
      <c r="L258" s="538"/>
      <c r="M258" s="241"/>
      <c r="N258" s="241"/>
      <c r="O258" s="242"/>
      <c r="P258" s="241"/>
      <c r="Q258" s="243"/>
      <c r="R258" s="242"/>
      <c r="S258" s="242"/>
      <c r="T258" s="242"/>
      <c r="U258" s="241"/>
      <c r="V258" s="246"/>
      <c r="W258" s="241"/>
      <c r="X258" s="246"/>
      <c r="Y258" s="81"/>
      <c r="Z258" s="241"/>
      <c r="AA258" s="416"/>
      <c r="AB258" s="416"/>
      <c r="AC258" s="81"/>
      <c r="AD258" s="242"/>
      <c r="AE258" s="242"/>
      <c r="AF258" s="241"/>
      <c r="AG258" s="242"/>
      <c r="AH258" s="241"/>
      <c r="AI258" s="241"/>
      <c r="AJ258" s="241"/>
      <c r="AK258" s="243"/>
      <c r="AL258" s="243"/>
      <c r="AM258" s="77"/>
      <c r="AN258" s="243"/>
      <c r="AO258" s="243"/>
      <c r="AP258" s="243"/>
      <c r="AQ258" s="243"/>
      <c r="AR258" s="243"/>
      <c r="AS258" s="243"/>
      <c r="AT258" s="243"/>
      <c r="AU258" s="243"/>
      <c r="AV258" s="243"/>
      <c r="AW258" s="243"/>
      <c r="AX258" s="246"/>
      <c r="AY258" s="246"/>
      <c r="AZ258" s="248"/>
      <c r="BA258" s="77"/>
      <c r="BB258" s="562" t="str">
        <f t="shared" si="15"/>
        <v xml:space="preserve"> </v>
      </c>
      <c r="BC258" s="562" t="str">
        <f t="shared" si="16"/>
        <v xml:space="preserve"> </v>
      </c>
      <c r="BD258" s="562" t="str">
        <f t="shared" si="17"/>
        <v xml:space="preserve"> </v>
      </c>
      <c r="BE258" s="562" t="str">
        <f t="shared" si="18"/>
        <v xml:space="preserve"> </v>
      </c>
      <c r="BF258" s="77"/>
      <c r="BG258" s="515"/>
    </row>
    <row r="259" spans="1:59" s="86" customFormat="1" ht="12.75" x14ac:dyDescent="0.25">
      <c r="A259" s="365"/>
      <c r="B259" s="147">
        <f>Demography!B255</f>
        <v>0</v>
      </c>
      <c r="C259" s="147">
        <f>Demography!C255</f>
        <v>0</v>
      </c>
      <c r="D259" s="148">
        <f>Demography!D255</f>
        <v>0</v>
      </c>
      <c r="E259" s="81"/>
      <c r="F259" s="256"/>
      <c r="G259" s="257"/>
      <c r="H259" s="257"/>
      <c r="I259" s="257"/>
      <c r="J259" s="245"/>
      <c r="K259" s="257"/>
      <c r="L259" s="258"/>
      <c r="M259" s="256"/>
      <c r="N259" s="256"/>
      <c r="O259" s="240"/>
      <c r="P259" s="256"/>
      <c r="Q259" s="261"/>
      <c r="R259" s="240"/>
      <c r="S259" s="240"/>
      <c r="T259" s="240"/>
      <c r="U259" s="256"/>
      <c r="V259" s="245"/>
      <c r="W259" s="256"/>
      <c r="X259" s="245"/>
      <c r="Y259" s="81"/>
      <c r="Z259" s="256"/>
      <c r="AA259" s="150"/>
      <c r="AB259" s="150"/>
      <c r="AC259" s="81"/>
      <c r="AD259" s="240"/>
      <c r="AE259" s="240"/>
      <c r="AF259" s="256"/>
      <c r="AG259" s="240"/>
      <c r="AH259" s="256"/>
      <c r="AI259" s="256"/>
      <c r="AJ259" s="256"/>
      <c r="AK259" s="261"/>
      <c r="AL259" s="261"/>
      <c r="AM259" s="77"/>
      <c r="AN259" s="261"/>
      <c r="AO259" s="261"/>
      <c r="AP259" s="261"/>
      <c r="AQ259" s="261"/>
      <c r="AR259" s="261"/>
      <c r="AS259" s="261"/>
      <c r="AT259" s="261"/>
      <c r="AU259" s="261"/>
      <c r="AV259" s="261"/>
      <c r="AW259" s="261"/>
      <c r="AX259" s="245"/>
      <c r="AY259" s="245"/>
      <c r="AZ259" s="247"/>
      <c r="BA259" s="77"/>
      <c r="BB259" s="561" t="str">
        <f t="shared" si="15"/>
        <v xml:space="preserve"> </v>
      </c>
      <c r="BC259" s="561" t="str">
        <f t="shared" si="16"/>
        <v xml:space="preserve"> </v>
      </c>
      <c r="BD259" s="561" t="str">
        <f t="shared" si="17"/>
        <v xml:space="preserve"> </v>
      </c>
      <c r="BE259" s="561" t="str">
        <f t="shared" si="18"/>
        <v xml:space="preserve"> </v>
      </c>
      <c r="BF259" s="77"/>
      <c r="BG259" s="254"/>
    </row>
    <row r="260" spans="1:59" s="86" customFormat="1" ht="12.75" x14ac:dyDescent="0.25">
      <c r="A260" s="365"/>
      <c r="B260" s="361">
        <f>Demography!B256</f>
        <v>0</v>
      </c>
      <c r="C260" s="361">
        <f>Demography!C256</f>
        <v>0</v>
      </c>
      <c r="D260" s="362">
        <f>Demography!D256</f>
        <v>0</v>
      </c>
      <c r="E260" s="81"/>
      <c r="F260" s="241"/>
      <c r="G260" s="478"/>
      <c r="H260" s="478"/>
      <c r="I260" s="478"/>
      <c r="J260" s="246"/>
      <c r="K260" s="478"/>
      <c r="L260" s="538"/>
      <c r="M260" s="241"/>
      <c r="N260" s="241"/>
      <c r="O260" s="242"/>
      <c r="P260" s="241"/>
      <c r="Q260" s="243"/>
      <c r="R260" s="242"/>
      <c r="S260" s="242"/>
      <c r="T260" s="242"/>
      <c r="U260" s="241"/>
      <c r="V260" s="246"/>
      <c r="W260" s="241"/>
      <c r="X260" s="246"/>
      <c r="Y260" s="81"/>
      <c r="Z260" s="241"/>
      <c r="AA260" s="416"/>
      <c r="AB260" s="416"/>
      <c r="AC260" s="81"/>
      <c r="AD260" s="242"/>
      <c r="AE260" s="242"/>
      <c r="AF260" s="241"/>
      <c r="AG260" s="242"/>
      <c r="AH260" s="241"/>
      <c r="AI260" s="241"/>
      <c r="AJ260" s="241"/>
      <c r="AK260" s="243"/>
      <c r="AL260" s="243"/>
      <c r="AM260" s="77"/>
      <c r="AN260" s="243"/>
      <c r="AO260" s="243"/>
      <c r="AP260" s="243"/>
      <c r="AQ260" s="243"/>
      <c r="AR260" s="243"/>
      <c r="AS260" s="243"/>
      <c r="AT260" s="243"/>
      <c r="AU260" s="243"/>
      <c r="AV260" s="243"/>
      <c r="AW260" s="243"/>
      <c r="AX260" s="246"/>
      <c r="AY260" s="246"/>
      <c r="AZ260" s="248"/>
      <c r="BA260" s="77"/>
      <c r="BB260" s="562" t="str">
        <f t="shared" si="15"/>
        <v xml:space="preserve"> </v>
      </c>
      <c r="BC260" s="562" t="str">
        <f t="shared" si="16"/>
        <v xml:space="preserve"> </v>
      </c>
      <c r="BD260" s="562" t="str">
        <f t="shared" si="17"/>
        <v xml:space="preserve"> </v>
      </c>
      <c r="BE260" s="562" t="str">
        <f t="shared" si="18"/>
        <v xml:space="preserve"> </v>
      </c>
      <c r="BF260" s="77"/>
      <c r="BG260" s="515"/>
    </row>
    <row r="261" spans="1:59" s="86" customFormat="1" ht="12.75" x14ac:dyDescent="0.25">
      <c r="A261" s="365"/>
      <c r="B261" s="147">
        <f>Demography!B257</f>
        <v>0</v>
      </c>
      <c r="C261" s="147">
        <f>Demography!C257</f>
        <v>0</v>
      </c>
      <c r="D261" s="148">
        <f>Demography!D257</f>
        <v>0</v>
      </c>
      <c r="E261" s="81"/>
      <c r="F261" s="256"/>
      <c r="G261" s="257"/>
      <c r="H261" s="257"/>
      <c r="I261" s="257"/>
      <c r="J261" s="245"/>
      <c r="K261" s="257"/>
      <c r="L261" s="258"/>
      <c r="M261" s="256"/>
      <c r="N261" s="256"/>
      <c r="O261" s="240"/>
      <c r="P261" s="256"/>
      <c r="Q261" s="261"/>
      <c r="R261" s="240"/>
      <c r="S261" s="240"/>
      <c r="T261" s="240"/>
      <c r="U261" s="256"/>
      <c r="V261" s="245"/>
      <c r="W261" s="256"/>
      <c r="X261" s="245"/>
      <c r="Y261" s="81"/>
      <c r="Z261" s="256"/>
      <c r="AA261" s="150"/>
      <c r="AB261" s="150"/>
      <c r="AC261" s="81"/>
      <c r="AD261" s="240"/>
      <c r="AE261" s="240"/>
      <c r="AF261" s="256"/>
      <c r="AG261" s="240"/>
      <c r="AH261" s="256"/>
      <c r="AI261" s="256"/>
      <c r="AJ261" s="256"/>
      <c r="AK261" s="261"/>
      <c r="AL261" s="261"/>
      <c r="AM261" s="77"/>
      <c r="AN261" s="261"/>
      <c r="AO261" s="261"/>
      <c r="AP261" s="261"/>
      <c r="AQ261" s="261"/>
      <c r="AR261" s="261"/>
      <c r="AS261" s="261"/>
      <c r="AT261" s="261"/>
      <c r="AU261" s="261"/>
      <c r="AV261" s="261"/>
      <c r="AW261" s="261"/>
      <c r="AX261" s="245"/>
      <c r="AY261" s="245"/>
      <c r="AZ261" s="247"/>
      <c r="BA261" s="77"/>
      <c r="BB261" s="561" t="str">
        <f t="shared" si="15"/>
        <v xml:space="preserve"> </v>
      </c>
      <c r="BC261" s="561" t="str">
        <f t="shared" si="16"/>
        <v xml:space="preserve"> </v>
      </c>
      <c r="BD261" s="561" t="str">
        <f t="shared" si="17"/>
        <v xml:space="preserve"> </v>
      </c>
      <c r="BE261" s="561" t="str">
        <f t="shared" si="18"/>
        <v xml:space="preserve"> </v>
      </c>
      <c r="BF261" s="77"/>
      <c r="BG261" s="254"/>
    </row>
    <row r="262" spans="1:59" s="86" customFormat="1" ht="12.75" x14ac:dyDescent="0.25">
      <c r="A262" s="365"/>
      <c r="B262" s="361">
        <f>Demography!B258</f>
        <v>0</v>
      </c>
      <c r="C262" s="361">
        <f>Demography!C258</f>
        <v>0</v>
      </c>
      <c r="D262" s="362">
        <f>Demography!D258</f>
        <v>0</v>
      </c>
      <c r="E262" s="81"/>
      <c r="F262" s="241"/>
      <c r="G262" s="478"/>
      <c r="H262" s="478"/>
      <c r="I262" s="478"/>
      <c r="J262" s="246"/>
      <c r="K262" s="478"/>
      <c r="L262" s="538"/>
      <c r="M262" s="241"/>
      <c r="N262" s="241"/>
      <c r="O262" s="242"/>
      <c r="P262" s="241"/>
      <c r="Q262" s="243"/>
      <c r="R262" s="242"/>
      <c r="S262" s="242"/>
      <c r="T262" s="242"/>
      <c r="U262" s="241"/>
      <c r="V262" s="246"/>
      <c r="W262" s="241"/>
      <c r="X262" s="246"/>
      <c r="Y262" s="81"/>
      <c r="Z262" s="241"/>
      <c r="AA262" s="416"/>
      <c r="AB262" s="416"/>
      <c r="AC262" s="81"/>
      <c r="AD262" s="242"/>
      <c r="AE262" s="242"/>
      <c r="AF262" s="241"/>
      <c r="AG262" s="242"/>
      <c r="AH262" s="241"/>
      <c r="AI262" s="241"/>
      <c r="AJ262" s="241"/>
      <c r="AK262" s="243"/>
      <c r="AL262" s="243"/>
      <c r="AM262" s="77"/>
      <c r="AN262" s="243"/>
      <c r="AO262" s="243"/>
      <c r="AP262" s="243"/>
      <c r="AQ262" s="243"/>
      <c r="AR262" s="243"/>
      <c r="AS262" s="243"/>
      <c r="AT262" s="243"/>
      <c r="AU262" s="243"/>
      <c r="AV262" s="243"/>
      <c r="AW262" s="243"/>
      <c r="AX262" s="246"/>
      <c r="AY262" s="246"/>
      <c r="AZ262" s="248"/>
      <c r="BA262" s="77"/>
      <c r="BB262" s="562" t="str">
        <f t="shared" si="15"/>
        <v xml:space="preserve"> </v>
      </c>
      <c r="BC262" s="562" t="str">
        <f t="shared" si="16"/>
        <v xml:space="preserve"> </v>
      </c>
      <c r="BD262" s="562" t="str">
        <f t="shared" si="17"/>
        <v xml:space="preserve"> </v>
      </c>
      <c r="BE262" s="562" t="str">
        <f t="shared" si="18"/>
        <v xml:space="preserve"> </v>
      </c>
      <c r="BF262" s="77"/>
      <c r="BG262" s="515"/>
    </row>
    <row r="263" spans="1:59" s="86" customFormat="1" ht="12.75" x14ac:dyDescent="0.25">
      <c r="A263" s="365"/>
      <c r="B263" s="147">
        <f>Demography!B259</f>
        <v>0</v>
      </c>
      <c r="C263" s="147">
        <f>Demography!C259</f>
        <v>0</v>
      </c>
      <c r="D263" s="148">
        <f>Demography!D259</f>
        <v>0</v>
      </c>
      <c r="E263" s="81"/>
      <c r="F263" s="256"/>
      <c r="G263" s="257"/>
      <c r="H263" s="257"/>
      <c r="I263" s="257"/>
      <c r="J263" s="245"/>
      <c r="K263" s="257"/>
      <c r="L263" s="258"/>
      <c r="M263" s="256"/>
      <c r="N263" s="256"/>
      <c r="O263" s="240"/>
      <c r="P263" s="256"/>
      <c r="Q263" s="261"/>
      <c r="R263" s="240"/>
      <c r="S263" s="240"/>
      <c r="T263" s="240"/>
      <c r="U263" s="256"/>
      <c r="V263" s="245"/>
      <c r="W263" s="256"/>
      <c r="X263" s="245"/>
      <c r="Y263" s="81"/>
      <c r="Z263" s="256"/>
      <c r="AA263" s="150"/>
      <c r="AB263" s="150"/>
      <c r="AC263" s="81"/>
      <c r="AD263" s="240"/>
      <c r="AE263" s="240"/>
      <c r="AF263" s="256"/>
      <c r="AG263" s="240"/>
      <c r="AH263" s="256"/>
      <c r="AI263" s="256"/>
      <c r="AJ263" s="256"/>
      <c r="AK263" s="261"/>
      <c r="AL263" s="261"/>
      <c r="AM263" s="77"/>
      <c r="AN263" s="261"/>
      <c r="AO263" s="261"/>
      <c r="AP263" s="261"/>
      <c r="AQ263" s="261"/>
      <c r="AR263" s="261"/>
      <c r="AS263" s="261"/>
      <c r="AT263" s="261"/>
      <c r="AU263" s="261"/>
      <c r="AV263" s="261"/>
      <c r="AW263" s="261"/>
      <c r="AX263" s="245"/>
      <c r="AY263" s="245"/>
      <c r="AZ263" s="247"/>
      <c r="BA263" s="77"/>
      <c r="BB263" s="561" t="str">
        <f t="shared" si="15"/>
        <v xml:space="preserve"> </v>
      </c>
      <c r="BC263" s="561" t="str">
        <f t="shared" si="16"/>
        <v xml:space="preserve"> </v>
      </c>
      <c r="BD263" s="561" t="str">
        <f t="shared" si="17"/>
        <v xml:space="preserve"> </v>
      </c>
      <c r="BE263" s="561" t="str">
        <f t="shared" si="18"/>
        <v xml:space="preserve"> </v>
      </c>
      <c r="BF263" s="77"/>
      <c r="BG263" s="254"/>
    </row>
    <row r="264" spans="1:59" s="86" customFormat="1" ht="12.75" x14ac:dyDescent="0.25">
      <c r="A264" s="365"/>
      <c r="B264" s="361">
        <f>Demography!B260</f>
        <v>0</v>
      </c>
      <c r="C264" s="361">
        <f>Demography!C260</f>
        <v>0</v>
      </c>
      <c r="D264" s="362">
        <f>Demography!D260</f>
        <v>0</v>
      </c>
      <c r="E264" s="81"/>
      <c r="F264" s="241"/>
      <c r="G264" s="478"/>
      <c r="H264" s="478"/>
      <c r="I264" s="478"/>
      <c r="J264" s="246"/>
      <c r="K264" s="478"/>
      <c r="L264" s="538"/>
      <c r="M264" s="241"/>
      <c r="N264" s="241"/>
      <c r="O264" s="242"/>
      <c r="P264" s="241"/>
      <c r="Q264" s="243"/>
      <c r="R264" s="242"/>
      <c r="S264" s="242"/>
      <c r="T264" s="242"/>
      <c r="U264" s="241"/>
      <c r="V264" s="246"/>
      <c r="W264" s="241"/>
      <c r="X264" s="246"/>
      <c r="Y264" s="81"/>
      <c r="Z264" s="241"/>
      <c r="AA264" s="416"/>
      <c r="AB264" s="416"/>
      <c r="AC264" s="81"/>
      <c r="AD264" s="242"/>
      <c r="AE264" s="242"/>
      <c r="AF264" s="241"/>
      <c r="AG264" s="242"/>
      <c r="AH264" s="241"/>
      <c r="AI264" s="241"/>
      <c r="AJ264" s="241"/>
      <c r="AK264" s="243"/>
      <c r="AL264" s="243"/>
      <c r="AM264" s="77"/>
      <c r="AN264" s="243"/>
      <c r="AO264" s="243"/>
      <c r="AP264" s="243"/>
      <c r="AQ264" s="243"/>
      <c r="AR264" s="243"/>
      <c r="AS264" s="243"/>
      <c r="AT264" s="243"/>
      <c r="AU264" s="243"/>
      <c r="AV264" s="243"/>
      <c r="AW264" s="243"/>
      <c r="AX264" s="246"/>
      <c r="AY264" s="246"/>
      <c r="AZ264" s="248"/>
      <c r="BA264" s="77"/>
      <c r="BB264" s="562" t="str">
        <f t="shared" si="15"/>
        <v xml:space="preserve"> </v>
      </c>
      <c r="BC264" s="562" t="str">
        <f t="shared" si="16"/>
        <v xml:space="preserve"> </v>
      </c>
      <c r="BD264" s="562" t="str">
        <f t="shared" si="17"/>
        <v xml:space="preserve"> </v>
      </c>
      <c r="BE264" s="562" t="str">
        <f t="shared" si="18"/>
        <v xml:space="preserve"> </v>
      </c>
      <c r="BF264" s="77"/>
      <c r="BG264" s="515"/>
    </row>
    <row r="265" spans="1:59" s="86" customFormat="1" ht="12.75" x14ac:dyDescent="0.25">
      <c r="A265" s="365"/>
      <c r="B265" s="147">
        <f>Demography!B261</f>
        <v>0</v>
      </c>
      <c r="C265" s="147">
        <f>Demography!C261</f>
        <v>0</v>
      </c>
      <c r="D265" s="148">
        <f>Demography!D261</f>
        <v>0</v>
      </c>
      <c r="E265" s="81"/>
      <c r="F265" s="256"/>
      <c r="G265" s="257"/>
      <c r="H265" s="257"/>
      <c r="I265" s="257"/>
      <c r="J265" s="245"/>
      <c r="K265" s="257"/>
      <c r="L265" s="258"/>
      <c r="M265" s="256"/>
      <c r="N265" s="256"/>
      <c r="O265" s="240"/>
      <c r="P265" s="256"/>
      <c r="Q265" s="261"/>
      <c r="R265" s="240"/>
      <c r="S265" s="240"/>
      <c r="T265" s="240"/>
      <c r="U265" s="256"/>
      <c r="V265" s="245"/>
      <c r="W265" s="256"/>
      <c r="X265" s="245"/>
      <c r="Y265" s="81"/>
      <c r="Z265" s="256"/>
      <c r="AA265" s="150"/>
      <c r="AB265" s="150"/>
      <c r="AC265" s="81"/>
      <c r="AD265" s="240"/>
      <c r="AE265" s="240"/>
      <c r="AF265" s="256"/>
      <c r="AG265" s="240"/>
      <c r="AH265" s="256"/>
      <c r="AI265" s="256"/>
      <c r="AJ265" s="256"/>
      <c r="AK265" s="261"/>
      <c r="AL265" s="261"/>
      <c r="AM265" s="77"/>
      <c r="AN265" s="261"/>
      <c r="AO265" s="261"/>
      <c r="AP265" s="261"/>
      <c r="AQ265" s="261"/>
      <c r="AR265" s="261"/>
      <c r="AS265" s="261"/>
      <c r="AT265" s="261"/>
      <c r="AU265" s="261"/>
      <c r="AV265" s="261"/>
      <c r="AW265" s="261"/>
      <c r="AX265" s="245"/>
      <c r="AY265" s="245"/>
      <c r="AZ265" s="247"/>
      <c r="BA265" s="77"/>
      <c r="BB265" s="561" t="str">
        <f t="shared" si="15"/>
        <v xml:space="preserve"> </v>
      </c>
      <c r="BC265" s="561" t="str">
        <f t="shared" si="16"/>
        <v xml:space="preserve"> </v>
      </c>
      <c r="BD265" s="561" t="str">
        <f t="shared" si="17"/>
        <v xml:space="preserve"> </v>
      </c>
      <c r="BE265" s="561" t="str">
        <f t="shared" si="18"/>
        <v xml:space="preserve"> </v>
      </c>
      <c r="BF265" s="77"/>
      <c r="BG265" s="254"/>
    </row>
    <row r="266" spans="1:59" s="86" customFormat="1" ht="12.75" x14ac:dyDescent="0.25">
      <c r="A266" s="365"/>
      <c r="B266" s="361">
        <f>Demography!B262</f>
        <v>0</v>
      </c>
      <c r="C266" s="361">
        <f>Demography!C262</f>
        <v>0</v>
      </c>
      <c r="D266" s="362">
        <f>Demography!D262</f>
        <v>0</v>
      </c>
      <c r="E266" s="81"/>
      <c r="F266" s="241"/>
      <c r="G266" s="478"/>
      <c r="H266" s="478"/>
      <c r="I266" s="478"/>
      <c r="J266" s="246"/>
      <c r="K266" s="478"/>
      <c r="L266" s="538"/>
      <c r="M266" s="241"/>
      <c r="N266" s="241"/>
      <c r="O266" s="242"/>
      <c r="P266" s="241"/>
      <c r="Q266" s="243"/>
      <c r="R266" s="242"/>
      <c r="S266" s="242"/>
      <c r="T266" s="242"/>
      <c r="U266" s="241"/>
      <c r="V266" s="246"/>
      <c r="W266" s="241"/>
      <c r="X266" s="246"/>
      <c r="Y266" s="81"/>
      <c r="Z266" s="241"/>
      <c r="AA266" s="416"/>
      <c r="AB266" s="416"/>
      <c r="AC266" s="81"/>
      <c r="AD266" s="242"/>
      <c r="AE266" s="242"/>
      <c r="AF266" s="241"/>
      <c r="AG266" s="242"/>
      <c r="AH266" s="241"/>
      <c r="AI266" s="241"/>
      <c r="AJ266" s="241"/>
      <c r="AK266" s="243"/>
      <c r="AL266" s="243"/>
      <c r="AM266" s="77"/>
      <c r="AN266" s="243"/>
      <c r="AO266" s="243"/>
      <c r="AP266" s="243"/>
      <c r="AQ266" s="243"/>
      <c r="AR266" s="243"/>
      <c r="AS266" s="243"/>
      <c r="AT266" s="243"/>
      <c r="AU266" s="243"/>
      <c r="AV266" s="243"/>
      <c r="AW266" s="243"/>
      <c r="AX266" s="246"/>
      <c r="AY266" s="246"/>
      <c r="AZ266" s="248"/>
      <c r="BA266" s="77"/>
      <c r="BB266" s="562" t="str">
        <f t="shared" si="15"/>
        <v xml:space="preserve"> </v>
      </c>
      <c r="BC266" s="562" t="str">
        <f t="shared" si="16"/>
        <v xml:space="preserve"> </v>
      </c>
      <c r="BD266" s="562" t="str">
        <f t="shared" si="17"/>
        <v xml:space="preserve"> </v>
      </c>
      <c r="BE266" s="562" t="str">
        <f t="shared" si="18"/>
        <v xml:space="preserve"> </v>
      </c>
      <c r="BF266" s="77"/>
      <c r="BG266" s="515"/>
    </row>
    <row r="267" spans="1:59" s="86" customFormat="1" ht="12.75" x14ac:dyDescent="0.25">
      <c r="A267" s="365"/>
      <c r="B267" s="147">
        <f>Demography!B263</f>
        <v>0</v>
      </c>
      <c r="C267" s="147">
        <f>Demography!C263</f>
        <v>0</v>
      </c>
      <c r="D267" s="148">
        <f>Demography!D263</f>
        <v>0</v>
      </c>
      <c r="E267" s="81"/>
      <c r="F267" s="256"/>
      <c r="G267" s="257"/>
      <c r="H267" s="257"/>
      <c r="I267" s="257"/>
      <c r="J267" s="245"/>
      <c r="K267" s="257"/>
      <c r="L267" s="258"/>
      <c r="M267" s="256"/>
      <c r="N267" s="256"/>
      <c r="O267" s="240"/>
      <c r="P267" s="256"/>
      <c r="Q267" s="261"/>
      <c r="R267" s="240"/>
      <c r="S267" s="240"/>
      <c r="T267" s="240"/>
      <c r="U267" s="256"/>
      <c r="V267" s="245"/>
      <c r="W267" s="256"/>
      <c r="X267" s="245"/>
      <c r="Y267" s="81"/>
      <c r="Z267" s="256"/>
      <c r="AA267" s="150"/>
      <c r="AB267" s="150"/>
      <c r="AC267" s="81"/>
      <c r="AD267" s="240"/>
      <c r="AE267" s="240"/>
      <c r="AF267" s="256"/>
      <c r="AG267" s="240"/>
      <c r="AH267" s="256"/>
      <c r="AI267" s="256"/>
      <c r="AJ267" s="256"/>
      <c r="AK267" s="261"/>
      <c r="AL267" s="261"/>
      <c r="AM267" s="77"/>
      <c r="AN267" s="261"/>
      <c r="AO267" s="261"/>
      <c r="AP267" s="261"/>
      <c r="AQ267" s="261"/>
      <c r="AR267" s="261"/>
      <c r="AS267" s="261"/>
      <c r="AT267" s="261"/>
      <c r="AU267" s="261"/>
      <c r="AV267" s="261"/>
      <c r="AW267" s="261"/>
      <c r="AX267" s="245"/>
      <c r="AY267" s="245"/>
      <c r="AZ267" s="247"/>
      <c r="BA267" s="77"/>
      <c r="BB267" s="561" t="str">
        <f t="shared" si="15"/>
        <v xml:space="preserve"> </v>
      </c>
      <c r="BC267" s="561" t="str">
        <f t="shared" si="16"/>
        <v xml:space="preserve"> </v>
      </c>
      <c r="BD267" s="561" t="str">
        <f t="shared" si="17"/>
        <v xml:space="preserve"> </v>
      </c>
      <c r="BE267" s="561" t="str">
        <f t="shared" si="18"/>
        <v xml:space="preserve"> </v>
      </c>
      <c r="BF267" s="77"/>
      <c r="BG267" s="254"/>
    </row>
    <row r="268" spans="1:59" s="86" customFormat="1" ht="12.75" x14ac:dyDescent="0.25">
      <c r="A268" s="365"/>
      <c r="B268" s="361">
        <f>Demography!B264</f>
        <v>0</v>
      </c>
      <c r="C268" s="361">
        <f>Demography!C264</f>
        <v>0</v>
      </c>
      <c r="D268" s="362">
        <f>Demography!D264</f>
        <v>0</v>
      </c>
      <c r="E268" s="81"/>
      <c r="F268" s="241"/>
      <c r="G268" s="478"/>
      <c r="H268" s="478"/>
      <c r="I268" s="478"/>
      <c r="J268" s="246"/>
      <c r="K268" s="478"/>
      <c r="L268" s="538"/>
      <c r="M268" s="241"/>
      <c r="N268" s="241"/>
      <c r="O268" s="242"/>
      <c r="P268" s="241"/>
      <c r="Q268" s="243"/>
      <c r="R268" s="242"/>
      <c r="S268" s="242"/>
      <c r="T268" s="242"/>
      <c r="U268" s="241"/>
      <c r="V268" s="246"/>
      <c r="W268" s="241"/>
      <c r="X268" s="246"/>
      <c r="Y268" s="81"/>
      <c r="Z268" s="241"/>
      <c r="AA268" s="416"/>
      <c r="AB268" s="416"/>
      <c r="AC268" s="81"/>
      <c r="AD268" s="242"/>
      <c r="AE268" s="242"/>
      <c r="AF268" s="241"/>
      <c r="AG268" s="242"/>
      <c r="AH268" s="241"/>
      <c r="AI268" s="241"/>
      <c r="AJ268" s="241"/>
      <c r="AK268" s="243"/>
      <c r="AL268" s="243"/>
      <c r="AM268" s="77"/>
      <c r="AN268" s="243"/>
      <c r="AO268" s="243"/>
      <c r="AP268" s="243"/>
      <c r="AQ268" s="243"/>
      <c r="AR268" s="243"/>
      <c r="AS268" s="243"/>
      <c r="AT268" s="243"/>
      <c r="AU268" s="243"/>
      <c r="AV268" s="243"/>
      <c r="AW268" s="243"/>
      <c r="AX268" s="246"/>
      <c r="AY268" s="246"/>
      <c r="AZ268" s="248"/>
      <c r="BA268" s="77"/>
      <c r="BB268" s="562" t="str">
        <f t="shared" si="15"/>
        <v xml:space="preserve"> </v>
      </c>
      <c r="BC268" s="562" t="str">
        <f t="shared" si="16"/>
        <v xml:space="preserve"> </v>
      </c>
      <c r="BD268" s="562" t="str">
        <f t="shared" si="17"/>
        <v xml:space="preserve"> </v>
      </c>
      <c r="BE268" s="562" t="str">
        <f t="shared" si="18"/>
        <v xml:space="preserve"> </v>
      </c>
      <c r="BF268" s="77"/>
      <c r="BG268" s="515"/>
    </row>
    <row r="269" spans="1:59" s="86" customFormat="1" ht="12.75" x14ac:dyDescent="0.25">
      <c r="A269" s="365"/>
      <c r="B269" s="147">
        <f>Demography!B265</f>
        <v>0</v>
      </c>
      <c r="C269" s="147">
        <f>Demography!C265</f>
        <v>0</v>
      </c>
      <c r="D269" s="148">
        <f>Demography!D265</f>
        <v>0</v>
      </c>
      <c r="E269" s="81"/>
      <c r="F269" s="256"/>
      <c r="G269" s="257"/>
      <c r="H269" s="257"/>
      <c r="I269" s="257"/>
      <c r="J269" s="245"/>
      <c r="K269" s="257"/>
      <c r="L269" s="258"/>
      <c r="M269" s="256"/>
      <c r="N269" s="256"/>
      <c r="O269" s="240"/>
      <c r="P269" s="256"/>
      <c r="Q269" s="261"/>
      <c r="R269" s="240"/>
      <c r="S269" s="240"/>
      <c r="T269" s="240"/>
      <c r="U269" s="256"/>
      <c r="V269" s="245"/>
      <c r="W269" s="256"/>
      <c r="X269" s="245"/>
      <c r="Y269" s="81"/>
      <c r="Z269" s="256"/>
      <c r="AA269" s="150"/>
      <c r="AB269" s="150"/>
      <c r="AC269" s="81"/>
      <c r="AD269" s="240"/>
      <c r="AE269" s="240"/>
      <c r="AF269" s="256"/>
      <c r="AG269" s="240"/>
      <c r="AH269" s="256"/>
      <c r="AI269" s="256"/>
      <c r="AJ269" s="256"/>
      <c r="AK269" s="261"/>
      <c r="AL269" s="261"/>
      <c r="AM269" s="77"/>
      <c r="AN269" s="261"/>
      <c r="AO269" s="261"/>
      <c r="AP269" s="261"/>
      <c r="AQ269" s="261"/>
      <c r="AR269" s="261"/>
      <c r="AS269" s="261"/>
      <c r="AT269" s="261"/>
      <c r="AU269" s="261"/>
      <c r="AV269" s="261"/>
      <c r="AW269" s="261"/>
      <c r="AX269" s="245"/>
      <c r="AY269" s="245"/>
      <c r="AZ269" s="247"/>
      <c r="BA269" s="77"/>
      <c r="BB269" s="561" t="str">
        <f t="shared" si="15"/>
        <v xml:space="preserve"> </v>
      </c>
      <c r="BC269" s="561" t="str">
        <f t="shared" si="16"/>
        <v xml:space="preserve"> </v>
      </c>
      <c r="BD269" s="561" t="str">
        <f t="shared" si="17"/>
        <v xml:space="preserve"> </v>
      </c>
      <c r="BE269" s="561" t="str">
        <f t="shared" si="18"/>
        <v xml:space="preserve"> </v>
      </c>
      <c r="BF269" s="77"/>
      <c r="BG269" s="254"/>
    </row>
    <row r="270" spans="1:59" s="86" customFormat="1" ht="12.75" x14ac:dyDescent="0.25">
      <c r="A270" s="365"/>
      <c r="B270" s="361">
        <f>Demography!B266</f>
        <v>0</v>
      </c>
      <c r="C270" s="361">
        <f>Demography!C266</f>
        <v>0</v>
      </c>
      <c r="D270" s="362">
        <f>Demography!D266</f>
        <v>0</v>
      </c>
      <c r="E270" s="81"/>
      <c r="F270" s="241"/>
      <c r="G270" s="478"/>
      <c r="H270" s="478"/>
      <c r="I270" s="478"/>
      <c r="J270" s="246"/>
      <c r="K270" s="478"/>
      <c r="L270" s="538"/>
      <c r="M270" s="241"/>
      <c r="N270" s="241"/>
      <c r="O270" s="242"/>
      <c r="P270" s="241"/>
      <c r="Q270" s="243"/>
      <c r="R270" s="242"/>
      <c r="S270" s="242"/>
      <c r="T270" s="242"/>
      <c r="U270" s="241"/>
      <c r="V270" s="246"/>
      <c r="W270" s="241"/>
      <c r="X270" s="246"/>
      <c r="Y270" s="81"/>
      <c r="Z270" s="241"/>
      <c r="AA270" s="416"/>
      <c r="AB270" s="416"/>
      <c r="AC270" s="81"/>
      <c r="AD270" s="242"/>
      <c r="AE270" s="242"/>
      <c r="AF270" s="241"/>
      <c r="AG270" s="242"/>
      <c r="AH270" s="241"/>
      <c r="AI270" s="241"/>
      <c r="AJ270" s="241"/>
      <c r="AK270" s="243"/>
      <c r="AL270" s="243"/>
      <c r="AM270" s="77"/>
      <c r="AN270" s="243"/>
      <c r="AO270" s="243"/>
      <c r="AP270" s="243"/>
      <c r="AQ270" s="243"/>
      <c r="AR270" s="243"/>
      <c r="AS270" s="243"/>
      <c r="AT270" s="243"/>
      <c r="AU270" s="243"/>
      <c r="AV270" s="243"/>
      <c r="AW270" s="243"/>
      <c r="AX270" s="246"/>
      <c r="AY270" s="246"/>
      <c r="AZ270" s="248"/>
      <c r="BA270" s="77"/>
      <c r="BB270" s="562" t="str">
        <f t="shared" si="15"/>
        <v xml:space="preserve"> </v>
      </c>
      <c r="BC270" s="562" t="str">
        <f t="shared" si="16"/>
        <v xml:space="preserve"> </v>
      </c>
      <c r="BD270" s="562" t="str">
        <f t="shared" si="17"/>
        <v xml:space="preserve"> </v>
      </c>
      <c r="BE270" s="562" t="str">
        <f t="shared" si="18"/>
        <v xml:space="preserve"> </v>
      </c>
      <c r="BF270" s="77"/>
      <c r="BG270" s="515"/>
    </row>
    <row r="271" spans="1:59" s="86" customFormat="1" ht="12.75" x14ac:dyDescent="0.25">
      <c r="A271" s="365"/>
      <c r="B271" s="147">
        <f>Demography!B267</f>
        <v>0</v>
      </c>
      <c r="C271" s="147">
        <f>Demography!C267</f>
        <v>0</v>
      </c>
      <c r="D271" s="148">
        <f>Demography!D267</f>
        <v>0</v>
      </c>
      <c r="E271" s="81"/>
      <c r="F271" s="256"/>
      <c r="G271" s="257"/>
      <c r="H271" s="257"/>
      <c r="I271" s="257"/>
      <c r="J271" s="245"/>
      <c r="K271" s="257"/>
      <c r="L271" s="258"/>
      <c r="M271" s="256"/>
      <c r="N271" s="256"/>
      <c r="O271" s="240"/>
      <c r="P271" s="256"/>
      <c r="Q271" s="261"/>
      <c r="R271" s="240"/>
      <c r="S271" s="240"/>
      <c r="T271" s="240"/>
      <c r="U271" s="256"/>
      <c r="V271" s="245"/>
      <c r="W271" s="256"/>
      <c r="X271" s="245"/>
      <c r="Y271" s="81"/>
      <c r="Z271" s="256"/>
      <c r="AA271" s="150"/>
      <c r="AB271" s="150"/>
      <c r="AC271" s="81"/>
      <c r="AD271" s="240"/>
      <c r="AE271" s="240"/>
      <c r="AF271" s="256"/>
      <c r="AG271" s="240"/>
      <c r="AH271" s="256"/>
      <c r="AI271" s="256"/>
      <c r="AJ271" s="256"/>
      <c r="AK271" s="261"/>
      <c r="AL271" s="261"/>
      <c r="AM271" s="77"/>
      <c r="AN271" s="261"/>
      <c r="AO271" s="261"/>
      <c r="AP271" s="261"/>
      <c r="AQ271" s="261"/>
      <c r="AR271" s="261"/>
      <c r="AS271" s="261"/>
      <c r="AT271" s="261"/>
      <c r="AU271" s="261"/>
      <c r="AV271" s="261"/>
      <c r="AW271" s="261"/>
      <c r="AX271" s="245"/>
      <c r="AY271" s="245"/>
      <c r="AZ271" s="247"/>
      <c r="BA271" s="77"/>
      <c r="BB271" s="561" t="str">
        <f t="shared" si="15"/>
        <v xml:space="preserve"> </v>
      </c>
      <c r="BC271" s="561" t="str">
        <f t="shared" si="16"/>
        <v xml:space="preserve"> </v>
      </c>
      <c r="BD271" s="561" t="str">
        <f t="shared" si="17"/>
        <v xml:space="preserve"> </v>
      </c>
      <c r="BE271" s="561" t="str">
        <f t="shared" si="18"/>
        <v xml:space="preserve"> </v>
      </c>
      <c r="BF271" s="77"/>
      <c r="BG271" s="254"/>
    </row>
    <row r="272" spans="1:59" s="86" customFormat="1" ht="12.75" x14ac:dyDescent="0.25">
      <c r="A272" s="365"/>
      <c r="B272" s="361">
        <f>Demography!B268</f>
        <v>0</v>
      </c>
      <c r="C272" s="361">
        <f>Demography!C268</f>
        <v>0</v>
      </c>
      <c r="D272" s="362">
        <f>Demography!D268</f>
        <v>0</v>
      </c>
      <c r="E272" s="81"/>
      <c r="F272" s="241"/>
      <c r="G272" s="478"/>
      <c r="H272" s="478"/>
      <c r="I272" s="478"/>
      <c r="J272" s="246"/>
      <c r="K272" s="478"/>
      <c r="L272" s="538"/>
      <c r="M272" s="241"/>
      <c r="N272" s="241"/>
      <c r="O272" s="242"/>
      <c r="P272" s="241"/>
      <c r="Q272" s="243"/>
      <c r="R272" s="242"/>
      <c r="S272" s="242"/>
      <c r="T272" s="242"/>
      <c r="U272" s="241"/>
      <c r="V272" s="246"/>
      <c r="W272" s="241"/>
      <c r="X272" s="246"/>
      <c r="Y272" s="81"/>
      <c r="Z272" s="241"/>
      <c r="AA272" s="416"/>
      <c r="AB272" s="416"/>
      <c r="AC272" s="81"/>
      <c r="AD272" s="242"/>
      <c r="AE272" s="242"/>
      <c r="AF272" s="241"/>
      <c r="AG272" s="242"/>
      <c r="AH272" s="241"/>
      <c r="AI272" s="241"/>
      <c r="AJ272" s="241"/>
      <c r="AK272" s="243"/>
      <c r="AL272" s="243"/>
      <c r="AM272" s="77"/>
      <c r="AN272" s="243"/>
      <c r="AO272" s="243"/>
      <c r="AP272" s="243"/>
      <c r="AQ272" s="243"/>
      <c r="AR272" s="243"/>
      <c r="AS272" s="243"/>
      <c r="AT272" s="243"/>
      <c r="AU272" s="243"/>
      <c r="AV272" s="243"/>
      <c r="AW272" s="243"/>
      <c r="AX272" s="246"/>
      <c r="AY272" s="246"/>
      <c r="AZ272" s="248"/>
      <c r="BA272" s="77"/>
      <c r="BB272" s="562" t="str">
        <f t="shared" si="15"/>
        <v xml:space="preserve"> </v>
      </c>
      <c r="BC272" s="562" t="str">
        <f t="shared" si="16"/>
        <v xml:space="preserve"> </v>
      </c>
      <c r="BD272" s="562" t="str">
        <f t="shared" si="17"/>
        <v xml:space="preserve"> </v>
      </c>
      <c r="BE272" s="562" t="str">
        <f t="shared" si="18"/>
        <v xml:space="preserve"> </v>
      </c>
      <c r="BF272" s="77"/>
      <c r="BG272" s="515"/>
    </row>
    <row r="273" spans="1:59" s="86" customFormat="1" ht="12.75" x14ac:dyDescent="0.25">
      <c r="A273" s="365"/>
      <c r="B273" s="147">
        <f>Demography!B269</f>
        <v>0</v>
      </c>
      <c r="C273" s="147">
        <f>Demography!C269</f>
        <v>0</v>
      </c>
      <c r="D273" s="148">
        <f>Demography!D269</f>
        <v>0</v>
      </c>
      <c r="E273" s="81"/>
      <c r="F273" s="256"/>
      <c r="G273" s="257"/>
      <c r="H273" s="257"/>
      <c r="I273" s="257"/>
      <c r="J273" s="245"/>
      <c r="K273" s="257"/>
      <c r="L273" s="258"/>
      <c r="M273" s="256"/>
      <c r="N273" s="256"/>
      <c r="O273" s="240"/>
      <c r="P273" s="256"/>
      <c r="Q273" s="261"/>
      <c r="R273" s="240"/>
      <c r="S273" s="240"/>
      <c r="T273" s="240"/>
      <c r="U273" s="256"/>
      <c r="V273" s="245"/>
      <c r="W273" s="256"/>
      <c r="X273" s="245"/>
      <c r="Y273" s="81"/>
      <c r="Z273" s="256"/>
      <c r="AA273" s="150"/>
      <c r="AB273" s="150"/>
      <c r="AC273" s="81"/>
      <c r="AD273" s="240"/>
      <c r="AE273" s="240"/>
      <c r="AF273" s="256"/>
      <c r="AG273" s="240"/>
      <c r="AH273" s="256"/>
      <c r="AI273" s="256"/>
      <c r="AJ273" s="256"/>
      <c r="AK273" s="261"/>
      <c r="AL273" s="261"/>
      <c r="AM273" s="77"/>
      <c r="AN273" s="261"/>
      <c r="AO273" s="261"/>
      <c r="AP273" s="261"/>
      <c r="AQ273" s="261"/>
      <c r="AR273" s="261"/>
      <c r="AS273" s="261"/>
      <c r="AT273" s="261"/>
      <c r="AU273" s="261"/>
      <c r="AV273" s="261"/>
      <c r="AW273" s="261"/>
      <c r="AX273" s="245"/>
      <c r="AY273" s="245"/>
      <c r="AZ273" s="247"/>
      <c r="BA273" s="77"/>
      <c r="BB273" s="561" t="str">
        <f t="shared" si="15"/>
        <v xml:space="preserve"> </v>
      </c>
      <c r="BC273" s="561" t="str">
        <f t="shared" si="16"/>
        <v xml:space="preserve"> </v>
      </c>
      <c r="BD273" s="561" t="str">
        <f t="shared" si="17"/>
        <v xml:space="preserve"> </v>
      </c>
      <c r="BE273" s="561" t="str">
        <f t="shared" si="18"/>
        <v xml:space="preserve"> </v>
      </c>
      <c r="BF273" s="77"/>
      <c r="BG273" s="254"/>
    </row>
    <row r="274" spans="1:59" s="86" customFormat="1" ht="12.75" x14ac:dyDescent="0.25">
      <c r="A274" s="365"/>
      <c r="B274" s="361">
        <f>Demography!B270</f>
        <v>0</v>
      </c>
      <c r="C274" s="361">
        <f>Demography!C270</f>
        <v>0</v>
      </c>
      <c r="D274" s="362">
        <f>Demography!D270</f>
        <v>0</v>
      </c>
      <c r="E274" s="81"/>
      <c r="F274" s="241"/>
      <c r="G274" s="478"/>
      <c r="H274" s="478"/>
      <c r="I274" s="478"/>
      <c r="J274" s="246"/>
      <c r="K274" s="478"/>
      <c r="L274" s="538"/>
      <c r="M274" s="241"/>
      <c r="N274" s="241"/>
      <c r="O274" s="242"/>
      <c r="P274" s="241"/>
      <c r="Q274" s="243"/>
      <c r="R274" s="242"/>
      <c r="S274" s="242"/>
      <c r="T274" s="242"/>
      <c r="U274" s="241"/>
      <c r="V274" s="246"/>
      <c r="W274" s="241"/>
      <c r="X274" s="246"/>
      <c r="Y274" s="81"/>
      <c r="Z274" s="241"/>
      <c r="AA274" s="416"/>
      <c r="AB274" s="416"/>
      <c r="AC274" s="81"/>
      <c r="AD274" s="242"/>
      <c r="AE274" s="242"/>
      <c r="AF274" s="241"/>
      <c r="AG274" s="242"/>
      <c r="AH274" s="241"/>
      <c r="AI274" s="241"/>
      <c r="AJ274" s="241"/>
      <c r="AK274" s="243"/>
      <c r="AL274" s="243"/>
      <c r="AM274" s="77"/>
      <c r="AN274" s="243"/>
      <c r="AO274" s="243"/>
      <c r="AP274" s="243"/>
      <c r="AQ274" s="243"/>
      <c r="AR274" s="243"/>
      <c r="AS274" s="243"/>
      <c r="AT274" s="243"/>
      <c r="AU274" s="243"/>
      <c r="AV274" s="243"/>
      <c r="AW274" s="243"/>
      <c r="AX274" s="246"/>
      <c r="AY274" s="246"/>
      <c r="AZ274" s="248"/>
      <c r="BA274" s="77"/>
      <c r="BB274" s="562" t="str">
        <f t="shared" si="15"/>
        <v xml:space="preserve"> </v>
      </c>
      <c r="BC274" s="562" t="str">
        <f t="shared" si="16"/>
        <v xml:space="preserve"> </v>
      </c>
      <c r="BD274" s="562" t="str">
        <f t="shared" si="17"/>
        <v xml:space="preserve"> </v>
      </c>
      <c r="BE274" s="562" t="str">
        <f t="shared" si="18"/>
        <v xml:space="preserve"> </v>
      </c>
      <c r="BF274" s="77"/>
      <c r="BG274" s="515"/>
    </row>
    <row r="275" spans="1:59" s="86" customFormat="1" ht="12.75" x14ac:dyDescent="0.25">
      <c r="A275" s="365"/>
      <c r="B275" s="147">
        <f>Demography!B271</f>
        <v>0</v>
      </c>
      <c r="C275" s="147">
        <f>Demography!C271</f>
        <v>0</v>
      </c>
      <c r="D275" s="148">
        <f>Demography!D271</f>
        <v>0</v>
      </c>
      <c r="E275" s="81"/>
      <c r="F275" s="256"/>
      <c r="G275" s="257"/>
      <c r="H275" s="257"/>
      <c r="I275" s="257"/>
      <c r="J275" s="245"/>
      <c r="K275" s="257"/>
      <c r="L275" s="258"/>
      <c r="M275" s="256"/>
      <c r="N275" s="256"/>
      <c r="O275" s="240"/>
      <c r="P275" s="256"/>
      <c r="Q275" s="261"/>
      <c r="R275" s="240"/>
      <c r="S275" s="240"/>
      <c r="T275" s="240"/>
      <c r="U275" s="256"/>
      <c r="V275" s="245"/>
      <c r="W275" s="256"/>
      <c r="X275" s="245"/>
      <c r="Y275" s="81"/>
      <c r="Z275" s="256"/>
      <c r="AA275" s="150"/>
      <c r="AB275" s="150"/>
      <c r="AC275" s="81"/>
      <c r="AD275" s="240"/>
      <c r="AE275" s="240"/>
      <c r="AF275" s="256"/>
      <c r="AG275" s="240"/>
      <c r="AH275" s="256"/>
      <c r="AI275" s="256"/>
      <c r="AJ275" s="256"/>
      <c r="AK275" s="261"/>
      <c r="AL275" s="261"/>
      <c r="AM275" s="77"/>
      <c r="AN275" s="261"/>
      <c r="AO275" s="261"/>
      <c r="AP275" s="261"/>
      <c r="AQ275" s="261"/>
      <c r="AR275" s="261"/>
      <c r="AS275" s="261"/>
      <c r="AT275" s="261"/>
      <c r="AU275" s="261"/>
      <c r="AV275" s="261"/>
      <c r="AW275" s="261"/>
      <c r="AX275" s="245"/>
      <c r="AY275" s="245"/>
      <c r="AZ275" s="247"/>
      <c r="BA275" s="77"/>
      <c r="BB275" s="561" t="str">
        <f t="shared" si="15"/>
        <v xml:space="preserve"> </v>
      </c>
      <c r="BC275" s="561" t="str">
        <f t="shared" si="16"/>
        <v xml:space="preserve"> </v>
      </c>
      <c r="BD275" s="561" t="str">
        <f t="shared" si="17"/>
        <v xml:space="preserve"> </v>
      </c>
      <c r="BE275" s="561" t="str">
        <f t="shared" si="18"/>
        <v xml:space="preserve"> </v>
      </c>
      <c r="BF275" s="77"/>
      <c r="BG275" s="254"/>
    </row>
    <row r="276" spans="1:59" s="86" customFormat="1" ht="12.75" x14ac:dyDescent="0.25">
      <c r="A276" s="365"/>
      <c r="B276" s="361">
        <f>Demography!B272</f>
        <v>0</v>
      </c>
      <c r="C276" s="361">
        <f>Demography!C272</f>
        <v>0</v>
      </c>
      <c r="D276" s="362">
        <f>Demography!D272</f>
        <v>0</v>
      </c>
      <c r="E276" s="81"/>
      <c r="F276" s="241"/>
      <c r="G276" s="478"/>
      <c r="H276" s="478"/>
      <c r="I276" s="478"/>
      <c r="J276" s="246"/>
      <c r="K276" s="478"/>
      <c r="L276" s="538"/>
      <c r="M276" s="241"/>
      <c r="N276" s="241"/>
      <c r="O276" s="242"/>
      <c r="P276" s="241"/>
      <c r="Q276" s="243"/>
      <c r="R276" s="242"/>
      <c r="S276" s="242"/>
      <c r="T276" s="242"/>
      <c r="U276" s="241"/>
      <c r="V276" s="246"/>
      <c r="W276" s="241"/>
      <c r="X276" s="246"/>
      <c r="Y276" s="81"/>
      <c r="Z276" s="241"/>
      <c r="AA276" s="416"/>
      <c r="AB276" s="416"/>
      <c r="AC276" s="81"/>
      <c r="AD276" s="242"/>
      <c r="AE276" s="242"/>
      <c r="AF276" s="241"/>
      <c r="AG276" s="242"/>
      <c r="AH276" s="241"/>
      <c r="AI276" s="241"/>
      <c r="AJ276" s="241"/>
      <c r="AK276" s="243"/>
      <c r="AL276" s="243"/>
      <c r="AM276" s="77"/>
      <c r="AN276" s="243"/>
      <c r="AO276" s="243"/>
      <c r="AP276" s="243"/>
      <c r="AQ276" s="243"/>
      <c r="AR276" s="243"/>
      <c r="AS276" s="243"/>
      <c r="AT276" s="243"/>
      <c r="AU276" s="243"/>
      <c r="AV276" s="243"/>
      <c r="AW276" s="243"/>
      <c r="AX276" s="246"/>
      <c r="AY276" s="246"/>
      <c r="AZ276" s="248"/>
      <c r="BA276" s="77"/>
      <c r="BB276" s="562" t="str">
        <f t="shared" si="15"/>
        <v xml:space="preserve"> </v>
      </c>
      <c r="BC276" s="562" t="str">
        <f t="shared" si="16"/>
        <v xml:space="preserve"> </v>
      </c>
      <c r="BD276" s="562" t="str">
        <f t="shared" si="17"/>
        <v xml:space="preserve"> </v>
      </c>
      <c r="BE276" s="562" t="str">
        <f t="shared" si="18"/>
        <v xml:space="preserve"> </v>
      </c>
      <c r="BF276" s="77"/>
      <c r="BG276" s="515"/>
    </row>
    <row r="277" spans="1:59" s="86" customFormat="1" ht="12.75" x14ac:dyDescent="0.25">
      <c r="A277" s="365"/>
      <c r="B277" s="147">
        <f>Demography!B273</f>
        <v>0</v>
      </c>
      <c r="C277" s="147">
        <f>Demography!C273</f>
        <v>0</v>
      </c>
      <c r="D277" s="148">
        <f>Demography!D273</f>
        <v>0</v>
      </c>
      <c r="E277" s="81"/>
      <c r="F277" s="256"/>
      <c r="G277" s="257"/>
      <c r="H277" s="257"/>
      <c r="I277" s="257"/>
      <c r="J277" s="245"/>
      <c r="K277" s="257"/>
      <c r="L277" s="258"/>
      <c r="M277" s="256"/>
      <c r="N277" s="256"/>
      <c r="O277" s="240"/>
      <c r="P277" s="256"/>
      <c r="Q277" s="261"/>
      <c r="R277" s="240"/>
      <c r="S277" s="240"/>
      <c r="T277" s="240"/>
      <c r="U277" s="256"/>
      <c r="V277" s="245"/>
      <c r="W277" s="256"/>
      <c r="X277" s="245"/>
      <c r="Y277" s="81"/>
      <c r="Z277" s="256"/>
      <c r="AA277" s="150"/>
      <c r="AB277" s="150"/>
      <c r="AC277" s="81"/>
      <c r="AD277" s="240"/>
      <c r="AE277" s="240"/>
      <c r="AF277" s="256"/>
      <c r="AG277" s="240"/>
      <c r="AH277" s="256"/>
      <c r="AI277" s="256"/>
      <c r="AJ277" s="256"/>
      <c r="AK277" s="261"/>
      <c r="AL277" s="261"/>
      <c r="AM277" s="77"/>
      <c r="AN277" s="261"/>
      <c r="AO277" s="261"/>
      <c r="AP277" s="261"/>
      <c r="AQ277" s="261"/>
      <c r="AR277" s="261"/>
      <c r="AS277" s="261"/>
      <c r="AT277" s="261"/>
      <c r="AU277" s="261"/>
      <c r="AV277" s="261"/>
      <c r="AW277" s="261"/>
      <c r="AX277" s="245"/>
      <c r="AY277" s="245"/>
      <c r="AZ277" s="247"/>
      <c r="BA277" s="77"/>
      <c r="BB277" s="561" t="str">
        <f t="shared" si="15"/>
        <v xml:space="preserve"> </v>
      </c>
      <c r="BC277" s="561" t="str">
        <f t="shared" si="16"/>
        <v xml:space="preserve"> </v>
      </c>
      <c r="BD277" s="561" t="str">
        <f t="shared" si="17"/>
        <v xml:space="preserve"> </v>
      </c>
      <c r="BE277" s="561" t="str">
        <f t="shared" si="18"/>
        <v xml:space="preserve"> </v>
      </c>
      <c r="BF277" s="77"/>
      <c r="BG277" s="254"/>
    </row>
    <row r="278" spans="1:59" s="86" customFormat="1" ht="12.75" x14ac:dyDescent="0.25">
      <c r="A278" s="365"/>
      <c r="B278" s="361">
        <f>Demography!B274</f>
        <v>0</v>
      </c>
      <c r="C278" s="361">
        <f>Demography!C274</f>
        <v>0</v>
      </c>
      <c r="D278" s="362">
        <f>Demography!D274</f>
        <v>0</v>
      </c>
      <c r="E278" s="81"/>
      <c r="F278" s="241"/>
      <c r="G278" s="478"/>
      <c r="H278" s="478"/>
      <c r="I278" s="478"/>
      <c r="J278" s="246"/>
      <c r="K278" s="478"/>
      <c r="L278" s="538"/>
      <c r="M278" s="241"/>
      <c r="N278" s="241"/>
      <c r="O278" s="242"/>
      <c r="P278" s="241"/>
      <c r="Q278" s="243"/>
      <c r="R278" s="242"/>
      <c r="S278" s="242"/>
      <c r="T278" s="242"/>
      <c r="U278" s="241"/>
      <c r="V278" s="246"/>
      <c r="W278" s="241"/>
      <c r="X278" s="246"/>
      <c r="Y278" s="81"/>
      <c r="Z278" s="241"/>
      <c r="AA278" s="416"/>
      <c r="AB278" s="416"/>
      <c r="AC278" s="81"/>
      <c r="AD278" s="242"/>
      <c r="AE278" s="242"/>
      <c r="AF278" s="241"/>
      <c r="AG278" s="242"/>
      <c r="AH278" s="241"/>
      <c r="AI278" s="241"/>
      <c r="AJ278" s="241"/>
      <c r="AK278" s="243"/>
      <c r="AL278" s="243"/>
      <c r="AM278" s="77"/>
      <c r="AN278" s="243"/>
      <c r="AO278" s="243"/>
      <c r="AP278" s="243"/>
      <c r="AQ278" s="243"/>
      <c r="AR278" s="243"/>
      <c r="AS278" s="243"/>
      <c r="AT278" s="243"/>
      <c r="AU278" s="243"/>
      <c r="AV278" s="243"/>
      <c r="AW278" s="243"/>
      <c r="AX278" s="246"/>
      <c r="AY278" s="246"/>
      <c r="AZ278" s="248"/>
      <c r="BA278" s="77"/>
      <c r="BB278" s="562" t="str">
        <f t="shared" si="15"/>
        <v xml:space="preserve"> </v>
      </c>
      <c r="BC278" s="562" t="str">
        <f t="shared" si="16"/>
        <v xml:space="preserve"> </v>
      </c>
      <c r="BD278" s="562" t="str">
        <f t="shared" si="17"/>
        <v xml:space="preserve"> </v>
      </c>
      <c r="BE278" s="562" t="str">
        <f t="shared" si="18"/>
        <v xml:space="preserve"> </v>
      </c>
      <c r="BF278" s="77"/>
      <c r="BG278" s="515"/>
    </row>
    <row r="279" spans="1:59" s="86" customFormat="1" ht="12.75" x14ac:dyDescent="0.25">
      <c r="A279" s="365"/>
      <c r="B279" s="147">
        <f>Demography!B275</f>
        <v>0</v>
      </c>
      <c r="C279" s="147">
        <f>Demography!C275</f>
        <v>0</v>
      </c>
      <c r="D279" s="148">
        <f>Demography!D275</f>
        <v>0</v>
      </c>
      <c r="E279" s="81"/>
      <c r="F279" s="256"/>
      <c r="G279" s="257"/>
      <c r="H279" s="257"/>
      <c r="I279" s="257"/>
      <c r="J279" s="245"/>
      <c r="K279" s="257"/>
      <c r="L279" s="258"/>
      <c r="M279" s="256"/>
      <c r="N279" s="256"/>
      <c r="O279" s="240"/>
      <c r="P279" s="256"/>
      <c r="Q279" s="261"/>
      <c r="R279" s="240"/>
      <c r="S279" s="240"/>
      <c r="T279" s="240"/>
      <c r="U279" s="256"/>
      <c r="V279" s="245"/>
      <c r="W279" s="256"/>
      <c r="X279" s="245"/>
      <c r="Y279" s="81"/>
      <c r="Z279" s="256"/>
      <c r="AA279" s="150"/>
      <c r="AB279" s="150"/>
      <c r="AC279" s="81"/>
      <c r="AD279" s="240"/>
      <c r="AE279" s="240"/>
      <c r="AF279" s="256"/>
      <c r="AG279" s="240"/>
      <c r="AH279" s="256"/>
      <c r="AI279" s="256"/>
      <c r="AJ279" s="256"/>
      <c r="AK279" s="261"/>
      <c r="AL279" s="261"/>
      <c r="AM279" s="77"/>
      <c r="AN279" s="261"/>
      <c r="AO279" s="261"/>
      <c r="AP279" s="261"/>
      <c r="AQ279" s="261"/>
      <c r="AR279" s="261"/>
      <c r="AS279" s="261"/>
      <c r="AT279" s="261"/>
      <c r="AU279" s="261"/>
      <c r="AV279" s="261"/>
      <c r="AW279" s="261"/>
      <c r="AX279" s="245"/>
      <c r="AY279" s="245"/>
      <c r="AZ279" s="247"/>
      <c r="BA279" s="77"/>
      <c r="BB279" s="561" t="str">
        <f t="shared" ref="BB279:BB342" si="19">IF(AI279=0," ",AN279/AK279)</f>
        <v xml:space="preserve"> </v>
      </c>
      <c r="BC279" s="561" t="str">
        <f t="shared" si="16"/>
        <v xml:space="preserve"> </v>
      </c>
      <c r="BD279" s="561" t="str">
        <f t="shared" si="17"/>
        <v xml:space="preserve"> </v>
      </c>
      <c r="BE279" s="561" t="str">
        <f t="shared" si="18"/>
        <v xml:space="preserve"> </v>
      </c>
      <c r="BF279" s="77"/>
      <c r="BG279" s="254"/>
    </row>
    <row r="280" spans="1:59" s="86" customFormat="1" ht="12.75" x14ac:dyDescent="0.25">
      <c r="A280" s="365"/>
      <c r="B280" s="361">
        <f>Demography!B276</f>
        <v>0</v>
      </c>
      <c r="C280" s="361">
        <f>Demography!C276</f>
        <v>0</v>
      </c>
      <c r="D280" s="362">
        <f>Demography!D276</f>
        <v>0</v>
      </c>
      <c r="E280" s="81"/>
      <c r="F280" s="241"/>
      <c r="G280" s="478"/>
      <c r="H280" s="478"/>
      <c r="I280" s="478"/>
      <c r="J280" s="246"/>
      <c r="K280" s="478"/>
      <c r="L280" s="538"/>
      <c r="M280" s="241"/>
      <c r="N280" s="241"/>
      <c r="O280" s="242"/>
      <c r="P280" s="241"/>
      <c r="Q280" s="243"/>
      <c r="R280" s="242"/>
      <c r="S280" s="242"/>
      <c r="T280" s="242"/>
      <c r="U280" s="241"/>
      <c r="V280" s="246"/>
      <c r="W280" s="241"/>
      <c r="X280" s="246"/>
      <c r="Y280" s="81"/>
      <c r="Z280" s="241"/>
      <c r="AA280" s="416"/>
      <c r="AB280" s="416"/>
      <c r="AC280" s="81"/>
      <c r="AD280" s="242"/>
      <c r="AE280" s="242"/>
      <c r="AF280" s="241"/>
      <c r="AG280" s="242"/>
      <c r="AH280" s="241"/>
      <c r="AI280" s="241"/>
      <c r="AJ280" s="241"/>
      <c r="AK280" s="243"/>
      <c r="AL280" s="243"/>
      <c r="AM280" s="77"/>
      <c r="AN280" s="243"/>
      <c r="AO280" s="243"/>
      <c r="AP280" s="243"/>
      <c r="AQ280" s="243"/>
      <c r="AR280" s="243"/>
      <c r="AS280" s="243"/>
      <c r="AT280" s="243"/>
      <c r="AU280" s="243"/>
      <c r="AV280" s="243"/>
      <c r="AW280" s="243"/>
      <c r="AX280" s="246"/>
      <c r="AY280" s="246"/>
      <c r="AZ280" s="248"/>
      <c r="BA280" s="77"/>
      <c r="BB280" s="562" t="str">
        <f t="shared" si="19"/>
        <v xml:space="preserve"> </v>
      </c>
      <c r="BC280" s="562" t="str">
        <f t="shared" ref="BC280:BC343" si="20">IF(OR(AI280=0,Q280=0)," ",AN280/Q280)</f>
        <v xml:space="preserve"> </v>
      </c>
      <c r="BD280" s="562" t="str">
        <f t="shared" ref="BD280:BD343" si="21">IF(OR(AI280&gt;5, AI280&lt;1)," ",AO280/AL280)</f>
        <v xml:space="preserve"> </v>
      </c>
      <c r="BE280" s="562" t="str">
        <f t="shared" ref="BE280:BE343" si="22">IF(OR(AI280&gt;5,AI280&lt;1,Q280=0)," ",AO280/Q280)</f>
        <v xml:space="preserve"> </v>
      </c>
      <c r="BF280" s="77"/>
      <c r="BG280" s="515"/>
    </row>
    <row r="281" spans="1:59" s="86" customFormat="1" ht="12.75" x14ac:dyDescent="0.25">
      <c r="A281" s="365"/>
      <c r="B281" s="147">
        <f>Demography!B277</f>
        <v>0</v>
      </c>
      <c r="C281" s="147">
        <f>Demography!C277</f>
        <v>0</v>
      </c>
      <c r="D281" s="148">
        <f>Demography!D277</f>
        <v>0</v>
      </c>
      <c r="E281" s="81"/>
      <c r="F281" s="256"/>
      <c r="G281" s="257"/>
      <c r="H281" s="257"/>
      <c r="I281" s="257"/>
      <c r="J281" s="245"/>
      <c r="K281" s="257"/>
      <c r="L281" s="258"/>
      <c r="M281" s="256"/>
      <c r="N281" s="256"/>
      <c r="O281" s="240"/>
      <c r="P281" s="256"/>
      <c r="Q281" s="261"/>
      <c r="R281" s="240"/>
      <c r="S281" s="240"/>
      <c r="T281" s="240"/>
      <c r="U281" s="256"/>
      <c r="V281" s="245"/>
      <c r="W281" s="256"/>
      <c r="X281" s="245"/>
      <c r="Y281" s="81"/>
      <c r="Z281" s="256"/>
      <c r="AA281" s="150"/>
      <c r="AB281" s="150"/>
      <c r="AC281" s="81"/>
      <c r="AD281" s="240"/>
      <c r="AE281" s="240"/>
      <c r="AF281" s="256"/>
      <c r="AG281" s="240"/>
      <c r="AH281" s="256"/>
      <c r="AI281" s="256"/>
      <c r="AJ281" s="256"/>
      <c r="AK281" s="261"/>
      <c r="AL281" s="261"/>
      <c r="AM281" s="77"/>
      <c r="AN281" s="261"/>
      <c r="AO281" s="261"/>
      <c r="AP281" s="261"/>
      <c r="AQ281" s="261"/>
      <c r="AR281" s="261"/>
      <c r="AS281" s="261"/>
      <c r="AT281" s="261"/>
      <c r="AU281" s="261"/>
      <c r="AV281" s="261"/>
      <c r="AW281" s="261"/>
      <c r="AX281" s="245"/>
      <c r="AY281" s="245"/>
      <c r="AZ281" s="247"/>
      <c r="BA281" s="77"/>
      <c r="BB281" s="561" t="str">
        <f t="shared" si="19"/>
        <v xml:space="preserve"> </v>
      </c>
      <c r="BC281" s="561" t="str">
        <f t="shared" si="20"/>
        <v xml:space="preserve"> </v>
      </c>
      <c r="BD281" s="561" t="str">
        <f t="shared" si="21"/>
        <v xml:space="preserve"> </v>
      </c>
      <c r="BE281" s="561" t="str">
        <f t="shared" si="22"/>
        <v xml:space="preserve"> </v>
      </c>
      <c r="BF281" s="77"/>
      <c r="BG281" s="254"/>
    </row>
    <row r="282" spans="1:59" s="86" customFormat="1" ht="12.75" x14ac:dyDescent="0.25">
      <c r="A282" s="365"/>
      <c r="B282" s="361">
        <f>Demography!B278</f>
        <v>0</v>
      </c>
      <c r="C282" s="361">
        <f>Demography!C278</f>
        <v>0</v>
      </c>
      <c r="D282" s="362">
        <f>Demography!D278</f>
        <v>0</v>
      </c>
      <c r="E282" s="81"/>
      <c r="F282" s="241"/>
      <c r="G282" s="478"/>
      <c r="H282" s="478"/>
      <c r="I282" s="478"/>
      <c r="J282" s="246"/>
      <c r="K282" s="478"/>
      <c r="L282" s="538"/>
      <c r="M282" s="241"/>
      <c r="N282" s="241"/>
      <c r="O282" s="242"/>
      <c r="P282" s="241"/>
      <c r="Q282" s="243"/>
      <c r="R282" s="242"/>
      <c r="S282" s="242"/>
      <c r="T282" s="242"/>
      <c r="U282" s="241"/>
      <c r="V282" s="246"/>
      <c r="W282" s="241"/>
      <c r="X282" s="246"/>
      <c r="Y282" s="81"/>
      <c r="Z282" s="241"/>
      <c r="AA282" s="416"/>
      <c r="AB282" s="416"/>
      <c r="AC282" s="81"/>
      <c r="AD282" s="242"/>
      <c r="AE282" s="242"/>
      <c r="AF282" s="241"/>
      <c r="AG282" s="242"/>
      <c r="AH282" s="241"/>
      <c r="AI282" s="241"/>
      <c r="AJ282" s="241"/>
      <c r="AK282" s="243"/>
      <c r="AL282" s="243"/>
      <c r="AM282" s="77"/>
      <c r="AN282" s="243"/>
      <c r="AO282" s="243"/>
      <c r="AP282" s="243"/>
      <c r="AQ282" s="243"/>
      <c r="AR282" s="243"/>
      <c r="AS282" s="243"/>
      <c r="AT282" s="243"/>
      <c r="AU282" s="243"/>
      <c r="AV282" s="243"/>
      <c r="AW282" s="243"/>
      <c r="AX282" s="246"/>
      <c r="AY282" s="246"/>
      <c r="AZ282" s="248"/>
      <c r="BA282" s="77"/>
      <c r="BB282" s="562" t="str">
        <f t="shared" si="19"/>
        <v xml:space="preserve"> </v>
      </c>
      <c r="BC282" s="562" t="str">
        <f t="shared" si="20"/>
        <v xml:space="preserve"> </v>
      </c>
      <c r="BD282" s="562" t="str">
        <f t="shared" si="21"/>
        <v xml:space="preserve"> </v>
      </c>
      <c r="BE282" s="562" t="str">
        <f t="shared" si="22"/>
        <v xml:space="preserve"> </v>
      </c>
      <c r="BF282" s="77"/>
      <c r="BG282" s="515"/>
    </row>
    <row r="283" spans="1:59" s="86" customFormat="1" ht="12.75" x14ac:dyDescent="0.25">
      <c r="A283" s="365"/>
      <c r="B283" s="147">
        <f>Demography!B279</f>
        <v>0</v>
      </c>
      <c r="C283" s="147">
        <f>Demography!C279</f>
        <v>0</v>
      </c>
      <c r="D283" s="148">
        <f>Demography!D279</f>
        <v>0</v>
      </c>
      <c r="E283" s="81"/>
      <c r="F283" s="256"/>
      <c r="G283" s="257"/>
      <c r="H283" s="257"/>
      <c r="I283" s="257"/>
      <c r="J283" s="245"/>
      <c r="K283" s="257"/>
      <c r="L283" s="258"/>
      <c r="M283" s="256"/>
      <c r="N283" s="256"/>
      <c r="O283" s="240"/>
      <c r="P283" s="256"/>
      <c r="Q283" s="261"/>
      <c r="R283" s="240"/>
      <c r="S283" s="240"/>
      <c r="T283" s="240"/>
      <c r="U283" s="256"/>
      <c r="V283" s="245"/>
      <c r="W283" s="256"/>
      <c r="X283" s="245"/>
      <c r="Y283" s="81"/>
      <c r="Z283" s="256"/>
      <c r="AA283" s="150"/>
      <c r="AB283" s="150"/>
      <c r="AC283" s="81"/>
      <c r="AD283" s="240"/>
      <c r="AE283" s="240"/>
      <c r="AF283" s="256"/>
      <c r="AG283" s="240"/>
      <c r="AH283" s="256"/>
      <c r="AI283" s="256"/>
      <c r="AJ283" s="256"/>
      <c r="AK283" s="261"/>
      <c r="AL283" s="261"/>
      <c r="AM283" s="77"/>
      <c r="AN283" s="261"/>
      <c r="AO283" s="261"/>
      <c r="AP283" s="261"/>
      <c r="AQ283" s="261"/>
      <c r="AR283" s="261"/>
      <c r="AS283" s="261"/>
      <c r="AT283" s="261"/>
      <c r="AU283" s="261"/>
      <c r="AV283" s="261"/>
      <c r="AW283" s="261"/>
      <c r="AX283" s="245"/>
      <c r="AY283" s="245"/>
      <c r="AZ283" s="247"/>
      <c r="BA283" s="77"/>
      <c r="BB283" s="561" t="str">
        <f t="shared" si="19"/>
        <v xml:space="preserve"> </v>
      </c>
      <c r="BC283" s="561" t="str">
        <f t="shared" si="20"/>
        <v xml:space="preserve"> </v>
      </c>
      <c r="BD283" s="561" t="str">
        <f t="shared" si="21"/>
        <v xml:space="preserve"> </v>
      </c>
      <c r="BE283" s="561" t="str">
        <f t="shared" si="22"/>
        <v xml:space="preserve"> </v>
      </c>
      <c r="BF283" s="77"/>
      <c r="BG283" s="254"/>
    </row>
    <row r="284" spans="1:59" s="86" customFormat="1" ht="12.75" x14ac:dyDescent="0.25">
      <c r="A284" s="365"/>
      <c r="B284" s="361">
        <f>Demography!B280</f>
        <v>0</v>
      </c>
      <c r="C284" s="361">
        <f>Demography!C280</f>
        <v>0</v>
      </c>
      <c r="D284" s="362">
        <f>Demography!D280</f>
        <v>0</v>
      </c>
      <c r="E284" s="81"/>
      <c r="F284" s="241"/>
      <c r="G284" s="478"/>
      <c r="H284" s="478"/>
      <c r="I284" s="478"/>
      <c r="J284" s="246"/>
      <c r="K284" s="478"/>
      <c r="L284" s="538"/>
      <c r="M284" s="241"/>
      <c r="N284" s="241"/>
      <c r="O284" s="242"/>
      <c r="P284" s="241"/>
      <c r="Q284" s="243"/>
      <c r="R284" s="242"/>
      <c r="S284" s="242"/>
      <c r="T284" s="242"/>
      <c r="U284" s="241"/>
      <c r="V284" s="246"/>
      <c r="W284" s="241"/>
      <c r="X284" s="246"/>
      <c r="Y284" s="81"/>
      <c r="Z284" s="241"/>
      <c r="AA284" s="416"/>
      <c r="AB284" s="416"/>
      <c r="AC284" s="81"/>
      <c r="AD284" s="242"/>
      <c r="AE284" s="242"/>
      <c r="AF284" s="241"/>
      <c r="AG284" s="242"/>
      <c r="AH284" s="241"/>
      <c r="AI284" s="241"/>
      <c r="AJ284" s="241"/>
      <c r="AK284" s="243"/>
      <c r="AL284" s="243"/>
      <c r="AM284" s="77"/>
      <c r="AN284" s="243"/>
      <c r="AO284" s="243"/>
      <c r="AP284" s="243"/>
      <c r="AQ284" s="243"/>
      <c r="AR284" s="243"/>
      <c r="AS284" s="243"/>
      <c r="AT284" s="243"/>
      <c r="AU284" s="243"/>
      <c r="AV284" s="243"/>
      <c r="AW284" s="243"/>
      <c r="AX284" s="246"/>
      <c r="AY284" s="246"/>
      <c r="AZ284" s="248"/>
      <c r="BA284" s="77"/>
      <c r="BB284" s="562" t="str">
        <f t="shared" si="19"/>
        <v xml:space="preserve"> </v>
      </c>
      <c r="BC284" s="562" t="str">
        <f t="shared" si="20"/>
        <v xml:space="preserve"> </v>
      </c>
      <c r="BD284" s="562" t="str">
        <f t="shared" si="21"/>
        <v xml:space="preserve"> </v>
      </c>
      <c r="BE284" s="562" t="str">
        <f t="shared" si="22"/>
        <v xml:space="preserve"> </v>
      </c>
      <c r="BF284" s="77"/>
      <c r="BG284" s="515"/>
    </row>
    <row r="285" spans="1:59" s="86" customFormat="1" ht="12.75" x14ac:dyDescent="0.25">
      <c r="A285" s="365"/>
      <c r="B285" s="147">
        <f>Demography!B281</f>
        <v>0</v>
      </c>
      <c r="C285" s="147">
        <f>Demography!C281</f>
        <v>0</v>
      </c>
      <c r="D285" s="148">
        <f>Demography!D281</f>
        <v>0</v>
      </c>
      <c r="E285" s="81"/>
      <c r="F285" s="256"/>
      <c r="G285" s="257"/>
      <c r="H285" s="257"/>
      <c r="I285" s="257"/>
      <c r="J285" s="245"/>
      <c r="K285" s="257"/>
      <c r="L285" s="258"/>
      <c r="M285" s="256"/>
      <c r="N285" s="256"/>
      <c r="O285" s="240"/>
      <c r="P285" s="256"/>
      <c r="Q285" s="261"/>
      <c r="R285" s="240"/>
      <c r="S285" s="240"/>
      <c r="T285" s="240"/>
      <c r="U285" s="256"/>
      <c r="V285" s="245"/>
      <c r="W285" s="256"/>
      <c r="X285" s="245"/>
      <c r="Y285" s="81"/>
      <c r="Z285" s="256"/>
      <c r="AA285" s="150"/>
      <c r="AB285" s="150"/>
      <c r="AC285" s="81"/>
      <c r="AD285" s="240"/>
      <c r="AE285" s="240"/>
      <c r="AF285" s="256"/>
      <c r="AG285" s="240"/>
      <c r="AH285" s="256"/>
      <c r="AI285" s="256"/>
      <c r="AJ285" s="256"/>
      <c r="AK285" s="261"/>
      <c r="AL285" s="261"/>
      <c r="AM285" s="77"/>
      <c r="AN285" s="261"/>
      <c r="AO285" s="261"/>
      <c r="AP285" s="261"/>
      <c r="AQ285" s="261"/>
      <c r="AR285" s="261"/>
      <c r="AS285" s="261"/>
      <c r="AT285" s="261"/>
      <c r="AU285" s="261"/>
      <c r="AV285" s="261"/>
      <c r="AW285" s="261"/>
      <c r="AX285" s="245"/>
      <c r="AY285" s="245"/>
      <c r="AZ285" s="247"/>
      <c r="BA285" s="77"/>
      <c r="BB285" s="561" t="str">
        <f t="shared" si="19"/>
        <v xml:space="preserve"> </v>
      </c>
      <c r="BC285" s="561" t="str">
        <f t="shared" si="20"/>
        <v xml:space="preserve"> </v>
      </c>
      <c r="BD285" s="561" t="str">
        <f t="shared" si="21"/>
        <v xml:space="preserve"> </v>
      </c>
      <c r="BE285" s="561" t="str">
        <f t="shared" si="22"/>
        <v xml:space="preserve"> </v>
      </c>
      <c r="BF285" s="77"/>
      <c r="BG285" s="254"/>
    </row>
    <row r="286" spans="1:59" s="86" customFormat="1" ht="12.75" x14ac:dyDescent="0.25">
      <c r="A286" s="365"/>
      <c r="B286" s="361">
        <f>Demography!B282</f>
        <v>0</v>
      </c>
      <c r="C286" s="361">
        <f>Demography!C282</f>
        <v>0</v>
      </c>
      <c r="D286" s="362">
        <f>Demography!D282</f>
        <v>0</v>
      </c>
      <c r="E286" s="81"/>
      <c r="F286" s="241"/>
      <c r="G286" s="478"/>
      <c r="H286" s="478"/>
      <c r="I286" s="478"/>
      <c r="J286" s="246"/>
      <c r="K286" s="478"/>
      <c r="L286" s="538"/>
      <c r="M286" s="241"/>
      <c r="N286" s="241"/>
      <c r="O286" s="242"/>
      <c r="P286" s="241"/>
      <c r="Q286" s="243"/>
      <c r="R286" s="242"/>
      <c r="S286" s="242"/>
      <c r="T286" s="242"/>
      <c r="U286" s="241"/>
      <c r="V286" s="246"/>
      <c r="W286" s="241"/>
      <c r="X286" s="246"/>
      <c r="Y286" s="81"/>
      <c r="Z286" s="241"/>
      <c r="AA286" s="416"/>
      <c r="AB286" s="416"/>
      <c r="AC286" s="81"/>
      <c r="AD286" s="242"/>
      <c r="AE286" s="242"/>
      <c r="AF286" s="241"/>
      <c r="AG286" s="242"/>
      <c r="AH286" s="241"/>
      <c r="AI286" s="241"/>
      <c r="AJ286" s="241"/>
      <c r="AK286" s="243"/>
      <c r="AL286" s="243"/>
      <c r="AM286" s="77"/>
      <c r="AN286" s="243"/>
      <c r="AO286" s="243"/>
      <c r="AP286" s="243"/>
      <c r="AQ286" s="243"/>
      <c r="AR286" s="243"/>
      <c r="AS286" s="243"/>
      <c r="AT286" s="243"/>
      <c r="AU286" s="243"/>
      <c r="AV286" s="243"/>
      <c r="AW286" s="243"/>
      <c r="AX286" s="246"/>
      <c r="AY286" s="246"/>
      <c r="AZ286" s="248"/>
      <c r="BA286" s="77"/>
      <c r="BB286" s="562" t="str">
        <f t="shared" si="19"/>
        <v xml:space="preserve"> </v>
      </c>
      <c r="BC286" s="562" t="str">
        <f t="shared" si="20"/>
        <v xml:space="preserve"> </v>
      </c>
      <c r="BD286" s="562" t="str">
        <f t="shared" si="21"/>
        <v xml:space="preserve"> </v>
      </c>
      <c r="BE286" s="562" t="str">
        <f t="shared" si="22"/>
        <v xml:space="preserve"> </v>
      </c>
      <c r="BF286" s="77"/>
      <c r="BG286" s="515"/>
    </row>
    <row r="287" spans="1:59" s="86" customFormat="1" ht="12.75" x14ac:dyDescent="0.25">
      <c r="A287" s="365"/>
      <c r="B287" s="147">
        <f>Demography!B283</f>
        <v>0</v>
      </c>
      <c r="C287" s="147">
        <f>Demography!C283</f>
        <v>0</v>
      </c>
      <c r="D287" s="148">
        <f>Demography!D283</f>
        <v>0</v>
      </c>
      <c r="E287" s="81"/>
      <c r="F287" s="256"/>
      <c r="G287" s="257"/>
      <c r="H287" s="257"/>
      <c r="I287" s="257"/>
      <c r="J287" s="245"/>
      <c r="K287" s="257"/>
      <c r="L287" s="258"/>
      <c r="M287" s="256"/>
      <c r="N287" s="256"/>
      <c r="O287" s="240"/>
      <c r="P287" s="256"/>
      <c r="Q287" s="261"/>
      <c r="R287" s="240"/>
      <c r="S287" s="240"/>
      <c r="T287" s="240"/>
      <c r="U287" s="256"/>
      <c r="V287" s="245"/>
      <c r="W287" s="256"/>
      <c r="X287" s="245"/>
      <c r="Y287" s="81"/>
      <c r="Z287" s="256"/>
      <c r="AA287" s="150"/>
      <c r="AB287" s="150"/>
      <c r="AC287" s="81"/>
      <c r="AD287" s="240"/>
      <c r="AE287" s="240"/>
      <c r="AF287" s="256"/>
      <c r="AG287" s="240"/>
      <c r="AH287" s="256"/>
      <c r="AI287" s="256"/>
      <c r="AJ287" s="256"/>
      <c r="AK287" s="261"/>
      <c r="AL287" s="261"/>
      <c r="AM287" s="77"/>
      <c r="AN287" s="261"/>
      <c r="AO287" s="261"/>
      <c r="AP287" s="261"/>
      <c r="AQ287" s="261"/>
      <c r="AR287" s="261"/>
      <c r="AS287" s="261"/>
      <c r="AT287" s="261"/>
      <c r="AU287" s="261"/>
      <c r="AV287" s="261"/>
      <c r="AW287" s="261"/>
      <c r="AX287" s="245"/>
      <c r="AY287" s="245"/>
      <c r="AZ287" s="247"/>
      <c r="BA287" s="77"/>
      <c r="BB287" s="561" t="str">
        <f t="shared" si="19"/>
        <v xml:space="preserve"> </v>
      </c>
      <c r="BC287" s="561" t="str">
        <f t="shared" si="20"/>
        <v xml:space="preserve"> </v>
      </c>
      <c r="BD287" s="561" t="str">
        <f t="shared" si="21"/>
        <v xml:space="preserve"> </v>
      </c>
      <c r="BE287" s="561" t="str">
        <f t="shared" si="22"/>
        <v xml:space="preserve"> </v>
      </c>
      <c r="BF287" s="77"/>
      <c r="BG287" s="254"/>
    </row>
    <row r="288" spans="1:59" s="86" customFormat="1" ht="12.75" x14ac:dyDescent="0.25">
      <c r="A288" s="365"/>
      <c r="B288" s="361">
        <f>Demography!B284</f>
        <v>0</v>
      </c>
      <c r="C288" s="361">
        <f>Demography!C284</f>
        <v>0</v>
      </c>
      <c r="D288" s="362">
        <f>Demography!D284</f>
        <v>0</v>
      </c>
      <c r="E288" s="81"/>
      <c r="F288" s="241"/>
      <c r="G288" s="478"/>
      <c r="H288" s="478"/>
      <c r="I288" s="478"/>
      <c r="J288" s="246"/>
      <c r="K288" s="478"/>
      <c r="L288" s="538"/>
      <c r="M288" s="241"/>
      <c r="N288" s="241"/>
      <c r="O288" s="242"/>
      <c r="P288" s="241"/>
      <c r="Q288" s="243"/>
      <c r="R288" s="242"/>
      <c r="S288" s="242"/>
      <c r="T288" s="242"/>
      <c r="U288" s="241"/>
      <c r="V288" s="246"/>
      <c r="W288" s="241"/>
      <c r="X288" s="246"/>
      <c r="Y288" s="81"/>
      <c r="Z288" s="241"/>
      <c r="AA288" s="416"/>
      <c r="AB288" s="416"/>
      <c r="AC288" s="81"/>
      <c r="AD288" s="242"/>
      <c r="AE288" s="242"/>
      <c r="AF288" s="241"/>
      <c r="AG288" s="242"/>
      <c r="AH288" s="241"/>
      <c r="AI288" s="241"/>
      <c r="AJ288" s="241"/>
      <c r="AK288" s="243"/>
      <c r="AL288" s="243"/>
      <c r="AM288" s="77"/>
      <c r="AN288" s="243"/>
      <c r="AO288" s="243"/>
      <c r="AP288" s="243"/>
      <c r="AQ288" s="243"/>
      <c r="AR288" s="243"/>
      <c r="AS288" s="243"/>
      <c r="AT288" s="243"/>
      <c r="AU288" s="243"/>
      <c r="AV288" s="243"/>
      <c r="AW288" s="243"/>
      <c r="AX288" s="246"/>
      <c r="AY288" s="246"/>
      <c r="AZ288" s="248"/>
      <c r="BA288" s="77"/>
      <c r="BB288" s="562" t="str">
        <f t="shared" si="19"/>
        <v xml:space="preserve"> </v>
      </c>
      <c r="BC288" s="562" t="str">
        <f t="shared" si="20"/>
        <v xml:space="preserve"> </v>
      </c>
      <c r="BD288" s="562" t="str">
        <f t="shared" si="21"/>
        <v xml:space="preserve"> </v>
      </c>
      <c r="BE288" s="562" t="str">
        <f t="shared" si="22"/>
        <v xml:space="preserve"> </v>
      </c>
      <c r="BF288" s="77"/>
      <c r="BG288" s="515"/>
    </row>
    <row r="289" spans="1:59" s="86" customFormat="1" ht="12.75" x14ac:dyDescent="0.25">
      <c r="A289" s="365"/>
      <c r="B289" s="147">
        <f>Demography!B285</f>
        <v>0</v>
      </c>
      <c r="C289" s="147">
        <f>Demography!C285</f>
        <v>0</v>
      </c>
      <c r="D289" s="148">
        <f>Demography!D285</f>
        <v>0</v>
      </c>
      <c r="E289" s="81"/>
      <c r="F289" s="256"/>
      <c r="G289" s="257"/>
      <c r="H289" s="257"/>
      <c r="I289" s="257"/>
      <c r="J289" s="245"/>
      <c r="K289" s="257"/>
      <c r="L289" s="258"/>
      <c r="M289" s="256"/>
      <c r="N289" s="256"/>
      <c r="O289" s="240"/>
      <c r="P289" s="256"/>
      <c r="Q289" s="261"/>
      <c r="R289" s="240"/>
      <c r="S289" s="240"/>
      <c r="T289" s="240"/>
      <c r="U289" s="256"/>
      <c r="V289" s="245"/>
      <c r="W289" s="256"/>
      <c r="X289" s="245"/>
      <c r="Y289" s="81"/>
      <c r="Z289" s="256"/>
      <c r="AA289" s="150"/>
      <c r="AB289" s="150"/>
      <c r="AC289" s="81"/>
      <c r="AD289" s="240"/>
      <c r="AE289" s="240"/>
      <c r="AF289" s="256"/>
      <c r="AG289" s="240"/>
      <c r="AH289" s="256"/>
      <c r="AI289" s="256"/>
      <c r="AJ289" s="256"/>
      <c r="AK289" s="261"/>
      <c r="AL289" s="261"/>
      <c r="AM289" s="77"/>
      <c r="AN289" s="261"/>
      <c r="AO289" s="261"/>
      <c r="AP289" s="261"/>
      <c r="AQ289" s="261"/>
      <c r="AR289" s="261"/>
      <c r="AS289" s="261"/>
      <c r="AT289" s="261"/>
      <c r="AU289" s="261"/>
      <c r="AV289" s="261"/>
      <c r="AW289" s="261"/>
      <c r="AX289" s="245"/>
      <c r="AY289" s="245"/>
      <c r="AZ289" s="247"/>
      <c r="BA289" s="77"/>
      <c r="BB289" s="561" t="str">
        <f t="shared" si="19"/>
        <v xml:space="preserve"> </v>
      </c>
      <c r="BC289" s="561" t="str">
        <f t="shared" si="20"/>
        <v xml:space="preserve"> </v>
      </c>
      <c r="BD289" s="561" t="str">
        <f t="shared" si="21"/>
        <v xml:space="preserve"> </v>
      </c>
      <c r="BE289" s="561" t="str">
        <f t="shared" si="22"/>
        <v xml:space="preserve"> </v>
      </c>
      <c r="BF289" s="77"/>
      <c r="BG289" s="254"/>
    </row>
    <row r="290" spans="1:59" s="86" customFormat="1" ht="12.75" x14ac:dyDescent="0.25">
      <c r="A290" s="365"/>
      <c r="B290" s="361">
        <f>Demography!B286</f>
        <v>0</v>
      </c>
      <c r="C290" s="361">
        <f>Demography!C286</f>
        <v>0</v>
      </c>
      <c r="D290" s="362">
        <f>Demography!D286</f>
        <v>0</v>
      </c>
      <c r="E290" s="81"/>
      <c r="F290" s="241"/>
      <c r="G290" s="478"/>
      <c r="H290" s="478"/>
      <c r="I290" s="478"/>
      <c r="J290" s="246"/>
      <c r="K290" s="478"/>
      <c r="L290" s="538"/>
      <c r="M290" s="241"/>
      <c r="N290" s="241"/>
      <c r="O290" s="242"/>
      <c r="P290" s="241"/>
      <c r="Q290" s="243"/>
      <c r="R290" s="242"/>
      <c r="S290" s="242"/>
      <c r="T290" s="242"/>
      <c r="U290" s="241"/>
      <c r="V290" s="246"/>
      <c r="W290" s="241"/>
      <c r="X290" s="246"/>
      <c r="Y290" s="81"/>
      <c r="Z290" s="241"/>
      <c r="AA290" s="416"/>
      <c r="AB290" s="416"/>
      <c r="AC290" s="81"/>
      <c r="AD290" s="242"/>
      <c r="AE290" s="242"/>
      <c r="AF290" s="241"/>
      <c r="AG290" s="242"/>
      <c r="AH290" s="241"/>
      <c r="AI290" s="241"/>
      <c r="AJ290" s="241"/>
      <c r="AK290" s="243"/>
      <c r="AL290" s="243"/>
      <c r="AM290" s="77"/>
      <c r="AN290" s="243"/>
      <c r="AO290" s="243"/>
      <c r="AP290" s="243"/>
      <c r="AQ290" s="243"/>
      <c r="AR290" s="243"/>
      <c r="AS290" s="243"/>
      <c r="AT290" s="243"/>
      <c r="AU290" s="243"/>
      <c r="AV290" s="243"/>
      <c r="AW290" s="243"/>
      <c r="AX290" s="246"/>
      <c r="AY290" s="246"/>
      <c r="AZ290" s="248"/>
      <c r="BA290" s="77"/>
      <c r="BB290" s="562" t="str">
        <f t="shared" si="19"/>
        <v xml:space="preserve"> </v>
      </c>
      <c r="BC290" s="562" t="str">
        <f t="shared" si="20"/>
        <v xml:space="preserve"> </v>
      </c>
      <c r="BD290" s="562" t="str">
        <f t="shared" si="21"/>
        <v xml:space="preserve"> </v>
      </c>
      <c r="BE290" s="562" t="str">
        <f t="shared" si="22"/>
        <v xml:space="preserve"> </v>
      </c>
      <c r="BF290" s="77"/>
      <c r="BG290" s="515"/>
    </row>
    <row r="291" spans="1:59" s="86" customFormat="1" ht="12.75" x14ac:dyDescent="0.25">
      <c r="A291" s="365"/>
      <c r="B291" s="147">
        <f>Demography!B287</f>
        <v>0</v>
      </c>
      <c r="C291" s="147">
        <f>Demography!C287</f>
        <v>0</v>
      </c>
      <c r="D291" s="148">
        <f>Demography!D287</f>
        <v>0</v>
      </c>
      <c r="E291" s="81"/>
      <c r="F291" s="256"/>
      <c r="G291" s="257"/>
      <c r="H291" s="257"/>
      <c r="I291" s="257"/>
      <c r="J291" s="245"/>
      <c r="K291" s="257"/>
      <c r="L291" s="258"/>
      <c r="M291" s="256"/>
      <c r="N291" s="256"/>
      <c r="O291" s="240"/>
      <c r="P291" s="256"/>
      <c r="Q291" s="261"/>
      <c r="R291" s="240"/>
      <c r="S291" s="240"/>
      <c r="T291" s="240"/>
      <c r="U291" s="256"/>
      <c r="V291" s="245"/>
      <c r="W291" s="256"/>
      <c r="X291" s="245"/>
      <c r="Y291" s="81"/>
      <c r="Z291" s="256"/>
      <c r="AA291" s="150"/>
      <c r="AB291" s="150"/>
      <c r="AC291" s="81"/>
      <c r="AD291" s="240"/>
      <c r="AE291" s="240"/>
      <c r="AF291" s="256"/>
      <c r="AG291" s="240"/>
      <c r="AH291" s="256"/>
      <c r="AI291" s="256"/>
      <c r="AJ291" s="256"/>
      <c r="AK291" s="261"/>
      <c r="AL291" s="261"/>
      <c r="AM291" s="77"/>
      <c r="AN291" s="261"/>
      <c r="AO291" s="261"/>
      <c r="AP291" s="261"/>
      <c r="AQ291" s="261"/>
      <c r="AR291" s="261"/>
      <c r="AS291" s="261"/>
      <c r="AT291" s="261"/>
      <c r="AU291" s="261"/>
      <c r="AV291" s="261"/>
      <c r="AW291" s="261"/>
      <c r="AX291" s="245"/>
      <c r="AY291" s="245"/>
      <c r="AZ291" s="247"/>
      <c r="BA291" s="77"/>
      <c r="BB291" s="561" t="str">
        <f t="shared" si="19"/>
        <v xml:space="preserve"> </v>
      </c>
      <c r="BC291" s="561" t="str">
        <f t="shared" si="20"/>
        <v xml:space="preserve"> </v>
      </c>
      <c r="BD291" s="561" t="str">
        <f t="shared" si="21"/>
        <v xml:space="preserve"> </v>
      </c>
      <c r="BE291" s="561" t="str">
        <f t="shared" si="22"/>
        <v xml:space="preserve"> </v>
      </c>
      <c r="BF291" s="77"/>
      <c r="BG291" s="254"/>
    </row>
    <row r="292" spans="1:59" s="86" customFormat="1" ht="12.75" x14ac:dyDescent="0.25">
      <c r="A292" s="365"/>
      <c r="B292" s="361">
        <f>Demography!B288</f>
        <v>0</v>
      </c>
      <c r="C292" s="361">
        <f>Demography!C288</f>
        <v>0</v>
      </c>
      <c r="D292" s="362">
        <f>Demography!D288</f>
        <v>0</v>
      </c>
      <c r="E292" s="81"/>
      <c r="F292" s="241"/>
      <c r="G292" s="478"/>
      <c r="H292" s="478"/>
      <c r="I292" s="478"/>
      <c r="J292" s="246"/>
      <c r="K292" s="478"/>
      <c r="L292" s="538"/>
      <c r="M292" s="241"/>
      <c r="N292" s="241"/>
      <c r="O292" s="242"/>
      <c r="P292" s="241"/>
      <c r="Q292" s="243"/>
      <c r="R292" s="242"/>
      <c r="S292" s="242"/>
      <c r="T292" s="242"/>
      <c r="U292" s="241"/>
      <c r="V292" s="246"/>
      <c r="W292" s="241"/>
      <c r="X292" s="246"/>
      <c r="Y292" s="81"/>
      <c r="Z292" s="241"/>
      <c r="AA292" s="416"/>
      <c r="AB292" s="416"/>
      <c r="AC292" s="81"/>
      <c r="AD292" s="242"/>
      <c r="AE292" s="242"/>
      <c r="AF292" s="241"/>
      <c r="AG292" s="242"/>
      <c r="AH292" s="241"/>
      <c r="AI292" s="241"/>
      <c r="AJ292" s="241"/>
      <c r="AK292" s="243"/>
      <c r="AL292" s="243"/>
      <c r="AM292" s="77"/>
      <c r="AN292" s="243"/>
      <c r="AO292" s="243"/>
      <c r="AP292" s="243"/>
      <c r="AQ292" s="243"/>
      <c r="AR292" s="243"/>
      <c r="AS292" s="243"/>
      <c r="AT292" s="243"/>
      <c r="AU292" s="243"/>
      <c r="AV292" s="243"/>
      <c r="AW292" s="243"/>
      <c r="AX292" s="246"/>
      <c r="AY292" s="246"/>
      <c r="AZ292" s="248"/>
      <c r="BA292" s="77"/>
      <c r="BB292" s="562" t="str">
        <f t="shared" si="19"/>
        <v xml:space="preserve"> </v>
      </c>
      <c r="BC292" s="562" t="str">
        <f t="shared" si="20"/>
        <v xml:space="preserve"> </v>
      </c>
      <c r="BD292" s="562" t="str">
        <f t="shared" si="21"/>
        <v xml:space="preserve"> </v>
      </c>
      <c r="BE292" s="562" t="str">
        <f t="shared" si="22"/>
        <v xml:space="preserve"> </v>
      </c>
      <c r="BF292" s="77"/>
      <c r="BG292" s="515"/>
    </row>
    <row r="293" spans="1:59" s="86" customFormat="1" ht="12.75" x14ac:dyDescent="0.25">
      <c r="A293" s="365"/>
      <c r="B293" s="147">
        <f>Demography!B289</f>
        <v>0</v>
      </c>
      <c r="C293" s="147">
        <f>Demography!C289</f>
        <v>0</v>
      </c>
      <c r="D293" s="148">
        <f>Demography!D289</f>
        <v>0</v>
      </c>
      <c r="E293" s="81"/>
      <c r="F293" s="256"/>
      <c r="G293" s="257"/>
      <c r="H293" s="257"/>
      <c r="I293" s="257"/>
      <c r="J293" s="245"/>
      <c r="K293" s="257"/>
      <c r="L293" s="258"/>
      <c r="M293" s="256"/>
      <c r="N293" s="256"/>
      <c r="O293" s="240"/>
      <c r="P293" s="256"/>
      <c r="Q293" s="261"/>
      <c r="R293" s="240"/>
      <c r="S293" s="240"/>
      <c r="T293" s="240"/>
      <c r="U293" s="256"/>
      <c r="V293" s="245"/>
      <c r="W293" s="256"/>
      <c r="X293" s="245"/>
      <c r="Y293" s="81"/>
      <c r="Z293" s="256"/>
      <c r="AA293" s="150"/>
      <c r="AB293" s="150"/>
      <c r="AC293" s="81"/>
      <c r="AD293" s="240"/>
      <c r="AE293" s="240"/>
      <c r="AF293" s="256"/>
      <c r="AG293" s="240"/>
      <c r="AH293" s="256"/>
      <c r="AI293" s="256"/>
      <c r="AJ293" s="256"/>
      <c r="AK293" s="261"/>
      <c r="AL293" s="261"/>
      <c r="AM293" s="77"/>
      <c r="AN293" s="261"/>
      <c r="AO293" s="261"/>
      <c r="AP293" s="261"/>
      <c r="AQ293" s="261"/>
      <c r="AR293" s="261"/>
      <c r="AS293" s="261"/>
      <c r="AT293" s="261"/>
      <c r="AU293" s="261"/>
      <c r="AV293" s="261"/>
      <c r="AW293" s="261"/>
      <c r="AX293" s="245"/>
      <c r="AY293" s="245"/>
      <c r="AZ293" s="247"/>
      <c r="BA293" s="77"/>
      <c r="BB293" s="561" t="str">
        <f t="shared" si="19"/>
        <v xml:space="preserve"> </v>
      </c>
      <c r="BC293" s="561" t="str">
        <f t="shared" si="20"/>
        <v xml:space="preserve"> </v>
      </c>
      <c r="BD293" s="561" t="str">
        <f t="shared" si="21"/>
        <v xml:space="preserve"> </v>
      </c>
      <c r="BE293" s="561" t="str">
        <f t="shared" si="22"/>
        <v xml:space="preserve"> </v>
      </c>
      <c r="BF293" s="77"/>
      <c r="BG293" s="254"/>
    </row>
    <row r="294" spans="1:59" s="86" customFormat="1" ht="12.75" x14ac:dyDescent="0.25">
      <c r="A294" s="365"/>
      <c r="B294" s="361">
        <f>Demography!B290</f>
        <v>0</v>
      </c>
      <c r="C294" s="361">
        <f>Demography!C290</f>
        <v>0</v>
      </c>
      <c r="D294" s="362">
        <f>Demography!D290</f>
        <v>0</v>
      </c>
      <c r="E294" s="81"/>
      <c r="F294" s="241"/>
      <c r="G294" s="478"/>
      <c r="H294" s="478"/>
      <c r="I294" s="478"/>
      <c r="J294" s="246"/>
      <c r="K294" s="478"/>
      <c r="L294" s="538"/>
      <c r="M294" s="241"/>
      <c r="N294" s="241"/>
      <c r="O294" s="242"/>
      <c r="P294" s="241"/>
      <c r="Q294" s="243"/>
      <c r="R294" s="242"/>
      <c r="S294" s="242"/>
      <c r="T294" s="242"/>
      <c r="U294" s="241"/>
      <c r="V294" s="246"/>
      <c r="W294" s="241"/>
      <c r="X294" s="246"/>
      <c r="Y294" s="81"/>
      <c r="Z294" s="241"/>
      <c r="AA294" s="416"/>
      <c r="AB294" s="416"/>
      <c r="AC294" s="81"/>
      <c r="AD294" s="242"/>
      <c r="AE294" s="242"/>
      <c r="AF294" s="241"/>
      <c r="AG294" s="242"/>
      <c r="AH294" s="241"/>
      <c r="AI294" s="241"/>
      <c r="AJ294" s="241"/>
      <c r="AK294" s="243"/>
      <c r="AL294" s="243"/>
      <c r="AM294" s="77"/>
      <c r="AN294" s="243"/>
      <c r="AO294" s="243"/>
      <c r="AP294" s="243"/>
      <c r="AQ294" s="243"/>
      <c r="AR294" s="243"/>
      <c r="AS294" s="243"/>
      <c r="AT294" s="243"/>
      <c r="AU294" s="243"/>
      <c r="AV294" s="243"/>
      <c r="AW294" s="243"/>
      <c r="AX294" s="246"/>
      <c r="AY294" s="246"/>
      <c r="AZ294" s="248"/>
      <c r="BA294" s="77"/>
      <c r="BB294" s="562" t="str">
        <f t="shared" si="19"/>
        <v xml:space="preserve"> </v>
      </c>
      <c r="BC294" s="562" t="str">
        <f t="shared" si="20"/>
        <v xml:space="preserve"> </v>
      </c>
      <c r="BD294" s="562" t="str">
        <f t="shared" si="21"/>
        <v xml:space="preserve"> </v>
      </c>
      <c r="BE294" s="562" t="str">
        <f t="shared" si="22"/>
        <v xml:space="preserve"> </v>
      </c>
      <c r="BF294" s="77"/>
      <c r="BG294" s="515"/>
    </row>
    <row r="295" spans="1:59" s="86" customFormat="1" ht="12.75" x14ac:dyDescent="0.25">
      <c r="A295" s="365"/>
      <c r="B295" s="147">
        <f>Demography!B291</f>
        <v>0</v>
      </c>
      <c r="C295" s="147">
        <f>Demography!C291</f>
        <v>0</v>
      </c>
      <c r="D295" s="148">
        <f>Demography!D291</f>
        <v>0</v>
      </c>
      <c r="E295" s="81"/>
      <c r="F295" s="256"/>
      <c r="G295" s="257"/>
      <c r="H295" s="257"/>
      <c r="I295" s="257"/>
      <c r="J295" s="245"/>
      <c r="K295" s="257"/>
      <c r="L295" s="258"/>
      <c r="M295" s="256"/>
      <c r="N295" s="256"/>
      <c r="O295" s="240"/>
      <c r="P295" s="256"/>
      <c r="Q295" s="261"/>
      <c r="R295" s="240"/>
      <c r="S295" s="240"/>
      <c r="T295" s="240"/>
      <c r="U295" s="256"/>
      <c r="V295" s="245"/>
      <c r="W295" s="256"/>
      <c r="X295" s="245"/>
      <c r="Y295" s="81"/>
      <c r="Z295" s="256"/>
      <c r="AA295" s="150"/>
      <c r="AB295" s="150"/>
      <c r="AC295" s="81"/>
      <c r="AD295" s="240"/>
      <c r="AE295" s="240"/>
      <c r="AF295" s="256"/>
      <c r="AG295" s="240"/>
      <c r="AH295" s="256"/>
      <c r="AI295" s="256"/>
      <c r="AJ295" s="256"/>
      <c r="AK295" s="261"/>
      <c r="AL295" s="261"/>
      <c r="AM295" s="77"/>
      <c r="AN295" s="261"/>
      <c r="AO295" s="261"/>
      <c r="AP295" s="261"/>
      <c r="AQ295" s="261"/>
      <c r="AR295" s="261"/>
      <c r="AS295" s="261"/>
      <c r="AT295" s="261"/>
      <c r="AU295" s="261"/>
      <c r="AV295" s="261"/>
      <c r="AW295" s="261"/>
      <c r="AX295" s="245"/>
      <c r="AY295" s="245"/>
      <c r="AZ295" s="247"/>
      <c r="BA295" s="77"/>
      <c r="BB295" s="561" t="str">
        <f t="shared" si="19"/>
        <v xml:space="preserve"> </v>
      </c>
      <c r="BC295" s="561" t="str">
        <f t="shared" si="20"/>
        <v xml:space="preserve"> </v>
      </c>
      <c r="BD295" s="561" t="str">
        <f t="shared" si="21"/>
        <v xml:space="preserve"> </v>
      </c>
      <c r="BE295" s="561" t="str">
        <f t="shared" si="22"/>
        <v xml:space="preserve"> </v>
      </c>
      <c r="BF295" s="77"/>
      <c r="BG295" s="254"/>
    </row>
    <row r="296" spans="1:59" s="86" customFormat="1" ht="12.75" x14ac:dyDescent="0.25">
      <c r="A296" s="365"/>
      <c r="B296" s="361">
        <f>Demography!B292</f>
        <v>0</v>
      </c>
      <c r="C296" s="361">
        <f>Demography!C292</f>
        <v>0</v>
      </c>
      <c r="D296" s="362">
        <f>Demography!D292</f>
        <v>0</v>
      </c>
      <c r="E296" s="81"/>
      <c r="F296" s="241"/>
      <c r="G296" s="478"/>
      <c r="H296" s="478"/>
      <c r="I296" s="478"/>
      <c r="J296" s="246"/>
      <c r="K296" s="478"/>
      <c r="L296" s="538"/>
      <c r="M296" s="241"/>
      <c r="N296" s="241"/>
      <c r="O296" s="242"/>
      <c r="P296" s="241"/>
      <c r="Q296" s="243"/>
      <c r="R296" s="242"/>
      <c r="S296" s="242"/>
      <c r="T296" s="242"/>
      <c r="U296" s="241"/>
      <c r="V296" s="246"/>
      <c r="W296" s="241"/>
      <c r="X296" s="246"/>
      <c r="Y296" s="81"/>
      <c r="Z296" s="241"/>
      <c r="AA296" s="416"/>
      <c r="AB296" s="416"/>
      <c r="AC296" s="81"/>
      <c r="AD296" s="242"/>
      <c r="AE296" s="242"/>
      <c r="AF296" s="241"/>
      <c r="AG296" s="242"/>
      <c r="AH296" s="241"/>
      <c r="AI296" s="241"/>
      <c r="AJ296" s="241"/>
      <c r="AK296" s="243"/>
      <c r="AL296" s="243"/>
      <c r="AM296" s="77"/>
      <c r="AN296" s="243"/>
      <c r="AO296" s="243"/>
      <c r="AP296" s="243"/>
      <c r="AQ296" s="243"/>
      <c r="AR296" s="243"/>
      <c r="AS296" s="243"/>
      <c r="AT296" s="243"/>
      <c r="AU296" s="243"/>
      <c r="AV296" s="243"/>
      <c r="AW296" s="243"/>
      <c r="AX296" s="246"/>
      <c r="AY296" s="246"/>
      <c r="AZ296" s="248"/>
      <c r="BA296" s="77"/>
      <c r="BB296" s="562" t="str">
        <f t="shared" si="19"/>
        <v xml:space="preserve"> </v>
      </c>
      <c r="BC296" s="562" t="str">
        <f t="shared" si="20"/>
        <v xml:space="preserve"> </v>
      </c>
      <c r="BD296" s="562" t="str">
        <f t="shared" si="21"/>
        <v xml:space="preserve"> </v>
      </c>
      <c r="BE296" s="562" t="str">
        <f t="shared" si="22"/>
        <v xml:space="preserve"> </v>
      </c>
      <c r="BF296" s="77"/>
      <c r="BG296" s="515"/>
    </row>
    <row r="297" spans="1:59" s="86" customFormat="1" ht="12.75" x14ac:dyDescent="0.25">
      <c r="A297" s="365"/>
      <c r="B297" s="147">
        <f>Demography!B293</f>
        <v>0</v>
      </c>
      <c r="C297" s="147">
        <f>Demography!C293</f>
        <v>0</v>
      </c>
      <c r="D297" s="148">
        <f>Demography!D293</f>
        <v>0</v>
      </c>
      <c r="E297" s="81"/>
      <c r="F297" s="256"/>
      <c r="G297" s="257"/>
      <c r="H297" s="257"/>
      <c r="I297" s="257"/>
      <c r="J297" s="245"/>
      <c r="K297" s="257"/>
      <c r="L297" s="258"/>
      <c r="M297" s="256"/>
      <c r="N297" s="256"/>
      <c r="O297" s="240"/>
      <c r="P297" s="256"/>
      <c r="Q297" s="261"/>
      <c r="R297" s="240"/>
      <c r="S297" s="240"/>
      <c r="T297" s="240"/>
      <c r="U297" s="256"/>
      <c r="V297" s="245"/>
      <c r="W297" s="256"/>
      <c r="X297" s="245"/>
      <c r="Y297" s="81"/>
      <c r="Z297" s="256"/>
      <c r="AA297" s="150"/>
      <c r="AB297" s="150"/>
      <c r="AC297" s="81"/>
      <c r="AD297" s="240"/>
      <c r="AE297" s="240"/>
      <c r="AF297" s="256"/>
      <c r="AG297" s="240"/>
      <c r="AH297" s="256"/>
      <c r="AI297" s="256"/>
      <c r="AJ297" s="256"/>
      <c r="AK297" s="261"/>
      <c r="AL297" s="261"/>
      <c r="AM297" s="77"/>
      <c r="AN297" s="261"/>
      <c r="AO297" s="261"/>
      <c r="AP297" s="261"/>
      <c r="AQ297" s="261"/>
      <c r="AR297" s="261"/>
      <c r="AS297" s="261"/>
      <c r="AT297" s="261"/>
      <c r="AU297" s="261"/>
      <c r="AV297" s="261"/>
      <c r="AW297" s="261"/>
      <c r="AX297" s="245"/>
      <c r="AY297" s="245"/>
      <c r="AZ297" s="247"/>
      <c r="BA297" s="77"/>
      <c r="BB297" s="561" t="str">
        <f t="shared" si="19"/>
        <v xml:space="preserve"> </v>
      </c>
      <c r="BC297" s="561" t="str">
        <f t="shared" si="20"/>
        <v xml:space="preserve"> </v>
      </c>
      <c r="BD297" s="561" t="str">
        <f t="shared" si="21"/>
        <v xml:space="preserve"> </v>
      </c>
      <c r="BE297" s="561" t="str">
        <f t="shared" si="22"/>
        <v xml:space="preserve"> </v>
      </c>
      <c r="BF297" s="77"/>
      <c r="BG297" s="254"/>
    </row>
    <row r="298" spans="1:59" s="86" customFormat="1" ht="12.75" x14ac:dyDescent="0.25">
      <c r="A298" s="365"/>
      <c r="B298" s="361">
        <f>Demography!B294</f>
        <v>0</v>
      </c>
      <c r="C298" s="361">
        <f>Demography!C294</f>
        <v>0</v>
      </c>
      <c r="D298" s="362">
        <f>Demography!D294</f>
        <v>0</v>
      </c>
      <c r="E298" s="81"/>
      <c r="F298" s="241"/>
      <c r="G298" s="478"/>
      <c r="H298" s="478"/>
      <c r="I298" s="478"/>
      <c r="J298" s="246"/>
      <c r="K298" s="478"/>
      <c r="L298" s="538"/>
      <c r="M298" s="241"/>
      <c r="N298" s="241"/>
      <c r="O298" s="242"/>
      <c r="P298" s="241"/>
      <c r="Q298" s="243"/>
      <c r="R298" s="242"/>
      <c r="S298" s="242"/>
      <c r="T298" s="242"/>
      <c r="U298" s="241"/>
      <c r="V298" s="246"/>
      <c r="W298" s="241"/>
      <c r="X298" s="246"/>
      <c r="Y298" s="81"/>
      <c r="Z298" s="241"/>
      <c r="AA298" s="416"/>
      <c r="AB298" s="416"/>
      <c r="AC298" s="81"/>
      <c r="AD298" s="242"/>
      <c r="AE298" s="242"/>
      <c r="AF298" s="241"/>
      <c r="AG298" s="242"/>
      <c r="AH298" s="241"/>
      <c r="AI298" s="241"/>
      <c r="AJ298" s="241"/>
      <c r="AK298" s="243"/>
      <c r="AL298" s="243"/>
      <c r="AM298" s="77"/>
      <c r="AN298" s="243"/>
      <c r="AO298" s="243"/>
      <c r="AP298" s="243"/>
      <c r="AQ298" s="243"/>
      <c r="AR298" s="243"/>
      <c r="AS298" s="243"/>
      <c r="AT298" s="243"/>
      <c r="AU298" s="243"/>
      <c r="AV298" s="243"/>
      <c r="AW298" s="243"/>
      <c r="AX298" s="246"/>
      <c r="AY298" s="246"/>
      <c r="AZ298" s="248"/>
      <c r="BA298" s="77"/>
      <c r="BB298" s="562" t="str">
        <f t="shared" si="19"/>
        <v xml:space="preserve"> </v>
      </c>
      <c r="BC298" s="562" t="str">
        <f t="shared" si="20"/>
        <v xml:space="preserve"> </v>
      </c>
      <c r="BD298" s="562" t="str">
        <f t="shared" si="21"/>
        <v xml:space="preserve"> </v>
      </c>
      <c r="BE298" s="562" t="str">
        <f t="shared" si="22"/>
        <v xml:space="preserve"> </v>
      </c>
      <c r="BF298" s="77"/>
      <c r="BG298" s="515"/>
    </row>
    <row r="299" spans="1:59" s="86" customFormat="1" ht="12.75" x14ac:dyDescent="0.25">
      <c r="A299" s="365"/>
      <c r="B299" s="147">
        <f>Demography!B295</f>
        <v>0</v>
      </c>
      <c r="C299" s="147">
        <f>Demography!C295</f>
        <v>0</v>
      </c>
      <c r="D299" s="148">
        <f>Demography!D295</f>
        <v>0</v>
      </c>
      <c r="E299" s="81"/>
      <c r="F299" s="256"/>
      <c r="G299" s="257"/>
      <c r="H299" s="257"/>
      <c r="I299" s="257"/>
      <c r="J299" s="245"/>
      <c r="K299" s="257"/>
      <c r="L299" s="258"/>
      <c r="M299" s="256"/>
      <c r="N299" s="256"/>
      <c r="O299" s="240"/>
      <c r="P299" s="256"/>
      <c r="Q299" s="261"/>
      <c r="R299" s="240"/>
      <c r="S299" s="240"/>
      <c r="T299" s="240"/>
      <c r="U299" s="256"/>
      <c r="V299" s="245"/>
      <c r="W299" s="256"/>
      <c r="X299" s="245"/>
      <c r="Y299" s="81"/>
      <c r="Z299" s="256"/>
      <c r="AA299" s="150"/>
      <c r="AB299" s="150"/>
      <c r="AC299" s="81"/>
      <c r="AD299" s="240"/>
      <c r="AE299" s="240"/>
      <c r="AF299" s="256"/>
      <c r="AG299" s="240"/>
      <c r="AH299" s="256"/>
      <c r="AI299" s="256"/>
      <c r="AJ299" s="256"/>
      <c r="AK299" s="261"/>
      <c r="AL299" s="261"/>
      <c r="AM299" s="77"/>
      <c r="AN299" s="261"/>
      <c r="AO299" s="261"/>
      <c r="AP299" s="261"/>
      <c r="AQ299" s="261"/>
      <c r="AR299" s="261"/>
      <c r="AS299" s="261"/>
      <c r="AT299" s="261"/>
      <c r="AU299" s="261"/>
      <c r="AV299" s="261"/>
      <c r="AW299" s="261"/>
      <c r="AX299" s="245"/>
      <c r="AY299" s="245"/>
      <c r="AZ299" s="247"/>
      <c r="BA299" s="77"/>
      <c r="BB299" s="561" t="str">
        <f t="shared" si="19"/>
        <v xml:space="preserve"> </v>
      </c>
      <c r="BC299" s="561" t="str">
        <f t="shared" si="20"/>
        <v xml:space="preserve"> </v>
      </c>
      <c r="BD299" s="561" t="str">
        <f t="shared" si="21"/>
        <v xml:space="preserve"> </v>
      </c>
      <c r="BE299" s="561" t="str">
        <f t="shared" si="22"/>
        <v xml:space="preserve"> </v>
      </c>
      <c r="BF299" s="77"/>
      <c r="BG299" s="254"/>
    </row>
    <row r="300" spans="1:59" s="86" customFormat="1" ht="12.75" x14ac:dyDescent="0.25">
      <c r="A300" s="365"/>
      <c r="B300" s="361">
        <f>Demography!B296</f>
        <v>0</v>
      </c>
      <c r="C300" s="361">
        <f>Demography!C296</f>
        <v>0</v>
      </c>
      <c r="D300" s="362">
        <f>Demography!D296</f>
        <v>0</v>
      </c>
      <c r="E300" s="81"/>
      <c r="F300" s="241"/>
      <c r="G300" s="478"/>
      <c r="H300" s="478"/>
      <c r="I300" s="478"/>
      <c r="J300" s="246"/>
      <c r="K300" s="478"/>
      <c r="L300" s="538"/>
      <c r="M300" s="241"/>
      <c r="N300" s="241"/>
      <c r="O300" s="242"/>
      <c r="P300" s="241"/>
      <c r="Q300" s="243"/>
      <c r="R300" s="242"/>
      <c r="S300" s="242"/>
      <c r="T300" s="242"/>
      <c r="U300" s="241"/>
      <c r="V300" s="246"/>
      <c r="W300" s="241"/>
      <c r="X300" s="246"/>
      <c r="Y300" s="81"/>
      <c r="Z300" s="241"/>
      <c r="AA300" s="416"/>
      <c r="AB300" s="416"/>
      <c r="AC300" s="81"/>
      <c r="AD300" s="242"/>
      <c r="AE300" s="242"/>
      <c r="AF300" s="241"/>
      <c r="AG300" s="242"/>
      <c r="AH300" s="241"/>
      <c r="AI300" s="241"/>
      <c r="AJ300" s="241"/>
      <c r="AK300" s="243"/>
      <c r="AL300" s="243"/>
      <c r="AM300" s="77"/>
      <c r="AN300" s="243"/>
      <c r="AO300" s="243"/>
      <c r="AP300" s="243"/>
      <c r="AQ300" s="243"/>
      <c r="AR300" s="243"/>
      <c r="AS300" s="243"/>
      <c r="AT300" s="243"/>
      <c r="AU300" s="243"/>
      <c r="AV300" s="243"/>
      <c r="AW300" s="243"/>
      <c r="AX300" s="246"/>
      <c r="AY300" s="246"/>
      <c r="AZ300" s="248"/>
      <c r="BA300" s="77"/>
      <c r="BB300" s="562" t="str">
        <f t="shared" si="19"/>
        <v xml:space="preserve"> </v>
      </c>
      <c r="BC300" s="562" t="str">
        <f t="shared" si="20"/>
        <v xml:space="preserve"> </v>
      </c>
      <c r="BD300" s="562" t="str">
        <f t="shared" si="21"/>
        <v xml:space="preserve"> </v>
      </c>
      <c r="BE300" s="562" t="str">
        <f t="shared" si="22"/>
        <v xml:space="preserve"> </v>
      </c>
      <c r="BF300" s="77"/>
      <c r="BG300" s="515"/>
    </row>
    <row r="301" spans="1:59" s="86" customFormat="1" ht="12.75" x14ac:dyDescent="0.25">
      <c r="A301" s="365"/>
      <c r="B301" s="147">
        <f>Demography!B297</f>
        <v>0</v>
      </c>
      <c r="C301" s="147">
        <f>Demography!C297</f>
        <v>0</v>
      </c>
      <c r="D301" s="148">
        <f>Demography!D297</f>
        <v>0</v>
      </c>
      <c r="E301" s="81"/>
      <c r="F301" s="256"/>
      <c r="G301" s="257"/>
      <c r="H301" s="257"/>
      <c r="I301" s="257"/>
      <c r="J301" s="245"/>
      <c r="K301" s="257"/>
      <c r="L301" s="258"/>
      <c r="M301" s="256"/>
      <c r="N301" s="256"/>
      <c r="O301" s="240"/>
      <c r="P301" s="256"/>
      <c r="Q301" s="261"/>
      <c r="R301" s="240"/>
      <c r="S301" s="240"/>
      <c r="T301" s="240"/>
      <c r="U301" s="256"/>
      <c r="V301" s="245"/>
      <c r="W301" s="256"/>
      <c r="X301" s="245"/>
      <c r="Y301" s="81"/>
      <c r="Z301" s="256"/>
      <c r="AA301" s="150"/>
      <c r="AB301" s="150"/>
      <c r="AC301" s="81"/>
      <c r="AD301" s="240"/>
      <c r="AE301" s="240"/>
      <c r="AF301" s="256"/>
      <c r="AG301" s="240"/>
      <c r="AH301" s="256"/>
      <c r="AI301" s="256"/>
      <c r="AJ301" s="256"/>
      <c r="AK301" s="261"/>
      <c r="AL301" s="261"/>
      <c r="AM301" s="77"/>
      <c r="AN301" s="261"/>
      <c r="AO301" s="261"/>
      <c r="AP301" s="261"/>
      <c r="AQ301" s="261"/>
      <c r="AR301" s="261"/>
      <c r="AS301" s="261"/>
      <c r="AT301" s="261"/>
      <c r="AU301" s="261"/>
      <c r="AV301" s="261"/>
      <c r="AW301" s="261"/>
      <c r="AX301" s="245"/>
      <c r="AY301" s="245"/>
      <c r="AZ301" s="247"/>
      <c r="BA301" s="77"/>
      <c r="BB301" s="561" t="str">
        <f t="shared" si="19"/>
        <v xml:space="preserve"> </v>
      </c>
      <c r="BC301" s="561" t="str">
        <f t="shared" si="20"/>
        <v xml:space="preserve"> </v>
      </c>
      <c r="BD301" s="561" t="str">
        <f t="shared" si="21"/>
        <v xml:space="preserve"> </v>
      </c>
      <c r="BE301" s="561" t="str">
        <f t="shared" si="22"/>
        <v xml:space="preserve"> </v>
      </c>
      <c r="BF301" s="77"/>
      <c r="BG301" s="254"/>
    </row>
    <row r="302" spans="1:59" s="86" customFormat="1" ht="12.75" x14ac:dyDescent="0.25">
      <c r="A302" s="365"/>
      <c r="B302" s="361">
        <f>Demography!B298</f>
        <v>0</v>
      </c>
      <c r="C302" s="361">
        <f>Demography!C298</f>
        <v>0</v>
      </c>
      <c r="D302" s="362">
        <f>Demography!D298</f>
        <v>0</v>
      </c>
      <c r="E302" s="81"/>
      <c r="F302" s="241"/>
      <c r="G302" s="478"/>
      <c r="H302" s="478"/>
      <c r="I302" s="478"/>
      <c r="J302" s="246"/>
      <c r="K302" s="478"/>
      <c r="L302" s="538"/>
      <c r="M302" s="241"/>
      <c r="N302" s="241"/>
      <c r="O302" s="242"/>
      <c r="P302" s="241"/>
      <c r="Q302" s="243"/>
      <c r="R302" s="242"/>
      <c r="S302" s="242"/>
      <c r="T302" s="242"/>
      <c r="U302" s="241"/>
      <c r="V302" s="246"/>
      <c r="W302" s="241"/>
      <c r="X302" s="246"/>
      <c r="Y302" s="81"/>
      <c r="Z302" s="241"/>
      <c r="AA302" s="416"/>
      <c r="AB302" s="416"/>
      <c r="AC302" s="81"/>
      <c r="AD302" s="242"/>
      <c r="AE302" s="242"/>
      <c r="AF302" s="241"/>
      <c r="AG302" s="242"/>
      <c r="AH302" s="241"/>
      <c r="AI302" s="241"/>
      <c r="AJ302" s="241"/>
      <c r="AK302" s="243"/>
      <c r="AL302" s="243"/>
      <c r="AM302" s="77"/>
      <c r="AN302" s="243"/>
      <c r="AO302" s="243"/>
      <c r="AP302" s="243"/>
      <c r="AQ302" s="243"/>
      <c r="AR302" s="243"/>
      <c r="AS302" s="243"/>
      <c r="AT302" s="243"/>
      <c r="AU302" s="243"/>
      <c r="AV302" s="243"/>
      <c r="AW302" s="243"/>
      <c r="AX302" s="246"/>
      <c r="AY302" s="246"/>
      <c r="AZ302" s="248"/>
      <c r="BA302" s="77"/>
      <c r="BB302" s="562" t="str">
        <f t="shared" si="19"/>
        <v xml:space="preserve"> </v>
      </c>
      <c r="BC302" s="562" t="str">
        <f t="shared" si="20"/>
        <v xml:space="preserve"> </v>
      </c>
      <c r="BD302" s="562" t="str">
        <f t="shared" si="21"/>
        <v xml:space="preserve"> </v>
      </c>
      <c r="BE302" s="562" t="str">
        <f t="shared" si="22"/>
        <v xml:space="preserve"> </v>
      </c>
      <c r="BF302" s="77"/>
      <c r="BG302" s="515"/>
    </row>
    <row r="303" spans="1:59" s="86" customFormat="1" ht="12.75" x14ac:dyDescent="0.25">
      <c r="A303" s="365"/>
      <c r="B303" s="147">
        <f>Demography!B299</f>
        <v>0</v>
      </c>
      <c r="C303" s="147">
        <f>Demography!C299</f>
        <v>0</v>
      </c>
      <c r="D303" s="148">
        <f>Demography!D299</f>
        <v>0</v>
      </c>
      <c r="E303" s="81"/>
      <c r="F303" s="256"/>
      <c r="G303" s="257"/>
      <c r="H303" s="257"/>
      <c r="I303" s="257"/>
      <c r="J303" s="245"/>
      <c r="K303" s="257"/>
      <c r="L303" s="258"/>
      <c r="M303" s="256"/>
      <c r="N303" s="256"/>
      <c r="O303" s="240"/>
      <c r="P303" s="256"/>
      <c r="Q303" s="261"/>
      <c r="R303" s="240"/>
      <c r="S303" s="240"/>
      <c r="T303" s="240"/>
      <c r="U303" s="256"/>
      <c r="V303" s="245"/>
      <c r="W303" s="256"/>
      <c r="X303" s="245"/>
      <c r="Y303" s="81"/>
      <c r="Z303" s="256"/>
      <c r="AA303" s="150"/>
      <c r="AB303" s="150"/>
      <c r="AC303" s="81"/>
      <c r="AD303" s="240"/>
      <c r="AE303" s="240"/>
      <c r="AF303" s="256"/>
      <c r="AG303" s="240"/>
      <c r="AH303" s="256"/>
      <c r="AI303" s="256"/>
      <c r="AJ303" s="256"/>
      <c r="AK303" s="261"/>
      <c r="AL303" s="261"/>
      <c r="AM303" s="77"/>
      <c r="AN303" s="261"/>
      <c r="AO303" s="261"/>
      <c r="AP303" s="261"/>
      <c r="AQ303" s="261"/>
      <c r="AR303" s="261"/>
      <c r="AS303" s="261"/>
      <c r="AT303" s="261"/>
      <c r="AU303" s="261"/>
      <c r="AV303" s="261"/>
      <c r="AW303" s="261"/>
      <c r="AX303" s="245"/>
      <c r="AY303" s="245"/>
      <c r="AZ303" s="247"/>
      <c r="BA303" s="77"/>
      <c r="BB303" s="561" t="str">
        <f t="shared" si="19"/>
        <v xml:space="preserve"> </v>
      </c>
      <c r="BC303" s="561" t="str">
        <f t="shared" si="20"/>
        <v xml:space="preserve"> </v>
      </c>
      <c r="BD303" s="561" t="str">
        <f t="shared" si="21"/>
        <v xml:space="preserve"> </v>
      </c>
      <c r="BE303" s="561" t="str">
        <f t="shared" si="22"/>
        <v xml:space="preserve"> </v>
      </c>
      <c r="BF303" s="77"/>
      <c r="BG303" s="254"/>
    </row>
    <row r="304" spans="1:59" s="86" customFormat="1" ht="12.75" x14ac:dyDescent="0.25">
      <c r="A304" s="365"/>
      <c r="B304" s="361">
        <f>Demography!B300</f>
        <v>0</v>
      </c>
      <c r="C304" s="361">
        <f>Demography!C300</f>
        <v>0</v>
      </c>
      <c r="D304" s="362">
        <f>Demography!D300</f>
        <v>0</v>
      </c>
      <c r="E304" s="81"/>
      <c r="F304" s="241"/>
      <c r="G304" s="478"/>
      <c r="H304" s="478"/>
      <c r="I304" s="478"/>
      <c r="J304" s="246"/>
      <c r="K304" s="478"/>
      <c r="L304" s="538"/>
      <c r="M304" s="241"/>
      <c r="N304" s="241"/>
      <c r="O304" s="242"/>
      <c r="P304" s="241"/>
      <c r="Q304" s="243"/>
      <c r="R304" s="242"/>
      <c r="S304" s="242"/>
      <c r="T304" s="242"/>
      <c r="U304" s="241"/>
      <c r="V304" s="246"/>
      <c r="W304" s="241"/>
      <c r="X304" s="246"/>
      <c r="Y304" s="81"/>
      <c r="Z304" s="241"/>
      <c r="AA304" s="416"/>
      <c r="AB304" s="416"/>
      <c r="AC304" s="81"/>
      <c r="AD304" s="242"/>
      <c r="AE304" s="242"/>
      <c r="AF304" s="241"/>
      <c r="AG304" s="242"/>
      <c r="AH304" s="241"/>
      <c r="AI304" s="241"/>
      <c r="AJ304" s="241"/>
      <c r="AK304" s="243"/>
      <c r="AL304" s="243"/>
      <c r="AM304" s="77"/>
      <c r="AN304" s="243"/>
      <c r="AO304" s="243"/>
      <c r="AP304" s="243"/>
      <c r="AQ304" s="243"/>
      <c r="AR304" s="243"/>
      <c r="AS304" s="243"/>
      <c r="AT304" s="243"/>
      <c r="AU304" s="243"/>
      <c r="AV304" s="243"/>
      <c r="AW304" s="243"/>
      <c r="AX304" s="246"/>
      <c r="AY304" s="246"/>
      <c r="AZ304" s="248"/>
      <c r="BA304" s="77"/>
      <c r="BB304" s="562" t="str">
        <f t="shared" si="19"/>
        <v xml:space="preserve"> </v>
      </c>
      <c r="BC304" s="562" t="str">
        <f t="shared" si="20"/>
        <v xml:space="preserve"> </v>
      </c>
      <c r="BD304" s="562" t="str">
        <f t="shared" si="21"/>
        <v xml:space="preserve"> </v>
      </c>
      <c r="BE304" s="562" t="str">
        <f t="shared" si="22"/>
        <v xml:space="preserve"> </v>
      </c>
      <c r="BF304" s="77"/>
      <c r="BG304" s="515"/>
    </row>
    <row r="305" spans="1:59" s="86" customFormat="1" ht="12.75" x14ac:dyDescent="0.25">
      <c r="A305" s="365"/>
      <c r="B305" s="147">
        <f>Demography!B301</f>
        <v>0</v>
      </c>
      <c r="C305" s="147">
        <f>Demography!C301</f>
        <v>0</v>
      </c>
      <c r="D305" s="148">
        <f>Demography!D301</f>
        <v>0</v>
      </c>
      <c r="E305" s="81"/>
      <c r="F305" s="256"/>
      <c r="G305" s="257"/>
      <c r="H305" s="257"/>
      <c r="I305" s="257"/>
      <c r="J305" s="245"/>
      <c r="K305" s="257"/>
      <c r="L305" s="258"/>
      <c r="M305" s="256"/>
      <c r="N305" s="256"/>
      <c r="O305" s="240"/>
      <c r="P305" s="256"/>
      <c r="Q305" s="261"/>
      <c r="R305" s="240"/>
      <c r="S305" s="240"/>
      <c r="T305" s="240"/>
      <c r="U305" s="256"/>
      <c r="V305" s="245"/>
      <c r="W305" s="256"/>
      <c r="X305" s="245"/>
      <c r="Y305" s="81"/>
      <c r="Z305" s="256"/>
      <c r="AA305" s="150"/>
      <c r="AB305" s="150"/>
      <c r="AC305" s="81"/>
      <c r="AD305" s="240"/>
      <c r="AE305" s="240"/>
      <c r="AF305" s="256"/>
      <c r="AG305" s="240"/>
      <c r="AH305" s="256"/>
      <c r="AI305" s="256"/>
      <c r="AJ305" s="256"/>
      <c r="AK305" s="261"/>
      <c r="AL305" s="261"/>
      <c r="AM305" s="77"/>
      <c r="AN305" s="261"/>
      <c r="AO305" s="261"/>
      <c r="AP305" s="261"/>
      <c r="AQ305" s="261"/>
      <c r="AR305" s="261"/>
      <c r="AS305" s="261"/>
      <c r="AT305" s="261"/>
      <c r="AU305" s="261"/>
      <c r="AV305" s="261"/>
      <c r="AW305" s="261"/>
      <c r="AX305" s="245"/>
      <c r="AY305" s="245"/>
      <c r="AZ305" s="247"/>
      <c r="BA305" s="77"/>
      <c r="BB305" s="561" t="str">
        <f t="shared" si="19"/>
        <v xml:space="preserve"> </v>
      </c>
      <c r="BC305" s="561" t="str">
        <f t="shared" si="20"/>
        <v xml:space="preserve"> </v>
      </c>
      <c r="BD305" s="561" t="str">
        <f t="shared" si="21"/>
        <v xml:space="preserve"> </v>
      </c>
      <c r="BE305" s="561" t="str">
        <f t="shared" si="22"/>
        <v xml:space="preserve"> </v>
      </c>
      <c r="BF305" s="77"/>
      <c r="BG305" s="254"/>
    </row>
    <row r="306" spans="1:59" s="86" customFormat="1" ht="12.75" x14ac:dyDescent="0.25">
      <c r="A306" s="365"/>
      <c r="B306" s="361">
        <f>Demography!B302</f>
        <v>0</v>
      </c>
      <c r="C306" s="361">
        <f>Demography!C302</f>
        <v>0</v>
      </c>
      <c r="D306" s="362">
        <f>Demography!D302</f>
        <v>0</v>
      </c>
      <c r="E306" s="81"/>
      <c r="F306" s="241"/>
      <c r="G306" s="478"/>
      <c r="H306" s="478"/>
      <c r="I306" s="478"/>
      <c r="J306" s="246"/>
      <c r="K306" s="478"/>
      <c r="L306" s="538"/>
      <c r="M306" s="241"/>
      <c r="N306" s="241"/>
      <c r="O306" s="242"/>
      <c r="P306" s="241"/>
      <c r="Q306" s="243"/>
      <c r="R306" s="242"/>
      <c r="S306" s="242"/>
      <c r="T306" s="242"/>
      <c r="U306" s="241"/>
      <c r="V306" s="246"/>
      <c r="W306" s="241"/>
      <c r="X306" s="246"/>
      <c r="Y306" s="81"/>
      <c r="Z306" s="241"/>
      <c r="AA306" s="416"/>
      <c r="AB306" s="416"/>
      <c r="AC306" s="81"/>
      <c r="AD306" s="242"/>
      <c r="AE306" s="242"/>
      <c r="AF306" s="241"/>
      <c r="AG306" s="242"/>
      <c r="AH306" s="241"/>
      <c r="AI306" s="241"/>
      <c r="AJ306" s="241"/>
      <c r="AK306" s="243"/>
      <c r="AL306" s="243"/>
      <c r="AM306" s="77"/>
      <c r="AN306" s="243"/>
      <c r="AO306" s="243"/>
      <c r="AP306" s="243"/>
      <c r="AQ306" s="243"/>
      <c r="AR306" s="243"/>
      <c r="AS306" s="243"/>
      <c r="AT306" s="243"/>
      <c r="AU306" s="243"/>
      <c r="AV306" s="243"/>
      <c r="AW306" s="243"/>
      <c r="AX306" s="246"/>
      <c r="AY306" s="246"/>
      <c r="AZ306" s="248"/>
      <c r="BA306" s="77"/>
      <c r="BB306" s="562" t="str">
        <f t="shared" si="19"/>
        <v xml:space="preserve"> </v>
      </c>
      <c r="BC306" s="562" t="str">
        <f t="shared" si="20"/>
        <v xml:space="preserve"> </v>
      </c>
      <c r="BD306" s="562" t="str">
        <f t="shared" si="21"/>
        <v xml:space="preserve"> </v>
      </c>
      <c r="BE306" s="562" t="str">
        <f t="shared" si="22"/>
        <v xml:space="preserve"> </v>
      </c>
      <c r="BF306" s="77"/>
      <c r="BG306" s="515"/>
    </row>
    <row r="307" spans="1:59" s="86" customFormat="1" ht="12.75" x14ac:dyDescent="0.25">
      <c r="A307" s="365"/>
      <c r="B307" s="147">
        <f>Demography!B303</f>
        <v>0</v>
      </c>
      <c r="C307" s="147">
        <f>Demography!C303</f>
        <v>0</v>
      </c>
      <c r="D307" s="148">
        <f>Demography!D303</f>
        <v>0</v>
      </c>
      <c r="E307" s="81"/>
      <c r="F307" s="256"/>
      <c r="G307" s="257"/>
      <c r="H307" s="257"/>
      <c r="I307" s="257"/>
      <c r="J307" s="245"/>
      <c r="K307" s="257"/>
      <c r="L307" s="258"/>
      <c r="M307" s="256"/>
      <c r="N307" s="256"/>
      <c r="O307" s="240"/>
      <c r="P307" s="256"/>
      <c r="Q307" s="261"/>
      <c r="R307" s="240"/>
      <c r="S307" s="240"/>
      <c r="T307" s="240"/>
      <c r="U307" s="256"/>
      <c r="V307" s="245"/>
      <c r="W307" s="256"/>
      <c r="X307" s="245"/>
      <c r="Y307" s="81"/>
      <c r="Z307" s="256"/>
      <c r="AA307" s="150"/>
      <c r="AB307" s="150"/>
      <c r="AC307" s="81"/>
      <c r="AD307" s="240"/>
      <c r="AE307" s="240"/>
      <c r="AF307" s="256"/>
      <c r="AG307" s="240"/>
      <c r="AH307" s="256"/>
      <c r="AI307" s="256"/>
      <c r="AJ307" s="256"/>
      <c r="AK307" s="261"/>
      <c r="AL307" s="261"/>
      <c r="AM307" s="77"/>
      <c r="AN307" s="261"/>
      <c r="AO307" s="261"/>
      <c r="AP307" s="261"/>
      <c r="AQ307" s="261"/>
      <c r="AR307" s="261"/>
      <c r="AS307" s="261"/>
      <c r="AT307" s="261"/>
      <c r="AU307" s="261"/>
      <c r="AV307" s="261"/>
      <c r="AW307" s="261"/>
      <c r="AX307" s="245"/>
      <c r="AY307" s="245"/>
      <c r="AZ307" s="247"/>
      <c r="BA307" s="77"/>
      <c r="BB307" s="561" t="str">
        <f t="shared" si="19"/>
        <v xml:space="preserve"> </v>
      </c>
      <c r="BC307" s="561" t="str">
        <f t="shared" si="20"/>
        <v xml:space="preserve"> </v>
      </c>
      <c r="BD307" s="561" t="str">
        <f t="shared" si="21"/>
        <v xml:space="preserve"> </v>
      </c>
      <c r="BE307" s="561" t="str">
        <f t="shared" si="22"/>
        <v xml:space="preserve"> </v>
      </c>
      <c r="BF307" s="77"/>
      <c r="BG307" s="254"/>
    </row>
    <row r="308" spans="1:59" s="86" customFormat="1" ht="12.75" x14ac:dyDescent="0.25">
      <c r="A308" s="365"/>
      <c r="B308" s="361">
        <f>Demography!B304</f>
        <v>0</v>
      </c>
      <c r="C308" s="361">
        <f>Demography!C304</f>
        <v>0</v>
      </c>
      <c r="D308" s="362">
        <f>Demography!D304</f>
        <v>0</v>
      </c>
      <c r="E308" s="81"/>
      <c r="F308" s="241"/>
      <c r="G308" s="478"/>
      <c r="H308" s="478"/>
      <c r="I308" s="478"/>
      <c r="J308" s="246"/>
      <c r="K308" s="478"/>
      <c r="L308" s="538"/>
      <c r="M308" s="241"/>
      <c r="N308" s="241"/>
      <c r="O308" s="242"/>
      <c r="P308" s="241"/>
      <c r="Q308" s="243"/>
      <c r="R308" s="242"/>
      <c r="S308" s="242"/>
      <c r="T308" s="242"/>
      <c r="U308" s="241"/>
      <c r="V308" s="246"/>
      <c r="W308" s="241"/>
      <c r="X308" s="246"/>
      <c r="Y308" s="81"/>
      <c r="Z308" s="241"/>
      <c r="AA308" s="416"/>
      <c r="AB308" s="416"/>
      <c r="AC308" s="81"/>
      <c r="AD308" s="242"/>
      <c r="AE308" s="242"/>
      <c r="AF308" s="241"/>
      <c r="AG308" s="242"/>
      <c r="AH308" s="241"/>
      <c r="AI308" s="241"/>
      <c r="AJ308" s="241"/>
      <c r="AK308" s="243"/>
      <c r="AL308" s="243"/>
      <c r="AM308" s="77"/>
      <c r="AN308" s="243"/>
      <c r="AO308" s="243"/>
      <c r="AP308" s="243"/>
      <c r="AQ308" s="243"/>
      <c r="AR308" s="243"/>
      <c r="AS308" s="243"/>
      <c r="AT308" s="243"/>
      <c r="AU308" s="243"/>
      <c r="AV308" s="243"/>
      <c r="AW308" s="243"/>
      <c r="AX308" s="246"/>
      <c r="AY308" s="246"/>
      <c r="AZ308" s="248"/>
      <c r="BA308" s="77"/>
      <c r="BB308" s="562" t="str">
        <f t="shared" si="19"/>
        <v xml:space="preserve"> </v>
      </c>
      <c r="BC308" s="562" t="str">
        <f t="shared" si="20"/>
        <v xml:space="preserve"> </v>
      </c>
      <c r="BD308" s="562" t="str">
        <f t="shared" si="21"/>
        <v xml:space="preserve"> </v>
      </c>
      <c r="BE308" s="562" t="str">
        <f t="shared" si="22"/>
        <v xml:space="preserve"> </v>
      </c>
      <c r="BF308" s="77"/>
      <c r="BG308" s="515"/>
    </row>
    <row r="309" spans="1:59" s="86" customFormat="1" ht="12.75" x14ac:dyDescent="0.25">
      <c r="A309" s="365"/>
      <c r="B309" s="147">
        <f>Demography!B305</f>
        <v>0</v>
      </c>
      <c r="C309" s="147">
        <f>Demography!C305</f>
        <v>0</v>
      </c>
      <c r="D309" s="148">
        <f>Demography!D305</f>
        <v>0</v>
      </c>
      <c r="E309" s="81"/>
      <c r="F309" s="256"/>
      <c r="G309" s="257"/>
      <c r="H309" s="257"/>
      <c r="I309" s="257"/>
      <c r="J309" s="245"/>
      <c r="K309" s="257"/>
      <c r="L309" s="258"/>
      <c r="M309" s="256"/>
      <c r="N309" s="256"/>
      <c r="O309" s="240"/>
      <c r="P309" s="256"/>
      <c r="Q309" s="261"/>
      <c r="R309" s="240"/>
      <c r="S309" s="240"/>
      <c r="T309" s="240"/>
      <c r="U309" s="256"/>
      <c r="V309" s="245"/>
      <c r="W309" s="256"/>
      <c r="X309" s="245"/>
      <c r="Y309" s="81"/>
      <c r="Z309" s="256"/>
      <c r="AA309" s="150"/>
      <c r="AB309" s="150"/>
      <c r="AC309" s="81"/>
      <c r="AD309" s="240"/>
      <c r="AE309" s="240"/>
      <c r="AF309" s="256"/>
      <c r="AG309" s="240"/>
      <c r="AH309" s="256"/>
      <c r="AI309" s="256"/>
      <c r="AJ309" s="256"/>
      <c r="AK309" s="261"/>
      <c r="AL309" s="261"/>
      <c r="AM309" s="77"/>
      <c r="AN309" s="261"/>
      <c r="AO309" s="261"/>
      <c r="AP309" s="261"/>
      <c r="AQ309" s="261"/>
      <c r="AR309" s="261"/>
      <c r="AS309" s="261"/>
      <c r="AT309" s="261"/>
      <c r="AU309" s="261"/>
      <c r="AV309" s="261"/>
      <c r="AW309" s="261"/>
      <c r="AX309" s="245"/>
      <c r="AY309" s="245"/>
      <c r="AZ309" s="247"/>
      <c r="BA309" s="77"/>
      <c r="BB309" s="561" t="str">
        <f t="shared" si="19"/>
        <v xml:space="preserve"> </v>
      </c>
      <c r="BC309" s="561" t="str">
        <f t="shared" si="20"/>
        <v xml:space="preserve"> </v>
      </c>
      <c r="BD309" s="561" t="str">
        <f t="shared" si="21"/>
        <v xml:space="preserve"> </v>
      </c>
      <c r="BE309" s="561" t="str">
        <f t="shared" si="22"/>
        <v xml:space="preserve"> </v>
      </c>
      <c r="BF309" s="77"/>
      <c r="BG309" s="254"/>
    </row>
    <row r="310" spans="1:59" s="86" customFormat="1" ht="12.75" x14ac:dyDescent="0.25">
      <c r="A310" s="365"/>
      <c r="B310" s="361">
        <f>Demography!B306</f>
        <v>0</v>
      </c>
      <c r="C310" s="361">
        <f>Demography!C306</f>
        <v>0</v>
      </c>
      <c r="D310" s="362">
        <f>Demography!D306</f>
        <v>0</v>
      </c>
      <c r="E310" s="81"/>
      <c r="F310" s="241"/>
      <c r="G310" s="478"/>
      <c r="H310" s="478"/>
      <c r="I310" s="478"/>
      <c r="J310" s="246"/>
      <c r="K310" s="478"/>
      <c r="L310" s="538"/>
      <c r="M310" s="241"/>
      <c r="N310" s="241"/>
      <c r="O310" s="242"/>
      <c r="P310" s="241"/>
      <c r="Q310" s="243"/>
      <c r="R310" s="242"/>
      <c r="S310" s="242"/>
      <c r="T310" s="242"/>
      <c r="U310" s="241"/>
      <c r="V310" s="246"/>
      <c r="W310" s="241"/>
      <c r="X310" s="246"/>
      <c r="Y310" s="81"/>
      <c r="Z310" s="241"/>
      <c r="AA310" s="416"/>
      <c r="AB310" s="416"/>
      <c r="AC310" s="81"/>
      <c r="AD310" s="242"/>
      <c r="AE310" s="242"/>
      <c r="AF310" s="241"/>
      <c r="AG310" s="242"/>
      <c r="AH310" s="241"/>
      <c r="AI310" s="241"/>
      <c r="AJ310" s="241"/>
      <c r="AK310" s="243"/>
      <c r="AL310" s="243"/>
      <c r="AM310" s="77"/>
      <c r="AN310" s="243"/>
      <c r="AO310" s="243"/>
      <c r="AP310" s="243"/>
      <c r="AQ310" s="243"/>
      <c r="AR310" s="243"/>
      <c r="AS310" s="243"/>
      <c r="AT310" s="243"/>
      <c r="AU310" s="243"/>
      <c r="AV310" s="243"/>
      <c r="AW310" s="243"/>
      <c r="AX310" s="246"/>
      <c r="AY310" s="246"/>
      <c r="AZ310" s="248"/>
      <c r="BA310" s="77"/>
      <c r="BB310" s="562" t="str">
        <f t="shared" si="19"/>
        <v xml:space="preserve"> </v>
      </c>
      <c r="BC310" s="562" t="str">
        <f t="shared" si="20"/>
        <v xml:space="preserve"> </v>
      </c>
      <c r="BD310" s="562" t="str">
        <f t="shared" si="21"/>
        <v xml:space="preserve"> </v>
      </c>
      <c r="BE310" s="562" t="str">
        <f t="shared" si="22"/>
        <v xml:space="preserve"> </v>
      </c>
      <c r="BF310" s="77"/>
      <c r="BG310" s="515"/>
    </row>
    <row r="311" spans="1:59" s="86" customFormat="1" ht="12.75" x14ac:dyDescent="0.25">
      <c r="A311" s="365"/>
      <c r="B311" s="147">
        <f>Demography!B307</f>
        <v>0</v>
      </c>
      <c r="C311" s="147">
        <f>Demography!C307</f>
        <v>0</v>
      </c>
      <c r="D311" s="148">
        <f>Demography!D307</f>
        <v>0</v>
      </c>
      <c r="E311" s="81"/>
      <c r="F311" s="256"/>
      <c r="G311" s="257"/>
      <c r="H311" s="257"/>
      <c r="I311" s="257"/>
      <c r="J311" s="245"/>
      <c r="K311" s="257"/>
      <c r="L311" s="258"/>
      <c r="M311" s="256"/>
      <c r="N311" s="256"/>
      <c r="O311" s="240"/>
      <c r="P311" s="256"/>
      <c r="Q311" s="261"/>
      <c r="R311" s="240"/>
      <c r="S311" s="240"/>
      <c r="T311" s="240"/>
      <c r="U311" s="256"/>
      <c r="V311" s="245"/>
      <c r="W311" s="256"/>
      <c r="X311" s="245"/>
      <c r="Y311" s="81"/>
      <c r="Z311" s="256"/>
      <c r="AA311" s="150"/>
      <c r="AB311" s="150"/>
      <c r="AC311" s="81"/>
      <c r="AD311" s="240"/>
      <c r="AE311" s="240"/>
      <c r="AF311" s="256"/>
      <c r="AG311" s="240"/>
      <c r="AH311" s="256"/>
      <c r="AI311" s="256"/>
      <c r="AJ311" s="256"/>
      <c r="AK311" s="261"/>
      <c r="AL311" s="261"/>
      <c r="AM311" s="77"/>
      <c r="AN311" s="261"/>
      <c r="AO311" s="261"/>
      <c r="AP311" s="261"/>
      <c r="AQ311" s="261"/>
      <c r="AR311" s="261"/>
      <c r="AS311" s="261"/>
      <c r="AT311" s="261"/>
      <c r="AU311" s="261"/>
      <c r="AV311" s="261"/>
      <c r="AW311" s="261"/>
      <c r="AX311" s="245"/>
      <c r="AY311" s="245"/>
      <c r="AZ311" s="247"/>
      <c r="BA311" s="77"/>
      <c r="BB311" s="561" t="str">
        <f t="shared" si="19"/>
        <v xml:space="preserve"> </v>
      </c>
      <c r="BC311" s="561" t="str">
        <f t="shared" si="20"/>
        <v xml:space="preserve"> </v>
      </c>
      <c r="BD311" s="561" t="str">
        <f t="shared" si="21"/>
        <v xml:space="preserve"> </v>
      </c>
      <c r="BE311" s="561" t="str">
        <f t="shared" si="22"/>
        <v xml:space="preserve"> </v>
      </c>
      <c r="BF311" s="77"/>
      <c r="BG311" s="254"/>
    </row>
    <row r="312" spans="1:59" s="86" customFormat="1" ht="12.75" x14ac:dyDescent="0.25">
      <c r="A312" s="365"/>
      <c r="B312" s="361">
        <f>Demography!B308</f>
        <v>0</v>
      </c>
      <c r="C312" s="361">
        <f>Demography!C308</f>
        <v>0</v>
      </c>
      <c r="D312" s="362">
        <f>Demography!D308</f>
        <v>0</v>
      </c>
      <c r="E312" s="81"/>
      <c r="F312" s="241"/>
      <c r="G312" s="478"/>
      <c r="H312" s="478"/>
      <c r="I312" s="478"/>
      <c r="J312" s="246"/>
      <c r="K312" s="478"/>
      <c r="L312" s="538"/>
      <c r="M312" s="241"/>
      <c r="N312" s="241"/>
      <c r="O312" s="242"/>
      <c r="P312" s="241"/>
      <c r="Q312" s="243"/>
      <c r="R312" s="242"/>
      <c r="S312" s="242"/>
      <c r="T312" s="242"/>
      <c r="U312" s="241"/>
      <c r="V312" s="246"/>
      <c r="W312" s="241"/>
      <c r="X312" s="246"/>
      <c r="Y312" s="81"/>
      <c r="Z312" s="241"/>
      <c r="AA312" s="416"/>
      <c r="AB312" s="416"/>
      <c r="AC312" s="81"/>
      <c r="AD312" s="242"/>
      <c r="AE312" s="242"/>
      <c r="AF312" s="241"/>
      <c r="AG312" s="242"/>
      <c r="AH312" s="241"/>
      <c r="AI312" s="241"/>
      <c r="AJ312" s="241"/>
      <c r="AK312" s="243"/>
      <c r="AL312" s="243"/>
      <c r="AM312" s="77"/>
      <c r="AN312" s="243"/>
      <c r="AO312" s="243"/>
      <c r="AP312" s="243"/>
      <c r="AQ312" s="243"/>
      <c r="AR312" s="243"/>
      <c r="AS312" s="243"/>
      <c r="AT312" s="243"/>
      <c r="AU312" s="243"/>
      <c r="AV312" s="243"/>
      <c r="AW312" s="243"/>
      <c r="AX312" s="246"/>
      <c r="AY312" s="246"/>
      <c r="AZ312" s="248"/>
      <c r="BA312" s="77"/>
      <c r="BB312" s="562" t="str">
        <f t="shared" si="19"/>
        <v xml:space="preserve"> </v>
      </c>
      <c r="BC312" s="562" t="str">
        <f t="shared" si="20"/>
        <v xml:space="preserve"> </v>
      </c>
      <c r="BD312" s="562" t="str">
        <f t="shared" si="21"/>
        <v xml:space="preserve"> </v>
      </c>
      <c r="BE312" s="562" t="str">
        <f t="shared" si="22"/>
        <v xml:space="preserve"> </v>
      </c>
      <c r="BF312" s="77"/>
      <c r="BG312" s="515"/>
    </row>
    <row r="313" spans="1:59" s="86" customFormat="1" ht="12.75" x14ac:dyDescent="0.25">
      <c r="A313" s="365"/>
      <c r="B313" s="147">
        <f>Demography!B309</f>
        <v>0</v>
      </c>
      <c r="C313" s="147">
        <f>Demography!C309</f>
        <v>0</v>
      </c>
      <c r="D313" s="148">
        <f>Demography!D309</f>
        <v>0</v>
      </c>
      <c r="E313" s="81"/>
      <c r="F313" s="256"/>
      <c r="G313" s="257"/>
      <c r="H313" s="257"/>
      <c r="I313" s="257"/>
      <c r="J313" s="245"/>
      <c r="K313" s="257"/>
      <c r="L313" s="258"/>
      <c r="M313" s="256"/>
      <c r="N313" s="256"/>
      <c r="O313" s="240"/>
      <c r="P313" s="256"/>
      <c r="Q313" s="261"/>
      <c r="R313" s="240"/>
      <c r="S313" s="240"/>
      <c r="T313" s="240"/>
      <c r="U313" s="256"/>
      <c r="V313" s="245"/>
      <c r="W313" s="256"/>
      <c r="X313" s="245"/>
      <c r="Y313" s="81"/>
      <c r="Z313" s="256"/>
      <c r="AA313" s="150"/>
      <c r="AB313" s="150"/>
      <c r="AC313" s="81"/>
      <c r="AD313" s="240"/>
      <c r="AE313" s="240"/>
      <c r="AF313" s="256"/>
      <c r="AG313" s="240"/>
      <c r="AH313" s="256"/>
      <c r="AI313" s="256"/>
      <c r="AJ313" s="256"/>
      <c r="AK313" s="261"/>
      <c r="AL313" s="261"/>
      <c r="AM313" s="77"/>
      <c r="AN313" s="261"/>
      <c r="AO313" s="261"/>
      <c r="AP313" s="261"/>
      <c r="AQ313" s="261"/>
      <c r="AR313" s="261"/>
      <c r="AS313" s="261"/>
      <c r="AT313" s="261"/>
      <c r="AU313" s="261"/>
      <c r="AV313" s="261"/>
      <c r="AW313" s="261"/>
      <c r="AX313" s="245"/>
      <c r="AY313" s="245"/>
      <c r="AZ313" s="247"/>
      <c r="BA313" s="77"/>
      <c r="BB313" s="561" t="str">
        <f t="shared" si="19"/>
        <v xml:space="preserve"> </v>
      </c>
      <c r="BC313" s="561" t="str">
        <f t="shared" si="20"/>
        <v xml:space="preserve"> </v>
      </c>
      <c r="BD313" s="561" t="str">
        <f t="shared" si="21"/>
        <v xml:space="preserve"> </v>
      </c>
      <c r="BE313" s="561" t="str">
        <f t="shared" si="22"/>
        <v xml:space="preserve"> </v>
      </c>
      <c r="BF313" s="77"/>
      <c r="BG313" s="254"/>
    </row>
    <row r="314" spans="1:59" s="86" customFormat="1" ht="12.75" x14ac:dyDescent="0.25">
      <c r="A314" s="365"/>
      <c r="B314" s="361">
        <f>Demography!B310</f>
        <v>0</v>
      </c>
      <c r="C314" s="361">
        <f>Demography!C310</f>
        <v>0</v>
      </c>
      <c r="D314" s="362">
        <f>Demography!D310</f>
        <v>0</v>
      </c>
      <c r="E314" s="81"/>
      <c r="F314" s="241"/>
      <c r="G314" s="478"/>
      <c r="H314" s="478"/>
      <c r="I314" s="478"/>
      <c r="J314" s="246"/>
      <c r="K314" s="478"/>
      <c r="L314" s="538"/>
      <c r="M314" s="241"/>
      <c r="N314" s="241"/>
      <c r="O314" s="242"/>
      <c r="P314" s="241"/>
      <c r="Q314" s="243"/>
      <c r="R314" s="242"/>
      <c r="S314" s="242"/>
      <c r="T314" s="242"/>
      <c r="U314" s="241"/>
      <c r="V314" s="246"/>
      <c r="W314" s="241"/>
      <c r="X314" s="246"/>
      <c r="Y314" s="81"/>
      <c r="Z314" s="241"/>
      <c r="AA314" s="416"/>
      <c r="AB314" s="416"/>
      <c r="AC314" s="81"/>
      <c r="AD314" s="242"/>
      <c r="AE314" s="242"/>
      <c r="AF314" s="241"/>
      <c r="AG314" s="242"/>
      <c r="AH314" s="241"/>
      <c r="AI314" s="241"/>
      <c r="AJ314" s="241"/>
      <c r="AK314" s="243"/>
      <c r="AL314" s="243"/>
      <c r="AM314" s="77"/>
      <c r="AN314" s="243"/>
      <c r="AO314" s="243"/>
      <c r="AP314" s="243"/>
      <c r="AQ314" s="243"/>
      <c r="AR314" s="243"/>
      <c r="AS314" s="243"/>
      <c r="AT314" s="243"/>
      <c r="AU314" s="243"/>
      <c r="AV314" s="243"/>
      <c r="AW314" s="243"/>
      <c r="AX314" s="246"/>
      <c r="AY314" s="246"/>
      <c r="AZ314" s="248"/>
      <c r="BA314" s="77"/>
      <c r="BB314" s="562" t="str">
        <f t="shared" si="19"/>
        <v xml:space="preserve"> </v>
      </c>
      <c r="BC314" s="562" t="str">
        <f t="shared" si="20"/>
        <v xml:space="preserve"> </v>
      </c>
      <c r="BD314" s="562" t="str">
        <f t="shared" si="21"/>
        <v xml:space="preserve"> </v>
      </c>
      <c r="BE314" s="562" t="str">
        <f t="shared" si="22"/>
        <v xml:space="preserve"> </v>
      </c>
      <c r="BF314" s="77"/>
      <c r="BG314" s="515"/>
    </row>
    <row r="315" spans="1:59" s="86" customFormat="1" ht="12.75" x14ac:dyDescent="0.25">
      <c r="A315" s="365"/>
      <c r="B315" s="147">
        <f>Demography!B311</f>
        <v>0</v>
      </c>
      <c r="C315" s="147">
        <f>Demography!C311</f>
        <v>0</v>
      </c>
      <c r="D315" s="148">
        <f>Demography!D311</f>
        <v>0</v>
      </c>
      <c r="E315" s="81"/>
      <c r="F315" s="256"/>
      <c r="G315" s="257"/>
      <c r="H315" s="257"/>
      <c r="I315" s="257"/>
      <c r="J315" s="245"/>
      <c r="K315" s="257"/>
      <c r="L315" s="258"/>
      <c r="M315" s="256"/>
      <c r="N315" s="256"/>
      <c r="O315" s="240"/>
      <c r="P315" s="256"/>
      <c r="Q315" s="261"/>
      <c r="R315" s="240"/>
      <c r="S315" s="240"/>
      <c r="T315" s="240"/>
      <c r="U315" s="256"/>
      <c r="V315" s="245"/>
      <c r="W315" s="256"/>
      <c r="X315" s="245"/>
      <c r="Y315" s="81"/>
      <c r="Z315" s="256"/>
      <c r="AA315" s="150"/>
      <c r="AB315" s="150"/>
      <c r="AC315" s="81"/>
      <c r="AD315" s="240"/>
      <c r="AE315" s="240"/>
      <c r="AF315" s="256"/>
      <c r="AG315" s="240"/>
      <c r="AH315" s="256"/>
      <c r="AI315" s="256"/>
      <c r="AJ315" s="256"/>
      <c r="AK315" s="261"/>
      <c r="AL315" s="261"/>
      <c r="AM315" s="77"/>
      <c r="AN315" s="261"/>
      <c r="AO315" s="261"/>
      <c r="AP315" s="261"/>
      <c r="AQ315" s="261"/>
      <c r="AR315" s="261"/>
      <c r="AS315" s="261"/>
      <c r="AT315" s="261"/>
      <c r="AU315" s="261"/>
      <c r="AV315" s="261"/>
      <c r="AW315" s="261"/>
      <c r="AX315" s="245"/>
      <c r="AY315" s="245"/>
      <c r="AZ315" s="247"/>
      <c r="BA315" s="77"/>
      <c r="BB315" s="561" t="str">
        <f t="shared" si="19"/>
        <v xml:space="preserve"> </v>
      </c>
      <c r="BC315" s="561" t="str">
        <f t="shared" si="20"/>
        <v xml:space="preserve"> </v>
      </c>
      <c r="BD315" s="561" t="str">
        <f t="shared" si="21"/>
        <v xml:space="preserve"> </v>
      </c>
      <c r="BE315" s="561" t="str">
        <f t="shared" si="22"/>
        <v xml:space="preserve"> </v>
      </c>
      <c r="BF315" s="77"/>
      <c r="BG315" s="254"/>
    </row>
    <row r="316" spans="1:59" s="86" customFormat="1" ht="12.75" x14ac:dyDescent="0.25">
      <c r="A316" s="365"/>
      <c r="B316" s="361">
        <f>Demography!B312</f>
        <v>0</v>
      </c>
      <c r="C316" s="361">
        <f>Demography!C312</f>
        <v>0</v>
      </c>
      <c r="D316" s="362">
        <f>Demography!D312</f>
        <v>0</v>
      </c>
      <c r="E316" s="81"/>
      <c r="F316" s="241"/>
      <c r="G316" s="478"/>
      <c r="H316" s="478"/>
      <c r="I316" s="478"/>
      <c r="J316" s="246"/>
      <c r="K316" s="478"/>
      <c r="L316" s="538"/>
      <c r="M316" s="241"/>
      <c r="N316" s="241"/>
      <c r="O316" s="242"/>
      <c r="P316" s="241"/>
      <c r="Q316" s="243"/>
      <c r="R316" s="242"/>
      <c r="S316" s="242"/>
      <c r="T316" s="242"/>
      <c r="U316" s="241"/>
      <c r="V316" s="246"/>
      <c r="W316" s="241"/>
      <c r="X316" s="246"/>
      <c r="Y316" s="81"/>
      <c r="Z316" s="241"/>
      <c r="AA316" s="416"/>
      <c r="AB316" s="416"/>
      <c r="AC316" s="81"/>
      <c r="AD316" s="242"/>
      <c r="AE316" s="242"/>
      <c r="AF316" s="241"/>
      <c r="AG316" s="242"/>
      <c r="AH316" s="241"/>
      <c r="AI316" s="241"/>
      <c r="AJ316" s="241"/>
      <c r="AK316" s="243"/>
      <c r="AL316" s="243"/>
      <c r="AM316" s="77"/>
      <c r="AN316" s="243"/>
      <c r="AO316" s="243"/>
      <c r="AP316" s="243"/>
      <c r="AQ316" s="243"/>
      <c r="AR316" s="243"/>
      <c r="AS316" s="243"/>
      <c r="AT316" s="243"/>
      <c r="AU316" s="243"/>
      <c r="AV316" s="243"/>
      <c r="AW316" s="243"/>
      <c r="AX316" s="246"/>
      <c r="AY316" s="246"/>
      <c r="AZ316" s="248"/>
      <c r="BA316" s="77"/>
      <c r="BB316" s="562" t="str">
        <f t="shared" si="19"/>
        <v xml:space="preserve"> </v>
      </c>
      <c r="BC316" s="562" t="str">
        <f t="shared" si="20"/>
        <v xml:space="preserve"> </v>
      </c>
      <c r="BD316" s="562" t="str">
        <f t="shared" si="21"/>
        <v xml:space="preserve"> </v>
      </c>
      <c r="BE316" s="562" t="str">
        <f t="shared" si="22"/>
        <v xml:space="preserve"> </v>
      </c>
      <c r="BF316" s="77"/>
      <c r="BG316" s="515"/>
    </row>
    <row r="317" spans="1:59" s="86" customFormat="1" ht="12.75" x14ac:dyDescent="0.25">
      <c r="A317" s="365"/>
      <c r="B317" s="147">
        <f>Demography!B313</f>
        <v>0</v>
      </c>
      <c r="C317" s="147">
        <f>Demography!C313</f>
        <v>0</v>
      </c>
      <c r="D317" s="148">
        <f>Demography!D313</f>
        <v>0</v>
      </c>
      <c r="E317" s="81"/>
      <c r="F317" s="256"/>
      <c r="G317" s="257"/>
      <c r="H317" s="257"/>
      <c r="I317" s="257"/>
      <c r="J317" s="245"/>
      <c r="K317" s="257"/>
      <c r="L317" s="258"/>
      <c r="M317" s="256"/>
      <c r="N317" s="256"/>
      <c r="O317" s="240"/>
      <c r="P317" s="256"/>
      <c r="Q317" s="261"/>
      <c r="R317" s="240"/>
      <c r="S317" s="240"/>
      <c r="T317" s="240"/>
      <c r="U317" s="256"/>
      <c r="V317" s="245"/>
      <c r="W317" s="256"/>
      <c r="X317" s="245"/>
      <c r="Y317" s="81"/>
      <c r="Z317" s="256"/>
      <c r="AA317" s="150"/>
      <c r="AB317" s="150"/>
      <c r="AC317" s="81"/>
      <c r="AD317" s="240"/>
      <c r="AE317" s="240"/>
      <c r="AF317" s="256"/>
      <c r="AG317" s="240"/>
      <c r="AH317" s="256"/>
      <c r="AI317" s="256"/>
      <c r="AJ317" s="256"/>
      <c r="AK317" s="261"/>
      <c r="AL317" s="261"/>
      <c r="AM317" s="77"/>
      <c r="AN317" s="261"/>
      <c r="AO317" s="261"/>
      <c r="AP317" s="261"/>
      <c r="AQ317" s="261"/>
      <c r="AR317" s="261"/>
      <c r="AS317" s="261"/>
      <c r="AT317" s="261"/>
      <c r="AU317" s="261"/>
      <c r="AV317" s="261"/>
      <c r="AW317" s="261"/>
      <c r="AX317" s="245"/>
      <c r="AY317" s="245"/>
      <c r="AZ317" s="247"/>
      <c r="BA317" s="77"/>
      <c r="BB317" s="561" t="str">
        <f t="shared" si="19"/>
        <v xml:space="preserve"> </v>
      </c>
      <c r="BC317" s="561" t="str">
        <f t="shared" si="20"/>
        <v xml:space="preserve"> </v>
      </c>
      <c r="BD317" s="561" t="str">
        <f t="shared" si="21"/>
        <v xml:space="preserve"> </v>
      </c>
      <c r="BE317" s="561" t="str">
        <f t="shared" si="22"/>
        <v xml:space="preserve"> </v>
      </c>
      <c r="BF317" s="77"/>
      <c r="BG317" s="254"/>
    </row>
    <row r="318" spans="1:59" s="86" customFormat="1" ht="12.75" x14ac:dyDescent="0.25">
      <c r="A318" s="365"/>
      <c r="B318" s="361">
        <f>Demography!B314</f>
        <v>0</v>
      </c>
      <c r="C318" s="361">
        <f>Demography!C314</f>
        <v>0</v>
      </c>
      <c r="D318" s="362">
        <f>Demography!D314</f>
        <v>0</v>
      </c>
      <c r="E318" s="81"/>
      <c r="F318" s="241"/>
      <c r="G318" s="478"/>
      <c r="H318" s="478"/>
      <c r="I318" s="478"/>
      <c r="J318" s="246"/>
      <c r="K318" s="478"/>
      <c r="L318" s="538"/>
      <c r="M318" s="241"/>
      <c r="N318" s="241"/>
      <c r="O318" s="242"/>
      <c r="P318" s="241"/>
      <c r="Q318" s="243"/>
      <c r="R318" s="242"/>
      <c r="S318" s="242"/>
      <c r="T318" s="242"/>
      <c r="U318" s="241"/>
      <c r="V318" s="246"/>
      <c r="W318" s="241"/>
      <c r="X318" s="246"/>
      <c r="Y318" s="81"/>
      <c r="Z318" s="241"/>
      <c r="AA318" s="416"/>
      <c r="AB318" s="416"/>
      <c r="AC318" s="81"/>
      <c r="AD318" s="242"/>
      <c r="AE318" s="242"/>
      <c r="AF318" s="241"/>
      <c r="AG318" s="242"/>
      <c r="AH318" s="241"/>
      <c r="AI318" s="241"/>
      <c r="AJ318" s="241"/>
      <c r="AK318" s="243"/>
      <c r="AL318" s="243"/>
      <c r="AM318" s="77"/>
      <c r="AN318" s="243"/>
      <c r="AO318" s="243"/>
      <c r="AP318" s="243"/>
      <c r="AQ318" s="243"/>
      <c r="AR318" s="243"/>
      <c r="AS318" s="243"/>
      <c r="AT318" s="243"/>
      <c r="AU318" s="243"/>
      <c r="AV318" s="243"/>
      <c r="AW318" s="243"/>
      <c r="AX318" s="246"/>
      <c r="AY318" s="246"/>
      <c r="AZ318" s="248"/>
      <c r="BA318" s="77"/>
      <c r="BB318" s="562" t="str">
        <f t="shared" si="19"/>
        <v xml:space="preserve"> </v>
      </c>
      <c r="BC318" s="562" t="str">
        <f t="shared" si="20"/>
        <v xml:space="preserve"> </v>
      </c>
      <c r="BD318" s="562" t="str">
        <f t="shared" si="21"/>
        <v xml:space="preserve"> </v>
      </c>
      <c r="BE318" s="562" t="str">
        <f t="shared" si="22"/>
        <v xml:space="preserve"> </v>
      </c>
      <c r="BF318" s="77"/>
      <c r="BG318" s="515"/>
    </row>
    <row r="319" spans="1:59" s="86" customFormat="1" ht="12.75" x14ac:dyDescent="0.25">
      <c r="A319" s="365"/>
      <c r="B319" s="147">
        <f>Demography!B315</f>
        <v>0</v>
      </c>
      <c r="C319" s="147">
        <f>Demography!C315</f>
        <v>0</v>
      </c>
      <c r="D319" s="148">
        <f>Demography!D315</f>
        <v>0</v>
      </c>
      <c r="E319" s="81"/>
      <c r="F319" s="256"/>
      <c r="G319" s="257"/>
      <c r="H319" s="257"/>
      <c r="I319" s="257"/>
      <c r="J319" s="245"/>
      <c r="K319" s="257"/>
      <c r="L319" s="258"/>
      <c r="M319" s="256"/>
      <c r="N319" s="256"/>
      <c r="O319" s="240"/>
      <c r="P319" s="256"/>
      <c r="Q319" s="261"/>
      <c r="R319" s="240"/>
      <c r="S319" s="240"/>
      <c r="T319" s="240"/>
      <c r="U319" s="256"/>
      <c r="V319" s="245"/>
      <c r="W319" s="256"/>
      <c r="X319" s="245"/>
      <c r="Y319" s="81"/>
      <c r="Z319" s="256"/>
      <c r="AA319" s="150"/>
      <c r="AB319" s="150"/>
      <c r="AC319" s="81"/>
      <c r="AD319" s="240"/>
      <c r="AE319" s="240"/>
      <c r="AF319" s="256"/>
      <c r="AG319" s="240"/>
      <c r="AH319" s="256"/>
      <c r="AI319" s="256"/>
      <c r="AJ319" s="256"/>
      <c r="AK319" s="261"/>
      <c r="AL319" s="261"/>
      <c r="AM319" s="77"/>
      <c r="AN319" s="261"/>
      <c r="AO319" s="261"/>
      <c r="AP319" s="261"/>
      <c r="AQ319" s="261"/>
      <c r="AR319" s="261"/>
      <c r="AS319" s="261"/>
      <c r="AT319" s="261"/>
      <c r="AU319" s="261"/>
      <c r="AV319" s="261"/>
      <c r="AW319" s="261"/>
      <c r="AX319" s="245"/>
      <c r="AY319" s="245"/>
      <c r="AZ319" s="247"/>
      <c r="BA319" s="77"/>
      <c r="BB319" s="561" t="str">
        <f t="shared" si="19"/>
        <v xml:space="preserve"> </v>
      </c>
      <c r="BC319" s="561" t="str">
        <f t="shared" si="20"/>
        <v xml:space="preserve"> </v>
      </c>
      <c r="BD319" s="561" t="str">
        <f t="shared" si="21"/>
        <v xml:space="preserve"> </v>
      </c>
      <c r="BE319" s="561" t="str">
        <f t="shared" si="22"/>
        <v xml:space="preserve"> </v>
      </c>
      <c r="BF319" s="77"/>
      <c r="BG319" s="254"/>
    </row>
    <row r="320" spans="1:59" s="86" customFormat="1" ht="12.75" x14ac:dyDescent="0.25">
      <c r="A320" s="365"/>
      <c r="B320" s="361">
        <f>Demography!B316</f>
        <v>0</v>
      </c>
      <c r="C320" s="361">
        <f>Demography!C316</f>
        <v>0</v>
      </c>
      <c r="D320" s="362">
        <f>Demography!D316</f>
        <v>0</v>
      </c>
      <c r="E320" s="81"/>
      <c r="F320" s="241"/>
      <c r="G320" s="478"/>
      <c r="H320" s="478"/>
      <c r="I320" s="478"/>
      <c r="J320" s="246"/>
      <c r="K320" s="478"/>
      <c r="L320" s="538"/>
      <c r="M320" s="241"/>
      <c r="N320" s="241"/>
      <c r="O320" s="242"/>
      <c r="P320" s="241"/>
      <c r="Q320" s="243"/>
      <c r="R320" s="242"/>
      <c r="S320" s="242"/>
      <c r="T320" s="242"/>
      <c r="U320" s="241"/>
      <c r="V320" s="246"/>
      <c r="W320" s="241"/>
      <c r="X320" s="246"/>
      <c r="Y320" s="81"/>
      <c r="Z320" s="241"/>
      <c r="AA320" s="416"/>
      <c r="AB320" s="416"/>
      <c r="AC320" s="81"/>
      <c r="AD320" s="242"/>
      <c r="AE320" s="242"/>
      <c r="AF320" s="241"/>
      <c r="AG320" s="242"/>
      <c r="AH320" s="241"/>
      <c r="AI320" s="241"/>
      <c r="AJ320" s="241"/>
      <c r="AK320" s="243"/>
      <c r="AL320" s="243"/>
      <c r="AM320" s="77"/>
      <c r="AN320" s="243"/>
      <c r="AO320" s="243"/>
      <c r="AP320" s="243"/>
      <c r="AQ320" s="243"/>
      <c r="AR320" s="243"/>
      <c r="AS320" s="243"/>
      <c r="AT320" s="243"/>
      <c r="AU320" s="243"/>
      <c r="AV320" s="243"/>
      <c r="AW320" s="243"/>
      <c r="AX320" s="246"/>
      <c r="AY320" s="246"/>
      <c r="AZ320" s="248"/>
      <c r="BA320" s="77"/>
      <c r="BB320" s="562" t="str">
        <f t="shared" si="19"/>
        <v xml:space="preserve"> </v>
      </c>
      <c r="BC320" s="562" t="str">
        <f t="shared" si="20"/>
        <v xml:space="preserve"> </v>
      </c>
      <c r="BD320" s="562" t="str">
        <f t="shared" si="21"/>
        <v xml:space="preserve"> </v>
      </c>
      <c r="BE320" s="562" t="str">
        <f t="shared" si="22"/>
        <v xml:space="preserve"> </v>
      </c>
      <c r="BF320" s="77"/>
      <c r="BG320" s="515"/>
    </row>
    <row r="321" spans="1:59" s="86" customFormat="1" ht="12.75" x14ac:dyDescent="0.25">
      <c r="A321" s="365"/>
      <c r="B321" s="147">
        <f>Demography!B317</f>
        <v>0</v>
      </c>
      <c r="C321" s="147">
        <f>Demography!C317</f>
        <v>0</v>
      </c>
      <c r="D321" s="148">
        <f>Demography!D317</f>
        <v>0</v>
      </c>
      <c r="E321" s="81"/>
      <c r="F321" s="256"/>
      <c r="G321" s="257"/>
      <c r="H321" s="257"/>
      <c r="I321" s="257"/>
      <c r="J321" s="245"/>
      <c r="K321" s="257"/>
      <c r="L321" s="258"/>
      <c r="M321" s="256"/>
      <c r="N321" s="256"/>
      <c r="O321" s="240"/>
      <c r="P321" s="256"/>
      <c r="Q321" s="261"/>
      <c r="R321" s="240"/>
      <c r="S321" s="240"/>
      <c r="T321" s="240"/>
      <c r="U321" s="256"/>
      <c r="V321" s="245"/>
      <c r="W321" s="256"/>
      <c r="X321" s="245"/>
      <c r="Y321" s="81"/>
      <c r="Z321" s="256"/>
      <c r="AA321" s="150"/>
      <c r="AB321" s="150"/>
      <c r="AC321" s="81"/>
      <c r="AD321" s="240"/>
      <c r="AE321" s="240"/>
      <c r="AF321" s="256"/>
      <c r="AG321" s="240"/>
      <c r="AH321" s="256"/>
      <c r="AI321" s="256"/>
      <c r="AJ321" s="256"/>
      <c r="AK321" s="261"/>
      <c r="AL321" s="261"/>
      <c r="AM321" s="77"/>
      <c r="AN321" s="261"/>
      <c r="AO321" s="261"/>
      <c r="AP321" s="261"/>
      <c r="AQ321" s="261"/>
      <c r="AR321" s="261"/>
      <c r="AS321" s="261"/>
      <c r="AT321" s="261"/>
      <c r="AU321" s="261"/>
      <c r="AV321" s="261"/>
      <c r="AW321" s="261"/>
      <c r="AX321" s="245"/>
      <c r="AY321" s="245"/>
      <c r="AZ321" s="247"/>
      <c r="BA321" s="77"/>
      <c r="BB321" s="561" t="str">
        <f t="shared" si="19"/>
        <v xml:space="preserve"> </v>
      </c>
      <c r="BC321" s="561" t="str">
        <f t="shared" si="20"/>
        <v xml:space="preserve"> </v>
      </c>
      <c r="BD321" s="561" t="str">
        <f t="shared" si="21"/>
        <v xml:space="preserve"> </v>
      </c>
      <c r="BE321" s="561" t="str">
        <f t="shared" si="22"/>
        <v xml:space="preserve"> </v>
      </c>
      <c r="BF321" s="77"/>
      <c r="BG321" s="254"/>
    </row>
    <row r="322" spans="1:59" s="86" customFormat="1" ht="12.75" x14ac:dyDescent="0.25">
      <c r="A322" s="365"/>
      <c r="B322" s="361">
        <f>Demography!B318</f>
        <v>0</v>
      </c>
      <c r="C322" s="361">
        <f>Demography!C318</f>
        <v>0</v>
      </c>
      <c r="D322" s="362">
        <f>Demography!D318</f>
        <v>0</v>
      </c>
      <c r="E322" s="81"/>
      <c r="F322" s="241"/>
      <c r="G322" s="478"/>
      <c r="H322" s="478"/>
      <c r="I322" s="478"/>
      <c r="J322" s="246"/>
      <c r="K322" s="478"/>
      <c r="L322" s="538"/>
      <c r="M322" s="241"/>
      <c r="N322" s="241"/>
      <c r="O322" s="242"/>
      <c r="P322" s="241"/>
      <c r="Q322" s="243"/>
      <c r="R322" s="242"/>
      <c r="S322" s="242"/>
      <c r="T322" s="242"/>
      <c r="U322" s="241"/>
      <c r="V322" s="246"/>
      <c r="W322" s="241"/>
      <c r="X322" s="246"/>
      <c r="Y322" s="81"/>
      <c r="Z322" s="241"/>
      <c r="AA322" s="416"/>
      <c r="AB322" s="416"/>
      <c r="AC322" s="81"/>
      <c r="AD322" s="242"/>
      <c r="AE322" s="242"/>
      <c r="AF322" s="241"/>
      <c r="AG322" s="242"/>
      <c r="AH322" s="241"/>
      <c r="AI322" s="241"/>
      <c r="AJ322" s="241"/>
      <c r="AK322" s="243"/>
      <c r="AL322" s="243"/>
      <c r="AM322" s="77"/>
      <c r="AN322" s="243"/>
      <c r="AO322" s="243"/>
      <c r="AP322" s="243"/>
      <c r="AQ322" s="243"/>
      <c r="AR322" s="243"/>
      <c r="AS322" s="243"/>
      <c r="AT322" s="243"/>
      <c r="AU322" s="243"/>
      <c r="AV322" s="243"/>
      <c r="AW322" s="243"/>
      <c r="AX322" s="246"/>
      <c r="AY322" s="246"/>
      <c r="AZ322" s="248"/>
      <c r="BA322" s="77"/>
      <c r="BB322" s="562" t="str">
        <f t="shared" si="19"/>
        <v xml:space="preserve"> </v>
      </c>
      <c r="BC322" s="562" t="str">
        <f t="shared" si="20"/>
        <v xml:space="preserve"> </v>
      </c>
      <c r="BD322" s="562" t="str">
        <f t="shared" si="21"/>
        <v xml:space="preserve"> </v>
      </c>
      <c r="BE322" s="562" t="str">
        <f t="shared" si="22"/>
        <v xml:space="preserve"> </v>
      </c>
      <c r="BF322" s="77"/>
      <c r="BG322" s="515"/>
    </row>
    <row r="323" spans="1:59" s="86" customFormat="1" ht="12.75" x14ac:dyDescent="0.25">
      <c r="A323" s="365"/>
      <c r="B323" s="147">
        <f>Demography!B319</f>
        <v>0</v>
      </c>
      <c r="C323" s="147">
        <f>Demography!C319</f>
        <v>0</v>
      </c>
      <c r="D323" s="148">
        <f>Demography!D319</f>
        <v>0</v>
      </c>
      <c r="E323" s="81"/>
      <c r="F323" s="256"/>
      <c r="G323" s="257"/>
      <c r="H323" s="257"/>
      <c r="I323" s="257"/>
      <c r="J323" s="245"/>
      <c r="K323" s="257"/>
      <c r="L323" s="258"/>
      <c r="M323" s="256"/>
      <c r="N323" s="256"/>
      <c r="O323" s="240"/>
      <c r="P323" s="256"/>
      <c r="Q323" s="261"/>
      <c r="R323" s="240"/>
      <c r="S323" s="240"/>
      <c r="T323" s="240"/>
      <c r="U323" s="256"/>
      <c r="V323" s="245"/>
      <c r="W323" s="256"/>
      <c r="X323" s="245"/>
      <c r="Y323" s="81"/>
      <c r="Z323" s="256"/>
      <c r="AA323" s="150"/>
      <c r="AB323" s="150"/>
      <c r="AC323" s="81"/>
      <c r="AD323" s="240"/>
      <c r="AE323" s="240"/>
      <c r="AF323" s="256"/>
      <c r="AG323" s="240"/>
      <c r="AH323" s="256"/>
      <c r="AI323" s="256"/>
      <c r="AJ323" s="256"/>
      <c r="AK323" s="261"/>
      <c r="AL323" s="261"/>
      <c r="AM323" s="77"/>
      <c r="AN323" s="261"/>
      <c r="AO323" s="261"/>
      <c r="AP323" s="261"/>
      <c r="AQ323" s="261"/>
      <c r="AR323" s="261"/>
      <c r="AS323" s="261"/>
      <c r="AT323" s="261"/>
      <c r="AU323" s="261"/>
      <c r="AV323" s="261"/>
      <c r="AW323" s="261"/>
      <c r="AX323" s="245"/>
      <c r="AY323" s="245"/>
      <c r="AZ323" s="247"/>
      <c r="BA323" s="77"/>
      <c r="BB323" s="561" t="str">
        <f t="shared" si="19"/>
        <v xml:space="preserve"> </v>
      </c>
      <c r="BC323" s="561" t="str">
        <f t="shared" si="20"/>
        <v xml:space="preserve"> </v>
      </c>
      <c r="BD323" s="561" t="str">
        <f t="shared" si="21"/>
        <v xml:space="preserve"> </v>
      </c>
      <c r="BE323" s="561" t="str">
        <f t="shared" si="22"/>
        <v xml:space="preserve"> </v>
      </c>
      <c r="BF323" s="77"/>
      <c r="BG323" s="254"/>
    </row>
    <row r="324" spans="1:59" s="86" customFormat="1" ht="12.75" x14ac:dyDescent="0.25">
      <c r="A324" s="365"/>
      <c r="B324" s="361">
        <f>Demography!B320</f>
        <v>0</v>
      </c>
      <c r="C324" s="361">
        <f>Demography!C320</f>
        <v>0</v>
      </c>
      <c r="D324" s="362">
        <f>Demography!D320</f>
        <v>0</v>
      </c>
      <c r="E324" s="81"/>
      <c r="F324" s="241"/>
      <c r="G324" s="478"/>
      <c r="H324" s="478"/>
      <c r="I324" s="478"/>
      <c r="J324" s="246"/>
      <c r="K324" s="478"/>
      <c r="L324" s="538"/>
      <c r="M324" s="241"/>
      <c r="N324" s="241"/>
      <c r="O324" s="242"/>
      <c r="P324" s="241"/>
      <c r="Q324" s="243"/>
      <c r="R324" s="242"/>
      <c r="S324" s="242"/>
      <c r="T324" s="242"/>
      <c r="U324" s="241"/>
      <c r="V324" s="246"/>
      <c r="W324" s="241"/>
      <c r="X324" s="246"/>
      <c r="Y324" s="81"/>
      <c r="Z324" s="241"/>
      <c r="AA324" s="416"/>
      <c r="AB324" s="416"/>
      <c r="AC324" s="81"/>
      <c r="AD324" s="242"/>
      <c r="AE324" s="242"/>
      <c r="AF324" s="241"/>
      <c r="AG324" s="242"/>
      <c r="AH324" s="241"/>
      <c r="AI324" s="241"/>
      <c r="AJ324" s="241"/>
      <c r="AK324" s="243"/>
      <c r="AL324" s="243"/>
      <c r="AM324" s="77"/>
      <c r="AN324" s="243"/>
      <c r="AO324" s="243"/>
      <c r="AP324" s="243"/>
      <c r="AQ324" s="243"/>
      <c r="AR324" s="243"/>
      <c r="AS324" s="243"/>
      <c r="AT324" s="243"/>
      <c r="AU324" s="243"/>
      <c r="AV324" s="243"/>
      <c r="AW324" s="243"/>
      <c r="AX324" s="246"/>
      <c r="AY324" s="246"/>
      <c r="AZ324" s="248"/>
      <c r="BA324" s="77"/>
      <c r="BB324" s="562" t="str">
        <f t="shared" si="19"/>
        <v xml:space="preserve"> </v>
      </c>
      <c r="BC324" s="562" t="str">
        <f t="shared" si="20"/>
        <v xml:space="preserve"> </v>
      </c>
      <c r="BD324" s="562" t="str">
        <f t="shared" si="21"/>
        <v xml:space="preserve"> </v>
      </c>
      <c r="BE324" s="562" t="str">
        <f t="shared" si="22"/>
        <v xml:space="preserve"> </v>
      </c>
      <c r="BF324" s="77"/>
      <c r="BG324" s="515"/>
    </row>
    <row r="325" spans="1:59" s="86" customFormat="1" ht="12.75" x14ac:dyDescent="0.25">
      <c r="A325" s="365"/>
      <c r="B325" s="147">
        <f>Demography!B321</f>
        <v>0</v>
      </c>
      <c r="C325" s="147">
        <f>Demography!C321</f>
        <v>0</v>
      </c>
      <c r="D325" s="148">
        <f>Demography!D321</f>
        <v>0</v>
      </c>
      <c r="E325" s="81"/>
      <c r="F325" s="256"/>
      <c r="G325" s="257"/>
      <c r="H325" s="257"/>
      <c r="I325" s="257"/>
      <c r="J325" s="245"/>
      <c r="K325" s="257"/>
      <c r="L325" s="258"/>
      <c r="M325" s="256"/>
      <c r="N325" s="256"/>
      <c r="O325" s="240"/>
      <c r="P325" s="256"/>
      <c r="Q325" s="261"/>
      <c r="R325" s="240"/>
      <c r="S325" s="240"/>
      <c r="T325" s="240"/>
      <c r="U325" s="256"/>
      <c r="V325" s="245"/>
      <c r="W325" s="256"/>
      <c r="X325" s="245"/>
      <c r="Y325" s="81"/>
      <c r="Z325" s="256"/>
      <c r="AA325" s="150"/>
      <c r="AB325" s="150"/>
      <c r="AC325" s="81"/>
      <c r="AD325" s="240"/>
      <c r="AE325" s="240"/>
      <c r="AF325" s="256"/>
      <c r="AG325" s="240"/>
      <c r="AH325" s="256"/>
      <c r="AI325" s="256"/>
      <c r="AJ325" s="256"/>
      <c r="AK325" s="261"/>
      <c r="AL325" s="261"/>
      <c r="AM325" s="77"/>
      <c r="AN325" s="261"/>
      <c r="AO325" s="261"/>
      <c r="AP325" s="261"/>
      <c r="AQ325" s="261"/>
      <c r="AR325" s="261"/>
      <c r="AS325" s="261"/>
      <c r="AT325" s="261"/>
      <c r="AU325" s="261"/>
      <c r="AV325" s="261"/>
      <c r="AW325" s="261"/>
      <c r="AX325" s="245"/>
      <c r="AY325" s="245"/>
      <c r="AZ325" s="247"/>
      <c r="BA325" s="77"/>
      <c r="BB325" s="561" t="str">
        <f t="shared" si="19"/>
        <v xml:space="preserve"> </v>
      </c>
      <c r="BC325" s="561" t="str">
        <f t="shared" si="20"/>
        <v xml:space="preserve"> </v>
      </c>
      <c r="BD325" s="561" t="str">
        <f t="shared" si="21"/>
        <v xml:space="preserve"> </v>
      </c>
      <c r="BE325" s="561" t="str">
        <f t="shared" si="22"/>
        <v xml:space="preserve"> </v>
      </c>
      <c r="BF325" s="77"/>
      <c r="BG325" s="254"/>
    </row>
    <row r="326" spans="1:59" s="86" customFormat="1" ht="12.75" x14ac:dyDescent="0.25">
      <c r="A326" s="365"/>
      <c r="B326" s="361">
        <f>Demography!B322</f>
        <v>0</v>
      </c>
      <c r="C326" s="361">
        <f>Demography!C322</f>
        <v>0</v>
      </c>
      <c r="D326" s="362">
        <f>Demography!D322</f>
        <v>0</v>
      </c>
      <c r="E326" s="81"/>
      <c r="F326" s="241"/>
      <c r="G326" s="478"/>
      <c r="H326" s="478"/>
      <c r="I326" s="478"/>
      <c r="J326" s="246"/>
      <c r="K326" s="478"/>
      <c r="L326" s="538"/>
      <c r="M326" s="241"/>
      <c r="N326" s="241"/>
      <c r="O326" s="242"/>
      <c r="P326" s="241"/>
      <c r="Q326" s="243"/>
      <c r="R326" s="242"/>
      <c r="S326" s="242"/>
      <c r="T326" s="242"/>
      <c r="U326" s="241"/>
      <c r="V326" s="246"/>
      <c r="W326" s="241"/>
      <c r="X326" s="246"/>
      <c r="Y326" s="81"/>
      <c r="Z326" s="241"/>
      <c r="AA326" s="416"/>
      <c r="AB326" s="416"/>
      <c r="AC326" s="81"/>
      <c r="AD326" s="242"/>
      <c r="AE326" s="242"/>
      <c r="AF326" s="241"/>
      <c r="AG326" s="242"/>
      <c r="AH326" s="241"/>
      <c r="AI326" s="241"/>
      <c r="AJ326" s="241"/>
      <c r="AK326" s="243"/>
      <c r="AL326" s="243"/>
      <c r="AM326" s="77"/>
      <c r="AN326" s="243"/>
      <c r="AO326" s="243"/>
      <c r="AP326" s="243"/>
      <c r="AQ326" s="243"/>
      <c r="AR326" s="243"/>
      <c r="AS326" s="243"/>
      <c r="AT326" s="243"/>
      <c r="AU326" s="243"/>
      <c r="AV326" s="243"/>
      <c r="AW326" s="243"/>
      <c r="AX326" s="246"/>
      <c r="AY326" s="246"/>
      <c r="AZ326" s="248"/>
      <c r="BA326" s="77"/>
      <c r="BB326" s="562" t="str">
        <f t="shared" si="19"/>
        <v xml:space="preserve"> </v>
      </c>
      <c r="BC326" s="562" t="str">
        <f t="shared" si="20"/>
        <v xml:space="preserve"> </v>
      </c>
      <c r="BD326" s="562" t="str">
        <f t="shared" si="21"/>
        <v xml:space="preserve"> </v>
      </c>
      <c r="BE326" s="562" t="str">
        <f t="shared" si="22"/>
        <v xml:space="preserve"> </v>
      </c>
      <c r="BF326" s="77"/>
      <c r="BG326" s="515"/>
    </row>
    <row r="327" spans="1:59" s="86" customFormat="1" ht="12.75" x14ac:dyDescent="0.25">
      <c r="A327" s="365"/>
      <c r="B327" s="147">
        <f>Demography!B323</f>
        <v>0</v>
      </c>
      <c r="C327" s="147">
        <f>Demography!C323</f>
        <v>0</v>
      </c>
      <c r="D327" s="148">
        <f>Demography!D323</f>
        <v>0</v>
      </c>
      <c r="E327" s="81"/>
      <c r="F327" s="256"/>
      <c r="G327" s="257"/>
      <c r="H327" s="257"/>
      <c r="I327" s="257"/>
      <c r="J327" s="245"/>
      <c r="K327" s="257"/>
      <c r="L327" s="258"/>
      <c r="M327" s="256"/>
      <c r="N327" s="256"/>
      <c r="O327" s="240"/>
      <c r="P327" s="256"/>
      <c r="Q327" s="261"/>
      <c r="R327" s="240"/>
      <c r="S327" s="240"/>
      <c r="T327" s="240"/>
      <c r="U327" s="256"/>
      <c r="V327" s="245"/>
      <c r="W327" s="256"/>
      <c r="X327" s="245"/>
      <c r="Y327" s="81"/>
      <c r="Z327" s="256"/>
      <c r="AA327" s="150"/>
      <c r="AB327" s="150"/>
      <c r="AC327" s="81"/>
      <c r="AD327" s="240"/>
      <c r="AE327" s="240"/>
      <c r="AF327" s="256"/>
      <c r="AG327" s="240"/>
      <c r="AH327" s="256"/>
      <c r="AI327" s="256"/>
      <c r="AJ327" s="256"/>
      <c r="AK327" s="261"/>
      <c r="AL327" s="261"/>
      <c r="AM327" s="77"/>
      <c r="AN327" s="261"/>
      <c r="AO327" s="261"/>
      <c r="AP327" s="261"/>
      <c r="AQ327" s="261"/>
      <c r="AR327" s="261"/>
      <c r="AS327" s="261"/>
      <c r="AT327" s="261"/>
      <c r="AU327" s="261"/>
      <c r="AV327" s="261"/>
      <c r="AW327" s="261"/>
      <c r="AX327" s="245"/>
      <c r="AY327" s="245"/>
      <c r="AZ327" s="247"/>
      <c r="BA327" s="77"/>
      <c r="BB327" s="561" t="str">
        <f t="shared" si="19"/>
        <v xml:space="preserve"> </v>
      </c>
      <c r="BC327" s="561" t="str">
        <f t="shared" si="20"/>
        <v xml:space="preserve"> </v>
      </c>
      <c r="BD327" s="561" t="str">
        <f t="shared" si="21"/>
        <v xml:space="preserve"> </v>
      </c>
      <c r="BE327" s="561" t="str">
        <f t="shared" si="22"/>
        <v xml:space="preserve"> </v>
      </c>
      <c r="BF327" s="77"/>
      <c r="BG327" s="254"/>
    </row>
    <row r="328" spans="1:59" s="86" customFormat="1" ht="12.75" x14ac:dyDescent="0.25">
      <c r="A328" s="365"/>
      <c r="B328" s="361">
        <f>Demography!B324</f>
        <v>0</v>
      </c>
      <c r="C328" s="361">
        <f>Demography!C324</f>
        <v>0</v>
      </c>
      <c r="D328" s="362">
        <f>Demography!D324</f>
        <v>0</v>
      </c>
      <c r="E328" s="81"/>
      <c r="F328" s="241"/>
      <c r="G328" s="478"/>
      <c r="H328" s="478"/>
      <c r="I328" s="478"/>
      <c r="J328" s="246"/>
      <c r="K328" s="478"/>
      <c r="L328" s="538"/>
      <c r="M328" s="241"/>
      <c r="N328" s="241"/>
      <c r="O328" s="242"/>
      <c r="P328" s="241"/>
      <c r="Q328" s="243"/>
      <c r="R328" s="242"/>
      <c r="S328" s="242"/>
      <c r="T328" s="242"/>
      <c r="U328" s="241"/>
      <c r="V328" s="246"/>
      <c r="W328" s="241"/>
      <c r="X328" s="246"/>
      <c r="Y328" s="81"/>
      <c r="Z328" s="241"/>
      <c r="AA328" s="416"/>
      <c r="AB328" s="416"/>
      <c r="AC328" s="81"/>
      <c r="AD328" s="242"/>
      <c r="AE328" s="242"/>
      <c r="AF328" s="241"/>
      <c r="AG328" s="242"/>
      <c r="AH328" s="241"/>
      <c r="AI328" s="241"/>
      <c r="AJ328" s="241"/>
      <c r="AK328" s="243"/>
      <c r="AL328" s="243"/>
      <c r="AM328" s="77"/>
      <c r="AN328" s="243"/>
      <c r="AO328" s="243"/>
      <c r="AP328" s="243"/>
      <c r="AQ328" s="243"/>
      <c r="AR328" s="243"/>
      <c r="AS328" s="243"/>
      <c r="AT328" s="243"/>
      <c r="AU328" s="243"/>
      <c r="AV328" s="243"/>
      <c r="AW328" s="243"/>
      <c r="AX328" s="246"/>
      <c r="AY328" s="246"/>
      <c r="AZ328" s="248"/>
      <c r="BA328" s="77"/>
      <c r="BB328" s="562" t="str">
        <f t="shared" si="19"/>
        <v xml:space="preserve"> </v>
      </c>
      <c r="BC328" s="562" t="str">
        <f t="shared" si="20"/>
        <v xml:space="preserve"> </v>
      </c>
      <c r="BD328" s="562" t="str">
        <f t="shared" si="21"/>
        <v xml:space="preserve"> </v>
      </c>
      <c r="BE328" s="562" t="str">
        <f t="shared" si="22"/>
        <v xml:space="preserve"> </v>
      </c>
      <c r="BF328" s="77"/>
      <c r="BG328" s="515"/>
    </row>
    <row r="329" spans="1:59" s="86" customFormat="1" ht="12.75" x14ac:dyDescent="0.25">
      <c r="A329" s="365"/>
      <c r="B329" s="147">
        <f>Demography!B325</f>
        <v>0</v>
      </c>
      <c r="C329" s="147">
        <f>Demography!C325</f>
        <v>0</v>
      </c>
      <c r="D329" s="148">
        <f>Demography!D325</f>
        <v>0</v>
      </c>
      <c r="E329" s="81"/>
      <c r="F329" s="256"/>
      <c r="G329" s="257"/>
      <c r="H329" s="257"/>
      <c r="I329" s="257"/>
      <c r="J329" s="245"/>
      <c r="K329" s="257"/>
      <c r="L329" s="258"/>
      <c r="M329" s="256"/>
      <c r="N329" s="256"/>
      <c r="O329" s="240"/>
      <c r="P329" s="256"/>
      <c r="Q329" s="261"/>
      <c r="R329" s="240"/>
      <c r="S329" s="240"/>
      <c r="T329" s="240"/>
      <c r="U329" s="256"/>
      <c r="V329" s="245"/>
      <c r="W329" s="256"/>
      <c r="X329" s="245"/>
      <c r="Y329" s="81"/>
      <c r="Z329" s="256"/>
      <c r="AA329" s="150"/>
      <c r="AB329" s="150"/>
      <c r="AC329" s="81"/>
      <c r="AD329" s="240"/>
      <c r="AE329" s="240"/>
      <c r="AF329" s="256"/>
      <c r="AG329" s="240"/>
      <c r="AH329" s="256"/>
      <c r="AI329" s="256"/>
      <c r="AJ329" s="256"/>
      <c r="AK329" s="261"/>
      <c r="AL329" s="261"/>
      <c r="AM329" s="77"/>
      <c r="AN329" s="261"/>
      <c r="AO329" s="261"/>
      <c r="AP329" s="261"/>
      <c r="AQ329" s="261"/>
      <c r="AR329" s="261"/>
      <c r="AS329" s="261"/>
      <c r="AT329" s="261"/>
      <c r="AU329" s="261"/>
      <c r="AV329" s="261"/>
      <c r="AW329" s="261"/>
      <c r="AX329" s="245"/>
      <c r="AY329" s="245"/>
      <c r="AZ329" s="247"/>
      <c r="BA329" s="77"/>
      <c r="BB329" s="561" t="str">
        <f t="shared" si="19"/>
        <v xml:space="preserve"> </v>
      </c>
      <c r="BC329" s="561" t="str">
        <f t="shared" si="20"/>
        <v xml:space="preserve"> </v>
      </c>
      <c r="BD329" s="561" t="str">
        <f t="shared" si="21"/>
        <v xml:space="preserve"> </v>
      </c>
      <c r="BE329" s="561" t="str">
        <f t="shared" si="22"/>
        <v xml:space="preserve"> </v>
      </c>
      <c r="BF329" s="77"/>
      <c r="BG329" s="254"/>
    </row>
    <row r="330" spans="1:59" s="86" customFormat="1" ht="12.75" x14ac:dyDescent="0.25">
      <c r="A330" s="365"/>
      <c r="B330" s="361">
        <f>Demography!B326</f>
        <v>0</v>
      </c>
      <c r="C330" s="361">
        <f>Demography!C326</f>
        <v>0</v>
      </c>
      <c r="D330" s="362">
        <f>Demography!D326</f>
        <v>0</v>
      </c>
      <c r="E330" s="81"/>
      <c r="F330" s="241"/>
      <c r="G330" s="478"/>
      <c r="H330" s="478"/>
      <c r="I330" s="478"/>
      <c r="J330" s="246"/>
      <c r="K330" s="478"/>
      <c r="L330" s="538"/>
      <c r="M330" s="241"/>
      <c r="N330" s="241"/>
      <c r="O330" s="242"/>
      <c r="P330" s="241"/>
      <c r="Q330" s="243"/>
      <c r="R330" s="242"/>
      <c r="S330" s="242"/>
      <c r="T330" s="242"/>
      <c r="U330" s="241"/>
      <c r="V330" s="246"/>
      <c r="W330" s="241"/>
      <c r="X330" s="246"/>
      <c r="Y330" s="81"/>
      <c r="Z330" s="241"/>
      <c r="AA330" s="416"/>
      <c r="AB330" s="416"/>
      <c r="AC330" s="81"/>
      <c r="AD330" s="242"/>
      <c r="AE330" s="242"/>
      <c r="AF330" s="241"/>
      <c r="AG330" s="242"/>
      <c r="AH330" s="241"/>
      <c r="AI330" s="241"/>
      <c r="AJ330" s="241"/>
      <c r="AK330" s="243"/>
      <c r="AL330" s="243"/>
      <c r="AM330" s="77"/>
      <c r="AN330" s="243"/>
      <c r="AO330" s="243"/>
      <c r="AP330" s="243"/>
      <c r="AQ330" s="243"/>
      <c r="AR330" s="243"/>
      <c r="AS330" s="243"/>
      <c r="AT330" s="243"/>
      <c r="AU330" s="243"/>
      <c r="AV330" s="243"/>
      <c r="AW330" s="243"/>
      <c r="AX330" s="246"/>
      <c r="AY330" s="246"/>
      <c r="AZ330" s="248"/>
      <c r="BA330" s="77"/>
      <c r="BB330" s="562" t="str">
        <f t="shared" si="19"/>
        <v xml:space="preserve"> </v>
      </c>
      <c r="BC330" s="562" t="str">
        <f t="shared" si="20"/>
        <v xml:space="preserve"> </v>
      </c>
      <c r="BD330" s="562" t="str">
        <f t="shared" si="21"/>
        <v xml:space="preserve"> </v>
      </c>
      <c r="BE330" s="562" t="str">
        <f t="shared" si="22"/>
        <v xml:space="preserve"> </v>
      </c>
      <c r="BF330" s="77"/>
      <c r="BG330" s="515"/>
    </row>
    <row r="331" spans="1:59" s="86" customFormat="1" ht="12.75" x14ac:dyDescent="0.25">
      <c r="A331" s="365"/>
      <c r="B331" s="147">
        <f>Demography!B327</f>
        <v>0</v>
      </c>
      <c r="C331" s="147">
        <f>Demography!C327</f>
        <v>0</v>
      </c>
      <c r="D331" s="148">
        <f>Demography!D327</f>
        <v>0</v>
      </c>
      <c r="E331" s="81"/>
      <c r="F331" s="256"/>
      <c r="G331" s="257"/>
      <c r="H331" s="257"/>
      <c r="I331" s="257"/>
      <c r="J331" s="245"/>
      <c r="K331" s="257"/>
      <c r="L331" s="258"/>
      <c r="M331" s="256"/>
      <c r="N331" s="256"/>
      <c r="O331" s="240"/>
      <c r="P331" s="256"/>
      <c r="Q331" s="261"/>
      <c r="R331" s="240"/>
      <c r="S331" s="240"/>
      <c r="T331" s="240"/>
      <c r="U331" s="256"/>
      <c r="V331" s="245"/>
      <c r="W331" s="256"/>
      <c r="X331" s="245"/>
      <c r="Y331" s="81"/>
      <c r="Z331" s="256"/>
      <c r="AA331" s="150"/>
      <c r="AB331" s="150"/>
      <c r="AC331" s="81"/>
      <c r="AD331" s="240"/>
      <c r="AE331" s="240"/>
      <c r="AF331" s="256"/>
      <c r="AG331" s="240"/>
      <c r="AH331" s="256"/>
      <c r="AI331" s="256"/>
      <c r="AJ331" s="256"/>
      <c r="AK331" s="261"/>
      <c r="AL331" s="261"/>
      <c r="AM331" s="77"/>
      <c r="AN331" s="261"/>
      <c r="AO331" s="261"/>
      <c r="AP331" s="261"/>
      <c r="AQ331" s="261"/>
      <c r="AR331" s="261"/>
      <c r="AS331" s="261"/>
      <c r="AT331" s="261"/>
      <c r="AU331" s="261"/>
      <c r="AV331" s="261"/>
      <c r="AW331" s="261"/>
      <c r="AX331" s="245"/>
      <c r="AY331" s="245"/>
      <c r="AZ331" s="247"/>
      <c r="BA331" s="77"/>
      <c r="BB331" s="561" t="str">
        <f t="shared" si="19"/>
        <v xml:space="preserve"> </v>
      </c>
      <c r="BC331" s="561" t="str">
        <f t="shared" si="20"/>
        <v xml:space="preserve"> </v>
      </c>
      <c r="BD331" s="561" t="str">
        <f t="shared" si="21"/>
        <v xml:space="preserve"> </v>
      </c>
      <c r="BE331" s="561" t="str">
        <f t="shared" si="22"/>
        <v xml:space="preserve"> </v>
      </c>
      <c r="BF331" s="77"/>
      <c r="BG331" s="254"/>
    </row>
    <row r="332" spans="1:59" s="86" customFormat="1" ht="12.75" x14ac:dyDescent="0.25">
      <c r="A332" s="365"/>
      <c r="B332" s="361">
        <f>Demography!B328</f>
        <v>0</v>
      </c>
      <c r="C332" s="361">
        <f>Demography!C328</f>
        <v>0</v>
      </c>
      <c r="D332" s="362">
        <f>Demography!D328</f>
        <v>0</v>
      </c>
      <c r="E332" s="81"/>
      <c r="F332" s="241"/>
      <c r="G332" s="478"/>
      <c r="H332" s="478"/>
      <c r="I332" s="478"/>
      <c r="J332" s="246"/>
      <c r="K332" s="478"/>
      <c r="L332" s="538"/>
      <c r="M332" s="241"/>
      <c r="N332" s="241"/>
      <c r="O332" s="242"/>
      <c r="P332" s="241"/>
      <c r="Q332" s="243"/>
      <c r="R332" s="242"/>
      <c r="S332" s="242"/>
      <c r="T332" s="242"/>
      <c r="U332" s="241"/>
      <c r="V332" s="246"/>
      <c r="W332" s="241"/>
      <c r="X332" s="246"/>
      <c r="Y332" s="81"/>
      <c r="Z332" s="241"/>
      <c r="AA332" s="416"/>
      <c r="AB332" s="416"/>
      <c r="AC332" s="81"/>
      <c r="AD332" s="242"/>
      <c r="AE332" s="242"/>
      <c r="AF332" s="241"/>
      <c r="AG332" s="242"/>
      <c r="AH332" s="241"/>
      <c r="AI332" s="241"/>
      <c r="AJ332" s="241"/>
      <c r="AK332" s="243"/>
      <c r="AL332" s="243"/>
      <c r="AM332" s="77"/>
      <c r="AN332" s="243"/>
      <c r="AO332" s="243"/>
      <c r="AP332" s="243"/>
      <c r="AQ332" s="243"/>
      <c r="AR332" s="243"/>
      <c r="AS332" s="243"/>
      <c r="AT332" s="243"/>
      <c r="AU332" s="243"/>
      <c r="AV332" s="243"/>
      <c r="AW332" s="243"/>
      <c r="AX332" s="246"/>
      <c r="AY332" s="246"/>
      <c r="AZ332" s="248"/>
      <c r="BA332" s="77"/>
      <c r="BB332" s="562" t="str">
        <f t="shared" si="19"/>
        <v xml:space="preserve"> </v>
      </c>
      <c r="BC332" s="562" t="str">
        <f t="shared" si="20"/>
        <v xml:space="preserve"> </v>
      </c>
      <c r="BD332" s="562" t="str">
        <f t="shared" si="21"/>
        <v xml:space="preserve"> </v>
      </c>
      <c r="BE332" s="562" t="str">
        <f t="shared" si="22"/>
        <v xml:space="preserve"> </v>
      </c>
      <c r="BF332" s="77"/>
      <c r="BG332" s="515"/>
    </row>
    <row r="333" spans="1:59" s="86" customFormat="1" ht="12.75" x14ac:dyDescent="0.25">
      <c r="A333" s="365"/>
      <c r="B333" s="147">
        <f>Demography!B329</f>
        <v>0</v>
      </c>
      <c r="C333" s="147">
        <f>Demography!C329</f>
        <v>0</v>
      </c>
      <c r="D333" s="148">
        <f>Demography!D329</f>
        <v>0</v>
      </c>
      <c r="E333" s="81"/>
      <c r="F333" s="256"/>
      <c r="G333" s="257"/>
      <c r="H333" s="257"/>
      <c r="I333" s="257"/>
      <c r="J333" s="245"/>
      <c r="K333" s="257"/>
      <c r="L333" s="258"/>
      <c r="M333" s="256"/>
      <c r="N333" s="256"/>
      <c r="O333" s="240"/>
      <c r="P333" s="256"/>
      <c r="Q333" s="261"/>
      <c r="R333" s="240"/>
      <c r="S333" s="240"/>
      <c r="T333" s="240"/>
      <c r="U333" s="256"/>
      <c r="V333" s="245"/>
      <c r="W333" s="256"/>
      <c r="X333" s="245"/>
      <c r="Y333" s="81"/>
      <c r="Z333" s="256"/>
      <c r="AA333" s="150"/>
      <c r="AB333" s="150"/>
      <c r="AC333" s="81"/>
      <c r="AD333" s="240"/>
      <c r="AE333" s="240"/>
      <c r="AF333" s="256"/>
      <c r="AG333" s="240"/>
      <c r="AH333" s="256"/>
      <c r="AI333" s="256"/>
      <c r="AJ333" s="256"/>
      <c r="AK333" s="261"/>
      <c r="AL333" s="261"/>
      <c r="AM333" s="77"/>
      <c r="AN333" s="261"/>
      <c r="AO333" s="261"/>
      <c r="AP333" s="261"/>
      <c r="AQ333" s="261"/>
      <c r="AR333" s="261"/>
      <c r="AS333" s="261"/>
      <c r="AT333" s="261"/>
      <c r="AU333" s="261"/>
      <c r="AV333" s="261"/>
      <c r="AW333" s="261"/>
      <c r="AX333" s="245"/>
      <c r="AY333" s="245"/>
      <c r="AZ333" s="247"/>
      <c r="BA333" s="77"/>
      <c r="BB333" s="561" t="str">
        <f t="shared" si="19"/>
        <v xml:space="preserve"> </v>
      </c>
      <c r="BC333" s="561" t="str">
        <f t="shared" si="20"/>
        <v xml:space="preserve"> </v>
      </c>
      <c r="BD333" s="561" t="str">
        <f t="shared" si="21"/>
        <v xml:space="preserve"> </v>
      </c>
      <c r="BE333" s="561" t="str">
        <f t="shared" si="22"/>
        <v xml:space="preserve"> </v>
      </c>
      <c r="BF333" s="77"/>
      <c r="BG333" s="254"/>
    </row>
    <row r="334" spans="1:59" s="86" customFormat="1" ht="12.75" x14ac:dyDescent="0.25">
      <c r="A334" s="365"/>
      <c r="B334" s="361">
        <f>Demography!B330</f>
        <v>0</v>
      </c>
      <c r="C334" s="361">
        <f>Demography!C330</f>
        <v>0</v>
      </c>
      <c r="D334" s="362">
        <f>Demography!D330</f>
        <v>0</v>
      </c>
      <c r="E334" s="81"/>
      <c r="F334" s="241"/>
      <c r="G334" s="478"/>
      <c r="H334" s="478"/>
      <c r="I334" s="478"/>
      <c r="J334" s="246"/>
      <c r="K334" s="478"/>
      <c r="L334" s="538"/>
      <c r="M334" s="241"/>
      <c r="N334" s="241"/>
      <c r="O334" s="242"/>
      <c r="P334" s="241"/>
      <c r="Q334" s="243"/>
      <c r="R334" s="242"/>
      <c r="S334" s="242"/>
      <c r="T334" s="242"/>
      <c r="U334" s="241"/>
      <c r="V334" s="246"/>
      <c r="W334" s="241"/>
      <c r="X334" s="246"/>
      <c r="Y334" s="81"/>
      <c r="Z334" s="241"/>
      <c r="AA334" s="416"/>
      <c r="AB334" s="416"/>
      <c r="AC334" s="81"/>
      <c r="AD334" s="242"/>
      <c r="AE334" s="242"/>
      <c r="AF334" s="241"/>
      <c r="AG334" s="242"/>
      <c r="AH334" s="241"/>
      <c r="AI334" s="241"/>
      <c r="AJ334" s="241"/>
      <c r="AK334" s="243"/>
      <c r="AL334" s="243"/>
      <c r="AM334" s="77"/>
      <c r="AN334" s="243"/>
      <c r="AO334" s="243"/>
      <c r="AP334" s="243"/>
      <c r="AQ334" s="243"/>
      <c r="AR334" s="243"/>
      <c r="AS334" s="243"/>
      <c r="AT334" s="243"/>
      <c r="AU334" s="243"/>
      <c r="AV334" s="243"/>
      <c r="AW334" s="243"/>
      <c r="AX334" s="246"/>
      <c r="AY334" s="246"/>
      <c r="AZ334" s="248"/>
      <c r="BA334" s="77"/>
      <c r="BB334" s="562" t="str">
        <f t="shared" si="19"/>
        <v xml:space="preserve"> </v>
      </c>
      <c r="BC334" s="562" t="str">
        <f t="shared" si="20"/>
        <v xml:space="preserve"> </v>
      </c>
      <c r="BD334" s="562" t="str">
        <f t="shared" si="21"/>
        <v xml:space="preserve"> </v>
      </c>
      <c r="BE334" s="562" t="str">
        <f t="shared" si="22"/>
        <v xml:space="preserve"> </v>
      </c>
      <c r="BF334" s="77"/>
      <c r="BG334" s="515"/>
    </row>
    <row r="335" spans="1:59" s="86" customFormat="1" ht="12.75" x14ac:dyDescent="0.25">
      <c r="A335" s="365"/>
      <c r="B335" s="147">
        <f>Demography!B331</f>
        <v>0</v>
      </c>
      <c r="C335" s="147">
        <f>Demography!C331</f>
        <v>0</v>
      </c>
      <c r="D335" s="148">
        <f>Demography!D331</f>
        <v>0</v>
      </c>
      <c r="E335" s="81"/>
      <c r="F335" s="256"/>
      <c r="G335" s="257"/>
      <c r="H335" s="257"/>
      <c r="I335" s="257"/>
      <c r="J335" s="245"/>
      <c r="K335" s="257"/>
      <c r="L335" s="258"/>
      <c r="M335" s="256"/>
      <c r="N335" s="256"/>
      <c r="O335" s="240"/>
      <c r="P335" s="256"/>
      <c r="Q335" s="261"/>
      <c r="R335" s="240"/>
      <c r="S335" s="240"/>
      <c r="T335" s="240"/>
      <c r="U335" s="256"/>
      <c r="V335" s="245"/>
      <c r="W335" s="256"/>
      <c r="X335" s="245"/>
      <c r="Y335" s="81"/>
      <c r="Z335" s="256"/>
      <c r="AA335" s="150"/>
      <c r="AB335" s="150"/>
      <c r="AC335" s="81"/>
      <c r="AD335" s="240"/>
      <c r="AE335" s="240"/>
      <c r="AF335" s="256"/>
      <c r="AG335" s="240"/>
      <c r="AH335" s="256"/>
      <c r="AI335" s="256"/>
      <c r="AJ335" s="256"/>
      <c r="AK335" s="261"/>
      <c r="AL335" s="261"/>
      <c r="AM335" s="77"/>
      <c r="AN335" s="261"/>
      <c r="AO335" s="261"/>
      <c r="AP335" s="261"/>
      <c r="AQ335" s="261"/>
      <c r="AR335" s="261"/>
      <c r="AS335" s="261"/>
      <c r="AT335" s="261"/>
      <c r="AU335" s="261"/>
      <c r="AV335" s="261"/>
      <c r="AW335" s="261"/>
      <c r="AX335" s="245"/>
      <c r="AY335" s="245"/>
      <c r="AZ335" s="247"/>
      <c r="BA335" s="77"/>
      <c r="BB335" s="561" t="str">
        <f t="shared" si="19"/>
        <v xml:space="preserve"> </v>
      </c>
      <c r="BC335" s="561" t="str">
        <f t="shared" si="20"/>
        <v xml:space="preserve"> </v>
      </c>
      <c r="BD335" s="561" t="str">
        <f t="shared" si="21"/>
        <v xml:space="preserve"> </v>
      </c>
      <c r="BE335" s="561" t="str">
        <f t="shared" si="22"/>
        <v xml:space="preserve"> </v>
      </c>
      <c r="BF335" s="77"/>
      <c r="BG335" s="254"/>
    </row>
    <row r="336" spans="1:59" s="86" customFormat="1" ht="12.75" x14ac:dyDescent="0.25">
      <c r="A336" s="365"/>
      <c r="B336" s="361">
        <f>Demography!B332</f>
        <v>0</v>
      </c>
      <c r="C336" s="361">
        <f>Demography!C332</f>
        <v>0</v>
      </c>
      <c r="D336" s="362">
        <f>Demography!D332</f>
        <v>0</v>
      </c>
      <c r="E336" s="81"/>
      <c r="F336" s="241"/>
      <c r="G336" s="478"/>
      <c r="H336" s="478"/>
      <c r="I336" s="478"/>
      <c r="J336" s="246"/>
      <c r="K336" s="478"/>
      <c r="L336" s="538"/>
      <c r="M336" s="241"/>
      <c r="N336" s="241"/>
      <c r="O336" s="242"/>
      <c r="P336" s="241"/>
      <c r="Q336" s="243"/>
      <c r="R336" s="242"/>
      <c r="S336" s="242"/>
      <c r="T336" s="242"/>
      <c r="U336" s="241"/>
      <c r="V336" s="246"/>
      <c r="W336" s="241"/>
      <c r="X336" s="246"/>
      <c r="Y336" s="81"/>
      <c r="Z336" s="241"/>
      <c r="AA336" s="416"/>
      <c r="AB336" s="416"/>
      <c r="AC336" s="81"/>
      <c r="AD336" s="242"/>
      <c r="AE336" s="242"/>
      <c r="AF336" s="241"/>
      <c r="AG336" s="242"/>
      <c r="AH336" s="241"/>
      <c r="AI336" s="241"/>
      <c r="AJ336" s="241"/>
      <c r="AK336" s="243"/>
      <c r="AL336" s="243"/>
      <c r="AM336" s="77"/>
      <c r="AN336" s="243"/>
      <c r="AO336" s="243"/>
      <c r="AP336" s="243"/>
      <c r="AQ336" s="243"/>
      <c r="AR336" s="243"/>
      <c r="AS336" s="243"/>
      <c r="AT336" s="243"/>
      <c r="AU336" s="243"/>
      <c r="AV336" s="243"/>
      <c r="AW336" s="243"/>
      <c r="AX336" s="246"/>
      <c r="AY336" s="246"/>
      <c r="AZ336" s="248"/>
      <c r="BA336" s="77"/>
      <c r="BB336" s="562" t="str">
        <f t="shared" si="19"/>
        <v xml:space="preserve"> </v>
      </c>
      <c r="BC336" s="562" t="str">
        <f t="shared" si="20"/>
        <v xml:space="preserve"> </v>
      </c>
      <c r="BD336" s="562" t="str">
        <f t="shared" si="21"/>
        <v xml:space="preserve"> </v>
      </c>
      <c r="BE336" s="562" t="str">
        <f t="shared" si="22"/>
        <v xml:space="preserve"> </v>
      </c>
      <c r="BF336" s="77"/>
      <c r="BG336" s="515"/>
    </row>
    <row r="337" spans="1:59" s="86" customFormat="1" ht="12.75" x14ac:dyDescent="0.25">
      <c r="A337" s="365"/>
      <c r="B337" s="147">
        <f>Demography!B333</f>
        <v>0</v>
      </c>
      <c r="C337" s="147">
        <f>Demography!C333</f>
        <v>0</v>
      </c>
      <c r="D337" s="148">
        <f>Demography!D333</f>
        <v>0</v>
      </c>
      <c r="E337" s="81"/>
      <c r="F337" s="256"/>
      <c r="G337" s="257"/>
      <c r="H337" s="257"/>
      <c r="I337" s="257"/>
      <c r="J337" s="245"/>
      <c r="K337" s="257"/>
      <c r="L337" s="258"/>
      <c r="M337" s="256"/>
      <c r="N337" s="256"/>
      <c r="O337" s="240"/>
      <c r="P337" s="256"/>
      <c r="Q337" s="261"/>
      <c r="R337" s="240"/>
      <c r="S337" s="240"/>
      <c r="T337" s="240"/>
      <c r="U337" s="256"/>
      <c r="V337" s="245"/>
      <c r="W337" s="256"/>
      <c r="X337" s="245"/>
      <c r="Y337" s="81"/>
      <c r="Z337" s="256"/>
      <c r="AA337" s="150"/>
      <c r="AB337" s="150"/>
      <c r="AC337" s="81"/>
      <c r="AD337" s="240"/>
      <c r="AE337" s="240"/>
      <c r="AF337" s="256"/>
      <c r="AG337" s="240"/>
      <c r="AH337" s="256"/>
      <c r="AI337" s="256"/>
      <c r="AJ337" s="256"/>
      <c r="AK337" s="261"/>
      <c r="AL337" s="261"/>
      <c r="AM337" s="77"/>
      <c r="AN337" s="261"/>
      <c r="AO337" s="261"/>
      <c r="AP337" s="261"/>
      <c r="AQ337" s="261"/>
      <c r="AR337" s="261"/>
      <c r="AS337" s="261"/>
      <c r="AT337" s="261"/>
      <c r="AU337" s="261"/>
      <c r="AV337" s="261"/>
      <c r="AW337" s="261"/>
      <c r="AX337" s="245"/>
      <c r="AY337" s="245"/>
      <c r="AZ337" s="247"/>
      <c r="BA337" s="77"/>
      <c r="BB337" s="561" t="str">
        <f t="shared" si="19"/>
        <v xml:space="preserve"> </v>
      </c>
      <c r="BC337" s="561" t="str">
        <f t="shared" si="20"/>
        <v xml:space="preserve"> </v>
      </c>
      <c r="BD337" s="561" t="str">
        <f t="shared" si="21"/>
        <v xml:space="preserve"> </v>
      </c>
      <c r="BE337" s="561" t="str">
        <f t="shared" si="22"/>
        <v xml:space="preserve"> </v>
      </c>
      <c r="BF337" s="77"/>
      <c r="BG337" s="254"/>
    </row>
    <row r="338" spans="1:59" s="86" customFormat="1" ht="12.75" x14ac:dyDescent="0.25">
      <c r="A338" s="365"/>
      <c r="B338" s="361">
        <f>Demography!B334</f>
        <v>0</v>
      </c>
      <c r="C338" s="361">
        <f>Demography!C334</f>
        <v>0</v>
      </c>
      <c r="D338" s="362">
        <f>Demography!D334</f>
        <v>0</v>
      </c>
      <c r="E338" s="81"/>
      <c r="F338" s="241"/>
      <c r="G338" s="478"/>
      <c r="H338" s="478"/>
      <c r="I338" s="478"/>
      <c r="J338" s="246"/>
      <c r="K338" s="478"/>
      <c r="L338" s="538"/>
      <c r="M338" s="241"/>
      <c r="N338" s="241"/>
      <c r="O338" s="242"/>
      <c r="P338" s="241"/>
      <c r="Q338" s="243"/>
      <c r="R338" s="242"/>
      <c r="S338" s="242"/>
      <c r="T338" s="242"/>
      <c r="U338" s="241"/>
      <c r="V338" s="246"/>
      <c r="W338" s="241"/>
      <c r="X338" s="246"/>
      <c r="Y338" s="81"/>
      <c r="Z338" s="241"/>
      <c r="AA338" s="416"/>
      <c r="AB338" s="416"/>
      <c r="AC338" s="81"/>
      <c r="AD338" s="242"/>
      <c r="AE338" s="242"/>
      <c r="AF338" s="241"/>
      <c r="AG338" s="242"/>
      <c r="AH338" s="241"/>
      <c r="AI338" s="241"/>
      <c r="AJ338" s="241"/>
      <c r="AK338" s="243"/>
      <c r="AL338" s="243"/>
      <c r="AM338" s="77"/>
      <c r="AN338" s="243"/>
      <c r="AO338" s="243"/>
      <c r="AP338" s="243"/>
      <c r="AQ338" s="243"/>
      <c r="AR338" s="243"/>
      <c r="AS338" s="243"/>
      <c r="AT338" s="243"/>
      <c r="AU338" s="243"/>
      <c r="AV338" s="243"/>
      <c r="AW338" s="243"/>
      <c r="AX338" s="246"/>
      <c r="AY338" s="246"/>
      <c r="AZ338" s="248"/>
      <c r="BA338" s="77"/>
      <c r="BB338" s="562" t="str">
        <f t="shared" si="19"/>
        <v xml:space="preserve"> </v>
      </c>
      <c r="BC338" s="562" t="str">
        <f t="shared" si="20"/>
        <v xml:space="preserve"> </v>
      </c>
      <c r="BD338" s="562" t="str">
        <f t="shared" si="21"/>
        <v xml:space="preserve"> </v>
      </c>
      <c r="BE338" s="562" t="str">
        <f t="shared" si="22"/>
        <v xml:space="preserve"> </v>
      </c>
      <c r="BF338" s="77"/>
      <c r="BG338" s="515"/>
    </row>
    <row r="339" spans="1:59" s="86" customFormat="1" ht="12.75" x14ac:dyDescent="0.25">
      <c r="A339" s="365"/>
      <c r="B339" s="147">
        <f>Demography!B335</f>
        <v>0</v>
      </c>
      <c r="C339" s="147">
        <f>Demography!C335</f>
        <v>0</v>
      </c>
      <c r="D339" s="148">
        <f>Demography!D335</f>
        <v>0</v>
      </c>
      <c r="E339" s="81"/>
      <c r="F339" s="256"/>
      <c r="G339" s="257"/>
      <c r="H339" s="257"/>
      <c r="I339" s="257"/>
      <c r="J339" s="245"/>
      <c r="K339" s="257"/>
      <c r="L339" s="258"/>
      <c r="M339" s="256"/>
      <c r="N339" s="256"/>
      <c r="O339" s="240"/>
      <c r="P339" s="256"/>
      <c r="Q339" s="261"/>
      <c r="R339" s="240"/>
      <c r="S339" s="240"/>
      <c r="T339" s="240"/>
      <c r="U339" s="256"/>
      <c r="V339" s="245"/>
      <c r="W339" s="256"/>
      <c r="X339" s="245"/>
      <c r="Y339" s="81"/>
      <c r="Z339" s="256"/>
      <c r="AA339" s="150"/>
      <c r="AB339" s="150"/>
      <c r="AC339" s="81"/>
      <c r="AD339" s="240"/>
      <c r="AE339" s="240"/>
      <c r="AF339" s="256"/>
      <c r="AG339" s="240"/>
      <c r="AH339" s="256"/>
      <c r="AI339" s="256"/>
      <c r="AJ339" s="256"/>
      <c r="AK339" s="261"/>
      <c r="AL339" s="261"/>
      <c r="AM339" s="77"/>
      <c r="AN339" s="261"/>
      <c r="AO339" s="261"/>
      <c r="AP339" s="261"/>
      <c r="AQ339" s="261"/>
      <c r="AR339" s="261"/>
      <c r="AS339" s="261"/>
      <c r="AT339" s="261"/>
      <c r="AU339" s="261"/>
      <c r="AV339" s="261"/>
      <c r="AW339" s="261"/>
      <c r="AX339" s="245"/>
      <c r="AY339" s="245"/>
      <c r="AZ339" s="247"/>
      <c r="BA339" s="77"/>
      <c r="BB339" s="561" t="str">
        <f t="shared" si="19"/>
        <v xml:space="preserve"> </v>
      </c>
      <c r="BC339" s="561" t="str">
        <f t="shared" si="20"/>
        <v xml:space="preserve"> </v>
      </c>
      <c r="BD339" s="561" t="str">
        <f t="shared" si="21"/>
        <v xml:space="preserve"> </v>
      </c>
      <c r="BE339" s="561" t="str">
        <f t="shared" si="22"/>
        <v xml:space="preserve"> </v>
      </c>
      <c r="BF339" s="77"/>
      <c r="BG339" s="254"/>
    </row>
    <row r="340" spans="1:59" s="86" customFormat="1" ht="12.75" x14ac:dyDescent="0.25">
      <c r="A340" s="365"/>
      <c r="B340" s="361">
        <f>Demography!B336</f>
        <v>0</v>
      </c>
      <c r="C340" s="361">
        <f>Demography!C336</f>
        <v>0</v>
      </c>
      <c r="D340" s="362">
        <f>Demography!D336</f>
        <v>0</v>
      </c>
      <c r="E340" s="81"/>
      <c r="F340" s="241"/>
      <c r="G340" s="478"/>
      <c r="H340" s="478"/>
      <c r="I340" s="478"/>
      <c r="J340" s="246"/>
      <c r="K340" s="478"/>
      <c r="L340" s="538"/>
      <c r="M340" s="241"/>
      <c r="N340" s="241"/>
      <c r="O340" s="242"/>
      <c r="P340" s="241"/>
      <c r="Q340" s="243"/>
      <c r="R340" s="242"/>
      <c r="S340" s="242"/>
      <c r="T340" s="242"/>
      <c r="U340" s="241"/>
      <c r="V340" s="246"/>
      <c r="W340" s="241"/>
      <c r="X340" s="246"/>
      <c r="Y340" s="81"/>
      <c r="Z340" s="241"/>
      <c r="AA340" s="416"/>
      <c r="AB340" s="416"/>
      <c r="AC340" s="81"/>
      <c r="AD340" s="242"/>
      <c r="AE340" s="242"/>
      <c r="AF340" s="241"/>
      <c r="AG340" s="242"/>
      <c r="AH340" s="241"/>
      <c r="AI340" s="241"/>
      <c r="AJ340" s="241"/>
      <c r="AK340" s="243"/>
      <c r="AL340" s="243"/>
      <c r="AM340" s="77"/>
      <c r="AN340" s="243"/>
      <c r="AO340" s="243"/>
      <c r="AP340" s="243"/>
      <c r="AQ340" s="243"/>
      <c r="AR340" s="243"/>
      <c r="AS340" s="243"/>
      <c r="AT340" s="243"/>
      <c r="AU340" s="243"/>
      <c r="AV340" s="243"/>
      <c r="AW340" s="243"/>
      <c r="AX340" s="246"/>
      <c r="AY340" s="246"/>
      <c r="AZ340" s="248"/>
      <c r="BA340" s="77"/>
      <c r="BB340" s="562" t="str">
        <f t="shared" si="19"/>
        <v xml:space="preserve"> </v>
      </c>
      <c r="BC340" s="562" t="str">
        <f t="shared" si="20"/>
        <v xml:space="preserve"> </v>
      </c>
      <c r="BD340" s="562" t="str">
        <f t="shared" si="21"/>
        <v xml:space="preserve"> </v>
      </c>
      <c r="BE340" s="562" t="str">
        <f t="shared" si="22"/>
        <v xml:space="preserve"> </v>
      </c>
      <c r="BF340" s="77"/>
      <c r="BG340" s="515"/>
    </row>
    <row r="341" spans="1:59" s="86" customFormat="1" ht="12.75" x14ac:dyDescent="0.25">
      <c r="A341" s="365"/>
      <c r="B341" s="147">
        <f>Demography!B337</f>
        <v>0</v>
      </c>
      <c r="C341" s="147">
        <f>Demography!C337</f>
        <v>0</v>
      </c>
      <c r="D341" s="148">
        <f>Demography!D337</f>
        <v>0</v>
      </c>
      <c r="E341" s="81"/>
      <c r="F341" s="256"/>
      <c r="G341" s="257"/>
      <c r="H341" s="257"/>
      <c r="I341" s="257"/>
      <c r="J341" s="245"/>
      <c r="K341" s="257"/>
      <c r="L341" s="258"/>
      <c r="M341" s="256"/>
      <c r="N341" s="256"/>
      <c r="O341" s="240"/>
      <c r="P341" s="256"/>
      <c r="Q341" s="261"/>
      <c r="R341" s="240"/>
      <c r="S341" s="240"/>
      <c r="T341" s="240"/>
      <c r="U341" s="256"/>
      <c r="V341" s="245"/>
      <c r="W341" s="256"/>
      <c r="X341" s="245"/>
      <c r="Y341" s="81"/>
      <c r="Z341" s="256"/>
      <c r="AA341" s="150"/>
      <c r="AB341" s="150"/>
      <c r="AC341" s="81"/>
      <c r="AD341" s="240"/>
      <c r="AE341" s="240"/>
      <c r="AF341" s="256"/>
      <c r="AG341" s="240"/>
      <c r="AH341" s="256"/>
      <c r="AI341" s="256"/>
      <c r="AJ341" s="256"/>
      <c r="AK341" s="261"/>
      <c r="AL341" s="261"/>
      <c r="AM341" s="77"/>
      <c r="AN341" s="261"/>
      <c r="AO341" s="261"/>
      <c r="AP341" s="261"/>
      <c r="AQ341" s="261"/>
      <c r="AR341" s="261"/>
      <c r="AS341" s="261"/>
      <c r="AT341" s="261"/>
      <c r="AU341" s="261"/>
      <c r="AV341" s="261"/>
      <c r="AW341" s="261"/>
      <c r="AX341" s="245"/>
      <c r="AY341" s="245"/>
      <c r="AZ341" s="247"/>
      <c r="BA341" s="77"/>
      <c r="BB341" s="561" t="str">
        <f t="shared" si="19"/>
        <v xml:space="preserve"> </v>
      </c>
      <c r="BC341" s="561" t="str">
        <f t="shared" si="20"/>
        <v xml:space="preserve"> </v>
      </c>
      <c r="BD341" s="561" t="str">
        <f t="shared" si="21"/>
        <v xml:space="preserve"> </v>
      </c>
      <c r="BE341" s="561" t="str">
        <f t="shared" si="22"/>
        <v xml:space="preserve"> </v>
      </c>
      <c r="BF341" s="77"/>
      <c r="BG341" s="254"/>
    </row>
    <row r="342" spans="1:59" s="86" customFormat="1" ht="12.75" x14ac:dyDescent="0.25">
      <c r="A342" s="365"/>
      <c r="B342" s="361">
        <f>Demography!B338</f>
        <v>0</v>
      </c>
      <c r="C342" s="361">
        <f>Demography!C338</f>
        <v>0</v>
      </c>
      <c r="D342" s="362">
        <f>Demography!D338</f>
        <v>0</v>
      </c>
      <c r="E342" s="81"/>
      <c r="F342" s="241"/>
      <c r="G342" s="478"/>
      <c r="H342" s="478"/>
      <c r="I342" s="478"/>
      <c r="J342" s="246"/>
      <c r="K342" s="478"/>
      <c r="L342" s="538"/>
      <c r="M342" s="241"/>
      <c r="N342" s="241"/>
      <c r="O342" s="242"/>
      <c r="P342" s="241"/>
      <c r="Q342" s="243"/>
      <c r="R342" s="242"/>
      <c r="S342" s="242"/>
      <c r="T342" s="242"/>
      <c r="U342" s="241"/>
      <c r="V342" s="246"/>
      <c r="W342" s="241"/>
      <c r="X342" s="246"/>
      <c r="Y342" s="81"/>
      <c r="Z342" s="241"/>
      <c r="AA342" s="416"/>
      <c r="AB342" s="416"/>
      <c r="AC342" s="81"/>
      <c r="AD342" s="242"/>
      <c r="AE342" s="242"/>
      <c r="AF342" s="241"/>
      <c r="AG342" s="242"/>
      <c r="AH342" s="241"/>
      <c r="AI342" s="241"/>
      <c r="AJ342" s="241"/>
      <c r="AK342" s="243"/>
      <c r="AL342" s="243"/>
      <c r="AM342" s="77"/>
      <c r="AN342" s="243"/>
      <c r="AO342" s="243"/>
      <c r="AP342" s="243"/>
      <c r="AQ342" s="243"/>
      <c r="AR342" s="243"/>
      <c r="AS342" s="243"/>
      <c r="AT342" s="243"/>
      <c r="AU342" s="243"/>
      <c r="AV342" s="243"/>
      <c r="AW342" s="243"/>
      <c r="AX342" s="246"/>
      <c r="AY342" s="246"/>
      <c r="AZ342" s="248"/>
      <c r="BA342" s="77"/>
      <c r="BB342" s="562" t="str">
        <f t="shared" si="19"/>
        <v xml:space="preserve"> </v>
      </c>
      <c r="BC342" s="562" t="str">
        <f t="shared" si="20"/>
        <v xml:space="preserve"> </v>
      </c>
      <c r="BD342" s="562" t="str">
        <f t="shared" si="21"/>
        <v xml:space="preserve"> </v>
      </c>
      <c r="BE342" s="562" t="str">
        <f t="shared" si="22"/>
        <v xml:space="preserve"> </v>
      </c>
      <c r="BF342" s="77"/>
      <c r="BG342" s="515"/>
    </row>
    <row r="343" spans="1:59" s="86" customFormat="1" ht="12.75" x14ac:dyDescent="0.25">
      <c r="A343" s="365"/>
      <c r="B343" s="147">
        <f>Demography!B339</f>
        <v>0</v>
      </c>
      <c r="C343" s="147">
        <f>Demography!C339</f>
        <v>0</v>
      </c>
      <c r="D343" s="148">
        <f>Demography!D339</f>
        <v>0</v>
      </c>
      <c r="E343" s="81"/>
      <c r="F343" s="256"/>
      <c r="G343" s="257"/>
      <c r="H343" s="257"/>
      <c r="I343" s="257"/>
      <c r="J343" s="245"/>
      <c r="K343" s="257"/>
      <c r="L343" s="258"/>
      <c r="M343" s="256"/>
      <c r="N343" s="256"/>
      <c r="O343" s="240"/>
      <c r="P343" s="256"/>
      <c r="Q343" s="261"/>
      <c r="R343" s="240"/>
      <c r="S343" s="240"/>
      <c r="T343" s="240"/>
      <c r="U343" s="256"/>
      <c r="V343" s="245"/>
      <c r="W343" s="256"/>
      <c r="X343" s="245"/>
      <c r="Y343" s="81"/>
      <c r="Z343" s="256"/>
      <c r="AA343" s="150"/>
      <c r="AB343" s="150"/>
      <c r="AC343" s="81"/>
      <c r="AD343" s="240"/>
      <c r="AE343" s="240"/>
      <c r="AF343" s="256"/>
      <c r="AG343" s="240"/>
      <c r="AH343" s="256"/>
      <c r="AI343" s="256"/>
      <c r="AJ343" s="256"/>
      <c r="AK343" s="261"/>
      <c r="AL343" s="261"/>
      <c r="AM343" s="77"/>
      <c r="AN343" s="261"/>
      <c r="AO343" s="261"/>
      <c r="AP343" s="261"/>
      <c r="AQ343" s="261"/>
      <c r="AR343" s="261"/>
      <c r="AS343" s="261"/>
      <c r="AT343" s="261"/>
      <c r="AU343" s="261"/>
      <c r="AV343" s="261"/>
      <c r="AW343" s="261"/>
      <c r="AX343" s="245"/>
      <c r="AY343" s="245"/>
      <c r="AZ343" s="247"/>
      <c r="BA343" s="77"/>
      <c r="BB343" s="561" t="str">
        <f t="shared" ref="BB343:BB406" si="23">IF(AI343=0," ",AN343/AK343)</f>
        <v xml:space="preserve"> </v>
      </c>
      <c r="BC343" s="561" t="str">
        <f t="shared" si="20"/>
        <v xml:space="preserve"> </v>
      </c>
      <c r="BD343" s="561" t="str">
        <f t="shared" si="21"/>
        <v xml:space="preserve"> </v>
      </c>
      <c r="BE343" s="561" t="str">
        <f t="shared" si="22"/>
        <v xml:space="preserve"> </v>
      </c>
      <c r="BF343" s="77"/>
      <c r="BG343" s="254"/>
    </row>
    <row r="344" spans="1:59" s="86" customFormat="1" ht="12.75" x14ac:dyDescent="0.25">
      <c r="A344" s="365"/>
      <c r="B344" s="361">
        <f>Demography!B340</f>
        <v>0</v>
      </c>
      <c r="C344" s="361">
        <f>Demography!C340</f>
        <v>0</v>
      </c>
      <c r="D344" s="362">
        <f>Demography!D340</f>
        <v>0</v>
      </c>
      <c r="E344" s="81"/>
      <c r="F344" s="241"/>
      <c r="G344" s="478"/>
      <c r="H344" s="478"/>
      <c r="I344" s="478"/>
      <c r="J344" s="246"/>
      <c r="K344" s="478"/>
      <c r="L344" s="538"/>
      <c r="M344" s="241"/>
      <c r="N344" s="241"/>
      <c r="O344" s="242"/>
      <c r="P344" s="241"/>
      <c r="Q344" s="243"/>
      <c r="R344" s="242"/>
      <c r="S344" s="242"/>
      <c r="T344" s="242"/>
      <c r="U344" s="241"/>
      <c r="V344" s="246"/>
      <c r="W344" s="241"/>
      <c r="X344" s="246"/>
      <c r="Y344" s="81"/>
      <c r="Z344" s="241"/>
      <c r="AA344" s="416"/>
      <c r="AB344" s="416"/>
      <c r="AC344" s="81"/>
      <c r="AD344" s="242"/>
      <c r="AE344" s="242"/>
      <c r="AF344" s="241"/>
      <c r="AG344" s="242"/>
      <c r="AH344" s="241"/>
      <c r="AI344" s="241"/>
      <c r="AJ344" s="241"/>
      <c r="AK344" s="243"/>
      <c r="AL344" s="243"/>
      <c r="AM344" s="77"/>
      <c r="AN344" s="243"/>
      <c r="AO344" s="243"/>
      <c r="AP344" s="243"/>
      <c r="AQ344" s="243"/>
      <c r="AR344" s="243"/>
      <c r="AS344" s="243"/>
      <c r="AT344" s="243"/>
      <c r="AU344" s="243"/>
      <c r="AV344" s="243"/>
      <c r="AW344" s="243"/>
      <c r="AX344" s="246"/>
      <c r="AY344" s="246"/>
      <c r="AZ344" s="248"/>
      <c r="BA344" s="77"/>
      <c r="BB344" s="562" t="str">
        <f t="shared" si="23"/>
        <v xml:space="preserve"> </v>
      </c>
      <c r="BC344" s="562" t="str">
        <f t="shared" ref="BC344:BC407" si="24">IF(OR(AI344=0,Q344=0)," ",AN344/Q344)</f>
        <v xml:space="preserve"> </v>
      </c>
      <c r="BD344" s="562" t="str">
        <f t="shared" ref="BD344:BD407" si="25">IF(OR(AI344&gt;5, AI344&lt;1)," ",AO344/AL344)</f>
        <v xml:space="preserve"> </v>
      </c>
      <c r="BE344" s="562" t="str">
        <f t="shared" ref="BE344:BE407" si="26">IF(OR(AI344&gt;5,AI344&lt;1,Q344=0)," ",AO344/Q344)</f>
        <v xml:space="preserve"> </v>
      </c>
      <c r="BF344" s="77"/>
      <c r="BG344" s="515"/>
    </row>
    <row r="345" spans="1:59" s="86" customFormat="1" ht="12.75" x14ac:dyDescent="0.25">
      <c r="A345" s="365"/>
      <c r="B345" s="147">
        <f>Demography!B341</f>
        <v>0</v>
      </c>
      <c r="C345" s="147">
        <f>Demography!C341</f>
        <v>0</v>
      </c>
      <c r="D345" s="148">
        <f>Demography!D341</f>
        <v>0</v>
      </c>
      <c r="E345" s="81"/>
      <c r="F345" s="256"/>
      <c r="G345" s="257"/>
      <c r="H345" s="257"/>
      <c r="I345" s="257"/>
      <c r="J345" s="245"/>
      <c r="K345" s="257"/>
      <c r="L345" s="258"/>
      <c r="M345" s="256"/>
      <c r="N345" s="256"/>
      <c r="O345" s="240"/>
      <c r="P345" s="256"/>
      <c r="Q345" s="261"/>
      <c r="R345" s="240"/>
      <c r="S345" s="240"/>
      <c r="T345" s="240"/>
      <c r="U345" s="256"/>
      <c r="V345" s="245"/>
      <c r="W345" s="256"/>
      <c r="X345" s="245"/>
      <c r="Y345" s="81"/>
      <c r="Z345" s="256"/>
      <c r="AA345" s="150"/>
      <c r="AB345" s="150"/>
      <c r="AC345" s="81"/>
      <c r="AD345" s="240"/>
      <c r="AE345" s="240"/>
      <c r="AF345" s="256"/>
      <c r="AG345" s="240"/>
      <c r="AH345" s="256"/>
      <c r="AI345" s="256"/>
      <c r="AJ345" s="256"/>
      <c r="AK345" s="261"/>
      <c r="AL345" s="261"/>
      <c r="AM345" s="77"/>
      <c r="AN345" s="261"/>
      <c r="AO345" s="261"/>
      <c r="AP345" s="261"/>
      <c r="AQ345" s="261"/>
      <c r="AR345" s="261"/>
      <c r="AS345" s="261"/>
      <c r="AT345" s="261"/>
      <c r="AU345" s="261"/>
      <c r="AV345" s="261"/>
      <c r="AW345" s="261"/>
      <c r="AX345" s="245"/>
      <c r="AY345" s="245"/>
      <c r="AZ345" s="247"/>
      <c r="BA345" s="77"/>
      <c r="BB345" s="561" t="str">
        <f t="shared" si="23"/>
        <v xml:space="preserve"> </v>
      </c>
      <c r="BC345" s="561" t="str">
        <f t="shared" si="24"/>
        <v xml:space="preserve"> </v>
      </c>
      <c r="BD345" s="561" t="str">
        <f t="shared" si="25"/>
        <v xml:space="preserve"> </v>
      </c>
      <c r="BE345" s="561" t="str">
        <f t="shared" si="26"/>
        <v xml:space="preserve"> </v>
      </c>
      <c r="BF345" s="77"/>
      <c r="BG345" s="254"/>
    </row>
    <row r="346" spans="1:59" s="86" customFormat="1" ht="12.75" x14ac:dyDescent="0.25">
      <c r="A346" s="365"/>
      <c r="B346" s="361">
        <f>Demography!B342</f>
        <v>0</v>
      </c>
      <c r="C346" s="361">
        <f>Demography!C342</f>
        <v>0</v>
      </c>
      <c r="D346" s="362">
        <f>Demography!D342</f>
        <v>0</v>
      </c>
      <c r="E346" s="81"/>
      <c r="F346" s="241"/>
      <c r="G346" s="478"/>
      <c r="H346" s="478"/>
      <c r="I346" s="478"/>
      <c r="J346" s="246"/>
      <c r="K346" s="478"/>
      <c r="L346" s="538"/>
      <c r="M346" s="241"/>
      <c r="N346" s="241"/>
      <c r="O346" s="242"/>
      <c r="P346" s="241"/>
      <c r="Q346" s="243"/>
      <c r="R346" s="242"/>
      <c r="S346" s="242"/>
      <c r="T346" s="242"/>
      <c r="U346" s="241"/>
      <c r="V346" s="246"/>
      <c r="W346" s="241"/>
      <c r="X346" s="246"/>
      <c r="Y346" s="81"/>
      <c r="Z346" s="241"/>
      <c r="AA346" s="416"/>
      <c r="AB346" s="416"/>
      <c r="AC346" s="81"/>
      <c r="AD346" s="242"/>
      <c r="AE346" s="242"/>
      <c r="AF346" s="241"/>
      <c r="AG346" s="242"/>
      <c r="AH346" s="241"/>
      <c r="AI346" s="241"/>
      <c r="AJ346" s="241"/>
      <c r="AK346" s="243"/>
      <c r="AL346" s="243"/>
      <c r="AM346" s="77"/>
      <c r="AN346" s="243"/>
      <c r="AO346" s="243"/>
      <c r="AP346" s="243"/>
      <c r="AQ346" s="243"/>
      <c r="AR346" s="243"/>
      <c r="AS346" s="243"/>
      <c r="AT346" s="243"/>
      <c r="AU346" s="243"/>
      <c r="AV346" s="243"/>
      <c r="AW346" s="243"/>
      <c r="AX346" s="246"/>
      <c r="AY346" s="246"/>
      <c r="AZ346" s="248"/>
      <c r="BA346" s="77"/>
      <c r="BB346" s="562" t="str">
        <f t="shared" si="23"/>
        <v xml:space="preserve"> </v>
      </c>
      <c r="BC346" s="562" t="str">
        <f t="shared" si="24"/>
        <v xml:space="preserve"> </v>
      </c>
      <c r="BD346" s="562" t="str">
        <f t="shared" si="25"/>
        <v xml:space="preserve"> </v>
      </c>
      <c r="BE346" s="562" t="str">
        <f t="shared" si="26"/>
        <v xml:space="preserve"> </v>
      </c>
      <c r="BF346" s="77"/>
      <c r="BG346" s="515"/>
    </row>
    <row r="347" spans="1:59" s="86" customFormat="1" ht="12.75" x14ac:dyDescent="0.25">
      <c r="A347" s="365"/>
      <c r="B347" s="147">
        <f>Demography!B343</f>
        <v>0</v>
      </c>
      <c r="C347" s="147">
        <f>Demography!C343</f>
        <v>0</v>
      </c>
      <c r="D347" s="148">
        <f>Demography!D343</f>
        <v>0</v>
      </c>
      <c r="E347" s="81"/>
      <c r="F347" s="256"/>
      <c r="G347" s="257"/>
      <c r="H347" s="257"/>
      <c r="I347" s="257"/>
      <c r="J347" s="245"/>
      <c r="K347" s="257"/>
      <c r="L347" s="258"/>
      <c r="M347" s="256"/>
      <c r="N347" s="256"/>
      <c r="O347" s="240"/>
      <c r="P347" s="256"/>
      <c r="Q347" s="261"/>
      <c r="R347" s="240"/>
      <c r="S347" s="240"/>
      <c r="T347" s="240"/>
      <c r="U347" s="256"/>
      <c r="V347" s="245"/>
      <c r="W347" s="256"/>
      <c r="X347" s="245"/>
      <c r="Y347" s="81"/>
      <c r="Z347" s="256"/>
      <c r="AA347" s="150"/>
      <c r="AB347" s="150"/>
      <c r="AC347" s="81"/>
      <c r="AD347" s="240"/>
      <c r="AE347" s="240"/>
      <c r="AF347" s="256"/>
      <c r="AG347" s="240"/>
      <c r="AH347" s="256"/>
      <c r="AI347" s="256"/>
      <c r="AJ347" s="256"/>
      <c r="AK347" s="261"/>
      <c r="AL347" s="261"/>
      <c r="AM347" s="77"/>
      <c r="AN347" s="261"/>
      <c r="AO347" s="261"/>
      <c r="AP347" s="261"/>
      <c r="AQ347" s="261"/>
      <c r="AR347" s="261"/>
      <c r="AS347" s="261"/>
      <c r="AT347" s="261"/>
      <c r="AU347" s="261"/>
      <c r="AV347" s="261"/>
      <c r="AW347" s="261"/>
      <c r="AX347" s="245"/>
      <c r="AY347" s="245"/>
      <c r="AZ347" s="247"/>
      <c r="BA347" s="77"/>
      <c r="BB347" s="561" t="str">
        <f t="shared" si="23"/>
        <v xml:space="preserve"> </v>
      </c>
      <c r="BC347" s="561" t="str">
        <f t="shared" si="24"/>
        <v xml:space="preserve"> </v>
      </c>
      <c r="BD347" s="561" t="str">
        <f t="shared" si="25"/>
        <v xml:space="preserve"> </v>
      </c>
      <c r="BE347" s="561" t="str">
        <f t="shared" si="26"/>
        <v xml:space="preserve"> </v>
      </c>
      <c r="BF347" s="77"/>
      <c r="BG347" s="254"/>
    </row>
    <row r="348" spans="1:59" s="86" customFormat="1" ht="12.75" x14ac:dyDescent="0.25">
      <c r="A348" s="365"/>
      <c r="B348" s="361">
        <f>Demography!B344</f>
        <v>0</v>
      </c>
      <c r="C348" s="361">
        <f>Demography!C344</f>
        <v>0</v>
      </c>
      <c r="D348" s="362">
        <f>Demography!D344</f>
        <v>0</v>
      </c>
      <c r="E348" s="81"/>
      <c r="F348" s="241"/>
      <c r="G348" s="478"/>
      <c r="H348" s="478"/>
      <c r="I348" s="478"/>
      <c r="J348" s="246"/>
      <c r="K348" s="478"/>
      <c r="L348" s="538"/>
      <c r="M348" s="241"/>
      <c r="N348" s="241"/>
      <c r="O348" s="242"/>
      <c r="P348" s="241"/>
      <c r="Q348" s="243"/>
      <c r="R348" s="242"/>
      <c r="S348" s="242"/>
      <c r="T348" s="242"/>
      <c r="U348" s="241"/>
      <c r="V348" s="246"/>
      <c r="W348" s="241"/>
      <c r="X348" s="246"/>
      <c r="Y348" s="81"/>
      <c r="Z348" s="241"/>
      <c r="AA348" s="416"/>
      <c r="AB348" s="416"/>
      <c r="AC348" s="81"/>
      <c r="AD348" s="242"/>
      <c r="AE348" s="242"/>
      <c r="AF348" s="241"/>
      <c r="AG348" s="242"/>
      <c r="AH348" s="241"/>
      <c r="AI348" s="241"/>
      <c r="AJ348" s="241"/>
      <c r="AK348" s="243"/>
      <c r="AL348" s="243"/>
      <c r="AM348" s="77"/>
      <c r="AN348" s="243"/>
      <c r="AO348" s="243"/>
      <c r="AP348" s="243"/>
      <c r="AQ348" s="243"/>
      <c r="AR348" s="243"/>
      <c r="AS348" s="243"/>
      <c r="AT348" s="243"/>
      <c r="AU348" s="243"/>
      <c r="AV348" s="243"/>
      <c r="AW348" s="243"/>
      <c r="AX348" s="246"/>
      <c r="AY348" s="246"/>
      <c r="AZ348" s="248"/>
      <c r="BA348" s="77"/>
      <c r="BB348" s="562" t="str">
        <f t="shared" si="23"/>
        <v xml:space="preserve"> </v>
      </c>
      <c r="BC348" s="562" t="str">
        <f t="shared" si="24"/>
        <v xml:space="preserve"> </v>
      </c>
      <c r="BD348" s="562" t="str">
        <f t="shared" si="25"/>
        <v xml:space="preserve"> </v>
      </c>
      <c r="BE348" s="562" t="str">
        <f t="shared" si="26"/>
        <v xml:space="preserve"> </v>
      </c>
      <c r="BF348" s="77"/>
      <c r="BG348" s="515"/>
    </row>
    <row r="349" spans="1:59" s="86" customFormat="1" ht="12.75" x14ac:dyDescent="0.25">
      <c r="A349" s="365"/>
      <c r="B349" s="147">
        <f>Demography!B345</f>
        <v>0</v>
      </c>
      <c r="C349" s="147">
        <f>Demography!C345</f>
        <v>0</v>
      </c>
      <c r="D349" s="148">
        <f>Demography!D345</f>
        <v>0</v>
      </c>
      <c r="E349" s="81"/>
      <c r="F349" s="256"/>
      <c r="G349" s="257"/>
      <c r="H349" s="257"/>
      <c r="I349" s="257"/>
      <c r="J349" s="245"/>
      <c r="K349" s="257"/>
      <c r="L349" s="258"/>
      <c r="M349" s="256"/>
      <c r="N349" s="256"/>
      <c r="O349" s="240"/>
      <c r="P349" s="256"/>
      <c r="Q349" s="261"/>
      <c r="R349" s="240"/>
      <c r="S349" s="240"/>
      <c r="T349" s="240"/>
      <c r="U349" s="256"/>
      <c r="V349" s="245"/>
      <c r="W349" s="256"/>
      <c r="X349" s="245"/>
      <c r="Y349" s="81"/>
      <c r="Z349" s="256"/>
      <c r="AA349" s="150"/>
      <c r="AB349" s="150"/>
      <c r="AC349" s="81"/>
      <c r="AD349" s="240"/>
      <c r="AE349" s="240"/>
      <c r="AF349" s="256"/>
      <c r="AG349" s="240"/>
      <c r="AH349" s="256"/>
      <c r="AI349" s="256"/>
      <c r="AJ349" s="256"/>
      <c r="AK349" s="261"/>
      <c r="AL349" s="261"/>
      <c r="AM349" s="77"/>
      <c r="AN349" s="261"/>
      <c r="AO349" s="261"/>
      <c r="AP349" s="261"/>
      <c r="AQ349" s="261"/>
      <c r="AR349" s="261"/>
      <c r="AS349" s="261"/>
      <c r="AT349" s="261"/>
      <c r="AU349" s="261"/>
      <c r="AV349" s="261"/>
      <c r="AW349" s="261"/>
      <c r="AX349" s="245"/>
      <c r="AY349" s="245"/>
      <c r="AZ349" s="247"/>
      <c r="BA349" s="77"/>
      <c r="BB349" s="561" t="str">
        <f t="shared" si="23"/>
        <v xml:space="preserve"> </v>
      </c>
      <c r="BC349" s="561" t="str">
        <f t="shared" si="24"/>
        <v xml:space="preserve"> </v>
      </c>
      <c r="BD349" s="561" t="str">
        <f t="shared" si="25"/>
        <v xml:space="preserve"> </v>
      </c>
      <c r="BE349" s="561" t="str">
        <f t="shared" si="26"/>
        <v xml:space="preserve"> </v>
      </c>
      <c r="BF349" s="77"/>
      <c r="BG349" s="254"/>
    </row>
    <row r="350" spans="1:59" s="86" customFormat="1" ht="12.75" x14ac:dyDescent="0.25">
      <c r="A350" s="365"/>
      <c r="B350" s="361">
        <f>Demography!B346</f>
        <v>0</v>
      </c>
      <c r="C350" s="361">
        <f>Demography!C346</f>
        <v>0</v>
      </c>
      <c r="D350" s="362">
        <f>Demography!D346</f>
        <v>0</v>
      </c>
      <c r="E350" s="81"/>
      <c r="F350" s="241"/>
      <c r="G350" s="478"/>
      <c r="H350" s="478"/>
      <c r="I350" s="478"/>
      <c r="J350" s="246"/>
      <c r="K350" s="478"/>
      <c r="L350" s="538"/>
      <c r="M350" s="241"/>
      <c r="N350" s="241"/>
      <c r="O350" s="242"/>
      <c r="P350" s="241"/>
      <c r="Q350" s="243"/>
      <c r="R350" s="242"/>
      <c r="S350" s="242"/>
      <c r="T350" s="242"/>
      <c r="U350" s="241"/>
      <c r="V350" s="246"/>
      <c r="W350" s="241"/>
      <c r="X350" s="246"/>
      <c r="Y350" s="81"/>
      <c r="Z350" s="241"/>
      <c r="AA350" s="416"/>
      <c r="AB350" s="416"/>
      <c r="AC350" s="81"/>
      <c r="AD350" s="242"/>
      <c r="AE350" s="242"/>
      <c r="AF350" s="241"/>
      <c r="AG350" s="242"/>
      <c r="AH350" s="241"/>
      <c r="AI350" s="241"/>
      <c r="AJ350" s="241"/>
      <c r="AK350" s="243"/>
      <c r="AL350" s="243"/>
      <c r="AM350" s="77"/>
      <c r="AN350" s="243"/>
      <c r="AO350" s="243"/>
      <c r="AP350" s="243"/>
      <c r="AQ350" s="243"/>
      <c r="AR350" s="243"/>
      <c r="AS350" s="243"/>
      <c r="AT350" s="243"/>
      <c r="AU350" s="243"/>
      <c r="AV350" s="243"/>
      <c r="AW350" s="243"/>
      <c r="AX350" s="246"/>
      <c r="AY350" s="246"/>
      <c r="AZ350" s="248"/>
      <c r="BA350" s="77"/>
      <c r="BB350" s="562" t="str">
        <f t="shared" si="23"/>
        <v xml:space="preserve"> </v>
      </c>
      <c r="BC350" s="562" t="str">
        <f t="shared" si="24"/>
        <v xml:space="preserve"> </v>
      </c>
      <c r="BD350" s="562" t="str">
        <f t="shared" si="25"/>
        <v xml:space="preserve"> </v>
      </c>
      <c r="BE350" s="562" t="str">
        <f t="shared" si="26"/>
        <v xml:space="preserve"> </v>
      </c>
      <c r="BF350" s="77"/>
      <c r="BG350" s="515"/>
    </row>
    <row r="351" spans="1:59" s="86" customFormat="1" ht="12.75" x14ac:dyDescent="0.25">
      <c r="A351" s="365"/>
      <c r="B351" s="147">
        <f>Demography!B347</f>
        <v>0</v>
      </c>
      <c r="C351" s="147">
        <f>Demography!C347</f>
        <v>0</v>
      </c>
      <c r="D351" s="148">
        <f>Demography!D347</f>
        <v>0</v>
      </c>
      <c r="E351" s="81"/>
      <c r="F351" s="256"/>
      <c r="G351" s="257"/>
      <c r="H351" s="257"/>
      <c r="I351" s="257"/>
      <c r="J351" s="245"/>
      <c r="K351" s="257"/>
      <c r="L351" s="258"/>
      <c r="M351" s="256"/>
      <c r="N351" s="256"/>
      <c r="O351" s="240"/>
      <c r="P351" s="256"/>
      <c r="Q351" s="261"/>
      <c r="R351" s="240"/>
      <c r="S351" s="240"/>
      <c r="T351" s="240"/>
      <c r="U351" s="256"/>
      <c r="V351" s="245"/>
      <c r="W351" s="256"/>
      <c r="X351" s="245"/>
      <c r="Y351" s="81"/>
      <c r="Z351" s="256"/>
      <c r="AA351" s="150"/>
      <c r="AB351" s="150"/>
      <c r="AC351" s="81"/>
      <c r="AD351" s="240"/>
      <c r="AE351" s="240"/>
      <c r="AF351" s="256"/>
      <c r="AG351" s="240"/>
      <c r="AH351" s="256"/>
      <c r="AI351" s="256"/>
      <c r="AJ351" s="256"/>
      <c r="AK351" s="261"/>
      <c r="AL351" s="261"/>
      <c r="AM351" s="77"/>
      <c r="AN351" s="261"/>
      <c r="AO351" s="261"/>
      <c r="AP351" s="261"/>
      <c r="AQ351" s="261"/>
      <c r="AR351" s="261"/>
      <c r="AS351" s="261"/>
      <c r="AT351" s="261"/>
      <c r="AU351" s="261"/>
      <c r="AV351" s="261"/>
      <c r="AW351" s="261"/>
      <c r="AX351" s="245"/>
      <c r="AY351" s="245"/>
      <c r="AZ351" s="247"/>
      <c r="BA351" s="77"/>
      <c r="BB351" s="561" t="str">
        <f t="shared" si="23"/>
        <v xml:space="preserve"> </v>
      </c>
      <c r="BC351" s="561" t="str">
        <f t="shared" si="24"/>
        <v xml:space="preserve"> </v>
      </c>
      <c r="BD351" s="561" t="str">
        <f t="shared" si="25"/>
        <v xml:space="preserve"> </v>
      </c>
      <c r="BE351" s="561" t="str">
        <f t="shared" si="26"/>
        <v xml:space="preserve"> </v>
      </c>
      <c r="BF351" s="77"/>
      <c r="BG351" s="254"/>
    </row>
    <row r="352" spans="1:59" s="86" customFormat="1" ht="12.75" x14ac:dyDescent="0.25">
      <c r="A352" s="365"/>
      <c r="B352" s="361">
        <f>Demography!B348</f>
        <v>0</v>
      </c>
      <c r="C352" s="361">
        <f>Demography!C348</f>
        <v>0</v>
      </c>
      <c r="D352" s="362">
        <f>Demography!D348</f>
        <v>0</v>
      </c>
      <c r="E352" s="81"/>
      <c r="F352" s="241"/>
      <c r="G352" s="478"/>
      <c r="H352" s="478"/>
      <c r="I352" s="478"/>
      <c r="J352" s="246"/>
      <c r="K352" s="478"/>
      <c r="L352" s="538"/>
      <c r="M352" s="241"/>
      <c r="N352" s="241"/>
      <c r="O352" s="242"/>
      <c r="P352" s="241"/>
      <c r="Q352" s="243"/>
      <c r="R352" s="242"/>
      <c r="S352" s="242"/>
      <c r="T352" s="242"/>
      <c r="U352" s="241"/>
      <c r="V352" s="246"/>
      <c r="W352" s="241"/>
      <c r="X352" s="246"/>
      <c r="Y352" s="81"/>
      <c r="Z352" s="241"/>
      <c r="AA352" s="416"/>
      <c r="AB352" s="416"/>
      <c r="AC352" s="81"/>
      <c r="AD352" s="242"/>
      <c r="AE352" s="242"/>
      <c r="AF352" s="241"/>
      <c r="AG352" s="242"/>
      <c r="AH352" s="241"/>
      <c r="AI352" s="241"/>
      <c r="AJ352" s="241"/>
      <c r="AK352" s="243"/>
      <c r="AL352" s="243"/>
      <c r="AM352" s="77"/>
      <c r="AN352" s="243"/>
      <c r="AO352" s="243"/>
      <c r="AP352" s="243"/>
      <c r="AQ352" s="243"/>
      <c r="AR352" s="243"/>
      <c r="AS352" s="243"/>
      <c r="AT352" s="243"/>
      <c r="AU352" s="243"/>
      <c r="AV352" s="243"/>
      <c r="AW352" s="243"/>
      <c r="AX352" s="246"/>
      <c r="AY352" s="246"/>
      <c r="AZ352" s="248"/>
      <c r="BA352" s="77"/>
      <c r="BB352" s="562" t="str">
        <f t="shared" si="23"/>
        <v xml:space="preserve"> </v>
      </c>
      <c r="BC352" s="562" t="str">
        <f t="shared" si="24"/>
        <v xml:space="preserve"> </v>
      </c>
      <c r="BD352" s="562" t="str">
        <f t="shared" si="25"/>
        <v xml:space="preserve"> </v>
      </c>
      <c r="BE352" s="562" t="str">
        <f t="shared" si="26"/>
        <v xml:space="preserve"> </v>
      </c>
      <c r="BF352" s="77"/>
      <c r="BG352" s="515"/>
    </row>
    <row r="353" spans="1:59" s="86" customFormat="1" ht="12.75" x14ac:dyDescent="0.25">
      <c r="A353" s="365"/>
      <c r="B353" s="147">
        <f>Demography!B349</f>
        <v>0</v>
      </c>
      <c r="C353" s="147">
        <f>Demography!C349</f>
        <v>0</v>
      </c>
      <c r="D353" s="148">
        <f>Demography!D349</f>
        <v>0</v>
      </c>
      <c r="E353" s="81"/>
      <c r="F353" s="256"/>
      <c r="G353" s="257"/>
      <c r="H353" s="257"/>
      <c r="I353" s="257"/>
      <c r="J353" s="245"/>
      <c r="K353" s="257"/>
      <c r="L353" s="258"/>
      <c r="M353" s="256"/>
      <c r="N353" s="256"/>
      <c r="O353" s="240"/>
      <c r="P353" s="256"/>
      <c r="Q353" s="261"/>
      <c r="R353" s="240"/>
      <c r="S353" s="240"/>
      <c r="T353" s="240"/>
      <c r="U353" s="256"/>
      <c r="V353" s="245"/>
      <c r="W353" s="256"/>
      <c r="X353" s="245"/>
      <c r="Y353" s="81"/>
      <c r="Z353" s="256"/>
      <c r="AA353" s="150"/>
      <c r="AB353" s="150"/>
      <c r="AC353" s="81"/>
      <c r="AD353" s="240"/>
      <c r="AE353" s="240"/>
      <c r="AF353" s="256"/>
      <c r="AG353" s="240"/>
      <c r="AH353" s="256"/>
      <c r="AI353" s="256"/>
      <c r="AJ353" s="256"/>
      <c r="AK353" s="261"/>
      <c r="AL353" s="261"/>
      <c r="AM353" s="77"/>
      <c r="AN353" s="261"/>
      <c r="AO353" s="261"/>
      <c r="AP353" s="261"/>
      <c r="AQ353" s="261"/>
      <c r="AR353" s="261"/>
      <c r="AS353" s="261"/>
      <c r="AT353" s="261"/>
      <c r="AU353" s="261"/>
      <c r="AV353" s="261"/>
      <c r="AW353" s="261"/>
      <c r="AX353" s="245"/>
      <c r="AY353" s="245"/>
      <c r="AZ353" s="247"/>
      <c r="BA353" s="77"/>
      <c r="BB353" s="561" t="str">
        <f t="shared" si="23"/>
        <v xml:space="preserve"> </v>
      </c>
      <c r="BC353" s="561" t="str">
        <f t="shared" si="24"/>
        <v xml:space="preserve"> </v>
      </c>
      <c r="BD353" s="561" t="str">
        <f t="shared" si="25"/>
        <v xml:space="preserve"> </v>
      </c>
      <c r="BE353" s="561" t="str">
        <f t="shared" si="26"/>
        <v xml:space="preserve"> </v>
      </c>
      <c r="BF353" s="77"/>
      <c r="BG353" s="254"/>
    </row>
    <row r="354" spans="1:59" s="86" customFormat="1" ht="12.75" x14ac:dyDescent="0.25">
      <c r="A354" s="365"/>
      <c r="B354" s="361">
        <f>Demography!B350</f>
        <v>0</v>
      </c>
      <c r="C354" s="361">
        <f>Demography!C350</f>
        <v>0</v>
      </c>
      <c r="D354" s="362">
        <f>Demography!D350</f>
        <v>0</v>
      </c>
      <c r="E354" s="81"/>
      <c r="F354" s="241"/>
      <c r="G354" s="478"/>
      <c r="H354" s="478"/>
      <c r="I354" s="478"/>
      <c r="J354" s="246"/>
      <c r="K354" s="478"/>
      <c r="L354" s="538"/>
      <c r="M354" s="241"/>
      <c r="N354" s="241"/>
      <c r="O354" s="242"/>
      <c r="P354" s="241"/>
      <c r="Q354" s="243"/>
      <c r="R354" s="242"/>
      <c r="S354" s="242"/>
      <c r="T354" s="242"/>
      <c r="U354" s="241"/>
      <c r="V354" s="246"/>
      <c r="W354" s="241"/>
      <c r="X354" s="246"/>
      <c r="Y354" s="81"/>
      <c r="Z354" s="241"/>
      <c r="AA354" s="416"/>
      <c r="AB354" s="416"/>
      <c r="AC354" s="81"/>
      <c r="AD354" s="242"/>
      <c r="AE354" s="242"/>
      <c r="AF354" s="241"/>
      <c r="AG354" s="242"/>
      <c r="AH354" s="241"/>
      <c r="AI354" s="241"/>
      <c r="AJ354" s="241"/>
      <c r="AK354" s="243"/>
      <c r="AL354" s="243"/>
      <c r="AM354" s="77"/>
      <c r="AN354" s="243"/>
      <c r="AO354" s="243"/>
      <c r="AP354" s="243"/>
      <c r="AQ354" s="243"/>
      <c r="AR354" s="243"/>
      <c r="AS354" s="243"/>
      <c r="AT354" s="243"/>
      <c r="AU354" s="243"/>
      <c r="AV354" s="243"/>
      <c r="AW354" s="243"/>
      <c r="AX354" s="246"/>
      <c r="AY354" s="246"/>
      <c r="AZ354" s="248"/>
      <c r="BA354" s="77"/>
      <c r="BB354" s="562" t="str">
        <f t="shared" si="23"/>
        <v xml:space="preserve"> </v>
      </c>
      <c r="BC354" s="562" t="str">
        <f t="shared" si="24"/>
        <v xml:space="preserve"> </v>
      </c>
      <c r="BD354" s="562" t="str">
        <f t="shared" si="25"/>
        <v xml:space="preserve"> </v>
      </c>
      <c r="BE354" s="562" t="str">
        <f t="shared" si="26"/>
        <v xml:space="preserve"> </v>
      </c>
      <c r="BF354" s="77"/>
      <c r="BG354" s="515"/>
    </row>
    <row r="355" spans="1:59" s="86" customFormat="1" ht="12.75" x14ac:dyDescent="0.25">
      <c r="A355" s="365"/>
      <c r="B355" s="147">
        <f>Demography!B351</f>
        <v>0</v>
      </c>
      <c r="C355" s="147">
        <f>Demography!C351</f>
        <v>0</v>
      </c>
      <c r="D355" s="148">
        <f>Demography!D351</f>
        <v>0</v>
      </c>
      <c r="E355" s="81"/>
      <c r="F355" s="256"/>
      <c r="G355" s="257"/>
      <c r="H355" s="257"/>
      <c r="I355" s="257"/>
      <c r="J355" s="245"/>
      <c r="K355" s="257"/>
      <c r="L355" s="258"/>
      <c r="M355" s="256"/>
      <c r="N355" s="256"/>
      <c r="O355" s="240"/>
      <c r="P355" s="256"/>
      <c r="Q355" s="261"/>
      <c r="R355" s="240"/>
      <c r="S355" s="240"/>
      <c r="T355" s="240"/>
      <c r="U355" s="256"/>
      <c r="V355" s="245"/>
      <c r="W355" s="256"/>
      <c r="X355" s="245"/>
      <c r="Y355" s="81"/>
      <c r="Z355" s="256"/>
      <c r="AA355" s="150"/>
      <c r="AB355" s="150"/>
      <c r="AC355" s="81"/>
      <c r="AD355" s="240"/>
      <c r="AE355" s="240"/>
      <c r="AF355" s="256"/>
      <c r="AG355" s="240"/>
      <c r="AH355" s="256"/>
      <c r="AI355" s="256"/>
      <c r="AJ355" s="256"/>
      <c r="AK355" s="261"/>
      <c r="AL355" s="261"/>
      <c r="AM355" s="77"/>
      <c r="AN355" s="261"/>
      <c r="AO355" s="261"/>
      <c r="AP355" s="261"/>
      <c r="AQ355" s="261"/>
      <c r="AR355" s="261"/>
      <c r="AS355" s="261"/>
      <c r="AT355" s="261"/>
      <c r="AU355" s="261"/>
      <c r="AV355" s="261"/>
      <c r="AW355" s="261"/>
      <c r="AX355" s="245"/>
      <c r="AY355" s="245"/>
      <c r="AZ355" s="247"/>
      <c r="BA355" s="77"/>
      <c r="BB355" s="561" t="str">
        <f t="shared" si="23"/>
        <v xml:space="preserve"> </v>
      </c>
      <c r="BC355" s="561" t="str">
        <f t="shared" si="24"/>
        <v xml:space="preserve"> </v>
      </c>
      <c r="BD355" s="561" t="str">
        <f t="shared" si="25"/>
        <v xml:space="preserve"> </v>
      </c>
      <c r="BE355" s="561" t="str">
        <f t="shared" si="26"/>
        <v xml:space="preserve"> </v>
      </c>
      <c r="BF355" s="77"/>
      <c r="BG355" s="254"/>
    </row>
    <row r="356" spans="1:59" s="86" customFormat="1" ht="12.75" x14ac:dyDescent="0.25">
      <c r="A356" s="365"/>
      <c r="B356" s="361">
        <f>Demography!B352</f>
        <v>0</v>
      </c>
      <c r="C356" s="361">
        <f>Demography!C352</f>
        <v>0</v>
      </c>
      <c r="D356" s="362">
        <f>Demography!D352</f>
        <v>0</v>
      </c>
      <c r="E356" s="81"/>
      <c r="F356" s="241"/>
      <c r="G356" s="478"/>
      <c r="H356" s="478"/>
      <c r="I356" s="478"/>
      <c r="J356" s="246"/>
      <c r="K356" s="478"/>
      <c r="L356" s="538"/>
      <c r="M356" s="241"/>
      <c r="N356" s="241"/>
      <c r="O356" s="242"/>
      <c r="P356" s="241"/>
      <c r="Q356" s="243"/>
      <c r="R356" s="242"/>
      <c r="S356" s="242"/>
      <c r="T356" s="242"/>
      <c r="U356" s="241"/>
      <c r="V356" s="246"/>
      <c r="W356" s="241"/>
      <c r="X356" s="246"/>
      <c r="Y356" s="81"/>
      <c r="Z356" s="241"/>
      <c r="AA356" s="416"/>
      <c r="AB356" s="416"/>
      <c r="AC356" s="81"/>
      <c r="AD356" s="242"/>
      <c r="AE356" s="242"/>
      <c r="AF356" s="241"/>
      <c r="AG356" s="242"/>
      <c r="AH356" s="241"/>
      <c r="AI356" s="241"/>
      <c r="AJ356" s="241"/>
      <c r="AK356" s="243"/>
      <c r="AL356" s="243"/>
      <c r="AM356" s="77"/>
      <c r="AN356" s="243"/>
      <c r="AO356" s="243"/>
      <c r="AP356" s="243"/>
      <c r="AQ356" s="243"/>
      <c r="AR356" s="243"/>
      <c r="AS356" s="243"/>
      <c r="AT356" s="243"/>
      <c r="AU356" s="243"/>
      <c r="AV356" s="243"/>
      <c r="AW356" s="243"/>
      <c r="AX356" s="246"/>
      <c r="AY356" s="246"/>
      <c r="AZ356" s="248"/>
      <c r="BA356" s="77"/>
      <c r="BB356" s="562" t="str">
        <f t="shared" si="23"/>
        <v xml:space="preserve"> </v>
      </c>
      <c r="BC356" s="562" t="str">
        <f t="shared" si="24"/>
        <v xml:space="preserve"> </v>
      </c>
      <c r="BD356" s="562" t="str">
        <f t="shared" si="25"/>
        <v xml:space="preserve"> </v>
      </c>
      <c r="BE356" s="562" t="str">
        <f t="shared" si="26"/>
        <v xml:space="preserve"> </v>
      </c>
      <c r="BF356" s="77"/>
      <c r="BG356" s="515"/>
    </row>
    <row r="357" spans="1:59" s="86" customFormat="1" ht="12.75" x14ac:dyDescent="0.25">
      <c r="A357" s="365"/>
      <c r="B357" s="147">
        <f>Demography!B353</f>
        <v>0</v>
      </c>
      <c r="C357" s="147">
        <f>Demography!C353</f>
        <v>0</v>
      </c>
      <c r="D357" s="148">
        <f>Demography!D353</f>
        <v>0</v>
      </c>
      <c r="E357" s="81"/>
      <c r="F357" s="256"/>
      <c r="G357" s="257"/>
      <c r="H357" s="257"/>
      <c r="I357" s="257"/>
      <c r="J357" s="245"/>
      <c r="K357" s="257"/>
      <c r="L357" s="258"/>
      <c r="M357" s="256"/>
      <c r="N357" s="256"/>
      <c r="O357" s="240"/>
      <c r="P357" s="256"/>
      <c r="Q357" s="261"/>
      <c r="R357" s="240"/>
      <c r="S357" s="240"/>
      <c r="T357" s="240"/>
      <c r="U357" s="256"/>
      <c r="V357" s="245"/>
      <c r="W357" s="256"/>
      <c r="X357" s="245"/>
      <c r="Y357" s="81"/>
      <c r="Z357" s="256"/>
      <c r="AA357" s="150"/>
      <c r="AB357" s="150"/>
      <c r="AC357" s="81"/>
      <c r="AD357" s="240"/>
      <c r="AE357" s="240"/>
      <c r="AF357" s="256"/>
      <c r="AG357" s="240"/>
      <c r="AH357" s="256"/>
      <c r="AI357" s="256"/>
      <c r="AJ357" s="256"/>
      <c r="AK357" s="261"/>
      <c r="AL357" s="261"/>
      <c r="AM357" s="77"/>
      <c r="AN357" s="261"/>
      <c r="AO357" s="261"/>
      <c r="AP357" s="261"/>
      <c r="AQ357" s="261"/>
      <c r="AR357" s="261"/>
      <c r="AS357" s="261"/>
      <c r="AT357" s="261"/>
      <c r="AU357" s="261"/>
      <c r="AV357" s="261"/>
      <c r="AW357" s="261"/>
      <c r="AX357" s="245"/>
      <c r="AY357" s="245"/>
      <c r="AZ357" s="247"/>
      <c r="BA357" s="77"/>
      <c r="BB357" s="561" t="str">
        <f t="shared" si="23"/>
        <v xml:space="preserve"> </v>
      </c>
      <c r="BC357" s="561" t="str">
        <f t="shared" si="24"/>
        <v xml:space="preserve"> </v>
      </c>
      <c r="BD357" s="561" t="str">
        <f t="shared" si="25"/>
        <v xml:space="preserve"> </v>
      </c>
      <c r="BE357" s="561" t="str">
        <f t="shared" si="26"/>
        <v xml:space="preserve"> </v>
      </c>
      <c r="BF357" s="77"/>
      <c r="BG357" s="254"/>
    </row>
    <row r="358" spans="1:59" s="86" customFormat="1" ht="12.75" x14ac:dyDescent="0.25">
      <c r="A358" s="365"/>
      <c r="B358" s="361">
        <f>Demography!B354</f>
        <v>0</v>
      </c>
      <c r="C358" s="361">
        <f>Demography!C354</f>
        <v>0</v>
      </c>
      <c r="D358" s="362">
        <f>Demography!D354</f>
        <v>0</v>
      </c>
      <c r="E358" s="81"/>
      <c r="F358" s="241"/>
      <c r="G358" s="478"/>
      <c r="H358" s="478"/>
      <c r="I358" s="478"/>
      <c r="J358" s="246"/>
      <c r="K358" s="478"/>
      <c r="L358" s="538"/>
      <c r="M358" s="241"/>
      <c r="N358" s="241"/>
      <c r="O358" s="242"/>
      <c r="P358" s="241"/>
      <c r="Q358" s="243"/>
      <c r="R358" s="242"/>
      <c r="S358" s="242"/>
      <c r="T358" s="242"/>
      <c r="U358" s="241"/>
      <c r="V358" s="246"/>
      <c r="W358" s="241"/>
      <c r="X358" s="246"/>
      <c r="Y358" s="81"/>
      <c r="Z358" s="241"/>
      <c r="AA358" s="416"/>
      <c r="AB358" s="416"/>
      <c r="AC358" s="81"/>
      <c r="AD358" s="242"/>
      <c r="AE358" s="242"/>
      <c r="AF358" s="241"/>
      <c r="AG358" s="242"/>
      <c r="AH358" s="241"/>
      <c r="AI358" s="241"/>
      <c r="AJ358" s="241"/>
      <c r="AK358" s="243"/>
      <c r="AL358" s="243"/>
      <c r="AM358" s="77"/>
      <c r="AN358" s="243"/>
      <c r="AO358" s="243"/>
      <c r="AP358" s="243"/>
      <c r="AQ358" s="243"/>
      <c r="AR358" s="243"/>
      <c r="AS358" s="243"/>
      <c r="AT358" s="243"/>
      <c r="AU358" s="243"/>
      <c r="AV358" s="243"/>
      <c r="AW358" s="243"/>
      <c r="AX358" s="246"/>
      <c r="AY358" s="246"/>
      <c r="AZ358" s="248"/>
      <c r="BA358" s="77"/>
      <c r="BB358" s="562" t="str">
        <f t="shared" si="23"/>
        <v xml:space="preserve"> </v>
      </c>
      <c r="BC358" s="562" t="str">
        <f t="shared" si="24"/>
        <v xml:space="preserve"> </v>
      </c>
      <c r="BD358" s="562" t="str">
        <f t="shared" si="25"/>
        <v xml:space="preserve"> </v>
      </c>
      <c r="BE358" s="562" t="str">
        <f t="shared" si="26"/>
        <v xml:space="preserve"> </v>
      </c>
      <c r="BF358" s="77"/>
      <c r="BG358" s="515"/>
    </row>
    <row r="359" spans="1:59" s="86" customFormat="1" ht="12.75" x14ac:dyDescent="0.25">
      <c r="A359" s="365"/>
      <c r="B359" s="147">
        <f>Demography!B355</f>
        <v>0</v>
      </c>
      <c r="C359" s="147">
        <f>Demography!C355</f>
        <v>0</v>
      </c>
      <c r="D359" s="148">
        <f>Demography!D355</f>
        <v>0</v>
      </c>
      <c r="E359" s="81"/>
      <c r="F359" s="256"/>
      <c r="G359" s="257"/>
      <c r="H359" s="257"/>
      <c r="I359" s="257"/>
      <c r="J359" s="245"/>
      <c r="K359" s="257"/>
      <c r="L359" s="258"/>
      <c r="M359" s="256"/>
      <c r="N359" s="256"/>
      <c r="O359" s="240"/>
      <c r="P359" s="256"/>
      <c r="Q359" s="261"/>
      <c r="R359" s="240"/>
      <c r="S359" s="240"/>
      <c r="T359" s="240"/>
      <c r="U359" s="256"/>
      <c r="V359" s="245"/>
      <c r="W359" s="256"/>
      <c r="X359" s="245"/>
      <c r="Y359" s="81"/>
      <c r="Z359" s="256"/>
      <c r="AA359" s="150"/>
      <c r="AB359" s="150"/>
      <c r="AC359" s="81"/>
      <c r="AD359" s="240"/>
      <c r="AE359" s="240"/>
      <c r="AF359" s="256"/>
      <c r="AG359" s="240"/>
      <c r="AH359" s="256"/>
      <c r="AI359" s="256"/>
      <c r="AJ359" s="256"/>
      <c r="AK359" s="261"/>
      <c r="AL359" s="261"/>
      <c r="AM359" s="77"/>
      <c r="AN359" s="261"/>
      <c r="AO359" s="261"/>
      <c r="AP359" s="261"/>
      <c r="AQ359" s="261"/>
      <c r="AR359" s="261"/>
      <c r="AS359" s="261"/>
      <c r="AT359" s="261"/>
      <c r="AU359" s="261"/>
      <c r="AV359" s="261"/>
      <c r="AW359" s="261"/>
      <c r="AX359" s="245"/>
      <c r="AY359" s="245"/>
      <c r="AZ359" s="247"/>
      <c r="BA359" s="77"/>
      <c r="BB359" s="561" t="str">
        <f t="shared" si="23"/>
        <v xml:space="preserve"> </v>
      </c>
      <c r="BC359" s="561" t="str">
        <f t="shared" si="24"/>
        <v xml:space="preserve"> </v>
      </c>
      <c r="BD359" s="561" t="str">
        <f t="shared" si="25"/>
        <v xml:space="preserve"> </v>
      </c>
      <c r="BE359" s="561" t="str">
        <f t="shared" si="26"/>
        <v xml:space="preserve"> </v>
      </c>
      <c r="BF359" s="77"/>
      <c r="BG359" s="254"/>
    </row>
    <row r="360" spans="1:59" s="86" customFormat="1" ht="12.75" x14ac:dyDescent="0.25">
      <c r="A360" s="365"/>
      <c r="B360" s="361">
        <f>Demography!B356</f>
        <v>0</v>
      </c>
      <c r="C360" s="361">
        <f>Demography!C356</f>
        <v>0</v>
      </c>
      <c r="D360" s="362">
        <f>Demography!D356</f>
        <v>0</v>
      </c>
      <c r="E360" s="81"/>
      <c r="F360" s="241"/>
      <c r="G360" s="478"/>
      <c r="H360" s="478"/>
      <c r="I360" s="478"/>
      <c r="J360" s="246"/>
      <c r="K360" s="478"/>
      <c r="L360" s="538"/>
      <c r="M360" s="241"/>
      <c r="N360" s="241"/>
      <c r="O360" s="242"/>
      <c r="P360" s="241"/>
      <c r="Q360" s="243"/>
      <c r="R360" s="242"/>
      <c r="S360" s="242"/>
      <c r="T360" s="242"/>
      <c r="U360" s="241"/>
      <c r="V360" s="246"/>
      <c r="W360" s="241"/>
      <c r="X360" s="246"/>
      <c r="Y360" s="81"/>
      <c r="Z360" s="241"/>
      <c r="AA360" s="416"/>
      <c r="AB360" s="416"/>
      <c r="AC360" s="81"/>
      <c r="AD360" s="242"/>
      <c r="AE360" s="242"/>
      <c r="AF360" s="241"/>
      <c r="AG360" s="242"/>
      <c r="AH360" s="241"/>
      <c r="AI360" s="241"/>
      <c r="AJ360" s="241"/>
      <c r="AK360" s="243"/>
      <c r="AL360" s="243"/>
      <c r="AM360" s="77"/>
      <c r="AN360" s="243"/>
      <c r="AO360" s="243"/>
      <c r="AP360" s="243"/>
      <c r="AQ360" s="243"/>
      <c r="AR360" s="243"/>
      <c r="AS360" s="243"/>
      <c r="AT360" s="243"/>
      <c r="AU360" s="243"/>
      <c r="AV360" s="243"/>
      <c r="AW360" s="243"/>
      <c r="AX360" s="246"/>
      <c r="AY360" s="246"/>
      <c r="AZ360" s="248"/>
      <c r="BA360" s="77"/>
      <c r="BB360" s="562" t="str">
        <f t="shared" si="23"/>
        <v xml:space="preserve"> </v>
      </c>
      <c r="BC360" s="562" t="str">
        <f t="shared" si="24"/>
        <v xml:space="preserve"> </v>
      </c>
      <c r="BD360" s="562" t="str">
        <f t="shared" si="25"/>
        <v xml:space="preserve"> </v>
      </c>
      <c r="BE360" s="562" t="str">
        <f t="shared" si="26"/>
        <v xml:space="preserve"> </v>
      </c>
      <c r="BF360" s="77"/>
      <c r="BG360" s="515"/>
    </row>
    <row r="361" spans="1:59" s="86" customFormat="1" ht="12.75" x14ac:dyDescent="0.25">
      <c r="A361" s="365"/>
      <c r="B361" s="147">
        <f>Demography!B357</f>
        <v>0</v>
      </c>
      <c r="C361" s="147">
        <f>Demography!C357</f>
        <v>0</v>
      </c>
      <c r="D361" s="148">
        <f>Demography!D357</f>
        <v>0</v>
      </c>
      <c r="E361" s="81"/>
      <c r="F361" s="256"/>
      <c r="G361" s="257"/>
      <c r="H361" s="257"/>
      <c r="I361" s="257"/>
      <c r="J361" s="245"/>
      <c r="K361" s="257"/>
      <c r="L361" s="258"/>
      <c r="M361" s="256"/>
      <c r="N361" s="256"/>
      <c r="O361" s="240"/>
      <c r="P361" s="256"/>
      <c r="Q361" s="261"/>
      <c r="R361" s="240"/>
      <c r="S361" s="240"/>
      <c r="T361" s="240"/>
      <c r="U361" s="256"/>
      <c r="V361" s="245"/>
      <c r="W361" s="256"/>
      <c r="X361" s="245"/>
      <c r="Y361" s="81"/>
      <c r="Z361" s="256"/>
      <c r="AA361" s="150"/>
      <c r="AB361" s="150"/>
      <c r="AC361" s="81"/>
      <c r="AD361" s="240"/>
      <c r="AE361" s="240"/>
      <c r="AF361" s="256"/>
      <c r="AG361" s="240"/>
      <c r="AH361" s="256"/>
      <c r="AI361" s="256"/>
      <c r="AJ361" s="256"/>
      <c r="AK361" s="261"/>
      <c r="AL361" s="261"/>
      <c r="AM361" s="77"/>
      <c r="AN361" s="261"/>
      <c r="AO361" s="261"/>
      <c r="AP361" s="261"/>
      <c r="AQ361" s="261"/>
      <c r="AR361" s="261"/>
      <c r="AS361" s="261"/>
      <c r="AT361" s="261"/>
      <c r="AU361" s="261"/>
      <c r="AV361" s="261"/>
      <c r="AW361" s="261"/>
      <c r="AX361" s="245"/>
      <c r="AY361" s="245"/>
      <c r="AZ361" s="247"/>
      <c r="BA361" s="77"/>
      <c r="BB361" s="561" t="str">
        <f t="shared" si="23"/>
        <v xml:space="preserve"> </v>
      </c>
      <c r="BC361" s="561" t="str">
        <f t="shared" si="24"/>
        <v xml:space="preserve"> </v>
      </c>
      <c r="BD361" s="561" t="str">
        <f t="shared" si="25"/>
        <v xml:space="preserve"> </v>
      </c>
      <c r="BE361" s="561" t="str">
        <f t="shared" si="26"/>
        <v xml:space="preserve"> </v>
      </c>
      <c r="BF361" s="77"/>
      <c r="BG361" s="254"/>
    </row>
    <row r="362" spans="1:59" s="86" customFormat="1" ht="12.75" x14ac:dyDescent="0.25">
      <c r="A362" s="365"/>
      <c r="B362" s="361">
        <f>Demography!B358</f>
        <v>0</v>
      </c>
      <c r="C362" s="361">
        <f>Demography!C358</f>
        <v>0</v>
      </c>
      <c r="D362" s="362">
        <f>Demography!D358</f>
        <v>0</v>
      </c>
      <c r="E362" s="81"/>
      <c r="F362" s="241"/>
      <c r="G362" s="478"/>
      <c r="H362" s="478"/>
      <c r="I362" s="478"/>
      <c r="J362" s="246"/>
      <c r="K362" s="478"/>
      <c r="L362" s="538"/>
      <c r="M362" s="241"/>
      <c r="N362" s="241"/>
      <c r="O362" s="242"/>
      <c r="P362" s="241"/>
      <c r="Q362" s="243"/>
      <c r="R362" s="242"/>
      <c r="S362" s="242"/>
      <c r="T362" s="242"/>
      <c r="U362" s="241"/>
      <c r="V362" s="246"/>
      <c r="W362" s="241"/>
      <c r="X362" s="246"/>
      <c r="Y362" s="81"/>
      <c r="Z362" s="241"/>
      <c r="AA362" s="416"/>
      <c r="AB362" s="416"/>
      <c r="AC362" s="81"/>
      <c r="AD362" s="242"/>
      <c r="AE362" s="242"/>
      <c r="AF362" s="241"/>
      <c r="AG362" s="242"/>
      <c r="AH362" s="241"/>
      <c r="AI362" s="241"/>
      <c r="AJ362" s="241"/>
      <c r="AK362" s="243"/>
      <c r="AL362" s="243"/>
      <c r="AM362" s="77"/>
      <c r="AN362" s="243"/>
      <c r="AO362" s="243"/>
      <c r="AP362" s="243"/>
      <c r="AQ362" s="243"/>
      <c r="AR362" s="243"/>
      <c r="AS362" s="243"/>
      <c r="AT362" s="243"/>
      <c r="AU362" s="243"/>
      <c r="AV362" s="243"/>
      <c r="AW362" s="243"/>
      <c r="AX362" s="246"/>
      <c r="AY362" s="246"/>
      <c r="AZ362" s="248"/>
      <c r="BA362" s="77"/>
      <c r="BB362" s="562" t="str">
        <f t="shared" si="23"/>
        <v xml:space="preserve"> </v>
      </c>
      <c r="BC362" s="562" t="str">
        <f t="shared" si="24"/>
        <v xml:space="preserve"> </v>
      </c>
      <c r="BD362" s="562" t="str">
        <f t="shared" si="25"/>
        <v xml:space="preserve"> </v>
      </c>
      <c r="BE362" s="562" t="str">
        <f t="shared" si="26"/>
        <v xml:space="preserve"> </v>
      </c>
      <c r="BF362" s="77"/>
      <c r="BG362" s="515"/>
    </row>
    <row r="363" spans="1:59" s="86" customFormat="1" ht="12.75" x14ac:dyDescent="0.25">
      <c r="A363" s="365"/>
      <c r="B363" s="147">
        <f>Demography!B359</f>
        <v>0</v>
      </c>
      <c r="C363" s="147">
        <f>Demography!C359</f>
        <v>0</v>
      </c>
      <c r="D363" s="148">
        <f>Demography!D359</f>
        <v>0</v>
      </c>
      <c r="E363" s="81"/>
      <c r="F363" s="256"/>
      <c r="G363" s="257"/>
      <c r="H363" s="257"/>
      <c r="I363" s="257"/>
      <c r="J363" s="245"/>
      <c r="K363" s="257"/>
      <c r="L363" s="258"/>
      <c r="M363" s="256"/>
      <c r="N363" s="256"/>
      <c r="O363" s="240"/>
      <c r="P363" s="256"/>
      <c r="Q363" s="261"/>
      <c r="R363" s="240"/>
      <c r="S363" s="240"/>
      <c r="T363" s="240"/>
      <c r="U363" s="256"/>
      <c r="V363" s="245"/>
      <c r="W363" s="256"/>
      <c r="X363" s="245"/>
      <c r="Y363" s="81"/>
      <c r="Z363" s="256"/>
      <c r="AA363" s="150"/>
      <c r="AB363" s="150"/>
      <c r="AC363" s="81"/>
      <c r="AD363" s="240"/>
      <c r="AE363" s="240"/>
      <c r="AF363" s="256"/>
      <c r="AG363" s="240"/>
      <c r="AH363" s="256"/>
      <c r="AI363" s="256"/>
      <c r="AJ363" s="256"/>
      <c r="AK363" s="261"/>
      <c r="AL363" s="261"/>
      <c r="AM363" s="77"/>
      <c r="AN363" s="261"/>
      <c r="AO363" s="261"/>
      <c r="AP363" s="261"/>
      <c r="AQ363" s="261"/>
      <c r="AR363" s="261"/>
      <c r="AS363" s="261"/>
      <c r="AT363" s="261"/>
      <c r="AU363" s="261"/>
      <c r="AV363" s="261"/>
      <c r="AW363" s="261"/>
      <c r="AX363" s="245"/>
      <c r="AY363" s="245"/>
      <c r="AZ363" s="247"/>
      <c r="BA363" s="77"/>
      <c r="BB363" s="561" t="str">
        <f t="shared" si="23"/>
        <v xml:space="preserve"> </v>
      </c>
      <c r="BC363" s="561" t="str">
        <f t="shared" si="24"/>
        <v xml:space="preserve"> </v>
      </c>
      <c r="BD363" s="561" t="str">
        <f t="shared" si="25"/>
        <v xml:space="preserve"> </v>
      </c>
      <c r="BE363" s="561" t="str">
        <f t="shared" si="26"/>
        <v xml:space="preserve"> </v>
      </c>
      <c r="BF363" s="77"/>
      <c r="BG363" s="254"/>
    </row>
    <row r="364" spans="1:59" s="86" customFormat="1" ht="12.75" x14ac:dyDescent="0.25">
      <c r="A364" s="365"/>
      <c r="B364" s="361">
        <f>Demography!B360</f>
        <v>0</v>
      </c>
      <c r="C364" s="361">
        <f>Demography!C360</f>
        <v>0</v>
      </c>
      <c r="D364" s="362">
        <f>Demography!D360</f>
        <v>0</v>
      </c>
      <c r="E364" s="81"/>
      <c r="F364" s="241"/>
      <c r="G364" s="478"/>
      <c r="H364" s="478"/>
      <c r="I364" s="478"/>
      <c r="J364" s="246"/>
      <c r="K364" s="478"/>
      <c r="L364" s="538"/>
      <c r="M364" s="241"/>
      <c r="N364" s="241"/>
      <c r="O364" s="242"/>
      <c r="P364" s="241"/>
      <c r="Q364" s="243"/>
      <c r="R364" s="242"/>
      <c r="S364" s="242"/>
      <c r="T364" s="242"/>
      <c r="U364" s="241"/>
      <c r="V364" s="246"/>
      <c r="W364" s="241"/>
      <c r="X364" s="246"/>
      <c r="Y364" s="81"/>
      <c r="Z364" s="241"/>
      <c r="AA364" s="416"/>
      <c r="AB364" s="416"/>
      <c r="AC364" s="81"/>
      <c r="AD364" s="242"/>
      <c r="AE364" s="242"/>
      <c r="AF364" s="241"/>
      <c r="AG364" s="242"/>
      <c r="AH364" s="241"/>
      <c r="AI364" s="241"/>
      <c r="AJ364" s="241"/>
      <c r="AK364" s="243"/>
      <c r="AL364" s="243"/>
      <c r="AM364" s="77"/>
      <c r="AN364" s="243"/>
      <c r="AO364" s="243"/>
      <c r="AP364" s="243"/>
      <c r="AQ364" s="243"/>
      <c r="AR364" s="243"/>
      <c r="AS364" s="243"/>
      <c r="AT364" s="243"/>
      <c r="AU364" s="243"/>
      <c r="AV364" s="243"/>
      <c r="AW364" s="243"/>
      <c r="AX364" s="246"/>
      <c r="AY364" s="246"/>
      <c r="AZ364" s="248"/>
      <c r="BA364" s="77"/>
      <c r="BB364" s="562" t="str">
        <f t="shared" si="23"/>
        <v xml:space="preserve"> </v>
      </c>
      <c r="BC364" s="562" t="str">
        <f t="shared" si="24"/>
        <v xml:space="preserve"> </v>
      </c>
      <c r="BD364" s="562" t="str">
        <f t="shared" si="25"/>
        <v xml:space="preserve"> </v>
      </c>
      <c r="BE364" s="562" t="str">
        <f t="shared" si="26"/>
        <v xml:space="preserve"> </v>
      </c>
      <c r="BF364" s="77"/>
      <c r="BG364" s="515"/>
    </row>
    <row r="365" spans="1:59" s="86" customFormat="1" ht="12.75" x14ac:dyDescent="0.25">
      <c r="A365" s="365"/>
      <c r="B365" s="147">
        <f>Demography!B361</f>
        <v>0</v>
      </c>
      <c r="C365" s="147">
        <f>Demography!C361</f>
        <v>0</v>
      </c>
      <c r="D365" s="148">
        <f>Demography!D361</f>
        <v>0</v>
      </c>
      <c r="E365" s="81"/>
      <c r="F365" s="256"/>
      <c r="G365" s="257"/>
      <c r="H365" s="257"/>
      <c r="I365" s="257"/>
      <c r="J365" s="245"/>
      <c r="K365" s="257"/>
      <c r="L365" s="258"/>
      <c r="M365" s="256"/>
      <c r="N365" s="256"/>
      <c r="O365" s="240"/>
      <c r="P365" s="256"/>
      <c r="Q365" s="261"/>
      <c r="R365" s="240"/>
      <c r="S365" s="240"/>
      <c r="T365" s="240"/>
      <c r="U365" s="256"/>
      <c r="V365" s="245"/>
      <c r="W365" s="256"/>
      <c r="X365" s="245"/>
      <c r="Y365" s="81"/>
      <c r="Z365" s="256"/>
      <c r="AA365" s="150"/>
      <c r="AB365" s="150"/>
      <c r="AC365" s="81"/>
      <c r="AD365" s="240"/>
      <c r="AE365" s="240"/>
      <c r="AF365" s="256"/>
      <c r="AG365" s="240"/>
      <c r="AH365" s="256"/>
      <c r="AI365" s="256"/>
      <c r="AJ365" s="256"/>
      <c r="AK365" s="261"/>
      <c r="AL365" s="261"/>
      <c r="AM365" s="77"/>
      <c r="AN365" s="261"/>
      <c r="AO365" s="261"/>
      <c r="AP365" s="261"/>
      <c r="AQ365" s="261"/>
      <c r="AR365" s="261"/>
      <c r="AS365" s="261"/>
      <c r="AT365" s="261"/>
      <c r="AU365" s="261"/>
      <c r="AV365" s="261"/>
      <c r="AW365" s="261"/>
      <c r="AX365" s="245"/>
      <c r="AY365" s="245"/>
      <c r="AZ365" s="247"/>
      <c r="BA365" s="77"/>
      <c r="BB365" s="561" t="str">
        <f t="shared" si="23"/>
        <v xml:space="preserve"> </v>
      </c>
      <c r="BC365" s="561" t="str">
        <f t="shared" si="24"/>
        <v xml:space="preserve"> </v>
      </c>
      <c r="BD365" s="561" t="str">
        <f t="shared" si="25"/>
        <v xml:space="preserve"> </v>
      </c>
      <c r="BE365" s="561" t="str">
        <f t="shared" si="26"/>
        <v xml:space="preserve"> </v>
      </c>
      <c r="BF365" s="77"/>
      <c r="BG365" s="254"/>
    </row>
    <row r="366" spans="1:59" s="86" customFormat="1" ht="12.75" x14ac:dyDescent="0.25">
      <c r="A366" s="365"/>
      <c r="B366" s="361">
        <f>Demography!B362</f>
        <v>0</v>
      </c>
      <c r="C366" s="361">
        <f>Demography!C362</f>
        <v>0</v>
      </c>
      <c r="D366" s="362">
        <f>Demography!D362</f>
        <v>0</v>
      </c>
      <c r="E366" s="81"/>
      <c r="F366" s="241"/>
      <c r="G366" s="478"/>
      <c r="H366" s="478"/>
      <c r="I366" s="478"/>
      <c r="J366" s="246"/>
      <c r="K366" s="478"/>
      <c r="L366" s="538"/>
      <c r="M366" s="241"/>
      <c r="N366" s="241"/>
      <c r="O366" s="242"/>
      <c r="P366" s="241"/>
      <c r="Q366" s="243"/>
      <c r="R366" s="242"/>
      <c r="S366" s="242"/>
      <c r="T366" s="242"/>
      <c r="U366" s="241"/>
      <c r="V366" s="246"/>
      <c r="W366" s="241"/>
      <c r="X366" s="246"/>
      <c r="Y366" s="81"/>
      <c r="Z366" s="241"/>
      <c r="AA366" s="416"/>
      <c r="AB366" s="416"/>
      <c r="AC366" s="81"/>
      <c r="AD366" s="242"/>
      <c r="AE366" s="242"/>
      <c r="AF366" s="241"/>
      <c r="AG366" s="242"/>
      <c r="AH366" s="241"/>
      <c r="AI366" s="241"/>
      <c r="AJ366" s="241"/>
      <c r="AK366" s="243"/>
      <c r="AL366" s="243"/>
      <c r="AM366" s="77"/>
      <c r="AN366" s="243"/>
      <c r="AO366" s="243"/>
      <c r="AP366" s="243"/>
      <c r="AQ366" s="243"/>
      <c r="AR366" s="243"/>
      <c r="AS366" s="243"/>
      <c r="AT366" s="243"/>
      <c r="AU366" s="243"/>
      <c r="AV366" s="243"/>
      <c r="AW366" s="243"/>
      <c r="AX366" s="246"/>
      <c r="AY366" s="246"/>
      <c r="AZ366" s="248"/>
      <c r="BA366" s="77"/>
      <c r="BB366" s="562" t="str">
        <f t="shared" si="23"/>
        <v xml:space="preserve"> </v>
      </c>
      <c r="BC366" s="562" t="str">
        <f t="shared" si="24"/>
        <v xml:space="preserve"> </v>
      </c>
      <c r="BD366" s="562" t="str">
        <f t="shared" si="25"/>
        <v xml:space="preserve"> </v>
      </c>
      <c r="BE366" s="562" t="str">
        <f t="shared" si="26"/>
        <v xml:space="preserve"> </v>
      </c>
      <c r="BF366" s="77"/>
      <c r="BG366" s="515"/>
    </row>
    <row r="367" spans="1:59" s="86" customFormat="1" ht="12.75" x14ac:dyDescent="0.25">
      <c r="A367" s="365"/>
      <c r="B367" s="147">
        <f>Demography!B363</f>
        <v>0</v>
      </c>
      <c r="C367" s="147">
        <f>Demography!C363</f>
        <v>0</v>
      </c>
      <c r="D367" s="148">
        <f>Demography!D363</f>
        <v>0</v>
      </c>
      <c r="E367" s="81"/>
      <c r="F367" s="256"/>
      <c r="G367" s="257"/>
      <c r="H367" s="257"/>
      <c r="I367" s="257"/>
      <c r="J367" s="245"/>
      <c r="K367" s="257"/>
      <c r="L367" s="258"/>
      <c r="M367" s="256"/>
      <c r="N367" s="256"/>
      <c r="O367" s="240"/>
      <c r="P367" s="256"/>
      <c r="Q367" s="261"/>
      <c r="R367" s="240"/>
      <c r="S367" s="240"/>
      <c r="T367" s="240"/>
      <c r="U367" s="256"/>
      <c r="V367" s="245"/>
      <c r="W367" s="256"/>
      <c r="X367" s="245"/>
      <c r="Y367" s="81"/>
      <c r="Z367" s="256"/>
      <c r="AA367" s="150"/>
      <c r="AB367" s="150"/>
      <c r="AC367" s="81"/>
      <c r="AD367" s="240"/>
      <c r="AE367" s="240"/>
      <c r="AF367" s="256"/>
      <c r="AG367" s="240"/>
      <c r="AH367" s="256"/>
      <c r="AI367" s="256"/>
      <c r="AJ367" s="256"/>
      <c r="AK367" s="261"/>
      <c r="AL367" s="261"/>
      <c r="AM367" s="77"/>
      <c r="AN367" s="261"/>
      <c r="AO367" s="261"/>
      <c r="AP367" s="261"/>
      <c r="AQ367" s="261"/>
      <c r="AR367" s="261"/>
      <c r="AS367" s="261"/>
      <c r="AT367" s="261"/>
      <c r="AU367" s="261"/>
      <c r="AV367" s="261"/>
      <c r="AW367" s="261"/>
      <c r="AX367" s="245"/>
      <c r="AY367" s="245"/>
      <c r="AZ367" s="247"/>
      <c r="BA367" s="77"/>
      <c r="BB367" s="561" t="str">
        <f t="shared" si="23"/>
        <v xml:space="preserve"> </v>
      </c>
      <c r="BC367" s="561" t="str">
        <f t="shared" si="24"/>
        <v xml:space="preserve"> </v>
      </c>
      <c r="BD367" s="561" t="str">
        <f t="shared" si="25"/>
        <v xml:space="preserve"> </v>
      </c>
      <c r="BE367" s="561" t="str">
        <f t="shared" si="26"/>
        <v xml:space="preserve"> </v>
      </c>
      <c r="BF367" s="77"/>
      <c r="BG367" s="254"/>
    </row>
    <row r="368" spans="1:59" s="86" customFormat="1" ht="12.75" x14ac:dyDescent="0.25">
      <c r="A368" s="365"/>
      <c r="B368" s="361">
        <f>Demography!B364</f>
        <v>0</v>
      </c>
      <c r="C368" s="361">
        <f>Demography!C364</f>
        <v>0</v>
      </c>
      <c r="D368" s="362">
        <f>Demography!D364</f>
        <v>0</v>
      </c>
      <c r="E368" s="81"/>
      <c r="F368" s="241"/>
      <c r="G368" s="478"/>
      <c r="H368" s="478"/>
      <c r="I368" s="478"/>
      <c r="J368" s="246"/>
      <c r="K368" s="478"/>
      <c r="L368" s="538"/>
      <c r="M368" s="241"/>
      <c r="N368" s="241"/>
      <c r="O368" s="242"/>
      <c r="P368" s="241"/>
      <c r="Q368" s="243"/>
      <c r="R368" s="242"/>
      <c r="S368" s="242"/>
      <c r="T368" s="242"/>
      <c r="U368" s="241"/>
      <c r="V368" s="246"/>
      <c r="W368" s="241"/>
      <c r="X368" s="246"/>
      <c r="Y368" s="81"/>
      <c r="Z368" s="241"/>
      <c r="AA368" s="416"/>
      <c r="AB368" s="416"/>
      <c r="AC368" s="81"/>
      <c r="AD368" s="242"/>
      <c r="AE368" s="242"/>
      <c r="AF368" s="241"/>
      <c r="AG368" s="242"/>
      <c r="AH368" s="241"/>
      <c r="AI368" s="241"/>
      <c r="AJ368" s="241"/>
      <c r="AK368" s="243"/>
      <c r="AL368" s="243"/>
      <c r="AM368" s="77"/>
      <c r="AN368" s="243"/>
      <c r="AO368" s="243"/>
      <c r="AP368" s="243"/>
      <c r="AQ368" s="243"/>
      <c r="AR368" s="243"/>
      <c r="AS368" s="243"/>
      <c r="AT368" s="243"/>
      <c r="AU368" s="243"/>
      <c r="AV368" s="243"/>
      <c r="AW368" s="243"/>
      <c r="AX368" s="246"/>
      <c r="AY368" s="246"/>
      <c r="AZ368" s="248"/>
      <c r="BA368" s="77"/>
      <c r="BB368" s="562" t="str">
        <f t="shared" si="23"/>
        <v xml:space="preserve"> </v>
      </c>
      <c r="BC368" s="562" t="str">
        <f t="shared" si="24"/>
        <v xml:space="preserve"> </v>
      </c>
      <c r="BD368" s="562" t="str">
        <f t="shared" si="25"/>
        <v xml:space="preserve"> </v>
      </c>
      <c r="BE368" s="562" t="str">
        <f t="shared" si="26"/>
        <v xml:space="preserve"> </v>
      </c>
      <c r="BF368" s="77"/>
      <c r="BG368" s="515"/>
    </row>
    <row r="369" spans="1:59" s="86" customFormat="1" ht="12.75" x14ac:dyDescent="0.25">
      <c r="A369" s="365"/>
      <c r="B369" s="147">
        <f>Demography!B365</f>
        <v>0</v>
      </c>
      <c r="C369" s="147">
        <f>Demography!C365</f>
        <v>0</v>
      </c>
      <c r="D369" s="148">
        <f>Demography!D365</f>
        <v>0</v>
      </c>
      <c r="E369" s="81"/>
      <c r="F369" s="256"/>
      <c r="G369" s="257"/>
      <c r="H369" s="257"/>
      <c r="I369" s="257"/>
      <c r="J369" s="245"/>
      <c r="K369" s="257"/>
      <c r="L369" s="258"/>
      <c r="M369" s="256"/>
      <c r="N369" s="256"/>
      <c r="O369" s="240"/>
      <c r="P369" s="256"/>
      <c r="Q369" s="261"/>
      <c r="R369" s="240"/>
      <c r="S369" s="240"/>
      <c r="T369" s="240"/>
      <c r="U369" s="256"/>
      <c r="V369" s="245"/>
      <c r="W369" s="256"/>
      <c r="X369" s="245"/>
      <c r="Y369" s="81"/>
      <c r="Z369" s="256"/>
      <c r="AA369" s="150"/>
      <c r="AB369" s="150"/>
      <c r="AC369" s="81"/>
      <c r="AD369" s="240"/>
      <c r="AE369" s="240"/>
      <c r="AF369" s="256"/>
      <c r="AG369" s="240"/>
      <c r="AH369" s="256"/>
      <c r="AI369" s="256"/>
      <c r="AJ369" s="256"/>
      <c r="AK369" s="261"/>
      <c r="AL369" s="261"/>
      <c r="AM369" s="77"/>
      <c r="AN369" s="261"/>
      <c r="AO369" s="261"/>
      <c r="AP369" s="261"/>
      <c r="AQ369" s="261"/>
      <c r="AR369" s="261"/>
      <c r="AS369" s="261"/>
      <c r="AT369" s="261"/>
      <c r="AU369" s="261"/>
      <c r="AV369" s="261"/>
      <c r="AW369" s="261"/>
      <c r="AX369" s="245"/>
      <c r="AY369" s="245"/>
      <c r="AZ369" s="247"/>
      <c r="BA369" s="77"/>
      <c r="BB369" s="561" t="str">
        <f t="shared" si="23"/>
        <v xml:space="preserve"> </v>
      </c>
      <c r="BC369" s="561" t="str">
        <f t="shared" si="24"/>
        <v xml:space="preserve"> </v>
      </c>
      <c r="BD369" s="561" t="str">
        <f t="shared" si="25"/>
        <v xml:space="preserve"> </v>
      </c>
      <c r="BE369" s="561" t="str">
        <f t="shared" si="26"/>
        <v xml:space="preserve"> </v>
      </c>
      <c r="BF369" s="77"/>
      <c r="BG369" s="254"/>
    </row>
    <row r="370" spans="1:59" s="86" customFormat="1" ht="12.75" x14ac:dyDescent="0.25">
      <c r="A370" s="365"/>
      <c r="B370" s="361">
        <f>Demography!B366</f>
        <v>0</v>
      </c>
      <c r="C370" s="361">
        <f>Demography!C366</f>
        <v>0</v>
      </c>
      <c r="D370" s="362">
        <f>Demography!D366</f>
        <v>0</v>
      </c>
      <c r="E370" s="81"/>
      <c r="F370" s="241"/>
      <c r="G370" s="478"/>
      <c r="H370" s="478"/>
      <c r="I370" s="478"/>
      <c r="J370" s="246"/>
      <c r="K370" s="478"/>
      <c r="L370" s="538"/>
      <c r="M370" s="241"/>
      <c r="N370" s="241"/>
      <c r="O370" s="242"/>
      <c r="P370" s="241"/>
      <c r="Q370" s="243"/>
      <c r="R370" s="242"/>
      <c r="S370" s="242"/>
      <c r="T370" s="242"/>
      <c r="U370" s="241"/>
      <c r="V370" s="246"/>
      <c r="W370" s="241"/>
      <c r="X370" s="246"/>
      <c r="Y370" s="81"/>
      <c r="Z370" s="241"/>
      <c r="AA370" s="416"/>
      <c r="AB370" s="416"/>
      <c r="AC370" s="81"/>
      <c r="AD370" s="242"/>
      <c r="AE370" s="242"/>
      <c r="AF370" s="241"/>
      <c r="AG370" s="242"/>
      <c r="AH370" s="241"/>
      <c r="AI370" s="241"/>
      <c r="AJ370" s="241"/>
      <c r="AK370" s="243"/>
      <c r="AL370" s="243"/>
      <c r="AM370" s="77"/>
      <c r="AN370" s="243"/>
      <c r="AO370" s="243"/>
      <c r="AP370" s="243"/>
      <c r="AQ370" s="243"/>
      <c r="AR370" s="243"/>
      <c r="AS370" s="243"/>
      <c r="AT370" s="243"/>
      <c r="AU370" s="243"/>
      <c r="AV370" s="243"/>
      <c r="AW370" s="243"/>
      <c r="AX370" s="246"/>
      <c r="AY370" s="246"/>
      <c r="AZ370" s="248"/>
      <c r="BA370" s="77"/>
      <c r="BB370" s="562" t="str">
        <f t="shared" si="23"/>
        <v xml:space="preserve"> </v>
      </c>
      <c r="BC370" s="562" t="str">
        <f t="shared" si="24"/>
        <v xml:space="preserve"> </v>
      </c>
      <c r="BD370" s="562" t="str">
        <f t="shared" si="25"/>
        <v xml:space="preserve"> </v>
      </c>
      <c r="BE370" s="562" t="str">
        <f t="shared" si="26"/>
        <v xml:space="preserve"> </v>
      </c>
      <c r="BF370" s="77"/>
      <c r="BG370" s="515"/>
    </row>
    <row r="371" spans="1:59" s="86" customFormat="1" ht="12.75" x14ac:dyDescent="0.25">
      <c r="A371" s="365"/>
      <c r="B371" s="147">
        <f>Demography!B367</f>
        <v>0</v>
      </c>
      <c r="C371" s="147">
        <f>Demography!C367</f>
        <v>0</v>
      </c>
      <c r="D371" s="148">
        <f>Demography!D367</f>
        <v>0</v>
      </c>
      <c r="E371" s="81"/>
      <c r="F371" s="256"/>
      <c r="G371" s="257"/>
      <c r="H371" s="257"/>
      <c r="I371" s="257"/>
      <c r="J371" s="245"/>
      <c r="K371" s="257"/>
      <c r="L371" s="258"/>
      <c r="M371" s="256"/>
      <c r="N371" s="256"/>
      <c r="O371" s="240"/>
      <c r="P371" s="256"/>
      <c r="Q371" s="261"/>
      <c r="R371" s="240"/>
      <c r="S371" s="240"/>
      <c r="T371" s="240"/>
      <c r="U371" s="256"/>
      <c r="V371" s="245"/>
      <c r="W371" s="256"/>
      <c r="X371" s="245"/>
      <c r="Y371" s="81"/>
      <c r="Z371" s="256"/>
      <c r="AA371" s="150"/>
      <c r="AB371" s="150"/>
      <c r="AC371" s="81"/>
      <c r="AD371" s="240"/>
      <c r="AE371" s="240"/>
      <c r="AF371" s="256"/>
      <c r="AG371" s="240"/>
      <c r="AH371" s="256"/>
      <c r="AI371" s="256"/>
      <c r="AJ371" s="256"/>
      <c r="AK371" s="261"/>
      <c r="AL371" s="261"/>
      <c r="AM371" s="77"/>
      <c r="AN371" s="261"/>
      <c r="AO371" s="261"/>
      <c r="AP371" s="261"/>
      <c r="AQ371" s="261"/>
      <c r="AR371" s="261"/>
      <c r="AS371" s="261"/>
      <c r="AT371" s="261"/>
      <c r="AU371" s="261"/>
      <c r="AV371" s="261"/>
      <c r="AW371" s="261"/>
      <c r="AX371" s="245"/>
      <c r="AY371" s="245"/>
      <c r="AZ371" s="247"/>
      <c r="BA371" s="77"/>
      <c r="BB371" s="561" t="str">
        <f t="shared" si="23"/>
        <v xml:space="preserve"> </v>
      </c>
      <c r="BC371" s="561" t="str">
        <f t="shared" si="24"/>
        <v xml:space="preserve"> </v>
      </c>
      <c r="BD371" s="561" t="str">
        <f t="shared" si="25"/>
        <v xml:space="preserve"> </v>
      </c>
      <c r="BE371" s="561" t="str">
        <f t="shared" si="26"/>
        <v xml:space="preserve"> </v>
      </c>
      <c r="BF371" s="77"/>
      <c r="BG371" s="254"/>
    </row>
    <row r="372" spans="1:59" s="86" customFormat="1" ht="12.75" x14ac:dyDescent="0.25">
      <c r="A372" s="365"/>
      <c r="B372" s="361">
        <f>Demography!B368</f>
        <v>0</v>
      </c>
      <c r="C372" s="361">
        <f>Demography!C368</f>
        <v>0</v>
      </c>
      <c r="D372" s="362">
        <f>Demography!D368</f>
        <v>0</v>
      </c>
      <c r="E372" s="81"/>
      <c r="F372" s="241"/>
      <c r="G372" s="478"/>
      <c r="H372" s="478"/>
      <c r="I372" s="478"/>
      <c r="J372" s="246"/>
      <c r="K372" s="478"/>
      <c r="L372" s="538"/>
      <c r="M372" s="241"/>
      <c r="N372" s="241"/>
      <c r="O372" s="242"/>
      <c r="P372" s="241"/>
      <c r="Q372" s="243"/>
      <c r="R372" s="242"/>
      <c r="S372" s="242"/>
      <c r="T372" s="242"/>
      <c r="U372" s="241"/>
      <c r="V372" s="246"/>
      <c r="W372" s="241"/>
      <c r="X372" s="246"/>
      <c r="Y372" s="81"/>
      <c r="Z372" s="241"/>
      <c r="AA372" s="416"/>
      <c r="AB372" s="416"/>
      <c r="AC372" s="81"/>
      <c r="AD372" s="242"/>
      <c r="AE372" s="242"/>
      <c r="AF372" s="241"/>
      <c r="AG372" s="242"/>
      <c r="AH372" s="241"/>
      <c r="AI372" s="241"/>
      <c r="AJ372" s="241"/>
      <c r="AK372" s="243"/>
      <c r="AL372" s="243"/>
      <c r="AM372" s="77"/>
      <c r="AN372" s="243"/>
      <c r="AO372" s="243"/>
      <c r="AP372" s="243"/>
      <c r="AQ372" s="243"/>
      <c r="AR372" s="243"/>
      <c r="AS372" s="243"/>
      <c r="AT372" s="243"/>
      <c r="AU372" s="243"/>
      <c r="AV372" s="243"/>
      <c r="AW372" s="243"/>
      <c r="AX372" s="246"/>
      <c r="AY372" s="246"/>
      <c r="AZ372" s="248"/>
      <c r="BA372" s="77"/>
      <c r="BB372" s="562" t="str">
        <f t="shared" si="23"/>
        <v xml:space="preserve"> </v>
      </c>
      <c r="BC372" s="562" t="str">
        <f t="shared" si="24"/>
        <v xml:space="preserve"> </v>
      </c>
      <c r="BD372" s="562" t="str">
        <f t="shared" si="25"/>
        <v xml:space="preserve"> </v>
      </c>
      <c r="BE372" s="562" t="str">
        <f t="shared" si="26"/>
        <v xml:space="preserve"> </v>
      </c>
      <c r="BF372" s="77"/>
      <c r="BG372" s="515"/>
    </row>
    <row r="373" spans="1:59" s="86" customFormat="1" ht="12.75" x14ac:dyDescent="0.25">
      <c r="A373" s="365"/>
      <c r="B373" s="147">
        <f>Demography!B369</f>
        <v>0</v>
      </c>
      <c r="C373" s="147">
        <f>Demography!C369</f>
        <v>0</v>
      </c>
      <c r="D373" s="148">
        <f>Demography!D369</f>
        <v>0</v>
      </c>
      <c r="E373" s="81"/>
      <c r="F373" s="256"/>
      <c r="G373" s="257"/>
      <c r="H373" s="257"/>
      <c r="I373" s="257"/>
      <c r="J373" s="245"/>
      <c r="K373" s="257"/>
      <c r="L373" s="258"/>
      <c r="M373" s="256"/>
      <c r="N373" s="256"/>
      <c r="O373" s="240"/>
      <c r="P373" s="256"/>
      <c r="Q373" s="261"/>
      <c r="R373" s="240"/>
      <c r="S373" s="240"/>
      <c r="T373" s="240"/>
      <c r="U373" s="256"/>
      <c r="V373" s="245"/>
      <c r="W373" s="256"/>
      <c r="X373" s="245"/>
      <c r="Y373" s="81"/>
      <c r="Z373" s="256"/>
      <c r="AA373" s="150"/>
      <c r="AB373" s="150"/>
      <c r="AC373" s="81"/>
      <c r="AD373" s="240"/>
      <c r="AE373" s="240"/>
      <c r="AF373" s="256"/>
      <c r="AG373" s="240"/>
      <c r="AH373" s="256"/>
      <c r="AI373" s="256"/>
      <c r="AJ373" s="256"/>
      <c r="AK373" s="261"/>
      <c r="AL373" s="261"/>
      <c r="AM373" s="77"/>
      <c r="AN373" s="261"/>
      <c r="AO373" s="261"/>
      <c r="AP373" s="261"/>
      <c r="AQ373" s="261"/>
      <c r="AR373" s="261"/>
      <c r="AS373" s="261"/>
      <c r="AT373" s="261"/>
      <c r="AU373" s="261"/>
      <c r="AV373" s="261"/>
      <c r="AW373" s="261"/>
      <c r="AX373" s="245"/>
      <c r="AY373" s="245"/>
      <c r="AZ373" s="247"/>
      <c r="BA373" s="77"/>
      <c r="BB373" s="561" t="str">
        <f t="shared" si="23"/>
        <v xml:space="preserve"> </v>
      </c>
      <c r="BC373" s="561" t="str">
        <f t="shared" si="24"/>
        <v xml:space="preserve"> </v>
      </c>
      <c r="BD373" s="561" t="str">
        <f t="shared" si="25"/>
        <v xml:space="preserve"> </v>
      </c>
      <c r="BE373" s="561" t="str">
        <f t="shared" si="26"/>
        <v xml:space="preserve"> </v>
      </c>
      <c r="BF373" s="77"/>
      <c r="BG373" s="254"/>
    </row>
    <row r="374" spans="1:59" s="86" customFormat="1" ht="12.75" x14ac:dyDescent="0.25">
      <c r="A374" s="365"/>
      <c r="B374" s="361">
        <f>Demography!B370</f>
        <v>0</v>
      </c>
      <c r="C374" s="361">
        <f>Demography!C370</f>
        <v>0</v>
      </c>
      <c r="D374" s="362">
        <f>Demography!D370</f>
        <v>0</v>
      </c>
      <c r="E374" s="81"/>
      <c r="F374" s="241"/>
      <c r="G374" s="478"/>
      <c r="H374" s="478"/>
      <c r="I374" s="478"/>
      <c r="J374" s="246"/>
      <c r="K374" s="478"/>
      <c r="L374" s="538"/>
      <c r="M374" s="241"/>
      <c r="N374" s="241"/>
      <c r="O374" s="242"/>
      <c r="P374" s="241"/>
      <c r="Q374" s="243"/>
      <c r="R374" s="242"/>
      <c r="S374" s="242"/>
      <c r="T374" s="242"/>
      <c r="U374" s="241"/>
      <c r="V374" s="246"/>
      <c r="W374" s="241"/>
      <c r="X374" s="246"/>
      <c r="Y374" s="81"/>
      <c r="Z374" s="241"/>
      <c r="AA374" s="416"/>
      <c r="AB374" s="416"/>
      <c r="AC374" s="81"/>
      <c r="AD374" s="242"/>
      <c r="AE374" s="242"/>
      <c r="AF374" s="241"/>
      <c r="AG374" s="242"/>
      <c r="AH374" s="241"/>
      <c r="AI374" s="241"/>
      <c r="AJ374" s="241"/>
      <c r="AK374" s="243"/>
      <c r="AL374" s="243"/>
      <c r="AM374" s="77"/>
      <c r="AN374" s="243"/>
      <c r="AO374" s="243"/>
      <c r="AP374" s="243"/>
      <c r="AQ374" s="243"/>
      <c r="AR374" s="243"/>
      <c r="AS374" s="243"/>
      <c r="AT374" s="243"/>
      <c r="AU374" s="243"/>
      <c r="AV374" s="243"/>
      <c r="AW374" s="243"/>
      <c r="AX374" s="246"/>
      <c r="AY374" s="246"/>
      <c r="AZ374" s="248"/>
      <c r="BA374" s="77"/>
      <c r="BB374" s="562" t="str">
        <f t="shared" si="23"/>
        <v xml:space="preserve"> </v>
      </c>
      <c r="BC374" s="562" t="str">
        <f t="shared" si="24"/>
        <v xml:space="preserve"> </v>
      </c>
      <c r="BD374" s="562" t="str">
        <f t="shared" si="25"/>
        <v xml:space="preserve"> </v>
      </c>
      <c r="BE374" s="562" t="str">
        <f t="shared" si="26"/>
        <v xml:space="preserve"> </v>
      </c>
      <c r="BF374" s="77"/>
      <c r="BG374" s="515"/>
    </row>
    <row r="375" spans="1:59" s="86" customFormat="1" ht="12.75" x14ac:dyDescent="0.25">
      <c r="A375" s="365"/>
      <c r="B375" s="147">
        <f>Demography!B371</f>
        <v>0</v>
      </c>
      <c r="C375" s="147">
        <f>Demography!C371</f>
        <v>0</v>
      </c>
      <c r="D375" s="148">
        <f>Demography!D371</f>
        <v>0</v>
      </c>
      <c r="E375" s="81"/>
      <c r="F375" s="256"/>
      <c r="G375" s="257"/>
      <c r="H375" s="257"/>
      <c r="I375" s="257"/>
      <c r="J375" s="245"/>
      <c r="K375" s="257"/>
      <c r="L375" s="258"/>
      <c r="M375" s="256"/>
      <c r="N375" s="256"/>
      <c r="O375" s="240"/>
      <c r="P375" s="256"/>
      <c r="Q375" s="261"/>
      <c r="R375" s="240"/>
      <c r="S375" s="240"/>
      <c r="T375" s="240"/>
      <c r="U375" s="256"/>
      <c r="V375" s="245"/>
      <c r="W375" s="256"/>
      <c r="X375" s="245"/>
      <c r="Y375" s="81"/>
      <c r="Z375" s="256"/>
      <c r="AA375" s="150"/>
      <c r="AB375" s="150"/>
      <c r="AC375" s="81"/>
      <c r="AD375" s="240"/>
      <c r="AE375" s="240"/>
      <c r="AF375" s="256"/>
      <c r="AG375" s="240"/>
      <c r="AH375" s="256"/>
      <c r="AI375" s="256"/>
      <c r="AJ375" s="256"/>
      <c r="AK375" s="261"/>
      <c r="AL375" s="261"/>
      <c r="AM375" s="77"/>
      <c r="AN375" s="261"/>
      <c r="AO375" s="261"/>
      <c r="AP375" s="261"/>
      <c r="AQ375" s="261"/>
      <c r="AR375" s="261"/>
      <c r="AS375" s="261"/>
      <c r="AT375" s="261"/>
      <c r="AU375" s="261"/>
      <c r="AV375" s="261"/>
      <c r="AW375" s="261"/>
      <c r="AX375" s="245"/>
      <c r="AY375" s="245"/>
      <c r="AZ375" s="247"/>
      <c r="BA375" s="77"/>
      <c r="BB375" s="561" t="str">
        <f t="shared" si="23"/>
        <v xml:space="preserve"> </v>
      </c>
      <c r="BC375" s="561" t="str">
        <f t="shared" si="24"/>
        <v xml:space="preserve"> </v>
      </c>
      <c r="BD375" s="561" t="str">
        <f t="shared" si="25"/>
        <v xml:space="preserve"> </v>
      </c>
      <c r="BE375" s="561" t="str">
        <f t="shared" si="26"/>
        <v xml:space="preserve"> </v>
      </c>
      <c r="BF375" s="77"/>
      <c r="BG375" s="254"/>
    </row>
    <row r="376" spans="1:59" s="86" customFormat="1" ht="12.75" x14ac:dyDescent="0.25">
      <c r="A376" s="365"/>
      <c r="B376" s="361">
        <f>Demography!B372</f>
        <v>0</v>
      </c>
      <c r="C376" s="361">
        <f>Demography!C372</f>
        <v>0</v>
      </c>
      <c r="D376" s="362">
        <f>Demography!D372</f>
        <v>0</v>
      </c>
      <c r="E376" s="81"/>
      <c r="F376" s="241"/>
      <c r="G376" s="478"/>
      <c r="H376" s="478"/>
      <c r="I376" s="478"/>
      <c r="J376" s="246"/>
      <c r="K376" s="478"/>
      <c r="L376" s="538"/>
      <c r="M376" s="241"/>
      <c r="N376" s="241"/>
      <c r="O376" s="242"/>
      <c r="P376" s="241"/>
      <c r="Q376" s="243"/>
      <c r="R376" s="242"/>
      <c r="S376" s="242"/>
      <c r="T376" s="242"/>
      <c r="U376" s="241"/>
      <c r="V376" s="246"/>
      <c r="W376" s="241"/>
      <c r="X376" s="246"/>
      <c r="Y376" s="81"/>
      <c r="Z376" s="241"/>
      <c r="AA376" s="416"/>
      <c r="AB376" s="416"/>
      <c r="AC376" s="81"/>
      <c r="AD376" s="242"/>
      <c r="AE376" s="242"/>
      <c r="AF376" s="241"/>
      <c r="AG376" s="242"/>
      <c r="AH376" s="241"/>
      <c r="AI376" s="241"/>
      <c r="AJ376" s="241"/>
      <c r="AK376" s="243"/>
      <c r="AL376" s="243"/>
      <c r="AM376" s="77"/>
      <c r="AN376" s="243"/>
      <c r="AO376" s="243"/>
      <c r="AP376" s="243"/>
      <c r="AQ376" s="243"/>
      <c r="AR376" s="243"/>
      <c r="AS376" s="243"/>
      <c r="AT376" s="243"/>
      <c r="AU376" s="243"/>
      <c r="AV376" s="243"/>
      <c r="AW376" s="243"/>
      <c r="AX376" s="246"/>
      <c r="AY376" s="246"/>
      <c r="AZ376" s="248"/>
      <c r="BA376" s="77"/>
      <c r="BB376" s="562" t="str">
        <f t="shared" si="23"/>
        <v xml:space="preserve"> </v>
      </c>
      <c r="BC376" s="562" t="str">
        <f t="shared" si="24"/>
        <v xml:space="preserve"> </v>
      </c>
      <c r="BD376" s="562" t="str">
        <f t="shared" si="25"/>
        <v xml:space="preserve"> </v>
      </c>
      <c r="BE376" s="562" t="str">
        <f t="shared" si="26"/>
        <v xml:space="preserve"> </v>
      </c>
      <c r="BF376" s="77"/>
      <c r="BG376" s="515"/>
    </row>
    <row r="377" spans="1:59" s="86" customFormat="1" ht="12.75" x14ac:dyDescent="0.25">
      <c r="A377" s="365"/>
      <c r="B377" s="147">
        <f>Demography!B373</f>
        <v>0</v>
      </c>
      <c r="C377" s="147">
        <f>Demography!C373</f>
        <v>0</v>
      </c>
      <c r="D377" s="148">
        <f>Demography!D373</f>
        <v>0</v>
      </c>
      <c r="E377" s="81"/>
      <c r="F377" s="256"/>
      <c r="G377" s="257"/>
      <c r="H377" s="257"/>
      <c r="I377" s="257"/>
      <c r="J377" s="245"/>
      <c r="K377" s="257"/>
      <c r="L377" s="258"/>
      <c r="M377" s="256"/>
      <c r="N377" s="256"/>
      <c r="O377" s="240"/>
      <c r="P377" s="256"/>
      <c r="Q377" s="261"/>
      <c r="R377" s="240"/>
      <c r="S377" s="240"/>
      <c r="T377" s="240"/>
      <c r="U377" s="256"/>
      <c r="V377" s="245"/>
      <c r="W377" s="256"/>
      <c r="X377" s="245"/>
      <c r="Y377" s="81"/>
      <c r="Z377" s="256"/>
      <c r="AA377" s="150"/>
      <c r="AB377" s="150"/>
      <c r="AC377" s="81"/>
      <c r="AD377" s="240"/>
      <c r="AE377" s="240"/>
      <c r="AF377" s="256"/>
      <c r="AG377" s="240"/>
      <c r="AH377" s="256"/>
      <c r="AI377" s="256"/>
      <c r="AJ377" s="256"/>
      <c r="AK377" s="261"/>
      <c r="AL377" s="261"/>
      <c r="AM377" s="77"/>
      <c r="AN377" s="261"/>
      <c r="AO377" s="261"/>
      <c r="AP377" s="261"/>
      <c r="AQ377" s="261"/>
      <c r="AR377" s="261"/>
      <c r="AS377" s="261"/>
      <c r="AT377" s="261"/>
      <c r="AU377" s="261"/>
      <c r="AV377" s="261"/>
      <c r="AW377" s="261"/>
      <c r="AX377" s="245"/>
      <c r="AY377" s="245"/>
      <c r="AZ377" s="247"/>
      <c r="BA377" s="77"/>
      <c r="BB377" s="561" t="str">
        <f t="shared" si="23"/>
        <v xml:space="preserve"> </v>
      </c>
      <c r="BC377" s="561" t="str">
        <f t="shared" si="24"/>
        <v xml:space="preserve"> </v>
      </c>
      <c r="BD377" s="561" t="str">
        <f t="shared" si="25"/>
        <v xml:space="preserve"> </v>
      </c>
      <c r="BE377" s="561" t="str">
        <f t="shared" si="26"/>
        <v xml:space="preserve"> </v>
      </c>
      <c r="BF377" s="77"/>
      <c r="BG377" s="254"/>
    </row>
    <row r="378" spans="1:59" s="86" customFormat="1" ht="12.75" x14ac:dyDescent="0.25">
      <c r="A378" s="365"/>
      <c r="B378" s="361">
        <f>Demography!B374</f>
        <v>0</v>
      </c>
      <c r="C378" s="361">
        <f>Demography!C374</f>
        <v>0</v>
      </c>
      <c r="D378" s="362">
        <f>Demography!D374</f>
        <v>0</v>
      </c>
      <c r="E378" s="81"/>
      <c r="F378" s="241"/>
      <c r="G378" s="478"/>
      <c r="H378" s="478"/>
      <c r="I378" s="478"/>
      <c r="J378" s="246"/>
      <c r="K378" s="478"/>
      <c r="L378" s="538"/>
      <c r="M378" s="241"/>
      <c r="N378" s="241"/>
      <c r="O378" s="242"/>
      <c r="P378" s="241"/>
      <c r="Q378" s="243"/>
      <c r="R378" s="242"/>
      <c r="S378" s="242"/>
      <c r="T378" s="242"/>
      <c r="U378" s="241"/>
      <c r="V378" s="246"/>
      <c r="W378" s="241"/>
      <c r="X378" s="246"/>
      <c r="Y378" s="81"/>
      <c r="Z378" s="241"/>
      <c r="AA378" s="416"/>
      <c r="AB378" s="416"/>
      <c r="AC378" s="81"/>
      <c r="AD378" s="242"/>
      <c r="AE378" s="242"/>
      <c r="AF378" s="241"/>
      <c r="AG378" s="242"/>
      <c r="AH378" s="241"/>
      <c r="AI378" s="241"/>
      <c r="AJ378" s="241"/>
      <c r="AK378" s="243"/>
      <c r="AL378" s="243"/>
      <c r="AM378" s="77"/>
      <c r="AN378" s="243"/>
      <c r="AO378" s="243"/>
      <c r="AP378" s="243"/>
      <c r="AQ378" s="243"/>
      <c r="AR378" s="243"/>
      <c r="AS378" s="243"/>
      <c r="AT378" s="243"/>
      <c r="AU378" s="243"/>
      <c r="AV378" s="243"/>
      <c r="AW378" s="243"/>
      <c r="AX378" s="246"/>
      <c r="AY378" s="246"/>
      <c r="AZ378" s="248"/>
      <c r="BA378" s="77"/>
      <c r="BB378" s="562" t="str">
        <f t="shared" si="23"/>
        <v xml:space="preserve"> </v>
      </c>
      <c r="BC378" s="562" t="str">
        <f t="shared" si="24"/>
        <v xml:space="preserve"> </v>
      </c>
      <c r="BD378" s="562" t="str">
        <f t="shared" si="25"/>
        <v xml:space="preserve"> </v>
      </c>
      <c r="BE378" s="562" t="str">
        <f t="shared" si="26"/>
        <v xml:space="preserve"> </v>
      </c>
      <c r="BF378" s="77"/>
      <c r="BG378" s="515"/>
    </row>
    <row r="379" spans="1:59" s="86" customFormat="1" ht="12.75" x14ac:dyDescent="0.25">
      <c r="A379" s="365"/>
      <c r="B379" s="147">
        <f>Demography!B375</f>
        <v>0</v>
      </c>
      <c r="C379" s="147">
        <f>Demography!C375</f>
        <v>0</v>
      </c>
      <c r="D379" s="148">
        <f>Demography!D375</f>
        <v>0</v>
      </c>
      <c r="E379" s="81"/>
      <c r="F379" s="256"/>
      <c r="G379" s="257"/>
      <c r="H379" s="257"/>
      <c r="I379" s="257"/>
      <c r="J379" s="245"/>
      <c r="K379" s="257"/>
      <c r="L379" s="258"/>
      <c r="M379" s="256"/>
      <c r="N379" s="256"/>
      <c r="O379" s="240"/>
      <c r="P379" s="256"/>
      <c r="Q379" s="261"/>
      <c r="R379" s="240"/>
      <c r="S379" s="240"/>
      <c r="T379" s="240"/>
      <c r="U379" s="256"/>
      <c r="V379" s="245"/>
      <c r="W379" s="256"/>
      <c r="X379" s="245"/>
      <c r="Y379" s="81"/>
      <c r="Z379" s="256"/>
      <c r="AA379" s="150"/>
      <c r="AB379" s="150"/>
      <c r="AC379" s="81"/>
      <c r="AD379" s="240"/>
      <c r="AE379" s="240"/>
      <c r="AF379" s="256"/>
      <c r="AG379" s="240"/>
      <c r="AH379" s="256"/>
      <c r="AI379" s="256"/>
      <c r="AJ379" s="256"/>
      <c r="AK379" s="261"/>
      <c r="AL379" s="261"/>
      <c r="AM379" s="77"/>
      <c r="AN379" s="261"/>
      <c r="AO379" s="261"/>
      <c r="AP379" s="261"/>
      <c r="AQ379" s="261"/>
      <c r="AR379" s="261"/>
      <c r="AS379" s="261"/>
      <c r="AT379" s="261"/>
      <c r="AU379" s="261"/>
      <c r="AV379" s="261"/>
      <c r="AW379" s="261"/>
      <c r="AX379" s="245"/>
      <c r="AY379" s="245"/>
      <c r="AZ379" s="247"/>
      <c r="BA379" s="77"/>
      <c r="BB379" s="561" t="str">
        <f t="shared" si="23"/>
        <v xml:space="preserve"> </v>
      </c>
      <c r="BC379" s="561" t="str">
        <f t="shared" si="24"/>
        <v xml:space="preserve"> </v>
      </c>
      <c r="BD379" s="561" t="str">
        <f t="shared" si="25"/>
        <v xml:space="preserve"> </v>
      </c>
      <c r="BE379" s="561" t="str">
        <f t="shared" si="26"/>
        <v xml:space="preserve"> </v>
      </c>
      <c r="BF379" s="77"/>
      <c r="BG379" s="254"/>
    </row>
    <row r="380" spans="1:59" s="86" customFormat="1" ht="12.75" x14ac:dyDescent="0.25">
      <c r="A380" s="365"/>
      <c r="B380" s="361">
        <f>Demography!B376</f>
        <v>0</v>
      </c>
      <c r="C380" s="361">
        <f>Demography!C376</f>
        <v>0</v>
      </c>
      <c r="D380" s="362">
        <f>Demography!D376</f>
        <v>0</v>
      </c>
      <c r="E380" s="81"/>
      <c r="F380" s="241"/>
      <c r="G380" s="478"/>
      <c r="H380" s="478"/>
      <c r="I380" s="478"/>
      <c r="J380" s="246"/>
      <c r="K380" s="478"/>
      <c r="L380" s="538"/>
      <c r="M380" s="241"/>
      <c r="N380" s="241"/>
      <c r="O380" s="242"/>
      <c r="P380" s="241"/>
      <c r="Q380" s="243"/>
      <c r="R380" s="242"/>
      <c r="S380" s="242"/>
      <c r="T380" s="242"/>
      <c r="U380" s="241"/>
      <c r="V380" s="246"/>
      <c r="W380" s="241"/>
      <c r="X380" s="246"/>
      <c r="Y380" s="81"/>
      <c r="Z380" s="241"/>
      <c r="AA380" s="416"/>
      <c r="AB380" s="416"/>
      <c r="AC380" s="81"/>
      <c r="AD380" s="242"/>
      <c r="AE380" s="242"/>
      <c r="AF380" s="241"/>
      <c r="AG380" s="242"/>
      <c r="AH380" s="241"/>
      <c r="AI380" s="241"/>
      <c r="AJ380" s="241"/>
      <c r="AK380" s="243"/>
      <c r="AL380" s="243"/>
      <c r="AM380" s="77"/>
      <c r="AN380" s="243"/>
      <c r="AO380" s="243"/>
      <c r="AP380" s="243"/>
      <c r="AQ380" s="243"/>
      <c r="AR380" s="243"/>
      <c r="AS380" s="243"/>
      <c r="AT380" s="243"/>
      <c r="AU380" s="243"/>
      <c r="AV380" s="243"/>
      <c r="AW380" s="243"/>
      <c r="AX380" s="246"/>
      <c r="AY380" s="246"/>
      <c r="AZ380" s="248"/>
      <c r="BA380" s="77"/>
      <c r="BB380" s="562" t="str">
        <f t="shared" si="23"/>
        <v xml:space="preserve"> </v>
      </c>
      <c r="BC380" s="562" t="str">
        <f t="shared" si="24"/>
        <v xml:space="preserve"> </v>
      </c>
      <c r="BD380" s="562" t="str">
        <f t="shared" si="25"/>
        <v xml:space="preserve"> </v>
      </c>
      <c r="BE380" s="562" t="str">
        <f t="shared" si="26"/>
        <v xml:space="preserve"> </v>
      </c>
      <c r="BF380" s="77"/>
      <c r="BG380" s="515"/>
    </row>
    <row r="381" spans="1:59" s="86" customFormat="1" ht="12.75" x14ac:dyDescent="0.25">
      <c r="A381" s="365"/>
      <c r="B381" s="147">
        <f>Demography!B377</f>
        <v>0</v>
      </c>
      <c r="C381" s="147">
        <f>Demography!C377</f>
        <v>0</v>
      </c>
      <c r="D381" s="148">
        <f>Demography!D377</f>
        <v>0</v>
      </c>
      <c r="E381" s="81"/>
      <c r="F381" s="256"/>
      <c r="G381" s="257"/>
      <c r="H381" s="257"/>
      <c r="I381" s="257"/>
      <c r="J381" s="245"/>
      <c r="K381" s="257"/>
      <c r="L381" s="258"/>
      <c r="M381" s="256"/>
      <c r="N381" s="256"/>
      <c r="O381" s="240"/>
      <c r="P381" s="256"/>
      <c r="Q381" s="261"/>
      <c r="R381" s="240"/>
      <c r="S381" s="240"/>
      <c r="T381" s="240"/>
      <c r="U381" s="256"/>
      <c r="V381" s="245"/>
      <c r="W381" s="256"/>
      <c r="X381" s="245"/>
      <c r="Y381" s="81"/>
      <c r="Z381" s="256"/>
      <c r="AA381" s="150"/>
      <c r="AB381" s="150"/>
      <c r="AC381" s="81"/>
      <c r="AD381" s="240"/>
      <c r="AE381" s="240"/>
      <c r="AF381" s="256"/>
      <c r="AG381" s="240"/>
      <c r="AH381" s="256"/>
      <c r="AI381" s="256"/>
      <c r="AJ381" s="256"/>
      <c r="AK381" s="261"/>
      <c r="AL381" s="261"/>
      <c r="AM381" s="77"/>
      <c r="AN381" s="261"/>
      <c r="AO381" s="261"/>
      <c r="AP381" s="261"/>
      <c r="AQ381" s="261"/>
      <c r="AR381" s="261"/>
      <c r="AS381" s="261"/>
      <c r="AT381" s="261"/>
      <c r="AU381" s="261"/>
      <c r="AV381" s="261"/>
      <c r="AW381" s="261"/>
      <c r="AX381" s="245"/>
      <c r="AY381" s="245"/>
      <c r="AZ381" s="247"/>
      <c r="BA381" s="77"/>
      <c r="BB381" s="561" t="str">
        <f t="shared" si="23"/>
        <v xml:space="preserve"> </v>
      </c>
      <c r="BC381" s="561" t="str">
        <f t="shared" si="24"/>
        <v xml:space="preserve"> </v>
      </c>
      <c r="BD381" s="561" t="str">
        <f t="shared" si="25"/>
        <v xml:space="preserve"> </v>
      </c>
      <c r="BE381" s="561" t="str">
        <f t="shared" si="26"/>
        <v xml:space="preserve"> </v>
      </c>
      <c r="BF381" s="77"/>
      <c r="BG381" s="254"/>
    </row>
    <row r="382" spans="1:59" s="86" customFormat="1" ht="12.75" x14ac:dyDescent="0.25">
      <c r="A382" s="365"/>
      <c r="B382" s="361">
        <f>Demography!B378</f>
        <v>0</v>
      </c>
      <c r="C382" s="361">
        <f>Demography!C378</f>
        <v>0</v>
      </c>
      <c r="D382" s="362">
        <f>Demography!D378</f>
        <v>0</v>
      </c>
      <c r="E382" s="81"/>
      <c r="F382" s="241"/>
      <c r="G382" s="478"/>
      <c r="H382" s="478"/>
      <c r="I382" s="478"/>
      <c r="J382" s="246"/>
      <c r="K382" s="478"/>
      <c r="L382" s="538"/>
      <c r="M382" s="241"/>
      <c r="N382" s="241"/>
      <c r="O382" s="242"/>
      <c r="P382" s="241"/>
      <c r="Q382" s="243"/>
      <c r="R382" s="242"/>
      <c r="S382" s="242"/>
      <c r="T382" s="242"/>
      <c r="U382" s="241"/>
      <c r="V382" s="246"/>
      <c r="W382" s="241"/>
      <c r="X382" s="246"/>
      <c r="Y382" s="81"/>
      <c r="Z382" s="241"/>
      <c r="AA382" s="416"/>
      <c r="AB382" s="416"/>
      <c r="AC382" s="81"/>
      <c r="AD382" s="242"/>
      <c r="AE382" s="242"/>
      <c r="AF382" s="241"/>
      <c r="AG382" s="242"/>
      <c r="AH382" s="241"/>
      <c r="AI382" s="241"/>
      <c r="AJ382" s="241"/>
      <c r="AK382" s="243"/>
      <c r="AL382" s="243"/>
      <c r="AM382" s="77"/>
      <c r="AN382" s="243"/>
      <c r="AO382" s="243"/>
      <c r="AP382" s="243"/>
      <c r="AQ382" s="243"/>
      <c r="AR382" s="243"/>
      <c r="AS382" s="243"/>
      <c r="AT382" s="243"/>
      <c r="AU382" s="243"/>
      <c r="AV382" s="243"/>
      <c r="AW382" s="243"/>
      <c r="AX382" s="246"/>
      <c r="AY382" s="246"/>
      <c r="AZ382" s="248"/>
      <c r="BA382" s="77"/>
      <c r="BB382" s="562" t="str">
        <f t="shared" si="23"/>
        <v xml:space="preserve"> </v>
      </c>
      <c r="BC382" s="562" t="str">
        <f t="shared" si="24"/>
        <v xml:space="preserve"> </v>
      </c>
      <c r="BD382" s="562" t="str">
        <f t="shared" si="25"/>
        <v xml:space="preserve"> </v>
      </c>
      <c r="BE382" s="562" t="str">
        <f t="shared" si="26"/>
        <v xml:space="preserve"> </v>
      </c>
      <c r="BF382" s="77"/>
      <c r="BG382" s="515"/>
    </row>
    <row r="383" spans="1:59" s="86" customFormat="1" ht="12.75" x14ac:dyDescent="0.25">
      <c r="A383" s="365"/>
      <c r="B383" s="147">
        <f>Demography!B379</f>
        <v>0</v>
      </c>
      <c r="C383" s="147">
        <f>Demography!C379</f>
        <v>0</v>
      </c>
      <c r="D383" s="148">
        <f>Demography!D379</f>
        <v>0</v>
      </c>
      <c r="E383" s="81"/>
      <c r="F383" s="256"/>
      <c r="G383" s="257"/>
      <c r="H383" s="257"/>
      <c r="I383" s="257"/>
      <c r="J383" s="245"/>
      <c r="K383" s="257"/>
      <c r="L383" s="258"/>
      <c r="M383" s="256"/>
      <c r="N383" s="256"/>
      <c r="O383" s="240"/>
      <c r="P383" s="256"/>
      <c r="Q383" s="261"/>
      <c r="R383" s="240"/>
      <c r="S383" s="240"/>
      <c r="T383" s="240"/>
      <c r="U383" s="256"/>
      <c r="V383" s="245"/>
      <c r="W383" s="256"/>
      <c r="X383" s="245"/>
      <c r="Y383" s="81"/>
      <c r="Z383" s="256"/>
      <c r="AA383" s="150"/>
      <c r="AB383" s="150"/>
      <c r="AC383" s="81"/>
      <c r="AD383" s="240"/>
      <c r="AE383" s="240"/>
      <c r="AF383" s="256"/>
      <c r="AG383" s="240"/>
      <c r="AH383" s="256"/>
      <c r="AI383" s="256"/>
      <c r="AJ383" s="256"/>
      <c r="AK383" s="261"/>
      <c r="AL383" s="261"/>
      <c r="AM383" s="77"/>
      <c r="AN383" s="261"/>
      <c r="AO383" s="261"/>
      <c r="AP383" s="261"/>
      <c r="AQ383" s="261"/>
      <c r="AR383" s="261"/>
      <c r="AS383" s="261"/>
      <c r="AT383" s="261"/>
      <c r="AU383" s="261"/>
      <c r="AV383" s="261"/>
      <c r="AW383" s="261"/>
      <c r="AX383" s="245"/>
      <c r="AY383" s="245"/>
      <c r="AZ383" s="247"/>
      <c r="BA383" s="77"/>
      <c r="BB383" s="561" t="str">
        <f t="shared" si="23"/>
        <v xml:space="preserve"> </v>
      </c>
      <c r="BC383" s="561" t="str">
        <f t="shared" si="24"/>
        <v xml:space="preserve"> </v>
      </c>
      <c r="BD383" s="561" t="str">
        <f t="shared" si="25"/>
        <v xml:space="preserve"> </v>
      </c>
      <c r="BE383" s="561" t="str">
        <f t="shared" si="26"/>
        <v xml:space="preserve"> </v>
      </c>
      <c r="BF383" s="77"/>
      <c r="BG383" s="254"/>
    </row>
    <row r="384" spans="1:59" s="86" customFormat="1" ht="12.75" x14ac:dyDescent="0.25">
      <c r="A384" s="365"/>
      <c r="B384" s="361">
        <f>Demography!B380</f>
        <v>0</v>
      </c>
      <c r="C384" s="361">
        <f>Demography!C380</f>
        <v>0</v>
      </c>
      <c r="D384" s="362">
        <f>Demography!D380</f>
        <v>0</v>
      </c>
      <c r="E384" s="81"/>
      <c r="F384" s="241"/>
      <c r="G384" s="478"/>
      <c r="H384" s="478"/>
      <c r="I384" s="478"/>
      <c r="J384" s="246"/>
      <c r="K384" s="478"/>
      <c r="L384" s="538"/>
      <c r="M384" s="241"/>
      <c r="N384" s="241"/>
      <c r="O384" s="242"/>
      <c r="P384" s="241"/>
      <c r="Q384" s="243"/>
      <c r="R384" s="242"/>
      <c r="S384" s="242"/>
      <c r="T384" s="242"/>
      <c r="U384" s="241"/>
      <c r="V384" s="246"/>
      <c r="W384" s="241"/>
      <c r="X384" s="246"/>
      <c r="Y384" s="81"/>
      <c r="Z384" s="241"/>
      <c r="AA384" s="416"/>
      <c r="AB384" s="416"/>
      <c r="AC384" s="81"/>
      <c r="AD384" s="242"/>
      <c r="AE384" s="242"/>
      <c r="AF384" s="241"/>
      <c r="AG384" s="242"/>
      <c r="AH384" s="241"/>
      <c r="AI384" s="241"/>
      <c r="AJ384" s="241"/>
      <c r="AK384" s="243"/>
      <c r="AL384" s="243"/>
      <c r="AM384" s="77"/>
      <c r="AN384" s="243"/>
      <c r="AO384" s="243"/>
      <c r="AP384" s="243"/>
      <c r="AQ384" s="243"/>
      <c r="AR384" s="243"/>
      <c r="AS384" s="243"/>
      <c r="AT384" s="243"/>
      <c r="AU384" s="243"/>
      <c r="AV384" s="243"/>
      <c r="AW384" s="243"/>
      <c r="AX384" s="246"/>
      <c r="AY384" s="246"/>
      <c r="AZ384" s="248"/>
      <c r="BA384" s="77"/>
      <c r="BB384" s="562" t="str">
        <f t="shared" si="23"/>
        <v xml:space="preserve"> </v>
      </c>
      <c r="BC384" s="562" t="str">
        <f t="shared" si="24"/>
        <v xml:space="preserve"> </v>
      </c>
      <c r="BD384" s="562" t="str">
        <f t="shared" si="25"/>
        <v xml:space="preserve"> </v>
      </c>
      <c r="BE384" s="562" t="str">
        <f t="shared" si="26"/>
        <v xml:space="preserve"> </v>
      </c>
      <c r="BF384" s="77"/>
      <c r="BG384" s="515"/>
    </row>
    <row r="385" spans="1:59" s="86" customFormat="1" ht="12.75" x14ac:dyDescent="0.25">
      <c r="A385" s="365"/>
      <c r="B385" s="147">
        <f>Demography!B381</f>
        <v>0</v>
      </c>
      <c r="C385" s="147">
        <f>Demography!C381</f>
        <v>0</v>
      </c>
      <c r="D385" s="148">
        <f>Demography!D381</f>
        <v>0</v>
      </c>
      <c r="E385" s="81"/>
      <c r="F385" s="256"/>
      <c r="G385" s="257"/>
      <c r="H385" s="257"/>
      <c r="I385" s="257"/>
      <c r="J385" s="245"/>
      <c r="K385" s="257"/>
      <c r="L385" s="258"/>
      <c r="M385" s="256"/>
      <c r="N385" s="256"/>
      <c r="O385" s="240"/>
      <c r="P385" s="256"/>
      <c r="Q385" s="261"/>
      <c r="R385" s="240"/>
      <c r="S385" s="240"/>
      <c r="T385" s="240"/>
      <c r="U385" s="256"/>
      <c r="V385" s="245"/>
      <c r="W385" s="256"/>
      <c r="X385" s="245"/>
      <c r="Y385" s="81"/>
      <c r="Z385" s="256"/>
      <c r="AA385" s="150"/>
      <c r="AB385" s="150"/>
      <c r="AC385" s="81"/>
      <c r="AD385" s="240"/>
      <c r="AE385" s="240"/>
      <c r="AF385" s="256"/>
      <c r="AG385" s="240"/>
      <c r="AH385" s="256"/>
      <c r="AI385" s="256"/>
      <c r="AJ385" s="256"/>
      <c r="AK385" s="261"/>
      <c r="AL385" s="261"/>
      <c r="AM385" s="77"/>
      <c r="AN385" s="261"/>
      <c r="AO385" s="261"/>
      <c r="AP385" s="261"/>
      <c r="AQ385" s="261"/>
      <c r="AR385" s="261"/>
      <c r="AS385" s="261"/>
      <c r="AT385" s="261"/>
      <c r="AU385" s="261"/>
      <c r="AV385" s="261"/>
      <c r="AW385" s="261"/>
      <c r="AX385" s="245"/>
      <c r="AY385" s="245"/>
      <c r="AZ385" s="247"/>
      <c r="BA385" s="77"/>
      <c r="BB385" s="561" t="str">
        <f t="shared" si="23"/>
        <v xml:space="preserve"> </v>
      </c>
      <c r="BC385" s="561" t="str">
        <f t="shared" si="24"/>
        <v xml:space="preserve"> </v>
      </c>
      <c r="BD385" s="561" t="str">
        <f t="shared" si="25"/>
        <v xml:space="preserve"> </v>
      </c>
      <c r="BE385" s="561" t="str">
        <f t="shared" si="26"/>
        <v xml:space="preserve"> </v>
      </c>
      <c r="BF385" s="77"/>
      <c r="BG385" s="254"/>
    </row>
    <row r="386" spans="1:59" s="86" customFormat="1" ht="12.75" x14ac:dyDescent="0.25">
      <c r="A386" s="365"/>
      <c r="B386" s="361">
        <f>Demography!B382</f>
        <v>0</v>
      </c>
      <c r="C386" s="361">
        <f>Demography!C382</f>
        <v>0</v>
      </c>
      <c r="D386" s="362">
        <f>Demography!D382</f>
        <v>0</v>
      </c>
      <c r="E386" s="81"/>
      <c r="F386" s="241"/>
      <c r="G386" s="478"/>
      <c r="H386" s="478"/>
      <c r="I386" s="478"/>
      <c r="J386" s="246"/>
      <c r="K386" s="478"/>
      <c r="L386" s="538"/>
      <c r="M386" s="241"/>
      <c r="N386" s="241"/>
      <c r="O386" s="242"/>
      <c r="P386" s="241"/>
      <c r="Q386" s="243"/>
      <c r="R386" s="242"/>
      <c r="S386" s="242"/>
      <c r="T386" s="242"/>
      <c r="U386" s="241"/>
      <c r="V386" s="246"/>
      <c r="W386" s="241"/>
      <c r="X386" s="246"/>
      <c r="Y386" s="81"/>
      <c r="Z386" s="241"/>
      <c r="AA386" s="416"/>
      <c r="AB386" s="416"/>
      <c r="AC386" s="81"/>
      <c r="AD386" s="242"/>
      <c r="AE386" s="242"/>
      <c r="AF386" s="241"/>
      <c r="AG386" s="242"/>
      <c r="AH386" s="241"/>
      <c r="AI386" s="241"/>
      <c r="AJ386" s="241"/>
      <c r="AK386" s="243"/>
      <c r="AL386" s="243"/>
      <c r="AM386" s="77"/>
      <c r="AN386" s="243"/>
      <c r="AO386" s="243"/>
      <c r="AP386" s="243"/>
      <c r="AQ386" s="243"/>
      <c r="AR386" s="243"/>
      <c r="AS386" s="243"/>
      <c r="AT386" s="243"/>
      <c r="AU386" s="243"/>
      <c r="AV386" s="243"/>
      <c r="AW386" s="243"/>
      <c r="AX386" s="246"/>
      <c r="AY386" s="246"/>
      <c r="AZ386" s="248"/>
      <c r="BA386" s="77"/>
      <c r="BB386" s="562" t="str">
        <f t="shared" si="23"/>
        <v xml:space="preserve"> </v>
      </c>
      <c r="BC386" s="562" t="str">
        <f t="shared" si="24"/>
        <v xml:space="preserve"> </v>
      </c>
      <c r="BD386" s="562" t="str">
        <f t="shared" si="25"/>
        <v xml:space="preserve"> </v>
      </c>
      <c r="BE386" s="562" t="str">
        <f t="shared" si="26"/>
        <v xml:space="preserve"> </v>
      </c>
      <c r="BF386" s="77"/>
      <c r="BG386" s="515"/>
    </row>
    <row r="387" spans="1:59" s="86" customFormat="1" ht="12.75" x14ac:dyDescent="0.25">
      <c r="A387" s="365"/>
      <c r="B387" s="147">
        <f>Demography!B383</f>
        <v>0</v>
      </c>
      <c r="C387" s="147">
        <f>Demography!C383</f>
        <v>0</v>
      </c>
      <c r="D387" s="148">
        <f>Demography!D383</f>
        <v>0</v>
      </c>
      <c r="E387" s="81"/>
      <c r="F387" s="256"/>
      <c r="G387" s="257"/>
      <c r="H387" s="257"/>
      <c r="I387" s="257"/>
      <c r="J387" s="245"/>
      <c r="K387" s="257"/>
      <c r="L387" s="258"/>
      <c r="M387" s="256"/>
      <c r="N387" s="256"/>
      <c r="O387" s="240"/>
      <c r="P387" s="256"/>
      <c r="Q387" s="261"/>
      <c r="R387" s="240"/>
      <c r="S387" s="240"/>
      <c r="T387" s="240"/>
      <c r="U387" s="256"/>
      <c r="V387" s="245"/>
      <c r="W387" s="256"/>
      <c r="X387" s="245"/>
      <c r="Y387" s="81"/>
      <c r="Z387" s="256"/>
      <c r="AA387" s="150"/>
      <c r="AB387" s="150"/>
      <c r="AC387" s="81"/>
      <c r="AD387" s="240"/>
      <c r="AE387" s="240"/>
      <c r="AF387" s="256"/>
      <c r="AG387" s="240"/>
      <c r="AH387" s="256"/>
      <c r="AI387" s="256"/>
      <c r="AJ387" s="256"/>
      <c r="AK387" s="261"/>
      <c r="AL387" s="261"/>
      <c r="AM387" s="77"/>
      <c r="AN387" s="261"/>
      <c r="AO387" s="261"/>
      <c r="AP387" s="261"/>
      <c r="AQ387" s="261"/>
      <c r="AR387" s="261"/>
      <c r="AS387" s="261"/>
      <c r="AT387" s="261"/>
      <c r="AU387" s="261"/>
      <c r="AV387" s="261"/>
      <c r="AW387" s="261"/>
      <c r="AX387" s="245"/>
      <c r="AY387" s="245"/>
      <c r="AZ387" s="247"/>
      <c r="BA387" s="77"/>
      <c r="BB387" s="561" t="str">
        <f t="shared" si="23"/>
        <v xml:space="preserve"> </v>
      </c>
      <c r="BC387" s="561" t="str">
        <f t="shared" si="24"/>
        <v xml:space="preserve"> </v>
      </c>
      <c r="BD387" s="561" t="str">
        <f t="shared" si="25"/>
        <v xml:space="preserve"> </v>
      </c>
      <c r="BE387" s="561" t="str">
        <f t="shared" si="26"/>
        <v xml:space="preserve"> </v>
      </c>
      <c r="BF387" s="77"/>
      <c r="BG387" s="254"/>
    </row>
    <row r="388" spans="1:59" s="86" customFormat="1" ht="12.75" x14ac:dyDescent="0.25">
      <c r="A388" s="365"/>
      <c r="B388" s="361">
        <f>Demography!B384</f>
        <v>0</v>
      </c>
      <c r="C388" s="361">
        <f>Demography!C384</f>
        <v>0</v>
      </c>
      <c r="D388" s="362">
        <f>Demography!D384</f>
        <v>0</v>
      </c>
      <c r="E388" s="81"/>
      <c r="F388" s="241"/>
      <c r="G388" s="478"/>
      <c r="H388" s="478"/>
      <c r="I388" s="478"/>
      <c r="J388" s="246"/>
      <c r="K388" s="478"/>
      <c r="L388" s="538"/>
      <c r="M388" s="241"/>
      <c r="N388" s="241"/>
      <c r="O388" s="242"/>
      <c r="P388" s="241"/>
      <c r="Q388" s="243"/>
      <c r="R388" s="242"/>
      <c r="S388" s="242"/>
      <c r="T388" s="242"/>
      <c r="U388" s="241"/>
      <c r="V388" s="246"/>
      <c r="W388" s="241"/>
      <c r="X388" s="246"/>
      <c r="Y388" s="81"/>
      <c r="Z388" s="241"/>
      <c r="AA388" s="416"/>
      <c r="AB388" s="416"/>
      <c r="AC388" s="81"/>
      <c r="AD388" s="242"/>
      <c r="AE388" s="242"/>
      <c r="AF388" s="241"/>
      <c r="AG388" s="242"/>
      <c r="AH388" s="241"/>
      <c r="AI388" s="241"/>
      <c r="AJ388" s="241"/>
      <c r="AK388" s="243"/>
      <c r="AL388" s="243"/>
      <c r="AM388" s="77"/>
      <c r="AN388" s="243"/>
      <c r="AO388" s="243"/>
      <c r="AP388" s="243"/>
      <c r="AQ388" s="243"/>
      <c r="AR388" s="243"/>
      <c r="AS388" s="243"/>
      <c r="AT388" s="243"/>
      <c r="AU388" s="243"/>
      <c r="AV388" s="243"/>
      <c r="AW388" s="243"/>
      <c r="AX388" s="246"/>
      <c r="AY388" s="246"/>
      <c r="AZ388" s="248"/>
      <c r="BA388" s="77"/>
      <c r="BB388" s="562" t="str">
        <f t="shared" si="23"/>
        <v xml:space="preserve"> </v>
      </c>
      <c r="BC388" s="562" t="str">
        <f t="shared" si="24"/>
        <v xml:space="preserve"> </v>
      </c>
      <c r="BD388" s="562" t="str">
        <f t="shared" si="25"/>
        <v xml:space="preserve"> </v>
      </c>
      <c r="BE388" s="562" t="str">
        <f t="shared" si="26"/>
        <v xml:space="preserve"> </v>
      </c>
      <c r="BF388" s="77"/>
      <c r="BG388" s="515"/>
    </row>
    <row r="389" spans="1:59" s="86" customFormat="1" ht="12.75" x14ac:dyDescent="0.25">
      <c r="A389" s="365"/>
      <c r="B389" s="147">
        <f>Demography!B385</f>
        <v>0</v>
      </c>
      <c r="C389" s="147">
        <f>Demography!C385</f>
        <v>0</v>
      </c>
      <c r="D389" s="148">
        <f>Demography!D385</f>
        <v>0</v>
      </c>
      <c r="E389" s="81"/>
      <c r="F389" s="256"/>
      <c r="G389" s="257"/>
      <c r="H389" s="257"/>
      <c r="I389" s="257"/>
      <c r="J389" s="245"/>
      <c r="K389" s="257"/>
      <c r="L389" s="258"/>
      <c r="M389" s="256"/>
      <c r="N389" s="256"/>
      <c r="O389" s="240"/>
      <c r="P389" s="256"/>
      <c r="Q389" s="261"/>
      <c r="R389" s="240"/>
      <c r="S389" s="240"/>
      <c r="T389" s="240"/>
      <c r="U389" s="256"/>
      <c r="V389" s="245"/>
      <c r="W389" s="256"/>
      <c r="X389" s="245"/>
      <c r="Y389" s="81"/>
      <c r="Z389" s="256"/>
      <c r="AA389" s="150"/>
      <c r="AB389" s="150"/>
      <c r="AC389" s="81"/>
      <c r="AD389" s="240"/>
      <c r="AE389" s="240"/>
      <c r="AF389" s="256"/>
      <c r="AG389" s="240"/>
      <c r="AH389" s="256"/>
      <c r="AI389" s="256"/>
      <c r="AJ389" s="256"/>
      <c r="AK389" s="261"/>
      <c r="AL389" s="261"/>
      <c r="AM389" s="77"/>
      <c r="AN389" s="261"/>
      <c r="AO389" s="261"/>
      <c r="AP389" s="261"/>
      <c r="AQ389" s="261"/>
      <c r="AR389" s="261"/>
      <c r="AS389" s="261"/>
      <c r="AT389" s="261"/>
      <c r="AU389" s="261"/>
      <c r="AV389" s="261"/>
      <c r="AW389" s="261"/>
      <c r="AX389" s="245"/>
      <c r="AY389" s="245"/>
      <c r="AZ389" s="247"/>
      <c r="BA389" s="77"/>
      <c r="BB389" s="561" t="str">
        <f t="shared" si="23"/>
        <v xml:space="preserve"> </v>
      </c>
      <c r="BC389" s="561" t="str">
        <f t="shared" si="24"/>
        <v xml:space="preserve"> </v>
      </c>
      <c r="BD389" s="561" t="str">
        <f t="shared" si="25"/>
        <v xml:space="preserve"> </v>
      </c>
      <c r="BE389" s="561" t="str">
        <f t="shared" si="26"/>
        <v xml:space="preserve"> </v>
      </c>
      <c r="BF389" s="77"/>
      <c r="BG389" s="254"/>
    </row>
    <row r="390" spans="1:59" s="86" customFormat="1" ht="12.75" x14ac:dyDescent="0.25">
      <c r="A390" s="365"/>
      <c r="B390" s="361">
        <f>Demography!B386</f>
        <v>0</v>
      </c>
      <c r="C390" s="361">
        <f>Demography!C386</f>
        <v>0</v>
      </c>
      <c r="D390" s="362">
        <f>Demography!D386</f>
        <v>0</v>
      </c>
      <c r="E390" s="81"/>
      <c r="F390" s="241"/>
      <c r="G390" s="478"/>
      <c r="H390" s="478"/>
      <c r="I390" s="478"/>
      <c r="J390" s="246"/>
      <c r="K390" s="478"/>
      <c r="L390" s="538"/>
      <c r="M390" s="241"/>
      <c r="N390" s="241"/>
      <c r="O390" s="242"/>
      <c r="P390" s="241"/>
      <c r="Q390" s="243"/>
      <c r="R390" s="242"/>
      <c r="S390" s="242"/>
      <c r="T390" s="242"/>
      <c r="U390" s="241"/>
      <c r="V390" s="246"/>
      <c r="W390" s="241"/>
      <c r="X390" s="246"/>
      <c r="Y390" s="81"/>
      <c r="Z390" s="241"/>
      <c r="AA390" s="416"/>
      <c r="AB390" s="416"/>
      <c r="AC390" s="81"/>
      <c r="AD390" s="242"/>
      <c r="AE390" s="242"/>
      <c r="AF390" s="241"/>
      <c r="AG390" s="242"/>
      <c r="AH390" s="241"/>
      <c r="AI390" s="241"/>
      <c r="AJ390" s="241"/>
      <c r="AK390" s="243"/>
      <c r="AL390" s="243"/>
      <c r="AM390" s="77"/>
      <c r="AN390" s="243"/>
      <c r="AO390" s="243"/>
      <c r="AP390" s="243"/>
      <c r="AQ390" s="243"/>
      <c r="AR390" s="243"/>
      <c r="AS390" s="243"/>
      <c r="AT390" s="243"/>
      <c r="AU390" s="243"/>
      <c r="AV390" s="243"/>
      <c r="AW390" s="243"/>
      <c r="AX390" s="246"/>
      <c r="AY390" s="246"/>
      <c r="AZ390" s="248"/>
      <c r="BA390" s="77"/>
      <c r="BB390" s="562" t="str">
        <f t="shared" si="23"/>
        <v xml:space="preserve"> </v>
      </c>
      <c r="BC390" s="562" t="str">
        <f t="shared" si="24"/>
        <v xml:space="preserve"> </v>
      </c>
      <c r="BD390" s="562" t="str">
        <f t="shared" si="25"/>
        <v xml:space="preserve"> </v>
      </c>
      <c r="BE390" s="562" t="str">
        <f t="shared" si="26"/>
        <v xml:space="preserve"> </v>
      </c>
      <c r="BF390" s="77"/>
      <c r="BG390" s="515"/>
    </row>
    <row r="391" spans="1:59" s="86" customFormat="1" ht="12.75" x14ac:dyDescent="0.25">
      <c r="A391" s="365"/>
      <c r="B391" s="147">
        <f>Demography!B387</f>
        <v>0</v>
      </c>
      <c r="C391" s="147">
        <f>Demography!C387</f>
        <v>0</v>
      </c>
      <c r="D391" s="148">
        <f>Demography!D387</f>
        <v>0</v>
      </c>
      <c r="E391" s="81"/>
      <c r="F391" s="256"/>
      <c r="G391" s="257"/>
      <c r="H391" s="257"/>
      <c r="I391" s="257"/>
      <c r="J391" s="245"/>
      <c r="K391" s="257"/>
      <c r="L391" s="258"/>
      <c r="M391" s="256"/>
      <c r="N391" s="256"/>
      <c r="O391" s="240"/>
      <c r="P391" s="256"/>
      <c r="Q391" s="261"/>
      <c r="R391" s="240"/>
      <c r="S391" s="240"/>
      <c r="T391" s="240"/>
      <c r="U391" s="256"/>
      <c r="V391" s="245"/>
      <c r="W391" s="256"/>
      <c r="X391" s="245"/>
      <c r="Y391" s="81"/>
      <c r="Z391" s="256"/>
      <c r="AA391" s="150"/>
      <c r="AB391" s="150"/>
      <c r="AC391" s="81"/>
      <c r="AD391" s="240"/>
      <c r="AE391" s="240"/>
      <c r="AF391" s="256"/>
      <c r="AG391" s="240"/>
      <c r="AH391" s="256"/>
      <c r="AI391" s="256"/>
      <c r="AJ391" s="256"/>
      <c r="AK391" s="261"/>
      <c r="AL391" s="261"/>
      <c r="AM391" s="77"/>
      <c r="AN391" s="261"/>
      <c r="AO391" s="261"/>
      <c r="AP391" s="261"/>
      <c r="AQ391" s="261"/>
      <c r="AR391" s="261"/>
      <c r="AS391" s="261"/>
      <c r="AT391" s="261"/>
      <c r="AU391" s="261"/>
      <c r="AV391" s="261"/>
      <c r="AW391" s="261"/>
      <c r="AX391" s="245"/>
      <c r="AY391" s="245"/>
      <c r="AZ391" s="247"/>
      <c r="BA391" s="77"/>
      <c r="BB391" s="561" t="str">
        <f t="shared" si="23"/>
        <v xml:space="preserve"> </v>
      </c>
      <c r="BC391" s="561" t="str">
        <f t="shared" si="24"/>
        <v xml:space="preserve"> </v>
      </c>
      <c r="BD391" s="561" t="str">
        <f t="shared" si="25"/>
        <v xml:space="preserve"> </v>
      </c>
      <c r="BE391" s="561" t="str">
        <f t="shared" si="26"/>
        <v xml:space="preserve"> </v>
      </c>
      <c r="BF391" s="77"/>
      <c r="BG391" s="254"/>
    </row>
    <row r="392" spans="1:59" s="86" customFormat="1" ht="12.75" x14ac:dyDescent="0.25">
      <c r="A392" s="365"/>
      <c r="B392" s="361">
        <f>Demography!B388</f>
        <v>0</v>
      </c>
      <c r="C392" s="361">
        <f>Demography!C388</f>
        <v>0</v>
      </c>
      <c r="D392" s="362">
        <f>Demography!D388</f>
        <v>0</v>
      </c>
      <c r="E392" s="81"/>
      <c r="F392" s="241"/>
      <c r="G392" s="478"/>
      <c r="H392" s="478"/>
      <c r="I392" s="478"/>
      <c r="J392" s="246"/>
      <c r="K392" s="478"/>
      <c r="L392" s="538"/>
      <c r="M392" s="241"/>
      <c r="N392" s="241"/>
      <c r="O392" s="242"/>
      <c r="P392" s="241"/>
      <c r="Q392" s="243"/>
      <c r="R392" s="242"/>
      <c r="S392" s="242"/>
      <c r="T392" s="242"/>
      <c r="U392" s="241"/>
      <c r="V392" s="246"/>
      <c r="W392" s="241"/>
      <c r="X392" s="246"/>
      <c r="Y392" s="81"/>
      <c r="Z392" s="241"/>
      <c r="AA392" s="416"/>
      <c r="AB392" s="416"/>
      <c r="AC392" s="81"/>
      <c r="AD392" s="242"/>
      <c r="AE392" s="242"/>
      <c r="AF392" s="241"/>
      <c r="AG392" s="242"/>
      <c r="AH392" s="241"/>
      <c r="AI392" s="241"/>
      <c r="AJ392" s="241"/>
      <c r="AK392" s="243"/>
      <c r="AL392" s="243"/>
      <c r="AM392" s="77"/>
      <c r="AN392" s="243"/>
      <c r="AO392" s="243"/>
      <c r="AP392" s="243"/>
      <c r="AQ392" s="243"/>
      <c r="AR392" s="243"/>
      <c r="AS392" s="243"/>
      <c r="AT392" s="243"/>
      <c r="AU392" s="243"/>
      <c r="AV392" s="243"/>
      <c r="AW392" s="243"/>
      <c r="AX392" s="246"/>
      <c r="AY392" s="246"/>
      <c r="AZ392" s="248"/>
      <c r="BA392" s="77"/>
      <c r="BB392" s="562" t="str">
        <f t="shared" si="23"/>
        <v xml:space="preserve"> </v>
      </c>
      <c r="BC392" s="562" t="str">
        <f t="shared" si="24"/>
        <v xml:space="preserve"> </v>
      </c>
      <c r="BD392" s="562" t="str">
        <f t="shared" si="25"/>
        <v xml:space="preserve"> </v>
      </c>
      <c r="BE392" s="562" t="str">
        <f t="shared" si="26"/>
        <v xml:space="preserve"> </v>
      </c>
      <c r="BF392" s="77"/>
      <c r="BG392" s="515"/>
    </row>
    <row r="393" spans="1:59" s="86" customFormat="1" ht="12.75" x14ac:dyDescent="0.25">
      <c r="A393" s="365"/>
      <c r="B393" s="147">
        <f>Demography!B389</f>
        <v>0</v>
      </c>
      <c r="C393" s="147">
        <f>Demography!C389</f>
        <v>0</v>
      </c>
      <c r="D393" s="148">
        <f>Demography!D389</f>
        <v>0</v>
      </c>
      <c r="E393" s="81"/>
      <c r="F393" s="256"/>
      <c r="G393" s="257"/>
      <c r="H393" s="257"/>
      <c r="I393" s="257"/>
      <c r="J393" s="245"/>
      <c r="K393" s="257"/>
      <c r="L393" s="258"/>
      <c r="M393" s="256"/>
      <c r="N393" s="256"/>
      <c r="O393" s="240"/>
      <c r="P393" s="256"/>
      <c r="Q393" s="261"/>
      <c r="R393" s="240"/>
      <c r="S393" s="240"/>
      <c r="T393" s="240"/>
      <c r="U393" s="256"/>
      <c r="V393" s="245"/>
      <c r="W393" s="256"/>
      <c r="X393" s="245"/>
      <c r="Y393" s="81"/>
      <c r="Z393" s="256"/>
      <c r="AA393" s="150"/>
      <c r="AB393" s="150"/>
      <c r="AC393" s="81"/>
      <c r="AD393" s="240"/>
      <c r="AE393" s="240"/>
      <c r="AF393" s="256"/>
      <c r="AG393" s="240"/>
      <c r="AH393" s="256"/>
      <c r="AI393" s="256"/>
      <c r="AJ393" s="256"/>
      <c r="AK393" s="261"/>
      <c r="AL393" s="261"/>
      <c r="AM393" s="77"/>
      <c r="AN393" s="261"/>
      <c r="AO393" s="261"/>
      <c r="AP393" s="261"/>
      <c r="AQ393" s="261"/>
      <c r="AR393" s="261"/>
      <c r="AS393" s="261"/>
      <c r="AT393" s="261"/>
      <c r="AU393" s="261"/>
      <c r="AV393" s="261"/>
      <c r="AW393" s="261"/>
      <c r="AX393" s="245"/>
      <c r="AY393" s="245"/>
      <c r="AZ393" s="247"/>
      <c r="BA393" s="77"/>
      <c r="BB393" s="561" t="str">
        <f t="shared" si="23"/>
        <v xml:space="preserve"> </v>
      </c>
      <c r="BC393" s="561" t="str">
        <f t="shared" si="24"/>
        <v xml:space="preserve"> </v>
      </c>
      <c r="BD393" s="561" t="str">
        <f t="shared" si="25"/>
        <v xml:space="preserve"> </v>
      </c>
      <c r="BE393" s="561" t="str">
        <f t="shared" si="26"/>
        <v xml:space="preserve"> </v>
      </c>
      <c r="BF393" s="77"/>
      <c r="BG393" s="254"/>
    </row>
    <row r="394" spans="1:59" s="86" customFormat="1" ht="12.75" x14ac:dyDescent="0.25">
      <c r="A394" s="365"/>
      <c r="B394" s="361">
        <f>Demography!B390</f>
        <v>0</v>
      </c>
      <c r="C394" s="361">
        <f>Demography!C390</f>
        <v>0</v>
      </c>
      <c r="D394" s="362">
        <f>Demography!D390</f>
        <v>0</v>
      </c>
      <c r="E394" s="81"/>
      <c r="F394" s="241"/>
      <c r="G394" s="478"/>
      <c r="H394" s="478"/>
      <c r="I394" s="478"/>
      <c r="J394" s="246"/>
      <c r="K394" s="478"/>
      <c r="L394" s="538"/>
      <c r="M394" s="241"/>
      <c r="N394" s="241"/>
      <c r="O394" s="242"/>
      <c r="P394" s="241"/>
      <c r="Q394" s="243"/>
      <c r="R394" s="242"/>
      <c r="S394" s="242"/>
      <c r="T394" s="242"/>
      <c r="U394" s="241"/>
      <c r="V394" s="246"/>
      <c r="W394" s="241"/>
      <c r="X394" s="246"/>
      <c r="Y394" s="81"/>
      <c r="Z394" s="241"/>
      <c r="AA394" s="416"/>
      <c r="AB394" s="416"/>
      <c r="AC394" s="81"/>
      <c r="AD394" s="242"/>
      <c r="AE394" s="242"/>
      <c r="AF394" s="241"/>
      <c r="AG394" s="242"/>
      <c r="AH394" s="241"/>
      <c r="AI394" s="241"/>
      <c r="AJ394" s="241"/>
      <c r="AK394" s="243"/>
      <c r="AL394" s="243"/>
      <c r="AM394" s="77"/>
      <c r="AN394" s="243"/>
      <c r="AO394" s="243"/>
      <c r="AP394" s="243"/>
      <c r="AQ394" s="243"/>
      <c r="AR394" s="243"/>
      <c r="AS394" s="243"/>
      <c r="AT394" s="243"/>
      <c r="AU394" s="243"/>
      <c r="AV394" s="243"/>
      <c r="AW394" s="243"/>
      <c r="AX394" s="246"/>
      <c r="AY394" s="246"/>
      <c r="AZ394" s="248"/>
      <c r="BA394" s="77"/>
      <c r="BB394" s="562" t="str">
        <f t="shared" si="23"/>
        <v xml:space="preserve"> </v>
      </c>
      <c r="BC394" s="562" t="str">
        <f t="shared" si="24"/>
        <v xml:space="preserve"> </v>
      </c>
      <c r="BD394" s="562" t="str">
        <f t="shared" si="25"/>
        <v xml:space="preserve"> </v>
      </c>
      <c r="BE394" s="562" t="str">
        <f t="shared" si="26"/>
        <v xml:space="preserve"> </v>
      </c>
      <c r="BF394" s="77"/>
      <c r="BG394" s="515"/>
    </row>
    <row r="395" spans="1:59" s="86" customFormat="1" ht="12.75" x14ac:dyDescent="0.25">
      <c r="A395" s="365"/>
      <c r="B395" s="147">
        <f>Demography!B391</f>
        <v>0</v>
      </c>
      <c r="C395" s="147">
        <f>Demography!C391</f>
        <v>0</v>
      </c>
      <c r="D395" s="148">
        <f>Demography!D391</f>
        <v>0</v>
      </c>
      <c r="E395" s="81"/>
      <c r="F395" s="256"/>
      <c r="G395" s="257"/>
      <c r="H395" s="257"/>
      <c r="I395" s="257"/>
      <c r="J395" s="245"/>
      <c r="K395" s="257"/>
      <c r="L395" s="258"/>
      <c r="M395" s="256"/>
      <c r="N395" s="256"/>
      <c r="O395" s="240"/>
      <c r="P395" s="256"/>
      <c r="Q395" s="261"/>
      <c r="R395" s="240"/>
      <c r="S395" s="240"/>
      <c r="T395" s="240"/>
      <c r="U395" s="256"/>
      <c r="V395" s="245"/>
      <c r="W395" s="256"/>
      <c r="X395" s="245"/>
      <c r="Y395" s="81"/>
      <c r="Z395" s="256"/>
      <c r="AA395" s="150"/>
      <c r="AB395" s="150"/>
      <c r="AC395" s="81"/>
      <c r="AD395" s="240"/>
      <c r="AE395" s="240"/>
      <c r="AF395" s="256"/>
      <c r="AG395" s="240"/>
      <c r="AH395" s="256"/>
      <c r="AI395" s="256"/>
      <c r="AJ395" s="256"/>
      <c r="AK395" s="261"/>
      <c r="AL395" s="261"/>
      <c r="AM395" s="77"/>
      <c r="AN395" s="261"/>
      <c r="AO395" s="261"/>
      <c r="AP395" s="261"/>
      <c r="AQ395" s="261"/>
      <c r="AR395" s="261"/>
      <c r="AS395" s="261"/>
      <c r="AT395" s="261"/>
      <c r="AU395" s="261"/>
      <c r="AV395" s="261"/>
      <c r="AW395" s="261"/>
      <c r="AX395" s="245"/>
      <c r="AY395" s="245"/>
      <c r="AZ395" s="247"/>
      <c r="BA395" s="77"/>
      <c r="BB395" s="561" t="str">
        <f t="shared" si="23"/>
        <v xml:space="preserve"> </v>
      </c>
      <c r="BC395" s="561" t="str">
        <f t="shared" si="24"/>
        <v xml:space="preserve"> </v>
      </c>
      <c r="BD395" s="561" t="str">
        <f t="shared" si="25"/>
        <v xml:space="preserve"> </v>
      </c>
      <c r="BE395" s="561" t="str">
        <f t="shared" si="26"/>
        <v xml:space="preserve"> </v>
      </c>
      <c r="BF395" s="77"/>
      <c r="BG395" s="254"/>
    </row>
    <row r="396" spans="1:59" s="86" customFormat="1" ht="12.75" x14ac:dyDescent="0.25">
      <c r="A396" s="365"/>
      <c r="B396" s="361">
        <f>Demography!B392</f>
        <v>0</v>
      </c>
      <c r="C396" s="361">
        <f>Demography!C392</f>
        <v>0</v>
      </c>
      <c r="D396" s="362">
        <f>Demography!D392</f>
        <v>0</v>
      </c>
      <c r="E396" s="81"/>
      <c r="F396" s="241"/>
      <c r="G396" s="478"/>
      <c r="H396" s="478"/>
      <c r="I396" s="478"/>
      <c r="J396" s="246"/>
      <c r="K396" s="478"/>
      <c r="L396" s="538"/>
      <c r="M396" s="241"/>
      <c r="N396" s="241"/>
      <c r="O396" s="242"/>
      <c r="P396" s="241"/>
      <c r="Q396" s="243"/>
      <c r="R396" s="242"/>
      <c r="S396" s="242"/>
      <c r="T396" s="242"/>
      <c r="U396" s="241"/>
      <c r="V396" s="246"/>
      <c r="W396" s="241"/>
      <c r="X396" s="246"/>
      <c r="Y396" s="81"/>
      <c r="Z396" s="241"/>
      <c r="AA396" s="416"/>
      <c r="AB396" s="416"/>
      <c r="AC396" s="81"/>
      <c r="AD396" s="242"/>
      <c r="AE396" s="242"/>
      <c r="AF396" s="241"/>
      <c r="AG396" s="242"/>
      <c r="AH396" s="241"/>
      <c r="AI396" s="241"/>
      <c r="AJ396" s="241"/>
      <c r="AK396" s="243"/>
      <c r="AL396" s="243"/>
      <c r="AM396" s="77"/>
      <c r="AN396" s="243"/>
      <c r="AO396" s="243"/>
      <c r="AP396" s="243"/>
      <c r="AQ396" s="243"/>
      <c r="AR396" s="243"/>
      <c r="AS396" s="243"/>
      <c r="AT396" s="243"/>
      <c r="AU396" s="243"/>
      <c r="AV396" s="243"/>
      <c r="AW396" s="243"/>
      <c r="AX396" s="246"/>
      <c r="AY396" s="246"/>
      <c r="AZ396" s="248"/>
      <c r="BA396" s="77"/>
      <c r="BB396" s="562" t="str">
        <f t="shared" si="23"/>
        <v xml:space="preserve"> </v>
      </c>
      <c r="BC396" s="562" t="str">
        <f t="shared" si="24"/>
        <v xml:space="preserve"> </v>
      </c>
      <c r="BD396" s="562" t="str">
        <f t="shared" si="25"/>
        <v xml:space="preserve"> </v>
      </c>
      <c r="BE396" s="562" t="str">
        <f t="shared" si="26"/>
        <v xml:space="preserve"> </v>
      </c>
      <c r="BF396" s="77"/>
      <c r="BG396" s="515"/>
    </row>
    <row r="397" spans="1:59" s="86" customFormat="1" ht="12.75" x14ac:dyDescent="0.25">
      <c r="A397" s="365"/>
      <c r="B397" s="147">
        <f>Demography!B393</f>
        <v>0</v>
      </c>
      <c r="C397" s="147">
        <f>Demography!C393</f>
        <v>0</v>
      </c>
      <c r="D397" s="148">
        <f>Demography!D393</f>
        <v>0</v>
      </c>
      <c r="E397" s="81"/>
      <c r="F397" s="256"/>
      <c r="G397" s="257"/>
      <c r="H397" s="257"/>
      <c r="I397" s="257"/>
      <c r="J397" s="245"/>
      <c r="K397" s="257"/>
      <c r="L397" s="258"/>
      <c r="M397" s="256"/>
      <c r="N397" s="256"/>
      <c r="O397" s="240"/>
      <c r="P397" s="256"/>
      <c r="Q397" s="261"/>
      <c r="R397" s="240"/>
      <c r="S397" s="240"/>
      <c r="T397" s="240"/>
      <c r="U397" s="256"/>
      <c r="V397" s="245"/>
      <c r="W397" s="256"/>
      <c r="X397" s="245"/>
      <c r="Y397" s="81"/>
      <c r="Z397" s="256"/>
      <c r="AA397" s="150"/>
      <c r="AB397" s="150"/>
      <c r="AC397" s="81"/>
      <c r="AD397" s="240"/>
      <c r="AE397" s="240"/>
      <c r="AF397" s="256"/>
      <c r="AG397" s="240"/>
      <c r="AH397" s="256"/>
      <c r="AI397" s="256"/>
      <c r="AJ397" s="256"/>
      <c r="AK397" s="261"/>
      <c r="AL397" s="261"/>
      <c r="AM397" s="77"/>
      <c r="AN397" s="261"/>
      <c r="AO397" s="261"/>
      <c r="AP397" s="261"/>
      <c r="AQ397" s="261"/>
      <c r="AR397" s="261"/>
      <c r="AS397" s="261"/>
      <c r="AT397" s="261"/>
      <c r="AU397" s="261"/>
      <c r="AV397" s="261"/>
      <c r="AW397" s="261"/>
      <c r="AX397" s="245"/>
      <c r="AY397" s="245"/>
      <c r="AZ397" s="247"/>
      <c r="BA397" s="77"/>
      <c r="BB397" s="561" t="str">
        <f t="shared" si="23"/>
        <v xml:space="preserve"> </v>
      </c>
      <c r="BC397" s="561" t="str">
        <f t="shared" si="24"/>
        <v xml:space="preserve"> </v>
      </c>
      <c r="BD397" s="561" t="str">
        <f t="shared" si="25"/>
        <v xml:space="preserve"> </v>
      </c>
      <c r="BE397" s="561" t="str">
        <f t="shared" si="26"/>
        <v xml:space="preserve"> </v>
      </c>
      <c r="BF397" s="77"/>
      <c r="BG397" s="254"/>
    </row>
    <row r="398" spans="1:59" s="86" customFormat="1" ht="12.75" x14ac:dyDescent="0.25">
      <c r="A398" s="365"/>
      <c r="B398" s="361">
        <f>Demography!B394</f>
        <v>0</v>
      </c>
      <c r="C398" s="361">
        <f>Demography!C394</f>
        <v>0</v>
      </c>
      <c r="D398" s="362">
        <f>Demography!D394</f>
        <v>0</v>
      </c>
      <c r="E398" s="81"/>
      <c r="F398" s="241"/>
      <c r="G398" s="478"/>
      <c r="H398" s="478"/>
      <c r="I398" s="478"/>
      <c r="J398" s="246"/>
      <c r="K398" s="478"/>
      <c r="L398" s="538"/>
      <c r="M398" s="241"/>
      <c r="N398" s="241"/>
      <c r="O398" s="242"/>
      <c r="P398" s="241"/>
      <c r="Q398" s="243"/>
      <c r="R398" s="242"/>
      <c r="S398" s="242"/>
      <c r="T398" s="242"/>
      <c r="U398" s="241"/>
      <c r="V398" s="246"/>
      <c r="W398" s="241"/>
      <c r="X398" s="246"/>
      <c r="Y398" s="81"/>
      <c r="Z398" s="241"/>
      <c r="AA398" s="416"/>
      <c r="AB398" s="416"/>
      <c r="AC398" s="81"/>
      <c r="AD398" s="242"/>
      <c r="AE398" s="242"/>
      <c r="AF398" s="241"/>
      <c r="AG398" s="242"/>
      <c r="AH398" s="241"/>
      <c r="AI398" s="241"/>
      <c r="AJ398" s="241"/>
      <c r="AK398" s="243"/>
      <c r="AL398" s="243"/>
      <c r="AM398" s="77"/>
      <c r="AN398" s="243"/>
      <c r="AO398" s="243"/>
      <c r="AP398" s="243"/>
      <c r="AQ398" s="243"/>
      <c r="AR398" s="243"/>
      <c r="AS398" s="243"/>
      <c r="AT398" s="243"/>
      <c r="AU398" s="243"/>
      <c r="AV398" s="243"/>
      <c r="AW398" s="243"/>
      <c r="AX398" s="246"/>
      <c r="AY398" s="246"/>
      <c r="AZ398" s="248"/>
      <c r="BA398" s="77"/>
      <c r="BB398" s="562" t="str">
        <f t="shared" si="23"/>
        <v xml:space="preserve"> </v>
      </c>
      <c r="BC398" s="562" t="str">
        <f t="shared" si="24"/>
        <v xml:space="preserve"> </v>
      </c>
      <c r="BD398" s="562" t="str">
        <f t="shared" si="25"/>
        <v xml:space="preserve"> </v>
      </c>
      <c r="BE398" s="562" t="str">
        <f t="shared" si="26"/>
        <v xml:space="preserve"> </v>
      </c>
      <c r="BF398" s="77"/>
      <c r="BG398" s="515"/>
    </row>
    <row r="399" spans="1:59" s="86" customFormat="1" ht="12.75" x14ac:dyDescent="0.25">
      <c r="A399" s="365"/>
      <c r="B399" s="147">
        <f>Demography!B395</f>
        <v>0</v>
      </c>
      <c r="C399" s="147">
        <f>Demography!C395</f>
        <v>0</v>
      </c>
      <c r="D399" s="148">
        <f>Demography!D395</f>
        <v>0</v>
      </c>
      <c r="E399" s="81"/>
      <c r="F399" s="256"/>
      <c r="G399" s="257"/>
      <c r="H399" s="257"/>
      <c r="I399" s="257"/>
      <c r="J399" s="245"/>
      <c r="K399" s="257"/>
      <c r="L399" s="258"/>
      <c r="M399" s="256"/>
      <c r="N399" s="256"/>
      <c r="O399" s="240"/>
      <c r="P399" s="256"/>
      <c r="Q399" s="261"/>
      <c r="R399" s="240"/>
      <c r="S399" s="240"/>
      <c r="T399" s="240"/>
      <c r="U399" s="256"/>
      <c r="V399" s="245"/>
      <c r="W399" s="256"/>
      <c r="X399" s="245"/>
      <c r="Y399" s="81"/>
      <c r="Z399" s="256"/>
      <c r="AA399" s="150"/>
      <c r="AB399" s="150"/>
      <c r="AC399" s="81"/>
      <c r="AD399" s="240"/>
      <c r="AE399" s="240"/>
      <c r="AF399" s="256"/>
      <c r="AG399" s="240"/>
      <c r="AH399" s="256"/>
      <c r="AI399" s="256"/>
      <c r="AJ399" s="256"/>
      <c r="AK399" s="261"/>
      <c r="AL399" s="261"/>
      <c r="AM399" s="77"/>
      <c r="AN399" s="261"/>
      <c r="AO399" s="261"/>
      <c r="AP399" s="261"/>
      <c r="AQ399" s="261"/>
      <c r="AR399" s="261"/>
      <c r="AS399" s="261"/>
      <c r="AT399" s="261"/>
      <c r="AU399" s="261"/>
      <c r="AV399" s="261"/>
      <c r="AW399" s="261"/>
      <c r="AX399" s="245"/>
      <c r="AY399" s="245"/>
      <c r="AZ399" s="247"/>
      <c r="BA399" s="77"/>
      <c r="BB399" s="561" t="str">
        <f t="shared" si="23"/>
        <v xml:space="preserve"> </v>
      </c>
      <c r="BC399" s="561" t="str">
        <f t="shared" si="24"/>
        <v xml:space="preserve"> </v>
      </c>
      <c r="BD399" s="561" t="str">
        <f t="shared" si="25"/>
        <v xml:space="preserve"> </v>
      </c>
      <c r="BE399" s="561" t="str">
        <f t="shared" si="26"/>
        <v xml:space="preserve"> </v>
      </c>
      <c r="BF399" s="77"/>
      <c r="BG399" s="254"/>
    </row>
    <row r="400" spans="1:59" s="86" customFormat="1" ht="12.75" x14ac:dyDescent="0.25">
      <c r="A400" s="365"/>
      <c r="B400" s="361">
        <f>Demography!B396</f>
        <v>0</v>
      </c>
      <c r="C400" s="361">
        <f>Demography!C396</f>
        <v>0</v>
      </c>
      <c r="D400" s="362">
        <f>Demography!D396</f>
        <v>0</v>
      </c>
      <c r="E400" s="81"/>
      <c r="F400" s="241"/>
      <c r="G400" s="478"/>
      <c r="H400" s="478"/>
      <c r="I400" s="478"/>
      <c r="J400" s="246"/>
      <c r="K400" s="478"/>
      <c r="L400" s="538"/>
      <c r="M400" s="241"/>
      <c r="N400" s="241"/>
      <c r="O400" s="242"/>
      <c r="P400" s="241"/>
      <c r="Q400" s="243"/>
      <c r="R400" s="242"/>
      <c r="S400" s="242"/>
      <c r="T400" s="242"/>
      <c r="U400" s="241"/>
      <c r="V400" s="246"/>
      <c r="W400" s="241"/>
      <c r="X400" s="246"/>
      <c r="Y400" s="81"/>
      <c r="Z400" s="241"/>
      <c r="AA400" s="416"/>
      <c r="AB400" s="416"/>
      <c r="AC400" s="81"/>
      <c r="AD400" s="242"/>
      <c r="AE400" s="242"/>
      <c r="AF400" s="241"/>
      <c r="AG400" s="242"/>
      <c r="AH400" s="241"/>
      <c r="AI400" s="241"/>
      <c r="AJ400" s="241"/>
      <c r="AK400" s="243"/>
      <c r="AL400" s="243"/>
      <c r="AM400" s="77"/>
      <c r="AN400" s="243"/>
      <c r="AO400" s="243"/>
      <c r="AP400" s="243"/>
      <c r="AQ400" s="243"/>
      <c r="AR400" s="243"/>
      <c r="AS400" s="243"/>
      <c r="AT400" s="243"/>
      <c r="AU400" s="243"/>
      <c r="AV400" s="243"/>
      <c r="AW400" s="243"/>
      <c r="AX400" s="246"/>
      <c r="AY400" s="246"/>
      <c r="AZ400" s="248"/>
      <c r="BA400" s="77"/>
      <c r="BB400" s="562" t="str">
        <f t="shared" si="23"/>
        <v xml:space="preserve"> </v>
      </c>
      <c r="BC400" s="562" t="str">
        <f t="shared" si="24"/>
        <v xml:space="preserve"> </v>
      </c>
      <c r="BD400" s="562" t="str">
        <f t="shared" si="25"/>
        <v xml:space="preserve"> </v>
      </c>
      <c r="BE400" s="562" t="str">
        <f t="shared" si="26"/>
        <v xml:space="preserve"> </v>
      </c>
      <c r="BF400" s="77"/>
      <c r="BG400" s="515"/>
    </row>
    <row r="401" spans="1:59" s="86" customFormat="1" ht="12.75" x14ac:dyDescent="0.25">
      <c r="A401" s="365"/>
      <c r="B401" s="147">
        <f>Demography!B397</f>
        <v>0</v>
      </c>
      <c r="C401" s="147">
        <f>Demography!C397</f>
        <v>0</v>
      </c>
      <c r="D401" s="148">
        <f>Demography!D397</f>
        <v>0</v>
      </c>
      <c r="E401" s="81"/>
      <c r="F401" s="256"/>
      <c r="G401" s="257"/>
      <c r="H401" s="257"/>
      <c r="I401" s="257"/>
      <c r="J401" s="245"/>
      <c r="K401" s="257"/>
      <c r="L401" s="258"/>
      <c r="M401" s="256"/>
      <c r="N401" s="256"/>
      <c r="O401" s="240"/>
      <c r="P401" s="256"/>
      <c r="Q401" s="261"/>
      <c r="R401" s="240"/>
      <c r="S401" s="240"/>
      <c r="T401" s="240"/>
      <c r="U401" s="256"/>
      <c r="V401" s="245"/>
      <c r="W401" s="256"/>
      <c r="X401" s="245"/>
      <c r="Y401" s="81"/>
      <c r="Z401" s="256"/>
      <c r="AA401" s="150"/>
      <c r="AB401" s="150"/>
      <c r="AC401" s="81"/>
      <c r="AD401" s="240"/>
      <c r="AE401" s="240"/>
      <c r="AF401" s="256"/>
      <c r="AG401" s="240"/>
      <c r="AH401" s="256"/>
      <c r="AI401" s="256"/>
      <c r="AJ401" s="256"/>
      <c r="AK401" s="261"/>
      <c r="AL401" s="261"/>
      <c r="AM401" s="77"/>
      <c r="AN401" s="261"/>
      <c r="AO401" s="261"/>
      <c r="AP401" s="261"/>
      <c r="AQ401" s="261"/>
      <c r="AR401" s="261"/>
      <c r="AS401" s="261"/>
      <c r="AT401" s="261"/>
      <c r="AU401" s="261"/>
      <c r="AV401" s="261"/>
      <c r="AW401" s="261"/>
      <c r="AX401" s="245"/>
      <c r="AY401" s="245"/>
      <c r="AZ401" s="247"/>
      <c r="BA401" s="77"/>
      <c r="BB401" s="561" t="str">
        <f t="shared" si="23"/>
        <v xml:space="preserve"> </v>
      </c>
      <c r="BC401" s="561" t="str">
        <f t="shared" si="24"/>
        <v xml:space="preserve"> </v>
      </c>
      <c r="BD401" s="561" t="str">
        <f t="shared" si="25"/>
        <v xml:space="preserve"> </v>
      </c>
      <c r="BE401" s="561" t="str">
        <f t="shared" si="26"/>
        <v xml:space="preserve"> </v>
      </c>
      <c r="BF401" s="77"/>
      <c r="BG401" s="254"/>
    </row>
    <row r="402" spans="1:59" s="86" customFormat="1" ht="12.75" x14ac:dyDescent="0.25">
      <c r="A402" s="365"/>
      <c r="B402" s="361">
        <f>Demography!B398</f>
        <v>0</v>
      </c>
      <c r="C402" s="361">
        <f>Demography!C398</f>
        <v>0</v>
      </c>
      <c r="D402" s="362">
        <f>Demography!D398</f>
        <v>0</v>
      </c>
      <c r="E402" s="81"/>
      <c r="F402" s="241"/>
      <c r="G402" s="478"/>
      <c r="H402" s="478"/>
      <c r="I402" s="478"/>
      <c r="J402" s="246"/>
      <c r="K402" s="478"/>
      <c r="L402" s="538"/>
      <c r="M402" s="241"/>
      <c r="N402" s="241"/>
      <c r="O402" s="242"/>
      <c r="P402" s="241"/>
      <c r="Q402" s="243"/>
      <c r="R402" s="242"/>
      <c r="S402" s="242"/>
      <c r="T402" s="242"/>
      <c r="U402" s="241"/>
      <c r="V402" s="246"/>
      <c r="W402" s="241"/>
      <c r="X402" s="246"/>
      <c r="Y402" s="81"/>
      <c r="Z402" s="241"/>
      <c r="AA402" s="416"/>
      <c r="AB402" s="416"/>
      <c r="AC402" s="81"/>
      <c r="AD402" s="242"/>
      <c r="AE402" s="242"/>
      <c r="AF402" s="241"/>
      <c r="AG402" s="242"/>
      <c r="AH402" s="241"/>
      <c r="AI402" s="241"/>
      <c r="AJ402" s="241"/>
      <c r="AK402" s="243"/>
      <c r="AL402" s="243"/>
      <c r="AM402" s="77"/>
      <c r="AN402" s="243"/>
      <c r="AO402" s="243"/>
      <c r="AP402" s="243"/>
      <c r="AQ402" s="243"/>
      <c r="AR402" s="243"/>
      <c r="AS402" s="243"/>
      <c r="AT402" s="243"/>
      <c r="AU402" s="243"/>
      <c r="AV402" s="243"/>
      <c r="AW402" s="243"/>
      <c r="AX402" s="246"/>
      <c r="AY402" s="246"/>
      <c r="AZ402" s="248"/>
      <c r="BA402" s="77"/>
      <c r="BB402" s="562" t="str">
        <f t="shared" si="23"/>
        <v xml:space="preserve"> </v>
      </c>
      <c r="BC402" s="562" t="str">
        <f t="shared" si="24"/>
        <v xml:space="preserve"> </v>
      </c>
      <c r="BD402" s="562" t="str">
        <f t="shared" si="25"/>
        <v xml:space="preserve"> </v>
      </c>
      <c r="BE402" s="562" t="str">
        <f t="shared" si="26"/>
        <v xml:space="preserve"> </v>
      </c>
      <c r="BF402" s="77"/>
      <c r="BG402" s="515"/>
    </row>
    <row r="403" spans="1:59" s="86" customFormat="1" ht="12.75" x14ac:dyDescent="0.25">
      <c r="A403" s="365"/>
      <c r="B403" s="147">
        <f>Demography!B399</f>
        <v>0</v>
      </c>
      <c r="C403" s="147">
        <f>Demography!C399</f>
        <v>0</v>
      </c>
      <c r="D403" s="148">
        <f>Demography!D399</f>
        <v>0</v>
      </c>
      <c r="E403" s="81"/>
      <c r="F403" s="256"/>
      <c r="G403" s="257"/>
      <c r="H403" s="257"/>
      <c r="I403" s="257"/>
      <c r="J403" s="245"/>
      <c r="K403" s="257"/>
      <c r="L403" s="258"/>
      <c r="M403" s="256"/>
      <c r="N403" s="256"/>
      <c r="O403" s="240"/>
      <c r="P403" s="256"/>
      <c r="Q403" s="261"/>
      <c r="R403" s="240"/>
      <c r="S403" s="240"/>
      <c r="T403" s="240"/>
      <c r="U403" s="256"/>
      <c r="V403" s="245"/>
      <c r="W403" s="256"/>
      <c r="X403" s="245"/>
      <c r="Y403" s="81"/>
      <c r="Z403" s="256"/>
      <c r="AA403" s="150"/>
      <c r="AB403" s="150"/>
      <c r="AC403" s="81"/>
      <c r="AD403" s="240"/>
      <c r="AE403" s="240"/>
      <c r="AF403" s="256"/>
      <c r="AG403" s="240"/>
      <c r="AH403" s="256"/>
      <c r="AI403" s="256"/>
      <c r="AJ403" s="256"/>
      <c r="AK403" s="261"/>
      <c r="AL403" s="261"/>
      <c r="AM403" s="77"/>
      <c r="AN403" s="261"/>
      <c r="AO403" s="261"/>
      <c r="AP403" s="261"/>
      <c r="AQ403" s="261"/>
      <c r="AR403" s="261"/>
      <c r="AS403" s="261"/>
      <c r="AT403" s="261"/>
      <c r="AU403" s="261"/>
      <c r="AV403" s="261"/>
      <c r="AW403" s="261"/>
      <c r="AX403" s="245"/>
      <c r="AY403" s="245"/>
      <c r="AZ403" s="247"/>
      <c r="BA403" s="77"/>
      <c r="BB403" s="561" t="str">
        <f t="shared" si="23"/>
        <v xml:space="preserve"> </v>
      </c>
      <c r="BC403" s="561" t="str">
        <f t="shared" si="24"/>
        <v xml:space="preserve"> </v>
      </c>
      <c r="BD403" s="561" t="str">
        <f t="shared" si="25"/>
        <v xml:space="preserve"> </v>
      </c>
      <c r="BE403" s="561" t="str">
        <f t="shared" si="26"/>
        <v xml:space="preserve"> </v>
      </c>
      <c r="BF403" s="77"/>
      <c r="BG403" s="254"/>
    </row>
    <row r="404" spans="1:59" s="86" customFormat="1" ht="12.75" x14ac:dyDescent="0.25">
      <c r="A404" s="365"/>
      <c r="B404" s="361">
        <f>Demography!B400</f>
        <v>0</v>
      </c>
      <c r="C404" s="361">
        <f>Demography!C400</f>
        <v>0</v>
      </c>
      <c r="D404" s="362">
        <f>Demography!D400</f>
        <v>0</v>
      </c>
      <c r="E404" s="81"/>
      <c r="F404" s="241"/>
      <c r="G404" s="478"/>
      <c r="H404" s="478"/>
      <c r="I404" s="478"/>
      <c r="J404" s="246"/>
      <c r="K404" s="478"/>
      <c r="L404" s="538"/>
      <c r="M404" s="241"/>
      <c r="N404" s="241"/>
      <c r="O404" s="242"/>
      <c r="P404" s="241"/>
      <c r="Q404" s="243"/>
      <c r="R404" s="242"/>
      <c r="S404" s="242"/>
      <c r="T404" s="242"/>
      <c r="U404" s="241"/>
      <c r="V404" s="246"/>
      <c r="W404" s="241"/>
      <c r="X404" s="246"/>
      <c r="Y404" s="81"/>
      <c r="Z404" s="241"/>
      <c r="AA404" s="416"/>
      <c r="AB404" s="416"/>
      <c r="AC404" s="81"/>
      <c r="AD404" s="242"/>
      <c r="AE404" s="242"/>
      <c r="AF404" s="241"/>
      <c r="AG404" s="242"/>
      <c r="AH404" s="241"/>
      <c r="AI404" s="241"/>
      <c r="AJ404" s="241"/>
      <c r="AK404" s="243"/>
      <c r="AL404" s="243"/>
      <c r="AM404" s="77"/>
      <c r="AN404" s="243"/>
      <c r="AO404" s="243"/>
      <c r="AP404" s="243"/>
      <c r="AQ404" s="243"/>
      <c r="AR404" s="243"/>
      <c r="AS404" s="243"/>
      <c r="AT404" s="243"/>
      <c r="AU404" s="243"/>
      <c r="AV404" s="243"/>
      <c r="AW404" s="243"/>
      <c r="AX404" s="246"/>
      <c r="AY404" s="246"/>
      <c r="AZ404" s="248"/>
      <c r="BA404" s="77"/>
      <c r="BB404" s="562" t="str">
        <f t="shared" si="23"/>
        <v xml:space="preserve"> </v>
      </c>
      <c r="BC404" s="562" t="str">
        <f t="shared" si="24"/>
        <v xml:space="preserve"> </v>
      </c>
      <c r="BD404" s="562" t="str">
        <f t="shared" si="25"/>
        <v xml:space="preserve"> </v>
      </c>
      <c r="BE404" s="562" t="str">
        <f t="shared" si="26"/>
        <v xml:space="preserve"> </v>
      </c>
      <c r="BF404" s="77"/>
      <c r="BG404" s="515"/>
    </row>
    <row r="405" spans="1:59" s="86" customFormat="1" ht="12.75" x14ac:dyDescent="0.25">
      <c r="A405" s="365"/>
      <c r="B405" s="147">
        <f>Demography!B401</f>
        <v>0</v>
      </c>
      <c r="C405" s="147">
        <f>Demography!C401</f>
        <v>0</v>
      </c>
      <c r="D405" s="148">
        <f>Demography!D401</f>
        <v>0</v>
      </c>
      <c r="E405" s="81"/>
      <c r="F405" s="256"/>
      <c r="G405" s="257"/>
      <c r="H405" s="257"/>
      <c r="I405" s="257"/>
      <c r="J405" s="245"/>
      <c r="K405" s="257"/>
      <c r="L405" s="258"/>
      <c r="M405" s="256"/>
      <c r="N405" s="256"/>
      <c r="O405" s="240"/>
      <c r="P405" s="256"/>
      <c r="Q405" s="261"/>
      <c r="R405" s="240"/>
      <c r="S405" s="240"/>
      <c r="T405" s="240"/>
      <c r="U405" s="256"/>
      <c r="V405" s="245"/>
      <c r="W405" s="256"/>
      <c r="X405" s="245"/>
      <c r="Y405" s="81"/>
      <c r="Z405" s="256"/>
      <c r="AA405" s="150"/>
      <c r="AB405" s="150"/>
      <c r="AC405" s="81"/>
      <c r="AD405" s="240"/>
      <c r="AE405" s="240"/>
      <c r="AF405" s="256"/>
      <c r="AG405" s="240"/>
      <c r="AH405" s="256"/>
      <c r="AI405" s="256"/>
      <c r="AJ405" s="256"/>
      <c r="AK405" s="261"/>
      <c r="AL405" s="261"/>
      <c r="AM405" s="77"/>
      <c r="AN405" s="261"/>
      <c r="AO405" s="261"/>
      <c r="AP405" s="261"/>
      <c r="AQ405" s="261"/>
      <c r="AR405" s="261"/>
      <c r="AS405" s="261"/>
      <c r="AT405" s="261"/>
      <c r="AU405" s="261"/>
      <c r="AV405" s="261"/>
      <c r="AW405" s="261"/>
      <c r="AX405" s="245"/>
      <c r="AY405" s="245"/>
      <c r="AZ405" s="247"/>
      <c r="BA405" s="77"/>
      <c r="BB405" s="561" t="str">
        <f t="shared" si="23"/>
        <v xml:space="preserve"> </v>
      </c>
      <c r="BC405" s="561" t="str">
        <f t="shared" si="24"/>
        <v xml:space="preserve"> </v>
      </c>
      <c r="BD405" s="561" t="str">
        <f t="shared" si="25"/>
        <v xml:space="preserve"> </v>
      </c>
      <c r="BE405" s="561" t="str">
        <f t="shared" si="26"/>
        <v xml:space="preserve"> </v>
      </c>
      <c r="BF405" s="77"/>
      <c r="BG405" s="254"/>
    </row>
    <row r="406" spans="1:59" s="86" customFormat="1" ht="12.75" x14ac:dyDescent="0.25">
      <c r="A406" s="365"/>
      <c r="B406" s="361">
        <f>Demography!B402</f>
        <v>0</v>
      </c>
      <c r="C406" s="361">
        <f>Demography!C402</f>
        <v>0</v>
      </c>
      <c r="D406" s="362">
        <f>Demography!D402</f>
        <v>0</v>
      </c>
      <c r="E406" s="81"/>
      <c r="F406" s="241"/>
      <c r="G406" s="478"/>
      <c r="H406" s="478"/>
      <c r="I406" s="478"/>
      <c r="J406" s="246"/>
      <c r="K406" s="478"/>
      <c r="L406" s="538"/>
      <c r="M406" s="241"/>
      <c r="N406" s="241"/>
      <c r="O406" s="242"/>
      <c r="P406" s="241"/>
      <c r="Q406" s="243"/>
      <c r="R406" s="242"/>
      <c r="S406" s="242"/>
      <c r="T406" s="242"/>
      <c r="U406" s="241"/>
      <c r="V406" s="246"/>
      <c r="W406" s="241"/>
      <c r="X406" s="246"/>
      <c r="Y406" s="81"/>
      <c r="Z406" s="241"/>
      <c r="AA406" s="416"/>
      <c r="AB406" s="416"/>
      <c r="AC406" s="81"/>
      <c r="AD406" s="242"/>
      <c r="AE406" s="242"/>
      <c r="AF406" s="241"/>
      <c r="AG406" s="242"/>
      <c r="AH406" s="241"/>
      <c r="AI406" s="241"/>
      <c r="AJ406" s="241"/>
      <c r="AK406" s="243"/>
      <c r="AL406" s="243"/>
      <c r="AM406" s="77"/>
      <c r="AN406" s="243"/>
      <c r="AO406" s="243"/>
      <c r="AP406" s="243"/>
      <c r="AQ406" s="243"/>
      <c r="AR406" s="243"/>
      <c r="AS406" s="243"/>
      <c r="AT406" s="243"/>
      <c r="AU406" s="243"/>
      <c r="AV406" s="243"/>
      <c r="AW406" s="243"/>
      <c r="AX406" s="246"/>
      <c r="AY406" s="246"/>
      <c r="AZ406" s="248"/>
      <c r="BA406" s="77"/>
      <c r="BB406" s="562" t="str">
        <f t="shared" si="23"/>
        <v xml:space="preserve"> </v>
      </c>
      <c r="BC406" s="562" t="str">
        <f t="shared" si="24"/>
        <v xml:space="preserve"> </v>
      </c>
      <c r="BD406" s="562" t="str">
        <f t="shared" si="25"/>
        <v xml:space="preserve"> </v>
      </c>
      <c r="BE406" s="562" t="str">
        <f t="shared" si="26"/>
        <v xml:space="preserve"> </v>
      </c>
      <c r="BF406" s="77"/>
      <c r="BG406" s="515"/>
    </row>
    <row r="407" spans="1:59" s="86" customFormat="1" ht="12.75" x14ac:dyDescent="0.25">
      <c r="A407" s="365"/>
      <c r="B407" s="147">
        <f>Demography!B403</f>
        <v>0</v>
      </c>
      <c r="C407" s="147">
        <f>Demography!C403</f>
        <v>0</v>
      </c>
      <c r="D407" s="148">
        <f>Demography!D403</f>
        <v>0</v>
      </c>
      <c r="E407" s="81"/>
      <c r="F407" s="256"/>
      <c r="G407" s="257"/>
      <c r="H407" s="257"/>
      <c r="I407" s="257"/>
      <c r="J407" s="245"/>
      <c r="K407" s="257"/>
      <c r="L407" s="258"/>
      <c r="M407" s="256"/>
      <c r="N407" s="256"/>
      <c r="O407" s="240"/>
      <c r="P407" s="256"/>
      <c r="Q407" s="261"/>
      <c r="R407" s="240"/>
      <c r="S407" s="240"/>
      <c r="T407" s="240"/>
      <c r="U407" s="256"/>
      <c r="V407" s="245"/>
      <c r="W407" s="256"/>
      <c r="X407" s="245"/>
      <c r="Y407" s="81"/>
      <c r="Z407" s="256"/>
      <c r="AA407" s="150"/>
      <c r="AB407" s="150"/>
      <c r="AC407" s="81"/>
      <c r="AD407" s="240"/>
      <c r="AE407" s="240"/>
      <c r="AF407" s="256"/>
      <c r="AG407" s="240"/>
      <c r="AH407" s="256"/>
      <c r="AI407" s="256"/>
      <c r="AJ407" s="256"/>
      <c r="AK407" s="261"/>
      <c r="AL407" s="261"/>
      <c r="AM407" s="77"/>
      <c r="AN407" s="261"/>
      <c r="AO407" s="261"/>
      <c r="AP407" s="261"/>
      <c r="AQ407" s="261"/>
      <c r="AR407" s="261"/>
      <c r="AS407" s="261"/>
      <c r="AT407" s="261"/>
      <c r="AU407" s="261"/>
      <c r="AV407" s="261"/>
      <c r="AW407" s="261"/>
      <c r="AX407" s="245"/>
      <c r="AY407" s="245"/>
      <c r="AZ407" s="247"/>
      <c r="BA407" s="77"/>
      <c r="BB407" s="561" t="str">
        <f t="shared" ref="BB407:BB470" si="27">IF(AI407=0," ",AN407/AK407)</f>
        <v xml:space="preserve"> </v>
      </c>
      <c r="BC407" s="561" t="str">
        <f t="shared" si="24"/>
        <v xml:space="preserve"> </v>
      </c>
      <c r="BD407" s="561" t="str">
        <f t="shared" si="25"/>
        <v xml:space="preserve"> </v>
      </c>
      <c r="BE407" s="561" t="str">
        <f t="shared" si="26"/>
        <v xml:space="preserve"> </v>
      </c>
      <c r="BF407" s="77"/>
      <c r="BG407" s="254"/>
    </row>
    <row r="408" spans="1:59" s="86" customFormat="1" ht="12.75" x14ac:dyDescent="0.25">
      <c r="A408" s="365"/>
      <c r="B408" s="361">
        <f>Demography!B404</f>
        <v>0</v>
      </c>
      <c r="C408" s="361">
        <f>Demography!C404</f>
        <v>0</v>
      </c>
      <c r="D408" s="362">
        <f>Demography!D404</f>
        <v>0</v>
      </c>
      <c r="E408" s="81"/>
      <c r="F408" s="241"/>
      <c r="G408" s="478"/>
      <c r="H408" s="478"/>
      <c r="I408" s="478"/>
      <c r="J408" s="246"/>
      <c r="K408" s="478"/>
      <c r="L408" s="538"/>
      <c r="M408" s="241"/>
      <c r="N408" s="241"/>
      <c r="O408" s="242"/>
      <c r="P408" s="241"/>
      <c r="Q408" s="243"/>
      <c r="R408" s="242"/>
      <c r="S408" s="242"/>
      <c r="T408" s="242"/>
      <c r="U408" s="241"/>
      <c r="V408" s="246"/>
      <c r="W408" s="241"/>
      <c r="X408" s="246"/>
      <c r="Y408" s="81"/>
      <c r="Z408" s="241"/>
      <c r="AA408" s="416"/>
      <c r="AB408" s="416"/>
      <c r="AC408" s="81"/>
      <c r="AD408" s="242"/>
      <c r="AE408" s="242"/>
      <c r="AF408" s="241"/>
      <c r="AG408" s="242"/>
      <c r="AH408" s="241"/>
      <c r="AI408" s="241"/>
      <c r="AJ408" s="241"/>
      <c r="AK408" s="243"/>
      <c r="AL408" s="243"/>
      <c r="AM408" s="77"/>
      <c r="AN408" s="243"/>
      <c r="AO408" s="243"/>
      <c r="AP408" s="243"/>
      <c r="AQ408" s="243"/>
      <c r="AR408" s="243"/>
      <c r="AS408" s="243"/>
      <c r="AT408" s="243"/>
      <c r="AU408" s="243"/>
      <c r="AV408" s="243"/>
      <c r="AW408" s="243"/>
      <c r="AX408" s="246"/>
      <c r="AY408" s="246"/>
      <c r="AZ408" s="248"/>
      <c r="BA408" s="77"/>
      <c r="BB408" s="562" t="str">
        <f t="shared" si="27"/>
        <v xml:space="preserve"> </v>
      </c>
      <c r="BC408" s="562" t="str">
        <f t="shared" ref="BC408:BC471" si="28">IF(OR(AI408=0,Q408=0)," ",AN408/Q408)</f>
        <v xml:space="preserve"> </v>
      </c>
      <c r="BD408" s="562" t="str">
        <f t="shared" ref="BD408:BD471" si="29">IF(OR(AI408&gt;5, AI408&lt;1)," ",AO408/AL408)</f>
        <v xml:space="preserve"> </v>
      </c>
      <c r="BE408" s="562" t="str">
        <f t="shared" ref="BE408:BE471" si="30">IF(OR(AI408&gt;5,AI408&lt;1,Q408=0)," ",AO408/Q408)</f>
        <v xml:space="preserve"> </v>
      </c>
      <c r="BF408" s="77"/>
      <c r="BG408" s="515"/>
    </row>
    <row r="409" spans="1:59" s="86" customFormat="1" ht="12.75" x14ac:dyDescent="0.25">
      <c r="A409" s="365"/>
      <c r="B409" s="147">
        <f>Demography!B405</f>
        <v>0</v>
      </c>
      <c r="C409" s="147">
        <f>Demography!C405</f>
        <v>0</v>
      </c>
      <c r="D409" s="148">
        <f>Demography!D405</f>
        <v>0</v>
      </c>
      <c r="E409" s="81"/>
      <c r="F409" s="256"/>
      <c r="G409" s="257"/>
      <c r="H409" s="257"/>
      <c r="I409" s="257"/>
      <c r="J409" s="245"/>
      <c r="K409" s="257"/>
      <c r="L409" s="258"/>
      <c r="M409" s="256"/>
      <c r="N409" s="256"/>
      <c r="O409" s="240"/>
      <c r="P409" s="256"/>
      <c r="Q409" s="261"/>
      <c r="R409" s="240"/>
      <c r="S409" s="240"/>
      <c r="T409" s="240"/>
      <c r="U409" s="256"/>
      <c r="V409" s="245"/>
      <c r="W409" s="256"/>
      <c r="X409" s="245"/>
      <c r="Y409" s="81"/>
      <c r="Z409" s="256"/>
      <c r="AA409" s="150"/>
      <c r="AB409" s="150"/>
      <c r="AC409" s="81"/>
      <c r="AD409" s="240"/>
      <c r="AE409" s="240"/>
      <c r="AF409" s="256"/>
      <c r="AG409" s="240"/>
      <c r="AH409" s="256"/>
      <c r="AI409" s="256"/>
      <c r="AJ409" s="256"/>
      <c r="AK409" s="261"/>
      <c r="AL409" s="261"/>
      <c r="AM409" s="77"/>
      <c r="AN409" s="261"/>
      <c r="AO409" s="261"/>
      <c r="AP409" s="261"/>
      <c r="AQ409" s="261"/>
      <c r="AR409" s="261"/>
      <c r="AS409" s="261"/>
      <c r="AT409" s="261"/>
      <c r="AU409" s="261"/>
      <c r="AV409" s="261"/>
      <c r="AW409" s="261"/>
      <c r="AX409" s="245"/>
      <c r="AY409" s="245"/>
      <c r="AZ409" s="247"/>
      <c r="BA409" s="77"/>
      <c r="BB409" s="561" t="str">
        <f t="shared" si="27"/>
        <v xml:space="preserve"> </v>
      </c>
      <c r="BC409" s="561" t="str">
        <f t="shared" si="28"/>
        <v xml:space="preserve"> </v>
      </c>
      <c r="BD409" s="561" t="str">
        <f t="shared" si="29"/>
        <v xml:space="preserve"> </v>
      </c>
      <c r="BE409" s="561" t="str">
        <f t="shared" si="30"/>
        <v xml:space="preserve"> </v>
      </c>
      <c r="BF409" s="77"/>
      <c r="BG409" s="254"/>
    </row>
    <row r="410" spans="1:59" s="86" customFormat="1" ht="12.75" x14ac:dyDescent="0.25">
      <c r="A410" s="365"/>
      <c r="B410" s="361">
        <f>Demography!B406</f>
        <v>0</v>
      </c>
      <c r="C410" s="361">
        <f>Demography!C406</f>
        <v>0</v>
      </c>
      <c r="D410" s="362">
        <f>Demography!D406</f>
        <v>0</v>
      </c>
      <c r="E410" s="81"/>
      <c r="F410" s="241"/>
      <c r="G410" s="478"/>
      <c r="H410" s="478"/>
      <c r="I410" s="478"/>
      <c r="J410" s="246"/>
      <c r="K410" s="478"/>
      <c r="L410" s="538"/>
      <c r="M410" s="241"/>
      <c r="N410" s="241"/>
      <c r="O410" s="242"/>
      <c r="P410" s="241"/>
      <c r="Q410" s="243"/>
      <c r="R410" s="242"/>
      <c r="S410" s="242"/>
      <c r="T410" s="242"/>
      <c r="U410" s="241"/>
      <c r="V410" s="246"/>
      <c r="W410" s="241"/>
      <c r="X410" s="246"/>
      <c r="Y410" s="81"/>
      <c r="Z410" s="241"/>
      <c r="AA410" s="416"/>
      <c r="AB410" s="416"/>
      <c r="AC410" s="81"/>
      <c r="AD410" s="242"/>
      <c r="AE410" s="242"/>
      <c r="AF410" s="241"/>
      <c r="AG410" s="242"/>
      <c r="AH410" s="241"/>
      <c r="AI410" s="241"/>
      <c r="AJ410" s="241"/>
      <c r="AK410" s="243"/>
      <c r="AL410" s="243"/>
      <c r="AM410" s="77"/>
      <c r="AN410" s="243"/>
      <c r="AO410" s="243"/>
      <c r="AP410" s="243"/>
      <c r="AQ410" s="243"/>
      <c r="AR410" s="243"/>
      <c r="AS410" s="243"/>
      <c r="AT410" s="243"/>
      <c r="AU410" s="243"/>
      <c r="AV410" s="243"/>
      <c r="AW410" s="243"/>
      <c r="AX410" s="246"/>
      <c r="AY410" s="246"/>
      <c r="AZ410" s="248"/>
      <c r="BA410" s="77"/>
      <c r="BB410" s="562" t="str">
        <f t="shared" si="27"/>
        <v xml:space="preserve"> </v>
      </c>
      <c r="BC410" s="562" t="str">
        <f t="shared" si="28"/>
        <v xml:space="preserve"> </v>
      </c>
      <c r="BD410" s="562" t="str">
        <f t="shared" si="29"/>
        <v xml:space="preserve"> </v>
      </c>
      <c r="BE410" s="562" t="str">
        <f t="shared" si="30"/>
        <v xml:space="preserve"> </v>
      </c>
      <c r="BF410" s="77"/>
      <c r="BG410" s="515"/>
    </row>
    <row r="411" spans="1:59" s="86" customFormat="1" ht="12.75" x14ac:dyDescent="0.25">
      <c r="A411" s="365"/>
      <c r="B411" s="147">
        <f>Demography!B407</f>
        <v>0</v>
      </c>
      <c r="C411" s="147">
        <f>Demography!C407</f>
        <v>0</v>
      </c>
      <c r="D411" s="148">
        <f>Demography!D407</f>
        <v>0</v>
      </c>
      <c r="E411" s="81"/>
      <c r="F411" s="256"/>
      <c r="G411" s="257"/>
      <c r="H411" s="257"/>
      <c r="I411" s="257"/>
      <c r="J411" s="245"/>
      <c r="K411" s="257"/>
      <c r="L411" s="258"/>
      <c r="M411" s="256"/>
      <c r="N411" s="256"/>
      <c r="O411" s="240"/>
      <c r="P411" s="256"/>
      <c r="Q411" s="261"/>
      <c r="R411" s="240"/>
      <c r="S411" s="240"/>
      <c r="T411" s="240"/>
      <c r="U411" s="256"/>
      <c r="V411" s="245"/>
      <c r="W411" s="256"/>
      <c r="X411" s="245"/>
      <c r="Y411" s="81"/>
      <c r="Z411" s="256"/>
      <c r="AA411" s="150"/>
      <c r="AB411" s="150"/>
      <c r="AC411" s="81"/>
      <c r="AD411" s="240"/>
      <c r="AE411" s="240"/>
      <c r="AF411" s="256"/>
      <c r="AG411" s="240"/>
      <c r="AH411" s="256"/>
      <c r="AI411" s="256"/>
      <c r="AJ411" s="256"/>
      <c r="AK411" s="261"/>
      <c r="AL411" s="261"/>
      <c r="AM411" s="77"/>
      <c r="AN411" s="261"/>
      <c r="AO411" s="261"/>
      <c r="AP411" s="261"/>
      <c r="AQ411" s="261"/>
      <c r="AR411" s="261"/>
      <c r="AS411" s="261"/>
      <c r="AT411" s="261"/>
      <c r="AU411" s="261"/>
      <c r="AV411" s="261"/>
      <c r="AW411" s="261"/>
      <c r="AX411" s="245"/>
      <c r="AY411" s="245"/>
      <c r="AZ411" s="247"/>
      <c r="BA411" s="77"/>
      <c r="BB411" s="561" t="str">
        <f t="shared" si="27"/>
        <v xml:space="preserve"> </v>
      </c>
      <c r="BC411" s="561" t="str">
        <f t="shared" si="28"/>
        <v xml:space="preserve"> </v>
      </c>
      <c r="BD411" s="561" t="str">
        <f t="shared" si="29"/>
        <v xml:space="preserve"> </v>
      </c>
      <c r="BE411" s="561" t="str">
        <f t="shared" si="30"/>
        <v xml:space="preserve"> </v>
      </c>
      <c r="BF411" s="77"/>
      <c r="BG411" s="254"/>
    </row>
    <row r="412" spans="1:59" s="86" customFormat="1" ht="12.75" x14ac:dyDescent="0.25">
      <c r="A412" s="365"/>
      <c r="B412" s="361">
        <f>Demography!B408</f>
        <v>0</v>
      </c>
      <c r="C412" s="361">
        <f>Demography!C408</f>
        <v>0</v>
      </c>
      <c r="D412" s="362">
        <f>Demography!D408</f>
        <v>0</v>
      </c>
      <c r="E412" s="81"/>
      <c r="F412" s="241"/>
      <c r="G412" s="478"/>
      <c r="H412" s="478"/>
      <c r="I412" s="478"/>
      <c r="J412" s="246"/>
      <c r="K412" s="478"/>
      <c r="L412" s="538"/>
      <c r="M412" s="241"/>
      <c r="N412" s="241"/>
      <c r="O412" s="242"/>
      <c r="P412" s="241"/>
      <c r="Q412" s="243"/>
      <c r="R412" s="242"/>
      <c r="S412" s="242"/>
      <c r="T412" s="242"/>
      <c r="U412" s="241"/>
      <c r="V412" s="246"/>
      <c r="W412" s="241"/>
      <c r="X412" s="246"/>
      <c r="Y412" s="81"/>
      <c r="Z412" s="241"/>
      <c r="AA412" s="416"/>
      <c r="AB412" s="416"/>
      <c r="AC412" s="81"/>
      <c r="AD412" s="242"/>
      <c r="AE412" s="242"/>
      <c r="AF412" s="241"/>
      <c r="AG412" s="242"/>
      <c r="AH412" s="241"/>
      <c r="AI412" s="241"/>
      <c r="AJ412" s="241"/>
      <c r="AK412" s="243"/>
      <c r="AL412" s="243"/>
      <c r="AM412" s="77"/>
      <c r="AN412" s="243"/>
      <c r="AO412" s="243"/>
      <c r="AP412" s="243"/>
      <c r="AQ412" s="243"/>
      <c r="AR412" s="243"/>
      <c r="AS412" s="243"/>
      <c r="AT412" s="243"/>
      <c r="AU412" s="243"/>
      <c r="AV412" s="243"/>
      <c r="AW412" s="243"/>
      <c r="AX412" s="246"/>
      <c r="AY412" s="246"/>
      <c r="AZ412" s="248"/>
      <c r="BA412" s="77"/>
      <c r="BB412" s="562" t="str">
        <f t="shared" si="27"/>
        <v xml:space="preserve"> </v>
      </c>
      <c r="BC412" s="562" t="str">
        <f t="shared" si="28"/>
        <v xml:space="preserve"> </v>
      </c>
      <c r="BD412" s="562" t="str">
        <f t="shared" si="29"/>
        <v xml:space="preserve"> </v>
      </c>
      <c r="BE412" s="562" t="str">
        <f t="shared" si="30"/>
        <v xml:space="preserve"> </v>
      </c>
      <c r="BF412" s="77"/>
      <c r="BG412" s="515"/>
    </row>
    <row r="413" spans="1:59" s="86" customFormat="1" ht="12.75" x14ac:dyDescent="0.25">
      <c r="A413" s="365"/>
      <c r="B413" s="147">
        <f>Demography!B409</f>
        <v>0</v>
      </c>
      <c r="C413" s="147">
        <f>Demography!C409</f>
        <v>0</v>
      </c>
      <c r="D413" s="148">
        <f>Demography!D409</f>
        <v>0</v>
      </c>
      <c r="E413" s="81"/>
      <c r="F413" s="256"/>
      <c r="G413" s="257"/>
      <c r="H413" s="257"/>
      <c r="I413" s="257"/>
      <c r="J413" s="245"/>
      <c r="K413" s="257"/>
      <c r="L413" s="258"/>
      <c r="M413" s="256"/>
      <c r="N413" s="256"/>
      <c r="O413" s="240"/>
      <c r="P413" s="256"/>
      <c r="Q413" s="261"/>
      <c r="R413" s="240"/>
      <c r="S413" s="240"/>
      <c r="T413" s="240"/>
      <c r="U413" s="256"/>
      <c r="V413" s="245"/>
      <c r="W413" s="256"/>
      <c r="X413" s="245"/>
      <c r="Y413" s="81"/>
      <c r="Z413" s="256"/>
      <c r="AA413" s="150"/>
      <c r="AB413" s="150"/>
      <c r="AC413" s="81"/>
      <c r="AD413" s="240"/>
      <c r="AE413" s="240"/>
      <c r="AF413" s="256"/>
      <c r="AG413" s="240"/>
      <c r="AH413" s="256"/>
      <c r="AI413" s="256"/>
      <c r="AJ413" s="256"/>
      <c r="AK413" s="261"/>
      <c r="AL413" s="261"/>
      <c r="AM413" s="77"/>
      <c r="AN413" s="261"/>
      <c r="AO413" s="261"/>
      <c r="AP413" s="261"/>
      <c r="AQ413" s="261"/>
      <c r="AR413" s="261"/>
      <c r="AS413" s="261"/>
      <c r="AT413" s="261"/>
      <c r="AU413" s="261"/>
      <c r="AV413" s="261"/>
      <c r="AW413" s="261"/>
      <c r="AX413" s="245"/>
      <c r="AY413" s="245"/>
      <c r="AZ413" s="247"/>
      <c r="BA413" s="77"/>
      <c r="BB413" s="561" t="str">
        <f t="shared" si="27"/>
        <v xml:space="preserve"> </v>
      </c>
      <c r="BC413" s="561" t="str">
        <f t="shared" si="28"/>
        <v xml:space="preserve"> </v>
      </c>
      <c r="BD413" s="561" t="str">
        <f t="shared" si="29"/>
        <v xml:space="preserve"> </v>
      </c>
      <c r="BE413" s="561" t="str">
        <f t="shared" si="30"/>
        <v xml:space="preserve"> </v>
      </c>
      <c r="BF413" s="77"/>
      <c r="BG413" s="254"/>
    </row>
    <row r="414" spans="1:59" s="86" customFormat="1" ht="12.75" x14ac:dyDescent="0.25">
      <c r="A414" s="365"/>
      <c r="B414" s="361">
        <f>Demography!B410</f>
        <v>0</v>
      </c>
      <c r="C414" s="361">
        <f>Demography!C410</f>
        <v>0</v>
      </c>
      <c r="D414" s="362">
        <f>Demography!D410</f>
        <v>0</v>
      </c>
      <c r="E414" s="81"/>
      <c r="F414" s="241"/>
      <c r="G414" s="478"/>
      <c r="H414" s="478"/>
      <c r="I414" s="478"/>
      <c r="J414" s="246"/>
      <c r="K414" s="478"/>
      <c r="L414" s="538"/>
      <c r="M414" s="241"/>
      <c r="N414" s="241"/>
      <c r="O414" s="242"/>
      <c r="P414" s="241"/>
      <c r="Q414" s="243"/>
      <c r="R414" s="242"/>
      <c r="S414" s="242"/>
      <c r="T414" s="242"/>
      <c r="U414" s="241"/>
      <c r="V414" s="246"/>
      <c r="W414" s="241"/>
      <c r="X414" s="246"/>
      <c r="Y414" s="81"/>
      <c r="Z414" s="241"/>
      <c r="AA414" s="416"/>
      <c r="AB414" s="416"/>
      <c r="AC414" s="81"/>
      <c r="AD414" s="242"/>
      <c r="AE414" s="242"/>
      <c r="AF414" s="241"/>
      <c r="AG414" s="242"/>
      <c r="AH414" s="241"/>
      <c r="AI414" s="241"/>
      <c r="AJ414" s="241"/>
      <c r="AK414" s="243"/>
      <c r="AL414" s="243"/>
      <c r="AM414" s="77"/>
      <c r="AN414" s="243"/>
      <c r="AO414" s="243"/>
      <c r="AP414" s="243"/>
      <c r="AQ414" s="243"/>
      <c r="AR414" s="243"/>
      <c r="AS414" s="243"/>
      <c r="AT414" s="243"/>
      <c r="AU414" s="243"/>
      <c r="AV414" s="243"/>
      <c r="AW414" s="243"/>
      <c r="AX414" s="246"/>
      <c r="AY414" s="246"/>
      <c r="AZ414" s="248"/>
      <c r="BA414" s="77"/>
      <c r="BB414" s="562" t="str">
        <f t="shared" si="27"/>
        <v xml:space="preserve"> </v>
      </c>
      <c r="BC414" s="562" t="str">
        <f t="shared" si="28"/>
        <v xml:space="preserve"> </v>
      </c>
      <c r="BD414" s="562" t="str">
        <f t="shared" si="29"/>
        <v xml:space="preserve"> </v>
      </c>
      <c r="BE414" s="562" t="str">
        <f t="shared" si="30"/>
        <v xml:space="preserve"> </v>
      </c>
      <c r="BF414" s="77"/>
      <c r="BG414" s="515"/>
    </row>
    <row r="415" spans="1:59" s="86" customFormat="1" ht="12.75" x14ac:dyDescent="0.25">
      <c r="A415" s="365"/>
      <c r="B415" s="147">
        <f>Demography!B411</f>
        <v>0</v>
      </c>
      <c r="C415" s="147">
        <f>Demography!C411</f>
        <v>0</v>
      </c>
      <c r="D415" s="148">
        <f>Demography!D411</f>
        <v>0</v>
      </c>
      <c r="E415" s="81"/>
      <c r="F415" s="256"/>
      <c r="G415" s="257"/>
      <c r="H415" s="257"/>
      <c r="I415" s="257"/>
      <c r="J415" s="245"/>
      <c r="K415" s="257"/>
      <c r="L415" s="258"/>
      <c r="M415" s="256"/>
      <c r="N415" s="256"/>
      <c r="O415" s="240"/>
      <c r="P415" s="256"/>
      <c r="Q415" s="261"/>
      <c r="R415" s="240"/>
      <c r="S415" s="240"/>
      <c r="T415" s="240"/>
      <c r="U415" s="256"/>
      <c r="V415" s="245"/>
      <c r="W415" s="256"/>
      <c r="X415" s="245"/>
      <c r="Y415" s="81"/>
      <c r="Z415" s="256"/>
      <c r="AA415" s="150"/>
      <c r="AB415" s="150"/>
      <c r="AC415" s="81"/>
      <c r="AD415" s="240"/>
      <c r="AE415" s="240"/>
      <c r="AF415" s="256"/>
      <c r="AG415" s="240"/>
      <c r="AH415" s="256"/>
      <c r="AI415" s="256"/>
      <c r="AJ415" s="256"/>
      <c r="AK415" s="261"/>
      <c r="AL415" s="261"/>
      <c r="AM415" s="77"/>
      <c r="AN415" s="261"/>
      <c r="AO415" s="261"/>
      <c r="AP415" s="261"/>
      <c r="AQ415" s="261"/>
      <c r="AR415" s="261"/>
      <c r="AS415" s="261"/>
      <c r="AT415" s="261"/>
      <c r="AU415" s="261"/>
      <c r="AV415" s="261"/>
      <c r="AW415" s="261"/>
      <c r="AX415" s="245"/>
      <c r="AY415" s="245"/>
      <c r="AZ415" s="247"/>
      <c r="BA415" s="77"/>
      <c r="BB415" s="561" t="str">
        <f t="shared" si="27"/>
        <v xml:space="preserve"> </v>
      </c>
      <c r="BC415" s="561" t="str">
        <f t="shared" si="28"/>
        <v xml:space="preserve"> </v>
      </c>
      <c r="BD415" s="561" t="str">
        <f t="shared" si="29"/>
        <v xml:space="preserve"> </v>
      </c>
      <c r="BE415" s="561" t="str">
        <f t="shared" si="30"/>
        <v xml:space="preserve"> </v>
      </c>
      <c r="BF415" s="77"/>
      <c r="BG415" s="254"/>
    </row>
    <row r="416" spans="1:59" s="86" customFormat="1" ht="12.75" x14ac:dyDescent="0.25">
      <c r="A416" s="365"/>
      <c r="B416" s="361">
        <f>Demography!B412</f>
        <v>0</v>
      </c>
      <c r="C416" s="361">
        <f>Demography!C412</f>
        <v>0</v>
      </c>
      <c r="D416" s="362">
        <f>Demography!D412</f>
        <v>0</v>
      </c>
      <c r="E416" s="81"/>
      <c r="F416" s="241"/>
      <c r="G416" s="478"/>
      <c r="H416" s="478"/>
      <c r="I416" s="478"/>
      <c r="J416" s="246"/>
      <c r="K416" s="478"/>
      <c r="L416" s="538"/>
      <c r="M416" s="241"/>
      <c r="N416" s="241"/>
      <c r="O416" s="242"/>
      <c r="P416" s="241"/>
      <c r="Q416" s="243"/>
      <c r="R416" s="242"/>
      <c r="S416" s="242"/>
      <c r="T416" s="242"/>
      <c r="U416" s="241"/>
      <c r="V416" s="246"/>
      <c r="W416" s="241"/>
      <c r="X416" s="246"/>
      <c r="Y416" s="81"/>
      <c r="Z416" s="241"/>
      <c r="AA416" s="416"/>
      <c r="AB416" s="416"/>
      <c r="AC416" s="81"/>
      <c r="AD416" s="242"/>
      <c r="AE416" s="242"/>
      <c r="AF416" s="241"/>
      <c r="AG416" s="242"/>
      <c r="AH416" s="241"/>
      <c r="AI416" s="241"/>
      <c r="AJ416" s="241"/>
      <c r="AK416" s="243"/>
      <c r="AL416" s="243"/>
      <c r="AM416" s="77"/>
      <c r="AN416" s="243"/>
      <c r="AO416" s="243"/>
      <c r="AP416" s="243"/>
      <c r="AQ416" s="243"/>
      <c r="AR416" s="243"/>
      <c r="AS416" s="243"/>
      <c r="AT416" s="243"/>
      <c r="AU416" s="243"/>
      <c r="AV416" s="243"/>
      <c r="AW416" s="243"/>
      <c r="AX416" s="246"/>
      <c r="AY416" s="246"/>
      <c r="AZ416" s="248"/>
      <c r="BA416" s="77"/>
      <c r="BB416" s="562" t="str">
        <f t="shared" si="27"/>
        <v xml:space="preserve"> </v>
      </c>
      <c r="BC416" s="562" t="str">
        <f t="shared" si="28"/>
        <v xml:space="preserve"> </v>
      </c>
      <c r="BD416" s="562" t="str">
        <f t="shared" si="29"/>
        <v xml:space="preserve"> </v>
      </c>
      <c r="BE416" s="562" t="str">
        <f t="shared" si="30"/>
        <v xml:space="preserve"> </v>
      </c>
      <c r="BF416" s="77"/>
      <c r="BG416" s="515"/>
    </row>
    <row r="417" spans="1:59" s="86" customFormat="1" ht="12.75" x14ac:dyDescent="0.25">
      <c r="A417" s="365"/>
      <c r="B417" s="147">
        <f>Demography!B413</f>
        <v>0</v>
      </c>
      <c r="C417" s="147">
        <f>Demography!C413</f>
        <v>0</v>
      </c>
      <c r="D417" s="148">
        <f>Demography!D413</f>
        <v>0</v>
      </c>
      <c r="E417" s="81"/>
      <c r="F417" s="256"/>
      <c r="G417" s="257"/>
      <c r="H417" s="257"/>
      <c r="I417" s="257"/>
      <c r="J417" s="245"/>
      <c r="K417" s="257"/>
      <c r="L417" s="258"/>
      <c r="M417" s="256"/>
      <c r="N417" s="256"/>
      <c r="O417" s="240"/>
      <c r="P417" s="256"/>
      <c r="Q417" s="261"/>
      <c r="R417" s="240"/>
      <c r="S417" s="240"/>
      <c r="T417" s="240"/>
      <c r="U417" s="256"/>
      <c r="V417" s="245"/>
      <c r="W417" s="256"/>
      <c r="X417" s="245"/>
      <c r="Y417" s="81"/>
      <c r="Z417" s="256"/>
      <c r="AA417" s="150"/>
      <c r="AB417" s="150"/>
      <c r="AC417" s="81"/>
      <c r="AD417" s="240"/>
      <c r="AE417" s="240"/>
      <c r="AF417" s="256"/>
      <c r="AG417" s="240"/>
      <c r="AH417" s="256"/>
      <c r="AI417" s="256"/>
      <c r="AJ417" s="256"/>
      <c r="AK417" s="261"/>
      <c r="AL417" s="261"/>
      <c r="AM417" s="77"/>
      <c r="AN417" s="261"/>
      <c r="AO417" s="261"/>
      <c r="AP417" s="261"/>
      <c r="AQ417" s="261"/>
      <c r="AR417" s="261"/>
      <c r="AS417" s="261"/>
      <c r="AT417" s="261"/>
      <c r="AU417" s="261"/>
      <c r="AV417" s="261"/>
      <c r="AW417" s="261"/>
      <c r="AX417" s="245"/>
      <c r="AY417" s="245"/>
      <c r="AZ417" s="247"/>
      <c r="BA417" s="77"/>
      <c r="BB417" s="561" t="str">
        <f t="shared" si="27"/>
        <v xml:space="preserve"> </v>
      </c>
      <c r="BC417" s="561" t="str">
        <f t="shared" si="28"/>
        <v xml:space="preserve"> </v>
      </c>
      <c r="BD417" s="561" t="str">
        <f t="shared" si="29"/>
        <v xml:space="preserve"> </v>
      </c>
      <c r="BE417" s="561" t="str">
        <f t="shared" si="30"/>
        <v xml:space="preserve"> </v>
      </c>
      <c r="BF417" s="77"/>
      <c r="BG417" s="254"/>
    </row>
    <row r="418" spans="1:59" s="86" customFormat="1" ht="12.75" x14ac:dyDescent="0.25">
      <c r="A418" s="365"/>
      <c r="B418" s="361">
        <f>Demography!B414</f>
        <v>0</v>
      </c>
      <c r="C418" s="361">
        <f>Demography!C414</f>
        <v>0</v>
      </c>
      <c r="D418" s="362">
        <f>Demography!D414</f>
        <v>0</v>
      </c>
      <c r="E418" s="81"/>
      <c r="F418" s="241"/>
      <c r="G418" s="478"/>
      <c r="H418" s="478"/>
      <c r="I418" s="478"/>
      <c r="J418" s="246"/>
      <c r="K418" s="478"/>
      <c r="L418" s="538"/>
      <c r="M418" s="241"/>
      <c r="N418" s="241"/>
      <c r="O418" s="242"/>
      <c r="P418" s="241"/>
      <c r="Q418" s="243"/>
      <c r="R418" s="242"/>
      <c r="S418" s="242"/>
      <c r="T418" s="242"/>
      <c r="U418" s="241"/>
      <c r="V418" s="246"/>
      <c r="W418" s="241"/>
      <c r="X418" s="246"/>
      <c r="Y418" s="81"/>
      <c r="Z418" s="241"/>
      <c r="AA418" s="416"/>
      <c r="AB418" s="416"/>
      <c r="AC418" s="81"/>
      <c r="AD418" s="242"/>
      <c r="AE418" s="242"/>
      <c r="AF418" s="241"/>
      <c r="AG418" s="242"/>
      <c r="AH418" s="241"/>
      <c r="AI418" s="241"/>
      <c r="AJ418" s="241"/>
      <c r="AK418" s="243"/>
      <c r="AL418" s="243"/>
      <c r="AM418" s="77"/>
      <c r="AN418" s="243"/>
      <c r="AO418" s="243"/>
      <c r="AP418" s="243"/>
      <c r="AQ418" s="243"/>
      <c r="AR418" s="243"/>
      <c r="AS418" s="243"/>
      <c r="AT418" s="243"/>
      <c r="AU418" s="243"/>
      <c r="AV418" s="243"/>
      <c r="AW418" s="243"/>
      <c r="AX418" s="246"/>
      <c r="AY418" s="246"/>
      <c r="AZ418" s="248"/>
      <c r="BA418" s="77"/>
      <c r="BB418" s="562" t="str">
        <f t="shared" si="27"/>
        <v xml:space="preserve"> </v>
      </c>
      <c r="BC418" s="562" t="str">
        <f t="shared" si="28"/>
        <v xml:space="preserve"> </v>
      </c>
      <c r="BD418" s="562" t="str">
        <f t="shared" si="29"/>
        <v xml:space="preserve"> </v>
      </c>
      <c r="BE418" s="562" t="str">
        <f t="shared" si="30"/>
        <v xml:space="preserve"> </v>
      </c>
      <c r="BF418" s="77"/>
      <c r="BG418" s="515"/>
    </row>
    <row r="419" spans="1:59" s="86" customFormat="1" ht="12.75" x14ac:dyDescent="0.25">
      <c r="A419" s="365"/>
      <c r="B419" s="147">
        <f>Demography!B415</f>
        <v>0</v>
      </c>
      <c r="C419" s="147">
        <f>Demography!C415</f>
        <v>0</v>
      </c>
      <c r="D419" s="148">
        <f>Demography!D415</f>
        <v>0</v>
      </c>
      <c r="E419" s="81"/>
      <c r="F419" s="256"/>
      <c r="G419" s="257"/>
      <c r="H419" s="257"/>
      <c r="I419" s="257"/>
      <c r="J419" s="245"/>
      <c r="K419" s="257"/>
      <c r="L419" s="258"/>
      <c r="M419" s="256"/>
      <c r="N419" s="256"/>
      <c r="O419" s="240"/>
      <c r="P419" s="256"/>
      <c r="Q419" s="261"/>
      <c r="R419" s="240"/>
      <c r="S419" s="240"/>
      <c r="T419" s="240"/>
      <c r="U419" s="256"/>
      <c r="V419" s="245"/>
      <c r="W419" s="256"/>
      <c r="X419" s="245"/>
      <c r="Y419" s="81"/>
      <c r="Z419" s="256"/>
      <c r="AA419" s="150"/>
      <c r="AB419" s="150"/>
      <c r="AC419" s="81"/>
      <c r="AD419" s="240"/>
      <c r="AE419" s="240"/>
      <c r="AF419" s="256"/>
      <c r="AG419" s="240"/>
      <c r="AH419" s="256"/>
      <c r="AI419" s="256"/>
      <c r="AJ419" s="256"/>
      <c r="AK419" s="261"/>
      <c r="AL419" s="261"/>
      <c r="AM419" s="77"/>
      <c r="AN419" s="261"/>
      <c r="AO419" s="261"/>
      <c r="AP419" s="261"/>
      <c r="AQ419" s="261"/>
      <c r="AR419" s="261"/>
      <c r="AS419" s="261"/>
      <c r="AT419" s="261"/>
      <c r="AU419" s="261"/>
      <c r="AV419" s="261"/>
      <c r="AW419" s="261"/>
      <c r="AX419" s="245"/>
      <c r="AY419" s="245"/>
      <c r="AZ419" s="247"/>
      <c r="BA419" s="77"/>
      <c r="BB419" s="561" t="str">
        <f t="shared" si="27"/>
        <v xml:space="preserve"> </v>
      </c>
      <c r="BC419" s="561" t="str">
        <f t="shared" si="28"/>
        <v xml:space="preserve"> </v>
      </c>
      <c r="BD419" s="561" t="str">
        <f t="shared" si="29"/>
        <v xml:space="preserve"> </v>
      </c>
      <c r="BE419" s="561" t="str">
        <f t="shared" si="30"/>
        <v xml:space="preserve"> </v>
      </c>
      <c r="BF419" s="77"/>
      <c r="BG419" s="254"/>
    </row>
    <row r="420" spans="1:59" s="86" customFormat="1" ht="12.75" x14ac:dyDescent="0.25">
      <c r="A420" s="365"/>
      <c r="B420" s="361">
        <f>Demography!B416</f>
        <v>0</v>
      </c>
      <c r="C420" s="361">
        <f>Demography!C416</f>
        <v>0</v>
      </c>
      <c r="D420" s="362">
        <f>Demography!D416</f>
        <v>0</v>
      </c>
      <c r="E420" s="81"/>
      <c r="F420" s="241"/>
      <c r="G420" s="478"/>
      <c r="H420" s="478"/>
      <c r="I420" s="478"/>
      <c r="J420" s="246"/>
      <c r="K420" s="478"/>
      <c r="L420" s="538"/>
      <c r="M420" s="241"/>
      <c r="N420" s="241"/>
      <c r="O420" s="242"/>
      <c r="P420" s="241"/>
      <c r="Q420" s="243"/>
      <c r="R420" s="242"/>
      <c r="S420" s="242"/>
      <c r="T420" s="242"/>
      <c r="U420" s="241"/>
      <c r="V420" s="246"/>
      <c r="W420" s="241"/>
      <c r="X420" s="246"/>
      <c r="Y420" s="81"/>
      <c r="Z420" s="241"/>
      <c r="AA420" s="416"/>
      <c r="AB420" s="416"/>
      <c r="AC420" s="81"/>
      <c r="AD420" s="242"/>
      <c r="AE420" s="242"/>
      <c r="AF420" s="241"/>
      <c r="AG420" s="242"/>
      <c r="AH420" s="241"/>
      <c r="AI420" s="241"/>
      <c r="AJ420" s="241"/>
      <c r="AK420" s="243"/>
      <c r="AL420" s="243"/>
      <c r="AM420" s="77"/>
      <c r="AN420" s="243"/>
      <c r="AO420" s="243"/>
      <c r="AP420" s="243"/>
      <c r="AQ420" s="243"/>
      <c r="AR420" s="243"/>
      <c r="AS420" s="243"/>
      <c r="AT420" s="243"/>
      <c r="AU420" s="243"/>
      <c r="AV420" s="243"/>
      <c r="AW420" s="243"/>
      <c r="AX420" s="246"/>
      <c r="AY420" s="246"/>
      <c r="AZ420" s="248"/>
      <c r="BA420" s="77"/>
      <c r="BB420" s="562" t="str">
        <f t="shared" si="27"/>
        <v xml:space="preserve"> </v>
      </c>
      <c r="BC420" s="562" t="str">
        <f t="shared" si="28"/>
        <v xml:space="preserve"> </v>
      </c>
      <c r="BD420" s="562" t="str">
        <f t="shared" si="29"/>
        <v xml:space="preserve"> </v>
      </c>
      <c r="BE420" s="562" t="str">
        <f t="shared" si="30"/>
        <v xml:space="preserve"> </v>
      </c>
      <c r="BF420" s="77"/>
      <c r="BG420" s="515"/>
    </row>
    <row r="421" spans="1:59" s="86" customFormat="1" ht="12.75" x14ac:dyDescent="0.25">
      <c r="A421" s="365"/>
      <c r="B421" s="147">
        <f>Demography!B417</f>
        <v>0</v>
      </c>
      <c r="C421" s="147">
        <f>Demography!C417</f>
        <v>0</v>
      </c>
      <c r="D421" s="148">
        <f>Demography!D417</f>
        <v>0</v>
      </c>
      <c r="E421" s="81"/>
      <c r="F421" s="256"/>
      <c r="G421" s="257"/>
      <c r="H421" s="257"/>
      <c r="I421" s="257"/>
      <c r="J421" s="245"/>
      <c r="K421" s="257"/>
      <c r="L421" s="258"/>
      <c r="M421" s="256"/>
      <c r="N421" s="256"/>
      <c r="O421" s="240"/>
      <c r="P421" s="256"/>
      <c r="Q421" s="261"/>
      <c r="R421" s="240"/>
      <c r="S421" s="240"/>
      <c r="T421" s="240"/>
      <c r="U421" s="256"/>
      <c r="V421" s="245"/>
      <c r="W421" s="256"/>
      <c r="X421" s="245"/>
      <c r="Y421" s="81"/>
      <c r="Z421" s="256"/>
      <c r="AA421" s="150"/>
      <c r="AB421" s="150"/>
      <c r="AC421" s="81"/>
      <c r="AD421" s="240"/>
      <c r="AE421" s="240"/>
      <c r="AF421" s="256"/>
      <c r="AG421" s="240"/>
      <c r="AH421" s="256"/>
      <c r="AI421" s="256"/>
      <c r="AJ421" s="256"/>
      <c r="AK421" s="261"/>
      <c r="AL421" s="261"/>
      <c r="AM421" s="77"/>
      <c r="AN421" s="261"/>
      <c r="AO421" s="261"/>
      <c r="AP421" s="261"/>
      <c r="AQ421" s="261"/>
      <c r="AR421" s="261"/>
      <c r="AS421" s="261"/>
      <c r="AT421" s="261"/>
      <c r="AU421" s="261"/>
      <c r="AV421" s="261"/>
      <c r="AW421" s="261"/>
      <c r="AX421" s="245"/>
      <c r="AY421" s="245"/>
      <c r="AZ421" s="247"/>
      <c r="BA421" s="77"/>
      <c r="BB421" s="561" t="str">
        <f t="shared" si="27"/>
        <v xml:space="preserve"> </v>
      </c>
      <c r="BC421" s="561" t="str">
        <f t="shared" si="28"/>
        <v xml:space="preserve"> </v>
      </c>
      <c r="BD421" s="561" t="str">
        <f t="shared" si="29"/>
        <v xml:space="preserve"> </v>
      </c>
      <c r="BE421" s="561" t="str">
        <f t="shared" si="30"/>
        <v xml:space="preserve"> </v>
      </c>
      <c r="BF421" s="77"/>
      <c r="BG421" s="254"/>
    </row>
    <row r="422" spans="1:59" s="86" customFormat="1" ht="12.75" x14ac:dyDescent="0.25">
      <c r="A422" s="365"/>
      <c r="B422" s="361">
        <f>Demography!B418</f>
        <v>0</v>
      </c>
      <c r="C422" s="361">
        <f>Demography!C418</f>
        <v>0</v>
      </c>
      <c r="D422" s="362">
        <f>Demography!D418</f>
        <v>0</v>
      </c>
      <c r="E422" s="81"/>
      <c r="F422" s="241"/>
      <c r="G422" s="478"/>
      <c r="H422" s="478"/>
      <c r="I422" s="478"/>
      <c r="J422" s="246"/>
      <c r="K422" s="478"/>
      <c r="L422" s="538"/>
      <c r="M422" s="241"/>
      <c r="N422" s="241"/>
      <c r="O422" s="242"/>
      <c r="P422" s="241"/>
      <c r="Q422" s="243"/>
      <c r="R422" s="242"/>
      <c r="S422" s="242"/>
      <c r="T422" s="242"/>
      <c r="U422" s="241"/>
      <c r="V422" s="246"/>
      <c r="W422" s="241"/>
      <c r="X422" s="246"/>
      <c r="Y422" s="81"/>
      <c r="Z422" s="241"/>
      <c r="AA422" s="416"/>
      <c r="AB422" s="416"/>
      <c r="AC422" s="81"/>
      <c r="AD422" s="242"/>
      <c r="AE422" s="242"/>
      <c r="AF422" s="241"/>
      <c r="AG422" s="242"/>
      <c r="AH422" s="241"/>
      <c r="AI422" s="241"/>
      <c r="AJ422" s="241"/>
      <c r="AK422" s="243"/>
      <c r="AL422" s="243"/>
      <c r="AM422" s="77"/>
      <c r="AN422" s="243"/>
      <c r="AO422" s="243"/>
      <c r="AP422" s="243"/>
      <c r="AQ422" s="243"/>
      <c r="AR422" s="243"/>
      <c r="AS422" s="243"/>
      <c r="AT422" s="243"/>
      <c r="AU422" s="243"/>
      <c r="AV422" s="243"/>
      <c r="AW422" s="243"/>
      <c r="AX422" s="246"/>
      <c r="AY422" s="246"/>
      <c r="AZ422" s="248"/>
      <c r="BA422" s="77"/>
      <c r="BB422" s="562" t="str">
        <f t="shared" si="27"/>
        <v xml:space="preserve"> </v>
      </c>
      <c r="BC422" s="562" t="str">
        <f t="shared" si="28"/>
        <v xml:space="preserve"> </v>
      </c>
      <c r="BD422" s="562" t="str">
        <f t="shared" si="29"/>
        <v xml:space="preserve"> </v>
      </c>
      <c r="BE422" s="562" t="str">
        <f t="shared" si="30"/>
        <v xml:space="preserve"> </v>
      </c>
      <c r="BF422" s="77"/>
      <c r="BG422" s="515"/>
    </row>
    <row r="423" spans="1:59" s="86" customFormat="1" ht="12.75" x14ac:dyDescent="0.25">
      <c r="A423" s="365"/>
      <c r="B423" s="147">
        <f>Demography!B419</f>
        <v>0</v>
      </c>
      <c r="C423" s="147">
        <f>Demography!C419</f>
        <v>0</v>
      </c>
      <c r="D423" s="148">
        <f>Demography!D419</f>
        <v>0</v>
      </c>
      <c r="E423" s="81"/>
      <c r="F423" s="256"/>
      <c r="G423" s="257"/>
      <c r="H423" s="257"/>
      <c r="I423" s="257"/>
      <c r="J423" s="245"/>
      <c r="K423" s="257"/>
      <c r="L423" s="258"/>
      <c r="M423" s="256"/>
      <c r="N423" s="256"/>
      <c r="O423" s="240"/>
      <c r="P423" s="256"/>
      <c r="Q423" s="261"/>
      <c r="R423" s="240"/>
      <c r="S423" s="240"/>
      <c r="T423" s="240"/>
      <c r="U423" s="256"/>
      <c r="V423" s="245"/>
      <c r="W423" s="256"/>
      <c r="X423" s="245"/>
      <c r="Y423" s="81"/>
      <c r="Z423" s="256"/>
      <c r="AA423" s="150"/>
      <c r="AB423" s="150"/>
      <c r="AC423" s="81"/>
      <c r="AD423" s="240"/>
      <c r="AE423" s="240"/>
      <c r="AF423" s="256"/>
      <c r="AG423" s="240"/>
      <c r="AH423" s="256"/>
      <c r="AI423" s="256"/>
      <c r="AJ423" s="256"/>
      <c r="AK423" s="261"/>
      <c r="AL423" s="261"/>
      <c r="AM423" s="77"/>
      <c r="AN423" s="261"/>
      <c r="AO423" s="261"/>
      <c r="AP423" s="261"/>
      <c r="AQ423" s="261"/>
      <c r="AR423" s="261"/>
      <c r="AS423" s="261"/>
      <c r="AT423" s="261"/>
      <c r="AU423" s="261"/>
      <c r="AV423" s="261"/>
      <c r="AW423" s="261"/>
      <c r="AX423" s="245"/>
      <c r="AY423" s="245"/>
      <c r="AZ423" s="247"/>
      <c r="BA423" s="77"/>
      <c r="BB423" s="561" t="str">
        <f t="shared" si="27"/>
        <v xml:space="preserve"> </v>
      </c>
      <c r="BC423" s="561" t="str">
        <f t="shared" si="28"/>
        <v xml:space="preserve"> </v>
      </c>
      <c r="BD423" s="561" t="str">
        <f t="shared" si="29"/>
        <v xml:space="preserve"> </v>
      </c>
      <c r="BE423" s="561" t="str">
        <f t="shared" si="30"/>
        <v xml:space="preserve"> </v>
      </c>
      <c r="BF423" s="77"/>
      <c r="BG423" s="254"/>
    </row>
    <row r="424" spans="1:59" s="86" customFormat="1" ht="12.75" x14ac:dyDescent="0.25">
      <c r="A424" s="365"/>
      <c r="B424" s="361">
        <f>Demography!B420</f>
        <v>0</v>
      </c>
      <c r="C424" s="361">
        <f>Demography!C420</f>
        <v>0</v>
      </c>
      <c r="D424" s="362">
        <f>Demography!D420</f>
        <v>0</v>
      </c>
      <c r="E424" s="81"/>
      <c r="F424" s="241"/>
      <c r="G424" s="478"/>
      <c r="H424" s="478"/>
      <c r="I424" s="478"/>
      <c r="J424" s="246"/>
      <c r="K424" s="478"/>
      <c r="L424" s="538"/>
      <c r="M424" s="241"/>
      <c r="N424" s="241"/>
      <c r="O424" s="242"/>
      <c r="P424" s="241"/>
      <c r="Q424" s="243"/>
      <c r="R424" s="242"/>
      <c r="S424" s="242"/>
      <c r="T424" s="242"/>
      <c r="U424" s="241"/>
      <c r="V424" s="246"/>
      <c r="W424" s="241"/>
      <c r="X424" s="246"/>
      <c r="Y424" s="81"/>
      <c r="Z424" s="241"/>
      <c r="AA424" s="416"/>
      <c r="AB424" s="416"/>
      <c r="AC424" s="81"/>
      <c r="AD424" s="242"/>
      <c r="AE424" s="242"/>
      <c r="AF424" s="241"/>
      <c r="AG424" s="242"/>
      <c r="AH424" s="241"/>
      <c r="AI424" s="241"/>
      <c r="AJ424" s="241"/>
      <c r="AK424" s="243"/>
      <c r="AL424" s="243"/>
      <c r="AM424" s="77"/>
      <c r="AN424" s="243"/>
      <c r="AO424" s="243"/>
      <c r="AP424" s="243"/>
      <c r="AQ424" s="243"/>
      <c r="AR424" s="243"/>
      <c r="AS424" s="243"/>
      <c r="AT424" s="243"/>
      <c r="AU424" s="243"/>
      <c r="AV424" s="243"/>
      <c r="AW424" s="243"/>
      <c r="AX424" s="246"/>
      <c r="AY424" s="246"/>
      <c r="AZ424" s="248"/>
      <c r="BA424" s="77"/>
      <c r="BB424" s="562" t="str">
        <f t="shared" si="27"/>
        <v xml:space="preserve"> </v>
      </c>
      <c r="BC424" s="562" t="str">
        <f t="shared" si="28"/>
        <v xml:space="preserve"> </v>
      </c>
      <c r="BD424" s="562" t="str">
        <f t="shared" si="29"/>
        <v xml:space="preserve"> </v>
      </c>
      <c r="BE424" s="562" t="str">
        <f t="shared" si="30"/>
        <v xml:space="preserve"> </v>
      </c>
      <c r="BF424" s="77"/>
      <c r="BG424" s="515"/>
    </row>
    <row r="425" spans="1:59" s="86" customFormat="1" ht="12.75" x14ac:dyDescent="0.25">
      <c r="A425" s="365"/>
      <c r="B425" s="147">
        <f>Demography!B421</f>
        <v>0</v>
      </c>
      <c r="C425" s="147">
        <f>Demography!C421</f>
        <v>0</v>
      </c>
      <c r="D425" s="148">
        <f>Demography!D421</f>
        <v>0</v>
      </c>
      <c r="E425" s="81"/>
      <c r="F425" s="256"/>
      <c r="G425" s="257"/>
      <c r="H425" s="257"/>
      <c r="I425" s="257"/>
      <c r="J425" s="245"/>
      <c r="K425" s="257"/>
      <c r="L425" s="258"/>
      <c r="M425" s="256"/>
      <c r="N425" s="256"/>
      <c r="O425" s="240"/>
      <c r="P425" s="256"/>
      <c r="Q425" s="261"/>
      <c r="R425" s="240"/>
      <c r="S425" s="240"/>
      <c r="T425" s="240"/>
      <c r="U425" s="256"/>
      <c r="V425" s="245"/>
      <c r="W425" s="256"/>
      <c r="X425" s="245"/>
      <c r="Y425" s="81"/>
      <c r="Z425" s="256"/>
      <c r="AA425" s="150"/>
      <c r="AB425" s="150"/>
      <c r="AC425" s="81"/>
      <c r="AD425" s="240"/>
      <c r="AE425" s="240"/>
      <c r="AF425" s="256"/>
      <c r="AG425" s="240"/>
      <c r="AH425" s="256"/>
      <c r="AI425" s="256"/>
      <c r="AJ425" s="256"/>
      <c r="AK425" s="261"/>
      <c r="AL425" s="261"/>
      <c r="AM425" s="77"/>
      <c r="AN425" s="261"/>
      <c r="AO425" s="261"/>
      <c r="AP425" s="261"/>
      <c r="AQ425" s="261"/>
      <c r="AR425" s="261"/>
      <c r="AS425" s="261"/>
      <c r="AT425" s="261"/>
      <c r="AU425" s="261"/>
      <c r="AV425" s="261"/>
      <c r="AW425" s="261"/>
      <c r="AX425" s="245"/>
      <c r="AY425" s="245"/>
      <c r="AZ425" s="247"/>
      <c r="BA425" s="77"/>
      <c r="BB425" s="561" t="str">
        <f t="shared" si="27"/>
        <v xml:space="preserve"> </v>
      </c>
      <c r="BC425" s="561" t="str">
        <f t="shared" si="28"/>
        <v xml:space="preserve"> </v>
      </c>
      <c r="BD425" s="561" t="str">
        <f t="shared" si="29"/>
        <v xml:space="preserve"> </v>
      </c>
      <c r="BE425" s="561" t="str">
        <f t="shared" si="30"/>
        <v xml:space="preserve"> </v>
      </c>
      <c r="BF425" s="77"/>
      <c r="BG425" s="254"/>
    </row>
    <row r="426" spans="1:59" s="86" customFormat="1" ht="12.75" x14ac:dyDescent="0.25">
      <c r="A426" s="365"/>
      <c r="B426" s="361">
        <f>Demography!B422</f>
        <v>0</v>
      </c>
      <c r="C426" s="361">
        <f>Demography!C422</f>
        <v>0</v>
      </c>
      <c r="D426" s="362">
        <f>Demography!D422</f>
        <v>0</v>
      </c>
      <c r="E426" s="81"/>
      <c r="F426" s="241"/>
      <c r="G426" s="478"/>
      <c r="H426" s="478"/>
      <c r="I426" s="478"/>
      <c r="J426" s="246"/>
      <c r="K426" s="478"/>
      <c r="L426" s="538"/>
      <c r="M426" s="241"/>
      <c r="N426" s="241"/>
      <c r="O426" s="242"/>
      <c r="P426" s="241"/>
      <c r="Q426" s="243"/>
      <c r="R426" s="242"/>
      <c r="S426" s="242"/>
      <c r="T426" s="242"/>
      <c r="U426" s="241"/>
      <c r="V426" s="246"/>
      <c r="W426" s="241"/>
      <c r="X426" s="246"/>
      <c r="Y426" s="81"/>
      <c r="Z426" s="241"/>
      <c r="AA426" s="416"/>
      <c r="AB426" s="416"/>
      <c r="AC426" s="81"/>
      <c r="AD426" s="242"/>
      <c r="AE426" s="242"/>
      <c r="AF426" s="241"/>
      <c r="AG426" s="242"/>
      <c r="AH426" s="241"/>
      <c r="AI426" s="241"/>
      <c r="AJ426" s="241"/>
      <c r="AK426" s="243"/>
      <c r="AL426" s="243"/>
      <c r="AM426" s="77"/>
      <c r="AN426" s="243"/>
      <c r="AO426" s="243"/>
      <c r="AP426" s="243"/>
      <c r="AQ426" s="243"/>
      <c r="AR426" s="243"/>
      <c r="AS426" s="243"/>
      <c r="AT426" s="243"/>
      <c r="AU426" s="243"/>
      <c r="AV426" s="243"/>
      <c r="AW426" s="243"/>
      <c r="AX426" s="246"/>
      <c r="AY426" s="246"/>
      <c r="AZ426" s="248"/>
      <c r="BA426" s="77"/>
      <c r="BB426" s="562" t="str">
        <f t="shared" si="27"/>
        <v xml:space="preserve"> </v>
      </c>
      <c r="BC426" s="562" t="str">
        <f t="shared" si="28"/>
        <v xml:space="preserve"> </v>
      </c>
      <c r="BD426" s="562" t="str">
        <f t="shared" si="29"/>
        <v xml:space="preserve"> </v>
      </c>
      <c r="BE426" s="562" t="str">
        <f t="shared" si="30"/>
        <v xml:space="preserve"> </v>
      </c>
      <c r="BF426" s="77"/>
      <c r="BG426" s="515"/>
    </row>
    <row r="427" spans="1:59" s="86" customFormat="1" ht="12.75" x14ac:dyDescent="0.25">
      <c r="A427" s="365"/>
      <c r="B427" s="147">
        <f>Demography!B423</f>
        <v>0</v>
      </c>
      <c r="C427" s="147">
        <f>Demography!C423</f>
        <v>0</v>
      </c>
      <c r="D427" s="148">
        <f>Demography!D423</f>
        <v>0</v>
      </c>
      <c r="E427" s="81"/>
      <c r="F427" s="256"/>
      <c r="G427" s="257"/>
      <c r="H427" s="257"/>
      <c r="I427" s="257"/>
      <c r="J427" s="245"/>
      <c r="K427" s="257"/>
      <c r="L427" s="258"/>
      <c r="M427" s="256"/>
      <c r="N427" s="256"/>
      <c r="O427" s="240"/>
      <c r="P427" s="256"/>
      <c r="Q427" s="261"/>
      <c r="R427" s="240"/>
      <c r="S427" s="240"/>
      <c r="T427" s="240"/>
      <c r="U427" s="256"/>
      <c r="V427" s="245"/>
      <c r="W427" s="256"/>
      <c r="X427" s="245"/>
      <c r="Y427" s="81"/>
      <c r="Z427" s="256"/>
      <c r="AA427" s="150"/>
      <c r="AB427" s="150"/>
      <c r="AC427" s="81"/>
      <c r="AD427" s="240"/>
      <c r="AE427" s="240"/>
      <c r="AF427" s="256"/>
      <c r="AG427" s="240"/>
      <c r="AH427" s="256"/>
      <c r="AI427" s="256"/>
      <c r="AJ427" s="256"/>
      <c r="AK427" s="261"/>
      <c r="AL427" s="261"/>
      <c r="AM427" s="77"/>
      <c r="AN427" s="261"/>
      <c r="AO427" s="261"/>
      <c r="AP427" s="261"/>
      <c r="AQ427" s="261"/>
      <c r="AR427" s="261"/>
      <c r="AS427" s="261"/>
      <c r="AT427" s="261"/>
      <c r="AU427" s="261"/>
      <c r="AV427" s="261"/>
      <c r="AW427" s="261"/>
      <c r="AX427" s="245"/>
      <c r="AY427" s="245"/>
      <c r="AZ427" s="247"/>
      <c r="BA427" s="77"/>
      <c r="BB427" s="561" t="str">
        <f t="shared" si="27"/>
        <v xml:space="preserve"> </v>
      </c>
      <c r="BC427" s="561" t="str">
        <f t="shared" si="28"/>
        <v xml:space="preserve"> </v>
      </c>
      <c r="BD427" s="561" t="str">
        <f t="shared" si="29"/>
        <v xml:space="preserve"> </v>
      </c>
      <c r="BE427" s="561" t="str">
        <f t="shared" si="30"/>
        <v xml:space="preserve"> </v>
      </c>
      <c r="BF427" s="77"/>
      <c r="BG427" s="254"/>
    </row>
    <row r="428" spans="1:59" s="86" customFormat="1" ht="12.75" x14ac:dyDescent="0.25">
      <c r="A428" s="365"/>
      <c r="B428" s="361">
        <f>Demography!B424</f>
        <v>0</v>
      </c>
      <c r="C428" s="361">
        <f>Demography!C424</f>
        <v>0</v>
      </c>
      <c r="D428" s="362">
        <f>Demography!D424</f>
        <v>0</v>
      </c>
      <c r="E428" s="81"/>
      <c r="F428" s="241"/>
      <c r="G428" s="478"/>
      <c r="H428" s="478"/>
      <c r="I428" s="478"/>
      <c r="J428" s="246"/>
      <c r="K428" s="478"/>
      <c r="L428" s="538"/>
      <c r="M428" s="241"/>
      <c r="N428" s="241"/>
      <c r="O428" s="242"/>
      <c r="P428" s="241"/>
      <c r="Q428" s="243"/>
      <c r="R428" s="242"/>
      <c r="S428" s="242"/>
      <c r="T428" s="242"/>
      <c r="U428" s="241"/>
      <c r="V428" s="246"/>
      <c r="W428" s="241"/>
      <c r="X428" s="246"/>
      <c r="Y428" s="81"/>
      <c r="Z428" s="241"/>
      <c r="AA428" s="416"/>
      <c r="AB428" s="416"/>
      <c r="AC428" s="81"/>
      <c r="AD428" s="242"/>
      <c r="AE428" s="242"/>
      <c r="AF428" s="241"/>
      <c r="AG428" s="242"/>
      <c r="AH428" s="241"/>
      <c r="AI428" s="241"/>
      <c r="AJ428" s="241"/>
      <c r="AK428" s="243"/>
      <c r="AL428" s="243"/>
      <c r="AM428" s="77"/>
      <c r="AN428" s="243"/>
      <c r="AO428" s="243"/>
      <c r="AP428" s="243"/>
      <c r="AQ428" s="243"/>
      <c r="AR428" s="243"/>
      <c r="AS428" s="243"/>
      <c r="AT428" s="243"/>
      <c r="AU428" s="243"/>
      <c r="AV428" s="243"/>
      <c r="AW428" s="243"/>
      <c r="AX428" s="246"/>
      <c r="AY428" s="246"/>
      <c r="AZ428" s="248"/>
      <c r="BA428" s="77"/>
      <c r="BB428" s="562" t="str">
        <f t="shared" si="27"/>
        <v xml:space="preserve"> </v>
      </c>
      <c r="BC428" s="562" t="str">
        <f t="shared" si="28"/>
        <v xml:space="preserve"> </v>
      </c>
      <c r="BD428" s="562" t="str">
        <f t="shared" si="29"/>
        <v xml:space="preserve"> </v>
      </c>
      <c r="BE428" s="562" t="str">
        <f t="shared" si="30"/>
        <v xml:space="preserve"> </v>
      </c>
      <c r="BF428" s="77"/>
      <c r="BG428" s="515"/>
    </row>
    <row r="429" spans="1:59" s="86" customFormat="1" ht="12.75" x14ac:dyDescent="0.25">
      <c r="A429" s="365"/>
      <c r="B429" s="147">
        <f>Demography!B425</f>
        <v>0</v>
      </c>
      <c r="C429" s="147">
        <f>Demography!C425</f>
        <v>0</v>
      </c>
      <c r="D429" s="148">
        <f>Demography!D425</f>
        <v>0</v>
      </c>
      <c r="E429" s="81"/>
      <c r="F429" s="256"/>
      <c r="G429" s="257"/>
      <c r="H429" s="257"/>
      <c r="I429" s="257"/>
      <c r="J429" s="245"/>
      <c r="K429" s="257"/>
      <c r="L429" s="258"/>
      <c r="M429" s="256"/>
      <c r="N429" s="256"/>
      <c r="O429" s="240"/>
      <c r="P429" s="256"/>
      <c r="Q429" s="261"/>
      <c r="R429" s="240"/>
      <c r="S429" s="240"/>
      <c r="T429" s="240"/>
      <c r="U429" s="256"/>
      <c r="V429" s="245"/>
      <c r="W429" s="256"/>
      <c r="X429" s="245"/>
      <c r="Y429" s="81"/>
      <c r="Z429" s="256"/>
      <c r="AA429" s="150"/>
      <c r="AB429" s="150"/>
      <c r="AC429" s="81"/>
      <c r="AD429" s="240"/>
      <c r="AE429" s="240"/>
      <c r="AF429" s="256"/>
      <c r="AG429" s="240"/>
      <c r="AH429" s="256"/>
      <c r="AI429" s="256"/>
      <c r="AJ429" s="256"/>
      <c r="AK429" s="261"/>
      <c r="AL429" s="261"/>
      <c r="AM429" s="77"/>
      <c r="AN429" s="261"/>
      <c r="AO429" s="261"/>
      <c r="AP429" s="261"/>
      <c r="AQ429" s="261"/>
      <c r="AR429" s="261"/>
      <c r="AS429" s="261"/>
      <c r="AT429" s="261"/>
      <c r="AU429" s="261"/>
      <c r="AV429" s="261"/>
      <c r="AW429" s="261"/>
      <c r="AX429" s="245"/>
      <c r="AY429" s="245"/>
      <c r="AZ429" s="247"/>
      <c r="BA429" s="77"/>
      <c r="BB429" s="561" t="str">
        <f t="shared" si="27"/>
        <v xml:space="preserve"> </v>
      </c>
      <c r="BC429" s="561" t="str">
        <f t="shared" si="28"/>
        <v xml:space="preserve"> </v>
      </c>
      <c r="BD429" s="561" t="str">
        <f t="shared" si="29"/>
        <v xml:space="preserve"> </v>
      </c>
      <c r="BE429" s="561" t="str">
        <f t="shared" si="30"/>
        <v xml:space="preserve"> </v>
      </c>
      <c r="BF429" s="77"/>
      <c r="BG429" s="254"/>
    </row>
    <row r="430" spans="1:59" s="86" customFormat="1" ht="12.75" x14ac:dyDescent="0.25">
      <c r="A430" s="365"/>
      <c r="B430" s="361">
        <f>Demography!B426</f>
        <v>0</v>
      </c>
      <c r="C430" s="361">
        <f>Demography!C426</f>
        <v>0</v>
      </c>
      <c r="D430" s="362">
        <f>Demography!D426</f>
        <v>0</v>
      </c>
      <c r="E430" s="81"/>
      <c r="F430" s="241"/>
      <c r="G430" s="478"/>
      <c r="H430" s="478"/>
      <c r="I430" s="478"/>
      <c r="J430" s="246"/>
      <c r="K430" s="478"/>
      <c r="L430" s="538"/>
      <c r="M430" s="241"/>
      <c r="N430" s="241"/>
      <c r="O430" s="242"/>
      <c r="P430" s="241"/>
      <c r="Q430" s="243"/>
      <c r="R430" s="242"/>
      <c r="S430" s="242"/>
      <c r="T430" s="242"/>
      <c r="U430" s="241"/>
      <c r="V430" s="246"/>
      <c r="W430" s="241"/>
      <c r="X430" s="246"/>
      <c r="Y430" s="81"/>
      <c r="Z430" s="241"/>
      <c r="AA430" s="416"/>
      <c r="AB430" s="416"/>
      <c r="AC430" s="81"/>
      <c r="AD430" s="242"/>
      <c r="AE430" s="242"/>
      <c r="AF430" s="241"/>
      <c r="AG430" s="242"/>
      <c r="AH430" s="241"/>
      <c r="AI430" s="241"/>
      <c r="AJ430" s="241"/>
      <c r="AK430" s="243"/>
      <c r="AL430" s="243"/>
      <c r="AM430" s="77"/>
      <c r="AN430" s="243"/>
      <c r="AO430" s="243"/>
      <c r="AP430" s="243"/>
      <c r="AQ430" s="243"/>
      <c r="AR430" s="243"/>
      <c r="AS430" s="243"/>
      <c r="AT430" s="243"/>
      <c r="AU430" s="243"/>
      <c r="AV430" s="243"/>
      <c r="AW430" s="243"/>
      <c r="AX430" s="246"/>
      <c r="AY430" s="246"/>
      <c r="AZ430" s="248"/>
      <c r="BA430" s="77"/>
      <c r="BB430" s="562" t="str">
        <f t="shared" si="27"/>
        <v xml:space="preserve"> </v>
      </c>
      <c r="BC430" s="562" t="str">
        <f t="shared" si="28"/>
        <v xml:space="preserve"> </v>
      </c>
      <c r="BD430" s="562" t="str">
        <f t="shared" si="29"/>
        <v xml:space="preserve"> </v>
      </c>
      <c r="BE430" s="562" t="str">
        <f t="shared" si="30"/>
        <v xml:space="preserve"> </v>
      </c>
      <c r="BF430" s="77"/>
      <c r="BG430" s="515"/>
    </row>
    <row r="431" spans="1:59" s="86" customFormat="1" ht="12.75" x14ac:dyDescent="0.25">
      <c r="A431" s="365"/>
      <c r="B431" s="147">
        <f>Demography!B427</f>
        <v>0</v>
      </c>
      <c r="C431" s="147">
        <f>Demography!C427</f>
        <v>0</v>
      </c>
      <c r="D431" s="148">
        <f>Demography!D427</f>
        <v>0</v>
      </c>
      <c r="E431" s="81"/>
      <c r="F431" s="256"/>
      <c r="G431" s="257"/>
      <c r="H431" s="257"/>
      <c r="I431" s="257"/>
      <c r="J431" s="245"/>
      <c r="K431" s="257"/>
      <c r="L431" s="258"/>
      <c r="M431" s="256"/>
      <c r="N431" s="256"/>
      <c r="O431" s="240"/>
      <c r="P431" s="256"/>
      <c r="Q431" s="261"/>
      <c r="R431" s="240"/>
      <c r="S431" s="240"/>
      <c r="T431" s="240"/>
      <c r="U431" s="256"/>
      <c r="V431" s="245"/>
      <c r="W431" s="256"/>
      <c r="X431" s="245"/>
      <c r="Y431" s="81"/>
      <c r="Z431" s="256"/>
      <c r="AA431" s="150"/>
      <c r="AB431" s="150"/>
      <c r="AC431" s="81"/>
      <c r="AD431" s="240"/>
      <c r="AE431" s="240"/>
      <c r="AF431" s="256"/>
      <c r="AG431" s="240"/>
      <c r="AH431" s="256"/>
      <c r="AI431" s="256"/>
      <c r="AJ431" s="256"/>
      <c r="AK431" s="261"/>
      <c r="AL431" s="261"/>
      <c r="AM431" s="77"/>
      <c r="AN431" s="261"/>
      <c r="AO431" s="261"/>
      <c r="AP431" s="261"/>
      <c r="AQ431" s="261"/>
      <c r="AR431" s="261"/>
      <c r="AS431" s="261"/>
      <c r="AT431" s="261"/>
      <c r="AU431" s="261"/>
      <c r="AV431" s="261"/>
      <c r="AW431" s="261"/>
      <c r="AX431" s="245"/>
      <c r="AY431" s="245"/>
      <c r="AZ431" s="247"/>
      <c r="BA431" s="77"/>
      <c r="BB431" s="561" t="str">
        <f t="shared" si="27"/>
        <v xml:space="preserve"> </v>
      </c>
      <c r="BC431" s="561" t="str">
        <f t="shared" si="28"/>
        <v xml:space="preserve"> </v>
      </c>
      <c r="BD431" s="561" t="str">
        <f t="shared" si="29"/>
        <v xml:space="preserve"> </v>
      </c>
      <c r="BE431" s="561" t="str">
        <f t="shared" si="30"/>
        <v xml:space="preserve"> </v>
      </c>
      <c r="BF431" s="77"/>
      <c r="BG431" s="254"/>
    </row>
    <row r="432" spans="1:59" s="86" customFormat="1" ht="12.75" x14ac:dyDescent="0.25">
      <c r="A432" s="365"/>
      <c r="B432" s="361">
        <f>Demography!B428</f>
        <v>0</v>
      </c>
      <c r="C432" s="361">
        <f>Demography!C428</f>
        <v>0</v>
      </c>
      <c r="D432" s="362">
        <f>Demography!D428</f>
        <v>0</v>
      </c>
      <c r="E432" s="81"/>
      <c r="F432" s="241"/>
      <c r="G432" s="478"/>
      <c r="H432" s="478"/>
      <c r="I432" s="478"/>
      <c r="J432" s="246"/>
      <c r="K432" s="478"/>
      <c r="L432" s="538"/>
      <c r="M432" s="241"/>
      <c r="N432" s="241"/>
      <c r="O432" s="242"/>
      <c r="P432" s="241"/>
      <c r="Q432" s="243"/>
      <c r="R432" s="242"/>
      <c r="S432" s="242"/>
      <c r="T432" s="242"/>
      <c r="U432" s="241"/>
      <c r="V432" s="246"/>
      <c r="W432" s="241"/>
      <c r="X432" s="246"/>
      <c r="Y432" s="81"/>
      <c r="Z432" s="241"/>
      <c r="AA432" s="416"/>
      <c r="AB432" s="416"/>
      <c r="AC432" s="81"/>
      <c r="AD432" s="242"/>
      <c r="AE432" s="242"/>
      <c r="AF432" s="241"/>
      <c r="AG432" s="242"/>
      <c r="AH432" s="241"/>
      <c r="AI432" s="241"/>
      <c r="AJ432" s="241"/>
      <c r="AK432" s="243"/>
      <c r="AL432" s="243"/>
      <c r="AM432" s="77"/>
      <c r="AN432" s="243"/>
      <c r="AO432" s="243"/>
      <c r="AP432" s="243"/>
      <c r="AQ432" s="243"/>
      <c r="AR432" s="243"/>
      <c r="AS432" s="243"/>
      <c r="AT432" s="243"/>
      <c r="AU432" s="243"/>
      <c r="AV432" s="243"/>
      <c r="AW432" s="243"/>
      <c r="AX432" s="246"/>
      <c r="AY432" s="246"/>
      <c r="AZ432" s="248"/>
      <c r="BA432" s="77"/>
      <c r="BB432" s="562" t="str">
        <f t="shared" si="27"/>
        <v xml:space="preserve"> </v>
      </c>
      <c r="BC432" s="562" t="str">
        <f t="shared" si="28"/>
        <v xml:space="preserve"> </v>
      </c>
      <c r="BD432" s="562" t="str">
        <f t="shared" si="29"/>
        <v xml:space="preserve"> </v>
      </c>
      <c r="BE432" s="562" t="str">
        <f t="shared" si="30"/>
        <v xml:space="preserve"> </v>
      </c>
      <c r="BF432" s="77"/>
      <c r="BG432" s="515"/>
    </row>
    <row r="433" spans="1:59" s="86" customFormat="1" ht="12.75" x14ac:dyDescent="0.25">
      <c r="A433" s="365"/>
      <c r="B433" s="147">
        <f>Demography!B429</f>
        <v>0</v>
      </c>
      <c r="C433" s="147">
        <f>Demography!C429</f>
        <v>0</v>
      </c>
      <c r="D433" s="148">
        <f>Demography!D429</f>
        <v>0</v>
      </c>
      <c r="E433" s="81"/>
      <c r="F433" s="256"/>
      <c r="G433" s="257"/>
      <c r="H433" s="257"/>
      <c r="I433" s="257"/>
      <c r="J433" s="245"/>
      <c r="K433" s="257"/>
      <c r="L433" s="258"/>
      <c r="M433" s="256"/>
      <c r="N433" s="256"/>
      <c r="O433" s="240"/>
      <c r="P433" s="256"/>
      <c r="Q433" s="261"/>
      <c r="R433" s="240"/>
      <c r="S433" s="240"/>
      <c r="T433" s="240"/>
      <c r="U433" s="256"/>
      <c r="V433" s="245"/>
      <c r="W433" s="256"/>
      <c r="X433" s="245"/>
      <c r="Y433" s="81"/>
      <c r="Z433" s="256"/>
      <c r="AA433" s="150"/>
      <c r="AB433" s="150"/>
      <c r="AC433" s="81"/>
      <c r="AD433" s="240"/>
      <c r="AE433" s="240"/>
      <c r="AF433" s="256"/>
      <c r="AG433" s="240"/>
      <c r="AH433" s="256"/>
      <c r="AI433" s="256"/>
      <c r="AJ433" s="256"/>
      <c r="AK433" s="261"/>
      <c r="AL433" s="261"/>
      <c r="AM433" s="77"/>
      <c r="AN433" s="261"/>
      <c r="AO433" s="261"/>
      <c r="AP433" s="261"/>
      <c r="AQ433" s="261"/>
      <c r="AR433" s="261"/>
      <c r="AS433" s="261"/>
      <c r="AT433" s="261"/>
      <c r="AU433" s="261"/>
      <c r="AV433" s="261"/>
      <c r="AW433" s="261"/>
      <c r="AX433" s="245"/>
      <c r="AY433" s="245"/>
      <c r="AZ433" s="247"/>
      <c r="BA433" s="77"/>
      <c r="BB433" s="561" t="str">
        <f t="shared" si="27"/>
        <v xml:space="preserve"> </v>
      </c>
      <c r="BC433" s="561" t="str">
        <f t="shared" si="28"/>
        <v xml:space="preserve"> </v>
      </c>
      <c r="BD433" s="561" t="str">
        <f t="shared" si="29"/>
        <v xml:space="preserve"> </v>
      </c>
      <c r="BE433" s="561" t="str">
        <f t="shared" si="30"/>
        <v xml:space="preserve"> </v>
      </c>
      <c r="BF433" s="77"/>
      <c r="BG433" s="254"/>
    </row>
    <row r="434" spans="1:59" s="86" customFormat="1" ht="12.75" x14ac:dyDescent="0.25">
      <c r="A434" s="365"/>
      <c r="B434" s="361">
        <f>Demography!B430</f>
        <v>0</v>
      </c>
      <c r="C434" s="361">
        <f>Demography!C430</f>
        <v>0</v>
      </c>
      <c r="D434" s="362">
        <f>Demography!D430</f>
        <v>0</v>
      </c>
      <c r="E434" s="81"/>
      <c r="F434" s="241"/>
      <c r="G434" s="478"/>
      <c r="H434" s="478"/>
      <c r="I434" s="478"/>
      <c r="J434" s="246"/>
      <c r="K434" s="478"/>
      <c r="L434" s="538"/>
      <c r="M434" s="241"/>
      <c r="N434" s="241"/>
      <c r="O434" s="242"/>
      <c r="P434" s="241"/>
      <c r="Q434" s="243"/>
      <c r="R434" s="242"/>
      <c r="S434" s="242"/>
      <c r="T434" s="242"/>
      <c r="U434" s="241"/>
      <c r="V434" s="246"/>
      <c r="W434" s="241"/>
      <c r="X434" s="246"/>
      <c r="Y434" s="81"/>
      <c r="Z434" s="241"/>
      <c r="AA434" s="416"/>
      <c r="AB434" s="416"/>
      <c r="AC434" s="81"/>
      <c r="AD434" s="242"/>
      <c r="AE434" s="242"/>
      <c r="AF434" s="241"/>
      <c r="AG434" s="242"/>
      <c r="AH434" s="241"/>
      <c r="AI434" s="241"/>
      <c r="AJ434" s="241"/>
      <c r="AK434" s="243"/>
      <c r="AL434" s="243"/>
      <c r="AM434" s="77"/>
      <c r="AN434" s="243"/>
      <c r="AO434" s="243"/>
      <c r="AP434" s="243"/>
      <c r="AQ434" s="243"/>
      <c r="AR434" s="243"/>
      <c r="AS434" s="243"/>
      <c r="AT434" s="243"/>
      <c r="AU434" s="243"/>
      <c r="AV434" s="243"/>
      <c r="AW434" s="243"/>
      <c r="AX434" s="246"/>
      <c r="AY434" s="246"/>
      <c r="AZ434" s="248"/>
      <c r="BA434" s="77"/>
      <c r="BB434" s="562" t="str">
        <f t="shared" si="27"/>
        <v xml:space="preserve"> </v>
      </c>
      <c r="BC434" s="562" t="str">
        <f t="shared" si="28"/>
        <v xml:space="preserve"> </v>
      </c>
      <c r="BD434" s="562" t="str">
        <f t="shared" si="29"/>
        <v xml:space="preserve"> </v>
      </c>
      <c r="BE434" s="562" t="str">
        <f t="shared" si="30"/>
        <v xml:space="preserve"> </v>
      </c>
      <c r="BF434" s="77"/>
      <c r="BG434" s="515"/>
    </row>
    <row r="435" spans="1:59" s="86" customFormat="1" ht="12.75" x14ac:dyDescent="0.25">
      <c r="A435" s="365"/>
      <c r="B435" s="147">
        <f>Demography!B431</f>
        <v>0</v>
      </c>
      <c r="C435" s="147">
        <f>Demography!C431</f>
        <v>0</v>
      </c>
      <c r="D435" s="148">
        <f>Demography!D431</f>
        <v>0</v>
      </c>
      <c r="E435" s="81"/>
      <c r="F435" s="256"/>
      <c r="G435" s="257"/>
      <c r="H435" s="257"/>
      <c r="I435" s="257"/>
      <c r="J435" s="245"/>
      <c r="K435" s="257"/>
      <c r="L435" s="258"/>
      <c r="M435" s="256"/>
      <c r="N435" s="256"/>
      <c r="O435" s="240"/>
      <c r="P435" s="256"/>
      <c r="Q435" s="261"/>
      <c r="R435" s="240"/>
      <c r="S435" s="240"/>
      <c r="T435" s="240"/>
      <c r="U435" s="256"/>
      <c r="V435" s="245"/>
      <c r="W435" s="256"/>
      <c r="X435" s="245"/>
      <c r="Y435" s="81"/>
      <c r="Z435" s="256"/>
      <c r="AA435" s="150"/>
      <c r="AB435" s="150"/>
      <c r="AC435" s="81"/>
      <c r="AD435" s="240"/>
      <c r="AE435" s="240"/>
      <c r="AF435" s="256"/>
      <c r="AG435" s="240"/>
      <c r="AH435" s="256"/>
      <c r="AI435" s="256"/>
      <c r="AJ435" s="256"/>
      <c r="AK435" s="261"/>
      <c r="AL435" s="261"/>
      <c r="AM435" s="77"/>
      <c r="AN435" s="261"/>
      <c r="AO435" s="261"/>
      <c r="AP435" s="261"/>
      <c r="AQ435" s="261"/>
      <c r="AR435" s="261"/>
      <c r="AS435" s="261"/>
      <c r="AT435" s="261"/>
      <c r="AU435" s="261"/>
      <c r="AV435" s="261"/>
      <c r="AW435" s="261"/>
      <c r="AX435" s="245"/>
      <c r="AY435" s="245"/>
      <c r="AZ435" s="247"/>
      <c r="BA435" s="77"/>
      <c r="BB435" s="561" t="str">
        <f t="shared" si="27"/>
        <v xml:space="preserve"> </v>
      </c>
      <c r="BC435" s="561" t="str">
        <f t="shared" si="28"/>
        <v xml:space="preserve"> </v>
      </c>
      <c r="BD435" s="561" t="str">
        <f t="shared" si="29"/>
        <v xml:space="preserve"> </v>
      </c>
      <c r="BE435" s="561" t="str">
        <f t="shared" si="30"/>
        <v xml:space="preserve"> </v>
      </c>
      <c r="BF435" s="77"/>
      <c r="BG435" s="254"/>
    </row>
    <row r="436" spans="1:59" s="86" customFormat="1" ht="12.75" x14ac:dyDescent="0.25">
      <c r="A436" s="365"/>
      <c r="B436" s="361">
        <f>Demography!B432</f>
        <v>0</v>
      </c>
      <c r="C436" s="361">
        <f>Demography!C432</f>
        <v>0</v>
      </c>
      <c r="D436" s="362">
        <f>Demography!D432</f>
        <v>0</v>
      </c>
      <c r="E436" s="81"/>
      <c r="F436" s="241"/>
      <c r="G436" s="478"/>
      <c r="H436" s="478"/>
      <c r="I436" s="478"/>
      <c r="J436" s="246"/>
      <c r="K436" s="478"/>
      <c r="L436" s="538"/>
      <c r="M436" s="241"/>
      <c r="N436" s="241"/>
      <c r="O436" s="242"/>
      <c r="P436" s="241"/>
      <c r="Q436" s="243"/>
      <c r="R436" s="242"/>
      <c r="S436" s="242"/>
      <c r="T436" s="242"/>
      <c r="U436" s="241"/>
      <c r="V436" s="246"/>
      <c r="W436" s="241"/>
      <c r="X436" s="246"/>
      <c r="Y436" s="81"/>
      <c r="Z436" s="241"/>
      <c r="AA436" s="416"/>
      <c r="AB436" s="416"/>
      <c r="AC436" s="81"/>
      <c r="AD436" s="242"/>
      <c r="AE436" s="242"/>
      <c r="AF436" s="241"/>
      <c r="AG436" s="242"/>
      <c r="AH436" s="241"/>
      <c r="AI436" s="241"/>
      <c r="AJ436" s="241"/>
      <c r="AK436" s="243"/>
      <c r="AL436" s="243"/>
      <c r="AM436" s="77"/>
      <c r="AN436" s="243"/>
      <c r="AO436" s="243"/>
      <c r="AP436" s="243"/>
      <c r="AQ436" s="243"/>
      <c r="AR436" s="243"/>
      <c r="AS436" s="243"/>
      <c r="AT436" s="243"/>
      <c r="AU436" s="243"/>
      <c r="AV436" s="243"/>
      <c r="AW436" s="243"/>
      <c r="AX436" s="246"/>
      <c r="AY436" s="246"/>
      <c r="AZ436" s="248"/>
      <c r="BA436" s="77"/>
      <c r="BB436" s="562" t="str">
        <f t="shared" si="27"/>
        <v xml:space="preserve"> </v>
      </c>
      <c r="BC436" s="562" t="str">
        <f t="shared" si="28"/>
        <v xml:space="preserve"> </v>
      </c>
      <c r="BD436" s="562" t="str">
        <f t="shared" si="29"/>
        <v xml:space="preserve"> </v>
      </c>
      <c r="BE436" s="562" t="str">
        <f t="shared" si="30"/>
        <v xml:space="preserve"> </v>
      </c>
      <c r="BF436" s="77"/>
      <c r="BG436" s="515"/>
    </row>
    <row r="437" spans="1:59" s="86" customFormat="1" ht="12.75" x14ac:dyDescent="0.25">
      <c r="A437" s="365"/>
      <c r="B437" s="147">
        <f>Demography!B433</f>
        <v>0</v>
      </c>
      <c r="C437" s="147">
        <f>Demography!C433</f>
        <v>0</v>
      </c>
      <c r="D437" s="148">
        <f>Demography!D433</f>
        <v>0</v>
      </c>
      <c r="E437" s="81"/>
      <c r="F437" s="256"/>
      <c r="G437" s="257"/>
      <c r="H437" s="257"/>
      <c r="I437" s="257"/>
      <c r="J437" s="245"/>
      <c r="K437" s="257"/>
      <c r="L437" s="258"/>
      <c r="M437" s="256"/>
      <c r="N437" s="256"/>
      <c r="O437" s="240"/>
      <c r="P437" s="256"/>
      <c r="Q437" s="261"/>
      <c r="R437" s="240"/>
      <c r="S437" s="240"/>
      <c r="T437" s="240"/>
      <c r="U437" s="256"/>
      <c r="V437" s="245"/>
      <c r="W437" s="256"/>
      <c r="X437" s="245"/>
      <c r="Y437" s="81"/>
      <c r="Z437" s="256"/>
      <c r="AA437" s="150"/>
      <c r="AB437" s="150"/>
      <c r="AC437" s="81"/>
      <c r="AD437" s="240"/>
      <c r="AE437" s="240"/>
      <c r="AF437" s="256"/>
      <c r="AG437" s="240"/>
      <c r="AH437" s="256"/>
      <c r="AI437" s="256"/>
      <c r="AJ437" s="256"/>
      <c r="AK437" s="261"/>
      <c r="AL437" s="261"/>
      <c r="AM437" s="77"/>
      <c r="AN437" s="261"/>
      <c r="AO437" s="261"/>
      <c r="AP437" s="261"/>
      <c r="AQ437" s="261"/>
      <c r="AR437" s="261"/>
      <c r="AS437" s="261"/>
      <c r="AT437" s="261"/>
      <c r="AU437" s="261"/>
      <c r="AV437" s="261"/>
      <c r="AW437" s="261"/>
      <c r="AX437" s="245"/>
      <c r="AY437" s="245"/>
      <c r="AZ437" s="247"/>
      <c r="BA437" s="77"/>
      <c r="BB437" s="561" t="str">
        <f t="shared" si="27"/>
        <v xml:space="preserve"> </v>
      </c>
      <c r="BC437" s="561" t="str">
        <f t="shared" si="28"/>
        <v xml:space="preserve"> </v>
      </c>
      <c r="BD437" s="561" t="str">
        <f t="shared" si="29"/>
        <v xml:space="preserve"> </v>
      </c>
      <c r="BE437" s="561" t="str">
        <f t="shared" si="30"/>
        <v xml:space="preserve"> </v>
      </c>
      <c r="BF437" s="77"/>
      <c r="BG437" s="254"/>
    </row>
    <row r="438" spans="1:59" s="86" customFormat="1" ht="12.75" x14ac:dyDescent="0.25">
      <c r="A438" s="365"/>
      <c r="B438" s="361">
        <f>Demography!B434</f>
        <v>0</v>
      </c>
      <c r="C438" s="361">
        <f>Demography!C434</f>
        <v>0</v>
      </c>
      <c r="D438" s="362">
        <f>Demography!D434</f>
        <v>0</v>
      </c>
      <c r="E438" s="81"/>
      <c r="F438" s="241"/>
      <c r="G438" s="478"/>
      <c r="H438" s="478"/>
      <c r="I438" s="478"/>
      <c r="J438" s="246"/>
      <c r="K438" s="478"/>
      <c r="L438" s="538"/>
      <c r="M438" s="241"/>
      <c r="N438" s="241"/>
      <c r="O438" s="242"/>
      <c r="P438" s="241"/>
      <c r="Q438" s="243"/>
      <c r="R438" s="242"/>
      <c r="S438" s="242"/>
      <c r="T438" s="242"/>
      <c r="U438" s="241"/>
      <c r="V438" s="246"/>
      <c r="W438" s="241"/>
      <c r="X438" s="246"/>
      <c r="Y438" s="81"/>
      <c r="Z438" s="241"/>
      <c r="AA438" s="416"/>
      <c r="AB438" s="416"/>
      <c r="AC438" s="81"/>
      <c r="AD438" s="242"/>
      <c r="AE438" s="242"/>
      <c r="AF438" s="241"/>
      <c r="AG438" s="242"/>
      <c r="AH438" s="241"/>
      <c r="AI438" s="241"/>
      <c r="AJ438" s="241"/>
      <c r="AK438" s="243"/>
      <c r="AL438" s="243"/>
      <c r="AM438" s="77"/>
      <c r="AN438" s="243"/>
      <c r="AO438" s="243"/>
      <c r="AP438" s="243"/>
      <c r="AQ438" s="243"/>
      <c r="AR438" s="243"/>
      <c r="AS438" s="243"/>
      <c r="AT438" s="243"/>
      <c r="AU438" s="243"/>
      <c r="AV438" s="243"/>
      <c r="AW438" s="243"/>
      <c r="AX438" s="246"/>
      <c r="AY438" s="246"/>
      <c r="AZ438" s="248"/>
      <c r="BA438" s="77"/>
      <c r="BB438" s="562" t="str">
        <f t="shared" si="27"/>
        <v xml:space="preserve"> </v>
      </c>
      <c r="BC438" s="562" t="str">
        <f t="shared" si="28"/>
        <v xml:space="preserve"> </v>
      </c>
      <c r="BD438" s="562" t="str">
        <f t="shared" si="29"/>
        <v xml:space="preserve"> </v>
      </c>
      <c r="BE438" s="562" t="str">
        <f t="shared" si="30"/>
        <v xml:space="preserve"> </v>
      </c>
      <c r="BF438" s="77"/>
      <c r="BG438" s="515"/>
    </row>
    <row r="439" spans="1:59" s="86" customFormat="1" ht="12.75" x14ac:dyDescent="0.25">
      <c r="A439" s="365"/>
      <c r="B439" s="147">
        <f>Demography!B435</f>
        <v>0</v>
      </c>
      <c r="C439" s="147">
        <f>Demography!C435</f>
        <v>0</v>
      </c>
      <c r="D439" s="148">
        <f>Demography!D435</f>
        <v>0</v>
      </c>
      <c r="E439" s="81"/>
      <c r="F439" s="256"/>
      <c r="G439" s="257"/>
      <c r="H439" s="257"/>
      <c r="I439" s="257"/>
      <c r="J439" s="245"/>
      <c r="K439" s="257"/>
      <c r="L439" s="258"/>
      <c r="M439" s="256"/>
      <c r="N439" s="256"/>
      <c r="O439" s="240"/>
      <c r="P439" s="256"/>
      <c r="Q439" s="261"/>
      <c r="R439" s="240"/>
      <c r="S439" s="240"/>
      <c r="T439" s="240"/>
      <c r="U439" s="256"/>
      <c r="V439" s="245"/>
      <c r="W439" s="256"/>
      <c r="X439" s="245"/>
      <c r="Y439" s="81"/>
      <c r="Z439" s="256"/>
      <c r="AA439" s="150"/>
      <c r="AB439" s="150"/>
      <c r="AC439" s="81"/>
      <c r="AD439" s="240"/>
      <c r="AE439" s="240"/>
      <c r="AF439" s="256"/>
      <c r="AG439" s="240"/>
      <c r="AH439" s="256"/>
      <c r="AI439" s="256"/>
      <c r="AJ439" s="256"/>
      <c r="AK439" s="261"/>
      <c r="AL439" s="261"/>
      <c r="AM439" s="77"/>
      <c r="AN439" s="261"/>
      <c r="AO439" s="261"/>
      <c r="AP439" s="261"/>
      <c r="AQ439" s="261"/>
      <c r="AR439" s="261"/>
      <c r="AS439" s="261"/>
      <c r="AT439" s="261"/>
      <c r="AU439" s="261"/>
      <c r="AV439" s="261"/>
      <c r="AW439" s="261"/>
      <c r="AX439" s="245"/>
      <c r="AY439" s="245"/>
      <c r="AZ439" s="247"/>
      <c r="BA439" s="77"/>
      <c r="BB439" s="561" t="str">
        <f t="shared" si="27"/>
        <v xml:space="preserve"> </v>
      </c>
      <c r="BC439" s="561" t="str">
        <f t="shared" si="28"/>
        <v xml:space="preserve"> </v>
      </c>
      <c r="BD439" s="561" t="str">
        <f t="shared" si="29"/>
        <v xml:space="preserve"> </v>
      </c>
      <c r="BE439" s="561" t="str">
        <f t="shared" si="30"/>
        <v xml:space="preserve"> </v>
      </c>
      <c r="BF439" s="77"/>
      <c r="BG439" s="254"/>
    </row>
    <row r="440" spans="1:59" s="86" customFormat="1" ht="12.75" x14ac:dyDescent="0.25">
      <c r="A440" s="365"/>
      <c r="B440" s="361">
        <f>Demography!B436</f>
        <v>0</v>
      </c>
      <c r="C440" s="361">
        <f>Demography!C436</f>
        <v>0</v>
      </c>
      <c r="D440" s="362">
        <f>Demography!D436</f>
        <v>0</v>
      </c>
      <c r="E440" s="81"/>
      <c r="F440" s="241"/>
      <c r="G440" s="478"/>
      <c r="H440" s="478"/>
      <c r="I440" s="478"/>
      <c r="J440" s="246"/>
      <c r="K440" s="478"/>
      <c r="L440" s="538"/>
      <c r="M440" s="241"/>
      <c r="N440" s="241"/>
      <c r="O440" s="242"/>
      <c r="P440" s="241"/>
      <c r="Q440" s="243"/>
      <c r="R440" s="242"/>
      <c r="S440" s="242"/>
      <c r="T440" s="242"/>
      <c r="U440" s="241"/>
      <c r="V440" s="246"/>
      <c r="W440" s="241"/>
      <c r="X440" s="246"/>
      <c r="Y440" s="81"/>
      <c r="Z440" s="241"/>
      <c r="AA440" s="416"/>
      <c r="AB440" s="416"/>
      <c r="AC440" s="81"/>
      <c r="AD440" s="242"/>
      <c r="AE440" s="242"/>
      <c r="AF440" s="241"/>
      <c r="AG440" s="242"/>
      <c r="AH440" s="241"/>
      <c r="AI440" s="241"/>
      <c r="AJ440" s="241"/>
      <c r="AK440" s="243"/>
      <c r="AL440" s="243"/>
      <c r="AM440" s="77"/>
      <c r="AN440" s="243"/>
      <c r="AO440" s="243"/>
      <c r="AP440" s="243"/>
      <c r="AQ440" s="243"/>
      <c r="AR440" s="243"/>
      <c r="AS440" s="243"/>
      <c r="AT440" s="243"/>
      <c r="AU440" s="243"/>
      <c r="AV440" s="243"/>
      <c r="AW440" s="243"/>
      <c r="AX440" s="246"/>
      <c r="AY440" s="246"/>
      <c r="AZ440" s="248"/>
      <c r="BA440" s="77"/>
      <c r="BB440" s="562" t="str">
        <f t="shared" si="27"/>
        <v xml:space="preserve"> </v>
      </c>
      <c r="BC440" s="562" t="str">
        <f t="shared" si="28"/>
        <v xml:space="preserve"> </v>
      </c>
      <c r="BD440" s="562" t="str">
        <f t="shared" si="29"/>
        <v xml:space="preserve"> </v>
      </c>
      <c r="BE440" s="562" t="str">
        <f t="shared" si="30"/>
        <v xml:space="preserve"> </v>
      </c>
      <c r="BF440" s="77"/>
      <c r="BG440" s="515"/>
    </row>
    <row r="441" spans="1:59" s="86" customFormat="1" ht="12.75" x14ac:dyDescent="0.25">
      <c r="A441" s="365"/>
      <c r="B441" s="147">
        <f>Demography!B437</f>
        <v>0</v>
      </c>
      <c r="C441" s="147">
        <f>Demography!C437</f>
        <v>0</v>
      </c>
      <c r="D441" s="148">
        <f>Demography!D437</f>
        <v>0</v>
      </c>
      <c r="E441" s="81"/>
      <c r="F441" s="256"/>
      <c r="G441" s="257"/>
      <c r="H441" s="257"/>
      <c r="I441" s="257"/>
      <c r="J441" s="245"/>
      <c r="K441" s="257"/>
      <c r="L441" s="258"/>
      <c r="M441" s="256"/>
      <c r="N441" s="256"/>
      <c r="O441" s="240"/>
      <c r="P441" s="256"/>
      <c r="Q441" s="261"/>
      <c r="R441" s="240"/>
      <c r="S441" s="240"/>
      <c r="T441" s="240"/>
      <c r="U441" s="256"/>
      <c r="V441" s="245"/>
      <c r="W441" s="256"/>
      <c r="X441" s="245"/>
      <c r="Y441" s="81"/>
      <c r="Z441" s="256"/>
      <c r="AA441" s="150"/>
      <c r="AB441" s="150"/>
      <c r="AC441" s="81"/>
      <c r="AD441" s="240"/>
      <c r="AE441" s="240"/>
      <c r="AF441" s="256"/>
      <c r="AG441" s="240"/>
      <c r="AH441" s="256"/>
      <c r="AI441" s="256"/>
      <c r="AJ441" s="256"/>
      <c r="AK441" s="261"/>
      <c r="AL441" s="261"/>
      <c r="AM441" s="77"/>
      <c r="AN441" s="261"/>
      <c r="AO441" s="261"/>
      <c r="AP441" s="261"/>
      <c r="AQ441" s="261"/>
      <c r="AR441" s="261"/>
      <c r="AS441" s="261"/>
      <c r="AT441" s="261"/>
      <c r="AU441" s="261"/>
      <c r="AV441" s="261"/>
      <c r="AW441" s="261"/>
      <c r="AX441" s="245"/>
      <c r="AY441" s="245"/>
      <c r="AZ441" s="247"/>
      <c r="BA441" s="77"/>
      <c r="BB441" s="561" t="str">
        <f t="shared" si="27"/>
        <v xml:space="preserve"> </v>
      </c>
      <c r="BC441" s="561" t="str">
        <f t="shared" si="28"/>
        <v xml:space="preserve"> </v>
      </c>
      <c r="BD441" s="561" t="str">
        <f t="shared" si="29"/>
        <v xml:space="preserve"> </v>
      </c>
      <c r="BE441" s="561" t="str">
        <f t="shared" si="30"/>
        <v xml:space="preserve"> </v>
      </c>
      <c r="BF441" s="77"/>
      <c r="BG441" s="254"/>
    </row>
    <row r="442" spans="1:59" s="86" customFormat="1" ht="12.75" x14ac:dyDescent="0.25">
      <c r="A442" s="365"/>
      <c r="B442" s="361">
        <f>Demography!B438</f>
        <v>0</v>
      </c>
      <c r="C442" s="361">
        <f>Demography!C438</f>
        <v>0</v>
      </c>
      <c r="D442" s="362">
        <f>Demography!D438</f>
        <v>0</v>
      </c>
      <c r="E442" s="81"/>
      <c r="F442" s="241"/>
      <c r="G442" s="478"/>
      <c r="H442" s="478"/>
      <c r="I442" s="478"/>
      <c r="J442" s="246"/>
      <c r="K442" s="478"/>
      <c r="L442" s="538"/>
      <c r="M442" s="241"/>
      <c r="N442" s="241"/>
      <c r="O442" s="242"/>
      <c r="P442" s="241"/>
      <c r="Q442" s="243"/>
      <c r="R442" s="242"/>
      <c r="S442" s="242"/>
      <c r="T442" s="242"/>
      <c r="U442" s="241"/>
      <c r="V442" s="246"/>
      <c r="W442" s="241"/>
      <c r="X442" s="246"/>
      <c r="Y442" s="81"/>
      <c r="Z442" s="241"/>
      <c r="AA442" s="416"/>
      <c r="AB442" s="416"/>
      <c r="AC442" s="81"/>
      <c r="AD442" s="242"/>
      <c r="AE442" s="242"/>
      <c r="AF442" s="241"/>
      <c r="AG442" s="242"/>
      <c r="AH442" s="241"/>
      <c r="AI442" s="241"/>
      <c r="AJ442" s="241"/>
      <c r="AK442" s="243"/>
      <c r="AL442" s="243"/>
      <c r="AM442" s="77"/>
      <c r="AN442" s="243"/>
      <c r="AO442" s="243"/>
      <c r="AP442" s="243"/>
      <c r="AQ442" s="243"/>
      <c r="AR442" s="243"/>
      <c r="AS442" s="243"/>
      <c r="AT442" s="243"/>
      <c r="AU442" s="243"/>
      <c r="AV442" s="243"/>
      <c r="AW442" s="243"/>
      <c r="AX442" s="246"/>
      <c r="AY442" s="246"/>
      <c r="AZ442" s="248"/>
      <c r="BA442" s="77"/>
      <c r="BB442" s="562" t="str">
        <f t="shared" si="27"/>
        <v xml:space="preserve"> </v>
      </c>
      <c r="BC442" s="562" t="str">
        <f t="shared" si="28"/>
        <v xml:space="preserve"> </v>
      </c>
      <c r="BD442" s="562" t="str">
        <f t="shared" si="29"/>
        <v xml:space="preserve"> </v>
      </c>
      <c r="BE442" s="562" t="str">
        <f t="shared" si="30"/>
        <v xml:space="preserve"> </v>
      </c>
      <c r="BF442" s="77"/>
      <c r="BG442" s="515"/>
    </row>
    <row r="443" spans="1:59" s="86" customFormat="1" ht="12.75" x14ac:dyDescent="0.25">
      <c r="A443" s="365"/>
      <c r="B443" s="147">
        <f>Demography!B439</f>
        <v>0</v>
      </c>
      <c r="C443" s="147">
        <f>Demography!C439</f>
        <v>0</v>
      </c>
      <c r="D443" s="148">
        <f>Demography!D439</f>
        <v>0</v>
      </c>
      <c r="E443" s="81"/>
      <c r="F443" s="256"/>
      <c r="G443" s="257"/>
      <c r="H443" s="257"/>
      <c r="I443" s="257"/>
      <c r="J443" s="245"/>
      <c r="K443" s="257"/>
      <c r="L443" s="258"/>
      <c r="M443" s="256"/>
      <c r="N443" s="256"/>
      <c r="O443" s="240"/>
      <c r="P443" s="256"/>
      <c r="Q443" s="261"/>
      <c r="R443" s="240"/>
      <c r="S443" s="240"/>
      <c r="T443" s="240"/>
      <c r="U443" s="256"/>
      <c r="V443" s="245"/>
      <c r="W443" s="256"/>
      <c r="X443" s="245"/>
      <c r="Y443" s="81"/>
      <c r="Z443" s="256"/>
      <c r="AA443" s="150"/>
      <c r="AB443" s="150"/>
      <c r="AC443" s="81"/>
      <c r="AD443" s="240"/>
      <c r="AE443" s="240"/>
      <c r="AF443" s="256"/>
      <c r="AG443" s="240"/>
      <c r="AH443" s="256"/>
      <c r="AI443" s="256"/>
      <c r="AJ443" s="256"/>
      <c r="AK443" s="261"/>
      <c r="AL443" s="261"/>
      <c r="AM443" s="77"/>
      <c r="AN443" s="261"/>
      <c r="AO443" s="261"/>
      <c r="AP443" s="261"/>
      <c r="AQ443" s="261"/>
      <c r="AR443" s="261"/>
      <c r="AS443" s="261"/>
      <c r="AT443" s="261"/>
      <c r="AU443" s="261"/>
      <c r="AV443" s="261"/>
      <c r="AW443" s="261"/>
      <c r="AX443" s="245"/>
      <c r="AY443" s="245"/>
      <c r="AZ443" s="247"/>
      <c r="BA443" s="77"/>
      <c r="BB443" s="561" t="str">
        <f t="shared" si="27"/>
        <v xml:space="preserve"> </v>
      </c>
      <c r="BC443" s="561" t="str">
        <f t="shared" si="28"/>
        <v xml:space="preserve"> </v>
      </c>
      <c r="BD443" s="561" t="str">
        <f t="shared" si="29"/>
        <v xml:space="preserve"> </v>
      </c>
      <c r="BE443" s="561" t="str">
        <f t="shared" si="30"/>
        <v xml:space="preserve"> </v>
      </c>
      <c r="BF443" s="77"/>
      <c r="BG443" s="254"/>
    </row>
    <row r="444" spans="1:59" s="86" customFormat="1" ht="12.75" x14ac:dyDescent="0.25">
      <c r="A444" s="365"/>
      <c r="B444" s="361">
        <f>Demography!B440</f>
        <v>0</v>
      </c>
      <c r="C444" s="361">
        <f>Demography!C440</f>
        <v>0</v>
      </c>
      <c r="D444" s="362">
        <f>Demography!D440</f>
        <v>0</v>
      </c>
      <c r="E444" s="81"/>
      <c r="F444" s="241"/>
      <c r="G444" s="478"/>
      <c r="H444" s="478"/>
      <c r="I444" s="478"/>
      <c r="J444" s="246"/>
      <c r="K444" s="478"/>
      <c r="L444" s="538"/>
      <c r="M444" s="241"/>
      <c r="N444" s="241"/>
      <c r="O444" s="242"/>
      <c r="P444" s="241"/>
      <c r="Q444" s="243"/>
      <c r="R444" s="242"/>
      <c r="S444" s="242"/>
      <c r="T444" s="242"/>
      <c r="U444" s="241"/>
      <c r="V444" s="246"/>
      <c r="W444" s="241"/>
      <c r="X444" s="246"/>
      <c r="Y444" s="81"/>
      <c r="Z444" s="241"/>
      <c r="AA444" s="416"/>
      <c r="AB444" s="416"/>
      <c r="AC444" s="81"/>
      <c r="AD444" s="242"/>
      <c r="AE444" s="242"/>
      <c r="AF444" s="241"/>
      <c r="AG444" s="242"/>
      <c r="AH444" s="241"/>
      <c r="AI444" s="241"/>
      <c r="AJ444" s="241"/>
      <c r="AK444" s="243"/>
      <c r="AL444" s="243"/>
      <c r="AM444" s="77"/>
      <c r="AN444" s="243"/>
      <c r="AO444" s="243"/>
      <c r="AP444" s="243"/>
      <c r="AQ444" s="243"/>
      <c r="AR444" s="243"/>
      <c r="AS444" s="243"/>
      <c r="AT444" s="243"/>
      <c r="AU444" s="243"/>
      <c r="AV444" s="243"/>
      <c r="AW444" s="243"/>
      <c r="AX444" s="246"/>
      <c r="AY444" s="246"/>
      <c r="AZ444" s="248"/>
      <c r="BA444" s="77"/>
      <c r="BB444" s="562" t="str">
        <f t="shared" si="27"/>
        <v xml:space="preserve"> </v>
      </c>
      <c r="BC444" s="562" t="str">
        <f t="shared" si="28"/>
        <v xml:space="preserve"> </v>
      </c>
      <c r="BD444" s="562" t="str">
        <f t="shared" si="29"/>
        <v xml:space="preserve"> </v>
      </c>
      <c r="BE444" s="562" t="str">
        <f t="shared" si="30"/>
        <v xml:space="preserve"> </v>
      </c>
      <c r="BF444" s="77"/>
      <c r="BG444" s="515"/>
    </row>
    <row r="445" spans="1:59" s="86" customFormat="1" ht="12.75" x14ac:dyDescent="0.25">
      <c r="A445" s="365"/>
      <c r="B445" s="147">
        <f>Demography!B441</f>
        <v>0</v>
      </c>
      <c r="C445" s="147">
        <f>Demography!C441</f>
        <v>0</v>
      </c>
      <c r="D445" s="148">
        <f>Demography!D441</f>
        <v>0</v>
      </c>
      <c r="E445" s="81"/>
      <c r="F445" s="256"/>
      <c r="G445" s="257"/>
      <c r="H445" s="257"/>
      <c r="I445" s="257"/>
      <c r="J445" s="245"/>
      <c r="K445" s="257"/>
      <c r="L445" s="258"/>
      <c r="M445" s="256"/>
      <c r="N445" s="256"/>
      <c r="O445" s="240"/>
      <c r="P445" s="256"/>
      <c r="Q445" s="261"/>
      <c r="R445" s="240"/>
      <c r="S445" s="240"/>
      <c r="T445" s="240"/>
      <c r="U445" s="256"/>
      <c r="V445" s="245"/>
      <c r="W445" s="256"/>
      <c r="X445" s="245"/>
      <c r="Y445" s="81"/>
      <c r="Z445" s="256"/>
      <c r="AA445" s="150"/>
      <c r="AB445" s="150"/>
      <c r="AC445" s="81"/>
      <c r="AD445" s="240"/>
      <c r="AE445" s="240"/>
      <c r="AF445" s="256"/>
      <c r="AG445" s="240"/>
      <c r="AH445" s="256"/>
      <c r="AI445" s="256"/>
      <c r="AJ445" s="256"/>
      <c r="AK445" s="261"/>
      <c r="AL445" s="261"/>
      <c r="AM445" s="77"/>
      <c r="AN445" s="261"/>
      <c r="AO445" s="261"/>
      <c r="AP445" s="261"/>
      <c r="AQ445" s="261"/>
      <c r="AR445" s="261"/>
      <c r="AS445" s="261"/>
      <c r="AT445" s="261"/>
      <c r="AU445" s="261"/>
      <c r="AV445" s="261"/>
      <c r="AW445" s="261"/>
      <c r="AX445" s="245"/>
      <c r="AY445" s="245"/>
      <c r="AZ445" s="247"/>
      <c r="BA445" s="77"/>
      <c r="BB445" s="561" t="str">
        <f t="shared" si="27"/>
        <v xml:space="preserve"> </v>
      </c>
      <c r="BC445" s="561" t="str">
        <f t="shared" si="28"/>
        <v xml:space="preserve"> </v>
      </c>
      <c r="BD445" s="561" t="str">
        <f t="shared" si="29"/>
        <v xml:space="preserve"> </v>
      </c>
      <c r="BE445" s="561" t="str">
        <f t="shared" si="30"/>
        <v xml:space="preserve"> </v>
      </c>
      <c r="BF445" s="77"/>
      <c r="BG445" s="254"/>
    </row>
    <row r="446" spans="1:59" s="86" customFormat="1" ht="12.75" x14ac:dyDescent="0.25">
      <c r="A446" s="365"/>
      <c r="B446" s="361">
        <f>Demography!B442</f>
        <v>0</v>
      </c>
      <c r="C446" s="361">
        <f>Demography!C442</f>
        <v>0</v>
      </c>
      <c r="D446" s="362">
        <f>Demography!D442</f>
        <v>0</v>
      </c>
      <c r="E446" s="81"/>
      <c r="F446" s="241"/>
      <c r="G446" s="478"/>
      <c r="H446" s="478"/>
      <c r="I446" s="478"/>
      <c r="J446" s="246"/>
      <c r="K446" s="478"/>
      <c r="L446" s="538"/>
      <c r="M446" s="241"/>
      <c r="N446" s="241"/>
      <c r="O446" s="242"/>
      <c r="P446" s="241"/>
      <c r="Q446" s="243"/>
      <c r="R446" s="242"/>
      <c r="S446" s="242"/>
      <c r="T446" s="242"/>
      <c r="U446" s="241"/>
      <c r="V446" s="246"/>
      <c r="W446" s="241"/>
      <c r="X446" s="246"/>
      <c r="Y446" s="81"/>
      <c r="Z446" s="241"/>
      <c r="AA446" s="416"/>
      <c r="AB446" s="416"/>
      <c r="AC446" s="81"/>
      <c r="AD446" s="242"/>
      <c r="AE446" s="242"/>
      <c r="AF446" s="241"/>
      <c r="AG446" s="242"/>
      <c r="AH446" s="241"/>
      <c r="AI446" s="241"/>
      <c r="AJ446" s="241"/>
      <c r="AK446" s="243"/>
      <c r="AL446" s="243"/>
      <c r="AM446" s="77"/>
      <c r="AN446" s="243"/>
      <c r="AO446" s="243"/>
      <c r="AP446" s="243"/>
      <c r="AQ446" s="243"/>
      <c r="AR446" s="243"/>
      <c r="AS446" s="243"/>
      <c r="AT446" s="243"/>
      <c r="AU446" s="243"/>
      <c r="AV446" s="243"/>
      <c r="AW446" s="243"/>
      <c r="AX446" s="246"/>
      <c r="AY446" s="246"/>
      <c r="AZ446" s="248"/>
      <c r="BA446" s="77"/>
      <c r="BB446" s="562" t="str">
        <f t="shared" si="27"/>
        <v xml:space="preserve"> </v>
      </c>
      <c r="BC446" s="562" t="str">
        <f t="shared" si="28"/>
        <v xml:space="preserve"> </v>
      </c>
      <c r="BD446" s="562" t="str">
        <f t="shared" si="29"/>
        <v xml:space="preserve"> </v>
      </c>
      <c r="BE446" s="562" t="str">
        <f t="shared" si="30"/>
        <v xml:space="preserve"> </v>
      </c>
      <c r="BF446" s="77"/>
      <c r="BG446" s="515"/>
    </row>
    <row r="447" spans="1:59" s="86" customFormat="1" ht="12.75" x14ac:dyDescent="0.25">
      <c r="A447" s="365"/>
      <c r="B447" s="147">
        <f>Demography!B443</f>
        <v>0</v>
      </c>
      <c r="C447" s="147">
        <f>Demography!C443</f>
        <v>0</v>
      </c>
      <c r="D447" s="148">
        <f>Demography!D443</f>
        <v>0</v>
      </c>
      <c r="E447" s="81"/>
      <c r="F447" s="256"/>
      <c r="G447" s="257"/>
      <c r="H447" s="257"/>
      <c r="I447" s="257"/>
      <c r="J447" s="245"/>
      <c r="K447" s="257"/>
      <c r="L447" s="258"/>
      <c r="M447" s="256"/>
      <c r="N447" s="256"/>
      <c r="O447" s="240"/>
      <c r="P447" s="256"/>
      <c r="Q447" s="261"/>
      <c r="R447" s="240"/>
      <c r="S447" s="240"/>
      <c r="T447" s="240"/>
      <c r="U447" s="256"/>
      <c r="V447" s="245"/>
      <c r="W447" s="256"/>
      <c r="X447" s="245"/>
      <c r="Y447" s="81"/>
      <c r="Z447" s="256"/>
      <c r="AA447" s="150"/>
      <c r="AB447" s="150"/>
      <c r="AC447" s="81"/>
      <c r="AD447" s="240"/>
      <c r="AE447" s="240"/>
      <c r="AF447" s="256"/>
      <c r="AG447" s="240"/>
      <c r="AH447" s="256"/>
      <c r="AI447" s="256"/>
      <c r="AJ447" s="256"/>
      <c r="AK447" s="261"/>
      <c r="AL447" s="261"/>
      <c r="AM447" s="77"/>
      <c r="AN447" s="261"/>
      <c r="AO447" s="261"/>
      <c r="AP447" s="261"/>
      <c r="AQ447" s="261"/>
      <c r="AR447" s="261"/>
      <c r="AS447" s="261"/>
      <c r="AT447" s="261"/>
      <c r="AU447" s="261"/>
      <c r="AV447" s="261"/>
      <c r="AW447" s="261"/>
      <c r="AX447" s="245"/>
      <c r="AY447" s="245"/>
      <c r="AZ447" s="247"/>
      <c r="BA447" s="77"/>
      <c r="BB447" s="561" t="str">
        <f t="shared" si="27"/>
        <v xml:space="preserve"> </v>
      </c>
      <c r="BC447" s="561" t="str">
        <f t="shared" si="28"/>
        <v xml:space="preserve"> </v>
      </c>
      <c r="BD447" s="561" t="str">
        <f t="shared" si="29"/>
        <v xml:space="preserve"> </v>
      </c>
      <c r="BE447" s="561" t="str">
        <f t="shared" si="30"/>
        <v xml:space="preserve"> </v>
      </c>
      <c r="BF447" s="77"/>
      <c r="BG447" s="254"/>
    </row>
    <row r="448" spans="1:59" s="86" customFormat="1" ht="12.75" x14ac:dyDescent="0.25">
      <c r="A448" s="365"/>
      <c r="B448" s="361">
        <f>Demography!B444</f>
        <v>0</v>
      </c>
      <c r="C448" s="361">
        <f>Demography!C444</f>
        <v>0</v>
      </c>
      <c r="D448" s="362">
        <f>Demography!D444</f>
        <v>0</v>
      </c>
      <c r="E448" s="81"/>
      <c r="F448" s="241"/>
      <c r="G448" s="478"/>
      <c r="H448" s="478"/>
      <c r="I448" s="478"/>
      <c r="J448" s="246"/>
      <c r="K448" s="478"/>
      <c r="L448" s="538"/>
      <c r="M448" s="241"/>
      <c r="N448" s="241"/>
      <c r="O448" s="242"/>
      <c r="P448" s="241"/>
      <c r="Q448" s="243"/>
      <c r="R448" s="242"/>
      <c r="S448" s="242"/>
      <c r="T448" s="242"/>
      <c r="U448" s="241"/>
      <c r="V448" s="246"/>
      <c r="W448" s="241"/>
      <c r="X448" s="246"/>
      <c r="Y448" s="81"/>
      <c r="Z448" s="241"/>
      <c r="AA448" s="416"/>
      <c r="AB448" s="416"/>
      <c r="AC448" s="81"/>
      <c r="AD448" s="242"/>
      <c r="AE448" s="242"/>
      <c r="AF448" s="241"/>
      <c r="AG448" s="242"/>
      <c r="AH448" s="241"/>
      <c r="AI448" s="241"/>
      <c r="AJ448" s="241"/>
      <c r="AK448" s="243"/>
      <c r="AL448" s="243"/>
      <c r="AM448" s="77"/>
      <c r="AN448" s="243"/>
      <c r="AO448" s="243"/>
      <c r="AP448" s="243"/>
      <c r="AQ448" s="243"/>
      <c r="AR448" s="243"/>
      <c r="AS448" s="243"/>
      <c r="AT448" s="243"/>
      <c r="AU448" s="243"/>
      <c r="AV448" s="243"/>
      <c r="AW448" s="243"/>
      <c r="AX448" s="246"/>
      <c r="AY448" s="246"/>
      <c r="AZ448" s="248"/>
      <c r="BA448" s="77"/>
      <c r="BB448" s="562" t="str">
        <f t="shared" si="27"/>
        <v xml:space="preserve"> </v>
      </c>
      <c r="BC448" s="562" t="str">
        <f t="shared" si="28"/>
        <v xml:space="preserve"> </v>
      </c>
      <c r="BD448" s="562" t="str">
        <f t="shared" si="29"/>
        <v xml:space="preserve"> </v>
      </c>
      <c r="BE448" s="562" t="str">
        <f t="shared" si="30"/>
        <v xml:space="preserve"> </v>
      </c>
      <c r="BF448" s="77"/>
      <c r="BG448" s="515"/>
    </row>
    <row r="449" spans="1:59" s="86" customFormat="1" ht="12.75" x14ac:dyDescent="0.25">
      <c r="A449" s="365"/>
      <c r="B449" s="147">
        <f>Demography!B445</f>
        <v>0</v>
      </c>
      <c r="C449" s="147">
        <f>Demography!C445</f>
        <v>0</v>
      </c>
      <c r="D449" s="148">
        <f>Demography!D445</f>
        <v>0</v>
      </c>
      <c r="E449" s="81"/>
      <c r="F449" s="256"/>
      <c r="G449" s="257"/>
      <c r="H449" s="257"/>
      <c r="I449" s="257"/>
      <c r="J449" s="245"/>
      <c r="K449" s="257"/>
      <c r="L449" s="258"/>
      <c r="M449" s="256"/>
      <c r="N449" s="256"/>
      <c r="O449" s="240"/>
      <c r="P449" s="256"/>
      <c r="Q449" s="261"/>
      <c r="R449" s="240"/>
      <c r="S449" s="240"/>
      <c r="T449" s="240"/>
      <c r="U449" s="256"/>
      <c r="V449" s="245"/>
      <c r="W449" s="256"/>
      <c r="X449" s="245"/>
      <c r="Y449" s="81"/>
      <c r="Z449" s="256"/>
      <c r="AA449" s="150"/>
      <c r="AB449" s="150"/>
      <c r="AC449" s="81"/>
      <c r="AD449" s="240"/>
      <c r="AE449" s="240"/>
      <c r="AF449" s="256"/>
      <c r="AG449" s="240"/>
      <c r="AH449" s="256"/>
      <c r="AI449" s="256"/>
      <c r="AJ449" s="256"/>
      <c r="AK449" s="261"/>
      <c r="AL449" s="261"/>
      <c r="AM449" s="77"/>
      <c r="AN449" s="261"/>
      <c r="AO449" s="261"/>
      <c r="AP449" s="261"/>
      <c r="AQ449" s="261"/>
      <c r="AR449" s="261"/>
      <c r="AS449" s="261"/>
      <c r="AT449" s="261"/>
      <c r="AU449" s="261"/>
      <c r="AV449" s="261"/>
      <c r="AW449" s="261"/>
      <c r="AX449" s="245"/>
      <c r="AY449" s="245"/>
      <c r="AZ449" s="247"/>
      <c r="BA449" s="77"/>
      <c r="BB449" s="561" t="str">
        <f t="shared" si="27"/>
        <v xml:space="preserve"> </v>
      </c>
      <c r="BC449" s="561" t="str">
        <f t="shared" si="28"/>
        <v xml:space="preserve"> </v>
      </c>
      <c r="BD449" s="561" t="str">
        <f t="shared" si="29"/>
        <v xml:space="preserve"> </v>
      </c>
      <c r="BE449" s="561" t="str">
        <f t="shared" si="30"/>
        <v xml:space="preserve"> </v>
      </c>
      <c r="BF449" s="77"/>
      <c r="BG449" s="254"/>
    </row>
    <row r="450" spans="1:59" s="86" customFormat="1" ht="12.75" x14ac:dyDescent="0.25">
      <c r="A450" s="365"/>
      <c r="B450" s="361">
        <f>Demography!B446</f>
        <v>0</v>
      </c>
      <c r="C450" s="361">
        <f>Demography!C446</f>
        <v>0</v>
      </c>
      <c r="D450" s="362">
        <f>Demography!D446</f>
        <v>0</v>
      </c>
      <c r="E450" s="81"/>
      <c r="F450" s="241"/>
      <c r="G450" s="478"/>
      <c r="H450" s="478"/>
      <c r="I450" s="478"/>
      <c r="J450" s="246"/>
      <c r="K450" s="478"/>
      <c r="L450" s="538"/>
      <c r="M450" s="241"/>
      <c r="N450" s="241"/>
      <c r="O450" s="242"/>
      <c r="P450" s="241"/>
      <c r="Q450" s="243"/>
      <c r="R450" s="242"/>
      <c r="S450" s="242"/>
      <c r="T450" s="242"/>
      <c r="U450" s="241"/>
      <c r="V450" s="246"/>
      <c r="W450" s="241"/>
      <c r="X450" s="246"/>
      <c r="Y450" s="81"/>
      <c r="Z450" s="241"/>
      <c r="AA450" s="416"/>
      <c r="AB450" s="416"/>
      <c r="AC450" s="81"/>
      <c r="AD450" s="242"/>
      <c r="AE450" s="242"/>
      <c r="AF450" s="241"/>
      <c r="AG450" s="242"/>
      <c r="AH450" s="241"/>
      <c r="AI450" s="241"/>
      <c r="AJ450" s="241"/>
      <c r="AK450" s="243"/>
      <c r="AL450" s="243"/>
      <c r="AM450" s="77"/>
      <c r="AN450" s="243"/>
      <c r="AO450" s="243"/>
      <c r="AP450" s="243"/>
      <c r="AQ450" s="243"/>
      <c r="AR450" s="243"/>
      <c r="AS450" s="243"/>
      <c r="AT450" s="243"/>
      <c r="AU450" s="243"/>
      <c r="AV450" s="243"/>
      <c r="AW450" s="243"/>
      <c r="AX450" s="246"/>
      <c r="AY450" s="246"/>
      <c r="AZ450" s="248"/>
      <c r="BA450" s="77"/>
      <c r="BB450" s="562" t="str">
        <f t="shared" si="27"/>
        <v xml:space="preserve"> </v>
      </c>
      <c r="BC450" s="562" t="str">
        <f t="shared" si="28"/>
        <v xml:space="preserve"> </v>
      </c>
      <c r="BD450" s="562" t="str">
        <f t="shared" si="29"/>
        <v xml:space="preserve"> </v>
      </c>
      <c r="BE450" s="562" t="str">
        <f t="shared" si="30"/>
        <v xml:space="preserve"> </v>
      </c>
      <c r="BF450" s="77"/>
      <c r="BG450" s="515"/>
    </row>
    <row r="451" spans="1:59" s="86" customFormat="1" ht="12.75" x14ac:dyDescent="0.25">
      <c r="A451" s="365"/>
      <c r="B451" s="147">
        <f>Demography!B447</f>
        <v>0</v>
      </c>
      <c r="C451" s="147">
        <f>Demography!C447</f>
        <v>0</v>
      </c>
      <c r="D451" s="148">
        <f>Demography!D447</f>
        <v>0</v>
      </c>
      <c r="E451" s="81"/>
      <c r="F451" s="256"/>
      <c r="G451" s="257"/>
      <c r="H451" s="257"/>
      <c r="I451" s="257"/>
      <c r="J451" s="245"/>
      <c r="K451" s="257"/>
      <c r="L451" s="258"/>
      <c r="M451" s="256"/>
      <c r="N451" s="256"/>
      <c r="O451" s="240"/>
      <c r="P451" s="256"/>
      <c r="Q451" s="261"/>
      <c r="R451" s="240"/>
      <c r="S451" s="240"/>
      <c r="T451" s="240"/>
      <c r="U451" s="256"/>
      <c r="V451" s="245"/>
      <c r="W451" s="256"/>
      <c r="X451" s="245"/>
      <c r="Y451" s="81"/>
      <c r="Z451" s="256"/>
      <c r="AA451" s="150"/>
      <c r="AB451" s="150"/>
      <c r="AC451" s="81"/>
      <c r="AD451" s="240"/>
      <c r="AE451" s="240"/>
      <c r="AF451" s="256"/>
      <c r="AG451" s="240"/>
      <c r="AH451" s="256"/>
      <c r="AI451" s="256"/>
      <c r="AJ451" s="256"/>
      <c r="AK451" s="261"/>
      <c r="AL451" s="261"/>
      <c r="AM451" s="77"/>
      <c r="AN451" s="261"/>
      <c r="AO451" s="261"/>
      <c r="AP451" s="261"/>
      <c r="AQ451" s="261"/>
      <c r="AR451" s="261"/>
      <c r="AS451" s="261"/>
      <c r="AT451" s="261"/>
      <c r="AU451" s="261"/>
      <c r="AV451" s="261"/>
      <c r="AW451" s="261"/>
      <c r="AX451" s="245"/>
      <c r="AY451" s="245"/>
      <c r="AZ451" s="247"/>
      <c r="BA451" s="77"/>
      <c r="BB451" s="561" t="str">
        <f t="shared" si="27"/>
        <v xml:space="preserve"> </v>
      </c>
      <c r="BC451" s="561" t="str">
        <f t="shared" si="28"/>
        <v xml:space="preserve"> </v>
      </c>
      <c r="BD451" s="561" t="str">
        <f t="shared" si="29"/>
        <v xml:space="preserve"> </v>
      </c>
      <c r="BE451" s="561" t="str">
        <f t="shared" si="30"/>
        <v xml:space="preserve"> </v>
      </c>
      <c r="BF451" s="77"/>
      <c r="BG451" s="254"/>
    </row>
    <row r="452" spans="1:59" s="86" customFormat="1" ht="12.75" x14ac:dyDescent="0.25">
      <c r="A452" s="365"/>
      <c r="B452" s="361">
        <f>Demography!B448</f>
        <v>0</v>
      </c>
      <c r="C452" s="361">
        <f>Demography!C448</f>
        <v>0</v>
      </c>
      <c r="D452" s="362">
        <f>Demography!D448</f>
        <v>0</v>
      </c>
      <c r="E452" s="81"/>
      <c r="F452" s="241"/>
      <c r="G452" s="478"/>
      <c r="H452" s="478"/>
      <c r="I452" s="478"/>
      <c r="J452" s="246"/>
      <c r="K452" s="478"/>
      <c r="L452" s="538"/>
      <c r="M452" s="241"/>
      <c r="N452" s="241"/>
      <c r="O452" s="242"/>
      <c r="P452" s="241"/>
      <c r="Q452" s="243"/>
      <c r="R452" s="242"/>
      <c r="S452" s="242"/>
      <c r="T452" s="242"/>
      <c r="U452" s="241"/>
      <c r="V452" s="246"/>
      <c r="W452" s="241"/>
      <c r="X452" s="246"/>
      <c r="Y452" s="81"/>
      <c r="Z452" s="241"/>
      <c r="AA452" s="416"/>
      <c r="AB452" s="416"/>
      <c r="AC452" s="81"/>
      <c r="AD452" s="242"/>
      <c r="AE452" s="242"/>
      <c r="AF452" s="241"/>
      <c r="AG452" s="242"/>
      <c r="AH452" s="241"/>
      <c r="AI452" s="241"/>
      <c r="AJ452" s="241"/>
      <c r="AK452" s="243"/>
      <c r="AL452" s="243"/>
      <c r="AM452" s="77"/>
      <c r="AN452" s="243"/>
      <c r="AO452" s="243"/>
      <c r="AP452" s="243"/>
      <c r="AQ452" s="243"/>
      <c r="AR452" s="243"/>
      <c r="AS452" s="243"/>
      <c r="AT452" s="243"/>
      <c r="AU452" s="243"/>
      <c r="AV452" s="243"/>
      <c r="AW452" s="243"/>
      <c r="AX452" s="246"/>
      <c r="AY452" s="246"/>
      <c r="AZ452" s="248"/>
      <c r="BA452" s="77"/>
      <c r="BB452" s="562" t="str">
        <f t="shared" si="27"/>
        <v xml:space="preserve"> </v>
      </c>
      <c r="BC452" s="562" t="str">
        <f t="shared" si="28"/>
        <v xml:space="preserve"> </v>
      </c>
      <c r="BD452" s="562" t="str">
        <f t="shared" si="29"/>
        <v xml:space="preserve"> </v>
      </c>
      <c r="BE452" s="562" t="str">
        <f t="shared" si="30"/>
        <v xml:space="preserve"> </v>
      </c>
      <c r="BF452" s="77"/>
      <c r="BG452" s="515"/>
    </row>
    <row r="453" spans="1:59" s="86" customFormat="1" ht="12.75" x14ac:dyDescent="0.25">
      <c r="A453" s="365"/>
      <c r="B453" s="147">
        <f>Demography!B449</f>
        <v>0</v>
      </c>
      <c r="C453" s="147">
        <f>Demography!C449</f>
        <v>0</v>
      </c>
      <c r="D453" s="148">
        <f>Demography!D449</f>
        <v>0</v>
      </c>
      <c r="E453" s="81"/>
      <c r="F453" s="256"/>
      <c r="G453" s="257"/>
      <c r="H453" s="257"/>
      <c r="I453" s="257"/>
      <c r="J453" s="245"/>
      <c r="K453" s="257"/>
      <c r="L453" s="258"/>
      <c r="M453" s="256"/>
      <c r="N453" s="256"/>
      <c r="O453" s="240"/>
      <c r="P453" s="256"/>
      <c r="Q453" s="261"/>
      <c r="R453" s="240"/>
      <c r="S453" s="240"/>
      <c r="T453" s="240"/>
      <c r="U453" s="256"/>
      <c r="V453" s="245"/>
      <c r="W453" s="256"/>
      <c r="X453" s="245"/>
      <c r="Y453" s="81"/>
      <c r="Z453" s="256"/>
      <c r="AA453" s="150"/>
      <c r="AB453" s="150"/>
      <c r="AC453" s="81"/>
      <c r="AD453" s="240"/>
      <c r="AE453" s="240"/>
      <c r="AF453" s="256"/>
      <c r="AG453" s="240"/>
      <c r="AH453" s="256"/>
      <c r="AI453" s="256"/>
      <c r="AJ453" s="256"/>
      <c r="AK453" s="261"/>
      <c r="AL453" s="261"/>
      <c r="AM453" s="77"/>
      <c r="AN453" s="261"/>
      <c r="AO453" s="261"/>
      <c r="AP453" s="261"/>
      <c r="AQ453" s="261"/>
      <c r="AR453" s="261"/>
      <c r="AS453" s="261"/>
      <c r="AT453" s="261"/>
      <c r="AU453" s="261"/>
      <c r="AV453" s="261"/>
      <c r="AW453" s="261"/>
      <c r="AX453" s="245"/>
      <c r="AY453" s="245"/>
      <c r="AZ453" s="247"/>
      <c r="BA453" s="77"/>
      <c r="BB453" s="561" t="str">
        <f t="shared" si="27"/>
        <v xml:space="preserve"> </v>
      </c>
      <c r="BC453" s="561" t="str">
        <f t="shared" si="28"/>
        <v xml:space="preserve"> </v>
      </c>
      <c r="BD453" s="561" t="str">
        <f t="shared" si="29"/>
        <v xml:space="preserve"> </v>
      </c>
      <c r="BE453" s="561" t="str">
        <f t="shared" si="30"/>
        <v xml:space="preserve"> </v>
      </c>
      <c r="BF453" s="77"/>
      <c r="BG453" s="254"/>
    </row>
    <row r="454" spans="1:59" s="86" customFormat="1" ht="12.75" x14ac:dyDescent="0.25">
      <c r="A454" s="365"/>
      <c r="B454" s="361">
        <f>Demography!B450</f>
        <v>0</v>
      </c>
      <c r="C454" s="361">
        <f>Demography!C450</f>
        <v>0</v>
      </c>
      <c r="D454" s="362">
        <f>Demography!D450</f>
        <v>0</v>
      </c>
      <c r="E454" s="81"/>
      <c r="F454" s="241"/>
      <c r="G454" s="478"/>
      <c r="H454" s="478"/>
      <c r="I454" s="478"/>
      <c r="J454" s="246"/>
      <c r="K454" s="478"/>
      <c r="L454" s="538"/>
      <c r="M454" s="241"/>
      <c r="N454" s="241"/>
      <c r="O454" s="242"/>
      <c r="P454" s="241"/>
      <c r="Q454" s="243"/>
      <c r="R454" s="242"/>
      <c r="S454" s="242"/>
      <c r="T454" s="242"/>
      <c r="U454" s="241"/>
      <c r="V454" s="246"/>
      <c r="W454" s="241"/>
      <c r="X454" s="246"/>
      <c r="Y454" s="81"/>
      <c r="Z454" s="241"/>
      <c r="AA454" s="416"/>
      <c r="AB454" s="416"/>
      <c r="AC454" s="81"/>
      <c r="AD454" s="242"/>
      <c r="AE454" s="242"/>
      <c r="AF454" s="241"/>
      <c r="AG454" s="242"/>
      <c r="AH454" s="241"/>
      <c r="AI454" s="241"/>
      <c r="AJ454" s="241"/>
      <c r="AK454" s="243"/>
      <c r="AL454" s="243"/>
      <c r="AM454" s="77"/>
      <c r="AN454" s="243"/>
      <c r="AO454" s="243"/>
      <c r="AP454" s="243"/>
      <c r="AQ454" s="243"/>
      <c r="AR454" s="243"/>
      <c r="AS454" s="243"/>
      <c r="AT454" s="243"/>
      <c r="AU454" s="243"/>
      <c r="AV454" s="243"/>
      <c r="AW454" s="243"/>
      <c r="AX454" s="246"/>
      <c r="AY454" s="246"/>
      <c r="AZ454" s="248"/>
      <c r="BA454" s="77"/>
      <c r="BB454" s="562" t="str">
        <f t="shared" si="27"/>
        <v xml:space="preserve"> </v>
      </c>
      <c r="BC454" s="562" t="str">
        <f t="shared" si="28"/>
        <v xml:space="preserve"> </v>
      </c>
      <c r="BD454" s="562" t="str">
        <f t="shared" si="29"/>
        <v xml:space="preserve"> </v>
      </c>
      <c r="BE454" s="562" t="str">
        <f t="shared" si="30"/>
        <v xml:space="preserve"> </v>
      </c>
      <c r="BF454" s="77"/>
      <c r="BG454" s="515"/>
    </row>
    <row r="455" spans="1:59" s="86" customFormat="1" ht="12.75" x14ac:dyDescent="0.25">
      <c r="A455" s="365"/>
      <c r="B455" s="147">
        <f>Demography!B451</f>
        <v>0</v>
      </c>
      <c r="C455" s="147">
        <f>Demography!C451</f>
        <v>0</v>
      </c>
      <c r="D455" s="148">
        <f>Demography!D451</f>
        <v>0</v>
      </c>
      <c r="E455" s="81"/>
      <c r="F455" s="256"/>
      <c r="G455" s="257"/>
      <c r="H455" s="257"/>
      <c r="I455" s="257"/>
      <c r="J455" s="245"/>
      <c r="K455" s="257"/>
      <c r="L455" s="258"/>
      <c r="M455" s="256"/>
      <c r="N455" s="256"/>
      <c r="O455" s="240"/>
      <c r="P455" s="256"/>
      <c r="Q455" s="261"/>
      <c r="R455" s="240"/>
      <c r="S455" s="240"/>
      <c r="T455" s="240"/>
      <c r="U455" s="256"/>
      <c r="V455" s="245"/>
      <c r="W455" s="256"/>
      <c r="X455" s="245"/>
      <c r="Y455" s="81"/>
      <c r="Z455" s="256"/>
      <c r="AA455" s="150"/>
      <c r="AB455" s="150"/>
      <c r="AC455" s="81"/>
      <c r="AD455" s="240"/>
      <c r="AE455" s="240"/>
      <c r="AF455" s="256"/>
      <c r="AG455" s="240"/>
      <c r="AH455" s="256"/>
      <c r="AI455" s="256"/>
      <c r="AJ455" s="256"/>
      <c r="AK455" s="261"/>
      <c r="AL455" s="261"/>
      <c r="AM455" s="77"/>
      <c r="AN455" s="261"/>
      <c r="AO455" s="261"/>
      <c r="AP455" s="261"/>
      <c r="AQ455" s="261"/>
      <c r="AR455" s="261"/>
      <c r="AS455" s="261"/>
      <c r="AT455" s="261"/>
      <c r="AU455" s="261"/>
      <c r="AV455" s="261"/>
      <c r="AW455" s="261"/>
      <c r="AX455" s="245"/>
      <c r="AY455" s="245"/>
      <c r="AZ455" s="247"/>
      <c r="BA455" s="77"/>
      <c r="BB455" s="561" t="str">
        <f t="shared" si="27"/>
        <v xml:space="preserve"> </v>
      </c>
      <c r="BC455" s="561" t="str">
        <f t="shared" si="28"/>
        <v xml:space="preserve"> </v>
      </c>
      <c r="BD455" s="561" t="str">
        <f t="shared" si="29"/>
        <v xml:space="preserve"> </v>
      </c>
      <c r="BE455" s="561" t="str">
        <f t="shared" si="30"/>
        <v xml:space="preserve"> </v>
      </c>
      <c r="BF455" s="77"/>
      <c r="BG455" s="254"/>
    </row>
    <row r="456" spans="1:59" s="86" customFormat="1" ht="12.75" x14ac:dyDescent="0.25">
      <c r="A456" s="365"/>
      <c r="B456" s="361">
        <f>Demography!B452</f>
        <v>0</v>
      </c>
      <c r="C456" s="361">
        <f>Demography!C452</f>
        <v>0</v>
      </c>
      <c r="D456" s="362">
        <f>Demography!D452</f>
        <v>0</v>
      </c>
      <c r="E456" s="81"/>
      <c r="F456" s="241"/>
      <c r="G456" s="478"/>
      <c r="H456" s="478"/>
      <c r="I456" s="478"/>
      <c r="J456" s="246"/>
      <c r="K456" s="478"/>
      <c r="L456" s="538"/>
      <c r="M456" s="241"/>
      <c r="N456" s="241"/>
      <c r="O456" s="242"/>
      <c r="P456" s="241"/>
      <c r="Q456" s="243"/>
      <c r="R456" s="242"/>
      <c r="S456" s="242"/>
      <c r="T456" s="242"/>
      <c r="U456" s="241"/>
      <c r="V456" s="246"/>
      <c r="W456" s="241"/>
      <c r="X456" s="246"/>
      <c r="Y456" s="81"/>
      <c r="Z456" s="241"/>
      <c r="AA456" s="416"/>
      <c r="AB456" s="416"/>
      <c r="AC456" s="81"/>
      <c r="AD456" s="242"/>
      <c r="AE456" s="242"/>
      <c r="AF456" s="241"/>
      <c r="AG456" s="242"/>
      <c r="AH456" s="241"/>
      <c r="AI456" s="241"/>
      <c r="AJ456" s="241"/>
      <c r="AK456" s="243"/>
      <c r="AL456" s="243"/>
      <c r="AM456" s="77"/>
      <c r="AN456" s="243"/>
      <c r="AO456" s="243"/>
      <c r="AP456" s="243"/>
      <c r="AQ456" s="243"/>
      <c r="AR456" s="243"/>
      <c r="AS456" s="243"/>
      <c r="AT456" s="243"/>
      <c r="AU456" s="243"/>
      <c r="AV456" s="243"/>
      <c r="AW456" s="243"/>
      <c r="AX456" s="246"/>
      <c r="AY456" s="246"/>
      <c r="AZ456" s="248"/>
      <c r="BA456" s="77"/>
      <c r="BB456" s="562" t="str">
        <f t="shared" si="27"/>
        <v xml:space="preserve"> </v>
      </c>
      <c r="BC456" s="562" t="str">
        <f t="shared" si="28"/>
        <v xml:space="preserve"> </v>
      </c>
      <c r="BD456" s="562" t="str">
        <f t="shared" si="29"/>
        <v xml:space="preserve"> </v>
      </c>
      <c r="BE456" s="562" t="str">
        <f t="shared" si="30"/>
        <v xml:space="preserve"> </v>
      </c>
      <c r="BF456" s="77"/>
      <c r="BG456" s="515"/>
    </row>
    <row r="457" spans="1:59" s="86" customFormat="1" ht="12.75" x14ac:dyDescent="0.25">
      <c r="A457" s="365"/>
      <c r="B457" s="147">
        <f>Demography!B453</f>
        <v>0</v>
      </c>
      <c r="C457" s="147">
        <f>Demography!C453</f>
        <v>0</v>
      </c>
      <c r="D457" s="148">
        <f>Demography!D453</f>
        <v>0</v>
      </c>
      <c r="E457" s="81"/>
      <c r="F457" s="256"/>
      <c r="G457" s="257"/>
      <c r="H457" s="257"/>
      <c r="I457" s="257"/>
      <c r="J457" s="245"/>
      <c r="K457" s="257"/>
      <c r="L457" s="258"/>
      <c r="M457" s="256"/>
      <c r="N457" s="256"/>
      <c r="O457" s="240"/>
      <c r="P457" s="256"/>
      <c r="Q457" s="261"/>
      <c r="R457" s="240"/>
      <c r="S457" s="240"/>
      <c r="T457" s="240"/>
      <c r="U457" s="256"/>
      <c r="V457" s="245"/>
      <c r="W457" s="256"/>
      <c r="X457" s="245"/>
      <c r="Y457" s="81"/>
      <c r="Z457" s="256"/>
      <c r="AA457" s="150"/>
      <c r="AB457" s="150"/>
      <c r="AC457" s="81"/>
      <c r="AD457" s="240"/>
      <c r="AE457" s="240"/>
      <c r="AF457" s="256"/>
      <c r="AG457" s="240"/>
      <c r="AH457" s="256"/>
      <c r="AI457" s="256"/>
      <c r="AJ457" s="256"/>
      <c r="AK457" s="261"/>
      <c r="AL457" s="261"/>
      <c r="AM457" s="77"/>
      <c r="AN457" s="261"/>
      <c r="AO457" s="261"/>
      <c r="AP457" s="261"/>
      <c r="AQ457" s="261"/>
      <c r="AR457" s="261"/>
      <c r="AS457" s="261"/>
      <c r="AT457" s="261"/>
      <c r="AU457" s="261"/>
      <c r="AV457" s="261"/>
      <c r="AW457" s="261"/>
      <c r="AX457" s="245"/>
      <c r="AY457" s="245"/>
      <c r="AZ457" s="247"/>
      <c r="BA457" s="77"/>
      <c r="BB457" s="561" t="str">
        <f t="shared" si="27"/>
        <v xml:space="preserve"> </v>
      </c>
      <c r="BC457" s="561" t="str">
        <f t="shared" si="28"/>
        <v xml:space="preserve"> </v>
      </c>
      <c r="BD457" s="561" t="str">
        <f t="shared" si="29"/>
        <v xml:space="preserve"> </v>
      </c>
      <c r="BE457" s="561" t="str">
        <f t="shared" si="30"/>
        <v xml:space="preserve"> </v>
      </c>
      <c r="BF457" s="77"/>
      <c r="BG457" s="254"/>
    </row>
    <row r="458" spans="1:59" s="86" customFormat="1" ht="12.75" x14ac:dyDescent="0.25">
      <c r="A458" s="365"/>
      <c r="B458" s="361">
        <f>Demography!B454</f>
        <v>0</v>
      </c>
      <c r="C458" s="361">
        <f>Demography!C454</f>
        <v>0</v>
      </c>
      <c r="D458" s="362">
        <f>Demography!D454</f>
        <v>0</v>
      </c>
      <c r="E458" s="81"/>
      <c r="F458" s="241"/>
      <c r="G458" s="478"/>
      <c r="H458" s="478"/>
      <c r="I458" s="478"/>
      <c r="J458" s="246"/>
      <c r="K458" s="478"/>
      <c r="L458" s="538"/>
      <c r="M458" s="241"/>
      <c r="N458" s="241"/>
      <c r="O458" s="242"/>
      <c r="P458" s="241"/>
      <c r="Q458" s="243"/>
      <c r="R458" s="242"/>
      <c r="S458" s="242"/>
      <c r="T458" s="242"/>
      <c r="U458" s="241"/>
      <c r="V458" s="246"/>
      <c r="W458" s="241"/>
      <c r="X458" s="246"/>
      <c r="Y458" s="81"/>
      <c r="Z458" s="241"/>
      <c r="AA458" s="416"/>
      <c r="AB458" s="416"/>
      <c r="AC458" s="81"/>
      <c r="AD458" s="242"/>
      <c r="AE458" s="242"/>
      <c r="AF458" s="241"/>
      <c r="AG458" s="242"/>
      <c r="AH458" s="241"/>
      <c r="AI458" s="241"/>
      <c r="AJ458" s="241"/>
      <c r="AK458" s="243"/>
      <c r="AL458" s="243"/>
      <c r="AM458" s="77"/>
      <c r="AN458" s="243"/>
      <c r="AO458" s="243"/>
      <c r="AP458" s="243"/>
      <c r="AQ458" s="243"/>
      <c r="AR458" s="243"/>
      <c r="AS458" s="243"/>
      <c r="AT458" s="243"/>
      <c r="AU458" s="243"/>
      <c r="AV458" s="243"/>
      <c r="AW458" s="243"/>
      <c r="AX458" s="246"/>
      <c r="AY458" s="246"/>
      <c r="AZ458" s="248"/>
      <c r="BA458" s="77"/>
      <c r="BB458" s="562" t="str">
        <f t="shared" si="27"/>
        <v xml:space="preserve"> </v>
      </c>
      <c r="BC458" s="562" t="str">
        <f t="shared" si="28"/>
        <v xml:space="preserve"> </v>
      </c>
      <c r="BD458" s="562" t="str">
        <f t="shared" si="29"/>
        <v xml:space="preserve"> </v>
      </c>
      <c r="BE458" s="562" t="str">
        <f t="shared" si="30"/>
        <v xml:space="preserve"> </v>
      </c>
      <c r="BF458" s="77"/>
      <c r="BG458" s="515"/>
    </row>
    <row r="459" spans="1:59" s="86" customFormat="1" ht="12.75" x14ac:dyDescent="0.25">
      <c r="A459" s="365"/>
      <c r="B459" s="147">
        <f>Demography!B455</f>
        <v>0</v>
      </c>
      <c r="C459" s="147">
        <f>Demography!C455</f>
        <v>0</v>
      </c>
      <c r="D459" s="148">
        <f>Demography!D455</f>
        <v>0</v>
      </c>
      <c r="E459" s="81"/>
      <c r="F459" s="256"/>
      <c r="G459" s="257"/>
      <c r="H459" s="257"/>
      <c r="I459" s="257"/>
      <c r="J459" s="245"/>
      <c r="K459" s="257"/>
      <c r="L459" s="258"/>
      <c r="M459" s="256"/>
      <c r="N459" s="256"/>
      <c r="O459" s="240"/>
      <c r="P459" s="256"/>
      <c r="Q459" s="261"/>
      <c r="R459" s="240"/>
      <c r="S459" s="240"/>
      <c r="T459" s="240"/>
      <c r="U459" s="256"/>
      <c r="V459" s="245"/>
      <c r="W459" s="256"/>
      <c r="X459" s="245"/>
      <c r="Y459" s="81"/>
      <c r="Z459" s="256"/>
      <c r="AA459" s="150"/>
      <c r="AB459" s="150"/>
      <c r="AC459" s="81"/>
      <c r="AD459" s="240"/>
      <c r="AE459" s="240"/>
      <c r="AF459" s="256"/>
      <c r="AG459" s="240"/>
      <c r="AH459" s="256"/>
      <c r="AI459" s="256"/>
      <c r="AJ459" s="256"/>
      <c r="AK459" s="261"/>
      <c r="AL459" s="261"/>
      <c r="AM459" s="77"/>
      <c r="AN459" s="261"/>
      <c r="AO459" s="261"/>
      <c r="AP459" s="261"/>
      <c r="AQ459" s="261"/>
      <c r="AR459" s="261"/>
      <c r="AS459" s="261"/>
      <c r="AT459" s="261"/>
      <c r="AU459" s="261"/>
      <c r="AV459" s="261"/>
      <c r="AW459" s="261"/>
      <c r="AX459" s="245"/>
      <c r="AY459" s="245"/>
      <c r="AZ459" s="247"/>
      <c r="BA459" s="77"/>
      <c r="BB459" s="561" t="str">
        <f t="shared" si="27"/>
        <v xml:space="preserve"> </v>
      </c>
      <c r="BC459" s="561" t="str">
        <f t="shared" si="28"/>
        <v xml:space="preserve"> </v>
      </c>
      <c r="BD459" s="561" t="str">
        <f t="shared" si="29"/>
        <v xml:space="preserve"> </v>
      </c>
      <c r="BE459" s="561" t="str">
        <f t="shared" si="30"/>
        <v xml:space="preserve"> </v>
      </c>
      <c r="BF459" s="77"/>
      <c r="BG459" s="254"/>
    </row>
    <row r="460" spans="1:59" s="86" customFormat="1" ht="12.75" x14ac:dyDescent="0.25">
      <c r="A460" s="365"/>
      <c r="B460" s="361">
        <f>Demography!B456</f>
        <v>0</v>
      </c>
      <c r="C460" s="361">
        <f>Demography!C456</f>
        <v>0</v>
      </c>
      <c r="D460" s="362">
        <f>Demography!D456</f>
        <v>0</v>
      </c>
      <c r="E460" s="81"/>
      <c r="F460" s="241"/>
      <c r="G460" s="478"/>
      <c r="H460" s="478"/>
      <c r="I460" s="478"/>
      <c r="J460" s="246"/>
      <c r="K460" s="478"/>
      <c r="L460" s="538"/>
      <c r="M460" s="241"/>
      <c r="N460" s="241"/>
      <c r="O460" s="242"/>
      <c r="P460" s="241"/>
      <c r="Q460" s="243"/>
      <c r="R460" s="242"/>
      <c r="S460" s="242"/>
      <c r="T460" s="242"/>
      <c r="U460" s="241"/>
      <c r="V460" s="246"/>
      <c r="W460" s="241"/>
      <c r="X460" s="246"/>
      <c r="Y460" s="81"/>
      <c r="Z460" s="241"/>
      <c r="AA460" s="416"/>
      <c r="AB460" s="416"/>
      <c r="AC460" s="81"/>
      <c r="AD460" s="242"/>
      <c r="AE460" s="242"/>
      <c r="AF460" s="241"/>
      <c r="AG460" s="242"/>
      <c r="AH460" s="241"/>
      <c r="AI460" s="241"/>
      <c r="AJ460" s="241"/>
      <c r="AK460" s="243"/>
      <c r="AL460" s="243"/>
      <c r="AM460" s="77"/>
      <c r="AN460" s="243"/>
      <c r="AO460" s="243"/>
      <c r="AP460" s="243"/>
      <c r="AQ460" s="243"/>
      <c r="AR460" s="243"/>
      <c r="AS460" s="243"/>
      <c r="AT460" s="243"/>
      <c r="AU460" s="243"/>
      <c r="AV460" s="243"/>
      <c r="AW460" s="243"/>
      <c r="AX460" s="246"/>
      <c r="AY460" s="246"/>
      <c r="AZ460" s="248"/>
      <c r="BA460" s="77"/>
      <c r="BB460" s="562" t="str">
        <f t="shared" si="27"/>
        <v xml:space="preserve"> </v>
      </c>
      <c r="BC460" s="562" t="str">
        <f t="shared" si="28"/>
        <v xml:space="preserve"> </v>
      </c>
      <c r="BD460" s="562" t="str">
        <f t="shared" si="29"/>
        <v xml:space="preserve"> </v>
      </c>
      <c r="BE460" s="562" t="str">
        <f t="shared" si="30"/>
        <v xml:space="preserve"> </v>
      </c>
      <c r="BF460" s="77"/>
      <c r="BG460" s="515"/>
    </row>
    <row r="461" spans="1:59" s="86" customFormat="1" ht="12.75" x14ac:dyDescent="0.25">
      <c r="A461" s="365"/>
      <c r="B461" s="147">
        <f>Demography!B457</f>
        <v>0</v>
      </c>
      <c r="C461" s="147">
        <f>Demography!C457</f>
        <v>0</v>
      </c>
      <c r="D461" s="148">
        <f>Demography!D457</f>
        <v>0</v>
      </c>
      <c r="E461" s="81"/>
      <c r="F461" s="256"/>
      <c r="G461" s="257"/>
      <c r="H461" s="257"/>
      <c r="I461" s="257"/>
      <c r="J461" s="245"/>
      <c r="K461" s="257"/>
      <c r="L461" s="258"/>
      <c r="M461" s="256"/>
      <c r="N461" s="256"/>
      <c r="O461" s="240"/>
      <c r="P461" s="256"/>
      <c r="Q461" s="261"/>
      <c r="R461" s="240"/>
      <c r="S461" s="240"/>
      <c r="T461" s="240"/>
      <c r="U461" s="256"/>
      <c r="V461" s="245"/>
      <c r="W461" s="256"/>
      <c r="X461" s="245"/>
      <c r="Y461" s="81"/>
      <c r="Z461" s="256"/>
      <c r="AA461" s="150"/>
      <c r="AB461" s="150"/>
      <c r="AC461" s="81"/>
      <c r="AD461" s="240"/>
      <c r="AE461" s="240"/>
      <c r="AF461" s="256"/>
      <c r="AG461" s="240"/>
      <c r="AH461" s="256"/>
      <c r="AI461" s="256"/>
      <c r="AJ461" s="256"/>
      <c r="AK461" s="261"/>
      <c r="AL461" s="261"/>
      <c r="AM461" s="77"/>
      <c r="AN461" s="261"/>
      <c r="AO461" s="261"/>
      <c r="AP461" s="261"/>
      <c r="AQ461" s="261"/>
      <c r="AR461" s="261"/>
      <c r="AS461" s="261"/>
      <c r="AT461" s="261"/>
      <c r="AU461" s="261"/>
      <c r="AV461" s="261"/>
      <c r="AW461" s="261"/>
      <c r="AX461" s="245"/>
      <c r="AY461" s="245"/>
      <c r="AZ461" s="247"/>
      <c r="BA461" s="77"/>
      <c r="BB461" s="561" t="str">
        <f t="shared" si="27"/>
        <v xml:space="preserve"> </v>
      </c>
      <c r="BC461" s="561" t="str">
        <f t="shared" si="28"/>
        <v xml:space="preserve"> </v>
      </c>
      <c r="BD461" s="561" t="str">
        <f t="shared" si="29"/>
        <v xml:space="preserve"> </v>
      </c>
      <c r="BE461" s="561" t="str">
        <f t="shared" si="30"/>
        <v xml:space="preserve"> </v>
      </c>
      <c r="BF461" s="77"/>
      <c r="BG461" s="254"/>
    </row>
    <row r="462" spans="1:59" s="86" customFormat="1" ht="12.75" x14ac:dyDescent="0.25">
      <c r="A462" s="365"/>
      <c r="B462" s="361">
        <f>Demography!B458</f>
        <v>0</v>
      </c>
      <c r="C462" s="361">
        <f>Demography!C458</f>
        <v>0</v>
      </c>
      <c r="D462" s="362">
        <f>Demography!D458</f>
        <v>0</v>
      </c>
      <c r="E462" s="81"/>
      <c r="F462" s="241"/>
      <c r="G462" s="478"/>
      <c r="H462" s="478"/>
      <c r="I462" s="478"/>
      <c r="J462" s="246"/>
      <c r="K462" s="478"/>
      <c r="L462" s="538"/>
      <c r="M462" s="241"/>
      <c r="N462" s="241"/>
      <c r="O462" s="242"/>
      <c r="P462" s="241"/>
      <c r="Q462" s="243"/>
      <c r="R462" s="242"/>
      <c r="S462" s="242"/>
      <c r="T462" s="242"/>
      <c r="U462" s="241"/>
      <c r="V462" s="246"/>
      <c r="W462" s="241"/>
      <c r="X462" s="246"/>
      <c r="Y462" s="81"/>
      <c r="Z462" s="241"/>
      <c r="AA462" s="416"/>
      <c r="AB462" s="416"/>
      <c r="AC462" s="81"/>
      <c r="AD462" s="242"/>
      <c r="AE462" s="242"/>
      <c r="AF462" s="241"/>
      <c r="AG462" s="242"/>
      <c r="AH462" s="241"/>
      <c r="AI462" s="241"/>
      <c r="AJ462" s="241"/>
      <c r="AK462" s="243"/>
      <c r="AL462" s="243"/>
      <c r="AM462" s="77"/>
      <c r="AN462" s="243"/>
      <c r="AO462" s="243"/>
      <c r="AP462" s="243"/>
      <c r="AQ462" s="243"/>
      <c r="AR462" s="243"/>
      <c r="AS462" s="243"/>
      <c r="AT462" s="243"/>
      <c r="AU462" s="243"/>
      <c r="AV462" s="243"/>
      <c r="AW462" s="243"/>
      <c r="AX462" s="246"/>
      <c r="AY462" s="246"/>
      <c r="AZ462" s="248"/>
      <c r="BA462" s="77"/>
      <c r="BB462" s="562" t="str">
        <f t="shared" si="27"/>
        <v xml:space="preserve"> </v>
      </c>
      <c r="BC462" s="562" t="str">
        <f t="shared" si="28"/>
        <v xml:space="preserve"> </v>
      </c>
      <c r="BD462" s="562" t="str">
        <f t="shared" si="29"/>
        <v xml:space="preserve"> </v>
      </c>
      <c r="BE462" s="562" t="str">
        <f t="shared" si="30"/>
        <v xml:space="preserve"> </v>
      </c>
      <c r="BF462" s="77"/>
      <c r="BG462" s="515"/>
    </row>
    <row r="463" spans="1:59" s="86" customFormat="1" ht="12.75" x14ac:dyDescent="0.25">
      <c r="A463" s="365"/>
      <c r="B463" s="147">
        <f>Demography!B459</f>
        <v>0</v>
      </c>
      <c r="C463" s="147">
        <f>Demography!C459</f>
        <v>0</v>
      </c>
      <c r="D463" s="148">
        <f>Demography!D459</f>
        <v>0</v>
      </c>
      <c r="E463" s="81"/>
      <c r="F463" s="256"/>
      <c r="G463" s="257"/>
      <c r="H463" s="257"/>
      <c r="I463" s="257"/>
      <c r="J463" s="245"/>
      <c r="K463" s="257"/>
      <c r="L463" s="258"/>
      <c r="M463" s="256"/>
      <c r="N463" s="256"/>
      <c r="O463" s="240"/>
      <c r="P463" s="256"/>
      <c r="Q463" s="261"/>
      <c r="R463" s="240"/>
      <c r="S463" s="240"/>
      <c r="T463" s="240"/>
      <c r="U463" s="256"/>
      <c r="V463" s="245"/>
      <c r="W463" s="256"/>
      <c r="X463" s="245"/>
      <c r="Y463" s="81"/>
      <c r="Z463" s="256"/>
      <c r="AA463" s="150"/>
      <c r="AB463" s="150"/>
      <c r="AC463" s="81"/>
      <c r="AD463" s="240"/>
      <c r="AE463" s="240"/>
      <c r="AF463" s="256"/>
      <c r="AG463" s="240"/>
      <c r="AH463" s="256"/>
      <c r="AI463" s="256"/>
      <c r="AJ463" s="256"/>
      <c r="AK463" s="261"/>
      <c r="AL463" s="261"/>
      <c r="AM463" s="77"/>
      <c r="AN463" s="261"/>
      <c r="AO463" s="261"/>
      <c r="AP463" s="261"/>
      <c r="AQ463" s="261"/>
      <c r="AR463" s="261"/>
      <c r="AS463" s="261"/>
      <c r="AT463" s="261"/>
      <c r="AU463" s="261"/>
      <c r="AV463" s="261"/>
      <c r="AW463" s="261"/>
      <c r="AX463" s="245"/>
      <c r="AY463" s="245"/>
      <c r="AZ463" s="247"/>
      <c r="BA463" s="77"/>
      <c r="BB463" s="561" t="str">
        <f t="shared" si="27"/>
        <v xml:space="preserve"> </v>
      </c>
      <c r="BC463" s="561" t="str">
        <f t="shared" si="28"/>
        <v xml:space="preserve"> </v>
      </c>
      <c r="BD463" s="561" t="str">
        <f t="shared" si="29"/>
        <v xml:space="preserve"> </v>
      </c>
      <c r="BE463" s="561" t="str">
        <f t="shared" si="30"/>
        <v xml:space="preserve"> </v>
      </c>
      <c r="BF463" s="77"/>
      <c r="BG463" s="254"/>
    </row>
    <row r="464" spans="1:59" s="86" customFormat="1" ht="12.75" x14ac:dyDescent="0.25">
      <c r="A464" s="365"/>
      <c r="B464" s="361">
        <f>Demography!B460</f>
        <v>0</v>
      </c>
      <c r="C464" s="361">
        <f>Demography!C460</f>
        <v>0</v>
      </c>
      <c r="D464" s="362">
        <f>Demography!D460</f>
        <v>0</v>
      </c>
      <c r="E464" s="81"/>
      <c r="F464" s="241"/>
      <c r="G464" s="478"/>
      <c r="H464" s="478"/>
      <c r="I464" s="478"/>
      <c r="J464" s="246"/>
      <c r="K464" s="478"/>
      <c r="L464" s="538"/>
      <c r="M464" s="241"/>
      <c r="N464" s="241"/>
      <c r="O464" s="242"/>
      <c r="P464" s="241"/>
      <c r="Q464" s="243"/>
      <c r="R464" s="242"/>
      <c r="S464" s="242"/>
      <c r="T464" s="242"/>
      <c r="U464" s="241"/>
      <c r="V464" s="246"/>
      <c r="W464" s="241"/>
      <c r="X464" s="246"/>
      <c r="Y464" s="81"/>
      <c r="Z464" s="241"/>
      <c r="AA464" s="416"/>
      <c r="AB464" s="416"/>
      <c r="AC464" s="81"/>
      <c r="AD464" s="242"/>
      <c r="AE464" s="242"/>
      <c r="AF464" s="241"/>
      <c r="AG464" s="242"/>
      <c r="AH464" s="241"/>
      <c r="AI464" s="241"/>
      <c r="AJ464" s="241"/>
      <c r="AK464" s="243"/>
      <c r="AL464" s="243"/>
      <c r="AM464" s="77"/>
      <c r="AN464" s="243"/>
      <c r="AO464" s="243"/>
      <c r="AP464" s="243"/>
      <c r="AQ464" s="243"/>
      <c r="AR464" s="243"/>
      <c r="AS464" s="243"/>
      <c r="AT464" s="243"/>
      <c r="AU464" s="243"/>
      <c r="AV464" s="243"/>
      <c r="AW464" s="243"/>
      <c r="AX464" s="246"/>
      <c r="AY464" s="246"/>
      <c r="AZ464" s="248"/>
      <c r="BA464" s="77"/>
      <c r="BB464" s="562" t="str">
        <f t="shared" si="27"/>
        <v xml:space="preserve"> </v>
      </c>
      <c r="BC464" s="562" t="str">
        <f t="shared" si="28"/>
        <v xml:space="preserve"> </v>
      </c>
      <c r="BD464" s="562" t="str">
        <f t="shared" si="29"/>
        <v xml:space="preserve"> </v>
      </c>
      <c r="BE464" s="562" t="str">
        <f t="shared" si="30"/>
        <v xml:space="preserve"> </v>
      </c>
      <c r="BF464" s="77"/>
      <c r="BG464" s="515"/>
    </row>
    <row r="465" spans="1:59" s="86" customFormat="1" ht="12.75" x14ac:dyDescent="0.25">
      <c r="A465" s="365"/>
      <c r="B465" s="147">
        <f>Demography!B461</f>
        <v>0</v>
      </c>
      <c r="C465" s="147">
        <f>Demography!C461</f>
        <v>0</v>
      </c>
      <c r="D465" s="148">
        <f>Demography!D461</f>
        <v>0</v>
      </c>
      <c r="E465" s="81"/>
      <c r="F465" s="256"/>
      <c r="G465" s="257"/>
      <c r="H465" s="257"/>
      <c r="I465" s="257"/>
      <c r="J465" s="245"/>
      <c r="K465" s="257"/>
      <c r="L465" s="258"/>
      <c r="M465" s="256"/>
      <c r="N465" s="256"/>
      <c r="O465" s="240"/>
      <c r="P465" s="256"/>
      <c r="Q465" s="261"/>
      <c r="R465" s="240"/>
      <c r="S465" s="240"/>
      <c r="T465" s="240"/>
      <c r="U465" s="256"/>
      <c r="V465" s="245"/>
      <c r="W465" s="256"/>
      <c r="X465" s="245"/>
      <c r="Y465" s="81"/>
      <c r="Z465" s="256"/>
      <c r="AA465" s="150"/>
      <c r="AB465" s="150"/>
      <c r="AC465" s="81"/>
      <c r="AD465" s="240"/>
      <c r="AE465" s="240"/>
      <c r="AF465" s="256"/>
      <c r="AG465" s="240"/>
      <c r="AH465" s="256"/>
      <c r="AI465" s="256"/>
      <c r="AJ465" s="256"/>
      <c r="AK465" s="261"/>
      <c r="AL465" s="261"/>
      <c r="AM465" s="77"/>
      <c r="AN465" s="261"/>
      <c r="AO465" s="261"/>
      <c r="AP465" s="261"/>
      <c r="AQ465" s="261"/>
      <c r="AR465" s="261"/>
      <c r="AS465" s="261"/>
      <c r="AT465" s="261"/>
      <c r="AU465" s="261"/>
      <c r="AV465" s="261"/>
      <c r="AW465" s="261"/>
      <c r="AX465" s="245"/>
      <c r="AY465" s="245"/>
      <c r="AZ465" s="247"/>
      <c r="BA465" s="77"/>
      <c r="BB465" s="561" t="str">
        <f t="shared" si="27"/>
        <v xml:space="preserve"> </v>
      </c>
      <c r="BC465" s="561" t="str">
        <f t="shared" si="28"/>
        <v xml:space="preserve"> </v>
      </c>
      <c r="BD465" s="561" t="str">
        <f t="shared" si="29"/>
        <v xml:space="preserve"> </v>
      </c>
      <c r="BE465" s="561" t="str">
        <f t="shared" si="30"/>
        <v xml:space="preserve"> </v>
      </c>
      <c r="BF465" s="77"/>
      <c r="BG465" s="254"/>
    </row>
    <row r="466" spans="1:59" s="86" customFormat="1" ht="12.75" x14ac:dyDescent="0.25">
      <c r="A466" s="365"/>
      <c r="B466" s="361">
        <f>Demography!B462</f>
        <v>0</v>
      </c>
      <c r="C466" s="361">
        <f>Demography!C462</f>
        <v>0</v>
      </c>
      <c r="D466" s="362">
        <f>Demography!D462</f>
        <v>0</v>
      </c>
      <c r="E466" s="81"/>
      <c r="F466" s="241"/>
      <c r="G466" s="478"/>
      <c r="H466" s="478"/>
      <c r="I466" s="478"/>
      <c r="J466" s="246"/>
      <c r="K466" s="478"/>
      <c r="L466" s="538"/>
      <c r="M466" s="241"/>
      <c r="N466" s="241"/>
      <c r="O466" s="242"/>
      <c r="P466" s="241"/>
      <c r="Q466" s="243"/>
      <c r="R466" s="242"/>
      <c r="S466" s="242"/>
      <c r="T466" s="242"/>
      <c r="U466" s="241"/>
      <c r="V466" s="246"/>
      <c r="W466" s="241"/>
      <c r="X466" s="246"/>
      <c r="Y466" s="81"/>
      <c r="Z466" s="241"/>
      <c r="AA466" s="416"/>
      <c r="AB466" s="416"/>
      <c r="AC466" s="81"/>
      <c r="AD466" s="242"/>
      <c r="AE466" s="242"/>
      <c r="AF466" s="241"/>
      <c r="AG466" s="242"/>
      <c r="AH466" s="241"/>
      <c r="AI466" s="241"/>
      <c r="AJ466" s="241"/>
      <c r="AK466" s="243"/>
      <c r="AL466" s="243"/>
      <c r="AM466" s="77"/>
      <c r="AN466" s="243"/>
      <c r="AO466" s="243"/>
      <c r="AP466" s="243"/>
      <c r="AQ466" s="243"/>
      <c r="AR466" s="243"/>
      <c r="AS466" s="243"/>
      <c r="AT466" s="243"/>
      <c r="AU466" s="243"/>
      <c r="AV466" s="243"/>
      <c r="AW466" s="243"/>
      <c r="AX466" s="246"/>
      <c r="AY466" s="246"/>
      <c r="AZ466" s="248"/>
      <c r="BA466" s="77"/>
      <c r="BB466" s="562" t="str">
        <f t="shared" si="27"/>
        <v xml:space="preserve"> </v>
      </c>
      <c r="BC466" s="562" t="str">
        <f t="shared" si="28"/>
        <v xml:space="preserve"> </v>
      </c>
      <c r="BD466" s="562" t="str">
        <f t="shared" si="29"/>
        <v xml:space="preserve"> </v>
      </c>
      <c r="BE466" s="562" t="str">
        <f t="shared" si="30"/>
        <v xml:space="preserve"> </v>
      </c>
      <c r="BF466" s="77"/>
      <c r="BG466" s="515"/>
    </row>
    <row r="467" spans="1:59" s="86" customFormat="1" ht="12.75" x14ac:dyDescent="0.25">
      <c r="A467" s="365"/>
      <c r="B467" s="147">
        <f>Demography!B463</f>
        <v>0</v>
      </c>
      <c r="C467" s="147">
        <f>Demography!C463</f>
        <v>0</v>
      </c>
      <c r="D467" s="148">
        <f>Demography!D463</f>
        <v>0</v>
      </c>
      <c r="E467" s="81"/>
      <c r="F467" s="256"/>
      <c r="G467" s="257"/>
      <c r="H467" s="257"/>
      <c r="I467" s="257"/>
      <c r="J467" s="245"/>
      <c r="K467" s="257"/>
      <c r="L467" s="258"/>
      <c r="M467" s="256"/>
      <c r="N467" s="256"/>
      <c r="O467" s="240"/>
      <c r="P467" s="256"/>
      <c r="Q467" s="261"/>
      <c r="R467" s="240"/>
      <c r="S467" s="240"/>
      <c r="T467" s="240"/>
      <c r="U467" s="256"/>
      <c r="V467" s="245"/>
      <c r="W467" s="256"/>
      <c r="X467" s="245"/>
      <c r="Y467" s="81"/>
      <c r="Z467" s="256"/>
      <c r="AA467" s="150"/>
      <c r="AB467" s="150"/>
      <c r="AC467" s="81"/>
      <c r="AD467" s="240"/>
      <c r="AE467" s="240"/>
      <c r="AF467" s="256"/>
      <c r="AG467" s="240"/>
      <c r="AH467" s="256"/>
      <c r="AI467" s="256"/>
      <c r="AJ467" s="256"/>
      <c r="AK467" s="261"/>
      <c r="AL467" s="261"/>
      <c r="AM467" s="77"/>
      <c r="AN467" s="261"/>
      <c r="AO467" s="261"/>
      <c r="AP467" s="261"/>
      <c r="AQ467" s="261"/>
      <c r="AR467" s="261"/>
      <c r="AS467" s="261"/>
      <c r="AT467" s="261"/>
      <c r="AU467" s="261"/>
      <c r="AV467" s="261"/>
      <c r="AW467" s="261"/>
      <c r="AX467" s="245"/>
      <c r="AY467" s="245"/>
      <c r="AZ467" s="247"/>
      <c r="BA467" s="77"/>
      <c r="BB467" s="561" t="str">
        <f t="shared" si="27"/>
        <v xml:space="preserve"> </v>
      </c>
      <c r="BC467" s="561" t="str">
        <f t="shared" si="28"/>
        <v xml:space="preserve"> </v>
      </c>
      <c r="BD467" s="561" t="str">
        <f t="shared" si="29"/>
        <v xml:space="preserve"> </v>
      </c>
      <c r="BE467" s="561" t="str">
        <f t="shared" si="30"/>
        <v xml:space="preserve"> </v>
      </c>
      <c r="BF467" s="77"/>
      <c r="BG467" s="254"/>
    </row>
    <row r="468" spans="1:59" s="86" customFormat="1" ht="12.75" x14ac:dyDescent="0.25">
      <c r="A468" s="365"/>
      <c r="B468" s="361">
        <f>Demography!B464</f>
        <v>0</v>
      </c>
      <c r="C468" s="361">
        <f>Demography!C464</f>
        <v>0</v>
      </c>
      <c r="D468" s="362">
        <f>Demography!D464</f>
        <v>0</v>
      </c>
      <c r="E468" s="81"/>
      <c r="F468" s="241"/>
      <c r="G468" s="478"/>
      <c r="H468" s="478"/>
      <c r="I468" s="478"/>
      <c r="J468" s="246"/>
      <c r="K468" s="478"/>
      <c r="L468" s="538"/>
      <c r="M468" s="241"/>
      <c r="N468" s="241"/>
      <c r="O468" s="242"/>
      <c r="P468" s="241"/>
      <c r="Q468" s="243"/>
      <c r="R468" s="242"/>
      <c r="S468" s="242"/>
      <c r="T468" s="242"/>
      <c r="U468" s="241"/>
      <c r="V468" s="246"/>
      <c r="W468" s="241"/>
      <c r="X468" s="246"/>
      <c r="Y468" s="81"/>
      <c r="Z468" s="241"/>
      <c r="AA468" s="416"/>
      <c r="AB468" s="416"/>
      <c r="AC468" s="81"/>
      <c r="AD468" s="242"/>
      <c r="AE468" s="242"/>
      <c r="AF468" s="241"/>
      <c r="AG468" s="242"/>
      <c r="AH468" s="241"/>
      <c r="AI468" s="241"/>
      <c r="AJ468" s="241"/>
      <c r="AK468" s="243"/>
      <c r="AL468" s="243"/>
      <c r="AM468" s="77"/>
      <c r="AN468" s="243"/>
      <c r="AO468" s="243"/>
      <c r="AP468" s="243"/>
      <c r="AQ468" s="243"/>
      <c r="AR468" s="243"/>
      <c r="AS468" s="243"/>
      <c r="AT468" s="243"/>
      <c r="AU468" s="243"/>
      <c r="AV468" s="243"/>
      <c r="AW468" s="243"/>
      <c r="AX468" s="246"/>
      <c r="AY468" s="246"/>
      <c r="AZ468" s="248"/>
      <c r="BA468" s="77"/>
      <c r="BB468" s="562" t="str">
        <f t="shared" si="27"/>
        <v xml:space="preserve"> </v>
      </c>
      <c r="BC468" s="562" t="str">
        <f t="shared" si="28"/>
        <v xml:space="preserve"> </v>
      </c>
      <c r="BD468" s="562" t="str">
        <f t="shared" si="29"/>
        <v xml:space="preserve"> </v>
      </c>
      <c r="BE468" s="562" t="str">
        <f t="shared" si="30"/>
        <v xml:space="preserve"> </v>
      </c>
      <c r="BF468" s="77"/>
      <c r="BG468" s="515"/>
    </row>
    <row r="469" spans="1:59" s="86" customFormat="1" ht="12.75" x14ac:dyDescent="0.25">
      <c r="A469" s="365"/>
      <c r="B469" s="147">
        <f>Demography!B465</f>
        <v>0</v>
      </c>
      <c r="C469" s="147">
        <f>Demography!C465</f>
        <v>0</v>
      </c>
      <c r="D469" s="148">
        <f>Demography!D465</f>
        <v>0</v>
      </c>
      <c r="E469" s="81"/>
      <c r="F469" s="256"/>
      <c r="G469" s="257"/>
      <c r="H469" s="257"/>
      <c r="I469" s="257"/>
      <c r="J469" s="245"/>
      <c r="K469" s="257"/>
      <c r="L469" s="258"/>
      <c r="M469" s="256"/>
      <c r="N469" s="256"/>
      <c r="O469" s="240"/>
      <c r="P469" s="256"/>
      <c r="Q469" s="261"/>
      <c r="R469" s="240"/>
      <c r="S469" s="240"/>
      <c r="T469" s="240"/>
      <c r="U469" s="256"/>
      <c r="V469" s="245"/>
      <c r="W469" s="256"/>
      <c r="X469" s="245"/>
      <c r="Y469" s="81"/>
      <c r="Z469" s="256"/>
      <c r="AA469" s="150"/>
      <c r="AB469" s="150"/>
      <c r="AC469" s="81"/>
      <c r="AD469" s="240"/>
      <c r="AE469" s="240"/>
      <c r="AF469" s="256"/>
      <c r="AG469" s="240"/>
      <c r="AH469" s="256"/>
      <c r="AI469" s="256"/>
      <c r="AJ469" s="256"/>
      <c r="AK469" s="261"/>
      <c r="AL469" s="261"/>
      <c r="AM469" s="77"/>
      <c r="AN469" s="261"/>
      <c r="AO469" s="261"/>
      <c r="AP469" s="261"/>
      <c r="AQ469" s="261"/>
      <c r="AR469" s="261"/>
      <c r="AS469" s="261"/>
      <c r="AT469" s="261"/>
      <c r="AU469" s="261"/>
      <c r="AV469" s="261"/>
      <c r="AW469" s="261"/>
      <c r="AX469" s="245"/>
      <c r="AY469" s="245"/>
      <c r="AZ469" s="247"/>
      <c r="BA469" s="77"/>
      <c r="BB469" s="561" t="str">
        <f t="shared" si="27"/>
        <v xml:space="preserve"> </v>
      </c>
      <c r="BC469" s="561" t="str">
        <f t="shared" si="28"/>
        <v xml:space="preserve"> </v>
      </c>
      <c r="BD469" s="561" t="str">
        <f t="shared" si="29"/>
        <v xml:space="preserve"> </v>
      </c>
      <c r="BE469" s="561" t="str">
        <f t="shared" si="30"/>
        <v xml:space="preserve"> </v>
      </c>
      <c r="BF469" s="77"/>
      <c r="BG469" s="254"/>
    </row>
    <row r="470" spans="1:59" s="86" customFormat="1" ht="12.75" x14ac:dyDescent="0.25">
      <c r="A470" s="365"/>
      <c r="B470" s="361">
        <f>Demography!B466</f>
        <v>0</v>
      </c>
      <c r="C470" s="361">
        <f>Demography!C466</f>
        <v>0</v>
      </c>
      <c r="D470" s="362">
        <f>Demography!D466</f>
        <v>0</v>
      </c>
      <c r="E470" s="81"/>
      <c r="F470" s="241"/>
      <c r="G470" s="478"/>
      <c r="H470" s="478"/>
      <c r="I470" s="478"/>
      <c r="J470" s="246"/>
      <c r="K470" s="478"/>
      <c r="L470" s="538"/>
      <c r="M470" s="241"/>
      <c r="N470" s="241"/>
      <c r="O470" s="242"/>
      <c r="P470" s="241"/>
      <c r="Q470" s="243"/>
      <c r="R470" s="242"/>
      <c r="S470" s="242"/>
      <c r="T470" s="242"/>
      <c r="U470" s="241"/>
      <c r="V470" s="246"/>
      <c r="W470" s="241"/>
      <c r="X470" s="246"/>
      <c r="Y470" s="81"/>
      <c r="Z470" s="241"/>
      <c r="AA470" s="416"/>
      <c r="AB470" s="416"/>
      <c r="AC470" s="81"/>
      <c r="AD470" s="242"/>
      <c r="AE470" s="242"/>
      <c r="AF470" s="241"/>
      <c r="AG470" s="242"/>
      <c r="AH470" s="241"/>
      <c r="AI470" s="241"/>
      <c r="AJ470" s="241"/>
      <c r="AK470" s="243"/>
      <c r="AL470" s="243"/>
      <c r="AM470" s="77"/>
      <c r="AN470" s="243"/>
      <c r="AO470" s="243"/>
      <c r="AP470" s="243"/>
      <c r="AQ470" s="243"/>
      <c r="AR470" s="243"/>
      <c r="AS470" s="243"/>
      <c r="AT470" s="243"/>
      <c r="AU470" s="243"/>
      <c r="AV470" s="243"/>
      <c r="AW470" s="243"/>
      <c r="AX470" s="246"/>
      <c r="AY470" s="246"/>
      <c r="AZ470" s="248"/>
      <c r="BA470" s="77"/>
      <c r="BB470" s="562" t="str">
        <f t="shared" si="27"/>
        <v xml:space="preserve"> </v>
      </c>
      <c r="BC470" s="562" t="str">
        <f t="shared" si="28"/>
        <v xml:space="preserve"> </v>
      </c>
      <c r="BD470" s="562" t="str">
        <f t="shared" si="29"/>
        <v xml:space="preserve"> </v>
      </c>
      <c r="BE470" s="562" t="str">
        <f t="shared" si="30"/>
        <v xml:space="preserve"> </v>
      </c>
      <c r="BF470" s="77"/>
      <c r="BG470" s="515"/>
    </row>
    <row r="471" spans="1:59" s="86" customFormat="1" ht="12.75" x14ac:dyDescent="0.25">
      <c r="A471" s="365"/>
      <c r="B471" s="147">
        <f>Demography!B467</f>
        <v>0</v>
      </c>
      <c r="C471" s="147">
        <f>Demography!C467</f>
        <v>0</v>
      </c>
      <c r="D471" s="148">
        <f>Demography!D467</f>
        <v>0</v>
      </c>
      <c r="E471" s="81"/>
      <c r="F471" s="256"/>
      <c r="G471" s="257"/>
      <c r="H471" s="257"/>
      <c r="I471" s="257"/>
      <c r="J471" s="245"/>
      <c r="K471" s="257"/>
      <c r="L471" s="258"/>
      <c r="M471" s="256"/>
      <c r="N471" s="256"/>
      <c r="O471" s="240"/>
      <c r="P471" s="256"/>
      <c r="Q471" s="261"/>
      <c r="R471" s="240"/>
      <c r="S471" s="240"/>
      <c r="T471" s="240"/>
      <c r="U471" s="256"/>
      <c r="V471" s="245"/>
      <c r="W471" s="256"/>
      <c r="X471" s="245"/>
      <c r="Y471" s="81"/>
      <c r="Z471" s="256"/>
      <c r="AA471" s="150"/>
      <c r="AB471" s="150"/>
      <c r="AC471" s="81"/>
      <c r="AD471" s="240"/>
      <c r="AE471" s="240"/>
      <c r="AF471" s="256"/>
      <c r="AG471" s="240"/>
      <c r="AH471" s="256"/>
      <c r="AI471" s="256"/>
      <c r="AJ471" s="256"/>
      <c r="AK471" s="261"/>
      <c r="AL471" s="261"/>
      <c r="AM471" s="77"/>
      <c r="AN471" s="261"/>
      <c r="AO471" s="261"/>
      <c r="AP471" s="261"/>
      <c r="AQ471" s="261"/>
      <c r="AR471" s="261"/>
      <c r="AS471" s="261"/>
      <c r="AT471" s="261"/>
      <c r="AU471" s="261"/>
      <c r="AV471" s="261"/>
      <c r="AW471" s="261"/>
      <c r="AX471" s="245"/>
      <c r="AY471" s="245"/>
      <c r="AZ471" s="247"/>
      <c r="BA471" s="77"/>
      <c r="BB471" s="561" t="str">
        <f t="shared" ref="BB471:BB534" si="31">IF(AI471=0," ",AN471/AK471)</f>
        <v xml:space="preserve"> </v>
      </c>
      <c r="BC471" s="561" t="str">
        <f t="shared" si="28"/>
        <v xml:space="preserve"> </v>
      </c>
      <c r="BD471" s="561" t="str">
        <f t="shared" si="29"/>
        <v xml:space="preserve"> </v>
      </c>
      <c r="BE471" s="561" t="str">
        <f t="shared" si="30"/>
        <v xml:space="preserve"> </v>
      </c>
      <c r="BF471" s="77"/>
      <c r="BG471" s="254"/>
    </row>
    <row r="472" spans="1:59" s="86" customFormat="1" ht="12.75" x14ac:dyDescent="0.25">
      <c r="A472" s="365"/>
      <c r="B472" s="361">
        <f>Demography!B468</f>
        <v>0</v>
      </c>
      <c r="C472" s="361">
        <f>Demography!C468</f>
        <v>0</v>
      </c>
      <c r="D472" s="362">
        <f>Demography!D468</f>
        <v>0</v>
      </c>
      <c r="E472" s="81"/>
      <c r="F472" s="241"/>
      <c r="G472" s="478"/>
      <c r="H472" s="478"/>
      <c r="I472" s="478"/>
      <c r="J472" s="246"/>
      <c r="K472" s="478"/>
      <c r="L472" s="538"/>
      <c r="M472" s="241"/>
      <c r="N472" s="241"/>
      <c r="O472" s="242"/>
      <c r="P472" s="241"/>
      <c r="Q472" s="243"/>
      <c r="R472" s="242"/>
      <c r="S472" s="242"/>
      <c r="T472" s="242"/>
      <c r="U472" s="241"/>
      <c r="V472" s="246"/>
      <c r="W472" s="241"/>
      <c r="X472" s="246"/>
      <c r="Y472" s="81"/>
      <c r="Z472" s="241"/>
      <c r="AA472" s="416"/>
      <c r="AB472" s="416"/>
      <c r="AC472" s="81"/>
      <c r="AD472" s="242"/>
      <c r="AE472" s="242"/>
      <c r="AF472" s="241"/>
      <c r="AG472" s="242"/>
      <c r="AH472" s="241"/>
      <c r="AI472" s="241"/>
      <c r="AJ472" s="241"/>
      <c r="AK472" s="243"/>
      <c r="AL472" s="243"/>
      <c r="AM472" s="77"/>
      <c r="AN472" s="243"/>
      <c r="AO472" s="243"/>
      <c r="AP472" s="243"/>
      <c r="AQ472" s="243"/>
      <c r="AR472" s="243"/>
      <c r="AS472" s="243"/>
      <c r="AT472" s="243"/>
      <c r="AU472" s="243"/>
      <c r="AV472" s="243"/>
      <c r="AW472" s="243"/>
      <c r="AX472" s="246"/>
      <c r="AY472" s="246"/>
      <c r="AZ472" s="248"/>
      <c r="BA472" s="77"/>
      <c r="BB472" s="562" t="str">
        <f t="shared" si="31"/>
        <v xml:space="preserve"> </v>
      </c>
      <c r="BC472" s="562" t="str">
        <f t="shared" ref="BC472:BC535" si="32">IF(OR(AI472=0,Q472=0)," ",AN472/Q472)</f>
        <v xml:space="preserve"> </v>
      </c>
      <c r="BD472" s="562" t="str">
        <f t="shared" ref="BD472:BD535" si="33">IF(OR(AI472&gt;5, AI472&lt;1)," ",AO472/AL472)</f>
        <v xml:space="preserve"> </v>
      </c>
      <c r="BE472" s="562" t="str">
        <f t="shared" ref="BE472:BE535" si="34">IF(OR(AI472&gt;5,AI472&lt;1,Q472=0)," ",AO472/Q472)</f>
        <v xml:space="preserve"> </v>
      </c>
      <c r="BF472" s="77"/>
      <c r="BG472" s="515"/>
    </row>
    <row r="473" spans="1:59" s="86" customFormat="1" ht="12.75" x14ac:dyDescent="0.25">
      <c r="A473" s="365"/>
      <c r="B473" s="147">
        <f>Demography!B469</f>
        <v>0</v>
      </c>
      <c r="C473" s="147">
        <f>Demography!C469</f>
        <v>0</v>
      </c>
      <c r="D473" s="148">
        <f>Demography!D469</f>
        <v>0</v>
      </c>
      <c r="E473" s="81"/>
      <c r="F473" s="256"/>
      <c r="G473" s="257"/>
      <c r="H473" s="257"/>
      <c r="I473" s="257"/>
      <c r="J473" s="245"/>
      <c r="K473" s="257"/>
      <c r="L473" s="258"/>
      <c r="M473" s="256"/>
      <c r="N473" s="256"/>
      <c r="O473" s="240"/>
      <c r="P473" s="256"/>
      <c r="Q473" s="261"/>
      <c r="R473" s="240"/>
      <c r="S473" s="240"/>
      <c r="T473" s="240"/>
      <c r="U473" s="256"/>
      <c r="V473" s="245"/>
      <c r="W473" s="256"/>
      <c r="X473" s="245"/>
      <c r="Y473" s="81"/>
      <c r="Z473" s="256"/>
      <c r="AA473" s="150"/>
      <c r="AB473" s="150"/>
      <c r="AC473" s="81"/>
      <c r="AD473" s="240"/>
      <c r="AE473" s="240"/>
      <c r="AF473" s="256"/>
      <c r="AG473" s="240"/>
      <c r="AH473" s="256"/>
      <c r="AI473" s="256"/>
      <c r="AJ473" s="256"/>
      <c r="AK473" s="261"/>
      <c r="AL473" s="261"/>
      <c r="AM473" s="77"/>
      <c r="AN473" s="261"/>
      <c r="AO473" s="261"/>
      <c r="AP473" s="261"/>
      <c r="AQ473" s="261"/>
      <c r="AR473" s="261"/>
      <c r="AS473" s="261"/>
      <c r="AT473" s="261"/>
      <c r="AU473" s="261"/>
      <c r="AV473" s="261"/>
      <c r="AW473" s="261"/>
      <c r="AX473" s="245"/>
      <c r="AY473" s="245"/>
      <c r="AZ473" s="247"/>
      <c r="BA473" s="77"/>
      <c r="BB473" s="561" t="str">
        <f t="shared" si="31"/>
        <v xml:space="preserve"> </v>
      </c>
      <c r="BC473" s="561" t="str">
        <f t="shared" si="32"/>
        <v xml:space="preserve"> </v>
      </c>
      <c r="BD473" s="561" t="str">
        <f t="shared" si="33"/>
        <v xml:space="preserve"> </v>
      </c>
      <c r="BE473" s="561" t="str">
        <f t="shared" si="34"/>
        <v xml:space="preserve"> </v>
      </c>
      <c r="BF473" s="77"/>
      <c r="BG473" s="254"/>
    </row>
    <row r="474" spans="1:59" s="86" customFormat="1" ht="12.75" x14ac:dyDescent="0.25">
      <c r="A474" s="365"/>
      <c r="B474" s="361">
        <f>Demography!B470</f>
        <v>0</v>
      </c>
      <c r="C474" s="361">
        <f>Demography!C470</f>
        <v>0</v>
      </c>
      <c r="D474" s="362">
        <f>Demography!D470</f>
        <v>0</v>
      </c>
      <c r="E474" s="81"/>
      <c r="F474" s="241"/>
      <c r="G474" s="478"/>
      <c r="H474" s="478"/>
      <c r="I474" s="478"/>
      <c r="J474" s="246"/>
      <c r="K474" s="478"/>
      <c r="L474" s="538"/>
      <c r="M474" s="241"/>
      <c r="N474" s="241"/>
      <c r="O474" s="242"/>
      <c r="P474" s="241"/>
      <c r="Q474" s="243"/>
      <c r="R474" s="242"/>
      <c r="S474" s="242"/>
      <c r="T474" s="242"/>
      <c r="U474" s="241"/>
      <c r="V474" s="246"/>
      <c r="W474" s="241"/>
      <c r="X474" s="246"/>
      <c r="Y474" s="81"/>
      <c r="Z474" s="241"/>
      <c r="AA474" s="416"/>
      <c r="AB474" s="416"/>
      <c r="AC474" s="81"/>
      <c r="AD474" s="242"/>
      <c r="AE474" s="242"/>
      <c r="AF474" s="241"/>
      <c r="AG474" s="242"/>
      <c r="AH474" s="241"/>
      <c r="AI474" s="241"/>
      <c r="AJ474" s="241"/>
      <c r="AK474" s="243"/>
      <c r="AL474" s="243"/>
      <c r="AM474" s="77"/>
      <c r="AN474" s="243"/>
      <c r="AO474" s="243"/>
      <c r="AP474" s="243"/>
      <c r="AQ474" s="243"/>
      <c r="AR474" s="243"/>
      <c r="AS474" s="243"/>
      <c r="AT474" s="243"/>
      <c r="AU474" s="243"/>
      <c r="AV474" s="243"/>
      <c r="AW474" s="243"/>
      <c r="AX474" s="246"/>
      <c r="AY474" s="246"/>
      <c r="AZ474" s="248"/>
      <c r="BA474" s="77"/>
      <c r="BB474" s="562" t="str">
        <f t="shared" si="31"/>
        <v xml:space="preserve"> </v>
      </c>
      <c r="BC474" s="562" t="str">
        <f t="shared" si="32"/>
        <v xml:space="preserve"> </v>
      </c>
      <c r="BD474" s="562" t="str">
        <f t="shared" si="33"/>
        <v xml:space="preserve"> </v>
      </c>
      <c r="BE474" s="562" t="str">
        <f t="shared" si="34"/>
        <v xml:space="preserve"> </v>
      </c>
      <c r="BF474" s="77"/>
      <c r="BG474" s="515"/>
    </row>
    <row r="475" spans="1:59" s="86" customFormat="1" ht="12.75" x14ac:dyDescent="0.25">
      <c r="A475" s="365"/>
      <c r="B475" s="147">
        <f>Demography!B471</f>
        <v>0</v>
      </c>
      <c r="C475" s="147">
        <f>Demography!C471</f>
        <v>0</v>
      </c>
      <c r="D475" s="148">
        <f>Demography!D471</f>
        <v>0</v>
      </c>
      <c r="E475" s="81"/>
      <c r="F475" s="256"/>
      <c r="G475" s="257"/>
      <c r="H475" s="257"/>
      <c r="I475" s="257"/>
      <c r="J475" s="245"/>
      <c r="K475" s="257"/>
      <c r="L475" s="258"/>
      <c r="M475" s="256"/>
      <c r="N475" s="256"/>
      <c r="O475" s="240"/>
      <c r="P475" s="256"/>
      <c r="Q475" s="261"/>
      <c r="R475" s="240"/>
      <c r="S475" s="240"/>
      <c r="T475" s="240"/>
      <c r="U475" s="256"/>
      <c r="V475" s="245"/>
      <c r="W475" s="256"/>
      <c r="X475" s="245"/>
      <c r="Y475" s="81"/>
      <c r="Z475" s="256"/>
      <c r="AA475" s="150"/>
      <c r="AB475" s="150"/>
      <c r="AC475" s="81"/>
      <c r="AD475" s="240"/>
      <c r="AE475" s="240"/>
      <c r="AF475" s="256"/>
      <c r="AG475" s="240"/>
      <c r="AH475" s="256"/>
      <c r="AI475" s="256"/>
      <c r="AJ475" s="256"/>
      <c r="AK475" s="261"/>
      <c r="AL475" s="261"/>
      <c r="AM475" s="77"/>
      <c r="AN475" s="261"/>
      <c r="AO475" s="261"/>
      <c r="AP475" s="261"/>
      <c r="AQ475" s="261"/>
      <c r="AR475" s="261"/>
      <c r="AS475" s="261"/>
      <c r="AT475" s="261"/>
      <c r="AU475" s="261"/>
      <c r="AV475" s="261"/>
      <c r="AW475" s="261"/>
      <c r="AX475" s="245"/>
      <c r="AY475" s="245"/>
      <c r="AZ475" s="247"/>
      <c r="BA475" s="77"/>
      <c r="BB475" s="561" t="str">
        <f t="shared" si="31"/>
        <v xml:space="preserve"> </v>
      </c>
      <c r="BC475" s="561" t="str">
        <f t="shared" si="32"/>
        <v xml:space="preserve"> </v>
      </c>
      <c r="BD475" s="561" t="str">
        <f t="shared" si="33"/>
        <v xml:space="preserve"> </v>
      </c>
      <c r="BE475" s="561" t="str">
        <f t="shared" si="34"/>
        <v xml:space="preserve"> </v>
      </c>
      <c r="BF475" s="77"/>
      <c r="BG475" s="254"/>
    </row>
    <row r="476" spans="1:59" s="86" customFormat="1" ht="12.75" x14ac:dyDescent="0.25">
      <c r="A476" s="365"/>
      <c r="B476" s="361">
        <f>Demography!B472</f>
        <v>0</v>
      </c>
      <c r="C476" s="361">
        <f>Demography!C472</f>
        <v>0</v>
      </c>
      <c r="D476" s="362">
        <f>Demography!D472</f>
        <v>0</v>
      </c>
      <c r="E476" s="81"/>
      <c r="F476" s="241"/>
      <c r="G476" s="478"/>
      <c r="H476" s="478"/>
      <c r="I476" s="478"/>
      <c r="J476" s="246"/>
      <c r="K476" s="478"/>
      <c r="L476" s="538"/>
      <c r="M476" s="241"/>
      <c r="N476" s="241"/>
      <c r="O476" s="242"/>
      <c r="P476" s="241"/>
      <c r="Q476" s="243"/>
      <c r="R476" s="242"/>
      <c r="S476" s="242"/>
      <c r="T476" s="242"/>
      <c r="U476" s="241"/>
      <c r="V476" s="246"/>
      <c r="W476" s="241"/>
      <c r="X476" s="246"/>
      <c r="Y476" s="81"/>
      <c r="Z476" s="241"/>
      <c r="AA476" s="416"/>
      <c r="AB476" s="416"/>
      <c r="AC476" s="81"/>
      <c r="AD476" s="242"/>
      <c r="AE476" s="242"/>
      <c r="AF476" s="241"/>
      <c r="AG476" s="242"/>
      <c r="AH476" s="241"/>
      <c r="AI476" s="241"/>
      <c r="AJ476" s="241"/>
      <c r="AK476" s="243"/>
      <c r="AL476" s="243"/>
      <c r="AM476" s="77"/>
      <c r="AN476" s="243"/>
      <c r="AO476" s="243"/>
      <c r="AP476" s="243"/>
      <c r="AQ476" s="243"/>
      <c r="AR476" s="243"/>
      <c r="AS476" s="243"/>
      <c r="AT476" s="243"/>
      <c r="AU476" s="243"/>
      <c r="AV476" s="243"/>
      <c r="AW476" s="243"/>
      <c r="AX476" s="246"/>
      <c r="AY476" s="246"/>
      <c r="AZ476" s="248"/>
      <c r="BA476" s="77"/>
      <c r="BB476" s="562" t="str">
        <f t="shared" si="31"/>
        <v xml:space="preserve"> </v>
      </c>
      <c r="BC476" s="562" t="str">
        <f t="shared" si="32"/>
        <v xml:space="preserve"> </v>
      </c>
      <c r="BD476" s="562" t="str">
        <f t="shared" si="33"/>
        <v xml:space="preserve"> </v>
      </c>
      <c r="BE476" s="562" t="str">
        <f t="shared" si="34"/>
        <v xml:space="preserve"> </v>
      </c>
      <c r="BF476" s="77"/>
      <c r="BG476" s="515"/>
    </row>
    <row r="477" spans="1:59" s="86" customFormat="1" ht="12.75" x14ac:dyDescent="0.25">
      <c r="A477" s="365"/>
      <c r="B477" s="147">
        <f>Demography!B473</f>
        <v>0</v>
      </c>
      <c r="C477" s="147">
        <f>Demography!C473</f>
        <v>0</v>
      </c>
      <c r="D477" s="148">
        <f>Demography!D473</f>
        <v>0</v>
      </c>
      <c r="E477" s="81"/>
      <c r="F477" s="256"/>
      <c r="G477" s="257"/>
      <c r="H477" s="257"/>
      <c r="I477" s="257"/>
      <c r="J477" s="245"/>
      <c r="K477" s="257"/>
      <c r="L477" s="258"/>
      <c r="M477" s="256"/>
      <c r="N477" s="256"/>
      <c r="O477" s="240"/>
      <c r="P477" s="256"/>
      <c r="Q477" s="261"/>
      <c r="R477" s="240"/>
      <c r="S477" s="240"/>
      <c r="T477" s="240"/>
      <c r="U477" s="256"/>
      <c r="V477" s="245"/>
      <c r="W477" s="256"/>
      <c r="X477" s="245"/>
      <c r="Y477" s="81"/>
      <c r="Z477" s="256"/>
      <c r="AA477" s="150"/>
      <c r="AB477" s="150"/>
      <c r="AC477" s="81"/>
      <c r="AD477" s="240"/>
      <c r="AE477" s="240"/>
      <c r="AF477" s="256"/>
      <c r="AG477" s="240"/>
      <c r="AH477" s="256"/>
      <c r="AI477" s="256"/>
      <c r="AJ477" s="256"/>
      <c r="AK477" s="261"/>
      <c r="AL477" s="261"/>
      <c r="AM477" s="77"/>
      <c r="AN477" s="261"/>
      <c r="AO477" s="261"/>
      <c r="AP477" s="261"/>
      <c r="AQ477" s="261"/>
      <c r="AR477" s="261"/>
      <c r="AS477" s="261"/>
      <c r="AT477" s="261"/>
      <c r="AU477" s="261"/>
      <c r="AV477" s="261"/>
      <c r="AW477" s="261"/>
      <c r="AX477" s="245"/>
      <c r="AY477" s="245"/>
      <c r="AZ477" s="247"/>
      <c r="BA477" s="77"/>
      <c r="BB477" s="561" t="str">
        <f t="shared" si="31"/>
        <v xml:space="preserve"> </v>
      </c>
      <c r="BC477" s="561" t="str">
        <f t="shared" si="32"/>
        <v xml:space="preserve"> </v>
      </c>
      <c r="BD477" s="561" t="str">
        <f t="shared" si="33"/>
        <v xml:space="preserve"> </v>
      </c>
      <c r="BE477" s="561" t="str">
        <f t="shared" si="34"/>
        <v xml:space="preserve"> </v>
      </c>
      <c r="BF477" s="77"/>
      <c r="BG477" s="254"/>
    </row>
    <row r="478" spans="1:59" s="86" customFormat="1" ht="12.75" x14ac:dyDescent="0.25">
      <c r="A478" s="365"/>
      <c r="B478" s="361">
        <f>Demography!B474</f>
        <v>0</v>
      </c>
      <c r="C478" s="361">
        <f>Demography!C474</f>
        <v>0</v>
      </c>
      <c r="D478" s="362">
        <f>Demography!D474</f>
        <v>0</v>
      </c>
      <c r="E478" s="81"/>
      <c r="F478" s="241"/>
      <c r="G478" s="478"/>
      <c r="H478" s="478"/>
      <c r="I478" s="478"/>
      <c r="J478" s="246"/>
      <c r="K478" s="478"/>
      <c r="L478" s="538"/>
      <c r="M478" s="241"/>
      <c r="N478" s="241"/>
      <c r="O478" s="242"/>
      <c r="P478" s="241"/>
      <c r="Q478" s="243"/>
      <c r="R478" s="242"/>
      <c r="S478" s="242"/>
      <c r="T478" s="242"/>
      <c r="U478" s="241"/>
      <c r="V478" s="246"/>
      <c r="W478" s="241"/>
      <c r="X478" s="246"/>
      <c r="Y478" s="81"/>
      <c r="Z478" s="241"/>
      <c r="AA478" s="416"/>
      <c r="AB478" s="416"/>
      <c r="AC478" s="81"/>
      <c r="AD478" s="242"/>
      <c r="AE478" s="242"/>
      <c r="AF478" s="241"/>
      <c r="AG478" s="242"/>
      <c r="AH478" s="241"/>
      <c r="AI478" s="241"/>
      <c r="AJ478" s="241"/>
      <c r="AK478" s="243"/>
      <c r="AL478" s="243"/>
      <c r="AM478" s="77"/>
      <c r="AN478" s="243"/>
      <c r="AO478" s="243"/>
      <c r="AP478" s="243"/>
      <c r="AQ478" s="243"/>
      <c r="AR478" s="243"/>
      <c r="AS478" s="243"/>
      <c r="AT478" s="243"/>
      <c r="AU478" s="243"/>
      <c r="AV478" s="243"/>
      <c r="AW478" s="243"/>
      <c r="AX478" s="246"/>
      <c r="AY478" s="246"/>
      <c r="AZ478" s="248"/>
      <c r="BA478" s="77"/>
      <c r="BB478" s="562" t="str">
        <f t="shared" si="31"/>
        <v xml:space="preserve"> </v>
      </c>
      <c r="BC478" s="562" t="str">
        <f t="shared" si="32"/>
        <v xml:space="preserve"> </v>
      </c>
      <c r="BD478" s="562" t="str">
        <f t="shared" si="33"/>
        <v xml:space="preserve"> </v>
      </c>
      <c r="BE478" s="562" t="str">
        <f t="shared" si="34"/>
        <v xml:space="preserve"> </v>
      </c>
      <c r="BF478" s="77"/>
      <c r="BG478" s="515"/>
    </row>
    <row r="479" spans="1:59" s="86" customFormat="1" ht="12.75" x14ac:dyDescent="0.25">
      <c r="A479" s="365"/>
      <c r="B479" s="147">
        <f>Demography!B475</f>
        <v>0</v>
      </c>
      <c r="C479" s="147">
        <f>Demography!C475</f>
        <v>0</v>
      </c>
      <c r="D479" s="148">
        <f>Demography!D475</f>
        <v>0</v>
      </c>
      <c r="E479" s="81"/>
      <c r="F479" s="256"/>
      <c r="G479" s="257"/>
      <c r="H479" s="257"/>
      <c r="I479" s="257"/>
      <c r="J479" s="245"/>
      <c r="K479" s="257"/>
      <c r="L479" s="258"/>
      <c r="M479" s="256"/>
      <c r="N479" s="256"/>
      <c r="O479" s="240"/>
      <c r="P479" s="256"/>
      <c r="Q479" s="261"/>
      <c r="R479" s="240"/>
      <c r="S479" s="240"/>
      <c r="T479" s="240"/>
      <c r="U479" s="256"/>
      <c r="V479" s="245"/>
      <c r="W479" s="256"/>
      <c r="X479" s="245"/>
      <c r="Y479" s="81"/>
      <c r="Z479" s="256"/>
      <c r="AA479" s="150"/>
      <c r="AB479" s="150"/>
      <c r="AC479" s="81"/>
      <c r="AD479" s="240"/>
      <c r="AE479" s="240"/>
      <c r="AF479" s="256"/>
      <c r="AG479" s="240"/>
      <c r="AH479" s="256"/>
      <c r="AI479" s="256"/>
      <c r="AJ479" s="256"/>
      <c r="AK479" s="261"/>
      <c r="AL479" s="261"/>
      <c r="AM479" s="77"/>
      <c r="AN479" s="261"/>
      <c r="AO479" s="261"/>
      <c r="AP479" s="261"/>
      <c r="AQ479" s="261"/>
      <c r="AR479" s="261"/>
      <c r="AS479" s="261"/>
      <c r="AT479" s="261"/>
      <c r="AU479" s="261"/>
      <c r="AV479" s="261"/>
      <c r="AW479" s="261"/>
      <c r="AX479" s="245"/>
      <c r="AY479" s="245"/>
      <c r="AZ479" s="247"/>
      <c r="BA479" s="77"/>
      <c r="BB479" s="561" t="str">
        <f t="shared" si="31"/>
        <v xml:space="preserve"> </v>
      </c>
      <c r="BC479" s="561" t="str">
        <f t="shared" si="32"/>
        <v xml:space="preserve"> </v>
      </c>
      <c r="BD479" s="561" t="str">
        <f t="shared" si="33"/>
        <v xml:space="preserve"> </v>
      </c>
      <c r="BE479" s="561" t="str">
        <f t="shared" si="34"/>
        <v xml:space="preserve"> </v>
      </c>
      <c r="BF479" s="77"/>
      <c r="BG479" s="254"/>
    </row>
    <row r="480" spans="1:59" s="86" customFormat="1" ht="12.75" x14ac:dyDescent="0.25">
      <c r="A480" s="365"/>
      <c r="B480" s="361">
        <f>Demography!B476</f>
        <v>0</v>
      </c>
      <c r="C480" s="361">
        <f>Demography!C476</f>
        <v>0</v>
      </c>
      <c r="D480" s="362">
        <f>Demography!D476</f>
        <v>0</v>
      </c>
      <c r="E480" s="81"/>
      <c r="F480" s="241"/>
      <c r="G480" s="478"/>
      <c r="H480" s="478"/>
      <c r="I480" s="478"/>
      <c r="J480" s="246"/>
      <c r="K480" s="478"/>
      <c r="L480" s="538"/>
      <c r="M480" s="241"/>
      <c r="N480" s="241"/>
      <c r="O480" s="242"/>
      <c r="P480" s="241"/>
      <c r="Q480" s="243"/>
      <c r="R480" s="242"/>
      <c r="S480" s="242"/>
      <c r="T480" s="242"/>
      <c r="U480" s="241"/>
      <c r="V480" s="246"/>
      <c r="W480" s="241"/>
      <c r="X480" s="246"/>
      <c r="Y480" s="81"/>
      <c r="Z480" s="241"/>
      <c r="AA480" s="416"/>
      <c r="AB480" s="416"/>
      <c r="AC480" s="81"/>
      <c r="AD480" s="242"/>
      <c r="AE480" s="242"/>
      <c r="AF480" s="241"/>
      <c r="AG480" s="242"/>
      <c r="AH480" s="241"/>
      <c r="AI480" s="241"/>
      <c r="AJ480" s="241"/>
      <c r="AK480" s="243"/>
      <c r="AL480" s="243"/>
      <c r="AM480" s="77"/>
      <c r="AN480" s="243"/>
      <c r="AO480" s="243"/>
      <c r="AP480" s="243"/>
      <c r="AQ480" s="243"/>
      <c r="AR480" s="243"/>
      <c r="AS480" s="243"/>
      <c r="AT480" s="243"/>
      <c r="AU480" s="243"/>
      <c r="AV480" s="243"/>
      <c r="AW480" s="243"/>
      <c r="AX480" s="246"/>
      <c r="AY480" s="246"/>
      <c r="AZ480" s="248"/>
      <c r="BA480" s="77"/>
      <c r="BB480" s="562" t="str">
        <f t="shared" si="31"/>
        <v xml:space="preserve"> </v>
      </c>
      <c r="BC480" s="562" t="str">
        <f t="shared" si="32"/>
        <v xml:space="preserve"> </v>
      </c>
      <c r="BD480" s="562" t="str">
        <f t="shared" si="33"/>
        <v xml:space="preserve"> </v>
      </c>
      <c r="BE480" s="562" t="str">
        <f t="shared" si="34"/>
        <v xml:space="preserve"> </v>
      </c>
      <c r="BF480" s="77"/>
      <c r="BG480" s="515"/>
    </row>
    <row r="481" spans="1:59" s="86" customFormat="1" ht="12.75" x14ac:dyDescent="0.25">
      <c r="A481" s="365"/>
      <c r="B481" s="147">
        <f>Demography!B477</f>
        <v>0</v>
      </c>
      <c r="C481" s="147">
        <f>Demography!C477</f>
        <v>0</v>
      </c>
      <c r="D481" s="148">
        <f>Demography!D477</f>
        <v>0</v>
      </c>
      <c r="E481" s="81"/>
      <c r="F481" s="256"/>
      <c r="G481" s="257"/>
      <c r="H481" s="257"/>
      <c r="I481" s="257"/>
      <c r="J481" s="245"/>
      <c r="K481" s="257"/>
      <c r="L481" s="258"/>
      <c r="M481" s="256"/>
      <c r="N481" s="256"/>
      <c r="O481" s="240"/>
      <c r="P481" s="256"/>
      <c r="Q481" s="261"/>
      <c r="R481" s="240"/>
      <c r="S481" s="240"/>
      <c r="T481" s="240"/>
      <c r="U481" s="256"/>
      <c r="V481" s="245"/>
      <c r="W481" s="256"/>
      <c r="X481" s="245"/>
      <c r="Y481" s="81"/>
      <c r="Z481" s="256"/>
      <c r="AA481" s="150"/>
      <c r="AB481" s="150"/>
      <c r="AC481" s="81"/>
      <c r="AD481" s="240"/>
      <c r="AE481" s="240"/>
      <c r="AF481" s="256"/>
      <c r="AG481" s="240"/>
      <c r="AH481" s="256"/>
      <c r="AI481" s="256"/>
      <c r="AJ481" s="256"/>
      <c r="AK481" s="261"/>
      <c r="AL481" s="261"/>
      <c r="AM481" s="77"/>
      <c r="AN481" s="261"/>
      <c r="AO481" s="261"/>
      <c r="AP481" s="261"/>
      <c r="AQ481" s="261"/>
      <c r="AR481" s="261"/>
      <c r="AS481" s="261"/>
      <c r="AT481" s="261"/>
      <c r="AU481" s="261"/>
      <c r="AV481" s="261"/>
      <c r="AW481" s="261"/>
      <c r="AX481" s="245"/>
      <c r="AY481" s="245"/>
      <c r="AZ481" s="247"/>
      <c r="BA481" s="77"/>
      <c r="BB481" s="561" t="str">
        <f t="shared" si="31"/>
        <v xml:space="preserve"> </v>
      </c>
      <c r="BC481" s="561" t="str">
        <f t="shared" si="32"/>
        <v xml:space="preserve"> </v>
      </c>
      <c r="BD481" s="561" t="str">
        <f t="shared" si="33"/>
        <v xml:space="preserve"> </v>
      </c>
      <c r="BE481" s="561" t="str">
        <f t="shared" si="34"/>
        <v xml:space="preserve"> </v>
      </c>
      <c r="BF481" s="77"/>
      <c r="BG481" s="254"/>
    </row>
    <row r="482" spans="1:59" s="86" customFormat="1" ht="12.75" x14ac:dyDescent="0.25">
      <c r="A482" s="365"/>
      <c r="B482" s="361">
        <f>Demography!B478</f>
        <v>0</v>
      </c>
      <c r="C482" s="361">
        <f>Demography!C478</f>
        <v>0</v>
      </c>
      <c r="D482" s="362">
        <f>Demography!D478</f>
        <v>0</v>
      </c>
      <c r="E482" s="81"/>
      <c r="F482" s="241"/>
      <c r="G482" s="478"/>
      <c r="H482" s="478"/>
      <c r="I482" s="478"/>
      <c r="J482" s="246"/>
      <c r="K482" s="478"/>
      <c r="L482" s="538"/>
      <c r="M482" s="241"/>
      <c r="N482" s="241"/>
      <c r="O482" s="242"/>
      <c r="P482" s="241"/>
      <c r="Q482" s="243"/>
      <c r="R482" s="242"/>
      <c r="S482" s="242"/>
      <c r="T482" s="242"/>
      <c r="U482" s="241"/>
      <c r="V482" s="246"/>
      <c r="W482" s="241"/>
      <c r="X482" s="246"/>
      <c r="Y482" s="81"/>
      <c r="Z482" s="241"/>
      <c r="AA482" s="416"/>
      <c r="AB482" s="416"/>
      <c r="AC482" s="81"/>
      <c r="AD482" s="242"/>
      <c r="AE482" s="242"/>
      <c r="AF482" s="241"/>
      <c r="AG482" s="242"/>
      <c r="AH482" s="241"/>
      <c r="AI482" s="241"/>
      <c r="AJ482" s="241"/>
      <c r="AK482" s="243"/>
      <c r="AL482" s="243"/>
      <c r="AM482" s="77"/>
      <c r="AN482" s="243"/>
      <c r="AO482" s="243"/>
      <c r="AP482" s="243"/>
      <c r="AQ482" s="243"/>
      <c r="AR482" s="243"/>
      <c r="AS482" s="243"/>
      <c r="AT482" s="243"/>
      <c r="AU482" s="243"/>
      <c r="AV482" s="243"/>
      <c r="AW482" s="243"/>
      <c r="AX482" s="246"/>
      <c r="AY482" s="246"/>
      <c r="AZ482" s="248"/>
      <c r="BA482" s="77"/>
      <c r="BB482" s="562" t="str">
        <f t="shared" si="31"/>
        <v xml:space="preserve"> </v>
      </c>
      <c r="BC482" s="562" t="str">
        <f t="shared" si="32"/>
        <v xml:space="preserve"> </v>
      </c>
      <c r="BD482" s="562" t="str">
        <f t="shared" si="33"/>
        <v xml:space="preserve"> </v>
      </c>
      <c r="BE482" s="562" t="str">
        <f t="shared" si="34"/>
        <v xml:space="preserve"> </v>
      </c>
      <c r="BF482" s="77"/>
      <c r="BG482" s="515"/>
    </row>
    <row r="483" spans="1:59" s="86" customFormat="1" ht="12.75" x14ac:dyDescent="0.25">
      <c r="A483" s="365"/>
      <c r="B483" s="147">
        <f>Demography!B479</f>
        <v>0</v>
      </c>
      <c r="C483" s="147">
        <f>Demography!C479</f>
        <v>0</v>
      </c>
      <c r="D483" s="148">
        <f>Demography!D479</f>
        <v>0</v>
      </c>
      <c r="E483" s="81"/>
      <c r="F483" s="256"/>
      <c r="G483" s="257"/>
      <c r="H483" s="257"/>
      <c r="I483" s="257"/>
      <c r="J483" s="245"/>
      <c r="K483" s="257"/>
      <c r="L483" s="258"/>
      <c r="M483" s="256"/>
      <c r="N483" s="256"/>
      <c r="O483" s="240"/>
      <c r="P483" s="256"/>
      <c r="Q483" s="261"/>
      <c r="R483" s="240"/>
      <c r="S483" s="240"/>
      <c r="T483" s="240"/>
      <c r="U483" s="256"/>
      <c r="V483" s="245"/>
      <c r="W483" s="256"/>
      <c r="X483" s="245"/>
      <c r="Y483" s="81"/>
      <c r="Z483" s="256"/>
      <c r="AA483" s="150"/>
      <c r="AB483" s="150"/>
      <c r="AC483" s="81"/>
      <c r="AD483" s="240"/>
      <c r="AE483" s="240"/>
      <c r="AF483" s="256"/>
      <c r="AG483" s="240"/>
      <c r="AH483" s="256"/>
      <c r="AI483" s="256"/>
      <c r="AJ483" s="256"/>
      <c r="AK483" s="261"/>
      <c r="AL483" s="261"/>
      <c r="AM483" s="77"/>
      <c r="AN483" s="261"/>
      <c r="AO483" s="261"/>
      <c r="AP483" s="261"/>
      <c r="AQ483" s="261"/>
      <c r="AR483" s="261"/>
      <c r="AS483" s="261"/>
      <c r="AT483" s="261"/>
      <c r="AU483" s="261"/>
      <c r="AV483" s="261"/>
      <c r="AW483" s="261"/>
      <c r="AX483" s="245"/>
      <c r="AY483" s="245"/>
      <c r="AZ483" s="247"/>
      <c r="BA483" s="77"/>
      <c r="BB483" s="561" t="str">
        <f t="shared" si="31"/>
        <v xml:space="preserve"> </v>
      </c>
      <c r="BC483" s="561" t="str">
        <f t="shared" si="32"/>
        <v xml:space="preserve"> </v>
      </c>
      <c r="BD483" s="561" t="str">
        <f t="shared" si="33"/>
        <v xml:space="preserve"> </v>
      </c>
      <c r="BE483" s="561" t="str">
        <f t="shared" si="34"/>
        <v xml:space="preserve"> </v>
      </c>
      <c r="BF483" s="77"/>
      <c r="BG483" s="254"/>
    </row>
    <row r="484" spans="1:59" s="86" customFormat="1" ht="12.75" x14ac:dyDescent="0.25">
      <c r="A484" s="365"/>
      <c r="B484" s="361">
        <f>Demography!B480</f>
        <v>0</v>
      </c>
      <c r="C484" s="361">
        <f>Demography!C480</f>
        <v>0</v>
      </c>
      <c r="D484" s="362">
        <f>Demography!D480</f>
        <v>0</v>
      </c>
      <c r="E484" s="81"/>
      <c r="F484" s="241"/>
      <c r="G484" s="478"/>
      <c r="H484" s="478"/>
      <c r="I484" s="478"/>
      <c r="J484" s="246"/>
      <c r="K484" s="478"/>
      <c r="L484" s="538"/>
      <c r="M484" s="241"/>
      <c r="N484" s="241"/>
      <c r="O484" s="242"/>
      <c r="P484" s="241"/>
      <c r="Q484" s="243"/>
      <c r="R484" s="242"/>
      <c r="S484" s="242"/>
      <c r="T484" s="242"/>
      <c r="U484" s="241"/>
      <c r="V484" s="246"/>
      <c r="W484" s="241"/>
      <c r="X484" s="246"/>
      <c r="Y484" s="81"/>
      <c r="Z484" s="241"/>
      <c r="AA484" s="416"/>
      <c r="AB484" s="416"/>
      <c r="AC484" s="81"/>
      <c r="AD484" s="242"/>
      <c r="AE484" s="242"/>
      <c r="AF484" s="241"/>
      <c r="AG484" s="242"/>
      <c r="AH484" s="241"/>
      <c r="AI484" s="241"/>
      <c r="AJ484" s="241"/>
      <c r="AK484" s="243"/>
      <c r="AL484" s="243"/>
      <c r="AM484" s="77"/>
      <c r="AN484" s="243"/>
      <c r="AO484" s="243"/>
      <c r="AP484" s="243"/>
      <c r="AQ484" s="243"/>
      <c r="AR484" s="243"/>
      <c r="AS484" s="243"/>
      <c r="AT484" s="243"/>
      <c r="AU484" s="243"/>
      <c r="AV484" s="243"/>
      <c r="AW484" s="243"/>
      <c r="AX484" s="246"/>
      <c r="AY484" s="246"/>
      <c r="AZ484" s="248"/>
      <c r="BA484" s="77"/>
      <c r="BB484" s="562" t="str">
        <f t="shared" si="31"/>
        <v xml:space="preserve"> </v>
      </c>
      <c r="BC484" s="562" t="str">
        <f t="shared" si="32"/>
        <v xml:space="preserve"> </v>
      </c>
      <c r="BD484" s="562" t="str">
        <f t="shared" si="33"/>
        <v xml:space="preserve"> </v>
      </c>
      <c r="BE484" s="562" t="str">
        <f t="shared" si="34"/>
        <v xml:space="preserve"> </v>
      </c>
      <c r="BF484" s="77"/>
      <c r="BG484" s="515"/>
    </row>
    <row r="485" spans="1:59" s="86" customFormat="1" ht="12.75" x14ac:dyDescent="0.25">
      <c r="A485" s="365"/>
      <c r="B485" s="147">
        <f>Demography!B481</f>
        <v>0</v>
      </c>
      <c r="C485" s="147">
        <f>Demography!C481</f>
        <v>0</v>
      </c>
      <c r="D485" s="148">
        <f>Demography!D481</f>
        <v>0</v>
      </c>
      <c r="E485" s="81"/>
      <c r="F485" s="256"/>
      <c r="G485" s="257"/>
      <c r="H485" s="257"/>
      <c r="I485" s="257"/>
      <c r="J485" s="245"/>
      <c r="K485" s="257"/>
      <c r="L485" s="258"/>
      <c r="M485" s="256"/>
      <c r="N485" s="256"/>
      <c r="O485" s="240"/>
      <c r="P485" s="256"/>
      <c r="Q485" s="261"/>
      <c r="R485" s="240"/>
      <c r="S485" s="240"/>
      <c r="T485" s="240"/>
      <c r="U485" s="256"/>
      <c r="V485" s="245"/>
      <c r="W485" s="256"/>
      <c r="X485" s="245"/>
      <c r="Y485" s="81"/>
      <c r="Z485" s="256"/>
      <c r="AA485" s="150"/>
      <c r="AB485" s="150"/>
      <c r="AC485" s="81"/>
      <c r="AD485" s="240"/>
      <c r="AE485" s="240"/>
      <c r="AF485" s="256"/>
      <c r="AG485" s="240"/>
      <c r="AH485" s="256"/>
      <c r="AI485" s="256"/>
      <c r="AJ485" s="256"/>
      <c r="AK485" s="261"/>
      <c r="AL485" s="261"/>
      <c r="AM485" s="77"/>
      <c r="AN485" s="261"/>
      <c r="AO485" s="261"/>
      <c r="AP485" s="261"/>
      <c r="AQ485" s="261"/>
      <c r="AR485" s="261"/>
      <c r="AS485" s="261"/>
      <c r="AT485" s="261"/>
      <c r="AU485" s="261"/>
      <c r="AV485" s="261"/>
      <c r="AW485" s="261"/>
      <c r="AX485" s="245"/>
      <c r="AY485" s="245"/>
      <c r="AZ485" s="247"/>
      <c r="BA485" s="77"/>
      <c r="BB485" s="561" t="str">
        <f t="shared" si="31"/>
        <v xml:space="preserve"> </v>
      </c>
      <c r="BC485" s="561" t="str">
        <f t="shared" si="32"/>
        <v xml:space="preserve"> </v>
      </c>
      <c r="BD485" s="561" t="str">
        <f t="shared" si="33"/>
        <v xml:space="preserve"> </v>
      </c>
      <c r="BE485" s="561" t="str">
        <f t="shared" si="34"/>
        <v xml:space="preserve"> </v>
      </c>
      <c r="BF485" s="77"/>
      <c r="BG485" s="254"/>
    </row>
    <row r="486" spans="1:59" s="86" customFormat="1" ht="12.75" x14ac:dyDescent="0.25">
      <c r="A486" s="365"/>
      <c r="B486" s="361">
        <f>Demography!B482</f>
        <v>0</v>
      </c>
      <c r="C486" s="361">
        <f>Demography!C482</f>
        <v>0</v>
      </c>
      <c r="D486" s="362">
        <f>Demography!D482</f>
        <v>0</v>
      </c>
      <c r="E486" s="81"/>
      <c r="F486" s="241"/>
      <c r="G486" s="478"/>
      <c r="H486" s="478"/>
      <c r="I486" s="478"/>
      <c r="J486" s="246"/>
      <c r="K486" s="478"/>
      <c r="L486" s="538"/>
      <c r="M486" s="241"/>
      <c r="N486" s="241"/>
      <c r="O486" s="242"/>
      <c r="P486" s="241"/>
      <c r="Q486" s="243"/>
      <c r="R486" s="242"/>
      <c r="S486" s="242"/>
      <c r="T486" s="242"/>
      <c r="U486" s="241"/>
      <c r="V486" s="246"/>
      <c r="W486" s="241"/>
      <c r="X486" s="246"/>
      <c r="Y486" s="81"/>
      <c r="Z486" s="241"/>
      <c r="AA486" s="416"/>
      <c r="AB486" s="416"/>
      <c r="AC486" s="81"/>
      <c r="AD486" s="242"/>
      <c r="AE486" s="242"/>
      <c r="AF486" s="241"/>
      <c r="AG486" s="242"/>
      <c r="AH486" s="241"/>
      <c r="AI486" s="241"/>
      <c r="AJ486" s="241"/>
      <c r="AK486" s="243"/>
      <c r="AL486" s="243"/>
      <c r="AM486" s="77"/>
      <c r="AN486" s="243"/>
      <c r="AO486" s="243"/>
      <c r="AP486" s="243"/>
      <c r="AQ486" s="243"/>
      <c r="AR486" s="243"/>
      <c r="AS486" s="243"/>
      <c r="AT486" s="243"/>
      <c r="AU486" s="243"/>
      <c r="AV486" s="243"/>
      <c r="AW486" s="243"/>
      <c r="AX486" s="246"/>
      <c r="AY486" s="246"/>
      <c r="AZ486" s="248"/>
      <c r="BA486" s="77"/>
      <c r="BB486" s="562" t="str">
        <f t="shared" si="31"/>
        <v xml:space="preserve"> </v>
      </c>
      <c r="BC486" s="562" t="str">
        <f t="shared" si="32"/>
        <v xml:space="preserve"> </v>
      </c>
      <c r="BD486" s="562" t="str">
        <f t="shared" si="33"/>
        <v xml:space="preserve"> </v>
      </c>
      <c r="BE486" s="562" t="str">
        <f t="shared" si="34"/>
        <v xml:space="preserve"> </v>
      </c>
      <c r="BF486" s="77"/>
      <c r="BG486" s="515"/>
    </row>
    <row r="487" spans="1:59" s="86" customFormat="1" ht="12.75" x14ac:dyDescent="0.25">
      <c r="A487" s="365"/>
      <c r="B487" s="147">
        <f>Demography!B483</f>
        <v>0</v>
      </c>
      <c r="C487" s="147">
        <f>Demography!C483</f>
        <v>0</v>
      </c>
      <c r="D487" s="148">
        <f>Demography!D483</f>
        <v>0</v>
      </c>
      <c r="E487" s="81"/>
      <c r="F487" s="256"/>
      <c r="G487" s="257"/>
      <c r="H487" s="257"/>
      <c r="I487" s="257"/>
      <c r="J487" s="245"/>
      <c r="K487" s="257"/>
      <c r="L487" s="258"/>
      <c r="M487" s="256"/>
      <c r="N487" s="256"/>
      <c r="O487" s="240"/>
      <c r="P487" s="256"/>
      <c r="Q487" s="261"/>
      <c r="R487" s="240"/>
      <c r="S487" s="240"/>
      <c r="T487" s="240"/>
      <c r="U487" s="256"/>
      <c r="V487" s="245"/>
      <c r="W487" s="256"/>
      <c r="X487" s="245"/>
      <c r="Y487" s="81"/>
      <c r="Z487" s="256"/>
      <c r="AA487" s="150"/>
      <c r="AB487" s="150"/>
      <c r="AC487" s="81"/>
      <c r="AD487" s="240"/>
      <c r="AE487" s="240"/>
      <c r="AF487" s="256"/>
      <c r="AG487" s="240"/>
      <c r="AH487" s="256"/>
      <c r="AI487" s="256"/>
      <c r="AJ487" s="256"/>
      <c r="AK487" s="261"/>
      <c r="AL487" s="261"/>
      <c r="AM487" s="77"/>
      <c r="AN487" s="261"/>
      <c r="AO487" s="261"/>
      <c r="AP487" s="261"/>
      <c r="AQ487" s="261"/>
      <c r="AR487" s="261"/>
      <c r="AS487" s="261"/>
      <c r="AT487" s="261"/>
      <c r="AU487" s="261"/>
      <c r="AV487" s="261"/>
      <c r="AW487" s="261"/>
      <c r="AX487" s="245"/>
      <c r="AY487" s="245"/>
      <c r="AZ487" s="247"/>
      <c r="BA487" s="77"/>
      <c r="BB487" s="561" t="str">
        <f t="shared" si="31"/>
        <v xml:space="preserve"> </v>
      </c>
      <c r="BC487" s="561" t="str">
        <f t="shared" si="32"/>
        <v xml:space="preserve"> </v>
      </c>
      <c r="BD487" s="561" t="str">
        <f t="shared" si="33"/>
        <v xml:space="preserve"> </v>
      </c>
      <c r="BE487" s="561" t="str">
        <f t="shared" si="34"/>
        <v xml:space="preserve"> </v>
      </c>
      <c r="BF487" s="77"/>
      <c r="BG487" s="254"/>
    </row>
    <row r="488" spans="1:59" s="86" customFormat="1" ht="12.75" x14ac:dyDescent="0.25">
      <c r="A488" s="365"/>
      <c r="B488" s="361">
        <f>Demography!B484</f>
        <v>0</v>
      </c>
      <c r="C488" s="361">
        <f>Demography!C484</f>
        <v>0</v>
      </c>
      <c r="D488" s="362">
        <f>Demography!D484</f>
        <v>0</v>
      </c>
      <c r="E488" s="81"/>
      <c r="F488" s="241"/>
      <c r="G488" s="478"/>
      <c r="H488" s="478"/>
      <c r="I488" s="478"/>
      <c r="J488" s="246"/>
      <c r="K488" s="478"/>
      <c r="L488" s="538"/>
      <c r="M488" s="241"/>
      <c r="N488" s="241"/>
      <c r="O488" s="242"/>
      <c r="P488" s="241"/>
      <c r="Q488" s="243"/>
      <c r="R488" s="242"/>
      <c r="S488" s="242"/>
      <c r="T488" s="242"/>
      <c r="U488" s="241"/>
      <c r="V488" s="246"/>
      <c r="W488" s="241"/>
      <c r="X488" s="246"/>
      <c r="Y488" s="81"/>
      <c r="Z488" s="241"/>
      <c r="AA488" s="416"/>
      <c r="AB488" s="416"/>
      <c r="AC488" s="81"/>
      <c r="AD488" s="242"/>
      <c r="AE488" s="242"/>
      <c r="AF488" s="241"/>
      <c r="AG488" s="242"/>
      <c r="AH488" s="241"/>
      <c r="AI488" s="241"/>
      <c r="AJ488" s="241"/>
      <c r="AK488" s="243"/>
      <c r="AL488" s="243"/>
      <c r="AM488" s="77"/>
      <c r="AN488" s="243"/>
      <c r="AO488" s="243"/>
      <c r="AP488" s="243"/>
      <c r="AQ488" s="243"/>
      <c r="AR488" s="243"/>
      <c r="AS488" s="243"/>
      <c r="AT488" s="243"/>
      <c r="AU488" s="243"/>
      <c r="AV488" s="243"/>
      <c r="AW488" s="243"/>
      <c r="AX488" s="246"/>
      <c r="AY488" s="246"/>
      <c r="AZ488" s="248"/>
      <c r="BA488" s="77"/>
      <c r="BB488" s="562" t="str">
        <f t="shared" si="31"/>
        <v xml:space="preserve"> </v>
      </c>
      <c r="BC488" s="562" t="str">
        <f t="shared" si="32"/>
        <v xml:space="preserve"> </v>
      </c>
      <c r="BD488" s="562" t="str">
        <f t="shared" si="33"/>
        <v xml:space="preserve"> </v>
      </c>
      <c r="BE488" s="562" t="str">
        <f t="shared" si="34"/>
        <v xml:space="preserve"> </v>
      </c>
      <c r="BF488" s="77"/>
      <c r="BG488" s="515"/>
    </row>
    <row r="489" spans="1:59" s="86" customFormat="1" ht="12.75" x14ac:dyDescent="0.25">
      <c r="A489" s="365"/>
      <c r="B489" s="147">
        <f>Demography!B485</f>
        <v>0</v>
      </c>
      <c r="C489" s="147">
        <f>Demography!C485</f>
        <v>0</v>
      </c>
      <c r="D489" s="148">
        <f>Demography!D485</f>
        <v>0</v>
      </c>
      <c r="E489" s="81"/>
      <c r="F489" s="256"/>
      <c r="G489" s="257"/>
      <c r="H489" s="257"/>
      <c r="I489" s="257"/>
      <c r="J489" s="245"/>
      <c r="K489" s="257"/>
      <c r="L489" s="258"/>
      <c r="M489" s="256"/>
      <c r="N489" s="256"/>
      <c r="O489" s="240"/>
      <c r="P489" s="256"/>
      <c r="Q489" s="261"/>
      <c r="R489" s="240"/>
      <c r="S489" s="240"/>
      <c r="T489" s="240"/>
      <c r="U489" s="256"/>
      <c r="V489" s="245"/>
      <c r="W489" s="256"/>
      <c r="X489" s="245"/>
      <c r="Y489" s="81"/>
      <c r="Z489" s="256"/>
      <c r="AA489" s="150"/>
      <c r="AB489" s="150"/>
      <c r="AC489" s="81"/>
      <c r="AD489" s="240"/>
      <c r="AE489" s="240"/>
      <c r="AF489" s="256"/>
      <c r="AG489" s="240"/>
      <c r="AH489" s="256"/>
      <c r="AI489" s="256"/>
      <c r="AJ489" s="256"/>
      <c r="AK489" s="261"/>
      <c r="AL489" s="261"/>
      <c r="AM489" s="77"/>
      <c r="AN489" s="261"/>
      <c r="AO489" s="261"/>
      <c r="AP489" s="261"/>
      <c r="AQ489" s="261"/>
      <c r="AR489" s="261"/>
      <c r="AS489" s="261"/>
      <c r="AT489" s="261"/>
      <c r="AU489" s="261"/>
      <c r="AV489" s="261"/>
      <c r="AW489" s="261"/>
      <c r="AX489" s="245"/>
      <c r="AY489" s="245"/>
      <c r="AZ489" s="247"/>
      <c r="BA489" s="77"/>
      <c r="BB489" s="561" t="str">
        <f t="shared" si="31"/>
        <v xml:space="preserve"> </v>
      </c>
      <c r="BC489" s="561" t="str">
        <f t="shared" si="32"/>
        <v xml:space="preserve"> </v>
      </c>
      <c r="BD489" s="561" t="str">
        <f t="shared" si="33"/>
        <v xml:space="preserve"> </v>
      </c>
      <c r="BE489" s="561" t="str">
        <f t="shared" si="34"/>
        <v xml:space="preserve"> </v>
      </c>
      <c r="BF489" s="77"/>
      <c r="BG489" s="254"/>
    </row>
    <row r="490" spans="1:59" s="86" customFormat="1" ht="12.75" x14ac:dyDescent="0.25">
      <c r="A490" s="365"/>
      <c r="B490" s="361">
        <f>Demography!B486</f>
        <v>0</v>
      </c>
      <c r="C490" s="361">
        <f>Demography!C486</f>
        <v>0</v>
      </c>
      <c r="D490" s="362">
        <f>Demography!D486</f>
        <v>0</v>
      </c>
      <c r="E490" s="81"/>
      <c r="F490" s="241"/>
      <c r="G490" s="478"/>
      <c r="H490" s="478"/>
      <c r="I490" s="478"/>
      <c r="J490" s="246"/>
      <c r="K490" s="478"/>
      <c r="L490" s="538"/>
      <c r="M490" s="241"/>
      <c r="N490" s="241"/>
      <c r="O490" s="242"/>
      <c r="P490" s="241"/>
      <c r="Q490" s="243"/>
      <c r="R490" s="242"/>
      <c r="S490" s="242"/>
      <c r="T490" s="242"/>
      <c r="U490" s="241"/>
      <c r="V490" s="246"/>
      <c r="W490" s="241"/>
      <c r="X490" s="246"/>
      <c r="Y490" s="81"/>
      <c r="Z490" s="241"/>
      <c r="AA490" s="416"/>
      <c r="AB490" s="416"/>
      <c r="AC490" s="81"/>
      <c r="AD490" s="242"/>
      <c r="AE490" s="242"/>
      <c r="AF490" s="241"/>
      <c r="AG490" s="242"/>
      <c r="AH490" s="241"/>
      <c r="AI490" s="241"/>
      <c r="AJ490" s="241"/>
      <c r="AK490" s="243"/>
      <c r="AL490" s="243"/>
      <c r="AM490" s="77"/>
      <c r="AN490" s="243"/>
      <c r="AO490" s="243"/>
      <c r="AP490" s="243"/>
      <c r="AQ490" s="243"/>
      <c r="AR490" s="243"/>
      <c r="AS490" s="243"/>
      <c r="AT490" s="243"/>
      <c r="AU490" s="243"/>
      <c r="AV490" s="243"/>
      <c r="AW490" s="243"/>
      <c r="AX490" s="246"/>
      <c r="AY490" s="246"/>
      <c r="AZ490" s="248"/>
      <c r="BA490" s="77"/>
      <c r="BB490" s="562" t="str">
        <f t="shared" si="31"/>
        <v xml:space="preserve"> </v>
      </c>
      <c r="BC490" s="562" t="str">
        <f t="shared" si="32"/>
        <v xml:space="preserve"> </v>
      </c>
      <c r="BD490" s="562" t="str">
        <f t="shared" si="33"/>
        <v xml:space="preserve"> </v>
      </c>
      <c r="BE490" s="562" t="str">
        <f t="shared" si="34"/>
        <v xml:space="preserve"> </v>
      </c>
      <c r="BF490" s="77"/>
      <c r="BG490" s="515"/>
    </row>
    <row r="491" spans="1:59" s="86" customFormat="1" ht="12.75" x14ac:dyDescent="0.25">
      <c r="A491" s="365"/>
      <c r="B491" s="147">
        <f>Demography!B487</f>
        <v>0</v>
      </c>
      <c r="C491" s="147">
        <f>Demography!C487</f>
        <v>0</v>
      </c>
      <c r="D491" s="148">
        <f>Demography!D487</f>
        <v>0</v>
      </c>
      <c r="E491" s="81"/>
      <c r="F491" s="256"/>
      <c r="G491" s="257"/>
      <c r="H491" s="257"/>
      <c r="I491" s="257"/>
      <c r="J491" s="245"/>
      <c r="K491" s="257"/>
      <c r="L491" s="258"/>
      <c r="M491" s="256"/>
      <c r="N491" s="256"/>
      <c r="O491" s="240"/>
      <c r="P491" s="256"/>
      <c r="Q491" s="261"/>
      <c r="R491" s="240"/>
      <c r="S491" s="240"/>
      <c r="T491" s="240"/>
      <c r="U491" s="256"/>
      <c r="V491" s="245"/>
      <c r="W491" s="256"/>
      <c r="X491" s="245"/>
      <c r="Y491" s="81"/>
      <c r="Z491" s="256"/>
      <c r="AA491" s="150"/>
      <c r="AB491" s="150"/>
      <c r="AC491" s="81"/>
      <c r="AD491" s="240"/>
      <c r="AE491" s="240"/>
      <c r="AF491" s="256"/>
      <c r="AG491" s="240"/>
      <c r="AH491" s="256"/>
      <c r="AI491" s="256"/>
      <c r="AJ491" s="256"/>
      <c r="AK491" s="261"/>
      <c r="AL491" s="261"/>
      <c r="AM491" s="77"/>
      <c r="AN491" s="261"/>
      <c r="AO491" s="261"/>
      <c r="AP491" s="261"/>
      <c r="AQ491" s="261"/>
      <c r="AR491" s="261"/>
      <c r="AS491" s="261"/>
      <c r="AT491" s="261"/>
      <c r="AU491" s="261"/>
      <c r="AV491" s="261"/>
      <c r="AW491" s="261"/>
      <c r="AX491" s="245"/>
      <c r="AY491" s="245"/>
      <c r="AZ491" s="247"/>
      <c r="BA491" s="77"/>
      <c r="BB491" s="561" t="str">
        <f t="shared" si="31"/>
        <v xml:space="preserve"> </v>
      </c>
      <c r="BC491" s="561" t="str">
        <f t="shared" si="32"/>
        <v xml:space="preserve"> </v>
      </c>
      <c r="BD491" s="561" t="str">
        <f t="shared" si="33"/>
        <v xml:space="preserve"> </v>
      </c>
      <c r="BE491" s="561" t="str">
        <f t="shared" si="34"/>
        <v xml:space="preserve"> </v>
      </c>
      <c r="BF491" s="77"/>
      <c r="BG491" s="254"/>
    </row>
    <row r="492" spans="1:59" s="86" customFormat="1" ht="12.75" x14ac:dyDescent="0.25">
      <c r="A492" s="365"/>
      <c r="B492" s="361">
        <f>Demography!B488</f>
        <v>0</v>
      </c>
      <c r="C492" s="361">
        <f>Demography!C488</f>
        <v>0</v>
      </c>
      <c r="D492" s="362">
        <f>Demography!D488</f>
        <v>0</v>
      </c>
      <c r="E492" s="81"/>
      <c r="F492" s="241"/>
      <c r="G492" s="478"/>
      <c r="H492" s="478"/>
      <c r="I492" s="478"/>
      <c r="J492" s="246"/>
      <c r="K492" s="478"/>
      <c r="L492" s="538"/>
      <c r="M492" s="241"/>
      <c r="N492" s="241"/>
      <c r="O492" s="242"/>
      <c r="P492" s="241"/>
      <c r="Q492" s="243"/>
      <c r="R492" s="242"/>
      <c r="S492" s="242"/>
      <c r="T492" s="242"/>
      <c r="U492" s="241"/>
      <c r="V492" s="246"/>
      <c r="W492" s="241"/>
      <c r="X492" s="246"/>
      <c r="Y492" s="81"/>
      <c r="Z492" s="241"/>
      <c r="AA492" s="416"/>
      <c r="AB492" s="416"/>
      <c r="AC492" s="81"/>
      <c r="AD492" s="242"/>
      <c r="AE492" s="242"/>
      <c r="AF492" s="241"/>
      <c r="AG492" s="242"/>
      <c r="AH492" s="241"/>
      <c r="AI492" s="241"/>
      <c r="AJ492" s="241"/>
      <c r="AK492" s="243"/>
      <c r="AL492" s="243"/>
      <c r="AM492" s="77"/>
      <c r="AN492" s="243"/>
      <c r="AO492" s="243"/>
      <c r="AP492" s="243"/>
      <c r="AQ492" s="243"/>
      <c r="AR492" s="243"/>
      <c r="AS492" s="243"/>
      <c r="AT492" s="243"/>
      <c r="AU492" s="243"/>
      <c r="AV492" s="243"/>
      <c r="AW492" s="243"/>
      <c r="AX492" s="246"/>
      <c r="AY492" s="246"/>
      <c r="AZ492" s="248"/>
      <c r="BA492" s="77"/>
      <c r="BB492" s="562" t="str">
        <f t="shared" si="31"/>
        <v xml:space="preserve"> </v>
      </c>
      <c r="BC492" s="562" t="str">
        <f t="shared" si="32"/>
        <v xml:space="preserve"> </v>
      </c>
      <c r="BD492" s="562" t="str">
        <f t="shared" si="33"/>
        <v xml:space="preserve"> </v>
      </c>
      <c r="BE492" s="562" t="str">
        <f t="shared" si="34"/>
        <v xml:space="preserve"> </v>
      </c>
      <c r="BF492" s="77"/>
      <c r="BG492" s="515"/>
    </row>
    <row r="493" spans="1:59" s="86" customFormat="1" ht="12.75" x14ac:dyDescent="0.25">
      <c r="A493" s="365"/>
      <c r="B493" s="147">
        <f>Demography!B489</f>
        <v>0</v>
      </c>
      <c r="C493" s="147">
        <f>Demography!C489</f>
        <v>0</v>
      </c>
      <c r="D493" s="148">
        <f>Demography!D489</f>
        <v>0</v>
      </c>
      <c r="E493" s="81"/>
      <c r="F493" s="256"/>
      <c r="G493" s="257"/>
      <c r="H493" s="257"/>
      <c r="I493" s="257"/>
      <c r="J493" s="245"/>
      <c r="K493" s="257"/>
      <c r="L493" s="258"/>
      <c r="M493" s="256"/>
      <c r="N493" s="256"/>
      <c r="O493" s="240"/>
      <c r="P493" s="256"/>
      <c r="Q493" s="261"/>
      <c r="R493" s="240"/>
      <c r="S493" s="240"/>
      <c r="T493" s="240"/>
      <c r="U493" s="256"/>
      <c r="V493" s="245"/>
      <c r="W493" s="256"/>
      <c r="X493" s="245"/>
      <c r="Y493" s="81"/>
      <c r="Z493" s="256"/>
      <c r="AA493" s="150"/>
      <c r="AB493" s="150"/>
      <c r="AC493" s="81"/>
      <c r="AD493" s="240"/>
      <c r="AE493" s="240"/>
      <c r="AF493" s="256"/>
      <c r="AG493" s="240"/>
      <c r="AH493" s="256"/>
      <c r="AI493" s="256"/>
      <c r="AJ493" s="256"/>
      <c r="AK493" s="261"/>
      <c r="AL493" s="261"/>
      <c r="AM493" s="77"/>
      <c r="AN493" s="261"/>
      <c r="AO493" s="261"/>
      <c r="AP493" s="261"/>
      <c r="AQ493" s="261"/>
      <c r="AR493" s="261"/>
      <c r="AS493" s="261"/>
      <c r="AT493" s="261"/>
      <c r="AU493" s="261"/>
      <c r="AV493" s="261"/>
      <c r="AW493" s="261"/>
      <c r="AX493" s="245"/>
      <c r="AY493" s="245"/>
      <c r="AZ493" s="247"/>
      <c r="BA493" s="77"/>
      <c r="BB493" s="561" t="str">
        <f t="shared" si="31"/>
        <v xml:space="preserve"> </v>
      </c>
      <c r="BC493" s="561" t="str">
        <f t="shared" si="32"/>
        <v xml:space="preserve"> </v>
      </c>
      <c r="BD493" s="561" t="str">
        <f t="shared" si="33"/>
        <v xml:space="preserve"> </v>
      </c>
      <c r="BE493" s="561" t="str">
        <f t="shared" si="34"/>
        <v xml:space="preserve"> </v>
      </c>
      <c r="BF493" s="77"/>
      <c r="BG493" s="254"/>
    </row>
    <row r="494" spans="1:59" s="86" customFormat="1" ht="12.75" x14ac:dyDescent="0.25">
      <c r="A494" s="365"/>
      <c r="B494" s="361">
        <f>Demography!B490</f>
        <v>0</v>
      </c>
      <c r="C494" s="361">
        <f>Demography!C490</f>
        <v>0</v>
      </c>
      <c r="D494" s="362">
        <f>Demography!D490</f>
        <v>0</v>
      </c>
      <c r="E494" s="81"/>
      <c r="F494" s="241"/>
      <c r="G494" s="478"/>
      <c r="H494" s="478"/>
      <c r="I494" s="478"/>
      <c r="J494" s="246"/>
      <c r="K494" s="478"/>
      <c r="L494" s="538"/>
      <c r="M494" s="241"/>
      <c r="N494" s="241"/>
      <c r="O494" s="242"/>
      <c r="P494" s="241"/>
      <c r="Q494" s="243"/>
      <c r="R494" s="242"/>
      <c r="S494" s="242"/>
      <c r="T494" s="242"/>
      <c r="U494" s="241"/>
      <c r="V494" s="246"/>
      <c r="W494" s="241"/>
      <c r="X494" s="246"/>
      <c r="Y494" s="81"/>
      <c r="Z494" s="241"/>
      <c r="AA494" s="416"/>
      <c r="AB494" s="416"/>
      <c r="AC494" s="81"/>
      <c r="AD494" s="242"/>
      <c r="AE494" s="242"/>
      <c r="AF494" s="241"/>
      <c r="AG494" s="242"/>
      <c r="AH494" s="241"/>
      <c r="AI494" s="241"/>
      <c r="AJ494" s="241"/>
      <c r="AK494" s="243"/>
      <c r="AL494" s="243"/>
      <c r="AM494" s="77"/>
      <c r="AN494" s="243"/>
      <c r="AO494" s="243"/>
      <c r="AP494" s="243"/>
      <c r="AQ494" s="243"/>
      <c r="AR494" s="243"/>
      <c r="AS494" s="243"/>
      <c r="AT494" s="243"/>
      <c r="AU494" s="243"/>
      <c r="AV494" s="243"/>
      <c r="AW494" s="243"/>
      <c r="AX494" s="246"/>
      <c r="AY494" s="246"/>
      <c r="AZ494" s="248"/>
      <c r="BA494" s="77"/>
      <c r="BB494" s="562" t="str">
        <f t="shared" si="31"/>
        <v xml:space="preserve"> </v>
      </c>
      <c r="BC494" s="562" t="str">
        <f t="shared" si="32"/>
        <v xml:space="preserve"> </v>
      </c>
      <c r="BD494" s="562" t="str">
        <f t="shared" si="33"/>
        <v xml:space="preserve"> </v>
      </c>
      <c r="BE494" s="562" t="str">
        <f t="shared" si="34"/>
        <v xml:space="preserve"> </v>
      </c>
      <c r="BF494" s="77"/>
      <c r="BG494" s="515"/>
    </row>
    <row r="495" spans="1:59" s="86" customFormat="1" ht="12.75" x14ac:dyDescent="0.25">
      <c r="A495" s="365"/>
      <c r="B495" s="147">
        <f>Demography!B491</f>
        <v>0</v>
      </c>
      <c r="C495" s="147">
        <f>Demography!C491</f>
        <v>0</v>
      </c>
      <c r="D495" s="148">
        <f>Demography!D491</f>
        <v>0</v>
      </c>
      <c r="E495" s="81"/>
      <c r="F495" s="256"/>
      <c r="G495" s="257"/>
      <c r="H495" s="257"/>
      <c r="I495" s="257"/>
      <c r="J495" s="245"/>
      <c r="K495" s="257"/>
      <c r="L495" s="258"/>
      <c r="M495" s="256"/>
      <c r="N495" s="256"/>
      <c r="O495" s="240"/>
      <c r="P495" s="256"/>
      <c r="Q495" s="261"/>
      <c r="R495" s="240"/>
      <c r="S495" s="240"/>
      <c r="T495" s="240"/>
      <c r="U495" s="256"/>
      <c r="V495" s="245"/>
      <c r="W495" s="256"/>
      <c r="X495" s="245"/>
      <c r="Y495" s="81"/>
      <c r="Z495" s="256"/>
      <c r="AA495" s="150"/>
      <c r="AB495" s="150"/>
      <c r="AC495" s="81"/>
      <c r="AD495" s="240"/>
      <c r="AE495" s="240"/>
      <c r="AF495" s="256"/>
      <c r="AG495" s="240"/>
      <c r="AH495" s="256"/>
      <c r="AI495" s="256"/>
      <c r="AJ495" s="256"/>
      <c r="AK495" s="261"/>
      <c r="AL495" s="261"/>
      <c r="AM495" s="77"/>
      <c r="AN495" s="261"/>
      <c r="AO495" s="261"/>
      <c r="AP495" s="261"/>
      <c r="AQ495" s="261"/>
      <c r="AR495" s="261"/>
      <c r="AS495" s="261"/>
      <c r="AT495" s="261"/>
      <c r="AU495" s="261"/>
      <c r="AV495" s="261"/>
      <c r="AW495" s="261"/>
      <c r="AX495" s="245"/>
      <c r="AY495" s="245"/>
      <c r="AZ495" s="247"/>
      <c r="BA495" s="77"/>
      <c r="BB495" s="561" t="str">
        <f t="shared" si="31"/>
        <v xml:space="preserve"> </v>
      </c>
      <c r="BC495" s="561" t="str">
        <f t="shared" si="32"/>
        <v xml:space="preserve"> </v>
      </c>
      <c r="BD495" s="561" t="str">
        <f t="shared" si="33"/>
        <v xml:space="preserve"> </v>
      </c>
      <c r="BE495" s="561" t="str">
        <f t="shared" si="34"/>
        <v xml:space="preserve"> </v>
      </c>
      <c r="BF495" s="77"/>
      <c r="BG495" s="254"/>
    </row>
    <row r="496" spans="1:59" s="86" customFormat="1" ht="12.75" x14ac:dyDescent="0.25">
      <c r="A496" s="365"/>
      <c r="B496" s="361">
        <f>Demography!B492</f>
        <v>0</v>
      </c>
      <c r="C496" s="361">
        <f>Demography!C492</f>
        <v>0</v>
      </c>
      <c r="D496" s="362">
        <f>Demography!D492</f>
        <v>0</v>
      </c>
      <c r="E496" s="81"/>
      <c r="F496" s="241"/>
      <c r="G496" s="478"/>
      <c r="H496" s="478"/>
      <c r="I496" s="478"/>
      <c r="J496" s="246"/>
      <c r="K496" s="478"/>
      <c r="L496" s="538"/>
      <c r="M496" s="241"/>
      <c r="N496" s="241"/>
      <c r="O496" s="242"/>
      <c r="P496" s="241"/>
      <c r="Q496" s="243"/>
      <c r="R496" s="242"/>
      <c r="S496" s="242"/>
      <c r="T496" s="242"/>
      <c r="U496" s="241"/>
      <c r="V496" s="246"/>
      <c r="W496" s="241"/>
      <c r="X496" s="246"/>
      <c r="Y496" s="81"/>
      <c r="Z496" s="241"/>
      <c r="AA496" s="416"/>
      <c r="AB496" s="416"/>
      <c r="AC496" s="81"/>
      <c r="AD496" s="242"/>
      <c r="AE496" s="242"/>
      <c r="AF496" s="241"/>
      <c r="AG496" s="242"/>
      <c r="AH496" s="241"/>
      <c r="AI496" s="241"/>
      <c r="AJ496" s="241"/>
      <c r="AK496" s="243"/>
      <c r="AL496" s="243"/>
      <c r="AM496" s="77"/>
      <c r="AN496" s="243"/>
      <c r="AO496" s="243"/>
      <c r="AP496" s="243"/>
      <c r="AQ496" s="243"/>
      <c r="AR496" s="243"/>
      <c r="AS496" s="243"/>
      <c r="AT496" s="243"/>
      <c r="AU496" s="243"/>
      <c r="AV496" s="243"/>
      <c r="AW496" s="243"/>
      <c r="AX496" s="246"/>
      <c r="AY496" s="246"/>
      <c r="AZ496" s="248"/>
      <c r="BA496" s="77"/>
      <c r="BB496" s="562" t="str">
        <f t="shared" si="31"/>
        <v xml:space="preserve"> </v>
      </c>
      <c r="BC496" s="562" t="str">
        <f t="shared" si="32"/>
        <v xml:space="preserve"> </v>
      </c>
      <c r="BD496" s="562" t="str">
        <f t="shared" si="33"/>
        <v xml:space="preserve"> </v>
      </c>
      <c r="BE496" s="562" t="str">
        <f t="shared" si="34"/>
        <v xml:space="preserve"> </v>
      </c>
      <c r="BF496" s="77"/>
      <c r="BG496" s="515"/>
    </row>
    <row r="497" spans="1:59" s="86" customFormat="1" ht="12.75" x14ac:dyDescent="0.25">
      <c r="A497" s="365"/>
      <c r="B497" s="147">
        <f>Demography!B493</f>
        <v>0</v>
      </c>
      <c r="C497" s="147">
        <f>Demography!C493</f>
        <v>0</v>
      </c>
      <c r="D497" s="148">
        <f>Demography!D493</f>
        <v>0</v>
      </c>
      <c r="E497" s="81"/>
      <c r="F497" s="256"/>
      <c r="G497" s="257"/>
      <c r="H497" s="257"/>
      <c r="I497" s="257"/>
      <c r="J497" s="245"/>
      <c r="K497" s="257"/>
      <c r="L497" s="258"/>
      <c r="M497" s="256"/>
      <c r="N497" s="256"/>
      <c r="O497" s="240"/>
      <c r="P497" s="256"/>
      <c r="Q497" s="261"/>
      <c r="R497" s="240"/>
      <c r="S497" s="240"/>
      <c r="T497" s="240"/>
      <c r="U497" s="256"/>
      <c r="V497" s="245"/>
      <c r="W497" s="256"/>
      <c r="X497" s="245"/>
      <c r="Y497" s="81"/>
      <c r="Z497" s="256"/>
      <c r="AA497" s="150"/>
      <c r="AB497" s="150"/>
      <c r="AC497" s="81"/>
      <c r="AD497" s="240"/>
      <c r="AE497" s="240"/>
      <c r="AF497" s="256"/>
      <c r="AG497" s="240"/>
      <c r="AH497" s="256"/>
      <c r="AI497" s="256"/>
      <c r="AJ497" s="256"/>
      <c r="AK497" s="261"/>
      <c r="AL497" s="261"/>
      <c r="AM497" s="77"/>
      <c r="AN497" s="261"/>
      <c r="AO497" s="261"/>
      <c r="AP497" s="261"/>
      <c r="AQ497" s="261"/>
      <c r="AR497" s="261"/>
      <c r="AS497" s="261"/>
      <c r="AT497" s="261"/>
      <c r="AU497" s="261"/>
      <c r="AV497" s="261"/>
      <c r="AW497" s="261"/>
      <c r="AX497" s="245"/>
      <c r="AY497" s="245"/>
      <c r="AZ497" s="247"/>
      <c r="BA497" s="77"/>
      <c r="BB497" s="561" t="str">
        <f t="shared" si="31"/>
        <v xml:space="preserve"> </v>
      </c>
      <c r="BC497" s="561" t="str">
        <f t="shared" si="32"/>
        <v xml:space="preserve"> </v>
      </c>
      <c r="BD497" s="561" t="str">
        <f t="shared" si="33"/>
        <v xml:space="preserve"> </v>
      </c>
      <c r="BE497" s="561" t="str">
        <f t="shared" si="34"/>
        <v xml:space="preserve"> </v>
      </c>
      <c r="BF497" s="77"/>
      <c r="BG497" s="254"/>
    </row>
    <row r="498" spans="1:59" s="86" customFormat="1" ht="12.75" x14ac:dyDescent="0.25">
      <c r="A498" s="365"/>
      <c r="B498" s="361">
        <f>Demography!B494</f>
        <v>0</v>
      </c>
      <c r="C498" s="361">
        <f>Demography!C494</f>
        <v>0</v>
      </c>
      <c r="D498" s="362">
        <f>Demography!D494</f>
        <v>0</v>
      </c>
      <c r="E498" s="81"/>
      <c r="F498" s="241"/>
      <c r="G498" s="478"/>
      <c r="H498" s="478"/>
      <c r="I498" s="478"/>
      <c r="J498" s="246"/>
      <c r="K498" s="478"/>
      <c r="L498" s="538"/>
      <c r="M498" s="241"/>
      <c r="N498" s="241"/>
      <c r="O498" s="242"/>
      <c r="P498" s="241"/>
      <c r="Q498" s="243"/>
      <c r="R498" s="242"/>
      <c r="S498" s="242"/>
      <c r="T498" s="242"/>
      <c r="U498" s="241"/>
      <c r="V498" s="246"/>
      <c r="W498" s="241"/>
      <c r="X498" s="246"/>
      <c r="Y498" s="81"/>
      <c r="Z498" s="241"/>
      <c r="AA498" s="416"/>
      <c r="AB498" s="416"/>
      <c r="AC498" s="81"/>
      <c r="AD498" s="242"/>
      <c r="AE498" s="242"/>
      <c r="AF498" s="241"/>
      <c r="AG498" s="242"/>
      <c r="AH498" s="241"/>
      <c r="AI498" s="241"/>
      <c r="AJ498" s="241"/>
      <c r="AK498" s="243"/>
      <c r="AL498" s="243"/>
      <c r="AM498" s="77"/>
      <c r="AN498" s="243"/>
      <c r="AO498" s="243"/>
      <c r="AP498" s="243"/>
      <c r="AQ498" s="243"/>
      <c r="AR498" s="243"/>
      <c r="AS498" s="243"/>
      <c r="AT498" s="243"/>
      <c r="AU498" s="243"/>
      <c r="AV498" s="243"/>
      <c r="AW498" s="243"/>
      <c r="AX498" s="246"/>
      <c r="AY498" s="246"/>
      <c r="AZ498" s="248"/>
      <c r="BA498" s="77"/>
      <c r="BB498" s="562" t="str">
        <f t="shared" si="31"/>
        <v xml:space="preserve"> </v>
      </c>
      <c r="BC498" s="562" t="str">
        <f t="shared" si="32"/>
        <v xml:space="preserve"> </v>
      </c>
      <c r="BD498" s="562" t="str">
        <f t="shared" si="33"/>
        <v xml:space="preserve"> </v>
      </c>
      <c r="BE498" s="562" t="str">
        <f t="shared" si="34"/>
        <v xml:space="preserve"> </v>
      </c>
      <c r="BF498" s="77"/>
      <c r="BG498" s="515"/>
    </row>
    <row r="499" spans="1:59" s="86" customFormat="1" ht="12.75" x14ac:dyDescent="0.25">
      <c r="A499" s="365"/>
      <c r="B499" s="147">
        <f>Demography!B495</f>
        <v>0</v>
      </c>
      <c r="C499" s="147">
        <f>Demography!C495</f>
        <v>0</v>
      </c>
      <c r="D499" s="148">
        <f>Demography!D495</f>
        <v>0</v>
      </c>
      <c r="E499" s="81"/>
      <c r="F499" s="256"/>
      <c r="G499" s="257"/>
      <c r="H499" s="257"/>
      <c r="I499" s="257"/>
      <c r="J499" s="245"/>
      <c r="K499" s="257"/>
      <c r="L499" s="258"/>
      <c r="M499" s="256"/>
      <c r="N499" s="256"/>
      <c r="O499" s="240"/>
      <c r="P499" s="256"/>
      <c r="Q499" s="261"/>
      <c r="R499" s="240"/>
      <c r="S499" s="240"/>
      <c r="T499" s="240"/>
      <c r="U499" s="256"/>
      <c r="V499" s="245"/>
      <c r="W499" s="256"/>
      <c r="X499" s="245"/>
      <c r="Y499" s="81"/>
      <c r="Z499" s="256"/>
      <c r="AA499" s="150"/>
      <c r="AB499" s="150"/>
      <c r="AC499" s="81"/>
      <c r="AD499" s="240"/>
      <c r="AE499" s="240"/>
      <c r="AF499" s="256"/>
      <c r="AG499" s="240"/>
      <c r="AH499" s="256"/>
      <c r="AI499" s="256"/>
      <c r="AJ499" s="256"/>
      <c r="AK499" s="261"/>
      <c r="AL499" s="261"/>
      <c r="AM499" s="77"/>
      <c r="AN499" s="261"/>
      <c r="AO499" s="261"/>
      <c r="AP499" s="261"/>
      <c r="AQ499" s="261"/>
      <c r="AR499" s="261"/>
      <c r="AS499" s="261"/>
      <c r="AT499" s="261"/>
      <c r="AU499" s="261"/>
      <c r="AV499" s="261"/>
      <c r="AW499" s="261"/>
      <c r="AX499" s="245"/>
      <c r="AY499" s="245"/>
      <c r="AZ499" s="247"/>
      <c r="BA499" s="77"/>
      <c r="BB499" s="561" t="str">
        <f t="shared" si="31"/>
        <v xml:space="preserve"> </v>
      </c>
      <c r="BC499" s="561" t="str">
        <f t="shared" si="32"/>
        <v xml:space="preserve"> </v>
      </c>
      <c r="BD499" s="561" t="str">
        <f t="shared" si="33"/>
        <v xml:space="preserve"> </v>
      </c>
      <c r="BE499" s="561" t="str">
        <f t="shared" si="34"/>
        <v xml:space="preserve"> </v>
      </c>
      <c r="BF499" s="77"/>
      <c r="BG499" s="254"/>
    </row>
    <row r="500" spans="1:59" s="86" customFormat="1" ht="12.75" x14ac:dyDescent="0.25">
      <c r="A500" s="365"/>
      <c r="B500" s="361">
        <f>Demography!B496</f>
        <v>0</v>
      </c>
      <c r="C500" s="361">
        <f>Demography!C496</f>
        <v>0</v>
      </c>
      <c r="D500" s="362">
        <f>Demography!D496</f>
        <v>0</v>
      </c>
      <c r="E500" s="81"/>
      <c r="F500" s="241"/>
      <c r="G500" s="478"/>
      <c r="H500" s="478"/>
      <c r="I500" s="478"/>
      <c r="J500" s="246"/>
      <c r="K500" s="478"/>
      <c r="L500" s="538"/>
      <c r="M500" s="241"/>
      <c r="N500" s="241"/>
      <c r="O500" s="242"/>
      <c r="P500" s="241"/>
      <c r="Q500" s="243"/>
      <c r="R500" s="242"/>
      <c r="S500" s="242"/>
      <c r="T500" s="242"/>
      <c r="U500" s="241"/>
      <c r="V500" s="246"/>
      <c r="W500" s="241"/>
      <c r="X500" s="246"/>
      <c r="Y500" s="81"/>
      <c r="Z500" s="241"/>
      <c r="AA500" s="416"/>
      <c r="AB500" s="416"/>
      <c r="AC500" s="81"/>
      <c r="AD500" s="242"/>
      <c r="AE500" s="242"/>
      <c r="AF500" s="241"/>
      <c r="AG500" s="242"/>
      <c r="AH500" s="241"/>
      <c r="AI500" s="241"/>
      <c r="AJ500" s="241"/>
      <c r="AK500" s="243"/>
      <c r="AL500" s="243"/>
      <c r="AM500" s="77"/>
      <c r="AN500" s="243"/>
      <c r="AO500" s="243"/>
      <c r="AP500" s="243"/>
      <c r="AQ500" s="243"/>
      <c r="AR500" s="243"/>
      <c r="AS500" s="243"/>
      <c r="AT500" s="243"/>
      <c r="AU500" s="243"/>
      <c r="AV500" s="243"/>
      <c r="AW500" s="243"/>
      <c r="AX500" s="246"/>
      <c r="AY500" s="246"/>
      <c r="AZ500" s="248"/>
      <c r="BA500" s="77"/>
      <c r="BB500" s="562" t="str">
        <f t="shared" si="31"/>
        <v xml:space="preserve"> </v>
      </c>
      <c r="BC500" s="562" t="str">
        <f t="shared" si="32"/>
        <v xml:space="preserve"> </v>
      </c>
      <c r="BD500" s="562" t="str">
        <f t="shared" si="33"/>
        <v xml:space="preserve"> </v>
      </c>
      <c r="BE500" s="562" t="str">
        <f t="shared" si="34"/>
        <v xml:space="preserve"> </v>
      </c>
      <c r="BF500" s="77"/>
      <c r="BG500" s="515"/>
    </row>
    <row r="501" spans="1:59" s="86" customFormat="1" ht="12.75" x14ac:dyDescent="0.25">
      <c r="A501" s="365"/>
      <c r="B501" s="147">
        <f>Demography!B497</f>
        <v>0</v>
      </c>
      <c r="C501" s="147">
        <f>Demography!C497</f>
        <v>0</v>
      </c>
      <c r="D501" s="148">
        <f>Demography!D497</f>
        <v>0</v>
      </c>
      <c r="E501" s="81"/>
      <c r="F501" s="256"/>
      <c r="G501" s="257"/>
      <c r="H501" s="257"/>
      <c r="I501" s="257"/>
      <c r="J501" s="245"/>
      <c r="K501" s="257"/>
      <c r="L501" s="258"/>
      <c r="M501" s="256"/>
      <c r="N501" s="256"/>
      <c r="O501" s="240"/>
      <c r="P501" s="256"/>
      <c r="Q501" s="261"/>
      <c r="R501" s="240"/>
      <c r="S501" s="240"/>
      <c r="T501" s="240"/>
      <c r="U501" s="256"/>
      <c r="V501" s="245"/>
      <c r="W501" s="256"/>
      <c r="X501" s="245"/>
      <c r="Y501" s="81"/>
      <c r="Z501" s="256"/>
      <c r="AA501" s="150"/>
      <c r="AB501" s="150"/>
      <c r="AC501" s="81"/>
      <c r="AD501" s="240"/>
      <c r="AE501" s="240"/>
      <c r="AF501" s="256"/>
      <c r="AG501" s="240"/>
      <c r="AH501" s="256"/>
      <c r="AI501" s="256"/>
      <c r="AJ501" s="256"/>
      <c r="AK501" s="261"/>
      <c r="AL501" s="261"/>
      <c r="AM501" s="77"/>
      <c r="AN501" s="261"/>
      <c r="AO501" s="261"/>
      <c r="AP501" s="261"/>
      <c r="AQ501" s="261"/>
      <c r="AR501" s="261"/>
      <c r="AS501" s="261"/>
      <c r="AT501" s="261"/>
      <c r="AU501" s="261"/>
      <c r="AV501" s="261"/>
      <c r="AW501" s="261"/>
      <c r="AX501" s="245"/>
      <c r="AY501" s="245"/>
      <c r="AZ501" s="247"/>
      <c r="BA501" s="77"/>
      <c r="BB501" s="561" t="str">
        <f t="shared" si="31"/>
        <v xml:space="preserve"> </v>
      </c>
      <c r="BC501" s="561" t="str">
        <f t="shared" si="32"/>
        <v xml:space="preserve"> </v>
      </c>
      <c r="BD501" s="561" t="str">
        <f t="shared" si="33"/>
        <v xml:space="preserve"> </v>
      </c>
      <c r="BE501" s="561" t="str">
        <f t="shared" si="34"/>
        <v xml:space="preserve"> </v>
      </c>
      <c r="BF501" s="77"/>
      <c r="BG501" s="254"/>
    </row>
    <row r="502" spans="1:59" s="86" customFormat="1" ht="12.75" x14ac:dyDescent="0.25">
      <c r="A502" s="365"/>
      <c r="B502" s="361">
        <f>Demography!B498</f>
        <v>0</v>
      </c>
      <c r="C502" s="361">
        <f>Demography!C498</f>
        <v>0</v>
      </c>
      <c r="D502" s="362">
        <f>Demography!D498</f>
        <v>0</v>
      </c>
      <c r="E502" s="81"/>
      <c r="F502" s="241"/>
      <c r="G502" s="478"/>
      <c r="H502" s="478"/>
      <c r="I502" s="478"/>
      <c r="J502" s="246"/>
      <c r="K502" s="478"/>
      <c r="L502" s="538"/>
      <c r="M502" s="241"/>
      <c r="N502" s="241"/>
      <c r="O502" s="242"/>
      <c r="P502" s="241"/>
      <c r="Q502" s="243"/>
      <c r="R502" s="242"/>
      <c r="S502" s="242"/>
      <c r="T502" s="242"/>
      <c r="U502" s="241"/>
      <c r="V502" s="246"/>
      <c r="W502" s="241"/>
      <c r="X502" s="246"/>
      <c r="Y502" s="81"/>
      <c r="Z502" s="241"/>
      <c r="AA502" s="416"/>
      <c r="AB502" s="416"/>
      <c r="AC502" s="81"/>
      <c r="AD502" s="242"/>
      <c r="AE502" s="242"/>
      <c r="AF502" s="241"/>
      <c r="AG502" s="242"/>
      <c r="AH502" s="241"/>
      <c r="AI502" s="241"/>
      <c r="AJ502" s="241"/>
      <c r="AK502" s="243"/>
      <c r="AL502" s="243"/>
      <c r="AM502" s="77"/>
      <c r="AN502" s="243"/>
      <c r="AO502" s="243"/>
      <c r="AP502" s="243"/>
      <c r="AQ502" s="243"/>
      <c r="AR502" s="243"/>
      <c r="AS502" s="243"/>
      <c r="AT502" s="243"/>
      <c r="AU502" s="243"/>
      <c r="AV502" s="243"/>
      <c r="AW502" s="243"/>
      <c r="AX502" s="246"/>
      <c r="AY502" s="246"/>
      <c r="AZ502" s="248"/>
      <c r="BA502" s="77"/>
      <c r="BB502" s="562" t="str">
        <f t="shared" si="31"/>
        <v xml:space="preserve"> </v>
      </c>
      <c r="BC502" s="562" t="str">
        <f t="shared" si="32"/>
        <v xml:space="preserve"> </v>
      </c>
      <c r="BD502" s="562" t="str">
        <f t="shared" si="33"/>
        <v xml:space="preserve"> </v>
      </c>
      <c r="BE502" s="562" t="str">
        <f t="shared" si="34"/>
        <v xml:space="preserve"> </v>
      </c>
      <c r="BF502" s="77"/>
      <c r="BG502" s="515"/>
    </row>
    <row r="503" spans="1:59" s="86" customFormat="1" ht="12.75" x14ac:dyDescent="0.25">
      <c r="A503" s="365"/>
      <c r="B503" s="147">
        <f>Demography!B499</f>
        <v>0</v>
      </c>
      <c r="C503" s="147">
        <f>Demography!C499</f>
        <v>0</v>
      </c>
      <c r="D503" s="148">
        <f>Demography!D499</f>
        <v>0</v>
      </c>
      <c r="E503" s="81"/>
      <c r="F503" s="256"/>
      <c r="G503" s="257"/>
      <c r="H503" s="257"/>
      <c r="I503" s="257"/>
      <c r="J503" s="245"/>
      <c r="K503" s="257"/>
      <c r="L503" s="258"/>
      <c r="M503" s="256"/>
      <c r="N503" s="256"/>
      <c r="O503" s="240"/>
      <c r="P503" s="256"/>
      <c r="Q503" s="261"/>
      <c r="R503" s="240"/>
      <c r="S503" s="240"/>
      <c r="T503" s="240"/>
      <c r="U503" s="256"/>
      <c r="V503" s="245"/>
      <c r="W503" s="256"/>
      <c r="X503" s="245"/>
      <c r="Y503" s="81"/>
      <c r="Z503" s="256"/>
      <c r="AA503" s="150"/>
      <c r="AB503" s="150"/>
      <c r="AC503" s="81"/>
      <c r="AD503" s="240"/>
      <c r="AE503" s="240"/>
      <c r="AF503" s="256"/>
      <c r="AG503" s="240"/>
      <c r="AH503" s="256"/>
      <c r="AI503" s="256"/>
      <c r="AJ503" s="256"/>
      <c r="AK503" s="261"/>
      <c r="AL503" s="261"/>
      <c r="AM503" s="77"/>
      <c r="AN503" s="261"/>
      <c r="AO503" s="261"/>
      <c r="AP503" s="261"/>
      <c r="AQ503" s="261"/>
      <c r="AR503" s="261"/>
      <c r="AS503" s="261"/>
      <c r="AT503" s="261"/>
      <c r="AU503" s="261"/>
      <c r="AV503" s="261"/>
      <c r="AW503" s="261"/>
      <c r="AX503" s="245"/>
      <c r="AY503" s="245"/>
      <c r="AZ503" s="247"/>
      <c r="BA503" s="77"/>
      <c r="BB503" s="561" t="str">
        <f t="shared" si="31"/>
        <v xml:space="preserve"> </v>
      </c>
      <c r="BC503" s="561" t="str">
        <f t="shared" si="32"/>
        <v xml:space="preserve"> </v>
      </c>
      <c r="BD503" s="561" t="str">
        <f t="shared" si="33"/>
        <v xml:space="preserve"> </v>
      </c>
      <c r="BE503" s="561" t="str">
        <f t="shared" si="34"/>
        <v xml:space="preserve"> </v>
      </c>
      <c r="BF503" s="77"/>
      <c r="BG503" s="254"/>
    </row>
    <row r="504" spans="1:59" s="86" customFormat="1" ht="12.75" x14ac:dyDescent="0.25">
      <c r="A504" s="365"/>
      <c r="B504" s="361">
        <f>Demography!B500</f>
        <v>0</v>
      </c>
      <c r="C504" s="361">
        <f>Demography!C500</f>
        <v>0</v>
      </c>
      <c r="D504" s="362">
        <f>Demography!D500</f>
        <v>0</v>
      </c>
      <c r="E504" s="81"/>
      <c r="F504" s="241"/>
      <c r="G504" s="478"/>
      <c r="H504" s="478"/>
      <c r="I504" s="478"/>
      <c r="J504" s="246"/>
      <c r="K504" s="478"/>
      <c r="L504" s="538"/>
      <c r="M504" s="241"/>
      <c r="N504" s="241"/>
      <c r="O504" s="242"/>
      <c r="P504" s="241"/>
      <c r="Q504" s="243"/>
      <c r="R504" s="242"/>
      <c r="S504" s="242"/>
      <c r="T504" s="242"/>
      <c r="U504" s="241"/>
      <c r="V504" s="246"/>
      <c r="W504" s="241"/>
      <c r="X504" s="246"/>
      <c r="Y504" s="81"/>
      <c r="Z504" s="241"/>
      <c r="AA504" s="416"/>
      <c r="AB504" s="416"/>
      <c r="AC504" s="81"/>
      <c r="AD504" s="242"/>
      <c r="AE504" s="242"/>
      <c r="AF504" s="241"/>
      <c r="AG504" s="242"/>
      <c r="AH504" s="241"/>
      <c r="AI504" s="241"/>
      <c r="AJ504" s="241"/>
      <c r="AK504" s="243"/>
      <c r="AL504" s="243"/>
      <c r="AM504" s="77"/>
      <c r="AN504" s="243"/>
      <c r="AO504" s="243"/>
      <c r="AP504" s="243"/>
      <c r="AQ504" s="243"/>
      <c r="AR504" s="243"/>
      <c r="AS504" s="243"/>
      <c r="AT504" s="243"/>
      <c r="AU504" s="243"/>
      <c r="AV504" s="243"/>
      <c r="AW504" s="243"/>
      <c r="AX504" s="246"/>
      <c r="AY504" s="246"/>
      <c r="AZ504" s="248"/>
      <c r="BA504" s="77"/>
      <c r="BB504" s="562" t="str">
        <f t="shared" si="31"/>
        <v xml:space="preserve"> </v>
      </c>
      <c r="BC504" s="562" t="str">
        <f t="shared" si="32"/>
        <v xml:space="preserve"> </v>
      </c>
      <c r="BD504" s="562" t="str">
        <f t="shared" si="33"/>
        <v xml:space="preserve"> </v>
      </c>
      <c r="BE504" s="562" t="str">
        <f t="shared" si="34"/>
        <v xml:space="preserve"> </v>
      </c>
      <c r="BF504" s="77"/>
      <c r="BG504" s="515"/>
    </row>
    <row r="505" spans="1:59" s="86" customFormat="1" ht="12.75" x14ac:dyDescent="0.25">
      <c r="A505" s="365"/>
      <c r="B505" s="147">
        <f>Demography!B501</f>
        <v>0</v>
      </c>
      <c r="C505" s="147">
        <f>Demography!C501</f>
        <v>0</v>
      </c>
      <c r="D505" s="148">
        <f>Demography!D501</f>
        <v>0</v>
      </c>
      <c r="E505" s="81"/>
      <c r="F505" s="256"/>
      <c r="G505" s="257"/>
      <c r="H505" s="257"/>
      <c r="I505" s="257"/>
      <c r="J505" s="245"/>
      <c r="K505" s="257"/>
      <c r="L505" s="258"/>
      <c r="M505" s="256"/>
      <c r="N505" s="256"/>
      <c r="O505" s="240"/>
      <c r="P505" s="256"/>
      <c r="Q505" s="261"/>
      <c r="R505" s="240"/>
      <c r="S505" s="240"/>
      <c r="T505" s="240"/>
      <c r="U505" s="256"/>
      <c r="V505" s="245"/>
      <c r="W505" s="256"/>
      <c r="X505" s="245"/>
      <c r="Y505" s="81"/>
      <c r="Z505" s="256"/>
      <c r="AA505" s="150"/>
      <c r="AB505" s="150"/>
      <c r="AC505" s="81"/>
      <c r="AD505" s="240"/>
      <c r="AE505" s="240"/>
      <c r="AF505" s="256"/>
      <c r="AG505" s="240"/>
      <c r="AH505" s="256"/>
      <c r="AI505" s="256"/>
      <c r="AJ505" s="256"/>
      <c r="AK505" s="261"/>
      <c r="AL505" s="261"/>
      <c r="AM505" s="77"/>
      <c r="AN505" s="261"/>
      <c r="AO505" s="261"/>
      <c r="AP505" s="261"/>
      <c r="AQ505" s="261"/>
      <c r="AR505" s="261"/>
      <c r="AS505" s="261"/>
      <c r="AT505" s="261"/>
      <c r="AU505" s="261"/>
      <c r="AV505" s="261"/>
      <c r="AW505" s="261"/>
      <c r="AX505" s="245"/>
      <c r="AY505" s="245"/>
      <c r="AZ505" s="247"/>
      <c r="BA505" s="77"/>
      <c r="BB505" s="561" t="str">
        <f t="shared" si="31"/>
        <v xml:space="preserve"> </v>
      </c>
      <c r="BC505" s="561" t="str">
        <f t="shared" si="32"/>
        <v xml:space="preserve"> </v>
      </c>
      <c r="BD505" s="561" t="str">
        <f t="shared" si="33"/>
        <v xml:space="preserve"> </v>
      </c>
      <c r="BE505" s="561" t="str">
        <f t="shared" si="34"/>
        <v xml:space="preserve"> </v>
      </c>
      <c r="BF505" s="77"/>
      <c r="BG505" s="254"/>
    </row>
    <row r="506" spans="1:59" s="86" customFormat="1" ht="12.75" x14ac:dyDescent="0.25">
      <c r="A506" s="365"/>
      <c r="B506" s="361">
        <f>Demography!B502</f>
        <v>0</v>
      </c>
      <c r="C506" s="361">
        <f>Demography!C502</f>
        <v>0</v>
      </c>
      <c r="D506" s="362">
        <f>Demography!D502</f>
        <v>0</v>
      </c>
      <c r="E506" s="81"/>
      <c r="F506" s="241"/>
      <c r="G506" s="478"/>
      <c r="H506" s="478"/>
      <c r="I506" s="478"/>
      <c r="J506" s="246"/>
      <c r="K506" s="478"/>
      <c r="L506" s="538"/>
      <c r="M506" s="241"/>
      <c r="N506" s="241"/>
      <c r="O506" s="242"/>
      <c r="P506" s="241"/>
      <c r="Q506" s="243"/>
      <c r="R506" s="242"/>
      <c r="S506" s="242"/>
      <c r="T506" s="242"/>
      <c r="U506" s="241"/>
      <c r="V506" s="246"/>
      <c r="W506" s="241"/>
      <c r="X506" s="246"/>
      <c r="Y506" s="81"/>
      <c r="Z506" s="241"/>
      <c r="AA506" s="416"/>
      <c r="AB506" s="416"/>
      <c r="AC506" s="81"/>
      <c r="AD506" s="242"/>
      <c r="AE506" s="242"/>
      <c r="AF506" s="241"/>
      <c r="AG506" s="242"/>
      <c r="AH506" s="241"/>
      <c r="AI506" s="241"/>
      <c r="AJ506" s="241"/>
      <c r="AK506" s="243"/>
      <c r="AL506" s="243"/>
      <c r="AM506" s="77"/>
      <c r="AN506" s="243"/>
      <c r="AO506" s="243"/>
      <c r="AP506" s="243"/>
      <c r="AQ506" s="243"/>
      <c r="AR506" s="243"/>
      <c r="AS506" s="243"/>
      <c r="AT506" s="243"/>
      <c r="AU506" s="243"/>
      <c r="AV506" s="243"/>
      <c r="AW506" s="243"/>
      <c r="AX506" s="246"/>
      <c r="AY506" s="246"/>
      <c r="AZ506" s="248"/>
      <c r="BA506" s="77"/>
      <c r="BB506" s="562" t="str">
        <f t="shared" si="31"/>
        <v xml:space="preserve"> </v>
      </c>
      <c r="BC506" s="562" t="str">
        <f t="shared" si="32"/>
        <v xml:space="preserve"> </v>
      </c>
      <c r="BD506" s="562" t="str">
        <f t="shared" si="33"/>
        <v xml:space="preserve"> </v>
      </c>
      <c r="BE506" s="562" t="str">
        <f t="shared" si="34"/>
        <v xml:space="preserve"> </v>
      </c>
      <c r="BF506" s="77"/>
      <c r="BG506" s="515"/>
    </row>
    <row r="507" spans="1:59" s="86" customFormat="1" ht="12.75" x14ac:dyDescent="0.25">
      <c r="A507" s="365"/>
      <c r="B507" s="147">
        <f>Demography!B503</f>
        <v>0</v>
      </c>
      <c r="C507" s="147">
        <f>Demography!C503</f>
        <v>0</v>
      </c>
      <c r="D507" s="148">
        <f>Demography!D503</f>
        <v>0</v>
      </c>
      <c r="E507" s="81"/>
      <c r="F507" s="256"/>
      <c r="G507" s="257"/>
      <c r="H507" s="257"/>
      <c r="I507" s="257"/>
      <c r="J507" s="245"/>
      <c r="K507" s="257"/>
      <c r="L507" s="258"/>
      <c r="M507" s="256"/>
      <c r="N507" s="256"/>
      <c r="O507" s="240"/>
      <c r="P507" s="256"/>
      <c r="Q507" s="261"/>
      <c r="R507" s="240"/>
      <c r="S507" s="240"/>
      <c r="T507" s="240"/>
      <c r="U507" s="256"/>
      <c r="V507" s="245"/>
      <c r="W507" s="256"/>
      <c r="X507" s="245"/>
      <c r="Y507" s="81"/>
      <c r="Z507" s="256"/>
      <c r="AA507" s="150"/>
      <c r="AB507" s="150"/>
      <c r="AC507" s="81"/>
      <c r="AD507" s="240"/>
      <c r="AE507" s="240"/>
      <c r="AF507" s="256"/>
      <c r="AG507" s="240"/>
      <c r="AH507" s="256"/>
      <c r="AI507" s="256"/>
      <c r="AJ507" s="256"/>
      <c r="AK507" s="261"/>
      <c r="AL507" s="261"/>
      <c r="AM507" s="77"/>
      <c r="AN507" s="261"/>
      <c r="AO507" s="261"/>
      <c r="AP507" s="261"/>
      <c r="AQ507" s="261"/>
      <c r="AR507" s="261"/>
      <c r="AS507" s="261"/>
      <c r="AT507" s="261"/>
      <c r="AU507" s="261"/>
      <c r="AV507" s="261"/>
      <c r="AW507" s="261"/>
      <c r="AX507" s="245"/>
      <c r="AY507" s="245"/>
      <c r="AZ507" s="247"/>
      <c r="BA507" s="77"/>
      <c r="BB507" s="561" t="str">
        <f t="shared" si="31"/>
        <v xml:space="preserve"> </v>
      </c>
      <c r="BC507" s="561" t="str">
        <f t="shared" si="32"/>
        <v xml:space="preserve"> </v>
      </c>
      <c r="BD507" s="561" t="str">
        <f t="shared" si="33"/>
        <v xml:space="preserve"> </v>
      </c>
      <c r="BE507" s="561" t="str">
        <f t="shared" si="34"/>
        <v xml:space="preserve"> </v>
      </c>
      <c r="BF507" s="77"/>
      <c r="BG507" s="254"/>
    </row>
    <row r="508" spans="1:59" s="86" customFormat="1" ht="12.75" x14ac:dyDescent="0.25">
      <c r="A508" s="365"/>
      <c r="B508" s="361">
        <f>Demography!B504</f>
        <v>0</v>
      </c>
      <c r="C508" s="361">
        <f>Demography!C504</f>
        <v>0</v>
      </c>
      <c r="D508" s="362">
        <f>Demography!D504</f>
        <v>0</v>
      </c>
      <c r="E508" s="81"/>
      <c r="F508" s="241"/>
      <c r="G508" s="478"/>
      <c r="H508" s="478"/>
      <c r="I508" s="478"/>
      <c r="J508" s="246"/>
      <c r="K508" s="478"/>
      <c r="L508" s="538"/>
      <c r="M508" s="241"/>
      <c r="N508" s="241"/>
      <c r="O508" s="242"/>
      <c r="P508" s="241"/>
      <c r="Q508" s="243"/>
      <c r="R508" s="242"/>
      <c r="S508" s="242"/>
      <c r="T508" s="242"/>
      <c r="U508" s="241"/>
      <c r="V508" s="246"/>
      <c r="W508" s="241"/>
      <c r="X508" s="246"/>
      <c r="Y508" s="81"/>
      <c r="Z508" s="241"/>
      <c r="AA508" s="416"/>
      <c r="AB508" s="416"/>
      <c r="AC508" s="81"/>
      <c r="AD508" s="242"/>
      <c r="AE508" s="242"/>
      <c r="AF508" s="241"/>
      <c r="AG508" s="242"/>
      <c r="AH508" s="241"/>
      <c r="AI508" s="241"/>
      <c r="AJ508" s="241"/>
      <c r="AK508" s="243"/>
      <c r="AL508" s="243"/>
      <c r="AM508" s="77"/>
      <c r="AN508" s="243"/>
      <c r="AO508" s="243"/>
      <c r="AP508" s="243"/>
      <c r="AQ508" s="243"/>
      <c r="AR508" s="243"/>
      <c r="AS508" s="243"/>
      <c r="AT508" s="243"/>
      <c r="AU508" s="243"/>
      <c r="AV508" s="243"/>
      <c r="AW508" s="243"/>
      <c r="AX508" s="246"/>
      <c r="AY508" s="246"/>
      <c r="AZ508" s="248"/>
      <c r="BA508" s="77"/>
      <c r="BB508" s="562" t="str">
        <f t="shared" si="31"/>
        <v xml:space="preserve"> </v>
      </c>
      <c r="BC508" s="562" t="str">
        <f t="shared" si="32"/>
        <v xml:space="preserve"> </v>
      </c>
      <c r="BD508" s="562" t="str">
        <f t="shared" si="33"/>
        <v xml:space="preserve"> </v>
      </c>
      <c r="BE508" s="562" t="str">
        <f t="shared" si="34"/>
        <v xml:space="preserve"> </v>
      </c>
      <c r="BF508" s="77"/>
      <c r="BG508" s="515"/>
    </row>
    <row r="509" spans="1:59" s="86" customFormat="1" ht="12.75" x14ac:dyDescent="0.25">
      <c r="A509" s="365"/>
      <c r="B509" s="147">
        <f>Demography!B505</f>
        <v>0</v>
      </c>
      <c r="C509" s="147">
        <f>Demography!C505</f>
        <v>0</v>
      </c>
      <c r="D509" s="148">
        <f>Demography!D505</f>
        <v>0</v>
      </c>
      <c r="E509" s="81"/>
      <c r="F509" s="256"/>
      <c r="G509" s="257"/>
      <c r="H509" s="257"/>
      <c r="I509" s="257"/>
      <c r="J509" s="245"/>
      <c r="K509" s="257"/>
      <c r="L509" s="258"/>
      <c r="M509" s="256"/>
      <c r="N509" s="256"/>
      <c r="O509" s="240"/>
      <c r="P509" s="256"/>
      <c r="Q509" s="261"/>
      <c r="R509" s="240"/>
      <c r="S509" s="240"/>
      <c r="T509" s="240"/>
      <c r="U509" s="256"/>
      <c r="V509" s="245"/>
      <c r="W509" s="256"/>
      <c r="X509" s="245"/>
      <c r="Y509" s="81"/>
      <c r="Z509" s="256"/>
      <c r="AA509" s="150"/>
      <c r="AB509" s="150"/>
      <c r="AC509" s="81"/>
      <c r="AD509" s="240"/>
      <c r="AE509" s="240"/>
      <c r="AF509" s="256"/>
      <c r="AG509" s="240"/>
      <c r="AH509" s="256"/>
      <c r="AI509" s="256"/>
      <c r="AJ509" s="256"/>
      <c r="AK509" s="261"/>
      <c r="AL509" s="261"/>
      <c r="AM509" s="77"/>
      <c r="AN509" s="261"/>
      <c r="AO509" s="261"/>
      <c r="AP509" s="261"/>
      <c r="AQ509" s="261"/>
      <c r="AR509" s="261"/>
      <c r="AS509" s="261"/>
      <c r="AT509" s="261"/>
      <c r="AU509" s="261"/>
      <c r="AV509" s="261"/>
      <c r="AW509" s="261"/>
      <c r="AX509" s="245"/>
      <c r="AY509" s="245"/>
      <c r="AZ509" s="247"/>
      <c r="BA509" s="77"/>
      <c r="BB509" s="561" t="str">
        <f t="shared" si="31"/>
        <v xml:space="preserve"> </v>
      </c>
      <c r="BC509" s="561" t="str">
        <f t="shared" si="32"/>
        <v xml:space="preserve"> </v>
      </c>
      <c r="BD509" s="561" t="str">
        <f t="shared" si="33"/>
        <v xml:space="preserve"> </v>
      </c>
      <c r="BE509" s="561" t="str">
        <f t="shared" si="34"/>
        <v xml:space="preserve"> </v>
      </c>
      <c r="BF509" s="77"/>
      <c r="BG509" s="254"/>
    </row>
    <row r="510" spans="1:59" s="86" customFormat="1" ht="12.75" x14ac:dyDescent="0.25">
      <c r="A510" s="365"/>
      <c r="B510" s="361">
        <f>Demography!B506</f>
        <v>0</v>
      </c>
      <c r="C510" s="361">
        <f>Demography!C506</f>
        <v>0</v>
      </c>
      <c r="D510" s="362">
        <f>Demography!D506</f>
        <v>0</v>
      </c>
      <c r="E510" s="81"/>
      <c r="F510" s="241"/>
      <c r="G510" s="478"/>
      <c r="H510" s="478"/>
      <c r="I510" s="478"/>
      <c r="J510" s="246"/>
      <c r="K510" s="478"/>
      <c r="L510" s="538"/>
      <c r="M510" s="241"/>
      <c r="N510" s="241"/>
      <c r="O510" s="242"/>
      <c r="P510" s="241"/>
      <c r="Q510" s="243"/>
      <c r="R510" s="242"/>
      <c r="S510" s="242"/>
      <c r="T510" s="242"/>
      <c r="U510" s="241"/>
      <c r="V510" s="246"/>
      <c r="W510" s="241"/>
      <c r="X510" s="246"/>
      <c r="Y510" s="81"/>
      <c r="Z510" s="241"/>
      <c r="AA510" s="416"/>
      <c r="AB510" s="416"/>
      <c r="AC510" s="81"/>
      <c r="AD510" s="242"/>
      <c r="AE510" s="242"/>
      <c r="AF510" s="241"/>
      <c r="AG510" s="242"/>
      <c r="AH510" s="241"/>
      <c r="AI510" s="241"/>
      <c r="AJ510" s="241"/>
      <c r="AK510" s="243"/>
      <c r="AL510" s="243"/>
      <c r="AM510" s="77"/>
      <c r="AN510" s="243"/>
      <c r="AO510" s="243"/>
      <c r="AP510" s="243"/>
      <c r="AQ510" s="243"/>
      <c r="AR510" s="243"/>
      <c r="AS510" s="243"/>
      <c r="AT510" s="243"/>
      <c r="AU510" s="243"/>
      <c r="AV510" s="243"/>
      <c r="AW510" s="243"/>
      <c r="AX510" s="246"/>
      <c r="AY510" s="246"/>
      <c r="AZ510" s="248"/>
      <c r="BA510" s="77"/>
      <c r="BB510" s="562" t="str">
        <f t="shared" si="31"/>
        <v xml:space="preserve"> </v>
      </c>
      <c r="BC510" s="562" t="str">
        <f t="shared" si="32"/>
        <v xml:space="preserve"> </v>
      </c>
      <c r="BD510" s="562" t="str">
        <f t="shared" si="33"/>
        <v xml:space="preserve"> </v>
      </c>
      <c r="BE510" s="562" t="str">
        <f t="shared" si="34"/>
        <v xml:space="preserve"> </v>
      </c>
      <c r="BF510" s="77"/>
      <c r="BG510" s="515"/>
    </row>
    <row r="511" spans="1:59" s="86" customFormat="1" ht="12.75" x14ac:dyDescent="0.25">
      <c r="A511" s="365"/>
      <c r="B511" s="147">
        <f>Demography!B507</f>
        <v>0</v>
      </c>
      <c r="C511" s="147">
        <f>Demography!C507</f>
        <v>0</v>
      </c>
      <c r="D511" s="148">
        <f>Demography!D507</f>
        <v>0</v>
      </c>
      <c r="E511" s="81"/>
      <c r="F511" s="256"/>
      <c r="G511" s="257"/>
      <c r="H511" s="257"/>
      <c r="I511" s="257"/>
      <c r="J511" s="245"/>
      <c r="K511" s="257"/>
      <c r="L511" s="258"/>
      <c r="M511" s="256"/>
      <c r="N511" s="256"/>
      <c r="O511" s="240"/>
      <c r="P511" s="256"/>
      <c r="Q511" s="261"/>
      <c r="R511" s="240"/>
      <c r="S511" s="240"/>
      <c r="T511" s="240"/>
      <c r="U511" s="256"/>
      <c r="V511" s="245"/>
      <c r="W511" s="256"/>
      <c r="X511" s="245"/>
      <c r="Y511" s="81"/>
      <c r="Z511" s="256"/>
      <c r="AA511" s="150"/>
      <c r="AB511" s="150"/>
      <c r="AC511" s="81"/>
      <c r="AD511" s="240"/>
      <c r="AE511" s="240"/>
      <c r="AF511" s="256"/>
      <c r="AG511" s="240"/>
      <c r="AH511" s="256"/>
      <c r="AI511" s="256"/>
      <c r="AJ511" s="256"/>
      <c r="AK511" s="261"/>
      <c r="AL511" s="261"/>
      <c r="AM511" s="77"/>
      <c r="AN511" s="261"/>
      <c r="AO511" s="261"/>
      <c r="AP511" s="261"/>
      <c r="AQ511" s="261"/>
      <c r="AR511" s="261"/>
      <c r="AS511" s="261"/>
      <c r="AT511" s="261"/>
      <c r="AU511" s="261"/>
      <c r="AV511" s="261"/>
      <c r="AW511" s="261"/>
      <c r="AX511" s="245"/>
      <c r="AY511" s="245"/>
      <c r="AZ511" s="247"/>
      <c r="BA511" s="77"/>
      <c r="BB511" s="561" t="str">
        <f t="shared" si="31"/>
        <v xml:space="preserve"> </v>
      </c>
      <c r="BC511" s="561" t="str">
        <f t="shared" si="32"/>
        <v xml:space="preserve"> </v>
      </c>
      <c r="BD511" s="561" t="str">
        <f t="shared" si="33"/>
        <v xml:space="preserve"> </v>
      </c>
      <c r="BE511" s="561" t="str">
        <f t="shared" si="34"/>
        <v xml:space="preserve"> </v>
      </c>
      <c r="BF511" s="77"/>
      <c r="BG511" s="254"/>
    </row>
    <row r="512" spans="1:59" s="86" customFormat="1" ht="12.75" x14ac:dyDescent="0.25">
      <c r="A512" s="365"/>
      <c r="B512" s="361">
        <f>Demography!B508</f>
        <v>0</v>
      </c>
      <c r="C512" s="361">
        <f>Demography!C508</f>
        <v>0</v>
      </c>
      <c r="D512" s="362">
        <f>Demography!D508</f>
        <v>0</v>
      </c>
      <c r="E512" s="81"/>
      <c r="F512" s="241"/>
      <c r="G512" s="478"/>
      <c r="H512" s="478"/>
      <c r="I512" s="478"/>
      <c r="J512" s="246"/>
      <c r="K512" s="478"/>
      <c r="L512" s="538"/>
      <c r="M512" s="241"/>
      <c r="N512" s="241"/>
      <c r="O512" s="242"/>
      <c r="P512" s="241"/>
      <c r="Q512" s="243"/>
      <c r="R512" s="242"/>
      <c r="S512" s="242"/>
      <c r="T512" s="242"/>
      <c r="U512" s="241"/>
      <c r="V512" s="246"/>
      <c r="W512" s="241"/>
      <c r="X512" s="246"/>
      <c r="Y512" s="81"/>
      <c r="Z512" s="241"/>
      <c r="AA512" s="416"/>
      <c r="AB512" s="416"/>
      <c r="AC512" s="81"/>
      <c r="AD512" s="242"/>
      <c r="AE512" s="242"/>
      <c r="AF512" s="241"/>
      <c r="AG512" s="242"/>
      <c r="AH512" s="241"/>
      <c r="AI512" s="241"/>
      <c r="AJ512" s="241"/>
      <c r="AK512" s="243"/>
      <c r="AL512" s="243"/>
      <c r="AM512" s="77"/>
      <c r="AN512" s="243"/>
      <c r="AO512" s="243"/>
      <c r="AP512" s="243"/>
      <c r="AQ512" s="243"/>
      <c r="AR512" s="243"/>
      <c r="AS512" s="243"/>
      <c r="AT512" s="243"/>
      <c r="AU512" s="243"/>
      <c r="AV512" s="243"/>
      <c r="AW512" s="243"/>
      <c r="AX512" s="246"/>
      <c r="AY512" s="246"/>
      <c r="AZ512" s="248"/>
      <c r="BA512" s="77"/>
      <c r="BB512" s="562" t="str">
        <f t="shared" si="31"/>
        <v xml:space="preserve"> </v>
      </c>
      <c r="BC512" s="562" t="str">
        <f t="shared" si="32"/>
        <v xml:space="preserve"> </v>
      </c>
      <c r="BD512" s="562" t="str">
        <f t="shared" si="33"/>
        <v xml:space="preserve"> </v>
      </c>
      <c r="BE512" s="562" t="str">
        <f t="shared" si="34"/>
        <v xml:space="preserve"> </v>
      </c>
      <c r="BF512" s="77"/>
      <c r="BG512" s="515"/>
    </row>
    <row r="513" spans="1:59" s="86" customFormat="1" ht="12.75" x14ac:dyDescent="0.25">
      <c r="A513" s="365"/>
      <c r="B513" s="147">
        <f>Demography!B509</f>
        <v>0</v>
      </c>
      <c r="C513" s="147">
        <f>Demography!C509</f>
        <v>0</v>
      </c>
      <c r="D513" s="148">
        <f>Demography!D509</f>
        <v>0</v>
      </c>
      <c r="E513" s="81"/>
      <c r="F513" s="256"/>
      <c r="G513" s="257"/>
      <c r="H513" s="257"/>
      <c r="I513" s="257"/>
      <c r="J513" s="245"/>
      <c r="K513" s="257"/>
      <c r="L513" s="258"/>
      <c r="M513" s="256"/>
      <c r="N513" s="256"/>
      <c r="O513" s="240"/>
      <c r="P513" s="256"/>
      <c r="Q513" s="261"/>
      <c r="R513" s="240"/>
      <c r="S513" s="240"/>
      <c r="T513" s="240"/>
      <c r="U513" s="256"/>
      <c r="V513" s="245"/>
      <c r="W513" s="256"/>
      <c r="X513" s="245"/>
      <c r="Y513" s="81"/>
      <c r="Z513" s="256"/>
      <c r="AA513" s="150"/>
      <c r="AB513" s="150"/>
      <c r="AC513" s="81"/>
      <c r="AD513" s="240"/>
      <c r="AE513" s="240"/>
      <c r="AF513" s="256"/>
      <c r="AG513" s="240"/>
      <c r="AH513" s="256"/>
      <c r="AI513" s="256"/>
      <c r="AJ513" s="256"/>
      <c r="AK513" s="261"/>
      <c r="AL513" s="261"/>
      <c r="AM513" s="77"/>
      <c r="AN513" s="261"/>
      <c r="AO513" s="261"/>
      <c r="AP513" s="261"/>
      <c r="AQ513" s="261"/>
      <c r="AR513" s="261"/>
      <c r="AS513" s="261"/>
      <c r="AT513" s="261"/>
      <c r="AU513" s="261"/>
      <c r="AV513" s="261"/>
      <c r="AW513" s="261"/>
      <c r="AX513" s="245"/>
      <c r="AY513" s="245"/>
      <c r="AZ513" s="247"/>
      <c r="BA513" s="77"/>
      <c r="BB513" s="561" t="str">
        <f t="shared" si="31"/>
        <v xml:space="preserve"> </v>
      </c>
      <c r="BC513" s="561" t="str">
        <f t="shared" si="32"/>
        <v xml:space="preserve"> </v>
      </c>
      <c r="BD513" s="561" t="str">
        <f t="shared" si="33"/>
        <v xml:space="preserve"> </v>
      </c>
      <c r="BE513" s="561" t="str">
        <f t="shared" si="34"/>
        <v xml:space="preserve"> </v>
      </c>
      <c r="BF513" s="77"/>
      <c r="BG513" s="254"/>
    </row>
    <row r="514" spans="1:59" s="86" customFormat="1" ht="12.75" x14ac:dyDescent="0.25">
      <c r="A514" s="365"/>
      <c r="B514" s="361">
        <f>Demography!B510</f>
        <v>0</v>
      </c>
      <c r="C514" s="361">
        <f>Demography!C510</f>
        <v>0</v>
      </c>
      <c r="D514" s="362">
        <f>Demography!D510</f>
        <v>0</v>
      </c>
      <c r="E514" s="81"/>
      <c r="F514" s="241"/>
      <c r="G514" s="478"/>
      <c r="H514" s="478"/>
      <c r="I514" s="478"/>
      <c r="J514" s="246"/>
      <c r="K514" s="478"/>
      <c r="L514" s="538"/>
      <c r="M514" s="241"/>
      <c r="N514" s="241"/>
      <c r="O514" s="242"/>
      <c r="P514" s="241"/>
      <c r="Q514" s="243"/>
      <c r="R514" s="242"/>
      <c r="S514" s="242"/>
      <c r="T514" s="242"/>
      <c r="U514" s="241"/>
      <c r="V514" s="246"/>
      <c r="W514" s="241"/>
      <c r="X514" s="246"/>
      <c r="Y514" s="81"/>
      <c r="Z514" s="241"/>
      <c r="AA514" s="416"/>
      <c r="AB514" s="416"/>
      <c r="AC514" s="81"/>
      <c r="AD514" s="242"/>
      <c r="AE514" s="242"/>
      <c r="AF514" s="241"/>
      <c r="AG514" s="242"/>
      <c r="AH514" s="241"/>
      <c r="AI514" s="241"/>
      <c r="AJ514" s="241"/>
      <c r="AK514" s="243"/>
      <c r="AL514" s="243"/>
      <c r="AM514" s="77"/>
      <c r="AN514" s="243"/>
      <c r="AO514" s="243"/>
      <c r="AP514" s="243"/>
      <c r="AQ514" s="243"/>
      <c r="AR514" s="243"/>
      <c r="AS514" s="243"/>
      <c r="AT514" s="243"/>
      <c r="AU514" s="243"/>
      <c r="AV514" s="243"/>
      <c r="AW514" s="243"/>
      <c r="AX514" s="246"/>
      <c r="AY514" s="246"/>
      <c r="AZ514" s="248"/>
      <c r="BA514" s="77"/>
      <c r="BB514" s="562" t="str">
        <f t="shared" si="31"/>
        <v xml:space="preserve"> </v>
      </c>
      <c r="BC514" s="562" t="str">
        <f t="shared" si="32"/>
        <v xml:space="preserve"> </v>
      </c>
      <c r="BD514" s="562" t="str">
        <f t="shared" si="33"/>
        <v xml:space="preserve"> </v>
      </c>
      <c r="BE514" s="562" t="str">
        <f t="shared" si="34"/>
        <v xml:space="preserve"> </v>
      </c>
      <c r="BF514" s="77"/>
      <c r="BG514" s="515"/>
    </row>
    <row r="515" spans="1:59" s="86" customFormat="1" ht="12.75" x14ac:dyDescent="0.25">
      <c r="A515" s="365"/>
      <c r="B515" s="147">
        <f>Demography!B511</f>
        <v>0</v>
      </c>
      <c r="C515" s="147">
        <f>Demography!C511</f>
        <v>0</v>
      </c>
      <c r="D515" s="148">
        <f>Demography!D511</f>
        <v>0</v>
      </c>
      <c r="E515" s="81"/>
      <c r="F515" s="256"/>
      <c r="G515" s="257"/>
      <c r="H515" s="257"/>
      <c r="I515" s="257"/>
      <c r="J515" s="245"/>
      <c r="K515" s="257"/>
      <c r="L515" s="258"/>
      <c r="M515" s="256"/>
      <c r="N515" s="256"/>
      <c r="O515" s="240"/>
      <c r="P515" s="256"/>
      <c r="Q515" s="261"/>
      <c r="R515" s="240"/>
      <c r="S515" s="240"/>
      <c r="T515" s="240"/>
      <c r="U515" s="256"/>
      <c r="V515" s="245"/>
      <c r="W515" s="256"/>
      <c r="X515" s="245"/>
      <c r="Y515" s="81"/>
      <c r="Z515" s="256"/>
      <c r="AA515" s="150"/>
      <c r="AB515" s="150"/>
      <c r="AC515" s="81"/>
      <c r="AD515" s="240"/>
      <c r="AE515" s="240"/>
      <c r="AF515" s="256"/>
      <c r="AG515" s="240"/>
      <c r="AH515" s="256"/>
      <c r="AI515" s="256"/>
      <c r="AJ515" s="256"/>
      <c r="AK515" s="261"/>
      <c r="AL515" s="261"/>
      <c r="AM515" s="77"/>
      <c r="AN515" s="261"/>
      <c r="AO515" s="261"/>
      <c r="AP515" s="261"/>
      <c r="AQ515" s="261"/>
      <c r="AR515" s="261"/>
      <c r="AS515" s="261"/>
      <c r="AT515" s="261"/>
      <c r="AU515" s="261"/>
      <c r="AV515" s="261"/>
      <c r="AW515" s="261"/>
      <c r="AX515" s="245"/>
      <c r="AY515" s="245"/>
      <c r="AZ515" s="247"/>
      <c r="BA515" s="77"/>
      <c r="BB515" s="561" t="str">
        <f t="shared" si="31"/>
        <v xml:space="preserve"> </v>
      </c>
      <c r="BC515" s="561" t="str">
        <f t="shared" si="32"/>
        <v xml:space="preserve"> </v>
      </c>
      <c r="BD515" s="561" t="str">
        <f t="shared" si="33"/>
        <v xml:space="preserve"> </v>
      </c>
      <c r="BE515" s="561" t="str">
        <f t="shared" si="34"/>
        <v xml:space="preserve"> </v>
      </c>
      <c r="BF515" s="77"/>
      <c r="BG515" s="254"/>
    </row>
    <row r="516" spans="1:59" s="86" customFormat="1" ht="12.75" x14ac:dyDescent="0.25">
      <c r="A516" s="365"/>
      <c r="B516" s="361">
        <f>Demography!B512</f>
        <v>0</v>
      </c>
      <c r="C516" s="361">
        <f>Demography!C512</f>
        <v>0</v>
      </c>
      <c r="D516" s="362">
        <f>Demography!D512</f>
        <v>0</v>
      </c>
      <c r="E516" s="81"/>
      <c r="F516" s="241"/>
      <c r="G516" s="478"/>
      <c r="H516" s="478"/>
      <c r="I516" s="478"/>
      <c r="J516" s="246"/>
      <c r="K516" s="478"/>
      <c r="L516" s="538"/>
      <c r="M516" s="241"/>
      <c r="N516" s="241"/>
      <c r="O516" s="242"/>
      <c r="P516" s="241"/>
      <c r="Q516" s="243"/>
      <c r="R516" s="242"/>
      <c r="S516" s="242"/>
      <c r="T516" s="242"/>
      <c r="U516" s="241"/>
      <c r="V516" s="246"/>
      <c r="W516" s="241"/>
      <c r="X516" s="246"/>
      <c r="Y516" s="81"/>
      <c r="Z516" s="241"/>
      <c r="AA516" s="416"/>
      <c r="AB516" s="416"/>
      <c r="AC516" s="81"/>
      <c r="AD516" s="242"/>
      <c r="AE516" s="242"/>
      <c r="AF516" s="241"/>
      <c r="AG516" s="242"/>
      <c r="AH516" s="241"/>
      <c r="AI516" s="241"/>
      <c r="AJ516" s="241"/>
      <c r="AK516" s="243"/>
      <c r="AL516" s="243"/>
      <c r="AM516" s="77"/>
      <c r="AN516" s="243"/>
      <c r="AO516" s="243"/>
      <c r="AP516" s="243"/>
      <c r="AQ516" s="243"/>
      <c r="AR516" s="243"/>
      <c r="AS516" s="243"/>
      <c r="AT516" s="243"/>
      <c r="AU516" s="243"/>
      <c r="AV516" s="243"/>
      <c r="AW516" s="243"/>
      <c r="AX516" s="246"/>
      <c r="AY516" s="246"/>
      <c r="AZ516" s="248"/>
      <c r="BA516" s="77"/>
      <c r="BB516" s="562" t="str">
        <f t="shared" si="31"/>
        <v xml:space="preserve"> </v>
      </c>
      <c r="BC516" s="562" t="str">
        <f t="shared" si="32"/>
        <v xml:space="preserve"> </v>
      </c>
      <c r="BD516" s="562" t="str">
        <f t="shared" si="33"/>
        <v xml:space="preserve"> </v>
      </c>
      <c r="BE516" s="562" t="str">
        <f t="shared" si="34"/>
        <v xml:space="preserve"> </v>
      </c>
      <c r="BF516" s="77"/>
      <c r="BG516" s="515"/>
    </row>
    <row r="517" spans="1:59" s="86" customFormat="1" ht="12.75" x14ac:dyDescent="0.25">
      <c r="A517" s="365"/>
      <c r="B517" s="147">
        <f>Demography!B513</f>
        <v>0</v>
      </c>
      <c r="C517" s="147">
        <f>Demography!C513</f>
        <v>0</v>
      </c>
      <c r="D517" s="148">
        <f>Demography!D513</f>
        <v>0</v>
      </c>
      <c r="E517" s="81"/>
      <c r="F517" s="256"/>
      <c r="G517" s="257"/>
      <c r="H517" s="257"/>
      <c r="I517" s="257"/>
      <c r="J517" s="245"/>
      <c r="K517" s="257"/>
      <c r="L517" s="258"/>
      <c r="M517" s="256"/>
      <c r="N517" s="256"/>
      <c r="O517" s="240"/>
      <c r="P517" s="256"/>
      <c r="Q517" s="261"/>
      <c r="R517" s="240"/>
      <c r="S517" s="240"/>
      <c r="T517" s="240"/>
      <c r="U517" s="256"/>
      <c r="V517" s="245"/>
      <c r="W517" s="256"/>
      <c r="X517" s="245"/>
      <c r="Y517" s="81"/>
      <c r="Z517" s="256"/>
      <c r="AA517" s="150"/>
      <c r="AB517" s="150"/>
      <c r="AC517" s="81"/>
      <c r="AD517" s="240"/>
      <c r="AE517" s="240"/>
      <c r="AF517" s="256"/>
      <c r="AG517" s="240"/>
      <c r="AH517" s="256"/>
      <c r="AI517" s="256"/>
      <c r="AJ517" s="256"/>
      <c r="AK517" s="261"/>
      <c r="AL517" s="261"/>
      <c r="AM517" s="77"/>
      <c r="AN517" s="261"/>
      <c r="AO517" s="261"/>
      <c r="AP517" s="261"/>
      <c r="AQ517" s="261"/>
      <c r="AR517" s="261"/>
      <c r="AS517" s="261"/>
      <c r="AT517" s="261"/>
      <c r="AU517" s="261"/>
      <c r="AV517" s="261"/>
      <c r="AW517" s="261"/>
      <c r="AX517" s="245"/>
      <c r="AY517" s="245"/>
      <c r="AZ517" s="247"/>
      <c r="BA517" s="77"/>
      <c r="BB517" s="561" t="str">
        <f t="shared" si="31"/>
        <v xml:space="preserve"> </v>
      </c>
      <c r="BC517" s="561" t="str">
        <f t="shared" si="32"/>
        <v xml:space="preserve"> </v>
      </c>
      <c r="BD517" s="561" t="str">
        <f t="shared" si="33"/>
        <v xml:space="preserve"> </v>
      </c>
      <c r="BE517" s="561" t="str">
        <f t="shared" si="34"/>
        <v xml:space="preserve"> </v>
      </c>
      <c r="BF517" s="77"/>
      <c r="BG517" s="254"/>
    </row>
    <row r="518" spans="1:59" s="86" customFormat="1" ht="12.75" x14ac:dyDescent="0.25">
      <c r="A518" s="365"/>
      <c r="B518" s="361">
        <f>Demography!B514</f>
        <v>0</v>
      </c>
      <c r="C518" s="361">
        <f>Demography!C514</f>
        <v>0</v>
      </c>
      <c r="D518" s="362">
        <f>Demography!D514</f>
        <v>0</v>
      </c>
      <c r="E518" s="81"/>
      <c r="F518" s="241"/>
      <c r="G518" s="478"/>
      <c r="H518" s="478"/>
      <c r="I518" s="478"/>
      <c r="J518" s="246"/>
      <c r="K518" s="478"/>
      <c r="L518" s="538"/>
      <c r="M518" s="241"/>
      <c r="N518" s="241"/>
      <c r="O518" s="242"/>
      <c r="P518" s="241"/>
      <c r="Q518" s="243"/>
      <c r="R518" s="242"/>
      <c r="S518" s="242"/>
      <c r="T518" s="242"/>
      <c r="U518" s="241"/>
      <c r="V518" s="246"/>
      <c r="W518" s="241"/>
      <c r="X518" s="246"/>
      <c r="Y518" s="81"/>
      <c r="Z518" s="241"/>
      <c r="AA518" s="416"/>
      <c r="AB518" s="416"/>
      <c r="AC518" s="81"/>
      <c r="AD518" s="242"/>
      <c r="AE518" s="242"/>
      <c r="AF518" s="241"/>
      <c r="AG518" s="242"/>
      <c r="AH518" s="241"/>
      <c r="AI518" s="241"/>
      <c r="AJ518" s="241"/>
      <c r="AK518" s="243"/>
      <c r="AL518" s="243"/>
      <c r="AM518" s="77"/>
      <c r="AN518" s="243"/>
      <c r="AO518" s="243"/>
      <c r="AP518" s="243"/>
      <c r="AQ518" s="243"/>
      <c r="AR518" s="243"/>
      <c r="AS518" s="243"/>
      <c r="AT518" s="243"/>
      <c r="AU518" s="243"/>
      <c r="AV518" s="243"/>
      <c r="AW518" s="243"/>
      <c r="AX518" s="246"/>
      <c r="AY518" s="246"/>
      <c r="AZ518" s="248"/>
      <c r="BA518" s="77"/>
      <c r="BB518" s="562" t="str">
        <f t="shared" si="31"/>
        <v xml:space="preserve"> </v>
      </c>
      <c r="BC518" s="562" t="str">
        <f t="shared" si="32"/>
        <v xml:space="preserve"> </v>
      </c>
      <c r="BD518" s="562" t="str">
        <f t="shared" si="33"/>
        <v xml:space="preserve"> </v>
      </c>
      <c r="BE518" s="562" t="str">
        <f t="shared" si="34"/>
        <v xml:space="preserve"> </v>
      </c>
      <c r="BF518" s="77"/>
      <c r="BG518" s="515"/>
    </row>
    <row r="519" spans="1:59" s="86" customFormat="1" ht="12.75" x14ac:dyDescent="0.25">
      <c r="A519" s="365"/>
      <c r="B519" s="147">
        <f>Demography!B515</f>
        <v>0</v>
      </c>
      <c r="C519" s="147">
        <f>Demography!C515</f>
        <v>0</v>
      </c>
      <c r="D519" s="148">
        <f>Demography!D515</f>
        <v>0</v>
      </c>
      <c r="E519" s="81"/>
      <c r="F519" s="256"/>
      <c r="G519" s="257"/>
      <c r="H519" s="257"/>
      <c r="I519" s="257"/>
      <c r="J519" s="245"/>
      <c r="K519" s="257"/>
      <c r="L519" s="258"/>
      <c r="M519" s="256"/>
      <c r="N519" s="256"/>
      <c r="O519" s="240"/>
      <c r="P519" s="256"/>
      <c r="Q519" s="261"/>
      <c r="R519" s="240"/>
      <c r="S519" s="240"/>
      <c r="T519" s="240"/>
      <c r="U519" s="256"/>
      <c r="V519" s="245"/>
      <c r="W519" s="256"/>
      <c r="X519" s="245"/>
      <c r="Y519" s="81"/>
      <c r="Z519" s="256"/>
      <c r="AA519" s="150"/>
      <c r="AB519" s="150"/>
      <c r="AC519" s="81"/>
      <c r="AD519" s="240"/>
      <c r="AE519" s="240"/>
      <c r="AF519" s="256"/>
      <c r="AG519" s="240"/>
      <c r="AH519" s="256"/>
      <c r="AI519" s="256"/>
      <c r="AJ519" s="256"/>
      <c r="AK519" s="261"/>
      <c r="AL519" s="261"/>
      <c r="AM519" s="77"/>
      <c r="AN519" s="261"/>
      <c r="AO519" s="261"/>
      <c r="AP519" s="261"/>
      <c r="AQ519" s="261"/>
      <c r="AR519" s="261"/>
      <c r="AS519" s="261"/>
      <c r="AT519" s="261"/>
      <c r="AU519" s="261"/>
      <c r="AV519" s="261"/>
      <c r="AW519" s="261"/>
      <c r="AX519" s="245"/>
      <c r="AY519" s="245"/>
      <c r="AZ519" s="247"/>
      <c r="BA519" s="77"/>
      <c r="BB519" s="561" t="str">
        <f t="shared" si="31"/>
        <v xml:space="preserve"> </v>
      </c>
      <c r="BC519" s="561" t="str">
        <f t="shared" si="32"/>
        <v xml:space="preserve"> </v>
      </c>
      <c r="BD519" s="561" t="str">
        <f t="shared" si="33"/>
        <v xml:space="preserve"> </v>
      </c>
      <c r="BE519" s="561" t="str">
        <f t="shared" si="34"/>
        <v xml:space="preserve"> </v>
      </c>
      <c r="BF519" s="77"/>
      <c r="BG519" s="254"/>
    </row>
    <row r="520" spans="1:59" s="86" customFormat="1" ht="12.75" x14ac:dyDescent="0.25">
      <c r="A520" s="365"/>
      <c r="B520" s="361">
        <f>Demography!B516</f>
        <v>0</v>
      </c>
      <c r="C520" s="361">
        <f>Demography!C516</f>
        <v>0</v>
      </c>
      <c r="D520" s="362">
        <f>Demography!D516</f>
        <v>0</v>
      </c>
      <c r="E520" s="81"/>
      <c r="F520" s="241"/>
      <c r="G520" s="478"/>
      <c r="H520" s="478"/>
      <c r="I520" s="478"/>
      <c r="J520" s="246"/>
      <c r="K520" s="478"/>
      <c r="L520" s="538"/>
      <c r="M520" s="241"/>
      <c r="N520" s="241"/>
      <c r="O520" s="242"/>
      <c r="P520" s="241"/>
      <c r="Q520" s="243"/>
      <c r="R520" s="242"/>
      <c r="S520" s="242"/>
      <c r="T520" s="242"/>
      <c r="U520" s="241"/>
      <c r="V520" s="246"/>
      <c r="W520" s="241"/>
      <c r="X520" s="246"/>
      <c r="Y520" s="81"/>
      <c r="Z520" s="241"/>
      <c r="AA520" s="416"/>
      <c r="AB520" s="416"/>
      <c r="AC520" s="81"/>
      <c r="AD520" s="242"/>
      <c r="AE520" s="242"/>
      <c r="AF520" s="241"/>
      <c r="AG520" s="242"/>
      <c r="AH520" s="241"/>
      <c r="AI520" s="241"/>
      <c r="AJ520" s="241"/>
      <c r="AK520" s="243"/>
      <c r="AL520" s="243"/>
      <c r="AM520" s="77"/>
      <c r="AN520" s="243"/>
      <c r="AO520" s="243"/>
      <c r="AP520" s="243"/>
      <c r="AQ520" s="243"/>
      <c r="AR520" s="243"/>
      <c r="AS520" s="243"/>
      <c r="AT520" s="243"/>
      <c r="AU520" s="243"/>
      <c r="AV520" s="243"/>
      <c r="AW520" s="243"/>
      <c r="AX520" s="246"/>
      <c r="AY520" s="246"/>
      <c r="AZ520" s="248"/>
      <c r="BA520" s="77"/>
      <c r="BB520" s="562" t="str">
        <f t="shared" si="31"/>
        <v xml:space="preserve"> </v>
      </c>
      <c r="BC520" s="562" t="str">
        <f t="shared" si="32"/>
        <v xml:space="preserve"> </v>
      </c>
      <c r="BD520" s="562" t="str">
        <f t="shared" si="33"/>
        <v xml:space="preserve"> </v>
      </c>
      <c r="BE520" s="562" t="str">
        <f t="shared" si="34"/>
        <v xml:space="preserve"> </v>
      </c>
      <c r="BF520" s="77"/>
      <c r="BG520" s="515"/>
    </row>
    <row r="521" spans="1:59" s="86" customFormat="1" ht="12.75" x14ac:dyDescent="0.25">
      <c r="A521" s="365"/>
      <c r="B521" s="147">
        <f>Demography!B517</f>
        <v>0</v>
      </c>
      <c r="C521" s="147">
        <f>Demography!C517</f>
        <v>0</v>
      </c>
      <c r="D521" s="148">
        <f>Demography!D517</f>
        <v>0</v>
      </c>
      <c r="E521" s="81"/>
      <c r="F521" s="256"/>
      <c r="G521" s="257"/>
      <c r="H521" s="257"/>
      <c r="I521" s="257"/>
      <c r="J521" s="245"/>
      <c r="K521" s="257"/>
      <c r="L521" s="258"/>
      <c r="M521" s="256"/>
      <c r="N521" s="256"/>
      <c r="O521" s="240"/>
      <c r="P521" s="256"/>
      <c r="Q521" s="261"/>
      <c r="R521" s="240"/>
      <c r="S521" s="240"/>
      <c r="T521" s="240"/>
      <c r="U521" s="256"/>
      <c r="V521" s="245"/>
      <c r="W521" s="256"/>
      <c r="X521" s="245"/>
      <c r="Y521" s="81"/>
      <c r="Z521" s="256"/>
      <c r="AA521" s="150"/>
      <c r="AB521" s="150"/>
      <c r="AC521" s="81"/>
      <c r="AD521" s="240"/>
      <c r="AE521" s="240"/>
      <c r="AF521" s="256"/>
      <c r="AG521" s="240"/>
      <c r="AH521" s="256"/>
      <c r="AI521" s="256"/>
      <c r="AJ521" s="256"/>
      <c r="AK521" s="261"/>
      <c r="AL521" s="261"/>
      <c r="AM521" s="77"/>
      <c r="AN521" s="261"/>
      <c r="AO521" s="261"/>
      <c r="AP521" s="261"/>
      <c r="AQ521" s="261"/>
      <c r="AR521" s="261"/>
      <c r="AS521" s="261"/>
      <c r="AT521" s="261"/>
      <c r="AU521" s="261"/>
      <c r="AV521" s="261"/>
      <c r="AW521" s="261"/>
      <c r="AX521" s="245"/>
      <c r="AY521" s="245"/>
      <c r="AZ521" s="247"/>
      <c r="BA521" s="77"/>
      <c r="BB521" s="561" t="str">
        <f t="shared" si="31"/>
        <v xml:space="preserve"> </v>
      </c>
      <c r="BC521" s="561" t="str">
        <f t="shared" si="32"/>
        <v xml:space="preserve"> </v>
      </c>
      <c r="BD521" s="561" t="str">
        <f t="shared" si="33"/>
        <v xml:space="preserve"> </v>
      </c>
      <c r="BE521" s="561" t="str">
        <f t="shared" si="34"/>
        <v xml:space="preserve"> </v>
      </c>
      <c r="BF521" s="77"/>
      <c r="BG521" s="254"/>
    </row>
    <row r="522" spans="1:59" s="86" customFormat="1" ht="12.75" x14ac:dyDescent="0.25">
      <c r="A522" s="365"/>
      <c r="B522" s="361">
        <f>Demography!B518</f>
        <v>0</v>
      </c>
      <c r="C522" s="361">
        <f>Demography!C518</f>
        <v>0</v>
      </c>
      <c r="D522" s="362">
        <f>Demography!D518</f>
        <v>0</v>
      </c>
      <c r="E522" s="81"/>
      <c r="F522" s="241"/>
      <c r="G522" s="478"/>
      <c r="H522" s="478"/>
      <c r="I522" s="478"/>
      <c r="J522" s="246"/>
      <c r="K522" s="478"/>
      <c r="L522" s="538"/>
      <c r="M522" s="241"/>
      <c r="N522" s="241"/>
      <c r="O522" s="242"/>
      <c r="P522" s="241"/>
      <c r="Q522" s="243"/>
      <c r="R522" s="242"/>
      <c r="S522" s="242"/>
      <c r="T522" s="242"/>
      <c r="U522" s="241"/>
      <c r="V522" s="246"/>
      <c r="W522" s="241"/>
      <c r="X522" s="246"/>
      <c r="Y522" s="81"/>
      <c r="Z522" s="241"/>
      <c r="AA522" s="416"/>
      <c r="AB522" s="416"/>
      <c r="AC522" s="81"/>
      <c r="AD522" s="242"/>
      <c r="AE522" s="242"/>
      <c r="AF522" s="241"/>
      <c r="AG522" s="242"/>
      <c r="AH522" s="241"/>
      <c r="AI522" s="241"/>
      <c r="AJ522" s="241"/>
      <c r="AK522" s="243"/>
      <c r="AL522" s="243"/>
      <c r="AM522" s="77"/>
      <c r="AN522" s="243"/>
      <c r="AO522" s="243"/>
      <c r="AP522" s="243"/>
      <c r="AQ522" s="243"/>
      <c r="AR522" s="243"/>
      <c r="AS522" s="243"/>
      <c r="AT522" s="243"/>
      <c r="AU522" s="243"/>
      <c r="AV522" s="243"/>
      <c r="AW522" s="243"/>
      <c r="AX522" s="246"/>
      <c r="AY522" s="246"/>
      <c r="AZ522" s="248"/>
      <c r="BA522" s="77"/>
      <c r="BB522" s="562" t="str">
        <f t="shared" si="31"/>
        <v xml:space="preserve"> </v>
      </c>
      <c r="BC522" s="562" t="str">
        <f t="shared" si="32"/>
        <v xml:space="preserve"> </v>
      </c>
      <c r="BD522" s="562" t="str">
        <f t="shared" si="33"/>
        <v xml:space="preserve"> </v>
      </c>
      <c r="BE522" s="562" t="str">
        <f t="shared" si="34"/>
        <v xml:space="preserve"> </v>
      </c>
      <c r="BF522" s="77"/>
      <c r="BG522" s="515"/>
    </row>
    <row r="523" spans="1:59" s="86" customFormat="1" ht="12.75" x14ac:dyDescent="0.25">
      <c r="A523" s="365"/>
      <c r="B523" s="147">
        <f>Demography!B519</f>
        <v>0</v>
      </c>
      <c r="C523" s="147">
        <f>Demography!C519</f>
        <v>0</v>
      </c>
      <c r="D523" s="148">
        <f>Demography!D519</f>
        <v>0</v>
      </c>
      <c r="E523" s="81"/>
      <c r="F523" s="256"/>
      <c r="G523" s="257"/>
      <c r="H523" s="257"/>
      <c r="I523" s="257"/>
      <c r="J523" s="245"/>
      <c r="K523" s="257"/>
      <c r="L523" s="258"/>
      <c r="M523" s="256"/>
      <c r="N523" s="256"/>
      <c r="O523" s="240"/>
      <c r="P523" s="256"/>
      <c r="Q523" s="261"/>
      <c r="R523" s="240"/>
      <c r="S523" s="240"/>
      <c r="T523" s="240"/>
      <c r="U523" s="256"/>
      <c r="V523" s="245"/>
      <c r="W523" s="256"/>
      <c r="X523" s="245"/>
      <c r="Y523" s="81"/>
      <c r="Z523" s="256"/>
      <c r="AA523" s="150"/>
      <c r="AB523" s="150"/>
      <c r="AC523" s="81"/>
      <c r="AD523" s="240"/>
      <c r="AE523" s="240"/>
      <c r="AF523" s="256"/>
      <c r="AG523" s="240"/>
      <c r="AH523" s="256"/>
      <c r="AI523" s="256"/>
      <c r="AJ523" s="256"/>
      <c r="AK523" s="261"/>
      <c r="AL523" s="261"/>
      <c r="AM523" s="77"/>
      <c r="AN523" s="261"/>
      <c r="AO523" s="261"/>
      <c r="AP523" s="261"/>
      <c r="AQ523" s="261"/>
      <c r="AR523" s="261"/>
      <c r="AS523" s="261"/>
      <c r="AT523" s="261"/>
      <c r="AU523" s="261"/>
      <c r="AV523" s="261"/>
      <c r="AW523" s="261"/>
      <c r="AX523" s="245"/>
      <c r="AY523" s="245"/>
      <c r="AZ523" s="247"/>
      <c r="BA523" s="77"/>
      <c r="BB523" s="561" t="str">
        <f t="shared" si="31"/>
        <v xml:space="preserve"> </v>
      </c>
      <c r="BC523" s="561" t="str">
        <f t="shared" si="32"/>
        <v xml:space="preserve"> </v>
      </c>
      <c r="BD523" s="561" t="str">
        <f t="shared" si="33"/>
        <v xml:space="preserve"> </v>
      </c>
      <c r="BE523" s="561" t="str">
        <f t="shared" si="34"/>
        <v xml:space="preserve"> </v>
      </c>
      <c r="BF523" s="77"/>
      <c r="BG523" s="254"/>
    </row>
    <row r="524" spans="1:59" s="86" customFormat="1" ht="12.75" x14ac:dyDescent="0.25">
      <c r="A524" s="365"/>
      <c r="B524" s="361">
        <f>Demography!B520</f>
        <v>0</v>
      </c>
      <c r="C524" s="361">
        <f>Demography!C520</f>
        <v>0</v>
      </c>
      <c r="D524" s="362">
        <f>Demography!D520</f>
        <v>0</v>
      </c>
      <c r="E524" s="81"/>
      <c r="F524" s="241"/>
      <c r="G524" s="478"/>
      <c r="H524" s="478"/>
      <c r="I524" s="478"/>
      <c r="J524" s="246"/>
      <c r="K524" s="478"/>
      <c r="L524" s="538"/>
      <c r="M524" s="241"/>
      <c r="N524" s="241"/>
      <c r="O524" s="242"/>
      <c r="P524" s="241"/>
      <c r="Q524" s="243"/>
      <c r="R524" s="242"/>
      <c r="S524" s="242"/>
      <c r="T524" s="242"/>
      <c r="U524" s="241"/>
      <c r="V524" s="246"/>
      <c r="W524" s="241"/>
      <c r="X524" s="246"/>
      <c r="Y524" s="81"/>
      <c r="Z524" s="241"/>
      <c r="AA524" s="416"/>
      <c r="AB524" s="416"/>
      <c r="AC524" s="81"/>
      <c r="AD524" s="242"/>
      <c r="AE524" s="242"/>
      <c r="AF524" s="241"/>
      <c r="AG524" s="242"/>
      <c r="AH524" s="241"/>
      <c r="AI524" s="241"/>
      <c r="AJ524" s="241"/>
      <c r="AK524" s="243"/>
      <c r="AL524" s="243"/>
      <c r="AM524" s="77"/>
      <c r="AN524" s="243"/>
      <c r="AO524" s="243"/>
      <c r="AP524" s="243"/>
      <c r="AQ524" s="243"/>
      <c r="AR524" s="243"/>
      <c r="AS524" s="243"/>
      <c r="AT524" s="243"/>
      <c r="AU524" s="243"/>
      <c r="AV524" s="243"/>
      <c r="AW524" s="243"/>
      <c r="AX524" s="246"/>
      <c r="AY524" s="246"/>
      <c r="AZ524" s="248"/>
      <c r="BA524" s="77"/>
      <c r="BB524" s="562" t="str">
        <f t="shared" si="31"/>
        <v xml:space="preserve"> </v>
      </c>
      <c r="BC524" s="562" t="str">
        <f t="shared" si="32"/>
        <v xml:space="preserve"> </v>
      </c>
      <c r="BD524" s="562" t="str">
        <f t="shared" si="33"/>
        <v xml:space="preserve"> </v>
      </c>
      <c r="BE524" s="562" t="str">
        <f t="shared" si="34"/>
        <v xml:space="preserve"> </v>
      </c>
      <c r="BF524" s="77"/>
      <c r="BG524" s="515"/>
    </row>
    <row r="525" spans="1:59" s="86" customFormat="1" ht="12.75" x14ac:dyDescent="0.25">
      <c r="A525" s="365"/>
      <c r="B525" s="147">
        <f>Demography!B521</f>
        <v>0</v>
      </c>
      <c r="C525" s="147">
        <f>Demography!C521</f>
        <v>0</v>
      </c>
      <c r="D525" s="148">
        <f>Demography!D521</f>
        <v>0</v>
      </c>
      <c r="E525" s="81"/>
      <c r="F525" s="256"/>
      <c r="G525" s="257"/>
      <c r="H525" s="257"/>
      <c r="I525" s="257"/>
      <c r="J525" s="245"/>
      <c r="K525" s="257"/>
      <c r="L525" s="258"/>
      <c r="M525" s="256"/>
      <c r="N525" s="256"/>
      <c r="O525" s="240"/>
      <c r="P525" s="256"/>
      <c r="Q525" s="261"/>
      <c r="R525" s="240"/>
      <c r="S525" s="240"/>
      <c r="T525" s="240"/>
      <c r="U525" s="256"/>
      <c r="V525" s="245"/>
      <c r="W525" s="256"/>
      <c r="X525" s="245"/>
      <c r="Y525" s="81"/>
      <c r="Z525" s="256"/>
      <c r="AA525" s="150"/>
      <c r="AB525" s="150"/>
      <c r="AC525" s="81"/>
      <c r="AD525" s="240"/>
      <c r="AE525" s="240"/>
      <c r="AF525" s="256"/>
      <c r="AG525" s="240"/>
      <c r="AH525" s="256"/>
      <c r="AI525" s="256"/>
      <c r="AJ525" s="256"/>
      <c r="AK525" s="261"/>
      <c r="AL525" s="261"/>
      <c r="AM525" s="77"/>
      <c r="AN525" s="261"/>
      <c r="AO525" s="261"/>
      <c r="AP525" s="261"/>
      <c r="AQ525" s="261"/>
      <c r="AR525" s="261"/>
      <c r="AS525" s="261"/>
      <c r="AT525" s="261"/>
      <c r="AU525" s="261"/>
      <c r="AV525" s="261"/>
      <c r="AW525" s="261"/>
      <c r="AX525" s="245"/>
      <c r="AY525" s="245"/>
      <c r="AZ525" s="247"/>
      <c r="BA525" s="77"/>
      <c r="BB525" s="561" t="str">
        <f t="shared" si="31"/>
        <v xml:space="preserve"> </v>
      </c>
      <c r="BC525" s="561" t="str">
        <f t="shared" si="32"/>
        <v xml:space="preserve"> </v>
      </c>
      <c r="BD525" s="561" t="str">
        <f t="shared" si="33"/>
        <v xml:space="preserve"> </v>
      </c>
      <c r="BE525" s="561" t="str">
        <f t="shared" si="34"/>
        <v xml:space="preserve"> </v>
      </c>
      <c r="BF525" s="77"/>
      <c r="BG525" s="254"/>
    </row>
    <row r="526" spans="1:59" s="86" customFormat="1" ht="12.75" x14ac:dyDescent="0.25">
      <c r="A526" s="365"/>
      <c r="B526" s="361">
        <f>Demography!B522</f>
        <v>0</v>
      </c>
      <c r="C526" s="361">
        <f>Demography!C522</f>
        <v>0</v>
      </c>
      <c r="D526" s="362">
        <f>Demography!D522</f>
        <v>0</v>
      </c>
      <c r="E526" s="81"/>
      <c r="F526" s="241"/>
      <c r="G526" s="478"/>
      <c r="H526" s="478"/>
      <c r="I526" s="478"/>
      <c r="J526" s="246"/>
      <c r="K526" s="478"/>
      <c r="L526" s="538"/>
      <c r="M526" s="241"/>
      <c r="N526" s="241"/>
      <c r="O526" s="242"/>
      <c r="P526" s="241"/>
      <c r="Q526" s="243"/>
      <c r="R526" s="242"/>
      <c r="S526" s="242"/>
      <c r="T526" s="242"/>
      <c r="U526" s="241"/>
      <c r="V526" s="246"/>
      <c r="W526" s="241"/>
      <c r="X526" s="246"/>
      <c r="Y526" s="81"/>
      <c r="Z526" s="241"/>
      <c r="AA526" s="416"/>
      <c r="AB526" s="416"/>
      <c r="AC526" s="81"/>
      <c r="AD526" s="242"/>
      <c r="AE526" s="242"/>
      <c r="AF526" s="241"/>
      <c r="AG526" s="242"/>
      <c r="AH526" s="241"/>
      <c r="AI526" s="241"/>
      <c r="AJ526" s="241"/>
      <c r="AK526" s="243"/>
      <c r="AL526" s="243"/>
      <c r="AM526" s="77"/>
      <c r="AN526" s="243"/>
      <c r="AO526" s="243"/>
      <c r="AP526" s="243"/>
      <c r="AQ526" s="243"/>
      <c r="AR526" s="243"/>
      <c r="AS526" s="243"/>
      <c r="AT526" s="243"/>
      <c r="AU526" s="243"/>
      <c r="AV526" s="243"/>
      <c r="AW526" s="243"/>
      <c r="AX526" s="246"/>
      <c r="AY526" s="246"/>
      <c r="AZ526" s="248"/>
      <c r="BA526" s="77"/>
      <c r="BB526" s="562" t="str">
        <f t="shared" si="31"/>
        <v xml:space="preserve"> </v>
      </c>
      <c r="BC526" s="562" t="str">
        <f t="shared" si="32"/>
        <v xml:space="preserve"> </v>
      </c>
      <c r="BD526" s="562" t="str">
        <f t="shared" si="33"/>
        <v xml:space="preserve"> </v>
      </c>
      <c r="BE526" s="562" t="str">
        <f t="shared" si="34"/>
        <v xml:space="preserve"> </v>
      </c>
      <c r="BF526" s="77"/>
      <c r="BG526" s="515"/>
    </row>
    <row r="527" spans="1:59" s="86" customFormat="1" ht="12.75" x14ac:dyDescent="0.25">
      <c r="A527" s="365"/>
      <c r="B527" s="147">
        <f>Demography!B523</f>
        <v>0</v>
      </c>
      <c r="C527" s="147">
        <f>Demography!C523</f>
        <v>0</v>
      </c>
      <c r="D527" s="148">
        <f>Demography!D523</f>
        <v>0</v>
      </c>
      <c r="E527" s="81"/>
      <c r="F527" s="256"/>
      <c r="G527" s="257"/>
      <c r="H527" s="257"/>
      <c r="I527" s="257"/>
      <c r="J527" s="245"/>
      <c r="K527" s="257"/>
      <c r="L527" s="258"/>
      <c r="M527" s="256"/>
      <c r="N527" s="256"/>
      <c r="O527" s="240"/>
      <c r="P527" s="256"/>
      <c r="Q527" s="261"/>
      <c r="R527" s="240"/>
      <c r="S527" s="240"/>
      <c r="T527" s="240"/>
      <c r="U527" s="256"/>
      <c r="V527" s="245"/>
      <c r="W527" s="256"/>
      <c r="X527" s="245"/>
      <c r="Y527" s="81"/>
      <c r="Z527" s="256"/>
      <c r="AA527" s="150"/>
      <c r="AB527" s="150"/>
      <c r="AC527" s="81"/>
      <c r="AD527" s="240"/>
      <c r="AE527" s="240"/>
      <c r="AF527" s="256"/>
      <c r="AG527" s="240"/>
      <c r="AH527" s="256"/>
      <c r="AI527" s="256"/>
      <c r="AJ527" s="256"/>
      <c r="AK527" s="261"/>
      <c r="AL527" s="261"/>
      <c r="AM527" s="77"/>
      <c r="AN527" s="261"/>
      <c r="AO527" s="261"/>
      <c r="AP527" s="261"/>
      <c r="AQ527" s="261"/>
      <c r="AR527" s="261"/>
      <c r="AS527" s="261"/>
      <c r="AT527" s="261"/>
      <c r="AU527" s="261"/>
      <c r="AV527" s="261"/>
      <c r="AW527" s="261"/>
      <c r="AX527" s="245"/>
      <c r="AY527" s="245"/>
      <c r="AZ527" s="247"/>
      <c r="BA527" s="77"/>
      <c r="BB527" s="561" t="str">
        <f t="shared" si="31"/>
        <v xml:space="preserve"> </v>
      </c>
      <c r="BC527" s="561" t="str">
        <f t="shared" si="32"/>
        <v xml:space="preserve"> </v>
      </c>
      <c r="BD527" s="561" t="str">
        <f t="shared" si="33"/>
        <v xml:space="preserve"> </v>
      </c>
      <c r="BE527" s="561" t="str">
        <f t="shared" si="34"/>
        <v xml:space="preserve"> </v>
      </c>
      <c r="BF527" s="77"/>
      <c r="BG527" s="254"/>
    </row>
    <row r="528" spans="1:59" s="86" customFormat="1" ht="12.75" x14ac:dyDescent="0.25">
      <c r="A528" s="365"/>
      <c r="B528" s="361">
        <f>Demography!B524</f>
        <v>0</v>
      </c>
      <c r="C528" s="361">
        <f>Demography!C524</f>
        <v>0</v>
      </c>
      <c r="D528" s="362">
        <f>Demography!D524</f>
        <v>0</v>
      </c>
      <c r="E528" s="81"/>
      <c r="F528" s="241"/>
      <c r="G528" s="478"/>
      <c r="H528" s="478"/>
      <c r="I528" s="478"/>
      <c r="J528" s="246"/>
      <c r="K528" s="478"/>
      <c r="L528" s="538"/>
      <c r="M528" s="241"/>
      <c r="N528" s="241"/>
      <c r="O528" s="242"/>
      <c r="P528" s="241"/>
      <c r="Q528" s="243"/>
      <c r="R528" s="242"/>
      <c r="S528" s="242"/>
      <c r="T528" s="242"/>
      <c r="U528" s="241"/>
      <c r="V528" s="246"/>
      <c r="W528" s="241"/>
      <c r="X528" s="246"/>
      <c r="Y528" s="81"/>
      <c r="Z528" s="241"/>
      <c r="AA528" s="416"/>
      <c r="AB528" s="416"/>
      <c r="AC528" s="81"/>
      <c r="AD528" s="242"/>
      <c r="AE528" s="242"/>
      <c r="AF528" s="241"/>
      <c r="AG528" s="242"/>
      <c r="AH528" s="241"/>
      <c r="AI528" s="241"/>
      <c r="AJ528" s="241"/>
      <c r="AK528" s="243"/>
      <c r="AL528" s="243"/>
      <c r="AM528" s="77"/>
      <c r="AN528" s="243"/>
      <c r="AO528" s="243"/>
      <c r="AP528" s="243"/>
      <c r="AQ528" s="243"/>
      <c r="AR528" s="243"/>
      <c r="AS528" s="243"/>
      <c r="AT528" s="243"/>
      <c r="AU528" s="243"/>
      <c r="AV528" s="243"/>
      <c r="AW528" s="243"/>
      <c r="AX528" s="246"/>
      <c r="AY528" s="246"/>
      <c r="AZ528" s="248"/>
      <c r="BA528" s="77"/>
      <c r="BB528" s="562" t="str">
        <f t="shared" si="31"/>
        <v xml:space="preserve"> </v>
      </c>
      <c r="BC528" s="562" t="str">
        <f t="shared" si="32"/>
        <v xml:space="preserve"> </v>
      </c>
      <c r="BD528" s="562" t="str">
        <f t="shared" si="33"/>
        <v xml:space="preserve"> </v>
      </c>
      <c r="BE528" s="562" t="str">
        <f t="shared" si="34"/>
        <v xml:space="preserve"> </v>
      </c>
      <c r="BF528" s="77"/>
      <c r="BG528" s="515"/>
    </row>
    <row r="529" spans="1:59" s="86" customFormat="1" ht="12.75" x14ac:dyDescent="0.25">
      <c r="A529" s="365"/>
      <c r="B529" s="147">
        <f>Demography!B525</f>
        <v>0</v>
      </c>
      <c r="C529" s="147">
        <f>Demography!C525</f>
        <v>0</v>
      </c>
      <c r="D529" s="148">
        <f>Demography!D525</f>
        <v>0</v>
      </c>
      <c r="E529" s="81"/>
      <c r="F529" s="256"/>
      <c r="G529" s="257"/>
      <c r="H529" s="257"/>
      <c r="I529" s="257"/>
      <c r="J529" s="245"/>
      <c r="K529" s="257"/>
      <c r="L529" s="258"/>
      <c r="M529" s="256"/>
      <c r="N529" s="256"/>
      <c r="O529" s="240"/>
      <c r="P529" s="256"/>
      <c r="Q529" s="261"/>
      <c r="R529" s="240"/>
      <c r="S529" s="240"/>
      <c r="T529" s="240"/>
      <c r="U529" s="256"/>
      <c r="V529" s="245"/>
      <c r="W529" s="256"/>
      <c r="X529" s="245"/>
      <c r="Y529" s="81"/>
      <c r="Z529" s="256"/>
      <c r="AA529" s="150"/>
      <c r="AB529" s="150"/>
      <c r="AC529" s="81"/>
      <c r="AD529" s="240"/>
      <c r="AE529" s="240"/>
      <c r="AF529" s="256"/>
      <c r="AG529" s="240"/>
      <c r="AH529" s="256"/>
      <c r="AI529" s="256"/>
      <c r="AJ529" s="256"/>
      <c r="AK529" s="261"/>
      <c r="AL529" s="261"/>
      <c r="AM529" s="77"/>
      <c r="AN529" s="261"/>
      <c r="AO529" s="261"/>
      <c r="AP529" s="261"/>
      <c r="AQ529" s="261"/>
      <c r="AR529" s="261"/>
      <c r="AS529" s="261"/>
      <c r="AT529" s="261"/>
      <c r="AU529" s="261"/>
      <c r="AV529" s="261"/>
      <c r="AW529" s="261"/>
      <c r="AX529" s="245"/>
      <c r="AY529" s="245"/>
      <c r="AZ529" s="247"/>
      <c r="BA529" s="77"/>
      <c r="BB529" s="561" t="str">
        <f t="shared" si="31"/>
        <v xml:space="preserve"> </v>
      </c>
      <c r="BC529" s="561" t="str">
        <f t="shared" si="32"/>
        <v xml:space="preserve"> </v>
      </c>
      <c r="BD529" s="561" t="str">
        <f t="shared" si="33"/>
        <v xml:space="preserve"> </v>
      </c>
      <c r="BE529" s="561" t="str">
        <f t="shared" si="34"/>
        <v xml:space="preserve"> </v>
      </c>
      <c r="BF529" s="77"/>
      <c r="BG529" s="254"/>
    </row>
    <row r="530" spans="1:59" s="86" customFormat="1" ht="12.75" x14ac:dyDescent="0.25">
      <c r="A530" s="365"/>
      <c r="B530" s="361">
        <f>Demography!B526</f>
        <v>0</v>
      </c>
      <c r="C530" s="361">
        <f>Demography!C526</f>
        <v>0</v>
      </c>
      <c r="D530" s="362">
        <f>Demography!D526</f>
        <v>0</v>
      </c>
      <c r="E530" s="81"/>
      <c r="F530" s="241"/>
      <c r="G530" s="478"/>
      <c r="H530" s="478"/>
      <c r="I530" s="478"/>
      <c r="J530" s="246"/>
      <c r="K530" s="478"/>
      <c r="L530" s="538"/>
      <c r="M530" s="241"/>
      <c r="N530" s="241"/>
      <c r="O530" s="242"/>
      <c r="P530" s="241"/>
      <c r="Q530" s="243"/>
      <c r="R530" s="242"/>
      <c r="S530" s="242"/>
      <c r="T530" s="242"/>
      <c r="U530" s="241"/>
      <c r="V530" s="246"/>
      <c r="W530" s="241"/>
      <c r="X530" s="246"/>
      <c r="Y530" s="81"/>
      <c r="Z530" s="241"/>
      <c r="AA530" s="416"/>
      <c r="AB530" s="416"/>
      <c r="AC530" s="81"/>
      <c r="AD530" s="242"/>
      <c r="AE530" s="242"/>
      <c r="AF530" s="241"/>
      <c r="AG530" s="242"/>
      <c r="AH530" s="241"/>
      <c r="AI530" s="241"/>
      <c r="AJ530" s="241"/>
      <c r="AK530" s="243"/>
      <c r="AL530" s="243"/>
      <c r="AM530" s="77"/>
      <c r="AN530" s="243"/>
      <c r="AO530" s="243"/>
      <c r="AP530" s="243"/>
      <c r="AQ530" s="243"/>
      <c r="AR530" s="243"/>
      <c r="AS530" s="243"/>
      <c r="AT530" s="243"/>
      <c r="AU530" s="243"/>
      <c r="AV530" s="243"/>
      <c r="AW530" s="243"/>
      <c r="AX530" s="246"/>
      <c r="AY530" s="246"/>
      <c r="AZ530" s="248"/>
      <c r="BA530" s="77"/>
      <c r="BB530" s="562" t="str">
        <f t="shared" si="31"/>
        <v xml:space="preserve"> </v>
      </c>
      <c r="BC530" s="562" t="str">
        <f t="shared" si="32"/>
        <v xml:space="preserve"> </v>
      </c>
      <c r="BD530" s="562" t="str">
        <f t="shared" si="33"/>
        <v xml:space="preserve"> </v>
      </c>
      <c r="BE530" s="562" t="str">
        <f t="shared" si="34"/>
        <v xml:space="preserve"> </v>
      </c>
      <c r="BF530" s="77"/>
      <c r="BG530" s="515"/>
    </row>
    <row r="531" spans="1:59" s="86" customFormat="1" ht="12.75" x14ac:dyDescent="0.25">
      <c r="A531" s="365"/>
      <c r="B531" s="147">
        <f>Demography!B527</f>
        <v>0</v>
      </c>
      <c r="C531" s="147">
        <f>Demography!C527</f>
        <v>0</v>
      </c>
      <c r="D531" s="148">
        <f>Demography!D527</f>
        <v>0</v>
      </c>
      <c r="E531" s="81"/>
      <c r="F531" s="256"/>
      <c r="G531" s="257"/>
      <c r="H531" s="257"/>
      <c r="I531" s="257"/>
      <c r="J531" s="245"/>
      <c r="K531" s="257"/>
      <c r="L531" s="258"/>
      <c r="M531" s="256"/>
      <c r="N531" s="256"/>
      <c r="O531" s="240"/>
      <c r="P531" s="256"/>
      <c r="Q531" s="261"/>
      <c r="R531" s="240"/>
      <c r="S531" s="240"/>
      <c r="T531" s="240"/>
      <c r="U531" s="256"/>
      <c r="V531" s="245"/>
      <c r="W531" s="256"/>
      <c r="X531" s="245"/>
      <c r="Y531" s="81"/>
      <c r="Z531" s="256"/>
      <c r="AA531" s="150"/>
      <c r="AB531" s="150"/>
      <c r="AC531" s="81"/>
      <c r="AD531" s="240"/>
      <c r="AE531" s="240"/>
      <c r="AF531" s="256"/>
      <c r="AG531" s="240"/>
      <c r="AH531" s="256"/>
      <c r="AI531" s="256"/>
      <c r="AJ531" s="256"/>
      <c r="AK531" s="261"/>
      <c r="AL531" s="261"/>
      <c r="AM531" s="77"/>
      <c r="AN531" s="261"/>
      <c r="AO531" s="261"/>
      <c r="AP531" s="261"/>
      <c r="AQ531" s="261"/>
      <c r="AR531" s="261"/>
      <c r="AS531" s="261"/>
      <c r="AT531" s="261"/>
      <c r="AU531" s="261"/>
      <c r="AV531" s="261"/>
      <c r="AW531" s="261"/>
      <c r="AX531" s="245"/>
      <c r="AY531" s="245"/>
      <c r="AZ531" s="247"/>
      <c r="BA531" s="77"/>
      <c r="BB531" s="561" t="str">
        <f t="shared" si="31"/>
        <v xml:space="preserve"> </v>
      </c>
      <c r="BC531" s="561" t="str">
        <f t="shared" si="32"/>
        <v xml:space="preserve"> </v>
      </c>
      <c r="BD531" s="561" t="str">
        <f t="shared" si="33"/>
        <v xml:space="preserve"> </v>
      </c>
      <c r="BE531" s="561" t="str">
        <f t="shared" si="34"/>
        <v xml:space="preserve"> </v>
      </c>
      <c r="BF531" s="77"/>
      <c r="BG531" s="254"/>
    </row>
    <row r="532" spans="1:59" s="86" customFormat="1" ht="12.75" x14ac:dyDescent="0.25">
      <c r="A532" s="365"/>
      <c r="B532" s="361">
        <f>Demography!B528</f>
        <v>0</v>
      </c>
      <c r="C532" s="361">
        <f>Demography!C528</f>
        <v>0</v>
      </c>
      <c r="D532" s="362">
        <f>Demography!D528</f>
        <v>0</v>
      </c>
      <c r="E532" s="81"/>
      <c r="F532" s="241"/>
      <c r="G532" s="478"/>
      <c r="H532" s="478"/>
      <c r="I532" s="478"/>
      <c r="J532" s="246"/>
      <c r="K532" s="478"/>
      <c r="L532" s="538"/>
      <c r="M532" s="241"/>
      <c r="N532" s="241"/>
      <c r="O532" s="242"/>
      <c r="P532" s="241"/>
      <c r="Q532" s="243"/>
      <c r="R532" s="242"/>
      <c r="S532" s="242"/>
      <c r="T532" s="242"/>
      <c r="U532" s="241"/>
      <c r="V532" s="246"/>
      <c r="W532" s="241"/>
      <c r="X532" s="246"/>
      <c r="Y532" s="81"/>
      <c r="Z532" s="241"/>
      <c r="AA532" s="416"/>
      <c r="AB532" s="416"/>
      <c r="AC532" s="81"/>
      <c r="AD532" s="242"/>
      <c r="AE532" s="242"/>
      <c r="AF532" s="241"/>
      <c r="AG532" s="242"/>
      <c r="AH532" s="241"/>
      <c r="AI532" s="241"/>
      <c r="AJ532" s="241"/>
      <c r="AK532" s="243"/>
      <c r="AL532" s="243"/>
      <c r="AM532" s="77"/>
      <c r="AN532" s="243"/>
      <c r="AO532" s="243"/>
      <c r="AP532" s="243"/>
      <c r="AQ532" s="243"/>
      <c r="AR532" s="243"/>
      <c r="AS532" s="243"/>
      <c r="AT532" s="243"/>
      <c r="AU532" s="243"/>
      <c r="AV532" s="243"/>
      <c r="AW532" s="243"/>
      <c r="AX532" s="246"/>
      <c r="AY532" s="246"/>
      <c r="AZ532" s="248"/>
      <c r="BA532" s="77"/>
      <c r="BB532" s="562" t="str">
        <f t="shared" si="31"/>
        <v xml:space="preserve"> </v>
      </c>
      <c r="BC532" s="562" t="str">
        <f t="shared" si="32"/>
        <v xml:space="preserve"> </v>
      </c>
      <c r="BD532" s="562" t="str">
        <f t="shared" si="33"/>
        <v xml:space="preserve"> </v>
      </c>
      <c r="BE532" s="562" t="str">
        <f t="shared" si="34"/>
        <v xml:space="preserve"> </v>
      </c>
      <c r="BF532" s="77"/>
      <c r="BG532" s="515"/>
    </row>
    <row r="533" spans="1:59" s="86" customFormat="1" ht="12.75" x14ac:dyDescent="0.25">
      <c r="A533" s="365"/>
      <c r="B533" s="147">
        <f>Demography!B529</f>
        <v>0</v>
      </c>
      <c r="C533" s="147">
        <f>Demography!C529</f>
        <v>0</v>
      </c>
      <c r="D533" s="148">
        <f>Demography!D529</f>
        <v>0</v>
      </c>
      <c r="E533" s="81"/>
      <c r="F533" s="256"/>
      <c r="G533" s="257"/>
      <c r="H533" s="257"/>
      <c r="I533" s="257"/>
      <c r="J533" s="245"/>
      <c r="K533" s="257"/>
      <c r="L533" s="258"/>
      <c r="M533" s="256"/>
      <c r="N533" s="256"/>
      <c r="O533" s="240"/>
      <c r="P533" s="256"/>
      <c r="Q533" s="261"/>
      <c r="R533" s="240"/>
      <c r="S533" s="240"/>
      <c r="T533" s="240"/>
      <c r="U533" s="256"/>
      <c r="V533" s="245"/>
      <c r="W533" s="256"/>
      <c r="X533" s="245"/>
      <c r="Y533" s="81"/>
      <c r="Z533" s="256"/>
      <c r="AA533" s="150"/>
      <c r="AB533" s="150"/>
      <c r="AC533" s="81"/>
      <c r="AD533" s="240"/>
      <c r="AE533" s="240"/>
      <c r="AF533" s="256"/>
      <c r="AG533" s="240"/>
      <c r="AH533" s="256"/>
      <c r="AI533" s="256"/>
      <c r="AJ533" s="256"/>
      <c r="AK533" s="261"/>
      <c r="AL533" s="261"/>
      <c r="AM533" s="77"/>
      <c r="AN533" s="261"/>
      <c r="AO533" s="261"/>
      <c r="AP533" s="261"/>
      <c r="AQ533" s="261"/>
      <c r="AR533" s="261"/>
      <c r="AS533" s="261"/>
      <c r="AT533" s="261"/>
      <c r="AU533" s="261"/>
      <c r="AV533" s="261"/>
      <c r="AW533" s="261"/>
      <c r="AX533" s="245"/>
      <c r="AY533" s="245"/>
      <c r="AZ533" s="247"/>
      <c r="BA533" s="77"/>
      <c r="BB533" s="561" t="str">
        <f t="shared" si="31"/>
        <v xml:space="preserve"> </v>
      </c>
      <c r="BC533" s="561" t="str">
        <f t="shared" si="32"/>
        <v xml:space="preserve"> </v>
      </c>
      <c r="BD533" s="561" t="str">
        <f t="shared" si="33"/>
        <v xml:space="preserve"> </v>
      </c>
      <c r="BE533" s="561" t="str">
        <f t="shared" si="34"/>
        <v xml:space="preserve"> </v>
      </c>
      <c r="BF533" s="77"/>
      <c r="BG533" s="254"/>
    </row>
    <row r="534" spans="1:59" s="86" customFormat="1" ht="12.75" x14ac:dyDescent="0.25">
      <c r="A534" s="365"/>
      <c r="B534" s="361">
        <f>Demography!B530</f>
        <v>0</v>
      </c>
      <c r="C534" s="361">
        <f>Demography!C530</f>
        <v>0</v>
      </c>
      <c r="D534" s="362">
        <f>Demography!D530</f>
        <v>0</v>
      </c>
      <c r="E534" s="81"/>
      <c r="F534" s="241"/>
      <c r="G534" s="478"/>
      <c r="H534" s="478"/>
      <c r="I534" s="478"/>
      <c r="J534" s="246"/>
      <c r="K534" s="478"/>
      <c r="L534" s="538"/>
      <c r="M534" s="241"/>
      <c r="N534" s="241"/>
      <c r="O534" s="242"/>
      <c r="P534" s="241"/>
      <c r="Q534" s="243"/>
      <c r="R534" s="242"/>
      <c r="S534" s="242"/>
      <c r="T534" s="242"/>
      <c r="U534" s="241"/>
      <c r="V534" s="246"/>
      <c r="W534" s="241"/>
      <c r="X534" s="246"/>
      <c r="Y534" s="81"/>
      <c r="Z534" s="241"/>
      <c r="AA534" s="416"/>
      <c r="AB534" s="416"/>
      <c r="AC534" s="81"/>
      <c r="AD534" s="242"/>
      <c r="AE534" s="242"/>
      <c r="AF534" s="241"/>
      <c r="AG534" s="242"/>
      <c r="AH534" s="241"/>
      <c r="AI534" s="241"/>
      <c r="AJ534" s="241"/>
      <c r="AK534" s="243"/>
      <c r="AL534" s="243"/>
      <c r="AM534" s="77"/>
      <c r="AN534" s="243"/>
      <c r="AO534" s="243"/>
      <c r="AP534" s="243"/>
      <c r="AQ534" s="243"/>
      <c r="AR534" s="243"/>
      <c r="AS534" s="243"/>
      <c r="AT534" s="243"/>
      <c r="AU534" s="243"/>
      <c r="AV534" s="243"/>
      <c r="AW534" s="243"/>
      <c r="AX534" s="246"/>
      <c r="AY534" s="246"/>
      <c r="AZ534" s="248"/>
      <c r="BA534" s="77"/>
      <c r="BB534" s="562" t="str">
        <f t="shared" si="31"/>
        <v xml:space="preserve"> </v>
      </c>
      <c r="BC534" s="562" t="str">
        <f t="shared" si="32"/>
        <v xml:space="preserve"> </v>
      </c>
      <c r="BD534" s="562" t="str">
        <f t="shared" si="33"/>
        <v xml:space="preserve"> </v>
      </c>
      <c r="BE534" s="562" t="str">
        <f t="shared" si="34"/>
        <v xml:space="preserve"> </v>
      </c>
      <c r="BF534" s="77"/>
      <c r="BG534" s="515"/>
    </row>
    <row r="535" spans="1:59" s="86" customFormat="1" ht="12.75" x14ac:dyDescent="0.25">
      <c r="A535" s="365"/>
      <c r="B535" s="147">
        <f>Demography!B531</f>
        <v>0</v>
      </c>
      <c r="C535" s="147">
        <f>Demography!C531</f>
        <v>0</v>
      </c>
      <c r="D535" s="148">
        <f>Demography!D531</f>
        <v>0</v>
      </c>
      <c r="E535" s="81"/>
      <c r="F535" s="256"/>
      <c r="G535" s="257"/>
      <c r="H535" s="257"/>
      <c r="I535" s="257"/>
      <c r="J535" s="245"/>
      <c r="K535" s="257"/>
      <c r="L535" s="258"/>
      <c r="M535" s="256"/>
      <c r="N535" s="256"/>
      <c r="O535" s="240"/>
      <c r="P535" s="256"/>
      <c r="Q535" s="261"/>
      <c r="R535" s="240"/>
      <c r="S535" s="240"/>
      <c r="T535" s="240"/>
      <c r="U535" s="256"/>
      <c r="V535" s="245"/>
      <c r="W535" s="256"/>
      <c r="X535" s="245"/>
      <c r="Y535" s="81"/>
      <c r="Z535" s="256"/>
      <c r="AA535" s="150"/>
      <c r="AB535" s="150"/>
      <c r="AC535" s="81"/>
      <c r="AD535" s="240"/>
      <c r="AE535" s="240"/>
      <c r="AF535" s="256"/>
      <c r="AG535" s="240"/>
      <c r="AH535" s="256"/>
      <c r="AI535" s="256"/>
      <c r="AJ535" s="256"/>
      <c r="AK535" s="261"/>
      <c r="AL535" s="261"/>
      <c r="AM535" s="77"/>
      <c r="AN535" s="261"/>
      <c r="AO535" s="261"/>
      <c r="AP535" s="261"/>
      <c r="AQ535" s="261"/>
      <c r="AR535" s="261"/>
      <c r="AS535" s="261"/>
      <c r="AT535" s="261"/>
      <c r="AU535" s="261"/>
      <c r="AV535" s="261"/>
      <c r="AW535" s="261"/>
      <c r="AX535" s="245"/>
      <c r="AY535" s="245"/>
      <c r="AZ535" s="247"/>
      <c r="BA535" s="77"/>
      <c r="BB535" s="561" t="str">
        <f t="shared" ref="BB535:BB598" si="35">IF(AI535=0," ",AN535/AK535)</f>
        <v xml:space="preserve"> </v>
      </c>
      <c r="BC535" s="561" t="str">
        <f t="shared" si="32"/>
        <v xml:space="preserve"> </v>
      </c>
      <c r="BD535" s="561" t="str">
        <f t="shared" si="33"/>
        <v xml:space="preserve"> </v>
      </c>
      <c r="BE535" s="561" t="str">
        <f t="shared" si="34"/>
        <v xml:space="preserve"> </v>
      </c>
      <c r="BF535" s="77"/>
      <c r="BG535" s="254"/>
    </row>
    <row r="536" spans="1:59" s="86" customFormat="1" ht="12.75" x14ac:dyDescent="0.25">
      <c r="A536" s="365"/>
      <c r="B536" s="361">
        <f>Demography!B532</f>
        <v>0</v>
      </c>
      <c r="C536" s="361">
        <f>Demography!C532</f>
        <v>0</v>
      </c>
      <c r="D536" s="362">
        <f>Demography!D532</f>
        <v>0</v>
      </c>
      <c r="E536" s="81"/>
      <c r="F536" s="241"/>
      <c r="G536" s="478"/>
      <c r="H536" s="478"/>
      <c r="I536" s="478"/>
      <c r="J536" s="246"/>
      <c r="K536" s="478"/>
      <c r="L536" s="538"/>
      <c r="M536" s="241"/>
      <c r="N536" s="241"/>
      <c r="O536" s="242"/>
      <c r="P536" s="241"/>
      <c r="Q536" s="243"/>
      <c r="R536" s="242"/>
      <c r="S536" s="242"/>
      <c r="T536" s="242"/>
      <c r="U536" s="241"/>
      <c r="V536" s="246"/>
      <c r="W536" s="241"/>
      <c r="X536" s="246"/>
      <c r="Y536" s="81"/>
      <c r="Z536" s="241"/>
      <c r="AA536" s="416"/>
      <c r="AB536" s="416"/>
      <c r="AC536" s="81"/>
      <c r="AD536" s="242"/>
      <c r="AE536" s="242"/>
      <c r="AF536" s="241"/>
      <c r="AG536" s="242"/>
      <c r="AH536" s="241"/>
      <c r="AI536" s="241"/>
      <c r="AJ536" s="241"/>
      <c r="AK536" s="243"/>
      <c r="AL536" s="243"/>
      <c r="AM536" s="77"/>
      <c r="AN536" s="243"/>
      <c r="AO536" s="243"/>
      <c r="AP536" s="243"/>
      <c r="AQ536" s="243"/>
      <c r="AR536" s="243"/>
      <c r="AS536" s="243"/>
      <c r="AT536" s="243"/>
      <c r="AU536" s="243"/>
      <c r="AV536" s="243"/>
      <c r="AW536" s="243"/>
      <c r="AX536" s="246"/>
      <c r="AY536" s="246"/>
      <c r="AZ536" s="248"/>
      <c r="BA536" s="77"/>
      <c r="BB536" s="562" t="str">
        <f t="shared" si="35"/>
        <v xml:space="preserve"> </v>
      </c>
      <c r="BC536" s="562" t="str">
        <f t="shared" ref="BC536:BC599" si="36">IF(OR(AI536=0,Q536=0)," ",AN536/Q536)</f>
        <v xml:space="preserve"> </v>
      </c>
      <c r="BD536" s="562" t="str">
        <f t="shared" ref="BD536:BD599" si="37">IF(OR(AI536&gt;5, AI536&lt;1)," ",AO536/AL536)</f>
        <v xml:space="preserve"> </v>
      </c>
      <c r="BE536" s="562" t="str">
        <f t="shared" ref="BE536:BE599" si="38">IF(OR(AI536&gt;5,AI536&lt;1,Q536=0)," ",AO536/Q536)</f>
        <v xml:space="preserve"> </v>
      </c>
      <c r="BF536" s="77"/>
      <c r="BG536" s="515"/>
    </row>
    <row r="537" spans="1:59" s="86" customFormat="1" ht="12.75" x14ac:dyDescent="0.25">
      <c r="A537" s="365"/>
      <c r="B537" s="147">
        <f>Demography!B533</f>
        <v>0</v>
      </c>
      <c r="C537" s="147">
        <f>Demography!C533</f>
        <v>0</v>
      </c>
      <c r="D537" s="148">
        <f>Demography!D533</f>
        <v>0</v>
      </c>
      <c r="E537" s="81"/>
      <c r="F537" s="256"/>
      <c r="G537" s="257"/>
      <c r="H537" s="257"/>
      <c r="I537" s="257"/>
      <c r="J537" s="245"/>
      <c r="K537" s="257"/>
      <c r="L537" s="258"/>
      <c r="M537" s="256"/>
      <c r="N537" s="256"/>
      <c r="O537" s="240"/>
      <c r="P537" s="256"/>
      <c r="Q537" s="261"/>
      <c r="R537" s="240"/>
      <c r="S537" s="240"/>
      <c r="T537" s="240"/>
      <c r="U537" s="256"/>
      <c r="V537" s="245"/>
      <c r="W537" s="256"/>
      <c r="X537" s="245"/>
      <c r="Y537" s="81"/>
      <c r="Z537" s="256"/>
      <c r="AA537" s="150"/>
      <c r="AB537" s="150"/>
      <c r="AC537" s="81"/>
      <c r="AD537" s="240"/>
      <c r="AE537" s="240"/>
      <c r="AF537" s="256"/>
      <c r="AG537" s="240"/>
      <c r="AH537" s="256"/>
      <c r="AI537" s="256"/>
      <c r="AJ537" s="256"/>
      <c r="AK537" s="261"/>
      <c r="AL537" s="261"/>
      <c r="AM537" s="77"/>
      <c r="AN537" s="261"/>
      <c r="AO537" s="261"/>
      <c r="AP537" s="261"/>
      <c r="AQ537" s="261"/>
      <c r="AR537" s="261"/>
      <c r="AS537" s="261"/>
      <c r="AT537" s="261"/>
      <c r="AU537" s="261"/>
      <c r="AV537" s="261"/>
      <c r="AW537" s="261"/>
      <c r="AX537" s="245"/>
      <c r="AY537" s="245"/>
      <c r="AZ537" s="247"/>
      <c r="BA537" s="77"/>
      <c r="BB537" s="561" t="str">
        <f t="shared" si="35"/>
        <v xml:space="preserve"> </v>
      </c>
      <c r="BC537" s="561" t="str">
        <f t="shared" si="36"/>
        <v xml:space="preserve"> </v>
      </c>
      <c r="BD537" s="561" t="str">
        <f t="shared" si="37"/>
        <v xml:space="preserve"> </v>
      </c>
      <c r="BE537" s="561" t="str">
        <f t="shared" si="38"/>
        <v xml:space="preserve"> </v>
      </c>
      <c r="BF537" s="77"/>
      <c r="BG537" s="254"/>
    </row>
    <row r="538" spans="1:59" s="86" customFormat="1" ht="12.75" x14ac:dyDescent="0.25">
      <c r="A538" s="365"/>
      <c r="B538" s="361">
        <f>Demography!B534</f>
        <v>0</v>
      </c>
      <c r="C538" s="361">
        <f>Demography!C534</f>
        <v>0</v>
      </c>
      <c r="D538" s="362">
        <f>Demography!D534</f>
        <v>0</v>
      </c>
      <c r="E538" s="81"/>
      <c r="F538" s="241"/>
      <c r="G538" s="478"/>
      <c r="H538" s="478"/>
      <c r="I538" s="478"/>
      <c r="J538" s="246"/>
      <c r="K538" s="478"/>
      <c r="L538" s="538"/>
      <c r="M538" s="241"/>
      <c r="N538" s="241"/>
      <c r="O538" s="242"/>
      <c r="P538" s="241"/>
      <c r="Q538" s="243"/>
      <c r="R538" s="242"/>
      <c r="S538" s="242"/>
      <c r="T538" s="242"/>
      <c r="U538" s="241"/>
      <c r="V538" s="246"/>
      <c r="W538" s="241"/>
      <c r="X538" s="246"/>
      <c r="Y538" s="81"/>
      <c r="Z538" s="241"/>
      <c r="AA538" s="416"/>
      <c r="AB538" s="416"/>
      <c r="AC538" s="81"/>
      <c r="AD538" s="242"/>
      <c r="AE538" s="242"/>
      <c r="AF538" s="241"/>
      <c r="AG538" s="242"/>
      <c r="AH538" s="241"/>
      <c r="AI538" s="241"/>
      <c r="AJ538" s="241"/>
      <c r="AK538" s="243"/>
      <c r="AL538" s="243"/>
      <c r="AM538" s="77"/>
      <c r="AN538" s="243"/>
      <c r="AO538" s="243"/>
      <c r="AP538" s="243"/>
      <c r="AQ538" s="243"/>
      <c r="AR538" s="243"/>
      <c r="AS538" s="243"/>
      <c r="AT538" s="243"/>
      <c r="AU538" s="243"/>
      <c r="AV538" s="243"/>
      <c r="AW538" s="243"/>
      <c r="AX538" s="246"/>
      <c r="AY538" s="246"/>
      <c r="AZ538" s="248"/>
      <c r="BA538" s="77"/>
      <c r="BB538" s="562" t="str">
        <f t="shared" si="35"/>
        <v xml:space="preserve"> </v>
      </c>
      <c r="BC538" s="562" t="str">
        <f t="shared" si="36"/>
        <v xml:space="preserve"> </v>
      </c>
      <c r="BD538" s="562" t="str">
        <f t="shared" si="37"/>
        <v xml:space="preserve"> </v>
      </c>
      <c r="BE538" s="562" t="str">
        <f t="shared" si="38"/>
        <v xml:space="preserve"> </v>
      </c>
      <c r="BF538" s="77"/>
      <c r="BG538" s="515"/>
    </row>
    <row r="539" spans="1:59" s="86" customFormat="1" ht="12.75" x14ac:dyDescent="0.25">
      <c r="A539" s="365"/>
      <c r="B539" s="147">
        <f>Demography!B535</f>
        <v>0</v>
      </c>
      <c r="C539" s="147">
        <f>Demography!C535</f>
        <v>0</v>
      </c>
      <c r="D539" s="148">
        <f>Demography!D535</f>
        <v>0</v>
      </c>
      <c r="E539" s="81"/>
      <c r="F539" s="256"/>
      <c r="G539" s="257"/>
      <c r="H539" s="257"/>
      <c r="I539" s="257"/>
      <c r="J539" s="245"/>
      <c r="K539" s="257"/>
      <c r="L539" s="258"/>
      <c r="M539" s="256"/>
      <c r="N539" s="256"/>
      <c r="O539" s="240"/>
      <c r="P539" s="256"/>
      <c r="Q539" s="261"/>
      <c r="R539" s="240"/>
      <c r="S539" s="240"/>
      <c r="T539" s="240"/>
      <c r="U539" s="256"/>
      <c r="V539" s="245"/>
      <c r="W539" s="256"/>
      <c r="X539" s="245"/>
      <c r="Y539" s="81"/>
      <c r="Z539" s="256"/>
      <c r="AA539" s="150"/>
      <c r="AB539" s="150"/>
      <c r="AC539" s="81"/>
      <c r="AD539" s="240"/>
      <c r="AE539" s="240"/>
      <c r="AF539" s="256"/>
      <c r="AG539" s="240"/>
      <c r="AH539" s="256"/>
      <c r="AI539" s="256"/>
      <c r="AJ539" s="256"/>
      <c r="AK539" s="261"/>
      <c r="AL539" s="261"/>
      <c r="AM539" s="77"/>
      <c r="AN539" s="261"/>
      <c r="AO539" s="261"/>
      <c r="AP539" s="261"/>
      <c r="AQ539" s="261"/>
      <c r="AR539" s="261"/>
      <c r="AS539" s="261"/>
      <c r="AT539" s="261"/>
      <c r="AU539" s="261"/>
      <c r="AV539" s="261"/>
      <c r="AW539" s="261"/>
      <c r="AX539" s="245"/>
      <c r="AY539" s="245"/>
      <c r="AZ539" s="247"/>
      <c r="BA539" s="77"/>
      <c r="BB539" s="561" t="str">
        <f t="shared" si="35"/>
        <v xml:space="preserve"> </v>
      </c>
      <c r="BC539" s="561" t="str">
        <f t="shared" si="36"/>
        <v xml:space="preserve"> </v>
      </c>
      <c r="BD539" s="561" t="str">
        <f t="shared" si="37"/>
        <v xml:space="preserve"> </v>
      </c>
      <c r="BE539" s="561" t="str">
        <f t="shared" si="38"/>
        <v xml:space="preserve"> </v>
      </c>
      <c r="BF539" s="77"/>
      <c r="BG539" s="254"/>
    </row>
    <row r="540" spans="1:59" s="86" customFormat="1" ht="12.75" x14ac:dyDescent="0.25">
      <c r="A540" s="365"/>
      <c r="B540" s="361">
        <f>Demography!B536</f>
        <v>0</v>
      </c>
      <c r="C540" s="361">
        <f>Demography!C536</f>
        <v>0</v>
      </c>
      <c r="D540" s="362">
        <f>Demography!D536</f>
        <v>0</v>
      </c>
      <c r="E540" s="81"/>
      <c r="F540" s="241"/>
      <c r="G540" s="478"/>
      <c r="H540" s="478"/>
      <c r="I540" s="478"/>
      <c r="J540" s="246"/>
      <c r="K540" s="478"/>
      <c r="L540" s="538"/>
      <c r="M540" s="241"/>
      <c r="N540" s="241"/>
      <c r="O540" s="242"/>
      <c r="P540" s="241"/>
      <c r="Q540" s="243"/>
      <c r="R540" s="242"/>
      <c r="S540" s="242"/>
      <c r="T540" s="242"/>
      <c r="U540" s="241"/>
      <c r="V540" s="246"/>
      <c r="W540" s="241"/>
      <c r="X540" s="246"/>
      <c r="Y540" s="81"/>
      <c r="Z540" s="241"/>
      <c r="AA540" s="416"/>
      <c r="AB540" s="416"/>
      <c r="AC540" s="81"/>
      <c r="AD540" s="242"/>
      <c r="AE540" s="242"/>
      <c r="AF540" s="241"/>
      <c r="AG540" s="242"/>
      <c r="AH540" s="241"/>
      <c r="AI540" s="241"/>
      <c r="AJ540" s="241"/>
      <c r="AK540" s="243"/>
      <c r="AL540" s="243"/>
      <c r="AM540" s="77"/>
      <c r="AN540" s="243"/>
      <c r="AO540" s="243"/>
      <c r="AP540" s="243"/>
      <c r="AQ540" s="243"/>
      <c r="AR540" s="243"/>
      <c r="AS540" s="243"/>
      <c r="AT540" s="243"/>
      <c r="AU540" s="243"/>
      <c r="AV540" s="243"/>
      <c r="AW540" s="243"/>
      <c r="AX540" s="246"/>
      <c r="AY540" s="246"/>
      <c r="AZ540" s="248"/>
      <c r="BA540" s="77"/>
      <c r="BB540" s="562" t="str">
        <f t="shared" si="35"/>
        <v xml:space="preserve"> </v>
      </c>
      <c r="BC540" s="562" t="str">
        <f t="shared" si="36"/>
        <v xml:space="preserve"> </v>
      </c>
      <c r="BD540" s="562" t="str">
        <f t="shared" si="37"/>
        <v xml:space="preserve"> </v>
      </c>
      <c r="BE540" s="562" t="str">
        <f t="shared" si="38"/>
        <v xml:space="preserve"> </v>
      </c>
      <c r="BF540" s="77"/>
      <c r="BG540" s="515"/>
    </row>
    <row r="541" spans="1:59" s="86" customFormat="1" ht="12.75" x14ac:dyDescent="0.25">
      <c r="A541" s="365"/>
      <c r="B541" s="147">
        <f>Demography!B537</f>
        <v>0</v>
      </c>
      <c r="C541" s="147">
        <f>Demography!C537</f>
        <v>0</v>
      </c>
      <c r="D541" s="148">
        <f>Demography!D537</f>
        <v>0</v>
      </c>
      <c r="E541" s="81"/>
      <c r="F541" s="256"/>
      <c r="G541" s="257"/>
      <c r="H541" s="257"/>
      <c r="I541" s="257"/>
      <c r="J541" s="245"/>
      <c r="K541" s="257"/>
      <c r="L541" s="258"/>
      <c r="M541" s="256"/>
      <c r="N541" s="256"/>
      <c r="O541" s="240"/>
      <c r="P541" s="256"/>
      <c r="Q541" s="261"/>
      <c r="R541" s="240"/>
      <c r="S541" s="240"/>
      <c r="T541" s="240"/>
      <c r="U541" s="256"/>
      <c r="V541" s="245"/>
      <c r="W541" s="256"/>
      <c r="X541" s="245"/>
      <c r="Y541" s="81"/>
      <c r="Z541" s="256"/>
      <c r="AA541" s="150"/>
      <c r="AB541" s="150"/>
      <c r="AC541" s="81"/>
      <c r="AD541" s="240"/>
      <c r="AE541" s="240"/>
      <c r="AF541" s="256"/>
      <c r="AG541" s="240"/>
      <c r="AH541" s="256"/>
      <c r="AI541" s="256"/>
      <c r="AJ541" s="256"/>
      <c r="AK541" s="261"/>
      <c r="AL541" s="261"/>
      <c r="AM541" s="77"/>
      <c r="AN541" s="261"/>
      <c r="AO541" s="261"/>
      <c r="AP541" s="261"/>
      <c r="AQ541" s="261"/>
      <c r="AR541" s="261"/>
      <c r="AS541" s="261"/>
      <c r="AT541" s="261"/>
      <c r="AU541" s="261"/>
      <c r="AV541" s="261"/>
      <c r="AW541" s="261"/>
      <c r="AX541" s="245"/>
      <c r="AY541" s="245"/>
      <c r="AZ541" s="247"/>
      <c r="BA541" s="77"/>
      <c r="BB541" s="561" t="str">
        <f t="shared" si="35"/>
        <v xml:space="preserve"> </v>
      </c>
      <c r="BC541" s="561" t="str">
        <f t="shared" si="36"/>
        <v xml:space="preserve"> </v>
      </c>
      <c r="BD541" s="561" t="str">
        <f t="shared" si="37"/>
        <v xml:space="preserve"> </v>
      </c>
      <c r="BE541" s="561" t="str">
        <f t="shared" si="38"/>
        <v xml:space="preserve"> </v>
      </c>
      <c r="BF541" s="77"/>
      <c r="BG541" s="254"/>
    </row>
    <row r="542" spans="1:59" s="86" customFormat="1" ht="12.75" x14ac:dyDescent="0.25">
      <c r="A542" s="365"/>
      <c r="B542" s="361">
        <f>Demography!B538</f>
        <v>0</v>
      </c>
      <c r="C542" s="361">
        <f>Demography!C538</f>
        <v>0</v>
      </c>
      <c r="D542" s="362">
        <f>Demography!D538</f>
        <v>0</v>
      </c>
      <c r="E542" s="81"/>
      <c r="F542" s="241"/>
      <c r="G542" s="478"/>
      <c r="H542" s="478"/>
      <c r="I542" s="478"/>
      <c r="J542" s="246"/>
      <c r="K542" s="478"/>
      <c r="L542" s="538"/>
      <c r="M542" s="241"/>
      <c r="N542" s="241"/>
      <c r="O542" s="242"/>
      <c r="P542" s="241"/>
      <c r="Q542" s="243"/>
      <c r="R542" s="242"/>
      <c r="S542" s="242"/>
      <c r="T542" s="242"/>
      <c r="U542" s="241"/>
      <c r="V542" s="246"/>
      <c r="W542" s="241"/>
      <c r="X542" s="246"/>
      <c r="Y542" s="81"/>
      <c r="Z542" s="241"/>
      <c r="AA542" s="416"/>
      <c r="AB542" s="416"/>
      <c r="AC542" s="81"/>
      <c r="AD542" s="242"/>
      <c r="AE542" s="242"/>
      <c r="AF542" s="241"/>
      <c r="AG542" s="242"/>
      <c r="AH542" s="241"/>
      <c r="AI542" s="241"/>
      <c r="AJ542" s="241"/>
      <c r="AK542" s="243"/>
      <c r="AL542" s="243"/>
      <c r="AM542" s="77"/>
      <c r="AN542" s="243"/>
      <c r="AO542" s="243"/>
      <c r="AP542" s="243"/>
      <c r="AQ542" s="243"/>
      <c r="AR542" s="243"/>
      <c r="AS542" s="243"/>
      <c r="AT542" s="243"/>
      <c r="AU542" s="243"/>
      <c r="AV542" s="243"/>
      <c r="AW542" s="243"/>
      <c r="AX542" s="246"/>
      <c r="AY542" s="246"/>
      <c r="AZ542" s="248"/>
      <c r="BA542" s="77"/>
      <c r="BB542" s="562" t="str">
        <f t="shared" si="35"/>
        <v xml:space="preserve"> </v>
      </c>
      <c r="BC542" s="562" t="str">
        <f t="shared" si="36"/>
        <v xml:space="preserve"> </v>
      </c>
      <c r="BD542" s="562" t="str">
        <f t="shared" si="37"/>
        <v xml:space="preserve"> </v>
      </c>
      <c r="BE542" s="562" t="str">
        <f t="shared" si="38"/>
        <v xml:space="preserve"> </v>
      </c>
      <c r="BF542" s="77"/>
      <c r="BG542" s="515"/>
    </row>
    <row r="543" spans="1:59" s="86" customFormat="1" ht="12.75" x14ac:dyDescent="0.25">
      <c r="A543" s="365"/>
      <c r="B543" s="147">
        <f>Demography!B539</f>
        <v>0</v>
      </c>
      <c r="C543" s="147">
        <f>Demography!C539</f>
        <v>0</v>
      </c>
      <c r="D543" s="148">
        <f>Demography!D539</f>
        <v>0</v>
      </c>
      <c r="E543" s="81"/>
      <c r="F543" s="256"/>
      <c r="G543" s="257"/>
      <c r="H543" s="257"/>
      <c r="I543" s="257"/>
      <c r="J543" s="245"/>
      <c r="K543" s="257"/>
      <c r="L543" s="258"/>
      <c r="M543" s="256"/>
      <c r="N543" s="256"/>
      <c r="O543" s="240"/>
      <c r="P543" s="256"/>
      <c r="Q543" s="261"/>
      <c r="R543" s="240"/>
      <c r="S543" s="240"/>
      <c r="T543" s="240"/>
      <c r="U543" s="256"/>
      <c r="V543" s="245"/>
      <c r="W543" s="256"/>
      <c r="X543" s="245"/>
      <c r="Y543" s="81"/>
      <c r="Z543" s="256"/>
      <c r="AA543" s="150"/>
      <c r="AB543" s="150"/>
      <c r="AC543" s="81"/>
      <c r="AD543" s="240"/>
      <c r="AE543" s="240"/>
      <c r="AF543" s="256"/>
      <c r="AG543" s="240"/>
      <c r="AH543" s="256"/>
      <c r="AI543" s="256"/>
      <c r="AJ543" s="256"/>
      <c r="AK543" s="261"/>
      <c r="AL543" s="261"/>
      <c r="AM543" s="77"/>
      <c r="AN543" s="261"/>
      <c r="AO543" s="261"/>
      <c r="AP543" s="261"/>
      <c r="AQ543" s="261"/>
      <c r="AR543" s="261"/>
      <c r="AS543" s="261"/>
      <c r="AT543" s="261"/>
      <c r="AU543" s="261"/>
      <c r="AV543" s="261"/>
      <c r="AW543" s="261"/>
      <c r="AX543" s="245"/>
      <c r="AY543" s="245"/>
      <c r="AZ543" s="247"/>
      <c r="BA543" s="77"/>
      <c r="BB543" s="561" t="str">
        <f t="shared" si="35"/>
        <v xml:space="preserve"> </v>
      </c>
      <c r="BC543" s="561" t="str">
        <f t="shared" si="36"/>
        <v xml:space="preserve"> </v>
      </c>
      <c r="BD543" s="561" t="str">
        <f t="shared" si="37"/>
        <v xml:space="preserve"> </v>
      </c>
      <c r="BE543" s="561" t="str">
        <f t="shared" si="38"/>
        <v xml:space="preserve"> </v>
      </c>
      <c r="BF543" s="77"/>
      <c r="BG543" s="254"/>
    </row>
    <row r="544" spans="1:59" s="86" customFormat="1" ht="12.75" x14ac:dyDescent="0.25">
      <c r="A544" s="365"/>
      <c r="B544" s="361">
        <f>Demography!B540</f>
        <v>0</v>
      </c>
      <c r="C544" s="361">
        <f>Demography!C540</f>
        <v>0</v>
      </c>
      <c r="D544" s="362">
        <f>Demography!D540</f>
        <v>0</v>
      </c>
      <c r="E544" s="81"/>
      <c r="F544" s="241"/>
      <c r="G544" s="478"/>
      <c r="H544" s="478"/>
      <c r="I544" s="478"/>
      <c r="J544" s="246"/>
      <c r="K544" s="478"/>
      <c r="L544" s="538"/>
      <c r="M544" s="241"/>
      <c r="N544" s="241"/>
      <c r="O544" s="242"/>
      <c r="P544" s="241"/>
      <c r="Q544" s="243"/>
      <c r="R544" s="242"/>
      <c r="S544" s="242"/>
      <c r="T544" s="242"/>
      <c r="U544" s="241"/>
      <c r="V544" s="246"/>
      <c r="W544" s="241"/>
      <c r="X544" s="246"/>
      <c r="Y544" s="81"/>
      <c r="Z544" s="241"/>
      <c r="AA544" s="416"/>
      <c r="AB544" s="416"/>
      <c r="AC544" s="81"/>
      <c r="AD544" s="242"/>
      <c r="AE544" s="242"/>
      <c r="AF544" s="241"/>
      <c r="AG544" s="242"/>
      <c r="AH544" s="241"/>
      <c r="AI544" s="241"/>
      <c r="AJ544" s="241"/>
      <c r="AK544" s="243"/>
      <c r="AL544" s="243"/>
      <c r="AM544" s="77"/>
      <c r="AN544" s="243"/>
      <c r="AO544" s="243"/>
      <c r="AP544" s="243"/>
      <c r="AQ544" s="243"/>
      <c r="AR544" s="243"/>
      <c r="AS544" s="243"/>
      <c r="AT544" s="243"/>
      <c r="AU544" s="243"/>
      <c r="AV544" s="243"/>
      <c r="AW544" s="243"/>
      <c r="AX544" s="246"/>
      <c r="AY544" s="246"/>
      <c r="AZ544" s="248"/>
      <c r="BA544" s="77"/>
      <c r="BB544" s="562" t="str">
        <f t="shared" si="35"/>
        <v xml:space="preserve"> </v>
      </c>
      <c r="BC544" s="562" t="str">
        <f t="shared" si="36"/>
        <v xml:space="preserve"> </v>
      </c>
      <c r="BD544" s="562" t="str">
        <f t="shared" si="37"/>
        <v xml:space="preserve"> </v>
      </c>
      <c r="BE544" s="562" t="str">
        <f t="shared" si="38"/>
        <v xml:space="preserve"> </v>
      </c>
      <c r="BF544" s="77"/>
      <c r="BG544" s="515"/>
    </row>
    <row r="545" spans="1:59" s="86" customFormat="1" ht="12.75" x14ac:dyDescent="0.25">
      <c r="A545" s="365"/>
      <c r="B545" s="147">
        <f>Demography!B541</f>
        <v>0</v>
      </c>
      <c r="C545" s="147">
        <f>Demography!C541</f>
        <v>0</v>
      </c>
      <c r="D545" s="148">
        <f>Demography!D541</f>
        <v>0</v>
      </c>
      <c r="E545" s="81"/>
      <c r="F545" s="256"/>
      <c r="G545" s="257"/>
      <c r="H545" s="257"/>
      <c r="I545" s="257"/>
      <c r="J545" s="245"/>
      <c r="K545" s="257"/>
      <c r="L545" s="258"/>
      <c r="M545" s="256"/>
      <c r="N545" s="256"/>
      <c r="O545" s="240"/>
      <c r="P545" s="256"/>
      <c r="Q545" s="261"/>
      <c r="R545" s="240"/>
      <c r="S545" s="240"/>
      <c r="T545" s="240"/>
      <c r="U545" s="256"/>
      <c r="V545" s="245"/>
      <c r="W545" s="256"/>
      <c r="X545" s="245"/>
      <c r="Y545" s="81"/>
      <c r="Z545" s="256"/>
      <c r="AA545" s="150"/>
      <c r="AB545" s="150"/>
      <c r="AC545" s="81"/>
      <c r="AD545" s="240"/>
      <c r="AE545" s="240"/>
      <c r="AF545" s="256"/>
      <c r="AG545" s="240"/>
      <c r="AH545" s="256"/>
      <c r="AI545" s="256"/>
      <c r="AJ545" s="256"/>
      <c r="AK545" s="261"/>
      <c r="AL545" s="261"/>
      <c r="AM545" s="77"/>
      <c r="AN545" s="261"/>
      <c r="AO545" s="261"/>
      <c r="AP545" s="261"/>
      <c r="AQ545" s="261"/>
      <c r="AR545" s="261"/>
      <c r="AS545" s="261"/>
      <c r="AT545" s="261"/>
      <c r="AU545" s="261"/>
      <c r="AV545" s="261"/>
      <c r="AW545" s="261"/>
      <c r="AX545" s="245"/>
      <c r="AY545" s="245"/>
      <c r="AZ545" s="247"/>
      <c r="BA545" s="77"/>
      <c r="BB545" s="561" t="str">
        <f t="shared" si="35"/>
        <v xml:space="preserve"> </v>
      </c>
      <c r="BC545" s="561" t="str">
        <f t="shared" si="36"/>
        <v xml:space="preserve"> </v>
      </c>
      <c r="BD545" s="561" t="str">
        <f t="shared" si="37"/>
        <v xml:space="preserve"> </v>
      </c>
      <c r="BE545" s="561" t="str">
        <f t="shared" si="38"/>
        <v xml:space="preserve"> </v>
      </c>
      <c r="BF545" s="77"/>
      <c r="BG545" s="254"/>
    </row>
    <row r="546" spans="1:59" s="86" customFormat="1" ht="12.75" x14ac:dyDescent="0.25">
      <c r="A546" s="365"/>
      <c r="B546" s="361">
        <f>Demography!B542</f>
        <v>0</v>
      </c>
      <c r="C546" s="361">
        <f>Demography!C542</f>
        <v>0</v>
      </c>
      <c r="D546" s="362">
        <f>Demography!D542</f>
        <v>0</v>
      </c>
      <c r="E546" s="81"/>
      <c r="F546" s="241"/>
      <c r="G546" s="478"/>
      <c r="H546" s="478"/>
      <c r="I546" s="478"/>
      <c r="J546" s="246"/>
      <c r="K546" s="478"/>
      <c r="L546" s="538"/>
      <c r="M546" s="241"/>
      <c r="N546" s="241"/>
      <c r="O546" s="242"/>
      <c r="P546" s="241"/>
      <c r="Q546" s="243"/>
      <c r="R546" s="242"/>
      <c r="S546" s="242"/>
      <c r="T546" s="242"/>
      <c r="U546" s="241"/>
      <c r="V546" s="246"/>
      <c r="W546" s="241"/>
      <c r="X546" s="246"/>
      <c r="Y546" s="81"/>
      <c r="Z546" s="241"/>
      <c r="AA546" s="416"/>
      <c r="AB546" s="416"/>
      <c r="AC546" s="81"/>
      <c r="AD546" s="242"/>
      <c r="AE546" s="242"/>
      <c r="AF546" s="241"/>
      <c r="AG546" s="242"/>
      <c r="AH546" s="241"/>
      <c r="AI546" s="241"/>
      <c r="AJ546" s="241"/>
      <c r="AK546" s="243"/>
      <c r="AL546" s="243"/>
      <c r="AM546" s="77"/>
      <c r="AN546" s="243"/>
      <c r="AO546" s="243"/>
      <c r="AP546" s="243"/>
      <c r="AQ546" s="243"/>
      <c r="AR546" s="243"/>
      <c r="AS546" s="243"/>
      <c r="AT546" s="243"/>
      <c r="AU546" s="243"/>
      <c r="AV546" s="243"/>
      <c r="AW546" s="243"/>
      <c r="AX546" s="246"/>
      <c r="AY546" s="246"/>
      <c r="AZ546" s="248"/>
      <c r="BA546" s="77"/>
      <c r="BB546" s="562" t="str">
        <f t="shared" si="35"/>
        <v xml:space="preserve"> </v>
      </c>
      <c r="BC546" s="562" t="str">
        <f t="shared" si="36"/>
        <v xml:space="preserve"> </v>
      </c>
      <c r="BD546" s="562" t="str">
        <f t="shared" si="37"/>
        <v xml:space="preserve"> </v>
      </c>
      <c r="BE546" s="562" t="str">
        <f t="shared" si="38"/>
        <v xml:space="preserve"> </v>
      </c>
      <c r="BF546" s="77"/>
      <c r="BG546" s="515"/>
    </row>
    <row r="547" spans="1:59" s="86" customFormat="1" ht="12.75" x14ac:dyDescent="0.25">
      <c r="A547" s="365"/>
      <c r="B547" s="147">
        <f>Demography!B543</f>
        <v>0</v>
      </c>
      <c r="C547" s="147">
        <f>Demography!C543</f>
        <v>0</v>
      </c>
      <c r="D547" s="148">
        <f>Demography!D543</f>
        <v>0</v>
      </c>
      <c r="E547" s="81"/>
      <c r="F547" s="256"/>
      <c r="G547" s="257"/>
      <c r="H547" s="257"/>
      <c r="I547" s="257"/>
      <c r="J547" s="245"/>
      <c r="K547" s="257"/>
      <c r="L547" s="258"/>
      <c r="M547" s="256"/>
      <c r="N547" s="256"/>
      <c r="O547" s="240"/>
      <c r="P547" s="256"/>
      <c r="Q547" s="261"/>
      <c r="R547" s="240"/>
      <c r="S547" s="240"/>
      <c r="T547" s="240"/>
      <c r="U547" s="256"/>
      <c r="V547" s="245"/>
      <c r="W547" s="256"/>
      <c r="X547" s="245"/>
      <c r="Y547" s="81"/>
      <c r="Z547" s="256"/>
      <c r="AA547" s="150"/>
      <c r="AB547" s="150"/>
      <c r="AC547" s="81"/>
      <c r="AD547" s="240"/>
      <c r="AE547" s="240"/>
      <c r="AF547" s="256"/>
      <c r="AG547" s="240"/>
      <c r="AH547" s="256"/>
      <c r="AI547" s="256"/>
      <c r="AJ547" s="256"/>
      <c r="AK547" s="261"/>
      <c r="AL547" s="261"/>
      <c r="AM547" s="77"/>
      <c r="AN547" s="261"/>
      <c r="AO547" s="261"/>
      <c r="AP547" s="261"/>
      <c r="AQ547" s="261"/>
      <c r="AR547" s="261"/>
      <c r="AS547" s="261"/>
      <c r="AT547" s="261"/>
      <c r="AU547" s="261"/>
      <c r="AV547" s="261"/>
      <c r="AW547" s="261"/>
      <c r="AX547" s="245"/>
      <c r="AY547" s="245"/>
      <c r="AZ547" s="247"/>
      <c r="BA547" s="77"/>
      <c r="BB547" s="561" t="str">
        <f t="shared" si="35"/>
        <v xml:space="preserve"> </v>
      </c>
      <c r="BC547" s="561" t="str">
        <f t="shared" si="36"/>
        <v xml:space="preserve"> </v>
      </c>
      <c r="BD547" s="561" t="str">
        <f t="shared" si="37"/>
        <v xml:space="preserve"> </v>
      </c>
      <c r="BE547" s="561" t="str">
        <f t="shared" si="38"/>
        <v xml:space="preserve"> </v>
      </c>
      <c r="BF547" s="77"/>
      <c r="BG547" s="254"/>
    </row>
    <row r="548" spans="1:59" s="86" customFormat="1" ht="12.75" x14ac:dyDescent="0.25">
      <c r="A548" s="365"/>
      <c r="B548" s="361">
        <f>Demography!B544</f>
        <v>0</v>
      </c>
      <c r="C548" s="361">
        <f>Demography!C544</f>
        <v>0</v>
      </c>
      <c r="D548" s="362">
        <f>Demography!D544</f>
        <v>0</v>
      </c>
      <c r="E548" s="81"/>
      <c r="F548" s="241"/>
      <c r="G548" s="478"/>
      <c r="H548" s="478"/>
      <c r="I548" s="478"/>
      <c r="J548" s="246"/>
      <c r="K548" s="478"/>
      <c r="L548" s="538"/>
      <c r="M548" s="241"/>
      <c r="N548" s="241"/>
      <c r="O548" s="242"/>
      <c r="P548" s="241"/>
      <c r="Q548" s="243"/>
      <c r="R548" s="242"/>
      <c r="S548" s="242"/>
      <c r="T548" s="242"/>
      <c r="U548" s="241"/>
      <c r="V548" s="246"/>
      <c r="W548" s="241"/>
      <c r="X548" s="246"/>
      <c r="Y548" s="81"/>
      <c r="Z548" s="241"/>
      <c r="AA548" s="416"/>
      <c r="AB548" s="416"/>
      <c r="AC548" s="81"/>
      <c r="AD548" s="242"/>
      <c r="AE548" s="242"/>
      <c r="AF548" s="241"/>
      <c r="AG548" s="242"/>
      <c r="AH548" s="241"/>
      <c r="AI548" s="241"/>
      <c r="AJ548" s="241"/>
      <c r="AK548" s="243"/>
      <c r="AL548" s="243"/>
      <c r="AM548" s="77"/>
      <c r="AN548" s="243"/>
      <c r="AO548" s="243"/>
      <c r="AP548" s="243"/>
      <c r="AQ548" s="243"/>
      <c r="AR548" s="243"/>
      <c r="AS548" s="243"/>
      <c r="AT548" s="243"/>
      <c r="AU548" s="243"/>
      <c r="AV548" s="243"/>
      <c r="AW548" s="243"/>
      <c r="AX548" s="246"/>
      <c r="AY548" s="246"/>
      <c r="AZ548" s="248"/>
      <c r="BA548" s="77"/>
      <c r="BB548" s="562" t="str">
        <f t="shared" si="35"/>
        <v xml:space="preserve"> </v>
      </c>
      <c r="BC548" s="562" t="str">
        <f t="shared" si="36"/>
        <v xml:space="preserve"> </v>
      </c>
      <c r="BD548" s="562" t="str">
        <f t="shared" si="37"/>
        <v xml:space="preserve"> </v>
      </c>
      <c r="BE548" s="562" t="str">
        <f t="shared" si="38"/>
        <v xml:space="preserve"> </v>
      </c>
      <c r="BF548" s="77"/>
      <c r="BG548" s="515"/>
    </row>
    <row r="549" spans="1:59" s="86" customFormat="1" ht="12.75" x14ac:dyDescent="0.25">
      <c r="A549" s="365"/>
      <c r="B549" s="147">
        <f>Demography!B545</f>
        <v>0</v>
      </c>
      <c r="C549" s="147">
        <f>Demography!C545</f>
        <v>0</v>
      </c>
      <c r="D549" s="148">
        <f>Demography!D545</f>
        <v>0</v>
      </c>
      <c r="E549" s="81"/>
      <c r="F549" s="256"/>
      <c r="G549" s="257"/>
      <c r="H549" s="257"/>
      <c r="I549" s="257"/>
      <c r="J549" s="245"/>
      <c r="K549" s="257"/>
      <c r="L549" s="258"/>
      <c r="M549" s="256"/>
      <c r="N549" s="256"/>
      <c r="O549" s="240"/>
      <c r="P549" s="256"/>
      <c r="Q549" s="261"/>
      <c r="R549" s="240"/>
      <c r="S549" s="240"/>
      <c r="T549" s="240"/>
      <c r="U549" s="256"/>
      <c r="V549" s="245"/>
      <c r="W549" s="256"/>
      <c r="X549" s="245"/>
      <c r="Y549" s="81"/>
      <c r="Z549" s="256"/>
      <c r="AA549" s="150"/>
      <c r="AB549" s="150"/>
      <c r="AC549" s="81"/>
      <c r="AD549" s="240"/>
      <c r="AE549" s="240"/>
      <c r="AF549" s="256"/>
      <c r="AG549" s="240"/>
      <c r="AH549" s="256"/>
      <c r="AI549" s="256"/>
      <c r="AJ549" s="256"/>
      <c r="AK549" s="261"/>
      <c r="AL549" s="261"/>
      <c r="AM549" s="77"/>
      <c r="AN549" s="261"/>
      <c r="AO549" s="261"/>
      <c r="AP549" s="261"/>
      <c r="AQ549" s="261"/>
      <c r="AR549" s="261"/>
      <c r="AS549" s="261"/>
      <c r="AT549" s="261"/>
      <c r="AU549" s="261"/>
      <c r="AV549" s="261"/>
      <c r="AW549" s="261"/>
      <c r="AX549" s="245"/>
      <c r="AY549" s="245"/>
      <c r="AZ549" s="247"/>
      <c r="BA549" s="77"/>
      <c r="BB549" s="561" t="str">
        <f t="shared" si="35"/>
        <v xml:space="preserve"> </v>
      </c>
      <c r="BC549" s="561" t="str">
        <f t="shared" si="36"/>
        <v xml:space="preserve"> </v>
      </c>
      <c r="BD549" s="561" t="str">
        <f t="shared" si="37"/>
        <v xml:space="preserve"> </v>
      </c>
      <c r="BE549" s="561" t="str">
        <f t="shared" si="38"/>
        <v xml:space="preserve"> </v>
      </c>
      <c r="BF549" s="77"/>
      <c r="BG549" s="254"/>
    </row>
    <row r="550" spans="1:59" s="86" customFormat="1" ht="12.75" x14ac:dyDescent="0.25">
      <c r="A550" s="365"/>
      <c r="B550" s="361">
        <f>Demography!B546</f>
        <v>0</v>
      </c>
      <c r="C550" s="361">
        <f>Demography!C546</f>
        <v>0</v>
      </c>
      <c r="D550" s="362">
        <f>Demography!D546</f>
        <v>0</v>
      </c>
      <c r="E550" s="81"/>
      <c r="F550" s="241"/>
      <c r="G550" s="478"/>
      <c r="H550" s="478"/>
      <c r="I550" s="478"/>
      <c r="J550" s="246"/>
      <c r="K550" s="478"/>
      <c r="L550" s="538"/>
      <c r="M550" s="241"/>
      <c r="N550" s="241"/>
      <c r="O550" s="242"/>
      <c r="P550" s="241"/>
      <c r="Q550" s="243"/>
      <c r="R550" s="242"/>
      <c r="S550" s="242"/>
      <c r="T550" s="242"/>
      <c r="U550" s="241"/>
      <c r="V550" s="246"/>
      <c r="W550" s="241"/>
      <c r="X550" s="246"/>
      <c r="Y550" s="81"/>
      <c r="Z550" s="241"/>
      <c r="AA550" s="416"/>
      <c r="AB550" s="416"/>
      <c r="AC550" s="81"/>
      <c r="AD550" s="242"/>
      <c r="AE550" s="242"/>
      <c r="AF550" s="241"/>
      <c r="AG550" s="242"/>
      <c r="AH550" s="241"/>
      <c r="AI550" s="241"/>
      <c r="AJ550" s="241"/>
      <c r="AK550" s="243"/>
      <c r="AL550" s="243"/>
      <c r="AM550" s="77"/>
      <c r="AN550" s="243"/>
      <c r="AO550" s="243"/>
      <c r="AP550" s="243"/>
      <c r="AQ550" s="243"/>
      <c r="AR550" s="243"/>
      <c r="AS550" s="243"/>
      <c r="AT550" s="243"/>
      <c r="AU550" s="243"/>
      <c r="AV550" s="243"/>
      <c r="AW550" s="243"/>
      <c r="AX550" s="246"/>
      <c r="AY550" s="246"/>
      <c r="AZ550" s="248"/>
      <c r="BA550" s="77"/>
      <c r="BB550" s="562" t="str">
        <f t="shared" si="35"/>
        <v xml:space="preserve"> </v>
      </c>
      <c r="BC550" s="562" t="str">
        <f t="shared" si="36"/>
        <v xml:space="preserve"> </v>
      </c>
      <c r="BD550" s="562" t="str">
        <f t="shared" si="37"/>
        <v xml:space="preserve"> </v>
      </c>
      <c r="BE550" s="562" t="str">
        <f t="shared" si="38"/>
        <v xml:space="preserve"> </v>
      </c>
      <c r="BF550" s="77"/>
      <c r="BG550" s="515"/>
    </row>
    <row r="551" spans="1:59" s="86" customFormat="1" ht="12.75" x14ac:dyDescent="0.25">
      <c r="A551" s="365"/>
      <c r="B551" s="147">
        <f>Demography!B547</f>
        <v>0</v>
      </c>
      <c r="C551" s="147">
        <f>Demography!C547</f>
        <v>0</v>
      </c>
      <c r="D551" s="148">
        <f>Demography!D547</f>
        <v>0</v>
      </c>
      <c r="E551" s="81"/>
      <c r="F551" s="256"/>
      <c r="G551" s="257"/>
      <c r="H551" s="257"/>
      <c r="I551" s="257"/>
      <c r="J551" s="245"/>
      <c r="K551" s="257"/>
      <c r="L551" s="258"/>
      <c r="M551" s="256"/>
      <c r="N551" s="256"/>
      <c r="O551" s="240"/>
      <c r="P551" s="256"/>
      <c r="Q551" s="261"/>
      <c r="R551" s="240"/>
      <c r="S551" s="240"/>
      <c r="T551" s="240"/>
      <c r="U551" s="256"/>
      <c r="V551" s="245"/>
      <c r="W551" s="256"/>
      <c r="X551" s="245"/>
      <c r="Y551" s="81"/>
      <c r="Z551" s="256"/>
      <c r="AA551" s="150"/>
      <c r="AB551" s="150"/>
      <c r="AC551" s="81"/>
      <c r="AD551" s="240"/>
      <c r="AE551" s="240"/>
      <c r="AF551" s="256"/>
      <c r="AG551" s="240"/>
      <c r="AH551" s="256"/>
      <c r="AI551" s="256"/>
      <c r="AJ551" s="256"/>
      <c r="AK551" s="261"/>
      <c r="AL551" s="261"/>
      <c r="AM551" s="77"/>
      <c r="AN551" s="261"/>
      <c r="AO551" s="261"/>
      <c r="AP551" s="261"/>
      <c r="AQ551" s="261"/>
      <c r="AR551" s="261"/>
      <c r="AS551" s="261"/>
      <c r="AT551" s="261"/>
      <c r="AU551" s="261"/>
      <c r="AV551" s="261"/>
      <c r="AW551" s="261"/>
      <c r="AX551" s="245"/>
      <c r="AY551" s="245"/>
      <c r="AZ551" s="247"/>
      <c r="BA551" s="77"/>
      <c r="BB551" s="561" t="str">
        <f t="shared" si="35"/>
        <v xml:space="preserve"> </v>
      </c>
      <c r="BC551" s="561" t="str">
        <f t="shared" si="36"/>
        <v xml:space="preserve"> </v>
      </c>
      <c r="BD551" s="561" t="str">
        <f t="shared" si="37"/>
        <v xml:space="preserve"> </v>
      </c>
      <c r="BE551" s="561" t="str">
        <f t="shared" si="38"/>
        <v xml:space="preserve"> </v>
      </c>
      <c r="BF551" s="77"/>
      <c r="BG551" s="254"/>
    </row>
    <row r="552" spans="1:59" s="86" customFormat="1" ht="12.75" x14ac:dyDescent="0.25">
      <c r="A552" s="365"/>
      <c r="B552" s="361">
        <f>Demography!B548</f>
        <v>0</v>
      </c>
      <c r="C552" s="361">
        <f>Demography!C548</f>
        <v>0</v>
      </c>
      <c r="D552" s="362">
        <f>Demography!D548</f>
        <v>0</v>
      </c>
      <c r="E552" s="81"/>
      <c r="F552" s="241"/>
      <c r="G552" s="478"/>
      <c r="H552" s="478"/>
      <c r="I552" s="478"/>
      <c r="J552" s="246"/>
      <c r="K552" s="478"/>
      <c r="L552" s="538"/>
      <c r="M552" s="241"/>
      <c r="N552" s="241"/>
      <c r="O552" s="242"/>
      <c r="P552" s="241"/>
      <c r="Q552" s="243"/>
      <c r="R552" s="242"/>
      <c r="S552" s="242"/>
      <c r="T552" s="242"/>
      <c r="U552" s="241"/>
      <c r="V552" s="246"/>
      <c r="W552" s="241"/>
      <c r="X552" s="246"/>
      <c r="Y552" s="81"/>
      <c r="Z552" s="241"/>
      <c r="AA552" s="416"/>
      <c r="AB552" s="416"/>
      <c r="AC552" s="81"/>
      <c r="AD552" s="242"/>
      <c r="AE552" s="242"/>
      <c r="AF552" s="241"/>
      <c r="AG552" s="242"/>
      <c r="AH552" s="241"/>
      <c r="AI552" s="241"/>
      <c r="AJ552" s="241"/>
      <c r="AK552" s="243"/>
      <c r="AL552" s="243"/>
      <c r="AM552" s="77"/>
      <c r="AN552" s="243"/>
      <c r="AO552" s="243"/>
      <c r="AP552" s="243"/>
      <c r="AQ552" s="243"/>
      <c r="AR552" s="243"/>
      <c r="AS552" s="243"/>
      <c r="AT552" s="243"/>
      <c r="AU552" s="243"/>
      <c r="AV552" s="243"/>
      <c r="AW552" s="243"/>
      <c r="AX552" s="246"/>
      <c r="AY552" s="246"/>
      <c r="AZ552" s="248"/>
      <c r="BA552" s="77"/>
      <c r="BB552" s="562" t="str">
        <f t="shared" si="35"/>
        <v xml:space="preserve"> </v>
      </c>
      <c r="BC552" s="562" t="str">
        <f t="shared" si="36"/>
        <v xml:space="preserve"> </v>
      </c>
      <c r="BD552" s="562" t="str">
        <f t="shared" si="37"/>
        <v xml:space="preserve"> </v>
      </c>
      <c r="BE552" s="562" t="str">
        <f t="shared" si="38"/>
        <v xml:space="preserve"> </v>
      </c>
      <c r="BF552" s="77"/>
      <c r="BG552" s="515"/>
    </row>
    <row r="553" spans="1:59" s="86" customFormat="1" ht="12.75" x14ac:dyDescent="0.25">
      <c r="A553" s="365"/>
      <c r="B553" s="147">
        <f>Demography!B549</f>
        <v>0</v>
      </c>
      <c r="C553" s="147">
        <f>Demography!C549</f>
        <v>0</v>
      </c>
      <c r="D553" s="148">
        <f>Demography!D549</f>
        <v>0</v>
      </c>
      <c r="E553" s="81"/>
      <c r="F553" s="256"/>
      <c r="G553" s="257"/>
      <c r="H553" s="257"/>
      <c r="I553" s="257"/>
      <c r="J553" s="245"/>
      <c r="K553" s="257"/>
      <c r="L553" s="258"/>
      <c r="M553" s="256"/>
      <c r="N553" s="256"/>
      <c r="O553" s="240"/>
      <c r="P553" s="256"/>
      <c r="Q553" s="261"/>
      <c r="R553" s="240"/>
      <c r="S553" s="240"/>
      <c r="T553" s="240"/>
      <c r="U553" s="256"/>
      <c r="V553" s="245"/>
      <c r="W553" s="256"/>
      <c r="X553" s="245"/>
      <c r="Y553" s="81"/>
      <c r="Z553" s="256"/>
      <c r="AA553" s="150"/>
      <c r="AB553" s="150"/>
      <c r="AC553" s="81"/>
      <c r="AD553" s="240"/>
      <c r="AE553" s="240"/>
      <c r="AF553" s="256"/>
      <c r="AG553" s="240"/>
      <c r="AH553" s="256"/>
      <c r="AI553" s="256"/>
      <c r="AJ553" s="256"/>
      <c r="AK553" s="261"/>
      <c r="AL553" s="261"/>
      <c r="AM553" s="77"/>
      <c r="AN553" s="261"/>
      <c r="AO553" s="261"/>
      <c r="AP553" s="261"/>
      <c r="AQ553" s="261"/>
      <c r="AR553" s="261"/>
      <c r="AS553" s="261"/>
      <c r="AT553" s="261"/>
      <c r="AU553" s="261"/>
      <c r="AV553" s="261"/>
      <c r="AW553" s="261"/>
      <c r="AX553" s="245"/>
      <c r="AY553" s="245"/>
      <c r="AZ553" s="247"/>
      <c r="BA553" s="77"/>
      <c r="BB553" s="561" t="str">
        <f t="shared" si="35"/>
        <v xml:space="preserve"> </v>
      </c>
      <c r="BC553" s="561" t="str">
        <f t="shared" si="36"/>
        <v xml:space="preserve"> </v>
      </c>
      <c r="BD553" s="561" t="str">
        <f t="shared" si="37"/>
        <v xml:space="preserve"> </v>
      </c>
      <c r="BE553" s="561" t="str">
        <f t="shared" si="38"/>
        <v xml:space="preserve"> </v>
      </c>
      <c r="BF553" s="77"/>
      <c r="BG553" s="254"/>
    </row>
    <row r="554" spans="1:59" s="86" customFormat="1" ht="12.75" x14ac:dyDescent="0.25">
      <c r="A554" s="365"/>
      <c r="B554" s="361">
        <f>Demography!B550</f>
        <v>0</v>
      </c>
      <c r="C554" s="361">
        <f>Demography!C550</f>
        <v>0</v>
      </c>
      <c r="D554" s="362">
        <f>Demography!D550</f>
        <v>0</v>
      </c>
      <c r="E554" s="81"/>
      <c r="F554" s="241"/>
      <c r="G554" s="478"/>
      <c r="H554" s="478"/>
      <c r="I554" s="478"/>
      <c r="J554" s="246"/>
      <c r="K554" s="478"/>
      <c r="L554" s="538"/>
      <c r="M554" s="241"/>
      <c r="N554" s="241"/>
      <c r="O554" s="242"/>
      <c r="P554" s="241"/>
      <c r="Q554" s="243"/>
      <c r="R554" s="242"/>
      <c r="S554" s="242"/>
      <c r="T554" s="242"/>
      <c r="U554" s="241"/>
      <c r="V554" s="246"/>
      <c r="W554" s="241"/>
      <c r="X554" s="246"/>
      <c r="Y554" s="81"/>
      <c r="Z554" s="241"/>
      <c r="AA554" s="416"/>
      <c r="AB554" s="416"/>
      <c r="AC554" s="81"/>
      <c r="AD554" s="242"/>
      <c r="AE554" s="242"/>
      <c r="AF554" s="241"/>
      <c r="AG554" s="242"/>
      <c r="AH554" s="241"/>
      <c r="AI554" s="241"/>
      <c r="AJ554" s="241"/>
      <c r="AK554" s="243"/>
      <c r="AL554" s="243"/>
      <c r="AM554" s="77"/>
      <c r="AN554" s="243"/>
      <c r="AO554" s="243"/>
      <c r="AP554" s="243"/>
      <c r="AQ554" s="243"/>
      <c r="AR554" s="243"/>
      <c r="AS554" s="243"/>
      <c r="AT554" s="243"/>
      <c r="AU554" s="243"/>
      <c r="AV554" s="243"/>
      <c r="AW554" s="243"/>
      <c r="AX554" s="246"/>
      <c r="AY554" s="246"/>
      <c r="AZ554" s="248"/>
      <c r="BA554" s="77"/>
      <c r="BB554" s="562" t="str">
        <f t="shared" si="35"/>
        <v xml:space="preserve"> </v>
      </c>
      <c r="BC554" s="562" t="str">
        <f t="shared" si="36"/>
        <v xml:space="preserve"> </v>
      </c>
      <c r="BD554" s="562" t="str">
        <f t="shared" si="37"/>
        <v xml:space="preserve"> </v>
      </c>
      <c r="BE554" s="562" t="str">
        <f t="shared" si="38"/>
        <v xml:space="preserve"> </v>
      </c>
      <c r="BF554" s="77"/>
      <c r="BG554" s="515"/>
    </row>
    <row r="555" spans="1:59" s="86" customFormat="1" ht="12.75" x14ac:dyDescent="0.25">
      <c r="A555" s="365"/>
      <c r="B555" s="147">
        <f>Demography!B551</f>
        <v>0</v>
      </c>
      <c r="C555" s="147">
        <f>Demography!C551</f>
        <v>0</v>
      </c>
      <c r="D555" s="148">
        <f>Demography!D551</f>
        <v>0</v>
      </c>
      <c r="E555" s="81"/>
      <c r="F555" s="256"/>
      <c r="G555" s="257"/>
      <c r="H555" s="257"/>
      <c r="I555" s="257"/>
      <c r="J555" s="245"/>
      <c r="K555" s="257"/>
      <c r="L555" s="258"/>
      <c r="M555" s="256"/>
      <c r="N555" s="256"/>
      <c r="O555" s="240"/>
      <c r="P555" s="256"/>
      <c r="Q555" s="261"/>
      <c r="R555" s="240"/>
      <c r="S555" s="240"/>
      <c r="T555" s="240"/>
      <c r="U555" s="256"/>
      <c r="V555" s="245"/>
      <c r="W555" s="256"/>
      <c r="X555" s="245"/>
      <c r="Y555" s="81"/>
      <c r="Z555" s="256"/>
      <c r="AA555" s="150"/>
      <c r="AB555" s="150"/>
      <c r="AC555" s="81"/>
      <c r="AD555" s="240"/>
      <c r="AE555" s="240"/>
      <c r="AF555" s="256"/>
      <c r="AG555" s="240"/>
      <c r="AH555" s="256"/>
      <c r="AI555" s="256"/>
      <c r="AJ555" s="256"/>
      <c r="AK555" s="261"/>
      <c r="AL555" s="261"/>
      <c r="AM555" s="77"/>
      <c r="AN555" s="261"/>
      <c r="AO555" s="261"/>
      <c r="AP555" s="261"/>
      <c r="AQ555" s="261"/>
      <c r="AR555" s="261"/>
      <c r="AS555" s="261"/>
      <c r="AT555" s="261"/>
      <c r="AU555" s="261"/>
      <c r="AV555" s="261"/>
      <c r="AW555" s="261"/>
      <c r="AX555" s="245"/>
      <c r="AY555" s="245"/>
      <c r="AZ555" s="247"/>
      <c r="BA555" s="77"/>
      <c r="BB555" s="561" t="str">
        <f t="shared" si="35"/>
        <v xml:space="preserve"> </v>
      </c>
      <c r="BC555" s="561" t="str">
        <f t="shared" si="36"/>
        <v xml:space="preserve"> </v>
      </c>
      <c r="BD555" s="561" t="str">
        <f t="shared" si="37"/>
        <v xml:space="preserve"> </v>
      </c>
      <c r="BE555" s="561" t="str">
        <f t="shared" si="38"/>
        <v xml:space="preserve"> </v>
      </c>
      <c r="BF555" s="77"/>
      <c r="BG555" s="254"/>
    </row>
    <row r="556" spans="1:59" s="86" customFormat="1" ht="12.75" x14ac:dyDescent="0.25">
      <c r="A556" s="365"/>
      <c r="B556" s="361">
        <f>Demography!B552</f>
        <v>0</v>
      </c>
      <c r="C556" s="361">
        <f>Demography!C552</f>
        <v>0</v>
      </c>
      <c r="D556" s="362">
        <f>Demography!D552</f>
        <v>0</v>
      </c>
      <c r="E556" s="81"/>
      <c r="F556" s="241"/>
      <c r="G556" s="478"/>
      <c r="H556" s="478"/>
      <c r="I556" s="478"/>
      <c r="J556" s="246"/>
      <c r="K556" s="478"/>
      <c r="L556" s="538"/>
      <c r="M556" s="241"/>
      <c r="N556" s="241"/>
      <c r="O556" s="242"/>
      <c r="P556" s="241"/>
      <c r="Q556" s="243"/>
      <c r="R556" s="242"/>
      <c r="S556" s="242"/>
      <c r="T556" s="242"/>
      <c r="U556" s="241"/>
      <c r="V556" s="246"/>
      <c r="W556" s="241"/>
      <c r="X556" s="246"/>
      <c r="Y556" s="81"/>
      <c r="Z556" s="241"/>
      <c r="AA556" s="416"/>
      <c r="AB556" s="416"/>
      <c r="AC556" s="81"/>
      <c r="AD556" s="242"/>
      <c r="AE556" s="242"/>
      <c r="AF556" s="241"/>
      <c r="AG556" s="242"/>
      <c r="AH556" s="241"/>
      <c r="AI556" s="241"/>
      <c r="AJ556" s="241"/>
      <c r="AK556" s="243"/>
      <c r="AL556" s="243"/>
      <c r="AM556" s="77"/>
      <c r="AN556" s="243"/>
      <c r="AO556" s="243"/>
      <c r="AP556" s="243"/>
      <c r="AQ556" s="243"/>
      <c r="AR556" s="243"/>
      <c r="AS556" s="243"/>
      <c r="AT556" s="243"/>
      <c r="AU556" s="243"/>
      <c r="AV556" s="243"/>
      <c r="AW556" s="243"/>
      <c r="AX556" s="246"/>
      <c r="AY556" s="246"/>
      <c r="AZ556" s="248"/>
      <c r="BA556" s="77"/>
      <c r="BB556" s="562" t="str">
        <f t="shared" si="35"/>
        <v xml:space="preserve"> </v>
      </c>
      <c r="BC556" s="562" t="str">
        <f t="shared" si="36"/>
        <v xml:space="preserve"> </v>
      </c>
      <c r="BD556" s="562" t="str">
        <f t="shared" si="37"/>
        <v xml:space="preserve"> </v>
      </c>
      <c r="BE556" s="562" t="str">
        <f t="shared" si="38"/>
        <v xml:space="preserve"> </v>
      </c>
      <c r="BF556" s="77"/>
      <c r="BG556" s="515"/>
    </row>
    <row r="557" spans="1:59" s="86" customFormat="1" ht="12.75" x14ac:dyDescent="0.25">
      <c r="A557" s="365"/>
      <c r="B557" s="147">
        <f>Demography!B553</f>
        <v>0</v>
      </c>
      <c r="C557" s="147">
        <f>Demography!C553</f>
        <v>0</v>
      </c>
      <c r="D557" s="148">
        <f>Demography!D553</f>
        <v>0</v>
      </c>
      <c r="E557" s="81"/>
      <c r="F557" s="256"/>
      <c r="G557" s="257"/>
      <c r="H557" s="257"/>
      <c r="I557" s="257"/>
      <c r="J557" s="245"/>
      <c r="K557" s="257"/>
      <c r="L557" s="258"/>
      <c r="M557" s="256"/>
      <c r="N557" s="256"/>
      <c r="O557" s="240"/>
      <c r="P557" s="256"/>
      <c r="Q557" s="261"/>
      <c r="R557" s="240"/>
      <c r="S557" s="240"/>
      <c r="T557" s="240"/>
      <c r="U557" s="256"/>
      <c r="V557" s="245"/>
      <c r="W557" s="256"/>
      <c r="X557" s="245"/>
      <c r="Y557" s="81"/>
      <c r="Z557" s="256"/>
      <c r="AA557" s="150"/>
      <c r="AB557" s="150"/>
      <c r="AC557" s="81"/>
      <c r="AD557" s="240"/>
      <c r="AE557" s="240"/>
      <c r="AF557" s="256"/>
      <c r="AG557" s="240"/>
      <c r="AH557" s="256"/>
      <c r="AI557" s="256"/>
      <c r="AJ557" s="256"/>
      <c r="AK557" s="261"/>
      <c r="AL557" s="261"/>
      <c r="AM557" s="77"/>
      <c r="AN557" s="261"/>
      <c r="AO557" s="261"/>
      <c r="AP557" s="261"/>
      <c r="AQ557" s="261"/>
      <c r="AR557" s="261"/>
      <c r="AS557" s="261"/>
      <c r="AT557" s="261"/>
      <c r="AU557" s="261"/>
      <c r="AV557" s="261"/>
      <c r="AW557" s="261"/>
      <c r="AX557" s="245"/>
      <c r="AY557" s="245"/>
      <c r="AZ557" s="247"/>
      <c r="BA557" s="77"/>
      <c r="BB557" s="561" t="str">
        <f t="shared" si="35"/>
        <v xml:space="preserve"> </v>
      </c>
      <c r="BC557" s="561" t="str">
        <f t="shared" si="36"/>
        <v xml:space="preserve"> </v>
      </c>
      <c r="BD557" s="561" t="str">
        <f t="shared" si="37"/>
        <v xml:space="preserve"> </v>
      </c>
      <c r="BE557" s="561" t="str">
        <f t="shared" si="38"/>
        <v xml:space="preserve"> </v>
      </c>
      <c r="BF557" s="77"/>
      <c r="BG557" s="254"/>
    </row>
    <row r="558" spans="1:59" s="86" customFormat="1" ht="12.75" x14ac:dyDescent="0.25">
      <c r="A558" s="365"/>
      <c r="B558" s="361">
        <f>Demography!B554</f>
        <v>0</v>
      </c>
      <c r="C558" s="361">
        <f>Demography!C554</f>
        <v>0</v>
      </c>
      <c r="D558" s="362">
        <f>Demography!D554</f>
        <v>0</v>
      </c>
      <c r="E558" s="81"/>
      <c r="F558" s="241"/>
      <c r="G558" s="478"/>
      <c r="H558" s="478"/>
      <c r="I558" s="478"/>
      <c r="J558" s="246"/>
      <c r="K558" s="478"/>
      <c r="L558" s="538"/>
      <c r="M558" s="241"/>
      <c r="N558" s="241"/>
      <c r="O558" s="242"/>
      <c r="P558" s="241"/>
      <c r="Q558" s="243"/>
      <c r="R558" s="242"/>
      <c r="S558" s="242"/>
      <c r="T558" s="242"/>
      <c r="U558" s="241"/>
      <c r="V558" s="246"/>
      <c r="W558" s="241"/>
      <c r="X558" s="246"/>
      <c r="Y558" s="81"/>
      <c r="Z558" s="241"/>
      <c r="AA558" s="416"/>
      <c r="AB558" s="416"/>
      <c r="AC558" s="81"/>
      <c r="AD558" s="242"/>
      <c r="AE558" s="242"/>
      <c r="AF558" s="241"/>
      <c r="AG558" s="242"/>
      <c r="AH558" s="241"/>
      <c r="AI558" s="241"/>
      <c r="AJ558" s="241"/>
      <c r="AK558" s="243"/>
      <c r="AL558" s="243"/>
      <c r="AM558" s="77"/>
      <c r="AN558" s="243"/>
      <c r="AO558" s="243"/>
      <c r="AP558" s="243"/>
      <c r="AQ558" s="243"/>
      <c r="AR558" s="243"/>
      <c r="AS558" s="243"/>
      <c r="AT558" s="243"/>
      <c r="AU558" s="243"/>
      <c r="AV558" s="243"/>
      <c r="AW558" s="243"/>
      <c r="AX558" s="246"/>
      <c r="AY558" s="246"/>
      <c r="AZ558" s="248"/>
      <c r="BA558" s="77"/>
      <c r="BB558" s="562" t="str">
        <f t="shared" si="35"/>
        <v xml:space="preserve"> </v>
      </c>
      <c r="BC558" s="562" t="str">
        <f t="shared" si="36"/>
        <v xml:space="preserve"> </v>
      </c>
      <c r="BD558" s="562" t="str">
        <f t="shared" si="37"/>
        <v xml:space="preserve"> </v>
      </c>
      <c r="BE558" s="562" t="str">
        <f t="shared" si="38"/>
        <v xml:space="preserve"> </v>
      </c>
      <c r="BF558" s="77"/>
      <c r="BG558" s="515"/>
    </row>
    <row r="559" spans="1:59" s="86" customFormat="1" ht="12.75" x14ac:dyDescent="0.25">
      <c r="A559" s="365"/>
      <c r="B559" s="147">
        <f>Demography!B555</f>
        <v>0</v>
      </c>
      <c r="C559" s="147">
        <f>Demography!C555</f>
        <v>0</v>
      </c>
      <c r="D559" s="148">
        <f>Demography!D555</f>
        <v>0</v>
      </c>
      <c r="E559" s="81"/>
      <c r="F559" s="256"/>
      <c r="G559" s="257"/>
      <c r="H559" s="257"/>
      <c r="I559" s="257"/>
      <c r="J559" s="245"/>
      <c r="K559" s="257"/>
      <c r="L559" s="258"/>
      <c r="M559" s="256"/>
      <c r="N559" s="256"/>
      <c r="O559" s="240"/>
      <c r="P559" s="256"/>
      <c r="Q559" s="261"/>
      <c r="R559" s="240"/>
      <c r="S559" s="240"/>
      <c r="T559" s="240"/>
      <c r="U559" s="256"/>
      <c r="V559" s="245"/>
      <c r="W559" s="256"/>
      <c r="X559" s="245"/>
      <c r="Y559" s="81"/>
      <c r="Z559" s="256"/>
      <c r="AA559" s="150"/>
      <c r="AB559" s="150"/>
      <c r="AC559" s="81"/>
      <c r="AD559" s="240"/>
      <c r="AE559" s="240"/>
      <c r="AF559" s="256"/>
      <c r="AG559" s="240"/>
      <c r="AH559" s="256"/>
      <c r="AI559" s="256"/>
      <c r="AJ559" s="256"/>
      <c r="AK559" s="261"/>
      <c r="AL559" s="261"/>
      <c r="AM559" s="77"/>
      <c r="AN559" s="261"/>
      <c r="AO559" s="261"/>
      <c r="AP559" s="261"/>
      <c r="AQ559" s="261"/>
      <c r="AR559" s="261"/>
      <c r="AS559" s="261"/>
      <c r="AT559" s="261"/>
      <c r="AU559" s="261"/>
      <c r="AV559" s="261"/>
      <c r="AW559" s="261"/>
      <c r="AX559" s="245"/>
      <c r="AY559" s="245"/>
      <c r="AZ559" s="247"/>
      <c r="BA559" s="77"/>
      <c r="BB559" s="561" t="str">
        <f t="shared" si="35"/>
        <v xml:space="preserve"> </v>
      </c>
      <c r="BC559" s="561" t="str">
        <f t="shared" si="36"/>
        <v xml:space="preserve"> </v>
      </c>
      <c r="BD559" s="561" t="str">
        <f t="shared" si="37"/>
        <v xml:space="preserve"> </v>
      </c>
      <c r="BE559" s="561" t="str">
        <f t="shared" si="38"/>
        <v xml:space="preserve"> </v>
      </c>
      <c r="BF559" s="77"/>
      <c r="BG559" s="254"/>
    </row>
    <row r="560" spans="1:59" s="86" customFormat="1" ht="12.75" x14ac:dyDescent="0.25">
      <c r="A560" s="365"/>
      <c r="B560" s="361">
        <f>Demography!B556</f>
        <v>0</v>
      </c>
      <c r="C560" s="361">
        <f>Demography!C556</f>
        <v>0</v>
      </c>
      <c r="D560" s="362">
        <f>Demography!D556</f>
        <v>0</v>
      </c>
      <c r="E560" s="81"/>
      <c r="F560" s="241"/>
      <c r="G560" s="478"/>
      <c r="H560" s="478"/>
      <c r="I560" s="478"/>
      <c r="J560" s="246"/>
      <c r="K560" s="478"/>
      <c r="L560" s="538"/>
      <c r="M560" s="241"/>
      <c r="N560" s="241"/>
      <c r="O560" s="242"/>
      <c r="P560" s="241"/>
      <c r="Q560" s="243"/>
      <c r="R560" s="242"/>
      <c r="S560" s="242"/>
      <c r="T560" s="242"/>
      <c r="U560" s="241"/>
      <c r="V560" s="246"/>
      <c r="W560" s="241"/>
      <c r="X560" s="246"/>
      <c r="Y560" s="81"/>
      <c r="Z560" s="241"/>
      <c r="AA560" s="416"/>
      <c r="AB560" s="416"/>
      <c r="AC560" s="81"/>
      <c r="AD560" s="242"/>
      <c r="AE560" s="242"/>
      <c r="AF560" s="241"/>
      <c r="AG560" s="242"/>
      <c r="AH560" s="241"/>
      <c r="AI560" s="241"/>
      <c r="AJ560" s="241"/>
      <c r="AK560" s="243"/>
      <c r="AL560" s="243"/>
      <c r="AM560" s="77"/>
      <c r="AN560" s="243"/>
      <c r="AO560" s="243"/>
      <c r="AP560" s="243"/>
      <c r="AQ560" s="243"/>
      <c r="AR560" s="243"/>
      <c r="AS560" s="243"/>
      <c r="AT560" s="243"/>
      <c r="AU560" s="243"/>
      <c r="AV560" s="243"/>
      <c r="AW560" s="243"/>
      <c r="AX560" s="246"/>
      <c r="AY560" s="246"/>
      <c r="AZ560" s="248"/>
      <c r="BA560" s="77"/>
      <c r="BB560" s="562" t="str">
        <f t="shared" si="35"/>
        <v xml:space="preserve"> </v>
      </c>
      <c r="BC560" s="562" t="str">
        <f t="shared" si="36"/>
        <v xml:space="preserve"> </v>
      </c>
      <c r="BD560" s="562" t="str">
        <f t="shared" si="37"/>
        <v xml:space="preserve"> </v>
      </c>
      <c r="BE560" s="562" t="str">
        <f t="shared" si="38"/>
        <v xml:space="preserve"> </v>
      </c>
      <c r="BF560" s="77"/>
      <c r="BG560" s="515"/>
    </row>
    <row r="561" spans="1:59" s="86" customFormat="1" ht="12.75" x14ac:dyDescent="0.25">
      <c r="A561" s="365"/>
      <c r="B561" s="147">
        <f>Demography!B557</f>
        <v>0</v>
      </c>
      <c r="C561" s="147">
        <f>Demography!C557</f>
        <v>0</v>
      </c>
      <c r="D561" s="148">
        <f>Demography!D557</f>
        <v>0</v>
      </c>
      <c r="E561" s="81"/>
      <c r="F561" s="256"/>
      <c r="G561" s="257"/>
      <c r="H561" s="257"/>
      <c r="I561" s="257"/>
      <c r="J561" s="245"/>
      <c r="K561" s="257"/>
      <c r="L561" s="258"/>
      <c r="M561" s="256"/>
      <c r="N561" s="256"/>
      <c r="O561" s="240"/>
      <c r="P561" s="256"/>
      <c r="Q561" s="261"/>
      <c r="R561" s="240"/>
      <c r="S561" s="240"/>
      <c r="T561" s="240"/>
      <c r="U561" s="256"/>
      <c r="V561" s="245"/>
      <c r="W561" s="256"/>
      <c r="X561" s="245"/>
      <c r="Y561" s="81"/>
      <c r="Z561" s="256"/>
      <c r="AA561" s="150"/>
      <c r="AB561" s="150"/>
      <c r="AC561" s="81"/>
      <c r="AD561" s="240"/>
      <c r="AE561" s="240"/>
      <c r="AF561" s="256"/>
      <c r="AG561" s="240"/>
      <c r="AH561" s="256"/>
      <c r="AI561" s="256"/>
      <c r="AJ561" s="256"/>
      <c r="AK561" s="261"/>
      <c r="AL561" s="261"/>
      <c r="AM561" s="77"/>
      <c r="AN561" s="261"/>
      <c r="AO561" s="261"/>
      <c r="AP561" s="261"/>
      <c r="AQ561" s="261"/>
      <c r="AR561" s="261"/>
      <c r="AS561" s="261"/>
      <c r="AT561" s="261"/>
      <c r="AU561" s="261"/>
      <c r="AV561" s="261"/>
      <c r="AW561" s="261"/>
      <c r="AX561" s="245"/>
      <c r="AY561" s="245"/>
      <c r="AZ561" s="247"/>
      <c r="BA561" s="77"/>
      <c r="BB561" s="561" t="str">
        <f t="shared" si="35"/>
        <v xml:space="preserve"> </v>
      </c>
      <c r="BC561" s="561" t="str">
        <f t="shared" si="36"/>
        <v xml:space="preserve"> </v>
      </c>
      <c r="BD561" s="561" t="str">
        <f t="shared" si="37"/>
        <v xml:space="preserve"> </v>
      </c>
      <c r="BE561" s="561" t="str">
        <f t="shared" si="38"/>
        <v xml:space="preserve"> </v>
      </c>
      <c r="BF561" s="77"/>
      <c r="BG561" s="254"/>
    </row>
    <row r="562" spans="1:59" s="86" customFormat="1" ht="12.75" x14ac:dyDescent="0.25">
      <c r="A562" s="365"/>
      <c r="B562" s="361">
        <f>Demography!B558</f>
        <v>0</v>
      </c>
      <c r="C562" s="361">
        <f>Demography!C558</f>
        <v>0</v>
      </c>
      <c r="D562" s="362">
        <f>Demography!D558</f>
        <v>0</v>
      </c>
      <c r="E562" s="81"/>
      <c r="F562" s="241"/>
      <c r="G562" s="478"/>
      <c r="H562" s="478"/>
      <c r="I562" s="478"/>
      <c r="J562" s="246"/>
      <c r="K562" s="478"/>
      <c r="L562" s="538"/>
      <c r="M562" s="241"/>
      <c r="N562" s="241"/>
      <c r="O562" s="242"/>
      <c r="P562" s="241"/>
      <c r="Q562" s="243"/>
      <c r="R562" s="242"/>
      <c r="S562" s="242"/>
      <c r="T562" s="242"/>
      <c r="U562" s="241"/>
      <c r="V562" s="246"/>
      <c r="W562" s="241"/>
      <c r="X562" s="246"/>
      <c r="Y562" s="81"/>
      <c r="Z562" s="241"/>
      <c r="AA562" s="416"/>
      <c r="AB562" s="416"/>
      <c r="AC562" s="81"/>
      <c r="AD562" s="242"/>
      <c r="AE562" s="242"/>
      <c r="AF562" s="241"/>
      <c r="AG562" s="242"/>
      <c r="AH562" s="241"/>
      <c r="AI562" s="241"/>
      <c r="AJ562" s="241"/>
      <c r="AK562" s="243"/>
      <c r="AL562" s="243"/>
      <c r="AM562" s="77"/>
      <c r="AN562" s="243"/>
      <c r="AO562" s="243"/>
      <c r="AP562" s="243"/>
      <c r="AQ562" s="243"/>
      <c r="AR562" s="243"/>
      <c r="AS562" s="243"/>
      <c r="AT562" s="243"/>
      <c r="AU562" s="243"/>
      <c r="AV562" s="243"/>
      <c r="AW562" s="243"/>
      <c r="AX562" s="246"/>
      <c r="AY562" s="246"/>
      <c r="AZ562" s="248"/>
      <c r="BA562" s="77"/>
      <c r="BB562" s="562" t="str">
        <f t="shared" si="35"/>
        <v xml:space="preserve"> </v>
      </c>
      <c r="BC562" s="562" t="str">
        <f t="shared" si="36"/>
        <v xml:space="preserve"> </v>
      </c>
      <c r="BD562" s="562" t="str">
        <f t="shared" si="37"/>
        <v xml:space="preserve"> </v>
      </c>
      <c r="BE562" s="562" t="str">
        <f t="shared" si="38"/>
        <v xml:space="preserve"> </v>
      </c>
      <c r="BF562" s="77"/>
      <c r="BG562" s="515"/>
    </row>
    <row r="563" spans="1:59" s="86" customFormat="1" ht="12.75" x14ac:dyDescent="0.25">
      <c r="A563" s="365"/>
      <c r="B563" s="147">
        <f>Demography!B559</f>
        <v>0</v>
      </c>
      <c r="C563" s="147">
        <f>Demography!C559</f>
        <v>0</v>
      </c>
      <c r="D563" s="148">
        <f>Demography!D559</f>
        <v>0</v>
      </c>
      <c r="E563" s="81"/>
      <c r="F563" s="256"/>
      <c r="G563" s="257"/>
      <c r="H563" s="257"/>
      <c r="I563" s="257"/>
      <c r="J563" s="245"/>
      <c r="K563" s="257"/>
      <c r="L563" s="258"/>
      <c r="M563" s="256"/>
      <c r="N563" s="256"/>
      <c r="O563" s="240"/>
      <c r="P563" s="256"/>
      <c r="Q563" s="261"/>
      <c r="R563" s="240"/>
      <c r="S563" s="240"/>
      <c r="T563" s="240"/>
      <c r="U563" s="256"/>
      <c r="V563" s="245"/>
      <c r="W563" s="256"/>
      <c r="X563" s="245"/>
      <c r="Y563" s="81"/>
      <c r="Z563" s="256"/>
      <c r="AA563" s="150"/>
      <c r="AB563" s="150"/>
      <c r="AC563" s="81"/>
      <c r="AD563" s="240"/>
      <c r="AE563" s="240"/>
      <c r="AF563" s="256"/>
      <c r="AG563" s="240"/>
      <c r="AH563" s="256"/>
      <c r="AI563" s="256"/>
      <c r="AJ563" s="256"/>
      <c r="AK563" s="261"/>
      <c r="AL563" s="261"/>
      <c r="AM563" s="77"/>
      <c r="AN563" s="261"/>
      <c r="AO563" s="261"/>
      <c r="AP563" s="261"/>
      <c r="AQ563" s="261"/>
      <c r="AR563" s="261"/>
      <c r="AS563" s="261"/>
      <c r="AT563" s="261"/>
      <c r="AU563" s="261"/>
      <c r="AV563" s="261"/>
      <c r="AW563" s="261"/>
      <c r="AX563" s="245"/>
      <c r="AY563" s="245"/>
      <c r="AZ563" s="247"/>
      <c r="BA563" s="77"/>
      <c r="BB563" s="561" t="str">
        <f t="shared" si="35"/>
        <v xml:space="preserve"> </v>
      </c>
      <c r="BC563" s="561" t="str">
        <f t="shared" si="36"/>
        <v xml:space="preserve"> </v>
      </c>
      <c r="BD563" s="561" t="str">
        <f t="shared" si="37"/>
        <v xml:space="preserve"> </v>
      </c>
      <c r="BE563" s="561" t="str">
        <f t="shared" si="38"/>
        <v xml:space="preserve"> </v>
      </c>
      <c r="BF563" s="77"/>
      <c r="BG563" s="254"/>
    </row>
    <row r="564" spans="1:59" s="86" customFormat="1" ht="12.75" x14ac:dyDescent="0.25">
      <c r="A564" s="365"/>
      <c r="B564" s="361">
        <f>Demography!B560</f>
        <v>0</v>
      </c>
      <c r="C564" s="361">
        <f>Demography!C560</f>
        <v>0</v>
      </c>
      <c r="D564" s="362">
        <f>Demography!D560</f>
        <v>0</v>
      </c>
      <c r="E564" s="81"/>
      <c r="F564" s="241"/>
      <c r="G564" s="478"/>
      <c r="H564" s="478"/>
      <c r="I564" s="478"/>
      <c r="J564" s="246"/>
      <c r="K564" s="478"/>
      <c r="L564" s="538"/>
      <c r="M564" s="241"/>
      <c r="N564" s="241"/>
      <c r="O564" s="242"/>
      <c r="P564" s="241"/>
      <c r="Q564" s="243"/>
      <c r="R564" s="242"/>
      <c r="S564" s="242"/>
      <c r="T564" s="242"/>
      <c r="U564" s="241"/>
      <c r="V564" s="246"/>
      <c r="W564" s="241"/>
      <c r="X564" s="246"/>
      <c r="Y564" s="81"/>
      <c r="Z564" s="241"/>
      <c r="AA564" s="416"/>
      <c r="AB564" s="416"/>
      <c r="AC564" s="81"/>
      <c r="AD564" s="242"/>
      <c r="AE564" s="242"/>
      <c r="AF564" s="241"/>
      <c r="AG564" s="242"/>
      <c r="AH564" s="241"/>
      <c r="AI564" s="241"/>
      <c r="AJ564" s="241"/>
      <c r="AK564" s="243"/>
      <c r="AL564" s="243"/>
      <c r="AM564" s="77"/>
      <c r="AN564" s="243"/>
      <c r="AO564" s="243"/>
      <c r="AP564" s="243"/>
      <c r="AQ564" s="243"/>
      <c r="AR564" s="243"/>
      <c r="AS564" s="243"/>
      <c r="AT564" s="243"/>
      <c r="AU564" s="243"/>
      <c r="AV564" s="243"/>
      <c r="AW564" s="243"/>
      <c r="AX564" s="246"/>
      <c r="AY564" s="246"/>
      <c r="AZ564" s="248"/>
      <c r="BA564" s="77"/>
      <c r="BB564" s="562" t="str">
        <f t="shared" si="35"/>
        <v xml:space="preserve"> </v>
      </c>
      <c r="BC564" s="562" t="str">
        <f t="shared" si="36"/>
        <v xml:space="preserve"> </v>
      </c>
      <c r="BD564" s="562" t="str">
        <f t="shared" si="37"/>
        <v xml:space="preserve"> </v>
      </c>
      <c r="BE564" s="562" t="str">
        <f t="shared" si="38"/>
        <v xml:space="preserve"> </v>
      </c>
      <c r="BF564" s="77"/>
      <c r="BG564" s="515"/>
    </row>
    <row r="565" spans="1:59" s="86" customFormat="1" ht="12.75" x14ac:dyDescent="0.25">
      <c r="A565" s="365"/>
      <c r="B565" s="147">
        <f>Demography!B561</f>
        <v>0</v>
      </c>
      <c r="C565" s="147">
        <f>Demography!C561</f>
        <v>0</v>
      </c>
      <c r="D565" s="148">
        <f>Demography!D561</f>
        <v>0</v>
      </c>
      <c r="E565" s="81"/>
      <c r="F565" s="256"/>
      <c r="G565" s="257"/>
      <c r="H565" s="257"/>
      <c r="I565" s="257"/>
      <c r="J565" s="245"/>
      <c r="K565" s="257"/>
      <c r="L565" s="258"/>
      <c r="M565" s="256"/>
      <c r="N565" s="256"/>
      <c r="O565" s="240"/>
      <c r="P565" s="256"/>
      <c r="Q565" s="261"/>
      <c r="R565" s="240"/>
      <c r="S565" s="240"/>
      <c r="T565" s="240"/>
      <c r="U565" s="256"/>
      <c r="V565" s="245"/>
      <c r="W565" s="256"/>
      <c r="X565" s="245"/>
      <c r="Y565" s="81"/>
      <c r="Z565" s="256"/>
      <c r="AA565" s="150"/>
      <c r="AB565" s="150"/>
      <c r="AC565" s="81"/>
      <c r="AD565" s="240"/>
      <c r="AE565" s="240"/>
      <c r="AF565" s="256"/>
      <c r="AG565" s="240"/>
      <c r="AH565" s="256"/>
      <c r="AI565" s="256"/>
      <c r="AJ565" s="256"/>
      <c r="AK565" s="261"/>
      <c r="AL565" s="261"/>
      <c r="AM565" s="77"/>
      <c r="AN565" s="261"/>
      <c r="AO565" s="261"/>
      <c r="AP565" s="261"/>
      <c r="AQ565" s="261"/>
      <c r="AR565" s="261"/>
      <c r="AS565" s="261"/>
      <c r="AT565" s="261"/>
      <c r="AU565" s="261"/>
      <c r="AV565" s="261"/>
      <c r="AW565" s="261"/>
      <c r="AX565" s="245"/>
      <c r="AY565" s="245"/>
      <c r="AZ565" s="247"/>
      <c r="BA565" s="77"/>
      <c r="BB565" s="561" t="str">
        <f t="shared" si="35"/>
        <v xml:space="preserve"> </v>
      </c>
      <c r="BC565" s="561" t="str">
        <f t="shared" si="36"/>
        <v xml:space="preserve"> </v>
      </c>
      <c r="BD565" s="561" t="str">
        <f t="shared" si="37"/>
        <v xml:space="preserve"> </v>
      </c>
      <c r="BE565" s="561" t="str">
        <f t="shared" si="38"/>
        <v xml:space="preserve"> </v>
      </c>
      <c r="BF565" s="77"/>
      <c r="BG565" s="254"/>
    </row>
    <row r="566" spans="1:59" s="86" customFormat="1" ht="12.75" x14ac:dyDescent="0.25">
      <c r="A566" s="365"/>
      <c r="B566" s="361">
        <f>Demography!B562</f>
        <v>0</v>
      </c>
      <c r="C566" s="361">
        <f>Demography!C562</f>
        <v>0</v>
      </c>
      <c r="D566" s="362">
        <f>Demography!D562</f>
        <v>0</v>
      </c>
      <c r="E566" s="81"/>
      <c r="F566" s="241"/>
      <c r="G566" s="478"/>
      <c r="H566" s="478"/>
      <c r="I566" s="478"/>
      <c r="J566" s="246"/>
      <c r="K566" s="478"/>
      <c r="L566" s="538"/>
      <c r="M566" s="241"/>
      <c r="N566" s="241"/>
      <c r="O566" s="242"/>
      <c r="P566" s="241"/>
      <c r="Q566" s="243"/>
      <c r="R566" s="242"/>
      <c r="S566" s="242"/>
      <c r="T566" s="242"/>
      <c r="U566" s="241"/>
      <c r="V566" s="246"/>
      <c r="W566" s="241"/>
      <c r="X566" s="246"/>
      <c r="Y566" s="81"/>
      <c r="Z566" s="241"/>
      <c r="AA566" s="416"/>
      <c r="AB566" s="416"/>
      <c r="AC566" s="81"/>
      <c r="AD566" s="242"/>
      <c r="AE566" s="242"/>
      <c r="AF566" s="241"/>
      <c r="AG566" s="242"/>
      <c r="AH566" s="241"/>
      <c r="AI566" s="241"/>
      <c r="AJ566" s="241"/>
      <c r="AK566" s="243"/>
      <c r="AL566" s="243"/>
      <c r="AM566" s="77"/>
      <c r="AN566" s="243"/>
      <c r="AO566" s="243"/>
      <c r="AP566" s="243"/>
      <c r="AQ566" s="243"/>
      <c r="AR566" s="243"/>
      <c r="AS566" s="243"/>
      <c r="AT566" s="243"/>
      <c r="AU566" s="243"/>
      <c r="AV566" s="243"/>
      <c r="AW566" s="243"/>
      <c r="AX566" s="246"/>
      <c r="AY566" s="246"/>
      <c r="AZ566" s="248"/>
      <c r="BA566" s="77"/>
      <c r="BB566" s="562" t="str">
        <f t="shared" si="35"/>
        <v xml:space="preserve"> </v>
      </c>
      <c r="BC566" s="562" t="str">
        <f t="shared" si="36"/>
        <v xml:space="preserve"> </v>
      </c>
      <c r="BD566" s="562" t="str">
        <f t="shared" si="37"/>
        <v xml:space="preserve"> </v>
      </c>
      <c r="BE566" s="562" t="str">
        <f t="shared" si="38"/>
        <v xml:space="preserve"> </v>
      </c>
      <c r="BF566" s="77"/>
      <c r="BG566" s="515"/>
    </row>
    <row r="567" spans="1:59" s="86" customFormat="1" ht="12.75" x14ac:dyDescent="0.25">
      <c r="A567" s="365"/>
      <c r="B567" s="147">
        <f>Demography!B563</f>
        <v>0</v>
      </c>
      <c r="C567" s="147">
        <f>Demography!C563</f>
        <v>0</v>
      </c>
      <c r="D567" s="148">
        <f>Demography!D563</f>
        <v>0</v>
      </c>
      <c r="E567" s="81"/>
      <c r="F567" s="256"/>
      <c r="G567" s="257"/>
      <c r="H567" s="257"/>
      <c r="I567" s="257"/>
      <c r="J567" s="245"/>
      <c r="K567" s="257"/>
      <c r="L567" s="258"/>
      <c r="M567" s="256"/>
      <c r="N567" s="256"/>
      <c r="O567" s="240"/>
      <c r="P567" s="256"/>
      <c r="Q567" s="261"/>
      <c r="R567" s="240"/>
      <c r="S567" s="240"/>
      <c r="T567" s="240"/>
      <c r="U567" s="256"/>
      <c r="V567" s="245"/>
      <c r="W567" s="256"/>
      <c r="X567" s="245"/>
      <c r="Y567" s="81"/>
      <c r="Z567" s="256"/>
      <c r="AA567" s="150"/>
      <c r="AB567" s="150"/>
      <c r="AC567" s="81"/>
      <c r="AD567" s="240"/>
      <c r="AE567" s="240"/>
      <c r="AF567" s="256"/>
      <c r="AG567" s="240"/>
      <c r="AH567" s="256"/>
      <c r="AI567" s="256"/>
      <c r="AJ567" s="256"/>
      <c r="AK567" s="261"/>
      <c r="AL567" s="261"/>
      <c r="AM567" s="77"/>
      <c r="AN567" s="261"/>
      <c r="AO567" s="261"/>
      <c r="AP567" s="261"/>
      <c r="AQ567" s="261"/>
      <c r="AR567" s="261"/>
      <c r="AS567" s="261"/>
      <c r="AT567" s="261"/>
      <c r="AU567" s="261"/>
      <c r="AV567" s="261"/>
      <c r="AW567" s="261"/>
      <c r="AX567" s="245"/>
      <c r="AY567" s="245"/>
      <c r="AZ567" s="247"/>
      <c r="BA567" s="77"/>
      <c r="BB567" s="561" t="str">
        <f t="shared" si="35"/>
        <v xml:space="preserve"> </v>
      </c>
      <c r="BC567" s="561" t="str">
        <f t="shared" si="36"/>
        <v xml:space="preserve"> </v>
      </c>
      <c r="BD567" s="561" t="str">
        <f t="shared" si="37"/>
        <v xml:space="preserve"> </v>
      </c>
      <c r="BE567" s="561" t="str">
        <f t="shared" si="38"/>
        <v xml:space="preserve"> </v>
      </c>
      <c r="BF567" s="77"/>
      <c r="BG567" s="254"/>
    </row>
    <row r="568" spans="1:59" s="86" customFormat="1" ht="12.75" x14ac:dyDescent="0.25">
      <c r="A568" s="365"/>
      <c r="B568" s="361">
        <f>Demography!B564</f>
        <v>0</v>
      </c>
      <c r="C568" s="361">
        <f>Demography!C564</f>
        <v>0</v>
      </c>
      <c r="D568" s="362">
        <f>Demography!D564</f>
        <v>0</v>
      </c>
      <c r="E568" s="81"/>
      <c r="F568" s="241"/>
      <c r="G568" s="478"/>
      <c r="H568" s="478"/>
      <c r="I568" s="478"/>
      <c r="J568" s="246"/>
      <c r="K568" s="478"/>
      <c r="L568" s="538"/>
      <c r="M568" s="241"/>
      <c r="N568" s="241"/>
      <c r="O568" s="242"/>
      <c r="P568" s="241"/>
      <c r="Q568" s="243"/>
      <c r="R568" s="242"/>
      <c r="S568" s="242"/>
      <c r="T568" s="242"/>
      <c r="U568" s="241"/>
      <c r="V568" s="246"/>
      <c r="W568" s="241"/>
      <c r="X568" s="246"/>
      <c r="Y568" s="81"/>
      <c r="Z568" s="241"/>
      <c r="AA568" s="416"/>
      <c r="AB568" s="416"/>
      <c r="AC568" s="81"/>
      <c r="AD568" s="242"/>
      <c r="AE568" s="242"/>
      <c r="AF568" s="241"/>
      <c r="AG568" s="242"/>
      <c r="AH568" s="241"/>
      <c r="AI568" s="241"/>
      <c r="AJ568" s="241"/>
      <c r="AK568" s="243"/>
      <c r="AL568" s="243"/>
      <c r="AM568" s="77"/>
      <c r="AN568" s="243"/>
      <c r="AO568" s="243"/>
      <c r="AP568" s="243"/>
      <c r="AQ568" s="243"/>
      <c r="AR568" s="243"/>
      <c r="AS568" s="243"/>
      <c r="AT568" s="243"/>
      <c r="AU568" s="243"/>
      <c r="AV568" s="243"/>
      <c r="AW568" s="243"/>
      <c r="AX568" s="246"/>
      <c r="AY568" s="246"/>
      <c r="AZ568" s="248"/>
      <c r="BA568" s="77"/>
      <c r="BB568" s="562" t="str">
        <f t="shared" si="35"/>
        <v xml:space="preserve"> </v>
      </c>
      <c r="BC568" s="562" t="str">
        <f t="shared" si="36"/>
        <v xml:space="preserve"> </v>
      </c>
      <c r="BD568" s="562" t="str">
        <f t="shared" si="37"/>
        <v xml:space="preserve"> </v>
      </c>
      <c r="BE568" s="562" t="str">
        <f t="shared" si="38"/>
        <v xml:space="preserve"> </v>
      </c>
      <c r="BF568" s="77"/>
      <c r="BG568" s="515"/>
    </row>
    <row r="569" spans="1:59" s="86" customFormat="1" ht="12.75" x14ac:dyDescent="0.25">
      <c r="A569" s="365"/>
      <c r="B569" s="147">
        <f>Demography!B565</f>
        <v>0</v>
      </c>
      <c r="C569" s="147">
        <f>Demography!C565</f>
        <v>0</v>
      </c>
      <c r="D569" s="148">
        <f>Demography!D565</f>
        <v>0</v>
      </c>
      <c r="E569" s="81"/>
      <c r="F569" s="256"/>
      <c r="G569" s="257"/>
      <c r="H569" s="257"/>
      <c r="I569" s="257"/>
      <c r="J569" s="245"/>
      <c r="K569" s="257"/>
      <c r="L569" s="258"/>
      <c r="M569" s="256"/>
      <c r="N569" s="256"/>
      <c r="O569" s="240"/>
      <c r="P569" s="256"/>
      <c r="Q569" s="261"/>
      <c r="R569" s="240"/>
      <c r="S569" s="240"/>
      <c r="T569" s="240"/>
      <c r="U569" s="256"/>
      <c r="V569" s="245"/>
      <c r="W569" s="256"/>
      <c r="X569" s="245"/>
      <c r="Y569" s="81"/>
      <c r="Z569" s="256"/>
      <c r="AA569" s="150"/>
      <c r="AB569" s="150"/>
      <c r="AC569" s="81"/>
      <c r="AD569" s="240"/>
      <c r="AE569" s="240"/>
      <c r="AF569" s="256"/>
      <c r="AG569" s="240"/>
      <c r="AH569" s="256"/>
      <c r="AI569" s="256"/>
      <c r="AJ569" s="256"/>
      <c r="AK569" s="261"/>
      <c r="AL569" s="261"/>
      <c r="AM569" s="77"/>
      <c r="AN569" s="261"/>
      <c r="AO569" s="261"/>
      <c r="AP569" s="261"/>
      <c r="AQ569" s="261"/>
      <c r="AR569" s="261"/>
      <c r="AS569" s="261"/>
      <c r="AT569" s="261"/>
      <c r="AU569" s="261"/>
      <c r="AV569" s="261"/>
      <c r="AW569" s="261"/>
      <c r="AX569" s="245"/>
      <c r="AY569" s="245"/>
      <c r="AZ569" s="247"/>
      <c r="BA569" s="77"/>
      <c r="BB569" s="561" t="str">
        <f t="shared" si="35"/>
        <v xml:space="preserve"> </v>
      </c>
      <c r="BC569" s="561" t="str">
        <f t="shared" si="36"/>
        <v xml:space="preserve"> </v>
      </c>
      <c r="BD569" s="561" t="str">
        <f t="shared" si="37"/>
        <v xml:space="preserve"> </v>
      </c>
      <c r="BE569" s="561" t="str">
        <f t="shared" si="38"/>
        <v xml:space="preserve"> </v>
      </c>
      <c r="BF569" s="77"/>
      <c r="BG569" s="254"/>
    </row>
    <row r="570" spans="1:59" s="86" customFormat="1" ht="12.75" x14ac:dyDescent="0.25">
      <c r="A570" s="365"/>
      <c r="B570" s="361">
        <f>Demography!B566</f>
        <v>0</v>
      </c>
      <c r="C570" s="361">
        <f>Demography!C566</f>
        <v>0</v>
      </c>
      <c r="D570" s="362">
        <f>Demography!D566</f>
        <v>0</v>
      </c>
      <c r="E570" s="81"/>
      <c r="F570" s="241"/>
      <c r="G570" s="478"/>
      <c r="H570" s="478"/>
      <c r="I570" s="478"/>
      <c r="J570" s="246"/>
      <c r="K570" s="478"/>
      <c r="L570" s="538"/>
      <c r="M570" s="241"/>
      <c r="N570" s="241"/>
      <c r="O570" s="242"/>
      <c r="P570" s="241"/>
      <c r="Q570" s="243"/>
      <c r="R570" s="242"/>
      <c r="S570" s="242"/>
      <c r="T570" s="242"/>
      <c r="U570" s="241"/>
      <c r="V570" s="246"/>
      <c r="W570" s="241"/>
      <c r="X570" s="246"/>
      <c r="Y570" s="81"/>
      <c r="Z570" s="241"/>
      <c r="AA570" s="416"/>
      <c r="AB570" s="416"/>
      <c r="AC570" s="81"/>
      <c r="AD570" s="242"/>
      <c r="AE570" s="242"/>
      <c r="AF570" s="241"/>
      <c r="AG570" s="242"/>
      <c r="AH570" s="241"/>
      <c r="AI570" s="241"/>
      <c r="AJ570" s="241"/>
      <c r="AK570" s="243"/>
      <c r="AL570" s="243"/>
      <c r="AM570" s="77"/>
      <c r="AN570" s="243"/>
      <c r="AO570" s="243"/>
      <c r="AP570" s="243"/>
      <c r="AQ570" s="243"/>
      <c r="AR570" s="243"/>
      <c r="AS570" s="243"/>
      <c r="AT570" s="243"/>
      <c r="AU570" s="243"/>
      <c r="AV570" s="243"/>
      <c r="AW570" s="243"/>
      <c r="AX570" s="246"/>
      <c r="AY570" s="246"/>
      <c r="AZ570" s="248"/>
      <c r="BA570" s="77"/>
      <c r="BB570" s="562" t="str">
        <f t="shared" si="35"/>
        <v xml:space="preserve"> </v>
      </c>
      <c r="BC570" s="562" t="str">
        <f t="shared" si="36"/>
        <v xml:space="preserve"> </v>
      </c>
      <c r="BD570" s="562" t="str">
        <f t="shared" si="37"/>
        <v xml:space="preserve"> </v>
      </c>
      <c r="BE570" s="562" t="str">
        <f t="shared" si="38"/>
        <v xml:space="preserve"> </v>
      </c>
      <c r="BF570" s="77"/>
      <c r="BG570" s="515"/>
    </row>
    <row r="571" spans="1:59" s="86" customFormat="1" ht="12.75" x14ac:dyDescent="0.25">
      <c r="A571" s="365"/>
      <c r="B571" s="147">
        <f>Demography!B567</f>
        <v>0</v>
      </c>
      <c r="C571" s="147">
        <f>Demography!C567</f>
        <v>0</v>
      </c>
      <c r="D571" s="148">
        <f>Demography!D567</f>
        <v>0</v>
      </c>
      <c r="E571" s="81"/>
      <c r="F571" s="256"/>
      <c r="G571" s="257"/>
      <c r="H571" s="257"/>
      <c r="I571" s="257"/>
      <c r="J571" s="245"/>
      <c r="K571" s="257"/>
      <c r="L571" s="258"/>
      <c r="M571" s="256"/>
      <c r="N571" s="256"/>
      <c r="O571" s="240"/>
      <c r="P571" s="256"/>
      <c r="Q571" s="261"/>
      <c r="R571" s="240"/>
      <c r="S571" s="240"/>
      <c r="T571" s="240"/>
      <c r="U571" s="256"/>
      <c r="V571" s="245"/>
      <c r="W571" s="256"/>
      <c r="X571" s="245"/>
      <c r="Y571" s="81"/>
      <c r="Z571" s="256"/>
      <c r="AA571" s="150"/>
      <c r="AB571" s="150"/>
      <c r="AC571" s="81"/>
      <c r="AD571" s="240"/>
      <c r="AE571" s="240"/>
      <c r="AF571" s="256"/>
      <c r="AG571" s="240"/>
      <c r="AH571" s="256"/>
      <c r="AI571" s="256"/>
      <c r="AJ571" s="256"/>
      <c r="AK571" s="261"/>
      <c r="AL571" s="261"/>
      <c r="AM571" s="77"/>
      <c r="AN571" s="261"/>
      <c r="AO571" s="261"/>
      <c r="AP571" s="261"/>
      <c r="AQ571" s="261"/>
      <c r="AR571" s="261"/>
      <c r="AS571" s="261"/>
      <c r="AT571" s="261"/>
      <c r="AU571" s="261"/>
      <c r="AV571" s="261"/>
      <c r="AW571" s="261"/>
      <c r="AX571" s="245"/>
      <c r="AY571" s="245"/>
      <c r="AZ571" s="247"/>
      <c r="BA571" s="77"/>
      <c r="BB571" s="561" t="str">
        <f t="shared" si="35"/>
        <v xml:space="preserve"> </v>
      </c>
      <c r="BC571" s="561" t="str">
        <f t="shared" si="36"/>
        <v xml:space="preserve"> </v>
      </c>
      <c r="BD571" s="561" t="str">
        <f t="shared" si="37"/>
        <v xml:space="preserve"> </v>
      </c>
      <c r="BE571" s="561" t="str">
        <f t="shared" si="38"/>
        <v xml:space="preserve"> </v>
      </c>
      <c r="BF571" s="77"/>
      <c r="BG571" s="254"/>
    </row>
    <row r="572" spans="1:59" s="86" customFormat="1" ht="12.75" x14ac:dyDescent="0.25">
      <c r="A572" s="365"/>
      <c r="B572" s="361">
        <f>Demography!B568</f>
        <v>0</v>
      </c>
      <c r="C572" s="361">
        <f>Demography!C568</f>
        <v>0</v>
      </c>
      <c r="D572" s="362">
        <f>Demography!D568</f>
        <v>0</v>
      </c>
      <c r="E572" s="81"/>
      <c r="F572" s="241"/>
      <c r="G572" s="478"/>
      <c r="H572" s="478"/>
      <c r="I572" s="478"/>
      <c r="J572" s="246"/>
      <c r="K572" s="478"/>
      <c r="L572" s="538"/>
      <c r="M572" s="241"/>
      <c r="N572" s="241"/>
      <c r="O572" s="242"/>
      <c r="P572" s="241"/>
      <c r="Q572" s="243"/>
      <c r="R572" s="242"/>
      <c r="S572" s="242"/>
      <c r="T572" s="242"/>
      <c r="U572" s="241"/>
      <c r="V572" s="246"/>
      <c r="W572" s="241"/>
      <c r="X572" s="246"/>
      <c r="Y572" s="81"/>
      <c r="Z572" s="241"/>
      <c r="AA572" s="416"/>
      <c r="AB572" s="416"/>
      <c r="AC572" s="81"/>
      <c r="AD572" s="242"/>
      <c r="AE572" s="242"/>
      <c r="AF572" s="241"/>
      <c r="AG572" s="242"/>
      <c r="AH572" s="241"/>
      <c r="AI572" s="241"/>
      <c r="AJ572" s="241"/>
      <c r="AK572" s="243"/>
      <c r="AL572" s="243"/>
      <c r="AM572" s="77"/>
      <c r="AN572" s="243"/>
      <c r="AO572" s="243"/>
      <c r="AP572" s="243"/>
      <c r="AQ572" s="243"/>
      <c r="AR572" s="243"/>
      <c r="AS572" s="243"/>
      <c r="AT572" s="243"/>
      <c r="AU572" s="243"/>
      <c r="AV572" s="243"/>
      <c r="AW572" s="243"/>
      <c r="AX572" s="246"/>
      <c r="AY572" s="246"/>
      <c r="AZ572" s="248"/>
      <c r="BA572" s="77"/>
      <c r="BB572" s="562" t="str">
        <f t="shared" si="35"/>
        <v xml:space="preserve"> </v>
      </c>
      <c r="BC572" s="562" t="str">
        <f t="shared" si="36"/>
        <v xml:space="preserve"> </v>
      </c>
      <c r="BD572" s="562" t="str">
        <f t="shared" si="37"/>
        <v xml:space="preserve"> </v>
      </c>
      <c r="BE572" s="562" t="str">
        <f t="shared" si="38"/>
        <v xml:space="preserve"> </v>
      </c>
      <c r="BF572" s="77"/>
      <c r="BG572" s="515"/>
    </row>
    <row r="573" spans="1:59" s="86" customFormat="1" ht="12.75" x14ac:dyDescent="0.25">
      <c r="A573" s="365"/>
      <c r="B573" s="147">
        <f>Demography!B569</f>
        <v>0</v>
      </c>
      <c r="C573" s="147">
        <f>Demography!C569</f>
        <v>0</v>
      </c>
      <c r="D573" s="148">
        <f>Demography!D569</f>
        <v>0</v>
      </c>
      <c r="E573" s="81"/>
      <c r="F573" s="256"/>
      <c r="G573" s="257"/>
      <c r="H573" s="257"/>
      <c r="I573" s="257"/>
      <c r="J573" s="245"/>
      <c r="K573" s="257"/>
      <c r="L573" s="258"/>
      <c r="M573" s="256"/>
      <c r="N573" s="256"/>
      <c r="O573" s="240"/>
      <c r="P573" s="256"/>
      <c r="Q573" s="261"/>
      <c r="R573" s="240"/>
      <c r="S573" s="240"/>
      <c r="T573" s="240"/>
      <c r="U573" s="256"/>
      <c r="V573" s="245"/>
      <c r="W573" s="256"/>
      <c r="X573" s="245"/>
      <c r="Y573" s="81"/>
      <c r="Z573" s="256"/>
      <c r="AA573" s="150"/>
      <c r="AB573" s="150"/>
      <c r="AC573" s="81"/>
      <c r="AD573" s="240"/>
      <c r="AE573" s="240"/>
      <c r="AF573" s="256"/>
      <c r="AG573" s="240"/>
      <c r="AH573" s="256"/>
      <c r="AI573" s="256"/>
      <c r="AJ573" s="256"/>
      <c r="AK573" s="261"/>
      <c r="AL573" s="261"/>
      <c r="AM573" s="77"/>
      <c r="AN573" s="261"/>
      <c r="AO573" s="261"/>
      <c r="AP573" s="261"/>
      <c r="AQ573" s="261"/>
      <c r="AR573" s="261"/>
      <c r="AS573" s="261"/>
      <c r="AT573" s="261"/>
      <c r="AU573" s="261"/>
      <c r="AV573" s="261"/>
      <c r="AW573" s="261"/>
      <c r="AX573" s="245"/>
      <c r="AY573" s="245"/>
      <c r="AZ573" s="247"/>
      <c r="BA573" s="77"/>
      <c r="BB573" s="561" t="str">
        <f t="shared" si="35"/>
        <v xml:space="preserve"> </v>
      </c>
      <c r="BC573" s="561" t="str">
        <f t="shared" si="36"/>
        <v xml:space="preserve"> </v>
      </c>
      <c r="BD573" s="561" t="str">
        <f t="shared" si="37"/>
        <v xml:space="preserve"> </v>
      </c>
      <c r="BE573" s="561" t="str">
        <f t="shared" si="38"/>
        <v xml:space="preserve"> </v>
      </c>
      <c r="BF573" s="77"/>
      <c r="BG573" s="254"/>
    </row>
    <row r="574" spans="1:59" s="86" customFormat="1" ht="12.75" x14ac:dyDescent="0.25">
      <c r="A574" s="365"/>
      <c r="B574" s="361">
        <f>Demography!B570</f>
        <v>0</v>
      </c>
      <c r="C574" s="361">
        <f>Demography!C570</f>
        <v>0</v>
      </c>
      <c r="D574" s="362">
        <f>Demography!D570</f>
        <v>0</v>
      </c>
      <c r="E574" s="81"/>
      <c r="F574" s="241"/>
      <c r="G574" s="478"/>
      <c r="H574" s="478"/>
      <c r="I574" s="478"/>
      <c r="J574" s="246"/>
      <c r="K574" s="478"/>
      <c r="L574" s="538"/>
      <c r="M574" s="241"/>
      <c r="N574" s="241"/>
      <c r="O574" s="242"/>
      <c r="P574" s="241"/>
      <c r="Q574" s="243"/>
      <c r="R574" s="242"/>
      <c r="S574" s="242"/>
      <c r="T574" s="242"/>
      <c r="U574" s="241"/>
      <c r="V574" s="246"/>
      <c r="W574" s="241"/>
      <c r="X574" s="246"/>
      <c r="Y574" s="81"/>
      <c r="Z574" s="241"/>
      <c r="AA574" s="416"/>
      <c r="AB574" s="416"/>
      <c r="AC574" s="81"/>
      <c r="AD574" s="242"/>
      <c r="AE574" s="242"/>
      <c r="AF574" s="241"/>
      <c r="AG574" s="242"/>
      <c r="AH574" s="241"/>
      <c r="AI574" s="241"/>
      <c r="AJ574" s="241"/>
      <c r="AK574" s="243"/>
      <c r="AL574" s="243"/>
      <c r="AM574" s="77"/>
      <c r="AN574" s="243"/>
      <c r="AO574" s="243"/>
      <c r="AP574" s="243"/>
      <c r="AQ574" s="243"/>
      <c r="AR574" s="243"/>
      <c r="AS574" s="243"/>
      <c r="AT574" s="243"/>
      <c r="AU574" s="243"/>
      <c r="AV574" s="243"/>
      <c r="AW574" s="243"/>
      <c r="AX574" s="246"/>
      <c r="AY574" s="246"/>
      <c r="AZ574" s="248"/>
      <c r="BA574" s="77"/>
      <c r="BB574" s="562" t="str">
        <f t="shared" si="35"/>
        <v xml:space="preserve"> </v>
      </c>
      <c r="BC574" s="562" t="str">
        <f t="shared" si="36"/>
        <v xml:space="preserve"> </v>
      </c>
      <c r="BD574" s="562" t="str">
        <f t="shared" si="37"/>
        <v xml:space="preserve"> </v>
      </c>
      <c r="BE574" s="562" t="str">
        <f t="shared" si="38"/>
        <v xml:space="preserve"> </v>
      </c>
      <c r="BF574" s="77"/>
      <c r="BG574" s="515"/>
    </row>
    <row r="575" spans="1:59" s="86" customFormat="1" ht="12.75" x14ac:dyDescent="0.25">
      <c r="A575" s="365"/>
      <c r="B575" s="147">
        <f>Demography!B571</f>
        <v>0</v>
      </c>
      <c r="C575" s="147">
        <f>Demography!C571</f>
        <v>0</v>
      </c>
      <c r="D575" s="148">
        <f>Demography!D571</f>
        <v>0</v>
      </c>
      <c r="E575" s="81"/>
      <c r="F575" s="256"/>
      <c r="G575" s="257"/>
      <c r="H575" s="257"/>
      <c r="I575" s="257"/>
      <c r="J575" s="245"/>
      <c r="K575" s="257"/>
      <c r="L575" s="258"/>
      <c r="M575" s="256"/>
      <c r="N575" s="256"/>
      <c r="O575" s="240"/>
      <c r="P575" s="256"/>
      <c r="Q575" s="261"/>
      <c r="R575" s="240"/>
      <c r="S575" s="240"/>
      <c r="T575" s="240"/>
      <c r="U575" s="256"/>
      <c r="V575" s="245"/>
      <c r="W575" s="256"/>
      <c r="X575" s="245"/>
      <c r="Y575" s="81"/>
      <c r="Z575" s="256"/>
      <c r="AA575" s="150"/>
      <c r="AB575" s="150"/>
      <c r="AC575" s="81"/>
      <c r="AD575" s="240"/>
      <c r="AE575" s="240"/>
      <c r="AF575" s="256"/>
      <c r="AG575" s="240"/>
      <c r="AH575" s="256"/>
      <c r="AI575" s="256"/>
      <c r="AJ575" s="256"/>
      <c r="AK575" s="261"/>
      <c r="AL575" s="261"/>
      <c r="AM575" s="77"/>
      <c r="AN575" s="261"/>
      <c r="AO575" s="261"/>
      <c r="AP575" s="261"/>
      <c r="AQ575" s="261"/>
      <c r="AR575" s="261"/>
      <c r="AS575" s="261"/>
      <c r="AT575" s="261"/>
      <c r="AU575" s="261"/>
      <c r="AV575" s="261"/>
      <c r="AW575" s="261"/>
      <c r="AX575" s="245"/>
      <c r="AY575" s="245"/>
      <c r="AZ575" s="247"/>
      <c r="BA575" s="77"/>
      <c r="BB575" s="561" t="str">
        <f t="shared" si="35"/>
        <v xml:space="preserve"> </v>
      </c>
      <c r="BC575" s="561" t="str">
        <f t="shared" si="36"/>
        <v xml:space="preserve"> </v>
      </c>
      <c r="BD575" s="561" t="str">
        <f t="shared" si="37"/>
        <v xml:space="preserve"> </v>
      </c>
      <c r="BE575" s="561" t="str">
        <f t="shared" si="38"/>
        <v xml:space="preserve"> </v>
      </c>
      <c r="BF575" s="77"/>
      <c r="BG575" s="254"/>
    </row>
    <row r="576" spans="1:59" s="86" customFormat="1" ht="12.75" x14ac:dyDescent="0.25">
      <c r="A576" s="365"/>
      <c r="B576" s="361">
        <f>Demography!B572</f>
        <v>0</v>
      </c>
      <c r="C576" s="361">
        <f>Demography!C572</f>
        <v>0</v>
      </c>
      <c r="D576" s="362">
        <f>Demography!D572</f>
        <v>0</v>
      </c>
      <c r="E576" s="81"/>
      <c r="F576" s="241"/>
      <c r="G576" s="478"/>
      <c r="H576" s="478"/>
      <c r="I576" s="478"/>
      <c r="J576" s="246"/>
      <c r="K576" s="478"/>
      <c r="L576" s="538"/>
      <c r="M576" s="241"/>
      <c r="N576" s="241"/>
      <c r="O576" s="242"/>
      <c r="P576" s="241"/>
      <c r="Q576" s="243"/>
      <c r="R576" s="242"/>
      <c r="S576" s="242"/>
      <c r="T576" s="242"/>
      <c r="U576" s="241"/>
      <c r="V576" s="246"/>
      <c r="W576" s="241"/>
      <c r="X576" s="246"/>
      <c r="Y576" s="81"/>
      <c r="Z576" s="241"/>
      <c r="AA576" s="416"/>
      <c r="AB576" s="416"/>
      <c r="AC576" s="81"/>
      <c r="AD576" s="242"/>
      <c r="AE576" s="242"/>
      <c r="AF576" s="241"/>
      <c r="AG576" s="242"/>
      <c r="AH576" s="241"/>
      <c r="AI576" s="241"/>
      <c r="AJ576" s="241"/>
      <c r="AK576" s="243"/>
      <c r="AL576" s="243"/>
      <c r="AM576" s="77"/>
      <c r="AN576" s="243"/>
      <c r="AO576" s="243"/>
      <c r="AP576" s="243"/>
      <c r="AQ576" s="243"/>
      <c r="AR576" s="243"/>
      <c r="AS576" s="243"/>
      <c r="AT576" s="243"/>
      <c r="AU576" s="243"/>
      <c r="AV576" s="243"/>
      <c r="AW576" s="243"/>
      <c r="AX576" s="246"/>
      <c r="AY576" s="246"/>
      <c r="AZ576" s="248"/>
      <c r="BA576" s="77"/>
      <c r="BB576" s="562" t="str">
        <f t="shared" si="35"/>
        <v xml:space="preserve"> </v>
      </c>
      <c r="BC576" s="562" t="str">
        <f t="shared" si="36"/>
        <v xml:space="preserve"> </v>
      </c>
      <c r="BD576" s="562" t="str">
        <f t="shared" si="37"/>
        <v xml:space="preserve"> </v>
      </c>
      <c r="BE576" s="562" t="str">
        <f t="shared" si="38"/>
        <v xml:space="preserve"> </v>
      </c>
      <c r="BF576" s="77"/>
      <c r="BG576" s="515"/>
    </row>
    <row r="577" spans="1:59" s="86" customFormat="1" ht="12.75" x14ac:dyDescent="0.25">
      <c r="A577" s="365"/>
      <c r="B577" s="147">
        <f>Demography!B573</f>
        <v>0</v>
      </c>
      <c r="C577" s="147">
        <f>Demography!C573</f>
        <v>0</v>
      </c>
      <c r="D577" s="148">
        <f>Demography!D573</f>
        <v>0</v>
      </c>
      <c r="E577" s="81"/>
      <c r="F577" s="256"/>
      <c r="G577" s="257"/>
      <c r="H577" s="257"/>
      <c r="I577" s="257"/>
      <c r="J577" s="245"/>
      <c r="K577" s="257"/>
      <c r="L577" s="258"/>
      <c r="M577" s="256"/>
      <c r="N577" s="256"/>
      <c r="O577" s="240"/>
      <c r="P577" s="256"/>
      <c r="Q577" s="261"/>
      <c r="R577" s="240"/>
      <c r="S577" s="240"/>
      <c r="T577" s="240"/>
      <c r="U577" s="256"/>
      <c r="V577" s="245"/>
      <c r="W577" s="256"/>
      <c r="X577" s="245"/>
      <c r="Y577" s="81"/>
      <c r="Z577" s="256"/>
      <c r="AA577" s="150"/>
      <c r="AB577" s="150"/>
      <c r="AC577" s="81"/>
      <c r="AD577" s="240"/>
      <c r="AE577" s="240"/>
      <c r="AF577" s="256"/>
      <c r="AG577" s="240"/>
      <c r="AH577" s="256"/>
      <c r="AI577" s="256"/>
      <c r="AJ577" s="256"/>
      <c r="AK577" s="261"/>
      <c r="AL577" s="261"/>
      <c r="AM577" s="77"/>
      <c r="AN577" s="261"/>
      <c r="AO577" s="261"/>
      <c r="AP577" s="261"/>
      <c r="AQ577" s="261"/>
      <c r="AR577" s="261"/>
      <c r="AS577" s="261"/>
      <c r="AT577" s="261"/>
      <c r="AU577" s="261"/>
      <c r="AV577" s="261"/>
      <c r="AW577" s="261"/>
      <c r="AX577" s="245"/>
      <c r="AY577" s="245"/>
      <c r="AZ577" s="247"/>
      <c r="BA577" s="77"/>
      <c r="BB577" s="561" t="str">
        <f t="shared" si="35"/>
        <v xml:space="preserve"> </v>
      </c>
      <c r="BC577" s="561" t="str">
        <f t="shared" si="36"/>
        <v xml:space="preserve"> </v>
      </c>
      <c r="BD577" s="561" t="str">
        <f t="shared" si="37"/>
        <v xml:space="preserve"> </v>
      </c>
      <c r="BE577" s="561" t="str">
        <f t="shared" si="38"/>
        <v xml:space="preserve"> </v>
      </c>
      <c r="BF577" s="77"/>
      <c r="BG577" s="254"/>
    </row>
    <row r="578" spans="1:59" s="86" customFormat="1" ht="12.75" x14ac:dyDescent="0.25">
      <c r="A578" s="365"/>
      <c r="B578" s="361">
        <f>Demography!B574</f>
        <v>0</v>
      </c>
      <c r="C578" s="361">
        <f>Demography!C574</f>
        <v>0</v>
      </c>
      <c r="D578" s="362">
        <f>Demography!D574</f>
        <v>0</v>
      </c>
      <c r="E578" s="81"/>
      <c r="F578" s="241"/>
      <c r="G578" s="478"/>
      <c r="H578" s="478"/>
      <c r="I578" s="478"/>
      <c r="J578" s="246"/>
      <c r="K578" s="478"/>
      <c r="L578" s="538"/>
      <c r="M578" s="241"/>
      <c r="N578" s="241"/>
      <c r="O578" s="242"/>
      <c r="P578" s="241"/>
      <c r="Q578" s="243"/>
      <c r="R578" s="242"/>
      <c r="S578" s="242"/>
      <c r="T578" s="242"/>
      <c r="U578" s="241"/>
      <c r="V578" s="246"/>
      <c r="W578" s="241"/>
      <c r="X578" s="246"/>
      <c r="Y578" s="81"/>
      <c r="Z578" s="241"/>
      <c r="AA578" s="416"/>
      <c r="AB578" s="416"/>
      <c r="AC578" s="81"/>
      <c r="AD578" s="242"/>
      <c r="AE578" s="242"/>
      <c r="AF578" s="241"/>
      <c r="AG578" s="242"/>
      <c r="AH578" s="241"/>
      <c r="AI578" s="241"/>
      <c r="AJ578" s="241"/>
      <c r="AK578" s="243"/>
      <c r="AL578" s="243"/>
      <c r="AM578" s="77"/>
      <c r="AN578" s="243"/>
      <c r="AO578" s="243"/>
      <c r="AP578" s="243"/>
      <c r="AQ578" s="243"/>
      <c r="AR578" s="243"/>
      <c r="AS578" s="243"/>
      <c r="AT578" s="243"/>
      <c r="AU578" s="243"/>
      <c r="AV578" s="243"/>
      <c r="AW578" s="243"/>
      <c r="AX578" s="246"/>
      <c r="AY578" s="246"/>
      <c r="AZ578" s="248"/>
      <c r="BA578" s="77"/>
      <c r="BB578" s="562" t="str">
        <f t="shared" si="35"/>
        <v xml:space="preserve"> </v>
      </c>
      <c r="BC578" s="562" t="str">
        <f t="shared" si="36"/>
        <v xml:space="preserve"> </v>
      </c>
      <c r="BD578" s="562" t="str">
        <f t="shared" si="37"/>
        <v xml:space="preserve"> </v>
      </c>
      <c r="BE578" s="562" t="str">
        <f t="shared" si="38"/>
        <v xml:space="preserve"> </v>
      </c>
      <c r="BF578" s="77"/>
      <c r="BG578" s="515"/>
    </row>
    <row r="579" spans="1:59" s="86" customFormat="1" ht="12.75" x14ac:dyDescent="0.25">
      <c r="A579" s="365"/>
      <c r="B579" s="147">
        <f>Demography!B575</f>
        <v>0</v>
      </c>
      <c r="C579" s="147">
        <f>Demography!C575</f>
        <v>0</v>
      </c>
      <c r="D579" s="148">
        <f>Demography!D575</f>
        <v>0</v>
      </c>
      <c r="E579" s="81"/>
      <c r="F579" s="256"/>
      <c r="G579" s="257"/>
      <c r="H579" s="257"/>
      <c r="I579" s="257"/>
      <c r="J579" s="245"/>
      <c r="K579" s="257"/>
      <c r="L579" s="258"/>
      <c r="M579" s="256"/>
      <c r="N579" s="256"/>
      <c r="O579" s="240"/>
      <c r="P579" s="256"/>
      <c r="Q579" s="261"/>
      <c r="R579" s="240"/>
      <c r="S579" s="240"/>
      <c r="T579" s="240"/>
      <c r="U579" s="256"/>
      <c r="V579" s="245"/>
      <c r="W579" s="256"/>
      <c r="X579" s="245"/>
      <c r="Y579" s="81"/>
      <c r="Z579" s="256"/>
      <c r="AA579" s="150"/>
      <c r="AB579" s="150"/>
      <c r="AC579" s="81"/>
      <c r="AD579" s="240"/>
      <c r="AE579" s="240"/>
      <c r="AF579" s="256"/>
      <c r="AG579" s="240"/>
      <c r="AH579" s="256"/>
      <c r="AI579" s="256"/>
      <c r="AJ579" s="256"/>
      <c r="AK579" s="261"/>
      <c r="AL579" s="261"/>
      <c r="AM579" s="77"/>
      <c r="AN579" s="261"/>
      <c r="AO579" s="261"/>
      <c r="AP579" s="261"/>
      <c r="AQ579" s="261"/>
      <c r="AR579" s="261"/>
      <c r="AS579" s="261"/>
      <c r="AT579" s="261"/>
      <c r="AU579" s="261"/>
      <c r="AV579" s="261"/>
      <c r="AW579" s="261"/>
      <c r="AX579" s="245"/>
      <c r="AY579" s="245"/>
      <c r="AZ579" s="247"/>
      <c r="BA579" s="77"/>
      <c r="BB579" s="561" t="str">
        <f t="shared" si="35"/>
        <v xml:space="preserve"> </v>
      </c>
      <c r="BC579" s="561" t="str">
        <f t="shared" si="36"/>
        <v xml:space="preserve"> </v>
      </c>
      <c r="BD579" s="561" t="str">
        <f t="shared" si="37"/>
        <v xml:space="preserve"> </v>
      </c>
      <c r="BE579" s="561" t="str">
        <f t="shared" si="38"/>
        <v xml:space="preserve"> </v>
      </c>
      <c r="BF579" s="77"/>
      <c r="BG579" s="254"/>
    </row>
    <row r="580" spans="1:59" s="86" customFormat="1" ht="12.75" x14ac:dyDescent="0.25">
      <c r="A580" s="365"/>
      <c r="B580" s="361">
        <f>Demography!B576</f>
        <v>0</v>
      </c>
      <c r="C580" s="361">
        <f>Demography!C576</f>
        <v>0</v>
      </c>
      <c r="D580" s="362">
        <f>Demography!D576</f>
        <v>0</v>
      </c>
      <c r="E580" s="81"/>
      <c r="F580" s="241"/>
      <c r="G580" s="478"/>
      <c r="H580" s="478"/>
      <c r="I580" s="478"/>
      <c r="J580" s="246"/>
      <c r="K580" s="478"/>
      <c r="L580" s="538"/>
      <c r="M580" s="241"/>
      <c r="N580" s="241"/>
      <c r="O580" s="242"/>
      <c r="P580" s="241"/>
      <c r="Q580" s="243"/>
      <c r="R580" s="242"/>
      <c r="S580" s="242"/>
      <c r="T580" s="242"/>
      <c r="U580" s="241"/>
      <c r="V580" s="246"/>
      <c r="W580" s="241"/>
      <c r="X580" s="246"/>
      <c r="Y580" s="81"/>
      <c r="Z580" s="241"/>
      <c r="AA580" s="416"/>
      <c r="AB580" s="416"/>
      <c r="AC580" s="81"/>
      <c r="AD580" s="242"/>
      <c r="AE580" s="242"/>
      <c r="AF580" s="241"/>
      <c r="AG580" s="242"/>
      <c r="AH580" s="241"/>
      <c r="AI580" s="241"/>
      <c r="AJ580" s="241"/>
      <c r="AK580" s="243"/>
      <c r="AL580" s="243"/>
      <c r="AM580" s="77"/>
      <c r="AN580" s="243"/>
      <c r="AO580" s="243"/>
      <c r="AP580" s="243"/>
      <c r="AQ580" s="243"/>
      <c r="AR580" s="243"/>
      <c r="AS580" s="243"/>
      <c r="AT580" s="243"/>
      <c r="AU580" s="243"/>
      <c r="AV580" s="243"/>
      <c r="AW580" s="243"/>
      <c r="AX580" s="246"/>
      <c r="AY580" s="246"/>
      <c r="AZ580" s="248"/>
      <c r="BA580" s="77"/>
      <c r="BB580" s="562" t="str">
        <f t="shared" si="35"/>
        <v xml:space="preserve"> </v>
      </c>
      <c r="BC580" s="562" t="str">
        <f t="shared" si="36"/>
        <v xml:space="preserve"> </v>
      </c>
      <c r="BD580" s="562" t="str">
        <f t="shared" si="37"/>
        <v xml:space="preserve"> </v>
      </c>
      <c r="BE580" s="562" t="str">
        <f t="shared" si="38"/>
        <v xml:space="preserve"> </v>
      </c>
      <c r="BF580" s="77"/>
      <c r="BG580" s="515"/>
    </row>
    <row r="581" spans="1:59" s="86" customFormat="1" ht="12.75" x14ac:dyDescent="0.25">
      <c r="A581" s="365"/>
      <c r="B581" s="147">
        <f>Demography!B577</f>
        <v>0</v>
      </c>
      <c r="C581" s="147">
        <f>Demography!C577</f>
        <v>0</v>
      </c>
      <c r="D581" s="148">
        <f>Demography!D577</f>
        <v>0</v>
      </c>
      <c r="E581" s="81"/>
      <c r="F581" s="256"/>
      <c r="G581" s="257"/>
      <c r="H581" s="257"/>
      <c r="I581" s="257"/>
      <c r="J581" s="245"/>
      <c r="K581" s="257"/>
      <c r="L581" s="258"/>
      <c r="M581" s="256"/>
      <c r="N581" s="256"/>
      <c r="O581" s="240"/>
      <c r="P581" s="256"/>
      <c r="Q581" s="261"/>
      <c r="R581" s="240"/>
      <c r="S581" s="240"/>
      <c r="T581" s="240"/>
      <c r="U581" s="256"/>
      <c r="V581" s="245"/>
      <c r="W581" s="256"/>
      <c r="X581" s="245"/>
      <c r="Y581" s="81"/>
      <c r="Z581" s="256"/>
      <c r="AA581" s="150"/>
      <c r="AB581" s="150"/>
      <c r="AC581" s="81"/>
      <c r="AD581" s="240"/>
      <c r="AE581" s="240"/>
      <c r="AF581" s="256"/>
      <c r="AG581" s="240"/>
      <c r="AH581" s="256"/>
      <c r="AI581" s="256"/>
      <c r="AJ581" s="256"/>
      <c r="AK581" s="261"/>
      <c r="AL581" s="261"/>
      <c r="AM581" s="77"/>
      <c r="AN581" s="261"/>
      <c r="AO581" s="261"/>
      <c r="AP581" s="261"/>
      <c r="AQ581" s="261"/>
      <c r="AR581" s="261"/>
      <c r="AS581" s="261"/>
      <c r="AT581" s="261"/>
      <c r="AU581" s="261"/>
      <c r="AV581" s="261"/>
      <c r="AW581" s="261"/>
      <c r="AX581" s="245"/>
      <c r="AY581" s="245"/>
      <c r="AZ581" s="247"/>
      <c r="BA581" s="77"/>
      <c r="BB581" s="561" t="str">
        <f t="shared" si="35"/>
        <v xml:space="preserve"> </v>
      </c>
      <c r="BC581" s="561" t="str">
        <f t="shared" si="36"/>
        <v xml:space="preserve"> </v>
      </c>
      <c r="BD581" s="561" t="str">
        <f t="shared" si="37"/>
        <v xml:space="preserve"> </v>
      </c>
      <c r="BE581" s="561" t="str">
        <f t="shared" si="38"/>
        <v xml:space="preserve"> </v>
      </c>
      <c r="BF581" s="77"/>
      <c r="BG581" s="254"/>
    </row>
    <row r="582" spans="1:59" s="86" customFormat="1" ht="12.75" x14ac:dyDescent="0.25">
      <c r="A582" s="365"/>
      <c r="B582" s="361">
        <f>Demography!B578</f>
        <v>0</v>
      </c>
      <c r="C582" s="361">
        <f>Demography!C578</f>
        <v>0</v>
      </c>
      <c r="D582" s="362">
        <f>Demography!D578</f>
        <v>0</v>
      </c>
      <c r="E582" s="81"/>
      <c r="F582" s="241"/>
      <c r="G582" s="478"/>
      <c r="H582" s="478"/>
      <c r="I582" s="478"/>
      <c r="J582" s="246"/>
      <c r="K582" s="478"/>
      <c r="L582" s="538"/>
      <c r="M582" s="241"/>
      <c r="N582" s="241"/>
      <c r="O582" s="242"/>
      <c r="P582" s="241"/>
      <c r="Q582" s="243"/>
      <c r="R582" s="242"/>
      <c r="S582" s="242"/>
      <c r="T582" s="242"/>
      <c r="U582" s="241"/>
      <c r="V582" s="246"/>
      <c r="W582" s="241"/>
      <c r="X582" s="246"/>
      <c r="Y582" s="81"/>
      <c r="Z582" s="241"/>
      <c r="AA582" s="416"/>
      <c r="AB582" s="416"/>
      <c r="AC582" s="81"/>
      <c r="AD582" s="242"/>
      <c r="AE582" s="242"/>
      <c r="AF582" s="241"/>
      <c r="AG582" s="242"/>
      <c r="AH582" s="241"/>
      <c r="AI582" s="241"/>
      <c r="AJ582" s="241"/>
      <c r="AK582" s="243"/>
      <c r="AL582" s="243"/>
      <c r="AM582" s="77"/>
      <c r="AN582" s="243"/>
      <c r="AO582" s="243"/>
      <c r="AP582" s="243"/>
      <c r="AQ582" s="243"/>
      <c r="AR582" s="243"/>
      <c r="AS582" s="243"/>
      <c r="AT582" s="243"/>
      <c r="AU582" s="243"/>
      <c r="AV582" s="243"/>
      <c r="AW582" s="243"/>
      <c r="AX582" s="246"/>
      <c r="AY582" s="246"/>
      <c r="AZ582" s="248"/>
      <c r="BA582" s="77"/>
      <c r="BB582" s="562" t="str">
        <f t="shared" si="35"/>
        <v xml:space="preserve"> </v>
      </c>
      <c r="BC582" s="562" t="str">
        <f t="shared" si="36"/>
        <v xml:space="preserve"> </v>
      </c>
      <c r="BD582" s="562" t="str">
        <f t="shared" si="37"/>
        <v xml:space="preserve"> </v>
      </c>
      <c r="BE582" s="562" t="str">
        <f t="shared" si="38"/>
        <v xml:space="preserve"> </v>
      </c>
      <c r="BF582" s="77"/>
      <c r="BG582" s="515"/>
    </row>
    <row r="583" spans="1:59" s="86" customFormat="1" ht="12.75" x14ac:dyDescent="0.25">
      <c r="A583" s="365"/>
      <c r="B583" s="147">
        <f>Demography!B579</f>
        <v>0</v>
      </c>
      <c r="C583" s="147">
        <f>Demography!C579</f>
        <v>0</v>
      </c>
      <c r="D583" s="148">
        <f>Demography!D579</f>
        <v>0</v>
      </c>
      <c r="E583" s="81"/>
      <c r="F583" s="256"/>
      <c r="G583" s="257"/>
      <c r="H583" s="257"/>
      <c r="I583" s="257"/>
      <c r="J583" s="245"/>
      <c r="K583" s="257"/>
      <c r="L583" s="258"/>
      <c r="M583" s="256"/>
      <c r="N583" s="256"/>
      <c r="O583" s="240"/>
      <c r="P583" s="256"/>
      <c r="Q583" s="261"/>
      <c r="R583" s="240"/>
      <c r="S583" s="240"/>
      <c r="T583" s="240"/>
      <c r="U583" s="256"/>
      <c r="V583" s="245"/>
      <c r="W583" s="256"/>
      <c r="X583" s="245"/>
      <c r="Y583" s="81"/>
      <c r="Z583" s="256"/>
      <c r="AA583" s="150"/>
      <c r="AB583" s="150"/>
      <c r="AC583" s="81"/>
      <c r="AD583" s="240"/>
      <c r="AE583" s="240"/>
      <c r="AF583" s="256"/>
      <c r="AG583" s="240"/>
      <c r="AH583" s="256"/>
      <c r="AI583" s="256"/>
      <c r="AJ583" s="256"/>
      <c r="AK583" s="261"/>
      <c r="AL583" s="261"/>
      <c r="AM583" s="77"/>
      <c r="AN583" s="261"/>
      <c r="AO583" s="261"/>
      <c r="AP583" s="261"/>
      <c r="AQ583" s="261"/>
      <c r="AR583" s="261"/>
      <c r="AS583" s="261"/>
      <c r="AT583" s="261"/>
      <c r="AU583" s="261"/>
      <c r="AV583" s="261"/>
      <c r="AW583" s="261"/>
      <c r="AX583" s="245"/>
      <c r="AY583" s="245"/>
      <c r="AZ583" s="247"/>
      <c r="BA583" s="77"/>
      <c r="BB583" s="561" t="str">
        <f t="shared" si="35"/>
        <v xml:space="preserve"> </v>
      </c>
      <c r="BC583" s="561" t="str">
        <f t="shared" si="36"/>
        <v xml:space="preserve"> </v>
      </c>
      <c r="BD583" s="561" t="str">
        <f t="shared" si="37"/>
        <v xml:space="preserve"> </v>
      </c>
      <c r="BE583" s="561" t="str">
        <f t="shared" si="38"/>
        <v xml:space="preserve"> </v>
      </c>
      <c r="BF583" s="77"/>
      <c r="BG583" s="254"/>
    </row>
    <row r="584" spans="1:59" s="86" customFormat="1" ht="12.75" x14ac:dyDescent="0.25">
      <c r="A584" s="365"/>
      <c r="B584" s="361">
        <f>Demography!B580</f>
        <v>0</v>
      </c>
      <c r="C584" s="361">
        <f>Demography!C580</f>
        <v>0</v>
      </c>
      <c r="D584" s="362">
        <f>Demography!D580</f>
        <v>0</v>
      </c>
      <c r="E584" s="81"/>
      <c r="F584" s="241"/>
      <c r="G584" s="478"/>
      <c r="H584" s="478"/>
      <c r="I584" s="478"/>
      <c r="J584" s="246"/>
      <c r="K584" s="478"/>
      <c r="L584" s="538"/>
      <c r="M584" s="241"/>
      <c r="N584" s="241"/>
      <c r="O584" s="242"/>
      <c r="P584" s="241"/>
      <c r="Q584" s="243"/>
      <c r="R584" s="242"/>
      <c r="S584" s="242"/>
      <c r="T584" s="242"/>
      <c r="U584" s="241"/>
      <c r="V584" s="246"/>
      <c r="W584" s="241"/>
      <c r="X584" s="246"/>
      <c r="Y584" s="81"/>
      <c r="Z584" s="241"/>
      <c r="AA584" s="416"/>
      <c r="AB584" s="416"/>
      <c r="AC584" s="81"/>
      <c r="AD584" s="242"/>
      <c r="AE584" s="242"/>
      <c r="AF584" s="241"/>
      <c r="AG584" s="242"/>
      <c r="AH584" s="241"/>
      <c r="AI584" s="241"/>
      <c r="AJ584" s="241"/>
      <c r="AK584" s="243"/>
      <c r="AL584" s="243"/>
      <c r="AM584" s="77"/>
      <c r="AN584" s="243"/>
      <c r="AO584" s="243"/>
      <c r="AP584" s="243"/>
      <c r="AQ584" s="243"/>
      <c r="AR584" s="243"/>
      <c r="AS584" s="243"/>
      <c r="AT584" s="243"/>
      <c r="AU584" s="243"/>
      <c r="AV584" s="243"/>
      <c r="AW584" s="243"/>
      <c r="AX584" s="246"/>
      <c r="AY584" s="246"/>
      <c r="AZ584" s="248"/>
      <c r="BA584" s="77"/>
      <c r="BB584" s="562" t="str">
        <f t="shared" si="35"/>
        <v xml:space="preserve"> </v>
      </c>
      <c r="BC584" s="562" t="str">
        <f t="shared" si="36"/>
        <v xml:space="preserve"> </v>
      </c>
      <c r="BD584" s="562" t="str">
        <f t="shared" si="37"/>
        <v xml:space="preserve"> </v>
      </c>
      <c r="BE584" s="562" t="str">
        <f t="shared" si="38"/>
        <v xml:space="preserve"> </v>
      </c>
      <c r="BF584" s="77"/>
      <c r="BG584" s="515"/>
    </row>
    <row r="585" spans="1:59" s="86" customFormat="1" ht="12.75" x14ac:dyDescent="0.25">
      <c r="A585" s="365"/>
      <c r="B585" s="147">
        <f>Demography!B581</f>
        <v>0</v>
      </c>
      <c r="C585" s="147">
        <f>Demography!C581</f>
        <v>0</v>
      </c>
      <c r="D585" s="148">
        <f>Demography!D581</f>
        <v>0</v>
      </c>
      <c r="E585" s="81"/>
      <c r="F585" s="256"/>
      <c r="G585" s="257"/>
      <c r="H585" s="257"/>
      <c r="I585" s="257"/>
      <c r="J585" s="245"/>
      <c r="K585" s="257"/>
      <c r="L585" s="258"/>
      <c r="M585" s="256"/>
      <c r="N585" s="256"/>
      <c r="O585" s="240"/>
      <c r="P585" s="256"/>
      <c r="Q585" s="261"/>
      <c r="R585" s="240"/>
      <c r="S585" s="240"/>
      <c r="T585" s="240"/>
      <c r="U585" s="256"/>
      <c r="V585" s="245"/>
      <c r="W585" s="256"/>
      <c r="X585" s="245"/>
      <c r="Y585" s="81"/>
      <c r="Z585" s="256"/>
      <c r="AA585" s="150"/>
      <c r="AB585" s="150"/>
      <c r="AC585" s="81"/>
      <c r="AD585" s="240"/>
      <c r="AE585" s="240"/>
      <c r="AF585" s="256"/>
      <c r="AG585" s="240"/>
      <c r="AH585" s="256"/>
      <c r="AI585" s="256"/>
      <c r="AJ585" s="256"/>
      <c r="AK585" s="261"/>
      <c r="AL585" s="261"/>
      <c r="AM585" s="77"/>
      <c r="AN585" s="261"/>
      <c r="AO585" s="261"/>
      <c r="AP585" s="261"/>
      <c r="AQ585" s="261"/>
      <c r="AR585" s="261"/>
      <c r="AS585" s="261"/>
      <c r="AT585" s="261"/>
      <c r="AU585" s="261"/>
      <c r="AV585" s="261"/>
      <c r="AW585" s="261"/>
      <c r="AX585" s="245"/>
      <c r="AY585" s="245"/>
      <c r="AZ585" s="247"/>
      <c r="BA585" s="77"/>
      <c r="BB585" s="561" t="str">
        <f t="shared" si="35"/>
        <v xml:space="preserve"> </v>
      </c>
      <c r="BC585" s="561" t="str">
        <f t="shared" si="36"/>
        <v xml:space="preserve"> </v>
      </c>
      <c r="BD585" s="561" t="str">
        <f t="shared" si="37"/>
        <v xml:space="preserve"> </v>
      </c>
      <c r="BE585" s="561" t="str">
        <f t="shared" si="38"/>
        <v xml:space="preserve"> </v>
      </c>
      <c r="BF585" s="77"/>
      <c r="BG585" s="254"/>
    </row>
    <row r="586" spans="1:59" s="86" customFormat="1" ht="12.75" x14ac:dyDescent="0.25">
      <c r="A586" s="365"/>
      <c r="B586" s="361">
        <f>Demography!B582</f>
        <v>0</v>
      </c>
      <c r="C586" s="361">
        <f>Demography!C582</f>
        <v>0</v>
      </c>
      <c r="D586" s="362">
        <f>Demography!D582</f>
        <v>0</v>
      </c>
      <c r="E586" s="81"/>
      <c r="F586" s="241"/>
      <c r="G586" s="478"/>
      <c r="H586" s="478"/>
      <c r="I586" s="478"/>
      <c r="J586" s="246"/>
      <c r="K586" s="478"/>
      <c r="L586" s="538"/>
      <c r="M586" s="241"/>
      <c r="N586" s="241"/>
      <c r="O586" s="242"/>
      <c r="P586" s="241"/>
      <c r="Q586" s="243"/>
      <c r="R586" s="242"/>
      <c r="S586" s="242"/>
      <c r="T586" s="242"/>
      <c r="U586" s="241"/>
      <c r="V586" s="246"/>
      <c r="W586" s="241"/>
      <c r="X586" s="246"/>
      <c r="Y586" s="81"/>
      <c r="Z586" s="241"/>
      <c r="AA586" s="416"/>
      <c r="AB586" s="416"/>
      <c r="AC586" s="81"/>
      <c r="AD586" s="242"/>
      <c r="AE586" s="242"/>
      <c r="AF586" s="241"/>
      <c r="AG586" s="242"/>
      <c r="AH586" s="241"/>
      <c r="AI586" s="241"/>
      <c r="AJ586" s="241"/>
      <c r="AK586" s="243"/>
      <c r="AL586" s="243"/>
      <c r="AM586" s="77"/>
      <c r="AN586" s="243"/>
      <c r="AO586" s="243"/>
      <c r="AP586" s="243"/>
      <c r="AQ586" s="243"/>
      <c r="AR586" s="243"/>
      <c r="AS586" s="243"/>
      <c r="AT586" s="243"/>
      <c r="AU586" s="243"/>
      <c r="AV586" s="243"/>
      <c r="AW586" s="243"/>
      <c r="AX586" s="246"/>
      <c r="AY586" s="246"/>
      <c r="AZ586" s="248"/>
      <c r="BA586" s="77"/>
      <c r="BB586" s="562" t="str">
        <f t="shared" si="35"/>
        <v xml:space="preserve"> </v>
      </c>
      <c r="BC586" s="562" t="str">
        <f t="shared" si="36"/>
        <v xml:space="preserve"> </v>
      </c>
      <c r="BD586" s="562" t="str">
        <f t="shared" si="37"/>
        <v xml:space="preserve"> </v>
      </c>
      <c r="BE586" s="562" t="str">
        <f t="shared" si="38"/>
        <v xml:space="preserve"> </v>
      </c>
      <c r="BF586" s="77"/>
      <c r="BG586" s="515"/>
    </row>
    <row r="587" spans="1:59" s="86" customFormat="1" ht="12.75" x14ac:dyDescent="0.25">
      <c r="A587" s="365"/>
      <c r="B587" s="147">
        <f>Demography!B583</f>
        <v>0</v>
      </c>
      <c r="C587" s="147">
        <f>Demography!C583</f>
        <v>0</v>
      </c>
      <c r="D587" s="148">
        <f>Demography!D583</f>
        <v>0</v>
      </c>
      <c r="E587" s="81"/>
      <c r="F587" s="256"/>
      <c r="G587" s="257"/>
      <c r="H587" s="257"/>
      <c r="I587" s="257"/>
      <c r="J587" s="245"/>
      <c r="K587" s="257"/>
      <c r="L587" s="258"/>
      <c r="M587" s="256"/>
      <c r="N587" s="256"/>
      <c r="O587" s="240"/>
      <c r="P587" s="256"/>
      <c r="Q587" s="261"/>
      <c r="R587" s="240"/>
      <c r="S587" s="240"/>
      <c r="T587" s="240"/>
      <c r="U587" s="256"/>
      <c r="V587" s="245"/>
      <c r="W587" s="256"/>
      <c r="X587" s="245"/>
      <c r="Y587" s="81"/>
      <c r="Z587" s="256"/>
      <c r="AA587" s="150"/>
      <c r="AB587" s="150"/>
      <c r="AC587" s="81"/>
      <c r="AD587" s="240"/>
      <c r="AE587" s="240"/>
      <c r="AF587" s="256"/>
      <c r="AG587" s="240"/>
      <c r="AH587" s="256"/>
      <c r="AI587" s="256"/>
      <c r="AJ587" s="256"/>
      <c r="AK587" s="261"/>
      <c r="AL587" s="261"/>
      <c r="AM587" s="77"/>
      <c r="AN587" s="261"/>
      <c r="AO587" s="261"/>
      <c r="AP587" s="261"/>
      <c r="AQ587" s="261"/>
      <c r="AR587" s="261"/>
      <c r="AS587" s="261"/>
      <c r="AT587" s="261"/>
      <c r="AU587" s="261"/>
      <c r="AV587" s="261"/>
      <c r="AW587" s="261"/>
      <c r="AX587" s="245"/>
      <c r="AY587" s="245"/>
      <c r="AZ587" s="247"/>
      <c r="BA587" s="77"/>
      <c r="BB587" s="561" t="str">
        <f t="shared" si="35"/>
        <v xml:space="preserve"> </v>
      </c>
      <c r="BC587" s="561" t="str">
        <f t="shared" si="36"/>
        <v xml:space="preserve"> </v>
      </c>
      <c r="BD587" s="561" t="str">
        <f t="shared" si="37"/>
        <v xml:space="preserve"> </v>
      </c>
      <c r="BE587" s="561" t="str">
        <f t="shared" si="38"/>
        <v xml:space="preserve"> </v>
      </c>
      <c r="BF587" s="77"/>
      <c r="BG587" s="254"/>
    </row>
    <row r="588" spans="1:59" s="86" customFormat="1" ht="12.75" x14ac:dyDescent="0.25">
      <c r="A588" s="365"/>
      <c r="B588" s="361">
        <f>Demography!B584</f>
        <v>0</v>
      </c>
      <c r="C588" s="361">
        <f>Demography!C584</f>
        <v>0</v>
      </c>
      <c r="D588" s="362">
        <f>Demography!D584</f>
        <v>0</v>
      </c>
      <c r="E588" s="81"/>
      <c r="F588" s="241"/>
      <c r="G588" s="478"/>
      <c r="H588" s="478"/>
      <c r="I588" s="478"/>
      <c r="J588" s="246"/>
      <c r="K588" s="478"/>
      <c r="L588" s="538"/>
      <c r="M588" s="241"/>
      <c r="N588" s="241"/>
      <c r="O588" s="242"/>
      <c r="P588" s="241"/>
      <c r="Q588" s="243"/>
      <c r="R588" s="242"/>
      <c r="S588" s="242"/>
      <c r="T588" s="242"/>
      <c r="U588" s="241"/>
      <c r="V588" s="246"/>
      <c r="W588" s="241"/>
      <c r="X588" s="246"/>
      <c r="Y588" s="81"/>
      <c r="Z588" s="241"/>
      <c r="AA588" s="416"/>
      <c r="AB588" s="416"/>
      <c r="AC588" s="81"/>
      <c r="AD588" s="242"/>
      <c r="AE588" s="242"/>
      <c r="AF588" s="241"/>
      <c r="AG588" s="242"/>
      <c r="AH588" s="241"/>
      <c r="AI588" s="241"/>
      <c r="AJ588" s="241"/>
      <c r="AK588" s="243"/>
      <c r="AL588" s="243"/>
      <c r="AM588" s="77"/>
      <c r="AN588" s="243"/>
      <c r="AO588" s="243"/>
      <c r="AP588" s="243"/>
      <c r="AQ588" s="243"/>
      <c r="AR588" s="243"/>
      <c r="AS588" s="243"/>
      <c r="AT588" s="243"/>
      <c r="AU588" s="243"/>
      <c r="AV588" s="243"/>
      <c r="AW588" s="243"/>
      <c r="AX588" s="246"/>
      <c r="AY588" s="246"/>
      <c r="AZ588" s="248"/>
      <c r="BA588" s="77"/>
      <c r="BB588" s="562" t="str">
        <f t="shared" si="35"/>
        <v xml:space="preserve"> </v>
      </c>
      <c r="BC588" s="562" t="str">
        <f t="shared" si="36"/>
        <v xml:space="preserve"> </v>
      </c>
      <c r="BD588" s="562" t="str">
        <f t="shared" si="37"/>
        <v xml:space="preserve"> </v>
      </c>
      <c r="BE588" s="562" t="str">
        <f t="shared" si="38"/>
        <v xml:space="preserve"> </v>
      </c>
      <c r="BF588" s="77"/>
      <c r="BG588" s="515"/>
    </row>
    <row r="589" spans="1:59" s="86" customFormat="1" ht="12.75" x14ac:dyDescent="0.25">
      <c r="A589" s="365"/>
      <c r="B589" s="147">
        <f>Demography!B585</f>
        <v>0</v>
      </c>
      <c r="C589" s="147">
        <f>Demography!C585</f>
        <v>0</v>
      </c>
      <c r="D589" s="148">
        <f>Demography!D585</f>
        <v>0</v>
      </c>
      <c r="E589" s="81"/>
      <c r="F589" s="256"/>
      <c r="G589" s="257"/>
      <c r="H589" s="257"/>
      <c r="I589" s="257"/>
      <c r="J589" s="245"/>
      <c r="K589" s="257"/>
      <c r="L589" s="258"/>
      <c r="M589" s="256"/>
      <c r="N589" s="256"/>
      <c r="O589" s="240"/>
      <c r="P589" s="256"/>
      <c r="Q589" s="261"/>
      <c r="R589" s="240"/>
      <c r="S589" s="240"/>
      <c r="T589" s="240"/>
      <c r="U589" s="256"/>
      <c r="V589" s="245"/>
      <c r="W589" s="256"/>
      <c r="X589" s="245"/>
      <c r="Y589" s="81"/>
      <c r="Z589" s="256"/>
      <c r="AA589" s="150"/>
      <c r="AB589" s="150"/>
      <c r="AC589" s="81"/>
      <c r="AD589" s="240"/>
      <c r="AE589" s="240"/>
      <c r="AF589" s="256"/>
      <c r="AG589" s="240"/>
      <c r="AH589" s="256"/>
      <c r="AI589" s="256"/>
      <c r="AJ589" s="256"/>
      <c r="AK589" s="261"/>
      <c r="AL589" s="261"/>
      <c r="AM589" s="77"/>
      <c r="AN589" s="261"/>
      <c r="AO589" s="261"/>
      <c r="AP589" s="261"/>
      <c r="AQ589" s="261"/>
      <c r="AR589" s="261"/>
      <c r="AS589" s="261"/>
      <c r="AT589" s="261"/>
      <c r="AU589" s="261"/>
      <c r="AV589" s="261"/>
      <c r="AW589" s="261"/>
      <c r="AX589" s="245"/>
      <c r="AY589" s="245"/>
      <c r="AZ589" s="247"/>
      <c r="BA589" s="77"/>
      <c r="BB589" s="561" t="str">
        <f t="shared" si="35"/>
        <v xml:space="preserve"> </v>
      </c>
      <c r="BC589" s="561" t="str">
        <f t="shared" si="36"/>
        <v xml:space="preserve"> </v>
      </c>
      <c r="BD589" s="561" t="str">
        <f t="shared" si="37"/>
        <v xml:space="preserve"> </v>
      </c>
      <c r="BE589" s="561" t="str">
        <f t="shared" si="38"/>
        <v xml:space="preserve"> </v>
      </c>
      <c r="BF589" s="77"/>
      <c r="BG589" s="254"/>
    </row>
    <row r="590" spans="1:59" s="86" customFormat="1" ht="12.75" x14ac:dyDescent="0.25">
      <c r="A590" s="365"/>
      <c r="B590" s="361">
        <f>Demography!B586</f>
        <v>0</v>
      </c>
      <c r="C590" s="361">
        <f>Demography!C586</f>
        <v>0</v>
      </c>
      <c r="D590" s="362">
        <f>Demography!D586</f>
        <v>0</v>
      </c>
      <c r="E590" s="81"/>
      <c r="F590" s="241"/>
      <c r="G590" s="478"/>
      <c r="H590" s="478"/>
      <c r="I590" s="478"/>
      <c r="J590" s="246"/>
      <c r="K590" s="478"/>
      <c r="L590" s="538"/>
      <c r="M590" s="241"/>
      <c r="N590" s="241"/>
      <c r="O590" s="242"/>
      <c r="P590" s="241"/>
      <c r="Q590" s="243"/>
      <c r="R590" s="242"/>
      <c r="S590" s="242"/>
      <c r="T590" s="242"/>
      <c r="U590" s="241"/>
      <c r="V590" s="246"/>
      <c r="W590" s="241"/>
      <c r="X590" s="246"/>
      <c r="Y590" s="81"/>
      <c r="Z590" s="241"/>
      <c r="AA590" s="416"/>
      <c r="AB590" s="416"/>
      <c r="AC590" s="81"/>
      <c r="AD590" s="242"/>
      <c r="AE590" s="242"/>
      <c r="AF590" s="241"/>
      <c r="AG590" s="242"/>
      <c r="AH590" s="241"/>
      <c r="AI590" s="241"/>
      <c r="AJ590" s="241"/>
      <c r="AK590" s="243"/>
      <c r="AL590" s="243"/>
      <c r="AM590" s="77"/>
      <c r="AN590" s="243"/>
      <c r="AO590" s="243"/>
      <c r="AP590" s="243"/>
      <c r="AQ590" s="243"/>
      <c r="AR590" s="243"/>
      <c r="AS590" s="243"/>
      <c r="AT590" s="243"/>
      <c r="AU590" s="243"/>
      <c r="AV590" s="243"/>
      <c r="AW590" s="243"/>
      <c r="AX590" s="246"/>
      <c r="AY590" s="246"/>
      <c r="AZ590" s="248"/>
      <c r="BA590" s="77"/>
      <c r="BB590" s="562" t="str">
        <f t="shared" si="35"/>
        <v xml:space="preserve"> </v>
      </c>
      <c r="BC590" s="562" t="str">
        <f t="shared" si="36"/>
        <v xml:space="preserve"> </v>
      </c>
      <c r="BD590" s="562" t="str">
        <f t="shared" si="37"/>
        <v xml:space="preserve"> </v>
      </c>
      <c r="BE590" s="562" t="str">
        <f t="shared" si="38"/>
        <v xml:space="preserve"> </v>
      </c>
      <c r="BF590" s="77"/>
      <c r="BG590" s="515"/>
    </row>
    <row r="591" spans="1:59" s="86" customFormat="1" ht="12.75" x14ac:dyDescent="0.25">
      <c r="A591" s="365"/>
      <c r="B591" s="147">
        <f>Demography!B587</f>
        <v>0</v>
      </c>
      <c r="C591" s="147">
        <f>Demography!C587</f>
        <v>0</v>
      </c>
      <c r="D591" s="148">
        <f>Demography!D587</f>
        <v>0</v>
      </c>
      <c r="E591" s="81"/>
      <c r="F591" s="256"/>
      <c r="G591" s="257"/>
      <c r="H591" s="257"/>
      <c r="I591" s="257"/>
      <c r="J591" s="245"/>
      <c r="K591" s="257"/>
      <c r="L591" s="258"/>
      <c r="M591" s="256"/>
      <c r="N591" s="256"/>
      <c r="O591" s="240"/>
      <c r="P591" s="256"/>
      <c r="Q591" s="261"/>
      <c r="R591" s="240"/>
      <c r="S591" s="240"/>
      <c r="T591" s="240"/>
      <c r="U591" s="256"/>
      <c r="V591" s="245"/>
      <c r="W591" s="256"/>
      <c r="X591" s="245"/>
      <c r="Y591" s="81"/>
      <c r="Z591" s="256"/>
      <c r="AA591" s="150"/>
      <c r="AB591" s="150"/>
      <c r="AC591" s="81"/>
      <c r="AD591" s="240"/>
      <c r="AE591" s="240"/>
      <c r="AF591" s="256"/>
      <c r="AG591" s="240"/>
      <c r="AH591" s="256"/>
      <c r="AI591" s="256"/>
      <c r="AJ591" s="256"/>
      <c r="AK591" s="261"/>
      <c r="AL591" s="261"/>
      <c r="AM591" s="77"/>
      <c r="AN591" s="261"/>
      <c r="AO591" s="261"/>
      <c r="AP591" s="261"/>
      <c r="AQ591" s="261"/>
      <c r="AR591" s="261"/>
      <c r="AS591" s="261"/>
      <c r="AT591" s="261"/>
      <c r="AU591" s="261"/>
      <c r="AV591" s="261"/>
      <c r="AW591" s="261"/>
      <c r="AX591" s="245"/>
      <c r="AY591" s="245"/>
      <c r="AZ591" s="247"/>
      <c r="BA591" s="77"/>
      <c r="BB591" s="561" t="str">
        <f t="shared" si="35"/>
        <v xml:space="preserve"> </v>
      </c>
      <c r="BC591" s="561" t="str">
        <f t="shared" si="36"/>
        <v xml:space="preserve"> </v>
      </c>
      <c r="BD591" s="561" t="str">
        <f t="shared" si="37"/>
        <v xml:space="preserve"> </v>
      </c>
      <c r="BE591" s="561" t="str">
        <f t="shared" si="38"/>
        <v xml:space="preserve"> </v>
      </c>
      <c r="BF591" s="77"/>
      <c r="BG591" s="254"/>
    </row>
    <row r="592" spans="1:59" s="86" customFormat="1" ht="12.75" x14ac:dyDescent="0.25">
      <c r="A592" s="365"/>
      <c r="B592" s="361">
        <f>Demography!B588</f>
        <v>0</v>
      </c>
      <c r="C592" s="361">
        <f>Demography!C588</f>
        <v>0</v>
      </c>
      <c r="D592" s="362">
        <f>Demography!D588</f>
        <v>0</v>
      </c>
      <c r="E592" s="81"/>
      <c r="F592" s="241"/>
      <c r="G592" s="478"/>
      <c r="H592" s="478"/>
      <c r="I592" s="478"/>
      <c r="J592" s="246"/>
      <c r="K592" s="478"/>
      <c r="L592" s="538"/>
      <c r="M592" s="241"/>
      <c r="N592" s="241"/>
      <c r="O592" s="242"/>
      <c r="P592" s="241"/>
      <c r="Q592" s="243"/>
      <c r="R592" s="242"/>
      <c r="S592" s="242"/>
      <c r="T592" s="242"/>
      <c r="U592" s="241"/>
      <c r="V592" s="246"/>
      <c r="W592" s="241"/>
      <c r="X592" s="246"/>
      <c r="Y592" s="81"/>
      <c r="Z592" s="241"/>
      <c r="AA592" s="416"/>
      <c r="AB592" s="416"/>
      <c r="AC592" s="81"/>
      <c r="AD592" s="242"/>
      <c r="AE592" s="242"/>
      <c r="AF592" s="241"/>
      <c r="AG592" s="242"/>
      <c r="AH592" s="241"/>
      <c r="AI592" s="241"/>
      <c r="AJ592" s="241"/>
      <c r="AK592" s="243"/>
      <c r="AL592" s="243"/>
      <c r="AM592" s="77"/>
      <c r="AN592" s="243"/>
      <c r="AO592" s="243"/>
      <c r="AP592" s="243"/>
      <c r="AQ592" s="243"/>
      <c r="AR592" s="243"/>
      <c r="AS592" s="243"/>
      <c r="AT592" s="243"/>
      <c r="AU592" s="243"/>
      <c r="AV592" s="243"/>
      <c r="AW592" s="243"/>
      <c r="AX592" s="246"/>
      <c r="AY592" s="246"/>
      <c r="AZ592" s="248"/>
      <c r="BA592" s="77"/>
      <c r="BB592" s="562" t="str">
        <f t="shared" si="35"/>
        <v xml:space="preserve"> </v>
      </c>
      <c r="BC592" s="562" t="str">
        <f t="shared" si="36"/>
        <v xml:space="preserve"> </v>
      </c>
      <c r="BD592" s="562" t="str">
        <f t="shared" si="37"/>
        <v xml:space="preserve"> </v>
      </c>
      <c r="BE592" s="562" t="str">
        <f t="shared" si="38"/>
        <v xml:space="preserve"> </v>
      </c>
      <c r="BF592" s="77"/>
      <c r="BG592" s="515"/>
    </row>
    <row r="593" spans="1:59" s="86" customFormat="1" ht="12.75" x14ac:dyDescent="0.25">
      <c r="A593" s="365"/>
      <c r="B593" s="147">
        <f>Demography!B589</f>
        <v>0</v>
      </c>
      <c r="C593" s="147">
        <f>Demography!C589</f>
        <v>0</v>
      </c>
      <c r="D593" s="148">
        <f>Demography!D589</f>
        <v>0</v>
      </c>
      <c r="E593" s="81"/>
      <c r="F593" s="256"/>
      <c r="G593" s="257"/>
      <c r="H593" s="257"/>
      <c r="I593" s="257"/>
      <c r="J593" s="245"/>
      <c r="K593" s="257"/>
      <c r="L593" s="258"/>
      <c r="M593" s="256"/>
      <c r="N593" s="256"/>
      <c r="O593" s="240"/>
      <c r="P593" s="256"/>
      <c r="Q593" s="261"/>
      <c r="R593" s="240"/>
      <c r="S593" s="240"/>
      <c r="T593" s="240"/>
      <c r="U593" s="256"/>
      <c r="V593" s="245"/>
      <c r="W593" s="256"/>
      <c r="X593" s="245"/>
      <c r="Y593" s="81"/>
      <c r="Z593" s="256"/>
      <c r="AA593" s="150"/>
      <c r="AB593" s="150"/>
      <c r="AC593" s="81"/>
      <c r="AD593" s="240"/>
      <c r="AE593" s="240"/>
      <c r="AF593" s="256"/>
      <c r="AG593" s="240"/>
      <c r="AH593" s="256"/>
      <c r="AI593" s="256"/>
      <c r="AJ593" s="256"/>
      <c r="AK593" s="261"/>
      <c r="AL593" s="261"/>
      <c r="AM593" s="77"/>
      <c r="AN593" s="261"/>
      <c r="AO593" s="261"/>
      <c r="AP593" s="261"/>
      <c r="AQ593" s="261"/>
      <c r="AR593" s="261"/>
      <c r="AS593" s="261"/>
      <c r="AT593" s="261"/>
      <c r="AU593" s="261"/>
      <c r="AV593" s="261"/>
      <c r="AW593" s="261"/>
      <c r="AX593" s="245"/>
      <c r="AY593" s="245"/>
      <c r="AZ593" s="247"/>
      <c r="BA593" s="77"/>
      <c r="BB593" s="561" t="str">
        <f t="shared" si="35"/>
        <v xml:space="preserve"> </v>
      </c>
      <c r="BC593" s="561" t="str">
        <f t="shared" si="36"/>
        <v xml:space="preserve"> </v>
      </c>
      <c r="BD593" s="561" t="str">
        <f t="shared" si="37"/>
        <v xml:space="preserve"> </v>
      </c>
      <c r="BE593" s="561" t="str">
        <f t="shared" si="38"/>
        <v xml:space="preserve"> </v>
      </c>
      <c r="BF593" s="77"/>
      <c r="BG593" s="254"/>
    </row>
    <row r="594" spans="1:59" s="86" customFormat="1" ht="12.75" x14ac:dyDescent="0.25">
      <c r="A594" s="365"/>
      <c r="B594" s="361">
        <f>Demography!B590</f>
        <v>0</v>
      </c>
      <c r="C594" s="361">
        <f>Demography!C590</f>
        <v>0</v>
      </c>
      <c r="D594" s="362">
        <f>Demography!D590</f>
        <v>0</v>
      </c>
      <c r="E594" s="81"/>
      <c r="F594" s="241"/>
      <c r="G594" s="478"/>
      <c r="H594" s="478"/>
      <c r="I594" s="478"/>
      <c r="J594" s="246"/>
      <c r="K594" s="478"/>
      <c r="L594" s="538"/>
      <c r="M594" s="241"/>
      <c r="N594" s="241"/>
      <c r="O594" s="242"/>
      <c r="P594" s="241"/>
      <c r="Q594" s="243">
        <v>0</v>
      </c>
      <c r="R594" s="242"/>
      <c r="S594" s="242"/>
      <c r="T594" s="242"/>
      <c r="U594" s="241"/>
      <c r="V594" s="246"/>
      <c r="W594" s="241"/>
      <c r="X594" s="246"/>
      <c r="Y594" s="81"/>
      <c r="Z594" s="241"/>
      <c r="AA594" s="416"/>
      <c r="AB594" s="416"/>
      <c r="AC594" s="81"/>
      <c r="AD594" s="242"/>
      <c r="AE594" s="242"/>
      <c r="AF594" s="241"/>
      <c r="AG594" s="242"/>
      <c r="AH594" s="241"/>
      <c r="AI594" s="241"/>
      <c r="AJ594" s="241"/>
      <c r="AK594" s="243"/>
      <c r="AL594" s="243"/>
      <c r="AM594" s="77"/>
      <c r="AN594" s="243"/>
      <c r="AO594" s="243"/>
      <c r="AP594" s="243"/>
      <c r="AQ594" s="243"/>
      <c r="AR594" s="243"/>
      <c r="AS594" s="243"/>
      <c r="AT594" s="243"/>
      <c r="AU594" s="243"/>
      <c r="AV594" s="243"/>
      <c r="AW594" s="243"/>
      <c r="AX594" s="246"/>
      <c r="AY594" s="246"/>
      <c r="AZ594" s="248"/>
      <c r="BA594" s="77"/>
      <c r="BB594" s="562" t="str">
        <f t="shared" si="35"/>
        <v xml:space="preserve"> </v>
      </c>
      <c r="BC594" s="562" t="str">
        <f t="shared" si="36"/>
        <v xml:space="preserve"> </v>
      </c>
      <c r="BD594" s="562" t="str">
        <f t="shared" si="37"/>
        <v xml:space="preserve"> </v>
      </c>
      <c r="BE594" s="562" t="str">
        <f t="shared" si="38"/>
        <v xml:space="preserve"> </v>
      </c>
      <c r="BF594" s="77"/>
      <c r="BG594" s="515"/>
    </row>
    <row r="595" spans="1:59" s="86" customFormat="1" ht="12.75" x14ac:dyDescent="0.25">
      <c r="A595" s="365"/>
      <c r="B595" s="147">
        <f>Demography!B591</f>
        <v>0</v>
      </c>
      <c r="C595" s="147">
        <f>Demography!C591</f>
        <v>0</v>
      </c>
      <c r="D595" s="148">
        <f>Demography!D591</f>
        <v>0</v>
      </c>
      <c r="E595" s="81"/>
      <c r="F595" s="256"/>
      <c r="G595" s="257"/>
      <c r="H595" s="257"/>
      <c r="I595" s="257"/>
      <c r="J595" s="245"/>
      <c r="K595" s="257"/>
      <c r="L595" s="258"/>
      <c r="M595" s="256"/>
      <c r="N595" s="256"/>
      <c r="O595" s="240"/>
      <c r="P595" s="256"/>
      <c r="Q595" s="261"/>
      <c r="R595" s="240"/>
      <c r="S595" s="240"/>
      <c r="T595" s="240"/>
      <c r="U595" s="256"/>
      <c r="V595" s="245"/>
      <c r="W595" s="256"/>
      <c r="X595" s="245"/>
      <c r="Y595" s="81"/>
      <c r="Z595" s="256"/>
      <c r="AA595" s="150"/>
      <c r="AB595" s="150"/>
      <c r="AC595" s="81"/>
      <c r="AD595" s="240"/>
      <c r="AE595" s="240"/>
      <c r="AF595" s="256"/>
      <c r="AG595" s="240"/>
      <c r="AH595" s="256"/>
      <c r="AI595" s="256"/>
      <c r="AJ595" s="256"/>
      <c r="AK595" s="261"/>
      <c r="AL595" s="261"/>
      <c r="AM595" s="77"/>
      <c r="AN595" s="261"/>
      <c r="AO595" s="261"/>
      <c r="AP595" s="261"/>
      <c r="AQ595" s="261"/>
      <c r="AR595" s="261"/>
      <c r="AS595" s="261"/>
      <c r="AT595" s="261"/>
      <c r="AU595" s="261"/>
      <c r="AV595" s="261"/>
      <c r="AW595" s="261"/>
      <c r="AX595" s="245"/>
      <c r="AY595" s="245"/>
      <c r="AZ595" s="247"/>
      <c r="BA595" s="77"/>
      <c r="BB595" s="561" t="str">
        <f t="shared" si="35"/>
        <v xml:space="preserve"> </v>
      </c>
      <c r="BC595" s="561" t="str">
        <f t="shared" si="36"/>
        <v xml:space="preserve"> </v>
      </c>
      <c r="BD595" s="561" t="str">
        <f t="shared" si="37"/>
        <v xml:space="preserve"> </v>
      </c>
      <c r="BE595" s="561" t="str">
        <f t="shared" si="38"/>
        <v xml:space="preserve"> </v>
      </c>
      <c r="BF595" s="77"/>
      <c r="BG595" s="254"/>
    </row>
    <row r="596" spans="1:59" s="86" customFormat="1" ht="12.75" x14ac:dyDescent="0.25">
      <c r="A596" s="365"/>
      <c r="B596" s="361">
        <f>Demography!B592</f>
        <v>0</v>
      </c>
      <c r="C596" s="361">
        <f>Demography!C592</f>
        <v>0</v>
      </c>
      <c r="D596" s="362">
        <f>Demography!D592</f>
        <v>0</v>
      </c>
      <c r="E596" s="81"/>
      <c r="F596" s="241"/>
      <c r="G596" s="478"/>
      <c r="H596" s="478"/>
      <c r="I596" s="478"/>
      <c r="J596" s="246"/>
      <c r="K596" s="478"/>
      <c r="L596" s="538"/>
      <c r="M596" s="241"/>
      <c r="N596" s="241"/>
      <c r="O596" s="242"/>
      <c r="P596" s="241"/>
      <c r="Q596" s="243"/>
      <c r="R596" s="242"/>
      <c r="S596" s="242"/>
      <c r="T596" s="242"/>
      <c r="U596" s="241"/>
      <c r="V596" s="246"/>
      <c r="W596" s="241"/>
      <c r="X596" s="246"/>
      <c r="Y596" s="81"/>
      <c r="Z596" s="241"/>
      <c r="AA596" s="416"/>
      <c r="AB596" s="416"/>
      <c r="AC596" s="81"/>
      <c r="AD596" s="242"/>
      <c r="AE596" s="242"/>
      <c r="AF596" s="241"/>
      <c r="AG596" s="242"/>
      <c r="AH596" s="241"/>
      <c r="AI596" s="241"/>
      <c r="AJ596" s="241"/>
      <c r="AK596" s="243"/>
      <c r="AL596" s="243"/>
      <c r="AM596" s="77"/>
      <c r="AN596" s="243"/>
      <c r="AO596" s="243"/>
      <c r="AP596" s="243"/>
      <c r="AQ596" s="243"/>
      <c r="AR596" s="243"/>
      <c r="AS596" s="243"/>
      <c r="AT596" s="243"/>
      <c r="AU596" s="243"/>
      <c r="AV596" s="243"/>
      <c r="AW596" s="243"/>
      <c r="AX596" s="246"/>
      <c r="AY596" s="246"/>
      <c r="AZ596" s="248"/>
      <c r="BA596" s="77"/>
      <c r="BB596" s="562" t="str">
        <f t="shared" si="35"/>
        <v xml:space="preserve"> </v>
      </c>
      <c r="BC596" s="562" t="str">
        <f t="shared" si="36"/>
        <v xml:space="preserve"> </v>
      </c>
      <c r="BD596" s="562" t="str">
        <f t="shared" si="37"/>
        <v xml:space="preserve"> </v>
      </c>
      <c r="BE596" s="562" t="str">
        <f t="shared" si="38"/>
        <v xml:space="preserve"> </v>
      </c>
      <c r="BF596" s="77"/>
      <c r="BG596" s="515"/>
    </row>
    <row r="597" spans="1:59" s="86" customFormat="1" ht="12.75" x14ac:dyDescent="0.25">
      <c r="A597" s="365"/>
      <c r="B597" s="147">
        <f>Demography!B593</f>
        <v>0</v>
      </c>
      <c r="C597" s="147">
        <f>Demography!C593</f>
        <v>0</v>
      </c>
      <c r="D597" s="148">
        <f>Demography!D593</f>
        <v>0</v>
      </c>
      <c r="E597" s="81"/>
      <c r="F597" s="256"/>
      <c r="G597" s="257"/>
      <c r="H597" s="257"/>
      <c r="I597" s="257"/>
      <c r="J597" s="245"/>
      <c r="K597" s="257"/>
      <c r="L597" s="258"/>
      <c r="M597" s="256"/>
      <c r="N597" s="256"/>
      <c r="O597" s="240"/>
      <c r="P597" s="256"/>
      <c r="Q597" s="261"/>
      <c r="R597" s="240"/>
      <c r="S597" s="240"/>
      <c r="T597" s="240"/>
      <c r="U597" s="256"/>
      <c r="V597" s="245"/>
      <c r="W597" s="256"/>
      <c r="X597" s="245"/>
      <c r="Y597" s="81"/>
      <c r="Z597" s="256"/>
      <c r="AA597" s="150"/>
      <c r="AB597" s="150"/>
      <c r="AC597" s="81"/>
      <c r="AD597" s="240"/>
      <c r="AE597" s="240"/>
      <c r="AF597" s="256"/>
      <c r="AG597" s="240"/>
      <c r="AH597" s="256"/>
      <c r="AI597" s="256"/>
      <c r="AJ597" s="256"/>
      <c r="AK597" s="261"/>
      <c r="AL597" s="261"/>
      <c r="AM597" s="77"/>
      <c r="AN597" s="261"/>
      <c r="AO597" s="261"/>
      <c r="AP597" s="261"/>
      <c r="AQ597" s="261"/>
      <c r="AR597" s="261"/>
      <c r="AS597" s="261"/>
      <c r="AT597" s="261"/>
      <c r="AU597" s="261"/>
      <c r="AV597" s="261"/>
      <c r="AW597" s="261"/>
      <c r="AX597" s="245"/>
      <c r="AY597" s="245"/>
      <c r="AZ597" s="247"/>
      <c r="BA597" s="77"/>
      <c r="BB597" s="561" t="str">
        <f t="shared" si="35"/>
        <v xml:space="preserve"> </v>
      </c>
      <c r="BC597" s="561" t="str">
        <f t="shared" si="36"/>
        <v xml:space="preserve"> </v>
      </c>
      <c r="BD597" s="561" t="str">
        <f t="shared" si="37"/>
        <v xml:space="preserve"> </v>
      </c>
      <c r="BE597" s="561" t="str">
        <f t="shared" si="38"/>
        <v xml:space="preserve"> </v>
      </c>
      <c r="BF597" s="77"/>
      <c r="BG597" s="254"/>
    </row>
    <row r="598" spans="1:59" s="86" customFormat="1" ht="12.75" x14ac:dyDescent="0.25">
      <c r="A598" s="365"/>
      <c r="B598" s="361">
        <f>Demography!B594</f>
        <v>0</v>
      </c>
      <c r="C598" s="361">
        <f>Demography!C594</f>
        <v>0</v>
      </c>
      <c r="D598" s="362">
        <f>Demography!D594</f>
        <v>0</v>
      </c>
      <c r="E598" s="81"/>
      <c r="F598" s="241"/>
      <c r="G598" s="478"/>
      <c r="H598" s="478"/>
      <c r="I598" s="478"/>
      <c r="J598" s="246"/>
      <c r="K598" s="478"/>
      <c r="L598" s="538"/>
      <c r="M598" s="241"/>
      <c r="N598" s="241"/>
      <c r="O598" s="242"/>
      <c r="P598" s="241"/>
      <c r="Q598" s="243"/>
      <c r="R598" s="242"/>
      <c r="S598" s="242"/>
      <c r="T598" s="242"/>
      <c r="U598" s="241"/>
      <c r="V598" s="246"/>
      <c r="W598" s="241"/>
      <c r="X598" s="246"/>
      <c r="Y598" s="81"/>
      <c r="Z598" s="241"/>
      <c r="AA598" s="416"/>
      <c r="AB598" s="416"/>
      <c r="AC598" s="81"/>
      <c r="AD598" s="242"/>
      <c r="AE598" s="242"/>
      <c r="AF598" s="241"/>
      <c r="AG598" s="242"/>
      <c r="AH598" s="241"/>
      <c r="AI598" s="241"/>
      <c r="AJ598" s="241"/>
      <c r="AK598" s="243"/>
      <c r="AL598" s="243"/>
      <c r="AM598" s="77"/>
      <c r="AN598" s="243"/>
      <c r="AO598" s="243"/>
      <c r="AP598" s="243"/>
      <c r="AQ598" s="243"/>
      <c r="AR598" s="243"/>
      <c r="AS598" s="243"/>
      <c r="AT598" s="243"/>
      <c r="AU598" s="243"/>
      <c r="AV598" s="243"/>
      <c r="AW598" s="243"/>
      <c r="AX598" s="246"/>
      <c r="AY598" s="246"/>
      <c r="AZ598" s="248"/>
      <c r="BA598" s="77"/>
      <c r="BB598" s="562" t="str">
        <f t="shared" si="35"/>
        <v xml:space="preserve"> </v>
      </c>
      <c r="BC598" s="562" t="str">
        <f t="shared" si="36"/>
        <v xml:space="preserve"> </v>
      </c>
      <c r="BD598" s="562" t="str">
        <f t="shared" si="37"/>
        <v xml:space="preserve"> </v>
      </c>
      <c r="BE598" s="562" t="str">
        <f t="shared" si="38"/>
        <v xml:space="preserve"> </v>
      </c>
      <c r="BF598" s="77"/>
      <c r="BG598" s="515"/>
    </row>
    <row r="599" spans="1:59" s="86" customFormat="1" ht="12.75" x14ac:dyDescent="0.25">
      <c r="A599" s="365"/>
      <c r="B599" s="147">
        <f>Demography!B595</f>
        <v>0</v>
      </c>
      <c r="C599" s="147">
        <f>Demography!C595</f>
        <v>0</v>
      </c>
      <c r="D599" s="148">
        <f>Demography!D595</f>
        <v>0</v>
      </c>
      <c r="E599" s="81"/>
      <c r="F599" s="256"/>
      <c r="G599" s="257"/>
      <c r="H599" s="257"/>
      <c r="I599" s="257"/>
      <c r="J599" s="245"/>
      <c r="K599" s="257"/>
      <c r="L599" s="258"/>
      <c r="M599" s="256"/>
      <c r="N599" s="256"/>
      <c r="O599" s="240"/>
      <c r="P599" s="256"/>
      <c r="Q599" s="261"/>
      <c r="R599" s="240"/>
      <c r="S599" s="240"/>
      <c r="T599" s="240"/>
      <c r="U599" s="256"/>
      <c r="V599" s="245"/>
      <c r="W599" s="256"/>
      <c r="X599" s="245"/>
      <c r="Y599" s="81"/>
      <c r="Z599" s="256"/>
      <c r="AA599" s="150"/>
      <c r="AB599" s="150"/>
      <c r="AC599" s="81"/>
      <c r="AD599" s="240"/>
      <c r="AE599" s="240"/>
      <c r="AF599" s="256"/>
      <c r="AG599" s="240"/>
      <c r="AH599" s="256"/>
      <c r="AI599" s="256"/>
      <c r="AJ599" s="256"/>
      <c r="AK599" s="261"/>
      <c r="AL599" s="261"/>
      <c r="AM599" s="77"/>
      <c r="AN599" s="261"/>
      <c r="AO599" s="261"/>
      <c r="AP599" s="261"/>
      <c r="AQ599" s="261"/>
      <c r="AR599" s="261"/>
      <c r="AS599" s="261"/>
      <c r="AT599" s="261"/>
      <c r="AU599" s="261"/>
      <c r="AV599" s="261"/>
      <c r="AW599" s="261"/>
      <c r="AX599" s="245"/>
      <c r="AY599" s="245"/>
      <c r="AZ599" s="247"/>
      <c r="BA599" s="77"/>
      <c r="BB599" s="561" t="str">
        <f t="shared" ref="BB599:BB662" si="39">IF(AI599=0," ",AN599/AK599)</f>
        <v xml:space="preserve"> </v>
      </c>
      <c r="BC599" s="561" t="str">
        <f t="shared" si="36"/>
        <v xml:space="preserve"> </v>
      </c>
      <c r="BD599" s="561" t="str">
        <f t="shared" si="37"/>
        <v xml:space="preserve"> </v>
      </c>
      <c r="BE599" s="561" t="str">
        <f t="shared" si="38"/>
        <v xml:space="preserve"> </v>
      </c>
      <c r="BF599" s="77"/>
      <c r="BG599" s="254"/>
    </row>
    <row r="600" spans="1:59" s="86" customFormat="1" ht="12.75" x14ac:dyDescent="0.25">
      <c r="A600" s="365"/>
      <c r="B600" s="361">
        <f>Demography!B596</f>
        <v>0</v>
      </c>
      <c r="C600" s="361">
        <f>Demography!C596</f>
        <v>0</v>
      </c>
      <c r="D600" s="362">
        <f>Demography!D596</f>
        <v>0</v>
      </c>
      <c r="E600" s="81"/>
      <c r="F600" s="241"/>
      <c r="G600" s="478"/>
      <c r="H600" s="478"/>
      <c r="I600" s="478"/>
      <c r="J600" s="246"/>
      <c r="K600" s="478"/>
      <c r="L600" s="538"/>
      <c r="M600" s="241"/>
      <c r="N600" s="241"/>
      <c r="O600" s="242"/>
      <c r="P600" s="241"/>
      <c r="Q600" s="243"/>
      <c r="R600" s="242"/>
      <c r="S600" s="242"/>
      <c r="T600" s="242"/>
      <c r="U600" s="241"/>
      <c r="V600" s="246"/>
      <c r="W600" s="241"/>
      <c r="X600" s="246"/>
      <c r="Y600" s="81"/>
      <c r="Z600" s="241"/>
      <c r="AA600" s="416"/>
      <c r="AB600" s="416"/>
      <c r="AC600" s="81"/>
      <c r="AD600" s="242"/>
      <c r="AE600" s="242"/>
      <c r="AF600" s="241"/>
      <c r="AG600" s="242"/>
      <c r="AH600" s="241"/>
      <c r="AI600" s="241"/>
      <c r="AJ600" s="241"/>
      <c r="AK600" s="243"/>
      <c r="AL600" s="243"/>
      <c r="AM600" s="77"/>
      <c r="AN600" s="243"/>
      <c r="AO600" s="243"/>
      <c r="AP600" s="243"/>
      <c r="AQ600" s="243"/>
      <c r="AR600" s="243"/>
      <c r="AS600" s="243"/>
      <c r="AT600" s="243"/>
      <c r="AU600" s="243"/>
      <c r="AV600" s="243"/>
      <c r="AW600" s="243"/>
      <c r="AX600" s="246"/>
      <c r="AY600" s="246"/>
      <c r="AZ600" s="248"/>
      <c r="BA600" s="77"/>
      <c r="BB600" s="562" t="str">
        <f t="shared" si="39"/>
        <v xml:space="preserve"> </v>
      </c>
      <c r="BC600" s="562" t="str">
        <f t="shared" ref="BC600:BC663" si="40">IF(OR(AI600=0,Q600=0)," ",AN600/Q600)</f>
        <v xml:space="preserve"> </v>
      </c>
      <c r="BD600" s="562" t="str">
        <f t="shared" ref="BD600:BD663" si="41">IF(OR(AI600&gt;5, AI600&lt;1)," ",AO600/AL600)</f>
        <v xml:space="preserve"> </v>
      </c>
      <c r="BE600" s="562" t="str">
        <f t="shared" ref="BE600:BE663" si="42">IF(OR(AI600&gt;5,AI600&lt;1,Q600=0)," ",AO600/Q600)</f>
        <v xml:space="preserve"> </v>
      </c>
      <c r="BF600" s="77"/>
      <c r="BG600" s="515"/>
    </row>
    <row r="601" spans="1:59" s="86" customFormat="1" ht="12.75" x14ac:dyDescent="0.25">
      <c r="A601" s="365"/>
      <c r="B601" s="147">
        <f>Demography!B597</f>
        <v>0</v>
      </c>
      <c r="C601" s="147">
        <f>Demography!C597</f>
        <v>0</v>
      </c>
      <c r="D601" s="148">
        <f>Demography!D597</f>
        <v>0</v>
      </c>
      <c r="E601" s="81"/>
      <c r="F601" s="256"/>
      <c r="G601" s="257"/>
      <c r="H601" s="257"/>
      <c r="I601" s="257"/>
      <c r="J601" s="245"/>
      <c r="K601" s="257"/>
      <c r="L601" s="258"/>
      <c r="M601" s="256"/>
      <c r="N601" s="256"/>
      <c r="O601" s="240"/>
      <c r="P601" s="256"/>
      <c r="Q601" s="261"/>
      <c r="R601" s="240"/>
      <c r="S601" s="240"/>
      <c r="T601" s="240"/>
      <c r="U601" s="256"/>
      <c r="V601" s="245"/>
      <c r="W601" s="256"/>
      <c r="X601" s="245"/>
      <c r="Y601" s="81"/>
      <c r="Z601" s="256"/>
      <c r="AA601" s="150"/>
      <c r="AB601" s="150"/>
      <c r="AC601" s="81"/>
      <c r="AD601" s="240"/>
      <c r="AE601" s="240"/>
      <c r="AF601" s="256"/>
      <c r="AG601" s="240"/>
      <c r="AH601" s="256"/>
      <c r="AI601" s="256"/>
      <c r="AJ601" s="256"/>
      <c r="AK601" s="261"/>
      <c r="AL601" s="261"/>
      <c r="AM601" s="77"/>
      <c r="AN601" s="261"/>
      <c r="AO601" s="261"/>
      <c r="AP601" s="261"/>
      <c r="AQ601" s="261"/>
      <c r="AR601" s="261"/>
      <c r="AS601" s="261"/>
      <c r="AT601" s="261"/>
      <c r="AU601" s="261"/>
      <c r="AV601" s="261"/>
      <c r="AW601" s="261"/>
      <c r="AX601" s="245"/>
      <c r="AY601" s="245"/>
      <c r="AZ601" s="247"/>
      <c r="BA601" s="77"/>
      <c r="BB601" s="561" t="str">
        <f t="shared" si="39"/>
        <v xml:space="preserve"> </v>
      </c>
      <c r="BC601" s="561" t="str">
        <f t="shared" si="40"/>
        <v xml:space="preserve"> </v>
      </c>
      <c r="BD601" s="561" t="str">
        <f t="shared" si="41"/>
        <v xml:space="preserve"> </v>
      </c>
      <c r="BE601" s="561" t="str">
        <f t="shared" si="42"/>
        <v xml:space="preserve"> </v>
      </c>
      <c r="BF601" s="77"/>
      <c r="BG601" s="254"/>
    </row>
    <row r="602" spans="1:59" s="86" customFormat="1" ht="12.75" x14ac:dyDescent="0.25">
      <c r="A602" s="365"/>
      <c r="B602" s="361">
        <f>Demography!B598</f>
        <v>0</v>
      </c>
      <c r="C602" s="361">
        <f>Demography!C598</f>
        <v>0</v>
      </c>
      <c r="D602" s="362">
        <f>Demography!D598</f>
        <v>0</v>
      </c>
      <c r="E602" s="81"/>
      <c r="F602" s="241"/>
      <c r="G602" s="478"/>
      <c r="H602" s="478"/>
      <c r="I602" s="478"/>
      <c r="J602" s="246"/>
      <c r="K602" s="478"/>
      <c r="L602" s="538"/>
      <c r="M602" s="241"/>
      <c r="N602" s="241"/>
      <c r="O602" s="242"/>
      <c r="P602" s="241"/>
      <c r="Q602" s="243"/>
      <c r="R602" s="242"/>
      <c r="S602" s="242"/>
      <c r="T602" s="242"/>
      <c r="U602" s="241"/>
      <c r="V602" s="246"/>
      <c r="W602" s="241"/>
      <c r="X602" s="246"/>
      <c r="Y602" s="81"/>
      <c r="Z602" s="241"/>
      <c r="AA602" s="416"/>
      <c r="AB602" s="416"/>
      <c r="AC602" s="81"/>
      <c r="AD602" s="242"/>
      <c r="AE602" s="242"/>
      <c r="AF602" s="241"/>
      <c r="AG602" s="242"/>
      <c r="AH602" s="241"/>
      <c r="AI602" s="241"/>
      <c r="AJ602" s="241"/>
      <c r="AK602" s="243"/>
      <c r="AL602" s="243"/>
      <c r="AM602" s="77"/>
      <c r="AN602" s="243"/>
      <c r="AO602" s="243"/>
      <c r="AP602" s="243"/>
      <c r="AQ602" s="243"/>
      <c r="AR602" s="243"/>
      <c r="AS602" s="243"/>
      <c r="AT602" s="243"/>
      <c r="AU602" s="243"/>
      <c r="AV602" s="243"/>
      <c r="AW602" s="243"/>
      <c r="AX602" s="246"/>
      <c r="AY602" s="246"/>
      <c r="AZ602" s="248"/>
      <c r="BA602" s="77"/>
      <c r="BB602" s="562" t="str">
        <f t="shared" si="39"/>
        <v xml:space="preserve"> </v>
      </c>
      <c r="BC602" s="562" t="str">
        <f t="shared" si="40"/>
        <v xml:space="preserve"> </v>
      </c>
      <c r="BD602" s="562" t="str">
        <f t="shared" si="41"/>
        <v xml:space="preserve"> </v>
      </c>
      <c r="BE602" s="562" t="str">
        <f t="shared" si="42"/>
        <v xml:space="preserve"> </v>
      </c>
      <c r="BF602" s="77"/>
      <c r="BG602" s="515"/>
    </row>
    <row r="603" spans="1:59" s="86" customFormat="1" ht="12.75" x14ac:dyDescent="0.25">
      <c r="A603" s="365"/>
      <c r="B603" s="147">
        <f>Demography!B599</f>
        <v>0</v>
      </c>
      <c r="C603" s="147">
        <f>Demography!C599</f>
        <v>0</v>
      </c>
      <c r="D603" s="148">
        <f>Demography!D599</f>
        <v>0</v>
      </c>
      <c r="E603" s="81"/>
      <c r="F603" s="256"/>
      <c r="G603" s="257"/>
      <c r="H603" s="257"/>
      <c r="I603" s="257"/>
      <c r="J603" s="245"/>
      <c r="K603" s="257"/>
      <c r="L603" s="258"/>
      <c r="M603" s="256"/>
      <c r="N603" s="256"/>
      <c r="O603" s="240"/>
      <c r="P603" s="256"/>
      <c r="Q603" s="261"/>
      <c r="R603" s="240"/>
      <c r="S603" s="240"/>
      <c r="T603" s="240"/>
      <c r="U603" s="256"/>
      <c r="V603" s="245"/>
      <c r="W603" s="256"/>
      <c r="X603" s="245"/>
      <c r="Y603" s="81"/>
      <c r="Z603" s="256"/>
      <c r="AA603" s="150"/>
      <c r="AB603" s="150"/>
      <c r="AC603" s="81"/>
      <c r="AD603" s="240"/>
      <c r="AE603" s="240"/>
      <c r="AF603" s="256"/>
      <c r="AG603" s="240"/>
      <c r="AH603" s="256"/>
      <c r="AI603" s="256"/>
      <c r="AJ603" s="256"/>
      <c r="AK603" s="261"/>
      <c r="AL603" s="261"/>
      <c r="AM603" s="77"/>
      <c r="AN603" s="261"/>
      <c r="AO603" s="261"/>
      <c r="AP603" s="261"/>
      <c r="AQ603" s="261"/>
      <c r="AR603" s="261"/>
      <c r="AS603" s="261"/>
      <c r="AT603" s="261"/>
      <c r="AU603" s="261"/>
      <c r="AV603" s="261"/>
      <c r="AW603" s="261"/>
      <c r="AX603" s="245"/>
      <c r="AY603" s="245"/>
      <c r="AZ603" s="247"/>
      <c r="BA603" s="77"/>
      <c r="BB603" s="561" t="str">
        <f t="shared" si="39"/>
        <v xml:space="preserve"> </v>
      </c>
      <c r="BC603" s="561" t="str">
        <f t="shared" si="40"/>
        <v xml:space="preserve"> </v>
      </c>
      <c r="BD603" s="561" t="str">
        <f t="shared" si="41"/>
        <v xml:space="preserve"> </v>
      </c>
      <c r="BE603" s="561" t="str">
        <f t="shared" si="42"/>
        <v xml:space="preserve"> </v>
      </c>
      <c r="BF603" s="77"/>
      <c r="BG603" s="254"/>
    </row>
    <row r="604" spans="1:59" s="86" customFormat="1" ht="12.75" x14ac:dyDescent="0.25">
      <c r="A604" s="365"/>
      <c r="B604" s="361">
        <f>Demography!B600</f>
        <v>0</v>
      </c>
      <c r="C604" s="361">
        <f>Demography!C600</f>
        <v>0</v>
      </c>
      <c r="D604" s="362">
        <f>Demography!D600</f>
        <v>0</v>
      </c>
      <c r="E604" s="81"/>
      <c r="F604" s="241"/>
      <c r="G604" s="478"/>
      <c r="H604" s="478"/>
      <c r="I604" s="478"/>
      <c r="J604" s="246"/>
      <c r="K604" s="478"/>
      <c r="L604" s="538"/>
      <c r="M604" s="241"/>
      <c r="N604" s="241"/>
      <c r="O604" s="242"/>
      <c r="P604" s="241"/>
      <c r="Q604" s="243"/>
      <c r="R604" s="242"/>
      <c r="S604" s="242"/>
      <c r="T604" s="242"/>
      <c r="U604" s="241"/>
      <c r="V604" s="246"/>
      <c r="W604" s="241"/>
      <c r="X604" s="246"/>
      <c r="Y604" s="81"/>
      <c r="Z604" s="241"/>
      <c r="AA604" s="416"/>
      <c r="AB604" s="416"/>
      <c r="AC604" s="81"/>
      <c r="AD604" s="242"/>
      <c r="AE604" s="242"/>
      <c r="AF604" s="241"/>
      <c r="AG604" s="242"/>
      <c r="AH604" s="241"/>
      <c r="AI604" s="241"/>
      <c r="AJ604" s="241"/>
      <c r="AK604" s="243"/>
      <c r="AL604" s="243"/>
      <c r="AM604" s="77"/>
      <c r="AN604" s="243"/>
      <c r="AO604" s="243"/>
      <c r="AP604" s="243"/>
      <c r="AQ604" s="243"/>
      <c r="AR604" s="243"/>
      <c r="AS604" s="243"/>
      <c r="AT604" s="243"/>
      <c r="AU604" s="243"/>
      <c r="AV604" s="243"/>
      <c r="AW604" s="243"/>
      <c r="AX604" s="246"/>
      <c r="AY604" s="246"/>
      <c r="AZ604" s="248"/>
      <c r="BA604" s="77"/>
      <c r="BB604" s="562" t="str">
        <f t="shared" si="39"/>
        <v xml:space="preserve"> </v>
      </c>
      <c r="BC604" s="562" t="str">
        <f t="shared" si="40"/>
        <v xml:space="preserve"> </v>
      </c>
      <c r="BD604" s="562" t="str">
        <f t="shared" si="41"/>
        <v xml:space="preserve"> </v>
      </c>
      <c r="BE604" s="562" t="str">
        <f t="shared" si="42"/>
        <v xml:space="preserve"> </v>
      </c>
      <c r="BF604" s="77"/>
      <c r="BG604" s="515"/>
    </row>
    <row r="605" spans="1:59" s="86" customFormat="1" ht="12.75" x14ac:dyDescent="0.25">
      <c r="A605" s="365"/>
      <c r="B605" s="147">
        <f>Demography!B601</f>
        <v>0</v>
      </c>
      <c r="C605" s="147">
        <f>Demography!C601</f>
        <v>0</v>
      </c>
      <c r="D605" s="148">
        <f>Demography!D601</f>
        <v>0</v>
      </c>
      <c r="E605" s="81"/>
      <c r="F605" s="256"/>
      <c r="G605" s="257"/>
      <c r="H605" s="257"/>
      <c r="I605" s="257"/>
      <c r="J605" s="245"/>
      <c r="K605" s="257"/>
      <c r="L605" s="258"/>
      <c r="M605" s="256"/>
      <c r="N605" s="256"/>
      <c r="O605" s="240"/>
      <c r="P605" s="256"/>
      <c r="Q605" s="261"/>
      <c r="R605" s="240"/>
      <c r="S605" s="240"/>
      <c r="T605" s="240"/>
      <c r="U605" s="256"/>
      <c r="V605" s="245"/>
      <c r="W605" s="256"/>
      <c r="X605" s="245"/>
      <c r="Y605" s="81"/>
      <c r="Z605" s="256"/>
      <c r="AA605" s="150"/>
      <c r="AB605" s="150"/>
      <c r="AC605" s="81"/>
      <c r="AD605" s="240"/>
      <c r="AE605" s="240"/>
      <c r="AF605" s="256"/>
      <c r="AG605" s="240"/>
      <c r="AH605" s="256"/>
      <c r="AI605" s="256"/>
      <c r="AJ605" s="256"/>
      <c r="AK605" s="261"/>
      <c r="AL605" s="261"/>
      <c r="AM605" s="77"/>
      <c r="AN605" s="261"/>
      <c r="AO605" s="261"/>
      <c r="AP605" s="261"/>
      <c r="AQ605" s="261"/>
      <c r="AR605" s="261"/>
      <c r="AS605" s="261"/>
      <c r="AT605" s="261"/>
      <c r="AU605" s="261"/>
      <c r="AV605" s="261"/>
      <c r="AW605" s="261"/>
      <c r="AX605" s="245"/>
      <c r="AY605" s="245"/>
      <c r="AZ605" s="247"/>
      <c r="BA605" s="77"/>
      <c r="BB605" s="561" t="str">
        <f t="shared" si="39"/>
        <v xml:space="preserve"> </v>
      </c>
      <c r="BC605" s="561" t="str">
        <f t="shared" si="40"/>
        <v xml:space="preserve"> </v>
      </c>
      <c r="BD605" s="561" t="str">
        <f t="shared" si="41"/>
        <v xml:space="preserve"> </v>
      </c>
      <c r="BE605" s="561" t="str">
        <f t="shared" si="42"/>
        <v xml:space="preserve"> </v>
      </c>
      <c r="BF605" s="77"/>
      <c r="BG605" s="254"/>
    </row>
    <row r="606" spans="1:59" s="86" customFormat="1" ht="12.75" x14ac:dyDescent="0.25">
      <c r="A606" s="365"/>
      <c r="B606" s="361">
        <f>Demography!B602</f>
        <v>0</v>
      </c>
      <c r="C606" s="361">
        <f>Demography!C602</f>
        <v>0</v>
      </c>
      <c r="D606" s="362">
        <f>Demography!D602</f>
        <v>0</v>
      </c>
      <c r="E606" s="81"/>
      <c r="F606" s="241"/>
      <c r="G606" s="478"/>
      <c r="H606" s="478"/>
      <c r="I606" s="478"/>
      <c r="J606" s="246"/>
      <c r="K606" s="478"/>
      <c r="L606" s="538"/>
      <c r="M606" s="241"/>
      <c r="N606" s="241"/>
      <c r="O606" s="242"/>
      <c r="P606" s="241"/>
      <c r="Q606" s="243"/>
      <c r="R606" s="242"/>
      <c r="S606" s="242"/>
      <c r="T606" s="242"/>
      <c r="U606" s="241"/>
      <c r="V606" s="246"/>
      <c r="W606" s="241"/>
      <c r="X606" s="246"/>
      <c r="Y606" s="81"/>
      <c r="Z606" s="241"/>
      <c r="AA606" s="416"/>
      <c r="AB606" s="416"/>
      <c r="AC606" s="81"/>
      <c r="AD606" s="242"/>
      <c r="AE606" s="242"/>
      <c r="AF606" s="241"/>
      <c r="AG606" s="242"/>
      <c r="AH606" s="241"/>
      <c r="AI606" s="241"/>
      <c r="AJ606" s="241"/>
      <c r="AK606" s="243"/>
      <c r="AL606" s="243"/>
      <c r="AM606" s="77"/>
      <c r="AN606" s="243"/>
      <c r="AO606" s="243"/>
      <c r="AP606" s="243"/>
      <c r="AQ606" s="243"/>
      <c r="AR606" s="243"/>
      <c r="AS606" s="243"/>
      <c r="AT606" s="243"/>
      <c r="AU606" s="243"/>
      <c r="AV606" s="243"/>
      <c r="AW606" s="243"/>
      <c r="AX606" s="246"/>
      <c r="AY606" s="246"/>
      <c r="AZ606" s="248"/>
      <c r="BA606" s="77"/>
      <c r="BB606" s="562" t="str">
        <f t="shared" si="39"/>
        <v xml:space="preserve"> </v>
      </c>
      <c r="BC606" s="562" t="str">
        <f t="shared" si="40"/>
        <v xml:space="preserve"> </v>
      </c>
      <c r="BD606" s="562" t="str">
        <f t="shared" si="41"/>
        <v xml:space="preserve"> </v>
      </c>
      <c r="BE606" s="562" t="str">
        <f t="shared" si="42"/>
        <v xml:space="preserve"> </v>
      </c>
      <c r="BF606" s="77"/>
      <c r="BG606" s="515"/>
    </row>
    <row r="607" spans="1:59" s="86" customFormat="1" ht="12.75" x14ac:dyDescent="0.25">
      <c r="A607" s="365"/>
      <c r="B607" s="147">
        <f>Demography!B603</f>
        <v>0</v>
      </c>
      <c r="C607" s="147">
        <f>Demography!C603</f>
        <v>0</v>
      </c>
      <c r="D607" s="148">
        <f>Demography!D603</f>
        <v>0</v>
      </c>
      <c r="E607" s="81"/>
      <c r="F607" s="256"/>
      <c r="G607" s="257"/>
      <c r="H607" s="257"/>
      <c r="I607" s="257"/>
      <c r="J607" s="245"/>
      <c r="K607" s="257"/>
      <c r="L607" s="258"/>
      <c r="M607" s="256"/>
      <c r="N607" s="256"/>
      <c r="O607" s="240"/>
      <c r="P607" s="256"/>
      <c r="Q607" s="261"/>
      <c r="R607" s="240"/>
      <c r="S607" s="240"/>
      <c r="T607" s="240"/>
      <c r="U607" s="256"/>
      <c r="V607" s="245"/>
      <c r="W607" s="256"/>
      <c r="X607" s="245"/>
      <c r="Y607" s="81"/>
      <c r="Z607" s="256"/>
      <c r="AA607" s="150"/>
      <c r="AB607" s="150"/>
      <c r="AC607" s="81"/>
      <c r="AD607" s="240"/>
      <c r="AE607" s="240"/>
      <c r="AF607" s="256"/>
      <c r="AG607" s="240"/>
      <c r="AH607" s="256"/>
      <c r="AI607" s="256"/>
      <c r="AJ607" s="256"/>
      <c r="AK607" s="261"/>
      <c r="AL607" s="261"/>
      <c r="AM607" s="77"/>
      <c r="AN607" s="261"/>
      <c r="AO607" s="261"/>
      <c r="AP607" s="261"/>
      <c r="AQ607" s="261"/>
      <c r="AR607" s="261"/>
      <c r="AS607" s="261"/>
      <c r="AT607" s="261"/>
      <c r="AU607" s="261"/>
      <c r="AV607" s="261"/>
      <c r="AW607" s="261"/>
      <c r="AX607" s="245"/>
      <c r="AY607" s="245"/>
      <c r="AZ607" s="247"/>
      <c r="BA607" s="77"/>
      <c r="BB607" s="561" t="str">
        <f t="shared" si="39"/>
        <v xml:space="preserve"> </v>
      </c>
      <c r="BC607" s="561" t="str">
        <f t="shared" si="40"/>
        <v xml:space="preserve"> </v>
      </c>
      <c r="BD607" s="561" t="str">
        <f t="shared" si="41"/>
        <v xml:space="preserve"> </v>
      </c>
      <c r="BE607" s="561" t="str">
        <f t="shared" si="42"/>
        <v xml:space="preserve"> </v>
      </c>
      <c r="BF607" s="77"/>
      <c r="BG607" s="254"/>
    </row>
    <row r="608" spans="1:59" s="86" customFormat="1" ht="12.75" x14ac:dyDescent="0.25">
      <c r="A608" s="365"/>
      <c r="B608" s="361">
        <f>Demography!B604</f>
        <v>0</v>
      </c>
      <c r="C608" s="361">
        <f>Demography!C604</f>
        <v>0</v>
      </c>
      <c r="D608" s="362">
        <f>Demography!D604</f>
        <v>0</v>
      </c>
      <c r="E608" s="81"/>
      <c r="F608" s="241"/>
      <c r="G608" s="478"/>
      <c r="H608" s="478"/>
      <c r="I608" s="478"/>
      <c r="J608" s="246"/>
      <c r="K608" s="478"/>
      <c r="L608" s="538"/>
      <c r="M608" s="241"/>
      <c r="N608" s="241"/>
      <c r="O608" s="242"/>
      <c r="P608" s="241"/>
      <c r="Q608" s="243"/>
      <c r="R608" s="242"/>
      <c r="S608" s="242"/>
      <c r="T608" s="242"/>
      <c r="U608" s="241"/>
      <c r="V608" s="246"/>
      <c r="W608" s="241"/>
      <c r="X608" s="246"/>
      <c r="Y608" s="81"/>
      <c r="Z608" s="241"/>
      <c r="AA608" s="416"/>
      <c r="AB608" s="416"/>
      <c r="AC608" s="81"/>
      <c r="AD608" s="242"/>
      <c r="AE608" s="242"/>
      <c r="AF608" s="241"/>
      <c r="AG608" s="242"/>
      <c r="AH608" s="241"/>
      <c r="AI608" s="241"/>
      <c r="AJ608" s="241"/>
      <c r="AK608" s="243"/>
      <c r="AL608" s="243"/>
      <c r="AM608" s="77"/>
      <c r="AN608" s="243"/>
      <c r="AO608" s="243"/>
      <c r="AP608" s="243"/>
      <c r="AQ608" s="243"/>
      <c r="AR608" s="243"/>
      <c r="AS608" s="243"/>
      <c r="AT608" s="243"/>
      <c r="AU608" s="243"/>
      <c r="AV608" s="243"/>
      <c r="AW608" s="243"/>
      <c r="AX608" s="246"/>
      <c r="AY608" s="246"/>
      <c r="AZ608" s="248"/>
      <c r="BA608" s="77"/>
      <c r="BB608" s="562" t="str">
        <f t="shared" si="39"/>
        <v xml:space="preserve"> </v>
      </c>
      <c r="BC608" s="562" t="str">
        <f t="shared" si="40"/>
        <v xml:space="preserve"> </v>
      </c>
      <c r="BD608" s="562" t="str">
        <f t="shared" si="41"/>
        <v xml:space="preserve"> </v>
      </c>
      <c r="BE608" s="562" t="str">
        <f t="shared" si="42"/>
        <v xml:space="preserve"> </v>
      </c>
      <c r="BF608" s="77"/>
      <c r="BG608" s="515"/>
    </row>
    <row r="609" spans="1:59" s="86" customFormat="1" ht="12.75" x14ac:dyDescent="0.25">
      <c r="A609" s="365"/>
      <c r="B609" s="147">
        <f>Demography!B605</f>
        <v>0</v>
      </c>
      <c r="C609" s="147">
        <f>Demography!C605</f>
        <v>0</v>
      </c>
      <c r="D609" s="148">
        <f>Demography!D605</f>
        <v>0</v>
      </c>
      <c r="E609" s="81"/>
      <c r="F609" s="256"/>
      <c r="G609" s="257"/>
      <c r="H609" s="257"/>
      <c r="I609" s="257"/>
      <c r="J609" s="245"/>
      <c r="K609" s="257"/>
      <c r="L609" s="258"/>
      <c r="M609" s="256"/>
      <c r="N609" s="256"/>
      <c r="O609" s="240"/>
      <c r="P609" s="256"/>
      <c r="Q609" s="261"/>
      <c r="R609" s="240"/>
      <c r="S609" s="240"/>
      <c r="T609" s="240"/>
      <c r="U609" s="256"/>
      <c r="V609" s="245"/>
      <c r="W609" s="256"/>
      <c r="X609" s="245"/>
      <c r="Y609" s="81"/>
      <c r="Z609" s="256"/>
      <c r="AA609" s="150"/>
      <c r="AB609" s="150"/>
      <c r="AC609" s="81"/>
      <c r="AD609" s="240"/>
      <c r="AE609" s="240"/>
      <c r="AF609" s="256"/>
      <c r="AG609" s="240"/>
      <c r="AH609" s="256"/>
      <c r="AI609" s="256"/>
      <c r="AJ609" s="256"/>
      <c r="AK609" s="261"/>
      <c r="AL609" s="261"/>
      <c r="AM609" s="77"/>
      <c r="AN609" s="261"/>
      <c r="AO609" s="261"/>
      <c r="AP609" s="261"/>
      <c r="AQ609" s="261"/>
      <c r="AR609" s="261"/>
      <c r="AS609" s="261"/>
      <c r="AT609" s="261"/>
      <c r="AU609" s="261"/>
      <c r="AV609" s="261"/>
      <c r="AW609" s="261"/>
      <c r="AX609" s="245"/>
      <c r="AY609" s="245"/>
      <c r="AZ609" s="247"/>
      <c r="BA609" s="77"/>
      <c r="BB609" s="561" t="str">
        <f t="shared" si="39"/>
        <v xml:space="preserve"> </v>
      </c>
      <c r="BC609" s="561" t="str">
        <f t="shared" si="40"/>
        <v xml:space="preserve"> </v>
      </c>
      <c r="BD609" s="561" t="str">
        <f t="shared" si="41"/>
        <v xml:space="preserve"> </v>
      </c>
      <c r="BE609" s="561" t="str">
        <f t="shared" si="42"/>
        <v xml:space="preserve"> </v>
      </c>
      <c r="BF609" s="77"/>
      <c r="BG609" s="254"/>
    </row>
    <row r="610" spans="1:59" s="86" customFormat="1" ht="12.75" x14ac:dyDescent="0.25">
      <c r="A610" s="365"/>
      <c r="B610" s="361">
        <f>Demography!B606</f>
        <v>0</v>
      </c>
      <c r="C610" s="361">
        <f>Demography!C606</f>
        <v>0</v>
      </c>
      <c r="D610" s="362">
        <f>Demography!D606</f>
        <v>0</v>
      </c>
      <c r="E610" s="81"/>
      <c r="F610" s="241"/>
      <c r="G610" s="478"/>
      <c r="H610" s="478"/>
      <c r="I610" s="478"/>
      <c r="J610" s="246"/>
      <c r="K610" s="478"/>
      <c r="L610" s="538"/>
      <c r="M610" s="241"/>
      <c r="N610" s="241"/>
      <c r="O610" s="242"/>
      <c r="P610" s="241"/>
      <c r="Q610" s="243"/>
      <c r="R610" s="242"/>
      <c r="S610" s="242"/>
      <c r="T610" s="242"/>
      <c r="U610" s="241"/>
      <c r="V610" s="246"/>
      <c r="W610" s="241"/>
      <c r="X610" s="246"/>
      <c r="Y610" s="81"/>
      <c r="Z610" s="241"/>
      <c r="AA610" s="416"/>
      <c r="AB610" s="416"/>
      <c r="AC610" s="81"/>
      <c r="AD610" s="242"/>
      <c r="AE610" s="242"/>
      <c r="AF610" s="241"/>
      <c r="AG610" s="242"/>
      <c r="AH610" s="241"/>
      <c r="AI610" s="241"/>
      <c r="AJ610" s="241"/>
      <c r="AK610" s="243"/>
      <c r="AL610" s="243"/>
      <c r="AM610" s="77"/>
      <c r="AN610" s="243"/>
      <c r="AO610" s="243"/>
      <c r="AP610" s="243"/>
      <c r="AQ610" s="243"/>
      <c r="AR610" s="243"/>
      <c r="AS610" s="243"/>
      <c r="AT610" s="243"/>
      <c r="AU610" s="243"/>
      <c r="AV610" s="243"/>
      <c r="AW610" s="243"/>
      <c r="AX610" s="246"/>
      <c r="AY610" s="246"/>
      <c r="AZ610" s="248"/>
      <c r="BA610" s="77"/>
      <c r="BB610" s="562" t="str">
        <f t="shared" si="39"/>
        <v xml:space="preserve"> </v>
      </c>
      <c r="BC610" s="562" t="str">
        <f t="shared" si="40"/>
        <v xml:space="preserve"> </v>
      </c>
      <c r="BD610" s="562" t="str">
        <f t="shared" si="41"/>
        <v xml:space="preserve"> </v>
      </c>
      <c r="BE610" s="562" t="str">
        <f t="shared" si="42"/>
        <v xml:space="preserve"> </v>
      </c>
      <c r="BF610" s="77"/>
      <c r="BG610" s="515"/>
    </row>
    <row r="611" spans="1:59" s="86" customFormat="1" ht="12.75" x14ac:dyDescent="0.25">
      <c r="A611" s="365"/>
      <c r="B611" s="147">
        <f>Demography!B607</f>
        <v>0</v>
      </c>
      <c r="C611" s="147">
        <f>Demography!C607</f>
        <v>0</v>
      </c>
      <c r="D611" s="148">
        <f>Demography!D607</f>
        <v>0</v>
      </c>
      <c r="E611" s="81"/>
      <c r="F611" s="256"/>
      <c r="G611" s="257"/>
      <c r="H611" s="257"/>
      <c r="I611" s="257"/>
      <c r="J611" s="245"/>
      <c r="K611" s="257"/>
      <c r="L611" s="258"/>
      <c r="M611" s="256"/>
      <c r="N611" s="256"/>
      <c r="O611" s="240"/>
      <c r="P611" s="256"/>
      <c r="Q611" s="261"/>
      <c r="R611" s="240"/>
      <c r="S611" s="240"/>
      <c r="T611" s="240"/>
      <c r="U611" s="256"/>
      <c r="V611" s="245"/>
      <c r="W611" s="256"/>
      <c r="X611" s="245"/>
      <c r="Y611" s="81"/>
      <c r="Z611" s="256"/>
      <c r="AA611" s="150"/>
      <c r="AB611" s="150"/>
      <c r="AC611" s="81"/>
      <c r="AD611" s="240"/>
      <c r="AE611" s="240"/>
      <c r="AF611" s="256"/>
      <c r="AG611" s="240"/>
      <c r="AH611" s="256"/>
      <c r="AI611" s="256"/>
      <c r="AJ611" s="256"/>
      <c r="AK611" s="261"/>
      <c r="AL611" s="261"/>
      <c r="AM611" s="77"/>
      <c r="AN611" s="261"/>
      <c r="AO611" s="261"/>
      <c r="AP611" s="261"/>
      <c r="AQ611" s="261"/>
      <c r="AR611" s="261"/>
      <c r="AS611" s="261"/>
      <c r="AT611" s="261"/>
      <c r="AU611" s="261"/>
      <c r="AV611" s="261"/>
      <c r="AW611" s="261"/>
      <c r="AX611" s="245"/>
      <c r="AY611" s="245"/>
      <c r="AZ611" s="247"/>
      <c r="BA611" s="77"/>
      <c r="BB611" s="561" t="str">
        <f t="shared" si="39"/>
        <v xml:space="preserve"> </v>
      </c>
      <c r="BC611" s="561" t="str">
        <f t="shared" si="40"/>
        <v xml:space="preserve"> </v>
      </c>
      <c r="BD611" s="561" t="str">
        <f t="shared" si="41"/>
        <v xml:space="preserve"> </v>
      </c>
      <c r="BE611" s="561" t="str">
        <f t="shared" si="42"/>
        <v xml:space="preserve"> </v>
      </c>
      <c r="BF611" s="77"/>
      <c r="BG611" s="254"/>
    </row>
    <row r="612" spans="1:59" s="86" customFormat="1" ht="12.75" x14ac:dyDescent="0.25">
      <c r="A612" s="365"/>
      <c r="B612" s="361">
        <f>Demography!B608</f>
        <v>0</v>
      </c>
      <c r="C612" s="361">
        <f>Demography!C608</f>
        <v>0</v>
      </c>
      <c r="D612" s="362">
        <f>Demography!D608</f>
        <v>0</v>
      </c>
      <c r="E612" s="81"/>
      <c r="F612" s="241"/>
      <c r="G612" s="478"/>
      <c r="H612" s="478"/>
      <c r="I612" s="478"/>
      <c r="J612" s="246"/>
      <c r="K612" s="478"/>
      <c r="L612" s="538"/>
      <c r="M612" s="241"/>
      <c r="N612" s="241"/>
      <c r="O612" s="242"/>
      <c r="P612" s="241"/>
      <c r="Q612" s="243"/>
      <c r="R612" s="242"/>
      <c r="S612" s="242"/>
      <c r="T612" s="242"/>
      <c r="U612" s="241"/>
      <c r="V612" s="246"/>
      <c r="W612" s="241"/>
      <c r="X612" s="246"/>
      <c r="Y612" s="81"/>
      <c r="Z612" s="241"/>
      <c r="AA612" s="416"/>
      <c r="AB612" s="416"/>
      <c r="AC612" s="81"/>
      <c r="AD612" s="242"/>
      <c r="AE612" s="242"/>
      <c r="AF612" s="241"/>
      <c r="AG612" s="242"/>
      <c r="AH612" s="241"/>
      <c r="AI612" s="241"/>
      <c r="AJ612" s="241"/>
      <c r="AK612" s="243"/>
      <c r="AL612" s="243"/>
      <c r="AM612" s="77"/>
      <c r="AN612" s="243"/>
      <c r="AO612" s="243"/>
      <c r="AP612" s="243"/>
      <c r="AQ612" s="243"/>
      <c r="AR612" s="243"/>
      <c r="AS612" s="243"/>
      <c r="AT612" s="243"/>
      <c r="AU612" s="243"/>
      <c r="AV612" s="243"/>
      <c r="AW612" s="243"/>
      <c r="AX612" s="246"/>
      <c r="AY612" s="246"/>
      <c r="AZ612" s="248"/>
      <c r="BA612" s="77"/>
      <c r="BB612" s="562" t="str">
        <f t="shared" si="39"/>
        <v xml:space="preserve"> </v>
      </c>
      <c r="BC612" s="562" t="str">
        <f t="shared" si="40"/>
        <v xml:space="preserve"> </v>
      </c>
      <c r="BD612" s="562" t="str">
        <f t="shared" si="41"/>
        <v xml:space="preserve"> </v>
      </c>
      <c r="BE612" s="562" t="str">
        <f t="shared" si="42"/>
        <v xml:space="preserve"> </v>
      </c>
      <c r="BF612" s="77"/>
      <c r="BG612" s="515"/>
    </row>
    <row r="613" spans="1:59" s="86" customFormat="1" ht="12.75" x14ac:dyDescent="0.25">
      <c r="A613" s="365"/>
      <c r="B613" s="147">
        <f>Demography!B609</f>
        <v>0</v>
      </c>
      <c r="C613" s="147">
        <f>Demography!C609</f>
        <v>0</v>
      </c>
      <c r="D613" s="148">
        <f>Demography!D609</f>
        <v>0</v>
      </c>
      <c r="E613" s="81"/>
      <c r="F613" s="256"/>
      <c r="G613" s="257"/>
      <c r="H613" s="257"/>
      <c r="I613" s="257"/>
      <c r="J613" s="245"/>
      <c r="K613" s="257"/>
      <c r="L613" s="258"/>
      <c r="M613" s="256"/>
      <c r="N613" s="256"/>
      <c r="O613" s="240"/>
      <c r="P613" s="256"/>
      <c r="Q613" s="261"/>
      <c r="R613" s="240"/>
      <c r="S613" s="240"/>
      <c r="T613" s="240"/>
      <c r="U613" s="256"/>
      <c r="V613" s="245"/>
      <c r="W613" s="256"/>
      <c r="X613" s="245"/>
      <c r="Y613" s="81"/>
      <c r="Z613" s="256"/>
      <c r="AA613" s="150"/>
      <c r="AB613" s="150"/>
      <c r="AC613" s="81"/>
      <c r="AD613" s="240"/>
      <c r="AE613" s="240"/>
      <c r="AF613" s="256"/>
      <c r="AG613" s="240"/>
      <c r="AH613" s="256"/>
      <c r="AI613" s="256"/>
      <c r="AJ613" s="256"/>
      <c r="AK613" s="261"/>
      <c r="AL613" s="261"/>
      <c r="AM613" s="77"/>
      <c r="AN613" s="261"/>
      <c r="AO613" s="261"/>
      <c r="AP613" s="261"/>
      <c r="AQ613" s="261"/>
      <c r="AR613" s="261"/>
      <c r="AS613" s="261"/>
      <c r="AT613" s="261"/>
      <c r="AU613" s="261"/>
      <c r="AV613" s="261"/>
      <c r="AW613" s="261"/>
      <c r="AX613" s="245"/>
      <c r="AY613" s="245"/>
      <c r="AZ613" s="247"/>
      <c r="BA613" s="77"/>
      <c r="BB613" s="561" t="str">
        <f t="shared" si="39"/>
        <v xml:space="preserve"> </v>
      </c>
      <c r="BC613" s="561" t="str">
        <f t="shared" si="40"/>
        <v xml:space="preserve"> </v>
      </c>
      <c r="BD613" s="561" t="str">
        <f t="shared" si="41"/>
        <v xml:space="preserve"> </v>
      </c>
      <c r="BE613" s="561" t="str">
        <f t="shared" si="42"/>
        <v xml:space="preserve"> </v>
      </c>
      <c r="BF613" s="77"/>
      <c r="BG613" s="254"/>
    </row>
    <row r="614" spans="1:59" s="86" customFormat="1" ht="12.75" x14ac:dyDescent="0.25">
      <c r="A614" s="365"/>
      <c r="B614" s="361">
        <f>Demography!B610</f>
        <v>0</v>
      </c>
      <c r="C614" s="361">
        <f>Demography!C610</f>
        <v>0</v>
      </c>
      <c r="D614" s="362">
        <f>Demography!D610</f>
        <v>0</v>
      </c>
      <c r="E614" s="81"/>
      <c r="F614" s="241"/>
      <c r="G614" s="478"/>
      <c r="H614" s="478"/>
      <c r="I614" s="478"/>
      <c r="J614" s="246"/>
      <c r="K614" s="478"/>
      <c r="L614" s="538"/>
      <c r="M614" s="241"/>
      <c r="N614" s="241"/>
      <c r="O614" s="242"/>
      <c r="P614" s="241"/>
      <c r="Q614" s="243"/>
      <c r="R614" s="242"/>
      <c r="S614" s="242"/>
      <c r="T614" s="242"/>
      <c r="U614" s="241"/>
      <c r="V614" s="246"/>
      <c r="W614" s="241"/>
      <c r="X614" s="246"/>
      <c r="Y614" s="81"/>
      <c r="Z614" s="241"/>
      <c r="AA614" s="416"/>
      <c r="AB614" s="416"/>
      <c r="AC614" s="81"/>
      <c r="AD614" s="242"/>
      <c r="AE614" s="242"/>
      <c r="AF614" s="241"/>
      <c r="AG614" s="242"/>
      <c r="AH614" s="241"/>
      <c r="AI614" s="241"/>
      <c r="AJ614" s="241"/>
      <c r="AK614" s="243"/>
      <c r="AL614" s="243"/>
      <c r="AM614" s="77"/>
      <c r="AN614" s="243"/>
      <c r="AO614" s="243"/>
      <c r="AP614" s="243"/>
      <c r="AQ614" s="243"/>
      <c r="AR614" s="243"/>
      <c r="AS614" s="243"/>
      <c r="AT614" s="243"/>
      <c r="AU614" s="243"/>
      <c r="AV614" s="243"/>
      <c r="AW614" s="243"/>
      <c r="AX614" s="246"/>
      <c r="AY614" s="246"/>
      <c r="AZ614" s="248"/>
      <c r="BA614" s="77"/>
      <c r="BB614" s="562" t="str">
        <f t="shared" si="39"/>
        <v xml:space="preserve"> </v>
      </c>
      <c r="BC614" s="562" t="str">
        <f t="shared" si="40"/>
        <v xml:space="preserve"> </v>
      </c>
      <c r="BD614" s="562" t="str">
        <f t="shared" si="41"/>
        <v xml:space="preserve"> </v>
      </c>
      <c r="BE614" s="562" t="str">
        <f t="shared" si="42"/>
        <v xml:space="preserve"> </v>
      </c>
      <c r="BF614" s="77"/>
      <c r="BG614" s="515"/>
    </row>
    <row r="615" spans="1:59" s="86" customFormat="1" ht="12.75" x14ac:dyDescent="0.25">
      <c r="A615" s="365"/>
      <c r="B615" s="147">
        <f>Demography!B611</f>
        <v>0</v>
      </c>
      <c r="C615" s="147">
        <f>Demography!C611</f>
        <v>0</v>
      </c>
      <c r="D615" s="148">
        <f>Demography!D611</f>
        <v>0</v>
      </c>
      <c r="E615" s="81"/>
      <c r="F615" s="256"/>
      <c r="G615" s="257"/>
      <c r="H615" s="257"/>
      <c r="I615" s="257"/>
      <c r="J615" s="245"/>
      <c r="K615" s="257"/>
      <c r="L615" s="258"/>
      <c r="M615" s="256"/>
      <c r="N615" s="256"/>
      <c r="O615" s="240"/>
      <c r="P615" s="256"/>
      <c r="Q615" s="261"/>
      <c r="R615" s="240"/>
      <c r="S615" s="240"/>
      <c r="T615" s="240"/>
      <c r="U615" s="256"/>
      <c r="V615" s="245"/>
      <c r="W615" s="256"/>
      <c r="X615" s="245"/>
      <c r="Y615" s="81"/>
      <c r="Z615" s="256"/>
      <c r="AA615" s="150"/>
      <c r="AB615" s="150"/>
      <c r="AC615" s="81"/>
      <c r="AD615" s="240"/>
      <c r="AE615" s="240"/>
      <c r="AF615" s="256"/>
      <c r="AG615" s="240"/>
      <c r="AH615" s="256"/>
      <c r="AI615" s="256"/>
      <c r="AJ615" s="256"/>
      <c r="AK615" s="261"/>
      <c r="AL615" s="261"/>
      <c r="AM615" s="77"/>
      <c r="AN615" s="261"/>
      <c r="AO615" s="261"/>
      <c r="AP615" s="261"/>
      <c r="AQ615" s="261"/>
      <c r="AR615" s="261"/>
      <c r="AS615" s="261"/>
      <c r="AT615" s="261"/>
      <c r="AU615" s="261"/>
      <c r="AV615" s="261"/>
      <c r="AW615" s="261"/>
      <c r="AX615" s="245"/>
      <c r="AY615" s="245"/>
      <c r="AZ615" s="247"/>
      <c r="BA615" s="77"/>
      <c r="BB615" s="561" t="str">
        <f t="shared" si="39"/>
        <v xml:space="preserve"> </v>
      </c>
      <c r="BC615" s="561" t="str">
        <f t="shared" si="40"/>
        <v xml:space="preserve"> </v>
      </c>
      <c r="BD615" s="561" t="str">
        <f t="shared" si="41"/>
        <v xml:space="preserve"> </v>
      </c>
      <c r="BE615" s="561" t="str">
        <f t="shared" si="42"/>
        <v xml:space="preserve"> </v>
      </c>
      <c r="BF615" s="77"/>
      <c r="BG615" s="254"/>
    </row>
    <row r="616" spans="1:59" s="86" customFormat="1" ht="12.75" x14ac:dyDescent="0.25">
      <c r="A616" s="365"/>
      <c r="B616" s="361">
        <f>Demography!B612</f>
        <v>0</v>
      </c>
      <c r="C616" s="361">
        <f>Demography!C612</f>
        <v>0</v>
      </c>
      <c r="D616" s="362">
        <f>Demography!D612</f>
        <v>0</v>
      </c>
      <c r="E616" s="81"/>
      <c r="F616" s="241"/>
      <c r="G616" s="478"/>
      <c r="H616" s="478"/>
      <c r="I616" s="478"/>
      <c r="J616" s="246"/>
      <c r="K616" s="478"/>
      <c r="L616" s="538"/>
      <c r="M616" s="241"/>
      <c r="N616" s="241"/>
      <c r="O616" s="242"/>
      <c r="P616" s="241"/>
      <c r="Q616" s="243"/>
      <c r="R616" s="242"/>
      <c r="S616" s="242"/>
      <c r="T616" s="242"/>
      <c r="U616" s="241"/>
      <c r="V616" s="246"/>
      <c r="W616" s="241"/>
      <c r="X616" s="246"/>
      <c r="Y616" s="81"/>
      <c r="Z616" s="241"/>
      <c r="AA616" s="416"/>
      <c r="AB616" s="416"/>
      <c r="AC616" s="81"/>
      <c r="AD616" s="242"/>
      <c r="AE616" s="242"/>
      <c r="AF616" s="241"/>
      <c r="AG616" s="242"/>
      <c r="AH616" s="241"/>
      <c r="AI616" s="241"/>
      <c r="AJ616" s="241"/>
      <c r="AK616" s="243"/>
      <c r="AL616" s="243"/>
      <c r="AM616" s="77"/>
      <c r="AN616" s="243"/>
      <c r="AO616" s="243"/>
      <c r="AP616" s="243"/>
      <c r="AQ616" s="243"/>
      <c r="AR616" s="243"/>
      <c r="AS616" s="243"/>
      <c r="AT616" s="243"/>
      <c r="AU616" s="243"/>
      <c r="AV616" s="243"/>
      <c r="AW616" s="243"/>
      <c r="AX616" s="246"/>
      <c r="AY616" s="246"/>
      <c r="AZ616" s="248"/>
      <c r="BA616" s="77"/>
      <c r="BB616" s="562" t="str">
        <f t="shared" si="39"/>
        <v xml:space="preserve"> </v>
      </c>
      <c r="BC616" s="562" t="str">
        <f t="shared" si="40"/>
        <v xml:space="preserve"> </v>
      </c>
      <c r="BD616" s="562" t="str">
        <f t="shared" si="41"/>
        <v xml:space="preserve"> </v>
      </c>
      <c r="BE616" s="562" t="str">
        <f t="shared" si="42"/>
        <v xml:space="preserve"> </v>
      </c>
      <c r="BF616" s="77"/>
      <c r="BG616" s="515"/>
    </row>
    <row r="617" spans="1:59" s="86" customFormat="1" ht="12.75" x14ac:dyDescent="0.25">
      <c r="A617" s="365"/>
      <c r="B617" s="147">
        <f>Demography!B613</f>
        <v>0</v>
      </c>
      <c r="C617" s="147">
        <f>Demography!C613</f>
        <v>0</v>
      </c>
      <c r="D617" s="148">
        <f>Demography!D613</f>
        <v>0</v>
      </c>
      <c r="E617" s="81"/>
      <c r="F617" s="256"/>
      <c r="G617" s="257"/>
      <c r="H617" s="257"/>
      <c r="I617" s="257"/>
      <c r="J617" s="245"/>
      <c r="K617" s="257"/>
      <c r="L617" s="258"/>
      <c r="M617" s="256"/>
      <c r="N617" s="256"/>
      <c r="O617" s="240"/>
      <c r="P617" s="256"/>
      <c r="Q617" s="261"/>
      <c r="R617" s="240"/>
      <c r="S617" s="240"/>
      <c r="T617" s="240"/>
      <c r="U617" s="256"/>
      <c r="V617" s="245"/>
      <c r="W617" s="256"/>
      <c r="X617" s="245"/>
      <c r="Y617" s="81"/>
      <c r="Z617" s="256"/>
      <c r="AA617" s="150"/>
      <c r="AB617" s="150"/>
      <c r="AC617" s="81"/>
      <c r="AD617" s="240"/>
      <c r="AE617" s="240"/>
      <c r="AF617" s="256"/>
      <c r="AG617" s="240"/>
      <c r="AH617" s="256"/>
      <c r="AI617" s="256"/>
      <c r="AJ617" s="256"/>
      <c r="AK617" s="261"/>
      <c r="AL617" s="261"/>
      <c r="AM617" s="77"/>
      <c r="AN617" s="261"/>
      <c r="AO617" s="261"/>
      <c r="AP617" s="261"/>
      <c r="AQ617" s="261"/>
      <c r="AR617" s="261"/>
      <c r="AS617" s="261"/>
      <c r="AT617" s="261"/>
      <c r="AU617" s="261"/>
      <c r="AV617" s="261"/>
      <c r="AW617" s="261"/>
      <c r="AX617" s="245"/>
      <c r="AY617" s="245"/>
      <c r="AZ617" s="247"/>
      <c r="BA617" s="77"/>
      <c r="BB617" s="561" t="str">
        <f t="shared" si="39"/>
        <v xml:space="preserve"> </v>
      </c>
      <c r="BC617" s="561" t="str">
        <f t="shared" si="40"/>
        <v xml:space="preserve"> </v>
      </c>
      <c r="BD617" s="561" t="str">
        <f t="shared" si="41"/>
        <v xml:space="preserve"> </v>
      </c>
      <c r="BE617" s="561" t="str">
        <f t="shared" si="42"/>
        <v xml:space="preserve"> </v>
      </c>
      <c r="BF617" s="77"/>
      <c r="BG617" s="254"/>
    </row>
    <row r="618" spans="1:59" s="86" customFormat="1" ht="12.75" x14ac:dyDescent="0.25">
      <c r="A618" s="365"/>
      <c r="B618" s="361">
        <f>Demography!B614</f>
        <v>0</v>
      </c>
      <c r="C618" s="361">
        <f>Demography!C614</f>
        <v>0</v>
      </c>
      <c r="D618" s="362">
        <f>Demography!D614</f>
        <v>0</v>
      </c>
      <c r="E618" s="81"/>
      <c r="F618" s="241"/>
      <c r="G618" s="478"/>
      <c r="H618" s="478"/>
      <c r="I618" s="478"/>
      <c r="J618" s="246"/>
      <c r="K618" s="478"/>
      <c r="L618" s="538"/>
      <c r="M618" s="241"/>
      <c r="N618" s="241"/>
      <c r="O618" s="242"/>
      <c r="P618" s="241"/>
      <c r="Q618" s="243"/>
      <c r="R618" s="242"/>
      <c r="S618" s="242"/>
      <c r="T618" s="242"/>
      <c r="U618" s="241"/>
      <c r="V618" s="246"/>
      <c r="W618" s="241"/>
      <c r="X618" s="246"/>
      <c r="Y618" s="81"/>
      <c r="Z618" s="241"/>
      <c r="AA618" s="416"/>
      <c r="AB618" s="416"/>
      <c r="AC618" s="81"/>
      <c r="AD618" s="242"/>
      <c r="AE618" s="242"/>
      <c r="AF618" s="241"/>
      <c r="AG618" s="242"/>
      <c r="AH618" s="241"/>
      <c r="AI618" s="241"/>
      <c r="AJ618" s="241"/>
      <c r="AK618" s="243"/>
      <c r="AL618" s="243"/>
      <c r="AM618" s="77"/>
      <c r="AN618" s="243"/>
      <c r="AO618" s="243"/>
      <c r="AP618" s="243"/>
      <c r="AQ618" s="243"/>
      <c r="AR618" s="243"/>
      <c r="AS618" s="243"/>
      <c r="AT618" s="243"/>
      <c r="AU618" s="243"/>
      <c r="AV618" s="243"/>
      <c r="AW618" s="243"/>
      <c r="AX618" s="246"/>
      <c r="AY618" s="246"/>
      <c r="AZ618" s="248"/>
      <c r="BA618" s="77"/>
      <c r="BB618" s="562" t="str">
        <f t="shared" si="39"/>
        <v xml:space="preserve"> </v>
      </c>
      <c r="BC618" s="562" t="str">
        <f t="shared" si="40"/>
        <v xml:space="preserve"> </v>
      </c>
      <c r="BD618" s="562" t="str">
        <f t="shared" si="41"/>
        <v xml:space="preserve"> </v>
      </c>
      <c r="BE618" s="562" t="str">
        <f t="shared" si="42"/>
        <v xml:space="preserve"> </v>
      </c>
      <c r="BF618" s="77"/>
      <c r="BG618" s="515"/>
    </row>
    <row r="619" spans="1:59" s="86" customFormat="1" ht="12.75" x14ac:dyDescent="0.25">
      <c r="A619" s="365"/>
      <c r="B619" s="147">
        <f>Demography!B615</f>
        <v>0</v>
      </c>
      <c r="C619" s="147">
        <f>Demography!C615</f>
        <v>0</v>
      </c>
      <c r="D619" s="148">
        <f>Demography!D615</f>
        <v>0</v>
      </c>
      <c r="E619" s="81"/>
      <c r="F619" s="256"/>
      <c r="G619" s="257"/>
      <c r="H619" s="257"/>
      <c r="I619" s="257"/>
      <c r="J619" s="245"/>
      <c r="K619" s="257"/>
      <c r="L619" s="258"/>
      <c r="M619" s="256"/>
      <c r="N619" s="256"/>
      <c r="O619" s="240"/>
      <c r="P619" s="256"/>
      <c r="Q619" s="261"/>
      <c r="R619" s="240"/>
      <c r="S619" s="240"/>
      <c r="T619" s="240"/>
      <c r="U619" s="256"/>
      <c r="V619" s="245"/>
      <c r="W619" s="256"/>
      <c r="X619" s="245"/>
      <c r="Y619" s="81"/>
      <c r="Z619" s="256"/>
      <c r="AA619" s="150"/>
      <c r="AB619" s="150"/>
      <c r="AC619" s="81"/>
      <c r="AD619" s="240"/>
      <c r="AE619" s="240"/>
      <c r="AF619" s="256"/>
      <c r="AG619" s="240"/>
      <c r="AH619" s="256"/>
      <c r="AI619" s="256"/>
      <c r="AJ619" s="256"/>
      <c r="AK619" s="261"/>
      <c r="AL619" s="261"/>
      <c r="AM619" s="77"/>
      <c r="AN619" s="261"/>
      <c r="AO619" s="261"/>
      <c r="AP619" s="261"/>
      <c r="AQ619" s="261"/>
      <c r="AR619" s="261"/>
      <c r="AS619" s="261"/>
      <c r="AT619" s="261"/>
      <c r="AU619" s="261"/>
      <c r="AV619" s="261"/>
      <c r="AW619" s="261"/>
      <c r="AX619" s="245"/>
      <c r="AY619" s="245"/>
      <c r="AZ619" s="247"/>
      <c r="BA619" s="77"/>
      <c r="BB619" s="561" t="str">
        <f t="shared" si="39"/>
        <v xml:space="preserve"> </v>
      </c>
      <c r="BC619" s="561" t="str">
        <f t="shared" si="40"/>
        <v xml:space="preserve"> </v>
      </c>
      <c r="BD619" s="561" t="str">
        <f t="shared" si="41"/>
        <v xml:space="preserve"> </v>
      </c>
      <c r="BE619" s="561" t="str">
        <f t="shared" si="42"/>
        <v xml:space="preserve"> </v>
      </c>
      <c r="BF619" s="77"/>
      <c r="BG619" s="254"/>
    </row>
    <row r="620" spans="1:59" s="86" customFormat="1" ht="12.75" x14ac:dyDescent="0.25">
      <c r="A620" s="365"/>
      <c r="B620" s="361">
        <f>Demography!B616</f>
        <v>0</v>
      </c>
      <c r="C620" s="361">
        <f>Demography!C616</f>
        <v>0</v>
      </c>
      <c r="D620" s="362">
        <f>Demography!D616</f>
        <v>0</v>
      </c>
      <c r="E620" s="81"/>
      <c r="F620" s="241"/>
      <c r="G620" s="478"/>
      <c r="H620" s="478"/>
      <c r="I620" s="478"/>
      <c r="J620" s="246"/>
      <c r="K620" s="478"/>
      <c r="L620" s="538"/>
      <c r="M620" s="241"/>
      <c r="N620" s="241"/>
      <c r="O620" s="242"/>
      <c r="P620" s="241"/>
      <c r="Q620" s="243"/>
      <c r="R620" s="242"/>
      <c r="S620" s="242"/>
      <c r="T620" s="242"/>
      <c r="U620" s="241"/>
      <c r="V620" s="246"/>
      <c r="W620" s="241"/>
      <c r="X620" s="246"/>
      <c r="Y620" s="81"/>
      <c r="Z620" s="241"/>
      <c r="AA620" s="416"/>
      <c r="AB620" s="416"/>
      <c r="AC620" s="81"/>
      <c r="AD620" s="242"/>
      <c r="AE620" s="242"/>
      <c r="AF620" s="241"/>
      <c r="AG620" s="242"/>
      <c r="AH620" s="241"/>
      <c r="AI620" s="241"/>
      <c r="AJ620" s="241"/>
      <c r="AK620" s="243"/>
      <c r="AL620" s="243"/>
      <c r="AM620" s="77"/>
      <c r="AN620" s="243"/>
      <c r="AO620" s="243"/>
      <c r="AP620" s="243"/>
      <c r="AQ620" s="243"/>
      <c r="AR620" s="243"/>
      <c r="AS620" s="243"/>
      <c r="AT620" s="243"/>
      <c r="AU620" s="243"/>
      <c r="AV620" s="243"/>
      <c r="AW620" s="243"/>
      <c r="AX620" s="246"/>
      <c r="AY620" s="246"/>
      <c r="AZ620" s="248"/>
      <c r="BA620" s="77"/>
      <c r="BB620" s="562" t="str">
        <f t="shared" si="39"/>
        <v xml:space="preserve"> </v>
      </c>
      <c r="BC620" s="562" t="str">
        <f t="shared" si="40"/>
        <v xml:space="preserve"> </v>
      </c>
      <c r="BD620" s="562" t="str">
        <f t="shared" si="41"/>
        <v xml:space="preserve"> </v>
      </c>
      <c r="BE620" s="562" t="str">
        <f t="shared" si="42"/>
        <v xml:space="preserve"> </v>
      </c>
      <c r="BF620" s="77"/>
      <c r="BG620" s="515"/>
    </row>
    <row r="621" spans="1:59" s="86" customFormat="1" ht="12.75" x14ac:dyDescent="0.25">
      <c r="A621" s="365"/>
      <c r="B621" s="147">
        <f>Demography!B617</f>
        <v>0</v>
      </c>
      <c r="C621" s="147">
        <f>Demography!C617</f>
        <v>0</v>
      </c>
      <c r="D621" s="148">
        <f>Demography!D617</f>
        <v>0</v>
      </c>
      <c r="E621" s="81"/>
      <c r="F621" s="256"/>
      <c r="G621" s="257"/>
      <c r="H621" s="257"/>
      <c r="I621" s="257"/>
      <c r="J621" s="245"/>
      <c r="K621" s="257"/>
      <c r="L621" s="258"/>
      <c r="M621" s="256"/>
      <c r="N621" s="256"/>
      <c r="O621" s="240"/>
      <c r="P621" s="256"/>
      <c r="Q621" s="261"/>
      <c r="R621" s="240"/>
      <c r="S621" s="240"/>
      <c r="T621" s="240"/>
      <c r="U621" s="256"/>
      <c r="V621" s="245"/>
      <c r="W621" s="256"/>
      <c r="X621" s="245"/>
      <c r="Y621" s="81"/>
      <c r="Z621" s="256"/>
      <c r="AA621" s="150"/>
      <c r="AB621" s="150"/>
      <c r="AC621" s="81"/>
      <c r="AD621" s="240"/>
      <c r="AE621" s="240"/>
      <c r="AF621" s="256"/>
      <c r="AG621" s="240"/>
      <c r="AH621" s="256"/>
      <c r="AI621" s="256"/>
      <c r="AJ621" s="256"/>
      <c r="AK621" s="261"/>
      <c r="AL621" s="261"/>
      <c r="AM621" s="77"/>
      <c r="AN621" s="261"/>
      <c r="AO621" s="261"/>
      <c r="AP621" s="261"/>
      <c r="AQ621" s="261"/>
      <c r="AR621" s="261"/>
      <c r="AS621" s="261"/>
      <c r="AT621" s="261"/>
      <c r="AU621" s="261"/>
      <c r="AV621" s="261"/>
      <c r="AW621" s="261"/>
      <c r="AX621" s="245"/>
      <c r="AY621" s="245"/>
      <c r="AZ621" s="247"/>
      <c r="BA621" s="77"/>
      <c r="BB621" s="561" t="str">
        <f t="shared" si="39"/>
        <v xml:space="preserve"> </v>
      </c>
      <c r="BC621" s="561" t="str">
        <f t="shared" si="40"/>
        <v xml:space="preserve"> </v>
      </c>
      <c r="BD621" s="561" t="str">
        <f t="shared" si="41"/>
        <v xml:space="preserve"> </v>
      </c>
      <c r="BE621" s="561" t="str">
        <f t="shared" si="42"/>
        <v xml:space="preserve"> </v>
      </c>
      <c r="BF621" s="77"/>
      <c r="BG621" s="254"/>
    </row>
    <row r="622" spans="1:59" s="86" customFormat="1" ht="12.75" x14ac:dyDescent="0.25">
      <c r="A622" s="365"/>
      <c r="B622" s="361">
        <f>Demography!B618</f>
        <v>0</v>
      </c>
      <c r="C622" s="361">
        <f>Demography!C618</f>
        <v>0</v>
      </c>
      <c r="D622" s="362">
        <f>Demography!D618</f>
        <v>0</v>
      </c>
      <c r="E622" s="81"/>
      <c r="F622" s="241"/>
      <c r="G622" s="478"/>
      <c r="H622" s="478"/>
      <c r="I622" s="478"/>
      <c r="J622" s="246"/>
      <c r="K622" s="478"/>
      <c r="L622" s="538"/>
      <c r="M622" s="241"/>
      <c r="N622" s="241"/>
      <c r="O622" s="242"/>
      <c r="P622" s="241"/>
      <c r="Q622" s="243"/>
      <c r="R622" s="242"/>
      <c r="S622" s="242"/>
      <c r="T622" s="242"/>
      <c r="U622" s="241"/>
      <c r="V622" s="246"/>
      <c r="W622" s="241"/>
      <c r="X622" s="246"/>
      <c r="Y622" s="81"/>
      <c r="Z622" s="241"/>
      <c r="AA622" s="416"/>
      <c r="AB622" s="416"/>
      <c r="AC622" s="81"/>
      <c r="AD622" s="242"/>
      <c r="AE622" s="242"/>
      <c r="AF622" s="241"/>
      <c r="AG622" s="242"/>
      <c r="AH622" s="241"/>
      <c r="AI622" s="241"/>
      <c r="AJ622" s="241"/>
      <c r="AK622" s="243"/>
      <c r="AL622" s="243"/>
      <c r="AM622" s="77"/>
      <c r="AN622" s="243"/>
      <c r="AO622" s="243"/>
      <c r="AP622" s="243"/>
      <c r="AQ622" s="243"/>
      <c r="AR622" s="243"/>
      <c r="AS622" s="243"/>
      <c r="AT622" s="243"/>
      <c r="AU622" s="243"/>
      <c r="AV622" s="243"/>
      <c r="AW622" s="243"/>
      <c r="AX622" s="246"/>
      <c r="AY622" s="246"/>
      <c r="AZ622" s="248"/>
      <c r="BA622" s="77"/>
      <c r="BB622" s="562" t="str">
        <f t="shared" si="39"/>
        <v xml:space="preserve"> </v>
      </c>
      <c r="BC622" s="562" t="str">
        <f t="shared" si="40"/>
        <v xml:space="preserve"> </v>
      </c>
      <c r="BD622" s="562" t="str">
        <f t="shared" si="41"/>
        <v xml:space="preserve"> </v>
      </c>
      <c r="BE622" s="562" t="str">
        <f t="shared" si="42"/>
        <v xml:space="preserve"> </v>
      </c>
      <c r="BF622" s="77"/>
      <c r="BG622" s="515"/>
    </row>
    <row r="623" spans="1:59" s="86" customFormat="1" ht="12.75" x14ac:dyDescent="0.25">
      <c r="A623" s="365"/>
      <c r="B623" s="147">
        <f>Demography!B619</f>
        <v>0</v>
      </c>
      <c r="C623" s="147">
        <f>Demography!C619</f>
        <v>0</v>
      </c>
      <c r="D623" s="148">
        <f>Demography!D619</f>
        <v>0</v>
      </c>
      <c r="E623" s="81"/>
      <c r="F623" s="256"/>
      <c r="G623" s="257"/>
      <c r="H623" s="257"/>
      <c r="I623" s="257"/>
      <c r="J623" s="245"/>
      <c r="K623" s="257"/>
      <c r="L623" s="258"/>
      <c r="M623" s="256"/>
      <c r="N623" s="256"/>
      <c r="O623" s="240"/>
      <c r="P623" s="256"/>
      <c r="Q623" s="261"/>
      <c r="R623" s="240"/>
      <c r="S623" s="240"/>
      <c r="T623" s="240"/>
      <c r="U623" s="256"/>
      <c r="V623" s="245"/>
      <c r="W623" s="256"/>
      <c r="X623" s="245"/>
      <c r="Y623" s="81"/>
      <c r="Z623" s="256"/>
      <c r="AA623" s="150"/>
      <c r="AB623" s="150"/>
      <c r="AC623" s="81"/>
      <c r="AD623" s="240"/>
      <c r="AE623" s="240"/>
      <c r="AF623" s="256"/>
      <c r="AG623" s="240"/>
      <c r="AH623" s="256"/>
      <c r="AI623" s="256"/>
      <c r="AJ623" s="256"/>
      <c r="AK623" s="261"/>
      <c r="AL623" s="261"/>
      <c r="AM623" s="77"/>
      <c r="AN623" s="261"/>
      <c r="AO623" s="261"/>
      <c r="AP623" s="261"/>
      <c r="AQ623" s="261"/>
      <c r="AR623" s="261"/>
      <c r="AS623" s="261"/>
      <c r="AT623" s="261"/>
      <c r="AU623" s="261"/>
      <c r="AV623" s="261"/>
      <c r="AW623" s="261"/>
      <c r="AX623" s="245"/>
      <c r="AY623" s="245"/>
      <c r="AZ623" s="247"/>
      <c r="BA623" s="77"/>
      <c r="BB623" s="561" t="str">
        <f t="shared" si="39"/>
        <v xml:space="preserve"> </v>
      </c>
      <c r="BC623" s="561" t="str">
        <f t="shared" si="40"/>
        <v xml:space="preserve"> </v>
      </c>
      <c r="BD623" s="561" t="str">
        <f t="shared" si="41"/>
        <v xml:space="preserve"> </v>
      </c>
      <c r="BE623" s="561" t="str">
        <f t="shared" si="42"/>
        <v xml:space="preserve"> </v>
      </c>
      <c r="BF623" s="77"/>
      <c r="BG623" s="254"/>
    </row>
    <row r="624" spans="1:59" s="86" customFormat="1" ht="12.75" x14ac:dyDescent="0.25">
      <c r="A624" s="365"/>
      <c r="B624" s="361">
        <f>Demography!B620</f>
        <v>0</v>
      </c>
      <c r="C624" s="361">
        <f>Demography!C620</f>
        <v>0</v>
      </c>
      <c r="D624" s="362">
        <f>Demography!D620</f>
        <v>0</v>
      </c>
      <c r="E624" s="81"/>
      <c r="F624" s="241"/>
      <c r="G624" s="478"/>
      <c r="H624" s="478"/>
      <c r="I624" s="478"/>
      <c r="J624" s="246"/>
      <c r="K624" s="478"/>
      <c r="L624" s="538"/>
      <c r="M624" s="241"/>
      <c r="N624" s="241"/>
      <c r="O624" s="242"/>
      <c r="P624" s="241"/>
      <c r="Q624" s="243"/>
      <c r="R624" s="242"/>
      <c r="S624" s="242"/>
      <c r="T624" s="242"/>
      <c r="U624" s="241"/>
      <c r="V624" s="246"/>
      <c r="W624" s="241"/>
      <c r="X624" s="246"/>
      <c r="Y624" s="81"/>
      <c r="Z624" s="241"/>
      <c r="AA624" s="416"/>
      <c r="AB624" s="416"/>
      <c r="AC624" s="81"/>
      <c r="AD624" s="242"/>
      <c r="AE624" s="242"/>
      <c r="AF624" s="241"/>
      <c r="AG624" s="242"/>
      <c r="AH624" s="241"/>
      <c r="AI624" s="241"/>
      <c r="AJ624" s="241"/>
      <c r="AK624" s="243"/>
      <c r="AL624" s="243"/>
      <c r="AM624" s="77"/>
      <c r="AN624" s="243"/>
      <c r="AO624" s="243"/>
      <c r="AP624" s="243"/>
      <c r="AQ624" s="243"/>
      <c r="AR624" s="243"/>
      <c r="AS624" s="243"/>
      <c r="AT624" s="243"/>
      <c r="AU624" s="243"/>
      <c r="AV624" s="243"/>
      <c r="AW624" s="243"/>
      <c r="AX624" s="246"/>
      <c r="AY624" s="246"/>
      <c r="AZ624" s="248"/>
      <c r="BA624" s="77"/>
      <c r="BB624" s="562" t="str">
        <f t="shared" si="39"/>
        <v xml:space="preserve"> </v>
      </c>
      <c r="BC624" s="562" t="str">
        <f t="shared" si="40"/>
        <v xml:space="preserve"> </v>
      </c>
      <c r="BD624" s="562" t="str">
        <f t="shared" si="41"/>
        <v xml:space="preserve"> </v>
      </c>
      <c r="BE624" s="562" t="str">
        <f t="shared" si="42"/>
        <v xml:space="preserve"> </v>
      </c>
      <c r="BF624" s="77"/>
      <c r="BG624" s="515"/>
    </row>
    <row r="625" spans="1:59" s="86" customFormat="1" ht="12.75" x14ac:dyDescent="0.25">
      <c r="A625" s="365"/>
      <c r="B625" s="147">
        <f>Demography!B621</f>
        <v>0</v>
      </c>
      <c r="C625" s="147">
        <f>Demography!C621</f>
        <v>0</v>
      </c>
      <c r="D625" s="148">
        <f>Demography!D621</f>
        <v>0</v>
      </c>
      <c r="E625" s="81"/>
      <c r="F625" s="256"/>
      <c r="G625" s="257"/>
      <c r="H625" s="257"/>
      <c r="I625" s="257"/>
      <c r="J625" s="245"/>
      <c r="K625" s="257"/>
      <c r="L625" s="258"/>
      <c r="M625" s="256"/>
      <c r="N625" s="256"/>
      <c r="O625" s="240"/>
      <c r="P625" s="256"/>
      <c r="Q625" s="261"/>
      <c r="R625" s="240"/>
      <c r="S625" s="240"/>
      <c r="T625" s="240"/>
      <c r="U625" s="256"/>
      <c r="V625" s="245"/>
      <c r="W625" s="256"/>
      <c r="X625" s="245"/>
      <c r="Y625" s="81"/>
      <c r="Z625" s="256"/>
      <c r="AA625" s="150"/>
      <c r="AB625" s="150"/>
      <c r="AC625" s="81"/>
      <c r="AD625" s="240"/>
      <c r="AE625" s="240"/>
      <c r="AF625" s="256"/>
      <c r="AG625" s="240"/>
      <c r="AH625" s="256"/>
      <c r="AI625" s="256"/>
      <c r="AJ625" s="256"/>
      <c r="AK625" s="261"/>
      <c r="AL625" s="261"/>
      <c r="AM625" s="77"/>
      <c r="AN625" s="261"/>
      <c r="AO625" s="261"/>
      <c r="AP625" s="261"/>
      <c r="AQ625" s="261"/>
      <c r="AR625" s="261"/>
      <c r="AS625" s="261"/>
      <c r="AT625" s="261"/>
      <c r="AU625" s="261"/>
      <c r="AV625" s="261"/>
      <c r="AW625" s="261"/>
      <c r="AX625" s="245"/>
      <c r="AY625" s="245"/>
      <c r="AZ625" s="247"/>
      <c r="BA625" s="77"/>
      <c r="BB625" s="561" t="str">
        <f t="shared" si="39"/>
        <v xml:space="preserve"> </v>
      </c>
      <c r="BC625" s="561" t="str">
        <f t="shared" si="40"/>
        <v xml:space="preserve"> </v>
      </c>
      <c r="BD625" s="561" t="str">
        <f t="shared" si="41"/>
        <v xml:space="preserve"> </v>
      </c>
      <c r="BE625" s="561" t="str">
        <f t="shared" si="42"/>
        <v xml:space="preserve"> </v>
      </c>
      <c r="BF625" s="77"/>
      <c r="BG625" s="254"/>
    </row>
    <row r="626" spans="1:59" s="86" customFormat="1" ht="12.75" x14ac:dyDescent="0.25">
      <c r="A626" s="365"/>
      <c r="B626" s="361">
        <f>Demography!B622</f>
        <v>0</v>
      </c>
      <c r="C626" s="361">
        <f>Demography!C622</f>
        <v>0</v>
      </c>
      <c r="D626" s="362">
        <f>Demography!D622</f>
        <v>0</v>
      </c>
      <c r="E626" s="81"/>
      <c r="F626" s="241"/>
      <c r="G626" s="478"/>
      <c r="H626" s="478"/>
      <c r="I626" s="478"/>
      <c r="J626" s="246"/>
      <c r="K626" s="478"/>
      <c r="L626" s="538"/>
      <c r="M626" s="241"/>
      <c r="N626" s="241"/>
      <c r="O626" s="242"/>
      <c r="P626" s="241"/>
      <c r="Q626" s="243"/>
      <c r="R626" s="242"/>
      <c r="S626" s="242"/>
      <c r="T626" s="242"/>
      <c r="U626" s="241"/>
      <c r="V626" s="246"/>
      <c r="W626" s="241"/>
      <c r="X626" s="246"/>
      <c r="Y626" s="81"/>
      <c r="Z626" s="241"/>
      <c r="AA626" s="416"/>
      <c r="AB626" s="416"/>
      <c r="AC626" s="81"/>
      <c r="AD626" s="242"/>
      <c r="AE626" s="242"/>
      <c r="AF626" s="241"/>
      <c r="AG626" s="242"/>
      <c r="AH626" s="241"/>
      <c r="AI626" s="241"/>
      <c r="AJ626" s="241"/>
      <c r="AK626" s="243"/>
      <c r="AL626" s="243"/>
      <c r="AM626" s="77"/>
      <c r="AN626" s="243"/>
      <c r="AO626" s="243"/>
      <c r="AP626" s="243"/>
      <c r="AQ626" s="243"/>
      <c r="AR626" s="243"/>
      <c r="AS626" s="243"/>
      <c r="AT626" s="243"/>
      <c r="AU626" s="243"/>
      <c r="AV626" s="243"/>
      <c r="AW626" s="243"/>
      <c r="AX626" s="246"/>
      <c r="AY626" s="246"/>
      <c r="AZ626" s="248"/>
      <c r="BA626" s="77"/>
      <c r="BB626" s="562" t="str">
        <f t="shared" si="39"/>
        <v xml:space="preserve"> </v>
      </c>
      <c r="BC626" s="562" t="str">
        <f t="shared" si="40"/>
        <v xml:space="preserve"> </v>
      </c>
      <c r="BD626" s="562" t="str">
        <f t="shared" si="41"/>
        <v xml:space="preserve"> </v>
      </c>
      <c r="BE626" s="562" t="str">
        <f t="shared" si="42"/>
        <v xml:space="preserve"> </v>
      </c>
      <c r="BF626" s="77"/>
      <c r="BG626" s="515"/>
    </row>
    <row r="627" spans="1:59" s="86" customFormat="1" ht="12.75" x14ac:dyDescent="0.25">
      <c r="A627" s="365"/>
      <c r="B627" s="147">
        <f>Demography!B623</f>
        <v>0</v>
      </c>
      <c r="C627" s="147">
        <f>Demography!C623</f>
        <v>0</v>
      </c>
      <c r="D627" s="148">
        <f>Demography!D623</f>
        <v>0</v>
      </c>
      <c r="E627" s="81"/>
      <c r="F627" s="256"/>
      <c r="G627" s="257"/>
      <c r="H627" s="257"/>
      <c r="I627" s="257"/>
      <c r="J627" s="245"/>
      <c r="K627" s="257"/>
      <c r="L627" s="258"/>
      <c r="M627" s="256"/>
      <c r="N627" s="256"/>
      <c r="O627" s="240"/>
      <c r="P627" s="256"/>
      <c r="Q627" s="261"/>
      <c r="R627" s="240"/>
      <c r="S627" s="240"/>
      <c r="T627" s="240"/>
      <c r="U627" s="256"/>
      <c r="V627" s="245"/>
      <c r="W627" s="256"/>
      <c r="X627" s="245"/>
      <c r="Y627" s="81"/>
      <c r="Z627" s="256"/>
      <c r="AA627" s="150"/>
      <c r="AB627" s="150"/>
      <c r="AC627" s="81"/>
      <c r="AD627" s="240"/>
      <c r="AE627" s="240"/>
      <c r="AF627" s="256"/>
      <c r="AG627" s="240"/>
      <c r="AH627" s="256"/>
      <c r="AI627" s="256"/>
      <c r="AJ627" s="256"/>
      <c r="AK627" s="261"/>
      <c r="AL627" s="261"/>
      <c r="AM627" s="77"/>
      <c r="AN627" s="261"/>
      <c r="AO627" s="261"/>
      <c r="AP627" s="261"/>
      <c r="AQ627" s="261"/>
      <c r="AR627" s="261"/>
      <c r="AS627" s="261"/>
      <c r="AT627" s="261"/>
      <c r="AU627" s="261"/>
      <c r="AV627" s="261"/>
      <c r="AW627" s="261"/>
      <c r="AX627" s="245"/>
      <c r="AY627" s="245"/>
      <c r="AZ627" s="247"/>
      <c r="BA627" s="77"/>
      <c r="BB627" s="561" t="str">
        <f t="shared" si="39"/>
        <v xml:space="preserve"> </v>
      </c>
      <c r="BC627" s="561" t="str">
        <f t="shared" si="40"/>
        <v xml:space="preserve"> </v>
      </c>
      <c r="BD627" s="561" t="str">
        <f t="shared" si="41"/>
        <v xml:space="preserve"> </v>
      </c>
      <c r="BE627" s="561" t="str">
        <f t="shared" si="42"/>
        <v xml:space="preserve"> </v>
      </c>
      <c r="BF627" s="77"/>
      <c r="BG627" s="254"/>
    </row>
    <row r="628" spans="1:59" s="86" customFormat="1" ht="12.75" x14ac:dyDescent="0.25">
      <c r="A628" s="365"/>
      <c r="B628" s="361">
        <f>Demography!B624</f>
        <v>0</v>
      </c>
      <c r="C628" s="361">
        <f>Demography!C624</f>
        <v>0</v>
      </c>
      <c r="D628" s="362">
        <f>Demography!D624</f>
        <v>0</v>
      </c>
      <c r="E628" s="81"/>
      <c r="F628" s="241"/>
      <c r="G628" s="478"/>
      <c r="H628" s="478"/>
      <c r="I628" s="478"/>
      <c r="J628" s="246"/>
      <c r="K628" s="478"/>
      <c r="L628" s="538"/>
      <c r="M628" s="241"/>
      <c r="N628" s="241"/>
      <c r="O628" s="242"/>
      <c r="P628" s="241"/>
      <c r="Q628" s="243"/>
      <c r="R628" s="242"/>
      <c r="S628" s="242"/>
      <c r="T628" s="242"/>
      <c r="U628" s="241"/>
      <c r="V628" s="246"/>
      <c r="W628" s="241"/>
      <c r="X628" s="246"/>
      <c r="Y628" s="81"/>
      <c r="Z628" s="241"/>
      <c r="AA628" s="416"/>
      <c r="AB628" s="416"/>
      <c r="AC628" s="81"/>
      <c r="AD628" s="242"/>
      <c r="AE628" s="242"/>
      <c r="AF628" s="241"/>
      <c r="AG628" s="242"/>
      <c r="AH628" s="241"/>
      <c r="AI628" s="241"/>
      <c r="AJ628" s="241"/>
      <c r="AK628" s="243"/>
      <c r="AL628" s="243"/>
      <c r="AM628" s="77"/>
      <c r="AN628" s="243"/>
      <c r="AO628" s="243"/>
      <c r="AP628" s="243"/>
      <c r="AQ628" s="243"/>
      <c r="AR628" s="243"/>
      <c r="AS628" s="243"/>
      <c r="AT628" s="243"/>
      <c r="AU628" s="243"/>
      <c r="AV628" s="243"/>
      <c r="AW628" s="243"/>
      <c r="AX628" s="246"/>
      <c r="AY628" s="246"/>
      <c r="AZ628" s="248"/>
      <c r="BA628" s="77"/>
      <c r="BB628" s="562" t="str">
        <f t="shared" si="39"/>
        <v xml:space="preserve"> </v>
      </c>
      <c r="BC628" s="562" t="str">
        <f t="shared" si="40"/>
        <v xml:space="preserve"> </v>
      </c>
      <c r="BD628" s="562" t="str">
        <f t="shared" si="41"/>
        <v xml:space="preserve"> </v>
      </c>
      <c r="BE628" s="562" t="str">
        <f t="shared" si="42"/>
        <v xml:space="preserve"> </v>
      </c>
      <c r="BF628" s="77"/>
      <c r="BG628" s="515"/>
    </row>
    <row r="629" spans="1:59" s="86" customFormat="1" ht="12.75" x14ac:dyDescent="0.25">
      <c r="A629" s="365"/>
      <c r="B629" s="147">
        <f>Demography!B625</f>
        <v>0</v>
      </c>
      <c r="C629" s="147">
        <f>Demography!C625</f>
        <v>0</v>
      </c>
      <c r="D629" s="148">
        <f>Demography!D625</f>
        <v>0</v>
      </c>
      <c r="E629" s="81"/>
      <c r="F629" s="256"/>
      <c r="G629" s="257"/>
      <c r="H629" s="257"/>
      <c r="I629" s="257"/>
      <c r="J629" s="245"/>
      <c r="K629" s="257"/>
      <c r="L629" s="258"/>
      <c r="M629" s="256"/>
      <c r="N629" s="256"/>
      <c r="O629" s="240"/>
      <c r="P629" s="256"/>
      <c r="Q629" s="261"/>
      <c r="R629" s="240"/>
      <c r="S629" s="240"/>
      <c r="T629" s="240"/>
      <c r="U629" s="256"/>
      <c r="V629" s="245"/>
      <c r="W629" s="256"/>
      <c r="X629" s="245"/>
      <c r="Y629" s="81"/>
      <c r="Z629" s="256"/>
      <c r="AA629" s="150"/>
      <c r="AB629" s="150"/>
      <c r="AC629" s="81"/>
      <c r="AD629" s="240"/>
      <c r="AE629" s="240"/>
      <c r="AF629" s="256"/>
      <c r="AG629" s="240"/>
      <c r="AH629" s="256"/>
      <c r="AI629" s="256"/>
      <c r="AJ629" s="256"/>
      <c r="AK629" s="261"/>
      <c r="AL629" s="261"/>
      <c r="AM629" s="77"/>
      <c r="AN629" s="261"/>
      <c r="AO629" s="261"/>
      <c r="AP629" s="261"/>
      <c r="AQ629" s="261"/>
      <c r="AR629" s="261"/>
      <c r="AS629" s="261"/>
      <c r="AT629" s="261"/>
      <c r="AU629" s="261"/>
      <c r="AV629" s="261"/>
      <c r="AW629" s="261"/>
      <c r="AX629" s="245"/>
      <c r="AY629" s="245"/>
      <c r="AZ629" s="247"/>
      <c r="BA629" s="77"/>
      <c r="BB629" s="561" t="str">
        <f t="shared" si="39"/>
        <v xml:space="preserve"> </v>
      </c>
      <c r="BC629" s="561" t="str">
        <f t="shared" si="40"/>
        <v xml:space="preserve"> </v>
      </c>
      <c r="BD629" s="561" t="str">
        <f t="shared" si="41"/>
        <v xml:space="preserve"> </v>
      </c>
      <c r="BE629" s="561" t="str">
        <f t="shared" si="42"/>
        <v xml:space="preserve"> </v>
      </c>
      <c r="BF629" s="77"/>
      <c r="BG629" s="254"/>
    </row>
    <row r="630" spans="1:59" s="86" customFormat="1" ht="12.75" x14ac:dyDescent="0.25">
      <c r="A630" s="365"/>
      <c r="B630" s="361">
        <f>Demography!B626</f>
        <v>0</v>
      </c>
      <c r="C630" s="361">
        <f>Demography!C626</f>
        <v>0</v>
      </c>
      <c r="D630" s="362">
        <f>Demography!D626</f>
        <v>0</v>
      </c>
      <c r="E630" s="81"/>
      <c r="F630" s="241"/>
      <c r="G630" s="478"/>
      <c r="H630" s="478"/>
      <c r="I630" s="478"/>
      <c r="J630" s="246"/>
      <c r="K630" s="478"/>
      <c r="L630" s="538"/>
      <c r="M630" s="241"/>
      <c r="N630" s="241"/>
      <c r="O630" s="242"/>
      <c r="P630" s="241"/>
      <c r="Q630" s="243"/>
      <c r="R630" s="242"/>
      <c r="S630" s="242"/>
      <c r="T630" s="242"/>
      <c r="U630" s="241"/>
      <c r="V630" s="246"/>
      <c r="W630" s="241"/>
      <c r="X630" s="246"/>
      <c r="Y630" s="81"/>
      <c r="Z630" s="241"/>
      <c r="AA630" s="416"/>
      <c r="AB630" s="416"/>
      <c r="AC630" s="81"/>
      <c r="AD630" s="242"/>
      <c r="AE630" s="242"/>
      <c r="AF630" s="241"/>
      <c r="AG630" s="242"/>
      <c r="AH630" s="241"/>
      <c r="AI630" s="241"/>
      <c r="AJ630" s="241"/>
      <c r="AK630" s="243"/>
      <c r="AL630" s="243"/>
      <c r="AM630" s="77"/>
      <c r="AN630" s="243"/>
      <c r="AO630" s="243"/>
      <c r="AP630" s="243"/>
      <c r="AQ630" s="243"/>
      <c r="AR630" s="243"/>
      <c r="AS630" s="243"/>
      <c r="AT630" s="243"/>
      <c r="AU630" s="243"/>
      <c r="AV630" s="243"/>
      <c r="AW630" s="243"/>
      <c r="AX630" s="246"/>
      <c r="AY630" s="246"/>
      <c r="AZ630" s="248"/>
      <c r="BA630" s="77"/>
      <c r="BB630" s="562" t="str">
        <f t="shared" si="39"/>
        <v xml:space="preserve"> </v>
      </c>
      <c r="BC630" s="562" t="str">
        <f t="shared" si="40"/>
        <v xml:space="preserve"> </v>
      </c>
      <c r="BD630" s="562" t="str">
        <f t="shared" si="41"/>
        <v xml:space="preserve"> </v>
      </c>
      <c r="BE630" s="562" t="str">
        <f t="shared" si="42"/>
        <v xml:space="preserve"> </v>
      </c>
      <c r="BF630" s="77"/>
      <c r="BG630" s="515"/>
    </row>
    <row r="631" spans="1:59" s="86" customFormat="1" ht="12.75" x14ac:dyDescent="0.25">
      <c r="A631" s="365"/>
      <c r="B631" s="147">
        <f>Demography!B627</f>
        <v>0</v>
      </c>
      <c r="C631" s="147">
        <f>Demography!C627</f>
        <v>0</v>
      </c>
      <c r="D631" s="148">
        <f>Demography!D627</f>
        <v>0</v>
      </c>
      <c r="E631" s="81"/>
      <c r="F631" s="256"/>
      <c r="G631" s="257"/>
      <c r="H631" s="257"/>
      <c r="I631" s="257"/>
      <c r="J631" s="245"/>
      <c r="K631" s="257"/>
      <c r="L631" s="258"/>
      <c r="M631" s="256"/>
      <c r="N631" s="256"/>
      <c r="O631" s="240"/>
      <c r="P631" s="256"/>
      <c r="Q631" s="261"/>
      <c r="R631" s="240"/>
      <c r="S631" s="240"/>
      <c r="T631" s="240"/>
      <c r="U631" s="256"/>
      <c r="V631" s="245"/>
      <c r="W631" s="256"/>
      <c r="X631" s="245"/>
      <c r="Y631" s="81"/>
      <c r="Z631" s="256"/>
      <c r="AA631" s="150"/>
      <c r="AB631" s="150"/>
      <c r="AC631" s="81"/>
      <c r="AD631" s="240"/>
      <c r="AE631" s="240"/>
      <c r="AF631" s="256"/>
      <c r="AG631" s="240"/>
      <c r="AH631" s="256"/>
      <c r="AI631" s="256"/>
      <c r="AJ631" s="256"/>
      <c r="AK631" s="261"/>
      <c r="AL631" s="261"/>
      <c r="AM631" s="77"/>
      <c r="AN631" s="261"/>
      <c r="AO631" s="261"/>
      <c r="AP631" s="261"/>
      <c r="AQ631" s="261"/>
      <c r="AR631" s="261"/>
      <c r="AS631" s="261"/>
      <c r="AT631" s="261"/>
      <c r="AU631" s="261"/>
      <c r="AV631" s="261"/>
      <c r="AW631" s="261"/>
      <c r="AX631" s="245"/>
      <c r="AY631" s="245"/>
      <c r="AZ631" s="247"/>
      <c r="BA631" s="77"/>
      <c r="BB631" s="561" t="str">
        <f t="shared" si="39"/>
        <v xml:space="preserve"> </v>
      </c>
      <c r="BC631" s="561" t="str">
        <f t="shared" si="40"/>
        <v xml:space="preserve"> </v>
      </c>
      <c r="BD631" s="561" t="str">
        <f t="shared" si="41"/>
        <v xml:space="preserve"> </v>
      </c>
      <c r="BE631" s="561" t="str">
        <f t="shared" si="42"/>
        <v xml:space="preserve"> </v>
      </c>
      <c r="BF631" s="77"/>
      <c r="BG631" s="254"/>
    </row>
    <row r="632" spans="1:59" s="86" customFormat="1" ht="12.75" x14ac:dyDescent="0.25">
      <c r="A632" s="365"/>
      <c r="B632" s="361">
        <f>Demography!B628</f>
        <v>0</v>
      </c>
      <c r="C632" s="361">
        <f>Demography!C628</f>
        <v>0</v>
      </c>
      <c r="D632" s="362">
        <f>Demography!D628</f>
        <v>0</v>
      </c>
      <c r="E632" s="81"/>
      <c r="F632" s="241"/>
      <c r="G632" s="478"/>
      <c r="H632" s="478"/>
      <c r="I632" s="478"/>
      <c r="J632" s="246"/>
      <c r="K632" s="478"/>
      <c r="L632" s="538"/>
      <c r="M632" s="241"/>
      <c r="N632" s="241"/>
      <c r="O632" s="242"/>
      <c r="P632" s="241"/>
      <c r="Q632" s="243"/>
      <c r="R632" s="242"/>
      <c r="S632" s="242"/>
      <c r="T632" s="242"/>
      <c r="U632" s="241"/>
      <c r="V632" s="246"/>
      <c r="W632" s="241"/>
      <c r="X632" s="246"/>
      <c r="Y632" s="81"/>
      <c r="Z632" s="241"/>
      <c r="AA632" s="416"/>
      <c r="AB632" s="416"/>
      <c r="AC632" s="81"/>
      <c r="AD632" s="242"/>
      <c r="AE632" s="242"/>
      <c r="AF632" s="241"/>
      <c r="AG632" s="242"/>
      <c r="AH632" s="241"/>
      <c r="AI632" s="241"/>
      <c r="AJ632" s="241"/>
      <c r="AK632" s="243"/>
      <c r="AL632" s="243"/>
      <c r="AM632" s="77"/>
      <c r="AN632" s="243"/>
      <c r="AO632" s="243"/>
      <c r="AP632" s="243"/>
      <c r="AQ632" s="243"/>
      <c r="AR632" s="243"/>
      <c r="AS632" s="243"/>
      <c r="AT632" s="243"/>
      <c r="AU632" s="243"/>
      <c r="AV632" s="243"/>
      <c r="AW632" s="243"/>
      <c r="AX632" s="246"/>
      <c r="AY632" s="246"/>
      <c r="AZ632" s="248"/>
      <c r="BA632" s="77"/>
      <c r="BB632" s="562" t="str">
        <f t="shared" si="39"/>
        <v xml:space="preserve"> </v>
      </c>
      <c r="BC632" s="562" t="str">
        <f t="shared" si="40"/>
        <v xml:space="preserve"> </v>
      </c>
      <c r="BD632" s="562" t="str">
        <f t="shared" si="41"/>
        <v xml:space="preserve"> </v>
      </c>
      <c r="BE632" s="562" t="str">
        <f t="shared" si="42"/>
        <v xml:space="preserve"> </v>
      </c>
      <c r="BF632" s="77"/>
      <c r="BG632" s="515"/>
    </row>
    <row r="633" spans="1:59" s="86" customFormat="1" ht="12.75" x14ac:dyDescent="0.25">
      <c r="A633" s="365"/>
      <c r="B633" s="147">
        <f>Demography!B629</f>
        <v>0</v>
      </c>
      <c r="C633" s="147">
        <f>Demography!C629</f>
        <v>0</v>
      </c>
      <c r="D633" s="148">
        <f>Demography!D629</f>
        <v>0</v>
      </c>
      <c r="E633" s="81"/>
      <c r="F633" s="256"/>
      <c r="G633" s="257"/>
      <c r="H633" s="257"/>
      <c r="I633" s="257"/>
      <c r="J633" s="245"/>
      <c r="K633" s="257"/>
      <c r="L633" s="258"/>
      <c r="M633" s="256"/>
      <c r="N633" s="256"/>
      <c r="O633" s="240"/>
      <c r="P633" s="256"/>
      <c r="Q633" s="261"/>
      <c r="R633" s="240"/>
      <c r="S633" s="240"/>
      <c r="T633" s="240"/>
      <c r="U633" s="256"/>
      <c r="V633" s="245"/>
      <c r="W633" s="256"/>
      <c r="X633" s="245"/>
      <c r="Y633" s="81"/>
      <c r="Z633" s="256"/>
      <c r="AA633" s="150"/>
      <c r="AB633" s="150"/>
      <c r="AC633" s="81"/>
      <c r="AD633" s="240"/>
      <c r="AE633" s="240"/>
      <c r="AF633" s="256"/>
      <c r="AG633" s="240"/>
      <c r="AH633" s="256"/>
      <c r="AI633" s="256"/>
      <c r="AJ633" s="256"/>
      <c r="AK633" s="261"/>
      <c r="AL633" s="261"/>
      <c r="AM633" s="77"/>
      <c r="AN633" s="261"/>
      <c r="AO633" s="261"/>
      <c r="AP633" s="261"/>
      <c r="AQ633" s="261"/>
      <c r="AR633" s="261"/>
      <c r="AS633" s="261"/>
      <c r="AT633" s="261"/>
      <c r="AU633" s="261"/>
      <c r="AV633" s="261"/>
      <c r="AW633" s="261"/>
      <c r="AX633" s="245"/>
      <c r="AY633" s="245"/>
      <c r="AZ633" s="247"/>
      <c r="BA633" s="77"/>
      <c r="BB633" s="561" t="str">
        <f t="shared" si="39"/>
        <v xml:space="preserve"> </v>
      </c>
      <c r="BC633" s="561" t="str">
        <f t="shared" si="40"/>
        <v xml:space="preserve"> </v>
      </c>
      <c r="BD633" s="561" t="str">
        <f t="shared" si="41"/>
        <v xml:space="preserve"> </v>
      </c>
      <c r="BE633" s="561" t="str">
        <f t="shared" si="42"/>
        <v xml:space="preserve"> </v>
      </c>
      <c r="BF633" s="77"/>
      <c r="BG633" s="254"/>
    </row>
    <row r="634" spans="1:59" s="86" customFormat="1" ht="12.75" x14ac:dyDescent="0.25">
      <c r="A634" s="365"/>
      <c r="B634" s="361">
        <f>Demography!B630</f>
        <v>0</v>
      </c>
      <c r="C634" s="361">
        <f>Demography!C630</f>
        <v>0</v>
      </c>
      <c r="D634" s="362">
        <f>Demography!D630</f>
        <v>0</v>
      </c>
      <c r="E634" s="81"/>
      <c r="F634" s="241"/>
      <c r="G634" s="478"/>
      <c r="H634" s="478"/>
      <c r="I634" s="478"/>
      <c r="J634" s="246"/>
      <c r="K634" s="478"/>
      <c r="L634" s="538"/>
      <c r="M634" s="241"/>
      <c r="N634" s="241"/>
      <c r="O634" s="242"/>
      <c r="P634" s="241"/>
      <c r="Q634" s="243"/>
      <c r="R634" s="242"/>
      <c r="S634" s="242"/>
      <c r="T634" s="242"/>
      <c r="U634" s="241"/>
      <c r="V634" s="246"/>
      <c r="W634" s="241"/>
      <c r="X634" s="246"/>
      <c r="Y634" s="81"/>
      <c r="Z634" s="241"/>
      <c r="AA634" s="416"/>
      <c r="AB634" s="416"/>
      <c r="AC634" s="81"/>
      <c r="AD634" s="242"/>
      <c r="AE634" s="242"/>
      <c r="AF634" s="241"/>
      <c r="AG634" s="242"/>
      <c r="AH634" s="241"/>
      <c r="AI634" s="241"/>
      <c r="AJ634" s="241"/>
      <c r="AK634" s="243"/>
      <c r="AL634" s="243"/>
      <c r="AM634" s="77"/>
      <c r="AN634" s="243"/>
      <c r="AO634" s="243"/>
      <c r="AP634" s="243"/>
      <c r="AQ634" s="243"/>
      <c r="AR634" s="243"/>
      <c r="AS634" s="243"/>
      <c r="AT634" s="243"/>
      <c r="AU634" s="243"/>
      <c r="AV634" s="243"/>
      <c r="AW634" s="243"/>
      <c r="AX634" s="246"/>
      <c r="AY634" s="246"/>
      <c r="AZ634" s="248"/>
      <c r="BA634" s="77"/>
      <c r="BB634" s="562" t="str">
        <f t="shared" si="39"/>
        <v xml:space="preserve"> </v>
      </c>
      <c r="BC634" s="562" t="str">
        <f t="shared" si="40"/>
        <v xml:space="preserve"> </v>
      </c>
      <c r="BD634" s="562" t="str">
        <f t="shared" si="41"/>
        <v xml:space="preserve"> </v>
      </c>
      <c r="BE634" s="562" t="str">
        <f t="shared" si="42"/>
        <v xml:space="preserve"> </v>
      </c>
      <c r="BF634" s="77"/>
      <c r="BG634" s="515"/>
    </row>
    <row r="635" spans="1:59" s="86" customFormat="1" ht="12.75" x14ac:dyDescent="0.25">
      <c r="A635" s="365"/>
      <c r="B635" s="147">
        <f>Demography!B631</f>
        <v>0</v>
      </c>
      <c r="C635" s="147">
        <f>Demography!C631</f>
        <v>0</v>
      </c>
      <c r="D635" s="148">
        <f>Demography!D631</f>
        <v>0</v>
      </c>
      <c r="E635" s="81"/>
      <c r="F635" s="256"/>
      <c r="G635" s="257"/>
      <c r="H635" s="257"/>
      <c r="I635" s="257"/>
      <c r="J635" s="245"/>
      <c r="K635" s="257"/>
      <c r="L635" s="258"/>
      <c r="M635" s="256"/>
      <c r="N635" s="256"/>
      <c r="O635" s="240"/>
      <c r="P635" s="256"/>
      <c r="Q635" s="261"/>
      <c r="R635" s="240"/>
      <c r="S635" s="240"/>
      <c r="T635" s="240"/>
      <c r="U635" s="256"/>
      <c r="V635" s="245"/>
      <c r="W635" s="256"/>
      <c r="X635" s="245"/>
      <c r="Y635" s="81"/>
      <c r="Z635" s="256"/>
      <c r="AA635" s="150"/>
      <c r="AB635" s="150"/>
      <c r="AC635" s="81"/>
      <c r="AD635" s="240"/>
      <c r="AE635" s="240"/>
      <c r="AF635" s="256"/>
      <c r="AG635" s="240"/>
      <c r="AH635" s="256"/>
      <c r="AI635" s="256"/>
      <c r="AJ635" s="256"/>
      <c r="AK635" s="261"/>
      <c r="AL635" s="261"/>
      <c r="AM635" s="77"/>
      <c r="AN635" s="261"/>
      <c r="AO635" s="261"/>
      <c r="AP635" s="261"/>
      <c r="AQ635" s="261"/>
      <c r="AR635" s="261"/>
      <c r="AS635" s="261"/>
      <c r="AT635" s="261"/>
      <c r="AU635" s="261"/>
      <c r="AV635" s="261"/>
      <c r="AW635" s="261"/>
      <c r="AX635" s="245"/>
      <c r="AY635" s="245"/>
      <c r="AZ635" s="247"/>
      <c r="BA635" s="77"/>
      <c r="BB635" s="561" t="str">
        <f t="shared" si="39"/>
        <v xml:space="preserve"> </v>
      </c>
      <c r="BC635" s="561" t="str">
        <f t="shared" si="40"/>
        <v xml:space="preserve"> </v>
      </c>
      <c r="BD635" s="561" t="str">
        <f t="shared" si="41"/>
        <v xml:space="preserve"> </v>
      </c>
      <c r="BE635" s="561" t="str">
        <f t="shared" si="42"/>
        <v xml:space="preserve"> </v>
      </c>
      <c r="BF635" s="77"/>
      <c r="BG635" s="254"/>
    </row>
    <row r="636" spans="1:59" s="86" customFormat="1" ht="12.75" x14ac:dyDescent="0.25">
      <c r="A636" s="365"/>
      <c r="B636" s="361">
        <f>Demography!B632</f>
        <v>0</v>
      </c>
      <c r="C636" s="361">
        <f>Demography!C632</f>
        <v>0</v>
      </c>
      <c r="D636" s="362">
        <f>Demography!D632</f>
        <v>0</v>
      </c>
      <c r="E636" s="81"/>
      <c r="F636" s="241"/>
      <c r="G636" s="478"/>
      <c r="H636" s="478"/>
      <c r="I636" s="478"/>
      <c r="J636" s="246"/>
      <c r="K636" s="478"/>
      <c r="L636" s="538"/>
      <c r="M636" s="241"/>
      <c r="N636" s="241"/>
      <c r="O636" s="242"/>
      <c r="P636" s="241"/>
      <c r="Q636" s="243"/>
      <c r="R636" s="242"/>
      <c r="S636" s="242"/>
      <c r="T636" s="242"/>
      <c r="U636" s="241"/>
      <c r="V636" s="246"/>
      <c r="W636" s="241"/>
      <c r="X636" s="246"/>
      <c r="Y636" s="81"/>
      <c r="Z636" s="241"/>
      <c r="AA636" s="416"/>
      <c r="AB636" s="416"/>
      <c r="AC636" s="81"/>
      <c r="AD636" s="242"/>
      <c r="AE636" s="242"/>
      <c r="AF636" s="241"/>
      <c r="AG636" s="242"/>
      <c r="AH636" s="241"/>
      <c r="AI636" s="241"/>
      <c r="AJ636" s="241"/>
      <c r="AK636" s="243"/>
      <c r="AL636" s="243"/>
      <c r="AM636" s="77"/>
      <c r="AN636" s="243"/>
      <c r="AO636" s="243"/>
      <c r="AP636" s="243"/>
      <c r="AQ636" s="243"/>
      <c r="AR636" s="243"/>
      <c r="AS636" s="243"/>
      <c r="AT636" s="243"/>
      <c r="AU636" s="243"/>
      <c r="AV636" s="243"/>
      <c r="AW636" s="243"/>
      <c r="AX636" s="246"/>
      <c r="AY636" s="246"/>
      <c r="AZ636" s="248"/>
      <c r="BA636" s="77"/>
      <c r="BB636" s="562" t="str">
        <f t="shared" si="39"/>
        <v xml:space="preserve"> </v>
      </c>
      <c r="BC636" s="562" t="str">
        <f t="shared" si="40"/>
        <v xml:space="preserve"> </v>
      </c>
      <c r="BD636" s="562" t="str">
        <f t="shared" si="41"/>
        <v xml:space="preserve"> </v>
      </c>
      <c r="BE636" s="562" t="str">
        <f t="shared" si="42"/>
        <v xml:space="preserve"> </v>
      </c>
      <c r="BF636" s="77"/>
      <c r="BG636" s="515"/>
    </row>
    <row r="637" spans="1:59" s="86" customFormat="1" ht="12.75" x14ac:dyDescent="0.25">
      <c r="A637" s="365"/>
      <c r="B637" s="147">
        <f>Demography!B633</f>
        <v>0</v>
      </c>
      <c r="C637" s="147">
        <f>Demography!C633</f>
        <v>0</v>
      </c>
      <c r="D637" s="148">
        <f>Demography!D633</f>
        <v>0</v>
      </c>
      <c r="E637" s="81"/>
      <c r="F637" s="256"/>
      <c r="G637" s="257"/>
      <c r="H637" s="257"/>
      <c r="I637" s="257"/>
      <c r="J637" s="245"/>
      <c r="K637" s="257"/>
      <c r="L637" s="258"/>
      <c r="M637" s="256"/>
      <c r="N637" s="256"/>
      <c r="O637" s="240"/>
      <c r="P637" s="256"/>
      <c r="Q637" s="261"/>
      <c r="R637" s="240"/>
      <c r="S637" s="240"/>
      <c r="T637" s="240"/>
      <c r="U637" s="256"/>
      <c r="V637" s="245"/>
      <c r="W637" s="256"/>
      <c r="X637" s="245"/>
      <c r="Y637" s="81"/>
      <c r="Z637" s="256"/>
      <c r="AA637" s="150"/>
      <c r="AB637" s="150"/>
      <c r="AC637" s="81"/>
      <c r="AD637" s="240"/>
      <c r="AE637" s="240"/>
      <c r="AF637" s="256"/>
      <c r="AG637" s="240"/>
      <c r="AH637" s="256"/>
      <c r="AI637" s="256"/>
      <c r="AJ637" s="256"/>
      <c r="AK637" s="261"/>
      <c r="AL637" s="261"/>
      <c r="AM637" s="77"/>
      <c r="AN637" s="261"/>
      <c r="AO637" s="261"/>
      <c r="AP637" s="261"/>
      <c r="AQ637" s="261"/>
      <c r="AR637" s="261"/>
      <c r="AS637" s="261"/>
      <c r="AT637" s="261"/>
      <c r="AU637" s="261"/>
      <c r="AV637" s="261"/>
      <c r="AW637" s="261"/>
      <c r="AX637" s="245"/>
      <c r="AY637" s="245"/>
      <c r="AZ637" s="247"/>
      <c r="BA637" s="77"/>
      <c r="BB637" s="561" t="str">
        <f t="shared" si="39"/>
        <v xml:space="preserve"> </v>
      </c>
      <c r="BC637" s="561" t="str">
        <f t="shared" si="40"/>
        <v xml:space="preserve"> </v>
      </c>
      <c r="BD637" s="561" t="str">
        <f t="shared" si="41"/>
        <v xml:space="preserve"> </v>
      </c>
      <c r="BE637" s="561" t="str">
        <f t="shared" si="42"/>
        <v xml:space="preserve"> </v>
      </c>
      <c r="BF637" s="77"/>
      <c r="BG637" s="254"/>
    </row>
    <row r="638" spans="1:59" s="86" customFormat="1" ht="12.75" x14ac:dyDescent="0.25">
      <c r="A638" s="365"/>
      <c r="B638" s="361">
        <f>Demography!B634</f>
        <v>0</v>
      </c>
      <c r="C638" s="361">
        <f>Demography!C634</f>
        <v>0</v>
      </c>
      <c r="D638" s="362">
        <f>Demography!D634</f>
        <v>0</v>
      </c>
      <c r="E638" s="81"/>
      <c r="F638" s="241"/>
      <c r="G638" s="478"/>
      <c r="H638" s="478"/>
      <c r="I638" s="478"/>
      <c r="J638" s="246"/>
      <c r="K638" s="478"/>
      <c r="L638" s="538"/>
      <c r="M638" s="241"/>
      <c r="N638" s="241"/>
      <c r="O638" s="242"/>
      <c r="P638" s="241"/>
      <c r="Q638" s="243"/>
      <c r="R638" s="242"/>
      <c r="S638" s="242"/>
      <c r="T638" s="242"/>
      <c r="U638" s="241"/>
      <c r="V638" s="246"/>
      <c r="W638" s="241"/>
      <c r="X638" s="246"/>
      <c r="Y638" s="81"/>
      <c r="Z638" s="241"/>
      <c r="AA638" s="416"/>
      <c r="AB638" s="416"/>
      <c r="AC638" s="81"/>
      <c r="AD638" s="242"/>
      <c r="AE638" s="242"/>
      <c r="AF638" s="241"/>
      <c r="AG638" s="242"/>
      <c r="AH638" s="241"/>
      <c r="AI638" s="241"/>
      <c r="AJ638" s="241"/>
      <c r="AK638" s="243"/>
      <c r="AL638" s="243"/>
      <c r="AM638" s="77"/>
      <c r="AN638" s="243"/>
      <c r="AO638" s="243"/>
      <c r="AP638" s="243"/>
      <c r="AQ638" s="243"/>
      <c r="AR638" s="243"/>
      <c r="AS638" s="243"/>
      <c r="AT638" s="243"/>
      <c r="AU638" s="243"/>
      <c r="AV638" s="243"/>
      <c r="AW638" s="243"/>
      <c r="AX638" s="246"/>
      <c r="AY638" s="246"/>
      <c r="AZ638" s="248"/>
      <c r="BA638" s="77"/>
      <c r="BB638" s="562" t="str">
        <f t="shared" si="39"/>
        <v xml:space="preserve"> </v>
      </c>
      <c r="BC638" s="562" t="str">
        <f t="shared" si="40"/>
        <v xml:space="preserve"> </v>
      </c>
      <c r="BD638" s="562" t="str">
        <f t="shared" si="41"/>
        <v xml:space="preserve"> </v>
      </c>
      <c r="BE638" s="562" t="str">
        <f t="shared" si="42"/>
        <v xml:space="preserve"> </v>
      </c>
      <c r="BF638" s="77"/>
      <c r="BG638" s="515"/>
    </row>
    <row r="639" spans="1:59" s="86" customFormat="1" ht="12.75" x14ac:dyDescent="0.25">
      <c r="A639" s="365"/>
      <c r="B639" s="147">
        <f>Demography!B635</f>
        <v>0</v>
      </c>
      <c r="C639" s="147">
        <f>Demography!C635</f>
        <v>0</v>
      </c>
      <c r="D639" s="148">
        <f>Demography!D635</f>
        <v>0</v>
      </c>
      <c r="E639" s="81"/>
      <c r="F639" s="256"/>
      <c r="G639" s="257"/>
      <c r="H639" s="257"/>
      <c r="I639" s="257"/>
      <c r="J639" s="245"/>
      <c r="K639" s="257"/>
      <c r="L639" s="258"/>
      <c r="M639" s="256"/>
      <c r="N639" s="256"/>
      <c r="O639" s="240"/>
      <c r="P639" s="256"/>
      <c r="Q639" s="261"/>
      <c r="R639" s="240"/>
      <c r="S639" s="240"/>
      <c r="T639" s="240"/>
      <c r="U639" s="256"/>
      <c r="V639" s="245"/>
      <c r="W639" s="256"/>
      <c r="X639" s="245"/>
      <c r="Y639" s="81"/>
      <c r="Z639" s="256"/>
      <c r="AA639" s="150"/>
      <c r="AB639" s="150"/>
      <c r="AC639" s="81"/>
      <c r="AD639" s="240"/>
      <c r="AE639" s="240"/>
      <c r="AF639" s="256"/>
      <c r="AG639" s="240"/>
      <c r="AH639" s="256"/>
      <c r="AI639" s="256"/>
      <c r="AJ639" s="256"/>
      <c r="AK639" s="261"/>
      <c r="AL639" s="261"/>
      <c r="AM639" s="77"/>
      <c r="AN639" s="261"/>
      <c r="AO639" s="261"/>
      <c r="AP639" s="261"/>
      <c r="AQ639" s="261"/>
      <c r="AR639" s="261"/>
      <c r="AS639" s="261"/>
      <c r="AT639" s="261"/>
      <c r="AU639" s="261"/>
      <c r="AV639" s="261"/>
      <c r="AW639" s="261"/>
      <c r="AX639" s="245"/>
      <c r="AY639" s="245"/>
      <c r="AZ639" s="247"/>
      <c r="BA639" s="77"/>
      <c r="BB639" s="561" t="str">
        <f t="shared" si="39"/>
        <v xml:space="preserve"> </v>
      </c>
      <c r="BC639" s="561" t="str">
        <f t="shared" si="40"/>
        <v xml:space="preserve"> </v>
      </c>
      <c r="BD639" s="561" t="str">
        <f t="shared" si="41"/>
        <v xml:space="preserve"> </v>
      </c>
      <c r="BE639" s="561" t="str">
        <f t="shared" si="42"/>
        <v xml:space="preserve"> </v>
      </c>
      <c r="BF639" s="77"/>
      <c r="BG639" s="254"/>
    </row>
    <row r="640" spans="1:59" s="86" customFormat="1" ht="12.75" x14ac:dyDescent="0.25">
      <c r="A640" s="365"/>
      <c r="B640" s="361">
        <f>Demography!B636</f>
        <v>0</v>
      </c>
      <c r="C640" s="361">
        <f>Demography!C636</f>
        <v>0</v>
      </c>
      <c r="D640" s="362">
        <f>Demography!D636</f>
        <v>0</v>
      </c>
      <c r="E640" s="81"/>
      <c r="F640" s="241"/>
      <c r="G640" s="478"/>
      <c r="H640" s="478"/>
      <c r="I640" s="478"/>
      <c r="J640" s="246"/>
      <c r="K640" s="478"/>
      <c r="L640" s="538"/>
      <c r="M640" s="241"/>
      <c r="N640" s="241"/>
      <c r="O640" s="242"/>
      <c r="P640" s="241"/>
      <c r="Q640" s="243"/>
      <c r="R640" s="242"/>
      <c r="S640" s="242"/>
      <c r="T640" s="242"/>
      <c r="U640" s="241"/>
      <c r="V640" s="246"/>
      <c r="W640" s="241"/>
      <c r="X640" s="246"/>
      <c r="Y640" s="81"/>
      <c r="Z640" s="241"/>
      <c r="AA640" s="416"/>
      <c r="AB640" s="416"/>
      <c r="AC640" s="81"/>
      <c r="AD640" s="242"/>
      <c r="AE640" s="242"/>
      <c r="AF640" s="241"/>
      <c r="AG640" s="242"/>
      <c r="AH640" s="241"/>
      <c r="AI640" s="241"/>
      <c r="AJ640" s="241"/>
      <c r="AK640" s="243"/>
      <c r="AL640" s="243"/>
      <c r="AM640" s="77"/>
      <c r="AN640" s="243"/>
      <c r="AO640" s="243"/>
      <c r="AP640" s="243"/>
      <c r="AQ640" s="243"/>
      <c r="AR640" s="243"/>
      <c r="AS640" s="243"/>
      <c r="AT640" s="243"/>
      <c r="AU640" s="243"/>
      <c r="AV640" s="243"/>
      <c r="AW640" s="243"/>
      <c r="AX640" s="246"/>
      <c r="AY640" s="246"/>
      <c r="AZ640" s="248"/>
      <c r="BA640" s="77"/>
      <c r="BB640" s="562" t="str">
        <f t="shared" si="39"/>
        <v xml:space="preserve"> </v>
      </c>
      <c r="BC640" s="562" t="str">
        <f t="shared" si="40"/>
        <v xml:space="preserve"> </v>
      </c>
      <c r="BD640" s="562" t="str">
        <f t="shared" si="41"/>
        <v xml:space="preserve"> </v>
      </c>
      <c r="BE640" s="562" t="str">
        <f t="shared" si="42"/>
        <v xml:space="preserve"> </v>
      </c>
      <c r="BF640" s="77"/>
      <c r="BG640" s="515"/>
    </row>
    <row r="641" spans="1:59" s="86" customFormat="1" ht="12.75" x14ac:dyDescent="0.25">
      <c r="A641" s="365"/>
      <c r="B641" s="147">
        <f>Demography!B637</f>
        <v>0</v>
      </c>
      <c r="C641" s="147">
        <f>Demography!C637</f>
        <v>0</v>
      </c>
      <c r="D641" s="148">
        <f>Demography!D637</f>
        <v>0</v>
      </c>
      <c r="E641" s="81"/>
      <c r="F641" s="256"/>
      <c r="G641" s="257"/>
      <c r="H641" s="257"/>
      <c r="I641" s="257"/>
      <c r="J641" s="245"/>
      <c r="K641" s="257"/>
      <c r="L641" s="258"/>
      <c r="M641" s="256"/>
      <c r="N641" s="256"/>
      <c r="O641" s="240"/>
      <c r="P641" s="256"/>
      <c r="Q641" s="261"/>
      <c r="R641" s="240"/>
      <c r="S641" s="240"/>
      <c r="T641" s="240"/>
      <c r="U641" s="256"/>
      <c r="V641" s="245"/>
      <c r="W641" s="256"/>
      <c r="X641" s="245"/>
      <c r="Y641" s="81"/>
      <c r="Z641" s="256"/>
      <c r="AA641" s="150"/>
      <c r="AB641" s="150"/>
      <c r="AC641" s="81"/>
      <c r="AD641" s="240"/>
      <c r="AE641" s="240"/>
      <c r="AF641" s="256"/>
      <c r="AG641" s="240"/>
      <c r="AH641" s="256"/>
      <c r="AI641" s="256"/>
      <c r="AJ641" s="256"/>
      <c r="AK641" s="261"/>
      <c r="AL641" s="261"/>
      <c r="AM641" s="77"/>
      <c r="AN641" s="261"/>
      <c r="AO641" s="261"/>
      <c r="AP641" s="261"/>
      <c r="AQ641" s="261"/>
      <c r="AR641" s="261"/>
      <c r="AS641" s="261"/>
      <c r="AT641" s="261"/>
      <c r="AU641" s="261"/>
      <c r="AV641" s="261"/>
      <c r="AW641" s="261"/>
      <c r="AX641" s="245"/>
      <c r="AY641" s="245"/>
      <c r="AZ641" s="247"/>
      <c r="BA641" s="77"/>
      <c r="BB641" s="561" t="str">
        <f t="shared" si="39"/>
        <v xml:space="preserve"> </v>
      </c>
      <c r="BC641" s="561" t="str">
        <f t="shared" si="40"/>
        <v xml:space="preserve"> </v>
      </c>
      <c r="BD641" s="561" t="str">
        <f t="shared" si="41"/>
        <v xml:space="preserve"> </v>
      </c>
      <c r="BE641" s="561" t="str">
        <f t="shared" si="42"/>
        <v xml:space="preserve"> </v>
      </c>
      <c r="BF641" s="77"/>
      <c r="BG641" s="254"/>
    </row>
    <row r="642" spans="1:59" s="86" customFormat="1" ht="12.75" x14ac:dyDescent="0.25">
      <c r="A642" s="365"/>
      <c r="B642" s="361">
        <f>Demography!B638</f>
        <v>0</v>
      </c>
      <c r="C642" s="361">
        <f>Demography!C638</f>
        <v>0</v>
      </c>
      <c r="D642" s="362">
        <f>Demography!D638</f>
        <v>0</v>
      </c>
      <c r="E642" s="81"/>
      <c r="F642" s="241"/>
      <c r="G642" s="478"/>
      <c r="H642" s="478"/>
      <c r="I642" s="478"/>
      <c r="J642" s="246"/>
      <c r="K642" s="478"/>
      <c r="L642" s="538"/>
      <c r="M642" s="241"/>
      <c r="N642" s="241"/>
      <c r="O642" s="242"/>
      <c r="P642" s="241"/>
      <c r="Q642" s="243"/>
      <c r="R642" s="242"/>
      <c r="S642" s="242"/>
      <c r="T642" s="242"/>
      <c r="U642" s="241"/>
      <c r="V642" s="246"/>
      <c r="W642" s="241"/>
      <c r="X642" s="246"/>
      <c r="Y642" s="81"/>
      <c r="Z642" s="241"/>
      <c r="AA642" s="416"/>
      <c r="AB642" s="416"/>
      <c r="AC642" s="81"/>
      <c r="AD642" s="242"/>
      <c r="AE642" s="242"/>
      <c r="AF642" s="241"/>
      <c r="AG642" s="242"/>
      <c r="AH642" s="241"/>
      <c r="AI642" s="241"/>
      <c r="AJ642" s="241"/>
      <c r="AK642" s="243"/>
      <c r="AL642" s="243"/>
      <c r="AM642" s="77"/>
      <c r="AN642" s="243"/>
      <c r="AO642" s="243"/>
      <c r="AP642" s="243"/>
      <c r="AQ642" s="243"/>
      <c r="AR642" s="243"/>
      <c r="AS642" s="243"/>
      <c r="AT642" s="243"/>
      <c r="AU642" s="243"/>
      <c r="AV642" s="243"/>
      <c r="AW642" s="243"/>
      <c r="AX642" s="246"/>
      <c r="AY642" s="246"/>
      <c r="AZ642" s="248"/>
      <c r="BA642" s="77"/>
      <c r="BB642" s="562" t="str">
        <f t="shared" si="39"/>
        <v xml:space="preserve"> </v>
      </c>
      <c r="BC642" s="562" t="str">
        <f t="shared" si="40"/>
        <v xml:space="preserve"> </v>
      </c>
      <c r="BD642" s="562" t="str">
        <f t="shared" si="41"/>
        <v xml:space="preserve"> </v>
      </c>
      <c r="BE642" s="562" t="str">
        <f t="shared" si="42"/>
        <v xml:space="preserve"> </v>
      </c>
      <c r="BF642" s="77"/>
      <c r="BG642" s="515"/>
    </row>
    <row r="643" spans="1:59" s="86" customFormat="1" ht="12.75" x14ac:dyDescent="0.25">
      <c r="A643" s="365"/>
      <c r="B643" s="147">
        <f>Demography!B639</f>
        <v>0</v>
      </c>
      <c r="C643" s="147">
        <f>Demography!C639</f>
        <v>0</v>
      </c>
      <c r="D643" s="148">
        <f>Demography!D639</f>
        <v>0</v>
      </c>
      <c r="E643" s="81"/>
      <c r="F643" s="256"/>
      <c r="G643" s="257"/>
      <c r="H643" s="257"/>
      <c r="I643" s="257"/>
      <c r="J643" s="245"/>
      <c r="K643" s="257"/>
      <c r="L643" s="258"/>
      <c r="M643" s="256"/>
      <c r="N643" s="256"/>
      <c r="O643" s="240"/>
      <c r="P643" s="256"/>
      <c r="Q643" s="261"/>
      <c r="R643" s="240"/>
      <c r="S643" s="240"/>
      <c r="T643" s="240"/>
      <c r="U643" s="256"/>
      <c r="V643" s="245"/>
      <c r="W643" s="256"/>
      <c r="X643" s="245"/>
      <c r="Y643" s="81"/>
      <c r="Z643" s="256"/>
      <c r="AA643" s="150"/>
      <c r="AB643" s="150"/>
      <c r="AC643" s="81"/>
      <c r="AD643" s="240"/>
      <c r="AE643" s="240"/>
      <c r="AF643" s="256"/>
      <c r="AG643" s="240"/>
      <c r="AH643" s="256"/>
      <c r="AI643" s="256"/>
      <c r="AJ643" s="256"/>
      <c r="AK643" s="261"/>
      <c r="AL643" s="261"/>
      <c r="AM643" s="77"/>
      <c r="AN643" s="261"/>
      <c r="AO643" s="261"/>
      <c r="AP643" s="261"/>
      <c r="AQ643" s="261"/>
      <c r="AR643" s="261"/>
      <c r="AS643" s="261"/>
      <c r="AT643" s="261"/>
      <c r="AU643" s="261"/>
      <c r="AV643" s="261"/>
      <c r="AW643" s="261"/>
      <c r="AX643" s="245"/>
      <c r="AY643" s="245"/>
      <c r="AZ643" s="247"/>
      <c r="BA643" s="77"/>
      <c r="BB643" s="561" t="str">
        <f t="shared" si="39"/>
        <v xml:space="preserve"> </v>
      </c>
      <c r="BC643" s="561" t="str">
        <f t="shared" si="40"/>
        <v xml:space="preserve"> </v>
      </c>
      <c r="BD643" s="561" t="str">
        <f t="shared" si="41"/>
        <v xml:space="preserve"> </v>
      </c>
      <c r="BE643" s="561" t="str">
        <f t="shared" si="42"/>
        <v xml:space="preserve"> </v>
      </c>
      <c r="BF643" s="77"/>
      <c r="BG643" s="254"/>
    </row>
    <row r="644" spans="1:59" s="86" customFormat="1" ht="12.75" x14ac:dyDescent="0.25">
      <c r="A644" s="365"/>
      <c r="B644" s="361">
        <f>Demography!B640</f>
        <v>0</v>
      </c>
      <c r="C644" s="361">
        <f>Demography!C640</f>
        <v>0</v>
      </c>
      <c r="D644" s="362">
        <f>Demography!D640</f>
        <v>0</v>
      </c>
      <c r="E644" s="81"/>
      <c r="F644" s="241"/>
      <c r="G644" s="478"/>
      <c r="H644" s="478"/>
      <c r="I644" s="478"/>
      <c r="J644" s="246"/>
      <c r="K644" s="478"/>
      <c r="L644" s="538"/>
      <c r="M644" s="241"/>
      <c r="N644" s="241"/>
      <c r="O644" s="242"/>
      <c r="P644" s="241"/>
      <c r="Q644" s="243"/>
      <c r="R644" s="242"/>
      <c r="S644" s="242"/>
      <c r="T644" s="242"/>
      <c r="U644" s="241"/>
      <c r="V644" s="246"/>
      <c r="W644" s="241"/>
      <c r="X644" s="246"/>
      <c r="Y644" s="81"/>
      <c r="Z644" s="241"/>
      <c r="AA644" s="416"/>
      <c r="AB644" s="416"/>
      <c r="AC644" s="81"/>
      <c r="AD644" s="242"/>
      <c r="AE644" s="242"/>
      <c r="AF644" s="241"/>
      <c r="AG644" s="242"/>
      <c r="AH644" s="241"/>
      <c r="AI644" s="241"/>
      <c r="AJ644" s="241"/>
      <c r="AK644" s="243"/>
      <c r="AL644" s="243"/>
      <c r="AM644" s="77"/>
      <c r="AN644" s="243"/>
      <c r="AO644" s="243"/>
      <c r="AP644" s="243"/>
      <c r="AQ644" s="243"/>
      <c r="AR644" s="243"/>
      <c r="AS644" s="243"/>
      <c r="AT644" s="243"/>
      <c r="AU644" s="243"/>
      <c r="AV644" s="243"/>
      <c r="AW644" s="243"/>
      <c r="AX644" s="246"/>
      <c r="AY644" s="246"/>
      <c r="AZ644" s="248"/>
      <c r="BA644" s="77"/>
      <c r="BB644" s="562" t="str">
        <f t="shared" si="39"/>
        <v xml:space="preserve"> </v>
      </c>
      <c r="BC644" s="562" t="str">
        <f t="shared" si="40"/>
        <v xml:space="preserve"> </v>
      </c>
      <c r="BD644" s="562" t="str">
        <f t="shared" si="41"/>
        <v xml:space="preserve"> </v>
      </c>
      <c r="BE644" s="562" t="str">
        <f t="shared" si="42"/>
        <v xml:space="preserve"> </v>
      </c>
      <c r="BF644" s="77"/>
      <c r="BG644" s="515"/>
    </row>
    <row r="645" spans="1:59" s="86" customFormat="1" ht="12.75" x14ac:dyDescent="0.25">
      <c r="A645" s="365"/>
      <c r="B645" s="147">
        <f>Demography!B641</f>
        <v>0</v>
      </c>
      <c r="C645" s="147">
        <f>Demography!C641</f>
        <v>0</v>
      </c>
      <c r="D645" s="148">
        <f>Demography!D641</f>
        <v>0</v>
      </c>
      <c r="E645" s="81"/>
      <c r="F645" s="256"/>
      <c r="G645" s="257"/>
      <c r="H645" s="257"/>
      <c r="I645" s="257"/>
      <c r="J645" s="245"/>
      <c r="K645" s="257"/>
      <c r="L645" s="258"/>
      <c r="M645" s="256"/>
      <c r="N645" s="256"/>
      <c r="O645" s="240"/>
      <c r="P645" s="256"/>
      <c r="Q645" s="261"/>
      <c r="R645" s="240"/>
      <c r="S645" s="240"/>
      <c r="T645" s="240"/>
      <c r="U645" s="256"/>
      <c r="V645" s="245"/>
      <c r="W645" s="256"/>
      <c r="X645" s="245"/>
      <c r="Y645" s="81"/>
      <c r="Z645" s="256"/>
      <c r="AA645" s="150"/>
      <c r="AB645" s="150"/>
      <c r="AC645" s="81"/>
      <c r="AD645" s="240"/>
      <c r="AE645" s="240"/>
      <c r="AF645" s="256"/>
      <c r="AG645" s="240"/>
      <c r="AH645" s="256"/>
      <c r="AI645" s="256"/>
      <c r="AJ645" s="256"/>
      <c r="AK645" s="261"/>
      <c r="AL645" s="261"/>
      <c r="AM645" s="77"/>
      <c r="AN645" s="261"/>
      <c r="AO645" s="261"/>
      <c r="AP645" s="261"/>
      <c r="AQ645" s="261"/>
      <c r="AR645" s="261"/>
      <c r="AS645" s="261"/>
      <c r="AT645" s="261"/>
      <c r="AU645" s="261"/>
      <c r="AV645" s="261"/>
      <c r="AW645" s="261"/>
      <c r="AX645" s="245"/>
      <c r="AY645" s="245"/>
      <c r="AZ645" s="247"/>
      <c r="BA645" s="77"/>
      <c r="BB645" s="561" t="str">
        <f t="shared" si="39"/>
        <v xml:space="preserve"> </v>
      </c>
      <c r="BC645" s="561" t="str">
        <f t="shared" si="40"/>
        <v xml:space="preserve"> </v>
      </c>
      <c r="BD645" s="561" t="str">
        <f t="shared" si="41"/>
        <v xml:space="preserve"> </v>
      </c>
      <c r="BE645" s="561" t="str">
        <f t="shared" si="42"/>
        <v xml:space="preserve"> </v>
      </c>
      <c r="BF645" s="77"/>
      <c r="BG645" s="254"/>
    </row>
    <row r="646" spans="1:59" s="86" customFormat="1" ht="12.75" x14ac:dyDescent="0.25">
      <c r="A646" s="365"/>
      <c r="B646" s="361">
        <f>Demography!B642</f>
        <v>0</v>
      </c>
      <c r="C646" s="361">
        <f>Demography!C642</f>
        <v>0</v>
      </c>
      <c r="D646" s="362">
        <f>Demography!D642</f>
        <v>0</v>
      </c>
      <c r="E646" s="81"/>
      <c r="F646" s="241"/>
      <c r="G646" s="478"/>
      <c r="H646" s="478"/>
      <c r="I646" s="478"/>
      <c r="J646" s="246"/>
      <c r="K646" s="478"/>
      <c r="L646" s="538"/>
      <c r="M646" s="241"/>
      <c r="N646" s="241"/>
      <c r="O646" s="242"/>
      <c r="P646" s="241"/>
      <c r="Q646" s="243"/>
      <c r="R646" s="242"/>
      <c r="S646" s="242"/>
      <c r="T646" s="242"/>
      <c r="U646" s="241"/>
      <c r="V646" s="246"/>
      <c r="W646" s="241"/>
      <c r="X646" s="246"/>
      <c r="Y646" s="81"/>
      <c r="Z646" s="241"/>
      <c r="AA646" s="416"/>
      <c r="AB646" s="416"/>
      <c r="AC646" s="81"/>
      <c r="AD646" s="242"/>
      <c r="AE646" s="242"/>
      <c r="AF646" s="241"/>
      <c r="AG646" s="242"/>
      <c r="AH646" s="241"/>
      <c r="AI646" s="241"/>
      <c r="AJ646" s="241"/>
      <c r="AK646" s="243"/>
      <c r="AL646" s="243"/>
      <c r="AM646" s="77"/>
      <c r="AN646" s="243"/>
      <c r="AO646" s="243"/>
      <c r="AP646" s="243"/>
      <c r="AQ646" s="243"/>
      <c r="AR646" s="243"/>
      <c r="AS646" s="243"/>
      <c r="AT646" s="243"/>
      <c r="AU646" s="243"/>
      <c r="AV646" s="243"/>
      <c r="AW646" s="243"/>
      <c r="AX646" s="246"/>
      <c r="AY646" s="246"/>
      <c r="AZ646" s="248"/>
      <c r="BA646" s="77"/>
      <c r="BB646" s="562" t="str">
        <f t="shared" si="39"/>
        <v xml:space="preserve"> </v>
      </c>
      <c r="BC646" s="562" t="str">
        <f t="shared" si="40"/>
        <v xml:space="preserve"> </v>
      </c>
      <c r="BD646" s="562" t="str">
        <f t="shared" si="41"/>
        <v xml:space="preserve"> </v>
      </c>
      <c r="BE646" s="562" t="str">
        <f t="shared" si="42"/>
        <v xml:space="preserve"> </v>
      </c>
      <c r="BF646" s="77"/>
      <c r="BG646" s="515"/>
    </row>
    <row r="647" spans="1:59" s="86" customFormat="1" ht="12.75" x14ac:dyDescent="0.25">
      <c r="A647" s="365"/>
      <c r="B647" s="147">
        <f>Demography!B643</f>
        <v>0</v>
      </c>
      <c r="C647" s="147">
        <f>Demography!C643</f>
        <v>0</v>
      </c>
      <c r="D647" s="148">
        <f>Demography!D643</f>
        <v>0</v>
      </c>
      <c r="E647" s="81"/>
      <c r="F647" s="256"/>
      <c r="G647" s="257"/>
      <c r="H647" s="257"/>
      <c r="I647" s="257"/>
      <c r="J647" s="245"/>
      <c r="K647" s="257"/>
      <c r="L647" s="258"/>
      <c r="M647" s="256"/>
      <c r="N647" s="256"/>
      <c r="O647" s="240"/>
      <c r="P647" s="256"/>
      <c r="Q647" s="261"/>
      <c r="R647" s="240"/>
      <c r="S647" s="240"/>
      <c r="T647" s="240"/>
      <c r="U647" s="256"/>
      <c r="V647" s="245"/>
      <c r="W647" s="256"/>
      <c r="X647" s="245"/>
      <c r="Y647" s="81"/>
      <c r="Z647" s="256"/>
      <c r="AA647" s="150"/>
      <c r="AB647" s="150"/>
      <c r="AC647" s="81"/>
      <c r="AD647" s="240"/>
      <c r="AE647" s="240"/>
      <c r="AF647" s="256"/>
      <c r="AG647" s="240"/>
      <c r="AH647" s="256"/>
      <c r="AI647" s="256"/>
      <c r="AJ647" s="256"/>
      <c r="AK647" s="261"/>
      <c r="AL647" s="261"/>
      <c r="AM647" s="77"/>
      <c r="AN647" s="261"/>
      <c r="AO647" s="261"/>
      <c r="AP647" s="261"/>
      <c r="AQ647" s="261"/>
      <c r="AR647" s="261"/>
      <c r="AS647" s="261"/>
      <c r="AT647" s="261"/>
      <c r="AU647" s="261"/>
      <c r="AV647" s="261"/>
      <c r="AW647" s="261"/>
      <c r="AX647" s="245"/>
      <c r="AY647" s="245"/>
      <c r="AZ647" s="247"/>
      <c r="BA647" s="77"/>
      <c r="BB647" s="561" t="str">
        <f t="shared" si="39"/>
        <v xml:space="preserve"> </v>
      </c>
      <c r="BC647" s="561" t="str">
        <f t="shared" si="40"/>
        <v xml:space="preserve"> </v>
      </c>
      <c r="BD647" s="561" t="str">
        <f t="shared" si="41"/>
        <v xml:space="preserve"> </v>
      </c>
      <c r="BE647" s="561" t="str">
        <f t="shared" si="42"/>
        <v xml:space="preserve"> </v>
      </c>
      <c r="BF647" s="77"/>
      <c r="BG647" s="254"/>
    </row>
    <row r="648" spans="1:59" s="86" customFormat="1" ht="12.75" x14ac:dyDescent="0.25">
      <c r="A648" s="365"/>
      <c r="B648" s="361">
        <f>Demography!B644</f>
        <v>0</v>
      </c>
      <c r="C648" s="361">
        <f>Demography!C644</f>
        <v>0</v>
      </c>
      <c r="D648" s="362">
        <f>Demography!D644</f>
        <v>0</v>
      </c>
      <c r="E648" s="81"/>
      <c r="F648" s="241"/>
      <c r="G648" s="478"/>
      <c r="H648" s="478"/>
      <c r="I648" s="478"/>
      <c r="J648" s="246"/>
      <c r="K648" s="478"/>
      <c r="L648" s="538"/>
      <c r="M648" s="241"/>
      <c r="N648" s="241"/>
      <c r="O648" s="242"/>
      <c r="P648" s="241"/>
      <c r="Q648" s="243"/>
      <c r="R648" s="242"/>
      <c r="S648" s="242"/>
      <c r="T648" s="242"/>
      <c r="U648" s="241"/>
      <c r="V648" s="246"/>
      <c r="W648" s="241"/>
      <c r="X648" s="246"/>
      <c r="Y648" s="81"/>
      <c r="Z648" s="241"/>
      <c r="AA648" s="416"/>
      <c r="AB648" s="416"/>
      <c r="AC648" s="81"/>
      <c r="AD648" s="242"/>
      <c r="AE648" s="242"/>
      <c r="AF648" s="241"/>
      <c r="AG648" s="242"/>
      <c r="AH648" s="241"/>
      <c r="AI648" s="241"/>
      <c r="AJ648" s="241"/>
      <c r="AK648" s="243"/>
      <c r="AL648" s="243"/>
      <c r="AM648" s="77"/>
      <c r="AN648" s="243"/>
      <c r="AO648" s="243"/>
      <c r="AP648" s="243"/>
      <c r="AQ648" s="243"/>
      <c r="AR648" s="243"/>
      <c r="AS648" s="243"/>
      <c r="AT648" s="243"/>
      <c r="AU648" s="243"/>
      <c r="AV648" s="243"/>
      <c r="AW648" s="243"/>
      <c r="AX648" s="246"/>
      <c r="AY648" s="246"/>
      <c r="AZ648" s="248"/>
      <c r="BA648" s="77"/>
      <c r="BB648" s="562" t="str">
        <f t="shared" si="39"/>
        <v xml:space="preserve"> </v>
      </c>
      <c r="BC648" s="562" t="str">
        <f t="shared" si="40"/>
        <v xml:space="preserve"> </v>
      </c>
      <c r="BD648" s="562" t="str">
        <f t="shared" si="41"/>
        <v xml:space="preserve"> </v>
      </c>
      <c r="BE648" s="562" t="str">
        <f t="shared" si="42"/>
        <v xml:space="preserve"> </v>
      </c>
      <c r="BF648" s="77"/>
      <c r="BG648" s="515"/>
    </row>
    <row r="649" spans="1:59" s="86" customFormat="1" ht="12.75" x14ac:dyDescent="0.25">
      <c r="A649" s="365"/>
      <c r="B649" s="147">
        <f>Demography!B645</f>
        <v>0</v>
      </c>
      <c r="C649" s="147">
        <f>Demography!C645</f>
        <v>0</v>
      </c>
      <c r="D649" s="148">
        <f>Demography!D645</f>
        <v>0</v>
      </c>
      <c r="E649" s="81"/>
      <c r="F649" s="256"/>
      <c r="G649" s="257"/>
      <c r="H649" s="257"/>
      <c r="I649" s="257"/>
      <c r="J649" s="245"/>
      <c r="K649" s="257"/>
      <c r="L649" s="258"/>
      <c r="M649" s="256"/>
      <c r="N649" s="256"/>
      <c r="O649" s="240"/>
      <c r="P649" s="256"/>
      <c r="Q649" s="261"/>
      <c r="R649" s="240"/>
      <c r="S649" s="240"/>
      <c r="T649" s="240"/>
      <c r="U649" s="256"/>
      <c r="V649" s="245"/>
      <c r="W649" s="256"/>
      <c r="X649" s="245"/>
      <c r="Y649" s="81"/>
      <c r="Z649" s="256"/>
      <c r="AA649" s="150"/>
      <c r="AB649" s="150"/>
      <c r="AC649" s="81"/>
      <c r="AD649" s="240"/>
      <c r="AE649" s="240"/>
      <c r="AF649" s="256"/>
      <c r="AG649" s="240"/>
      <c r="AH649" s="256"/>
      <c r="AI649" s="256"/>
      <c r="AJ649" s="256"/>
      <c r="AK649" s="261"/>
      <c r="AL649" s="261"/>
      <c r="AM649" s="77"/>
      <c r="AN649" s="261"/>
      <c r="AO649" s="261"/>
      <c r="AP649" s="261"/>
      <c r="AQ649" s="261"/>
      <c r="AR649" s="261"/>
      <c r="AS649" s="261"/>
      <c r="AT649" s="261"/>
      <c r="AU649" s="261"/>
      <c r="AV649" s="261"/>
      <c r="AW649" s="261"/>
      <c r="AX649" s="245"/>
      <c r="AY649" s="245"/>
      <c r="AZ649" s="247"/>
      <c r="BA649" s="77"/>
      <c r="BB649" s="561" t="str">
        <f t="shared" si="39"/>
        <v xml:space="preserve"> </v>
      </c>
      <c r="BC649" s="561" t="str">
        <f t="shared" si="40"/>
        <v xml:space="preserve"> </v>
      </c>
      <c r="BD649" s="561" t="str">
        <f t="shared" si="41"/>
        <v xml:space="preserve"> </v>
      </c>
      <c r="BE649" s="561" t="str">
        <f t="shared" si="42"/>
        <v xml:space="preserve"> </v>
      </c>
      <c r="BF649" s="77"/>
      <c r="BG649" s="254"/>
    </row>
    <row r="650" spans="1:59" s="86" customFormat="1" ht="12.75" x14ac:dyDescent="0.25">
      <c r="A650" s="365"/>
      <c r="B650" s="361">
        <f>Demography!B646</f>
        <v>0</v>
      </c>
      <c r="C650" s="361">
        <f>Demography!C646</f>
        <v>0</v>
      </c>
      <c r="D650" s="362">
        <f>Demography!D646</f>
        <v>0</v>
      </c>
      <c r="E650" s="81"/>
      <c r="F650" s="241"/>
      <c r="G650" s="478"/>
      <c r="H650" s="478"/>
      <c r="I650" s="478"/>
      <c r="J650" s="246"/>
      <c r="K650" s="478"/>
      <c r="L650" s="538"/>
      <c r="M650" s="241"/>
      <c r="N650" s="241"/>
      <c r="O650" s="242"/>
      <c r="P650" s="241"/>
      <c r="Q650" s="243"/>
      <c r="R650" s="242"/>
      <c r="S650" s="242"/>
      <c r="T650" s="242"/>
      <c r="U650" s="241"/>
      <c r="V650" s="246"/>
      <c r="W650" s="241"/>
      <c r="X650" s="246"/>
      <c r="Y650" s="81"/>
      <c r="Z650" s="241"/>
      <c r="AA650" s="416"/>
      <c r="AB650" s="416"/>
      <c r="AC650" s="81"/>
      <c r="AD650" s="242"/>
      <c r="AE650" s="242"/>
      <c r="AF650" s="241"/>
      <c r="AG650" s="242"/>
      <c r="AH650" s="241"/>
      <c r="AI650" s="241"/>
      <c r="AJ650" s="241"/>
      <c r="AK650" s="243"/>
      <c r="AL650" s="243"/>
      <c r="AM650" s="77"/>
      <c r="AN650" s="243"/>
      <c r="AO650" s="243"/>
      <c r="AP650" s="243"/>
      <c r="AQ650" s="243"/>
      <c r="AR650" s="243"/>
      <c r="AS650" s="243"/>
      <c r="AT650" s="243"/>
      <c r="AU650" s="243"/>
      <c r="AV650" s="243"/>
      <c r="AW650" s="243"/>
      <c r="AX650" s="246"/>
      <c r="AY650" s="246"/>
      <c r="AZ650" s="248"/>
      <c r="BA650" s="77"/>
      <c r="BB650" s="562" t="str">
        <f t="shared" si="39"/>
        <v xml:space="preserve"> </v>
      </c>
      <c r="BC650" s="562" t="str">
        <f t="shared" si="40"/>
        <v xml:space="preserve"> </v>
      </c>
      <c r="BD650" s="562" t="str">
        <f t="shared" si="41"/>
        <v xml:space="preserve"> </v>
      </c>
      <c r="BE650" s="562" t="str">
        <f t="shared" si="42"/>
        <v xml:space="preserve"> </v>
      </c>
      <c r="BF650" s="77"/>
      <c r="BG650" s="515"/>
    </row>
    <row r="651" spans="1:59" s="86" customFormat="1" ht="12.75" x14ac:dyDescent="0.25">
      <c r="A651" s="365"/>
      <c r="B651" s="147">
        <f>Demography!B647</f>
        <v>0</v>
      </c>
      <c r="C651" s="147">
        <f>Demography!C647</f>
        <v>0</v>
      </c>
      <c r="D651" s="148">
        <f>Demography!D647</f>
        <v>0</v>
      </c>
      <c r="E651" s="81"/>
      <c r="F651" s="256"/>
      <c r="G651" s="257"/>
      <c r="H651" s="257"/>
      <c r="I651" s="257"/>
      <c r="J651" s="245"/>
      <c r="K651" s="257"/>
      <c r="L651" s="258"/>
      <c r="M651" s="256"/>
      <c r="N651" s="256"/>
      <c r="O651" s="240"/>
      <c r="P651" s="256"/>
      <c r="Q651" s="261"/>
      <c r="R651" s="240"/>
      <c r="S651" s="240"/>
      <c r="T651" s="240"/>
      <c r="U651" s="256"/>
      <c r="V651" s="245"/>
      <c r="W651" s="256"/>
      <c r="X651" s="245"/>
      <c r="Y651" s="81"/>
      <c r="Z651" s="256"/>
      <c r="AA651" s="150"/>
      <c r="AB651" s="150"/>
      <c r="AC651" s="81"/>
      <c r="AD651" s="240"/>
      <c r="AE651" s="240"/>
      <c r="AF651" s="256"/>
      <c r="AG651" s="240"/>
      <c r="AH651" s="256"/>
      <c r="AI651" s="256"/>
      <c r="AJ651" s="256"/>
      <c r="AK651" s="261"/>
      <c r="AL651" s="261"/>
      <c r="AM651" s="77"/>
      <c r="AN651" s="261"/>
      <c r="AO651" s="261"/>
      <c r="AP651" s="261"/>
      <c r="AQ651" s="261"/>
      <c r="AR651" s="261"/>
      <c r="AS651" s="261"/>
      <c r="AT651" s="261"/>
      <c r="AU651" s="261"/>
      <c r="AV651" s="261"/>
      <c r="AW651" s="261"/>
      <c r="AX651" s="245"/>
      <c r="AY651" s="245"/>
      <c r="AZ651" s="247"/>
      <c r="BA651" s="77"/>
      <c r="BB651" s="561" t="str">
        <f t="shared" si="39"/>
        <v xml:space="preserve"> </v>
      </c>
      <c r="BC651" s="561" t="str">
        <f t="shared" si="40"/>
        <v xml:space="preserve"> </v>
      </c>
      <c r="BD651" s="561" t="str">
        <f t="shared" si="41"/>
        <v xml:space="preserve"> </v>
      </c>
      <c r="BE651" s="561" t="str">
        <f t="shared" si="42"/>
        <v xml:space="preserve"> </v>
      </c>
      <c r="BF651" s="77"/>
      <c r="BG651" s="254"/>
    </row>
    <row r="652" spans="1:59" s="86" customFormat="1" ht="12.75" x14ac:dyDescent="0.25">
      <c r="A652" s="365"/>
      <c r="B652" s="361">
        <f>Demography!B648</f>
        <v>0</v>
      </c>
      <c r="C652" s="361">
        <f>Demography!C648</f>
        <v>0</v>
      </c>
      <c r="D652" s="362">
        <f>Demography!D648</f>
        <v>0</v>
      </c>
      <c r="E652" s="81"/>
      <c r="F652" s="241"/>
      <c r="G652" s="478"/>
      <c r="H652" s="478"/>
      <c r="I652" s="478"/>
      <c r="J652" s="246"/>
      <c r="K652" s="478"/>
      <c r="L652" s="538"/>
      <c r="M652" s="241"/>
      <c r="N652" s="241"/>
      <c r="O652" s="242"/>
      <c r="P652" s="241"/>
      <c r="Q652" s="243"/>
      <c r="R652" s="242"/>
      <c r="S652" s="242"/>
      <c r="T652" s="242"/>
      <c r="U652" s="241"/>
      <c r="V652" s="246"/>
      <c r="W652" s="241"/>
      <c r="X652" s="246"/>
      <c r="Y652" s="81"/>
      <c r="Z652" s="241"/>
      <c r="AA652" s="416"/>
      <c r="AB652" s="416"/>
      <c r="AC652" s="81"/>
      <c r="AD652" s="242"/>
      <c r="AE652" s="242"/>
      <c r="AF652" s="241"/>
      <c r="AG652" s="242"/>
      <c r="AH652" s="241"/>
      <c r="AI652" s="241"/>
      <c r="AJ652" s="241"/>
      <c r="AK652" s="243"/>
      <c r="AL652" s="243"/>
      <c r="AM652" s="77"/>
      <c r="AN652" s="243"/>
      <c r="AO652" s="243"/>
      <c r="AP652" s="243"/>
      <c r="AQ652" s="243"/>
      <c r="AR652" s="243"/>
      <c r="AS652" s="243"/>
      <c r="AT652" s="243"/>
      <c r="AU652" s="243"/>
      <c r="AV652" s="243"/>
      <c r="AW652" s="243"/>
      <c r="AX652" s="246"/>
      <c r="AY652" s="246"/>
      <c r="AZ652" s="248"/>
      <c r="BA652" s="77"/>
      <c r="BB652" s="562" t="str">
        <f t="shared" si="39"/>
        <v xml:space="preserve"> </v>
      </c>
      <c r="BC652" s="562" t="str">
        <f t="shared" si="40"/>
        <v xml:space="preserve"> </v>
      </c>
      <c r="BD652" s="562" t="str">
        <f t="shared" si="41"/>
        <v xml:space="preserve"> </v>
      </c>
      <c r="BE652" s="562" t="str">
        <f t="shared" si="42"/>
        <v xml:space="preserve"> </v>
      </c>
      <c r="BF652" s="77"/>
      <c r="BG652" s="515"/>
    </row>
    <row r="653" spans="1:59" s="86" customFormat="1" ht="12.75" x14ac:dyDescent="0.25">
      <c r="A653" s="365"/>
      <c r="B653" s="147">
        <f>Demography!B649</f>
        <v>0</v>
      </c>
      <c r="C653" s="147">
        <f>Demography!C649</f>
        <v>0</v>
      </c>
      <c r="D653" s="148">
        <f>Demography!D649</f>
        <v>0</v>
      </c>
      <c r="E653" s="81"/>
      <c r="F653" s="256"/>
      <c r="G653" s="257"/>
      <c r="H653" s="257"/>
      <c r="I653" s="257"/>
      <c r="J653" s="245"/>
      <c r="K653" s="257"/>
      <c r="L653" s="258"/>
      <c r="M653" s="256"/>
      <c r="N653" s="256"/>
      <c r="O653" s="240"/>
      <c r="P653" s="256"/>
      <c r="Q653" s="261"/>
      <c r="R653" s="240"/>
      <c r="S653" s="240"/>
      <c r="T653" s="240"/>
      <c r="U653" s="256"/>
      <c r="V653" s="245"/>
      <c r="W653" s="256"/>
      <c r="X653" s="245"/>
      <c r="Y653" s="81"/>
      <c r="Z653" s="256"/>
      <c r="AA653" s="150"/>
      <c r="AB653" s="150"/>
      <c r="AC653" s="81"/>
      <c r="AD653" s="240"/>
      <c r="AE653" s="240"/>
      <c r="AF653" s="256"/>
      <c r="AG653" s="240"/>
      <c r="AH653" s="256"/>
      <c r="AI653" s="256"/>
      <c r="AJ653" s="256"/>
      <c r="AK653" s="261"/>
      <c r="AL653" s="261"/>
      <c r="AM653" s="77"/>
      <c r="AN653" s="261"/>
      <c r="AO653" s="261"/>
      <c r="AP653" s="261"/>
      <c r="AQ653" s="261"/>
      <c r="AR653" s="261"/>
      <c r="AS653" s="261"/>
      <c r="AT653" s="261"/>
      <c r="AU653" s="261"/>
      <c r="AV653" s="261"/>
      <c r="AW653" s="261"/>
      <c r="AX653" s="245"/>
      <c r="AY653" s="245"/>
      <c r="AZ653" s="247"/>
      <c r="BA653" s="77"/>
      <c r="BB653" s="561" t="str">
        <f t="shared" si="39"/>
        <v xml:space="preserve"> </v>
      </c>
      <c r="BC653" s="561" t="str">
        <f t="shared" si="40"/>
        <v xml:space="preserve"> </v>
      </c>
      <c r="BD653" s="561" t="str">
        <f t="shared" si="41"/>
        <v xml:space="preserve"> </v>
      </c>
      <c r="BE653" s="561" t="str">
        <f t="shared" si="42"/>
        <v xml:space="preserve"> </v>
      </c>
      <c r="BF653" s="77"/>
      <c r="BG653" s="254"/>
    </row>
    <row r="654" spans="1:59" s="86" customFormat="1" ht="12.75" x14ac:dyDescent="0.25">
      <c r="A654" s="365"/>
      <c r="B654" s="361">
        <f>Demography!B650</f>
        <v>0</v>
      </c>
      <c r="C654" s="361">
        <f>Demography!C650</f>
        <v>0</v>
      </c>
      <c r="D654" s="362">
        <f>Demography!D650</f>
        <v>0</v>
      </c>
      <c r="E654" s="81"/>
      <c r="F654" s="241"/>
      <c r="G654" s="478"/>
      <c r="H654" s="478"/>
      <c r="I654" s="478"/>
      <c r="J654" s="246"/>
      <c r="K654" s="478"/>
      <c r="L654" s="538"/>
      <c r="M654" s="241"/>
      <c r="N654" s="241"/>
      <c r="O654" s="242"/>
      <c r="P654" s="241"/>
      <c r="Q654" s="243"/>
      <c r="R654" s="242"/>
      <c r="S654" s="242"/>
      <c r="T654" s="242"/>
      <c r="U654" s="241"/>
      <c r="V654" s="246"/>
      <c r="W654" s="241"/>
      <c r="X654" s="246"/>
      <c r="Y654" s="81"/>
      <c r="Z654" s="241"/>
      <c r="AA654" s="416"/>
      <c r="AB654" s="416"/>
      <c r="AC654" s="81"/>
      <c r="AD654" s="242"/>
      <c r="AE654" s="242"/>
      <c r="AF654" s="241"/>
      <c r="AG654" s="242"/>
      <c r="AH654" s="241"/>
      <c r="AI654" s="241"/>
      <c r="AJ654" s="241"/>
      <c r="AK654" s="243"/>
      <c r="AL654" s="243"/>
      <c r="AM654" s="77"/>
      <c r="AN654" s="243"/>
      <c r="AO654" s="243"/>
      <c r="AP654" s="243"/>
      <c r="AQ654" s="243"/>
      <c r="AR654" s="243"/>
      <c r="AS654" s="243"/>
      <c r="AT654" s="243"/>
      <c r="AU654" s="243"/>
      <c r="AV654" s="243"/>
      <c r="AW654" s="243"/>
      <c r="AX654" s="246"/>
      <c r="AY654" s="246"/>
      <c r="AZ654" s="248"/>
      <c r="BA654" s="77"/>
      <c r="BB654" s="562" t="str">
        <f t="shared" si="39"/>
        <v xml:space="preserve"> </v>
      </c>
      <c r="BC654" s="562" t="str">
        <f t="shared" si="40"/>
        <v xml:space="preserve"> </v>
      </c>
      <c r="BD654" s="562" t="str">
        <f t="shared" si="41"/>
        <v xml:space="preserve"> </v>
      </c>
      <c r="BE654" s="562" t="str">
        <f t="shared" si="42"/>
        <v xml:space="preserve"> </v>
      </c>
      <c r="BF654" s="77"/>
      <c r="BG654" s="515"/>
    </row>
    <row r="655" spans="1:59" s="86" customFormat="1" ht="12.75" x14ac:dyDescent="0.25">
      <c r="A655" s="365"/>
      <c r="B655" s="147">
        <f>Demography!B651</f>
        <v>0</v>
      </c>
      <c r="C655" s="147">
        <f>Demography!C651</f>
        <v>0</v>
      </c>
      <c r="D655" s="148">
        <f>Demography!D651</f>
        <v>0</v>
      </c>
      <c r="E655" s="81"/>
      <c r="F655" s="256"/>
      <c r="G655" s="257"/>
      <c r="H655" s="257"/>
      <c r="I655" s="257"/>
      <c r="J655" s="245"/>
      <c r="K655" s="257"/>
      <c r="L655" s="258"/>
      <c r="M655" s="256"/>
      <c r="N655" s="256"/>
      <c r="O655" s="240"/>
      <c r="P655" s="256"/>
      <c r="Q655" s="261"/>
      <c r="R655" s="240"/>
      <c r="S655" s="240"/>
      <c r="T655" s="240"/>
      <c r="U655" s="256"/>
      <c r="V655" s="245"/>
      <c r="W655" s="256"/>
      <c r="X655" s="245"/>
      <c r="Y655" s="81"/>
      <c r="Z655" s="256"/>
      <c r="AA655" s="150"/>
      <c r="AB655" s="150"/>
      <c r="AC655" s="81"/>
      <c r="AD655" s="240"/>
      <c r="AE655" s="240"/>
      <c r="AF655" s="256"/>
      <c r="AG655" s="240"/>
      <c r="AH655" s="256"/>
      <c r="AI655" s="256"/>
      <c r="AJ655" s="256"/>
      <c r="AK655" s="261"/>
      <c r="AL655" s="261"/>
      <c r="AM655" s="77"/>
      <c r="AN655" s="261"/>
      <c r="AO655" s="261"/>
      <c r="AP655" s="261"/>
      <c r="AQ655" s="261"/>
      <c r="AR655" s="261"/>
      <c r="AS655" s="261"/>
      <c r="AT655" s="261"/>
      <c r="AU655" s="261"/>
      <c r="AV655" s="261"/>
      <c r="AW655" s="261"/>
      <c r="AX655" s="245"/>
      <c r="AY655" s="245"/>
      <c r="AZ655" s="247"/>
      <c r="BA655" s="77"/>
      <c r="BB655" s="561" t="str">
        <f t="shared" si="39"/>
        <v xml:space="preserve"> </v>
      </c>
      <c r="BC655" s="561" t="str">
        <f t="shared" si="40"/>
        <v xml:space="preserve"> </v>
      </c>
      <c r="BD655" s="561" t="str">
        <f t="shared" si="41"/>
        <v xml:space="preserve"> </v>
      </c>
      <c r="BE655" s="561" t="str">
        <f t="shared" si="42"/>
        <v xml:space="preserve"> </v>
      </c>
      <c r="BF655" s="77"/>
      <c r="BG655" s="254"/>
    </row>
    <row r="656" spans="1:59" s="86" customFormat="1" ht="12.75" x14ac:dyDescent="0.25">
      <c r="A656" s="365"/>
      <c r="B656" s="361">
        <f>Demography!B652</f>
        <v>0</v>
      </c>
      <c r="C656" s="361">
        <f>Demography!C652</f>
        <v>0</v>
      </c>
      <c r="D656" s="362">
        <f>Demography!D652</f>
        <v>0</v>
      </c>
      <c r="E656" s="81"/>
      <c r="F656" s="241"/>
      <c r="G656" s="478"/>
      <c r="H656" s="478"/>
      <c r="I656" s="478"/>
      <c r="J656" s="246"/>
      <c r="K656" s="478"/>
      <c r="L656" s="538"/>
      <c r="M656" s="241"/>
      <c r="N656" s="241"/>
      <c r="O656" s="242"/>
      <c r="P656" s="241"/>
      <c r="Q656" s="243"/>
      <c r="R656" s="242"/>
      <c r="S656" s="242"/>
      <c r="T656" s="242"/>
      <c r="U656" s="241"/>
      <c r="V656" s="246"/>
      <c r="W656" s="241"/>
      <c r="X656" s="246"/>
      <c r="Y656" s="81"/>
      <c r="Z656" s="241"/>
      <c r="AA656" s="416"/>
      <c r="AB656" s="416"/>
      <c r="AC656" s="81"/>
      <c r="AD656" s="242"/>
      <c r="AE656" s="242"/>
      <c r="AF656" s="241"/>
      <c r="AG656" s="242"/>
      <c r="AH656" s="241"/>
      <c r="AI656" s="241"/>
      <c r="AJ656" s="241"/>
      <c r="AK656" s="243"/>
      <c r="AL656" s="243"/>
      <c r="AM656" s="77"/>
      <c r="AN656" s="243"/>
      <c r="AO656" s="243"/>
      <c r="AP656" s="243"/>
      <c r="AQ656" s="243"/>
      <c r="AR656" s="243"/>
      <c r="AS656" s="243"/>
      <c r="AT656" s="243"/>
      <c r="AU656" s="243"/>
      <c r="AV656" s="243"/>
      <c r="AW656" s="243"/>
      <c r="AX656" s="246"/>
      <c r="AY656" s="246"/>
      <c r="AZ656" s="248"/>
      <c r="BA656" s="77"/>
      <c r="BB656" s="562" t="str">
        <f t="shared" si="39"/>
        <v xml:space="preserve"> </v>
      </c>
      <c r="BC656" s="562" t="str">
        <f t="shared" si="40"/>
        <v xml:space="preserve"> </v>
      </c>
      <c r="BD656" s="562" t="str">
        <f t="shared" si="41"/>
        <v xml:space="preserve"> </v>
      </c>
      <c r="BE656" s="562" t="str">
        <f t="shared" si="42"/>
        <v xml:space="preserve"> </v>
      </c>
      <c r="BF656" s="77"/>
      <c r="BG656" s="515"/>
    </row>
    <row r="657" spans="1:59" s="86" customFormat="1" ht="12.75" x14ac:dyDescent="0.25">
      <c r="A657" s="365"/>
      <c r="B657" s="147">
        <f>Demography!B653</f>
        <v>0</v>
      </c>
      <c r="C657" s="147">
        <f>Demography!C653</f>
        <v>0</v>
      </c>
      <c r="D657" s="148">
        <f>Demography!D653</f>
        <v>0</v>
      </c>
      <c r="E657" s="81"/>
      <c r="F657" s="256"/>
      <c r="G657" s="257"/>
      <c r="H657" s="257"/>
      <c r="I657" s="257"/>
      <c r="J657" s="245"/>
      <c r="K657" s="257"/>
      <c r="L657" s="258"/>
      <c r="M657" s="256"/>
      <c r="N657" s="256"/>
      <c r="O657" s="240"/>
      <c r="P657" s="256"/>
      <c r="Q657" s="261"/>
      <c r="R657" s="240"/>
      <c r="S657" s="240"/>
      <c r="T657" s="240"/>
      <c r="U657" s="256"/>
      <c r="V657" s="245"/>
      <c r="W657" s="256"/>
      <c r="X657" s="245"/>
      <c r="Y657" s="81"/>
      <c r="Z657" s="256"/>
      <c r="AA657" s="150"/>
      <c r="AB657" s="150"/>
      <c r="AC657" s="81"/>
      <c r="AD657" s="240"/>
      <c r="AE657" s="240"/>
      <c r="AF657" s="256"/>
      <c r="AG657" s="240"/>
      <c r="AH657" s="256"/>
      <c r="AI657" s="256"/>
      <c r="AJ657" s="256"/>
      <c r="AK657" s="261"/>
      <c r="AL657" s="261"/>
      <c r="AM657" s="77"/>
      <c r="AN657" s="261"/>
      <c r="AO657" s="261"/>
      <c r="AP657" s="261"/>
      <c r="AQ657" s="261"/>
      <c r="AR657" s="261"/>
      <c r="AS657" s="261"/>
      <c r="AT657" s="261"/>
      <c r="AU657" s="261"/>
      <c r="AV657" s="261"/>
      <c r="AW657" s="261"/>
      <c r="AX657" s="245"/>
      <c r="AY657" s="245"/>
      <c r="AZ657" s="247"/>
      <c r="BA657" s="77"/>
      <c r="BB657" s="561" t="str">
        <f t="shared" si="39"/>
        <v xml:space="preserve"> </v>
      </c>
      <c r="BC657" s="561" t="str">
        <f t="shared" si="40"/>
        <v xml:space="preserve"> </v>
      </c>
      <c r="BD657" s="561" t="str">
        <f t="shared" si="41"/>
        <v xml:space="preserve"> </v>
      </c>
      <c r="BE657" s="561" t="str">
        <f t="shared" si="42"/>
        <v xml:space="preserve"> </v>
      </c>
      <c r="BF657" s="77"/>
      <c r="BG657" s="254"/>
    </row>
    <row r="658" spans="1:59" s="86" customFormat="1" ht="12.75" x14ac:dyDescent="0.25">
      <c r="A658" s="365"/>
      <c r="B658" s="361">
        <f>Demography!B654</f>
        <v>0</v>
      </c>
      <c r="C658" s="361">
        <f>Demography!C654</f>
        <v>0</v>
      </c>
      <c r="D658" s="362">
        <f>Demography!D654</f>
        <v>0</v>
      </c>
      <c r="E658" s="81"/>
      <c r="F658" s="241"/>
      <c r="G658" s="478"/>
      <c r="H658" s="478"/>
      <c r="I658" s="478"/>
      <c r="J658" s="246"/>
      <c r="K658" s="478"/>
      <c r="L658" s="538"/>
      <c r="M658" s="241"/>
      <c r="N658" s="241"/>
      <c r="O658" s="242"/>
      <c r="P658" s="241"/>
      <c r="Q658" s="243"/>
      <c r="R658" s="242"/>
      <c r="S658" s="242"/>
      <c r="T658" s="242"/>
      <c r="U658" s="241"/>
      <c r="V658" s="246"/>
      <c r="W658" s="241"/>
      <c r="X658" s="246"/>
      <c r="Y658" s="81"/>
      <c r="Z658" s="241"/>
      <c r="AA658" s="416"/>
      <c r="AB658" s="416"/>
      <c r="AC658" s="81"/>
      <c r="AD658" s="242"/>
      <c r="AE658" s="242"/>
      <c r="AF658" s="241"/>
      <c r="AG658" s="242"/>
      <c r="AH658" s="241"/>
      <c r="AI658" s="241"/>
      <c r="AJ658" s="241"/>
      <c r="AK658" s="243"/>
      <c r="AL658" s="243"/>
      <c r="AM658" s="77"/>
      <c r="AN658" s="243"/>
      <c r="AO658" s="243"/>
      <c r="AP658" s="243"/>
      <c r="AQ658" s="243"/>
      <c r="AR658" s="243"/>
      <c r="AS658" s="243"/>
      <c r="AT658" s="243"/>
      <c r="AU658" s="243"/>
      <c r="AV658" s="243"/>
      <c r="AW658" s="243"/>
      <c r="AX658" s="246"/>
      <c r="AY658" s="246"/>
      <c r="AZ658" s="248"/>
      <c r="BA658" s="77"/>
      <c r="BB658" s="562" t="str">
        <f t="shared" si="39"/>
        <v xml:space="preserve"> </v>
      </c>
      <c r="BC658" s="562" t="str">
        <f t="shared" si="40"/>
        <v xml:space="preserve"> </v>
      </c>
      <c r="BD658" s="562" t="str">
        <f t="shared" si="41"/>
        <v xml:space="preserve"> </v>
      </c>
      <c r="BE658" s="562" t="str">
        <f t="shared" si="42"/>
        <v xml:space="preserve"> </v>
      </c>
      <c r="BF658" s="77"/>
      <c r="BG658" s="515"/>
    </row>
    <row r="659" spans="1:59" s="86" customFormat="1" ht="12.75" x14ac:dyDescent="0.25">
      <c r="A659" s="365"/>
      <c r="B659" s="147">
        <f>Demography!B655</f>
        <v>0</v>
      </c>
      <c r="C659" s="147">
        <f>Demography!C655</f>
        <v>0</v>
      </c>
      <c r="D659" s="148">
        <f>Demography!D655</f>
        <v>0</v>
      </c>
      <c r="E659" s="81"/>
      <c r="F659" s="256"/>
      <c r="G659" s="257"/>
      <c r="H659" s="257"/>
      <c r="I659" s="257"/>
      <c r="J659" s="245"/>
      <c r="K659" s="257"/>
      <c r="L659" s="258"/>
      <c r="M659" s="256"/>
      <c r="N659" s="256"/>
      <c r="O659" s="240"/>
      <c r="P659" s="256"/>
      <c r="Q659" s="261"/>
      <c r="R659" s="240"/>
      <c r="S659" s="240"/>
      <c r="T659" s="240"/>
      <c r="U659" s="256"/>
      <c r="V659" s="245"/>
      <c r="W659" s="256"/>
      <c r="X659" s="245"/>
      <c r="Y659" s="81"/>
      <c r="Z659" s="256"/>
      <c r="AA659" s="150"/>
      <c r="AB659" s="150"/>
      <c r="AC659" s="81"/>
      <c r="AD659" s="240"/>
      <c r="AE659" s="240"/>
      <c r="AF659" s="256"/>
      <c r="AG659" s="240"/>
      <c r="AH659" s="256"/>
      <c r="AI659" s="256"/>
      <c r="AJ659" s="256"/>
      <c r="AK659" s="261"/>
      <c r="AL659" s="261"/>
      <c r="AM659" s="77"/>
      <c r="AN659" s="261"/>
      <c r="AO659" s="261"/>
      <c r="AP659" s="261"/>
      <c r="AQ659" s="261"/>
      <c r="AR659" s="261"/>
      <c r="AS659" s="261"/>
      <c r="AT659" s="261"/>
      <c r="AU659" s="261"/>
      <c r="AV659" s="261"/>
      <c r="AW659" s="261"/>
      <c r="AX659" s="245"/>
      <c r="AY659" s="245"/>
      <c r="AZ659" s="247"/>
      <c r="BA659" s="77"/>
      <c r="BB659" s="561" t="str">
        <f t="shared" si="39"/>
        <v xml:space="preserve"> </v>
      </c>
      <c r="BC659" s="561" t="str">
        <f t="shared" si="40"/>
        <v xml:space="preserve"> </v>
      </c>
      <c r="BD659" s="561" t="str">
        <f t="shared" si="41"/>
        <v xml:space="preserve"> </v>
      </c>
      <c r="BE659" s="561" t="str">
        <f t="shared" si="42"/>
        <v xml:space="preserve"> </v>
      </c>
      <c r="BF659" s="77"/>
      <c r="BG659" s="254"/>
    </row>
    <row r="660" spans="1:59" s="86" customFormat="1" ht="12.75" x14ac:dyDescent="0.25">
      <c r="A660" s="365"/>
      <c r="B660" s="361">
        <f>Demography!B656</f>
        <v>0</v>
      </c>
      <c r="C660" s="361">
        <f>Demography!C656</f>
        <v>0</v>
      </c>
      <c r="D660" s="362">
        <f>Demography!D656</f>
        <v>0</v>
      </c>
      <c r="E660" s="81"/>
      <c r="F660" s="241"/>
      <c r="G660" s="478"/>
      <c r="H660" s="478"/>
      <c r="I660" s="478"/>
      <c r="J660" s="246"/>
      <c r="K660" s="478"/>
      <c r="L660" s="538"/>
      <c r="M660" s="241"/>
      <c r="N660" s="241"/>
      <c r="O660" s="242"/>
      <c r="P660" s="241"/>
      <c r="Q660" s="243"/>
      <c r="R660" s="242"/>
      <c r="S660" s="242"/>
      <c r="T660" s="242"/>
      <c r="U660" s="241"/>
      <c r="V660" s="246"/>
      <c r="W660" s="241"/>
      <c r="X660" s="246"/>
      <c r="Y660" s="81"/>
      <c r="Z660" s="241"/>
      <c r="AA660" s="416"/>
      <c r="AB660" s="416"/>
      <c r="AC660" s="81"/>
      <c r="AD660" s="242"/>
      <c r="AE660" s="242"/>
      <c r="AF660" s="241"/>
      <c r="AG660" s="242"/>
      <c r="AH660" s="241"/>
      <c r="AI660" s="241"/>
      <c r="AJ660" s="241"/>
      <c r="AK660" s="243"/>
      <c r="AL660" s="243"/>
      <c r="AM660" s="77"/>
      <c r="AN660" s="243"/>
      <c r="AO660" s="243"/>
      <c r="AP660" s="243"/>
      <c r="AQ660" s="243"/>
      <c r="AR660" s="243"/>
      <c r="AS660" s="243"/>
      <c r="AT660" s="243"/>
      <c r="AU660" s="243"/>
      <c r="AV660" s="243"/>
      <c r="AW660" s="243"/>
      <c r="AX660" s="246"/>
      <c r="AY660" s="246"/>
      <c r="AZ660" s="248"/>
      <c r="BA660" s="77"/>
      <c r="BB660" s="562" t="str">
        <f t="shared" si="39"/>
        <v xml:space="preserve"> </v>
      </c>
      <c r="BC660" s="562" t="str">
        <f t="shared" si="40"/>
        <v xml:space="preserve"> </v>
      </c>
      <c r="BD660" s="562" t="str">
        <f t="shared" si="41"/>
        <v xml:space="preserve"> </v>
      </c>
      <c r="BE660" s="562" t="str">
        <f t="shared" si="42"/>
        <v xml:space="preserve"> </v>
      </c>
      <c r="BF660" s="77"/>
      <c r="BG660" s="515"/>
    </row>
    <row r="661" spans="1:59" s="86" customFormat="1" ht="12.75" x14ac:dyDescent="0.25">
      <c r="A661" s="365"/>
      <c r="B661" s="147">
        <f>Demography!B657</f>
        <v>0</v>
      </c>
      <c r="C661" s="147">
        <f>Demography!C657</f>
        <v>0</v>
      </c>
      <c r="D661" s="148">
        <f>Demography!D657</f>
        <v>0</v>
      </c>
      <c r="E661" s="81"/>
      <c r="F661" s="256"/>
      <c r="G661" s="257"/>
      <c r="H661" s="257"/>
      <c r="I661" s="257"/>
      <c r="J661" s="245"/>
      <c r="K661" s="257"/>
      <c r="L661" s="258"/>
      <c r="M661" s="256"/>
      <c r="N661" s="256"/>
      <c r="O661" s="240"/>
      <c r="P661" s="256"/>
      <c r="Q661" s="261"/>
      <c r="R661" s="240"/>
      <c r="S661" s="240"/>
      <c r="T661" s="240"/>
      <c r="U661" s="256"/>
      <c r="V661" s="245"/>
      <c r="W661" s="256"/>
      <c r="X661" s="245"/>
      <c r="Y661" s="81"/>
      <c r="Z661" s="256"/>
      <c r="AA661" s="150"/>
      <c r="AB661" s="150"/>
      <c r="AC661" s="81"/>
      <c r="AD661" s="240"/>
      <c r="AE661" s="240"/>
      <c r="AF661" s="256"/>
      <c r="AG661" s="240"/>
      <c r="AH661" s="256"/>
      <c r="AI661" s="256"/>
      <c r="AJ661" s="256"/>
      <c r="AK661" s="261"/>
      <c r="AL661" s="261"/>
      <c r="AM661" s="77"/>
      <c r="AN661" s="261"/>
      <c r="AO661" s="261"/>
      <c r="AP661" s="261"/>
      <c r="AQ661" s="261"/>
      <c r="AR661" s="261"/>
      <c r="AS661" s="261"/>
      <c r="AT661" s="261"/>
      <c r="AU661" s="261"/>
      <c r="AV661" s="261"/>
      <c r="AW661" s="261"/>
      <c r="AX661" s="245"/>
      <c r="AY661" s="245"/>
      <c r="AZ661" s="247"/>
      <c r="BA661" s="77"/>
      <c r="BB661" s="561" t="str">
        <f t="shared" si="39"/>
        <v xml:space="preserve"> </v>
      </c>
      <c r="BC661" s="561" t="str">
        <f t="shared" si="40"/>
        <v xml:space="preserve"> </v>
      </c>
      <c r="BD661" s="561" t="str">
        <f t="shared" si="41"/>
        <v xml:space="preserve"> </v>
      </c>
      <c r="BE661" s="561" t="str">
        <f t="shared" si="42"/>
        <v xml:space="preserve"> </v>
      </c>
      <c r="BF661" s="77"/>
      <c r="BG661" s="254"/>
    </row>
    <row r="662" spans="1:59" s="86" customFormat="1" ht="12.75" x14ac:dyDescent="0.25">
      <c r="A662" s="365"/>
      <c r="B662" s="361">
        <f>Demography!B658</f>
        <v>0</v>
      </c>
      <c r="C662" s="361">
        <f>Demography!C658</f>
        <v>0</v>
      </c>
      <c r="D662" s="362">
        <f>Demography!D658</f>
        <v>0</v>
      </c>
      <c r="E662" s="81"/>
      <c r="F662" s="241"/>
      <c r="G662" s="478"/>
      <c r="H662" s="478"/>
      <c r="I662" s="478"/>
      <c r="J662" s="246"/>
      <c r="K662" s="478"/>
      <c r="L662" s="538"/>
      <c r="M662" s="241"/>
      <c r="N662" s="241"/>
      <c r="O662" s="242"/>
      <c r="P662" s="241"/>
      <c r="Q662" s="243"/>
      <c r="R662" s="242"/>
      <c r="S662" s="242"/>
      <c r="T662" s="242"/>
      <c r="U662" s="241"/>
      <c r="V662" s="246"/>
      <c r="W662" s="241"/>
      <c r="X662" s="246"/>
      <c r="Y662" s="81"/>
      <c r="Z662" s="241"/>
      <c r="AA662" s="416"/>
      <c r="AB662" s="416"/>
      <c r="AC662" s="81"/>
      <c r="AD662" s="242"/>
      <c r="AE662" s="242"/>
      <c r="AF662" s="241"/>
      <c r="AG662" s="242"/>
      <c r="AH662" s="241"/>
      <c r="AI662" s="241"/>
      <c r="AJ662" s="241"/>
      <c r="AK662" s="243"/>
      <c r="AL662" s="243"/>
      <c r="AM662" s="77"/>
      <c r="AN662" s="243"/>
      <c r="AO662" s="243"/>
      <c r="AP662" s="243"/>
      <c r="AQ662" s="243"/>
      <c r="AR662" s="243"/>
      <c r="AS662" s="243"/>
      <c r="AT662" s="243"/>
      <c r="AU662" s="243"/>
      <c r="AV662" s="243"/>
      <c r="AW662" s="243"/>
      <c r="AX662" s="246"/>
      <c r="AY662" s="246"/>
      <c r="AZ662" s="248"/>
      <c r="BA662" s="77"/>
      <c r="BB662" s="562" t="str">
        <f t="shared" si="39"/>
        <v xml:space="preserve"> </v>
      </c>
      <c r="BC662" s="562" t="str">
        <f t="shared" si="40"/>
        <v xml:space="preserve"> </v>
      </c>
      <c r="BD662" s="562" t="str">
        <f t="shared" si="41"/>
        <v xml:space="preserve"> </v>
      </c>
      <c r="BE662" s="562" t="str">
        <f t="shared" si="42"/>
        <v xml:space="preserve"> </v>
      </c>
      <c r="BF662" s="77"/>
      <c r="BG662" s="515"/>
    </row>
    <row r="663" spans="1:59" s="86" customFormat="1" ht="12.75" x14ac:dyDescent="0.25">
      <c r="A663" s="365"/>
      <c r="B663" s="147">
        <f>Demography!B659</f>
        <v>0</v>
      </c>
      <c r="C663" s="147">
        <f>Demography!C659</f>
        <v>0</v>
      </c>
      <c r="D663" s="148">
        <f>Demography!D659</f>
        <v>0</v>
      </c>
      <c r="E663" s="81"/>
      <c r="F663" s="256"/>
      <c r="G663" s="257"/>
      <c r="H663" s="257"/>
      <c r="I663" s="257"/>
      <c r="J663" s="245"/>
      <c r="K663" s="257"/>
      <c r="L663" s="258"/>
      <c r="M663" s="256"/>
      <c r="N663" s="256"/>
      <c r="O663" s="240"/>
      <c r="P663" s="256"/>
      <c r="Q663" s="261"/>
      <c r="R663" s="240"/>
      <c r="S663" s="240"/>
      <c r="T663" s="240"/>
      <c r="U663" s="256"/>
      <c r="V663" s="245"/>
      <c r="W663" s="256"/>
      <c r="X663" s="245"/>
      <c r="Y663" s="81"/>
      <c r="Z663" s="256"/>
      <c r="AA663" s="150"/>
      <c r="AB663" s="150"/>
      <c r="AC663" s="81"/>
      <c r="AD663" s="240"/>
      <c r="AE663" s="240"/>
      <c r="AF663" s="256"/>
      <c r="AG663" s="240"/>
      <c r="AH663" s="256"/>
      <c r="AI663" s="256"/>
      <c r="AJ663" s="256"/>
      <c r="AK663" s="261"/>
      <c r="AL663" s="261"/>
      <c r="AM663" s="77"/>
      <c r="AN663" s="261"/>
      <c r="AO663" s="261"/>
      <c r="AP663" s="261"/>
      <c r="AQ663" s="261"/>
      <c r="AR663" s="261"/>
      <c r="AS663" s="261"/>
      <c r="AT663" s="261"/>
      <c r="AU663" s="261"/>
      <c r="AV663" s="261"/>
      <c r="AW663" s="261"/>
      <c r="AX663" s="245"/>
      <c r="AY663" s="245"/>
      <c r="AZ663" s="247"/>
      <c r="BA663" s="77"/>
      <c r="BB663" s="561" t="str">
        <f t="shared" ref="BB663:BB726" si="43">IF(AI663=0," ",AN663/AK663)</f>
        <v xml:space="preserve"> </v>
      </c>
      <c r="BC663" s="561" t="str">
        <f t="shared" si="40"/>
        <v xml:space="preserve"> </v>
      </c>
      <c r="BD663" s="561" t="str">
        <f t="shared" si="41"/>
        <v xml:space="preserve"> </v>
      </c>
      <c r="BE663" s="561" t="str">
        <f t="shared" si="42"/>
        <v xml:space="preserve"> </v>
      </c>
      <c r="BF663" s="77"/>
      <c r="BG663" s="254"/>
    </row>
    <row r="664" spans="1:59" s="86" customFormat="1" ht="12.75" x14ac:dyDescent="0.25">
      <c r="A664" s="365"/>
      <c r="B664" s="361">
        <f>Demography!B660</f>
        <v>0</v>
      </c>
      <c r="C664" s="361">
        <f>Demography!C660</f>
        <v>0</v>
      </c>
      <c r="D664" s="362">
        <f>Demography!D660</f>
        <v>0</v>
      </c>
      <c r="E664" s="81"/>
      <c r="F664" s="241"/>
      <c r="G664" s="478"/>
      <c r="H664" s="478"/>
      <c r="I664" s="478"/>
      <c r="J664" s="246"/>
      <c r="K664" s="478"/>
      <c r="L664" s="538"/>
      <c r="M664" s="241"/>
      <c r="N664" s="241"/>
      <c r="O664" s="242"/>
      <c r="P664" s="241"/>
      <c r="Q664" s="243"/>
      <c r="R664" s="242"/>
      <c r="S664" s="242"/>
      <c r="T664" s="242"/>
      <c r="U664" s="241"/>
      <c r="V664" s="246"/>
      <c r="W664" s="241"/>
      <c r="X664" s="246"/>
      <c r="Y664" s="81"/>
      <c r="Z664" s="241"/>
      <c r="AA664" s="416"/>
      <c r="AB664" s="416"/>
      <c r="AC664" s="81"/>
      <c r="AD664" s="242"/>
      <c r="AE664" s="242"/>
      <c r="AF664" s="241"/>
      <c r="AG664" s="242"/>
      <c r="AH664" s="241"/>
      <c r="AI664" s="241"/>
      <c r="AJ664" s="241"/>
      <c r="AK664" s="243"/>
      <c r="AL664" s="243"/>
      <c r="AM664" s="77"/>
      <c r="AN664" s="243"/>
      <c r="AO664" s="243"/>
      <c r="AP664" s="243"/>
      <c r="AQ664" s="243"/>
      <c r="AR664" s="243"/>
      <c r="AS664" s="243"/>
      <c r="AT664" s="243"/>
      <c r="AU664" s="243"/>
      <c r="AV664" s="243"/>
      <c r="AW664" s="243"/>
      <c r="AX664" s="246"/>
      <c r="AY664" s="246"/>
      <c r="AZ664" s="248"/>
      <c r="BA664" s="77"/>
      <c r="BB664" s="562" t="str">
        <f t="shared" si="43"/>
        <v xml:space="preserve"> </v>
      </c>
      <c r="BC664" s="562" t="str">
        <f t="shared" ref="BC664:BC727" si="44">IF(OR(AI664=0,Q664=0)," ",AN664/Q664)</f>
        <v xml:space="preserve"> </v>
      </c>
      <c r="BD664" s="562" t="str">
        <f t="shared" ref="BD664:BD727" si="45">IF(OR(AI664&gt;5, AI664&lt;1)," ",AO664/AL664)</f>
        <v xml:space="preserve"> </v>
      </c>
      <c r="BE664" s="562" t="str">
        <f t="shared" ref="BE664:BE727" si="46">IF(OR(AI664&gt;5,AI664&lt;1,Q664=0)," ",AO664/Q664)</f>
        <v xml:space="preserve"> </v>
      </c>
      <c r="BF664" s="77"/>
      <c r="BG664" s="515"/>
    </row>
    <row r="665" spans="1:59" s="86" customFormat="1" ht="12.75" x14ac:dyDescent="0.25">
      <c r="A665" s="365"/>
      <c r="B665" s="147">
        <f>Demography!B661</f>
        <v>0</v>
      </c>
      <c r="C665" s="147">
        <f>Demography!C661</f>
        <v>0</v>
      </c>
      <c r="D665" s="148">
        <f>Demography!D661</f>
        <v>0</v>
      </c>
      <c r="E665" s="81"/>
      <c r="F665" s="256"/>
      <c r="G665" s="257"/>
      <c r="H665" s="257"/>
      <c r="I665" s="257"/>
      <c r="J665" s="245"/>
      <c r="K665" s="257"/>
      <c r="L665" s="258"/>
      <c r="M665" s="256"/>
      <c r="N665" s="256"/>
      <c r="O665" s="240"/>
      <c r="P665" s="256"/>
      <c r="Q665" s="261"/>
      <c r="R665" s="240"/>
      <c r="S665" s="240"/>
      <c r="T665" s="240"/>
      <c r="U665" s="256"/>
      <c r="V665" s="245"/>
      <c r="W665" s="256"/>
      <c r="X665" s="245"/>
      <c r="Y665" s="81"/>
      <c r="Z665" s="256"/>
      <c r="AA665" s="150"/>
      <c r="AB665" s="150"/>
      <c r="AC665" s="81"/>
      <c r="AD665" s="240"/>
      <c r="AE665" s="240"/>
      <c r="AF665" s="256"/>
      <c r="AG665" s="240"/>
      <c r="AH665" s="256"/>
      <c r="AI665" s="256"/>
      <c r="AJ665" s="256"/>
      <c r="AK665" s="261"/>
      <c r="AL665" s="261"/>
      <c r="AM665" s="77"/>
      <c r="AN665" s="261"/>
      <c r="AO665" s="261"/>
      <c r="AP665" s="261"/>
      <c r="AQ665" s="261"/>
      <c r="AR665" s="261"/>
      <c r="AS665" s="261"/>
      <c r="AT665" s="261"/>
      <c r="AU665" s="261"/>
      <c r="AV665" s="261"/>
      <c r="AW665" s="261"/>
      <c r="AX665" s="245"/>
      <c r="AY665" s="245"/>
      <c r="AZ665" s="247"/>
      <c r="BA665" s="77"/>
      <c r="BB665" s="561" t="str">
        <f t="shared" si="43"/>
        <v xml:space="preserve"> </v>
      </c>
      <c r="BC665" s="561" t="str">
        <f t="shared" si="44"/>
        <v xml:space="preserve"> </v>
      </c>
      <c r="BD665" s="561" t="str">
        <f t="shared" si="45"/>
        <v xml:space="preserve"> </v>
      </c>
      <c r="BE665" s="561" t="str">
        <f t="shared" si="46"/>
        <v xml:space="preserve"> </v>
      </c>
      <c r="BF665" s="77"/>
      <c r="BG665" s="254"/>
    </row>
    <row r="666" spans="1:59" s="86" customFormat="1" ht="12.75" x14ac:dyDescent="0.25">
      <c r="A666" s="365"/>
      <c r="B666" s="361">
        <f>Demography!B662</f>
        <v>0</v>
      </c>
      <c r="C666" s="361">
        <f>Demography!C662</f>
        <v>0</v>
      </c>
      <c r="D666" s="362">
        <f>Demography!D662</f>
        <v>0</v>
      </c>
      <c r="E666" s="81"/>
      <c r="F666" s="241"/>
      <c r="G666" s="478"/>
      <c r="H666" s="478"/>
      <c r="I666" s="478"/>
      <c r="J666" s="246"/>
      <c r="K666" s="478"/>
      <c r="L666" s="538"/>
      <c r="M666" s="241"/>
      <c r="N666" s="241"/>
      <c r="O666" s="242"/>
      <c r="P666" s="241"/>
      <c r="Q666" s="243"/>
      <c r="R666" s="242"/>
      <c r="S666" s="242"/>
      <c r="T666" s="242"/>
      <c r="U666" s="241"/>
      <c r="V666" s="246"/>
      <c r="W666" s="241"/>
      <c r="X666" s="246"/>
      <c r="Y666" s="81"/>
      <c r="Z666" s="241"/>
      <c r="AA666" s="416"/>
      <c r="AB666" s="416"/>
      <c r="AC666" s="81"/>
      <c r="AD666" s="242"/>
      <c r="AE666" s="242"/>
      <c r="AF666" s="241"/>
      <c r="AG666" s="242"/>
      <c r="AH666" s="241"/>
      <c r="AI666" s="241"/>
      <c r="AJ666" s="241"/>
      <c r="AK666" s="243"/>
      <c r="AL666" s="243"/>
      <c r="AM666" s="77"/>
      <c r="AN666" s="243"/>
      <c r="AO666" s="243"/>
      <c r="AP666" s="243"/>
      <c r="AQ666" s="243"/>
      <c r="AR666" s="243"/>
      <c r="AS666" s="243"/>
      <c r="AT666" s="243"/>
      <c r="AU666" s="243"/>
      <c r="AV666" s="243"/>
      <c r="AW666" s="243"/>
      <c r="AX666" s="246"/>
      <c r="AY666" s="246"/>
      <c r="AZ666" s="248"/>
      <c r="BA666" s="77"/>
      <c r="BB666" s="562" t="str">
        <f t="shared" si="43"/>
        <v xml:space="preserve"> </v>
      </c>
      <c r="BC666" s="562" t="str">
        <f t="shared" si="44"/>
        <v xml:space="preserve"> </v>
      </c>
      <c r="BD666" s="562" t="str">
        <f t="shared" si="45"/>
        <v xml:space="preserve"> </v>
      </c>
      <c r="BE666" s="562" t="str">
        <f t="shared" si="46"/>
        <v xml:space="preserve"> </v>
      </c>
      <c r="BF666" s="77"/>
      <c r="BG666" s="515"/>
    </row>
    <row r="667" spans="1:59" s="86" customFormat="1" ht="12.75" x14ac:dyDescent="0.25">
      <c r="A667" s="365"/>
      <c r="B667" s="147">
        <f>Demography!B663</f>
        <v>0</v>
      </c>
      <c r="C667" s="147">
        <f>Demography!C663</f>
        <v>0</v>
      </c>
      <c r="D667" s="148">
        <f>Demography!D663</f>
        <v>0</v>
      </c>
      <c r="E667" s="81"/>
      <c r="F667" s="256"/>
      <c r="G667" s="257"/>
      <c r="H667" s="257"/>
      <c r="I667" s="257"/>
      <c r="J667" s="245"/>
      <c r="K667" s="257"/>
      <c r="L667" s="258"/>
      <c r="M667" s="256"/>
      <c r="N667" s="256"/>
      <c r="O667" s="240"/>
      <c r="P667" s="256"/>
      <c r="Q667" s="261"/>
      <c r="R667" s="240"/>
      <c r="S667" s="240"/>
      <c r="T667" s="240"/>
      <c r="U667" s="256"/>
      <c r="V667" s="245"/>
      <c r="W667" s="256"/>
      <c r="X667" s="245"/>
      <c r="Y667" s="81"/>
      <c r="Z667" s="256"/>
      <c r="AA667" s="150"/>
      <c r="AB667" s="150"/>
      <c r="AC667" s="81"/>
      <c r="AD667" s="240"/>
      <c r="AE667" s="240"/>
      <c r="AF667" s="256"/>
      <c r="AG667" s="240"/>
      <c r="AH667" s="256"/>
      <c r="AI667" s="256"/>
      <c r="AJ667" s="256"/>
      <c r="AK667" s="261"/>
      <c r="AL667" s="261"/>
      <c r="AM667" s="77"/>
      <c r="AN667" s="261"/>
      <c r="AO667" s="261"/>
      <c r="AP667" s="261"/>
      <c r="AQ667" s="261"/>
      <c r="AR667" s="261"/>
      <c r="AS667" s="261"/>
      <c r="AT667" s="261"/>
      <c r="AU667" s="261"/>
      <c r="AV667" s="261"/>
      <c r="AW667" s="261"/>
      <c r="AX667" s="245"/>
      <c r="AY667" s="245"/>
      <c r="AZ667" s="247"/>
      <c r="BA667" s="77"/>
      <c r="BB667" s="561" t="str">
        <f t="shared" si="43"/>
        <v xml:space="preserve"> </v>
      </c>
      <c r="BC667" s="561" t="str">
        <f t="shared" si="44"/>
        <v xml:space="preserve"> </v>
      </c>
      <c r="BD667" s="561" t="str">
        <f t="shared" si="45"/>
        <v xml:space="preserve"> </v>
      </c>
      <c r="BE667" s="561" t="str">
        <f t="shared" si="46"/>
        <v xml:space="preserve"> </v>
      </c>
      <c r="BF667" s="77"/>
      <c r="BG667" s="254"/>
    </row>
    <row r="668" spans="1:59" s="86" customFormat="1" ht="12.75" x14ac:dyDescent="0.25">
      <c r="A668" s="365"/>
      <c r="B668" s="361">
        <f>Demography!B664</f>
        <v>0</v>
      </c>
      <c r="C668" s="361">
        <f>Demography!C664</f>
        <v>0</v>
      </c>
      <c r="D668" s="362">
        <f>Demography!D664</f>
        <v>0</v>
      </c>
      <c r="E668" s="81"/>
      <c r="F668" s="241"/>
      <c r="G668" s="478"/>
      <c r="H668" s="478"/>
      <c r="I668" s="478"/>
      <c r="J668" s="246"/>
      <c r="K668" s="478"/>
      <c r="L668" s="538"/>
      <c r="M668" s="241"/>
      <c r="N668" s="241"/>
      <c r="O668" s="242"/>
      <c r="P668" s="241"/>
      <c r="Q668" s="243"/>
      <c r="R668" s="242"/>
      <c r="S668" s="242"/>
      <c r="T668" s="242"/>
      <c r="U668" s="241"/>
      <c r="V668" s="246"/>
      <c r="W668" s="241"/>
      <c r="X668" s="246"/>
      <c r="Y668" s="81"/>
      <c r="Z668" s="241"/>
      <c r="AA668" s="416"/>
      <c r="AB668" s="416"/>
      <c r="AC668" s="81"/>
      <c r="AD668" s="242"/>
      <c r="AE668" s="242"/>
      <c r="AF668" s="241"/>
      <c r="AG668" s="242"/>
      <c r="AH668" s="241"/>
      <c r="AI668" s="241"/>
      <c r="AJ668" s="241"/>
      <c r="AK668" s="243"/>
      <c r="AL668" s="243"/>
      <c r="AM668" s="77"/>
      <c r="AN668" s="243"/>
      <c r="AO668" s="243"/>
      <c r="AP668" s="243"/>
      <c r="AQ668" s="243"/>
      <c r="AR668" s="243"/>
      <c r="AS668" s="243"/>
      <c r="AT668" s="243"/>
      <c r="AU668" s="243"/>
      <c r="AV668" s="243"/>
      <c r="AW668" s="243"/>
      <c r="AX668" s="246"/>
      <c r="AY668" s="246"/>
      <c r="AZ668" s="248"/>
      <c r="BA668" s="77"/>
      <c r="BB668" s="562" t="str">
        <f t="shared" si="43"/>
        <v xml:space="preserve"> </v>
      </c>
      <c r="BC668" s="562" t="str">
        <f t="shared" si="44"/>
        <v xml:space="preserve"> </v>
      </c>
      <c r="BD668" s="562" t="str">
        <f t="shared" si="45"/>
        <v xml:space="preserve"> </v>
      </c>
      <c r="BE668" s="562" t="str">
        <f t="shared" si="46"/>
        <v xml:space="preserve"> </v>
      </c>
      <c r="BF668" s="77"/>
      <c r="BG668" s="515"/>
    </row>
    <row r="669" spans="1:59" s="86" customFormat="1" ht="12.75" x14ac:dyDescent="0.25">
      <c r="A669" s="365"/>
      <c r="B669" s="147">
        <f>Demography!B665</f>
        <v>0</v>
      </c>
      <c r="C669" s="147">
        <f>Demography!C665</f>
        <v>0</v>
      </c>
      <c r="D669" s="148">
        <f>Demography!D665</f>
        <v>0</v>
      </c>
      <c r="E669" s="81"/>
      <c r="F669" s="256"/>
      <c r="G669" s="257"/>
      <c r="H669" s="257"/>
      <c r="I669" s="257"/>
      <c r="J669" s="245"/>
      <c r="K669" s="257"/>
      <c r="L669" s="258"/>
      <c r="M669" s="256"/>
      <c r="N669" s="256"/>
      <c r="O669" s="240"/>
      <c r="P669" s="256"/>
      <c r="Q669" s="261"/>
      <c r="R669" s="240"/>
      <c r="S669" s="240"/>
      <c r="T669" s="240"/>
      <c r="U669" s="256"/>
      <c r="V669" s="245"/>
      <c r="W669" s="256"/>
      <c r="X669" s="245"/>
      <c r="Y669" s="81"/>
      <c r="Z669" s="256"/>
      <c r="AA669" s="150"/>
      <c r="AB669" s="150"/>
      <c r="AC669" s="81"/>
      <c r="AD669" s="240"/>
      <c r="AE669" s="240"/>
      <c r="AF669" s="256"/>
      <c r="AG669" s="240"/>
      <c r="AH669" s="256"/>
      <c r="AI669" s="256"/>
      <c r="AJ669" s="256"/>
      <c r="AK669" s="261"/>
      <c r="AL669" s="261"/>
      <c r="AM669" s="77"/>
      <c r="AN669" s="261"/>
      <c r="AO669" s="261"/>
      <c r="AP669" s="261"/>
      <c r="AQ669" s="261"/>
      <c r="AR669" s="261"/>
      <c r="AS669" s="261"/>
      <c r="AT669" s="261"/>
      <c r="AU669" s="261"/>
      <c r="AV669" s="261"/>
      <c r="AW669" s="261"/>
      <c r="AX669" s="245"/>
      <c r="AY669" s="245"/>
      <c r="AZ669" s="247"/>
      <c r="BA669" s="77"/>
      <c r="BB669" s="561" t="str">
        <f t="shared" si="43"/>
        <v xml:space="preserve"> </v>
      </c>
      <c r="BC669" s="561" t="str">
        <f t="shared" si="44"/>
        <v xml:space="preserve"> </v>
      </c>
      <c r="BD669" s="561" t="str">
        <f t="shared" si="45"/>
        <v xml:space="preserve"> </v>
      </c>
      <c r="BE669" s="561" t="str">
        <f t="shared" si="46"/>
        <v xml:space="preserve"> </v>
      </c>
      <c r="BF669" s="77"/>
      <c r="BG669" s="254"/>
    </row>
    <row r="670" spans="1:59" s="86" customFormat="1" ht="12.75" x14ac:dyDescent="0.25">
      <c r="A670" s="365"/>
      <c r="B670" s="361">
        <f>Demography!B666</f>
        <v>0</v>
      </c>
      <c r="C670" s="361">
        <f>Demography!C666</f>
        <v>0</v>
      </c>
      <c r="D670" s="362">
        <f>Demography!D666</f>
        <v>0</v>
      </c>
      <c r="E670" s="81"/>
      <c r="F670" s="241"/>
      <c r="G670" s="478"/>
      <c r="H670" s="478"/>
      <c r="I670" s="478"/>
      <c r="J670" s="246"/>
      <c r="K670" s="478"/>
      <c r="L670" s="538"/>
      <c r="M670" s="241"/>
      <c r="N670" s="241"/>
      <c r="O670" s="242"/>
      <c r="P670" s="241"/>
      <c r="Q670" s="243"/>
      <c r="R670" s="242"/>
      <c r="S670" s="242"/>
      <c r="T670" s="242"/>
      <c r="U670" s="241"/>
      <c r="V670" s="246"/>
      <c r="W670" s="241"/>
      <c r="X670" s="246"/>
      <c r="Y670" s="81"/>
      <c r="Z670" s="241"/>
      <c r="AA670" s="416"/>
      <c r="AB670" s="416"/>
      <c r="AC670" s="81"/>
      <c r="AD670" s="242"/>
      <c r="AE670" s="242"/>
      <c r="AF670" s="241"/>
      <c r="AG670" s="242"/>
      <c r="AH670" s="241"/>
      <c r="AI670" s="241"/>
      <c r="AJ670" s="241"/>
      <c r="AK670" s="243"/>
      <c r="AL670" s="243"/>
      <c r="AM670" s="77"/>
      <c r="AN670" s="243"/>
      <c r="AO670" s="243"/>
      <c r="AP670" s="243"/>
      <c r="AQ670" s="243"/>
      <c r="AR670" s="243"/>
      <c r="AS670" s="243"/>
      <c r="AT670" s="243"/>
      <c r="AU670" s="243"/>
      <c r="AV670" s="243"/>
      <c r="AW670" s="243"/>
      <c r="AX670" s="246"/>
      <c r="AY670" s="246"/>
      <c r="AZ670" s="248"/>
      <c r="BA670" s="77"/>
      <c r="BB670" s="562" t="str">
        <f t="shared" si="43"/>
        <v xml:space="preserve"> </v>
      </c>
      <c r="BC670" s="562" t="str">
        <f t="shared" si="44"/>
        <v xml:space="preserve"> </v>
      </c>
      <c r="BD670" s="562" t="str">
        <f t="shared" si="45"/>
        <v xml:space="preserve"> </v>
      </c>
      <c r="BE670" s="562" t="str">
        <f t="shared" si="46"/>
        <v xml:space="preserve"> </v>
      </c>
      <c r="BF670" s="77"/>
      <c r="BG670" s="515"/>
    </row>
    <row r="671" spans="1:59" s="86" customFormat="1" ht="12.75" x14ac:dyDescent="0.25">
      <c r="A671" s="365"/>
      <c r="B671" s="147">
        <f>Demography!B667</f>
        <v>0</v>
      </c>
      <c r="C671" s="147">
        <f>Demography!C667</f>
        <v>0</v>
      </c>
      <c r="D671" s="148">
        <f>Demography!D667</f>
        <v>0</v>
      </c>
      <c r="E671" s="81"/>
      <c r="F671" s="256"/>
      <c r="G671" s="257"/>
      <c r="H671" s="257"/>
      <c r="I671" s="257"/>
      <c r="J671" s="245"/>
      <c r="K671" s="257"/>
      <c r="L671" s="258"/>
      <c r="M671" s="256"/>
      <c r="N671" s="256"/>
      <c r="O671" s="240"/>
      <c r="P671" s="256"/>
      <c r="Q671" s="261"/>
      <c r="R671" s="240"/>
      <c r="S671" s="240"/>
      <c r="T671" s="240"/>
      <c r="U671" s="256"/>
      <c r="V671" s="245"/>
      <c r="W671" s="256"/>
      <c r="X671" s="245"/>
      <c r="Y671" s="81"/>
      <c r="Z671" s="256"/>
      <c r="AA671" s="150"/>
      <c r="AB671" s="150"/>
      <c r="AC671" s="81"/>
      <c r="AD671" s="240"/>
      <c r="AE671" s="240"/>
      <c r="AF671" s="256"/>
      <c r="AG671" s="240"/>
      <c r="AH671" s="256"/>
      <c r="AI671" s="256"/>
      <c r="AJ671" s="256"/>
      <c r="AK671" s="261"/>
      <c r="AL671" s="261"/>
      <c r="AM671" s="77"/>
      <c r="AN671" s="261"/>
      <c r="AO671" s="261"/>
      <c r="AP671" s="261"/>
      <c r="AQ671" s="261"/>
      <c r="AR671" s="261"/>
      <c r="AS671" s="261"/>
      <c r="AT671" s="261"/>
      <c r="AU671" s="261"/>
      <c r="AV671" s="261"/>
      <c r="AW671" s="261"/>
      <c r="AX671" s="245"/>
      <c r="AY671" s="245"/>
      <c r="AZ671" s="247"/>
      <c r="BA671" s="77"/>
      <c r="BB671" s="561" t="str">
        <f t="shared" si="43"/>
        <v xml:space="preserve"> </v>
      </c>
      <c r="BC671" s="561" t="str">
        <f t="shared" si="44"/>
        <v xml:space="preserve"> </v>
      </c>
      <c r="BD671" s="561" t="str">
        <f t="shared" si="45"/>
        <v xml:space="preserve"> </v>
      </c>
      <c r="BE671" s="561" t="str">
        <f t="shared" si="46"/>
        <v xml:space="preserve"> </v>
      </c>
      <c r="BF671" s="77"/>
      <c r="BG671" s="254"/>
    </row>
    <row r="672" spans="1:59" s="86" customFormat="1" ht="12.75" x14ac:dyDescent="0.25">
      <c r="A672" s="365"/>
      <c r="B672" s="361">
        <f>Demography!B668</f>
        <v>0</v>
      </c>
      <c r="C672" s="361">
        <f>Demography!C668</f>
        <v>0</v>
      </c>
      <c r="D672" s="362">
        <f>Demography!D668</f>
        <v>0</v>
      </c>
      <c r="E672" s="81"/>
      <c r="F672" s="241"/>
      <c r="G672" s="478"/>
      <c r="H672" s="478"/>
      <c r="I672" s="478"/>
      <c r="J672" s="246"/>
      <c r="K672" s="478"/>
      <c r="L672" s="538"/>
      <c r="M672" s="241"/>
      <c r="N672" s="241"/>
      <c r="O672" s="242"/>
      <c r="P672" s="241"/>
      <c r="Q672" s="243"/>
      <c r="R672" s="242"/>
      <c r="S672" s="242"/>
      <c r="T672" s="242"/>
      <c r="U672" s="241"/>
      <c r="V672" s="246"/>
      <c r="W672" s="241"/>
      <c r="X672" s="246"/>
      <c r="Y672" s="81"/>
      <c r="Z672" s="241"/>
      <c r="AA672" s="416"/>
      <c r="AB672" s="416"/>
      <c r="AC672" s="81"/>
      <c r="AD672" s="242"/>
      <c r="AE672" s="242"/>
      <c r="AF672" s="241"/>
      <c r="AG672" s="242"/>
      <c r="AH672" s="241"/>
      <c r="AI672" s="241"/>
      <c r="AJ672" s="241"/>
      <c r="AK672" s="243"/>
      <c r="AL672" s="243"/>
      <c r="AM672" s="77"/>
      <c r="AN672" s="243"/>
      <c r="AO672" s="243"/>
      <c r="AP672" s="243"/>
      <c r="AQ672" s="243"/>
      <c r="AR672" s="243"/>
      <c r="AS672" s="243"/>
      <c r="AT672" s="243"/>
      <c r="AU672" s="243"/>
      <c r="AV672" s="243"/>
      <c r="AW672" s="243"/>
      <c r="AX672" s="246"/>
      <c r="AY672" s="246"/>
      <c r="AZ672" s="248"/>
      <c r="BA672" s="77"/>
      <c r="BB672" s="562" t="str">
        <f t="shared" si="43"/>
        <v xml:space="preserve"> </v>
      </c>
      <c r="BC672" s="562" t="str">
        <f t="shared" si="44"/>
        <v xml:space="preserve"> </v>
      </c>
      <c r="BD672" s="562" t="str">
        <f t="shared" si="45"/>
        <v xml:space="preserve"> </v>
      </c>
      <c r="BE672" s="562" t="str">
        <f t="shared" si="46"/>
        <v xml:space="preserve"> </v>
      </c>
      <c r="BF672" s="77"/>
      <c r="BG672" s="515"/>
    </row>
    <row r="673" spans="1:59" s="86" customFormat="1" ht="12.75" x14ac:dyDescent="0.25">
      <c r="A673" s="365"/>
      <c r="B673" s="147">
        <f>Demography!B669</f>
        <v>0</v>
      </c>
      <c r="C673" s="147">
        <f>Demography!C669</f>
        <v>0</v>
      </c>
      <c r="D673" s="148">
        <f>Demography!D669</f>
        <v>0</v>
      </c>
      <c r="E673" s="81"/>
      <c r="F673" s="256"/>
      <c r="G673" s="257"/>
      <c r="H673" s="257"/>
      <c r="I673" s="257"/>
      <c r="J673" s="245"/>
      <c r="K673" s="257"/>
      <c r="L673" s="258"/>
      <c r="M673" s="256"/>
      <c r="N673" s="256"/>
      <c r="O673" s="240"/>
      <c r="P673" s="256"/>
      <c r="Q673" s="261"/>
      <c r="R673" s="240"/>
      <c r="S673" s="240"/>
      <c r="T673" s="240"/>
      <c r="U673" s="256"/>
      <c r="V673" s="245"/>
      <c r="W673" s="256"/>
      <c r="X673" s="245"/>
      <c r="Y673" s="81"/>
      <c r="Z673" s="256"/>
      <c r="AA673" s="150"/>
      <c r="AB673" s="150"/>
      <c r="AC673" s="81"/>
      <c r="AD673" s="240"/>
      <c r="AE673" s="240"/>
      <c r="AF673" s="256"/>
      <c r="AG673" s="240"/>
      <c r="AH673" s="256"/>
      <c r="AI673" s="256"/>
      <c r="AJ673" s="256"/>
      <c r="AK673" s="261"/>
      <c r="AL673" s="261"/>
      <c r="AM673" s="77"/>
      <c r="AN673" s="261"/>
      <c r="AO673" s="261"/>
      <c r="AP673" s="261"/>
      <c r="AQ673" s="261"/>
      <c r="AR673" s="261"/>
      <c r="AS673" s="261"/>
      <c r="AT673" s="261"/>
      <c r="AU673" s="261"/>
      <c r="AV673" s="261"/>
      <c r="AW673" s="261"/>
      <c r="AX673" s="245"/>
      <c r="AY673" s="245"/>
      <c r="AZ673" s="247"/>
      <c r="BA673" s="77"/>
      <c r="BB673" s="561" t="str">
        <f t="shared" si="43"/>
        <v xml:space="preserve"> </v>
      </c>
      <c r="BC673" s="561" t="str">
        <f t="shared" si="44"/>
        <v xml:space="preserve"> </v>
      </c>
      <c r="BD673" s="561" t="str">
        <f t="shared" si="45"/>
        <v xml:space="preserve"> </v>
      </c>
      <c r="BE673" s="561" t="str">
        <f t="shared" si="46"/>
        <v xml:space="preserve"> </v>
      </c>
      <c r="BF673" s="77"/>
      <c r="BG673" s="254"/>
    </row>
    <row r="674" spans="1:59" s="86" customFormat="1" ht="12.75" x14ac:dyDescent="0.25">
      <c r="A674" s="365"/>
      <c r="B674" s="361">
        <f>Demography!B670</f>
        <v>0</v>
      </c>
      <c r="C674" s="361">
        <f>Demography!C670</f>
        <v>0</v>
      </c>
      <c r="D674" s="362">
        <f>Demography!D670</f>
        <v>0</v>
      </c>
      <c r="E674" s="81"/>
      <c r="F674" s="241"/>
      <c r="G674" s="478"/>
      <c r="H674" s="478"/>
      <c r="I674" s="478"/>
      <c r="J674" s="246"/>
      <c r="K674" s="478"/>
      <c r="L674" s="538"/>
      <c r="M674" s="241"/>
      <c r="N674" s="241"/>
      <c r="O674" s="242"/>
      <c r="P674" s="241"/>
      <c r="Q674" s="243"/>
      <c r="R674" s="242"/>
      <c r="S674" s="242"/>
      <c r="T674" s="242"/>
      <c r="U674" s="241"/>
      <c r="V674" s="246"/>
      <c r="W674" s="241"/>
      <c r="X674" s="246"/>
      <c r="Y674" s="81"/>
      <c r="Z674" s="241"/>
      <c r="AA674" s="416"/>
      <c r="AB674" s="416"/>
      <c r="AC674" s="81"/>
      <c r="AD674" s="242"/>
      <c r="AE674" s="242"/>
      <c r="AF674" s="241"/>
      <c r="AG674" s="242"/>
      <c r="AH674" s="241"/>
      <c r="AI674" s="241"/>
      <c r="AJ674" s="241"/>
      <c r="AK674" s="243"/>
      <c r="AL674" s="243"/>
      <c r="AM674" s="77"/>
      <c r="AN674" s="243"/>
      <c r="AO674" s="243"/>
      <c r="AP674" s="243"/>
      <c r="AQ674" s="243"/>
      <c r="AR674" s="243"/>
      <c r="AS674" s="243"/>
      <c r="AT674" s="243"/>
      <c r="AU674" s="243"/>
      <c r="AV674" s="243"/>
      <c r="AW674" s="243"/>
      <c r="AX674" s="246"/>
      <c r="AY674" s="246"/>
      <c r="AZ674" s="248"/>
      <c r="BA674" s="77"/>
      <c r="BB674" s="562" t="str">
        <f t="shared" si="43"/>
        <v xml:space="preserve"> </v>
      </c>
      <c r="BC674" s="562" t="str">
        <f t="shared" si="44"/>
        <v xml:space="preserve"> </v>
      </c>
      <c r="BD674" s="562" t="str">
        <f t="shared" si="45"/>
        <v xml:space="preserve"> </v>
      </c>
      <c r="BE674" s="562" t="str">
        <f t="shared" si="46"/>
        <v xml:space="preserve"> </v>
      </c>
      <c r="BF674" s="77"/>
      <c r="BG674" s="515"/>
    </row>
    <row r="675" spans="1:59" s="86" customFormat="1" ht="12.75" x14ac:dyDescent="0.25">
      <c r="A675" s="365"/>
      <c r="B675" s="147">
        <f>Demography!B671</f>
        <v>0</v>
      </c>
      <c r="C675" s="147">
        <f>Demography!C671</f>
        <v>0</v>
      </c>
      <c r="D675" s="148">
        <f>Demography!D671</f>
        <v>0</v>
      </c>
      <c r="E675" s="81"/>
      <c r="F675" s="256"/>
      <c r="G675" s="257"/>
      <c r="H675" s="257"/>
      <c r="I675" s="257"/>
      <c r="J675" s="245"/>
      <c r="K675" s="257"/>
      <c r="L675" s="258"/>
      <c r="M675" s="256"/>
      <c r="N675" s="256"/>
      <c r="O675" s="240"/>
      <c r="P675" s="256"/>
      <c r="Q675" s="261"/>
      <c r="R675" s="240"/>
      <c r="S675" s="240"/>
      <c r="T675" s="240"/>
      <c r="U675" s="256"/>
      <c r="V675" s="245"/>
      <c r="W675" s="256"/>
      <c r="X675" s="245"/>
      <c r="Y675" s="81"/>
      <c r="Z675" s="256"/>
      <c r="AA675" s="150"/>
      <c r="AB675" s="150"/>
      <c r="AC675" s="81"/>
      <c r="AD675" s="240"/>
      <c r="AE675" s="240"/>
      <c r="AF675" s="256"/>
      <c r="AG675" s="240"/>
      <c r="AH675" s="256"/>
      <c r="AI675" s="256"/>
      <c r="AJ675" s="256"/>
      <c r="AK675" s="261"/>
      <c r="AL675" s="261"/>
      <c r="AM675" s="77"/>
      <c r="AN675" s="261"/>
      <c r="AO675" s="261"/>
      <c r="AP675" s="261"/>
      <c r="AQ675" s="261"/>
      <c r="AR675" s="261"/>
      <c r="AS675" s="261"/>
      <c r="AT675" s="261"/>
      <c r="AU675" s="261"/>
      <c r="AV675" s="261"/>
      <c r="AW675" s="261"/>
      <c r="AX675" s="245"/>
      <c r="AY675" s="245"/>
      <c r="AZ675" s="247"/>
      <c r="BA675" s="77"/>
      <c r="BB675" s="561" t="str">
        <f t="shared" si="43"/>
        <v xml:space="preserve"> </v>
      </c>
      <c r="BC675" s="561" t="str">
        <f t="shared" si="44"/>
        <v xml:space="preserve"> </v>
      </c>
      <c r="BD675" s="561" t="str">
        <f t="shared" si="45"/>
        <v xml:space="preserve"> </v>
      </c>
      <c r="BE675" s="561" t="str">
        <f t="shared" si="46"/>
        <v xml:space="preserve"> </v>
      </c>
      <c r="BF675" s="77"/>
      <c r="BG675" s="254"/>
    </row>
    <row r="676" spans="1:59" s="86" customFormat="1" ht="12.75" x14ac:dyDescent="0.25">
      <c r="A676" s="365"/>
      <c r="B676" s="361">
        <f>Demography!B672</f>
        <v>0</v>
      </c>
      <c r="C676" s="361">
        <f>Demography!C672</f>
        <v>0</v>
      </c>
      <c r="D676" s="362">
        <f>Demography!D672</f>
        <v>0</v>
      </c>
      <c r="E676" s="81"/>
      <c r="F676" s="241"/>
      <c r="G676" s="478"/>
      <c r="H676" s="478"/>
      <c r="I676" s="478"/>
      <c r="J676" s="246"/>
      <c r="K676" s="478"/>
      <c r="L676" s="538"/>
      <c r="M676" s="241"/>
      <c r="N676" s="241"/>
      <c r="O676" s="242"/>
      <c r="P676" s="241"/>
      <c r="Q676" s="243"/>
      <c r="R676" s="242"/>
      <c r="S676" s="242"/>
      <c r="T676" s="242"/>
      <c r="U676" s="241"/>
      <c r="V676" s="246"/>
      <c r="W676" s="241"/>
      <c r="X676" s="246"/>
      <c r="Y676" s="81"/>
      <c r="Z676" s="241"/>
      <c r="AA676" s="416"/>
      <c r="AB676" s="416"/>
      <c r="AC676" s="81"/>
      <c r="AD676" s="242"/>
      <c r="AE676" s="242"/>
      <c r="AF676" s="241"/>
      <c r="AG676" s="242"/>
      <c r="AH676" s="241"/>
      <c r="AI676" s="241"/>
      <c r="AJ676" s="241"/>
      <c r="AK676" s="243"/>
      <c r="AL676" s="243"/>
      <c r="AM676" s="77"/>
      <c r="AN676" s="243"/>
      <c r="AO676" s="243"/>
      <c r="AP676" s="243"/>
      <c r="AQ676" s="243"/>
      <c r="AR676" s="243"/>
      <c r="AS676" s="243"/>
      <c r="AT676" s="243"/>
      <c r="AU676" s="243"/>
      <c r="AV676" s="243"/>
      <c r="AW676" s="243"/>
      <c r="AX676" s="246"/>
      <c r="AY676" s="246"/>
      <c r="AZ676" s="248"/>
      <c r="BA676" s="77"/>
      <c r="BB676" s="562" t="str">
        <f t="shared" si="43"/>
        <v xml:space="preserve"> </v>
      </c>
      <c r="BC676" s="562" t="str">
        <f t="shared" si="44"/>
        <v xml:space="preserve"> </v>
      </c>
      <c r="BD676" s="562" t="str">
        <f t="shared" si="45"/>
        <v xml:space="preserve"> </v>
      </c>
      <c r="BE676" s="562" t="str">
        <f t="shared" si="46"/>
        <v xml:space="preserve"> </v>
      </c>
      <c r="BF676" s="77"/>
      <c r="BG676" s="515"/>
    </row>
    <row r="677" spans="1:59" s="86" customFormat="1" ht="12.75" x14ac:dyDescent="0.25">
      <c r="A677" s="365"/>
      <c r="B677" s="147">
        <f>Demography!B673</f>
        <v>0</v>
      </c>
      <c r="C677" s="147">
        <f>Demography!C673</f>
        <v>0</v>
      </c>
      <c r="D677" s="148">
        <f>Demography!D673</f>
        <v>0</v>
      </c>
      <c r="E677" s="81"/>
      <c r="F677" s="256"/>
      <c r="G677" s="257"/>
      <c r="H677" s="257"/>
      <c r="I677" s="257"/>
      <c r="J677" s="245"/>
      <c r="K677" s="257"/>
      <c r="L677" s="258"/>
      <c r="M677" s="256"/>
      <c r="N677" s="256"/>
      <c r="O677" s="240"/>
      <c r="P677" s="256"/>
      <c r="Q677" s="261"/>
      <c r="R677" s="240"/>
      <c r="S677" s="240"/>
      <c r="T677" s="240"/>
      <c r="U677" s="256"/>
      <c r="V677" s="245"/>
      <c r="W677" s="256"/>
      <c r="X677" s="245"/>
      <c r="Y677" s="81"/>
      <c r="Z677" s="256"/>
      <c r="AA677" s="150"/>
      <c r="AB677" s="150"/>
      <c r="AC677" s="81"/>
      <c r="AD677" s="240"/>
      <c r="AE677" s="240"/>
      <c r="AF677" s="256"/>
      <c r="AG677" s="240"/>
      <c r="AH677" s="256"/>
      <c r="AI677" s="256"/>
      <c r="AJ677" s="256"/>
      <c r="AK677" s="261"/>
      <c r="AL677" s="261"/>
      <c r="AM677" s="77"/>
      <c r="AN677" s="261"/>
      <c r="AO677" s="261"/>
      <c r="AP677" s="261"/>
      <c r="AQ677" s="261"/>
      <c r="AR677" s="261"/>
      <c r="AS677" s="261"/>
      <c r="AT677" s="261"/>
      <c r="AU677" s="261"/>
      <c r="AV677" s="261"/>
      <c r="AW677" s="261"/>
      <c r="AX677" s="245"/>
      <c r="AY677" s="245"/>
      <c r="AZ677" s="247"/>
      <c r="BA677" s="77"/>
      <c r="BB677" s="561" t="str">
        <f t="shared" si="43"/>
        <v xml:space="preserve"> </v>
      </c>
      <c r="BC677" s="561" t="str">
        <f t="shared" si="44"/>
        <v xml:space="preserve"> </v>
      </c>
      <c r="BD677" s="561" t="str">
        <f t="shared" si="45"/>
        <v xml:space="preserve"> </v>
      </c>
      <c r="BE677" s="561" t="str">
        <f t="shared" si="46"/>
        <v xml:space="preserve"> </v>
      </c>
      <c r="BF677" s="77"/>
      <c r="BG677" s="254"/>
    </row>
    <row r="678" spans="1:59" s="86" customFormat="1" ht="12.75" x14ac:dyDescent="0.25">
      <c r="A678" s="365"/>
      <c r="B678" s="361">
        <f>Demography!B674</f>
        <v>0</v>
      </c>
      <c r="C678" s="361">
        <f>Demography!C674</f>
        <v>0</v>
      </c>
      <c r="D678" s="362">
        <f>Demography!D674</f>
        <v>0</v>
      </c>
      <c r="E678" s="81"/>
      <c r="F678" s="241"/>
      <c r="G678" s="478"/>
      <c r="H678" s="478"/>
      <c r="I678" s="478"/>
      <c r="J678" s="246"/>
      <c r="K678" s="478"/>
      <c r="L678" s="538"/>
      <c r="M678" s="241"/>
      <c r="N678" s="241"/>
      <c r="O678" s="242"/>
      <c r="P678" s="241"/>
      <c r="Q678" s="243"/>
      <c r="R678" s="242"/>
      <c r="S678" s="242"/>
      <c r="T678" s="242"/>
      <c r="U678" s="241"/>
      <c r="V678" s="246"/>
      <c r="W678" s="241"/>
      <c r="X678" s="246"/>
      <c r="Y678" s="81"/>
      <c r="Z678" s="241"/>
      <c r="AA678" s="416"/>
      <c r="AB678" s="416"/>
      <c r="AC678" s="81"/>
      <c r="AD678" s="242"/>
      <c r="AE678" s="242"/>
      <c r="AF678" s="241"/>
      <c r="AG678" s="242"/>
      <c r="AH678" s="241"/>
      <c r="AI678" s="241"/>
      <c r="AJ678" s="241"/>
      <c r="AK678" s="243"/>
      <c r="AL678" s="243"/>
      <c r="AM678" s="77"/>
      <c r="AN678" s="243"/>
      <c r="AO678" s="243"/>
      <c r="AP678" s="243"/>
      <c r="AQ678" s="243"/>
      <c r="AR678" s="243"/>
      <c r="AS678" s="243"/>
      <c r="AT678" s="243"/>
      <c r="AU678" s="243"/>
      <c r="AV678" s="243"/>
      <c r="AW678" s="243"/>
      <c r="AX678" s="246"/>
      <c r="AY678" s="246"/>
      <c r="AZ678" s="248"/>
      <c r="BA678" s="77"/>
      <c r="BB678" s="562" t="str">
        <f t="shared" si="43"/>
        <v xml:space="preserve"> </v>
      </c>
      <c r="BC678" s="562" t="str">
        <f t="shared" si="44"/>
        <v xml:space="preserve"> </v>
      </c>
      <c r="BD678" s="562" t="str">
        <f t="shared" si="45"/>
        <v xml:space="preserve"> </v>
      </c>
      <c r="BE678" s="562" t="str">
        <f t="shared" si="46"/>
        <v xml:space="preserve"> </v>
      </c>
      <c r="BF678" s="77"/>
      <c r="BG678" s="515"/>
    </row>
    <row r="679" spans="1:59" s="86" customFormat="1" ht="12.75" x14ac:dyDescent="0.25">
      <c r="A679" s="365"/>
      <c r="B679" s="147">
        <f>Demography!B675</f>
        <v>0</v>
      </c>
      <c r="C679" s="147">
        <f>Demography!C675</f>
        <v>0</v>
      </c>
      <c r="D679" s="148">
        <f>Demography!D675</f>
        <v>0</v>
      </c>
      <c r="E679" s="81"/>
      <c r="F679" s="256"/>
      <c r="G679" s="257"/>
      <c r="H679" s="257"/>
      <c r="I679" s="257"/>
      <c r="J679" s="245"/>
      <c r="K679" s="257"/>
      <c r="L679" s="258"/>
      <c r="M679" s="256"/>
      <c r="N679" s="256"/>
      <c r="O679" s="240"/>
      <c r="P679" s="256"/>
      <c r="Q679" s="261"/>
      <c r="R679" s="240"/>
      <c r="S679" s="240"/>
      <c r="T679" s="240"/>
      <c r="U679" s="256"/>
      <c r="V679" s="245"/>
      <c r="W679" s="256"/>
      <c r="X679" s="245"/>
      <c r="Y679" s="81"/>
      <c r="Z679" s="256"/>
      <c r="AA679" s="150"/>
      <c r="AB679" s="150"/>
      <c r="AC679" s="81"/>
      <c r="AD679" s="240"/>
      <c r="AE679" s="240"/>
      <c r="AF679" s="256"/>
      <c r="AG679" s="240"/>
      <c r="AH679" s="256"/>
      <c r="AI679" s="256"/>
      <c r="AJ679" s="256"/>
      <c r="AK679" s="261"/>
      <c r="AL679" s="261"/>
      <c r="AM679" s="77"/>
      <c r="AN679" s="261"/>
      <c r="AO679" s="261"/>
      <c r="AP679" s="261"/>
      <c r="AQ679" s="261"/>
      <c r="AR679" s="261"/>
      <c r="AS679" s="261"/>
      <c r="AT679" s="261"/>
      <c r="AU679" s="261"/>
      <c r="AV679" s="261"/>
      <c r="AW679" s="261"/>
      <c r="AX679" s="245"/>
      <c r="AY679" s="245"/>
      <c r="AZ679" s="247"/>
      <c r="BA679" s="77"/>
      <c r="BB679" s="561" t="str">
        <f t="shared" si="43"/>
        <v xml:space="preserve"> </v>
      </c>
      <c r="BC679" s="561" t="str">
        <f t="shared" si="44"/>
        <v xml:space="preserve"> </v>
      </c>
      <c r="BD679" s="561" t="str">
        <f t="shared" si="45"/>
        <v xml:space="preserve"> </v>
      </c>
      <c r="BE679" s="561" t="str">
        <f t="shared" si="46"/>
        <v xml:space="preserve"> </v>
      </c>
      <c r="BF679" s="77"/>
      <c r="BG679" s="254"/>
    </row>
    <row r="680" spans="1:59" s="86" customFormat="1" ht="12.75" x14ac:dyDescent="0.25">
      <c r="A680" s="365"/>
      <c r="B680" s="361">
        <f>Demography!B676</f>
        <v>0</v>
      </c>
      <c r="C680" s="361">
        <f>Demography!C676</f>
        <v>0</v>
      </c>
      <c r="D680" s="362">
        <f>Demography!D676</f>
        <v>0</v>
      </c>
      <c r="E680" s="81"/>
      <c r="F680" s="241"/>
      <c r="G680" s="478"/>
      <c r="H680" s="478"/>
      <c r="I680" s="478"/>
      <c r="J680" s="246"/>
      <c r="K680" s="478"/>
      <c r="L680" s="538"/>
      <c r="M680" s="241"/>
      <c r="N680" s="241"/>
      <c r="O680" s="242"/>
      <c r="P680" s="241"/>
      <c r="Q680" s="243"/>
      <c r="R680" s="242"/>
      <c r="S680" s="242"/>
      <c r="T680" s="242"/>
      <c r="U680" s="241"/>
      <c r="V680" s="246"/>
      <c r="W680" s="241"/>
      <c r="X680" s="246"/>
      <c r="Y680" s="81"/>
      <c r="Z680" s="241"/>
      <c r="AA680" s="416"/>
      <c r="AB680" s="416"/>
      <c r="AC680" s="81"/>
      <c r="AD680" s="242"/>
      <c r="AE680" s="242"/>
      <c r="AF680" s="241"/>
      <c r="AG680" s="242"/>
      <c r="AH680" s="241"/>
      <c r="AI680" s="241"/>
      <c r="AJ680" s="241"/>
      <c r="AK680" s="243"/>
      <c r="AL680" s="243"/>
      <c r="AM680" s="77"/>
      <c r="AN680" s="243"/>
      <c r="AO680" s="243"/>
      <c r="AP680" s="243"/>
      <c r="AQ680" s="243"/>
      <c r="AR680" s="243"/>
      <c r="AS680" s="243"/>
      <c r="AT680" s="243"/>
      <c r="AU680" s="243"/>
      <c r="AV680" s="243"/>
      <c r="AW680" s="243"/>
      <c r="AX680" s="246"/>
      <c r="AY680" s="246"/>
      <c r="AZ680" s="248"/>
      <c r="BA680" s="77"/>
      <c r="BB680" s="562" t="str">
        <f t="shared" si="43"/>
        <v xml:space="preserve"> </v>
      </c>
      <c r="BC680" s="562" t="str">
        <f t="shared" si="44"/>
        <v xml:space="preserve"> </v>
      </c>
      <c r="BD680" s="562" t="str">
        <f t="shared" si="45"/>
        <v xml:space="preserve"> </v>
      </c>
      <c r="BE680" s="562" t="str">
        <f t="shared" si="46"/>
        <v xml:space="preserve"> </v>
      </c>
      <c r="BF680" s="77"/>
      <c r="BG680" s="515"/>
    </row>
    <row r="681" spans="1:59" s="86" customFormat="1" ht="12.75" x14ac:dyDescent="0.25">
      <c r="A681" s="365"/>
      <c r="B681" s="147">
        <f>Demography!B677</f>
        <v>0</v>
      </c>
      <c r="C681" s="147">
        <f>Demography!C677</f>
        <v>0</v>
      </c>
      <c r="D681" s="148">
        <f>Demography!D677</f>
        <v>0</v>
      </c>
      <c r="E681" s="81"/>
      <c r="F681" s="256"/>
      <c r="G681" s="257"/>
      <c r="H681" s="257"/>
      <c r="I681" s="257"/>
      <c r="J681" s="245"/>
      <c r="K681" s="257"/>
      <c r="L681" s="258"/>
      <c r="M681" s="256"/>
      <c r="N681" s="256"/>
      <c r="O681" s="240"/>
      <c r="P681" s="256"/>
      <c r="Q681" s="261"/>
      <c r="R681" s="240"/>
      <c r="S681" s="240"/>
      <c r="T681" s="240"/>
      <c r="U681" s="256"/>
      <c r="V681" s="245"/>
      <c r="W681" s="256"/>
      <c r="X681" s="245"/>
      <c r="Y681" s="81"/>
      <c r="Z681" s="256"/>
      <c r="AA681" s="150"/>
      <c r="AB681" s="150"/>
      <c r="AC681" s="81"/>
      <c r="AD681" s="240"/>
      <c r="AE681" s="240"/>
      <c r="AF681" s="256"/>
      <c r="AG681" s="240"/>
      <c r="AH681" s="256"/>
      <c r="AI681" s="256"/>
      <c r="AJ681" s="256"/>
      <c r="AK681" s="261"/>
      <c r="AL681" s="261"/>
      <c r="AM681" s="77"/>
      <c r="AN681" s="261"/>
      <c r="AO681" s="261"/>
      <c r="AP681" s="261"/>
      <c r="AQ681" s="261"/>
      <c r="AR681" s="261"/>
      <c r="AS681" s="261"/>
      <c r="AT681" s="261"/>
      <c r="AU681" s="261"/>
      <c r="AV681" s="261"/>
      <c r="AW681" s="261"/>
      <c r="AX681" s="245"/>
      <c r="AY681" s="245"/>
      <c r="AZ681" s="247"/>
      <c r="BA681" s="77"/>
      <c r="BB681" s="561" t="str">
        <f t="shared" si="43"/>
        <v xml:space="preserve"> </v>
      </c>
      <c r="BC681" s="561" t="str">
        <f t="shared" si="44"/>
        <v xml:space="preserve"> </v>
      </c>
      <c r="BD681" s="561" t="str">
        <f t="shared" si="45"/>
        <v xml:space="preserve"> </v>
      </c>
      <c r="BE681" s="561" t="str">
        <f t="shared" si="46"/>
        <v xml:space="preserve"> </v>
      </c>
      <c r="BF681" s="77"/>
      <c r="BG681" s="254"/>
    </row>
    <row r="682" spans="1:59" s="86" customFormat="1" ht="12.75" x14ac:dyDescent="0.25">
      <c r="A682" s="365"/>
      <c r="B682" s="361">
        <f>Demography!B678</f>
        <v>0</v>
      </c>
      <c r="C682" s="361">
        <f>Demography!C678</f>
        <v>0</v>
      </c>
      <c r="D682" s="362">
        <f>Demography!D678</f>
        <v>0</v>
      </c>
      <c r="E682" s="81"/>
      <c r="F682" s="241"/>
      <c r="G682" s="478"/>
      <c r="H682" s="478"/>
      <c r="I682" s="478"/>
      <c r="J682" s="246"/>
      <c r="K682" s="478"/>
      <c r="L682" s="538"/>
      <c r="M682" s="241"/>
      <c r="N682" s="241"/>
      <c r="O682" s="242"/>
      <c r="P682" s="241"/>
      <c r="Q682" s="243"/>
      <c r="R682" s="242"/>
      <c r="S682" s="242"/>
      <c r="T682" s="242"/>
      <c r="U682" s="241"/>
      <c r="V682" s="246"/>
      <c r="W682" s="241"/>
      <c r="X682" s="246"/>
      <c r="Y682" s="81"/>
      <c r="Z682" s="241"/>
      <c r="AA682" s="416"/>
      <c r="AB682" s="416"/>
      <c r="AC682" s="81"/>
      <c r="AD682" s="242"/>
      <c r="AE682" s="242"/>
      <c r="AF682" s="241"/>
      <c r="AG682" s="242"/>
      <c r="AH682" s="241"/>
      <c r="AI682" s="241"/>
      <c r="AJ682" s="241"/>
      <c r="AK682" s="243"/>
      <c r="AL682" s="243"/>
      <c r="AM682" s="77"/>
      <c r="AN682" s="243"/>
      <c r="AO682" s="243"/>
      <c r="AP682" s="243"/>
      <c r="AQ682" s="243"/>
      <c r="AR682" s="243"/>
      <c r="AS682" s="243"/>
      <c r="AT682" s="243"/>
      <c r="AU682" s="243"/>
      <c r="AV682" s="243"/>
      <c r="AW682" s="243"/>
      <c r="AX682" s="246"/>
      <c r="AY682" s="246"/>
      <c r="AZ682" s="248"/>
      <c r="BA682" s="77"/>
      <c r="BB682" s="562" t="str">
        <f t="shared" si="43"/>
        <v xml:space="preserve"> </v>
      </c>
      <c r="BC682" s="562" t="str">
        <f t="shared" si="44"/>
        <v xml:space="preserve"> </v>
      </c>
      <c r="BD682" s="562" t="str">
        <f t="shared" si="45"/>
        <v xml:space="preserve"> </v>
      </c>
      <c r="BE682" s="562" t="str">
        <f t="shared" si="46"/>
        <v xml:space="preserve"> </v>
      </c>
      <c r="BF682" s="77"/>
      <c r="BG682" s="515"/>
    </row>
    <row r="683" spans="1:59" s="86" customFormat="1" ht="12.75" x14ac:dyDescent="0.25">
      <c r="A683" s="365"/>
      <c r="B683" s="147">
        <f>Demography!B679</f>
        <v>0</v>
      </c>
      <c r="C683" s="147">
        <f>Demography!C679</f>
        <v>0</v>
      </c>
      <c r="D683" s="148">
        <f>Demography!D679</f>
        <v>0</v>
      </c>
      <c r="E683" s="81"/>
      <c r="F683" s="256"/>
      <c r="G683" s="257"/>
      <c r="H683" s="257"/>
      <c r="I683" s="257"/>
      <c r="J683" s="245"/>
      <c r="K683" s="257"/>
      <c r="L683" s="258"/>
      <c r="M683" s="256"/>
      <c r="N683" s="256"/>
      <c r="O683" s="240"/>
      <c r="P683" s="256"/>
      <c r="Q683" s="261"/>
      <c r="R683" s="240"/>
      <c r="S683" s="240"/>
      <c r="T683" s="240"/>
      <c r="U683" s="256"/>
      <c r="V683" s="245"/>
      <c r="W683" s="256"/>
      <c r="X683" s="245"/>
      <c r="Y683" s="81"/>
      <c r="Z683" s="256"/>
      <c r="AA683" s="150"/>
      <c r="AB683" s="150"/>
      <c r="AC683" s="81"/>
      <c r="AD683" s="240"/>
      <c r="AE683" s="240"/>
      <c r="AF683" s="256"/>
      <c r="AG683" s="240"/>
      <c r="AH683" s="256"/>
      <c r="AI683" s="256"/>
      <c r="AJ683" s="256"/>
      <c r="AK683" s="261"/>
      <c r="AL683" s="261"/>
      <c r="AM683" s="77"/>
      <c r="AN683" s="261"/>
      <c r="AO683" s="261"/>
      <c r="AP683" s="261"/>
      <c r="AQ683" s="261"/>
      <c r="AR683" s="261"/>
      <c r="AS683" s="261"/>
      <c r="AT683" s="261"/>
      <c r="AU683" s="261"/>
      <c r="AV683" s="261"/>
      <c r="AW683" s="261"/>
      <c r="AX683" s="245"/>
      <c r="AY683" s="245"/>
      <c r="AZ683" s="247"/>
      <c r="BA683" s="77"/>
      <c r="BB683" s="561" t="str">
        <f t="shared" si="43"/>
        <v xml:space="preserve"> </v>
      </c>
      <c r="BC683" s="561" t="str">
        <f t="shared" si="44"/>
        <v xml:space="preserve"> </v>
      </c>
      <c r="BD683" s="561" t="str">
        <f t="shared" si="45"/>
        <v xml:space="preserve"> </v>
      </c>
      <c r="BE683" s="561" t="str">
        <f t="shared" si="46"/>
        <v xml:space="preserve"> </v>
      </c>
      <c r="BF683" s="77"/>
      <c r="BG683" s="254"/>
    </row>
    <row r="684" spans="1:59" s="86" customFormat="1" ht="12.75" x14ac:dyDescent="0.25">
      <c r="A684" s="365"/>
      <c r="B684" s="361">
        <f>Demography!B680</f>
        <v>0</v>
      </c>
      <c r="C684" s="361">
        <f>Demography!C680</f>
        <v>0</v>
      </c>
      <c r="D684" s="362">
        <f>Demography!D680</f>
        <v>0</v>
      </c>
      <c r="E684" s="81"/>
      <c r="F684" s="241"/>
      <c r="G684" s="478"/>
      <c r="H684" s="478"/>
      <c r="I684" s="478"/>
      <c r="J684" s="246"/>
      <c r="K684" s="478"/>
      <c r="L684" s="538"/>
      <c r="M684" s="241"/>
      <c r="N684" s="241"/>
      <c r="O684" s="242"/>
      <c r="P684" s="241"/>
      <c r="Q684" s="243"/>
      <c r="R684" s="242"/>
      <c r="S684" s="242"/>
      <c r="T684" s="242"/>
      <c r="U684" s="241"/>
      <c r="V684" s="246"/>
      <c r="W684" s="241"/>
      <c r="X684" s="246"/>
      <c r="Y684" s="81"/>
      <c r="Z684" s="241"/>
      <c r="AA684" s="416"/>
      <c r="AB684" s="416"/>
      <c r="AC684" s="81"/>
      <c r="AD684" s="242"/>
      <c r="AE684" s="242"/>
      <c r="AF684" s="241"/>
      <c r="AG684" s="242"/>
      <c r="AH684" s="241"/>
      <c r="AI684" s="241"/>
      <c r="AJ684" s="241"/>
      <c r="AK684" s="243"/>
      <c r="AL684" s="243"/>
      <c r="AM684" s="77"/>
      <c r="AN684" s="243"/>
      <c r="AO684" s="243"/>
      <c r="AP684" s="243"/>
      <c r="AQ684" s="243"/>
      <c r="AR684" s="243"/>
      <c r="AS684" s="243"/>
      <c r="AT684" s="243"/>
      <c r="AU684" s="243"/>
      <c r="AV684" s="243"/>
      <c r="AW684" s="243"/>
      <c r="AX684" s="246"/>
      <c r="AY684" s="246"/>
      <c r="AZ684" s="248"/>
      <c r="BA684" s="77"/>
      <c r="BB684" s="562" t="str">
        <f t="shared" si="43"/>
        <v xml:space="preserve"> </v>
      </c>
      <c r="BC684" s="562" t="str">
        <f t="shared" si="44"/>
        <v xml:space="preserve"> </v>
      </c>
      <c r="BD684" s="562" t="str">
        <f t="shared" si="45"/>
        <v xml:space="preserve"> </v>
      </c>
      <c r="BE684" s="562" t="str">
        <f t="shared" si="46"/>
        <v xml:space="preserve"> </v>
      </c>
      <c r="BF684" s="77"/>
      <c r="BG684" s="515"/>
    </row>
    <row r="685" spans="1:59" s="86" customFormat="1" ht="12.75" x14ac:dyDescent="0.25">
      <c r="A685" s="365"/>
      <c r="B685" s="147">
        <f>Demography!B681</f>
        <v>0</v>
      </c>
      <c r="C685" s="147">
        <f>Demography!C681</f>
        <v>0</v>
      </c>
      <c r="D685" s="148">
        <f>Demography!D681</f>
        <v>0</v>
      </c>
      <c r="E685" s="81"/>
      <c r="F685" s="256"/>
      <c r="G685" s="257"/>
      <c r="H685" s="257"/>
      <c r="I685" s="257"/>
      <c r="J685" s="245"/>
      <c r="K685" s="257"/>
      <c r="L685" s="258"/>
      <c r="M685" s="256"/>
      <c r="N685" s="256"/>
      <c r="O685" s="240"/>
      <c r="P685" s="256"/>
      <c r="Q685" s="261"/>
      <c r="R685" s="240"/>
      <c r="S685" s="240"/>
      <c r="T685" s="240"/>
      <c r="U685" s="256"/>
      <c r="V685" s="245"/>
      <c r="W685" s="256"/>
      <c r="X685" s="245"/>
      <c r="Y685" s="81"/>
      <c r="Z685" s="256"/>
      <c r="AA685" s="150"/>
      <c r="AB685" s="150"/>
      <c r="AC685" s="81"/>
      <c r="AD685" s="240"/>
      <c r="AE685" s="240"/>
      <c r="AF685" s="256"/>
      <c r="AG685" s="240"/>
      <c r="AH685" s="256"/>
      <c r="AI685" s="256"/>
      <c r="AJ685" s="256"/>
      <c r="AK685" s="261"/>
      <c r="AL685" s="261"/>
      <c r="AM685" s="77"/>
      <c r="AN685" s="261"/>
      <c r="AO685" s="261"/>
      <c r="AP685" s="261"/>
      <c r="AQ685" s="261"/>
      <c r="AR685" s="261"/>
      <c r="AS685" s="261"/>
      <c r="AT685" s="261"/>
      <c r="AU685" s="261"/>
      <c r="AV685" s="261"/>
      <c r="AW685" s="261"/>
      <c r="AX685" s="245"/>
      <c r="AY685" s="245"/>
      <c r="AZ685" s="247"/>
      <c r="BA685" s="77"/>
      <c r="BB685" s="561" t="str">
        <f t="shared" si="43"/>
        <v xml:space="preserve"> </v>
      </c>
      <c r="BC685" s="561" t="str">
        <f t="shared" si="44"/>
        <v xml:space="preserve"> </v>
      </c>
      <c r="BD685" s="561" t="str">
        <f t="shared" si="45"/>
        <v xml:space="preserve"> </v>
      </c>
      <c r="BE685" s="561" t="str">
        <f t="shared" si="46"/>
        <v xml:space="preserve"> </v>
      </c>
      <c r="BF685" s="77"/>
      <c r="BG685" s="254"/>
    </row>
    <row r="686" spans="1:59" s="86" customFormat="1" ht="12.75" x14ac:dyDescent="0.25">
      <c r="A686" s="365"/>
      <c r="B686" s="361">
        <f>Demography!B682</f>
        <v>0</v>
      </c>
      <c r="C686" s="361">
        <f>Demography!C682</f>
        <v>0</v>
      </c>
      <c r="D686" s="362">
        <f>Demography!D682</f>
        <v>0</v>
      </c>
      <c r="E686" s="81"/>
      <c r="F686" s="241"/>
      <c r="G686" s="478"/>
      <c r="H686" s="478"/>
      <c r="I686" s="478"/>
      <c r="J686" s="246"/>
      <c r="K686" s="478"/>
      <c r="L686" s="538"/>
      <c r="M686" s="241"/>
      <c r="N686" s="241"/>
      <c r="O686" s="242"/>
      <c r="P686" s="241"/>
      <c r="Q686" s="243"/>
      <c r="R686" s="242"/>
      <c r="S686" s="242"/>
      <c r="T686" s="242"/>
      <c r="U686" s="241"/>
      <c r="V686" s="246"/>
      <c r="W686" s="241"/>
      <c r="X686" s="246"/>
      <c r="Y686" s="81"/>
      <c r="Z686" s="241"/>
      <c r="AA686" s="416"/>
      <c r="AB686" s="416"/>
      <c r="AC686" s="81"/>
      <c r="AD686" s="242"/>
      <c r="AE686" s="242"/>
      <c r="AF686" s="241"/>
      <c r="AG686" s="242"/>
      <c r="AH686" s="241"/>
      <c r="AI686" s="241"/>
      <c r="AJ686" s="241"/>
      <c r="AK686" s="243"/>
      <c r="AL686" s="243"/>
      <c r="AM686" s="77"/>
      <c r="AN686" s="243"/>
      <c r="AO686" s="243"/>
      <c r="AP686" s="243"/>
      <c r="AQ686" s="243"/>
      <c r="AR686" s="243"/>
      <c r="AS686" s="243"/>
      <c r="AT686" s="243"/>
      <c r="AU686" s="243"/>
      <c r="AV686" s="243"/>
      <c r="AW686" s="243"/>
      <c r="AX686" s="246"/>
      <c r="AY686" s="246"/>
      <c r="AZ686" s="248"/>
      <c r="BA686" s="77"/>
      <c r="BB686" s="562" t="str">
        <f t="shared" si="43"/>
        <v xml:space="preserve"> </v>
      </c>
      <c r="BC686" s="562" t="str">
        <f t="shared" si="44"/>
        <v xml:space="preserve"> </v>
      </c>
      <c r="BD686" s="562" t="str">
        <f t="shared" si="45"/>
        <v xml:space="preserve"> </v>
      </c>
      <c r="BE686" s="562" t="str">
        <f t="shared" si="46"/>
        <v xml:space="preserve"> </v>
      </c>
      <c r="BF686" s="77"/>
      <c r="BG686" s="515"/>
    </row>
    <row r="687" spans="1:59" s="86" customFormat="1" ht="12.75" x14ac:dyDescent="0.25">
      <c r="A687" s="365"/>
      <c r="B687" s="147">
        <f>Demography!B683</f>
        <v>0</v>
      </c>
      <c r="C687" s="147">
        <f>Demography!C683</f>
        <v>0</v>
      </c>
      <c r="D687" s="148">
        <f>Demography!D683</f>
        <v>0</v>
      </c>
      <c r="E687" s="81"/>
      <c r="F687" s="256"/>
      <c r="G687" s="257"/>
      <c r="H687" s="257"/>
      <c r="I687" s="257"/>
      <c r="J687" s="245"/>
      <c r="K687" s="257"/>
      <c r="L687" s="258"/>
      <c r="M687" s="256"/>
      <c r="N687" s="256"/>
      <c r="O687" s="240"/>
      <c r="P687" s="256"/>
      <c r="Q687" s="261"/>
      <c r="R687" s="240"/>
      <c r="S687" s="240"/>
      <c r="T687" s="240"/>
      <c r="U687" s="256"/>
      <c r="V687" s="245"/>
      <c r="W687" s="256"/>
      <c r="X687" s="245"/>
      <c r="Y687" s="81"/>
      <c r="Z687" s="256"/>
      <c r="AA687" s="150"/>
      <c r="AB687" s="150"/>
      <c r="AC687" s="81"/>
      <c r="AD687" s="240"/>
      <c r="AE687" s="240"/>
      <c r="AF687" s="256"/>
      <c r="AG687" s="240"/>
      <c r="AH687" s="256"/>
      <c r="AI687" s="256"/>
      <c r="AJ687" s="256"/>
      <c r="AK687" s="261"/>
      <c r="AL687" s="261"/>
      <c r="AM687" s="77"/>
      <c r="AN687" s="261"/>
      <c r="AO687" s="261"/>
      <c r="AP687" s="261"/>
      <c r="AQ687" s="261"/>
      <c r="AR687" s="261"/>
      <c r="AS687" s="261"/>
      <c r="AT687" s="261"/>
      <c r="AU687" s="261"/>
      <c r="AV687" s="261"/>
      <c r="AW687" s="261"/>
      <c r="AX687" s="245"/>
      <c r="AY687" s="245"/>
      <c r="AZ687" s="247"/>
      <c r="BA687" s="77"/>
      <c r="BB687" s="561" t="str">
        <f t="shared" si="43"/>
        <v xml:space="preserve"> </v>
      </c>
      <c r="BC687" s="561" t="str">
        <f t="shared" si="44"/>
        <v xml:space="preserve"> </v>
      </c>
      <c r="BD687" s="561" t="str">
        <f t="shared" si="45"/>
        <v xml:space="preserve"> </v>
      </c>
      <c r="BE687" s="561" t="str">
        <f t="shared" si="46"/>
        <v xml:space="preserve"> </v>
      </c>
      <c r="BF687" s="77"/>
      <c r="BG687" s="254"/>
    </row>
    <row r="688" spans="1:59" s="86" customFormat="1" ht="12.75" x14ac:dyDescent="0.25">
      <c r="A688" s="365"/>
      <c r="B688" s="361">
        <f>Demography!B684</f>
        <v>0</v>
      </c>
      <c r="C688" s="361">
        <f>Demography!C684</f>
        <v>0</v>
      </c>
      <c r="D688" s="362">
        <f>Demography!D684</f>
        <v>0</v>
      </c>
      <c r="E688" s="81"/>
      <c r="F688" s="241"/>
      <c r="G688" s="478"/>
      <c r="H688" s="478"/>
      <c r="I688" s="478"/>
      <c r="J688" s="246"/>
      <c r="K688" s="478"/>
      <c r="L688" s="538"/>
      <c r="M688" s="241"/>
      <c r="N688" s="241"/>
      <c r="O688" s="242"/>
      <c r="P688" s="241"/>
      <c r="Q688" s="243"/>
      <c r="R688" s="242"/>
      <c r="S688" s="242"/>
      <c r="T688" s="242"/>
      <c r="U688" s="241"/>
      <c r="V688" s="246"/>
      <c r="W688" s="241"/>
      <c r="X688" s="246"/>
      <c r="Y688" s="81"/>
      <c r="Z688" s="241"/>
      <c r="AA688" s="416"/>
      <c r="AB688" s="416"/>
      <c r="AC688" s="81"/>
      <c r="AD688" s="242"/>
      <c r="AE688" s="242"/>
      <c r="AF688" s="241"/>
      <c r="AG688" s="242"/>
      <c r="AH688" s="241"/>
      <c r="AI688" s="241"/>
      <c r="AJ688" s="241"/>
      <c r="AK688" s="243"/>
      <c r="AL688" s="243"/>
      <c r="AM688" s="77"/>
      <c r="AN688" s="243"/>
      <c r="AO688" s="243"/>
      <c r="AP688" s="243"/>
      <c r="AQ688" s="243"/>
      <c r="AR688" s="243"/>
      <c r="AS688" s="243"/>
      <c r="AT688" s="243"/>
      <c r="AU688" s="243"/>
      <c r="AV688" s="243"/>
      <c r="AW688" s="243"/>
      <c r="AX688" s="246"/>
      <c r="AY688" s="246"/>
      <c r="AZ688" s="248"/>
      <c r="BA688" s="77"/>
      <c r="BB688" s="562" t="str">
        <f t="shared" si="43"/>
        <v xml:space="preserve"> </v>
      </c>
      <c r="BC688" s="562" t="str">
        <f t="shared" si="44"/>
        <v xml:space="preserve"> </v>
      </c>
      <c r="BD688" s="562" t="str">
        <f t="shared" si="45"/>
        <v xml:space="preserve"> </v>
      </c>
      <c r="BE688" s="562" t="str">
        <f t="shared" si="46"/>
        <v xml:space="preserve"> </v>
      </c>
      <c r="BF688" s="77"/>
      <c r="BG688" s="515"/>
    </row>
    <row r="689" spans="1:59" s="86" customFormat="1" ht="12.75" x14ac:dyDescent="0.25">
      <c r="A689" s="365"/>
      <c r="B689" s="147">
        <f>Demography!B685</f>
        <v>0</v>
      </c>
      <c r="C689" s="147">
        <f>Demography!C685</f>
        <v>0</v>
      </c>
      <c r="D689" s="148">
        <f>Demography!D685</f>
        <v>0</v>
      </c>
      <c r="E689" s="81"/>
      <c r="F689" s="256"/>
      <c r="G689" s="257"/>
      <c r="H689" s="257"/>
      <c r="I689" s="257"/>
      <c r="J689" s="245"/>
      <c r="K689" s="257"/>
      <c r="L689" s="258"/>
      <c r="M689" s="256"/>
      <c r="N689" s="256"/>
      <c r="O689" s="240"/>
      <c r="P689" s="256"/>
      <c r="Q689" s="261"/>
      <c r="R689" s="240"/>
      <c r="S689" s="240"/>
      <c r="T689" s="240"/>
      <c r="U689" s="256"/>
      <c r="V689" s="245"/>
      <c r="W689" s="256"/>
      <c r="X689" s="245"/>
      <c r="Y689" s="81"/>
      <c r="Z689" s="256"/>
      <c r="AA689" s="150"/>
      <c r="AB689" s="150"/>
      <c r="AC689" s="81"/>
      <c r="AD689" s="240"/>
      <c r="AE689" s="240"/>
      <c r="AF689" s="256"/>
      <c r="AG689" s="240"/>
      <c r="AH689" s="256"/>
      <c r="AI689" s="256"/>
      <c r="AJ689" s="256"/>
      <c r="AK689" s="261"/>
      <c r="AL689" s="261"/>
      <c r="AM689" s="77"/>
      <c r="AN689" s="261"/>
      <c r="AO689" s="261"/>
      <c r="AP689" s="261"/>
      <c r="AQ689" s="261"/>
      <c r="AR689" s="261"/>
      <c r="AS689" s="261"/>
      <c r="AT689" s="261"/>
      <c r="AU689" s="261"/>
      <c r="AV689" s="261"/>
      <c r="AW689" s="261"/>
      <c r="AX689" s="245"/>
      <c r="AY689" s="245"/>
      <c r="AZ689" s="247"/>
      <c r="BA689" s="77"/>
      <c r="BB689" s="561" t="str">
        <f t="shared" si="43"/>
        <v xml:space="preserve"> </v>
      </c>
      <c r="BC689" s="561" t="str">
        <f t="shared" si="44"/>
        <v xml:space="preserve"> </v>
      </c>
      <c r="BD689" s="561" t="str">
        <f t="shared" si="45"/>
        <v xml:space="preserve"> </v>
      </c>
      <c r="BE689" s="561" t="str">
        <f t="shared" si="46"/>
        <v xml:space="preserve"> </v>
      </c>
      <c r="BF689" s="77"/>
      <c r="BG689" s="254"/>
    </row>
    <row r="690" spans="1:59" s="86" customFormat="1" ht="12.75" x14ac:dyDescent="0.25">
      <c r="A690" s="365"/>
      <c r="B690" s="361">
        <f>Demography!B686</f>
        <v>0</v>
      </c>
      <c r="C690" s="361">
        <f>Demography!C686</f>
        <v>0</v>
      </c>
      <c r="D690" s="362">
        <f>Demography!D686</f>
        <v>0</v>
      </c>
      <c r="E690" s="81"/>
      <c r="F690" s="241"/>
      <c r="G690" s="478"/>
      <c r="H690" s="478"/>
      <c r="I690" s="478"/>
      <c r="J690" s="246"/>
      <c r="K690" s="478"/>
      <c r="L690" s="538"/>
      <c r="M690" s="241"/>
      <c r="N690" s="241"/>
      <c r="O690" s="242"/>
      <c r="P690" s="241"/>
      <c r="Q690" s="243"/>
      <c r="R690" s="242"/>
      <c r="S690" s="242"/>
      <c r="T690" s="242"/>
      <c r="U690" s="241"/>
      <c r="V690" s="246"/>
      <c r="W690" s="241"/>
      <c r="X690" s="246"/>
      <c r="Y690" s="81"/>
      <c r="Z690" s="241"/>
      <c r="AA690" s="416"/>
      <c r="AB690" s="416"/>
      <c r="AC690" s="81"/>
      <c r="AD690" s="242"/>
      <c r="AE690" s="242"/>
      <c r="AF690" s="241"/>
      <c r="AG690" s="242"/>
      <c r="AH690" s="241"/>
      <c r="AI690" s="241"/>
      <c r="AJ690" s="241"/>
      <c r="AK690" s="243"/>
      <c r="AL690" s="243"/>
      <c r="AM690" s="77"/>
      <c r="AN690" s="243"/>
      <c r="AO690" s="243"/>
      <c r="AP690" s="243"/>
      <c r="AQ690" s="243"/>
      <c r="AR690" s="243"/>
      <c r="AS690" s="243"/>
      <c r="AT690" s="243"/>
      <c r="AU690" s="243"/>
      <c r="AV690" s="243"/>
      <c r="AW690" s="243"/>
      <c r="AX690" s="246"/>
      <c r="AY690" s="246"/>
      <c r="AZ690" s="248"/>
      <c r="BA690" s="77"/>
      <c r="BB690" s="562" t="str">
        <f t="shared" si="43"/>
        <v xml:space="preserve"> </v>
      </c>
      <c r="BC690" s="562" t="str">
        <f t="shared" si="44"/>
        <v xml:space="preserve"> </v>
      </c>
      <c r="BD690" s="562" t="str">
        <f t="shared" si="45"/>
        <v xml:space="preserve"> </v>
      </c>
      <c r="BE690" s="562" t="str">
        <f t="shared" si="46"/>
        <v xml:space="preserve"> </v>
      </c>
      <c r="BF690" s="77"/>
      <c r="BG690" s="515"/>
    </row>
    <row r="691" spans="1:59" s="86" customFormat="1" ht="12.75" x14ac:dyDescent="0.25">
      <c r="A691" s="365"/>
      <c r="B691" s="147">
        <f>Demography!B687</f>
        <v>0</v>
      </c>
      <c r="C691" s="147">
        <f>Demography!C687</f>
        <v>0</v>
      </c>
      <c r="D691" s="148">
        <f>Demography!D687</f>
        <v>0</v>
      </c>
      <c r="E691" s="81"/>
      <c r="F691" s="256"/>
      <c r="G691" s="257"/>
      <c r="H691" s="257"/>
      <c r="I691" s="257"/>
      <c r="J691" s="245"/>
      <c r="K691" s="257"/>
      <c r="L691" s="258"/>
      <c r="M691" s="256"/>
      <c r="N691" s="256"/>
      <c r="O691" s="240"/>
      <c r="P691" s="256"/>
      <c r="Q691" s="261"/>
      <c r="R691" s="240"/>
      <c r="S691" s="240"/>
      <c r="T691" s="240"/>
      <c r="U691" s="256"/>
      <c r="V691" s="245"/>
      <c r="W691" s="256"/>
      <c r="X691" s="245"/>
      <c r="Y691" s="81"/>
      <c r="Z691" s="256"/>
      <c r="AA691" s="150"/>
      <c r="AB691" s="150"/>
      <c r="AC691" s="81"/>
      <c r="AD691" s="240"/>
      <c r="AE691" s="240"/>
      <c r="AF691" s="256"/>
      <c r="AG691" s="240"/>
      <c r="AH691" s="256"/>
      <c r="AI691" s="256"/>
      <c r="AJ691" s="256"/>
      <c r="AK691" s="261"/>
      <c r="AL691" s="261"/>
      <c r="AM691" s="77"/>
      <c r="AN691" s="261"/>
      <c r="AO691" s="261"/>
      <c r="AP691" s="261"/>
      <c r="AQ691" s="261"/>
      <c r="AR691" s="261"/>
      <c r="AS691" s="261"/>
      <c r="AT691" s="261"/>
      <c r="AU691" s="261"/>
      <c r="AV691" s="261"/>
      <c r="AW691" s="261"/>
      <c r="AX691" s="245"/>
      <c r="AY691" s="245"/>
      <c r="AZ691" s="247"/>
      <c r="BA691" s="77"/>
      <c r="BB691" s="561" t="str">
        <f t="shared" si="43"/>
        <v xml:space="preserve"> </v>
      </c>
      <c r="BC691" s="561" t="str">
        <f t="shared" si="44"/>
        <v xml:space="preserve"> </v>
      </c>
      <c r="BD691" s="561" t="str">
        <f t="shared" si="45"/>
        <v xml:space="preserve"> </v>
      </c>
      <c r="BE691" s="561" t="str">
        <f t="shared" si="46"/>
        <v xml:space="preserve"> </v>
      </c>
      <c r="BF691" s="77"/>
      <c r="BG691" s="254"/>
    </row>
    <row r="692" spans="1:59" s="86" customFormat="1" ht="12.75" x14ac:dyDescent="0.25">
      <c r="A692" s="365"/>
      <c r="B692" s="361">
        <f>Demography!B688</f>
        <v>0</v>
      </c>
      <c r="C692" s="361">
        <f>Demography!C688</f>
        <v>0</v>
      </c>
      <c r="D692" s="362">
        <f>Demography!D688</f>
        <v>0</v>
      </c>
      <c r="E692" s="81"/>
      <c r="F692" s="241"/>
      <c r="G692" s="478"/>
      <c r="H692" s="478"/>
      <c r="I692" s="478"/>
      <c r="J692" s="246"/>
      <c r="K692" s="478"/>
      <c r="L692" s="538"/>
      <c r="M692" s="241"/>
      <c r="N692" s="241"/>
      <c r="O692" s="242"/>
      <c r="P692" s="241"/>
      <c r="Q692" s="243"/>
      <c r="R692" s="242"/>
      <c r="S692" s="242"/>
      <c r="T692" s="242"/>
      <c r="U692" s="241"/>
      <c r="V692" s="246"/>
      <c r="W692" s="241"/>
      <c r="X692" s="246"/>
      <c r="Y692" s="81"/>
      <c r="Z692" s="241"/>
      <c r="AA692" s="416"/>
      <c r="AB692" s="416"/>
      <c r="AC692" s="81"/>
      <c r="AD692" s="242"/>
      <c r="AE692" s="242"/>
      <c r="AF692" s="241"/>
      <c r="AG692" s="242"/>
      <c r="AH692" s="241"/>
      <c r="AI692" s="241"/>
      <c r="AJ692" s="241"/>
      <c r="AK692" s="243"/>
      <c r="AL692" s="243"/>
      <c r="AM692" s="77"/>
      <c r="AN692" s="243"/>
      <c r="AO692" s="243"/>
      <c r="AP692" s="243"/>
      <c r="AQ692" s="243"/>
      <c r="AR692" s="243"/>
      <c r="AS692" s="243"/>
      <c r="AT692" s="243"/>
      <c r="AU692" s="243"/>
      <c r="AV692" s="243"/>
      <c r="AW692" s="243"/>
      <c r="AX692" s="246"/>
      <c r="AY692" s="246"/>
      <c r="AZ692" s="248"/>
      <c r="BA692" s="77"/>
      <c r="BB692" s="562" t="str">
        <f t="shared" si="43"/>
        <v xml:space="preserve"> </v>
      </c>
      <c r="BC692" s="562" t="str">
        <f t="shared" si="44"/>
        <v xml:space="preserve"> </v>
      </c>
      <c r="BD692" s="562" t="str">
        <f t="shared" si="45"/>
        <v xml:space="preserve"> </v>
      </c>
      <c r="BE692" s="562" t="str">
        <f t="shared" si="46"/>
        <v xml:space="preserve"> </v>
      </c>
      <c r="BF692" s="77"/>
      <c r="BG692" s="515"/>
    </row>
    <row r="693" spans="1:59" s="86" customFormat="1" ht="12.75" x14ac:dyDescent="0.25">
      <c r="A693" s="365"/>
      <c r="B693" s="147">
        <f>Demography!B689</f>
        <v>0</v>
      </c>
      <c r="C693" s="147">
        <f>Demography!C689</f>
        <v>0</v>
      </c>
      <c r="D693" s="148">
        <f>Demography!D689</f>
        <v>0</v>
      </c>
      <c r="E693" s="81"/>
      <c r="F693" s="256"/>
      <c r="G693" s="257"/>
      <c r="H693" s="257"/>
      <c r="I693" s="257"/>
      <c r="J693" s="245"/>
      <c r="K693" s="257"/>
      <c r="L693" s="258"/>
      <c r="M693" s="256"/>
      <c r="N693" s="256"/>
      <c r="O693" s="240"/>
      <c r="P693" s="256"/>
      <c r="Q693" s="261"/>
      <c r="R693" s="240"/>
      <c r="S693" s="240"/>
      <c r="T693" s="240"/>
      <c r="U693" s="256"/>
      <c r="V693" s="245"/>
      <c r="W693" s="256"/>
      <c r="X693" s="245"/>
      <c r="Y693" s="81"/>
      <c r="Z693" s="256"/>
      <c r="AA693" s="150"/>
      <c r="AB693" s="150"/>
      <c r="AC693" s="81"/>
      <c r="AD693" s="240"/>
      <c r="AE693" s="240"/>
      <c r="AF693" s="256"/>
      <c r="AG693" s="240"/>
      <c r="AH693" s="256"/>
      <c r="AI693" s="256"/>
      <c r="AJ693" s="256"/>
      <c r="AK693" s="261"/>
      <c r="AL693" s="261"/>
      <c r="AM693" s="77"/>
      <c r="AN693" s="261"/>
      <c r="AO693" s="261"/>
      <c r="AP693" s="261"/>
      <c r="AQ693" s="261"/>
      <c r="AR693" s="261"/>
      <c r="AS693" s="261"/>
      <c r="AT693" s="261"/>
      <c r="AU693" s="261"/>
      <c r="AV693" s="261"/>
      <c r="AW693" s="261"/>
      <c r="AX693" s="245"/>
      <c r="AY693" s="245"/>
      <c r="AZ693" s="247"/>
      <c r="BA693" s="77"/>
      <c r="BB693" s="561" t="str">
        <f t="shared" si="43"/>
        <v xml:space="preserve"> </v>
      </c>
      <c r="BC693" s="561" t="str">
        <f t="shared" si="44"/>
        <v xml:space="preserve"> </v>
      </c>
      <c r="BD693" s="561" t="str">
        <f t="shared" si="45"/>
        <v xml:space="preserve"> </v>
      </c>
      <c r="BE693" s="561" t="str">
        <f t="shared" si="46"/>
        <v xml:space="preserve"> </v>
      </c>
      <c r="BF693" s="77"/>
      <c r="BG693" s="254"/>
    </row>
    <row r="694" spans="1:59" s="86" customFormat="1" ht="12.75" x14ac:dyDescent="0.25">
      <c r="A694" s="365"/>
      <c r="B694" s="361">
        <f>Demography!B690</f>
        <v>0</v>
      </c>
      <c r="C694" s="361">
        <f>Demography!C690</f>
        <v>0</v>
      </c>
      <c r="D694" s="362">
        <f>Demography!D690</f>
        <v>0</v>
      </c>
      <c r="E694" s="81"/>
      <c r="F694" s="241"/>
      <c r="G694" s="478"/>
      <c r="H694" s="478"/>
      <c r="I694" s="478"/>
      <c r="J694" s="246"/>
      <c r="K694" s="478"/>
      <c r="L694" s="538"/>
      <c r="M694" s="241"/>
      <c r="N694" s="241"/>
      <c r="O694" s="242"/>
      <c r="P694" s="241"/>
      <c r="Q694" s="243"/>
      <c r="R694" s="242"/>
      <c r="S694" s="242"/>
      <c r="T694" s="242"/>
      <c r="U694" s="241"/>
      <c r="V694" s="246"/>
      <c r="W694" s="241"/>
      <c r="X694" s="246"/>
      <c r="Y694" s="81"/>
      <c r="Z694" s="241"/>
      <c r="AA694" s="416"/>
      <c r="AB694" s="416"/>
      <c r="AC694" s="81"/>
      <c r="AD694" s="242"/>
      <c r="AE694" s="242"/>
      <c r="AF694" s="241"/>
      <c r="AG694" s="242"/>
      <c r="AH694" s="241"/>
      <c r="AI694" s="241"/>
      <c r="AJ694" s="241"/>
      <c r="AK694" s="243"/>
      <c r="AL694" s="243"/>
      <c r="AM694" s="77"/>
      <c r="AN694" s="243"/>
      <c r="AO694" s="243"/>
      <c r="AP694" s="243"/>
      <c r="AQ694" s="243"/>
      <c r="AR694" s="243"/>
      <c r="AS694" s="243"/>
      <c r="AT694" s="243"/>
      <c r="AU694" s="243"/>
      <c r="AV694" s="243"/>
      <c r="AW694" s="243"/>
      <c r="AX694" s="246"/>
      <c r="AY694" s="246"/>
      <c r="AZ694" s="248"/>
      <c r="BA694" s="77"/>
      <c r="BB694" s="562" t="str">
        <f t="shared" si="43"/>
        <v xml:space="preserve"> </v>
      </c>
      <c r="BC694" s="562" t="str">
        <f t="shared" si="44"/>
        <v xml:space="preserve"> </v>
      </c>
      <c r="BD694" s="562" t="str">
        <f t="shared" si="45"/>
        <v xml:space="preserve"> </v>
      </c>
      <c r="BE694" s="562" t="str">
        <f t="shared" si="46"/>
        <v xml:space="preserve"> </v>
      </c>
      <c r="BF694" s="77"/>
      <c r="BG694" s="515"/>
    </row>
    <row r="695" spans="1:59" s="86" customFormat="1" ht="12.75" x14ac:dyDescent="0.25">
      <c r="A695" s="365"/>
      <c r="B695" s="147">
        <f>Demography!B691</f>
        <v>0</v>
      </c>
      <c r="C695" s="147">
        <f>Demography!C691</f>
        <v>0</v>
      </c>
      <c r="D695" s="148">
        <f>Demography!D691</f>
        <v>0</v>
      </c>
      <c r="E695" s="81"/>
      <c r="F695" s="256"/>
      <c r="G695" s="257"/>
      <c r="H695" s="257"/>
      <c r="I695" s="257"/>
      <c r="J695" s="245"/>
      <c r="K695" s="257"/>
      <c r="L695" s="258"/>
      <c r="M695" s="256"/>
      <c r="N695" s="256"/>
      <c r="O695" s="240"/>
      <c r="P695" s="256"/>
      <c r="Q695" s="261"/>
      <c r="R695" s="240"/>
      <c r="S695" s="240"/>
      <c r="T695" s="240"/>
      <c r="U695" s="256"/>
      <c r="V695" s="245"/>
      <c r="W695" s="256"/>
      <c r="X695" s="245"/>
      <c r="Y695" s="81"/>
      <c r="Z695" s="256"/>
      <c r="AA695" s="150"/>
      <c r="AB695" s="150"/>
      <c r="AC695" s="81"/>
      <c r="AD695" s="240"/>
      <c r="AE695" s="240"/>
      <c r="AF695" s="256"/>
      <c r="AG695" s="240"/>
      <c r="AH695" s="256"/>
      <c r="AI695" s="256"/>
      <c r="AJ695" s="256"/>
      <c r="AK695" s="261"/>
      <c r="AL695" s="261"/>
      <c r="AM695" s="77"/>
      <c r="AN695" s="261"/>
      <c r="AO695" s="261"/>
      <c r="AP695" s="261"/>
      <c r="AQ695" s="261"/>
      <c r="AR695" s="261"/>
      <c r="AS695" s="261"/>
      <c r="AT695" s="261"/>
      <c r="AU695" s="261"/>
      <c r="AV695" s="261"/>
      <c r="AW695" s="261"/>
      <c r="AX695" s="245"/>
      <c r="AY695" s="245"/>
      <c r="AZ695" s="247"/>
      <c r="BA695" s="77"/>
      <c r="BB695" s="561" t="str">
        <f t="shared" si="43"/>
        <v xml:space="preserve"> </v>
      </c>
      <c r="BC695" s="561" t="str">
        <f t="shared" si="44"/>
        <v xml:space="preserve"> </v>
      </c>
      <c r="BD695" s="561" t="str">
        <f t="shared" si="45"/>
        <v xml:space="preserve"> </v>
      </c>
      <c r="BE695" s="561" t="str">
        <f t="shared" si="46"/>
        <v xml:space="preserve"> </v>
      </c>
      <c r="BF695" s="77"/>
      <c r="BG695" s="254"/>
    </row>
    <row r="696" spans="1:59" s="86" customFormat="1" ht="12.75" x14ac:dyDescent="0.25">
      <c r="A696" s="365"/>
      <c r="B696" s="361">
        <f>Demography!B692</f>
        <v>0</v>
      </c>
      <c r="C696" s="361">
        <f>Demography!C692</f>
        <v>0</v>
      </c>
      <c r="D696" s="362">
        <f>Demography!D692</f>
        <v>0</v>
      </c>
      <c r="E696" s="81"/>
      <c r="F696" s="241"/>
      <c r="G696" s="478"/>
      <c r="H696" s="478"/>
      <c r="I696" s="478"/>
      <c r="J696" s="246"/>
      <c r="K696" s="478"/>
      <c r="L696" s="538"/>
      <c r="M696" s="241"/>
      <c r="N696" s="241"/>
      <c r="O696" s="242"/>
      <c r="P696" s="241"/>
      <c r="Q696" s="243"/>
      <c r="R696" s="242"/>
      <c r="S696" s="242"/>
      <c r="T696" s="242"/>
      <c r="U696" s="241"/>
      <c r="V696" s="246"/>
      <c r="W696" s="241"/>
      <c r="X696" s="246"/>
      <c r="Y696" s="81"/>
      <c r="Z696" s="241"/>
      <c r="AA696" s="416"/>
      <c r="AB696" s="416"/>
      <c r="AC696" s="81"/>
      <c r="AD696" s="242"/>
      <c r="AE696" s="242"/>
      <c r="AF696" s="241"/>
      <c r="AG696" s="242"/>
      <c r="AH696" s="241"/>
      <c r="AI696" s="241"/>
      <c r="AJ696" s="241"/>
      <c r="AK696" s="243"/>
      <c r="AL696" s="243"/>
      <c r="AM696" s="77"/>
      <c r="AN696" s="243"/>
      <c r="AO696" s="243"/>
      <c r="AP696" s="243"/>
      <c r="AQ696" s="243"/>
      <c r="AR696" s="243"/>
      <c r="AS696" s="243"/>
      <c r="AT696" s="243"/>
      <c r="AU696" s="243"/>
      <c r="AV696" s="243"/>
      <c r="AW696" s="243"/>
      <c r="AX696" s="246"/>
      <c r="AY696" s="246"/>
      <c r="AZ696" s="248"/>
      <c r="BA696" s="77"/>
      <c r="BB696" s="562" t="str">
        <f t="shared" si="43"/>
        <v xml:space="preserve"> </v>
      </c>
      <c r="BC696" s="562" t="str">
        <f t="shared" si="44"/>
        <v xml:space="preserve"> </v>
      </c>
      <c r="BD696" s="562" t="str">
        <f t="shared" si="45"/>
        <v xml:space="preserve"> </v>
      </c>
      <c r="BE696" s="562" t="str">
        <f t="shared" si="46"/>
        <v xml:space="preserve"> </v>
      </c>
      <c r="BF696" s="77"/>
      <c r="BG696" s="515"/>
    </row>
    <row r="697" spans="1:59" s="86" customFormat="1" ht="12.75" x14ac:dyDescent="0.25">
      <c r="A697" s="365"/>
      <c r="B697" s="147">
        <f>Demography!B693</f>
        <v>0</v>
      </c>
      <c r="C697" s="147">
        <f>Demography!C693</f>
        <v>0</v>
      </c>
      <c r="D697" s="148">
        <f>Demography!D693</f>
        <v>0</v>
      </c>
      <c r="E697" s="81"/>
      <c r="F697" s="256"/>
      <c r="G697" s="257"/>
      <c r="H697" s="257"/>
      <c r="I697" s="257"/>
      <c r="J697" s="245"/>
      <c r="K697" s="257"/>
      <c r="L697" s="258"/>
      <c r="M697" s="256"/>
      <c r="N697" s="256"/>
      <c r="O697" s="240"/>
      <c r="P697" s="256"/>
      <c r="Q697" s="261"/>
      <c r="R697" s="240"/>
      <c r="S697" s="240"/>
      <c r="T697" s="240"/>
      <c r="U697" s="256"/>
      <c r="V697" s="245"/>
      <c r="W697" s="256"/>
      <c r="X697" s="245"/>
      <c r="Y697" s="81"/>
      <c r="Z697" s="256"/>
      <c r="AA697" s="150"/>
      <c r="AB697" s="150"/>
      <c r="AC697" s="81"/>
      <c r="AD697" s="240"/>
      <c r="AE697" s="240"/>
      <c r="AF697" s="256"/>
      <c r="AG697" s="240"/>
      <c r="AH697" s="256"/>
      <c r="AI697" s="256"/>
      <c r="AJ697" s="256"/>
      <c r="AK697" s="261"/>
      <c r="AL697" s="261"/>
      <c r="AM697" s="77"/>
      <c r="AN697" s="261"/>
      <c r="AO697" s="261"/>
      <c r="AP697" s="261"/>
      <c r="AQ697" s="261"/>
      <c r="AR697" s="261"/>
      <c r="AS697" s="261"/>
      <c r="AT697" s="261"/>
      <c r="AU697" s="261"/>
      <c r="AV697" s="261"/>
      <c r="AW697" s="261"/>
      <c r="AX697" s="245"/>
      <c r="AY697" s="245"/>
      <c r="AZ697" s="247"/>
      <c r="BA697" s="77"/>
      <c r="BB697" s="561" t="str">
        <f t="shared" si="43"/>
        <v xml:space="preserve"> </v>
      </c>
      <c r="BC697" s="561" t="str">
        <f t="shared" si="44"/>
        <v xml:space="preserve"> </v>
      </c>
      <c r="BD697" s="561" t="str">
        <f t="shared" si="45"/>
        <v xml:space="preserve"> </v>
      </c>
      <c r="BE697" s="561" t="str">
        <f t="shared" si="46"/>
        <v xml:space="preserve"> </v>
      </c>
      <c r="BF697" s="77"/>
      <c r="BG697" s="254"/>
    </row>
    <row r="698" spans="1:59" s="86" customFormat="1" ht="12.75" x14ac:dyDescent="0.25">
      <c r="A698" s="365"/>
      <c r="B698" s="361">
        <f>Demography!B694</f>
        <v>0</v>
      </c>
      <c r="C698" s="361">
        <f>Demography!C694</f>
        <v>0</v>
      </c>
      <c r="D698" s="362">
        <f>Demography!D694</f>
        <v>0</v>
      </c>
      <c r="E698" s="81"/>
      <c r="F698" s="241"/>
      <c r="G698" s="478"/>
      <c r="H698" s="478"/>
      <c r="I698" s="478"/>
      <c r="J698" s="246"/>
      <c r="K698" s="478"/>
      <c r="L698" s="538"/>
      <c r="M698" s="241"/>
      <c r="N698" s="241"/>
      <c r="O698" s="242"/>
      <c r="P698" s="241"/>
      <c r="Q698" s="243"/>
      <c r="R698" s="242"/>
      <c r="S698" s="242"/>
      <c r="T698" s="242"/>
      <c r="U698" s="241"/>
      <c r="V698" s="246"/>
      <c r="W698" s="241"/>
      <c r="X698" s="246"/>
      <c r="Y698" s="81"/>
      <c r="Z698" s="241"/>
      <c r="AA698" s="416"/>
      <c r="AB698" s="416"/>
      <c r="AC698" s="81"/>
      <c r="AD698" s="242"/>
      <c r="AE698" s="242"/>
      <c r="AF698" s="241"/>
      <c r="AG698" s="242"/>
      <c r="AH698" s="241"/>
      <c r="AI698" s="241"/>
      <c r="AJ698" s="241"/>
      <c r="AK698" s="243"/>
      <c r="AL698" s="243"/>
      <c r="AM698" s="77"/>
      <c r="AN698" s="243"/>
      <c r="AO698" s="243"/>
      <c r="AP698" s="243"/>
      <c r="AQ698" s="243"/>
      <c r="AR698" s="243"/>
      <c r="AS698" s="243"/>
      <c r="AT698" s="243"/>
      <c r="AU698" s="243"/>
      <c r="AV698" s="243"/>
      <c r="AW698" s="243"/>
      <c r="AX698" s="246"/>
      <c r="AY698" s="246"/>
      <c r="AZ698" s="248"/>
      <c r="BA698" s="77"/>
      <c r="BB698" s="562" t="str">
        <f t="shared" si="43"/>
        <v xml:space="preserve"> </v>
      </c>
      <c r="BC698" s="562" t="str">
        <f t="shared" si="44"/>
        <v xml:space="preserve"> </v>
      </c>
      <c r="BD698" s="562" t="str">
        <f t="shared" si="45"/>
        <v xml:space="preserve"> </v>
      </c>
      <c r="BE698" s="562" t="str">
        <f t="shared" si="46"/>
        <v xml:space="preserve"> </v>
      </c>
      <c r="BF698" s="77"/>
      <c r="BG698" s="515"/>
    </row>
    <row r="699" spans="1:59" s="86" customFormat="1" ht="12.75" x14ac:dyDescent="0.25">
      <c r="A699" s="365"/>
      <c r="B699" s="147">
        <f>Demography!B695</f>
        <v>0</v>
      </c>
      <c r="C699" s="147">
        <f>Demography!C695</f>
        <v>0</v>
      </c>
      <c r="D699" s="148">
        <f>Demography!D695</f>
        <v>0</v>
      </c>
      <c r="E699" s="81"/>
      <c r="F699" s="256"/>
      <c r="G699" s="257"/>
      <c r="H699" s="257"/>
      <c r="I699" s="257"/>
      <c r="J699" s="245"/>
      <c r="K699" s="257"/>
      <c r="L699" s="258"/>
      <c r="M699" s="256"/>
      <c r="N699" s="256"/>
      <c r="O699" s="240"/>
      <c r="P699" s="256"/>
      <c r="Q699" s="261"/>
      <c r="R699" s="240"/>
      <c r="S699" s="240"/>
      <c r="T699" s="240"/>
      <c r="U699" s="256"/>
      <c r="V699" s="245"/>
      <c r="W699" s="256"/>
      <c r="X699" s="245"/>
      <c r="Y699" s="81"/>
      <c r="Z699" s="256"/>
      <c r="AA699" s="150"/>
      <c r="AB699" s="150"/>
      <c r="AC699" s="81"/>
      <c r="AD699" s="240"/>
      <c r="AE699" s="240"/>
      <c r="AF699" s="256"/>
      <c r="AG699" s="240"/>
      <c r="AH699" s="256"/>
      <c r="AI699" s="256"/>
      <c r="AJ699" s="256"/>
      <c r="AK699" s="261"/>
      <c r="AL699" s="261"/>
      <c r="AM699" s="77"/>
      <c r="AN699" s="261"/>
      <c r="AO699" s="261"/>
      <c r="AP699" s="261"/>
      <c r="AQ699" s="261"/>
      <c r="AR699" s="261"/>
      <c r="AS699" s="261"/>
      <c r="AT699" s="261"/>
      <c r="AU699" s="261"/>
      <c r="AV699" s="261"/>
      <c r="AW699" s="261"/>
      <c r="AX699" s="245"/>
      <c r="AY699" s="245"/>
      <c r="AZ699" s="247"/>
      <c r="BA699" s="77"/>
      <c r="BB699" s="561" t="str">
        <f t="shared" si="43"/>
        <v xml:space="preserve"> </v>
      </c>
      <c r="BC699" s="561" t="str">
        <f t="shared" si="44"/>
        <v xml:space="preserve"> </v>
      </c>
      <c r="BD699" s="561" t="str">
        <f t="shared" si="45"/>
        <v xml:space="preserve"> </v>
      </c>
      <c r="BE699" s="561" t="str">
        <f t="shared" si="46"/>
        <v xml:space="preserve"> </v>
      </c>
      <c r="BF699" s="77"/>
      <c r="BG699" s="254"/>
    </row>
    <row r="700" spans="1:59" s="86" customFormat="1" ht="12.75" x14ac:dyDescent="0.25">
      <c r="A700" s="365"/>
      <c r="B700" s="361">
        <f>Demography!B696</f>
        <v>0</v>
      </c>
      <c r="C700" s="361">
        <f>Demography!C696</f>
        <v>0</v>
      </c>
      <c r="D700" s="362">
        <f>Demography!D696</f>
        <v>0</v>
      </c>
      <c r="E700" s="81"/>
      <c r="F700" s="241"/>
      <c r="G700" s="478"/>
      <c r="H700" s="478"/>
      <c r="I700" s="478"/>
      <c r="J700" s="246"/>
      <c r="K700" s="478"/>
      <c r="L700" s="538"/>
      <c r="M700" s="241"/>
      <c r="N700" s="241"/>
      <c r="O700" s="242"/>
      <c r="P700" s="241"/>
      <c r="Q700" s="243"/>
      <c r="R700" s="242"/>
      <c r="S700" s="242"/>
      <c r="T700" s="242"/>
      <c r="U700" s="241"/>
      <c r="V700" s="246"/>
      <c r="W700" s="241"/>
      <c r="X700" s="246"/>
      <c r="Y700" s="81"/>
      <c r="Z700" s="241"/>
      <c r="AA700" s="416"/>
      <c r="AB700" s="416"/>
      <c r="AC700" s="81"/>
      <c r="AD700" s="242"/>
      <c r="AE700" s="242"/>
      <c r="AF700" s="241"/>
      <c r="AG700" s="242"/>
      <c r="AH700" s="241"/>
      <c r="AI700" s="241"/>
      <c r="AJ700" s="241"/>
      <c r="AK700" s="243"/>
      <c r="AL700" s="243"/>
      <c r="AM700" s="77"/>
      <c r="AN700" s="243"/>
      <c r="AO700" s="243"/>
      <c r="AP700" s="243"/>
      <c r="AQ700" s="243"/>
      <c r="AR700" s="243"/>
      <c r="AS700" s="243"/>
      <c r="AT700" s="243"/>
      <c r="AU700" s="243"/>
      <c r="AV700" s="243"/>
      <c r="AW700" s="243"/>
      <c r="AX700" s="246"/>
      <c r="AY700" s="246"/>
      <c r="AZ700" s="248"/>
      <c r="BA700" s="77"/>
      <c r="BB700" s="562" t="str">
        <f t="shared" si="43"/>
        <v xml:space="preserve"> </v>
      </c>
      <c r="BC700" s="562" t="str">
        <f t="shared" si="44"/>
        <v xml:space="preserve"> </v>
      </c>
      <c r="BD700" s="562" t="str">
        <f t="shared" si="45"/>
        <v xml:space="preserve"> </v>
      </c>
      <c r="BE700" s="562" t="str">
        <f t="shared" si="46"/>
        <v xml:space="preserve"> </v>
      </c>
      <c r="BF700" s="77"/>
      <c r="BG700" s="515"/>
    </row>
    <row r="701" spans="1:59" s="86" customFormat="1" ht="12.75" x14ac:dyDescent="0.25">
      <c r="A701" s="365"/>
      <c r="B701" s="147">
        <f>Demography!B697</f>
        <v>0</v>
      </c>
      <c r="C701" s="147">
        <f>Demography!C697</f>
        <v>0</v>
      </c>
      <c r="D701" s="148">
        <f>Demography!D697</f>
        <v>0</v>
      </c>
      <c r="E701" s="81"/>
      <c r="F701" s="256"/>
      <c r="G701" s="257"/>
      <c r="H701" s="257"/>
      <c r="I701" s="257"/>
      <c r="J701" s="245"/>
      <c r="K701" s="257"/>
      <c r="L701" s="258"/>
      <c r="M701" s="256"/>
      <c r="N701" s="256"/>
      <c r="O701" s="240"/>
      <c r="P701" s="256"/>
      <c r="Q701" s="261"/>
      <c r="R701" s="240"/>
      <c r="S701" s="240"/>
      <c r="T701" s="240"/>
      <c r="U701" s="256"/>
      <c r="V701" s="245"/>
      <c r="W701" s="256"/>
      <c r="X701" s="245"/>
      <c r="Y701" s="81"/>
      <c r="Z701" s="256"/>
      <c r="AA701" s="150"/>
      <c r="AB701" s="150"/>
      <c r="AC701" s="81"/>
      <c r="AD701" s="240"/>
      <c r="AE701" s="240"/>
      <c r="AF701" s="256"/>
      <c r="AG701" s="240"/>
      <c r="AH701" s="256"/>
      <c r="AI701" s="256"/>
      <c r="AJ701" s="256"/>
      <c r="AK701" s="261"/>
      <c r="AL701" s="261"/>
      <c r="AM701" s="77"/>
      <c r="AN701" s="261"/>
      <c r="AO701" s="261"/>
      <c r="AP701" s="261"/>
      <c r="AQ701" s="261"/>
      <c r="AR701" s="261"/>
      <c r="AS701" s="261"/>
      <c r="AT701" s="261"/>
      <c r="AU701" s="261"/>
      <c r="AV701" s="261"/>
      <c r="AW701" s="261"/>
      <c r="AX701" s="245"/>
      <c r="AY701" s="245"/>
      <c r="AZ701" s="247"/>
      <c r="BA701" s="77"/>
      <c r="BB701" s="561" t="str">
        <f t="shared" si="43"/>
        <v xml:space="preserve"> </v>
      </c>
      <c r="BC701" s="561" t="str">
        <f t="shared" si="44"/>
        <v xml:space="preserve"> </v>
      </c>
      <c r="BD701" s="561" t="str">
        <f t="shared" si="45"/>
        <v xml:space="preserve"> </v>
      </c>
      <c r="BE701" s="561" t="str">
        <f t="shared" si="46"/>
        <v xml:space="preserve"> </v>
      </c>
      <c r="BF701" s="77"/>
      <c r="BG701" s="254"/>
    </row>
    <row r="702" spans="1:59" s="86" customFormat="1" ht="12.75" x14ac:dyDescent="0.25">
      <c r="A702" s="365"/>
      <c r="B702" s="361">
        <f>Demography!B698</f>
        <v>0</v>
      </c>
      <c r="C702" s="361">
        <f>Demography!C698</f>
        <v>0</v>
      </c>
      <c r="D702" s="362">
        <f>Demography!D698</f>
        <v>0</v>
      </c>
      <c r="E702" s="81"/>
      <c r="F702" s="241"/>
      <c r="G702" s="478"/>
      <c r="H702" s="478"/>
      <c r="I702" s="478"/>
      <c r="J702" s="246"/>
      <c r="K702" s="478"/>
      <c r="L702" s="538"/>
      <c r="M702" s="241"/>
      <c r="N702" s="241"/>
      <c r="O702" s="242"/>
      <c r="P702" s="241"/>
      <c r="Q702" s="243"/>
      <c r="R702" s="242"/>
      <c r="S702" s="242"/>
      <c r="T702" s="242"/>
      <c r="U702" s="241"/>
      <c r="V702" s="246"/>
      <c r="W702" s="241"/>
      <c r="X702" s="246"/>
      <c r="Y702" s="81"/>
      <c r="Z702" s="241"/>
      <c r="AA702" s="416"/>
      <c r="AB702" s="416"/>
      <c r="AC702" s="81"/>
      <c r="AD702" s="242"/>
      <c r="AE702" s="242"/>
      <c r="AF702" s="241"/>
      <c r="AG702" s="242"/>
      <c r="AH702" s="241"/>
      <c r="AI702" s="241"/>
      <c r="AJ702" s="241"/>
      <c r="AK702" s="243"/>
      <c r="AL702" s="243"/>
      <c r="AM702" s="77"/>
      <c r="AN702" s="243"/>
      <c r="AO702" s="243"/>
      <c r="AP702" s="243"/>
      <c r="AQ702" s="243"/>
      <c r="AR702" s="243"/>
      <c r="AS702" s="243"/>
      <c r="AT702" s="243"/>
      <c r="AU702" s="243"/>
      <c r="AV702" s="243"/>
      <c r="AW702" s="243"/>
      <c r="AX702" s="246"/>
      <c r="AY702" s="246"/>
      <c r="AZ702" s="248"/>
      <c r="BA702" s="77"/>
      <c r="BB702" s="562" t="str">
        <f t="shared" si="43"/>
        <v xml:space="preserve"> </v>
      </c>
      <c r="BC702" s="562" t="str">
        <f t="shared" si="44"/>
        <v xml:space="preserve"> </v>
      </c>
      <c r="BD702" s="562" t="str">
        <f t="shared" si="45"/>
        <v xml:space="preserve"> </v>
      </c>
      <c r="BE702" s="562" t="str">
        <f t="shared" si="46"/>
        <v xml:space="preserve"> </v>
      </c>
      <c r="BF702" s="77"/>
      <c r="BG702" s="515"/>
    </row>
    <row r="703" spans="1:59" s="86" customFormat="1" ht="12.75" x14ac:dyDescent="0.25">
      <c r="A703" s="365"/>
      <c r="B703" s="147">
        <f>Demography!B699</f>
        <v>0</v>
      </c>
      <c r="C703" s="147">
        <f>Demography!C699</f>
        <v>0</v>
      </c>
      <c r="D703" s="148">
        <f>Demography!D699</f>
        <v>0</v>
      </c>
      <c r="E703" s="81"/>
      <c r="F703" s="256"/>
      <c r="G703" s="257"/>
      <c r="H703" s="257"/>
      <c r="I703" s="257"/>
      <c r="J703" s="245"/>
      <c r="K703" s="257"/>
      <c r="L703" s="258"/>
      <c r="M703" s="256"/>
      <c r="N703" s="256"/>
      <c r="O703" s="240"/>
      <c r="P703" s="256"/>
      <c r="Q703" s="261"/>
      <c r="R703" s="240"/>
      <c r="S703" s="240"/>
      <c r="T703" s="240"/>
      <c r="U703" s="256"/>
      <c r="V703" s="245"/>
      <c r="W703" s="256"/>
      <c r="X703" s="245"/>
      <c r="Y703" s="81"/>
      <c r="Z703" s="256"/>
      <c r="AA703" s="150"/>
      <c r="AB703" s="150"/>
      <c r="AC703" s="81"/>
      <c r="AD703" s="240"/>
      <c r="AE703" s="240"/>
      <c r="AF703" s="256"/>
      <c r="AG703" s="240"/>
      <c r="AH703" s="256"/>
      <c r="AI703" s="256"/>
      <c r="AJ703" s="256"/>
      <c r="AK703" s="261"/>
      <c r="AL703" s="261"/>
      <c r="AM703" s="77"/>
      <c r="AN703" s="261"/>
      <c r="AO703" s="261"/>
      <c r="AP703" s="261"/>
      <c r="AQ703" s="261"/>
      <c r="AR703" s="261"/>
      <c r="AS703" s="261"/>
      <c r="AT703" s="261"/>
      <c r="AU703" s="261"/>
      <c r="AV703" s="261"/>
      <c r="AW703" s="261"/>
      <c r="AX703" s="245"/>
      <c r="AY703" s="245"/>
      <c r="AZ703" s="247"/>
      <c r="BA703" s="77"/>
      <c r="BB703" s="561" t="str">
        <f t="shared" si="43"/>
        <v xml:space="preserve"> </v>
      </c>
      <c r="BC703" s="561" t="str">
        <f t="shared" si="44"/>
        <v xml:space="preserve"> </v>
      </c>
      <c r="BD703" s="561" t="str">
        <f t="shared" si="45"/>
        <v xml:space="preserve"> </v>
      </c>
      <c r="BE703" s="561" t="str">
        <f t="shared" si="46"/>
        <v xml:space="preserve"> </v>
      </c>
      <c r="BF703" s="77"/>
      <c r="BG703" s="254"/>
    </row>
    <row r="704" spans="1:59" s="86" customFormat="1" ht="12.75" x14ac:dyDescent="0.25">
      <c r="A704" s="365"/>
      <c r="B704" s="361">
        <f>Demography!B700</f>
        <v>0</v>
      </c>
      <c r="C704" s="361">
        <f>Demography!C700</f>
        <v>0</v>
      </c>
      <c r="D704" s="362">
        <f>Demography!D700</f>
        <v>0</v>
      </c>
      <c r="E704" s="81"/>
      <c r="F704" s="241"/>
      <c r="G704" s="478"/>
      <c r="H704" s="478"/>
      <c r="I704" s="478"/>
      <c r="J704" s="246"/>
      <c r="K704" s="478"/>
      <c r="L704" s="538"/>
      <c r="M704" s="241"/>
      <c r="N704" s="241"/>
      <c r="O704" s="242"/>
      <c r="P704" s="241"/>
      <c r="Q704" s="243"/>
      <c r="R704" s="242"/>
      <c r="S704" s="242"/>
      <c r="T704" s="242"/>
      <c r="U704" s="241"/>
      <c r="V704" s="246"/>
      <c r="W704" s="241"/>
      <c r="X704" s="246"/>
      <c r="Y704" s="81"/>
      <c r="Z704" s="241"/>
      <c r="AA704" s="416"/>
      <c r="AB704" s="416"/>
      <c r="AC704" s="81"/>
      <c r="AD704" s="242"/>
      <c r="AE704" s="242"/>
      <c r="AF704" s="241"/>
      <c r="AG704" s="242"/>
      <c r="AH704" s="241"/>
      <c r="AI704" s="241"/>
      <c r="AJ704" s="241"/>
      <c r="AK704" s="243"/>
      <c r="AL704" s="243"/>
      <c r="AM704" s="77"/>
      <c r="AN704" s="243"/>
      <c r="AO704" s="243"/>
      <c r="AP704" s="243"/>
      <c r="AQ704" s="243"/>
      <c r="AR704" s="243"/>
      <c r="AS704" s="243"/>
      <c r="AT704" s="243"/>
      <c r="AU704" s="243"/>
      <c r="AV704" s="243"/>
      <c r="AW704" s="243"/>
      <c r="AX704" s="246"/>
      <c r="AY704" s="246"/>
      <c r="AZ704" s="248"/>
      <c r="BA704" s="77"/>
      <c r="BB704" s="562" t="str">
        <f t="shared" si="43"/>
        <v xml:space="preserve"> </v>
      </c>
      <c r="BC704" s="562" t="str">
        <f t="shared" si="44"/>
        <v xml:space="preserve"> </v>
      </c>
      <c r="BD704" s="562" t="str">
        <f t="shared" si="45"/>
        <v xml:space="preserve"> </v>
      </c>
      <c r="BE704" s="562" t="str">
        <f t="shared" si="46"/>
        <v xml:space="preserve"> </v>
      </c>
      <c r="BF704" s="77"/>
      <c r="BG704" s="515"/>
    </row>
    <row r="705" spans="1:59" s="86" customFormat="1" ht="12.75" x14ac:dyDescent="0.25">
      <c r="A705" s="365"/>
      <c r="B705" s="147">
        <f>Demography!B701</f>
        <v>0</v>
      </c>
      <c r="C705" s="147">
        <f>Demography!C701</f>
        <v>0</v>
      </c>
      <c r="D705" s="148">
        <f>Demography!D701</f>
        <v>0</v>
      </c>
      <c r="E705" s="81"/>
      <c r="F705" s="256"/>
      <c r="G705" s="257"/>
      <c r="H705" s="257"/>
      <c r="I705" s="257"/>
      <c r="J705" s="245"/>
      <c r="K705" s="257"/>
      <c r="L705" s="258"/>
      <c r="M705" s="256"/>
      <c r="N705" s="256"/>
      <c r="O705" s="240"/>
      <c r="P705" s="256"/>
      <c r="Q705" s="261"/>
      <c r="R705" s="240"/>
      <c r="S705" s="240"/>
      <c r="T705" s="240"/>
      <c r="U705" s="256"/>
      <c r="V705" s="245"/>
      <c r="W705" s="256"/>
      <c r="X705" s="245"/>
      <c r="Y705" s="81"/>
      <c r="Z705" s="256"/>
      <c r="AA705" s="150"/>
      <c r="AB705" s="150"/>
      <c r="AC705" s="81"/>
      <c r="AD705" s="240"/>
      <c r="AE705" s="240"/>
      <c r="AF705" s="256"/>
      <c r="AG705" s="240"/>
      <c r="AH705" s="256"/>
      <c r="AI705" s="256"/>
      <c r="AJ705" s="256"/>
      <c r="AK705" s="261"/>
      <c r="AL705" s="261"/>
      <c r="AM705" s="77"/>
      <c r="AN705" s="261"/>
      <c r="AO705" s="261"/>
      <c r="AP705" s="261"/>
      <c r="AQ705" s="261"/>
      <c r="AR705" s="261"/>
      <c r="AS705" s="261"/>
      <c r="AT705" s="261"/>
      <c r="AU705" s="261"/>
      <c r="AV705" s="261"/>
      <c r="AW705" s="261"/>
      <c r="AX705" s="245"/>
      <c r="AY705" s="245"/>
      <c r="AZ705" s="247"/>
      <c r="BA705" s="77"/>
      <c r="BB705" s="561" t="str">
        <f t="shared" si="43"/>
        <v xml:space="preserve"> </v>
      </c>
      <c r="BC705" s="561" t="str">
        <f t="shared" si="44"/>
        <v xml:space="preserve"> </v>
      </c>
      <c r="BD705" s="561" t="str">
        <f t="shared" si="45"/>
        <v xml:space="preserve"> </v>
      </c>
      <c r="BE705" s="561" t="str">
        <f t="shared" si="46"/>
        <v xml:space="preserve"> </v>
      </c>
      <c r="BF705" s="77"/>
      <c r="BG705" s="254"/>
    </row>
    <row r="706" spans="1:59" s="86" customFormat="1" ht="12.75" x14ac:dyDescent="0.25">
      <c r="A706" s="365"/>
      <c r="B706" s="361">
        <f>Demography!B702</f>
        <v>0</v>
      </c>
      <c r="C706" s="361">
        <f>Demography!C702</f>
        <v>0</v>
      </c>
      <c r="D706" s="362">
        <f>Demography!D702</f>
        <v>0</v>
      </c>
      <c r="E706" s="81"/>
      <c r="F706" s="241"/>
      <c r="G706" s="478"/>
      <c r="H706" s="478"/>
      <c r="I706" s="478"/>
      <c r="J706" s="246"/>
      <c r="K706" s="478"/>
      <c r="L706" s="538"/>
      <c r="M706" s="241"/>
      <c r="N706" s="241"/>
      <c r="O706" s="242"/>
      <c r="P706" s="241"/>
      <c r="Q706" s="243"/>
      <c r="R706" s="242"/>
      <c r="S706" s="242"/>
      <c r="T706" s="242"/>
      <c r="U706" s="241"/>
      <c r="V706" s="246"/>
      <c r="W706" s="241"/>
      <c r="X706" s="246"/>
      <c r="Y706" s="81"/>
      <c r="Z706" s="241"/>
      <c r="AA706" s="416"/>
      <c r="AB706" s="416"/>
      <c r="AC706" s="81"/>
      <c r="AD706" s="242"/>
      <c r="AE706" s="242"/>
      <c r="AF706" s="241"/>
      <c r="AG706" s="242"/>
      <c r="AH706" s="241"/>
      <c r="AI706" s="241"/>
      <c r="AJ706" s="241"/>
      <c r="AK706" s="243"/>
      <c r="AL706" s="243"/>
      <c r="AM706" s="77"/>
      <c r="AN706" s="243"/>
      <c r="AO706" s="243"/>
      <c r="AP706" s="243"/>
      <c r="AQ706" s="243"/>
      <c r="AR706" s="243"/>
      <c r="AS706" s="243"/>
      <c r="AT706" s="243"/>
      <c r="AU706" s="243"/>
      <c r="AV706" s="243"/>
      <c r="AW706" s="243"/>
      <c r="AX706" s="246"/>
      <c r="AY706" s="246"/>
      <c r="AZ706" s="248"/>
      <c r="BA706" s="77"/>
      <c r="BB706" s="562" t="str">
        <f t="shared" si="43"/>
        <v xml:space="preserve"> </v>
      </c>
      <c r="BC706" s="562" t="str">
        <f t="shared" si="44"/>
        <v xml:space="preserve"> </v>
      </c>
      <c r="BD706" s="562" t="str">
        <f t="shared" si="45"/>
        <v xml:space="preserve"> </v>
      </c>
      <c r="BE706" s="562" t="str">
        <f t="shared" si="46"/>
        <v xml:space="preserve"> </v>
      </c>
      <c r="BF706" s="77"/>
      <c r="BG706" s="515"/>
    </row>
    <row r="707" spans="1:59" s="86" customFormat="1" ht="12.75" x14ac:dyDescent="0.25">
      <c r="A707" s="365"/>
      <c r="B707" s="147">
        <f>Demography!B703</f>
        <v>0</v>
      </c>
      <c r="C707" s="147">
        <f>Demography!C703</f>
        <v>0</v>
      </c>
      <c r="D707" s="148">
        <f>Demography!D703</f>
        <v>0</v>
      </c>
      <c r="E707" s="81"/>
      <c r="F707" s="256"/>
      <c r="G707" s="257"/>
      <c r="H707" s="257"/>
      <c r="I707" s="257"/>
      <c r="J707" s="245"/>
      <c r="K707" s="257"/>
      <c r="L707" s="258"/>
      <c r="M707" s="256"/>
      <c r="N707" s="256"/>
      <c r="O707" s="240"/>
      <c r="P707" s="256"/>
      <c r="Q707" s="261"/>
      <c r="R707" s="240"/>
      <c r="S707" s="240"/>
      <c r="T707" s="240"/>
      <c r="U707" s="256"/>
      <c r="V707" s="245"/>
      <c r="W707" s="256"/>
      <c r="X707" s="245"/>
      <c r="Y707" s="81"/>
      <c r="Z707" s="256"/>
      <c r="AA707" s="150"/>
      <c r="AB707" s="150"/>
      <c r="AC707" s="81"/>
      <c r="AD707" s="240"/>
      <c r="AE707" s="240"/>
      <c r="AF707" s="256"/>
      <c r="AG707" s="240"/>
      <c r="AH707" s="256"/>
      <c r="AI707" s="256"/>
      <c r="AJ707" s="256"/>
      <c r="AK707" s="261"/>
      <c r="AL707" s="261"/>
      <c r="AM707" s="77"/>
      <c r="AN707" s="261"/>
      <c r="AO707" s="261"/>
      <c r="AP707" s="261"/>
      <c r="AQ707" s="261"/>
      <c r="AR707" s="261"/>
      <c r="AS707" s="261"/>
      <c r="AT707" s="261"/>
      <c r="AU707" s="261"/>
      <c r="AV707" s="261"/>
      <c r="AW707" s="261"/>
      <c r="AX707" s="245"/>
      <c r="AY707" s="245"/>
      <c r="AZ707" s="247"/>
      <c r="BA707" s="77"/>
      <c r="BB707" s="561" t="str">
        <f t="shared" si="43"/>
        <v xml:space="preserve"> </v>
      </c>
      <c r="BC707" s="561" t="str">
        <f t="shared" si="44"/>
        <v xml:space="preserve"> </v>
      </c>
      <c r="BD707" s="561" t="str">
        <f t="shared" si="45"/>
        <v xml:space="preserve"> </v>
      </c>
      <c r="BE707" s="561" t="str">
        <f t="shared" si="46"/>
        <v xml:space="preserve"> </v>
      </c>
      <c r="BF707" s="77"/>
      <c r="BG707" s="254"/>
    </row>
    <row r="708" spans="1:59" s="86" customFormat="1" ht="12.75" x14ac:dyDescent="0.25">
      <c r="A708" s="365"/>
      <c r="B708" s="361">
        <f>Demography!B704</f>
        <v>0</v>
      </c>
      <c r="C708" s="361">
        <f>Demography!C704</f>
        <v>0</v>
      </c>
      <c r="D708" s="362">
        <f>Demography!D704</f>
        <v>0</v>
      </c>
      <c r="E708" s="81"/>
      <c r="F708" s="241"/>
      <c r="G708" s="478"/>
      <c r="H708" s="478"/>
      <c r="I708" s="478"/>
      <c r="J708" s="246"/>
      <c r="K708" s="478"/>
      <c r="L708" s="538"/>
      <c r="M708" s="241"/>
      <c r="N708" s="241"/>
      <c r="O708" s="242"/>
      <c r="P708" s="241"/>
      <c r="Q708" s="243"/>
      <c r="R708" s="242"/>
      <c r="S708" s="242"/>
      <c r="T708" s="242"/>
      <c r="U708" s="241"/>
      <c r="V708" s="246"/>
      <c r="W708" s="241"/>
      <c r="X708" s="246"/>
      <c r="Y708" s="81"/>
      <c r="Z708" s="241"/>
      <c r="AA708" s="416"/>
      <c r="AB708" s="416"/>
      <c r="AC708" s="81"/>
      <c r="AD708" s="242"/>
      <c r="AE708" s="242"/>
      <c r="AF708" s="241"/>
      <c r="AG708" s="242"/>
      <c r="AH708" s="241"/>
      <c r="AI708" s="241"/>
      <c r="AJ708" s="241"/>
      <c r="AK708" s="243"/>
      <c r="AL708" s="243"/>
      <c r="AM708" s="77"/>
      <c r="AN708" s="243"/>
      <c r="AO708" s="243"/>
      <c r="AP708" s="243"/>
      <c r="AQ708" s="243"/>
      <c r="AR708" s="243"/>
      <c r="AS708" s="243"/>
      <c r="AT708" s="243"/>
      <c r="AU708" s="243"/>
      <c r="AV708" s="243"/>
      <c r="AW708" s="243"/>
      <c r="AX708" s="246"/>
      <c r="AY708" s="246"/>
      <c r="AZ708" s="248"/>
      <c r="BA708" s="77"/>
      <c r="BB708" s="562" t="str">
        <f t="shared" si="43"/>
        <v xml:space="preserve"> </v>
      </c>
      <c r="BC708" s="562" t="str">
        <f t="shared" si="44"/>
        <v xml:space="preserve"> </v>
      </c>
      <c r="BD708" s="562" t="str">
        <f t="shared" si="45"/>
        <v xml:space="preserve"> </v>
      </c>
      <c r="BE708" s="562" t="str">
        <f t="shared" si="46"/>
        <v xml:space="preserve"> </v>
      </c>
      <c r="BF708" s="77"/>
      <c r="BG708" s="515"/>
    </row>
    <row r="709" spans="1:59" s="86" customFormat="1" ht="12.75" x14ac:dyDescent="0.25">
      <c r="A709" s="365"/>
      <c r="B709" s="147">
        <f>Demography!B705</f>
        <v>0</v>
      </c>
      <c r="C709" s="147">
        <f>Demography!C705</f>
        <v>0</v>
      </c>
      <c r="D709" s="148">
        <f>Demography!D705</f>
        <v>0</v>
      </c>
      <c r="E709" s="81"/>
      <c r="F709" s="256"/>
      <c r="G709" s="257"/>
      <c r="H709" s="257"/>
      <c r="I709" s="257"/>
      <c r="J709" s="245"/>
      <c r="K709" s="257"/>
      <c r="L709" s="258"/>
      <c r="M709" s="256"/>
      <c r="N709" s="256"/>
      <c r="O709" s="240"/>
      <c r="P709" s="256"/>
      <c r="Q709" s="261"/>
      <c r="R709" s="240"/>
      <c r="S709" s="240"/>
      <c r="T709" s="240"/>
      <c r="U709" s="256"/>
      <c r="V709" s="245"/>
      <c r="W709" s="256"/>
      <c r="X709" s="245"/>
      <c r="Y709" s="81"/>
      <c r="Z709" s="256"/>
      <c r="AA709" s="150"/>
      <c r="AB709" s="150"/>
      <c r="AC709" s="81"/>
      <c r="AD709" s="240"/>
      <c r="AE709" s="240"/>
      <c r="AF709" s="256"/>
      <c r="AG709" s="240"/>
      <c r="AH709" s="256"/>
      <c r="AI709" s="256"/>
      <c r="AJ709" s="256"/>
      <c r="AK709" s="261"/>
      <c r="AL709" s="261"/>
      <c r="AM709" s="77"/>
      <c r="AN709" s="261"/>
      <c r="AO709" s="261"/>
      <c r="AP709" s="261"/>
      <c r="AQ709" s="261"/>
      <c r="AR709" s="261"/>
      <c r="AS709" s="261"/>
      <c r="AT709" s="261"/>
      <c r="AU709" s="261"/>
      <c r="AV709" s="261"/>
      <c r="AW709" s="261"/>
      <c r="AX709" s="245"/>
      <c r="AY709" s="245"/>
      <c r="AZ709" s="247"/>
      <c r="BA709" s="77"/>
      <c r="BB709" s="561" t="str">
        <f t="shared" si="43"/>
        <v xml:space="preserve"> </v>
      </c>
      <c r="BC709" s="561" t="str">
        <f t="shared" si="44"/>
        <v xml:space="preserve"> </v>
      </c>
      <c r="BD709" s="561" t="str">
        <f t="shared" si="45"/>
        <v xml:space="preserve"> </v>
      </c>
      <c r="BE709" s="561" t="str">
        <f t="shared" si="46"/>
        <v xml:space="preserve"> </v>
      </c>
      <c r="BF709" s="77"/>
      <c r="BG709" s="254"/>
    </row>
    <row r="710" spans="1:59" s="86" customFormat="1" ht="12.75" x14ac:dyDescent="0.25">
      <c r="A710" s="365"/>
      <c r="B710" s="361">
        <f>Demography!B706</f>
        <v>0</v>
      </c>
      <c r="C710" s="361">
        <f>Demography!C706</f>
        <v>0</v>
      </c>
      <c r="D710" s="362">
        <f>Demography!D706</f>
        <v>0</v>
      </c>
      <c r="E710" s="81"/>
      <c r="F710" s="241"/>
      <c r="G710" s="478"/>
      <c r="H710" s="478"/>
      <c r="I710" s="478"/>
      <c r="J710" s="246"/>
      <c r="K710" s="478"/>
      <c r="L710" s="538"/>
      <c r="M710" s="241"/>
      <c r="N710" s="241"/>
      <c r="O710" s="242"/>
      <c r="P710" s="241"/>
      <c r="Q710" s="243"/>
      <c r="R710" s="242"/>
      <c r="S710" s="242"/>
      <c r="T710" s="242"/>
      <c r="U710" s="241"/>
      <c r="V710" s="246"/>
      <c r="W710" s="241"/>
      <c r="X710" s="246"/>
      <c r="Y710" s="81"/>
      <c r="Z710" s="241"/>
      <c r="AA710" s="416"/>
      <c r="AB710" s="416"/>
      <c r="AC710" s="81"/>
      <c r="AD710" s="242"/>
      <c r="AE710" s="242"/>
      <c r="AF710" s="241"/>
      <c r="AG710" s="242"/>
      <c r="AH710" s="241"/>
      <c r="AI710" s="241"/>
      <c r="AJ710" s="241"/>
      <c r="AK710" s="243"/>
      <c r="AL710" s="243"/>
      <c r="AM710" s="77"/>
      <c r="AN710" s="243"/>
      <c r="AO710" s="243"/>
      <c r="AP710" s="243"/>
      <c r="AQ710" s="243"/>
      <c r="AR710" s="243"/>
      <c r="AS710" s="243"/>
      <c r="AT710" s="243"/>
      <c r="AU710" s="243"/>
      <c r="AV710" s="243"/>
      <c r="AW710" s="243"/>
      <c r="AX710" s="246"/>
      <c r="AY710" s="246"/>
      <c r="AZ710" s="248"/>
      <c r="BA710" s="77"/>
      <c r="BB710" s="562" t="str">
        <f t="shared" si="43"/>
        <v xml:space="preserve"> </v>
      </c>
      <c r="BC710" s="562" t="str">
        <f t="shared" si="44"/>
        <v xml:space="preserve"> </v>
      </c>
      <c r="BD710" s="562" t="str">
        <f t="shared" si="45"/>
        <v xml:space="preserve"> </v>
      </c>
      <c r="BE710" s="562" t="str">
        <f t="shared" si="46"/>
        <v xml:space="preserve"> </v>
      </c>
      <c r="BF710" s="77"/>
      <c r="BG710" s="515"/>
    </row>
    <row r="711" spans="1:59" s="86" customFormat="1" ht="12.75" x14ac:dyDescent="0.25">
      <c r="A711" s="365"/>
      <c r="B711" s="147">
        <f>Demography!B707</f>
        <v>0</v>
      </c>
      <c r="C711" s="147">
        <f>Demography!C707</f>
        <v>0</v>
      </c>
      <c r="D711" s="148">
        <f>Demography!D707</f>
        <v>0</v>
      </c>
      <c r="E711" s="81"/>
      <c r="F711" s="256"/>
      <c r="G711" s="257"/>
      <c r="H711" s="257"/>
      <c r="I711" s="257"/>
      <c r="J711" s="245"/>
      <c r="K711" s="257"/>
      <c r="L711" s="258"/>
      <c r="M711" s="256"/>
      <c r="N711" s="256"/>
      <c r="O711" s="240"/>
      <c r="P711" s="256"/>
      <c r="Q711" s="261"/>
      <c r="R711" s="240"/>
      <c r="S711" s="240"/>
      <c r="T711" s="240"/>
      <c r="U711" s="256"/>
      <c r="V711" s="245"/>
      <c r="W711" s="256"/>
      <c r="X711" s="245"/>
      <c r="Y711" s="81"/>
      <c r="Z711" s="256"/>
      <c r="AA711" s="150"/>
      <c r="AB711" s="150"/>
      <c r="AC711" s="81"/>
      <c r="AD711" s="240"/>
      <c r="AE711" s="240"/>
      <c r="AF711" s="256"/>
      <c r="AG711" s="240"/>
      <c r="AH711" s="256"/>
      <c r="AI711" s="256"/>
      <c r="AJ711" s="256"/>
      <c r="AK711" s="261"/>
      <c r="AL711" s="261"/>
      <c r="AM711" s="77"/>
      <c r="AN711" s="261"/>
      <c r="AO711" s="261"/>
      <c r="AP711" s="261"/>
      <c r="AQ711" s="261"/>
      <c r="AR711" s="261"/>
      <c r="AS711" s="261"/>
      <c r="AT711" s="261"/>
      <c r="AU711" s="261"/>
      <c r="AV711" s="261"/>
      <c r="AW711" s="261"/>
      <c r="AX711" s="245"/>
      <c r="AY711" s="245"/>
      <c r="AZ711" s="247"/>
      <c r="BA711" s="77"/>
      <c r="BB711" s="561" t="str">
        <f t="shared" si="43"/>
        <v xml:space="preserve"> </v>
      </c>
      <c r="BC711" s="561" t="str">
        <f t="shared" si="44"/>
        <v xml:space="preserve"> </v>
      </c>
      <c r="BD711" s="561" t="str">
        <f t="shared" si="45"/>
        <v xml:space="preserve"> </v>
      </c>
      <c r="BE711" s="561" t="str">
        <f t="shared" si="46"/>
        <v xml:space="preserve"> </v>
      </c>
      <c r="BF711" s="77"/>
      <c r="BG711" s="254"/>
    </row>
    <row r="712" spans="1:59" s="86" customFormat="1" ht="12.75" x14ac:dyDescent="0.25">
      <c r="A712" s="365"/>
      <c r="B712" s="361">
        <f>Demography!B708</f>
        <v>0</v>
      </c>
      <c r="C712" s="361">
        <f>Demography!C708</f>
        <v>0</v>
      </c>
      <c r="D712" s="362">
        <f>Demography!D708</f>
        <v>0</v>
      </c>
      <c r="E712" s="81"/>
      <c r="F712" s="241"/>
      <c r="G712" s="478"/>
      <c r="H712" s="478"/>
      <c r="I712" s="478"/>
      <c r="J712" s="246"/>
      <c r="K712" s="478"/>
      <c r="L712" s="538"/>
      <c r="M712" s="241"/>
      <c r="N712" s="241"/>
      <c r="O712" s="242"/>
      <c r="P712" s="241"/>
      <c r="Q712" s="243"/>
      <c r="R712" s="242"/>
      <c r="S712" s="242"/>
      <c r="T712" s="242"/>
      <c r="U712" s="241"/>
      <c r="V712" s="246"/>
      <c r="W712" s="241"/>
      <c r="X712" s="246"/>
      <c r="Y712" s="81"/>
      <c r="Z712" s="241"/>
      <c r="AA712" s="416"/>
      <c r="AB712" s="416"/>
      <c r="AC712" s="81"/>
      <c r="AD712" s="242"/>
      <c r="AE712" s="242"/>
      <c r="AF712" s="241"/>
      <c r="AG712" s="242"/>
      <c r="AH712" s="241"/>
      <c r="AI712" s="241"/>
      <c r="AJ712" s="241"/>
      <c r="AK712" s="243"/>
      <c r="AL712" s="243"/>
      <c r="AM712" s="77"/>
      <c r="AN712" s="243"/>
      <c r="AO712" s="243"/>
      <c r="AP712" s="243"/>
      <c r="AQ712" s="243"/>
      <c r="AR712" s="243"/>
      <c r="AS712" s="243"/>
      <c r="AT712" s="243"/>
      <c r="AU712" s="243"/>
      <c r="AV712" s="243"/>
      <c r="AW712" s="243"/>
      <c r="AX712" s="246"/>
      <c r="AY712" s="246"/>
      <c r="AZ712" s="248"/>
      <c r="BA712" s="77"/>
      <c r="BB712" s="562" t="str">
        <f t="shared" si="43"/>
        <v xml:space="preserve"> </v>
      </c>
      <c r="BC712" s="562" t="str">
        <f t="shared" si="44"/>
        <v xml:space="preserve"> </v>
      </c>
      <c r="BD712" s="562" t="str">
        <f t="shared" si="45"/>
        <v xml:space="preserve"> </v>
      </c>
      <c r="BE712" s="562" t="str">
        <f t="shared" si="46"/>
        <v xml:space="preserve"> </v>
      </c>
      <c r="BF712" s="77"/>
      <c r="BG712" s="515"/>
    </row>
    <row r="713" spans="1:59" s="86" customFormat="1" ht="12.75" x14ac:dyDescent="0.25">
      <c r="A713" s="365"/>
      <c r="B713" s="147">
        <f>Demography!B709</f>
        <v>0</v>
      </c>
      <c r="C713" s="147">
        <f>Demography!C709</f>
        <v>0</v>
      </c>
      <c r="D713" s="148">
        <f>Demography!D709</f>
        <v>0</v>
      </c>
      <c r="E713" s="81"/>
      <c r="F713" s="256"/>
      <c r="G713" s="257"/>
      <c r="H713" s="257"/>
      <c r="I713" s="257"/>
      <c r="J713" s="245"/>
      <c r="K713" s="257"/>
      <c r="L713" s="258"/>
      <c r="M713" s="256"/>
      <c r="N713" s="256"/>
      <c r="O713" s="240"/>
      <c r="P713" s="256"/>
      <c r="Q713" s="261"/>
      <c r="R713" s="240"/>
      <c r="S713" s="240"/>
      <c r="T713" s="240"/>
      <c r="U713" s="256"/>
      <c r="V713" s="245"/>
      <c r="W713" s="256"/>
      <c r="X713" s="245"/>
      <c r="Y713" s="81"/>
      <c r="Z713" s="256"/>
      <c r="AA713" s="150"/>
      <c r="AB713" s="150"/>
      <c r="AC713" s="81"/>
      <c r="AD713" s="240"/>
      <c r="AE713" s="240"/>
      <c r="AF713" s="256"/>
      <c r="AG713" s="240"/>
      <c r="AH713" s="256"/>
      <c r="AI713" s="256"/>
      <c r="AJ713" s="256"/>
      <c r="AK713" s="261"/>
      <c r="AL713" s="261"/>
      <c r="AM713" s="77"/>
      <c r="AN713" s="261"/>
      <c r="AO713" s="261"/>
      <c r="AP713" s="261"/>
      <c r="AQ713" s="261"/>
      <c r="AR713" s="261"/>
      <c r="AS713" s="261"/>
      <c r="AT713" s="261"/>
      <c r="AU713" s="261"/>
      <c r="AV713" s="261"/>
      <c r="AW713" s="261"/>
      <c r="AX713" s="245"/>
      <c r="AY713" s="245"/>
      <c r="AZ713" s="247"/>
      <c r="BA713" s="77"/>
      <c r="BB713" s="561" t="str">
        <f t="shared" si="43"/>
        <v xml:space="preserve"> </v>
      </c>
      <c r="BC713" s="561" t="str">
        <f t="shared" si="44"/>
        <v xml:space="preserve"> </v>
      </c>
      <c r="BD713" s="561" t="str">
        <f t="shared" si="45"/>
        <v xml:space="preserve"> </v>
      </c>
      <c r="BE713" s="561" t="str">
        <f t="shared" si="46"/>
        <v xml:space="preserve"> </v>
      </c>
      <c r="BF713" s="77"/>
      <c r="BG713" s="254"/>
    </row>
    <row r="714" spans="1:59" s="86" customFormat="1" ht="12.75" x14ac:dyDescent="0.25">
      <c r="A714" s="365"/>
      <c r="B714" s="361">
        <f>Demography!B710</f>
        <v>0</v>
      </c>
      <c r="C714" s="361">
        <f>Demography!C710</f>
        <v>0</v>
      </c>
      <c r="D714" s="362">
        <f>Demography!D710</f>
        <v>0</v>
      </c>
      <c r="E714" s="81"/>
      <c r="F714" s="241"/>
      <c r="G714" s="478"/>
      <c r="H714" s="478"/>
      <c r="I714" s="478"/>
      <c r="J714" s="246"/>
      <c r="K714" s="478"/>
      <c r="L714" s="538"/>
      <c r="M714" s="241"/>
      <c r="N714" s="241"/>
      <c r="O714" s="242"/>
      <c r="P714" s="241"/>
      <c r="Q714" s="243"/>
      <c r="R714" s="242"/>
      <c r="S714" s="242"/>
      <c r="T714" s="242"/>
      <c r="U714" s="241"/>
      <c r="V714" s="246"/>
      <c r="W714" s="241"/>
      <c r="X714" s="246"/>
      <c r="Y714" s="81"/>
      <c r="Z714" s="241"/>
      <c r="AA714" s="416"/>
      <c r="AB714" s="416"/>
      <c r="AC714" s="81"/>
      <c r="AD714" s="242"/>
      <c r="AE714" s="242"/>
      <c r="AF714" s="241"/>
      <c r="AG714" s="242"/>
      <c r="AH714" s="241"/>
      <c r="AI714" s="241"/>
      <c r="AJ714" s="241"/>
      <c r="AK714" s="243"/>
      <c r="AL714" s="243"/>
      <c r="AM714" s="77"/>
      <c r="AN714" s="243"/>
      <c r="AO714" s="243"/>
      <c r="AP714" s="243"/>
      <c r="AQ714" s="243"/>
      <c r="AR714" s="243"/>
      <c r="AS714" s="243"/>
      <c r="AT714" s="243"/>
      <c r="AU714" s="243"/>
      <c r="AV714" s="243"/>
      <c r="AW714" s="243"/>
      <c r="AX714" s="246"/>
      <c r="AY714" s="246"/>
      <c r="AZ714" s="248"/>
      <c r="BA714" s="77"/>
      <c r="BB714" s="562" t="str">
        <f t="shared" si="43"/>
        <v xml:space="preserve"> </v>
      </c>
      <c r="BC714" s="562" t="str">
        <f t="shared" si="44"/>
        <v xml:space="preserve"> </v>
      </c>
      <c r="BD714" s="562" t="str">
        <f t="shared" si="45"/>
        <v xml:space="preserve"> </v>
      </c>
      <c r="BE714" s="562" t="str">
        <f t="shared" si="46"/>
        <v xml:space="preserve"> </v>
      </c>
      <c r="BF714" s="77"/>
      <c r="BG714" s="515"/>
    </row>
    <row r="715" spans="1:59" s="86" customFormat="1" ht="12.75" x14ac:dyDescent="0.25">
      <c r="A715" s="365"/>
      <c r="B715" s="147">
        <f>Demography!B711</f>
        <v>0</v>
      </c>
      <c r="C715" s="147">
        <f>Demography!C711</f>
        <v>0</v>
      </c>
      <c r="D715" s="148">
        <f>Demography!D711</f>
        <v>0</v>
      </c>
      <c r="E715" s="81"/>
      <c r="F715" s="256"/>
      <c r="G715" s="257"/>
      <c r="H715" s="257"/>
      <c r="I715" s="257"/>
      <c r="J715" s="245"/>
      <c r="K715" s="257"/>
      <c r="L715" s="258"/>
      <c r="M715" s="256"/>
      <c r="N715" s="256"/>
      <c r="O715" s="240"/>
      <c r="P715" s="256"/>
      <c r="Q715" s="261"/>
      <c r="R715" s="240"/>
      <c r="S715" s="240"/>
      <c r="T715" s="240"/>
      <c r="U715" s="256"/>
      <c r="V715" s="245"/>
      <c r="W715" s="256"/>
      <c r="X715" s="245"/>
      <c r="Y715" s="81"/>
      <c r="Z715" s="256"/>
      <c r="AA715" s="150"/>
      <c r="AB715" s="150"/>
      <c r="AC715" s="81"/>
      <c r="AD715" s="240"/>
      <c r="AE715" s="240"/>
      <c r="AF715" s="256"/>
      <c r="AG715" s="240"/>
      <c r="AH715" s="256"/>
      <c r="AI715" s="256"/>
      <c r="AJ715" s="256"/>
      <c r="AK715" s="261"/>
      <c r="AL715" s="261"/>
      <c r="AM715" s="77"/>
      <c r="AN715" s="261"/>
      <c r="AO715" s="261"/>
      <c r="AP715" s="261"/>
      <c r="AQ715" s="261"/>
      <c r="AR715" s="261"/>
      <c r="AS715" s="261"/>
      <c r="AT715" s="261"/>
      <c r="AU715" s="261"/>
      <c r="AV715" s="261"/>
      <c r="AW715" s="261"/>
      <c r="AX715" s="245"/>
      <c r="AY715" s="245"/>
      <c r="AZ715" s="247"/>
      <c r="BA715" s="77"/>
      <c r="BB715" s="561" t="str">
        <f t="shared" si="43"/>
        <v xml:space="preserve"> </v>
      </c>
      <c r="BC715" s="561" t="str">
        <f t="shared" si="44"/>
        <v xml:space="preserve"> </v>
      </c>
      <c r="BD715" s="561" t="str">
        <f t="shared" si="45"/>
        <v xml:space="preserve"> </v>
      </c>
      <c r="BE715" s="561" t="str">
        <f t="shared" si="46"/>
        <v xml:space="preserve"> </v>
      </c>
      <c r="BF715" s="77"/>
      <c r="BG715" s="254"/>
    </row>
    <row r="716" spans="1:59" s="86" customFormat="1" ht="12.75" x14ac:dyDescent="0.25">
      <c r="A716" s="365"/>
      <c r="B716" s="361">
        <f>Demography!B712</f>
        <v>0</v>
      </c>
      <c r="C716" s="361">
        <f>Demography!C712</f>
        <v>0</v>
      </c>
      <c r="D716" s="362">
        <f>Demography!D712</f>
        <v>0</v>
      </c>
      <c r="E716" s="81"/>
      <c r="F716" s="241"/>
      <c r="G716" s="478"/>
      <c r="H716" s="478"/>
      <c r="I716" s="478"/>
      <c r="J716" s="246"/>
      <c r="K716" s="478"/>
      <c r="L716" s="538"/>
      <c r="M716" s="241"/>
      <c r="N716" s="241"/>
      <c r="O716" s="242"/>
      <c r="P716" s="241"/>
      <c r="Q716" s="243"/>
      <c r="R716" s="242"/>
      <c r="S716" s="242"/>
      <c r="T716" s="242"/>
      <c r="U716" s="241"/>
      <c r="V716" s="246"/>
      <c r="W716" s="241"/>
      <c r="X716" s="246"/>
      <c r="Y716" s="81"/>
      <c r="Z716" s="241"/>
      <c r="AA716" s="416"/>
      <c r="AB716" s="416"/>
      <c r="AC716" s="81"/>
      <c r="AD716" s="242"/>
      <c r="AE716" s="242"/>
      <c r="AF716" s="241"/>
      <c r="AG716" s="242"/>
      <c r="AH716" s="241"/>
      <c r="AI716" s="241"/>
      <c r="AJ716" s="241"/>
      <c r="AK716" s="243"/>
      <c r="AL716" s="243"/>
      <c r="AM716" s="77"/>
      <c r="AN716" s="243"/>
      <c r="AO716" s="243"/>
      <c r="AP716" s="243"/>
      <c r="AQ716" s="243"/>
      <c r="AR716" s="243"/>
      <c r="AS716" s="243"/>
      <c r="AT716" s="243"/>
      <c r="AU716" s="243"/>
      <c r="AV716" s="243"/>
      <c r="AW716" s="243"/>
      <c r="AX716" s="246"/>
      <c r="AY716" s="246"/>
      <c r="AZ716" s="248"/>
      <c r="BA716" s="77"/>
      <c r="BB716" s="562" t="str">
        <f t="shared" si="43"/>
        <v xml:space="preserve"> </v>
      </c>
      <c r="BC716" s="562" t="str">
        <f t="shared" si="44"/>
        <v xml:space="preserve"> </v>
      </c>
      <c r="BD716" s="562" t="str">
        <f t="shared" si="45"/>
        <v xml:space="preserve"> </v>
      </c>
      <c r="BE716" s="562" t="str">
        <f t="shared" si="46"/>
        <v xml:space="preserve"> </v>
      </c>
      <c r="BF716" s="77"/>
      <c r="BG716" s="515"/>
    </row>
    <row r="717" spans="1:59" s="86" customFormat="1" ht="12.75" x14ac:dyDescent="0.25">
      <c r="A717" s="365"/>
      <c r="B717" s="147">
        <f>Demography!B713</f>
        <v>0</v>
      </c>
      <c r="C717" s="147">
        <f>Demography!C713</f>
        <v>0</v>
      </c>
      <c r="D717" s="148">
        <f>Demography!D713</f>
        <v>0</v>
      </c>
      <c r="E717" s="81"/>
      <c r="F717" s="256"/>
      <c r="G717" s="257"/>
      <c r="H717" s="257"/>
      <c r="I717" s="257"/>
      <c r="J717" s="245"/>
      <c r="K717" s="257"/>
      <c r="L717" s="258"/>
      <c r="M717" s="256"/>
      <c r="N717" s="256"/>
      <c r="O717" s="240"/>
      <c r="P717" s="256"/>
      <c r="Q717" s="261"/>
      <c r="R717" s="240"/>
      <c r="S717" s="240"/>
      <c r="T717" s="240"/>
      <c r="U717" s="256"/>
      <c r="V717" s="245"/>
      <c r="W717" s="256"/>
      <c r="X717" s="245"/>
      <c r="Y717" s="81"/>
      <c r="Z717" s="256"/>
      <c r="AA717" s="150"/>
      <c r="AB717" s="150"/>
      <c r="AC717" s="81"/>
      <c r="AD717" s="240"/>
      <c r="AE717" s="240"/>
      <c r="AF717" s="256"/>
      <c r="AG717" s="240"/>
      <c r="AH717" s="256"/>
      <c r="AI717" s="256"/>
      <c r="AJ717" s="256"/>
      <c r="AK717" s="261"/>
      <c r="AL717" s="261"/>
      <c r="AM717" s="77"/>
      <c r="AN717" s="261"/>
      <c r="AO717" s="261"/>
      <c r="AP717" s="261"/>
      <c r="AQ717" s="261"/>
      <c r="AR717" s="261"/>
      <c r="AS717" s="261"/>
      <c r="AT717" s="261"/>
      <c r="AU717" s="261"/>
      <c r="AV717" s="261"/>
      <c r="AW717" s="261"/>
      <c r="AX717" s="245"/>
      <c r="AY717" s="245"/>
      <c r="AZ717" s="247"/>
      <c r="BA717" s="77"/>
      <c r="BB717" s="561" t="str">
        <f t="shared" si="43"/>
        <v xml:space="preserve"> </v>
      </c>
      <c r="BC717" s="561" t="str">
        <f t="shared" si="44"/>
        <v xml:space="preserve"> </v>
      </c>
      <c r="BD717" s="561" t="str">
        <f t="shared" si="45"/>
        <v xml:space="preserve"> </v>
      </c>
      <c r="BE717" s="561" t="str">
        <f t="shared" si="46"/>
        <v xml:space="preserve"> </v>
      </c>
      <c r="BF717" s="77"/>
      <c r="BG717" s="254"/>
    </row>
    <row r="718" spans="1:59" s="86" customFormat="1" ht="12.75" x14ac:dyDescent="0.25">
      <c r="A718" s="365"/>
      <c r="B718" s="361">
        <f>Demography!B714</f>
        <v>0</v>
      </c>
      <c r="C718" s="361">
        <f>Demography!C714</f>
        <v>0</v>
      </c>
      <c r="D718" s="362">
        <f>Demography!D714</f>
        <v>0</v>
      </c>
      <c r="E718" s="81"/>
      <c r="F718" s="241"/>
      <c r="G718" s="478"/>
      <c r="H718" s="478"/>
      <c r="I718" s="478"/>
      <c r="J718" s="246"/>
      <c r="K718" s="478"/>
      <c r="L718" s="538"/>
      <c r="M718" s="241"/>
      <c r="N718" s="241"/>
      <c r="O718" s="242"/>
      <c r="P718" s="241"/>
      <c r="Q718" s="243"/>
      <c r="R718" s="242"/>
      <c r="S718" s="242"/>
      <c r="T718" s="242"/>
      <c r="U718" s="241"/>
      <c r="V718" s="246"/>
      <c r="W718" s="241"/>
      <c r="X718" s="246"/>
      <c r="Y718" s="81"/>
      <c r="Z718" s="241"/>
      <c r="AA718" s="416"/>
      <c r="AB718" s="416"/>
      <c r="AC718" s="81"/>
      <c r="AD718" s="242"/>
      <c r="AE718" s="242"/>
      <c r="AF718" s="241"/>
      <c r="AG718" s="242"/>
      <c r="AH718" s="241"/>
      <c r="AI718" s="241"/>
      <c r="AJ718" s="241"/>
      <c r="AK718" s="243"/>
      <c r="AL718" s="243"/>
      <c r="AM718" s="77"/>
      <c r="AN718" s="243"/>
      <c r="AO718" s="243"/>
      <c r="AP718" s="243"/>
      <c r="AQ718" s="243"/>
      <c r="AR718" s="243"/>
      <c r="AS718" s="243"/>
      <c r="AT718" s="243"/>
      <c r="AU718" s="243"/>
      <c r="AV718" s="243"/>
      <c r="AW718" s="243"/>
      <c r="AX718" s="246"/>
      <c r="AY718" s="246"/>
      <c r="AZ718" s="248"/>
      <c r="BA718" s="77"/>
      <c r="BB718" s="562" t="str">
        <f t="shared" si="43"/>
        <v xml:space="preserve"> </v>
      </c>
      <c r="BC718" s="562" t="str">
        <f t="shared" si="44"/>
        <v xml:space="preserve"> </v>
      </c>
      <c r="BD718" s="562" t="str">
        <f t="shared" si="45"/>
        <v xml:space="preserve"> </v>
      </c>
      <c r="BE718" s="562" t="str">
        <f t="shared" si="46"/>
        <v xml:space="preserve"> </v>
      </c>
      <c r="BF718" s="77"/>
      <c r="BG718" s="515"/>
    </row>
    <row r="719" spans="1:59" s="86" customFormat="1" ht="12.75" x14ac:dyDescent="0.25">
      <c r="A719" s="365"/>
      <c r="B719" s="147">
        <f>Demography!B715</f>
        <v>0</v>
      </c>
      <c r="C719" s="147">
        <f>Demography!C715</f>
        <v>0</v>
      </c>
      <c r="D719" s="148">
        <f>Demography!D715</f>
        <v>0</v>
      </c>
      <c r="E719" s="81"/>
      <c r="F719" s="256"/>
      <c r="G719" s="257"/>
      <c r="H719" s="257"/>
      <c r="I719" s="257"/>
      <c r="J719" s="245"/>
      <c r="K719" s="257"/>
      <c r="L719" s="258"/>
      <c r="M719" s="256"/>
      <c r="N719" s="256"/>
      <c r="O719" s="240"/>
      <c r="P719" s="256"/>
      <c r="Q719" s="261"/>
      <c r="R719" s="240"/>
      <c r="S719" s="240"/>
      <c r="T719" s="240"/>
      <c r="U719" s="256"/>
      <c r="V719" s="245"/>
      <c r="W719" s="256"/>
      <c r="X719" s="245"/>
      <c r="Y719" s="81"/>
      <c r="Z719" s="256"/>
      <c r="AA719" s="150"/>
      <c r="AB719" s="150"/>
      <c r="AC719" s="81"/>
      <c r="AD719" s="240"/>
      <c r="AE719" s="240"/>
      <c r="AF719" s="256"/>
      <c r="AG719" s="240"/>
      <c r="AH719" s="256"/>
      <c r="AI719" s="256"/>
      <c r="AJ719" s="256"/>
      <c r="AK719" s="261"/>
      <c r="AL719" s="261"/>
      <c r="AM719" s="77"/>
      <c r="AN719" s="261"/>
      <c r="AO719" s="261"/>
      <c r="AP719" s="261"/>
      <c r="AQ719" s="261"/>
      <c r="AR719" s="261"/>
      <c r="AS719" s="261"/>
      <c r="AT719" s="261"/>
      <c r="AU719" s="261"/>
      <c r="AV719" s="261"/>
      <c r="AW719" s="261"/>
      <c r="AX719" s="245"/>
      <c r="AY719" s="245"/>
      <c r="AZ719" s="247"/>
      <c r="BA719" s="77"/>
      <c r="BB719" s="561" t="str">
        <f t="shared" si="43"/>
        <v xml:space="preserve"> </v>
      </c>
      <c r="BC719" s="561" t="str">
        <f t="shared" si="44"/>
        <v xml:space="preserve"> </v>
      </c>
      <c r="BD719" s="561" t="str">
        <f t="shared" si="45"/>
        <v xml:space="preserve"> </v>
      </c>
      <c r="BE719" s="561" t="str">
        <f t="shared" si="46"/>
        <v xml:space="preserve"> </v>
      </c>
      <c r="BF719" s="77"/>
      <c r="BG719" s="254"/>
    </row>
    <row r="720" spans="1:59" s="86" customFormat="1" ht="12.75" x14ac:dyDescent="0.25">
      <c r="A720" s="365"/>
      <c r="B720" s="361">
        <f>Demography!B716</f>
        <v>0</v>
      </c>
      <c r="C720" s="361">
        <f>Demography!C716</f>
        <v>0</v>
      </c>
      <c r="D720" s="362">
        <f>Demography!D716</f>
        <v>0</v>
      </c>
      <c r="E720" s="81"/>
      <c r="F720" s="241"/>
      <c r="G720" s="478"/>
      <c r="H720" s="478"/>
      <c r="I720" s="478"/>
      <c r="J720" s="246"/>
      <c r="K720" s="478"/>
      <c r="L720" s="538"/>
      <c r="M720" s="241"/>
      <c r="N720" s="241"/>
      <c r="O720" s="242"/>
      <c r="P720" s="241"/>
      <c r="Q720" s="243"/>
      <c r="R720" s="242"/>
      <c r="S720" s="242"/>
      <c r="T720" s="242"/>
      <c r="U720" s="241"/>
      <c r="V720" s="246"/>
      <c r="W720" s="241"/>
      <c r="X720" s="246"/>
      <c r="Y720" s="81"/>
      <c r="Z720" s="241"/>
      <c r="AA720" s="416"/>
      <c r="AB720" s="416"/>
      <c r="AC720" s="81"/>
      <c r="AD720" s="242"/>
      <c r="AE720" s="242"/>
      <c r="AF720" s="241"/>
      <c r="AG720" s="242"/>
      <c r="AH720" s="241"/>
      <c r="AI720" s="241"/>
      <c r="AJ720" s="241"/>
      <c r="AK720" s="243"/>
      <c r="AL720" s="243"/>
      <c r="AM720" s="77"/>
      <c r="AN720" s="243"/>
      <c r="AO720" s="243"/>
      <c r="AP720" s="243"/>
      <c r="AQ720" s="243"/>
      <c r="AR720" s="243"/>
      <c r="AS720" s="243"/>
      <c r="AT720" s="243"/>
      <c r="AU720" s="243"/>
      <c r="AV720" s="243"/>
      <c r="AW720" s="243"/>
      <c r="AX720" s="246"/>
      <c r="AY720" s="246"/>
      <c r="AZ720" s="248"/>
      <c r="BA720" s="77"/>
      <c r="BB720" s="562" t="str">
        <f t="shared" si="43"/>
        <v xml:space="preserve"> </v>
      </c>
      <c r="BC720" s="562" t="str">
        <f t="shared" si="44"/>
        <v xml:space="preserve"> </v>
      </c>
      <c r="BD720" s="562" t="str">
        <f t="shared" si="45"/>
        <v xml:space="preserve"> </v>
      </c>
      <c r="BE720" s="562" t="str">
        <f t="shared" si="46"/>
        <v xml:space="preserve"> </v>
      </c>
      <c r="BF720" s="77"/>
      <c r="BG720" s="515"/>
    </row>
    <row r="721" spans="1:59" s="86" customFormat="1" ht="12.75" x14ac:dyDescent="0.25">
      <c r="A721" s="365"/>
      <c r="B721" s="147">
        <f>Demography!B717</f>
        <v>0</v>
      </c>
      <c r="C721" s="147">
        <f>Demography!C717</f>
        <v>0</v>
      </c>
      <c r="D721" s="148">
        <f>Demography!D717</f>
        <v>0</v>
      </c>
      <c r="E721" s="81"/>
      <c r="F721" s="256"/>
      <c r="G721" s="257"/>
      <c r="H721" s="257"/>
      <c r="I721" s="257"/>
      <c r="J721" s="245"/>
      <c r="K721" s="257"/>
      <c r="L721" s="258"/>
      <c r="M721" s="256"/>
      <c r="N721" s="256"/>
      <c r="O721" s="240"/>
      <c r="P721" s="256"/>
      <c r="Q721" s="261"/>
      <c r="R721" s="240"/>
      <c r="S721" s="240"/>
      <c r="T721" s="240"/>
      <c r="U721" s="256"/>
      <c r="V721" s="245"/>
      <c r="W721" s="256"/>
      <c r="X721" s="245"/>
      <c r="Y721" s="81"/>
      <c r="Z721" s="256"/>
      <c r="AA721" s="150"/>
      <c r="AB721" s="150"/>
      <c r="AC721" s="81"/>
      <c r="AD721" s="240"/>
      <c r="AE721" s="240"/>
      <c r="AF721" s="256"/>
      <c r="AG721" s="240"/>
      <c r="AH721" s="256"/>
      <c r="AI721" s="256"/>
      <c r="AJ721" s="256"/>
      <c r="AK721" s="261"/>
      <c r="AL721" s="261"/>
      <c r="AM721" s="77"/>
      <c r="AN721" s="261"/>
      <c r="AO721" s="261"/>
      <c r="AP721" s="261"/>
      <c r="AQ721" s="261"/>
      <c r="AR721" s="261"/>
      <c r="AS721" s="261"/>
      <c r="AT721" s="261"/>
      <c r="AU721" s="261"/>
      <c r="AV721" s="261"/>
      <c r="AW721" s="261"/>
      <c r="AX721" s="245"/>
      <c r="AY721" s="245"/>
      <c r="AZ721" s="247"/>
      <c r="BA721" s="77"/>
      <c r="BB721" s="561" t="str">
        <f t="shared" si="43"/>
        <v xml:space="preserve"> </v>
      </c>
      <c r="BC721" s="561" t="str">
        <f t="shared" si="44"/>
        <v xml:space="preserve"> </v>
      </c>
      <c r="BD721" s="561" t="str">
        <f t="shared" si="45"/>
        <v xml:space="preserve"> </v>
      </c>
      <c r="BE721" s="561" t="str">
        <f t="shared" si="46"/>
        <v xml:space="preserve"> </v>
      </c>
      <c r="BF721" s="77"/>
      <c r="BG721" s="254"/>
    </row>
    <row r="722" spans="1:59" s="86" customFormat="1" ht="12.75" x14ac:dyDescent="0.25">
      <c r="A722" s="365"/>
      <c r="B722" s="361">
        <f>Demography!B718</f>
        <v>0</v>
      </c>
      <c r="C722" s="361">
        <f>Demography!C718</f>
        <v>0</v>
      </c>
      <c r="D722" s="362">
        <f>Demography!D718</f>
        <v>0</v>
      </c>
      <c r="E722" s="81"/>
      <c r="F722" s="241"/>
      <c r="G722" s="478"/>
      <c r="H722" s="478"/>
      <c r="I722" s="478"/>
      <c r="J722" s="246"/>
      <c r="K722" s="478"/>
      <c r="L722" s="538"/>
      <c r="M722" s="241"/>
      <c r="N722" s="241"/>
      <c r="O722" s="242"/>
      <c r="P722" s="241"/>
      <c r="Q722" s="243"/>
      <c r="R722" s="242"/>
      <c r="S722" s="242"/>
      <c r="T722" s="242"/>
      <c r="U722" s="241"/>
      <c r="V722" s="246"/>
      <c r="W722" s="241"/>
      <c r="X722" s="246"/>
      <c r="Y722" s="81"/>
      <c r="Z722" s="241"/>
      <c r="AA722" s="416"/>
      <c r="AB722" s="416"/>
      <c r="AC722" s="81"/>
      <c r="AD722" s="242"/>
      <c r="AE722" s="242"/>
      <c r="AF722" s="241"/>
      <c r="AG722" s="242"/>
      <c r="AH722" s="241"/>
      <c r="AI722" s="241"/>
      <c r="AJ722" s="241"/>
      <c r="AK722" s="243"/>
      <c r="AL722" s="243"/>
      <c r="AM722" s="77"/>
      <c r="AN722" s="243"/>
      <c r="AO722" s="243"/>
      <c r="AP722" s="243"/>
      <c r="AQ722" s="243"/>
      <c r="AR722" s="243"/>
      <c r="AS722" s="243"/>
      <c r="AT722" s="243"/>
      <c r="AU722" s="243"/>
      <c r="AV722" s="243"/>
      <c r="AW722" s="243"/>
      <c r="AX722" s="246"/>
      <c r="AY722" s="246"/>
      <c r="AZ722" s="248"/>
      <c r="BA722" s="77"/>
      <c r="BB722" s="562" t="str">
        <f t="shared" si="43"/>
        <v xml:space="preserve"> </v>
      </c>
      <c r="BC722" s="562" t="str">
        <f t="shared" si="44"/>
        <v xml:space="preserve"> </v>
      </c>
      <c r="BD722" s="562" t="str">
        <f t="shared" si="45"/>
        <v xml:space="preserve"> </v>
      </c>
      <c r="BE722" s="562" t="str">
        <f t="shared" si="46"/>
        <v xml:space="preserve"> </v>
      </c>
      <c r="BF722" s="77"/>
      <c r="BG722" s="515"/>
    </row>
    <row r="723" spans="1:59" s="86" customFormat="1" ht="12.75" x14ac:dyDescent="0.25">
      <c r="A723" s="365"/>
      <c r="B723" s="147">
        <f>Demography!B719</f>
        <v>0</v>
      </c>
      <c r="C723" s="147">
        <f>Demography!C719</f>
        <v>0</v>
      </c>
      <c r="D723" s="148">
        <f>Demography!D719</f>
        <v>0</v>
      </c>
      <c r="E723" s="81"/>
      <c r="F723" s="256"/>
      <c r="G723" s="257"/>
      <c r="H723" s="257"/>
      <c r="I723" s="257"/>
      <c r="J723" s="245"/>
      <c r="K723" s="257"/>
      <c r="L723" s="258"/>
      <c r="M723" s="256"/>
      <c r="N723" s="256"/>
      <c r="O723" s="240"/>
      <c r="P723" s="256"/>
      <c r="Q723" s="261"/>
      <c r="R723" s="240"/>
      <c r="S723" s="240"/>
      <c r="T723" s="240"/>
      <c r="U723" s="256"/>
      <c r="V723" s="245"/>
      <c r="W723" s="256"/>
      <c r="X723" s="245"/>
      <c r="Y723" s="81"/>
      <c r="Z723" s="256"/>
      <c r="AA723" s="150"/>
      <c r="AB723" s="150"/>
      <c r="AC723" s="81"/>
      <c r="AD723" s="240"/>
      <c r="AE723" s="240"/>
      <c r="AF723" s="256"/>
      <c r="AG723" s="240"/>
      <c r="AH723" s="256"/>
      <c r="AI723" s="256"/>
      <c r="AJ723" s="256"/>
      <c r="AK723" s="261"/>
      <c r="AL723" s="261"/>
      <c r="AM723" s="77"/>
      <c r="AN723" s="261"/>
      <c r="AO723" s="261"/>
      <c r="AP723" s="261"/>
      <c r="AQ723" s="261"/>
      <c r="AR723" s="261"/>
      <c r="AS723" s="261"/>
      <c r="AT723" s="261"/>
      <c r="AU723" s="261"/>
      <c r="AV723" s="261"/>
      <c r="AW723" s="261"/>
      <c r="AX723" s="245"/>
      <c r="AY723" s="245"/>
      <c r="AZ723" s="247"/>
      <c r="BA723" s="77"/>
      <c r="BB723" s="561" t="str">
        <f t="shared" si="43"/>
        <v xml:space="preserve"> </v>
      </c>
      <c r="BC723" s="561" t="str">
        <f t="shared" si="44"/>
        <v xml:space="preserve"> </v>
      </c>
      <c r="BD723" s="561" t="str">
        <f t="shared" si="45"/>
        <v xml:space="preserve"> </v>
      </c>
      <c r="BE723" s="561" t="str">
        <f t="shared" si="46"/>
        <v xml:space="preserve"> </v>
      </c>
      <c r="BF723" s="77"/>
      <c r="BG723" s="254"/>
    </row>
    <row r="724" spans="1:59" s="86" customFormat="1" ht="12.75" x14ac:dyDescent="0.25">
      <c r="A724" s="365"/>
      <c r="B724" s="361">
        <f>Demography!B720</f>
        <v>0</v>
      </c>
      <c r="C724" s="361">
        <f>Demography!C720</f>
        <v>0</v>
      </c>
      <c r="D724" s="362">
        <f>Demography!D720</f>
        <v>0</v>
      </c>
      <c r="E724" s="81"/>
      <c r="F724" s="241"/>
      <c r="G724" s="478"/>
      <c r="H724" s="478"/>
      <c r="I724" s="478"/>
      <c r="J724" s="246"/>
      <c r="K724" s="478"/>
      <c r="L724" s="538"/>
      <c r="M724" s="241"/>
      <c r="N724" s="241"/>
      <c r="O724" s="242"/>
      <c r="P724" s="241"/>
      <c r="Q724" s="243"/>
      <c r="R724" s="242"/>
      <c r="S724" s="242"/>
      <c r="T724" s="242"/>
      <c r="U724" s="241"/>
      <c r="V724" s="246"/>
      <c r="W724" s="241"/>
      <c r="X724" s="246"/>
      <c r="Y724" s="81"/>
      <c r="Z724" s="241"/>
      <c r="AA724" s="416"/>
      <c r="AB724" s="416"/>
      <c r="AC724" s="81"/>
      <c r="AD724" s="242"/>
      <c r="AE724" s="242"/>
      <c r="AF724" s="241"/>
      <c r="AG724" s="242"/>
      <c r="AH724" s="241"/>
      <c r="AI724" s="241"/>
      <c r="AJ724" s="241"/>
      <c r="AK724" s="243"/>
      <c r="AL724" s="243"/>
      <c r="AM724" s="77"/>
      <c r="AN724" s="243"/>
      <c r="AO724" s="243"/>
      <c r="AP724" s="243"/>
      <c r="AQ724" s="243"/>
      <c r="AR724" s="243"/>
      <c r="AS724" s="243"/>
      <c r="AT724" s="243"/>
      <c r="AU724" s="243"/>
      <c r="AV724" s="243"/>
      <c r="AW724" s="243"/>
      <c r="AX724" s="246"/>
      <c r="AY724" s="246"/>
      <c r="AZ724" s="248"/>
      <c r="BA724" s="77"/>
      <c r="BB724" s="562" t="str">
        <f t="shared" si="43"/>
        <v xml:space="preserve"> </v>
      </c>
      <c r="BC724" s="562" t="str">
        <f t="shared" si="44"/>
        <v xml:space="preserve"> </v>
      </c>
      <c r="BD724" s="562" t="str">
        <f t="shared" si="45"/>
        <v xml:space="preserve"> </v>
      </c>
      <c r="BE724" s="562" t="str">
        <f t="shared" si="46"/>
        <v xml:space="preserve"> </v>
      </c>
      <c r="BF724" s="77"/>
      <c r="BG724" s="515"/>
    </row>
    <row r="725" spans="1:59" s="86" customFormat="1" ht="12.75" x14ac:dyDescent="0.25">
      <c r="A725" s="365"/>
      <c r="B725" s="147">
        <f>Demography!B721</f>
        <v>0</v>
      </c>
      <c r="C725" s="147">
        <f>Demography!C721</f>
        <v>0</v>
      </c>
      <c r="D725" s="148">
        <f>Demography!D721</f>
        <v>0</v>
      </c>
      <c r="E725" s="81"/>
      <c r="F725" s="256"/>
      <c r="G725" s="257"/>
      <c r="H725" s="257"/>
      <c r="I725" s="257"/>
      <c r="J725" s="245"/>
      <c r="K725" s="257"/>
      <c r="L725" s="258"/>
      <c r="M725" s="256"/>
      <c r="N725" s="256"/>
      <c r="O725" s="240"/>
      <c r="P725" s="256"/>
      <c r="Q725" s="261"/>
      <c r="R725" s="240"/>
      <c r="S725" s="240"/>
      <c r="T725" s="240"/>
      <c r="U725" s="256"/>
      <c r="V725" s="245"/>
      <c r="W725" s="256"/>
      <c r="X725" s="245"/>
      <c r="Y725" s="81"/>
      <c r="Z725" s="256"/>
      <c r="AA725" s="150"/>
      <c r="AB725" s="150"/>
      <c r="AC725" s="81"/>
      <c r="AD725" s="240"/>
      <c r="AE725" s="240"/>
      <c r="AF725" s="256"/>
      <c r="AG725" s="240"/>
      <c r="AH725" s="256"/>
      <c r="AI725" s="256"/>
      <c r="AJ725" s="256"/>
      <c r="AK725" s="261"/>
      <c r="AL725" s="261"/>
      <c r="AM725" s="77"/>
      <c r="AN725" s="261"/>
      <c r="AO725" s="261"/>
      <c r="AP725" s="261"/>
      <c r="AQ725" s="261"/>
      <c r="AR725" s="261"/>
      <c r="AS725" s="261"/>
      <c r="AT725" s="261"/>
      <c r="AU725" s="261"/>
      <c r="AV725" s="261"/>
      <c r="AW725" s="261"/>
      <c r="AX725" s="245"/>
      <c r="AY725" s="245"/>
      <c r="AZ725" s="247"/>
      <c r="BA725" s="77"/>
      <c r="BB725" s="561" t="str">
        <f t="shared" si="43"/>
        <v xml:space="preserve"> </v>
      </c>
      <c r="BC725" s="561" t="str">
        <f t="shared" si="44"/>
        <v xml:space="preserve"> </v>
      </c>
      <c r="BD725" s="561" t="str">
        <f t="shared" si="45"/>
        <v xml:space="preserve"> </v>
      </c>
      <c r="BE725" s="561" t="str">
        <f t="shared" si="46"/>
        <v xml:space="preserve"> </v>
      </c>
      <c r="BF725" s="77"/>
      <c r="BG725" s="254"/>
    </row>
    <row r="726" spans="1:59" s="86" customFormat="1" ht="12.75" x14ac:dyDescent="0.25">
      <c r="A726" s="365"/>
      <c r="B726" s="361">
        <f>Demography!B722</f>
        <v>0</v>
      </c>
      <c r="C726" s="361">
        <f>Demography!C722</f>
        <v>0</v>
      </c>
      <c r="D726" s="362">
        <f>Demography!D722</f>
        <v>0</v>
      </c>
      <c r="E726" s="81"/>
      <c r="F726" s="241"/>
      <c r="G726" s="478"/>
      <c r="H726" s="478"/>
      <c r="I726" s="478"/>
      <c r="J726" s="246"/>
      <c r="K726" s="478"/>
      <c r="L726" s="538"/>
      <c r="M726" s="241"/>
      <c r="N726" s="241"/>
      <c r="O726" s="242"/>
      <c r="P726" s="241"/>
      <c r="Q726" s="243"/>
      <c r="R726" s="242"/>
      <c r="S726" s="242"/>
      <c r="T726" s="242"/>
      <c r="U726" s="241"/>
      <c r="V726" s="246"/>
      <c r="W726" s="241"/>
      <c r="X726" s="246"/>
      <c r="Y726" s="81"/>
      <c r="Z726" s="241"/>
      <c r="AA726" s="416"/>
      <c r="AB726" s="416"/>
      <c r="AC726" s="81"/>
      <c r="AD726" s="242"/>
      <c r="AE726" s="242"/>
      <c r="AF726" s="241"/>
      <c r="AG726" s="242"/>
      <c r="AH726" s="241"/>
      <c r="AI726" s="241"/>
      <c r="AJ726" s="241"/>
      <c r="AK726" s="243"/>
      <c r="AL726" s="243"/>
      <c r="AM726" s="77"/>
      <c r="AN726" s="243"/>
      <c r="AO726" s="243"/>
      <c r="AP726" s="243"/>
      <c r="AQ726" s="243"/>
      <c r="AR726" s="243"/>
      <c r="AS726" s="243"/>
      <c r="AT726" s="243"/>
      <c r="AU726" s="243"/>
      <c r="AV726" s="243"/>
      <c r="AW726" s="243"/>
      <c r="AX726" s="246"/>
      <c r="AY726" s="246"/>
      <c r="AZ726" s="248"/>
      <c r="BA726" s="77"/>
      <c r="BB726" s="562" t="str">
        <f t="shared" si="43"/>
        <v xml:space="preserve"> </v>
      </c>
      <c r="BC726" s="562" t="str">
        <f t="shared" si="44"/>
        <v xml:space="preserve"> </v>
      </c>
      <c r="BD726" s="562" t="str">
        <f t="shared" si="45"/>
        <v xml:space="preserve"> </v>
      </c>
      <c r="BE726" s="562" t="str">
        <f t="shared" si="46"/>
        <v xml:space="preserve"> </v>
      </c>
      <c r="BF726" s="77"/>
      <c r="BG726" s="515"/>
    </row>
    <row r="727" spans="1:59" s="86" customFormat="1" ht="12.75" x14ac:dyDescent="0.25">
      <c r="A727" s="365"/>
      <c r="B727" s="147">
        <f>Demography!B723</f>
        <v>0</v>
      </c>
      <c r="C727" s="147">
        <f>Demography!C723</f>
        <v>0</v>
      </c>
      <c r="D727" s="148">
        <f>Demography!D723</f>
        <v>0</v>
      </c>
      <c r="E727" s="81"/>
      <c r="F727" s="256"/>
      <c r="G727" s="257"/>
      <c r="H727" s="257"/>
      <c r="I727" s="257"/>
      <c r="J727" s="245"/>
      <c r="K727" s="257"/>
      <c r="L727" s="258"/>
      <c r="M727" s="256"/>
      <c r="N727" s="256"/>
      <c r="O727" s="240"/>
      <c r="P727" s="256"/>
      <c r="Q727" s="261"/>
      <c r="R727" s="240"/>
      <c r="S727" s="240"/>
      <c r="T727" s="240"/>
      <c r="U727" s="256"/>
      <c r="V727" s="245"/>
      <c r="W727" s="256"/>
      <c r="X727" s="245"/>
      <c r="Y727" s="81"/>
      <c r="Z727" s="256"/>
      <c r="AA727" s="150"/>
      <c r="AB727" s="150"/>
      <c r="AC727" s="81"/>
      <c r="AD727" s="240"/>
      <c r="AE727" s="240"/>
      <c r="AF727" s="256"/>
      <c r="AG727" s="240"/>
      <c r="AH727" s="256"/>
      <c r="AI727" s="256"/>
      <c r="AJ727" s="256"/>
      <c r="AK727" s="261"/>
      <c r="AL727" s="261"/>
      <c r="AM727" s="77"/>
      <c r="AN727" s="261"/>
      <c r="AO727" s="261"/>
      <c r="AP727" s="261"/>
      <c r="AQ727" s="261"/>
      <c r="AR727" s="261"/>
      <c r="AS727" s="261"/>
      <c r="AT727" s="261"/>
      <c r="AU727" s="261"/>
      <c r="AV727" s="261"/>
      <c r="AW727" s="261"/>
      <c r="AX727" s="245"/>
      <c r="AY727" s="245"/>
      <c r="AZ727" s="247"/>
      <c r="BA727" s="77"/>
      <c r="BB727" s="561" t="str">
        <f t="shared" ref="BB727:BB790" si="47">IF(AI727=0," ",AN727/AK727)</f>
        <v xml:space="preserve"> </v>
      </c>
      <c r="BC727" s="561" t="str">
        <f t="shared" si="44"/>
        <v xml:space="preserve"> </v>
      </c>
      <c r="BD727" s="561" t="str">
        <f t="shared" si="45"/>
        <v xml:space="preserve"> </v>
      </c>
      <c r="BE727" s="561" t="str">
        <f t="shared" si="46"/>
        <v xml:space="preserve"> </v>
      </c>
      <c r="BF727" s="77"/>
      <c r="BG727" s="254"/>
    </row>
    <row r="728" spans="1:59" s="86" customFormat="1" ht="12.75" x14ac:dyDescent="0.25">
      <c r="A728" s="365"/>
      <c r="B728" s="361">
        <f>Demography!B724</f>
        <v>0</v>
      </c>
      <c r="C728" s="361">
        <f>Demography!C724</f>
        <v>0</v>
      </c>
      <c r="D728" s="362">
        <f>Demography!D724</f>
        <v>0</v>
      </c>
      <c r="E728" s="81"/>
      <c r="F728" s="241"/>
      <c r="G728" s="478"/>
      <c r="H728" s="478"/>
      <c r="I728" s="478"/>
      <c r="J728" s="246"/>
      <c r="K728" s="478"/>
      <c r="L728" s="538"/>
      <c r="M728" s="241"/>
      <c r="N728" s="241"/>
      <c r="O728" s="242"/>
      <c r="P728" s="241"/>
      <c r="Q728" s="243"/>
      <c r="R728" s="242"/>
      <c r="S728" s="242"/>
      <c r="T728" s="242"/>
      <c r="U728" s="241"/>
      <c r="V728" s="246"/>
      <c r="W728" s="241"/>
      <c r="X728" s="246"/>
      <c r="Y728" s="81"/>
      <c r="Z728" s="241"/>
      <c r="AA728" s="416"/>
      <c r="AB728" s="416"/>
      <c r="AC728" s="81"/>
      <c r="AD728" s="242"/>
      <c r="AE728" s="242"/>
      <c r="AF728" s="241"/>
      <c r="AG728" s="242"/>
      <c r="AH728" s="241"/>
      <c r="AI728" s="241"/>
      <c r="AJ728" s="241"/>
      <c r="AK728" s="243"/>
      <c r="AL728" s="243"/>
      <c r="AM728" s="77"/>
      <c r="AN728" s="243"/>
      <c r="AO728" s="243"/>
      <c r="AP728" s="243"/>
      <c r="AQ728" s="243"/>
      <c r="AR728" s="243"/>
      <c r="AS728" s="243"/>
      <c r="AT728" s="243"/>
      <c r="AU728" s="243"/>
      <c r="AV728" s="243"/>
      <c r="AW728" s="243"/>
      <c r="AX728" s="246"/>
      <c r="AY728" s="246"/>
      <c r="AZ728" s="248"/>
      <c r="BA728" s="77"/>
      <c r="BB728" s="562" t="str">
        <f t="shared" si="47"/>
        <v xml:space="preserve"> </v>
      </c>
      <c r="BC728" s="562" t="str">
        <f t="shared" ref="BC728:BC791" si="48">IF(OR(AI728=0,Q728=0)," ",AN728/Q728)</f>
        <v xml:space="preserve"> </v>
      </c>
      <c r="BD728" s="562" t="str">
        <f t="shared" ref="BD728:BD791" si="49">IF(OR(AI728&gt;5, AI728&lt;1)," ",AO728/AL728)</f>
        <v xml:space="preserve"> </v>
      </c>
      <c r="BE728" s="562" t="str">
        <f t="shared" ref="BE728:BE791" si="50">IF(OR(AI728&gt;5,AI728&lt;1,Q728=0)," ",AO728/Q728)</f>
        <v xml:space="preserve"> </v>
      </c>
      <c r="BF728" s="77"/>
      <c r="BG728" s="515"/>
    </row>
    <row r="729" spans="1:59" s="86" customFormat="1" ht="12.75" x14ac:dyDescent="0.25">
      <c r="A729" s="365"/>
      <c r="B729" s="147">
        <f>Demography!B725</f>
        <v>0</v>
      </c>
      <c r="C729" s="147">
        <f>Demography!C725</f>
        <v>0</v>
      </c>
      <c r="D729" s="148">
        <f>Demography!D725</f>
        <v>0</v>
      </c>
      <c r="E729" s="81"/>
      <c r="F729" s="256"/>
      <c r="G729" s="257"/>
      <c r="H729" s="257"/>
      <c r="I729" s="257"/>
      <c r="J729" s="245"/>
      <c r="K729" s="257"/>
      <c r="L729" s="258"/>
      <c r="M729" s="256"/>
      <c r="N729" s="256"/>
      <c r="O729" s="240"/>
      <c r="P729" s="256"/>
      <c r="Q729" s="261"/>
      <c r="R729" s="240"/>
      <c r="S729" s="240"/>
      <c r="T729" s="240"/>
      <c r="U729" s="256"/>
      <c r="V729" s="245"/>
      <c r="W729" s="256"/>
      <c r="X729" s="245"/>
      <c r="Y729" s="81"/>
      <c r="Z729" s="256"/>
      <c r="AA729" s="150"/>
      <c r="AB729" s="150"/>
      <c r="AC729" s="81"/>
      <c r="AD729" s="240"/>
      <c r="AE729" s="240"/>
      <c r="AF729" s="256"/>
      <c r="AG729" s="240"/>
      <c r="AH729" s="256"/>
      <c r="AI729" s="256"/>
      <c r="AJ729" s="256"/>
      <c r="AK729" s="261"/>
      <c r="AL729" s="261"/>
      <c r="AM729" s="77"/>
      <c r="AN729" s="261"/>
      <c r="AO729" s="261"/>
      <c r="AP729" s="261"/>
      <c r="AQ729" s="261"/>
      <c r="AR729" s="261"/>
      <c r="AS729" s="261"/>
      <c r="AT729" s="261"/>
      <c r="AU729" s="261"/>
      <c r="AV729" s="261"/>
      <c r="AW729" s="261"/>
      <c r="AX729" s="245"/>
      <c r="AY729" s="245"/>
      <c r="AZ729" s="247"/>
      <c r="BA729" s="77"/>
      <c r="BB729" s="561" t="str">
        <f t="shared" si="47"/>
        <v xml:space="preserve"> </v>
      </c>
      <c r="BC729" s="561" t="str">
        <f t="shared" si="48"/>
        <v xml:space="preserve"> </v>
      </c>
      <c r="BD729" s="561" t="str">
        <f t="shared" si="49"/>
        <v xml:space="preserve"> </v>
      </c>
      <c r="BE729" s="561" t="str">
        <f t="shared" si="50"/>
        <v xml:space="preserve"> </v>
      </c>
      <c r="BF729" s="77"/>
      <c r="BG729" s="254"/>
    </row>
    <row r="730" spans="1:59" s="86" customFormat="1" ht="12.75" x14ac:dyDescent="0.25">
      <c r="A730" s="365"/>
      <c r="B730" s="361">
        <f>Demography!B726</f>
        <v>0</v>
      </c>
      <c r="C730" s="361">
        <f>Demography!C726</f>
        <v>0</v>
      </c>
      <c r="D730" s="362">
        <f>Demography!D726</f>
        <v>0</v>
      </c>
      <c r="E730" s="81"/>
      <c r="F730" s="241"/>
      <c r="G730" s="478"/>
      <c r="H730" s="478"/>
      <c r="I730" s="478"/>
      <c r="J730" s="246"/>
      <c r="K730" s="478"/>
      <c r="L730" s="538"/>
      <c r="M730" s="241"/>
      <c r="N730" s="241"/>
      <c r="O730" s="242"/>
      <c r="P730" s="241"/>
      <c r="Q730" s="243"/>
      <c r="R730" s="242"/>
      <c r="S730" s="242"/>
      <c r="T730" s="242"/>
      <c r="U730" s="241"/>
      <c r="V730" s="246"/>
      <c r="W730" s="241"/>
      <c r="X730" s="246"/>
      <c r="Y730" s="81"/>
      <c r="Z730" s="241"/>
      <c r="AA730" s="416"/>
      <c r="AB730" s="416"/>
      <c r="AC730" s="81"/>
      <c r="AD730" s="242"/>
      <c r="AE730" s="242"/>
      <c r="AF730" s="241"/>
      <c r="AG730" s="242"/>
      <c r="AH730" s="241"/>
      <c r="AI730" s="241"/>
      <c r="AJ730" s="241"/>
      <c r="AK730" s="243"/>
      <c r="AL730" s="243"/>
      <c r="AM730" s="77"/>
      <c r="AN730" s="243"/>
      <c r="AO730" s="243"/>
      <c r="AP730" s="243"/>
      <c r="AQ730" s="243"/>
      <c r="AR730" s="243"/>
      <c r="AS730" s="243"/>
      <c r="AT730" s="243"/>
      <c r="AU730" s="243"/>
      <c r="AV730" s="243"/>
      <c r="AW730" s="243"/>
      <c r="AX730" s="246"/>
      <c r="AY730" s="246"/>
      <c r="AZ730" s="248"/>
      <c r="BA730" s="77"/>
      <c r="BB730" s="562" t="str">
        <f t="shared" si="47"/>
        <v xml:space="preserve"> </v>
      </c>
      <c r="BC730" s="562" t="str">
        <f t="shared" si="48"/>
        <v xml:space="preserve"> </v>
      </c>
      <c r="BD730" s="562" t="str">
        <f t="shared" si="49"/>
        <v xml:space="preserve"> </v>
      </c>
      <c r="BE730" s="562" t="str">
        <f t="shared" si="50"/>
        <v xml:space="preserve"> </v>
      </c>
      <c r="BF730" s="77"/>
      <c r="BG730" s="515"/>
    </row>
    <row r="731" spans="1:59" s="86" customFormat="1" ht="12.75" x14ac:dyDescent="0.25">
      <c r="A731" s="365"/>
      <c r="B731" s="147">
        <f>Demography!B727</f>
        <v>0</v>
      </c>
      <c r="C731" s="147">
        <f>Demography!C727</f>
        <v>0</v>
      </c>
      <c r="D731" s="148">
        <f>Demography!D727</f>
        <v>0</v>
      </c>
      <c r="E731" s="81"/>
      <c r="F731" s="256"/>
      <c r="G731" s="257"/>
      <c r="H731" s="257"/>
      <c r="I731" s="257"/>
      <c r="J731" s="245"/>
      <c r="K731" s="257"/>
      <c r="L731" s="258"/>
      <c r="M731" s="256"/>
      <c r="N731" s="256"/>
      <c r="O731" s="240"/>
      <c r="P731" s="256"/>
      <c r="Q731" s="261"/>
      <c r="R731" s="240"/>
      <c r="S731" s="240"/>
      <c r="T731" s="240"/>
      <c r="U731" s="256"/>
      <c r="V731" s="245"/>
      <c r="W731" s="256"/>
      <c r="X731" s="245"/>
      <c r="Y731" s="81"/>
      <c r="Z731" s="256"/>
      <c r="AA731" s="150"/>
      <c r="AB731" s="150"/>
      <c r="AC731" s="81"/>
      <c r="AD731" s="240"/>
      <c r="AE731" s="240"/>
      <c r="AF731" s="256"/>
      <c r="AG731" s="240"/>
      <c r="AH731" s="256"/>
      <c r="AI731" s="256"/>
      <c r="AJ731" s="256"/>
      <c r="AK731" s="261"/>
      <c r="AL731" s="261"/>
      <c r="AM731" s="77"/>
      <c r="AN731" s="261"/>
      <c r="AO731" s="261"/>
      <c r="AP731" s="261"/>
      <c r="AQ731" s="261"/>
      <c r="AR731" s="261"/>
      <c r="AS731" s="261"/>
      <c r="AT731" s="261"/>
      <c r="AU731" s="261"/>
      <c r="AV731" s="261"/>
      <c r="AW731" s="261"/>
      <c r="AX731" s="245"/>
      <c r="AY731" s="245"/>
      <c r="AZ731" s="247"/>
      <c r="BA731" s="77"/>
      <c r="BB731" s="561" t="str">
        <f t="shared" si="47"/>
        <v xml:space="preserve"> </v>
      </c>
      <c r="BC731" s="561" t="str">
        <f t="shared" si="48"/>
        <v xml:space="preserve"> </v>
      </c>
      <c r="BD731" s="561" t="str">
        <f t="shared" si="49"/>
        <v xml:space="preserve"> </v>
      </c>
      <c r="BE731" s="561" t="str">
        <f t="shared" si="50"/>
        <v xml:space="preserve"> </v>
      </c>
      <c r="BF731" s="77"/>
      <c r="BG731" s="254"/>
    </row>
    <row r="732" spans="1:59" s="86" customFormat="1" ht="12.75" x14ac:dyDescent="0.25">
      <c r="A732" s="365"/>
      <c r="B732" s="361">
        <f>Demography!B728</f>
        <v>0</v>
      </c>
      <c r="C732" s="361">
        <f>Demography!C728</f>
        <v>0</v>
      </c>
      <c r="D732" s="362">
        <f>Demography!D728</f>
        <v>0</v>
      </c>
      <c r="E732" s="81"/>
      <c r="F732" s="241"/>
      <c r="G732" s="478"/>
      <c r="H732" s="478"/>
      <c r="I732" s="478"/>
      <c r="J732" s="246"/>
      <c r="K732" s="478"/>
      <c r="L732" s="538"/>
      <c r="M732" s="241"/>
      <c r="N732" s="241"/>
      <c r="O732" s="242"/>
      <c r="P732" s="241"/>
      <c r="Q732" s="243"/>
      <c r="R732" s="242"/>
      <c r="S732" s="242"/>
      <c r="T732" s="242"/>
      <c r="U732" s="241"/>
      <c r="V732" s="246"/>
      <c r="W732" s="241"/>
      <c r="X732" s="246"/>
      <c r="Y732" s="81"/>
      <c r="Z732" s="241"/>
      <c r="AA732" s="416"/>
      <c r="AB732" s="416"/>
      <c r="AC732" s="81"/>
      <c r="AD732" s="242"/>
      <c r="AE732" s="242"/>
      <c r="AF732" s="241"/>
      <c r="AG732" s="242"/>
      <c r="AH732" s="241"/>
      <c r="AI732" s="241"/>
      <c r="AJ732" s="241"/>
      <c r="AK732" s="243"/>
      <c r="AL732" s="243"/>
      <c r="AM732" s="77"/>
      <c r="AN732" s="243"/>
      <c r="AO732" s="243"/>
      <c r="AP732" s="243"/>
      <c r="AQ732" s="243"/>
      <c r="AR732" s="243"/>
      <c r="AS732" s="243"/>
      <c r="AT732" s="243"/>
      <c r="AU732" s="243"/>
      <c r="AV732" s="243"/>
      <c r="AW732" s="243"/>
      <c r="AX732" s="246"/>
      <c r="AY732" s="246"/>
      <c r="AZ732" s="248"/>
      <c r="BA732" s="77"/>
      <c r="BB732" s="562" t="str">
        <f t="shared" si="47"/>
        <v xml:space="preserve"> </v>
      </c>
      <c r="BC732" s="562" t="str">
        <f t="shared" si="48"/>
        <v xml:space="preserve"> </v>
      </c>
      <c r="BD732" s="562" t="str">
        <f t="shared" si="49"/>
        <v xml:space="preserve"> </v>
      </c>
      <c r="BE732" s="562" t="str">
        <f t="shared" si="50"/>
        <v xml:space="preserve"> </v>
      </c>
      <c r="BF732" s="77"/>
      <c r="BG732" s="515"/>
    </row>
    <row r="733" spans="1:59" s="86" customFormat="1" ht="12.75" x14ac:dyDescent="0.25">
      <c r="A733" s="365"/>
      <c r="B733" s="147">
        <f>Demography!B729</f>
        <v>0</v>
      </c>
      <c r="C733" s="147">
        <f>Demography!C729</f>
        <v>0</v>
      </c>
      <c r="D733" s="148">
        <f>Demography!D729</f>
        <v>0</v>
      </c>
      <c r="E733" s="81"/>
      <c r="F733" s="256"/>
      <c r="G733" s="257"/>
      <c r="H733" s="257"/>
      <c r="I733" s="257"/>
      <c r="J733" s="245"/>
      <c r="K733" s="257"/>
      <c r="L733" s="258"/>
      <c r="M733" s="256"/>
      <c r="N733" s="256"/>
      <c r="O733" s="240"/>
      <c r="P733" s="256"/>
      <c r="Q733" s="261"/>
      <c r="R733" s="240"/>
      <c r="S733" s="240"/>
      <c r="T733" s="240"/>
      <c r="U733" s="256"/>
      <c r="V733" s="245"/>
      <c r="W733" s="256"/>
      <c r="X733" s="245"/>
      <c r="Y733" s="81"/>
      <c r="Z733" s="256"/>
      <c r="AA733" s="150"/>
      <c r="AB733" s="150"/>
      <c r="AC733" s="81"/>
      <c r="AD733" s="240"/>
      <c r="AE733" s="240"/>
      <c r="AF733" s="256"/>
      <c r="AG733" s="240"/>
      <c r="AH733" s="256"/>
      <c r="AI733" s="256"/>
      <c r="AJ733" s="256"/>
      <c r="AK733" s="261"/>
      <c r="AL733" s="261"/>
      <c r="AM733" s="77"/>
      <c r="AN733" s="261"/>
      <c r="AO733" s="261"/>
      <c r="AP733" s="261"/>
      <c r="AQ733" s="261"/>
      <c r="AR733" s="261"/>
      <c r="AS733" s="261"/>
      <c r="AT733" s="261"/>
      <c r="AU733" s="261"/>
      <c r="AV733" s="261"/>
      <c r="AW733" s="261"/>
      <c r="AX733" s="245"/>
      <c r="AY733" s="245"/>
      <c r="AZ733" s="247"/>
      <c r="BA733" s="77"/>
      <c r="BB733" s="561" t="str">
        <f t="shared" si="47"/>
        <v xml:space="preserve"> </v>
      </c>
      <c r="BC733" s="561" t="str">
        <f t="shared" si="48"/>
        <v xml:space="preserve"> </v>
      </c>
      <c r="BD733" s="561" t="str">
        <f t="shared" si="49"/>
        <v xml:space="preserve"> </v>
      </c>
      <c r="BE733" s="561" t="str">
        <f t="shared" si="50"/>
        <v xml:space="preserve"> </v>
      </c>
      <c r="BF733" s="77"/>
      <c r="BG733" s="254"/>
    </row>
    <row r="734" spans="1:59" s="86" customFormat="1" ht="12.75" x14ac:dyDescent="0.25">
      <c r="A734" s="365"/>
      <c r="B734" s="361">
        <f>Demography!B730</f>
        <v>0</v>
      </c>
      <c r="C734" s="361">
        <f>Demography!C730</f>
        <v>0</v>
      </c>
      <c r="D734" s="362">
        <f>Demography!D730</f>
        <v>0</v>
      </c>
      <c r="E734" s="81"/>
      <c r="F734" s="241"/>
      <c r="G734" s="478"/>
      <c r="H734" s="478"/>
      <c r="I734" s="478"/>
      <c r="J734" s="246"/>
      <c r="K734" s="478"/>
      <c r="L734" s="538"/>
      <c r="M734" s="241"/>
      <c r="N734" s="241"/>
      <c r="O734" s="242"/>
      <c r="P734" s="241"/>
      <c r="Q734" s="243"/>
      <c r="R734" s="242"/>
      <c r="S734" s="242"/>
      <c r="T734" s="242"/>
      <c r="U734" s="241"/>
      <c r="V734" s="246"/>
      <c r="W734" s="241"/>
      <c r="X734" s="246"/>
      <c r="Y734" s="81"/>
      <c r="Z734" s="241"/>
      <c r="AA734" s="416"/>
      <c r="AB734" s="416"/>
      <c r="AC734" s="81"/>
      <c r="AD734" s="242"/>
      <c r="AE734" s="242"/>
      <c r="AF734" s="241"/>
      <c r="AG734" s="242"/>
      <c r="AH734" s="241"/>
      <c r="AI734" s="241"/>
      <c r="AJ734" s="241"/>
      <c r="AK734" s="243"/>
      <c r="AL734" s="243"/>
      <c r="AM734" s="77"/>
      <c r="AN734" s="243"/>
      <c r="AO734" s="243"/>
      <c r="AP734" s="243"/>
      <c r="AQ734" s="243"/>
      <c r="AR734" s="243"/>
      <c r="AS734" s="243"/>
      <c r="AT734" s="243"/>
      <c r="AU734" s="243"/>
      <c r="AV734" s="243"/>
      <c r="AW734" s="243"/>
      <c r="AX734" s="246"/>
      <c r="AY734" s="246"/>
      <c r="AZ734" s="248"/>
      <c r="BA734" s="77"/>
      <c r="BB734" s="562" t="str">
        <f t="shared" si="47"/>
        <v xml:space="preserve"> </v>
      </c>
      <c r="BC734" s="562" t="str">
        <f t="shared" si="48"/>
        <v xml:space="preserve"> </v>
      </c>
      <c r="BD734" s="562" t="str">
        <f t="shared" si="49"/>
        <v xml:space="preserve"> </v>
      </c>
      <c r="BE734" s="562" t="str">
        <f t="shared" si="50"/>
        <v xml:space="preserve"> </v>
      </c>
      <c r="BF734" s="77"/>
      <c r="BG734" s="515"/>
    </row>
    <row r="735" spans="1:59" s="86" customFormat="1" ht="12.75" x14ac:dyDescent="0.25">
      <c r="A735" s="365"/>
      <c r="B735" s="147">
        <f>Demography!B731</f>
        <v>0</v>
      </c>
      <c r="C735" s="147">
        <f>Demography!C731</f>
        <v>0</v>
      </c>
      <c r="D735" s="148">
        <f>Demography!D731</f>
        <v>0</v>
      </c>
      <c r="E735" s="81"/>
      <c r="F735" s="256"/>
      <c r="G735" s="257"/>
      <c r="H735" s="257"/>
      <c r="I735" s="257"/>
      <c r="J735" s="245"/>
      <c r="K735" s="257"/>
      <c r="L735" s="258"/>
      <c r="M735" s="256"/>
      <c r="N735" s="256"/>
      <c r="O735" s="240"/>
      <c r="P735" s="256"/>
      <c r="Q735" s="261"/>
      <c r="R735" s="240"/>
      <c r="S735" s="240"/>
      <c r="T735" s="240"/>
      <c r="U735" s="256"/>
      <c r="V735" s="245"/>
      <c r="W735" s="256"/>
      <c r="X735" s="245"/>
      <c r="Y735" s="81"/>
      <c r="Z735" s="256"/>
      <c r="AA735" s="150"/>
      <c r="AB735" s="150"/>
      <c r="AC735" s="81"/>
      <c r="AD735" s="240"/>
      <c r="AE735" s="240"/>
      <c r="AF735" s="256"/>
      <c r="AG735" s="240"/>
      <c r="AH735" s="256"/>
      <c r="AI735" s="256"/>
      <c r="AJ735" s="256"/>
      <c r="AK735" s="261"/>
      <c r="AL735" s="261"/>
      <c r="AM735" s="77"/>
      <c r="AN735" s="261"/>
      <c r="AO735" s="261"/>
      <c r="AP735" s="261"/>
      <c r="AQ735" s="261"/>
      <c r="AR735" s="261"/>
      <c r="AS735" s="261"/>
      <c r="AT735" s="261"/>
      <c r="AU735" s="261"/>
      <c r="AV735" s="261"/>
      <c r="AW735" s="261"/>
      <c r="AX735" s="245"/>
      <c r="AY735" s="245"/>
      <c r="AZ735" s="247"/>
      <c r="BA735" s="77"/>
      <c r="BB735" s="561" t="str">
        <f t="shared" si="47"/>
        <v xml:space="preserve"> </v>
      </c>
      <c r="BC735" s="561" t="str">
        <f t="shared" si="48"/>
        <v xml:space="preserve"> </v>
      </c>
      <c r="BD735" s="561" t="str">
        <f t="shared" si="49"/>
        <v xml:space="preserve"> </v>
      </c>
      <c r="BE735" s="561" t="str">
        <f t="shared" si="50"/>
        <v xml:space="preserve"> </v>
      </c>
      <c r="BF735" s="77"/>
      <c r="BG735" s="254"/>
    </row>
    <row r="736" spans="1:59" s="86" customFormat="1" ht="12.75" x14ac:dyDescent="0.25">
      <c r="A736" s="365"/>
      <c r="B736" s="361">
        <f>Demography!B732</f>
        <v>0</v>
      </c>
      <c r="C736" s="361">
        <f>Demography!C732</f>
        <v>0</v>
      </c>
      <c r="D736" s="362">
        <f>Demography!D732</f>
        <v>0</v>
      </c>
      <c r="E736" s="81"/>
      <c r="F736" s="241"/>
      <c r="G736" s="478"/>
      <c r="H736" s="478"/>
      <c r="I736" s="478"/>
      <c r="J736" s="246"/>
      <c r="K736" s="478"/>
      <c r="L736" s="538"/>
      <c r="M736" s="241"/>
      <c r="N736" s="241"/>
      <c r="O736" s="242"/>
      <c r="P736" s="241"/>
      <c r="Q736" s="243"/>
      <c r="R736" s="242"/>
      <c r="S736" s="242"/>
      <c r="T736" s="242"/>
      <c r="U736" s="241"/>
      <c r="V736" s="246"/>
      <c r="W736" s="241"/>
      <c r="X736" s="246"/>
      <c r="Y736" s="81"/>
      <c r="Z736" s="241"/>
      <c r="AA736" s="416"/>
      <c r="AB736" s="416"/>
      <c r="AC736" s="81"/>
      <c r="AD736" s="242"/>
      <c r="AE736" s="242"/>
      <c r="AF736" s="241"/>
      <c r="AG736" s="242"/>
      <c r="AH736" s="241"/>
      <c r="AI736" s="241"/>
      <c r="AJ736" s="241"/>
      <c r="AK736" s="243"/>
      <c r="AL736" s="243"/>
      <c r="AM736" s="77"/>
      <c r="AN736" s="243"/>
      <c r="AO736" s="243"/>
      <c r="AP736" s="243"/>
      <c r="AQ736" s="243"/>
      <c r="AR736" s="243"/>
      <c r="AS736" s="243"/>
      <c r="AT736" s="243"/>
      <c r="AU736" s="243"/>
      <c r="AV736" s="243"/>
      <c r="AW736" s="243"/>
      <c r="AX736" s="246"/>
      <c r="AY736" s="246"/>
      <c r="AZ736" s="248"/>
      <c r="BA736" s="77"/>
      <c r="BB736" s="562" t="str">
        <f t="shared" si="47"/>
        <v xml:space="preserve"> </v>
      </c>
      <c r="BC736" s="562" t="str">
        <f t="shared" si="48"/>
        <v xml:space="preserve"> </v>
      </c>
      <c r="BD736" s="562" t="str">
        <f t="shared" si="49"/>
        <v xml:space="preserve"> </v>
      </c>
      <c r="BE736" s="562" t="str">
        <f t="shared" si="50"/>
        <v xml:space="preserve"> </v>
      </c>
      <c r="BF736" s="77"/>
      <c r="BG736" s="515"/>
    </row>
    <row r="737" spans="1:59" s="86" customFormat="1" ht="12.75" x14ac:dyDescent="0.25">
      <c r="A737" s="365"/>
      <c r="B737" s="147">
        <f>Demography!B733</f>
        <v>0</v>
      </c>
      <c r="C737" s="147">
        <f>Demography!C733</f>
        <v>0</v>
      </c>
      <c r="D737" s="148">
        <f>Demography!D733</f>
        <v>0</v>
      </c>
      <c r="E737" s="81"/>
      <c r="F737" s="256"/>
      <c r="G737" s="257"/>
      <c r="H737" s="257"/>
      <c r="I737" s="257"/>
      <c r="J737" s="245"/>
      <c r="K737" s="257"/>
      <c r="L737" s="258"/>
      <c r="M737" s="256"/>
      <c r="N737" s="256"/>
      <c r="O737" s="240"/>
      <c r="P737" s="256"/>
      <c r="Q737" s="261"/>
      <c r="R737" s="240"/>
      <c r="S737" s="240"/>
      <c r="T737" s="240"/>
      <c r="U737" s="256"/>
      <c r="V737" s="245"/>
      <c r="W737" s="256"/>
      <c r="X737" s="245"/>
      <c r="Y737" s="81"/>
      <c r="Z737" s="256"/>
      <c r="AA737" s="150"/>
      <c r="AB737" s="150"/>
      <c r="AC737" s="81"/>
      <c r="AD737" s="240"/>
      <c r="AE737" s="240"/>
      <c r="AF737" s="256"/>
      <c r="AG737" s="240"/>
      <c r="AH737" s="256"/>
      <c r="AI737" s="256"/>
      <c r="AJ737" s="256"/>
      <c r="AK737" s="261"/>
      <c r="AL737" s="261"/>
      <c r="AM737" s="77"/>
      <c r="AN737" s="261"/>
      <c r="AO737" s="261"/>
      <c r="AP737" s="261"/>
      <c r="AQ737" s="261"/>
      <c r="AR737" s="261"/>
      <c r="AS737" s="261"/>
      <c r="AT737" s="261"/>
      <c r="AU737" s="261"/>
      <c r="AV737" s="261"/>
      <c r="AW737" s="261"/>
      <c r="AX737" s="245"/>
      <c r="AY737" s="245"/>
      <c r="AZ737" s="247"/>
      <c r="BA737" s="77"/>
      <c r="BB737" s="561" t="str">
        <f t="shared" si="47"/>
        <v xml:space="preserve"> </v>
      </c>
      <c r="BC737" s="561" t="str">
        <f t="shared" si="48"/>
        <v xml:space="preserve"> </v>
      </c>
      <c r="BD737" s="561" t="str">
        <f t="shared" si="49"/>
        <v xml:space="preserve"> </v>
      </c>
      <c r="BE737" s="561" t="str">
        <f t="shared" si="50"/>
        <v xml:space="preserve"> </v>
      </c>
      <c r="BF737" s="77"/>
      <c r="BG737" s="254"/>
    </row>
    <row r="738" spans="1:59" s="86" customFormat="1" ht="12.75" x14ac:dyDescent="0.25">
      <c r="A738" s="365"/>
      <c r="B738" s="361">
        <f>Demography!B734</f>
        <v>0</v>
      </c>
      <c r="C738" s="361">
        <f>Demography!C734</f>
        <v>0</v>
      </c>
      <c r="D738" s="362">
        <f>Demography!D734</f>
        <v>0</v>
      </c>
      <c r="E738" s="81"/>
      <c r="F738" s="241"/>
      <c r="G738" s="478"/>
      <c r="H738" s="478"/>
      <c r="I738" s="478"/>
      <c r="J738" s="246"/>
      <c r="K738" s="478"/>
      <c r="L738" s="538"/>
      <c r="M738" s="241"/>
      <c r="N738" s="241"/>
      <c r="O738" s="242"/>
      <c r="P738" s="241"/>
      <c r="Q738" s="243"/>
      <c r="R738" s="242"/>
      <c r="S738" s="242"/>
      <c r="T738" s="242"/>
      <c r="U738" s="241"/>
      <c r="V738" s="246"/>
      <c r="W738" s="241"/>
      <c r="X738" s="246"/>
      <c r="Y738" s="81"/>
      <c r="Z738" s="241"/>
      <c r="AA738" s="416"/>
      <c r="AB738" s="416"/>
      <c r="AC738" s="81"/>
      <c r="AD738" s="242"/>
      <c r="AE738" s="242"/>
      <c r="AF738" s="241"/>
      <c r="AG738" s="242"/>
      <c r="AH738" s="241"/>
      <c r="AI738" s="241"/>
      <c r="AJ738" s="241"/>
      <c r="AK738" s="243"/>
      <c r="AL738" s="243"/>
      <c r="AM738" s="77"/>
      <c r="AN738" s="243"/>
      <c r="AO738" s="243"/>
      <c r="AP738" s="243"/>
      <c r="AQ738" s="243"/>
      <c r="AR738" s="243"/>
      <c r="AS738" s="243"/>
      <c r="AT738" s="243"/>
      <c r="AU738" s="243"/>
      <c r="AV738" s="243"/>
      <c r="AW738" s="243"/>
      <c r="AX738" s="246"/>
      <c r="AY738" s="246"/>
      <c r="AZ738" s="248"/>
      <c r="BA738" s="77"/>
      <c r="BB738" s="562" t="str">
        <f t="shared" si="47"/>
        <v xml:space="preserve"> </v>
      </c>
      <c r="BC738" s="562" t="str">
        <f t="shared" si="48"/>
        <v xml:space="preserve"> </v>
      </c>
      <c r="BD738" s="562" t="str">
        <f t="shared" si="49"/>
        <v xml:space="preserve"> </v>
      </c>
      <c r="BE738" s="562" t="str">
        <f t="shared" si="50"/>
        <v xml:space="preserve"> </v>
      </c>
      <c r="BF738" s="77"/>
      <c r="BG738" s="515"/>
    </row>
    <row r="739" spans="1:59" s="86" customFormat="1" ht="12.75" x14ac:dyDescent="0.25">
      <c r="A739" s="365"/>
      <c r="B739" s="147">
        <f>Demography!B735</f>
        <v>0</v>
      </c>
      <c r="C739" s="147">
        <f>Demography!C735</f>
        <v>0</v>
      </c>
      <c r="D739" s="148">
        <f>Demography!D735</f>
        <v>0</v>
      </c>
      <c r="E739" s="81"/>
      <c r="F739" s="256"/>
      <c r="G739" s="257"/>
      <c r="H739" s="257"/>
      <c r="I739" s="257"/>
      <c r="J739" s="245"/>
      <c r="K739" s="257"/>
      <c r="L739" s="258"/>
      <c r="M739" s="256"/>
      <c r="N739" s="256"/>
      <c r="O739" s="240"/>
      <c r="P739" s="256"/>
      <c r="Q739" s="261"/>
      <c r="R739" s="240"/>
      <c r="S739" s="240"/>
      <c r="T739" s="240"/>
      <c r="U739" s="256"/>
      <c r="V739" s="245"/>
      <c r="W739" s="256"/>
      <c r="X739" s="245"/>
      <c r="Y739" s="81"/>
      <c r="Z739" s="256"/>
      <c r="AA739" s="150"/>
      <c r="AB739" s="150"/>
      <c r="AC739" s="81"/>
      <c r="AD739" s="240"/>
      <c r="AE739" s="240"/>
      <c r="AF739" s="256"/>
      <c r="AG739" s="240"/>
      <c r="AH739" s="256"/>
      <c r="AI739" s="256"/>
      <c r="AJ739" s="256"/>
      <c r="AK739" s="261"/>
      <c r="AL739" s="261"/>
      <c r="AM739" s="77"/>
      <c r="AN739" s="261"/>
      <c r="AO739" s="261"/>
      <c r="AP739" s="261"/>
      <c r="AQ739" s="261"/>
      <c r="AR739" s="261"/>
      <c r="AS739" s="261"/>
      <c r="AT739" s="261"/>
      <c r="AU739" s="261"/>
      <c r="AV739" s="261"/>
      <c r="AW739" s="261"/>
      <c r="AX739" s="245"/>
      <c r="AY739" s="245"/>
      <c r="AZ739" s="247"/>
      <c r="BA739" s="77"/>
      <c r="BB739" s="561" t="str">
        <f t="shared" si="47"/>
        <v xml:space="preserve"> </v>
      </c>
      <c r="BC739" s="561" t="str">
        <f t="shared" si="48"/>
        <v xml:space="preserve"> </v>
      </c>
      <c r="BD739" s="561" t="str">
        <f t="shared" si="49"/>
        <v xml:space="preserve"> </v>
      </c>
      <c r="BE739" s="561" t="str">
        <f t="shared" si="50"/>
        <v xml:space="preserve"> </v>
      </c>
      <c r="BF739" s="77"/>
      <c r="BG739" s="254"/>
    </row>
    <row r="740" spans="1:59" s="86" customFormat="1" ht="12.75" x14ac:dyDescent="0.25">
      <c r="A740" s="365"/>
      <c r="B740" s="361">
        <f>Demography!B736</f>
        <v>0</v>
      </c>
      <c r="C740" s="361">
        <f>Demography!C736</f>
        <v>0</v>
      </c>
      <c r="D740" s="362">
        <f>Demography!D736</f>
        <v>0</v>
      </c>
      <c r="E740" s="81"/>
      <c r="F740" s="241"/>
      <c r="G740" s="478"/>
      <c r="H740" s="478"/>
      <c r="I740" s="478"/>
      <c r="J740" s="246"/>
      <c r="K740" s="478"/>
      <c r="L740" s="538"/>
      <c r="M740" s="241"/>
      <c r="N740" s="241"/>
      <c r="O740" s="242"/>
      <c r="P740" s="241"/>
      <c r="Q740" s="243"/>
      <c r="R740" s="242"/>
      <c r="S740" s="242"/>
      <c r="T740" s="242"/>
      <c r="U740" s="241"/>
      <c r="V740" s="246"/>
      <c r="W740" s="241"/>
      <c r="X740" s="246"/>
      <c r="Y740" s="81"/>
      <c r="Z740" s="241"/>
      <c r="AA740" s="416"/>
      <c r="AB740" s="416"/>
      <c r="AC740" s="81"/>
      <c r="AD740" s="242"/>
      <c r="AE740" s="242"/>
      <c r="AF740" s="241"/>
      <c r="AG740" s="242"/>
      <c r="AH740" s="241"/>
      <c r="AI740" s="241"/>
      <c r="AJ740" s="241"/>
      <c r="AK740" s="243"/>
      <c r="AL740" s="243"/>
      <c r="AM740" s="77"/>
      <c r="AN740" s="243"/>
      <c r="AO740" s="243"/>
      <c r="AP740" s="243"/>
      <c r="AQ740" s="243"/>
      <c r="AR740" s="243"/>
      <c r="AS740" s="243"/>
      <c r="AT740" s="243"/>
      <c r="AU740" s="243"/>
      <c r="AV740" s="243"/>
      <c r="AW740" s="243"/>
      <c r="AX740" s="246"/>
      <c r="AY740" s="246"/>
      <c r="AZ740" s="248"/>
      <c r="BA740" s="77"/>
      <c r="BB740" s="562" t="str">
        <f t="shared" si="47"/>
        <v xml:space="preserve"> </v>
      </c>
      <c r="BC740" s="562" t="str">
        <f t="shared" si="48"/>
        <v xml:space="preserve"> </v>
      </c>
      <c r="BD740" s="562" t="str">
        <f t="shared" si="49"/>
        <v xml:space="preserve"> </v>
      </c>
      <c r="BE740" s="562" t="str">
        <f t="shared" si="50"/>
        <v xml:space="preserve"> </v>
      </c>
      <c r="BF740" s="77"/>
      <c r="BG740" s="515"/>
    </row>
    <row r="741" spans="1:59" s="86" customFormat="1" ht="12.75" x14ac:dyDescent="0.25">
      <c r="A741" s="365"/>
      <c r="B741" s="147">
        <f>Demography!B737</f>
        <v>0</v>
      </c>
      <c r="C741" s="147">
        <f>Demography!C737</f>
        <v>0</v>
      </c>
      <c r="D741" s="148">
        <f>Demography!D737</f>
        <v>0</v>
      </c>
      <c r="E741" s="81"/>
      <c r="F741" s="256"/>
      <c r="G741" s="257"/>
      <c r="H741" s="257"/>
      <c r="I741" s="257"/>
      <c r="J741" s="245"/>
      <c r="K741" s="257"/>
      <c r="L741" s="258"/>
      <c r="M741" s="256"/>
      <c r="N741" s="256"/>
      <c r="O741" s="240"/>
      <c r="P741" s="256"/>
      <c r="Q741" s="261"/>
      <c r="R741" s="240"/>
      <c r="S741" s="240"/>
      <c r="T741" s="240"/>
      <c r="U741" s="256"/>
      <c r="V741" s="245"/>
      <c r="W741" s="256"/>
      <c r="X741" s="245"/>
      <c r="Y741" s="81"/>
      <c r="Z741" s="256"/>
      <c r="AA741" s="150"/>
      <c r="AB741" s="150"/>
      <c r="AC741" s="81"/>
      <c r="AD741" s="240"/>
      <c r="AE741" s="240"/>
      <c r="AF741" s="256"/>
      <c r="AG741" s="240"/>
      <c r="AH741" s="256"/>
      <c r="AI741" s="256"/>
      <c r="AJ741" s="256"/>
      <c r="AK741" s="261"/>
      <c r="AL741" s="261"/>
      <c r="AM741" s="77"/>
      <c r="AN741" s="261"/>
      <c r="AO741" s="261"/>
      <c r="AP741" s="261"/>
      <c r="AQ741" s="261"/>
      <c r="AR741" s="261"/>
      <c r="AS741" s="261"/>
      <c r="AT741" s="261"/>
      <c r="AU741" s="261"/>
      <c r="AV741" s="261"/>
      <c r="AW741" s="261"/>
      <c r="AX741" s="245"/>
      <c r="AY741" s="245"/>
      <c r="AZ741" s="247"/>
      <c r="BA741" s="77"/>
      <c r="BB741" s="561" t="str">
        <f t="shared" si="47"/>
        <v xml:space="preserve"> </v>
      </c>
      <c r="BC741" s="561" t="str">
        <f t="shared" si="48"/>
        <v xml:space="preserve"> </v>
      </c>
      <c r="BD741" s="561" t="str">
        <f t="shared" si="49"/>
        <v xml:space="preserve"> </v>
      </c>
      <c r="BE741" s="561" t="str">
        <f t="shared" si="50"/>
        <v xml:space="preserve"> </v>
      </c>
      <c r="BF741" s="77"/>
      <c r="BG741" s="254"/>
    </row>
    <row r="742" spans="1:59" s="86" customFormat="1" ht="12.75" x14ac:dyDescent="0.25">
      <c r="A742" s="365"/>
      <c r="B742" s="361">
        <f>Demography!B738</f>
        <v>0</v>
      </c>
      <c r="C742" s="361">
        <f>Demography!C738</f>
        <v>0</v>
      </c>
      <c r="D742" s="362">
        <f>Demography!D738</f>
        <v>0</v>
      </c>
      <c r="E742" s="81"/>
      <c r="F742" s="241"/>
      <c r="G742" s="478"/>
      <c r="H742" s="478"/>
      <c r="I742" s="478"/>
      <c r="J742" s="246"/>
      <c r="K742" s="478"/>
      <c r="L742" s="538"/>
      <c r="M742" s="241"/>
      <c r="N742" s="241"/>
      <c r="O742" s="242"/>
      <c r="P742" s="241"/>
      <c r="Q742" s="243"/>
      <c r="R742" s="242"/>
      <c r="S742" s="242"/>
      <c r="T742" s="242"/>
      <c r="U742" s="241"/>
      <c r="V742" s="246"/>
      <c r="W742" s="241"/>
      <c r="X742" s="246"/>
      <c r="Y742" s="81"/>
      <c r="Z742" s="241"/>
      <c r="AA742" s="416"/>
      <c r="AB742" s="416"/>
      <c r="AC742" s="81"/>
      <c r="AD742" s="242"/>
      <c r="AE742" s="242"/>
      <c r="AF742" s="241"/>
      <c r="AG742" s="242"/>
      <c r="AH742" s="241"/>
      <c r="AI742" s="241"/>
      <c r="AJ742" s="241"/>
      <c r="AK742" s="243"/>
      <c r="AL742" s="243"/>
      <c r="AM742" s="77"/>
      <c r="AN742" s="243"/>
      <c r="AO742" s="243"/>
      <c r="AP742" s="243"/>
      <c r="AQ742" s="243"/>
      <c r="AR742" s="243"/>
      <c r="AS742" s="243"/>
      <c r="AT742" s="243"/>
      <c r="AU742" s="243"/>
      <c r="AV742" s="243"/>
      <c r="AW742" s="243"/>
      <c r="AX742" s="246"/>
      <c r="AY742" s="246"/>
      <c r="AZ742" s="248"/>
      <c r="BA742" s="77"/>
      <c r="BB742" s="562" t="str">
        <f t="shared" si="47"/>
        <v xml:space="preserve"> </v>
      </c>
      <c r="BC742" s="562" t="str">
        <f t="shared" si="48"/>
        <v xml:space="preserve"> </v>
      </c>
      <c r="BD742" s="562" t="str">
        <f t="shared" si="49"/>
        <v xml:space="preserve"> </v>
      </c>
      <c r="BE742" s="562" t="str">
        <f t="shared" si="50"/>
        <v xml:space="preserve"> </v>
      </c>
      <c r="BF742" s="77"/>
      <c r="BG742" s="515"/>
    </row>
    <row r="743" spans="1:59" s="86" customFormat="1" ht="12.75" x14ac:dyDescent="0.25">
      <c r="A743" s="365"/>
      <c r="B743" s="147">
        <f>Demography!B739</f>
        <v>0</v>
      </c>
      <c r="C743" s="147">
        <f>Demography!C739</f>
        <v>0</v>
      </c>
      <c r="D743" s="148">
        <f>Demography!D739</f>
        <v>0</v>
      </c>
      <c r="E743" s="81"/>
      <c r="F743" s="256"/>
      <c r="G743" s="257"/>
      <c r="H743" s="257"/>
      <c r="I743" s="257"/>
      <c r="J743" s="245"/>
      <c r="K743" s="257"/>
      <c r="L743" s="258"/>
      <c r="M743" s="256"/>
      <c r="N743" s="256"/>
      <c r="O743" s="240"/>
      <c r="P743" s="256"/>
      <c r="Q743" s="261"/>
      <c r="R743" s="240"/>
      <c r="S743" s="240"/>
      <c r="T743" s="240"/>
      <c r="U743" s="256"/>
      <c r="V743" s="245"/>
      <c r="W743" s="256"/>
      <c r="X743" s="245"/>
      <c r="Y743" s="81"/>
      <c r="Z743" s="256"/>
      <c r="AA743" s="150"/>
      <c r="AB743" s="150"/>
      <c r="AC743" s="81"/>
      <c r="AD743" s="240"/>
      <c r="AE743" s="240"/>
      <c r="AF743" s="256"/>
      <c r="AG743" s="240"/>
      <c r="AH743" s="256"/>
      <c r="AI743" s="256"/>
      <c r="AJ743" s="256"/>
      <c r="AK743" s="261"/>
      <c r="AL743" s="261"/>
      <c r="AM743" s="77"/>
      <c r="AN743" s="261"/>
      <c r="AO743" s="261"/>
      <c r="AP743" s="261"/>
      <c r="AQ743" s="261"/>
      <c r="AR743" s="261"/>
      <c r="AS743" s="261"/>
      <c r="AT743" s="261"/>
      <c r="AU743" s="261"/>
      <c r="AV743" s="261"/>
      <c r="AW743" s="261"/>
      <c r="AX743" s="245"/>
      <c r="AY743" s="245"/>
      <c r="AZ743" s="247"/>
      <c r="BA743" s="77"/>
      <c r="BB743" s="561" t="str">
        <f t="shared" si="47"/>
        <v xml:space="preserve"> </v>
      </c>
      <c r="BC743" s="561" t="str">
        <f t="shared" si="48"/>
        <v xml:space="preserve"> </v>
      </c>
      <c r="BD743" s="561" t="str">
        <f t="shared" si="49"/>
        <v xml:space="preserve"> </v>
      </c>
      <c r="BE743" s="561" t="str">
        <f t="shared" si="50"/>
        <v xml:space="preserve"> </v>
      </c>
      <c r="BF743" s="77"/>
      <c r="BG743" s="254"/>
    </row>
    <row r="744" spans="1:59" s="86" customFormat="1" ht="12.75" x14ac:dyDescent="0.25">
      <c r="A744" s="365"/>
      <c r="B744" s="361">
        <f>Demography!B740</f>
        <v>0</v>
      </c>
      <c r="C744" s="361">
        <f>Demography!C740</f>
        <v>0</v>
      </c>
      <c r="D744" s="362">
        <f>Demography!D740</f>
        <v>0</v>
      </c>
      <c r="E744" s="81"/>
      <c r="F744" s="241"/>
      <c r="G744" s="478"/>
      <c r="H744" s="478"/>
      <c r="I744" s="478"/>
      <c r="J744" s="246"/>
      <c r="K744" s="478"/>
      <c r="L744" s="538"/>
      <c r="M744" s="241"/>
      <c r="N744" s="241"/>
      <c r="O744" s="242"/>
      <c r="P744" s="241"/>
      <c r="Q744" s="243"/>
      <c r="R744" s="242"/>
      <c r="S744" s="242"/>
      <c r="T744" s="242"/>
      <c r="U744" s="241"/>
      <c r="V744" s="246"/>
      <c r="W744" s="241"/>
      <c r="X744" s="246"/>
      <c r="Y744" s="81"/>
      <c r="Z744" s="241"/>
      <c r="AA744" s="416"/>
      <c r="AB744" s="416"/>
      <c r="AC744" s="81"/>
      <c r="AD744" s="242"/>
      <c r="AE744" s="242"/>
      <c r="AF744" s="241"/>
      <c r="AG744" s="242"/>
      <c r="AH744" s="241"/>
      <c r="AI744" s="241"/>
      <c r="AJ744" s="241"/>
      <c r="AK744" s="243"/>
      <c r="AL744" s="243"/>
      <c r="AM744" s="77"/>
      <c r="AN744" s="243"/>
      <c r="AO744" s="243"/>
      <c r="AP744" s="243"/>
      <c r="AQ744" s="243"/>
      <c r="AR744" s="243"/>
      <c r="AS744" s="243"/>
      <c r="AT744" s="243"/>
      <c r="AU744" s="243"/>
      <c r="AV744" s="243"/>
      <c r="AW744" s="243"/>
      <c r="AX744" s="246"/>
      <c r="AY744" s="246"/>
      <c r="AZ744" s="248"/>
      <c r="BA744" s="77"/>
      <c r="BB744" s="562" t="str">
        <f t="shared" si="47"/>
        <v xml:space="preserve"> </v>
      </c>
      <c r="BC744" s="562" t="str">
        <f t="shared" si="48"/>
        <v xml:space="preserve"> </v>
      </c>
      <c r="BD744" s="562" t="str">
        <f t="shared" si="49"/>
        <v xml:space="preserve"> </v>
      </c>
      <c r="BE744" s="562" t="str">
        <f t="shared" si="50"/>
        <v xml:space="preserve"> </v>
      </c>
      <c r="BF744" s="77"/>
      <c r="BG744" s="515"/>
    </row>
    <row r="745" spans="1:59" s="86" customFormat="1" ht="12.75" x14ac:dyDescent="0.25">
      <c r="A745" s="365"/>
      <c r="B745" s="147">
        <f>Demography!B741</f>
        <v>0</v>
      </c>
      <c r="C745" s="147">
        <f>Demography!C741</f>
        <v>0</v>
      </c>
      <c r="D745" s="148">
        <f>Demography!D741</f>
        <v>0</v>
      </c>
      <c r="E745" s="81"/>
      <c r="F745" s="256"/>
      <c r="G745" s="257"/>
      <c r="H745" s="257"/>
      <c r="I745" s="257"/>
      <c r="J745" s="245"/>
      <c r="K745" s="257"/>
      <c r="L745" s="258"/>
      <c r="M745" s="256"/>
      <c r="N745" s="256"/>
      <c r="O745" s="240"/>
      <c r="P745" s="256"/>
      <c r="Q745" s="261"/>
      <c r="R745" s="240"/>
      <c r="S745" s="240"/>
      <c r="T745" s="240"/>
      <c r="U745" s="256"/>
      <c r="V745" s="245"/>
      <c r="W745" s="256"/>
      <c r="X745" s="245"/>
      <c r="Y745" s="81"/>
      <c r="Z745" s="256"/>
      <c r="AA745" s="150"/>
      <c r="AB745" s="150"/>
      <c r="AC745" s="81"/>
      <c r="AD745" s="240"/>
      <c r="AE745" s="240"/>
      <c r="AF745" s="256"/>
      <c r="AG745" s="240"/>
      <c r="AH745" s="256"/>
      <c r="AI745" s="256"/>
      <c r="AJ745" s="256"/>
      <c r="AK745" s="261"/>
      <c r="AL745" s="261"/>
      <c r="AM745" s="77"/>
      <c r="AN745" s="261"/>
      <c r="AO745" s="261"/>
      <c r="AP745" s="261"/>
      <c r="AQ745" s="261"/>
      <c r="AR745" s="261"/>
      <c r="AS745" s="261"/>
      <c r="AT745" s="261"/>
      <c r="AU745" s="261"/>
      <c r="AV745" s="261"/>
      <c r="AW745" s="261"/>
      <c r="AX745" s="245"/>
      <c r="AY745" s="245"/>
      <c r="AZ745" s="247"/>
      <c r="BA745" s="77"/>
      <c r="BB745" s="561" t="str">
        <f t="shared" si="47"/>
        <v xml:space="preserve"> </v>
      </c>
      <c r="BC745" s="561" t="str">
        <f t="shared" si="48"/>
        <v xml:space="preserve"> </v>
      </c>
      <c r="BD745" s="561" t="str">
        <f t="shared" si="49"/>
        <v xml:space="preserve"> </v>
      </c>
      <c r="BE745" s="561" t="str">
        <f t="shared" si="50"/>
        <v xml:space="preserve"> </v>
      </c>
      <c r="BF745" s="77"/>
      <c r="BG745" s="254"/>
    </row>
    <row r="746" spans="1:59" s="86" customFormat="1" ht="12.75" x14ac:dyDescent="0.25">
      <c r="A746" s="365"/>
      <c r="B746" s="361">
        <f>Demography!B742</f>
        <v>0</v>
      </c>
      <c r="C746" s="361">
        <f>Demography!C742</f>
        <v>0</v>
      </c>
      <c r="D746" s="362">
        <f>Demography!D742</f>
        <v>0</v>
      </c>
      <c r="E746" s="81"/>
      <c r="F746" s="241"/>
      <c r="G746" s="478"/>
      <c r="H746" s="478"/>
      <c r="I746" s="478"/>
      <c r="J746" s="246"/>
      <c r="K746" s="478"/>
      <c r="L746" s="538"/>
      <c r="M746" s="241"/>
      <c r="N746" s="241"/>
      <c r="O746" s="242"/>
      <c r="P746" s="241"/>
      <c r="Q746" s="243"/>
      <c r="R746" s="242"/>
      <c r="S746" s="242"/>
      <c r="T746" s="242"/>
      <c r="U746" s="241"/>
      <c r="V746" s="246"/>
      <c r="W746" s="241"/>
      <c r="X746" s="246"/>
      <c r="Y746" s="81"/>
      <c r="Z746" s="241"/>
      <c r="AA746" s="416"/>
      <c r="AB746" s="416"/>
      <c r="AC746" s="81"/>
      <c r="AD746" s="242"/>
      <c r="AE746" s="242"/>
      <c r="AF746" s="241"/>
      <c r="AG746" s="242"/>
      <c r="AH746" s="241"/>
      <c r="AI746" s="241"/>
      <c r="AJ746" s="241"/>
      <c r="AK746" s="243"/>
      <c r="AL746" s="243"/>
      <c r="AM746" s="77"/>
      <c r="AN746" s="243"/>
      <c r="AO746" s="243"/>
      <c r="AP746" s="243"/>
      <c r="AQ746" s="243"/>
      <c r="AR746" s="243"/>
      <c r="AS746" s="243"/>
      <c r="AT746" s="243"/>
      <c r="AU746" s="243"/>
      <c r="AV746" s="243"/>
      <c r="AW746" s="243"/>
      <c r="AX746" s="246"/>
      <c r="AY746" s="246"/>
      <c r="AZ746" s="248"/>
      <c r="BA746" s="77"/>
      <c r="BB746" s="562" t="str">
        <f t="shared" si="47"/>
        <v xml:space="preserve"> </v>
      </c>
      <c r="BC746" s="562" t="str">
        <f t="shared" si="48"/>
        <v xml:space="preserve"> </v>
      </c>
      <c r="BD746" s="562" t="str">
        <f t="shared" si="49"/>
        <v xml:space="preserve"> </v>
      </c>
      <c r="BE746" s="562" t="str">
        <f t="shared" si="50"/>
        <v xml:space="preserve"> </v>
      </c>
      <c r="BF746" s="77"/>
      <c r="BG746" s="515"/>
    </row>
    <row r="747" spans="1:59" s="86" customFormat="1" ht="12.75" x14ac:dyDescent="0.25">
      <c r="A747" s="365"/>
      <c r="B747" s="147">
        <f>Demography!B743</f>
        <v>0</v>
      </c>
      <c r="C747" s="147">
        <f>Demography!C743</f>
        <v>0</v>
      </c>
      <c r="D747" s="148">
        <f>Demography!D743</f>
        <v>0</v>
      </c>
      <c r="E747" s="81"/>
      <c r="F747" s="256"/>
      <c r="G747" s="257"/>
      <c r="H747" s="257"/>
      <c r="I747" s="257"/>
      <c r="J747" s="245"/>
      <c r="K747" s="257"/>
      <c r="L747" s="258"/>
      <c r="M747" s="256"/>
      <c r="N747" s="256"/>
      <c r="O747" s="240"/>
      <c r="P747" s="256"/>
      <c r="Q747" s="261"/>
      <c r="R747" s="240"/>
      <c r="S747" s="240"/>
      <c r="T747" s="240"/>
      <c r="U747" s="256"/>
      <c r="V747" s="245"/>
      <c r="W747" s="256"/>
      <c r="X747" s="245"/>
      <c r="Y747" s="81"/>
      <c r="Z747" s="256"/>
      <c r="AA747" s="150"/>
      <c r="AB747" s="150"/>
      <c r="AC747" s="81"/>
      <c r="AD747" s="240"/>
      <c r="AE747" s="240"/>
      <c r="AF747" s="256"/>
      <c r="AG747" s="240"/>
      <c r="AH747" s="256"/>
      <c r="AI747" s="256"/>
      <c r="AJ747" s="256"/>
      <c r="AK747" s="261"/>
      <c r="AL747" s="261"/>
      <c r="AM747" s="77"/>
      <c r="AN747" s="261"/>
      <c r="AO747" s="261"/>
      <c r="AP747" s="261"/>
      <c r="AQ747" s="261"/>
      <c r="AR747" s="261"/>
      <c r="AS747" s="261"/>
      <c r="AT747" s="261"/>
      <c r="AU747" s="261"/>
      <c r="AV747" s="261"/>
      <c r="AW747" s="261"/>
      <c r="AX747" s="245"/>
      <c r="AY747" s="245"/>
      <c r="AZ747" s="247"/>
      <c r="BA747" s="77"/>
      <c r="BB747" s="561" t="str">
        <f t="shared" si="47"/>
        <v xml:space="preserve"> </v>
      </c>
      <c r="BC747" s="561" t="str">
        <f t="shared" si="48"/>
        <v xml:space="preserve"> </v>
      </c>
      <c r="BD747" s="561" t="str">
        <f t="shared" si="49"/>
        <v xml:space="preserve"> </v>
      </c>
      <c r="BE747" s="561" t="str">
        <f t="shared" si="50"/>
        <v xml:space="preserve"> </v>
      </c>
      <c r="BF747" s="77"/>
      <c r="BG747" s="254"/>
    </row>
    <row r="748" spans="1:59" s="86" customFormat="1" ht="12.75" x14ac:dyDescent="0.25">
      <c r="A748" s="365"/>
      <c r="B748" s="361">
        <f>Demography!B744</f>
        <v>0</v>
      </c>
      <c r="C748" s="361">
        <f>Demography!C744</f>
        <v>0</v>
      </c>
      <c r="D748" s="362">
        <f>Demography!D744</f>
        <v>0</v>
      </c>
      <c r="E748" s="81"/>
      <c r="F748" s="241"/>
      <c r="G748" s="478"/>
      <c r="H748" s="478"/>
      <c r="I748" s="478"/>
      <c r="J748" s="246"/>
      <c r="K748" s="478"/>
      <c r="L748" s="538"/>
      <c r="M748" s="241"/>
      <c r="N748" s="241"/>
      <c r="O748" s="242"/>
      <c r="P748" s="241"/>
      <c r="Q748" s="243"/>
      <c r="R748" s="242"/>
      <c r="S748" s="242"/>
      <c r="T748" s="242"/>
      <c r="U748" s="241"/>
      <c r="V748" s="246"/>
      <c r="W748" s="241"/>
      <c r="X748" s="246"/>
      <c r="Y748" s="81"/>
      <c r="Z748" s="241"/>
      <c r="AA748" s="416"/>
      <c r="AB748" s="416"/>
      <c r="AC748" s="81"/>
      <c r="AD748" s="242"/>
      <c r="AE748" s="242"/>
      <c r="AF748" s="241"/>
      <c r="AG748" s="242"/>
      <c r="AH748" s="241"/>
      <c r="AI748" s="241"/>
      <c r="AJ748" s="241"/>
      <c r="AK748" s="243"/>
      <c r="AL748" s="243"/>
      <c r="AM748" s="77"/>
      <c r="AN748" s="243"/>
      <c r="AO748" s="243"/>
      <c r="AP748" s="243"/>
      <c r="AQ748" s="243"/>
      <c r="AR748" s="243"/>
      <c r="AS748" s="243"/>
      <c r="AT748" s="243"/>
      <c r="AU748" s="243"/>
      <c r="AV748" s="243"/>
      <c r="AW748" s="243"/>
      <c r="AX748" s="246"/>
      <c r="AY748" s="246"/>
      <c r="AZ748" s="248"/>
      <c r="BA748" s="77"/>
      <c r="BB748" s="562" t="str">
        <f t="shared" si="47"/>
        <v xml:space="preserve"> </v>
      </c>
      <c r="BC748" s="562" t="str">
        <f t="shared" si="48"/>
        <v xml:space="preserve"> </v>
      </c>
      <c r="BD748" s="562" t="str">
        <f t="shared" si="49"/>
        <v xml:space="preserve"> </v>
      </c>
      <c r="BE748" s="562" t="str">
        <f t="shared" si="50"/>
        <v xml:space="preserve"> </v>
      </c>
      <c r="BF748" s="77"/>
      <c r="BG748" s="515"/>
    </row>
    <row r="749" spans="1:59" s="86" customFormat="1" ht="12.75" x14ac:dyDescent="0.25">
      <c r="A749" s="365"/>
      <c r="B749" s="147">
        <f>Demography!B745</f>
        <v>0</v>
      </c>
      <c r="C749" s="147">
        <f>Demography!C745</f>
        <v>0</v>
      </c>
      <c r="D749" s="148">
        <f>Demography!D745</f>
        <v>0</v>
      </c>
      <c r="E749" s="81"/>
      <c r="F749" s="256"/>
      <c r="G749" s="257"/>
      <c r="H749" s="257"/>
      <c r="I749" s="257"/>
      <c r="J749" s="245"/>
      <c r="K749" s="257"/>
      <c r="L749" s="258"/>
      <c r="M749" s="256"/>
      <c r="N749" s="256"/>
      <c r="O749" s="240"/>
      <c r="P749" s="256"/>
      <c r="Q749" s="261"/>
      <c r="R749" s="240"/>
      <c r="S749" s="240"/>
      <c r="T749" s="240"/>
      <c r="U749" s="256"/>
      <c r="V749" s="245"/>
      <c r="W749" s="256"/>
      <c r="X749" s="245"/>
      <c r="Y749" s="81"/>
      <c r="Z749" s="256"/>
      <c r="AA749" s="150"/>
      <c r="AB749" s="150"/>
      <c r="AC749" s="81"/>
      <c r="AD749" s="240"/>
      <c r="AE749" s="240"/>
      <c r="AF749" s="256"/>
      <c r="AG749" s="240"/>
      <c r="AH749" s="256"/>
      <c r="AI749" s="256"/>
      <c r="AJ749" s="256"/>
      <c r="AK749" s="261"/>
      <c r="AL749" s="261"/>
      <c r="AM749" s="77"/>
      <c r="AN749" s="261"/>
      <c r="AO749" s="261"/>
      <c r="AP749" s="261"/>
      <c r="AQ749" s="261"/>
      <c r="AR749" s="261"/>
      <c r="AS749" s="261"/>
      <c r="AT749" s="261"/>
      <c r="AU749" s="261"/>
      <c r="AV749" s="261"/>
      <c r="AW749" s="261"/>
      <c r="AX749" s="245"/>
      <c r="AY749" s="245"/>
      <c r="AZ749" s="247"/>
      <c r="BA749" s="77"/>
      <c r="BB749" s="561" t="str">
        <f t="shared" si="47"/>
        <v xml:space="preserve"> </v>
      </c>
      <c r="BC749" s="561" t="str">
        <f t="shared" si="48"/>
        <v xml:space="preserve"> </v>
      </c>
      <c r="BD749" s="561" t="str">
        <f t="shared" si="49"/>
        <v xml:space="preserve"> </v>
      </c>
      <c r="BE749" s="561" t="str">
        <f t="shared" si="50"/>
        <v xml:space="preserve"> </v>
      </c>
      <c r="BF749" s="77"/>
      <c r="BG749" s="254"/>
    </row>
    <row r="750" spans="1:59" s="86" customFormat="1" ht="12.75" x14ac:dyDescent="0.25">
      <c r="A750" s="365"/>
      <c r="B750" s="361">
        <f>Demography!B746</f>
        <v>0</v>
      </c>
      <c r="C750" s="361">
        <f>Demography!C746</f>
        <v>0</v>
      </c>
      <c r="D750" s="362">
        <f>Demography!D746</f>
        <v>0</v>
      </c>
      <c r="E750" s="81"/>
      <c r="F750" s="241"/>
      <c r="G750" s="478"/>
      <c r="H750" s="478"/>
      <c r="I750" s="478"/>
      <c r="J750" s="246"/>
      <c r="K750" s="478"/>
      <c r="L750" s="538"/>
      <c r="M750" s="241"/>
      <c r="N750" s="241"/>
      <c r="O750" s="242"/>
      <c r="P750" s="241"/>
      <c r="Q750" s="243"/>
      <c r="R750" s="242"/>
      <c r="S750" s="242"/>
      <c r="T750" s="242"/>
      <c r="U750" s="241"/>
      <c r="V750" s="246"/>
      <c r="W750" s="241"/>
      <c r="X750" s="246"/>
      <c r="Y750" s="81"/>
      <c r="Z750" s="241"/>
      <c r="AA750" s="416"/>
      <c r="AB750" s="416"/>
      <c r="AC750" s="81"/>
      <c r="AD750" s="242"/>
      <c r="AE750" s="242"/>
      <c r="AF750" s="241"/>
      <c r="AG750" s="242"/>
      <c r="AH750" s="241"/>
      <c r="AI750" s="241"/>
      <c r="AJ750" s="241"/>
      <c r="AK750" s="243"/>
      <c r="AL750" s="243"/>
      <c r="AM750" s="77"/>
      <c r="AN750" s="243"/>
      <c r="AO750" s="243"/>
      <c r="AP750" s="243"/>
      <c r="AQ750" s="243"/>
      <c r="AR750" s="243"/>
      <c r="AS750" s="243"/>
      <c r="AT750" s="243"/>
      <c r="AU750" s="243"/>
      <c r="AV750" s="243"/>
      <c r="AW750" s="243"/>
      <c r="AX750" s="246"/>
      <c r="AY750" s="246"/>
      <c r="AZ750" s="248"/>
      <c r="BA750" s="77"/>
      <c r="BB750" s="562" t="str">
        <f t="shared" si="47"/>
        <v xml:space="preserve"> </v>
      </c>
      <c r="BC750" s="562" t="str">
        <f t="shared" si="48"/>
        <v xml:space="preserve"> </v>
      </c>
      <c r="BD750" s="562" t="str">
        <f t="shared" si="49"/>
        <v xml:space="preserve"> </v>
      </c>
      <c r="BE750" s="562" t="str">
        <f t="shared" si="50"/>
        <v xml:space="preserve"> </v>
      </c>
      <c r="BF750" s="77"/>
      <c r="BG750" s="515"/>
    </row>
    <row r="751" spans="1:59" s="86" customFormat="1" ht="12.75" x14ac:dyDescent="0.25">
      <c r="A751" s="365"/>
      <c r="B751" s="147">
        <f>Demography!B747</f>
        <v>0</v>
      </c>
      <c r="C751" s="147">
        <f>Demography!C747</f>
        <v>0</v>
      </c>
      <c r="D751" s="148">
        <f>Demography!D747</f>
        <v>0</v>
      </c>
      <c r="E751" s="81"/>
      <c r="F751" s="256"/>
      <c r="G751" s="257"/>
      <c r="H751" s="257"/>
      <c r="I751" s="257"/>
      <c r="J751" s="245"/>
      <c r="K751" s="257"/>
      <c r="L751" s="258"/>
      <c r="M751" s="256"/>
      <c r="N751" s="256"/>
      <c r="O751" s="240"/>
      <c r="P751" s="256"/>
      <c r="Q751" s="261"/>
      <c r="R751" s="240"/>
      <c r="S751" s="240"/>
      <c r="T751" s="240"/>
      <c r="U751" s="256"/>
      <c r="V751" s="245"/>
      <c r="W751" s="256"/>
      <c r="X751" s="245"/>
      <c r="Y751" s="81"/>
      <c r="Z751" s="256"/>
      <c r="AA751" s="150"/>
      <c r="AB751" s="150"/>
      <c r="AC751" s="81"/>
      <c r="AD751" s="240"/>
      <c r="AE751" s="240"/>
      <c r="AF751" s="256"/>
      <c r="AG751" s="240"/>
      <c r="AH751" s="256"/>
      <c r="AI751" s="256"/>
      <c r="AJ751" s="256"/>
      <c r="AK751" s="261"/>
      <c r="AL751" s="261"/>
      <c r="AM751" s="77"/>
      <c r="AN751" s="261"/>
      <c r="AO751" s="261"/>
      <c r="AP751" s="261"/>
      <c r="AQ751" s="261"/>
      <c r="AR751" s="261"/>
      <c r="AS751" s="261"/>
      <c r="AT751" s="261"/>
      <c r="AU751" s="261"/>
      <c r="AV751" s="261"/>
      <c r="AW751" s="261"/>
      <c r="AX751" s="245"/>
      <c r="AY751" s="245"/>
      <c r="AZ751" s="247"/>
      <c r="BA751" s="77"/>
      <c r="BB751" s="561" t="str">
        <f t="shared" si="47"/>
        <v xml:space="preserve"> </v>
      </c>
      <c r="BC751" s="561" t="str">
        <f t="shared" si="48"/>
        <v xml:space="preserve"> </v>
      </c>
      <c r="BD751" s="561" t="str">
        <f t="shared" si="49"/>
        <v xml:space="preserve"> </v>
      </c>
      <c r="BE751" s="561" t="str">
        <f t="shared" si="50"/>
        <v xml:space="preserve"> </v>
      </c>
      <c r="BF751" s="77"/>
      <c r="BG751" s="254"/>
    </row>
    <row r="752" spans="1:59" s="86" customFormat="1" ht="12.75" x14ac:dyDescent="0.25">
      <c r="A752" s="365"/>
      <c r="B752" s="361">
        <f>Demography!B748</f>
        <v>0</v>
      </c>
      <c r="C752" s="361">
        <f>Demography!C748</f>
        <v>0</v>
      </c>
      <c r="D752" s="362">
        <f>Demography!D748</f>
        <v>0</v>
      </c>
      <c r="E752" s="81"/>
      <c r="F752" s="241"/>
      <c r="G752" s="478"/>
      <c r="H752" s="478"/>
      <c r="I752" s="478"/>
      <c r="J752" s="246"/>
      <c r="K752" s="478"/>
      <c r="L752" s="538"/>
      <c r="M752" s="241"/>
      <c r="N752" s="241"/>
      <c r="O752" s="242"/>
      <c r="P752" s="241"/>
      <c r="Q752" s="243"/>
      <c r="R752" s="242"/>
      <c r="S752" s="242"/>
      <c r="T752" s="242"/>
      <c r="U752" s="241"/>
      <c r="V752" s="246"/>
      <c r="W752" s="241"/>
      <c r="X752" s="246"/>
      <c r="Y752" s="81"/>
      <c r="Z752" s="241"/>
      <c r="AA752" s="416"/>
      <c r="AB752" s="416"/>
      <c r="AC752" s="81"/>
      <c r="AD752" s="242"/>
      <c r="AE752" s="242"/>
      <c r="AF752" s="241"/>
      <c r="AG752" s="242"/>
      <c r="AH752" s="241"/>
      <c r="AI752" s="241"/>
      <c r="AJ752" s="241"/>
      <c r="AK752" s="243"/>
      <c r="AL752" s="243"/>
      <c r="AM752" s="77"/>
      <c r="AN752" s="243"/>
      <c r="AO752" s="243"/>
      <c r="AP752" s="243"/>
      <c r="AQ752" s="243"/>
      <c r="AR752" s="243"/>
      <c r="AS752" s="243"/>
      <c r="AT752" s="243"/>
      <c r="AU752" s="243"/>
      <c r="AV752" s="243"/>
      <c r="AW752" s="243"/>
      <c r="AX752" s="246"/>
      <c r="AY752" s="246"/>
      <c r="AZ752" s="248"/>
      <c r="BA752" s="77"/>
      <c r="BB752" s="562" t="str">
        <f t="shared" si="47"/>
        <v xml:space="preserve"> </v>
      </c>
      <c r="BC752" s="562" t="str">
        <f t="shared" si="48"/>
        <v xml:space="preserve"> </v>
      </c>
      <c r="BD752" s="562" t="str">
        <f t="shared" si="49"/>
        <v xml:space="preserve"> </v>
      </c>
      <c r="BE752" s="562" t="str">
        <f t="shared" si="50"/>
        <v xml:space="preserve"> </v>
      </c>
      <c r="BF752" s="77"/>
      <c r="BG752" s="515"/>
    </row>
    <row r="753" spans="1:59" s="86" customFormat="1" ht="12.75" x14ac:dyDescent="0.25">
      <c r="A753" s="365"/>
      <c r="B753" s="147">
        <f>Demography!B749</f>
        <v>0</v>
      </c>
      <c r="C753" s="147">
        <f>Demography!C749</f>
        <v>0</v>
      </c>
      <c r="D753" s="148">
        <f>Demography!D749</f>
        <v>0</v>
      </c>
      <c r="E753" s="81"/>
      <c r="F753" s="256"/>
      <c r="G753" s="257"/>
      <c r="H753" s="257"/>
      <c r="I753" s="257"/>
      <c r="J753" s="245"/>
      <c r="K753" s="257"/>
      <c r="L753" s="258"/>
      <c r="M753" s="256"/>
      <c r="N753" s="256"/>
      <c r="O753" s="240"/>
      <c r="P753" s="256"/>
      <c r="Q753" s="261"/>
      <c r="R753" s="240"/>
      <c r="S753" s="240"/>
      <c r="T753" s="240"/>
      <c r="U753" s="256"/>
      <c r="V753" s="245"/>
      <c r="W753" s="256"/>
      <c r="X753" s="245"/>
      <c r="Y753" s="81"/>
      <c r="Z753" s="256"/>
      <c r="AA753" s="150"/>
      <c r="AB753" s="150"/>
      <c r="AC753" s="81"/>
      <c r="AD753" s="240"/>
      <c r="AE753" s="240"/>
      <c r="AF753" s="256"/>
      <c r="AG753" s="240"/>
      <c r="AH753" s="256"/>
      <c r="AI753" s="256"/>
      <c r="AJ753" s="256"/>
      <c r="AK753" s="261"/>
      <c r="AL753" s="261"/>
      <c r="AM753" s="77"/>
      <c r="AN753" s="261"/>
      <c r="AO753" s="261"/>
      <c r="AP753" s="261"/>
      <c r="AQ753" s="261"/>
      <c r="AR753" s="261"/>
      <c r="AS753" s="261"/>
      <c r="AT753" s="261"/>
      <c r="AU753" s="261"/>
      <c r="AV753" s="261"/>
      <c r="AW753" s="261"/>
      <c r="AX753" s="245"/>
      <c r="AY753" s="245"/>
      <c r="AZ753" s="247"/>
      <c r="BA753" s="77"/>
      <c r="BB753" s="561" t="str">
        <f t="shared" si="47"/>
        <v xml:space="preserve"> </v>
      </c>
      <c r="BC753" s="561" t="str">
        <f t="shared" si="48"/>
        <v xml:space="preserve"> </v>
      </c>
      <c r="BD753" s="561" t="str">
        <f t="shared" si="49"/>
        <v xml:space="preserve"> </v>
      </c>
      <c r="BE753" s="561" t="str">
        <f t="shared" si="50"/>
        <v xml:space="preserve"> </v>
      </c>
      <c r="BF753" s="77"/>
      <c r="BG753" s="254"/>
    </row>
    <row r="754" spans="1:59" s="86" customFormat="1" ht="12.75" x14ac:dyDescent="0.25">
      <c r="A754" s="365"/>
      <c r="B754" s="361">
        <f>Demography!B750</f>
        <v>0</v>
      </c>
      <c r="C754" s="361">
        <f>Demography!C750</f>
        <v>0</v>
      </c>
      <c r="D754" s="362">
        <f>Demography!D750</f>
        <v>0</v>
      </c>
      <c r="E754" s="81"/>
      <c r="F754" s="241"/>
      <c r="G754" s="478"/>
      <c r="H754" s="478"/>
      <c r="I754" s="478"/>
      <c r="J754" s="246"/>
      <c r="K754" s="478"/>
      <c r="L754" s="538"/>
      <c r="M754" s="241"/>
      <c r="N754" s="241"/>
      <c r="O754" s="242"/>
      <c r="P754" s="241"/>
      <c r="Q754" s="243"/>
      <c r="R754" s="242"/>
      <c r="S754" s="242"/>
      <c r="T754" s="242"/>
      <c r="U754" s="241"/>
      <c r="V754" s="246"/>
      <c r="W754" s="241"/>
      <c r="X754" s="246"/>
      <c r="Y754" s="81"/>
      <c r="Z754" s="241"/>
      <c r="AA754" s="416"/>
      <c r="AB754" s="416"/>
      <c r="AC754" s="81"/>
      <c r="AD754" s="242"/>
      <c r="AE754" s="242"/>
      <c r="AF754" s="241"/>
      <c r="AG754" s="242"/>
      <c r="AH754" s="241"/>
      <c r="AI754" s="241"/>
      <c r="AJ754" s="241"/>
      <c r="AK754" s="243"/>
      <c r="AL754" s="243"/>
      <c r="AM754" s="77"/>
      <c r="AN754" s="243"/>
      <c r="AO754" s="243"/>
      <c r="AP754" s="243"/>
      <c r="AQ754" s="243"/>
      <c r="AR754" s="243"/>
      <c r="AS754" s="243"/>
      <c r="AT754" s="243"/>
      <c r="AU754" s="243"/>
      <c r="AV754" s="243"/>
      <c r="AW754" s="243"/>
      <c r="AX754" s="246"/>
      <c r="AY754" s="246"/>
      <c r="AZ754" s="248"/>
      <c r="BA754" s="77"/>
      <c r="BB754" s="562" t="str">
        <f t="shared" si="47"/>
        <v xml:space="preserve"> </v>
      </c>
      <c r="BC754" s="562" t="str">
        <f t="shared" si="48"/>
        <v xml:space="preserve"> </v>
      </c>
      <c r="BD754" s="562" t="str">
        <f t="shared" si="49"/>
        <v xml:space="preserve"> </v>
      </c>
      <c r="BE754" s="562" t="str">
        <f t="shared" si="50"/>
        <v xml:space="preserve"> </v>
      </c>
      <c r="BF754" s="77"/>
      <c r="BG754" s="515"/>
    </row>
    <row r="755" spans="1:59" s="86" customFormat="1" ht="12.75" x14ac:dyDescent="0.25">
      <c r="A755" s="365"/>
      <c r="B755" s="147">
        <f>Demography!B751</f>
        <v>0</v>
      </c>
      <c r="C755" s="147">
        <f>Demography!C751</f>
        <v>0</v>
      </c>
      <c r="D755" s="148">
        <f>Demography!D751</f>
        <v>0</v>
      </c>
      <c r="E755" s="81"/>
      <c r="F755" s="256"/>
      <c r="G755" s="257"/>
      <c r="H755" s="257"/>
      <c r="I755" s="257"/>
      <c r="J755" s="245"/>
      <c r="K755" s="257"/>
      <c r="L755" s="258"/>
      <c r="M755" s="256"/>
      <c r="N755" s="256"/>
      <c r="O755" s="240"/>
      <c r="P755" s="256"/>
      <c r="Q755" s="261"/>
      <c r="R755" s="240"/>
      <c r="S755" s="240"/>
      <c r="T755" s="240"/>
      <c r="U755" s="256"/>
      <c r="V755" s="245"/>
      <c r="W755" s="256"/>
      <c r="X755" s="245"/>
      <c r="Y755" s="81"/>
      <c r="Z755" s="256"/>
      <c r="AA755" s="150"/>
      <c r="AB755" s="150"/>
      <c r="AC755" s="81"/>
      <c r="AD755" s="240"/>
      <c r="AE755" s="240"/>
      <c r="AF755" s="256"/>
      <c r="AG755" s="240"/>
      <c r="AH755" s="256"/>
      <c r="AI755" s="256"/>
      <c r="AJ755" s="256"/>
      <c r="AK755" s="261"/>
      <c r="AL755" s="261"/>
      <c r="AM755" s="77"/>
      <c r="AN755" s="261"/>
      <c r="AO755" s="261"/>
      <c r="AP755" s="261"/>
      <c r="AQ755" s="261"/>
      <c r="AR755" s="261"/>
      <c r="AS755" s="261"/>
      <c r="AT755" s="261"/>
      <c r="AU755" s="261"/>
      <c r="AV755" s="261"/>
      <c r="AW755" s="261"/>
      <c r="AX755" s="245"/>
      <c r="AY755" s="245"/>
      <c r="AZ755" s="247"/>
      <c r="BA755" s="77"/>
      <c r="BB755" s="561" t="str">
        <f t="shared" si="47"/>
        <v xml:space="preserve"> </v>
      </c>
      <c r="BC755" s="561" t="str">
        <f t="shared" si="48"/>
        <v xml:space="preserve"> </v>
      </c>
      <c r="BD755" s="561" t="str">
        <f t="shared" si="49"/>
        <v xml:space="preserve"> </v>
      </c>
      <c r="BE755" s="561" t="str">
        <f t="shared" si="50"/>
        <v xml:space="preserve"> </v>
      </c>
      <c r="BF755" s="77"/>
      <c r="BG755" s="254"/>
    </row>
    <row r="756" spans="1:59" s="86" customFormat="1" ht="12.75" x14ac:dyDescent="0.25">
      <c r="A756" s="365"/>
      <c r="B756" s="361">
        <f>Demography!B752</f>
        <v>0</v>
      </c>
      <c r="C756" s="361">
        <f>Demography!C752</f>
        <v>0</v>
      </c>
      <c r="D756" s="362">
        <f>Demography!D752</f>
        <v>0</v>
      </c>
      <c r="E756" s="81"/>
      <c r="F756" s="241"/>
      <c r="G756" s="478"/>
      <c r="H756" s="478"/>
      <c r="I756" s="478"/>
      <c r="J756" s="246"/>
      <c r="K756" s="478"/>
      <c r="L756" s="538"/>
      <c r="M756" s="241"/>
      <c r="N756" s="241"/>
      <c r="O756" s="242"/>
      <c r="P756" s="241"/>
      <c r="Q756" s="243"/>
      <c r="R756" s="242"/>
      <c r="S756" s="242"/>
      <c r="T756" s="242"/>
      <c r="U756" s="241"/>
      <c r="V756" s="246"/>
      <c r="W756" s="241"/>
      <c r="X756" s="246"/>
      <c r="Y756" s="81"/>
      <c r="Z756" s="241"/>
      <c r="AA756" s="416"/>
      <c r="AB756" s="416"/>
      <c r="AC756" s="81"/>
      <c r="AD756" s="242"/>
      <c r="AE756" s="242"/>
      <c r="AF756" s="241"/>
      <c r="AG756" s="242"/>
      <c r="AH756" s="241"/>
      <c r="AI756" s="241"/>
      <c r="AJ756" s="241"/>
      <c r="AK756" s="243"/>
      <c r="AL756" s="243"/>
      <c r="AM756" s="77"/>
      <c r="AN756" s="243"/>
      <c r="AO756" s="243"/>
      <c r="AP756" s="243"/>
      <c r="AQ756" s="243"/>
      <c r="AR756" s="243"/>
      <c r="AS756" s="243"/>
      <c r="AT756" s="243"/>
      <c r="AU756" s="243"/>
      <c r="AV756" s="243"/>
      <c r="AW756" s="243"/>
      <c r="AX756" s="246"/>
      <c r="AY756" s="246"/>
      <c r="AZ756" s="248"/>
      <c r="BA756" s="77"/>
      <c r="BB756" s="562" t="str">
        <f t="shared" si="47"/>
        <v xml:space="preserve"> </v>
      </c>
      <c r="BC756" s="562" t="str">
        <f t="shared" si="48"/>
        <v xml:space="preserve"> </v>
      </c>
      <c r="BD756" s="562" t="str">
        <f t="shared" si="49"/>
        <v xml:space="preserve"> </v>
      </c>
      <c r="BE756" s="562" t="str">
        <f t="shared" si="50"/>
        <v xml:space="preserve"> </v>
      </c>
      <c r="BF756" s="77"/>
      <c r="BG756" s="515"/>
    </row>
    <row r="757" spans="1:59" s="86" customFormat="1" ht="12.75" x14ac:dyDescent="0.25">
      <c r="A757" s="365"/>
      <c r="B757" s="147">
        <f>Demography!B753</f>
        <v>0</v>
      </c>
      <c r="C757" s="147">
        <f>Demography!C753</f>
        <v>0</v>
      </c>
      <c r="D757" s="148">
        <f>Demography!D753</f>
        <v>0</v>
      </c>
      <c r="E757" s="81"/>
      <c r="F757" s="256"/>
      <c r="G757" s="257"/>
      <c r="H757" s="257"/>
      <c r="I757" s="257"/>
      <c r="J757" s="245"/>
      <c r="K757" s="257"/>
      <c r="L757" s="258"/>
      <c r="M757" s="256"/>
      <c r="N757" s="256"/>
      <c r="O757" s="240"/>
      <c r="P757" s="256"/>
      <c r="Q757" s="261"/>
      <c r="R757" s="240"/>
      <c r="S757" s="240"/>
      <c r="T757" s="240"/>
      <c r="U757" s="256"/>
      <c r="V757" s="245"/>
      <c r="W757" s="256"/>
      <c r="X757" s="245"/>
      <c r="Y757" s="81"/>
      <c r="Z757" s="256"/>
      <c r="AA757" s="150"/>
      <c r="AB757" s="150"/>
      <c r="AC757" s="81"/>
      <c r="AD757" s="240"/>
      <c r="AE757" s="240"/>
      <c r="AF757" s="256"/>
      <c r="AG757" s="240"/>
      <c r="AH757" s="256"/>
      <c r="AI757" s="256"/>
      <c r="AJ757" s="256"/>
      <c r="AK757" s="261"/>
      <c r="AL757" s="261"/>
      <c r="AM757" s="77"/>
      <c r="AN757" s="261"/>
      <c r="AO757" s="261"/>
      <c r="AP757" s="261"/>
      <c r="AQ757" s="261"/>
      <c r="AR757" s="261"/>
      <c r="AS757" s="261"/>
      <c r="AT757" s="261"/>
      <c r="AU757" s="261"/>
      <c r="AV757" s="261"/>
      <c r="AW757" s="261"/>
      <c r="AX757" s="245"/>
      <c r="AY757" s="245"/>
      <c r="AZ757" s="247"/>
      <c r="BA757" s="77"/>
      <c r="BB757" s="561" t="str">
        <f t="shared" si="47"/>
        <v xml:space="preserve"> </v>
      </c>
      <c r="BC757" s="561" t="str">
        <f t="shared" si="48"/>
        <v xml:space="preserve"> </v>
      </c>
      <c r="BD757" s="561" t="str">
        <f t="shared" si="49"/>
        <v xml:space="preserve"> </v>
      </c>
      <c r="BE757" s="561" t="str">
        <f t="shared" si="50"/>
        <v xml:space="preserve"> </v>
      </c>
      <c r="BF757" s="77"/>
      <c r="BG757" s="254"/>
    </row>
    <row r="758" spans="1:59" s="86" customFormat="1" ht="12.75" x14ac:dyDescent="0.25">
      <c r="A758" s="365"/>
      <c r="B758" s="361">
        <f>Demography!B754</f>
        <v>0</v>
      </c>
      <c r="C758" s="361">
        <f>Demography!C754</f>
        <v>0</v>
      </c>
      <c r="D758" s="362">
        <f>Demography!D754</f>
        <v>0</v>
      </c>
      <c r="E758" s="81"/>
      <c r="F758" s="241"/>
      <c r="G758" s="478"/>
      <c r="H758" s="478"/>
      <c r="I758" s="478"/>
      <c r="J758" s="246"/>
      <c r="K758" s="478"/>
      <c r="L758" s="538"/>
      <c r="M758" s="241"/>
      <c r="N758" s="241"/>
      <c r="O758" s="242"/>
      <c r="P758" s="241"/>
      <c r="Q758" s="243"/>
      <c r="R758" s="242"/>
      <c r="S758" s="242"/>
      <c r="T758" s="242"/>
      <c r="U758" s="241"/>
      <c r="V758" s="246"/>
      <c r="W758" s="241"/>
      <c r="X758" s="246"/>
      <c r="Y758" s="81"/>
      <c r="Z758" s="241"/>
      <c r="AA758" s="416"/>
      <c r="AB758" s="416"/>
      <c r="AC758" s="81"/>
      <c r="AD758" s="242"/>
      <c r="AE758" s="242"/>
      <c r="AF758" s="241"/>
      <c r="AG758" s="242"/>
      <c r="AH758" s="241"/>
      <c r="AI758" s="241"/>
      <c r="AJ758" s="241"/>
      <c r="AK758" s="243"/>
      <c r="AL758" s="243"/>
      <c r="AM758" s="77"/>
      <c r="AN758" s="243"/>
      <c r="AO758" s="243"/>
      <c r="AP758" s="243"/>
      <c r="AQ758" s="243"/>
      <c r="AR758" s="243"/>
      <c r="AS758" s="243"/>
      <c r="AT758" s="243"/>
      <c r="AU758" s="243"/>
      <c r="AV758" s="243"/>
      <c r="AW758" s="243"/>
      <c r="AX758" s="246"/>
      <c r="AY758" s="246"/>
      <c r="AZ758" s="248"/>
      <c r="BA758" s="77"/>
      <c r="BB758" s="562" t="str">
        <f t="shared" si="47"/>
        <v xml:space="preserve"> </v>
      </c>
      <c r="BC758" s="562" t="str">
        <f t="shared" si="48"/>
        <v xml:space="preserve"> </v>
      </c>
      <c r="BD758" s="562" t="str">
        <f t="shared" si="49"/>
        <v xml:space="preserve"> </v>
      </c>
      <c r="BE758" s="562" t="str">
        <f t="shared" si="50"/>
        <v xml:space="preserve"> </v>
      </c>
      <c r="BF758" s="77"/>
      <c r="BG758" s="515"/>
    </row>
    <row r="759" spans="1:59" s="86" customFormat="1" ht="12.75" x14ac:dyDescent="0.25">
      <c r="A759" s="365"/>
      <c r="B759" s="147">
        <f>Demography!B755</f>
        <v>0</v>
      </c>
      <c r="C759" s="147">
        <f>Demography!C755</f>
        <v>0</v>
      </c>
      <c r="D759" s="148">
        <f>Demography!D755</f>
        <v>0</v>
      </c>
      <c r="E759" s="81"/>
      <c r="F759" s="256"/>
      <c r="G759" s="257"/>
      <c r="H759" s="257"/>
      <c r="I759" s="257"/>
      <c r="J759" s="245"/>
      <c r="K759" s="257"/>
      <c r="L759" s="258"/>
      <c r="M759" s="256"/>
      <c r="N759" s="256"/>
      <c r="O759" s="240"/>
      <c r="P759" s="256"/>
      <c r="Q759" s="261"/>
      <c r="R759" s="240"/>
      <c r="S759" s="240"/>
      <c r="T759" s="240"/>
      <c r="U759" s="256"/>
      <c r="V759" s="245"/>
      <c r="W759" s="256"/>
      <c r="X759" s="245"/>
      <c r="Y759" s="81"/>
      <c r="Z759" s="256"/>
      <c r="AA759" s="150"/>
      <c r="AB759" s="150"/>
      <c r="AC759" s="81"/>
      <c r="AD759" s="240"/>
      <c r="AE759" s="240"/>
      <c r="AF759" s="256"/>
      <c r="AG759" s="240"/>
      <c r="AH759" s="256"/>
      <c r="AI759" s="256"/>
      <c r="AJ759" s="256"/>
      <c r="AK759" s="261"/>
      <c r="AL759" s="261"/>
      <c r="AM759" s="77"/>
      <c r="AN759" s="261"/>
      <c r="AO759" s="261"/>
      <c r="AP759" s="261"/>
      <c r="AQ759" s="261"/>
      <c r="AR759" s="261"/>
      <c r="AS759" s="261"/>
      <c r="AT759" s="261"/>
      <c r="AU759" s="261"/>
      <c r="AV759" s="261"/>
      <c r="AW759" s="261"/>
      <c r="AX759" s="245"/>
      <c r="AY759" s="245"/>
      <c r="AZ759" s="247"/>
      <c r="BA759" s="77"/>
      <c r="BB759" s="561" t="str">
        <f t="shared" si="47"/>
        <v xml:space="preserve"> </v>
      </c>
      <c r="BC759" s="561" t="str">
        <f t="shared" si="48"/>
        <v xml:space="preserve"> </v>
      </c>
      <c r="BD759" s="561" t="str">
        <f t="shared" si="49"/>
        <v xml:space="preserve"> </v>
      </c>
      <c r="BE759" s="561" t="str">
        <f t="shared" si="50"/>
        <v xml:space="preserve"> </v>
      </c>
      <c r="BF759" s="77"/>
      <c r="BG759" s="254"/>
    </row>
    <row r="760" spans="1:59" s="86" customFormat="1" ht="12.75" x14ac:dyDescent="0.25">
      <c r="A760" s="365"/>
      <c r="B760" s="361">
        <f>Demography!B756</f>
        <v>0</v>
      </c>
      <c r="C760" s="361">
        <f>Demography!C756</f>
        <v>0</v>
      </c>
      <c r="D760" s="362">
        <f>Demography!D756</f>
        <v>0</v>
      </c>
      <c r="E760" s="81"/>
      <c r="F760" s="241"/>
      <c r="G760" s="478"/>
      <c r="H760" s="478"/>
      <c r="I760" s="478"/>
      <c r="J760" s="246"/>
      <c r="K760" s="478"/>
      <c r="L760" s="538"/>
      <c r="M760" s="241"/>
      <c r="N760" s="241"/>
      <c r="O760" s="242"/>
      <c r="P760" s="241"/>
      <c r="Q760" s="243"/>
      <c r="R760" s="242"/>
      <c r="S760" s="242"/>
      <c r="T760" s="242"/>
      <c r="U760" s="241"/>
      <c r="V760" s="246"/>
      <c r="W760" s="241"/>
      <c r="X760" s="246"/>
      <c r="Y760" s="81"/>
      <c r="Z760" s="241"/>
      <c r="AA760" s="416"/>
      <c r="AB760" s="416"/>
      <c r="AC760" s="81"/>
      <c r="AD760" s="242"/>
      <c r="AE760" s="242"/>
      <c r="AF760" s="241"/>
      <c r="AG760" s="242"/>
      <c r="AH760" s="241"/>
      <c r="AI760" s="241"/>
      <c r="AJ760" s="241"/>
      <c r="AK760" s="243"/>
      <c r="AL760" s="243"/>
      <c r="AM760" s="77"/>
      <c r="AN760" s="243"/>
      <c r="AO760" s="243"/>
      <c r="AP760" s="243"/>
      <c r="AQ760" s="243"/>
      <c r="AR760" s="243"/>
      <c r="AS760" s="243"/>
      <c r="AT760" s="243"/>
      <c r="AU760" s="243"/>
      <c r="AV760" s="243"/>
      <c r="AW760" s="243"/>
      <c r="AX760" s="246"/>
      <c r="AY760" s="246"/>
      <c r="AZ760" s="248"/>
      <c r="BA760" s="77"/>
      <c r="BB760" s="562" t="str">
        <f t="shared" si="47"/>
        <v xml:space="preserve"> </v>
      </c>
      <c r="BC760" s="562" t="str">
        <f t="shared" si="48"/>
        <v xml:space="preserve"> </v>
      </c>
      <c r="BD760" s="562" t="str">
        <f t="shared" si="49"/>
        <v xml:space="preserve"> </v>
      </c>
      <c r="BE760" s="562" t="str">
        <f t="shared" si="50"/>
        <v xml:space="preserve"> </v>
      </c>
      <c r="BF760" s="77"/>
      <c r="BG760" s="515"/>
    </row>
    <row r="761" spans="1:59" s="86" customFormat="1" ht="12.75" x14ac:dyDescent="0.25">
      <c r="A761" s="365"/>
      <c r="B761" s="147">
        <f>Demography!B757</f>
        <v>0</v>
      </c>
      <c r="C761" s="147">
        <f>Demography!C757</f>
        <v>0</v>
      </c>
      <c r="D761" s="148">
        <f>Demography!D757</f>
        <v>0</v>
      </c>
      <c r="E761" s="81"/>
      <c r="F761" s="256"/>
      <c r="G761" s="257"/>
      <c r="H761" s="257"/>
      <c r="I761" s="257"/>
      <c r="J761" s="245"/>
      <c r="K761" s="257"/>
      <c r="L761" s="258"/>
      <c r="M761" s="256"/>
      <c r="N761" s="256"/>
      <c r="O761" s="240"/>
      <c r="P761" s="256"/>
      <c r="Q761" s="261"/>
      <c r="R761" s="240"/>
      <c r="S761" s="240"/>
      <c r="T761" s="240"/>
      <c r="U761" s="256"/>
      <c r="V761" s="245"/>
      <c r="W761" s="256"/>
      <c r="X761" s="245"/>
      <c r="Y761" s="81"/>
      <c r="Z761" s="256"/>
      <c r="AA761" s="150"/>
      <c r="AB761" s="150"/>
      <c r="AC761" s="81"/>
      <c r="AD761" s="240"/>
      <c r="AE761" s="240"/>
      <c r="AF761" s="256"/>
      <c r="AG761" s="240"/>
      <c r="AH761" s="256"/>
      <c r="AI761" s="256"/>
      <c r="AJ761" s="256"/>
      <c r="AK761" s="261"/>
      <c r="AL761" s="261"/>
      <c r="AM761" s="77"/>
      <c r="AN761" s="261"/>
      <c r="AO761" s="261"/>
      <c r="AP761" s="261"/>
      <c r="AQ761" s="261"/>
      <c r="AR761" s="261"/>
      <c r="AS761" s="261"/>
      <c r="AT761" s="261"/>
      <c r="AU761" s="261"/>
      <c r="AV761" s="261"/>
      <c r="AW761" s="261"/>
      <c r="AX761" s="245"/>
      <c r="AY761" s="245"/>
      <c r="AZ761" s="247"/>
      <c r="BA761" s="77"/>
      <c r="BB761" s="561" t="str">
        <f t="shared" si="47"/>
        <v xml:space="preserve"> </v>
      </c>
      <c r="BC761" s="561" t="str">
        <f t="shared" si="48"/>
        <v xml:space="preserve"> </v>
      </c>
      <c r="BD761" s="561" t="str">
        <f t="shared" si="49"/>
        <v xml:space="preserve"> </v>
      </c>
      <c r="BE761" s="561" t="str">
        <f t="shared" si="50"/>
        <v xml:space="preserve"> </v>
      </c>
      <c r="BF761" s="77"/>
      <c r="BG761" s="254"/>
    </row>
    <row r="762" spans="1:59" s="86" customFormat="1" ht="12.75" x14ac:dyDescent="0.25">
      <c r="A762" s="365"/>
      <c r="B762" s="361">
        <f>Demography!B758</f>
        <v>0</v>
      </c>
      <c r="C762" s="361">
        <f>Demography!C758</f>
        <v>0</v>
      </c>
      <c r="D762" s="362">
        <f>Demography!D758</f>
        <v>0</v>
      </c>
      <c r="E762" s="81"/>
      <c r="F762" s="241"/>
      <c r="G762" s="478"/>
      <c r="H762" s="478"/>
      <c r="I762" s="478"/>
      <c r="J762" s="246"/>
      <c r="K762" s="478"/>
      <c r="L762" s="538"/>
      <c r="M762" s="241"/>
      <c r="N762" s="241"/>
      <c r="O762" s="242"/>
      <c r="P762" s="241"/>
      <c r="Q762" s="243"/>
      <c r="R762" s="242"/>
      <c r="S762" s="242"/>
      <c r="T762" s="242"/>
      <c r="U762" s="241"/>
      <c r="V762" s="246"/>
      <c r="W762" s="241"/>
      <c r="X762" s="246"/>
      <c r="Y762" s="81"/>
      <c r="Z762" s="241"/>
      <c r="AA762" s="416"/>
      <c r="AB762" s="416"/>
      <c r="AC762" s="81"/>
      <c r="AD762" s="242"/>
      <c r="AE762" s="242"/>
      <c r="AF762" s="241"/>
      <c r="AG762" s="242"/>
      <c r="AH762" s="241"/>
      <c r="AI762" s="241"/>
      <c r="AJ762" s="241"/>
      <c r="AK762" s="243"/>
      <c r="AL762" s="243"/>
      <c r="AM762" s="77"/>
      <c r="AN762" s="243"/>
      <c r="AO762" s="243"/>
      <c r="AP762" s="243"/>
      <c r="AQ762" s="243"/>
      <c r="AR762" s="243"/>
      <c r="AS762" s="243"/>
      <c r="AT762" s="243"/>
      <c r="AU762" s="243"/>
      <c r="AV762" s="243"/>
      <c r="AW762" s="243"/>
      <c r="AX762" s="246"/>
      <c r="AY762" s="246"/>
      <c r="AZ762" s="248"/>
      <c r="BA762" s="77"/>
      <c r="BB762" s="562" t="str">
        <f t="shared" si="47"/>
        <v xml:space="preserve"> </v>
      </c>
      <c r="BC762" s="562" t="str">
        <f t="shared" si="48"/>
        <v xml:space="preserve"> </v>
      </c>
      <c r="BD762" s="562" t="str">
        <f t="shared" si="49"/>
        <v xml:space="preserve"> </v>
      </c>
      <c r="BE762" s="562" t="str">
        <f t="shared" si="50"/>
        <v xml:space="preserve"> </v>
      </c>
      <c r="BF762" s="77"/>
      <c r="BG762" s="515"/>
    </row>
    <row r="763" spans="1:59" s="86" customFormat="1" ht="12.75" x14ac:dyDescent="0.25">
      <c r="A763" s="365"/>
      <c r="B763" s="147">
        <f>Demography!B759</f>
        <v>0</v>
      </c>
      <c r="C763" s="147">
        <f>Demography!C759</f>
        <v>0</v>
      </c>
      <c r="D763" s="148">
        <f>Demography!D759</f>
        <v>0</v>
      </c>
      <c r="E763" s="81"/>
      <c r="F763" s="256"/>
      <c r="G763" s="257"/>
      <c r="H763" s="257"/>
      <c r="I763" s="257"/>
      <c r="J763" s="245"/>
      <c r="K763" s="257"/>
      <c r="L763" s="258"/>
      <c r="M763" s="256"/>
      <c r="N763" s="256"/>
      <c r="O763" s="240"/>
      <c r="P763" s="256"/>
      <c r="Q763" s="261"/>
      <c r="R763" s="240"/>
      <c r="S763" s="240"/>
      <c r="T763" s="240"/>
      <c r="U763" s="256"/>
      <c r="V763" s="245"/>
      <c r="W763" s="256"/>
      <c r="X763" s="245"/>
      <c r="Y763" s="81"/>
      <c r="Z763" s="256"/>
      <c r="AA763" s="150"/>
      <c r="AB763" s="150"/>
      <c r="AC763" s="81"/>
      <c r="AD763" s="240"/>
      <c r="AE763" s="240"/>
      <c r="AF763" s="256"/>
      <c r="AG763" s="240"/>
      <c r="AH763" s="256"/>
      <c r="AI763" s="256"/>
      <c r="AJ763" s="256"/>
      <c r="AK763" s="261"/>
      <c r="AL763" s="261"/>
      <c r="AM763" s="77"/>
      <c r="AN763" s="261"/>
      <c r="AO763" s="261"/>
      <c r="AP763" s="261"/>
      <c r="AQ763" s="261"/>
      <c r="AR763" s="261"/>
      <c r="AS763" s="261"/>
      <c r="AT763" s="261"/>
      <c r="AU763" s="261"/>
      <c r="AV763" s="261"/>
      <c r="AW763" s="261"/>
      <c r="AX763" s="245"/>
      <c r="AY763" s="245"/>
      <c r="AZ763" s="247"/>
      <c r="BA763" s="77"/>
      <c r="BB763" s="561" t="str">
        <f t="shared" si="47"/>
        <v xml:space="preserve"> </v>
      </c>
      <c r="BC763" s="561" t="str">
        <f t="shared" si="48"/>
        <v xml:space="preserve"> </v>
      </c>
      <c r="BD763" s="561" t="str">
        <f t="shared" si="49"/>
        <v xml:space="preserve"> </v>
      </c>
      <c r="BE763" s="561" t="str">
        <f t="shared" si="50"/>
        <v xml:space="preserve"> </v>
      </c>
      <c r="BF763" s="77"/>
      <c r="BG763" s="254"/>
    </row>
    <row r="764" spans="1:59" s="86" customFormat="1" ht="12.75" x14ac:dyDescent="0.25">
      <c r="A764" s="365"/>
      <c r="B764" s="361">
        <f>Demography!B760</f>
        <v>0</v>
      </c>
      <c r="C764" s="361">
        <f>Demography!C760</f>
        <v>0</v>
      </c>
      <c r="D764" s="362">
        <f>Demography!D760</f>
        <v>0</v>
      </c>
      <c r="E764" s="81"/>
      <c r="F764" s="241"/>
      <c r="G764" s="478"/>
      <c r="H764" s="478"/>
      <c r="I764" s="478"/>
      <c r="J764" s="246"/>
      <c r="K764" s="478"/>
      <c r="L764" s="538"/>
      <c r="M764" s="241"/>
      <c r="N764" s="241"/>
      <c r="O764" s="242"/>
      <c r="P764" s="241"/>
      <c r="Q764" s="243"/>
      <c r="R764" s="242"/>
      <c r="S764" s="242"/>
      <c r="T764" s="242"/>
      <c r="U764" s="241"/>
      <c r="V764" s="246"/>
      <c r="W764" s="241"/>
      <c r="X764" s="246"/>
      <c r="Y764" s="81"/>
      <c r="Z764" s="241"/>
      <c r="AA764" s="416"/>
      <c r="AB764" s="416"/>
      <c r="AC764" s="81"/>
      <c r="AD764" s="242"/>
      <c r="AE764" s="242"/>
      <c r="AF764" s="241"/>
      <c r="AG764" s="242"/>
      <c r="AH764" s="241"/>
      <c r="AI764" s="241"/>
      <c r="AJ764" s="241"/>
      <c r="AK764" s="243"/>
      <c r="AL764" s="243"/>
      <c r="AM764" s="77"/>
      <c r="AN764" s="243"/>
      <c r="AO764" s="243"/>
      <c r="AP764" s="243"/>
      <c r="AQ764" s="243"/>
      <c r="AR764" s="243"/>
      <c r="AS764" s="243"/>
      <c r="AT764" s="243"/>
      <c r="AU764" s="243"/>
      <c r="AV764" s="243"/>
      <c r="AW764" s="243"/>
      <c r="AX764" s="246"/>
      <c r="AY764" s="246"/>
      <c r="AZ764" s="248"/>
      <c r="BA764" s="77"/>
      <c r="BB764" s="562" t="str">
        <f t="shared" si="47"/>
        <v xml:space="preserve"> </v>
      </c>
      <c r="BC764" s="562" t="str">
        <f t="shared" si="48"/>
        <v xml:space="preserve"> </v>
      </c>
      <c r="BD764" s="562" t="str">
        <f t="shared" si="49"/>
        <v xml:space="preserve"> </v>
      </c>
      <c r="BE764" s="562" t="str">
        <f t="shared" si="50"/>
        <v xml:space="preserve"> </v>
      </c>
      <c r="BF764" s="77"/>
      <c r="BG764" s="515"/>
    </row>
    <row r="765" spans="1:59" s="86" customFormat="1" ht="12.75" x14ac:dyDescent="0.25">
      <c r="A765" s="365"/>
      <c r="B765" s="147">
        <f>Demography!B761</f>
        <v>0</v>
      </c>
      <c r="C765" s="147">
        <f>Demography!C761</f>
        <v>0</v>
      </c>
      <c r="D765" s="148">
        <f>Demography!D761</f>
        <v>0</v>
      </c>
      <c r="E765" s="81"/>
      <c r="F765" s="256"/>
      <c r="G765" s="257"/>
      <c r="H765" s="257"/>
      <c r="I765" s="257"/>
      <c r="J765" s="245"/>
      <c r="K765" s="257"/>
      <c r="L765" s="258"/>
      <c r="M765" s="256"/>
      <c r="N765" s="256"/>
      <c r="O765" s="240"/>
      <c r="P765" s="256"/>
      <c r="Q765" s="261"/>
      <c r="R765" s="240"/>
      <c r="S765" s="240"/>
      <c r="T765" s="240"/>
      <c r="U765" s="256"/>
      <c r="V765" s="245"/>
      <c r="W765" s="256"/>
      <c r="X765" s="245"/>
      <c r="Y765" s="81"/>
      <c r="Z765" s="256"/>
      <c r="AA765" s="150"/>
      <c r="AB765" s="150"/>
      <c r="AC765" s="81"/>
      <c r="AD765" s="240"/>
      <c r="AE765" s="240"/>
      <c r="AF765" s="256"/>
      <c r="AG765" s="240"/>
      <c r="AH765" s="256"/>
      <c r="AI765" s="256"/>
      <c r="AJ765" s="256"/>
      <c r="AK765" s="261"/>
      <c r="AL765" s="261"/>
      <c r="AM765" s="77"/>
      <c r="AN765" s="261"/>
      <c r="AO765" s="261"/>
      <c r="AP765" s="261"/>
      <c r="AQ765" s="261"/>
      <c r="AR765" s="261"/>
      <c r="AS765" s="261"/>
      <c r="AT765" s="261"/>
      <c r="AU765" s="261"/>
      <c r="AV765" s="261"/>
      <c r="AW765" s="261"/>
      <c r="AX765" s="245"/>
      <c r="AY765" s="245"/>
      <c r="AZ765" s="247"/>
      <c r="BA765" s="77"/>
      <c r="BB765" s="561" t="str">
        <f t="shared" si="47"/>
        <v xml:space="preserve"> </v>
      </c>
      <c r="BC765" s="561" t="str">
        <f t="shared" si="48"/>
        <v xml:space="preserve"> </v>
      </c>
      <c r="BD765" s="561" t="str">
        <f t="shared" si="49"/>
        <v xml:space="preserve"> </v>
      </c>
      <c r="BE765" s="561" t="str">
        <f t="shared" si="50"/>
        <v xml:space="preserve"> </v>
      </c>
      <c r="BF765" s="77"/>
      <c r="BG765" s="254"/>
    </row>
    <row r="766" spans="1:59" s="86" customFormat="1" ht="12.75" x14ac:dyDescent="0.25">
      <c r="A766" s="365"/>
      <c r="B766" s="361">
        <f>Demography!B762</f>
        <v>0</v>
      </c>
      <c r="C766" s="361">
        <f>Demography!C762</f>
        <v>0</v>
      </c>
      <c r="D766" s="362">
        <f>Demography!D762</f>
        <v>0</v>
      </c>
      <c r="E766" s="81"/>
      <c r="F766" s="241"/>
      <c r="G766" s="478"/>
      <c r="H766" s="478"/>
      <c r="I766" s="478"/>
      <c r="J766" s="246"/>
      <c r="K766" s="478"/>
      <c r="L766" s="538"/>
      <c r="M766" s="241"/>
      <c r="N766" s="241"/>
      <c r="O766" s="242"/>
      <c r="P766" s="241"/>
      <c r="Q766" s="243"/>
      <c r="R766" s="242"/>
      <c r="S766" s="242"/>
      <c r="T766" s="242"/>
      <c r="U766" s="241"/>
      <c r="V766" s="246"/>
      <c r="W766" s="241"/>
      <c r="X766" s="246"/>
      <c r="Y766" s="81"/>
      <c r="Z766" s="241"/>
      <c r="AA766" s="416"/>
      <c r="AB766" s="416"/>
      <c r="AC766" s="81"/>
      <c r="AD766" s="242"/>
      <c r="AE766" s="242"/>
      <c r="AF766" s="241"/>
      <c r="AG766" s="242"/>
      <c r="AH766" s="241"/>
      <c r="AI766" s="241"/>
      <c r="AJ766" s="241"/>
      <c r="AK766" s="243"/>
      <c r="AL766" s="243"/>
      <c r="AM766" s="77"/>
      <c r="AN766" s="243"/>
      <c r="AO766" s="243"/>
      <c r="AP766" s="243"/>
      <c r="AQ766" s="243"/>
      <c r="AR766" s="243"/>
      <c r="AS766" s="243"/>
      <c r="AT766" s="243"/>
      <c r="AU766" s="243"/>
      <c r="AV766" s="243"/>
      <c r="AW766" s="243"/>
      <c r="AX766" s="246"/>
      <c r="AY766" s="246"/>
      <c r="AZ766" s="248"/>
      <c r="BA766" s="77"/>
      <c r="BB766" s="562" t="str">
        <f t="shared" si="47"/>
        <v xml:space="preserve"> </v>
      </c>
      <c r="BC766" s="562" t="str">
        <f t="shared" si="48"/>
        <v xml:space="preserve"> </v>
      </c>
      <c r="BD766" s="562" t="str">
        <f t="shared" si="49"/>
        <v xml:space="preserve"> </v>
      </c>
      <c r="BE766" s="562" t="str">
        <f t="shared" si="50"/>
        <v xml:space="preserve"> </v>
      </c>
      <c r="BF766" s="77"/>
      <c r="BG766" s="515"/>
    </row>
    <row r="767" spans="1:59" s="86" customFormat="1" ht="12.75" x14ac:dyDescent="0.25">
      <c r="A767" s="365"/>
      <c r="B767" s="147">
        <f>Demography!B763</f>
        <v>0</v>
      </c>
      <c r="C767" s="147">
        <f>Demography!C763</f>
        <v>0</v>
      </c>
      <c r="D767" s="148">
        <f>Demography!D763</f>
        <v>0</v>
      </c>
      <c r="E767" s="81"/>
      <c r="F767" s="256"/>
      <c r="G767" s="257"/>
      <c r="H767" s="257"/>
      <c r="I767" s="257"/>
      <c r="J767" s="245"/>
      <c r="K767" s="257"/>
      <c r="L767" s="258"/>
      <c r="M767" s="256"/>
      <c r="N767" s="256"/>
      <c r="O767" s="240"/>
      <c r="P767" s="256"/>
      <c r="Q767" s="261"/>
      <c r="R767" s="240"/>
      <c r="S767" s="240"/>
      <c r="T767" s="240"/>
      <c r="U767" s="256"/>
      <c r="V767" s="245"/>
      <c r="W767" s="256"/>
      <c r="X767" s="245"/>
      <c r="Y767" s="81"/>
      <c r="Z767" s="256"/>
      <c r="AA767" s="150"/>
      <c r="AB767" s="150"/>
      <c r="AC767" s="81"/>
      <c r="AD767" s="240"/>
      <c r="AE767" s="240"/>
      <c r="AF767" s="256"/>
      <c r="AG767" s="240"/>
      <c r="AH767" s="256"/>
      <c r="AI767" s="256"/>
      <c r="AJ767" s="256"/>
      <c r="AK767" s="261"/>
      <c r="AL767" s="261"/>
      <c r="AM767" s="77"/>
      <c r="AN767" s="261"/>
      <c r="AO767" s="261"/>
      <c r="AP767" s="261"/>
      <c r="AQ767" s="261"/>
      <c r="AR767" s="261"/>
      <c r="AS767" s="261"/>
      <c r="AT767" s="261"/>
      <c r="AU767" s="261"/>
      <c r="AV767" s="261"/>
      <c r="AW767" s="261"/>
      <c r="AX767" s="245"/>
      <c r="AY767" s="245"/>
      <c r="AZ767" s="247"/>
      <c r="BA767" s="77"/>
      <c r="BB767" s="561" t="str">
        <f t="shared" si="47"/>
        <v xml:space="preserve"> </v>
      </c>
      <c r="BC767" s="561" t="str">
        <f t="shared" si="48"/>
        <v xml:space="preserve"> </v>
      </c>
      <c r="BD767" s="561" t="str">
        <f t="shared" si="49"/>
        <v xml:space="preserve"> </v>
      </c>
      <c r="BE767" s="561" t="str">
        <f t="shared" si="50"/>
        <v xml:space="preserve"> </v>
      </c>
      <c r="BF767" s="77"/>
      <c r="BG767" s="254"/>
    </row>
    <row r="768" spans="1:59" s="86" customFormat="1" ht="12.75" x14ac:dyDescent="0.25">
      <c r="A768" s="365"/>
      <c r="B768" s="361">
        <f>Demography!B764</f>
        <v>0</v>
      </c>
      <c r="C768" s="361">
        <f>Demography!C764</f>
        <v>0</v>
      </c>
      <c r="D768" s="362">
        <f>Demography!D764</f>
        <v>0</v>
      </c>
      <c r="E768" s="81"/>
      <c r="F768" s="241"/>
      <c r="G768" s="478"/>
      <c r="H768" s="478"/>
      <c r="I768" s="478"/>
      <c r="J768" s="246"/>
      <c r="K768" s="478"/>
      <c r="L768" s="538"/>
      <c r="M768" s="241"/>
      <c r="N768" s="241"/>
      <c r="O768" s="242"/>
      <c r="P768" s="241"/>
      <c r="Q768" s="243"/>
      <c r="R768" s="242"/>
      <c r="S768" s="242"/>
      <c r="T768" s="242"/>
      <c r="U768" s="241"/>
      <c r="V768" s="246"/>
      <c r="W768" s="241"/>
      <c r="X768" s="246"/>
      <c r="Y768" s="81"/>
      <c r="Z768" s="241"/>
      <c r="AA768" s="416"/>
      <c r="AB768" s="416"/>
      <c r="AC768" s="81"/>
      <c r="AD768" s="242"/>
      <c r="AE768" s="242"/>
      <c r="AF768" s="241"/>
      <c r="AG768" s="242"/>
      <c r="AH768" s="241"/>
      <c r="AI768" s="241"/>
      <c r="AJ768" s="241"/>
      <c r="AK768" s="243"/>
      <c r="AL768" s="243"/>
      <c r="AM768" s="77"/>
      <c r="AN768" s="243"/>
      <c r="AO768" s="243"/>
      <c r="AP768" s="243"/>
      <c r="AQ768" s="243"/>
      <c r="AR768" s="243"/>
      <c r="AS768" s="243"/>
      <c r="AT768" s="243"/>
      <c r="AU768" s="243"/>
      <c r="AV768" s="243"/>
      <c r="AW768" s="243"/>
      <c r="AX768" s="246"/>
      <c r="AY768" s="246"/>
      <c r="AZ768" s="248"/>
      <c r="BA768" s="77"/>
      <c r="BB768" s="562" t="str">
        <f t="shared" si="47"/>
        <v xml:space="preserve"> </v>
      </c>
      <c r="BC768" s="562" t="str">
        <f t="shared" si="48"/>
        <v xml:space="preserve"> </v>
      </c>
      <c r="BD768" s="562" t="str">
        <f t="shared" si="49"/>
        <v xml:space="preserve"> </v>
      </c>
      <c r="BE768" s="562" t="str">
        <f t="shared" si="50"/>
        <v xml:space="preserve"> </v>
      </c>
      <c r="BF768" s="77"/>
      <c r="BG768" s="515"/>
    </row>
    <row r="769" spans="1:59" s="86" customFormat="1" ht="12.75" x14ac:dyDescent="0.25">
      <c r="A769" s="365"/>
      <c r="B769" s="147">
        <f>Demography!B765</f>
        <v>0</v>
      </c>
      <c r="C769" s="147">
        <f>Demography!C765</f>
        <v>0</v>
      </c>
      <c r="D769" s="148">
        <f>Demography!D765</f>
        <v>0</v>
      </c>
      <c r="E769" s="81"/>
      <c r="F769" s="256"/>
      <c r="G769" s="257"/>
      <c r="H769" s="257"/>
      <c r="I769" s="257"/>
      <c r="J769" s="245"/>
      <c r="K769" s="257"/>
      <c r="L769" s="258"/>
      <c r="M769" s="256"/>
      <c r="N769" s="256"/>
      <c r="O769" s="240"/>
      <c r="P769" s="256"/>
      <c r="Q769" s="261"/>
      <c r="R769" s="240"/>
      <c r="S769" s="240"/>
      <c r="T769" s="240"/>
      <c r="U769" s="256"/>
      <c r="V769" s="245"/>
      <c r="W769" s="256"/>
      <c r="X769" s="245"/>
      <c r="Y769" s="81"/>
      <c r="Z769" s="256"/>
      <c r="AA769" s="150"/>
      <c r="AB769" s="150"/>
      <c r="AC769" s="81"/>
      <c r="AD769" s="240"/>
      <c r="AE769" s="240"/>
      <c r="AF769" s="256"/>
      <c r="AG769" s="240"/>
      <c r="AH769" s="256"/>
      <c r="AI769" s="256"/>
      <c r="AJ769" s="256"/>
      <c r="AK769" s="261"/>
      <c r="AL769" s="261"/>
      <c r="AM769" s="77"/>
      <c r="AN769" s="261"/>
      <c r="AO769" s="261"/>
      <c r="AP769" s="261"/>
      <c r="AQ769" s="261"/>
      <c r="AR769" s="261"/>
      <c r="AS769" s="261"/>
      <c r="AT769" s="261"/>
      <c r="AU769" s="261"/>
      <c r="AV769" s="261"/>
      <c r="AW769" s="261"/>
      <c r="AX769" s="245"/>
      <c r="AY769" s="245"/>
      <c r="AZ769" s="247"/>
      <c r="BA769" s="77"/>
      <c r="BB769" s="561" t="str">
        <f t="shared" si="47"/>
        <v xml:space="preserve"> </v>
      </c>
      <c r="BC769" s="561" t="str">
        <f t="shared" si="48"/>
        <v xml:space="preserve"> </v>
      </c>
      <c r="BD769" s="561" t="str">
        <f t="shared" si="49"/>
        <v xml:space="preserve"> </v>
      </c>
      <c r="BE769" s="561" t="str">
        <f t="shared" si="50"/>
        <v xml:space="preserve"> </v>
      </c>
      <c r="BF769" s="77"/>
      <c r="BG769" s="254"/>
    </row>
    <row r="770" spans="1:59" s="86" customFormat="1" ht="12.75" x14ac:dyDescent="0.25">
      <c r="A770" s="365"/>
      <c r="B770" s="361">
        <f>Demography!B766</f>
        <v>0</v>
      </c>
      <c r="C770" s="361">
        <f>Demography!C766</f>
        <v>0</v>
      </c>
      <c r="D770" s="362">
        <f>Demography!D766</f>
        <v>0</v>
      </c>
      <c r="E770" s="81"/>
      <c r="F770" s="241"/>
      <c r="G770" s="478"/>
      <c r="H770" s="478"/>
      <c r="I770" s="478"/>
      <c r="J770" s="246"/>
      <c r="K770" s="478"/>
      <c r="L770" s="538"/>
      <c r="M770" s="241"/>
      <c r="N770" s="241"/>
      <c r="O770" s="242"/>
      <c r="P770" s="241"/>
      <c r="Q770" s="243"/>
      <c r="R770" s="242"/>
      <c r="S770" s="242"/>
      <c r="T770" s="242"/>
      <c r="U770" s="241"/>
      <c r="V770" s="246"/>
      <c r="W770" s="241"/>
      <c r="X770" s="246"/>
      <c r="Y770" s="81"/>
      <c r="Z770" s="241"/>
      <c r="AA770" s="416"/>
      <c r="AB770" s="416"/>
      <c r="AC770" s="81"/>
      <c r="AD770" s="242"/>
      <c r="AE770" s="242"/>
      <c r="AF770" s="241"/>
      <c r="AG770" s="242"/>
      <c r="AH770" s="241"/>
      <c r="AI770" s="241"/>
      <c r="AJ770" s="241"/>
      <c r="AK770" s="243"/>
      <c r="AL770" s="243"/>
      <c r="AM770" s="77"/>
      <c r="AN770" s="243"/>
      <c r="AO770" s="243"/>
      <c r="AP770" s="243"/>
      <c r="AQ770" s="243"/>
      <c r="AR770" s="243"/>
      <c r="AS770" s="243"/>
      <c r="AT770" s="243"/>
      <c r="AU770" s="243"/>
      <c r="AV770" s="243"/>
      <c r="AW770" s="243"/>
      <c r="AX770" s="246"/>
      <c r="AY770" s="246"/>
      <c r="AZ770" s="248"/>
      <c r="BA770" s="77"/>
      <c r="BB770" s="562" t="str">
        <f t="shared" si="47"/>
        <v xml:space="preserve"> </v>
      </c>
      <c r="BC770" s="562" t="str">
        <f t="shared" si="48"/>
        <v xml:space="preserve"> </v>
      </c>
      <c r="BD770" s="562" t="str">
        <f t="shared" si="49"/>
        <v xml:space="preserve"> </v>
      </c>
      <c r="BE770" s="562" t="str">
        <f t="shared" si="50"/>
        <v xml:space="preserve"> </v>
      </c>
      <c r="BF770" s="77"/>
      <c r="BG770" s="515"/>
    </row>
    <row r="771" spans="1:59" s="86" customFormat="1" ht="12.75" x14ac:dyDescent="0.25">
      <c r="A771" s="365"/>
      <c r="B771" s="147">
        <f>Demography!B767</f>
        <v>0</v>
      </c>
      <c r="C771" s="147">
        <f>Demography!C767</f>
        <v>0</v>
      </c>
      <c r="D771" s="148">
        <f>Demography!D767</f>
        <v>0</v>
      </c>
      <c r="E771" s="81"/>
      <c r="F771" s="256"/>
      <c r="G771" s="257"/>
      <c r="H771" s="257"/>
      <c r="I771" s="257"/>
      <c r="J771" s="245"/>
      <c r="K771" s="257"/>
      <c r="L771" s="258"/>
      <c r="M771" s="256"/>
      <c r="N771" s="256"/>
      <c r="O771" s="240"/>
      <c r="P771" s="256"/>
      <c r="Q771" s="261"/>
      <c r="R771" s="240"/>
      <c r="S771" s="240"/>
      <c r="T771" s="240"/>
      <c r="U771" s="256"/>
      <c r="V771" s="245"/>
      <c r="W771" s="256"/>
      <c r="X771" s="245"/>
      <c r="Y771" s="81"/>
      <c r="Z771" s="256"/>
      <c r="AA771" s="150"/>
      <c r="AB771" s="150"/>
      <c r="AC771" s="81"/>
      <c r="AD771" s="240"/>
      <c r="AE771" s="240"/>
      <c r="AF771" s="256"/>
      <c r="AG771" s="240"/>
      <c r="AH771" s="256"/>
      <c r="AI771" s="256"/>
      <c r="AJ771" s="256"/>
      <c r="AK771" s="261"/>
      <c r="AL771" s="261"/>
      <c r="AM771" s="77"/>
      <c r="AN771" s="261"/>
      <c r="AO771" s="261"/>
      <c r="AP771" s="261"/>
      <c r="AQ771" s="261"/>
      <c r="AR771" s="261"/>
      <c r="AS771" s="261"/>
      <c r="AT771" s="261"/>
      <c r="AU771" s="261"/>
      <c r="AV771" s="261"/>
      <c r="AW771" s="261"/>
      <c r="AX771" s="245"/>
      <c r="AY771" s="245"/>
      <c r="AZ771" s="247"/>
      <c r="BA771" s="77"/>
      <c r="BB771" s="561" t="str">
        <f t="shared" si="47"/>
        <v xml:space="preserve"> </v>
      </c>
      <c r="BC771" s="561" t="str">
        <f t="shared" si="48"/>
        <v xml:space="preserve"> </v>
      </c>
      <c r="BD771" s="561" t="str">
        <f t="shared" si="49"/>
        <v xml:space="preserve"> </v>
      </c>
      <c r="BE771" s="561" t="str">
        <f t="shared" si="50"/>
        <v xml:space="preserve"> </v>
      </c>
      <c r="BF771" s="77"/>
      <c r="BG771" s="254"/>
    </row>
    <row r="772" spans="1:59" s="86" customFormat="1" ht="12.75" x14ac:dyDescent="0.25">
      <c r="A772" s="365"/>
      <c r="B772" s="361">
        <f>Demography!B768</f>
        <v>0</v>
      </c>
      <c r="C772" s="361">
        <f>Demography!C768</f>
        <v>0</v>
      </c>
      <c r="D772" s="362">
        <f>Demography!D768</f>
        <v>0</v>
      </c>
      <c r="E772" s="81"/>
      <c r="F772" s="241"/>
      <c r="G772" s="478"/>
      <c r="H772" s="478"/>
      <c r="I772" s="478"/>
      <c r="J772" s="246"/>
      <c r="K772" s="478"/>
      <c r="L772" s="538"/>
      <c r="M772" s="241"/>
      <c r="N772" s="241"/>
      <c r="O772" s="242"/>
      <c r="P772" s="241"/>
      <c r="Q772" s="243"/>
      <c r="R772" s="242"/>
      <c r="S772" s="242"/>
      <c r="T772" s="242"/>
      <c r="U772" s="241"/>
      <c r="V772" s="246"/>
      <c r="W772" s="241"/>
      <c r="X772" s="246"/>
      <c r="Y772" s="81"/>
      <c r="Z772" s="241"/>
      <c r="AA772" s="416"/>
      <c r="AB772" s="416"/>
      <c r="AC772" s="81"/>
      <c r="AD772" s="242"/>
      <c r="AE772" s="242"/>
      <c r="AF772" s="241"/>
      <c r="AG772" s="242"/>
      <c r="AH772" s="241"/>
      <c r="AI772" s="241"/>
      <c r="AJ772" s="241"/>
      <c r="AK772" s="243"/>
      <c r="AL772" s="243"/>
      <c r="AM772" s="77"/>
      <c r="AN772" s="243"/>
      <c r="AO772" s="243"/>
      <c r="AP772" s="243"/>
      <c r="AQ772" s="243"/>
      <c r="AR772" s="243"/>
      <c r="AS772" s="243"/>
      <c r="AT772" s="243"/>
      <c r="AU772" s="243"/>
      <c r="AV772" s="243"/>
      <c r="AW772" s="243"/>
      <c r="AX772" s="246"/>
      <c r="AY772" s="246"/>
      <c r="AZ772" s="248"/>
      <c r="BA772" s="77"/>
      <c r="BB772" s="562" t="str">
        <f t="shared" si="47"/>
        <v xml:space="preserve"> </v>
      </c>
      <c r="BC772" s="562" t="str">
        <f t="shared" si="48"/>
        <v xml:space="preserve"> </v>
      </c>
      <c r="BD772" s="562" t="str">
        <f t="shared" si="49"/>
        <v xml:space="preserve"> </v>
      </c>
      <c r="BE772" s="562" t="str">
        <f t="shared" si="50"/>
        <v xml:space="preserve"> </v>
      </c>
      <c r="BF772" s="77"/>
      <c r="BG772" s="515"/>
    </row>
    <row r="773" spans="1:59" s="86" customFormat="1" ht="12.75" x14ac:dyDescent="0.25">
      <c r="A773" s="365"/>
      <c r="B773" s="147">
        <f>Demography!B769</f>
        <v>0</v>
      </c>
      <c r="C773" s="147">
        <f>Demography!C769</f>
        <v>0</v>
      </c>
      <c r="D773" s="148">
        <f>Demography!D769</f>
        <v>0</v>
      </c>
      <c r="E773" s="81"/>
      <c r="F773" s="256"/>
      <c r="G773" s="257"/>
      <c r="H773" s="257"/>
      <c r="I773" s="257"/>
      <c r="J773" s="245"/>
      <c r="K773" s="257"/>
      <c r="L773" s="258"/>
      <c r="M773" s="256"/>
      <c r="N773" s="256"/>
      <c r="O773" s="240"/>
      <c r="P773" s="256"/>
      <c r="Q773" s="261"/>
      <c r="R773" s="240"/>
      <c r="S773" s="240"/>
      <c r="T773" s="240"/>
      <c r="U773" s="256"/>
      <c r="V773" s="245"/>
      <c r="W773" s="256"/>
      <c r="X773" s="245"/>
      <c r="Y773" s="81"/>
      <c r="Z773" s="256"/>
      <c r="AA773" s="150"/>
      <c r="AB773" s="150"/>
      <c r="AC773" s="81"/>
      <c r="AD773" s="240"/>
      <c r="AE773" s="240"/>
      <c r="AF773" s="256"/>
      <c r="AG773" s="240"/>
      <c r="AH773" s="256"/>
      <c r="AI773" s="256"/>
      <c r="AJ773" s="256"/>
      <c r="AK773" s="261"/>
      <c r="AL773" s="261"/>
      <c r="AM773" s="77"/>
      <c r="AN773" s="261"/>
      <c r="AO773" s="261"/>
      <c r="AP773" s="261"/>
      <c r="AQ773" s="261"/>
      <c r="AR773" s="261"/>
      <c r="AS773" s="261"/>
      <c r="AT773" s="261"/>
      <c r="AU773" s="261"/>
      <c r="AV773" s="261"/>
      <c r="AW773" s="261"/>
      <c r="AX773" s="245"/>
      <c r="AY773" s="245"/>
      <c r="AZ773" s="247"/>
      <c r="BA773" s="77"/>
      <c r="BB773" s="561" t="str">
        <f t="shared" si="47"/>
        <v xml:space="preserve"> </v>
      </c>
      <c r="BC773" s="561" t="str">
        <f t="shared" si="48"/>
        <v xml:space="preserve"> </v>
      </c>
      <c r="BD773" s="561" t="str">
        <f t="shared" si="49"/>
        <v xml:space="preserve"> </v>
      </c>
      <c r="BE773" s="561" t="str">
        <f t="shared" si="50"/>
        <v xml:space="preserve"> </v>
      </c>
      <c r="BF773" s="77"/>
      <c r="BG773" s="254"/>
    </row>
    <row r="774" spans="1:59" s="86" customFormat="1" ht="12.75" x14ac:dyDescent="0.25">
      <c r="A774" s="365"/>
      <c r="B774" s="361">
        <f>Demography!B770</f>
        <v>0</v>
      </c>
      <c r="C774" s="361">
        <f>Demography!C770</f>
        <v>0</v>
      </c>
      <c r="D774" s="362">
        <f>Demography!D770</f>
        <v>0</v>
      </c>
      <c r="E774" s="81"/>
      <c r="F774" s="241"/>
      <c r="G774" s="478"/>
      <c r="H774" s="478"/>
      <c r="I774" s="478"/>
      <c r="J774" s="246"/>
      <c r="K774" s="478"/>
      <c r="L774" s="538"/>
      <c r="M774" s="241"/>
      <c r="N774" s="241"/>
      <c r="O774" s="242"/>
      <c r="P774" s="241"/>
      <c r="Q774" s="243"/>
      <c r="R774" s="242"/>
      <c r="S774" s="242"/>
      <c r="T774" s="242"/>
      <c r="U774" s="241"/>
      <c r="V774" s="246"/>
      <c r="W774" s="241"/>
      <c r="X774" s="246"/>
      <c r="Y774" s="81"/>
      <c r="Z774" s="241"/>
      <c r="AA774" s="416"/>
      <c r="AB774" s="416"/>
      <c r="AC774" s="81"/>
      <c r="AD774" s="242"/>
      <c r="AE774" s="242"/>
      <c r="AF774" s="241"/>
      <c r="AG774" s="242"/>
      <c r="AH774" s="241"/>
      <c r="AI774" s="241"/>
      <c r="AJ774" s="241"/>
      <c r="AK774" s="243"/>
      <c r="AL774" s="243"/>
      <c r="AM774" s="77"/>
      <c r="AN774" s="243"/>
      <c r="AO774" s="243"/>
      <c r="AP774" s="243"/>
      <c r="AQ774" s="243"/>
      <c r="AR774" s="243"/>
      <c r="AS774" s="243"/>
      <c r="AT774" s="243"/>
      <c r="AU774" s="243"/>
      <c r="AV774" s="243"/>
      <c r="AW774" s="243"/>
      <c r="AX774" s="246"/>
      <c r="AY774" s="246"/>
      <c r="AZ774" s="248"/>
      <c r="BA774" s="77"/>
      <c r="BB774" s="562" t="str">
        <f t="shared" si="47"/>
        <v xml:space="preserve"> </v>
      </c>
      <c r="BC774" s="562" t="str">
        <f t="shared" si="48"/>
        <v xml:space="preserve"> </v>
      </c>
      <c r="BD774" s="562" t="str">
        <f t="shared" si="49"/>
        <v xml:space="preserve"> </v>
      </c>
      <c r="BE774" s="562" t="str">
        <f t="shared" si="50"/>
        <v xml:space="preserve"> </v>
      </c>
      <c r="BF774" s="77"/>
      <c r="BG774" s="515"/>
    </row>
    <row r="775" spans="1:59" s="86" customFormat="1" ht="12.75" x14ac:dyDescent="0.25">
      <c r="A775" s="365"/>
      <c r="B775" s="147">
        <f>Demography!B771</f>
        <v>0</v>
      </c>
      <c r="C775" s="147">
        <f>Demography!C771</f>
        <v>0</v>
      </c>
      <c r="D775" s="148">
        <f>Demography!D771</f>
        <v>0</v>
      </c>
      <c r="E775" s="81"/>
      <c r="F775" s="256"/>
      <c r="G775" s="257"/>
      <c r="H775" s="257"/>
      <c r="I775" s="257"/>
      <c r="J775" s="245"/>
      <c r="K775" s="257"/>
      <c r="L775" s="258"/>
      <c r="M775" s="256"/>
      <c r="N775" s="256"/>
      <c r="O775" s="240"/>
      <c r="P775" s="256"/>
      <c r="Q775" s="261"/>
      <c r="R775" s="240"/>
      <c r="S775" s="240"/>
      <c r="T775" s="240"/>
      <c r="U775" s="256"/>
      <c r="V775" s="245"/>
      <c r="W775" s="256"/>
      <c r="X775" s="245"/>
      <c r="Y775" s="81"/>
      <c r="Z775" s="256"/>
      <c r="AA775" s="150"/>
      <c r="AB775" s="150"/>
      <c r="AC775" s="81"/>
      <c r="AD775" s="240"/>
      <c r="AE775" s="240"/>
      <c r="AF775" s="256"/>
      <c r="AG775" s="240"/>
      <c r="AH775" s="256"/>
      <c r="AI775" s="256"/>
      <c r="AJ775" s="256"/>
      <c r="AK775" s="261"/>
      <c r="AL775" s="261"/>
      <c r="AM775" s="77"/>
      <c r="AN775" s="261"/>
      <c r="AO775" s="261"/>
      <c r="AP775" s="261"/>
      <c r="AQ775" s="261"/>
      <c r="AR775" s="261"/>
      <c r="AS775" s="261"/>
      <c r="AT775" s="261"/>
      <c r="AU775" s="261"/>
      <c r="AV775" s="261"/>
      <c r="AW775" s="261"/>
      <c r="AX775" s="245"/>
      <c r="AY775" s="245"/>
      <c r="AZ775" s="247"/>
      <c r="BA775" s="77"/>
      <c r="BB775" s="561" t="str">
        <f t="shared" si="47"/>
        <v xml:space="preserve"> </v>
      </c>
      <c r="BC775" s="561" t="str">
        <f t="shared" si="48"/>
        <v xml:space="preserve"> </v>
      </c>
      <c r="BD775" s="561" t="str">
        <f t="shared" si="49"/>
        <v xml:space="preserve"> </v>
      </c>
      <c r="BE775" s="561" t="str">
        <f t="shared" si="50"/>
        <v xml:space="preserve"> </v>
      </c>
      <c r="BF775" s="77"/>
      <c r="BG775" s="254"/>
    </row>
    <row r="776" spans="1:59" s="86" customFormat="1" ht="12.75" x14ac:dyDescent="0.25">
      <c r="A776" s="365"/>
      <c r="B776" s="361">
        <f>Demography!B772</f>
        <v>0</v>
      </c>
      <c r="C776" s="361">
        <f>Demography!C772</f>
        <v>0</v>
      </c>
      <c r="D776" s="362">
        <f>Demography!D772</f>
        <v>0</v>
      </c>
      <c r="E776" s="81"/>
      <c r="F776" s="241"/>
      <c r="G776" s="478"/>
      <c r="H776" s="478"/>
      <c r="I776" s="478"/>
      <c r="J776" s="246"/>
      <c r="K776" s="478"/>
      <c r="L776" s="538"/>
      <c r="M776" s="241"/>
      <c r="N776" s="241"/>
      <c r="O776" s="242"/>
      <c r="P776" s="241"/>
      <c r="Q776" s="243"/>
      <c r="R776" s="242"/>
      <c r="S776" s="242"/>
      <c r="T776" s="242"/>
      <c r="U776" s="241"/>
      <c r="V776" s="246"/>
      <c r="W776" s="241"/>
      <c r="X776" s="246"/>
      <c r="Y776" s="81"/>
      <c r="Z776" s="241"/>
      <c r="AA776" s="416"/>
      <c r="AB776" s="416"/>
      <c r="AC776" s="81"/>
      <c r="AD776" s="242"/>
      <c r="AE776" s="242"/>
      <c r="AF776" s="241"/>
      <c r="AG776" s="242"/>
      <c r="AH776" s="241"/>
      <c r="AI776" s="241"/>
      <c r="AJ776" s="241"/>
      <c r="AK776" s="243"/>
      <c r="AL776" s="243"/>
      <c r="AM776" s="77"/>
      <c r="AN776" s="243"/>
      <c r="AO776" s="243"/>
      <c r="AP776" s="243"/>
      <c r="AQ776" s="243"/>
      <c r="AR776" s="243"/>
      <c r="AS776" s="243"/>
      <c r="AT776" s="243"/>
      <c r="AU776" s="243"/>
      <c r="AV776" s="243"/>
      <c r="AW776" s="243"/>
      <c r="AX776" s="246"/>
      <c r="AY776" s="246"/>
      <c r="AZ776" s="248"/>
      <c r="BA776" s="77"/>
      <c r="BB776" s="562" t="str">
        <f t="shared" si="47"/>
        <v xml:space="preserve"> </v>
      </c>
      <c r="BC776" s="562" t="str">
        <f t="shared" si="48"/>
        <v xml:space="preserve"> </v>
      </c>
      <c r="BD776" s="562" t="str">
        <f t="shared" si="49"/>
        <v xml:space="preserve"> </v>
      </c>
      <c r="BE776" s="562" t="str">
        <f t="shared" si="50"/>
        <v xml:space="preserve"> </v>
      </c>
      <c r="BF776" s="77"/>
      <c r="BG776" s="515"/>
    </row>
    <row r="777" spans="1:59" s="86" customFormat="1" ht="12.75" x14ac:dyDescent="0.25">
      <c r="A777" s="365"/>
      <c r="B777" s="147">
        <f>Demography!B773</f>
        <v>0</v>
      </c>
      <c r="C777" s="147">
        <f>Demography!C773</f>
        <v>0</v>
      </c>
      <c r="D777" s="148">
        <f>Demography!D773</f>
        <v>0</v>
      </c>
      <c r="E777" s="81"/>
      <c r="F777" s="256"/>
      <c r="G777" s="257"/>
      <c r="H777" s="257"/>
      <c r="I777" s="257"/>
      <c r="J777" s="245"/>
      <c r="K777" s="257"/>
      <c r="L777" s="258"/>
      <c r="M777" s="256"/>
      <c r="N777" s="256"/>
      <c r="O777" s="240"/>
      <c r="P777" s="256"/>
      <c r="Q777" s="261"/>
      <c r="R777" s="240"/>
      <c r="S777" s="240"/>
      <c r="T777" s="240"/>
      <c r="U777" s="256"/>
      <c r="V777" s="245"/>
      <c r="W777" s="256"/>
      <c r="X777" s="245"/>
      <c r="Y777" s="81"/>
      <c r="Z777" s="256"/>
      <c r="AA777" s="150"/>
      <c r="AB777" s="150"/>
      <c r="AC777" s="81"/>
      <c r="AD777" s="240"/>
      <c r="AE777" s="240"/>
      <c r="AF777" s="256"/>
      <c r="AG777" s="240"/>
      <c r="AH777" s="256"/>
      <c r="AI777" s="256"/>
      <c r="AJ777" s="256"/>
      <c r="AK777" s="261"/>
      <c r="AL777" s="261"/>
      <c r="AM777" s="77"/>
      <c r="AN777" s="261"/>
      <c r="AO777" s="261"/>
      <c r="AP777" s="261"/>
      <c r="AQ777" s="261"/>
      <c r="AR777" s="261"/>
      <c r="AS777" s="261"/>
      <c r="AT777" s="261"/>
      <c r="AU777" s="261"/>
      <c r="AV777" s="261"/>
      <c r="AW777" s="261"/>
      <c r="AX777" s="245"/>
      <c r="AY777" s="245"/>
      <c r="AZ777" s="247"/>
      <c r="BA777" s="77"/>
      <c r="BB777" s="561" t="str">
        <f t="shared" si="47"/>
        <v xml:space="preserve"> </v>
      </c>
      <c r="BC777" s="561" t="str">
        <f t="shared" si="48"/>
        <v xml:space="preserve"> </v>
      </c>
      <c r="BD777" s="561" t="str">
        <f t="shared" si="49"/>
        <v xml:space="preserve"> </v>
      </c>
      <c r="BE777" s="561" t="str">
        <f t="shared" si="50"/>
        <v xml:space="preserve"> </v>
      </c>
      <c r="BF777" s="77"/>
      <c r="BG777" s="254"/>
    </row>
    <row r="778" spans="1:59" s="86" customFormat="1" ht="12.75" x14ac:dyDescent="0.25">
      <c r="A778" s="365"/>
      <c r="B778" s="361">
        <f>Demography!B774</f>
        <v>0</v>
      </c>
      <c r="C778" s="361">
        <f>Demography!C774</f>
        <v>0</v>
      </c>
      <c r="D778" s="362">
        <f>Demography!D774</f>
        <v>0</v>
      </c>
      <c r="E778" s="81"/>
      <c r="F778" s="241"/>
      <c r="G778" s="478"/>
      <c r="H778" s="478"/>
      <c r="I778" s="478"/>
      <c r="J778" s="246"/>
      <c r="K778" s="478"/>
      <c r="L778" s="538"/>
      <c r="M778" s="241"/>
      <c r="N778" s="241"/>
      <c r="O778" s="242"/>
      <c r="P778" s="241"/>
      <c r="Q778" s="243"/>
      <c r="R778" s="242"/>
      <c r="S778" s="242"/>
      <c r="T778" s="242"/>
      <c r="U778" s="241"/>
      <c r="V778" s="246"/>
      <c r="W778" s="241"/>
      <c r="X778" s="246"/>
      <c r="Y778" s="81"/>
      <c r="Z778" s="241"/>
      <c r="AA778" s="416"/>
      <c r="AB778" s="416"/>
      <c r="AC778" s="81"/>
      <c r="AD778" s="242"/>
      <c r="AE778" s="242"/>
      <c r="AF778" s="241"/>
      <c r="AG778" s="242"/>
      <c r="AH778" s="241"/>
      <c r="AI778" s="241"/>
      <c r="AJ778" s="241"/>
      <c r="AK778" s="243"/>
      <c r="AL778" s="243"/>
      <c r="AM778" s="77"/>
      <c r="AN778" s="243"/>
      <c r="AO778" s="243"/>
      <c r="AP778" s="243"/>
      <c r="AQ778" s="243"/>
      <c r="AR778" s="243"/>
      <c r="AS778" s="243"/>
      <c r="AT778" s="243"/>
      <c r="AU778" s="243"/>
      <c r="AV778" s="243"/>
      <c r="AW778" s="243"/>
      <c r="AX778" s="246"/>
      <c r="AY778" s="246"/>
      <c r="AZ778" s="248"/>
      <c r="BA778" s="77"/>
      <c r="BB778" s="562" t="str">
        <f t="shared" si="47"/>
        <v xml:space="preserve"> </v>
      </c>
      <c r="BC778" s="562" t="str">
        <f t="shared" si="48"/>
        <v xml:space="preserve"> </v>
      </c>
      <c r="BD778" s="562" t="str">
        <f t="shared" si="49"/>
        <v xml:space="preserve"> </v>
      </c>
      <c r="BE778" s="562" t="str">
        <f t="shared" si="50"/>
        <v xml:space="preserve"> </v>
      </c>
      <c r="BF778" s="77"/>
      <c r="BG778" s="515"/>
    </row>
    <row r="779" spans="1:59" s="86" customFormat="1" ht="12.75" x14ac:dyDescent="0.25">
      <c r="A779" s="365"/>
      <c r="B779" s="147">
        <f>Demography!B775</f>
        <v>0</v>
      </c>
      <c r="C779" s="147">
        <f>Demography!C775</f>
        <v>0</v>
      </c>
      <c r="D779" s="148">
        <f>Demography!D775</f>
        <v>0</v>
      </c>
      <c r="E779" s="81"/>
      <c r="F779" s="256"/>
      <c r="G779" s="257"/>
      <c r="H779" s="257"/>
      <c r="I779" s="257"/>
      <c r="J779" s="245"/>
      <c r="K779" s="257"/>
      <c r="L779" s="258"/>
      <c r="M779" s="256"/>
      <c r="N779" s="256"/>
      <c r="O779" s="240"/>
      <c r="P779" s="256"/>
      <c r="Q779" s="261"/>
      <c r="R779" s="240"/>
      <c r="S779" s="240"/>
      <c r="T779" s="240"/>
      <c r="U779" s="256"/>
      <c r="V779" s="245"/>
      <c r="W779" s="256"/>
      <c r="X779" s="245"/>
      <c r="Y779" s="81"/>
      <c r="Z779" s="256"/>
      <c r="AA779" s="150"/>
      <c r="AB779" s="150"/>
      <c r="AC779" s="81"/>
      <c r="AD779" s="240"/>
      <c r="AE779" s="240"/>
      <c r="AF779" s="256"/>
      <c r="AG779" s="240"/>
      <c r="AH779" s="256"/>
      <c r="AI779" s="256"/>
      <c r="AJ779" s="256"/>
      <c r="AK779" s="261"/>
      <c r="AL779" s="261"/>
      <c r="AM779" s="77"/>
      <c r="AN779" s="261"/>
      <c r="AO779" s="261"/>
      <c r="AP779" s="261"/>
      <c r="AQ779" s="261"/>
      <c r="AR779" s="261"/>
      <c r="AS779" s="261"/>
      <c r="AT779" s="261"/>
      <c r="AU779" s="261"/>
      <c r="AV779" s="261"/>
      <c r="AW779" s="261"/>
      <c r="AX779" s="245"/>
      <c r="AY779" s="245"/>
      <c r="AZ779" s="247"/>
      <c r="BA779" s="77"/>
      <c r="BB779" s="561" t="str">
        <f t="shared" si="47"/>
        <v xml:space="preserve"> </v>
      </c>
      <c r="BC779" s="561" t="str">
        <f t="shared" si="48"/>
        <v xml:space="preserve"> </v>
      </c>
      <c r="BD779" s="561" t="str">
        <f t="shared" si="49"/>
        <v xml:space="preserve"> </v>
      </c>
      <c r="BE779" s="561" t="str">
        <f t="shared" si="50"/>
        <v xml:space="preserve"> </v>
      </c>
      <c r="BF779" s="77"/>
      <c r="BG779" s="254"/>
    </row>
    <row r="780" spans="1:59" s="86" customFormat="1" ht="12.75" x14ac:dyDescent="0.25">
      <c r="A780" s="365"/>
      <c r="B780" s="361">
        <f>Demography!B776</f>
        <v>0</v>
      </c>
      <c r="C780" s="361">
        <f>Demography!C776</f>
        <v>0</v>
      </c>
      <c r="D780" s="362">
        <f>Demography!D776</f>
        <v>0</v>
      </c>
      <c r="E780" s="81"/>
      <c r="F780" s="241"/>
      <c r="G780" s="478"/>
      <c r="H780" s="478"/>
      <c r="I780" s="478"/>
      <c r="J780" s="246"/>
      <c r="K780" s="478"/>
      <c r="L780" s="538"/>
      <c r="M780" s="241"/>
      <c r="N780" s="241"/>
      <c r="O780" s="242"/>
      <c r="P780" s="241"/>
      <c r="Q780" s="243"/>
      <c r="R780" s="242"/>
      <c r="S780" s="242"/>
      <c r="T780" s="242"/>
      <c r="U780" s="241"/>
      <c r="V780" s="246"/>
      <c r="W780" s="241"/>
      <c r="X780" s="246"/>
      <c r="Y780" s="81"/>
      <c r="Z780" s="241"/>
      <c r="AA780" s="416"/>
      <c r="AB780" s="416"/>
      <c r="AC780" s="81"/>
      <c r="AD780" s="242"/>
      <c r="AE780" s="242"/>
      <c r="AF780" s="241"/>
      <c r="AG780" s="242"/>
      <c r="AH780" s="241"/>
      <c r="AI780" s="241"/>
      <c r="AJ780" s="241"/>
      <c r="AK780" s="243"/>
      <c r="AL780" s="243"/>
      <c r="AM780" s="77"/>
      <c r="AN780" s="243"/>
      <c r="AO780" s="243"/>
      <c r="AP780" s="243"/>
      <c r="AQ780" s="243"/>
      <c r="AR780" s="243"/>
      <c r="AS780" s="243"/>
      <c r="AT780" s="243"/>
      <c r="AU780" s="243"/>
      <c r="AV780" s="243"/>
      <c r="AW780" s="243"/>
      <c r="AX780" s="246"/>
      <c r="AY780" s="246"/>
      <c r="AZ780" s="248"/>
      <c r="BA780" s="77"/>
      <c r="BB780" s="562" t="str">
        <f t="shared" si="47"/>
        <v xml:space="preserve"> </v>
      </c>
      <c r="BC780" s="562" t="str">
        <f t="shared" si="48"/>
        <v xml:space="preserve"> </v>
      </c>
      <c r="BD780" s="562" t="str">
        <f t="shared" si="49"/>
        <v xml:space="preserve"> </v>
      </c>
      <c r="BE780" s="562" t="str">
        <f t="shared" si="50"/>
        <v xml:space="preserve"> </v>
      </c>
      <c r="BF780" s="77"/>
      <c r="BG780" s="515"/>
    </row>
    <row r="781" spans="1:59" s="86" customFormat="1" ht="12.75" x14ac:dyDescent="0.25">
      <c r="A781" s="365"/>
      <c r="B781" s="147">
        <f>Demography!B777</f>
        <v>0</v>
      </c>
      <c r="C781" s="147">
        <f>Demography!C777</f>
        <v>0</v>
      </c>
      <c r="D781" s="148">
        <f>Demography!D777</f>
        <v>0</v>
      </c>
      <c r="E781" s="81"/>
      <c r="F781" s="256"/>
      <c r="G781" s="257"/>
      <c r="H781" s="257"/>
      <c r="I781" s="257"/>
      <c r="J781" s="245"/>
      <c r="K781" s="257"/>
      <c r="L781" s="258"/>
      <c r="M781" s="256"/>
      <c r="N781" s="256"/>
      <c r="O781" s="240"/>
      <c r="P781" s="256"/>
      <c r="Q781" s="261"/>
      <c r="R781" s="240"/>
      <c r="S781" s="240"/>
      <c r="T781" s="240"/>
      <c r="U781" s="256"/>
      <c r="V781" s="245"/>
      <c r="W781" s="256"/>
      <c r="X781" s="245"/>
      <c r="Y781" s="81"/>
      <c r="Z781" s="256"/>
      <c r="AA781" s="150"/>
      <c r="AB781" s="150"/>
      <c r="AC781" s="81"/>
      <c r="AD781" s="240"/>
      <c r="AE781" s="240"/>
      <c r="AF781" s="256"/>
      <c r="AG781" s="240"/>
      <c r="AH781" s="256"/>
      <c r="AI781" s="256"/>
      <c r="AJ781" s="256"/>
      <c r="AK781" s="261"/>
      <c r="AL781" s="261"/>
      <c r="AM781" s="77"/>
      <c r="AN781" s="261"/>
      <c r="AO781" s="261"/>
      <c r="AP781" s="261"/>
      <c r="AQ781" s="261"/>
      <c r="AR781" s="261"/>
      <c r="AS781" s="261"/>
      <c r="AT781" s="261"/>
      <c r="AU781" s="261"/>
      <c r="AV781" s="261"/>
      <c r="AW781" s="261"/>
      <c r="AX781" s="245"/>
      <c r="AY781" s="245"/>
      <c r="AZ781" s="247"/>
      <c r="BA781" s="77"/>
      <c r="BB781" s="561" t="str">
        <f t="shared" si="47"/>
        <v xml:space="preserve"> </v>
      </c>
      <c r="BC781" s="561" t="str">
        <f t="shared" si="48"/>
        <v xml:space="preserve"> </v>
      </c>
      <c r="BD781" s="561" t="str">
        <f t="shared" si="49"/>
        <v xml:space="preserve"> </v>
      </c>
      <c r="BE781" s="561" t="str">
        <f t="shared" si="50"/>
        <v xml:space="preserve"> </v>
      </c>
      <c r="BF781" s="77"/>
      <c r="BG781" s="254"/>
    </row>
    <row r="782" spans="1:59" s="86" customFormat="1" ht="12.75" x14ac:dyDescent="0.25">
      <c r="A782" s="365"/>
      <c r="B782" s="361">
        <f>Demography!B778</f>
        <v>0</v>
      </c>
      <c r="C782" s="361">
        <f>Demography!C778</f>
        <v>0</v>
      </c>
      <c r="D782" s="362">
        <f>Demography!D778</f>
        <v>0</v>
      </c>
      <c r="E782" s="81"/>
      <c r="F782" s="241"/>
      <c r="G782" s="478"/>
      <c r="H782" s="478"/>
      <c r="I782" s="478"/>
      <c r="J782" s="246"/>
      <c r="K782" s="478"/>
      <c r="L782" s="538"/>
      <c r="M782" s="241"/>
      <c r="N782" s="241"/>
      <c r="O782" s="242"/>
      <c r="P782" s="241"/>
      <c r="Q782" s="243"/>
      <c r="R782" s="242"/>
      <c r="S782" s="242"/>
      <c r="T782" s="242"/>
      <c r="U782" s="241"/>
      <c r="V782" s="246"/>
      <c r="W782" s="241"/>
      <c r="X782" s="246"/>
      <c r="Y782" s="81"/>
      <c r="Z782" s="241"/>
      <c r="AA782" s="416"/>
      <c r="AB782" s="416"/>
      <c r="AC782" s="81"/>
      <c r="AD782" s="242"/>
      <c r="AE782" s="242"/>
      <c r="AF782" s="241"/>
      <c r="AG782" s="242"/>
      <c r="AH782" s="241"/>
      <c r="AI782" s="241"/>
      <c r="AJ782" s="241"/>
      <c r="AK782" s="243"/>
      <c r="AL782" s="243"/>
      <c r="AM782" s="77"/>
      <c r="AN782" s="243"/>
      <c r="AO782" s="243"/>
      <c r="AP782" s="243"/>
      <c r="AQ782" s="243"/>
      <c r="AR782" s="243"/>
      <c r="AS782" s="243"/>
      <c r="AT782" s="243"/>
      <c r="AU782" s="243"/>
      <c r="AV782" s="243"/>
      <c r="AW782" s="243"/>
      <c r="AX782" s="246"/>
      <c r="AY782" s="246"/>
      <c r="AZ782" s="248"/>
      <c r="BA782" s="77"/>
      <c r="BB782" s="562" t="str">
        <f t="shared" si="47"/>
        <v xml:space="preserve"> </v>
      </c>
      <c r="BC782" s="562" t="str">
        <f t="shared" si="48"/>
        <v xml:space="preserve"> </v>
      </c>
      <c r="BD782" s="562" t="str">
        <f t="shared" si="49"/>
        <v xml:space="preserve"> </v>
      </c>
      <c r="BE782" s="562" t="str">
        <f t="shared" si="50"/>
        <v xml:space="preserve"> </v>
      </c>
      <c r="BF782" s="77"/>
      <c r="BG782" s="515"/>
    </row>
    <row r="783" spans="1:59" s="86" customFormat="1" ht="12.75" x14ac:dyDescent="0.25">
      <c r="A783" s="365"/>
      <c r="B783" s="147">
        <f>Demography!B779</f>
        <v>0</v>
      </c>
      <c r="C783" s="147">
        <f>Demography!C779</f>
        <v>0</v>
      </c>
      <c r="D783" s="148">
        <f>Demography!D779</f>
        <v>0</v>
      </c>
      <c r="E783" s="81"/>
      <c r="F783" s="256"/>
      <c r="G783" s="257"/>
      <c r="H783" s="257"/>
      <c r="I783" s="257"/>
      <c r="J783" s="245"/>
      <c r="K783" s="257"/>
      <c r="L783" s="258"/>
      <c r="M783" s="256"/>
      <c r="N783" s="256"/>
      <c r="O783" s="240"/>
      <c r="P783" s="256"/>
      <c r="Q783" s="261"/>
      <c r="R783" s="240"/>
      <c r="S783" s="240"/>
      <c r="T783" s="240"/>
      <c r="U783" s="256"/>
      <c r="V783" s="245"/>
      <c r="W783" s="256"/>
      <c r="X783" s="245"/>
      <c r="Y783" s="81"/>
      <c r="Z783" s="256"/>
      <c r="AA783" s="150"/>
      <c r="AB783" s="150"/>
      <c r="AC783" s="81"/>
      <c r="AD783" s="240"/>
      <c r="AE783" s="240"/>
      <c r="AF783" s="256"/>
      <c r="AG783" s="240"/>
      <c r="AH783" s="256"/>
      <c r="AI783" s="256"/>
      <c r="AJ783" s="256"/>
      <c r="AK783" s="261"/>
      <c r="AL783" s="261"/>
      <c r="AM783" s="77"/>
      <c r="AN783" s="261"/>
      <c r="AO783" s="261"/>
      <c r="AP783" s="261"/>
      <c r="AQ783" s="261"/>
      <c r="AR783" s="261"/>
      <c r="AS783" s="261"/>
      <c r="AT783" s="261"/>
      <c r="AU783" s="261"/>
      <c r="AV783" s="261"/>
      <c r="AW783" s="261"/>
      <c r="AX783" s="245"/>
      <c r="AY783" s="245"/>
      <c r="AZ783" s="247"/>
      <c r="BA783" s="77"/>
      <c r="BB783" s="561" t="str">
        <f t="shared" si="47"/>
        <v xml:space="preserve"> </v>
      </c>
      <c r="BC783" s="561" t="str">
        <f t="shared" si="48"/>
        <v xml:space="preserve"> </v>
      </c>
      <c r="BD783" s="561" t="str">
        <f t="shared" si="49"/>
        <v xml:space="preserve"> </v>
      </c>
      <c r="BE783" s="561" t="str">
        <f t="shared" si="50"/>
        <v xml:space="preserve"> </v>
      </c>
      <c r="BF783" s="77"/>
      <c r="BG783" s="254"/>
    </row>
    <row r="784" spans="1:59" s="86" customFormat="1" ht="12.75" x14ac:dyDescent="0.25">
      <c r="A784" s="365"/>
      <c r="B784" s="361">
        <f>Demography!B780</f>
        <v>0</v>
      </c>
      <c r="C784" s="361">
        <f>Demography!C780</f>
        <v>0</v>
      </c>
      <c r="D784" s="362">
        <f>Demography!D780</f>
        <v>0</v>
      </c>
      <c r="E784" s="81"/>
      <c r="F784" s="241"/>
      <c r="G784" s="478"/>
      <c r="H784" s="478"/>
      <c r="I784" s="478"/>
      <c r="J784" s="246"/>
      <c r="K784" s="478"/>
      <c r="L784" s="538"/>
      <c r="M784" s="241"/>
      <c r="N784" s="241"/>
      <c r="O784" s="242"/>
      <c r="P784" s="241"/>
      <c r="Q784" s="243"/>
      <c r="R784" s="242"/>
      <c r="S784" s="242"/>
      <c r="T784" s="242"/>
      <c r="U784" s="241"/>
      <c r="V784" s="246"/>
      <c r="W784" s="241"/>
      <c r="X784" s="246"/>
      <c r="Y784" s="81"/>
      <c r="Z784" s="241"/>
      <c r="AA784" s="416"/>
      <c r="AB784" s="416"/>
      <c r="AC784" s="81"/>
      <c r="AD784" s="242"/>
      <c r="AE784" s="242"/>
      <c r="AF784" s="241"/>
      <c r="AG784" s="242"/>
      <c r="AH784" s="241"/>
      <c r="AI784" s="241"/>
      <c r="AJ784" s="241"/>
      <c r="AK784" s="243"/>
      <c r="AL784" s="243"/>
      <c r="AM784" s="77"/>
      <c r="AN784" s="243"/>
      <c r="AO784" s="243"/>
      <c r="AP784" s="243"/>
      <c r="AQ784" s="243"/>
      <c r="AR784" s="243"/>
      <c r="AS784" s="243"/>
      <c r="AT784" s="243"/>
      <c r="AU784" s="243"/>
      <c r="AV784" s="243"/>
      <c r="AW784" s="243"/>
      <c r="AX784" s="246"/>
      <c r="AY784" s="246"/>
      <c r="AZ784" s="248"/>
      <c r="BA784" s="77"/>
      <c r="BB784" s="562" t="str">
        <f t="shared" si="47"/>
        <v xml:space="preserve"> </v>
      </c>
      <c r="BC784" s="562" t="str">
        <f t="shared" si="48"/>
        <v xml:space="preserve"> </v>
      </c>
      <c r="BD784" s="562" t="str">
        <f t="shared" si="49"/>
        <v xml:space="preserve"> </v>
      </c>
      <c r="BE784" s="562" t="str">
        <f t="shared" si="50"/>
        <v xml:space="preserve"> </v>
      </c>
      <c r="BF784" s="77"/>
      <c r="BG784" s="515"/>
    </row>
    <row r="785" spans="1:59" s="86" customFormat="1" ht="12.75" x14ac:dyDescent="0.25">
      <c r="A785" s="365"/>
      <c r="B785" s="147">
        <f>Demography!B781</f>
        <v>0</v>
      </c>
      <c r="C785" s="147">
        <f>Demography!C781</f>
        <v>0</v>
      </c>
      <c r="D785" s="148">
        <f>Demography!D781</f>
        <v>0</v>
      </c>
      <c r="E785" s="81"/>
      <c r="F785" s="256"/>
      <c r="G785" s="257"/>
      <c r="H785" s="257"/>
      <c r="I785" s="257"/>
      <c r="J785" s="245"/>
      <c r="K785" s="257"/>
      <c r="L785" s="258"/>
      <c r="M785" s="256"/>
      <c r="N785" s="256"/>
      <c r="O785" s="240"/>
      <c r="P785" s="256"/>
      <c r="Q785" s="261"/>
      <c r="R785" s="240"/>
      <c r="S785" s="240"/>
      <c r="T785" s="240"/>
      <c r="U785" s="256"/>
      <c r="V785" s="245"/>
      <c r="W785" s="256"/>
      <c r="X785" s="245"/>
      <c r="Y785" s="81"/>
      <c r="Z785" s="256"/>
      <c r="AA785" s="150"/>
      <c r="AB785" s="150"/>
      <c r="AC785" s="81"/>
      <c r="AD785" s="240"/>
      <c r="AE785" s="240"/>
      <c r="AF785" s="256"/>
      <c r="AG785" s="240"/>
      <c r="AH785" s="256"/>
      <c r="AI785" s="256"/>
      <c r="AJ785" s="256"/>
      <c r="AK785" s="261"/>
      <c r="AL785" s="261"/>
      <c r="AM785" s="77"/>
      <c r="AN785" s="261"/>
      <c r="AO785" s="261"/>
      <c r="AP785" s="261"/>
      <c r="AQ785" s="261"/>
      <c r="AR785" s="261"/>
      <c r="AS785" s="261"/>
      <c r="AT785" s="261"/>
      <c r="AU785" s="261"/>
      <c r="AV785" s="261"/>
      <c r="AW785" s="261"/>
      <c r="AX785" s="245"/>
      <c r="AY785" s="245"/>
      <c r="AZ785" s="247"/>
      <c r="BA785" s="77"/>
      <c r="BB785" s="561" t="str">
        <f t="shared" si="47"/>
        <v xml:space="preserve"> </v>
      </c>
      <c r="BC785" s="561" t="str">
        <f t="shared" si="48"/>
        <v xml:space="preserve"> </v>
      </c>
      <c r="BD785" s="561" t="str">
        <f t="shared" si="49"/>
        <v xml:space="preserve"> </v>
      </c>
      <c r="BE785" s="561" t="str">
        <f t="shared" si="50"/>
        <v xml:space="preserve"> </v>
      </c>
      <c r="BF785" s="77"/>
      <c r="BG785" s="254"/>
    </row>
    <row r="786" spans="1:59" s="86" customFormat="1" ht="12.75" x14ac:dyDescent="0.25">
      <c r="A786" s="365"/>
      <c r="B786" s="361">
        <f>Demography!B782</f>
        <v>0</v>
      </c>
      <c r="C786" s="361">
        <f>Demography!C782</f>
        <v>0</v>
      </c>
      <c r="D786" s="362">
        <f>Demography!D782</f>
        <v>0</v>
      </c>
      <c r="E786" s="81"/>
      <c r="F786" s="241"/>
      <c r="G786" s="478"/>
      <c r="H786" s="478"/>
      <c r="I786" s="478"/>
      <c r="J786" s="246"/>
      <c r="K786" s="478"/>
      <c r="L786" s="538"/>
      <c r="M786" s="241"/>
      <c r="N786" s="241"/>
      <c r="O786" s="242"/>
      <c r="P786" s="241"/>
      <c r="Q786" s="243"/>
      <c r="R786" s="242"/>
      <c r="S786" s="242"/>
      <c r="T786" s="242"/>
      <c r="U786" s="241"/>
      <c r="V786" s="246"/>
      <c r="W786" s="241"/>
      <c r="X786" s="246"/>
      <c r="Y786" s="81"/>
      <c r="Z786" s="241"/>
      <c r="AA786" s="416"/>
      <c r="AB786" s="416"/>
      <c r="AC786" s="81"/>
      <c r="AD786" s="242"/>
      <c r="AE786" s="242"/>
      <c r="AF786" s="241"/>
      <c r="AG786" s="242"/>
      <c r="AH786" s="241"/>
      <c r="AI786" s="241"/>
      <c r="AJ786" s="241"/>
      <c r="AK786" s="243"/>
      <c r="AL786" s="243"/>
      <c r="AM786" s="77"/>
      <c r="AN786" s="243"/>
      <c r="AO786" s="243"/>
      <c r="AP786" s="243"/>
      <c r="AQ786" s="243"/>
      <c r="AR786" s="243"/>
      <c r="AS786" s="243"/>
      <c r="AT786" s="243"/>
      <c r="AU786" s="243"/>
      <c r="AV786" s="243"/>
      <c r="AW786" s="243"/>
      <c r="AX786" s="246"/>
      <c r="AY786" s="246"/>
      <c r="AZ786" s="248"/>
      <c r="BA786" s="77"/>
      <c r="BB786" s="562" t="str">
        <f t="shared" si="47"/>
        <v xml:space="preserve"> </v>
      </c>
      <c r="BC786" s="562" t="str">
        <f t="shared" si="48"/>
        <v xml:space="preserve"> </v>
      </c>
      <c r="BD786" s="562" t="str">
        <f t="shared" si="49"/>
        <v xml:space="preserve"> </v>
      </c>
      <c r="BE786" s="562" t="str">
        <f t="shared" si="50"/>
        <v xml:space="preserve"> </v>
      </c>
      <c r="BF786" s="77"/>
      <c r="BG786" s="515"/>
    </row>
    <row r="787" spans="1:59" s="86" customFormat="1" ht="12.75" x14ac:dyDescent="0.25">
      <c r="A787" s="365"/>
      <c r="B787" s="147">
        <f>Demography!B783</f>
        <v>0</v>
      </c>
      <c r="C787" s="147">
        <f>Demography!C783</f>
        <v>0</v>
      </c>
      <c r="D787" s="148">
        <f>Demography!D783</f>
        <v>0</v>
      </c>
      <c r="E787" s="81"/>
      <c r="F787" s="256"/>
      <c r="G787" s="257"/>
      <c r="H787" s="257"/>
      <c r="I787" s="257"/>
      <c r="J787" s="245"/>
      <c r="K787" s="257"/>
      <c r="L787" s="258"/>
      <c r="M787" s="256"/>
      <c r="N787" s="256"/>
      <c r="O787" s="240"/>
      <c r="P787" s="256"/>
      <c r="Q787" s="261"/>
      <c r="R787" s="240"/>
      <c r="S787" s="240"/>
      <c r="T787" s="240"/>
      <c r="U787" s="256"/>
      <c r="V787" s="245"/>
      <c r="W787" s="256"/>
      <c r="X787" s="245"/>
      <c r="Y787" s="81"/>
      <c r="Z787" s="256"/>
      <c r="AA787" s="150"/>
      <c r="AB787" s="150"/>
      <c r="AC787" s="81"/>
      <c r="AD787" s="240"/>
      <c r="AE787" s="240"/>
      <c r="AF787" s="256"/>
      <c r="AG787" s="240"/>
      <c r="AH787" s="256"/>
      <c r="AI787" s="256"/>
      <c r="AJ787" s="256"/>
      <c r="AK787" s="261"/>
      <c r="AL787" s="261"/>
      <c r="AM787" s="77"/>
      <c r="AN787" s="261"/>
      <c r="AO787" s="261"/>
      <c r="AP787" s="261"/>
      <c r="AQ787" s="261"/>
      <c r="AR787" s="261"/>
      <c r="AS787" s="261"/>
      <c r="AT787" s="261"/>
      <c r="AU787" s="261"/>
      <c r="AV787" s="261"/>
      <c r="AW787" s="261"/>
      <c r="AX787" s="245"/>
      <c r="AY787" s="245"/>
      <c r="AZ787" s="247"/>
      <c r="BA787" s="77"/>
      <c r="BB787" s="561" t="str">
        <f t="shared" si="47"/>
        <v xml:space="preserve"> </v>
      </c>
      <c r="BC787" s="561" t="str">
        <f t="shared" si="48"/>
        <v xml:space="preserve"> </v>
      </c>
      <c r="BD787" s="561" t="str">
        <f t="shared" si="49"/>
        <v xml:space="preserve"> </v>
      </c>
      <c r="BE787" s="561" t="str">
        <f t="shared" si="50"/>
        <v xml:space="preserve"> </v>
      </c>
      <c r="BF787" s="77"/>
      <c r="BG787" s="254"/>
    </row>
    <row r="788" spans="1:59" s="86" customFormat="1" ht="12.75" x14ac:dyDescent="0.25">
      <c r="A788" s="365"/>
      <c r="B788" s="361">
        <f>Demography!B784</f>
        <v>0</v>
      </c>
      <c r="C788" s="361">
        <f>Demography!C784</f>
        <v>0</v>
      </c>
      <c r="D788" s="362">
        <f>Demography!D784</f>
        <v>0</v>
      </c>
      <c r="E788" s="81"/>
      <c r="F788" s="241"/>
      <c r="G788" s="478"/>
      <c r="H788" s="478"/>
      <c r="I788" s="478"/>
      <c r="J788" s="246"/>
      <c r="K788" s="478"/>
      <c r="L788" s="538"/>
      <c r="M788" s="241"/>
      <c r="N788" s="241"/>
      <c r="O788" s="242"/>
      <c r="P788" s="241"/>
      <c r="Q788" s="243"/>
      <c r="R788" s="242"/>
      <c r="S788" s="242"/>
      <c r="T788" s="242"/>
      <c r="U788" s="241"/>
      <c r="V788" s="246"/>
      <c r="W788" s="241"/>
      <c r="X788" s="246"/>
      <c r="Y788" s="81"/>
      <c r="Z788" s="241"/>
      <c r="AA788" s="416"/>
      <c r="AB788" s="416"/>
      <c r="AC788" s="81"/>
      <c r="AD788" s="242"/>
      <c r="AE788" s="242"/>
      <c r="AF788" s="241"/>
      <c r="AG788" s="242"/>
      <c r="AH788" s="241"/>
      <c r="AI788" s="241"/>
      <c r="AJ788" s="241"/>
      <c r="AK788" s="243"/>
      <c r="AL788" s="243"/>
      <c r="AM788" s="77"/>
      <c r="AN788" s="243"/>
      <c r="AO788" s="243"/>
      <c r="AP788" s="243"/>
      <c r="AQ788" s="243"/>
      <c r="AR788" s="243"/>
      <c r="AS788" s="243"/>
      <c r="AT788" s="243"/>
      <c r="AU788" s="243"/>
      <c r="AV788" s="243"/>
      <c r="AW788" s="243"/>
      <c r="AX788" s="246"/>
      <c r="AY788" s="246"/>
      <c r="AZ788" s="248"/>
      <c r="BA788" s="77"/>
      <c r="BB788" s="562" t="str">
        <f t="shared" si="47"/>
        <v xml:space="preserve"> </v>
      </c>
      <c r="BC788" s="562" t="str">
        <f t="shared" si="48"/>
        <v xml:space="preserve"> </v>
      </c>
      <c r="BD788" s="562" t="str">
        <f t="shared" si="49"/>
        <v xml:space="preserve"> </v>
      </c>
      <c r="BE788" s="562" t="str">
        <f t="shared" si="50"/>
        <v xml:space="preserve"> </v>
      </c>
      <c r="BF788" s="77"/>
      <c r="BG788" s="515"/>
    </row>
    <row r="789" spans="1:59" s="86" customFormat="1" ht="12.75" x14ac:dyDescent="0.25">
      <c r="A789" s="365"/>
      <c r="B789" s="147">
        <f>Demography!B785</f>
        <v>0</v>
      </c>
      <c r="C789" s="147">
        <f>Demography!C785</f>
        <v>0</v>
      </c>
      <c r="D789" s="148">
        <f>Demography!D785</f>
        <v>0</v>
      </c>
      <c r="E789" s="81"/>
      <c r="F789" s="256"/>
      <c r="G789" s="257"/>
      <c r="H789" s="257"/>
      <c r="I789" s="257"/>
      <c r="J789" s="245"/>
      <c r="K789" s="257"/>
      <c r="L789" s="258"/>
      <c r="M789" s="256"/>
      <c r="N789" s="256"/>
      <c r="O789" s="240"/>
      <c r="P789" s="256"/>
      <c r="Q789" s="261"/>
      <c r="R789" s="240"/>
      <c r="S789" s="240"/>
      <c r="T789" s="240"/>
      <c r="U789" s="256"/>
      <c r="V789" s="245"/>
      <c r="W789" s="256"/>
      <c r="X789" s="245"/>
      <c r="Y789" s="81"/>
      <c r="Z789" s="256"/>
      <c r="AA789" s="150"/>
      <c r="AB789" s="150"/>
      <c r="AC789" s="81"/>
      <c r="AD789" s="240"/>
      <c r="AE789" s="240"/>
      <c r="AF789" s="256"/>
      <c r="AG789" s="240"/>
      <c r="AH789" s="256"/>
      <c r="AI789" s="256"/>
      <c r="AJ789" s="256"/>
      <c r="AK789" s="261"/>
      <c r="AL789" s="261"/>
      <c r="AM789" s="77"/>
      <c r="AN789" s="261"/>
      <c r="AO789" s="261"/>
      <c r="AP789" s="261"/>
      <c r="AQ789" s="261"/>
      <c r="AR789" s="261"/>
      <c r="AS789" s="261"/>
      <c r="AT789" s="261"/>
      <c r="AU789" s="261"/>
      <c r="AV789" s="261"/>
      <c r="AW789" s="261"/>
      <c r="AX789" s="245"/>
      <c r="AY789" s="245"/>
      <c r="AZ789" s="247"/>
      <c r="BA789" s="77"/>
      <c r="BB789" s="561" t="str">
        <f t="shared" si="47"/>
        <v xml:space="preserve"> </v>
      </c>
      <c r="BC789" s="561" t="str">
        <f t="shared" si="48"/>
        <v xml:space="preserve"> </v>
      </c>
      <c r="BD789" s="561" t="str">
        <f t="shared" si="49"/>
        <v xml:space="preserve"> </v>
      </c>
      <c r="BE789" s="561" t="str">
        <f t="shared" si="50"/>
        <v xml:space="preserve"> </v>
      </c>
      <c r="BF789" s="77"/>
      <c r="BG789" s="254"/>
    </row>
    <row r="790" spans="1:59" s="86" customFormat="1" ht="12.75" x14ac:dyDescent="0.25">
      <c r="A790" s="365"/>
      <c r="B790" s="361">
        <f>Demography!B786</f>
        <v>0</v>
      </c>
      <c r="C790" s="361">
        <f>Demography!C786</f>
        <v>0</v>
      </c>
      <c r="D790" s="362">
        <f>Demography!D786</f>
        <v>0</v>
      </c>
      <c r="E790" s="81"/>
      <c r="F790" s="241"/>
      <c r="G790" s="478"/>
      <c r="H790" s="478"/>
      <c r="I790" s="478"/>
      <c r="J790" s="246"/>
      <c r="K790" s="478"/>
      <c r="L790" s="538"/>
      <c r="M790" s="241"/>
      <c r="N790" s="241"/>
      <c r="O790" s="242"/>
      <c r="P790" s="241"/>
      <c r="Q790" s="243"/>
      <c r="R790" s="242"/>
      <c r="S790" s="242"/>
      <c r="T790" s="242"/>
      <c r="U790" s="241"/>
      <c r="V790" s="246"/>
      <c r="W790" s="241"/>
      <c r="X790" s="246"/>
      <c r="Y790" s="81"/>
      <c r="Z790" s="241"/>
      <c r="AA790" s="416"/>
      <c r="AB790" s="416"/>
      <c r="AC790" s="81"/>
      <c r="AD790" s="242"/>
      <c r="AE790" s="242"/>
      <c r="AF790" s="241"/>
      <c r="AG790" s="242"/>
      <c r="AH790" s="241"/>
      <c r="AI790" s="241"/>
      <c r="AJ790" s="241"/>
      <c r="AK790" s="243"/>
      <c r="AL790" s="243"/>
      <c r="AM790" s="77"/>
      <c r="AN790" s="243"/>
      <c r="AO790" s="243"/>
      <c r="AP790" s="243"/>
      <c r="AQ790" s="243"/>
      <c r="AR790" s="243"/>
      <c r="AS790" s="243"/>
      <c r="AT790" s="243"/>
      <c r="AU790" s="243"/>
      <c r="AV790" s="243"/>
      <c r="AW790" s="243"/>
      <c r="AX790" s="246"/>
      <c r="AY790" s="246"/>
      <c r="AZ790" s="248"/>
      <c r="BA790" s="77"/>
      <c r="BB790" s="562" t="str">
        <f t="shared" si="47"/>
        <v xml:space="preserve"> </v>
      </c>
      <c r="BC790" s="562" t="str">
        <f t="shared" si="48"/>
        <v xml:space="preserve"> </v>
      </c>
      <c r="BD790" s="562" t="str">
        <f t="shared" si="49"/>
        <v xml:space="preserve"> </v>
      </c>
      <c r="BE790" s="562" t="str">
        <f t="shared" si="50"/>
        <v xml:space="preserve"> </v>
      </c>
      <c r="BF790" s="77"/>
      <c r="BG790" s="515"/>
    </row>
    <row r="791" spans="1:59" s="86" customFormat="1" ht="12.75" x14ac:dyDescent="0.25">
      <c r="A791" s="365"/>
      <c r="B791" s="147">
        <f>Demography!B787</f>
        <v>0</v>
      </c>
      <c r="C791" s="147">
        <f>Demography!C787</f>
        <v>0</v>
      </c>
      <c r="D791" s="148">
        <f>Demography!D787</f>
        <v>0</v>
      </c>
      <c r="E791" s="81"/>
      <c r="F791" s="256"/>
      <c r="G791" s="257"/>
      <c r="H791" s="257"/>
      <c r="I791" s="257"/>
      <c r="J791" s="245"/>
      <c r="K791" s="257"/>
      <c r="L791" s="258"/>
      <c r="M791" s="256"/>
      <c r="N791" s="256"/>
      <c r="O791" s="240"/>
      <c r="P791" s="256"/>
      <c r="Q791" s="261"/>
      <c r="R791" s="240"/>
      <c r="S791" s="240"/>
      <c r="T791" s="240"/>
      <c r="U791" s="256"/>
      <c r="V791" s="245"/>
      <c r="W791" s="256"/>
      <c r="X791" s="245"/>
      <c r="Y791" s="81"/>
      <c r="Z791" s="256"/>
      <c r="AA791" s="150"/>
      <c r="AB791" s="150"/>
      <c r="AC791" s="81"/>
      <c r="AD791" s="240"/>
      <c r="AE791" s="240"/>
      <c r="AF791" s="256"/>
      <c r="AG791" s="240"/>
      <c r="AH791" s="256"/>
      <c r="AI791" s="256"/>
      <c r="AJ791" s="256"/>
      <c r="AK791" s="261"/>
      <c r="AL791" s="261"/>
      <c r="AM791" s="77"/>
      <c r="AN791" s="261"/>
      <c r="AO791" s="261"/>
      <c r="AP791" s="261"/>
      <c r="AQ791" s="261"/>
      <c r="AR791" s="261"/>
      <c r="AS791" s="261"/>
      <c r="AT791" s="261"/>
      <c r="AU791" s="261"/>
      <c r="AV791" s="261"/>
      <c r="AW791" s="261"/>
      <c r="AX791" s="245"/>
      <c r="AY791" s="245"/>
      <c r="AZ791" s="247"/>
      <c r="BA791" s="77"/>
      <c r="BB791" s="561" t="str">
        <f t="shared" ref="BB791:BB854" si="51">IF(AI791=0," ",AN791/AK791)</f>
        <v xml:space="preserve"> </v>
      </c>
      <c r="BC791" s="561" t="str">
        <f t="shared" si="48"/>
        <v xml:space="preserve"> </v>
      </c>
      <c r="BD791" s="561" t="str">
        <f t="shared" si="49"/>
        <v xml:space="preserve"> </v>
      </c>
      <c r="BE791" s="561" t="str">
        <f t="shared" si="50"/>
        <v xml:space="preserve"> </v>
      </c>
      <c r="BF791" s="77"/>
      <c r="BG791" s="254"/>
    </row>
    <row r="792" spans="1:59" s="86" customFormat="1" ht="12.75" x14ac:dyDescent="0.25">
      <c r="A792" s="365"/>
      <c r="B792" s="361">
        <f>Demography!B788</f>
        <v>0</v>
      </c>
      <c r="C792" s="361">
        <f>Demography!C788</f>
        <v>0</v>
      </c>
      <c r="D792" s="362">
        <f>Demography!D788</f>
        <v>0</v>
      </c>
      <c r="E792" s="81"/>
      <c r="F792" s="241"/>
      <c r="G792" s="478"/>
      <c r="H792" s="478"/>
      <c r="I792" s="478"/>
      <c r="J792" s="246"/>
      <c r="K792" s="478"/>
      <c r="L792" s="538"/>
      <c r="M792" s="241"/>
      <c r="N792" s="241"/>
      <c r="O792" s="242"/>
      <c r="P792" s="241"/>
      <c r="Q792" s="243"/>
      <c r="R792" s="242"/>
      <c r="S792" s="242"/>
      <c r="T792" s="242"/>
      <c r="U792" s="241"/>
      <c r="V792" s="246"/>
      <c r="W792" s="241"/>
      <c r="X792" s="246"/>
      <c r="Y792" s="81"/>
      <c r="Z792" s="241"/>
      <c r="AA792" s="416"/>
      <c r="AB792" s="416"/>
      <c r="AC792" s="81"/>
      <c r="AD792" s="242"/>
      <c r="AE792" s="242"/>
      <c r="AF792" s="241"/>
      <c r="AG792" s="242"/>
      <c r="AH792" s="241"/>
      <c r="AI792" s="241"/>
      <c r="AJ792" s="241"/>
      <c r="AK792" s="243"/>
      <c r="AL792" s="243"/>
      <c r="AM792" s="77"/>
      <c r="AN792" s="243"/>
      <c r="AO792" s="243"/>
      <c r="AP792" s="243"/>
      <c r="AQ792" s="243"/>
      <c r="AR792" s="243"/>
      <c r="AS792" s="243"/>
      <c r="AT792" s="243"/>
      <c r="AU792" s="243"/>
      <c r="AV792" s="243"/>
      <c r="AW792" s="243"/>
      <c r="AX792" s="246"/>
      <c r="AY792" s="246"/>
      <c r="AZ792" s="248"/>
      <c r="BA792" s="77"/>
      <c r="BB792" s="562" t="str">
        <f t="shared" si="51"/>
        <v xml:space="preserve"> </v>
      </c>
      <c r="BC792" s="562" t="str">
        <f t="shared" ref="BC792:BC855" si="52">IF(OR(AI792=0,Q792=0)," ",AN792/Q792)</f>
        <v xml:space="preserve"> </v>
      </c>
      <c r="BD792" s="562" t="str">
        <f t="shared" ref="BD792:BD855" si="53">IF(OR(AI792&gt;5, AI792&lt;1)," ",AO792/AL792)</f>
        <v xml:space="preserve"> </v>
      </c>
      <c r="BE792" s="562" t="str">
        <f t="shared" ref="BE792:BE855" si="54">IF(OR(AI792&gt;5,AI792&lt;1,Q792=0)," ",AO792/Q792)</f>
        <v xml:space="preserve"> </v>
      </c>
      <c r="BF792" s="77"/>
      <c r="BG792" s="515"/>
    </row>
    <row r="793" spans="1:59" s="86" customFormat="1" ht="12.75" x14ac:dyDescent="0.25">
      <c r="A793" s="365"/>
      <c r="B793" s="147">
        <f>Demography!B789</f>
        <v>0</v>
      </c>
      <c r="C793" s="147">
        <f>Demography!C789</f>
        <v>0</v>
      </c>
      <c r="D793" s="148">
        <f>Demography!D789</f>
        <v>0</v>
      </c>
      <c r="E793" s="81"/>
      <c r="F793" s="256"/>
      <c r="G793" s="257"/>
      <c r="H793" s="257"/>
      <c r="I793" s="257"/>
      <c r="J793" s="245"/>
      <c r="K793" s="257"/>
      <c r="L793" s="258"/>
      <c r="M793" s="256"/>
      <c r="N793" s="256"/>
      <c r="O793" s="240"/>
      <c r="P793" s="256"/>
      <c r="Q793" s="261"/>
      <c r="R793" s="240"/>
      <c r="S793" s="240"/>
      <c r="T793" s="240"/>
      <c r="U793" s="256"/>
      <c r="V793" s="245"/>
      <c r="W793" s="256"/>
      <c r="X793" s="245"/>
      <c r="Y793" s="81"/>
      <c r="Z793" s="256"/>
      <c r="AA793" s="150"/>
      <c r="AB793" s="150"/>
      <c r="AC793" s="81"/>
      <c r="AD793" s="240"/>
      <c r="AE793" s="240"/>
      <c r="AF793" s="256"/>
      <c r="AG793" s="240"/>
      <c r="AH793" s="256"/>
      <c r="AI793" s="256"/>
      <c r="AJ793" s="256"/>
      <c r="AK793" s="261"/>
      <c r="AL793" s="261"/>
      <c r="AM793" s="77"/>
      <c r="AN793" s="261"/>
      <c r="AO793" s="261"/>
      <c r="AP793" s="261"/>
      <c r="AQ793" s="261"/>
      <c r="AR793" s="261"/>
      <c r="AS793" s="261"/>
      <c r="AT793" s="261"/>
      <c r="AU793" s="261"/>
      <c r="AV793" s="261"/>
      <c r="AW793" s="261"/>
      <c r="AX793" s="245"/>
      <c r="AY793" s="245"/>
      <c r="AZ793" s="247"/>
      <c r="BA793" s="77"/>
      <c r="BB793" s="561" t="str">
        <f t="shared" si="51"/>
        <v xml:space="preserve"> </v>
      </c>
      <c r="BC793" s="561" t="str">
        <f t="shared" si="52"/>
        <v xml:space="preserve"> </v>
      </c>
      <c r="BD793" s="561" t="str">
        <f t="shared" si="53"/>
        <v xml:space="preserve"> </v>
      </c>
      <c r="BE793" s="561" t="str">
        <f t="shared" si="54"/>
        <v xml:space="preserve"> </v>
      </c>
      <c r="BF793" s="77"/>
      <c r="BG793" s="254"/>
    </row>
    <row r="794" spans="1:59" s="86" customFormat="1" ht="12.75" x14ac:dyDescent="0.25">
      <c r="A794" s="365"/>
      <c r="B794" s="361">
        <f>Demography!B790</f>
        <v>0</v>
      </c>
      <c r="C794" s="361">
        <f>Demography!C790</f>
        <v>0</v>
      </c>
      <c r="D794" s="362">
        <f>Demography!D790</f>
        <v>0</v>
      </c>
      <c r="E794" s="81"/>
      <c r="F794" s="241"/>
      <c r="G794" s="478"/>
      <c r="H794" s="478"/>
      <c r="I794" s="478"/>
      <c r="J794" s="246"/>
      <c r="K794" s="478"/>
      <c r="L794" s="538"/>
      <c r="M794" s="241"/>
      <c r="N794" s="241"/>
      <c r="O794" s="242"/>
      <c r="P794" s="241"/>
      <c r="Q794" s="243"/>
      <c r="R794" s="242"/>
      <c r="S794" s="242"/>
      <c r="T794" s="242"/>
      <c r="U794" s="241"/>
      <c r="V794" s="246"/>
      <c r="W794" s="241"/>
      <c r="X794" s="246"/>
      <c r="Y794" s="81"/>
      <c r="Z794" s="241"/>
      <c r="AA794" s="416"/>
      <c r="AB794" s="416"/>
      <c r="AC794" s="81"/>
      <c r="AD794" s="242"/>
      <c r="AE794" s="242"/>
      <c r="AF794" s="241"/>
      <c r="AG794" s="242"/>
      <c r="AH794" s="241"/>
      <c r="AI794" s="241"/>
      <c r="AJ794" s="241"/>
      <c r="AK794" s="243"/>
      <c r="AL794" s="243"/>
      <c r="AM794" s="77"/>
      <c r="AN794" s="243"/>
      <c r="AO794" s="243"/>
      <c r="AP794" s="243"/>
      <c r="AQ794" s="243"/>
      <c r="AR794" s="243"/>
      <c r="AS794" s="243"/>
      <c r="AT794" s="243"/>
      <c r="AU794" s="243"/>
      <c r="AV794" s="243"/>
      <c r="AW794" s="243"/>
      <c r="AX794" s="246"/>
      <c r="AY794" s="246"/>
      <c r="AZ794" s="248"/>
      <c r="BA794" s="77"/>
      <c r="BB794" s="562" t="str">
        <f t="shared" si="51"/>
        <v xml:space="preserve"> </v>
      </c>
      <c r="BC794" s="562" t="str">
        <f t="shared" si="52"/>
        <v xml:space="preserve"> </v>
      </c>
      <c r="BD794" s="562" t="str">
        <f t="shared" si="53"/>
        <v xml:space="preserve"> </v>
      </c>
      <c r="BE794" s="562" t="str">
        <f t="shared" si="54"/>
        <v xml:space="preserve"> </v>
      </c>
      <c r="BF794" s="77"/>
      <c r="BG794" s="515"/>
    </row>
    <row r="795" spans="1:59" s="86" customFormat="1" ht="12.75" x14ac:dyDescent="0.25">
      <c r="A795" s="365"/>
      <c r="B795" s="147">
        <f>Demography!B791</f>
        <v>0</v>
      </c>
      <c r="C795" s="147">
        <f>Demography!C791</f>
        <v>0</v>
      </c>
      <c r="D795" s="148">
        <f>Demography!D791</f>
        <v>0</v>
      </c>
      <c r="E795" s="81"/>
      <c r="F795" s="256"/>
      <c r="G795" s="257"/>
      <c r="H795" s="257"/>
      <c r="I795" s="257"/>
      <c r="J795" s="245"/>
      <c r="K795" s="257"/>
      <c r="L795" s="258"/>
      <c r="M795" s="256"/>
      <c r="N795" s="256"/>
      <c r="O795" s="240"/>
      <c r="P795" s="256"/>
      <c r="Q795" s="261"/>
      <c r="R795" s="240"/>
      <c r="S795" s="240"/>
      <c r="T795" s="240"/>
      <c r="U795" s="256"/>
      <c r="V795" s="245"/>
      <c r="W795" s="256"/>
      <c r="X795" s="245"/>
      <c r="Y795" s="81"/>
      <c r="Z795" s="256"/>
      <c r="AA795" s="150"/>
      <c r="AB795" s="150"/>
      <c r="AC795" s="81"/>
      <c r="AD795" s="240"/>
      <c r="AE795" s="240"/>
      <c r="AF795" s="256"/>
      <c r="AG795" s="240"/>
      <c r="AH795" s="256"/>
      <c r="AI795" s="256"/>
      <c r="AJ795" s="256"/>
      <c r="AK795" s="261"/>
      <c r="AL795" s="261"/>
      <c r="AM795" s="77"/>
      <c r="AN795" s="261"/>
      <c r="AO795" s="261"/>
      <c r="AP795" s="261"/>
      <c r="AQ795" s="261"/>
      <c r="AR795" s="261"/>
      <c r="AS795" s="261"/>
      <c r="AT795" s="261"/>
      <c r="AU795" s="261"/>
      <c r="AV795" s="261"/>
      <c r="AW795" s="261"/>
      <c r="AX795" s="245"/>
      <c r="AY795" s="245"/>
      <c r="AZ795" s="247"/>
      <c r="BA795" s="77"/>
      <c r="BB795" s="561" t="str">
        <f t="shared" si="51"/>
        <v xml:space="preserve"> </v>
      </c>
      <c r="BC795" s="561" t="str">
        <f t="shared" si="52"/>
        <v xml:space="preserve"> </v>
      </c>
      <c r="BD795" s="561" t="str">
        <f t="shared" si="53"/>
        <v xml:space="preserve"> </v>
      </c>
      <c r="BE795" s="561" t="str">
        <f t="shared" si="54"/>
        <v xml:space="preserve"> </v>
      </c>
      <c r="BF795" s="77"/>
      <c r="BG795" s="254"/>
    </row>
    <row r="796" spans="1:59" s="86" customFormat="1" ht="12.75" x14ac:dyDescent="0.25">
      <c r="A796" s="365"/>
      <c r="B796" s="361">
        <f>Demography!B792</f>
        <v>0</v>
      </c>
      <c r="C796" s="361">
        <f>Demography!C792</f>
        <v>0</v>
      </c>
      <c r="D796" s="362">
        <f>Demography!D792</f>
        <v>0</v>
      </c>
      <c r="E796" s="81"/>
      <c r="F796" s="241"/>
      <c r="G796" s="478"/>
      <c r="H796" s="478"/>
      <c r="I796" s="478"/>
      <c r="J796" s="246"/>
      <c r="K796" s="478"/>
      <c r="L796" s="538"/>
      <c r="M796" s="241"/>
      <c r="N796" s="241"/>
      <c r="O796" s="242"/>
      <c r="P796" s="241"/>
      <c r="Q796" s="243"/>
      <c r="R796" s="242"/>
      <c r="S796" s="242"/>
      <c r="T796" s="242"/>
      <c r="U796" s="241"/>
      <c r="V796" s="246"/>
      <c r="W796" s="241"/>
      <c r="X796" s="246"/>
      <c r="Y796" s="81"/>
      <c r="Z796" s="241"/>
      <c r="AA796" s="416"/>
      <c r="AB796" s="416"/>
      <c r="AC796" s="81"/>
      <c r="AD796" s="242"/>
      <c r="AE796" s="242"/>
      <c r="AF796" s="241"/>
      <c r="AG796" s="242"/>
      <c r="AH796" s="241"/>
      <c r="AI796" s="241"/>
      <c r="AJ796" s="241"/>
      <c r="AK796" s="243"/>
      <c r="AL796" s="243"/>
      <c r="AM796" s="77"/>
      <c r="AN796" s="243"/>
      <c r="AO796" s="243"/>
      <c r="AP796" s="243"/>
      <c r="AQ796" s="243"/>
      <c r="AR796" s="243"/>
      <c r="AS796" s="243"/>
      <c r="AT796" s="243"/>
      <c r="AU796" s="243"/>
      <c r="AV796" s="243"/>
      <c r="AW796" s="243"/>
      <c r="AX796" s="246"/>
      <c r="AY796" s="246"/>
      <c r="AZ796" s="248"/>
      <c r="BA796" s="77"/>
      <c r="BB796" s="562" t="str">
        <f t="shared" si="51"/>
        <v xml:space="preserve"> </v>
      </c>
      <c r="BC796" s="562" t="str">
        <f t="shared" si="52"/>
        <v xml:space="preserve"> </v>
      </c>
      <c r="BD796" s="562" t="str">
        <f t="shared" si="53"/>
        <v xml:space="preserve"> </v>
      </c>
      <c r="BE796" s="562" t="str">
        <f t="shared" si="54"/>
        <v xml:space="preserve"> </v>
      </c>
      <c r="BF796" s="77"/>
      <c r="BG796" s="515"/>
    </row>
    <row r="797" spans="1:59" s="86" customFormat="1" ht="12.75" x14ac:dyDescent="0.25">
      <c r="A797" s="365"/>
      <c r="B797" s="147">
        <f>Demography!B793</f>
        <v>0</v>
      </c>
      <c r="C797" s="147">
        <f>Demography!C793</f>
        <v>0</v>
      </c>
      <c r="D797" s="148">
        <f>Demography!D793</f>
        <v>0</v>
      </c>
      <c r="E797" s="81"/>
      <c r="F797" s="256"/>
      <c r="G797" s="257"/>
      <c r="H797" s="257"/>
      <c r="I797" s="257"/>
      <c r="J797" s="245"/>
      <c r="K797" s="257"/>
      <c r="L797" s="258"/>
      <c r="M797" s="256"/>
      <c r="N797" s="256"/>
      <c r="O797" s="240"/>
      <c r="P797" s="256"/>
      <c r="Q797" s="261"/>
      <c r="R797" s="240"/>
      <c r="S797" s="240"/>
      <c r="T797" s="240"/>
      <c r="U797" s="256"/>
      <c r="V797" s="245"/>
      <c r="W797" s="256"/>
      <c r="X797" s="245"/>
      <c r="Y797" s="81"/>
      <c r="Z797" s="256"/>
      <c r="AA797" s="150"/>
      <c r="AB797" s="150"/>
      <c r="AC797" s="81"/>
      <c r="AD797" s="240"/>
      <c r="AE797" s="240"/>
      <c r="AF797" s="256"/>
      <c r="AG797" s="240"/>
      <c r="AH797" s="256"/>
      <c r="AI797" s="256"/>
      <c r="AJ797" s="256"/>
      <c r="AK797" s="261"/>
      <c r="AL797" s="261"/>
      <c r="AM797" s="77"/>
      <c r="AN797" s="261"/>
      <c r="AO797" s="261"/>
      <c r="AP797" s="261"/>
      <c r="AQ797" s="261"/>
      <c r="AR797" s="261"/>
      <c r="AS797" s="261"/>
      <c r="AT797" s="261"/>
      <c r="AU797" s="261"/>
      <c r="AV797" s="261"/>
      <c r="AW797" s="261"/>
      <c r="AX797" s="245"/>
      <c r="AY797" s="245"/>
      <c r="AZ797" s="247"/>
      <c r="BA797" s="77"/>
      <c r="BB797" s="561" t="str">
        <f t="shared" si="51"/>
        <v xml:space="preserve"> </v>
      </c>
      <c r="BC797" s="561" t="str">
        <f t="shared" si="52"/>
        <v xml:space="preserve"> </v>
      </c>
      <c r="BD797" s="561" t="str">
        <f t="shared" si="53"/>
        <v xml:space="preserve"> </v>
      </c>
      <c r="BE797" s="561" t="str">
        <f t="shared" si="54"/>
        <v xml:space="preserve"> </v>
      </c>
      <c r="BF797" s="77"/>
      <c r="BG797" s="254"/>
    </row>
    <row r="798" spans="1:59" s="86" customFormat="1" ht="12.75" x14ac:dyDescent="0.25">
      <c r="A798" s="365"/>
      <c r="B798" s="361">
        <f>Demography!B794</f>
        <v>0</v>
      </c>
      <c r="C798" s="361">
        <f>Demography!C794</f>
        <v>0</v>
      </c>
      <c r="D798" s="362">
        <f>Demography!D794</f>
        <v>0</v>
      </c>
      <c r="E798" s="81"/>
      <c r="F798" s="241"/>
      <c r="G798" s="478"/>
      <c r="H798" s="478"/>
      <c r="I798" s="478"/>
      <c r="J798" s="246"/>
      <c r="K798" s="478"/>
      <c r="L798" s="538"/>
      <c r="M798" s="241"/>
      <c r="N798" s="241"/>
      <c r="O798" s="242"/>
      <c r="P798" s="241"/>
      <c r="Q798" s="243"/>
      <c r="R798" s="242"/>
      <c r="S798" s="242"/>
      <c r="T798" s="242"/>
      <c r="U798" s="241"/>
      <c r="V798" s="246"/>
      <c r="W798" s="241"/>
      <c r="X798" s="246"/>
      <c r="Y798" s="81"/>
      <c r="Z798" s="241"/>
      <c r="AA798" s="416"/>
      <c r="AB798" s="416"/>
      <c r="AC798" s="81"/>
      <c r="AD798" s="242"/>
      <c r="AE798" s="242"/>
      <c r="AF798" s="241"/>
      <c r="AG798" s="242"/>
      <c r="AH798" s="241"/>
      <c r="AI798" s="241"/>
      <c r="AJ798" s="241"/>
      <c r="AK798" s="243"/>
      <c r="AL798" s="243"/>
      <c r="AM798" s="77"/>
      <c r="AN798" s="243"/>
      <c r="AO798" s="243"/>
      <c r="AP798" s="243"/>
      <c r="AQ798" s="243"/>
      <c r="AR798" s="243"/>
      <c r="AS798" s="243"/>
      <c r="AT798" s="243"/>
      <c r="AU798" s="243"/>
      <c r="AV798" s="243"/>
      <c r="AW798" s="243"/>
      <c r="AX798" s="246"/>
      <c r="AY798" s="246"/>
      <c r="AZ798" s="248"/>
      <c r="BA798" s="77"/>
      <c r="BB798" s="562" t="str">
        <f t="shared" si="51"/>
        <v xml:space="preserve"> </v>
      </c>
      <c r="BC798" s="562" t="str">
        <f t="shared" si="52"/>
        <v xml:space="preserve"> </v>
      </c>
      <c r="BD798" s="562" t="str">
        <f t="shared" si="53"/>
        <v xml:space="preserve"> </v>
      </c>
      <c r="BE798" s="562" t="str">
        <f t="shared" si="54"/>
        <v xml:space="preserve"> </v>
      </c>
      <c r="BF798" s="77"/>
      <c r="BG798" s="515"/>
    </row>
    <row r="799" spans="1:59" s="86" customFormat="1" ht="12.75" x14ac:dyDescent="0.25">
      <c r="A799" s="365"/>
      <c r="B799" s="147">
        <f>Demography!B795</f>
        <v>0</v>
      </c>
      <c r="C799" s="147">
        <f>Demography!C795</f>
        <v>0</v>
      </c>
      <c r="D799" s="148">
        <f>Demography!D795</f>
        <v>0</v>
      </c>
      <c r="E799" s="81"/>
      <c r="F799" s="256"/>
      <c r="G799" s="257"/>
      <c r="H799" s="257"/>
      <c r="I799" s="257"/>
      <c r="J799" s="245"/>
      <c r="K799" s="257"/>
      <c r="L799" s="258"/>
      <c r="M799" s="256"/>
      <c r="N799" s="256"/>
      <c r="O799" s="240"/>
      <c r="P799" s="256"/>
      <c r="Q799" s="261"/>
      <c r="R799" s="240"/>
      <c r="S799" s="240"/>
      <c r="T799" s="240"/>
      <c r="U799" s="256"/>
      <c r="V799" s="245"/>
      <c r="W799" s="256"/>
      <c r="X799" s="245"/>
      <c r="Y799" s="81"/>
      <c r="Z799" s="256"/>
      <c r="AA799" s="150"/>
      <c r="AB799" s="150"/>
      <c r="AC799" s="81"/>
      <c r="AD799" s="240"/>
      <c r="AE799" s="240"/>
      <c r="AF799" s="256"/>
      <c r="AG799" s="240"/>
      <c r="AH799" s="256"/>
      <c r="AI799" s="256"/>
      <c r="AJ799" s="256"/>
      <c r="AK799" s="261"/>
      <c r="AL799" s="261"/>
      <c r="AM799" s="77"/>
      <c r="AN799" s="261"/>
      <c r="AO799" s="261"/>
      <c r="AP799" s="261"/>
      <c r="AQ799" s="261"/>
      <c r="AR799" s="261"/>
      <c r="AS799" s="261"/>
      <c r="AT799" s="261"/>
      <c r="AU799" s="261"/>
      <c r="AV799" s="261"/>
      <c r="AW799" s="261"/>
      <c r="AX799" s="245"/>
      <c r="AY799" s="245"/>
      <c r="AZ799" s="247"/>
      <c r="BA799" s="77"/>
      <c r="BB799" s="561" t="str">
        <f t="shared" si="51"/>
        <v xml:space="preserve"> </v>
      </c>
      <c r="BC799" s="561" t="str">
        <f t="shared" si="52"/>
        <v xml:space="preserve"> </v>
      </c>
      <c r="BD799" s="561" t="str">
        <f t="shared" si="53"/>
        <v xml:space="preserve"> </v>
      </c>
      <c r="BE799" s="561" t="str">
        <f t="shared" si="54"/>
        <v xml:space="preserve"> </v>
      </c>
      <c r="BF799" s="77"/>
      <c r="BG799" s="254"/>
    </row>
    <row r="800" spans="1:59" s="86" customFormat="1" ht="12.75" x14ac:dyDescent="0.25">
      <c r="A800" s="365"/>
      <c r="B800" s="361">
        <f>Demography!B796</f>
        <v>0</v>
      </c>
      <c r="C800" s="361">
        <f>Demography!C796</f>
        <v>0</v>
      </c>
      <c r="D800" s="362">
        <f>Demography!D796</f>
        <v>0</v>
      </c>
      <c r="E800" s="81"/>
      <c r="F800" s="241"/>
      <c r="G800" s="478"/>
      <c r="H800" s="478"/>
      <c r="I800" s="478"/>
      <c r="J800" s="246"/>
      <c r="K800" s="478"/>
      <c r="L800" s="538"/>
      <c r="M800" s="241"/>
      <c r="N800" s="241"/>
      <c r="O800" s="242"/>
      <c r="P800" s="241"/>
      <c r="Q800" s="243"/>
      <c r="R800" s="242"/>
      <c r="S800" s="242"/>
      <c r="T800" s="242"/>
      <c r="U800" s="241"/>
      <c r="V800" s="246"/>
      <c r="W800" s="241"/>
      <c r="X800" s="246"/>
      <c r="Y800" s="81"/>
      <c r="Z800" s="241"/>
      <c r="AA800" s="416"/>
      <c r="AB800" s="416"/>
      <c r="AC800" s="81"/>
      <c r="AD800" s="242"/>
      <c r="AE800" s="242"/>
      <c r="AF800" s="241"/>
      <c r="AG800" s="242"/>
      <c r="AH800" s="241"/>
      <c r="AI800" s="241"/>
      <c r="AJ800" s="241"/>
      <c r="AK800" s="243"/>
      <c r="AL800" s="243"/>
      <c r="AM800" s="77"/>
      <c r="AN800" s="243"/>
      <c r="AO800" s="243"/>
      <c r="AP800" s="243"/>
      <c r="AQ800" s="243"/>
      <c r="AR800" s="243"/>
      <c r="AS800" s="243"/>
      <c r="AT800" s="243"/>
      <c r="AU800" s="243"/>
      <c r="AV800" s="243"/>
      <c r="AW800" s="243"/>
      <c r="AX800" s="246"/>
      <c r="AY800" s="246"/>
      <c r="AZ800" s="248"/>
      <c r="BA800" s="77"/>
      <c r="BB800" s="562" t="str">
        <f t="shared" si="51"/>
        <v xml:space="preserve"> </v>
      </c>
      <c r="BC800" s="562" t="str">
        <f t="shared" si="52"/>
        <v xml:space="preserve"> </v>
      </c>
      <c r="BD800" s="562" t="str">
        <f t="shared" si="53"/>
        <v xml:space="preserve"> </v>
      </c>
      <c r="BE800" s="562" t="str">
        <f t="shared" si="54"/>
        <v xml:space="preserve"> </v>
      </c>
      <c r="BF800" s="77"/>
      <c r="BG800" s="515"/>
    </row>
    <row r="801" spans="1:59" s="86" customFormat="1" ht="12.75" x14ac:dyDescent="0.25">
      <c r="A801" s="365"/>
      <c r="B801" s="147">
        <f>Demography!B797</f>
        <v>0</v>
      </c>
      <c r="C801" s="147">
        <f>Demography!C797</f>
        <v>0</v>
      </c>
      <c r="D801" s="148">
        <f>Demography!D797</f>
        <v>0</v>
      </c>
      <c r="E801" s="81"/>
      <c r="F801" s="256"/>
      <c r="G801" s="257"/>
      <c r="H801" s="257"/>
      <c r="I801" s="257"/>
      <c r="J801" s="245"/>
      <c r="K801" s="257"/>
      <c r="L801" s="258"/>
      <c r="M801" s="256"/>
      <c r="N801" s="256"/>
      <c r="O801" s="240"/>
      <c r="P801" s="256"/>
      <c r="Q801" s="261"/>
      <c r="R801" s="240"/>
      <c r="S801" s="240"/>
      <c r="T801" s="240"/>
      <c r="U801" s="256"/>
      <c r="V801" s="245"/>
      <c r="W801" s="256"/>
      <c r="X801" s="245"/>
      <c r="Y801" s="81"/>
      <c r="Z801" s="256"/>
      <c r="AA801" s="150"/>
      <c r="AB801" s="150"/>
      <c r="AC801" s="81"/>
      <c r="AD801" s="240"/>
      <c r="AE801" s="240"/>
      <c r="AF801" s="256"/>
      <c r="AG801" s="240"/>
      <c r="AH801" s="256"/>
      <c r="AI801" s="256"/>
      <c r="AJ801" s="256"/>
      <c r="AK801" s="261"/>
      <c r="AL801" s="261"/>
      <c r="AM801" s="77"/>
      <c r="AN801" s="261"/>
      <c r="AO801" s="261"/>
      <c r="AP801" s="261"/>
      <c r="AQ801" s="261"/>
      <c r="AR801" s="261"/>
      <c r="AS801" s="261"/>
      <c r="AT801" s="261"/>
      <c r="AU801" s="261"/>
      <c r="AV801" s="261"/>
      <c r="AW801" s="261"/>
      <c r="AX801" s="245"/>
      <c r="AY801" s="245"/>
      <c r="AZ801" s="247"/>
      <c r="BA801" s="77"/>
      <c r="BB801" s="561" t="str">
        <f t="shared" si="51"/>
        <v xml:space="preserve"> </v>
      </c>
      <c r="BC801" s="561" t="str">
        <f t="shared" si="52"/>
        <v xml:space="preserve"> </v>
      </c>
      <c r="BD801" s="561" t="str">
        <f t="shared" si="53"/>
        <v xml:space="preserve"> </v>
      </c>
      <c r="BE801" s="561" t="str">
        <f t="shared" si="54"/>
        <v xml:space="preserve"> </v>
      </c>
      <c r="BF801" s="77"/>
      <c r="BG801" s="254"/>
    </row>
    <row r="802" spans="1:59" s="86" customFormat="1" ht="12.75" x14ac:dyDescent="0.25">
      <c r="A802" s="365"/>
      <c r="B802" s="361">
        <f>Demography!B798</f>
        <v>0</v>
      </c>
      <c r="C802" s="361">
        <f>Demography!C798</f>
        <v>0</v>
      </c>
      <c r="D802" s="362">
        <f>Demography!D798</f>
        <v>0</v>
      </c>
      <c r="E802" s="81"/>
      <c r="F802" s="241"/>
      <c r="G802" s="478"/>
      <c r="H802" s="478"/>
      <c r="I802" s="478"/>
      <c r="J802" s="246"/>
      <c r="K802" s="478"/>
      <c r="L802" s="538"/>
      <c r="M802" s="241"/>
      <c r="N802" s="241"/>
      <c r="O802" s="242"/>
      <c r="P802" s="241"/>
      <c r="Q802" s="243"/>
      <c r="R802" s="242"/>
      <c r="S802" s="242"/>
      <c r="T802" s="242"/>
      <c r="U802" s="241"/>
      <c r="V802" s="246"/>
      <c r="W802" s="241"/>
      <c r="X802" s="246"/>
      <c r="Y802" s="81"/>
      <c r="Z802" s="241"/>
      <c r="AA802" s="416"/>
      <c r="AB802" s="416"/>
      <c r="AC802" s="81"/>
      <c r="AD802" s="242"/>
      <c r="AE802" s="242"/>
      <c r="AF802" s="241"/>
      <c r="AG802" s="242"/>
      <c r="AH802" s="241"/>
      <c r="AI802" s="241"/>
      <c r="AJ802" s="241"/>
      <c r="AK802" s="243"/>
      <c r="AL802" s="243"/>
      <c r="AM802" s="77"/>
      <c r="AN802" s="243"/>
      <c r="AO802" s="243"/>
      <c r="AP802" s="243"/>
      <c r="AQ802" s="243"/>
      <c r="AR802" s="243"/>
      <c r="AS802" s="243"/>
      <c r="AT802" s="243"/>
      <c r="AU802" s="243"/>
      <c r="AV802" s="243"/>
      <c r="AW802" s="243"/>
      <c r="AX802" s="246"/>
      <c r="AY802" s="246"/>
      <c r="AZ802" s="248"/>
      <c r="BA802" s="77"/>
      <c r="BB802" s="562" t="str">
        <f t="shared" si="51"/>
        <v xml:space="preserve"> </v>
      </c>
      <c r="BC802" s="562" t="str">
        <f t="shared" si="52"/>
        <v xml:space="preserve"> </v>
      </c>
      <c r="BD802" s="562" t="str">
        <f t="shared" si="53"/>
        <v xml:space="preserve"> </v>
      </c>
      <c r="BE802" s="562" t="str">
        <f t="shared" si="54"/>
        <v xml:space="preserve"> </v>
      </c>
      <c r="BF802" s="77"/>
      <c r="BG802" s="515"/>
    </row>
    <row r="803" spans="1:59" s="86" customFormat="1" ht="12.75" x14ac:dyDescent="0.25">
      <c r="A803" s="365"/>
      <c r="B803" s="147">
        <f>Demography!B799</f>
        <v>0</v>
      </c>
      <c r="C803" s="147">
        <f>Demography!C799</f>
        <v>0</v>
      </c>
      <c r="D803" s="148">
        <f>Demography!D799</f>
        <v>0</v>
      </c>
      <c r="E803" s="81"/>
      <c r="F803" s="256"/>
      <c r="G803" s="257"/>
      <c r="H803" s="257"/>
      <c r="I803" s="257"/>
      <c r="J803" s="245"/>
      <c r="K803" s="257"/>
      <c r="L803" s="258"/>
      <c r="M803" s="256"/>
      <c r="N803" s="256"/>
      <c r="O803" s="240"/>
      <c r="P803" s="256"/>
      <c r="Q803" s="261"/>
      <c r="R803" s="240"/>
      <c r="S803" s="240"/>
      <c r="T803" s="240"/>
      <c r="U803" s="256"/>
      <c r="V803" s="245"/>
      <c r="W803" s="256"/>
      <c r="X803" s="245"/>
      <c r="Y803" s="81"/>
      <c r="Z803" s="256"/>
      <c r="AA803" s="150"/>
      <c r="AB803" s="150"/>
      <c r="AC803" s="81"/>
      <c r="AD803" s="240"/>
      <c r="AE803" s="240"/>
      <c r="AF803" s="256"/>
      <c r="AG803" s="240"/>
      <c r="AH803" s="256"/>
      <c r="AI803" s="256"/>
      <c r="AJ803" s="256"/>
      <c r="AK803" s="261"/>
      <c r="AL803" s="261"/>
      <c r="AM803" s="77"/>
      <c r="AN803" s="261"/>
      <c r="AO803" s="261"/>
      <c r="AP803" s="261"/>
      <c r="AQ803" s="261"/>
      <c r="AR803" s="261"/>
      <c r="AS803" s="261"/>
      <c r="AT803" s="261"/>
      <c r="AU803" s="261"/>
      <c r="AV803" s="261"/>
      <c r="AW803" s="261"/>
      <c r="AX803" s="245"/>
      <c r="AY803" s="245"/>
      <c r="AZ803" s="247"/>
      <c r="BA803" s="77"/>
      <c r="BB803" s="561" t="str">
        <f t="shared" si="51"/>
        <v xml:space="preserve"> </v>
      </c>
      <c r="BC803" s="561" t="str">
        <f t="shared" si="52"/>
        <v xml:space="preserve"> </v>
      </c>
      <c r="BD803" s="561" t="str">
        <f t="shared" si="53"/>
        <v xml:space="preserve"> </v>
      </c>
      <c r="BE803" s="561" t="str">
        <f t="shared" si="54"/>
        <v xml:space="preserve"> </v>
      </c>
      <c r="BF803" s="77"/>
      <c r="BG803" s="254"/>
    </row>
    <row r="804" spans="1:59" s="86" customFormat="1" ht="12.75" x14ac:dyDescent="0.25">
      <c r="A804" s="365"/>
      <c r="B804" s="361">
        <f>Demography!B800</f>
        <v>0</v>
      </c>
      <c r="C804" s="361">
        <f>Demography!C800</f>
        <v>0</v>
      </c>
      <c r="D804" s="362">
        <f>Demography!D800</f>
        <v>0</v>
      </c>
      <c r="E804" s="81"/>
      <c r="F804" s="241"/>
      <c r="G804" s="478"/>
      <c r="H804" s="478"/>
      <c r="I804" s="478"/>
      <c r="J804" s="246"/>
      <c r="K804" s="478"/>
      <c r="L804" s="538"/>
      <c r="M804" s="241"/>
      <c r="N804" s="241"/>
      <c r="O804" s="242"/>
      <c r="P804" s="241"/>
      <c r="Q804" s="243"/>
      <c r="R804" s="242"/>
      <c r="S804" s="242"/>
      <c r="T804" s="242"/>
      <c r="U804" s="241"/>
      <c r="V804" s="246"/>
      <c r="W804" s="241"/>
      <c r="X804" s="246"/>
      <c r="Y804" s="81"/>
      <c r="Z804" s="241"/>
      <c r="AA804" s="416"/>
      <c r="AB804" s="416"/>
      <c r="AC804" s="81"/>
      <c r="AD804" s="242"/>
      <c r="AE804" s="242"/>
      <c r="AF804" s="241"/>
      <c r="AG804" s="242"/>
      <c r="AH804" s="241"/>
      <c r="AI804" s="241"/>
      <c r="AJ804" s="241"/>
      <c r="AK804" s="243"/>
      <c r="AL804" s="243"/>
      <c r="AM804" s="77"/>
      <c r="AN804" s="243"/>
      <c r="AO804" s="243"/>
      <c r="AP804" s="243"/>
      <c r="AQ804" s="243"/>
      <c r="AR804" s="243"/>
      <c r="AS804" s="243"/>
      <c r="AT804" s="243"/>
      <c r="AU804" s="243"/>
      <c r="AV804" s="243"/>
      <c r="AW804" s="243"/>
      <c r="AX804" s="246"/>
      <c r="AY804" s="246"/>
      <c r="AZ804" s="248"/>
      <c r="BA804" s="77"/>
      <c r="BB804" s="562" t="str">
        <f t="shared" si="51"/>
        <v xml:space="preserve"> </v>
      </c>
      <c r="BC804" s="562" t="str">
        <f t="shared" si="52"/>
        <v xml:space="preserve"> </v>
      </c>
      <c r="BD804" s="562" t="str">
        <f t="shared" si="53"/>
        <v xml:space="preserve"> </v>
      </c>
      <c r="BE804" s="562" t="str">
        <f t="shared" si="54"/>
        <v xml:space="preserve"> </v>
      </c>
      <c r="BF804" s="77"/>
      <c r="BG804" s="515"/>
    </row>
    <row r="805" spans="1:59" s="86" customFormat="1" ht="12.75" x14ac:dyDescent="0.25">
      <c r="A805" s="365"/>
      <c r="B805" s="147">
        <f>Demography!B801</f>
        <v>0</v>
      </c>
      <c r="C805" s="147">
        <f>Demography!C801</f>
        <v>0</v>
      </c>
      <c r="D805" s="148">
        <f>Demography!D801</f>
        <v>0</v>
      </c>
      <c r="E805" s="81"/>
      <c r="F805" s="256"/>
      <c r="G805" s="257"/>
      <c r="H805" s="257"/>
      <c r="I805" s="257"/>
      <c r="J805" s="245"/>
      <c r="K805" s="257"/>
      <c r="L805" s="258"/>
      <c r="M805" s="256"/>
      <c r="N805" s="256"/>
      <c r="O805" s="240"/>
      <c r="P805" s="256"/>
      <c r="Q805" s="261"/>
      <c r="R805" s="240"/>
      <c r="S805" s="240"/>
      <c r="T805" s="240"/>
      <c r="U805" s="256"/>
      <c r="V805" s="245"/>
      <c r="W805" s="256"/>
      <c r="X805" s="245"/>
      <c r="Y805" s="81"/>
      <c r="Z805" s="256"/>
      <c r="AA805" s="150"/>
      <c r="AB805" s="150"/>
      <c r="AC805" s="81"/>
      <c r="AD805" s="240"/>
      <c r="AE805" s="240"/>
      <c r="AF805" s="256"/>
      <c r="AG805" s="240"/>
      <c r="AH805" s="256"/>
      <c r="AI805" s="256"/>
      <c r="AJ805" s="256"/>
      <c r="AK805" s="261"/>
      <c r="AL805" s="261"/>
      <c r="AM805" s="77"/>
      <c r="AN805" s="261"/>
      <c r="AO805" s="261"/>
      <c r="AP805" s="261"/>
      <c r="AQ805" s="261"/>
      <c r="AR805" s="261"/>
      <c r="AS805" s="261"/>
      <c r="AT805" s="261"/>
      <c r="AU805" s="261"/>
      <c r="AV805" s="261"/>
      <c r="AW805" s="261"/>
      <c r="AX805" s="245"/>
      <c r="AY805" s="245"/>
      <c r="AZ805" s="247"/>
      <c r="BA805" s="77"/>
      <c r="BB805" s="561" t="str">
        <f t="shared" si="51"/>
        <v xml:space="preserve"> </v>
      </c>
      <c r="BC805" s="561" t="str">
        <f t="shared" si="52"/>
        <v xml:space="preserve"> </v>
      </c>
      <c r="BD805" s="561" t="str">
        <f t="shared" si="53"/>
        <v xml:space="preserve"> </v>
      </c>
      <c r="BE805" s="561" t="str">
        <f t="shared" si="54"/>
        <v xml:space="preserve"> </v>
      </c>
      <c r="BF805" s="77"/>
      <c r="BG805" s="254"/>
    </row>
    <row r="806" spans="1:59" s="86" customFormat="1" ht="12.75" x14ac:dyDescent="0.25">
      <c r="A806" s="365"/>
      <c r="B806" s="361">
        <f>Demography!B802</f>
        <v>0</v>
      </c>
      <c r="C806" s="361">
        <f>Demography!C802</f>
        <v>0</v>
      </c>
      <c r="D806" s="362">
        <f>Demography!D802</f>
        <v>0</v>
      </c>
      <c r="E806" s="81"/>
      <c r="F806" s="241"/>
      <c r="G806" s="478"/>
      <c r="H806" s="478"/>
      <c r="I806" s="478"/>
      <c r="J806" s="246"/>
      <c r="K806" s="478"/>
      <c r="L806" s="538"/>
      <c r="M806" s="241"/>
      <c r="N806" s="241"/>
      <c r="O806" s="242"/>
      <c r="P806" s="241"/>
      <c r="Q806" s="243"/>
      <c r="R806" s="242"/>
      <c r="S806" s="242"/>
      <c r="T806" s="242"/>
      <c r="U806" s="241"/>
      <c r="V806" s="246"/>
      <c r="W806" s="241"/>
      <c r="X806" s="246"/>
      <c r="Y806" s="81"/>
      <c r="Z806" s="241"/>
      <c r="AA806" s="416"/>
      <c r="AB806" s="416"/>
      <c r="AC806" s="81"/>
      <c r="AD806" s="242"/>
      <c r="AE806" s="242"/>
      <c r="AF806" s="241"/>
      <c r="AG806" s="242"/>
      <c r="AH806" s="241"/>
      <c r="AI806" s="241"/>
      <c r="AJ806" s="241"/>
      <c r="AK806" s="243"/>
      <c r="AL806" s="243"/>
      <c r="AM806" s="77"/>
      <c r="AN806" s="243"/>
      <c r="AO806" s="243"/>
      <c r="AP806" s="243"/>
      <c r="AQ806" s="243"/>
      <c r="AR806" s="243"/>
      <c r="AS806" s="243"/>
      <c r="AT806" s="243"/>
      <c r="AU806" s="243"/>
      <c r="AV806" s="243"/>
      <c r="AW806" s="243"/>
      <c r="AX806" s="246"/>
      <c r="AY806" s="246"/>
      <c r="AZ806" s="248"/>
      <c r="BA806" s="77"/>
      <c r="BB806" s="562" t="str">
        <f t="shared" si="51"/>
        <v xml:space="preserve"> </v>
      </c>
      <c r="BC806" s="562" t="str">
        <f t="shared" si="52"/>
        <v xml:space="preserve"> </v>
      </c>
      <c r="BD806" s="562" t="str">
        <f t="shared" si="53"/>
        <v xml:space="preserve"> </v>
      </c>
      <c r="BE806" s="562" t="str">
        <f t="shared" si="54"/>
        <v xml:space="preserve"> </v>
      </c>
      <c r="BF806" s="77"/>
      <c r="BG806" s="515"/>
    </row>
    <row r="807" spans="1:59" s="86" customFormat="1" ht="12.75" x14ac:dyDescent="0.25">
      <c r="A807" s="365"/>
      <c r="B807" s="147">
        <f>Demography!B803</f>
        <v>0</v>
      </c>
      <c r="C807" s="147">
        <f>Demography!C803</f>
        <v>0</v>
      </c>
      <c r="D807" s="148">
        <f>Demography!D803</f>
        <v>0</v>
      </c>
      <c r="E807" s="81"/>
      <c r="F807" s="256"/>
      <c r="G807" s="257"/>
      <c r="H807" s="257"/>
      <c r="I807" s="257"/>
      <c r="J807" s="245"/>
      <c r="K807" s="257"/>
      <c r="L807" s="258"/>
      <c r="M807" s="256"/>
      <c r="N807" s="256"/>
      <c r="O807" s="240"/>
      <c r="P807" s="256"/>
      <c r="Q807" s="261"/>
      <c r="R807" s="240"/>
      <c r="S807" s="240"/>
      <c r="T807" s="240"/>
      <c r="U807" s="256"/>
      <c r="V807" s="245"/>
      <c r="W807" s="256"/>
      <c r="X807" s="245"/>
      <c r="Y807" s="81"/>
      <c r="Z807" s="256"/>
      <c r="AA807" s="150"/>
      <c r="AB807" s="150"/>
      <c r="AC807" s="81"/>
      <c r="AD807" s="240"/>
      <c r="AE807" s="240"/>
      <c r="AF807" s="256"/>
      <c r="AG807" s="240"/>
      <c r="AH807" s="256"/>
      <c r="AI807" s="256"/>
      <c r="AJ807" s="256"/>
      <c r="AK807" s="261"/>
      <c r="AL807" s="261"/>
      <c r="AM807" s="77"/>
      <c r="AN807" s="261"/>
      <c r="AO807" s="261"/>
      <c r="AP807" s="261"/>
      <c r="AQ807" s="261"/>
      <c r="AR807" s="261"/>
      <c r="AS807" s="261"/>
      <c r="AT807" s="261"/>
      <c r="AU807" s="261"/>
      <c r="AV807" s="261"/>
      <c r="AW807" s="261"/>
      <c r="AX807" s="245"/>
      <c r="AY807" s="245"/>
      <c r="AZ807" s="247"/>
      <c r="BA807" s="77"/>
      <c r="BB807" s="561" t="str">
        <f t="shared" si="51"/>
        <v xml:space="preserve"> </v>
      </c>
      <c r="BC807" s="561" t="str">
        <f t="shared" si="52"/>
        <v xml:space="preserve"> </v>
      </c>
      <c r="BD807" s="561" t="str">
        <f t="shared" si="53"/>
        <v xml:space="preserve"> </v>
      </c>
      <c r="BE807" s="561" t="str">
        <f t="shared" si="54"/>
        <v xml:space="preserve"> </v>
      </c>
      <c r="BF807" s="77"/>
      <c r="BG807" s="254"/>
    </row>
    <row r="808" spans="1:59" s="86" customFormat="1" ht="12.75" x14ac:dyDescent="0.25">
      <c r="A808" s="365"/>
      <c r="B808" s="361">
        <f>Demography!B804</f>
        <v>0</v>
      </c>
      <c r="C808" s="361">
        <f>Demography!C804</f>
        <v>0</v>
      </c>
      <c r="D808" s="362">
        <f>Demography!D804</f>
        <v>0</v>
      </c>
      <c r="E808" s="81"/>
      <c r="F808" s="241"/>
      <c r="G808" s="478"/>
      <c r="H808" s="478"/>
      <c r="I808" s="478"/>
      <c r="J808" s="246"/>
      <c r="K808" s="478"/>
      <c r="L808" s="538"/>
      <c r="M808" s="241"/>
      <c r="N808" s="241"/>
      <c r="O808" s="242"/>
      <c r="P808" s="241"/>
      <c r="Q808" s="243"/>
      <c r="R808" s="242"/>
      <c r="S808" s="242"/>
      <c r="T808" s="242"/>
      <c r="U808" s="241"/>
      <c r="V808" s="246"/>
      <c r="W808" s="241"/>
      <c r="X808" s="246"/>
      <c r="Y808" s="81"/>
      <c r="Z808" s="241"/>
      <c r="AA808" s="416"/>
      <c r="AB808" s="416"/>
      <c r="AC808" s="81"/>
      <c r="AD808" s="242"/>
      <c r="AE808" s="242"/>
      <c r="AF808" s="241"/>
      <c r="AG808" s="242"/>
      <c r="AH808" s="241"/>
      <c r="AI808" s="241"/>
      <c r="AJ808" s="241"/>
      <c r="AK808" s="243"/>
      <c r="AL808" s="243"/>
      <c r="AM808" s="77"/>
      <c r="AN808" s="243"/>
      <c r="AO808" s="243"/>
      <c r="AP808" s="243"/>
      <c r="AQ808" s="243"/>
      <c r="AR808" s="243"/>
      <c r="AS808" s="243"/>
      <c r="AT808" s="243"/>
      <c r="AU808" s="243"/>
      <c r="AV808" s="243"/>
      <c r="AW808" s="243"/>
      <c r="AX808" s="246"/>
      <c r="AY808" s="246"/>
      <c r="AZ808" s="248"/>
      <c r="BA808" s="77"/>
      <c r="BB808" s="562" t="str">
        <f t="shared" si="51"/>
        <v xml:space="preserve"> </v>
      </c>
      <c r="BC808" s="562" t="str">
        <f t="shared" si="52"/>
        <v xml:space="preserve"> </v>
      </c>
      <c r="BD808" s="562" t="str">
        <f t="shared" si="53"/>
        <v xml:space="preserve"> </v>
      </c>
      <c r="BE808" s="562" t="str">
        <f t="shared" si="54"/>
        <v xml:space="preserve"> </v>
      </c>
      <c r="BF808" s="77"/>
      <c r="BG808" s="515"/>
    </row>
    <row r="809" spans="1:59" s="86" customFormat="1" ht="12.75" x14ac:dyDescent="0.25">
      <c r="A809" s="365"/>
      <c r="B809" s="147">
        <f>Demography!B805</f>
        <v>0</v>
      </c>
      <c r="C809" s="147">
        <f>Demography!C805</f>
        <v>0</v>
      </c>
      <c r="D809" s="148">
        <f>Demography!D805</f>
        <v>0</v>
      </c>
      <c r="E809" s="81"/>
      <c r="F809" s="256"/>
      <c r="G809" s="257"/>
      <c r="H809" s="257"/>
      <c r="I809" s="257"/>
      <c r="J809" s="245"/>
      <c r="K809" s="257"/>
      <c r="L809" s="258"/>
      <c r="M809" s="256"/>
      <c r="N809" s="256"/>
      <c r="O809" s="240"/>
      <c r="P809" s="256"/>
      <c r="Q809" s="261"/>
      <c r="R809" s="240"/>
      <c r="S809" s="240"/>
      <c r="T809" s="240"/>
      <c r="U809" s="256"/>
      <c r="V809" s="245"/>
      <c r="W809" s="256"/>
      <c r="X809" s="245"/>
      <c r="Y809" s="81"/>
      <c r="Z809" s="256"/>
      <c r="AA809" s="150"/>
      <c r="AB809" s="150"/>
      <c r="AC809" s="81"/>
      <c r="AD809" s="240"/>
      <c r="AE809" s="240"/>
      <c r="AF809" s="256"/>
      <c r="AG809" s="240"/>
      <c r="AH809" s="256"/>
      <c r="AI809" s="256"/>
      <c r="AJ809" s="256"/>
      <c r="AK809" s="261"/>
      <c r="AL809" s="261"/>
      <c r="AM809" s="77"/>
      <c r="AN809" s="261"/>
      <c r="AO809" s="261"/>
      <c r="AP809" s="261"/>
      <c r="AQ809" s="261"/>
      <c r="AR809" s="261"/>
      <c r="AS809" s="261"/>
      <c r="AT809" s="261"/>
      <c r="AU809" s="261"/>
      <c r="AV809" s="261"/>
      <c r="AW809" s="261"/>
      <c r="AX809" s="245"/>
      <c r="AY809" s="245"/>
      <c r="AZ809" s="247"/>
      <c r="BA809" s="77"/>
      <c r="BB809" s="561" t="str">
        <f t="shared" si="51"/>
        <v xml:space="preserve"> </v>
      </c>
      <c r="BC809" s="561" t="str">
        <f t="shared" si="52"/>
        <v xml:space="preserve"> </v>
      </c>
      <c r="BD809" s="561" t="str">
        <f t="shared" si="53"/>
        <v xml:space="preserve"> </v>
      </c>
      <c r="BE809" s="561" t="str">
        <f t="shared" si="54"/>
        <v xml:space="preserve"> </v>
      </c>
      <c r="BF809" s="77"/>
      <c r="BG809" s="254"/>
    </row>
    <row r="810" spans="1:59" s="86" customFormat="1" ht="12.75" x14ac:dyDescent="0.25">
      <c r="A810" s="365"/>
      <c r="B810" s="361">
        <f>Demography!B806</f>
        <v>0</v>
      </c>
      <c r="C810" s="361">
        <f>Demography!C806</f>
        <v>0</v>
      </c>
      <c r="D810" s="362">
        <f>Demography!D806</f>
        <v>0</v>
      </c>
      <c r="E810" s="81"/>
      <c r="F810" s="241"/>
      <c r="G810" s="478"/>
      <c r="H810" s="478"/>
      <c r="I810" s="478"/>
      <c r="J810" s="246"/>
      <c r="K810" s="478"/>
      <c r="L810" s="538"/>
      <c r="M810" s="241"/>
      <c r="N810" s="241"/>
      <c r="O810" s="242"/>
      <c r="P810" s="241"/>
      <c r="Q810" s="243"/>
      <c r="R810" s="242"/>
      <c r="S810" s="242"/>
      <c r="T810" s="242"/>
      <c r="U810" s="241"/>
      <c r="V810" s="246"/>
      <c r="W810" s="241"/>
      <c r="X810" s="246"/>
      <c r="Y810" s="81"/>
      <c r="Z810" s="241"/>
      <c r="AA810" s="416"/>
      <c r="AB810" s="416"/>
      <c r="AC810" s="81"/>
      <c r="AD810" s="242"/>
      <c r="AE810" s="242"/>
      <c r="AF810" s="241"/>
      <c r="AG810" s="242"/>
      <c r="AH810" s="241"/>
      <c r="AI810" s="241"/>
      <c r="AJ810" s="241"/>
      <c r="AK810" s="243"/>
      <c r="AL810" s="243"/>
      <c r="AM810" s="77"/>
      <c r="AN810" s="243"/>
      <c r="AO810" s="243"/>
      <c r="AP810" s="243"/>
      <c r="AQ810" s="243"/>
      <c r="AR810" s="243"/>
      <c r="AS810" s="243"/>
      <c r="AT810" s="243"/>
      <c r="AU810" s="243"/>
      <c r="AV810" s="243"/>
      <c r="AW810" s="243"/>
      <c r="AX810" s="246"/>
      <c r="AY810" s="246"/>
      <c r="AZ810" s="248"/>
      <c r="BA810" s="77"/>
      <c r="BB810" s="562" t="str">
        <f t="shared" si="51"/>
        <v xml:space="preserve"> </v>
      </c>
      <c r="BC810" s="562" t="str">
        <f t="shared" si="52"/>
        <v xml:space="preserve"> </v>
      </c>
      <c r="BD810" s="562" t="str">
        <f t="shared" si="53"/>
        <v xml:space="preserve"> </v>
      </c>
      <c r="BE810" s="562" t="str">
        <f t="shared" si="54"/>
        <v xml:space="preserve"> </v>
      </c>
      <c r="BF810" s="77"/>
      <c r="BG810" s="515"/>
    </row>
    <row r="811" spans="1:59" s="86" customFormat="1" ht="12.75" x14ac:dyDescent="0.25">
      <c r="A811" s="365"/>
      <c r="B811" s="147">
        <f>Demography!B807</f>
        <v>0</v>
      </c>
      <c r="C811" s="147">
        <f>Demography!C807</f>
        <v>0</v>
      </c>
      <c r="D811" s="148">
        <f>Demography!D807</f>
        <v>0</v>
      </c>
      <c r="E811" s="81"/>
      <c r="F811" s="256"/>
      <c r="G811" s="257"/>
      <c r="H811" s="257"/>
      <c r="I811" s="257"/>
      <c r="J811" s="245"/>
      <c r="K811" s="257"/>
      <c r="L811" s="258"/>
      <c r="M811" s="256"/>
      <c r="N811" s="256"/>
      <c r="O811" s="240"/>
      <c r="P811" s="256"/>
      <c r="Q811" s="261"/>
      <c r="R811" s="240"/>
      <c r="S811" s="240"/>
      <c r="T811" s="240"/>
      <c r="U811" s="256"/>
      <c r="V811" s="245"/>
      <c r="W811" s="256"/>
      <c r="X811" s="245"/>
      <c r="Y811" s="81"/>
      <c r="Z811" s="256"/>
      <c r="AA811" s="150"/>
      <c r="AB811" s="150"/>
      <c r="AC811" s="81"/>
      <c r="AD811" s="240"/>
      <c r="AE811" s="240"/>
      <c r="AF811" s="256"/>
      <c r="AG811" s="240"/>
      <c r="AH811" s="256"/>
      <c r="AI811" s="256"/>
      <c r="AJ811" s="256"/>
      <c r="AK811" s="261"/>
      <c r="AL811" s="261"/>
      <c r="AM811" s="77"/>
      <c r="AN811" s="261"/>
      <c r="AO811" s="261"/>
      <c r="AP811" s="261"/>
      <c r="AQ811" s="261"/>
      <c r="AR811" s="261"/>
      <c r="AS811" s="261"/>
      <c r="AT811" s="261"/>
      <c r="AU811" s="261"/>
      <c r="AV811" s="261"/>
      <c r="AW811" s="261"/>
      <c r="AX811" s="245"/>
      <c r="AY811" s="245"/>
      <c r="AZ811" s="247"/>
      <c r="BA811" s="77"/>
      <c r="BB811" s="561" t="str">
        <f t="shared" si="51"/>
        <v xml:space="preserve"> </v>
      </c>
      <c r="BC811" s="561" t="str">
        <f t="shared" si="52"/>
        <v xml:space="preserve"> </v>
      </c>
      <c r="BD811" s="561" t="str">
        <f t="shared" si="53"/>
        <v xml:space="preserve"> </v>
      </c>
      <c r="BE811" s="561" t="str">
        <f t="shared" si="54"/>
        <v xml:space="preserve"> </v>
      </c>
      <c r="BF811" s="77"/>
      <c r="BG811" s="254"/>
    </row>
    <row r="812" spans="1:59" s="86" customFormat="1" ht="12.75" x14ac:dyDescent="0.25">
      <c r="A812" s="365"/>
      <c r="B812" s="361">
        <f>Demography!B808</f>
        <v>0</v>
      </c>
      <c r="C812" s="361">
        <f>Demography!C808</f>
        <v>0</v>
      </c>
      <c r="D812" s="362">
        <f>Demography!D808</f>
        <v>0</v>
      </c>
      <c r="E812" s="81"/>
      <c r="F812" s="241"/>
      <c r="G812" s="478"/>
      <c r="H812" s="478"/>
      <c r="I812" s="478"/>
      <c r="J812" s="246"/>
      <c r="K812" s="478"/>
      <c r="L812" s="538"/>
      <c r="M812" s="241"/>
      <c r="N812" s="241"/>
      <c r="O812" s="242"/>
      <c r="P812" s="241"/>
      <c r="Q812" s="243"/>
      <c r="R812" s="242"/>
      <c r="S812" s="242"/>
      <c r="T812" s="242"/>
      <c r="U812" s="241"/>
      <c r="V812" s="246"/>
      <c r="W812" s="241"/>
      <c r="X812" s="246"/>
      <c r="Y812" s="81"/>
      <c r="Z812" s="241"/>
      <c r="AA812" s="416"/>
      <c r="AB812" s="416"/>
      <c r="AC812" s="81"/>
      <c r="AD812" s="242"/>
      <c r="AE812" s="242"/>
      <c r="AF812" s="241"/>
      <c r="AG812" s="242"/>
      <c r="AH812" s="241"/>
      <c r="AI812" s="241"/>
      <c r="AJ812" s="241"/>
      <c r="AK812" s="243"/>
      <c r="AL812" s="243"/>
      <c r="AM812" s="77"/>
      <c r="AN812" s="243"/>
      <c r="AO812" s="243"/>
      <c r="AP812" s="243"/>
      <c r="AQ812" s="243"/>
      <c r="AR812" s="243"/>
      <c r="AS812" s="243"/>
      <c r="AT812" s="243"/>
      <c r="AU812" s="243"/>
      <c r="AV812" s="243"/>
      <c r="AW812" s="243"/>
      <c r="AX812" s="246"/>
      <c r="AY812" s="246"/>
      <c r="AZ812" s="248"/>
      <c r="BA812" s="77"/>
      <c r="BB812" s="562" t="str">
        <f t="shared" si="51"/>
        <v xml:space="preserve"> </v>
      </c>
      <c r="BC812" s="562" t="str">
        <f t="shared" si="52"/>
        <v xml:space="preserve"> </v>
      </c>
      <c r="BD812" s="562" t="str">
        <f t="shared" si="53"/>
        <v xml:space="preserve"> </v>
      </c>
      <c r="BE812" s="562" t="str">
        <f t="shared" si="54"/>
        <v xml:space="preserve"> </v>
      </c>
      <c r="BF812" s="77"/>
      <c r="BG812" s="515"/>
    </row>
    <row r="813" spans="1:59" s="86" customFormat="1" ht="12.75" x14ac:dyDescent="0.25">
      <c r="A813" s="365"/>
      <c r="B813" s="147">
        <f>Demography!B809</f>
        <v>0</v>
      </c>
      <c r="C813" s="147">
        <f>Demography!C809</f>
        <v>0</v>
      </c>
      <c r="D813" s="148">
        <f>Demography!D809</f>
        <v>0</v>
      </c>
      <c r="E813" s="81"/>
      <c r="F813" s="256"/>
      <c r="G813" s="257"/>
      <c r="H813" s="257"/>
      <c r="I813" s="257"/>
      <c r="J813" s="245"/>
      <c r="K813" s="257"/>
      <c r="L813" s="258"/>
      <c r="M813" s="256"/>
      <c r="N813" s="256"/>
      <c r="O813" s="240"/>
      <c r="P813" s="256"/>
      <c r="Q813" s="261"/>
      <c r="R813" s="240"/>
      <c r="S813" s="240"/>
      <c r="T813" s="240"/>
      <c r="U813" s="256"/>
      <c r="V813" s="245"/>
      <c r="W813" s="256"/>
      <c r="X813" s="245"/>
      <c r="Y813" s="81"/>
      <c r="Z813" s="256"/>
      <c r="AA813" s="150"/>
      <c r="AB813" s="150"/>
      <c r="AC813" s="81"/>
      <c r="AD813" s="240"/>
      <c r="AE813" s="240"/>
      <c r="AF813" s="256"/>
      <c r="AG813" s="240"/>
      <c r="AH813" s="256"/>
      <c r="AI813" s="256"/>
      <c r="AJ813" s="256"/>
      <c r="AK813" s="261"/>
      <c r="AL813" s="261"/>
      <c r="AM813" s="77"/>
      <c r="AN813" s="261"/>
      <c r="AO813" s="261"/>
      <c r="AP813" s="261"/>
      <c r="AQ813" s="261"/>
      <c r="AR813" s="261"/>
      <c r="AS813" s="261"/>
      <c r="AT813" s="261"/>
      <c r="AU813" s="261"/>
      <c r="AV813" s="261"/>
      <c r="AW813" s="261"/>
      <c r="AX813" s="245"/>
      <c r="AY813" s="245"/>
      <c r="AZ813" s="247"/>
      <c r="BA813" s="77"/>
      <c r="BB813" s="561" t="str">
        <f t="shared" si="51"/>
        <v xml:space="preserve"> </v>
      </c>
      <c r="BC813" s="561" t="str">
        <f t="shared" si="52"/>
        <v xml:space="preserve"> </v>
      </c>
      <c r="BD813" s="561" t="str">
        <f t="shared" si="53"/>
        <v xml:space="preserve"> </v>
      </c>
      <c r="BE813" s="561" t="str">
        <f t="shared" si="54"/>
        <v xml:space="preserve"> </v>
      </c>
      <c r="BF813" s="77"/>
      <c r="BG813" s="254"/>
    </row>
    <row r="814" spans="1:59" s="86" customFormat="1" ht="12.75" x14ac:dyDescent="0.25">
      <c r="A814" s="365"/>
      <c r="B814" s="361">
        <f>Demography!B810</f>
        <v>0</v>
      </c>
      <c r="C814" s="361">
        <f>Demography!C810</f>
        <v>0</v>
      </c>
      <c r="D814" s="362">
        <f>Demography!D810</f>
        <v>0</v>
      </c>
      <c r="E814" s="81"/>
      <c r="F814" s="241"/>
      <c r="G814" s="478"/>
      <c r="H814" s="478"/>
      <c r="I814" s="478"/>
      <c r="J814" s="246"/>
      <c r="K814" s="478"/>
      <c r="L814" s="538"/>
      <c r="M814" s="241"/>
      <c r="N814" s="241"/>
      <c r="O814" s="242"/>
      <c r="P814" s="241"/>
      <c r="Q814" s="243"/>
      <c r="R814" s="242"/>
      <c r="S814" s="242"/>
      <c r="T814" s="242"/>
      <c r="U814" s="241"/>
      <c r="V814" s="246"/>
      <c r="W814" s="241"/>
      <c r="X814" s="246"/>
      <c r="Y814" s="81"/>
      <c r="Z814" s="241"/>
      <c r="AA814" s="416"/>
      <c r="AB814" s="416"/>
      <c r="AC814" s="81"/>
      <c r="AD814" s="242"/>
      <c r="AE814" s="242"/>
      <c r="AF814" s="241"/>
      <c r="AG814" s="242"/>
      <c r="AH814" s="241"/>
      <c r="AI814" s="241"/>
      <c r="AJ814" s="241"/>
      <c r="AK814" s="243"/>
      <c r="AL814" s="243"/>
      <c r="AM814" s="77"/>
      <c r="AN814" s="243"/>
      <c r="AO814" s="243"/>
      <c r="AP814" s="243"/>
      <c r="AQ814" s="243"/>
      <c r="AR814" s="243"/>
      <c r="AS814" s="243"/>
      <c r="AT814" s="243"/>
      <c r="AU814" s="243"/>
      <c r="AV814" s="243"/>
      <c r="AW814" s="243"/>
      <c r="AX814" s="246"/>
      <c r="AY814" s="246"/>
      <c r="AZ814" s="248"/>
      <c r="BA814" s="77"/>
      <c r="BB814" s="562" t="str">
        <f t="shared" si="51"/>
        <v xml:space="preserve"> </v>
      </c>
      <c r="BC814" s="562" t="str">
        <f t="shared" si="52"/>
        <v xml:space="preserve"> </v>
      </c>
      <c r="BD814" s="562" t="str">
        <f t="shared" si="53"/>
        <v xml:space="preserve"> </v>
      </c>
      <c r="BE814" s="562" t="str">
        <f t="shared" si="54"/>
        <v xml:space="preserve"> </v>
      </c>
      <c r="BF814" s="77"/>
      <c r="BG814" s="515"/>
    </row>
    <row r="815" spans="1:59" s="86" customFormat="1" ht="12.75" x14ac:dyDescent="0.25">
      <c r="A815" s="365"/>
      <c r="B815" s="147">
        <f>Demography!B811</f>
        <v>0</v>
      </c>
      <c r="C815" s="147">
        <f>Demography!C811</f>
        <v>0</v>
      </c>
      <c r="D815" s="148">
        <f>Demography!D811</f>
        <v>0</v>
      </c>
      <c r="E815" s="81"/>
      <c r="F815" s="256"/>
      <c r="G815" s="257"/>
      <c r="H815" s="257"/>
      <c r="I815" s="257"/>
      <c r="J815" s="245"/>
      <c r="K815" s="257"/>
      <c r="L815" s="258"/>
      <c r="M815" s="256"/>
      <c r="N815" s="256"/>
      <c r="O815" s="240"/>
      <c r="P815" s="256"/>
      <c r="Q815" s="261"/>
      <c r="R815" s="240"/>
      <c r="S815" s="240"/>
      <c r="T815" s="240"/>
      <c r="U815" s="256"/>
      <c r="V815" s="245"/>
      <c r="W815" s="256"/>
      <c r="X815" s="245"/>
      <c r="Y815" s="81"/>
      <c r="Z815" s="256"/>
      <c r="AA815" s="150"/>
      <c r="AB815" s="150"/>
      <c r="AC815" s="81"/>
      <c r="AD815" s="240"/>
      <c r="AE815" s="240"/>
      <c r="AF815" s="256"/>
      <c r="AG815" s="240"/>
      <c r="AH815" s="256"/>
      <c r="AI815" s="256"/>
      <c r="AJ815" s="256"/>
      <c r="AK815" s="261"/>
      <c r="AL815" s="261"/>
      <c r="AM815" s="77"/>
      <c r="AN815" s="261"/>
      <c r="AO815" s="261"/>
      <c r="AP815" s="261"/>
      <c r="AQ815" s="261"/>
      <c r="AR815" s="261"/>
      <c r="AS815" s="261"/>
      <c r="AT815" s="261"/>
      <c r="AU815" s="261"/>
      <c r="AV815" s="261"/>
      <c r="AW815" s="261"/>
      <c r="AX815" s="245"/>
      <c r="AY815" s="245"/>
      <c r="AZ815" s="247"/>
      <c r="BA815" s="77"/>
      <c r="BB815" s="561" t="str">
        <f t="shared" si="51"/>
        <v xml:space="preserve"> </v>
      </c>
      <c r="BC815" s="561" t="str">
        <f t="shared" si="52"/>
        <v xml:space="preserve"> </v>
      </c>
      <c r="BD815" s="561" t="str">
        <f t="shared" si="53"/>
        <v xml:space="preserve"> </v>
      </c>
      <c r="BE815" s="561" t="str">
        <f t="shared" si="54"/>
        <v xml:space="preserve"> </v>
      </c>
      <c r="BF815" s="77"/>
      <c r="BG815" s="254"/>
    </row>
    <row r="816" spans="1:59" s="86" customFormat="1" ht="12.75" x14ac:dyDescent="0.25">
      <c r="A816" s="365"/>
      <c r="B816" s="361">
        <f>Demography!B812</f>
        <v>0</v>
      </c>
      <c r="C816" s="361">
        <f>Demography!C812</f>
        <v>0</v>
      </c>
      <c r="D816" s="362">
        <f>Demography!D812</f>
        <v>0</v>
      </c>
      <c r="E816" s="81"/>
      <c r="F816" s="241"/>
      <c r="G816" s="478"/>
      <c r="H816" s="478"/>
      <c r="I816" s="478"/>
      <c r="J816" s="246"/>
      <c r="K816" s="478"/>
      <c r="L816" s="538"/>
      <c r="M816" s="241"/>
      <c r="N816" s="241"/>
      <c r="O816" s="242"/>
      <c r="P816" s="241"/>
      <c r="Q816" s="243"/>
      <c r="R816" s="242"/>
      <c r="S816" s="242"/>
      <c r="T816" s="242"/>
      <c r="U816" s="241"/>
      <c r="V816" s="246"/>
      <c r="W816" s="241"/>
      <c r="X816" s="246"/>
      <c r="Y816" s="81"/>
      <c r="Z816" s="241"/>
      <c r="AA816" s="416"/>
      <c r="AB816" s="416"/>
      <c r="AC816" s="81"/>
      <c r="AD816" s="242"/>
      <c r="AE816" s="242"/>
      <c r="AF816" s="241"/>
      <c r="AG816" s="242"/>
      <c r="AH816" s="241"/>
      <c r="AI816" s="241"/>
      <c r="AJ816" s="241"/>
      <c r="AK816" s="243"/>
      <c r="AL816" s="243"/>
      <c r="AM816" s="77"/>
      <c r="AN816" s="243"/>
      <c r="AO816" s="243"/>
      <c r="AP816" s="243"/>
      <c r="AQ816" s="243"/>
      <c r="AR816" s="243"/>
      <c r="AS816" s="243"/>
      <c r="AT816" s="243"/>
      <c r="AU816" s="243"/>
      <c r="AV816" s="243"/>
      <c r="AW816" s="243"/>
      <c r="AX816" s="246"/>
      <c r="AY816" s="246"/>
      <c r="AZ816" s="248"/>
      <c r="BA816" s="77"/>
      <c r="BB816" s="562" t="str">
        <f t="shared" si="51"/>
        <v xml:space="preserve"> </v>
      </c>
      <c r="BC816" s="562" t="str">
        <f t="shared" si="52"/>
        <v xml:space="preserve"> </v>
      </c>
      <c r="BD816" s="562" t="str">
        <f t="shared" si="53"/>
        <v xml:space="preserve"> </v>
      </c>
      <c r="BE816" s="562" t="str">
        <f t="shared" si="54"/>
        <v xml:space="preserve"> </v>
      </c>
      <c r="BF816" s="77"/>
      <c r="BG816" s="515"/>
    </row>
    <row r="817" spans="1:59" s="86" customFormat="1" ht="12.75" x14ac:dyDescent="0.25">
      <c r="A817" s="365"/>
      <c r="B817" s="147">
        <f>Demography!B813</f>
        <v>0</v>
      </c>
      <c r="C817" s="147">
        <f>Demography!C813</f>
        <v>0</v>
      </c>
      <c r="D817" s="148">
        <f>Demography!D813</f>
        <v>0</v>
      </c>
      <c r="E817" s="81"/>
      <c r="F817" s="256"/>
      <c r="G817" s="257"/>
      <c r="H817" s="257"/>
      <c r="I817" s="257"/>
      <c r="J817" s="245"/>
      <c r="K817" s="257"/>
      <c r="L817" s="258"/>
      <c r="M817" s="256"/>
      <c r="N817" s="256"/>
      <c r="O817" s="240"/>
      <c r="P817" s="256"/>
      <c r="Q817" s="261"/>
      <c r="R817" s="240"/>
      <c r="S817" s="240"/>
      <c r="T817" s="240"/>
      <c r="U817" s="256"/>
      <c r="V817" s="245"/>
      <c r="W817" s="256"/>
      <c r="X817" s="245"/>
      <c r="Y817" s="81"/>
      <c r="Z817" s="256"/>
      <c r="AA817" s="150"/>
      <c r="AB817" s="150"/>
      <c r="AC817" s="81"/>
      <c r="AD817" s="240"/>
      <c r="AE817" s="240"/>
      <c r="AF817" s="256"/>
      <c r="AG817" s="240"/>
      <c r="AH817" s="256"/>
      <c r="AI817" s="256"/>
      <c r="AJ817" s="256"/>
      <c r="AK817" s="261"/>
      <c r="AL817" s="261"/>
      <c r="AM817" s="77"/>
      <c r="AN817" s="261"/>
      <c r="AO817" s="261"/>
      <c r="AP817" s="261"/>
      <c r="AQ817" s="261"/>
      <c r="AR817" s="261"/>
      <c r="AS817" s="261"/>
      <c r="AT817" s="261"/>
      <c r="AU817" s="261"/>
      <c r="AV817" s="261"/>
      <c r="AW817" s="261"/>
      <c r="AX817" s="245"/>
      <c r="AY817" s="245"/>
      <c r="AZ817" s="247"/>
      <c r="BA817" s="77"/>
      <c r="BB817" s="561" t="str">
        <f t="shared" si="51"/>
        <v xml:space="preserve"> </v>
      </c>
      <c r="BC817" s="561" t="str">
        <f t="shared" si="52"/>
        <v xml:space="preserve"> </v>
      </c>
      <c r="BD817" s="561" t="str">
        <f t="shared" si="53"/>
        <v xml:space="preserve"> </v>
      </c>
      <c r="BE817" s="561" t="str">
        <f t="shared" si="54"/>
        <v xml:space="preserve"> </v>
      </c>
      <c r="BF817" s="77"/>
      <c r="BG817" s="254"/>
    </row>
    <row r="818" spans="1:59" s="86" customFormat="1" ht="12.75" x14ac:dyDescent="0.25">
      <c r="A818" s="365"/>
      <c r="B818" s="361">
        <f>Demography!B814</f>
        <v>0</v>
      </c>
      <c r="C818" s="361">
        <f>Demography!C814</f>
        <v>0</v>
      </c>
      <c r="D818" s="362">
        <f>Demography!D814</f>
        <v>0</v>
      </c>
      <c r="E818" s="81"/>
      <c r="F818" s="241"/>
      <c r="G818" s="478"/>
      <c r="H818" s="478"/>
      <c r="I818" s="478"/>
      <c r="J818" s="246"/>
      <c r="K818" s="478"/>
      <c r="L818" s="538"/>
      <c r="M818" s="241"/>
      <c r="N818" s="241"/>
      <c r="O818" s="242"/>
      <c r="P818" s="241"/>
      <c r="Q818" s="243"/>
      <c r="R818" s="242"/>
      <c r="S818" s="242"/>
      <c r="T818" s="242"/>
      <c r="U818" s="241"/>
      <c r="V818" s="246"/>
      <c r="W818" s="241"/>
      <c r="X818" s="246"/>
      <c r="Y818" s="81"/>
      <c r="Z818" s="241"/>
      <c r="AA818" s="416"/>
      <c r="AB818" s="416"/>
      <c r="AC818" s="81"/>
      <c r="AD818" s="242"/>
      <c r="AE818" s="242"/>
      <c r="AF818" s="241"/>
      <c r="AG818" s="242"/>
      <c r="AH818" s="241"/>
      <c r="AI818" s="241"/>
      <c r="AJ818" s="241"/>
      <c r="AK818" s="243"/>
      <c r="AL818" s="243"/>
      <c r="AM818" s="77"/>
      <c r="AN818" s="243"/>
      <c r="AO818" s="243"/>
      <c r="AP818" s="243"/>
      <c r="AQ818" s="243"/>
      <c r="AR818" s="243"/>
      <c r="AS818" s="243"/>
      <c r="AT818" s="243"/>
      <c r="AU818" s="243"/>
      <c r="AV818" s="243"/>
      <c r="AW818" s="243"/>
      <c r="AX818" s="246"/>
      <c r="AY818" s="246"/>
      <c r="AZ818" s="248"/>
      <c r="BA818" s="77"/>
      <c r="BB818" s="562" t="str">
        <f t="shared" si="51"/>
        <v xml:space="preserve"> </v>
      </c>
      <c r="BC818" s="562" t="str">
        <f t="shared" si="52"/>
        <v xml:space="preserve"> </v>
      </c>
      <c r="BD818" s="562" t="str">
        <f t="shared" si="53"/>
        <v xml:space="preserve"> </v>
      </c>
      <c r="BE818" s="562" t="str">
        <f t="shared" si="54"/>
        <v xml:space="preserve"> </v>
      </c>
      <c r="BF818" s="77"/>
      <c r="BG818" s="515"/>
    </row>
    <row r="819" spans="1:59" s="86" customFormat="1" ht="12.75" x14ac:dyDescent="0.25">
      <c r="A819" s="365"/>
      <c r="B819" s="147">
        <f>Demography!B815</f>
        <v>0</v>
      </c>
      <c r="C819" s="147">
        <f>Demography!C815</f>
        <v>0</v>
      </c>
      <c r="D819" s="148">
        <f>Demography!D815</f>
        <v>0</v>
      </c>
      <c r="E819" s="81"/>
      <c r="F819" s="256"/>
      <c r="G819" s="257"/>
      <c r="H819" s="257"/>
      <c r="I819" s="257"/>
      <c r="J819" s="245"/>
      <c r="K819" s="257"/>
      <c r="L819" s="258"/>
      <c r="M819" s="256"/>
      <c r="N819" s="256"/>
      <c r="O819" s="240"/>
      <c r="P819" s="256"/>
      <c r="Q819" s="261"/>
      <c r="R819" s="240"/>
      <c r="S819" s="240"/>
      <c r="T819" s="240"/>
      <c r="U819" s="256"/>
      <c r="V819" s="245"/>
      <c r="W819" s="256"/>
      <c r="X819" s="245"/>
      <c r="Y819" s="81"/>
      <c r="Z819" s="256"/>
      <c r="AA819" s="150"/>
      <c r="AB819" s="150"/>
      <c r="AC819" s="81"/>
      <c r="AD819" s="240"/>
      <c r="AE819" s="240"/>
      <c r="AF819" s="256"/>
      <c r="AG819" s="240"/>
      <c r="AH819" s="256"/>
      <c r="AI819" s="256"/>
      <c r="AJ819" s="256"/>
      <c r="AK819" s="261"/>
      <c r="AL819" s="261"/>
      <c r="AM819" s="77"/>
      <c r="AN819" s="261"/>
      <c r="AO819" s="261"/>
      <c r="AP819" s="261"/>
      <c r="AQ819" s="261"/>
      <c r="AR819" s="261"/>
      <c r="AS819" s="261"/>
      <c r="AT819" s="261"/>
      <c r="AU819" s="261"/>
      <c r="AV819" s="261"/>
      <c r="AW819" s="261"/>
      <c r="AX819" s="245"/>
      <c r="AY819" s="245"/>
      <c r="AZ819" s="247"/>
      <c r="BA819" s="77"/>
      <c r="BB819" s="561" t="str">
        <f t="shared" si="51"/>
        <v xml:space="preserve"> </v>
      </c>
      <c r="BC819" s="561" t="str">
        <f t="shared" si="52"/>
        <v xml:space="preserve"> </v>
      </c>
      <c r="BD819" s="561" t="str">
        <f t="shared" si="53"/>
        <v xml:space="preserve"> </v>
      </c>
      <c r="BE819" s="561" t="str">
        <f t="shared" si="54"/>
        <v xml:space="preserve"> </v>
      </c>
      <c r="BF819" s="77"/>
      <c r="BG819" s="254"/>
    </row>
    <row r="820" spans="1:59" s="86" customFormat="1" ht="12.75" x14ac:dyDescent="0.25">
      <c r="A820" s="365"/>
      <c r="B820" s="361">
        <f>Demography!B816</f>
        <v>0</v>
      </c>
      <c r="C820" s="361">
        <f>Demography!C816</f>
        <v>0</v>
      </c>
      <c r="D820" s="362">
        <f>Demography!D816</f>
        <v>0</v>
      </c>
      <c r="E820" s="81"/>
      <c r="F820" s="241"/>
      <c r="G820" s="478"/>
      <c r="H820" s="478"/>
      <c r="I820" s="478"/>
      <c r="J820" s="246"/>
      <c r="K820" s="478"/>
      <c r="L820" s="538"/>
      <c r="M820" s="241"/>
      <c r="N820" s="241"/>
      <c r="O820" s="242"/>
      <c r="P820" s="241"/>
      <c r="Q820" s="243"/>
      <c r="R820" s="242"/>
      <c r="S820" s="242"/>
      <c r="T820" s="242"/>
      <c r="U820" s="241"/>
      <c r="V820" s="246"/>
      <c r="W820" s="241"/>
      <c r="X820" s="246"/>
      <c r="Y820" s="81"/>
      <c r="Z820" s="241"/>
      <c r="AA820" s="416"/>
      <c r="AB820" s="416"/>
      <c r="AC820" s="81"/>
      <c r="AD820" s="242"/>
      <c r="AE820" s="242"/>
      <c r="AF820" s="241"/>
      <c r="AG820" s="242"/>
      <c r="AH820" s="241"/>
      <c r="AI820" s="241"/>
      <c r="AJ820" s="241"/>
      <c r="AK820" s="243"/>
      <c r="AL820" s="243"/>
      <c r="AM820" s="77"/>
      <c r="AN820" s="243"/>
      <c r="AO820" s="243"/>
      <c r="AP820" s="243"/>
      <c r="AQ820" s="243"/>
      <c r="AR820" s="243"/>
      <c r="AS820" s="243"/>
      <c r="AT820" s="243"/>
      <c r="AU820" s="243"/>
      <c r="AV820" s="243"/>
      <c r="AW820" s="243"/>
      <c r="AX820" s="246"/>
      <c r="AY820" s="246"/>
      <c r="AZ820" s="248"/>
      <c r="BA820" s="77"/>
      <c r="BB820" s="562" t="str">
        <f t="shared" si="51"/>
        <v xml:space="preserve"> </v>
      </c>
      <c r="BC820" s="562" t="str">
        <f t="shared" si="52"/>
        <v xml:space="preserve"> </v>
      </c>
      <c r="BD820" s="562" t="str">
        <f t="shared" si="53"/>
        <v xml:space="preserve"> </v>
      </c>
      <c r="BE820" s="562" t="str">
        <f t="shared" si="54"/>
        <v xml:space="preserve"> </v>
      </c>
      <c r="BF820" s="77"/>
      <c r="BG820" s="515"/>
    </row>
    <row r="821" spans="1:59" s="86" customFormat="1" ht="12.75" x14ac:dyDescent="0.25">
      <c r="A821" s="365"/>
      <c r="B821" s="147">
        <f>Demography!B817</f>
        <v>0</v>
      </c>
      <c r="C821" s="147">
        <f>Demography!C817</f>
        <v>0</v>
      </c>
      <c r="D821" s="148">
        <f>Demography!D817</f>
        <v>0</v>
      </c>
      <c r="E821" s="81"/>
      <c r="F821" s="256"/>
      <c r="G821" s="257"/>
      <c r="H821" s="257"/>
      <c r="I821" s="257"/>
      <c r="J821" s="245"/>
      <c r="K821" s="257"/>
      <c r="L821" s="258"/>
      <c r="M821" s="256"/>
      <c r="N821" s="256"/>
      <c r="O821" s="240"/>
      <c r="P821" s="256"/>
      <c r="Q821" s="261"/>
      <c r="R821" s="240"/>
      <c r="S821" s="240"/>
      <c r="T821" s="240"/>
      <c r="U821" s="256"/>
      <c r="V821" s="245"/>
      <c r="W821" s="256"/>
      <c r="X821" s="245"/>
      <c r="Y821" s="81"/>
      <c r="Z821" s="256"/>
      <c r="AA821" s="150"/>
      <c r="AB821" s="150"/>
      <c r="AC821" s="81"/>
      <c r="AD821" s="240"/>
      <c r="AE821" s="240"/>
      <c r="AF821" s="256"/>
      <c r="AG821" s="240"/>
      <c r="AH821" s="256"/>
      <c r="AI821" s="256"/>
      <c r="AJ821" s="256"/>
      <c r="AK821" s="261"/>
      <c r="AL821" s="261"/>
      <c r="AM821" s="77"/>
      <c r="AN821" s="261"/>
      <c r="AO821" s="261"/>
      <c r="AP821" s="261"/>
      <c r="AQ821" s="261"/>
      <c r="AR821" s="261"/>
      <c r="AS821" s="261"/>
      <c r="AT821" s="261"/>
      <c r="AU821" s="261"/>
      <c r="AV821" s="261"/>
      <c r="AW821" s="261"/>
      <c r="AX821" s="245"/>
      <c r="AY821" s="245"/>
      <c r="AZ821" s="247"/>
      <c r="BA821" s="77"/>
      <c r="BB821" s="561" t="str">
        <f t="shared" si="51"/>
        <v xml:space="preserve"> </v>
      </c>
      <c r="BC821" s="561" t="str">
        <f t="shared" si="52"/>
        <v xml:space="preserve"> </v>
      </c>
      <c r="BD821" s="561" t="str">
        <f t="shared" si="53"/>
        <v xml:space="preserve"> </v>
      </c>
      <c r="BE821" s="561" t="str">
        <f t="shared" si="54"/>
        <v xml:space="preserve"> </v>
      </c>
      <c r="BF821" s="77"/>
      <c r="BG821" s="254"/>
    </row>
    <row r="822" spans="1:59" s="86" customFormat="1" ht="12.75" x14ac:dyDescent="0.25">
      <c r="A822" s="365"/>
      <c r="B822" s="361">
        <f>Demography!B818</f>
        <v>0</v>
      </c>
      <c r="C822" s="361">
        <f>Demography!C818</f>
        <v>0</v>
      </c>
      <c r="D822" s="362">
        <f>Demography!D818</f>
        <v>0</v>
      </c>
      <c r="E822" s="81"/>
      <c r="F822" s="241"/>
      <c r="G822" s="478"/>
      <c r="H822" s="478"/>
      <c r="I822" s="478"/>
      <c r="J822" s="246"/>
      <c r="K822" s="478"/>
      <c r="L822" s="538"/>
      <c r="M822" s="241"/>
      <c r="N822" s="241"/>
      <c r="O822" s="242"/>
      <c r="P822" s="241"/>
      <c r="Q822" s="243"/>
      <c r="R822" s="242"/>
      <c r="S822" s="242"/>
      <c r="T822" s="242"/>
      <c r="U822" s="241"/>
      <c r="V822" s="246"/>
      <c r="W822" s="241"/>
      <c r="X822" s="246"/>
      <c r="Y822" s="81"/>
      <c r="Z822" s="241"/>
      <c r="AA822" s="416"/>
      <c r="AB822" s="416"/>
      <c r="AC822" s="81"/>
      <c r="AD822" s="242"/>
      <c r="AE822" s="242"/>
      <c r="AF822" s="241"/>
      <c r="AG822" s="242"/>
      <c r="AH822" s="241"/>
      <c r="AI822" s="241"/>
      <c r="AJ822" s="241"/>
      <c r="AK822" s="243"/>
      <c r="AL822" s="243"/>
      <c r="AM822" s="77"/>
      <c r="AN822" s="243"/>
      <c r="AO822" s="243"/>
      <c r="AP822" s="243"/>
      <c r="AQ822" s="243"/>
      <c r="AR822" s="243"/>
      <c r="AS822" s="243"/>
      <c r="AT822" s="243"/>
      <c r="AU822" s="243"/>
      <c r="AV822" s="243"/>
      <c r="AW822" s="243"/>
      <c r="AX822" s="246"/>
      <c r="AY822" s="246"/>
      <c r="AZ822" s="248"/>
      <c r="BA822" s="77"/>
      <c r="BB822" s="562" t="str">
        <f t="shared" si="51"/>
        <v xml:space="preserve"> </v>
      </c>
      <c r="BC822" s="562" t="str">
        <f t="shared" si="52"/>
        <v xml:space="preserve"> </v>
      </c>
      <c r="BD822" s="562" t="str">
        <f t="shared" si="53"/>
        <v xml:space="preserve"> </v>
      </c>
      <c r="BE822" s="562" t="str">
        <f t="shared" si="54"/>
        <v xml:space="preserve"> </v>
      </c>
      <c r="BF822" s="77"/>
      <c r="BG822" s="515"/>
    </row>
    <row r="823" spans="1:59" s="86" customFormat="1" ht="12.75" x14ac:dyDescent="0.25">
      <c r="A823" s="365"/>
      <c r="B823" s="147">
        <f>Demography!B819</f>
        <v>0</v>
      </c>
      <c r="C823" s="147">
        <f>Demography!C819</f>
        <v>0</v>
      </c>
      <c r="D823" s="148">
        <f>Demography!D819</f>
        <v>0</v>
      </c>
      <c r="E823" s="81"/>
      <c r="F823" s="256"/>
      <c r="G823" s="257"/>
      <c r="H823" s="257"/>
      <c r="I823" s="257"/>
      <c r="J823" s="245"/>
      <c r="K823" s="257"/>
      <c r="L823" s="258"/>
      <c r="M823" s="256"/>
      <c r="N823" s="256"/>
      <c r="O823" s="240"/>
      <c r="P823" s="256"/>
      <c r="Q823" s="261"/>
      <c r="R823" s="240"/>
      <c r="S823" s="240"/>
      <c r="T823" s="240"/>
      <c r="U823" s="256"/>
      <c r="V823" s="245"/>
      <c r="W823" s="256"/>
      <c r="X823" s="245"/>
      <c r="Y823" s="81"/>
      <c r="Z823" s="256"/>
      <c r="AA823" s="150"/>
      <c r="AB823" s="150"/>
      <c r="AC823" s="81"/>
      <c r="AD823" s="240"/>
      <c r="AE823" s="240"/>
      <c r="AF823" s="256"/>
      <c r="AG823" s="240"/>
      <c r="AH823" s="256"/>
      <c r="AI823" s="256"/>
      <c r="AJ823" s="256"/>
      <c r="AK823" s="261"/>
      <c r="AL823" s="261"/>
      <c r="AM823" s="77"/>
      <c r="AN823" s="261"/>
      <c r="AO823" s="261"/>
      <c r="AP823" s="261"/>
      <c r="AQ823" s="261"/>
      <c r="AR823" s="261"/>
      <c r="AS823" s="261"/>
      <c r="AT823" s="261"/>
      <c r="AU823" s="261"/>
      <c r="AV823" s="261"/>
      <c r="AW823" s="261"/>
      <c r="AX823" s="245"/>
      <c r="AY823" s="245"/>
      <c r="AZ823" s="247"/>
      <c r="BA823" s="77"/>
      <c r="BB823" s="561" t="str">
        <f t="shared" si="51"/>
        <v xml:space="preserve"> </v>
      </c>
      <c r="BC823" s="561" t="str">
        <f t="shared" si="52"/>
        <v xml:space="preserve"> </v>
      </c>
      <c r="BD823" s="561" t="str">
        <f t="shared" si="53"/>
        <v xml:space="preserve"> </v>
      </c>
      <c r="BE823" s="561" t="str">
        <f t="shared" si="54"/>
        <v xml:space="preserve"> </v>
      </c>
      <c r="BF823" s="77"/>
      <c r="BG823" s="254"/>
    </row>
    <row r="824" spans="1:59" s="86" customFormat="1" ht="12.75" x14ac:dyDescent="0.25">
      <c r="A824" s="365"/>
      <c r="B824" s="361">
        <f>Demography!B820</f>
        <v>0</v>
      </c>
      <c r="C824" s="361">
        <f>Demography!C820</f>
        <v>0</v>
      </c>
      <c r="D824" s="362">
        <f>Demography!D820</f>
        <v>0</v>
      </c>
      <c r="E824" s="81"/>
      <c r="F824" s="241"/>
      <c r="G824" s="478"/>
      <c r="H824" s="478"/>
      <c r="I824" s="478"/>
      <c r="J824" s="246"/>
      <c r="K824" s="478"/>
      <c r="L824" s="538"/>
      <c r="M824" s="241"/>
      <c r="N824" s="241"/>
      <c r="O824" s="242"/>
      <c r="P824" s="241"/>
      <c r="Q824" s="243"/>
      <c r="R824" s="242"/>
      <c r="S824" s="242"/>
      <c r="T824" s="242"/>
      <c r="U824" s="241"/>
      <c r="V824" s="246"/>
      <c r="W824" s="241"/>
      <c r="X824" s="246"/>
      <c r="Y824" s="81"/>
      <c r="Z824" s="241"/>
      <c r="AA824" s="416"/>
      <c r="AB824" s="416"/>
      <c r="AC824" s="81"/>
      <c r="AD824" s="242"/>
      <c r="AE824" s="242"/>
      <c r="AF824" s="241"/>
      <c r="AG824" s="242"/>
      <c r="AH824" s="241"/>
      <c r="AI824" s="241"/>
      <c r="AJ824" s="241"/>
      <c r="AK824" s="243"/>
      <c r="AL824" s="243"/>
      <c r="AM824" s="77"/>
      <c r="AN824" s="243"/>
      <c r="AO824" s="243"/>
      <c r="AP824" s="243"/>
      <c r="AQ824" s="243"/>
      <c r="AR824" s="243"/>
      <c r="AS824" s="243"/>
      <c r="AT824" s="243"/>
      <c r="AU824" s="243"/>
      <c r="AV824" s="243"/>
      <c r="AW824" s="243"/>
      <c r="AX824" s="246"/>
      <c r="AY824" s="246"/>
      <c r="AZ824" s="248"/>
      <c r="BA824" s="77"/>
      <c r="BB824" s="562" t="str">
        <f t="shared" si="51"/>
        <v xml:space="preserve"> </v>
      </c>
      <c r="BC824" s="562" t="str">
        <f t="shared" si="52"/>
        <v xml:space="preserve"> </v>
      </c>
      <c r="BD824" s="562" t="str">
        <f t="shared" si="53"/>
        <v xml:space="preserve"> </v>
      </c>
      <c r="BE824" s="562" t="str">
        <f t="shared" si="54"/>
        <v xml:space="preserve"> </v>
      </c>
      <c r="BF824" s="77"/>
      <c r="BG824" s="515"/>
    </row>
    <row r="825" spans="1:59" s="86" customFormat="1" ht="12.75" x14ac:dyDescent="0.25">
      <c r="A825" s="365"/>
      <c r="B825" s="147">
        <f>Demography!B821</f>
        <v>0</v>
      </c>
      <c r="C825" s="147">
        <f>Demography!C821</f>
        <v>0</v>
      </c>
      <c r="D825" s="148">
        <f>Demography!D821</f>
        <v>0</v>
      </c>
      <c r="E825" s="81"/>
      <c r="F825" s="256"/>
      <c r="G825" s="257"/>
      <c r="H825" s="257"/>
      <c r="I825" s="257"/>
      <c r="J825" s="245"/>
      <c r="K825" s="257"/>
      <c r="L825" s="258"/>
      <c r="M825" s="256"/>
      <c r="N825" s="256"/>
      <c r="O825" s="240"/>
      <c r="P825" s="256"/>
      <c r="Q825" s="261"/>
      <c r="R825" s="240"/>
      <c r="S825" s="240"/>
      <c r="T825" s="240"/>
      <c r="U825" s="256"/>
      <c r="V825" s="245"/>
      <c r="W825" s="256"/>
      <c r="X825" s="245"/>
      <c r="Y825" s="81"/>
      <c r="Z825" s="256"/>
      <c r="AA825" s="150"/>
      <c r="AB825" s="150"/>
      <c r="AC825" s="81"/>
      <c r="AD825" s="240"/>
      <c r="AE825" s="240"/>
      <c r="AF825" s="256"/>
      <c r="AG825" s="240"/>
      <c r="AH825" s="256"/>
      <c r="AI825" s="256"/>
      <c r="AJ825" s="256"/>
      <c r="AK825" s="261"/>
      <c r="AL825" s="261"/>
      <c r="AM825" s="77"/>
      <c r="AN825" s="261"/>
      <c r="AO825" s="261"/>
      <c r="AP825" s="261"/>
      <c r="AQ825" s="261"/>
      <c r="AR825" s="261"/>
      <c r="AS825" s="261"/>
      <c r="AT825" s="261"/>
      <c r="AU825" s="261"/>
      <c r="AV825" s="261"/>
      <c r="AW825" s="261"/>
      <c r="AX825" s="245"/>
      <c r="AY825" s="245"/>
      <c r="AZ825" s="247"/>
      <c r="BA825" s="77"/>
      <c r="BB825" s="561" t="str">
        <f t="shared" si="51"/>
        <v xml:space="preserve"> </v>
      </c>
      <c r="BC825" s="561" t="str">
        <f t="shared" si="52"/>
        <v xml:space="preserve"> </v>
      </c>
      <c r="BD825" s="561" t="str">
        <f t="shared" si="53"/>
        <v xml:space="preserve"> </v>
      </c>
      <c r="BE825" s="561" t="str">
        <f t="shared" si="54"/>
        <v xml:space="preserve"> </v>
      </c>
      <c r="BF825" s="77"/>
      <c r="BG825" s="254"/>
    </row>
    <row r="826" spans="1:59" s="86" customFormat="1" ht="12.75" x14ac:dyDescent="0.25">
      <c r="A826" s="365"/>
      <c r="B826" s="361">
        <f>Demography!B822</f>
        <v>0</v>
      </c>
      <c r="C826" s="361">
        <f>Demography!C822</f>
        <v>0</v>
      </c>
      <c r="D826" s="362">
        <f>Demography!D822</f>
        <v>0</v>
      </c>
      <c r="E826" s="81"/>
      <c r="F826" s="241"/>
      <c r="G826" s="478"/>
      <c r="H826" s="478"/>
      <c r="I826" s="478"/>
      <c r="J826" s="246"/>
      <c r="K826" s="478"/>
      <c r="L826" s="538"/>
      <c r="M826" s="241"/>
      <c r="N826" s="241"/>
      <c r="O826" s="242"/>
      <c r="P826" s="241"/>
      <c r="Q826" s="243"/>
      <c r="R826" s="242"/>
      <c r="S826" s="242"/>
      <c r="T826" s="242"/>
      <c r="U826" s="241"/>
      <c r="V826" s="246"/>
      <c r="W826" s="241"/>
      <c r="X826" s="246"/>
      <c r="Y826" s="81"/>
      <c r="Z826" s="241"/>
      <c r="AA826" s="416"/>
      <c r="AB826" s="416"/>
      <c r="AC826" s="81"/>
      <c r="AD826" s="242"/>
      <c r="AE826" s="242"/>
      <c r="AF826" s="241"/>
      <c r="AG826" s="242"/>
      <c r="AH826" s="241"/>
      <c r="AI826" s="241"/>
      <c r="AJ826" s="241"/>
      <c r="AK826" s="243"/>
      <c r="AL826" s="243"/>
      <c r="AM826" s="77"/>
      <c r="AN826" s="243"/>
      <c r="AO826" s="243"/>
      <c r="AP826" s="243"/>
      <c r="AQ826" s="243"/>
      <c r="AR826" s="243"/>
      <c r="AS826" s="243"/>
      <c r="AT826" s="243"/>
      <c r="AU826" s="243"/>
      <c r="AV826" s="243"/>
      <c r="AW826" s="243"/>
      <c r="AX826" s="246"/>
      <c r="AY826" s="246"/>
      <c r="AZ826" s="248"/>
      <c r="BA826" s="77"/>
      <c r="BB826" s="562" t="str">
        <f t="shared" si="51"/>
        <v xml:space="preserve"> </v>
      </c>
      <c r="BC826" s="562" t="str">
        <f t="shared" si="52"/>
        <v xml:space="preserve"> </v>
      </c>
      <c r="BD826" s="562" t="str">
        <f t="shared" si="53"/>
        <v xml:space="preserve"> </v>
      </c>
      <c r="BE826" s="562" t="str">
        <f t="shared" si="54"/>
        <v xml:space="preserve"> </v>
      </c>
      <c r="BF826" s="77"/>
      <c r="BG826" s="515"/>
    </row>
    <row r="827" spans="1:59" s="86" customFormat="1" ht="12.75" x14ac:dyDescent="0.25">
      <c r="A827" s="365"/>
      <c r="B827" s="147">
        <f>Demography!B823</f>
        <v>0</v>
      </c>
      <c r="C827" s="147">
        <f>Demography!C823</f>
        <v>0</v>
      </c>
      <c r="D827" s="148">
        <f>Demography!D823</f>
        <v>0</v>
      </c>
      <c r="E827" s="81"/>
      <c r="F827" s="256"/>
      <c r="G827" s="257"/>
      <c r="H827" s="257"/>
      <c r="I827" s="257"/>
      <c r="J827" s="245"/>
      <c r="K827" s="257"/>
      <c r="L827" s="258"/>
      <c r="M827" s="256"/>
      <c r="N827" s="256"/>
      <c r="O827" s="240"/>
      <c r="P827" s="256"/>
      <c r="Q827" s="261"/>
      <c r="R827" s="240"/>
      <c r="S827" s="240"/>
      <c r="T827" s="240"/>
      <c r="U827" s="256"/>
      <c r="V827" s="245"/>
      <c r="W827" s="256"/>
      <c r="X827" s="245"/>
      <c r="Y827" s="81"/>
      <c r="Z827" s="256"/>
      <c r="AA827" s="150"/>
      <c r="AB827" s="150"/>
      <c r="AC827" s="81"/>
      <c r="AD827" s="240"/>
      <c r="AE827" s="240"/>
      <c r="AF827" s="256"/>
      <c r="AG827" s="240"/>
      <c r="AH827" s="256"/>
      <c r="AI827" s="256"/>
      <c r="AJ827" s="256"/>
      <c r="AK827" s="261"/>
      <c r="AL827" s="261"/>
      <c r="AM827" s="77"/>
      <c r="AN827" s="261"/>
      <c r="AO827" s="261"/>
      <c r="AP827" s="261"/>
      <c r="AQ827" s="261"/>
      <c r="AR827" s="261"/>
      <c r="AS827" s="261"/>
      <c r="AT827" s="261"/>
      <c r="AU827" s="261"/>
      <c r="AV827" s="261"/>
      <c r="AW827" s="261"/>
      <c r="AX827" s="245"/>
      <c r="AY827" s="245"/>
      <c r="AZ827" s="247"/>
      <c r="BA827" s="77"/>
      <c r="BB827" s="561" t="str">
        <f t="shared" si="51"/>
        <v xml:space="preserve"> </v>
      </c>
      <c r="BC827" s="561" t="str">
        <f t="shared" si="52"/>
        <v xml:space="preserve"> </v>
      </c>
      <c r="BD827" s="561" t="str">
        <f t="shared" si="53"/>
        <v xml:space="preserve"> </v>
      </c>
      <c r="BE827" s="561" t="str">
        <f t="shared" si="54"/>
        <v xml:space="preserve"> </v>
      </c>
      <c r="BF827" s="77"/>
      <c r="BG827" s="254"/>
    </row>
    <row r="828" spans="1:59" s="86" customFormat="1" ht="12.75" x14ac:dyDescent="0.25">
      <c r="A828" s="365"/>
      <c r="B828" s="361">
        <f>Demography!B824</f>
        <v>0</v>
      </c>
      <c r="C828" s="361">
        <f>Demography!C824</f>
        <v>0</v>
      </c>
      <c r="D828" s="362">
        <f>Demography!D824</f>
        <v>0</v>
      </c>
      <c r="E828" s="81"/>
      <c r="F828" s="241"/>
      <c r="G828" s="478"/>
      <c r="H828" s="478"/>
      <c r="I828" s="478"/>
      <c r="J828" s="246"/>
      <c r="K828" s="478"/>
      <c r="L828" s="538"/>
      <c r="M828" s="241"/>
      <c r="N828" s="241"/>
      <c r="O828" s="242"/>
      <c r="P828" s="241"/>
      <c r="Q828" s="243"/>
      <c r="R828" s="242"/>
      <c r="S828" s="242"/>
      <c r="T828" s="242"/>
      <c r="U828" s="241"/>
      <c r="V828" s="246"/>
      <c r="W828" s="241"/>
      <c r="X828" s="246"/>
      <c r="Y828" s="81"/>
      <c r="Z828" s="241"/>
      <c r="AA828" s="416"/>
      <c r="AB828" s="416"/>
      <c r="AC828" s="81"/>
      <c r="AD828" s="242"/>
      <c r="AE828" s="242"/>
      <c r="AF828" s="241"/>
      <c r="AG828" s="242"/>
      <c r="AH828" s="241"/>
      <c r="AI828" s="241"/>
      <c r="AJ828" s="241"/>
      <c r="AK828" s="243"/>
      <c r="AL828" s="243"/>
      <c r="AM828" s="77"/>
      <c r="AN828" s="243"/>
      <c r="AO828" s="243"/>
      <c r="AP828" s="243"/>
      <c r="AQ828" s="243"/>
      <c r="AR828" s="243"/>
      <c r="AS828" s="243"/>
      <c r="AT828" s="243"/>
      <c r="AU828" s="243"/>
      <c r="AV828" s="243"/>
      <c r="AW828" s="243"/>
      <c r="AX828" s="246"/>
      <c r="AY828" s="246"/>
      <c r="AZ828" s="248"/>
      <c r="BA828" s="77"/>
      <c r="BB828" s="562" t="str">
        <f t="shared" si="51"/>
        <v xml:space="preserve"> </v>
      </c>
      <c r="BC828" s="562" t="str">
        <f t="shared" si="52"/>
        <v xml:space="preserve"> </v>
      </c>
      <c r="BD828" s="562" t="str">
        <f t="shared" si="53"/>
        <v xml:space="preserve"> </v>
      </c>
      <c r="BE828" s="562" t="str">
        <f t="shared" si="54"/>
        <v xml:space="preserve"> </v>
      </c>
      <c r="BF828" s="77"/>
      <c r="BG828" s="515"/>
    </row>
    <row r="829" spans="1:59" s="86" customFormat="1" ht="12.75" x14ac:dyDescent="0.25">
      <c r="A829" s="365"/>
      <c r="B829" s="147">
        <f>Demography!B825</f>
        <v>0</v>
      </c>
      <c r="C829" s="147">
        <f>Demography!C825</f>
        <v>0</v>
      </c>
      <c r="D829" s="148">
        <f>Demography!D825</f>
        <v>0</v>
      </c>
      <c r="E829" s="81"/>
      <c r="F829" s="256"/>
      <c r="G829" s="257"/>
      <c r="H829" s="257"/>
      <c r="I829" s="257"/>
      <c r="J829" s="245"/>
      <c r="K829" s="257"/>
      <c r="L829" s="258"/>
      <c r="M829" s="256"/>
      <c r="N829" s="256"/>
      <c r="O829" s="240"/>
      <c r="P829" s="256"/>
      <c r="Q829" s="261"/>
      <c r="R829" s="240"/>
      <c r="S829" s="240"/>
      <c r="T829" s="240"/>
      <c r="U829" s="256"/>
      <c r="V829" s="245"/>
      <c r="W829" s="256"/>
      <c r="X829" s="245"/>
      <c r="Y829" s="81"/>
      <c r="Z829" s="256"/>
      <c r="AA829" s="150"/>
      <c r="AB829" s="150"/>
      <c r="AC829" s="81"/>
      <c r="AD829" s="240"/>
      <c r="AE829" s="240"/>
      <c r="AF829" s="256"/>
      <c r="AG829" s="240"/>
      <c r="AH829" s="256"/>
      <c r="AI829" s="256"/>
      <c r="AJ829" s="256"/>
      <c r="AK829" s="261"/>
      <c r="AL829" s="261"/>
      <c r="AM829" s="77"/>
      <c r="AN829" s="261"/>
      <c r="AO829" s="261"/>
      <c r="AP829" s="261"/>
      <c r="AQ829" s="261"/>
      <c r="AR829" s="261"/>
      <c r="AS829" s="261"/>
      <c r="AT829" s="261"/>
      <c r="AU829" s="261"/>
      <c r="AV829" s="261"/>
      <c r="AW829" s="261"/>
      <c r="AX829" s="245"/>
      <c r="AY829" s="245"/>
      <c r="AZ829" s="247"/>
      <c r="BA829" s="77"/>
      <c r="BB829" s="561" t="str">
        <f t="shared" si="51"/>
        <v xml:space="preserve"> </v>
      </c>
      <c r="BC829" s="561" t="str">
        <f t="shared" si="52"/>
        <v xml:space="preserve"> </v>
      </c>
      <c r="BD829" s="561" t="str">
        <f t="shared" si="53"/>
        <v xml:space="preserve"> </v>
      </c>
      <c r="BE829" s="561" t="str">
        <f t="shared" si="54"/>
        <v xml:space="preserve"> </v>
      </c>
      <c r="BF829" s="77"/>
      <c r="BG829" s="254"/>
    </row>
    <row r="830" spans="1:59" s="86" customFormat="1" ht="12.75" x14ac:dyDescent="0.25">
      <c r="A830" s="365"/>
      <c r="B830" s="361">
        <f>Demography!B826</f>
        <v>0</v>
      </c>
      <c r="C830" s="361">
        <f>Demography!C826</f>
        <v>0</v>
      </c>
      <c r="D830" s="362">
        <f>Demography!D826</f>
        <v>0</v>
      </c>
      <c r="E830" s="81"/>
      <c r="F830" s="241"/>
      <c r="G830" s="478"/>
      <c r="H830" s="478"/>
      <c r="I830" s="478"/>
      <c r="J830" s="246"/>
      <c r="K830" s="478"/>
      <c r="L830" s="538"/>
      <c r="M830" s="241"/>
      <c r="N830" s="241"/>
      <c r="O830" s="242"/>
      <c r="P830" s="241"/>
      <c r="Q830" s="243"/>
      <c r="R830" s="242"/>
      <c r="S830" s="242"/>
      <c r="T830" s="242"/>
      <c r="U830" s="241"/>
      <c r="V830" s="246"/>
      <c r="W830" s="241"/>
      <c r="X830" s="246"/>
      <c r="Y830" s="81"/>
      <c r="Z830" s="241"/>
      <c r="AA830" s="416"/>
      <c r="AB830" s="416"/>
      <c r="AC830" s="81"/>
      <c r="AD830" s="242"/>
      <c r="AE830" s="242"/>
      <c r="AF830" s="241"/>
      <c r="AG830" s="242"/>
      <c r="AH830" s="241"/>
      <c r="AI830" s="241"/>
      <c r="AJ830" s="241"/>
      <c r="AK830" s="243"/>
      <c r="AL830" s="243"/>
      <c r="AM830" s="77"/>
      <c r="AN830" s="243"/>
      <c r="AO830" s="243"/>
      <c r="AP830" s="243"/>
      <c r="AQ830" s="243"/>
      <c r="AR830" s="243"/>
      <c r="AS830" s="243"/>
      <c r="AT830" s="243"/>
      <c r="AU830" s="243"/>
      <c r="AV830" s="243"/>
      <c r="AW830" s="243"/>
      <c r="AX830" s="246"/>
      <c r="AY830" s="246"/>
      <c r="AZ830" s="248"/>
      <c r="BA830" s="77"/>
      <c r="BB830" s="562" t="str">
        <f t="shared" si="51"/>
        <v xml:space="preserve"> </v>
      </c>
      <c r="BC830" s="562" t="str">
        <f t="shared" si="52"/>
        <v xml:space="preserve"> </v>
      </c>
      <c r="BD830" s="562" t="str">
        <f t="shared" si="53"/>
        <v xml:space="preserve"> </v>
      </c>
      <c r="BE830" s="562" t="str">
        <f t="shared" si="54"/>
        <v xml:space="preserve"> </v>
      </c>
      <c r="BF830" s="77"/>
      <c r="BG830" s="515"/>
    </row>
    <row r="831" spans="1:59" s="86" customFormat="1" ht="12.75" x14ac:dyDescent="0.25">
      <c r="A831" s="365"/>
      <c r="B831" s="147">
        <f>Demography!B827</f>
        <v>0</v>
      </c>
      <c r="C831" s="147">
        <f>Demography!C827</f>
        <v>0</v>
      </c>
      <c r="D831" s="148">
        <f>Demography!D827</f>
        <v>0</v>
      </c>
      <c r="E831" s="81"/>
      <c r="F831" s="256"/>
      <c r="G831" s="257"/>
      <c r="H831" s="257"/>
      <c r="I831" s="257"/>
      <c r="J831" s="245"/>
      <c r="K831" s="257"/>
      <c r="L831" s="258"/>
      <c r="M831" s="256"/>
      <c r="N831" s="256"/>
      <c r="O831" s="240"/>
      <c r="P831" s="256"/>
      <c r="Q831" s="261"/>
      <c r="R831" s="240"/>
      <c r="S831" s="240"/>
      <c r="T831" s="240"/>
      <c r="U831" s="256"/>
      <c r="V831" s="245"/>
      <c r="W831" s="256"/>
      <c r="X831" s="245"/>
      <c r="Y831" s="81"/>
      <c r="Z831" s="256"/>
      <c r="AA831" s="150"/>
      <c r="AB831" s="150"/>
      <c r="AC831" s="81"/>
      <c r="AD831" s="240"/>
      <c r="AE831" s="240"/>
      <c r="AF831" s="256"/>
      <c r="AG831" s="240"/>
      <c r="AH831" s="256"/>
      <c r="AI831" s="256"/>
      <c r="AJ831" s="256"/>
      <c r="AK831" s="261"/>
      <c r="AL831" s="261"/>
      <c r="AM831" s="77"/>
      <c r="AN831" s="261"/>
      <c r="AO831" s="261"/>
      <c r="AP831" s="261"/>
      <c r="AQ831" s="261"/>
      <c r="AR831" s="261"/>
      <c r="AS831" s="261"/>
      <c r="AT831" s="261"/>
      <c r="AU831" s="261"/>
      <c r="AV831" s="261"/>
      <c r="AW831" s="261"/>
      <c r="AX831" s="245"/>
      <c r="AY831" s="245"/>
      <c r="AZ831" s="247"/>
      <c r="BA831" s="77"/>
      <c r="BB831" s="561" t="str">
        <f t="shared" si="51"/>
        <v xml:space="preserve"> </v>
      </c>
      <c r="BC831" s="561" t="str">
        <f t="shared" si="52"/>
        <v xml:space="preserve"> </v>
      </c>
      <c r="BD831" s="561" t="str">
        <f t="shared" si="53"/>
        <v xml:space="preserve"> </v>
      </c>
      <c r="BE831" s="561" t="str">
        <f t="shared" si="54"/>
        <v xml:space="preserve"> </v>
      </c>
      <c r="BF831" s="77"/>
      <c r="BG831" s="254"/>
    </row>
    <row r="832" spans="1:59" s="86" customFormat="1" ht="12.75" x14ac:dyDescent="0.25">
      <c r="A832" s="365"/>
      <c r="B832" s="361">
        <f>Demography!B828</f>
        <v>0</v>
      </c>
      <c r="C832" s="361">
        <f>Demography!C828</f>
        <v>0</v>
      </c>
      <c r="D832" s="362">
        <f>Demography!D828</f>
        <v>0</v>
      </c>
      <c r="E832" s="81"/>
      <c r="F832" s="241"/>
      <c r="G832" s="478"/>
      <c r="H832" s="478"/>
      <c r="I832" s="478"/>
      <c r="J832" s="246"/>
      <c r="K832" s="478"/>
      <c r="L832" s="538"/>
      <c r="M832" s="241"/>
      <c r="N832" s="241"/>
      <c r="O832" s="242"/>
      <c r="P832" s="241"/>
      <c r="Q832" s="243"/>
      <c r="R832" s="242"/>
      <c r="S832" s="242"/>
      <c r="T832" s="242"/>
      <c r="U832" s="241"/>
      <c r="V832" s="246"/>
      <c r="W832" s="241"/>
      <c r="X832" s="246"/>
      <c r="Y832" s="81"/>
      <c r="Z832" s="241"/>
      <c r="AA832" s="416"/>
      <c r="AB832" s="416"/>
      <c r="AC832" s="81"/>
      <c r="AD832" s="242"/>
      <c r="AE832" s="242"/>
      <c r="AF832" s="241"/>
      <c r="AG832" s="242"/>
      <c r="AH832" s="241"/>
      <c r="AI832" s="241"/>
      <c r="AJ832" s="241"/>
      <c r="AK832" s="243"/>
      <c r="AL832" s="243"/>
      <c r="AM832" s="77"/>
      <c r="AN832" s="243"/>
      <c r="AO832" s="243"/>
      <c r="AP832" s="243"/>
      <c r="AQ832" s="243"/>
      <c r="AR832" s="243"/>
      <c r="AS832" s="243"/>
      <c r="AT832" s="243"/>
      <c r="AU832" s="243"/>
      <c r="AV832" s="243"/>
      <c r="AW832" s="243"/>
      <c r="AX832" s="246"/>
      <c r="AY832" s="246"/>
      <c r="AZ832" s="248"/>
      <c r="BA832" s="77"/>
      <c r="BB832" s="562" t="str">
        <f t="shared" si="51"/>
        <v xml:space="preserve"> </v>
      </c>
      <c r="BC832" s="562" t="str">
        <f t="shared" si="52"/>
        <v xml:space="preserve"> </v>
      </c>
      <c r="BD832" s="562" t="str">
        <f t="shared" si="53"/>
        <v xml:space="preserve"> </v>
      </c>
      <c r="BE832" s="562" t="str">
        <f t="shared" si="54"/>
        <v xml:space="preserve"> </v>
      </c>
      <c r="BF832" s="77"/>
      <c r="BG832" s="515"/>
    </row>
    <row r="833" spans="1:59" s="86" customFormat="1" ht="12.75" x14ac:dyDescent="0.25">
      <c r="A833" s="365"/>
      <c r="B833" s="147">
        <f>Demography!B829</f>
        <v>0</v>
      </c>
      <c r="C833" s="147">
        <f>Demography!C829</f>
        <v>0</v>
      </c>
      <c r="D833" s="148">
        <f>Demography!D829</f>
        <v>0</v>
      </c>
      <c r="E833" s="81"/>
      <c r="F833" s="256"/>
      <c r="G833" s="257"/>
      <c r="H833" s="257"/>
      <c r="I833" s="257"/>
      <c r="J833" s="245"/>
      <c r="K833" s="257"/>
      <c r="L833" s="258"/>
      <c r="M833" s="256"/>
      <c r="N833" s="256"/>
      <c r="O833" s="240"/>
      <c r="P833" s="256"/>
      <c r="Q833" s="261"/>
      <c r="R833" s="240"/>
      <c r="S833" s="240"/>
      <c r="T833" s="240"/>
      <c r="U833" s="256"/>
      <c r="V833" s="245"/>
      <c r="W833" s="256"/>
      <c r="X833" s="245"/>
      <c r="Y833" s="81"/>
      <c r="Z833" s="256"/>
      <c r="AA833" s="150"/>
      <c r="AB833" s="150"/>
      <c r="AC833" s="81"/>
      <c r="AD833" s="240"/>
      <c r="AE833" s="240"/>
      <c r="AF833" s="256"/>
      <c r="AG833" s="240"/>
      <c r="AH833" s="256"/>
      <c r="AI833" s="256"/>
      <c r="AJ833" s="256"/>
      <c r="AK833" s="261"/>
      <c r="AL833" s="261"/>
      <c r="AM833" s="77"/>
      <c r="AN833" s="261"/>
      <c r="AO833" s="261"/>
      <c r="AP833" s="261"/>
      <c r="AQ833" s="261"/>
      <c r="AR833" s="261"/>
      <c r="AS833" s="261"/>
      <c r="AT833" s="261"/>
      <c r="AU833" s="261"/>
      <c r="AV833" s="261"/>
      <c r="AW833" s="261"/>
      <c r="AX833" s="245"/>
      <c r="AY833" s="245"/>
      <c r="AZ833" s="247"/>
      <c r="BA833" s="77"/>
      <c r="BB833" s="561" t="str">
        <f t="shared" si="51"/>
        <v xml:space="preserve"> </v>
      </c>
      <c r="BC833" s="561" t="str">
        <f t="shared" si="52"/>
        <v xml:space="preserve"> </v>
      </c>
      <c r="BD833" s="561" t="str">
        <f t="shared" si="53"/>
        <v xml:space="preserve"> </v>
      </c>
      <c r="BE833" s="561" t="str">
        <f t="shared" si="54"/>
        <v xml:space="preserve"> </v>
      </c>
      <c r="BF833" s="77"/>
      <c r="BG833" s="254"/>
    </row>
    <row r="834" spans="1:59" s="86" customFormat="1" ht="12.75" x14ac:dyDescent="0.25">
      <c r="A834" s="365"/>
      <c r="B834" s="361">
        <f>Demography!B830</f>
        <v>0</v>
      </c>
      <c r="C834" s="361">
        <f>Demography!C830</f>
        <v>0</v>
      </c>
      <c r="D834" s="362">
        <f>Demography!D830</f>
        <v>0</v>
      </c>
      <c r="E834" s="81"/>
      <c r="F834" s="241"/>
      <c r="G834" s="478"/>
      <c r="H834" s="478"/>
      <c r="I834" s="478"/>
      <c r="J834" s="246"/>
      <c r="K834" s="478"/>
      <c r="L834" s="538"/>
      <c r="M834" s="241"/>
      <c r="N834" s="241"/>
      <c r="O834" s="242"/>
      <c r="P834" s="241"/>
      <c r="Q834" s="243"/>
      <c r="R834" s="242"/>
      <c r="S834" s="242"/>
      <c r="T834" s="242"/>
      <c r="U834" s="241"/>
      <c r="V834" s="246"/>
      <c r="W834" s="241"/>
      <c r="X834" s="246"/>
      <c r="Y834" s="81"/>
      <c r="Z834" s="241"/>
      <c r="AA834" s="416"/>
      <c r="AB834" s="416"/>
      <c r="AC834" s="81"/>
      <c r="AD834" s="242"/>
      <c r="AE834" s="242"/>
      <c r="AF834" s="241"/>
      <c r="AG834" s="242"/>
      <c r="AH834" s="241"/>
      <c r="AI834" s="241"/>
      <c r="AJ834" s="241"/>
      <c r="AK834" s="243"/>
      <c r="AL834" s="243"/>
      <c r="AM834" s="77"/>
      <c r="AN834" s="243"/>
      <c r="AO834" s="243"/>
      <c r="AP834" s="243"/>
      <c r="AQ834" s="243"/>
      <c r="AR834" s="243"/>
      <c r="AS834" s="243"/>
      <c r="AT834" s="243"/>
      <c r="AU834" s="243"/>
      <c r="AV834" s="243"/>
      <c r="AW834" s="243"/>
      <c r="AX834" s="246"/>
      <c r="AY834" s="246"/>
      <c r="AZ834" s="248"/>
      <c r="BA834" s="77"/>
      <c r="BB834" s="562" t="str">
        <f t="shared" si="51"/>
        <v xml:space="preserve"> </v>
      </c>
      <c r="BC834" s="562" t="str">
        <f t="shared" si="52"/>
        <v xml:space="preserve"> </v>
      </c>
      <c r="BD834" s="562" t="str">
        <f t="shared" si="53"/>
        <v xml:space="preserve"> </v>
      </c>
      <c r="BE834" s="562" t="str">
        <f t="shared" si="54"/>
        <v xml:space="preserve"> </v>
      </c>
      <c r="BF834" s="77"/>
      <c r="BG834" s="515"/>
    </row>
    <row r="835" spans="1:59" s="86" customFormat="1" ht="12.75" x14ac:dyDescent="0.25">
      <c r="A835" s="365"/>
      <c r="B835" s="147">
        <f>Demography!B831</f>
        <v>0</v>
      </c>
      <c r="C835" s="147">
        <f>Demography!C831</f>
        <v>0</v>
      </c>
      <c r="D835" s="148">
        <f>Demography!D831</f>
        <v>0</v>
      </c>
      <c r="E835" s="81"/>
      <c r="F835" s="256"/>
      <c r="G835" s="257"/>
      <c r="H835" s="257"/>
      <c r="I835" s="257"/>
      <c r="J835" s="245"/>
      <c r="K835" s="257"/>
      <c r="L835" s="258"/>
      <c r="M835" s="256"/>
      <c r="N835" s="256"/>
      <c r="O835" s="240"/>
      <c r="P835" s="256"/>
      <c r="Q835" s="261"/>
      <c r="R835" s="240"/>
      <c r="S835" s="240"/>
      <c r="T835" s="240"/>
      <c r="U835" s="256"/>
      <c r="V835" s="245"/>
      <c r="W835" s="256"/>
      <c r="X835" s="245"/>
      <c r="Y835" s="81"/>
      <c r="Z835" s="256"/>
      <c r="AA835" s="150"/>
      <c r="AB835" s="150"/>
      <c r="AC835" s="81"/>
      <c r="AD835" s="240"/>
      <c r="AE835" s="240"/>
      <c r="AF835" s="256"/>
      <c r="AG835" s="240"/>
      <c r="AH835" s="256"/>
      <c r="AI835" s="256"/>
      <c r="AJ835" s="256"/>
      <c r="AK835" s="261"/>
      <c r="AL835" s="261"/>
      <c r="AM835" s="77"/>
      <c r="AN835" s="261"/>
      <c r="AO835" s="261"/>
      <c r="AP835" s="261"/>
      <c r="AQ835" s="261"/>
      <c r="AR835" s="261"/>
      <c r="AS835" s="261"/>
      <c r="AT835" s="261"/>
      <c r="AU835" s="261"/>
      <c r="AV835" s="261"/>
      <c r="AW835" s="261"/>
      <c r="AX835" s="245"/>
      <c r="AY835" s="245"/>
      <c r="AZ835" s="247"/>
      <c r="BA835" s="77"/>
      <c r="BB835" s="561" t="str">
        <f t="shared" si="51"/>
        <v xml:space="preserve"> </v>
      </c>
      <c r="BC835" s="561" t="str">
        <f t="shared" si="52"/>
        <v xml:space="preserve"> </v>
      </c>
      <c r="BD835" s="561" t="str">
        <f t="shared" si="53"/>
        <v xml:space="preserve"> </v>
      </c>
      <c r="BE835" s="561" t="str">
        <f t="shared" si="54"/>
        <v xml:space="preserve"> </v>
      </c>
      <c r="BF835" s="77"/>
      <c r="BG835" s="254"/>
    </row>
    <row r="836" spans="1:59" s="86" customFormat="1" ht="12.75" x14ac:dyDescent="0.25">
      <c r="A836" s="365"/>
      <c r="B836" s="361">
        <f>Demography!B832</f>
        <v>0</v>
      </c>
      <c r="C836" s="361">
        <f>Demography!C832</f>
        <v>0</v>
      </c>
      <c r="D836" s="362">
        <f>Demography!D832</f>
        <v>0</v>
      </c>
      <c r="E836" s="81"/>
      <c r="F836" s="241"/>
      <c r="G836" s="478"/>
      <c r="H836" s="478"/>
      <c r="I836" s="478"/>
      <c r="J836" s="246"/>
      <c r="K836" s="478"/>
      <c r="L836" s="538"/>
      <c r="M836" s="241"/>
      <c r="N836" s="241"/>
      <c r="O836" s="242"/>
      <c r="P836" s="241"/>
      <c r="Q836" s="243"/>
      <c r="R836" s="242"/>
      <c r="S836" s="242"/>
      <c r="T836" s="242"/>
      <c r="U836" s="241"/>
      <c r="V836" s="246"/>
      <c r="W836" s="241"/>
      <c r="X836" s="246"/>
      <c r="Y836" s="81"/>
      <c r="Z836" s="241"/>
      <c r="AA836" s="416"/>
      <c r="AB836" s="416"/>
      <c r="AC836" s="81"/>
      <c r="AD836" s="242"/>
      <c r="AE836" s="242"/>
      <c r="AF836" s="241"/>
      <c r="AG836" s="242"/>
      <c r="AH836" s="241"/>
      <c r="AI836" s="241"/>
      <c r="AJ836" s="241"/>
      <c r="AK836" s="243"/>
      <c r="AL836" s="243"/>
      <c r="AM836" s="77"/>
      <c r="AN836" s="243"/>
      <c r="AO836" s="243"/>
      <c r="AP836" s="243"/>
      <c r="AQ836" s="243"/>
      <c r="AR836" s="243"/>
      <c r="AS836" s="243"/>
      <c r="AT836" s="243"/>
      <c r="AU836" s="243"/>
      <c r="AV836" s="243"/>
      <c r="AW836" s="243"/>
      <c r="AX836" s="246"/>
      <c r="AY836" s="246"/>
      <c r="AZ836" s="248"/>
      <c r="BA836" s="77"/>
      <c r="BB836" s="562" t="str">
        <f t="shared" si="51"/>
        <v xml:space="preserve"> </v>
      </c>
      <c r="BC836" s="562" t="str">
        <f t="shared" si="52"/>
        <v xml:space="preserve"> </v>
      </c>
      <c r="BD836" s="562" t="str">
        <f t="shared" si="53"/>
        <v xml:space="preserve"> </v>
      </c>
      <c r="BE836" s="562" t="str">
        <f t="shared" si="54"/>
        <v xml:space="preserve"> </v>
      </c>
      <c r="BF836" s="77"/>
      <c r="BG836" s="515"/>
    </row>
    <row r="837" spans="1:59" s="86" customFormat="1" ht="12.75" x14ac:dyDescent="0.25">
      <c r="A837" s="365"/>
      <c r="B837" s="147">
        <f>Demography!B833</f>
        <v>0</v>
      </c>
      <c r="C837" s="147">
        <f>Demography!C833</f>
        <v>0</v>
      </c>
      <c r="D837" s="148">
        <f>Demography!D833</f>
        <v>0</v>
      </c>
      <c r="E837" s="81"/>
      <c r="F837" s="256"/>
      <c r="G837" s="257"/>
      <c r="H837" s="257"/>
      <c r="I837" s="257"/>
      <c r="J837" s="245"/>
      <c r="K837" s="257"/>
      <c r="L837" s="258"/>
      <c r="M837" s="256"/>
      <c r="N837" s="256"/>
      <c r="O837" s="240"/>
      <c r="P837" s="256"/>
      <c r="Q837" s="261"/>
      <c r="R837" s="240"/>
      <c r="S837" s="240"/>
      <c r="T837" s="240"/>
      <c r="U837" s="256"/>
      <c r="V837" s="245"/>
      <c r="W837" s="256"/>
      <c r="X837" s="245"/>
      <c r="Y837" s="81"/>
      <c r="Z837" s="256"/>
      <c r="AA837" s="150"/>
      <c r="AB837" s="150"/>
      <c r="AC837" s="81"/>
      <c r="AD837" s="240"/>
      <c r="AE837" s="240"/>
      <c r="AF837" s="256"/>
      <c r="AG837" s="240"/>
      <c r="AH837" s="256"/>
      <c r="AI837" s="256"/>
      <c r="AJ837" s="256"/>
      <c r="AK837" s="261"/>
      <c r="AL837" s="261"/>
      <c r="AM837" s="77"/>
      <c r="AN837" s="261"/>
      <c r="AO837" s="261"/>
      <c r="AP837" s="261"/>
      <c r="AQ837" s="261"/>
      <c r="AR837" s="261"/>
      <c r="AS837" s="261"/>
      <c r="AT837" s="261"/>
      <c r="AU837" s="261"/>
      <c r="AV837" s="261"/>
      <c r="AW837" s="261"/>
      <c r="AX837" s="245"/>
      <c r="AY837" s="245"/>
      <c r="AZ837" s="247"/>
      <c r="BA837" s="77"/>
      <c r="BB837" s="561" t="str">
        <f t="shared" si="51"/>
        <v xml:space="preserve"> </v>
      </c>
      <c r="BC837" s="561" t="str">
        <f t="shared" si="52"/>
        <v xml:space="preserve"> </v>
      </c>
      <c r="BD837" s="561" t="str">
        <f t="shared" si="53"/>
        <v xml:space="preserve"> </v>
      </c>
      <c r="BE837" s="561" t="str">
        <f t="shared" si="54"/>
        <v xml:space="preserve"> </v>
      </c>
      <c r="BF837" s="77"/>
      <c r="BG837" s="254"/>
    </row>
    <row r="838" spans="1:59" s="86" customFormat="1" ht="12.75" x14ac:dyDescent="0.25">
      <c r="A838" s="365"/>
      <c r="B838" s="361">
        <f>Demography!B834</f>
        <v>0</v>
      </c>
      <c r="C838" s="361">
        <f>Demography!C834</f>
        <v>0</v>
      </c>
      <c r="D838" s="362">
        <f>Demography!D834</f>
        <v>0</v>
      </c>
      <c r="E838" s="81"/>
      <c r="F838" s="241"/>
      <c r="G838" s="478"/>
      <c r="H838" s="478"/>
      <c r="I838" s="478"/>
      <c r="J838" s="246"/>
      <c r="K838" s="478"/>
      <c r="L838" s="538"/>
      <c r="M838" s="241"/>
      <c r="N838" s="241"/>
      <c r="O838" s="242"/>
      <c r="P838" s="241"/>
      <c r="Q838" s="243"/>
      <c r="R838" s="242"/>
      <c r="S838" s="242"/>
      <c r="T838" s="242"/>
      <c r="U838" s="241"/>
      <c r="V838" s="246"/>
      <c r="W838" s="241"/>
      <c r="X838" s="246"/>
      <c r="Y838" s="81"/>
      <c r="Z838" s="241"/>
      <c r="AA838" s="416"/>
      <c r="AB838" s="416"/>
      <c r="AC838" s="81"/>
      <c r="AD838" s="242"/>
      <c r="AE838" s="242"/>
      <c r="AF838" s="241"/>
      <c r="AG838" s="242"/>
      <c r="AH838" s="241"/>
      <c r="AI838" s="241"/>
      <c r="AJ838" s="241"/>
      <c r="AK838" s="243"/>
      <c r="AL838" s="243"/>
      <c r="AM838" s="77"/>
      <c r="AN838" s="243"/>
      <c r="AO838" s="243"/>
      <c r="AP838" s="243"/>
      <c r="AQ838" s="243"/>
      <c r="AR838" s="243"/>
      <c r="AS838" s="243"/>
      <c r="AT838" s="243"/>
      <c r="AU838" s="243"/>
      <c r="AV838" s="243"/>
      <c r="AW838" s="243"/>
      <c r="AX838" s="246"/>
      <c r="AY838" s="246"/>
      <c r="AZ838" s="248"/>
      <c r="BA838" s="77"/>
      <c r="BB838" s="562" t="str">
        <f t="shared" si="51"/>
        <v xml:space="preserve"> </v>
      </c>
      <c r="BC838" s="562" t="str">
        <f t="shared" si="52"/>
        <v xml:space="preserve"> </v>
      </c>
      <c r="BD838" s="562" t="str">
        <f t="shared" si="53"/>
        <v xml:space="preserve"> </v>
      </c>
      <c r="BE838" s="562" t="str">
        <f t="shared" si="54"/>
        <v xml:space="preserve"> </v>
      </c>
      <c r="BF838" s="77"/>
      <c r="BG838" s="515"/>
    </row>
    <row r="839" spans="1:59" s="86" customFormat="1" ht="12.75" x14ac:dyDescent="0.25">
      <c r="A839" s="365"/>
      <c r="B839" s="147">
        <f>Demography!B835</f>
        <v>0</v>
      </c>
      <c r="C839" s="147">
        <f>Demography!C835</f>
        <v>0</v>
      </c>
      <c r="D839" s="148">
        <f>Demography!D835</f>
        <v>0</v>
      </c>
      <c r="E839" s="81"/>
      <c r="F839" s="256"/>
      <c r="G839" s="257"/>
      <c r="H839" s="257"/>
      <c r="I839" s="257"/>
      <c r="J839" s="245"/>
      <c r="K839" s="257"/>
      <c r="L839" s="258"/>
      <c r="M839" s="256"/>
      <c r="N839" s="256"/>
      <c r="O839" s="240"/>
      <c r="P839" s="256"/>
      <c r="Q839" s="261"/>
      <c r="R839" s="240"/>
      <c r="S839" s="240"/>
      <c r="T839" s="240"/>
      <c r="U839" s="256"/>
      <c r="V839" s="245"/>
      <c r="W839" s="256"/>
      <c r="X839" s="245"/>
      <c r="Y839" s="81"/>
      <c r="Z839" s="256"/>
      <c r="AA839" s="150"/>
      <c r="AB839" s="150"/>
      <c r="AC839" s="81"/>
      <c r="AD839" s="240"/>
      <c r="AE839" s="240"/>
      <c r="AF839" s="256"/>
      <c r="AG839" s="240"/>
      <c r="AH839" s="256"/>
      <c r="AI839" s="256"/>
      <c r="AJ839" s="256"/>
      <c r="AK839" s="261"/>
      <c r="AL839" s="261"/>
      <c r="AM839" s="77"/>
      <c r="AN839" s="261"/>
      <c r="AO839" s="261"/>
      <c r="AP839" s="261"/>
      <c r="AQ839" s="261"/>
      <c r="AR839" s="261"/>
      <c r="AS839" s="261"/>
      <c r="AT839" s="261"/>
      <c r="AU839" s="261"/>
      <c r="AV839" s="261"/>
      <c r="AW839" s="261"/>
      <c r="AX839" s="245"/>
      <c r="AY839" s="245"/>
      <c r="AZ839" s="247"/>
      <c r="BA839" s="77"/>
      <c r="BB839" s="561" t="str">
        <f t="shared" si="51"/>
        <v xml:space="preserve"> </v>
      </c>
      <c r="BC839" s="561" t="str">
        <f t="shared" si="52"/>
        <v xml:space="preserve"> </v>
      </c>
      <c r="BD839" s="561" t="str">
        <f t="shared" si="53"/>
        <v xml:space="preserve"> </v>
      </c>
      <c r="BE839" s="561" t="str">
        <f t="shared" si="54"/>
        <v xml:space="preserve"> </v>
      </c>
      <c r="BF839" s="77"/>
      <c r="BG839" s="254"/>
    </row>
    <row r="840" spans="1:59" s="86" customFormat="1" ht="12.75" x14ac:dyDescent="0.25">
      <c r="A840" s="365"/>
      <c r="B840" s="361">
        <f>Demography!B836</f>
        <v>0</v>
      </c>
      <c r="C840" s="361">
        <f>Demography!C836</f>
        <v>0</v>
      </c>
      <c r="D840" s="362">
        <f>Demography!D836</f>
        <v>0</v>
      </c>
      <c r="E840" s="81"/>
      <c r="F840" s="241"/>
      <c r="G840" s="478"/>
      <c r="H840" s="478"/>
      <c r="I840" s="478"/>
      <c r="J840" s="246"/>
      <c r="K840" s="478"/>
      <c r="L840" s="538"/>
      <c r="M840" s="241"/>
      <c r="N840" s="241"/>
      <c r="O840" s="242"/>
      <c r="P840" s="241"/>
      <c r="Q840" s="243"/>
      <c r="R840" s="242"/>
      <c r="S840" s="242"/>
      <c r="T840" s="242"/>
      <c r="U840" s="241"/>
      <c r="V840" s="246"/>
      <c r="W840" s="241"/>
      <c r="X840" s="246"/>
      <c r="Y840" s="81"/>
      <c r="Z840" s="241"/>
      <c r="AA840" s="416"/>
      <c r="AB840" s="416"/>
      <c r="AC840" s="81"/>
      <c r="AD840" s="242"/>
      <c r="AE840" s="242"/>
      <c r="AF840" s="241"/>
      <c r="AG840" s="242"/>
      <c r="AH840" s="241"/>
      <c r="AI840" s="241"/>
      <c r="AJ840" s="241"/>
      <c r="AK840" s="243"/>
      <c r="AL840" s="243"/>
      <c r="AM840" s="77"/>
      <c r="AN840" s="243"/>
      <c r="AO840" s="243"/>
      <c r="AP840" s="243"/>
      <c r="AQ840" s="243"/>
      <c r="AR840" s="243"/>
      <c r="AS840" s="243"/>
      <c r="AT840" s="243"/>
      <c r="AU840" s="243"/>
      <c r="AV840" s="243"/>
      <c r="AW840" s="243"/>
      <c r="AX840" s="246"/>
      <c r="AY840" s="246"/>
      <c r="AZ840" s="248"/>
      <c r="BA840" s="77"/>
      <c r="BB840" s="562" t="str">
        <f t="shared" si="51"/>
        <v xml:space="preserve"> </v>
      </c>
      <c r="BC840" s="562" t="str">
        <f t="shared" si="52"/>
        <v xml:space="preserve"> </v>
      </c>
      <c r="BD840" s="562" t="str">
        <f t="shared" si="53"/>
        <v xml:space="preserve"> </v>
      </c>
      <c r="BE840" s="562" t="str">
        <f t="shared" si="54"/>
        <v xml:space="preserve"> </v>
      </c>
      <c r="BF840" s="77"/>
      <c r="BG840" s="515"/>
    </row>
    <row r="841" spans="1:59" s="86" customFormat="1" ht="12.75" x14ac:dyDescent="0.25">
      <c r="A841" s="365"/>
      <c r="B841" s="147">
        <f>Demography!B837</f>
        <v>0</v>
      </c>
      <c r="C841" s="147">
        <f>Demography!C837</f>
        <v>0</v>
      </c>
      <c r="D841" s="148">
        <f>Demography!D837</f>
        <v>0</v>
      </c>
      <c r="E841" s="81"/>
      <c r="F841" s="256"/>
      <c r="G841" s="257"/>
      <c r="H841" s="257"/>
      <c r="I841" s="257"/>
      <c r="J841" s="245"/>
      <c r="K841" s="257"/>
      <c r="L841" s="258"/>
      <c r="M841" s="256"/>
      <c r="N841" s="256"/>
      <c r="O841" s="240"/>
      <c r="P841" s="256"/>
      <c r="Q841" s="261"/>
      <c r="R841" s="240"/>
      <c r="S841" s="240"/>
      <c r="T841" s="240"/>
      <c r="U841" s="256"/>
      <c r="V841" s="245"/>
      <c r="W841" s="256"/>
      <c r="X841" s="245"/>
      <c r="Y841" s="81"/>
      <c r="Z841" s="256"/>
      <c r="AA841" s="150"/>
      <c r="AB841" s="150"/>
      <c r="AC841" s="81"/>
      <c r="AD841" s="240"/>
      <c r="AE841" s="240"/>
      <c r="AF841" s="256"/>
      <c r="AG841" s="240"/>
      <c r="AH841" s="256"/>
      <c r="AI841" s="256"/>
      <c r="AJ841" s="256"/>
      <c r="AK841" s="261"/>
      <c r="AL841" s="261"/>
      <c r="AM841" s="77"/>
      <c r="AN841" s="261"/>
      <c r="AO841" s="261"/>
      <c r="AP841" s="261"/>
      <c r="AQ841" s="261"/>
      <c r="AR841" s="261"/>
      <c r="AS841" s="261"/>
      <c r="AT841" s="261"/>
      <c r="AU841" s="261"/>
      <c r="AV841" s="261"/>
      <c r="AW841" s="261"/>
      <c r="AX841" s="245"/>
      <c r="AY841" s="245"/>
      <c r="AZ841" s="247"/>
      <c r="BA841" s="77"/>
      <c r="BB841" s="561" t="str">
        <f t="shared" si="51"/>
        <v xml:space="preserve"> </v>
      </c>
      <c r="BC841" s="561" t="str">
        <f t="shared" si="52"/>
        <v xml:space="preserve"> </v>
      </c>
      <c r="BD841" s="561" t="str">
        <f t="shared" si="53"/>
        <v xml:space="preserve"> </v>
      </c>
      <c r="BE841" s="561" t="str">
        <f t="shared" si="54"/>
        <v xml:space="preserve"> </v>
      </c>
      <c r="BF841" s="77"/>
      <c r="BG841" s="254"/>
    </row>
    <row r="842" spans="1:59" s="86" customFormat="1" ht="12.75" x14ac:dyDescent="0.25">
      <c r="A842" s="365"/>
      <c r="B842" s="361">
        <f>Demography!B838</f>
        <v>0</v>
      </c>
      <c r="C842" s="361">
        <f>Demography!C838</f>
        <v>0</v>
      </c>
      <c r="D842" s="362">
        <f>Demography!D838</f>
        <v>0</v>
      </c>
      <c r="E842" s="81"/>
      <c r="F842" s="241"/>
      <c r="G842" s="478"/>
      <c r="H842" s="478"/>
      <c r="I842" s="478"/>
      <c r="J842" s="246"/>
      <c r="K842" s="478"/>
      <c r="L842" s="538"/>
      <c r="M842" s="241"/>
      <c r="N842" s="241"/>
      <c r="O842" s="242"/>
      <c r="P842" s="241"/>
      <c r="Q842" s="243"/>
      <c r="R842" s="242"/>
      <c r="S842" s="242"/>
      <c r="T842" s="242"/>
      <c r="U842" s="241"/>
      <c r="V842" s="246"/>
      <c r="W842" s="241"/>
      <c r="X842" s="246"/>
      <c r="Y842" s="81"/>
      <c r="Z842" s="241"/>
      <c r="AA842" s="416"/>
      <c r="AB842" s="416"/>
      <c r="AC842" s="81"/>
      <c r="AD842" s="242"/>
      <c r="AE842" s="242"/>
      <c r="AF842" s="241"/>
      <c r="AG842" s="242"/>
      <c r="AH842" s="241"/>
      <c r="AI842" s="241"/>
      <c r="AJ842" s="241"/>
      <c r="AK842" s="243"/>
      <c r="AL842" s="243"/>
      <c r="AM842" s="77"/>
      <c r="AN842" s="243"/>
      <c r="AO842" s="243"/>
      <c r="AP842" s="243"/>
      <c r="AQ842" s="243"/>
      <c r="AR842" s="243"/>
      <c r="AS842" s="243"/>
      <c r="AT842" s="243"/>
      <c r="AU842" s="243"/>
      <c r="AV842" s="243"/>
      <c r="AW842" s="243"/>
      <c r="AX842" s="246"/>
      <c r="AY842" s="246"/>
      <c r="AZ842" s="248"/>
      <c r="BA842" s="77"/>
      <c r="BB842" s="562" t="str">
        <f t="shared" si="51"/>
        <v xml:space="preserve"> </v>
      </c>
      <c r="BC842" s="562" t="str">
        <f t="shared" si="52"/>
        <v xml:space="preserve"> </v>
      </c>
      <c r="BD842" s="562" t="str">
        <f t="shared" si="53"/>
        <v xml:space="preserve"> </v>
      </c>
      <c r="BE842" s="562" t="str">
        <f t="shared" si="54"/>
        <v xml:space="preserve"> </v>
      </c>
      <c r="BF842" s="77"/>
      <c r="BG842" s="515"/>
    </row>
    <row r="843" spans="1:59" s="86" customFormat="1" ht="12.75" x14ac:dyDescent="0.25">
      <c r="A843" s="365"/>
      <c r="B843" s="147">
        <f>Demography!B839</f>
        <v>0</v>
      </c>
      <c r="C843" s="147">
        <f>Demography!C839</f>
        <v>0</v>
      </c>
      <c r="D843" s="148">
        <f>Demography!D839</f>
        <v>0</v>
      </c>
      <c r="E843" s="81"/>
      <c r="F843" s="256"/>
      <c r="G843" s="257"/>
      <c r="H843" s="257"/>
      <c r="I843" s="257"/>
      <c r="J843" s="245"/>
      <c r="K843" s="257"/>
      <c r="L843" s="258"/>
      <c r="M843" s="256"/>
      <c r="N843" s="256"/>
      <c r="O843" s="240"/>
      <c r="P843" s="256"/>
      <c r="Q843" s="261"/>
      <c r="R843" s="240"/>
      <c r="S843" s="240"/>
      <c r="T843" s="240"/>
      <c r="U843" s="256"/>
      <c r="V843" s="245"/>
      <c r="W843" s="256"/>
      <c r="X843" s="245"/>
      <c r="Y843" s="81"/>
      <c r="Z843" s="256"/>
      <c r="AA843" s="150"/>
      <c r="AB843" s="150"/>
      <c r="AC843" s="81"/>
      <c r="AD843" s="240"/>
      <c r="AE843" s="240"/>
      <c r="AF843" s="256"/>
      <c r="AG843" s="240"/>
      <c r="AH843" s="256"/>
      <c r="AI843" s="256"/>
      <c r="AJ843" s="256"/>
      <c r="AK843" s="261"/>
      <c r="AL843" s="261"/>
      <c r="AM843" s="77"/>
      <c r="AN843" s="261"/>
      <c r="AO843" s="261"/>
      <c r="AP843" s="261"/>
      <c r="AQ843" s="261"/>
      <c r="AR843" s="261"/>
      <c r="AS843" s="261"/>
      <c r="AT843" s="261"/>
      <c r="AU843" s="261"/>
      <c r="AV843" s="261"/>
      <c r="AW843" s="261"/>
      <c r="AX843" s="245"/>
      <c r="AY843" s="245"/>
      <c r="AZ843" s="247"/>
      <c r="BA843" s="77"/>
      <c r="BB843" s="561" t="str">
        <f t="shared" si="51"/>
        <v xml:space="preserve"> </v>
      </c>
      <c r="BC843" s="561" t="str">
        <f t="shared" si="52"/>
        <v xml:space="preserve"> </v>
      </c>
      <c r="BD843" s="561" t="str">
        <f t="shared" si="53"/>
        <v xml:space="preserve"> </v>
      </c>
      <c r="BE843" s="561" t="str">
        <f t="shared" si="54"/>
        <v xml:space="preserve"> </v>
      </c>
      <c r="BF843" s="77"/>
      <c r="BG843" s="254"/>
    </row>
    <row r="844" spans="1:59" s="86" customFormat="1" ht="12.75" x14ac:dyDescent="0.25">
      <c r="A844" s="365"/>
      <c r="B844" s="361">
        <f>Demography!B840</f>
        <v>0</v>
      </c>
      <c r="C844" s="361">
        <f>Demography!C840</f>
        <v>0</v>
      </c>
      <c r="D844" s="362">
        <f>Demography!D840</f>
        <v>0</v>
      </c>
      <c r="E844" s="81"/>
      <c r="F844" s="241"/>
      <c r="G844" s="478"/>
      <c r="H844" s="478"/>
      <c r="I844" s="478"/>
      <c r="J844" s="246"/>
      <c r="K844" s="478"/>
      <c r="L844" s="538"/>
      <c r="M844" s="241"/>
      <c r="N844" s="241"/>
      <c r="O844" s="242"/>
      <c r="P844" s="241"/>
      <c r="Q844" s="243"/>
      <c r="R844" s="242"/>
      <c r="S844" s="242"/>
      <c r="T844" s="242"/>
      <c r="U844" s="241"/>
      <c r="V844" s="246"/>
      <c r="W844" s="241"/>
      <c r="X844" s="246"/>
      <c r="Y844" s="81"/>
      <c r="Z844" s="241"/>
      <c r="AA844" s="416"/>
      <c r="AB844" s="416"/>
      <c r="AC844" s="81"/>
      <c r="AD844" s="242"/>
      <c r="AE844" s="242"/>
      <c r="AF844" s="241"/>
      <c r="AG844" s="242"/>
      <c r="AH844" s="241"/>
      <c r="AI844" s="241"/>
      <c r="AJ844" s="241"/>
      <c r="AK844" s="243"/>
      <c r="AL844" s="243"/>
      <c r="AM844" s="77"/>
      <c r="AN844" s="243"/>
      <c r="AO844" s="243"/>
      <c r="AP844" s="243"/>
      <c r="AQ844" s="243"/>
      <c r="AR844" s="243"/>
      <c r="AS844" s="243"/>
      <c r="AT844" s="243"/>
      <c r="AU844" s="243"/>
      <c r="AV844" s="243"/>
      <c r="AW844" s="243"/>
      <c r="AX844" s="246"/>
      <c r="AY844" s="246"/>
      <c r="AZ844" s="248"/>
      <c r="BA844" s="77"/>
      <c r="BB844" s="562" t="str">
        <f t="shared" si="51"/>
        <v xml:space="preserve"> </v>
      </c>
      <c r="BC844" s="562" t="str">
        <f t="shared" si="52"/>
        <v xml:space="preserve"> </v>
      </c>
      <c r="BD844" s="562" t="str">
        <f t="shared" si="53"/>
        <v xml:space="preserve"> </v>
      </c>
      <c r="BE844" s="562" t="str">
        <f t="shared" si="54"/>
        <v xml:space="preserve"> </v>
      </c>
      <c r="BF844" s="77"/>
      <c r="BG844" s="515"/>
    </row>
    <row r="845" spans="1:59" s="86" customFormat="1" ht="12.75" x14ac:dyDescent="0.25">
      <c r="A845" s="365"/>
      <c r="B845" s="147">
        <f>Demography!B841</f>
        <v>0</v>
      </c>
      <c r="C845" s="147">
        <f>Demography!C841</f>
        <v>0</v>
      </c>
      <c r="D845" s="148">
        <f>Demography!D841</f>
        <v>0</v>
      </c>
      <c r="E845" s="81"/>
      <c r="F845" s="256"/>
      <c r="G845" s="257"/>
      <c r="H845" s="257"/>
      <c r="I845" s="257"/>
      <c r="J845" s="245"/>
      <c r="K845" s="257"/>
      <c r="L845" s="258"/>
      <c r="M845" s="256"/>
      <c r="N845" s="256"/>
      <c r="O845" s="240"/>
      <c r="P845" s="256"/>
      <c r="Q845" s="261"/>
      <c r="R845" s="240"/>
      <c r="S845" s="240"/>
      <c r="T845" s="240"/>
      <c r="U845" s="256"/>
      <c r="V845" s="245"/>
      <c r="W845" s="256"/>
      <c r="X845" s="245"/>
      <c r="Y845" s="81"/>
      <c r="Z845" s="256"/>
      <c r="AA845" s="150"/>
      <c r="AB845" s="150"/>
      <c r="AC845" s="81"/>
      <c r="AD845" s="240"/>
      <c r="AE845" s="240"/>
      <c r="AF845" s="256"/>
      <c r="AG845" s="240"/>
      <c r="AH845" s="256"/>
      <c r="AI845" s="256"/>
      <c r="AJ845" s="256"/>
      <c r="AK845" s="261"/>
      <c r="AL845" s="261"/>
      <c r="AM845" s="77"/>
      <c r="AN845" s="261"/>
      <c r="AO845" s="261"/>
      <c r="AP845" s="261"/>
      <c r="AQ845" s="261"/>
      <c r="AR845" s="261"/>
      <c r="AS845" s="261"/>
      <c r="AT845" s="261"/>
      <c r="AU845" s="261"/>
      <c r="AV845" s="261"/>
      <c r="AW845" s="261"/>
      <c r="AX845" s="245"/>
      <c r="AY845" s="245"/>
      <c r="AZ845" s="247"/>
      <c r="BA845" s="77"/>
      <c r="BB845" s="561" t="str">
        <f t="shared" si="51"/>
        <v xml:space="preserve"> </v>
      </c>
      <c r="BC845" s="561" t="str">
        <f t="shared" si="52"/>
        <v xml:space="preserve"> </v>
      </c>
      <c r="BD845" s="561" t="str">
        <f t="shared" si="53"/>
        <v xml:space="preserve"> </v>
      </c>
      <c r="BE845" s="561" t="str">
        <f t="shared" si="54"/>
        <v xml:space="preserve"> </v>
      </c>
      <c r="BF845" s="77"/>
      <c r="BG845" s="254"/>
    </row>
    <row r="846" spans="1:59" s="86" customFormat="1" ht="12.75" x14ac:dyDescent="0.25">
      <c r="A846" s="365"/>
      <c r="B846" s="361">
        <f>Demography!B842</f>
        <v>0</v>
      </c>
      <c r="C846" s="361">
        <f>Demography!C842</f>
        <v>0</v>
      </c>
      <c r="D846" s="362">
        <f>Demography!D842</f>
        <v>0</v>
      </c>
      <c r="E846" s="81"/>
      <c r="F846" s="241"/>
      <c r="G846" s="478"/>
      <c r="H846" s="478"/>
      <c r="I846" s="478"/>
      <c r="J846" s="246"/>
      <c r="K846" s="478"/>
      <c r="L846" s="538"/>
      <c r="M846" s="241"/>
      <c r="N846" s="241"/>
      <c r="O846" s="242"/>
      <c r="P846" s="241"/>
      <c r="Q846" s="243"/>
      <c r="R846" s="242"/>
      <c r="S846" s="242"/>
      <c r="T846" s="242"/>
      <c r="U846" s="241"/>
      <c r="V846" s="246"/>
      <c r="W846" s="241"/>
      <c r="X846" s="246"/>
      <c r="Y846" s="81"/>
      <c r="Z846" s="241"/>
      <c r="AA846" s="416"/>
      <c r="AB846" s="416"/>
      <c r="AC846" s="81"/>
      <c r="AD846" s="242"/>
      <c r="AE846" s="242"/>
      <c r="AF846" s="241"/>
      <c r="AG846" s="242"/>
      <c r="AH846" s="241"/>
      <c r="AI846" s="241"/>
      <c r="AJ846" s="241"/>
      <c r="AK846" s="243"/>
      <c r="AL846" s="243"/>
      <c r="AM846" s="77"/>
      <c r="AN846" s="243"/>
      <c r="AO846" s="243"/>
      <c r="AP846" s="243"/>
      <c r="AQ846" s="243"/>
      <c r="AR846" s="243"/>
      <c r="AS846" s="243"/>
      <c r="AT846" s="243"/>
      <c r="AU846" s="243"/>
      <c r="AV846" s="243"/>
      <c r="AW846" s="243"/>
      <c r="AX846" s="246"/>
      <c r="AY846" s="246"/>
      <c r="AZ846" s="248"/>
      <c r="BA846" s="77"/>
      <c r="BB846" s="562" t="str">
        <f t="shared" si="51"/>
        <v xml:space="preserve"> </v>
      </c>
      <c r="BC846" s="562" t="str">
        <f t="shared" si="52"/>
        <v xml:space="preserve"> </v>
      </c>
      <c r="BD846" s="562" t="str">
        <f t="shared" si="53"/>
        <v xml:space="preserve"> </v>
      </c>
      <c r="BE846" s="562" t="str">
        <f t="shared" si="54"/>
        <v xml:space="preserve"> </v>
      </c>
      <c r="BF846" s="77"/>
      <c r="BG846" s="515"/>
    </row>
    <row r="847" spans="1:59" s="86" customFormat="1" ht="12.75" x14ac:dyDescent="0.25">
      <c r="A847" s="365"/>
      <c r="B847" s="147">
        <f>Demography!B843</f>
        <v>0</v>
      </c>
      <c r="C847" s="147">
        <f>Demography!C843</f>
        <v>0</v>
      </c>
      <c r="D847" s="148">
        <f>Demography!D843</f>
        <v>0</v>
      </c>
      <c r="E847" s="81"/>
      <c r="F847" s="256"/>
      <c r="G847" s="257"/>
      <c r="H847" s="257"/>
      <c r="I847" s="257"/>
      <c r="J847" s="245"/>
      <c r="K847" s="257"/>
      <c r="L847" s="258"/>
      <c r="M847" s="256"/>
      <c r="N847" s="256"/>
      <c r="O847" s="240"/>
      <c r="P847" s="256"/>
      <c r="Q847" s="261"/>
      <c r="R847" s="240"/>
      <c r="S847" s="240"/>
      <c r="T847" s="240"/>
      <c r="U847" s="256"/>
      <c r="V847" s="245"/>
      <c r="W847" s="256"/>
      <c r="X847" s="245"/>
      <c r="Y847" s="81"/>
      <c r="Z847" s="256"/>
      <c r="AA847" s="150"/>
      <c r="AB847" s="150"/>
      <c r="AC847" s="81"/>
      <c r="AD847" s="240"/>
      <c r="AE847" s="240"/>
      <c r="AF847" s="256"/>
      <c r="AG847" s="240"/>
      <c r="AH847" s="256"/>
      <c r="AI847" s="256"/>
      <c r="AJ847" s="256"/>
      <c r="AK847" s="261"/>
      <c r="AL847" s="261"/>
      <c r="AM847" s="77"/>
      <c r="AN847" s="261"/>
      <c r="AO847" s="261"/>
      <c r="AP847" s="261"/>
      <c r="AQ847" s="261"/>
      <c r="AR847" s="261"/>
      <c r="AS847" s="261"/>
      <c r="AT847" s="261"/>
      <c r="AU847" s="261"/>
      <c r="AV847" s="261"/>
      <c r="AW847" s="261"/>
      <c r="AX847" s="245"/>
      <c r="AY847" s="245"/>
      <c r="AZ847" s="247"/>
      <c r="BA847" s="77"/>
      <c r="BB847" s="561" t="str">
        <f t="shared" si="51"/>
        <v xml:space="preserve"> </v>
      </c>
      <c r="BC847" s="561" t="str">
        <f t="shared" si="52"/>
        <v xml:space="preserve"> </v>
      </c>
      <c r="BD847" s="561" t="str">
        <f t="shared" si="53"/>
        <v xml:space="preserve"> </v>
      </c>
      <c r="BE847" s="561" t="str">
        <f t="shared" si="54"/>
        <v xml:space="preserve"> </v>
      </c>
      <c r="BF847" s="77"/>
      <c r="BG847" s="254"/>
    </row>
    <row r="848" spans="1:59" s="86" customFormat="1" ht="12.75" x14ac:dyDescent="0.25">
      <c r="A848" s="365"/>
      <c r="B848" s="361">
        <f>Demography!B844</f>
        <v>0</v>
      </c>
      <c r="C848" s="361">
        <f>Demography!C844</f>
        <v>0</v>
      </c>
      <c r="D848" s="362">
        <f>Demography!D844</f>
        <v>0</v>
      </c>
      <c r="E848" s="81"/>
      <c r="F848" s="241"/>
      <c r="G848" s="478"/>
      <c r="H848" s="478"/>
      <c r="I848" s="478"/>
      <c r="J848" s="246"/>
      <c r="K848" s="478"/>
      <c r="L848" s="538"/>
      <c r="M848" s="241"/>
      <c r="N848" s="241"/>
      <c r="O848" s="242"/>
      <c r="P848" s="241"/>
      <c r="Q848" s="243"/>
      <c r="R848" s="242"/>
      <c r="S848" s="242"/>
      <c r="T848" s="242"/>
      <c r="U848" s="241"/>
      <c r="V848" s="246"/>
      <c r="W848" s="241"/>
      <c r="X848" s="246"/>
      <c r="Y848" s="81"/>
      <c r="Z848" s="241"/>
      <c r="AA848" s="416"/>
      <c r="AB848" s="416"/>
      <c r="AC848" s="81"/>
      <c r="AD848" s="242"/>
      <c r="AE848" s="242"/>
      <c r="AF848" s="241"/>
      <c r="AG848" s="242"/>
      <c r="AH848" s="241"/>
      <c r="AI848" s="241"/>
      <c r="AJ848" s="241"/>
      <c r="AK848" s="243"/>
      <c r="AL848" s="243"/>
      <c r="AM848" s="77"/>
      <c r="AN848" s="243"/>
      <c r="AO848" s="243"/>
      <c r="AP848" s="243"/>
      <c r="AQ848" s="243"/>
      <c r="AR848" s="243"/>
      <c r="AS848" s="243"/>
      <c r="AT848" s="243"/>
      <c r="AU848" s="243"/>
      <c r="AV848" s="243"/>
      <c r="AW848" s="243"/>
      <c r="AX848" s="246"/>
      <c r="AY848" s="246"/>
      <c r="AZ848" s="248"/>
      <c r="BA848" s="77"/>
      <c r="BB848" s="562" t="str">
        <f t="shared" si="51"/>
        <v xml:space="preserve"> </v>
      </c>
      <c r="BC848" s="562" t="str">
        <f t="shared" si="52"/>
        <v xml:space="preserve"> </v>
      </c>
      <c r="BD848" s="562" t="str">
        <f t="shared" si="53"/>
        <v xml:space="preserve"> </v>
      </c>
      <c r="BE848" s="562" t="str">
        <f t="shared" si="54"/>
        <v xml:space="preserve"> </v>
      </c>
      <c r="BF848" s="77"/>
      <c r="BG848" s="515"/>
    </row>
    <row r="849" spans="1:59" s="86" customFormat="1" ht="12.75" x14ac:dyDescent="0.25">
      <c r="A849" s="365"/>
      <c r="B849" s="147">
        <f>Demography!B845</f>
        <v>0</v>
      </c>
      <c r="C849" s="147">
        <f>Demography!C845</f>
        <v>0</v>
      </c>
      <c r="D849" s="148">
        <f>Demography!D845</f>
        <v>0</v>
      </c>
      <c r="E849" s="81"/>
      <c r="F849" s="256"/>
      <c r="G849" s="257"/>
      <c r="H849" s="257"/>
      <c r="I849" s="257"/>
      <c r="J849" s="245"/>
      <c r="K849" s="257"/>
      <c r="L849" s="258"/>
      <c r="M849" s="256"/>
      <c r="N849" s="256"/>
      <c r="O849" s="240"/>
      <c r="P849" s="256"/>
      <c r="Q849" s="261"/>
      <c r="R849" s="240"/>
      <c r="S849" s="240"/>
      <c r="T849" s="240"/>
      <c r="U849" s="256"/>
      <c r="V849" s="245"/>
      <c r="W849" s="256"/>
      <c r="X849" s="245"/>
      <c r="Y849" s="81"/>
      <c r="Z849" s="256"/>
      <c r="AA849" s="150"/>
      <c r="AB849" s="150"/>
      <c r="AC849" s="81"/>
      <c r="AD849" s="240"/>
      <c r="AE849" s="240"/>
      <c r="AF849" s="256"/>
      <c r="AG849" s="240"/>
      <c r="AH849" s="256"/>
      <c r="AI849" s="256"/>
      <c r="AJ849" s="256"/>
      <c r="AK849" s="261"/>
      <c r="AL849" s="261"/>
      <c r="AM849" s="77"/>
      <c r="AN849" s="261"/>
      <c r="AO849" s="261"/>
      <c r="AP849" s="261"/>
      <c r="AQ849" s="261"/>
      <c r="AR849" s="261"/>
      <c r="AS849" s="261"/>
      <c r="AT849" s="261"/>
      <c r="AU849" s="261"/>
      <c r="AV849" s="261"/>
      <c r="AW849" s="261"/>
      <c r="AX849" s="245"/>
      <c r="AY849" s="245"/>
      <c r="AZ849" s="247"/>
      <c r="BA849" s="77"/>
      <c r="BB849" s="561" t="str">
        <f t="shared" si="51"/>
        <v xml:space="preserve"> </v>
      </c>
      <c r="BC849" s="561" t="str">
        <f t="shared" si="52"/>
        <v xml:space="preserve"> </v>
      </c>
      <c r="BD849" s="561" t="str">
        <f t="shared" si="53"/>
        <v xml:space="preserve"> </v>
      </c>
      <c r="BE849" s="561" t="str">
        <f t="shared" si="54"/>
        <v xml:space="preserve"> </v>
      </c>
      <c r="BF849" s="77"/>
      <c r="BG849" s="254"/>
    </row>
    <row r="850" spans="1:59" s="86" customFormat="1" ht="12.75" x14ac:dyDescent="0.25">
      <c r="A850" s="365"/>
      <c r="B850" s="361">
        <f>Demography!B846</f>
        <v>0</v>
      </c>
      <c r="C850" s="361">
        <f>Demography!C846</f>
        <v>0</v>
      </c>
      <c r="D850" s="362">
        <f>Demography!D846</f>
        <v>0</v>
      </c>
      <c r="E850" s="81"/>
      <c r="F850" s="241"/>
      <c r="G850" s="478"/>
      <c r="H850" s="478"/>
      <c r="I850" s="478"/>
      <c r="J850" s="246"/>
      <c r="K850" s="478"/>
      <c r="L850" s="538"/>
      <c r="M850" s="241"/>
      <c r="N850" s="241"/>
      <c r="O850" s="242"/>
      <c r="P850" s="241"/>
      <c r="Q850" s="243"/>
      <c r="R850" s="242"/>
      <c r="S850" s="242"/>
      <c r="T850" s="242"/>
      <c r="U850" s="241"/>
      <c r="V850" s="246"/>
      <c r="W850" s="241"/>
      <c r="X850" s="246"/>
      <c r="Y850" s="81"/>
      <c r="Z850" s="241"/>
      <c r="AA850" s="416"/>
      <c r="AB850" s="416"/>
      <c r="AC850" s="81"/>
      <c r="AD850" s="242"/>
      <c r="AE850" s="242"/>
      <c r="AF850" s="241"/>
      <c r="AG850" s="242"/>
      <c r="AH850" s="241"/>
      <c r="AI850" s="241"/>
      <c r="AJ850" s="241"/>
      <c r="AK850" s="243"/>
      <c r="AL850" s="243"/>
      <c r="AM850" s="77"/>
      <c r="AN850" s="243"/>
      <c r="AO850" s="243"/>
      <c r="AP850" s="243"/>
      <c r="AQ850" s="243"/>
      <c r="AR850" s="243"/>
      <c r="AS850" s="243"/>
      <c r="AT850" s="243"/>
      <c r="AU850" s="243"/>
      <c r="AV850" s="243"/>
      <c r="AW850" s="243"/>
      <c r="AX850" s="246"/>
      <c r="AY850" s="246"/>
      <c r="AZ850" s="248"/>
      <c r="BA850" s="77"/>
      <c r="BB850" s="562" t="str">
        <f t="shared" si="51"/>
        <v xml:space="preserve"> </v>
      </c>
      <c r="BC850" s="562" t="str">
        <f t="shared" si="52"/>
        <v xml:space="preserve"> </v>
      </c>
      <c r="BD850" s="562" t="str">
        <f t="shared" si="53"/>
        <v xml:space="preserve"> </v>
      </c>
      <c r="BE850" s="562" t="str">
        <f t="shared" si="54"/>
        <v xml:space="preserve"> </v>
      </c>
      <c r="BF850" s="77"/>
      <c r="BG850" s="515"/>
    </row>
    <row r="851" spans="1:59" s="86" customFormat="1" ht="12.75" x14ac:dyDescent="0.25">
      <c r="A851" s="365"/>
      <c r="B851" s="147">
        <f>Demography!B847</f>
        <v>0</v>
      </c>
      <c r="C851" s="147">
        <f>Demography!C847</f>
        <v>0</v>
      </c>
      <c r="D851" s="148">
        <f>Demography!D847</f>
        <v>0</v>
      </c>
      <c r="E851" s="81"/>
      <c r="F851" s="256"/>
      <c r="G851" s="257"/>
      <c r="H851" s="257"/>
      <c r="I851" s="257"/>
      <c r="J851" s="245"/>
      <c r="K851" s="257"/>
      <c r="L851" s="258"/>
      <c r="M851" s="256"/>
      <c r="N851" s="256"/>
      <c r="O851" s="240"/>
      <c r="P851" s="256"/>
      <c r="Q851" s="261"/>
      <c r="R851" s="240"/>
      <c r="S851" s="240"/>
      <c r="T851" s="240"/>
      <c r="U851" s="256"/>
      <c r="V851" s="245"/>
      <c r="W851" s="256"/>
      <c r="X851" s="245"/>
      <c r="Y851" s="81"/>
      <c r="Z851" s="256"/>
      <c r="AA851" s="150"/>
      <c r="AB851" s="150"/>
      <c r="AC851" s="81"/>
      <c r="AD851" s="240"/>
      <c r="AE851" s="240"/>
      <c r="AF851" s="256"/>
      <c r="AG851" s="240"/>
      <c r="AH851" s="256"/>
      <c r="AI851" s="256"/>
      <c r="AJ851" s="256"/>
      <c r="AK851" s="261"/>
      <c r="AL851" s="261"/>
      <c r="AM851" s="77"/>
      <c r="AN851" s="261"/>
      <c r="AO851" s="261"/>
      <c r="AP851" s="261"/>
      <c r="AQ851" s="261"/>
      <c r="AR851" s="261"/>
      <c r="AS851" s="261"/>
      <c r="AT851" s="261"/>
      <c r="AU851" s="261"/>
      <c r="AV851" s="261"/>
      <c r="AW851" s="261"/>
      <c r="AX851" s="245"/>
      <c r="AY851" s="245"/>
      <c r="AZ851" s="247"/>
      <c r="BA851" s="77"/>
      <c r="BB851" s="561" t="str">
        <f t="shared" si="51"/>
        <v xml:space="preserve"> </v>
      </c>
      <c r="BC851" s="561" t="str">
        <f t="shared" si="52"/>
        <v xml:space="preserve"> </v>
      </c>
      <c r="BD851" s="561" t="str">
        <f t="shared" si="53"/>
        <v xml:space="preserve"> </v>
      </c>
      <c r="BE851" s="561" t="str">
        <f t="shared" si="54"/>
        <v xml:space="preserve"> </v>
      </c>
      <c r="BF851" s="77"/>
      <c r="BG851" s="254"/>
    </row>
    <row r="852" spans="1:59" s="86" customFormat="1" ht="12.75" x14ac:dyDescent="0.25">
      <c r="A852" s="365"/>
      <c r="B852" s="361">
        <f>Demography!B848</f>
        <v>0</v>
      </c>
      <c r="C852" s="361">
        <f>Demography!C848</f>
        <v>0</v>
      </c>
      <c r="D852" s="362">
        <f>Demography!D848</f>
        <v>0</v>
      </c>
      <c r="E852" s="81"/>
      <c r="F852" s="241"/>
      <c r="G852" s="478"/>
      <c r="H852" s="478"/>
      <c r="I852" s="478"/>
      <c r="J852" s="246"/>
      <c r="K852" s="478"/>
      <c r="L852" s="538"/>
      <c r="M852" s="241"/>
      <c r="N852" s="241"/>
      <c r="O852" s="242"/>
      <c r="P852" s="241"/>
      <c r="Q852" s="243"/>
      <c r="R852" s="242"/>
      <c r="S852" s="242"/>
      <c r="T852" s="242"/>
      <c r="U852" s="241"/>
      <c r="V852" s="246"/>
      <c r="W852" s="241"/>
      <c r="X852" s="246"/>
      <c r="Y852" s="81"/>
      <c r="Z852" s="241"/>
      <c r="AA852" s="416"/>
      <c r="AB852" s="416"/>
      <c r="AC852" s="81"/>
      <c r="AD852" s="242"/>
      <c r="AE852" s="242"/>
      <c r="AF852" s="241"/>
      <c r="AG852" s="242"/>
      <c r="AH852" s="241"/>
      <c r="AI852" s="241"/>
      <c r="AJ852" s="241"/>
      <c r="AK852" s="243"/>
      <c r="AL852" s="243"/>
      <c r="AM852" s="77"/>
      <c r="AN852" s="243"/>
      <c r="AO852" s="243"/>
      <c r="AP852" s="243"/>
      <c r="AQ852" s="243"/>
      <c r="AR852" s="243"/>
      <c r="AS852" s="243"/>
      <c r="AT852" s="243"/>
      <c r="AU852" s="243"/>
      <c r="AV852" s="243"/>
      <c r="AW852" s="243"/>
      <c r="AX852" s="246"/>
      <c r="AY852" s="246"/>
      <c r="AZ852" s="248"/>
      <c r="BA852" s="77"/>
      <c r="BB852" s="562" t="str">
        <f t="shared" si="51"/>
        <v xml:space="preserve"> </v>
      </c>
      <c r="BC852" s="562" t="str">
        <f t="shared" si="52"/>
        <v xml:space="preserve"> </v>
      </c>
      <c r="BD852" s="562" t="str">
        <f t="shared" si="53"/>
        <v xml:space="preserve"> </v>
      </c>
      <c r="BE852" s="562" t="str">
        <f t="shared" si="54"/>
        <v xml:space="preserve"> </v>
      </c>
      <c r="BF852" s="77"/>
      <c r="BG852" s="515"/>
    </row>
    <row r="853" spans="1:59" s="86" customFormat="1" ht="12.75" x14ac:dyDescent="0.25">
      <c r="A853" s="365"/>
      <c r="B853" s="147">
        <f>Demography!B849</f>
        <v>0</v>
      </c>
      <c r="C853" s="147">
        <f>Demography!C849</f>
        <v>0</v>
      </c>
      <c r="D853" s="148">
        <f>Demography!D849</f>
        <v>0</v>
      </c>
      <c r="E853" s="81"/>
      <c r="F853" s="256"/>
      <c r="G853" s="257"/>
      <c r="H853" s="257"/>
      <c r="I853" s="257"/>
      <c r="J853" s="245"/>
      <c r="K853" s="257"/>
      <c r="L853" s="258"/>
      <c r="M853" s="256"/>
      <c r="N853" s="256"/>
      <c r="O853" s="240"/>
      <c r="P853" s="256"/>
      <c r="Q853" s="261"/>
      <c r="R853" s="240"/>
      <c r="S853" s="240"/>
      <c r="T853" s="240"/>
      <c r="U853" s="256"/>
      <c r="V853" s="245"/>
      <c r="W853" s="256"/>
      <c r="X853" s="245"/>
      <c r="Y853" s="81"/>
      <c r="Z853" s="256"/>
      <c r="AA853" s="150"/>
      <c r="AB853" s="150"/>
      <c r="AC853" s="81"/>
      <c r="AD853" s="240"/>
      <c r="AE853" s="240"/>
      <c r="AF853" s="256"/>
      <c r="AG853" s="240"/>
      <c r="AH853" s="256"/>
      <c r="AI853" s="256"/>
      <c r="AJ853" s="256"/>
      <c r="AK853" s="261"/>
      <c r="AL853" s="261"/>
      <c r="AM853" s="77"/>
      <c r="AN853" s="261"/>
      <c r="AO853" s="261"/>
      <c r="AP853" s="261"/>
      <c r="AQ853" s="261"/>
      <c r="AR853" s="261"/>
      <c r="AS853" s="261"/>
      <c r="AT853" s="261"/>
      <c r="AU853" s="261"/>
      <c r="AV853" s="261"/>
      <c r="AW853" s="261"/>
      <c r="AX853" s="245"/>
      <c r="AY853" s="245"/>
      <c r="AZ853" s="247"/>
      <c r="BA853" s="77"/>
      <c r="BB853" s="561" t="str">
        <f t="shared" si="51"/>
        <v xml:space="preserve"> </v>
      </c>
      <c r="BC853" s="561" t="str">
        <f t="shared" si="52"/>
        <v xml:space="preserve"> </v>
      </c>
      <c r="BD853" s="561" t="str">
        <f t="shared" si="53"/>
        <v xml:space="preserve"> </v>
      </c>
      <c r="BE853" s="561" t="str">
        <f t="shared" si="54"/>
        <v xml:space="preserve"> </v>
      </c>
      <c r="BF853" s="77"/>
      <c r="BG853" s="254"/>
    </row>
    <row r="854" spans="1:59" s="86" customFormat="1" ht="12.75" x14ac:dyDescent="0.25">
      <c r="A854" s="365"/>
      <c r="B854" s="361">
        <f>Demography!B850</f>
        <v>0</v>
      </c>
      <c r="C854" s="361">
        <f>Demography!C850</f>
        <v>0</v>
      </c>
      <c r="D854" s="362">
        <f>Demography!D850</f>
        <v>0</v>
      </c>
      <c r="E854" s="81"/>
      <c r="F854" s="241"/>
      <c r="G854" s="478"/>
      <c r="H854" s="478"/>
      <c r="I854" s="478"/>
      <c r="J854" s="246"/>
      <c r="K854" s="478"/>
      <c r="L854" s="538"/>
      <c r="M854" s="241"/>
      <c r="N854" s="241"/>
      <c r="O854" s="242"/>
      <c r="P854" s="241"/>
      <c r="Q854" s="243"/>
      <c r="R854" s="242"/>
      <c r="S854" s="242"/>
      <c r="T854" s="242"/>
      <c r="U854" s="241"/>
      <c r="V854" s="246"/>
      <c r="W854" s="241"/>
      <c r="X854" s="246"/>
      <c r="Y854" s="81"/>
      <c r="Z854" s="241"/>
      <c r="AA854" s="416"/>
      <c r="AB854" s="416"/>
      <c r="AC854" s="81"/>
      <c r="AD854" s="242"/>
      <c r="AE854" s="242"/>
      <c r="AF854" s="241"/>
      <c r="AG854" s="242"/>
      <c r="AH854" s="241"/>
      <c r="AI854" s="241"/>
      <c r="AJ854" s="241"/>
      <c r="AK854" s="243"/>
      <c r="AL854" s="243"/>
      <c r="AM854" s="77"/>
      <c r="AN854" s="243"/>
      <c r="AO854" s="243"/>
      <c r="AP854" s="243"/>
      <c r="AQ854" s="243"/>
      <c r="AR854" s="243"/>
      <c r="AS854" s="243"/>
      <c r="AT854" s="243"/>
      <c r="AU854" s="243"/>
      <c r="AV854" s="243"/>
      <c r="AW854" s="243"/>
      <c r="AX854" s="246"/>
      <c r="AY854" s="246"/>
      <c r="AZ854" s="248"/>
      <c r="BA854" s="77"/>
      <c r="BB854" s="562" t="str">
        <f t="shared" si="51"/>
        <v xml:space="preserve"> </v>
      </c>
      <c r="BC854" s="562" t="str">
        <f t="shared" si="52"/>
        <v xml:space="preserve"> </v>
      </c>
      <c r="BD854" s="562" t="str">
        <f t="shared" si="53"/>
        <v xml:space="preserve"> </v>
      </c>
      <c r="BE854" s="562" t="str">
        <f t="shared" si="54"/>
        <v xml:space="preserve"> </v>
      </c>
      <c r="BF854" s="77"/>
      <c r="BG854" s="515"/>
    </row>
    <row r="855" spans="1:59" s="86" customFormat="1" ht="12.75" x14ac:dyDescent="0.25">
      <c r="A855" s="365"/>
      <c r="B855" s="147">
        <f>Demography!B851</f>
        <v>0</v>
      </c>
      <c r="C855" s="147">
        <f>Demography!C851</f>
        <v>0</v>
      </c>
      <c r="D855" s="148">
        <f>Demography!D851</f>
        <v>0</v>
      </c>
      <c r="E855" s="81"/>
      <c r="F855" s="256"/>
      <c r="G855" s="257"/>
      <c r="H855" s="257"/>
      <c r="I855" s="257"/>
      <c r="J855" s="245"/>
      <c r="K855" s="257"/>
      <c r="L855" s="258"/>
      <c r="M855" s="256"/>
      <c r="N855" s="256"/>
      <c r="O855" s="240"/>
      <c r="P855" s="256"/>
      <c r="Q855" s="261"/>
      <c r="R855" s="240"/>
      <c r="S855" s="240"/>
      <c r="T855" s="240"/>
      <c r="U855" s="256"/>
      <c r="V855" s="245"/>
      <c r="W855" s="256"/>
      <c r="X855" s="245"/>
      <c r="Y855" s="81"/>
      <c r="Z855" s="256"/>
      <c r="AA855" s="150"/>
      <c r="AB855" s="150"/>
      <c r="AC855" s="81"/>
      <c r="AD855" s="240"/>
      <c r="AE855" s="240"/>
      <c r="AF855" s="256"/>
      <c r="AG855" s="240"/>
      <c r="AH855" s="256"/>
      <c r="AI855" s="256"/>
      <c r="AJ855" s="256"/>
      <c r="AK855" s="261"/>
      <c r="AL855" s="261"/>
      <c r="AM855" s="77"/>
      <c r="AN855" s="261"/>
      <c r="AO855" s="261"/>
      <c r="AP855" s="261"/>
      <c r="AQ855" s="261"/>
      <c r="AR855" s="261"/>
      <c r="AS855" s="261"/>
      <c r="AT855" s="261"/>
      <c r="AU855" s="261"/>
      <c r="AV855" s="261"/>
      <c r="AW855" s="261"/>
      <c r="AX855" s="245"/>
      <c r="AY855" s="245"/>
      <c r="AZ855" s="247"/>
      <c r="BA855" s="77"/>
      <c r="BB855" s="561" t="str">
        <f t="shared" ref="BB855:BB918" si="55">IF(AI855=0," ",AN855/AK855)</f>
        <v xml:space="preserve"> </v>
      </c>
      <c r="BC855" s="561" t="str">
        <f t="shared" si="52"/>
        <v xml:space="preserve"> </v>
      </c>
      <c r="BD855" s="561" t="str">
        <f t="shared" si="53"/>
        <v xml:space="preserve"> </v>
      </c>
      <c r="BE855" s="561" t="str">
        <f t="shared" si="54"/>
        <v xml:space="preserve"> </v>
      </c>
      <c r="BF855" s="77"/>
      <c r="BG855" s="254"/>
    </row>
    <row r="856" spans="1:59" s="86" customFormat="1" ht="12.75" x14ac:dyDescent="0.25">
      <c r="A856" s="365"/>
      <c r="B856" s="361">
        <f>Demography!B852</f>
        <v>0</v>
      </c>
      <c r="C856" s="361">
        <f>Demography!C852</f>
        <v>0</v>
      </c>
      <c r="D856" s="362">
        <f>Demography!D852</f>
        <v>0</v>
      </c>
      <c r="E856" s="81"/>
      <c r="F856" s="241"/>
      <c r="G856" s="478"/>
      <c r="H856" s="478"/>
      <c r="I856" s="478"/>
      <c r="J856" s="246"/>
      <c r="K856" s="478"/>
      <c r="L856" s="538"/>
      <c r="M856" s="241"/>
      <c r="N856" s="241"/>
      <c r="O856" s="242"/>
      <c r="P856" s="241"/>
      <c r="Q856" s="243"/>
      <c r="R856" s="242"/>
      <c r="S856" s="242"/>
      <c r="T856" s="242"/>
      <c r="U856" s="241"/>
      <c r="V856" s="246"/>
      <c r="W856" s="241"/>
      <c r="X856" s="246"/>
      <c r="Y856" s="81"/>
      <c r="Z856" s="241"/>
      <c r="AA856" s="416"/>
      <c r="AB856" s="416"/>
      <c r="AC856" s="81"/>
      <c r="AD856" s="242"/>
      <c r="AE856" s="242"/>
      <c r="AF856" s="241"/>
      <c r="AG856" s="242"/>
      <c r="AH856" s="241"/>
      <c r="AI856" s="241"/>
      <c r="AJ856" s="241"/>
      <c r="AK856" s="243"/>
      <c r="AL856" s="243"/>
      <c r="AM856" s="77"/>
      <c r="AN856" s="243"/>
      <c r="AO856" s="243"/>
      <c r="AP856" s="243"/>
      <c r="AQ856" s="243"/>
      <c r="AR856" s="243"/>
      <c r="AS856" s="243"/>
      <c r="AT856" s="243"/>
      <c r="AU856" s="243"/>
      <c r="AV856" s="243"/>
      <c r="AW856" s="243"/>
      <c r="AX856" s="246"/>
      <c r="AY856" s="246"/>
      <c r="AZ856" s="248"/>
      <c r="BA856" s="77"/>
      <c r="BB856" s="562" t="str">
        <f t="shared" si="55"/>
        <v xml:space="preserve"> </v>
      </c>
      <c r="BC856" s="562" t="str">
        <f t="shared" ref="BC856:BC919" si="56">IF(OR(AI856=0,Q856=0)," ",AN856/Q856)</f>
        <v xml:space="preserve"> </v>
      </c>
      <c r="BD856" s="562" t="str">
        <f t="shared" ref="BD856:BD919" si="57">IF(OR(AI856&gt;5, AI856&lt;1)," ",AO856/AL856)</f>
        <v xml:space="preserve"> </v>
      </c>
      <c r="BE856" s="562" t="str">
        <f t="shared" ref="BE856:BE919" si="58">IF(OR(AI856&gt;5,AI856&lt;1,Q856=0)," ",AO856/Q856)</f>
        <v xml:space="preserve"> </v>
      </c>
      <c r="BF856" s="77"/>
      <c r="BG856" s="515"/>
    </row>
    <row r="857" spans="1:59" s="86" customFormat="1" ht="12.75" x14ac:dyDescent="0.25">
      <c r="A857" s="365"/>
      <c r="B857" s="147">
        <f>Demography!B853</f>
        <v>0</v>
      </c>
      <c r="C857" s="147">
        <f>Demography!C853</f>
        <v>0</v>
      </c>
      <c r="D857" s="148">
        <f>Demography!D853</f>
        <v>0</v>
      </c>
      <c r="E857" s="81"/>
      <c r="F857" s="256"/>
      <c r="G857" s="257"/>
      <c r="H857" s="257"/>
      <c r="I857" s="257"/>
      <c r="J857" s="245"/>
      <c r="K857" s="257"/>
      <c r="L857" s="258"/>
      <c r="M857" s="256"/>
      <c r="N857" s="256"/>
      <c r="O857" s="240"/>
      <c r="P857" s="256"/>
      <c r="Q857" s="261"/>
      <c r="R857" s="240"/>
      <c r="S857" s="240"/>
      <c r="T857" s="240"/>
      <c r="U857" s="256"/>
      <c r="V857" s="245"/>
      <c r="W857" s="256"/>
      <c r="X857" s="245"/>
      <c r="Y857" s="81"/>
      <c r="Z857" s="256"/>
      <c r="AA857" s="150"/>
      <c r="AB857" s="150"/>
      <c r="AC857" s="81"/>
      <c r="AD857" s="240"/>
      <c r="AE857" s="240"/>
      <c r="AF857" s="256"/>
      <c r="AG857" s="240"/>
      <c r="AH857" s="256"/>
      <c r="AI857" s="256"/>
      <c r="AJ857" s="256"/>
      <c r="AK857" s="261"/>
      <c r="AL857" s="261"/>
      <c r="AM857" s="77"/>
      <c r="AN857" s="261"/>
      <c r="AO857" s="261"/>
      <c r="AP857" s="261"/>
      <c r="AQ857" s="261"/>
      <c r="AR857" s="261"/>
      <c r="AS857" s="261"/>
      <c r="AT857" s="261"/>
      <c r="AU857" s="261"/>
      <c r="AV857" s="261"/>
      <c r="AW857" s="261"/>
      <c r="AX857" s="245"/>
      <c r="AY857" s="245"/>
      <c r="AZ857" s="247"/>
      <c r="BA857" s="77"/>
      <c r="BB857" s="561" t="str">
        <f t="shared" si="55"/>
        <v xml:space="preserve"> </v>
      </c>
      <c r="BC857" s="561" t="str">
        <f t="shared" si="56"/>
        <v xml:space="preserve"> </v>
      </c>
      <c r="BD857" s="561" t="str">
        <f t="shared" si="57"/>
        <v xml:space="preserve"> </v>
      </c>
      <c r="BE857" s="561" t="str">
        <f t="shared" si="58"/>
        <v xml:space="preserve"> </v>
      </c>
      <c r="BF857" s="77"/>
      <c r="BG857" s="254"/>
    </row>
    <row r="858" spans="1:59" s="86" customFormat="1" ht="12.75" x14ac:dyDescent="0.25">
      <c r="A858" s="365"/>
      <c r="B858" s="361">
        <f>Demography!B854</f>
        <v>0</v>
      </c>
      <c r="C858" s="361">
        <f>Demography!C854</f>
        <v>0</v>
      </c>
      <c r="D858" s="362">
        <f>Demography!D854</f>
        <v>0</v>
      </c>
      <c r="E858" s="81"/>
      <c r="F858" s="241"/>
      <c r="G858" s="478"/>
      <c r="H858" s="478"/>
      <c r="I858" s="478"/>
      <c r="J858" s="246"/>
      <c r="K858" s="478"/>
      <c r="L858" s="538"/>
      <c r="M858" s="241"/>
      <c r="N858" s="241"/>
      <c r="O858" s="242"/>
      <c r="P858" s="241"/>
      <c r="Q858" s="243"/>
      <c r="R858" s="242"/>
      <c r="S858" s="242"/>
      <c r="T858" s="242"/>
      <c r="U858" s="241"/>
      <c r="V858" s="246"/>
      <c r="W858" s="241"/>
      <c r="X858" s="246"/>
      <c r="Y858" s="81"/>
      <c r="Z858" s="241"/>
      <c r="AA858" s="416"/>
      <c r="AB858" s="416"/>
      <c r="AC858" s="81"/>
      <c r="AD858" s="242"/>
      <c r="AE858" s="242"/>
      <c r="AF858" s="241"/>
      <c r="AG858" s="242"/>
      <c r="AH858" s="241"/>
      <c r="AI858" s="241"/>
      <c r="AJ858" s="241"/>
      <c r="AK858" s="243"/>
      <c r="AL858" s="243"/>
      <c r="AM858" s="77"/>
      <c r="AN858" s="243"/>
      <c r="AO858" s="243"/>
      <c r="AP858" s="243"/>
      <c r="AQ858" s="243"/>
      <c r="AR858" s="243"/>
      <c r="AS858" s="243"/>
      <c r="AT858" s="243"/>
      <c r="AU858" s="243"/>
      <c r="AV858" s="243"/>
      <c r="AW858" s="243"/>
      <c r="AX858" s="246"/>
      <c r="AY858" s="246"/>
      <c r="AZ858" s="248"/>
      <c r="BA858" s="77"/>
      <c r="BB858" s="562" t="str">
        <f t="shared" si="55"/>
        <v xml:space="preserve"> </v>
      </c>
      <c r="BC858" s="562" t="str">
        <f t="shared" si="56"/>
        <v xml:space="preserve"> </v>
      </c>
      <c r="BD858" s="562" t="str">
        <f t="shared" si="57"/>
        <v xml:space="preserve"> </v>
      </c>
      <c r="BE858" s="562" t="str">
        <f t="shared" si="58"/>
        <v xml:space="preserve"> </v>
      </c>
      <c r="BF858" s="77"/>
      <c r="BG858" s="515"/>
    </row>
    <row r="859" spans="1:59" s="86" customFormat="1" ht="12.75" x14ac:dyDescent="0.25">
      <c r="A859" s="365"/>
      <c r="B859" s="147">
        <f>Demography!B855</f>
        <v>0</v>
      </c>
      <c r="C859" s="147">
        <f>Demography!C855</f>
        <v>0</v>
      </c>
      <c r="D859" s="148">
        <f>Demography!D855</f>
        <v>0</v>
      </c>
      <c r="E859" s="81"/>
      <c r="F859" s="256"/>
      <c r="G859" s="257"/>
      <c r="H859" s="257"/>
      <c r="I859" s="257"/>
      <c r="J859" s="245"/>
      <c r="K859" s="257"/>
      <c r="L859" s="258"/>
      <c r="M859" s="256"/>
      <c r="N859" s="256"/>
      <c r="O859" s="240"/>
      <c r="P859" s="256"/>
      <c r="Q859" s="261"/>
      <c r="R859" s="240"/>
      <c r="S859" s="240"/>
      <c r="T859" s="240"/>
      <c r="U859" s="256"/>
      <c r="V859" s="245"/>
      <c r="W859" s="256"/>
      <c r="X859" s="245"/>
      <c r="Y859" s="81"/>
      <c r="Z859" s="256"/>
      <c r="AA859" s="150"/>
      <c r="AB859" s="150"/>
      <c r="AC859" s="81"/>
      <c r="AD859" s="240"/>
      <c r="AE859" s="240"/>
      <c r="AF859" s="256"/>
      <c r="AG859" s="240"/>
      <c r="AH859" s="256"/>
      <c r="AI859" s="256"/>
      <c r="AJ859" s="256"/>
      <c r="AK859" s="261"/>
      <c r="AL859" s="261"/>
      <c r="AM859" s="77"/>
      <c r="AN859" s="261"/>
      <c r="AO859" s="261"/>
      <c r="AP859" s="261"/>
      <c r="AQ859" s="261"/>
      <c r="AR859" s="261"/>
      <c r="AS859" s="261"/>
      <c r="AT859" s="261"/>
      <c r="AU859" s="261"/>
      <c r="AV859" s="261"/>
      <c r="AW859" s="261"/>
      <c r="AX859" s="245"/>
      <c r="AY859" s="245"/>
      <c r="AZ859" s="247"/>
      <c r="BA859" s="77"/>
      <c r="BB859" s="561" t="str">
        <f t="shared" si="55"/>
        <v xml:space="preserve"> </v>
      </c>
      <c r="BC859" s="561" t="str">
        <f t="shared" si="56"/>
        <v xml:space="preserve"> </v>
      </c>
      <c r="BD859" s="561" t="str">
        <f t="shared" si="57"/>
        <v xml:space="preserve"> </v>
      </c>
      <c r="BE859" s="561" t="str">
        <f t="shared" si="58"/>
        <v xml:space="preserve"> </v>
      </c>
      <c r="BF859" s="77"/>
      <c r="BG859" s="254"/>
    </row>
    <row r="860" spans="1:59" s="86" customFormat="1" ht="12.75" x14ac:dyDescent="0.25">
      <c r="A860" s="365"/>
      <c r="B860" s="361">
        <f>Demography!B856</f>
        <v>0</v>
      </c>
      <c r="C860" s="361">
        <f>Demography!C856</f>
        <v>0</v>
      </c>
      <c r="D860" s="362">
        <f>Demography!D856</f>
        <v>0</v>
      </c>
      <c r="E860" s="81"/>
      <c r="F860" s="241"/>
      <c r="G860" s="478"/>
      <c r="H860" s="478"/>
      <c r="I860" s="478"/>
      <c r="J860" s="246"/>
      <c r="K860" s="478"/>
      <c r="L860" s="538"/>
      <c r="M860" s="241"/>
      <c r="N860" s="241"/>
      <c r="O860" s="242"/>
      <c r="P860" s="241"/>
      <c r="Q860" s="243"/>
      <c r="R860" s="242"/>
      <c r="S860" s="242"/>
      <c r="T860" s="242"/>
      <c r="U860" s="241"/>
      <c r="V860" s="246"/>
      <c r="W860" s="241"/>
      <c r="X860" s="246"/>
      <c r="Y860" s="81"/>
      <c r="Z860" s="241"/>
      <c r="AA860" s="416"/>
      <c r="AB860" s="416"/>
      <c r="AC860" s="81"/>
      <c r="AD860" s="242"/>
      <c r="AE860" s="242"/>
      <c r="AF860" s="241"/>
      <c r="AG860" s="242"/>
      <c r="AH860" s="241"/>
      <c r="AI860" s="241"/>
      <c r="AJ860" s="241"/>
      <c r="AK860" s="243"/>
      <c r="AL860" s="243"/>
      <c r="AM860" s="77"/>
      <c r="AN860" s="243"/>
      <c r="AO860" s="243"/>
      <c r="AP860" s="243"/>
      <c r="AQ860" s="243"/>
      <c r="AR860" s="243"/>
      <c r="AS860" s="243"/>
      <c r="AT860" s="243"/>
      <c r="AU860" s="243"/>
      <c r="AV860" s="243"/>
      <c r="AW860" s="243"/>
      <c r="AX860" s="246"/>
      <c r="AY860" s="246"/>
      <c r="AZ860" s="248"/>
      <c r="BA860" s="77"/>
      <c r="BB860" s="562" t="str">
        <f t="shared" si="55"/>
        <v xml:space="preserve"> </v>
      </c>
      <c r="BC860" s="562" t="str">
        <f t="shared" si="56"/>
        <v xml:space="preserve"> </v>
      </c>
      <c r="BD860" s="562" t="str">
        <f t="shared" si="57"/>
        <v xml:space="preserve"> </v>
      </c>
      <c r="BE860" s="562" t="str">
        <f t="shared" si="58"/>
        <v xml:space="preserve"> </v>
      </c>
      <c r="BF860" s="77"/>
      <c r="BG860" s="515"/>
    </row>
    <row r="861" spans="1:59" s="86" customFormat="1" ht="12.75" x14ac:dyDescent="0.25">
      <c r="A861" s="365"/>
      <c r="B861" s="147">
        <f>Demography!B857</f>
        <v>0</v>
      </c>
      <c r="C861" s="147">
        <f>Demography!C857</f>
        <v>0</v>
      </c>
      <c r="D861" s="148">
        <f>Demography!D857</f>
        <v>0</v>
      </c>
      <c r="E861" s="81"/>
      <c r="F861" s="256"/>
      <c r="G861" s="257"/>
      <c r="H861" s="257"/>
      <c r="I861" s="257"/>
      <c r="J861" s="245"/>
      <c r="K861" s="257"/>
      <c r="L861" s="258"/>
      <c r="M861" s="256"/>
      <c r="N861" s="256"/>
      <c r="O861" s="240"/>
      <c r="P861" s="256"/>
      <c r="Q861" s="261"/>
      <c r="R861" s="240"/>
      <c r="S861" s="240"/>
      <c r="T861" s="240"/>
      <c r="U861" s="256"/>
      <c r="V861" s="245"/>
      <c r="W861" s="256"/>
      <c r="X861" s="245"/>
      <c r="Y861" s="81"/>
      <c r="Z861" s="256"/>
      <c r="AA861" s="150"/>
      <c r="AB861" s="150"/>
      <c r="AC861" s="81"/>
      <c r="AD861" s="240"/>
      <c r="AE861" s="240"/>
      <c r="AF861" s="256"/>
      <c r="AG861" s="240"/>
      <c r="AH861" s="256"/>
      <c r="AI861" s="256"/>
      <c r="AJ861" s="256"/>
      <c r="AK861" s="261"/>
      <c r="AL861" s="261"/>
      <c r="AM861" s="77"/>
      <c r="AN861" s="261"/>
      <c r="AO861" s="261"/>
      <c r="AP861" s="261"/>
      <c r="AQ861" s="261"/>
      <c r="AR861" s="261"/>
      <c r="AS861" s="261"/>
      <c r="AT861" s="261"/>
      <c r="AU861" s="261"/>
      <c r="AV861" s="261"/>
      <c r="AW861" s="261"/>
      <c r="AX861" s="245"/>
      <c r="AY861" s="245"/>
      <c r="AZ861" s="247"/>
      <c r="BA861" s="77"/>
      <c r="BB861" s="561" t="str">
        <f t="shared" si="55"/>
        <v xml:space="preserve"> </v>
      </c>
      <c r="BC861" s="561" t="str">
        <f t="shared" si="56"/>
        <v xml:space="preserve"> </v>
      </c>
      <c r="BD861" s="561" t="str">
        <f t="shared" si="57"/>
        <v xml:space="preserve"> </v>
      </c>
      <c r="BE861" s="561" t="str">
        <f t="shared" si="58"/>
        <v xml:space="preserve"> </v>
      </c>
      <c r="BF861" s="77"/>
      <c r="BG861" s="254"/>
    </row>
    <row r="862" spans="1:59" s="86" customFormat="1" ht="12.75" x14ac:dyDescent="0.25">
      <c r="A862" s="365"/>
      <c r="B862" s="361">
        <f>Demography!B858</f>
        <v>0</v>
      </c>
      <c r="C862" s="361">
        <f>Demography!C858</f>
        <v>0</v>
      </c>
      <c r="D862" s="362">
        <f>Demography!D858</f>
        <v>0</v>
      </c>
      <c r="E862" s="81"/>
      <c r="F862" s="241"/>
      <c r="G862" s="478"/>
      <c r="H862" s="478"/>
      <c r="I862" s="478"/>
      <c r="J862" s="246"/>
      <c r="K862" s="478"/>
      <c r="L862" s="538"/>
      <c r="M862" s="241"/>
      <c r="N862" s="241"/>
      <c r="O862" s="242"/>
      <c r="P862" s="241"/>
      <c r="Q862" s="243"/>
      <c r="R862" s="242"/>
      <c r="S862" s="242"/>
      <c r="T862" s="242"/>
      <c r="U862" s="241"/>
      <c r="V862" s="246"/>
      <c r="W862" s="241"/>
      <c r="X862" s="246"/>
      <c r="Y862" s="81"/>
      <c r="Z862" s="241"/>
      <c r="AA862" s="416"/>
      <c r="AB862" s="416"/>
      <c r="AC862" s="81"/>
      <c r="AD862" s="242"/>
      <c r="AE862" s="242"/>
      <c r="AF862" s="241"/>
      <c r="AG862" s="242"/>
      <c r="AH862" s="241"/>
      <c r="AI862" s="241"/>
      <c r="AJ862" s="241"/>
      <c r="AK862" s="243"/>
      <c r="AL862" s="243"/>
      <c r="AM862" s="77"/>
      <c r="AN862" s="243"/>
      <c r="AO862" s="243"/>
      <c r="AP862" s="243"/>
      <c r="AQ862" s="243"/>
      <c r="AR862" s="243"/>
      <c r="AS862" s="243"/>
      <c r="AT862" s="243"/>
      <c r="AU862" s="243"/>
      <c r="AV862" s="243"/>
      <c r="AW862" s="243"/>
      <c r="AX862" s="246"/>
      <c r="AY862" s="246"/>
      <c r="AZ862" s="248"/>
      <c r="BA862" s="77"/>
      <c r="BB862" s="562" t="str">
        <f t="shared" si="55"/>
        <v xml:space="preserve"> </v>
      </c>
      <c r="BC862" s="562" t="str">
        <f t="shared" si="56"/>
        <v xml:space="preserve"> </v>
      </c>
      <c r="BD862" s="562" t="str">
        <f t="shared" si="57"/>
        <v xml:space="preserve"> </v>
      </c>
      <c r="BE862" s="562" t="str">
        <f t="shared" si="58"/>
        <v xml:space="preserve"> </v>
      </c>
      <c r="BF862" s="77"/>
      <c r="BG862" s="515"/>
    </row>
    <row r="863" spans="1:59" s="86" customFormat="1" ht="12.75" x14ac:dyDescent="0.25">
      <c r="A863" s="365"/>
      <c r="B863" s="147">
        <f>Demography!B859</f>
        <v>0</v>
      </c>
      <c r="C863" s="147">
        <f>Demography!C859</f>
        <v>0</v>
      </c>
      <c r="D863" s="148">
        <f>Demography!D859</f>
        <v>0</v>
      </c>
      <c r="E863" s="81"/>
      <c r="F863" s="256"/>
      <c r="G863" s="257"/>
      <c r="H863" s="257"/>
      <c r="I863" s="257"/>
      <c r="J863" s="245"/>
      <c r="K863" s="257"/>
      <c r="L863" s="258"/>
      <c r="M863" s="256"/>
      <c r="N863" s="256"/>
      <c r="O863" s="240"/>
      <c r="P863" s="256"/>
      <c r="Q863" s="261"/>
      <c r="R863" s="240"/>
      <c r="S863" s="240"/>
      <c r="T863" s="240"/>
      <c r="U863" s="256"/>
      <c r="V863" s="245"/>
      <c r="W863" s="256"/>
      <c r="X863" s="245"/>
      <c r="Y863" s="81"/>
      <c r="Z863" s="256"/>
      <c r="AA863" s="150"/>
      <c r="AB863" s="150"/>
      <c r="AC863" s="81"/>
      <c r="AD863" s="240"/>
      <c r="AE863" s="240"/>
      <c r="AF863" s="256"/>
      <c r="AG863" s="240"/>
      <c r="AH863" s="256"/>
      <c r="AI863" s="256"/>
      <c r="AJ863" s="256"/>
      <c r="AK863" s="261"/>
      <c r="AL863" s="261"/>
      <c r="AM863" s="77"/>
      <c r="AN863" s="261"/>
      <c r="AO863" s="261"/>
      <c r="AP863" s="261"/>
      <c r="AQ863" s="261"/>
      <c r="AR863" s="261"/>
      <c r="AS863" s="261"/>
      <c r="AT863" s="261"/>
      <c r="AU863" s="261"/>
      <c r="AV863" s="261"/>
      <c r="AW863" s="261"/>
      <c r="AX863" s="245"/>
      <c r="AY863" s="245"/>
      <c r="AZ863" s="247"/>
      <c r="BA863" s="77"/>
      <c r="BB863" s="561" t="str">
        <f t="shared" si="55"/>
        <v xml:space="preserve"> </v>
      </c>
      <c r="BC863" s="561" t="str">
        <f t="shared" si="56"/>
        <v xml:space="preserve"> </v>
      </c>
      <c r="BD863" s="561" t="str">
        <f t="shared" si="57"/>
        <v xml:space="preserve"> </v>
      </c>
      <c r="BE863" s="561" t="str">
        <f t="shared" si="58"/>
        <v xml:space="preserve"> </v>
      </c>
      <c r="BF863" s="77"/>
      <c r="BG863" s="254"/>
    </row>
    <row r="864" spans="1:59" s="86" customFormat="1" ht="12.75" x14ac:dyDescent="0.25">
      <c r="A864" s="365"/>
      <c r="B864" s="361">
        <f>Demography!B860</f>
        <v>0</v>
      </c>
      <c r="C864" s="361">
        <f>Demography!C860</f>
        <v>0</v>
      </c>
      <c r="D864" s="362">
        <f>Demography!D860</f>
        <v>0</v>
      </c>
      <c r="E864" s="81"/>
      <c r="F864" s="241"/>
      <c r="G864" s="478"/>
      <c r="H864" s="478"/>
      <c r="I864" s="478"/>
      <c r="J864" s="246"/>
      <c r="K864" s="478"/>
      <c r="L864" s="538"/>
      <c r="M864" s="241"/>
      <c r="N864" s="241"/>
      <c r="O864" s="242"/>
      <c r="P864" s="241"/>
      <c r="Q864" s="243"/>
      <c r="R864" s="242"/>
      <c r="S864" s="242"/>
      <c r="T864" s="242"/>
      <c r="U864" s="241"/>
      <c r="V864" s="246"/>
      <c r="W864" s="241"/>
      <c r="X864" s="246"/>
      <c r="Y864" s="81"/>
      <c r="Z864" s="241"/>
      <c r="AA864" s="416"/>
      <c r="AB864" s="416"/>
      <c r="AC864" s="81"/>
      <c r="AD864" s="242"/>
      <c r="AE864" s="242"/>
      <c r="AF864" s="241"/>
      <c r="AG864" s="242"/>
      <c r="AH864" s="241"/>
      <c r="AI864" s="241"/>
      <c r="AJ864" s="241"/>
      <c r="AK864" s="243"/>
      <c r="AL864" s="243"/>
      <c r="AM864" s="77"/>
      <c r="AN864" s="243"/>
      <c r="AO864" s="243"/>
      <c r="AP864" s="243"/>
      <c r="AQ864" s="243"/>
      <c r="AR864" s="243"/>
      <c r="AS864" s="243"/>
      <c r="AT864" s="243"/>
      <c r="AU864" s="243"/>
      <c r="AV864" s="243"/>
      <c r="AW864" s="243"/>
      <c r="AX864" s="246"/>
      <c r="AY864" s="246"/>
      <c r="AZ864" s="248"/>
      <c r="BA864" s="77"/>
      <c r="BB864" s="562" t="str">
        <f t="shared" si="55"/>
        <v xml:space="preserve"> </v>
      </c>
      <c r="BC864" s="562" t="str">
        <f t="shared" si="56"/>
        <v xml:space="preserve"> </v>
      </c>
      <c r="BD864" s="562" t="str">
        <f t="shared" si="57"/>
        <v xml:space="preserve"> </v>
      </c>
      <c r="BE864" s="562" t="str">
        <f t="shared" si="58"/>
        <v xml:space="preserve"> </v>
      </c>
      <c r="BF864" s="77"/>
      <c r="BG864" s="515"/>
    </row>
    <row r="865" spans="1:59" s="86" customFormat="1" ht="12.75" x14ac:dyDescent="0.25">
      <c r="A865" s="365"/>
      <c r="B865" s="147">
        <f>Demography!B861</f>
        <v>0</v>
      </c>
      <c r="C865" s="147">
        <f>Demography!C861</f>
        <v>0</v>
      </c>
      <c r="D865" s="148">
        <f>Demography!D861</f>
        <v>0</v>
      </c>
      <c r="E865" s="81"/>
      <c r="F865" s="256"/>
      <c r="G865" s="257"/>
      <c r="H865" s="257"/>
      <c r="I865" s="257"/>
      <c r="J865" s="245"/>
      <c r="K865" s="257"/>
      <c r="L865" s="258"/>
      <c r="M865" s="256"/>
      <c r="N865" s="256"/>
      <c r="O865" s="240"/>
      <c r="P865" s="256"/>
      <c r="Q865" s="261"/>
      <c r="R865" s="240"/>
      <c r="S865" s="240"/>
      <c r="T865" s="240"/>
      <c r="U865" s="256"/>
      <c r="V865" s="245"/>
      <c r="W865" s="256"/>
      <c r="X865" s="245"/>
      <c r="Y865" s="81"/>
      <c r="Z865" s="256"/>
      <c r="AA865" s="150"/>
      <c r="AB865" s="150"/>
      <c r="AC865" s="81"/>
      <c r="AD865" s="240"/>
      <c r="AE865" s="240"/>
      <c r="AF865" s="256"/>
      <c r="AG865" s="240"/>
      <c r="AH865" s="256"/>
      <c r="AI865" s="256"/>
      <c r="AJ865" s="256"/>
      <c r="AK865" s="261"/>
      <c r="AL865" s="261"/>
      <c r="AM865" s="77"/>
      <c r="AN865" s="261"/>
      <c r="AO865" s="261"/>
      <c r="AP865" s="261"/>
      <c r="AQ865" s="261"/>
      <c r="AR865" s="261"/>
      <c r="AS865" s="261"/>
      <c r="AT865" s="261"/>
      <c r="AU865" s="261"/>
      <c r="AV865" s="261"/>
      <c r="AW865" s="261"/>
      <c r="AX865" s="245"/>
      <c r="AY865" s="245"/>
      <c r="AZ865" s="247"/>
      <c r="BA865" s="77"/>
      <c r="BB865" s="561" t="str">
        <f t="shared" si="55"/>
        <v xml:space="preserve"> </v>
      </c>
      <c r="BC865" s="561" t="str">
        <f t="shared" si="56"/>
        <v xml:space="preserve"> </v>
      </c>
      <c r="BD865" s="561" t="str">
        <f t="shared" si="57"/>
        <v xml:space="preserve"> </v>
      </c>
      <c r="BE865" s="561" t="str">
        <f t="shared" si="58"/>
        <v xml:space="preserve"> </v>
      </c>
      <c r="BF865" s="77"/>
      <c r="BG865" s="254"/>
    </row>
    <row r="866" spans="1:59" s="86" customFormat="1" ht="12.75" x14ac:dyDescent="0.25">
      <c r="A866" s="365"/>
      <c r="B866" s="361">
        <f>Demography!B862</f>
        <v>0</v>
      </c>
      <c r="C866" s="361">
        <f>Demography!C862</f>
        <v>0</v>
      </c>
      <c r="D866" s="362">
        <f>Demography!D862</f>
        <v>0</v>
      </c>
      <c r="E866" s="81"/>
      <c r="F866" s="241"/>
      <c r="G866" s="478"/>
      <c r="H866" s="478"/>
      <c r="I866" s="478"/>
      <c r="J866" s="246"/>
      <c r="K866" s="478"/>
      <c r="L866" s="538"/>
      <c r="M866" s="241"/>
      <c r="N866" s="241"/>
      <c r="O866" s="242"/>
      <c r="P866" s="241"/>
      <c r="Q866" s="243"/>
      <c r="R866" s="242"/>
      <c r="S866" s="242"/>
      <c r="T866" s="242"/>
      <c r="U866" s="241"/>
      <c r="V866" s="246"/>
      <c r="W866" s="241"/>
      <c r="X866" s="246"/>
      <c r="Y866" s="81"/>
      <c r="Z866" s="241"/>
      <c r="AA866" s="416"/>
      <c r="AB866" s="416"/>
      <c r="AC866" s="81"/>
      <c r="AD866" s="242"/>
      <c r="AE866" s="242"/>
      <c r="AF866" s="241"/>
      <c r="AG866" s="242"/>
      <c r="AH866" s="241"/>
      <c r="AI866" s="241"/>
      <c r="AJ866" s="241"/>
      <c r="AK866" s="243"/>
      <c r="AL866" s="243"/>
      <c r="AM866" s="77"/>
      <c r="AN866" s="243"/>
      <c r="AO866" s="243"/>
      <c r="AP866" s="243"/>
      <c r="AQ866" s="243"/>
      <c r="AR866" s="243"/>
      <c r="AS866" s="243"/>
      <c r="AT866" s="243"/>
      <c r="AU866" s="243"/>
      <c r="AV866" s="243"/>
      <c r="AW866" s="243"/>
      <c r="AX866" s="246"/>
      <c r="AY866" s="246"/>
      <c r="AZ866" s="248"/>
      <c r="BA866" s="77"/>
      <c r="BB866" s="562" t="str">
        <f t="shared" si="55"/>
        <v xml:space="preserve"> </v>
      </c>
      <c r="BC866" s="562" t="str">
        <f t="shared" si="56"/>
        <v xml:space="preserve"> </v>
      </c>
      <c r="BD866" s="562" t="str">
        <f t="shared" si="57"/>
        <v xml:space="preserve"> </v>
      </c>
      <c r="BE866" s="562" t="str">
        <f t="shared" si="58"/>
        <v xml:space="preserve"> </v>
      </c>
      <c r="BF866" s="77"/>
      <c r="BG866" s="515"/>
    </row>
    <row r="867" spans="1:59" s="86" customFormat="1" ht="12.75" x14ac:dyDescent="0.25">
      <c r="A867" s="365"/>
      <c r="B867" s="147">
        <f>Demography!B863</f>
        <v>0</v>
      </c>
      <c r="C867" s="147">
        <f>Demography!C863</f>
        <v>0</v>
      </c>
      <c r="D867" s="148">
        <f>Demography!D863</f>
        <v>0</v>
      </c>
      <c r="E867" s="81"/>
      <c r="F867" s="256"/>
      <c r="G867" s="257"/>
      <c r="H867" s="257"/>
      <c r="I867" s="257"/>
      <c r="J867" s="245"/>
      <c r="K867" s="257"/>
      <c r="L867" s="258"/>
      <c r="M867" s="256"/>
      <c r="N867" s="256"/>
      <c r="O867" s="240"/>
      <c r="P867" s="256"/>
      <c r="Q867" s="261"/>
      <c r="R867" s="240"/>
      <c r="S867" s="240"/>
      <c r="T867" s="240"/>
      <c r="U867" s="256"/>
      <c r="V867" s="245"/>
      <c r="W867" s="256"/>
      <c r="X867" s="245"/>
      <c r="Y867" s="81"/>
      <c r="Z867" s="256"/>
      <c r="AA867" s="150"/>
      <c r="AB867" s="150"/>
      <c r="AC867" s="81"/>
      <c r="AD867" s="240"/>
      <c r="AE867" s="240"/>
      <c r="AF867" s="256"/>
      <c r="AG867" s="240"/>
      <c r="AH867" s="256"/>
      <c r="AI867" s="256"/>
      <c r="AJ867" s="256"/>
      <c r="AK867" s="261"/>
      <c r="AL867" s="261"/>
      <c r="AM867" s="77"/>
      <c r="AN867" s="261"/>
      <c r="AO867" s="261"/>
      <c r="AP867" s="261"/>
      <c r="AQ867" s="261"/>
      <c r="AR867" s="261"/>
      <c r="AS867" s="261"/>
      <c r="AT867" s="261"/>
      <c r="AU867" s="261"/>
      <c r="AV867" s="261"/>
      <c r="AW867" s="261"/>
      <c r="AX867" s="245"/>
      <c r="AY867" s="245"/>
      <c r="AZ867" s="247"/>
      <c r="BA867" s="77"/>
      <c r="BB867" s="561" t="str">
        <f t="shared" si="55"/>
        <v xml:space="preserve"> </v>
      </c>
      <c r="BC867" s="561" t="str">
        <f t="shared" si="56"/>
        <v xml:space="preserve"> </v>
      </c>
      <c r="BD867" s="561" t="str">
        <f t="shared" si="57"/>
        <v xml:space="preserve"> </v>
      </c>
      <c r="BE867" s="561" t="str">
        <f t="shared" si="58"/>
        <v xml:space="preserve"> </v>
      </c>
      <c r="BF867" s="77"/>
      <c r="BG867" s="254"/>
    </row>
    <row r="868" spans="1:59" s="86" customFormat="1" ht="12.75" x14ac:dyDescent="0.25">
      <c r="A868" s="365"/>
      <c r="B868" s="361">
        <f>Demography!B864</f>
        <v>0</v>
      </c>
      <c r="C868" s="361">
        <f>Demography!C864</f>
        <v>0</v>
      </c>
      <c r="D868" s="362">
        <f>Demography!D864</f>
        <v>0</v>
      </c>
      <c r="E868" s="81"/>
      <c r="F868" s="241"/>
      <c r="G868" s="478"/>
      <c r="H868" s="478"/>
      <c r="I868" s="478"/>
      <c r="J868" s="246"/>
      <c r="K868" s="478"/>
      <c r="L868" s="538"/>
      <c r="M868" s="241"/>
      <c r="N868" s="241"/>
      <c r="O868" s="242"/>
      <c r="P868" s="241"/>
      <c r="Q868" s="243"/>
      <c r="R868" s="242"/>
      <c r="S868" s="242"/>
      <c r="T868" s="242"/>
      <c r="U868" s="241"/>
      <c r="V868" s="246"/>
      <c r="W868" s="241"/>
      <c r="X868" s="246"/>
      <c r="Y868" s="81"/>
      <c r="Z868" s="241"/>
      <c r="AA868" s="416"/>
      <c r="AB868" s="416"/>
      <c r="AC868" s="81"/>
      <c r="AD868" s="242"/>
      <c r="AE868" s="242"/>
      <c r="AF868" s="241"/>
      <c r="AG868" s="242"/>
      <c r="AH868" s="241"/>
      <c r="AI868" s="241"/>
      <c r="AJ868" s="241"/>
      <c r="AK868" s="243"/>
      <c r="AL868" s="243"/>
      <c r="AM868" s="77"/>
      <c r="AN868" s="243"/>
      <c r="AO868" s="243"/>
      <c r="AP868" s="243"/>
      <c r="AQ868" s="243"/>
      <c r="AR868" s="243"/>
      <c r="AS868" s="243"/>
      <c r="AT868" s="243"/>
      <c r="AU868" s="243"/>
      <c r="AV868" s="243"/>
      <c r="AW868" s="243"/>
      <c r="AX868" s="246"/>
      <c r="AY868" s="246"/>
      <c r="AZ868" s="248"/>
      <c r="BA868" s="77"/>
      <c r="BB868" s="562" t="str">
        <f t="shared" si="55"/>
        <v xml:space="preserve"> </v>
      </c>
      <c r="BC868" s="562" t="str">
        <f t="shared" si="56"/>
        <v xml:space="preserve"> </v>
      </c>
      <c r="BD868" s="562" t="str">
        <f t="shared" si="57"/>
        <v xml:space="preserve"> </v>
      </c>
      <c r="BE868" s="562" t="str">
        <f t="shared" si="58"/>
        <v xml:space="preserve"> </v>
      </c>
      <c r="BF868" s="77"/>
      <c r="BG868" s="515"/>
    </row>
    <row r="869" spans="1:59" s="86" customFormat="1" ht="12.75" x14ac:dyDescent="0.25">
      <c r="A869" s="365"/>
      <c r="B869" s="147">
        <f>Demography!B865</f>
        <v>0</v>
      </c>
      <c r="C869" s="147">
        <f>Demography!C865</f>
        <v>0</v>
      </c>
      <c r="D869" s="148">
        <f>Demography!D865</f>
        <v>0</v>
      </c>
      <c r="E869" s="81"/>
      <c r="F869" s="256"/>
      <c r="G869" s="257"/>
      <c r="H869" s="257"/>
      <c r="I869" s="257"/>
      <c r="J869" s="245"/>
      <c r="K869" s="257"/>
      <c r="L869" s="258"/>
      <c r="M869" s="256"/>
      <c r="N869" s="256"/>
      <c r="O869" s="240"/>
      <c r="P869" s="256"/>
      <c r="Q869" s="261"/>
      <c r="R869" s="240"/>
      <c r="S869" s="240"/>
      <c r="T869" s="240"/>
      <c r="U869" s="256"/>
      <c r="V869" s="245"/>
      <c r="W869" s="256"/>
      <c r="X869" s="245"/>
      <c r="Y869" s="81"/>
      <c r="Z869" s="256"/>
      <c r="AA869" s="150"/>
      <c r="AB869" s="150"/>
      <c r="AC869" s="81"/>
      <c r="AD869" s="240"/>
      <c r="AE869" s="240"/>
      <c r="AF869" s="256"/>
      <c r="AG869" s="240"/>
      <c r="AH869" s="256"/>
      <c r="AI869" s="256"/>
      <c r="AJ869" s="256"/>
      <c r="AK869" s="261"/>
      <c r="AL869" s="261"/>
      <c r="AM869" s="77"/>
      <c r="AN869" s="261"/>
      <c r="AO869" s="261"/>
      <c r="AP869" s="261"/>
      <c r="AQ869" s="261"/>
      <c r="AR869" s="261"/>
      <c r="AS869" s="261"/>
      <c r="AT869" s="261"/>
      <c r="AU869" s="261"/>
      <c r="AV869" s="261"/>
      <c r="AW869" s="261"/>
      <c r="AX869" s="245"/>
      <c r="AY869" s="245"/>
      <c r="AZ869" s="247"/>
      <c r="BA869" s="77"/>
      <c r="BB869" s="561" t="str">
        <f t="shared" si="55"/>
        <v xml:space="preserve"> </v>
      </c>
      <c r="BC869" s="561" t="str">
        <f t="shared" si="56"/>
        <v xml:space="preserve"> </v>
      </c>
      <c r="BD869" s="561" t="str">
        <f t="shared" si="57"/>
        <v xml:space="preserve"> </v>
      </c>
      <c r="BE869" s="561" t="str">
        <f t="shared" si="58"/>
        <v xml:space="preserve"> </v>
      </c>
      <c r="BF869" s="77"/>
      <c r="BG869" s="254"/>
    </row>
    <row r="870" spans="1:59" s="86" customFormat="1" ht="12.75" x14ac:dyDescent="0.25">
      <c r="A870" s="365"/>
      <c r="B870" s="361">
        <f>Demography!B866</f>
        <v>0</v>
      </c>
      <c r="C870" s="361">
        <f>Demography!C866</f>
        <v>0</v>
      </c>
      <c r="D870" s="362">
        <f>Demography!D866</f>
        <v>0</v>
      </c>
      <c r="E870" s="81"/>
      <c r="F870" s="241"/>
      <c r="G870" s="478"/>
      <c r="H870" s="478"/>
      <c r="I870" s="478"/>
      <c r="J870" s="246"/>
      <c r="K870" s="478"/>
      <c r="L870" s="538"/>
      <c r="M870" s="241"/>
      <c r="N870" s="241"/>
      <c r="O870" s="242"/>
      <c r="P870" s="241"/>
      <c r="Q870" s="243"/>
      <c r="R870" s="242"/>
      <c r="S870" s="242"/>
      <c r="T870" s="242"/>
      <c r="U870" s="241"/>
      <c r="V870" s="246"/>
      <c r="W870" s="241"/>
      <c r="X870" s="246"/>
      <c r="Y870" s="81"/>
      <c r="Z870" s="241"/>
      <c r="AA870" s="416"/>
      <c r="AB870" s="416"/>
      <c r="AC870" s="81"/>
      <c r="AD870" s="242"/>
      <c r="AE870" s="242"/>
      <c r="AF870" s="241"/>
      <c r="AG870" s="242"/>
      <c r="AH870" s="241"/>
      <c r="AI870" s="241"/>
      <c r="AJ870" s="241"/>
      <c r="AK870" s="243"/>
      <c r="AL870" s="243"/>
      <c r="AM870" s="77"/>
      <c r="AN870" s="243"/>
      <c r="AO870" s="243"/>
      <c r="AP870" s="243"/>
      <c r="AQ870" s="243"/>
      <c r="AR870" s="243"/>
      <c r="AS870" s="243"/>
      <c r="AT870" s="243"/>
      <c r="AU870" s="243"/>
      <c r="AV870" s="243"/>
      <c r="AW870" s="243"/>
      <c r="AX870" s="246"/>
      <c r="AY870" s="246"/>
      <c r="AZ870" s="248"/>
      <c r="BA870" s="77"/>
      <c r="BB870" s="562" t="str">
        <f t="shared" si="55"/>
        <v xml:space="preserve"> </v>
      </c>
      <c r="BC870" s="562" t="str">
        <f t="shared" si="56"/>
        <v xml:space="preserve"> </v>
      </c>
      <c r="BD870" s="562" t="str">
        <f t="shared" si="57"/>
        <v xml:space="preserve"> </v>
      </c>
      <c r="BE870" s="562" t="str">
        <f t="shared" si="58"/>
        <v xml:space="preserve"> </v>
      </c>
      <c r="BF870" s="77"/>
      <c r="BG870" s="515"/>
    </row>
    <row r="871" spans="1:59" s="86" customFormat="1" ht="12.75" x14ac:dyDescent="0.25">
      <c r="A871" s="365"/>
      <c r="B871" s="147">
        <f>Demography!B867</f>
        <v>0</v>
      </c>
      <c r="C871" s="147">
        <f>Demography!C867</f>
        <v>0</v>
      </c>
      <c r="D871" s="148">
        <f>Demography!D867</f>
        <v>0</v>
      </c>
      <c r="E871" s="81"/>
      <c r="F871" s="256"/>
      <c r="G871" s="257"/>
      <c r="H871" s="257"/>
      <c r="I871" s="257"/>
      <c r="J871" s="245"/>
      <c r="K871" s="257"/>
      <c r="L871" s="258"/>
      <c r="M871" s="256"/>
      <c r="N871" s="256"/>
      <c r="O871" s="240"/>
      <c r="P871" s="256"/>
      <c r="Q871" s="261"/>
      <c r="R871" s="240"/>
      <c r="S871" s="240"/>
      <c r="T871" s="240"/>
      <c r="U871" s="256"/>
      <c r="V871" s="245"/>
      <c r="W871" s="256"/>
      <c r="X871" s="245"/>
      <c r="Y871" s="81"/>
      <c r="Z871" s="256"/>
      <c r="AA871" s="150"/>
      <c r="AB871" s="150"/>
      <c r="AC871" s="81"/>
      <c r="AD871" s="240"/>
      <c r="AE871" s="240"/>
      <c r="AF871" s="256"/>
      <c r="AG871" s="240"/>
      <c r="AH871" s="256"/>
      <c r="AI871" s="256"/>
      <c r="AJ871" s="256"/>
      <c r="AK871" s="261"/>
      <c r="AL871" s="261"/>
      <c r="AM871" s="77"/>
      <c r="AN871" s="261"/>
      <c r="AO871" s="261"/>
      <c r="AP871" s="261"/>
      <c r="AQ871" s="261"/>
      <c r="AR871" s="261"/>
      <c r="AS871" s="261"/>
      <c r="AT871" s="261"/>
      <c r="AU871" s="261"/>
      <c r="AV871" s="261"/>
      <c r="AW871" s="261"/>
      <c r="AX871" s="245"/>
      <c r="AY871" s="245"/>
      <c r="AZ871" s="247"/>
      <c r="BA871" s="77"/>
      <c r="BB871" s="561" t="str">
        <f t="shared" si="55"/>
        <v xml:space="preserve"> </v>
      </c>
      <c r="BC871" s="561" t="str">
        <f t="shared" si="56"/>
        <v xml:space="preserve"> </v>
      </c>
      <c r="BD871" s="561" t="str">
        <f t="shared" si="57"/>
        <v xml:space="preserve"> </v>
      </c>
      <c r="BE871" s="561" t="str">
        <f t="shared" si="58"/>
        <v xml:space="preserve"> </v>
      </c>
      <c r="BF871" s="77"/>
      <c r="BG871" s="254"/>
    </row>
    <row r="872" spans="1:59" s="86" customFormat="1" ht="12.75" x14ac:dyDescent="0.25">
      <c r="A872" s="365"/>
      <c r="B872" s="361">
        <f>Demography!B868</f>
        <v>0</v>
      </c>
      <c r="C872" s="361">
        <f>Demography!C868</f>
        <v>0</v>
      </c>
      <c r="D872" s="362">
        <f>Demography!D868</f>
        <v>0</v>
      </c>
      <c r="E872" s="81"/>
      <c r="F872" s="241"/>
      <c r="G872" s="478"/>
      <c r="H872" s="478"/>
      <c r="I872" s="478"/>
      <c r="J872" s="246"/>
      <c r="K872" s="478"/>
      <c r="L872" s="538"/>
      <c r="M872" s="241"/>
      <c r="N872" s="241"/>
      <c r="O872" s="242"/>
      <c r="P872" s="241"/>
      <c r="Q872" s="243"/>
      <c r="R872" s="242"/>
      <c r="S872" s="242"/>
      <c r="T872" s="242"/>
      <c r="U872" s="241"/>
      <c r="V872" s="246"/>
      <c r="W872" s="241"/>
      <c r="X872" s="246"/>
      <c r="Y872" s="81"/>
      <c r="Z872" s="241"/>
      <c r="AA872" s="416"/>
      <c r="AB872" s="416"/>
      <c r="AC872" s="81"/>
      <c r="AD872" s="242"/>
      <c r="AE872" s="242"/>
      <c r="AF872" s="241"/>
      <c r="AG872" s="242"/>
      <c r="AH872" s="241"/>
      <c r="AI872" s="241"/>
      <c r="AJ872" s="241"/>
      <c r="AK872" s="243"/>
      <c r="AL872" s="243"/>
      <c r="AM872" s="77"/>
      <c r="AN872" s="243"/>
      <c r="AO872" s="243"/>
      <c r="AP872" s="243"/>
      <c r="AQ872" s="243"/>
      <c r="AR872" s="243"/>
      <c r="AS872" s="243"/>
      <c r="AT872" s="243"/>
      <c r="AU872" s="243"/>
      <c r="AV872" s="243"/>
      <c r="AW872" s="243"/>
      <c r="AX872" s="246"/>
      <c r="AY872" s="246"/>
      <c r="AZ872" s="248"/>
      <c r="BA872" s="77"/>
      <c r="BB872" s="562" t="str">
        <f t="shared" si="55"/>
        <v xml:space="preserve"> </v>
      </c>
      <c r="BC872" s="562" t="str">
        <f t="shared" si="56"/>
        <v xml:space="preserve"> </v>
      </c>
      <c r="BD872" s="562" t="str">
        <f t="shared" si="57"/>
        <v xml:space="preserve"> </v>
      </c>
      <c r="BE872" s="562" t="str">
        <f t="shared" si="58"/>
        <v xml:space="preserve"> </v>
      </c>
      <c r="BF872" s="77"/>
      <c r="BG872" s="515"/>
    </row>
    <row r="873" spans="1:59" s="86" customFormat="1" ht="12.75" x14ac:dyDescent="0.25">
      <c r="A873" s="365"/>
      <c r="B873" s="147">
        <f>Demography!B869</f>
        <v>0</v>
      </c>
      <c r="C873" s="147">
        <f>Demography!C869</f>
        <v>0</v>
      </c>
      <c r="D873" s="148">
        <f>Demography!D869</f>
        <v>0</v>
      </c>
      <c r="E873" s="81"/>
      <c r="F873" s="256"/>
      <c r="G873" s="257"/>
      <c r="H873" s="257"/>
      <c r="I873" s="257"/>
      <c r="J873" s="245"/>
      <c r="K873" s="257"/>
      <c r="L873" s="258"/>
      <c r="M873" s="256"/>
      <c r="N873" s="256"/>
      <c r="O873" s="240"/>
      <c r="P873" s="256"/>
      <c r="Q873" s="261"/>
      <c r="R873" s="240"/>
      <c r="S873" s="240"/>
      <c r="T873" s="240"/>
      <c r="U873" s="256"/>
      <c r="V873" s="245"/>
      <c r="W873" s="256"/>
      <c r="X873" s="245"/>
      <c r="Y873" s="81"/>
      <c r="Z873" s="256"/>
      <c r="AA873" s="150"/>
      <c r="AB873" s="150"/>
      <c r="AC873" s="81"/>
      <c r="AD873" s="240"/>
      <c r="AE873" s="240"/>
      <c r="AF873" s="256"/>
      <c r="AG873" s="240"/>
      <c r="AH873" s="256"/>
      <c r="AI873" s="256"/>
      <c r="AJ873" s="256"/>
      <c r="AK873" s="261"/>
      <c r="AL873" s="261"/>
      <c r="AM873" s="77"/>
      <c r="AN873" s="261"/>
      <c r="AO873" s="261"/>
      <c r="AP873" s="261"/>
      <c r="AQ873" s="261"/>
      <c r="AR873" s="261"/>
      <c r="AS873" s="261"/>
      <c r="AT873" s="261"/>
      <c r="AU873" s="261"/>
      <c r="AV873" s="261"/>
      <c r="AW873" s="261"/>
      <c r="AX873" s="245"/>
      <c r="AY873" s="245"/>
      <c r="AZ873" s="247"/>
      <c r="BA873" s="77"/>
      <c r="BB873" s="561" t="str">
        <f t="shared" si="55"/>
        <v xml:space="preserve"> </v>
      </c>
      <c r="BC873" s="561" t="str">
        <f t="shared" si="56"/>
        <v xml:space="preserve"> </v>
      </c>
      <c r="BD873" s="561" t="str">
        <f t="shared" si="57"/>
        <v xml:space="preserve"> </v>
      </c>
      <c r="BE873" s="561" t="str">
        <f t="shared" si="58"/>
        <v xml:space="preserve"> </v>
      </c>
      <c r="BF873" s="77"/>
      <c r="BG873" s="254"/>
    </row>
    <row r="874" spans="1:59" s="86" customFormat="1" ht="12.75" x14ac:dyDescent="0.25">
      <c r="A874" s="365"/>
      <c r="B874" s="361">
        <f>Demography!B870</f>
        <v>0</v>
      </c>
      <c r="C874" s="361">
        <f>Demography!C870</f>
        <v>0</v>
      </c>
      <c r="D874" s="362">
        <f>Demography!D870</f>
        <v>0</v>
      </c>
      <c r="E874" s="81"/>
      <c r="F874" s="241"/>
      <c r="G874" s="478"/>
      <c r="H874" s="478"/>
      <c r="I874" s="478"/>
      <c r="J874" s="246"/>
      <c r="K874" s="478"/>
      <c r="L874" s="538"/>
      <c r="M874" s="241"/>
      <c r="N874" s="241"/>
      <c r="O874" s="242"/>
      <c r="P874" s="241"/>
      <c r="Q874" s="243"/>
      <c r="R874" s="242"/>
      <c r="S874" s="242"/>
      <c r="T874" s="242"/>
      <c r="U874" s="241"/>
      <c r="V874" s="246"/>
      <c r="W874" s="241"/>
      <c r="X874" s="246"/>
      <c r="Y874" s="81"/>
      <c r="Z874" s="241"/>
      <c r="AA874" s="416"/>
      <c r="AB874" s="416"/>
      <c r="AC874" s="81"/>
      <c r="AD874" s="242"/>
      <c r="AE874" s="242"/>
      <c r="AF874" s="241"/>
      <c r="AG874" s="242"/>
      <c r="AH874" s="241"/>
      <c r="AI874" s="241"/>
      <c r="AJ874" s="241"/>
      <c r="AK874" s="243"/>
      <c r="AL874" s="243"/>
      <c r="AM874" s="77"/>
      <c r="AN874" s="243"/>
      <c r="AO874" s="243"/>
      <c r="AP874" s="243"/>
      <c r="AQ874" s="243"/>
      <c r="AR874" s="243"/>
      <c r="AS874" s="243"/>
      <c r="AT874" s="243"/>
      <c r="AU874" s="243"/>
      <c r="AV874" s="243"/>
      <c r="AW874" s="243"/>
      <c r="AX874" s="246"/>
      <c r="AY874" s="246"/>
      <c r="AZ874" s="248"/>
      <c r="BA874" s="77"/>
      <c r="BB874" s="562" t="str">
        <f t="shared" si="55"/>
        <v xml:space="preserve"> </v>
      </c>
      <c r="BC874" s="562" t="str">
        <f t="shared" si="56"/>
        <v xml:space="preserve"> </v>
      </c>
      <c r="BD874" s="562" t="str">
        <f t="shared" si="57"/>
        <v xml:space="preserve"> </v>
      </c>
      <c r="BE874" s="562" t="str">
        <f t="shared" si="58"/>
        <v xml:space="preserve"> </v>
      </c>
      <c r="BF874" s="77"/>
      <c r="BG874" s="515"/>
    </row>
    <row r="875" spans="1:59" s="86" customFormat="1" ht="12.75" x14ac:dyDescent="0.25">
      <c r="A875" s="365"/>
      <c r="B875" s="147">
        <f>Demography!B871</f>
        <v>0</v>
      </c>
      <c r="C875" s="147">
        <f>Demography!C871</f>
        <v>0</v>
      </c>
      <c r="D875" s="148">
        <f>Demography!D871</f>
        <v>0</v>
      </c>
      <c r="E875" s="81"/>
      <c r="F875" s="256"/>
      <c r="G875" s="257"/>
      <c r="H875" s="257"/>
      <c r="I875" s="257"/>
      <c r="J875" s="245"/>
      <c r="K875" s="257"/>
      <c r="L875" s="258"/>
      <c r="M875" s="256"/>
      <c r="N875" s="256"/>
      <c r="O875" s="240"/>
      <c r="P875" s="256"/>
      <c r="Q875" s="261"/>
      <c r="R875" s="240"/>
      <c r="S875" s="240"/>
      <c r="T875" s="240"/>
      <c r="U875" s="256"/>
      <c r="V875" s="245"/>
      <c r="W875" s="256"/>
      <c r="X875" s="245"/>
      <c r="Y875" s="81"/>
      <c r="Z875" s="256"/>
      <c r="AA875" s="150"/>
      <c r="AB875" s="150"/>
      <c r="AC875" s="81"/>
      <c r="AD875" s="240"/>
      <c r="AE875" s="240"/>
      <c r="AF875" s="256"/>
      <c r="AG875" s="240"/>
      <c r="AH875" s="256"/>
      <c r="AI875" s="256"/>
      <c r="AJ875" s="256"/>
      <c r="AK875" s="261"/>
      <c r="AL875" s="261"/>
      <c r="AM875" s="77"/>
      <c r="AN875" s="261"/>
      <c r="AO875" s="261"/>
      <c r="AP875" s="261"/>
      <c r="AQ875" s="261"/>
      <c r="AR875" s="261"/>
      <c r="AS875" s="261"/>
      <c r="AT875" s="261"/>
      <c r="AU875" s="261"/>
      <c r="AV875" s="261"/>
      <c r="AW875" s="261"/>
      <c r="AX875" s="245"/>
      <c r="AY875" s="245"/>
      <c r="AZ875" s="247"/>
      <c r="BA875" s="77"/>
      <c r="BB875" s="561" t="str">
        <f t="shared" si="55"/>
        <v xml:space="preserve"> </v>
      </c>
      <c r="BC875" s="561" t="str">
        <f t="shared" si="56"/>
        <v xml:space="preserve"> </v>
      </c>
      <c r="BD875" s="561" t="str">
        <f t="shared" si="57"/>
        <v xml:space="preserve"> </v>
      </c>
      <c r="BE875" s="561" t="str">
        <f t="shared" si="58"/>
        <v xml:space="preserve"> </v>
      </c>
      <c r="BF875" s="77"/>
      <c r="BG875" s="254"/>
    </row>
    <row r="876" spans="1:59" s="86" customFormat="1" ht="12.75" x14ac:dyDescent="0.25">
      <c r="A876" s="365"/>
      <c r="B876" s="361">
        <f>Demography!B872</f>
        <v>0</v>
      </c>
      <c r="C876" s="361">
        <f>Demography!C872</f>
        <v>0</v>
      </c>
      <c r="D876" s="362">
        <f>Demography!D872</f>
        <v>0</v>
      </c>
      <c r="E876" s="81"/>
      <c r="F876" s="241"/>
      <c r="G876" s="478"/>
      <c r="H876" s="478"/>
      <c r="I876" s="478"/>
      <c r="J876" s="246"/>
      <c r="K876" s="478"/>
      <c r="L876" s="538"/>
      <c r="M876" s="241"/>
      <c r="N876" s="241"/>
      <c r="O876" s="242"/>
      <c r="P876" s="241"/>
      <c r="Q876" s="243"/>
      <c r="R876" s="242"/>
      <c r="S876" s="242"/>
      <c r="T876" s="242"/>
      <c r="U876" s="241"/>
      <c r="V876" s="246"/>
      <c r="W876" s="241"/>
      <c r="X876" s="246"/>
      <c r="Y876" s="81"/>
      <c r="Z876" s="241"/>
      <c r="AA876" s="416"/>
      <c r="AB876" s="416"/>
      <c r="AC876" s="81"/>
      <c r="AD876" s="242"/>
      <c r="AE876" s="242"/>
      <c r="AF876" s="241"/>
      <c r="AG876" s="242"/>
      <c r="AH876" s="241"/>
      <c r="AI876" s="241"/>
      <c r="AJ876" s="241"/>
      <c r="AK876" s="243"/>
      <c r="AL876" s="243"/>
      <c r="AM876" s="77"/>
      <c r="AN876" s="243"/>
      <c r="AO876" s="243"/>
      <c r="AP876" s="243"/>
      <c r="AQ876" s="243"/>
      <c r="AR876" s="243"/>
      <c r="AS876" s="243"/>
      <c r="AT876" s="243"/>
      <c r="AU876" s="243"/>
      <c r="AV876" s="243"/>
      <c r="AW876" s="243"/>
      <c r="AX876" s="246"/>
      <c r="AY876" s="246"/>
      <c r="AZ876" s="248"/>
      <c r="BA876" s="77"/>
      <c r="BB876" s="562" t="str">
        <f t="shared" si="55"/>
        <v xml:space="preserve"> </v>
      </c>
      <c r="BC876" s="562" t="str">
        <f t="shared" si="56"/>
        <v xml:space="preserve"> </v>
      </c>
      <c r="BD876" s="562" t="str">
        <f t="shared" si="57"/>
        <v xml:space="preserve"> </v>
      </c>
      <c r="BE876" s="562" t="str">
        <f t="shared" si="58"/>
        <v xml:space="preserve"> </v>
      </c>
      <c r="BF876" s="77"/>
      <c r="BG876" s="515"/>
    </row>
    <row r="877" spans="1:59" s="86" customFormat="1" ht="12.75" x14ac:dyDescent="0.25">
      <c r="A877" s="365"/>
      <c r="B877" s="147">
        <f>Demography!B873</f>
        <v>0</v>
      </c>
      <c r="C877" s="147">
        <f>Demography!C873</f>
        <v>0</v>
      </c>
      <c r="D877" s="148">
        <f>Demography!D873</f>
        <v>0</v>
      </c>
      <c r="E877" s="81"/>
      <c r="F877" s="256"/>
      <c r="G877" s="257"/>
      <c r="H877" s="257"/>
      <c r="I877" s="257"/>
      <c r="J877" s="245"/>
      <c r="K877" s="257"/>
      <c r="L877" s="258"/>
      <c r="M877" s="256"/>
      <c r="N877" s="256"/>
      <c r="O877" s="240"/>
      <c r="P877" s="256"/>
      <c r="Q877" s="261"/>
      <c r="R877" s="240"/>
      <c r="S877" s="240"/>
      <c r="T877" s="240"/>
      <c r="U877" s="256"/>
      <c r="V877" s="245"/>
      <c r="W877" s="256"/>
      <c r="X877" s="245"/>
      <c r="Y877" s="81"/>
      <c r="Z877" s="256"/>
      <c r="AA877" s="150"/>
      <c r="AB877" s="150"/>
      <c r="AC877" s="81"/>
      <c r="AD877" s="240"/>
      <c r="AE877" s="240"/>
      <c r="AF877" s="256"/>
      <c r="AG877" s="240"/>
      <c r="AH877" s="256"/>
      <c r="AI877" s="256"/>
      <c r="AJ877" s="256"/>
      <c r="AK877" s="261"/>
      <c r="AL877" s="261"/>
      <c r="AM877" s="77"/>
      <c r="AN877" s="261"/>
      <c r="AO877" s="261"/>
      <c r="AP877" s="261"/>
      <c r="AQ877" s="261"/>
      <c r="AR877" s="261"/>
      <c r="AS877" s="261"/>
      <c r="AT877" s="261"/>
      <c r="AU877" s="261"/>
      <c r="AV877" s="261"/>
      <c r="AW877" s="261"/>
      <c r="AX877" s="245"/>
      <c r="AY877" s="245"/>
      <c r="AZ877" s="247"/>
      <c r="BA877" s="77"/>
      <c r="BB877" s="561" t="str">
        <f t="shared" si="55"/>
        <v xml:space="preserve"> </v>
      </c>
      <c r="BC877" s="561" t="str">
        <f t="shared" si="56"/>
        <v xml:space="preserve"> </v>
      </c>
      <c r="BD877" s="561" t="str">
        <f t="shared" si="57"/>
        <v xml:space="preserve"> </v>
      </c>
      <c r="BE877" s="561" t="str">
        <f t="shared" si="58"/>
        <v xml:space="preserve"> </v>
      </c>
      <c r="BF877" s="77"/>
      <c r="BG877" s="254"/>
    </row>
    <row r="878" spans="1:59" s="86" customFormat="1" ht="12.75" x14ac:dyDescent="0.25">
      <c r="A878" s="365"/>
      <c r="B878" s="361">
        <f>Demography!B874</f>
        <v>0</v>
      </c>
      <c r="C878" s="361">
        <f>Demography!C874</f>
        <v>0</v>
      </c>
      <c r="D878" s="362">
        <f>Demography!D874</f>
        <v>0</v>
      </c>
      <c r="E878" s="81"/>
      <c r="F878" s="241"/>
      <c r="G878" s="478"/>
      <c r="H878" s="478"/>
      <c r="I878" s="478"/>
      <c r="J878" s="246"/>
      <c r="K878" s="478"/>
      <c r="L878" s="538"/>
      <c r="M878" s="241"/>
      <c r="N878" s="241"/>
      <c r="O878" s="242"/>
      <c r="P878" s="241"/>
      <c r="Q878" s="243"/>
      <c r="R878" s="242"/>
      <c r="S878" s="242"/>
      <c r="T878" s="242"/>
      <c r="U878" s="241"/>
      <c r="V878" s="246"/>
      <c r="W878" s="241"/>
      <c r="X878" s="246"/>
      <c r="Y878" s="81"/>
      <c r="Z878" s="241"/>
      <c r="AA878" s="416"/>
      <c r="AB878" s="416"/>
      <c r="AC878" s="81"/>
      <c r="AD878" s="242"/>
      <c r="AE878" s="242"/>
      <c r="AF878" s="241"/>
      <c r="AG878" s="242"/>
      <c r="AH878" s="241"/>
      <c r="AI878" s="241"/>
      <c r="AJ878" s="241"/>
      <c r="AK878" s="243"/>
      <c r="AL878" s="243"/>
      <c r="AM878" s="77"/>
      <c r="AN878" s="243"/>
      <c r="AO878" s="243"/>
      <c r="AP878" s="243"/>
      <c r="AQ878" s="243"/>
      <c r="AR878" s="243"/>
      <c r="AS878" s="243"/>
      <c r="AT878" s="243"/>
      <c r="AU878" s="243"/>
      <c r="AV878" s="243"/>
      <c r="AW878" s="243"/>
      <c r="AX878" s="246"/>
      <c r="AY878" s="246"/>
      <c r="AZ878" s="248"/>
      <c r="BA878" s="77"/>
      <c r="BB878" s="562" t="str">
        <f t="shared" si="55"/>
        <v xml:space="preserve"> </v>
      </c>
      <c r="BC878" s="562" t="str">
        <f t="shared" si="56"/>
        <v xml:space="preserve"> </v>
      </c>
      <c r="BD878" s="562" t="str">
        <f t="shared" si="57"/>
        <v xml:space="preserve"> </v>
      </c>
      <c r="BE878" s="562" t="str">
        <f t="shared" si="58"/>
        <v xml:space="preserve"> </v>
      </c>
      <c r="BF878" s="77"/>
      <c r="BG878" s="515"/>
    </row>
    <row r="879" spans="1:59" s="86" customFormat="1" ht="12.75" x14ac:dyDescent="0.25">
      <c r="A879" s="365"/>
      <c r="B879" s="147">
        <f>Demography!B875</f>
        <v>0</v>
      </c>
      <c r="C879" s="147">
        <f>Demography!C875</f>
        <v>0</v>
      </c>
      <c r="D879" s="148">
        <f>Demography!D875</f>
        <v>0</v>
      </c>
      <c r="E879" s="81"/>
      <c r="F879" s="256"/>
      <c r="G879" s="257"/>
      <c r="H879" s="257"/>
      <c r="I879" s="257"/>
      <c r="J879" s="245"/>
      <c r="K879" s="257"/>
      <c r="L879" s="258"/>
      <c r="M879" s="256"/>
      <c r="N879" s="256"/>
      <c r="O879" s="240"/>
      <c r="P879" s="256"/>
      <c r="Q879" s="261"/>
      <c r="R879" s="240"/>
      <c r="S879" s="240"/>
      <c r="T879" s="240"/>
      <c r="U879" s="256"/>
      <c r="V879" s="245"/>
      <c r="W879" s="256"/>
      <c r="X879" s="245"/>
      <c r="Y879" s="81"/>
      <c r="Z879" s="256"/>
      <c r="AA879" s="150"/>
      <c r="AB879" s="150"/>
      <c r="AC879" s="81"/>
      <c r="AD879" s="240"/>
      <c r="AE879" s="240"/>
      <c r="AF879" s="256"/>
      <c r="AG879" s="240"/>
      <c r="AH879" s="256"/>
      <c r="AI879" s="256"/>
      <c r="AJ879" s="256"/>
      <c r="AK879" s="261"/>
      <c r="AL879" s="261"/>
      <c r="AM879" s="77"/>
      <c r="AN879" s="261"/>
      <c r="AO879" s="261"/>
      <c r="AP879" s="261"/>
      <c r="AQ879" s="261"/>
      <c r="AR879" s="261"/>
      <c r="AS879" s="261"/>
      <c r="AT879" s="261"/>
      <c r="AU879" s="261"/>
      <c r="AV879" s="261"/>
      <c r="AW879" s="261"/>
      <c r="AX879" s="245"/>
      <c r="AY879" s="245"/>
      <c r="AZ879" s="247"/>
      <c r="BA879" s="77"/>
      <c r="BB879" s="561" t="str">
        <f t="shared" si="55"/>
        <v xml:space="preserve"> </v>
      </c>
      <c r="BC879" s="561" t="str">
        <f t="shared" si="56"/>
        <v xml:space="preserve"> </v>
      </c>
      <c r="BD879" s="561" t="str">
        <f t="shared" si="57"/>
        <v xml:space="preserve"> </v>
      </c>
      <c r="BE879" s="561" t="str">
        <f t="shared" si="58"/>
        <v xml:space="preserve"> </v>
      </c>
      <c r="BF879" s="77"/>
      <c r="BG879" s="254"/>
    </row>
    <row r="880" spans="1:59" s="86" customFormat="1" ht="12.75" x14ac:dyDescent="0.25">
      <c r="A880" s="365"/>
      <c r="B880" s="361">
        <f>Demography!B876</f>
        <v>0</v>
      </c>
      <c r="C880" s="361">
        <f>Demography!C876</f>
        <v>0</v>
      </c>
      <c r="D880" s="362">
        <f>Demography!D876</f>
        <v>0</v>
      </c>
      <c r="E880" s="81"/>
      <c r="F880" s="241"/>
      <c r="G880" s="478"/>
      <c r="H880" s="478"/>
      <c r="I880" s="478"/>
      <c r="J880" s="246"/>
      <c r="K880" s="478"/>
      <c r="L880" s="538"/>
      <c r="M880" s="241"/>
      <c r="N880" s="241"/>
      <c r="O880" s="242"/>
      <c r="P880" s="241"/>
      <c r="Q880" s="243">
        <v>0</v>
      </c>
      <c r="R880" s="242"/>
      <c r="S880" s="242"/>
      <c r="T880" s="242"/>
      <c r="U880" s="241"/>
      <c r="V880" s="246"/>
      <c r="W880" s="241"/>
      <c r="X880" s="246"/>
      <c r="Y880" s="81"/>
      <c r="Z880" s="241"/>
      <c r="AA880" s="416"/>
      <c r="AB880" s="416"/>
      <c r="AC880" s="81"/>
      <c r="AD880" s="242"/>
      <c r="AE880" s="242"/>
      <c r="AF880" s="241"/>
      <c r="AG880" s="242"/>
      <c r="AH880" s="241"/>
      <c r="AI880" s="241"/>
      <c r="AJ880" s="241"/>
      <c r="AK880" s="243"/>
      <c r="AL880" s="243"/>
      <c r="AM880" s="77"/>
      <c r="AN880" s="243"/>
      <c r="AO880" s="243"/>
      <c r="AP880" s="243"/>
      <c r="AQ880" s="243"/>
      <c r="AR880" s="243"/>
      <c r="AS880" s="243"/>
      <c r="AT880" s="243"/>
      <c r="AU880" s="243"/>
      <c r="AV880" s="243"/>
      <c r="AW880" s="243"/>
      <c r="AX880" s="246"/>
      <c r="AY880" s="246"/>
      <c r="AZ880" s="248"/>
      <c r="BA880" s="77"/>
      <c r="BB880" s="562" t="str">
        <f t="shared" si="55"/>
        <v xml:space="preserve"> </v>
      </c>
      <c r="BC880" s="562" t="str">
        <f t="shared" si="56"/>
        <v xml:space="preserve"> </v>
      </c>
      <c r="BD880" s="562" t="str">
        <f t="shared" si="57"/>
        <v xml:space="preserve"> </v>
      </c>
      <c r="BE880" s="562" t="str">
        <f t="shared" si="58"/>
        <v xml:space="preserve"> </v>
      </c>
      <c r="BF880" s="77"/>
      <c r="BG880" s="515"/>
    </row>
    <row r="881" spans="1:59" s="86" customFormat="1" ht="12.75" x14ac:dyDescent="0.25">
      <c r="A881" s="365"/>
      <c r="B881" s="147">
        <f>Demography!B877</f>
        <v>0</v>
      </c>
      <c r="C881" s="147">
        <f>Demography!C877</f>
        <v>0</v>
      </c>
      <c r="D881" s="148">
        <f>Demography!D877</f>
        <v>0</v>
      </c>
      <c r="E881" s="81"/>
      <c r="F881" s="256"/>
      <c r="G881" s="257"/>
      <c r="H881" s="257"/>
      <c r="I881" s="257"/>
      <c r="J881" s="245"/>
      <c r="K881" s="257"/>
      <c r="L881" s="258"/>
      <c r="M881" s="256"/>
      <c r="N881" s="256"/>
      <c r="O881" s="240"/>
      <c r="P881" s="256"/>
      <c r="Q881" s="261"/>
      <c r="R881" s="240"/>
      <c r="S881" s="240"/>
      <c r="T881" s="240"/>
      <c r="U881" s="256"/>
      <c r="V881" s="245"/>
      <c r="W881" s="256"/>
      <c r="X881" s="245"/>
      <c r="Y881" s="81"/>
      <c r="Z881" s="256"/>
      <c r="AA881" s="150"/>
      <c r="AB881" s="150"/>
      <c r="AC881" s="81"/>
      <c r="AD881" s="240"/>
      <c r="AE881" s="240"/>
      <c r="AF881" s="256"/>
      <c r="AG881" s="240"/>
      <c r="AH881" s="256"/>
      <c r="AI881" s="256"/>
      <c r="AJ881" s="256"/>
      <c r="AK881" s="261"/>
      <c r="AL881" s="261"/>
      <c r="AM881" s="77"/>
      <c r="AN881" s="261"/>
      <c r="AO881" s="261"/>
      <c r="AP881" s="261"/>
      <c r="AQ881" s="261"/>
      <c r="AR881" s="261"/>
      <c r="AS881" s="261"/>
      <c r="AT881" s="261"/>
      <c r="AU881" s="261"/>
      <c r="AV881" s="261"/>
      <c r="AW881" s="261"/>
      <c r="AX881" s="245"/>
      <c r="AY881" s="245"/>
      <c r="AZ881" s="247"/>
      <c r="BA881" s="77"/>
      <c r="BB881" s="561" t="str">
        <f t="shared" si="55"/>
        <v xml:space="preserve"> </v>
      </c>
      <c r="BC881" s="561" t="str">
        <f t="shared" si="56"/>
        <v xml:space="preserve"> </v>
      </c>
      <c r="BD881" s="561" t="str">
        <f t="shared" si="57"/>
        <v xml:space="preserve"> </v>
      </c>
      <c r="BE881" s="561" t="str">
        <f t="shared" si="58"/>
        <v xml:space="preserve"> </v>
      </c>
      <c r="BF881" s="77"/>
      <c r="BG881" s="254"/>
    </row>
    <row r="882" spans="1:59" s="86" customFormat="1" ht="12.75" x14ac:dyDescent="0.25">
      <c r="A882" s="365"/>
      <c r="B882" s="361">
        <f>Demography!B878</f>
        <v>0</v>
      </c>
      <c r="C882" s="361">
        <f>Demography!C878</f>
        <v>0</v>
      </c>
      <c r="D882" s="362">
        <f>Demography!D878</f>
        <v>0</v>
      </c>
      <c r="E882" s="81"/>
      <c r="F882" s="241"/>
      <c r="G882" s="478"/>
      <c r="H882" s="478"/>
      <c r="I882" s="478"/>
      <c r="J882" s="246"/>
      <c r="K882" s="478"/>
      <c r="L882" s="538"/>
      <c r="M882" s="241"/>
      <c r="N882" s="241"/>
      <c r="O882" s="242"/>
      <c r="P882" s="241"/>
      <c r="Q882" s="243"/>
      <c r="R882" s="242"/>
      <c r="S882" s="242"/>
      <c r="T882" s="242"/>
      <c r="U882" s="241"/>
      <c r="V882" s="246"/>
      <c r="W882" s="241"/>
      <c r="X882" s="246"/>
      <c r="Y882" s="81"/>
      <c r="Z882" s="241"/>
      <c r="AA882" s="416"/>
      <c r="AB882" s="416"/>
      <c r="AC882" s="81"/>
      <c r="AD882" s="242"/>
      <c r="AE882" s="242"/>
      <c r="AF882" s="241"/>
      <c r="AG882" s="242"/>
      <c r="AH882" s="241"/>
      <c r="AI882" s="241"/>
      <c r="AJ882" s="241"/>
      <c r="AK882" s="243"/>
      <c r="AL882" s="243"/>
      <c r="AM882" s="77"/>
      <c r="AN882" s="243"/>
      <c r="AO882" s="243"/>
      <c r="AP882" s="243"/>
      <c r="AQ882" s="243"/>
      <c r="AR882" s="243"/>
      <c r="AS882" s="243"/>
      <c r="AT882" s="243"/>
      <c r="AU882" s="243"/>
      <c r="AV882" s="243"/>
      <c r="AW882" s="243"/>
      <c r="AX882" s="246"/>
      <c r="AY882" s="246"/>
      <c r="AZ882" s="248"/>
      <c r="BA882" s="77"/>
      <c r="BB882" s="562" t="str">
        <f t="shared" si="55"/>
        <v xml:space="preserve"> </v>
      </c>
      <c r="BC882" s="562" t="str">
        <f t="shared" si="56"/>
        <v xml:space="preserve"> </v>
      </c>
      <c r="BD882" s="562" t="str">
        <f t="shared" si="57"/>
        <v xml:space="preserve"> </v>
      </c>
      <c r="BE882" s="562" t="str">
        <f t="shared" si="58"/>
        <v xml:space="preserve"> </v>
      </c>
      <c r="BF882" s="77"/>
      <c r="BG882" s="515"/>
    </row>
    <row r="883" spans="1:59" s="86" customFormat="1" ht="12.75" x14ac:dyDescent="0.25">
      <c r="A883" s="365"/>
      <c r="B883" s="147">
        <f>Demography!B879</f>
        <v>0</v>
      </c>
      <c r="C883" s="147">
        <f>Demography!C879</f>
        <v>0</v>
      </c>
      <c r="D883" s="148">
        <f>Demography!D879</f>
        <v>0</v>
      </c>
      <c r="E883" s="81"/>
      <c r="F883" s="256"/>
      <c r="G883" s="257"/>
      <c r="H883" s="257"/>
      <c r="I883" s="257"/>
      <c r="J883" s="245"/>
      <c r="K883" s="257"/>
      <c r="L883" s="258"/>
      <c r="M883" s="256"/>
      <c r="N883" s="256"/>
      <c r="O883" s="240"/>
      <c r="P883" s="256"/>
      <c r="Q883" s="261"/>
      <c r="R883" s="240"/>
      <c r="S883" s="240"/>
      <c r="T883" s="240"/>
      <c r="U883" s="256"/>
      <c r="V883" s="245"/>
      <c r="W883" s="256"/>
      <c r="X883" s="245"/>
      <c r="Y883" s="81"/>
      <c r="Z883" s="256"/>
      <c r="AA883" s="150"/>
      <c r="AB883" s="150"/>
      <c r="AC883" s="81"/>
      <c r="AD883" s="240"/>
      <c r="AE883" s="240"/>
      <c r="AF883" s="256"/>
      <c r="AG883" s="240"/>
      <c r="AH883" s="256"/>
      <c r="AI883" s="256"/>
      <c r="AJ883" s="256"/>
      <c r="AK883" s="261"/>
      <c r="AL883" s="261"/>
      <c r="AM883" s="77"/>
      <c r="AN883" s="261"/>
      <c r="AO883" s="261"/>
      <c r="AP883" s="261"/>
      <c r="AQ883" s="261"/>
      <c r="AR883" s="261"/>
      <c r="AS883" s="261"/>
      <c r="AT883" s="261"/>
      <c r="AU883" s="261"/>
      <c r="AV883" s="261"/>
      <c r="AW883" s="261"/>
      <c r="AX883" s="245"/>
      <c r="AY883" s="245"/>
      <c r="AZ883" s="247"/>
      <c r="BA883" s="77"/>
      <c r="BB883" s="561" t="str">
        <f t="shared" si="55"/>
        <v xml:space="preserve"> </v>
      </c>
      <c r="BC883" s="561" t="str">
        <f t="shared" si="56"/>
        <v xml:space="preserve"> </v>
      </c>
      <c r="BD883" s="561" t="str">
        <f t="shared" si="57"/>
        <v xml:space="preserve"> </v>
      </c>
      <c r="BE883" s="561" t="str">
        <f t="shared" si="58"/>
        <v xml:space="preserve"> </v>
      </c>
      <c r="BF883" s="77"/>
      <c r="BG883" s="254"/>
    </row>
    <row r="884" spans="1:59" s="86" customFormat="1" ht="12.75" x14ac:dyDescent="0.25">
      <c r="A884" s="365"/>
      <c r="B884" s="361">
        <f>Demography!B880</f>
        <v>0</v>
      </c>
      <c r="C884" s="361">
        <f>Demography!C880</f>
        <v>0</v>
      </c>
      <c r="D884" s="362">
        <f>Demography!D880</f>
        <v>0</v>
      </c>
      <c r="E884" s="81"/>
      <c r="F884" s="241"/>
      <c r="G884" s="478"/>
      <c r="H884" s="478"/>
      <c r="I884" s="478"/>
      <c r="J884" s="246"/>
      <c r="K884" s="478"/>
      <c r="L884" s="538"/>
      <c r="M884" s="241"/>
      <c r="N884" s="241"/>
      <c r="O884" s="242"/>
      <c r="P884" s="241"/>
      <c r="Q884" s="243"/>
      <c r="R884" s="242"/>
      <c r="S884" s="242"/>
      <c r="T884" s="242"/>
      <c r="U884" s="241"/>
      <c r="V884" s="246"/>
      <c r="W884" s="241"/>
      <c r="X884" s="246"/>
      <c r="Y884" s="81"/>
      <c r="Z884" s="241"/>
      <c r="AA884" s="416"/>
      <c r="AB884" s="416"/>
      <c r="AC884" s="81"/>
      <c r="AD884" s="242"/>
      <c r="AE884" s="242"/>
      <c r="AF884" s="241"/>
      <c r="AG884" s="242"/>
      <c r="AH884" s="241"/>
      <c r="AI884" s="241"/>
      <c r="AJ884" s="241"/>
      <c r="AK884" s="243"/>
      <c r="AL884" s="243"/>
      <c r="AM884" s="77"/>
      <c r="AN884" s="243"/>
      <c r="AO884" s="243"/>
      <c r="AP884" s="243"/>
      <c r="AQ884" s="243"/>
      <c r="AR884" s="243"/>
      <c r="AS884" s="243"/>
      <c r="AT884" s="243"/>
      <c r="AU884" s="243"/>
      <c r="AV884" s="243"/>
      <c r="AW884" s="243"/>
      <c r="AX884" s="246"/>
      <c r="AY884" s="246"/>
      <c r="AZ884" s="248"/>
      <c r="BA884" s="77"/>
      <c r="BB884" s="562" t="str">
        <f t="shared" si="55"/>
        <v xml:space="preserve"> </v>
      </c>
      <c r="BC884" s="562" t="str">
        <f t="shared" si="56"/>
        <v xml:space="preserve"> </v>
      </c>
      <c r="BD884" s="562" t="str">
        <f t="shared" si="57"/>
        <v xml:space="preserve"> </v>
      </c>
      <c r="BE884" s="562" t="str">
        <f t="shared" si="58"/>
        <v xml:space="preserve"> </v>
      </c>
      <c r="BF884" s="77"/>
      <c r="BG884" s="515"/>
    </row>
    <row r="885" spans="1:59" s="86" customFormat="1" ht="12.75" x14ac:dyDescent="0.25">
      <c r="A885" s="365"/>
      <c r="B885" s="147">
        <f>Demography!B881</f>
        <v>0</v>
      </c>
      <c r="C885" s="147">
        <f>Demography!C881</f>
        <v>0</v>
      </c>
      <c r="D885" s="148">
        <f>Demography!D881</f>
        <v>0</v>
      </c>
      <c r="E885" s="81"/>
      <c r="F885" s="256"/>
      <c r="G885" s="257"/>
      <c r="H885" s="257"/>
      <c r="I885" s="257"/>
      <c r="J885" s="245"/>
      <c r="K885" s="257"/>
      <c r="L885" s="258"/>
      <c r="M885" s="256"/>
      <c r="N885" s="256"/>
      <c r="O885" s="240"/>
      <c r="P885" s="256"/>
      <c r="Q885" s="261"/>
      <c r="R885" s="240"/>
      <c r="S885" s="240"/>
      <c r="T885" s="240"/>
      <c r="U885" s="256"/>
      <c r="V885" s="245"/>
      <c r="W885" s="256"/>
      <c r="X885" s="245"/>
      <c r="Y885" s="81"/>
      <c r="Z885" s="256"/>
      <c r="AA885" s="150"/>
      <c r="AB885" s="150"/>
      <c r="AC885" s="81"/>
      <c r="AD885" s="240"/>
      <c r="AE885" s="240"/>
      <c r="AF885" s="256"/>
      <c r="AG885" s="240"/>
      <c r="AH885" s="256"/>
      <c r="AI885" s="256"/>
      <c r="AJ885" s="256"/>
      <c r="AK885" s="261"/>
      <c r="AL885" s="261"/>
      <c r="AM885" s="77"/>
      <c r="AN885" s="261"/>
      <c r="AO885" s="261"/>
      <c r="AP885" s="261"/>
      <c r="AQ885" s="261"/>
      <c r="AR885" s="261"/>
      <c r="AS885" s="261"/>
      <c r="AT885" s="261"/>
      <c r="AU885" s="261"/>
      <c r="AV885" s="261"/>
      <c r="AW885" s="261"/>
      <c r="AX885" s="245"/>
      <c r="AY885" s="245"/>
      <c r="AZ885" s="247"/>
      <c r="BA885" s="77"/>
      <c r="BB885" s="561" t="str">
        <f t="shared" si="55"/>
        <v xml:space="preserve"> </v>
      </c>
      <c r="BC885" s="561" t="str">
        <f t="shared" si="56"/>
        <v xml:space="preserve"> </v>
      </c>
      <c r="BD885" s="561" t="str">
        <f t="shared" si="57"/>
        <v xml:space="preserve"> </v>
      </c>
      <c r="BE885" s="561" t="str">
        <f t="shared" si="58"/>
        <v xml:space="preserve"> </v>
      </c>
      <c r="BF885" s="77"/>
      <c r="BG885" s="254"/>
    </row>
    <row r="886" spans="1:59" s="86" customFormat="1" ht="12.75" x14ac:dyDescent="0.25">
      <c r="A886" s="365"/>
      <c r="B886" s="361">
        <f>Demography!B882</f>
        <v>0</v>
      </c>
      <c r="C886" s="361">
        <f>Demography!C882</f>
        <v>0</v>
      </c>
      <c r="D886" s="362">
        <f>Demography!D882</f>
        <v>0</v>
      </c>
      <c r="E886" s="81"/>
      <c r="F886" s="241"/>
      <c r="G886" s="478"/>
      <c r="H886" s="478"/>
      <c r="I886" s="478"/>
      <c r="J886" s="246"/>
      <c r="K886" s="478"/>
      <c r="L886" s="538"/>
      <c r="M886" s="241"/>
      <c r="N886" s="241"/>
      <c r="O886" s="242"/>
      <c r="P886" s="241"/>
      <c r="Q886" s="243"/>
      <c r="R886" s="242"/>
      <c r="S886" s="242"/>
      <c r="T886" s="242"/>
      <c r="U886" s="241"/>
      <c r="V886" s="246"/>
      <c r="W886" s="241"/>
      <c r="X886" s="246"/>
      <c r="Y886" s="81"/>
      <c r="Z886" s="241"/>
      <c r="AA886" s="416"/>
      <c r="AB886" s="416"/>
      <c r="AC886" s="81"/>
      <c r="AD886" s="242"/>
      <c r="AE886" s="242"/>
      <c r="AF886" s="241"/>
      <c r="AG886" s="242"/>
      <c r="AH886" s="241"/>
      <c r="AI886" s="241"/>
      <c r="AJ886" s="241"/>
      <c r="AK886" s="243"/>
      <c r="AL886" s="243"/>
      <c r="AM886" s="77"/>
      <c r="AN886" s="243"/>
      <c r="AO886" s="243"/>
      <c r="AP886" s="243"/>
      <c r="AQ886" s="243"/>
      <c r="AR886" s="243"/>
      <c r="AS886" s="243"/>
      <c r="AT886" s="243"/>
      <c r="AU886" s="243"/>
      <c r="AV886" s="243"/>
      <c r="AW886" s="243"/>
      <c r="AX886" s="246"/>
      <c r="AY886" s="246"/>
      <c r="AZ886" s="248"/>
      <c r="BA886" s="77"/>
      <c r="BB886" s="562" t="str">
        <f t="shared" si="55"/>
        <v xml:space="preserve"> </v>
      </c>
      <c r="BC886" s="562" t="str">
        <f t="shared" si="56"/>
        <v xml:space="preserve"> </v>
      </c>
      <c r="BD886" s="562" t="str">
        <f t="shared" si="57"/>
        <v xml:space="preserve"> </v>
      </c>
      <c r="BE886" s="562" t="str">
        <f t="shared" si="58"/>
        <v xml:space="preserve"> </v>
      </c>
      <c r="BF886" s="77"/>
      <c r="BG886" s="515"/>
    </row>
    <row r="887" spans="1:59" s="86" customFormat="1" ht="12.75" x14ac:dyDescent="0.25">
      <c r="A887" s="365"/>
      <c r="B887" s="147">
        <f>Demography!B883</f>
        <v>0</v>
      </c>
      <c r="C887" s="147">
        <f>Demography!C883</f>
        <v>0</v>
      </c>
      <c r="D887" s="148">
        <f>Demography!D883</f>
        <v>0</v>
      </c>
      <c r="E887" s="81"/>
      <c r="F887" s="256"/>
      <c r="G887" s="257"/>
      <c r="H887" s="257"/>
      <c r="I887" s="257"/>
      <c r="J887" s="245"/>
      <c r="K887" s="257"/>
      <c r="L887" s="258"/>
      <c r="M887" s="256"/>
      <c r="N887" s="256"/>
      <c r="O887" s="240"/>
      <c r="P887" s="256"/>
      <c r="Q887" s="261"/>
      <c r="R887" s="240"/>
      <c r="S887" s="240"/>
      <c r="T887" s="240"/>
      <c r="U887" s="256"/>
      <c r="V887" s="245"/>
      <c r="W887" s="256"/>
      <c r="X887" s="245"/>
      <c r="Y887" s="81"/>
      <c r="Z887" s="256"/>
      <c r="AA887" s="150"/>
      <c r="AB887" s="150"/>
      <c r="AC887" s="81"/>
      <c r="AD887" s="240"/>
      <c r="AE887" s="240"/>
      <c r="AF887" s="256"/>
      <c r="AG887" s="240"/>
      <c r="AH887" s="256"/>
      <c r="AI887" s="256"/>
      <c r="AJ887" s="256"/>
      <c r="AK887" s="261"/>
      <c r="AL887" s="261"/>
      <c r="AM887" s="77"/>
      <c r="AN887" s="261"/>
      <c r="AO887" s="261"/>
      <c r="AP887" s="261"/>
      <c r="AQ887" s="261"/>
      <c r="AR887" s="261"/>
      <c r="AS887" s="261"/>
      <c r="AT887" s="261"/>
      <c r="AU887" s="261"/>
      <c r="AV887" s="261"/>
      <c r="AW887" s="261"/>
      <c r="AX887" s="245"/>
      <c r="AY887" s="245"/>
      <c r="AZ887" s="247"/>
      <c r="BA887" s="77"/>
      <c r="BB887" s="561" t="str">
        <f t="shared" si="55"/>
        <v xml:space="preserve"> </v>
      </c>
      <c r="BC887" s="561" t="str">
        <f t="shared" si="56"/>
        <v xml:space="preserve"> </v>
      </c>
      <c r="BD887" s="561" t="str">
        <f t="shared" si="57"/>
        <v xml:space="preserve"> </v>
      </c>
      <c r="BE887" s="561" t="str">
        <f t="shared" si="58"/>
        <v xml:space="preserve"> </v>
      </c>
      <c r="BF887" s="77"/>
      <c r="BG887" s="254"/>
    </row>
    <row r="888" spans="1:59" s="86" customFormat="1" ht="12.75" x14ac:dyDescent="0.25">
      <c r="A888" s="365"/>
      <c r="B888" s="361">
        <f>Demography!B884</f>
        <v>0</v>
      </c>
      <c r="C888" s="361">
        <f>Demography!C884</f>
        <v>0</v>
      </c>
      <c r="D888" s="362">
        <f>Demography!D884</f>
        <v>0</v>
      </c>
      <c r="E888" s="81"/>
      <c r="F888" s="241"/>
      <c r="G888" s="478"/>
      <c r="H888" s="478"/>
      <c r="I888" s="478"/>
      <c r="J888" s="246"/>
      <c r="K888" s="478"/>
      <c r="L888" s="538"/>
      <c r="M888" s="241"/>
      <c r="N888" s="241"/>
      <c r="O888" s="242"/>
      <c r="P888" s="241"/>
      <c r="Q888" s="243"/>
      <c r="R888" s="242"/>
      <c r="S888" s="242"/>
      <c r="T888" s="242"/>
      <c r="U888" s="241"/>
      <c r="V888" s="246"/>
      <c r="W888" s="241"/>
      <c r="X888" s="246"/>
      <c r="Y888" s="81"/>
      <c r="Z888" s="241"/>
      <c r="AA888" s="416"/>
      <c r="AB888" s="416"/>
      <c r="AC888" s="81"/>
      <c r="AD888" s="242"/>
      <c r="AE888" s="242"/>
      <c r="AF888" s="241"/>
      <c r="AG888" s="242"/>
      <c r="AH888" s="241"/>
      <c r="AI888" s="241"/>
      <c r="AJ888" s="241"/>
      <c r="AK888" s="243"/>
      <c r="AL888" s="243"/>
      <c r="AM888" s="77"/>
      <c r="AN888" s="243"/>
      <c r="AO888" s="243"/>
      <c r="AP888" s="243"/>
      <c r="AQ888" s="243"/>
      <c r="AR888" s="243"/>
      <c r="AS888" s="243"/>
      <c r="AT888" s="243"/>
      <c r="AU888" s="243"/>
      <c r="AV888" s="243"/>
      <c r="AW888" s="243"/>
      <c r="AX888" s="246"/>
      <c r="AY888" s="246"/>
      <c r="AZ888" s="248"/>
      <c r="BA888" s="77"/>
      <c r="BB888" s="562" t="str">
        <f t="shared" si="55"/>
        <v xml:space="preserve"> </v>
      </c>
      <c r="BC888" s="562" t="str">
        <f t="shared" si="56"/>
        <v xml:space="preserve"> </v>
      </c>
      <c r="BD888" s="562" t="str">
        <f t="shared" si="57"/>
        <v xml:space="preserve"> </v>
      </c>
      <c r="BE888" s="562" t="str">
        <f t="shared" si="58"/>
        <v xml:space="preserve"> </v>
      </c>
      <c r="BF888" s="77"/>
      <c r="BG888" s="515"/>
    </row>
    <row r="889" spans="1:59" s="86" customFormat="1" ht="12.75" x14ac:dyDescent="0.25">
      <c r="A889" s="365"/>
      <c r="B889" s="147">
        <f>Demography!B885</f>
        <v>0</v>
      </c>
      <c r="C889" s="147">
        <f>Demography!C885</f>
        <v>0</v>
      </c>
      <c r="D889" s="148">
        <f>Demography!D885</f>
        <v>0</v>
      </c>
      <c r="E889" s="81"/>
      <c r="F889" s="256"/>
      <c r="G889" s="257"/>
      <c r="H889" s="257"/>
      <c r="I889" s="257"/>
      <c r="J889" s="245"/>
      <c r="K889" s="257"/>
      <c r="L889" s="258"/>
      <c r="M889" s="256"/>
      <c r="N889" s="256"/>
      <c r="O889" s="240"/>
      <c r="P889" s="256"/>
      <c r="Q889" s="261"/>
      <c r="R889" s="240"/>
      <c r="S889" s="240"/>
      <c r="T889" s="240"/>
      <c r="U889" s="256"/>
      <c r="V889" s="245"/>
      <c r="W889" s="256"/>
      <c r="X889" s="245"/>
      <c r="Y889" s="81"/>
      <c r="Z889" s="256"/>
      <c r="AA889" s="150"/>
      <c r="AB889" s="150"/>
      <c r="AC889" s="81"/>
      <c r="AD889" s="240"/>
      <c r="AE889" s="240"/>
      <c r="AF889" s="256"/>
      <c r="AG889" s="240"/>
      <c r="AH889" s="256"/>
      <c r="AI889" s="256"/>
      <c r="AJ889" s="256"/>
      <c r="AK889" s="261"/>
      <c r="AL889" s="261"/>
      <c r="AM889" s="77"/>
      <c r="AN889" s="261"/>
      <c r="AO889" s="261"/>
      <c r="AP889" s="261"/>
      <c r="AQ889" s="261"/>
      <c r="AR889" s="261"/>
      <c r="AS889" s="261"/>
      <c r="AT889" s="261"/>
      <c r="AU889" s="261"/>
      <c r="AV889" s="261"/>
      <c r="AW889" s="261"/>
      <c r="AX889" s="245"/>
      <c r="AY889" s="245"/>
      <c r="AZ889" s="247"/>
      <c r="BA889" s="77"/>
      <c r="BB889" s="561" t="str">
        <f t="shared" si="55"/>
        <v xml:space="preserve"> </v>
      </c>
      <c r="BC889" s="561" t="str">
        <f t="shared" si="56"/>
        <v xml:space="preserve"> </v>
      </c>
      <c r="BD889" s="561" t="str">
        <f t="shared" si="57"/>
        <v xml:space="preserve"> </v>
      </c>
      <c r="BE889" s="561" t="str">
        <f t="shared" si="58"/>
        <v xml:space="preserve"> </v>
      </c>
      <c r="BF889" s="77"/>
      <c r="BG889" s="254"/>
    </row>
    <row r="890" spans="1:59" s="86" customFormat="1" ht="12.75" x14ac:dyDescent="0.25">
      <c r="A890" s="365"/>
      <c r="B890" s="361">
        <f>Demography!B886</f>
        <v>0</v>
      </c>
      <c r="C890" s="361">
        <f>Demography!C886</f>
        <v>0</v>
      </c>
      <c r="D890" s="362">
        <f>Demography!D886</f>
        <v>0</v>
      </c>
      <c r="E890" s="81"/>
      <c r="F890" s="241"/>
      <c r="G890" s="478"/>
      <c r="H890" s="478"/>
      <c r="I890" s="478"/>
      <c r="J890" s="246"/>
      <c r="K890" s="478"/>
      <c r="L890" s="538"/>
      <c r="M890" s="241"/>
      <c r="N890" s="241"/>
      <c r="O890" s="242"/>
      <c r="P890" s="241"/>
      <c r="Q890" s="243"/>
      <c r="R890" s="242"/>
      <c r="S890" s="242"/>
      <c r="T890" s="242"/>
      <c r="U890" s="241"/>
      <c r="V890" s="246"/>
      <c r="W890" s="241"/>
      <c r="X890" s="246"/>
      <c r="Y890" s="81"/>
      <c r="Z890" s="241"/>
      <c r="AA890" s="416"/>
      <c r="AB890" s="416"/>
      <c r="AC890" s="81"/>
      <c r="AD890" s="242"/>
      <c r="AE890" s="242"/>
      <c r="AF890" s="241"/>
      <c r="AG890" s="242"/>
      <c r="AH890" s="241"/>
      <c r="AI890" s="241"/>
      <c r="AJ890" s="241"/>
      <c r="AK890" s="243"/>
      <c r="AL890" s="243"/>
      <c r="AM890" s="77"/>
      <c r="AN890" s="243"/>
      <c r="AO890" s="243"/>
      <c r="AP890" s="243"/>
      <c r="AQ890" s="243"/>
      <c r="AR890" s="243"/>
      <c r="AS890" s="243"/>
      <c r="AT890" s="243"/>
      <c r="AU890" s="243"/>
      <c r="AV890" s="243"/>
      <c r="AW890" s="243"/>
      <c r="AX890" s="246"/>
      <c r="AY890" s="246"/>
      <c r="AZ890" s="248"/>
      <c r="BA890" s="77"/>
      <c r="BB890" s="562" t="str">
        <f t="shared" si="55"/>
        <v xml:space="preserve"> </v>
      </c>
      <c r="BC890" s="562" t="str">
        <f t="shared" si="56"/>
        <v xml:space="preserve"> </v>
      </c>
      <c r="BD890" s="562" t="str">
        <f t="shared" si="57"/>
        <v xml:space="preserve"> </v>
      </c>
      <c r="BE890" s="562" t="str">
        <f t="shared" si="58"/>
        <v xml:space="preserve"> </v>
      </c>
      <c r="BF890" s="77"/>
      <c r="BG890" s="515"/>
    </row>
    <row r="891" spans="1:59" s="86" customFormat="1" ht="12.75" x14ac:dyDescent="0.25">
      <c r="A891" s="365"/>
      <c r="B891" s="147">
        <f>Demography!B887</f>
        <v>0</v>
      </c>
      <c r="C891" s="147">
        <f>Demography!C887</f>
        <v>0</v>
      </c>
      <c r="D891" s="148">
        <f>Demography!D887</f>
        <v>0</v>
      </c>
      <c r="E891" s="81"/>
      <c r="F891" s="256"/>
      <c r="G891" s="257"/>
      <c r="H891" s="257"/>
      <c r="I891" s="257"/>
      <c r="J891" s="245"/>
      <c r="K891" s="257"/>
      <c r="L891" s="258"/>
      <c r="M891" s="256"/>
      <c r="N891" s="256"/>
      <c r="O891" s="240"/>
      <c r="P891" s="256"/>
      <c r="Q891" s="261"/>
      <c r="R891" s="240"/>
      <c r="S891" s="240"/>
      <c r="T891" s="240"/>
      <c r="U891" s="256"/>
      <c r="V891" s="245"/>
      <c r="W891" s="256"/>
      <c r="X891" s="245"/>
      <c r="Y891" s="81"/>
      <c r="Z891" s="256"/>
      <c r="AA891" s="150"/>
      <c r="AB891" s="150"/>
      <c r="AC891" s="81"/>
      <c r="AD891" s="240"/>
      <c r="AE891" s="240"/>
      <c r="AF891" s="256"/>
      <c r="AG891" s="240"/>
      <c r="AH891" s="256"/>
      <c r="AI891" s="256"/>
      <c r="AJ891" s="256"/>
      <c r="AK891" s="261"/>
      <c r="AL891" s="261"/>
      <c r="AM891" s="77"/>
      <c r="AN891" s="261"/>
      <c r="AO891" s="261"/>
      <c r="AP891" s="261"/>
      <c r="AQ891" s="261"/>
      <c r="AR891" s="261"/>
      <c r="AS891" s="261"/>
      <c r="AT891" s="261"/>
      <c r="AU891" s="261"/>
      <c r="AV891" s="261"/>
      <c r="AW891" s="261"/>
      <c r="AX891" s="245"/>
      <c r="AY891" s="245"/>
      <c r="AZ891" s="247"/>
      <c r="BA891" s="77"/>
      <c r="BB891" s="561" t="str">
        <f t="shared" si="55"/>
        <v xml:space="preserve"> </v>
      </c>
      <c r="BC891" s="561" t="str">
        <f t="shared" si="56"/>
        <v xml:space="preserve"> </v>
      </c>
      <c r="BD891" s="561" t="str">
        <f t="shared" si="57"/>
        <v xml:space="preserve"> </v>
      </c>
      <c r="BE891" s="561" t="str">
        <f t="shared" si="58"/>
        <v xml:space="preserve"> </v>
      </c>
      <c r="BF891" s="77"/>
      <c r="BG891" s="254"/>
    </row>
    <row r="892" spans="1:59" s="86" customFormat="1" ht="12.75" x14ac:dyDescent="0.25">
      <c r="A892" s="365"/>
      <c r="B892" s="361">
        <f>Demography!B888</f>
        <v>0</v>
      </c>
      <c r="C892" s="361">
        <f>Demography!C888</f>
        <v>0</v>
      </c>
      <c r="D892" s="362">
        <f>Demography!D888</f>
        <v>0</v>
      </c>
      <c r="E892" s="81"/>
      <c r="F892" s="241"/>
      <c r="G892" s="478"/>
      <c r="H892" s="478"/>
      <c r="I892" s="478"/>
      <c r="J892" s="246"/>
      <c r="K892" s="478"/>
      <c r="L892" s="538"/>
      <c r="M892" s="241"/>
      <c r="N892" s="241"/>
      <c r="O892" s="242"/>
      <c r="P892" s="241"/>
      <c r="Q892" s="243"/>
      <c r="R892" s="242"/>
      <c r="S892" s="242"/>
      <c r="T892" s="242"/>
      <c r="U892" s="241"/>
      <c r="V892" s="246"/>
      <c r="W892" s="241"/>
      <c r="X892" s="246"/>
      <c r="Y892" s="81"/>
      <c r="Z892" s="241"/>
      <c r="AA892" s="416"/>
      <c r="AB892" s="416"/>
      <c r="AC892" s="81"/>
      <c r="AD892" s="242"/>
      <c r="AE892" s="242"/>
      <c r="AF892" s="241"/>
      <c r="AG892" s="242"/>
      <c r="AH892" s="241"/>
      <c r="AI892" s="241"/>
      <c r="AJ892" s="241"/>
      <c r="AK892" s="243"/>
      <c r="AL892" s="243"/>
      <c r="AM892" s="77"/>
      <c r="AN892" s="243"/>
      <c r="AO892" s="243"/>
      <c r="AP892" s="243"/>
      <c r="AQ892" s="243"/>
      <c r="AR892" s="243"/>
      <c r="AS892" s="243"/>
      <c r="AT892" s="243"/>
      <c r="AU892" s="243"/>
      <c r="AV892" s="243"/>
      <c r="AW892" s="243"/>
      <c r="AX892" s="246"/>
      <c r="AY892" s="246"/>
      <c r="AZ892" s="248"/>
      <c r="BA892" s="77"/>
      <c r="BB892" s="562" t="str">
        <f t="shared" si="55"/>
        <v xml:space="preserve"> </v>
      </c>
      <c r="BC892" s="562" t="str">
        <f t="shared" si="56"/>
        <v xml:space="preserve"> </v>
      </c>
      <c r="BD892" s="562" t="str">
        <f t="shared" si="57"/>
        <v xml:space="preserve"> </v>
      </c>
      <c r="BE892" s="562" t="str">
        <f t="shared" si="58"/>
        <v xml:space="preserve"> </v>
      </c>
      <c r="BF892" s="77"/>
      <c r="BG892" s="515"/>
    </row>
    <row r="893" spans="1:59" s="86" customFormat="1" ht="12.75" x14ac:dyDescent="0.25">
      <c r="A893" s="365"/>
      <c r="B893" s="147">
        <f>Demography!B889</f>
        <v>0</v>
      </c>
      <c r="C893" s="147">
        <f>Demography!C889</f>
        <v>0</v>
      </c>
      <c r="D893" s="148">
        <f>Demography!D889</f>
        <v>0</v>
      </c>
      <c r="E893" s="81"/>
      <c r="F893" s="256"/>
      <c r="G893" s="257"/>
      <c r="H893" s="257"/>
      <c r="I893" s="257"/>
      <c r="J893" s="245"/>
      <c r="K893" s="257"/>
      <c r="L893" s="258"/>
      <c r="M893" s="256"/>
      <c r="N893" s="256"/>
      <c r="O893" s="240"/>
      <c r="P893" s="256"/>
      <c r="Q893" s="261"/>
      <c r="R893" s="240"/>
      <c r="S893" s="240"/>
      <c r="T893" s="240"/>
      <c r="U893" s="256"/>
      <c r="V893" s="245"/>
      <c r="W893" s="256"/>
      <c r="X893" s="245"/>
      <c r="Y893" s="81"/>
      <c r="Z893" s="256"/>
      <c r="AA893" s="150"/>
      <c r="AB893" s="150"/>
      <c r="AC893" s="81"/>
      <c r="AD893" s="240"/>
      <c r="AE893" s="240"/>
      <c r="AF893" s="256"/>
      <c r="AG893" s="240"/>
      <c r="AH893" s="256"/>
      <c r="AI893" s="256"/>
      <c r="AJ893" s="256"/>
      <c r="AK893" s="261"/>
      <c r="AL893" s="261"/>
      <c r="AM893" s="77"/>
      <c r="AN893" s="261"/>
      <c r="AO893" s="261"/>
      <c r="AP893" s="261"/>
      <c r="AQ893" s="261"/>
      <c r="AR893" s="261"/>
      <c r="AS893" s="261"/>
      <c r="AT893" s="261"/>
      <c r="AU893" s="261"/>
      <c r="AV893" s="261"/>
      <c r="AW893" s="261"/>
      <c r="AX893" s="245"/>
      <c r="AY893" s="245"/>
      <c r="AZ893" s="247"/>
      <c r="BA893" s="77"/>
      <c r="BB893" s="561" t="str">
        <f t="shared" si="55"/>
        <v xml:space="preserve"> </v>
      </c>
      <c r="BC893" s="561" t="str">
        <f t="shared" si="56"/>
        <v xml:space="preserve"> </v>
      </c>
      <c r="BD893" s="561" t="str">
        <f t="shared" si="57"/>
        <v xml:space="preserve"> </v>
      </c>
      <c r="BE893" s="561" t="str">
        <f t="shared" si="58"/>
        <v xml:space="preserve"> </v>
      </c>
      <c r="BF893" s="77"/>
      <c r="BG893" s="254"/>
    </row>
    <row r="894" spans="1:59" s="86" customFormat="1" ht="12.75" x14ac:dyDescent="0.25">
      <c r="A894" s="365"/>
      <c r="B894" s="361">
        <f>Demography!B890</f>
        <v>0</v>
      </c>
      <c r="C894" s="361">
        <f>Demography!C890</f>
        <v>0</v>
      </c>
      <c r="D894" s="362">
        <f>Demography!D890</f>
        <v>0</v>
      </c>
      <c r="E894" s="81"/>
      <c r="F894" s="241"/>
      <c r="G894" s="478"/>
      <c r="H894" s="478"/>
      <c r="I894" s="478"/>
      <c r="J894" s="246"/>
      <c r="K894" s="478"/>
      <c r="L894" s="538"/>
      <c r="M894" s="241"/>
      <c r="N894" s="241"/>
      <c r="O894" s="242"/>
      <c r="P894" s="241"/>
      <c r="Q894" s="243"/>
      <c r="R894" s="242"/>
      <c r="S894" s="242"/>
      <c r="T894" s="242"/>
      <c r="U894" s="241"/>
      <c r="V894" s="246"/>
      <c r="W894" s="241"/>
      <c r="X894" s="246"/>
      <c r="Y894" s="81"/>
      <c r="Z894" s="241"/>
      <c r="AA894" s="416"/>
      <c r="AB894" s="416"/>
      <c r="AC894" s="81"/>
      <c r="AD894" s="242"/>
      <c r="AE894" s="242"/>
      <c r="AF894" s="241"/>
      <c r="AG894" s="242"/>
      <c r="AH894" s="241"/>
      <c r="AI894" s="241"/>
      <c r="AJ894" s="241"/>
      <c r="AK894" s="243"/>
      <c r="AL894" s="243"/>
      <c r="AM894" s="77"/>
      <c r="AN894" s="243"/>
      <c r="AO894" s="243"/>
      <c r="AP894" s="243"/>
      <c r="AQ894" s="243"/>
      <c r="AR894" s="243"/>
      <c r="AS894" s="243"/>
      <c r="AT894" s="243"/>
      <c r="AU894" s="243"/>
      <c r="AV894" s="243"/>
      <c r="AW894" s="243"/>
      <c r="AX894" s="246"/>
      <c r="AY894" s="246"/>
      <c r="AZ894" s="248"/>
      <c r="BA894" s="77"/>
      <c r="BB894" s="562" t="str">
        <f t="shared" si="55"/>
        <v xml:space="preserve"> </v>
      </c>
      <c r="BC894" s="562" t="str">
        <f t="shared" si="56"/>
        <v xml:space="preserve"> </v>
      </c>
      <c r="BD894" s="562" t="str">
        <f t="shared" si="57"/>
        <v xml:space="preserve"> </v>
      </c>
      <c r="BE894" s="562" t="str">
        <f t="shared" si="58"/>
        <v xml:space="preserve"> </v>
      </c>
      <c r="BF894" s="77"/>
      <c r="BG894" s="515"/>
    </row>
    <row r="895" spans="1:59" s="86" customFormat="1" ht="12.75" x14ac:dyDescent="0.25">
      <c r="A895" s="365"/>
      <c r="B895" s="147">
        <f>Demography!B891</f>
        <v>0</v>
      </c>
      <c r="C895" s="147">
        <f>Demography!C891</f>
        <v>0</v>
      </c>
      <c r="D895" s="148">
        <f>Demography!D891</f>
        <v>0</v>
      </c>
      <c r="E895" s="81"/>
      <c r="F895" s="256"/>
      <c r="G895" s="257"/>
      <c r="H895" s="257"/>
      <c r="I895" s="257"/>
      <c r="J895" s="245"/>
      <c r="K895" s="257"/>
      <c r="L895" s="258"/>
      <c r="M895" s="256"/>
      <c r="N895" s="256"/>
      <c r="O895" s="240"/>
      <c r="P895" s="256"/>
      <c r="Q895" s="261"/>
      <c r="R895" s="240"/>
      <c r="S895" s="240"/>
      <c r="T895" s="240"/>
      <c r="U895" s="256"/>
      <c r="V895" s="245"/>
      <c r="W895" s="256"/>
      <c r="X895" s="245"/>
      <c r="Y895" s="81"/>
      <c r="Z895" s="256"/>
      <c r="AA895" s="150"/>
      <c r="AB895" s="150"/>
      <c r="AC895" s="81"/>
      <c r="AD895" s="240"/>
      <c r="AE895" s="240"/>
      <c r="AF895" s="256"/>
      <c r="AG895" s="240"/>
      <c r="AH895" s="256"/>
      <c r="AI895" s="256"/>
      <c r="AJ895" s="256"/>
      <c r="AK895" s="261"/>
      <c r="AL895" s="261"/>
      <c r="AM895" s="77"/>
      <c r="AN895" s="261"/>
      <c r="AO895" s="261"/>
      <c r="AP895" s="261"/>
      <c r="AQ895" s="261"/>
      <c r="AR895" s="261"/>
      <c r="AS895" s="261"/>
      <c r="AT895" s="261"/>
      <c r="AU895" s="261"/>
      <c r="AV895" s="261"/>
      <c r="AW895" s="261"/>
      <c r="AX895" s="245"/>
      <c r="AY895" s="245"/>
      <c r="AZ895" s="247"/>
      <c r="BA895" s="77"/>
      <c r="BB895" s="561" t="str">
        <f t="shared" si="55"/>
        <v xml:space="preserve"> </v>
      </c>
      <c r="BC895" s="561" t="str">
        <f t="shared" si="56"/>
        <v xml:space="preserve"> </v>
      </c>
      <c r="BD895" s="561" t="str">
        <f t="shared" si="57"/>
        <v xml:space="preserve"> </v>
      </c>
      <c r="BE895" s="561" t="str">
        <f t="shared" si="58"/>
        <v xml:space="preserve"> </v>
      </c>
      <c r="BF895" s="77"/>
      <c r="BG895" s="254"/>
    </row>
    <row r="896" spans="1:59" s="86" customFormat="1" ht="12.75" x14ac:dyDescent="0.25">
      <c r="A896" s="365"/>
      <c r="B896" s="361">
        <f>Demography!B892</f>
        <v>0</v>
      </c>
      <c r="C896" s="361">
        <f>Demography!C892</f>
        <v>0</v>
      </c>
      <c r="D896" s="362">
        <f>Demography!D892</f>
        <v>0</v>
      </c>
      <c r="E896" s="81"/>
      <c r="F896" s="241"/>
      <c r="G896" s="478"/>
      <c r="H896" s="478"/>
      <c r="I896" s="478"/>
      <c r="J896" s="246"/>
      <c r="K896" s="478"/>
      <c r="L896" s="538"/>
      <c r="M896" s="241"/>
      <c r="N896" s="241"/>
      <c r="O896" s="242"/>
      <c r="P896" s="241"/>
      <c r="Q896" s="243"/>
      <c r="R896" s="242"/>
      <c r="S896" s="242"/>
      <c r="T896" s="242"/>
      <c r="U896" s="241"/>
      <c r="V896" s="246"/>
      <c r="W896" s="241"/>
      <c r="X896" s="246"/>
      <c r="Y896" s="81"/>
      <c r="Z896" s="241"/>
      <c r="AA896" s="416"/>
      <c r="AB896" s="416"/>
      <c r="AC896" s="81"/>
      <c r="AD896" s="242"/>
      <c r="AE896" s="242"/>
      <c r="AF896" s="241"/>
      <c r="AG896" s="242"/>
      <c r="AH896" s="241"/>
      <c r="AI896" s="241"/>
      <c r="AJ896" s="241"/>
      <c r="AK896" s="243"/>
      <c r="AL896" s="243"/>
      <c r="AM896" s="77"/>
      <c r="AN896" s="243"/>
      <c r="AO896" s="243"/>
      <c r="AP896" s="243"/>
      <c r="AQ896" s="243"/>
      <c r="AR896" s="243"/>
      <c r="AS896" s="243"/>
      <c r="AT896" s="243"/>
      <c r="AU896" s="243"/>
      <c r="AV896" s="243"/>
      <c r="AW896" s="243"/>
      <c r="AX896" s="246"/>
      <c r="AY896" s="246"/>
      <c r="AZ896" s="248"/>
      <c r="BA896" s="77"/>
      <c r="BB896" s="562" t="str">
        <f t="shared" si="55"/>
        <v xml:space="preserve"> </v>
      </c>
      <c r="BC896" s="562" t="str">
        <f t="shared" si="56"/>
        <v xml:space="preserve"> </v>
      </c>
      <c r="BD896" s="562" t="str">
        <f t="shared" si="57"/>
        <v xml:space="preserve"> </v>
      </c>
      <c r="BE896" s="562" t="str">
        <f t="shared" si="58"/>
        <v xml:space="preserve"> </v>
      </c>
      <c r="BF896" s="77"/>
      <c r="BG896" s="515"/>
    </row>
    <row r="897" spans="1:59" s="86" customFormat="1" ht="12.75" x14ac:dyDescent="0.25">
      <c r="A897" s="365"/>
      <c r="B897" s="147">
        <f>Demography!B893</f>
        <v>0</v>
      </c>
      <c r="C897" s="147">
        <f>Demography!C893</f>
        <v>0</v>
      </c>
      <c r="D897" s="148">
        <f>Demography!D893</f>
        <v>0</v>
      </c>
      <c r="E897" s="81"/>
      <c r="F897" s="256"/>
      <c r="G897" s="257"/>
      <c r="H897" s="257"/>
      <c r="I897" s="257"/>
      <c r="J897" s="245"/>
      <c r="K897" s="257"/>
      <c r="L897" s="258"/>
      <c r="M897" s="256"/>
      <c r="N897" s="256"/>
      <c r="O897" s="240"/>
      <c r="P897" s="256"/>
      <c r="Q897" s="261"/>
      <c r="R897" s="240"/>
      <c r="S897" s="240"/>
      <c r="T897" s="240"/>
      <c r="U897" s="256"/>
      <c r="V897" s="245"/>
      <c r="W897" s="256"/>
      <c r="X897" s="245"/>
      <c r="Y897" s="81"/>
      <c r="Z897" s="256"/>
      <c r="AA897" s="150"/>
      <c r="AB897" s="150"/>
      <c r="AC897" s="81"/>
      <c r="AD897" s="240"/>
      <c r="AE897" s="240"/>
      <c r="AF897" s="256"/>
      <c r="AG897" s="240"/>
      <c r="AH897" s="256"/>
      <c r="AI897" s="256"/>
      <c r="AJ897" s="256"/>
      <c r="AK897" s="261"/>
      <c r="AL897" s="261"/>
      <c r="AM897" s="77"/>
      <c r="AN897" s="261"/>
      <c r="AO897" s="261"/>
      <c r="AP897" s="261"/>
      <c r="AQ897" s="261"/>
      <c r="AR897" s="261"/>
      <c r="AS897" s="261"/>
      <c r="AT897" s="261"/>
      <c r="AU897" s="261"/>
      <c r="AV897" s="261"/>
      <c r="AW897" s="261"/>
      <c r="AX897" s="245"/>
      <c r="AY897" s="245"/>
      <c r="AZ897" s="247"/>
      <c r="BA897" s="77"/>
      <c r="BB897" s="561" t="str">
        <f t="shared" si="55"/>
        <v xml:space="preserve"> </v>
      </c>
      <c r="BC897" s="561" t="str">
        <f t="shared" si="56"/>
        <v xml:space="preserve"> </v>
      </c>
      <c r="BD897" s="561" t="str">
        <f t="shared" si="57"/>
        <v xml:space="preserve"> </v>
      </c>
      <c r="BE897" s="561" t="str">
        <f t="shared" si="58"/>
        <v xml:space="preserve"> </v>
      </c>
      <c r="BF897" s="77"/>
      <c r="BG897" s="254"/>
    </row>
    <row r="898" spans="1:59" s="86" customFormat="1" ht="12.75" x14ac:dyDescent="0.25">
      <c r="A898" s="365"/>
      <c r="B898" s="361">
        <f>Demography!B894</f>
        <v>0</v>
      </c>
      <c r="C898" s="361">
        <f>Demography!C894</f>
        <v>0</v>
      </c>
      <c r="D898" s="362">
        <f>Demography!D894</f>
        <v>0</v>
      </c>
      <c r="E898" s="81"/>
      <c r="F898" s="241"/>
      <c r="G898" s="478"/>
      <c r="H898" s="478"/>
      <c r="I898" s="478"/>
      <c r="J898" s="246"/>
      <c r="K898" s="478"/>
      <c r="L898" s="538"/>
      <c r="M898" s="241"/>
      <c r="N898" s="241"/>
      <c r="O898" s="242"/>
      <c r="P898" s="241"/>
      <c r="Q898" s="243"/>
      <c r="R898" s="242"/>
      <c r="S898" s="242"/>
      <c r="T898" s="242"/>
      <c r="U898" s="241"/>
      <c r="V898" s="246"/>
      <c r="W898" s="241"/>
      <c r="X898" s="246"/>
      <c r="Y898" s="81"/>
      <c r="Z898" s="241"/>
      <c r="AA898" s="416"/>
      <c r="AB898" s="416"/>
      <c r="AC898" s="81"/>
      <c r="AD898" s="242"/>
      <c r="AE898" s="242"/>
      <c r="AF898" s="241"/>
      <c r="AG898" s="242"/>
      <c r="AH898" s="241"/>
      <c r="AI898" s="241"/>
      <c r="AJ898" s="241"/>
      <c r="AK898" s="243"/>
      <c r="AL898" s="243"/>
      <c r="AM898" s="77"/>
      <c r="AN898" s="243"/>
      <c r="AO898" s="243"/>
      <c r="AP898" s="243"/>
      <c r="AQ898" s="243"/>
      <c r="AR898" s="243"/>
      <c r="AS898" s="243"/>
      <c r="AT898" s="243"/>
      <c r="AU898" s="243"/>
      <c r="AV898" s="243"/>
      <c r="AW898" s="243"/>
      <c r="AX898" s="246"/>
      <c r="AY898" s="246"/>
      <c r="AZ898" s="248"/>
      <c r="BA898" s="77"/>
      <c r="BB898" s="562" t="str">
        <f t="shared" si="55"/>
        <v xml:space="preserve"> </v>
      </c>
      <c r="BC898" s="562" t="str">
        <f t="shared" si="56"/>
        <v xml:space="preserve"> </v>
      </c>
      <c r="BD898" s="562" t="str">
        <f t="shared" si="57"/>
        <v xml:space="preserve"> </v>
      </c>
      <c r="BE898" s="562" t="str">
        <f t="shared" si="58"/>
        <v xml:space="preserve"> </v>
      </c>
      <c r="BF898" s="77"/>
      <c r="BG898" s="515"/>
    </row>
    <row r="899" spans="1:59" s="86" customFormat="1" ht="12.75" x14ac:dyDescent="0.25">
      <c r="A899" s="365"/>
      <c r="B899" s="147">
        <f>Demography!B895</f>
        <v>0</v>
      </c>
      <c r="C899" s="147">
        <f>Demography!C895</f>
        <v>0</v>
      </c>
      <c r="D899" s="148">
        <f>Demography!D895</f>
        <v>0</v>
      </c>
      <c r="E899" s="81"/>
      <c r="F899" s="256"/>
      <c r="G899" s="257"/>
      <c r="H899" s="257"/>
      <c r="I899" s="257"/>
      <c r="J899" s="245"/>
      <c r="K899" s="257"/>
      <c r="L899" s="258"/>
      <c r="M899" s="256"/>
      <c r="N899" s="256"/>
      <c r="O899" s="240"/>
      <c r="P899" s="256"/>
      <c r="Q899" s="261"/>
      <c r="R899" s="240"/>
      <c r="S899" s="240"/>
      <c r="T899" s="240"/>
      <c r="U899" s="256"/>
      <c r="V899" s="245"/>
      <c r="W899" s="256"/>
      <c r="X899" s="245"/>
      <c r="Y899" s="81"/>
      <c r="Z899" s="256"/>
      <c r="AA899" s="150"/>
      <c r="AB899" s="150"/>
      <c r="AC899" s="81"/>
      <c r="AD899" s="240"/>
      <c r="AE899" s="240"/>
      <c r="AF899" s="256"/>
      <c r="AG899" s="240"/>
      <c r="AH899" s="256"/>
      <c r="AI899" s="256"/>
      <c r="AJ899" s="256"/>
      <c r="AK899" s="261"/>
      <c r="AL899" s="261"/>
      <c r="AM899" s="77"/>
      <c r="AN899" s="261"/>
      <c r="AO899" s="261"/>
      <c r="AP899" s="261"/>
      <c r="AQ899" s="261"/>
      <c r="AR899" s="261"/>
      <c r="AS899" s="261"/>
      <c r="AT899" s="261"/>
      <c r="AU899" s="261"/>
      <c r="AV899" s="261"/>
      <c r="AW899" s="261"/>
      <c r="AX899" s="245"/>
      <c r="AY899" s="245"/>
      <c r="AZ899" s="247"/>
      <c r="BA899" s="77"/>
      <c r="BB899" s="561" t="str">
        <f t="shared" si="55"/>
        <v xml:space="preserve"> </v>
      </c>
      <c r="BC899" s="561" t="str">
        <f t="shared" si="56"/>
        <v xml:space="preserve"> </v>
      </c>
      <c r="BD899" s="561" t="str">
        <f t="shared" si="57"/>
        <v xml:space="preserve"> </v>
      </c>
      <c r="BE899" s="561" t="str">
        <f t="shared" si="58"/>
        <v xml:space="preserve"> </v>
      </c>
      <c r="BF899" s="77"/>
      <c r="BG899" s="254"/>
    </row>
    <row r="900" spans="1:59" s="86" customFormat="1" ht="12.75" x14ac:dyDescent="0.25">
      <c r="A900" s="365"/>
      <c r="B900" s="361">
        <f>Demography!B896</f>
        <v>0</v>
      </c>
      <c r="C900" s="361">
        <f>Demography!C896</f>
        <v>0</v>
      </c>
      <c r="D900" s="362">
        <f>Demography!D896</f>
        <v>0</v>
      </c>
      <c r="E900" s="81"/>
      <c r="F900" s="241"/>
      <c r="G900" s="478"/>
      <c r="H900" s="478"/>
      <c r="I900" s="478"/>
      <c r="J900" s="246"/>
      <c r="K900" s="478"/>
      <c r="L900" s="538"/>
      <c r="M900" s="241"/>
      <c r="N900" s="241"/>
      <c r="O900" s="242"/>
      <c r="P900" s="241"/>
      <c r="Q900" s="243"/>
      <c r="R900" s="242"/>
      <c r="S900" s="242"/>
      <c r="T900" s="242"/>
      <c r="U900" s="241"/>
      <c r="V900" s="246"/>
      <c r="W900" s="241"/>
      <c r="X900" s="246"/>
      <c r="Y900" s="81"/>
      <c r="Z900" s="241"/>
      <c r="AA900" s="416"/>
      <c r="AB900" s="416"/>
      <c r="AC900" s="81"/>
      <c r="AD900" s="242"/>
      <c r="AE900" s="242"/>
      <c r="AF900" s="241"/>
      <c r="AG900" s="242"/>
      <c r="AH900" s="241"/>
      <c r="AI900" s="241"/>
      <c r="AJ900" s="241"/>
      <c r="AK900" s="243"/>
      <c r="AL900" s="243"/>
      <c r="AM900" s="77"/>
      <c r="AN900" s="243"/>
      <c r="AO900" s="243"/>
      <c r="AP900" s="243"/>
      <c r="AQ900" s="243"/>
      <c r="AR900" s="243"/>
      <c r="AS900" s="243"/>
      <c r="AT900" s="243"/>
      <c r="AU900" s="243"/>
      <c r="AV900" s="243"/>
      <c r="AW900" s="243"/>
      <c r="AX900" s="246"/>
      <c r="AY900" s="246"/>
      <c r="AZ900" s="248"/>
      <c r="BA900" s="77"/>
      <c r="BB900" s="562" t="str">
        <f t="shared" si="55"/>
        <v xml:space="preserve"> </v>
      </c>
      <c r="BC900" s="562" t="str">
        <f t="shared" si="56"/>
        <v xml:space="preserve"> </v>
      </c>
      <c r="BD900" s="562" t="str">
        <f t="shared" si="57"/>
        <v xml:space="preserve"> </v>
      </c>
      <c r="BE900" s="562" t="str">
        <f t="shared" si="58"/>
        <v xml:space="preserve"> </v>
      </c>
      <c r="BF900" s="77"/>
      <c r="BG900" s="515"/>
    </row>
    <row r="901" spans="1:59" s="86" customFormat="1" ht="12.75" x14ac:dyDescent="0.25">
      <c r="A901" s="365"/>
      <c r="B901" s="147">
        <f>Demography!B897</f>
        <v>0</v>
      </c>
      <c r="C901" s="147">
        <f>Demography!C897</f>
        <v>0</v>
      </c>
      <c r="D901" s="148">
        <f>Demography!D897</f>
        <v>0</v>
      </c>
      <c r="E901" s="81"/>
      <c r="F901" s="256"/>
      <c r="G901" s="257"/>
      <c r="H901" s="257"/>
      <c r="I901" s="257"/>
      <c r="J901" s="245"/>
      <c r="K901" s="257"/>
      <c r="L901" s="258"/>
      <c r="M901" s="256"/>
      <c r="N901" s="256"/>
      <c r="O901" s="240"/>
      <c r="P901" s="256"/>
      <c r="Q901" s="261"/>
      <c r="R901" s="240"/>
      <c r="S901" s="240"/>
      <c r="T901" s="240"/>
      <c r="U901" s="256"/>
      <c r="V901" s="245"/>
      <c r="W901" s="256"/>
      <c r="X901" s="245"/>
      <c r="Y901" s="81"/>
      <c r="Z901" s="256"/>
      <c r="AA901" s="150"/>
      <c r="AB901" s="150"/>
      <c r="AC901" s="81"/>
      <c r="AD901" s="240"/>
      <c r="AE901" s="240"/>
      <c r="AF901" s="256"/>
      <c r="AG901" s="240"/>
      <c r="AH901" s="256"/>
      <c r="AI901" s="256"/>
      <c r="AJ901" s="256"/>
      <c r="AK901" s="261"/>
      <c r="AL901" s="261"/>
      <c r="AM901" s="77"/>
      <c r="AN901" s="261"/>
      <c r="AO901" s="261"/>
      <c r="AP901" s="261"/>
      <c r="AQ901" s="261"/>
      <c r="AR901" s="261"/>
      <c r="AS901" s="261"/>
      <c r="AT901" s="261"/>
      <c r="AU901" s="261"/>
      <c r="AV901" s="261"/>
      <c r="AW901" s="261"/>
      <c r="AX901" s="245"/>
      <c r="AY901" s="245"/>
      <c r="AZ901" s="247"/>
      <c r="BA901" s="77"/>
      <c r="BB901" s="561" t="str">
        <f t="shared" si="55"/>
        <v xml:space="preserve"> </v>
      </c>
      <c r="BC901" s="561" t="str">
        <f t="shared" si="56"/>
        <v xml:space="preserve"> </v>
      </c>
      <c r="BD901" s="561" t="str">
        <f t="shared" si="57"/>
        <v xml:space="preserve"> </v>
      </c>
      <c r="BE901" s="561" t="str">
        <f t="shared" si="58"/>
        <v xml:space="preserve"> </v>
      </c>
      <c r="BF901" s="77"/>
      <c r="BG901" s="254"/>
    </row>
    <row r="902" spans="1:59" s="86" customFormat="1" ht="12.75" x14ac:dyDescent="0.25">
      <c r="A902" s="365"/>
      <c r="B902" s="361">
        <f>Demography!B898</f>
        <v>0</v>
      </c>
      <c r="C902" s="361">
        <f>Demography!C898</f>
        <v>0</v>
      </c>
      <c r="D902" s="362">
        <f>Demography!D898</f>
        <v>0</v>
      </c>
      <c r="E902" s="81"/>
      <c r="F902" s="241"/>
      <c r="G902" s="478"/>
      <c r="H902" s="478"/>
      <c r="I902" s="478"/>
      <c r="J902" s="246"/>
      <c r="K902" s="478"/>
      <c r="L902" s="538"/>
      <c r="M902" s="241"/>
      <c r="N902" s="241"/>
      <c r="O902" s="242"/>
      <c r="P902" s="241"/>
      <c r="Q902" s="243"/>
      <c r="R902" s="242"/>
      <c r="S902" s="242"/>
      <c r="T902" s="242"/>
      <c r="U902" s="241"/>
      <c r="V902" s="246"/>
      <c r="W902" s="241"/>
      <c r="X902" s="246"/>
      <c r="Y902" s="81"/>
      <c r="Z902" s="241"/>
      <c r="AA902" s="416"/>
      <c r="AB902" s="416"/>
      <c r="AC902" s="81"/>
      <c r="AD902" s="242"/>
      <c r="AE902" s="242"/>
      <c r="AF902" s="241"/>
      <c r="AG902" s="242"/>
      <c r="AH902" s="241"/>
      <c r="AI902" s="241"/>
      <c r="AJ902" s="241"/>
      <c r="AK902" s="243"/>
      <c r="AL902" s="243"/>
      <c r="AM902" s="77"/>
      <c r="AN902" s="243"/>
      <c r="AO902" s="243"/>
      <c r="AP902" s="243"/>
      <c r="AQ902" s="243"/>
      <c r="AR902" s="243"/>
      <c r="AS902" s="243"/>
      <c r="AT902" s="243"/>
      <c r="AU902" s="243"/>
      <c r="AV902" s="243"/>
      <c r="AW902" s="243"/>
      <c r="AX902" s="246"/>
      <c r="AY902" s="246"/>
      <c r="AZ902" s="248"/>
      <c r="BA902" s="77"/>
      <c r="BB902" s="562" t="str">
        <f t="shared" si="55"/>
        <v xml:space="preserve"> </v>
      </c>
      <c r="BC902" s="562" t="str">
        <f t="shared" si="56"/>
        <v xml:space="preserve"> </v>
      </c>
      <c r="BD902" s="562" t="str">
        <f t="shared" si="57"/>
        <v xml:space="preserve"> </v>
      </c>
      <c r="BE902" s="562" t="str">
        <f t="shared" si="58"/>
        <v xml:space="preserve"> </v>
      </c>
      <c r="BF902" s="77"/>
      <c r="BG902" s="515"/>
    </row>
    <row r="903" spans="1:59" s="86" customFormat="1" ht="12.75" x14ac:dyDescent="0.25">
      <c r="A903" s="365"/>
      <c r="B903" s="147">
        <f>Demography!B899</f>
        <v>0</v>
      </c>
      <c r="C903" s="147">
        <f>Demography!C899</f>
        <v>0</v>
      </c>
      <c r="D903" s="148">
        <f>Demography!D899</f>
        <v>0</v>
      </c>
      <c r="E903" s="81"/>
      <c r="F903" s="256"/>
      <c r="G903" s="257"/>
      <c r="H903" s="257"/>
      <c r="I903" s="257"/>
      <c r="J903" s="245"/>
      <c r="K903" s="257"/>
      <c r="L903" s="258"/>
      <c r="M903" s="256"/>
      <c r="N903" s="256"/>
      <c r="O903" s="240"/>
      <c r="P903" s="256"/>
      <c r="Q903" s="261"/>
      <c r="R903" s="240"/>
      <c r="S903" s="240"/>
      <c r="T903" s="240"/>
      <c r="U903" s="256"/>
      <c r="V903" s="245"/>
      <c r="W903" s="256"/>
      <c r="X903" s="245"/>
      <c r="Y903" s="81"/>
      <c r="Z903" s="256"/>
      <c r="AA903" s="150"/>
      <c r="AB903" s="150"/>
      <c r="AC903" s="81"/>
      <c r="AD903" s="240"/>
      <c r="AE903" s="240"/>
      <c r="AF903" s="256"/>
      <c r="AG903" s="240"/>
      <c r="AH903" s="256"/>
      <c r="AI903" s="256"/>
      <c r="AJ903" s="256"/>
      <c r="AK903" s="261"/>
      <c r="AL903" s="261"/>
      <c r="AM903" s="77"/>
      <c r="AN903" s="261"/>
      <c r="AO903" s="261"/>
      <c r="AP903" s="261"/>
      <c r="AQ903" s="261"/>
      <c r="AR903" s="261"/>
      <c r="AS903" s="261"/>
      <c r="AT903" s="261"/>
      <c r="AU903" s="261"/>
      <c r="AV903" s="261"/>
      <c r="AW903" s="261"/>
      <c r="AX903" s="245"/>
      <c r="AY903" s="245"/>
      <c r="AZ903" s="247"/>
      <c r="BA903" s="77"/>
      <c r="BB903" s="561" t="str">
        <f t="shared" si="55"/>
        <v xml:space="preserve"> </v>
      </c>
      <c r="BC903" s="561" t="str">
        <f t="shared" si="56"/>
        <v xml:space="preserve"> </v>
      </c>
      <c r="BD903" s="561" t="str">
        <f t="shared" si="57"/>
        <v xml:space="preserve"> </v>
      </c>
      <c r="BE903" s="561" t="str">
        <f t="shared" si="58"/>
        <v xml:space="preserve"> </v>
      </c>
      <c r="BF903" s="77"/>
      <c r="BG903" s="254"/>
    </row>
    <row r="904" spans="1:59" s="86" customFormat="1" ht="12.75" x14ac:dyDescent="0.25">
      <c r="A904" s="365"/>
      <c r="B904" s="361">
        <f>Demography!B900</f>
        <v>0</v>
      </c>
      <c r="C904" s="361">
        <f>Demography!C900</f>
        <v>0</v>
      </c>
      <c r="D904" s="362">
        <f>Demography!D900</f>
        <v>0</v>
      </c>
      <c r="E904" s="81"/>
      <c r="F904" s="241"/>
      <c r="G904" s="478"/>
      <c r="H904" s="478"/>
      <c r="I904" s="478"/>
      <c r="J904" s="246"/>
      <c r="K904" s="478"/>
      <c r="L904" s="538"/>
      <c r="M904" s="241"/>
      <c r="N904" s="241"/>
      <c r="O904" s="242"/>
      <c r="P904" s="241"/>
      <c r="Q904" s="243"/>
      <c r="R904" s="242"/>
      <c r="S904" s="242"/>
      <c r="T904" s="242"/>
      <c r="U904" s="241"/>
      <c r="V904" s="246"/>
      <c r="W904" s="241"/>
      <c r="X904" s="246"/>
      <c r="Y904" s="81"/>
      <c r="Z904" s="241"/>
      <c r="AA904" s="416"/>
      <c r="AB904" s="416"/>
      <c r="AC904" s="81"/>
      <c r="AD904" s="242"/>
      <c r="AE904" s="242"/>
      <c r="AF904" s="241"/>
      <c r="AG904" s="242"/>
      <c r="AH904" s="241"/>
      <c r="AI904" s="241"/>
      <c r="AJ904" s="241"/>
      <c r="AK904" s="243"/>
      <c r="AL904" s="243"/>
      <c r="AM904" s="77"/>
      <c r="AN904" s="243"/>
      <c r="AO904" s="243"/>
      <c r="AP904" s="243"/>
      <c r="AQ904" s="243"/>
      <c r="AR904" s="243"/>
      <c r="AS904" s="243"/>
      <c r="AT904" s="243"/>
      <c r="AU904" s="243"/>
      <c r="AV904" s="243"/>
      <c r="AW904" s="243"/>
      <c r="AX904" s="246"/>
      <c r="AY904" s="246"/>
      <c r="AZ904" s="248"/>
      <c r="BA904" s="77"/>
      <c r="BB904" s="562" t="str">
        <f t="shared" si="55"/>
        <v xml:space="preserve"> </v>
      </c>
      <c r="BC904" s="562" t="str">
        <f t="shared" si="56"/>
        <v xml:space="preserve"> </v>
      </c>
      <c r="BD904" s="562" t="str">
        <f t="shared" si="57"/>
        <v xml:space="preserve"> </v>
      </c>
      <c r="BE904" s="562" t="str">
        <f t="shared" si="58"/>
        <v xml:space="preserve"> </v>
      </c>
      <c r="BF904" s="77"/>
      <c r="BG904" s="515"/>
    </row>
    <row r="905" spans="1:59" s="86" customFormat="1" ht="12.75" x14ac:dyDescent="0.25">
      <c r="A905" s="365"/>
      <c r="B905" s="147">
        <f>Demography!B901</f>
        <v>0</v>
      </c>
      <c r="C905" s="147">
        <f>Demography!C901</f>
        <v>0</v>
      </c>
      <c r="D905" s="148">
        <f>Demography!D901</f>
        <v>0</v>
      </c>
      <c r="E905" s="81"/>
      <c r="F905" s="256"/>
      <c r="G905" s="257"/>
      <c r="H905" s="257"/>
      <c r="I905" s="257"/>
      <c r="J905" s="245"/>
      <c r="K905" s="257"/>
      <c r="L905" s="258"/>
      <c r="M905" s="256"/>
      <c r="N905" s="256"/>
      <c r="O905" s="240"/>
      <c r="P905" s="256"/>
      <c r="Q905" s="261"/>
      <c r="R905" s="240"/>
      <c r="S905" s="240"/>
      <c r="T905" s="240"/>
      <c r="U905" s="256"/>
      <c r="V905" s="245"/>
      <c r="W905" s="256"/>
      <c r="X905" s="245"/>
      <c r="Y905" s="81"/>
      <c r="Z905" s="256"/>
      <c r="AA905" s="150"/>
      <c r="AB905" s="150"/>
      <c r="AC905" s="81"/>
      <c r="AD905" s="240"/>
      <c r="AE905" s="240"/>
      <c r="AF905" s="256"/>
      <c r="AG905" s="240"/>
      <c r="AH905" s="256"/>
      <c r="AI905" s="256"/>
      <c r="AJ905" s="256"/>
      <c r="AK905" s="261"/>
      <c r="AL905" s="261"/>
      <c r="AM905" s="77"/>
      <c r="AN905" s="261"/>
      <c r="AO905" s="261"/>
      <c r="AP905" s="261"/>
      <c r="AQ905" s="261"/>
      <c r="AR905" s="261"/>
      <c r="AS905" s="261"/>
      <c r="AT905" s="261"/>
      <c r="AU905" s="261"/>
      <c r="AV905" s="261"/>
      <c r="AW905" s="261"/>
      <c r="AX905" s="245"/>
      <c r="AY905" s="245"/>
      <c r="AZ905" s="247"/>
      <c r="BA905" s="77"/>
      <c r="BB905" s="561" t="str">
        <f t="shared" si="55"/>
        <v xml:space="preserve"> </v>
      </c>
      <c r="BC905" s="561" t="str">
        <f t="shared" si="56"/>
        <v xml:space="preserve"> </v>
      </c>
      <c r="BD905" s="561" t="str">
        <f t="shared" si="57"/>
        <v xml:space="preserve"> </v>
      </c>
      <c r="BE905" s="561" t="str">
        <f t="shared" si="58"/>
        <v xml:space="preserve"> </v>
      </c>
      <c r="BF905" s="77"/>
      <c r="BG905" s="254"/>
    </row>
    <row r="906" spans="1:59" s="86" customFormat="1" ht="12.75" x14ac:dyDescent="0.25">
      <c r="A906" s="365"/>
      <c r="B906" s="361">
        <f>Demography!B902</f>
        <v>0</v>
      </c>
      <c r="C906" s="361">
        <f>Demography!C902</f>
        <v>0</v>
      </c>
      <c r="D906" s="362">
        <f>Demography!D902</f>
        <v>0</v>
      </c>
      <c r="E906" s="81"/>
      <c r="F906" s="241"/>
      <c r="G906" s="478"/>
      <c r="H906" s="478"/>
      <c r="I906" s="478"/>
      <c r="J906" s="246"/>
      <c r="K906" s="478"/>
      <c r="L906" s="538"/>
      <c r="M906" s="241"/>
      <c r="N906" s="241"/>
      <c r="O906" s="242"/>
      <c r="P906" s="241"/>
      <c r="Q906" s="243"/>
      <c r="R906" s="242"/>
      <c r="S906" s="242"/>
      <c r="T906" s="242"/>
      <c r="U906" s="241"/>
      <c r="V906" s="246"/>
      <c r="W906" s="241"/>
      <c r="X906" s="246"/>
      <c r="Y906" s="81"/>
      <c r="Z906" s="241"/>
      <c r="AA906" s="416"/>
      <c r="AB906" s="416"/>
      <c r="AC906" s="81"/>
      <c r="AD906" s="242"/>
      <c r="AE906" s="242"/>
      <c r="AF906" s="241"/>
      <c r="AG906" s="242"/>
      <c r="AH906" s="241"/>
      <c r="AI906" s="241"/>
      <c r="AJ906" s="241"/>
      <c r="AK906" s="243"/>
      <c r="AL906" s="243"/>
      <c r="AM906" s="77"/>
      <c r="AN906" s="243"/>
      <c r="AO906" s="243"/>
      <c r="AP906" s="243"/>
      <c r="AQ906" s="243"/>
      <c r="AR906" s="243"/>
      <c r="AS906" s="243"/>
      <c r="AT906" s="243"/>
      <c r="AU906" s="243"/>
      <c r="AV906" s="243"/>
      <c r="AW906" s="243"/>
      <c r="AX906" s="246"/>
      <c r="AY906" s="246"/>
      <c r="AZ906" s="248"/>
      <c r="BA906" s="77"/>
      <c r="BB906" s="562" t="str">
        <f t="shared" si="55"/>
        <v xml:space="preserve"> </v>
      </c>
      <c r="BC906" s="562" t="str">
        <f t="shared" si="56"/>
        <v xml:space="preserve"> </v>
      </c>
      <c r="BD906" s="562" t="str">
        <f t="shared" si="57"/>
        <v xml:space="preserve"> </v>
      </c>
      <c r="BE906" s="562" t="str">
        <f t="shared" si="58"/>
        <v xml:space="preserve"> </v>
      </c>
      <c r="BF906" s="77"/>
      <c r="BG906" s="515"/>
    </row>
    <row r="907" spans="1:59" s="86" customFormat="1" ht="12.75" x14ac:dyDescent="0.25">
      <c r="A907" s="365"/>
      <c r="B907" s="147">
        <f>Demography!B903</f>
        <v>0</v>
      </c>
      <c r="C907" s="147">
        <f>Demography!C903</f>
        <v>0</v>
      </c>
      <c r="D907" s="148">
        <f>Demography!D903</f>
        <v>0</v>
      </c>
      <c r="E907" s="81"/>
      <c r="F907" s="256"/>
      <c r="G907" s="257"/>
      <c r="H907" s="257"/>
      <c r="I907" s="257"/>
      <c r="J907" s="245"/>
      <c r="K907" s="257"/>
      <c r="L907" s="258"/>
      <c r="M907" s="256"/>
      <c r="N907" s="256"/>
      <c r="O907" s="240"/>
      <c r="P907" s="256"/>
      <c r="Q907" s="261"/>
      <c r="R907" s="240"/>
      <c r="S907" s="240"/>
      <c r="T907" s="240"/>
      <c r="U907" s="256"/>
      <c r="V907" s="245"/>
      <c r="W907" s="256"/>
      <c r="X907" s="245"/>
      <c r="Y907" s="81"/>
      <c r="Z907" s="256"/>
      <c r="AA907" s="150"/>
      <c r="AB907" s="150"/>
      <c r="AC907" s="81"/>
      <c r="AD907" s="240"/>
      <c r="AE907" s="240"/>
      <c r="AF907" s="256"/>
      <c r="AG907" s="240"/>
      <c r="AH907" s="256"/>
      <c r="AI907" s="256"/>
      <c r="AJ907" s="256"/>
      <c r="AK907" s="261"/>
      <c r="AL907" s="261"/>
      <c r="AM907" s="77"/>
      <c r="AN907" s="261"/>
      <c r="AO907" s="261"/>
      <c r="AP907" s="261"/>
      <c r="AQ907" s="261"/>
      <c r="AR907" s="261"/>
      <c r="AS907" s="261"/>
      <c r="AT907" s="261"/>
      <c r="AU907" s="261"/>
      <c r="AV907" s="261"/>
      <c r="AW907" s="261"/>
      <c r="AX907" s="245"/>
      <c r="AY907" s="245"/>
      <c r="AZ907" s="247"/>
      <c r="BA907" s="77"/>
      <c r="BB907" s="561" t="str">
        <f t="shared" si="55"/>
        <v xml:space="preserve"> </v>
      </c>
      <c r="BC907" s="561" t="str">
        <f t="shared" si="56"/>
        <v xml:space="preserve"> </v>
      </c>
      <c r="BD907" s="561" t="str">
        <f t="shared" si="57"/>
        <v xml:space="preserve"> </v>
      </c>
      <c r="BE907" s="561" t="str">
        <f t="shared" si="58"/>
        <v xml:space="preserve"> </v>
      </c>
      <c r="BF907" s="77"/>
      <c r="BG907" s="254"/>
    </row>
    <row r="908" spans="1:59" s="86" customFormat="1" ht="12.75" x14ac:dyDescent="0.25">
      <c r="A908" s="365"/>
      <c r="B908" s="361">
        <f>Demography!B904</f>
        <v>0</v>
      </c>
      <c r="C908" s="361">
        <f>Demography!C904</f>
        <v>0</v>
      </c>
      <c r="D908" s="362">
        <f>Demography!D904</f>
        <v>0</v>
      </c>
      <c r="E908" s="81"/>
      <c r="F908" s="241"/>
      <c r="G908" s="478"/>
      <c r="H908" s="478"/>
      <c r="I908" s="478"/>
      <c r="J908" s="246"/>
      <c r="K908" s="478"/>
      <c r="L908" s="538"/>
      <c r="M908" s="241"/>
      <c r="N908" s="241"/>
      <c r="O908" s="242"/>
      <c r="P908" s="241"/>
      <c r="Q908" s="243"/>
      <c r="R908" s="242"/>
      <c r="S908" s="242"/>
      <c r="T908" s="242"/>
      <c r="U908" s="241"/>
      <c r="V908" s="246"/>
      <c r="W908" s="241"/>
      <c r="X908" s="246"/>
      <c r="Y908" s="81"/>
      <c r="Z908" s="241"/>
      <c r="AA908" s="416"/>
      <c r="AB908" s="416"/>
      <c r="AC908" s="81"/>
      <c r="AD908" s="242"/>
      <c r="AE908" s="242"/>
      <c r="AF908" s="241"/>
      <c r="AG908" s="242"/>
      <c r="AH908" s="241"/>
      <c r="AI908" s="241"/>
      <c r="AJ908" s="241"/>
      <c r="AK908" s="243"/>
      <c r="AL908" s="243"/>
      <c r="AM908" s="77"/>
      <c r="AN908" s="243"/>
      <c r="AO908" s="243"/>
      <c r="AP908" s="243"/>
      <c r="AQ908" s="243"/>
      <c r="AR908" s="243"/>
      <c r="AS908" s="243"/>
      <c r="AT908" s="243"/>
      <c r="AU908" s="243"/>
      <c r="AV908" s="243"/>
      <c r="AW908" s="243"/>
      <c r="AX908" s="246"/>
      <c r="AY908" s="246"/>
      <c r="AZ908" s="248"/>
      <c r="BA908" s="77"/>
      <c r="BB908" s="562" t="str">
        <f t="shared" si="55"/>
        <v xml:space="preserve"> </v>
      </c>
      <c r="BC908" s="562" t="str">
        <f t="shared" si="56"/>
        <v xml:space="preserve"> </v>
      </c>
      <c r="BD908" s="562" t="str">
        <f t="shared" si="57"/>
        <v xml:space="preserve"> </v>
      </c>
      <c r="BE908" s="562" t="str">
        <f t="shared" si="58"/>
        <v xml:space="preserve"> </v>
      </c>
      <c r="BF908" s="77"/>
      <c r="BG908" s="515"/>
    </row>
    <row r="909" spans="1:59" s="86" customFormat="1" ht="12.75" x14ac:dyDescent="0.25">
      <c r="A909" s="365"/>
      <c r="B909" s="147">
        <f>Demography!B905</f>
        <v>0</v>
      </c>
      <c r="C909" s="147">
        <f>Demography!C905</f>
        <v>0</v>
      </c>
      <c r="D909" s="148">
        <f>Demography!D905</f>
        <v>0</v>
      </c>
      <c r="E909" s="81"/>
      <c r="F909" s="256"/>
      <c r="G909" s="257"/>
      <c r="H909" s="257"/>
      <c r="I909" s="257"/>
      <c r="J909" s="245"/>
      <c r="K909" s="257"/>
      <c r="L909" s="258"/>
      <c r="M909" s="256"/>
      <c r="N909" s="256"/>
      <c r="O909" s="240"/>
      <c r="P909" s="256"/>
      <c r="Q909" s="261"/>
      <c r="R909" s="240"/>
      <c r="S909" s="240"/>
      <c r="T909" s="240"/>
      <c r="U909" s="256"/>
      <c r="V909" s="245"/>
      <c r="W909" s="256"/>
      <c r="X909" s="245"/>
      <c r="Y909" s="81"/>
      <c r="Z909" s="256"/>
      <c r="AA909" s="150"/>
      <c r="AB909" s="150"/>
      <c r="AC909" s="81"/>
      <c r="AD909" s="240"/>
      <c r="AE909" s="240"/>
      <c r="AF909" s="256"/>
      <c r="AG909" s="240"/>
      <c r="AH909" s="256"/>
      <c r="AI909" s="256"/>
      <c r="AJ909" s="256"/>
      <c r="AK909" s="261"/>
      <c r="AL909" s="261"/>
      <c r="AM909" s="77"/>
      <c r="AN909" s="261"/>
      <c r="AO909" s="261"/>
      <c r="AP909" s="261"/>
      <c r="AQ909" s="261"/>
      <c r="AR909" s="261"/>
      <c r="AS909" s="261"/>
      <c r="AT909" s="261"/>
      <c r="AU909" s="261"/>
      <c r="AV909" s="261"/>
      <c r="AW909" s="261"/>
      <c r="AX909" s="245"/>
      <c r="AY909" s="245"/>
      <c r="AZ909" s="247"/>
      <c r="BA909" s="77"/>
      <c r="BB909" s="561" t="str">
        <f t="shared" si="55"/>
        <v xml:space="preserve"> </v>
      </c>
      <c r="BC909" s="561" t="str">
        <f t="shared" si="56"/>
        <v xml:space="preserve"> </v>
      </c>
      <c r="BD909" s="561" t="str">
        <f t="shared" si="57"/>
        <v xml:space="preserve"> </v>
      </c>
      <c r="BE909" s="561" t="str">
        <f t="shared" si="58"/>
        <v xml:space="preserve"> </v>
      </c>
      <c r="BF909" s="77"/>
      <c r="BG909" s="254"/>
    </row>
    <row r="910" spans="1:59" s="86" customFormat="1" ht="12.75" x14ac:dyDescent="0.25">
      <c r="A910" s="365"/>
      <c r="B910" s="361">
        <f>Demography!B906</f>
        <v>0</v>
      </c>
      <c r="C910" s="361">
        <f>Demography!C906</f>
        <v>0</v>
      </c>
      <c r="D910" s="362">
        <f>Demography!D906</f>
        <v>0</v>
      </c>
      <c r="E910" s="81"/>
      <c r="F910" s="241"/>
      <c r="G910" s="478"/>
      <c r="H910" s="478"/>
      <c r="I910" s="478"/>
      <c r="J910" s="246"/>
      <c r="K910" s="478"/>
      <c r="L910" s="538"/>
      <c r="M910" s="241"/>
      <c r="N910" s="241"/>
      <c r="O910" s="242"/>
      <c r="P910" s="241"/>
      <c r="Q910" s="243"/>
      <c r="R910" s="242"/>
      <c r="S910" s="242"/>
      <c r="T910" s="242"/>
      <c r="U910" s="241"/>
      <c r="V910" s="246"/>
      <c r="W910" s="241"/>
      <c r="X910" s="246"/>
      <c r="Y910" s="81"/>
      <c r="Z910" s="241"/>
      <c r="AA910" s="416"/>
      <c r="AB910" s="416"/>
      <c r="AC910" s="81"/>
      <c r="AD910" s="242"/>
      <c r="AE910" s="242"/>
      <c r="AF910" s="241"/>
      <c r="AG910" s="242"/>
      <c r="AH910" s="241"/>
      <c r="AI910" s="241"/>
      <c r="AJ910" s="241"/>
      <c r="AK910" s="243"/>
      <c r="AL910" s="243"/>
      <c r="AM910" s="77"/>
      <c r="AN910" s="243"/>
      <c r="AO910" s="243"/>
      <c r="AP910" s="243"/>
      <c r="AQ910" s="243"/>
      <c r="AR910" s="243"/>
      <c r="AS910" s="243"/>
      <c r="AT910" s="243"/>
      <c r="AU910" s="243"/>
      <c r="AV910" s="243"/>
      <c r="AW910" s="243"/>
      <c r="AX910" s="246"/>
      <c r="AY910" s="246"/>
      <c r="AZ910" s="248"/>
      <c r="BA910" s="77"/>
      <c r="BB910" s="562" t="str">
        <f t="shared" si="55"/>
        <v xml:space="preserve"> </v>
      </c>
      <c r="BC910" s="562" t="str">
        <f t="shared" si="56"/>
        <v xml:space="preserve"> </v>
      </c>
      <c r="BD910" s="562" t="str">
        <f t="shared" si="57"/>
        <v xml:space="preserve"> </v>
      </c>
      <c r="BE910" s="562" t="str">
        <f t="shared" si="58"/>
        <v xml:space="preserve"> </v>
      </c>
      <c r="BF910" s="77"/>
      <c r="BG910" s="515"/>
    </row>
    <row r="911" spans="1:59" s="86" customFormat="1" ht="12.75" x14ac:dyDescent="0.25">
      <c r="A911" s="365"/>
      <c r="B911" s="147">
        <f>Demography!B907</f>
        <v>0</v>
      </c>
      <c r="C911" s="147">
        <f>Demography!C907</f>
        <v>0</v>
      </c>
      <c r="D911" s="148">
        <f>Demography!D907</f>
        <v>0</v>
      </c>
      <c r="E911" s="81"/>
      <c r="F911" s="256"/>
      <c r="G911" s="257"/>
      <c r="H911" s="257"/>
      <c r="I911" s="257"/>
      <c r="J911" s="245"/>
      <c r="K911" s="257"/>
      <c r="L911" s="258"/>
      <c r="M911" s="256"/>
      <c r="N911" s="256"/>
      <c r="O911" s="240"/>
      <c r="P911" s="256"/>
      <c r="Q911" s="261"/>
      <c r="R911" s="240"/>
      <c r="S911" s="240"/>
      <c r="T911" s="240"/>
      <c r="U911" s="256"/>
      <c r="V911" s="245"/>
      <c r="W911" s="256"/>
      <c r="X911" s="245"/>
      <c r="Y911" s="81"/>
      <c r="Z911" s="256"/>
      <c r="AA911" s="150"/>
      <c r="AB911" s="150"/>
      <c r="AC911" s="81"/>
      <c r="AD911" s="240"/>
      <c r="AE911" s="240"/>
      <c r="AF911" s="256"/>
      <c r="AG911" s="240"/>
      <c r="AH911" s="256"/>
      <c r="AI911" s="256"/>
      <c r="AJ911" s="256"/>
      <c r="AK911" s="261"/>
      <c r="AL911" s="261"/>
      <c r="AM911" s="77"/>
      <c r="AN911" s="261"/>
      <c r="AO911" s="261"/>
      <c r="AP911" s="261"/>
      <c r="AQ911" s="261"/>
      <c r="AR911" s="261"/>
      <c r="AS911" s="261"/>
      <c r="AT911" s="261"/>
      <c r="AU911" s="261"/>
      <c r="AV911" s="261"/>
      <c r="AW911" s="261"/>
      <c r="AX911" s="245"/>
      <c r="AY911" s="245"/>
      <c r="AZ911" s="247"/>
      <c r="BA911" s="77"/>
      <c r="BB911" s="561" t="str">
        <f t="shared" si="55"/>
        <v xml:space="preserve"> </v>
      </c>
      <c r="BC911" s="561" t="str">
        <f t="shared" si="56"/>
        <v xml:space="preserve"> </v>
      </c>
      <c r="BD911" s="561" t="str">
        <f t="shared" si="57"/>
        <v xml:space="preserve"> </v>
      </c>
      <c r="BE911" s="561" t="str">
        <f t="shared" si="58"/>
        <v xml:space="preserve"> </v>
      </c>
      <c r="BF911" s="77"/>
      <c r="BG911" s="254"/>
    </row>
    <row r="912" spans="1:59" s="86" customFormat="1" ht="12.75" x14ac:dyDescent="0.25">
      <c r="A912" s="365"/>
      <c r="B912" s="361">
        <f>Demography!B908</f>
        <v>0</v>
      </c>
      <c r="C912" s="361">
        <f>Demography!C908</f>
        <v>0</v>
      </c>
      <c r="D912" s="362">
        <f>Demography!D908</f>
        <v>0</v>
      </c>
      <c r="E912" s="81"/>
      <c r="F912" s="241"/>
      <c r="G912" s="478"/>
      <c r="H912" s="478"/>
      <c r="I912" s="478"/>
      <c r="J912" s="246"/>
      <c r="K912" s="478"/>
      <c r="L912" s="538"/>
      <c r="M912" s="241"/>
      <c r="N912" s="241"/>
      <c r="O912" s="242"/>
      <c r="P912" s="241"/>
      <c r="Q912" s="243"/>
      <c r="R912" s="242"/>
      <c r="S912" s="242"/>
      <c r="T912" s="242"/>
      <c r="U912" s="241"/>
      <c r="V912" s="246"/>
      <c r="W912" s="241"/>
      <c r="X912" s="246"/>
      <c r="Y912" s="81"/>
      <c r="Z912" s="241"/>
      <c r="AA912" s="416"/>
      <c r="AB912" s="416"/>
      <c r="AC912" s="81"/>
      <c r="AD912" s="242"/>
      <c r="AE912" s="242"/>
      <c r="AF912" s="241"/>
      <c r="AG912" s="242"/>
      <c r="AH912" s="241"/>
      <c r="AI912" s="241"/>
      <c r="AJ912" s="241"/>
      <c r="AK912" s="243"/>
      <c r="AL912" s="243"/>
      <c r="AM912" s="77"/>
      <c r="AN912" s="243"/>
      <c r="AO912" s="243"/>
      <c r="AP912" s="243"/>
      <c r="AQ912" s="243"/>
      <c r="AR912" s="243"/>
      <c r="AS912" s="243"/>
      <c r="AT912" s="243"/>
      <c r="AU912" s="243"/>
      <c r="AV912" s="243"/>
      <c r="AW912" s="243"/>
      <c r="AX912" s="246"/>
      <c r="AY912" s="246"/>
      <c r="AZ912" s="248"/>
      <c r="BA912" s="77"/>
      <c r="BB912" s="562" t="str">
        <f t="shared" si="55"/>
        <v xml:space="preserve"> </v>
      </c>
      <c r="BC912" s="562" t="str">
        <f t="shared" si="56"/>
        <v xml:space="preserve"> </v>
      </c>
      <c r="BD912" s="562" t="str">
        <f t="shared" si="57"/>
        <v xml:space="preserve"> </v>
      </c>
      <c r="BE912" s="562" t="str">
        <f t="shared" si="58"/>
        <v xml:space="preserve"> </v>
      </c>
      <c r="BF912" s="77"/>
      <c r="BG912" s="515"/>
    </row>
    <row r="913" spans="1:59" s="86" customFormat="1" ht="12.75" x14ac:dyDescent="0.25">
      <c r="A913" s="365"/>
      <c r="B913" s="147">
        <f>Demography!B909</f>
        <v>0</v>
      </c>
      <c r="C913" s="147">
        <f>Demography!C909</f>
        <v>0</v>
      </c>
      <c r="D913" s="148">
        <f>Demography!D909</f>
        <v>0</v>
      </c>
      <c r="E913" s="81"/>
      <c r="F913" s="256"/>
      <c r="G913" s="257"/>
      <c r="H913" s="257"/>
      <c r="I913" s="257"/>
      <c r="J913" s="245"/>
      <c r="K913" s="257"/>
      <c r="L913" s="258"/>
      <c r="M913" s="256"/>
      <c r="N913" s="256"/>
      <c r="O913" s="240"/>
      <c r="P913" s="256"/>
      <c r="Q913" s="261"/>
      <c r="R913" s="240"/>
      <c r="S913" s="240"/>
      <c r="T913" s="240"/>
      <c r="U913" s="256"/>
      <c r="V913" s="245"/>
      <c r="W913" s="256"/>
      <c r="X913" s="245"/>
      <c r="Y913" s="81"/>
      <c r="Z913" s="256"/>
      <c r="AA913" s="150"/>
      <c r="AB913" s="150"/>
      <c r="AC913" s="81"/>
      <c r="AD913" s="240"/>
      <c r="AE913" s="240"/>
      <c r="AF913" s="256"/>
      <c r="AG913" s="240"/>
      <c r="AH913" s="256"/>
      <c r="AI913" s="256"/>
      <c r="AJ913" s="256"/>
      <c r="AK913" s="261"/>
      <c r="AL913" s="261"/>
      <c r="AM913" s="77"/>
      <c r="AN913" s="261"/>
      <c r="AO913" s="261"/>
      <c r="AP913" s="261"/>
      <c r="AQ913" s="261"/>
      <c r="AR913" s="261"/>
      <c r="AS913" s="261"/>
      <c r="AT913" s="261"/>
      <c r="AU913" s="261"/>
      <c r="AV913" s="261"/>
      <c r="AW913" s="261"/>
      <c r="AX913" s="245"/>
      <c r="AY913" s="245"/>
      <c r="AZ913" s="247"/>
      <c r="BA913" s="77"/>
      <c r="BB913" s="561" t="str">
        <f t="shared" si="55"/>
        <v xml:space="preserve"> </v>
      </c>
      <c r="BC913" s="561" t="str">
        <f t="shared" si="56"/>
        <v xml:space="preserve"> </v>
      </c>
      <c r="BD913" s="561" t="str">
        <f t="shared" si="57"/>
        <v xml:space="preserve"> </v>
      </c>
      <c r="BE913" s="561" t="str">
        <f t="shared" si="58"/>
        <v xml:space="preserve"> </v>
      </c>
      <c r="BF913" s="77"/>
      <c r="BG913" s="254"/>
    </row>
    <row r="914" spans="1:59" s="86" customFormat="1" ht="12.75" x14ac:dyDescent="0.25">
      <c r="A914" s="365"/>
      <c r="B914" s="361">
        <f>Demography!B910</f>
        <v>0</v>
      </c>
      <c r="C914" s="361">
        <f>Demography!C910</f>
        <v>0</v>
      </c>
      <c r="D914" s="362">
        <f>Demography!D910</f>
        <v>0</v>
      </c>
      <c r="E914" s="81"/>
      <c r="F914" s="241"/>
      <c r="G914" s="478"/>
      <c r="H914" s="478"/>
      <c r="I914" s="478"/>
      <c r="J914" s="246"/>
      <c r="K914" s="478"/>
      <c r="L914" s="538"/>
      <c r="M914" s="241"/>
      <c r="N914" s="241"/>
      <c r="O914" s="242"/>
      <c r="P914" s="241"/>
      <c r="Q914" s="243"/>
      <c r="R914" s="242"/>
      <c r="S914" s="242"/>
      <c r="T914" s="242"/>
      <c r="U914" s="241"/>
      <c r="V914" s="246"/>
      <c r="W914" s="241"/>
      <c r="X914" s="246"/>
      <c r="Y914" s="81"/>
      <c r="Z914" s="241"/>
      <c r="AA914" s="416"/>
      <c r="AB914" s="416"/>
      <c r="AC914" s="81"/>
      <c r="AD914" s="242"/>
      <c r="AE914" s="242"/>
      <c r="AF914" s="241"/>
      <c r="AG914" s="242"/>
      <c r="AH914" s="241"/>
      <c r="AI914" s="241"/>
      <c r="AJ914" s="241"/>
      <c r="AK914" s="243"/>
      <c r="AL914" s="243"/>
      <c r="AM914" s="77"/>
      <c r="AN914" s="243"/>
      <c r="AO914" s="243"/>
      <c r="AP914" s="243"/>
      <c r="AQ914" s="243"/>
      <c r="AR914" s="243"/>
      <c r="AS914" s="243"/>
      <c r="AT914" s="243"/>
      <c r="AU914" s="243"/>
      <c r="AV914" s="243"/>
      <c r="AW914" s="243"/>
      <c r="AX914" s="246"/>
      <c r="AY914" s="246"/>
      <c r="AZ914" s="248"/>
      <c r="BA914" s="77"/>
      <c r="BB914" s="562" t="str">
        <f t="shared" si="55"/>
        <v xml:space="preserve"> </v>
      </c>
      <c r="BC914" s="562" t="str">
        <f t="shared" si="56"/>
        <v xml:space="preserve"> </v>
      </c>
      <c r="BD914" s="562" t="str">
        <f t="shared" si="57"/>
        <v xml:space="preserve"> </v>
      </c>
      <c r="BE914" s="562" t="str">
        <f t="shared" si="58"/>
        <v xml:space="preserve"> </v>
      </c>
      <c r="BF914" s="77"/>
      <c r="BG914" s="515"/>
    </row>
    <row r="915" spans="1:59" s="86" customFormat="1" ht="12.75" x14ac:dyDescent="0.25">
      <c r="A915" s="365"/>
      <c r="B915" s="147">
        <f>Demography!B911</f>
        <v>0</v>
      </c>
      <c r="C915" s="147">
        <f>Demography!C911</f>
        <v>0</v>
      </c>
      <c r="D915" s="148">
        <f>Demography!D911</f>
        <v>0</v>
      </c>
      <c r="E915" s="81"/>
      <c r="F915" s="256"/>
      <c r="G915" s="257"/>
      <c r="H915" s="257"/>
      <c r="I915" s="257"/>
      <c r="J915" s="245"/>
      <c r="K915" s="257"/>
      <c r="L915" s="258"/>
      <c r="M915" s="256"/>
      <c r="N915" s="256"/>
      <c r="O915" s="240"/>
      <c r="P915" s="256"/>
      <c r="Q915" s="261"/>
      <c r="R915" s="240"/>
      <c r="S915" s="240"/>
      <c r="T915" s="240"/>
      <c r="U915" s="256"/>
      <c r="V915" s="245"/>
      <c r="W915" s="256"/>
      <c r="X915" s="245"/>
      <c r="Y915" s="81"/>
      <c r="Z915" s="256"/>
      <c r="AA915" s="150"/>
      <c r="AB915" s="150"/>
      <c r="AC915" s="81"/>
      <c r="AD915" s="240"/>
      <c r="AE915" s="240"/>
      <c r="AF915" s="256"/>
      <c r="AG915" s="240"/>
      <c r="AH915" s="256"/>
      <c r="AI915" s="256"/>
      <c r="AJ915" s="256"/>
      <c r="AK915" s="261"/>
      <c r="AL915" s="261"/>
      <c r="AM915" s="77"/>
      <c r="AN915" s="261"/>
      <c r="AO915" s="261"/>
      <c r="AP915" s="261"/>
      <c r="AQ915" s="261"/>
      <c r="AR915" s="261"/>
      <c r="AS915" s="261"/>
      <c r="AT915" s="261"/>
      <c r="AU915" s="261"/>
      <c r="AV915" s="261"/>
      <c r="AW915" s="261"/>
      <c r="AX915" s="245"/>
      <c r="AY915" s="245"/>
      <c r="AZ915" s="247"/>
      <c r="BA915" s="77"/>
      <c r="BB915" s="561" t="str">
        <f t="shared" si="55"/>
        <v xml:space="preserve"> </v>
      </c>
      <c r="BC915" s="561" t="str">
        <f t="shared" si="56"/>
        <v xml:space="preserve"> </v>
      </c>
      <c r="BD915" s="561" t="str">
        <f t="shared" si="57"/>
        <v xml:space="preserve"> </v>
      </c>
      <c r="BE915" s="561" t="str">
        <f t="shared" si="58"/>
        <v xml:space="preserve"> </v>
      </c>
      <c r="BF915" s="77"/>
      <c r="BG915" s="254"/>
    </row>
    <row r="916" spans="1:59" s="86" customFormat="1" ht="12.75" x14ac:dyDescent="0.25">
      <c r="A916" s="365"/>
      <c r="B916" s="361">
        <f>Demography!B912</f>
        <v>0</v>
      </c>
      <c r="C916" s="361">
        <f>Demography!C912</f>
        <v>0</v>
      </c>
      <c r="D916" s="362">
        <f>Demography!D912</f>
        <v>0</v>
      </c>
      <c r="E916" s="81"/>
      <c r="F916" s="241"/>
      <c r="G916" s="478"/>
      <c r="H916" s="478"/>
      <c r="I916" s="478"/>
      <c r="J916" s="246"/>
      <c r="K916" s="478"/>
      <c r="L916" s="538"/>
      <c r="M916" s="241"/>
      <c r="N916" s="241"/>
      <c r="O916" s="242"/>
      <c r="P916" s="241"/>
      <c r="Q916" s="243"/>
      <c r="R916" s="242"/>
      <c r="S916" s="242"/>
      <c r="T916" s="242"/>
      <c r="U916" s="241"/>
      <c r="V916" s="246"/>
      <c r="W916" s="241"/>
      <c r="X916" s="246"/>
      <c r="Y916" s="81"/>
      <c r="Z916" s="241"/>
      <c r="AA916" s="416"/>
      <c r="AB916" s="416"/>
      <c r="AC916" s="81"/>
      <c r="AD916" s="242"/>
      <c r="AE916" s="242"/>
      <c r="AF916" s="241"/>
      <c r="AG916" s="242"/>
      <c r="AH916" s="241"/>
      <c r="AI916" s="241"/>
      <c r="AJ916" s="241"/>
      <c r="AK916" s="243"/>
      <c r="AL916" s="243"/>
      <c r="AM916" s="77"/>
      <c r="AN916" s="243"/>
      <c r="AO916" s="243"/>
      <c r="AP916" s="243"/>
      <c r="AQ916" s="243"/>
      <c r="AR916" s="243"/>
      <c r="AS916" s="243"/>
      <c r="AT916" s="243"/>
      <c r="AU916" s="243"/>
      <c r="AV916" s="243"/>
      <c r="AW916" s="243"/>
      <c r="AX916" s="246"/>
      <c r="AY916" s="246"/>
      <c r="AZ916" s="248"/>
      <c r="BA916" s="77"/>
      <c r="BB916" s="562" t="str">
        <f t="shared" si="55"/>
        <v xml:space="preserve"> </v>
      </c>
      <c r="BC916" s="562" t="str">
        <f t="shared" si="56"/>
        <v xml:space="preserve"> </v>
      </c>
      <c r="BD916" s="562" t="str">
        <f t="shared" si="57"/>
        <v xml:space="preserve"> </v>
      </c>
      <c r="BE916" s="562" t="str">
        <f t="shared" si="58"/>
        <v xml:space="preserve"> </v>
      </c>
      <c r="BF916" s="77"/>
      <c r="BG916" s="515"/>
    </row>
    <row r="917" spans="1:59" s="86" customFormat="1" ht="12.75" x14ac:dyDescent="0.25">
      <c r="A917" s="365"/>
      <c r="B917" s="147">
        <f>Demography!B913</f>
        <v>0</v>
      </c>
      <c r="C917" s="147">
        <f>Demography!C913</f>
        <v>0</v>
      </c>
      <c r="D917" s="148">
        <f>Demography!D913</f>
        <v>0</v>
      </c>
      <c r="E917" s="81"/>
      <c r="F917" s="256"/>
      <c r="G917" s="257"/>
      <c r="H917" s="257"/>
      <c r="I917" s="257"/>
      <c r="J917" s="245"/>
      <c r="K917" s="257"/>
      <c r="L917" s="258"/>
      <c r="M917" s="256"/>
      <c r="N917" s="256"/>
      <c r="O917" s="240"/>
      <c r="P917" s="256"/>
      <c r="Q917" s="261"/>
      <c r="R917" s="240"/>
      <c r="S917" s="240"/>
      <c r="T917" s="240"/>
      <c r="U917" s="256"/>
      <c r="V917" s="245"/>
      <c r="W917" s="256"/>
      <c r="X917" s="245"/>
      <c r="Y917" s="81"/>
      <c r="Z917" s="256"/>
      <c r="AA917" s="150"/>
      <c r="AB917" s="150"/>
      <c r="AC917" s="81"/>
      <c r="AD917" s="240"/>
      <c r="AE917" s="240"/>
      <c r="AF917" s="256"/>
      <c r="AG917" s="240"/>
      <c r="AH917" s="256"/>
      <c r="AI917" s="256"/>
      <c r="AJ917" s="256"/>
      <c r="AK917" s="261"/>
      <c r="AL917" s="261"/>
      <c r="AM917" s="77"/>
      <c r="AN917" s="261"/>
      <c r="AO917" s="261"/>
      <c r="AP917" s="261"/>
      <c r="AQ917" s="261"/>
      <c r="AR917" s="261"/>
      <c r="AS917" s="261"/>
      <c r="AT917" s="261"/>
      <c r="AU917" s="261"/>
      <c r="AV917" s="261"/>
      <c r="AW917" s="261"/>
      <c r="AX917" s="245"/>
      <c r="AY917" s="245"/>
      <c r="AZ917" s="247"/>
      <c r="BA917" s="77"/>
      <c r="BB917" s="561" t="str">
        <f t="shared" si="55"/>
        <v xml:space="preserve"> </v>
      </c>
      <c r="BC917" s="561" t="str">
        <f t="shared" si="56"/>
        <v xml:space="preserve"> </v>
      </c>
      <c r="BD917" s="561" t="str">
        <f t="shared" si="57"/>
        <v xml:space="preserve"> </v>
      </c>
      <c r="BE917" s="561" t="str">
        <f t="shared" si="58"/>
        <v xml:space="preserve"> </v>
      </c>
      <c r="BF917" s="77"/>
      <c r="BG917" s="254"/>
    </row>
    <row r="918" spans="1:59" s="86" customFormat="1" ht="12.75" x14ac:dyDescent="0.25">
      <c r="A918" s="365"/>
      <c r="B918" s="361">
        <f>Demography!B914</f>
        <v>0</v>
      </c>
      <c r="C918" s="361">
        <f>Demography!C914</f>
        <v>0</v>
      </c>
      <c r="D918" s="362">
        <f>Demography!D914</f>
        <v>0</v>
      </c>
      <c r="E918" s="81"/>
      <c r="F918" s="241"/>
      <c r="G918" s="478"/>
      <c r="H918" s="478"/>
      <c r="I918" s="478"/>
      <c r="J918" s="246"/>
      <c r="K918" s="478"/>
      <c r="L918" s="538"/>
      <c r="M918" s="241"/>
      <c r="N918" s="241"/>
      <c r="O918" s="242"/>
      <c r="P918" s="241"/>
      <c r="Q918" s="243"/>
      <c r="R918" s="242"/>
      <c r="S918" s="242"/>
      <c r="T918" s="242"/>
      <c r="U918" s="241"/>
      <c r="V918" s="246"/>
      <c r="W918" s="241"/>
      <c r="X918" s="246"/>
      <c r="Y918" s="81"/>
      <c r="Z918" s="241"/>
      <c r="AA918" s="416"/>
      <c r="AB918" s="416"/>
      <c r="AC918" s="81"/>
      <c r="AD918" s="242"/>
      <c r="AE918" s="242"/>
      <c r="AF918" s="241"/>
      <c r="AG918" s="242"/>
      <c r="AH918" s="241"/>
      <c r="AI918" s="241"/>
      <c r="AJ918" s="241"/>
      <c r="AK918" s="243"/>
      <c r="AL918" s="243"/>
      <c r="AM918" s="77"/>
      <c r="AN918" s="243"/>
      <c r="AO918" s="243"/>
      <c r="AP918" s="243"/>
      <c r="AQ918" s="243"/>
      <c r="AR918" s="243"/>
      <c r="AS918" s="243"/>
      <c r="AT918" s="243"/>
      <c r="AU918" s="243"/>
      <c r="AV918" s="243"/>
      <c r="AW918" s="243"/>
      <c r="AX918" s="246"/>
      <c r="AY918" s="246"/>
      <c r="AZ918" s="248"/>
      <c r="BA918" s="77"/>
      <c r="BB918" s="562" t="str">
        <f t="shared" si="55"/>
        <v xml:space="preserve"> </v>
      </c>
      <c r="BC918" s="562" t="str">
        <f t="shared" si="56"/>
        <v xml:space="preserve"> </v>
      </c>
      <c r="BD918" s="562" t="str">
        <f t="shared" si="57"/>
        <v xml:space="preserve"> </v>
      </c>
      <c r="BE918" s="562" t="str">
        <f t="shared" si="58"/>
        <v xml:space="preserve"> </v>
      </c>
      <c r="BF918" s="77"/>
      <c r="BG918" s="515"/>
    </row>
    <row r="919" spans="1:59" s="86" customFormat="1" ht="12.75" x14ac:dyDescent="0.25">
      <c r="A919" s="365"/>
      <c r="B919" s="147">
        <f>Demography!B915</f>
        <v>0</v>
      </c>
      <c r="C919" s="147">
        <f>Demography!C915</f>
        <v>0</v>
      </c>
      <c r="D919" s="148">
        <f>Demography!D915</f>
        <v>0</v>
      </c>
      <c r="E919" s="81"/>
      <c r="F919" s="256"/>
      <c r="G919" s="257"/>
      <c r="H919" s="257"/>
      <c r="I919" s="257"/>
      <c r="J919" s="245"/>
      <c r="K919" s="257"/>
      <c r="L919" s="258"/>
      <c r="M919" s="256"/>
      <c r="N919" s="256"/>
      <c r="O919" s="240"/>
      <c r="P919" s="256"/>
      <c r="Q919" s="261"/>
      <c r="R919" s="240"/>
      <c r="S919" s="240"/>
      <c r="T919" s="240"/>
      <c r="U919" s="256"/>
      <c r="V919" s="245"/>
      <c r="W919" s="256"/>
      <c r="X919" s="245"/>
      <c r="Y919" s="81"/>
      <c r="Z919" s="256"/>
      <c r="AA919" s="150"/>
      <c r="AB919" s="150"/>
      <c r="AC919" s="81"/>
      <c r="AD919" s="240"/>
      <c r="AE919" s="240"/>
      <c r="AF919" s="256"/>
      <c r="AG919" s="240"/>
      <c r="AH919" s="256"/>
      <c r="AI919" s="256"/>
      <c r="AJ919" s="256"/>
      <c r="AK919" s="261"/>
      <c r="AL919" s="261"/>
      <c r="AM919" s="77"/>
      <c r="AN919" s="261"/>
      <c r="AO919" s="261"/>
      <c r="AP919" s="261"/>
      <c r="AQ919" s="261"/>
      <c r="AR919" s="261"/>
      <c r="AS919" s="261"/>
      <c r="AT919" s="261"/>
      <c r="AU919" s="261"/>
      <c r="AV919" s="261"/>
      <c r="AW919" s="261"/>
      <c r="AX919" s="245"/>
      <c r="AY919" s="245"/>
      <c r="AZ919" s="247"/>
      <c r="BA919" s="77"/>
      <c r="BB919" s="561" t="str">
        <f t="shared" ref="BB919:BB982" si="59">IF(AI919=0," ",AN919/AK919)</f>
        <v xml:space="preserve"> </v>
      </c>
      <c r="BC919" s="561" t="str">
        <f t="shared" si="56"/>
        <v xml:space="preserve"> </v>
      </c>
      <c r="BD919" s="561" t="str">
        <f t="shared" si="57"/>
        <v xml:space="preserve"> </v>
      </c>
      <c r="BE919" s="561" t="str">
        <f t="shared" si="58"/>
        <v xml:space="preserve"> </v>
      </c>
      <c r="BF919" s="77"/>
      <c r="BG919" s="254"/>
    </row>
    <row r="920" spans="1:59" s="86" customFormat="1" ht="12.75" x14ac:dyDescent="0.25">
      <c r="A920" s="365"/>
      <c r="B920" s="361">
        <f>Demography!B916</f>
        <v>0</v>
      </c>
      <c r="C920" s="361">
        <f>Demography!C916</f>
        <v>0</v>
      </c>
      <c r="D920" s="362">
        <f>Demography!D916</f>
        <v>0</v>
      </c>
      <c r="E920" s="81"/>
      <c r="F920" s="241"/>
      <c r="G920" s="478"/>
      <c r="H920" s="478"/>
      <c r="I920" s="478"/>
      <c r="J920" s="246"/>
      <c r="K920" s="478"/>
      <c r="L920" s="538"/>
      <c r="M920" s="241"/>
      <c r="N920" s="241"/>
      <c r="O920" s="242"/>
      <c r="P920" s="241"/>
      <c r="Q920" s="243"/>
      <c r="R920" s="242"/>
      <c r="S920" s="242"/>
      <c r="T920" s="242"/>
      <c r="U920" s="241"/>
      <c r="V920" s="246"/>
      <c r="W920" s="241"/>
      <c r="X920" s="246"/>
      <c r="Y920" s="81"/>
      <c r="Z920" s="241"/>
      <c r="AA920" s="416"/>
      <c r="AB920" s="416"/>
      <c r="AC920" s="81"/>
      <c r="AD920" s="242"/>
      <c r="AE920" s="242"/>
      <c r="AF920" s="241"/>
      <c r="AG920" s="242"/>
      <c r="AH920" s="241"/>
      <c r="AI920" s="241"/>
      <c r="AJ920" s="241"/>
      <c r="AK920" s="243"/>
      <c r="AL920" s="243"/>
      <c r="AM920" s="77"/>
      <c r="AN920" s="243"/>
      <c r="AO920" s="243"/>
      <c r="AP920" s="243"/>
      <c r="AQ920" s="243"/>
      <c r="AR920" s="243"/>
      <c r="AS920" s="243"/>
      <c r="AT920" s="243"/>
      <c r="AU920" s="243"/>
      <c r="AV920" s="243"/>
      <c r="AW920" s="243"/>
      <c r="AX920" s="246"/>
      <c r="AY920" s="246"/>
      <c r="AZ920" s="248"/>
      <c r="BA920" s="77"/>
      <c r="BB920" s="562" t="str">
        <f t="shared" si="59"/>
        <v xml:space="preserve"> </v>
      </c>
      <c r="BC920" s="562" t="str">
        <f t="shared" ref="BC920:BC983" si="60">IF(OR(AI920=0,Q920=0)," ",AN920/Q920)</f>
        <v xml:space="preserve"> </v>
      </c>
      <c r="BD920" s="562" t="str">
        <f t="shared" ref="BD920:BD983" si="61">IF(OR(AI920&gt;5, AI920&lt;1)," ",AO920/AL920)</f>
        <v xml:space="preserve"> </v>
      </c>
      <c r="BE920" s="562" t="str">
        <f t="shared" ref="BE920:BE983" si="62">IF(OR(AI920&gt;5,AI920&lt;1,Q920=0)," ",AO920/Q920)</f>
        <v xml:space="preserve"> </v>
      </c>
      <c r="BF920" s="77"/>
      <c r="BG920" s="515"/>
    </row>
    <row r="921" spans="1:59" s="86" customFormat="1" ht="12.75" x14ac:dyDescent="0.25">
      <c r="A921" s="365"/>
      <c r="B921" s="147">
        <f>Demography!B917</f>
        <v>0</v>
      </c>
      <c r="C921" s="147">
        <f>Demography!C917</f>
        <v>0</v>
      </c>
      <c r="D921" s="148">
        <f>Demography!D917</f>
        <v>0</v>
      </c>
      <c r="E921" s="81"/>
      <c r="F921" s="256"/>
      <c r="G921" s="257"/>
      <c r="H921" s="257"/>
      <c r="I921" s="257"/>
      <c r="J921" s="245"/>
      <c r="K921" s="257"/>
      <c r="L921" s="258"/>
      <c r="M921" s="256"/>
      <c r="N921" s="256"/>
      <c r="O921" s="240"/>
      <c r="P921" s="256"/>
      <c r="Q921" s="261"/>
      <c r="R921" s="240"/>
      <c r="S921" s="240"/>
      <c r="T921" s="240"/>
      <c r="U921" s="256"/>
      <c r="V921" s="245"/>
      <c r="W921" s="256"/>
      <c r="X921" s="245"/>
      <c r="Y921" s="81"/>
      <c r="Z921" s="256"/>
      <c r="AA921" s="150"/>
      <c r="AB921" s="150"/>
      <c r="AC921" s="81"/>
      <c r="AD921" s="240"/>
      <c r="AE921" s="240"/>
      <c r="AF921" s="256"/>
      <c r="AG921" s="240"/>
      <c r="AH921" s="256"/>
      <c r="AI921" s="256"/>
      <c r="AJ921" s="256"/>
      <c r="AK921" s="261"/>
      <c r="AL921" s="261"/>
      <c r="AM921" s="77"/>
      <c r="AN921" s="261"/>
      <c r="AO921" s="261"/>
      <c r="AP921" s="261"/>
      <c r="AQ921" s="261"/>
      <c r="AR921" s="261"/>
      <c r="AS921" s="261"/>
      <c r="AT921" s="261"/>
      <c r="AU921" s="261"/>
      <c r="AV921" s="261"/>
      <c r="AW921" s="261"/>
      <c r="AX921" s="245"/>
      <c r="AY921" s="245"/>
      <c r="AZ921" s="247"/>
      <c r="BA921" s="77"/>
      <c r="BB921" s="561" t="str">
        <f t="shared" si="59"/>
        <v xml:space="preserve"> </v>
      </c>
      <c r="BC921" s="561" t="str">
        <f t="shared" si="60"/>
        <v xml:space="preserve"> </v>
      </c>
      <c r="BD921" s="561" t="str">
        <f t="shared" si="61"/>
        <v xml:space="preserve"> </v>
      </c>
      <c r="BE921" s="561" t="str">
        <f t="shared" si="62"/>
        <v xml:space="preserve"> </v>
      </c>
      <c r="BF921" s="77"/>
      <c r="BG921" s="254"/>
    </row>
    <row r="922" spans="1:59" s="86" customFormat="1" ht="12.75" x14ac:dyDescent="0.25">
      <c r="A922" s="365"/>
      <c r="B922" s="361">
        <f>Demography!B918</f>
        <v>0</v>
      </c>
      <c r="C922" s="361">
        <f>Demography!C918</f>
        <v>0</v>
      </c>
      <c r="D922" s="362">
        <f>Demography!D918</f>
        <v>0</v>
      </c>
      <c r="E922" s="81"/>
      <c r="F922" s="241"/>
      <c r="G922" s="478"/>
      <c r="H922" s="478"/>
      <c r="I922" s="478"/>
      <c r="J922" s="246"/>
      <c r="K922" s="478"/>
      <c r="L922" s="538"/>
      <c r="M922" s="241"/>
      <c r="N922" s="241"/>
      <c r="O922" s="242"/>
      <c r="P922" s="241"/>
      <c r="Q922" s="243"/>
      <c r="R922" s="242"/>
      <c r="S922" s="242"/>
      <c r="T922" s="242"/>
      <c r="U922" s="241"/>
      <c r="V922" s="246"/>
      <c r="W922" s="241"/>
      <c r="X922" s="246"/>
      <c r="Y922" s="81"/>
      <c r="Z922" s="241"/>
      <c r="AA922" s="416"/>
      <c r="AB922" s="416"/>
      <c r="AC922" s="81"/>
      <c r="AD922" s="242"/>
      <c r="AE922" s="242"/>
      <c r="AF922" s="241"/>
      <c r="AG922" s="242"/>
      <c r="AH922" s="241"/>
      <c r="AI922" s="241"/>
      <c r="AJ922" s="241"/>
      <c r="AK922" s="243"/>
      <c r="AL922" s="243"/>
      <c r="AM922" s="77"/>
      <c r="AN922" s="243"/>
      <c r="AO922" s="243"/>
      <c r="AP922" s="243"/>
      <c r="AQ922" s="243"/>
      <c r="AR922" s="243"/>
      <c r="AS922" s="243"/>
      <c r="AT922" s="243"/>
      <c r="AU922" s="243"/>
      <c r="AV922" s="243"/>
      <c r="AW922" s="243"/>
      <c r="AX922" s="246"/>
      <c r="AY922" s="246"/>
      <c r="AZ922" s="248"/>
      <c r="BA922" s="77"/>
      <c r="BB922" s="562" t="str">
        <f t="shared" si="59"/>
        <v xml:space="preserve"> </v>
      </c>
      <c r="BC922" s="562" t="str">
        <f t="shared" si="60"/>
        <v xml:space="preserve"> </v>
      </c>
      <c r="BD922" s="562" t="str">
        <f t="shared" si="61"/>
        <v xml:space="preserve"> </v>
      </c>
      <c r="BE922" s="562" t="str">
        <f t="shared" si="62"/>
        <v xml:space="preserve"> </v>
      </c>
      <c r="BF922" s="77"/>
      <c r="BG922" s="515"/>
    </row>
    <row r="923" spans="1:59" s="86" customFormat="1" ht="12.75" x14ac:dyDescent="0.25">
      <c r="A923" s="365"/>
      <c r="B923" s="147">
        <f>Demography!B919</f>
        <v>0</v>
      </c>
      <c r="C923" s="147">
        <f>Demography!C919</f>
        <v>0</v>
      </c>
      <c r="D923" s="148">
        <f>Demography!D919</f>
        <v>0</v>
      </c>
      <c r="E923" s="81"/>
      <c r="F923" s="256"/>
      <c r="G923" s="257"/>
      <c r="H923" s="257"/>
      <c r="I923" s="257"/>
      <c r="J923" s="245"/>
      <c r="K923" s="257"/>
      <c r="L923" s="258"/>
      <c r="M923" s="256"/>
      <c r="N923" s="256"/>
      <c r="O923" s="240"/>
      <c r="P923" s="256"/>
      <c r="Q923" s="261"/>
      <c r="R923" s="240"/>
      <c r="S923" s="240"/>
      <c r="T923" s="240"/>
      <c r="U923" s="256"/>
      <c r="V923" s="245"/>
      <c r="W923" s="256"/>
      <c r="X923" s="245"/>
      <c r="Y923" s="81"/>
      <c r="Z923" s="256"/>
      <c r="AA923" s="150"/>
      <c r="AB923" s="150"/>
      <c r="AC923" s="81"/>
      <c r="AD923" s="240"/>
      <c r="AE923" s="240"/>
      <c r="AF923" s="256"/>
      <c r="AG923" s="240"/>
      <c r="AH923" s="256"/>
      <c r="AI923" s="256"/>
      <c r="AJ923" s="256"/>
      <c r="AK923" s="261"/>
      <c r="AL923" s="261"/>
      <c r="AM923" s="77"/>
      <c r="AN923" s="261"/>
      <c r="AO923" s="261"/>
      <c r="AP923" s="261"/>
      <c r="AQ923" s="261"/>
      <c r="AR923" s="261"/>
      <c r="AS923" s="261"/>
      <c r="AT923" s="261"/>
      <c r="AU923" s="261"/>
      <c r="AV923" s="261"/>
      <c r="AW923" s="261"/>
      <c r="AX923" s="245"/>
      <c r="AY923" s="245"/>
      <c r="AZ923" s="247"/>
      <c r="BA923" s="77"/>
      <c r="BB923" s="561" t="str">
        <f t="shared" si="59"/>
        <v xml:space="preserve"> </v>
      </c>
      <c r="BC923" s="561" t="str">
        <f t="shared" si="60"/>
        <v xml:space="preserve"> </v>
      </c>
      <c r="BD923" s="561" t="str">
        <f t="shared" si="61"/>
        <v xml:space="preserve"> </v>
      </c>
      <c r="BE923" s="561" t="str">
        <f t="shared" si="62"/>
        <v xml:space="preserve"> </v>
      </c>
      <c r="BF923" s="77"/>
      <c r="BG923" s="254"/>
    </row>
    <row r="924" spans="1:59" s="86" customFormat="1" ht="12.75" x14ac:dyDescent="0.25">
      <c r="A924" s="365"/>
      <c r="B924" s="361">
        <f>Demography!B920</f>
        <v>0</v>
      </c>
      <c r="C924" s="361">
        <f>Demography!C920</f>
        <v>0</v>
      </c>
      <c r="D924" s="362">
        <f>Demography!D920</f>
        <v>0</v>
      </c>
      <c r="E924" s="81"/>
      <c r="F924" s="241"/>
      <c r="G924" s="478"/>
      <c r="H924" s="478"/>
      <c r="I924" s="478"/>
      <c r="J924" s="246"/>
      <c r="K924" s="478"/>
      <c r="L924" s="538"/>
      <c r="M924" s="241"/>
      <c r="N924" s="241"/>
      <c r="O924" s="242"/>
      <c r="P924" s="241"/>
      <c r="Q924" s="243"/>
      <c r="R924" s="242"/>
      <c r="S924" s="242"/>
      <c r="T924" s="242"/>
      <c r="U924" s="241"/>
      <c r="V924" s="246"/>
      <c r="W924" s="241"/>
      <c r="X924" s="246"/>
      <c r="Y924" s="81"/>
      <c r="Z924" s="241"/>
      <c r="AA924" s="416"/>
      <c r="AB924" s="416"/>
      <c r="AC924" s="81"/>
      <c r="AD924" s="242"/>
      <c r="AE924" s="242"/>
      <c r="AF924" s="241"/>
      <c r="AG924" s="242"/>
      <c r="AH924" s="241"/>
      <c r="AI924" s="241"/>
      <c r="AJ924" s="241"/>
      <c r="AK924" s="243"/>
      <c r="AL924" s="243"/>
      <c r="AM924" s="77"/>
      <c r="AN924" s="243"/>
      <c r="AO924" s="243"/>
      <c r="AP924" s="243"/>
      <c r="AQ924" s="243"/>
      <c r="AR924" s="243"/>
      <c r="AS924" s="243"/>
      <c r="AT924" s="243"/>
      <c r="AU924" s="243"/>
      <c r="AV924" s="243"/>
      <c r="AW924" s="243"/>
      <c r="AX924" s="246"/>
      <c r="AY924" s="246"/>
      <c r="AZ924" s="248"/>
      <c r="BA924" s="77"/>
      <c r="BB924" s="562" t="str">
        <f t="shared" si="59"/>
        <v xml:space="preserve"> </v>
      </c>
      <c r="BC924" s="562" t="str">
        <f t="shared" si="60"/>
        <v xml:space="preserve"> </v>
      </c>
      <c r="BD924" s="562" t="str">
        <f t="shared" si="61"/>
        <v xml:space="preserve"> </v>
      </c>
      <c r="BE924" s="562" t="str">
        <f t="shared" si="62"/>
        <v xml:space="preserve"> </v>
      </c>
      <c r="BF924" s="77"/>
      <c r="BG924" s="515"/>
    </row>
    <row r="925" spans="1:59" s="86" customFormat="1" ht="12.75" x14ac:dyDescent="0.25">
      <c r="A925" s="365"/>
      <c r="B925" s="147">
        <f>Demography!B921</f>
        <v>0</v>
      </c>
      <c r="C925" s="147">
        <f>Demography!C921</f>
        <v>0</v>
      </c>
      <c r="D925" s="148">
        <f>Demography!D921</f>
        <v>0</v>
      </c>
      <c r="E925" s="81"/>
      <c r="F925" s="256"/>
      <c r="G925" s="257"/>
      <c r="H925" s="257"/>
      <c r="I925" s="257"/>
      <c r="J925" s="245"/>
      <c r="K925" s="257"/>
      <c r="L925" s="258"/>
      <c r="M925" s="256"/>
      <c r="N925" s="256"/>
      <c r="O925" s="240"/>
      <c r="P925" s="256"/>
      <c r="Q925" s="261"/>
      <c r="R925" s="240"/>
      <c r="S925" s="240"/>
      <c r="T925" s="240"/>
      <c r="U925" s="256"/>
      <c r="V925" s="245"/>
      <c r="W925" s="256"/>
      <c r="X925" s="245"/>
      <c r="Y925" s="81"/>
      <c r="Z925" s="256"/>
      <c r="AA925" s="150"/>
      <c r="AB925" s="150"/>
      <c r="AC925" s="81"/>
      <c r="AD925" s="240"/>
      <c r="AE925" s="240"/>
      <c r="AF925" s="256"/>
      <c r="AG925" s="240"/>
      <c r="AH925" s="256"/>
      <c r="AI925" s="256"/>
      <c r="AJ925" s="256"/>
      <c r="AK925" s="261"/>
      <c r="AL925" s="261"/>
      <c r="AM925" s="77"/>
      <c r="AN925" s="261"/>
      <c r="AO925" s="261"/>
      <c r="AP925" s="261"/>
      <c r="AQ925" s="261"/>
      <c r="AR925" s="261"/>
      <c r="AS925" s="261"/>
      <c r="AT925" s="261"/>
      <c r="AU925" s="261"/>
      <c r="AV925" s="261"/>
      <c r="AW925" s="261"/>
      <c r="AX925" s="245"/>
      <c r="AY925" s="245"/>
      <c r="AZ925" s="247"/>
      <c r="BA925" s="77"/>
      <c r="BB925" s="561" t="str">
        <f t="shared" si="59"/>
        <v xml:space="preserve"> </v>
      </c>
      <c r="BC925" s="561" t="str">
        <f t="shared" si="60"/>
        <v xml:space="preserve"> </v>
      </c>
      <c r="BD925" s="561" t="str">
        <f t="shared" si="61"/>
        <v xml:space="preserve"> </v>
      </c>
      <c r="BE925" s="561" t="str">
        <f t="shared" si="62"/>
        <v xml:space="preserve"> </v>
      </c>
      <c r="BF925" s="77"/>
      <c r="BG925" s="254"/>
    </row>
    <row r="926" spans="1:59" s="86" customFormat="1" ht="12.75" x14ac:dyDescent="0.25">
      <c r="A926" s="365"/>
      <c r="B926" s="361">
        <f>Demography!B922</f>
        <v>0</v>
      </c>
      <c r="C926" s="361">
        <f>Demography!C922</f>
        <v>0</v>
      </c>
      <c r="D926" s="362">
        <f>Demography!D922</f>
        <v>0</v>
      </c>
      <c r="E926" s="81"/>
      <c r="F926" s="241"/>
      <c r="G926" s="478"/>
      <c r="H926" s="478"/>
      <c r="I926" s="478"/>
      <c r="J926" s="246"/>
      <c r="K926" s="478"/>
      <c r="L926" s="538"/>
      <c r="M926" s="241"/>
      <c r="N926" s="241"/>
      <c r="O926" s="242"/>
      <c r="P926" s="241"/>
      <c r="Q926" s="243"/>
      <c r="R926" s="242"/>
      <c r="S926" s="242"/>
      <c r="T926" s="242"/>
      <c r="U926" s="241"/>
      <c r="V926" s="246"/>
      <c r="W926" s="241"/>
      <c r="X926" s="246"/>
      <c r="Y926" s="81"/>
      <c r="Z926" s="241"/>
      <c r="AA926" s="416"/>
      <c r="AB926" s="416"/>
      <c r="AC926" s="81"/>
      <c r="AD926" s="242"/>
      <c r="AE926" s="242"/>
      <c r="AF926" s="241"/>
      <c r="AG926" s="242"/>
      <c r="AH926" s="241"/>
      <c r="AI926" s="241"/>
      <c r="AJ926" s="241"/>
      <c r="AK926" s="243"/>
      <c r="AL926" s="243"/>
      <c r="AM926" s="77"/>
      <c r="AN926" s="243"/>
      <c r="AO926" s="243"/>
      <c r="AP926" s="243"/>
      <c r="AQ926" s="243"/>
      <c r="AR926" s="243"/>
      <c r="AS926" s="243"/>
      <c r="AT926" s="243"/>
      <c r="AU926" s="243"/>
      <c r="AV926" s="243"/>
      <c r="AW926" s="243"/>
      <c r="AX926" s="246"/>
      <c r="AY926" s="246"/>
      <c r="AZ926" s="248"/>
      <c r="BA926" s="77"/>
      <c r="BB926" s="562" t="str">
        <f t="shared" si="59"/>
        <v xml:space="preserve"> </v>
      </c>
      <c r="BC926" s="562" t="str">
        <f t="shared" si="60"/>
        <v xml:space="preserve"> </v>
      </c>
      <c r="BD926" s="562" t="str">
        <f t="shared" si="61"/>
        <v xml:space="preserve"> </v>
      </c>
      <c r="BE926" s="562" t="str">
        <f t="shared" si="62"/>
        <v xml:space="preserve"> </v>
      </c>
      <c r="BF926" s="77"/>
      <c r="BG926" s="515"/>
    </row>
    <row r="927" spans="1:59" s="86" customFormat="1" ht="12.75" x14ac:dyDescent="0.25">
      <c r="A927" s="365"/>
      <c r="B927" s="147">
        <f>Demography!B923</f>
        <v>0</v>
      </c>
      <c r="C927" s="147">
        <f>Demography!C923</f>
        <v>0</v>
      </c>
      <c r="D927" s="148">
        <f>Demography!D923</f>
        <v>0</v>
      </c>
      <c r="E927" s="81"/>
      <c r="F927" s="256"/>
      <c r="G927" s="257"/>
      <c r="H927" s="257"/>
      <c r="I927" s="257"/>
      <c r="J927" s="245"/>
      <c r="K927" s="257"/>
      <c r="L927" s="258"/>
      <c r="M927" s="256"/>
      <c r="N927" s="256"/>
      <c r="O927" s="240"/>
      <c r="P927" s="256"/>
      <c r="Q927" s="261"/>
      <c r="R927" s="240"/>
      <c r="S927" s="240"/>
      <c r="T927" s="240"/>
      <c r="U927" s="256"/>
      <c r="V927" s="245"/>
      <c r="W927" s="256"/>
      <c r="X927" s="245"/>
      <c r="Y927" s="81"/>
      <c r="Z927" s="256"/>
      <c r="AA927" s="150"/>
      <c r="AB927" s="150"/>
      <c r="AC927" s="81"/>
      <c r="AD927" s="240"/>
      <c r="AE927" s="240"/>
      <c r="AF927" s="256"/>
      <c r="AG927" s="240"/>
      <c r="AH927" s="256"/>
      <c r="AI927" s="256"/>
      <c r="AJ927" s="256"/>
      <c r="AK927" s="261"/>
      <c r="AL927" s="261"/>
      <c r="AM927" s="77"/>
      <c r="AN927" s="261"/>
      <c r="AO927" s="261"/>
      <c r="AP927" s="261"/>
      <c r="AQ927" s="261"/>
      <c r="AR927" s="261"/>
      <c r="AS927" s="261"/>
      <c r="AT927" s="261"/>
      <c r="AU927" s="261"/>
      <c r="AV927" s="261"/>
      <c r="AW927" s="261"/>
      <c r="AX927" s="245"/>
      <c r="AY927" s="245"/>
      <c r="AZ927" s="247"/>
      <c r="BA927" s="77"/>
      <c r="BB927" s="561" t="str">
        <f t="shared" si="59"/>
        <v xml:space="preserve"> </v>
      </c>
      <c r="BC927" s="561" t="str">
        <f t="shared" si="60"/>
        <v xml:space="preserve"> </v>
      </c>
      <c r="BD927" s="561" t="str">
        <f t="shared" si="61"/>
        <v xml:space="preserve"> </v>
      </c>
      <c r="BE927" s="561" t="str">
        <f t="shared" si="62"/>
        <v xml:space="preserve"> </v>
      </c>
      <c r="BF927" s="77"/>
      <c r="BG927" s="254"/>
    </row>
    <row r="928" spans="1:59" s="86" customFormat="1" ht="12.75" x14ac:dyDescent="0.25">
      <c r="A928" s="365"/>
      <c r="B928" s="361">
        <f>Demography!B924</f>
        <v>0</v>
      </c>
      <c r="C928" s="361">
        <f>Demography!C924</f>
        <v>0</v>
      </c>
      <c r="D928" s="362">
        <f>Demography!D924</f>
        <v>0</v>
      </c>
      <c r="E928" s="81"/>
      <c r="F928" s="241"/>
      <c r="G928" s="478"/>
      <c r="H928" s="478"/>
      <c r="I928" s="478"/>
      <c r="J928" s="246"/>
      <c r="K928" s="478"/>
      <c r="L928" s="538"/>
      <c r="M928" s="241"/>
      <c r="N928" s="241"/>
      <c r="O928" s="242"/>
      <c r="P928" s="241"/>
      <c r="Q928" s="243"/>
      <c r="R928" s="242"/>
      <c r="S928" s="242"/>
      <c r="T928" s="242"/>
      <c r="U928" s="241"/>
      <c r="V928" s="246"/>
      <c r="W928" s="241"/>
      <c r="X928" s="246"/>
      <c r="Y928" s="81"/>
      <c r="Z928" s="241"/>
      <c r="AA928" s="416"/>
      <c r="AB928" s="416"/>
      <c r="AC928" s="81"/>
      <c r="AD928" s="242"/>
      <c r="AE928" s="242"/>
      <c r="AF928" s="241"/>
      <c r="AG928" s="242"/>
      <c r="AH928" s="241"/>
      <c r="AI928" s="241"/>
      <c r="AJ928" s="241"/>
      <c r="AK928" s="243"/>
      <c r="AL928" s="243"/>
      <c r="AM928" s="77"/>
      <c r="AN928" s="243"/>
      <c r="AO928" s="243"/>
      <c r="AP928" s="243"/>
      <c r="AQ928" s="243"/>
      <c r="AR928" s="243"/>
      <c r="AS928" s="243"/>
      <c r="AT928" s="243"/>
      <c r="AU928" s="243"/>
      <c r="AV928" s="243"/>
      <c r="AW928" s="243"/>
      <c r="AX928" s="246"/>
      <c r="AY928" s="246"/>
      <c r="AZ928" s="248"/>
      <c r="BA928" s="77"/>
      <c r="BB928" s="562" t="str">
        <f t="shared" si="59"/>
        <v xml:space="preserve"> </v>
      </c>
      <c r="BC928" s="562" t="str">
        <f t="shared" si="60"/>
        <v xml:space="preserve"> </v>
      </c>
      <c r="BD928" s="562" t="str">
        <f t="shared" si="61"/>
        <v xml:space="preserve"> </v>
      </c>
      <c r="BE928" s="562" t="str">
        <f t="shared" si="62"/>
        <v xml:space="preserve"> </v>
      </c>
      <c r="BF928" s="77"/>
      <c r="BG928" s="515"/>
    </row>
    <row r="929" spans="1:59" s="86" customFormat="1" ht="12.75" x14ac:dyDescent="0.25">
      <c r="A929" s="365"/>
      <c r="B929" s="147">
        <f>Demography!B925</f>
        <v>0</v>
      </c>
      <c r="C929" s="147">
        <f>Demography!C925</f>
        <v>0</v>
      </c>
      <c r="D929" s="148">
        <f>Demography!D925</f>
        <v>0</v>
      </c>
      <c r="E929" s="81"/>
      <c r="F929" s="256"/>
      <c r="G929" s="257"/>
      <c r="H929" s="257"/>
      <c r="I929" s="257"/>
      <c r="J929" s="245"/>
      <c r="K929" s="257"/>
      <c r="L929" s="258"/>
      <c r="M929" s="256"/>
      <c r="N929" s="256"/>
      <c r="O929" s="240"/>
      <c r="P929" s="256"/>
      <c r="Q929" s="261"/>
      <c r="R929" s="240"/>
      <c r="S929" s="240"/>
      <c r="T929" s="240"/>
      <c r="U929" s="256"/>
      <c r="V929" s="245"/>
      <c r="W929" s="256"/>
      <c r="X929" s="245"/>
      <c r="Y929" s="81"/>
      <c r="Z929" s="256"/>
      <c r="AA929" s="150"/>
      <c r="AB929" s="150"/>
      <c r="AC929" s="81"/>
      <c r="AD929" s="240"/>
      <c r="AE929" s="240"/>
      <c r="AF929" s="256"/>
      <c r="AG929" s="240"/>
      <c r="AH929" s="256"/>
      <c r="AI929" s="256"/>
      <c r="AJ929" s="256"/>
      <c r="AK929" s="261"/>
      <c r="AL929" s="261"/>
      <c r="AM929" s="77"/>
      <c r="AN929" s="261"/>
      <c r="AO929" s="261"/>
      <c r="AP929" s="261"/>
      <c r="AQ929" s="261"/>
      <c r="AR929" s="261"/>
      <c r="AS929" s="261"/>
      <c r="AT929" s="261"/>
      <c r="AU929" s="261"/>
      <c r="AV929" s="261"/>
      <c r="AW929" s="261"/>
      <c r="AX929" s="245"/>
      <c r="AY929" s="245"/>
      <c r="AZ929" s="247"/>
      <c r="BA929" s="77"/>
      <c r="BB929" s="561" t="str">
        <f t="shared" si="59"/>
        <v xml:space="preserve"> </v>
      </c>
      <c r="BC929" s="561" t="str">
        <f t="shared" si="60"/>
        <v xml:space="preserve"> </v>
      </c>
      <c r="BD929" s="561" t="str">
        <f t="shared" si="61"/>
        <v xml:space="preserve"> </v>
      </c>
      <c r="BE929" s="561" t="str">
        <f t="shared" si="62"/>
        <v xml:space="preserve"> </v>
      </c>
      <c r="BF929" s="77"/>
      <c r="BG929" s="254"/>
    </row>
    <row r="930" spans="1:59" s="86" customFormat="1" ht="12.75" x14ac:dyDescent="0.25">
      <c r="A930" s="365"/>
      <c r="B930" s="361">
        <f>Demography!B926</f>
        <v>0</v>
      </c>
      <c r="C930" s="361">
        <f>Demography!C926</f>
        <v>0</v>
      </c>
      <c r="D930" s="362">
        <f>Demography!D926</f>
        <v>0</v>
      </c>
      <c r="E930" s="81"/>
      <c r="F930" s="241"/>
      <c r="G930" s="478"/>
      <c r="H930" s="478"/>
      <c r="I930" s="478"/>
      <c r="J930" s="246"/>
      <c r="K930" s="478"/>
      <c r="L930" s="538"/>
      <c r="M930" s="241"/>
      <c r="N930" s="241"/>
      <c r="O930" s="242"/>
      <c r="P930" s="241"/>
      <c r="Q930" s="243"/>
      <c r="R930" s="242"/>
      <c r="S930" s="242"/>
      <c r="T930" s="242"/>
      <c r="U930" s="241"/>
      <c r="V930" s="246"/>
      <c r="W930" s="241"/>
      <c r="X930" s="246"/>
      <c r="Y930" s="81"/>
      <c r="Z930" s="241"/>
      <c r="AA930" s="416"/>
      <c r="AB930" s="416"/>
      <c r="AC930" s="81"/>
      <c r="AD930" s="242"/>
      <c r="AE930" s="242"/>
      <c r="AF930" s="241"/>
      <c r="AG930" s="242"/>
      <c r="AH930" s="241"/>
      <c r="AI930" s="241"/>
      <c r="AJ930" s="241"/>
      <c r="AK930" s="243"/>
      <c r="AL930" s="243"/>
      <c r="AM930" s="77"/>
      <c r="AN930" s="243"/>
      <c r="AO930" s="243"/>
      <c r="AP930" s="243"/>
      <c r="AQ930" s="243"/>
      <c r="AR930" s="243"/>
      <c r="AS930" s="243"/>
      <c r="AT930" s="243"/>
      <c r="AU930" s="243"/>
      <c r="AV930" s="243"/>
      <c r="AW930" s="243"/>
      <c r="AX930" s="246"/>
      <c r="AY930" s="246"/>
      <c r="AZ930" s="248"/>
      <c r="BA930" s="77"/>
      <c r="BB930" s="562" t="str">
        <f t="shared" si="59"/>
        <v xml:space="preserve"> </v>
      </c>
      <c r="BC930" s="562" t="str">
        <f t="shared" si="60"/>
        <v xml:space="preserve"> </v>
      </c>
      <c r="BD930" s="562" t="str">
        <f t="shared" si="61"/>
        <v xml:space="preserve"> </v>
      </c>
      <c r="BE930" s="562" t="str">
        <f t="shared" si="62"/>
        <v xml:space="preserve"> </v>
      </c>
      <c r="BF930" s="77"/>
      <c r="BG930" s="515"/>
    </row>
    <row r="931" spans="1:59" s="86" customFormat="1" ht="12.75" x14ac:dyDescent="0.25">
      <c r="A931" s="365"/>
      <c r="B931" s="147">
        <f>Demography!B927</f>
        <v>0</v>
      </c>
      <c r="C931" s="147">
        <f>Demography!C927</f>
        <v>0</v>
      </c>
      <c r="D931" s="148">
        <f>Demography!D927</f>
        <v>0</v>
      </c>
      <c r="E931" s="81"/>
      <c r="F931" s="256"/>
      <c r="G931" s="257"/>
      <c r="H931" s="257"/>
      <c r="I931" s="257"/>
      <c r="J931" s="245"/>
      <c r="K931" s="257"/>
      <c r="L931" s="258"/>
      <c r="M931" s="256"/>
      <c r="N931" s="256"/>
      <c r="O931" s="240"/>
      <c r="P931" s="256"/>
      <c r="Q931" s="261"/>
      <c r="R931" s="240"/>
      <c r="S931" s="240"/>
      <c r="T931" s="240"/>
      <c r="U931" s="256"/>
      <c r="V931" s="245"/>
      <c r="W931" s="256"/>
      <c r="X931" s="245"/>
      <c r="Y931" s="81"/>
      <c r="Z931" s="256"/>
      <c r="AA931" s="150"/>
      <c r="AB931" s="150"/>
      <c r="AC931" s="81"/>
      <c r="AD931" s="240"/>
      <c r="AE931" s="240"/>
      <c r="AF931" s="256"/>
      <c r="AG931" s="240"/>
      <c r="AH931" s="256"/>
      <c r="AI931" s="256"/>
      <c r="AJ931" s="256"/>
      <c r="AK931" s="261"/>
      <c r="AL931" s="261"/>
      <c r="AM931" s="77"/>
      <c r="AN931" s="261"/>
      <c r="AO931" s="261"/>
      <c r="AP931" s="261"/>
      <c r="AQ931" s="261"/>
      <c r="AR931" s="261"/>
      <c r="AS931" s="261"/>
      <c r="AT931" s="261"/>
      <c r="AU931" s="261"/>
      <c r="AV931" s="261"/>
      <c r="AW931" s="261"/>
      <c r="AX931" s="245"/>
      <c r="AY931" s="245"/>
      <c r="AZ931" s="247"/>
      <c r="BA931" s="77"/>
      <c r="BB931" s="561" t="str">
        <f t="shared" si="59"/>
        <v xml:space="preserve"> </v>
      </c>
      <c r="BC931" s="561" t="str">
        <f t="shared" si="60"/>
        <v xml:space="preserve"> </v>
      </c>
      <c r="BD931" s="561" t="str">
        <f t="shared" si="61"/>
        <v xml:space="preserve"> </v>
      </c>
      <c r="BE931" s="561" t="str">
        <f t="shared" si="62"/>
        <v xml:space="preserve"> </v>
      </c>
      <c r="BF931" s="77"/>
      <c r="BG931" s="254"/>
    </row>
    <row r="932" spans="1:59" s="86" customFormat="1" ht="12.75" x14ac:dyDescent="0.25">
      <c r="A932" s="365"/>
      <c r="B932" s="361">
        <f>Demography!B928</f>
        <v>0</v>
      </c>
      <c r="C932" s="361">
        <f>Demography!C928</f>
        <v>0</v>
      </c>
      <c r="D932" s="362">
        <f>Demography!D928</f>
        <v>0</v>
      </c>
      <c r="E932" s="81"/>
      <c r="F932" s="241"/>
      <c r="G932" s="478"/>
      <c r="H932" s="478"/>
      <c r="I932" s="478"/>
      <c r="J932" s="246"/>
      <c r="K932" s="478"/>
      <c r="L932" s="538"/>
      <c r="M932" s="241"/>
      <c r="N932" s="241"/>
      <c r="O932" s="242"/>
      <c r="P932" s="241"/>
      <c r="Q932" s="243"/>
      <c r="R932" s="242"/>
      <c r="S932" s="242"/>
      <c r="T932" s="242"/>
      <c r="U932" s="241"/>
      <c r="V932" s="246"/>
      <c r="W932" s="241"/>
      <c r="X932" s="246"/>
      <c r="Y932" s="81"/>
      <c r="Z932" s="241"/>
      <c r="AA932" s="416"/>
      <c r="AB932" s="416"/>
      <c r="AC932" s="81"/>
      <c r="AD932" s="242"/>
      <c r="AE932" s="242"/>
      <c r="AF932" s="241"/>
      <c r="AG932" s="242"/>
      <c r="AH932" s="241"/>
      <c r="AI932" s="241"/>
      <c r="AJ932" s="241"/>
      <c r="AK932" s="243"/>
      <c r="AL932" s="243"/>
      <c r="AM932" s="77"/>
      <c r="AN932" s="243"/>
      <c r="AO932" s="243"/>
      <c r="AP932" s="243"/>
      <c r="AQ932" s="243"/>
      <c r="AR932" s="243"/>
      <c r="AS932" s="243"/>
      <c r="AT932" s="243"/>
      <c r="AU932" s="243"/>
      <c r="AV932" s="243"/>
      <c r="AW932" s="243"/>
      <c r="AX932" s="246"/>
      <c r="AY932" s="246"/>
      <c r="AZ932" s="248"/>
      <c r="BA932" s="77"/>
      <c r="BB932" s="562" t="str">
        <f t="shared" si="59"/>
        <v xml:space="preserve"> </v>
      </c>
      <c r="BC932" s="562" t="str">
        <f t="shared" si="60"/>
        <v xml:space="preserve"> </v>
      </c>
      <c r="BD932" s="562" t="str">
        <f t="shared" si="61"/>
        <v xml:space="preserve"> </v>
      </c>
      <c r="BE932" s="562" t="str">
        <f t="shared" si="62"/>
        <v xml:space="preserve"> </v>
      </c>
      <c r="BF932" s="77"/>
      <c r="BG932" s="515"/>
    </row>
    <row r="933" spans="1:59" s="86" customFormat="1" ht="12.75" x14ac:dyDescent="0.25">
      <c r="A933" s="365"/>
      <c r="B933" s="147">
        <f>Demography!B929</f>
        <v>0</v>
      </c>
      <c r="C933" s="147">
        <f>Demography!C929</f>
        <v>0</v>
      </c>
      <c r="D933" s="148">
        <f>Demography!D929</f>
        <v>0</v>
      </c>
      <c r="E933" s="81"/>
      <c r="F933" s="256"/>
      <c r="G933" s="257"/>
      <c r="H933" s="257"/>
      <c r="I933" s="257"/>
      <c r="J933" s="245"/>
      <c r="K933" s="257"/>
      <c r="L933" s="258"/>
      <c r="M933" s="256"/>
      <c r="N933" s="256"/>
      <c r="O933" s="240"/>
      <c r="P933" s="256"/>
      <c r="Q933" s="261"/>
      <c r="R933" s="240"/>
      <c r="S933" s="240"/>
      <c r="T933" s="240"/>
      <c r="U933" s="256"/>
      <c r="V933" s="245"/>
      <c r="W933" s="256"/>
      <c r="X933" s="245"/>
      <c r="Y933" s="81"/>
      <c r="Z933" s="256"/>
      <c r="AA933" s="150"/>
      <c r="AB933" s="150"/>
      <c r="AC933" s="81"/>
      <c r="AD933" s="240"/>
      <c r="AE933" s="240"/>
      <c r="AF933" s="256"/>
      <c r="AG933" s="240"/>
      <c r="AH933" s="256"/>
      <c r="AI933" s="256"/>
      <c r="AJ933" s="256"/>
      <c r="AK933" s="261"/>
      <c r="AL933" s="261"/>
      <c r="AM933" s="77"/>
      <c r="AN933" s="261"/>
      <c r="AO933" s="261"/>
      <c r="AP933" s="261"/>
      <c r="AQ933" s="261"/>
      <c r="AR933" s="261"/>
      <c r="AS933" s="261"/>
      <c r="AT933" s="261"/>
      <c r="AU933" s="261"/>
      <c r="AV933" s="261"/>
      <c r="AW933" s="261"/>
      <c r="AX933" s="245"/>
      <c r="AY933" s="245"/>
      <c r="AZ933" s="247"/>
      <c r="BA933" s="77"/>
      <c r="BB933" s="561" t="str">
        <f t="shared" si="59"/>
        <v xml:space="preserve"> </v>
      </c>
      <c r="BC933" s="561" t="str">
        <f t="shared" si="60"/>
        <v xml:space="preserve"> </v>
      </c>
      <c r="BD933" s="561" t="str">
        <f t="shared" si="61"/>
        <v xml:space="preserve"> </v>
      </c>
      <c r="BE933" s="561" t="str">
        <f t="shared" si="62"/>
        <v xml:space="preserve"> </v>
      </c>
      <c r="BF933" s="77"/>
      <c r="BG933" s="254"/>
    </row>
    <row r="934" spans="1:59" s="86" customFormat="1" ht="12.75" x14ac:dyDescent="0.25">
      <c r="A934" s="365"/>
      <c r="B934" s="361">
        <f>Demography!B930</f>
        <v>0</v>
      </c>
      <c r="C934" s="361">
        <f>Demography!C930</f>
        <v>0</v>
      </c>
      <c r="D934" s="362">
        <f>Demography!D930</f>
        <v>0</v>
      </c>
      <c r="E934" s="81"/>
      <c r="F934" s="241"/>
      <c r="G934" s="478"/>
      <c r="H934" s="478"/>
      <c r="I934" s="478"/>
      <c r="J934" s="246"/>
      <c r="K934" s="478"/>
      <c r="L934" s="538"/>
      <c r="M934" s="241"/>
      <c r="N934" s="241"/>
      <c r="O934" s="242"/>
      <c r="P934" s="241"/>
      <c r="Q934" s="243"/>
      <c r="R934" s="242"/>
      <c r="S934" s="242"/>
      <c r="T934" s="242"/>
      <c r="U934" s="241"/>
      <c r="V934" s="246"/>
      <c r="W934" s="241"/>
      <c r="X934" s="246"/>
      <c r="Y934" s="81"/>
      <c r="Z934" s="241"/>
      <c r="AA934" s="416"/>
      <c r="AB934" s="416"/>
      <c r="AC934" s="81"/>
      <c r="AD934" s="242"/>
      <c r="AE934" s="242"/>
      <c r="AF934" s="241"/>
      <c r="AG934" s="242"/>
      <c r="AH934" s="241"/>
      <c r="AI934" s="241"/>
      <c r="AJ934" s="241"/>
      <c r="AK934" s="243"/>
      <c r="AL934" s="243"/>
      <c r="AM934" s="77"/>
      <c r="AN934" s="243"/>
      <c r="AO934" s="243"/>
      <c r="AP934" s="243"/>
      <c r="AQ934" s="243"/>
      <c r="AR934" s="243"/>
      <c r="AS934" s="243"/>
      <c r="AT934" s="243"/>
      <c r="AU934" s="243"/>
      <c r="AV934" s="243"/>
      <c r="AW934" s="243"/>
      <c r="AX934" s="246"/>
      <c r="AY934" s="246"/>
      <c r="AZ934" s="248"/>
      <c r="BA934" s="77"/>
      <c r="BB934" s="562" t="str">
        <f t="shared" si="59"/>
        <v xml:space="preserve"> </v>
      </c>
      <c r="BC934" s="562" t="str">
        <f t="shared" si="60"/>
        <v xml:space="preserve"> </v>
      </c>
      <c r="BD934" s="562" t="str">
        <f t="shared" si="61"/>
        <v xml:space="preserve"> </v>
      </c>
      <c r="BE934" s="562" t="str">
        <f t="shared" si="62"/>
        <v xml:space="preserve"> </v>
      </c>
      <c r="BF934" s="77"/>
      <c r="BG934" s="515"/>
    </row>
    <row r="935" spans="1:59" s="86" customFormat="1" ht="12.75" x14ac:dyDescent="0.25">
      <c r="A935" s="365"/>
      <c r="B935" s="147">
        <f>Demography!B931</f>
        <v>0</v>
      </c>
      <c r="C935" s="147">
        <f>Demography!C931</f>
        <v>0</v>
      </c>
      <c r="D935" s="148">
        <f>Demography!D931</f>
        <v>0</v>
      </c>
      <c r="E935" s="81"/>
      <c r="F935" s="256"/>
      <c r="G935" s="257"/>
      <c r="H935" s="257"/>
      <c r="I935" s="257"/>
      <c r="J935" s="245"/>
      <c r="K935" s="257"/>
      <c r="L935" s="258"/>
      <c r="M935" s="256"/>
      <c r="N935" s="256"/>
      <c r="O935" s="240"/>
      <c r="P935" s="256"/>
      <c r="Q935" s="261"/>
      <c r="R935" s="240"/>
      <c r="S935" s="240"/>
      <c r="T935" s="240"/>
      <c r="U935" s="256"/>
      <c r="V935" s="245"/>
      <c r="W935" s="256"/>
      <c r="X935" s="245"/>
      <c r="Y935" s="81"/>
      <c r="Z935" s="256"/>
      <c r="AA935" s="150"/>
      <c r="AB935" s="150"/>
      <c r="AC935" s="81"/>
      <c r="AD935" s="240"/>
      <c r="AE935" s="240"/>
      <c r="AF935" s="256"/>
      <c r="AG935" s="240"/>
      <c r="AH935" s="256"/>
      <c r="AI935" s="256"/>
      <c r="AJ935" s="256"/>
      <c r="AK935" s="261"/>
      <c r="AL935" s="261"/>
      <c r="AM935" s="77"/>
      <c r="AN935" s="261"/>
      <c r="AO935" s="261"/>
      <c r="AP935" s="261"/>
      <c r="AQ935" s="261"/>
      <c r="AR935" s="261"/>
      <c r="AS935" s="261"/>
      <c r="AT935" s="261"/>
      <c r="AU935" s="261"/>
      <c r="AV935" s="261"/>
      <c r="AW935" s="261"/>
      <c r="AX935" s="245"/>
      <c r="AY935" s="245"/>
      <c r="AZ935" s="247"/>
      <c r="BA935" s="77"/>
      <c r="BB935" s="561" t="str">
        <f t="shared" si="59"/>
        <v xml:space="preserve"> </v>
      </c>
      <c r="BC935" s="561" t="str">
        <f t="shared" si="60"/>
        <v xml:space="preserve"> </v>
      </c>
      <c r="BD935" s="561" t="str">
        <f t="shared" si="61"/>
        <v xml:space="preserve"> </v>
      </c>
      <c r="BE935" s="561" t="str">
        <f t="shared" si="62"/>
        <v xml:space="preserve"> </v>
      </c>
      <c r="BF935" s="77"/>
      <c r="BG935" s="254"/>
    </row>
    <row r="936" spans="1:59" s="86" customFormat="1" ht="12.75" x14ac:dyDescent="0.25">
      <c r="A936" s="365"/>
      <c r="B936" s="361">
        <f>Demography!B932</f>
        <v>0</v>
      </c>
      <c r="C936" s="361">
        <f>Demography!C932</f>
        <v>0</v>
      </c>
      <c r="D936" s="362">
        <f>Demography!D932</f>
        <v>0</v>
      </c>
      <c r="E936" s="81"/>
      <c r="F936" s="241"/>
      <c r="G936" s="478"/>
      <c r="H936" s="478"/>
      <c r="I936" s="478"/>
      <c r="J936" s="246"/>
      <c r="K936" s="478"/>
      <c r="L936" s="538"/>
      <c r="M936" s="241"/>
      <c r="N936" s="241"/>
      <c r="O936" s="242"/>
      <c r="P936" s="241"/>
      <c r="Q936" s="243"/>
      <c r="R936" s="242"/>
      <c r="S936" s="242"/>
      <c r="T936" s="242"/>
      <c r="U936" s="241"/>
      <c r="V936" s="246"/>
      <c r="W936" s="241"/>
      <c r="X936" s="246"/>
      <c r="Y936" s="81"/>
      <c r="Z936" s="241"/>
      <c r="AA936" s="416"/>
      <c r="AB936" s="416"/>
      <c r="AC936" s="81"/>
      <c r="AD936" s="242"/>
      <c r="AE936" s="242"/>
      <c r="AF936" s="241"/>
      <c r="AG936" s="242"/>
      <c r="AH936" s="241"/>
      <c r="AI936" s="241"/>
      <c r="AJ936" s="241"/>
      <c r="AK936" s="243"/>
      <c r="AL936" s="243"/>
      <c r="AM936" s="77"/>
      <c r="AN936" s="243"/>
      <c r="AO936" s="243"/>
      <c r="AP936" s="243"/>
      <c r="AQ936" s="243"/>
      <c r="AR936" s="243"/>
      <c r="AS936" s="243"/>
      <c r="AT936" s="243"/>
      <c r="AU936" s="243"/>
      <c r="AV936" s="243"/>
      <c r="AW936" s="243"/>
      <c r="AX936" s="246"/>
      <c r="AY936" s="246"/>
      <c r="AZ936" s="248"/>
      <c r="BA936" s="77"/>
      <c r="BB936" s="562" t="str">
        <f t="shared" si="59"/>
        <v xml:space="preserve"> </v>
      </c>
      <c r="BC936" s="562" t="str">
        <f t="shared" si="60"/>
        <v xml:space="preserve"> </v>
      </c>
      <c r="BD936" s="562" t="str">
        <f t="shared" si="61"/>
        <v xml:space="preserve"> </v>
      </c>
      <c r="BE936" s="562" t="str">
        <f t="shared" si="62"/>
        <v xml:space="preserve"> </v>
      </c>
      <c r="BF936" s="77"/>
      <c r="BG936" s="515"/>
    </row>
    <row r="937" spans="1:59" s="86" customFormat="1" ht="12.75" x14ac:dyDescent="0.25">
      <c r="A937" s="365"/>
      <c r="B937" s="147">
        <f>Demography!B933</f>
        <v>0</v>
      </c>
      <c r="C937" s="147">
        <f>Demography!C933</f>
        <v>0</v>
      </c>
      <c r="D937" s="148">
        <f>Demography!D933</f>
        <v>0</v>
      </c>
      <c r="E937" s="81"/>
      <c r="F937" s="256"/>
      <c r="G937" s="257"/>
      <c r="H937" s="257"/>
      <c r="I937" s="257"/>
      <c r="J937" s="245"/>
      <c r="K937" s="257"/>
      <c r="L937" s="258"/>
      <c r="M937" s="256"/>
      <c r="N937" s="256"/>
      <c r="O937" s="240"/>
      <c r="P937" s="256"/>
      <c r="Q937" s="261"/>
      <c r="R937" s="240"/>
      <c r="S937" s="240"/>
      <c r="T937" s="240"/>
      <c r="U937" s="256"/>
      <c r="V937" s="245"/>
      <c r="W937" s="256"/>
      <c r="X937" s="245"/>
      <c r="Y937" s="81"/>
      <c r="Z937" s="256"/>
      <c r="AA937" s="150"/>
      <c r="AB937" s="150"/>
      <c r="AC937" s="81"/>
      <c r="AD937" s="240"/>
      <c r="AE937" s="240"/>
      <c r="AF937" s="256"/>
      <c r="AG937" s="240"/>
      <c r="AH937" s="256"/>
      <c r="AI937" s="256"/>
      <c r="AJ937" s="256"/>
      <c r="AK937" s="261"/>
      <c r="AL937" s="261"/>
      <c r="AM937" s="77"/>
      <c r="AN937" s="261"/>
      <c r="AO937" s="261"/>
      <c r="AP937" s="261"/>
      <c r="AQ937" s="261"/>
      <c r="AR937" s="261"/>
      <c r="AS937" s="261"/>
      <c r="AT937" s="261"/>
      <c r="AU937" s="261"/>
      <c r="AV937" s="261"/>
      <c r="AW937" s="261"/>
      <c r="AX937" s="245"/>
      <c r="AY937" s="245"/>
      <c r="AZ937" s="247"/>
      <c r="BA937" s="77"/>
      <c r="BB937" s="561" t="str">
        <f t="shared" si="59"/>
        <v xml:space="preserve"> </v>
      </c>
      <c r="BC937" s="561" t="str">
        <f t="shared" si="60"/>
        <v xml:space="preserve"> </v>
      </c>
      <c r="BD937" s="561" t="str">
        <f t="shared" si="61"/>
        <v xml:space="preserve"> </v>
      </c>
      <c r="BE937" s="561" t="str">
        <f t="shared" si="62"/>
        <v xml:space="preserve"> </v>
      </c>
      <c r="BF937" s="77"/>
      <c r="BG937" s="254"/>
    </row>
    <row r="938" spans="1:59" s="86" customFormat="1" ht="12.75" x14ac:dyDescent="0.25">
      <c r="A938" s="365"/>
      <c r="B938" s="361">
        <f>Demography!B934</f>
        <v>0</v>
      </c>
      <c r="C938" s="361">
        <f>Demography!C934</f>
        <v>0</v>
      </c>
      <c r="D938" s="362">
        <f>Demography!D934</f>
        <v>0</v>
      </c>
      <c r="E938" s="81"/>
      <c r="F938" s="241"/>
      <c r="G938" s="478"/>
      <c r="H938" s="478"/>
      <c r="I938" s="478"/>
      <c r="J938" s="246"/>
      <c r="K938" s="478"/>
      <c r="L938" s="538"/>
      <c r="M938" s="241"/>
      <c r="N938" s="241"/>
      <c r="O938" s="242"/>
      <c r="P938" s="241"/>
      <c r="Q938" s="243"/>
      <c r="R938" s="242"/>
      <c r="S938" s="242"/>
      <c r="T938" s="242"/>
      <c r="U938" s="241"/>
      <c r="V938" s="246"/>
      <c r="W938" s="241"/>
      <c r="X938" s="246"/>
      <c r="Y938" s="81"/>
      <c r="Z938" s="241"/>
      <c r="AA938" s="416"/>
      <c r="AB938" s="416"/>
      <c r="AC938" s="81"/>
      <c r="AD938" s="242"/>
      <c r="AE938" s="242"/>
      <c r="AF938" s="241"/>
      <c r="AG938" s="242"/>
      <c r="AH938" s="241"/>
      <c r="AI938" s="241"/>
      <c r="AJ938" s="241"/>
      <c r="AK938" s="243"/>
      <c r="AL938" s="243"/>
      <c r="AM938" s="77"/>
      <c r="AN938" s="243"/>
      <c r="AO938" s="243"/>
      <c r="AP938" s="243"/>
      <c r="AQ938" s="243"/>
      <c r="AR938" s="243"/>
      <c r="AS938" s="243"/>
      <c r="AT938" s="243"/>
      <c r="AU938" s="243"/>
      <c r="AV938" s="243"/>
      <c r="AW938" s="243"/>
      <c r="AX938" s="246"/>
      <c r="AY938" s="246"/>
      <c r="AZ938" s="248"/>
      <c r="BA938" s="77"/>
      <c r="BB938" s="562" t="str">
        <f t="shared" si="59"/>
        <v xml:space="preserve"> </v>
      </c>
      <c r="BC938" s="562" t="str">
        <f t="shared" si="60"/>
        <v xml:space="preserve"> </v>
      </c>
      <c r="BD938" s="562" t="str">
        <f t="shared" si="61"/>
        <v xml:space="preserve"> </v>
      </c>
      <c r="BE938" s="562" t="str">
        <f t="shared" si="62"/>
        <v xml:space="preserve"> </v>
      </c>
      <c r="BF938" s="77"/>
      <c r="BG938" s="515"/>
    </row>
    <row r="939" spans="1:59" s="86" customFormat="1" ht="12.75" x14ac:dyDescent="0.25">
      <c r="A939" s="365"/>
      <c r="B939" s="147">
        <f>Demography!B935</f>
        <v>0</v>
      </c>
      <c r="C939" s="147">
        <f>Demography!C935</f>
        <v>0</v>
      </c>
      <c r="D939" s="148">
        <f>Demography!D935</f>
        <v>0</v>
      </c>
      <c r="E939" s="81"/>
      <c r="F939" s="256"/>
      <c r="G939" s="257"/>
      <c r="H939" s="257"/>
      <c r="I939" s="257"/>
      <c r="J939" s="245"/>
      <c r="K939" s="257"/>
      <c r="L939" s="258"/>
      <c r="M939" s="256"/>
      <c r="N939" s="256"/>
      <c r="O939" s="240"/>
      <c r="P939" s="256"/>
      <c r="Q939" s="261"/>
      <c r="R939" s="240"/>
      <c r="S939" s="240"/>
      <c r="T939" s="240"/>
      <c r="U939" s="256"/>
      <c r="V939" s="245"/>
      <c r="W939" s="256"/>
      <c r="X939" s="245"/>
      <c r="Y939" s="81"/>
      <c r="Z939" s="256"/>
      <c r="AA939" s="150"/>
      <c r="AB939" s="150"/>
      <c r="AC939" s="81"/>
      <c r="AD939" s="240"/>
      <c r="AE939" s="240"/>
      <c r="AF939" s="256"/>
      <c r="AG939" s="240"/>
      <c r="AH939" s="256"/>
      <c r="AI939" s="256"/>
      <c r="AJ939" s="256"/>
      <c r="AK939" s="261"/>
      <c r="AL939" s="261"/>
      <c r="AM939" s="77"/>
      <c r="AN939" s="261"/>
      <c r="AO939" s="261"/>
      <c r="AP939" s="261"/>
      <c r="AQ939" s="261"/>
      <c r="AR939" s="261"/>
      <c r="AS939" s="261"/>
      <c r="AT939" s="261"/>
      <c r="AU939" s="261"/>
      <c r="AV939" s="261"/>
      <c r="AW939" s="261"/>
      <c r="AX939" s="245"/>
      <c r="AY939" s="245"/>
      <c r="AZ939" s="247"/>
      <c r="BA939" s="77"/>
      <c r="BB939" s="561" t="str">
        <f t="shared" si="59"/>
        <v xml:space="preserve"> </v>
      </c>
      <c r="BC939" s="561" t="str">
        <f t="shared" si="60"/>
        <v xml:space="preserve"> </v>
      </c>
      <c r="BD939" s="561" t="str">
        <f t="shared" si="61"/>
        <v xml:space="preserve"> </v>
      </c>
      <c r="BE939" s="561" t="str">
        <f t="shared" si="62"/>
        <v xml:space="preserve"> </v>
      </c>
      <c r="BF939" s="77"/>
      <c r="BG939" s="254"/>
    </row>
    <row r="940" spans="1:59" s="86" customFormat="1" ht="12.75" x14ac:dyDescent="0.25">
      <c r="A940" s="365"/>
      <c r="B940" s="361">
        <f>Demography!B936</f>
        <v>0</v>
      </c>
      <c r="C940" s="361">
        <f>Demography!C936</f>
        <v>0</v>
      </c>
      <c r="D940" s="362">
        <f>Demography!D936</f>
        <v>0</v>
      </c>
      <c r="E940" s="81"/>
      <c r="F940" s="241"/>
      <c r="G940" s="478"/>
      <c r="H940" s="478"/>
      <c r="I940" s="478"/>
      <c r="J940" s="246"/>
      <c r="K940" s="478"/>
      <c r="L940" s="538"/>
      <c r="M940" s="241"/>
      <c r="N940" s="241"/>
      <c r="O940" s="242"/>
      <c r="P940" s="241"/>
      <c r="Q940" s="243"/>
      <c r="R940" s="242"/>
      <c r="S940" s="242"/>
      <c r="T940" s="242"/>
      <c r="U940" s="241"/>
      <c r="V940" s="246"/>
      <c r="W940" s="241"/>
      <c r="X940" s="246"/>
      <c r="Y940" s="81"/>
      <c r="Z940" s="241"/>
      <c r="AA940" s="416"/>
      <c r="AB940" s="416"/>
      <c r="AC940" s="81"/>
      <c r="AD940" s="242"/>
      <c r="AE940" s="242"/>
      <c r="AF940" s="241"/>
      <c r="AG940" s="242"/>
      <c r="AH940" s="241"/>
      <c r="AI940" s="241"/>
      <c r="AJ940" s="241"/>
      <c r="AK940" s="243"/>
      <c r="AL940" s="243"/>
      <c r="AM940" s="77"/>
      <c r="AN940" s="243"/>
      <c r="AO940" s="243"/>
      <c r="AP940" s="243"/>
      <c r="AQ940" s="243"/>
      <c r="AR940" s="243"/>
      <c r="AS940" s="243"/>
      <c r="AT940" s="243"/>
      <c r="AU940" s="243"/>
      <c r="AV940" s="243"/>
      <c r="AW940" s="243"/>
      <c r="AX940" s="246"/>
      <c r="AY940" s="246"/>
      <c r="AZ940" s="248"/>
      <c r="BA940" s="77"/>
      <c r="BB940" s="562" t="str">
        <f t="shared" si="59"/>
        <v xml:space="preserve"> </v>
      </c>
      <c r="BC940" s="562" t="str">
        <f t="shared" si="60"/>
        <v xml:space="preserve"> </v>
      </c>
      <c r="BD940" s="562" t="str">
        <f t="shared" si="61"/>
        <v xml:space="preserve"> </v>
      </c>
      <c r="BE940" s="562" t="str">
        <f t="shared" si="62"/>
        <v xml:space="preserve"> </v>
      </c>
      <c r="BF940" s="77"/>
      <c r="BG940" s="515"/>
    </row>
    <row r="941" spans="1:59" s="86" customFormat="1" ht="12.75" x14ac:dyDescent="0.25">
      <c r="A941" s="365"/>
      <c r="B941" s="147">
        <f>Demography!B937</f>
        <v>0</v>
      </c>
      <c r="C941" s="147">
        <f>Demography!C937</f>
        <v>0</v>
      </c>
      <c r="D941" s="148">
        <f>Demography!D937</f>
        <v>0</v>
      </c>
      <c r="E941" s="81"/>
      <c r="F941" s="256"/>
      <c r="G941" s="257"/>
      <c r="H941" s="257"/>
      <c r="I941" s="257"/>
      <c r="J941" s="245"/>
      <c r="K941" s="257"/>
      <c r="L941" s="258"/>
      <c r="M941" s="256"/>
      <c r="N941" s="256"/>
      <c r="O941" s="240"/>
      <c r="P941" s="256"/>
      <c r="Q941" s="261"/>
      <c r="R941" s="240"/>
      <c r="S941" s="240"/>
      <c r="T941" s="240"/>
      <c r="U941" s="256"/>
      <c r="V941" s="245"/>
      <c r="W941" s="256"/>
      <c r="X941" s="245"/>
      <c r="Y941" s="81"/>
      <c r="Z941" s="256"/>
      <c r="AA941" s="150"/>
      <c r="AB941" s="150"/>
      <c r="AC941" s="81"/>
      <c r="AD941" s="240"/>
      <c r="AE941" s="240"/>
      <c r="AF941" s="256"/>
      <c r="AG941" s="240"/>
      <c r="AH941" s="256"/>
      <c r="AI941" s="256"/>
      <c r="AJ941" s="256"/>
      <c r="AK941" s="261"/>
      <c r="AL941" s="261"/>
      <c r="AM941" s="77"/>
      <c r="AN941" s="261"/>
      <c r="AO941" s="261"/>
      <c r="AP941" s="261"/>
      <c r="AQ941" s="261"/>
      <c r="AR941" s="261"/>
      <c r="AS941" s="261"/>
      <c r="AT941" s="261"/>
      <c r="AU941" s="261"/>
      <c r="AV941" s="261"/>
      <c r="AW941" s="261"/>
      <c r="AX941" s="245"/>
      <c r="AY941" s="245"/>
      <c r="AZ941" s="247"/>
      <c r="BA941" s="77"/>
      <c r="BB941" s="561" t="str">
        <f t="shared" si="59"/>
        <v xml:space="preserve"> </v>
      </c>
      <c r="BC941" s="561" t="str">
        <f t="shared" si="60"/>
        <v xml:space="preserve"> </v>
      </c>
      <c r="BD941" s="561" t="str">
        <f t="shared" si="61"/>
        <v xml:space="preserve"> </v>
      </c>
      <c r="BE941" s="561" t="str">
        <f t="shared" si="62"/>
        <v xml:space="preserve"> </v>
      </c>
      <c r="BF941" s="77"/>
      <c r="BG941" s="254"/>
    </row>
    <row r="942" spans="1:59" s="86" customFormat="1" ht="12.75" x14ac:dyDescent="0.25">
      <c r="A942" s="365"/>
      <c r="B942" s="361">
        <f>Demography!B938</f>
        <v>0</v>
      </c>
      <c r="C942" s="361">
        <f>Demography!C938</f>
        <v>0</v>
      </c>
      <c r="D942" s="362">
        <f>Demography!D938</f>
        <v>0</v>
      </c>
      <c r="E942" s="81"/>
      <c r="F942" s="241"/>
      <c r="G942" s="478"/>
      <c r="H942" s="478"/>
      <c r="I942" s="478"/>
      <c r="J942" s="246"/>
      <c r="K942" s="478"/>
      <c r="L942" s="538"/>
      <c r="M942" s="241"/>
      <c r="N942" s="241"/>
      <c r="O942" s="242"/>
      <c r="P942" s="241"/>
      <c r="Q942" s="243"/>
      <c r="R942" s="242"/>
      <c r="S942" s="242"/>
      <c r="T942" s="242"/>
      <c r="U942" s="241"/>
      <c r="V942" s="246"/>
      <c r="W942" s="241"/>
      <c r="X942" s="246"/>
      <c r="Y942" s="81"/>
      <c r="Z942" s="241"/>
      <c r="AA942" s="416"/>
      <c r="AB942" s="416"/>
      <c r="AC942" s="81"/>
      <c r="AD942" s="242"/>
      <c r="AE942" s="242"/>
      <c r="AF942" s="241"/>
      <c r="AG942" s="242"/>
      <c r="AH942" s="241"/>
      <c r="AI942" s="241"/>
      <c r="AJ942" s="241"/>
      <c r="AK942" s="243"/>
      <c r="AL942" s="243"/>
      <c r="AM942" s="77"/>
      <c r="AN942" s="243"/>
      <c r="AO942" s="243"/>
      <c r="AP942" s="243"/>
      <c r="AQ942" s="243"/>
      <c r="AR942" s="243"/>
      <c r="AS942" s="243"/>
      <c r="AT942" s="243"/>
      <c r="AU942" s="243"/>
      <c r="AV942" s="243"/>
      <c r="AW942" s="243"/>
      <c r="AX942" s="246"/>
      <c r="AY942" s="246"/>
      <c r="AZ942" s="248"/>
      <c r="BA942" s="77"/>
      <c r="BB942" s="562" t="str">
        <f t="shared" si="59"/>
        <v xml:space="preserve"> </v>
      </c>
      <c r="BC942" s="562" t="str">
        <f t="shared" si="60"/>
        <v xml:space="preserve"> </v>
      </c>
      <c r="BD942" s="562" t="str">
        <f t="shared" si="61"/>
        <v xml:space="preserve"> </v>
      </c>
      <c r="BE942" s="562" t="str">
        <f t="shared" si="62"/>
        <v xml:space="preserve"> </v>
      </c>
      <c r="BF942" s="77"/>
      <c r="BG942" s="515"/>
    </row>
    <row r="943" spans="1:59" s="86" customFormat="1" ht="12.75" x14ac:dyDescent="0.25">
      <c r="A943" s="365"/>
      <c r="B943" s="147">
        <f>Demography!B939</f>
        <v>0</v>
      </c>
      <c r="C943" s="147">
        <f>Demography!C939</f>
        <v>0</v>
      </c>
      <c r="D943" s="148">
        <f>Demography!D939</f>
        <v>0</v>
      </c>
      <c r="E943" s="81"/>
      <c r="F943" s="256"/>
      <c r="G943" s="257"/>
      <c r="H943" s="257"/>
      <c r="I943" s="257"/>
      <c r="J943" s="245"/>
      <c r="K943" s="257"/>
      <c r="L943" s="258"/>
      <c r="M943" s="256"/>
      <c r="N943" s="256"/>
      <c r="O943" s="240"/>
      <c r="P943" s="256"/>
      <c r="Q943" s="261"/>
      <c r="R943" s="240"/>
      <c r="S943" s="240"/>
      <c r="T943" s="240"/>
      <c r="U943" s="256"/>
      <c r="V943" s="245"/>
      <c r="W943" s="256"/>
      <c r="X943" s="245"/>
      <c r="Y943" s="81"/>
      <c r="Z943" s="256"/>
      <c r="AA943" s="150"/>
      <c r="AB943" s="150"/>
      <c r="AC943" s="81"/>
      <c r="AD943" s="240"/>
      <c r="AE943" s="240"/>
      <c r="AF943" s="256"/>
      <c r="AG943" s="240"/>
      <c r="AH943" s="256"/>
      <c r="AI943" s="256"/>
      <c r="AJ943" s="256"/>
      <c r="AK943" s="261"/>
      <c r="AL943" s="261"/>
      <c r="AM943" s="77"/>
      <c r="AN943" s="261"/>
      <c r="AO943" s="261"/>
      <c r="AP943" s="261"/>
      <c r="AQ943" s="261"/>
      <c r="AR943" s="261"/>
      <c r="AS943" s="261"/>
      <c r="AT943" s="261"/>
      <c r="AU943" s="261"/>
      <c r="AV943" s="261"/>
      <c r="AW943" s="261"/>
      <c r="AX943" s="245"/>
      <c r="AY943" s="245"/>
      <c r="AZ943" s="247"/>
      <c r="BA943" s="77"/>
      <c r="BB943" s="561" t="str">
        <f t="shared" si="59"/>
        <v xml:space="preserve"> </v>
      </c>
      <c r="BC943" s="561" t="str">
        <f t="shared" si="60"/>
        <v xml:space="preserve"> </v>
      </c>
      <c r="BD943" s="561" t="str">
        <f t="shared" si="61"/>
        <v xml:space="preserve"> </v>
      </c>
      <c r="BE943" s="561" t="str">
        <f t="shared" si="62"/>
        <v xml:space="preserve"> </v>
      </c>
      <c r="BF943" s="77"/>
      <c r="BG943" s="254"/>
    </row>
    <row r="944" spans="1:59" s="86" customFormat="1" ht="12.75" x14ac:dyDescent="0.25">
      <c r="A944" s="365"/>
      <c r="B944" s="361">
        <f>Demography!B940</f>
        <v>0</v>
      </c>
      <c r="C944" s="361">
        <f>Demography!C940</f>
        <v>0</v>
      </c>
      <c r="D944" s="362">
        <f>Demography!D940</f>
        <v>0</v>
      </c>
      <c r="E944" s="81"/>
      <c r="F944" s="241"/>
      <c r="G944" s="478"/>
      <c r="H944" s="478"/>
      <c r="I944" s="478"/>
      <c r="J944" s="246"/>
      <c r="K944" s="478"/>
      <c r="L944" s="538"/>
      <c r="M944" s="241"/>
      <c r="N944" s="241"/>
      <c r="O944" s="242"/>
      <c r="P944" s="241"/>
      <c r="Q944" s="243"/>
      <c r="R944" s="242"/>
      <c r="S944" s="242"/>
      <c r="T944" s="242"/>
      <c r="U944" s="241"/>
      <c r="V944" s="246"/>
      <c r="W944" s="241"/>
      <c r="X944" s="246"/>
      <c r="Y944" s="81"/>
      <c r="Z944" s="241"/>
      <c r="AA944" s="416"/>
      <c r="AB944" s="416"/>
      <c r="AC944" s="81"/>
      <c r="AD944" s="242"/>
      <c r="AE944" s="242"/>
      <c r="AF944" s="241"/>
      <c r="AG944" s="242"/>
      <c r="AH944" s="241"/>
      <c r="AI944" s="241"/>
      <c r="AJ944" s="241"/>
      <c r="AK944" s="243"/>
      <c r="AL944" s="243"/>
      <c r="AM944" s="77"/>
      <c r="AN944" s="243"/>
      <c r="AO944" s="243"/>
      <c r="AP944" s="243"/>
      <c r="AQ944" s="243"/>
      <c r="AR944" s="243"/>
      <c r="AS944" s="243"/>
      <c r="AT944" s="243"/>
      <c r="AU944" s="243"/>
      <c r="AV944" s="243"/>
      <c r="AW944" s="243"/>
      <c r="AX944" s="246"/>
      <c r="AY944" s="246"/>
      <c r="AZ944" s="248"/>
      <c r="BA944" s="77"/>
      <c r="BB944" s="562" t="str">
        <f t="shared" si="59"/>
        <v xml:space="preserve"> </v>
      </c>
      <c r="BC944" s="562" t="str">
        <f t="shared" si="60"/>
        <v xml:space="preserve"> </v>
      </c>
      <c r="BD944" s="562" t="str">
        <f t="shared" si="61"/>
        <v xml:space="preserve"> </v>
      </c>
      <c r="BE944" s="562" t="str">
        <f t="shared" si="62"/>
        <v xml:space="preserve"> </v>
      </c>
      <c r="BF944" s="77"/>
      <c r="BG944" s="515"/>
    </row>
    <row r="945" spans="1:59" s="86" customFormat="1" ht="12.75" x14ac:dyDescent="0.25">
      <c r="A945" s="365"/>
      <c r="B945" s="147">
        <f>Demography!B941</f>
        <v>0</v>
      </c>
      <c r="C945" s="147">
        <f>Demography!C941</f>
        <v>0</v>
      </c>
      <c r="D945" s="148">
        <f>Demography!D941</f>
        <v>0</v>
      </c>
      <c r="E945" s="81"/>
      <c r="F945" s="256"/>
      <c r="G945" s="257"/>
      <c r="H945" s="257"/>
      <c r="I945" s="257"/>
      <c r="J945" s="245"/>
      <c r="K945" s="257"/>
      <c r="L945" s="258"/>
      <c r="M945" s="256"/>
      <c r="N945" s="256"/>
      <c r="O945" s="240"/>
      <c r="P945" s="256"/>
      <c r="Q945" s="261"/>
      <c r="R945" s="240"/>
      <c r="S945" s="240"/>
      <c r="T945" s="240"/>
      <c r="U945" s="256"/>
      <c r="V945" s="245"/>
      <c r="W945" s="256"/>
      <c r="X945" s="245"/>
      <c r="Y945" s="81"/>
      <c r="Z945" s="256"/>
      <c r="AA945" s="150"/>
      <c r="AB945" s="150"/>
      <c r="AC945" s="81"/>
      <c r="AD945" s="240"/>
      <c r="AE945" s="240"/>
      <c r="AF945" s="256"/>
      <c r="AG945" s="240"/>
      <c r="AH945" s="256"/>
      <c r="AI945" s="256"/>
      <c r="AJ945" s="256"/>
      <c r="AK945" s="261"/>
      <c r="AL945" s="261"/>
      <c r="AM945" s="77"/>
      <c r="AN945" s="261"/>
      <c r="AO945" s="261"/>
      <c r="AP945" s="261"/>
      <c r="AQ945" s="261"/>
      <c r="AR945" s="261"/>
      <c r="AS945" s="261"/>
      <c r="AT945" s="261"/>
      <c r="AU945" s="261"/>
      <c r="AV945" s="261"/>
      <c r="AW945" s="261"/>
      <c r="AX945" s="245"/>
      <c r="AY945" s="245"/>
      <c r="AZ945" s="247"/>
      <c r="BA945" s="77"/>
      <c r="BB945" s="561" t="str">
        <f t="shared" si="59"/>
        <v xml:space="preserve"> </v>
      </c>
      <c r="BC945" s="561" t="str">
        <f t="shared" si="60"/>
        <v xml:space="preserve"> </v>
      </c>
      <c r="BD945" s="561" t="str">
        <f t="shared" si="61"/>
        <v xml:space="preserve"> </v>
      </c>
      <c r="BE945" s="561" t="str">
        <f t="shared" si="62"/>
        <v xml:space="preserve"> </v>
      </c>
      <c r="BF945" s="77"/>
      <c r="BG945" s="254"/>
    </row>
    <row r="946" spans="1:59" s="86" customFormat="1" ht="12.75" x14ac:dyDescent="0.25">
      <c r="A946" s="365"/>
      <c r="B946" s="361">
        <f>Demography!B942</f>
        <v>0</v>
      </c>
      <c r="C946" s="361">
        <f>Demography!C942</f>
        <v>0</v>
      </c>
      <c r="D946" s="362">
        <f>Demography!D942</f>
        <v>0</v>
      </c>
      <c r="E946" s="81"/>
      <c r="F946" s="241"/>
      <c r="G946" s="478"/>
      <c r="H946" s="478"/>
      <c r="I946" s="478"/>
      <c r="J946" s="246"/>
      <c r="K946" s="478"/>
      <c r="L946" s="538"/>
      <c r="M946" s="241"/>
      <c r="N946" s="241"/>
      <c r="O946" s="242"/>
      <c r="P946" s="241"/>
      <c r="Q946" s="243"/>
      <c r="R946" s="242"/>
      <c r="S946" s="242"/>
      <c r="T946" s="242"/>
      <c r="U946" s="241"/>
      <c r="V946" s="246"/>
      <c r="W946" s="241"/>
      <c r="X946" s="246"/>
      <c r="Y946" s="81"/>
      <c r="Z946" s="241"/>
      <c r="AA946" s="416"/>
      <c r="AB946" s="416"/>
      <c r="AC946" s="81"/>
      <c r="AD946" s="242"/>
      <c r="AE946" s="242"/>
      <c r="AF946" s="241"/>
      <c r="AG946" s="242"/>
      <c r="AH946" s="241"/>
      <c r="AI946" s="241"/>
      <c r="AJ946" s="241"/>
      <c r="AK946" s="243"/>
      <c r="AL946" s="243"/>
      <c r="AM946" s="77"/>
      <c r="AN946" s="243"/>
      <c r="AO946" s="243"/>
      <c r="AP946" s="243"/>
      <c r="AQ946" s="243"/>
      <c r="AR946" s="243"/>
      <c r="AS946" s="243"/>
      <c r="AT946" s="243"/>
      <c r="AU946" s="243"/>
      <c r="AV946" s="243"/>
      <c r="AW946" s="243"/>
      <c r="AX946" s="246"/>
      <c r="AY946" s="246"/>
      <c r="AZ946" s="248"/>
      <c r="BA946" s="77"/>
      <c r="BB946" s="562" t="str">
        <f t="shared" si="59"/>
        <v xml:space="preserve"> </v>
      </c>
      <c r="BC946" s="562" t="str">
        <f t="shared" si="60"/>
        <v xml:space="preserve"> </v>
      </c>
      <c r="BD946" s="562" t="str">
        <f t="shared" si="61"/>
        <v xml:space="preserve"> </v>
      </c>
      <c r="BE946" s="562" t="str">
        <f t="shared" si="62"/>
        <v xml:space="preserve"> </v>
      </c>
      <c r="BF946" s="77"/>
      <c r="BG946" s="515"/>
    </row>
    <row r="947" spans="1:59" s="86" customFormat="1" ht="12.75" x14ac:dyDescent="0.25">
      <c r="A947" s="365"/>
      <c r="B947" s="147">
        <f>Demography!B943</f>
        <v>0</v>
      </c>
      <c r="C947" s="147">
        <f>Demography!C943</f>
        <v>0</v>
      </c>
      <c r="D947" s="148">
        <f>Demography!D943</f>
        <v>0</v>
      </c>
      <c r="E947" s="81"/>
      <c r="F947" s="256"/>
      <c r="G947" s="257"/>
      <c r="H947" s="257"/>
      <c r="I947" s="257"/>
      <c r="J947" s="245"/>
      <c r="K947" s="257"/>
      <c r="L947" s="258"/>
      <c r="M947" s="256"/>
      <c r="N947" s="256"/>
      <c r="O947" s="240"/>
      <c r="P947" s="256"/>
      <c r="Q947" s="261"/>
      <c r="R947" s="240"/>
      <c r="S947" s="240"/>
      <c r="T947" s="240"/>
      <c r="U947" s="256"/>
      <c r="V947" s="245"/>
      <c r="W947" s="256"/>
      <c r="X947" s="245"/>
      <c r="Y947" s="81"/>
      <c r="Z947" s="256"/>
      <c r="AA947" s="150"/>
      <c r="AB947" s="150"/>
      <c r="AC947" s="81"/>
      <c r="AD947" s="240"/>
      <c r="AE947" s="240"/>
      <c r="AF947" s="256"/>
      <c r="AG947" s="240"/>
      <c r="AH947" s="256"/>
      <c r="AI947" s="256"/>
      <c r="AJ947" s="256"/>
      <c r="AK947" s="261"/>
      <c r="AL947" s="261"/>
      <c r="AM947" s="77"/>
      <c r="AN947" s="261"/>
      <c r="AO947" s="261"/>
      <c r="AP947" s="261"/>
      <c r="AQ947" s="261"/>
      <c r="AR947" s="261"/>
      <c r="AS947" s="261"/>
      <c r="AT947" s="261"/>
      <c r="AU947" s="261"/>
      <c r="AV947" s="261"/>
      <c r="AW947" s="261"/>
      <c r="AX947" s="245"/>
      <c r="AY947" s="245"/>
      <c r="AZ947" s="247"/>
      <c r="BA947" s="77"/>
      <c r="BB947" s="561" t="str">
        <f t="shared" si="59"/>
        <v xml:space="preserve"> </v>
      </c>
      <c r="BC947" s="561" t="str">
        <f t="shared" si="60"/>
        <v xml:space="preserve"> </v>
      </c>
      <c r="BD947" s="561" t="str">
        <f t="shared" si="61"/>
        <v xml:space="preserve"> </v>
      </c>
      <c r="BE947" s="561" t="str">
        <f t="shared" si="62"/>
        <v xml:space="preserve"> </v>
      </c>
      <c r="BF947" s="77"/>
      <c r="BG947" s="254"/>
    </row>
    <row r="948" spans="1:59" s="86" customFormat="1" ht="12.75" x14ac:dyDescent="0.25">
      <c r="A948" s="365"/>
      <c r="B948" s="361">
        <f>Demography!B944</f>
        <v>0</v>
      </c>
      <c r="C948" s="361">
        <f>Demography!C944</f>
        <v>0</v>
      </c>
      <c r="D948" s="362">
        <f>Demography!D944</f>
        <v>0</v>
      </c>
      <c r="E948" s="81"/>
      <c r="F948" s="241"/>
      <c r="G948" s="478"/>
      <c r="H948" s="478"/>
      <c r="I948" s="478"/>
      <c r="J948" s="246"/>
      <c r="K948" s="478"/>
      <c r="L948" s="538"/>
      <c r="M948" s="241"/>
      <c r="N948" s="241"/>
      <c r="O948" s="242"/>
      <c r="P948" s="241"/>
      <c r="Q948" s="243"/>
      <c r="R948" s="242"/>
      <c r="S948" s="242"/>
      <c r="T948" s="242"/>
      <c r="U948" s="241"/>
      <c r="V948" s="246"/>
      <c r="W948" s="241"/>
      <c r="X948" s="246"/>
      <c r="Y948" s="81"/>
      <c r="Z948" s="241"/>
      <c r="AA948" s="416"/>
      <c r="AB948" s="416"/>
      <c r="AC948" s="81"/>
      <c r="AD948" s="242"/>
      <c r="AE948" s="242"/>
      <c r="AF948" s="241"/>
      <c r="AG948" s="242"/>
      <c r="AH948" s="241"/>
      <c r="AI948" s="241"/>
      <c r="AJ948" s="241"/>
      <c r="AK948" s="243"/>
      <c r="AL948" s="243"/>
      <c r="AM948" s="77"/>
      <c r="AN948" s="243"/>
      <c r="AO948" s="243"/>
      <c r="AP948" s="243"/>
      <c r="AQ948" s="243"/>
      <c r="AR948" s="243"/>
      <c r="AS948" s="243"/>
      <c r="AT948" s="243"/>
      <c r="AU948" s="243"/>
      <c r="AV948" s="243"/>
      <c r="AW948" s="243"/>
      <c r="AX948" s="246"/>
      <c r="AY948" s="246"/>
      <c r="AZ948" s="248"/>
      <c r="BA948" s="77"/>
      <c r="BB948" s="562" t="str">
        <f t="shared" si="59"/>
        <v xml:space="preserve"> </v>
      </c>
      <c r="BC948" s="562" t="str">
        <f t="shared" si="60"/>
        <v xml:space="preserve"> </v>
      </c>
      <c r="BD948" s="562" t="str">
        <f t="shared" si="61"/>
        <v xml:space="preserve"> </v>
      </c>
      <c r="BE948" s="562" t="str">
        <f t="shared" si="62"/>
        <v xml:space="preserve"> </v>
      </c>
      <c r="BF948" s="77"/>
      <c r="BG948" s="515"/>
    </row>
    <row r="949" spans="1:59" s="86" customFormat="1" ht="12.75" x14ac:dyDescent="0.25">
      <c r="A949" s="365"/>
      <c r="B949" s="147">
        <f>Demography!B945</f>
        <v>0</v>
      </c>
      <c r="C949" s="147">
        <f>Demography!C945</f>
        <v>0</v>
      </c>
      <c r="D949" s="148">
        <f>Demography!D945</f>
        <v>0</v>
      </c>
      <c r="E949" s="81"/>
      <c r="F949" s="256"/>
      <c r="G949" s="257"/>
      <c r="H949" s="257"/>
      <c r="I949" s="257"/>
      <c r="J949" s="245"/>
      <c r="K949" s="257"/>
      <c r="L949" s="258"/>
      <c r="M949" s="256"/>
      <c r="N949" s="256"/>
      <c r="O949" s="240"/>
      <c r="P949" s="256"/>
      <c r="Q949" s="261"/>
      <c r="R949" s="240"/>
      <c r="S949" s="240"/>
      <c r="T949" s="240"/>
      <c r="U949" s="256"/>
      <c r="V949" s="245"/>
      <c r="W949" s="256"/>
      <c r="X949" s="245"/>
      <c r="Y949" s="81"/>
      <c r="Z949" s="256"/>
      <c r="AA949" s="150"/>
      <c r="AB949" s="150"/>
      <c r="AC949" s="81"/>
      <c r="AD949" s="240"/>
      <c r="AE949" s="240"/>
      <c r="AF949" s="256"/>
      <c r="AG949" s="240"/>
      <c r="AH949" s="256"/>
      <c r="AI949" s="256"/>
      <c r="AJ949" s="256"/>
      <c r="AK949" s="261"/>
      <c r="AL949" s="261"/>
      <c r="AM949" s="77"/>
      <c r="AN949" s="261"/>
      <c r="AO949" s="261"/>
      <c r="AP949" s="261"/>
      <c r="AQ949" s="261"/>
      <c r="AR949" s="261"/>
      <c r="AS949" s="261"/>
      <c r="AT949" s="261"/>
      <c r="AU949" s="261"/>
      <c r="AV949" s="261"/>
      <c r="AW949" s="261"/>
      <c r="AX949" s="245"/>
      <c r="AY949" s="245"/>
      <c r="AZ949" s="247"/>
      <c r="BA949" s="77"/>
      <c r="BB949" s="561" t="str">
        <f t="shared" si="59"/>
        <v xml:space="preserve"> </v>
      </c>
      <c r="BC949" s="561" t="str">
        <f t="shared" si="60"/>
        <v xml:space="preserve"> </v>
      </c>
      <c r="BD949" s="561" t="str">
        <f t="shared" si="61"/>
        <v xml:space="preserve"> </v>
      </c>
      <c r="BE949" s="561" t="str">
        <f t="shared" si="62"/>
        <v xml:space="preserve"> </v>
      </c>
      <c r="BF949" s="77"/>
      <c r="BG949" s="254"/>
    </row>
    <row r="950" spans="1:59" s="86" customFormat="1" ht="12.75" x14ac:dyDescent="0.25">
      <c r="A950" s="365"/>
      <c r="B950" s="361">
        <f>Demography!B946</f>
        <v>0</v>
      </c>
      <c r="C950" s="361">
        <f>Demography!C946</f>
        <v>0</v>
      </c>
      <c r="D950" s="362">
        <f>Demography!D946</f>
        <v>0</v>
      </c>
      <c r="E950" s="81"/>
      <c r="F950" s="241"/>
      <c r="G950" s="478"/>
      <c r="H950" s="478"/>
      <c r="I950" s="478"/>
      <c r="J950" s="246"/>
      <c r="K950" s="478"/>
      <c r="L950" s="538"/>
      <c r="M950" s="241"/>
      <c r="N950" s="241"/>
      <c r="O950" s="242"/>
      <c r="P950" s="241"/>
      <c r="Q950" s="243"/>
      <c r="R950" s="242"/>
      <c r="S950" s="242"/>
      <c r="T950" s="242"/>
      <c r="U950" s="241"/>
      <c r="V950" s="246"/>
      <c r="W950" s="241"/>
      <c r="X950" s="246"/>
      <c r="Y950" s="81"/>
      <c r="Z950" s="241"/>
      <c r="AA950" s="416"/>
      <c r="AB950" s="416"/>
      <c r="AC950" s="81"/>
      <c r="AD950" s="242"/>
      <c r="AE950" s="242"/>
      <c r="AF950" s="241"/>
      <c r="AG950" s="242"/>
      <c r="AH950" s="241"/>
      <c r="AI950" s="241"/>
      <c r="AJ950" s="241"/>
      <c r="AK950" s="243"/>
      <c r="AL950" s="243"/>
      <c r="AM950" s="77"/>
      <c r="AN950" s="243"/>
      <c r="AO950" s="243"/>
      <c r="AP950" s="243"/>
      <c r="AQ950" s="243"/>
      <c r="AR950" s="243"/>
      <c r="AS950" s="243"/>
      <c r="AT950" s="243"/>
      <c r="AU950" s="243"/>
      <c r="AV950" s="243"/>
      <c r="AW950" s="243"/>
      <c r="AX950" s="246"/>
      <c r="AY950" s="246"/>
      <c r="AZ950" s="248"/>
      <c r="BA950" s="77"/>
      <c r="BB950" s="562" t="str">
        <f t="shared" si="59"/>
        <v xml:space="preserve"> </v>
      </c>
      <c r="BC950" s="562" t="str">
        <f t="shared" si="60"/>
        <v xml:space="preserve"> </v>
      </c>
      <c r="BD950" s="562" t="str">
        <f t="shared" si="61"/>
        <v xml:space="preserve"> </v>
      </c>
      <c r="BE950" s="562" t="str">
        <f t="shared" si="62"/>
        <v xml:space="preserve"> </v>
      </c>
      <c r="BF950" s="77"/>
      <c r="BG950" s="515"/>
    </row>
    <row r="951" spans="1:59" s="86" customFormat="1" ht="12.75" x14ac:dyDescent="0.25">
      <c r="A951" s="365"/>
      <c r="B951" s="147">
        <f>Demography!B947</f>
        <v>0</v>
      </c>
      <c r="C951" s="147">
        <f>Demography!C947</f>
        <v>0</v>
      </c>
      <c r="D951" s="148">
        <f>Demography!D947</f>
        <v>0</v>
      </c>
      <c r="E951" s="81"/>
      <c r="F951" s="256"/>
      <c r="G951" s="257"/>
      <c r="H951" s="257"/>
      <c r="I951" s="257"/>
      <c r="J951" s="245"/>
      <c r="K951" s="257"/>
      <c r="L951" s="258"/>
      <c r="M951" s="256"/>
      <c r="N951" s="256"/>
      <c r="O951" s="240"/>
      <c r="P951" s="256"/>
      <c r="Q951" s="261"/>
      <c r="R951" s="240"/>
      <c r="S951" s="240"/>
      <c r="T951" s="240"/>
      <c r="U951" s="256"/>
      <c r="V951" s="245"/>
      <c r="W951" s="256"/>
      <c r="X951" s="245"/>
      <c r="Y951" s="81"/>
      <c r="Z951" s="256"/>
      <c r="AA951" s="150"/>
      <c r="AB951" s="150"/>
      <c r="AC951" s="81"/>
      <c r="AD951" s="240"/>
      <c r="AE951" s="240"/>
      <c r="AF951" s="256"/>
      <c r="AG951" s="240"/>
      <c r="AH951" s="256"/>
      <c r="AI951" s="256"/>
      <c r="AJ951" s="256"/>
      <c r="AK951" s="261"/>
      <c r="AL951" s="261"/>
      <c r="AM951" s="77"/>
      <c r="AN951" s="261"/>
      <c r="AO951" s="261"/>
      <c r="AP951" s="261"/>
      <c r="AQ951" s="261"/>
      <c r="AR951" s="261"/>
      <c r="AS951" s="261"/>
      <c r="AT951" s="261"/>
      <c r="AU951" s="261"/>
      <c r="AV951" s="261"/>
      <c r="AW951" s="261"/>
      <c r="AX951" s="245"/>
      <c r="AY951" s="245"/>
      <c r="AZ951" s="247"/>
      <c r="BA951" s="77"/>
      <c r="BB951" s="561" t="str">
        <f t="shared" si="59"/>
        <v xml:space="preserve"> </v>
      </c>
      <c r="BC951" s="561" t="str">
        <f t="shared" si="60"/>
        <v xml:space="preserve"> </v>
      </c>
      <c r="BD951" s="561" t="str">
        <f t="shared" si="61"/>
        <v xml:space="preserve"> </v>
      </c>
      <c r="BE951" s="561" t="str">
        <f t="shared" si="62"/>
        <v xml:space="preserve"> </v>
      </c>
      <c r="BF951" s="77"/>
      <c r="BG951" s="254"/>
    </row>
    <row r="952" spans="1:59" s="86" customFormat="1" ht="12.75" x14ac:dyDescent="0.25">
      <c r="A952" s="365"/>
      <c r="B952" s="361">
        <f>Demography!B948</f>
        <v>0</v>
      </c>
      <c r="C952" s="361">
        <f>Demography!C948</f>
        <v>0</v>
      </c>
      <c r="D952" s="362">
        <f>Demography!D948</f>
        <v>0</v>
      </c>
      <c r="E952" s="81"/>
      <c r="F952" s="241"/>
      <c r="G952" s="478"/>
      <c r="H952" s="478"/>
      <c r="I952" s="478"/>
      <c r="J952" s="246"/>
      <c r="K952" s="478"/>
      <c r="L952" s="538"/>
      <c r="M952" s="241"/>
      <c r="N952" s="241"/>
      <c r="O952" s="242"/>
      <c r="P952" s="241"/>
      <c r="Q952" s="243"/>
      <c r="R952" s="242"/>
      <c r="S952" s="242"/>
      <c r="T952" s="242"/>
      <c r="U952" s="241"/>
      <c r="V952" s="246"/>
      <c r="W952" s="241"/>
      <c r="X952" s="246"/>
      <c r="Y952" s="81"/>
      <c r="Z952" s="241"/>
      <c r="AA952" s="416"/>
      <c r="AB952" s="416"/>
      <c r="AC952" s="81"/>
      <c r="AD952" s="242"/>
      <c r="AE952" s="242"/>
      <c r="AF952" s="241"/>
      <c r="AG952" s="242"/>
      <c r="AH952" s="241"/>
      <c r="AI952" s="241"/>
      <c r="AJ952" s="241"/>
      <c r="AK952" s="243"/>
      <c r="AL952" s="243"/>
      <c r="AM952" s="77"/>
      <c r="AN952" s="243"/>
      <c r="AO952" s="243"/>
      <c r="AP952" s="243"/>
      <c r="AQ952" s="243"/>
      <c r="AR952" s="243"/>
      <c r="AS952" s="243"/>
      <c r="AT952" s="243"/>
      <c r="AU952" s="243"/>
      <c r="AV952" s="243"/>
      <c r="AW952" s="243"/>
      <c r="AX952" s="246"/>
      <c r="AY952" s="246"/>
      <c r="AZ952" s="248"/>
      <c r="BA952" s="77"/>
      <c r="BB952" s="562" t="str">
        <f t="shared" si="59"/>
        <v xml:space="preserve"> </v>
      </c>
      <c r="BC952" s="562" t="str">
        <f t="shared" si="60"/>
        <v xml:space="preserve"> </v>
      </c>
      <c r="BD952" s="562" t="str">
        <f t="shared" si="61"/>
        <v xml:space="preserve"> </v>
      </c>
      <c r="BE952" s="562" t="str">
        <f t="shared" si="62"/>
        <v xml:space="preserve"> </v>
      </c>
      <c r="BF952" s="77"/>
      <c r="BG952" s="515"/>
    </row>
    <row r="953" spans="1:59" s="86" customFormat="1" ht="12.75" x14ac:dyDescent="0.25">
      <c r="A953" s="365"/>
      <c r="B953" s="147">
        <f>Demography!B949</f>
        <v>0</v>
      </c>
      <c r="C953" s="147">
        <f>Demography!C949</f>
        <v>0</v>
      </c>
      <c r="D953" s="148">
        <f>Demography!D949</f>
        <v>0</v>
      </c>
      <c r="E953" s="81"/>
      <c r="F953" s="256"/>
      <c r="G953" s="257"/>
      <c r="H953" s="257"/>
      <c r="I953" s="257"/>
      <c r="J953" s="245"/>
      <c r="K953" s="257"/>
      <c r="L953" s="258"/>
      <c r="M953" s="256"/>
      <c r="N953" s="256"/>
      <c r="O953" s="240"/>
      <c r="P953" s="256"/>
      <c r="Q953" s="261"/>
      <c r="R953" s="240"/>
      <c r="S953" s="240"/>
      <c r="T953" s="240"/>
      <c r="U953" s="256"/>
      <c r="V953" s="245"/>
      <c r="W953" s="256"/>
      <c r="X953" s="245"/>
      <c r="Y953" s="81"/>
      <c r="Z953" s="256"/>
      <c r="AA953" s="150"/>
      <c r="AB953" s="150"/>
      <c r="AC953" s="81"/>
      <c r="AD953" s="240"/>
      <c r="AE953" s="240"/>
      <c r="AF953" s="256"/>
      <c r="AG953" s="240"/>
      <c r="AH953" s="256"/>
      <c r="AI953" s="256"/>
      <c r="AJ953" s="256"/>
      <c r="AK953" s="261"/>
      <c r="AL953" s="261"/>
      <c r="AM953" s="77"/>
      <c r="AN953" s="261"/>
      <c r="AO953" s="261"/>
      <c r="AP953" s="261"/>
      <c r="AQ953" s="261"/>
      <c r="AR953" s="261"/>
      <c r="AS953" s="261"/>
      <c r="AT953" s="261"/>
      <c r="AU953" s="261"/>
      <c r="AV953" s="261"/>
      <c r="AW953" s="261"/>
      <c r="AX953" s="245"/>
      <c r="AY953" s="245"/>
      <c r="AZ953" s="247"/>
      <c r="BA953" s="77"/>
      <c r="BB953" s="561" t="str">
        <f t="shared" si="59"/>
        <v xml:space="preserve"> </v>
      </c>
      <c r="BC953" s="561" t="str">
        <f t="shared" si="60"/>
        <v xml:space="preserve"> </v>
      </c>
      <c r="BD953" s="561" t="str">
        <f t="shared" si="61"/>
        <v xml:space="preserve"> </v>
      </c>
      <c r="BE953" s="561" t="str">
        <f t="shared" si="62"/>
        <v xml:space="preserve"> </v>
      </c>
      <c r="BF953" s="77"/>
      <c r="BG953" s="254"/>
    </row>
    <row r="954" spans="1:59" s="86" customFormat="1" ht="12.75" x14ac:dyDescent="0.25">
      <c r="A954" s="365"/>
      <c r="B954" s="361">
        <f>Demography!B950</f>
        <v>0</v>
      </c>
      <c r="C954" s="361">
        <f>Demography!C950</f>
        <v>0</v>
      </c>
      <c r="D954" s="362">
        <f>Demography!D950</f>
        <v>0</v>
      </c>
      <c r="E954" s="81"/>
      <c r="F954" s="241"/>
      <c r="G954" s="478"/>
      <c r="H954" s="478"/>
      <c r="I954" s="478"/>
      <c r="J954" s="246"/>
      <c r="K954" s="478"/>
      <c r="L954" s="538"/>
      <c r="M954" s="241"/>
      <c r="N954" s="241"/>
      <c r="O954" s="242"/>
      <c r="P954" s="241"/>
      <c r="Q954" s="243"/>
      <c r="R954" s="242"/>
      <c r="S954" s="242"/>
      <c r="T954" s="242"/>
      <c r="U954" s="241"/>
      <c r="V954" s="246"/>
      <c r="W954" s="241"/>
      <c r="X954" s="246"/>
      <c r="Y954" s="81"/>
      <c r="Z954" s="241"/>
      <c r="AA954" s="416"/>
      <c r="AB954" s="416"/>
      <c r="AC954" s="81"/>
      <c r="AD954" s="242"/>
      <c r="AE954" s="242"/>
      <c r="AF954" s="241"/>
      <c r="AG954" s="242"/>
      <c r="AH954" s="241"/>
      <c r="AI954" s="241"/>
      <c r="AJ954" s="241"/>
      <c r="AK954" s="243"/>
      <c r="AL954" s="243"/>
      <c r="AM954" s="77"/>
      <c r="AN954" s="243"/>
      <c r="AO954" s="243"/>
      <c r="AP954" s="243"/>
      <c r="AQ954" s="243"/>
      <c r="AR954" s="243"/>
      <c r="AS954" s="243"/>
      <c r="AT954" s="243"/>
      <c r="AU954" s="243"/>
      <c r="AV954" s="243"/>
      <c r="AW954" s="243"/>
      <c r="AX954" s="246"/>
      <c r="AY954" s="246"/>
      <c r="AZ954" s="248"/>
      <c r="BA954" s="77"/>
      <c r="BB954" s="562" t="str">
        <f t="shared" si="59"/>
        <v xml:space="preserve"> </v>
      </c>
      <c r="BC954" s="562" t="str">
        <f t="shared" si="60"/>
        <v xml:space="preserve"> </v>
      </c>
      <c r="BD954" s="562" t="str">
        <f t="shared" si="61"/>
        <v xml:space="preserve"> </v>
      </c>
      <c r="BE954" s="562" t="str">
        <f t="shared" si="62"/>
        <v xml:space="preserve"> </v>
      </c>
      <c r="BF954" s="77"/>
      <c r="BG954" s="515"/>
    </row>
    <row r="955" spans="1:59" s="86" customFormat="1" ht="12.75" x14ac:dyDescent="0.25">
      <c r="A955" s="365"/>
      <c r="B955" s="147">
        <f>Demography!B951</f>
        <v>0</v>
      </c>
      <c r="C955" s="147">
        <f>Demography!C951</f>
        <v>0</v>
      </c>
      <c r="D955" s="148">
        <f>Demography!D951</f>
        <v>0</v>
      </c>
      <c r="E955" s="81"/>
      <c r="F955" s="256"/>
      <c r="G955" s="257"/>
      <c r="H955" s="257"/>
      <c r="I955" s="257"/>
      <c r="J955" s="245"/>
      <c r="K955" s="257"/>
      <c r="L955" s="258"/>
      <c r="M955" s="256"/>
      <c r="N955" s="256"/>
      <c r="O955" s="240"/>
      <c r="P955" s="256"/>
      <c r="Q955" s="261"/>
      <c r="R955" s="240"/>
      <c r="S955" s="240"/>
      <c r="T955" s="240"/>
      <c r="U955" s="256"/>
      <c r="V955" s="245"/>
      <c r="W955" s="256"/>
      <c r="X955" s="245"/>
      <c r="Y955" s="81"/>
      <c r="Z955" s="256"/>
      <c r="AA955" s="150"/>
      <c r="AB955" s="150"/>
      <c r="AC955" s="81"/>
      <c r="AD955" s="240"/>
      <c r="AE955" s="240"/>
      <c r="AF955" s="256"/>
      <c r="AG955" s="240"/>
      <c r="AH955" s="256"/>
      <c r="AI955" s="256"/>
      <c r="AJ955" s="256"/>
      <c r="AK955" s="261"/>
      <c r="AL955" s="261"/>
      <c r="AM955" s="77"/>
      <c r="AN955" s="261"/>
      <c r="AO955" s="261"/>
      <c r="AP955" s="261"/>
      <c r="AQ955" s="261"/>
      <c r="AR955" s="261"/>
      <c r="AS955" s="261"/>
      <c r="AT955" s="261"/>
      <c r="AU955" s="261"/>
      <c r="AV955" s="261"/>
      <c r="AW955" s="261"/>
      <c r="AX955" s="245"/>
      <c r="AY955" s="245"/>
      <c r="AZ955" s="247"/>
      <c r="BA955" s="77"/>
      <c r="BB955" s="561" t="str">
        <f t="shared" si="59"/>
        <v xml:space="preserve"> </v>
      </c>
      <c r="BC955" s="561" t="str">
        <f t="shared" si="60"/>
        <v xml:space="preserve"> </v>
      </c>
      <c r="BD955" s="561" t="str">
        <f t="shared" si="61"/>
        <v xml:space="preserve"> </v>
      </c>
      <c r="BE955" s="561" t="str">
        <f t="shared" si="62"/>
        <v xml:space="preserve"> </v>
      </c>
      <c r="BF955" s="77"/>
      <c r="BG955" s="254"/>
    </row>
    <row r="956" spans="1:59" s="86" customFormat="1" ht="12.75" x14ac:dyDescent="0.25">
      <c r="A956" s="365"/>
      <c r="B956" s="361">
        <f>Demography!B952</f>
        <v>0</v>
      </c>
      <c r="C956" s="361">
        <f>Demography!C952</f>
        <v>0</v>
      </c>
      <c r="D956" s="362">
        <f>Demography!D952</f>
        <v>0</v>
      </c>
      <c r="E956" s="81"/>
      <c r="F956" s="241"/>
      <c r="G956" s="478"/>
      <c r="H956" s="478"/>
      <c r="I956" s="478"/>
      <c r="J956" s="246"/>
      <c r="K956" s="478"/>
      <c r="L956" s="538"/>
      <c r="M956" s="241"/>
      <c r="N956" s="241"/>
      <c r="O956" s="242"/>
      <c r="P956" s="241"/>
      <c r="Q956" s="243"/>
      <c r="R956" s="242"/>
      <c r="S956" s="242"/>
      <c r="T956" s="242"/>
      <c r="U956" s="241"/>
      <c r="V956" s="246"/>
      <c r="W956" s="241"/>
      <c r="X956" s="246"/>
      <c r="Y956" s="81"/>
      <c r="Z956" s="241"/>
      <c r="AA956" s="416"/>
      <c r="AB956" s="416"/>
      <c r="AC956" s="81"/>
      <c r="AD956" s="242"/>
      <c r="AE956" s="242"/>
      <c r="AF956" s="241"/>
      <c r="AG956" s="242"/>
      <c r="AH956" s="241"/>
      <c r="AI956" s="241"/>
      <c r="AJ956" s="241"/>
      <c r="AK956" s="243"/>
      <c r="AL956" s="243"/>
      <c r="AM956" s="77"/>
      <c r="AN956" s="243"/>
      <c r="AO956" s="243"/>
      <c r="AP956" s="243"/>
      <c r="AQ956" s="243"/>
      <c r="AR956" s="243"/>
      <c r="AS956" s="243"/>
      <c r="AT956" s="243"/>
      <c r="AU956" s="243"/>
      <c r="AV956" s="243"/>
      <c r="AW956" s="243"/>
      <c r="AX956" s="246"/>
      <c r="AY956" s="246"/>
      <c r="AZ956" s="248"/>
      <c r="BA956" s="77"/>
      <c r="BB956" s="562" t="str">
        <f t="shared" si="59"/>
        <v xml:space="preserve"> </v>
      </c>
      <c r="BC956" s="562" t="str">
        <f t="shared" si="60"/>
        <v xml:space="preserve"> </v>
      </c>
      <c r="BD956" s="562" t="str">
        <f t="shared" si="61"/>
        <v xml:space="preserve"> </v>
      </c>
      <c r="BE956" s="562" t="str">
        <f t="shared" si="62"/>
        <v xml:space="preserve"> </v>
      </c>
      <c r="BF956" s="77"/>
      <c r="BG956" s="515"/>
    </row>
    <row r="957" spans="1:59" s="86" customFormat="1" ht="12.75" x14ac:dyDescent="0.25">
      <c r="A957" s="365"/>
      <c r="B957" s="147">
        <f>Demography!B953</f>
        <v>0</v>
      </c>
      <c r="C957" s="147">
        <f>Demography!C953</f>
        <v>0</v>
      </c>
      <c r="D957" s="148">
        <f>Demography!D953</f>
        <v>0</v>
      </c>
      <c r="E957" s="81"/>
      <c r="F957" s="256"/>
      <c r="G957" s="257"/>
      <c r="H957" s="257"/>
      <c r="I957" s="257"/>
      <c r="J957" s="245"/>
      <c r="K957" s="257"/>
      <c r="L957" s="258"/>
      <c r="M957" s="256"/>
      <c r="N957" s="256"/>
      <c r="O957" s="240"/>
      <c r="P957" s="256"/>
      <c r="Q957" s="261"/>
      <c r="R957" s="240"/>
      <c r="S957" s="240"/>
      <c r="T957" s="240"/>
      <c r="U957" s="256"/>
      <c r="V957" s="245"/>
      <c r="W957" s="256"/>
      <c r="X957" s="245"/>
      <c r="Y957" s="81"/>
      <c r="Z957" s="256"/>
      <c r="AA957" s="150"/>
      <c r="AB957" s="150"/>
      <c r="AC957" s="81"/>
      <c r="AD957" s="240"/>
      <c r="AE957" s="240"/>
      <c r="AF957" s="256"/>
      <c r="AG957" s="240"/>
      <c r="AH957" s="256"/>
      <c r="AI957" s="256"/>
      <c r="AJ957" s="256"/>
      <c r="AK957" s="261"/>
      <c r="AL957" s="261"/>
      <c r="AM957" s="77"/>
      <c r="AN957" s="261"/>
      <c r="AO957" s="261"/>
      <c r="AP957" s="261"/>
      <c r="AQ957" s="261"/>
      <c r="AR957" s="261"/>
      <c r="AS957" s="261"/>
      <c r="AT957" s="261"/>
      <c r="AU957" s="261"/>
      <c r="AV957" s="261"/>
      <c r="AW957" s="261"/>
      <c r="AX957" s="245"/>
      <c r="AY957" s="245"/>
      <c r="AZ957" s="247"/>
      <c r="BA957" s="77"/>
      <c r="BB957" s="561" t="str">
        <f t="shared" si="59"/>
        <v xml:space="preserve"> </v>
      </c>
      <c r="BC957" s="561" t="str">
        <f t="shared" si="60"/>
        <v xml:space="preserve"> </v>
      </c>
      <c r="BD957" s="561" t="str">
        <f t="shared" si="61"/>
        <v xml:space="preserve"> </v>
      </c>
      <c r="BE957" s="561" t="str">
        <f t="shared" si="62"/>
        <v xml:space="preserve"> </v>
      </c>
      <c r="BF957" s="77"/>
      <c r="BG957" s="254"/>
    </row>
    <row r="958" spans="1:59" s="86" customFormat="1" ht="12.75" x14ac:dyDescent="0.25">
      <c r="A958" s="365"/>
      <c r="B958" s="361">
        <f>Demography!B954</f>
        <v>0</v>
      </c>
      <c r="C958" s="361">
        <f>Demography!C954</f>
        <v>0</v>
      </c>
      <c r="D958" s="362">
        <f>Demography!D954</f>
        <v>0</v>
      </c>
      <c r="E958" s="81"/>
      <c r="F958" s="241"/>
      <c r="G958" s="478"/>
      <c r="H958" s="478"/>
      <c r="I958" s="478"/>
      <c r="J958" s="246"/>
      <c r="K958" s="478"/>
      <c r="L958" s="538"/>
      <c r="M958" s="241"/>
      <c r="N958" s="241"/>
      <c r="O958" s="242"/>
      <c r="P958" s="241"/>
      <c r="Q958" s="243"/>
      <c r="R958" s="242"/>
      <c r="S958" s="242"/>
      <c r="T958" s="242"/>
      <c r="U958" s="241"/>
      <c r="V958" s="246"/>
      <c r="W958" s="241"/>
      <c r="X958" s="246"/>
      <c r="Y958" s="81"/>
      <c r="Z958" s="241"/>
      <c r="AA958" s="416"/>
      <c r="AB958" s="416"/>
      <c r="AC958" s="81"/>
      <c r="AD958" s="242"/>
      <c r="AE958" s="242"/>
      <c r="AF958" s="241"/>
      <c r="AG958" s="242"/>
      <c r="AH958" s="241"/>
      <c r="AI958" s="241"/>
      <c r="AJ958" s="241"/>
      <c r="AK958" s="243"/>
      <c r="AL958" s="243"/>
      <c r="AM958" s="77"/>
      <c r="AN958" s="243"/>
      <c r="AO958" s="243"/>
      <c r="AP958" s="243"/>
      <c r="AQ958" s="243"/>
      <c r="AR958" s="243"/>
      <c r="AS958" s="243"/>
      <c r="AT958" s="243"/>
      <c r="AU958" s="243"/>
      <c r="AV958" s="243"/>
      <c r="AW958" s="243"/>
      <c r="AX958" s="246"/>
      <c r="AY958" s="246"/>
      <c r="AZ958" s="248"/>
      <c r="BA958" s="77"/>
      <c r="BB958" s="562" t="str">
        <f t="shared" si="59"/>
        <v xml:space="preserve"> </v>
      </c>
      <c r="BC958" s="562" t="str">
        <f t="shared" si="60"/>
        <v xml:space="preserve"> </v>
      </c>
      <c r="BD958" s="562" t="str">
        <f t="shared" si="61"/>
        <v xml:space="preserve"> </v>
      </c>
      <c r="BE958" s="562" t="str">
        <f t="shared" si="62"/>
        <v xml:space="preserve"> </v>
      </c>
      <c r="BF958" s="77"/>
      <c r="BG958" s="515"/>
    </row>
    <row r="959" spans="1:59" s="86" customFormat="1" ht="12.75" x14ac:dyDescent="0.25">
      <c r="A959" s="365"/>
      <c r="B959" s="147">
        <f>Demography!B955</f>
        <v>0</v>
      </c>
      <c r="C959" s="147">
        <f>Demography!C955</f>
        <v>0</v>
      </c>
      <c r="D959" s="148">
        <f>Demography!D955</f>
        <v>0</v>
      </c>
      <c r="E959" s="81"/>
      <c r="F959" s="256"/>
      <c r="G959" s="257"/>
      <c r="H959" s="257"/>
      <c r="I959" s="257"/>
      <c r="J959" s="245"/>
      <c r="K959" s="257"/>
      <c r="L959" s="258"/>
      <c r="M959" s="256"/>
      <c r="N959" s="256"/>
      <c r="O959" s="240"/>
      <c r="P959" s="256"/>
      <c r="Q959" s="261"/>
      <c r="R959" s="240"/>
      <c r="S959" s="240"/>
      <c r="T959" s="240"/>
      <c r="U959" s="256"/>
      <c r="V959" s="245"/>
      <c r="W959" s="256"/>
      <c r="X959" s="245"/>
      <c r="Y959" s="81"/>
      <c r="Z959" s="256"/>
      <c r="AA959" s="150"/>
      <c r="AB959" s="150"/>
      <c r="AC959" s="81"/>
      <c r="AD959" s="240"/>
      <c r="AE959" s="240"/>
      <c r="AF959" s="256"/>
      <c r="AG959" s="240"/>
      <c r="AH959" s="256"/>
      <c r="AI959" s="256"/>
      <c r="AJ959" s="256"/>
      <c r="AK959" s="261"/>
      <c r="AL959" s="261"/>
      <c r="AM959" s="77"/>
      <c r="AN959" s="261"/>
      <c r="AO959" s="261"/>
      <c r="AP959" s="261"/>
      <c r="AQ959" s="261"/>
      <c r="AR959" s="261"/>
      <c r="AS959" s="261"/>
      <c r="AT959" s="261"/>
      <c r="AU959" s="261"/>
      <c r="AV959" s="261"/>
      <c r="AW959" s="261"/>
      <c r="AX959" s="245"/>
      <c r="AY959" s="245"/>
      <c r="AZ959" s="247"/>
      <c r="BA959" s="77"/>
      <c r="BB959" s="561" t="str">
        <f t="shared" si="59"/>
        <v xml:space="preserve"> </v>
      </c>
      <c r="BC959" s="561" t="str">
        <f t="shared" si="60"/>
        <v xml:space="preserve"> </v>
      </c>
      <c r="BD959" s="561" t="str">
        <f t="shared" si="61"/>
        <v xml:space="preserve"> </v>
      </c>
      <c r="BE959" s="561" t="str">
        <f t="shared" si="62"/>
        <v xml:space="preserve"> </v>
      </c>
      <c r="BF959" s="77"/>
      <c r="BG959" s="254"/>
    </row>
    <row r="960" spans="1:59" s="86" customFormat="1" ht="12.75" x14ac:dyDescent="0.25">
      <c r="A960" s="365"/>
      <c r="B960" s="361">
        <f>Demography!B956</f>
        <v>0</v>
      </c>
      <c r="C960" s="361">
        <f>Demography!C956</f>
        <v>0</v>
      </c>
      <c r="D960" s="362">
        <f>Demography!D956</f>
        <v>0</v>
      </c>
      <c r="E960" s="81"/>
      <c r="F960" s="241"/>
      <c r="G960" s="478"/>
      <c r="H960" s="478"/>
      <c r="I960" s="478"/>
      <c r="J960" s="246"/>
      <c r="K960" s="478"/>
      <c r="L960" s="538"/>
      <c r="M960" s="241"/>
      <c r="N960" s="241"/>
      <c r="O960" s="242"/>
      <c r="P960" s="241"/>
      <c r="Q960" s="243"/>
      <c r="R960" s="242"/>
      <c r="S960" s="242"/>
      <c r="T960" s="242"/>
      <c r="U960" s="241"/>
      <c r="V960" s="246"/>
      <c r="W960" s="241"/>
      <c r="X960" s="246"/>
      <c r="Y960" s="81"/>
      <c r="Z960" s="241"/>
      <c r="AA960" s="416"/>
      <c r="AB960" s="416"/>
      <c r="AC960" s="81"/>
      <c r="AD960" s="242"/>
      <c r="AE960" s="242"/>
      <c r="AF960" s="241"/>
      <c r="AG960" s="242"/>
      <c r="AH960" s="241"/>
      <c r="AI960" s="241"/>
      <c r="AJ960" s="241"/>
      <c r="AK960" s="243"/>
      <c r="AL960" s="243"/>
      <c r="AM960" s="77"/>
      <c r="AN960" s="243"/>
      <c r="AO960" s="243"/>
      <c r="AP960" s="243"/>
      <c r="AQ960" s="243"/>
      <c r="AR960" s="243"/>
      <c r="AS960" s="243"/>
      <c r="AT960" s="243"/>
      <c r="AU960" s="243"/>
      <c r="AV960" s="243"/>
      <c r="AW960" s="243"/>
      <c r="AX960" s="246"/>
      <c r="AY960" s="246"/>
      <c r="AZ960" s="248"/>
      <c r="BA960" s="77"/>
      <c r="BB960" s="562" t="str">
        <f t="shared" si="59"/>
        <v xml:space="preserve"> </v>
      </c>
      <c r="BC960" s="562" t="str">
        <f t="shared" si="60"/>
        <v xml:space="preserve"> </v>
      </c>
      <c r="BD960" s="562" t="str">
        <f t="shared" si="61"/>
        <v xml:space="preserve"> </v>
      </c>
      <c r="BE960" s="562" t="str">
        <f t="shared" si="62"/>
        <v xml:space="preserve"> </v>
      </c>
      <c r="BF960" s="77"/>
      <c r="BG960" s="515"/>
    </row>
    <row r="961" spans="1:59" s="86" customFormat="1" ht="12.75" x14ac:dyDescent="0.25">
      <c r="A961" s="365"/>
      <c r="B961" s="147">
        <f>Demography!B957</f>
        <v>0</v>
      </c>
      <c r="C961" s="147">
        <f>Demography!C957</f>
        <v>0</v>
      </c>
      <c r="D961" s="148">
        <f>Demography!D957</f>
        <v>0</v>
      </c>
      <c r="E961" s="81"/>
      <c r="F961" s="256"/>
      <c r="G961" s="257"/>
      <c r="H961" s="257"/>
      <c r="I961" s="257"/>
      <c r="J961" s="245"/>
      <c r="K961" s="257"/>
      <c r="L961" s="258"/>
      <c r="M961" s="256"/>
      <c r="N961" s="256"/>
      <c r="O961" s="240"/>
      <c r="P961" s="256"/>
      <c r="Q961" s="261"/>
      <c r="R961" s="240"/>
      <c r="S961" s="240"/>
      <c r="T961" s="240"/>
      <c r="U961" s="256"/>
      <c r="V961" s="245"/>
      <c r="W961" s="256"/>
      <c r="X961" s="245"/>
      <c r="Y961" s="81"/>
      <c r="Z961" s="256"/>
      <c r="AA961" s="150"/>
      <c r="AB961" s="150"/>
      <c r="AC961" s="81"/>
      <c r="AD961" s="240"/>
      <c r="AE961" s="240"/>
      <c r="AF961" s="256"/>
      <c r="AG961" s="240"/>
      <c r="AH961" s="256"/>
      <c r="AI961" s="256"/>
      <c r="AJ961" s="256"/>
      <c r="AK961" s="261"/>
      <c r="AL961" s="261"/>
      <c r="AM961" s="77"/>
      <c r="AN961" s="261"/>
      <c r="AO961" s="261"/>
      <c r="AP961" s="261"/>
      <c r="AQ961" s="261"/>
      <c r="AR961" s="261"/>
      <c r="AS961" s="261"/>
      <c r="AT961" s="261"/>
      <c r="AU961" s="261"/>
      <c r="AV961" s="261"/>
      <c r="AW961" s="261"/>
      <c r="AX961" s="245"/>
      <c r="AY961" s="245"/>
      <c r="AZ961" s="247"/>
      <c r="BA961" s="77"/>
      <c r="BB961" s="561" t="str">
        <f t="shared" si="59"/>
        <v xml:space="preserve"> </v>
      </c>
      <c r="BC961" s="561" t="str">
        <f t="shared" si="60"/>
        <v xml:space="preserve"> </v>
      </c>
      <c r="BD961" s="561" t="str">
        <f t="shared" si="61"/>
        <v xml:space="preserve"> </v>
      </c>
      <c r="BE961" s="561" t="str">
        <f t="shared" si="62"/>
        <v xml:space="preserve"> </v>
      </c>
      <c r="BF961" s="77"/>
      <c r="BG961" s="254"/>
    </row>
    <row r="962" spans="1:59" s="86" customFormat="1" ht="12.75" x14ac:dyDescent="0.25">
      <c r="A962" s="365"/>
      <c r="B962" s="361">
        <f>Demography!B958</f>
        <v>0</v>
      </c>
      <c r="C962" s="361">
        <f>Demography!C958</f>
        <v>0</v>
      </c>
      <c r="D962" s="362">
        <f>Demography!D958</f>
        <v>0</v>
      </c>
      <c r="E962" s="81"/>
      <c r="F962" s="241"/>
      <c r="G962" s="478"/>
      <c r="H962" s="478"/>
      <c r="I962" s="478"/>
      <c r="J962" s="246"/>
      <c r="K962" s="478"/>
      <c r="L962" s="538"/>
      <c r="M962" s="241"/>
      <c r="N962" s="241"/>
      <c r="O962" s="242"/>
      <c r="P962" s="241"/>
      <c r="Q962" s="243"/>
      <c r="R962" s="242"/>
      <c r="S962" s="242"/>
      <c r="T962" s="242"/>
      <c r="U962" s="241"/>
      <c r="V962" s="246"/>
      <c r="W962" s="241"/>
      <c r="X962" s="246"/>
      <c r="Y962" s="81"/>
      <c r="Z962" s="241"/>
      <c r="AA962" s="416"/>
      <c r="AB962" s="416"/>
      <c r="AC962" s="81"/>
      <c r="AD962" s="242"/>
      <c r="AE962" s="242"/>
      <c r="AF962" s="241"/>
      <c r="AG962" s="242"/>
      <c r="AH962" s="241"/>
      <c r="AI962" s="241"/>
      <c r="AJ962" s="241"/>
      <c r="AK962" s="243"/>
      <c r="AL962" s="243"/>
      <c r="AM962" s="77"/>
      <c r="AN962" s="243"/>
      <c r="AO962" s="243"/>
      <c r="AP962" s="243"/>
      <c r="AQ962" s="243"/>
      <c r="AR962" s="243"/>
      <c r="AS962" s="243"/>
      <c r="AT962" s="243"/>
      <c r="AU962" s="243"/>
      <c r="AV962" s="243"/>
      <c r="AW962" s="243"/>
      <c r="AX962" s="246"/>
      <c r="AY962" s="246"/>
      <c r="AZ962" s="248"/>
      <c r="BA962" s="77"/>
      <c r="BB962" s="562" t="str">
        <f t="shared" si="59"/>
        <v xml:space="preserve"> </v>
      </c>
      <c r="BC962" s="562" t="str">
        <f t="shared" si="60"/>
        <v xml:space="preserve"> </v>
      </c>
      <c r="BD962" s="562" t="str">
        <f t="shared" si="61"/>
        <v xml:space="preserve"> </v>
      </c>
      <c r="BE962" s="562" t="str">
        <f t="shared" si="62"/>
        <v xml:space="preserve"> </v>
      </c>
      <c r="BF962" s="77"/>
      <c r="BG962" s="515"/>
    </row>
    <row r="963" spans="1:59" s="86" customFormat="1" ht="12.75" x14ac:dyDescent="0.25">
      <c r="A963" s="365"/>
      <c r="B963" s="147">
        <f>Demography!B959</f>
        <v>0</v>
      </c>
      <c r="C963" s="147">
        <f>Demography!C959</f>
        <v>0</v>
      </c>
      <c r="D963" s="148">
        <f>Demography!D959</f>
        <v>0</v>
      </c>
      <c r="E963" s="81"/>
      <c r="F963" s="256"/>
      <c r="G963" s="257"/>
      <c r="H963" s="257"/>
      <c r="I963" s="257"/>
      <c r="J963" s="245"/>
      <c r="K963" s="257"/>
      <c r="L963" s="258"/>
      <c r="M963" s="256"/>
      <c r="N963" s="256"/>
      <c r="O963" s="240"/>
      <c r="P963" s="256"/>
      <c r="Q963" s="261"/>
      <c r="R963" s="240"/>
      <c r="S963" s="240"/>
      <c r="T963" s="240"/>
      <c r="U963" s="256"/>
      <c r="V963" s="245"/>
      <c r="W963" s="256"/>
      <c r="X963" s="245"/>
      <c r="Y963" s="81"/>
      <c r="Z963" s="256"/>
      <c r="AA963" s="150"/>
      <c r="AB963" s="150"/>
      <c r="AC963" s="81"/>
      <c r="AD963" s="240"/>
      <c r="AE963" s="240"/>
      <c r="AF963" s="256"/>
      <c r="AG963" s="240"/>
      <c r="AH963" s="256"/>
      <c r="AI963" s="256"/>
      <c r="AJ963" s="256"/>
      <c r="AK963" s="261"/>
      <c r="AL963" s="261"/>
      <c r="AM963" s="77"/>
      <c r="AN963" s="261"/>
      <c r="AO963" s="261"/>
      <c r="AP963" s="261"/>
      <c r="AQ963" s="261"/>
      <c r="AR963" s="261"/>
      <c r="AS963" s="261"/>
      <c r="AT963" s="261"/>
      <c r="AU963" s="261"/>
      <c r="AV963" s="261"/>
      <c r="AW963" s="261"/>
      <c r="AX963" s="245"/>
      <c r="AY963" s="245"/>
      <c r="AZ963" s="247"/>
      <c r="BA963" s="77"/>
      <c r="BB963" s="561" t="str">
        <f t="shared" si="59"/>
        <v xml:space="preserve"> </v>
      </c>
      <c r="BC963" s="561" t="str">
        <f t="shared" si="60"/>
        <v xml:space="preserve"> </v>
      </c>
      <c r="BD963" s="561" t="str">
        <f t="shared" si="61"/>
        <v xml:space="preserve"> </v>
      </c>
      <c r="BE963" s="561" t="str">
        <f t="shared" si="62"/>
        <v xml:space="preserve"> </v>
      </c>
      <c r="BF963" s="77"/>
      <c r="BG963" s="254"/>
    </row>
    <row r="964" spans="1:59" s="86" customFormat="1" ht="12.75" x14ac:dyDescent="0.25">
      <c r="A964" s="365"/>
      <c r="B964" s="361">
        <f>Demography!B960</f>
        <v>0</v>
      </c>
      <c r="C964" s="361">
        <f>Demography!C960</f>
        <v>0</v>
      </c>
      <c r="D964" s="362">
        <f>Demography!D960</f>
        <v>0</v>
      </c>
      <c r="E964" s="81"/>
      <c r="F964" s="241"/>
      <c r="G964" s="478"/>
      <c r="H964" s="478"/>
      <c r="I964" s="478"/>
      <c r="J964" s="246"/>
      <c r="K964" s="478"/>
      <c r="L964" s="538"/>
      <c r="M964" s="241"/>
      <c r="N964" s="241"/>
      <c r="O964" s="242"/>
      <c r="P964" s="241"/>
      <c r="Q964" s="243"/>
      <c r="R964" s="242"/>
      <c r="S964" s="242"/>
      <c r="T964" s="242"/>
      <c r="U964" s="241"/>
      <c r="V964" s="246"/>
      <c r="W964" s="241"/>
      <c r="X964" s="246"/>
      <c r="Y964" s="81"/>
      <c r="Z964" s="241"/>
      <c r="AA964" s="416"/>
      <c r="AB964" s="416"/>
      <c r="AC964" s="81"/>
      <c r="AD964" s="242"/>
      <c r="AE964" s="242"/>
      <c r="AF964" s="241"/>
      <c r="AG964" s="242"/>
      <c r="AH964" s="241"/>
      <c r="AI964" s="241"/>
      <c r="AJ964" s="241"/>
      <c r="AK964" s="243"/>
      <c r="AL964" s="243"/>
      <c r="AM964" s="77"/>
      <c r="AN964" s="243"/>
      <c r="AO964" s="243"/>
      <c r="AP964" s="243"/>
      <c r="AQ964" s="243"/>
      <c r="AR964" s="243"/>
      <c r="AS964" s="243"/>
      <c r="AT964" s="243"/>
      <c r="AU964" s="243"/>
      <c r="AV964" s="243"/>
      <c r="AW964" s="243"/>
      <c r="AX964" s="246"/>
      <c r="AY964" s="246"/>
      <c r="AZ964" s="248"/>
      <c r="BA964" s="77"/>
      <c r="BB964" s="562" t="str">
        <f t="shared" si="59"/>
        <v xml:space="preserve"> </v>
      </c>
      <c r="BC964" s="562" t="str">
        <f t="shared" si="60"/>
        <v xml:space="preserve"> </v>
      </c>
      <c r="BD964" s="562" t="str">
        <f t="shared" si="61"/>
        <v xml:space="preserve"> </v>
      </c>
      <c r="BE964" s="562" t="str">
        <f t="shared" si="62"/>
        <v xml:space="preserve"> </v>
      </c>
      <c r="BF964" s="77"/>
      <c r="BG964" s="515"/>
    </row>
    <row r="965" spans="1:59" s="86" customFormat="1" ht="12.75" x14ac:dyDescent="0.25">
      <c r="A965" s="365"/>
      <c r="B965" s="147">
        <f>Demography!B961</f>
        <v>0</v>
      </c>
      <c r="C965" s="147">
        <f>Demography!C961</f>
        <v>0</v>
      </c>
      <c r="D965" s="148">
        <f>Demography!D961</f>
        <v>0</v>
      </c>
      <c r="E965" s="81"/>
      <c r="F965" s="256"/>
      <c r="G965" s="257"/>
      <c r="H965" s="257"/>
      <c r="I965" s="257"/>
      <c r="J965" s="245"/>
      <c r="K965" s="257"/>
      <c r="L965" s="258"/>
      <c r="M965" s="256"/>
      <c r="N965" s="256"/>
      <c r="O965" s="240"/>
      <c r="P965" s="256"/>
      <c r="Q965" s="261"/>
      <c r="R965" s="240"/>
      <c r="S965" s="240"/>
      <c r="T965" s="240"/>
      <c r="U965" s="256"/>
      <c r="V965" s="245"/>
      <c r="W965" s="256"/>
      <c r="X965" s="245"/>
      <c r="Y965" s="81"/>
      <c r="Z965" s="256"/>
      <c r="AA965" s="150"/>
      <c r="AB965" s="150"/>
      <c r="AC965" s="81"/>
      <c r="AD965" s="240"/>
      <c r="AE965" s="240"/>
      <c r="AF965" s="256"/>
      <c r="AG965" s="240"/>
      <c r="AH965" s="256"/>
      <c r="AI965" s="256"/>
      <c r="AJ965" s="256"/>
      <c r="AK965" s="261"/>
      <c r="AL965" s="261"/>
      <c r="AM965" s="77"/>
      <c r="AN965" s="261"/>
      <c r="AO965" s="261"/>
      <c r="AP965" s="261"/>
      <c r="AQ965" s="261"/>
      <c r="AR965" s="261"/>
      <c r="AS965" s="261"/>
      <c r="AT965" s="261"/>
      <c r="AU965" s="261"/>
      <c r="AV965" s="261"/>
      <c r="AW965" s="261"/>
      <c r="AX965" s="245"/>
      <c r="AY965" s="245"/>
      <c r="AZ965" s="247"/>
      <c r="BA965" s="77"/>
      <c r="BB965" s="561" t="str">
        <f t="shared" si="59"/>
        <v xml:space="preserve"> </v>
      </c>
      <c r="BC965" s="561" t="str">
        <f t="shared" si="60"/>
        <v xml:space="preserve"> </v>
      </c>
      <c r="BD965" s="561" t="str">
        <f t="shared" si="61"/>
        <v xml:space="preserve"> </v>
      </c>
      <c r="BE965" s="561" t="str">
        <f t="shared" si="62"/>
        <v xml:space="preserve"> </v>
      </c>
      <c r="BF965" s="77"/>
      <c r="BG965" s="254"/>
    </row>
    <row r="966" spans="1:59" s="86" customFormat="1" ht="12.75" x14ac:dyDescent="0.25">
      <c r="A966" s="365"/>
      <c r="B966" s="361">
        <f>Demography!B962</f>
        <v>0</v>
      </c>
      <c r="C966" s="361">
        <f>Demography!C962</f>
        <v>0</v>
      </c>
      <c r="D966" s="362">
        <f>Demography!D962</f>
        <v>0</v>
      </c>
      <c r="E966" s="81"/>
      <c r="F966" s="241"/>
      <c r="G966" s="478"/>
      <c r="H966" s="478"/>
      <c r="I966" s="478"/>
      <c r="J966" s="246"/>
      <c r="K966" s="478"/>
      <c r="L966" s="538"/>
      <c r="M966" s="241"/>
      <c r="N966" s="241"/>
      <c r="O966" s="242"/>
      <c r="P966" s="241"/>
      <c r="Q966" s="243"/>
      <c r="R966" s="242"/>
      <c r="S966" s="242"/>
      <c r="T966" s="242"/>
      <c r="U966" s="241"/>
      <c r="V966" s="246"/>
      <c r="W966" s="241"/>
      <c r="X966" s="246"/>
      <c r="Y966" s="81"/>
      <c r="Z966" s="241"/>
      <c r="AA966" s="416"/>
      <c r="AB966" s="416"/>
      <c r="AC966" s="81"/>
      <c r="AD966" s="242"/>
      <c r="AE966" s="242"/>
      <c r="AF966" s="241"/>
      <c r="AG966" s="242"/>
      <c r="AH966" s="241"/>
      <c r="AI966" s="241"/>
      <c r="AJ966" s="241"/>
      <c r="AK966" s="243"/>
      <c r="AL966" s="243"/>
      <c r="AM966" s="77"/>
      <c r="AN966" s="243"/>
      <c r="AO966" s="243"/>
      <c r="AP966" s="243"/>
      <c r="AQ966" s="243"/>
      <c r="AR966" s="243"/>
      <c r="AS966" s="243"/>
      <c r="AT966" s="243"/>
      <c r="AU966" s="243"/>
      <c r="AV966" s="243"/>
      <c r="AW966" s="243"/>
      <c r="AX966" s="246"/>
      <c r="AY966" s="246"/>
      <c r="AZ966" s="248"/>
      <c r="BA966" s="77"/>
      <c r="BB966" s="562" t="str">
        <f t="shared" si="59"/>
        <v xml:space="preserve"> </v>
      </c>
      <c r="BC966" s="562" t="str">
        <f t="shared" si="60"/>
        <v xml:space="preserve"> </v>
      </c>
      <c r="BD966" s="562" t="str">
        <f t="shared" si="61"/>
        <v xml:space="preserve"> </v>
      </c>
      <c r="BE966" s="562" t="str">
        <f t="shared" si="62"/>
        <v xml:space="preserve"> </v>
      </c>
      <c r="BF966" s="77"/>
      <c r="BG966" s="515"/>
    </row>
    <row r="967" spans="1:59" s="86" customFormat="1" ht="12.75" x14ac:dyDescent="0.25">
      <c r="A967" s="365"/>
      <c r="B967" s="147">
        <f>Demography!B963</f>
        <v>0</v>
      </c>
      <c r="C967" s="147">
        <f>Demography!C963</f>
        <v>0</v>
      </c>
      <c r="D967" s="148">
        <f>Demography!D963</f>
        <v>0</v>
      </c>
      <c r="E967" s="81"/>
      <c r="F967" s="256"/>
      <c r="G967" s="257"/>
      <c r="H967" s="257"/>
      <c r="I967" s="257"/>
      <c r="J967" s="245"/>
      <c r="K967" s="257"/>
      <c r="L967" s="258"/>
      <c r="M967" s="256"/>
      <c r="N967" s="256"/>
      <c r="O967" s="240"/>
      <c r="P967" s="256"/>
      <c r="Q967" s="261"/>
      <c r="R967" s="240"/>
      <c r="S967" s="240"/>
      <c r="T967" s="240"/>
      <c r="U967" s="256"/>
      <c r="V967" s="245"/>
      <c r="W967" s="256"/>
      <c r="X967" s="245"/>
      <c r="Y967" s="81"/>
      <c r="Z967" s="256"/>
      <c r="AA967" s="150"/>
      <c r="AB967" s="150"/>
      <c r="AC967" s="81"/>
      <c r="AD967" s="240"/>
      <c r="AE967" s="240"/>
      <c r="AF967" s="256"/>
      <c r="AG967" s="240"/>
      <c r="AH967" s="256"/>
      <c r="AI967" s="256"/>
      <c r="AJ967" s="256"/>
      <c r="AK967" s="261"/>
      <c r="AL967" s="261"/>
      <c r="AM967" s="77"/>
      <c r="AN967" s="261"/>
      <c r="AO967" s="261"/>
      <c r="AP967" s="261"/>
      <c r="AQ967" s="261"/>
      <c r="AR967" s="261"/>
      <c r="AS967" s="261"/>
      <c r="AT967" s="261"/>
      <c r="AU967" s="261"/>
      <c r="AV967" s="261"/>
      <c r="AW967" s="261"/>
      <c r="AX967" s="245"/>
      <c r="AY967" s="245"/>
      <c r="AZ967" s="247"/>
      <c r="BA967" s="77"/>
      <c r="BB967" s="561" t="str">
        <f t="shared" si="59"/>
        <v xml:space="preserve"> </v>
      </c>
      <c r="BC967" s="561" t="str">
        <f t="shared" si="60"/>
        <v xml:space="preserve"> </v>
      </c>
      <c r="BD967" s="561" t="str">
        <f t="shared" si="61"/>
        <v xml:space="preserve"> </v>
      </c>
      <c r="BE967" s="561" t="str">
        <f t="shared" si="62"/>
        <v xml:space="preserve"> </v>
      </c>
      <c r="BF967" s="77"/>
      <c r="BG967" s="254"/>
    </row>
    <row r="968" spans="1:59" s="86" customFormat="1" ht="12.75" x14ac:dyDescent="0.25">
      <c r="A968" s="365"/>
      <c r="B968" s="361">
        <f>Demography!B964</f>
        <v>0</v>
      </c>
      <c r="C968" s="361">
        <f>Demography!C964</f>
        <v>0</v>
      </c>
      <c r="D968" s="362">
        <f>Demography!D964</f>
        <v>0</v>
      </c>
      <c r="E968" s="81"/>
      <c r="F968" s="241"/>
      <c r="G968" s="478"/>
      <c r="H968" s="478"/>
      <c r="I968" s="478"/>
      <c r="J968" s="246"/>
      <c r="K968" s="478"/>
      <c r="L968" s="538"/>
      <c r="M968" s="241"/>
      <c r="N968" s="241"/>
      <c r="O968" s="242"/>
      <c r="P968" s="241"/>
      <c r="Q968" s="243"/>
      <c r="R968" s="242"/>
      <c r="S968" s="242"/>
      <c r="T968" s="242"/>
      <c r="U968" s="241"/>
      <c r="V968" s="246"/>
      <c r="W968" s="241"/>
      <c r="X968" s="246"/>
      <c r="Y968" s="81"/>
      <c r="Z968" s="241"/>
      <c r="AA968" s="416"/>
      <c r="AB968" s="416"/>
      <c r="AC968" s="81"/>
      <c r="AD968" s="242"/>
      <c r="AE968" s="242"/>
      <c r="AF968" s="241"/>
      <c r="AG968" s="242"/>
      <c r="AH968" s="241"/>
      <c r="AI968" s="241"/>
      <c r="AJ968" s="241"/>
      <c r="AK968" s="243"/>
      <c r="AL968" s="243"/>
      <c r="AM968" s="77"/>
      <c r="AN968" s="243"/>
      <c r="AO968" s="243"/>
      <c r="AP968" s="243"/>
      <c r="AQ968" s="243"/>
      <c r="AR968" s="243"/>
      <c r="AS968" s="243"/>
      <c r="AT968" s="243"/>
      <c r="AU968" s="243"/>
      <c r="AV968" s="243"/>
      <c r="AW968" s="243"/>
      <c r="AX968" s="246"/>
      <c r="AY968" s="246"/>
      <c r="AZ968" s="248"/>
      <c r="BA968" s="77"/>
      <c r="BB968" s="562" t="str">
        <f t="shared" si="59"/>
        <v xml:space="preserve"> </v>
      </c>
      <c r="BC968" s="562" t="str">
        <f t="shared" si="60"/>
        <v xml:space="preserve"> </v>
      </c>
      <c r="BD968" s="562" t="str">
        <f t="shared" si="61"/>
        <v xml:space="preserve"> </v>
      </c>
      <c r="BE968" s="562" t="str">
        <f t="shared" si="62"/>
        <v xml:space="preserve"> </v>
      </c>
      <c r="BF968" s="77"/>
      <c r="BG968" s="515"/>
    </row>
    <row r="969" spans="1:59" s="86" customFormat="1" ht="12.75" x14ac:dyDescent="0.25">
      <c r="A969" s="365"/>
      <c r="B969" s="147">
        <f>Demography!B965</f>
        <v>0</v>
      </c>
      <c r="C969" s="147">
        <f>Demography!C965</f>
        <v>0</v>
      </c>
      <c r="D969" s="148">
        <f>Demography!D965</f>
        <v>0</v>
      </c>
      <c r="E969" s="81"/>
      <c r="F969" s="256"/>
      <c r="G969" s="257"/>
      <c r="H969" s="257"/>
      <c r="I969" s="257"/>
      <c r="J969" s="245"/>
      <c r="K969" s="257"/>
      <c r="L969" s="258"/>
      <c r="M969" s="256"/>
      <c r="N969" s="256"/>
      <c r="O969" s="240"/>
      <c r="P969" s="256"/>
      <c r="Q969" s="261"/>
      <c r="R969" s="240"/>
      <c r="S969" s="240"/>
      <c r="T969" s="240"/>
      <c r="U969" s="256"/>
      <c r="V969" s="245"/>
      <c r="W969" s="256"/>
      <c r="X969" s="245"/>
      <c r="Y969" s="81"/>
      <c r="Z969" s="256"/>
      <c r="AA969" s="150"/>
      <c r="AB969" s="150"/>
      <c r="AC969" s="81"/>
      <c r="AD969" s="240"/>
      <c r="AE969" s="240"/>
      <c r="AF969" s="256"/>
      <c r="AG969" s="240"/>
      <c r="AH969" s="256"/>
      <c r="AI969" s="256"/>
      <c r="AJ969" s="256"/>
      <c r="AK969" s="261"/>
      <c r="AL969" s="261"/>
      <c r="AM969" s="77"/>
      <c r="AN969" s="261"/>
      <c r="AO969" s="261"/>
      <c r="AP969" s="261"/>
      <c r="AQ969" s="261"/>
      <c r="AR969" s="261"/>
      <c r="AS969" s="261"/>
      <c r="AT969" s="261"/>
      <c r="AU969" s="261"/>
      <c r="AV969" s="261"/>
      <c r="AW969" s="261"/>
      <c r="AX969" s="245"/>
      <c r="AY969" s="245"/>
      <c r="AZ969" s="247"/>
      <c r="BA969" s="77"/>
      <c r="BB969" s="561" t="str">
        <f t="shared" si="59"/>
        <v xml:space="preserve"> </v>
      </c>
      <c r="BC969" s="561" t="str">
        <f t="shared" si="60"/>
        <v xml:space="preserve"> </v>
      </c>
      <c r="BD969" s="561" t="str">
        <f t="shared" si="61"/>
        <v xml:space="preserve"> </v>
      </c>
      <c r="BE969" s="561" t="str">
        <f t="shared" si="62"/>
        <v xml:space="preserve"> </v>
      </c>
      <c r="BF969" s="77"/>
      <c r="BG969" s="254"/>
    </row>
    <row r="970" spans="1:59" s="86" customFormat="1" ht="12.75" x14ac:dyDescent="0.25">
      <c r="A970" s="365"/>
      <c r="B970" s="361">
        <f>Demography!B966</f>
        <v>0</v>
      </c>
      <c r="C970" s="361">
        <f>Demography!C966</f>
        <v>0</v>
      </c>
      <c r="D970" s="362">
        <f>Demography!D966</f>
        <v>0</v>
      </c>
      <c r="E970" s="81"/>
      <c r="F970" s="241"/>
      <c r="G970" s="478"/>
      <c r="H970" s="478"/>
      <c r="I970" s="478"/>
      <c r="J970" s="246"/>
      <c r="K970" s="478"/>
      <c r="L970" s="538"/>
      <c r="M970" s="241"/>
      <c r="N970" s="241"/>
      <c r="O970" s="242"/>
      <c r="P970" s="241"/>
      <c r="Q970" s="243"/>
      <c r="R970" s="242"/>
      <c r="S970" s="242"/>
      <c r="T970" s="242"/>
      <c r="U970" s="241"/>
      <c r="V970" s="246"/>
      <c r="W970" s="241"/>
      <c r="X970" s="246"/>
      <c r="Y970" s="81"/>
      <c r="Z970" s="241"/>
      <c r="AA970" s="416"/>
      <c r="AB970" s="416"/>
      <c r="AC970" s="81"/>
      <c r="AD970" s="242"/>
      <c r="AE970" s="242"/>
      <c r="AF970" s="241"/>
      <c r="AG970" s="242"/>
      <c r="AH970" s="241"/>
      <c r="AI970" s="241"/>
      <c r="AJ970" s="241"/>
      <c r="AK970" s="243"/>
      <c r="AL970" s="243"/>
      <c r="AM970" s="77"/>
      <c r="AN970" s="243"/>
      <c r="AO970" s="243"/>
      <c r="AP970" s="243"/>
      <c r="AQ970" s="243"/>
      <c r="AR970" s="243"/>
      <c r="AS970" s="243"/>
      <c r="AT970" s="243"/>
      <c r="AU970" s="243"/>
      <c r="AV970" s="243"/>
      <c r="AW970" s="243"/>
      <c r="AX970" s="246"/>
      <c r="AY970" s="246"/>
      <c r="AZ970" s="248"/>
      <c r="BA970" s="77"/>
      <c r="BB970" s="562" t="str">
        <f t="shared" si="59"/>
        <v xml:space="preserve"> </v>
      </c>
      <c r="BC970" s="562" t="str">
        <f t="shared" si="60"/>
        <v xml:space="preserve"> </v>
      </c>
      <c r="BD970" s="562" t="str">
        <f t="shared" si="61"/>
        <v xml:space="preserve"> </v>
      </c>
      <c r="BE970" s="562" t="str">
        <f t="shared" si="62"/>
        <v xml:space="preserve"> </v>
      </c>
      <c r="BF970" s="77"/>
      <c r="BG970" s="515"/>
    </row>
    <row r="971" spans="1:59" s="86" customFormat="1" ht="12.75" x14ac:dyDescent="0.25">
      <c r="A971" s="365"/>
      <c r="B971" s="147">
        <f>Demography!B967</f>
        <v>0</v>
      </c>
      <c r="C971" s="147">
        <f>Demography!C967</f>
        <v>0</v>
      </c>
      <c r="D971" s="148">
        <f>Demography!D967</f>
        <v>0</v>
      </c>
      <c r="E971" s="81"/>
      <c r="F971" s="256"/>
      <c r="G971" s="257"/>
      <c r="H971" s="257"/>
      <c r="I971" s="257"/>
      <c r="J971" s="245"/>
      <c r="K971" s="257"/>
      <c r="L971" s="258"/>
      <c r="M971" s="256"/>
      <c r="N971" s="256"/>
      <c r="O971" s="240"/>
      <c r="P971" s="256"/>
      <c r="Q971" s="261"/>
      <c r="R971" s="240"/>
      <c r="S971" s="240"/>
      <c r="T971" s="240"/>
      <c r="U971" s="256"/>
      <c r="V971" s="245"/>
      <c r="W971" s="256"/>
      <c r="X971" s="245"/>
      <c r="Y971" s="81"/>
      <c r="Z971" s="256"/>
      <c r="AA971" s="150"/>
      <c r="AB971" s="150"/>
      <c r="AC971" s="81"/>
      <c r="AD971" s="240"/>
      <c r="AE971" s="240"/>
      <c r="AF971" s="256"/>
      <c r="AG971" s="240"/>
      <c r="AH971" s="256"/>
      <c r="AI971" s="256"/>
      <c r="AJ971" s="256"/>
      <c r="AK971" s="261"/>
      <c r="AL971" s="261"/>
      <c r="AM971" s="77"/>
      <c r="AN971" s="261"/>
      <c r="AO971" s="261"/>
      <c r="AP971" s="261"/>
      <c r="AQ971" s="261"/>
      <c r="AR971" s="261"/>
      <c r="AS971" s="261"/>
      <c r="AT971" s="261"/>
      <c r="AU971" s="261"/>
      <c r="AV971" s="261"/>
      <c r="AW971" s="261"/>
      <c r="AX971" s="245"/>
      <c r="AY971" s="245"/>
      <c r="AZ971" s="247"/>
      <c r="BA971" s="77"/>
      <c r="BB971" s="561" t="str">
        <f t="shared" si="59"/>
        <v xml:space="preserve"> </v>
      </c>
      <c r="BC971" s="561" t="str">
        <f t="shared" si="60"/>
        <v xml:space="preserve"> </v>
      </c>
      <c r="BD971" s="561" t="str">
        <f t="shared" si="61"/>
        <v xml:space="preserve"> </v>
      </c>
      <c r="BE971" s="561" t="str">
        <f t="shared" si="62"/>
        <v xml:space="preserve"> </v>
      </c>
      <c r="BF971" s="77"/>
      <c r="BG971" s="254"/>
    </row>
    <row r="972" spans="1:59" s="86" customFormat="1" ht="12.75" x14ac:dyDescent="0.25">
      <c r="A972" s="365"/>
      <c r="B972" s="361">
        <f>Demography!B968</f>
        <v>0</v>
      </c>
      <c r="C972" s="361">
        <f>Demography!C968</f>
        <v>0</v>
      </c>
      <c r="D972" s="362">
        <f>Demography!D968</f>
        <v>0</v>
      </c>
      <c r="E972" s="81"/>
      <c r="F972" s="241"/>
      <c r="G972" s="478"/>
      <c r="H972" s="478"/>
      <c r="I972" s="478"/>
      <c r="J972" s="246"/>
      <c r="K972" s="478"/>
      <c r="L972" s="538"/>
      <c r="M972" s="241"/>
      <c r="N972" s="241"/>
      <c r="O972" s="242"/>
      <c r="P972" s="241"/>
      <c r="Q972" s="243"/>
      <c r="R972" s="242"/>
      <c r="S972" s="242"/>
      <c r="T972" s="242"/>
      <c r="U972" s="241"/>
      <c r="V972" s="246"/>
      <c r="W972" s="241"/>
      <c r="X972" s="246"/>
      <c r="Y972" s="81"/>
      <c r="Z972" s="241"/>
      <c r="AA972" s="416"/>
      <c r="AB972" s="416"/>
      <c r="AC972" s="81"/>
      <c r="AD972" s="242"/>
      <c r="AE972" s="242"/>
      <c r="AF972" s="241"/>
      <c r="AG972" s="242"/>
      <c r="AH972" s="241"/>
      <c r="AI972" s="241"/>
      <c r="AJ972" s="241"/>
      <c r="AK972" s="243"/>
      <c r="AL972" s="243"/>
      <c r="AM972" s="77"/>
      <c r="AN972" s="243"/>
      <c r="AO972" s="243"/>
      <c r="AP972" s="243"/>
      <c r="AQ972" s="243"/>
      <c r="AR972" s="243"/>
      <c r="AS972" s="243"/>
      <c r="AT972" s="243"/>
      <c r="AU972" s="243"/>
      <c r="AV972" s="243"/>
      <c r="AW972" s="243"/>
      <c r="AX972" s="246"/>
      <c r="AY972" s="246"/>
      <c r="AZ972" s="248"/>
      <c r="BA972" s="77"/>
      <c r="BB972" s="562" t="str">
        <f t="shared" si="59"/>
        <v xml:space="preserve"> </v>
      </c>
      <c r="BC972" s="562" t="str">
        <f t="shared" si="60"/>
        <v xml:space="preserve"> </v>
      </c>
      <c r="BD972" s="562" t="str">
        <f t="shared" si="61"/>
        <v xml:space="preserve"> </v>
      </c>
      <c r="BE972" s="562" t="str">
        <f t="shared" si="62"/>
        <v xml:space="preserve"> </v>
      </c>
      <c r="BF972" s="77"/>
      <c r="BG972" s="515"/>
    </row>
    <row r="973" spans="1:59" s="86" customFormat="1" ht="12.75" x14ac:dyDescent="0.25">
      <c r="A973" s="365"/>
      <c r="B973" s="147">
        <f>Demography!B969</f>
        <v>0</v>
      </c>
      <c r="C973" s="147">
        <f>Demography!C969</f>
        <v>0</v>
      </c>
      <c r="D973" s="148">
        <f>Demography!D969</f>
        <v>0</v>
      </c>
      <c r="E973" s="81"/>
      <c r="F973" s="256"/>
      <c r="G973" s="257"/>
      <c r="H973" s="257"/>
      <c r="I973" s="257"/>
      <c r="J973" s="245"/>
      <c r="K973" s="257"/>
      <c r="L973" s="258"/>
      <c r="M973" s="256"/>
      <c r="N973" s="256"/>
      <c r="O973" s="240"/>
      <c r="P973" s="256"/>
      <c r="Q973" s="261"/>
      <c r="R973" s="240"/>
      <c r="S973" s="240"/>
      <c r="T973" s="240"/>
      <c r="U973" s="256"/>
      <c r="V973" s="245"/>
      <c r="W973" s="256"/>
      <c r="X973" s="245"/>
      <c r="Y973" s="81"/>
      <c r="Z973" s="256"/>
      <c r="AA973" s="150"/>
      <c r="AB973" s="150"/>
      <c r="AC973" s="81"/>
      <c r="AD973" s="240"/>
      <c r="AE973" s="240"/>
      <c r="AF973" s="256"/>
      <c r="AG973" s="240"/>
      <c r="AH973" s="256"/>
      <c r="AI973" s="256"/>
      <c r="AJ973" s="256"/>
      <c r="AK973" s="261"/>
      <c r="AL973" s="261"/>
      <c r="AM973" s="77"/>
      <c r="AN973" s="261"/>
      <c r="AO973" s="261"/>
      <c r="AP973" s="261"/>
      <c r="AQ973" s="261"/>
      <c r="AR973" s="261"/>
      <c r="AS973" s="261"/>
      <c r="AT973" s="261"/>
      <c r="AU973" s="261"/>
      <c r="AV973" s="261"/>
      <c r="AW973" s="261"/>
      <c r="AX973" s="245"/>
      <c r="AY973" s="245"/>
      <c r="AZ973" s="247"/>
      <c r="BA973" s="77"/>
      <c r="BB973" s="561" t="str">
        <f t="shared" si="59"/>
        <v xml:space="preserve"> </v>
      </c>
      <c r="BC973" s="561" t="str">
        <f t="shared" si="60"/>
        <v xml:space="preserve"> </v>
      </c>
      <c r="BD973" s="561" t="str">
        <f t="shared" si="61"/>
        <v xml:space="preserve"> </v>
      </c>
      <c r="BE973" s="561" t="str">
        <f t="shared" si="62"/>
        <v xml:space="preserve"> </v>
      </c>
      <c r="BF973" s="77"/>
      <c r="BG973" s="254"/>
    </row>
    <row r="974" spans="1:59" s="86" customFormat="1" ht="12.75" x14ac:dyDescent="0.25">
      <c r="A974" s="365"/>
      <c r="B974" s="361">
        <f>Demography!B970</f>
        <v>0</v>
      </c>
      <c r="C974" s="361">
        <f>Demography!C970</f>
        <v>0</v>
      </c>
      <c r="D974" s="362">
        <f>Demography!D970</f>
        <v>0</v>
      </c>
      <c r="E974" s="81"/>
      <c r="F974" s="241"/>
      <c r="G974" s="478"/>
      <c r="H974" s="478"/>
      <c r="I974" s="478"/>
      <c r="J974" s="246"/>
      <c r="K974" s="478"/>
      <c r="L974" s="538"/>
      <c r="M974" s="241"/>
      <c r="N974" s="241"/>
      <c r="O974" s="242"/>
      <c r="P974" s="241"/>
      <c r="Q974" s="243"/>
      <c r="R974" s="242"/>
      <c r="S974" s="242"/>
      <c r="T974" s="242"/>
      <c r="U974" s="241"/>
      <c r="V974" s="246"/>
      <c r="W974" s="241"/>
      <c r="X974" s="246"/>
      <c r="Y974" s="81"/>
      <c r="Z974" s="241"/>
      <c r="AA974" s="416"/>
      <c r="AB974" s="416"/>
      <c r="AC974" s="81"/>
      <c r="AD974" s="242"/>
      <c r="AE974" s="242"/>
      <c r="AF974" s="241"/>
      <c r="AG974" s="242"/>
      <c r="AH974" s="241"/>
      <c r="AI974" s="241"/>
      <c r="AJ974" s="241"/>
      <c r="AK974" s="243"/>
      <c r="AL974" s="243"/>
      <c r="AM974" s="77"/>
      <c r="AN974" s="243"/>
      <c r="AO974" s="243"/>
      <c r="AP974" s="243"/>
      <c r="AQ974" s="243"/>
      <c r="AR974" s="243"/>
      <c r="AS974" s="243"/>
      <c r="AT974" s="243"/>
      <c r="AU974" s="243"/>
      <c r="AV974" s="243"/>
      <c r="AW974" s="243"/>
      <c r="AX974" s="246"/>
      <c r="AY974" s="246"/>
      <c r="AZ974" s="248"/>
      <c r="BA974" s="77"/>
      <c r="BB974" s="562" t="str">
        <f t="shared" si="59"/>
        <v xml:space="preserve"> </v>
      </c>
      <c r="BC974" s="562" t="str">
        <f t="shared" si="60"/>
        <v xml:space="preserve"> </v>
      </c>
      <c r="BD974" s="562" t="str">
        <f t="shared" si="61"/>
        <v xml:space="preserve"> </v>
      </c>
      <c r="BE974" s="562" t="str">
        <f t="shared" si="62"/>
        <v xml:space="preserve"> </v>
      </c>
      <c r="BF974" s="77"/>
      <c r="BG974" s="515"/>
    </row>
    <row r="975" spans="1:59" s="86" customFormat="1" ht="12.75" x14ac:dyDescent="0.25">
      <c r="A975" s="365"/>
      <c r="B975" s="147">
        <f>Demography!B971</f>
        <v>0</v>
      </c>
      <c r="C975" s="147">
        <f>Demography!C971</f>
        <v>0</v>
      </c>
      <c r="D975" s="148">
        <f>Demography!D971</f>
        <v>0</v>
      </c>
      <c r="E975" s="81"/>
      <c r="F975" s="256"/>
      <c r="G975" s="257"/>
      <c r="H975" s="257"/>
      <c r="I975" s="257"/>
      <c r="J975" s="245"/>
      <c r="K975" s="257"/>
      <c r="L975" s="258"/>
      <c r="M975" s="256"/>
      <c r="N975" s="256"/>
      <c r="O975" s="240"/>
      <c r="P975" s="256"/>
      <c r="Q975" s="261"/>
      <c r="R975" s="240"/>
      <c r="S975" s="240"/>
      <c r="T975" s="240"/>
      <c r="U975" s="256"/>
      <c r="V975" s="245"/>
      <c r="W975" s="256"/>
      <c r="X975" s="245"/>
      <c r="Y975" s="81"/>
      <c r="Z975" s="256"/>
      <c r="AA975" s="150"/>
      <c r="AB975" s="150"/>
      <c r="AC975" s="81"/>
      <c r="AD975" s="240"/>
      <c r="AE975" s="240"/>
      <c r="AF975" s="256"/>
      <c r="AG975" s="240"/>
      <c r="AH975" s="256"/>
      <c r="AI975" s="256"/>
      <c r="AJ975" s="256"/>
      <c r="AK975" s="261"/>
      <c r="AL975" s="261"/>
      <c r="AM975" s="77"/>
      <c r="AN975" s="261"/>
      <c r="AO975" s="261"/>
      <c r="AP975" s="261"/>
      <c r="AQ975" s="261"/>
      <c r="AR975" s="261"/>
      <c r="AS975" s="261"/>
      <c r="AT975" s="261"/>
      <c r="AU975" s="261"/>
      <c r="AV975" s="261"/>
      <c r="AW975" s="261"/>
      <c r="AX975" s="245"/>
      <c r="AY975" s="245"/>
      <c r="AZ975" s="247"/>
      <c r="BA975" s="77"/>
      <c r="BB975" s="561" t="str">
        <f t="shared" si="59"/>
        <v xml:space="preserve"> </v>
      </c>
      <c r="BC975" s="561" t="str">
        <f t="shared" si="60"/>
        <v xml:space="preserve"> </v>
      </c>
      <c r="BD975" s="561" t="str">
        <f t="shared" si="61"/>
        <v xml:space="preserve"> </v>
      </c>
      <c r="BE975" s="561" t="str">
        <f t="shared" si="62"/>
        <v xml:space="preserve"> </v>
      </c>
      <c r="BF975" s="77"/>
      <c r="BG975" s="254"/>
    </row>
    <row r="976" spans="1:59" s="86" customFormat="1" ht="12.75" x14ac:dyDescent="0.25">
      <c r="A976" s="365"/>
      <c r="B976" s="361">
        <f>Demography!B972</f>
        <v>0</v>
      </c>
      <c r="C976" s="361">
        <f>Demography!C972</f>
        <v>0</v>
      </c>
      <c r="D976" s="362">
        <f>Demography!D972</f>
        <v>0</v>
      </c>
      <c r="E976" s="81"/>
      <c r="F976" s="241"/>
      <c r="G976" s="478"/>
      <c r="H976" s="478"/>
      <c r="I976" s="478"/>
      <c r="J976" s="246"/>
      <c r="K976" s="478"/>
      <c r="L976" s="538"/>
      <c r="M976" s="241"/>
      <c r="N976" s="241"/>
      <c r="O976" s="242"/>
      <c r="P976" s="241"/>
      <c r="Q976" s="243"/>
      <c r="R976" s="242"/>
      <c r="S976" s="242"/>
      <c r="T976" s="242"/>
      <c r="U976" s="241"/>
      <c r="V976" s="246"/>
      <c r="W976" s="241"/>
      <c r="X976" s="246"/>
      <c r="Y976" s="81"/>
      <c r="Z976" s="241"/>
      <c r="AA976" s="416"/>
      <c r="AB976" s="416"/>
      <c r="AC976" s="81"/>
      <c r="AD976" s="242"/>
      <c r="AE976" s="242"/>
      <c r="AF976" s="241"/>
      <c r="AG976" s="242"/>
      <c r="AH976" s="241"/>
      <c r="AI976" s="241"/>
      <c r="AJ976" s="241"/>
      <c r="AK976" s="243"/>
      <c r="AL976" s="243"/>
      <c r="AM976" s="77"/>
      <c r="AN976" s="243"/>
      <c r="AO976" s="243"/>
      <c r="AP976" s="243"/>
      <c r="AQ976" s="243"/>
      <c r="AR976" s="243"/>
      <c r="AS976" s="243"/>
      <c r="AT976" s="243"/>
      <c r="AU976" s="243"/>
      <c r="AV976" s="243"/>
      <c r="AW976" s="243"/>
      <c r="AX976" s="246"/>
      <c r="AY976" s="246"/>
      <c r="AZ976" s="248"/>
      <c r="BA976" s="77"/>
      <c r="BB976" s="562" t="str">
        <f t="shared" si="59"/>
        <v xml:space="preserve"> </v>
      </c>
      <c r="BC976" s="562" t="str">
        <f t="shared" si="60"/>
        <v xml:space="preserve"> </v>
      </c>
      <c r="BD976" s="562" t="str">
        <f t="shared" si="61"/>
        <v xml:space="preserve"> </v>
      </c>
      <c r="BE976" s="562" t="str">
        <f t="shared" si="62"/>
        <v xml:space="preserve"> </v>
      </c>
      <c r="BF976" s="77"/>
      <c r="BG976" s="515"/>
    </row>
    <row r="977" spans="1:59" s="86" customFormat="1" ht="12.75" x14ac:dyDescent="0.25">
      <c r="A977" s="365"/>
      <c r="B977" s="147">
        <f>Demography!B973</f>
        <v>0</v>
      </c>
      <c r="C977" s="147">
        <f>Demography!C973</f>
        <v>0</v>
      </c>
      <c r="D977" s="148">
        <f>Demography!D973</f>
        <v>0</v>
      </c>
      <c r="E977" s="81"/>
      <c r="F977" s="256"/>
      <c r="G977" s="257"/>
      <c r="H977" s="257"/>
      <c r="I977" s="257"/>
      <c r="J977" s="245"/>
      <c r="K977" s="257"/>
      <c r="L977" s="258"/>
      <c r="M977" s="256"/>
      <c r="N977" s="256"/>
      <c r="O977" s="240"/>
      <c r="P977" s="256"/>
      <c r="Q977" s="261"/>
      <c r="R977" s="240"/>
      <c r="S977" s="240"/>
      <c r="T977" s="240"/>
      <c r="U977" s="256"/>
      <c r="V977" s="245"/>
      <c r="W977" s="256"/>
      <c r="X977" s="245"/>
      <c r="Y977" s="81"/>
      <c r="Z977" s="256"/>
      <c r="AA977" s="150"/>
      <c r="AB977" s="150"/>
      <c r="AC977" s="81"/>
      <c r="AD977" s="240"/>
      <c r="AE977" s="240"/>
      <c r="AF977" s="256"/>
      <c r="AG977" s="240"/>
      <c r="AH977" s="256"/>
      <c r="AI977" s="256"/>
      <c r="AJ977" s="256"/>
      <c r="AK977" s="261"/>
      <c r="AL977" s="261"/>
      <c r="AM977" s="77"/>
      <c r="AN977" s="261"/>
      <c r="AO977" s="261"/>
      <c r="AP977" s="261"/>
      <c r="AQ977" s="261"/>
      <c r="AR977" s="261"/>
      <c r="AS977" s="261"/>
      <c r="AT977" s="261"/>
      <c r="AU977" s="261"/>
      <c r="AV977" s="261"/>
      <c r="AW977" s="261"/>
      <c r="AX977" s="245"/>
      <c r="AY977" s="245"/>
      <c r="AZ977" s="247"/>
      <c r="BA977" s="77"/>
      <c r="BB977" s="561" t="str">
        <f t="shared" si="59"/>
        <v xml:space="preserve"> </v>
      </c>
      <c r="BC977" s="561" t="str">
        <f t="shared" si="60"/>
        <v xml:space="preserve"> </v>
      </c>
      <c r="BD977" s="561" t="str">
        <f t="shared" si="61"/>
        <v xml:space="preserve"> </v>
      </c>
      <c r="BE977" s="561" t="str">
        <f t="shared" si="62"/>
        <v xml:space="preserve"> </v>
      </c>
      <c r="BF977" s="77"/>
      <c r="BG977" s="254"/>
    </row>
    <row r="978" spans="1:59" s="86" customFormat="1" ht="12.75" x14ac:dyDescent="0.25">
      <c r="A978" s="365"/>
      <c r="B978" s="361">
        <f>Demography!B974</f>
        <v>0</v>
      </c>
      <c r="C978" s="361">
        <f>Demography!C974</f>
        <v>0</v>
      </c>
      <c r="D978" s="362">
        <f>Demography!D974</f>
        <v>0</v>
      </c>
      <c r="E978" s="81"/>
      <c r="F978" s="241"/>
      <c r="G978" s="478"/>
      <c r="H978" s="478"/>
      <c r="I978" s="478"/>
      <c r="J978" s="246"/>
      <c r="K978" s="478"/>
      <c r="L978" s="538"/>
      <c r="M978" s="241"/>
      <c r="N978" s="241"/>
      <c r="O978" s="242"/>
      <c r="P978" s="241"/>
      <c r="Q978" s="243"/>
      <c r="R978" s="242"/>
      <c r="S978" s="242"/>
      <c r="T978" s="242"/>
      <c r="U978" s="241"/>
      <c r="V978" s="246"/>
      <c r="W978" s="241"/>
      <c r="X978" s="246"/>
      <c r="Y978" s="81"/>
      <c r="Z978" s="241"/>
      <c r="AA978" s="416"/>
      <c r="AB978" s="416"/>
      <c r="AC978" s="81"/>
      <c r="AD978" s="242"/>
      <c r="AE978" s="242"/>
      <c r="AF978" s="241"/>
      <c r="AG978" s="242"/>
      <c r="AH978" s="241"/>
      <c r="AI978" s="241"/>
      <c r="AJ978" s="241"/>
      <c r="AK978" s="243"/>
      <c r="AL978" s="243"/>
      <c r="AM978" s="77"/>
      <c r="AN978" s="243"/>
      <c r="AO978" s="243"/>
      <c r="AP978" s="243"/>
      <c r="AQ978" s="243"/>
      <c r="AR978" s="243"/>
      <c r="AS978" s="243"/>
      <c r="AT978" s="243"/>
      <c r="AU978" s="243"/>
      <c r="AV978" s="243"/>
      <c r="AW978" s="243"/>
      <c r="AX978" s="246"/>
      <c r="AY978" s="246"/>
      <c r="AZ978" s="248"/>
      <c r="BA978" s="77"/>
      <c r="BB978" s="562" t="str">
        <f t="shared" si="59"/>
        <v xml:space="preserve"> </v>
      </c>
      <c r="BC978" s="562" t="str">
        <f t="shared" si="60"/>
        <v xml:space="preserve"> </v>
      </c>
      <c r="BD978" s="562" t="str">
        <f t="shared" si="61"/>
        <v xml:space="preserve"> </v>
      </c>
      <c r="BE978" s="562" t="str">
        <f t="shared" si="62"/>
        <v xml:space="preserve"> </v>
      </c>
      <c r="BF978" s="77"/>
      <c r="BG978" s="515"/>
    </row>
    <row r="979" spans="1:59" s="86" customFormat="1" ht="12.75" x14ac:dyDescent="0.25">
      <c r="A979" s="365"/>
      <c r="B979" s="147">
        <f>Demography!B975</f>
        <v>0</v>
      </c>
      <c r="C979" s="147">
        <f>Demography!C975</f>
        <v>0</v>
      </c>
      <c r="D979" s="148">
        <f>Demography!D975</f>
        <v>0</v>
      </c>
      <c r="E979" s="81"/>
      <c r="F979" s="256"/>
      <c r="G979" s="257"/>
      <c r="H979" s="257"/>
      <c r="I979" s="257"/>
      <c r="J979" s="245"/>
      <c r="K979" s="257"/>
      <c r="L979" s="258"/>
      <c r="M979" s="256"/>
      <c r="N979" s="256"/>
      <c r="O979" s="240"/>
      <c r="P979" s="256"/>
      <c r="Q979" s="261"/>
      <c r="R979" s="240"/>
      <c r="S979" s="240"/>
      <c r="T979" s="240"/>
      <c r="U979" s="256"/>
      <c r="V979" s="245"/>
      <c r="W979" s="256"/>
      <c r="X979" s="245"/>
      <c r="Y979" s="81"/>
      <c r="Z979" s="256"/>
      <c r="AA979" s="150"/>
      <c r="AB979" s="150"/>
      <c r="AC979" s="81"/>
      <c r="AD979" s="240"/>
      <c r="AE979" s="240"/>
      <c r="AF979" s="256"/>
      <c r="AG979" s="240"/>
      <c r="AH979" s="256"/>
      <c r="AI979" s="256"/>
      <c r="AJ979" s="256"/>
      <c r="AK979" s="261"/>
      <c r="AL979" s="261"/>
      <c r="AM979" s="77"/>
      <c r="AN979" s="261"/>
      <c r="AO979" s="261"/>
      <c r="AP979" s="261"/>
      <c r="AQ979" s="261"/>
      <c r="AR979" s="261"/>
      <c r="AS979" s="261"/>
      <c r="AT979" s="261"/>
      <c r="AU979" s="261"/>
      <c r="AV979" s="261"/>
      <c r="AW979" s="261"/>
      <c r="AX979" s="245"/>
      <c r="AY979" s="245"/>
      <c r="AZ979" s="247"/>
      <c r="BA979" s="77"/>
      <c r="BB979" s="561" t="str">
        <f t="shared" si="59"/>
        <v xml:space="preserve"> </v>
      </c>
      <c r="BC979" s="561" t="str">
        <f t="shared" si="60"/>
        <v xml:space="preserve"> </v>
      </c>
      <c r="BD979" s="561" t="str">
        <f t="shared" si="61"/>
        <v xml:space="preserve"> </v>
      </c>
      <c r="BE979" s="561" t="str">
        <f t="shared" si="62"/>
        <v xml:space="preserve"> </v>
      </c>
      <c r="BF979" s="77"/>
      <c r="BG979" s="254"/>
    </row>
    <row r="980" spans="1:59" s="86" customFormat="1" ht="12.75" x14ac:dyDescent="0.25">
      <c r="A980" s="365"/>
      <c r="B980" s="361">
        <f>Demography!B976</f>
        <v>0</v>
      </c>
      <c r="C980" s="361">
        <f>Demography!C976</f>
        <v>0</v>
      </c>
      <c r="D980" s="362">
        <f>Demography!D976</f>
        <v>0</v>
      </c>
      <c r="E980" s="81"/>
      <c r="F980" s="241"/>
      <c r="G980" s="478"/>
      <c r="H980" s="478"/>
      <c r="I980" s="478"/>
      <c r="J980" s="246"/>
      <c r="K980" s="478"/>
      <c r="L980" s="538"/>
      <c r="M980" s="241"/>
      <c r="N980" s="241"/>
      <c r="O980" s="242"/>
      <c r="P980" s="241"/>
      <c r="Q980" s="243"/>
      <c r="R980" s="242"/>
      <c r="S980" s="242"/>
      <c r="T980" s="242"/>
      <c r="U980" s="241"/>
      <c r="V980" s="246"/>
      <c r="W980" s="241"/>
      <c r="X980" s="246"/>
      <c r="Y980" s="81"/>
      <c r="Z980" s="241"/>
      <c r="AA980" s="416"/>
      <c r="AB980" s="416"/>
      <c r="AC980" s="81"/>
      <c r="AD980" s="242"/>
      <c r="AE980" s="242"/>
      <c r="AF980" s="241"/>
      <c r="AG980" s="242"/>
      <c r="AH980" s="241"/>
      <c r="AI980" s="241"/>
      <c r="AJ980" s="241"/>
      <c r="AK980" s="243"/>
      <c r="AL980" s="243"/>
      <c r="AM980" s="77"/>
      <c r="AN980" s="243"/>
      <c r="AO980" s="243"/>
      <c r="AP980" s="243"/>
      <c r="AQ980" s="243"/>
      <c r="AR980" s="243"/>
      <c r="AS980" s="243"/>
      <c r="AT980" s="243"/>
      <c r="AU980" s="243"/>
      <c r="AV980" s="243"/>
      <c r="AW980" s="243"/>
      <c r="AX980" s="246"/>
      <c r="AY980" s="246"/>
      <c r="AZ980" s="248"/>
      <c r="BA980" s="77"/>
      <c r="BB980" s="562" t="str">
        <f t="shared" si="59"/>
        <v xml:space="preserve"> </v>
      </c>
      <c r="BC980" s="562" t="str">
        <f t="shared" si="60"/>
        <v xml:space="preserve"> </v>
      </c>
      <c r="BD980" s="562" t="str">
        <f t="shared" si="61"/>
        <v xml:space="preserve"> </v>
      </c>
      <c r="BE980" s="562" t="str">
        <f t="shared" si="62"/>
        <v xml:space="preserve"> </v>
      </c>
      <c r="BF980" s="77"/>
      <c r="BG980" s="515"/>
    </row>
    <row r="981" spans="1:59" s="86" customFormat="1" ht="12.75" x14ac:dyDescent="0.25">
      <c r="A981" s="365"/>
      <c r="B981" s="147">
        <f>Demography!B977</f>
        <v>0</v>
      </c>
      <c r="C981" s="147">
        <f>Demography!C977</f>
        <v>0</v>
      </c>
      <c r="D981" s="148">
        <f>Demography!D977</f>
        <v>0</v>
      </c>
      <c r="E981" s="81"/>
      <c r="F981" s="256"/>
      <c r="G981" s="257"/>
      <c r="H981" s="257"/>
      <c r="I981" s="257"/>
      <c r="J981" s="245"/>
      <c r="K981" s="257"/>
      <c r="L981" s="258"/>
      <c r="M981" s="256"/>
      <c r="N981" s="256"/>
      <c r="O981" s="240"/>
      <c r="P981" s="256"/>
      <c r="Q981" s="261"/>
      <c r="R981" s="240"/>
      <c r="S981" s="240"/>
      <c r="T981" s="240"/>
      <c r="U981" s="256"/>
      <c r="V981" s="245"/>
      <c r="W981" s="256"/>
      <c r="X981" s="245"/>
      <c r="Y981" s="81"/>
      <c r="Z981" s="256"/>
      <c r="AA981" s="150"/>
      <c r="AB981" s="150"/>
      <c r="AC981" s="81"/>
      <c r="AD981" s="240"/>
      <c r="AE981" s="240"/>
      <c r="AF981" s="256"/>
      <c r="AG981" s="240"/>
      <c r="AH981" s="256"/>
      <c r="AI981" s="256"/>
      <c r="AJ981" s="256"/>
      <c r="AK981" s="261"/>
      <c r="AL981" s="261"/>
      <c r="AM981" s="77"/>
      <c r="AN981" s="261"/>
      <c r="AO981" s="261"/>
      <c r="AP981" s="261"/>
      <c r="AQ981" s="261"/>
      <c r="AR981" s="261"/>
      <c r="AS981" s="261"/>
      <c r="AT981" s="261"/>
      <c r="AU981" s="261"/>
      <c r="AV981" s="261"/>
      <c r="AW981" s="261"/>
      <c r="AX981" s="245"/>
      <c r="AY981" s="245"/>
      <c r="AZ981" s="247"/>
      <c r="BA981" s="77"/>
      <c r="BB981" s="561" t="str">
        <f t="shared" si="59"/>
        <v xml:space="preserve"> </v>
      </c>
      <c r="BC981" s="561" t="str">
        <f t="shared" si="60"/>
        <v xml:space="preserve"> </v>
      </c>
      <c r="BD981" s="561" t="str">
        <f t="shared" si="61"/>
        <v xml:space="preserve"> </v>
      </c>
      <c r="BE981" s="561" t="str">
        <f t="shared" si="62"/>
        <v xml:space="preserve"> </v>
      </c>
      <c r="BF981" s="77"/>
      <c r="BG981" s="254"/>
    </row>
    <row r="982" spans="1:59" s="86" customFormat="1" ht="12.75" x14ac:dyDescent="0.25">
      <c r="A982" s="365"/>
      <c r="B982" s="361">
        <f>Demography!B978</f>
        <v>0</v>
      </c>
      <c r="C982" s="361">
        <f>Demography!C978</f>
        <v>0</v>
      </c>
      <c r="D982" s="362">
        <f>Demography!D978</f>
        <v>0</v>
      </c>
      <c r="E982" s="81"/>
      <c r="F982" s="241"/>
      <c r="G982" s="478"/>
      <c r="H982" s="478"/>
      <c r="I982" s="478"/>
      <c r="J982" s="246"/>
      <c r="K982" s="478"/>
      <c r="L982" s="538"/>
      <c r="M982" s="241"/>
      <c r="N982" s="241"/>
      <c r="O982" s="242"/>
      <c r="P982" s="241"/>
      <c r="Q982" s="243"/>
      <c r="R982" s="242"/>
      <c r="S982" s="242"/>
      <c r="T982" s="242"/>
      <c r="U982" s="241"/>
      <c r="V982" s="246"/>
      <c r="W982" s="241"/>
      <c r="X982" s="246"/>
      <c r="Y982" s="81"/>
      <c r="Z982" s="241"/>
      <c r="AA982" s="416"/>
      <c r="AB982" s="416"/>
      <c r="AC982" s="81"/>
      <c r="AD982" s="242"/>
      <c r="AE982" s="242"/>
      <c r="AF982" s="241"/>
      <c r="AG982" s="242"/>
      <c r="AH982" s="241"/>
      <c r="AI982" s="241"/>
      <c r="AJ982" s="241"/>
      <c r="AK982" s="243"/>
      <c r="AL982" s="243"/>
      <c r="AM982" s="77"/>
      <c r="AN982" s="243"/>
      <c r="AO982" s="243"/>
      <c r="AP982" s="243"/>
      <c r="AQ982" s="243"/>
      <c r="AR982" s="243"/>
      <c r="AS982" s="243"/>
      <c r="AT982" s="243"/>
      <c r="AU982" s="243"/>
      <c r="AV982" s="243"/>
      <c r="AW982" s="243"/>
      <c r="AX982" s="246"/>
      <c r="AY982" s="246"/>
      <c r="AZ982" s="248"/>
      <c r="BA982" s="77"/>
      <c r="BB982" s="562" t="str">
        <f t="shared" si="59"/>
        <v xml:space="preserve"> </v>
      </c>
      <c r="BC982" s="562" t="str">
        <f t="shared" si="60"/>
        <v xml:space="preserve"> </v>
      </c>
      <c r="BD982" s="562" t="str">
        <f t="shared" si="61"/>
        <v xml:space="preserve"> </v>
      </c>
      <c r="BE982" s="562" t="str">
        <f t="shared" si="62"/>
        <v xml:space="preserve"> </v>
      </c>
      <c r="BF982" s="77"/>
      <c r="BG982" s="515"/>
    </row>
    <row r="983" spans="1:59" s="86" customFormat="1" ht="12.75" x14ac:dyDescent="0.25">
      <c r="A983" s="365"/>
      <c r="B983" s="147">
        <f>Demography!B979</f>
        <v>0</v>
      </c>
      <c r="C983" s="147">
        <f>Demography!C979</f>
        <v>0</v>
      </c>
      <c r="D983" s="148">
        <f>Demography!D979</f>
        <v>0</v>
      </c>
      <c r="E983" s="81"/>
      <c r="F983" s="256"/>
      <c r="G983" s="257"/>
      <c r="H983" s="257"/>
      <c r="I983" s="257"/>
      <c r="J983" s="245"/>
      <c r="K983" s="257"/>
      <c r="L983" s="258"/>
      <c r="M983" s="256"/>
      <c r="N983" s="256"/>
      <c r="O983" s="240"/>
      <c r="P983" s="256"/>
      <c r="Q983" s="261"/>
      <c r="R983" s="240"/>
      <c r="S983" s="240"/>
      <c r="T983" s="240"/>
      <c r="U983" s="256"/>
      <c r="V983" s="245"/>
      <c r="W983" s="256"/>
      <c r="X983" s="245"/>
      <c r="Y983" s="81"/>
      <c r="Z983" s="256"/>
      <c r="AA983" s="150"/>
      <c r="AB983" s="150"/>
      <c r="AC983" s="81"/>
      <c r="AD983" s="240"/>
      <c r="AE983" s="240"/>
      <c r="AF983" s="256"/>
      <c r="AG983" s="240"/>
      <c r="AH983" s="256"/>
      <c r="AI983" s="256"/>
      <c r="AJ983" s="256"/>
      <c r="AK983" s="261"/>
      <c r="AL983" s="261"/>
      <c r="AM983" s="77"/>
      <c r="AN983" s="261"/>
      <c r="AO983" s="261"/>
      <c r="AP983" s="261"/>
      <c r="AQ983" s="261"/>
      <c r="AR983" s="261"/>
      <c r="AS983" s="261"/>
      <c r="AT983" s="261"/>
      <c r="AU983" s="261"/>
      <c r="AV983" s="261"/>
      <c r="AW983" s="261"/>
      <c r="AX983" s="245"/>
      <c r="AY983" s="245"/>
      <c r="AZ983" s="247"/>
      <c r="BA983" s="77"/>
      <c r="BB983" s="561" t="str">
        <f t="shared" ref="BB983:BB1046" si="63">IF(AI983=0," ",AN983/AK983)</f>
        <v xml:space="preserve"> </v>
      </c>
      <c r="BC983" s="561" t="str">
        <f t="shared" si="60"/>
        <v xml:space="preserve"> </v>
      </c>
      <c r="BD983" s="561" t="str">
        <f t="shared" si="61"/>
        <v xml:space="preserve"> </v>
      </c>
      <c r="BE983" s="561" t="str">
        <f t="shared" si="62"/>
        <v xml:space="preserve"> </v>
      </c>
      <c r="BF983" s="77"/>
      <c r="BG983" s="254"/>
    </row>
    <row r="984" spans="1:59" s="86" customFormat="1" ht="12.75" x14ac:dyDescent="0.25">
      <c r="A984" s="365"/>
      <c r="B984" s="361">
        <f>Demography!B980</f>
        <v>0</v>
      </c>
      <c r="C984" s="361">
        <f>Demography!C980</f>
        <v>0</v>
      </c>
      <c r="D984" s="362">
        <f>Demography!D980</f>
        <v>0</v>
      </c>
      <c r="E984" s="81"/>
      <c r="F984" s="241"/>
      <c r="G984" s="478"/>
      <c r="H984" s="478"/>
      <c r="I984" s="478"/>
      <c r="J984" s="246"/>
      <c r="K984" s="478"/>
      <c r="L984" s="538"/>
      <c r="M984" s="241"/>
      <c r="N984" s="241"/>
      <c r="O984" s="242"/>
      <c r="P984" s="241"/>
      <c r="Q984" s="243"/>
      <c r="R984" s="242"/>
      <c r="S984" s="242"/>
      <c r="T984" s="242"/>
      <c r="U984" s="241"/>
      <c r="V984" s="246"/>
      <c r="W984" s="241"/>
      <c r="X984" s="246"/>
      <c r="Y984" s="81"/>
      <c r="Z984" s="241"/>
      <c r="AA984" s="416"/>
      <c r="AB984" s="416"/>
      <c r="AC984" s="81"/>
      <c r="AD984" s="242"/>
      <c r="AE984" s="242"/>
      <c r="AF984" s="241"/>
      <c r="AG984" s="242"/>
      <c r="AH984" s="241"/>
      <c r="AI984" s="241"/>
      <c r="AJ984" s="241"/>
      <c r="AK984" s="243"/>
      <c r="AL984" s="243"/>
      <c r="AM984" s="77"/>
      <c r="AN984" s="243"/>
      <c r="AO984" s="243"/>
      <c r="AP984" s="243"/>
      <c r="AQ984" s="243"/>
      <c r="AR984" s="243"/>
      <c r="AS984" s="243"/>
      <c r="AT984" s="243"/>
      <c r="AU984" s="243"/>
      <c r="AV984" s="243"/>
      <c r="AW984" s="243"/>
      <c r="AX984" s="246"/>
      <c r="AY984" s="246"/>
      <c r="AZ984" s="248"/>
      <c r="BA984" s="77"/>
      <c r="BB984" s="562" t="str">
        <f t="shared" si="63"/>
        <v xml:space="preserve"> </v>
      </c>
      <c r="BC984" s="562" t="str">
        <f t="shared" ref="BC984:BC1047" si="64">IF(OR(AI984=0,Q984=0)," ",AN984/Q984)</f>
        <v xml:space="preserve"> </v>
      </c>
      <c r="BD984" s="562" t="str">
        <f t="shared" ref="BD984:BD1047" si="65">IF(OR(AI984&gt;5, AI984&lt;1)," ",AO984/AL984)</f>
        <v xml:space="preserve"> </v>
      </c>
      <c r="BE984" s="562" t="str">
        <f t="shared" ref="BE984:BE1047" si="66">IF(OR(AI984&gt;5,AI984&lt;1,Q984=0)," ",AO984/Q984)</f>
        <v xml:space="preserve"> </v>
      </c>
      <c r="BF984" s="77"/>
      <c r="BG984" s="515"/>
    </row>
    <row r="985" spans="1:59" s="86" customFormat="1" ht="12.75" x14ac:dyDescent="0.25">
      <c r="A985" s="365"/>
      <c r="B985" s="147">
        <f>Demography!B981</f>
        <v>0</v>
      </c>
      <c r="C985" s="147">
        <f>Demography!C981</f>
        <v>0</v>
      </c>
      <c r="D985" s="148">
        <f>Demography!D981</f>
        <v>0</v>
      </c>
      <c r="E985" s="81"/>
      <c r="F985" s="256"/>
      <c r="G985" s="257"/>
      <c r="H985" s="257"/>
      <c r="I985" s="257"/>
      <c r="J985" s="245"/>
      <c r="K985" s="257"/>
      <c r="L985" s="258"/>
      <c r="M985" s="256"/>
      <c r="N985" s="256"/>
      <c r="O985" s="240"/>
      <c r="P985" s="256"/>
      <c r="Q985" s="261"/>
      <c r="R985" s="240"/>
      <c r="S985" s="240"/>
      <c r="T985" s="240"/>
      <c r="U985" s="256"/>
      <c r="V985" s="245"/>
      <c r="W985" s="256"/>
      <c r="X985" s="245"/>
      <c r="Y985" s="81"/>
      <c r="Z985" s="256"/>
      <c r="AA985" s="150"/>
      <c r="AB985" s="150"/>
      <c r="AC985" s="81"/>
      <c r="AD985" s="240"/>
      <c r="AE985" s="240"/>
      <c r="AF985" s="256"/>
      <c r="AG985" s="240"/>
      <c r="AH985" s="256"/>
      <c r="AI985" s="256"/>
      <c r="AJ985" s="256"/>
      <c r="AK985" s="261"/>
      <c r="AL985" s="261"/>
      <c r="AM985" s="77"/>
      <c r="AN985" s="261"/>
      <c r="AO985" s="261"/>
      <c r="AP985" s="261"/>
      <c r="AQ985" s="261"/>
      <c r="AR985" s="261"/>
      <c r="AS985" s="261"/>
      <c r="AT985" s="261"/>
      <c r="AU985" s="261"/>
      <c r="AV985" s="261"/>
      <c r="AW985" s="261"/>
      <c r="AX985" s="245"/>
      <c r="AY985" s="245"/>
      <c r="AZ985" s="247"/>
      <c r="BA985" s="77"/>
      <c r="BB985" s="561" t="str">
        <f t="shared" si="63"/>
        <v xml:space="preserve"> </v>
      </c>
      <c r="BC985" s="561" t="str">
        <f t="shared" si="64"/>
        <v xml:space="preserve"> </v>
      </c>
      <c r="BD985" s="561" t="str">
        <f t="shared" si="65"/>
        <v xml:space="preserve"> </v>
      </c>
      <c r="BE985" s="561" t="str">
        <f t="shared" si="66"/>
        <v xml:space="preserve"> </v>
      </c>
      <c r="BF985" s="77"/>
      <c r="BG985" s="254"/>
    </row>
    <row r="986" spans="1:59" s="86" customFormat="1" ht="12.75" x14ac:dyDescent="0.25">
      <c r="A986" s="365"/>
      <c r="B986" s="361">
        <f>Demography!B982</f>
        <v>0</v>
      </c>
      <c r="C986" s="361">
        <f>Demography!C982</f>
        <v>0</v>
      </c>
      <c r="D986" s="362">
        <f>Demography!D982</f>
        <v>0</v>
      </c>
      <c r="E986" s="81"/>
      <c r="F986" s="241"/>
      <c r="G986" s="478"/>
      <c r="H986" s="478"/>
      <c r="I986" s="478"/>
      <c r="J986" s="246"/>
      <c r="K986" s="478"/>
      <c r="L986" s="538"/>
      <c r="M986" s="241"/>
      <c r="N986" s="241"/>
      <c r="O986" s="242"/>
      <c r="P986" s="241"/>
      <c r="Q986" s="243"/>
      <c r="R986" s="242"/>
      <c r="S986" s="242"/>
      <c r="T986" s="242"/>
      <c r="U986" s="241"/>
      <c r="V986" s="246"/>
      <c r="W986" s="241"/>
      <c r="X986" s="246"/>
      <c r="Y986" s="81"/>
      <c r="Z986" s="241"/>
      <c r="AA986" s="416"/>
      <c r="AB986" s="416"/>
      <c r="AC986" s="81"/>
      <c r="AD986" s="242"/>
      <c r="AE986" s="242"/>
      <c r="AF986" s="241"/>
      <c r="AG986" s="242"/>
      <c r="AH986" s="241"/>
      <c r="AI986" s="241"/>
      <c r="AJ986" s="241"/>
      <c r="AK986" s="243"/>
      <c r="AL986" s="243"/>
      <c r="AM986" s="77"/>
      <c r="AN986" s="243"/>
      <c r="AO986" s="243"/>
      <c r="AP986" s="243"/>
      <c r="AQ986" s="243"/>
      <c r="AR986" s="243"/>
      <c r="AS986" s="243"/>
      <c r="AT986" s="243"/>
      <c r="AU986" s="243"/>
      <c r="AV986" s="243"/>
      <c r="AW986" s="243"/>
      <c r="AX986" s="246"/>
      <c r="AY986" s="246"/>
      <c r="AZ986" s="248"/>
      <c r="BA986" s="77"/>
      <c r="BB986" s="562" t="str">
        <f t="shared" si="63"/>
        <v xml:space="preserve"> </v>
      </c>
      <c r="BC986" s="562" t="str">
        <f t="shared" si="64"/>
        <v xml:space="preserve"> </v>
      </c>
      <c r="BD986" s="562" t="str">
        <f t="shared" si="65"/>
        <v xml:space="preserve"> </v>
      </c>
      <c r="BE986" s="562" t="str">
        <f t="shared" si="66"/>
        <v xml:space="preserve"> </v>
      </c>
      <c r="BF986" s="77"/>
      <c r="BG986" s="515"/>
    </row>
    <row r="987" spans="1:59" s="86" customFormat="1" ht="12.75" x14ac:dyDescent="0.25">
      <c r="A987" s="365"/>
      <c r="B987" s="147">
        <f>Demography!B983</f>
        <v>0</v>
      </c>
      <c r="C987" s="147">
        <f>Demography!C983</f>
        <v>0</v>
      </c>
      <c r="D987" s="148">
        <f>Demography!D983</f>
        <v>0</v>
      </c>
      <c r="E987" s="81"/>
      <c r="F987" s="256"/>
      <c r="G987" s="257"/>
      <c r="H987" s="257"/>
      <c r="I987" s="257"/>
      <c r="J987" s="245"/>
      <c r="K987" s="257"/>
      <c r="L987" s="258"/>
      <c r="M987" s="256"/>
      <c r="N987" s="256"/>
      <c r="O987" s="240"/>
      <c r="P987" s="256"/>
      <c r="Q987" s="261"/>
      <c r="R987" s="240"/>
      <c r="S987" s="240"/>
      <c r="T987" s="240"/>
      <c r="U987" s="256"/>
      <c r="V987" s="245"/>
      <c r="W987" s="256"/>
      <c r="X987" s="245"/>
      <c r="Y987" s="81"/>
      <c r="Z987" s="256"/>
      <c r="AA987" s="150"/>
      <c r="AB987" s="150"/>
      <c r="AC987" s="81"/>
      <c r="AD987" s="240"/>
      <c r="AE987" s="240"/>
      <c r="AF987" s="256"/>
      <c r="AG987" s="240"/>
      <c r="AH987" s="256"/>
      <c r="AI987" s="256"/>
      <c r="AJ987" s="256"/>
      <c r="AK987" s="261"/>
      <c r="AL987" s="261"/>
      <c r="AM987" s="77"/>
      <c r="AN987" s="261"/>
      <c r="AO987" s="261"/>
      <c r="AP987" s="261"/>
      <c r="AQ987" s="261"/>
      <c r="AR987" s="261"/>
      <c r="AS987" s="261"/>
      <c r="AT987" s="261"/>
      <c r="AU987" s="261"/>
      <c r="AV987" s="261"/>
      <c r="AW987" s="261"/>
      <c r="AX987" s="245"/>
      <c r="AY987" s="245"/>
      <c r="AZ987" s="247"/>
      <c r="BA987" s="77"/>
      <c r="BB987" s="561" t="str">
        <f t="shared" si="63"/>
        <v xml:space="preserve"> </v>
      </c>
      <c r="BC987" s="561" t="str">
        <f t="shared" si="64"/>
        <v xml:space="preserve"> </v>
      </c>
      <c r="BD987" s="561" t="str">
        <f t="shared" si="65"/>
        <v xml:space="preserve"> </v>
      </c>
      <c r="BE987" s="561" t="str">
        <f t="shared" si="66"/>
        <v xml:space="preserve"> </v>
      </c>
      <c r="BF987" s="77"/>
      <c r="BG987" s="254"/>
    </row>
    <row r="988" spans="1:59" s="86" customFormat="1" ht="12.75" x14ac:dyDescent="0.25">
      <c r="A988" s="365"/>
      <c r="B988" s="361">
        <f>Demography!B984</f>
        <v>0</v>
      </c>
      <c r="C988" s="361">
        <f>Demography!C984</f>
        <v>0</v>
      </c>
      <c r="D988" s="362">
        <f>Demography!D984</f>
        <v>0</v>
      </c>
      <c r="E988" s="81"/>
      <c r="F988" s="241"/>
      <c r="G988" s="478"/>
      <c r="H988" s="478"/>
      <c r="I988" s="478"/>
      <c r="J988" s="246"/>
      <c r="K988" s="478"/>
      <c r="L988" s="538"/>
      <c r="M988" s="241"/>
      <c r="N988" s="241"/>
      <c r="O988" s="242"/>
      <c r="P988" s="241"/>
      <c r="Q988" s="243"/>
      <c r="R988" s="242"/>
      <c r="S988" s="242"/>
      <c r="T988" s="242"/>
      <c r="U988" s="241"/>
      <c r="V988" s="246"/>
      <c r="W988" s="241"/>
      <c r="X988" s="246"/>
      <c r="Y988" s="81"/>
      <c r="Z988" s="241"/>
      <c r="AA988" s="416"/>
      <c r="AB988" s="416"/>
      <c r="AC988" s="81"/>
      <c r="AD988" s="242"/>
      <c r="AE988" s="242"/>
      <c r="AF988" s="241"/>
      <c r="AG988" s="242"/>
      <c r="AH988" s="241"/>
      <c r="AI988" s="241"/>
      <c r="AJ988" s="241"/>
      <c r="AK988" s="243"/>
      <c r="AL988" s="243"/>
      <c r="AM988" s="77"/>
      <c r="AN988" s="243"/>
      <c r="AO988" s="243"/>
      <c r="AP988" s="243"/>
      <c r="AQ988" s="243"/>
      <c r="AR988" s="243"/>
      <c r="AS988" s="243"/>
      <c r="AT988" s="243"/>
      <c r="AU988" s="243"/>
      <c r="AV988" s="243"/>
      <c r="AW988" s="243"/>
      <c r="AX988" s="246"/>
      <c r="AY988" s="246"/>
      <c r="AZ988" s="248"/>
      <c r="BA988" s="77"/>
      <c r="BB988" s="562" t="str">
        <f t="shared" si="63"/>
        <v xml:space="preserve"> </v>
      </c>
      <c r="BC988" s="562" t="str">
        <f t="shared" si="64"/>
        <v xml:space="preserve"> </v>
      </c>
      <c r="BD988" s="562" t="str">
        <f t="shared" si="65"/>
        <v xml:space="preserve"> </v>
      </c>
      <c r="BE988" s="562" t="str">
        <f t="shared" si="66"/>
        <v xml:space="preserve"> </v>
      </c>
      <c r="BF988" s="77"/>
      <c r="BG988" s="515"/>
    </row>
    <row r="989" spans="1:59" s="86" customFormat="1" ht="12.75" x14ac:dyDescent="0.25">
      <c r="A989" s="365"/>
      <c r="B989" s="147">
        <f>Demography!B985</f>
        <v>0</v>
      </c>
      <c r="C989" s="147">
        <f>Demography!C985</f>
        <v>0</v>
      </c>
      <c r="D989" s="148">
        <f>Demography!D985</f>
        <v>0</v>
      </c>
      <c r="E989" s="81"/>
      <c r="F989" s="256"/>
      <c r="G989" s="257"/>
      <c r="H989" s="257"/>
      <c r="I989" s="257"/>
      <c r="J989" s="245"/>
      <c r="K989" s="257"/>
      <c r="L989" s="258"/>
      <c r="M989" s="256"/>
      <c r="N989" s="256"/>
      <c r="O989" s="240"/>
      <c r="P989" s="256"/>
      <c r="Q989" s="261"/>
      <c r="R989" s="240"/>
      <c r="S989" s="240"/>
      <c r="T989" s="240"/>
      <c r="U989" s="256"/>
      <c r="V989" s="245"/>
      <c r="W989" s="256"/>
      <c r="X989" s="245"/>
      <c r="Y989" s="81"/>
      <c r="Z989" s="256"/>
      <c r="AA989" s="150"/>
      <c r="AB989" s="150"/>
      <c r="AC989" s="81"/>
      <c r="AD989" s="240"/>
      <c r="AE989" s="240"/>
      <c r="AF989" s="256"/>
      <c r="AG989" s="240"/>
      <c r="AH989" s="256"/>
      <c r="AI989" s="256"/>
      <c r="AJ989" s="256"/>
      <c r="AK989" s="261"/>
      <c r="AL989" s="261"/>
      <c r="AM989" s="77"/>
      <c r="AN989" s="261"/>
      <c r="AO989" s="261"/>
      <c r="AP989" s="261"/>
      <c r="AQ989" s="261"/>
      <c r="AR989" s="261"/>
      <c r="AS989" s="261"/>
      <c r="AT989" s="261"/>
      <c r="AU989" s="261"/>
      <c r="AV989" s="261"/>
      <c r="AW989" s="261"/>
      <c r="AX989" s="245"/>
      <c r="AY989" s="245"/>
      <c r="AZ989" s="247"/>
      <c r="BA989" s="77"/>
      <c r="BB989" s="561" t="str">
        <f t="shared" si="63"/>
        <v xml:space="preserve"> </v>
      </c>
      <c r="BC989" s="561" t="str">
        <f t="shared" si="64"/>
        <v xml:space="preserve"> </v>
      </c>
      <c r="BD989" s="561" t="str">
        <f t="shared" si="65"/>
        <v xml:space="preserve"> </v>
      </c>
      <c r="BE989" s="561" t="str">
        <f t="shared" si="66"/>
        <v xml:space="preserve"> </v>
      </c>
      <c r="BF989" s="77"/>
      <c r="BG989" s="254"/>
    </row>
    <row r="990" spans="1:59" s="86" customFormat="1" ht="12.75" x14ac:dyDescent="0.25">
      <c r="A990" s="365"/>
      <c r="B990" s="361">
        <f>Demography!B986</f>
        <v>0</v>
      </c>
      <c r="C990" s="361">
        <f>Demography!C986</f>
        <v>0</v>
      </c>
      <c r="D990" s="362">
        <f>Demography!D986</f>
        <v>0</v>
      </c>
      <c r="E990" s="81"/>
      <c r="F990" s="241"/>
      <c r="G990" s="478"/>
      <c r="H990" s="478"/>
      <c r="I990" s="478"/>
      <c r="J990" s="246"/>
      <c r="K990" s="478"/>
      <c r="L990" s="538"/>
      <c r="M990" s="241"/>
      <c r="N990" s="241"/>
      <c r="O990" s="242"/>
      <c r="P990" s="241"/>
      <c r="Q990" s="243"/>
      <c r="R990" s="242"/>
      <c r="S990" s="242"/>
      <c r="T990" s="242"/>
      <c r="U990" s="241"/>
      <c r="V990" s="246"/>
      <c r="W990" s="241"/>
      <c r="X990" s="246"/>
      <c r="Y990" s="81"/>
      <c r="Z990" s="241"/>
      <c r="AA990" s="416"/>
      <c r="AB990" s="416"/>
      <c r="AC990" s="81"/>
      <c r="AD990" s="242"/>
      <c r="AE990" s="242"/>
      <c r="AF990" s="241"/>
      <c r="AG990" s="242"/>
      <c r="AH990" s="241"/>
      <c r="AI990" s="241"/>
      <c r="AJ990" s="241"/>
      <c r="AK990" s="243"/>
      <c r="AL990" s="243"/>
      <c r="AM990" s="77"/>
      <c r="AN990" s="243"/>
      <c r="AO990" s="243"/>
      <c r="AP990" s="243"/>
      <c r="AQ990" s="243"/>
      <c r="AR990" s="243"/>
      <c r="AS990" s="243"/>
      <c r="AT990" s="243"/>
      <c r="AU990" s="243"/>
      <c r="AV990" s="243"/>
      <c r="AW990" s="243"/>
      <c r="AX990" s="246"/>
      <c r="AY990" s="246"/>
      <c r="AZ990" s="248"/>
      <c r="BA990" s="77"/>
      <c r="BB990" s="562" t="str">
        <f t="shared" si="63"/>
        <v xml:space="preserve"> </v>
      </c>
      <c r="BC990" s="562" t="str">
        <f t="shared" si="64"/>
        <v xml:space="preserve"> </v>
      </c>
      <c r="BD990" s="562" t="str">
        <f t="shared" si="65"/>
        <v xml:space="preserve"> </v>
      </c>
      <c r="BE990" s="562" t="str">
        <f t="shared" si="66"/>
        <v xml:space="preserve"> </v>
      </c>
      <c r="BF990" s="77"/>
      <c r="BG990" s="515"/>
    </row>
    <row r="991" spans="1:59" s="86" customFormat="1" ht="12.75" x14ac:dyDescent="0.25">
      <c r="A991" s="365"/>
      <c r="B991" s="147">
        <f>Demography!B987</f>
        <v>0</v>
      </c>
      <c r="C991" s="147">
        <f>Demography!C987</f>
        <v>0</v>
      </c>
      <c r="D991" s="148">
        <f>Demography!D987</f>
        <v>0</v>
      </c>
      <c r="E991" s="81"/>
      <c r="F991" s="256"/>
      <c r="G991" s="257"/>
      <c r="H991" s="257"/>
      <c r="I991" s="257"/>
      <c r="J991" s="245"/>
      <c r="K991" s="257"/>
      <c r="L991" s="258"/>
      <c r="M991" s="256"/>
      <c r="N991" s="256"/>
      <c r="O991" s="240"/>
      <c r="P991" s="256"/>
      <c r="Q991" s="261"/>
      <c r="R991" s="240"/>
      <c r="S991" s="240"/>
      <c r="T991" s="240"/>
      <c r="U991" s="256"/>
      <c r="V991" s="245"/>
      <c r="W991" s="256"/>
      <c r="X991" s="245"/>
      <c r="Y991" s="81"/>
      <c r="Z991" s="256"/>
      <c r="AA991" s="150"/>
      <c r="AB991" s="150"/>
      <c r="AC991" s="81"/>
      <c r="AD991" s="240"/>
      <c r="AE991" s="240"/>
      <c r="AF991" s="256"/>
      <c r="AG991" s="240"/>
      <c r="AH991" s="256"/>
      <c r="AI991" s="256"/>
      <c r="AJ991" s="256"/>
      <c r="AK991" s="261"/>
      <c r="AL991" s="261"/>
      <c r="AM991" s="77"/>
      <c r="AN991" s="261"/>
      <c r="AO991" s="261"/>
      <c r="AP991" s="261"/>
      <c r="AQ991" s="261"/>
      <c r="AR991" s="261"/>
      <c r="AS991" s="261"/>
      <c r="AT991" s="261"/>
      <c r="AU991" s="261"/>
      <c r="AV991" s="261"/>
      <c r="AW991" s="261"/>
      <c r="AX991" s="245"/>
      <c r="AY991" s="245"/>
      <c r="AZ991" s="247"/>
      <c r="BA991" s="77"/>
      <c r="BB991" s="561" t="str">
        <f t="shared" si="63"/>
        <v xml:space="preserve"> </v>
      </c>
      <c r="BC991" s="561" t="str">
        <f t="shared" si="64"/>
        <v xml:space="preserve"> </v>
      </c>
      <c r="BD991" s="561" t="str">
        <f t="shared" si="65"/>
        <v xml:space="preserve"> </v>
      </c>
      <c r="BE991" s="561" t="str">
        <f t="shared" si="66"/>
        <v xml:space="preserve"> </v>
      </c>
      <c r="BF991" s="77"/>
      <c r="BG991" s="254"/>
    </row>
    <row r="992" spans="1:59" s="86" customFormat="1" ht="12.75" x14ac:dyDescent="0.25">
      <c r="A992" s="365"/>
      <c r="B992" s="361">
        <f>Demography!B988</f>
        <v>0</v>
      </c>
      <c r="C992" s="361">
        <f>Demography!C988</f>
        <v>0</v>
      </c>
      <c r="D992" s="362">
        <f>Demography!D988</f>
        <v>0</v>
      </c>
      <c r="E992" s="81"/>
      <c r="F992" s="241"/>
      <c r="G992" s="478"/>
      <c r="H992" s="478"/>
      <c r="I992" s="478"/>
      <c r="J992" s="246"/>
      <c r="K992" s="478"/>
      <c r="L992" s="538"/>
      <c r="M992" s="241"/>
      <c r="N992" s="241"/>
      <c r="O992" s="242"/>
      <c r="P992" s="241"/>
      <c r="Q992" s="243"/>
      <c r="R992" s="242"/>
      <c r="S992" s="242"/>
      <c r="T992" s="242"/>
      <c r="U992" s="241"/>
      <c r="V992" s="246"/>
      <c r="W992" s="241"/>
      <c r="X992" s="246"/>
      <c r="Y992" s="81"/>
      <c r="Z992" s="241"/>
      <c r="AA992" s="416"/>
      <c r="AB992" s="416"/>
      <c r="AC992" s="81"/>
      <c r="AD992" s="242"/>
      <c r="AE992" s="242"/>
      <c r="AF992" s="241"/>
      <c r="AG992" s="242"/>
      <c r="AH992" s="241"/>
      <c r="AI992" s="241"/>
      <c r="AJ992" s="241"/>
      <c r="AK992" s="243"/>
      <c r="AL992" s="243"/>
      <c r="AM992" s="77"/>
      <c r="AN992" s="243"/>
      <c r="AO992" s="243"/>
      <c r="AP992" s="243"/>
      <c r="AQ992" s="243"/>
      <c r="AR992" s="243"/>
      <c r="AS992" s="243"/>
      <c r="AT992" s="243"/>
      <c r="AU992" s="243"/>
      <c r="AV992" s="243"/>
      <c r="AW992" s="243"/>
      <c r="AX992" s="246"/>
      <c r="AY992" s="246"/>
      <c r="AZ992" s="248"/>
      <c r="BA992" s="77"/>
      <c r="BB992" s="562" t="str">
        <f t="shared" si="63"/>
        <v xml:space="preserve"> </v>
      </c>
      <c r="BC992" s="562" t="str">
        <f t="shared" si="64"/>
        <v xml:space="preserve"> </v>
      </c>
      <c r="BD992" s="562" t="str">
        <f t="shared" si="65"/>
        <v xml:space="preserve"> </v>
      </c>
      <c r="BE992" s="562" t="str">
        <f t="shared" si="66"/>
        <v xml:space="preserve"> </v>
      </c>
      <c r="BF992" s="77"/>
      <c r="BG992" s="515"/>
    </row>
    <row r="993" spans="1:59" s="86" customFormat="1" ht="12.75" x14ac:dyDescent="0.25">
      <c r="A993" s="365"/>
      <c r="B993" s="147">
        <f>Demography!B989</f>
        <v>0</v>
      </c>
      <c r="C993" s="147">
        <f>Demography!C989</f>
        <v>0</v>
      </c>
      <c r="D993" s="148">
        <f>Demography!D989</f>
        <v>0</v>
      </c>
      <c r="E993" s="81"/>
      <c r="F993" s="256"/>
      <c r="G993" s="257"/>
      <c r="H993" s="257"/>
      <c r="I993" s="257"/>
      <c r="J993" s="245"/>
      <c r="K993" s="257"/>
      <c r="L993" s="258"/>
      <c r="M993" s="256"/>
      <c r="N993" s="256"/>
      <c r="O993" s="240"/>
      <c r="P993" s="256"/>
      <c r="Q993" s="261"/>
      <c r="R993" s="240"/>
      <c r="S993" s="240"/>
      <c r="T993" s="240"/>
      <c r="U993" s="256"/>
      <c r="V993" s="245"/>
      <c r="W993" s="256"/>
      <c r="X993" s="245"/>
      <c r="Y993" s="81"/>
      <c r="Z993" s="256"/>
      <c r="AA993" s="150"/>
      <c r="AB993" s="150"/>
      <c r="AC993" s="81"/>
      <c r="AD993" s="240"/>
      <c r="AE993" s="240"/>
      <c r="AF993" s="256"/>
      <c r="AG993" s="240"/>
      <c r="AH993" s="256"/>
      <c r="AI993" s="256"/>
      <c r="AJ993" s="256"/>
      <c r="AK993" s="261"/>
      <c r="AL993" s="261"/>
      <c r="AM993" s="77"/>
      <c r="AN993" s="261"/>
      <c r="AO993" s="261"/>
      <c r="AP993" s="261"/>
      <c r="AQ993" s="261"/>
      <c r="AR993" s="261"/>
      <c r="AS993" s="261"/>
      <c r="AT993" s="261"/>
      <c r="AU993" s="261"/>
      <c r="AV993" s="261"/>
      <c r="AW993" s="261"/>
      <c r="AX993" s="245"/>
      <c r="AY993" s="245"/>
      <c r="AZ993" s="247"/>
      <c r="BA993" s="77"/>
      <c r="BB993" s="561" t="str">
        <f t="shared" si="63"/>
        <v xml:space="preserve"> </v>
      </c>
      <c r="BC993" s="561" t="str">
        <f t="shared" si="64"/>
        <v xml:space="preserve"> </v>
      </c>
      <c r="BD993" s="561" t="str">
        <f t="shared" si="65"/>
        <v xml:space="preserve"> </v>
      </c>
      <c r="BE993" s="561" t="str">
        <f t="shared" si="66"/>
        <v xml:space="preserve"> </v>
      </c>
      <c r="BF993" s="77"/>
      <c r="BG993" s="254"/>
    </row>
    <row r="994" spans="1:59" s="86" customFormat="1" ht="12.75" x14ac:dyDescent="0.25">
      <c r="A994" s="365"/>
      <c r="B994" s="361">
        <f>Demography!B990</f>
        <v>0</v>
      </c>
      <c r="C994" s="361">
        <f>Demography!C990</f>
        <v>0</v>
      </c>
      <c r="D994" s="362">
        <f>Demography!D990</f>
        <v>0</v>
      </c>
      <c r="E994" s="81"/>
      <c r="F994" s="241"/>
      <c r="G994" s="478"/>
      <c r="H994" s="478"/>
      <c r="I994" s="478"/>
      <c r="J994" s="246"/>
      <c r="K994" s="478"/>
      <c r="L994" s="538"/>
      <c r="M994" s="241"/>
      <c r="N994" s="241"/>
      <c r="O994" s="242"/>
      <c r="P994" s="241"/>
      <c r="Q994" s="243"/>
      <c r="R994" s="242"/>
      <c r="S994" s="242"/>
      <c r="T994" s="242"/>
      <c r="U994" s="241"/>
      <c r="V994" s="246"/>
      <c r="W994" s="241"/>
      <c r="X994" s="246"/>
      <c r="Y994" s="81"/>
      <c r="Z994" s="241"/>
      <c r="AA994" s="416"/>
      <c r="AB994" s="416"/>
      <c r="AC994" s="81"/>
      <c r="AD994" s="242"/>
      <c r="AE994" s="242"/>
      <c r="AF994" s="241"/>
      <c r="AG994" s="242"/>
      <c r="AH994" s="241"/>
      <c r="AI994" s="241"/>
      <c r="AJ994" s="241"/>
      <c r="AK994" s="243"/>
      <c r="AL994" s="243"/>
      <c r="AM994" s="77"/>
      <c r="AN994" s="243"/>
      <c r="AO994" s="243"/>
      <c r="AP994" s="243"/>
      <c r="AQ994" s="243"/>
      <c r="AR994" s="243"/>
      <c r="AS994" s="243"/>
      <c r="AT994" s="243"/>
      <c r="AU994" s="243"/>
      <c r="AV994" s="243"/>
      <c r="AW994" s="243"/>
      <c r="AX994" s="246"/>
      <c r="AY994" s="246"/>
      <c r="AZ994" s="248"/>
      <c r="BA994" s="77"/>
      <c r="BB994" s="562" t="str">
        <f t="shared" si="63"/>
        <v xml:space="preserve"> </v>
      </c>
      <c r="BC994" s="562" t="str">
        <f t="shared" si="64"/>
        <v xml:space="preserve"> </v>
      </c>
      <c r="BD994" s="562" t="str">
        <f t="shared" si="65"/>
        <v xml:space="preserve"> </v>
      </c>
      <c r="BE994" s="562" t="str">
        <f t="shared" si="66"/>
        <v xml:space="preserve"> </v>
      </c>
      <c r="BF994" s="77"/>
      <c r="BG994" s="515"/>
    </row>
    <row r="995" spans="1:59" s="86" customFormat="1" ht="12.75" x14ac:dyDescent="0.25">
      <c r="A995" s="365"/>
      <c r="B995" s="147">
        <f>Demography!B991</f>
        <v>0</v>
      </c>
      <c r="C995" s="147">
        <f>Demography!C991</f>
        <v>0</v>
      </c>
      <c r="D995" s="148">
        <f>Demography!D991</f>
        <v>0</v>
      </c>
      <c r="E995" s="81"/>
      <c r="F995" s="256"/>
      <c r="G995" s="257"/>
      <c r="H995" s="257"/>
      <c r="I995" s="257"/>
      <c r="J995" s="245"/>
      <c r="K995" s="257"/>
      <c r="L995" s="258"/>
      <c r="M995" s="256"/>
      <c r="N995" s="256"/>
      <c r="O995" s="240"/>
      <c r="P995" s="256"/>
      <c r="Q995" s="261"/>
      <c r="R995" s="240"/>
      <c r="S995" s="240"/>
      <c r="T995" s="240"/>
      <c r="U995" s="256"/>
      <c r="V995" s="245"/>
      <c r="W995" s="256"/>
      <c r="X995" s="245"/>
      <c r="Y995" s="81"/>
      <c r="Z995" s="256"/>
      <c r="AA995" s="150"/>
      <c r="AB995" s="150"/>
      <c r="AC995" s="81"/>
      <c r="AD995" s="240"/>
      <c r="AE995" s="240"/>
      <c r="AF995" s="256"/>
      <c r="AG995" s="240"/>
      <c r="AH995" s="256"/>
      <c r="AI995" s="256"/>
      <c r="AJ995" s="256"/>
      <c r="AK995" s="261"/>
      <c r="AL995" s="261"/>
      <c r="AM995" s="77"/>
      <c r="AN995" s="261"/>
      <c r="AO995" s="261"/>
      <c r="AP995" s="261"/>
      <c r="AQ995" s="261"/>
      <c r="AR995" s="261"/>
      <c r="AS995" s="261"/>
      <c r="AT995" s="261"/>
      <c r="AU995" s="261"/>
      <c r="AV995" s="261"/>
      <c r="AW995" s="261"/>
      <c r="AX995" s="245"/>
      <c r="AY995" s="245"/>
      <c r="AZ995" s="247"/>
      <c r="BA995" s="77"/>
      <c r="BB995" s="561" t="str">
        <f t="shared" si="63"/>
        <v xml:space="preserve"> </v>
      </c>
      <c r="BC995" s="561" t="str">
        <f t="shared" si="64"/>
        <v xml:space="preserve"> </v>
      </c>
      <c r="BD995" s="561" t="str">
        <f t="shared" si="65"/>
        <v xml:space="preserve"> </v>
      </c>
      <c r="BE995" s="561" t="str">
        <f t="shared" si="66"/>
        <v xml:space="preserve"> </v>
      </c>
      <c r="BF995" s="77"/>
      <c r="BG995" s="254"/>
    </row>
    <row r="996" spans="1:59" s="86" customFormat="1" ht="12.75" x14ac:dyDescent="0.25">
      <c r="A996" s="365"/>
      <c r="B996" s="361">
        <f>Demography!B992</f>
        <v>0</v>
      </c>
      <c r="C996" s="361">
        <f>Demography!C992</f>
        <v>0</v>
      </c>
      <c r="D996" s="362">
        <f>Demography!D992</f>
        <v>0</v>
      </c>
      <c r="E996" s="81"/>
      <c r="F996" s="241"/>
      <c r="G996" s="478"/>
      <c r="H996" s="478"/>
      <c r="I996" s="478"/>
      <c r="J996" s="246"/>
      <c r="K996" s="478"/>
      <c r="L996" s="538"/>
      <c r="M996" s="241"/>
      <c r="N996" s="241"/>
      <c r="O996" s="242"/>
      <c r="P996" s="241"/>
      <c r="Q996" s="243"/>
      <c r="R996" s="242"/>
      <c r="S996" s="242"/>
      <c r="T996" s="242"/>
      <c r="U996" s="241"/>
      <c r="V996" s="246"/>
      <c r="W996" s="241"/>
      <c r="X996" s="246"/>
      <c r="Y996" s="81"/>
      <c r="Z996" s="241"/>
      <c r="AA996" s="416"/>
      <c r="AB996" s="416"/>
      <c r="AC996" s="81"/>
      <c r="AD996" s="242"/>
      <c r="AE996" s="242"/>
      <c r="AF996" s="241"/>
      <c r="AG996" s="242"/>
      <c r="AH996" s="241"/>
      <c r="AI996" s="241"/>
      <c r="AJ996" s="241"/>
      <c r="AK996" s="243"/>
      <c r="AL996" s="243"/>
      <c r="AM996" s="77"/>
      <c r="AN996" s="243"/>
      <c r="AO996" s="243"/>
      <c r="AP996" s="243"/>
      <c r="AQ996" s="243"/>
      <c r="AR996" s="243"/>
      <c r="AS996" s="243"/>
      <c r="AT996" s="243"/>
      <c r="AU996" s="243"/>
      <c r="AV996" s="243"/>
      <c r="AW996" s="243"/>
      <c r="AX996" s="246"/>
      <c r="AY996" s="246"/>
      <c r="AZ996" s="248"/>
      <c r="BA996" s="77"/>
      <c r="BB996" s="562" t="str">
        <f t="shared" si="63"/>
        <v xml:space="preserve"> </v>
      </c>
      <c r="BC996" s="562" t="str">
        <f t="shared" si="64"/>
        <v xml:space="preserve"> </v>
      </c>
      <c r="BD996" s="562" t="str">
        <f t="shared" si="65"/>
        <v xml:space="preserve"> </v>
      </c>
      <c r="BE996" s="562" t="str">
        <f t="shared" si="66"/>
        <v xml:space="preserve"> </v>
      </c>
      <c r="BF996" s="77"/>
      <c r="BG996" s="515"/>
    </row>
    <row r="997" spans="1:59" s="86" customFormat="1" ht="12.75" x14ac:dyDescent="0.25">
      <c r="A997" s="365"/>
      <c r="B997" s="147">
        <f>Demography!B993</f>
        <v>0</v>
      </c>
      <c r="C997" s="147">
        <f>Demography!C993</f>
        <v>0</v>
      </c>
      <c r="D997" s="148">
        <f>Demography!D993</f>
        <v>0</v>
      </c>
      <c r="E997" s="81"/>
      <c r="F997" s="256"/>
      <c r="G997" s="257"/>
      <c r="H997" s="257"/>
      <c r="I997" s="257"/>
      <c r="J997" s="245"/>
      <c r="K997" s="257"/>
      <c r="L997" s="258"/>
      <c r="M997" s="256"/>
      <c r="N997" s="256"/>
      <c r="O997" s="240"/>
      <c r="P997" s="256"/>
      <c r="Q997" s="261"/>
      <c r="R997" s="240"/>
      <c r="S997" s="240"/>
      <c r="T997" s="240"/>
      <c r="U997" s="256"/>
      <c r="V997" s="245"/>
      <c r="W997" s="256"/>
      <c r="X997" s="245"/>
      <c r="Y997" s="81"/>
      <c r="Z997" s="256"/>
      <c r="AA997" s="150"/>
      <c r="AB997" s="150"/>
      <c r="AC997" s="81"/>
      <c r="AD997" s="240"/>
      <c r="AE997" s="240"/>
      <c r="AF997" s="256"/>
      <c r="AG997" s="240"/>
      <c r="AH997" s="256"/>
      <c r="AI997" s="256"/>
      <c r="AJ997" s="256"/>
      <c r="AK997" s="261"/>
      <c r="AL997" s="261"/>
      <c r="AM997" s="77"/>
      <c r="AN997" s="261"/>
      <c r="AO997" s="261"/>
      <c r="AP997" s="261"/>
      <c r="AQ997" s="261"/>
      <c r="AR997" s="261"/>
      <c r="AS997" s="261"/>
      <c r="AT997" s="261"/>
      <c r="AU997" s="261"/>
      <c r="AV997" s="261"/>
      <c r="AW997" s="261"/>
      <c r="AX997" s="245"/>
      <c r="AY997" s="245"/>
      <c r="AZ997" s="247"/>
      <c r="BA997" s="77"/>
      <c r="BB997" s="561" t="str">
        <f t="shared" si="63"/>
        <v xml:space="preserve"> </v>
      </c>
      <c r="BC997" s="561" t="str">
        <f t="shared" si="64"/>
        <v xml:space="preserve"> </v>
      </c>
      <c r="BD997" s="561" t="str">
        <f t="shared" si="65"/>
        <v xml:space="preserve"> </v>
      </c>
      <c r="BE997" s="561" t="str">
        <f t="shared" si="66"/>
        <v xml:space="preserve"> </v>
      </c>
      <c r="BF997" s="77"/>
      <c r="BG997" s="254"/>
    </row>
    <row r="998" spans="1:59" s="86" customFormat="1" ht="12.75" x14ac:dyDescent="0.25">
      <c r="A998" s="365"/>
      <c r="B998" s="361">
        <f>Demography!B994</f>
        <v>0</v>
      </c>
      <c r="C998" s="361">
        <f>Demography!C994</f>
        <v>0</v>
      </c>
      <c r="D998" s="362">
        <f>Demography!D994</f>
        <v>0</v>
      </c>
      <c r="E998" s="81"/>
      <c r="F998" s="241"/>
      <c r="G998" s="478"/>
      <c r="H998" s="478"/>
      <c r="I998" s="478"/>
      <c r="J998" s="246"/>
      <c r="K998" s="478"/>
      <c r="L998" s="538"/>
      <c r="M998" s="241"/>
      <c r="N998" s="241"/>
      <c r="O998" s="242"/>
      <c r="P998" s="241"/>
      <c r="Q998" s="243"/>
      <c r="R998" s="242"/>
      <c r="S998" s="242"/>
      <c r="T998" s="242"/>
      <c r="U998" s="241"/>
      <c r="V998" s="246"/>
      <c r="W998" s="241"/>
      <c r="X998" s="246"/>
      <c r="Y998" s="81"/>
      <c r="Z998" s="241"/>
      <c r="AA998" s="416"/>
      <c r="AB998" s="416"/>
      <c r="AC998" s="81"/>
      <c r="AD998" s="242"/>
      <c r="AE998" s="242"/>
      <c r="AF998" s="241"/>
      <c r="AG998" s="242"/>
      <c r="AH998" s="241"/>
      <c r="AI998" s="241"/>
      <c r="AJ998" s="241"/>
      <c r="AK998" s="243"/>
      <c r="AL998" s="243"/>
      <c r="AM998" s="77"/>
      <c r="AN998" s="243"/>
      <c r="AO998" s="243"/>
      <c r="AP998" s="243"/>
      <c r="AQ998" s="243"/>
      <c r="AR998" s="243"/>
      <c r="AS998" s="243"/>
      <c r="AT998" s="243"/>
      <c r="AU998" s="243"/>
      <c r="AV998" s="243"/>
      <c r="AW998" s="243"/>
      <c r="AX998" s="246"/>
      <c r="AY998" s="246"/>
      <c r="AZ998" s="248"/>
      <c r="BA998" s="77"/>
      <c r="BB998" s="562" t="str">
        <f t="shared" si="63"/>
        <v xml:space="preserve"> </v>
      </c>
      <c r="BC998" s="562" t="str">
        <f t="shared" si="64"/>
        <v xml:space="preserve"> </v>
      </c>
      <c r="BD998" s="562" t="str">
        <f t="shared" si="65"/>
        <v xml:space="preserve"> </v>
      </c>
      <c r="BE998" s="562" t="str">
        <f t="shared" si="66"/>
        <v xml:space="preserve"> </v>
      </c>
      <c r="BF998" s="77"/>
      <c r="BG998" s="515"/>
    </row>
    <row r="999" spans="1:59" s="86" customFormat="1" ht="12.75" x14ac:dyDescent="0.25">
      <c r="A999" s="365"/>
      <c r="B999" s="147">
        <f>Demography!B995</f>
        <v>0</v>
      </c>
      <c r="C999" s="147">
        <f>Demography!C995</f>
        <v>0</v>
      </c>
      <c r="D999" s="148">
        <f>Demography!D995</f>
        <v>0</v>
      </c>
      <c r="E999" s="81"/>
      <c r="F999" s="256"/>
      <c r="G999" s="257"/>
      <c r="H999" s="257"/>
      <c r="I999" s="257"/>
      <c r="J999" s="245"/>
      <c r="K999" s="257"/>
      <c r="L999" s="258"/>
      <c r="M999" s="256"/>
      <c r="N999" s="256"/>
      <c r="O999" s="240"/>
      <c r="P999" s="256"/>
      <c r="Q999" s="261"/>
      <c r="R999" s="240"/>
      <c r="S999" s="240"/>
      <c r="T999" s="240"/>
      <c r="U999" s="256"/>
      <c r="V999" s="245"/>
      <c r="W999" s="256"/>
      <c r="X999" s="245"/>
      <c r="Y999" s="81"/>
      <c r="Z999" s="256"/>
      <c r="AA999" s="150"/>
      <c r="AB999" s="150"/>
      <c r="AC999" s="81"/>
      <c r="AD999" s="240"/>
      <c r="AE999" s="240"/>
      <c r="AF999" s="256"/>
      <c r="AG999" s="240"/>
      <c r="AH999" s="256"/>
      <c r="AI999" s="256"/>
      <c r="AJ999" s="256"/>
      <c r="AK999" s="261"/>
      <c r="AL999" s="261"/>
      <c r="AM999" s="77"/>
      <c r="AN999" s="261"/>
      <c r="AO999" s="261"/>
      <c r="AP999" s="261"/>
      <c r="AQ999" s="261"/>
      <c r="AR999" s="261"/>
      <c r="AS999" s="261"/>
      <c r="AT999" s="261"/>
      <c r="AU999" s="261"/>
      <c r="AV999" s="261"/>
      <c r="AW999" s="261"/>
      <c r="AX999" s="245"/>
      <c r="AY999" s="245"/>
      <c r="AZ999" s="247"/>
      <c r="BA999" s="77"/>
      <c r="BB999" s="561" t="str">
        <f t="shared" si="63"/>
        <v xml:space="preserve"> </v>
      </c>
      <c r="BC999" s="561" t="str">
        <f t="shared" si="64"/>
        <v xml:space="preserve"> </v>
      </c>
      <c r="BD999" s="561" t="str">
        <f t="shared" si="65"/>
        <v xml:space="preserve"> </v>
      </c>
      <c r="BE999" s="561" t="str">
        <f t="shared" si="66"/>
        <v xml:space="preserve"> </v>
      </c>
      <c r="BF999" s="77"/>
      <c r="BG999" s="254"/>
    </row>
    <row r="1000" spans="1:59" s="86" customFormat="1" ht="12.75" x14ac:dyDescent="0.25">
      <c r="A1000" s="365"/>
      <c r="B1000" s="361">
        <f>Demography!B996</f>
        <v>0</v>
      </c>
      <c r="C1000" s="361">
        <f>Demography!C996</f>
        <v>0</v>
      </c>
      <c r="D1000" s="362">
        <f>Demography!D996</f>
        <v>0</v>
      </c>
      <c r="E1000" s="81"/>
      <c r="F1000" s="241"/>
      <c r="G1000" s="478"/>
      <c r="H1000" s="478"/>
      <c r="I1000" s="478"/>
      <c r="J1000" s="246"/>
      <c r="K1000" s="478"/>
      <c r="L1000" s="538"/>
      <c r="M1000" s="241"/>
      <c r="N1000" s="241"/>
      <c r="O1000" s="242"/>
      <c r="P1000" s="241"/>
      <c r="Q1000" s="243"/>
      <c r="R1000" s="242"/>
      <c r="S1000" s="242"/>
      <c r="T1000" s="242"/>
      <c r="U1000" s="241"/>
      <c r="V1000" s="246"/>
      <c r="W1000" s="241"/>
      <c r="X1000" s="246"/>
      <c r="Y1000" s="81"/>
      <c r="Z1000" s="241"/>
      <c r="AA1000" s="416"/>
      <c r="AB1000" s="416"/>
      <c r="AC1000" s="81"/>
      <c r="AD1000" s="242"/>
      <c r="AE1000" s="242"/>
      <c r="AF1000" s="241"/>
      <c r="AG1000" s="242"/>
      <c r="AH1000" s="241"/>
      <c r="AI1000" s="241"/>
      <c r="AJ1000" s="241"/>
      <c r="AK1000" s="243"/>
      <c r="AL1000" s="243"/>
      <c r="AM1000" s="77"/>
      <c r="AN1000" s="243"/>
      <c r="AO1000" s="243"/>
      <c r="AP1000" s="243"/>
      <c r="AQ1000" s="243"/>
      <c r="AR1000" s="243"/>
      <c r="AS1000" s="243"/>
      <c r="AT1000" s="243"/>
      <c r="AU1000" s="243"/>
      <c r="AV1000" s="243"/>
      <c r="AW1000" s="243"/>
      <c r="AX1000" s="246"/>
      <c r="AY1000" s="246"/>
      <c r="AZ1000" s="248"/>
      <c r="BA1000" s="77"/>
      <c r="BB1000" s="562" t="str">
        <f t="shared" si="63"/>
        <v xml:space="preserve"> </v>
      </c>
      <c r="BC1000" s="562" t="str">
        <f t="shared" si="64"/>
        <v xml:space="preserve"> </v>
      </c>
      <c r="BD1000" s="562" t="str">
        <f t="shared" si="65"/>
        <v xml:space="preserve"> </v>
      </c>
      <c r="BE1000" s="562" t="str">
        <f t="shared" si="66"/>
        <v xml:space="preserve"> </v>
      </c>
      <c r="BF1000" s="77"/>
      <c r="BG1000" s="515"/>
    </row>
    <row r="1001" spans="1:59" s="86" customFormat="1" ht="12.75" x14ac:dyDescent="0.25">
      <c r="A1001" s="365"/>
      <c r="B1001" s="147">
        <f>Demography!B997</f>
        <v>0</v>
      </c>
      <c r="C1001" s="147">
        <f>Demography!C997</f>
        <v>0</v>
      </c>
      <c r="D1001" s="148">
        <f>Demography!D997</f>
        <v>0</v>
      </c>
      <c r="E1001" s="81"/>
      <c r="F1001" s="256"/>
      <c r="G1001" s="257"/>
      <c r="H1001" s="257"/>
      <c r="I1001" s="257"/>
      <c r="J1001" s="245"/>
      <c r="K1001" s="257"/>
      <c r="L1001" s="258"/>
      <c r="M1001" s="256"/>
      <c r="N1001" s="256"/>
      <c r="O1001" s="240"/>
      <c r="P1001" s="256"/>
      <c r="Q1001" s="261"/>
      <c r="R1001" s="240"/>
      <c r="S1001" s="240"/>
      <c r="T1001" s="240"/>
      <c r="U1001" s="256"/>
      <c r="V1001" s="245"/>
      <c r="W1001" s="256"/>
      <c r="X1001" s="245"/>
      <c r="Y1001" s="81"/>
      <c r="Z1001" s="256"/>
      <c r="AA1001" s="150"/>
      <c r="AB1001" s="150"/>
      <c r="AC1001" s="81"/>
      <c r="AD1001" s="240"/>
      <c r="AE1001" s="240"/>
      <c r="AF1001" s="256"/>
      <c r="AG1001" s="240"/>
      <c r="AH1001" s="256"/>
      <c r="AI1001" s="256"/>
      <c r="AJ1001" s="256"/>
      <c r="AK1001" s="261"/>
      <c r="AL1001" s="261"/>
      <c r="AM1001" s="77"/>
      <c r="AN1001" s="261"/>
      <c r="AO1001" s="261"/>
      <c r="AP1001" s="261"/>
      <c r="AQ1001" s="261"/>
      <c r="AR1001" s="261"/>
      <c r="AS1001" s="261"/>
      <c r="AT1001" s="261"/>
      <c r="AU1001" s="261"/>
      <c r="AV1001" s="261"/>
      <c r="AW1001" s="261"/>
      <c r="AX1001" s="245"/>
      <c r="AY1001" s="245"/>
      <c r="AZ1001" s="247"/>
      <c r="BA1001" s="77"/>
      <c r="BB1001" s="561" t="str">
        <f t="shared" si="63"/>
        <v xml:space="preserve"> </v>
      </c>
      <c r="BC1001" s="561" t="str">
        <f t="shared" si="64"/>
        <v xml:space="preserve"> </v>
      </c>
      <c r="BD1001" s="561" t="str">
        <f t="shared" si="65"/>
        <v xml:space="preserve"> </v>
      </c>
      <c r="BE1001" s="561" t="str">
        <f t="shared" si="66"/>
        <v xml:space="preserve"> </v>
      </c>
      <c r="BF1001" s="77"/>
      <c r="BG1001" s="254"/>
    </row>
    <row r="1002" spans="1:59" s="86" customFormat="1" ht="12.75" x14ac:dyDescent="0.25">
      <c r="A1002" s="365"/>
      <c r="B1002" s="361">
        <f>Demography!B998</f>
        <v>0</v>
      </c>
      <c r="C1002" s="361">
        <f>Demography!C998</f>
        <v>0</v>
      </c>
      <c r="D1002" s="362">
        <f>Demography!D998</f>
        <v>0</v>
      </c>
      <c r="E1002" s="81"/>
      <c r="F1002" s="241"/>
      <c r="G1002" s="478"/>
      <c r="H1002" s="478"/>
      <c r="I1002" s="478"/>
      <c r="J1002" s="246"/>
      <c r="K1002" s="478"/>
      <c r="L1002" s="538"/>
      <c r="M1002" s="241"/>
      <c r="N1002" s="241"/>
      <c r="O1002" s="242"/>
      <c r="P1002" s="241"/>
      <c r="Q1002" s="243"/>
      <c r="R1002" s="242"/>
      <c r="S1002" s="242"/>
      <c r="T1002" s="242"/>
      <c r="U1002" s="241"/>
      <c r="V1002" s="246"/>
      <c r="W1002" s="241"/>
      <c r="X1002" s="246"/>
      <c r="Y1002" s="81"/>
      <c r="Z1002" s="241"/>
      <c r="AA1002" s="416"/>
      <c r="AB1002" s="416"/>
      <c r="AC1002" s="81"/>
      <c r="AD1002" s="242"/>
      <c r="AE1002" s="242"/>
      <c r="AF1002" s="241"/>
      <c r="AG1002" s="242"/>
      <c r="AH1002" s="241"/>
      <c r="AI1002" s="241"/>
      <c r="AJ1002" s="241"/>
      <c r="AK1002" s="243"/>
      <c r="AL1002" s="243"/>
      <c r="AM1002" s="77"/>
      <c r="AN1002" s="243"/>
      <c r="AO1002" s="243"/>
      <c r="AP1002" s="243"/>
      <c r="AQ1002" s="243"/>
      <c r="AR1002" s="243"/>
      <c r="AS1002" s="243"/>
      <c r="AT1002" s="243"/>
      <c r="AU1002" s="243"/>
      <c r="AV1002" s="243"/>
      <c r="AW1002" s="243"/>
      <c r="AX1002" s="246"/>
      <c r="AY1002" s="246"/>
      <c r="AZ1002" s="248"/>
      <c r="BA1002" s="77"/>
      <c r="BB1002" s="562" t="str">
        <f t="shared" si="63"/>
        <v xml:space="preserve"> </v>
      </c>
      <c r="BC1002" s="562" t="str">
        <f t="shared" si="64"/>
        <v xml:space="preserve"> </v>
      </c>
      <c r="BD1002" s="562" t="str">
        <f t="shared" si="65"/>
        <v xml:space="preserve"> </v>
      </c>
      <c r="BE1002" s="562" t="str">
        <f t="shared" si="66"/>
        <v xml:space="preserve"> </v>
      </c>
      <c r="BF1002" s="77"/>
      <c r="BG1002" s="515"/>
    </row>
    <row r="1003" spans="1:59" s="86" customFormat="1" ht="12.75" x14ac:dyDescent="0.25">
      <c r="A1003" s="365"/>
      <c r="B1003" s="147">
        <f>Demography!B999</f>
        <v>0</v>
      </c>
      <c r="C1003" s="147">
        <f>Demography!C999</f>
        <v>0</v>
      </c>
      <c r="D1003" s="148">
        <f>Demography!D999</f>
        <v>0</v>
      </c>
      <c r="E1003" s="81"/>
      <c r="F1003" s="256"/>
      <c r="G1003" s="257"/>
      <c r="H1003" s="257"/>
      <c r="I1003" s="257"/>
      <c r="J1003" s="245"/>
      <c r="K1003" s="257"/>
      <c r="L1003" s="258"/>
      <c r="M1003" s="256"/>
      <c r="N1003" s="256"/>
      <c r="O1003" s="240"/>
      <c r="P1003" s="256"/>
      <c r="Q1003" s="261"/>
      <c r="R1003" s="240"/>
      <c r="S1003" s="240"/>
      <c r="T1003" s="240"/>
      <c r="U1003" s="256"/>
      <c r="V1003" s="245"/>
      <c r="W1003" s="256"/>
      <c r="X1003" s="245"/>
      <c r="Y1003" s="81"/>
      <c r="Z1003" s="256"/>
      <c r="AA1003" s="150"/>
      <c r="AB1003" s="150"/>
      <c r="AC1003" s="81"/>
      <c r="AD1003" s="240"/>
      <c r="AE1003" s="240"/>
      <c r="AF1003" s="256"/>
      <c r="AG1003" s="240"/>
      <c r="AH1003" s="256"/>
      <c r="AI1003" s="256"/>
      <c r="AJ1003" s="256"/>
      <c r="AK1003" s="261"/>
      <c r="AL1003" s="261"/>
      <c r="AM1003" s="77"/>
      <c r="AN1003" s="261"/>
      <c r="AO1003" s="261"/>
      <c r="AP1003" s="261"/>
      <c r="AQ1003" s="261"/>
      <c r="AR1003" s="261"/>
      <c r="AS1003" s="261"/>
      <c r="AT1003" s="261"/>
      <c r="AU1003" s="261"/>
      <c r="AV1003" s="261"/>
      <c r="AW1003" s="261"/>
      <c r="AX1003" s="245"/>
      <c r="AY1003" s="245"/>
      <c r="AZ1003" s="247"/>
      <c r="BA1003" s="77"/>
      <c r="BB1003" s="561" t="str">
        <f t="shared" si="63"/>
        <v xml:space="preserve"> </v>
      </c>
      <c r="BC1003" s="561" t="str">
        <f t="shared" si="64"/>
        <v xml:space="preserve"> </v>
      </c>
      <c r="BD1003" s="561" t="str">
        <f t="shared" si="65"/>
        <v xml:space="preserve"> </v>
      </c>
      <c r="BE1003" s="561" t="str">
        <f t="shared" si="66"/>
        <v xml:space="preserve"> </v>
      </c>
      <c r="BF1003" s="77"/>
      <c r="BG1003" s="254"/>
    </row>
    <row r="1004" spans="1:59" s="86" customFormat="1" ht="12.75" x14ac:dyDescent="0.25">
      <c r="A1004" s="365"/>
      <c r="B1004" s="361">
        <f>Demography!B1000</f>
        <v>0</v>
      </c>
      <c r="C1004" s="361">
        <f>Demography!C1000</f>
        <v>0</v>
      </c>
      <c r="D1004" s="362">
        <f>Demography!D1000</f>
        <v>0</v>
      </c>
      <c r="E1004" s="81"/>
      <c r="F1004" s="241"/>
      <c r="G1004" s="478"/>
      <c r="H1004" s="478"/>
      <c r="I1004" s="478"/>
      <c r="J1004" s="246"/>
      <c r="K1004" s="478"/>
      <c r="L1004" s="538"/>
      <c r="M1004" s="241"/>
      <c r="N1004" s="241"/>
      <c r="O1004" s="242"/>
      <c r="P1004" s="241"/>
      <c r="Q1004" s="243"/>
      <c r="R1004" s="242"/>
      <c r="S1004" s="242"/>
      <c r="T1004" s="242"/>
      <c r="U1004" s="241"/>
      <c r="V1004" s="246"/>
      <c r="W1004" s="241"/>
      <c r="X1004" s="246"/>
      <c r="Y1004" s="81"/>
      <c r="Z1004" s="241"/>
      <c r="AA1004" s="416"/>
      <c r="AB1004" s="416"/>
      <c r="AC1004" s="81"/>
      <c r="AD1004" s="242"/>
      <c r="AE1004" s="242"/>
      <c r="AF1004" s="241"/>
      <c r="AG1004" s="242"/>
      <c r="AH1004" s="241"/>
      <c r="AI1004" s="241"/>
      <c r="AJ1004" s="241"/>
      <c r="AK1004" s="243"/>
      <c r="AL1004" s="243"/>
      <c r="AM1004" s="77"/>
      <c r="AN1004" s="243"/>
      <c r="AO1004" s="243"/>
      <c r="AP1004" s="243"/>
      <c r="AQ1004" s="243"/>
      <c r="AR1004" s="243"/>
      <c r="AS1004" s="243"/>
      <c r="AT1004" s="243"/>
      <c r="AU1004" s="243"/>
      <c r="AV1004" s="243"/>
      <c r="AW1004" s="243"/>
      <c r="AX1004" s="246"/>
      <c r="AY1004" s="246"/>
      <c r="AZ1004" s="248"/>
      <c r="BA1004" s="77"/>
      <c r="BB1004" s="562" t="str">
        <f t="shared" si="63"/>
        <v xml:space="preserve"> </v>
      </c>
      <c r="BC1004" s="562" t="str">
        <f t="shared" si="64"/>
        <v xml:space="preserve"> </v>
      </c>
      <c r="BD1004" s="562" t="str">
        <f t="shared" si="65"/>
        <v xml:space="preserve"> </v>
      </c>
      <c r="BE1004" s="562" t="str">
        <f t="shared" si="66"/>
        <v xml:space="preserve"> </v>
      </c>
      <c r="BF1004" s="77"/>
      <c r="BG1004" s="515"/>
    </row>
    <row r="1005" spans="1:59" s="86" customFormat="1" ht="12.75" x14ac:dyDescent="0.25">
      <c r="A1005" s="365"/>
      <c r="B1005" s="147">
        <f>Demography!B1001</f>
        <v>0</v>
      </c>
      <c r="C1005" s="147">
        <f>Demography!C1001</f>
        <v>0</v>
      </c>
      <c r="D1005" s="148">
        <f>Demography!D1001</f>
        <v>0</v>
      </c>
      <c r="E1005" s="81"/>
      <c r="F1005" s="256"/>
      <c r="G1005" s="257"/>
      <c r="H1005" s="257"/>
      <c r="I1005" s="257"/>
      <c r="J1005" s="245"/>
      <c r="K1005" s="257"/>
      <c r="L1005" s="258"/>
      <c r="M1005" s="256"/>
      <c r="N1005" s="256"/>
      <c r="O1005" s="240"/>
      <c r="P1005" s="256"/>
      <c r="Q1005" s="261"/>
      <c r="R1005" s="240"/>
      <c r="S1005" s="240"/>
      <c r="T1005" s="240"/>
      <c r="U1005" s="256"/>
      <c r="V1005" s="245"/>
      <c r="W1005" s="256"/>
      <c r="X1005" s="245"/>
      <c r="Y1005" s="81"/>
      <c r="Z1005" s="256"/>
      <c r="AA1005" s="150"/>
      <c r="AB1005" s="150"/>
      <c r="AC1005" s="81"/>
      <c r="AD1005" s="240"/>
      <c r="AE1005" s="240"/>
      <c r="AF1005" s="256"/>
      <c r="AG1005" s="240"/>
      <c r="AH1005" s="256"/>
      <c r="AI1005" s="256"/>
      <c r="AJ1005" s="256"/>
      <c r="AK1005" s="261"/>
      <c r="AL1005" s="261"/>
      <c r="AM1005" s="77"/>
      <c r="AN1005" s="261"/>
      <c r="AO1005" s="261"/>
      <c r="AP1005" s="261"/>
      <c r="AQ1005" s="261"/>
      <c r="AR1005" s="261"/>
      <c r="AS1005" s="261"/>
      <c r="AT1005" s="261"/>
      <c r="AU1005" s="261"/>
      <c r="AV1005" s="261"/>
      <c r="AW1005" s="261"/>
      <c r="AX1005" s="245"/>
      <c r="AY1005" s="245"/>
      <c r="AZ1005" s="247"/>
      <c r="BA1005" s="77"/>
      <c r="BB1005" s="561" t="str">
        <f t="shared" si="63"/>
        <v xml:space="preserve"> </v>
      </c>
      <c r="BC1005" s="561" t="str">
        <f t="shared" si="64"/>
        <v xml:space="preserve"> </v>
      </c>
      <c r="BD1005" s="561" t="str">
        <f t="shared" si="65"/>
        <v xml:space="preserve"> </v>
      </c>
      <c r="BE1005" s="561" t="str">
        <f t="shared" si="66"/>
        <v xml:space="preserve"> </v>
      </c>
      <c r="BF1005" s="77"/>
      <c r="BG1005" s="254"/>
    </row>
    <row r="1006" spans="1:59" s="86" customFormat="1" ht="12.75" x14ac:dyDescent="0.25">
      <c r="A1006" s="365"/>
      <c r="B1006" s="361">
        <f>Demography!B1002</f>
        <v>0</v>
      </c>
      <c r="C1006" s="361">
        <f>Demography!C1002</f>
        <v>0</v>
      </c>
      <c r="D1006" s="362">
        <f>Demography!D1002</f>
        <v>0</v>
      </c>
      <c r="E1006" s="81"/>
      <c r="F1006" s="241"/>
      <c r="G1006" s="478"/>
      <c r="H1006" s="478"/>
      <c r="I1006" s="478"/>
      <c r="J1006" s="246"/>
      <c r="K1006" s="478"/>
      <c r="L1006" s="538"/>
      <c r="M1006" s="241"/>
      <c r="N1006" s="241"/>
      <c r="O1006" s="242"/>
      <c r="P1006" s="241"/>
      <c r="Q1006" s="243"/>
      <c r="R1006" s="242"/>
      <c r="S1006" s="242"/>
      <c r="T1006" s="242"/>
      <c r="U1006" s="241"/>
      <c r="V1006" s="246"/>
      <c r="W1006" s="241"/>
      <c r="X1006" s="246"/>
      <c r="Y1006" s="81"/>
      <c r="Z1006" s="241"/>
      <c r="AA1006" s="416"/>
      <c r="AB1006" s="416"/>
      <c r="AC1006" s="81"/>
      <c r="AD1006" s="242"/>
      <c r="AE1006" s="242"/>
      <c r="AF1006" s="241"/>
      <c r="AG1006" s="242"/>
      <c r="AH1006" s="241"/>
      <c r="AI1006" s="241"/>
      <c r="AJ1006" s="241"/>
      <c r="AK1006" s="243"/>
      <c r="AL1006" s="243"/>
      <c r="AM1006" s="77"/>
      <c r="AN1006" s="243"/>
      <c r="AO1006" s="243"/>
      <c r="AP1006" s="243"/>
      <c r="AQ1006" s="243"/>
      <c r="AR1006" s="243"/>
      <c r="AS1006" s="243"/>
      <c r="AT1006" s="243"/>
      <c r="AU1006" s="243"/>
      <c r="AV1006" s="243"/>
      <c r="AW1006" s="243"/>
      <c r="AX1006" s="246"/>
      <c r="AY1006" s="246"/>
      <c r="AZ1006" s="248"/>
      <c r="BA1006" s="77"/>
      <c r="BB1006" s="562" t="str">
        <f t="shared" si="63"/>
        <v xml:space="preserve"> </v>
      </c>
      <c r="BC1006" s="562" t="str">
        <f t="shared" si="64"/>
        <v xml:space="preserve"> </v>
      </c>
      <c r="BD1006" s="562" t="str">
        <f t="shared" si="65"/>
        <v xml:space="preserve"> </v>
      </c>
      <c r="BE1006" s="562" t="str">
        <f t="shared" si="66"/>
        <v xml:space="preserve"> </v>
      </c>
      <c r="BF1006" s="77"/>
      <c r="BG1006" s="515"/>
    </row>
    <row r="1007" spans="1:59" s="86" customFormat="1" ht="12.75" x14ac:dyDescent="0.25">
      <c r="A1007" s="365"/>
      <c r="B1007" s="147">
        <f>Demography!B1003</f>
        <v>0</v>
      </c>
      <c r="C1007" s="147">
        <f>Demography!C1003</f>
        <v>0</v>
      </c>
      <c r="D1007" s="148">
        <f>Demography!D1003</f>
        <v>0</v>
      </c>
      <c r="E1007" s="81"/>
      <c r="F1007" s="256"/>
      <c r="G1007" s="257"/>
      <c r="H1007" s="257"/>
      <c r="I1007" s="257"/>
      <c r="J1007" s="245"/>
      <c r="K1007" s="257"/>
      <c r="L1007" s="258"/>
      <c r="M1007" s="256"/>
      <c r="N1007" s="256"/>
      <c r="O1007" s="240"/>
      <c r="P1007" s="256"/>
      <c r="Q1007" s="261"/>
      <c r="R1007" s="240"/>
      <c r="S1007" s="240"/>
      <c r="T1007" s="240"/>
      <c r="U1007" s="256"/>
      <c r="V1007" s="245"/>
      <c r="W1007" s="256"/>
      <c r="X1007" s="245"/>
      <c r="Y1007" s="81"/>
      <c r="Z1007" s="256"/>
      <c r="AA1007" s="150"/>
      <c r="AB1007" s="150"/>
      <c r="AC1007" s="81"/>
      <c r="AD1007" s="240"/>
      <c r="AE1007" s="240"/>
      <c r="AF1007" s="256"/>
      <c r="AG1007" s="240"/>
      <c r="AH1007" s="256"/>
      <c r="AI1007" s="256"/>
      <c r="AJ1007" s="256"/>
      <c r="AK1007" s="261"/>
      <c r="AL1007" s="261"/>
      <c r="AM1007" s="77"/>
      <c r="AN1007" s="261"/>
      <c r="AO1007" s="261"/>
      <c r="AP1007" s="261"/>
      <c r="AQ1007" s="261"/>
      <c r="AR1007" s="261"/>
      <c r="AS1007" s="261"/>
      <c r="AT1007" s="261"/>
      <c r="AU1007" s="261"/>
      <c r="AV1007" s="261"/>
      <c r="AW1007" s="261"/>
      <c r="AX1007" s="245"/>
      <c r="AY1007" s="245"/>
      <c r="AZ1007" s="247"/>
      <c r="BA1007" s="77"/>
      <c r="BB1007" s="561" t="str">
        <f t="shared" si="63"/>
        <v xml:space="preserve"> </v>
      </c>
      <c r="BC1007" s="561" t="str">
        <f t="shared" si="64"/>
        <v xml:space="preserve"> </v>
      </c>
      <c r="BD1007" s="561" t="str">
        <f t="shared" si="65"/>
        <v xml:space="preserve"> </v>
      </c>
      <c r="BE1007" s="561" t="str">
        <f t="shared" si="66"/>
        <v xml:space="preserve"> </v>
      </c>
      <c r="BF1007" s="77"/>
      <c r="BG1007" s="254"/>
    </row>
    <row r="1008" spans="1:59" s="86" customFormat="1" ht="12.75" x14ac:dyDescent="0.25">
      <c r="A1008" s="365"/>
      <c r="B1008" s="361">
        <f>Demography!B1004</f>
        <v>0</v>
      </c>
      <c r="C1008" s="361">
        <f>Demography!C1004</f>
        <v>0</v>
      </c>
      <c r="D1008" s="362">
        <f>Demography!D1004</f>
        <v>0</v>
      </c>
      <c r="E1008" s="81"/>
      <c r="F1008" s="241"/>
      <c r="G1008" s="478"/>
      <c r="H1008" s="478"/>
      <c r="I1008" s="478"/>
      <c r="J1008" s="246"/>
      <c r="K1008" s="478"/>
      <c r="L1008" s="538"/>
      <c r="M1008" s="241"/>
      <c r="N1008" s="241"/>
      <c r="O1008" s="242"/>
      <c r="P1008" s="241"/>
      <c r="Q1008" s="243"/>
      <c r="R1008" s="242"/>
      <c r="S1008" s="242"/>
      <c r="T1008" s="242"/>
      <c r="U1008" s="241"/>
      <c r="V1008" s="246"/>
      <c r="W1008" s="241"/>
      <c r="X1008" s="246"/>
      <c r="Y1008" s="81"/>
      <c r="Z1008" s="241"/>
      <c r="AA1008" s="416"/>
      <c r="AB1008" s="416"/>
      <c r="AC1008" s="81"/>
      <c r="AD1008" s="242"/>
      <c r="AE1008" s="242"/>
      <c r="AF1008" s="241"/>
      <c r="AG1008" s="242"/>
      <c r="AH1008" s="241"/>
      <c r="AI1008" s="241"/>
      <c r="AJ1008" s="241"/>
      <c r="AK1008" s="243"/>
      <c r="AL1008" s="243"/>
      <c r="AM1008" s="77"/>
      <c r="AN1008" s="243"/>
      <c r="AO1008" s="243"/>
      <c r="AP1008" s="243"/>
      <c r="AQ1008" s="243"/>
      <c r="AR1008" s="243"/>
      <c r="AS1008" s="243"/>
      <c r="AT1008" s="243"/>
      <c r="AU1008" s="243"/>
      <c r="AV1008" s="243"/>
      <c r="AW1008" s="243"/>
      <c r="AX1008" s="246"/>
      <c r="AY1008" s="246"/>
      <c r="AZ1008" s="248"/>
      <c r="BA1008" s="77"/>
      <c r="BB1008" s="562" t="str">
        <f t="shared" si="63"/>
        <v xml:space="preserve"> </v>
      </c>
      <c r="BC1008" s="562" t="str">
        <f t="shared" si="64"/>
        <v xml:space="preserve"> </v>
      </c>
      <c r="BD1008" s="562" t="str">
        <f t="shared" si="65"/>
        <v xml:space="preserve"> </v>
      </c>
      <c r="BE1008" s="562" t="str">
        <f t="shared" si="66"/>
        <v xml:space="preserve"> </v>
      </c>
      <c r="BF1008" s="77"/>
      <c r="BG1008" s="515"/>
    </row>
    <row r="1009" spans="1:59" s="86" customFormat="1" ht="12.75" x14ac:dyDescent="0.25">
      <c r="A1009" s="365"/>
      <c r="B1009" s="147">
        <f>Demography!B1005</f>
        <v>0</v>
      </c>
      <c r="C1009" s="147">
        <f>Demography!C1005</f>
        <v>0</v>
      </c>
      <c r="D1009" s="148">
        <f>Demography!D1005</f>
        <v>0</v>
      </c>
      <c r="E1009" s="81"/>
      <c r="F1009" s="256"/>
      <c r="G1009" s="257"/>
      <c r="H1009" s="257"/>
      <c r="I1009" s="257"/>
      <c r="J1009" s="245"/>
      <c r="K1009" s="257"/>
      <c r="L1009" s="258"/>
      <c r="M1009" s="256"/>
      <c r="N1009" s="256"/>
      <c r="O1009" s="240"/>
      <c r="P1009" s="256"/>
      <c r="Q1009" s="261"/>
      <c r="R1009" s="240"/>
      <c r="S1009" s="240"/>
      <c r="T1009" s="240"/>
      <c r="U1009" s="256"/>
      <c r="V1009" s="245"/>
      <c r="W1009" s="256"/>
      <c r="X1009" s="245"/>
      <c r="Y1009" s="81"/>
      <c r="Z1009" s="256"/>
      <c r="AA1009" s="150"/>
      <c r="AB1009" s="150"/>
      <c r="AC1009" s="81"/>
      <c r="AD1009" s="240"/>
      <c r="AE1009" s="240"/>
      <c r="AF1009" s="256"/>
      <c r="AG1009" s="240"/>
      <c r="AH1009" s="256"/>
      <c r="AI1009" s="256"/>
      <c r="AJ1009" s="256"/>
      <c r="AK1009" s="261"/>
      <c r="AL1009" s="261"/>
      <c r="AM1009" s="77"/>
      <c r="AN1009" s="261"/>
      <c r="AO1009" s="261"/>
      <c r="AP1009" s="261"/>
      <c r="AQ1009" s="261"/>
      <c r="AR1009" s="261"/>
      <c r="AS1009" s="261"/>
      <c r="AT1009" s="261"/>
      <c r="AU1009" s="261"/>
      <c r="AV1009" s="261"/>
      <c r="AW1009" s="261"/>
      <c r="AX1009" s="245"/>
      <c r="AY1009" s="245"/>
      <c r="AZ1009" s="247"/>
      <c r="BA1009" s="77"/>
      <c r="BB1009" s="561" t="str">
        <f t="shared" si="63"/>
        <v xml:space="preserve"> </v>
      </c>
      <c r="BC1009" s="561" t="str">
        <f t="shared" si="64"/>
        <v xml:space="preserve"> </v>
      </c>
      <c r="BD1009" s="561" t="str">
        <f t="shared" si="65"/>
        <v xml:space="preserve"> </v>
      </c>
      <c r="BE1009" s="561" t="str">
        <f t="shared" si="66"/>
        <v xml:space="preserve"> </v>
      </c>
      <c r="BF1009" s="77"/>
      <c r="BG1009" s="254"/>
    </row>
    <row r="1010" spans="1:59" s="86" customFormat="1" ht="12.75" x14ac:dyDescent="0.25">
      <c r="A1010" s="365"/>
      <c r="B1010" s="361">
        <f>Demography!B1006</f>
        <v>0</v>
      </c>
      <c r="C1010" s="361">
        <f>Demography!C1006</f>
        <v>0</v>
      </c>
      <c r="D1010" s="362">
        <f>Demography!D1006</f>
        <v>0</v>
      </c>
      <c r="E1010" s="81"/>
      <c r="F1010" s="241"/>
      <c r="G1010" s="478"/>
      <c r="H1010" s="478"/>
      <c r="I1010" s="478"/>
      <c r="J1010" s="246"/>
      <c r="K1010" s="478"/>
      <c r="L1010" s="538"/>
      <c r="M1010" s="241"/>
      <c r="N1010" s="241"/>
      <c r="O1010" s="242"/>
      <c r="P1010" s="241"/>
      <c r="Q1010" s="243"/>
      <c r="R1010" s="242"/>
      <c r="S1010" s="242"/>
      <c r="T1010" s="242"/>
      <c r="U1010" s="241"/>
      <c r="V1010" s="246"/>
      <c r="W1010" s="241"/>
      <c r="X1010" s="246"/>
      <c r="Y1010" s="81"/>
      <c r="Z1010" s="241"/>
      <c r="AA1010" s="416"/>
      <c r="AB1010" s="416"/>
      <c r="AC1010" s="81"/>
      <c r="AD1010" s="242"/>
      <c r="AE1010" s="242"/>
      <c r="AF1010" s="241"/>
      <c r="AG1010" s="242"/>
      <c r="AH1010" s="241"/>
      <c r="AI1010" s="241"/>
      <c r="AJ1010" s="241"/>
      <c r="AK1010" s="243"/>
      <c r="AL1010" s="243"/>
      <c r="AM1010" s="77"/>
      <c r="AN1010" s="243"/>
      <c r="AO1010" s="243"/>
      <c r="AP1010" s="243"/>
      <c r="AQ1010" s="243"/>
      <c r="AR1010" s="243"/>
      <c r="AS1010" s="243"/>
      <c r="AT1010" s="243"/>
      <c r="AU1010" s="243"/>
      <c r="AV1010" s="243"/>
      <c r="AW1010" s="243"/>
      <c r="AX1010" s="246"/>
      <c r="AY1010" s="246"/>
      <c r="AZ1010" s="248"/>
      <c r="BA1010" s="77"/>
      <c r="BB1010" s="562" t="str">
        <f t="shared" si="63"/>
        <v xml:space="preserve"> </v>
      </c>
      <c r="BC1010" s="562" t="str">
        <f t="shared" si="64"/>
        <v xml:space="preserve"> </v>
      </c>
      <c r="BD1010" s="562" t="str">
        <f t="shared" si="65"/>
        <v xml:space="preserve"> </v>
      </c>
      <c r="BE1010" s="562" t="str">
        <f t="shared" si="66"/>
        <v xml:space="preserve"> </v>
      </c>
      <c r="BF1010" s="77"/>
      <c r="BG1010" s="515"/>
    </row>
    <row r="1011" spans="1:59" s="86" customFormat="1" ht="12.75" x14ac:dyDescent="0.25">
      <c r="A1011" s="365"/>
      <c r="B1011" s="147">
        <f>Demography!B1007</f>
        <v>0</v>
      </c>
      <c r="C1011" s="147">
        <f>Demography!C1007</f>
        <v>0</v>
      </c>
      <c r="D1011" s="148">
        <f>Demography!D1007</f>
        <v>0</v>
      </c>
      <c r="E1011" s="81"/>
      <c r="F1011" s="256"/>
      <c r="G1011" s="257"/>
      <c r="H1011" s="257"/>
      <c r="I1011" s="257"/>
      <c r="J1011" s="245"/>
      <c r="K1011" s="257"/>
      <c r="L1011" s="258"/>
      <c r="M1011" s="256"/>
      <c r="N1011" s="256"/>
      <c r="O1011" s="240"/>
      <c r="P1011" s="256"/>
      <c r="Q1011" s="261"/>
      <c r="R1011" s="240"/>
      <c r="S1011" s="240"/>
      <c r="T1011" s="240"/>
      <c r="U1011" s="256"/>
      <c r="V1011" s="245"/>
      <c r="W1011" s="256"/>
      <c r="X1011" s="245"/>
      <c r="Y1011" s="81"/>
      <c r="Z1011" s="256"/>
      <c r="AA1011" s="150"/>
      <c r="AB1011" s="150"/>
      <c r="AC1011" s="81"/>
      <c r="AD1011" s="240"/>
      <c r="AE1011" s="240"/>
      <c r="AF1011" s="256"/>
      <c r="AG1011" s="240"/>
      <c r="AH1011" s="256"/>
      <c r="AI1011" s="256"/>
      <c r="AJ1011" s="256"/>
      <c r="AK1011" s="261"/>
      <c r="AL1011" s="261"/>
      <c r="AM1011" s="77"/>
      <c r="AN1011" s="261"/>
      <c r="AO1011" s="261"/>
      <c r="AP1011" s="261"/>
      <c r="AQ1011" s="261"/>
      <c r="AR1011" s="261"/>
      <c r="AS1011" s="261"/>
      <c r="AT1011" s="261"/>
      <c r="AU1011" s="261"/>
      <c r="AV1011" s="261"/>
      <c r="AW1011" s="261"/>
      <c r="AX1011" s="245"/>
      <c r="AY1011" s="245"/>
      <c r="AZ1011" s="247"/>
      <c r="BA1011" s="77"/>
      <c r="BB1011" s="561" t="str">
        <f t="shared" si="63"/>
        <v xml:space="preserve"> </v>
      </c>
      <c r="BC1011" s="561" t="str">
        <f t="shared" si="64"/>
        <v xml:space="preserve"> </v>
      </c>
      <c r="BD1011" s="561" t="str">
        <f t="shared" si="65"/>
        <v xml:space="preserve"> </v>
      </c>
      <c r="BE1011" s="561" t="str">
        <f t="shared" si="66"/>
        <v xml:space="preserve"> </v>
      </c>
      <c r="BF1011" s="77"/>
      <c r="BG1011" s="254"/>
    </row>
    <row r="1012" spans="1:59" s="86" customFormat="1" ht="12.75" x14ac:dyDescent="0.25">
      <c r="A1012" s="365"/>
      <c r="B1012" s="361">
        <f>Demography!B1008</f>
        <v>0</v>
      </c>
      <c r="C1012" s="361">
        <f>Demography!C1008</f>
        <v>0</v>
      </c>
      <c r="D1012" s="362">
        <f>Demography!D1008</f>
        <v>0</v>
      </c>
      <c r="E1012" s="81"/>
      <c r="F1012" s="241"/>
      <c r="G1012" s="478"/>
      <c r="H1012" s="478"/>
      <c r="I1012" s="478"/>
      <c r="J1012" s="246"/>
      <c r="K1012" s="478"/>
      <c r="L1012" s="538"/>
      <c r="M1012" s="241"/>
      <c r="N1012" s="241"/>
      <c r="O1012" s="242"/>
      <c r="P1012" s="241"/>
      <c r="Q1012" s="243"/>
      <c r="R1012" s="242"/>
      <c r="S1012" s="242"/>
      <c r="T1012" s="242"/>
      <c r="U1012" s="241"/>
      <c r="V1012" s="246"/>
      <c r="W1012" s="241"/>
      <c r="X1012" s="246"/>
      <c r="Y1012" s="81"/>
      <c r="Z1012" s="241"/>
      <c r="AA1012" s="416"/>
      <c r="AB1012" s="416"/>
      <c r="AC1012" s="81"/>
      <c r="AD1012" s="242"/>
      <c r="AE1012" s="242"/>
      <c r="AF1012" s="241"/>
      <c r="AG1012" s="242"/>
      <c r="AH1012" s="241"/>
      <c r="AI1012" s="241"/>
      <c r="AJ1012" s="241"/>
      <c r="AK1012" s="243"/>
      <c r="AL1012" s="243"/>
      <c r="AM1012" s="77"/>
      <c r="AN1012" s="243"/>
      <c r="AO1012" s="243"/>
      <c r="AP1012" s="243"/>
      <c r="AQ1012" s="243"/>
      <c r="AR1012" s="243"/>
      <c r="AS1012" s="243"/>
      <c r="AT1012" s="243"/>
      <c r="AU1012" s="243"/>
      <c r="AV1012" s="243"/>
      <c r="AW1012" s="243"/>
      <c r="AX1012" s="246"/>
      <c r="AY1012" s="246"/>
      <c r="AZ1012" s="248"/>
      <c r="BA1012" s="77"/>
      <c r="BB1012" s="562" t="str">
        <f t="shared" si="63"/>
        <v xml:space="preserve"> </v>
      </c>
      <c r="BC1012" s="562" t="str">
        <f t="shared" si="64"/>
        <v xml:space="preserve"> </v>
      </c>
      <c r="BD1012" s="562" t="str">
        <f t="shared" si="65"/>
        <v xml:space="preserve"> </v>
      </c>
      <c r="BE1012" s="562" t="str">
        <f t="shared" si="66"/>
        <v xml:space="preserve"> </v>
      </c>
      <c r="BF1012" s="77"/>
      <c r="BG1012" s="515"/>
    </row>
    <row r="1013" spans="1:59" s="86" customFormat="1" ht="12.75" x14ac:dyDescent="0.25">
      <c r="A1013" s="365"/>
      <c r="B1013" s="147">
        <f>Demography!B1009</f>
        <v>0</v>
      </c>
      <c r="C1013" s="147">
        <f>Demography!C1009</f>
        <v>0</v>
      </c>
      <c r="D1013" s="148">
        <f>Demography!D1009</f>
        <v>0</v>
      </c>
      <c r="E1013" s="81"/>
      <c r="F1013" s="256"/>
      <c r="G1013" s="257"/>
      <c r="H1013" s="257"/>
      <c r="I1013" s="257"/>
      <c r="J1013" s="245"/>
      <c r="K1013" s="257"/>
      <c r="L1013" s="258"/>
      <c r="M1013" s="256"/>
      <c r="N1013" s="256"/>
      <c r="O1013" s="240"/>
      <c r="P1013" s="256"/>
      <c r="Q1013" s="261"/>
      <c r="R1013" s="240"/>
      <c r="S1013" s="240"/>
      <c r="T1013" s="240"/>
      <c r="U1013" s="256"/>
      <c r="V1013" s="245"/>
      <c r="W1013" s="256"/>
      <c r="X1013" s="245"/>
      <c r="Y1013" s="81"/>
      <c r="Z1013" s="256"/>
      <c r="AA1013" s="150"/>
      <c r="AB1013" s="150"/>
      <c r="AC1013" s="81"/>
      <c r="AD1013" s="240"/>
      <c r="AE1013" s="240"/>
      <c r="AF1013" s="256"/>
      <c r="AG1013" s="240"/>
      <c r="AH1013" s="256"/>
      <c r="AI1013" s="256"/>
      <c r="AJ1013" s="256"/>
      <c r="AK1013" s="261"/>
      <c r="AL1013" s="261"/>
      <c r="AM1013" s="77"/>
      <c r="AN1013" s="261"/>
      <c r="AO1013" s="261"/>
      <c r="AP1013" s="261"/>
      <c r="AQ1013" s="261"/>
      <c r="AR1013" s="261"/>
      <c r="AS1013" s="261"/>
      <c r="AT1013" s="261"/>
      <c r="AU1013" s="261"/>
      <c r="AV1013" s="261"/>
      <c r="AW1013" s="261"/>
      <c r="AX1013" s="245"/>
      <c r="AY1013" s="245"/>
      <c r="AZ1013" s="247"/>
      <c r="BA1013" s="77"/>
      <c r="BB1013" s="561" t="str">
        <f t="shared" si="63"/>
        <v xml:space="preserve"> </v>
      </c>
      <c r="BC1013" s="561" t="str">
        <f t="shared" si="64"/>
        <v xml:space="preserve"> </v>
      </c>
      <c r="BD1013" s="561" t="str">
        <f t="shared" si="65"/>
        <v xml:space="preserve"> </v>
      </c>
      <c r="BE1013" s="561" t="str">
        <f t="shared" si="66"/>
        <v xml:space="preserve"> </v>
      </c>
      <c r="BF1013" s="77"/>
      <c r="BG1013" s="254"/>
    </row>
    <row r="1014" spans="1:59" s="86" customFormat="1" ht="12.75" x14ac:dyDescent="0.25">
      <c r="A1014" s="365"/>
      <c r="B1014" s="361">
        <f>Demography!B1010</f>
        <v>0</v>
      </c>
      <c r="C1014" s="361">
        <f>Demography!C1010</f>
        <v>0</v>
      </c>
      <c r="D1014" s="362">
        <f>Demography!D1010</f>
        <v>0</v>
      </c>
      <c r="E1014" s="81"/>
      <c r="F1014" s="241"/>
      <c r="G1014" s="478"/>
      <c r="H1014" s="478"/>
      <c r="I1014" s="478"/>
      <c r="J1014" s="246"/>
      <c r="K1014" s="478"/>
      <c r="L1014" s="538"/>
      <c r="M1014" s="241"/>
      <c r="N1014" s="241"/>
      <c r="O1014" s="242"/>
      <c r="P1014" s="241"/>
      <c r="Q1014" s="243"/>
      <c r="R1014" s="242"/>
      <c r="S1014" s="242"/>
      <c r="T1014" s="242"/>
      <c r="U1014" s="241"/>
      <c r="V1014" s="246"/>
      <c r="W1014" s="241"/>
      <c r="X1014" s="246"/>
      <c r="Y1014" s="81"/>
      <c r="Z1014" s="241"/>
      <c r="AA1014" s="416"/>
      <c r="AB1014" s="416"/>
      <c r="AC1014" s="81"/>
      <c r="AD1014" s="242"/>
      <c r="AE1014" s="242"/>
      <c r="AF1014" s="241"/>
      <c r="AG1014" s="242"/>
      <c r="AH1014" s="241"/>
      <c r="AI1014" s="241"/>
      <c r="AJ1014" s="241"/>
      <c r="AK1014" s="243"/>
      <c r="AL1014" s="243"/>
      <c r="AM1014" s="77"/>
      <c r="AN1014" s="243"/>
      <c r="AO1014" s="243"/>
      <c r="AP1014" s="243"/>
      <c r="AQ1014" s="243"/>
      <c r="AR1014" s="243"/>
      <c r="AS1014" s="243"/>
      <c r="AT1014" s="243"/>
      <c r="AU1014" s="243"/>
      <c r="AV1014" s="243"/>
      <c r="AW1014" s="243"/>
      <c r="AX1014" s="246"/>
      <c r="AY1014" s="246"/>
      <c r="AZ1014" s="248"/>
      <c r="BA1014" s="77"/>
      <c r="BB1014" s="562" t="str">
        <f t="shared" si="63"/>
        <v xml:space="preserve"> </v>
      </c>
      <c r="BC1014" s="562" t="str">
        <f t="shared" si="64"/>
        <v xml:space="preserve"> </v>
      </c>
      <c r="BD1014" s="562" t="str">
        <f t="shared" si="65"/>
        <v xml:space="preserve"> </v>
      </c>
      <c r="BE1014" s="562" t="str">
        <f t="shared" si="66"/>
        <v xml:space="preserve"> </v>
      </c>
      <c r="BF1014" s="77"/>
      <c r="BG1014" s="515"/>
    </row>
    <row r="1015" spans="1:59" s="86" customFormat="1" ht="12.75" x14ac:dyDescent="0.25">
      <c r="A1015" s="365"/>
      <c r="B1015" s="147">
        <f>Demography!B1011</f>
        <v>0</v>
      </c>
      <c r="C1015" s="147">
        <f>Demography!C1011</f>
        <v>0</v>
      </c>
      <c r="D1015" s="148">
        <f>Demography!D1011</f>
        <v>0</v>
      </c>
      <c r="E1015" s="81"/>
      <c r="F1015" s="256"/>
      <c r="G1015" s="257"/>
      <c r="H1015" s="257"/>
      <c r="I1015" s="257"/>
      <c r="J1015" s="245"/>
      <c r="K1015" s="257"/>
      <c r="L1015" s="258"/>
      <c r="M1015" s="256"/>
      <c r="N1015" s="256"/>
      <c r="O1015" s="240"/>
      <c r="P1015" s="256"/>
      <c r="Q1015" s="261"/>
      <c r="R1015" s="240"/>
      <c r="S1015" s="240"/>
      <c r="T1015" s="240"/>
      <c r="U1015" s="256"/>
      <c r="V1015" s="245"/>
      <c r="W1015" s="256"/>
      <c r="X1015" s="245"/>
      <c r="Y1015" s="81"/>
      <c r="Z1015" s="256"/>
      <c r="AA1015" s="150"/>
      <c r="AB1015" s="150"/>
      <c r="AC1015" s="81"/>
      <c r="AD1015" s="240"/>
      <c r="AE1015" s="240"/>
      <c r="AF1015" s="256"/>
      <c r="AG1015" s="240"/>
      <c r="AH1015" s="256"/>
      <c r="AI1015" s="256"/>
      <c r="AJ1015" s="256"/>
      <c r="AK1015" s="261"/>
      <c r="AL1015" s="261"/>
      <c r="AM1015" s="77"/>
      <c r="AN1015" s="261"/>
      <c r="AO1015" s="261"/>
      <c r="AP1015" s="261"/>
      <c r="AQ1015" s="261"/>
      <c r="AR1015" s="261"/>
      <c r="AS1015" s="261"/>
      <c r="AT1015" s="261"/>
      <c r="AU1015" s="261"/>
      <c r="AV1015" s="261"/>
      <c r="AW1015" s="261"/>
      <c r="AX1015" s="245"/>
      <c r="AY1015" s="245"/>
      <c r="AZ1015" s="247"/>
      <c r="BA1015" s="77"/>
      <c r="BB1015" s="561" t="str">
        <f t="shared" si="63"/>
        <v xml:space="preserve"> </v>
      </c>
      <c r="BC1015" s="561" t="str">
        <f t="shared" si="64"/>
        <v xml:space="preserve"> </v>
      </c>
      <c r="BD1015" s="561" t="str">
        <f t="shared" si="65"/>
        <v xml:space="preserve"> </v>
      </c>
      <c r="BE1015" s="561" t="str">
        <f t="shared" si="66"/>
        <v xml:space="preserve"> </v>
      </c>
      <c r="BF1015" s="77"/>
      <c r="BG1015" s="254"/>
    </row>
    <row r="1016" spans="1:59" s="86" customFormat="1" ht="12.75" x14ac:dyDescent="0.25">
      <c r="A1016" s="365"/>
      <c r="B1016" s="361">
        <f>Demography!B1012</f>
        <v>0</v>
      </c>
      <c r="C1016" s="361">
        <f>Demography!C1012</f>
        <v>0</v>
      </c>
      <c r="D1016" s="362">
        <f>Demography!D1012</f>
        <v>0</v>
      </c>
      <c r="E1016" s="81"/>
      <c r="F1016" s="241"/>
      <c r="G1016" s="478"/>
      <c r="H1016" s="478"/>
      <c r="I1016" s="478"/>
      <c r="J1016" s="246"/>
      <c r="K1016" s="478"/>
      <c r="L1016" s="538"/>
      <c r="M1016" s="241"/>
      <c r="N1016" s="241"/>
      <c r="O1016" s="242"/>
      <c r="P1016" s="241"/>
      <c r="Q1016" s="243"/>
      <c r="R1016" s="242"/>
      <c r="S1016" s="242"/>
      <c r="T1016" s="242"/>
      <c r="U1016" s="241"/>
      <c r="V1016" s="246"/>
      <c r="W1016" s="241"/>
      <c r="X1016" s="246"/>
      <c r="Y1016" s="81"/>
      <c r="Z1016" s="241"/>
      <c r="AA1016" s="416"/>
      <c r="AB1016" s="416"/>
      <c r="AC1016" s="81"/>
      <c r="AD1016" s="242"/>
      <c r="AE1016" s="242"/>
      <c r="AF1016" s="241"/>
      <c r="AG1016" s="242"/>
      <c r="AH1016" s="241"/>
      <c r="AI1016" s="241"/>
      <c r="AJ1016" s="241"/>
      <c r="AK1016" s="243"/>
      <c r="AL1016" s="243"/>
      <c r="AM1016" s="77"/>
      <c r="AN1016" s="243"/>
      <c r="AO1016" s="243"/>
      <c r="AP1016" s="243"/>
      <c r="AQ1016" s="243"/>
      <c r="AR1016" s="243"/>
      <c r="AS1016" s="243"/>
      <c r="AT1016" s="243"/>
      <c r="AU1016" s="243"/>
      <c r="AV1016" s="243"/>
      <c r="AW1016" s="243"/>
      <c r="AX1016" s="246"/>
      <c r="AY1016" s="246"/>
      <c r="AZ1016" s="248"/>
      <c r="BA1016" s="77"/>
      <c r="BB1016" s="562" t="str">
        <f t="shared" si="63"/>
        <v xml:space="preserve"> </v>
      </c>
      <c r="BC1016" s="562" t="str">
        <f t="shared" si="64"/>
        <v xml:space="preserve"> </v>
      </c>
      <c r="BD1016" s="562" t="str">
        <f t="shared" si="65"/>
        <v xml:space="preserve"> </v>
      </c>
      <c r="BE1016" s="562" t="str">
        <f t="shared" si="66"/>
        <v xml:space="preserve"> </v>
      </c>
      <c r="BF1016" s="77"/>
      <c r="BG1016" s="515"/>
    </row>
    <row r="1017" spans="1:59" s="86" customFormat="1" ht="12.75" x14ac:dyDescent="0.25">
      <c r="A1017" s="365"/>
      <c r="B1017" s="147">
        <f>Demography!B1013</f>
        <v>0</v>
      </c>
      <c r="C1017" s="147">
        <f>Demography!C1013</f>
        <v>0</v>
      </c>
      <c r="D1017" s="148">
        <f>Demography!D1013</f>
        <v>0</v>
      </c>
      <c r="E1017" s="81"/>
      <c r="F1017" s="256"/>
      <c r="G1017" s="257"/>
      <c r="H1017" s="257"/>
      <c r="I1017" s="257"/>
      <c r="J1017" s="245"/>
      <c r="K1017" s="257"/>
      <c r="L1017" s="258"/>
      <c r="M1017" s="256"/>
      <c r="N1017" s="256"/>
      <c r="O1017" s="240"/>
      <c r="P1017" s="256"/>
      <c r="Q1017" s="261"/>
      <c r="R1017" s="240"/>
      <c r="S1017" s="240"/>
      <c r="T1017" s="240"/>
      <c r="U1017" s="256"/>
      <c r="V1017" s="245"/>
      <c r="W1017" s="256"/>
      <c r="X1017" s="245"/>
      <c r="Y1017" s="81"/>
      <c r="Z1017" s="256"/>
      <c r="AA1017" s="150"/>
      <c r="AB1017" s="150"/>
      <c r="AC1017" s="81"/>
      <c r="AD1017" s="240"/>
      <c r="AE1017" s="240"/>
      <c r="AF1017" s="256"/>
      <c r="AG1017" s="240"/>
      <c r="AH1017" s="256"/>
      <c r="AI1017" s="256"/>
      <c r="AJ1017" s="256"/>
      <c r="AK1017" s="261"/>
      <c r="AL1017" s="261"/>
      <c r="AM1017" s="77"/>
      <c r="AN1017" s="261"/>
      <c r="AO1017" s="261"/>
      <c r="AP1017" s="261"/>
      <c r="AQ1017" s="261"/>
      <c r="AR1017" s="261"/>
      <c r="AS1017" s="261"/>
      <c r="AT1017" s="261"/>
      <c r="AU1017" s="261"/>
      <c r="AV1017" s="261"/>
      <c r="AW1017" s="261"/>
      <c r="AX1017" s="245"/>
      <c r="AY1017" s="245"/>
      <c r="AZ1017" s="247"/>
      <c r="BA1017" s="77"/>
      <c r="BB1017" s="561" t="str">
        <f t="shared" si="63"/>
        <v xml:space="preserve"> </v>
      </c>
      <c r="BC1017" s="561" t="str">
        <f t="shared" si="64"/>
        <v xml:space="preserve"> </v>
      </c>
      <c r="BD1017" s="561" t="str">
        <f t="shared" si="65"/>
        <v xml:space="preserve"> </v>
      </c>
      <c r="BE1017" s="561" t="str">
        <f t="shared" si="66"/>
        <v xml:space="preserve"> </v>
      </c>
      <c r="BF1017" s="77"/>
      <c r="BG1017" s="254"/>
    </row>
    <row r="1018" spans="1:59" s="86" customFormat="1" ht="12.75" x14ac:dyDescent="0.25">
      <c r="A1018" s="365"/>
      <c r="B1018" s="361">
        <f>Demography!B1014</f>
        <v>0</v>
      </c>
      <c r="C1018" s="361">
        <f>Demography!C1014</f>
        <v>0</v>
      </c>
      <c r="D1018" s="362">
        <f>Demography!D1014</f>
        <v>0</v>
      </c>
      <c r="E1018" s="81"/>
      <c r="F1018" s="241"/>
      <c r="G1018" s="478"/>
      <c r="H1018" s="478"/>
      <c r="I1018" s="478"/>
      <c r="J1018" s="246"/>
      <c r="K1018" s="478"/>
      <c r="L1018" s="538"/>
      <c r="M1018" s="241"/>
      <c r="N1018" s="241"/>
      <c r="O1018" s="242"/>
      <c r="P1018" s="241"/>
      <c r="Q1018" s="243"/>
      <c r="R1018" s="242"/>
      <c r="S1018" s="242"/>
      <c r="T1018" s="242"/>
      <c r="U1018" s="241"/>
      <c r="V1018" s="246"/>
      <c r="W1018" s="241"/>
      <c r="X1018" s="246"/>
      <c r="Y1018" s="81"/>
      <c r="Z1018" s="241"/>
      <c r="AA1018" s="416"/>
      <c r="AB1018" s="416"/>
      <c r="AC1018" s="81"/>
      <c r="AD1018" s="242"/>
      <c r="AE1018" s="242"/>
      <c r="AF1018" s="241"/>
      <c r="AG1018" s="242"/>
      <c r="AH1018" s="241"/>
      <c r="AI1018" s="241"/>
      <c r="AJ1018" s="241"/>
      <c r="AK1018" s="243"/>
      <c r="AL1018" s="243"/>
      <c r="AM1018" s="77"/>
      <c r="AN1018" s="243"/>
      <c r="AO1018" s="243"/>
      <c r="AP1018" s="243"/>
      <c r="AQ1018" s="243"/>
      <c r="AR1018" s="243"/>
      <c r="AS1018" s="243"/>
      <c r="AT1018" s="243"/>
      <c r="AU1018" s="243"/>
      <c r="AV1018" s="243"/>
      <c r="AW1018" s="243"/>
      <c r="AX1018" s="246"/>
      <c r="AY1018" s="246"/>
      <c r="AZ1018" s="248"/>
      <c r="BA1018" s="77"/>
      <c r="BB1018" s="562" t="str">
        <f t="shared" si="63"/>
        <v xml:space="preserve"> </v>
      </c>
      <c r="BC1018" s="562" t="str">
        <f t="shared" si="64"/>
        <v xml:space="preserve"> </v>
      </c>
      <c r="BD1018" s="562" t="str">
        <f t="shared" si="65"/>
        <v xml:space="preserve"> </v>
      </c>
      <c r="BE1018" s="562" t="str">
        <f t="shared" si="66"/>
        <v xml:space="preserve"> </v>
      </c>
      <c r="BF1018" s="77"/>
      <c r="BG1018" s="515"/>
    </row>
    <row r="1019" spans="1:59" s="86" customFormat="1" ht="12.75" x14ac:dyDescent="0.25">
      <c r="A1019" s="365"/>
      <c r="B1019" s="147">
        <f>Demography!B1015</f>
        <v>0</v>
      </c>
      <c r="C1019" s="147">
        <f>Demography!C1015</f>
        <v>0</v>
      </c>
      <c r="D1019" s="148">
        <f>Demography!D1015</f>
        <v>0</v>
      </c>
      <c r="E1019" s="81"/>
      <c r="F1019" s="256"/>
      <c r="G1019" s="257"/>
      <c r="H1019" s="257"/>
      <c r="I1019" s="257"/>
      <c r="J1019" s="245"/>
      <c r="K1019" s="257"/>
      <c r="L1019" s="258"/>
      <c r="M1019" s="256"/>
      <c r="N1019" s="256"/>
      <c r="O1019" s="240"/>
      <c r="P1019" s="256"/>
      <c r="Q1019" s="261"/>
      <c r="R1019" s="240"/>
      <c r="S1019" s="240"/>
      <c r="T1019" s="240"/>
      <c r="U1019" s="256"/>
      <c r="V1019" s="245"/>
      <c r="W1019" s="256"/>
      <c r="X1019" s="245"/>
      <c r="Y1019" s="81"/>
      <c r="Z1019" s="256"/>
      <c r="AA1019" s="150"/>
      <c r="AB1019" s="150"/>
      <c r="AC1019" s="81"/>
      <c r="AD1019" s="240"/>
      <c r="AE1019" s="240"/>
      <c r="AF1019" s="256"/>
      <c r="AG1019" s="240"/>
      <c r="AH1019" s="256"/>
      <c r="AI1019" s="256"/>
      <c r="AJ1019" s="256"/>
      <c r="AK1019" s="261"/>
      <c r="AL1019" s="261"/>
      <c r="AM1019" s="77"/>
      <c r="AN1019" s="261"/>
      <c r="AO1019" s="261"/>
      <c r="AP1019" s="261"/>
      <c r="AQ1019" s="261"/>
      <c r="AR1019" s="261"/>
      <c r="AS1019" s="261"/>
      <c r="AT1019" s="261"/>
      <c r="AU1019" s="261"/>
      <c r="AV1019" s="261"/>
      <c r="AW1019" s="261"/>
      <c r="AX1019" s="245"/>
      <c r="AY1019" s="245"/>
      <c r="AZ1019" s="247"/>
      <c r="BA1019" s="77"/>
      <c r="BB1019" s="561" t="str">
        <f t="shared" si="63"/>
        <v xml:space="preserve"> </v>
      </c>
      <c r="BC1019" s="561" t="str">
        <f t="shared" si="64"/>
        <v xml:space="preserve"> </v>
      </c>
      <c r="BD1019" s="561" t="str">
        <f t="shared" si="65"/>
        <v xml:space="preserve"> </v>
      </c>
      <c r="BE1019" s="561" t="str">
        <f t="shared" si="66"/>
        <v xml:space="preserve"> </v>
      </c>
      <c r="BF1019" s="77"/>
      <c r="BG1019" s="254"/>
    </row>
    <row r="1020" spans="1:59" s="86" customFormat="1" ht="12.75" x14ac:dyDescent="0.25">
      <c r="A1020" s="365"/>
      <c r="B1020" s="361">
        <f>Demography!B1016</f>
        <v>0</v>
      </c>
      <c r="C1020" s="361">
        <f>Demography!C1016</f>
        <v>0</v>
      </c>
      <c r="D1020" s="362">
        <f>Demography!D1016</f>
        <v>0</v>
      </c>
      <c r="E1020" s="81"/>
      <c r="F1020" s="241"/>
      <c r="G1020" s="478"/>
      <c r="H1020" s="478"/>
      <c r="I1020" s="478"/>
      <c r="J1020" s="246"/>
      <c r="K1020" s="478"/>
      <c r="L1020" s="538"/>
      <c r="M1020" s="241"/>
      <c r="N1020" s="241"/>
      <c r="O1020" s="242"/>
      <c r="P1020" s="241"/>
      <c r="Q1020" s="243"/>
      <c r="R1020" s="242"/>
      <c r="S1020" s="242"/>
      <c r="T1020" s="242"/>
      <c r="U1020" s="241"/>
      <c r="V1020" s="246"/>
      <c r="W1020" s="241"/>
      <c r="X1020" s="246"/>
      <c r="Y1020" s="81"/>
      <c r="Z1020" s="241"/>
      <c r="AA1020" s="416"/>
      <c r="AB1020" s="416"/>
      <c r="AC1020" s="81"/>
      <c r="AD1020" s="242"/>
      <c r="AE1020" s="242"/>
      <c r="AF1020" s="241"/>
      <c r="AG1020" s="242"/>
      <c r="AH1020" s="241"/>
      <c r="AI1020" s="241"/>
      <c r="AJ1020" s="241"/>
      <c r="AK1020" s="243"/>
      <c r="AL1020" s="243"/>
      <c r="AM1020" s="77"/>
      <c r="AN1020" s="243"/>
      <c r="AO1020" s="243"/>
      <c r="AP1020" s="243"/>
      <c r="AQ1020" s="243"/>
      <c r="AR1020" s="243"/>
      <c r="AS1020" s="243"/>
      <c r="AT1020" s="243"/>
      <c r="AU1020" s="243"/>
      <c r="AV1020" s="243"/>
      <c r="AW1020" s="243"/>
      <c r="AX1020" s="246"/>
      <c r="AY1020" s="246"/>
      <c r="AZ1020" s="248"/>
      <c r="BA1020" s="77"/>
      <c r="BB1020" s="562" t="str">
        <f t="shared" si="63"/>
        <v xml:space="preserve"> </v>
      </c>
      <c r="BC1020" s="562" t="str">
        <f t="shared" si="64"/>
        <v xml:space="preserve"> </v>
      </c>
      <c r="BD1020" s="562" t="str">
        <f t="shared" si="65"/>
        <v xml:space="preserve"> </v>
      </c>
      <c r="BE1020" s="562" t="str">
        <f t="shared" si="66"/>
        <v xml:space="preserve"> </v>
      </c>
      <c r="BF1020" s="77"/>
      <c r="BG1020" s="515"/>
    </row>
    <row r="1021" spans="1:59" s="86" customFormat="1" ht="12.75" x14ac:dyDescent="0.25">
      <c r="A1021" s="365"/>
      <c r="B1021" s="147">
        <f>Demography!B1017</f>
        <v>0</v>
      </c>
      <c r="C1021" s="147">
        <f>Demography!C1017</f>
        <v>0</v>
      </c>
      <c r="D1021" s="148">
        <f>Demography!D1017</f>
        <v>0</v>
      </c>
      <c r="E1021" s="81"/>
      <c r="F1021" s="256"/>
      <c r="G1021" s="257"/>
      <c r="H1021" s="257"/>
      <c r="I1021" s="257"/>
      <c r="J1021" s="245"/>
      <c r="K1021" s="257"/>
      <c r="L1021" s="258"/>
      <c r="M1021" s="256"/>
      <c r="N1021" s="256"/>
      <c r="O1021" s="240"/>
      <c r="P1021" s="256"/>
      <c r="Q1021" s="261"/>
      <c r="R1021" s="240"/>
      <c r="S1021" s="240"/>
      <c r="T1021" s="240"/>
      <c r="U1021" s="256"/>
      <c r="V1021" s="245"/>
      <c r="W1021" s="256"/>
      <c r="X1021" s="245"/>
      <c r="Y1021" s="81"/>
      <c r="Z1021" s="256"/>
      <c r="AA1021" s="150"/>
      <c r="AB1021" s="150"/>
      <c r="AC1021" s="81"/>
      <c r="AD1021" s="240"/>
      <c r="AE1021" s="240"/>
      <c r="AF1021" s="256"/>
      <c r="AG1021" s="240"/>
      <c r="AH1021" s="256"/>
      <c r="AI1021" s="256"/>
      <c r="AJ1021" s="256"/>
      <c r="AK1021" s="261"/>
      <c r="AL1021" s="261"/>
      <c r="AM1021" s="77"/>
      <c r="AN1021" s="261"/>
      <c r="AO1021" s="261"/>
      <c r="AP1021" s="261"/>
      <c r="AQ1021" s="261"/>
      <c r="AR1021" s="261"/>
      <c r="AS1021" s="261"/>
      <c r="AT1021" s="261"/>
      <c r="AU1021" s="261"/>
      <c r="AV1021" s="261"/>
      <c r="AW1021" s="261"/>
      <c r="AX1021" s="245"/>
      <c r="AY1021" s="245"/>
      <c r="AZ1021" s="247"/>
      <c r="BA1021" s="77"/>
      <c r="BB1021" s="561" t="str">
        <f t="shared" si="63"/>
        <v xml:space="preserve"> </v>
      </c>
      <c r="BC1021" s="561" t="str">
        <f t="shared" si="64"/>
        <v xml:space="preserve"> </v>
      </c>
      <c r="BD1021" s="561" t="str">
        <f t="shared" si="65"/>
        <v xml:space="preserve"> </v>
      </c>
      <c r="BE1021" s="561" t="str">
        <f t="shared" si="66"/>
        <v xml:space="preserve"> </v>
      </c>
      <c r="BF1021" s="77"/>
      <c r="BG1021" s="254"/>
    </row>
    <row r="1022" spans="1:59" s="86" customFormat="1" ht="12.75" x14ac:dyDescent="0.25">
      <c r="A1022" s="365"/>
      <c r="B1022" s="361">
        <f>Demography!B1018</f>
        <v>0</v>
      </c>
      <c r="C1022" s="361">
        <f>Demography!C1018</f>
        <v>0</v>
      </c>
      <c r="D1022" s="362">
        <f>Demography!D1018</f>
        <v>0</v>
      </c>
      <c r="E1022" s="81"/>
      <c r="F1022" s="241"/>
      <c r="G1022" s="478"/>
      <c r="H1022" s="478"/>
      <c r="I1022" s="478"/>
      <c r="J1022" s="246"/>
      <c r="K1022" s="478"/>
      <c r="L1022" s="538"/>
      <c r="M1022" s="241"/>
      <c r="N1022" s="241"/>
      <c r="O1022" s="242"/>
      <c r="P1022" s="241"/>
      <c r="Q1022" s="243"/>
      <c r="R1022" s="242"/>
      <c r="S1022" s="242"/>
      <c r="T1022" s="242"/>
      <c r="U1022" s="241"/>
      <c r="V1022" s="246"/>
      <c r="W1022" s="241"/>
      <c r="X1022" s="246"/>
      <c r="Y1022" s="81"/>
      <c r="Z1022" s="241"/>
      <c r="AA1022" s="416"/>
      <c r="AB1022" s="416"/>
      <c r="AC1022" s="81"/>
      <c r="AD1022" s="242"/>
      <c r="AE1022" s="242"/>
      <c r="AF1022" s="241"/>
      <c r="AG1022" s="242"/>
      <c r="AH1022" s="241"/>
      <c r="AI1022" s="241"/>
      <c r="AJ1022" s="241"/>
      <c r="AK1022" s="243"/>
      <c r="AL1022" s="243"/>
      <c r="AM1022" s="77"/>
      <c r="AN1022" s="243"/>
      <c r="AO1022" s="243"/>
      <c r="AP1022" s="243"/>
      <c r="AQ1022" s="243"/>
      <c r="AR1022" s="243"/>
      <c r="AS1022" s="243"/>
      <c r="AT1022" s="243"/>
      <c r="AU1022" s="243"/>
      <c r="AV1022" s="243"/>
      <c r="AW1022" s="243"/>
      <c r="AX1022" s="246"/>
      <c r="AY1022" s="246"/>
      <c r="AZ1022" s="248"/>
      <c r="BA1022" s="77"/>
      <c r="BB1022" s="562" t="str">
        <f t="shared" si="63"/>
        <v xml:space="preserve"> </v>
      </c>
      <c r="BC1022" s="562" t="str">
        <f t="shared" si="64"/>
        <v xml:space="preserve"> </v>
      </c>
      <c r="BD1022" s="562" t="str">
        <f t="shared" si="65"/>
        <v xml:space="preserve"> </v>
      </c>
      <c r="BE1022" s="562" t="str">
        <f t="shared" si="66"/>
        <v xml:space="preserve"> </v>
      </c>
      <c r="BF1022" s="77"/>
      <c r="BG1022" s="515"/>
    </row>
    <row r="1023" spans="1:59" s="86" customFormat="1" ht="12.75" x14ac:dyDescent="0.25">
      <c r="A1023" s="365"/>
      <c r="B1023" s="147">
        <f>Demography!B1019</f>
        <v>0</v>
      </c>
      <c r="C1023" s="147">
        <f>Demography!C1019</f>
        <v>0</v>
      </c>
      <c r="D1023" s="148">
        <f>Demography!D1019</f>
        <v>0</v>
      </c>
      <c r="E1023" s="81"/>
      <c r="F1023" s="256"/>
      <c r="G1023" s="257"/>
      <c r="H1023" s="257"/>
      <c r="I1023" s="257"/>
      <c r="J1023" s="245"/>
      <c r="K1023" s="257"/>
      <c r="L1023" s="258"/>
      <c r="M1023" s="256"/>
      <c r="N1023" s="256"/>
      <c r="O1023" s="240"/>
      <c r="P1023" s="256"/>
      <c r="Q1023" s="261"/>
      <c r="R1023" s="240"/>
      <c r="S1023" s="240"/>
      <c r="T1023" s="240"/>
      <c r="U1023" s="256"/>
      <c r="V1023" s="245"/>
      <c r="W1023" s="256"/>
      <c r="X1023" s="245"/>
      <c r="Y1023" s="81"/>
      <c r="Z1023" s="256"/>
      <c r="AA1023" s="150"/>
      <c r="AB1023" s="150"/>
      <c r="AC1023" s="81"/>
      <c r="AD1023" s="240"/>
      <c r="AE1023" s="240"/>
      <c r="AF1023" s="256"/>
      <c r="AG1023" s="240"/>
      <c r="AH1023" s="256"/>
      <c r="AI1023" s="256"/>
      <c r="AJ1023" s="256"/>
      <c r="AK1023" s="261"/>
      <c r="AL1023" s="261"/>
      <c r="AM1023" s="77"/>
      <c r="AN1023" s="261"/>
      <c r="AO1023" s="261"/>
      <c r="AP1023" s="261"/>
      <c r="AQ1023" s="261"/>
      <c r="AR1023" s="261"/>
      <c r="AS1023" s="261"/>
      <c r="AT1023" s="261"/>
      <c r="AU1023" s="261"/>
      <c r="AV1023" s="261"/>
      <c r="AW1023" s="261"/>
      <c r="AX1023" s="245"/>
      <c r="AY1023" s="245"/>
      <c r="AZ1023" s="247"/>
      <c r="BA1023" s="77"/>
      <c r="BB1023" s="561" t="str">
        <f t="shared" si="63"/>
        <v xml:space="preserve"> </v>
      </c>
      <c r="BC1023" s="561" t="str">
        <f t="shared" si="64"/>
        <v xml:space="preserve"> </v>
      </c>
      <c r="BD1023" s="561" t="str">
        <f t="shared" si="65"/>
        <v xml:space="preserve"> </v>
      </c>
      <c r="BE1023" s="561" t="str">
        <f t="shared" si="66"/>
        <v xml:space="preserve"> </v>
      </c>
      <c r="BF1023" s="77"/>
      <c r="BG1023" s="254"/>
    </row>
    <row r="1024" spans="1:59" s="86" customFormat="1" ht="12.75" x14ac:dyDescent="0.25">
      <c r="A1024" s="365"/>
      <c r="B1024" s="361">
        <f>Demography!B1020</f>
        <v>0</v>
      </c>
      <c r="C1024" s="361">
        <f>Demography!C1020</f>
        <v>0</v>
      </c>
      <c r="D1024" s="362">
        <f>Demography!D1020</f>
        <v>0</v>
      </c>
      <c r="E1024" s="81"/>
      <c r="F1024" s="241"/>
      <c r="G1024" s="478"/>
      <c r="H1024" s="478"/>
      <c r="I1024" s="478"/>
      <c r="J1024" s="246"/>
      <c r="K1024" s="478"/>
      <c r="L1024" s="538"/>
      <c r="M1024" s="241"/>
      <c r="N1024" s="241"/>
      <c r="O1024" s="242"/>
      <c r="P1024" s="241"/>
      <c r="Q1024" s="243"/>
      <c r="R1024" s="242"/>
      <c r="S1024" s="242"/>
      <c r="T1024" s="242"/>
      <c r="U1024" s="241"/>
      <c r="V1024" s="246"/>
      <c r="W1024" s="241"/>
      <c r="X1024" s="246"/>
      <c r="Y1024" s="81"/>
      <c r="Z1024" s="241"/>
      <c r="AA1024" s="416"/>
      <c r="AB1024" s="416"/>
      <c r="AC1024" s="81"/>
      <c r="AD1024" s="242"/>
      <c r="AE1024" s="242"/>
      <c r="AF1024" s="241"/>
      <c r="AG1024" s="242"/>
      <c r="AH1024" s="241"/>
      <c r="AI1024" s="241"/>
      <c r="AJ1024" s="241"/>
      <c r="AK1024" s="243"/>
      <c r="AL1024" s="243"/>
      <c r="AM1024" s="77"/>
      <c r="AN1024" s="243"/>
      <c r="AO1024" s="243"/>
      <c r="AP1024" s="243"/>
      <c r="AQ1024" s="243"/>
      <c r="AR1024" s="243"/>
      <c r="AS1024" s="243"/>
      <c r="AT1024" s="243"/>
      <c r="AU1024" s="243"/>
      <c r="AV1024" s="243"/>
      <c r="AW1024" s="243"/>
      <c r="AX1024" s="246"/>
      <c r="AY1024" s="246"/>
      <c r="AZ1024" s="248"/>
      <c r="BA1024" s="77"/>
      <c r="BB1024" s="562" t="str">
        <f t="shared" si="63"/>
        <v xml:space="preserve"> </v>
      </c>
      <c r="BC1024" s="562" t="str">
        <f t="shared" si="64"/>
        <v xml:space="preserve"> </v>
      </c>
      <c r="BD1024" s="562" t="str">
        <f t="shared" si="65"/>
        <v xml:space="preserve"> </v>
      </c>
      <c r="BE1024" s="562" t="str">
        <f t="shared" si="66"/>
        <v xml:space="preserve"> </v>
      </c>
      <c r="BF1024" s="77"/>
      <c r="BG1024" s="515"/>
    </row>
    <row r="1025" spans="1:59" s="86" customFormat="1" ht="12.75" x14ac:dyDescent="0.25">
      <c r="A1025" s="365"/>
      <c r="B1025" s="147">
        <f>Demography!B1021</f>
        <v>0</v>
      </c>
      <c r="C1025" s="147">
        <f>Demography!C1021</f>
        <v>0</v>
      </c>
      <c r="D1025" s="148">
        <f>Demography!D1021</f>
        <v>0</v>
      </c>
      <c r="E1025" s="81"/>
      <c r="F1025" s="256"/>
      <c r="G1025" s="257"/>
      <c r="H1025" s="257"/>
      <c r="I1025" s="257"/>
      <c r="J1025" s="245"/>
      <c r="K1025" s="257"/>
      <c r="L1025" s="258"/>
      <c r="M1025" s="256"/>
      <c r="N1025" s="256"/>
      <c r="O1025" s="240"/>
      <c r="P1025" s="256"/>
      <c r="Q1025" s="261"/>
      <c r="R1025" s="240"/>
      <c r="S1025" s="240"/>
      <c r="T1025" s="240"/>
      <c r="U1025" s="256"/>
      <c r="V1025" s="245"/>
      <c r="W1025" s="256"/>
      <c r="X1025" s="245"/>
      <c r="Y1025" s="81"/>
      <c r="Z1025" s="256"/>
      <c r="AA1025" s="150"/>
      <c r="AB1025" s="150"/>
      <c r="AC1025" s="81"/>
      <c r="AD1025" s="240"/>
      <c r="AE1025" s="240"/>
      <c r="AF1025" s="256"/>
      <c r="AG1025" s="240"/>
      <c r="AH1025" s="256"/>
      <c r="AI1025" s="256"/>
      <c r="AJ1025" s="256"/>
      <c r="AK1025" s="261"/>
      <c r="AL1025" s="261"/>
      <c r="AM1025" s="77"/>
      <c r="AN1025" s="261"/>
      <c r="AO1025" s="261"/>
      <c r="AP1025" s="261"/>
      <c r="AQ1025" s="261"/>
      <c r="AR1025" s="261"/>
      <c r="AS1025" s="261"/>
      <c r="AT1025" s="261"/>
      <c r="AU1025" s="261"/>
      <c r="AV1025" s="261"/>
      <c r="AW1025" s="261"/>
      <c r="AX1025" s="245"/>
      <c r="AY1025" s="245"/>
      <c r="AZ1025" s="247"/>
      <c r="BA1025" s="77"/>
      <c r="BB1025" s="561" t="str">
        <f t="shared" si="63"/>
        <v xml:space="preserve"> </v>
      </c>
      <c r="BC1025" s="561" t="str">
        <f t="shared" si="64"/>
        <v xml:space="preserve"> </v>
      </c>
      <c r="BD1025" s="561" t="str">
        <f t="shared" si="65"/>
        <v xml:space="preserve"> </v>
      </c>
      <c r="BE1025" s="561" t="str">
        <f t="shared" si="66"/>
        <v xml:space="preserve"> </v>
      </c>
      <c r="BF1025" s="77"/>
      <c r="BG1025" s="254"/>
    </row>
    <row r="1026" spans="1:59" s="86" customFormat="1" ht="12.75" x14ac:dyDescent="0.25">
      <c r="A1026" s="365"/>
      <c r="B1026" s="361">
        <f>Demography!B1022</f>
        <v>0</v>
      </c>
      <c r="C1026" s="361">
        <f>Demography!C1022</f>
        <v>0</v>
      </c>
      <c r="D1026" s="362">
        <f>Demography!D1022</f>
        <v>0</v>
      </c>
      <c r="E1026" s="81"/>
      <c r="F1026" s="241"/>
      <c r="G1026" s="478"/>
      <c r="H1026" s="478"/>
      <c r="I1026" s="478"/>
      <c r="J1026" s="246"/>
      <c r="K1026" s="478"/>
      <c r="L1026" s="538"/>
      <c r="M1026" s="241"/>
      <c r="N1026" s="241"/>
      <c r="O1026" s="242"/>
      <c r="P1026" s="241"/>
      <c r="Q1026" s="243"/>
      <c r="R1026" s="242"/>
      <c r="S1026" s="242"/>
      <c r="T1026" s="242"/>
      <c r="U1026" s="241"/>
      <c r="V1026" s="246"/>
      <c r="W1026" s="241"/>
      <c r="X1026" s="246"/>
      <c r="Y1026" s="81"/>
      <c r="Z1026" s="241"/>
      <c r="AA1026" s="416"/>
      <c r="AB1026" s="416"/>
      <c r="AC1026" s="81"/>
      <c r="AD1026" s="242"/>
      <c r="AE1026" s="242"/>
      <c r="AF1026" s="241"/>
      <c r="AG1026" s="242"/>
      <c r="AH1026" s="241"/>
      <c r="AI1026" s="241"/>
      <c r="AJ1026" s="241"/>
      <c r="AK1026" s="243"/>
      <c r="AL1026" s="243"/>
      <c r="AM1026" s="77"/>
      <c r="AN1026" s="243"/>
      <c r="AO1026" s="243"/>
      <c r="AP1026" s="243"/>
      <c r="AQ1026" s="243"/>
      <c r="AR1026" s="243"/>
      <c r="AS1026" s="243"/>
      <c r="AT1026" s="243"/>
      <c r="AU1026" s="243"/>
      <c r="AV1026" s="243"/>
      <c r="AW1026" s="243"/>
      <c r="AX1026" s="246"/>
      <c r="AY1026" s="246"/>
      <c r="AZ1026" s="248"/>
      <c r="BA1026" s="77"/>
      <c r="BB1026" s="562" t="str">
        <f t="shared" si="63"/>
        <v xml:space="preserve"> </v>
      </c>
      <c r="BC1026" s="562" t="str">
        <f t="shared" si="64"/>
        <v xml:space="preserve"> </v>
      </c>
      <c r="BD1026" s="562" t="str">
        <f t="shared" si="65"/>
        <v xml:space="preserve"> </v>
      </c>
      <c r="BE1026" s="562" t="str">
        <f t="shared" si="66"/>
        <v xml:space="preserve"> </v>
      </c>
      <c r="BF1026" s="77"/>
      <c r="BG1026" s="515"/>
    </row>
    <row r="1027" spans="1:59" s="86" customFormat="1" ht="12.75" x14ac:dyDescent="0.25">
      <c r="A1027" s="365"/>
      <c r="B1027" s="147">
        <f>Demography!B1023</f>
        <v>0</v>
      </c>
      <c r="C1027" s="147">
        <f>Demography!C1023</f>
        <v>0</v>
      </c>
      <c r="D1027" s="148">
        <f>Demography!D1023</f>
        <v>0</v>
      </c>
      <c r="E1027" s="81"/>
      <c r="F1027" s="256"/>
      <c r="G1027" s="257"/>
      <c r="H1027" s="257"/>
      <c r="I1027" s="257"/>
      <c r="J1027" s="245"/>
      <c r="K1027" s="257"/>
      <c r="L1027" s="258"/>
      <c r="M1027" s="256"/>
      <c r="N1027" s="256"/>
      <c r="O1027" s="240"/>
      <c r="P1027" s="256"/>
      <c r="Q1027" s="261"/>
      <c r="R1027" s="240"/>
      <c r="S1027" s="240"/>
      <c r="T1027" s="240"/>
      <c r="U1027" s="256"/>
      <c r="V1027" s="245"/>
      <c r="W1027" s="256"/>
      <c r="X1027" s="245"/>
      <c r="Y1027" s="81"/>
      <c r="Z1027" s="256"/>
      <c r="AA1027" s="150"/>
      <c r="AB1027" s="150"/>
      <c r="AC1027" s="81"/>
      <c r="AD1027" s="240"/>
      <c r="AE1027" s="240"/>
      <c r="AF1027" s="256"/>
      <c r="AG1027" s="240"/>
      <c r="AH1027" s="256"/>
      <c r="AI1027" s="256"/>
      <c r="AJ1027" s="256"/>
      <c r="AK1027" s="261"/>
      <c r="AL1027" s="261"/>
      <c r="AM1027" s="77"/>
      <c r="AN1027" s="261"/>
      <c r="AO1027" s="261"/>
      <c r="AP1027" s="261"/>
      <c r="AQ1027" s="261"/>
      <c r="AR1027" s="261"/>
      <c r="AS1027" s="261"/>
      <c r="AT1027" s="261"/>
      <c r="AU1027" s="261"/>
      <c r="AV1027" s="261"/>
      <c r="AW1027" s="261"/>
      <c r="AX1027" s="245"/>
      <c r="AY1027" s="245"/>
      <c r="AZ1027" s="247"/>
      <c r="BA1027" s="77"/>
      <c r="BB1027" s="561" t="str">
        <f t="shared" si="63"/>
        <v xml:space="preserve"> </v>
      </c>
      <c r="BC1027" s="561" t="str">
        <f t="shared" si="64"/>
        <v xml:space="preserve"> </v>
      </c>
      <c r="BD1027" s="561" t="str">
        <f t="shared" si="65"/>
        <v xml:space="preserve"> </v>
      </c>
      <c r="BE1027" s="561" t="str">
        <f t="shared" si="66"/>
        <v xml:space="preserve"> </v>
      </c>
      <c r="BF1027" s="77"/>
      <c r="BG1027" s="254"/>
    </row>
    <row r="1028" spans="1:59" s="86" customFormat="1" ht="12.75" x14ac:dyDescent="0.25">
      <c r="A1028" s="365"/>
      <c r="B1028" s="361">
        <f>Demography!B1024</f>
        <v>0</v>
      </c>
      <c r="C1028" s="361">
        <f>Demography!C1024</f>
        <v>0</v>
      </c>
      <c r="D1028" s="362">
        <f>Demography!D1024</f>
        <v>0</v>
      </c>
      <c r="E1028" s="81"/>
      <c r="F1028" s="241"/>
      <c r="G1028" s="478"/>
      <c r="H1028" s="478"/>
      <c r="I1028" s="478"/>
      <c r="J1028" s="246"/>
      <c r="K1028" s="478"/>
      <c r="L1028" s="538"/>
      <c r="M1028" s="241"/>
      <c r="N1028" s="241"/>
      <c r="O1028" s="242"/>
      <c r="P1028" s="241"/>
      <c r="Q1028" s="243"/>
      <c r="R1028" s="242"/>
      <c r="S1028" s="242"/>
      <c r="T1028" s="242"/>
      <c r="U1028" s="241"/>
      <c r="V1028" s="246"/>
      <c r="W1028" s="241"/>
      <c r="X1028" s="246"/>
      <c r="Y1028" s="81"/>
      <c r="Z1028" s="241"/>
      <c r="AA1028" s="416"/>
      <c r="AB1028" s="416"/>
      <c r="AC1028" s="81"/>
      <c r="AD1028" s="242"/>
      <c r="AE1028" s="242"/>
      <c r="AF1028" s="241"/>
      <c r="AG1028" s="242"/>
      <c r="AH1028" s="241"/>
      <c r="AI1028" s="241"/>
      <c r="AJ1028" s="241"/>
      <c r="AK1028" s="243"/>
      <c r="AL1028" s="243"/>
      <c r="AM1028" s="77"/>
      <c r="AN1028" s="243"/>
      <c r="AO1028" s="243"/>
      <c r="AP1028" s="243"/>
      <c r="AQ1028" s="243"/>
      <c r="AR1028" s="243"/>
      <c r="AS1028" s="243"/>
      <c r="AT1028" s="243"/>
      <c r="AU1028" s="243"/>
      <c r="AV1028" s="243"/>
      <c r="AW1028" s="243"/>
      <c r="AX1028" s="246"/>
      <c r="AY1028" s="246"/>
      <c r="AZ1028" s="248"/>
      <c r="BA1028" s="77"/>
      <c r="BB1028" s="562" t="str">
        <f t="shared" si="63"/>
        <v xml:space="preserve"> </v>
      </c>
      <c r="BC1028" s="562" t="str">
        <f t="shared" si="64"/>
        <v xml:space="preserve"> </v>
      </c>
      <c r="BD1028" s="562" t="str">
        <f t="shared" si="65"/>
        <v xml:space="preserve"> </v>
      </c>
      <c r="BE1028" s="562" t="str">
        <f t="shared" si="66"/>
        <v xml:space="preserve"> </v>
      </c>
      <c r="BF1028" s="77"/>
      <c r="BG1028" s="515"/>
    </row>
    <row r="1029" spans="1:59" s="86" customFormat="1" ht="12.75" x14ac:dyDescent="0.25">
      <c r="A1029" s="365"/>
      <c r="B1029" s="147">
        <f>Demography!B1025</f>
        <v>0</v>
      </c>
      <c r="C1029" s="147">
        <f>Demography!C1025</f>
        <v>0</v>
      </c>
      <c r="D1029" s="148">
        <f>Demography!D1025</f>
        <v>0</v>
      </c>
      <c r="E1029" s="81"/>
      <c r="F1029" s="256"/>
      <c r="G1029" s="257"/>
      <c r="H1029" s="257"/>
      <c r="I1029" s="257"/>
      <c r="J1029" s="245"/>
      <c r="K1029" s="257"/>
      <c r="L1029" s="258"/>
      <c r="M1029" s="256"/>
      <c r="N1029" s="256"/>
      <c r="O1029" s="240"/>
      <c r="P1029" s="256"/>
      <c r="Q1029" s="261"/>
      <c r="R1029" s="240"/>
      <c r="S1029" s="240"/>
      <c r="T1029" s="240"/>
      <c r="U1029" s="256"/>
      <c r="V1029" s="245"/>
      <c r="W1029" s="256"/>
      <c r="X1029" s="245"/>
      <c r="Y1029" s="81"/>
      <c r="Z1029" s="256"/>
      <c r="AA1029" s="150"/>
      <c r="AB1029" s="150"/>
      <c r="AC1029" s="81"/>
      <c r="AD1029" s="240"/>
      <c r="AE1029" s="240"/>
      <c r="AF1029" s="256"/>
      <c r="AG1029" s="240"/>
      <c r="AH1029" s="256"/>
      <c r="AI1029" s="256"/>
      <c r="AJ1029" s="256"/>
      <c r="AK1029" s="261"/>
      <c r="AL1029" s="261"/>
      <c r="AM1029" s="77"/>
      <c r="AN1029" s="261"/>
      <c r="AO1029" s="261"/>
      <c r="AP1029" s="261"/>
      <c r="AQ1029" s="261"/>
      <c r="AR1029" s="261"/>
      <c r="AS1029" s="261"/>
      <c r="AT1029" s="261"/>
      <c r="AU1029" s="261"/>
      <c r="AV1029" s="261"/>
      <c r="AW1029" s="261"/>
      <c r="AX1029" s="245"/>
      <c r="AY1029" s="245"/>
      <c r="AZ1029" s="247"/>
      <c r="BA1029" s="77"/>
      <c r="BB1029" s="561" t="str">
        <f t="shared" si="63"/>
        <v xml:space="preserve"> </v>
      </c>
      <c r="BC1029" s="561" t="str">
        <f t="shared" si="64"/>
        <v xml:space="preserve"> </v>
      </c>
      <c r="BD1029" s="561" t="str">
        <f t="shared" si="65"/>
        <v xml:space="preserve"> </v>
      </c>
      <c r="BE1029" s="561" t="str">
        <f t="shared" si="66"/>
        <v xml:space="preserve"> </v>
      </c>
      <c r="BF1029" s="77"/>
      <c r="BG1029" s="254"/>
    </row>
    <row r="1030" spans="1:59" s="86" customFormat="1" ht="12.75" x14ac:dyDescent="0.25">
      <c r="A1030" s="365"/>
      <c r="B1030" s="361">
        <f>Demography!B1026</f>
        <v>0</v>
      </c>
      <c r="C1030" s="361">
        <f>Demography!C1026</f>
        <v>0</v>
      </c>
      <c r="D1030" s="362">
        <f>Demography!D1026</f>
        <v>0</v>
      </c>
      <c r="E1030" s="81"/>
      <c r="F1030" s="241"/>
      <c r="G1030" s="478"/>
      <c r="H1030" s="478"/>
      <c r="I1030" s="478"/>
      <c r="J1030" s="246"/>
      <c r="K1030" s="478"/>
      <c r="L1030" s="538"/>
      <c r="M1030" s="241"/>
      <c r="N1030" s="241"/>
      <c r="O1030" s="242"/>
      <c r="P1030" s="241"/>
      <c r="Q1030" s="243"/>
      <c r="R1030" s="242"/>
      <c r="S1030" s="242"/>
      <c r="T1030" s="242"/>
      <c r="U1030" s="241"/>
      <c r="V1030" s="246"/>
      <c r="W1030" s="241"/>
      <c r="X1030" s="246"/>
      <c r="Y1030" s="81"/>
      <c r="Z1030" s="241"/>
      <c r="AA1030" s="416"/>
      <c r="AB1030" s="416"/>
      <c r="AC1030" s="81"/>
      <c r="AD1030" s="242"/>
      <c r="AE1030" s="242"/>
      <c r="AF1030" s="241"/>
      <c r="AG1030" s="242"/>
      <c r="AH1030" s="241"/>
      <c r="AI1030" s="241"/>
      <c r="AJ1030" s="241"/>
      <c r="AK1030" s="243"/>
      <c r="AL1030" s="243"/>
      <c r="AM1030" s="77"/>
      <c r="AN1030" s="243"/>
      <c r="AO1030" s="243"/>
      <c r="AP1030" s="243"/>
      <c r="AQ1030" s="243"/>
      <c r="AR1030" s="243"/>
      <c r="AS1030" s="243"/>
      <c r="AT1030" s="243"/>
      <c r="AU1030" s="243"/>
      <c r="AV1030" s="243"/>
      <c r="AW1030" s="243"/>
      <c r="AX1030" s="246"/>
      <c r="AY1030" s="246"/>
      <c r="AZ1030" s="248"/>
      <c r="BA1030" s="77"/>
      <c r="BB1030" s="562" t="str">
        <f t="shared" si="63"/>
        <v xml:space="preserve"> </v>
      </c>
      <c r="BC1030" s="562" t="str">
        <f t="shared" si="64"/>
        <v xml:space="preserve"> </v>
      </c>
      <c r="BD1030" s="562" t="str">
        <f t="shared" si="65"/>
        <v xml:space="preserve"> </v>
      </c>
      <c r="BE1030" s="562" t="str">
        <f t="shared" si="66"/>
        <v xml:space="preserve"> </v>
      </c>
      <c r="BF1030" s="77"/>
      <c r="BG1030" s="515"/>
    </row>
    <row r="1031" spans="1:59" s="86" customFormat="1" ht="12.75" x14ac:dyDescent="0.25">
      <c r="A1031" s="365"/>
      <c r="B1031" s="147">
        <f>Demography!B1027</f>
        <v>0</v>
      </c>
      <c r="C1031" s="147">
        <f>Demography!C1027</f>
        <v>0</v>
      </c>
      <c r="D1031" s="148">
        <f>Demography!D1027</f>
        <v>0</v>
      </c>
      <c r="E1031" s="81"/>
      <c r="F1031" s="256"/>
      <c r="G1031" s="257"/>
      <c r="H1031" s="257"/>
      <c r="I1031" s="257"/>
      <c r="J1031" s="245"/>
      <c r="K1031" s="257"/>
      <c r="L1031" s="258"/>
      <c r="M1031" s="256"/>
      <c r="N1031" s="256"/>
      <c r="O1031" s="240"/>
      <c r="P1031" s="256"/>
      <c r="Q1031" s="261"/>
      <c r="R1031" s="240"/>
      <c r="S1031" s="240"/>
      <c r="T1031" s="240"/>
      <c r="U1031" s="256"/>
      <c r="V1031" s="245"/>
      <c r="W1031" s="256"/>
      <c r="X1031" s="245"/>
      <c r="Y1031" s="81"/>
      <c r="Z1031" s="256"/>
      <c r="AA1031" s="150"/>
      <c r="AB1031" s="150"/>
      <c r="AC1031" s="81"/>
      <c r="AD1031" s="240"/>
      <c r="AE1031" s="240"/>
      <c r="AF1031" s="256"/>
      <c r="AG1031" s="240"/>
      <c r="AH1031" s="256"/>
      <c r="AI1031" s="256"/>
      <c r="AJ1031" s="256"/>
      <c r="AK1031" s="261"/>
      <c r="AL1031" s="261"/>
      <c r="AM1031" s="77"/>
      <c r="AN1031" s="261"/>
      <c r="AO1031" s="261"/>
      <c r="AP1031" s="261"/>
      <c r="AQ1031" s="261"/>
      <c r="AR1031" s="261"/>
      <c r="AS1031" s="261"/>
      <c r="AT1031" s="261"/>
      <c r="AU1031" s="261"/>
      <c r="AV1031" s="261"/>
      <c r="AW1031" s="261"/>
      <c r="AX1031" s="245"/>
      <c r="AY1031" s="245"/>
      <c r="AZ1031" s="247"/>
      <c r="BA1031" s="77"/>
      <c r="BB1031" s="561" t="str">
        <f t="shared" si="63"/>
        <v xml:space="preserve"> </v>
      </c>
      <c r="BC1031" s="561" t="str">
        <f t="shared" si="64"/>
        <v xml:space="preserve"> </v>
      </c>
      <c r="BD1031" s="561" t="str">
        <f t="shared" si="65"/>
        <v xml:space="preserve"> </v>
      </c>
      <c r="BE1031" s="561" t="str">
        <f t="shared" si="66"/>
        <v xml:space="preserve"> </v>
      </c>
      <c r="BF1031" s="77"/>
      <c r="BG1031" s="254"/>
    </row>
    <row r="1032" spans="1:59" s="86" customFormat="1" ht="12.75" x14ac:dyDescent="0.25">
      <c r="A1032" s="365"/>
      <c r="B1032" s="361">
        <f>Demography!B1028</f>
        <v>0</v>
      </c>
      <c r="C1032" s="361">
        <f>Demography!C1028</f>
        <v>0</v>
      </c>
      <c r="D1032" s="362">
        <f>Demography!D1028</f>
        <v>0</v>
      </c>
      <c r="E1032" s="81"/>
      <c r="F1032" s="241"/>
      <c r="G1032" s="478"/>
      <c r="H1032" s="478"/>
      <c r="I1032" s="478"/>
      <c r="J1032" s="246"/>
      <c r="K1032" s="478"/>
      <c r="L1032" s="538"/>
      <c r="M1032" s="241"/>
      <c r="N1032" s="241"/>
      <c r="O1032" s="242"/>
      <c r="P1032" s="241"/>
      <c r="Q1032" s="243"/>
      <c r="R1032" s="242"/>
      <c r="S1032" s="242"/>
      <c r="T1032" s="242"/>
      <c r="U1032" s="241"/>
      <c r="V1032" s="246"/>
      <c r="W1032" s="241"/>
      <c r="X1032" s="246"/>
      <c r="Y1032" s="81"/>
      <c r="Z1032" s="241"/>
      <c r="AA1032" s="416"/>
      <c r="AB1032" s="416"/>
      <c r="AC1032" s="81"/>
      <c r="AD1032" s="242"/>
      <c r="AE1032" s="242"/>
      <c r="AF1032" s="241"/>
      <c r="AG1032" s="242"/>
      <c r="AH1032" s="241"/>
      <c r="AI1032" s="241"/>
      <c r="AJ1032" s="241"/>
      <c r="AK1032" s="243"/>
      <c r="AL1032" s="243"/>
      <c r="AM1032" s="77"/>
      <c r="AN1032" s="243"/>
      <c r="AO1032" s="243"/>
      <c r="AP1032" s="243"/>
      <c r="AQ1032" s="243"/>
      <c r="AR1032" s="243"/>
      <c r="AS1032" s="243"/>
      <c r="AT1032" s="243"/>
      <c r="AU1032" s="243"/>
      <c r="AV1032" s="243"/>
      <c r="AW1032" s="243"/>
      <c r="AX1032" s="246"/>
      <c r="AY1032" s="246"/>
      <c r="AZ1032" s="248"/>
      <c r="BA1032" s="77"/>
      <c r="BB1032" s="562" t="str">
        <f t="shared" si="63"/>
        <v xml:space="preserve"> </v>
      </c>
      <c r="BC1032" s="562" t="str">
        <f t="shared" si="64"/>
        <v xml:space="preserve"> </v>
      </c>
      <c r="BD1032" s="562" t="str">
        <f t="shared" si="65"/>
        <v xml:space="preserve"> </v>
      </c>
      <c r="BE1032" s="562" t="str">
        <f t="shared" si="66"/>
        <v xml:space="preserve"> </v>
      </c>
      <c r="BF1032" s="77"/>
      <c r="BG1032" s="515"/>
    </row>
    <row r="1033" spans="1:59" s="86" customFormat="1" ht="12.75" x14ac:dyDescent="0.25">
      <c r="A1033" s="365"/>
      <c r="B1033" s="147">
        <f>Demography!B1029</f>
        <v>0</v>
      </c>
      <c r="C1033" s="147">
        <f>Demography!C1029</f>
        <v>0</v>
      </c>
      <c r="D1033" s="148">
        <f>Demography!D1029</f>
        <v>0</v>
      </c>
      <c r="E1033" s="81"/>
      <c r="F1033" s="256"/>
      <c r="G1033" s="257"/>
      <c r="H1033" s="257"/>
      <c r="I1033" s="257"/>
      <c r="J1033" s="245"/>
      <c r="K1033" s="257"/>
      <c r="L1033" s="258"/>
      <c r="M1033" s="256"/>
      <c r="N1033" s="256"/>
      <c r="O1033" s="240"/>
      <c r="P1033" s="256"/>
      <c r="Q1033" s="261"/>
      <c r="R1033" s="240"/>
      <c r="S1033" s="240"/>
      <c r="T1033" s="240"/>
      <c r="U1033" s="256"/>
      <c r="V1033" s="245"/>
      <c r="W1033" s="256"/>
      <c r="X1033" s="245"/>
      <c r="Y1033" s="81"/>
      <c r="Z1033" s="256"/>
      <c r="AA1033" s="150"/>
      <c r="AB1033" s="150"/>
      <c r="AC1033" s="81"/>
      <c r="AD1033" s="240"/>
      <c r="AE1033" s="240"/>
      <c r="AF1033" s="256"/>
      <c r="AG1033" s="240"/>
      <c r="AH1033" s="256"/>
      <c r="AI1033" s="256"/>
      <c r="AJ1033" s="256"/>
      <c r="AK1033" s="261"/>
      <c r="AL1033" s="261"/>
      <c r="AM1033" s="77"/>
      <c r="AN1033" s="261"/>
      <c r="AO1033" s="261"/>
      <c r="AP1033" s="261"/>
      <c r="AQ1033" s="261"/>
      <c r="AR1033" s="261"/>
      <c r="AS1033" s="261"/>
      <c r="AT1033" s="261"/>
      <c r="AU1033" s="261"/>
      <c r="AV1033" s="261"/>
      <c r="AW1033" s="261"/>
      <c r="AX1033" s="245"/>
      <c r="AY1033" s="245"/>
      <c r="AZ1033" s="247"/>
      <c r="BA1033" s="77"/>
      <c r="BB1033" s="561" t="str">
        <f t="shared" si="63"/>
        <v xml:space="preserve"> </v>
      </c>
      <c r="BC1033" s="561" t="str">
        <f t="shared" si="64"/>
        <v xml:space="preserve"> </v>
      </c>
      <c r="BD1033" s="561" t="str">
        <f t="shared" si="65"/>
        <v xml:space="preserve"> </v>
      </c>
      <c r="BE1033" s="561" t="str">
        <f t="shared" si="66"/>
        <v xml:space="preserve"> </v>
      </c>
      <c r="BF1033" s="77"/>
      <c r="BG1033" s="254"/>
    </row>
    <row r="1034" spans="1:59" s="86" customFormat="1" ht="12.75" x14ac:dyDescent="0.25">
      <c r="A1034" s="365"/>
      <c r="B1034" s="361">
        <f>Demography!B1030</f>
        <v>0</v>
      </c>
      <c r="C1034" s="361">
        <f>Demography!C1030</f>
        <v>0</v>
      </c>
      <c r="D1034" s="362">
        <f>Demography!D1030</f>
        <v>0</v>
      </c>
      <c r="E1034" s="81"/>
      <c r="F1034" s="241"/>
      <c r="G1034" s="478"/>
      <c r="H1034" s="478"/>
      <c r="I1034" s="478"/>
      <c r="J1034" s="246"/>
      <c r="K1034" s="478"/>
      <c r="L1034" s="538"/>
      <c r="M1034" s="241"/>
      <c r="N1034" s="241"/>
      <c r="O1034" s="242"/>
      <c r="P1034" s="241"/>
      <c r="Q1034" s="243"/>
      <c r="R1034" s="242"/>
      <c r="S1034" s="242"/>
      <c r="T1034" s="242"/>
      <c r="U1034" s="241"/>
      <c r="V1034" s="246"/>
      <c r="W1034" s="241"/>
      <c r="X1034" s="246"/>
      <c r="Y1034" s="81"/>
      <c r="Z1034" s="241"/>
      <c r="AA1034" s="416"/>
      <c r="AB1034" s="416"/>
      <c r="AC1034" s="81"/>
      <c r="AD1034" s="242"/>
      <c r="AE1034" s="242"/>
      <c r="AF1034" s="241"/>
      <c r="AG1034" s="242"/>
      <c r="AH1034" s="241"/>
      <c r="AI1034" s="241"/>
      <c r="AJ1034" s="241"/>
      <c r="AK1034" s="243"/>
      <c r="AL1034" s="243"/>
      <c r="AM1034" s="77"/>
      <c r="AN1034" s="243"/>
      <c r="AO1034" s="243"/>
      <c r="AP1034" s="243"/>
      <c r="AQ1034" s="243"/>
      <c r="AR1034" s="243"/>
      <c r="AS1034" s="243"/>
      <c r="AT1034" s="243"/>
      <c r="AU1034" s="243"/>
      <c r="AV1034" s="243"/>
      <c r="AW1034" s="243"/>
      <c r="AX1034" s="246"/>
      <c r="AY1034" s="246"/>
      <c r="AZ1034" s="248"/>
      <c r="BA1034" s="77"/>
      <c r="BB1034" s="562" t="str">
        <f t="shared" si="63"/>
        <v xml:space="preserve"> </v>
      </c>
      <c r="BC1034" s="562" t="str">
        <f t="shared" si="64"/>
        <v xml:space="preserve"> </v>
      </c>
      <c r="BD1034" s="562" t="str">
        <f t="shared" si="65"/>
        <v xml:space="preserve"> </v>
      </c>
      <c r="BE1034" s="562" t="str">
        <f t="shared" si="66"/>
        <v xml:space="preserve"> </v>
      </c>
      <c r="BF1034" s="77"/>
      <c r="BG1034" s="515"/>
    </row>
    <row r="1035" spans="1:59" s="86" customFormat="1" ht="12.75" x14ac:dyDescent="0.25">
      <c r="A1035" s="365"/>
      <c r="B1035" s="147">
        <f>Demography!B1031</f>
        <v>0</v>
      </c>
      <c r="C1035" s="147">
        <f>Demography!C1031</f>
        <v>0</v>
      </c>
      <c r="D1035" s="148">
        <f>Demography!D1031</f>
        <v>0</v>
      </c>
      <c r="E1035" s="81"/>
      <c r="F1035" s="256"/>
      <c r="G1035" s="257"/>
      <c r="H1035" s="257"/>
      <c r="I1035" s="257"/>
      <c r="J1035" s="245"/>
      <c r="K1035" s="257"/>
      <c r="L1035" s="258"/>
      <c r="M1035" s="256"/>
      <c r="N1035" s="256"/>
      <c r="O1035" s="240"/>
      <c r="P1035" s="256"/>
      <c r="Q1035" s="261"/>
      <c r="R1035" s="240"/>
      <c r="S1035" s="240"/>
      <c r="T1035" s="240"/>
      <c r="U1035" s="256"/>
      <c r="V1035" s="245"/>
      <c r="W1035" s="256"/>
      <c r="X1035" s="245"/>
      <c r="Y1035" s="81"/>
      <c r="Z1035" s="256"/>
      <c r="AA1035" s="150"/>
      <c r="AB1035" s="150"/>
      <c r="AC1035" s="81"/>
      <c r="AD1035" s="240"/>
      <c r="AE1035" s="240"/>
      <c r="AF1035" s="256"/>
      <c r="AG1035" s="240"/>
      <c r="AH1035" s="256"/>
      <c r="AI1035" s="256"/>
      <c r="AJ1035" s="256"/>
      <c r="AK1035" s="261"/>
      <c r="AL1035" s="261"/>
      <c r="AM1035" s="77"/>
      <c r="AN1035" s="261"/>
      <c r="AO1035" s="261"/>
      <c r="AP1035" s="261"/>
      <c r="AQ1035" s="261"/>
      <c r="AR1035" s="261"/>
      <c r="AS1035" s="261"/>
      <c r="AT1035" s="261"/>
      <c r="AU1035" s="261"/>
      <c r="AV1035" s="261"/>
      <c r="AW1035" s="261"/>
      <c r="AX1035" s="245"/>
      <c r="AY1035" s="245"/>
      <c r="AZ1035" s="247"/>
      <c r="BA1035" s="77"/>
      <c r="BB1035" s="561" t="str">
        <f t="shared" si="63"/>
        <v xml:space="preserve"> </v>
      </c>
      <c r="BC1035" s="561" t="str">
        <f t="shared" si="64"/>
        <v xml:space="preserve"> </v>
      </c>
      <c r="BD1035" s="561" t="str">
        <f t="shared" si="65"/>
        <v xml:space="preserve"> </v>
      </c>
      <c r="BE1035" s="561" t="str">
        <f t="shared" si="66"/>
        <v xml:space="preserve"> </v>
      </c>
      <c r="BF1035" s="77"/>
      <c r="BG1035" s="254"/>
    </row>
    <row r="1036" spans="1:59" s="86" customFormat="1" ht="12.75" x14ac:dyDescent="0.25">
      <c r="A1036" s="365"/>
      <c r="B1036" s="361">
        <f>Demography!B1032</f>
        <v>0</v>
      </c>
      <c r="C1036" s="361">
        <f>Demography!C1032</f>
        <v>0</v>
      </c>
      <c r="D1036" s="362">
        <f>Demography!D1032</f>
        <v>0</v>
      </c>
      <c r="E1036" s="81"/>
      <c r="F1036" s="241"/>
      <c r="G1036" s="478"/>
      <c r="H1036" s="478"/>
      <c r="I1036" s="478"/>
      <c r="J1036" s="246"/>
      <c r="K1036" s="478"/>
      <c r="L1036" s="538"/>
      <c r="M1036" s="241"/>
      <c r="N1036" s="241"/>
      <c r="O1036" s="242"/>
      <c r="P1036" s="241"/>
      <c r="Q1036" s="243"/>
      <c r="R1036" s="242"/>
      <c r="S1036" s="242"/>
      <c r="T1036" s="242"/>
      <c r="U1036" s="241"/>
      <c r="V1036" s="246"/>
      <c r="W1036" s="241"/>
      <c r="X1036" s="246"/>
      <c r="Y1036" s="81"/>
      <c r="Z1036" s="241"/>
      <c r="AA1036" s="416"/>
      <c r="AB1036" s="416"/>
      <c r="AC1036" s="81"/>
      <c r="AD1036" s="242"/>
      <c r="AE1036" s="242"/>
      <c r="AF1036" s="241"/>
      <c r="AG1036" s="242"/>
      <c r="AH1036" s="241"/>
      <c r="AI1036" s="241"/>
      <c r="AJ1036" s="241"/>
      <c r="AK1036" s="243"/>
      <c r="AL1036" s="243"/>
      <c r="AM1036" s="77"/>
      <c r="AN1036" s="243"/>
      <c r="AO1036" s="243"/>
      <c r="AP1036" s="243"/>
      <c r="AQ1036" s="243"/>
      <c r="AR1036" s="243"/>
      <c r="AS1036" s="243"/>
      <c r="AT1036" s="243"/>
      <c r="AU1036" s="243"/>
      <c r="AV1036" s="243"/>
      <c r="AW1036" s="243"/>
      <c r="AX1036" s="246"/>
      <c r="AY1036" s="246"/>
      <c r="AZ1036" s="248"/>
      <c r="BA1036" s="77"/>
      <c r="BB1036" s="562" t="str">
        <f t="shared" si="63"/>
        <v xml:space="preserve"> </v>
      </c>
      <c r="BC1036" s="562" t="str">
        <f t="shared" si="64"/>
        <v xml:space="preserve"> </v>
      </c>
      <c r="BD1036" s="562" t="str">
        <f t="shared" si="65"/>
        <v xml:space="preserve"> </v>
      </c>
      <c r="BE1036" s="562" t="str">
        <f t="shared" si="66"/>
        <v xml:space="preserve"> </v>
      </c>
      <c r="BF1036" s="77"/>
      <c r="BG1036" s="515"/>
    </row>
    <row r="1037" spans="1:59" s="86" customFormat="1" ht="12.75" x14ac:dyDescent="0.25">
      <c r="A1037" s="365"/>
      <c r="B1037" s="147">
        <f>Demography!B1033</f>
        <v>0</v>
      </c>
      <c r="C1037" s="147">
        <f>Demography!C1033</f>
        <v>0</v>
      </c>
      <c r="D1037" s="148">
        <f>Demography!D1033</f>
        <v>0</v>
      </c>
      <c r="E1037" s="81"/>
      <c r="F1037" s="256"/>
      <c r="G1037" s="257"/>
      <c r="H1037" s="257"/>
      <c r="I1037" s="257"/>
      <c r="J1037" s="245"/>
      <c r="K1037" s="257"/>
      <c r="L1037" s="258"/>
      <c r="M1037" s="256"/>
      <c r="N1037" s="256"/>
      <c r="O1037" s="240"/>
      <c r="P1037" s="256"/>
      <c r="Q1037" s="261"/>
      <c r="R1037" s="240"/>
      <c r="S1037" s="240"/>
      <c r="T1037" s="240"/>
      <c r="U1037" s="256"/>
      <c r="V1037" s="245"/>
      <c r="W1037" s="256"/>
      <c r="X1037" s="245"/>
      <c r="Y1037" s="81"/>
      <c r="Z1037" s="256"/>
      <c r="AA1037" s="150"/>
      <c r="AB1037" s="150"/>
      <c r="AC1037" s="81"/>
      <c r="AD1037" s="240"/>
      <c r="AE1037" s="240"/>
      <c r="AF1037" s="256"/>
      <c r="AG1037" s="240"/>
      <c r="AH1037" s="256"/>
      <c r="AI1037" s="256"/>
      <c r="AJ1037" s="256"/>
      <c r="AK1037" s="261"/>
      <c r="AL1037" s="261"/>
      <c r="AM1037" s="77"/>
      <c r="AN1037" s="261"/>
      <c r="AO1037" s="261"/>
      <c r="AP1037" s="261"/>
      <c r="AQ1037" s="261"/>
      <c r="AR1037" s="261"/>
      <c r="AS1037" s="261"/>
      <c r="AT1037" s="261"/>
      <c r="AU1037" s="261"/>
      <c r="AV1037" s="261"/>
      <c r="AW1037" s="261"/>
      <c r="AX1037" s="245"/>
      <c r="AY1037" s="245"/>
      <c r="AZ1037" s="247"/>
      <c r="BA1037" s="77"/>
      <c r="BB1037" s="561" t="str">
        <f t="shared" si="63"/>
        <v xml:space="preserve"> </v>
      </c>
      <c r="BC1037" s="561" t="str">
        <f t="shared" si="64"/>
        <v xml:space="preserve"> </v>
      </c>
      <c r="BD1037" s="561" t="str">
        <f t="shared" si="65"/>
        <v xml:space="preserve"> </v>
      </c>
      <c r="BE1037" s="561" t="str">
        <f t="shared" si="66"/>
        <v xml:space="preserve"> </v>
      </c>
      <c r="BF1037" s="77"/>
      <c r="BG1037" s="254"/>
    </row>
    <row r="1038" spans="1:59" s="86" customFormat="1" ht="12.75" x14ac:dyDescent="0.25">
      <c r="A1038" s="365"/>
      <c r="B1038" s="361">
        <f>Demography!B1034</f>
        <v>0</v>
      </c>
      <c r="C1038" s="361">
        <f>Demography!C1034</f>
        <v>0</v>
      </c>
      <c r="D1038" s="362">
        <f>Demography!D1034</f>
        <v>0</v>
      </c>
      <c r="E1038" s="81"/>
      <c r="F1038" s="241"/>
      <c r="G1038" s="478"/>
      <c r="H1038" s="478"/>
      <c r="I1038" s="478"/>
      <c r="J1038" s="246"/>
      <c r="K1038" s="478"/>
      <c r="L1038" s="538"/>
      <c r="M1038" s="241"/>
      <c r="N1038" s="241"/>
      <c r="O1038" s="242"/>
      <c r="P1038" s="241"/>
      <c r="Q1038" s="243"/>
      <c r="R1038" s="242"/>
      <c r="S1038" s="242"/>
      <c r="T1038" s="242"/>
      <c r="U1038" s="241"/>
      <c r="V1038" s="246"/>
      <c r="W1038" s="241"/>
      <c r="X1038" s="246"/>
      <c r="Y1038" s="81"/>
      <c r="Z1038" s="241"/>
      <c r="AA1038" s="416"/>
      <c r="AB1038" s="416"/>
      <c r="AC1038" s="81"/>
      <c r="AD1038" s="242"/>
      <c r="AE1038" s="242"/>
      <c r="AF1038" s="241"/>
      <c r="AG1038" s="242"/>
      <c r="AH1038" s="241"/>
      <c r="AI1038" s="241"/>
      <c r="AJ1038" s="241"/>
      <c r="AK1038" s="243"/>
      <c r="AL1038" s="243"/>
      <c r="AM1038" s="77"/>
      <c r="AN1038" s="243"/>
      <c r="AO1038" s="243"/>
      <c r="AP1038" s="243"/>
      <c r="AQ1038" s="243"/>
      <c r="AR1038" s="243"/>
      <c r="AS1038" s="243"/>
      <c r="AT1038" s="243"/>
      <c r="AU1038" s="243"/>
      <c r="AV1038" s="243"/>
      <c r="AW1038" s="243"/>
      <c r="AX1038" s="246"/>
      <c r="AY1038" s="246"/>
      <c r="AZ1038" s="248"/>
      <c r="BA1038" s="77"/>
      <c r="BB1038" s="562" t="str">
        <f t="shared" si="63"/>
        <v xml:space="preserve"> </v>
      </c>
      <c r="BC1038" s="562" t="str">
        <f t="shared" si="64"/>
        <v xml:space="preserve"> </v>
      </c>
      <c r="BD1038" s="562" t="str">
        <f t="shared" si="65"/>
        <v xml:space="preserve"> </v>
      </c>
      <c r="BE1038" s="562" t="str">
        <f t="shared" si="66"/>
        <v xml:space="preserve"> </v>
      </c>
      <c r="BF1038" s="77"/>
      <c r="BG1038" s="515"/>
    </row>
    <row r="1039" spans="1:59" s="86" customFormat="1" ht="12.75" x14ac:dyDescent="0.25">
      <c r="A1039" s="365"/>
      <c r="B1039" s="147">
        <f>Demography!B1035</f>
        <v>0</v>
      </c>
      <c r="C1039" s="147">
        <f>Demography!C1035</f>
        <v>0</v>
      </c>
      <c r="D1039" s="148">
        <f>Demography!D1035</f>
        <v>0</v>
      </c>
      <c r="E1039" s="81"/>
      <c r="F1039" s="256"/>
      <c r="G1039" s="257"/>
      <c r="H1039" s="257"/>
      <c r="I1039" s="257"/>
      <c r="J1039" s="245"/>
      <c r="K1039" s="257"/>
      <c r="L1039" s="258"/>
      <c r="M1039" s="256"/>
      <c r="N1039" s="256"/>
      <c r="O1039" s="240"/>
      <c r="P1039" s="256"/>
      <c r="Q1039" s="261"/>
      <c r="R1039" s="240"/>
      <c r="S1039" s="240"/>
      <c r="T1039" s="240"/>
      <c r="U1039" s="256"/>
      <c r="V1039" s="245"/>
      <c r="W1039" s="256"/>
      <c r="X1039" s="245"/>
      <c r="Y1039" s="81"/>
      <c r="Z1039" s="256"/>
      <c r="AA1039" s="150"/>
      <c r="AB1039" s="150"/>
      <c r="AC1039" s="81"/>
      <c r="AD1039" s="240"/>
      <c r="AE1039" s="240"/>
      <c r="AF1039" s="256"/>
      <c r="AG1039" s="240"/>
      <c r="AH1039" s="256"/>
      <c r="AI1039" s="256"/>
      <c r="AJ1039" s="256"/>
      <c r="AK1039" s="261"/>
      <c r="AL1039" s="261"/>
      <c r="AM1039" s="77"/>
      <c r="AN1039" s="261"/>
      <c r="AO1039" s="261"/>
      <c r="AP1039" s="261"/>
      <c r="AQ1039" s="261"/>
      <c r="AR1039" s="261"/>
      <c r="AS1039" s="261"/>
      <c r="AT1039" s="261"/>
      <c r="AU1039" s="261"/>
      <c r="AV1039" s="261"/>
      <c r="AW1039" s="261"/>
      <c r="AX1039" s="245"/>
      <c r="AY1039" s="245"/>
      <c r="AZ1039" s="247"/>
      <c r="BA1039" s="77"/>
      <c r="BB1039" s="561" t="str">
        <f t="shared" si="63"/>
        <v xml:space="preserve"> </v>
      </c>
      <c r="BC1039" s="561" t="str">
        <f t="shared" si="64"/>
        <v xml:space="preserve"> </v>
      </c>
      <c r="BD1039" s="561" t="str">
        <f t="shared" si="65"/>
        <v xml:space="preserve"> </v>
      </c>
      <c r="BE1039" s="561" t="str">
        <f t="shared" si="66"/>
        <v xml:space="preserve"> </v>
      </c>
      <c r="BF1039" s="77"/>
      <c r="BG1039" s="254"/>
    </row>
    <row r="1040" spans="1:59" s="86" customFormat="1" ht="12.75" x14ac:dyDescent="0.25">
      <c r="A1040" s="365"/>
      <c r="B1040" s="361">
        <f>Demography!B1036</f>
        <v>0</v>
      </c>
      <c r="C1040" s="361">
        <f>Demography!C1036</f>
        <v>0</v>
      </c>
      <c r="D1040" s="362">
        <f>Demography!D1036</f>
        <v>0</v>
      </c>
      <c r="E1040" s="81"/>
      <c r="F1040" s="241"/>
      <c r="G1040" s="478"/>
      <c r="H1040" s="478"/>
      <c r="I1040" s="478"/>
      <c r="J1040" s="246"/>
      <c r="K1040" s="478"/>
      <c r="L1040" s="538"/>
      <c r="M1040" s="241"/>
      <c r="N1040" s="241"/>
      <c r="O1040" s="242"/>
      <c r="P1040" s="241"/>
      <c r="Q1040" s="243"/>
      <c r="R1040" s="242"/>
      <c r="S1040" s="242"/>
      <c r="T1040" s="242"/>
      <c r="U1040" s="241"/>
      <c r="V1040" s="246"/>
      <c r="W1040" s="241"/>
      <c r="X1040" s="246"/>
      <c r="Y1040" s="81"/>
      <c r="Z1040" s="241"/>
      <c r="AA1040" s="416"/>
      <c r="AB1040" s="416"/>
      <c r="AC1040" s="81"/>
      <c r="AD1040" s="242"/>
      <c r="AE1040" s="242"/>
      <c r="AF1040" s="241"/>
      <c r="AG1040" s="242"/>
      <c r="AH1040" s="241"/>
      <c r="AI1040" s="241"/>
      <c r="AJ1040" s="241"/>
      <c r="AK1040" s="243"/>
      <c r="AL1040" s="243"/>
      <c r="AM1040" s="77"/>
      <c r="AN1040" s="243"/>
      <c r="AO1040" s="243"/>
      <c r="AP1040" s="243"/>
      <c r="AQ1040" s="243"/>
      <c r="AR1040" s="243"/>
      <c r="AS1040" s="243"/>
      <c r="AT1040" s="243"/>
      <c r="AU1040" s="243"/>
      <c r="AV1040" s="243"/>
      <c r="AW1040" s="243"/>
      <c r="AX1040" s="246"/>
      <c r="AY1040" s="246"/>
      <c r="AZ1040" s="248"/>
      <c r="BA1040" s="77"/>
      <c r="BB1040" s="562" t="str">
        <f t="shared" si="63"/>
        <v xml:space="preserve"> </v>
      </c>
      <c r="BC1040" s="562" t="str">
        <f t="shared" si="64"/>
        <v xml:space="preserve"> </v>
      </c>
      <c r="BD1040" s="562" t="str">
        <f t="shared" si="65"/>
        <v xml:space="preserve"> </v>
      </c>
      <c r="BE1040" s="562" t="str">
        <f t="shared" si="66"/>
        <v xml:space="preserve"> </v>
      </c>
      <c r="BF1040" s="77"/>
      <c r="BG1040" s="515"/>
    </row>
    <row r="1041" spans="1:59" s="86" customFormat="1" ht="12.75" x14ac:dyDescent="0.25">
      <c r="A1041" s="365"/>
      <c r="B1041" s="147">
        <f>Demography!B1037</f>
        <v>0</v>
      </c>
      <c r="C1041" s="147">
        <f>Demography!C1037</f>
        <v>0</v>
      </c>
      <c r="D1041" s="148">
        <f>Demography!D1037</f>
        <v>0</v>
      </c>
      <c r="E1041" s="81"/>
      <c r="F1041" s="256"/>
      <c r="G1041" s="257"/>
      <c r="H1041" s="257"/>
      <c r="I1041" s="257"/>
      <c r="J1041" s="245"/>
      <c r="K1041" s="257"/>
      <c r="L1041" s="258"/>
      <c r="M1041" s="256"/>
      <c r="N1041" s="256"/>
      <c r="O1041" s="240"/>
      <c r="P1041" s="256"/>
      <c r="Q1041" s="261"/>
      <c r="R1041" s="240"/>
      <c r="S1041" s="240"/>
      <c r="T1041" s="240"/>
      <c r="U1041" s="256"/>
      <c r="V1041" s="245"/>
      <c r="W1041" s="256"/>
      <c r="X1041" s="245"/>
      <c r="Y1041" s="81"/>
      <c r="Z1041" s="256"/>
      <c r="AA1041" s="150"/>
      <c r="AB1041" s="150"/>
      <c r="AC1041" s="81"/>
      <c r="AD1041" s="240"/>
      <c r="AE1041" s="240"/>
      <c r="AF1041" s="256"/>
      <c r="AG1041" s="240"/>
      <c r="AH1041" s="256"/>
      <c r="AI1041" s="256"/>
      <c r="AJ1041" s="256"/>
      <c r="AK1041" s="261"/>
      <c r="AL1041" s="261"/>
      <c r="AM1041" s="77"/>
      <c r="AN1041" s="261"/>
      <c r="AO1041" s="261"/>
      <c r="AP1041" s="261"/>
      <c r="AQ1041" s="261"/>
      <c r="AR1041" s="261"/>
      <c r="AS1041" s="261"/>
      <c r="AT1041" s="261"/>
      <c r="AU1041" s="261"/>
      <c r="AV1041" s="261"/>
      <c r="AW1041" s="261"/>
      <c r="AX1041" s="245"/>
      <c r="AY1041" s="245"/>
      <c r="AZ1041" s="247"/>
      <c r="BA1041" s="77"/>
      <c r="BB1041" s="561" t="str">
        <f t="shared" si="63"/>
        <v xml:space="preserve"> </v>
      </c>
      <c r="BC1041" s="561" t="str">
        <f t="shared" si="64"/>
        <v xml:space="preserve"> </v>
      </c>
      <c r="BD1041" s="561" t="str">
        <f t="shared" si="65"/>
        <v xml:space="preserve"> </v>
      </c>
      <c r="BE1041" s="561" t="str">
        <f t="shared" si="66"/>
        <v xml:space="preserve"> </v>
      </c>
      <c r="BF1041" s="77"/>
      <c r="BG1041" s="254"/>
    </row>
    <row r="1042" spans="1:59" s="86" customFormat="1" ht="12.75" x14ac:dyDescent="0.25">
      <c r="A1042" s="365"/>
      <c r="B1042" s="361">
        <f>Demography!B1038</f>
        <v>0</v>
      </c>
      <c r="C1042" s="361">
        <f>Demography!C1038</f>
        <v>0</v>
      </c>
      <c r="D1042" s="362">
        <f>Demography!D1038</f>
        <v>0</v>
      </c>
      <c r="E1042" s="81"/>
      <c r="F1042" s="241"/>
      <c r="G1042" s="478"/>
      <c r="H1042" s="478"/>
      <c r="I1042" s="478"/>
      <c r="J1042" s="246"/>
      <c r="K1042" s="478"/>
      <c r="L1042" s="538"/>
      <c r="M1042" s="241"/>
      <c r="N1042" s="241"/>
      <c r="O1042" s="242"/>
      <c r="P1042" s="241"/>
      <c r="Q1042" s="243"/>
      <c r="R1042" s="242"/>
      <c r="S1042" s="242"/>
      <c r="T1042" s="242"/>
      <c r="U1042" s="241"/>
      <c r="V1042" s="246"/>
      <c r="W1042" s="241"/>
      <c r="X1042" s="246"/>
      <c r="Y1042" s="81"/>
      <c r="Z1042" s="241"/>
      <c r="AA1042" s="416"/>
      <c r="AB1042" s="416"/>
      <c r="AC1042" s="81"/>
      <c r="AD1042" s="242"/>
      <c r="AE1042" s="242"/>
      <c r="AF1042" s="241"/>
      <c r="AG1042" s="242"/>
      <c r="AH1042" s="241"/>
      <c r="AI1042" s="241"/>
      <c r="AJ1042" s="241"/>
      <c r="AK1042" s="243"/>
      <c r="AL1042" s="243"/>
      <c r="AM1042" s="77"/>
      <c r="AN1042" s="243"/>
      <c r="AO1042" s="243"/>
      <c r="AP1042" s="243"/>
      <c r="AQ1042" s="243"/>
      <c r="AR1042" s="243"/>
      <c r="AS1042" s="243"/>
      <c r="AT1042" s="243"/>
      <c r="AU1042" s="243"/>
      <c r="AV1042" s="243"/>
      <c r="AW1042" s="243"/>
      <c r="AX1042" s="246"/>
      <c r="AY1042" s="246"/>
      <c r="AZ1042" s="248"/>
      <c r="BA1042" s="77"/>
      <c r="BB1042" s="562" t="str">
        <f t="shared" si="63"/>
        <v xml:space="preserve"> </v>
      </c>
      <c r="BC1042" s="562" t="str">
        <f t="shared" si="64"/>
        <v xml:space="preserve"> </v>
      </c>
      <c r="BD1042" s="562" t="str">
        <f t="shared" si="65"/>
        <v xml:space="preserve"> </v>
      </c>
      <c r="BE1042" s="562" t="str">
        <f t="shared" si="66"/>
        <v xml:space="preserve"> </v>
      </c>
      <c r="BF1042" s="77"/>
      <c r="BG1042" s="515"/>
    </row>
    <row r="1043" spans="1:59" s="86" customFormat="1" ht="12.75" x14ac:dyDescent="0.25">
      <c r="A1043" s="365"/>
      <c r="B1043" s="147">
        <f>Demography!B1039</f>
        <v>0</v>
      </c>
      <c r="C1043" s="147">
        <f>Demography!C1039</f>
        <v>0</v>
      </c>
      <c r="D1043" s="148">
        <f>Demography!D1039</f>
        <v>0</v>
      </c>
      <c r="E1043" s="81"/>
      <c r="F1043" s="256"/>
      <c r="G1043" s="257"/>
      <c r="H1043" s="257"/>
      <c r="I1043" s="257"/>
      <c r="J1043" s="245"/>
      <c r="K1043" s="257"/>
      <c r="L1043" s="258"/>
      <c r="M1043" s="256"/>
      <c r="N1043" s="256"/>
      <c r="O1043" s="240"/>
      <c r="P1043" s="256"/>
      <c r="Q1043" s="261"/>
      <c r="R1043" s="240"/>
      <c r="S1043" s="240"/>
      <c r="T1043" s="240"/>
      <c r="U1043" s="256"/>
      <c r="V1043" s="245"/>
      <c r="W1043" s="256"/>
      <c r="X1043" s="245"/>
      <c r="Y1043" s="81"/>
      <c r="Z1043" s="256"/>
      <c r="AA1043" s="150"/>
      <c r="AB1043" s="150"/>
      <c r="AC1043" s="81"/>
      <c r="AD1043" s="240"/>
      <c r="AE1043" s="240"/>
      <c r="AF1043" s="256"/>
      <c r="AG1043" s="240"/>
      <c r="AH1043" s="256"/>
      <c r="AI1043" s="256"/>
      <c r="AJ1043" s="256"/>
      <c r="AK1043" s="261"/>
      <c r="AL1043" s="261"/>
      <c r="AM1043" s="77"/>
      <c r="AN1043" s="261"/>
      <c r="AO1043" s="261"/>
      <c r="AP1043" s="261"/>
      <c r="AQ1043" s="261"/>
      <c r="AR1043" s="261"/>
      <c r="AS1043" s="261"/>
      <c r="AT1043" s="261"/>
      <c r="AU1043" s="261"/>
      <c r="AV1043" s="261"/>
      <c r="AW1043" s="261"/>
      <c r="AX1043" s="245"/>
      <c r="AY1043" s="245"/>
      <c r="AZ1043" s="247"/>
      <c r="BA1043" s="77"/>
      <c r="BB1043" s="561" t="str">
        <f t="shared" si="63"/>
        <v xml:space="preserve"> </v>
      </c>
      <c r="BC1043" s="561" t="str">
        <f t="shared" si="64"/>
        <v xml:space="preserve"> </v>
      </c>
      <c r="BD1043" s="561" t="str">
        <f t="shared" si="65"/>
        <v xml:space="preserve"> </v>
      </c>
      <c r="BE1043" s="561" t="str">
        <f t="shared" si="66"/>
        <v xml:space="preserve"> </v>
      </c>
      <c r="BF1043" s="77"/>
      <c r="BG1043" s="254"/>
    </row>
    <row r="1044" spans="1:59" s="86" customFormat="1" ht="12.75" x14ac:dyDescent="0.25">
      <c r="A1044" s="365"/>
      <c r="B1044" s="361">
        <f>Demography!B1040</f>
        <v>0</v>
      </c>
      <c r="C1044" s="361">
        <f>Demography!C1040</f>
        <v>0</v>
      </c>
      <c r="D1044" s="362">
        <f>Demography!D1040</f>
        <v>0</v>
      </c>
      <c r="E1044" s="81"/>
      <c r="F1044" s="241"/>
      <c r="G1044" s="478"/>
      <c r="H1044" s="478"/>
      <c r="I1044" s="478"/>
      <c r="J1044" s="246"/>
      <c r="K1044" s="478"/>
      <c r="L1044" s="538"/>
      <c r="M1044" s="241"/>
      <c r="N1044" s="241"/>
      <c r="O1044" s="242"/>
      <c r="P1044" s="241"/>
      <c r="Q1044" s="243"/>
      <c r="R1044" s="242"/>
      <c r="S1044" s="242"/>
      <c r="T1044" s="242"/>
      <c r="U1044" s="241"/>
      <c r="V1044" s="246"/>
      <c r="W1044" s="241"/>
      <c r="X1044" s="246"/>
      <c r="Y1044" s="81"/>
      <c r="Z1044" s="241"/>
      <c r="AA1044" s="416"/>
      <c r="AB1044" s="416"/>
      <c r="AC1044" s="81"/>
      <c r="AD1044" s="242"/>
      <c r="AE1044" s="242"/>
      <c r="AF1044" s="241"/>
      <c r="AG1044" s="242"/>
      <c r="AH1044" s="241"/>
      <c r="AI1044" s="241"/>
      <c r="AJ1044" s="241"/>
      <c r="AK1044" s="243"/>
      <c r="AL1044" s="243"/>
      <c r="AM1044" s="77"/>
      <c r="AN1044" s="243"/>
      <c r="AO1044" s="243"/>
      <c r="AP1044" s="243"/>
      <c r="AQ1044" s="243"/>
      <c r="AR1044" s="243"/>
      <c r="AS1044" s="243"/>
      <c r="AT1044" s="243"/>
      <c r="AU1044" s="243"/>
      <c r="AV1044" s="243"/>
      <c r="AW1044" s="243"/>
      <c r="AX1044" s="246"/>
      <c r="AY1044" s="246"/>
      <c r="AZ1044" s="248"/>
      <c r="BA1044" s="77"/>
      <c r="BB1044" s="562" t="str">
        <f t="shared" si="63"/>
        <v xml:space="preserve"> </v>
      </c>
      <c r="BC1044" s="562" t="str">
        <f t="shared" si="64"/>
        <v xml:space="preserve"> </v>
      </c>
      <c r="BD1044" s="562" t="str">
        <f t="shared" si="65"/>
        <v xml:space="preserve"> </v>
      </c>
      <c r="BE1044" s="562" t="str">
        <f t="shared" si="66"/>
        <v xml:space="preserve"> </v>
      </c>
      <c r="BF1044" s="77"/>
      <c r="BG1044" s="515"/>
    </row>
    <row r="1045" spans="1:59" s="86" customFormat="1" ht="12.75" x14ac:dyDescent="0.25">
      <c r="A1045" s="365"/>
      <c r="B1045" s="147">
        <f>Demography!B1041</f>
        <v>0</v>
      </c>
      <c r="C1045" s="147">
        <f>Demography!C1041</f>
        <v>0</v>
      </c>
      <c r="D1045" s="148">
        <f>Demography!D1041</f>
        <v>0</v>
      </c>
      <c r="E1045" s="81"/>
      <c r="F1045" s="256"/>
      <c r="G1045" s="257"/>
      <c r="H1045" s="257"/>
      <c r="I1045" s="257"/>
      <c r="J1045" s="245"/>
      <c r="K1045" s="257"/>
      <c r="L1045" s="258"/>
      <c r="M1045" s="256"/>
      <c r="N1045" s="256"/>
      <c r="O1045" s="240"/>
      <c r="P1045" s="256"/>
      <c r="Q1045" s="261"/>
      <c r="R1045" s="240"/>
      <c r="S1045" s="240"/>
      <c r="T1045" s="240"/>
      <c r="U1045" s="256"/>
      <c r="V1045" s="245"/>
      <c r="W1045" s="256"/>
      <c r="X1045" s="245"/>
      <c r="Y1045" s="81"/>
      <c r="Z1045" s="256"/>
      <c r="AA1045" s="150"/>
      <c r="AB1045" s="150"/>
      <c r="AC1045" s="81"/>
      <c r="AD1045" s="240"/>
      <c r="AE1045" s="240"/>
      <c r="AF1045" s="256"/>
      <c r="AG1045" s="240"/>
      <c r="AH1045" s="256"/>
      <c r="AI1045" s="256"/>
      <c r="AJ1045" s="256"/>
      <c r="AK1045" s="261"/>
      <c r="AL1045" s="261"/>
      <c r="AM1045" s="77"/>
      <c r="AN1045" s="261"/>
      <c r="AO1045" s="261"/>
      <c r="AP1045" s="261"/>
      <c r="AQ1045" s="261"/>
      <c r="AR1045" s="261"/>
      <c r="AS1045" s="261"/>
      <c r="AT1045" s="261"/>
      <c r="AU1045" s="261"/>
      <c r="AV1045" s="261"/>
      <c r="AW1045" s="261"/>
      <c r="AX1045" s="245"/>
      <c r="AY1045" s="245"/>
      <c r="AZ1045" s="247"/>
      <c r="BA1045" s="77"/>
      <c r="BB1045" s="561" t="str">
        <f t="shared" si="63"/>
        <v xml:space="preserve"> </v>
      </c>
      <c r="BC1045" s="561" t="str">
        <f t="shared" si="64"/>
        <v xml:space="preserve"> </v>
      </c>
      <c r="BD1045" s="561" t="str">
        <f t="shared" si="65"/>
        <v xml:space="preserve"> </v>
      </c>
      <c r="BE1045" s="561" t="str">
        <f t="shared" si="66"/>
        <v xml:space="preserve"> </v>
      </c>
      <c r="BF1045" s="77"/>
      <c r="BG1045" s="254"/>
    </row>
    <row r="1046" spans="1:59" s="86" customFormat="1" ht="12.75" x14ac:dyDescent="0.25">
      <c r="A1046" s="365"/>
      <c r="B1046" s="361">
        <f>Demography!B1042</f>
        <v>0</v>
      </c>
      <c r="C1046" s="361">
        <f>Demography!C1042</f>
        <v>0</v>
      </c>
      <c r="D1046" s="362">
        <f>Demography!D1042</f>
        <v>0</v>
      </c>
      <c r="E1046" s="81"/>
      <c r="F1046" s="241"/>
      <c r="G1046" s="478"/>
      <c r="H1046" s="478"/>
      <c r="I1046" s="478"/>
      <c r="J1046" s="246"/>
      <c r="K1046" s="478"/>
      <c r="L1046" s="538"/>
      <c r="M1046" s="241"/>
      <c r="N1046" s="241"/>
      <c r="O1046" s="242"/>
      <c r="P1046" s="241"/>
      <c r="Q1046" s="243"/>
      <c r="R1046" s="242"/>
      <c r="S1046" s="242"/>
      <c r="T1046" s="242"/>
      <c r="U1046" s="241"/>
      <c r="V1046" s="246"/>
      <c r="W1046" s="241"/>
      <c r="X1046" s="246"/>
      <c r="Y1046" s="81"/>
      <c r="Z1046" s="241"/>
      <c r="AA1046" s="416"/>
      <c r="AB1046" s="416"/>
      <c r="AC1046" s="81"/>
      <c r="AD1046" s="242"/>
      <c r="AE1046" s="242"/>
      <c r="AF1046" s="241"/>
      <c r="AG1046" s="242"/>
      <c r="AH1046" s="241"/>
      <c r="AI1046" s="241"/>
      <c r="AJ1046" s="241"/>
      <c r="AK1046" s="243"/>
      <c r="AL1046" s="243"/>
      <c r="AM1046" s="77"/>
      <c r="AN1046" s="243"/>
      <c r="AO1046" s="243"/>
      <c r="AP1046" s="243"/>
      <c r="AQ1046" s="243"/>
      <c r="AR1046" s="243"/>
      <c r="AS1046" s="243"/>
      <c r="AT1046" s="243"/>
      <c r="AU1046" s="243"/>
      <c r="AV1046" s="243"/>
      <c r="AW1046" s="243"/>
      <c r="AX1046" s="246"/>
      <c r="AY1046" s="246"/>
      <c r="AZ1046" s="248"/>
      <c r="BA1046" s="77"/>
      <c r="BB1046" s="562" t="str">
        <f t="shared" si="63"/>
        <v xml:space="preserve"> </v>
      </c>
      <c r="BC1046" s="562" t="str">
        <f t="shared" si="64"/>
        <v xml:space="preserve"> </v>
      </c>
      <c r="BD1046" s="562" t="str">
        <f t="shared" si="65"/>
        <v xml:space="preserve"> </v>
      </c>
      <c r="BE1046" s="562" t="str">
        <f t="shared" si="66"/>
        <v xml:space="preserve"> </v>
      </c>
      <c r="BF1046" s="77"/>
      <c r="BG1046" s="515"/>
    </row>
    <row r="1047" spans="1:59" s="86" customFormat="1" ht="12.75" x14ac:dyDescent="0.25">
      <c r="A1047" s="365"/>
      <c r="B1047" s="147">
        <f>Demography!B1043</f>
        <v>0</v>
      </c>
      <c r="C1047" s="147">
        <f>Demography!C1043</f>
        <v>0</v>
      </c>
      <c r="D1047" s="148">
        <f>Demography!D1043</f>
        <v>0</v>
      </c>
      <c r="E1047" s="81"/>
      <c r="F1047" s="256"/>
      <c r="G1047" s="257"/>
      <c r="H1047" s="257"/>
      <c r="I1047" s="257"/>
      <c r="J1047" s="245"/>
      <c r="K1047" s="257"/>
      <c r="L1047" s="258"/>
      <c r="M1047" s="256"/>
      <c r="N1047" s="256"/>
      <c r="O1047" s="240"/>
      <c r="P1047" s="256"/>
      <c r="Q1047" s="261"/>
      <c r="R1047" s="240"/>
      <c r="S1047" s="240"/>
      <c r="T1047" s="240"/>
      <c r="U1047" s="256"/>
      <c r="V1047" s="245"/>
      <c r="W1047" s="256"/>
      <c r="X1047" s="245"/>
      <c r="Y1047" s="81"/>
      <c r="Z1047" s="256"/>
      <c r="AA1047" s="150"/>
      <c r="AB1047" s="150"/>
      <c r="AC1047" s="81"/>
      <c r="AD1047" s="240"/>
      <c r="AE1047" s="240"/>
      <c r="AF1047" s="256"/>
      <c r="AG1047" s="240"/>
      <c r="AH1047" s="256"/>
      <c r="AI1047" s="256"/>
      <c r="AJ1047" s="256"/>
      <c r="AK1047" s="261"/>
      <c r="AL1047" s="261"/>
      <c r="AM1047" s="77"/>
      <c r="AN1047" s="261"/>
      <c r="AO1047" s="261"/>
      <c r="AP1047" s="261"/>
      <c r="AQ1047" s="261"/>
      <c r="AR1047" s="261"/>
      <c r="AS1047" s="261"/>
      <c r="AT1047" s="261"/>
      <c r="AU1047" s="261"/>
      <c r="AV1047" s="261"/>
      <c r="AW1047" s="261"/>
      <c r="AX1047" s="245"/>
      <c r="AY1047" s="245"/>
      <c r="AZ1047" s="247"/>
      <c r="BA1047" s="77"/>
      <c r="BB1047" s="561" t="str">
        <f t="shared" ref="BB1047:BB1110" si="67">IF(AI1047=0," ",AN1047/AK1047)</f>
        <v xml:space="preserve"> </v>
      </c>
      <c r="BC1047" s="561" t="str">
        <f t="shared" si="64"/>
        <v xml:space="preserve"> </v>
      </c>
      <c r="BD1047" s="561" t="str">
        <f t="shared" si="65"/>
        <v xml:space="preserve"> </v>
      </c>
      <c r="BE1047" s="561" t="str">
        <f t="shared" si="66"/>
        <v xml:space="preserve"> </v>
      </c>
      <c r="BF1047" s="77"/>
      <c r="BG1047" s="254"/>
    </row>
    <row r="1048" spans="1:59" s="86" customFormat="1" ht="12.75" x14ac:dyDescent="0.25">
      <c r="A1048" s="365"/>
      <c r="B1048" s="361">
        <f>Demography!B1044</f>
        <v>0</v>
      </c>
      <c r="C1048" s="361">
        <f>Demography!C1044</f>
        <v>0</v>
      </c>
      <c r="D1048" s="362">
        <f>Demography!D1044</f>
        <v>0</v>
      </c>
      <c r="E1048" s="81"/>
      <c r="F1048" s="241"/>
      <c r="G1048" s="478"/>
      <c r="H1048" s="478"/>
      <c r="I1048" s="478"/>
      <c r="J1048" s="246"/>
      <c r="K1048" s="478"/>
      <c r="L1048" s="538"/>
      <c r="M1048" s="241"/>
      <c r="N1048" s="241"/>
      <c r="O1048" s="242"/>
      <c r="P1048" s="241"/>
      <c r="Q1048" s="243"/>
      <c r="R1048" s="242"/>
      <c r="S1048" s="242"/>
      <c r="T1048" s="242"/>
      <c r="U1048" s="241"/>
      <c r="V1048" s="246"/>
      <c r="W1048" s="241"/>
      <c r="X1048" s="246"/>
      <c r="Y1048" s="81"/>
      <c r="Z1048" s="241"/>
      <c r="AA1048" s="416"/>
      <c r="AB1048" s="416"/>
      <c r="AC1048" s="81"/>
      <c r="AD1048" s="242"/>
      <c r="AE1048" s="242"/>
      <c r="AF1048" s="241"/>
      <c r="AG1048" s="242"/>
      <c r="AH1048" s="241"/>
      <c r="AI1048" s="241"/>
      <c r="AJ1048" s="241"/>
      <c r="AK1048" s="243"/>
      <c r="AL1048" s="243"/>
      <c r="AM1048" s="77"/>
      <c r="AN1048" s="243"/>
      <c r="AO1048" s="243"/>
      <c r="AP1048" s="243"/>
      <c r="AQ1048" s="243"/>
      <c r="AR1048" s="243"/>
      <c r="AS1048" s="243"/>
      <c r="AT1048" s="243"/>
      <c r="AU1048" s="243"/>
      <c r="AV1048" s="243"/>
      <c r="AW1048" s="243"/>
      <c r="AX1048" s="246"/>
      <c r="AY1048" s="246"/>
      <c r="AZ1048" s="248"/>
      <c r="BA1048" s="77"/>
      <c r="BB1048" s="562" t="str">
        <f t="shared" si="67"/>
        <v xml:space="preserve"> </v>
      </c>
      <c r="BC1048" s="562" t="str">
        <f t="shared" ref="BC1048:BC1111" si="68">IF(OR(AI1048=0,Q1048=0)," ",AN1048/Q1048)</f>
        <v xml:space="preserve"> </v>
      </c>
      <c r="BD1048" s="562" t="str">
        <f t="shared" ref="BD1048:BD1111" si="69">IF(OR(AI1048&gt;5, AI1048&lt;1)," ",AO1048/AL1048)</f>
        <v xml:space="preserve"> </v>
      </c>
      <c r="BE1048" s="562" t="str">
        <f t="shared" ref="BE1048:BE1111" si="70">IF(OR(AI1048&gt;5,AI1048&lt;1,Q1048=0)," ",AO1048/Q1048)</f>
        <v xml:space="preserve"> </v>
      </c>
      <c r="BF1048" s="77"/>
      <c r="BG1048" s="515"/>
    </row>
    <row r="1049" spans="1:59" s="86" customFormat="1" ht="12.75" x14ac:dyDescent="0.25">
      <c r="A1049" s="365"/>
      <c r="B1049" s="147">
        <f>Demography!B1045</f>
        <v>0</v>
      </c>
      <c r="C1049" s="147">
        <f>Demography!C1045</f>
        <v>0</v>
      </c>
      <c r="D1049" s="148">
        <f>Demography!D1045</f>
        <v>0</v>
      </c>
      <c r="E1049" s="81"/>
      <c r="F1049" s="256"/>
      <c r="G1049" s="257"/>
      <c r="H1049" s="257"/>
      <c r="I1049" s="257"/>
      <c r="J1049" s="245"/>
      <c r="K1049" s="257"/>
      <c r="L1049" s="258"/>
      <c r="M1049" s="256"/>
      <c r="N1049" s="256"/>
      <c r="O1049" s="240"/>
      <c r="P1049" s="256"/>
      <c r="Q1049" s="261"/>
      <c r="R1049" s="240"/>
      <c r="S1049" s="240"/>
      <c r="T1049" s="240"/>
      <c r="U1049" s="256"/>
      <c r="V1049" s="245"/>
      <c r="W1049" s="256"/>
      <c r="X1049" s="245"/>
      <c r="Y1049" s="81"/>
      <c r="Z1049" s="256"/>
      <c r="AA1049" s="150"/>
      <c r="AB1049" s="150"/>
      <c r="AC1049" s="81"/>
      <c r="AD1049" s="240"/>
      <c r="AE1049" s="240"/>
      <c r="AF1049" s="256"/>
      <c r="AG1049" s="240"/>
      <c r="AH1049" s="256"/>
      <c r="AI1049" s="256"/>
      <c r="AJ1049" s="256"/>
      <c r="AK1049" s="261"/>
      <c r="AL1049" s="261"/>
      <c r="AM1049" s="77"/>
      <c r="AN1049" s="261"/>
      <c r="AO1049" s="261"/>
      <c r="AP1049" s="261"/>
      <c r="AQ1049" s="261"/>
      <c r="AR1049" s="261"/>
      <c r="AS1049" s="261"/>
      <c r="AT1049" s="261"/>
      <c r="AU1049" s="261"/>
      <c r="AV1049" s="261"/>
      <c r="AW1049" s="261"/>
      <c r="AX1049" s="245"/>
      <c r="AY1049" s="245"/>
      <c r="AZ1049" s="247"/>
      <c r="BA1049" s="77"/>
      <c r="BB1049" s="561" t="str">
        <f t="shared" si="67"/>
        <v xml:space="preserve"> </v>
      </c>
      <c r="BC1049" s="561" t="str">
        <f t="shared" si="68"/>
        <v xml:space="preserve"> </v>
      </c>
      <c r="BD1049" s="561" t="str">
        <f t="shared" si="69"/>
        <v xml:space="preserve"> </v>
      </c>
      <c r="BE1049" s="561" t="str">
        <f t="shared" si="70"/>
        <v xml:space="preserve"> </v>
      </c>
      <c r="BF1049" s="77"/>
      <c r="BG1049" s="254"/>
    </row>
    <row r="1050" spans="1:59" s="86" customFormat="1" ht="12.75" x14ac:dyDescent="0.25">
      <c r="A1050" s="365"/>
      <c r="B1050" s="361">
        <f>Demography!B1046</f>
        <v>0</v>
      </c>
      <c r="C1050" s="361">
        <f>Demography!C1046</f>
        <v>0</v>
      </c>
      <c r="D1050" s="362">
        <f>Demography!D1046</f>
        <v>0</v>
      </c>
      <c r="E1050" s="81"/>
      <c r="F1050" s="241"/>
      <c r="G1050" s="478"/>
      <c r="H1050" s="478"/>
      <c r="I1050" s="478"/>
      <c r="J1050" s="246"/>
      <c r="K1050" s="478"/>
      <c r="L1050" s="538"/>
      <c r="M1050" s="241"/>
      <c r="N1050" s="241"/>
      <c r="O1050" s="242"/>
      <c r="P1050" s="241"/>
      <c r="Q1050" s="243"/>
      <c r="R1050" s="242"/>
      <c r="S1050" s="242"/>
      <c r="T1050" s="242"/>
      <c r="U1050" s="241"/>
      <c r="V1050" s="246"/>
      <c r="W1050" s="241"/>
      <c r="X1050" s="246"/>
      <c r="Y1050" s="81"/>
      <c r="Z1050" s="241"/>
      <c r="AA1050" s="416"/>
      <c r="AB1050" s="416"/>
      <c r="AC1050" s="81"/>
      <c r="AD1050" s="242"/>
      <c r="AE1050" s="242"/>
      <c r="AF1050" s="241"/>
      <c r="AG1050" s="242"/>
      <c r="AH1050" s="241"/>
      <c r="AI1050" s="241"/>
      <c r="AJ1050" s="241"/>
      <c r="AK1050" s="243"/>
      <c r="AL1050" s="243"/>
      <c r="AM1050" s="77"/>
      <c r="AN1050" s="243"/>
      <c r="AO1050" s="243"/>
      <c r="AP1050" s="243"/>
      <c r="AQ1050" s="243"/>
      <c r="AR1050" s="243"/>
      <c r="AS1050" s="243"/>
      <c r="AT1050" s="243"/>
      <c r="AU1050" s="243"/>
      <c r="AV1050" s="243"/>
      <c r="AW1050" s="243"/>
      <c r="AX1050" s="246"/>
      <c r="AY1050" s="246"/>
      <c r="AZ1050" s="248"/>
      <c r="BA1050" s="77"/>
      <c r="BB1050" s="562" t="str">
        <f t="shared" si="67"/>
        <v xml:space="preserve"> </v>
      </c>
      <c r="BC1050" s="562" t="str">
        <f t="shared" si="68"/>
        <v xml:space="preserve"> </v>
      </c>
      <c r="BD1050" s="562" t="str">
        <f t="shared" si="69"/>
        <v xml:space="preserve"> </v>
      </c>
      <c r="BE1050" s="562" t="str">
        <f t="shared" si="70"/>
        <v xml:space="preserve"> </v>
      </c>
      <c r="BF1050" s="77"/>
      <c r="BG1050" s="515"/>
    </row>
    <row r="1051" spans="1:59" s="86" customFormat="1" ht="12.75" x14ac:dyDescent="0.25">
      <c r="A1051" s="365"/>
      <c r="B1051" s="147">
        <f>Demography!B1047</f>
        <v>0</v>
      </c>
      <c r="C1051" s="147">
        <f>Demography!C1047</f>
        <v>0</v>
      </c>
      <c r="D1051" s="148">
        <f>Demography!D1047</f>
        <v>0</v>
      </c>
      <c r="E1051" s="81"/>
      <c r="F1051" s="256"/>
      <c r="G1051" s="257"/>
      <c r="H1051" s="257"/>
      <c r="I1051" s="257"/>
      <c r="J1051" s="245"/>
      <c r="K1051" s="257"/>
      <c r="L1051" s="258"/>
      <c r="M1051" s="256"/>
      <c r="N1051" s="256"/>
      <c r="O1051" s="240"/>
      <c r="P1051" s="256"/>
      <c r="Q1051" s="261"/>
      <c r="R1051" s="240"/>
      <c r="S1051" s="240"/>
      <c r="T1051" s="240"/>
      <c r="U1051" s="256"/>
      <c r="V1051" s="245"/>
      <c r="W1051" s="256"/>
      <c r="X1051" s="245"/>
      <c r="Y1051" s="81"/>
      <c r="Z1051" s="256"/>
      <c r="AA1051" s="150"/>
      <c r="AB1051" s="150"/>
      <c r="AC1051" s="81"/>
      <c r="AD1051" s="240"/>
      <c r="AE1051" s="240"/>
      <c r="AF1051" s="256"/>
      <c r="AG1051" s="240"/>
      <c r="AH1051" s="256"/>
      <c r="AI1051" s="256"/>
      <c r="AJ1051" s="256"/>
      <c r="AK1051" s="261"/>
      <c r="AL1051" s="261"/>
      <c r="AM1051" s="77"/>
      <c r="AN1051" s="261"/>
      <c r="AO1051" s="261"/>
      <c r="AP1051" s="261"/>
      <c r="AQ1051" s="261"/>
      <c r="AR1051" s="261"/>
      <c r="AS1051" s="261"/>
      <c r="AT1051" s="261"/>
      <c r="AU1051" s="261"/>
      <c r="AV1051" s="261"/>
      <c r="AW1051" s="261"/>
      <c r="AX1051" s="245"/>
      <c r="AY1051" s="245"/>
      <c r="AZ1051" s="247"/>
      <c r="BA1051" s="77"/>
      <c r="BB1051" s="561" t="str">
        <f t="shared" si="67"/>
        <v xml:space="preserve"> </v>
      </c>
      <c r="BC1051" s="561" t="str">
        <f t="shared" si="68"/>
        <v xml:space="preserve"> </v>
      </c>
      <c r="BD1051" s="561" t="str">
        <f t="shared" si="69"/>
        <v xml:space="preserve"> </v>
      </c>
      <c r="BE1051" s="561" t="str">
        <f t="shared" si="70"/>
        <v xml:space="preserve"> </v>
      </c>
      <c r="BF1051" s="77"/>
      <c r="BG1051" s="254"/>
    </row>
    <row r="1052" spans="1:59" s="86" customFormat="1" ht="12.75" x14ac:dyDescent="0.25">
      <c r="A1052" s="365"/>
      <c r="B1052" s="361">
        <f>Demography!B1048</f>
        <v>0</v>
      </c>
      <c r="C1052" s="361">
        <f>Demography!C1048</f>
        <v>0</v>
      </c>
      <c r="D1052" s="362">
        <f>Demography!D1048</f>
        <v>0</v>
      </c>
      <c r="E1052" s="81"/>
      <c r="F1052" s="241"/>
      <c r="G1052" s="478"/>
      <c r="H1052" s="478"/>
      <c r="I1052" s="478"/>
      <c r="J1052" s="246"/>
      <c r="K1052" s="478"/>
      <c r="L1052" s="538"/>
      <c r="M1052" s="241"/>
      <c r="N1052" s="241"/>
      <c r="O1052" s="242"/>
      <c r="P1052" s="241"/>
      <c r="Q1052" s="243"/>
      <c r="R1052" s="242"/>
      <c r="S1052" s="242"/>
      <c r="T1052" s="242"/>
      <c r="U1052" s="241"/>
      <c r="V1052" s="246"/>
      <c r="W1052" s="241"/>
      <c r="X1052" s="246"/>
      <c r="Y1052" s="81"/>
      <c r="Z1052" s="241"/>
      <c r="AA1052" s="416"/>
      <c r="AB1052" s="416"/>
      <c r="AC1052" s="81"/>
      <c r="AD1052" s="242"/>
      <c r="AE1052" s="242"/>
      <c r="AF1052" s="241"/>
      <c r="AG1052" s="242"/>
      <c r="AH1052" s="241"/>
      <c r="AI1052" s="241"/>
      <c r="AJ1052" s="241"/>
      <c r="AK1052" s="243"/>
      <c r="AL1052" s="243"/>
      <c r="AM1052" s="77"/>
      <c r="AN1052" s="243"/>
      <c r="AO1052" s="243"/>
      <c r="AP1052" s="243"/>
      <c r="AQ1052" s="243"/>
      <c r="AR1052" s="243"/>
      <c r="AS1052" s="243"/>
      <c r="AT1052" s="243"/>
      <c r="AU1052" s="243"/>
      <c r="AV1052" s="243"/>
      <c r="AW1052" s="243"/>
      <c r="AX1052" s="246"/>
      <c r="AY1052" s="246"/>
      <c r="AZ1052" s="248"/>
      <c r="BA1052" s="77"/>
      <c r="BB1052" s="562" t="str">
        <f t="shared" si="67"/>
        <v xml:space="preserve"> </v>
      </c>
      <c r="BC1052" s="562" t="str">
        <f t="shared" si="68"/>
        <v xml:space="preserve"> </v>
      </c>
      <c r="BD1052" s="562" t="str">
        <f t="shared" si="69"/>
        <v xml:space="preserve"> </v>
      </c>
      <c r="BE1052" s="562" t="str">
        <f t="shared" si="70"/>
        <v xml:space="preserve"> </v>
      </c>
      <c r="BF1052" s="77"/>
      <c r="BG1052" s="515"/>
    </row>
    <row r="1053" spans="1:59" s="86" customFormat="1" ht="12.75" x14ac:dyDescent="0.25">
      <c r="A1053" s="365"/>
      <c r="B1053" s="147">
        <f>Demography!B1049</f>
        <v>0</v>
      </c>
      <c r="C1053" s="147">
        <f>Demography!C1049</f>
        <v>0</v>
      </c>
      <c r="D1053" s="148">
        <f>Demography!D1049</f>
        <v>0</v>
      </c>
      <c r="E1053" s="81"/>
      <c r="F1053" s="256"/>
      <c r="G1053" s="257"/>
      <c r="H1053" s="257"/>
      <c r="I1053" s="257"/>
      <c r="J1053" s="245"/>
      <c r="K1053" s="257"/>
      <c r="L1053" s="258"/>
      <c r="M1053" s="256"/>
      <c r="N1053" s="256"/>
      <c r="O1053" s="240"/>
      <c r="P1053" s="256"/>
      <c r="Q1053" s="261"/>
      <c r="R1053" s="240"/>
      <c r="S1053" s="240"/>
      <c r="T1053" s="240"/>
      <c r="U1053" s="256"/>
      <c r="V1053" s="245"/>
      <c r="W1053" s="256"/>
      <c r="X1053" s="245"/>
      <c r="Y1053" s="81"/>
      <c r="Z1053" s="256"/>
      <c r="AA1053" s="150"/>
      <c r="AB1053" s="150"/>
      <c r="AC1053" s="81"/>
      <c r="AD1053" s="240"/>
      <c r="AE1053" s="240"/>
      <c r="AF1053" s="256"/>
      <c r="AG1053" s="240"/>
      <c r="AH1053" s="256"/>
      <c r="AI1053" s="256"/>
      <c r="AJ1053" s="256"/>
      <c r="AK1053" s="261"/>
      <c r="AL1053" s="261"/>
      <c r="AM1053" s="77"/>
      <c r="AN1053" s="261"/>
      <c r="AO1053" s="261"/>
      <c r="AP1053" s="261"/>
      <c r="AQ1053" s="261"/>
      <c r="AR1053" s="261"/>
      <c r="AS1053" s="261"/>
      <c r="AT1053" s="261"/>
      <c r="AU1053" s="261"/>
      <c r="AV1053" s="261"/>
      <c r="AW1053" s="261"/>
      <c r="AX1053" s="245"/>
      <c r="AY1053" s="245"/>
      <c r="AZ1053" s="247"/>
      <c r="BA1053" s="77"/>
      <c r="BB1053" s="561" t="str">
        <f t="shared" si="67"/>
        <v xml:space="preserve"> </v>
      </c>
      <c r="BC1053" s="561" t="str">
        <f t="shared" si="68"/>
        <v xml:space="preserve"> </v>
      </c>
      <c r="BD1053" s="561" t="str">
        <f t="shared" si="69"/>
        <v xml:space="preserve"> </v>
      </c>
      <c r="BE1053" s="561" t="str">
        <f t="shared" si="70"/>
        <v xml:space="preserve"> </v>
      </c>
      <c r="BF1053" s="77"/>
      <c r="BG1053" s="254"/>
    </row>
    <row r="1054" spans="1:59" s="86" customFormat="1" ht="12.75" x14ac:dyDescent="0.25">
      <c r="A1054" s="365"/>
      <c r="B1054" s="361">
        <f>Demography!B1050</f>
        <v>0</v>
      </c>
      <c r="C1054" s="361">
        <f>Demography!C1050</f>
        <v>0</v>
      </c>
      <c r="D1054" s="362">
        <f>Demography!D1050</f>
        <v>0</v>
      </c>
      <c r="E1054" s="81"/>
      <c r="F1054" s="241"/>
      <c r="G1054" s="478"/>
      <c r="H1054" s="478"/>
      <c r="I1054" s="478"/>
      <c r="J1054" s="246"/>
      <c r="K1054" s="478"/>
      <c r="L1054" s="538"/>
      <c r="M1054" s="241"/>
      <c r="N1054" s="241"/>
      <c r="O1054" s="242"/>
      <c r="P1054" s="241"/>
      <c r="Q1054" s="243"/>
      <c r="R1054" s="242"/>
      <c r="S1054" s="242"/>
      <c r="T1054" s="242"/>
      <c r="U1054" s="241"/>
      <c r="V1054" s="246"/>
      <c r="W1054" s="241"/>
      <c r="X1054" s="246"/>
      <c r="Y1054" s="81"/>
      <c r="Z1054" s="241"/>
      <c r="AA1054" s="416"/>
      <c r="AB1054" s="416"/>
      <c r="AC1054" s="81"/>
      <c r="AD1054" s="242"/>
      <c r="AE1054" s="242"/>
      <c r="AF1054" s="241"/>
      <c r="AG1054" s="242"/>
      <c r="AH1054" s="241"/>
      <c r="AI1054" s="241"/>
      <c r="AJ1054" s="241"/>
      <c r="AK1054" s="243"/>
      <c r="AL1054" s="243"/>
      <c r="AM1054" s="77"/>
      <c r="AN1054" s="243"/>
      <c r="AO1054" s="243"/>
      <c r="AP1054" s="243"/>
      <c r="AQ1054" s="243"/>
      <c r="AR1054" s="243"/>
      <c r="AS1054" s="243"/>
      <c r="AT1054" s="243"/>
      <c r="AU1054" s="243"/>
      <c r="AV1054" s="243"/>
      <c r="AW1054" s="243"/>
      <c r="AX1054" s="246"/>
      <c r="AY1054" s="246"/>
      <c r="AZ1054" s="248"/>
      <c r="BA1054" s="77"/>
      <c r="BB1054" s="562" t="str">
        <f t="shared" si="67"/>
        <v xml:space="preserve"> </v>
      </c>
      <c r="BC1054" s="562" t="str">
        <f t="shared" si="68"/>
        <v xml:space="preserve"> </v>
      </c>
      <c r="BD1054" s="562" t="str">
        <f t="shared" si="69"/>
        <v xml:space="preserve"> </v>
      </c>
      <c r="BE1054" s="562" t="str">
        <f t="shared" si="70"/>
        <v xml:space="preserve"> </v>
      </c>
      <c r="BF1054" s="77"/>
      <c r="BG1054" s="515"/>
    </row>
    <row r="1055" spans="1:59" s="86" customFormat="1" ht="12.75" x14ac:dyDescent="0.25">
      <c r="A1055" s="365"/>
      <c r="B1055" s="147">
        <f>Demography!B1051</f>
        <v>0</v>
      </c>
      <c r="C1055" s="147">
        <f>Demography!C1051</f>
        <v>0</v>
      </c>
      <c r="D1055" s="148">
        <f>Demography!D1051</f>
        <v>0</v>
      </c>
      <c r="E1055" s="81"/>
      <c r="F1055" s="256"/>
      <c r="G1055" s="257"/>
      <c r="H1055" s="257"/>
      <c r="I1055" s="257"/>
      <c r="J1055" s="245"/>
      <c r="K1055" s="257"/>
      <c r="L1055" s="258"/>
      <c r="M1055" s="256"/>
      <c r="N1055" s="256"/>
      <c r="O1055" s="240"/>
      <c r="P1055" s="256"/>
      <c r="Q1055" s="261"/>
      <c r="R1055" s="240"/>
      <c r="S1055" s="240"/>
      <c r="T1055" s="240"/>
      <c r="U1055" s="256"/>
      <c r="V1055" s="245"/>
      <c r="W1055" s="256"/>
      <c r="X1055" s="245"/>
      <c r="Y1055" s="81"/>
      <c r="Z1055" s="256"/>
      <c r="AA1055" s="150"/>
      <c r="AB1055" s="150"/>
      <c r="AC1055" s="81"/>
      <c r="AD1055" s="240"/>
      <c r="AE1055" s="240"/>
      <c r="AF1055" s="256"/>
      <c r="AG1055" s="240"/>
      <c r="AH1055" s="256"/>
      <c r="AI1055" s="256"/>
      <c r="AJ1055" s="256"/>
      <c r="AK1055" s="261"/>
      <c r="AL1055" s="261"/>
      <c r="AM1055" s="77"/>
      <c r="AN1055" s="261"/>
      <c r="AO1055" s="261"/>
      <c r="AP1055" s="261"/>
      <c r="AQ1055" s="261"/>
      <c r="AR1055" s="261"/>
      <c r="AS1055" s="261"/>
      <c r="AT1055" s="261"/>
      <c r="AU1055" s="261"/>
      <c r="AV1055" s="261"/>
      <c r="AW1055" s="261"/>
      <c r="AX1055" s="245"/>
      <c r="AY1055" s="245"/>
      <c r="AZ1055" s="247"/>
      <c r="BA1055" s="77"/>
      <c r="BB1055" s="561" t="str">
        <f t="shared" si="67"/>
        <v xml:space="preserve"> </v>
      </c>
      <c r="BC1055" s="561" t="str">
        <f t="shared" si="68"/>
        <v xml:space="preserve"> </v>
      </c>
      <c r="BD1055" s="561" t="str">
        <f t="shared" si="69"/>
        <v xml:space="preserve"> </v>
      </c>
      <c r="BE1055" s="561" t="str">
        <f t="shared" si="70"/>
        <v xml:space="preserve"> </v>
      </c>
      <c r="BF1055" s="77"/>
      <c r="BG1055" s="254"/>
    </row>
    <row r="1056" spans="1:59" s="86" customFormat="1" ht="12.75" x14ac:dyDescent="0.25">
      <c r="A1056" s="365"/>
      <c r="B1056" s="361">
        <f>Demography!B1052</f>
        <v>0</v>
      </c>
      <c r="C1056" s="361">
        <f>Demography!C1052</f>
        <v>0</v>
      </c>
      <c r="D1056" s="362">
        <f>Demography!D1052</f>
        <v>0</v>
      </c>
      <c r="E1056" s="81"/>
      <c r="F1056" s="241"/>
      <c r="G1056" s="478"/>
      <c r="H1056" s="478"/>
      <c r="I1056" s="478"/>
      <c r="J1056" s="246"/>
      <c r="K1056" s="478"/>
      <c r="L1056" s="538"/>
      <c r="M1056" s="241"/>
      <c r="N1056" s="241"/>
      <c r="O1056" s="242"/>
      <c r="P1056" s="241"/>
      <c r="Q1056" s="243"/>
      <c r="R1056" s="242"/>
      <c r="S1056" s="242"/>
      <c r="T1056" s="242"/>
      <c r="U1056" s="241"/>
      <c r="V1056" s="246"/>
      <c r="W1056" s="241"/>
      <c r="X1056" s="246"/>
      <c r="Y1056" s="81"/>
      <c r="Z1056" s="241"/>
      <c r="AA1056" s="416"/>
      <c r="AB1056" s="416"/>
      <c r="AC1056" s="81"/>
      <c r="AD1056" s="242"/>
      <c r="AE1056" s="242"/>
      <c r="AF1056" s="241"/>
      <c r="AG1056" s="242"/>
      <c r="AH1056" s="241"/>
      <c r="AI1056" s="241"/>
      <c r="AJ1056" s="241"/>
      <c r="AK1056" s="243"/>
      <c r="AL1056" s="243"/>
      <c r="AM1056" s="77"/>
      <c r="AN1056" s="243"/>
      <c r="AO1056" s="243"/>
      <c r="AP1056" s="243"/>
      <c r="AQ1056" s="243"/>
      <c r="AR1056" s="243"/>
      <c r="AS1056" s="243"/>
      <c r="AT1056" s="243"/>
      <c r="AU1056" s="243"/>
      <c r="AV1056" s="243"/>
      <c r="AW1056" s="243"/>
      <c r="AX1056" s="246"/>
      <c r="AY1056" s="246"/>
      <c r="AZ1056" s="248"/>
      <c r="BA1056" s="77"/>
      <c r="BB1056" s="562" t="str">
        <f t="shared" si="67"/>
        <v xml:space="preserve"> </v>
      </c>
      <c r="BC1056" s="562" t="str">
        <f t="shared" si="68"/>
        <v xml:space="preserve"> </v>
      </c>
      <c r="BD1056" s="562" t="str">
        <f t="shared" si="69"/>
        <v xml:space="preserve"> </v>
      </c>
      <c r="BE1056" s="562" t="str">
        <f t="shared" si="70"/>
        <v xml:space="preserve"> </v>
      </c>
      <c r="BF1056" s="77"/>
      <c r="BG1056" s="515"/>
    </row>
    <row r="1057" spans="1:59" s="86" customFormat="1" ht="12.75" x14ac:dyDescent="0.25">
      <c r="A1057" s="365"/>
      <c r="B1057" s="147">
        <f>Demography!B1053</f>
        <v>0</v>
      </c>
      <c r="C1057" s="147">
        <f>Demography!C1053</f>
        <v>0</v>
      </c>
      <c r="D1057" s="148">
        <f>Demography!D1053</f>
        <v>0</v>
      </c>
      <c r="E1057" s="81"/>
      <c r="F1057" s="256"/>
      <c r="G1057" s="257"/>
      <c r="H1057" s="257"/>
      <c r="I1057" s="257"/>
      <c r="J1057" s="245"/>
      <c r="K1057" s="257"/>
      <c r="L1057" s="258"/>
      <c r="M1057" s="256"/>
      <c r="N1057" s="256"/>
      <c r="O1057" s="240"/>
      <c r="P1057" s="256"/>
      <c r="Q1057" s="261"/>
      <c r="R1057" s="240"/>
      <c r="S1057" s="240"/>
      <c r="T1057" s="240"/>
      <c r="U1057" s="256"/>
      <c r="V1057" s="245"/>
      <c r="W1057" s="256"/>
      <c r="X1057" s="245"/>
      <c r="Y1057" s="81"/>
      <c r="Z1057" s="256"/>
      <c r="AA1057" s="150"/>
      <c r="AB1057" s="150"/>
      <c r="AC1057" s="81"/>
      <c r="AD1057" s="240"/>
      <c r="AE1057" s="240"/>
      <c r="AF1057" s="256"/>
      <c r="AG1057" s="240"/>
      <c r="AH1057" s="256"/>
      <c r="AI1057" s="256"/>
      <c r="AJ1057" s="256"/>
      <c r="AK1057" s="261"/>
      <c r="AL1057" s="261"/>
      <c r="AM1057" s="77"/>
      <c r="AN1057" s="261"/>
      <c r="AO1057" s="261"/>
      <c r="AP1057" s="261"/>
      <c r="AQ1057" s="261"/>
      <c r="AR1057" s="261"/>
      <c r="AS1057" s="261"/>
      <c r="AT1057" s="261"/>
      <c r="AU1057" s="261"/>
      <c r="AV1057" s="261"/>
      <c r="AW1057" s="261"/>
      <c r="AX1057" s="245"/>
      <c r="AY1057" s="245"/>
      <c r="AZ1057" s="247"/>
      <c r="BA1057" s="77"/>
      <c r="BB1057" s="561" t="str">
        <f t="shared" si="67"/>
        <v xml:space="preserve"> </v>
      </c>
      <c r="BC1057" s="561" t="str">
        <f t="shared" si="68"/>
        <v xml:space="preserve"> </v>
      </c>
      <c r="BD1057" s="561" t="str">
        <f t="shared" si="69"/>
        <v xml:space="preserve"> </v>
      </c>
      <c r="BE1057" s="561" t="str">
        <f t="shared" si="70"/>
        <v xml:space="preserve"> </v>
      </c>
      <c r="BF1057" s="77"/>
      <c r="BG1057" s="254"/>
    </row>
    <row r="1058" spans="1:59" s="86" customFormat="1" ht="12.75" x14ac:dyDescent="0.25">
      <c r="A1058" s="365"/>
      <c r="B1058" s="361">
        <f>Demography!B1054</f>
        <v>0</v>
      </c>
      <c r="C1058" s="361">
        <f>Demography!C1054</f>
        <v>0</v>
      </c>
      <c r="D1058" s="362">
        <f>Demography!D1054</f>
        <v>0</v>
      </c>
      <c r="E1058" s="81"/>
      <c r="F1058" s="241"/>
      <c r="G1058" s="478"/>
      <c r="H1058" s="478"/>
      <c r="I1058" s="478"/>
      <c r="J1058" s="246"/>
      <c r="K1058" s="478"/>
      <c r="L1058" s="538"/>
      <c r="M1058" s="241"/>
      <c r="N1058" s="241"/>
      <c r="O1058" s="242"/>
      <c r="P1058" s="241"/>
      <c r="Q1058" s="243"/>
      <c r="R1058" s="242"/>
      <c r="S1058" s="242"/>
      <c r="T1058" s="242"/>
      <c r="U1058" s="241"/>
      <c r="V1058" s="246"/>
      <c r="W1058" s="241"/>
      <c r="X1058" s="246"/>
      <c r="Y1058" s="81"/>
      <c r="Z1058" s="241"/>
      <c r="AA1058" s="416"/>
      <c r="AB1058" s="416"/>
      <c r="AC1058" s="81"/>
      <c r="AD1058" s="242"/>
      <c r="AE1058" s="242"/>
      <c r="AF1058" s="241"/>
      <c r="AG1058" s="242"/>
      <c r="AH1058" s="241"/>
      <c r="AI1058" s="241"/>
      <c r="AJ1058" s="241"/>
      <c r="AK1058" s="243"/>
      <c r="AL1058" s="243"/>
      <c r="AM1058" s="77"/>
      <c r="AN1058" s="243"/>
      <c r="AO1058" s="243"/>
      <c r="AP1058" s="243"/>
      <c r="AQ1058" s="243"/>
      <c r="AR1058" s="243"/>
      <c r="AS1058" s="243"/>
      <c r="AT1058" s="243"/>
      <c r="AU1058" s="243"/>
      <c r="AV1058" s="243"/>
      <c r="AW1058" s="243"/>
      <c r="AX1058" s="246"/>
      <c r="AY1058" s="246"/>
      <c r="AZ1058" s="248"/>
      <c r="BA1058" s="77"/>
      <c r="BB1058" s="562" t="str">
        <f t="shared" si="67"/>
        <v xml:space="preserve"> </v>
      </c>
      <c r="BC1058" s="562" t="str">
        <f t="shared" si="68"/>
        <v xml:space="preserve"> </v>
      </c>
      <c r="BD1058" s="562" t="str">
        <f t="shared" si="69"/>
        <v xml:space="preserve"> </v>
      </c>
      <c r="BE1058" s="562" t="str">
        <f t="shared" si="70"/>
        <v xml:space="preserve"> </v>
      </c>
      <c r="BF1058" s="77"/>
      <c r="BG1058" s="515"/>
    </row>
    <row r="1059" spans="1:59" s="86" customFormat="1" ht="12.75" x14ac:dyDescent="0.25">
      <c r="A1059" s="365"/>
      <c r="B1059" s="147">
        <f>Demography!B1055</f>
        <v>0</v>
      </c>
      <c r="C1059" s="147">
        <f>Demography!C1055</f>
        <v>0</v>
      </c>
      <c r="D1059" s="148">
        <f>Demography!D1055</f>
        <v>0</v>
      </c>
      <c r="E1059" s="81"/>
      <c r="F1059" s="256"/>
      <c r="G1059" s="257"/>
      <c r="H1059" s="257"/>
      <c r="I1059" s="257"/>
      <c r="J1059" s="245"/>
      <c r="K1059" s="257"/>
      <c r="L1059" s="258"/>
      <c r="M1059" s="256"/>
      <c r="N1059" s="256"/>
      <c r="O1059" s="240"/>
      <c r="P1059" s="256"/>
      <c r="Q1059" s="261"/>
      <c r="R1059" s="240"/>
      <c r="S1059" s="240"/>
      <c r="T1059" s="240"/>
      <c r="U1059" s="256"/>
      <c r="V1059" s="245"/>
      <c r="W1059" s="256"/>
      <c r="X1059" s="245"/>
      <c r="Y1059" s="81"/>
      <c r="Z1059" s="256"/>
      <c r="AA1059" s="150"/>
      <c r="AB1059" s="150"/>
      <c r="AC1059" s="81"/>
      <c r="AD1059" s="240"/>
      <c r="AE1059" s="240"/>
      <c r="AF1059" s="256"/>
      <c r="AG1059" s="240"/>
      <c r="AH1059" s="256"/>
      <c r="AI1059" s="256"/>
      <c r="AJ1059" s="256"/>
      <c r="AK1059" s="261"/>
      <c r="AL1059" s="261"/>
      <c r="AM1059" s="77"/>
      <c r="AN1059" s="261"/>
      <c r="AO1059" s="261"/>
      <c r="AP1059" s="261"/>
      <c r="AQ1059" s="261"/>
      <c r="AR1059" s="261"/>
      <c r="AS1059" s="261"/>
      <c r="AT1059" s="261"/>
      <c r="AU1059" s="261"/>
      <c r="AV1059" s="261"/>
      <c r="AW1059" s="261"/>
      <c r="AX1059" s="245"/>
      <c r="AY1059" s="245"/>
      <c r="AZ1059" s="247"/>
      <c r="BA1059" s="77"/>
      <c r="BB1059" s="561" t="str">
        <f t="shared" si="67"/>
        <v xml:space="preserve"> </v>
      </c>
      <c r="BC1059" s="561" t="str">
        <f t="shared" si="68"/>
        <v xml:space="preserve"> </v>
      </c>
      <c r="BD1059" s="561" t="str">
        <f t="shared" si="69"/>
        <v xml:space="preserve"> </v>
      </c>
      <c r="BE1059" s="561" t="str">
        <f t="shared" si="70"/>
        <v xml:space="preserve"> </v>
      </c>
      <c r="BF1059" s="77"/>
      <c r="BG1059" s="254"/>
    </row>
    <row r="1060" spans="1:59" s="86" customFormat="1" ht="12.75" x14ac:dyDescent="0.25">
      <c r="A1060" s="365"/>
      <c r="B1060" s="361">
        <f>Demography!B1056</f>
        <v>0</v>
      </c>
      <c r="C1060" s="361">
        <f>Demography!C1056</f>
        <v>0</v>
      </c>
      <c r="D1060" s="362">
        <f>Demography!D1056</f>
        <v>0</v>
      </c>
      <c r="E1060" s="81"/>
      <c r="F1060" s="241"/>
      <c r="G1060" s="478"/>
      <c r="H1060" s="478"/>
      <c r="I1060" s="478"/>
      <c r="J1060" s="246"/>
      <c r="K1060" s="478"/>
      <c r="L1060" s="538"/>
      <c r="M1060" s="241"/>
      <c r="N1060" s="241"/>
      <c r="O1060" s="242"/>
      <c r="P1060" s="241"/>
      <c r="Q1060" s="243"/>
      <c r="R1060" s="242"/>
      <c r="S1060" s="242"/>
      <c r="T1060" s="242"/>
      <c r="U1060" s="241"/>
      <c r="V1060" s="246"/>
      <c r="W1060" s="241"/>
      <c r="X1060" s="246"/>
      <c r="Y1060" s="81"/>
      <c r="Z1060" s="241"/>
      <c r="AA1060" s="416"/>
      <c r="AB1060" s="416"/>
      <c r="AC1060" s="81"/>
      <c r="AD1060" s="242"/>
      <c r="AE1060" s="242"/>
      <c r="AF1060" s="241"/>
      <c r="AG1060" s="242"/>
      <c r="AH1060" s="241"/>
      <c r="AI1060" s="241"/>
      <c r="AJ1060" s="241"/>
      <c r="AK1060" s="243"/>
      <c r="AL1060" s="243"/>
      <c r="AM1060" s="77"/>
      <c r="AN1060" s="243"/>
      <c r="AO1060" s="243"/>
      <c r="AP1060" s="243"/>
      <c r="AQ1060" s="243"/>
      <c r="AR1060" s="243"/>
      <c r="AS1060" s="243"/>
      <c r="AT1060" s="243"/>
      <c r="AU1060" s="243"/>
      <c r="AV1060" s="243"/>
      <c r="AW1060" s="243"/>
      <c r="AX1060" s="246"/>
      <c r="AY1060" s="246"/>
      <c r="AZ1060" s="248"/>
      <c r="BA1060" s="77"/>
      <c r="BB1060" s="562" t="str">
        <f t="shared" si="67"/>
        <v xml:space="preserve"> </v>
      </c>
      <c r="BC1060" s="562" t="str">
        <f t="shared" si="68"/>
        <v xml:space="preserve"> </v>
      </c>
      <c r="BD1060" s="562" t="str">
        <f t="shared" si="69"/>
        <v xml:space="preserve"> </v>
      </c>
      <c r="BE1060" s="562" t="str">
        <f t="shared" si="70"/>
        <v xml:space="preserve"> </v>
      </c>
      <c r="BF1060" s="77"/>
      <c r="BG1060" s="515"/>
    </row>
    <row r="1061" spans="1:59" s="86" customFormat="1" ht="12.75" x14ac:dyDescent="0.25">
      <c r="A1061" s="365"/>
      <c r="B1061" s="147">
        <f>Demography!B1057</f>
        <v>0</v>
      </c>
      <c r="C1061" s="147">
        <f>Demography!C1057</f>
        <v>0</v>
      </c>
      <c r="D1061" s="148">
        <f>Demography!D1057</f>
        <v>0</v>
      </c>
      <c r="E1061" s="81"/>
      <c r="F1061" s="256"/>
      <c r="G1061" s="257"/>
      <c r="H1061" s="257"/>
      <c r="I1061" s="257"/>
      <c r="J1061" s="245"/>
      <c r="K1061" s="257"/>
      <c r="L1061" s="258"/>
      <c r="M1061" s="256"/>
      <c r="N1061" s="256"/>
      <c r="O1061" s="240"/>
      <c r="P1061" s="256"/>
      <c r="Q1061" s="261"/>
      <c r="R1061" s="240"/>
      <c r="S1061" s="240"/>
      <c r="T1061" s="240"/>
      <c r="U1061" s="256"/>
      <c r="V1061" s="245"/>
      <c r="W1061" s="256"/>
      <c r="X1061" s="245"/>
      <c r="Y1061" s="81"/>
      <c r="Z1061" s="256"/>
      <c r="AA1061" s="150"/>
      <c r="AB1061" s="150"/>
      <c r="AC1061" s="81"/>
      <c r="AD1061" s="240"/>
      <c r="AE1061" s="240"/>
      <c r="AF1061" s="256"/>
      <c r="AG1061" s="240"/>
      <c r="AH1061" s="256"/>
      <c r="AI1061" s="256"/>
      <c r="AJ1061" s="256"/>
      <c r="AK1061" s="261"/>
      <c r="AL1061" s="261"/>
      <c r="AM1061" s="77"/>
      <c r="AN1061" s="261"/>
      <c r="AO1061" s="261"/>
      <c r="AP1061" s="261"/>
      <c r="AQ1061" s="261"/>
      <c r="AR1061" s="261"/>
      <c r="AS1061" s="261"/>
      <c r="AT1061" s="261"/>
      <c r="AU1061" s="261"/>
      <c r="AV1061" s="261"/>
      <c r="AW1061" s="261"/>
      <c r="AX1061" s="245"/>
      <c r="AY1061" s="245"/>
      <c r="AZ1061" s="247"/>
      <c r="BA1061" s="77"/>
      <c r="BB1061" s="561" t="str">
        <f t="shared" si="67"/>
        <v xml:space="preserve"> </v>
      </c>
      <c r="BC1061" s="561" t="str">
        <f t="shared" si="68"/>
        <v xml:space="preserve"> </v>
      </c>
      <c r="BD1061" s="561" t="str">
        <f t="shared" si="69"/>
        <v xml:space="preserve"> </v>
      </c>
      <c r="BE1061" s="561" t="str">
        <f t="shared" si="70"/>
        <v xml:space="preserve"> </v>
      </c>
      <c r="BF1061" s="77"/>
      <c r="BG1061" s="254"/>
    </row>
    <row r="1062" spans="1:59" s="86" customFormat="1" ht="12.75" x14ac:dyDescent="0.25">
      <c r="A1062" s="365"/>
      <c r="B1062" s="361">
        <f>Demography!B1058</f>
        <v>0</v>
      </c>
      <c r="C1062" s="361">
        <f>Demography!C1058</f>
        <v>0</v>
      </c>
      <c r="D1062" s="362">
        <f>Demography!D1058</f>
        <v>0</v>
      </c>
      <c r="E1062" s="81"/>
      <c r="F1062" s="241"/>
      <c r="G1062" s="478"/>
      <c r="H1062" s="478"/>
      <c r="I1062" s="478"/>
      <c r="J1062" s="246"/>
      <c r="K1062" s="478"/>
      <c r="L1062" s="538"/>
      <c r="M1062" s="241"/>
      <c r="N1062" s="241"/>
      <c r="O1062" s="242"/>
      <c r="P1062" s="241"/>
      <c r="Q1062" s="243"/>
      <c r="R1062" s="242"/>
      <c r="S1062" s="242"/>
      <c r="T1062" s="242"/>
      <c r="U1062" s="241"/>
      <c r="V1062" s="246"/>
      <c r="W1062" s="241"/>
      <c r="X1062" s="246"/>
      <c r="Y1062" s="81"/>
      <c r="Z1062" s="241"/>
      <c r="AA1062" s="416"/>
      <c r="AB1062" s="416"/>
      <c r="AC1062" s="81"/>
      <c r="AD1062" s="242"/>
      <c r="AE1062" s="242"/>
      <c r="AF1062" s="241"/>
      <c r="AG1062" s="242"/>
      <c r="AH1062" s="241"/>
      <c r="AI1062" s="241"/>
      <c r="AJ1062" s="241"/>
      <c r="AK1062" s="243"/>
      <c r="AL1062" s="243"/>
      <c r="AM1062" s="77"/>
      <c r="AN1062" s="243"/>
      <c r="AO1062" s="243"/>
      <c r="AP1062" s="243"/>
      <c r="AQ1062" s="243"/>
      <c r="AR1062" s="243"/>
      <c r="AS1062" s="243"/>
      <c r="AT1062" s="243"/>
      <c r="AU1062" s="243"/>
      <c r="AV1062" s="243"/>
      <c r="AW1062" s="243"/>
      <c r="AX1062" s="246"/>
      <c r="AY1062" s="246"/>
      <c r="AZ1062" s="248"/>
      <c r="BA1062" s="77"/>
      <c r="BB1062" s="562" t="str">
        <f t="shared" si="67"/>
        <v xml:space="preserve"> </v>
      </c>
      <c r="BC1062" s="562" t="str">
        <f t="shared" si="68"/>
        <v xml:space="preserve"> </v>
      </c>
      <c r="BD1062" s="562" t="str">
        <f t="shared" si="69"/>
        <v xml:space="preserve"> </v>
      </c>
      <c r="BE1062" s="562" t="str">
        <f t="shared" si="70"/>
        <v xml:space="preserve"> </v>
      </c>
      <c r="BF1062" s="77"/>
      <c r="BG1062" s="515"/>
    </row>
    <row r="1063" spans="1:59" s="86" customFormat="1" ht="12.75" x14ac:dyDescent="0.25">
      <c r="A1063" s="365"/>
      <c r="B1063" s="147">
        <f>Demography!B1059</f>
        <v>0</v>
      </c>
      <c r="C1063" s="147">
        <f>Demography!C1059</f>
        <v>0</v>
      </c>
      <c r="D1063" s="148">
        <f>Demography!D1059</f>
        <v>0</v>
      </c>
      <c r="E1063" s="81"/>
      <c r="F1063" s="256"/>
      <c r="G1063" s="257"/>
      <c r="H1063" s="257"/>
      <c r="I1063" s="257"/>
      <c r="J1063" s="245"/>
      <c r="K1063" s="257"/>
      <c r="L1063" s="258"/>
      <c r="M1063" s="256"/>
      <c r="N1063" s="256"/>
      <c r="O1063" s="240"/>
      <c r="P1063" s="256"/>
      <c r="Q1063" s="261"/>
      <c r="R1063" s="240"/>
      <c r="S1063" s="240"/>
      <c r="T1063" s="240"/>
      <c r="U1063" s="256"/>
      <c r="V1063" s="245"/>
      <c r="W1063" s="256"/>
      <c r="X1063" s="245"/>
      <c r="Y1063" s="81"/>
      <c r="Z1063" s="256"/>
      <c r="AA1063" s="150"/>
      <c r="AB1063" s="150"/>
      <c r="AC1063" s="81"/>
      <c r="AD1063" s="240"/>
      <c r="AE1063" s="240"/>
      <c r="AF1063" s="256"/>
      <c r="AG1063" s="240"/>
      <c r="AH1063" s="256"/>
      <c r="AI1063" s="256"/>
      <c r="AJ1063" s="256"/>
      <c r="AK1063" s="261"/>
      <c r="AL1063" s="261"/>
      <c r="AM1063" s="77"/>
      <c r="AN1063" s="261"/>
      <c r="AO1063" s="261"/>
      <c r="AP1063" s="261"/>
      <c r="AQ1063" s="261"/>
      <c r="AR1063" s="261"/>
      <c r="AS1063" s="261"/>
      <c r="AT1063" s="261"/>
      <c r="AU1063" s="261"/>
      <c r="AV1063" s="261"/>
      <c r="AW1063" s="261"/>
      <c r="AX1063" s="245"/>
      <c r="AY1063" s="245"/>
      <c r="AZ1063" s="247"/>
      <c r="BA1063" s="77"/>
      <c r="BB1063" s="561" t="str">
        <f t="shared" si="67"/>
        <v xml:space="preserve"> </v>
      </c>
      <c r="BC1063" s="561" t="str">
        <f t="shared" si="68"/>
        <v xml:space="preserve"> </v>
      </c>
      <c r="BD1063" s="561" t="str">
        <f t="shared" si="69"/>
        <v xml:space="preserve"> </v>
      </c>
      <c r="BE1063" s="561" t="str">
        <f t="shared" si="70"/>
        <v xml:space="preserve"> </v>
      </c>
      <c r="BF1063" s="77"/>
      <c r="BG1063" s="254"/>
    </row>
    <row r="1064" spans="1:59" s="86" customFormat="1" ht="12.75" x14ac:dyDescent="0.25">
      <c r="A1064" s="365"/>
      <c r="B1064" s="361">
        <f>Demography!B1060</f>
        <v>0</v>
      </c>
      <c r="C1064" s="361">
        <f>Demography!C1060</f>
        <v>0</v>
      </c>
      <c r="D1064" s="362">
        <f>Demography!D1060</f>
        <v>0</v>
      </c>
      <c r="E1064" s="81"/>
      <c r="F1064" s="241"/>
      <c r="G1064" s="478"/>
      <c r="H1064" s="478"/>
      <c r="I1064" s="478"/>
      <c r="J1064" s="246"/>
      <c r="K1064" s="478"/>
      <c r="L1064" s="538"/>
      <c r="M1064" s="241"/>
      <c r="N1064" s="241"/>
      <c r="O1064" s="242"/>
      <c r="P1064" s="241"/>
      <c r="Q1064" s="243"/>
      <c r="R1064" s="242"/>
      <c r="S1064" s="242"/>
      <c r="T1064" s="242"/>
      <c r="U1064" s="241"/>
      <c r="V1064" s="246"/>
      <c r="W1064" s="241"/>
      <c r="X1064" s="246"/>
      <c r="Y1064" s="81"/>
      <c r="Z1064" s="241"/>
      <c r="AA1064" s="416"/>
      <c r="AB1064" s="416"/>
      <c r="AC1064" s="81"/>
      <c r="AD1064" s="242"/>
      <c r="AE1064" s="242"/>
      <c r="AF1064" s="241"/>
      <c r="AG1064" s="242"/>
      <c r="AH1064" s="241"/>
      <c r="AI1064" s="241"/>
      <c r="AJ1064" s="241"/>
      <c r="AK1064" s="243"/>
      <c r="AL1064" s="243"/>
      <c r="AM1064" s="77"/>
      <c r="AN1064" s="243"/>
      <c r="AO1064" s="243"/>
      <c r="AP1064" s="243"/>
      <c r="AQ1064" s="243"/>
      <c r="AR1064" s="243"/>
      <c r="AS1064" s="243"/>
      <c r="AT1064" s="243"/>
      <c r="AU1064" s="243"/>
      <c r="AV1064" s="243"/>
      <c r="AW1064" s="243"/>
      <c r="AX1064" s="246"/>
      <c r="AY1064" s="246"/>
      <c r="AZ1064" s="248"/>
      <c r="BA1064" s="77"/>
      <c r="BB1064" s="562" t="str">
        <f t="shared" si="67"/>
        <v xml:space="preserve"> </v>
      </c>
      <c r="BC1064" s="562" t="str">
        <f t="shared" si="68"/>
        <v xml:space="preserve"> </v>
      </c>
      <c r="BD1064" s="562" t="str">
        <f t="shared" si="69"/>
        <v xml:space="preserve"> </v>
      </c>
      <c r="BE1064" s="562" t="str">
        <f t="shared" si="70"/>
        <v xml:space="preserve"> </v>
      </c>
      <c r="BF1064" s="77"/>
      <c r="BG1064" s="515"/>
    </row>
    <row r="1065" spans="1:59" s="86" customFormat="1" ht="12.75" x14ac:dyDescent="0.25">
      <c r="A1065" s="365"/>
      <c r="B1065" s="147">
        <f>Demography!B1061</f>
        <v>0</v>
      </c>
      <c r="C1065" s="147">
        <f>Demography!C1061</f>
        <v>0</v>
      </c>
      <c r="D1065" s="148">
        <f>Demography!D1061</f>
        <v>0</v>
      </c>
      <c r="E1065" s="81"/>
      <c r="F1065" s="256"/>
      <c r="G1065" s="257"/>
      <c r="H1065" s="257"/>
      <c r="I1065" s="257"/>
      <c r="J1065" s="245"/>
      <c r="K1065" s="257"/>
      <c r="L1065" s="258"/>
      <c r="M1065" s="256"/>
      <c r="N1065" s="256"/>
      <c r="O1065" s="240"/>
      <c r="P1065" s="256"/>
      <c r="Q1065" s="261"/>
      <c r="R1065" s="240"/>
      <c r="S1065" s="240"/>
      <c r="T1065" s="240"/>
      <c r="U1065" s="256"/>
      <c r="V1065" s="245"/>
      <c r="W1065" s="256"/>
      <c r="X1065" s="245"/>
      <c r="Y1065" s="81"/>
      <c r="Z1065" s="256"/>
      <c r="AA1065" s="150"/>
      <c r="AB1065" s="150"/>
      <c r="AC1065" s="81"/>
      <c r="AD1065" s="240"/>
      <c r="AE1065" s="240"/>
      <c r="AF1065" s="256"/>
      <c r="AG1065" s="240"/>
      <c r="AH1065" s="256"/>
      <c r="AI1065" s="256"/>
      <c r="AJ1065" s="256"/>
      <c r="AK1065" s="261"/>
      <c r="AL1065" s="261"/>
      <c r="AM1065" s="77"/>
      <c r="AN1065" s="261"/>
      <c r="AO1065" s="261"/>
      <c r="AP1065" s="261"/>
      <c r="AQ1065" s="261"/>
      <c r="AR1065" s="261"/>
      <c r="AS1065" s="261"/>
      <c r="AT1065" s="261"/>
      <c r="AU1065" s="261"/>
      <c r="AV1065" s="261"/>
      <c r="AW1065" s="261"/>
      <c r="AX1065" s="245"/>
      <c r="AY1065" s="245"/>
      <c r="AZ1065" s="247"/>
      <c r="BA1065" s="77"/>
      <c r="BB1065" s="561" t="str">
        <f t="shared" si="67"/>
        <v xml:space="preserve"> </v>
      </c>
      <c r="BC1065" s="561" t="str">
        <f t="shared" si="68"/>
        <v xml:space="preserve"> </v>
      </c>
      <c r="BD1065" s="561" t="str">
        <f t="shared" si="69"/>
        <v xml:space="preserve"> </v>
      </c>
      <c r="BE1065" s="561" t="str">
        <f t="shared" si="70"/>
        <v xml:space="preserve"> </v>
      </c>
      <c r="BF1065" s="77"/>
      <c r="BG1065" s="254"/>
    </row>
    <row r="1066" spans="1:59" s="86" customFormat="1" ht="12.75" x14ac:dyDescent="0.25">
      <c r="A1066" s="365"/>
      <c r="B1066" s="361">
        <f>Demography!B1062</f>
        <v>0</v>
      </c>
      <c r="C1066" s="361">
        <f>Demography!C1062</f>
        <v>0</v>
      </c>
      <c r="D1066" s="362">
        <f>Demography!D1062</f>
        <v>0</v>
      </c>
      <c r="E1066" s="81"/>
      <c r="F1066" s="241"/>
      <c r="G1066" s="478"/>
      <c r="H1066" s="478"/>
      <c r="I1066" s="478"/>
      <c r="J1066" s="246"/>
      <c r="K1066" s="478"/>
      <c r="L1066" s="538"/>
      <c r="M1066" s="241"/>
      <c r="N1066" s="241"/>
      <c r="O1066" s="242"/>
      <c r="P1066" s="241"/>
      <c r="Q1066" s="243"/>
      <c r="R1066" s="242"/>
      <c r="S1066" s="242"/>
      <c r="T1066" s="242"/>
      <c r="U1066" s="241"/>
      <c r="V1066" s="246"/>
      <c r="W1066" s="241"/>
      <c r="X1066" s="246"/>
      <c r="Y1066" s="81"/>
      <c r="Z1066" s="241"/>
      <c r="AA1066" s="416"/>
      <c r="AB1066" s="416"/>
      <c r="AC1066" s="81"/>
      <c r="AD1066" s="242"/>
      <c r="AE1066" s="242"/>
      <c r="AF1066" s="241"/>
      <c r="AG1066" s="242"/>
      <c r="AH1066" s="241"/>
      <c r="AI1066" s="241"/>
      <c r="AJ1066" s="241"/>
      <c r="AK1066" s="243"/>
      <c r="AL1066" s="243"/>
      <c r="AM1066" s="77"/>
      <c r="AN1066" s="243"/>
      <c r="AO1066" s="243"/>
      <c r="AP1066" s="243"/>
      <c r="AQ1066" s="243"/>
      <c r="AR1066" s="243"/>
      <c r="AS1066" s="243"/>
      <c r="AT1066" s="243"/>
      <c r="AU1066" s="243"/>
      <c r="AV1066" s="243"/>
      <c r="AW1066" s="243"/>
      <c r="AX1066" s="246"/>
      <c r="AY1066" s="246"/>
      <c r="AZ1066" s="248"/>
      <c r="BA1066" s="77"/>
      <c r="BB1066" s="562" t="str">
        <f t="shared" si="67"/>
        <v xml:space="preserve"> </v>
      </c>
      <c r="BC1066" s="562" t="str">
        <f t="shared" si="68"/>
        <v xml:space="preserve"> </v>
      </c>
      <c r="BD1066" s="562" t="str">
        <f t="shared" si="69"/>
        <v xml:space="preserve"> </v>
      </c>
      <c r="BE1066" s="562" t="str">
        <f t="shared" si="70"/>
        <v xml:space="preserve"> </v>
      </c>
      <c r="BF1066" s="77"/>
      <c r="BG1066" s="515"/>
    </row>
    <row r="1067" spans="1:59" s="86" customFormat="1" ht="12.75" x14ac:dyDescent="0.25">
      <c r="A1067" s="365"/>
      <c r="B1067" s="147">
        <f>Demography!B1063</f>
        <v>0</v>
      </c>
      <c r="C1067" s="147">
        <f>Demography!C1063</f>
        <v>0</v>
      </c>
      <c r="D1067" s="148">
        <f>Demography!D1063</f>
        <v>0</v>
      </c>
      <c r="E1067" s="81"/>
      <c r="F1067" s="256"/>
      <c r="G1067" s="257"/>
      <c r="H1067" s="257"/>
      <c r="I1067" s="257"/>
      <c r="J1067" s="245"/>
      <c r="K1067" s="257"/>
      <c r="L1067" s="258"/>
      <c r="M1067" s="256"/>
      <c r="N1067" s="256"/>
      <c r="O1067" s="240"/>
      <c r="P1067" s="256"/>
      <c r="Q1067" s="261"/>
      <c r="R1067" s="240"/>
      <c r="S1067" s="240"/>
      <c r="T1067" s="240"/>
      <c r="U1067" s="256"/>
      <c r="V1067" s="245"/>
      <c r="W1067" s="256"/>
      <c r="X1067" s="245"/>
      <c r="Y1067" s="81"/>
      <c r="Z1067" s="256"/>
      <c r="AA1067" s="150"/>
      <c r="AB1067" s="150"/>
      <c r="AC1067" s="81"/>
      <c r="AD1067" s="240"/>
      <c r="AE1067" s="240"/>
      <c r="AF1067" s="256"/>
      <c r="AG1067" s="240"/>
      <c r="AH1067" s="256"/>
      <c r="AI1067" s="256"/>
      <c r="AJ1067" s="256"/>
      <c r="AK1067" s="261"/>
      <c r="AL1067" s="261"/>
      <c r="AM1067" s="77"/>
      <c r="AN1067" s="261"/>
      <c r="AO1067" s="261"/>
      <c r="AP1067" s="261"/>
      <c r="AQ1067" s="261"/>
      <c r="AR1067" s="261"/>
      <c r="AS1067" s="261"/>
      <c r="AT1067" s="261"/>
      <c r="AU1067" s="261"/>
      <c r="AV1067" s="261"/>
      <c r="AW1067" s="261"/>
      <c r="AX1067" s="245"/>
      <c r="AY1067" s="245"/>
      <c r="AZ1067" s="247"/>
      <c r="BA1067" s="77"/>
      <c r="BB1067" s="561" t="str">
        <f t="shared" si="67"/>
        <v xml:space="preserve"> </v>
      </c>
      <c r="BC1067" s="561" t="str">
        <f t="shared" si="68"/>
        <v xml:space="preserve"> </v>
      </c>
      <c r="BD1067" s="561" t="str">
        <f t="shared" si="69"/>
        <v xml:space="preserve"> </v>
      </c>
      <c r="BE1067" s="561" t="str">
        <f t="shared" si="70"/>
        <v xml:space="preserve"> </v>
      </c>
      <c r="BF1067" s="77"/>
      <c r="BG1067" s="254"/>
    </row>
    <row r="1068" spans="1:59" s="86" customFormat="1" ht="12.75" x14ac:dyDescent="0.25">
      <c r="A1068" s="365"/>
      <c r="B1068" s="361">
        <f>Demography!B1064</f>
        <v>0</v>
      </c>
      <c r="C1068" s="361">
        <f>Demography!C1064</f>
        <v>0</v>
      </c>
      <c r="D1068" s="362">
        <f>Demography!D1064</f>
        <v>0</v>
      </c>
      <c r="E1068" s="81"/>
      <c r="F1068" s="241"/>
      <c r="G1068" s="478"/>
      <c r="H1068" s="478"/>
      <c r="I1068" s="478"/>
      <c r="J1068" s="246"/>
      <c r="K1068" s="478"/>
      <c r="L1068" s="538"/>
      <c r="M1068" s="241"/>
      <c r="N1068" s="241"/>
      <c r="O1068" s="242"/>
      <c r="P1068" s="241"/>
      <c r="Q1068" s="243"/>
      <c r="R1068" s="242"/>
      <c r="S1068" s="242"/>
      <c r="T1068" s="242"/>
      <c r="U1068" s="241"/>
      <c r="V1068" s="246"/>
      <c r="W1068" s="241"/>
      <c r="X1068" s="246"/>
      <c r="Y1068" s="81"/>
      <c r="Z1068" s="241"/>
      <c r="AA1068" s="416"/>
      <c r="AB1068" s="416"/>
      <c r="AC1068" s="81"/>
      <c r="AD1068" s="242"/>
      <c r="AE1068" s="242"/>
      <c r="AF1068" s="241"/>
      <c r="AG1068" s="242"/>
      <c r="AH1068" s="241"/>
      <c r="AI1068" s="241"/>
      <c r="AJ1068" s="241"/>
      <c r="AK1068" s="243"/>
      <c r="AL1068" s="243"/>
      <c r="AM1068" s="77"/>
      <c r="AN1068" s="243"/>
      <c r="AO1068" s="243"/>
      <c r="AP1068" s="243"/>
      <c r="AQ1068" s="243"/>
      <c r="AR1068" s="243"/>
      <c r="AS1068" s="243"/>
      <c r="AT1068" s="243"/>
      <c r="AU1068" s="243"/>
      <c r="AV1068" s="243"/>
      <c r="AW1068" s="243"/>
      <c r="AX1068" s="246"/>
      <c r="AY1068" s="246"/>
      <c r="AZ1068" s="248"/>
      <c r="BA1068" s="77"/>
      <c r="BB1068" s="562" t="str">
        <f t="shared" si="67"/>
        <v xml:space="preserve"> </v>
      </c>
      <c r="BC1068" s="562" t="str">
        <f t="shared" si="68"/>
        <v xml:space="preserve"> </v>
      </c>
      <c r="BD1068" s="562" t="str">
        <f t="shared" si="69"/>
        <v xml:space="preserve"> </v>
      </c>
      <c r="BE1068" s="562" t="str">
        <f t="shared" si="70"/>
        <v xml:space="preserve"> </v>
      </c>
      <c r="BF1068" s="77"/>
      <c r="BG1068" s="515"/>
    </row>
    <row r="1069" spans="1:59" s="86" customFormat="1" ht="12.75" x14ac:dyDescent="0.25">
      <c r="A1069" s="365"/>
      <c r="B1069" s="147">
        <f>Demography!B1065</f>
        <v>0</v>
      </c>
      <c r="C1069" s="147">
        <f>Demography!C1065</f>
        <v>0</v>
      </c>
      <c r="D1069" s="148">
        <f>Demography!D1065</f>
        <v>0</v>
      </c>
      <c r="E1069" s="81"/>
      <c r="F1069" s="256"/>
      <c r="G1069" s="257"/>
      <c r="H1069" s="257"/>
      <c r="I1069" s="257"/>
      <c r="J1069" s="245"/>
      <c r="K1069" s="257"/>
      <c r="L1069" s="258"/>
      <c r="M1069" s="256"/>
      <c r="N1069" s="256"/>
      <c r="O1069" s="240"/>
      <c r="P1069" s="256"/>
      <c r="Q1069" s="261"/>
      <c r="R1069" s="240"/>
      <c r="S1069" s="240"/>
      <c r="T1069" s="240"/>
      <c r="U1069" s="256"/>
      <c r="V1069" s="245"/>
      <c r="W1069" s="256"/>
      <c r="X1069" s="245"/>
      <c r="Y1069" s="81"/>
      <c r="Z1069" s="256"/>
      <c r="AA1069" s="150"/>
      <c r="AB1069" s="150"/>
      <c r="AC1069" s="81"/>
      <c r="AD1069" s="240"/>
      <c r="AE1069" s="240"/>
      <c r="AF1069" s="256"/>
      <c r="AG1069" s="240"/>
      <c r="AH1069" s="256"/>
      <c r="AI1069" s="256"/>
      <c r="AJ1069" s="256"/>
      <c r="AK1069" s="261"/>
      <c r="AL1069" s="261"/>
      <c r="AM1069" s="77"/>
      <c r="AN1069" s="261"/>
      <c r="AO1069" s="261"/>
      <c r="AP1069" s="261"/>
      <c r="AQ1069" s="261"/>
      <c r="AR1069" s="261"/>
      <c r="AS1069" s="261"/>
      <c r="AT1069" s="261"/>
      <c r="AU1069" s="261"/>
      <c r="AV1069" s="261"/>
      <c r="AW1069" s="261"/>
      <c r="AX1069" s="245"/>
      <c r="AY1069" s="245"/>
      <c r="AZ1069" s="247"/>
      <c r="BA1069" s="77"/>
      <c r="BB1069" s="561" t="str">
        <f t="shared" si="67"/>
        <v xml:space="preserve"> </v>
      </c>
      <c r="BC1069" s="561" t="str">
        <f t="shared" si="68"/>
        <v xml:space="preserve"> </v>
      </c>
      <c r="BD1069" s="561" t="str">
        <f t="shared" si="69"/>
        <v xml:space="preserve"> </v>
      </c>
      <c r="BE1069" s="561" t="str">
        <f t="shared" si="70"/>
        <v xml:space="preserve"> </v>
      </c>
      <c r="BF1069" s="77"/>
      <c r="BG1069" s="254"/>
    </row>
    <row r="1070" spans="1:59" s="86" customFormat="1" ht="12.75" x14ac:dyDescent="0.25">
      <c r="A1070" s="365"/>
      <c r="B1070" s="361">
        <f>Demography!B1066</f>
        <v>0</v>
      </c>
      <c r="C1070" s="361">
        <f>Demography!C1066</f>
        <v>0</v>
      </c>
      <c r="D1070" s="362">
        <f>Demography!D1066</f>
        <v>0</v>
      </c>
      <c r="E1070" s="81"/>
      <c r="F1070" s="241"/>
      <c r="G1070" s="478"/>
      <c r="H1070" s="478"/>
      <c r="I1070" s="478"/>
      <c r="J1070" s="246"/>
      <c r="K1070" s="478"/>
      <c r="L1070" s="538"/>
      <c r="M1070" s="241"/>
      <c r="N1070" s="241"/>
      <c r="O1070" s="242"/>
      <c r="P1070" s="241"/>
      <c r="Q1070" s="243"/>
      <c r="R1070" s="242"/>
      <c r="S1070" s="242"/>
      <c r="T1070" s="242"/>
      <c r="U1070" s="241"/>
      <c r="V1070" s="246"/>
      <c r="W1070" s="241"/>
      <c r="X1070" s="246"/>
      <c r="Y1070" s="81"/>
      <c r="Z1070" s="241"/>
      <c r="AA1070" s="416"/>
      <c r="AB1070" s="416"/>
      <c r="AC1070" s="81"/>
      <c r="AD1070" s="242"/>
      <c r="AE1070" s="242"/>
      <c r="AF1070" s="241"/>
      <c r="AG1070" s="242"/>
      <c r="AH1070" s="241"/>
      <c r="AI1070" s="241"/>
      <c r="AJ1070" s="241"/>
      <c r="AK1070" s="243"/>
      <c r="AL1070" s="243"/>
      <c r="AM1070" s="77"/>
      <c r="AN1070" s="243"/>
      <c r="AO1070" s="243"/>
      <c r="AP1070" s="243"/>
      <c r="AQ1070" s="243"/>
      <c r="AR1070" s="243"/>
      <c r="AS1070" s="243"/>
      <c r="AT1070" s="243"/>
      <c r="AU1070" s="243"/>
      <c r="AV1070" s="243"/>
      <c r="AW1070" s="243"/>
      <c r="AX1070" s="246"/>
      <c r="AY1070" s="246"/>
      <c r="AZ1070" s="248"/>
      <c r="BA1070" s="77"/>
      <c r="BB1070" s="562" t="str">
        <f t="shared" si="67"/>
        <v xml:space="preserve"> </v>
      </c>
      <c r="BC1070" s="562" t="str">
        <f t="shared" si="68"/>
        <v xml:space="preserve"> </v>
      </c>
      <c r="BD1070" s="562" t="str">
        <f t="shared" si="69"/>
        <v xml:space="preserve"> </v>
      </c>
      <c r="BE1070" s="562" t="str">
        <f t="shared" si="70"/>
        <v xml:space="preserve"> </v>
      </c>
      <c r="BF1070" s="77"/>
      <c r="BG1070" s="515"/>
    </row>
    <row r="1071" spans="1:59" s="86" customFormat="1" ht="12.75" x14ac:dyDescent="0.25">
      <c r="A1071" s="365"/>
      <c r="B1071" s="147">
        <f>Demography!B1067</f>
        <v>0</v>
      </c>
      <c r="C1071" s="147">
        <f>Demography!C1067</f>
        <v>0</v>
      </c>
      <c r="D1071" s="148">
        <f>Demography!D1067</f>
        <v>0</v>
      </c>
      <c r="E1071" s="81"/>
      <c r="F1071" s="256"/>
      <c r="G1071" s="257"/>
      <c r="H1071" s="257"/>
      <c r="I1071" s="257"/>
      <c r="J1071" s="245"/>
      <c r="K1071" s="257"/>
      <c r="L1071" s="258"/>
      <c r="M1071" s="256"/>
      <c r="N1071" s="256"/>
      <c r="O1071" s="240"/>
      <c r="P1071" s="256"/>
      <c r="Q1071" s="261"/>
      <c r="R1071" s="240"/>
      <c r="S1071" s="240"/>
      <c r="T1071" s="240"/>
      <c r="U1071" s="256"/>
      <c r="V1071" s="245"/>
      <c r="W1071" s="256"/>
      <c r="X1071" s="245"/>
      <c r="Y1071" s="81"/>
      <c r="Z1071" s="256"/>
      <c r="AA1071" s="150"/>
      <c r="AB1071" s="150"/>
      <c r="AC1071" s="81"/>
      <c r="AD1071" s="240"/>
      <c r="AE1071" s="240"/>
      <c r="AF1071" s="256"/>
      <c r="AG1071" s="240"/>
      <c r="AH1071" s="256"/>
      <c r="AI1071" s="256"/>
      <c r="AJ1071" s="256"/>
      <c r="AK1071" s="261"/>
      <c r="AL1071" s="261"/>
      <c r="AM1071" s="77"/>
      <c r="AN1071" s="261"/>
      <c r="AO1071" s="261"/>
      <c r="AP1071" s="261"/>
      <c r="AQ1071" s="261"/>
      <c r="AR1071" s="261"/>
      <c r="AS1071" s="261"/>
      <c r="AT1071" s="261"/>
      <c r="AU1071" s="261"/>
      <c r="AV1071" s="261"/>
      <c r="AW1071" s="261"/>
      <c r="AX1071" s="245"/>
      <c r="AY1071" s="245"/>
      <c r="AZ1071" s="247"/>
      <c r="BA1071" s="77"/>
      <c r="BB1071" s="561" t="str">
        <f t="shared" si="67"/>
        <v xml:space="preserve"> </v>
      </c>
      <c r="BC1071" s="561" t="str">
        <f t="shared" si="68"/>
        <v xml:space="preserve"> </v>
      </c>
      <c r="BD1071" s="561" t="str">
        <f t="shared" si="69"/>
        <v xml:space="preserve"> </v>
      </c>
      <c r="BE1071" s="561" t="str">
        <f t="shared" si="70"/>
        <v xml:space="preserve"> </v>
      </c>
      <c r="BF1071" s="77"/>
      <c r="BG1071" s="254"/>
    </row>
    <row r="1072" spans="1:59" s="86" customFormat="1" ht="12.75" x14ac:dyDescent="0.25">
      <c r="A1072" s="365"/>
      <c r="B1072" s="361">
        <f>Demography!B1068</f>
        <v>0</v>
      </c>
      <c r="C1072" s="361">
        <f>Demography!C1068</f>
        <v>0</v>
      </c>
      <c r="D1072" s="362">
        <f>Demography!D1068</f>
        <v>0</v>
      </c>
      <c r="E1072" s="81"/>
      <c r="F1072" s="241"/>
      <c r="G1072" s="478"/>
      <c r="H1072" s="478"/>
      <c r="I1072" s="478"/>
      <c r="J1072" s="246"/>
      <c r="K1072" s="478"/>
      <c r="L1072" s="538"/>
      <c r="M1072" s="241"/>
      <c r="N1072" s="241"/>
      <c r="O1072" s="242"/>
      <c r="P1072" s="241"/>
      <c r="Q1072" s="243"/>
      <c r="R1072" s="242"/>
      <c r="S1072" s="242"/>
      <c r="T1072" s="242"/>
      <c r="U1072" s="241"/>
      <c r="V1072" s="246"/>
      <c r="W1072" s="241"/>
      <c r="X1072" s="246"/>
      <c r="Y1072" s="81"/>
      <c r="Z1072" s="241"/>
      <c r="AA1072" s="416"/>
      <c r="AB1072" s="416"/>
      <c r="AC1072" s="81"/>
      <c r="AD1072" s="242"/>
      <c r="AE1072" s="242"/>
      <c r="AF1072" s="241"/>
      <c r="AG1072" s="242"/>
      <c r="AH1072" s="241"/>
      <c r="AI1072" s="241"/>
      <c r="AJ1072" s="241"/>
      <c r="AK1072" s="243"/>
      <c r="AL1072" s="243"/>
      <c r="AM1072" s="77"/>
      <c r="AN1072" s="243"/>
      <c r="AO1072" s="243"/>
      <c r="AP1072" s="243"/>
      <c r="AQ1072" s="243"/>
      <c r="AR1072" s="243"/>
      <c r="AS1072" s="243"/>
      <c r="AT1072" s="243"/>
      <c r="AU1072" s="243"/>
      <c r="AV1072" s="243"/>
      <c r="AW1072" s="243"/>
      <c r="AX1072" s="246"/>
      <c r="AY1072" s="246"/>
      <c r="AZ1072" s="248"/>
      <c r="BA1072" s="77"/>
      <c r="BB1072" s="562" t="str">
        <f t="shared" si="67"/>
        <v xml:space="preserve"> </v>
      </c>
      <c r="BC1072" s="562" t="str">
        <f t="shared" si="68"/>
        <v xml:space="preserve"> </v>
      </c>
      <c r="BD1072" s="562" t="str">
        <f t="shared" si="69"/>
        <v xml:space="preserve"> </v>
      </c>
      <c r="BE1072" s="562" t="str">
        <f t="shared" si="70"/>
        <v xml:space="preserve"> </v>
      </c>
      <c r="BF1072" s="77"/>
      <c r="BG1072" s="515"/>
    </row>
    <row r="1073" spans="1:59" s="86" customFormat="1" ht="12.75" x14ac:dyDescent="0.25">
      <c r="A1073" s="365"/>
      <c r="B1073" s="147">
        <f>Demography!B1069</f>
        <v>0</v>
      </c>
      <c r="C1073" s="147">
        <f>Demography!C1069</f>
        <v>0</v>
      </c>
      <c r="D1073" s="148">
        <f>Demography!D1069</f>
        <v>0</v>
      </c>
      <c r="E1073" s="81"/>
      <c r="F1073" s="256"/>
      <c r="G1073" s="257"/>
      <c r="H1073" s="257"/>
      <c r="I1073" s="257"/>
      <c r="J1073" s="245"/>
      <c r="K1073" s="257"/>
      <c r="L1073" s="258"/>
      <c r="M1073" s="256"/>
      <c r="N1073" s="256"/>
      <c r="O1073" s="240"/>
      <c r="P1073" s="256"/>
      <c r="Q1073" s="261"/>
      <c r="R1073" s="240"/>
      <c r="S1073" s="240"/>
      <c r="T1073" s="240"/>
      <c r="U1073" s="256"/>
      <c r="V1073" s="245"/>
      <c r="W1073" s="256"/>
      <c r="X1073" s="245"/>
      <c r="Y1073" s="81"/>
      <c r="Z1073" s="256"/>
      <c r="AA1073" s="150"/>
      <c r="AB1073" s="150"/>
      <c r="AC1073" s="81"/>
      <c r="AD1073" s="240"/>
      <c r="AE1073" s="240"/>
      <c r="AF1073" s="256"/>
      <c r="AG1073" s="240"/>
      <c r="AH1073" s="256"/>
      <c r="AI1073" s="256"/>
      <c r="AJ1073" s="256"/>
      <c r="AK1073" s="261"/>
      <c r="AL1073" s="261"/>
      <c r="AM1073" s="77"/>
      <c r="AN1073" s="261"/>
      <c r="AO1073" s="261"/>
      <c r="AP1073" s="261"/>
      <c r="AQ1073" s="261"/>
      <c r="AR1073" s="261"/>
      <c r="AS1073" s="261"/>
      <c r="AT1073" s="261"/>
      <c r="AU1073" s="261"/>
      <c r="AV1073" s="261"/>
      <c r="AW1073" s="261"/>
      <c r="AX1073" s="245"/>
      <c r="AY1073" s="245"/>
      <c r="AZ1073" s="247"/>
      <c r="BA1073" s="77"/>
      <c r="BB1073" s="561" t="str">
        <f t="shared" si="67"/>
        <v xml:space="preserve"> </v>
      </c>
      <c r="BC1073" s="561" t="str">
        <f t="shared" si="68"/>
        <v xml:space="preserve"> </v>
      </c>
      <c r="BD1073" s="561" t="str">
        <f t="shared" si="69"/>
        <v xml:space="preserve"> </v>
      </c>
      <c r="BE1073" s="561" t="str">
        <f t="shared" si="70"/>
        <v xml:space="preserve"> </v>
      </c>
      <c r="BF1073" s="77"/>
      <c r="BG1073" s="254"/>
    </row>
    <row r="1074" spans="1:59" s="86" customFormat="1" ht="12.75" x14ac:dyDescent="0.25">
      <c r="A1074" s="365"/>
      <c r="B1074" s="361">
        <f>Demography!B1070</f>
        <v>0</v>
      </c>
      <c r="C1074" s="361">
        <f>Demography!C1070</f>
        <v>0</v>
      </c>
      <c r="D1074" s="362">
        <f>Demography!D1070</f>
        <v>0</v>
      </c>
      <c r="E1074" s="81"/>
      <c r="F1074" s="241"/>
      <c r="G1074" s="478"/>
      <c r="H1074" s="478"/>
      <c r="I1074" s="478"/>
      <c r="J1074" s="246"/>
      <c r="K1074" s="478"/>
      <c r="L1074" s="538"/>
      <c r="M1074" s="241"/>
      <c r="N1074" s="241"/>
      <c r="O1074" s="242"/>
      <c r="P1074" s="241"/>
      <c r="Q1074" s="243"/>
      <c r="R1074" s="242"/>
      <c r="S1074" s="242"/>
      <c r="T1074" s="242"/>
      <c r="U1074" s="241"/>
      <c r="V1074" s="246"/>
      <c r="W1074" s="241"/>
      <c r="X1074" s="246"/>
      <c r="Y1074" s="81"/>
      <c r="Z1074" s="241"/>
      <c r="AA1074" s="416"/>
      <c r="AB1074" s="416"/>
      <c r="AC1074" s="81"/>
      <c r="AD1074" s="242"/>
      <c r="AE1074" s="242"/>
      <c r="AF1074" s="241"/>
      <c r="AG1074" s="242"/>
      <c r="AH1074" s="241"/>
      <c r="AI1074" s="241"/>
      <c r="AJ1074" s="241"/>
      <c r="AK1074" s="243"/>
      <c r="AL1074" s="243"/>
      <c r="AM1074" s="77"/>
      <c r="AN1074" s="243"/>
      <c r="AO1074" s="243"/>
      <c r="AP1074" s="243"/>
      <c r="AQ1074" s="243"/>
      <c r="AR1074" s="243"/>
      <c r="AS1074" s="243"/>
      <c r="AT1074" s="243"/>
      <c r="AU1074" s="243"/>
      <c r="AV1074" s="243"/>
      <c r="AW1074" s="243"/>
      <c r="AX1074" s="246"/>
      <c r="AY1074" s="246"/>
      <c r="AZ1074" s="248"/>
      <c r="BA1074" s="77"/>
      <c r="BB1074" s="562" t="str">
        <f t="shared" si="67"/>
        <v xml:space="preserve"> </v>
      </c>
      <c r="BC1074" s="562" t="str">
        <f t="shared" si="68"/>
        <v xml:space="preserve"> </v>
      </c>
      <c r="BD1074" s="562" t="str">
        <f t="shared" si="69"/>
        <v xml:space="preserve"> </v>
      </c>
      <c r="BE1074" s="562" t="str">
        <f t="shared" si="70"/>
        <v xml:space="preserve"> </v>
      </c>
      <c r="BF1074" s="77"/>
      <c r="BG1074" s="515"/>
    </row>
    <row r="1075" spans="1:59" s="86" customFormat="1" ht="12.75" x14ac:dyDescent="0.25">
      <c r="A1075" s="365"/>
      <c r="B1075" s="147">
        <f>Demography!B1071</f>
        <v>0</v>
      </c>
      <c r="C1075" s="147">
        <f>Demography!C1071</f>
        <v>0</v>
      </c>
      <c r="D1075" s="148">
        <f>Demography!D1071</f>
        <v>0</v>
      </c>
      <c r="E1075" s="81"/>
      <c r="F1075" s="256"/>
      <c r="G1075" s="257"/>
      <c r="H1075" s="257"/>
      <c r="I1075" s="257"/>
      <c r="J1075" s="245"/>
      <c r="K1075" s="257"/>
      <c r="L1075" s="258"/>
      <c r="M1075" s="256"/>
      <c r="N1075" s="256"/>
      <c r="O1075" s="240"/>
      <c r="P1075" s="256"/>
      <c r="Q1075" s="261"/>
      <c r="R1075" s="240"/>
      <c r="S1075" s="240"/>
      <c r="T1075" s="240"/>
      <c r="U1075" s="256"/>
      <c r="V1075" s="245"/>
      <c r="W1075" s="256"/>
      <c r="X1075" s="245"/>
      <c r="Y1075" s="81"/>
      <c r="Z1075" s="256"/>
      <c r="AA1075" s="150"/>
      <c r="AB1075" s="150"/>
      <c r="AC1075" s="81"/>
      <c r="AD1075" s="240"/>
      <c r="AE1075" s="240"/>
      <c r="AF1075" s="256"/>
      <c r="AG1075" s="240"/>
      <c r="AH1075" s="256"/>
      <c r="AI1075" s="256"/>
      <c r="AJ1075" s="256"/>
      <c r="AK1075" s="261"/>
      <c r="AL1075" s="261"/>
      <c r="AM1075" s="77"/>
      <c r="AN1075" s="261"/>
      <c r="AO1075" s="261"/>
      <c r="AP1075" s="261"/>
      <c r="AQ1075" s="261"/>
      <c r="AR1075" s="261"/>
      <c r="AS1075" s="261"/>
      <c r="AT1075" s="261"/>
      <c r="AU1075" s="261"/>
      <c r="AV1075" s="261"/>
      <c r="AW1075" s="261"/>
      <c r="AX1075" s="245"/>
      <c r="AY1075" s="245"/>
      <c r="AZ1075" s="247"/>
      <c r="BA1075" s="77"/>
      <c r="BB1075" s="561" t="str">
        <f t="shared" si="67"/>
        <v xml:space="preserve"> </v>
      </c>
      <c r="BC1075" s="561" t="str">
        <f t="shared" si="68"/>
        <v xml:space="preserve"> </v>
      </c>
      <c r="BD1075" s="561" t="str">
        <f t="shared" si="69"/>
        <v xml:space="preserve"> </v>
      </c>
      <c r="BE1075" s="561" t="str">
        <f t="shared" si="70"/>
        <v xml:space="preserve"> </v>
      </c>
      <c r="BF1075" s="77"/>
      <c r="BG1075" s="254"/>
    </row>
    <row r="1076" spans="1:59" s="86" customFormat="1" ht="12.75" x14ac:dyDescent="0.25">
      <c r="A1076" s="365"/>
      <c r="B1076" s="361">
        <f>Demography!B1072</f>
        <v>0</v>
      </c>
      <c r="C1076" s="361">
        <f>Demography!C1072</f>
        <v>0</v>
      </c>
      <c r="D1076" s="362">
        <f>Demography!D1072</f>
        <v>0</v>
      </c>
      <c r="E1076" s="81"/>
      <c r="F1076" s="241"/>
      <c r="G1076" s="478"/>
      <c r="H1076" s="478"/>
      <c r="I1076" s="478"/>
      <c r="J1076" s="246"/>
      <c r="K1076" s="478"/>
      <c r="L1076" s="538"/>
      <c r="M1076" s="241"/>
      <c r="N1076" s="241"/>
      <c r="O1076" s="242"/>
      <c r="P1076" s="241"/>
      <c r="Q1076" s="243"/>
      <c r="R1076" s="242"/>
      <c r="S1076" s="242"/>
      <c r="T1076" s="242"/>
      <c r="U1076" s="241"/>
      <c r="V1076" s="246"/>
      <c r="W1076" s="241"/>
      <c r="X1076" s="246"/>
      <c r="Y1076" s="81"/>
      <c r="Z1076" s="241"/>
      <c r="AA1076" s="416"/>
      <c r="AB1076" s="416"/>
      <c r="AC1076" s="81"/>
      <c r="AD1076" s="242"/>
      <c r="AE1076" s="242"/>
      <c r="AF1076" s="241"/>
      <c r="AG1076" s="242"/>
      <c r="AH1076" s="241"/>
      <c r="AI1076" s="241"/>
      <c r="AJ1076" s="241"/>
      <c r="AK1076" s="243"/>
      <c r="AL1076" s="243"/>
      <c r="AM1076" s="77"/>
      <c r="AN1076" s="243"/>
      <c r="AO1076" s="243"/>
      <c r="AP1076" s="243"/>
      <c r="AQ1076" s="243"/>
      <c r="AR1076" s="243"/>
      <c r="AS1076" s="243"/>
      <c r="AT1076" s="243"/>
      <c r="AU1076" s="243"/>
      <c r="AV1076" s="243"/>
      <c r="AW1076" s="243"/>
      <c r="AX1076" s="246"/>
      <c r="AY1076" s="246"/>
      <c r="AZ1076" s="248"/>
      <c r="BA1076" s="77"/>
      <c r="BB1076" s="562" t="str">
        <f t="shared" si="67"/>
        <v xml:space="preserve"> </v>
      </c>
      <c r="BC1076" s="562" t="str">
        <f t="shared" si="68"/>
        <v xml:space="preserve"> </v>
      </c>
      <c r="BD1076" s="562" t="str">
        <f t="shared" si="69"/>
        <v xml:space="preserve"> </v>
      </c>
      <c r="BE1076" s="562" t="str">
        <f t="shared" si="70"/>
        <v xml:space="preserve"> </v>
      </c>
      <c r="BF1076" s="77"/>
      <c r="BG1076" s="515"/>
    </row>
    <row r="1077" spans="1:59" s="86" customFormat="1" ht="12.75" x14ac:dyDescent="0.25">
      <c r="A1077" s="365"/>
      <c r="B1077" s="147">
        <f>Demography!B1073</f>
        <v>0</v>
      </c>
      <c r="C1077" s="147">
        <f>Demography!C1073</f>
        <v>0</v>
      </c>
      <c r="D1077" s="148">
        <f>Demography!D1073</f>
        <v>0</v>
      </c>
      <c r="E1077" s="81"/>
      <c r="F1077" s="256"/>
      <c r="G1077" s="257"/>
      <c r="H1077" s="257"/>
      <c r="I1077" s="257"/>
      <c r="J1077" s="245"/>
      <c r="K1077" s="257"/>
      <c r="L1077" s="258"/>
      <c r="M1077" s="256"/>
      <c r="N1077" s="256"/>
      <c r="O1077" s="240"/>
      <c r="P1077" s="256"/>
      <c r="Q1077" s="261"/>
      <c r="R1077" s="240"/>
      <c r="S1077" s="240"/>
      <c r="T1077" s="240"/>
      <c r="U1077" s="256"/>
      <c r="V1077" s="245"/>
      <c r="W1077" s="256"/>
      <c r="X1077" s="245"/>
      <c r="Y1077" s="81"/>
      <c r="Z1077" s="256"/>
      <c r="AA1077" s="150"/>
      <c r="AB1077" s="150"/>
      <c r="AC1077" s="81"/>
      <c r="AD1077" s="240"/>
      <c r="AE1077" s="240"/>
      <c r="AF1077" s="256"/>
      <c r="AG1077" s="240"/>
      <c r="AH1077" s="256"/>
      <c r="AI1077" s="256"/>
      <c r="AJ1077" s="256"/>
      <c r="AK1077" s="261"/>
      <c r="AL1077" s="261"/>
      <c r="AM1077" s="77"/>
      <c r="AN1077" s="261"/>
      <c r="AO1077" s="261"/>
      <c r="AP1077" s="261"/>
      <c r="AQ1077" s="261"/>
      <c r="AR1077" s="261"/>
      <c r="AS1077" s="261"/>
      <c r="AT1077" s="261"/>
      <c r="AU1077" s="261"/>
      <c r="AV1077" s="261"/>
      <c r="AW1077" s="261"/>
      <c r="AX1077" s="245"/>
      <c r="AY1077" s="245"/>
      <c r="AZ1077" s="247"/>
      <c r="BA1077" s="77"/>
      <c r="BB1077" s="561" t="str">
        <f t="shared" si="67"/>
        <v xml:space="preserve"> </v>
      </c>
      <c r="BC1077" s="561" t="str">
        <f t="shared" si="68"/>
        <v xml:space="preserve"> </v>
      </c>
      <c r="BD1077" s="561" t="str">
        <f t="shared" si="69"/>
        <v xml:space="preserve"> </v>
      </c>
      <c r="BE1077" s="561" t="str">
        <f t="shared" si="70"/>
        <v xml:space="preserve"> </v>
      </c>
      <c r="BF1077" s="77"/>
      <c r="BG1077" s="254"/>
    </row>
    <row r="1078" spans="1:59" s="86" customFormat="1" ht="12.75" x14ac:dyDescent="0.25">
      <c r="A1078" s="365"/>
      <c r="B1078" s="361">
        <f>Demography!B1074</f>
        <v>0</v>
      </c>
      <c r="C1078" s="361">
        <f>Demography!C1074</f>
        <v>0</v>
      </c>
      <c r="D1078" s="362">
        <f>Demography!D1074</f>
        <v>0</v>
      </c>
      <c r="E1078" s="81"/>
      <c r="F1078" s="241"/>
      <c r="G1078" s="478"/>
      <c r="H1078" s="478"/>
      <c r="I1078" s="478"/>
      <c r="J1078" s="246"/>
      <c r="K1078" s="478"/>
      <c r="L1078" s="538"/>
      <c r="M1078" s="241"/>
      <c r="N1078" s="241"/>
      <c r="O1078" s="242"/>
      <c r="P1078" s="241"/>
      <c r="Q1078" s="243"/>
      <c r="R1078" s="242"/>
      <c r="S1078" s="242"/>
      <c r="T1078" s="242"/>
      <c r="U1078" s="241"/>
      <c r="V1078" s="246"/>
      <c r="W1078" s="241"/>
      <c r="X1078" s="246"/>
      <c r="Y1078" s="81"/>
      <c r="Z1078" s="241"/>
      <c r="AA1078" s="416"/>
      <c r="AB1078" s="416"/>
      <c r="AC1078" s="81"/>
      <c r="AD1078" s="242"/>
      <c r="AE1078" s="242"/>
      <c r="AF1078" s="241"/>
      <c r="AG1078" s="242"/>
      <c r="AH1078" s="241"/>
      <c r="AI1078" s="241"/>
      <c r="AJ1078" s="241"/>
      <c r="AK1078" s="243"/>
      <c r="AL1078" s="243"/>
      <c r="AM1078" s="77"/>
      <c r="AN1078" s="243"/>
      <c r="AO1078" s="243"/>
      <c r="AP1078" s="243"/>
      <c r="AQ1078" s="243"/>
      <c r="AR1078" s="243"/>
      <c r="AS1078" s="243"/>
      <c r="AT1078" s="243"/>
      <c r="AU1078" s="243"/>
      <c r="AV1078" s="243"/>
      <c r="AW1078" s="243"/>
      <c r="AX1078" s="246"/>
      <c r="AY1078" s="246"/>
      <c r="AZ1078" s="248"/>
      <c r="BA1078" s="77"/>
      <c r="BB1078" s="562" t="str">
        <f t="shared" si="67"/>
        <v xml:space="preserve"> </v>
      </c>
      <c r="BC1078" s="562" t="str">
        <f t="shared" si="68"/>
        <v xml:space="preserve"> </v>
      </c>
      <c r="BD1078" s="562" t="str">
        <f t="shared" si="69"/>
        <v xml:space="preserve"> </v>
      </c>
      <c r="BE1078" s="562" t="str">
        <f t="shared" si="70"/>
        <v xml:space="preserve"> </v>
      </c>
      <c r="BF1078" s="77"/>
      <c r="BG1078" s="515"/>
    </row>
    <row r="1079" spans="1:59" s="86" customFormat="1" ht="12.75" x14ac:dyDescent="0.25">
      <c r="A1079" s="365"/>
      <c r="B1079" s="147">
        <f>Demography!B1075</f>
        <v>0</v>
      </c>
      <c r="C1079" s="147">
        <f>Demography!C1075</f>
        <v>0</v>
      </c>
      <c r="D1079" s="148">
        <f>Demography!D1075</f>
        <v>0</v>
      </c>
      <c r="E1079" s="81"/>
      <c r="F1079" s="256"/>
      <c r="G1079" s="257"/>
      <c r="H1079" s="257"/>
      <c r="I1079" s="257"/>
      <c r="J1079" s="245"/>
      <c r="K1079" s="257"/>
      <c r="L1079" s="258"/>
      <c r="M1079" s="256"/>
      <c r="N1079" s="256"/>
      <c r="O1079" s="240"/>
      <c r="P1079" s="256"/>
      <c r="Q1079" s="261"/>
      <c r="R1079" s="240"/>
      <c r="S1079" s="240"/>
      <c r="T1079" s="240"/>
      <c r="U1079" s="256"/>
      <c r="V1079" s="245"/>
      <c r="W1079" s="256"/>
      <c r="X1079" s="245"/>
      <c r="Y1079" s="81"/>
      <c r="Z1079" s="256"/>
      <c r="AA1079" s="150"/>
      <c r="AB1079" s="150"/>
      <c r="AC1079" s="81"/>
      <c r="AD1079" s="240"/>
      <c r="AE1079" s="240"/>
      <c r="AF1079" s="256"/>
      <c r="AG1079" s="240"/>
      <c r="AH1079" s="256"/>
      <c r="AI1079" s="256"/>
      <c r="AJ1079" s="256"/>
      <c r="AK1079" s="261"/>
      <c r="AL1079" s="261"/>
      <c r="AM1079" s="77"/>
      <c r="AN1079" s="261"/>
      <c r="AO1079" s="261"/>
      <c r="AP1079" s="261"/>
      <c r="AQ1079" s="261"/>
      <c r="AR1079" s="261"/>
      <c r="AS1079" s="261"/>
      <c r="AT1079" s="261"/>
      <c r="AU1079" s="261"/>
      <c r="AV1079" s="261"/>
      <c r="AW1079" s="261"/>
      <c r="AX1079" s="245"/>
      <c r="AY1079" s="245"/>
      <c r="AZ1079" s="247"/>
      <c r="BA1079" s="77"/>
      <c r="BB1079" s="561" t="str">
        <f t="shared" si="67"/>
        <v xml:space="preserve"> </v>
      </c>
      <c r="BC1079" s="561" t="str">
        <f t="shared" si="68"/>
        <v xml:space="preserve"> </v>
      </c>
      <c r="BD1079" s="561" t="str">
        <f t="shared" si="69"/>
        <v xml:space="preserve"> </v>
      </c>
      <c r="BE1079" s="561" t="str">
        <f t="shared" si="70"/>
        <v xml:space="preserve"> </v>
      </c>
      <c r="BF1079" s="77"/>
      <c r="BG1079" s="254"/>
    </row>
    <row r="1080" spans="1:59" s="86" customFormat="1" ht="12.75" x14ac:dyDescent="0.25">
      <c r="A1080" s="365"/>
      <c r="B1080" s="361">
        <f>Demography!B1076</f>
        <v>0</v>
      </c>
      <c r="C1080" s="361">
        <f>Demography!C1076</f>
        <v>0</v>
      </c>
      <c r="D1080" s="362">
        <f>Demography!D1076</f>
        <v>0</v>
      </c>
      <c r="E1080" s="81"/>
      <c r="F1080" s="241"/>
      <c r="G1080" s="478"/>
      <c r="H1080" s="478"/>
      <c r="I1080" s="478"/>
      <c r="J1080" s="246"/>
      <c r="K1080" s="478"/>
      <c r="L1080" s="538"/>
      <c r="M1080" s="241"/>
      <c r="N1080" s="241"/>
      <c r="O1080" s="242"/>
      <c r="P1080" s="241"/>
      <c r="Q1080" s="243"/>
      <c r="R1080" s="242"/>
      <c r="S1080" s="242"/>
      <c r="T1080" s="242"/>
      <c r="U1080" s="241"/>
      <c r="V1080" s="246"/>
      <c r="W1080" s="241"/>
      <c r="X1080" s="246"/>
      <c r="Y1080" s="81"/>
      <c r="Z1080" s="241"/>
      <c r="AA1080" s="416"/>
      <c r="AB1080" s="416"/>
      <c r="AC1080" s="81"/>
      <c r="AD1080" s="242"/>
      <c r="AE1080" s="242"/>
      <c r="AF1080" s="241"/>
      <c r="AG1080" s="242"/>
      <c r="AH1080" s="241"/>
      <c r="AI1080" s="241"/>
      <c r="AJ1080" s="241"/>
      <c r="AK1080" s="243"/>
      <c r="AL1080" s="243"/>
      <c r="AM1080" s="77"/>
      <c r="AN1080" s="243"/>
      <c r="AO1080" s="243"/>
      <c r="AP1080" s="243"/>
      <c r="AQ1080" s="243"/>
      <c r="AR1080" s="243"/>
      <c r="AS1080" s="243"/>
      <c r="AT1080" s="243"/>
      <c r="AU1080" s="243"/>
      <c r="AV1080" s="243"/>
      <c r="AW1080" s="243"/>
      <c r="AX1080" s="246"/>
      <c r="AY1080" s="246"/>
      <c r="AZ1080" s="248"/>
      <c r="BA1080" s="77"/>
      <c r="BB1080" s="562" t="str">
        <f t="shared" si="67"/>
        <v xml:space="preserve"> </v>
      </c>
      <c r="BC1080" s="562" t="str">
        <f t="shared" si="68"/>
        <v xml:space="preserve"> </v>
      </c>
      <c r="BD1080" s="562" t="str">
        <f t="shared" si="69"/>
        <v xml:space="preserve"> </v>
      </c>
      <c r="BE1080" s="562" t="str">
        <f t="shared" si="70"/>
        <v xml:space="preserve"> </v>
      </c>
      <c r="BF1080" s="77"/>
      <c r="BG1080" s="515"/>
    </row>
    <row r="1081" spans="1:59" s="86" customFormat="1" ht="12.75" x14ac:dyDescent="0.25">
      <c r="A1081" s="365"/>
      <c r="B1081" s="147">
        <f>Demography!B1077</f>
        <v>0</v>
      </c>
      <c r="C1081" s="147">
        <f>Demography!C1077</f>
        <v>0</v>
      </c>
      <c r="D1081" s="148">
        <f>Demography!D1077</f>
        <v>0</v>
      </c>
      <c r="E1081" s="81"/>
      <c r="F1081" s="256"/>
      <c r="G1081" s="257"/>
      <c r="H1081" s="257"/>
      <c r="I1081" s="257"/>
      <c r="J1081" s="245"/>
      <c r="K1081" s="257"/>
      <c r="L1081" s="258"/>
      <c r="M1081" s="256"/>
      <c r="N1081" s="256"/>
      <c r="O1081" s="240"/>
      <c r="P1081" s="256"/>
      <c r="Q1081" s="261"/>
      <c r="R1081" s="240"/>
      <c r="S1081" s="240"/>
      <c r="T1081" s="240"/>
      <c r="U1081" s="256"/>
      <c r="V1081" s="245"/>
      <c r="W1081" s="256"/>
      <c r="X1081" s="245"/>
      <c r="Y1081" s="81"/>
      <c r="Z1081" s="256"/>
      <c r="AA1081" s="150"/>
      <c r="AB1081" s="150"/>
      <c r="AC1081" s="81"/>
      <c r="AD1081" s="240"/>
      <c r="AE1081" s="240"/>
      <c r="AF1081" s="256"/>
      <c r="AG1081" s="240"/>
      <c r="AH1081" s="256"/>
      <c r="AI1081" s="256"/>
      <c r="AJ1081" s="256"/>
      <c r="AK1081" s="261"/>
      <c r="AL1081" s="261"/>
      <c r="AM1081" s="77"/>
      <c r="AN1081" s="261"/>
      <c r="AO1081" s="261"/>
      <c r="AP1081" s="261"/>
      <c r="AQ1081" s="261"/>
      <c r="AR1081" s="261"/>
      <c r="AS1081" s="261"/>
      <c r="AT1081" s="261"/>
      <c r="AU1081" s="261"/>
      <c r="AV1081" s="261"/>
      <c r="AW1081" s="261"/>
      <c r="AX1081" s="245"/>
      <c r="AY1081" s="245"/>
      <c r="AZ1081" s="247"/>
      <c r="BA1081" s="77"/>
      <c r="BB1081" s="561" t="str">
        <f t="shared" si="67"/>
        <v xml:space="preserve"> </v>
      </c>
      <c r="BC1081" s="561" t="str">
        <f t="shared" si="68"/>
        <v xml:space="preserve"> </v>
      </c>
      <c r="BD1081" s="561" t="str">
        <f t="shared" si="69"/>
        <v xml:space="preserve"> </v>
      </c>
      <c r="BE1081" s="561" t="str">
        <f t="shared" si="70"/>
        <v xml:space="preserve"> </v>
      </c>
      <c r="BF1081" s="77"/>
      <c r="BG1081" s="254"/>
    </row>
    <row r="1082" spans="1:59" s="86" customFormat="1" ht="12.75" x14ac:dyDescent="0.25">
      <c r="A1082" s="365"/>
      <c r="B1082" s="361">
        <f>Demography!B1078</f>
        <v>0</v>
      </c>
      <c r="C1082" s="361">
        <f>Demography!C1078</f>
        <v>0</v>
      </c>
      <c r="D1082" s="362">
        <f>Demography!D1078</f>
        <v>0</v>
      </c>
      <c r="E1082" s="81"/>
      <c r="F1082" s="241"/>
      <c r="G1082" s="478"/>
      <c r="H1082" s="478"/>
      <c r="I1082" s="478"/>
      <c r="J1082" s="246"/>
      <c r="K1082" s="478"/>
      <c r="L1082" s="538"/>
      <c r="M1082" s="241"/>
      <c r="N1082" s="241"/>
      <c r="O1082" s="242"/>
      <c r="P1082" s="241"/>
      <c r="Q1082" s="243"/>
      <c r="R1082" s="242"/>
      <c r="S1082" s="242"/>
      <c r="T1082" s="242"/>
      <c r="U1082" s="241"/>
      <c r="V1082" s="246"/>
      <c r="W1082" s="241"/>
      <c r="X1082" s="246"/>
      <c r="Y1082" s="81"/>
      <c r="Z1082" s="241"/>
      <c r="AA1082" s="416"/>
      <c r="AB1082" s="416"/>
      <c r="AC1082" s="81"/>
      <c r="AD1082" s="242"/>
      <c r="AE1082" s="242"/>
      <c r="AF1082" s="241"/>
      <c r="AG1082" s="242"/>
      <c r="AH1082" s="241"/>
      <c r="AI1082" s="241"/>
      <c r="AJ1082" s="241"/>
      <c r="AK1082" s="243"/>
      <c r="AL1082" s="243"/>
      <c r="AM1082" s="77"/>
      <c r="AN1082" s="243"/>
      <c r="AO1082" s="243"/>
      <c r="AP1082" s="243"/>
      <c r="AQ1082" s="243"/>
      <c r="AR1082" s="243"/>
      <c r="AS1082" s="243"/>
      <c r="AT1082" s="243"/>
      <c r="AU1082" s="243"/>
      <c r="AV1082" s="243"/>
      <c r="AW1082" s="243"/>
      <c r="AX1082" s="246"/>
      <c r="AY1082" s="246"/>
      <c r="AZ1082" s="248"/>
      <c r="BA1082" s="77"/>
      <c r="BB1082" s="562" t="str">
        <f t="shared" si="67"/>
        <v xml:space="preserve"> </v>
      </c>
      <c r="BC1082" s="562" t="str">
        <f t="shared" si="68"/>
        <v xml:space="preserve"> </v>
      </c>
      <c r="BD1082" s="562" t="str">
        <f t="shared" si="69"/>
        <v xml:space="preserve"> </v>
      </c>
      <c r="BE1082" s="562" t="str">
        <f t="shared" si="70"/>
        <v xml:space="preserve"> </v>
      </c>
      <c r="BF1082" s="77"/>
      <c r="BG1082" s="515"/>
    </row>
    <row r="1083" spans="1:59" s="86" customFormat="1" ht="12.75" x14ac:dyDescent="0.25">
      <c r="A1083" s="365"/>
      <c r="B1083" s="147">
        <f>Demography!B1079</f>
        <v>0</v>
      </c>
      <c r="C1083" s="147">
        <f>Demography!C1079</f>
        <v>0</v>
      </c>
      <c r="D1083" s="148">
        <f>Demography!D1079</f>
        <v>0</v>
      </c>
      <c r="E1083" s="81"/>
      <c r="F1083" s="256"/>
      <c r="G1083" s="257"/>
      <c r="H1083" s="257"/>
      <c r="I1083" s="257"/>
      <c r="J1083" s="245"/>
      <c r="K1083" s="257"/>
      <c r="L1083" s="258"/>
      <c r="M1083" s="256"/>
      <c r="N1083" s="256"/>
      <c r="O1083" s="240"/>
      <c r="P1083" s="256"/>
      <c r="Q1083" s="261"/>
      <c r="R1083" s="240"/>
      <c r="S1083" s="240"/>
      <c r="T1083" s="240"/>
      <c r="U1083" s="256"/>
      <c r="V1083" s="245"/>
      <c r="W1083" s="256"/>
      <c r="X1083" s="245"/>
      <c r="Y1083" s="81"/>
      <c r="Z1083" s="256"/>
      <c r="AA1083" s="150"/>
      <c r="AB1083" s="150"/>
      <c r="AC1083" s="81"/>
      <c r="AD1083" s="240"/>
      <c r="AE1083" s="240"/>
      <c r="AF1083" s="256"/>
      <c r="AG1083" s="240"/>
      <c r="AH1083" s="256"/>
      <c r="AI1083" s="256"/>
      <c r="AJ1083" s="256"/>
      <c r="AK1083" s="261"/>
      <c r="AL1083" s="261"/>
      <c r="AM1083" s="77"/>
      <c r="AN1083" s="261"/>
      <c r="AO1083" s="261"/>
      <c r="AP1083" s="261"/>
      <c r="AQ1083" s="261"/>
      <c r="AR1083" s="261"/>
      <c r="AS1083" s="261"/>
      <c r="AT1083" s="261"/>
      <c r="AU1083" s="261"/>
      <c r="AV1083" s="261"/>
      <c r="AW1083" s="261"/>
      <c r="AX1083" s="245"/>
      <c r="AY1083" s="245"/>
      <c r="AZ1083" s="247"/>
      <c r="BA1083" s="77"/>
      <c r="BB1083" s="561" t="str">
        <f t="shared" si="67"/>
        <v xml:space="preserve"> </v>
      </c>
      <c r="BC1083" s="561" t="str">
        <f t="shared" si="68"/>
        <v xml:space="preserve"> </v>
      </c>
      <c r="BD1083" s="561" t="str">
        <f t="shared" si="69"/>
        <v xml:space="preserve"> </v>
      </c>
      <c r="BE1083" s="561" t="str">
        <f t="shared" si="70"/>
        <v xml:space="preserve"> </v>
      </c>
      <c r="BF1083" s="77"/>
      <c r="BG1083" s="254"/>
    </row>
    <row r="1084" spans="1:59" s="86" customFormat="1" ht="12.75" x14ac:dyDescent="0.25">
      <c r="A1084" s="365"/>
      <c r="B1084" s="361">
        <f>Demography!B1080</f>
        <v>0</v>
      </c>
      <c r="C1084" s="361">
        <f>Demography!C1080</f>
        <v>0</v>
      </c>
      <c r="D1084" s="362">
        <f>Demography!D1080</f>
        <v>0</v>
      </c>
      <c r="E1084" s="81"/>
      <c r="F1084" s="241"/>
      <c r="G1084" s="478"/>
      <c r="H1084" s="478"/>
      <c r="I1084" s="478"/>
      <c r="J1084" s="246"/>
      <c r="K1084" s="478"/>
      <c r="L1084" s="538"/>
      <c r="M1084" s="241"/>
      <c r="N1084" s="241"/>
      <c r="O1084" s="242"/>
      <c r="P1084" s="241"/>
      <c r="Q1084" s="243"/>
      <c r="R1084" s="242"/>
      <c r="S1084" s="242"/>
      <c r="T1084" s="242"/>
      <c r="U1084" s="241"/>
      <c r="V1084" s="246"/>
      <c r="W1084" s="241"/>
      <c r="X1084" s="246"/>
      <c r="Y1084" s="81"/>
      <c r="Z1084" s="241"/>
      <c r="AA1084" s="416"/>
      <c r="AB1084" s="416"/>
      <c r="AC1084" s="81"/>
      <c r="AD1084" s="242"/>
      <c r="AE1084" s="242"/>
      <c r="AF1084" s="241"/>
      <c r="AG1084" s="242"/>
      <c r="AH1084" s="241"/>
      <c r="AI1084" s="241"/>
      <c r="AJ1084" s="241"/>
      <c r="AK1084" s="243"/>
      <c r="AL1084" s="243"/>
      <c r="AM1084" s="77"/>
      <c r="AN1084" s="243"/>
      <c r="AO1084" s="243"/>
      <c r="AP1084" s="243"/>
      <c r="AQ1084" s="243"/>
      <c r="AR1084" s="243"/>
      <c r="AS1084" s="243"/>
      <c r="AT1084" s="243"/>
      <c r="AU1084" s="243"/>
      <c r="AV1084" s="243"/>
      <c r="AW1084" s="243"/>
      <c r="AX1084" s="246"/>
      <c r="AY1084" s="246"/>
      <c r="AZ1084" s="248"/>
      <c r="BA1084" s="77"/>
      <c r="BB1084" s="562" t="str">
        <f t="shared" si="67"/>
        <v xml:space="preserve"> </v>
      </c>
      <c r="BC1084" s="562" t="str">
        <f t="shared" si="68"/>
        <v xml:space="preserve"> </v>
      </c>
      <c r="BD1084" s="562" t="str">
        <f t="shared" si="69"/>
        <v xml:space="preserve"> </v>
      </c>
      <c r="BE1084" s="562" t="str">
        <f t="shared" si="70"/>
        <v xml:space="preserve"> </v>
      </c>
      <c r="BF1084" s="77"/>
      <c r="BG1084" s="515"/>
    </row>
    <row r="1085" spans="1:59" s="86" customFormat="1" ht="12.75" x14ac:dyDescent="0.25">
      <c r="A1085" s="365"/>
      <c r="B1085" s="147">
        <f>Demography!B1081</f>
        <v>0</v>
      </c>
      <c r="C1085" s="147">
        <f>Demography!C1081</f>
        <v>0</v>
      </c>
      <c r="D1085" s="148">
        <f>Demography!D1081</f>
        <v>0</v>
      </c>
      <c r="E1085" s="81"/>
      <c r="F1085" s="256"/>
      <c r="G1085" s="257"/>
      <c r="H1085" s="257"/>
      <c r="I1085" s="257"/>
      <c r="J1085" s="245"/>
      <c r="K1085" s="257"/>
      <c r="L1085" s="258"/>
      <c r="M1085" s="256"/>
      <c r="N1085" s="256"/>
      <c r="O1085" s="240"/>
      <c r="P1085" s="256"/>
      <c r="Q1085" s="261"/>
      <c r="R1085" s="240"/>
      <c r="S1085" s="240"/>
      <c r="T1085" s="240"/>
      <c r="U1085" s="256"/>
      <c r="V1085" s="245"/>
      <c r="W1085" s="256"/>
      <c r="X1085" s="245"/>
      <c r="Y1085" s="81"/>
      <c r="Z1085" s="256"/>
      <c r="AA1085" s="150"/>
      <c r="AB1085" s="150"/>
      <c r="AC1085" s="81"/>
      <c r="AD1085" s="240"/>
      <c r="AE1085" s="240"/>
      <c r="AF1085" s="256"/>
      <c r="AG1085" s="240"/>
      <c r="AH1085" s="256"/>
      <c r="AI1085" s="256"/>
      <c r="AJ1085" s="256"/>
      <c r="AK1085" s="261"/>
      <c r="AL1085" s="261"/>
      <c r="AM1085" s="77"/>
      <c r="AN1085" s="261"/>
      <c r="AO1085" s="261"/>
      <c r="AP1085" s="261"/>
      <c r="AQ1085" s="261"/>
      <c r="AR1085" s="261"/>
      <c r="AS1085" s="261"/>
      <c r="AT1085" s="261"/>
      <c r="AU1085" s="261"/>
      <c r="AV1085" s="261"/>
      <c r="AW1085" s="261"/>
      <c r="AX1085" s="245"/>
      <c r="AY1085" s="245"/>
      <c r="AZ1085" s="247"/>
      <c r="BA1085" s="77"/>
      <c r="BB1085" s="561" t="str">
        <f t="shared" si="67"/>
        <v xml:space="preserve"> </v>
      </c>
      <c r="BC1085" s="561" t="str">
        <f t="shared" si="68"/>
        <v xml:space="preserve"> </v>
      </c>
      <c r="BD1085" s="561" t="str">
        <f t="shared" si="69"/>
        <v xml:space="preserve"> </v>
      </c>
      <c r="BE1085" s="561" t="str">
        <f t="shared" si="70"/>
        <v xml:space="preserve"> </v>
      </c>
      <c r="BF1085" s="77"/>
      <c r="BG1085" s="254"/>
    </row>
    <row r="1086" spans="1:59" s="86" customFormat="1" ht="12.75" x14ac:dyDescent="0.25">
      <c r="A1086" s="365"/>
      <c r="B1086" s="361">
        <f>Demography!B1082</f>
        <v>0</v>
      </c>
      <c r="C1086" s="361">
        <f>Demography!C1082</f>
        <v>0</v>
      </c>
      <c r="D1086" s="362">
        <f>Demography!D1082</f>
        <v>0</v>
      </c>
      <c r="E1086" s="81"/>
      <c r="F1086" s="241"/>
      <c r="G1086" s="478"/>
      <c r="H1086" s="478"/>
      <c r="I1086" s="478"/>
      <c r="J1086" s="246"/>
      <c r="K1086" s="478"/>
      <c r="L1086" s="538"/>
      <c r="M1086" s="241"/>
      <c r="N1086" s="241"/>
      <c r="O1086" s="242"/>
      <c r="P1086" s="241"/>
      <c r="Q1086" s="243"/>
      <c r="R1086" s="242"/>
      <c r="S1086" s="242"/>
      <c r="T1086" s="242"/>
      <c r="U1086" s="241"/>
      <c r="V1086" s="246"/>
      <c r="W1086" s="241"/>
      <c r="X1086" s="246"/>
      <c r="Y1086" s="81"/>
      <c r="Z1086" s="241"/>
      <c r="AA1086" s="416"/>
      <c r="AB1086" s="416"/>
      <c r="AC1086" s="81"/>
      <c r="AD1086" s="242"/>
      <c r="AE1086" s="242"/>
      <c r="AF1086" s="241"/>
      <c r="AG1086" s="242"/>
      <c r="AH1086" s="241"/>
      <c r="AI1086" s="241"/>
      <c r="AJ1086" s="241"/>
      <c r="AK1086" s="243"/>
      <c r="AL1086" s="243"/>
      <c r="AM1086" s="77"/>
      <c r="AN1086" s="243"/>
      <c r="AO1086" s="243"/>
      <c r="AP1086" s="243"/>
      <c r="AQ1086" s="243"/>
      <c r="AR1086" s="243"/>
      <c r="AS1086" s="243"/>
      <c r="AT1086" s="243"/>
      <c r="AU1086" s="243"/>
      <c r="AV1086" s="243"/>
      <c r="AW1086" s="243"/>
      <c r="AX1086" s="246"/>
      <c r="AY1086" s="246"/>
      <c r="AZ1086" s="248"/>
      <c r="BA1086" s="77"/>
      <c r="BB1086" s="562" t="str">
        <f t="shared" si="67"/>
        <v xml:space="preserve"> </v>
      </c>
      <c r="BC1086" s="562" t="str">
        <f t="shared" si="68"/>
        <v xml:space="preserve"> </v>
      </c>
      <c r="BD1086" s="562" t="str">
        <f t="shared" si="69"/>
        <v xml:space="preserve"> </v>
      </c>
      <c r="BE1086" s="562" t="str">
        <f t="shared" si="70"/>
        <v xml:space="preserve"> </v>
      </c>
      <c r="BF1086" s="77"/>
      <c r="BG1086" s="515"/>
    </row>
    <row r="1087" spans="1:59" s="86" customFormat="1" ht="12.75" x14ac:dyDescent="0.25">
      <c r="A1087" s="365"/>
      <c r="B1087" s="147">
        <f>Demography!B1083</f>
        <v>0</v>
      </c>
      <c r="C1087" s="147">
        <f>Demography!C1083</f>
        <v>0</v>
      </c>
      <c r="D1087" s="148">
        <f>Demography!D1083</f>
        <v>0</v>
      </c>
      <c r="E1087" s="81"/>
      <c r="F1087" s="256"/>
      <c r="G1087" s="257"/>
      <c r="H1087" s="257"/>
      <c r="I1087" s="257"/>
      <c r="J1087" s="245"/>
      <c r="K1087" s="257"/>
      <c r="L1087" s="258"/>
      <c r="M1087" s="256"/>
      <c r="N1087" s="256"/>
      <c r="O1087" s="240"/>
      <c r="P1087" s="256"/>
      <c r="Q1087" s="261"/>
      <c r="R1087" s="240"/>
      <c r="S1087" s="240"/>
      <c r="T1087" s="240"/>
      <c r="U1087" s="256"/>
      <c r="V1087" s="245"/>
      <c r="W1087" s="256"/>
      <c r="X1087" s="245"/>
      <c r="Y1087" s="81"/>
      <c r="Z1087" s="256"/>
      <c r="AA1087" s="150"/>
      <c r="AB1087" s="150"/>
      <c r="AC1087" s="81"/>
      <c r="AD1087" s="240"/>
      <c r="AE1087" s="240"/>
      <c r="AF1087" s="256"/>
      <c r="AG1087" s="240"/>
      <c r="AH1087" s="256"/>
      <c r="AI1087" s="256"/>
      <c r="AJ1087" s="256"/>
      <c r="AK1087" s="261"/>
      <c r="AL1087" s="261"/>
      <c r="AM1087" s="77"/>
      <c r="AN1087" s="261"/>
      <c r="AO1087" s="261"/>
      <c r="AP1087" s="261"/>
      <c r="AQ1087" s="261"/>
      <c r="AR1087" s="261"/>
      <c r="AS1087" s="261"/>
      <c r="AT1087" s="261"/>
      <c r="AU1087" s="261"/>
      <c r="AV1087" s="261"/>
      <c r="AW1087" s="261"/>
      <c r="AX1087" s="245"/>
      <c r="AY1087" s="245"/>
      <c r="AZ1087" s="247"/>
      <c r="BA1087" s="77"/>
      <c r="BB1087" s="561" t="str">
        <f t="shared" si="67"/>
        <v xml:space="preserve"> </v>
      </c>
      <c r="BC1087" s="561" t="str">
        <f t="shared" si="68"/>
        <v xml:space="preserve"> </v>
      </c>
      <c r="BD1087" s="561" t="str">
        <f t="shared" si="69"/>
        <v xml:space="preserve"> </v>
      </c>
      <c r="BE1087" s="561" t="str">
        <f t="shared" si="70"/>
        <v xml:space="preserve"> </v>
      </c>
      <c r="BF1087" s="77"/>
      <c r="BG1087" s="254"/>
    </row>
    <row r="1088" spans="1:59" s="86" customFormat="1" ht="12.75" x14ac:dyDescent="0.25">
      <c r="A1088" s="365"/>
      <c r="B1088" s="361">
        <f>Demography!B1084</f>
        <v>0</v>
      </c>
      <c r="C1088" s="361">
        <f>Demography!C1084</f>
        <v>0</v>
      </c>
      <c r="D1088" s="362">
        <f>Demography!D1084</f>
        <v>0</v>
      </c>
      <c r="E1088" s="81"/>
      <c r="F1088" s="241"/>
      <c r="G1088" s="478"/>
      <c r="H1088" s="478"/>
      <c r="I1088" s="478"/>
      <c r="J1088" s="246"/>
      <c r="K1088" s="478"/>
      <c r="L1088" s="538"/>
      <c r="M1088" s="241"/>
      <c r="N1088" s="241"/>
      <c r="O1088" s="242"/>
      <c r="P1088" s="241"/>
      <c r="Q1088" s="243"/>
      <c r="R1088" s="242"/>
      <c r="S1088" s="242"/>
      <c r="T1088" s="242"/>
      <c r="U1088" s="241"/>
      <c r="V1088" s="246"/>
      <c r="W1088" s="241"/>
      <c r="X1088" s="246"/>
      <c r="Y1088" s="81"/>
      <c r="Z1088" s="241"/>
      <c r="AA1088" s="416"/>
      <c r="AB1088" s="416"/>
      <c r="AC1088" s="81"/>
      <c r="AD1088" s="242"/>
      <c r="AE1088" s="242"/>
      <c r="AF1088" s="241"/>
      <c r="AG1088" s="242"/>
      <c r="AH1088" s="241"/>
      <c r="AI1088" s="241"/>
      <c r="AJ1088" s="241"/>
      <c r="AK1088" s="243"/>
      <c r="AL1088" s="243"/>
      <c r="AM1088" s="77"/>
      <c r="AN1088" s="243"/>
      <c r="AO1088" s="243"/>
      <c r="AP1088" s="243"/>
      <c r="AQ1088" s="243"/>
      <c r="AR1088" s="243"/>
      <c r="AS1088" s="243"/>
      <c r="AT1088" s="243"/>
      <c r="AU1088" s="243"/>
      <c r="AV1088" s="243"/>
      <c r="AW1088" s="243"/>
      <c r="AX1088" s="246"/>
      <c r="AY1088" s="246"/>
      <c r="AZ1088" s="248"/>
      <c r="BA1088" s="77"/>
      <c r="BB1088" s="562" t="str">
        <f t="shared" si="67"/>
        <v xml:space="preserve"> </v>
      </c>
      <c r="BC1088" s="562" t="str">
        <f t="shared" si="68"/>
        <v xml:space="preserve"> </v>
      </c>
      <c r="BD1088" s="562" t="str">
        <f t="shared" si="69"/>
        <v xml:space="preserve"> </v>
      </c>
      <c r="BE1088" s="562" t="str">
        <f t="shared" si="70"/>
        <v xml:space="preserve"> </v>
      </c>
      <c r="BF1088" s="77"/>
      <c r="BG1088" s="515"/>
    </row>
    <row r="1089" spans="1:59" s="86" customFormat="1" ht="12.75" x14ac:dyDescent="0.25">
      <c r="A1089" s="365"/>
      <c r="B1089" s="147">
        <f>Demography!B1085</f>
        <v>0</v>
      </c>
      <c r="C1089" s="147">
        <f>Demography!C1085</f>
        <v>0</v>
      </c>
      <c r="D1089" s="148">
        <f>Demography!D1085</f>
        <v>0</v>
      </c>
      <c r="E1089" s="81"/>
      <c r="F1089" s="256"/>
      <c r="G1089" s="257"/>
      <c r="H1089" s="257"/>
      <c r="I1089" s="257"/>
      <c r="J1089" s="245"/>
      <c r="K1089" s="257"/>
      <c r="L1089" s="258"/>
      <c r="M1089" s="256"/>
      <c r="N1089" s="256"/>
      <c r="O1089" s="240"/>
      <c r="P1089" s="256"/>
      <c r="Q1089" s="261"/>
      <c r="R1089" s="240"/>
      <c r="S1089" s="240"/>
      <c r="T1089" s="240"/>
      <c r="U1089" s="256"/>
      <c r="V1089" s="245"/>
      <c r="W1089" s="256"/>
      <c r="X1089" s="245"/>
      <c r="Y1089" s="81"/>
      <c r="Z1089" s="256"/>
      <c r="AA1089" s="150"/>
      <c r="AB1089" s="150"/>
      <c r="AC1089" s="81"/>
      <c r="AD1089" s="240"/>
      <c r="AE1089" s="240"/>
      <c r="AF1089" s="256"/>
      <c r="AG1089" s="240"/>
      <c r="AH1089" s="256"/>
      <c r="AI1089" s="256"/>
      <c r="AJ1089" s="256"/>
      <c r="AK1089" s="261"/>
      <c r="AL1089" s="261"/>
      <c r="AM1089" s="77"/>
      <c r="AN1089" s="261"/>
      <c r="AO1089" s="261"/>
      <c r="AP1089" s="261"/>
      <c r="AQ1089" s="261"/>
      <c r="AR1089" s="261"/>
      <c r="AS1089" s="261"/>
      <c r="AT1089" s="261"/>
      <c r="AU1089" s="261"/>
      <c r="AV1089" s="261"/>
      <c r="AW1089" s="261"/>
      <c r="AX1089" s="245"/>
      <c r="AY1089" s="245"/>
      <c r="AZ1089" s="247"/>
      <c r="BA1089" s="77"/>
      <c r="BB1089" s="561" t="str">
        <f t="shared" si="67"/>
        <v xml:space="preserve"> </v>
      </c>
      <c r="BC1089" s="561" t="str">
        <f t="shared" si="68"/>
        <v xml:space="preserve"> </v>
      </c>
      <c r="BD1089" s="561" t="str">
        <f t="shared" si="69"/>
        <v xml:space="preserve"> </v>
      </c>
      <c r="BE1089" s="561" t="str">
        <f t="shared" si="70"/>
        <v xml:space="preserve"> </v>
      </c>
      <c r="BF1089" s="77"/>
      <c r="BG1089" s="254"/>
    </row>
    <row r="1090" spans="1:59" s="86" customFormat="1" ht="12.75" x14ac:dyDescent="0.25">
      <c r="A1090" s="365"/>
      <c r="B1090" s="361">
        <f>Demography!B1086</f>
        <v>0</v>
      </c>
      <c r="C1090" s="361">
        <f>Demography!C1086</f>
        <v>0</v>
      </c>
      <c r="D1090" s="362">
        <f>Demography!D1086</f>
        <v>0</v>
      </c>
      <c r="E1090" s="81"/>
      <c r="F1090" s="241"/>
      <c r="G1090" s="478"/>
      <c r="H1090" s="478"/>
      <c r="I1090" s="478"/>
      <c r="J1090" s="246"/>
      <c r="K1090" s="478"/>
      <c r="L1090" s="538"/>
      <c r="M1090" s="241"/>
      <c r="N1090" s="241"/>
      <c r="O1090" s="242"/>
      <c r="P1090" s="241"/>
      <c r="Q1090" s="243"/>
      <c r="R1090" s="242"/>
      <c r="S1090" s="242"/>
      <c r="T1090" s="242"/>
      <c r="U1090" s="241"/>
      <c r="V1090" s="246"/>
      <c r="W1090" s="241"/>
      <c r="X1090" s="246"/>
      <c r="Y1090" s="81"/>
      <c r="Z1090" s="241"/>
      <c r="AA1090" s="416"/>
      <c r="AB1090" s="416"/>
      <c r="AC1090" s="81"/>
      <c r="AD1090" s="242"/>
      <c r="AE1090" s="242"/>
      <c r="AF1090" s="241"/>
      <c r="AG1090" s="242"/>
      <c r="AH1090" s="241"/>
      <c r="AI1090" s="241"/>
      <c r="AJ1090" s="241"/>
      <c r="AK1090" s="243"/>
      <c r="AL1090" s="243"/>
      <c r="AM1090" s="77"/>
      <c r="AN1090" s="243"/>
      <c r="AO1090" s="243"/>
      <c r="AP1090" s="243"/>
      <c r="AQ1090" s="243"/>
      <c r="AR1090" s="243"/>
      <c r="AS1090" s="243"/>
      <c r="AT1090" s="243"/>
      <c r="AU1090" s="243"/>
      <c r="AV1090" s="243"/>
      <c r="AW1090" s="243"/>
      <c r="AX1090" s="246"/>
      <c r="AY1090" s="246"/>
      <c r="AZ1090" s="248"/>
      <c r="BA1090" s="77"/>
      <c r="BB1090" s="562" t="str">
        <f t="shared" si="67"/>
        <v xml:space="preserve"> </v>
      </c>
      <c r="BC1090" s="562" t="str">
        <f t="shared" si="68"/>
        <v xml:space="preserve"> </v>
      </c>
      <c r="BD1090" s="562" t="str">
        <f t="shared" si="69"/>
        <v xml:space="preserve"> </v>
      </c>
      <c r="BE1090" s="562" t="str">
        <f t="shared" si="70"/>
        <v xml:space="preserve"> </v>
      </c>
      <c r="BF1090" s="77"/>
      <c r="BG1090" s="515"/>
    </row>
    <row r="1091" spans="1:59" s="86" customFormat="1" ht="12.75" x14ac:dyDescent="0.25">
      <c r="A1091" s="365"/>
      <c r="B1091" s="147">
        <f>Demography!B1087</f>
        <v>0</v>
      </c>
      <c r="C1091" s="147">
        <f>Demography!C1087</f>
        <v>0</v>
      </c>
      <c r="D1091" s="148">
        <f>Demography!D1087</f>
        <v>0</v>
      </c>
      <c r="E1091" s="81"/>
      <c r="F1091" s="256"/>
      <c r="G1091" s="257"/>
      <c r="H1091" s="257"/>
      <c r="I1091" s="257"/>
      <c r="J1091" s="245"/>
      <c r="K1091" s="257"/>
      <c r="L1091" s="258"/>
      <c r="M1091" s="256"/>
      <c r="N1091" s="256"/>
      <c r="O1091" s="240"/>
      <c r="P1091" s="256"/>
      <c r="Q1091" s="261"/>
      <c r="R1091" s="240"/>
      <c r="S1091" s="240"/>
      <c r="T1091" s="240"/>
      <c r="U1091" s="256"/>
      <c r="V1091" s="245"/>
      <c r="W1091" s="256"/>
      <c r="X1091" s="245"/>
      <c r="Y1091" s="81"/>
      <c r="Z1091" s="256"/>
      <c r="AA1091" s="150"/>
      <c r="AB1091" s="150"/>
      <c r="AC1091" s="81"/>
      <c r="AD1091" s="240"/>
      <c r="AE1091" s="240"/>
      <c r="AF1091" s="256"/>
      <c r="AG1091" s="240"/>
      <c r="AH1091" s="256"/>
      <c r="AI1091" s="256"/>
      <c r="AJ1091" s="256"/>
      <c r="AK1091" s="261"/>
      <c r="AL1091" s="261"/>
      <c r="AM1091" s="77"/>
      <c r="AN1091" s="261"/>
      <c r="AO1091" s="261"/>
      <c r="AP1091" s="261"/>
      <c r="AQ1091" s="261"/>
      <c r="AR1091" s="261"/>
      <c r="AS1091" s="261"/>
      <c r="AT1091" s="261"/>
      <c r="AU1091" s="261"/>
      <c r="AV1091" s="261"/>
      <c r="AW1091" s="261"/>
      <c r="AX1091" s="245"/>
      <c r="AY1091" s="245"/>
      <c r="AZ1091" s="247"/>
      <c r="BA1091" s="77"/>
      <c r="BB1091" s="561" t="str">
        <f t="shared" si="67"/>
        <v xml:space="preserve"> </v>
      </c>
      <c r="BC1091" s="561" t="str">
        <f t="shared" si="68"/>
        <v xml:space="preserve"> </v>
      </c>
      <c r="BD1091" s="561" t="str">
        <f t="shared" si="69"/>
        <v xml:space="preserve"> </v>
      </c>
      <c r="BE1091" s="561" t="str">
        <f t="shared" si="70"/>
        <v xml:space="preserve"> </v>
      </c>
      <c r="BF1091" s="77"/>
      <c r="BG1091" s="254"/>
    </row>
    <row r="1092" spans="1:59" s="86" customFormat="1" ht="12.75" x14ac:dyDescent="0.25">
      <c r="A1092" s="365"/>
      <c r="B1092" s="361">
        <f>Demography!B1088</f>
        <v>0</v>
      </c>
      <c r="C1092" s="361">
        <f>Demography!C1088</f>
        <v>0</v>
      </c>
      <c r="D1092" s="362">
        <f>Demography!D1088</f>
        <v>0</v>
      </c>
      <c r="E1092" s="81"/>
      <c r="F1092" s="241"/>
      <c r="G1092" s="478"/>
      <c r="H1092" s="478"/>
      <c r="I1092" s="478"/>
      <c r="J1092" s="246"/>
      <c r="K1092" s="478"/>
      <c r="L1092" s="538"/>
      <c r="M1092" s="241"/>
      <c r="N1092" s="241"/>
      <c r="O1092" s="242"/>
      <c r="P1092" s="241"/>
      <c r="Q1092" s="243"/>
      <c r="R1092" s="242"/>
      <c r="S1092" s="242"/>
      <c r="T1092" s="242"/>
      <c r="U1092" s="241"/>
      <c r="V1092" s="246"/>
      <c r="W1092" s="241"/>
      <c r="X1092" s="246"/>
      <c r="Y1092" s="81"/>
      <c r="Z1092" s="241"/>
      <c r="AA1092" s="416"/>
      <c r="AB1092" s="416"/>
      <c r="AC1092" s="81"/>
      <c r="AD1092" s="242"/>
      <c r="AE1092" s="242"/>
      <c r="AF1092" s="241"/>
      <c r="AG1092" s="242"/>
      <c r="AH1092" s="241"/>
      <c r="AI1092" s="241"/>
      <c r="AJ1092" s="241"/>
      <c r="AK1092" s="243"/>
      <c r="AL1092" s="243"/>
      <c r="AM1092" s="77"/>
      <c r="AN1092" s="243"/>
      <c r="AO1092" s="243"/>
      <c r="AP1092" s="243"/>
      <c r="AQ1092" s="243"/>
      <c r="AR1092" s="243"/>
      <c r="AS1092" s="243"/>
      <c r="AT1092" s="243"/>
      <c r="AU1092" s="243"/>
      <c r="AV1092" s="243"/>
      <c r="AW1092" s="243"/>
      <c r="AX1092" s="246"/>
      <c r="AY1092" s="246"/>
      <c r="AZ1092" s="248"/>
      <c r="BA1092" s="77"/>
      <c r="BB1092" s="562" t="str">
        <f t="shared" si="67"/>
        <v xml:space="preserve"> </v>
      </c>
      <c r="BC1092" s="562" t="str">
        <f t="shared" si="68"/>
        <v xml:space="preserve"> </v>
      </c>
      <c r="BD1092" s="562" t="str">
        <f t="shared" si="69"/>
        <v xml:space="preserve"> </v>
      </c>
      <c r="BE1092" s="562" t="str">
        <f t="shared" si="70"/>
        <v xml:space="preserve"> </v>
      </c>
      <c r="BF1092" s="77"/>
      <c r="BG1092" s="515"/>
    </row>
    <row r="1093" spans="1:59" s="86" customFormat="1" ht="12.75" x14ac:dyDescent="0.25">
      <c r="A1093" s="365"/>
      <c r="B1093" s="147">
        <f>Demography!B1089</f>
        <v>0</v>
      </c>
      <c r="C1093" s="147">
        <f>Demography!C1089</f>
        <v>0</v>
      </c>
      <c r="D1093" s="148">
        <f>Demography!D1089</f>
        <v>0</v>
      </c>
      <c r="E1093" s="81"/>
      <c r="F1093" s="256"/>
      <c r="G1093" s="257"/>
      <c r="H1093" s="257"/>
      <c r="I1093" s="257"/>
      <c r="J1093" s="245"/>
      <c r="K1093" s="257"/>
      <c r="L1093" s="258"/>
      <c r="M1093" s="256"/>
      <c r="N1093" s="256"/>
      <c r="O1093" s="240"/>
      <c r="P1093" s="256"/>
      <c r="Q1093" s="261"/>
      <c r="R1093" s="240"/>
      <c r="S1093" s="240"/>
      <c r="T1093" s="240"/>
      <c r="U1093" s="256"/>
      <c r="V1093" s="245"/>
      <c r="W1093" s="256"/>
      <c r="X1093" s="245"/>
      <c r="Y1093" s="81"/>
      <c r="Z1093" s="256"/>
      <c r="AA1093" s="150"/>
      <c r="AB1093" s="150"/>
      <c r="AC1093" s="81"/>
      <c r="AD1093" s="240"/>
      <c r="AE1093" s="240"/>
      <c r="AF1093" s="256"/>
      <c r="AG1093" s="240"/>
      <c r="AH1093" s="256"/>
      <c r="AI1093" s="256"/>
      <c r="AJ1093" s="256"/>
      <c r="AK1093" s="261"/>
      <c r="AL1093" s="261"/>
      <c r="AM1093" s="77"/>
      <c r="AN1093" s="261"/>
      <c r="AO1093" s="261"/>
      <c r="AP1093" s="261"/>
      <c r="AQ1093" s="261"/>
      <c r="AR1093" s="261"/>
      <c r="AS1093" s="261"/>
      <c r="AT1093" s="261"/>
      <c r="AU1093" s="261"/>
      <c r="AV1093" s="261"/>
      <c r="AW1093" s="261"/>
      <c r="AX1093" s="245"/>
      <c r="AY1093" s="245"/>
      <c r="AZ1093" s="247"/>
      <c r="BA1093" s="77"/>
      <c r="BB1093" s="561" t="str">
        <f t="shared" si="67"/>
        <v xml:space="preserve"> </v>
      </c>
      <c r="BC1093" s="561" t="str">
        <f t="shared" si="68"/>
        <v xml:space="preserve"> </v>
      </c>
      <c r="BD1093" s="561" t="str">
        <f t="shared" si="69"/>
        <v xml:space="preserve"> </v>
      </c>
      <c r="BE1093" s="561" t="str">
        <f t="shared" si="70"/>
        <v xml:space="preserve"> </v>
      </c>
      <c r="BF1093" s="77"/>
      <c r="BG1093" s="254"/>
    </row>
    <row r="1094" spans="1:59" s="86" customFormat="1" ht="12.75" x14ac:dyDescent="0.25">
      <c r="A1094" s="365"/>
      <c r="B1094" s="361">
        <f>Demography!B1090</f>
        <v>0</v>
      </c>
      <c r="C1094" s="361">
        <f>Demography!C1090</f>
        <v>0</v>
      </c>
      <c r="D1094" s="362">
        <f>Demography!D1090</f>
        <v>0</v>
      </c>
      <c r="E1094" s="81"/>
      <c r="F1094" s="241"/>
      <c r="G1094" s="478"/>
      <c r="H1094" s="478"/>
      <c r="I1094" s="478"/>
      <c r="J1094" s="246"/>
      <c r="K1094" s="478"/>
      <c r="L1094" s="538"/>
      <c r="M1094" s="241"/>
      <c r="N1094" s="241"/>
      <c r="O1094" s="242"/>
      <c r="P1094" s="241"/>
      <c r="Q1094" s="243"/>
      <c r="R1094" s="242"/>
      <c r="S1094" s="242"/>
      <c r="T1094" s="242"/>
      <c r="U1094" s="241"/>
      <c r="V1094" s="246"/>
      <c r="W1094" s="241"/>
      <c r="X1094" s="246"/>
      <c r="Y1094" s="81"/>
      <c r="Z1094" s="241"/>
      <c r="AA1094" s="416"/>
      <c r="AB1094" s="416"/>
      <c r="AC1094" s="81"/>
      <c r="AD1094" s="242"/>
      <c r="AE1094" s="242"/>
      <c r="AF1094" s="241"/>
      <c r="AG1094" s="242"/>
      <c r="AH1094" s="241"/>
      <c r="AI1094" s="241"/>
      <c r="AJ1094" s="241"/>
      <c r="AK1094" s="243"/>
      <c r="AL1094" s="243"/>
      <c r="AM1094" s="77"/>
      <c r="AN1094" s="243"/>
      <c r="AO1094" s="243"/>
      <c r="AP1094" s="243"/>
      <c r="AQ1094" s="243"/>
      <c r="AR1094" s="243"/>
      <c r="AS1094" s="243"/>
      <c r="AT1094" s="243"/>
      <c r="AU1094" s="243"/>
      <c r="AV1094" s="243"/>
      <c r="AW1094" s="243"/>
      <c r="AX1094" s="246"/>
      <c r="AY1094" s="246"/>
      <c r="AZ1094" s="248"/>
      <c r="BA1094" s="77"/>
      <c r="BB1094" s="562" t="str">
        <f t="shared" si="67"/>
        <v xml:space="preserve"> </v>
      </c>
      <c r="BC1094" s="562" t="str">
        <f t="shared" si="68"/>
        <v xml:space="preserve"> </v>
      </c>
      <c r="BD1094" s="562" t="str">
        <f t="shared" si="69"/>
        <v xml:space="preserve"> </v>
      </c>
      <c r="BE1094" s="562" t="str">
        <f t="shared" si="70"/>
        <v xml:space="preserve"> </v>
      </c>
      <c r="BF1094" s="77"/>
      <c r="BG1094" s="515"/>
    </row>
    <row r="1095" spans="1:59" s="86" customFormat="1" ht="12.75" x14ac:dyDescent="0.25">
      <c r="A1095" s="365"/>
      <c r="B1095" s="147">
        <f>Demography!B1091</f>
        <v>0</v>
      </c>
      <c r="C1095" s="147">
        <f>Demography!C1091</f>
        <v>0</v>
      </c>
      <c r="D1095" s="148">
        <f>Demography!D1091</f>
        <v>0</v>
      </c>
      <c r="E1095" s="81"/>
      <c r="F1095" s="256"/>
      <c r="G1095" s="257"/>
      <c r="H1095" s="257"/>
      <c r="I1095" s="257"/>
      <c r="J1095" s="245"/>
      <c r="K1095" s="257"/>
      <c r="L1095" s="258"/>
      <c r="M1095" s="256"/>
      <c r="N1095" s="256"/>
      <c r="O1095" s="240"/>
      <c r="P1095" s="256"/>
      <c r="Q1095" s="261"/>
      <c r="R1095" s="240"/>
      <c r="S1095" s="240"/>
      <c r="T1095" s="240"/>
      <c r="U1095" s="256"/>
      <c r="V1095" s="245"/>
      <c r="W1095" s="256"/>
      <c r="X1095" s="245"/>
      <c r="Y1095" s="81"/>
      <c r="Z1095" s="256"/>
      <c r="AA1095" s="150"/>
      <c r="AB1095" s="150"/>
      <c r="AC1095" s="81"/>
      <c r="AD1095" s="240"/>
      <c r="AE1095" s="240"/>
      <c r="AF1095" s="256"/>
      <c r="AG1095" s="240"/>
      <c r="AH1095" s="256"/>
      <c r="AI1095" s="256"/>
      <c r="AJ1095" s="256"/>
      <c r="AK1095" s="261"/>
      <c r="AL1095" s="261"/>
      <c r="AM1095" s="77"/>
      <c r="AN1095" s="261"/>
      <c r="AO1095" s="261"/>
      <c r="AP1095" s="261"/>
      <c r="AQ1095" s="261"/>
      <c r="AR1095" s="261"/>
      <c r="AS1095" s="261"/>
      <c r="AT1095" s="261"/>
      <c r="AU1095" s="261"/>
      <c r="AV1095" s="261"/>
      <c r="AW1095" s="261"/>
      <c r="AX1095" s="245"/>
      <c r="AY1095" s="245"/>
      <c r="AZ1095" s="247"/>
      <c r="BA1095" s="77"/>
      <c r="BB1095" s="561" t="str">
        <f t="shared" si="67"/>
        <v xml:space="preserve"> </v>
      </c>
      <c r="BC1095" s="561" t="str">
        <f t="shared" si="68"/>
        <v xml:space="preserve"> </v>
      </c>
      <c r="BD1095" s="561" t="str">
        <f t="shared" si="69"/>
        <v xml:space="preserve"> </v>
      </c>
      <c r="BE1095" s="561" t="str">
        <f t="shared" si="70"/>
        <v xml:space="preserve"> </v>
      </c>
      <c r="BF1095" s="77"/>
      <c r="BG1095" s="254"/>
    </row>
    <row r="1096" spans="1:59" s="86" customFormat="1" ht="12.75" x14ac:dyDescent="0.25">
      <c r="A1096" s="365"/>
      <c r="B1096" s="361">
        <f>Demography!B1092</f>
        <v>0</v>
      </c>
      <c r="C1096" s="361">
        <f>Demography!C1092</f>
        <v>0</v>
      </c>
      <c r="D1096" s="362">
        <f>Demography!D1092</f>
        <v>0</v>
      </c>
      <c r="E1096" s="81"/>
      <c r="F1096" s="241"/>
      <c r="G1096" s="478"/>
      <c r="H1096" s="478"/>
      <c r="I1096" s="478"/>
      <c r="J1096" s="246"/>
      <c r="K1096" s="478"/>
      <c r="L1096" s="538"/>
      <c r="M1096" s="241"/>
      <c r="N1096" s="241"/>
      <c r="O1096" s="242"/>
      <c r="P1096" s="241"/>
      <c r="Q1096" s="243"/>
      <c r="R1096" s="242"/>
      <c r="S1096" s="242"/>
      <c r="T1096" s="242"/>
      <c r="U1096" s="241"/>
      <c r="V1096" s="246"/>
      <c r="W1096" s="241"/>
      <c r="X1096" s="246"/>
      <c r="Y1096" s="81"/>
      <c r="Z1096" s="241"/>
      <c r="AA1096" s="416"/>
      <c r="AB1096" s="416"/>
      <c r="AC1096" s="81"/>
      <c r="AD1096" s="242"/>
      <c r="AE1096" s="242"/>
      <c r="AF1096" s="241"/>
      <c r="AG1096" s="242"/>
      <c r="AH1096" s="241"/>
      <c r="AI1096" s="241"/>
      <c r="AJ1096" s="241"/>
      <c r="AK1096" s="243"/>
      <c r="AL1096" s="243"/>
      <c r="AM1096" s="77"/>
      <c r="AN1096" s="243"/>
      <c r="AO1096" s="243"/>
      <c r="AP1096" s="243"/>
      <c r="AQ1096" s="243"/>
      <c r="AR1096" s="243"/>
      <c r="AS1096" s="243"/>
      <c r="AT1096" s="243"/>
      <c r="AU1096" s="243"/>
      <c r="AV1096" s="243"/>
      <c r="AW1096" s="243"/>
      <c r="AX1096" s="246"/>
      <c r="AY1096" s="246"/>
      <c r="AZ1096" s="248"/>
      <c r="BA1096" s="77"/>
      <c r="BB1096" s="562" t="str">
        <f t="shared" si="67"/>
        <v xml:space="preserve"> </v>
      </c>
      <c r="BC1096" s="562" t="str">
        <f t="shared" si="68"/>
        <v xml:space="preserve"> </v>
      </c>
      <c r="BD1096" s="562" t="str">
        <f t="shared" si="69"/>
        <v xml:space="preserve"> </v>
      </c>
      <c r="BE1096" s="562" t="str">
        <f t="shared" si="70"/>
        <v xml:space="preserve"> </v>
      </c>
      <c r="BF1096" s="77"/>
      <c r="BG1096" s="515"/>
    </row>
    <row r="1097" spans="1:59" s="86" customFormat="1" ht="12.75" x14ac:dyDescent="0.25">
      <c r="A1097" s="365"/>
      <c r="B1097" s="147">
        <f>Demography!B1093</f>
        <v>0</v>
      </c>
      <c r="C1097" s="147">
        <f>Demography!C1093</f>
        <v>0</v>
      </c>
      <c r="D1097" s="148">
        <f>Demography!D1093</f>
        <v>0</v>
      </c>
      <c r="E1097" s="81"/>
      <c r="F1097" s="256"/>
      <c r="G1097" s="257"/>
      <c r="H1097" s="257"/>
      <c r="I1097" s="257"/>
      <c r="J1097" s="245"/>
      <c r="K1097" s="257"/>
      <c r="L1097" s="258"/>
      <c r="M1097" s="256"/>
      <c r="N1097" s="256"/>
      <c r="O1097" s="240"/>
      <c r="P1097" s="256"/>
      <c r="Q1097" s="261"/>
      <c r="R1097" s="240"/>
      <c r="S1097" s="240"/>
      <c r="T1097" s="240"/>
      <c r="U1097" s="256"/>
      <c r="V1097" s="245"/>
      <c r="W1097" s="256"/>
      <c r="X1097" s="245"/>
      <c r="Y1097" s="81"/>
      <c r="Z1097" s="256"/>
      <c r="AA1097" s="150"/>
      <c r="AB1097" s="150"/>
      <c r="AC1097" s="81"/>
      <c r="AD1097" s="240"/>
      <c r="AE1097" s="240"/>
      <c r="AF1097" s="256"/>
      <c r="AG1097" s="240"/>
      <c r="AH1097" s="256"/>
      <c r="AI1097" s="256"/>
      <c r="AJ1097" s="256"/>
      <c r="AK1097" s="261"/>
      <c r="AL1097" s="261"/>
      <c r="AM1097" s="77"/>
      <c r="AN1097" s="261"/>
      <c r="AO1097" s="261"/>
      <c r="AP1097" s="261"/>
      <c r="AQ1097" s="261"/>
      <c r="AR1097" s="261"/>
      <c r="AS1097" s="261"/>
      <c r="AT1097" s="261"/>
      <c r="AU1097" s="261"/>
      <c r="AV1097" s="261"/>
      <c r="AW1097" s="261"/>
      <c r="AX1097" s="245"/>
      <c r="AY1097" s="245"/>
      <c r="AZ1097" s="247"/>
      <c r="BA1097" s="77"/>
      <c r="BB1097" s="561" t="str">
        <f t="shared" si="67"/>
        <v xml:space="preserve"> </v>
      </c>
      <c r="BC1097" s="561" t="str">
        <f t="shared" si="68"/>
        <v xml:space="preserve"> </v>
      </c>
      <c r="BD1097" s="561" t="str">
        <f t="shared" si="69"/>
        <v xml:space="preserve"> </v>
      </c>
      <c r="BE1097" s="561" t="str">
        <f t="shared" si="70"/>
        <v xml:space="preserve"> </v>
      </c>
      <c r="BF1097" s="77"/>
      <c r="BG1097" s="254"/>
    </row>
    <row r="1098" spans="1:59" s="86" customFormat="1" ht="12.75" x14ac:dyDescent="0.25">
      <c r="A1098" s="365"/>
      <c r="B1098" s="361">
        <f>Demography!B1094</f>
        <v>0</v>
      </c>
      <c r="C1098" s="361">
        <f>Demography!C1094</f>
        <v>0</v>
      </c>
      <c r="D1098" s="362">
        <f>Demography!D1094</f>
        <v>0</v>
      </c>
      <c r="E1098" s="81"/>
      <c r="F1098" s="241"/>
      <c r="G1098" s="478"/>
      <c r="H1098" s="478"/>
      <c r="I1098" s="478"/>
      <c r="J1098" s="246"/>
      <c r="K1098" s="478"/>
      <c r="L1098" s="538"/>
      <c r="M1098" s="241"/>
      <c r="N1098" s="241"/>
      <c r="O1098" s="242"/>
      <c r="P1098" s="241"/>
      <c r="Q1098" s="243"/>
      <c r="R1098" s="242"/>
      <c r="S1098" s="242"/>
      <c r="T1098" s="242"/>
      <c r="U1098" s="241"/>
      <c r="V1098" s="246"/>
      <c r="W1098" s="241"/>
      <c r="X1098" s="246"/>
      <c r="Y1098" s="81"/>
      <c r="Z1098" s="241"/>
      <c r="AA1098" s="416"/>
      <c r="AB1098" s="416"/>
      <c r="AC1098" s="81"/>
      <c r="AD1098" s="242"/>
      <c r="AE1098" s="242"/>
      <c r="AF1098" s="241"/>
      <c r="AG1098" s="242"/>
      <c r="AH1098" s="241"/>
      <c r="AI1098" s="241"/>
      <c r="AJ1098" s="241"/>
      <c r="AK1098" s="243"/>
      <c r="AL1098" s="243"/>
      <c r="AM1098" s="77"/>
      <c r="AN1098" s="243"/>
      <c r="AO1098" s="243"/>
      <c r="AP1098" s="243"/>
      <c r="AQ1098" s="243"/>
      <c r="AR1098" s="243"/>
      <c r="AS1098" s="243"/>
      <c r="AT1098" s="243"/>
      <c r="AU1098" s="243"/>
      <c r="AV1098" s="243"/>
      <c r="AW1098" s="243"/>
      <c r="AX1098" s="246"/>
      <c r="AY1098" s="246"/>
      <c r="AZ1098" s="248"/>
      <c r="BA1098" s="77"/>
      <c r="BB1098" s="562" t="str">
        <f t="shared" si="67"/>
        <v xml:space="preserve"> </v>
      </c>
      <c r="BC1098" s="562" t="str">
        <f t="shared" si="68"/>
        <v xml:space="preserve"> </v>
      </c>
      <c r="BD1098" s="562" t="str">
        <f t="shared" si="69"/>
        <v xml:space="preserve"> </v>
      </c>
      <c r="BE1098" s="562" t="str">
        <f t="shared" si="70"/>
        <v xml:space="preserve"> </v>
      </c>
      <c r="BF1098" s="77"/>
      <c r="BG1098" s="515"/>
    </row>
    <row r="1099" spans="1:59" s="86" customFormat="1" ht="12.75" x14ac:dyDescent="0.25">
      <c r="A1099" s="365"/>
      <c r="B1099" s="147">
        <f>Demography!B1095</f>
        <v>0</v>
      </c>
      <c r="C1099" s="147">
        <f>Demography!C1095</f>
        <v>0</v>
      </c>
      <c r="D1099" s="148">
        <f>Demography!D1095</f>
        <v>0</v>
      </c>
      <c r="E1099" s="81"/>
      <c r="F1099" s="256"/>
      <c r="G1099" s="257"/>
      <c r="H1099" s="257"/>
      <c r="I1099" s="257"/>
      <c r="J1099" s="245"/>
      <c r="K1099" s="257"/>
      <c r="L1099" s="258"/>
      <c r="M1099" s="256"/>
      <c r="N1099" s="256"/>
      <c r="O1099" s="240"/>
      <c r="P1099" s="256"/>
      <c r="Q1099" s="261"/>
      <c r="R1099" s="240"/>
      <c r="S1099" s="240"/>
      <c r="T1099" s="240"/>
      <c r="U1099" s="256"/>
      <c r="V1099" s="245"/>
      <c r="W1099" s="256"/>
      <c r="X1099" s="245"/>
      <c r="Y1099" s="81"/>
      <c r="Z1099" s="256"/>
      <c r="AA1099" s="150"/>
      <c r="AB1099" s="150"/>
      <c r="AC1099" s="81"/>
      <c r="AD1099" s="240"/>
      <c r="AE1099" s="240"/>
      <c r="AF1099" s="256"/>
      <c r="AG1099" s="240"/>
      <c r="AH1099" s="256"/>
      <c r="AI1099" s="256"/>
      <c r="AJ1099" s="256"/>
      <c r="AK1099" s="261"/>
      <c r="AL1099" s="261"/>
      <c r="AM1099" s="77"/>
      <c r="AN1099" s="261"/>
      <c r="AO1099" s="261"/>
      <c r="AP1099" s="261"/>
      <c r="AQ1099" s="261"/>
      <c r="AR1099" s="261"/>
      <c r="AS1099" s="261"/>
      <c r="AT1099" s="261"/>
      <c r="AU1099" s="261"/>
      <c r="AV1099" s="261"/>
      <c r="AW1099" s="261"/>
      <c r="AX1099" s="245"/>
      <c r="AY1099" s="245"/>
      <c r="AZ1099" s="247"/>
      <c r="BA1099" s="77"/>
      <c r="BB1099" s="561" t="str">
        <f t="shared" si="67"/>
        <v xml:space="preserve"> </v>
      </c>
      <c r="BC1099" s="561" t="str">
        <f t="shared" si="68"/>
        <v xml:space="preserve"> </v>
      </c>
      <c r="BD1099" s="561" t="str">
        <f t="shared" si="69"/>
        <v xml:space="preserve"> </v>
      </c>
      <c r="BE1099" s="561" t="str">
        <f t="shared" si="70"/>
        <v xml:space="preserve"> </v>
      </c>
      <c r="BF1099" s="77"/>
      <c r="BG1099" s="254"/>
    </row>
    <row r="1100" spans="1:59" s="86" customFormat="1" ht="12.75" x14ac:dyDescent="0.25">
      <c r="A1100" s="365"/>
      <c r="B1100" s="361">
        <f>Demography!B1096</f>
        <v>0</v>
      </c>
      <c r="C1100" s="361">
        <f>Demography!C1096</f>
        <v>0</v>
      </c>
      <c r="D1100" s="362">
        <f>Demography!D1096</f>
        <v>0</v>
      </c>
      <c r="E1100" s="81"/>
      <c r="F1100" s="241"/>
      <c r="G1100" s="478"/>
      <c r="H1100" s="478"/>
      <c r="I1100" s="478"/>
      <c r="J1100" s="246"/>
      <c r="K1100" s="478"/>
      <c r="L1100" s="538"/>
      <c r="M1100" s="241"/>
      <c r="N1100" s="241"/>
      <c r="O1100" s="242"/>
      <c r="P1100" s="241"/>
      <c r="Q1100" s="243"/>
      <c r="R1100" s="242"/>
      <c r="S1100" s="242"/>
      <c r="T1100" s="242"/>
      <c r="U1100" s="241"/>
      <c r="V1100" s="246"/>
      <c r="W1100" s="241"/>
      <c r="X1100" s="246"/>
      <c r="Y1100" s="81"/>
      <c r="Z1100" s="241"/>
      <c r="AA1100" s="416"/>
      <c r="AB1100" s="416"/>
      <c r="AC1100" s="81"/>
      <c r="AD1100" s="242"/>
      <c r="AE1100" s="242"/>
      <c r="AF1100" s="241"/>
      <c r="AG1100" s="242"/>
      <c r="AH1100" s="241"/>
      <c r="AI1100" s="241"/>
      <c r="AJ1100" s="241"/>
      <c r="AK1100" s="243"/>
      <c r="AL1100" s="243"/>
      <c r="AM1100" s="77"/>
      <c r="AN1100" s="243"/>
      <c r="AO1100" s="243"/>
      <c r="AP1100" s="243"/>
      <c r="AQ1100" s="243"/>
      <c r="AR1100" s="243"/>
      <c r="AS1100" s="243"/>
      <c r="AT1100" s="243"/>
      <c r="AU1100" s="243"/>
      <c r="AV1100" s="243"/>
      <c r="AW1100" s="243"/>
      <c r="AX1100" s="246"/>
      <c r="AY1100" s="246"/>
      <c r="AZ1100" s="248"/>
      <c r="BA1100" s="77"/>
      <c r="BB1100" s="562" t="str">
        <f t="shared" si="67"/>
        <v xml:space="preserve"> </v>
      </c>
      <c r="BC1100" s="562" t="str">
        <f t="shared" si="68"/>
        <v xml:space="preserve"> </v>
      </c>
      <c r="BD1100" s="562" t="str">
        <f t="shared" si="69"/>
        <v xml:space="preserve"> </v>
      </c>
      <c r="BE1100" s="562" t="str">
        <f t="shared" si="70"/>
        <v xml:space="preserve"> </v>
      </c>
      <c r="BF1100" s="77"/>
      <c r="BG1100" s="515"/>
    </row>
    <row r="1101" spans="1:59" s="86" customFormat="1" ht="12.75" x14ac:dyDescent="0.25">
      <c r="A1101" s="365"/>
      <c r="B1101" s="147">
        <f>Demography!B1097</f>
        <v>0</v>
      </c>
      <c r="C1101" s="147">
        <f>Demography!C1097</f>
        <v>0</v>
      </c>
      <c r="D1101" s="148">
        <f>Demography!D1097</f>
        <v>0</v>
      </c>
      <c r="E1101" s="81"/>
      <c r="F1101" s="256"/>
      <c r="G1101" s="257"/>
      <c r="H1101" s="257"/>
      <c r="I1101" s="257"/>
      <c r="J1101" s="245"/>
      <c r="K1101" s="257"/>
      <c r="L1101" s="258"/>
      <c r="M1101" s="256"/>
      <c r="N1101" s="256"/>
      <c r="O1101" s="240"/>
      <c r="P1101" s="256"/>
      <c r="Q1101" s="261"/>
      <c r="R1101" s="240"/>
      <c r="S1101" s="240"/>
      <c r="T1101" s="240"/>
      <c r="U1101" s="256"/>
      <c r="V1101" s="245"/>
      <c r="W1101" s="256"/>
      <c r="X1101" s="245"/>
      <c r="Y1101" s="81"/>
      <c r="Z1101" s="256"/>
      <c r="AA1101" s="150"/>
      <c r="AB1101" s="150"/>
      <c r="AC1101" s="81"/>
      <c r="AD1101" s="240"/>
      <c r="AE1101" s="240"/>
      <c r="AF1101" s="256"/>
      <c r="AG1101" s="240"/>
      <c r="AH1101" s="256"/>
      <c r="AI1101" s="256"/>
      <c r="AJ1101" s="256"/>
      <c r="AK1101" s="261"/>
      <c r="AL1101" s="261"/>
      <c r="AM1101" s="77"/>
      <c r="AN1101" s="261"/>
      <c r="AO1101" s="261"/>
      <c r="AP1101" s="261"/>
      <c r="AQ1101" s="261"/>
      <c r="AR1101" s="261"/>
      <c r="AS1101" s="261"/>
      <c r="AT1101" s="261"/>
      <c r="AU1101" s="261"/>
      <c r="AV1101" s="261"/>
      <c r="AW1101" s="261"/>
      <c r="AX1101" s="245"/>
      <c r="AY1101" s="245"/>
      <c r="AZ1101" s="247"/>
      <c r="BA1101" s="77"/>
      <c r="BB1101" s="561" t="str">
        <f t="shared" si="67"/>
        <v xml:space="preserve"> </v>
      </c>
      <c r="BC1101" s="561" t="str">
        <f t="shared" si="68"/>
        <v xml:space="preserve"> </v>
      </c>
      <c r="BD1101" s="561" t="str">
        <f t="shared" si="69"/>
        <v xml:space="preserve"> </v>
      </c>
      <c r="BE1101" s="561" t="str">
        <f t="shared" si="70"/>
        <v xml:space="preserve"> </v>
      </c>
      <c r="BF1101" s="77"/>
      <c r="BG1101" s="254"/>
    </row>
    <row r="1102" spans="1:59" s="86" customFormat="1" ht="12.75" x14ac:dyDescent="0.25">
      <c r="A1102" s="365"/>
      <c r="B1102" s="361">
        <f>Demography!B1098</f>
        <v>0</v>
      </c>
      <c r="C1102" s="361">
        <f>Demography!C1098</f>
        <v>0</v>
      </c>
      <c r="D1102" s="362">
        <f>Demography!D1098</f>
        <v>0</v>
      </c>
      <c r="E1102" s="81"/>
      <c r="F1102" s="241"/>
      <c r="G1102" s="478"/>
      <c r="H1102" s="478"/>
      <c r="I1102" s="478"/>
      <c r="J1102" s="246"/>
      <c r="K1102" s="478"/>
      <c r="L1102" s="538"/>
      <c r="M1102" s="241"/>
      <c r="N1102" s="241"/>
      <c r="O1102" s="242"/>
      <c r="P1102" s="241"/>
      <c r="Q1102" s="243"/>
      <c r="R1102" s="242"/>
      <c r="S1102" s="242"/>
      <c r="T1102" s="242"/>
      <c r="U1102" s="241"/>
      <c r="V1102" s="246"/>
      <c r="W1102" s="241"/>
      <c r="X1102" s="246"/>
      <c r="Y1102" s="81"/>
      <c r="Z1102" s="241"/>
      <c r="AA1102" s="416"/>
      <c r="AB1102" s="416"/>
      <c r="AC1102" s="81"/>
      <c r="AD1102" s="242"/>
      <c r="AE1102" s="242"/>
      <c r="AF1102" s="241"/>
      <c r="AG1102" s="242"/>
      <c r="AH1102" s="241"/>
      <c r="AI1102" s="241"/>
      <c r="AJ1102" s="241"/>
      <c r="AK1102" s="243"/>
      <c r="AL1102" s="243"/>
      <c r="AM1102" s="77"/>
      <c r="AN1102" s="243"/>
      <c r="AO1102" s="243"/>
      <c r="AP1102" s="243"/>
      <c r="AQ1102" s="243"/>
      <c r="AR1102" s="243"/>
      <c r="AS1102" s="243"/>
      <c r="AT1102" s="243"/>
      <c r="AU1102" s="243"/>
      <c r="AV1102" s="243"/>
      <c r="AW1102" s="243"/>
      <c r="AX1102" s="246"/>
      <c r="AY1102" s="246"/>
      <c r="AZ1102" s="248"/>
      <c r="BA1102" s="77"/>
      <c r="BB1102" s="562" t="str">
        <f t="shared" si="67"/>
        <v xml:space="preserve"> </v>
      </c>
      <c r="BC1102" s="562" t="str">
        <f t="shared" si="68"/>
        <v xml:space="preserve"> </v>
      </c>
      <c r="BD1102" s="562" t="str">
        <f t="shared" si="69"/>
        <v xml:space="preserve"> </v>
      </c>
      <c r="BE1102" s="562" t="str">
        <f t="shared" si="70"/>
        <v xml:space="preserve"> </v>
      </c>
      <c r="BF1102" s="77"/>
      <c r="BG1102" s="515"/>
    </row>
    <row r="1103" spans="1:59" s="86" customFormat="1" ht="12.75" x14ac:dyDescent="0.25">
      <c r="A1103" s="365"/>
      <c r="B1103" s="147">
        <f>Demography!B1099</f>
        <v>0</v>
      </c>
      <c r="C1103" s="147">
        <f>Demography!C1099</f>
        <v>0</v>
      </c>
      <c r="D1103" s="148">
        <f>Demography!D1099</f>
        <v>0</v>
      </c>
      <c r="E1103" s="81"/>
      <c r="F1103" s="256"/>
      <c r="G1103" s="257"/>
      <c r="H1103" s="257"/>
      <c r="I1103" s="257"/>
      <c r="J1103" s="245"/>
      <c r="K1103" s="257"/>
      <c r="L1103" s="258"/>
      <c r="M1103" s="256"/>
      <c r="N1103" s="256"/>
      <c r="O1103" s="240"/>
      <c r="P1103" s="256"/>
      <c r="Q1103" s="261"/>
      <c r="R1103" s="240"/>
      <c r="S1103" s="240"/>
      <c r="T1103" s="240"/>
      <c r="U1103" s="256"/>
      <c r="V1103" s="245"/>
      <c r="W1103" s="256"/>
      <c r="X1103" s="245"/>
      <c r="Y1103" s="81"/>
      <c r="Z1103" s="256"/>
      <c r="AA1103" s="150"/>
      <c r="AB1103" s="150"/>
      <c r="AC1103" s="81"/>
      <c r="AD1103" s="240"/>
      <c r="AE1103" s="240"/>
      <c r="AF1103" s="256"/>
      <c r="AG1103" s="240"/>
      <c r="AH1103" s="256"/>
      <c r="AI1103" s="256"/>
      <c r="AJ1103" s="256"/>
      <c r="AK1103" s="261"/>
      <c r="AL1103" s="261"/>
      <c r="AM1103" s="77"/>
      <c r="AN1103" s="261"/>
      <c r="AO1103" s="261"/>
      <c r="AP1103" s="261"/>
      <c r="AQ1103" s="261"/>
      <c r="AR1103" s="261"/>
      <c r="AS1103" s="261"/>
      <c r="AT1103" s="261"/>
      <c r="AU1103" s="261"/>
      <c r="AV1103" s="261"/>
      <c r="AW1103" s="261"/>
      <c r="AX1103" s="245"/>
      <c r="AY1103" s="245"/>
      <c r="AZ1103" s="247"/>
      <c r="BA1103" s="77"/>
      <c r="BB1103" s="561" t="str">
        <f t="shared" si="67"/>
        <v xml:space="preserve"> </v>
      </c>
      <c r="BC1103" s="561" t="str">
        <f t="shared" si="68"/>
        <v xml:space="preserve"> </v>
      </c>
      <c r="BD1103" s="561" t="str">
        <f t="shared" si="69"/>
        <v xml:space="preserve"> </v>
      </c>
      <c r="BE1103" s="561" t="str">
        <f t="shared" si="70"/>
        <v xml:space="preserve"> </v>
      </c>
      <c r="BF1103" s="77"/>
      <c r="BG1103" s="254"/>
    </row>
    <row r="1104" spans="1:59" s="86" customFormat="1" ht="12.75" x14ac:dyDescent="0.25">
      <c r="A1104" s="365"/>
      <c r="B1104" s="361">
        <f>Demography!B1100</f>
        <v>0</v>
      </c>
      <c r="C1104" s="361">
        <f>Demography!C1100</f>
        <v>0</v>
      </c>
      <c r="D1104" s="362">
        <f>Demography!D1100</f>
        <v>0</v>
      </c>
      <c r="E1104" s="81"/>
      <c r="F1104" s="241"/>
      <c r="G1104" s="478"/>
      <c r="H1104" s="478"/>
      <c r="I1104" s="478"/>
      <c r="J1104" s="246"/>
      <c r="K1104" s="478"/>
      <c r="L1104" s="538"/>
      <c r="M1104" s="241"/>
      <c r="N1104" s="241"/>
      <c r="O1104" s="242"/>
      <c r="P1104" s="241"/>
      <c r="Q1104" s="243"/>
      <c r="R1104" s="242"/>
      <c r="S1104" s="242"/>
      <c r="T1104" s="242"/>
      <c r="U1104" s="241"/>
      <c r="V1104" s="246"/>
      <c r="W1104" s="241"/>
      <c r="X1104" s="246"/>
      <c r="Y1104" s="81"/>
      <c r="Z1104" s="241"/>
      <c r="AA1104" s="416"/>
      <c r="AB1104" s="416"/>
      <c r="AC1104" s="81"/>
      <c r="AD1104" s="242"/>
      <c r="AE1104" s="242"/>
      <c r="AF1104" s="241"/>
      <c r="AG1104" s="242"/>
      <c r="AH1104" s="241"/>
      <c r="AI1104" s="241"/>
      <c r="AJ1104" s="241"/>
      <c r="AK1104" s="243"/>
      <c r="AL1104" s="243"/>
      <c r="AM1104" s="77"/>
      <c r="AN1104" s="243"/>
      <c r="AO1104" s="243"/>
      <c r="AP1104" s="243"/>
      <c r="AQ1104" s="243"/>
      <c r="AR1104" s="243"/>
      <c r="AS1104" s="243"/>
      <c r="AT1104" s="243"/>
      <c r="AU1104" s="243"/>
      <c r="AV1104" s="243"/>
      <c r="AW1104" s="243"/>
      <c r="AX1104" s="246"/>
      <c r="AY1104" s="246"/>
      <c r="AZ1104" s="248"/>
      <c r="BA1104" s="77"/>
      <c r="BB1104" s="562" t="str">
        <f t="shared" si="67"/>
        <v xml:space="preserve"> </v>
      </c>
      <c r="BC1104" s="562" t="str">
        <f t="shared" si="68"/>
        <v xml:space="preserve"> </v>
      </c>
      <c r="BD1104" s="562" t="str">
        <f t="shared" si="69"/>
        <v xml:space="preserve"> </v>
      </c>
      <c r="BE1104" s="562" t="str">
        <f t="shared" si="70"/>
        <v xml:space="preserve"> </v>
      </c>
      <c r="BF1104" s="77"/>
      <c r="BG1104" s="515"/>
    </row>
    <row r="1105" spans="1:59" s="86" customFormat="1" ht="12.75" x14ac:dyDescent="0.25">
      <c r="A1105" s="365"/>
      <c r="B1105" s="147">
        <f>Demography!B1101</f>
        <v>0</v>
      </c>
      <c r="C1105" s="147">
        <f>Demography!C1101</f>
        <v>0</v>
      </c>
      <c r="D1105" s="148">
        <f>Demography!D1101</f>
        <v>0</v>
      </c>
      <c r="E1105" s="81"/>
      <c r="F1105" s="256"/>
      <c r="G1105" s="257"/>
      <c r="H1105" s="257"/>
      <c r="I1105" s="257"/>
      <c r="J1105" s="245"/>
      <c r="K1105" s="257"/>
      <c r="L1105" s="258"/>
      <c r="M1105" s="256"/>
      <c r="N1105" s="256"/>
      <c r="O1105" s="240"/>
      <c r="P1105" s="256"/>
      <c r="Q1105" s="261"/>
      <c r="R1105" s="240"/>
      <c r="S1105" s="240"/>
      <c r="T1105" s="240"/>
      <c r="U1105" s="256"/>
      <c r="V1105" s="245"/>
      <c r="W1105" s="256"/>
      <c r="X1105" s="245"/>
      <c r="Y1105" s="81"/>
      <c r="Z1105" s="256"/>
      <c r="AA1105" s="150"/>
      <c r="AB1105" s="150"/>
      <c r="AC1105" s="81"/>
      <c r="AD1105" s="240"/>
      <c r="AE1105" s="240"/>
      <c r="AF1105" s="256"/>
      <c r="AG1105" s="240"/>
      <c r="AH1105" s="256"/>
      <c r="AI1105" s="256"/>
      <c r="AJ1105" s="256"/>
      <c r="AK1105" s="261"/>
      <c r="AL1105" s="261"/>
      <c r="AM1105" s="77"/>
      <c r="AN1105" s="261"/>
      <c r="AO1105" s="261"/>
      <c r="AP1105" s="261"/>
      <c r="AQ1105" s="261"/>
      <c r="AR1105" s="261"/>
      <c r="AS1105" s="261"/>
      <c r="AT1105" s="261"/>
      <c r="AU1105" s="261"/>
      <c r="AV1105" s="261"/>
      <c r="AW1105" s="261"/>
      <c r="AX1105" s="245"/>
      <c r="AY1105" s="245"/>
      <c r="AZ1105" s="247"/>
      <c r="BA1105" s="77"/>
      <c r="BB1105" s="561" t="str">
        <f t="shared" si="67"/>
        <v xml:space="preserve"> </v>
      </c>
      <c r="BC1105" s="561" t="str">
        <f t="shared" si="68"/>
        <v xml:space="preserve"> </v>
      </c>
      <c r="BD1105" s="561" t="str">
        <f t="shared" si="69"/>
        <v xml:space="preserve"> </v>
      </c>
      <c r="BE1105" s="561" t="str">
        <f t="shared" si="70"/>
        <v xml:space="preserve"> </v>
      </c>
      <c r="BF1105" s="77"/>
      <c r="BG1105" s="254"/>
    </row>
    <row r="1106" spans="1:59" s="86" customFormat="1" ht="12.75" x14ac:dyDescent="0.25">
      <c r="A1106" s="365"/>
      <c r="B1106" s="361">
        <f>Demography!B1102</f>
        <v>0</v>
      </c>
      <c r="C1106" s="361">
        <f>Demography!C1102</f>
        <v>0</v>
      </c>
      <c r="D1106" s="362">
        <f>Demography!D1102</f>
        <v>0</v>
      </c>
      <c r="E1106" s="81"/>
      <c r="F1106" s="241"/>
      <c r="G1106" s="478"/>
      <c r="H1106" s="478"/>
      <c r="I1106" s="478"/>
      <c r="J1106" s="246"/>
      <c r="K1106" s="478"/>
      <c r="L1106" s="538"/>
      <c r="M1106" s="241"/>
      <c r="N1106" s="241"/>
      <c r="O1106" s="242"/>
      <c r="P1106" s="241"/>
      <c r="Q1106" s="243"/>
      <c r="R1106" s="242"/>
      <c r="S1106" s="242"/>
      <c r="T1106" s="242"/>
      <c r="U1106" s="241"/>
      <c r="V1106" s="246"/>
      <c r="W1106" s="241"/>
      <c r="X1106" s="246"/>
      <c r="Y1106" s="81"/>
      <c r="Z1106" s="241"/>
      <c r="AA1106" s="416"/>
      <c r="AB1106" s="416"/>
      <c r="AC1106" s="81"/>
      <c r="AD1106" s="242"/>
      <c r="AE1106" s="242"/>
      <c r="AF1106" s="241"/>
      <c r="AG1106" s="242"/>
      <c r="AH1106" s="241"/>
      <c r="AI1106" s="241"/>
      <c r="AJ1106" s="241"/>
      <c r="AK1106" s="243"/>
      <c r="AL1106" s="243"/>
      <c r="AM1106" s="77"/>
      <c r="AN1106" s="243"/>
      <c r="AO1106" s="243"/>
      <c r="AP1106" s="243"/>
      <c r="AQ1106" s="243"/>
      <c r="AR1106" s="243"/>
      <c r="AS1106" s="243"/>
      <c r="AT1106" s="243"/>
      <c r="AU1106" s="243"/>
      <c r="AV1106" s="243"/>
      <c r="AW1106" s="243"/>
      <c r="AX1106" s="246"/>
      <c r="AY1106" s="246"/>
      <c r="AZ1106" s="248"/>
      <c r="BA1106" s="77"/>
      <c r="BB1106" s="562" t="str">
        <f t="shared" si="67"/>
        <v xml:space="preserve"> </v>
      </c>
      <c r="BC1106" s="562" t="str">
        <f t="shared" si="68"/>
        <v xml:space="preserve"> </v>
      </c>
      <c r="BD1106" s="562" t="str">
        <f t="shared" si="69"/>
        <v xml:space="preserve"> </v>
      </c>
      <c r="BE1106" s="562" t="str">
        <f t="shared" si="70"/>
        <v xml:space="preserve"> </v>
      </c>
      <c r="BF1106" s="77"/>
      <c r="BG1106" s="515"/>
    </row>
    <row r="1107" spans="1:59" s="86" customFormat="1" ht="12.75" x14ac:dyDescent="0.25">
      <c r="A1107" s="365"/>
      <c r="B1107" s="147">
        <f>Demography!B1103</f>
        <v>0</v>
      </c>
      <c r="C1107" s="147">
        <f>Demography!C1103</f>
        <v>0</v>
      </c>
      <c r="D1107" s="148">
        <f>Demography!D1103</f>
        <v>0</v>
      </c>
      <c r="E1107" s="81"/>
      <c r="F1107" s="256"/>
      <c r="G1107" s="257"/>
      <c r="H1107" s="257"/>
      <c r="I1107" s="257"/>
      <c r="J1107" s="245"/>
      <c r="K1107" s="257"/>
      <c r="L1107" s="258"/>
      <c r="M1107" s="256"/>
      <c r="N1107" s="256"/>
      <c r="O1107" s="240"/>
      <c r="P1107" s="256"/>
      <c r="Q1107" s="261"/>
      <c r="R1107" s="240"/>
      <c r="S1107" s="240"/>
      <c r="T1107" s="240"/>
      <c r="U1107" s="256"/>
      <c r="V1107" s="245"/>
      <c r="W1107" s="256"/>
      <c r="X1107" s="245"/>
      <c r="Y1107" s="81"/>
      <c r="Z1107" s="256"/>
      <c r="AA1107" s="150"/>
      <c r="AB1107" s="150"/>
      <c r="AC1107" s="81"/>
      <c r="AD1107" s="240"/>
      <c r="AE1107" s="240"/>
      <c r="AF1107" s="256"/>
      <c r="AG1107" s="240"/>
      <c r="AH1107" s="256"/>
      <c r="AI1107" s="256"/>
      <c r="AJ1107" s="256"/>
      <c r="AK1107" s="261"/>
      <c r="AL1107" s="261"/>
      <c r="AM1107" s="77"/>
      <c r="AN1107" s="261"/>
      <c r="AO1107" s="261"/>
      <c r="AP1107" s="261"/>
      <c r="AQ1107" s="261"/>
      <c r="AR1107" s="261"/>
      <c r="AS1107" s="261"/>
      <c r="AT1107" s="261"/>
      <c r="AU1107" s="261"/>
      <c r="AV1107" s="261"/>
      <c r="AW1107" s="261"/>
      <c r="AX1107" s="245"/>
      <c r="AY1107" s="245"/>
      <c r="AZ1107" s="247"/>
      <c r="BA1107" s="77"/>
      <c r="BB1107" s="561" t="str">
        <f t="shared" si="67"/>
        <v xml:space="preserve"> </v>
      </c>
      <c r="BC1107" s="561" t="str">
        <f t="shared" si="68"/>
        <v xml:space="preserve"> </v>
      </c>
      <c r="BD1107" s="561" t="str">
        <f t="shared" si="69"/>
        <v xml:space="preserve"> </v>
      </c>
      <c r="BE1107" s="561" t="str">
        <f t="shared" si="70"/>
        <v xml:space="preserve"> </v>
      </c>
      <c r="BF1107" s="77"/>
      <c r="BG1107" s="254"/>
    </row>
    <row r="1108" spans="1:59" s="86" customFormat="1" ht="12.75" x14ac:dyDescent="0.25">
      <c r="A1108" s="365"/>
      <c r="B1108" s="361">
        <f>Demography!B1104</f>
        <v>0</v>
      </c>
      <c r="C1108" s="361">
        <f>Demography!C1104</f>
        <v>0</v>
      </c>
      <c r="D1108" s="362">
        <f>Demography!D1104</f>
        <v>0</v>
      </c>
      <c r="E1108" s="81"/>
      <c r="F1108" s="241"/>
      <c r="G1108" s="478"/>
      <c r="H1108" s="478"/>
      <c r="I1108" s="478"/>
      <c r="J1108" s="246"/>
      <c r="K1108" s="478"/>
      <c r="L1108" s="538"/>
      <c r="M1108" s="241"/>
      <c r="N1108" s="241"/>
      <c r="O1108" s="242"/>
      <c r="P1108" s="241"/>
      <c r="Q1108" s="243"/>
      <c r="R1108" s="242"/>
      <c r="S1108" s="242"/>
      <c r="T1108" s="242"/>
      <c r="U1108" s="241"/>
      <c r="V1108" s="246"/>
      <c r="W1108" s="241"/>
      <c r="X1108" s="246"/>
      <c r="Y1108" s="81"/>
      <c r="Z1108" s="241"/>
      <c r="AA1108" s="416"/>
      <c r="AB1108" s="416"/>
      <c r="AC1108" s="81"/>
      <c r="AD1108" s="242"/>
      <c r="AE1108" s="242"/>
      <c r="AF1108" s="241"/>
      <c r="AG1108" s="242"/>
      <c r="AH1108" s="241"/>
      <c r="AI1108" s="241"/>
      <c r="AJ1108" s="241"/>
      <c r="AK1108" s="243"/>
      <c r="AL1108" s="243"/>
      <c r="AM1108" s="77"/>
      <c r="AN1108" s="243"/>
      <c r="AO1108" s="243"/>
      <c r="AP1108" s="243"/>
      <c r="AQ1108" s="243"/>
      <c r="AR1108" s="243"/>
      <c r="AS1108" s="243"/>
      <c r="AT1108" s="243"/>
      <c r="AU1108" s="243"/>
      <c r="AV1108" s="243"/>
      <c r="AW1108" s="243"/>
      <c r="AX1108" s="246"/>
      <c r="AY1108" s="246"/>
      <c r="AZ1108" s="248"/>
      <c r="BA1108" s="77"/>
      <c r="BB1108" s="562" t="str">
        <f t="shared" si="67"/>
        <v xml:space="preserve"> </v>
      </c>
      <c r="BC1108" s="562" t="str">
        <f t="shared" si="68"/>
        <v xml:space="preserve"> </v>
      </c>
      <c r="BD1108" s="562" t="str">
        <f t="shared" si="69"/>
        <v xml:space="preserve"> </v>
      </c>
      <c r="BE1108" s="562" t="str">
        <f t="shared" si="70"/>
        <v xml:space="preserve"> </v>
      </c>
      <c r="BF1108" s="77"/>
      <c r="BG1108" s="515"/>
    </row>
    <row r="1109" spans="1:59" s="86" customFormat="1" ht="12.75" x14ac:dyDescent="0.25">
      <c r="A1109" s="365"/>
      <c r="B1109" s="147">
        <f>Demography!B1105</f>
        <v>0</v>
      </c>
      <c r="C1109" s="147">
        <f>Demography!C1105</f>
        <v>0</v>
      </c>
      <c r="D1109" s="148">
        <f>Demography!D1105</f>
        <v>0</v>
      </c>
      <c r="E1109" s="81"/>
      <c r="F1109" s="256"/>
      <c r="G1109" s="257"/>
      <c r="H1109" s="257"/>
      <c r="I1109" s="257"/>
      <c r="J1109" s="245"/>
      <c r="K1109" s="257"/>
      <c r="L1109" s="258"/>
      <c r="M1109" s="256"/>
      <c r="N1109" s="256"/>
      <c r="O1109" s="240"/>
      <c r="P1109" s="256"/>
      <c r="Q1109" s="261"/>
      <c r="R1109" s="240"/>
      <c r="S1109" s="240"/>
      <c r="T1109" s="240"/>
      <c r="U1109" s="256"/>
      <c r="V1109" s="245"/>
      <c r="W1109" s="256"/>
      <c r="X1109" s="245"/>
      <c r="Y1109" s="81"/>
      <c r="Z1109" s="256"/>
      <c r="AA1109" s="150"/>
      <c r="AB1109" s="150"/>
      <c r="AC1109" s="81"/>
      <c r="AD1109" s="240"/>
      <c r="AE1109" s="240"/>
      <c r="AF1109" s="256"/>
      <c r="AG1109" s="240"/>
      <c r="AH1109" s="256"/>
      <c r="AI1109" s="256"/>
      <c r="AJ1109" s="256"/>
      <c r="AK1109" s="261"/>
      <c r="AL1109" s="261"/>
      <c r="AM1109" s="77"/>
      <c r="AN1109" s="261"/>
      <c r="AO1109" s="261"/>
      <c r="AP1109" s="261"/>
      <c r="AQ1109" s="261"/>
      <c r="AR1109" s="261"/>
      <c r="AS1109" s="261"/>
      <c r="AT1109" s="261"/>
      <c r="AU1109" s="261"/>
      <c r="AV1109" s="261"/>
      <c r="AW1109" s="261"/>
      <c r="AX1109" s="245"/>
      <c r="AY1109" s="245"/>
      <c r="AZ1109" s="247"/>
      <c r="BA1109" s="77"/>
      <c r="BB1109" s="561" t="str">
        <f t="shared" si="67"/>
        <v xml:space="preserve"> </v>
      </c>
      <c r="BC1109" s="561" t="str">
        <f t="shared" si="68"/>
        <v xml:space="preserve"> </v>
      </c>
      <c r="BD1109" s="561" t="str">
        <f t="shared" si="69"/>
        <v xml:space="preserve"> </v>
      </c>
      <c r="BE1109" s="561" t="str">
        <f t="shared" si="70"/>
        <v xml:space="preserve"> </v>
      </c>
      <c r="BF1109" s="77"/>
      <c r="BG1109" s="254"/>
    </row>
    <row r="1110" spans="1:59" s="86" customFormat="1" ht="12.75" x14ac:dyDescent="0.25">
      <c r="A1110" s="365"/>
      <c r="B1110" s="361">
        <f>Demography!B1106</f>
        <v>0</v>
      </c>
      <c r="C1110" s="361">
        <f>Demography!C1106</f>
        <v>0</v>
      </c>
      <c r="D1110" s="362">
        <f>Demography!D1106</f>
        <v>0</v>
      </c>
      <c r="E1110" s="81"/>
      <c r="F1110" s="241"/>
      <c r="G1110" s="478"/>
      <c r="H1110" s="478"/>
      <c r="I1110" s="478"/>
      <c r="J1110" s="246"/>
      <c r="K1110" s="478"/>
      <c r="L1110" s="538"/>
      <c r="M1110" s="241"/>
      <c r="N1110" s="241"/>
      <c r="O1110" s="242"/>
      <c r="P1110" s="241"/>
      <c r="Q1110" s="243"/>
      <c r="R1110" s="242"/>
      <c r="S1110" s="242"/>
      <c r="T1110" s="242"/>
      <c r="U1110" s="241"/>
      <c r="V1110" s="246"/>
      <c r="W1110" s="241"/>
      <c r="X1110" s="246"/>
      <c r="Y1110" s="81"/>
      <c r="Z1110" s="241"/>
      <c r="AA1110" s="416"/>
      <c r="AB1110" s="416"/>
      <c r="AC1110" s="81"/>
      <c r="AD1110" s="242"/>
      <c r="AE1110" s="242"/>
      <c r="AF1110" s="241"/>
      <c r="AG1110" s="242"/>
      <c r="AH1110" s="241"/>
      <c r="AI1110" s="241"/>
      <c r="AJ1110" s="241"/>
      <c r="AK1110" s="243"/>
      <c r="AL1110" s="243"/>
      <c r="AM1110" s="77"/>
      <c r="AN1110" s="243"/>
      <c r="AO1110" s="243"/>
      <c r="AP1110" s="243"/>
      <c r="AQ1110" s="243"/>
      <c r="AR1110" s="243"/>
      <c r="AS1110" s="243"/>
      <c r="AT1110" s="243"/>
      <c r="AU1110" s="243"/>
      <c r="AV1110" s="243"/>
      <c r="AW1110" s="243"/>
      <c r="AX1110" s="246"/>
      <c r="AY1110" s="246"/>
      <c r="AZ1110" s="248"/>
      <c r="BA1110" s="77"/>
      <c r="BB1110" s="562" t="str">
        <f t="shared" si="67"/>
        <v xml:space="preserve"> </v>
      </c>
      <c r="BC1110" s="562" t="str">
        <f t="shared" si="68"/>
        <v xml:space="preserve"> </v>
      </c>
      <c r="BD1110" s="562" t="str">
        <f t="shared" si="69"/>
        <v xml:space="preserve"> </v>
      </c>
      <c r="BE1110" s="562" t="str">
        <f t="shared" si="70"/>
        <v xml:space="preserve"> </v>
      </c>
      <c r="BF1110" s="77"/>
      <c r="BG1110" s="515"/>
    </row>
    <row r="1111" spans="1:59" s="86" customFormat="1" ht="12.75" x14ac:dyDescent="0.25">
      <c r="A1111" s="365"/>
      <c r="B1111" s="147">
        <f>Demography!B1107</f>
        <v>0</v>
      </c>
      <c r="C1111" s="147">
        <f>Demography!C1107</f>
        <v>0</v>
      </c>
      <c r="D1111" s="148">
        <f>Demography!D1107</f>
        <v>0</v>
      </c>
      <c r="E1111" s="81"/>
      <c r="F1111" s="256"/>
      <c r="G1111" s="257"/>
      <c r="H1111" s="257"/>
      <c r="I1111" s="257"/>
      <c r="J1111" s="245"/>
      <c r="K1111" s="257"/>
      <c r="L1111" s="258"/>
      <c r="M1111" s="256"/>
      <c r="N1111" s="256"/>
      <c r="O1111" s="240"/>
      <c r="P1111" s="256"/>
      <c r="Q1111" s="261"/>
      <c r="R1111" s="240"/>
      <c r="S1111" s="240"/>
      <c r="T1111" s="240"/>
      <c r="U1111" s="256"/>
      <c r="V1111" s="245"/>
      <c r="W1111" s="256"/>
      <c r="X1111" s="245"/>
      <c r="Y1111" s="81"/>
      <c r="Z1111" s="256"/>
      <c r="AA1111" s="150"/>
      <c r="AB1111" s="150"/>
      <c r="AC1111" s="81"/>
      <c r="AD1111" s="240"/>
      <c r="AE1111" s="240"/>
      <c r="AF1111" s="256"/>
      <c r="AG1111" s="240"/>
      <c r="AH1111" s="256"/>
      <c r="AI1111" s="256"/>
      <c r="AJ1111" s="256"/>
      <c r="AK1111" s="261"/>
      <c r="AL1111" s="261"/>
      <c r="AM1111" s="77"/>
      <c r="AN1111" s="261"/>
      <c r="AO1111" s="261"/>
      <c r="AP1111" s="261"/>
      <c r="AQ1111" s="261"/>
      <c r="AR1111" s="261"/>
      <c r="AS1111" s="261"/>
      <c r="AT1111" s="261"/>
      <c r="AU1111" s="261"/>
      <c r="AV1111" s="261"/>
      <c r="AW1111" s="261"/>
      <c r="AX1111" s="245"/>
      <c r="AY1111" s="245"/>
      <c r="AZ1111" s="247"/>
      <c r="BA1111" s="77"/>
      <c r="BB1111" s="561" t="str">
        <f t="shared" ref="BB1111:BB1120" si="71">IF(AI1111=0," ",AN1111/AK1111)</f>
        <v xml:space="preserve"> </v>
      </c>
      <c r="BC1111" s="561" t="str">
        <f t="shared" si="68"/>
        <v xml:space="preserve"> </v>
      </c>
      <c r="BD1111" s="561" t="str">
        <f t="shared" si="69"/>
        <v xml:space="preserve"> </v>
      </c>
      <c r="BE1111" s="561" t="str">
        <f t="shared" si="70"/>
        <v xml:space="preserve"> </v>
      </c>
      <c r="BF1111" s="77"/>
      <c r="BG1111" s="254"/>
    </row>
    <row r="1112" spans="1:59" s="86" customFormat="1" ht="12.75" x14ac:dyDescent="0.25">
      <c r="A1112" s="365"/>
      <c r="B1112" s="361">
        <f>Demography!B1108</f>
        <v>0</v>
      </c>
      <c r="C1112" s="361">
        <f>Demography!C1108</f>
        <v>0</v>
      </c>
      <c r="D1112" s="362">
        <f>Demography!D1108</f>
        <v>0</v>
      </c>
      <c r="E1112" s="81"/>
      <c r="F1112" s="241"/>
      <c r="G1112" s="478"/>
      <c r="H1112" s="478"/>
      <c r="I1112" s="478"/>
      <c r="J1112" s="246"/>
      <c r="K1112" s="478"/>
      <c r="L1112" s="538"/>
      <c r="M1112" s="241"/>
      <c r="N1112" s="241"/>
      <c r="O1112" s="242"/>
      <c r="P1112" s="241"/>
      <c r="Q1112" s="243"/>
      <c r="R1112" s="242"/>
      <c r="S1112" s="242"/>
      <c r="T1112" s="242"/>
      <c r="U1112" s="241"/>
      <c r="V1112" s="246"/>
      <c r="W1112" s="241"/>
      <c r="X1112" s="246"/>
      <c r="Y1112" s="81"/>
      <c r="Z1112" s="241"/>
      <c r="AA1112" s="416"/>
      <c r="AB1112" s="416"/>
      <c r="AC1112" s="81"/>
      <c r="AD1112" s="242"/>
      <c r="AE1112" s="242"/>
      <c r="AF1112" s="241"/>
      <c r="AG1112" s="242"/>
      <c r="AH1112" s="241"/>
      <c r="AI1112" s="241"/>
      <c r="AJ1112" s="241"/>
      <c r="AK1112" s="243"/>
      <c r="AL1112" s="243"/>
      <c r="AM1112" s="77"/>
      <c r="AN1112" s="243"/>
      <c r="AO1112" s="243"/>
      <c r="AP1112" s="243"/>
      <c r="AQ1112" s="243"/>
      <c r="AR1112" s="243"/>
      <c r="AS1112" s="243"/>
      <c r="AT1112" s="243"/>
      <c r="AU1112" s="243"/>
      <c r="AV1112" s="243"/>
      <c r="AW1112" s="243"/>
      <c r="AX1112" s="246"/>
      <c r="AY1112" s="246"/>
      <c r="AZ1112" s="248"/>
      <c r="BA1112" s="77"/>
      <c r="BB1112" s="562" t="str">
        <f t="shared" si="71"/>
        <v xml:space="preserve"> </v>
      </c>
      <c r="BC1112" s="562" t="str">
        <f t="shared" ref="BC1112:BC1120" si="72">IF(OR(AI1112=0,Q1112=0)," ",AN1112/Q1112)</f>
        <v xml:space="preserve"> </v>
      </c>
      <c r="BD1112" s="562" t="str">
        <f t="shared" ref="BD1112:BD1120" si="73">IF(OR(AI1112&gt;5, AI1112&lt;1)," ",AO1112/AL1112)</f>
        <v xml:space="preserve"> </v>
      </c>
      <c r="BE1112" s="562" t="str">
        <f t="shared" ref="BE1112:BE1120" si="74">IF(OR(AI1112&gt;5,AI1112&lt;1,Q1112=0)," ",AO1112/Q1112)</f>
        <v xml:space="preserve"> </v>
      </c>
      <c r="BF1112" s="77"/>
      <c r="BG1112" s="515"/>
    </row>
    <row r="1113" spans="1:59" s="86" customFormat="1" ht="12.75" x14ac:dyDescent="0.25">
      <c r="A1113" s="365"/>
      <c r="B1113" s="147">
        <f>Demography!B1109</f>
        <v>0</v>
      </c>
      <c r="C1113" s="147">
        <f>Demography!C1109</f>
        <v>0</v>
      </c>
      <c r="D1113" s="148">
        <f>Demography!D1109</f>
        <v>0</v>
      </c>
      <c r="E1113" s="81"/>
      <c r="F1113" s="256"/>
      <c r="G1113" s="257"/>
      <c r="H1113" s="257"/>
      <c r="I1113" s="257"/>
      <c r="J1113" s="245"/>
      <c r="K1113" s="257"/>
      <c r="L1113" s="258"/>
      <c r="M1113" s="256"/>
      <c r="N1113" s="256"/>
      <c r="O1113" s="240"/>
      <c r="P1113" s="256"/>
      <c r="Q1113" s="261"/>
      <c r="R1113" s="240"/>
      <c r="S1113" s="240"/>
      <c r="T1113" s="240"/>
      <c r="U1113" s="256"/>
      <c r="V1113" s="245"/>
      <c r="W1113" s="256"/>
      <c r="X1113" s="245"/>
      <c r="Y1113" s="81"/>
      <c r="Z1113" s="256"/>
      <c r="AA1113" s="150"/>
      <c r="AB1113" s="150"/>
      <c r="AC1113" s="81"/>
      <c r="AD1113" s="240"/>
      <c r="AE1113" s="240"/>
      <c r="AF1113" s="256"/>
      <c r="AG1113" s="240"/>
      <c r="AH1113" s="256"/>
      <c r="AI1113" s="256"/>
      <c r="AJ1113" s="256"/>
      <c r="AK1113" s="261"/>
      <c r="AL1113" s="261"/>
      <c r="AM1113" s="77"/>
      <c r="AN1113" s="261"/>
      <c r="AO1113" s="261"/>
      <c r="AP1113" s="261"/>
      <c r="AQ1113" s="261"/>
      <c r="AR1113" s="261"/>
      <c r="AS1113" s="261"/>
      <c r="AT1113" s="261"/>
      <c r="AU1113" s="261"/>
      <c r="AV1113" s="261"/>
      <c r="AW1113" s="261"/>
      <c r="AX1113" s="245"/>
      <c r="AY1113" s="245"/>
      <c r="AZ1113" s="247"/>
      <c r="BA1113" s="77"/>
      <c r="BB1113" s="561" t="str">
        <f t="shared" si="71"/>
        <v xml:space="preserve"> </v>
      </c>
      <c r="BC1113" s="561" t="str">
        <f t="shared" si="72"/>
        <v xml:space="preserve"> </v>
      </c>
      <c r="BD1113" s="561" t="str">
        <f t="shared" si="73"/>
        <v xml:space="preserve"> </v>
      </c>
      <c r="BE1113" s="561" t="str">
        <f t="shared" si="74"/>
        <v xml:space="preserve"> </v>
      </c>
      <c r="BF1113" s="77"/>
      <c r="BG1113" s="254"/>
    </row>
    <row r="1114" spans="1:59" s="86" customFormat="1" ht="12.75" x14ac:dyDescent="0.25">
      <c r="A1114" s="365"/>
      <c r="B1114" s="361">
        <f>Demography!B1110</f>
        <v>0</v>
      </c>
      <c r="C1114" s="361">
        <f>Demography!C1110</f>
        <v>0</v>
      </c>
      <c r="D1114" s="362">
        <f>Demography!D1110</f>
        <v>0</v>
      </c>
      <c r="E1114" s="81"/>
      <c r="F1114" s="241"/>
      <c r="G1114" s="478"/>
      <c r="H1114" s="478"/>
      <c r="I1114" s="478"/>
      <c r="J1114" s="246"/>
      <c r="K1114" s="478"/>
      <c r="L1114" s="538"/>
      <c r="M1114" s="241"/>
      <c r="N1114" s="241"/>
      <c r="O1114" s="242"/>
      <c r="P1114" s="241"/>
      <c r="Q1114" s="243"/>
      <c r="R1114" s="242"/>
      <c r="S1114" s="242"/>
      <c r="T1114" s="242"/>
      <c r="U1114" s="241"/>
      <c r="V1114" s="246"/>
      <c r="W1114" s="241"/>
      <c r="X1114" s="246"/>
      <c r="Y1114" s="81"/>
      <c r="Z1114" s="241"/>
      <c r="AA1114" s="416"/>
      <c r="AB1114" s="416"/>
      <c r="AC1114" s="81"/>
      <c r="AD1114" s="242"/>
      <c r="AE1114" s="242"/>
      <c r="AF1114" s="241"/>
      <c r="AG1114" s="242"/>
      <c r="AH1114" s="241"/>
      <c r="AI1114" s="241"/>
      <c r="AJ1114" s="241"/>
      <c r="AK1114" s="243"/>
      <c r="AL1114" s="243"/>
      <c r="AM1114" s="77"/>
      <c r="AN1114" s="243"/>
      <c r="AO1114" s="243"/>
      <c r="AP1114" s="243"/>
      <c r="AQ1114" s="243"/>
      <c r="AR1114" s="243"/>
      <c r="AS1114" s="243"/>
      <c r="AT1114" s="243"/>
      <c r="AU1114" s="243"/>
      <c r="AV1114" s="243"/>
      <c r="AW1114" s="243"/>
      <c r="AX1114" s="246"/>
      <c r="AY1114" s="246"/>
      <c r="AZ1114" s="248"/>
      <c r="BA1114" s="77"/>
      <c r="BB1114" s="562" t="str">
        <f t="shared" si="71"/>
        <v xml:space="preserve"> </v>
      </c>
      <c r="BC1114" s="562" t="str">
        <f t="shared" si="72"/>
        <v xml:space="preserve"> </v>
      </c>
      <c r="BD1114" s="562" t="str">
        <f t="shared" si="73"/>
        <v xml:space="preserve"> </v>
      </c>
      <c r="BE1114" s="562" t="str">
        <f t="shared" si="74"/>
        <v xml:space="preserve"> </v>
      </c>
      <c r="BF1114" s="77"/>
      <c r="BG1114" s="515"/>
    </row>
    <row r="1115" spans="1:59" s="86" customFormat="1" ht="12.75" x14ac:dyDescent="0.25">
      <c r="A1115" s="365"/>
      <c r="B1115" s="147">
        <f>Demography!B1111</f>
        <v>0</v>
      </c>
      <c r="C1115" s="147">
        <f>Demography!C1111</f>
        <v>0</v>
      </c>
      <c r="D1115" s="148">
        <f>Demography!D1111</f>
        <v>0</v>
      </c>
      <c r="E1115" s="81"/>
      <c r="F1115" s="256"/>
      <c r="G1115" s="257"/>
      <c r="H1115" s="257"/>
      <c r="I1115" s="257"/>
      <c r="J1115" s="245"/>
      <c r="K1115" s="257"/>
      <c r="L1115" s="258"/>
      <c r="M1115" s="256"/>
      <c r="N1115" s="256"/>
      <c r="O1115" s="240"/>
      <c r="P1115" s="256"/>
      <c r="Q1115" s="261"/>
      <c r="R1115" s="240"/>
      <c r="S1115" s="240"/>
      <c r="T1115" s="240"/>
      <c r="U1115" s="256"/>
      <c r="V1115" s="245"/>
      <c r="W1115" s="256"/>
      <c r="X1115" s="245"/>
      <c r="Y1115" s="81"/>
      <c r="Z1115" s="256"/>
      <c r="AA1115" s="150"/>
      <c r="AB1115" s="150"/>
      <c r="AC1115" s="81"/>
      <c r="AD1115" s="240"/>
      <c r="AE1115" s="240"/>
      <c r="AF1115" s="256"/>
      <c r="AG1115" s="240"/>
      <c r="AH1115" s="256"/>
      <c r="AI1115" s="256"/>
      <c r="AJ1115" s="256"/>
      <c r="AK1115" s="261"/>
      <c r="AL1115" s="261"/>
      <c r="AM1115" s="77"/>
      <c r="AN1115" s="261"/>
      <c r="AO1115" s="261"/>
      <c r="AP1115" s="261"/>
      <c r="AQ1115" s="261"/>
      <c r="AR1115" s="261"/>
      <c r="AS1115" s="261"/>
      <c r="AT1115" s="261"/>
      <c r="AU1115" s="261"/>
      <c r="AV1115" s="261"/>
      <c r="AW1115" s="261"/>
      <c r="AX1115" s="245"/>
      <c r="AY1115" s="245"/>
      <c r="AZ1115" s="247"/>
      <c r="BA1115" s="77"/>
      <c r="BB1115" s="561" t="str">
        <f t="shared" si="71"/>
        <v xml:space="preserve"> </v>
      </c>
      <c r="BC1115" s="561" t="str">
        <f t="shared" si="72"/>
        <v xml:space="preserve"> </v>
      </c>
      <c r="BD1115" s="561" t="str">
        <f t="shared" si="73"/>
        <v xml:space="preserve"> </v>
      </c>
      <c r="BE1115" s="561" t="str">
        <f t="shared" si="74"/>
        <v xml:space="preserve"> </v>
      </c>
      <c r="BF1115" s="77"/>
      <c r="BG1115" s="254"/>
    </row>
    <row r="1116" spans="1:59" s="86" customFormat="1" ht="12.75" x14ac:dyDescent="0.25">
      <c r="A1116" s="365"/>
      <c r="B1116" s="361">
        <f>Demography!B1112</f>
        <v>0</v>
      </c>
      <c r="C1116" s="361">
        <f>Demography!C1112</f>
        <v>0</v>
      </c>
      <c r="D1116" s="362">
        <f>Demography!D1112</f>
        <v>0</v>
      </c>
      <c r="E1116" s="81"/>
      <c r="F1116" s="241"/>
      <c r="G1116" s="478"/>
      <c r="H1116" s="478"/>
      <c r="I1116" s="478"/>
      <c r="J1116" s="246"/>
      <c r="K1116" s="478"/>
      <c r="L1116" s="538"/>
      <c r="M1116" s="241"/>
      <c r="N1116" s="241"/>
      <c r="O1116" s="242"/>
      <c r="P1116" s="241"/>
      <c r="Q1116" s="243"/>
      <c r="R1116" s="242"/>
      <c r="S1116" s="242"/>
      <c r="T1116" s="242"/>
      <c r="U1116" s="241"/>
      <c r="V1116" s="246"/>
      <c r="W1116" s="241"/>
      <c r="X1116" s="246"/>
      <c r="Y1116" s="81"/>
      <c r="Z1116" s="241"/>
      <c r="AA1116" s="416"/>
      <c r="AB1116" s="416"/>
      <c r="AC1116" s="81"/>
      <c r="AD1116" s="242"/>
      <c r="AE1116" s="242"/>
      <c r="AF1116" s="241"/>
      <c r="AG1116" s="242"/>
      <c r="AH1116" s="241"/>
      <c r="AI1116" s="241"/>
      <c r="AJ1116" s="241"/>
      <c r="AK1116" s="243"/>
      <c r="AL1116" s="243"/>
      <c r="AM1116" s="77"/>
      <c r="AN1116" s="243"/>
      <c r="AO1116" s="243"/>
      <c r="AP1116" s="243"/>
      <c r="AQ1116" s="243"/>
      <c r="AR1116" s="243"/>
      <c r="AS1116" s="243"/>
      <c r="AT1116" s="243"/>
      <c r="AU1116" s="243"/>
      <c r="AV1116" s="243"/>
      <c r="AW1116" s="243"/>
      <c r="AX1116" s="246"/>
      <c r="AY1116" s="246"/>
      <c r="AZ1116" s="248"/>
      <c r="BA1116" s="77"/>
      <c r="BB1116" s="562" t="str">
        <f t="shared" si="71"/>
        <v xml:space="preserve"> </v>
      </c>
      <c r="BC1116" s="562" t="str">
        <f t="shared" si="72"/>
        <v xml:space="preserve"> </v>
      </c>
      <c r="BD1116" s="562" t="str">
        <f t="shared" si="73"/>
        <v xml:space="preserve"> </v>
      </c>
      <c r="BE1116" s="562" t="str">
        <f t="shared" si="74"/>
        <v xml:space="preserve"> </v>
      </c>
      <c r="BF1116" s="77"/>
      <c r="BG1116" s="515"/>
    </row>
    <row r="1117" spans="1:59" s="86" customFormat="1" ht="12.75" x14ac:dyDescent="0.25">
      <c r="A1117" s="365"/>
      <c r="B1117" s="147">
        <f>Demography!B1113</f>
        <v>0</v>
      </c>
      <c r="C1117" s="147">
        <f>Demography!C1113</f>
        <v>0</v>
      </c>
      <c r="D1117" s="148">
        <f>Demography!D1113</f>
        <v>0</v>
      </c>
      <c r="E1117" s="81"/>
      <c r="F1117" s="256"/>
      <c r="G1117" s="257"/>
      <c r="H1117" s="257"/>
      <c r="I1117" s="257"/>
      <c r="J1117" s="245"/>
      <c r="K1117" s="257"/>
      <c r="L1117" s="258"/>
      <c r="M1117" s="256"/>
      <c r="N1117" s="256"/>
      <c r="O1117" s="240"/>
      <c r="P1117" s="256"/>
      <c r="Q1117" s="261"/>
      <c r="R1117" s="240"/>
      <c r="S1117" s="240"/>
      <c r="T1117" s="240"/>
      <c r="U1117" s="256"/>
      <c r="V1117" s="245"/>
      <c r="W1117" s="256"/>
      <c r="X1117" s="245"/>
      <c r="Y1117" s="81"/>
      <c r="Z1117" s="256"/>
      <c r="AA1117" s="150"/>
      <c r="AB1117" s="150"/>
      <c r="AC1117" s="81"/>
      <c r="AD1117" s="240"/>
      <c r="AE1117" s="240"/>
      <c r="AF1117" s="256"/>
      <c r="AG1117" s="240"/>
      <c r="AH1117" s="256"/>
      <c r="AI1117" s="256"/>
      <c r="AJ1117" s="256"/>
      <c r="AK1117" s="261"/>
      <c r="AL1117" s="261"/>
      <c r="AM1117" s="77"/>
      <c r="AN1117" s="261"/>
      <c r="AO1117" s="261"/>
      <c r="AP1117" s="261"/>
      <c r="AQ1117" s="261"/>
      <c r="AR1117" s="261"/>
      <c r="AS1117" s="261"/>
      <c r="AT1117" s="261"/>
      <c r="AU1117" s="261"/>
      <c r="AV1117" s="261"/>
      <c r="AW1117" s="261"/>
      <c r="AX1117" s="245"/>
      <c r="AY1117" s="245"/>
      <c r="AZ1117" s="247"/>
      <c r="BA1117" s="77"/>
      <c r="BB1117" s="561" t="str">
        <f t="shared" si="71"/>
        <v xml:space="preserve"> </v>
      </c>
      <c r="BC1117" s="561" t="str">
        <f t="shared" si="72"/>
        <v xml:space="preserve"> </v>
      </c>
      <c r="BD1117" s="561" t="str">
        <f t="shared" si="73"/>
        <v xml:space="preserve"> </v>
      </c>
      <c r="BE1117" s="561" t="str">
        <f t="shared" si="74"/>
        <v xml:space="preserve"> </v>
      </c>
      <c r="BF1117" s="77"/>
      <c r="BG1117" s="254"/>
    </row>
    <row r="1118" spans="1:59" s="86" customFormat="1" ht="12.75" x14ac:dyDescent="0.25">
      <c r="A1118" s="365"/>
      <c r="B1118" s="361">
        <f>Demography!B1114</f>
        <v>0</v>
      </c>
      <c r="C1118" s="361">
        <f>Demography!C1114</f>
        <v>0</v>
      </c>
      <c r="D1118" s="362">
        <f>Demography!D1114</f>
        <v>0</v>
      </c>
      <c r="E1118" s="81"/>
      <c r="F1118" s="241"/>
      <c r="G1118" s="478"/>
      <c r="H1118" s="478"/>
      <c r="I1118" s="478"/>
      <c r="J1118" s="246"/>
      <c r="K1118" s="478"/>
      <c r="L1118" s="538"/>
      <c r="M1118" s="241"/>
      <c r="N1118" s="241"/>
      <c r="O1118" s="242"/>
      <c r="P1118" s="241"/>
      <c r="Q1118" s="243"/>
      <c r="R1118" s="242"/>
      <c r="S1118" s="242"/>
      <c r="T1118" s="242"/>
      <c r="U1118" s="241"/>
      <c r="V1118" s="246"/>
      <c r="W1118" s="241"/>
      <c r="X1118" s="246"/>
      <c r="Y1118" s="81"/>
      <c r="Z1118" s="241"/>
      <c r="AA1118" s="416"/>
      <c r="AB1118" s="416"/>
      <c r="AC1118" s="81"/>
      <c r="AD1118" s="242"/>
      <c r="AE1118" s="242"/>
      <c r="AF1118" s="241"/>
      <c r="AG1118" s="242"/>
      <c r="AH1118" s="241"/>
      <c r="AI1118" s="241"/>
      <c r="AJ1118" s="241"/>
      <c r="AK1118" s="243"/>
      <c r="AL1118" s="243"/>
      <c r="AM1118" s="77"/>
      <c r="AN1118" s="243"/>
      <c r="AO1118" s="243"/>
      <c r="AP1118" s="243"/>
      <c r="AQ1118" s="243"/>
      <c r="AR1118" s="243"/>
      <c r="AS1118" s="243"/>
      <c r="AT1118" s="243"/>
      <c r="AU1118" s="243"/>
      <c r="AV1118" s="243"/>
      <c r="AW1118" s="243"/>
      <c r="AX1118" s="246"/>
      <c r="AY1118" s="246"/>
      <c r="AZ1118" s="248"/>
      <c r="BA1118" s="77"/>
      <c r="BB1118" s="562" t="str">
        <f t="shared" si="71"/>
        <v xml:space="preserve"> </v>
      </c>
      <c r="BC1118" s="562" t="str">
        <f t="shared" si="72"/>
        <v xml:space="preserve"> </v>
      </c>
      <c r="BD1118" s="562" t="str">
        <f t="shared" si="73"/>
        <v xml:space="preserve"> </v>
      </c>
      <c r="BE1118" s="562" t="str">
        <f t="shared" si="74"/>
        <v xml:space="preserve"> </v>
      </c>
      <c r="BF1118" s="77"/>
      <c r="BG1118" s="515"/>
    </row>
    <row r="1119" spans="1:59" s="86" customFormat="1" ht="12.75" x14ac:dyDescent="0.25">
      <c r="A1119" s="365"/>
      <c r="B1119" s="147">
        <f>Demography!B1115</f>
        <v>0</v>
      </c>
      <c r="C1119" s="147">
        <f>Demography!C1115</f>
        <v>0</v>
      </c>
      <c r="D1119" s="148">
        <f>Demography!D1115</f>
        <v>0</v>
      </c>
      <c r="E1119" s="81"/>
      <c r="F1119" s="256"/>
      <c r="G1119" s="257"/>
      <c r="H1119" s="257"/>
      <c r="I1119" s="257"/>
      <c r="J1119" s="245"/>
      <c r="K1119" s="257"/>
      <c r="L1119" s="258"/>
      <c r="M1119" s="256"/>
      <c r="N1119" s="256"/>
      <c r="O1119" s="240"/>
      <c r="P1119" s="256"/>
      <c r="Q1119" s="261"/>
      <c r="R1119" s="240"/>
      <c r="S1119" s="240"/>
      <c r="T1119" s="240"/>
      <c r="U1119" s="256"/>
      <c r="V1119" s="245"/>
      <c r="W1119" s="256"/>
      <c r="X1119" s="245"/>
      <c r="Y1119" s="81"/>
      <c r="Z1119" s="256"/>
      <c r="AA1119" s="150"/>
      <c r="AB1119" s="150"/>
      <c r="AC1119" s="81"/>
      <c r="AD1119" s="240"/>
      <c r="AE1119" s="240"/>
      <c r="AF1119" s="256"/>
      <c r="AG1119" s="240"/>
      <c r="AH1119" s="256"/>
      <c r="AI1119" s="256"/>
      <c r="AJ1119" s="256"/>
      <c r="AK1119" s="261"/>
      <c r="AL1119" s="261"/>
      <c r="AM1119" s="77"/>
      <c r="AN1119" s="261"/>
      <c r="AO1119" s="261"/>
      <c r="AP1119" s="261"/>
      <c r="AQ1119" s="261"/>
      <c r="AR1119" s="261"/>
      <c r="AS1119" s="261"/>
      <c r="AT1119" s="261"/>
      <c r="AU1119" s="261"/>
      <c r="AV1119" s="261"/>
      <c r="AW1119" s="261"/>
      <c r="AX1119" s="245"/>
      <c r="AY1119" s="245"/>
      <c r="AZ1119" s="247"/>
      <c r="BA1119" s="77"/>
      <c r="BB1119" s="561" t="str">
        <f t="shared" si="71"/>
        <v xml:space="preserve"> </v>
      </c>
      <c r="BC1119" s="561" t="str">
        <f t="shared" si="72"/>
        <v xml:space="preserve"> </v>
      </c>
      <c r="BD1119" s="561" t="str">
        <f t="shared" si="73"/>
        <v xml:space="preserve"> </v>
      </c>
      <c r="BE1119" s="561" t="str">
        <f t="shared" si="74"/>
        <v xml:space="preserve"> </v>
      </c>
      <c r="BF1119" s="77"/>
      <c r="BG1119" s="254"/>
    </row>
    <row r="1120" spans="1:59" s="86" customFormat="1" ht="12.75" x14ac:dyDescent="0.25">
      <c r="A1120" s="365"/>
      <c r="B1120" s="361">
        <f>Demography!B1116</f>
        <v>0</v>
      </c>
      <c r="C1120" s="361">
        <f>Demography!C1116</f>
        <v>0</v>
      </c>
      <c r="D1120" s="362">
        <f>Demography!D1116</f>
        <v>0</v>
      </c>
      <c r="E1120" s="81"/>
      <c r="F1120" s="241"/>
      <c r="G1120" s="478"/>
      <c r="H1120" s="478"/>
      <c r="I1120" s="478"/>
      <c r="J1120" s="246"/>
      <c r="K1120" s="478"/>
      <c r="L1120" s="538"/>
      <c r="M1120" s="241"/>
      <c r="N1120" s="241"/>
      <c r="O1120" s="242"/>
      <c r="P1120" s="241"/>
      <c r="Q1120" s="243"/>
      <c r="R1120" s="242"/>
      <c r="S1120" s="242"/>
      <c r="T1120" s="242"/>
      <c r="U1120" s="241"/>
      <c r="V1120" s="246"/>
      <c r="W1120" s="241"/>
      <c r="X1120" s="246"/>
      <c r="Y1120" s="81"/>
      <c r="Z1120" s="241"/>
      <c r="AA1120" s="416"/>
      <c r="AB1120" s="416"/>
      <c r="AC1120" s="81"/>
      <c r="AD1120" s="242"/>
      <c r="AE1120" s="242"/>
      <c r="AF1120" s="241"/>
      <c r="AG1120" s="242"/>
      <c r="AH1120" s="241"/>
      <c r="AI1120" s="241"/>
      <c r="AJ1120" s="241"/>
      <c r="AK1120" s="243"/>
      <c r="AL1120" s="243"/>
      <c r="AM1120" s="77"/>
      <c r="AN1120" s="243"/>
      <c r="AO1120" s="243"/>
      <c r="AP1120" s="243"/>
      <c r="AQ1120" s="243"/>
      <c r="AR1120" s="243"/>
      <c r="AS1120" s="243"/>
      <c r="AT1120" s="243"/>
      <c r="AU1120" s="243"/>
      <c r="AV1120" s="243"/>
      <c r="AW1120" s="243"/>
      <c r="AX1120" s="246"/>
      <c r="AY1120" s="246"/>
      <c r="AZ1120" s="248"/>
      <c r="BA1120" s="77"/>
      <c r="BB1120" s="562" t="str">
        <f t="shared" si="71"/>
        <v xml:space="preserve"> </v>
      </c>
      <c r="BC1120" s="562" t="str">
        <f t="shared" si="72"/>
        <v xml:space="preserve"> </v>
      </c>
      <c r="BD1120" s="562" t="str">
        <f t="shared" si="73"/>
        <v xml:space="preserve"> </v>
      </c>
      <c r="BE1120" s="562" t="str">
        <f t="shared" si="74"/>
        <v xml:space="preserve"> </v>
      </c>
      <c r="BF1120" s="77"/>
      <c r="BG1120" s="515"/>
    </row>
  </sheetData>
  <sheetProtection password="967E" sheet="1" objects="1" scenarios="1" formatColumns="0" formatRows="0" autoFilter="0"/>
  <autoFilter ref="B18:BG1120"/>
  <mergeCells count="6">
    <mergeCell ref="B16:D16"/>
    <mergeCell ref="Z16:AB16"/>
    <mergeCell ref="AD16:BE16"/>
    <mergeCell ref="B4:D4"/>
    <mergeCell ref="AH7:AI7"/>
    <mergeCell ref="F16:X16"/>
  </mergeCells>
  <dataValidations count="40">
    <dataValidation type="date" showInputMessage="1" showErrorMessage="1" error="Please enter a 4-digit year." sqref="AF607 AH607 AF893 AH893 AF21 AH21">
      <formula1>1000</formula1>
      <formula2>9999</formula2>
    </dataValidation>
    <dataValidation type="date" allowBlank="1" showInputMessage="1" showErrorMessage="1" error="Please enter a 4-digit year." sqref="AH22:AH606 AF22:AF606 AF608:AF892 AH608:AH892 AF894:AF1120 AH894:AH1120">
      <formula1>1000</formula1>
      <formula2>9999</formula2>
    </dataValidation>
    <dataValidation type="list" errorStyle="information" showInputMessage="1" showErrorMessage="1" error="It looks like you are treating an &quot;Other&quot; administrative unit. If this is correct continue, otherwise select from drop down menu." sqref="R21:S1120">
      <formula1>Administrative_Unit_Trachoma</formula1>
    </dataValidation>
    <dataValidation type="list" errorStyle="information" showInputMessage="1" showErrorMessage="1" error="This looks like a new drug package. If so please continue. Otherwise select appropriate drug package from the drop down menu." sqref="AD21:AD1120">
      <formula1>MDA_Type_Trachoma</formula1>
    </dataValidation>
    <dataValidation type="whole" errorStyle="information" showInputMessage="1" showErrorMessage="1" error="This value should be less than or equal to # persons targeted with all funding; if not please explain in comments." sqref="AN21:AN1120">
      <formula1>0</formula1>
      <formula2>AK21</formula2>
    </dataValidation>
    <dataValidation type="list" errorStyle="information" allowBlank="1" showInputMessage="1" showErrorMessage="1" sqref="R893:R1120 R607:R888">
      <formula1>$B$493:$B$495</formula1>
    </dataValidation>
    <dataValidation type="list" allowBlank="1" showInputMessage="1" showErrorMessage="1" sqref="S607:S888 S893:S1120">
      <formula1>$B$498:$B$500</formula1>
    </dataValidation>
    <dataValidation type="list" allowBlank="1" showInputMessage="1" showErrorMessage="1" sqref="K607:K888 K893:K1120">
      <formula1>$B$503:$B$504</formula1>
    </dataValidation>
    <dataValidation type="whole" errorStyle="information" allowBlank="1" showInputMessage="1" showErrorMessage="1" error="Enter a 4 digit year" sqref="Z21:Z1120 U21:U1120 W21:W1120">
      <formula1>1900</formula1>
      <formula2>10000</formula2>
    </dataValidation>
    <dataValidation type="whole" errorStyle="information" allowBlank="1" showInputMessage="1" showErrorMessage="1" error="Please enter a whole number" sqref="AA21:AA1120">
      <formula1>0</formula1>
      <formula2>100</formula2>
    </dataValidation>
    <dataValidation type="whole" errorStyle="information" allowBlank="1" showInputMessage="1" showErrorMessage="1" error="Please enter a 4 digit year" sqref="M21:N1120">
      <formula1>1900</formula1>
      <formula2>10000</formula2>
    </dataValidation>
    <dataValidation type="decimal" errorStyle="information" allowBlank="1" showInputMessage="1" showErrorMessage="1" error="Please enter a percentage" sqref="K21:K1120 G21:I1120">
      <formula1>0</formula1>
      <formula2>100</formula2>
    </dataValidation>
    <dataValidation type="list" errorStyle="information" showInputMessage="1" showErrorMessage="1" error="Please select from drop down menu." sqref="L21:L1120">
      <formula1>TT_Indicator</formula1>
    </dataValidation>
    <dataValidation type="list" showInputMessage="1" showErrorMessage="1" error="Please select from drop down menu." sqref="T21:T1120">
      <formula1>Stop_District_MDA_Trachoma</formula1>
    </dataValidation>
    <dataValidation type="list" showInputMessage="1" showErrorMessage="1" error="Please select from drop down menu." sqref="AY21:AY1120">
      <formula1>Stock_Out_Drug_Trachoma</formula1>
    </dataValidation>
    <dataValidation type="list" showInputMessage="1" showErrorMessage="1" error="Please select from drop down menu." sqref="AZ21:AZ1120">
      <formula1>PERIOD_OF_STOCK_OUT</formula1>
    </dataValidation>
    <dataValidation errorStyle="information" allowBlank="1" showInputMessage="1" showErrorMessage="1" error="Enter a 4 digit year" sqref="P21:P1120"/>
    <dataValidation type="list" showInputMessage="1" showErrorMessage="1" error="Please select the month from the drop-down menu." sqref="AE21:AE1120 O21:O1120 AG21:AG1120">
      <formula1>MONTH</formula1>
    </dataValidation>
    <dataValidation type="list" showInputMessage="1" showErrorMessage="1" error="Please select from the drop down menu." sqref="AE21:AE1120 O21:O1120 AG21:AG1120">
      <formula1>MONTH</formula1>
    </dataValidation>
    <dataValidation type="list" showInputMessage="1" showErrorMessage="1" error="Please select from drop down menu." sqref="AX21:AX1120">
      <formula1>STOCK_OUT_DURING_MDA</formula1>
    </dataValidation>
    <dataValidation type="list" showInputMessage="1" showErrorMessage="1" error="Please select from the drop down menu." sqref="AI21:AI1120">
      <formula1>USAID_FUNDING</formula1>
    </dataValidation>
    <dataValidation type="whole" errorStyle="information" allowBlank="1" showInputMessage="1" showErrorMessage="1" error="Value should be less than or equal to # MDAs completed" sqref="AB21:AB1120">
      <formula1>0</formula1>
      <formula2>AA21</formula2>
    </dataValidation>
    <dataValidation type="whole" errorStyle="information" showInputMessage="1" showErrorMessage="1" error="This value should be less than or equal to # people targeted with all funding" sqref="AL21:AL1120">
      <formula1>0</formula1>
      <formula2>AK21</formula2>
    </dataValidation>
    <dataValidation type="whole" errorStyle="information" allowBlank="1" showInputMessage="1" showErrorMessage="1" error="This value should be less than or equal to total population; if not please explain in comments." sqref="Q21:Q1120">
      <formula1>0</formula1>
      <formula2>D21</formula2>
    </dataValidation>
    <dataValidation type="whole" errorStyle="information" allowBlank="1" showInputMessage="1" showErrorMessage="1" error="This value should be less than or equal to # persons targeted with USAID funding; if not please explain in comments." sqref="AO21:AO1120">
      <formula1>0</formula1>
      <formula2>AL21</formula2>
    </dataValidation>
    <dataValidation type="whole" errorStyle="information" allowBlank="1" showInputMessage="1" showErrorMessage="1" error="This value should be less than or equal to # persons treated with USAID funding; if not please explain in comments." sqref="AW21:AW1120">
      <formula1>0</formula1>
      <formula2>AO21</formula2>
    </dataValidation>
    <dataValidation type="whole" errorStyle="information" showInputMessage="1" showErrorMessage="1" sqref="J21:J1120">
      <formula1>0</formula1>
      <formula2>100000000</formula2>
    </dataValidation>
    <dataValidation type="whole" errorStyle="information" allowBlank="1" showInputMessage="1" showErrorMessage="1" error="This value should be less than or equal to # persons treated with USAID funding; if not please explain in comments." sqref="AS21:AS1120">
      <formula1>0</formula1>
      <formula2>AO21</formula2>
    </dataValidation>
    <dataValidation type="whole" errorStyle="information" allowBlank="1" showInputMessage="1" showErrorMessage="1" error="This value should be less than or equal to # persons treated with USAID funding; if not please explain in comments." sqref="AU21:AU1120">
      <formula1>0</formula1>
      <formula2>AO21</formula2>
    </dataValidation>
    <dataValidation type="whole" errorStyle="information" allowBlank="1" showInputMessage="1" showErrorMessage="1" error="This value should be less than or equal to # persons treated with all funding; if not please explain in comments." sqref="AV21:AV1120">
      <formula1>0</formula1>
      <formula2>AN21</formula2>
    </dataValidation>
    <dataValidation type="whole" errorStyle="information" allowBlank="1" showInputMessage="1" showErrorMessage="1" error="This value should be less than or equal to # persons treated with all funding; if not please explain in comments." sqref="AP21:AP1120">
      <formula1>0</formula1>
      <formula2>AN21</formula2>
    </dataValidation>
    <dataValidation type="whole" errorStyle="information" allowBlank="1" showInputMessage="1" showErrorMessage="1" error="This value should be less than or equal to # persons treated with all funding; if not please explain in comments." sqref="AR21:AR1120">
      <formula1>0</formula1>
      <formula2>AN21</formula2>
    </dataValidation>
    <dataValidation type="whole" errorStyle="information" allowBlank="1" showInputMessage="1" showErrorMessage="1" error="This value should be less than or equal to # persons treated with all funding; if not please explain in comments." sqref="AT21:AT1120">
      <formula1>0</formula1>
      <formula2>AN21</formula2>
    </dataValidation>
    <dataValidation type="whole" errorStyle="information" showInputMessage="1" showErrorMessage="1" error="This value should be less than or equal to population at-risk; if not please explain in comments. " sqref="AK21:AK1120">
      <formula1>0</formula1>
      <formula2>Q21</formula2>
    </dataValidation>
    <dataValidation type="list" showInputMessage="1" showErrorMessage="1" error="Please select from the drop down menu." sqref="AJ21:AJ1120">
      <formula1>Partners</formula1>
    </dataValidation>
    <dataValidation type="list" showInputMessage="1" showErrorMessage="1" error="Please select from drop down menu." sqref="F21:F1120">
      <formula1>Disease_Distribution_Trachoma</formula1>
    </dataValidation>
    <dataValidation type="whole" errorStyle="information" allowBlank="1" showInputMessage="1" showErrorMessage="1" error="This value should be less than or equal to total population; if not please explain in comments." sqref="V21:V1120">
      <formula1>0</formula1>
      <formula2>D21</formula2>
    </dataValidation>
    <dataValidation type="whole" errorStyle="information" allowBlank="1" showInputMessage="1" showErrorMessage="1" error="This value should be less than or equal to total population; if not please explain in comments." sqref="X21:X1120">
      <formula1>0</formula1>
      <formula2>D21</formula2>
    </dataValidation>
    <dataValidation type="whole" errorStyle="information" allowBlank="1" showInputMessage="1" showErrorMessage="1" error="This value should be less than or equal to # persons treated with USAID funding; if not please explain in comments." sqref="AQ21:AQ1120">
      <formula1>0</formula1>
      <formula2>AO21</formula2>
    </dataValidation>
    <dataValidation type="list" showInputMessage="1" showErrorMessage="1" error="Please select from the drop-down lsit. " sqref="AJ21:AJ1120">
      <formula1>Partners</formula1>
    </dataValidation>
  </dataValidations>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B3"/>
  <sheetViews>
    <sheetView workbookViewId="0">
      <selection activeCell="B2" sqref="B2"/>
    </sheetView>
  </sheetViews>
  <sheetFormatPr defaultColWidth="8.85546875" defaultRowHeight="15" x14ac:dyDescent="0.25"/>
  <cols>
    <col min="1" max="1" width="10.7109375" bestFit="1" customWidth="1"/>
  </cols>
  <sheetData>
    <row r="1" spans="1:2" x14ac:dyDescent="0.25">
      <c r="A1" t="s">
        <v>518</v>
      </c>
      <c r="B1" s="6" t="s">
        <v>526</v>
      </c>
    </row>
    <row r="2" spans="1:2" x14ac:dyDescent="0.25">
      <c r="A2" t="s">
        <v>516</v>
      </c>
      <c r="B2" t="s">
        <v>517</v>
      </c>
    </row>
    <row r="3" spans="1:2" x14ac:dyDescent="0.25">
      <c r="A3" t="s">
        <v>520</v>
      </c>
      <c r="B3" t="s">
        <v>521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6AE"/>
  </sheetPr>
  <dimension ref="B2:CC1115"/>
  <sheetViews>
    <sheetView showGridLines="0" zoomScaleNormal="100" workbookViewId="0">
      <pane xSplit="5" ySplit="8" topLeftCell="F9" activePane="bottomRight" state="frozen"/>
      <selection pane="topRight" activeCell="F1" sqref="F1"/>
      <selection pane="bottomLeft" activeCell="A9" sqref="A9"/>
      <selection pane="bottomRight" activeCell="B5" sqref="B5:D5"/>
    </sheetView>
  </sheetViews>
  <sheetFormatPr defaultColWidth="9.140625" defaultRowHeight="15" x14ac:dyDescent="0.25"/>
  <cols>
    <col min="1" max="1" width="4.7109375" style="264" customWidth="1"/>
    <col min="2" max="3" width="22.5703125" style="264" customWidth="1"/>
    <col min="4" max="4" width="16.28515625" style="264" customWidth="1"/>
    <col min="5" max="5" width="0.85546875" style="318" customWidth="1"/>
    <col min="6" max="17" width="15.28515625" style="264" customWidth="1"/>
    <col min="18" max="18" width="0.85546875" style="318" customWidth="1"/>
    <col min="19" max="19" width="18.140625" style="264" customWidth="1"/>
    <col min="20" max="28" width="15.28515625" style="264" customWidth="1"/>
    <col min="29" max="29" width="0.85546875" style="318" customWidth="1"/>
    <col min="30" max="30" width="16.85546875" style="264" customWidth="1"/>
    <col min="31" max="39" width="15.28515625" style="264" customWidth="1"/>
    <col min="40" max="40" width="0.85546875" style="318" customWidth="1"/>
    <col min="41" max="59" width="15.28515625" style="264" customWidth="1"/>
    <col min="60" max="60" width="0.85546875" style="318" customWidth="1"/>
    <col min="61" max="61" width="17.28515625" style="264" customWidth="1"/>
    <col min="62" max="64" width="15.28515625" style="264" customWidth="1"/>
    <col min="65" max="70" width="15" style="264" customWidth="1"/>
    <col min="71" max="71" width="0.85546875" style="318" customWidth="1"/>
    <col min="72" max="72" width="21.5703125" style="264" customWidth="1"/>
    <col min="73" max="81" width="16.5703125" style="264" customWidth="1"/>
    <col min="82" max="16384" width="9.140625" style="264"/>
  </cols>
  <sheetData>
    <row r="2" spans="2:81" ht="18" x14ac:dyDescent="0.25">
      <c r="B2" s="277" t="s">
        <v>307</v>
      </c>
      <c r="E2" s="324"/>
      <c r="R2" s="324"/>
      <c r="AC2" s="324"/>
      <c r="AN2" s="324"/>
      <c r="BH2" s="324"/>
      <c r="BS2" s="324"/>
    </row>
    <row r="3" spans="2:81" x14ac:dyDescent="0.25">
      <c r="E3" s="337"/>
      <c r="R3" s="337"/>
      <c r="AC3" s="337"/>
      <c r="AN3" s="337"/>
      <c r="BH3" s="337"/>
      <c r="BS3" s="337"/>
    </row>
    <row r="4" spans="2:81" x14ac:dyDescent="0.25">
      <c r="E4" s="337"/>
      <c r="R4" s="337"/>
      <c r="AC4" s="337"/>
      <c r="AN4" s="337"/>
      <c r="BH4" s="337"/>
      <c r="BS4" s="337"/>
    </row>
    <row r="5" spans="2:81" s="540" customFormat="1" ht="21.75" customHeight="1" thickBot="1" x14ac:dyDescent="0.3">
      <c r="B5" s="637" t="s">
        <v>8</v>
      </c>
      <c r="C5" s="637"/>
      <c r="D5" s="637"/>
      <c r="E5" s="55"/>
      <c r="F5" s="638" t="s">
        <v>1</v>
      </c>
      <c r="G5" s="639"/>
      <c r="H5" s="639"/>
      <c r="I5" s="639"/>
      <c r="J5" s="639"/>
      <c r="K5" s="639"/>
      <c r="L5" s="639"/>
      <c r="M5" s="639"/>
      <c r="N5" s="639"/>
      <c r="O5" s="639"/>
      <c r="P5" s="639"/>
      <c r="Q5" s="639"/>
      <c r="R5" s="55"/>
      <c r="S5" s="640" t="s">
        <v>367</v>
      </c>
      <c r="T5" s="641"/>
      <c r="U5" s="641"/>
      <c r="V5" s="641"/>
      <c r="W5" s="641"/>
      <c r="X5" s="641"/>
      <c r="Y5" s="641"/>
      <c r="Z5" s="641"/>
      <c r="AA5" s="641"/>
      <c r="AB5" s="641"/>
      <c r="AC5" s="55"/>
      <c r="AD5" s="642" t="s">
        <v>43</v>
      </c>
      <c r="AE5" s="642"/>
      <c r="AF5" s="642"/>
      <c r="AG5" s="642"/>
      <c r="AH5" s="642"/>
      <c r="AI5" s="642"/>
      <c r="AJ5" s="642"/>
      <c r="AK5" s="642"/>
      <c r="AL5" s="642"/>
      <c r="AM5" s="642"/>
      <c r="AN5" s="55"/>
      <c r="AO5" s="638" t="s">
        <v>368</v>
      </c>
      <c r="AP5" s="639"/>
      <c r="AQ5" s="639"/>
      <c r="AR5" s="639"/>
      <c r="AS5" s="639"/>
      <c r="AT5" s="639"/>
      <c r="AU5" s="639"/>
      <c r="AV5" s="639"/>
      <c r="AW5" s="639"/>
      <c r="AX5" s="639"/>
      <c r="AY5" s="639"/>
      <c r="AZ5" s="639"/>
      <c r="BA5" s="639"/>
      <c r="BB5" s="639"/>
      <c r="BC5" s="639"/>
      <c r="BD5" s="639"/>
      <c r="BE5" s="639"/>
      <c r="BF5" s="639"/>
      <c r="BG5" s="176"/>
      <c r="BH5" s="55"/>
      <c r="BI5" s="634" t="s">
        <v>64</v>
      </c>
      <c r="BJ5" s="635"/>
      <c r="BK5" s="635"/>
      <c r="BL5" s="635"/>
      <c r="BM5" s="635"/>
      <c r="BN5" s="635"/>
      <c r="BO5" s="635"/>
      <c r="BP5" s="635"/>
      <c r="BQ5" s="635"/>
      <c r="BR5" s="635"/>
      <c r="BS5" s="55"/>
      <c r="BT5" s="636" t="s">
        <v>304</v>
      </c>
      <c r="BU5" s="636"/>
      <c r="BV5" s="636"/>
      <c r="BW5" s="636"/>
      <c r="BX5" s="636"/>
      <c r="BY5" s="636"/>
      <c r="BZ5" s="636"/>
      <c r="CA5" s="636"/>
      <c r="CB5" s="636"/>
      <c r="CC5" s="636"/>
    </row>
    <row r="6" spans="2:81" s="541" customFormat="1" ht="57" customHeight="1" thickTop="1" thickBot="1" x14ac:dyDescent="0.3">
      <c r="B6" s="231" t="s">
        <v>9</v>
      </c>
      <c r="C6" s="231" t="s">
        <v>10</v>
      </c>
      <c r="D6" s="231" t="s">
        <v>300</v>
      </c>
      <c r="E6" s="55"/>
      <c r="F6" s="225" t="s">
        <v>480</v>
      </c>
      <c r="G6" s="225" t="s">
        <v>481</v>
      </c>
      <c r="H6" s="225" t="s">
        <v>450</v>
      </c>
      <c r="I6" s="225" t="s">
        <v>277</v>
      </c>
      <c r="J6" s="225" t="s">
        <v>72</v>
      </c>
      <c r="K6" s="225" t="s">
        <v>73</v>
      </c>
      <c r="L6" s="225" t="s">
        <v>74</v>
      </c>
      <c r="M6" s="225" t="s">
        <v>350</v>
      </c>
      <c r="N6" s="225" t="s">
        <v>75</v>
      </c>
      <c r="O6" s="225" t="s">
        <v>351</v>
      </c>
      <c r="P6" s="225" t="s">
        <v>76</v>
      </c>
      <c r="Q6" s="225" t="s">
        <v>369</v>
      </c>
      <c r="R6" s="55"/>
      <c r="S6" s="226" t="s">
        <v>452</v>
      </c>
      <c r="T6" s="226" t="s">
        <v>481</v>
      </c>
      <c r="U6" s="226" t="s">
        <v>450</v>
      </c>
      <c r="V6" s="226" t="s">
        <v>277</v>
      </c>
      <c r="W6" s="226" t="s">
        <v>72</v>
      </c>
      <c r="X6" s="226" t="s">
        <v>350</v>
      </c>
      <c r="Y6" s="226" t="s">
        <v>75</v>
      </c>
      <c r="Z6" s="226" t="s">
        <v>351</v>
      </c>
      <c r="AA6" s="226" t="s">
        <v>76</v>
      </c>
      <c r="AB6" s="226" t="s">
        <v>369</v>
      </c>
      <c r="AC6" s="55"/>
      <c r="AD6" s="227" t="s">
        <v>482</v>
      </c>
      <c r="AE6" s="227" t="s">
        <v>481</v>
      </c>
      <c r="AF6" s="227" t="s">
        <v>450</v>
      </c>
      <c r="AG6" s="227" t="s">
        <v>277</v>
      </c>
      <c r="AH6" s="227" t="s">
        <v>72</v>
      </c>
      <c r="AI6" s="227" t="s">
        <v>350</v>
      </c>
      <c r="AJ6" s="227" t="s">
        <v>75</v>
      </c>
      <c r="AK6" s="227" t="s">
        <v>351</v>
      </c>
      <c r="AL6" s="227" t="s">
        <v>76</v>
      </c>
      <c r="AM6" s="227" t="s">
        <v>369</v>
      </c>
      <c r="AN6" s="55"/>
      <c r="AO6" s="225" t="s">
        <v>470</v>
      </c>
      <c r="AP6" s="225" t="s">
        <v>481</v>
      </c>
      <c r="AQ6" s="225" t="s">
        <v>450</v>
      </c>
      <c r="AR6" s="225" t="s">
        <v>365</v>
      </c>
      <c r="AS6" s="225" t="s">
        <v>77</v>
      </c>
      <c r="AT6" s="225" t="s">
        <v>78</v>
      </c>
      <c r="AU6" s="225" t="s">
        <v>277</v>
      </c>
      <c r="AV6" s="225" t="s">
        <v>72</v>
      </c>
      <c r="AW6" s="225" t="s">
        <v>348</v>
      </c>
      <c r="AX6" s="225" t="s">
        <v>73</v>
      </c>
      <c r="AY6" s="225" t="s">
        <v>349</v>
      </c>
      <c r="AZ6" s="225" t="s">
        <v>74</v>
      </c>
      <c r="BA6" s="225" t="s">
        <v>421</v>
      </c>
      <c r="BB6" s="225" t="s">
        <v>366</v>
      </c>
      <c r="BC6" s="225" t="s">
        <v>350</v>
      </c>
      <c r="BD6" s="225" t="s">
        <v>75</v>
      </c>
      <c r="BE6" s="225" t="s">
        <v>351</v>
      </c>
      <c r="BF6" s="225" t="s">
        <v>76</v>
      </c>
      <c r="BG6" s="225" t="s">
        <v>369</v>
      </c>
      <c r="BH6" s="55"/>
      <c r="BI6" s="226" t="s">
        <v>474</v>
      </c>
      <c r="BJ6" s="226" t="s">
        <v>481</v>
      </c>
      <c r="BK6" s="226" t="s">
        <v>450</v>
      </c>
      <c r="BL6" s="226" t="s">
        <v>277</v>
      </c>
      <c r="BM6" s="226" t="s">
        <v>72</v>
      </c>
      <c r="BN6" s="226" t="s">
        <v>420</v>
      </c>
      <c r="BO6" s="226" t="s">
        <v>75</v>
      </c>
      <c r="BP6" s="226" t="s">
        <v>351</v>
      </c>
      <c r="BQ6" s="226" t="s">
        <v>76</v>
      </c>
      <c r="BR6" s="226" t="s">
        <v>369</v>
      </c>
      <c r="BS6" s="55"/>
      <c r="BT6" s="228" t="s">
        <v>483</v>
      </c>
      <c r="BU6" s="228" t="s">
        <v>481</v>
      </c>
      <c r="BV6" s="228" t="s">
        <v>450</v>
      </c>
      <c r="BW6" s="228" t="s">
        <v>302</v>
      </c>
      <c r="BX6" s="228" t="s">
        <v>303</v>
      </c>
      <c r="BY6" s="228" t="s">
        <v>350</v>
      </c>
      <c r="BZ6" s="228" t="s">
        <v>75</v>
      </c>
      <c r="CA6" s="228" t="s">
        <v>351</v>
      </c>
      <c r="CB6" s="228" t="s">
        <v>76</v>
      </c>
      <c r="CC6" s="228" t="s">
        <v>369</v>
      </c>
    </row>
    <row r="7" spans="2:81" s="85" customFormat="1" ht="21.95" customHeight="1" thickTop="1" x14ac:dyDescent="0.25">
      <c r="B7" s="566" t="s">
        <v>305</v>
      </c>
      <c r="C7" s="567"/>
      <c r="D7" s="189">
        <f>SUM(D9:D1108)</f>
        <v>0</v>
      </c>
      <c r="E7" s="55"/>
      <c r="F7" s="229">
        <f t="shared" ref="F7:P7" si="0">SUM(F9:F1108)</f>
        <v>0</v>
      </c>
      <c r="G7" s="229">
        <f t="shared" si="0"/>
        <v>0</v>
      </c>
      <c r="H7" s="229">
        <f t="shared" si="0"/>
        <v>0</v>
      </c>
      <c r="I7" s="229">
        <f t="shared" si="0"/>
        <v>0</v>
      </c>
      <c r="J7" s="229">
        <f t="shared" si="0"/>
        <v>0</v>
      </c>
      <c r="K7" s="229">
        <f t="shared" si="0"/>
        <v>0</v>
      </c>
      <c r="L7" s="229">
        <f t="shared" si="0"/>
        <v>0</v>
      </c>
      <c r="M7" s="229">
        <f t="shared" si="0"/>
        <v>0</v>
      </c>
      <c r="N7" s="229">
        <f t="shared" si="0"/>
        <v>0</v>
      </c>
      <c r="O7" s="229">
        <f t="shared" si="0"/>
        <v>0</v>
      </c>
      <c r="P7" s="229">
        <f t="shared" si="0"/>
        <v>0</v>
      </c>
      <c r="Q7" s="229" t="s">
        <v>71</v>
      </c>
      <c r="R7" s="55"/>
      <c r="S7" s="229">
        <f t="shared" ref="S7:AA7" si="1">SUM(S9:S1108)</f>
        <v>0</v>
      </c>
      <c r="T7" s="229">
        <f t="shared" si="1"/>
        <v>0</v>
      </c>
      <c r="U7" s="229">
        <f t="shared" si="1"/>
        <v>0</v>
      </c>
      <c r="V7" s="229">
        <f t="shared" si="1"/>
        <v>0</v>
      </c>
      <c r="W7" s="229">
        <f t="shared" si="1"/>
        <v>0</v>
      </c>
      <c r="X7" s="229">
        <f t="shared" si="1"/>
        <v>0</v>
      </c>
      <c r="Y7" s="229">
        <f t="shared" si="1"/>
        <v>0</v>
      </c>
      <c r="Z7" s="229">
        <f t="shared" si="1"/>
        <v>0</v>
      </c>
      <c r="AA7" s="229">
        <f t="shared" si="1"/>
        <v>0</v>
      </c>
      <c r="AB7" s="229" t="s">
        <v>71</v>
      </c>
      <c r="AC7" s="55"/>
      <c r="AD7" s="229">
        <f t="shared" ref="AD7:AL7" si="2">SUM(AD9:AD1108)</f>
        <v>0</v>
      </c>
      <c r="AE7" s="229">
        <f t="shared" si="2"/>
        <v>0</v>
      </c>
      <c r="AF7" s="229">
        <f t="shared" si="2"/>
        <v>0</v>
      </c>
      <c r="AG7" s="229">
        <f t="shared" si="2"/>
        <v>0</v>
      </c>
      <c r="AH7" s="229">
        <f t="shared" si="2"/>
        <v>0</v>
      </c>
      <c r="AI7" s="229">
        <f t="shared" si="2"/>
        <v>0</v>
      </c>
      <c r="AJ7" s="229">
        <f t="shared" si="2"/>
        <v>0</v>
      </c>
      <c r="AK7" s="229">
        <f t="shared" si="2"/>
        <v>0</v>
      </c>
      <c r="AL7" s="229">
        <f t="shared" si="2"/>
        <v>0</v>
      </c>
      <c r="AM7" s="229" t="s">
        <v>71</v>
      </c>
      <c r="AN7" s="55"/>
      <c r="AO7" s="229">
        <f t="shared" ref="AO7:BF7" si="3">SUM(AO9:AO1108)</f>
        <v>0</v>
      </c>
      <c r="AP7" s="229">
        <f t="shared" si="3"/>
        <v>0</v>
      </c>
      <c r="AQ7" s="229">
        <f t="shared" si="3"/>
        <v>0</v>
      </c>
      <c r="AR7" s="229">
        <f t="shared" si="3"/>
        <v>0</v>
      </c>
      <c r="AS7" s="229">
        <f t="shared" si="3"/>
        <v>0</v>
      </c>
      <c r="AT7" s="229">
        <f t="shared" si="3"/>
        <v>0</v>
      </c>
      <c r="AU7" s="229">
        <f t="shared" si="3"/>
        <v>0</v>
      </c>
      <c r="AV7" s="229">
        <f t="shared" si="3"/>
        <v>0</v>
      </c>
      <c r="AW7" s="229">
        <f t="shared" si="3"/>
        <v>0</v>
      </c>
      <c r="AX7" s="229">
        <f t="shared" si="3"/>
        <v>0</v>
      </c>
      <c r="AY7" s="229">
        <f t="shared" si="3"/>
        <v>0</v>
      </c>
      <c r="AZ7" s="229">
        <f t="shared" si="3"/>
        <v>0</v>
      </c>
      <c r="BA7" s="229">
        <f t="shared" si="3"/>
        <v>0</v>
      </c>
      <c r="BB7" s="229">
        <f t="shared" si="3"/>
        <v>0</v>
      </c>
      <c r="BC7" s="229">
        <f t="shared" si="3"/>
        <v>0</v>
      </c>
      <c r="BD7" s="229">
        <f t="shared" si="3"/>
        <v>0</v>
      </c>
      <c r="BE7" s="229">
        <f t="shared" si="3"/>
        <v>0</v>
      </c>
      <c r="BF7" s="229">
        <f t="shared" si="3"/>
        <v>0</v>
      </c>
      <c r="BG7" s="229" t="s">
        <v>71</v>
      </c>
      <c r="BH7" s="55"/>
      <c r="BI7" s="229">
        <f t="shared" ref="BI7:BQ7" si="4">SUM(BI9:BI1108)</f>
        <v>0</v>
      </c>
      <c r="BJ7" s="229">
        <f t="shared" si="4"/>
        <v>0</v>
      </c>
      <c r="BK7" s="229">
        <f t="shared" si="4"/>
        <v>0</v>
      </c>
      <c r="BL7" s="229">
        <f t="shared" si="4"/>
        <v>0</v>
      </c>
      <c r="BM7" s="229">
        <f t="shared" si="4"/>
        <v>0</v>
      </c>
      <c r="BN7" s="229">
        <f t="shared" si="4"/>
        <v>0</v>
      </c>
      <c r="BO7" s="229">
        <f t="shared" si="4"/>
        <v>0</v>
      </c>
      <c r="BP7" s="229">
        <f t="shared" si="4"/>
        <v>0</v>
      </c>
      <c r="BQ7" s="229">
        <f t="shared" si="4"/>
        <v>0</v>
      </c>
      <c r="BR7" s="229" t="s">
        <v>71</v>
      </c>
      <c r="BS7" s="55"/>
      <c r="BT7" s="229">
        <f t="shared" ref="BT7:CB7" si="5">SUM(BT9:BT1108)</f>
        <v>0</v>
      </c>
      <c r="BU7" s="229">
        <f t="shared" si="5"/>
        <v>0</v>
      </c>
      <c r="BV7" s="229">
        <f t="shared" si="5"/>
        <v>0</v>
      </c>
      <c r="BW7" s="229">
        <f t="shared" si="5"/>
        <v>0</v>
      </c>
      <c r="BX7" s="229">
        <f t="shared" si="5"/>
        <v>0</v>
      </c>
      <c r="BY7" s="229">
        <f t="shared" si="5"/>
        <v>0</v>
      </c>
      <c r="BZ7" s="229">
        <f t="shared" si="5"/>
        <v>0</v>
      </c>
      <c r="CA7" s="229">
        <f t="shared" si="5"/>
        <v>0</v>
      </c>
      <c r="CB7" s="229">
        <f t="shared" si="5"/>
        <v>0</v>
      </c>
      <c r="CC7" s="229" t="s">
        <v>71</v>
      </c>
    </row>
    <row r="8" spans="2:81" s="85" customFormat="1" ht="21.95" customHeight="1" thickBot="1" x14ac:dyDescent="0.3">
      <c r="B8" s="568" t="s">
        <v>306</v>
      </c>
      <c r="C8" s="569"/>
      <c r="D8" s="195">
        <f>COUNTIF(D9:D1108,"&gt;0")</f>
        <v>0</v>
      </c>
      <c r="E8" s="55"/>
      <c r="F8" s="230">
        <f t="shared" ref="F8:Q8" si="6">COUNTIF(F9:F1108,"&gt;0")</f>
        <v>0</v>
      </c>
      <c r="G8" s="230">
        <f t="shared" si="6"/>
        <v>0</v>
      </c>
      <c r="H8" s="230">
        <f t="shared" si="6"/>
        <v>0</v>
      </c>
      <c r="I8" s="230">
        <f t="shared" si="6"/>
        <v>0</v>
      </c>
      <c r="J8" s="230">
        <f t="shared" si="6"/>
        <v>0</v>
      </c>
      <c r="K8" s="230">
        <f t="shared" si="6"/>
        <v>0</v>
      </c>
      <c r="L8" s="230">
        <f t="shared" si="6"/>
        <v>0</v>
      </c>
      <c r="M8" s="230">
        <f t="shared" si="6"/>
        <v>0</v>
      </c>
      <c r="N8" s="230">
        <f t="shared" si="6"/>
        <v>0</v>
      </c>
      <c r="O8" s="230">
        <f t="shared" si="6"/>
        <v>0</v>
      </c>
      <c r="P8" s="230">
        <f t="shared" si="6"/>
        <v>0</v>
      </c>
      <c r="Q8" s="230">
        <f t="shared" si="6"/>
        <v>0</v>
      </c>
      <c r="R8" s="55"/>
      <c r="S8" s="230">
        <f t="shared" ref="S8:AB8" si="7">COUNTIF(S9:S1108,"&gt;0")</f>
        <v>0</v>
      </c>
      <c r="T8" s="230">
        <f t="shared" si="7"/>
        <v>0</v>
      </c>
      <c r="U8" s="230">
        <f t="shared" si="7"/>
        <v>0</v>
      </c>
      <c r="V8" s="230">
        <f t="shared" si="7"/>
        <v>0</v>
      </c>
      <c r="W8" s="230">
        <f t="shared" si="7"/>
        <v>0</v>
      </c>
      <c r="X8" s="230">
        <f t="shared" si="7"/>
        <v>0</v>
      </c>
      <c r="Y8" s="230">
        <f t="shared" si="7"/>
        <v>0</v>
      </c>
      <c r="Z8" s="230">
        <f t="shared" si="7"/>
        <v>0</v>
      </c>
      <c r="AA8" s="230">
        <f t="shared" si="7"/>
        <v>0</v>
      </c>
      <c r="AB8" s="230">
        <f t="shared" si="7"/>
        <v>0</v>
      </c>
      <c r="AC8" s="55"/>
      <c r="AD8" s="230">
        <f t="shared" ref="AD8:AM8" si="8">COUNTIF(AD9:AD1108,"&gt;0")</f>
        <v>0</v>
      </c>
      <c r="AE8" s="230">
        <f t="shared" si="8"/>
        <v>0</v>
      </c>
      <c r="AF8" s="230">
        <f t="shared" si="8"/>
        <v>0</v>
      </c>
      <c r="AG8" s="230">
        <f t="shared" si="8"/>
        <v>0</v>
      </c>
      <c r="AH8" s="230">
        <f t="shared" si="8"/>
        <v>0</v>
      </c>
      <c r="AI8" s="230">
        <f t="shared" si="8"/>
        <v>0</v>
      </c>
      <c r="AJ8" s="230">
        <f t="shared" si="8"/>
        <v>0</v>
      </c>
      <c r="AK8" s="230">
        <f t="shared" si="8"/>
        <v>0</v>
      </c>
      <c r="AL8" s="230">
        <f t="shared" si="8"/>
        <v>0</v>
      </c>
      <c r="AM8" s="230">
        <f t="shared" si="8"/>
        <v>0</v>
      </c>
      <c r="AN8" s="55"/>
      <c r="AO8" s="230">
        <f t="shared" ref="AO8:BG8" si="9">COUNTIF(AO9:AO1108,"&gt;0")</f>
        <v>0</v>
      </c>
      <c r="AP8" s="230">
        <f t="shared" si="9"/>
        <v>0</v>
      </c>
      <c r="AQ8" s="230">
        <f t="shared" si="9"/>
        <v>0</v>
      </c>
      <c r="AR8" s="230">
        <f t="shared" si="9"/>
        <v>0</v>
      </c>
      <c r="AS8" s="230">
        <f t="shared" si="9"/>
        <v>0</v>
      </c>
      <c r="AT8" s="230">
        <f t="shared" si="9"/>
        <v>0</v>
      </c>
      <c r="AU8" s="230">
        <f t="shared" si="9"/>
        <v>0</v>
      </c>
      <c r="AV8" s="230">
        <f t="shared" si="9"/>
        <v>0</v>
      </c>
      <c r="AW8" s="230">
        <f t="shared" si="9"/>
        <v>0</v>
      </c>
      <c r="AX8" s="230">
        <f t="shared" si="9"/>
        <v>0</v>
      </c>
      <c r="AY8" s="230">
        <f t="shared" si="9"/>
        <v>0</v>
      </c>
      <c r="AZ8" s="230">
        <f t="shared" si="9"/>
        <v>0</v>
      </c>
      <c r="BA8" s="230">
        <f t="shared" si="9"/>
        <v>0</v>
      </c>
      <c r="BB8" s="230">
        <f t="shared" si="9"/>
        <v>0</v>
      </c>
      <c r="BC8" s="230">
        <f t="shared" si="9"/>
        <v>0</v>
      </c>
      <c r="BD8" s="230">
        <f t="shared" si="9"/>
        <v>0</v>
      </c>
      <c r="BE8" s="230">
        <f t="shared" si="9"/>
        <v>0</v>
      </c>
      <c r="BF8" s="230">
        <f t="shared" si="9"/>
        <v>0</v>
      </c>
      <c r="BG8" s="230">
        <f t="shared" si="9"/>
        <v>0</v>
      </c>
      <c r="BH8" s="55"/>
      <c r="BI8" s="230">
        <f t="shared" ref="BI8:BR8" si="10">COUNTIF(BI9:BI1108,"&gt;0")</f>
        <v>0</v>
      </c>
      <c r="BJ8" s="230">
        <f t="shared" si="10"/>
        <v>0</v>
      </c>
      <c r="BK8" s="230">
        <f t="shared" si="10"/>
        <v>0</v>
      </c>
      <c r="BL8" s="230">
        <f t="shared" si="10"/>
        <v>0</v>
      </c>
      <c r="BM8" s="230">
        <f t="shared" si="10"/>
        <v>0</v>
      </c>
      <c r="BN8" s="230">
        <f t="shared" si="10"/>
        <v>0</v>
      </c>
      <c r="BO8" s="230">
        <f t="shared" si="10"/>
        <v>0</v>
      </c>
      <c r="BP8" s="230">
        <f t="shared" si="10"/>
        <v>0</v>
      </c>
      <c r="BQ8" s="230">
        <f t="shared" si="10"/>
        <v>0</v>
      </c>
      <c r="BR8" s="230">
        <f t="shared" si="10"/>
        <v>0</v>
      </c>
      <c r="BS8" s="55"/>
      <c r="BT8" s="230">
        <f t="shared" ref="BT8:CC8" si="11">COUNTIF(BT9:BT1108,"&gt;0")</f>
        <v>0</v>
      </c>
      <c r="BU8" s="230">
        <f t="shared" si="11"/>
        <v>0</v>
      </c>
      <c r="BV8" s="230">
        <f t="shared" si="11"/>
        <v>0</v>
      </c>
      <c r="BW8" s="230">
        <f t="shared" si="11"/>
        <v>0</v>
      </c>
      <c r="BX8" s="230">
        <f t="shared" si="11"/>
        <v>0</v>
      </c>
      <c r="BY8" s="230">
        <f t="shared" si="11"/>
        <v>0</v>
      </c>
      <c r="BZ8" s="230">
        <f t="shared" si="11"/>
        <v>0</v>
      </c>
      <c r="CA8" s="230">
        <f t="shared" si="11"/>
        <v>0</v>
      </c>
      <c r="CB8" s="230">
        <f t="shared" si="11"/>
        <v>0</v>
      </c>
      <c r="CC8" s="230">
        <f t="shared" si="11"/>
        <v>0</v>
      </c>
    </row>
    <row r="9" spans="2:81" ht="15.75" thickTop="1" x14ac:dyDescent="0.25">
      <c r="B9" s="147">
        <f>Demography!B17</f>
        <v>0</v>
      </c>
      <c r="C9" s="147">
        <f>Demography!C17</f>
        <v>0</v>
      </c>
      <c r="D9" s="148">
        <f>Demography!D17</f>
        <v>0</v>
      </c>
      <c r="E9" s="55"/>
      <c r="F9" s="148">
        <f>LF!M16</f>
        <v>0</v>
      </c>
      <c r="G9" s="148">
        <f>LF!AE16</f>
        <v>0</v>
      </c>
      <c r="H9" s="148">
        <f>LF!AF16</f>
        <v>0</v>
      </c>
      <c r="I9" s="148">
        <f>LF!AH16</f>
        <v>0</v>
      </c>
      <c r="J9" s="148">
        <f>LF!AI16</f>
        <v>0</v>
      </c>
      <c r="K9" s="148">
        <f>LF!AK16</f>
        <v>0</v>
      </c>
      <c r="L9" s="148">
        <f>LF!AM16</f>
        <v>0</v>
      </c>
      <c r="M9" s="148">
        <f>LF!AN16</f>
        <v>0</v>
      </c>
      <c r="N9" s="148">
        <f>LF!AO16</f>
        <v>0</v>
      </c>
      <c r="O9" s="148">
        <f>LF!AP16</f>
        <v>0</v>
      </c>
      <c r="P9" s="148">
        <f>LF!AQ16</f>
        <v>0</v>
      </c>
      <c r="Q9" s="148">
        <f>COUNTIF(LF!AR16,"Yes")</f>
        <v>0</v>
      </c>
      <c r="R9" s="55"/>
      <c r="S9" s="148">
        <f>Oncho!K16</f>
        <v>0</v>
      </c>
      <c r="T9" s="148">
        <f>MAX(Oncho!AB16,Oncho!BA16)</f>
        <v>0</v>
      </c>
      <c r="U9" s="148">
        <f>MAX(Oncho!AC16,Oncho!BB16)</f>
        <v>0</v>
      </c>
      <c r="V9" s="148">
        <f>MAX(Oncho!AE16,Oncho!BD16)</f>
        <v>0</v>
      </c>
      <c r="W9" s="148">
        <f>MAX(Oncho!AF16,Oncho!BE16)</f>
        <v>0</v>
      </c>
      <c r="X9" s="148">
        <f>MAX(Oncho!AG16,Oncho!BF16)</f>
        <v>0</v>
      </c>
      <c r="Y9" s="148">
        <f>MAX(Oncho!AH16,Oncho!BG16)</f>
        <v>0</v>
      </c>
      <c r="Z9" s="148">
        <f>MAX(Oncho!AI16,Oncho!BH16)</f>
        <v>0</v>
      </c>
      <c r="AA9" s="148">
        <f>MAX(Oncho!AJ16,Oncho!BI16)</f>
        <v>0</v>
      </c>
      <c r="AB9" s="148">
        <f>MAX(COUNTIF(Oncho!AK16,"Yes"),COUNTIF(Oncho!BJ16,"Yes"))</f>
        <v>0</v>
      </c>
      <c r="AC9" s="55"/>
      <c r="AD9" s="148">
        <f>Schisto!P18</f>
        <v>0</v>
      </c>
      <c r="AE9" s="148">
        <f>Schisto!AI18</f>
        <v>0</v>
      </c>
      <c r="AF9" s="148">
        <f>Schisto!AJ18</f>
        <v>0</v>
      </c>
      <c r="AG9" s="148">
        <f>Schisto!AN18</f>
        <v>0</v>
      </c>
      <c r="AH9" s="148">
        <f>Schisto!AO18</f>
        <v>0</v>
      </c>
      <c r="AI9" s="148">
        <f>Schisto!AT18</f>
        <v>0</v>
      </c>
      <c r="AJ9" s="148">
        <f>Schisto!AU18</f>
        <v>0</v>
      </c>
      <c r="AK9" s="148">
        <f>Schisto!AV18</f>
        <v>0</v>
      </c>
      <c r="AL9" s="148">
        <f>Schisto!AW18</f>
        <v>0</v>
      </c>
      <c r="AM9" s="148">
        <f>COUNTIF(Schisto!AX18,"Yes")</f>
        <v>0</v>
      </c>
      <c r="AN9" s="55"/>
      <c r="AO9" s="148">
        <f>STH!P18</f>
        <v>0</v>
      </c>
      <c r="AP9" s="148">
        <f>MAX(STH!AK18,STH!BS18)</f>
        <v>0</v>
      </c>
      <c r="AQ9" s="148">
        <f>MAX(STH!AL18,STH!BT18)</f>
        <v>0</v>
      </c>
      <c r="AR9" s="148">
        <f>MAX(STH!AM18,STH!BU18)</f>
        <v>0</v>
      </c>
      <c r="AS9" s="148">
        <f>MAX(STH!AN18,STH!BV18)</f>
        <v>0</v>
      </c>
      <c r="AT9" s="148">
        <f>MAX(STH!AO18,STH!BW18)</f>
        <v>0</v>
      </c>
      <c r="AU9" s="148">
        <f>MAX(STH!AQ18,STH!BY18)</f>
        <v>0</v>
      </c>
      <c r="AV9" s="148">
        <f>MAX(STH!AR18,STH!BZ18)</f>
        <v>0</v>
      </c>
      <c r="AW9" s="148">
        <f>MAX(STH!AS18,STH!CA18)</f>
        <v>0</v>
      </c>
      <c r="AX9" s="148">
        <f>MAX(STH!AT18,STH!CB18)</f>
        <v>0</v>
      </c>
      <c r="AY9" s="148">
        <f>MAX(STH!AU18,STH!CC18)</f>
        <v>0</v>
      </c>
      <c r="AZ9" s="148">
        <f>MAX(STH!AV18,STH!CD18)</f>
        <v>0</v>
      </c>
      <c r="BA9" s="148">
        <f>MAX(STH!AW18,STH!CE18)</f>
        <v>0</v>
      </c>
      <c r="BB9" s="148">
        <f>MAX(STH!AX18,STH!CF18)</f>
        <v>0</v>
      </c>
      <c r="BC9" s="148">
        <f>MAX(STH!AY18,STH!CG18)</f>
        <v>0</v>
      </c>
      <c r="BD9" s="148">
        <f>MAX(STH!AZ18,STH!CH18)</f>
        <v>0</v>
      </c>
      <c r="BE9" s="148">
        <f>MAX(STH!BA18,STH!CI18)</f>
        <v>0</v>
      </c>
      <c r="BF9" s="148">
        <f>MAX(STH!BB18,STH!CJ18)</f>
        <v>0</v>
      </c>
      <c r="BG9" s="148">
        <f>MAX(COUNTIF(STH!BC18,"Yes"),COUNTIF(STH!CK18,"Yes"))</f>
        <v>0</v>
      </c>
      <c r="BH9" s="55"/>
      <c r="BI9" s="148">
        <f>Trachoma!Q21</f>
        <v>0</v>
      </c>
      <c r="BJ9" s="148">
        <f>Trachoma!AK21</f>
        <v>0</v>
      </c>
      <c r="BK9" s="148">
        <f>Trachoma!AL21</f>
        <v>0</v>
      </c>
      <c r="BL9" s="148">
        <f>Trachoma!AN21</f>
        <v>0</v>
      </c>
      <c r="BM9" s="148">
        <f>Trachoma!AO21</f>
        <v>0</v>
      </c>
      <c r="BN9" s="148">
        <f>Trachoma!AT21</f>
        <v>0</v>
      </c>
      <c r="BO9" s="148">
        <f>Trachoma!AU21</f>
        <v>0</v>
      </c>
      <c r="BP9" s="148">
        <f>Trachoma!AV21</f>
        <v>0</v>
      </c>
      <c r="BQ9" s="148">
        <f>Trachoma!AW21</f>
        <v>0</v>
      </c>
      <c r="BR9" s="148">
        <f>COUNTIF(Trachoma!AX21,"Yes")</f>
        <v>0</v>
      </c>
      <c r="BS9" s="55"/>
      <c r="BT9" s="148">
        <f t="shared" ref="BT9:BV10" si="12">MAX(F9,S9,AD9,AO9,BI9)</f>
        <v>0</v>
      </c>
      <c r="BU9" s="148">
        <f t="shared" si="12"/>
        <v>0</v>
      </c>
      <c r="BV9" s="148">
        <f t="shared" si="12"/>
        <v>0</v>
      </c>
      <c r="BW9" s="148">
        <f>MAX(I9,V9,AG9,AU9,BL9)</f>
        <v>0</v>
      </c>
      <c r="BX9" s="148">
        <f>MAX(J9,W9,AH9,AV9,BM9)</f>
        <v>0</v>
      </c>
      <c r="BY9" s="148">
        <f t="shared" ref="BY9:CC10" si="13">MAX(M9,X9,AI9,BC9,BN9)</f>
        <v>0</v>
      </c>
      <c r="BZ9" s="148">
        <f t="shared" si="13"/>
        <v>0</v>
      </c>
      <c r="CA9" s="148">
        <f t="shared" si="13"/>
        <v>0</v>
      </c>
      <c r="CB9" s="148">
        <f t="shared" si="13"/>
        <v>0</v>
      </c>
      <c r="CC9" s="148">
        <f t="shared" si="13"/>
        <v>0</v>
      </c>
    </row>
    <row r="10" spans="2:81" x14ac:dyDescent="0.25">
      <c r="B10" s="361">
        <f>Demography!B18</f>
        <v>0</v>
      </c>
      <c r="C10" s="361">
        <f>Demography!C18</f>
        <v>0</v>
      </c>
      <c r="D10" s="362">
        <f>Demography!D18</f>
        <v>0</v>
      </c>
      <c r="E10" s="337"/>
      <c r="F10" s="362">
        <f>LF!M17</f>
        <v>0</v>
      </c>
      <c r="G10" s="362">
        <f>LF!AE17</f>
        <v>0</v>
      </c>
      <c r="H10" s="362">
        <f>LF!AF17</f>
        <v>0</v>
      </c>
      <c r="I10" s="362">
        <f>LF!AH17</f>
        <v>0</v>
      </c>
      <c r="J10" s="362">
        <f>LF!AI17</f>
        <v>0</v>
      </c>
      <c r="K10" s="362">
        <f>LF!AK17</f>
        <v>0</v>
      </c>
      <c r="L10" s="362">
        <f>LF!AM17</f>
        <v>0</v>
      </c>
      <c r="M10" s="362">
        <f>LF!AN17</f>
        <v>0</v>
      </c>
      <c r="N10" s="362">
        <f>LF!AO17</f>
        <v>0</v>
      </c>
      <c r="O10" s="362">
        <f>LF!AP17</f>
        <v>0</v>
      </c>
      <c r="P10" s="362">
        <f>LF!AQ17</f>
        <v>0</v>
      </c>
      <c r="Q10" s="362">
        <f>COUNTIF(LF!AR17,"Yes")</f>
        <v>0</v>
      </c>
      <c r="R10" s="337"/>
      <c r="S10" s="362">
        <f>Oncho!K17</f>
        <v>0</v>
      </c>
      <c r="T10" s="362">
        <f>MAX(Oncho!AB17,Oncho!BA17)</f>
        <v>0</v>
      </c>
      <c r="U10" s="362">
        <f>MAX(Oncho!AC17,Oncho!BB17)</f>
        <v>0</v>
      </c>
      <c r="V10" s="362">
        <f>MAX(Oncho!AE17,Oncho!BD17)</f>
        <v>0</v>
      </c>
      <c r="W10" s="362">
        <f>MAX(Oncho!AF17,Oncho!BE17)</f>
        <v>0</v>
      </c>
      <c r="X10" s="362">
        <f>MAX(Oncho!AG17,Oncho!BF17)</f>
        <v>0</v>
      </c>
      <c r="Y10" s="362">
        <f>MAX(Oncho!AH17,Oncho!BG17)</f>
        <v>0</v>
      </c>
      <c r="Z10" s="362">
        <f>MAX(Oncho!AI17,Oncho!BH17)</f>
        <v>0</v>
      </c>
      <c r="AA10" s="362">
        <f>MAX(Oncho!AJ17,Oncho!BI17)</f>
        <v>0</v>
      </c>
      <c r="AB10" s="362">
        <f>MAX(COUNTIF(Oncho!AK17,"Yes"),COUNTIF(Oncho!BJ17,"Yes"))</f>
        <v>0</v>
      </c>
      <c r="AC10" s="337"/>
      <c r="AD10" s="362">
        <f>Schisto!P19</f>
        <v>0</v>
      </c>
      <c r="AE10" s="362">
        <f>Schisto!AI19</f>
        <v>0</v>
      </c>
      <c r="AF10" s="362">
        <f>Schisto!AJ19</f>
        <v>0</v>
      </c>
      <c r="AG10" s="362">
        <f>Schisto!AN19</f>
        <v>0</v>
      </c>
      <c r="AH10" s="362">
        <f>Schisto!AO19</f>
        <v>0</v>
      </c>
      <c r="AI10" s="362">
        <f>Schisto!AT19</f>
        <v>0</v>
      </c>
      <c r="AJ10" s="362">
        <f>Schisto!AU19</f>
        <v>0</v>
      </c>
      <c r="AK10" s="362">
        <f>Schisto!AV19</f>
        <v>0</v>
      </c>
      <c r="AL10" s="362">
        <f>Schisto!AW19</f>
        <v>0</v>
      </c>
      <c r="AM10" s="362">
        <f>COUNTIF(Schisto!AX19,"Yes")</f>
        <v>0</v>
      </c>
      <c r="AN10" s="337"/>
      <c r="AO10" s="362">
        <f>STH!P19</f>
        <v>0</v>
      </c>
      <c r="AP10" s="362">
        <f>MAX(STH!AK19,STH!BS19)</f>
        <v>0</v>
      </c>
      <c r="AQ10" s="362">
        <f>MAX(STH!AL19,STH!BT19)</f>
        <v>0</v>
      </c>
      <c r="AR10" s="362">
        <f>MAX(STH!AM19,STH!BU19)</f>
        <v>0</v>
      </c>
      <c r="AS10" s="362">
        <f>MAX(STH!AN19,STH!BV19)</f>
        <v>0</v>
      </c>
      <c r="AT10" s="362">
        <f>MAX(STH!AO19,STH!BW19)</f>
        <v>0</v>
      </c>
      <c r="AU10" s="362">
        <f>MAX(STH!AQ19,STH!BY19)</f>
        <v>0</v>
      </c>
      <c r="AV10" s="362">
        <f>MAX(STH!AR19,STH!BZ19)</f>
        <v>0</v>
      </c>
      <c r="AW10" s="362">
        <f>MAX(STH!AS19,STH!CA19)</f>
        <v>0</v>
      </c>
      <c r="AX10" s="362">
        <f>MAX(STH!AT19,STH!CB19)</f>
        <v>0</v>
      </c>
      <c r="AY10" s="362">
        <f>MAX(STH!AU19,STH!CC19)</f>
        <v>0</v>
      </c>
      <c r="AZ10" s="362">
        <f>MAX(STH!AV19,STH!CD19)</f>
        <v>0</v>
      </c>
      <c r="BA10" s="362">
        <f>MAX(STH!AW19,STH!CE19)</f>
        <v>0</v>
      </c>
      <c r="BB10" s="362">
        <f>MAX(STH!AX19,STH!CF19)</f>
        <v>0</v>
      </c>
      <c r="BC10" s="362">
        <f>MAX(STH!AY19,STH!CG19)</f>
        <v>0</v>
      </c>
      <c r="BD10" s="362">
        <f>MAX(STH!AZ19,STH!CH19)</f>
        <v>0</v>
      </c>
      <c r="BE10" s="362">
        <f>MAX(STH!BA19,STH!CI19)</f>
        <v>0</v>
      </c>
      <c r="BF10" s="362">
        <f>MAX(STH!BB19,STH!CJ19)</f>
        <v>0</v>
      </c>
      <c r="BG10" s="362">
        <f>MAX(COUNTIF(STH!BC19,"Yes"),COUNTIF(STH!CK19,"Yes"))</f>
        <v>0</v>
      </c>
      <c r="BH10" s="337"/>
      <c r="BI10" s="362">
        <f>Trachoma!Q22</f>
        <v>0</v>
      </c>
      <c r="BJ10" s="362">
        <f>Trachoma!AK22</f>
        <v>0</v>
      </c>
      <c r="BK10" s="362">
        <f>Trachoma!AL22</f>
        <v>0</v>
      </c>
      <c r="BL10" s="362">
        <f>Trachoma!AN22</f>
        <v>0</v>
      </c>
      <c r="BM10" s="362">
        <f>Trachoma!AO22</f>
        <v>0</v>
      </c>
      <c r="BN10" s="362">
        <f>Trachoma!AT22</f>
        <v>0</v>
      </c>
      <c r="BO10" s="362">
        <f>Trachoma!AU22</f>
        <v>0</v>
      </c>
      <c r="BP10" s="362">
        <f>Trachoma!AV22</f>
        <v>0</v>
      </c>
      <c r="BQ10" s="362">
        <f>Trachoma!AW22</f>
        <v>0</v>
      </c>
      <c r="BR10" s="362">
        <f>COUNTIF(Trachoma!AX22,"Yes")</f>
        <v>0</v>
      </c>
      <c r="BS10" s="337"/>
      <c r="BT10" s="362">
        <f t="shared" si="12"/>
        <v>0</v>
      </c>
      <c r="BU10" s="362">
        <f t="shared" si="12"/>
        <v>0</v>
      </c>
      <c r="BV10" s="362">
        <f t="shared" si="12"/>
        <v>0</v>
      </c>
      <c r="BW10" s="362">
        <f>MAX(I10,V10,AG10,AU10,BL10)</f>
        <v>0</v>
      </c>
      <c r="BX10" s="362">
        <f>MAX(J10,W10,AH10,AV10,BM10)</f>
        <v>0</v>
      </c>
      <c r="BY10" s="362">
        <f t="shared" si="13"/>
        <v>0</v>
      </c>
      <c r="BZ10" s="362">
        <f t="shared" si="13"/>
        <v>0</v>
      </c>
      <c r="CA10" s="362">
        <f t="shared" si="13"/>
        <v>0</v>
      </c>
      <c r="CB10" s="362">
        <f t="shared" si="13"/>
        <v>0</v>
      </c>
      <c r="CC10" s="362">
        <f t="shared" si="13"/>
        <v>0</v>
      </c>
    </row>
    <row r="11" spans="2:81" x14ac:dyDescent="0.25">
      <c r="B11" s="147">
        <f>Demography!B19</f>
        <v>0</v>
      </c>
      <c r="C11" s="147">
        <f>Demography!C19</f>
        <v>0</v>
      </c>
      <c r="D11" s="148">
        <f>Demography!D19</f>
        <v>0</v>
      </c>
      <c r="E11" s="55"/>
      <c r="F11" s="148">
        <f>LF!M18</f>
        <v>0</v>
      </c>
      <c r="G11" s="148">
        <f>LF!AE18</f>
        <v>0</v>
      </c>
      <c r="H11" s="148">
        <f>LF!AF18</f>
        <v>0</v>
      </c>
      <c r="I11" s="148">
        <f>LF!AH18</f>
        <v>0</v>
      </c>
      <c r="J11" s="148">
        <f>LF!AI18</f>
        <v>0</v>
      </c>
      <c r="K11" s="148">
        <f>LF!AK18</f>
        <v>0</v>
      </c>
      <c r="L11" s="148">
        <f>LF!AM18</f>
        <v>0</v>
      </c>
      <c r="M11" s="148">
        <f>LF!AN18</f>
        <v>0</v>
      </c>
      <c r="N11" s="148">
        <f>LF!AO18</f>
        <v>0</v>
      </c>
      <c r="O11" s="148">
        <f>LF!AP18</f>
        <v>0</v>
      </c>
      <c r="P11" s="148">
        <f>LF!AQ18</f>
        <v>0</v>
      </c>
      <c r="Q11" s="148">
        <f>COUNTIF(LF!AR18,"Yes")</f>
        <v>0</v>
      </c>
      <c r="R11" s="55"/>
      <c r="S11" s="148">
        <f>Oncho!K18</f>
        <v>0</v>
      </c>
      <c r="T11" s="148">
        <f>MAX(Oncho!AB18,Oncho!BA18)</f>
        <v>0</v>
      </c>
      <c r="U11" s="148">
        <f>MAX(Oncho!AC18,Oncho!BB18)</f>
        <v>0</v>
      </c>
      <c r="V11" s="148">
        <f>MAX(Oncho!AE18,Oncho!BD18)</f>
        <v>0</v>
      </c>
      <c r="W11" s="148">
        <f>MAX(Oncho!AF18,Oncho!BE18)</f>
        <v>0</v>
      </c>
      <c r="X11" s="148">
        <f>MAX(Oncho!AG18,Oncho!BF18)</f>
        <v>0</v>
      </c>
      <c r="Y11" s="148">
        <f>MAX(Oncho!AH18,Oncho!BG18)</f>
        <v>0</v>
      </c>
      <c r="Z11" s="148">
        <f>MAX(Oncho!AI18,Oncho!BH18)</f>
        <v>0</v>
      </c>
      <c r="AA11" s="148">
        <f>MAX(Oncho!AJ18,Oncho!BI18)</f>
        <v>0</v>
      </c>
      <c r="AB11" s="148">
        <f>MAX(COUNTIF(Oncho!AK18,"Yes"),COUNTIF(Oncho!BJ18,"Yes"))</f>
        <v>0</v>
      </c>
      <c r="AC11" s="55"/>
      <c r="AD11" s="148">
        <f>Schisto!P20</f>
        <v>0</v>
      </c>
      <c r="AE11" s="148">
        <f>Schisto!AI20</f>
        <v>0</v>
      </c>
      <c r="AF11" s="148">
        <f>Schisto!AJ20</f>
        <v>0</v>
      </c>
      <c r="AG11" s="148">
        <f>Schisto!AN20</f>
        <v>0</v>
      </c>
      <c r="AH11" s="148">
        <f>Schisto!AO20</f>
        <v>0</v>
      </c>
      <c r="AI11" s="148">
        <f>Schisto!AT20</f>
        <v>0</v>
      </c>
      <c r="AJ11" s="148">
        <f>Schisto!AU20</f>
        <v>0</v>
      </c>
      <c r="AK11" s="148">
        <f>Schisto!AV20</f>
        <v>0</v>
      </c>
      <c r="AL11" s="148">
        <f>Schisto!AW20</f>
        <v>0</v>
      </c>
      <c r="AM11" s="148">
        <f>COUNTIF(Schisto!AX20,"Yes")</f>
        <v>0</v>
      </c>
      <c r="AN11" s="55"/>
      <c r="AO11" s="148">
        <f>STH!P20</f>
        <v>0</v>
      </c>
      <c r="AP11" s="148">
        <f>MAX(STH!AK20,STH!BS20)</f>
        <v>0</v>
      </c>
      <c r="AQ11" s="148">
        <f>MAX(STH!AL20,STH!BT20)</f>
        <v>0</v>
      </c>
      <c r="AR11" s="148">
        <f>MAX(STH!AM20,STH!BU20)</f>
        <v>0</v>
      </c>
      <c r="AS11" s="148">
        <f>MAX(STH!AN20,STH!BV20)</f>
        <v>0</v>
      </c>
      <c r="AT11" s="148">
        <f>MAX(STH!AO20,STH!BW20)</f>
        <v>0</v>
      </c>
      <c r="AU11" s="148">
        <f>MAX(STH!AQ20,STH!BY20)</f>
        <v>0</v>
      </c>
      <c r="AV11" s="148">
        <f>MAX(STH!AR20,STH!BZ20)</f>
        <v>0</v>
      </c>
      <c r="AW11" s="148">
        <f>MAX(STH!AS20,STH!CA20)</f>
        <v>0</v>
      </c>
      <c r="AX11" s="148">
        <f>MAX(STH!AT20,STH!CB20)</f>
        <v>0</v>
      </c>
      <c r="AY11" s="148">
        <f>MAX(STH!AU20,STH!CC20)</f>
        <v>0</v>
      </c>
      <c r="AZ11" s="148">
        <f>MAX(STH!AV20,STH!CD20)</f>
        <v>0</v>
      </c>
      <c r="BA11" s="148">
        <f>MAX(STH!AW20,STH!CE20)</f>
        <v>0</v>
      </c>
      <c r="BB11" s="148">
        <f>MAX(STH!AX20,STH!CF20)</f>
        <v>0</v>
      </c>
      <c r="BC11" s="148">
        <f>MAX(STH!AY20,STH!CG20)</f>
        <v>0</v>
      </c>
      <c r="BD11" s="148">
        <f>MAX(STH!AZ20,STH!CH20)</f>
        <v>0</v>
      </c>
      <c r="BE11" s="148">
        <f>MAX(STH!BA20,STH!CI20)</f>
        <v>0</v>
      </c>
      <c r="BF11" s="148">
        <f>MAX(STH!BB20,STH!CJ20)</f>
        <v>0</v>
      </c>
      <c r="BG11" s="148">
        <f>MAX(COUNTIF(STH!BC20,"Yes"),COUNTIF(STH!CK20,"Yes"))</f>
        <v>0</v>
      </c>
      <c r="BH11" s="55"/>
      <c r="BI11" s="148">
        <f>Trachoma!Q23</f>
        <v>0</v>
      </c>
      <c r="BJ11" s="148">
        <f>Trachoma!AK23</f>
        <v>0</v>
      </c>
      <c r="BK11" s="148">
        <f>Trachoma!AL23</f>
        <v>0</v>
      </c>
      <c r="BL11" s="148">
        <f>Trachoma!AN23</f>
        <v>0</v>
      </c>
      <c r="BM11" s="148">
        <f>Trachoma!AO23</f>
        <v>0</v>
      </c>
      <c r="BN11" s="148">
        <f>Trachoma!AT23</f>
        <v>0</v>
      </c>
      <c r="BO11" s="148">
        <f>Trachoma!AU23</f>
        <v>0</v>
      </c>
      <c r="BP11" s="148">
        <f>Trachoma!AV23</f>
        <v>0</v>
      </c>
      <c r="BQ11" s="148">
        <f>Trachoma!AW23</f>
        <v>0</v>
      </c>
      <c r="BR11" s="148">
        <f>COUNTIF(Trachoma!AX23,"Yes")</f>
        <v>0</v>
      </c>
      <c r="BS11" s="55"/>
      <c r="BT11" s="148">
        <f t="shared" ref="BT11:BT74" si="14">MAX(F11,S11,AD11,AO11,BI11)</f>
        <v>0</v>
      </c>
      <c r="BU11" s="148">
        <f t="shared" ref="BU11:BU74" si="15">MAX(G11,T11,AE11,AP11,BJ11)</f>
        <v>0</v>
      </c>
      <c r="BV11" s="148">
        <f t="shared" ref="BV11:BV74" si="16">MAX(H11,U11,AF11,AQ11,BK11)</f>
        <v>0</v>
      </c>
      <c r="BW11" s="148">
        <f t="shared" ref="BW11:BW74" si="17">MAX(I11,V11,AG11,AU11,BL11)</f>
        <v>0</v>
      </c>
      <c r="BX11" s="148">
        <f t="shared" ref="BX11:BX74" si="18">MAX(J11,W11,AH11,AV11,BM11)</f>
        <v>0</v>
      </c>
      <c r="BY11" s="148">
        <f>MAX(M11,X11,AI11,BC11,BN11)</f>
        <v>0</v>
      </c>
      <c r="BZ11" s="148">
        <f>MAX(N11,Y11,AJ11,BD11,BO11)</f>
        <v>0</v>
      </c>
      <c r="CA11" s="148">
        <f>MAX(O11,Z11,AK11,BE11,BP11)</f>
        <v>0</v>
      </c>
      <c r="CB11" s="148">
        <f>MAX(P11,AA11,AL11,BF11,BQ11)</f>
        <v>0</v>
      </c>
      <c r="CC11" s="148">
        <f t="shared" ref="CC11:CC74" si="19">MAX(Q11,AB11,AM11,BG11,BR11)</f>
        <v>0</v>
      </c>
    </row>
    <row r="12" spans="2:81" x14ac:dyDescent="0.25">
      <c r="B12" s="361">
        <f>Demography!B20</f>
        <v>0</v>
      </c>
      <c r="C12" s="361">
        <f>Demography!C20</f>
        <v>0</v>
      </c>
      <c r="D12" s="362">
        <f>Demography!D20</f>
        <v>0</v>
      </c>
      <c r="E12" s="337"/>
      <c r="F12" s="362">
        <f>LF!M19</f>
        <v>0</v>
      </c>
      <c r="G12" s="362">
        <f>LF!AE19</f>
        <v>0</v>
      </c>
      <c r="H12" s="362">
        <f>LF!AF19</f>
        <v>0</v>
      </c>
      <c r="I12" s="362">
        <f>LF!AH19</f>
        <v>0</v>
      </c>
      <c r="J12" s="362">
        <f>LF!AI19</f>
        <v>0</v>
      </c>
      <c r="K12" s="362">
        <f>LF!AK19</f>
        <v>0</v>
      </c>
      <c r="L12" s="362">
        <f>LF!AM19</f>
        <v>0</v>
      </c>
      <c r="M12" s="362">
        <f>LF!AN19</f>
        <v>0</v>
      </c>
      <c r="N12" s="362">
        <f>LF!AO19</f>
        <v>0</v>
      </c>
      <c r="O12" s="362">
        <f>LF!AP19</f>
        <v>0</v>
      </c>
      <c r="P12" s="362">
        <f>LF!AQ19</f>
        <v>0</v>
      </c>
      <c r="Q12" s="362">
        <f>COUNTIF(LF!AR19,"Yes")</f>
        <v>0</v>
      </c>
      <c r="R12" s="337"/>
      <c r="S12" s="362">
        <f>Oncho!K19</f>
        <v>0</v>
      </c>
      <c r="T12" s="362">
        <f>MAX(Oncho!AB19,Oncho!BA19)</f>
        <v>0</v>
      </c>
      <c r="U12" s="362">
        <f>MAX(Oncho!AC19,Oncho!BB19)</f>
        <v>0</v>
      </c>
      <c r="V12" s="362">
        <f>MAX(Oncho!AE19,Oncho!BD19)</f>
        <v>0</v>
      </c>
      <c r="W12" s="362">
        <f>MAX(Oncho!AF19,Oncho!BE19)</f>
        <v>0</v>
      </c>
      <c r="X12" s="362">
        <f>MAX(Oncho!AG19,Oncho!BF19)</f>
        <v>0</v>
      </c>
      <c r="Y12" s="362">
        <f>MAX(Oncho!AH19,Oncho!BG19)</f>
        <v>0</v>
      </c>
      <c r="Z12" s="362">
        <f>MAX(Oncho!AI19,Oncho!BH19)</f>
        <v>0</v>
      </c>
      <c r="AA12" s="362">
        <f>MAX(Oncho!AJ19,Oncho!BI19)</f>
        <v>0</v>
      </c>
      <c r="AB12" s="362">
        <f>MAX(COUNTIF(Oncho!AK19,"Yes"),COUNTIF(Oncho!BJ19,"Yes"))</f>
        <v>0</v>
      </c>
      <c r="AC12" s="337"/>
      <c r="AD12" s="362">
        <f>Schisto!P21</f>
        <v>0</v>
      </c>
      <c r="AE12" s="362">
        <f>Schisto!AI21</f>
        <v>0</v>
      </c>
      <c r="AF12" s="362">
        <f>Schisto!AJ21</f>
        <v>0</v>
      </c>
      <c r="AG12" s="362">
        <f>Schisto!AN21</f>
        <v>0</v>
      </c>
      <c r="AH12" s="362">
        <f>Schisto!AO21</f>
        <v>0</v>
      </c>
      <c r="AI12" s="362">
        <f>Schisto!AT21</f>
        <v>0</v>
      </c>
      <c r="AJ12" s="362">
        <f>Schisto!AU21</f>
        <v>0</v>
      </c>
      <c r="AK12" s="362">
        <f>Schisto!AV21</f>
        <v>0</v>
      </c>
      <c r="AL12" s="362">
        <f>Schisto!AW21</f>
        <v>0</v>
      </c>
      <c r="AM12" s="362">
        <f>COUNTIF(Schisto!AX21,"Yes")</f>
        <v>0</v>
      </c>
      <c r="AN12" s="337"/>
      <c r="AO12" s="362">
        <f>STH!P21</f>
        <v>0</v>
      </c>
      <c r="AP12" s="362">
        <f>MAX(STH!AK21,STH!BS21)</f>
        <v>0</v>
      </c>
      <c r="AQ12" s="362">
        <f>MAX(STH!AL21,STH!BT21)</f>
        <v>0</v>
      </c>
      <c r="AR12" s="362">
        <f>MAX(STH!AM21,STH!BU21)</f>
        <v>0</v>
      </c>
      <c r="AS12" s="362">
        <f>MAX(STH!AN21,STH!BV21)</f>
        <v>0</v>
      </c>
      <c r="AT12" s="362">
        <f>MAX(STH!AO21,STH!BW21)</f>
        <v>0</v>
      </c>
      <c r="AU12" s="362">
        <f>MAX(STH!AQ21,STH!BY21)</f>
        <v>0</v>
      </c>
      <c r="AV12" s="362">
        <f>MAX(STH!AR21,STH!BZ21)</f>
        <v>0</v>
      </c>
      <c r="AW12" s="362">
        <f>MAX(STH!AS21,STH!CA21)</f>
        <v>0</v>
      </c>
      <c r="AX12" s="362">
        <f>MAX(STH!AT21,STH!CB21)</f>
        <v>0</v>
      </c>
      <c r="AY12" s="362">
        <f>MAX(STH!AU21,STH!CC21)</f>
        <v>0</v>
      </c>
      <c r="AZ12" s="362">
        <f>MAX(STH!AV21,STH!CD21)</f>
        <v>0</v>
      </c>
      <c r="BA12" s="362">
        <f>MAX(STH!AW21,STH!CE21)</f>
        <v>0</v>
      </c>
      <c r="BB12" s="362">
        <f>MAX(STH!AX21,STH!CF21)</f>
        <v>0</v>
      </c>
      <c r="BC12" s="362">
        <f>MAX(STH!AY21,STH!CG21)</f>
        <v>0</v>
      </c>
      <c r="BD12" s="362">
        <f>MAX(STH!AZ21,STH!CH21)</f>
        <v>0</v>
      </c>
      <c r="BE12" s="362">
        <f>MAX(STH!BA21,STH!CI21)</f>
        <v>0</v>
      </c>
      <c r="BF12" s="362">
        <f>MAX(STH!BB21,STH!CJ21)</f>
        <v>0</v>
      </c>
      <c r="BG12" s="362">
        <f>MAX(COUNTIF(STH!BC21,"Yes"),COUNTIF(STH!CK21,"Yes"))</f>
        <v>0</v>
      </c>
      <c r="BH12" s="337"/>
      <c r="BI12" s="362">
        <f>Trachoma!Q24</f>
        <v>0</v>
      </c>
      <c r="BJ12" s="362">
        <f>Trachoma!AK24</f>
        <v>0</v>
      </c>
      <c r="BK12" s="362">
        <f>Trachoma!AL24</f>
        <v>0</v>
      </c>
      <c r="BL12" s="362">
        <f>Trachoma!AN24</f>
        <v>0</v>
      </c>
      <c r="BM12" s="362">
        <f>Trachoma!AO24</f>
        <v>0</v>
      </c>
      <c r="BN12" s="362">
        <f>Trachoma!AT24</f>
        <v>0</v>
      </c>
      <c r="BO12" s="362">
        <f>Trachoma!AU24</f>
        <v>0</v>
      </c>
      <c r="BP12" s="362">
        <f>Trachoma!AV24</f>
        <v>0</v>
      </c>
      <c r="BQ12" s="362">
        <f>Trachoma!AW24</f>
        <v>0</v>
      </c>
      <c r="BR12" s="362">
        <f>COUNTIF(Trachoma!AX24,"Yes")</f>
        <v>0</v>
      </c>
      <c r="BS12" s="337"/>
      <c r="BT12" s="362">
        <f t="shared" si="14"/>
        <v>0</v>
      </c>
      <c r="BU12" s="362">
        <f t="shared" si="15"/>
        <v>0</v>
      </c>
      <c r="BV12" s="362">
        <f t="shared" si="16"/>
        <v>0</v>
      </c>
      <c r="BW12" s="362">
        <f t="shared" si="17"/>
        <v>0</v>
      </c>
      <c r="BX12" s="362">
        <f t="shared" si="18"/>
        <v>0</v>
      </c>
      <c r="BY12" s="362">
        <f t="shared" ref="BY12:BY75" si="20">MAX(M12,X12,AI12,BC12,BN12)</f>
        <v>0</v>
      </c>
      <c r="BZ12" s="362">
        <f t="shared" ref="BZ12:BZ75" si="21">MAX(N12,Y12,AJ12,BD12,BO12)</f>
        <v>0</v>
      </c>
      <c r="CA12" s="362">
        <f t="shared" ref="CA12:CA75" si="22">MAX(O12,Z12,AK12,BE12,BP12)</f>
        <v>0</v>
      </c>
      <c r="CB12" s="362">
        <f t="shared" ref="CB12:CB75" si="23">MAX(P12,AA12,AL12,BF12,BQ12)</f>
        <v>0</v>
      </c>
      <c r="CC12" s="362">
        <f t="shared" si="19"/>
        <v>0</v>
      </c>
    </row>
    <row r="13" spans="2:81" x14ac:dyDescent="0.25">
      <c r="B13" s="147">
        <f>Demography!B21</f>
        <v>0</v>
      </c>
      <c r="C13" s="147">
        <f>Demography!C21</f>
        <v>0</v>
      </c>
      <c r="D13" s="148">
        <f>Demography!D21</f>
        <v>0</v>
      </c>
      <c r="E13" s="55"/>
      <c r="F13" s="148">
        <f>LF!M20</f>
        <v>0</v>
      </c>
      <c r="G13" s="148">
        <f>LF!AE20</f>
        <v>0</v>
      </c>
      <c r="H13" s="148">
        <f>LF!AF20</f>
        <v>0</v>
      </c>
      <c r="I13" s="148">
        <f>LF!AH20</f>
        <v>0</v>
      </c>
      <c r="J13" s="148">
        <f>LF!AI20</f>
        <v>0</v>
      </c>
      <c r="K13" s="148">
        <f>LF!AK20</f>
        <v>0</v>
      </c>
      <c r="L13" s="148">
        <f>LF!AM20</f>
        <v>0</v>
      </c>
      <c r="M13" s="148">
        <f>LF!AN20</f>
        <v>0</v>
      </c>
      <c r="N13" s="148">
        <f>LF!AO20</f>
        <v>0</v>
      </c>
      <c r="O13" s="148">
        <f>LF!AP20</f>
        <v>0</v>
      </c>
      <c r="P13" s="148">
        <f>LF!AQ20</f>
        <v>0</v>
      </c>
      <c r="Q13" s="148">
        <f>COUNTIF(LF!AR20,"Yes")</f>
        <v>0</v>
      </c>
      <c r="R13" s="55"/>
      <c r="S13" s="148">
        <f>Oncho!K20</f>
        <v>0</v>
      </c>
      <c r="T13" s="148">
        <f>MAX(Oncho!AB20,Oncho!BA20)</f>
        <v>0</v>
      </c>
      <c r="U13" s="148">
        <f>MAX(Oncho!AC20,Oncho!BB20)</f>
        <v>0</v>
      </c>
      <c r="V13" s="148">
        <f>MAX(Oncho!AE20,Oncho!BD20)</f>
        <v>0</v>
      </c>
      <c r="W13" s="148">
        <f>MAX(Oncho!AF20,Oncho!BE20)</f>
        <v>0</v>
      </c>
      <c r="X13" s="148">
        <f>MAX(Oncho!AG20,Oncho!BF20)</f>
        <v>0</v>
      </c>
      <c r="Y13" s="148">
        <f>MAX(Oncho!AH20,Oncho!BG20)</f>
        <v>0</v>
      </c>
      <c r="Z13" s="148">
        <f>MAX(Oncho!AI20,Oncho!BH20)</f>
        <v>0</v>
      </c>
      <c r="AA13" s="148">
        <f>MAX(Oncho!AJ20,Oncho!BI20)</f>
        <v>0</v>
      </c>
      <c r="AB13" s="148">
        <f>MAX(COUNTIF(Oncho!AK20,"Yes"),COUNTIF(Oncho!BJ20,"Yes"))</f>
        <v>0</v>
      </c>
      <c r="AC13" s="55"/>
      <c r="AD13" s="148">
        <f>Schisto!P22</f>
        <v>0</v>
      </c>
      <c r="AE13" s="148">
        <f>Schisto!AI22</f>
        <v>0</v>
      </c>
      <c r="AF13" s="148">
        <f>Schisto!AJ22</f>
        <v>0</v>
      </c>
      <c r="AG13" s="148">
        <f>Schisto!AN22</f>
        <v>0</v>
      </c>
      <c r="AH13" s="148">
        <f>Schisto!AO22</f>
        <v>0</v>
      </c>
      <c r="AI13" s="148">
        <f>Schisto!AT22</f>
        <v>0</v>
      </c>
      <c r="AJ13" s="148">
        <f>Schisto!AU22</f>
        <v>0</v>
      </c>
      <c r="AK13" s="148">
        <f>Schisto!AV22</f>
        <v>0</v>
      </c>
      <c r="AL13" s="148">
        <f>Schisto!AW22</f>
        <v>0</v>
      </c>
      <c r="AM13" s="148">
        <f>COUNTIF(Schisto!AX22,"Yes")</f>
        <v>0</v>
      </c>
      <c r="AN13" s="55"/>
      <c r="AO13" s="148">
        <f>STH!P22</f>
        <v>0</v>
      </c>
      <c r="AP13" s="148">
        <f>MAX(STH!AK22,STH!BS22)</f>
        <v>0</v>
      </c>
      <c r="AQ13" s="148">
        <f>MAX(STH!AL22,STH!BT22)</f>
        <v>0</v>
      </c>
      <c r="AR13" s="148">
        <f>MAX(STH!AM22,STH!BU22)</f>
        <v>0</v>
      </c>
      <c r="AS13" s="148">
        <f>MAX(STH!AN22,STH!BV22)</f>
        <v>0</v>
      </c>
      <c r="AT13" s="148">
        <f>MAX(STH!AO22,STH!BW22)</f>
        <v>0</v>
      </c>
      <c r="AU13" s="148">
        <f>MAX(STH!AQ22,STH!BY22)</f>
        <v>0</v>
      </c>
      <c r="AV13" s="148">
        <f>MAX(STH!AR22,STH!BZ22)</f>
        <v>0</v>
      </c>
      <c r="AW13" s="148">
        <f>MAX(STH!AS22,STH!CA22)</f>
        <v>0</v>
      </c>
      <c r="AX13" s="148">
        <f>MAX(STH!AT22,STH!CB22)</f>
        <v>0</v>
      </c>
      <c r="AY13" s="148">
        <f>MAX(STH!AU22,STH!CC22)</f>
        <v>0</v>
      </c>
      <c r="AZ13" s="148">
        <f>MAX(STH!AV22,STH!CD22)</f>
        <v>0</v>
      </c>
      <c r="BA13" s="148">
        <f>MAX(STH!AW22,STH!CE22)</f>
        <v>0</v>
      </c>
      <c r="BB13" s="148">
        <f>MAX(STH!AX22,STH!CF22)</f>
        <v>0</v>
      </c>
      <c r="BC13" s="148">
        <f>MAX(STH!AY22,STH!CG22)</f>
        <v>0</v>
      </c>
      <c r="BD13" s="148">
        <f>MAX(STH!AZ22,STH!CH22)</f>
        <v>0</v>
      </c>
      <c r="BE13" s="148">
        <f>MAX(STH!BA22,STH!CI22)</f>
        <v>0</v>
      </c>
      <c r="BF13" s="148">
        <f>MAX(STH!BB22,STH!CJ22)</f>
        <v>0</v>
      </c>
      <c r="BG13" s="148">
        <f>MAX(COUNTIF(STH!BC22,"Yes"),COUNTIF(STH!CK22,"Yes"))</f>
        <v>0</v>
      </c>
      <c r="BH13" s="55"/>
      <c r="BI13" s="148">
        <f>Trachoma!Q25</f>
        <v>0</v>
      </c>
      <c r="BJ13" s="148">
        <f>Trachoma!AK25</f>
        <v>0</v>
      </c>
      <c r="BK13" s="148">
        <f>Trachoma!AL25</f>
        <v>0</v>
      </c>
      <c r="BL13" s="148">
        <f>Trachoma!AN25</f>
        <v>0</v>
      </c>
      <c r="BM13" s="148">
        <f>Trachoma!AO25</f>
        <v>0</v>
      </c>
      <c r="BN13" s="148">
        <f>Trachoma!AT25</f>
        <v>0</v>
      </c>
      <c r="BO13" s="148">
        <f>Trachoma!AU25</f>
        <v>0</v>
      </c>
      <c r="BP13" s="148">
        <f>Trachoma!AV25</f>
        <v>0</v>
      </c>
      <c r="BQ13" s="148">
        <f>Trachoma!AW25</f>
        <v>0</v>
      </c>
      <c r="BR13" s="148">
        <f>COUNTIF(Trachoma!AX25,"Yes")</f>
        <v>0</v>
      </c>
      <c r="BS13" s="55"/>
      <c r="BT13" s="148">
        <f t="shared" si="14"/>
        <v>0</v>
      </c>
      <c r="BU13" s="148">
        <f t="shared" si="15"/>
        <v>0</v>
      </c>
      <c r="BV13" s="148">
        <f t="shared" si="16"/>
        <v>0</v>
      </c>
      <c r="BW13" s="148">
        <f t="shared" si="17"/>
        <v>0</v>
      </c>
      <c r="BX13" s="148">
        <f t="shared" si="18"/>
        <v>0</v>
      </c>
      <c r="BY13" s="148">
        <f t="shared" si="20"/>
        <v>0</v>
      </c>
      <c r="BZ13" s="148">
        <f t="shared" si="21"/>
        <v>0</v>
      </c>
      <c r="CA13" s="148">
        <f t="shared" si="22"/>
        <v>0</v>
      </c>
      <c r="CB13" s="148">
        <f t="shared" si="23"/>
        <v>0</v>
      </c>
      <c r="CC13" s="148">
        <f t="shared" si="19"/>
        <v>0</v>
      </c>
    </row>
    <row r="14" spans="2:81" x14ac:dyDescent="0.25">
      <c r="B14" s="361">
        <f>Demography!B22</f>
        <v>0</v>
      </c>
      <c r="C14" s="361">
        <f>Demography!C22</f>
        <v>0</v>
      </c>
      <c r="D14" s="362">
        <f>Demography!D22</f>
        <v>0</v>
      </c>
      <c r="E14" s="337"/>
      <c r="F14" s="362">
        <f>LF!M21</f>
        <v>0</v>
      </c>
      <c r="G14" s="362">
        <f>LF!AE21</f>
        <v>0</v>
      </c>
      <c r="H14" s="362">
        <f>LF!AF21</f>
        <v>0</v>
      </c>
      <c r="I14" s="362">
        <f>LF!AH21</f>
        <v>0</v>
      </c>
      <c r="J14" s="362">
        <f>LF!AI21</f>
        <v>0</v>
      </c>
      <c r="K14" s="362">
        <f>LF!AK21</f>
        <v>0</v>
      </c>
      <c r="L14" s="362">
        <f>LF!AM21</f>
        <v>0</v>
      </c>
      <c r="M14" s="362">
        <f>LF!AN21</f>
        <v>0</v>
      </c>
      <c r="N14" s="362">
        <f>LF!AO21</f>
        <v>0</v>
      </c>
      <c r="O14" s="362">
        <f>LF!AP21</f>
        <v>0</v>
      </c>
      <c r="P14" s="362">
        <f>LF!AQ21</f>
        <v>0</v>
      </c>
      <c r="Q14" s="362">
        <f>COUNTIF(LF!AR21,"Yes")</f>
        <v>0</v>
      </c>
      <c r="R14" s="337"/>
      <c r="S14" s="362">
        <f>Oncho!K21</f>
        <v>0</v>
      </c>
      <c r="T14" s="362">
        <f>MAX(Oncho!AB21,Oncho!BA21)</f>
        <v>0</v>
      </c>
      <c r="U14" s="362">
        <f>MAX(Oncho!AC21,Oncho!BB21)</f>
        <v>0</v>
      </c>
      <c r="V14" s="362">
        <f>MAX(Oncho!AE21,Oncho!BD21)</f>
        <v>0</v>
      </c>
      <c r="W14" s="362">
        <f>MAX(Oncho!AF21,Oncho!BE21)</f>
        <v>0</v>
      </c>
      <c r="X14" s="362">
        <f>MAX(Oncho!AG21,Oncho!BF21)</f>
        <v>0</v>
      </c>
      <c r="Y14" s="362">
        <f>MAX(Oncho!AH21,Oncho!BG21)</f>
        <v>0</v>
      </c>
      <c r="Z14" s="362">
        <f>MAX(Oncho!AI21,Oncho!BH21)</f>
        <v>0</v>
      </c>
      <c r="AA14" s="362">
        <f>MAX(Oncho!AJ21,Oncho!BI21)</f>
        <v>0</v>
      </c>
      <c r="AB14" s="362">
        <f>MAX(COUNTIF(Oncho!AK21,"Yes"),COUNTIF(Oncho!BJ21,"Yes"))</f>
        <v>0</v>
      </c>
      <c r="AC14" s="337"/>
      <c r="AD14" s="362">
        <f>Schisto!P23</f>
        <v>0</v>
      </c>
      <c r="AE14" s="362">
        <f>Schisto!AI23</f>
        <v>0</v>
      </c>
      <c r="AF14" s="362">
        <f>Schisto!AJ23</f>
        <v>0</v>
      </c>
      <c r="AG14" s="362">
        <f>Schisto!AN23</f>
        <v>0</v>
      </c>
      <c r="AH14" s="362">
        <f>Schisto!AO23</f>
        <v>0</v>
      </c>
      <c r="AI14" s="362">
        <f>Schisto!AT23</f>
        <v>0</v>
      </c>
      <c r="AJ14" s="362">
        <f>Schisto!AU23</f>
        <v>0</v>
      </c>
      <c r="AK14" s="362">
        <f>Schisto!AV23</f>
        <v>0</v>
      </c>
      <c r="AL14" s="362">
        <f>Schisto!AW23</f>
        <v>0</v>
      </c>
      <c r="AM14" s="362">
        <f>COUNTIF(Schisto!AX23,"Yes")</f>
        <v>0</v>
      </c>
      <c r="AN14" s="337"/>
      <c r="AO14" s="362">
        <f>STH!P23</f>
        <v>0</v>
      </c>
      <c r="AP14" s="362">
        <f>MAX(STH!AK23,STH!BS23)</f>
        <v>0</v>
      </c>
      <c r="AQ14" s="362">
        <f>MAX(STH!AL23,STH!BT23)</f>
        <v>0</v>
      </c>
      <c r="AR14" s="362">
        <f>MAX(STH!AM23,STH!BU23)</f>
        <v>0</v>
      </c>
      <c r="AS14" s="362">
        <f>MAX(STH!AN23,STH!BV23)</f>
        <v>0</v>
      </c>
      <c r="AT14" s="362">
        <f>MAX(STH!AO23,STH!BW23)</f>
        <v>0</v>
      </c>
      <c r="AU14" s="362">
        <f>MAX(STH!AQ23,STH!BY23)</f>
        <v>0</v>
      </c>
      <c r="AV14" s="362">
        <f>MAX(STH!AR23,STH!BZ23)</f>
        <v>0</v>
      </c>
      <c r="AW14" s="362">
        <f>MAX(STH!AS23,STH!CA23)</f>
        <v>0</v>
      </c>
      <c r="AX14" s="362">
        <f>MAX(STH!AT23,STH!CB23)</f>
        <v>0</v>
      </c>
      <c r="AY14" s="362">
        <f>MAX(STH!AU23,STH!CC23)</f>
        <v>0</v>
      </c>
      <c r="AZ14" s="362">
        <f>MAX(STH!AV23,STH!CD23)</f>
        <v>0</v>
      </c>
      <c r="BA14" s="362">
        <f>MAX(STH!AW23,STH!CE23)</f>
        <v>0</v>
      </c>
      <c r="BB14" s="362">
        <f>MAX(STH!AX23,STH!CF23)</f>
        <v>0</v>
      </c>
      <c r="BC14" s="362">
        <f>MAX(STH!AY23,STH!CG23)</f>
        <v>0</v>
      </c>
      <c r="BD14" s="362">
        <f>MAX(STH!AZ23,STH!CH23)</f>
        <v>0</v>
      </c>
      <c r="BE14" s="362">
        <f>MAX(STH!BA23,STH!CI23)</f>
        <v>0</v>
      </c>
      <c r="BF14" s="362">
        <f>MAX(STH!BB23,STH!CJ23)</f>
        <v>0</v>
      </c>
      <c r="BG14" s="362">
        <f>MAX(COUNTIF(STH!BC23,"Yes"),COUNTIF(STH!CK23,"Yes"))</f>
        <v>0</v>
      </c>
      <c r="BH14" s="337"/>
      <c r="BI14" s="362">
        <f>Trachoma!Q26</f>
        <v>0</v>
      </c>
      <c r="BJ14" s="362">
        <f>Trachoma!AK26</f>
        <v>0</v>
      </c>
      <c r="BK14" s="362">
        <f>Trachoma!AL26</f>
        <v>0</v>
      </c>
      <c r="BL14" s="362">
        <f>Trachoma!AN26</f>
        <v>0</v>
      </c>
      <c r="BM14" s="362">
        <f>Trachoma!AO26</f>
        <v>0</v>
      </c>
      <c r="BN14" s="362">
        <f>Trachoma!AT26</f>
        <v>0</v>
      </c>
      <c r="BO14" s="362">
        <f>Trachoma!AU26</f>
        <v>0</v>
      </c>
      <c r="BP14" s="362">
        <f>Trachoma!AV26</f>
        <v>0</v>
      </c>
      <c r="BQ14" s="362">
        <f>Trachoma!AW26</f>
        <v>0</v>
      </c>
      <c r="BR14" s="362">
        <f>COUNTIF(Trachoma!AX26,"Yes")</f>
        <v>0</v>
      </c>
      <c r="BS14" s="337"/>
      <c r="BT14" s="362">
        <f t="shared" si="14"/>
        <v>0</v>
      </c>
      <c r="BU14" s="362">
        <f t="shared" si="15"/>
        <v>0</v>
      </c>
      <c r="BV14" s="362">
        <f t="shared" si="16"/>
        <v>0</v>
      </c>
      <c r="BW14" s="362">
        <f t="shared" si="17"/>
        <v>0</v>
      </c>
      <c r="BX14" s="362">
        <f t="shared" si="18"/>
        <v>0</v>
      </c>
      <c r="BY14" s="362">
        <f t="shared" si="20"/>
        <v>0</v>
      </c>
      <c r="BZ14" s="362">
        <f t="shared" si="21"/>
        <v>0</v>
      </c>
      <c r="CA14" s="362">
        <f t="shared" si="22"/>
        <v>0</v>
      </c>
      <c r="CB14" s="362">
        <f t="shared" si="23"/>
        <v>0</v>
      </c>
      <c r="CC14" s="362">
        <f t="shared" si="19"/>
        <v>0</v>
      </c>
    </row>
    <row r="15" spans="2:81" x14ac:dyDescent="0.25">
      <c r="B15" s="147">
        <f>Demography!B23</f>
        <v>0</v>
      </c>
      <c r="C15" s="147">
        <f>Demography!C23</f>
        <v>0</v>
      </c>
      <c r="D15" s="148">
        <f>Demography!D23</f>
        <v>0</v>
      </c>
      <c r="E15" s="55"/>
      <c r="F15" s="148">
        <f>LF!M22</f>
        <v>0</v>
      </c>
      <c r="G15" s="148">
        <f>LF!AE22</f>
        <v>0</v>
      </c>
      <c r="H15" s="148">
        <f>LF!AF22</f>
        <v>0</v>
      </c>
      <c r="I15" s="148">
        <f>LF!AH22</f>
        <v>0</v>
      </c>
      <c r="J15" s="148">
        <f>LF!AI22</f>
        <v>0</v>
      </c>
      <c r="K15" s="148">
        <f>LF!AK22</f>
        <v>0</v>
      </c>
      <c r="L15" s="148">
        <f>LF!AM22</f>
        <v>0</v>
      </c>
      <c r="M15" s="148">
        <f>LF!AN22</f>
        <v>0</v>
      </c>
      <c r="N15" s="148">
        <f>LF!AO22</f>
        <v>0</v>
      </c>
      <c r="O15" s="148">
        <f>LF!AP22</f>
        <v>0</v>
      </c>
      <c r="P15" s="148">
        <f>LF!AQ22</f>
        <v>0</v>
      </c>
      <c r="Q15" s="148">
        <f>COUNTIF(LF!AR22,"Yes")</f>
        <v>0</v>
      </c>
      <c r="R15" s="55"/>
      <c r="S15" s="148">
        <f>Oncho!K22</f>
        <v>0</v>
      </c>
      <c r="T15" s="148">
        <f>MAX(Oncho!AB22,Oncho!BA22)</f>
        <v>0</v>
      </c>
      <c r="U15" s="148">
        <f>MAX(Oncho!AC22,Oncho!BB22)</f>
        <v>0</v>
      </c>
      <c r="V15" s="148">
        <f>MAX(Oncho!AE22,Oncho!BD22)</f>
        <v>0</v>
      </c>
      <c r="W15" s="148">
        <f>MAX(Oncho!AF22,Oncho!BE22)</f>
        <v>0</v>
      </c>
      <c r="X15" s="148">
        <f>MAX(Oncho!AG22,Oncho!BF22)</f>
        <v>0</v>
      </c>
      <c r="Y15" s="148">
        <f>MAX(Oncho!AH22,Oncho!BG22)</f>
        <v>0</v>
      </c>
      <c r="Z15" s="148">
        <f>MAX(Oncho!AI22,Oncho!BH22)</f>
        <v>0</v>
      </c>
      <c r="AA15" s="148">
        <f>MAX(Oncho!AJ22,Oncho!BI22)</f>
        <v>0</v>
      </c>
      <c r="AB15" s="148">
        <f>MAX(COUNTIF(Oncho!AK22,"Yes"),COUNTIF(Oncho!BJ22,"Yes"))</f>
        <v>0</v>
      </c>
      <c r="AC15" s="55"/>
      <c r="AD15" s="148">
        <f>Schisto!P24</f>
        <v>0</v>
      </c>
      <c r="AE15" s="148">
        <f>Schisto!AI24</f>
        <v>0</v>
      </c>
      <c r="AF15" s="148">
        <f>Schisto!AJ24</f>
        <v>0</v>
      </c>
      <c r="AG15" s="148">
        <f>Schisto!AN24</f>
        <v>0</v>
      </c>
      <c r="AH15" s="148">
        <f>Schisto!AO24</f>
        <v>0</v>
      </c>
      <c r="AI15" s="148">
        <f>Schisto!AT24</f>
        <v>0</v>
      </c>
      <c r="AJ15" s="148">
        <f>Schisto!AU24</f>
        <v>0</v>
      </c>
      <c r="AK15" s="148">
        <f>Schisto!AV24</f>
        <v>0</v>
      </c>
      <c r="AL15" s="148">
        <f>Schisto!AW24</f>
        <v>0</v>
      </c>
      <c r="AM15" s="148">
        <f>COUNTIF(Schisto!AX24,"Yes")</f>
        <v>0</v>
      </c>
      <c r="AN15" s="55"/>
      <c r="AO15" s="148">
        <f>STH!P24</f>
        <v>0</v>
      </c>
      <c r="AP15" s="148">
        <f>MAX(STH!AK24,STH!BS24)</f>
        <v>0</v>
      </c>
      <c r="AQ15" s="148">
        <f>MAX(STH!AL24,STH!BT24)</f>
        <v>0</v>
      </c>
      <c r="AR15" s="148">
        <f>MAX(STH!AM24,STH!BU24)</f>
        <v>0</v>
      </c>
      <c r="AS15" s="148">
        <f>MAX(STH!AN24,STH!BV24)</f>
        <v>0</v>
      </c>
      <c r="AT15" s="148">
        <f>MAX(STH!AO24,STH!BW24)</f>
        <v>0</v>
      </c>
      <c r="AU15" s="148">
        <f>MAX(STH!AQ24,STH!BY24)</f>
        <v>0</v>
      </c>
      <c r="AV15" s="148">
        <f>MAX(STH!AR24,STH!BZ24)</f>
        <v>0</v>
      </c>
      <c r="AW15" s="148">
        <f>MAX(STH!AS24,STH!CA24)</f>
        <v>0</v>
      </c>
      <c r="AX15" s="148">
        <f>MAX(STH!AT24,STH!CB24)</f>
        <v>0</v>
      </c>
      <c r="AY15" s="148">
        <f>MAX(STH!AU24,STH!CC24)</f>
        <v>0</v>
      </c>
      <c r="AZ15" s="148">
        <f>MAX(STH!AV24,STH!CD24)</f>
        <v>0</v>
      </c>
      <c r="BA15" s="148">
        <f>MAX(STH!AW24,STH!CE24)</f>
        <v>0</v>
      </c>
      <c r="BB15" s="148">
        <f>MAX(STH!AX24,STH!CF24)</f>
        <v>0</v>
      </c>
      <c r="BC15" s="148">
        <f>MAX(STH!AY24,STH!CG24)</f>
        <v>0</v>
      </c>
      <c r="BD15" s="148">
        <f>MAX(STH!AZ24,STH!CH24)</f>
        <v>0</v>
      </c>
      <c r="BE15" s="148">
        <f>MAX(STH!BA24,STH!CI24)</f>
        <v>0</v>
      </c>
      <c r="BF15" s="148">
        <f>MAX(STH!BB24,STH!CJ24)</f>
        <v>0</v>
      </c>
      <c r="BG15" s="148">
        <f>MAX(COUNTIF(STH!BC24,"Yes"),COUNTIF(STH!CK24,"Yes"))</f>
        <v>0</v>
      </c>
      <c r="BH15" s="55"/>
      <c r="BI15" s="148">
        <f>Trachoma!Q27</f>
        <v>0</v>
      </c>
      <c r="BJ15" s="148">
        <f>Trachoma!AK27</f>
        <v>0</v>
      </c>
      <c r="BK15" s="148">
        <f>Trachoma!AL27</f>
        <v>0</v>
      </c>
      <c r="BL15" s="148">
        <f>Trachoma!AN27</f>
        <v>0</v>
      </c>
      <c r="BM15" s="148">
        <f>Trachoma!AO27</f>
        <v>0</v>
      </c>
      <c r="BN15" s="148">
        <f>Trachoma!AT27</f>
        <v>0</v>
      </c>
      <c r="BO15" s="148">
        <f>Trachoma!AU27</f>
        <v>0</v>
      </c>
      <c r="BP15" s="148">
        <f>Trachoma!AV27</f>
        <v>0</v>
      </c>
      <c r="BQ15" s="148">
        <f>Trachoma!AW27</f>
        <v>0</v>
      </c>
      <c r="BR15" s="148">
        <f>COUNTIF(Trachoma!AX27,"Yes")</f>
        <v>0</v>
      </c>
      <c r="BS15" s="55"/>
      <c r="BT15" s="148">
        <f t="shared" si="14"/>
        <v>0</v>
      </c>
      <c r="BU15" s="148">
        <f t="shared" si="15"/>
        <v>0</v>
      </c>
      <c r="BV15" s="148">
        <f t="shared" si="16"/>
        <v>0</v>
      </c>
      <c r="BW15" s="148">
        <f t="shared" si="17"/>
        <v>0</v>
      </c>
      <c r="BX15" s="148">
        <f t="shared" si="18"/>
        <v>0</v>
      </c>
      <c r="BY15" s="148">
        <f t="shared" si="20"/>
        <v>0</v>
      </c>
      <c r="BZ15" s="148">
        <f t="shared" si="21"/>
        <v>0</v>
      </c>
      <c r="CA15" s="148">
        <f t="shared" si="22"/>
        <v>0</v>
      </c>
      <c r="CB15" s="148">
        <f t="shared" si="23"/>
        <v>0</v>
      </c>
      <c r="CC15" s="148">
        <f t="shared" si="19"/>
        <v>0</v>
      </c>
    </row>
    <row r="16" spans="2:81" x14ac:dyDescent="0.25">
      <c r="B16" s="361">
        <f>Demography!B24</f>
        <v>0</v>
      </c>
      <c r="C16" s="361">
        <f>Demography!C24</f>
        <v>0</v>
      </c>
      <c r="D16" s="362">
        <f>Demography!D24</f>
        <v>0</v>
      </c>
      <c r="E16" s="337"/>
      <c r="F16" s="362">
        <f>LF!M23</f>
        <v>0</v>
      </c>
      <c r="G16" s="362">
        <f>LF!AE23</f>
        <v>0</v>
      </c>
      <c r="H16" s="362">
        <f>LF!AF23</f>
        <v>0</v>
      </c>
      <c r="I16" s="362">
        <f>LF!AH23</f>
        <v>0</v>
      </c>
      <c r="J16" s="362">
        <f>LF!AI23</f>
        <v>0</v>
      </c>
      <c r="K16" s="362">
        <f>LF!AK23</f>
        <v>0</v>
      </c>
      <c r="L16" s="362">
        <f>LF!AM23</f>
        <v>0</v>
      </c>
      <c r="M16" s="362">
        <f>LF!AN23</f>
        <v>0</v>
      </c>
      <c r="N16" s="362">
        <f>LF!AO23</f>
        <v>0</v>
      </c>
      <c r="O16" s="362">
        <f>LF!AP23</f>
        <v>0</v>
      </c>
      <c r="P16" s="362">
        <f>LF!AQ23</f>
        <v>0</v>
      </c>
      <c r="Q16" s="362">
        <f>COUNTIF(LF!AR23,"Yes")</f>
        <v>0</v>
      </c>
      <c r="R16" s="337"/>
      <c r="S16" s="362">
        <f>Oncho!K23</f>
        <v>0</v>
      </c>
      <c r="T16" s="362">
        <f>MAX(Oncho!AB23,Oncho!BA23)</f>
        <v>0</v>
      </c>
      <c r="U16" s="362">
        <f>MAX(Oncho!AC23,Oncho!BB23)</f>
        <v>0</v>
      </c>
      <c r="V16" s="362">
        <f>MAX(Oncho!AE23,Oncho!BD23)</f>
        <v>0</v>
      </c>
      <c r="W16" s="362">
        <f>MAX(Oncho!AF23,Oncho!BE23)</f>
        <v>0</v>
      </c>
      <c r="X16" s="362">
        <f>MAX(Oncho!AG23,Oncho!BF23)</f>
        <v>0</v>
      </c>
      <c r="Y16" s="362">
        <f>MAX(Oncho!AH23,Oncho!BG23)</f>
        <v>0</v>
      </c>
      <c r="Z16" s="362">
        <f>MAX(Oncho!AI23,Oncho!BH23)</f>
        <v>0</v>
      </c>
      <c r="AA16" s="362">
        <f>MAX(Oncho!AJ23,Oncho!BI23)</f>
        <v>0</v>
      </c>
      <c r="AB16" s="362">
        <f>MAX(COUNTIF(Oncho!AK23,"Yes"),COUNTIF(Oncho!BJ23,"Yes"))</f>
        <v>0</v>
      </c>
      <c r="AC16" s="337"/>
      <c r="AD16" s="362">
        <f>Schisto!P25</f>
        <v>0</v>
      </c>
      <c r="AE16" s="362">
        <f>Schisto!AI25</f>
        <v>0</v>
      </c>
      <c r="AF16" s="362">
        <f>Schisto!AJ25</f>
        <v>0</v>
      </c>
      <c r="AG16" s="362">
        <f>Schisto!AN25</f>
        <v>0</v>
      </c>
      <c r="AH16" s="362">
        <f>Schisto!AO25</f>
        <v>0</v>
      </c>
      <c r="AI16" s="362">
        <f>Schisto!AT25</f>
        <v>0</v>
      </c>
      <c r="AJ16" s="362">
        <f>Schisto!AU25</f>
        <v>0</v>
      </c>
      <c r="AK16" s="362">
        <f>Schisto!AV25</f>
        <v>0</v>
      </c>
      <c r="AL16" s="362">
        <f>Schisto!AW25</f>
        <v>0</v>
      </c>
      <c r="AM16" s="362">
        <f>COUNTIF(Schisto!AX25,"Yes")</f>
        <v>0</v>
      </c>
      <c r="AN16" s="337"/>
      <c r="AO16" s="362">
        <f>STH!P25</f>
        <v>0</v>
      </c>
      <c r="AP16" s="362">
        <f>MAX(STH!AK25,STH!BS25)</f>
        <v>0</v>
      </c>
      <c r="AQ16" s="362">
        <f>MAX(STH!AL25,STH!BT25)</f>
        <v>0</v>
      </c>
      <c r="AR16" s="362">
        <f>MAX(STH!AM25,STH!BU25)</f>
        <v>0</v>
      </c>
      <c r="AS16" s="362">
        <f>MAX(STH!AN25,STH!BV25)</f>
        <v>0</v>
      </c>
      <c r="AT16" s="362">
        <f>MAX(STH!AO25,STH!BW25)</f>
        <v>0</v>
      </c>
      <c r="AU16" s="362">
        <f>MAX(STH!AQ25,STH!BY25)</f>
        <v>0</v>
      </c>
      <c r="AV16" s="362">
        <f>MAX(STH!AR25,STH!BZ25)</f>
        <v>0</v>
      </c>
      <c r="AW16" s="362">
        <f>MAX(STH!AS25,STH!CA25)</f>
        <v>0</v>
      </c>
      <c r="AX16" s="362">
        <f>MAX(STH!AT25,STH!CB25)</f>
        <v>0</v>
      </c>
      <c r="AY16" s="362">
        <f>MAX(STH!AU25,STH!CC25)</f>
        <v>0</v>
      </c>
      <c r="AZ16" s="362">
        <f>MAX(STH!AV25,STH!CD25)</f>
        <v>0</v>
      </c>
      <c r="BA16" s="362">
        <f>MAX(STH!AW25,STH!CE25)</f>
        <v>0</v>
      </c>
      <c r="BB16" s="362">
        <f>MAX(STH!AX25,STH!CF25)</f>
        <v>0</v>
      </c>
      <c r="BC16" s="362">
        <f>MAX(STH!AY25,STH!CG25)</f>
        <v>0</v>
      </c>
      <c r="BD16" s="362">
        <f>MAX(STH!AZ25,STH!CH25)</f>
        <v>0</v>
      </c>
      <c r="BE16" s="362">
        <f>MAX(STH!BA25,STH!CI25)</f>
        <v>0</v>
      </c>
      <c r="BF16" s="362">
        <f>MAX(STH!BB25,STH!CJ25)</f>
        <v>0</v>
      </c>
      <c r="BG16" s="362">
        <f>MAX(COUNTIF(STH!BC25,"Yes"),COUNTIF(STH!CK25,"Yes"))</f>
        <v>0</v>
      </c>
      <c r="BH16" s="337"/>
      <c r="BI16" s="362">
        <f>Trachoma!Q28</f>
        <v>0</v>
      </c>
      <c r="BJ16" s="362">
        <f>Trachoma!AK28</f>
        <v>0</v>
      </c>
      <c r="BK16" s="362">
        <f>Trachoma!AL28</f>
        <v>0</v>
      </c>
      <c r="BL16" s="362">
        <f>Trachoma!AN28</f>
        <v>0</v>
      </c>
      <c r="BM16" s="362">
        <f>Trachoma!AO28</f>
        <v>0</v>
      </c>
      <c r="BN16" s="362">
        <f>Trachoma!AT28</f>
        <v>0</v>
      </c>
      <c r="BO16" s="362">
        <f>Trachoma!AU28</f>
        <v>0</v>
      </c>
      <c r="BP16" s="362">
        <f>Trachoma!AV28</f>
        <v>0</v>
      </c>
      <c r="BQ16" s="362">
        <f>Trachoma!AW28</f>
        <v>0</v>
      </c>
      <c r="BR16" s="362">
        <f>COUNTIF(Trachoma!AX28,"Yes")</f>
        <v>0</v>
      </c>
      <c r="BS16" s="337"/>
      <c r="BT16" s="362">
        <f t="shared" si="14"/>
        <v>0</v>
      </c>
      <c r="BU16" s="362">
        <f t="shared" si="15"/>
        <v>0</v>
      </c>
      <c r="BV16" s="362">
        <f t="shared" si="16"/>
        <v>0</v>
      </c>
      <c r="BW16" s="362">
        <f t="shared" si="17"/>
        <v>0</v>
      </c>
      <c r="BX16" s="362">
        <f t="shared" si="18"/>
        <v>0</v>
      </c>
      <c r="BY16" s="362">
        <f t="shared" si="20"/>
        <v>0</v>
      </c>
      <c r="BZ16" s="362">
        <f t="shared" si="21"/>
        <v>0</v>
      </c>
      <c r="CA16" s="362">
        <f t="shared" si="22"/>
        <v>0</v>
      </c>
      <c r="CB16" s="362">
        <f t="shared" si="23"/>
        <v>0</v>
      </c>
      <c r="CC16" s="362">
        <f t="shared" si="19"/>
        <v>0</v>
      </c>
    </row>
    <row r="17" spans="2:81" x14ac:dyDescent="0.25">
      <c r="B17" s="147">
        <f>Demography!B25</f>
        <v>0</v>
      </c>
      <c r="C17" s="147">
        <f>Demography!C25</f>
        <v>0</v>
      </c>
      <c r="D17" s="148">
        <f>Demography!D25</f>
        <v>0</v>
      </c>
      <c r="E17" s="55"/>
      <c r="F17" s="148">
        <f>LF!M24</f>
        <v>0</v>
      </c>
      <c r="G17" s="148">
        <f>LF!AE24</f>
        <v>0</v>
      </c>
      <c r="H17" s="148">
        <f>LF!AF24</f>
        <v>0</v>
      </c>
      <c r="I17" s="148">
        <f>LF!AH24</f>
        <v>0</v>
      </c>
      <c r="J17" s="148">
        <f>LF!AI24</f>
        <v>0</v>
      </c>
      <c r="K17" s="148">
        <f>LF!AK24</f>
        <v>0</v>
      </c>
      <c r="L17" s="148">
        <f>LF!AM24</f>
        <v>0</v>
      </c>
      <c r="M17" s="148">
        <f>LF!AN24</f>
        <v>0</v>
      </c>
      <c r="N17" s="148">
        <f>LF!AO24</f>
        <v>0</v>
      </c>
      <c r="O17" s="148">
        <f>LF!AP24</f>
        <v>0</v>
      </c>
      <c r="P17" s="148">
        <f>LF!AQ24</f>
        <v>0</v>
      </c>
      <c r="Q17" s="148">
        <f>COUNTIF(LF!AR24,"Yes")</f>
        <v>0</v>
      </c>
      <c r="R17" s="55"/>
      <c r="S17" s="148">
        <f>Oncho!K24</f>
        <v>0</v>
      </c>
      <c r="T17" s="148">
        <f>MAX(Oncho!AB24,Oncho!BA24)</f>
        <v>0</v>
      </c>
      <c r="U17" s="148">
        <f>MAX(Oncho!AC24,Oncho!BB24)</f>
        <v>0</v>
      </c>
      <c r="V17" s="148">
        <f>MAX(Oncho!AE24,Oncho!BD24)</f>
        <v>0</v>
      </c>
      <c r="W17" s="148">
        <f>MAX(Oncho!AF24,Oncho!BE24)</f>
        <v>0</v>
      </c>
      <c r="X17" s="148">
        <f>MAX(Oncho!AG24,Oncho!BF24)</f>
        <v>0</v>
      </c>
      <c r="Y17" s="148">
        <f>MAX(Oncho!AH24,Oncho!BG24)</f>
        <v>0</v>
      </c>
      <c r="Z17" s="148">
        <f>MAX(Oncho!AI24,Oncho!BH24)</f>
        <v>0</v>
      </c>
      <c r="AA17" s="148">
        <f>MAX(Oncho!AJ24,Oncho!BI24)</f>
        <v>0</v>
      </c>
      <c r="AB17" s="148">
        <f>MAX(COUNTIF(Oncho!AK24,"Yes"),COUNTIF(Oncho!BJ24,"Yes"))</f>
        <v>0</v>
      </c>
      <c r="AC17" s="55"/>
      <c r="AD17" s="148">
        <f>Schisto!P26</f>
        <v>0</v>
      </c>
      <c r="AE17" s="148">
        <f>Schisto!AI26</f>
        <v>0</v>
      </c>
      <c r="AF17" s="148">
        <f>Schisto!AJ26</f>
        <v>0</v>
      </c>
      <c r="AG17" s="148">
        <f>Schisto!AN26</f>
        <v>0</v>
      </c>
      <c r="AH17" s="148">
        <f>Schisto!AO26</f>
        <v>0</v>
      </c>
      <c r="AI17" s="148">
        <f>Schisto!AT26</f>
        <v>0</v>
      </c>
      <c r="AJ17" s="148">
        <f>Schisto!AU26</f>
        <v>0</v>
      </c>
      <c r="AK17" s="148">
        <f>Schisto!AV26</f>
        <v>0</v>
      </c>
      <c r="AL17" s="148">
        <f>Schisto!AW26</f>
        <v>0</v>
      </c>
      <c r="AM17" s="148">
        <f>COUNTIF(Schisto!AX26,"Yes")</f>
        <v>0</v>
      </c>
      <c r="AN17" s="55"/>
      <c r="AO17" s="148">
        <f>STH!P26</f>
        <v>0</v>
      </c>
      <c r="AP17" s="148">
        <f>MAX(STH!AK26,STH!BS26)</f>
        <v>0</v>
      </c>
      <c r="AQ17" s="148">
        <f>MAX(STH!AL26,STH!BT26)</f>
        <v>0</v>
      </c>
      <c r="AR17" s="148">
        <f>MAX(STH!AM26,STH!BU26)</f>
        <v>0</v>
      </c>
      <c r="AS17" s="148">
        <f>MAX(STH!AN26,STH!BV26)</f>
        <v>0</v>
      </c>
      <c r="AT17" s="148">
        <f>MAX(STH!AO26,STH!BW26)</f>
        <v>0</v>
      </c>
      <c r="AU17" s="148">
        <f>MAX(STH!AQ26,STH!BY26)</f>
        <v>0</v>
      </c>
      <c r="AV17" s="148">
        <f>MAX(STH!AR26,STH!BZ26)</f>
        <v>0</v>
      </c>
      <c r="AW17" s="148">
        <f>MAX(STH!AS26,STH!CA26)</f>
        <v>0</v>
      </c>
      <c r="AX17" s="148">
        <f>MAX(STH!AT26,STH!CB26)</f>
        <v>0</v>
      </c>
      <c r="AY17" s="148">
        <f>MAX(STH!AU26,STH!CC26)</f>
        <v>0</v>
      </c>
      <c r="AZ17" s="148">
        <f>MAX(STH!AV26,STH!CD26)</f>
        <v>0</v>
      </c>
      <c r="BA17" s="148">
        <f>MAX(STH!AW26,STH!CE26)</f>
        <v>0</v>
      </c>
      <c r="BB17" s="148">
        <f>MAX(STH!AX26,STH!CF26)</f>
        <v>0</v>
      </c>
      <c r="BC17" s="148">
        <f>MAX(STH!AY26,STH!CG26)</f>
        <v>0</v>
      </c>
      <c r="BD17" s="148">
        <f>MAX(STH!AZ26,STH!CH26)</f>
        <v>0</v>
      </c>
      <c r="BE17" s="148">
        <f>MAX(STH!BA26,STH!CI26)</f>
        <v>0</v>
      </c>
      <c r="BF17" s="148">
        <f>MAX(STH!BB26,STH!CJ26)</f>
        <v>0</v>
      </c>
      <c r="BG17" s="148">
        <f>MAX(COUNTIF(STH!BC26,"Yes"),COUNTIF(STH!CK26,"Yes"))</f>
        <v>0</v>
      </c>
      <c r="BH17" s="55"/>
      <c r="BI17" s="148">
        <f>Trachoma!Q29</f>
        <v>0</v>
      </c>
      <c r="BJ17" s="148">
        <f>Trachoma!AK29</f>
        <v>0</v>
      </c>
      <c r="BK17" s="148">
        <f>Trachoma!AL29</f>
        <v>0</v>
      </c>
      <c r="BL17" s="148">
        <f>Trachoma!AN29</f>
        <v>0</v>
      </c>
      <c r="BM17" s="148">
        <f>Trachoma!AO29</f>
        <v>0</v>
      </c>
      <c r="BN17" s="148">
        <f>Trachoma!AT29</f>
        <v>0</v>
      </c>
      <c r="BO17" s="148">
        <f>Trachoma!AU29</f>
        <v>0</v>
      </c>
      <c r="BP17" s="148">
        <f>Trachoma!AV29</f>
        <v>0</v>
      </c>
      <c r="BQ17" s="148">
        <f>Trachoma!AW29</f>
        <v>0</v>
      </c>
      <c r="BR17" s="148">
        <f>COUNTIF(Trachoma!AX29,"Yes")</f>
        <v>0</v>
      </c>
      <c r="BS17" s="55"/>
      <c r="BT17" s="148">
        <f t="shared" si="14"/>
        <v>0</v>
      </c>
      <c r="BU17" s="148">
        <f t="shared" si="15"/>
        <v>0</v>
      </c>
      <c r="BV17" s="148">
        <f t="shared" si="16"/>
        <v>0</v>
      </c>
      <c r="BW17" s="148">
        <f t="shared" si="17"/>
        <v>0</v>
      </c>
      <c r="BX17" s="148">
        <f t="shared" si="18"/>
        <v>0</v>
      </c>
      <c r="BY17" s="148">
        <f t="shared" si="20"/>
        <v>0</v>
      </c>
      <c r="BZ17" s="148">
        <f t="shared" si="21"/>
        <v>0</v>
      </c>
      <c r="CA17" s="148">
        <f t="shared" si="22"/>
        <v>0</v>
      </c>
      <c r="CB17" s="148">
        <f t="shared" si="23"/>
        <v>0</v>
      </c>
      <c r="CC17" s="148">
        <f t="shared" si="19"/>
        <v>0</v>
      </c>
    </row>
    <row r="18" spans="2:81" x14ac:dyDescent="0.25">
      <c r="B18" s="361">
        <f>Demography!B26</f>
        <v>0</v>
      </c>
      <c r="C18" s="361">
        <f>Demography!C26</f>
        <v>0</v>
      </c>
      <c r="D18" s="362">
        <f>Demography!D26</f>
        <v>0</v>
      </c>
      <c r="E18" s="337"/>
      <c r="F18" s="362">
        <f>LF!M25</f>
        <v>0</v>
      </c>
      <c r="G18" s="362">
        <f>LF!AE25</f>
        <v>0</v>
      </c>
      <c r="H18" s="362">
        <f>LF!AF25</f>
        <v>0</v>
      </c>
      <c r="I18" s="362">
        <f>LF!AH25</f>
        <v>0</v>
      </c>
      <c r="J18" s="362">
        <f>LF!AI25</f>
        <v>0</v>
      </c>
      <c r="K18" s="362">
        <f>LF!AK25</f>
        <v>0</v>
      </c>
      <c r="L18" s="362">
        <f>LF!AM25</f>
        <v>0</v>
      </c>
      <c r="M18" s="362">
        <f>LF!AN25</f>
        <v>0</v>
      </c>
      <c r="N18" s="362">
        <f>LF!AO25</f>
        <v>0</v>
      </c>
      <c r="O18" s="362">
        <f>LF!AP25</f>
        <v>0</v>
      </c>
      <c r="P18" s="362">
        <f>LF!AQ25</f>
        <v>0</v>
      </c>
      <c r="Q18" s="362">
        <f>COUNTIF(LF!AR25,"Yes")</f>
        <v>0</v>
      </c>
      <c r="R18" s="337"/>
      <c r="S18" s="362">
        <f>Oncho!K25</f>
        <v>0</v>
      </c>
      <c r="T18" s="362">
        <f>MAX(Oncho!AB25,Oncho!BA25)</f>
        <v>0</v>
      </c>
      <c r="U18" s="362">
        <f>MAX(Oncho!AC25,Oncho!BB25)</f>
        <v>0</v>
      </c>
      <c r="V18" s="362">
        <f>MAX(Oncho!AE25,Oncho!BD25)</f>
        <v>0</v>
      </c>
      <c r="W18" s="362">
        <f>MAX(Oncho!AF25,Oncho!BE25)</f>
        <v>0</v>
      </c>
      <c r="X18" s="362">
        <f>MAX(Oncho!AG25,Oncho!BF25)</f>
        <v>0</v>
      </c>
      <c r="Y18" s="362">
        <f>MAX(Oncho!AH25,Oncho!BG25)</f>
        <v>0</v>
      </c>
      <c r="Z18" s="362">
        <f>MAX(Oncho!AI25,Oncho!BH25)</f>
        <v>0</v>
      </c>
      <c r="AA18" s="362">
        <f>MAX(Oncho!AJ25,Oncho!BI25)</f>
        <v>0</v>
      </c>
      <c r="AB18" s="362">
        <f>MAX(COUNTIF(Oncho!AK25,"Yes"),COUNTIF(Oncho!BJ25,"Yes"))</f>
        <v>0</v>
      </c>
      <c r="AC18" s="337"/>
      <c r="AD18" s="362">
        <f>Schisto!P27</f>
        <v>0</v>
      </c>
      <c r="AE18" s="362">
        <f>Schisto!AI27</f>
        <v>0</v>
      </c>
      <c r="AF18" s="362">
        <f>Schisto!AJ27</f>
        <v>0</v>
      </c>
      <c r="AG18" s="362">
        <f>Schisto!AN27</f>
        <v>0</v>
      </c>
      <c r="AH18" s="362">
        <f>Schisto!AO27</f>
        <v>0</v>
      </c>
      <c r="AI18" s="362">
        <f>Schisto!AT27</f>
        <v>0</v>
      </c>
      <c r="AJ18" s="362">
        <f>Schisto!AU27</f>
        <v>0</v>
      </c>
      <c r="AK18" s="362">
        <f>Schisto!AV27</f>
        <v>0</v>
      </c>
      <c r="AL18" s="362">
        <f>Schisto!AW27</f>
        <v>0</v>
      </c>
      <c r="AM18" s="362">
        <f>COUNTIF(Schisto!AX27,"Yes")</f>
        <v>0</v>
      </c>
      <c r="AN18" s="337"/>
      <c r="AO18" s="362">
        <f>STH!P27</f>
        <v>0</v>
      </c>
      <c r="AP18" s="362">
        <f>MAX(STH!AK27,STH!BS27)</f>
        <v>0</v>
      </c>
      <c r="AQ18" s="362">
        <f>MAX(STH!AL27,STH!BT27)</f>
        <v>0</v>
      </c>
      <c r="AR18" s="362">
        <f>MAX(STH!AM27,STH!BU27)</f>
        <v>0</v>
      </c>
      <c r="AS18" s="362">
        <f>MAX(STH!AN27,STH!BV27)</f>
        <v>0</v>
      </c>
      <c r="AT18" s="362">
        <f>MAX(STH!AO27,STH!BW27)</f>
        <v>0</v>
      </c>
      <c r="AU18" s="362">
        <f>MAX(STH!AQ27,STH!BY27)</f>
        <v>0</v>
      </c>
      <c r="AV18" s="362">
        <f>MAX(STH!AR27,STH!BZ27)</f>
        <v>0</v>
      </c>
      <c r="AW18" s="362">
        <f>MAX(STH!AS27,STH!CA27)</f>
        <v>0</v>
      </c>
      <c r="AX18" s="362">
        <f>MAX(STH!AT27,STH!CB27)</f>
        <v>0</v>
      </c>
      <c r="AY18" s="362">
        <f>MAX(STH!AU27,STH!CC27)</f>
        <v>0</v>
      </c>
      <c r="AZ18" s="362">
        <f>MAX(STH!AV27,STH!CD27)</f>
        <v>0</v>
      </c>
      <c r="BA18" s="362">
        <f>MAX(STH!AW27,STH!CE27)</f>
        <v>0</v>
      </c>
      <c r="BB18" s="362">
        <f>MAX(STH!AX27,STH!CF27)</f>
        <v>0</v>
      </c>
      <c r="BC18" s="362">
        <f>MAX(STH!AY27,STH!CG27)</f>
        <v>0</v>
      </c>
      <c r="BD18" s="362">
        <f>MAX(STH!AZ27,STH!CH27)</f>
        <v>0</v>
      </c>
      <c r="BE18" s="362">
        <f>MAX(STH!BA27,STH!CI27)</f>
        <v>0</v>
      </c>
      <c r="BF18" s="362">
        <f>MAX(STH!BB27,STH!CJ27)</f>
        <v>0</v>
      </c>
      <c r="BG18" s="362">
        <f>MAX(COUNTIF(STH!BC27,"Yes"),COUNTIF(STH!CK27,"Yes"))</f>
        <v>0</v>
      </c>
      <c r="BH18" s="337"/>
      <c r="BI18" s="362">
        <f>Trachoma!Q30</f>
        <v>0</v>
      </c>
      <c r="BJ18" s="362">
        <f>Trachoma!AK30</f>
        <v>0</v>
      </c>
      <c r="BK18" s="362">
        <f>Trachoma!AL30</f>
        <v>0</v>
      </c>
      <c r="BL18" s="362">
        <f>Trachoma!AN30</f>
        <v>0</v>
      </c>
      <c r="BM18" s="362">
        <f>Trachoma!AO30</f>
        <v>0</v>
      </c>
      <c r="BN18" s="362">
        <f>Trachoma!AT30</f>
        <v>0</v>
      </c>
      <c r="BO18" s="362">
        <f>Trachoma!AU30</f>
        <v>0</v>
      </c>
      <c r="BP18" s="362">
        <f>Trachoma!AV30</f>
        <v>0</v>
      </c>
      <c r="BQ18" s="362">
        <f>Trachoma!AW30</f>
        <v>0</v>
      </c>
      <c r="BR18" s="362">
        <f>COUNTIF(Trachoma!AX30,"Yes")</f>
        <v>0</v>
      </c>
      <c r="BS18" s="337"/>
      <c r="BT18" s="362">
        <f t="shared" si="14"/>
        <v>0</v>
      </c>
      <c r="BU18" s="362">
        <f t="shared" si="15"/>
        <v>0</v>
      </c>
      <c r="BV18" s="362">
        <f t="shared" si="16"/>
        <v>0</v>
      </c>
      <c r="BW18" s="362">
        <f t="shared" si="17"/>
        <v>0</v>
      </c>
      <c r="BX18" s="362">
        <f t="shared" si="18"/>
        <v>0</v>
      </c>
      <c r="BY18" s="362">
        <f t="shared" si="20"/>
        <v>0</v>
      </c>
      <c r="BZ18" s="362">
        <f t="shared" si="21"/>
        <v>0</v>
      </c>
      <c r="CA18" s="362">
        <f t="shared" si="22"/>
        <v>0</v>
      </c>
      <c r="CB18" s="362">
        <f t="shared" si="23"/>
        <v>0</v>
      </c>
      <c r="CC18" s="362">
        <f t="shared" si="19"/>
        <v>0</v>
      </c>
    </row>
    <row r="19" spans="2:81" x14ac:dyDescent="0.25">
      <c r="B19" s="147">
        <f>Demography!B27</f>
        <v>0</v>
      </c>
      <c r="C19" s="147">
        <f>Demography!C27</f>
        <v>0</v>
      </c>
      <c r="D19" s="148">
        <f>Demography!D27</f>
        <v>0</v>
      </c>
      <c r="E19" s="55"/>
      <c r="F19" s="148">
        <f>LF!M26</f>
        <v>0</v>
      </c>
      <c r="G19" s="148">
        <f>LF!AE26</f>
        <v>0</v>
      </c>
      <c r="H19" s="148">
        <f>LF!AF26</f>
        <v>0</v>
      </c>
      <c r="I19" s="148">
        <f>LF!AH26</f>
        <v>0</v>
      </c>
      <c r="J19" s="148">
        <f>LF!AI26</f>
        <v>0</v>
      </c>
      <c r="K19" s="148">
        <f>LF!AK26</f>
        <v>0</v>
      </c>
      <c r="L19" s="148">
        <f>LF!AM26</f>
        <v>0</v>
      </c>
      <c r="M19" s="148">
        <f>LF!AN26</f>
        <v>0</v>
      </c>
      <c r="N19" s="148">
        <f>LF!AO26</f>
        <v>0</v>
      </c>
      <c r="O19" s="148">
        <f>LF!AP26</f>
        <v>0</v>
      </c>
      <c r="P19" s="148">
        <f>LF!AQ26</f>
        <v>0</v>
      </c>
      <c r="Q19" s="148">
        <f>COUNTIF(LF!AR26,"Yes")</f>
        <v>0</v>
      </c>
      <c r="R19" s="55"/>
      <c r="S19" s="148">
        <f>Oncho!K26</f>
        <v>0</v>
      </c>
      <c r="T19" s="148">
        <f>MAX(Oncho!AB26,Oncho!BA26)</f>
        <v>0</v>
      </c>
      <c r="U19" s="148">
        <f>MAX(Oncho!AC26,Oncho!BB26)</f>
        <v>0</v>
      </c>
      <c r="V19" s="148">
        <f>MAX(Oncho!AE26,Oncho!BD26)</f>
        <v>0</v>
      </c>
      <c r="W19" s="148">
        <f>MAX(Oncho!AF26,Oncho!BE26)</f>
        <v>0</v>
      </c>
      <c r="X19" s="148">
        <f>MAX(Oncho!AG26,Oncho!BF26)</f>
        <v>0</v>
      </c>
      <c r="Y19" s="148">
        <f>MAX(Oncho!AH26,Oncho!BG26)</f>
        <v>0</v>
      </c>
      <c r="Z19" s="148">
        <f>MAX(Oncho!AI26,Oncho!BH26)</f>
        <v>0</v>
      </c>
      <c r="AA19" s="148">
        <f>MAX(Oncho!AJ26,Oncho!BI26)</f>
        <v>0</v>
      </c>
      <c r="AB19" s="148">
        <f>MAX(COUNTIF(Oncho!AK26,"Yes"),COUNTIF(Oncho!BJ26,"Yes"))</f>
        <v>0</v>
      </c>
      <c r="AC19" s="55"/>
      <c r="AD19" s="148">
        <f>Schisto!P28</f>
        <v>0</v>
      </c>
      <c r="AE19" s="148">
        <f>Schisto!AI28</f>
        <v>0</v>
      </c>
      <c r="AF19" s="148">
        <f>Schisto!AJ28</f>
        <v>0</v>
      </c>
      <c r="AG19" s="148">
        <f>Schisto!AN28</f>
        <v>0</v>
      </c>
      <c r="AH19" s="148">
        <f>Schisto!AO28</f>
        <v>0</v>
      </c>
      <c r="AI19" s="148">
        <f>Schisto!AT28</f>
        <v>0</v>
      </c>
      <c r="AJ19" s="148">
        <f>Schisto!AU28</f>
        <v>0</v>
      </c>
      <c r="AK19" s="148">
        <f>Schisto!AV28</f>
        <v>0</v>
      </c>
      <c r="AL19" s="148">
        <f>Schisto!AW28</f>
        <v>0</v>
      </c>
      <c r="AM19" s="148">
        <f>COUNTIF(Schisto!AX28,"Yes")</f>
        <v>0</v>
      </c>
      <c r="AN19" s="55"/>
      <c r="AO19" s="148">
        <f>STH!P28</f>
        <v>0</v>
      </c>
      <c r="AP19" s="148">
        <f>MAX(STH!AK28,STH!BS28)</f>
        <v>0</v>
      </c>
      <c r="AQ19" s="148">
        <f>MAX(STH!AL28,STH!BT28)</f>
        <v>0</v>
      </c>
      <c r="AR19" s="148">
        <f>MAX(STH!AM28,STH!BU28)</f>
        <v>0</v>
      </c>
      <c r="AS19" s="148">
        <f>MAX(STH!AN28,STH!BV28)</f>
        <v>0</v>
      </c>
      <c r="AT19" s="148">
        <f>MAX(STH!AO28,STH!BW28)</f>
        <v>0</v>
      </c>
      <c r="AU19" s="148">
        <f>MAX(STH!AQ28,STH!BY28)</f>
        <v>0</v>
      </c>
      <c r="AV19" s="148">
        <f>MAX(STH!AR28,STH!BZ28)</f>
        <v>0</v>
      </c>
      <c r="AW19" s="148">
        <f>MAX(STH!AS28,STH!CA28)</f>
        <v>0</v>
      </c>
      <c r="AX19" s="148">
        <f>MAX(STH!AT28,STH!CB28)</f>
        <v>0</v>
      </c>
      <c r="AY19" s="148">
        <f>MAX(STH!AU28,STH!CC28)</f>
        <v>0</v>
      </c>
      <c r="AZ19" s="148">
        <f>MAX(STH!AV28,STH!CD28)</f>
        <v>0</v>
      </c>
      <c r="BA19" s="148">
        <f>MAX(STH!AW28,STH!CE28)</f>
        <v>0</v>
      </c>
      <c r="BB19" s="148">
        <f>MAX(STH!AX28,STH!CF28)</f>
        <v>0</v>
      </c>
      <c r="BC19" s="148">
        <f>MAX(STH!AY28,STH!CG28)</f>
        <v>0</v>
      </c>
      <c r="BD19" s="148">
        <f>MAX(STH!AZ28,STH!CH28)</f>
        <v>0</v>
      </c>
      <c r="BE19" s="148">
        <f>MAX(STH!BA28,STH!CI28)</f>
        <v>0</v>
      </c>
      <c r="BF19" s="148">
        <f>MAX(STH!BB28,STH!CJ28)</f>
        <v>0</v>
      </c>
      <c r="BG19" s="148">
        <f>MAX(COUNTIF(STH!BC28,"Yes"),COUNTIF(STH!CK28,"Yes"))</f>
        <v>0</v>
      </c>
      <c r="BH19" s="55"/>
      <c r="BI19" s="148">
        <f>Trachoma!Q31</f>
        <v>0</v>
      </c>
      <c r="BJ19" s="148">
        <f>Trachoma!AK31</f>
        <v>0</v>
      </c>
      <c r="BK19" s="148">
        <f>Trachoma!AL31</f>
        <v>0</v>
      </c>
      <c r="BL19" s="148">
        <f>Trachoma!AN31</f>
        <v>0</v>
      </c>
      <c r="BM19" s="148">
        <f>Trachoma!AO31</f>
        <v>0</v>
      </c>
      <c r="BN19" s="148">
        <f>Trachoma!AT31</f>
        <v>0</v>
      </c>
      <c r="BO19" s="148">
        <f>Trachoma!AU31</f>
        <v>0</v>
      </c>
      <c r="BP19" s="148">
        <f>Trachoma!AV31</f>
        <v>0</v>
      </c>
      <c r="BQ19" s="148">
        <f>Trachoma!AW31</f>
        <v>0</v>
      </c>
      <c r="BR19" s="148">
        <f>COUNTIF(Trachoma!AX31,"Yes")</f>
        <v>0</v>
      </c>
      <c r="BS19" s="55"/>
      <c r="BT19" s="148">
        <f t="shared" si="14"/>
        <v>0</v>
      </c>
      <c r="BU19" s="148">
        <f t="shared" si="15"/>
        <v>0</v>
      </c>
      <c r="BV19" s="148">
        <f t="shared" si="16"/>
        <v>0</v>
      </c>
      <c r="BW19" s="148">
        <f t="shared" si="17"/>
        <v>0</v>
      </c>
      <c r="BX19" s="148">
        <f t="shared" si="18"/>
        <v>0</v>
      </c>
      <c r="BY19" s="148">
        <f t="shared" si="20"/>
        <v>0</v>
      </c>
      <c r="BZ19" s="148">
        <f t="shared" si="21"/>
        <v>0</v>
      </c>
      <c r="CA19" s="148">
        <f t="shared" si="22"/>
        <v>0</v>
      </c>
      <c r="CB19" s="148">
        <f t="shared" si="23"/>
        <v>0</v>
      </c>
      <c r="CC19" s="148">
        <f t="shared" si="19"/>
        <v>0</v>
      </c>
    </row>
    <row r="20" spans="2:81" x14ac:dyDescent="0.25">
      <c r="B20" s="361">
        <f>Demography!B28</f>
        <v>0</v>
      </c>
      <c r="C20" s="361">
        <f>Demography!C28</f>
        <v>0</v>
      </c>
      <c r="D20" s="362">
        <f>Demography!D28</f>
        <v>0</v>
      </c>
      <c r="E20" s="337"/>
      <c r="F20" s="362">
        <f>LF!M27</f>
        <v>0</v>
      </c>
      <c r="G20" s="362">
        <f>LF!AE27</f>
        <v>0</v>
      </c>
      <c r="H20" s="362">
        <f>LF!AF27</f>
        <v>0</v>
      </c>
      <c r="I20" s="362">
        <f>LF!AH27</f>
        <v>0</v>
      </c>
      <c r="J20" s="362">
        <f>LF!AI27</f>
        <v>0</v>
      </c>
      <c r="K20" s="362">
        <f>LF!AK27</f>
        <v>0</v>
      </c>
      <c r="L20" s="362">
        <f>LF!AM27</f>
        <v>0</v>
      </c>
      <c r="M20" s="362">
        <f>LF!AN27</f>
        <v>0</v>
      </c>
      <c r="N20" s="362">
        <f>LF!AO27</f>
        <v>0</v>
      </c>
      <c r="O20" s="362">
        <f>LF!AP27</f>
        <v>0</v>
      </c>
      <c r="P20" s="362">
        <f>LF!AQ27</f>
        <v>0</v>
      </c>
      <c r="Q20" s="362">
        <f>COUNTIF(LF!AR27,"Yes")</f>
        <v>0</v>
      </c>
      <c r="R20" s="337"/>
      <c r="S20" s="362">
        <f>Oncho!K27</f>
        <v>0</v>
      </c>
      <c r="T20" s="362">
        <f>MAX(Oncho!AB27,Oncho!BA27)</f>
        <v>0</v>
      </c>
      <c r="U20" s="362">
        <f>MAX(Oncho!AC27,Oncho!BB27)</f>
        <v>0</v>
      </c>
      <c r="V20" s="362">
        <f>MAX(Oncho!AE27,Oncho!BD27)</f>
        <v>0</v>
      </c>
      <c r="W20" s="362">
        <f>MAX(Oncho!AF27,Oncho!BE27)</f>
        <v>0</v>
      </c>
      <c r="X20" s="362">
        <f>MAX(Oncho!AG27,Oncho!BF27)</f>
        <v>0</v>
      </c>
      <c r="Y20" s="362">
        <f>MAX(Oncho!AH27,Oncho!BG27)</f>
        <v>0</v>
      </c>
      <c r="Z20" s="362">
        <f>MAX(Oncho!AI27,Oncho!BH27)</f>
        <v>0</v>
      </c>
      <c r="AA20" s="362">
        <f>MAX(Oncho!AJ27,Oncho!BI27)</f>
        <v>0</v>
      </c>
      <c r="AB20" s="362">
        <f>MAX(COUNTIF(Oncho!AK27,"Yes"),COUNTIF(Oncho!BJ27,"Yes"))</f>
        <v>0</v>
      </c>
      <c r="AC20" s="337"/>
      <c r="AD20" s="362">
        <f>Schisto!P29</f>
        <v>0</v>
      </c>
      <c r="AE20" s="362">
        <f>Schisto!AI29</f>
        <v>0</v>
      </c>
      <c r="AF20" s="362">
        <f>Schisto!AJ29</f>
        <v>0</v>
      </c>
      <c r="AG20" s="362">
        <f>Schisto!AN29</f>
        <v>0</v>
      </c>
      <c r="AH20" s="362">
        <f>Schisto!AO29</f>
        <v>0</v>
      </c>
      <c r="AI20" s="362">
        <f>Schisto!AT29</f>
        <v>0</v>
      </c>
      <c r="AJ20" s="362">
        <f>Schisto!AU29</f>
        <v>0</v>
      </c>
      <c r="AK20" s="362">
        <f>Schisto!AV29</f>
        <v>0</v>
      </c>
      <c r="AL20" s="362">
        <f>Schisto!AW29</f>
        <v>0</v>
      </c>
      <c r="AM20" s="362">
        <f>COUNTIF(Schisto!AX29,"Yes")</f>
        <v>0</v>
      </c>
      <c r="AN20" s="337"/>
      <c r="AO20" s="362">
        <f>STH!P29</f>
        <v>0</v>
      </c>
      <c r="AP20" s="362">
        <f>MAX(STH!AK29,STH!BS29)</f>
        <v>0</v>
      </c>
      <c r="AQ20" s="362">
        <f>MAX(STH!AL29,STH!BT29)</f>
        <v>0</v>
      </c>
      <c r="AR20" s="362">
        <f>MAX(STH!AM29,STH!BU29)</f>
        <v>0</v>
      </c>
      <c r="AS20" s="362">
        <f>MAX(STH!AN29,STH!BV29)</f>
        <v>0</v>
      </c>
      <c r="AT20" s="362">
        <f>MAX(STH!AO29,STH!BW29)</f>
        <v>0</v>
      </c>
      <c r="AU20" s="362">
        <f>MAX(STH!AQ29,STH!BY29)</f>
        <v>0</v>
      </c>
      <c r="AV20" s="362">
        <f>MAX(STH!AR29,STH!BZ29)</f>
        <v>0</v>
      </c>
      <c r="AW20" s="362">
        <f>MAX(STH!AS29,STH!CA29)</f>
        <v>0</v>
      </c>
      <c r="AX20" s="362">
        <f>MAX(STH!AT29,STH!CB29)</f>
        <v>0</v>
      </c>
      <c r="AY20" s="362">
        <f>MAX(STH!AU29,STH!CC29)</f>
        <v>0</v>
      </c>
      <c r="AZ20" s="362">
        <f>MAX(STH!AV29,STH!CD29)</f>
        <v>0</v>
      </c>
      <c r="BA20" s="362">
        <f>MAX(STH!AW29,STH!CE29)</f>
        <v>0</v>
      </c>
      <c r="BB20" s="362">
        <f>MAX(STH!AX29,STH!CF29)</f>
        <v>0</v>
      </c>
      <c r="BC20" s="362">
        <f>MAX(STH!AY29,STH!CG29)</f>
        <v>0</v>
      </c>
      <c r="BD20" s="362">
        <f>MAX(STH!AZ29,STH!CH29)</f>
        <v>0</v>
      </c>
      <c r="BE20" s="362">
        <f>MAX(STH!BA29,STH!CI29)</f>
        <v>0</v>
      </c>
      <c r="BF20" s="362">
        <f>MAX(STH!BB29,STH!CJ29)</f>
        <v>0</v>
      </c>
      <c r="BG20" s="362">
        <f>MAX(COUNTIF(STH!BC29,"Yes"),COUNTIF(STH!CK29,"Yes"))</f>
        <v>0</v>
      </c>
      <c r="BH20" s="337"/>
      <c r="BI20" s="362">
        <f>Trachoma!Q32</f>
        <v>0</v>
      </c>
      <c r="BJ20" s="362">
        <f>Trachoma!AK32</f>
        <v>0</v>
      </c>
      <c r="BK20" s="362">
        <f>Trachoma!AL32</f>
        <v>0</v>
      </c>
      <c r="BL20" s="362">
        <f>Trachoma!AN32</f>
        <v>0</v>
      </c>
      <c r="BM20" s="362">
        <f>Trachoma!AO32</f>
        <v>0</v>
      </c>
      <c r="BN20" s="362">
        <f>Trachoma!AT32</f>
        <v>0</v>
      </c>
      <c r="BO20" s="362">
        <f>Trachoma!AU32</f>
        <v>0</v>
      </c>
      <c r="BP20" s="362">
        <f>Trachoma!AV32</f>
        <v>0</v>
      </c>
      <c r="BQ20" s="362">
        <f>Trachoma!AW32</f>
        <v>0</v>
      </c>
      <c r="BR20" s="362">
        <f>COUNTIF(Trachoma!AX32,"Yes")</f>
        <v>0</v>
      </c>
      <c r="BS20" s="337"/>
      <c r="BT20" s="362">
        <f t="shared" si="14"/>
        <v>0</v>
      </c>
      <c r="BU20" s="362">
        <f t="shared" si="15"/>
        <v>0</v>
      </c>
      <c r="BV20" s="362">
        <f t="shared" si="16"/>
        <v>0</v>
      </c>
      <c r="BW20" s="362">
        <f t="shared" si="17"/>
        <v>0</v>
      </c>
      <c r="BX20" s="362">
        <f t="shared" si="18"/>
        <v>0</v>
      </c>
      <c r="BY20" s="362">
        <f t="shared" si="20"/>
        <v>0</v>
      </c>
      <c r="BZ20" s="362">
        <f t="shared" si="21"/>
        <v>0</v>
      </c>
      <c r="CA20" s="362">
        <f t="shared" si="22"/>
        <v>0</v>
      </c>
      <c r="CB20" s="362">
        <f t="shared" si="23"/>
        <v>0</v>
      </c>
      <c r="CC20" s="362">
        <f t="shared" si="19"/>
        <v>0</v>
      </c>
    </row>
    <row r="21" spans="2:81" x14ac:dyDescent="0.25">
      <c r="B21" s="147">
        <f>Demography!B29</f>
        <v>0</v>
      </c>
      <c r="C21" s="147">
        <f>Demography!C29</f>
        <v>0</v>
      </c>
      <c r="D21" s="148">
        <f>Demography!D29</f>
        <v>0</v>
      </c>
      <c r="E21" s="55"/>
      <c r="F21" s="148">
        <f>LF!M28</f>
        <v>0</v>
      </c>
      <c r="G21" s="148">
        <f>LF!AE28</f>
        <v>0</v>
      </c>
      <c r="H21" s="148">
        <f>LF!AF28</f>
        <v>0</v>
      </c>
      <c r="I21" s="148">
        <f>LF!AH28</f>
        <v>0</v>
      </c>
      <c r="J21" s="148">
        <f>LF!AI28</f>
        <v>0</v>
      </c>
      <c r="K21" s="148">
        <f>LF!AK28</f>
        <v>0</v>
      </c>
      <c r="L21" s="148">
        <f>LF!AM28</f>
        <v>0</v>
      </c>
      <c r="M21" s="148">
        <f>LF!AN28</f>
        <v>0</v>
      </c>
      <c r="N21" s="148">
        <f>LF!AO28</f>
        <v>0</v>
      </c>
      <c r="O21" s="148">
        <f>LF!AP28</f>
        <v>0</v>
      </c>
      <c r="P21" s="148">
        <f>LF!AQ28</f>
        <v>0</v>
      </c>
      <c r="Q21" s="148">
        <f>COUNTIF(LF!AR28,"Yes")</f>
        <v>0</v>
      </c>
      <c r="R21" s="55"/>
      <c r="S21" s="148">
        <f>Oncho!K28</f>
        <v>0</v>
      </c>
      <c r="T21" s="148">
        <f>MAX(Oncho!AB28,Oncho!BA28)</f>
        <v>0</v>
      </c>
      <c r="U21" s="148">
        <f>MAX(Oncho!AC28,Oncho!BB28)</f>
        <v>0</v>
      </c>
      <c r="V21" s="148">
        <f>MAX(Oncho!AE28,Oncho!BD28)</f>
        <v>0</v>
      </c>
      <c r="W21" s="148">
        <f>MAX(Oncho!AF28,Oncho!BE28)</f>
        <v>0</v>
      </c>
      <c r="X21" s="148">
        <f>MAX(Oncho!AG28,Oncho!BF28)</f>
        <v>0</v>
      </c>
      <c r="Y21" s="148">
        <f>MAX(Oncho!AH28,Oncho!BG28)</f>
        <v>0</v>
      </c>
      <c r="Z21" s="148">
        <f>MAX(Oncho!AI28,Oncho!BH28)</f>
        <v>0</v>
      </c>
      <c r="AA21" s="148">
        <f>MAX(Oncho!AJ28,Oncho!BI28)</f>
        <v>0</v>
      </c>
      <c r="AB21" s="148">
        <f>MAX(COUNTIF(Oncho!AK28,"Yes"),COUNTIF(Oncho!BJ28,"Yes"))</f>
        <v>0</v>
      </c>
      <c r="AC21" s="55"/>
      <c r="AD21" s="148">
        <f>Schisto!P30</f>
        <v>0</v>
      </c>
      <c r="AE21" s="148">
        <f>Schisto!AI30</f>
        <v>0</v>
      </c>
      <c r="AF21" s="148">
        <f>Schisto!AJ30</f>
        <v>0</v>
      </c>
      <c r="AG21" s="148">
        <f>Schisto!AN30</f>
        <v>0</v>
      </c>
      <c r="AH21" s="148">
        <f>Schisto!AO30</f>
        <v>0</v>
      </c>
      <c r="AI21" s="148">
        <f>Schisto!AT30</f>
        <v>0</v>
      </c>
      <c r="AJ21" s="148">
        <f>Schisto!AU30</f>
        <v>0</v>
      </c>
      <c r="AK21" s="148">
        <f>Schisto!AV30</f>
        <v>0</v>
      </c>
      <c r="AL21" s="148">
        <f>Schisto!AW30</f>
        <v>0</v>
      </c>
      <c r="AM21" s="148">
        <f>COUNTIF(Schisto!AX30,"Yes")</f>
        <v>0</v>
      </c>
      <c r="AN21" s="55"/>
      <c r="AO21" s="148">
        <f>STH!P30</f>
        <v>0</v>
      </c>
      <c r="AP21" s="148">
        <f>MAX(STH!AK30,STH!BS30)</f>
        <v>0</v>
      </c>
      <c r="AQ21" s="148">
        <f>MAX(STH!AL30,STH!BT30)</f>
        <v>0</v>
      </c>
      <c r="AR21" s="148">
        <f>MAX(STH!AM30,STH!BU30)</f>
        <v>0</v>
      </c>
      <c r="AS21" s="148">
        <f>MAX(STH!AN30,STH!BV30)</f>
        <v>0</v>
      </c>
      <c r="AT21" s="148">
        <f>MAX(STH!AO30,STH!BW30)</f>
        <v>0</v>
      </c>
      <c r="AU21" s="148">
        <f>MAX(STH!AQ30,STH!BY30)</f>
        <v>0</v>
      </c>
      <c r="AV21" s="148">
        <f>MAX(STH!AR30,STH!BZ30)</f>
        <v>0</v>
      </c>
      <c r="AW21" s="148">
        <f>MAX(STH!AS30,STH!CA30)</f>
        <v>0</v>
      </c>
      <c r="AX21" s="148">
        <f>MAX(STH!AT30,STH!CB30)</f>
        <v>0</v>
      </c>
      <c r="AY21" s="148">
        <f>MAX(STH!AU30,STH!CC30)</f>
        <v>0</v>
      </c>
      <c r="AZ21" s="148">
        <f>MAX(STH!AV30,STH!CD30)</f>
        <v>0</v>
      </c>
      <c r="BA21" s="148">
        <f>MAX(STH!AW30,STH!CE30)</f>
        <v>0</v>
      </c>
      <c r="BB21" s="148">
        <f>MAX(STH!AX30,STH!CF30)</f>
        <v>0</v>
      </c>
      <c r="BC21" s="148">
        <f>MAX(STH!AY30,STH!CG30)</f>
        <v>0</v>
      </c>
      <c r="BD21" s="148">
        <f>MAX(STH!AZ30,STH!CH30)</f>
        <v>0</v>
      </c>
      <c r="BE21" s="148">
        <f>MAX(STH!BA30,STH!CI30)</f>
        <v>0</v>
      </c>
      <c r="BF21" s="148">
        <f>MAX(STH!BB30,STH!CJ30)</f>
        <v>0</v>
      </c>
      <c r="BG21" s="148">
        <f>MAX(COUNTIF(STH!BC30,"Yes"),COUNTIF(STH!CK30,"Yes"))</f>
        <v>0</v>
      </c>
      <c r="BH21" s="55"/>
      <c r="BI21" s="148">
        <f>Trachoma!Q33</f>
        <v>0</v>
      </c>
      <c r="BJ21" s="148">
        <f>Trachoma!AK33</f>
        <v>0</v>
      </c>
      <c r="BK21" s="148">
        <f>Trachoma!AL33</f>
        <v>0</v>
      </c>
      <c r="BL21" s="148">
        <f>Trachoma!AN33</f>
        <v>0</v>
      </c>
      <c r="BM21" s="148">
        <f>Trachoma!AO33</f>
        <v>0</v>
      </c>
      <c r="BN21" s="148">
        <f>Trachoma!AT33</f>
        <v>0</v>
      </c>
      <c r="BO21" s="148">
        <f>Trachoma!AU33</f>
        <v>0</v>
      </c>
      <c r="BP21" s="148">
        <f>Trachoma!AV33</f>
        <v>0</v>
      </c>
      <c r="BQ21" s="148">
        <f>Trachoma!AW33</f>
        <v>0</v>
      </c>
      <c r="BR21" s="148">
        <f>COUNTIF(Trachoma!AX33,"Yes")</f>
        <v>0</v>
      </c>
      <c r="BS21" s="55"/>
      <c r="BT21" s="148">
        <f t="shared" si="14"/>
        <v>0</v>
      </c>
      <c r="BU21" s="148">
        <f t="shared" si="15"/>
        <v>0</v>
      </c>
      <c r="BV21" s="148">
        <f t="shared" si="16"/>
        <v>0</v>
      </c>
      <c r="BW21" s="148">
        <f t="shared" si="17"/>
        <v>0</v>
      </c>
      <c r="BX21" s="148">
        <f t="shared" si="18"/>
        <v>0</v>
      </c>
      <c r="BY21" s="148">
        <f t="shared" si="20"/>
        <v>0</v>
      </c>
      <c r="BZ21" s="148">
        <f t="shared" si="21"/>
        <v>0</v>
      </c>
      <c r="CA21" s="148">
        <f t="shared" si="22"/>
        <v>0</v>
      </c>
      <c r="CB21" s="148">
        <f t="shared" si="23"/>
        <v>0</v>
      </c>
      <c r="CC21" s="148">
        <f t="shared" si="19"/>
        <v>0</v>
      </c>
    </row>
    <row r="22" spans="2:81" x14ac:dyDescent="0.25">
      <c r="B22" s="361">
        <f>Demography!B30</f>
        <v>0</v>
      </c>
      <c r="C22" s="361">
        <f>Demography!C30</f>
        <v>0</v>
      </c>
      <c r="D22" s="362">
        <f>Demography!D30</f>
        <v>0</v>
      </c>
      <c r="E22" s="337"/>
      <c r="F22" s="362">
        <f>LF!M29</f>
        <v>0</v>
      </c>
      <c r="G22" s="362">
        <f>LF!AE29</f>
        <v>0</v>
      </c>
      <c r="H22" s="362">
        <f>LF!AF29</f>
        <v>0</v>
      </c>
      <c r="I22" s="362">
        <f>LF!AH29</f>
        <v>0</v>
      </c>
      <c r="J22" s="362">
        <f>LF!AI29</f>
        <v>0</v>
      </c>
      <c r="K22" s="362">
        <f>LF!AK29</f>
        <v>0</v>
      </c>
      <c r="L22" s="362">
        <f>LF!AM29</f>
        <v>0</v>
      </c>
      <c r="M22" s="362">
        <f>LF!AN29</f>
        <v>0</v>
      </c>
      <c r="N22" s="362">
        <f>LF!AO29</f>
        <v>0</v>
      </c>
      <c r="O22" s="362">
        <f>LF!AP29</f>
        <v>0</v>
      </c>
      <c r="P22" s="362">
        <f>LF!AQ29</f>
        <v>0</v>
      </c>
      <c r="Q22" s="362">
        <f>COUNTIF(LF!AR29,"Yes")</f>
        <v>0</v>
      </c>
      <c r="R22" s="337"/>
      <c r="S22" s="362">
        <f>Oncho!K29</f>
        <v>0</v>
      </c>
      <c r="T22" s="362">
        <f>MAX(Oncho!AB29,Oncho!BA29)</f>
        <v>0</v>
      </c>
      <c r="U22" s="362">
        <f>MAX(Oncho!AC29,Oncho!BB29)</f>
        <v>0</v>
      </c>
      <c r="V22" s="362">
        <f>MAX(Oncho!AE29,Oncho!BD29)</f>
        <v>0</v>
      </c>
      <c r="W22" s="362">
        <f>MAX(Oncho!AF29,Oncho!BE29)</f>
        <v>0</v>
      </c>
      <c r="X22" s="362">
        <f>MAX(Oncho!AG29,Oncho!BF29)</f>
        <v>0</v>
      </c>
      <c r="Y22" s="362">
        <f>MAX(Oncho!AH29,Oncho!BG29)</f>
        <v>0</v>
      </c>
      <c r="Z22" s="362">
        <f>MAX(Oncho!AI29,Oncho!BH29)</f>
        <v>0</v>
      </c>
      <c r="AA22" s="362">
        <f>MAX(Oncho!AJ29,Oncho!BI29)</f>
        <v>0</v>
      </c>
      <c r="AB22" s="362">
        <f>MAX(COUNTIF(Oncho!AK29,"Yes"),COUNTIF(Oncho!BJ29,"Yes"))</f>
        <v>0</v>
      </c>
      <c r="AC22" s="337"/>
      <c r="AD22" s="362">
        <f>Schisto!P31</f>
        <v>0</v>
      </c>
      <c r="AE22" s="362">
        <f>Schisto!AI31</f>
        <v>0</v>
      </c>
      <c r="AF22" s="362">
        <f>Schisto!AJ31</f>
        <v>0</v>
      </c>
      <c r="AG22" s="362">
        <f>Schisto!AN31</f>
        <v>0</v>
      </c>
      <c r="AH22" s="362">
        <f>Schisto!AO31</f>
        <v>0</v>
      </c>
      <c r="AI22" s="362">
        <f>Schisto!AT31</f>
        <v>0</v>
      </c>
      <c r="AJ22" s="362">
        <f>Schisto!AU31</f>
        <v>0</v>
      </c>
      <c r="AK22" s="362">
        <f>Schisto!AV31</f>
        <v>0</v>
      </c>
      <c r="AL22" s="362">
        <f>Schisto!AW31</f>
        <v>0</v>
      </c>
      <c r="AM22" s="362">
        <f>COUNTIF(Schisto!AX31,"Yes")</f>
        <v>0</v>
      </c>
      <c r="AN22" s="337"/>
      <c r="AO22" s="362">
        <f>STH!P31</f>
        <v>0</v>
      </c>
      <c r="AP22" s="362">
        <f>MAX(STH!AK31,STH!BS31)</f>
        <v>0</v>
      </c>
      <c r="AQ22" s="362">
        <f>MAX(STH!AL31,STH!BT31)</f>
        <v>0</v>
      </c>
      <c r="AR22" s="362">
        <f>MAX(STH!AM31,STH!BU31)</f>
        <v>0</v>
      </c>
      <c r="AS22" s="362">
        <f>MAX(STH!AN31,STH!BV31)</f>
        <v>0</v>
      </c>
      <c r="AT22" s="362">
        <f>MAX(STH!AO31,STH!BW31)</f>
        <v>0</v>
      </c>
      <c r="AU22" s="362">
        <f>MAX(STH!AQ31,STH!BY31)</f>
        <v>0</v>
      </c>
      <c r="AV22" s="362">
        <f>MAX(STH!AR31,STH!BZ31)</f>
        <v>0</v>
      </c>
      <c r="AW22" s="362">
        <f>MAX(STH!AS31,STH!CA31)</f>
        <v>0</v>
      </c>
      <c r="AX22" s="362">
        <f>MAX(STH!AT31,STH!CB31)</f>
        <v>0</v>
      </c>
      <c r="AY22" s="362">
        <f>MAX(STH!AU31,STH!CC31)</f>
        <v>0</v>
      </c>
      <c r="AZ22" s="362">
        <f>MAX(STH!AV31,STH!CD31)</f>
        <v>0</v>
      </c>
      <c r="BA22" s="362">
        <f>MAX(STH!AW31,STH!CE31)</f>
        <v>0</v>
      </c>
      <c r="BB22" s="362">
        <f>MAX(STH!AX31,STH!CF31)</f>
        <v>0</v>
      </c>
      <c r="BC22" s="362">
        <f>MAX(STH!AY31,STH!CG31)</f>
        <v>0</v>
      </c>
      <c r="BD22" s="362">
        <f>MAX(STH!AZ31,STH!CH31)</f>
        <v>0</v>
      </c>
      <c r="BE22" s="362">
        <f>MAX(STH!BA31,STH!CI31)</f>
        <v>0</v>
      </c>
      <c r="BF22" s="362">
        <f>MAX(STH!BB31,STH!CJ31)</f>
        <v>0</v>
      </c>
      <c r="BG22" s="362">
        <f>MAX(COUNTIF(STH!BC31,"Yes"),COUNTIF(STH!CK31,"Yes"))</f>
        <v>0</v>
      </c>
      <c r="BH22" s="337"/>
      <c r="BI22" s="362">
        <f>Trachoma!Q34</f>
        <v>0</v>
      </c>
      <c r="BJ22" s="362">
        <f>Trachoma!AK34</f>
        <v>0</v>
      </c>
      <c r="BK22" s="362">
        <f>Trachoma!AL34</f>
        <v>0</v>
      </c>
      <c r="BL22" s="362">
        <f>Trachoma!AN34</f>
        <v>0</v>
      </c>
      <c r="BM22" s="362">
        <f>Trachoma!AO34</f>
        <v>0</v>
      </c>
      <c r="BN22" s="362">
        <f>Trachoma!AT34</f>
        <v>0</v>
      </c>
      <c r="BO22" s="362">
        <f>Trachoma!AU34</f>
        <v>0</v>
      </c>
      <c r="BP22" s="362">
        <f>Trachoma!AV34</f>
        <v>0</v>
      </c>
      <c r="BQ22" s="362">
        <f>Trachoma!AW34</f>
        <v>0</v>
      </c>
      <c r="BR22" s="362">
        <f>COUNTIF(Trachoma!AX34,"Yes")</f>
        <v>0</v>
      </c>
      <c r="BS22" s="337"/>
      <c r="BT22" s="362">
        <f t="shared" si="14"/>
        <v>0</v>
      </c>
      <c r="BU22" s="362">
        <f t="shared" si="15"/>
        <v>0</v>
      </c>
      <c r="BV22" s="362">
        <f t="shared" si="16"/>
        <v>0</v>
      </c>
      <c r="BW22" s="362">
        <f t="shared" si="17"/>
        <v>0</v>
      </c>
      <c r="BX22" s="362">
        <f t="shared" si="18"/>
        <v>0</v>
      </c>
      <c r="BY22" s="362">
        <f t="shared" si="20"/>
        <v>0</v>
      </c>
      <c r="BZ22" s="362">
        <f t="shared" si="21"/>
        <v>0</v>
      </c>
      <c r="CA22" s="362">
        <f t="shared" si="22"/>
        <v>0</v>
      </c>
      <c r="CB22" s="362">
        <f t="shared" si="23"/>
        <v>0</v>
      </c>
      <c r="CC22" s="362">
        <f t="shared" si="19"/>
        <v>0</v>
      </c>
    </row>
    <row r="23" spans="2:81" x14ac:dyDescent="0.25">
      <c r="B23" s="147">
        <f>Demography!B31</f>
        <v>0</v>
      </c>
      <c r="C23" s="147">
        <f>Demography!C31</f>
        <v>0</v>
      </c>
      <c r="D23" s="148">
        <f>Demography!D31</f>
        <v>0</v>
      </c>
      <c r="E23" s="55"/>
      <c r="F23" s="148">
        <f>LF!M30</f>
        <v>0</v>
      </c>
      <c r="G23" s="148">
        <f>LF!AE30</f>
        <v>0</v>
      </c>
      <c r="H23" s="148">
        <f>LF!AF30</f>
        <v>0</v>
      </c>
      <c r="I23" s="148">
        <f>LF!AH30</f>
        <v>0</v>
      </c>
      <c r="J23" s="148">
        <f>LF!AI30</f>
        <v>0</v>
      </c>
      <c r="K23" s="148">
        <f>LF!AK30</f>
        <v>0</v>
      </c>
      <c r="L23" s="148">
        <f>LF!AM30</f>
        <v>0</v>
      </c>
      <c r="M23" s="148">
        <f>LF!AN30</f>
        <v>0</v>
      </c>
      <c r="N23" s="148">
        <f>LF!AO30</f>
        <v>0</v>
      </c>
      <c r="O23" s="148">
        <f>LF!AP30</f>
        <v>0</v>
      </c>
      <c r="P23" s="148">
        <f>LF!AQ30</f>
        <v>0</v>
      </c>
      <c r="Q23" s="148">
        <f>COUNTIF(LF!AR30,"Yes")</f>
        <v>0</v>
      </c>
      <c r="R23" s="55"/>
      <c r="S23" s="148">
        <f>Oncho!K30</f>
        <v>0</v>
      </c>
      <c r="T23" s="148">
        <f>MAX(Oncho!AB30,Oncho!BA30)</f>
        <v>0</v>
      </c>
      <c r="U23" s="148">
        <f>MAX(Oncho!AC30,Oncho!BB30)</f>
        <v>0</v>
      </c>
      <c r="V23" s="148">
        <f>MAX(Oncho!AE30,Oncho!BD30)</f>
        <v>0</v>
      </c>
      <c r="W23" s="148">
        <f>MAX(Oncho!AF30,Oncho!BE30)</f>
        <v>0</v>
      </c>
      <c r="X23" s="148">
        <f>MAX(Oncho!AG30,Oncho!BF30)</f>
        <v>0</v>
      </c>
      <c r="Y23" s="148">
        <f>MAX(Oncho!AH30,Oncho!BG30)</f>
        <v>0</v>
      </c>
      <c r="Z23" s="148">
        <f>MAX(Oncho!AI30,Oncho!BH30)</f>
        <v>0</v>
      </c>
      <c r="AA23" s="148">
        <f>MAX(Oncho!AJ30,Oncho!BI30)</f>
        <v>0</v>
      </c>
      <c r="AB23" s="148">
        <f>MAX(COUNTIF(Oncho!AK30,"Yes"),COUNTIF(Oncho!BJ30,"Yes"))</f>
        <v>0</v>
      </c>
      <c r="AC23" s="55"/>
      <c r="AD23" s="148">
        <f>Schisto!P32</f>
        <v>0</v>
      </c>
      <c r="AE23" s="148">
        <f>Schisto!AI32</f>
        <v>0</v>
      </c>
      <c r="AF23" s="148">
        <f>Schisto!AJ32</f>
        <v>0</v>
      </c>
      <c r="AG23" s="148">
        <f>Schisto!AN32</f>
        <v>0</v>
      </c>
      <c r="AH23" s="148">
        <f>Schisto!AO32</f>
        <v>0</v>
      </c>
      <c r="AI23" s="148">
        <f>Schisto!AT32</f>
        <v>0</v>
      </c>
      <c r="AJ23" s="148">
        <f>Schisto!AU32</f>
        <v>0</v>
      </c>
      <c r="AK23" s="148">
        <f>Schisto!AV32</f>
        <v>0</v>
      </c>
      <c r="AL23" s="148">
        <f>Schisto!AW32</f>
        <v>0</v>
      </c>
      <c r="AM23" s="148">
        <f>COUNTIF(Schisto!AX32,"Yes")</f>
        <v>0</v>
      </c>
      <c r="AN23" s="55"/>
      <c r="AO23" s="148">
        <f>STH!P32</f>
        <v>0</v>
      </c>
      <c r="AP23" s="148">
        <f>MAX(STH!AK32,STH!BS32)</f>
        <v>0</v>
      </c>
      <c r="AQ23" s="148">
        <f>MAX(STH!AL32,STH!BT32)</f>
        <v>0</v>
      </c>
      <c r="AR23" s="148">
        <f>MAX(STH!AM32,STH!BU32)</f>
        <v>0</v>
      </c>
      <c r="AS23" s="148">
        <f>MAX(STH!AN32,STH!BV32)</f>
        <v>0</v>
      </c>
      <c r="AT23" s="148">
        <f>MAX(STH!AO32,STH!BW32)</f>
        <v>0</v>
      </c>
      <c r="AU23" s="148">
        <f>MAX(STH!AQ32,STH!BY32)</f>
        <v>0</v>
      </c>
      <c r="AV23" s="148">
        <f>MAX(STH!AR32,STH!BZ32)</f>
        <v>0</v>
      </c>
      <c r="AW23" s="148">
        <f>MAX(STH!AS32,STH!CA32)</f>
        <v>0</v>
      </c>
      <c r="AX23" s="148">
        <f>MAX(STH!AT32,STH!CB32)</f>
        <v>0</v>
      </c>
      <c r="AY23" s="148">
        <f>MAX(STH!AU32,STH!CC32)</f>
        <v>0</v>
      </c>
      <c r="AZ23" s="148">
        <f>MAX(STH!AV32,STH!CD32)</f>
        <v>0</v>
      </c>
      <c r="BA23" s="148">
        <f>MAX(STH!AW32,STH!CE32)</f>
        <v>0</v>
      </c>
      <c r="BB23" s="148">
        <f>MAX(STH!AX32,STH!CF32)</f>
        <v>0</v>
      </c>
      <c r="BC23" s="148">
        <f>MAX(STH!AY32,STH!CG32)</f>
        <v>0</v>
      </c>
      <c r="BD23" s="148">
        <f>MAX(STH!AZ32,STH!CH32)</f>
        <v>0</v>
      </c>
      <c r="BE23" s="148">
        <f>MAX(STH!BA32,STH!CI32)</f>
        <v>0</v>
      </c>
      <c r="BF23" s="148">
        <f>MAX(STH!BB32,STH!CJ32)</f>
        <v>0</v>
      </c>
      <c r="BG23" s="148">
        <f>MAX(COUNTIF(STH!BC32,"Yes"),COUNTIF(STH!CK32,"Yes"))</f>
        <v>0</v>
      </c>
      <c r="BH23" s="55"/>
      <c r="BI23" s="148">
        <f>Trachoma!Q35</f>
        <v>0</v>
      </c>
      <c r="BJ23" s="148">
        <f>Trachoma!AK35</f>
        <v>0</v>
      </c>
      <c r="BK23" s="148">
        <f>Trachoma!AL35</f>
        <v>0</v>
      </c>
      <c r="BL23" s="148">
        <f>Trachoma!AN35</f>
        <v>0</v>
      </c>
      <c r="BM23" s="148">
        <f>Trachoma!AO35</f>
        <v>0</v>
      </c>
      <c r="BN23" s="148">
        <f>Trachoma!AT35</f>
        <v>0</v>
      </c>
      <c r="BO23" s="148">
        <f>Trachoma!AU35</f>
        <v>0</v>
      </c>
      <c r="BP23" s="148">
        <f>Trachoma!AV35</f>
        <v>0</v>
      </c>
      <c r="BQ23" s="148">
        <f>Trachoma!AW35</f>
        <v>0</v>
      </c>
      <c r="BR23" s="148">
        <f>COUNTIF(Trachoma!AX35,"Yes")</f>
        <v>0</v>
      </c>
      <c r="BS23" s="55"/>
      <c r="BT23" s="148">
        <f t="shared" si="14"/>
        <v>0</v>
      </c>
      <c r="BU23" s="148">
        <f t="shared" si="15"/>
        <v>0</v>
      </c>
      <c r="BV23" s="148">
        <f t="shared" si="16"/>
        <v>0</v>
      </c>
      <c r="BW23" s="148">
        <f t="shared" si="17"/>
        <v>0</v>
      </c>
      <c r="BX23" s="148">
        <f t="shared" si="18"/>
        <v>0</v>
      </c>
      <c r="BY23" s="148">
        <f t="shared" si="20"/>
        <v>0</v>
      </c>
      <c r="BZ23" s="148">
        <f t="shared" si="21"/>
        <v>0</v>
      </c>
      <c r="CA23" s="148">
        <f t="shared" si="22"/>
        <v>0</v>
      </c>
      <c r="CB23" s="148">
        <f t="shared" si="23"/>
        <v>0</v>
      </c>
      <c r="CC23" s="148">
        <f t="shared" si="19"/>
        <v>0</v>
      </c>
    </row>
    <row r="24" spans="2:81" x14ac:dyDescent="0.25">
      <c r="B24" s="361">
        <f>Demography!B32</f>
        <v>0</v>
      </c>
      <c r="C24" s="361">
        <f>Demography!C32</f>
        <v>0</v>
      </c>
      <c r="D24" s="362">
        <f>Demography!D32</f>
        <v>0</v>
      </c>
      <c r="E24" s="337"/>
      <c r="F24" s="362">
        <f>LF!M31</f>
        <v>0</v>
      </c>
      <c r="G24" s="362">
        <f>LF!AE31</f>
        <v>0</v>
      </c>
      <c r="H24" s="362">
        <f>LF!AF31</f>
        <v>0</v>
      </c>
      <c r="I24" s="362">
        <f>LF!AH31</f>
        <v>0</v>
      </c>
      <c r="J24" s="362">
        <f>LF!AI31</f>
        <v>0</v>
      </c>
      <c r="K24" s="362">
        <f>LF!AK31</f>
        <v>0</v>
      </c>
      <c r="L24" s="362">
        <f>LF!AM31</f>
        <v>0</v>
      </c>
      <c r="M24" s="362">
        <f>LF!AN31</f>
        <v>0</v>
      </c>
      <c r="N24" s="362">
        <f>LF!AO31</f>
        <v>0</v>
      </c>
      <c r="O24" s="362">
        <f>LF!AP31</f>
        <v>0</v>
      </c>
      <c r="P24" s="362">
        <f>LF!AQ31</f>
        <v>0</v>
      </c>
      <c r="Q24" s="362">
        <f>COUNTIF(LF!AR31,"Yes")</f>
        <v>0</v>
      </c>
      <c r="R24" s="337"/>
      <c r="S24" s="362">
        <f>Oncho!K31</f>
        <v>0</v>
      </c>
      <c r="T24" s="362">
        <f>MAX(Oncho!AB31,Oncho!BA31)</f>
        <v>0</v>
      </c>
      <c r="U24" s="362">
        <f>MAX(Oncho!AC31,Oncho!BB31)</f>
        <v>0</v>
      </c>
      <c r="V24" s="362">
        <f>MAX(Oncho!AE31,Oncho!BD31)</f>
        <v>0</v>
      </c>
      <c r="W24" s="362">
        <f>MAX(Oncho!AF31,Oncho!BE31)</f>
        <v>0</v>
      </c>
      <c r="X24" s="362">
        <f>MAX(Oncho!AG31,Oncho!BF31)</f>
        <v>0</v>
      </c>
      <c r="Y24" s="362">
        <f>MAX(Oncho!AH31,Oncho!BG31)</f>
        <v>0</v>
      </c>
      <c r="Z24" s="362">
        <f>MAX(Oncho!AI31,Oncho!BH31)</f>
        <v>0</v>
      </c>
      <c r="AA24" s="362">
        <f>MAX(Oncho!AJ31,Oncho!BI31)</f>
        <v>0</v>
      </c>
      <c r="AB24" s="362">
        <f>MAX(COUNTIF(Oncho!AK31,"Yes"),COUNTIF(Oncho!BJ31,"Yes"))</f>
        <v>0</v>
      </c>
      <c r="AC24" s="337"/>
      <c r="AD24" s="362">
        <f>Schisto!P33</f>
        <v>0</v>
      </c>
      <c r="AE24" s="362">
        <f>Schisto!AI33</f>
        <v>0</v>
      </c>
      <c r="AF24" s="362">
        <f>Schisto!AJ33</f>
        <v>0</v>
      </c>
      <c r="AG24" s="362">
        <f>Schisto!AN33</f>
        <v>0</v>
      </c>
      <c r="AH24" s="362">
        <f>Schisto!AO33</f>
        <v>0</v>
      </c>
      <c r="AI24" s="362">
        <f>Schisto!AT33</f>
        <v>0</v>
      </c>
      <c r="AJ24" s="362">
        <f>Schisto!AU33</f>
        <v>0</v>
      </c>
      <c r="AK24" s="362">
        <f>Schisto!AV33</f>
        <v>0</v>
      </c>
      <c r="AL24" s="362">
        <f>Schisto!AW33</f>
        <v>0</v>
      </c>
      <c r="AM24" s="362">
        <f>COUNTIF(Schisto!AX33,"Yes")</f>
        <v>0</v>
      </c>
      <c r="AN24" s="337"/>
      <c r="AO24" s="362">
        <f>STH!P33</f>
        <v>0</v>
      </c>
      <c r="AP24" s="362">
        <f>MAX(STH!AK33,STH!BS33)</f>
        <v>0</v>
      </c>
      <c r="AQ24" s="362">
        <f>MAX(STH!AL33,STH!BT33)</f>
        <v>0</v>
      </c>
      <c r="AR24" s="362">
        <f>MAX(STH!AM33,STH!BU33)</f>
        <v>0</v>
      </c>
      <c r="AS24" s="362">
        <f>MAX(STH!AN33,STH!BV33)</f>
        <v>0</v>
      </c>
      <c r="AT24" s="362">
        <f>MAX(STH!AO33,STH!BW33)</f>
        <v>0</v>
      </c>
      <c r="AU24" s="362">
        <f>MAX(STH!AQ33,STH!BY33)</f>
        <v>0</v>
      </c>
      <c r="AV24" s="362">
        <f>MAX(STH!AR33,STH!BZ33)</f>
        <v>0</v>
      </c>
      <c r="AW24" s="362">
        <f>MAX(STH!AS33,STH!CA33)</f>
        <v>0</v>
      </c>
      <c r="AX24" s="362">
        <f>MAX(STH!AT33,STH!CB33)</f>
        <v>0</v>
      </c>
      <c r="AY24" s="362">
        <f>MAX(STH!AU33,STH!CC33)</f>
        <v>0</v>
      </c>
      <c r="AZ24" s="362">
        <f>MAX(STH!AV33,STH!CD33)</f>
        <v>0</v>
      </c>
      <c r="BA24" s="362">
        <f>MAX(STH!AW33,STH!CE33)</f>
        <v>0</v>
      </c>
      <c r="BB24" s="362">
        <f>MAX(STH!AX33,STH!CF33)</f>
        <v>0</v>
      </c>
      <c r="BC24" s="362">
        <f>MAX(STH!AY33,STH!CG33)</f>
        <v>0</v>
      </c>
      <c r="BD24" s="362">
        <f>MAX(STH!AZ33,STH!CH33)</f>
        <v>0</v>
      </c>
      <c r="BE24" s="362">
        <f>MAX(STH!BA33,STH!CI33)</f>
        <v>0</v>
      </c>
      <c r="BF24" s="362">
        <f>MAX(STH!BB33,STH!CJ33)</f>
        <v>0</v>
      </c>
      <c r="BG24" s="362">
        <f>MAX(COUNTIF(STH!BC33,"Yes"),COUNTIF(STH!CK33,"Yes"))</f>
        <v>0</v>
      </c>
      <c r="BH24" s="337"/>
      <c r="BI24" s="362">
        <f>Trachoma!Q36</f>
        <v>0</v>
      </c>
      <c r="BJ24" s="362">
        <f>Trachoma!AK36</f>
        <v>0</v>
      </c>
      <c r="BK24" s="362">
        <f>Trachoma!AL36</f>
        <v>0</v>
      </c>
      <c r="BL24" s="362">
        <f>Trachoma!AN36</f>
        <v>0</v>
      </c>
      <c r="BM24" s="362">
        <f>Trachoma!AO36</f>
        <v>0</v>
      </c>
      <c r="BN24" s="362">
        <f>Trachoma!AT36</f>
        <v>0</v>
      </c>
      <c r="BO24" s="362">
        <f>Trachoma!AU36</f>
        <v>0</v>
      </c>
      <c r="BP24" s="362">
        <f>Trachoma!AV36</f>
        <v>0</v>
      </c>
      <c r="BQ24" s="362">
        <f>Trachoma!AW36</f>
        <v>0</v>
      </c>
      <c r="BR24" s="362">
        <f>COUNTIF(Trachoma!AX36,"Yes")</f>
        <v>0</v>
      </c>
      <c r="BS24" s="337"/>
      <c r="BT24" s="362">
        <f t="shared" si="14"/>
        <v>0</v>
      </c>
      <c r="BU24" s="362">
        <f t="shared" si="15"/>
        <v>0</v>
      </c>
      <c r="BV24" s="362">
        <f t="shared" si="16"/>
        <v>0</v>
      </c>
      <c r="BW24" s="362">
        <f t="shared" si="17"/>
        <v>0</v>
      </c>
      <c r="BX24" s="362">
        <f t="shared" si="18"/>
        <v>0</v>
      </c>
      <c r="BY24" s="362">
        <f t="shared" si="20"/>
        <v>0</v>
      </c>
      <c r="BZ24" s="362">
        <f t="shared" si="21"/>
        <v>0</v>
      </c>
      <c r="CA24" s="362">
        <f t="shared" si="22"/>
        <v>0</v>
      </c>
      <c r="CB24" s="362">
        <f t="shared" si="23"/>
        <v>0</v>
      </c>
      <c r="CC24" s="362">
        <f t="shared" si="19"/>
        <v>0</v>
      </c>
    </row>
    <row r="25" spans="2:81" x14ac:dyDescent="0.25">
      <c r="B25" s="147">
        <f>Demography!B33</f>
        <v>0</v>
      </c>
      <c r="C25" s="147">
        <f>Demography!C33</f>
        <v>0</v>
      </c>
      <c r="D25" s="148">
        <f>Demography!D33</f>
        <v>0</v>
      </c>
      <c r="E25" s="55"/>
      <c r="F25" s="148">
        <f>LF!M32</f>
        <v>0</v>
      </c>
      <c r="G25" s="148">
        <f>LF!AE32</f>
        <v>0</v>
      </c>
      <c r="H25" s="148">
        <f>LF!AF32</f>
        <v>0</v>
      </c>
      <c r="I25" s="148">
        <f>LF!AH32</f>
        <v>0</v>
      </c>
      <c r="J25" s="148">
        <f>LF!AI32</f>
        <v>0</v>
      </c>
      <c r="K25" s="148">
        <f>LF!AK32</f>
        <v>0</v>
      </c>
      <c r="L25" s="148">
        <f>LF!AM32</f>
        <v>0</v>
      </c>
      <c r="M25" s="148">
        <f>LF!AN32</f>
        <v>0</v>
      </c>
      <c r="N25" s="148">
        <f>LF!AO32</f>
        <v>0</v>
      </c>
      <c r="O25" s="148">
        <f>LF!AP32</f>
        <v>0</v>
      </c>
      <c r="P25" s="148">
        <f>LF!AQ32</f>
        <v>0</v>
      </c>
      <c r="Q25" s="148">
        <f>COUNTIF(LF!AR32,"Yes")</f>
        <v>0</v>
      </c>
      <c r="R25" s="55"/>
      <c r="S25" s="148">
        <f>Oncho!K32</f>
        <v>0</v>
      </c>
      <c r="T25" s="148">
        <f>MAX(Oncho!AB32,Oncho!BA32)</f>
        <v>0</v>
      </c>
      <c r="U25" s="148">
        <f>MAX(Oncho!AC32,Oncho!BB32)</f>
        <v>0</v>
      </c>
      <c r="V25" s="148">
        <f>MAX(Oncho!AE32,Oncho!BD32)</f>
        <v>0</v>
      </c>
      <c r="W25" s="148">
        <f>MAX(Oncho!AF32,Oncho!BE32)</f>
        <v>0</v>
      </c>
      <c r="X25" s="148">
        <f>MAX(Oncho!AG32,Oncho!BF32)</f>
        <v>0</v>
      </c>
      <c r="Y25" s="148">
        <f>MAX(Oncho!AH32,Oncho!BG32)</f>
        <v>0</v>
      </c>
      <c r="Z25" s="148">
        <f>MAX(Oncho!AI32,Oncho!BH32)</f>
        <v>0</v>
      </c>
      <c r="AA25" s="148">
        <f>MAX(Oncho!AJ32,Oncho!BI32)</f>
        <v>0</v>
      </c>
      <c r="AB25" s="148">
        <f>MAX(COUNTIF(Oncho!AK32,"Yes"),COUNTIF(Oncho!BJ32,"Yes"))</f>
        <v>0</v>
      </c>
      <c r="AC25" s="55"/>
      <c r="AD25" s="148">
        <f>Schisto!P34</f>
        <v>0</v>
      </c>
      <c r="AE25" s="148">
        <f>Schisto!AI34</f>
        <v>0</v>
      </c>
      <c r="AF25" s="148">
        <f>Schisto!AJ34</f>
        <v>0</v>
      </c>
      <c r="AG25" s="148">
        <f>Schisto!AN34</f>
        <v>0</v>
      </c>
      <c r="AH25" s="148">
        <f>Schisto!AO34</f>
        <v>0</v>
      </c>
      <c r="AI25" s="148">
        <f>Schisto!AT34</f>
        <v>0</v>
      </c>
      <c r="AJ25" s="148">
        <f>Schisto!AU34</f>
        <v>0</v>
      </c>
      <c r="AK25" s="148">
        <f>Schisto!AV34</f>
        <v>0</v>
      </c>
      <c r="AL25" s="148">
        <f>Schisto!AW34</f>
        <v>0</v>
      </c>
      <c r="AM25" s="148">
        <f>COUNTIF(Schisto!AX34,"Yes")</f>
        <v>0</v>
      </c>
      <c r="AN25" s="55"/>
      <c r="AO25" s="148">
        <f>STH!P34</f>
        <v>0</v>
      </c>
      <c r="AP25" s="148">
        <f>MAX(STH!AK34,STH!BS34)</f>
        <v>0</v>
      </c>
      <c r="AQ25" s="148">
        <f>MAX(STH!AL34,STH!BT34)</f>
        <v>0</v>
      </c>
      <c r="AR25" s="148">
        <f>MAX(STH!AM34,STH!BU34)</f>
        <v>0</v>
      </c>
      <c r="AS25" s="148">
        <f>MAX(STH!AN34,STH!BV34)</f>
        <v>0</v>
      </c>
      <c r="AT25" s="148">
        <f>MAX(STH!AO34,STH!BW34)</f>
        <v>0</v>
      </c>
      <c r="AU25" s="148">
        <f>MAX(STH!AQ34,STH!BY34)</f>
        <v>0</v>
      </c>
      <c r="AV25" s="148">
        <f>MAX(STH!AR34,STH!BZ34)</f>
        <v>0</v>
      </c>
      <c r="AW25" s="148">
        <f>MAX(STH!AS34,STH!CA34)</f>
        <v>0</v>
      </c>
      <c r="AX25" s="148">
        <f>MAX(STH!AT34,STH!CB34)</f>
        <v>0</v>
      </c>
      <c r="AY25" s="148">
        <f>MAX(STH!AU34,STH!CC34)</f>
        <v>0</v>
      </c>
      <c r="AZ25" s="148">
        <f>MAX(STH!AV34,STH!CD34)</f>
        <v>0</v>
      </c>
      <c r="BA25" s="148">
        <f>MAX(STH!AW34,STH!CE34)</f>
        <v>0</v>
      </c>
      <c r="BB25" s="148">
        <f>MAX(STH!AX34,STH!CF34)</f>
        <v>0</v>
      </c>
      <c r="BC25" s="148">
        <f>MAX(STH!AY34,STH!CG34)</f>
        <v>0</v>
      </c>
      <c r="BD25" s="148">
        <f>MAX(STH!AZ34,STH!CH34)</f>
        <v>0</v>
      </c>
      <c r="BE25" s="148">
        <f>MAX(STH!BA34,STH!CI34)</f>
        <v>0</v>
      </c>
      <c r="BF25" s="148">
        <f>MAX(STH!BB34,STH!CJ34)</f>
        <v>0</v>
      </c>
      <c r="BG25" s="148">
        <f>MAX(COUNTIF(STH!BC34,"Yes"),COUNTIF(STH!CK34,"Yes"))</f>
        <v>0</v>
      </c>
      <c r="BH25" s="55"/>
      <c r="BI25" s="148">
        <f>Trachoma!Q37</f>
        <v>0</v>
      </c>
      <c r="BJ25" s="148">
        <f>Trachoma!AK37</f>
        <v>0</v>
      </c>
      <c r="BK25" s="148">
        <f>Trachoma!AL37</f>
        <v>0</v>
      </c>
      <c r="BL25" s="148">
        <f>Trachoma!AN37</f>
        <v>0</v>
      </c>
      <c r="BM25" s="148">
        <f>Trachoma!AO37</f>
        <v>0</v>
      </c>
      <c r="BN25" s="148">
        <f>Trachoma!AT37</f>
        <v>0</v>
      </c>
      <c r="BO25" s="148">
        <f>Trachoma!AU37</f>
        <v>0</v>
      </c>
      <c r="BP25" s="148">
        <f>Trachoma!AV37</f>
        <v>0</v>
      </c>
      <c r="BQ25" s="148">
        <f>Trachoma!AW37</f>
        <v>0</v>
      </c>
      <c r="BR25" s="148">
        <f>COUNTIF(Trachoma!AX37,"Yes")</f>
        <v>0</v>
      </c>
      <c r="BS25" s="55"/>
      <c r="BT25" s="148">
        <f t="shared" si="14"/>
        <v>0</v>
      </c>
      <c r="BU25" s="148">
        <f t="shared" si="15"/>
        <v>0</v>
      </c>
      <c r="BV25" s="148">
        <f t="shared" si="16"/>
        <v>0</v>
      </c>
      <c r="BW25" s="148">
        <f t="shared" si="17"/>
        <v>0</v>
      </c>
      <c r="BX25" s="148">
        <f t="shared" si="18"/>
        <v>0</v>
      </c>
      <c r="BY25" s="148">
        <f t="shared" si="20"/>
        <v>0</v>
      </c>
      <c r="BZ25" s="148">
        <f t="shared" si="21"/>
        <v>0</v>
      </c>
      <c r="CA25" s="148">
        <f t="shared" si="22"/>
        <v>0</v>
      </c>
      <c r="CB25" s="148">
        <f t="shared" si="23"/>
        <v>0</v>
      </c>
      <c r="CC25" s="148">
        <f t="shared" si="19"/>
        <v>0</v>
      </c>
    </row>
    <row r="26" spans="2:81" x14ac:dyDescent="0.25">
      <c r="B26" s="361">
        <f>Demography!B34</f>
        <v>0</v>
      </c>
      <c r="C26" s="361">
        <f>Demography!C34</f>
        <v>0</v>
      </c>
      <c r="D26" s="362">
        <f>Demography!D34</f>
        <v>0</v>
      </c>
      <c r="E26" s="337"/>
      <c r="F26" s="362">
        <f>LF!M33</f>
        <v>0</v>
      </c>
      <c r="G26" s="362">
        <f>LF!AE33</f>
        <v>0</v>
      </c>
      <c r="H26" s="362">
        <f>LF!AF33</f>
        <v>0</v>
      </c>
      <c r="I26" s="362">
        <f>LF!AH33</f>
        <v>0</v>
      </c>
      <c r="J26" s="362">
        <f>LF!AI33</f>
        <v>0</v>
      </c>
      <c r="K26" s="362">
        <f>LF!AK33</f>
        <v>0</v>
      </c>
      <c r="L26" s="362">
        <f>LF!AM33</f>
        <v>0</v>
      </c>
      <c r="M26" s="362">
        <f>LF!AN33</f>
        <v>0</v>
      </c>
      <c r="N26" s="362">
        <f>LF!AO33</f>
        <v>0</v>
      </c>
      <c r="O26" s="362">
        <f>LF!AP33</f>
        <v>0</v>
      </c>
      <c r="P26" s="362">
        <f>LF!AQ33</f>
        <v>0</v>
      </c>
      <c r="Q26" s="362">
        <f>COUNTIF(LF!AR33,"Yes")</f>
        <v>0</v>
      </c>
      <c r="R26" s="337"/>
      <c r="S26" s="362">
        <f>Oncho!K33</f>
        <v>0</v>
      </c>
      <c r="T26" s="362">
        <f>MAX(Oncho!AB33,Oncho!BA33)</f>
        <v>0</v>
      </c>
      <c r="U26" s="362">
        <f>MAX(Oncho!AC33,Oncho!BB33)</f>
        <v>0</v>
      </c>
      <c r="V26" s="362">
        <f>MAX(Oncho!AE33,Oncho!BD33)</f>
        <v>0</v>
      </c>
      <c r="W26" s="362">
        <f>MAX(Oncho!AF33,Oncho!BE33)</f>
        <v>0</v>
      </c>
      <c r="X26" s="362">
        <f>MAX(Oncho!AG33,Oncho!BF33)</f>
        <v>0</v>
      </c>
      <c r="Y26" s="362">
        <f>MAX(Oncho!AH33,Oncho!BG33)</f>
        <v>0</v>
      </c>
      <c r="Z26" s="362">
        <f>MAX(Oncho!AI33,Oncho!BH33)</f>
        <v>0</v>
      </c>
      <c r="AA26" s="362">
        <f>MAX(Oncho!AJ33,Oncho!BI33)</f>
        <v>0</v>
      </c>
      <c r="AB26" s="362">
        <f>MAX(COUNTIF(Oncho!AK33,"Yes"),COUNTIF(Oncho!BJ33,"Yes"))</f>
        <v>0</v>
      </c>
      <c r="AC26" s="337"/>
      <c r="AD26" s="362">
        <f>Schisto!P35</f>
        <v>0</v>
      </c>
      <c r="AE26" s="362">
        <f>Schisto!AI35</f>
        <v>0</v>
      </c>
      <c r="AF26" s="362">
        <f>Schisto!AJ35</f>
        <v>0</v>
      </c>
      <c r="AG26" s="362">
        <f>Schisto!AN35</f>
        <v>0</v>
      </c>
      <c r="AH26" s="362">
        <f>Schisto!AO35</f>
        <v>0</v>
      </c>
      <c r="AI26" s="362">
        <f>Schisto!AT35</f>
        <v>0</v>
      </c>
      <c r="AJ26" s="362">
        <f>Schisto!AU35</f>
        <v>0</v>
      </c>
      <c r="AK26" s="362">
        <f>Schisto!AV35</f>
        <v>0</v>
      </c>
      <c r="AL26" s="362">
        <f>Schisto!AW35</f>
        <v>0</v>
      </c>
      <c r="AM26" s="362">
        <f>COUNTIF(Schisto!AX35,"Yes")</f>
        <v>0</v>
      </c>
      <c r="AN26" s="337"/>
      <c r="AO26" s="362">
        <f>STH!P35</f>
        <v>0</v>
      </c>
      <c r="AP26" s="362">
        <f>MAX(STH!AK35,STH!BS35)</f>
        <v>0</v>
      </c>
      <c r="AQ26" s="362">
        <f>MAX(STH!AL35,STH!BT35)</f>
        <v>0</v>
      </c>
      <c r="AR26" s="362">
        <f>MAX(STH!AM35,STH!BU35)</f>
        <v>0</v>
      </c>
      <c r="AS26" s="362">
        <f>MAX(STH!AN35,STH!BV35)</f>
        <v>0</v>
      </c>
      <c r="AT26" s="362">
        <f>MAX(STH!AO35,STH!BW35)</f>
        <v>0</v>
      </c>
      <c r="AU26" s="362">
        <f>MAX(STH!AQ35,STH!BY35)</f>
        <v>0</v>
      </c>
      <c r="AV26" s="362">
        <f>MAX(STH!AR35,STH!BZ35)</f>
        <v>0</v>
      </c>
      <c r="AW26" s="362">
        <f>MAX(STH!AS35,STH!CA35)</f>
        <v>0</v>
      </c>
      <c r="AX26" s="362">
        <f>MAX(STH!AT35,STH!CB35)</f>
        <v>0</v>
      </c>
      <c r="AY26" s="362">
        <f>MAX(STH!AU35,STH!CC35)</f>
        <v>0</v>
      </c>
      <c r="AZ26" s="362">
        <f>MAX(STH!AV35,STH!CD35)</f>
        <v>0</v>
      </c>
      <c r="BA26" s="362">
        <f>MAX(STH!AW35,STH!CE35)</f>
        <v>0</v>
      </c>
      <c r="BB26" s="362">
        <f>MAX(STH!AX35,STH!CF35)</f>
        <v>0</v>
      </c>
      <c r="BC26" s="362">
        <f>MAX(STH!AY35,STH!CG35)</f>
        <v>0</v>
      </c>
      <c r="BD26" s="362">
        <f>MAX(STH!AZ35,STH!CH35)</f>
        <v>0</v>
      </c>
      <c r="BE26" s="362">
        <f>MAX(STH!BA35,STH!CI35)</f>
        <v>0</v>
      </c>
      <c r="BF26" s="362">
        <f>MAX(STH!BB35,STH!CJ35)</f>
        <v>0</v>
      </c>
      <c r="BG26" s="362">
        <f>MAX(COUNTIF(STH!BC35,"Yes"),COUNTIF(STH!CK35,"Yes"))</f>
        <v>0</v>
      </c>
      <c r="BH26" s="337"/>
      <c r="BI26" s="362">
        <f>Trachoma!Q38</f>
        <v>0</v>
      </c>
      <c r="BJ26" s="362">
        <f>Trachoma!AK38</f>
        <v>0</v>
      </c>
      <c r="BK26" s="362">
        <f>Trachoma!AL38</f>
        <v>0</v>
      </c>
      <c r="BL26" s="362">
        <f>Trachoma!AN38</f>
        <v>0</v>
      </c>
      <c r="BM26" s="362">
        <f>Trachoma!AO38</f>
        <v>0</v>
      </c>
      <c r="BN26" s="362">
        <f>Trachoma!AT38</f>
        <v>0</v>
      </c>
      <c r="BO26" s="362">
        <f>Trachoma!AU38</f>
        <v>0</v>
      </c>
      <c r="BP26" s="362">
        <f>Trachoma!AV38</f>
        <v>0</v>
      </c>
      <c r="BQ26" s="362">
        <f>Trachoma!AW38</f>
        <v>0</v>
      </c>
      <c r="BR26" s="362">
        <f>COUNTIF(Trachoma!AX38,"Yes")</f>
        <v>0</v>
      </c>
      <c r="BS26" s="337"/>
      <c r="BT26" s="362">
        <f t="shared" si="14"/>
        <v>0</v>
      </c>
      <c r="BU26" s="362">
        <f t="shared" si="15"/>
        <v>0</v>
      </c>
      <c r="BV26" s="362">
        <f t="shared" si="16"/>
        <v>0</v>
      </c>
      <c r="BW26" s="362">
        <f t="shared" si="17"/>
        <v>0</v>
      </c>
      <c r="BX26" s="362">
        <f t="shared" si="18"/>
        <v>0</v>
      </c>
      <c r="BY26" s="362">
        <f t="shared" si="20"/>
        <v>0</v>
      </c>
      <c r="BZ26" s="362">
        <f t="shared" si="21"/>
        <v>0</v>
      </c>
      <c r="CA26" s="362">
        <f t="shared" si="22"/>
        <v>0</v>
      </c>
      <c r="CB26" s="362">
        <f t="shared" si="23"/>
        <v>0</v>
      </c>
      <c r="CC26" s="362">
        <f t="shared" si="19"/>
        <v>0</v>
      </c>
    </row>
    <row r="27" spans="2:81" x14ac:dyDescent="0.25">
      <c r="B27" s="147">
        <f>Demography!B35</f>
        <v>0</v>
      </c>
      <c r="C27" s="147">
        <f>Demography!C35</f>
        <v>0</v>
      </c>
      <c r="D27" s="148">
        <f>Demography!D35</f>
        <v>0</v>
      </c>
      <c r="E27" s="55"/>
      <c r="F27" s="148">
        <f>LF!M34</f>
        <v>0</v>
      </c>
      <c r="G27" s="148">
        <f>LF!AE34</f>
        <v>0</v>
      </c>
      <c r="H27" s="148">
        <f>LF!AF34</f>
        <v>0</v>
      </c>
      <c r="I27" s="148">
        <f>LF!AH34</f>
        <v>0</v>
      </c>
      <c r="J27" s="148">
        <f>LF!AI34</f>
        <v>0</v>
      </c>
      <c r="K27" s="148">
        <f>LF!AK34</f>
        <v>0</v>
      </c>
      <c r="L27" s="148">
        <f>LF!AM34</f>
        <v>0</v>
      </c>
      <c r="M27" s="148">
        <f>LF!AN34</f>
        <v>0</v>
      </c>
      <c r="N27" s="148">
        <f>LF!AO34</f>
        <v>0</v>
      </c>
      <c r="O27" s="148">
        <f>LF!AP34</f>
        <v>0</v>
      </c>
      <c r="P27" s="148">
        <f>LF!AQ34</f>
        <v>0</v>
      </c>
      <c r="Q27" s="148">
        <f>COUNTIF(LF!AR34,"Yes")</f>
        <v>0</v>
      </c>
      <c r="R27" s="55"/>
      <c r="S27" s="148">
        <f>Oncho!K34</f>
        <v>0</v>
      </c>
      <c r="T27" s="148">
        <f>MAX(Oncho!AB34,Oncho!BA34)</f>
        <v>0</v>
      </c>
      <c r="U27" s="148">
        <f>MAX(Oncho!AC34,Oncho!BB34)</f>
        <v>0</v>
      </c>
      <c r="V27" s="148">
        <f>MAX(Oncho!AE34,Oncho!BD34)</f>
        <v>0</v>
      </c>
      <c r="W27" s="148">
        <f>MAX(Oncho!AF34,Oncho!BE34)</f>
        <v>0</v>
      </c>
      <c r="X27" s="148">
        <f>MAX(Oncho!AG34,Oncho!BF34)</f>
        <v>0</v>
      </c>
      <c r="Y27" s="148">
        <f>MAX(Oncho!AH34,Oncho!BG34)</f>
        <v>0</v>
      </c>
      <c r="Z27" s="148">
        <f>MAX(Oncho!AI34,Oncho!BH34)</f>
        <v>0</v>
      </c>
      <c r="AA27" s="148">
        <f>MAX(Oncho!AJ34,Oncho!BI34)</f>
        <v>0</v>
      </c>
      <c r="AB27" s="148">
        <f>MAX(COUNTIF(Oncho!AK34,"Yes"),COUNTIF(Oncho!BJ34,"Yes"))</f>
        <v>0</v>
      </c>
      <c r="AC27" s="55"/>
      <c r="AD27" s="148">
        <f>Schisto!P36</f>
        <v>0</v>
      </c>
      <c r="AE27" s="148">
        <f>Schisto!AI36</f>
        <v>0</v>
      </c>
      <c r="AF27" s="148">
        <f>Schisto!AJ36</f>
        <v>0</v>
      </c>
      <c r="AG27" s="148">
        <f>Schisto!AN36</f>
        <v>0</v>
      </c>
      <c r="AH27" s="148">
        <f>Schisto!AO36</f>
        <v>0</v>
      </c>
      <c r="AI27" s="148">
        <f>Schisto!AT36</f>
        <v>0</v>
      </c>
      <c r="AJ27" s="148">
        <f>Schisto!AU36</f>
        <v>0</v>
      </c>
      <c r="AK27" s="148">
        <f>Schisto!AV36</f>
        <v>0</v>
      </c>
      <c r="AL27" s="148">
        <f>Schisto!AW36</f>
        <v>0</v>
      </c>
      <c r="AM27" s="148">
        <f>COUNTIF(Schisto!AX36,"Yes")</f>
        <v>0</v>
      </c>
      <c r="AN27" s="55"/>
      <c r="AO27" s="148">
        <f>STH!P36</f>
        <v>0</v>
      </c>
      <c r="AP27" s="148">
        <f>MAX(STH!AK36,STH!BS36)</f>
        <v>0</v>
      </c>
      <c r="AQ27" s="148">
        <f>MAX(STH!AL36,STH!BT36)</f>
        <v>0</v>
      </c>
      <c r="AR27" s="148">
        <f>MAX(STH!AM36,STH!BU36)</f>
        <v>0</v>
      </c>
      <c r="AS27" s="148">
        <f>MAX(STH!AN36,STH!BV36)</f>
        <v>0</v>
      </c>
      <c r="AT27" s="148">
        <f>MAX(STH!AO36,STH!BW36)</f>
        <v>0</v>
      </c>
      <c r="AU27" s="148">
        <f>MAX(STH!AQ36,STH!BY36)</f>
        <v>0</v>
      </c>
      <c r="AV27" s="148">
        <f>MAX(STH!AR36,STH!BZ36)</f>
        <v>0</v>
      </c>
      <c r="AW27" s="148">
        <f>MAX(STH!AS36,STH!CA36)</f>
        <v>0</v>
      </c>
      <c r="AX27" s="148">
        <f>MAX(STH!AT36,STH!CB36)</f>
        <v>0</v>
      </c>
      <c r="AY27" s="148">
        <f>MAX(STH!AU36,STH!CC36)</f>
        <v>0</v>
      </c>
      <c r="AZ27" s="148">
        <f>MAX(STH!AV36,STH!CD36)</f>
        <v>0</v>
      </c>
      <c r="BA27" s="148">
        <f>MAX(STH!AW36,STH!CE36)</f>
        <v>0</v>
      </c>
      <c r="BB27" s="148">
        <f>MAX(STH!AX36,STH!CF36)</f>
        <v>0</v>
      </c>
      <c r="BC27" s="148">
        <f>MAX(STH!AY36,STH!CG36)</f>
        <v>0</v>
      </c>
      <c r="BD27" s="148">
        <f>MAX(STH!AZ36,STH!CH36)</f>
        <v>0</v>
      </c>
      <c r="BE27" s="148">
        <f>MAX(STH!BA36,STH!CI36)</f>
        <v>0</v>
      </c>
      <c r="BF27" s="148">
        <f>MAX(STH!BB36,STH!CJ36)</f>
        <v>0</v>
      </c>
      <c r="BG27" s="148">
        <f>MAX(COUNTIF(STH!BC36,"Yes"),COUNTIF(STH!CK36,"Yes"))</f>
        <v>0</v>
      </c>
      <c r="BH27" s="55"/>
      <c r="BI27" s="148">
        <f>Trachoma!Q39</f>
        <v>0</v>
      </c>
      <c r="BJ27" s="148">
        <f>Trachoma!AK39</f>
        <v>0</v>
      </c>
      <c r="BK27" s="148">
        <f>Trachoma!AL39</f>
        <v>0</v>
      </c>
      <c r="BL27" s="148">
        <f>Trachoma!AN39</f>
        <v>0</v>
      </c>
      <c r="BM27" s="148">
        <f>Trachoma!AO39</f>
        <v>0</v>
      </c>
      <c r="BN27" s="148">
        <f>Trachoma!AT39</f>
        <v>0</v>
      </c>
      <c r="BO27" s="148">
        <f>Trachoma!AU39</f>
        <v>0</v>
      </c>
      <c r="BP27" s="148">
        <f>Trachoma!AV39</f>
        <v>0</v>
      </c>
      <c r="BQ27" s="148">
        <f>Trachoma!AW39</f>
        <v>0</v>
      </c>
      <c r="BR27" s="148">
        <f>COUNTIF(Trachoma!AX39,"Yes")</f>
        <v>0</v>
      </c>
      <c r="BS27" s="55"/>
      <c r="BT27" s="148">
        <f t="shared" si="14"/>
        <v>0</v>
      </c>
      <c r="BU27" s="148">
        <f t="shared" si="15"/>
        <v>0</v>
      </c>
      <c r="BV27" s="148">
        <f t="shared" si="16"/>
        <v>0</v>
      </c>
      <c r="BW27" s="148">
        <f t="shared" si="17"/>
        <v>0</v>
      </c>
      <c r="BX27" s="148">
        <f t="shared" si="18"/>
        <v>0</v>
      </c>
      <c r="BY27" s="148">
        <f t="shared" si="20"/>
        <v>0</v>
      </c>
      <c r="BZ27" s="148">
        <f t="shared" si="21"/>
        <v>0</v>
      </c>
      <c r="CA27" s="148">
        <f t="shared" si="22"/>
        <v>0</v>
      </c>
      <c r="CB27" s="148">
        <f t="shared" si="23"/>
        <v>0</v>
      </c>
      <c r="CC27" s="148">
        <f t="shared" si="19"/>
        <v>0</v>
      </c>
    </row>
    <row r="28" spans="2:81" x14ac:dyDescent="0.25">
      <c r="B28" s="361">
        <f>Demography!B36</f>
        <v>0</v>
      </c>
      <c r="C28" s="361">
        <f>Demography!C36</f>
        <v>0</v>
      </c>
      <c r="D28" s="362">
        <f>Demography!D36</f>
        <v>0</v>
      </c>
      <c r="E28" s="337"/>
      <c r="F28" s="362">
        <f>LF!M35</f>
        <v>0</v>
      </c>
      <c r="G28" s="362">
        <f>LF!AE35</f>
        <v>0</v>
      </c>
      <c r="H28" s="362">
        <f>LF!AF35</f>
        <v>0</v>
      </c>
      <c r="I28" s="362">
        <f>LF!AH35</f>
        <v>0</v>
      </c>
      <c r="J28" s="362">
        <f>LF!AI35</f>
        <v>0</v>
      </c>
      <c r="K28" s="362">
        <f>LF!AK35</f>
        <v>0</v>
      </c>
      <c r="L28" s="362">
        <f>LF!AM35</f>
        <v>0</v>
      </c>
      <c r="M28" s="362">
        <f>LF!AN35</f>
        <v>0</v>
      </c>
      <c r="N28" s="362">
        <f>LF!AO35</f>
        <v>0</v>
      </c>
      <c r="O28" s="362">
        <f>LF!AP35</f>
        <v>0</v>
      </c>
      <c r="P28" s="362">
        <f>LF!AQ35</f>
        <v>0</v>
      </c>
      <c r="Q28" s="362">
        <f>COUNTIF(LF!AR35,"Yes")</f>
        <v>0</v>
      </c>
      <c r="R28" s="337"/>
      <c r="S28" s="362">
        <f>Oncho!K35</f>
        <v>0</v>
      </c>
      <c r="T28" s="362">
        <f>MAX(Oncho!AB35,Oncho!BA35)</f>
        <v>0</v>
      </c>
      <c r="U28" s="362">
        <f>MAX(Oncho!AC35,Oncho!BB35)</f>
        <v>0</v>
      </c>
      <c r="V28" s="362">
        <f>MAX(Oncho!AE35,Oncho!BD35)</f>
        <v>0</v>
      </c>
      <c r="W28" s="362">
        <f>MAX(Oncho!AF35,Oncho!BE35)</f>
        <v>0</v>
      </c>
      <c r="X28" s="362">
        <f>MAX(Oncho!AG35,Oncho!BF35)</f>
        <v>0</v>
      </c>
      <c r="Y28" s="362">
        <f>MAX(Oncho!AH35,Oncho!BG35)</f>
        <v>0</v>
      </c>
      <c r="Z28" s="362">
        <f>MAX(Oncho!AI35,Oncho!BH35)</f>
        <v>0</v>
      </c>
      <c r="AA28" s="362">
        <f>MAX(Oncho!AJ35,Oncho!BI35)</f>
        <v>0</v>
      </c>
      <c r="AB28" s="362">
        <f>MAX(COUNTIF(Oncho!AK35,"Yes"),COUNTIF(Oncho!BJ35,"Yes"))</f>
        <v>0</v>
      </c>
      <c r="AC28" s="337"/>
      <c r="AD28" s="362">
        <f>Schisto!P37</f>
        <v>0</v>
      </c>
      <c r="AE28" s="362">
        <f>Schisto!AI37</f>
        <v>0</v>
      </c>
      <c r="AF28" s="362">
        <f>Schisto!AJ37</f>
        <v>0</v>
      </c>
      <c r="AG28" s="362">
        <f>Schisto!AN37</f>
        <v>0</v>
      </c>
      <c r="AH28" s="362">
        <f>Schisto!AO37</f>
        <v>0</v>
      </c>
      <c r="AI28" s="362">
        <f>Schisto!AT37</f>
        <v>0</v>
      </c>
      <c r="AJ28" s="362">
        <f>Schisto!AU37</f>
        <v>0</v>
      </c>
      <c r="AK28" s="362">
        <f>Schisto!AV37</f>
        <v>0</v>
      </c>
      <c r="AL28" s="362">
        <f>Schisto!AW37</f>
        <v>0</v>
      </c>
      <c r="AM28" s="362">
        <f>COUNTIF(Schisto!AX37,"Yes")</f>
        <v>0</v>
      </c>
      <c r="AN28" s="337"/>
      <c r="AO28" s="362">
        <f>STH!P37</f>
        <v>0</v>
      </c>
      <c r="AP28" s="362">
        <f>MAX(STH!AK37,STH!BS37)</f>
        <v>0</v>
      </c>
      <c r="AQ28" s="362">
        <f>MAX(STH!AL37,STH!BT37)</f>
        <v>0</v>
      </c>
      <c r="AR28" s="362">
        <f>MAX(STH!AM37,STH!BU37)</f>
        <v>0</v>
      </c>
      <c r="AS28" s="362">
        <f>MAX(STH!AN37,STH!BV37)</f>
        <v>0</v>
      </c>
      <c r="AT28" s="362">
        <f>MAX(STH!AO37,STH!BW37)</f>
        <v>0</v>
      </c>
      <c r="AU28" s="362">
        <f>MAX(STH!AQ37,STH!BY37)</f>
        <v>0</v>
      </c>
      <c r="AV28" s="362">
        <f>MAX(STH!AR37,STH!BZ37)</f>
        <v>0</v>
      </c>
      <c r="AW28" s="362">
        <f>MAX(STH!AS37,STH!CA37)</f>
        <v>0</v>
      </c>
      <c r="AX28" s="362">
        <f>MAX(STH!AT37,STH!CB37)</f>
        <v>0</v>
      </c>
      <c r="AY28" s="362">
        <f>MAX(STH!AU37,STH!CC37)</f>
        <v>0</v>
      </c>
      <c r="AZ28" s="362">
        <f>MAX(STH!AV37,STH!CD37)</f>
        <v>0</v>
      </c>
      <c r="BA28" s="362">
        <f>MAX(STH!AW37,STH!CE37)</f>
        <v>0</v>
      </c>
      <c r="BB28" s="362">
        <f>MAX(STH!AX37,STH!CF37)</f>
        <v>0</v>
      </c>
      <c r="BC28" s="362">
        <f>MAX(STH!AY37,STH!CG37)</f>
        <v>0</v>
      </c>
      <c r="BD28" s="362">
        <f>MAX(STH!AZ37,STH!CH37)</f>
        <v>0</v>
      </c>
      <c r="BE28" s="362">
        <f>MAX(STH!BA37,STH!CI37)</f>
        <v>0</v>
      </c>
      <c r="BF28" s="362">
        <f>MAX(STH!BB37,STH!CJ37)</f>
        <v>0</v>
      </c>
      <c r="BG28" s="362">
        <f>MAX(COUNTIF(STH!BC37,"Yes"),COUNTIF(STH!CK37,"Yes"))</f>
        <v>0</v>
      </c>
      <c r="BH28" s="337"/>
      <c r="BI28" s="362">
        <f>Trachoma!Q40</f>
        <v>0</v>
      </c>
      <c r="BJ28" s="362">
        <f>Trachoma!AK40</f>
        <v>0</v>
      </c>
      <c r="BK28" s="362">
        <f>Trachoma!AL40</f>
        <v>0</v>
      </c>
      <c r="BL28" s="362">
        <f>Trachoma!AN40</f>
        <v>0</v>
      </c>
      <c r="BM28" s="362">
        <f>Trachoma!AO40</f>
        <v>0</v>
      </c>
      <c r="BN28" s="362">
        <f>Trachoma!AT40</f>
        <v>0</v>
      </c>
      <c r="BO28" s="362">
        <f>Trachoma!AU40</f>
        <v>0</v>
      </c>
      <c r="BP28" s="362">
        <f>Trachoma!AV40</f>
        <v>0</v>
      </c>
      <c r="BQ28" s="362">
        <f>Trachoma!AW40</f>
        <v>0</v>
      </c>
      <c r="BR28" s="362">
        <f>COUNTIF(Trachoma!AX40,"Yes")</f>
        <v>0</v>
      </c>
      <c r="BS28" s="337"/>
      <c r="BT28" s="362">
        <f t="shared" si="14"/>
        <v>0</v>
      </c>
      <c r="BU28" s="362">
        <f t="shared" si="15"/>
        <v>0</v>
      </c>
      <c r="BV28" s="362">
        <f t="shared" si="16"/>
        <v>0</v>
      </c>
      <c r="BW28" s="362">
        <f t="shared" si="17"/>
        <v>0</v>
      </c>
      <c r="BX28" s="362">
        <f t="shared" si="18"/>
        <v>0</v>
      </c>
      <c r="BY28" s="362">
        <f t="shared" si="20"/>
        <v>0</v>
      </c>
      <c r="BZ28" s="362">
        <f t="shared" si="21"/>
        <v>0</v>
      </c>
      <c r="CA28" s="362">
        <f t="shared" si="22"/>
        <v>0</v>
      </c>
      <c r="CB28" s="362">
        <f t="shared" si="23"/>
        <v>0</v>
      </c>
      <c r="CC28" s="362">
        <f t="shared" si="19"/>
        <v>0</v>
      </c>
    </row>
    <row r="29" spans="2:81" x14ac:dyDescent="0.25">
      <c r="B29" s="147">
        <f>Demography!B37</f>
        <v>0</v>
      </c>
      <c r="C29" s="147">
        <f>Demography!C37</f>
        <v>0</v>
      </c>
      <c r="D29" s="148">
        <f>Demography!D37</f>
        <v>0</v>
      </c>
      <c r="E29" s="55"/>
      <c r="F29" s="148">
        <f>LF!M36</f>
        <v>0</v>
      </c>
      <c r="G29" s="148">
        <f>LF!AE36</f>
        <v>0</v>
      </c>
      <c r="H29" s="148">
        <f>LF!AF36</f>
        <v>0</v>
      </c>
      <c r="I29" s="148">
        <f>LF!AH36</f>
        <v>0</v>
      </c>
      <c r="J29" s="148">
        <f>LF!AI36</f>
        <v>0</v>
      </c>
      <c r="K29" s="148">
        <f>LF!AK36</f>
        <v>0</v>
      </c>
      <c r="L29" s="148">
        <f>LF!AM36</f>
        <v>0</v>
      </c>
      <c r="M29" s="148">
        <f>LF!AN36</f>
        <v>0</v>
      </c>
      <c r="N29" s="148">
        <f>LF!AO36</f>
        <v>0</v>
      </c>
      <c r="O29" s="148">
        <f>LF!AP36</f>
        <v>0</v>
      </c>
      <c r="P29" s="148">
        <f>LF!AQ36</f>
        <v>0</v>
      </c>
      <c r="Q29" s="148">
        <f>COUNTIF(LF!AR36,"Yes")</f>
        <v>0</v>
      </c>
      <c r="R29" s="55"/>
      <c r="S29" s="148">
        <f>Oncho!K36</f>
        <v>0</v>
      </c>
      <c r="T29" s="148">
        <f>MAX(Oncho!AB36,Oncho!BA36)</f>
        <v>0</v>
      </c>
      <c r="U29" s="148">
        <f>MAX(Oncho!AC36,Oncho!BB36)</f>
        <v>0</v>
      </c>
      <c r="V29" s="148">
        <f>MAX(Oncho!AE36,Oncho!BD36)</f>
        <v>0</v>
      </c>
      <c r="W29" s="148">
        <f>MAX(Oncho!AF36,Oncho!BE36)</f>
        <v>0</v>
      </c>
      <c r="X29" s="148">
        <f>MAX(Oncho!AG36,Oncho!BF36)</f>
        <v>0</v>
      </c>
      <c r="Y29" s="148">
        <f>MAX(Oncho!AH36,Oncho!BG36)</f>
        <v>0</v>
      </c>
      <c r="Z29" s="148">
        <f>MAX(Oncho!AI36,Oncho!BH36)</f>
        <v>0</v>
      </c>
      <c r="AA29" s="148">
        <f>MAX(Oncho!AJ36,Oncho!BI36)</f>
        <v>0</v>
      </c>
      <c r="AB29" s="148">
        <f>MAX(COUNTIF(Oncho!AK36,"Yes"),COUNTIF(Oncho!BJ36,"Yes"))</f>
        <v>0</v>
      </c>
      <c r="AC29" s="55"/>
      <c r="AD29" s="148">
        <f>Schisto!P38</f>
        <v>0</v>
      </c>
      <c r="AE29" s="148">
        <f>Schisto!AI38</f>
        <v>0</v>
      </c>
      <c r="AF29" s="148">
        <f>Schisto!AJ38</f>
        <v>0</v>
      </c>
      <c r="AG29" s="148">
        <f>Schisto!AN38</f>
        <v>0</v>
      </c>
      <c r="AH29" s="148">
        <f>Schisto!AO38</f>
        <v>0</v>
      </c>
      <c r="AI29" s="148">
        <f>Schisto!AT38</f>
        <v>0</v>
      </c>
      <c r="AJ29" s="148">
        <f>Schisto!AU38</f>
        <v>0</v>
      </c>
      <c r="AK29" s="148">
        <f>Schisto!AV38</f>
        <v>0</v>
      </c>
      <c r="AL29" s="148">
        <f>Schisto!AW38</f>
        <v>0</v>
      </c>
      <c r="AM29" s="148">
        <f>COUNTIF(Schisto!AX38,"Yes")</f>
        <v>0</v>
      </c>
      <c r="AN29" s="55"/>
      <c r="AO29" s="148">
        <f>STH!P38</f>
        <v>0</v>
      </c>
      <c r="AP29" s="148">
        <f>MAX(STH!AK38,STH!BS38)</f>
        <v>0</v>
      </c>
      <c r="AQ29" s="148">
        <f>MAX(STH!AL38,STH!BT38)</f>
        <v>0</v>
      </c>
      <c r="AR29" s="148">
        <f>MAX(STH!AM38,STH!BU38)</f>
        <v>0</v>
      </c>
      <c r="AS29" s="148">
        <f>MAX(STH!AN38,STH!BV38)</f>
        <v>0</v>
      </c>
      <c r="AT29" s="148">
        <f>MAX(STH!AO38,STH!BW38)</f>
        <v>0</v>
      </c>
      <c r="AU29" s="148">
        <f>MAX(STH!AQ38,STH!BY38)</f>
        <v>0</v>
      </c>
      <c r="AV29" s="148">
        <f>MAX(STH!AR38,STH!BZ38)</f>
        <v>0</v>
      </c>
      <c r="AW29" s="148">
        <f>MAX(STH!AS38,STH!CA38)</f>
        <v>0</v>
      </c>
      <c r="AX29" s="148">
        <f>MAX(STH!AT38,STH!CB38)</f>
        <v>0</v>
      </c>
      <c r="AY29" s="148">
        <f>MAX(STH!AU38,STH!CC38)</f>
        <v>0</v>
      </c>
      <c r="AZ29" s="148">
        <f>MAX(STH!AV38,STH!CD38)</f>
        <v>0</v>
      </c>
      <c r="BA29" s="148">
        <f>MAX(STH!AW38,STH!CE38)</f>
        <v>0</v>
      </c>
      <c r="BB29" s="148">
        <f>MAX(STH!AX38,STH!CF38)</f>
        <v>0</v>
      </c>
      <c r="BC29" s="148">
        <f>MAX(STH!AY38,STH!CG38)</f>
        <v>0</v>
      </c>
      <c r="BD29" s="148">
        <f>MAX(STH!AZ38,STH!CH38)</f>
        <v>0</v>
      </c>
      <c r="BE29" s="148">
        <f>MAX(STH!BA38,STH!CI38)</f>
        <v>0</v>
      </c>
      <c r="BF29" s="148">
        <f>MAX(STH!BB38,STH!CJ38)</f>
        <v>0</v>
      </c>
      <c r="BG29" s="148">
        <f>MAX(COUNTIF(STH!BC38,"Yes"),COUNTIF(STH!CK38,"Yes"))</f>
        <v>0</v>
      </c>
      <c r="BH29" s="55"/>
      <c r="BI29" s="148">
        <f>Trachoma!Q41</f>
        <v>0</v>
      </c>
      <c r="BJ29" s="148">
        <f>Trachoma!AK41</f>
        <v>0</v>
      </c>
      <c r="BK29" s="148">
        <f>Trachoma!AL41</f>
        <v>0</v>
      </c>
      <c r="BL29" s="148">
        <f>Trachoma!AN41</f>
        <v>0</v>
      </c>
      <c r="BM29" s="148">
        <f>Trachoma!AO41</f>
        <v>0</v>
      </c>
      <c r="BN29" s="148">
        <f>Trachoma!AT41</f>
        <v>0</v>
      </c>
      <c r="BO29" s="148">
        <f>Trachoma!AU41</f>
        <v>0</v>
      </c>
      <c r="BP29" s="148">
        <f>Trachoma!AV41</f>
        <v>0</v>
      </c>
      <c r="BQ29" s="148">
        <f>Trachoma!AW41</f>
        <v>0</v>
      </c>
      <c r="BR29" s="148">
        <f>COUNTIF(Trachoma!AX41,"Yes")</f>
        <v>0</v>
      </c>
      <c r="BS29" s="55"/>
      <c r="BT29" s="148">
        <f t="shared" si="14"/>
        <v>0</v>
      </c>
      <c r="BU29" s="148">
        <f t="shared" si="15"/>
        <v>0</v>
      </c>
      <c r="BV29" s="148">
        <f t="shared" si="16"/>
        <v>0</v>
      </c>
      <c r="BW29" s="148">
        <f t="shared" si="17"/>
        <v>0</v>
      </c>
      <c r="BX29" s="148">
        <f t="shared" si="18"/>
        <v>0</v>
      </c>
      <c r="BY29" s="148">
        <f t="shared" si="20"/>
        <v>0</v>
      </c>
      <c r="BZ29" s="148">
        <f t="shared" si="21"/>
        <v>0</v>
      </c>
      <c r="CA29" s="148">
        <f t="shared" si="22"/>
        <v>0</v>
      </c>
      <c r="CB29" s="148">
        <f t="shared" si="23"/>
        <v>0</v>
      </c>
      <c r="CC29" s="148">
        <f t="shared" si="19"/>
        <v>0</v>
      </c>
    </row>
    <row r="30" spans="2:81" x14ac:dyDescent="0.25">
      <c r="B30" s="361">
        <f>Demography!B38</f>
        <v>0</v>
      </c>
      <c r="C30" s="361">
        <f>Demography!C38</f>
        <v>0</v>
      </c>
      <c r="D30" s="362">
        <f>Demography!D38</f>
        <v>0</v>
      </c>
      <c r="E30" s="337"/>
      <c r="F30" s="362">
        <f>LF!M37</f>
        <v>0</v>
      </c>
      <c r="G30" s="362">
        <f>LF!AE37</f>
        <v>0</v>
      </c>
      <c r="H30" s="362">
        <f>LF!AF37</f>
        <v>0</v>
      </c>
      <c r="I30" s="362">
        <f>LF!AH37</f>
        <v>0</v>
      </c>
      <c r="J30" s="362">
        <f>LF!AI37</f>
        <v>0</v>
      </c>
      <c r="K30" s="362">
        <f>LF!AK37</f>
        <v>0</v>
      </c>
      <c r="L30" s="362">
        <f>LF!AM37</f>
        <v>0</v>
      </c>
      <c r="M30" s="362">
        <f>LF!AN37</f>
        <v>0</v>
      </c>
      <c r="N30" s="362">
        <f>LF!AO37</f>
        <v>0</v>
      </c>
      <c r="O30" s="362">
        <f>LF!AP37</f>
        <v>0</v>
      </c>
      <c r="P30" s="362">
        <f>LF!AQ37</f>
        <v>0</v>
      </c>
      <c r="Q30" s="362">
        <f>COUNTIF(LF!AR37,"Yes")</f>
        <v>0</v>
      </c>
      <c r="R30" s="337"/>
      <c r="S30" s="362">
        <f>Oncho!K37</f>
        <v>0</v>
      </c>
      <c r="T30" s="362">
        <f>MAX(Oncho!AB37,Oncho!BA37)</f>
        <v>0</v>
      </c>
      <c r="U30" s="362">
        <f>MAX(Oncho!AC37,Oncho!BB37)</f>
        <v>0</v>
      </c>
      <c r="V30" s="362">
        <f>MAX(Oncho!AE37,Oncho!BD37)</f>
        <v>0</v>
      </c>
      <c r="W30" s="362">
        <f>MAX(Oncho!AF37,Oncho!BE37)</f>
        <v>0</v>
      </c>
      <c r="X30" s="362">
        <f>MAX(Oncho!AG37,Oncho!BF37)</f>
        <v>0</v>
      </c>
      <c r="Y30" s="362">
        <f>MAX(Oncho!AH37,Oncho!BG37)</f>
        <v>0</v>
      </c>
      <c r="Z30" s="362">
        <f>MAX(Oncho!AI37,Oncho!BH37)</f>
        <v>0</v>
      </c>
      <c r="AA30" s="362">
        <f>MAX(Oncho!AJ37,Oncho!BI37)</f>
        <v>0</v>
      </c>
      <c r="AB30" s="362">
        <f>MAX(COUNTIF(Oncho!AK37,"Yes"),COUNTIF(Oncho!BJ37,"Yes"))</f>
        <v>0</v>
      </c>
      <c r="AC30" s="337"/>
      <c r="AD30" s="362">
        <f>Schisto!P39</f>
        <v>0</v>
      </c>
      <c r="AE30" s="362">
        <f>Schisto!AI39</f>
        <v>0</v>
      </c>
      <c r="AF30" s="362">
        <f>Schisto!AJ39</f>
        <v>0</v>
      </c>
      <c r="AG30" s="362">
        <f>Schisto!AN39</f>
        <v>0</v>
      </c>
      <c r="AH30" s="362">
        <f>Schisto!AO39</f>
        <v>0</v>
      </c>
      <c r="AI30" s="362">
        <f>Schisto!AT39</f>
        <v>0</v>
      </c>
      <c r="AJ30" s="362">
        <f>Schisto!AU39</f>
        <v>0</v>
      </c>
      <c r="AK30" s="362">
        <f>Schisto!AV39</f>
        <v>0</v>
      </c>
      <c r="AL30" s="362">
        <f>Schisto!AW39</f>
        <v>0</v>
      </c>
      <c r="AM30" s="362">
        <f>COUNTIF(Schisto!AX39,"Yes")</f>
        <v>0</v>
      </c>
      <c r="AN30" s="337"/>
      <c r="AO30" s="362">
        <f>STH!P39</f>
        <v>0</v>
      </c>
      <c r="AP30" s="362">
        <f>MAX(STH!AK39,STH!BS39)</f>
        <v>0</v>
      </c>
      <c r="AQ30" s="362">
        <f>MAX(STH!AL39,STH!BT39)</f>
        <v>0</v>
      </c>
      <c r="AR30" s="362">
        <f>MAX(STH!AM39,STH!BU39)</f>
        <v>0</v>
      </c>
      <c r="AS30" s="362">
        <f>MAX(STH!AN39,STH!BV39)</f>
        <v>0</v>
      </c>
      <c r="AT30" s="362">
        <f>MAX(STH!AO39,STH!BW39)</f>
        <v>0</v>
      </c>
      <c r="AU30" s="362">
        <f>MAX(STH!AQ39,STH!BY39)</f>
        <v>0</v>
      </c>
      <c r="AV30" s="362">
        <f>MAX(STH!AR39,STH!BZ39)</f>
        <v>0</v>
      </c>
      <c r="AW30" s="362">
        <f>MAX(STH!AS39,STH!CA39)</f>
        <v>0</v>
      </c>
      <c r="AX30" s="362">
        <f>MAX(STH!AT39,STH!CB39)</f>
        <v>0</v>
      </c>
      <c r="AY30" s="362">
        <f>MAX(STH!AU39,STH!CC39)</f>
        <v>0</v>
      </c>
      <c r="AZ30" s="362">
        <f>MAX(STH!AV39,STH!CD39)</f>
        <v>0</v>
      </c>
      <c r="BA30" s="362">
        <f>MAX(STH!AW39,STH!CE39)</f>
        <v>0</v>
      </c>
      <c r="BB30" s="362">
        <f>MAX(STH!AX39,STH!CF39)</f>
        <v>0</v>
      </c>
      <c r="BC30" s="362">
        <f>MAX(STH!AY39,STH!CG39)</f>
        <v>0</v>
      </c>
      <c r="BD30" s="362">
        <f>MAX(STH!AZ39,STH!CH39)</f>
        <v>0</v>
      </c>
      <c r="BE30" s="362">
        <f>MAX(STH!BA39,STH!CI39)</f>
        <v>0</v>
      </c>
      <c r="BF30" s="362">
        <f>MAX(STH!BB39,STH!CJ39)</f>
        <v>0</v>
      </c>
      <c r="BG30" s="362">
        <f>MAX(COUNTIF(STH!BC39,"Yes"),COUNTIF(STH!CK39,"Yes"))</f>
        <v>0</v>
      </c>
      <c r="BH30" s="337"/>
      <c r="BI30" s="362">
        <f>Trachoma!Q42</f>
        <v>0</v>
      </c>
      <c r="BJ30" s="362">
        <f>Trachoma!AK42</f>
        <v>0</v>
      </c>
      <c r="BK30" s="362">
        <f>Trachoma!AL42</f>
        <v>0</v>
      </c>
      <c r="BL30" s="362">
        <f>Trachoma!AN42</f>
        <v>0</v>
      </c>
      <c r="BM30" s="362">
        <f>Trachoma!AO42</f>
        <v>0</v>
      </c>
      <c r="BN30" s="362">
        <f>Trachoma!AT42</f>
        <v>0</v>
      </c>
      <c r="BO30" s="362">
        <f>Trachoma!AU42</f>
        <v>0</v>
      </c>
      <c r="BP30" s="362">
        <f>Trachoma!AV42</f>
        <v>0</v>
      </c>
      <c r="BQ30" s="362">
        <f>Trachoma!AW42</f>
        <v>0</v>
      </c>
      <c r="BR30" s="362">
        <f>COUNTIF(Trachoma!AX42,"Yes")</f>
        <v>0</v>
      </c>
      <c r="BS30" s="337"/>
      <c r="BT30" s="362">
        <f t="shared" si="14"/>
        <v>0</v>
      </c>
      <c r="BU30" s="362">
        <f t="shared" si="15"/>
        <v>0</v>
      </c>
      <c r="BV30" s="362">
        <f t="shared" si="16"/>
        <v>0</v>
      </c>
      <c r="BW30" s="362">
        <f t="shared" si="17"/>
        <v>0</v>
      </c>
      <c r="BX30" s="362">
        <f t="shared" si="18"/>
        <v>0</v>
      </c>
      <c r="BY30" s="362">
        <f t="shared" si="20"/>
        <v>0</v>
      </c>
      <c r="BZ30" s="362">
        <f t="shared" si="21"/>
        <v>0</v>
      </c>
      <c r="CA30" s="362">
        <f t="shared" si="22"/>
        <v>0</v>
      </c>
      <c r="CB30" s="362">
        <f t="shared" si="23"/>
        <v>0</v>
      </c>
      <c r="CC30" s="362">
        <f t="shared" si="19"/>
        <v>0</v>
      </c>
    </row>
    <row r="31" spans="2:81" x14ac:dyDescent="0.25">
      <c r="B31" s="147">
        <f>Demography!B39</f>
        <v>0</v>
      </c>
      <c r="C31" s="147">
        <f>Demography!C39</f>
        <v>0</v>
      </c>
      <c r="D31" s="148">
        <f>Demography!D39</f>
        <v>0</v>
      </c>
      <c r="E31" s="55"/>
      <c r="F31" s="148">
        <f>LF!M38</f>
        <v>0</v>
      </c>
      <c r="G31" s="148">
        <f>LF!AE38</f>
        <v>0</v>
      </c>
      <c r="H31" s="148">
        <f>LF!AF38</f>
        <v>0</v>
      </c>
      <c r="I31" s="148">
        <f>LF!AH38</f>
        <v>0</v>
      </c>
      <c r="J31" s="148">
        <f>LF!AI38</f>
        <v>0</v>
      </c>
      <c r="K31" s="148">
        <f>LF!AK38</f>
        <v>0</v>
      </c>
      <c r="L31" s="148">
        <f>LF!AM38</f>
        <v>0</v>
      </c>
      <c r="M31" s="148">
        <f>LF!AN38</f>
        <v>0</v>
      </c>
      <c r="N31" s="148">
        <f>LF!AO38</f>
        <v>0</v>
      </c>
      <c r="O31" s="148">
        <f>LF!AP38</f>
        <v>0</v>
      </c>
      <c r="P31" s="148">
        <f>LF!AQ38</f>
        <v>0</v>
      </c>
      <c r="Q31" s="148">
        <f>COUNTIF(LF!AR38,"Yes")</f>
        <v>0</v>
      </c>
      <c r="R31" s="55"/>
      <c r="S31" s="148">
        <f>Oncho!K38</f>
        <v>0</v>
      </c>
      <c r="T31" s="148">
        <f>MAX(Oncho!AB38,Oncho!BA38)</f>
        <v>0</v>
      </c>
      <c r="U31" s="148">
        <f>MAX(Oncho!AC38,Oncho!BB38)</f>
        <v>0</v>
      </c>
      <c r="V31" s="148">
        <f>MAX(Oncho!AE38,Oncho!BD38)</f>
        <v>0</v>
      </c>
      <c r="W31" s="148">
        <f>MAX(Oncho!AF38,Oncho!BE38)</f>
        <v>0</v>
      </c>
      <c r="X31" s="148">
        <f>MAX(Oncho!AG38,Oncho!BF38)</f>
        <v>0</v>
      </c>
      <c r="Y31" s="148">
        <f>MAX(Oncho!AH38,Oncho!BG38)</f>
        <v>0</v>
      </c>
      <c r="Z31" s="148">
        <f>MAX(Oncho!AI38,Oncho!BH38)</f>
        <v>0</v>
      </c>
      <c r="AA31" s="148">
        <f>MAX(Oncho!AJ38,Oncho!BI38)</f>
        <v>0</v>
      </c>
      <c r="AB31" s="148">
        <f>MAX(COUNTIF(Oncho!AK38,"Yes"),COUNTIF(Oncho!BJ38,"Yes"))</f>
        <v>0</v>
      </c>
      <c r="AC31" s="55"/>
      <c r="AD31" s="148">
        <f>Schisto!P40</f>
        <v>0</v>
      </c>
      <c r="AE31" s="148">
        <f>Schisto!AI40</f>
        <v>0</v>
      </c>
      <c r="AF31" s="148">
        <f>Schisto!AJ40</f>
        <v>0</v>
      </c>
      <c r="AG31" s="148">
        <f>Schisto!AN40</f>
        <v>0</v>
      </c>
      <c r="AH31" s="148">
        <f>Schisto!AO40</f>
        <v>0</v>
      </c>
      <c r="AI31" s="148">
        <f>Schisto!AT40</f>
        <v>0</v>
      </c>
      <c r="AJ31" s="148">
        <f>Schisto!AU40</f>
        <v>0</v>
      </c>
      <c r="AK31" s="148">
        <f>Schisto!AV40</f>
        <v>0</v>
      </c>
      <c r="AL31" s="148">
        <f>Schisto!AW40</f>
        <v>0</v>
      </c>
      <c r="AM31" s="148">
        <f>COUNTIF(Schisto!AX40,"Yes")</f>
        <v>0</v>
      </c>
      <c r="AN31" s="55"/>
      <c r="AO31" s="148">
        <f>STH!P40</f>
        <v>0</v>
      </c>
      <c r="AP31" s="148">
        <f>MAX(STH!AK40,STH!BS40)</f>
        <v>0</v>
      </c>
      <c r="AQ31" s="148">
        <f>MAX(STH!AL40,STH!BT40)</f>
        <v>0</v>
      </c>
      <c r="AR31" s="148">
        <f>MAX(STH!AM40,STH!BU40)</f>
        <v>0</v>
      </c>
      <c r="AS31" s="148">
        <f>MAX(STH!AN40,STH!BV40)</f>
        <v>0</v>
      </c>
      <c r="AT31" s="148">
        <f>MAX(STH!AO40,STH!BW40)</f>
        <v>0</v>
      </c>
      <c r="AU31" s="148">
        <f>MAX(STH!AQ40,STH!BY40)</f>
        <v>0</v>
      </c>
      <c r="AV31" s="148">
        <f>MAX(STH!AR40,STH!BZ40)</f>
        <v>0</v>
      </c>
      <c r="AW31" s="148">
        <f>MAX(STH!AS40,STH!CA40)</f>
        <v>0</v>
      </c>
      <c r="AX31" s="148">
        <f>MAX(STH!AT40,STH!CB40)</f>
        <v>0</v>
      </c>
      <c r="AY31" s="148">
        <f>MAX(STH!AU40,STH!CC40)</f>
        <v>0</v>
      </c>
      <c r="AZ31" s="148">
        <f>MAX(STH!AV40,STH!CD40)</f>
        <v>0</v>
      </c>
      <c r="BA31" s="148">
        <f>MAX(STH!AW40,STH!CE40)</f>
        <v>0</v>
      </c>
      <c r="BB31" s="148">
        <f>MAX(STH!AX40,STH!CF40)</f>
        <v>0</v>
      </c>
      <c r="BC31" s="148">
        <f>MAX(STH!AY40,STH!CG40)</f>
        <v>0</v>
      </c>
      <c r="BD31" s="148">
        <f>MAX(STH!AZ40,STH!CH40)</f>
        <v>0</v>
      </c>
      <c r="BE31" s="148">
        <f>MAX(STH!BA40,STH!CI40)</f>
        <v>0</v>
      </c>
      <c r="BF31" s="148">
        <f>MAX(STH!BB40,STH!CJ40)</f>
        <v>0</v>
      </c>
      <c r="BG31" s="148">
        <f>MAX(COUNTIF(STH!BC40,"Yes"),COUNTIF(STH!CK40,"Yes"))</f>
        <v>0</v>
      </c>
      <c r="BH31" s="55"/>
      <c r="BI31" s="148">
        <f>Trachoma!Q43</f>
        <v>0</v>
      </c>
      <c r="BJ31" s="148">
        <f>Trachoma!AK43</f>
        <v>0</v>
      </c>
      <c r="BK31" s="148">
        <f>Trachoma!AL43</f>
        <v>0</v>
      </c>
      <c r="BL31" s="148">
        <f>Trachoma!AN43</f>
        <v>0</v>
      </c>
      <c r="BM31" s="148">
        <f>Trachoma!AO43</f>
        <v>0</v>
      </c>
      <c r="BN31" s="148">
        <f>Trachoma!AT43</f>
        <v>0</v>
      </c>
      <c r="BO31" s="148">
        <f>Trachoma!AU43</f>
        <v>0</v>
      </c>
      <c r="BP31" s="148">
        <f>Trachoma!AV43</f>
        <v>0</v>
      </c>
      <c r="BQ31" s="148">
        <f>Trachoma!AW43</f>
        <v>0</v>
      </c>
      <c r="BR31" s="148">
        <f>COUNTIF(Trachoma!AX43,"Yes")</f>
        <v>0</v>
      </c>
      <c r="BS31" s="55"/>
      <c r="BT31" s="148">
        <f t="shared" si="14"/>
        <v>0</v>
      </c>
      <c r="BU31" s="148">
        <f t="shared" si="15"/>
        <v>0</v>
      </c>
      <c r="BV31" s="148">
        <f t="shared" si="16"/>
        <v>0</v>
      </c>
      <c r="BW31" s="148">
        <f t="shared" si="17"/>
        <v>0</v>
      </c>
      <c r="BX31" s="148">
        <f t="shared" si="18"/>
        <v>0</v>
      </c>
      <c r="BY31" s="148">
        <f t="shared" si="20"/>
        <v>0</v>
      </c>
      <c r="BZ31" s="148">
        <f t="shared" si="21"/>
        <v>0</v>
      </c>
      <c r="CA31" s="148">
        <f t="shared" si="22"/>
        <v>0</v>
      </c>
      <c r="CB31" s="148">
        <f t="shared" si="23"/>
        <v>0</v>
      </c>
      <c r="CC31" s="148">
        <f t="shared" si="19"/>
        <v>0</v>
      </c>
    </row>
    <row r="32" spans="2:81" x14ac:dyDescent="0.25">
      <c r="B32" s="361">
        <f>Demography!B40</f>
        <v>0</v>
      </c>
      <c r="C32" s="361">
        <f>Demography!C40</f>
        <v>0</v>
      </c>
      <c r="D32" s="362">
        <f>Demography!D40</f>
        <v>0</v>
      </c>
      <c r="E32" s="337"/>
      <c r="F32" s="362">
        <f>LF!M39</f>
        <v>0</v>
      </c>
      <c r="G32" s="362">
        <f>LF!AE39</f>
        <v>0</v>
      </c>
      <c r="H32" s="362">
        <f>LF!AF39</f>
        <v>0</v>
      </c>
      <c r="I32" s="362">
        <f>LF!AH39</f>
        <v>0</v>
      </c>
      <c r="J32" s="362">
        <f>LF!AI39</f>
        <v>0</v>
      </c>
      <c r="K32" s="362">
        <f>LF!AK39</f>
        <v>0</v>
      </c>
      <c r="L32" s="362">
        <f>LF!AM39</f>
        <v>0</v>
      </c>
      <c r="M32" s="362">
        <f>LF!AN39</f>
        <v>0</v>
      </c>
      <c r="N32" s="362">
        <f>LF!AO39</f>
        <v>0</v>
      </c>
      <c r="O32" s="362">
        <f>LF!AP39</f>
        <v>0</v>
      </c>
      <c r="P32" s="362">
        <f>LF!AQ39</f>
        <v>0</v>
      </c>
      <c r="Q32" s="362">
        <f>COUNTIF(LF!AR39,"Yes")</f>
        <v>0</v>
      </c>
      <c r="R32" s="337"/>
      <c r="S32" s="362">
        <f>Oncho!K39</f>
        <v>0</v>
      </c>
      <c r="T32" s="362">
        <f>MAX(Oncho!AB39,Oncho!BA39)</f>
        <v>0</v>
      </c>
      <c r="U32" s="362">
        <f>MAX(Oncho!AC39,Oncho!BB39)</f>
        <v>0</v>
      </c>
      <c r="V32" s="362">
        <f>MAX(Oncho!AE39,Oncho!BD39)</f>
        <v>0</v>
      </c>
      <c r="W32" s="362">
        <f>MAX(Oncho!AF39,Oncho!BE39)</f>
        <v>0</v>
      </c>
      <c r="X32" s="362">
        <f>MAX(Oncho!AG39,Oncho!BF39)</f>
        <v>0</v>
      </c>
      <c r="Y32" s="362">
        <f>MAX(Oncho!AH39,Oncho!BG39)</f>
        <v>0</v>
      </c>
      <c r="Z32" s="362">
        <f>MAX(Oncho!AI39,Oncho!BH39)</f>
        <v>0</v>
      </c>
      <c r="AA32" s="362">
        <f>MAX(Oncho!AJ39,Oncho!BI39)</f>
        <v>0</v>
      </c>
      <c r="AB32" s="362">
        <f>MAX(COUNTIF(Oncho!AK39,"Yes"),COUNTIF(Oncho!BJ39,"Yes"))</f>
        <v>0</v>
      </c>
      <c r="AC32" s="337"/>
      <c r="AD32" s="362">
        <f>Schisto!P41</f>
        <v>0</v>
      </c>
      <c r="AE32" s="362">
        <f>Schisto!AI41</f>
        <v>0</v>
      </c>
      <c r="AF32" s="362">
        <f>Schisto!AJ41</f>
        <v>0</v>
      </c>
      <c r="AG32" s="362">
        <f>Schisto!AN41</f>
        <v>0</v>
      </c>
      <c r="AH32" s="362">
        <f>Schisto!AO41</f>
        <v>0</v>
      </c>
      <c r="AI32" s="362">
        <f>Schisto!AT41</f>
        <v>0</v>
      </c>
      <c r="AJ32" s="362">
        <f>Schisto!AU41</f>
        <v>0</v>
      </c>
      <c r="AK32" s="362">
        <f>Schisto!AV41</f>
        <v>0</v>
      </c>
      <c r="AL32" s="362">
        <f>Schisto!AW41</f>
        <v>0</v>
      </c>
      <c r="AM32" s="362">
        <f>COUNTIF(Schisto!AX41,"Yes")</f>
        <v>0</v>
      </c>
      <c r="AN32" s="337"/>
      <c r="AO32" s="362">
        <f>STH!P41</f>
        <v>0</v>
      </c>
      <c r="AP32" s="362">
        <f>MAX(STH!AK41,STH!BS41)</f>
        <v>0</v>
      </c>
      <c r="AQ32" s="362">
        <f>MAX(STH!AL41,STH!BT41)</f>
        <v>0</v>
      </c>
      <c r="AR32" s="362">
        <f>MAX(STH!AM41,STH!BU41)</f>
        <v>0</v>
      </c>
      <c r="AS32" s="362">
        <f>MAX(STH!AN41,STH!BV41)</f>
        <v>0</v>
      </c>
      <c r="AT32" s="362">
        <f>MAX(STH!AO41,STH!BW41)</f>
        <v>0</v>
      </c>
      <c r="AU32" s="362">
        <f>MAX(STH!AQ41,STH!BY41)</f>
        <v>0</v>
      </c>
      <c r="AV32" s="362">
        <f>MAX(STH!AR41,STH!BZ41)</f>
        <v>0</v>
      </c>
      <c r="AW32" s="362">
        <f>MAX(STH!AS41,STH!CA41)</f>
        <v>0</v>
      </c>
      <c r="AX32" s="362">
        <f>MAX(STH!AT41,STH!CB41)</f>
        <v>0</v>
      </c>
      <c r="AY32" s="362">
        <f>MAX(STH!AU41,STH!CC41)</f>
        <v>0</v>
      </c>
      <c r="AZ32" s="362">
        <f>MAX(STH!AV41,STH!CD41)</f>
        <v>0</v>
      </c>
      <c r="BA32" s="362">
        <f>MAX(STH!AW41,STH!CE41)</f>
        <v>0</v>
      </c>
      <c r="BB32" s="362">
        <f>MAX(STH!AX41,STH!CF41)</f>
        <v>0</v>
      </c>
      <c r="BC32" s="362">
        <f>MAX(STH!AY41,STH!CG41)</f>
        <v>0</v>
      </c>
      <c r="BD32" s="362">
        <f>MAX(STH!AZ41,STH!CH41)</f>
        <v>0</v>
      </c>
      <c r="BE32" s="362">
        <f>MAX(STH!BA41,STH!CI41)</f>
        <v>0</v>
      </c>
      <c r="BF32" s="362">
        <f>MAX(STH!BB41,STH!CJ41)</f>
        <v>0</v>
      </c>
      <c r="BG32" s="362">
        <f>MAX(COUNTIF(STH!BC41,"Yes"),COUNTIF(STH!CK41,"Yes"))</f>
        <v>0</v>
      </c>
      <c r="BH32" s="337"/>
      <c r="BI32" s="362">
        <f>Trachoma!Q44</f>
        <v>0</v>
      </c>
      <c r="BJ32" s="362">
        <f>Trachoma!AK44</f>
        <v>0</v>
      </c>
      <c r="BK32" s="362">
        <f>Trachoma!AL44</f>
        <v>0</v>
      </c>
      <c r="BL32" s="362">
        <f>Trachoma!AN44</f>
        <v>0</v>
      </c>
      <c r="BM32" s="362">
        <f>Trachoma!AO44</f>
        <v>0</v>
      </c>
      <c r="BN32" s="362">
        <f>Trachoma!AT44</f>
        <v>0</v>
      </c>
      <c r="BO32" s="362">
        <f>Trachoma!AU44</f>
        <v>0</v>
      </c>
      <c r="BP32" s="362">
        <f>Trachoma!AV44</f>
        <v>0</v>
      </c>
      <c r="BQ32" s="362">
        <f>Trachoma!AW44</f>
        <v>0</v>
      </c>
      <c r="BR32" s="362">
        <f>COUNTIF(Trachoma!AX44,"Yes")</f>
        <v>0</v>
      </c>
      <c r="BS32" s="337"/>
      <c r="BT32" s="362">
        <f t="shared" si="14"/>
        <v>0</v>
      </c>
      <c r="BU32" s="362">
        <f t="shared" si="15"/>
        <v>0</v>
      </c>
      <c r="BV32" s="362">
        <f t="shared" si="16"/>
        <v>0</v>
      </c>
      <c r="BW32" s="362">
        <f t="shared" si="17"/>
        <v>0</v>
      </c>
      <c r="BX32" s="362">
        <f t="shared" si="18"/>
        <v>0</v>
      </c>
      <c r="BY32" s="362">
        <f t="shared" si="20"/>
        <v>0</v>
      </c>
      <c r="BZ32" s="362">
        <f t="shared" si="21"/>
        <v>0</v>
      </c>
      <c r="CA32" s="362">
        <f t="shared" si="22"/>
        <v>0</v>
      </c>
      <c r="CB32" s="362">
        <f t="shared" si="23"/>
        <v>0</v>
      </c>
      <c r="CC32" s="362">
        <f t="shared" si="19"/>
        <v>0</v>
      </c>
    </row>
    <row r="33" spans="2:81" x14ac:dyDescent="0.25">
      <c r="B33" s="147">
        <f>Demography!B41</f>
        <v>0</v>
      </c>
      <c r="C33" s="147">
        <f>Demography!C41</f>
        <v>0</v>
      </c>
      <c r="D33" s="148">
        <f>Demography!D41</f>
        <v>0</v>
      </c>
      <c r="E33" s="55"/>
      <c r="F33" s="148">
        <f>LF!M40</f>
        <v>0</v>
      </c>
      <c r="G33" s="148">
        <f>LF!AE40</f>
        <v>0</v>
      </c>
      <c r="H33" s="148">
        <f>LF!AF40</f>
        <v>0</v>
      </c>
      <c r="I33" s="148">
        <f>LF!AH40</f>
        <v>0</v>
      </c>
      <c r="J33" s="148">
        <f>LF!AI40</f>
        <v>0</v>
      </c>
      <c r="K33" s="148">
        <f>LF!AK40</f>
        <v>0</v>
      </c>
      <c r="L33" s="148">
        <f>LF!AM40</f>
        <v>0</v>
      </c>
      <c r="M33" s="148">
        <f>LF!AN40</f>
        <v>0</v>
      </c>
      <c r="N33" s="148">
        <f>LF!AO40</f>
        <v>0</v>
      </c>
      <c r="O33" s="148">
        <f>LF!AP40</f>
        <v>0</v>
      </c>
      <c r="P33" s="148">
        <f>LF!AQ40</f>
        <v>0</v>
      </c>
      <c r="Q33" s="148">
        <f>COUNTIF(LF!AR40,"Yes")</f>
        <v>0</v>
      </c>
      <c r="R33" s="55"/>
      <c r="S33" s="148">
        <f>Oncho!K40</f>
        <v>0</v>
      </c>
      <c r="T33" s="148">
        <f>MAX(Oncho!AB40,Oncho!BA40)</f>
        <v>0</v>
      </c>
      <c r="U33" s="148">
        <f>MAX(Oncho!AC40,Oncho!BB40)</f>
        <v>0</v>
      </c>
      <c r="V33" s="148">
        <f>MAX(Oncho!AE40,Oncho!BD40)</f>
        <v>0</v>
      </c>
      <c r="W33" s="148">
        <f>MAX(Oncho!AF40,Oncho!BE40)</f>
        <v>0</v>
      </c>
      <c r="X33" s="148">
        <f>MAX(Oncho!AG40,Oncho!BF40)</f>
        <v>0</v>
      </c>
      <c r="Y33" s="148">
        <f>MAX(Oncho!AH40,Oncho!BG40)</f>
        <v>0</v>
      </c>
      <c r="Z33" s="148">
        <f>MAX(Oncho!AI40,Oncho!BH40)</f>
        <v>0</v>
      </c>
      <c r="AA33" s="148">
        <f>MAX(Oncho!AJ40,Oncho!BI40)</f>
        <v>0</v>
      </c>
      <c r="AB33" s="148">
        <f>MAX(COUNTIF(Oncho!AK40,"Yes"),COUNTIF(Oncho!BJ40,"Yes"))</f>
        <v>0</v>
      </c>
      <c r="AC33" s="55"/>
      <c r="AD33" s="148">
        <f>Schisto!P42</f>
        <v>0</v>
      </c>
      <c r="AE33" s="148">
        <f>Schisto!AI42</f>
        <v>0</v>
      </c>
      <c r="AF33" s="148">
        <f>Schisto!AJ42</f>
        <v>0</v>
      </c>
      <c r="AG33" s="148">
        <f>Schisto!AN42</f>
        <v>0</v>
      </c>
      <c r="AH33" s="148">
        <f>Schisto!AO42</f>
        <v>0</v>
      </c>
      <c r="AI33" s="148">
        <f>Schisto!AT42</f>
        <v>0</v>
      </c>
      <c r="AJ33" s="148">
        <f>Schisto!AU42</f>
        <v>0</v>
      </c>
      <c r="AK33" s="148">
        <f>Schisto!AV42</f>
        <v>0</v>
      </c>
      <c r="AL33" s="148">
        <f>Schisto!AW42</f>
        <v>0</v>
      </c>
      <c r="AM33" s="148">
        <f>COUNTIF(Schisto!AX42,"Yes")</f>
        <v>0</v>
      </c>
      <c r="AN33" s="55"/>
      <c r="AO33" s="148">
        <f>STH!P42</f>
        <v>0</v>
      </c>
      <c r="AP33" s="148">
        <f>MAX(STH!AK42,STH!BS42)</f>
        <v>0</v>
      </c>
      <c r="AQ33" s="148">
        <f>MAX(STH!AL42,STH!BT42)</f>
        <v>0</v>
      </c>
      <c r="AR33" s="148">
        <f>MAX(STH!AM42,STH!BU42)</f>
        <v>0</v>
      </c>
      <c r="AS33" s="148">
        <f>MAX(STH!AN42,STH!BV42)</f>
        <v>0</v>
      </c>
      <c r="AT33" s="148">
        <f>MAX(STH!AO42,STH!BW42)</f>
        <v>0</v>
      </c>
      <c r="AU33" s="148">
        <f>MAX(STH!AQ42,STH!BY42)</f>
        <v>0</v>
      </c>
      <c r="AV33" s="148">
        <f>MAX(STH!AR42,STH!BZ42)</f>
        <v>0</v>
      </c>
      <c r="AW33" s="148">
        <f>MAX(STH!AS42,STH!CA42)</f>
        <v>0</v>
      </c>
      <c r="AX33" s="148">
        <f>MAX(STH!AT42,STH!CB42)</f>
        <v>0</v>
      </c>
      <c r="AY33" s="148">
        <f>MAX(STH!AU42,STH!CC42)</f>
        <v>0</v>
      </c>
      <c r="AZ33" s="148">
        <f>MAX(STH!AV42,STH!CD42)</f>
        <v>0</v>
      </c>
      <c r="BA33" s="148">
        <f>MAX(STH!AW42,STH!CE42)</f>
        <v>0</v>
      </c>
      <c r="BB33" s="148">
        <f>MAX(STH!AX42,STH!CF42)</f>
        <v>0</v>
      </c>
      <c r="BC33" s="148">
        <f>MAX(STH!AY42,STH!CG42)</f>
        <v>0</v>
      </c>
      <c r="BD33" s="148">
        <f>MAX(STH!AZ42,STH!CH42)</f>
        <v>0</v>
      </c>
      <c r="BE33" s="148">
        <f>MAX(STH!BA42,STH!CI42)</f>
        <v>0</v>
      </c>
      <c r="BF33" s="148">
        <f>MAX(STH!BB42,STH!CJ42)</f>
        <v>0</v>
      </c>
      <c r="BG33" s="148">
        <f>MAX(COUNTIF(STH!BC42,"Yes"),COUNTIF(STH!CK42,"Yes"))</f>
        <v>0</v>
      </c>
      <c r="BH33" s="55"/>
      <c r="BI33" s="148">
        <f>Trachoma!Q45</f>
        <v>0</v>
      </c>
      <c r="BJ33" s="148">
        <f>Trachoma!AK45</f>
        <v>0</v>
      </c>
      <c r="BK33" s="148">
        <f>Trachoma!AL45</f>
        <v>0</v>
      </c>
      <c r="BL33" s="148">
        <f>Trachoma!AN45</f>
        <v>0</v>
      </c>
      <c r="BM33" s="148">
        <f>Trachoma!AO45</f>
        <v>0</v>
      </c>
      <c r="BN33" s="148">
        <f>Trachoma!AT45</f>
        <v>0</v>
      </c>
      <c r="BO33" s="148">
        <f>Trachoma!AU45</f>
        <v>0</v>
      </c>
      <c r="BP33" s="148">
        <f>Trachoma!AV45</f>
        <v>0</v>
      </c>
      <c r="BQ33" s="148">
        <f>Trachoma!AW45</f>
        <v>0</v>
      </c>
      <c r="BR33" s="148">
        <f>COUNTIF(Trachoma!AX45,"Yes")</f>
        <v>0</v>
      </c>
      <c r="BS33" s="55"/>
      <c r="BT33" s="148">
        <f t="shared" si="14"/>
        <v>0</v>
      </c>
      <c r="BU33" s="148">
        <f t="shared" si="15"/>
        <v>0</v>
      </c>
      <c r="BV33" s="148">
        <f t="shared" si="16"/>
        <v>0</v>
      </c>
      <c r="BW33" s="148">
        <f t="shared" si="17"/>
        <v>0</v>
      </c>
      <c r="BX33" s="148">
        <f t="shared" si="18"/>
        <v>0</v>
      </c>
      <c r="BY33" s="148">
        <f t="shared" si="20"/>
        <v>0</v>
      </c>
      <c r="BZ33" s="148">
        <f t="shared" si="21"/>
        <v>0</v>
      </c>
      <c r="CA33" s="148">
        <f t="shared" si="22"/>
        <v>0</v>
      </c>
      <c r="CB33" s="148">
        <f t="shared" si="23"/>
        <v>0</v>
      </c>
      <c r="CC33" s="148">
        <f t="shared" si="19"/>
        <v>0</v>
      </c>
    </row>
    <row r="34" spans="2:81" x14ac:dyDescent="0.25">
      <c r="B34" s="361">
        <f>Demography!B42</f>
        <v>0</v>
      </c>
      <c r="C34" s="361">
        <f>Demography!C42</f>
        <v>0</v>
      </c>
      <c r="D34" s="362">
        <f>Demography!D42</f>
        <v>0</v>
      </c>
      <c r="E34" s="337"/>
      <c r="F34" s="362">
        <f>LF!M41</f>
        <v>0</v>
      </c>
      <c r="G34" s="362">
        <f>LF!AE41</f>
        <v>0</v>
      </c>
      <c r="H34" s="362">
        <f>LF!AF41</f>
        <v>0</v>
      </c>
      <c r="I34" s="362">
        <f>LF!AH41</f>
        <v>0</v>
      </c>
      <c r="J34" s="362">
        <f>LF!AI41</f>
        <v>0</v>
      </c>
      <c r="K34" s="362">
        <f>LF!AK41</f>
        <v>0</v>
      </c>
      <c r="L34" s="362">
        <f>LF!AM41</f>
        <v>0</v>
      </c>
      <c r="M34" s="362">
        <f>LF!AN41</f>
        <v>0</v>
      </c>
      <c r="N34" s="362">
        <f>LF!AO41</f>
        <v>0</v>
      </c>
      <c r="O34" s="362">
        <f>LF!AP41</f>
        <v>0</v>
      </c>
      <c r="P34" s="362">
        <f>LF!AQ41</f>
        <v>0</v>
      </c>
      <c r="Q34" s="362">
        <f>COUNTIF(LF!AR41,"Yes")</f>
        <v>0</v>
      </c>
      <c r="R34" s="337"/>
      <c r="S34" s="362">
        <f>Oncho!K41</f>
        <v>0</v>
      </c>
      <c r="T34" s="362">
        <f>MAX(Oncho!AB41,Oncho!BA41)</f>
        <v>0</v>
      </c>
      <c r="U34" s="362">
        <f>MAX(Oncho!AC41,Oncho!BB41)</f>
        <v>0</v>
      </c>
      <c r="V34" s="362">
        <f>MAX(Oncho!AE41,Oncho!BD41)</f>
        <v>0</v>
      </c>
      <c r="W34" s="362">
        <f>MAX(Oncho!AF41,Oncho!BE41)</f>
        <v>0</v>
      </c>
      <c r="X34" s="362">
        <f>MAX(Oncho!AG41,Oncho!BF41)</f>
        <v>0</v>
      </c>
      <c r="Y34" s="362">
        <f>MAX(Oncho!AH41,Oncho!BG41)</f>
        <v>0</v>
      </c>
      <c r="Z34" s="362">
        <f>MAX(Oncho!AI41,Oncho!BH41)</f>
        <v>0</v>
      </c>
      <c r="AA34" s="362">
        <f>MAX(Oncho!AJ41,Oncho!BI41)</f>
        <v>0</v>
      </c>
      <c r="AB34" s="362">
        <f>MAX(COUNTIF(Oncho!AK41,"Yes"),COUNTIF(Oncho!BJ41,"Yes"))</f>
        <v>0</v>
      </c>
      <c r="AC34" s="337"/>
      <c r="AD34" s="362">
        <f>Schisto!P43</f>
        <v>0</v>
      </c>
      <c r="AE34" s="362">
        <f>Schisto!AI43</f>
        <v>0</v>
      </c>
      <c r="AF34" s="362">
        <f>Schisto!AJ43</f>
        <v>0</v>
      </c>
      <c r="AG34" s="362">
        <f>Schisto!AN43</f>
        <v>0</v>
      </c>
      <c r="AH34" s="362">
        <f>Schisto!AO43</f>
        <v>0</v>
      </c>
      <c r="AI34" s="362">
        <f>Schisto!AT43</f>
        <v>0</v>
      </c>
      <c r="AJ34" s="362">
        <f>Schisto!AU43</f>
        <v>0</v>
      </c>
      <c r="AK34" s="362">
        <f>Schisto!AV43</f>
        <v>0</v>
      </c>
      <c r="AL34" s="362">
        <f>Schisto!AW43</f>
        <v>0</v>
      </c>
      <c r="AM34" s="362">
        <f>COUNTIF(Schisto!AX43,"Yes")</f>
        <v>0</v>
      </c>
      <c r="AN34" s="337"/>
      <c r="AO34" s="362">
        <f>STH!P43</f>
        <v>0</v>
      </c>
      <c r="AP34" s="362">
        <f>MAX(STH!AK43,STH!BS43)</f>
        <v>0</v>
      </c>
      <c r="AQ34" s="362">
        <f>MAX(STH!AL43,STH!BT43)</f>
        <v>0</v>
      </c>
      <c r="AR34" s="362">
        <f>MAX(STH!AM43,STH!BU43)</f>
        <v>0</v>
      </c>
      <c r="AS34" s="362">
        <f>MAX(STH!AN43,STH!BV43)</f>
        <v>0</v>
      </c>
      <c r="AT34" s="362">
        <f>MAX(STH!AO43,STH!BW43)</f>
        <v>0</v>
      </c>
      <c r="AU34" s="362">
        <f>MAX(STH!AQ43,STH!BY43)</f>
        <v>0</v>
      </c>
      <c r="AV34" s="362">
        <f>MAX(STH!AR43,STH!BZ43)</f>
        <v>0</v>
      </c>
      <c r="AW34" s="362">
        <f>MAX(STH!AS43,STH!CA43)</f>
        <v>0</v>
      </c>
      <c r="AX34" s="362">
        <f>MAX(STH!AT43,STH!CB43)</f>
        <v>0</v>
      </c>
      <c r="AY34" s="362">
        <f>MAX(STH!AU43,STH!CC43)</f>
        <v>0</v>
      </c>
      <c r="AZ34" s="362">
        <f>MAX(STH!AV43,STH!CD43)</f>
        <v>0</v>
      </c>
      <c r="BA34" s="362">
        <f>MAX(STH!AW43,STH!CE43)</f>
        <v>0</v>
      </c>
      <c r="BB34" s="362">
        <f>MAX(STH!AX43,STH!CF43)</f>
        <v>0</v>
      </c>
      <c r="BC34" s="362">
        <f>MAX(STH!AY43,STH!CG43)</f>
        <v>0</v>
      </c>
      <c r="BD34" s="362">
        <f>MAX(STH!AZ43,STH!CH43)</f>
        <v>0</v>
      </c>
      <c r="BE34" s="362">
        <f>MAX(STH!BA43,STH!CI43)</f>
        <v>0</v>
      </c>
      <c r="BF34" s="362">
        <f>MAX(STH!BB43,STH!CJ43)</f>
        <v>0</v>
      </c>
      <c r="BG34" s="362">
        <f>MAX(COUNTIF(STH!BC43,"Yes"),COUNTIF(STH!CK43,"Yes"))</f>
        <v>0</v>
      </c>
      <c r="BH34" s="337"/>
      <c r="BI34" s="362">
        <f>Trachoma!Q46</f>
        <v>0</v>
      </c>
      <c r="BJ34" s="362">
        <f>Trachoma!AK46</f>
        <v>0</v>
      </c>
      <c r="BK34" s="362">
        <f>Trachoma!AL46</f>
        <v>0</v>
      </c>
      <c r="BL34" s="362">
        <f>Trachoma!AN46</f>
        <v>0</v>
      </c>
      <c r="BM34" s="362">
        <f>Trachoma!AO46</f>
        <v>0</v>
      </c>
      <c r="BN34" s="362">
        <f>Trachoma!AT46</f>
        <v>0</v>
      </c>
      <c r="BO34" s="362">
        <f>Trachoma!AU46</f>
        <v>0</v>
      </c>
      <c r="BP34" s="362">
        <f>Trachoma!AV46</f>
        <v>0</v>
      </c>
      <c r="BQ34" s="362">
        <f>Trachoma!AW46</f>
        <v>0</v>
      </c>
      <c r="BR34" s="362">
        <f>COUNTIF(Trachoma!AX46,"Yes")</f>
        <v>0</v>
      </c>
      <c r="BS34" s="337"/>
      <c r="BT34" s="362">
        <f t="shared" si="14"/>
        <v>0</v>
      </c>
      <c r="BU34" s="362">
        <f t="shared" si="15"/>
        <v>0</v>
      </c>
      <c r="BV34" s="362">
        <f t="shared" si="16"/>
        <v>0</v>
      </c>
      <c r="BW34" s="362">
        <f t="shared" si="17"/>
        <v>0</v>
      </c>
      <c r="BX34" s="362">
        <f t="shared" si="18"/>
        <v>0</v>
      </c>
      <c r="BY34" s="362">
        <f t="shared" si="20"/>
        <v>0</v>
      </c>
      <c r="BZ34" s="362">
        <f t="shared" si="21"/>
        <v>0</v>
      </c>
      <c r="CA34" s="362">
        <f t="shared" si="22"/>
        <v>0</v>
      </c>
      <c r="CB34" s="362">
        <f t="shared" si="23"/>
        <v>0</v>
      </c>
      <c r="CC34" s="362">
        <f t="shared" si="19"/>
        <v>0</v>
      </c>
    </row>
    <row r="35" spans="2:81" x14ac:dyDescent="0.25">
      <c r="B35" s="147">
        <f>Demography!B43</f>
        <v>0</v>
      </c>
      <c r="C35" s="147">
        <f>Demography!C43</f>
        <v>0</v>
      </c>
      <c r="D35" s="148">
        <f>Demography!D43</f>
        <v>0</v>
      </c>
      <c r="E35" s="55"/>
      <c r="F35" s="148">
        <f>LF!M42</f>
        <v>0</v>
      </c>
      <c r="G35" s="148">
        <f>LF!AE42</f>
        <v>0</v>
      </c>
      <c r="H35" s="148">
        <f>LF!AF42</f>
        <v>0</v>
      </c>
      <c r="I35" s="148">
        <f>LF!AH42</f>
        <v>0</v>
      </c>
      <c r="J35" s="148">
        <f>LF!AI42</f>
        <v>0</v>
      </c>
      <c r="K35" s="148">
        <f>LF!AK42</f>
        <v>0</v>
      </c>
      <c r="L35" s="148">
        <f>LF!AM42</f>
        <v>0</v>
      </c>
      <c r="M35" s="148">
        <f>LF!AN42</f>
        <v>0</v>
      </c>
      <c r="N35" s="148">
        <f>LF!AO42</f>
        <v>0</v>
      </c>
      <c r="O35" s="148">
        <f>LF!AP42</f>
        <v>0</v>
      </c>
      <c r="P35" s="148">
        <f>LF!AQ42</f>
        <v>0</v>
      </c>
      <c r="Q35" s="148">
        <f>COUNTIF(LF!AR42,"Yes")</f>
        <v>0</v>
      </c>
      <c r="R35" s="55"/>
      <c r="S35" s="148">
        <f>Oncho!K42</f>
        <v>0</v>
      </c>
      <c r="T35" s="148">
        <f>MAX(Oncho!AB42,Oncho!BA42)</f>
        <v>0</v>
      </c>
      <c r="U35" s="148">
        <f>MAX(Oncho!AC42,Oncho!BB42)</f>
        <v>0</v>
      </c>
      <c r="V35" s="148">
        <f>MAX(Oncho!AE42,Oncho!BD42)</f>
        <v>0</v>
      </c>
      <c r="W35" s="148">
        <f>MAX(Oncho!AF42,Oncho!BE42)</f>
        <v>0</v>
      </c>
      <c r="X35" s="148">
        <f>MAX(Oncho!AG42,Oncho!BF42)</f>
        <v>0</v>
      </c>
      <c r="Y35" s="148">
        <f>MAX(Oncho!AH42,Oncho!BG42)</f>
        <v>0</v>
      </c>
      <c r="Z35" s="148">
        <f>MAX(Oncho!AI42,Oncho!BH42)</f>
        <v>0</v>
      </c>
      <c r="AA35" s="148">
        <f>MAX(Oncho!AJ42,Oncho!BI42)</f>
        <v>0</v>
      </c>
      <c r="AB35" s="148">
        <f>MAX(COUNTIF(Oncho!AK42,"Yes"),COUNTIF(Oncho!BJ42,"Yes"))</f>
        <v>0</v>
      </c>
      <c r="AC35" s="55"/>
      <c r="AD35" s="148">
        <f>Schisto!P44</f>
        <v>0</v>
      </c>
      <c r="AE35" s="148">
        <f>Schisto!AI44</f>
        <v>0</v>
      </c>
      <c r="AF35" s="148">
        <f>Schisto!AJ44</f>
        <v>0</v>
      </c>
      <c r="AG35" s="148">
        <f>Schisto!AN44</f>
        <v>0</v>
      </c>
      <c r="AH35" s="148">
        <f>Schisto!AO44</f>
        <v>0</v>
      </c>
      <c r="AI35" s="148">
        <f>Schisto!AT44</f>
        <v>0</v>
      </c>
      <c r="AJ35" s="148">
        <f>Schisto!AU44</f>
        <v>0</v>
      </c>
      <c r="AK35" s="148">
        <f>Schisto!AV44</f>
        <v>0</v>
      </c>
      <c r="AL35" s="148">
        <f>Schisto!AW44</f>
        <v>0</v>
      </c>
      <c r="AM35" s="148">
        <f>COUNTIF(Schisto!AX44,"Yes")</f>
        <v>0</v>
      </c>
      <c r="AN35" s="55"/>
      <c r="AO35" s="148">
        <f>STH!P44</f>
        <v>0</v>
      </c>
      <c r="AP35" s="148">
        <f>MAX(STH!AK44,STH!BS44)</f>
        <v>0</v>
      </c>
      <c r="AQ35" s="148">
        <f>MAX(STH!AL44,STH!BT44)</f>
        <v>0</v>
      </c>
      <c r="AR35" s="148">
        <f>MAX(STH!AM44,STH!BU44)</f>
        <v>0</v>
      </c>
      <c r="AS35" s="148">
        <f>MAX(STH!AN44,STH!BV44)</f>
        <v>0</v>
      </c>
      <c r="AT35" s="148">
        <f>MAX(STH!AO44,STH!BW44)</f>
        <v>0</v>
      </c>
      <c r="AU35" s="148">
        <f>MAX(STH!AQ44,STH!BY44)</f>
        <v>0</v>
      </c>
      <c r="AV35" s="148">
        <f>MAX(STH!AR44,STH!BZ44)</f>
        <v>0</v>
      </c>
      <c r="AW35" s="148">
        <f>MAX(STH!AS44,STH!CA44)</f>
        <v>0</v>
      </c>
      <c r="AX35" s="148">
        <f>MAX(STH!AT44,STH!CB44)</f>
        <v>0</v>
      </c>
      <c r="AY35" s="148">
        <f>MAX(STH!AU44,STH!CC44)</f>
        <v>0</v>
      </c>
      <c r="AZ35" s="148">
        <f>MAX(STH!AV44,STH!CD44)</f>
        <v>0</v>
      </c>
      <c r="BA35" s="148">
        <f>MAX(STH!AW44,STH!CE44)</f>
        <v>0</v>
      </c>
      <c r="BB35" s="148">
        <f>MAX(STH!AX44,STH!CF44)</f>
        <v>0</v>
      </c>
      <c r="BC35" s="148">
        <f>MAX(STH!AY44,STH!CG44)</f>
        <v>0</v>
      </c>
      <c r="BD35" s="148">
        <f>MAX(STH!AZ44,STH!CH44)</f>
        <v>0</v>
      </c>
      <c r="BE35" s="148">
        <f>MAX(STH!BA44,STH!CI44)</f>
        <v>0</v>
      </c>
      <c r="BF35" s="148">
        <f>MAX(STH!BB44,STH!CJ44)</f>
        <v>0</v>
      </c>
      <c r="BG35" s="148">
        <f>MAX(COUNTIF(STH!BC44,"Yes"),COUNTIF(STH!CK44,"Yes"))</f>
        <v>0</v>
      </c>
      <c r="BH35" s="55"/>
      <c r="BI35" s="148">
        <f>Trachoma!Q47</f>
        <v>0</v>
      </c>
      <c r="BJ35" s="148">
        <f>Trachoma!AK47</f>
        <v>0</v>
      </c>
      <c r="BK35" s="148">
        <f>Trachoma!AL47</f>
        <v>0</v>
      </c>
      <c r="BL35" s="148">
        <f>Trachoma!AN47</f>
        <v>0</v>
      </c>
      <c r="BM35" s="148">
        <f>Trachoma!AO47</f>
        <v>0</v>
      </c>
      <c r="BN35" s="148">
        <f>Trachoma!AT47</f>
        <v>0</v>
      </c>
      <c r="BO35" s="148">
        <f>Trachoma!AU47</f>
        <v>0</v>
      </c>
      <c r="BP35" s="148">
        <f>Trachoma!AV47</f>
        <v>0</v>
      </c>
      <c r="BQ35" s="148">
        <f>Trachoma!AW47</f>
        <v>0</v>
      </c>
      <c r="BR35" s="148">
        <f>COUNTIF(Trachoma!AX47,"Yes")</f>
        <v>0</v>
      </c>
      <c r="BS35" s="55"/>
      <c r="BT35" s="148">
        <f t="shared" si="14"/>
        <v>0</v>
      </c>
      <c r="BU35" s="148">
        <f t="shared" si="15"/>
        <v>0</v>
      </c>
      <c r="BV35" s="148">
        <f t="shared" si="16"/>
        <v>0</v>
      </c>
      <c r="BW35" s="148">
        <f t="shared" si="17"/>
        <v>0</v>
      </c>
      <c r="BX35" s="148">
        <f t="shared" si="18"/>
        <v>0</v>
      </c>
      <c r="BY35" s="148">
        <f t="shared" si="20"/>
        <v>0</v>
      </c>
      <c r="BZ35" s="148">
        <f t="shared" si="21"/>
        <v>0</v>
      </c>
      <c r="CA35" s="148">
        <f t="shared" si="22"/>
        <v>0</v>
      </c>
      <c r="CB35" s="148">
        <f t="shared" si="23"/>
        <v>0</v>
      </c>
      <c r="CC35" s="148">
        <f t="shared" si="19"/>
        <v>0</v>
      </c>
    </row>
    <row r="36" spans="2:81" x14ac:dyDescent="0.25">
      <c r="B36" s="361">
        <f>Demography!B44</f>
        <v>0</v>
      </c>
      <c r="C36" s="361">
        <f>Demography!C44</f>
        <v>0</v>
      </c>
      <c r="D36" s="362">
        <f>Demography!D44</f>
        <v>0</v>
      </c>
      <c r="E36" s="337"/>
      <c r="F36" s="362">
        <f>LF!M43</f>
        <v>0</v>
      </c>
      <c r="G36" s="362">
        <f>LF!AE43</f>
        <v>0</v>
      </c>
      <c r="H36" s="362">
        <f>LF!AF43</f>
        <v>0</v>
      </c>
      <c r="I36" s="362">
        <f>LF!AH43</f>
        <v>0</v>
      </c>
      <c r="J36" s="362">
        <f>LF!AI43</f>
        <v>0</v>
      </c>
      <c r="K36" s="362">
        <f>LF!AK43</f>
        <v>0</v>
      </c>
      <c r="L36" s="362">
        <f>LF!AM43</f>
        <v>0</v>
      </c>
      <c r="M36" s="362">
        <f>LF!AN43</f>
        <v>0</v>
      </c>
      <c r="N36" s="362">
        <f>LF!AO43</f>
        <v>0</v>
      </c>
      <c r="O36" s="362">
        <f>LF!AP43</f>
        <v>0</v>
      </c>
      <c r="P36" s="362">
        <f>LF!AQ43</f>
        <v>0</v>
      </c>
      <c r="Q36" s="362">
        <f>COUNTIF(LF!AR43,"Yes")</f>
        <v>0</v>
      </c>
      <c r="R36" s="337"/>
      <c r="S36" s="362">
        <f>Oncho!K43</f>
        <v>0</v>
      </c>
      <c r="T36" s="362">
        <f>MAX(Oncho!AB43,Oncho!BA43)</f>
        <v>0</v>
      </c>
      <c r="U36" s="362">
        <f>MAX(Oncho!AC43,Oncho!BB43)</f>
        <v>0</v>
      </c>
      <c r="V36" s="362">
        <f>MAX(Oncho!AE43,Oncho!BD43)</f>
        <v>0</v>
      </c>
      <c r="W36" s="362">
        <f>MAX(Oncho!AF43,Oncho!BE43)</f>
        <v>0</v>
      </c>
      <c r="X36" s="362">
        <f>MAX(Oncho!AG43,Oncho!BF43)</f>
        <v>0</v>
      </c>
      <c r="Y36" s="362">
        <f>MAX(Oncho!AH43,Oncho!BG43)</f>
        <v>0</v>
      </c>
      <c r="Z36" s="362">
        <f>MAX(Oncho!AI43,Oncho!BH43)</f>
        <v>0</v>
      </c>
      <c r="AA36" s="362">
        <f>MAX(Oncho!AJ43,Oncho!BI43)</f>
        <v>0</v>
      </c>
      <c r="AB36" s="362">
        <f>MAX(COUNTIF(Oncho!AK43,"Yes"),COUNTIF(Oncho!BJ43,"Yes"))</f>
        <v>0</v>
      </c>
      <c r="AC36" s="337"/>
      <c r="AD36" s="362">
        <f>Schisto!P45</f>
        <v>0</v>
      </c>
      <c r="AE36" s="362">
        <f>Schisto!AI45</f>
        <v>0</v>
      </c>
      <c r="AF36" s="362">
        <f>Schisto!AJ45</f>
        <v>0</v>
      </c>
      <c r="AG36" s="362">
        <f>Schisto!AN45</f>
        <v>0</v>
      </c>
      <c r="AH36" s="362">
        <f>Schisto!AO45</f>
        <v>0</v>
      </c>
      <c r="AI36" s="362">
        <f>Schisto!AT45</f>
        <v>0</v>
      </c>
      <c r="AJ36" s="362">
        <f>Schisto!AU45</f>
        <v>0</v>
      </c>
      <c r="AK36" s="362">
        <f>Schisto!AV45</f>
        <v>0</v>
      </c>
      <c r="AL36" s="362">
        <f>Schisto!AW45</f>
        <v>0</v>
      </c>
      <c r="AM36" s="362">
        <f>COUNTIF(Schisto!AX45,"Yes")</f>
        <v>0</v>
      </c>
      <c r="AN36" s="337"/>
      <c r="AO36" s="362">
        <f>STH!P45</f>
        <v>0</v>
      </c>
      <c r="AP36" s="362">
        <f>MAX(STH!AK45,STH!BS45)</f>
        <v>0</v>
      </c>
      <c r="AQ36" s="362">
        <f>MAX(STH!AL45,STH!BT45)</f>
        <v>0</v>
      </c>
      <c r="AR36" s="362">
        <f>MAX(STH!AM45,STH!BU45)</f>
        <v>0</v>
      </c>
      <c r="AS36" s="362">
        <f>MAX(STH!AN45,STH!BV45)</f>
        <v>0</v>
      </c>
      <c r="AT36" s="362">
        <f>MAX(STH!AO45,STH!BW45)</f>
        <v>0</v>
      </c>
      <c r="AU36" s="362">
        <f>MAX(STH!AQ45,STH!BY45)</f>
        <v>0</v>
      </c>
      <c r="AV36" s="362">
        <f>MAX(STH!AR45,STH!BZ45)</f>
        <v>0</v>
      </c>
      <c r="AW36" s="362">
        <f>MAX(STH!AS45,STH!CA45)</f>
        <v>0</v>
      </c>
      <c r="AX36" s="362">
        <f>MAX(STH!AT45,STH!CB45)</f>
        <v>0</v>
      </c>
      <c r="AY36" s="362">
        <f>MAX(STH!AU45,STH!CC45)</f>
        <v>0</v>
      </c>
      <c r="AZ36" s="362">
        <f>MAX(STH!AV45,STH!CD45)</f>
        <v>0</v>
      </c>
      <c r="BA36" s="362">
        <f>MAX(STH!AW45,STH!CE45)</f>
        <v>0</v>
      </c>
      <c r="BB36" s="362">
        <f>MAX(STH!AX45,STH!CF45)</f>
        <v>0</v>
      </c>
      <c r="BC36" s="362">
        <f>MAX(STH!AY45,STH!CG45)</f>
        <v>0</v>
      </c>
      <c r="BD36" s="362">
        <f>MAX(STH!AZ45,STH!CH45)</f>
        <v>0</v>
      </c>
      <c r="BE36" s="362">
        <f>MAX(STH!BA45,STH!CI45)</f>
        <v>0</v>
      </c>
      <c r="BF36" s="362">
        <f>MAX(STH!BB45,STH!CJ45)</f>
        <v>0</v>
      </c>
      <c r="BG36" s="362">
        <f>MAX(COUNTIF(STH!BC45,"Yes"),COUNTIF(STH!CK45,"Yes"))</f>
        <v>0</v>
      </c>
      <c r="BH36" s="337"/>
      <c r="BI36" s="362">
        <f>Trachoma!Q48</f>
        <v>0</v>
      </c>
      <c r="BJ36" s="362">
        <f>Trachoma!AK48</f>
        <v>0</v>
      </c>
      <c r="BK36" s="362">
        <f>Trachoma!AL48</f>
        <v>0</v>
      </c>
      <c r="BL36" s="362">
        <f>Trachoma!AN48</f>
        <v>0</v>
      </c>
      <c r="BM36" s="362">
        <f>Trachoma!AO48</f>
        <v>0</v>
      </c>
      <c r="BN36" s="362">
        <f>Trachoma!AT48</f>
        <v>0</v>
      </c>
      <c r="BO36" s="362">
        <f>Trachoma!AU48</f>
        <v>0</v>
      </c>
      <c r="BP36" s="362">
        <f>Trachoma!AV48</f>
        <v>0</v>
      </c>
      <c r="BQ36" s="362">
        <f>Trachoma!AW48</f>
        <v>0</v>
      </c>
      <c r="BR36" s="362">
        <f>COUNTIF(Trachoma!AX48,"Yes")</f>
        <v>0</v>
      </c>
      <c r="BS36" s="337"/>
      <c r="BT36" s="362">
        <f t="shared" si="14"/>
        <v>0</v>
      </c>
      <c r="BU36" s="362">
        <f t="shared" si="15"/>
        <v>0</v>
      </c>
      <c r="BV36" s="362">
        <f t="shared" si="16"/>
        <v>0</v>
      </c>
      <c r="BW36" s="362">
        <f t="shared" si="17"/>
        <v>0</v>
      </c>
      <c r="BX36" s="362">
        <f t="shared" si="18"/>
        <v>0</v>
      </c>
      <c r="BY36" s="362">
        <f t="shared" si="20"/>
        <v>0</v>
      </c>
      <c r="BZ36" s="362">
        <f t="shared" si="21"/>
        <v>0</v>
      </c>
      <c r="CA36" s="362">
        <f t="shared" si="22"/>
        <v>0</v>
      </c>
      <c r="CB36" s="362">
        <f t="shared" si="23"/>
        <v>0</v>
      </c>
      <c r="CC36" s="362">
        <f t="shared" si="19"/>
        <v>0</v>
      </c>
    </row>
    <row r="37" spans="2:81" x14ac:dyDescent="0.25">
      <c r="B37" s="147">
        <f>Demography!B45</f>
        <v>0</v>
      </c>
      <c r="C37" s="147">
        <f>Demography!C45</f>
        <v>0</v>
      </c>
      <c r="D37" s="148">
        <f>Demography!D45</f>
        <v>0</v>
      </c>
      <c r="E37" s="55"/>
      <c r="F37" s="148">
        <f>LF!M44</f>
        <v>0</v>
      </c>
      <c r="G37" s="148">
        <f>LF!AE44</f>
        <v>0</v>
      </c>
      <c r="H37" s="148">
        <f>LF!AF44</f>
        <v>0</v>
      </c>
      <c r="I37" s="148">
        <f>LF!AH44</f>
        <v>0</v>
      </c>
      <c r="J37" s="148">
        <f>LF!AI44</f>
        <v>0</v>
      </c>
      <c r="K37" s="148">
        <f>LF!AK44</f>
        <v>0</v>
      </c>
      <c r="L37" s="148">
        <f>LF!AM44</f>
        <v>0</v>
      </c>
      <c r="M37" s="148">
        <f>LF!AN44</f>
        <v>0</v>
      </c>
      <c r="N37" s="148">
        <f>LF!AO44</f>
        <v>0</v>
      </c>
      <c r="O37" s="148">
        <f>LF!AP44</f>
        <v>0</v>
      </c>
      <c r="P37" s="148">
        <f>LF!AQ44</f>
        <v>0</v>
      </c>
      <c r="Q37" s="148">
        <f>COUNTIF(LF!AR44,"Yes")</f>
        <v>0</v>
      </c>
      <c r="R37" s="55"/>
      <c r="S37" s="148">
        <f>Oncho!K44</f>
        <v>0</v>
      </c>
      <c r="T37" s="148">
        <f>MAX(Oncho!AB44,Oncho!BA44)</f>
        <v>0</v>
      </c>
      <c r="U37" s="148">
        <f>MAX(Oncho!AC44,Oncho!BB44)</f>
        <v>0</v>
      </c>
      <c r="V37" s="148">
        <f>MAX(Oncho!AE44,Oncho!BD44)</f>
        <v>0</v>
      </c>
      <c r="W37" s="148">
        <f>MAX(Oncho!AF44,Oncho!BE44)</f>
        <v>0</v>
      </c>
      <c r="X37" s="148">
        <f>MAX(Oncho!AG44,Oncho!BF44)</f>
        <v>0</v>
      </c>
      <c r="Y37" s="148">
        <f>MAX(Oncho!AH44,Oncho!BG44)</f>
        <v>0</v>
      </c>
      <c r="Z37" s="148">
        <f>MAX(Oncho!AI44,Oncho!BH44)</f>
        <v>0</v>
      </c>
      <c r="AA37" s="148">
        <f>MAX(Oncho!AJ44,Oncho!BI44)</f>
        <v>0</v>
      </c>
      <c r="AB37" s="148">
        <f>MAX(COUNTIF(Oncho!AK44,"Yes"),COUNTIF(Oncho!BJ44,"Yes"))</f>
        <v>0</v>
      </c>
      <c r="AC37" s="55"/>
      <c r="AD37" s="148">
        <f>Schisto!P46</f>
        <v>0</v>
      </c>
      <c r="AE37" s="148">
        <f>Schisto!AI46</f>
        <v>0</v>
      </c>
      <c r="AF37" s="148">
        <f>Schisto!AJ46</f>
        <v>0</v>
      </c>
      <c r="AG37" s="148">
        <f>Schisto!AN46</f>
        <v>0</v>
      </c>
      <c r="AH37" s="148">
        <f>Schisto!AO46</f>
        <v>0</v>
      </c>
      <c r="AI37" s="148">
        <f>Schisto!AT46</f>
        <v>0</v>
      </c>
      <c r="AJ37" s="148">
        <f>Schisto!AU46</f>
        <v>0</v>
      </c>
      <c r="AK37" s="148">
        <f>Schisto!AV46</f>
        <v>0</v>
      </c>
      <c r="AL37" s="148">
        <f>Schisto!AW46</f>
        <v>0</v>
      </c>
      <c r="AM37" s="148">
        <f>COUNTIF(Schisto!AX46,"Yes")</f>
        <v>0</v>
      </c>
      <c r="AN37" s="55"/>
      <c r="AO37" s="148">
        <f>STH!P46</f>
        <v>0</v>
      </c>
      <c r="AP37" s="148">
        <f>MAX(STH!AK46,STH!BS46)</f>
        <v>0</v>
      </c>
      <c r="AQ37" s="148">
        <f>MAX(STH!AL46,STH!BT46)</f>
        <v>0</v>
      </c>
      <c r="AR37" s="148">
        <f>MAX(STH!AM46,STH!BU46)</f>
        <v>0</v>
      </c>
      <c r="AS37" s="148">
        <f>MAX(STH!AN46,STH!BV46)</f>
        <v>0</v>
      </c>
      <c r="AT37" s="148">
        <f>MAX(STH!AO46,STH!BW46)</f>
        <v>0</v>
      </c>
      <c r="AU37" s="148">
        <f>MAX(STH!AQ46,STH!BY46)</f>
        <v>0</v>
      </c>
      <c r="AV37" s="148">
        <f>MAX(STH!AR46,STH!BZ46)</f>
        <v>0</v>
      </c>
      <c r="AW37" s="148">
        <f>MAX(STH!AS46,STH!CA46)</f>
        <v>0</v>
      </c>
      <c r="AX37" s="148">
        <f>MAX(STH!AT46,STH!CB46)</f>
        <v>0</v>
      </c>
      <c r="AY37" s="148">
        <f>MAX(STH!AU46,STH!CC46)</f>
        <v>0</v>
      </c>
      <c r="AZ37" s="148">
        <f>MAX(STH!AV46,STH!CD46)</f>
        <v>0</v>
      </c>
      <c r="BA37" s="148">
        <f>MAX(STH!AW46,STH!CE46)</f>
        <v>0</v>
      </c>
      <c r="BB37" s="148">
        <f>MAX(STH!AX46,STH!CF46)</f>
        <v>0</v>
      </c>
      <c r="BC37" s="148">
        <f>MAX(STH!AY46,STH!CG46)</f>
        <v>0</v>
      </c>
      <c r="BD37" s="148">
        <f>MAX(STH!AZ46,STH!CH46)</f>
        <v>0</v>
      </c>
      <c r="BE37" s="148">
        <f>MAX(STH!BA46,STH!CI46)</f>
        <v>0</v>
      </c>
      <c r="BF37" s="148">
        <f>MAX(STH!BB46,STH!CJ46)</f>
        <v>0</v>
      </c>
      <c r="BG37" s="148">
        <f>MAX(COUNTIF(STH!BC46,"Yes"),COUNTIF(STH!CK46,"Yes"))</f>
        <v>0</v>
      </c>
      <c r="BH37" s="55"/>
      <c r="BI37" s="148">
        <f>Trachoma!Q49</f>
        <v>0</v>
      </c>
      <c r="BJ37" s="148">
        <f>Trachoma!AK49</f>
        <v>0</v>
      </c>
      <c r="BK37" s="148">
        <f>Trachoma!AL49</f>
        <v>0</v>
      </c>
      <c r="BL37" s="148">
        <f>Trachoma!AN49</f>
        <v>0</v>
      </c>
      <c r="BM37" s="148">
        <f>Trachoma!AO49</f>
        <v>0</v>
      </c>
      <c r="BN37" s="148">
        <f>Trachoma!AT49</f>
        <v>0</v>
      </c>
      <c r="BO37" s="148">
        <f>Trachoma!AU49</f>
        <v>0</v>
      </c>
      <c r="BP37" s="148">
        <f>Trachoma!AV49</f>
        <v>0</v>
      </c>
      <c r="BQ37" s="148">
        <f>Trachoma!AW49</f>
        <v>0</v>
      </c>
      <c r="BR37" s="148">
        <f>COUNTIF(Trachoma!AX49,"Yes")</f>
        <v>0</v>
      </c>
      <c r="BS37" s="55"/>
      <c r="BT37" s="148">
        <f t="shared" si="14"/>
        <v>0</v>
      </c>
      <c r="BU37" s="148">
        <f t="shared" si="15"/>
        <v>0</v>
      </c>
      <c r="BV37" s="148">
        <f t="shared" si="16"/>
        <v>0</v>
      </c>
      <c r="BW37" s="148">
        <f t="shared" si="17"/>
        <v>0</v>
      </c>
      <c r="BX37" s="148">
        <f t="shared" si="18"/>
        <v>0</v>
      </c>
      <c r="BY37" s="148">
        <f t="shared" si="20"/>
        <v>0</v>
      </c>
      <c r="BZ37" s="148">
        <f t="shared" si="21"/>
        <v>0</v>
      </c>
      <c r="CA37" s="148">
        <f t="shared" si="22"/>
        <v>0</v>
      </c>
      <c r="CB37" s="148">
        <f t="shared" si="23"/>
        <v>0</v>
      </c>
      <c r="CC37" s="148">
        <f t="shared" si="19"/>
        <v>0</v>
      </c>
    </row>
    <row r="38" spans="2:81" x14ac:dyDescent="0.25">
      <c r="B38" s="361">
        <f>Demography!B46</f>
        <v>0</v>
      </c>
      <c r="C38" s="361">
        <f>Demography!C46</f>
        <v>0</v>
      </c>
      <c r="D38" s="362">
        <f>Demography!D46</f>
        <v>0</v>
      </c>
      <c r="E38" s="337"/>
      <c r="F38" s="362">
        <f>LF!M45</f>
        <v>0</v>
      </c>
      <c r="G38" s="362">
        <f>LF!AE45</f>
        <v>0</v>
      </c>
      <c r="H38" s="362">
        <f>LF!AF45</f>
        <v>0</v>
      </c>
      <c r="I38" s="362">
        <f>LF!AH45</f>
        <v>0</v>
      </c>
      <c r="J38" s="362">
        <f>LF!AI45</f>
        <v>0</v>
      </c>
      <c r="K38" s="362">
        <f>LF!AK45</f>
        <v>0</v>
      </c>
      <c r="L38" s="362">
        <f>LF!AM45</f>
        <v>0</v>
      </c>
      <c r="M38" s="362">
        <f>LF!AN45</f>
        <v>0</v>
      </c>
      <c r="N38" s="362">
        <f>LF!AO45</f>
        <v>0</v>
      </c>
      <c r="O38" s="362">
        <f>LF!AP45</f>
        <v>0</v>
      </c>
      <c r="P38" s="362">
        <f>LF!AQ45</f>
        <v>0</v>
      </c>
      <c r="Q38" s="362">
        <f>COUNTIF(LF!AR45,"Yes")</f>
        <v>0</v>
      </c>
      <c r="R38" s="337"/>
      <c r="S38" s="362">
        <f>Oncho!K45</f>
        <v>0</v>
      </c>
      <c r="T38" s="362">
        <f>MAX(Oncho!AB45,Oncho!BA45)</f>
        <v>0</v>
      </c>
      <c r="U38" s="362">
        <f>MAX(Oncho!AC45,Oncho!BB45)</f>
        <v>0</v>
      </c>
      <c r="V38" s="362">
        <f>MAX(Oncho!AE45,Oncho!BD45)</f>
        <v>0</v>
      </c>
      <c r="W38" s="362">
        <f>MAX(Oncho!AF45,Oncho!BE45)</f>
        <v>0</v>
      </c>
      <c r="X38" s="362">
        <f>MAX(Oncho!AG45,Oncho!BF45)</f>
        <v>0</v>
      </c>
      <c r="Y38" s="362">
        <f>MAX(Oncho!AH45,Oncho!BG45)</f>
        <v>0</v>
      </c>
      <c r="Z38" s="362">
        <f>MAX(Oncho!AI45,Oncho!BH45)</f>
        <v>0</v>
      </c>
      <c r="AA38" s="362">
        <f>MAX(Oncho!AJ45,Oncho!BI45)</f>
        <v>0</v>
      </c>
      <c r="AB38" s="362">
        <f>MAX(COUNTIF(Oncho!AK45,"Yes"),COUNTIF(Oncho!BJ45,"Yes"))</f>
        <v>0</v>
      </c>
      <c r="AC38" s="337"/>
      <c r="AD38" s="362">
        <f>Schisto!P47</f>
        <v>0</v>
      </c>
      <c r="AE38" s="362">
        <f>Schisto!AI47</f>
        <v>0</v>
      </c>
      <c r="AF38" s="362">
        <f>Schisto!AJ47</f>
        <v>0</v>
      </c>
      <c r="AG38" s="362">
        <f>Schisto!AN47</f>
        <v>0</v>
      </c>
      <c r="AH38" s="362">
        <f>Schisto!AO47</f>
        <v>0</v>
      </c>
      <c r="AI38" s="362">
        <f>Schisto!AT47</f>
        <v>0</v>
      </c>
      <c r="AJ38" s="362">
        <f>Schisto!AU47</f>
        <v>0</v>
      </c>
      <c r="AK38" s="362">
        <f>Schisto!AV47</f>
        <v>0</v>
      </c>
      <c r="AL38" s="362">
        <f>Schisto!AW47</f>
        <v>0</v>
      </c>
      <c r="AM38" s="362">
        <f>COUNTIF(Schisto!AX47,"Yes")</f>
        <v>0</v>
      </c>
      <c r="AN38" s="337"/>
      <c r="AO38" s="362">
        <f>STH!P47</f>
        <v>0</v>
      </c>
      <c r="AP38" s="362">
        <f>MAX(STH!AK47,STH!BS47)</f>
        <v>0</v>
      </c>
      <c r="AQ38" s="362">
        <f>MAX(STH!AL47,STH!BT47)</f>
        <v>0</v>
      </c>
      <c r="AR38" s="362">
        <f>MAX(STH!AM47,STH!BU47)</f>
        <v>0</v>
      </c>
      <c r="AS38" s="362">
        <f>MAX(STH!AN47,STH!BV47)</f>
        <v>0</v>
      </c>
      <c r="AT38" s="362">
        <f>MAX(STH!AO47,STH!BW47)</f>
        <v>0</v>
      </c>
      <c r="AU38" s="362">
        <f>MAX(STH!AQ47,STH!BY47)</f>
        <v>0</v>
      </c>
      <c r="AV38" s="362">
        <f>MAX(STH!AR47,STH!BZ47)</f>
        <v>0</v>
      </c>
      <c r="AW38" s="362">
        <f>MAX(STH!AS47,STH!CA47)</f>
        <v>0</v>
      </c>
      <c r="AX38" s="362">
        <f>MAX(STH!AT47,STH!CB47)</f>
        <v>0</v>
      </c>
      <c r="AY38" s="362">
        <f>MAX(STH!AU47,STH!CC47)</f>
        <v>0</v>
      </c>
      <c r="AZ38" s="362">
        <f>MAX(STH!AV47,STH!CD47)</f>
        <v>0</v>
      </c>
      <c r="BA38" s="362">
        <f>MAX(STH!AW47,STH!CE47)</f>
        <v>0</v>
      </c>
      <c r="BB38" s="362">
        <f>MAX(STH!AX47,STH!CF47)</f>
        <v>0</v>
      </c>
      <c r="BC38" s="362">
        <f>MAX(STH!AY47,STH!CG47)</f>
        <v>0</v>
      </c>
      <c r="BD38" s="362">
        <f>MAX(STH!AZ47,STH!CH47)</f>
        <v>0</v>
      </c>
      <c r="BE38" s="362">
        <f>MAX(STH!BA47,STH!CI47)</f>
        <v>0</v>
      </c>
      <c r="BF38" s="362">
        <f>MAX(STH!BB47,STH!CJ47)</f>
        <v>0</v>
      </c>
      <c r="BG38" s="362">
        <f>MAX(COUNTIF(STH!BC47,"Yes"),COUNTIF(STH!CK47,"Yes"))</f>
        <v>0</v>
      </c>
      <c r="BH38" s="337"/>
      <c r="BI38" s="362">
        <f>Trachoma!Q50</f>
        <v>0</v>
      </c>
      <c r="BJ38" s="362">
        <f>Trachoma!AK50</f>
        <v>0</v>
      </c>
      <c r="BK38" s="362">
        <f>Trachoma!AL50</f>
        <v>0</v>
      </c>
      <c r="BL38" s="362">
        <f>Trachoma!AN50</f>
        <v>0</v>
      </c>
      <c r="BM38" s="362">
        <f>Trachoma!AO50</f>
        <v>0</v>
      </c>
      <c r="BN38" s="362">
        <f>Trachoma!AT50</f>
        <v>0</v>
      </c>
      <c r="BO38" s="362">
        <f>Trachoma!AU50</f>
        <v>0</v>
      </c>
      <c r="BP38" s="362">
        <f>Trachoma!AV50</f>
        <v>0</v>
      </c>
      <c r="BQ38" s="362">
        <f>Trachoma!AW50</f>
        <v>0</v>
      </c>
      <c r="BR38" s="362">
        <f>COUNTIF(Trachoma!AX50,"Yes")</f>
        <v>0</v>
      </c>
      <c r="BS38" s="337"/>
      <c r="BT38" s="362">
        <f t="shared" si="14"/>
        <v>0</v>
      </c>
      <c r="BU38" s="362">
        <f t="shared" si="15"/>
        <v>0</v>
      </c>
      <c r="BV38" s="362">
        <f t="shared" si="16"/>
        <v>0</v>
      </c>
      <c r="BW38" s="362">
        <f t="shared" si="17"/>
        <v>0</v>
      </c>
      <c r="BX38" s="362">
        <f t="shared" si="18"/>
        <v>0</v>
      </c>
      <c r="BY38" s="362">
        <f t="shared" si="20"/>
        <v>0</v>
      </c>
      <c r="BZ38" s="362">
        <f t="shared" si="21"/>
        <v>0</v>
      </c>
      <c r="CA38" s="362">
        <f t="shared" si="22"/>
        <v>0</v>
      </c>
      <c r="CB38" s="362">
        <f t="shared" si="23"/>
        <v>0</v>
      </c>
      <c r="CC38" s="362">
        <f t="shared" si="19"/>
        <v>0</v>
      </c>
    </row>
    <row r="39" spans="2:81" x14ac:dyDescent="0.25">
      <c r="B39" s="147">
        <f>Demography!B47</f>
        <v>0</v>
      </c>
      <c r="C39" s="147">
        <f>Demography!C47</f>
        <v>0</v>
      </c>
      <c r="D39" s="148">
        <f>Demography!D47</f>
        <v>0</v>
      </c>
      <c r="E39" s="55"/>
      <c r="F39" s="148">
        <f>LF!M46</f>
        <v>0</v>
      </c>
      <c r="G39" s="148">
        <f>LF!AE46</f>
        <v>0</v>
      </c>
      <c r="H39" s="148">
        <f>LF!AF46</f>
        <v>0</v>
      </c>
      <c r="I39" s="148">
        <f>LF!AH46</f>
        <v>0</v>
      </c>
      <c r="J39" s="148">
        <f>LF!AI46</f>
        <v>0</v>
      </c>
      <c r="K39" s="148">
        <f>LF!AK46</f>
        <v>0</v>
      </c>
      <c r="L39" s="148">
        <f>LF!AM46</f>
        <v>0</v>
      </c>
      <c r="M39" s="148">
        <f>LF!AN46</f>
        <v>0</v>
      </c>
      <c r="N39" s="148">
        <f>LF!AO46</f>
        <v>0</v>
      </c>
      <c r="O39" s="148">
        <f>LF!AP46</f>
        <v>0</v>
      </c>
      <c r="P39" s="148">
        <f>LF!AQ46</f>
        <v>0</v>
      </c>
      <c r="Q39" s="148">
        <f>COUNTIF(LF!AR46,"Yes")</f>
        <v>0</v>
      </c>
      <c r="R39" s="55"/>
      <c r="S39" s="148">
        <f>Oncho!K46</f>
        <v>0</v>
      </c>
      <c r="T39" s="148">
        <f>MAX(Oncho!AB46,Oncho!BA46)</f>
        <v>0</v>
      </c>
      <c r="U39" s="148">
        <f>MAX(Oncho!AC46,Oncho!BB46)</f>
        <v>0</v>
      </c>
      <c r="V39" s="148">
        <f>MAX(Oncho!AE46,Oncho!BD46)</f>
        <v>0</v>
      </c>
      <c r="W39" s="148">
        <f>MAX(Oncho!AF46,Oncho!BE46)</f>
        <v>0</v>
      </c>
      <c r="X39" s="148">
        <f>MAX(Oncho!AG46,Oncho!BF46)</f>
        <v>0</v>
      </c>
      <c r="Y39" s="148">
        <f>MAX(Oncho!AH46,Oncho!BG46)</f>
        <v>0</v>
      </c>
      <c r="Z39" s="148">
        <f>MAX(Oncho!AI46,Oncho!BH46)</f>
        <v>0</v>
      </c>
      <c r="AA39" s="148">
        <f>MAX(Oncho!AJ46,Oncho!BI46)</f>
        <v>0</v>
      </c>
      <c r="AB39" s="148">
        <f>MAX(COUNTIF(Oncho!AK46,"Yes"),COUNTIF(Oncho!BJ46,"Yes"))</f>
        <v>0</v>
      </c>
      <c r="AC39" s="55"/>
      <c r="AD39" s="148">
        <f>Schisto!P48</f>
        <v>0</v>
      </c>
      <c r="AE39" s="148">
        <f>Schisto!AI48</f>
        <v>0</v>
      </c>
      <c r="AF39" s="148">
        <f>Schisto!AJ48</f>
        <v>0</v>
      </c>
      <c r="AG39" s="148">
        <f>Schisto!AN48</f>
        <v>0</v>
      </c>
      <c r="AH39" s="148">
        <f>Schisto!AO48</f>
        <v>0</v>
      </c>
      <c r="AI39" s="148">
        <f>Schisto!AT48</f>
        <v>0</v>
      </c>
      <c r="AJ39" s="148">
        <f>Schisto!AU48</f>
        <v>0</v>
      </c>
      <c r="AK39" s="148">
        <f>Schisto!AV48</f>
        <v>0</v>
      </c>
      <c r="AL39" s="148">
        <f>Schisto!AW48</f>
        <v>0</v>
      </c>
      <c r="AM39" s="148">
        <f>COUNTIF(Schisto!AX48,"Yes")</f>
        <v>0</v>
      </c>
      <c r="AN39" s="55"/>
      <c r="AO39" s="148">
        <f>STH!P48</f>
        <v>0</v>
      </c>
      <c r="AP39" s="148">
        <f>MAX(STH!AK48,STH!BS48)</f>
        <v>0</v>
      </c>
      <c r="AQ39" s="148">
        <f>MAX(STH!AL48,STH!BT48)</f>
        <v>0</v>
      </c>
      <c r="AR39" s="148">
        <f>MAX(STH!AM48,STH!BU48)</f>
        <v>0</v>
      </c>
      <c r="AS39" s="148">
        <f>MAX(STH!AN48,STH!BV48)</f>
        <v>0</v>
      </c>
      <c r="AT39" s="148">
        <f>MAX(STH!AO48,STH!BW48)</f>
        <v>0</v>
      </c>
      <c r="AU39" s="148">
        <f>MAX(STH!AQ48,STH!BY48)</f>
        <v>0</v>
      </c>
      <c r="AV39" s="148">
        <f>MAX(STH!AR48,STH!BZ48)</f>
        <v>0</v>
      </c>
      <c r="AW39" s="148">
        <f>MAX(STH!AS48,STH!CA48)</f>
        <v>0</v>
      </c>
      <c r="AX39" s="148">
        <f>MAX(STH!AT48,STH!CB48)</f>
        <v>0</v>
      </c>
      <c r="AY39" s="148">
        <f>MAX(STH!AU48,STH!CC48)</f>
        <v>0</v>
      </c>
      <c r="AZ39" s="148">
        <f>MAX(STH!AV48,STH!CD48)</f>
        <v>0</v>
      </c>
      <c r="BA39" s="148">
        <f>MAX(STH!AW48,STH!CE48)</f>
        <v>0</v>
      </c>
      <c r="BB39" s="148">
        <f>MAX(STH!AX48,STH!CF48)</f>
        <v>0</v>
      </c>
      <c r="BC39" s="148">
        <f>MAX(STH!AY48,STH!CG48)</f>
        <v>0</v>
      </c>
      <c r="BD39" s="148">
        <f>MAX(STH!AZ48,STH!CH48)</f>
        <v>0</v>
      </c>
      <c r="BE39" s="148">
        <f>MAX(STH!BA48,STH!CI48)</f>
        <v>0</v>
      </c>
      <c r="BF39" s="148">
        <f>MAX(STH!BB48,STH!CJ48)</f>
        <v>0</v>
      </c>
      <c r="BG39" s="148">
        <f>MAX(COUNTIF(STH!BC48,"Yes"),COUNTIF(STH!CK48,"Yes"))</f>
        <v>0</v>
      </c>
      <c r="BH39" s="55"/>
      <c r="BI39" s="148">
        <f>Trachoma!Q51</f>
        <v>0</v>
      </c>
      <c r="BJ39" s="148">
        <f>Trachoma!AK51</f>
        <v>0</v>
      </c>
      <c r="BK39" s="148">
        <f>Trachoma!AL51</f>
        <v>0</v>
      </c>
      <c r="BL39" s="148">
        <f>Trachoma!AN51</f>
        <v>0</v>
      </c>
      <c r="BM39" s="148">
        <f>Trachoma!AO51</f>
        <v>0</v>
      </c>
      <c r="BN39" s="148">
        <f>Trachoma!AT51</f>
        <v>0</v>
      </c>
      <c r="BO39" s="148">
        <f>Trachoma!AU51</f>
        <v>0</v>
      </c>
      <c r="BP39" s="148">
        <f>Trachoma!AV51</f>
        <v>0</v>
      </c>
      <c r="BQ39" s="148">
        <f>Trachoma!AW51</f>
        <v>0</v>
      </c>
      <c r="BR39" s="148">
        <f>COUNTIF(Trachoma!AX51,"Yes")</f>
        <v>0</v>
      </c>
      <c r="BS39" s="55"/>
      <c r="BT39" s="148">
        <f t="shared" si="14"/>
        <v>0</v>
      </c>
      <c r="BU39" s="148">
        <f t="shared" si="15"/>
        <v>0</v>
      </c>
      <c r="BV39" s="148">
        <f t="shared" si="16"/>
        <v>0</v>
      </c>
      <c r="BW39" s="148">
        <f t="shared" si="17"/>
        <v>0</v>
      </c>
      <c r="BX39" s="148">
        <f t="shared" si="18"/>
        <v>0</v>
      </c>
      <c r="BY39" s="148">
        <f t="shared" si="20"/>
        <v>0</v>
      </c>
      <c r="BZ39" s="148">
        <f t="shared" si="21"/>
        <v>0</v>
      </c>
      <c r="CA39" s="148">
        <f t="shared" si="22"/>
        <v>0</v>
      </c>
      <c r="CB39" s="148">
        <f t="shared" si="23"/>
        <v>0</v>
      </c>
      <c r="CC39" s="148">
        <f t="shared" si="19"/>
        <v>0</v>
      </c>
    </row>
    <row r="40" spans="2:81" x14ac:dyDescent="0.25">
      <c r="B40" s="361">
        <f>Demography!B48</f>
        <v>0</v>
      </c>
      <c r="C40" s="361">
        <f>Demography!C48</f>
        <v>0</v>
      </c>
      <c r="D40" s="362">
        <f>Demography!D48</f>
        <v>0</v>
      </c>
      <c r="E40" s="337"/>
      <c r="F40" s="362">
        <f>LF!M47</f>
        <v>0</v>
      </c>
      <c r="G40" s="362">
        <f>LF!AE47</f>
        <v>0</v>
      </c>
      <c r="H40" s="362">
        <f>LF!AF47</f>
        <v>0</v>
      </c>
      <c r="I40" s="362">
        <f>LF!AH47</f>
        <v>0</v>
      </c>
      <c r="J40" s="362">
        <f>LF!AI47</f>
        <v>0</v>
      </c>
      <c r="K40" s="362">
        <f>LF!AK47</f>
        <v>0</v>
      </c>
      <c r="L40" s="362">
        <f>LF!AM47</f>
        <v>0</v>
      </c>
      <c r="M40" s="362">
        <f>LF!AN47</f>
        <v>0</v>
      </c>
      <c r="N40" s="362">
        <f>LF!AO47</f>
        <v>0</v>
      </c>
      <c r="O40" s="362">
        <f>LF!AP47</f>
        <v>0</v>
      </c>
      <c r="P40" s="362">
        <f>LF!AQ47</f>
        <v>0</v>
      </c>
      <c r="Q40" s="362">
        <f>COUNTIF(LF!AR47,"Yes")</f>
        <v>0</v>
      </c>
      <c r="R40" s="337"/>
      <c r="S40" s="362">
        <f>Oncho!K47</f>
        <v>0</v>
      </c>
      <c r="T40" s="362">
        <f>MAX(Oncho!AB47,Oncho!BA47)</f>
        <v>0</v>
      </c>
      <c r="U40" s="362">
        <f>MAX(Oncho!AC47,Oncho!BB47)</f>
        <v>0</v>
      </c>
      <c r="V40" s="362">
        <f>MAX(Oncho!AE47,Oncho!BD47)</f>
        <v>0</v>
      </c>
      <c r="W40" s="362">
        <f>MAX(Oncho!AF47,Oncho!BE47)</f>
        <v>0</v>
      </c>
      <c r="X40" s="362">
        <f>MAX(Oncho!AG47,Oncho!BF47)</f>
        <v>0</v>
      </c>
      <c r="Y40" s="362">
        <f>MAX(Oncho!AH47,Oncho!BG47)</f>
        <v>0</v>
      </c>
      <c r="Z40" s="362">
        <f>MAX(Oncho!AI47,Oncho!BH47)</f>
        <v>0</v>
      </c>
      <c r="AA40" s="362">
        <f>MAX(Oncho!AJ47,Oncho!BI47)</f>
        <v>0</v>
      </c>
      <c r="AB40" s="362">
        <f>MAX(COUNTIF(Oncho!AK47,"Yes"),COUNTIF(Oncho!BJ47,"Yes"))</f>
        <v>0</v>
      </c>
      <c r="AC40" s="337"/>
      <c r="AD40" s="362">
        <f>Schisto!P49</f>
        <v>0</v>
      </c>
      <c r="AE40" s="362">
        <f>Schisto!AI49</f>
        <v>0</v>
      </c>
      <c r="AF40" s="362">
        <f>Schisto!AJ49</f>
        <v>0</v>
      </c>
      <c r="AG40" s="362">
        <f>Schisto!AN49</f>
        <v>0</v>
      </c>
      <c r="AH40" s="362">
        <f>Schisto!AO49</f>
        <v>0</v>
      </c>
      <c r="AI40" s="362">
        <f>Schisto!AT49</f>
        <v>0</v>
      </c>
      <c r="AJ40" s="362">
        <f>Schisto!AU49</f>
        <v>0</v>
      </c>
      <c r="AK40" s="362">
        <f>Schisto!AV49</f>
        <v>0</v>
      </c>
      <c r="AL40" s="362">
        <f>Schisto!AW49</f>
        <v>0</v>
      </c>
      <c r="AM40" s="362">
        <f>COUNTIF(Schisto!AX49,"Yes")</f>
        <v>0</v>
      </c>
      <c r="AN40" s="337"/>
      <c r="AO40" s="362">
        <f>STH!P49</f>
        <v>0</v>
      </c>
      <c r="AP40" s="362">
        <f>MAX(STH!AK49,STH!BS49)</f>
        <v>0</v>
      </c>
      <c r="AQ40" s="362">
        <f>MAX(STH!AL49,STH!BT49)</f>
        <v>0</v>
      </c>
      <c r="AR40" s="362">
        <f>MAX(STH!AM49,STH!BU49)</f>
        <v>0</v>
      </c>
      <c r="AS40" s="362">
        <f>MAX(STH!AN49,STH!BV49)</f>
        <v>0</v>
      </c>
      <c r="AT40" s="362">
        <f>MAX(STH!AO49,STH!BW49)</f>
        <v>0</v>
      </c>
      <c r="AU40" s="362">
        <f>MAX(STH!AQ49,STH!BY49)</f>
        <v>0</v>
      </c>
      <c r="AV40" s="362">
        <f>MAX(STH!AR49,STH!BZ49)</f>
        <v>0</v>
      </c>
      <c r="AW40" s="362">
        <f>MAX(STH!AS49,STH!CA49)</f>
        <v>0</v>
      </c>
      <c r="AX40" s="362">
        <f>MAX(STH!AT49,STH!CB49)</f>
        <v>0</v>
      </c>
      <c r="AY40" s="362">
        <f>MAX(STH!AU49,STH!CC49)</f>
        <v>0</v>
      </c>
      <c r="AZ40" s="362">
        <f>MAX(STH!AV49,STH!CD49)</f>
        <v>0</v>
      </c>
      <c r="BA40" s="362">
        <f>MAX(STH!AW49,STH!CE49)</f>
        <v>0</v>
      </c>
      <c r="BB40" s="362">
        <f>MAX(STH!AX49,STH!CF49)</f>
        <v>0</v>
      </c>
      <c r="BC40" s="362">
        <f>MAX(STH!AY49,STH!CG49)</f>
        <v>0</v>
      </c>
      <c r="BD40" s="362">
        <f>MAX(STH!AZ49,STH!CH49)</f>
        <v>0</v>
      </c>
      <c r="BE40" s="362">
        <f>MAX(STH!BA49,STH!CI49)</f>
        <v>0</v>
      </c>
      <c r="BF40" s="362">
        <f>MAX(STH!BB49,STH!CJ49)</f>
        <v>0</v>
      </c>
      <c r="BG40" s="362">
        <f>MAX(COUNTIF(STH!BC49,"Yes"),COUNTIF(STH!CK49,"Yes"))</f>
        <v>0</v>
      </c>
      <c r="BH40" s="337"/>
      <c r="BI40" s="362">
        <f>Trachoma!Q52</f>
        <v>0</v>
      </c>
      <c r="BJ40" s="362">
        <f>Trachoma!AK52</f>
        <v>0</v>
      </c>
      <c r="BK40" s="362">
        <f>Trachoma!AL52</f>
        <v>0</v>
      </c>
      <c r="BL40" s="362">
        <f>Trachoma!AN52</f>
        <v>0</v>
      </c>
      <c r="BM40" s="362">
        <f>Trachoma!AO52</f>
        <v>0</v>
      </c>
      <c r="BN40" s="362">
        <f>Trachoma!AT52</f>
        <v>0</v>
      </c>
      <c r="BO40" s="362">
        <f>Trachoma!AU52</f>
        <v>0</v>
      </c>
      <c r="BP40" s="362">
        <f>Trachoma!AV52</f>
        <v>0</v>
      </c>
      <c r="BQ40" s="362">
        <f>Trachoma!AW52</f>
        <v>0</v>
      </c>
      <c r="BR40" s="362">
        <f>COUNTIF(Trachoma!AX52,"Yes")</f>
        <v>0</v>
      </c>
      <c r="BS40" s="337"/>
      <c r="BT40" s="362">
        <f t="shared" si="14"/>
        <v>0</v>
      </c>
      <c r="BU40" s="362">
        <f t="shared" si="15"/>
        <v>0</v>
      </c>
      <c r="BV40" s="362">
        <f t="shared" si="16"/>
        <v>0</v>
      </c>
      <c r="BW40" s="362">
        <f t="shared" si="17"/>
        <v>0</v>
      </c>
      <c r="BX40" s="362">
        <f t="shared" si="18"/>
        <v>0</v>
      </c>
      <c r="BY40" s="362">
        <f t="shared" si="20"/>
        <v>0</v>
      </c>
      <c r="BZ40" s="362">
        <f t="shared" si="21"/>
        <v>0</v>
      </c>
      <c r="CA40" s="362">
        <f t="shared" si="22"/>
        <v>0</v>
      </c>
      <c r="CB40" s="362">
        <f t="shared" si="23"/>
        <v>0</v>
      </c>
      <c r="CC40" s="362">
        <f t="shared" si="19"/>
        <v>0</v>
      </c>
    </row>
    <row r="41" spans="2:81" x14ac:dyDescent="0.25">
      <c r="B41" s="147">
        <f>Demography!B49</f>
        <v>0</v>
      </c>
      <c r="C41" s="147">
        <f>Demography!C49</f>
        <v>0</v>
      </c>
      <c r="D41" s="148">
        <f>Demography!D49</f>
        <v>0</v>
      </c>
      <c r="E41" s="55"/>
      <c r="F41" s="148">
        <f>LF!M48</f>
        <v>0</v>
      </c>
      <c r="G41" s="148">
        <f>LF!AE48</f>
        <v>0</v>
      </c>
      <c r="H41" s="148">
        <f>LF!AF48</f>
        <v>0</v>
      </c>
      <c r="I41" s="148">
        <f>LF!AH48</f>
        <v>0</v>
      </c>
      <c r="J41" s="148">
        <f>LF!AI48</f>
        <v>0</v>
      </c>
      <c r="K41" s="148">
        <f>LF!AK48</f>
        <v>0</v>
      </c>
      <c r="L41" s="148">
        <f>LF!AM48</f>
        <v>0</v>
      </c>
      <c r="M41" s="148">
        <f>LF!AN48</f>
        <v>0</v>
      </c>
      <c r="N41" s="148">
        <f>LF!AO48</f>
        <v>0</v>
      </c>
      <c r="O41" s="148">
        <f>LF!AP48</f>
        <v>0</v>
      </c>
      <c r="P41" s="148">
        <f>LF!AQ48</f>
        <v>0</v>
      </c>
      <c r="Q41" s="148">
        <f>COUNTIF(LF!AR48,"Yes")</f>
        <v>0</v>
      </c>
      <c r="R41" s="55"/>
      <c r="S41" s="148">
        <f>Oncho!K48</f>
        <v>0</v>
      </c>
      <c r="T41" s="148">
        <f>MAX(Oncho!AB48,Oncho!BA48)</f>
        <v>0</v>
      </c>
      <c r="U41" s="148">
        <f>MAX(Oncho!AC48,Oncho!BB48)</f>
        <v>0</v>
      </c>
      <c r="V41" s="148">
        <f>MAX(Oncho!AE48,Oncho!BD48)</f>
        <v>0</v>
      </c>
      <c r="W41" s="148">
        <f>MAX(Oncho!AF48,Oncho!BE48)</f>
        <v>0</v>
      </c>
      <c r="X41" s="148">
        <f>MAX(Oncho!AG48,Oncho!BF48)</f>
        <v>0</v>
      </c>
      <c r="Y41" s="148">
        <f>MAX(Oncho!AH48,Oncho!BG48)</f>
        <v>0</v>
      </c>
      <c r="Z41" s="148">
        <f>MAX(Oncho!AI48,Oncho!BH48)</f>
        <v>0</v>
      </c>
      <c r="AA41" s="148">
        <f>MAX(Oncho!AJ48,Oncho!BI48)</f>
        <v>0</v>
      </c>
      <c r="AB41" s="148">
        <f>MAX(COUNTIF(Oncho!AK48,"Yes"),COUNTIF(Oncho!BJ48,"Yes"))</f>
        <v>0</v>
      </c>
      <c r="AC41" s="55"/>
      <c r="AD41" s="148">
        <f>Schisto!P50</f>
        <v>0</v>
      </c>
      <c r="AE41" s="148">
        <f>Schisto!AI50</f>
        <v>0</v>
      </c>
      <c r="AF41" s="148">
        <f>Schisto!AJ50</f>
        <v>0</v>
      </c>
      <c r="AG41" s="148">
        <f>Schisto!AN50</f>
        <v>0</v>
      </c>
      <c r="AH41" s="148">
        <f>Schisto!AO50</f>
        <v>0</v>
      </c>
      <c r="AI41" s="148">
        <f>Schisto!AT50</f>
        <v>0</v>
      </c>
      <c r="AJ41" s="148">
        <f>Schisto!AU50</f>
        <v>0</v>
      </c>
      <c r="AK41" s="148">
        <f>Schisto!AV50</f>
        <v>0</v>
      </c>
      <c r="AL41" s="148">
        <f>Schisto!AW50</f>
        <v>0</v>
      </c>
      <c r="AM41" s="148">
        <f>COUNTIF(Schisto!AX50,"Yes")</f>
        <v>0</v>
      </c>
      <c r="AN41" s="55"/>
      <c r="AO41" s="148">
        <f>STH!P50</f>
        <v>0</v>
      </c>
      <c r="AP41" s="148">
        <f>MAX(STH!AK50,STH!BS50)</f>
        <v>0</v>
      </c>
      <c r="AQ41" s="148">
        <f>MAX(STH!AL50,STH!BT50)</f>
        <v>0</v>
      </c>
      <c r="AR41" s="148">
        <f>MAX(STH!AM50,STH!BU50)</f>
        <v>0</v>
      </c>
      <c r="AS41" s="148">
        <f>MAX(STH!AN50,STH!BV50)</f>
        <v>0</v>
      </c>
      <c r="AT41" s="148">
        <f>MAX(STH!AO50,STH!BW50)</f>
        <v>0</v>
      </c>
      <c r="AU41" s="148">
        <f>MAX(STH!AQ50,STH!BY50)</f>
        <v>0</v>
      </c>
      <c r="AV41" s="148">
        <f>MAX(STH!AR50,STH!BZ50)</f>
        <v>0</v>
      </c>
      <c r="AW41" s="148">
        <f>MAX(STH!AS50,STH!CA50)</f>
        <v>0</v>
      </c>
      <c r="AX41" s="148">
        <f>MAX(STH!AT50,STH!CB50)</f>
        <v>0</v>
      </c>
      <c r="AY41" s="148">
        <f>MAX(STH!AU50,STH!CC50)</f>
        <v>0</v>
      </c>
      <c r="AZ41" s="148">
        <f>MAX(STH!AV50,STH!CD50)</f>
        <v>0</v>
      </c>
      <c r="BA41" s="148">
        <f>MAX(STH!AW50,STH!CE50)</f>
        <v>0</v>
      </c>
      <c r="BB41" s="148">
        <f>MAX(STH!AX50,STH!CF50)</f>
        <v>0</v>
      </c>
      <c r="BC41" s="148">
        <f>MAX(STH!AY50,STH!CG50)</f>
        <v>0</v>
      </c>
      <c r="BD41" s="148">
        <f>MAX(STH!AZ50,STH!CH50)</f>
        <v>0</v>
      </c>
      <c r="BE41" s="148">
        <f>MAX(STH!BA50,STH!CI50)</f>
        <v>0</v>
      </c>
      <c r="BF41" s="148">
        <f>MAX(STH!BB50,STH!CJ50)</f>
        <v>0</v>
      </c>
      <c r="BG41" s="148">
        <f>MAX(COUNTIF(STH!BC50,"Yes"),COUNTIF(STH!CK50,"Yes"))</f>
        <v>0</v>
      </c>
      <c r="BH41" s="55"/>
      <c r="BI41" s="148">
        <f>Trachoma!Q53</f>
        <v>0</v>
      </c>
      <c r="BJ41" s="148">
        <f>Trachoma!AK53</f>
        <v>0</v>
      </c>
      <c r="BK41" s="148">
        <f>Trachoma!AL53</f>
        <v>0</v>
      </c>
      <c r="BL41" s="148">
        <f>Trachoma!AN53</f>
        <v>0</v>
      </c>
      <c r="BM41" s="148">
        <f>Trachoma!AO53</f>
        <v>0</v>
      </c>
      <c r="BN41" s="148">
        <f>Trachoma!AT53</f>
        <v>0</v>
      </c>
      <c r="BO41" s="148">
        <f>Trachoma!AU53</f>
        <v>0</v>
      </c>
      <c r="BP41" s="148">
        <f>Trachoma!AV53</f>
        <v>0</v>
      </c>
      <c r="BQ41" s="148">
        <f>Trachoma!AW53</f>
        <v>0</v>
      </c>
      <c r="BR41" s="148">
        <f>COUNTIF(Trachoma!AX53,"Yes")</f>
        <v>0</v>
      </c>
      <c r="BS41" s="55"/>
      <c r="BT41" s="148">
        <f t="shared" si="14"/>
        <v>0</v>
      </c>
      <c r="BU41" s="148">
        <f t="shared" si="15"/>
        <v>0</v>
      </c>
      <c r="BV41" s="148">
        <f t="shared" si="16"/>
        <v>0</v>
      </c>
      <c r="BW41" s="148">
        <f t="shared" si="17"/>
        <v>0</v>
      </c>
      <c r="BX41" s="148">
        <f t="shared" si="18"/>
        <v>0</v>
      </c>
      <c r="BY41" s="148">
        <f t="shared" si="20"/>
        <v>0</v>
      </c>
      <c r="BZ41" s="148">
        <f t="shared" si="21"/>
        <v>0</v>
      </c>
      <c r="CA41" s="148">
        <f t="shared" si="22"/>
        <v>0</v>
      </c>
      <c r="CB41" s="148">
        <f t="shared" si="23"/>
        <v>0</v>
      </c>
      <c r="CC41" s="148">
        <f t="shared" si="19"/>
        <v>0</v>
      </c>
    </row>
    <row r="42" spans="2:81" x14ac:dyDescent="0.25">
      <c r="B42" s="361">
        <f>Demography!B50</f>
        <v>0</v>
      </c>
      <c r="C42" s="361">
        <f>Demography!C50</f>
        <v>0</v>
      </c>
      <c r="D42" s="362">
        <f>Demography!D50</f>
        <v>0</v>
      </c>
      <c r="E42" s="337"/>
      <c r="F42" s="362">
        <f>LF!M49</f>
        <v>0</v>
      </c>
      <c r="G42" s="362">
        <f>LF!AE49</f>
        <v>0</v>
      </c>
      <c r="H42" s="362">
        <f>LF!AF49</f>
        <v>0</v>
      </c>
      <c r="I42" s="362">
        <f>LF!AH49</f>
        <v>0</v>
      </c>
      <c r="J42" s="362">
        <f>LF!AI49</f>
        <v>0</v>
      </c>
      <c r="K42" s="362">
        <f>LF!AK49</f>
        <v>0</v>
      </c>
      <c r="L42" s="362">
        <f>LF!AM49</f>
        <v>0</v>
      </c>
      <c r="M42" s="362">
        <f>LF!AN49</f>
        <v>0</v>
      </c>
      <c r="N42" s="362">
        <f>LF!AO49</f>
        <v>0</v>
      </c>
      <c r="O42" s="362">
        <f>LF!AP49</f>
        <v>0</v>
      </c>
      <c r="P42" s="362">
        <f>LF!AQ49</f>
        <v>0</v>
      </c>
      <c r="Q42" s="362">
        <f>COUNTIF(LF!AR49,"Yes")</f>
        <v>0</v>
      </c>
      <c r="R42" s="337"/>
      <c r="S42" s="362">
        <f>Oncho!K49</f>
        <v>0</v>
      </c>
      <c r="T42" s="362">
        <f>MAX(Oncho!AB49,Oncho!BA49)</f>
        <v>0</v>
      </c>
      <c r="U42" s="362">
        <f>MAX(Oncho!AC49,Oncho!BB49)</f>
        <v>0</v>
      </c>
      <c r="V42" s="362">
        <f>MAX(Oncho!AE49,Oncho!BD49)</f>
        <v>0</v>
      </c>
      <c r="W42" s="362">
        <f>MAX(Oncho!AF49,Oncho!BE49)</f>
        <v>0</v>
      </c>
      <c r="X42" s="362">
        <f>MAX(Oncho!AG49,Oncho!BF49)</f>
        <v>0</v>
      </c>
      <c r="Y42" s="362">
        <f>MAX(Oncho!AH49,Oncho!BG49)</f>
        <v>0</v>
      </c>
      <c r="Z42" s="362">
        <f>MAX(Oncho!AI49,Oncho!BH49)</f>
        <v>0</v>
      </c>
      <c r="AA42" s="362">
        <f>MAX(Oncho!AJ49,Oncho!BI49)</f>
        <v>0</v>
      </c>
      <c r="AB42" s="362">
        <f>MAX(COUNTIF(Oncho!AK49,"Yes"),COUNTIF(Oncho!BJ49,"Yes"))</f>
        <v>0</v>
      </c>
      <c r="AC42" s="337"/>
      <c r="AD42" s="362">
        <f>Schisto!P51</f>
        <v>0</v>
      </c>
      <c r="AE42" s="362">
        <f>Schisto!AI51</f>
        <v>0</v>
      </c>
      <c r="AF42" s="362">
        <f>Schisto!AJ51</f>
        <v>0</v>
      </c>
      <c r="AG42" s="362">
        <f>Schisto!AN51</f>
        <v>0</v>
      </c>
      <c r="AH42" s="362">
        <f>Schisto!AO51</f>
        <v>0</v>
      </c>
      <c r="AI42" s="362">
        <f>Schisto!AT51</f>
        <v>0</v>
      </c>
      <c r="AJ42" s="362">
        <f>Schisto!AU51</f>
        <v>0</v>
      </c>
      <c r="AK42" s="362">
        <f>Schisto!AV51</f>
        <v>0</v>
      </c>
      <c r="AL42" s="362">
        <f>Schisto!AW51</f>
        <v>0</v>
      </c>
      <c r="AM42" s="362">
        <f>COUNTIF(Schisto!AX51,"Yes")</f>
        <v>0</v>
      </c>
      <c r="AN42" s="337"/>
      <c r="AO42" s="362">
        <f>STH!P51</f>
        <v>0</v>
      </c>
      <c r="AP42" s="362">
        <f>MAX(STH!AK51,STH!BS51)</f>
        <v>0</v>
      </c>
      <c r="AQ42" s="362">
        <f>MAX(STH!AL51,STH!BT51)</f>
        <v>0</v>
      </c>
      <c r="AR42" s="362">
        <f>MAX(STH!AM51,STH!BU51)</f>
        <v>0</v>
      </c>
      <c r="AS42" s="362">
        <f>MAX(STH!AN51,STH!BV51)</f>
        <v>0</v>
      </c>
      <c r="AT42" s="362">
        <f>MAX(STH!AO51,STH!BW51)</f>
        <v>0</v>
      </c>
      <c r="AU42" s="362">
        <f>MAX(STH!AQ51,STH!BY51)</f>
        <v>0</v>
      </c>
      <c r="AV42" s="362">
        <f>MAX(STH!AR51,STH!BZ51)</f>
        <v>0</v>
      </c>
      <c r="AW42" s="362">
        <f>MAX(STH!AS51,STH!CA51)</f>
        <v>0</v>
      </c>
      <c r="AX42" s="362">
        <f>MAX(STH!AT51,STH!CB51)</f>
        <v>0</v>
      </c>
      <c r="AY42" s="362">
        <f>MAX(STH!AU51,STH!CC51)</f>
        <v>0</v>
      </c>
      <c r="AZ42" s="362">
        <f>MAX(STH!AV51,STH!CD51)</f>
        <v>0</v>
      </c>
      <c r="BA42" s="362">
        <f>MAX(STH!AW51,STH!CE51)</f>
        <v>0</v>
      </c>
      <c r="BB42" s="362">
        <f>MAX(STH!AX51,STH!CF51)</f>
        <v>0</v>
      </c>
      <c r="BC42" s="362">
        <f>MAX(STH!AY51,STH!CG51)</f>
        <v>0</v>
      </c>
      <c r="BD42" s="362">
        <f>MAX(STH!AZ51,STH!CH51)</f>
        <v>0</v>
      </c>
      <c r="BE42" s="362">
        <f>MAX(STH!BA51,STH!CI51)</f>
        <v>0</v>
      </c>
      <c r="BF42" s="362">
        <f>MAX(STH!BB51,STH!CJ51)</f>
        <v>0</v>
      </c>
      <c r="BG42" s="362">
        <f>MAX(COUNTIF(STH!BC51,"Yes"),COUNTIF(STH!CK51,"Yes"))</f>
        <v>0</v>
      </c>
      <c r="BH42" s="337"/>
      <c r="BI42" s="362">
        <f>Trachoma!Q54</f>
        <v>0</v>
      </c>
      <c r="BJ42" s="362">
        <f>Trachoma!AK54</f>
        <v>0</v>
      </c>
      <c r="BK42" s="362">
        <f>Trachoma!AL54</f>
        <v>0</v>
      </c>
      <c r="BL42" s="362">
        <f>Trachoma!AN54</f>
        <v>0</v>
      </c>
      <c r="BM42" s="362">
        <f>Trachoma!AO54</f>
        <v>0</v>
      </c>
      <c r="BN42" s="362">
        <f>Trachoma!AT54</f>
        <v>0</v>
      </c>
      <c r="BO42" s="362">
        <f>Trachoma!AU54</f>
        <v>0</v>
      </c>
      <c r="BP42" s="362">
        <f>Trachoma!AV54</f>
        <v>0</v>
      </c>
      <c r="BQ42" s="362">
        <f>Trachoma!AW54</f>
        <v>0</v>
      </c>
      <c r="BR42" s="362">
        <f>COUNTIF(Trachoma!AX54,"Yes")</f>
        <v>0</v>
      </c>
      <c r="BS42" s="337"/>
      <c r="BT42" s="362">
        <f t="shared" si="14"/>
        <v>0</v>
      </c>
      <c r="BU42" s="362">
        <f t="shared" si="15"/>
        <v>0</v>
      </c>
      <c r="BV42" s="362">
        <f t="shared" si="16"/>
        <v>0</v>
      </c>
      <c r="BW42" s="362">
        <f t="shared" si="17"/>
        <v>0</v>
      </c>
      <c r="BX42" s="362">
        <f t="shared" si="18"/>
        <v>0</v>
      </c>
      <c r="BY42" s="362">
        <f t="shared" si="20"/>
        <v>0</v>
      </c>
      <c r="BZ42" s="362">
        <f t="shared" si="21"/>
        <v>0</v>
      </c>
      <c r="CA42" s="362">
        <f t="shared" si="22"/>
        <v>0</v>
      </c>
      <c r="CB42" s="362">
        <f t="shared" si="23"/>
        <v>0</v>
      </c>
      <c r="CC42" s="362">
        <f t="shared" si="19"/>
        <v>0</v>
      </c>
    </row>
    <row r="43" spans="2:81" x14ac:dyDescent="0.25">
      <c r="B43" s="147">
        <f>Demography!B51</f>
        <v>0</v>
      </c>
      <c r="C43" s="147">
        <f>Demography!C51</f>
        <v>0</v>
      </c>
      <c r="D43" s="148">
        <f>Demography!D51</f>
        <v>0</v>
      </c>
      <c r="E43" s="55"/>
      <c r="F43" s="148">
        <f>LF!M50</f>
        <v>0</v>
      </c>
      <c r="G43" s="148">
        <f>LF!AE50</f>
        <v>0</v>
      </c>
      <c r="H43" s="148">
        <f>LF!AF50</f>
        <v>0</v>
      </c>
      <c r="I43" s="148">
        <f>LF!AH50</f>
        <v>0</v>
      </c>
      <c r="J43" s="148">
        <f>LF!AI50</f>
        <v>0</v>
      </c>
      <c r="K43" s="148">
        <f>LF!AK50</f>
        <v>0</v>
      </c>
      <c r="L43" s="148">
        <f>LF!AM50</f>
        <v>0</v>
      </c>
      <c r="M43" s="148">
        <f>LF!AN50</f>
        <v>0</v>
      </c>
      <c r="N43" s="148">
        <f>LF!AO50</f>
        <v>0</v>
      </c>
      <c r="O43" s="148">
        <f>LF!AP50</f>
        <v>0</v>
      </c>
      <c r="P43" s="148">
        <f>LF!AQ50</f>
        <v>0</v>
      </c>
      <c r="Q43" s="148">
        <f>COUNTIF(LF!AR50,"Yes")</f>
        <v>0</v>
      </c>
      <c r="R43" s="55"/>
      <c r="S43" s="148">
        <f>Oncho!K50</f>
        <v>0</v>
      </c>
      <c r="T43" s="148">
        <f>MAX(Oncho!AB50,Oncho!BA50)</f>
        <v>0</v>
      </c>
      <c r="U43" s="148">
        <f>MAX(Oncho!AC50,Oncho!BB50)</f>
        <v>0</v>
      </c>
      <c r="V43" s="148">
        <f>MAX(Oncho!AE50,Oncho!BD50)</f>
        <v>0</v>
      </c>
      <c r="W43" s="148">
        <f>MAX(Oncho!AF50,Oncho!BE50)</f>
        <v>0</v>
      </c>
      <c r="X43" s="148">
        <f>MAX(Oncho!AG50,Oncho!BF50)</f>
        <v>0</v>
      </c>
      <c r="Y43" s="148">
        <f>MAX(Oncho!AH50,Oncho!BG50)</f>
        <v>0</v>
      </c>
      <c r="Z43" s="148">
        <f>MAX(Oncho!AI50,Oncho!BH50)</f>
        <v>0</v>
      </c>
      <c r="AA43" s="148">
        <f>MAX(Oncho!AJ50,Oncho!BI50)</f>
        <v>0</v>
      </c>
      <c r="AB43" s="148">
        <f>MAX(COUNTIF(Oncho!AK50,"Yes"),COUNTIF(Oncho!BJ50,"Yes"))</f>
        <v>0</v>
      </c>
      <c r="AC43" s="55"/>
      <c r="AD43" s="148">
        <f>Schisto!P52</f>
        <v>0</v>
      </c>
      <c r="AE43" s="148">
        <f>Schisto!AI52</f>
        <v>0</v>
      </c>
      <c r="AF43" s="148">
        <f>Schisto!AJ52</f>
        <v>0</v>
      </c>
      <c r="AG43" s="148">
        <f>Schisto!AN52</f>
        <v>0</v>
      </c>
      <c r="AH43" s="148">
        <f>Schisto!AO52</f>
        <v>0</v>
      </c>
      <c r="AI43" s="148">
        <f>Schisto!AT52</f>
        <v>0</v>
      </c>
      <c r="AJ43" s="148">
        <f>Schisto!AU52</f>
        <v>0</v>
      </c>
      <c r="AK43" s="148">
        <f>Schisto!AV52</f>
        <v>0</v>
      </c>
      <c r="AL43" s="148">
        <f>Schisto!AW52</f>
        <v>0</v>
      </c>
      <c r="AM43" s="148">
        <f>COUNTIF(Schisto!AX52,"Yes")</f>
        <v>0</v>
      </c>
      <c r="AN43" s="55"/>
      <c r="AO43" s="148">
        <f>STH!P52</f>
        <v>0</v>
      </c>
      <c r="AP43" s="148">
        <f>MAX(STH!AK52,STH!BS52)</f>
        <v>0</v>
      </c>
      <c r="AQ43" s="148">
        <f>MAX(STH!AL52,STH!BT52)</f>
        <v>0</v>
      </c>
      <c r="AR43" s="148">
        <f>MAX(STH!AM52,STH!BU52)</f>
        <v>0</v>
      </c>
      <c r="AS43" s="148">
        <f>MAX(STH!AN52,STH!BV52)</f>
        <v>0</v>
      </c>
      <c r="AT43" s="148">
        <f>MAX(STH!AO52,STH!BW52)</f>
        <v>0</v>
      </c>
      <c r="AU43" s="148">
        <f>MAX(STH!AQ52,STH!BY52)</f>
        <v>0</v>
      </c>
      <c r="AV43" s="148">
        <f>MAX(STH!AR52,STH!BZ52)</f>
        <v>0</v>
      </c>
      <c r="AW43" s="148">
        <f>MAX(STH!AS52,STH!CA52)</f>
        <v>0</v>
      </c>
      <c r="AX43" s="148">
        <f>MAX(STH!AT52,STH!CB52)</f>
        <v>0</v>
      </c>
      <c r="AY43" s="148">
        <f>MAX(STH!AU52,STH!CC52)</f>
        <v>0</v>
      </c>
      <c r="AZ43" s="148">
        <f>MAX(STH!AV52,STH!CD52)</f>
        <v>0</v>
      </c>
      <c r="BA43" s="148">
        <f>MAX(STH!AW52,STH!CE52)</f>
        <v>0</v>
      </c>
      <c r="BB43" s="148">
        <f>MAX(STH!AX52,STH!CF52)</f>
        <v>0</v>
      </c>
      <c r="BC43" s="148">
        <f>MAX(STH!AY52,STH!CG52)</f>
        <v>0</v>
      </c>
      <c r="BD43" s="148">
        <f>MAX(STH!AZ52,STH!CH52)</f>
        <v>0</v>
      </c>
      <c r="BE43" s="148">
        <f>MAX(STH!BA52,STH!CI52)</f>
        <v>0</v>
      </c>
      <c r="BF43" s="148">
        <f>MAX(STH!BB52,STH!CJ52)</f>
        <v>0</v>
      </c>
      <c r="BG43" s="148">
        <f>MAX(COUNTIF(STH!BC52,"Yes"),COUNTIF(STH!CK52,"Yes"))</f>
        <v>0</v>
      </c>
      <c r="BH43" s="55"/>
      <c r="BI43" s="148">
        <f>Trachoma!Q55</f>
        <v>0</v>
      </c>
      <c r="BJ43" s="148">
        <f>Trachoma!AK55</f>
        <v>0</v>
      </c>
      <c r="BK43" s="148">
        <f>Trachoma!AL55</f>
        <v>0</v>
      </c>
      <c r="BL43" s="148">
        <f>Trachoma!AN55</f>
        <v>0</v>
      </c>
      <c r="BM43" s="148">
        <f>Trachoma!AO55</f>
        <v>0</v>
      </c>
      <c r="BN43" s="148">
        <f>Trachoma!AT55</f>
        <v>0</v>
      </c>
      <c r="BO43" s="148">
        <f>Trachoma!AU55</f>
        <v>0</v>
      </c>
      <c r="BP43" s="148">
        <f>Trachoma!AV55</f>
        <v>0</v>
      </c>
      <c r="BQ43" s="148">
        <f>Trachoma!AW55</f>
        <v>0</v>
      </c>
      <c r="BR43" s="148">
        <f>COUNTIF(Trachoma!AX55,"Yes")</f>
        <v>0</v>
      </c>
      <c r="BS43" s="55"/>
      <c r="BT43" s="148">
        <f t="shared" si="14"/>
        <v>0</v>
      </c>
      <c r="BU43" s="148">
        <f t="shared" si="15"/>
        <v>0</v>
      </c>
      <c r="BV43" s="148">
        <f t="shared" si="16"/>
        <v>0</v>
      </c>
      <c r="BW43" s="148">
        <f t="shared" si="17"/>
        <v>0</v>
      </c>
      <c r="BX43" s="148">
        <f t="shared" si="18"/>
        <v>0</v>
      </c>
      <c r="BY43" s="148">
        <f t="shared" si="20"/>
        <v>0</v>
      </c>
      <c r="BZ43" s="148">
        <f t="shared" si="21"/>
        <v>0</v>
      </c>
      <c r="CA43" s="148">
        <f t="shared" si="22"/>
        <v>0</v>
      </c>
      <c r="CB43" s="148">
        <f t="shared" si="23"/>
        <v>0</v>
      </c>
      <c r="CC43" s="148">
        <f t="shared" si="19"/>
        <v>0</v>
      </c>
    </row>
    <row r="44" spans="2:81" x14ac:dyDescent="0.25">
      <c r="B44" s="361">
        <f>Demography!B52</f>
        <v>0</v>
      </c>
      <c r="C44" s="361">
        <f>Demography!C52</f>
        <v>0</v>
      </c>
      <c r="D44" s="362">
        <f>Demography!D52</f>
        <v>0</v>
      </c>
      <c r="E44" s="337"/>
      <c r="F44" s="362">
        <f>LF!M51</f>
        <v>0</v>
      </c>
      <c r="G44" s="362">
        <f>LF!AE51</f>
        <v>0</v>
      </c>
      <c r="H44" s="362">
        <f>LF!AF51</f>
        <v>0</v>
      </c>
      <c r="I44" s="362">
        <f>LF!AH51</f>
        <v>0</v>
      </c>
      <c r="J44" s="362">
        <f>LF!AI51</f>
        <v>0</v>
      </c>
      <c r="K44" s="362">
        <f>LF!AK51</f>
        <v>0</v>
      </c>
      <c r="L44" s="362">
        <f>LF!AM51</f>
        <v>0</v>
      </c>
      <c r="M44" s="362">
        <f>LF!AN51</f>
        <v>0</v>
      </c>
      <c r="N44" s="362">
        <f>LF!AO51</f>
        <v>0</v>
      </c>
      <c r="O44" s="362">
        <f>LF!AP51</f>
        <v>0</v>
      </c>
      <c r="P44" s="362">
        <f>LF!AQ51</f>
        <v>0</v>
      </c>
      <c r="Q44" s="362">
        <f>COUNTIF(LF!AR51,"Yes")</f>
        <v>0</v>
      </c>
      <c r="R44" s="337"/>
      <c r="S44" s="362">
        <f>Oncho!K51</f>
        <v>0</v>
      </c>
      <c r="T44" s="362">
        <f>MAX(Oncho!AB51,Oncho!BA51)</f>
        <v>0</v>
      </c>
      <c r="U44" s="362">
        <f>MAX(Oncho!AC51,Oncho!BB51)</f>
        <v>0</v>
      </c>
      <c r="V44" s="362">
        <f>MAX(Oncho!AE51,Oncho!BD51)</f>
        <v>0</v>
      </c>
      <c r="W44" s="362">
        <f>MAX(Oncho!AF51,Oncho!BE51)</f>
        <v>0</v>
      </c>
      <c r="X44" s="362">
        <f>MAX(Oncho!AG51,Oncho!BF51)</f>
        <v>0</v>
      </c>
      <c r="Y44" s="362">
        <f>MAX(Oncho!AH51,Oncho!BG51)</f>
        <v>0</v>
      </c>
      <c r="Z44" s="362">
        <f>MAX(Oncho!AI51,Oncho!BH51)</f>
        <v>0</v>
      </c>
      <c r="AA44" s="362">
        <f>MAX(Oncho!AJ51,Oncho!BI51)</f>
        <v>0</v>
      </c>
      <c r="AB44" s="362">
        <f>MAX(COUNTIF(Oncho!AK51,"Yes"),COUNTIF(Oncho!BJ51,"Yes"))</f>
        <v>0</v>
      </c>
      <c r="AC44" s="337"/>
      <c r="AD44" s="362">
        <f>Schisto!P53</f>
        <v>0</v>
      </c>
      <c r="AE44" s="362">
        <f>Schisto!AI53</f>
        <v>0</v>
      </c>
      <c r="AF44" s="362">
        <f>Schisto!AJ53</f>
        <v>0</v>
      </c>
      <c r="AG44" s="362">
        <f>Schisto!AN53</f>
        <v>0</v>
      </c>
      <c r="AH44" s="362">
        <f>Schisto!AO53</f>
        <v>0</v>
      </c>
      <c r="AI44" s="362">
        <f>Schisto!AT53</f>
        <v>0</v>
      </c>
      <c r="AJ44" s="362">
        <f>Schisto!AU53</f>
        <v>0</v>
      </c>
      <c r="AK44" s="362">
        <f>Schisto!AV53</f>
        <v>0</v>
      </c>
      <c r="AL44" s="362">
        <f>Schisto!AW53</f>
        <v>0</v>
      </c>
      <c r="AM44" s="362">
        <f>COUNTIF(Schisto!AX53,"Yes")</f>
        <v>0</v>
      </c>
      <c r="AN44" s="337"/>
      <c r="AO44" s="362">
        <f>STH!P53</f>
        <v>0</v>
      </c>
      <c r="AP44" s="362">
        <f>MAX(STH!AK53,STH!BS53)</f>
        <v>0</v>
      </c>
      <c r="AQ44" s="362">
        <f>MAX(STH!AL53,STH!BT53)</f>
        <v>0</v>
      </c>
      <c r="AR44" s="362">
        <f>MAX(STH!AM53,STH!BU53)</f>
        <v>0</v>
      </c>
      <c r="AS44" s="362">
        <f>MAX(STH!AN53,STH!BV53)</f>
        <v>0</v>
      </c>
      <c r="AT44" s="362">
        <f>MAX(STH!AO53,STH!BW53)</f>
        <v>0</v>
      </c>
      <c r="AU44" s="362">
        <f>MAX(STH!AQ53,STH!BY53)</f>
        <v>0</v>
      </c>
      <c r="AV44" s="362">
        <f>MAX(STH!AR53,STH!BZ53)</f>
        <v>0</v>
      </c>
      <c r="AW44" s="362">
        <f>MAX(STH!AS53,STH!CA53)</f>
        <v>0</v>
      </c>
      <c r="AX44" s="362">
        <f>MAX(STH!AT53,STH!CB53)</f>
        <v>0</v>
      </c>
      <c r="AY44" s="362">
        <f>MAX(STH!AU53,STH!CC53)</f>
        <v>0</v>
      </c>
      <c r="AZ44" s="362">
        <f>MAX(STH!AV53,STH!CD53)</f>
        <v>0</v>
      </c>
      <c r="BA44" s="362">
        <f>MAX(STH!AW53,STH!CE53)</f>
        <v>0</v>
      </c>
      <c r="BB44" s="362">
        <f>MAX(STH!AX53,STH!CF53)</f>
        <v>0</v>
      </c>
      <c r="BC44" s="362">
        <f>MAX(STH!AY53,STH!CG53)</f>
        <v>0</v>
      </c>
      <c r="BD44" s="362">
        <f>MAX(STH!AZ53,STH!CH53)</f>
        <v>0</v>
      </c>
      <c r="BE44" s="362">
        <f>MAX(STH!BA53,STH!CI53)</f>
        <v>0</v>
      </c>
      <c r="BF44" s="362">
        <f>MAX(STH!BB53,STH!CJ53)</f>
        <v>0</v>
      </c>
      <c r="BG44" s="362">
        <f>MAX(COUNTIF(STH!BC53,"Yes"),COUNTIF(STH!CK53,"Yes"))</f>
        <v>0</v>
      </c>
      <c r="BH44" s="337"/>
      <c r="BI44" s="362">
        <f>Trachoma!Q56</f>
        <v>0</v>
      </c>
      <c r="BJ44" s="362">
        <f>Trachoma!AK56</f>
        <v>0</v>
      </c>
      <c r="BK44" s="362">
        <f>Trachoma!AL56</f>
        <v>0</v>
      </c>
      <c r="BL44" s="362">
        <f>Trachoma!AN56</f>
        <v>0</v>
      </c>
      <c r="BM44" s="362">
        <f>Trachoma!AO56</f>
        <v>0</v>
      </c>
      <c r="BN44" s="362">
        <f>Trachoma!AT56</f>
        <v>0</v>
      </c>
      <c r="BO44" s="362">
        <f>Trachoma!AU56</f>
        <v>0</v>
      </c>
      <c r="BP44" s="362">
        <f>Trachoma!AV56</f>
        <v>0</v>
      </c>
      <c r="BQ44" s="362">
        <f>Trachoma!AW56</f>
        <v>0</v>
      </c>
      <c r="BR44" s="362">
        <f>COUNTIF(Trachoma!AX56,"Yes")</f>
        <v>0</v>
      </c>
      <c r="BS44" s="337"/>
      <c r="BT44" s="362">
        <f t="shared" si="14"/>
        <v>0</v>
      </c>
      <c r="BU44" s="362">
        <f t="shared" si="15"/>
        <v>0</v>
      </c>
      <c r="BV44" s="362">
        <f t="shared" si="16"/>
        <v>0</v>
      </c>
      <c r="BW44" s="362">
        <f t="shared" si="17"/>
        <v>0</v>
      </c>
      <c r="BX44" s="362">
        <f t="shared" si="18"/>
        <v>0</v>
      </c>
      <c r="BY44" s="362">
        <f t="shared" si="20"/>
        <v>0</v>
      </c>
      <c r="BZ44" s="362">
        <f t="shared" si="21"/>
        <v>0</v>
      </c>
      <c r="CA44" s="362">
        <f t="shared" si="22"/>
        <v>0</v>
      </c>
      <c r="CB44" s="362">
        <f t="shared" si="23"/>
        <v>0</v>
      </c>
      <c r="CC44" s="362">
        <f t="shared" si="19"/>
        <v>0</v>
      </c>
    </row>
    <row r="45" spans="2:81" x14ac:dyDescent="0.25">
      <c r="B45" s="147">
        <f>Demography!B53</f>
        <v>0</v>
      </c>
      <c r="C45" s="147">
        <f>Demography!C53</f>
        <v>0</v>
      </c>
      <c r="D45" s="148">
        <f>Demography!D53</f>
        <v>0</v>
      </c>
      <c r="E45" s="55"/>
      <c r="F45" s="148">
        <f>LF!M52</f>
        <v>0</v>
      </c>
      <c r="G45" s="148">
        <f>LF!AE52</f>
        <v>0</v>
      </c>
      <c r="H45" s="148">
        <f>LF!AF52</f>
        <v>0</v>
      </c>
      <c r="I45" s="148">
        <f>LF!AH52</f>
        <v>0</v>
      </c>
      <c r="J45" s="148">
        <f>LF!AI52</f>
        <v>0</v>
      </c>
      <c r="K45" s="148">
        <f>LF!AK52</f>
        <v>0</v>
      </c>
      <c r="L45" s="148">
        <f>LF!AM52</f>
        <v>0</v>
      </c>
      <c r="M45" s="148">
        <f>LF!AN52</f>
        <v>0</v>
      </c>
      <c r="N45" s="148">
        <f>LF!AO52</f>
        <v>0</v>
      </c>
      <c r="O45" s="148">
        <f>LF!AP52</f>
        <v>0</v>
      </c>
      <c r="P45" s="148">
        <f>LF!AQ52</f>
        <v>0</v>
      </c>
      <c r="Q45" s="148">
        <f>COUNTIF(LF!AR52,"Yes")</f>
        <v>0</v>
      </c>
      <c r="R45" s="55"/>
      <c r="S45" s="148">
        <f>Oncho!K52</f>
        <v>0</v>
      </c>
      <c r="T45" s="148">
        <f>MAX(Oncho!AB52,Oncho!BA52)</f>
        <v>0</v>
      </c>
      <c r="U45" s="148">
        <f>MAX(Oncho!AC52,Oncho!BB52)</f>
        <v>0</v>
      </c>
      <c r="V45" s="148">
        <f>MAX(Oncho!AE52,Oncho!BD52)</f>
        <v>0</v>
      </c>
      <c r="W45" s="148">
        <f>MAX(Oncho!AF52,Oncho!BE52)</f>
        <v>0</v>
      </c>
      <c r="X45" s="148">
        <f>MAX(Oncho!AG52,Oncho!BF52)</f>
        <v>0</v>
      </c>
      <c r="Y45" s="148">
        <f>MAX(Oncho!AH52,Oncho!BG52)</f>
        <v>0</v>
      </c>
      <c r="Z45" s="148">
        <f>MAX(Oncho!AI52,Oncho!BH52)</f>
        <v>0</v>
      </c>
      <c r="AA45" s="148">
        <f>MAX(Oncho!AJ52,Oncho!BI52)</f>
        <v>0</v>
      </c>
      <c r="AB45" s="148">
        <f>MAX(COUNTIF(Oncho!AK52,"Yes"),COUNTIF(Oncho!BJ52,"Yes"))</f>
        <v>0</v>
      </c>
      <c r="AC45" s="55"/>
      <c r="AD45" s="148">
        <f>Schisto!P54</f>
        <v>0</v>
      </c>
      <c r="AE45" s="148">
        <f>Schisto!AI54</f>
        <v>0</v>
      </c>
      <c r="AF45" s="148">
        <f>Schisto!AJ54</f>
        <v>0</v>
      </c>
      <c r="AG45" s="148">
        <f>Schisto!AN54</f>
        <v>0</v>
      </c>
      <c r="AH45" s="148">
        <f>Schisto!AO54</f>
        <v>0</v>
      </c>
      <c r="AI45" s="148">
        <f>Schisto!AT54</f>
        <v>0</v>
      </c>
      <c r="AJ45" s="148">
        <f>Schisto!AU54</f>
        <v>0</v>
      </c>
      <c r="AK45" s="148">
        <f>Schisto!AV54</f>
        <v>0</v>
      </c>
      <c r="AL45" s="148">
        <f>Schisto!AW54</f>
        <v>0</v>
      </c>
      <c r="AM45" s="148">
        <f>COUNTIF(Schisto!AX54,"Yes")</f>
        <v>0</v>
      </c>
      <c r="AN45" s="55"/>
      <c r="AO45" s="148">
        <f>STH!P54</f>
        <v>0</v>
      </c>
      <c r="AP45" s="148">
        <f>MAX(STH!AK54,STH!BS54)</f>
        <v>0</v>
      </c>
      <c r="AQ45" s="148">
        <f>MAX(STH!AL54,STH!BT54)</f>
        <v>0</v>
      </c>
      <c r="AR45" s="148">
        <f>MAX(STH!AM54,STH!BU54)</f>
        <v>0</v>
      </c>
      <c r="AS45" s="148">
        <f>MAX(STH!AN54,STH!BV54)</f>
        <v>0</v>
      </c>
      <c r="AT45" s="148">
        <f>MAX(STH!AO54,STH!BW54)</f>
        <v>0</v>
      </c>
      <c r="AU45" s="148">
        <f>MAX(STH!AQ54,STH!BY54)</f>
        <v>0</v>
      </c>
      <c r="AV45" s="148">
        <f>MAX(STH!AR54,STH!BZ54)</f>
        <v>0</v>
      </c>
      <c r="AW45" s="148">
        <f>MAX(STH!AS54,STH!CA54)</f>
        <v>0</v>
      </c>
      <c r="AX45" s="148">
        <f>MAX(STH!AT54,STH!CB54)</f>
        <v>0</v>
      </c>
      <c r="AY45" s="148">
        <f>MAX(STH!AU54,STH!CC54)</f>
        <v>0</v>
      </c>
      <c r="AZ45" s="148">
        <f>MAX(STH!AV54,STH!CD54)</f>
        <v>0</v>
      </c>
      <c r="BA45" s="148">
        <f>MAX(STH!AW54,STH!CE54)</f>
        <v>0</v>
      </c>
      <c r="BB45" s="148">
        <f>MAX(STH!AX54,STH!CF54)</f>
        <v>0</v>
      </c>
      <c r="BC45" s="148">
        <f>MAX(STH!AY54,STH!CG54)</f>
        <v>0</v>
      </c>
      <c r="BD45" s="148">
        <f>MAX(STH!AZ54,STH!CH54)</f>
        <v>0</v>
      </c>
      <c r="BE45" s="148">
        <f>MAX(STH!BA54,STH!CI54)</f>
        <v>0</v>
      </c>
      <c r="BF45" s="148">
        <f>MAX(STH!BB54,STH!CJ54)</f>
        <v>0</v>
      </c>
      <c r="BG45" s="148">
        <f>MAX(COUNTIF(STH!BC54,"Yes"),COUNTIF(STH!CK54,"Yes"))</f>
        <v>0</v>
      </c>
      <c r="BH45" s="55"/>
      <c r="BI45" s="148">
        <f>Trachoma!Q57</f>
        <v>0</v>
      </c>
      <c r="BJ45" s="148">
        <f>Trachoma!AK57</f>
        <v>0</v>
      </c>
      <c r="BK45" s="148">
        <f>Trachoma!AL57</f>
        <v>0</v>
      </c>
      <c r="BL45" s="148">
        <f>Trachoma!AN57</f>
        <v>0</v>
      </c>
      <c r="BM45" s="148">
        <f>Trachoma!AO57</f>
        <v>0</v>
      </c>
      <c r="BN45" s="148">
        <f>Trachoma!AT57</f>
        <v>0</v>
      </c>
      <c r="BO45" s="148">
        <f>Trachoma!AU57</f>
        <v>0</v>
      </c>
      <c r="BP45" s="148">
        <f>Trachoma!AV57</f>
        <v>0</v>
      </c>
      <c r="BQ45" s="148">
        <f>Trachoma!AW57</f>
        <v>0</v>
      </c>
      <c r="BR45" s="148">
        <f>COUNTIF(Trachoma!AX57,"Yes")</f>
        <v>0</v>
      </c>
      <c r="BS45" s="55"/>
      <c r="BT45" s="148">
        <f t="shared" si="14"/>
        <v>0</v>
      </c>
      <c r="BU45" s="148">
        <f t="shared" si="15"/>
        <v>0</v>
      </c>
      <c r="BV45" s="148">
        <f t="shared" si="16"/>
        <v>0</v>
      </c>
      <c r="BW45" s="148">
        <f t="shared" si="17"/>
        <v>0</v>
      </c>
      <c r="BX45" s="148">
        <f t="shared" si="18"/>
        <v>0</v>
      </c>
      <c r="BY45" s="148">
        <f t="shared" si="20"/>
        <v>0</v>
      </c>
      <c r="BZ45" s="148">
        <f t="shared" si="21"/>
        <v>0</v>
      </c>
      <c r="CA45" s="148">
        <f t="shared" si="22"/>
        <v>0</v>
      </c>
      <c r="CB45" s="148">
        <f t="shared" si="23"/>
        <v>0</v>
      </c>
      <c r="CC45" s="148">
        <f t="shared" si="19"/>
        <v>0</v>
      </c>
    </row>
    <row r="46" spans="2:81" x14ac:dyDescent="0.25">
      <c r="B46" s="361">
        <f>Demography!B54</f>
        <v>0</v>
      </c>
      <c r="C46" s="361">
        <f>Demography!C54</f>
        <v>0</v>
      </c>
      <c r="D46" s="362">
        <f>Demography!D54</f>
        <v>0</v>
      </c>
      <c r="E46" s="337"/>
      <c r="F46" s="362">
        <f>LF!M53</f>
        <v>0</v>
      </c>
      <c r="G46" s="362">
        <f>LF!AE53</f>
        <v>0</v>
      </c>
      <c r="H46" s="362">
        <f>LF!AF53</f>
        <v>0</v>
      </c>
      <c r="I46" s="362">
        <f>LF!AH53</f>
        <v>0</v>
      </c>
      <c r="J46" s="362">
        <f>LF!AI53</f>
        <v>0</v>
      </c>
      <c r="K46" s="362">
        <f>LF!AK53</f>
        <v>0</v>
      </c>
      <c r="L46" s="362">
        <f>LF!AM53</f>
        <v>0</v>
      </c>
      <c r="M46" s="362">
        <f>LF!AN53</f>
        <v>0</v>
      </c>
      <c r="N46" s="362">
        <f>LF!AO53</f>
        <v>0</v>
      </c>
      <c r="O46" s="362">
        <f>LF!AP53</f>
        <v>0</v>
      </c>
      <c r="P46" s="362">
        <f>LF!AQ53</f>
        <v>0</v>
      </c>
      <c r="Q46" s="362">
        <f>COUNTIF(LF!AR53,"Yes")</f>
        <v>0</v>
      </c>
      <c r="R46" s="337"/>
      <c r="S46" s="362">
        <f>Oncho!K53</f>
        <v>0</v>
      </c>
      <c r="T46" s="362">
        <f>MAX(Oncho!AB53,Oncho!BA53)</f>
        <v>0</v>
      </c>
      <c r="U46" s="362">
        <f>MAX(Oncho!AC53,Oncho!BB53)</f>
        <v>0</v>
      </c>
      <c r="V46" s="362">
        <f>MAX(Oncho!AE53,Oncho!BD53)</f>
        <v>0</v>
      </c>
      <c r="W46" s="362">
        <f>MAX(Oncho!AF53,Oncho!BE53)</f>
        <v>0</v>
      </c>
      <c r="X46" s="362">
        <f>MAX(Oncho!AG53,Oncho!BF53)</f>
        <v>0</v>
      </c>
      <c r="Y46" s="362">
        <f>MAX(Oncho!AH53,Oncho!BG53)</f>
        <v>0</v>
      </c>
      <c r="Z46" s="362">
        <f>MAX(Oncho!AI53,Oncho!BH53)</f>
        <v>0</v>
      </c>
      <c r="AA46" s="362">
        <f>MAX(Oncho!AJ53,Oncho!BI53)</f>
        <v>0</v>
      </c>
      <c r="AB46" s="362">
        <f>MAX(COUNTIF(Oncho!AK53,"Yes"),COUNTIF(Oncho!BJ53,"Yes"))</f>
        <v>0</v>
      </c>
      <c r="AC46" s="337"/>
      <c r="AD46" s="362">
        <f>Schisto!P55</f>
        <v>0</v>
      </c>
      <c r="AE46" s="362">
        <f>Schisto!AI55</f>
        <v>0</v>
      </c>
      <c r="AF46" s="362">
        <f>Schisto!AJ55</f>
        <v>0</v>
      </c>
      <c r="AG46" s="362">
        <f>Schisto!AN55</f>
        <v>0</v>
      </c>
      <c r="AH46" s="362">
        <f>Schisto!AO55</f>
        <v>0</v>
      </c>
      <c r="AI46" s="362">
        <f>Schisto!AT55</f>
        <v>0</v>
      </c>
      <c r="AJ46" s="362">
        <f>Schisto!AU55</f>
        <v>0</v>
      </c>
      <c r="AK46" s="362">
        <f>Schisto!AV55</f>
        <v>0</v>
      </c>
      <c r="AL46" s="362">
        <f>Schisto!AW55</f>
        <v>0</v>
      </c>
      <c r="AM46" s="362">
        <f>COUNTIF(Schisto!AX55,"Yes")</f>
        <v>0</v>
      </c>
      <c r="AN46" s="337"/>
      <c r="AO46" s="362">
        <f>STH!P55</f>
        <v>0</v>
      </c>
      <c r="AP46" s="362">
        <f>MAX(STH!AK55,STH!BS55)</f>
        <v>0</v>
      </c>
      <c r="AQ46" s="362">
        <f>MAX(STH!AL55,STH!BT55)</f>
        <v>0</v>
      </c>
      <c r="AR46" s="362">
        <f>MAX(STH!AM55,STH!BU55)</f>
        <v>0</v>
      </c>
      <c r="AS46" s="362">
        <f>MAX(STH!AN55,STH!BV55)</f>
        <v>0</v>
      </c>
      <c r="AT46" s="362">
        <f>MAX(STH!AO55,STH!BW55)</f>
        <v>0</v>
      </c>
      <c r="AU46" s="362">
        <f>MAX(STH!AQ55,STH!BY55)</f>
        <v>0</v>
      </c>
      <c r="AV46" s="362">
        <f>MAX(STH!AR55,STH!BZ55)</f>
        <v>0</v>
      </c>
      <c r="AW46" s="362">
        <f>MAX(STH!AS55,STH!CA55)</f>
        <v>0</v>
      </c>
      <c r="AX46" s="362">
        <f>MAX(STH!AT55,STH!CB55)</f>
        <v>0</v>
      </c>
      <c r="AY46" s="362">
        <f>MAX(STH!AU55,STH!CC55)</f>
        <v>0</v>
      </c>
      <c r="AZ46" s="362">
        <f>MAX(STH!AV55,STH!CD55)</f>
        <v>0</v>
      </c>
      <c r="BA46" s="362">
        <f>MAX(STH!AW55,STH!CE55)</f>
        <v>0</v>
      </c>
      <c r="BB46" s="362">
        <f>MAX(STH!AX55,STH!CF55)</f>
        <v>0</v>
      </c>
      <c r="BC46" s="362">
        <f>MAX(STH!AY55,STH!CG55)</f>
        <v>0</v>
      </c>
      <c r="BD46" s="362">
        <f>MAX(STH!AZ55,STH!CH55)</f>
        <v>0</v>
      </c>
      <c r="BE46" s="362">
        <f>MAX(STH!BA55,STH!CI55)</f>
        <v>0</v>
      </c>
      <c r="BF46" s="362">
        <f>MAX(STH!BB55,STH!CJ55)</f>
        <v>0</v>
      </c>
      <c r="BG46" s="362">
        <f>MAX(COUNTIF(STH!BC55,"Yes"),COUNTIF(STH!CK55,"Yes"))</f>
        <v>0</v>
      </c>
      <c r="BH46" s="337"/>
      <c r="BI46" s="362">
        <f>Trachoma!Q58</f>
        <v>0</v>
      </c>
      <c r="BJ46" s="362">
        <f>Trachoma!AK58</f>
        <v>0</v>
      </c>
      <c r="BK46" s="362">
        <f>Trachoma!AL58</f>
        <v>0</v>
      </c>
      <c r="BL46" s="362">
        <f>Trachoma!AN58</f>
        <v>0</v>
      </c>
      <c r="BM46" s="362">
        <f>Trachoma!AO58</f>
        <v>0</v>
      </c>
      <c r="BN46" s="362">
        <f>Trachoma!AT58</f>
        <v>0</v>
      </c>
      <c r="BO46" s="362">
        <f>Trachoma!AU58</f>
        <v>0</v>
      </c>
      <c r="BP46" s="362">
        <f>Trachoma!AV58</f>
        <v>0</v>
      </c>
      <c r="BQ46" s="362">
        <f>Trachoma!AW58</f>
        <v>0</v>
      </c>
      <c r="BR46" s="362">
        <f>COUNTIF(Trachoma!AX58,"Yes")</f>
        <v>0</v>
      </c>
      <c r="BS46" s="337"/>
      <c r="BT46" s="362">
        <f t="shared" si="14"/>
        <v>0</v>
      </c>
      <c r="BU46" s="362">
        <f t="shared" si="15"/>
        <v>0</v>
      </c>
      <c r="BV46" s="362">
        <f t="shared" si="16"/>
        <v>0</v>
      </c>
      <c r="BW46" s="362">
        <f t="shared" si="17"/>
        <v>0</v>
      </c>
      <c r="BX46" s="362">
        <f t="shared" si="18"/>
        <v>0</v>
      </c>
      <c r="BY46" s="362">
        <f t="shared" si="20"/>
        <v>0</v>
      </c>
      <c r="BZ46" s="362">
        <f t="shared" si="21"/>
        <v>0</v>
      </c>
      <c r="CA46" s="362">
        <f t="shared" si="22"/>
        <v>0</v>
      </c>
      <c r="CB46" s="362">
        <f t="shared" si="23"/>
        <v>0</v>
      </c>
      <c r="CC46" s="362">
        <f t="shared" si="19"/>
        <v>0</v>
      </c>
    </row>
    <row r="47" spans="2:81" x14ac:dyDescent="0.25">
      <c r="B47" s="147">
        <f>Demography!B55</f>
        <v>0</v>
      </c>
      <c r="C47" s="147">
        <f>Demography!C55</f>
        <v>0</v>
      </c>
      <c r="D47" s="148">
        <f>Demography!D55</f>
        <v>0</v>
      </c>
      <c r="E47" s="55"/>
      <c r="F47" s="148">
        <f>LF!M54</f>
        <v>0</v>
      </c>
      <c r="G47" s="148">
        <f>LF!AE54</f>
        <v>0</v>
      </c>
      <c r="H47" s="148">
        <f>LF!AF54</f>
        <v>0</v>
      </c>
      <c r="I47" s="148">
        <f>LF!AH54</f>
        <v>0</v>
      </c>
      <c r="J47" s="148">
        <f>LF!AI54</f>
        <v>0</v>
      </c>
      <c r="K47" s="148">
        <f>LF!AK54</f>
        <v>0</v>
      </c>
      <c r="L47" s="148">
        <f>LF!AM54</f>
        <v>0</v>
      </c>
      <c r="M47" s="148">
        <f>LF!AN54</f>
        <v>0</v>
      </c>
      <c r="N47" s="148">
        <f>LF!AO54</f>
        <v>0</v>
      </c>
      <c r="O47" s="148">
        <f>LF!AP54</f>
        <v>0</v>
      </c>
      <c r="P47" s="148">
        <f>LF!AQ54</f>
        <v>0</v>
      </c>
      <c r="Q47" s="148">
        <f>COUNTIF(LF!AR54,"Yes")</f>
        <v>0</v>
      </c>
      <c r="R47" s="55"/>
      <c r="S47" s="148">
        <f>Oncho!K54</f>
        <v>0</v>
      </c>
      <c r="T47" s="148">
        <f>MAX(Oncho!AB54,Oncho!BA54)</f>
        <v>0</v>
      </c>
      <c r="U47" s="148">
        <f>MAX(Oncho!AC54,Oncho!BB54)</f>
        <v>0</v>
      </c>
      <c r="V47" s="148">
        <f>MAX(Oncho!AE54,Oncho!BD54)</f>
        <v>0</v>
      </c>
      <c r="W47" s="148">
        <f>MAX(Oncho!AF54,Oncho!BE54)</f>
        <v>0</v>
      </c>
      <c r="X47" s="148">
        <f>MAX(Oncho!AG54,Oncho!BF54)</f>
        <v>0</v>
      </c>
      <c r="Y47" s="148">
        <f>MAX(Oncho!AH54,Oncho!BG54)</f>
        <v>0</v>
      </c>
      <c r="Z47" s="148">
        <f>MAX(Oncho!AI54,Oncho!BH54)</f>
        <v>0</v>
      </c>
      <c r="AA47" s="148">
        <f>MAX(Oncho!AJ54,Oncho!BI54)</f>
        <v>0</v>
      </c>
      <c r="AB47" s="148">
        <f>MAX(COUNTIF(Oncho!AK54,"Yes"),COUNTIF(Oncho!BJ54,"Yes"))</f>
        <v>0</v>
      </c>
      <c r="AC47" s="55"/>
      <c r="AD47" s="148">
        <f>Schisto!P56</f>
        <v>0</v>
      </c>
      <c r="AE47" s="148">
        <f>Schisto!AI56</f>
        <v>0</v>
      </c>
      <c r="AF47" s="148">
        <f>Schisto!AJ56</f>
        <v>0</v>
      </c>
      <c r="AG47" s="148">
        <f>Schisto!AN56</f>
        <v>0</v>
      </c>
      <c r="AH47" s="148">
        <f>Schisto!AO56</f>
        <v>0</v>
      </c>
      <c r="AI47" s="148">
        <f>Schisto!AT56</f>
        <v>0</v>
      </c>
      <c r="AJ47" s="148">
        <f>Schisto!AU56</f>
        <v>0</v>
      </c>
      <c r="AK47" s="148">
        <f>Schisto!AV56</f>
        <v>0</v>
      </c>
      <c r="AL47" s="148">
        <f>Schisto!AW56</f>
        <v>0</v>
      </c>
      <c r="AM47" s="148">
        <f>COUNTIF(Schisto!AX56,"Yes")</f>
        <v>0</v>
      </c>
      <c r="AN47" s="55"/>
      <c r="AO47" s="148">
        <f>STH!P56</f>
        <v>0</v>
      </c>
      <c r="AP47" s="148">
        <f>MAX(STH!AK56,STH!BS56)</f>
        <v>0</v>
      </c>
      <c r="AQ47" s="148">
        <f>MAX(STH!AL56,STH!BT56)</f>
        <v>0</v>
      </c>
      <c r="AR47" s="148">
        <f>MAX(STH!AM56,STH!BU56)</f>
        <v>0</v>
      </c>
      <c r="AS47" s="148">
        <f>MAX(STH!AN56,STH!BV56)</f>
        <v>0</v>
      </c>
      <c r="AT47" s="148">
        <f>MAX(STH!AO56,STH!BW56)</f>
        <v>0</v>
      </c>
      <c r="AU47" s="148">
        <f>MAX(STH!AQ56,STH!BY56)</f>
        <v>0</v>
      </c>
      <c r="AV47" s="148">
        <f>MAX(STH!AR56,STH!BZ56)</f>
        <v>0</v>
      </c>
      <c r="AW47" s="148">
        <f>MAX(STH!AS56,STH!CA56)</f>
        <v>0</v>
      </c>
      <c r="AX47" s="148">
        <f>MAX(STH!AT56,STH!CB56)</f>
        <v>0</v>
      </c>
      <c r="AY47" s="148">
        <f>MAX(STH!AU56,STH!CC56)</f>
        <v>0</v>
      </c>
      <c r="AZ47" s="148">
        <f>MAX(STH!AV56,STH!CD56)</f>
        <v>0</v>
      </c>
      <c r="BA47" s="148">
        <f>MAX(STH!AW56,STH!CE56)</f>
        <v>0</v>
      </c>
      <c r="BB47" s="148">
        <f>MAX(STH!AX56,STH!CF56)</f>
        <v>0</v>
      </c>
      <c r="BC47" s="148">
        <f>MAX(STH!AY56,STH!CG56)</f>
        <v>0</v>
      </c>
      <c r="BD47" s="148">
        <f>MAX(STH!AZ56,STH!CH56)</f>
        <v>0</v>
      </c>
      <c r="BE47" s="148">
        <f>MAX(STH!BA56,STH!CI56)</f>
        <v>0</v>
      </c>
      <c r="BF47" s="148">
        <f>MAX(STH!BB56,STH!CJ56)</f>
        <v>0</v>
      </c>
      <c r="BG47" s="148">
        <f>MAX(COUNTIF(STH!BC56,"Yes"),COUNTIF(STH!CK56,"Yes"))</f>
        <v>0</v>
      </c>
      <c r="BH47" s="55"/>
      <c r="BI47" s="148">
        <f>Trachoma!Q59</f>
        <v>0</v>
      </c>
      <c r="BJ47" s="148">
        <f>Trachoma!AK59</f>
        <v>0</v>
      </c>
      <c r="BK47" s="148">
        <f>Trachoma!AL59</f>
        <v>0</v>
      </c>
      <c r="BL47" s="148">
        <f>Trachoma!AN59</f>
        <v>0</v>
      </c>
      <c r="BM47" s="148">
        <f>Trachoma!AO59</f>
        <v>0</v>
      </c>
      <c r="BN47" s="148">
        <f>Trachoma!AT59</f>
        <v>0</v>
      </c>
      <c r="BO47" s="148">
        <f>Trachoma!AU59</f>
        <v>0</v>
      </c>
      <c r="BP47" s="148">
        <f>Trachoma!AV59</f>
        <v>0</v>
      </c>
      <c r="BQ47" s="148">
        <f>Trachoma!AW59</f>
        <v>0</v>
      </c>
      <c r="BR47" s="148">
        <f>COUNTIF(Trachoma!AX59,"Yes")</f>
        <v>0</v>
      </c>
      <c r="BS47" s="55"/>
      <c r="BT47" s="148">
        <f t="shared" si="14"/>
        <v>0</v>
      </c>
      <c r="BU47" s="148">
        <f t="shared" si="15"/>
        <v>0</v>
      </c>
      <c r="BV47" s="148">
        <f t="shared" si="16"/>
        <v>0</v>
      </c>
      <c r="BW47" s="148">
        <f t="shared" si="17"/>
        <v>0</v>
      </c>
      <c r="BX47" s="148">
        <f t="shared" si="18"/>
        <v>0</v>
      </c>
      <c r="BY47" s="148">
        <f t="shared" si="20"/>
        <v>0</v>
      </c>
      <c r="BZ47" s="148">
        <f t="shared" si="21"/>
        <v>0</v>
      </c>
      <c r="CA47" s="148">
        <f t="shared" si="22"/>
        <v>0</v>
      </c>
      <c r="CB47" s="148">
        <f t="shared" si="23"/>
        <v>0</v>
      </c>
      <c r="CC47" s="148">
        <f t="shared" si="19"/>
        <v>0</v>
      </c>
    </row>
    <row r="48" spans="2:81" x14ac:dyDescent="0.25">
      <c r="B48" s="361">
        <f>Demography!B56</f>
        <v>0</v>
      </c>
      <c r="C48" s="361">
        <f>Demography!C56</f>
        <v>0</v>
      </c>
      <c r="D48" s="362">
        <f>Demography!D56</f>
        <v>0</v>
      </c>
      <c r="E48" s="337"/>
      <c r="F48" s="362">
        <f>LF!M55</f>
        <v>0</v>
      </c>
      <c r="G48" s="362">
        <f>LF!AE55</f>
        <v>0</v>
      </c>
      <c r="H48" s="362">
        <f>LF!AF55</f>
        <v>0</v>
      </c>
      <c r="I48" s="362">
        <f>LF!AH55</f>
        <v>0</v>
      </c>
      <c r="J48" s="362">
        <f>LF!AI55</f>
        <v>0</v>
      </c>
      <c r="K48" s="362">
        <f>LF!AK55</f>
        <v>0</v>
      </c>
      <c r="L48" s="362">
        <f>LF!AM55</f>
        <v>0</v>
      </c>
      <c r="M48" s="362">
        <f>LF!AN55</f>
        <v>0</v>
      </c>
      <c r="N48" s="362">
        <f>LF!AO55</f>
        <v>0</v>
      </c>
      <c r="O48" s="362">
        <f>LF!AP55</f>
        <v>0</v>
      </c>
      <c r="P48" s="362">
        <f>LF!AQ55</f>
        <v>0</v>
      </c>
      <c r="Q48" s="362">
        <f>COUNTIF(LF!AR55,"Yes")</f>
        <v>0</v>
      </c>
      <c r="R48" s="337"/>
      <c r="S48" s="362">
        <f>Oncho!K55</f>
        <v>0</v>
      </c>
      <c r="T48" s="362">
        <f>MAX(Oncho!AB55,Oncho!BA55)</f>
        <v>0</v>
      </c>
      <c r="U48" s="362">
        <f>MAX(Oncho!AC55,Oncho!BB55)</f>
        <v>0</v>
      </c>
      <c r="V48" s="362">
        <f>MAX(Oncho!AE55,Oncho!BD55)</f>
        <v>0</v>
      </c>
      <c r="W48" s="362">
        <f>MAX(Oncho!AF55,Oncho!BE55)</f>
        <v>0</v>
      </c>
      <c r="X48" s="362">
        <f>MAX(Oncho!AG55,Oncho!BF55)</f>
        <v>0</v>
      </c>
      <c r="Y48" s="362">
        <f>MAX(Oncho!AH55,Oncho!BG55)</f>
        <v>0</v>
      </c>
      <c r="Z48" s="362">
        <f>MAX(Oncho!AI55,Oncho!BH55)</f>
        <v>0</v>
      </c>
      <c r="AA48" s="362">
        <f>MAX(Oncho!AJ55,Oncho!BI55)</f>
        <v>0</v>
      </c>
      <c r="AB48" s="362">
        <f>MAX(COUNTIF(Oncho!AK55,"Yes"),COUNTIF(Oncho!BJ55,"Yes"))</f>
        <v>0</v>
      </c>
      <c r="AC48" s="337"/>
      <c r="AD48" s="362">
        <f>Schisto!P57</f>
        <v>0</v>
      </c>
      <c r="AE48" s="362">
        <f>Schisto!AI57</f>
        <v>0</v>
      </c>
      <c r="AF48" s="362">
        <f>Schisto!AJ57</f>
        <v>0</v>
      </c>
      <c r="AG48" s="362">
        <f>Schisto!AN57</f>
        <v>0</v>
      </c>
      <c r="AH48" s="362">
        <f>Schisto!AO57</f>
        <v>0</v>
      </c>
      <c r="AI48" s="362">
        <f>Schisto!AT57</f>
        <v>0</v>
      </c>
      <c r="AJ48" s="362">
        <f>Schisto!AU57</f>
        <v>0</v>
      </c>
      <c r="AK48" s="362">
        <f>Schisto!AV57</f>
        <v>0</v>
      </c>
      <c r="AL48" s="362">
        <f>Schisto!AW57</f>
        <v>0</v>
      </c>
      <c r="AM48" s="362">
        <f>COUNTIF(Schisto!AX57,"Yes")</f>
        <v>0</v>
      </c>
      <c r="AN48" s="337"/>
      <c r="AO48" s="362">
        <f>STH!P57</f>
        <v>0</v>
      </c>
      <c r="AP48" s="362">
        <f>MAX(STH!AK57,STH!BS57)</f>
        <v>0</v>
      </c>
      <c r="AQ48" s="362">
        <f>MAX(STH!AL57,STH!BT57)</f>
        <v>0</v>
      </c>
      <c r="AR48" s="362">
        <f>MAX(STH!AM57,STH!BU57)</f>
        <v>0</v>
      </c>
      <c r="AS48" s="362">
        <f>MAX(STH!AN57,STH!BV57)</f>
        <v>0</v>
      </c>
      <c r="AT48" s="362">
        <f>MAX(STH!AO57,STH!BW57)</f>
        <v>0</v>
      </c>
      <c r="AU48" s="362">
        <f>MAX(STH!AQ57,STH!BY57)</f>
        <v>0</v>
      </c>
      <c r="AV48" s="362">
        <f>MAX(STH!AR57,STH!BZ57)</f>
        <v>0</v>
      </c>
      <c r="AW48" s="362">
        <f>MAX(STH!AS57,STH!CA57)</f>
        <v>0</v>
      </c>
      <c r="AX48" s="362">
        <f>MAX(STH!AT57,STH!CB57)</f>
        <v>0</v>
      </c>
      <c r="AY48" s="362">
        <f>MAX(STH!AU57,STH!CC57)</f>
        <v>0</v>
      </c>
      <c r="AZ48" s="362">
        <f>MAX(STH!AV57,STH!CD57)</f>
        <v>0</v>
      </c>
      <c r="BA48" s="362">
        <f>MAX(STH!AW57,STH!CE57)</f>
        <v>0</v>
      </c>
      <c r="BB48" s="362">
        <f>MAX(STH!AX57,STH!CF57)</f>
        <v>0</v>
      </c>
      <c r="BC48" s="362">
        <f>MAX(STH!AY57,STH!CG57)</f>
        <v>0</v>
      </c>
      <c r="BD48" s="362">
        <f>MAX(STH!AZ57,STH!CH57)</f>
        <v>0</v>
      </c>
      <c r="BE48" s="362">
        <f>MAX(STH!BA57,STH!CI57)</f>
        <v>0</v>
      </c>
      <c r="BF48" s="362">
        <f>MAX(STH!BB57,STH!CJ57)</f>
        <v>0</v>
      </c>
      <c r="BG48" s="362">
        <f>MAX(COUNTIF(STH!BC57,"Yes"),COUNTIF(STH!CK57,"Yes"))</f>
        <v>0</v>
      </c>
      <c r="BH48" s="337"/>
      <c r="BI48" s="362">
        <f>Trachoma!Q60</f>
        <v>0</v>
      </c>
      <c r="BJ48" s="362">
        <f>Trachoma!AK60</f>
        <v>0</v>
      </c>
      <c r="BK48" s="362">
        <f>Trachoma!AL60</f>
        <v>0</v>
      </c>
      <c r="BL48" s="362">
        <f>Trachoma!AN60</f>
        <v>0</v>
      </c>
      <c r="BM48" s="362">
        <f>Trachoma!AO60</f>
        <v>0</v>
      </c>
      <c r="BN48" s="362">
        <f>Trachoma!AT60</f>
        <v>0</v>
      </c>
      <c r="BO48" s="362">
        <f>Trachoma!AU60</f>
        <v>0</v>
      </c>
      <c r="BP48" s="362">
        <f>Trachoma!AV60</f>
        <v>0</v>
      </c>
      <c r="BQ48" s="362">
        <f>Trachoma!AW60</f>
        <v>0</v>
      </c>
      <c r="BR48" s="362">
        <f>COUNTIF(Trachoma!AX60,"Yes")</f>
        <v>0</v>
      </c>
      <c r="BS48" s="337"/>
      <c r="BT48" s="362">
        <f t="shared" si="14"/>
        <v>0</v>
      </c>
      <c r="BU48" s="362">
        <f t="shared" si="15"/>
        <v>0</v>
      </c>
      <c r="BV48" s="362">
        <f t="shared" si="16"/>
        <v>0</v>
      </c>
      <c r="BW48" s="362">
        <f t="shared" si="17"/>
        <v>0</v>
      </c>
      <c r="BX48" s="362">
        <f t="shared" si="18"/>
        <v>0</v>
      </c>
      <c r="BY48" s="362">
        <f t="shared" si="20"/>
        <v>0</v>
      </c>
      <c r="BZ48" s="362">
        <f t="shared" si="21"/>
        <v>0</v>
      </c>
      <c r="CA48" s="362">
        <f t="shared" si="22"/>
        <v>0</v>
      </c>
      <c r="CB48" s="362">
        <f t="shared" si="23"/>
        <v>0</v>
      </c>
      <c r="CC48" s="362">
        <f t="shared" si="19"/>
        <v>0</v>
      </c>
    </row>
    <row r="49" spans="2:81" x14ac:dyDescent="0.25">
      <c r="B49" s="147">
        <f>Demography!B57</f>
        <v>0</v>
      </c>
      <c r="C49" s="147">
        <f>Demography!C57</f>
        <v>0</v>
      </c>
      <c r="D49" s="148">
        <f>Demography!D57</f>
        <v>0</v>
      </c>
      <c r="E49" s="55"/>
      <c r="F49" s="148">
        <f>LF!M56</f>
        <v>0</v>
      </c>
      <c r="G49" s="148">
        <f>LF!AE56</f>
        <v>0</v>
      </c>
      <c r="H49" s="148">
        <f>LF!AF56</f>
        <v>0</v>
      </c>
      <c r="I49" s="148">
        <f>LF!AH56</f>
        <v>0</v>
      </c>
      <c r="J49" s="148">
        <f>LF!AI56</f>
        <v>0</v>
      </c>
      <c r="K49" s="148">
        <f>LF!AK56</f>
        <v>0</v>
      </c>
      <c r="L49" s="148">
        <f>LF!AM56</f>
        <v>0</v>
      </c>
      <c r="M49" s="148">
        <f>LF!AN56</f>
        <v>0</v>
      </c>
      <c r="N49" s="148">
        <f>LF!AO56</f>
        <v>0</v>
      </c>
      <c r="O49" s="148">
        <f>LF!AP56</f>
        <v>0</v>
      </c>
      <c r="P49" s="148">
        <f>LF!AQ56</f>
        <v>0</v>
      </c>
      <c r="Q49" s="148">
        <f>COUNTIF(LF!AR56,"Yes")</f>
        <v>0</v>
      </c>
      <c r="R49" s="55"/>
      <c r="S49" s="148">
        <f>Oncho!K56</f>
        <v>0</v>
      </c>
      <c r="T49" s="148">
        <f>MAX(Oncho!AB56,Oncho!BA56)</f>
        <v>0</v>
      </c>
      <c r="U49" s="148">
        <f>MAX(Oncho!AC56,Oncho!BB56)</f>
        <v>0</v>
      </c>
      <c r="V49" s="148">
        <f>MAX(Oncho!AE56,Oncho!BD56)</f>
        <v>0</v>
      </c>
      <c r="W49" s="148">
        <f>MAX(Oncho!AF56,Oncho!BE56)</f>
        <v>0</v>
      </c>
      <c r="X49" s="148">
        <f>MAX(Oncho!AG56,Oncho!BF56)</f>
        <v>0</v>
      </c>
      <c r="Y49" s="148">
        <f>MAX(Oncho!AH56,Oncho!BG56)</f>
        <v>0</v>
      </c>
      <c r="Z49" s="148">
        <f>MAX(Oncho!AI56,Oncho!BH56)</f>
        <v>0</v>
      </c>
      <c r="AA49" s="148">
        <f>MAX(Oncho!AJ56,Oncho!BI56)</f>
        <v>0</v>
      </c>
      <c r="AB49" s="148">
        <f>MAX(COUNTIF(Oncho!AK56,"Yes"),COUNTIF(Oncho!BJ56,"Yes"))</f>
        <v>0</v>
      </c>
      <c r="AC49" s="55"/>
      <c r="AD49" s="148">
        <f>Schisto!P58</f>
        <v>0</v>
      </c>
      <c r="AE49" s="148">
        <f>Schisto!AI58</f>
        <v>0</v>
      </c>
      <c r="AF49" s="148">
        <f>Schisto!AJ58</f>
        <v>0</v>
      </c>
      <c r="AG49" s="148">
        <f>Schisto!AN58</f>
        <v>0</v>
      </c>
      <c r="AH49" s="148">
        <f>Schisto!AO58</f>
        <v>0</v>
      </c>
      <c r="AI49" s="148">
        <f>Schisto!AT58</f>
        <v>0</v>
      </c>
      <c r="AJ49" s="148">
        <f>Schisto!AU58</f>
        <v>0</v>
      </c>
      <c r="AK49" s="148">
        <f>Schisto!AV58</f>
        <v>0</v>
      </c>
      <c r="AL49" s="148">
        <f>Schisto!AW58</f>
        <v>0</v>
      </c>
      <c r="AM49" s="148">
        <f>COUNTIF(Schisto!AX58,"Yes")</f>
        <v>0</v>
      </c>
      <c r="AN49" s="55"/>
      <c r="AO49" s="148">
        <f>STH!P58</f>
        <v>0</v>
      </c>
      <c r="AP49" s="148">
        <f>MAX(STH!AK58,STH!BS58)</f>
        <v>0</v>
      </c>
      <c r="AQ49" s="148">
        <f>MAX(STH!AL58,STH!BT58)</f>
        <v>0</v>
      </c>
      <c r="AR49" s="148">
        <f>MAX(STH!AM58,STH!BU58)</f>
        <v>0</v>
      </c>
      <c r="AS49" s="148">
        <f>MAX(STH!AN58,STH!BV58)</f>
        <v>0</v>
      </c>
      <c r="AT49" s="148">
        <f>MAX(STH!AO58,STH!BW58)</f>
        <v>0</v>
      </c>
      <c r="AU49" s="148">
        <f>MAX(STH!AQ58,STH!BY58)</f>
        <v>0</v>
      </c>
      <c r="AV49" s="148">
        <f>MAX(STH!AR58,STH!BZ58)</f>
        <v>0</v>
      </c>
      <c r="AW49" s="148">
        <f>MAX(STH!AS58,STH!CA58)</f>
        <v>0</v>
      </c>
      <c r="AX49" s="148">
        <f>MAX(STH!AT58,STH!CB58)</f>
        <v>0</v>
      </c>
      <c r="AY49" s="148">
        <f>MAX(STH!AU58,STH!CC58)</f>
        <v>0</v>
      </c>
      <c r="AZ49" s="148">
        <f>MAX(STH!AV58,STH!CD58)</f>
        <v>0</v>
      </c>
      <c r="BA49" s="148">
        <f>MAX(STH!AW58,STH!CE58)</f>
        <v>0</v>
      </c>
      <c r="BB49" s="148">
        <f>MAX(STH!AX58,STH!CF58)</f>
        <v>0</v>
      </c>
      <c r="BC49" s="148">
        <f>MAX(STH!AY58,STH!CG58)</f>
        <v>0</v>
      </c>
      <c r="BD49" s="148">
        <f>MAX(STH!AZ58,STH!CH58)</f>
        <v>0</v>
      </c>
      <c r="BE49" s="148">
        <f>MAX(STH!BA58,STH!CI58)</f>
        <v>0</v>
      </c>
      <c r="BF49" s="148">
        <f>MAX(STH!BB58,STH!CJ58)</f>
        <v>0</v>
      </c>
      <c r="BG49" s="148">
        <f>MAX(COUNTIF(STH!BC58,"Yes"),COUNTIF(STH!CK58,"Yes"))</f>
        <v>0</v>
      </c>
      <c r="BH49" s="55"/>
      <c r="BI49" s="148">
        <f>Trachoma!Q61</f>
        <v>0</v>
      </c>
      <c r="BJ49" s="148">
        <f>Trachoma!AK61</f>
        <v>0</v>
      </c>
      <c r="BK49" s="148">
        <f>Trachoma!AL61</f>
        <v>0</v>
      </c>
      <c r="BL49" s="148">
        <f>Trachoma!AN61</f>
        <v>0</v>
      </c>
      <c r="BM49" s="148">
        <f>Trachoma!AO61</f>
        <v>0</v>
      </c>
      <c r="BN49" s="148">
        <f>Trachoma!AT61</f>
        <v>0</v>
      </c>
      <c r="BO49" s="148">
        <f>Trachoma!AU61</f>
        <v>0</v>
      </c>
      <c r="BP49" s="148">
        <f>Trachoma!AV61</f>
        <v>0</v>
      </c>
      <c r="BQ49" s="148">
        <f>Trachoma!AW61</f>
        <v>0</v>
      </c>
      <c r="BR49" s="148">
        <f>COUNTIF(Trachoma!AX61,"Yes")</f>
        <v>0</v>
      </c>
      <c r="BS49" s="55"/>
      <c r="BT49" s="148">
        <f t="shared" si="14"/>
        <v>0</v>
      </c>
      <c r="BU49" s="148">
        <f t="shared" si="15"/>
        <v>0</v>
      </c>
      <c r="BV49" s="148">
        <f t="shared" si="16"/>
        <v>0</v>
      </c>
      <c r="BW49" s="148">
        <f t="shared" si="17"/>
        <v>0</v>
      </c>
      <c r="BX49" s="148">
        <f t="shared" si="18"/>
        <v>0</v>
      </c>
      <c r="BY49" s="148">
        <f t="shared" si="20"/>
        <v>0</v>
      </c>
      <c r="BZ49" s="148">
        <f t="shared" si="21"/>
        <v>0</v>
      </c>
      <c r="CA49" s="148">
        <f t="shared" si="22"/>
        <v>0</v>
      </c>
      <c r="CB49" s="148">
        <f t="shared" si="23"/>
        <v>0</v>
      </c>
      <c r="CC49" s="148">
        <f t="shared" si="19"/>
        <v>0</v>
      </c>
    </row>
    <row r="50" spans="2:81" x14ac:dyDescent="0.25">
      <c r="B50" s="361">
        <f>Demography!B58</f>
        <v>0</v>
      </c>
      <c r="C50" s="361">
        <f>Demography!C58</f>
        <v>0</v>
      </c>
      <c r="D50" s="362">
        <f>Demography!D58</f>
        <v>0</v>
      </c>
      <c r="E50" s="337"/>
      <c r="F50" s="362">
        <f>LF!M57</f>
        <v>0</v>
      </c>
      <c r="G50" s="362">
        <f>LF!AE57</f>
        <v>0</v>
      </c>
      <c r="H50" s="362">
        <f>LF!AF57</f>
        <v>0</v>
      </c>
      <c r="I50" s="362">
        <f>LF!AH57</f>
        <v>0</v>
      </c>
      <c r="J50" s="362">
        <f>LF!AI57</f>
        <v>0</v>
      </c>
      <c r="K50" s="362">
        <f>LF!AK57</f>
        <v>0</v>
      </c>
      <c r="L50" s="362">
        <f>LF!AM57</f>
        <v>0</v>
      </c>
      <c r="M50" s="362">
        <f>LF!AN57</f>
        <v>0</v>
      </c>
      <c r="N50" s="362">
        <f>LF!AO57</f>
        <v>0</v>
      </c>
      <c r="O50" s="362">
        <f>LF!AP57</f>
        <v>0</v>
      </c>
      <c r="P50" s="362">
        <f>LF!AQ57</f>
        <v>0</v>
      </c>
      <c r="Q50" s="362">
        <f>COUNTIF(LF!AR57,"Yes")</f>
        <v>0</v>
      </c>
      <c r="R50" s="337"/>
      <c r="S50" s="362">
        <f>Oncho!K57</f>
        <v>0</v>
      </c>
      <c r="T50" s="362">
        <f>MAX(Oncho!AB57,Oncho!BA57)</f>
        <v>0</v>
      </c>
      <c r="U50" s="362">
        <f>MAX(Oncho!AC57,Oncho!BB57)</f>
        <v>0</v>
      </c>
      <c r="V50" s="362">
        <f>MAX(Oncho!AE57,Oncho!BD57)</f>
        <v>0</v>
      </c>
      <c r="W50" s="362">
        <f>MAX(Oncho!AF57,Oncho!BE57)</f>
        <v>0</v>
      </c>
      <c r="X50" s="362">
        <f>MAX(Oncho!AG57,Oncho!BF57)</f>
        <v>0</v>
      </c>
      <c r="Y50" s="362">
        <f>MAX(Oncho!AH57,Oncho!BG57)</f>
        <v>0</v>
      </c>
      <c r="Z50" s="362">
        <f>MAX(Oncho!AI57,Oncho!BH57)</f>
        <v>0</v>
      </c>
      <c r="AA50" s="362">
        <f>MAX(Oncho!AJ57,Oncho!BI57)</f>
        <v>0</v>
      </c>
      <c r="AB50" s="362">
        <f>MAX(COUNTIF(Oncho!AK57,"Yes"),COUNTIF(Oncho!BJ57,"Yes"))</f>
        <v>0</v>
      </c>
      <c r="AC50" s="337"/>
      <c r="AD50" s="362">
        <f>Schisto!P59</f>
        <v>0</v>
      </c>
      <c r="AE50" s="362">
        <f>Schisto!AI59</f>
        <v>0</v>
      </c>
      <c r="AF50" s="362">
        <f>Schisto!AJ59</f>
        <v>0</v>
      </c>
      <c r="AG50" s="362">
        <f>Schisto!AN59</f>
        <v>0</v>
      </c>
      <c r="AH50" s="362">
        <f>Schisto!AO59</f>
        <v>0</v>
      </c>
      <c r="AI50" s="362">
        <f>Schisto!AT59</f>
        <v>0</v>
      </c>
      <c r="AJ50" s="362">
        <f>Schisto!AU59</f>
        <v>0</v>
      </c>
      <c r="AK50" s="362">
        <f>Schisto!AV59</f>
        <v>0</v>
      </c>
      <c r="AL50" s="362">
        <f>Schisto!AW59</f>
        <v>0</v>
      </c>
      <c r="AM50" s="362">
        <f>COUNTIF(Schisto!AX59,"Yes")</f>
        <v>0</v>
      </c>
      <c r="AN50" s="337"/>
      <c r="AO50" s="362">
        <f>STH!P59</f>
        <v>0</v>
      </c>
      <c r="AP50" s="362">
        <f>MAX(STH!AK59,STH!BS59)</f>
        <v>0</v>
      </c>
      <c r="AQ50" s="362">
        <f>MAX(STH!AL59,STH!BT59)</f>
        <v>0</v>
      </c>
      <c r="AR50" s="362">
        <f>MAX(STH!AM59,STH!BU59)</f>
        <v>0</v>
      </c>
      <c r="AS50" s="362">
        <f>MAX(STH!AN59,STH!BV59)</f>
        <v>0</v>
      </c>
      <c r="AT50" s="362">
        <f>MAX(STH!AO59,STH!BW59)</f>
        <v>0</v>
      </c>
      <c r="AU50" s="362">
        <f>MAX(STH!AQ59,STH!BY59)</f>
        <v>0</v>
      </c>
      <c r="AV50" s="362">
        <f>MAX(STH!AR59,STH!BZ59)</f>
        <v>0</v>
      </c>
      <c r="AW50" s="362">
        <f>MAX(STH!AS59,STH!CA59)</f>
        <v>0</v>
      </c>
      <c r="AX50" s="362">
        <f>MAX(STH!AT59,STH!CB59)</f>
        <v>0</v>
      </c>
      <c r="AY50" s="362">
        <f>MAX(STH!AU59,STH!CC59)</f>
        <v>0</v>
      </c>
      <c r="AZ50" s="362">
        <f>MAX(STH!AV59,STH!CD59)</f>
        <v>0</v>
      </c>
      <c r="BA50" s="362">
        <f>MAX(STH!AW59,STH!CE59)</f>
        <v>0</v>
      </c>
      <c r="BB50" s="362">
        <f>MAX(STH!AX59,STH!CF59)</f>
        <v>0</v>
      </c>
      <c r="BC50" s="362">
        <f>MAX(STH!AY59,STH!CG59)</f>
        <v>0</v>
      </c>
      <c r="BD50" s="362">
        <f>MAX(STH!AZ59,STH!CH59)</f>
        <v>0</v>
      </c>
      <c r="BE50" s="362">
        <f>MAX(STH!BA59,STH!CI59)</f>
        <v>0</v>
      </c>
      <c r="BF50" s="362">
        <f>MAX(STH!BB59,STH!CJ59)</f>
        <v>0</v>
      </c>
      <c r="BG50" s="362">
        <f>MAX(COUNTIF(STH!BC59,"Yes"),COUNTIF(STH!CK59,"Yes"))</f>
        <v>0</v>
      </c>
      <c r="BH50" s="337"/>
      <c r="BI50" s="362">
        <f>Trachoma!Q62</f>
        <v>0</v>
      </c>
      <c r="BJ50" s="362">
        <f>Trachoma!AK62</f>
        <v>0</v>
      </c>
      <c r="BK50" s="362">
        <f>Trachoma!AL62</f>
        <v>0</v>
      </c>
      <c r="BL50" s="362">
        <f>Trachoma!AN62</f>
        <v>0</v>
      </c>
      <c r="BM50" s="362">
        <f>Trachoma!AO62</f>
        <v>0</v>
      </c>
      <c r="BN50" s="362">
        <f>Trachoma!AT62</f>
        <v>0</v>
      </c>
      <c r="BO50" s="362">
        <f>Trachoma!AU62</f>
        <v>0</v>
      </c>
      <c r="BP50" s="362">
        <f>Trachoma!AV62</f>
        <v>0</v>
      </c>
      <c r="BQ50" s="362">
        <f>Trachoma!AW62</f>
        <v>0</v>
      </c>
      <c r="BR50" s="362">
        <f>COUNTIF(Trachoma!AX62,"Yes")</f>
        <v>0</v>
      </c>
      <c r="BS50" s="337"/>
      <c r="BT50" s="362">
        <f t="shared" si="14"/>
        <v>0</v>
      </c>
      <c r="BU50" s="362">
        <f t="shared" si="15"/>
        <v>0</v>
      </c>
      <c r="BV50" s="362">
        <f t="shared" si="16"/>
        <v>0</v>
      </c>
      <c r="BW50" s="362">
        <f t="shared" si="17"/>
        <v>0</v>
      </c>
      <c r="BX50" s="362">
        <f t="shared" si="18"/>
        <v>0</v>
      </c>
      <c r="BY50" s="362">
        <f t="shared" si="20"/>
        <v>0</v>
      </c>
      <c r="BZ50" s="362">
        <f t="shared" si="21"/>
        <v>0</v>
      </c>
      <c r="CA50" s="362">
        <f t="shared" si="22"/>
        <v>0</v>
      </c>
      <c r="CB50" s="362">
        <f t="shared" si="23"/>
        <v>0</v>
      </c>
      <c r="CC50" s="362">
        <f t="shared" si="19"/>
        <v>0</v>
      </c>
    </row>
    <row r="51" spans="2:81" x14ac:dyDescent="0.25">
      <c r="B51" s="147">
        <f>Demography!B59</f>
        <v>0</v>
      </c>
      <c r="C51" s="147">
        <f>Demography!C59</f>
        <v>0</v>
      </c>
      <c r="D51" s="148">
        <f>Demography!D59</f>
        <v>0</v>
      </c>
      <c r="E51" s="55"/>
      <c r="F51" s="148">
        <f>LF!M58</f>
        <v>0</v>
      </c>
      <c r="G51" s="148">
        <f>LF!AE58</f>
        <v>0</v>
      </c>
      <c r="H51" s="148">
        <f>LF!AF58</f>
        <v>0</v>
      </c>
      <c r="I51" s="148">
        <f>LF!AH58</f>
        <v>0</v>
      </c>
      <c r="J51" s="148">
        <f>LF!AI58</f>
        <v>0</v>
      </c>
      <c r="K51" s="148">
        <f>LF!AK58</f>
        <v>0</v>
      </c>
      <c r="L51" s="148">
        <f>LF!AM58</f>
        <v>0</v>
      </c>
      <c r="M51" s="148">
        <f>LF!AN58</f>
        <v>0</v>
      </c>
      <c r="N51" s="148">
        <f>LF!AO58</f>
        <v>0</v>
      </c>
      <c r="O51" s="148">
        <f>LF!AP58</f>
        <v>0</v>
      </c>
      <c r="P51" s="148">
        <f>LF!AQ58</f>
        <v>0</v>
      </c>
      <c r="Q51" s="148">
        <f>COUNTIF(LF!AR58,"Yes")</f>
        <v>0</v>
      </c>
      <c r="R51" s="55"/>
      <c r="S51" s="148">
        <f>Oncho!K58</f>
        <v>0</v>
      </c>
      <c r="T51" s="148">
        <f>MAX(Oncho!AB58,Oncho!BA58)</f>
        <v>0</v>
      </c>
      <c r="U51" s="148">
        <f>MAX(Oncho!AC58,Oncho!BB58)</f>
        <v>0</v>
      </c>
      <c r="V51" s="148">
        <f>MAX(Oncho!AE58,Oncho!BD58)</f>
        <v>0</v>
      </c>
      <c r="W51" s="148">
        <f>MAX(Oncho!AF58,Oncho!BE58)</f>
        <v>0</v>
      </c>
      <c r="X51" s="148">
        <f>MAX(Oncho!AG58,Oncho!BF58)</f>
        <v>0</v>
      </c>
      <c r="Y51" s="148">
        <f>MAX(Oncho!AH58,Oncho!BG58)</f>
        <v>0</v>
      </c>
      <c r="Z51" s="148">
        <f>MAX(Oncho!AI58,Oncho!BH58)</f>
        <v>0</v>
      </c>
      <c r="AA51" s="148">
        <f>MAX(Oncho!AJ58,Oncho!BI58)</f>
        <v>0</v>
      </c>
      <c r="AB51" s="148">
        <f>MAX(COUNTIF(Oncho!AK58,"Yes"),COUNTIF(Oncho!BJ58,"Yes"))</f>
        <v>0</v>
      </c>
      <c r="AC51" s="55"/>
      <c r="AD51" s="148">
        <f>Schisto!P60</f>
        <v>0</v>
      </c>
      <c r="AE51" s="148">
        <f>Schisto!AI60</f>
        <v>0</v>
      </c>
      <c r="AF51" s="148">
        <f>Schisto!AJ60</f>
        <v>0</v>
      </c>
      <c r="AG51" s="148">
        <f>Schisto!AN60</f>
        <v>0</v>
      </c>
      <c r="AH51" s="148">
        <f>Schisto!AO60</f>
        <v>0</v>
      </c>
      <c r="AI51" s="148">
        <f>Schisto!AT60</f>
        <v>0</v>
      </c>
      <c r="AJ51" s="148">
        <f>Schisto!AU60</f>
        <v>0</v>
      </c>
      <c r="AK51" s="148">
        <f>Schisto!AV60</f>
        <v>0</v>
      </c>
      <c r="AL51" s="148">
        <f>Schisto!AW60</f>
        <v>0</v>
      </c>
      <c r="AM51" s="148">
        <f>COUNTIF(Schisto!AX60,"Yes")</f>
        <v>0</v>
      </c>
      <c r="AN51" s="55"/>
      <c r="AO51" s="148">
        <f>STH!P60</f>
        <v>0</v>
      </c>
      <c r="AP51" s="148">
        <f>MAX(STH!AK60,STH!BS60)</f>
        <v>0</v>
      </c>
      <c r="AQ51" s="148">
        <f>MAX(STH!AL60,STH!BT60)</f>
        <v>0</v>
      </c>
      <c r="AR51" s="148">
        <f>MAX(STH!AM60,STH!BU60)</f>
        <v>0</v>
      </c>
      <c r="AS51" s="148">
        <f>MAX(STH!AN60,STH!BV60)</f>
        <v>0</v>
      </c>
      <c r="AT51" s="148">
        <f>MAX(STH!AO60,STH!BW60)</f>
        <v>0</v>
      </c>
      <c r="AU51" s="148">
        <f>MAX(STH!AQ60,STH!BY60)</f>
        <v>0</v>
      </c>
      <c r="AV51" s="148">
        <f>MAX(STH!AR60,STH!BZ60)</f>
        <v>0</v>
      </c>
      <c r="AW51" s="148">
        <f>MAX(STH!AS60,STH!CA60)</f>
        <v>0</v>
      </c>
      <c r="AX51" s="148">
        <f>MAX(STH!AT60,STH!CB60)</f>
        <v>0</v>
      </c>
      <c r="AY51" s="148">
        <f>MAX(STH!AU60,STH!CC60)</f>
        <v>0</v>
      </c>
      <c r="AZ51" s="148">
        <f>MAX(STH!AV60,STH!CD60)</f>
        <v>0</v>
      </c>
      <c r="BA51" s="148">
        <f>MAX(STH!AW60,STH!CE60)</f>
        <v>0</v>
      </c>
      <c r="BB51" s="148">
        <f>MAX(STH!AX60,STH!CF60)</f>
        <v>0</v>
      </c>
      <c r="BC51" s="148">
        <f>MAX(STH!AY60,STH!CG60)</f>
        <v>0</v>
      </c>
      <c r="BD51" s="148">
        <f>MAX(STH!AZ60,STH!CH60)</f>
        <v>0</v>
      </c>
      <c r="BE51" s="148">
        <f>MAX(STH!BA60,STH!CI60)</f>
        <v>0</v>
      </c>
      <c r="BF51" s="148">
        <f>MAX(STH!BB60,STH!CJ60)</f>
        <v>0</v>
      </c>
      <c r="BG51" s="148">
        <f>MAX(COUNTIF(STH!BC60,"Yes"),COUNTIF(STH!CK60,"Yes"))</f>
        <v>0</v>
      </c>
      <c r="BH51" s="55"/>
      <c r="BI51" s="148">
        <f>Trachoma!Q63</f>
        <v>0</v>
      </c>
      <c r="BJ51" s="148">
        <f>Trachoma!AK63</f>
        <v>0</v>
      </c>
      <c r="BK51" s="148">
        <f>Trachoma!AL63</f>
        <v>0</v>
      </c>
      <c r="BL51" s="148">
        <f>Trachoma!AN63</f>
        <v>0</v>
      </c>
      <c r="BM51" s="148">
        <f>Trachoma!AO63</f>
        <v>0</v>
      </c>
      <c r="BN51" s="148">
        <f>Trachoma!AT63</f>
        <v>0</v>
      </c>
      <c r="BO51" s="148">
        <f>Trachoma!AU63</f>
        <v>0</v>
      </c>
      <c r="BP51" s="148">
        <f>Trachoma!AV63</f>
        <v>0</v>
      </c>
      <c r="BQ51" s="148">
        <f>Trachoma!AW63</f>
        <v>0</v>
      </c>
      <c r="BR51" s="148">
        <f>COUNTIF(Trachoma!AX63,"Yes")</f>
        <v>0</v>
      </c>
      <c r="BS51" s="55"/>
      <c r="BT51" s="148">
        <f t="shared" si="14"/>
        <v>0</v>
      </c>
      <c r="BU51" s="148">
        <f t="shared" si="15"/>
        <v>0</v>
      </c>
      <c r="BV51" s="148">
        <f t="shared" si="16"/>
        <v>0</v>
      </c>
      <c r="BW51" s="148">
        <f t="shared" si="17"/>
        <v>0</v>
      </c>
      <c r="BX51" s="148">
        <f t="shared" si="18"/>
        <v>0</v>
      </c>
      <c r="BY51" s="148">
        <f t="shared" si="20"/>
        <v>0</v>
      </c>
      <c r="BZ51" s="148">
        <f t="shared" si="21"/>
        <v>0</v>
      </c>
      <c r="CA51" s="148">
        <f t="shared" si="22"/>
        <v>0</v>
      </c>
      <c r="CB51" s="148">
        <f t="shared" si="23"/>
        <v>0</v>
      </c>
      <c r="CC51" s="148">
        <f t="shared" si="19"/>
        <v>0</v>
      </c>
    </row>
    <row r="52" spans="2:81" x14ac:dyDescent="0.25">
      <c r="B52" s="361">
        <f>Demography!B60</f>
        <v>0</v>
      </c>
      <c r="C52" s="361">
        <f>Demography!C60</f>
        <v>0</v>
      </c>
      <c r="D52" s="362">
        <f>Demography!D60</f>
        <v>0</v>
      </c>
      <c r="E52" s="337"/>
      <c r="F52" s="362">
        <f>LF!M59</f>
        <v>0</v>
      </c>
      <c r="G52" s="362">
        <f>LF!AE59</f>
        <v>0</v>
      </c>
      <c r="H52" s="362">
        <f>LF!AF59</f>
        <v>0</v>
      </c>
      <c r="I52" s="362">
        <f>LF!AH59</f>
        <v>0</v>
      </c>
      <c r="J52" s="362">
        <f>LF!AI59</f>
        <v>0</v>
      </c>
      <c r="K52" s="362">
        <f>LF!AK59</f>
        <v>0</v>
      </c>
      <c r="L52" s="362">
        <f>LF!AM59</f>
        <v>0</v>
      </c>
      <c r="M52" s="362">
        <f>LF!AN59</f>
        <v>0</v>
      </c>
      <c r="N52" s="362">
        <f>LF!AO59</f>
        <v>0</v>
      </c>
      <c r="O52" s="362">
        <f>LF!AP59</f>
        <v>0</v>
      </c>
      <c r="P52" s="362">
        <f>LF!AQ59</f>
        <v>0</v>
      </c>
      <c r="Q52" s="362">
        <f>COUNTIF(LF!AR59,"Yes")</f>
        <v>0</v>
      </c>
      <c r="R52" s="337"/>
      <c r="S52" s="362">
        <f>Oncho!K59</f>
        <v>0</v>
      </c>
      <c r="T52" s="362">
        <f>MAX(Oncho!AB59,Oncho!BA59)</f>
        <v>0</v>
      </c>
      <c r="U52" s="362">
        <f>MAX(Oncho!AC59,Oncho!BB59)</f>
        <v>0</v>
      </c>
      <c r="V52" s="362">
        <f>MAX(Oncho!AE59,Oncho!BD59)</f>
        <v>0</v>
      </c>
      <c r="W52" s="362">
        <f>MAX(Oncho!AF59,Oncho!BE59)</f>
        <v>0</v>
      </c>
      <c r="X52" s="362">
        <f>MAX(Oncho!AG59,Oncho!BF59)</f>
        <v>0</v>
      </c>
      <c r="Y52" s="362">
        <f>MAX(Oncho!AH59,Oncho!BG59)</f>
        <v>0</v>
      </c>
      <c r="Z52" s="362">
        <f>MAX(Oncho!AI59,Oncho!BH59)</f>
        <v>0</v>
      </c>
      <c r="AA52" s="362">
        <f>MAX(Oncho!AJ59,Oncho!BI59)</f>
        <v>0</v>
      </c>
      <c r="AB52" s="362">
        <f>MAX(COUNTIF(Oncho!AK59,"Yes"),COUNTIF(Oncho!BJ59,"Yes"))</f>
        <v>0</v>
      </c>
      <c r="AC52" s="337"/>
      <c r="AD52" s="362">
        <f>Schisto!P61</f>
        <v>0</v>
      </c>
      <c r="AE52" s="362">
        <f>Schisto!AI61</f>
        <v>0</v>
      </c>
      <c r="AF52" s="362">
        <f>Schisto!AJ61</f>
        <v>0</v>
      </c>
      <c r="AG52" s="362">
        <f>Schisto!AN61</f>
        <v>0</v>
      </c>
      <c r="AH52" s="362">
        <f>Schisto!AO61</f>
        <v>0</v>
      </c>
      <c r="AI52" s="362">
        <f>Schisto!AT61</f>
        <v>0</v>
      </c>
      <c r="AJ52" s="362">
        <f>Schisto!AU61</f>
        <v>0</v>
      </c>
      <c r="AK52" s="362">
        <f>Schisto!AV61</f>
        <v>0</v>
      </c>
      <c r="AL52" s="362">
        <f>Schisto!AW61</f>
        <v>0</v>
      </c>
      <c r="AM52" s="362">
        <f>COUNTIF(Schisto!AX61,"Yes")</f>
        <v>0</v>
      </c>
      <c r="AN52" s="337"/>
      <c r="AO52" s="362">
        <f>STH!P61</f>
        <v>0</v>
      </c>
      <c r="AP52" s="362">
        <f>MAX(STH!AK61,STH!BS61)</f>
        <v>0</v>
      </c>
      <c r="AQ52" s="362">
        <f>MAX(STH!AL61,STH!BT61)</f>
        <v>0</v>
      </c>
      <c r="AR52" s="362">
        <f>MAX(STH!AM61,STH!BU61)</f>
        <v>0</v>
      </c>
      <c r="AS52" s="362">
        <f>MAX(STH!AN61,STH!BV61)</f>
        <v>0</v>
      </c>
      <c r="AT52" s="362">
        <f>MAX(STH!AO61,STH!BW61)</f>
        <v>0</v>
      </c>
      <c r="AU52" s="362">
        <f>MAX(STH!AQ61,STH!BY61)</f>
        <v>0</v>
      </c>
      <c r="AV52" s="362">
        <f>MAX(STH!AR61,STH!BZ61)</f>
        <v>0</v>
      </c>
      <c r="AW52" s="362">
        <f>MAX(STH!AS61,STH!CA61)</f>
        <v>0</v>
      </c>
      <c r="AX52" s="362">
        <f>MAX(STH!AT61,STH!CB61)</f>
        <v>0</v>
      </c>
      <c r="AY52" s="362">
        <f>MAX(STH!AU61,STH!CC61)</f>
        <v>0</v>
      </c>
      <c r="AZ52" s="362">
        <f>MAX(STH!AV61,STH!CD61)</f>
        <v>0</v>
      </c>
      <c r="BA52" s="362">
        <f>MAX(STH!AW61,STH!CE61)</f>
        <v>0</v>
      </c>
      <c r="BB52" s="362">
        <f>MAX(STH!AX61,STH!CF61)</f>
        <v>0</v>
      </c>
      <c r="BC52" s="362">
        <f>MAX(STH!AY61,STH!CG61)</f>
        <v>0</v>
      </c>
      <c r="BD52" s="362">
        <f>MAX(STH!AZ61,STH!CH61)</f>
        <v>0</v>
      </c>
      <c r="BE52" s="362">
        <f>MAX(STH!BA61,STH!CI61)</f>
        <v>0</v>
      </c>
      <c r="BF52" s="362">
        <f>MAX(STH!BB61,STH!CJ61)</f>
        <v>0</v>
      </c>
      <c r="BG52" s="362">
        <f>MAX(COUNTIF(STH!BC61,"Yes"),COUNTIF(STH!CK61,"Yes"))</f>
        <v>0</v>
      </c>
      <c r="BH52" s="337"/>
      <c r="BI52" s="362">
        <f>Trachoma!Q64</f>
        <v>0</v>
      </c>
      <c r="BJ52" s="362">
        <f>Trachoma!AK64</f>
        <v>0</v>
      </c>
      <c r="BK52" s="362">
        <f>Trachoma!AL64</f>
        <v>0</v>
      </c>
      <c r="BL52" s="362">
        <f>Trachoma!AN64</f>
        <v>0</v>
      </c>
      <c r="BM52" s="362">
        <f>Trachoma!AO64</f>
        <v>0</v>
      </c>
      <c r="BN52" s="362">
        <f>Trachoma!AT64</f>
        <v>0</v>
      </c>
      <c r="BO52" s="362">
        <f>Trachoma!AU64</f>
        <v>0</v>
      </c>
      <c r="BP52" s="362">
        <f>Trachoma!AV64</f>
        <v>0</v>
      </c>
      <c r="BQ52" s="362">
        <f>Trachoma!AW64</f>
        <v>0</v>
      </c>
      <c r="BR52" s="362">
        <f>COUNTIF(Trachoma!AX64,"Yes")</f>
        <v>0</v>
      </c>
      <c r="BS52" s="337"/>
      <c r="BT52" s="362">
        <f t="shared" si="14"/>
        <v>0</v>
      </c>
      <c r="BU52" s="362">
        <f t="shared" si="15"/>
        <v>0</v>
      </c>
      <c r="BV52" s="362">
        <f t="shared" si="16"/>
        <v>0</v>
      </c>
      <c r="BW52" s="362">
        <f t="shared" si="17"/>
        <v>0</v>
      </c>
      <c r="BX52" s="362">
        <f t="shared" si="18"/>
        <v>0</v>
      </c>
      <c r="BY52" s="362">
        <f t="shared" si="20"/>
        <v>0</v>
      </c>
      <c r="BZ52" s="362">
        <f t="shared" si="21"/>
        <v>0</v>
      </c>
      <c r="CA52" s="362">
        <f t="shared" si="22"/>
        <v>0</v>
      </c>
      <c r="CB52" s="362">
        <f t="shared" si="23"/>
        <v>0</v>
      </c>
      <c r="CC52" s="362">
        <f t="shared" si="19"/>
        <v>0</v>
      </c>
    </row>
    <row r="53" spans="2:81" x14ac:dyDescent="0.25">
      <c r="B53" s="147">
        <f>Demography!B61</f>
        <v>0</v>
      </c>
      <c r="C53" s="147">
        <f>Demography!C61</f>
        <v>0</v>
      </c>
      <c r="D53" s="148">
        <f>Demography!D61</f>
        <v>0</v>
      </c>
      <c r="E53" s="55"/>
      <c r="F53" s="148">
        <f>LF!M60</f>
        <v>0</v>
      </c>
      <c r="G53" s="148">
        <f>LF!AE60</f>
        <v>0</v>
      </c>
      <c r="H53" s="148">
        <f>LF!AF60</f>
        <v>0</v>
      </c>
      <c r="I53" s="148">
        <f>LF!AH60</f>
        <v>0</v>
      </c>
      <c r="J53" s="148">
        <f>LF!AI60</f>
        <v>0</v>
      </c>
      <c r="K53" s="148">
        <f>LF!AK60</f>
        <v>0</v>
      </c>
      <c r="L53" s="148">
        <f>LF!AM60</f>
        <v>0</v>
      </c>
      <c r="M53" s="148">
        <f>LF!AN60</f>
        <v>0</v>
      </c>
      <c r="N53" s="148">
        <f>LF!AO60</f>
        <v>0</v>
      </c>
      <c r="O53" s="148">
        <f>LF!AP60</f>
        <v>0</v>
      </c>
      <c r="P53" s="148">
        <f>LF!AQ60</f>
        <v>0</v>
      </c>
      <c r="Q53" s="148">
        <f>COUNTIF(LF!AR60,"Yes")</f>
        <v>0</v>
      </c>
      <c r="R53" s="55"/>
      <c r="S53" s="148">
        <f>Oncho!K60</f>
        <v>0</v>
      </c>
      <c r="T53" s="148">
        <f>MAX(Oncho!AB60,Oncho!BA60)</f>
        <v>0</v>
      </c>
      <c r="U53" s="148">
        <f>MAX(Oncho!AC60,Oncho!BB60)</f>
        <v>0</v>
      </c>
      <c r="V53" s="148">
        <f>MAX(Oncho!AE60,Oncho!BD60)</f>
        <v>0</v>
      </c>
      <c r="W53" s="148">
        <f>MAX(Oncho!AF60,Oncho!BE60)</f>
        <v>0</v>
      </c>
      <c r="X53" s="148">
        <f>MAX(Oncho!AG60,Oncho!BF60)</f>
        <v>0</v>
      </c>
      <c r="Y53" s="148">
        <f>MAX(Oncho!AH60,Oncho!BG60)</f>
        <v>0</v>
      </c>
      <c r="Z53" s="148">
        <f>MAX(Oncho!AI60,Oncho!BH60)</f>
        <v>0</v>
      </c>
      <c r="AA53" s="148">
        <f>MAX(Oncho!AJ60,Oncho!BI60)</f>
        <v>0</v>
      </c>
      <c r="AB53" s="148">
        <f>MAX(COUNTIF(Oncho!AK60,"Yes"),COUNTIF(Oncho!BJ60,"Yes"))</f>
        <v>0</v>
      </c>
      <c r="AC53" s="55"/>
      <c r="AD53" s="148">
        <f>Schisto!P62</f>
        <v>0</v>
      </c>
      <c r="AE53" s="148">
        <f>Schisto!AI62</f>
        <v>0</v>
      </c>
      <c r="AF53" s="148">
        <f>Schisto!AJ62</f>
        <v>0</v>
      </c>
      <c r="AG53" s="148">
        <f>Schisto!AN62</f>
        <v>0</v>
      </c>
      <c r="AH53" s="148">
        <f>Schisto!AO62</f>
        <v>0</v>
      </c>
      <c r="AI53" s="148">
        <f>Schisto!AT62</f>
        <v>0</v>
      </c>
      <c r="AJ53" s="148">
        <f>Schisto!AU62</f>
        <v>0</v>
      </c>
      <c r="AK53" s="148">
        <f>Schisto!AV62</f>
        <v>0</v>
      </c>
      <c r="AL53" s="148">
        <f>Schisto!AW62</f>
        <v>0</v>
      </c>
      <c r="AM53" s="148">
        <f>COUNTIF(Schisto!AX62,"Yes")</f>
        <v>0</v>
      </c>
      <c r="AN53" s="55"/>
      <c r="AO53" s="148">
        <f>STH!P62</f>
        <v>0</v>
      </c>
      <c r="AP53" s="148">
        <f>MAX(STH!AK62,STH!BS62)</f>
        <v>0</v>
      </c>
      <c r="AQ53" s="148">
        <f>MAX(STH!AL62,STH!BT62)</f>
        <v>0</v>
      </c>
      <c r="AR53" s="148">
        <f>MAX(STH!AM62,STH!BU62)</f>
        <v>0</v>
      </c>
      <c r="AS53" s="148">
        <f>MAX(STH!AN62,STH!BV62)</f>
        <v>0</v>
      </c>
      <c r="AT53" s="148">
        <f>MAX(STH!AO62,STH!BW62)</f>
        <v>0</v>
      </c>
      <c r="AU53" s="148">
        <f>MAX(STH!AQ62,STH!BY62)</f>
        <v>0</v>
      </c>
      <c r="AV53" s="148">
        <f>MAX(STH!AR62,STH!BZ62)</f>
        <v>0</v>
      </c>
      <c r="AW53" s="148">
        <f>MAX(STH!AS62,STH!CA62)</f>
        <v>0</v>
      </c>
      <c r="AX53" s="148">
        <f>MAX(STH!AT62,STH!CB62)</f>
        <v>0</v>
      </c>
      <c r="AY53" s="148">
        <f>MAX(STH!AU62,STH!CC62)</f>
        <v>0</v>
      </c>
      <c r="AZ53" s="148">
        <f>MAX(STH!AV62,STH!CD62)</f>
        <v>0</v>
      </c>
      <c r="BA53" s="148">
        <f>MAX(STH!AW62,STH!CE62)</f>
        <v>0</v>
      </c>
      <c r="BB53" s="148">
        <f>MAX(STH!AX62,STH!CF62)</f>
        <v>0</v>
      </c>
      <c r="BC53" s="148">
        <f>MAX(STH!AY62,STH!CG62)</f>
        <v>0</v>
      </c>
      <c r="BD53" s="148">
        <f>MAX(STH!AZ62,STH!CH62)</f>
        <v>0</v>
      </c>
      <c r="BE53" s="148">
        <f>MAX(STH!BA62,STH!CI62)</f>
        <v>0</v>
      </c>
      <c r="BF53" s="148">
        <f>MAX(STH!BB62,STH!CJ62)</f>
        <v>0</v>
      </c>
      <c r="BG53" s="148">
        <f>MAX(COUNTIF(STH!BC62,"Yes"),COUNTIF(STH!CK62,"Yes"))</f>
        <v>0</v>
      </c>
      <c r="BH53" s="55"/>
      <c r="BI53" s="148">
        <f>Trachoma!Q65</f>
        <v>0</v>
      </c>
      <c r="BJ53" s="148">
        <f>Trachoma!AK65</f>
        <v>0</v>
      </c>
      <c r="BK53" s="148">
        <f>Trachoma!AL65</f>
        <v>0</v>
      </c>
      <c r="BL53" s="148">
        <f>Trachoma!AN65</f>
        <v>0</v>
      </c>
      <c r="BM53" s="148">
        <f>Trachoma!AO65</f>
        <v>0</v>
      </c>
      <c r="BN53" s="148">
        <f>Trachoma!AT65</f>
        <v>0</v>
      </c>
      <c r="BO53" s="148">
        <f>Trachoma!AU65</f>
        <v>0</v>
      </c>
      <c r="BP53" s="148">
        <f>Trachoma!AV65</f>
        <v>0</v>
      </c>
      <c r="BQ53" s="148">
        <f>Trachoma!AW65</f>
        <v>0</v>
      </c>
      <c r="BR53" s="148">
        <f>COUNTIF(Trachoma!AX65,"Yes")</f>
        <v>0</v>
      </c>
      <c r="BS53" s="55"/>
      <c r="BT53" s="148">
        <f t="shared" si="14"/>
        <v>0</v>
      </c>
      <c r="BU53" s="148">
        <f t="shared" si="15"/>
        <v>0</v>
      </c>
      <c r="BV53" s="148">
        <f t="shared" si="16"/>
        <v>0</v>
      </c>
      <c r="BW53" s="148">
        <f t="shared" si="17"/>
        <v>0</v>
      </c>
      <c r="BX53" s="148">
        <f t="shared" si="18"/>
        <v>0</v>
      </c>
      <c r="BY53" s="148">
        <f t="shared" si="20"/>
        <v>0</v>
      </c>
      <c r="BZ53" s="148">
        <f t="shared" si="21"/>
        <v>0</v>
      </c>
      <c r="CA53" s="148">
        <f t="shared" si="22"/>
        <v>0</v>
      </c>
      <c r="CB53" s="148">
        <f t="shared" si="23"/>
        <v>0</v>
      </c>
      <c r="CC53" s="148">
        <f t="shared" si="19"/>
        <v>0</v>
      </c>
    </row>
    <row r="54" spans="2:81" x14ac:dyDescent="0.25">
      <c r="B54" s="361">
        <f>Demography!B62</f>
        <v>0</v>
      </c>
      <c r="C54" s="361">
        <f>Demography!C62</f>
        <v>0</v>
      </c>
      <c r="D54" s="362">
        <f>Demography!D62</f>
        <v>0</v>
      </c>
      <c r="E54" s="337"/>
      <c r="F54" s="362">
        <f>LF!M61</f>
        <v>0</v>
      </c>
      <c r="G54" s="362">
        <f>LF!AE61</f>
        <v>0</v>
      </c>
      <c r="H54" s="362">
        <f>LF!AF61</f>
        <v>0</v>
      </c>
      <c r="I54" s="362">
        <f>LF!AH61</f>
        <v>0</v>
      </c>
      <c r="J54" s="362">
        <f>LF!AI61</f>
        <v>0</v>
      </c>
      <c r="K54" s="362">
        <f>LF!AK61</f>
        <v>0</v>
      </c>
      <c r="L54" s="362">
        <f>LF!AM61</f>
        <v>0</v>
      </c>
      <c r="M54" s="362">
        <f>LF!AN61</f>
        <v>0</v>
      </c>
      <c r="N54" s="362">
        <f>LF!AO61</f>
        <v>0</v>
      </c>
      <c r="O54" s="362">
        <f>LF!AP61</f>
        <v>0</v>
      </c>
      <c r="P54" s="362">
        <f>LF!AQ61</f>
        <v>0</v>
      </c>
      <c r="Q54" s="362">
        <f>COUNTIF(LF!AR61,"Yes")</f>
        <v>0</v>
      </c>
      <c r="R54" s="337"/>
      <c r="S54" s="362">
        <f>Oncho!K61</f>
        <v>0</v>
      </c>
      <c r="T54" s="362">
        <f>MAX(Oncho!AB61,Oncho!BA61)</f>
        <v>0</v>
      </c>
      <c r="U54" s="362">
        <f>MAX(Oncho!AC61,Oncho!BB61)</f>
        <v>0</v>
      </c>
      <c r="V54" s="362">
        <f>MAX(Oncho!AE61,Oncho!BD61)</f>
        <v>0</v>
      </c>
      <c r="W54" s="362">
        <f>MAX(Oncho!AF61,Oncho!BE61)</f>
        <v>0</v>
      </c>
      <c r="X54" s="362">
        <f>MAX(Oncho!AG61,Oncho!BF61)</f>
        <v>0</v>
      </c>
      <c r="Y54" s="362">
        <f>MAX(Oncho!AH61,Oncho!BG61)</f>
        <v>0</v>
      </c>
      <c r="Z54" s="362">
        <f>MAX(Oncho!AI61,Oncho!BH61)</f>
        <v>0</v>
      </c>
      <c r="AA54" s="362">
        <f>MAX(Oncho!AJ61,Oncho!BI61)</f>
        <v>0</v>
      </c>
      <c r="AB54" s="362">
        <f>MAX(COUNTIF(Oncho!AK61,"Yes"),COUNTIF(Oncho!BJ61,"Yes"))</f>
        <v>0</v>
      </c>
      <c r="AC54" s="337"/>
      <c r="AD54" s="362">
        <f>Schisto!P63</f>
        <v>0</v>
      </c>
      <c r="AE54" s="362">
        <f>Schisto!AI63</f>
        <v>0</v>
      </c>
      <c r="AF54" s="362">
        <f>Schisto!AJ63</f>
        <v>0</v>
      </c>
      <c r="AG54" s="362">
        <f>Schisto!AN63</f>
        <v>0</v>
      </c>
      <c r="AH54" s="362">
        <f>Schisto!AO63</f>
        <v>0</v>
      </c>
      <c r="AI54" s="362">
        <f>Schisto!AT63</f>
        <v>0</v>
      </c>
      <c r="AJ54" s="362">
        <f>Schisto!AU63</f>
        <v>0</v>
      </c>
      <c r="AK54" s="362">
        <f>Schisto!AV63</f>
        <v>0</v>
      </c>
      <c r="AL54" s="362">
        <f>Schisto!AW63</f>
        <v>0</v>
      </c>
      <c r="AM54" s="362">
        <f>COUNTIF(Schisto!AX63,"Yes")</f>
        <v>0</v>
      </c>
      <c r="AN54" s="337"/>
      <c r="AO54" s="362">
        <f>STH!P63</f>
        <v>0</v>
      </c>
      <c r="AP54" s="362">
        <f>MAX(STH!AK63,STH!BS63)</f>
        <v>0</v>
      </c>
      <c r="AQ54" s="362">
        <f>MAX(STH!AL63,STH!BT63)</f>
        <v>0</v>
      </c>
      <c r="AR54" s="362">
        <f>MAX(STH!AM63,STH!BU63)</f>
        <v>0</v>
      </c>
      <c r="AS54" s="362">
        <f>MAX(STH!AN63,STH!BV63)</f>
        <v>0</v>
      </c>
      <c r="AT54" s="362">
        <f>MAX(STH!AO63,STH!BW63)</f>
        <v>0</v>
      </c>
      <c r="AU54" s="362">
        <f>MAX(STH!AQ63,STH!BY63)</f>
        <v>0</v>
      </c>
      <c r="AV54" s="362">
        <f>MAX(STH!AR63,STH!BZ63)</f>
        <v>0</v>
      </c>
      <c r="AW54" s="362">
        <f>MAX(STH!AS63,STH!CA63)</f>
        <v>0</v>
      </c>
      <c r="AX54" s="362">
        <f>MAX(STH!AT63,STH!CB63)</f>
        <v>0</v>
      </c>
      <c r="AY54" s="362">
        <f>MAX(STH!AU63,STH!CC63)</f>
        <v>0</v>
      </c>
      <c r="AZ54" s="362">
        <f>MAX(STH!AV63,STH!CD63)</f>
        <v>0</v>
      </c>
      <c r="BA54" s="362">
        <f>MAX(STH!AW63,STH!CE63)</f>
        <v>0</v>
      </c>
      <c r="BB54" s="362">
        <f>MAX(STH!AX63,STH!CF63)</f>
        <v>0</v>
      </c>
      <c r="BC54" s="362">
        <f>MAX(STH!AY63,STH!CG63)</f>
        <v>0</v>
      </c>
      <c r="BD54" s="362">
        <f>MAX(STH!AZ63,STH!CH63)</f>
        <v>0</v>
      </c>
      <c r="BE54" s="362">
        <f>MAX(STH!BA63,STH!CI63)</f>
        <v>0</v>
      </c>
      <c r="BF54" s="362">
        <f>MAX(STH!BB63,STH!CJ63)</f>
        <v>0</v>
      </c>
      <c r="BG54" s="362">
        <f>MAX(COUNTIF(STH!BC63,"Yes"),COUNTIF(STH!CK63,"Yes"))</f>
        <v>0</v>
      </c>
      <c r="BH54" s="337"/>
      <c r="BI54" s="362">
        <f>Trachoma!Q66</f>
        <v>0</v>
      </c>
      <c r="BJ54" s="362">
        <f>Trachoma!AK66</f>
        <v>0</v>
      </c>
      <c r="BK54" s="362">
        <f>Trachoma!AL66</f>
        <v>0</v>
      </c>
      <c r="BL54" s="362">
        <f>Trachoma!AN66</f>
        <v>0</v>
      </c>
      <c r="BM54" s="362">
        <f>Trachoma!AO66</f>
        <v>0</v>
      </c>
      <c r="BN54" s="362">
        <f>Trachoma!AT66</f>
        <v>0</v>
      </c>
      <c r="BO54" s="362">
        <f>Trachoma!AU66</f>
        <v>0</v>
      </c>
      <c r="BP54" s="362">
        <f>Trachoma!AV66</f>
        <v>0</v>
      </c>
      <c r="BQ54" s="362">
        <f>Trachoma!AW66</f>
        <v>0</v>
      </c>
      <c r="BR54" s="362">
        <f>COUNTIF(Trachoma!AX66,"Yes")</f>
        <v>0</v>
      </c>
      <c r="BS54" s="337"/>
      <c r="BT54" s="362">
        <f t="shared" si="14"/>
        <v>0</v>
      </c>
      <c r="BU54" s="362">
        <f t="shared" si="15"/>
        <v>0</v>
      </c>
      <c r="BV54" s="362">
        <f t="shared" si="16"/>
        <v>0</v>
      </c>
      <c r="BW54" s="362">
        <f t="shared" si="17"/>
        <v>0</v>
      </c>
      <c r="BX54" s="362">
        <f t="shared" si="18"/>
        <v>0</v>
      </c>
      <c r="BY54" s="362">
        <f t="shared" si="20"/>
        <v>0</v>
      </c>
      <c r="BZ54" s="362">
        <f t="shared" si="21"/>
        <v>0</v>
      </c>
      <c r="CA54" s="362">
        <f t="shared" si="22"/>
        <v>0</v>
      </c>
      <c r="CB54" s="362">
        <f t="shared" si="23"/>
        <v>0</v>
      </c>
      <c r="CC54" s="362">
        <f t="shared" si="19"/>
        <v>0</v>
      </c>
    </row>
    <row r="55" spans="2:81" x14ac:dyDescent="0.25">
      <c r="B55" s="147">
        <f>Demography!B63</f>
        <v>0</v>
      </c>
      <c r="C55" s="147">
        <f>Demography!C63</f>
        <v>0</v>
      </c>
      <c r="D55" s="148">
        <f>Demography!D63</f>
        <v>0</v>
      </c>
      <c r="E55" s="55"/>
      <c r="F55" s="148">
        <f>LF!M62</f>
        <v>0</v>
      </c>
      <c r="G55" s="148">
        <f>LF!AE62</f>
        <v>0</v>
      </c>
      <c r="H55" s="148">
        <f>LF!AF62</f>
        <v>0</v>
      </c>
      <c r="I55" s="148">
        <f>LF!AH62</f>
        <v>0</v>
      </c>
      <c r="J55" s="148">
        <f>LF!AI62</f>
        <v>0</v>
      </c>
      <c r="K55" s="148">
        <f>LF!AK62</f>
        <v>0</v>
      </c>
      <c r="L55" s="148">
        <f>LF!AM62</f>
        <v>0</v>
      </c>
      <c r="M55" s="148">
        <f>LF!AN62</f>
        <v>0</v>
      </c>
      <c r="N55" s="148">
        <f>LF!AO62</f>
        <v>0</v>
      </c>
      <c r="O55" s="148">
        <f>LF!AP62</f>
        <v>0</v>
      </c>
      <c r="P55" s="148">
        <f>LF!AQ62</f>
        <v>0</v>
      </c>
      <c r="Q55" s="148">
        <f>COUNTIF(LF!AR62,"Yes")</f>
        <v>0</v>
      </c>
      <c r="R55" s="55"/>
      <c r="S55" s="148">
        <f>Oncho!K62</f>
        <v>0</v>
      </c>
      <c r="T55" s="148">
        <f>MAX(Oncho!AB62,Oncho!BA62)</f>
        <v>0</v>
      </c>
      <c r="U55" s="148">
        <f>MAX(Oncho!AC62,Oncho!BB62)</f>
        <v>0</v>
      </c>
      <c r="V55" s="148">
        <f>MAX(Oncho!AE62,Oncho!BD62)</f>
        <v>0</v>
      </c>
      <c r="W55" s="148">
        <f>MAX(Oncho!AF62,Oncho!BE62)</f>
        <v>0</v>
      </c>
      <c r="X55" s="148">
        <f>MAX(Oncho!AG62,Oncho!BF62)</f>
        <v>0</v>
      </c>
      <c r="Y55" s="148">
        <f>MAX(Oncho!AH62,Oncho!BG62)</f>
        <v>0</v>
      </c>
      <c r="Z55" s="148">
        <f>MAX(Oncho!AI62,Oncho!BH62)</f>
        <v>0</v>
      </c>
      <c r="AA55" s="148">
        <f>MAX(Oncho!AJ62,Oncho!BI62)</f>
        <v>0</v>
      </c>
      <c r="AB55" s="148">
        <f>MAX(COUNTIF(Oncho!AK62,"Yes"),COUNTIF(Oncho!BJ62,"Yes"))</f>
        <v>0</v>
      </c>
      <c r="AC55" s="55"/>
      <c r="AD55" s="148">
        <f>Schisto!P64</f>
        <v>0</v>
      </c>
      <c r="AE55" s="148">
        <f>Schisto!AI64</f>
        <v>0</v>
      </c>
      <c r="AF55" s="148">
        <f>Schisto!AJ64</f>
        <v>0</v>
      </c>
      <c r="AG55" s="148">
        <f>Schisto!AN64</f>
        <v>0</v>
      </c>
      <c r="AH55" s="148">
        <f>Schisto!AO64</f>
        <v>0</v>
      </c>
      <c r="AI55" s="148">
        <f>Schisto!AT64</f>
        <v>0</v>
      </c>
      <c r="AJ55" s="148">
        <f>Schisto!AU64</f>
        <v>0</v>
      </c>
      <c r="AK55" s="148">
        <f>Schisto!AV64</f>
        <v>0</v>
      </c>
      <c r="AL55" s="148">
        <f>Schisto!AW64</f>
        <v>0</v>
      </c>
      <c r="AM55" s="148">
        <f>COUNTIF(Schisto!AX64,"Yes")</f>
        <v>0</v>
      </c>
      <c r="AN55" s="55"/>
      <c r="AO55" s="148">
        <f>STH!P64</f>
        <v>0</v>
      </c>
      <c r="AP55" s="148">
        <f>MAX(STH!AK64,STH!BS64)</f>
        <v>0</v>
      </c>
      <c r="AQ55" s="148">
        <f>MAX(STH!AL64,STH!BT64)</f>
        <v>0</v>
      </c>
      <c r="AR55" s="148">
        <f>MAX(STH!AM64,STH!BU64)</f>
        <v>0</v>
      </c>
      <c r="AS55" s="148">
        <f>MAX(STH!AN64,STH!BV64)</f>
        <v>0</v>
      </c>
      <c r="AT55" s="148">
        <f>MAX(STH!AO64,STH!BW64)</f>
        <v>0</v>
      </c>
      <c r="AU55" s="148">
        <f>MAX(STH!AQ64,STH!BY64)</f>
        <v>0</v>
      </c>
      <c r="AV55" s="148">
        <f>MAX(STH!AR64,STH!BZ64)</f>
        <v>0</v>
      </c>
      <c r="AW55" s="148">
        <f>MAX(STH!AS64,STH!CA64)</f>
        <v>0</v>
      </c>
      <c r="AX55" s="148">
        <f>MAX(STH!AT64,STH!CB64)</f>
        <v>0</v>
      </c>
      <c r="AY55" s="148">
        <f>MAX(STH!AU64,STH!CC64)</f>
        <v>0</v>
      </c>
      <c r="AZ55" s="148">
        <f>MAX(STH!AV64,STH!CD64)</f>
        <v>0</v>
      </c>
      <c r="BA55" s="148">
        <f>MAX(STH!AW64,STH!CE64)</f>
        <v>0</v>
      </c>
      <c r="BB55" s="148">
        <f>MAX(STH!AX64,STH!CF64)</f>
        <v>0</v>
      </c>
      <c r="BC55" s="148">
        <f>MAX(STH!AY64,STH!CG64)</f>
        <v>0</v>
      </c>
      <c r="BD55" s="148">
        <f>MAX(STH!AZ64,STH!CH64)</f>
        <v>0</v>
      </c>
      <c r="BE55" s="148">
        <f>MAX(STH!BA64,STH!CI64)</f>
        <v>0</v>
      </c>
      <c r="BF55" s="148">
        <f>MAX(STH!BB64,STH!CJ64)</f>
        <v>0</v>
      </c>
      <c r="BG55" s="148">
        <f>MAX(COUNTIF(STH!BC64,"Yes"),COUNTIF(STH!CK64,"Yes"))</f>
        <v>0</v>
      </c>
      <c r="BH55" s="55"/>
      <c r="BI55" s="148">
        <f>Trachoma!Q67</f>
        <v>0</v>
      </c>
      <c r="BJ55" s="148">
        <f>Trachoma!AK67</f>
        <v>0</v>
      </c>
      <c r="BK55" s="148">
        <f>Trachoma!AL67</f>
        <v>0</v>
      </c>
      <c r="BL55" s="148">
        <f>Trachoma!AN67</f>
        <v>0</v>
      </c>
      <c r="BM55" s="148">
        <f>Trachoma!AO67</f>
        <v>0</v>
      </c>
      <c r="BN55" s="148">
        <f>Trachoma!AT67</f>
        <v>0</v>
      </c>
      <c r="BO55" s="148">
        <f>Trachoma!AU67</f>
        <v>0</v>
      </c>
      <c r="BP55" s="148">
        <f>Trachoma!AV67</f>
        <v>0</v>
      </c>
      <c r="BQ55" s="148">
        <f>Trachoma!AW67</f>
        <v>0</v>
      </c>
      <c r="BR55" s="148">
        <f>COUNTIF(Trachoma!AX67,"Yes")</f>
        <v>0</v>
      </c>
      <c r="BS55" s="55"/>
      <c r="BT55" s="148">
        <f t="shared" si="14"/>
        <v>0</v>
      </c>
      <c r="BU55" s="148">
        <f t="shared" si="15"/>
        <v>0</v>
      </c>
      <c r="BV55" s="148">
        <f t="shared" si="16"/>
        <v>0</v>
      </c>
      <c r="BW55" s="148">
        <f t="shared" si="17"/>
        <v>0</v>
      </c>
      <c r="BX55" s="148">
        <f t="shared" si="18"/>
        <v>0</v>
      </c>
      <c r="BY55" s="148">
        <f t="shared" si="20"/>
        <v>0</v>
      </c>
      <c r="BZ55" s="148">
        <f t="shared" si="21"/>
        <v>0</v>
      </c>
      <c r="CA55" s="148">
        <f t="shared" si="22"/>
        <v>0</v>
      </c>
      <c r="CB55" s="148">
        <f t="shared" si="23"/>
        <v>0</v>
      </c>
      <c r="CC55" s="148">
        <f t="shared" si="19"/>
        <v>0</v>
      </c>
    </row>
    <row r="56" spans="2:81" x14ac:dyDescent="0.25">
      <c r="B56" s="361">
        <f>Demography!B64</f>
        <v>0</v>
      </c>
      <c r="C56" s="361">
        <f>Demography!C64</f>
        <v>0</v>
      </c>
      <c r="D56" s="362">
        <f>Demography!D64</f>
        <v>0</v>
      </c>
      <c r="E56" s="337"/>
      <c r="F56" s="362">
        <f>LF!M63</f>
        <v>0</v>
      </c>
      <c r="G56" s="362">
        <f>LF!AE63</f>
        <v>0</v>
      </c>
      <c r="H56" s="362">
        <f>LF!AF63</f>
        <v>0</v>
      </c>
      <c r="I56" s="362">
        <f>LF!AH63</f>
        <v>0</v>
      </c>
      <c r="J56" s="362">
        <f>LF!AI63</f>
        <v>0</v>
      </c>
      <c r="K56" s="362">
        <f>LF!AK63</f>
        <v>0</v>
      </c>
      <c r="L56" s="362">
        <f>LF!AM63</f>
        <v>0</v>
      </c>
      <c r="M56" s="362">
        <f>LF!AN63</f>
        <v>0</v>
      </c>
      <c r="N56" s="362">
        <f>LF!AO63</f>
        <v>0</v>
      </c>
      <c r="O56" s="362">
        <f>LF!AP63</f>
        <v>0</v>
      </c>
      <c r="P56" s="362">
        <f>LF!AQ63</f>
        <v>0</v>
      </c>
      <c r="Q56" s="362">
        <f>COUNTIF(LF!AR63,"Yes")</f>
        <v>0</v>
      </c>
      <c r="R56" s="337"/>
      <c r="S56" s="362">
        <f>Oncho!K63</f>
        <v>0</v>
      </c>
      <c r="T56" s="362">
        <f>MAX(Oncho!AB63,Oncho!BA63)</f>
        <v>0</v>
      </c>
      <c r="U56" s="362">
        <f>MAX(Oncho!AC63,Oncho!BB63)</f>
        <v>0</v>
      </c>
      <c r="V56" s="362">
        <f>MAX(Oncho!AE63,Oncho!BD63)</f>
        <v>0</v>
      </c>
      <c r="W56" s="362">
        <f>MAX(Oncho!AF63,Oncho!BE63)</f>
        <v>0</v>
      </c>
      <c r="X56" s="362">
        <f>MAX(Oncho!AG63,Oncho!BF63)</f>
        <v>0</v>
      </c>
      <c r="Y56" s="362">
        <f>MAX(Oncho!AH63,Oncho!BG63)</f>
        <v>0</v>
      </c>
      <c r="Z56" s="362">
        <f>MAX(Oncho!AI63,Oncho!BH63)</f>
        <v>0</v>
      </c>
      <c r="AA56" s="362">
        <f>MAX(Oncho!AJ63,Oncho!BI63)</f>
        <v>0</v>
      </c>
      <c r="AB56" s="362">
        <f>MAX(COUNTIF(Oncho!AK63,"Yes"),COUNTIF(Oncho!BJ63,"Yes"))</f>
        <v>0</v>
      </c>
      <c r="AC56" s="337"/>
      <c r="AD56" s="362">
        <f>Schisto!P65</f>
        <v>0</v>
      </c>
      <c r="AE56" s="362">
        <f>Schisto!AI65</f>
        <v>0</v>
      </c>
      <c r="AF56" s="362">
        <f>Schisto!AJ65</f>
        <v>0</v>
      </c>
      <c r="AG56" s="362">
        <f>Schisto!AN65</f>
        <v>0</v>
      </c>
      <c r="AH56" s="362">
        <f>Schisto!AO65</f>
        <v>0</v>
      </c>
      <c r="AI56" s="362">
        <f>Schisto!AT65</f>
        <v>0</v>
      </c>
      <c r="AJ56" s="362">
        <f>Schisto!AU65</f>
        <v>0</v>
      </c>
      <c r="AK56" s="362">
        <f>Schisto!AV65</f>
        <v>0</v>
      </c>
      <c r="AL56" s="362">
        <f>Schisto!AW65</f>
        <v>0</v>
      </c>
      <c r="AM56" s="362">
        <f>COUNTIF(Schisto!AX65,"Yes")</f>
        <v>0</v>
      </c>
      <c r="AN56" s="337"/>
      <c r="AO56" s="362">
        <f>STH!P65</f>
        <v>0</v>
      </c>
      <c r="AP56" s="362">
        <f>MAX(STH!AK65,STH!BS65)</f>
        <v>0</v>
      </c>
      <c r="AQ56" s="362">
        <f>MAX(STH!AL65,STH!BT65)</f>
        <v>0</v>
      </c>
      <c r="AR56" s="362">
        <f>MAX(STH!AM65,STH!BU65)</f>
        <v>0</v>
      </c>
      <c r="AS56" s="362">
        <f>MAX(STH!AN65,STH!BV65)</f>
        <v>0</v>
      </c>
      <c r="AT56" s="362">
        <f>MAX(STH!AO65,STH!BW65)</f>
        <v>0</v>
      </c>
      <c r="AU56" s="362">
        <f>MAX(STH!AQ65,STH!BY65)</f>
        <v>0</v>
      </c>
      <c r="AV56" s="362">
        <f>MAX(STH!AR65,STH!BZ65)</f>
        <v>0</v>
      </c>
      <c r="AW56" s="362">
        <f>MAX(STH!AS65,STH!CA65)</f>
        <v>0</v>
      </c>
      <c r="AX56" s="362">
        <f>MAX(STH!AT65,STH!CB65)</f>
        <v>0</v>
      </c>
      <c r="AY56" s="362">
        <f>MAX(STH!AU65,STH!CC65)</f>
        <v>0</v>
      </c>
      <c r="AZ56" s="362">
        <f>MAX(STH!AV65,STH!CD65)</f>
        <v>0</v>
      </c>
      <c r="BA56" s="362">
        <f>MAX(STH!AW65,STH!CE65)</f>
        <v>0</v>
      </c>
      <c r="BB56" s="362">
        <f>MAX(STH!AX65,STH!CF65)</f>
        <v>0</v>
      </c>
      <c r="BC56" s="362">
        <f>MAX(STH!AY65,STH!CG65)</f>
        <v>0</v>
      </c>
      <c r="BD56" s="362">
        <f>MAX(STH!AZ65,STH!CH65)</f>
        <v>0</v>
      </c>
      <c r="BE56" s="362">
        <f>MAX(STH!BA65,STH!CI65)</f>
        <v>0</v>
      </c>
      <c r="BF56" s="362">
        <f>MAX(STH!BB65,STH!CJ65)</f>
        <v>0</v>
      </c>
      <c r="BG56" s="362">
        <f>MAX(COUNTIF(STH!BC65,"Yes"),COUNTIF(STH!CK65,"Yes"))</f>
        <v>0</v>
      </c>
      <c r="BH56" s="337"/>
      <c r="BI56" s="362">
        <f>Trachoma!Q68</f>
        <v>0</v>
      </c>
      <c r="BJ56" s="362">
        <f>Trachoma!AK68</f>
        <v>0</v>
      </c>
      <c r="BK56" s="362">
        <f>Trachoma!AL68</f>
        <v>0</v>
      </c>
      <c r="BL56" s="362">
        <f>Trachoma!AN68</f>
        <v>0</v>
      </c>
      <c r="BM56" s="362">
        <f>Trachoma!AO68</f>
        <v>0</v>
      </c>
      <c r="BN56" s="362">
        <f>Trachoma!AT68</f>
        <v>0</v>
      </c>
      <c r="BO56" s="362">
        <f>Trachoma!AU68</f>
        <v>0</v>
      </c>
      <c r="BP56" s="362">
        <f>Trachoma!AV68</f>
        <v>0</v>
      </c>
      <c r="BQ56" s="362">
        <f>Trachoma!AW68</f>
        <v>0</v>
      </c>
      <c r="BR56" s="362">
        <f>COUNTIF(Trachoma!AX68,"Yes")</f>
        <v>0</v>
      </c>
      <c r="BS56" s="337"/>
      <c r="BT56" s="362">
        <f t="shared" si="14"/>
        <v>0</v>
      </c>
      <c r="BU56" s="362">
        <f t="shared" si="15"/>
        <v>0</v>
      </c>
      <c r="BV56" s="362">
        <f t="shared" si="16"/>
        <v>0</v>
      </c>
      <c r="BW56" s="362">
        <f t="shared" si="17"/>
        <v>0</v>
      </c>
      <c r="BX56" s="362">
        <f t="shared" si="18"/>
        <v>0</v>
      </c>
      <c r="BY56" s="362">
        <f t="shared" si="20"/>
        <v>0</v>
      </c>
      <c r="BZ56" s="362">
        <f t="shared" si="21"/>
        <v>0</v>
      </c>
      <c r="CA56" s="362">
        <f t="shared" si="22"/>
        <v>0</v>
      </c>
      <c r="CB56" s="362">
        <f t="shared" si="23"/>
        <v>0</v>
      </c>
      <c r="CC56" s="362">
        <f t="shared" si="19"/>
        <v>0</v>
      </c>
    </row>
    <row r="57" spans="2:81" x14ac:dyDescent="0.25">
      <c r="B57" s="147">
        <f>Demography!B65</f>
        <v>0</v>
      </c>
      <c r="C57" s="147">
        <f>Demography!C65</f>
        <v>0</v>
      </c>
      <c r="D57" s="148">
        <f>Demography!D65</f>
        <v>0</v>
      </c>
      <c r="E57" s="55"/>
      <c r="F57" s="148">
        <f>LF!M64</f>
        <v>0</v>
      </c>
      <c r="G57" s="148">
        <f>LF!AE64</f>
        <v>0</v>
      </c>
      <c r="H57" s="148">
        <f>LF!AF64</f>
        <v>0</v>
      </c>
      <c r="I57" s="148">
        <f>LF!AH64</f>
        <v>0</v>
      </c>
      <c r="J57" s="148">
        <f>LF!AI64</f>
        <v>0</v>
      </c>
      <c r="K57" s="148">
        <f>LF!AK64</f>
        <v>0</v>
      </c>
      <c r="L57" s="148">
        <f>LF!AM64</f>
        <v>0</v>
      </c>
      <c r="M57" s="148">
        <f>LF!AN64</f>
        <v>0</v>
      </c>
      <c r="N57" s="148">
        <f>LF!AO64</f>
        <v>0</v>
      </c>
      <c r="O57" s="148">
        <f>LF!AP64</f>
        <v>0</v>
      </c>
      <c r="P57" s="148">
        <f>LF!AQ64</f>
        <v>0</v>
      </c>
      <c r="Q57" s="148">
        <f>COUNTIF(LF!AR64,"Yes")</f>
        <v>0</v>
      </c>
      <c r="R57" s="55"/>
      <c r="S57" s="148">
        <f>Oncho!K64</f>
        <v>0</v>
      </c>
      <c r="T57" s="148">
        <f>MAX(Oncho!AB64,Oncho!BA64)</f>
        <v>0</v>
      </c>
      <c r="U57" s="148">
        <f>MAX(Oncho!AC64,Oncho!BB64)</f>
        <v>0</v>
      </c>
      <c r="V57" s="148">
        <f>MAX(Oncho!AE64,Oncho!BD64)</f>
        <v>0</v>
      </c>
      <c r="W57" s="148">
        <f>MAX(Oncho!AF64,Oncho!BE64)</f>
        <v>0</v>
      </c>
      <c r="X57" s="148">
        <f>MAX(Oncho!AG64,Oncho!BF64)</f>
        <v>0</v>
      </c>
      <c r="Y57" s="148">
        <f>MAX(Oncho!AH64,Oncho!BG64)</f>
        <v>0</v>
      </c>
      <c r="Z57" s="148">
        <f>MAX(Oncho!AI64,Oncho!BH64)</f>
        <v>0</v>
      </c>
      <c r="AA57" s="148">
        <f>MAX(Oncho!AJ64,Oncho!BI64)</f>
        <v>0</v>
      </c>
      <c r="AB57" s="148">
        <f>MAX(COUNTIF(Oncho!AK64,"Yes"),COUNTIF(Oncho!BJ64,"Yes"))</f>
        <v>0</v>
      </c>
      <c r="AC57" s="55"/>
      <c r="AD57" s="148">
        <f>Schisto!P66</f>
        <v>0</v>
      </c>
      <c r="AE57" s="148">
        <f>Schisto!AI66</f>
        <v>0</v>
      </c>
      <c r="AF57" s="148">
        <f>Schisto!AJ66</f>
        <v>0</v>
      </c>
      <c r="AG57" s="148">
        <f>Schisto!AN66</f>
        <v>0</v>
      </c>
      <c r="AH57" s="148">
        <f>Schisto!AO66</f>
        <v>0</v>
      </c>
      <c r="AI57" s="148">
        <f>Schisto!AT66</f>
        <v>0</v>
      </c>
      <c r="AJ57" s="148">
        <f>Schisto!AU66</f>
        <v>0</v>
      </c>
      <c r="AK57" s="148">
        <f>Schisto!AV66</f>
        <v>0</v>
      </c>
      <c r="AL57" s="148">
        <f>Schisto!AW66</f>
        <v>0</v>
      </c>
      <c r="AM57" s="148">
        <f>COUNTIF(Schisto!AX66,"Yes")</f>
        <v>0</v>
      </c>
      <c r="AN57" s="55"/>
      <c r="AO57" s="148">
        <f>STH!P66</f>
        <v>0</v>
      </c>
      <c r="AP57" s="148">
        <f>MAX(STH!AK66,STH!BS66)</f>
        <v>0</v>
      </c>
      <c r="AQ57" s="148">
        <f>MAX(STH!AL66,STH!BT66)</f>
        <v>0</v>
      </c>
      <c r="AR57" s="148">
        <f>MAX(STH!AM66,STH!BU66)</f>
        <v>0</v>
      </c>
      <c r="AS57" s="148">
        <f>MAX(STH!AN66,STH!BV66)</f>
        <v>0</v>
      </c>
      <c r="AT57" s="148">
        <f>MAX(STH!AO66,STH!BW66)</f>
        <v>0</v>
      </c>
      <c r="AU57" s="148">
        <f>MAX(STH!AQ66,STH!BY66)</f>
        <v>0</v>
      </c>
      <c r="AV57" s="148">
        <f>MAX(STH!AR66,STH!BZ66)</f>
        <v>0</v>
      </c>
      <c r="AW57" s="148">
        <f>MAX(STH!AS66,STH!CA66)</f>
        <v>0</v>
      </c>
      <c r="AX57" s="148">
        <f>MAX(STH!AT66,STH!CB66)</f>
        <v>0</v>
      </c>
      <c r="AY57" s="148">
        <f>MAX(STH!AU66,STH!CC66)</f>
        <v>0</v>
      </c>
      <c r="AZ57" s="148">
        <f>MAX(STH!AV66,STH!CD66)</f>
        <v>0</v>
      </c>
      <c r="BA57" s="148">
        <f>MAX(STH!AW66,STH!CE66)</f>
        <v>0</v>
      </c>
      <c r="BB57" s="148">
        <f>MAX(STH!AX66,STH!CF66)</f>
        <v>0</v>
      </c>
      <c r="BC57" s="148">
        <f>MAX(STH!AY66,STH!CG66)</f>
        <v>0</v>
      </c>
      <c r="BD57" s="148">
        <f>MAX(STH!AZ66,STH!CH66)</f>
        <v>0</v>
      </c>
      <c r="BE57" s="148">
        <f>MAX(STH!BA66,STH!CI66)</f>
        <v>0</v>
      </c>
      <c r="BF57" s="148">
        <f>MAX(STH!BB66,STH!CJ66)</f>
        <v>0</v>
      </c>
      <c r="BG57" s="148">
        <f>MAX(COUNTIF(STH!BC66,"Yes"),COUNTIF(STH!CK66,"Yes"))</f>
        <v>0</v>
      </c>
      <c r="BH57" s="55"/>
      <c r="BI57" s="148">
        <f>Trachoma!Q69</f>
        <v>0</v>
      </c>
      <c r="BJ57" s="148">
        <f>Trachoma!AK69</f>
        <v>0</v>
      </c>
      <c r="BK57" s="148">
        <f>Trachoma!AL69</f>
        <v>0</v>
      </c>
      <c r="BL57" s="148">
        <f>Trachoma!AN69</f>
        <v>0</v>
      </c>
      <c r="BM57" s="148">
        <f>Trachoma!AO69</f>
        <v>0</v>
      </c>
      <c r="BN57" s="148">
        <f>Trachoma!AT69</f>
        <v>0</v>
      </c>
      <c r="BO57" s="148">
        <f>Trachoma!AU69</f>
        <v>0</v>
      </c>
      <c r="BP57" s="148">
        <f>Trachoma!AV69</f>
        <v>0</v>
      </c>
      <c r="BQ57" s="148">
        <f>Trachoma!AW69</f>
        <v>0</v>
      </c>
      <c r="BR57" s="148">
        <f>COUNTIF(Trachoma!AX69,"Yes")</f>
        <v>0</v>
      </c>
      <c r="BS57" s="55"/>
      <c r="BT57" s="148">
        <f t="shared" si="14"/>
        <v>0</v>
      </c>
      <c r="BU57" s="148">
        <f t="shared" si="15"/>
        <v>0</v>
      </c>
      <c r="BV57" s="148">
        <f t="shared" si="16"/>
        <v>0</v>
      </c>
      <c r="BW57" s="148">
        <f t="shared" si="17"/>
        <v>0</v>
      </c>
      <c r="BX57" s="148">
        <f t="shared" si="18"/>
        <v>0</v>
      </c>
      <c r="BY57" s="148">
        <f t="shared" si="20"/>
        <v>0</v>
      </c>
      <c r="BZ57" s="148">
        <f t="shared" si="21"/>
        <v>0</v>
      </c>
      <c r="CA57" s="148">
        <f t="shared" si="22"/>
        <v>0</v>
      </c>
      <c r="CB57" s="148">
        <f t="shared" si="23"/>
        <v>0</v>
      </c>
      <c r="CC57" s="148">
        <f t="shared" si="19"/>
        <v>0</v>
      </c>
    </row>
    <row r="58" spans="2:81" x14ac:dyDescent="0.25">
      <c r="B58" s="361">
        <f>Demography!B66</f>
        <v>0</v>
      </c>
      <c r="C58" s="361">
        <f>Demography!C66</f>
        <v>0</v>
      </c>
      <c r="D58" s="362">
        <f>Demography!D66</f>
        <v>0</v>
      </c>
      <c r="E58" s="337"/>
      <c r="F58" s="362">
        <f>LF!M65</f>
        <v>0</v>
      </c>
      <c r="G58" s="362">
        <f>LF!AE65</f>
        <v>0</v>
      </c>
      <c r="H58" s="362">
        <f>LF!AF65</f>
        <v>0</v>
      </c>
      <c r="I58" s="362">
        <f>LF!AH65</f>
        <v>0</v>
      </c>
      <c r="J58" s="362">
        <f>LF!AI65</f>
        <v>0</v>
      </c>
      <c r="K58" s="362">
        <f>LF!AK65</f>
        <v>0</v>
      </c>
      <c r="L58" s="362">
        <f>LF!AM65</f>
        <v>0</v>
      </c>
      <c r="M58" s="362">
        <f>LF!AN65</f>
        <v>0</v>
      </c>
      <c r="N58" s="362">
        <f>LF!AO65</f>
        <v>0</v>
      </c>
      <c r="O58" s="362">
        <f>LF!AP65</f>
        <v>0</v>
      </c>
      <c r="P58" s="362">
        <f>LF!AQ65</f>
        <v>0</v>
      </c>
      <c r="Q58" s="362">
        <f>COUNTIF(LF!AR65,"Yes")</f>
        <v>0</v>
      </c>
      <c r="R58" s="337"/>
      <c r="S58" s="362">
        <f>Oncho!K65</f>
        <v>0</v>
      </c>
      <c r="T58" s="362">
        <f>MAX(Oncho!AB65,Oncho!BA65)</f>
        <v>0</v>
      </c>
      <c r="U58" s="362">
        <f>MAX(Oncho!AC65,Oncho!BB65)</f>
        <v>0</v>
      </c>
      <c r="V58" s="362">
        <f>MAX(Oncho!AE65,Oncho!BD65)</f>
        <v>0</v>
      </c>
      <c r="W58" s="362">
        <f>MAX(Oncho!AF65,Oncho!BE65)</f>
        <v>0</v>
      </c>
      <c r="X58" s="362">
        <f>MAX(Oncho!AG65,Oncho!BF65)</f>
        <v>0</v>
      </c>
      <c r="Y58" s="362">
        <f>MAX(Oncho!AH65,Oncho!BG65)</f>
        <v>0</v>
      </c>
      <c r="Z58" s="362">
        <f>MAX(Oncho!AI65,Oncho!BH65)</f>
        <v>0</v>
      </c>
      <c r="AA58" s="362">
        <f>MAX(Oncho!AJ65,Oncho!BI65)</f>
        <v>0</v>
      </c>
      <c r="AB58" s="362">
        <f>MAX(COUNTIF(Oncho!AK65,"Yes"),COUNTIF(Oncho!BJ65,"Yes"))</f>
        <v>0</v>
      </c>
      <c r="AC58" s="337"/>
      <c r="AD58" s="362">
        <f>Schisto!P67</f>
        <v>0</v>
      </c>
      <c r="AE58" s="362">
        <f>Schisto!AI67</f>
        <v>0</v>
      </c>
      <c r="AF58" s="362">
        <f>Schisto!AJ67</f>
        <v>0</v>
      </c>
      <c r="AG58" s="362">
        <f>Schisto!AN67</f>
        <v>0</v>
      </c>
      <c r="AH58" s="362">
        <f>Schisto!AO67</f>
        <v>0</v>
      </c>
      <c r="AI58" s="362">
        <f>Schisto!AT67</f>
        <v>0</v>
      </c>
      <c r="AJ58" s="362">
        <f>Schisto!AU67</f>
        <v>0</v>
      </c>
      <c r="AK58" s="362">
        <f>Schisto!AV67</f>
        <v>0</v>
      </c>
      <c r="AL58" s="362">
        <f>Schisto!AW67</f>
        <v>0</v>
      </c>
      <c r="AM58" s="362">
        <f>COUNTIF(Schisto!AX67,"Yes")</f>
        <v>0</v>
      </c>
      <c r="AN58" s="337"/>
      <c r="AO58" s="362">
        <f>STH!P67</f>
        <v>0</v>
      </c>
      <c r="AP58" s="362">
        <f>MAX(STH!AK67,STH!BS67)</f>
        <v>0</v>
      </c>
      <c r="AQ58" s="362">
        <f>MAX(STH!AL67,STH!BT67)</f>
        <v>0</v>
      </c>
      <c r="AR58" s="362">
        <f>MAX(STH!AM67,STH!BU67)</f>
        <v>0</v>
      </c>
      <c r="AS58" s="362">
        <f>MAX(STH!AN67,STH!BV67)</f>
        <v>0</v>
      </c>
      <c r="AT58" s="362">
        <f>MAX(STH!AO67,STH!BW67)</f>
        <v>0</v>
      </c>
      <c r="AU58" s="362">
        <f>MAX(STH!AQ67,STH!BY67)</f>
        <v>0</v>
      </c>
      <c r="AV58" s="362">
        <f>MAX(STH!AR67,STH!BZ67)</f>
        <v>0</v>
      </c>
      <c r="AW58" s="362">
        <f>MAX(STH!AS67,STH!CA67)</f>
        <v>0</v>
      </c>
      <c r="AX58" s="362">
        <f>MAX(STH!AT67,STH!CB67)</f>
        <v>0</v>
      </c>
      <c r="AY58" s="362">
        <f>MAX(STH!AU67,STH!CC67)</f>
        <v>0</v>
      </c>
      <c r="AZ58" s="362">
        <f>MAX(STH!AV67,STH!CD67)</f>
        <v>0</v>
      </c>
      <c r="BA58" s="362">
        <f>MAX(STH!AW67,STH!CE67)</f>
        <v>0</v>
      </c>
      <c r="BB58" s="362">
        <f>MAX(STH!AX67,STH!CF67)</f>
        <v>0</v>
      </c>
      <c r="BC58" s="362">
        <f>MAX(STH!AY67,STH!CG67)</f>
        <v>0</v>
      </c>
      <c r="BD58" s="362">
        <f>MAX(STH!AZ67,STH!CH67)</f>
        <v>0</v>
      </c>
      <c r="BE58" s="362">
        <f>MAX(STH!BA67,STH!CI67)</f>
        <v>0</v>
      </c>
      <c r="BF58" s="362">
        <f>MAX(STH!BB67,STH!CJ67)</f>
        <v>0</v>
      </c>
      <c r="BG58" s="362">
        <f>MAX(COUNTIF(STH!BC67,"Yes"),COUNTIF(STH!CK67,"Yes"))</f>
        <v>0</v>
      </c>
      <c r="BH58" s="337"/>
      <c r="BI58" s="362">
        <f>Trachoma!Q70</f>
        <v>0</v>
      </c>
      <c r="BJ58" s="362">
        <f>Trachoma!AK70</f>
        <v>0</v>
      </c>
      <c r="BK58" s="362">
        <f>Trachoma!AL70</f>
        <v>0</v>
      </c>
      <c r="BL58" s="362">
        <f>Trachoma!AN70</f>
        <v>0</v>
      </c>
      <c r="BM58" s="362">
        <f>Trachoma!AO70</f>
        <v>0</v>
      </c>
      <c r="BN58" s="362">
        <f>Trachoma!AT70</f>
        <v>0</v>
      </c>
      <c r="BO58" s="362">
        <f>Trachoma!AU70</f>
        <v>0</v>
      </c>
      <c r="BP58" s="362">
        <f>Trachoma!AV70</f>
        <v>0</v>
      </c>
      <c r="BQ58" s="362">
        <f>Trachoma!AW70</f>
        <v>0</v>
      </c>
      <c r="BR58" s="362">
        <f>COUNTIF(Trachoma!AX70,"Yes")</f>
        <v>0</v>
      </c>
      <c r="BS58" s="337"/>
      <c r="BT58" s="362">
        <f t="shared" si="14"/>
        <v>0</v>
      </c>
      <c r="BU58" s="362">
        <f t="shared" si="15"/>
        <v>0</v>
      </c>
      <c r="BV58" s="362">
        <f t="shared" si="16"/>
        <v>0</v>
      </c>
      <c r="BW58" s="362">
        <f t="shared" si="17"/>
        <v>0</v>
      </c>
      <c r="BX58" s="362">
        <f t="shared" si="18"/>
        <v>0</v>
      </c>
      <c r="BY58" s="362">
        <f t="shared" si="20"/>
        <v>0</v>
      </c>
      <c r="BZ58" s="362">
        <f t="shared" si="21"/>
        <v>0</v>
      </c>
      <c r="CA58" s="362">
        <f t="shared" si="22"/>
        <v>0</v>
      </c>
      <c r="CB58" s="362">
        <f t="shared" si="23"/>
        <v>0</v>
      </c>
      <c r="CC58" s="362">
        <f t="shared" si="19"/>
        <v>0</v>
      </c>
    </row>
    <row r="59" spans="2:81" x14ac:dyDescent="0.25">
      <c r="B59" s="147">
        <f>Demography!B67</f>
        <v>0</v>
      </c>
      <c r="C59" s="147">
        <f>Demography!C67</f>
        <v>0</v>
      </c>
      <c r="D59" s="148">
        <f>Demography!D67</f>
        <v>0</v>
      </c>
      <c r="E59" s="55"/>
      <c r="F59" s="148">
        <f>LF!M66</f>
        <v>0</v>
      </c>
      <c r="G59" s="148">
        <f>LF!AE66</f>
        <v>0</v>
      </c>
      <c r="H59" s="148">
        <f>LF!AF66</f>
        <v>0</v>
      </c>
      <c r="I59" s="148">
        <f>LF!AH66</f>
        <v>0</v>
      </c>
      <c r="J59" s="148">
        <f>LF!AI66</f>
        <v>0</v>
      </c>
      <c r="K59" s="148">
        <f>LF!AK66</f>
        <v>0</v>
      </c>
      <c r="L59" s="148">
        <f>LF!AM66</f>
        <v>0</v>
      </c>
      <c r="M59" s="148">
        <f>LF!AN66</f>
        <v>0</v>
      </c>
      <c r="N59" s="148">
        <f>LF!AO66</f>
        <v>0</v>
      </c>
      <c r="O59" s="148">
        <f>LF!AP66</f>
        <v>0</v>
      </c>
      <c r="P59" s="148">
        <f>LF!AQ66</f>
        <v>0</v>
      </c>
      <c r="Q59" s="148">
        <f>COUNTIF(LF!AR66,"Yes")</f>
        <v>0</v>
      </c>
      <c r="R59" s="55"/>
      <c r="S59" s="148">
        <f>Oncho!K66</f>
        <v>0</v>
      </c>
      <c r="T59" s="148">
        <f>MAX(Oncho!AB66,Oncho!BA66)</f>
        <v>0</v>
      </c>
      <c r="U59" s="148">
        <f>MAX(Oncho!AC66,Oncho!BB66)</f>
        <v>0</v>
      </c>
      <c r="V59" s="148">
        <f>MAX(Oncho!AE66,Oncho!BD66)</f>
        <v>0</v>
      </c>
      <c r="W59" s="148">
        <f>MAX(Oncho!AF66,Oncho!BE66)</f>
        <v>0</v>
      </c>
      <c r="X59" s="148">
        <f>MAX(Oncho!AG66,Oncho!BF66)</f>
        <v>0</v>
      </c>
      <c r="Y59" s="148">
        <f>MAX(Oncho!AH66,Oncho!BG66)</f>
        <v>0</v>
      </c>
      <c r="Z59" s="148">
        <f>MAX(Oncho!AI66,Oncho!BH66)</f>
        <v>0</v>
      </c>
      <c r="AA59" s="148">
        <f>MAX(Oncho!AJ66,Oncho!BI66)</f>
        <v>0</v>
      </c>
      <c r="AB59" s="148">
        <f>MAX(COUNTIF(Oncho!AK66,"Yes"),COUNTIF(Oncho!BJ66,"Yes"))</f>
        <v>0</v>
      </c>
      <c r="AC59" s="55"/>
      <c r="AD59" s="148">
        <f>Schisto!P68</f>
        <v>0</v>
      </c>
      <c r="AE59" s="148">
        <f>Schisto!AI68</f>
        <v>0</v>
      </c>
      <c r="AF59" s="148">
        <f>Schisto!AJ68</f>
        <v>0</v>
      </c>
      <c r="AG59" s="148">
        <f>Schisto!AN68</f>
        <v>0</v>
      </c>
      <c r="AH59" s="148">
        <f>Schisto!AO68</f>
        <v>0</v>
      </c>
      <c r="AI59" s="148">
        <f>Schisto!AT68</f>
        <v>0</v>
      </c>
      <c r="AJ59" s="148">
        <f>Schisto!AU68</f>
        <v>0</v>
      </c>
      <c r="AK59" s="148">
        <f>Schisto!AV68</f>
        <v>0</v>
      </c>
      <c r="AL59" s="148">
        <f>Schisto!AW68</f>
        <v>0</v>
      </c>
      <c r="AM59" s="148">
        <f>COUNTIF(Schisto!AX68,"Yes")</f>
        <v>0</v>
      </c>
      <c r="AN59" s="55"/>
      <c r="AO59" s="148">
        <f>STH!P68</f>
        <v>0</v>
      </c>
      <c r="AP59" s="148">
        <f>MAX(STH!AK68,STH!BS68)</f>
        <v>0</v>
      </c>
      <c r="AQ59" s="148">
        <f>MAX(STH!AL68,STH!BT68)</f>
        <v>0</v>
      </c>
      <c r="AR59" s="148">
        <f>MAX(STH!AM68,STH!BU68)</f>
        <v>0</v>
      </c>
      <c r="AS59" s="148">
        <f>MAX(STH!AN68,STH!BV68)</f>
        <v>0</v>
      </c>
      <c r="AT59" s="148">
        <f>MAX(STH!AO68,STH!BW68)</f>
        <v>0</v>
      </c>
      <c r="AU59" s="148">
        <f>MAX(STH!AQ68,STH!BY68)</f>
        <v>0</v>
      </c>
      <c r="AV59" s="148">
        <f>MAX(STH!AR68,STH!BZ68)</f>
        <v>0</v>
      </c>
      <c r="AW59" s="148">
        <f>MAX(STH!AS68,STH!CA68)</f>
        <v>0</v>
      </c>
      <c r="AX59" s="148">
        <f>MAX(STH!AT68,STH!CB68)</f>
        <v>0</v>
      </c>
      <c r="AY59" s="148">
        <f>MAX(STH!AU68,STH!CC68)</f>
        <v>0</v>
      </c>
      <c r="AZ59" s="148">
        <f>MAX(STH!AV68,STH!CD68)</f>
        <v>0</v>
      </c>
      <c r="BA59" s="148">
        <f>MAX(STH!AW68,STH!CE68)</f>
        <v>0</v>
      </c>
      <c r="BB59" s="148">
        <f>MAX(STH!AX68,STH!CF68)</f>
        <v>0</v>
      </c>
      <c r="BC59" s="148">
        <f>MAX(STH!AY68,STH!CG68)</f>
        <v>0</v>
      </c>
      <c r="BD59" s="148">
        <f>MAX(STH!AZ68,STH!CH68)</f>
        <v>0</v>
      </c>
      <c r="BE59" s="148">
        <f>MAX(STH!BA68,STH!CI68)</f>
        <v>0</v>
      </c>
      <c r="BF59" s="148">
        <f>MAX(STH!BB68,STH!CJ68)</f>
        <v>0</v>
      </c>
      <c r="BG59" s="148">
        <f>MAX(COUNTIF(STH!BC68,"Yes"),COUNTIF(STH!CK68,"Yes"))</f>
        <v>0</v>
      </c>
      <c r="BH59" s="55"/>
      <c r="BI59" s="148">
        <f>Trachoma!Q71</f>
        <v>0</v>
      </c>
      <c r="BJ59" s="148">
        <f>Trachoma!AK71</f>
        <v>0</v>
      </c>
      <c r="BK59" s="148">
        <f>Trachoma!AL71</f>
        <v>0</v>
      </c>
      <c r="BL59" s="148">
        <f>Trachoma!AN71</f>
        <v>0</v>
      </c>
      <c r="BM59" s="148">
        <f>Trachoma!AO71</f>
        <v>0</v>
      </c>
      <c r="BN59" s="148">
        <f>Trachoma!AT71</f>
        <v>0</v>
      </c>
      <c r="BO59" s="148">
        <f>Trachoma!AU71</f>
        <v>0</v>
      </c>
      <c r="BP59" s="148">
        <f>Trachoma!AV71</f>
        <v>0</v>
      </c>
      <c r="BQ59" s="148">
        <f>Trachoma!AW71</f>
        <v>0</v>
      </c>
      <c r="BR59" s="148">
        <f>COUNTIF(Trachoma!AX71,"Yes")</f>
        <v>0</v>
      </c>
      <c r="BS59" s="55"/>
      <c r="BT59" s="148">
        <f t="shared" si="14"/>
        <v>0</v>
      </c>
      <c r="BU59" s="148">
        <f t="shared" si="15"/>
        <v>0</v>
      </c>
      <c r="BV59" s="148">
        <f t="shared" si="16"/>
        <v>0</v>
      </c>
      <c r="BW59" s="148">
        <f t="shared" si="17"/>
        <v>0</v>
      </c>
      <c r="BX59" s="148">
        <f t="shared" si="18"/>
        <v>0</v>
      </c>
      <c r="BY59" s="148">
        <f t="shared" si="20"/>
        <v>0</v>
      </c>
      <c r="BZ59" s="148">
        <f t="shared" si="21"/>
        <v>0</v>
      </c>
      <c r="CA59" s="148">
        <f t="shared" si="22"/>
        <v>0</v>
      </c>
      <c r="CB59" s="148">
        <f t="shared" si="23"/>
        <v>0</v>
      </c>
      <c r="CC59" s="148">
        <f t="shared" si="19"/>
        <v>0</v>
      </c>
    </row>
    <row r="60" spans="2:81" x14ac:dyDescent="0.25">
      <c r="B60" s="361">
        <f>Demography!B68</f>
        <v>0</v>
      </c>
      <c r="C60" s="361">
        <f>Demography!C68</f>
        <v>0</v>
      </c>
      <c r="D60" s="362">
        <f>Demography!D68</f>
        <v>0</v>
      </c>
      <c r="E60" s="337"/>
      <c r="F60" s="362">
        <f>LF!M67</f>
        <v>0</v>
      </c>
      <c r="G60" s="362">
        <f>LF!AE67</f>
        <v>0</v>
      </c>
      <c r="H60" s="362">
        <f>LF!AF67</f>
        <v>0</v>
      </c>
      <c r="I60" s="362">
        <f>LF!AH67</f>
        <v>0</v>
      </c>
      <c r="J60" s="362">
        <f>LF!AI67</f>
        <v>0</v>
      </c>
      <c r="K60" s="362">
        <f>LF!AK67</f>
        <v>0</v>
      </c>
      <c r="L60" s="362">
        <f>LF!AM67</f>
        <v>0</v>
      </c>
      <c r="M60" s="362">
        <f>LF!AN67</f>
        <v>0</v>
      </c>
      <c r="N60" s="362">
        <f>LF!AO67</f>
        <v>0</v>
      </c>
      <c r="O60" s="362">
        <f>LF!AP67</f>
        <v>0</v>
      </c>
      <c r="P60" s="362">
        <f>LF!AQ67</f>
        <v>0</v>
      </c>
      <c r="Q60" s="362">
        <f>COUNTIF(LF!AR67,"Yes")</f>
        <v>0</v>
      </c>
      <c r="R60" s="337"/>
      <c r="S60" s="362">
        <f>Oncho!K67</f>
        <v>0</v>
      </c>
      <c r="T60" s="362">
        <f>MAX(Oncho!AB67,Oncho!BA67)</f>
        <v>0</v>
      </c>
      <c r="U60" s="362">
        <f>MAX(Oncho!AC67,Oncho!BB67)</f>
        <v>0</v>
      </c>
      <c r="V60" s="362">
        <f>MAX(Oncho!AE67,Oncho!BD67)</f>
        <v>0</v>
      </c>
      <c r="W60" s="362">
        <f>MAX(Oncho!AF67,Oncho!BE67)</f>
        <v>0</v>
      </c>
      <c r="X60" s="362">
        <f>MAX(Oncho!AG67,Oncho!BF67)</f>
        <v>0</v>
      </c>
      <c r="Y60" s="362">
        <f>MAX(Oncho!AH67,Oncho!BG67)</f>
        <v>0</v>
      </c>
      <c r="Z60" s="362">
        <f>MAX(Oncho!AI67,Oncho!BH67)</f>
        <v>0</v>
      </c>
      <c r="AA60" s="362">
        <f>MAX(Oncho!AJ67,Oncho!BI67)</f>
        <v>0</v>
      </c>
      <c r="AB60" s="362">
        <f>MAX(COUNTIF(Oncho!AK67,"Yes"),COUNTIF(Oncho!BJ67,"Yes"))</f>
        <v>0</v>
      </c>
      <c r="AC60" s="337"/>
      <c r="AD60" s="362">
        <f>Schisto!P69</f>
        <v>0</v>
      </c>
      <c r="AE60" s="362">
        <f>Schisto!AI69</f>
        <v>0</v>
      </c>
      <c r="AF60" s="362">
        <f>Schisto!AJ69</f>
        <v>0</v>
      </c>
      <c r="AG60" s="362">
        <f>Schisto!AN69</f>
        <v>0</v>
      </c>
      <c r="AH60" s="362">
        <f>Schisto!AO69</f>
        <v>0</v>
      </c>
      <c r="AI60" s="362">
        <f>Schisto!AT69</f>
        <v>0</v>
      </c>
      <c r="AJ60" s="362">
        <f>Schisto!AU69</f>
        <v>0</v>
      </c>
      <c r="AK60" s="362">
        <f>Schisto!AV69</f>
        <v>0</v>
      </c>
      <c r="AL60" s="362">
        <f>Schisto!AW69</f>
        <v>0</v>
      </c>
      <c r="AM60" s="362">
        <f>COUNTIF(Schisto!AX69,"Yes")</f>
        <v>0</v>
      </c>
      <c r="AN60" s="337"/>
      <c r="AO60" s="362">
        <f>STH!P69</f>
        <v>0</v>
      </c>
      <c r="AP60" s="362">
        <f>MAX(STH!AK69,STH!BS69)</f>
        <v>0</v>
      </c>
      <c r="AQ60" s="362">
        <f>MAX(STH!AL69,STH!BT69)</f>
        <v>0</v>
      </c>
      <c r="AR60" s="362">
        <f>MAX(STH!AM69,STH!BU69)</f>
        <v>0</v>
      </c>
      <c r="AS60" s="362">
        <f>MAX(STH!AN69,STH!BV69)</f>
        <v>0</v>
      </c>
      <c r="AT60" s="362">
        <f>MAX(STH!AO69,STH!BW69)</f>
        <v>0</v>
      </c>
      <c r="AU60" s="362">
        <f>MAX(STH!AQ69,STH!BY69)</f>
        <v>0</v>
      </c>
      <c r="AV60" s="362">
        <f>MAX(STH!AR69,STH!BZ69)</f>
        <v>0</v>
      </c>
      <c r="AW60" s="362">
        <f>MAX(STH!AS69,STH!CA69)</f>
        <v>0</v>
      </c>
      <c r="AX60" s="362">
        <f>MAX(STH!AT69,STH!CB69)</f>
        <v>0</v>
      </c>
      <c r="AY60" s="362">
        <f>MAX(STH!AU69,STH!CC69)</f>
        <v>0</v>
      </c>
      <c r="AZ60" s="362">
        <f>MAX(STH!AV69,STH!CD69)</f>
        <v>0</v>
      </c>
      <c r="BA60" s="362">
        <f>MAX(STH!AW69,STH!CE69)</f>
        <v>0</v>
      </c>
      <c r="BB60" s="362">
        <f>MAX(STH!AX69,STH!CF69)</f>
        <v>0</v>
      </c>
      <c r="BC60" s="362">
        <f>MAX(STH!AY69,STH!CG69)</f>
        <v>0</v>
      </c>
      <c r="BD60" s="362">
        <f>MAX(STH!AZ69,STH!CH69)</f>
        <v>0</v>
      </c>
      <c r="BE60" s="362">
        <f>MAX(STH!BA69,STH!CI69)</f>
        <v>0</v>
      </c>
      <c r="BF60" s="362">
        <f>MAX(STH!BB69,STH!CJ69)</f>
        <v>0</v>
      </c>
      <c r="BG60" s="362">
        <f>MAX(COUNTIF(STH!BC69,"Yes"),COUNTIF(STH!CK69,"Yes"))</f>
        <v>0</v>
      </c>
      <c r="BH60" s="337"/>
      <c r="BI60" s="362">
        <f>Trachoma!Q72</f>
        <v>0</v>
      </c>
      <c r="BJ60" s="362">
        <f>Trachoma!AK72</f>
        <v>0</v>
      </c>
      <c r="BK60" s="362">
        <f>Trachoma!AL72</f>
        <v>0</v>
      </c>
      <c r="BL60" s="362">
        <f>Trachoma!AN72</f>
        <v>0</v>
      </c>
      <c r="BM60" s="362">
        <f>Trachoma!AO72</f>
        <v>0</v>
      </c>
      <c r="BN60" s="362">
        <f>Trachoma!AT72</f>
        <v>0</v>
      </c>
      <c r="BO60" s="362">
        <f>Trachoma!AU72</f>
        <v>0</v>
      </c>
      <c r="BP60" s="362">
        <f>Trachoma!AV72</f>
        <v>0</v>
      </c>
      <c r="BQ60" s="362">
        <f>Trachoma!AW72</f>
        <v>0</v>
      </c>
      <c r="BR60" s="362">
        <f>COUNTIF(Trachoma!AX72,"Yes")</f>
        <v>0</v>
      </c>
      <c r="BS60" s="337"/>
      <c r="BT60" s="362">
        <f t="shared" si="14"/>
        <v>0</v>
      </c>
      <c r="BU60" s="362">
        <f t="shared" si="15"/>
        <v>0</v>
      </c>
      <c r="BV60" s="362">
        <f t="shared" si="16"/>
        <v>0</v>
      </c>
      <c r="BW60" s="362">
        <f t="shared" si="17"/>
        <v>0</v>
      </c>
      <c r="BX60" s="362">
        <f t="shared" si="18"/>
        <v>0</v>
      </c>
      <c r="BY60" s="362">
        <f t="shared" si="20"/>
        <v>0</v>
      </c>
      <c r="BZ60" s="362">
        <f t="shared" si="21"/>
        <v>0</v>
      </c>
      <c r="CA60" s="362">
        <f t="shared" si="22"/>
        <v>0</v>
      </c>
      <c r="CB60" s="362">
        <f t="shared" si="23"/>
        <v>0</v>
      </c>
      <c r="CC60" s="362">
        <f t="shared" si="19"/>
        <v>0</v>
      </c>
    </row>
    <row r="61" spans="2:81" x14ac:dyDescent="0.25">
      <c r="B61" s="147">
        <f>Demography!B69</f>
        <v>0</v>
      </c>
      <c r="C61" s="147">
        <f>Demography!C69</f>
        <v>0</v>
      </c>
      <c r="D61" s="148">
        <f>Demography!D69</f>
        <v>0</v>
      </c>
      <c r="E61" s="55"/>
      <c r="F61" s="148">
        <f>LF!M68</f>
        <v>0</v>
      </c>
      <c r="G61" s="148">
        <f>LF!AE68</f>
        <v>0</v>
      </c>
      <c r="H61" s="148">
        <f>LF!AF68</f>
        <v>0</v>
      </c>
      <c r="I61" s="148">
        <f>LF!AH68</f>
        <v>0</v>
      </c>
      <c r="J61" s="148">
        <f>LF!AI68</f>
        <v>0</v>
      </c>
      <c r="K61" s="148">
        <f>LF!AK68</f>
        <v>0</v>
      </c>
      <c r="L61" s="148">
        <f>LF!AM68</f>
        <v>0</v>
      </c>
      <c r="M61" s="148">
        <f>LF!AN68</f>
        <v>0</v>
      </c>
      <c r="N61" s="148">
        <f>LF!AO68</f>
        <v>0</v>
      </c>
      <c r="O61" s="148">
        <f>LF!AP68</f>
        <v>0</v>
      </c>
      <c r="P61" s="148">
        <f>LF!AQ68</f>
        <v>0</v>
      </c>
      <c r="Q61" s="148">
        <f>COUNTIF(LF!AR68,"Yes")</f>
        <v>0</v>
      </c>
      <c r="R61" s="55"/>
      <c r="S61" s="148">
        <f>Oncho!K68</f>
        <v>0</v>
      </c>
      <c r="T61" s="148">
        <f>MAX(Oncho!AB68,Oncho!BA68)</f>
        <v>0</v>
      </c>
      <c r="U61" s="148">
        <f>MAX(Oncho!AC68,Oncho!BB68)</f>
        <v>0</v>
      </c>
      <c r="V61" s="148">
        <f>MAX(Oncho!AE68,Oncho!BD68)</f>
        <v>0</v>
      </c>
      <c r="W61" s="148">
        <f>MAX(Oncho!AF68,Oncho!BE68)</f>
        <v>0</v>
      </c>
      <c r="X61" s="148">
        <f>MAX(Oncho!AG68,Oncho!BF68)</f>
        <v>0</v>
      </c>
      <c r="Y61" s="148">
        <f>MAX(Oncho!AH68,Oncho!BG68)</f>
        <v>0</v>
      </c>
      <c r="Z61" s="148">
        <f>MAX(Oncho!AI68,Oncho!BH68)</f>
        <v>0</v>
      </c>
      <c r="AA61" s="148">
        <f>MAX(Oncho!AJ68,Oncho!BI68)</f>
        <v>0</v>
      </c>
      <c r="AB61" s="148">
        <f>MAX(COUNTIF(Oncho!AK68,"Yes"),COUNTIF(Oncho!BJ68,"Yes"))</f>
        <v>0</v>
      </c>
      <c r="AC61" s="55"/>
      <c r="AD61" s="148">
        <f>Schisto!P70</f>
        <v>0</v>
      </c>
      <c r="AE61" s="148">
        <f>Schisto!AI70</f>
        <v>0</v>
      </c>
      <c r="AF61" s="148">
        <f>Schisto!AJ70</f>
        <v>0</v>
      </c>
      <c r="AG61" s="148">
        <f>Schisto!AN70</f>
        <v>0</v>
      </c>
      <c r="AH61" s="148">
        <f>Schisto!AO70</f>
        <v>0</v>
      </c>
      <c r="AI61" s="148">
        <f>Schisto!AT70</f>
        <v>0</v>
      </c>
      <c r="AJ61" s="148">
        <f>Schisto!AU70</f>
        <v>0</v>
      </c>
      <c r="AK61" s="148">
        <f>Schisto!AV70</f>
        <v>0</v>
      </c>
      <c r="AL61" s="148">
        <f>Schisto!AW70</f>
        <v>0</v>
      </c>
      <c r="AM61" s="148">
        <f>COUNTIF(Schisto!AX70,"Yes")</f>
        <v>0</v>
      </c>
      <c r="AN61" s="55"/>
      <c r="AO61" s="148">
        <f>STH!P70</f>
        <v>0</v>
      </c>
      <c r="AP61" s="148">
        <f>MAX(STH!AK70,STH!BS70)</f>
        <v>0</v>
      </c>
      <c r="AQ61" s="148">
        <f>MAX(STH!AL70,STH!BT70)</f>
        <v>0</v>
      </c>
      <c r="AR61" s="148">
        <f>MAX(STH!AM70,STH!BU70)</f>
        <v>0</v>
      </c>
      <c r="AS61" s="148">
        <f>MAX(STH!AN70,STH!BV70)</f>
        <v>0</v>
      </c>
      <c r="AT61" s="148">
        <f>MAX(STH!AO70,STH!BW70)</f>
        <v>0</v>
      </c>
      <c r="AU61" s="148">
        <f>MAX(STH!AQ70,STH!BY70)</f>
        <v>0</v>
      </c>
      <c r="AV61" s="148">
        <f>MAX(STH!AR70,STH!BZ70)</f>
        <v>0</v>
      </c>
      <c r="AW61" s="148">
        <f>MAX(STH!AS70,STH!CA70)</f>
        <v>0</v>
      </c>
      <c r="AX61" s="148">
        <f>MAX(STH!AT70,STH!CB70)</f>
        <v>0</v>
      </c>
      <c r="AY61" s="148">
        <f>MAX(STH!AU70,STH!CC70)</f>
        <v>0</v>
      </c>
      <c r="AZ61" s="148">
        <f>MAX(STH!AV70,STH!CD70)</f>
        <v>0</v>
      </c>
      <c r="BA61" s="148">
        <f>MAX(STH!AW70,STH!CE70)</f>
        <v>0</v>
      </c>
      <c r="BB61" s="148">
        <f>MAX(STH!AX70,STH!CF70)</f>
        <v>0</v>
      </c>
      <c r="BC61" s="148">
        <f>MAX(STH!AY70,STH!CG70)</f>
        <v>0</v>
      </c>
      <c r="BD61" s="148">
        <f>MAX(STH!AZ70,STH!CH70)</f>
        <v>0</v>
      </c>
      <c r="BE61" s="148">
        <f>MAX(STH!BA70,STH!CI70)</f>
        <v>0</v>
      </c>
      <c r="BF61" s="148">
        <f>MAX(STH!BB70,STH!CJ70)</f>
        <v>0</v>
      </c>
      <c r="BG61" s="148">
        <f>MAX(COUNTIF(STH!BC70,"Yes"),COUNTIF(STH!CK70,"Yes"))</f>
        <v>0</v>
      </c>
      <c r="BH61" s="55"/>
      <c r="BI61" s="148">
        <f>Trachoma!Q73</f>
        <v>0</v>
      </c>
      <c r="BJ61" s="148">
        <f>Trachoma!AK73</f>
        <v>0</v>
      </c>
      <c r="BK61" s="148">
        <f>Trachoma!AL73</f>
        <v>0</v>
      </c>
      <c r="BL61" s="148">
        <f>Trachoma!AN73</f>
        <v>0</v>
      </c>
      <c r="BM61" s="148">
        <f>Trachoma!AO73</f>
        <v>0</v>
      </c>
      <c r="BN61" s="148">
        <f>Trachoma!AT73</f>
        <v>0</v>
      </c>
      <c r="BO61" s="148">
        <f>Trachoma!AU73</f>
        <v>0</v>
      </c>
      <c r="BP61" s="148">
        <f>Trachoma!AV73</f>
        <v>0</v>
      </c>
      <c r="BQ61" s="148">
        <f>Trachoma!AW73</f>
        <v>0</v>
      </c>
      <c r="BR61" s="148">
        <f>COUNTIF(Trachoma!AX73,"Yes")</f>
        <v>0</v>
      </c>
      <c r="BS61" s="55"/>
      <c r="BT61" s="148">
        <f t="shared" si="14"/>
        <v>0</v>
      </c>
      <c r="BU61" s="148">
        <f t="shared" si="15"/>
        <v>0</v>
      </c>
      <c r="BV61" s="148">
        <f t="shared" si="16"/>
        <v>0</v>
      </c>
      <c r="BW61" s="148">
        <f t="shared" si="17"/>
        <v>0</v>
      </c>
      <c r="BX61" s="148">
        <f t="shared" si="18"/>
        <v>0</v>
      </c>
      <c r="BY61" s="148">
        <f t="shared" si="20"/>
        <v>0</v>
      </c>
      <c r="BZ61" s="148">
        <f t="shared" si="21"/>
        <v>0</v>
      </c>
      <c r="CA61" s="148">
        <f t="shared" si="22"/>
        <v>0</v>
      </c>
      <c r="CB61" s="148">
        <f t="shared" si="23"/>
        <v>0</v>
      </c>
      <c r="CC61" s="148">
        <f t="shared" si="19"/>
        <v>0</v>
      </c>
    </row>
    <row r="62" spans="2:81" x14ac:dyDescent="0.25">
      <c r="B62" s="361">
        <f>Demography!B70</f>
        <v>0</v>
      </c>
      <c r="C62" s="361">
        <f>Demography!C70</f>
        <v>0</v>
      </c>
      <c r="D62" s="362">
        <f>Demography!D70</f>
        <v>0</v>
      </c>
      <c r="E62" s="337"/>
      <c r="F62" s="362">
        <f>LF!M69</f>
        <v>0</v>
      </c>
      <c r="G62" s="362">
        <f>LF!AE69</f>
        <v>0</v>
      </c>
      <c r="H62" s="362">
        <f>LF!AF69</f>
        <v>0</v>
      </c>
      <c r="I62" s="362">
        <f>LF!AH69</f>
        <v>0</v>
      </c>
      <c r="J62" s="362">
        <f>LF!AI69</f>
        <v>0</v>
      </c>
      <c r="K62" s="362">
        <f>LF!AK69</f>
        <v>0</v>
      </c>
      <c r="L62" s="362">
        <f>LF!AM69</f>
        <v>0</v>
      </c>
      <c r="M62" s="362">
        <f>LF!AN69</f>
        <v>0</v>
      </c>
      <c r="N62" s="362">
        <f>LF!AO69</f>
        <v>0</v>
      </c>
      <c r="O62" s="362">
        <f>LF!AP69</f>
        <v>0</v>
      </c>
      <c r="P62" s="362">
        <f>LF!AQ69</f>
        <v>0</v>
      </c>
      <c r="Q62" s="362">
        <f>COUNTIF(LF!AR69,"Yes")</f>
        <v>0</v>
      </c>
      <c r="R62" s="337"/>
      <c r="S62" s="362">
        <f>Oncho!K69</f>
        <v>0</v>
      </c>
      <c r="T62" s="362">
        <f>MAX(Oncho!AB69,Oncho!BA69)</f>
        <v>0</v>
      </c>
      <c r="U62" s="362">
        <f>MAX(Oncho!AC69,Oncho!BB69)</f>
        <v>0</v>
      </c>
      <c r="V62" s="362">
        <f>MAX(Oncho!AE69,Oncho!BD69)</f>
        <v>0</v>
      </c>
      <c r="W62" s="362">
        <f>MAX(Oncho!AF69,Oncho!BE69)</f>
        <v>0</v>
      </c>
      <c r="X62" s="362">
        <f>MAX(Oncho!AG69,Oncho!BF69)</f>
        <v>0</v>
      </c>
      <c r="Y62" s="362">
        <f>MAX(Oncho!AH69,Oncho!BG69)</f>
        <v>0</v>
      </c>
      <c r="Z62" s="362">
        <f>MAX(Oncho!AI69,Oncho!BH69)</f>
        <v>0</v>
      </c>
      <c r="AA62" s="362">
        <f>MAX(Oncho!AJ69,Oncho!BI69)</f>
        <v>0</v>
      </c>
      <c r="AB62" s="362">
        <f>MAX(COUNTIF(Oncho!AK69,"Yes"),COUNTIF(Oncho!BJ69,"Yes"))</f>
        <v>0</v>
      </c>
      <c r="AC62" s="337"/>
      <c r="AD62" s="362">
        <f>Schisto!P71</f>
        <v>0</v>
      </c>
      <c r="AE62" s="362">
        <f>Schisto!AI71</f>
        <v>0</v>
      </c>
      <c r="AF62" s="362">
        <f>Schisto!AJ71</f>
        <v>0</v>
      </c>
      <c r="AG62" s="362">
        <f>Schisto!AN71</f>
        <v>0</v>
      </c>
      <c r="AH62" s="362">
        <f>Schisto!AO71</f>
        <v>0</v>
      </c>
      <c r="AI62" s="362">
        <f>Schisto!AT71</f>
        <v>0</v>
      </c>
      <c r="AJ62" s="362">
        <f>Schisto!AU71</f>
        <v>0</v>
      </c>
      <c r="AK62" s="362">
        <f>Schisto!AV71</f>
        <v>0</v>
      </c>
      <c r="AL62" s="362">
        <f>Schisto!AW71</f>
        <v>0</v>
      </c>
      <c r="AM62" s="362">
        <f>COUNTIF(Schisto!AX71,"Yes")</f>
        <v>0</v>
      </c>
      <c r="AN62" s="337"/>
      <c r="AO62" s="362">
        <f>STH!P71</f>
        <v>0</v>
      </c>
      <c r="AP62" s="362">
        <f>MAX(STH!AK71,STH!BS71)</f>
        <v>0</v>
      </c>
      <c r="AQ62" s="362">
        <f>MAX(STH!AL71,STH!BT71)</f>
        <v>0</v>
      </c>
      <c r="AR62" s="362">
        <f>MAX(STH!AM71,STH!BU71)</f>
        <v>0</v>
      </c>
      <c r="AS62" s="362">
        <f>MAX(STH!AN71,STH!BV71)</f>
        <v>0</v>
      </c>
      <c r="AT62" s="362">
        <f>MAX(STH!AO71,STH!BW71)</f>
        <v>0</v>
      </c>
      <c r="AU62" s="362">
        <f>MAX(STH!AQ71,STH!BY71)</f>
        <v>0</v>
      </c>
      <c r="AV62" s="362">
        <f>MAX(STH!AR71,STH!BZ71)</f>
        <v>0</v>
      </c>
      <c r="AW62" s="362">
        <f>MAX(STH!AS71,STH!CA71)</f>
        <v>0</v>
      </c>
      <c r="AX62" s="362">
        <f>MAX(STH!AT71,STH!CB71)</f>
        <v>0</v>
      </c>
      <c r="AY62" s="362">
        <f>MAX(STH!AU71,STH!CC71)</f>
        <v>0</v>
      </c>
      <c r="AZ62" s="362">
        <f>MAX(STH!AV71,STH!CD71)</f>
        <v>0</v>
      </c>
      <c r="BA62" s="362">
        <f>MAX(STH!AW71,STH!CE71)</f>
        <v>0</v>
      </c>
      <c r="BB62" s="362">
        <f>MAX(STH!AX71,STH!CF71)</f>
        <v>0</v>
      </c>
      <c r="BC62" s="362">
        <f>MAX(STH!AY71,STH!CG71)</f>
        <v>0</v>
      </c>
      <c r="BD62" s="362">
        <f>MAX(STH!AZ71,STH!CH71)</f>
        <v>0</v>
      </c>
      <c r="BE62" s="362">
        <f>MAX(STH!BA71,STH!CI71)</f>
        <v>0</v>
      </c>
      <c r="BF62" s="362">
        <f>MAX(STH!BB71,STH!CJ71)</f>
        <v>0</v>
      </c>
      <c r="BG62" s="362">
        <f>MAX(COUNTIF(STH!BC71,"Yes"),COUNTIF(STH!CK71,"Yes"))</f>
        <v>0</v>
      </c>
      <c r="BH62" s="337"/>
      <c r="BI62" s="362">
        <f>Trachoma!Q74</f>
        <v>0</v>
      </c>
      <c r="BJ62" s="362">
        <f>Trachoma!AK74</f>
        <v>0</v>
      </c>
      <c r="BK62" s="362">
        <f>Trachoma!AL74</f>
        <v>0</v>
      </c>
      <c r="BL62" s="362">
        <f>Trachoma!AN74</f>
        <v>0</v>
      </c>
      <c r="BM62" s="362">
        <f>Trachoma!AO74</f>
        <v>0</v>
      </c>
      <c r="BN62" s="362">
        <f>Trachoma!AT74</f>
        <v>0</v>
      </c>
      <c r="BO62" s="362">
        <f>Trachoma!AU74</f>
        <v>0</v>
      </c>
      <c r="BP62" s="362">
        <f>Trachoma!AV74</f>
        <v>0</v>
      </c>
      <c r="BQ62" s="362">
        <f>Trachoma!AW74</f>
        <v>0</v>
      </c>
      <c r="BR62" s="362">
        <f>COUNTIF(Trachoma!AX74,"Yes")</f>
        <v>0</v>
      </c>
      <c r="BS62" s="337"/>
      <c r="BT62" s="362">
        <f t="shared" si="14"/>
        <v>0</v>
      </c>
      <c r="BU62" s="362">
        <f t="shared" si="15"/>
        <v>0</v>
      </c>
      <c r="BV62" s="362">
        <f t="shared" si="16"/>
        <v>0</v>
      </c>
      <c r="BW62" s="362">
        <f t="shared" si="17"/>
        <v>0</v>
      </c>
      <c r="BX62" s="362">
        <f t="shared" si="18"/>
        <v>0</v>
      </c>
      <c r="BY62" s="362">
        <f t="shared" si="20"/>
        <v>0</v>
      </c>
      <c r="BZ62" s="362">
        <f t="shared" si="21"/>
        <v>0</v>
      </c>
      <c r="CA62" s="362">
        <f t="shared" si="22"/>
        <v>0</v>
      </c>
      <c r="CB62" s="362">
        <f t="shared" si="23"/>
        <v>0</v>
      </c>
      <c r="CC62" s="362">
        <f t="shared" si="19"/>
        <v>0</v>
      </c>
    </row>
    <row r="63" spans="2:81" x14ac:dyDescent="0.25">
      <c r="B63" s="147">
        <f>Demography!B71</f>
        <v>0</v>
      </c>
      <c r="C63" s="147">
        <f>Demography!C71</f>
        <v>0</v>
      </c>
      <c r="D63" s="148">
        <f>Demography!D71</f>
        <v>0</v>
      </c>
      <c r="E63" s="55"/>
      <c r="F63" s="148">
        <f>LF!M70</f>
        <v>0</v>
      </c>
      <c r="G63" s="148">
        <f>LF!AE70</f>
        <v>0</v>
      </c>
      <c r="H63" s="148">
        <f>LF!AF70</f>
        <v>0</v>
      </c>
      <c r="I63" s="148">
        <f>LF!AH70</f>
        <v>0</v>
      </c>
      <c r="J63" s="148">
        <f>LF!AI70</f>
        <v>0</v>
      </c>
      <c r="K63" s="148">
        <f>LF!AK70</f>
        <v>0</v>
      </c>
      <c r="L63" s="148">
        <f>LF!AM70</f>
        <v>0</v>
      </c>
      <c r="M63" s="148">
        <f>LF!AN70</f>
        <v>0</v>
      </c>
      <c r="N63" s="148">
        <f>LF!AO70</f>
        <v>0</v>
      </c>
      <c r="O63" s="148">
        <f>LF!AP70</f>
        <v>0</v>
      </c>
      <c r="P63" s="148">
        <f>LF!AQ70</f>
        <v>0</v>
      </c>
      <c r="Q63" s="148">
        <f>COUNTIF(LF!AR70,"Yes")</f>
        <v>0</v>
      </c>
      <c r="R63" s="55"/>
      <c r="S63" s="148">
        <f>Oncho!K70</f>
        <v>0</v>
      </c>
      <c r="T63" s="148">
        <f>MAX(Oncho!AB70,Oncho!BA70)</f>
        <v>0</v>
      </c>
      <c r="U63" s="148">
        <f>MAX(Oncho!AC70,Oncho!BB70)</f>
        <v>0</v>
      </c>
      <c r="V63" s="148">
        <f>MAX(Oncho!AE70,Oncho!BD70)</f>
        <v>0</v>
      </c>
      <c r="W63" s="148">
        <f>MAX(Oncho!AF70,Oncho!BE70)</f>
        <v>0</v>
      </c>
      <c r="X63" s="148">
        <f>MAX(Oncho!AG70,Oncho!BF70)</f>
        <v>0</v>
      </c>
      <c r="Y63" s="148">
        <f>MAX(Oncho!AH70,Oncho!BG70)</f>
        <v>0</v>
      </c>
      <c r="Z63" s="148">
        <f>MAX(Oncho!AI70,Oncho!BH70)</f>
        <v>0</v>
      </c>
      <c r="AA63" s="148">
        <f>MAX(Oncho!AJ70,Oncho!BI70)</f>
        <v>0</v>
      </c>
      <c r="AB63" s="148">
        <f>MAX(COUNTIF(Oncho!AK70,"Yes"),COUNTIF(Oncho!BJ70,"Yes"))</f>
        <v>0</v>
      </c>
      <c r="AC63" s="55"/>
      <c r="AD63" s="148">
        <f>Schisto!P72</f>
        <v>0</v>
      </c>
      <c r="AE63" s="148">
        <f>Schisto!AI72</f>
        <v>0</v>
      </c>
      <c r="AF63" s="148">
        <f>Schisto!AJ72</f>
        <v>0</v>
      </c>
      <c r="AG63" s="148">
        <f>Schisto!AN72</f>
        <v>0</v>
      </c>
      <c r="AH63" s="148">
        <f>Schisto!AO72</f>
        <v>0</v>
      </c>
      <c r="AI63" s="148">
        <f>Schisto!AT72</f>
        <v>0</v>
      </c>
      <c r="AJ63" s="148">
        <f>Schisto!AU72</f>
        <v>0</v>
      </c>
      <c r="AK63" s="148">
        <f>Schisto!AV72</f>
        <v>0</v>
      </c>
      <c r="AL63" s="148">
        <f>Schisto!AW72</f>
        <v>0</v>
      </c>
      <c r="AM63" s="148">
        <f>COUNTIF(Schisto!AX72,"Yes")</f>
        <v>0</v>
      </c>
      <c r="AN63" s="55"/>
      <c r="AO63" s="148">
        <f>STH!P72</f>
        <v>0</v>
      </c>
      <c r="AP63" s="148">
        <f>MAX(STH!AK72,STH!BS72)</f>
        <v>0</v>
      </c>
      <c r="AQ63" s="148">
        <f>MAX(STH!AL72,STH!BT72)</f>
        <v>0</v>
      </c>
      <c r="AR63" s="148">
        <f>MAX(STH!AM72,STH!BU72)</f>
        <v>0</v>
      </c>
      <c r="AS63" s="148">
        <f>MAX(STH!AN72,STH!BV72)</f>
        <v>0</v>
      </c>
      <c r="AT63" s="148">
        <f>MAX(STH!AO72,STH!BW72)</f>
        <v>0</v>
      </c>
      <c r="AU63" s="148">
        <f>MAX(STH!AQ72,STH!BY72)</f>
        <v>0</v>
      </c>
      <c r="AV63" s="148">
        <f>MAX(STH!AR72,STH!BZ72)</f>
        <v>0</v>
      </c>
      <c r="AW63" s="148">
        <f>MAX(STH!AS72,STH!CA72)</f>
        <v>0</v>
      </c>
      <c r="AX63" s="148">
        <f>MAX(STH!AT72,STH!CB72)</f>
        <v>0</v>
      </c>
      <c r="AY63" s="148">
        <f>MAX(STH!AU72,STH!CC72)</f>
        <v>0</v>
      </c>
      <c r="AZ63" s="148">
        <f>MAX(STH!AV72,STH!CD72)</f>
        <v>0</v>
      </c>
      <c r="BA63" s="148">
        <f>MAX(STH!AW72,STH!CE72)</f>
        <v>0</v>
      </c>
      <c r="BB63" s="148">
        <f>MAX(STH!AX72,STH!CF72)</f>
        <v>0</v>
      </c>
      <c r="BC63" s="148">
        <f>MAX(STH!AY72,STH!CG72)</f>
        <v>0</v>
      </c>
      <c r="BD63" s="148">
        <f>MAX(STH!AZ72,STH!CH72)</f>
        <v>0</v>
      </c>
      <c r="BE63" s="148">
        <f>MAX(STH!BA72,STH!CI72)</f>
        <v>0</v>
      </c>
      <c r="BF63" s="148">
        <f>MAX(STH!BB72,STH!CJ72)</f>
        <v>0</v>
      </c>
      <c r="BG63" s="148">
        <f>MAX(COUNTIF(STH!BC72,"Yes"),COUNTIF(STH!CK72,"Yes"))</f>
        <v>0</v>
      </c>
      <c r="BH63" s="55"/>
      <c r="BI63" s="148">
        <f>Trachoma!Q75</f>
        <v>0</v>
      </c>
      <c r="BJ63" s="148">
        <f>Trachoma!AK75</f>
        <v>0</v>
      </c>
      <c r="BK63" s="148">
        <f>Trachoma!AL75</f>
        <v>0</v>
      </c>
      <c r="BL63" s="148">
        <f>Trachoma!AN75</f>
        <v>0</v>
      </c>
      <c r="BM63" s="148">
        <f>Trachoma!AO75</f>
        <v>0</v>
      </c>
      <c r="BN63" s="148">
        <f>Trachoma!AT75</f>
        <v>0</v>
      </c>
      <c r="BO63" s="148">
        <f>Trachoma!AU75</f>
        <v>0</v>
      </c>
      <c r="BP63" s="148">
        <f>Trachoma!AV75</f>
        <v>0</v>
      </c>
      <c r="BQ63" s="148">
        <f>Trachoma!AW75</f>
        <v>0</v>
      </c>
      <c r="BR63" s="148">
        <f>COUNTIF(Trachoma!AX75,"Yes")</f>
        <v>0</v>
      </c>
      <c r="BS63" s="55"/>
      <c r="BT63" s="148">
        <f t="shared" si="14"/>
        <v>0</v>
      </c>
      <c r="BU63" s="148">
        <f t="shared" si="15"/>
        <v>0</v>
      </c>
      <c r="BV63" s="148">
        <f t="shared" si="16"/>
        <v>0</v>
      </c>
      <c r="BW63" s="148">
        <f t="shared" si="17"/>
        <v>0</v>
      </c>
      <c r="BX63" s="148">
        <f t="shared" si="18"/>
        <v>0</v>
      </c>
      <c r="BY63" s="148">
        <f t="shared" si="20"/>
        <v>0</v>
      </c>
      <c r="BZ63" s="148">
        <f t="shared" si="21"/>
        <v>0</v>
      </c>
      <c r="CA63" s="148">
        <f t="shared" si="22"/>
        <v>0</v>
      </c>
      <c r="CB63" s="148">
        <f t="shared" si="23"/>
        <v>0</v>
      </c>
      <c r="CC63" s="148">
        <f t="shared" si="19"/>
        <v>0</v>
      </c>
    </row>
    <row r="64" spans="2:81" x14ac:dyDescent="0.25">
      <c r="B64" s="361">
        <f>Demography!B72</f>
        <v>0</v>
      </c>
      <c r="C64" s="361">
        <f>Demography!C72</f>
        <v>0</v>
      </c>
      <c r="D64" s="362">
        <f>Demography!D72</f>
        <v>0</v>
      </c>
      <c r="E64" s="337"/>
      <c r="F64" s="362">
        <f>LF!M71</f>
        <v>0</v>
      </c>
      <c r="G64" s="362">
        <f>LF!AE71</f>
        <v>0</v>
      </c>
      <c r="H64" s="362">
        <f>LF!AF71</f>
        <v>0</v>
      </c>
      <c r="I64" s="362">
        <f>LF!AH71</f>
        <v>0</v>
      </c>
      <c r="J64" s="362">
        <f>LF!AI71</f>
        <v>0</v>
      </c>
      <c r="K64" s="362">
        <f>LF!AK71</f>
        <v>0</v>
      </c>
      <c r="L64" s="362">
        <f>LF!AM71</f>
        <v>0</v>
      </c>
      <c r="M64" s="362">
        <f>LF!AN71</f>
        <v>0</v>
      </c>
      <c r="N64" s="362">
        <f>LF!AO71</f>
        <v>0</v>
      </c>
      <c r="O64" s="362">
        <f>LF!AP71</f>
        <v>0</v>
      </c>
      <c r="P64" s="362">
        <f>LF!AQ71</f>
        <v>0</v>
      </c>
      <c r="Q64" s="362">
        <f>COUNTIF(LF!AR71,"Yes")</f>
        <v>0</v>
      </c>
      <c r="R64" s="337"/>
      <c r="S64" s="362">
        <f>Oncho!K71</f>
        <v>0</v>
      </c>
      <c r="T64" s="362">
        <f>MAX(Oncho!AB71,Oncho!BA71)</f>
        <v>0</v>
      </c>
      <c r="U64" s="362">
        <f>MAX(Oncho!AC71,Oncho!BB71)</f>
        <v>0</v>
      </c>
      <c r="V64" s="362">
        <f>MAX(Oncho!AE71,Oncho!BD71)</f>
        <v>0</v>
      </c>
      <c r="W64" s="362">
        <f>MAX(Oncho!AF71,Oncho!BE71)</f>
        <v>0</v>
      </c>
      <c r="X64" s="362">
        <f>MAX(Oncho!AG71,Oncho!BF71)</f>
        <v>0</v>
      </c>
      <c r="Y64" s="362">
        <f>MAX(Oncho!AH71,Oncho!BG71)</f>
        <v>0</v>
      </c>
      <c r="Z64" s="362">
        <f>MAX(Oncho!AI71,Oncho!BH71)</f>
        <v>0</v>
      </c>
      <c r="AA64" s="362">
        <f>MAX(Oncho!AJ71,Oncho!BI71)</f>
        <v>0</v>
      </c>
      <c r="AB64" s="362">
        <f>MAX(COUNTIF(Oncho!AK71,"Yes"),COUNTIF(Oncho!BJ71,"Yes"))</f>
        <v>0</v>
      </c>
      <c r="AC64" s="337"/>
      <c r="AD64" s="362">
        <f>Schisto!P73</f>
        <v>0</v>
      </c>
      <c r="AE64" s="362">
        <f>Schisto!AI73</f>
        <v>0</v>
      </c>
      <c r="AF64" s="362">
        <f>Schisto!AJ73</f>
        <v>0</v>
      </c>
      <c r="AG64" s="362">
        <f>Schisto!AN73</f>
        <v>0</v>
      </c>
      <c r="AH64" s="362">
        <f>Schisto!AO73</f>
        <v>0</v>
      </c>
      <c r="AI64" s="362">
        <f>Schisto!AT73</f>
        <v>0</v>
      </c>
      <c r="AJ64" s="362">
        <f>Schisto!AU73</f>
        <v>0</v>
      </c>
      <c r="AK64" s="362">
        <f>Schisto!AV73</f>
        <v>0</v>
      </c>
      <c r="AL64" s="362">
        <f>Schisto!AW73</f>
        <v>0</v>
      </c>
      <c r="AM64" s="362">
        <f>COUNTIF(Schisto!AX73,"Yes")</f>
        <v>0</v>
      </c>
      <c r="AN64" s="337"/>
      <c r="AO64" s="362">
        <f>STH!P73</f>
        <v>0</v>
      </c>
      <c r="AP64" s="362">
        <f>MAX(STH!AK73,STH!BS73)</f>
        <v>0</v>
      </c>
      <c r="AQ64" s="362">
        <f>MAX(STH!AL73,STH!BT73)</f>
        <v>0</v>
      </c>
      <c r="AR64" s="362">
        <f>MAX(STH!AM73,STH!BU73)</f>
        <v>0</v>
      </c>
      <c r="AS64" s="362">
        <f>MAX(STH!AN73,STH!BV73)</f>
        <v>0</v>
      </c>
      <c r="AT64" s="362">
        <f>MAX(STH!AO73,STH!BW73)</f>
        <v>0</v>
      </c>
      <c r="AU64" s="362">
        <f>MAX(STH!AQ73,STH!BY73)</f>
        <v>0</v>
      </c>
      <c r="AV64" s="362">
        <f>MAX(STH!AR73,STH!BZ73)</f>
        <v>0</v>
      </c>
      <c r="AW64" s="362">
        <f>MAX(STH!AS73,STH!CA73)</f>
        <v>0</v>
      </c>
      <c r="AX64" s="362">
        <f>MAX(STH!AT73,STH!CB73)</f>
        <v>0</v>
      </c>
      <c r="AY64" s="362">
        <f>MAX(STH!AU73,STH!CC73)</f>
        <v>0</v>
      </c>
      <c r="AZ64" s="362">
        <f>MAX(STH!AV73,STH!CD73)</f>
        <v>0</v>
      </c>
      <c r="BA64" s="362">
        <f>MAX(STH!AW73,STH!CE73)</f>
        <v>0</v>
      </c>
      <c r="BB64" s="362">
        <f>MAX(STH!AX73,STH!CF73)</f>
        <v>0</v>
      </c>
      <c r="BC64" s="362">
        <f>MAX(STH!AY73,STH!CG73)</f>
        <v>0</v>
      </c>
      <c r="BD64" s="362">
        <f>MAX(STH!AZ73,STH!CH73)</f>
        <v>0</v>
      </c>
      <c r="BE64" s="362">
        <f>MAX(STH!BA73,STH!CI73)</f>
        <v>0</v>
      </c>
      <c r="BF64" s="362">
        <f>MAX(STH!BB73,STH!CJ73)</f>
        <v>0</v>
      </c>
      <c r="BG64" s="362">
        <f>MAX(COUNTIF(STH!BC73,"Yes"),COUNTIF(STH!CK73,"Yes"))</f>
        <v>0</v>
      </c>
      <c r="BH64" s="337"/>
      <c r="BI64" s="362">
        <f>Trachoma!Q76</f>
        <v>0</v>
      </c>
      <c r="BJ64" s="362">
        <f>Trachoma!AK76</f>
        <v>0</v>
      </c>
      <c r="BK64" s="362">
        <f>Trachoma!AL76</f>
        <v>0</v>
      </c>
      <c r="BL64" s="362">
        <f>Trachoma!AN76</f>
        <v>0</v>
      </c>
      <c r="BM64" s="362">
        <f>Trachoma!AO76</f>
        <v>0</v>
      </c>
      <c r="BN64" s="362">
        <f>Trachoma!AT76</f>
        <v>0</v>
      </c>
      <c r="BO64" s="362">
        <f>Trachoma!AU76</f>
        <v>0</v>
      </c>
      <c r="BP64" s="362">
        <f>Trachoma!AV76</f>
        <v>0</v>
      </c>
      <c r="BQ64" s="362">
        <f>Trachoma!AW76</f>
        <v>0</v>
      </c>
      <c r="BR64" s="362">
        <f>COUNTIF(Trachoma!AX76,"Yes")</f>
        <v>0</v>
      </c>
      <c r="BS64" s="337"/>
      <c r="BT64" s="362">
        <f t="shared" si="14"/>
        <v>0</v>
      </c>
      <c r="BU64" s="362">
        <f t="shared" si="15"/>
        <v>0</v>
      </c>
      <c r="BV64" s="362">
        <f t="shared" si="16"/>
        <v>0</v>
      </c>
      <c r="BW64" s="362">
        <f t="shared" si="17"/>
        <v>0</v>
      </c>
      <c r="BX64" s="362">
        <f t="shared" si="18"/>
        <v>0</v>
      </c>
      <c r="BY64" s="362">
        <f t="shared" si="20"/>
        <v>0</v>
      </c>
      <c r="BZ64" s="362">
        <f t="shared" si="21"/>
        <v>0</v>
      </c>
      <c r="CA64" s="362">
        <f t="shared" si="22"/>
        <v>0</v>
      </c>
      <c r="CB64" s="362">
        <f t="shared" si="23"/>
        <v>0</v>
      </c>
      <c r="CC64" s="362">
        <f t="shared" si="19"/>
        <v>0</v>
      </c>
    </row>
    <row r="65" spans="2:81" x14ac:dyDescent="0.25">
      <c r="B65" s="147">
        <f>Demography!B73</f>
        <v>0</v>
      </c>
      <c r="C65" s="147">
        <f>Demography!C73</f>
        <v>0</v>
      </c>
      <c r="D65" s="148">
        <f>Demography!D73</f>
        <v>0</v>
      </c>
      <c r="E65" s="55"/>
      <c r="F65" s="148">
        <f>LF!M72</f>
        <v>0</v>
      </c>
      <c r="G65" s="148">
        <f>LF!AE72</f>
        <v>0</v>
      </c>
      <c r="H65" s="148">
        <f>LF!AF72</f>
        <v>0</v>
      </c>
      <c r="I65" s="148">
        <f>LF!AH72</f>
        <v>0</v>
      </c>
      <c r="J65" s="148">
        <f>LF!AI72</f>
        <v>0</v>
      </c>
      <c r="K65" s="148">
        <f>LF!AK72</f>
        <v>0</v>
      </c>
      <c r="L65" s="148">
        <f>LF!AM72</f>
        <v>0</v>
      </c>
      <c r="M65" s="148">
        <f>LF!AN72</f>
        <v>0</v>
      </c>
      <c r="N65" s="148">
        <f>LF!AO72</f>
        <v>0</v>
      </c>
      <c r="O65" s="148">
        <f>LF!AP72</f>
        <v>0</v>
      </c>
      <c r="P65" s="148">
        <f>LF!AQ72</f>
        <v>0</v>
      </c>
      <c r="Q65" s="148">
        <f>COUNTIF(LF!AR72,"Yes")</f>
        <v>0</v>
      </c>
      <c r="R65" s="55"/>
      <c r="S65" s="148">
        <f>Oncho!K72</f>
        <v>0</v>
      </c>
      <c r="T65" s="148">
        <f>MAX(Oncho!AB72,Oncho!BA72)</f>
        <v>0</v>
      </c>
      <c r="U65" s="148">
        <f>MAX(Oncho!AC72,Oncho!BB72)</f>
        <v>0</v>
      </c>
      <c r="V65" s="148">
        <f>MAX(Oncho!AE72,Oncho!BD72)</f>
        <v>0</v>
      </c>
      <c r="W65" s="148">
        <f>MAX(Oncho!AF72,Oncho!BE72)</f>
        <v>0</v>
      </c>
      <c r="X65" s="148">
        <f>MAX(Oncho!AG72,Oncho!BF72)</f>
        <v>0</v>
      </c>
      <c r="Y65" s="148">
        <f>MAX(Oncho!AH72,Oncho!BG72)</f>
        <v>0</v>
      </c>
      <c r="Z65" s="148">
        <f>MAX(Oncho!AI72,Oncho!BH72)</f>
        <v>0</v>
      </c>
      <c r="AA65" s="148">
        <f>MAX(Oncho!AJ72,Oncho!BI72)</f>
        <v>0</v>
      </c>
      <c r="AB65" s="148">
        <f>MAX(COUNTIF(Oncho!AK72,"Yes"),COUNTIF(Oncho!BJ72,"Yes"))</f>
        <v>0</v>
      </c>
      <c r="AC65" s="55"/>
      <c r="AD65" s="148">
        <f>Schisto!P74</f>
        <v>0</v>
      </c>
      <c r="AE65" s="148">
        <f>Schisto!AI74</f>
        <v>0</v>
      </c>
      <c r="AF65" s="148">
        <f>Schisto!AJ74</f>
        <v>0</v>
      </c>
      <c r="AG65" s="148">
        <f>Schisto!AN74</f>
        <v>0</v>
      </c>
      <c r="AH65" s="148">
        <f>Schisto!AO74</f>
        <v>0</v>
      </c>
      <c r="AI65" s="148">
        <f>Schisto!AT74</f>
        <v>0</v>
      </c>
      <c r="AJ65" s="148">
        <f>Schisto!AU74</f>
        <v>0</v>
      </c>
      <c r="AK65" s="148">
        <f>Schisto!AV74</f>
        <v>0</v>
      </c>
      <c r="AL65" s="148">
        <f>Schisto!AW74</f>
        <v>0</v>
      </c>
      <c r="AM65" s="148">
        <f>COUNTIF(Schisto!AX74,"Yes")</f>
        <v>0</v>
      </c>
      <c r="AN65" s="55"/>
      <c r="AO65" s="148">
        <f>STH!P74</f>
        <v>0</v>
      </c>
      <c r="AP65" s="148">
        <f>MAX(STH!AK74,STH!BS74)</f>
        <v>0</v>
      </c>
      <c r="AQ65" s="148">
        <f>MAX(STH!AL74,STH!BT74)</f>
        <v>0</v>
      </c>
      <c r="AR65" s="148">
        <f>MAX(STH!AM74,STH!BU74)</f>
        <v>0</v>
      </c>
      <c r="AS65" s="148">
        <f>MAX(STH!AN74,STH!BV74)</f>
        <v>0</v>
      </c>
      <c r="AT65" s="148">
        <f>MAX(STH!AO74,STH!BW74)</f>
        <v>0</v>
      </c>
      <c r="AU65" s="148">
        <f>MAX(STH!AQ74,STH!BY74)</f>
        <v>0</v>
      </c>
      <c r="AV65" s="148">
        <f>MAX(STH!AR74,STH!BZ74)</f>
        <v>0</v>
      </c>
      <c r="AW65" s="148">
        <f>MAX(STH!AS74,STH!CA74)</f>
        <v>0</v>
      </c>
      <c r="AX65" s="148">
        <f>MAX(STH!AT74,STH!CB74)</f>
        <v>0</v>
      </c>
      <c r="AY65" s="148">
        <f>MAX(STH!AU74,STH!CC74)</f>
        <v>0</v>
      </c>
      <c r="AZ65" s="148">
        <f>MAX(STH!AV74,STH!CD74)</f>
        <v>0</v>
      </c>
      <c r="BA65" s="148">
        <f>MAX(STH!AW74,STH!CE74)</f>
        <v>0</v>
      </c>
      <c r="BB65" s="148">
        <f>MAX(STH!AX74,STH!CF74)</f>
        <v>0</v>
      </c>
      <c r="BC65" s="148">
        <f>MAX(STH!AY74,STH!CG74)</f>
        <v>0</v>
      </c>
      <c r="BD65" s="148">
        <f>MAX(STH!AZ74,STH!CH74)</f>
        <v>0</v>
      </c>
      <c r="BE65" s="148">
        <f>MAX(STH!BA74,STH!CI74)</f>
        <v>0</v>
      </c>
      <c r="BF65" s="148">
        <f>MAX(STH!BB74,STH!CJ74)</f>
        <v>0</v>
      </c>
      <c r="BG65" s="148">
        <f>MAX(COUNTIF(STH!BC74,"Yes"),COUNTIF(STH!CK74,"Yes"))</f>
        <v>0</v>
      </c>
      <c r="BH65" s="55"/>
      <c r="BI65" s="148">
        <f>Trachoma!Q77</f>
        <v>0</v>
      </c>
      <c r="BJ65" s="148">
        <f>Trachoma!AK77</f>
        <v>0</v>
      </c>
      <c r="BK65" s="148">
        <f>Trachoma!AL77</f>
        <v>0</v>
      </c>
      <c r="BL65" s="148">
        <f>Trachoma!AN77</f>
        <v>0</v>
      </c>
      <c r="BM65" s="148">
        <f>Trachoma!AO77</f>
        <v>0</v>
      </c>
      <c r="BN65" s="148">
        <f>Trachoma!AT77</f>
        <v>0</v>
      </c>
      <c r="BO65" s="148">
        <f>Trachoma!AU77</f>
        <v>0</v>
      </c>
      <c r="BP65" s="148">
        <f>Trachoma!AV77</f>
        <v>0</v>
      </c>
      <c r="BQ65" s="148">
        <f>Trachoma!AW77</f>
        <v>0</v>
      </c>
      <c r="BR65" s="148">
        <f>COUNTIF(Trachoma!AX77,"Yes")</f>
        <v>0</v>
      </c>
      <c r="BS65" s="55"/>
      <c r="BT65" s="148">
        <f t="shared" si="14"/>
        <v>0</v>
      </c>
      <c r="BU65" s="148">
        <f t="shared" si="15"/>
        <v>0</v>
      </c>
      <c r="BV65" s="148">
        <f t="shared" si="16"/>
        <v>0</v>
      </c>
      <c r="BW65" s="148">
        <f t="shared" si="17"/>
        <v>0</v>
      </c>
      <c r="BX65" s="148">
        <f t="shared" si="18"/>
        <v>0</v>
      </c>
      <c r="BY65" s="148">
        <f t="shared" si="20"/>
        <v>0</v>
      </c>
      <c r="BZ65" s="148">
        <f t="shared" si="21"/>
        <v>0</v>
      </c>
      <c r="CA65" s="148">
        <f t="shared" si="22"/>
        <v>0</v>
      </c>
      <c r="CB65" s="148">
        <f t="shared" si="23"/>
        <v>0</v>
      </c>
      <c r="CC65" s="148">
        <f t="shared" si="19"/>
        <v>0</v>
      </c>
    </row>
    <row r="66" spans="2:81" x14ac:dyDescent="0.25">
      <c r="B66" s="361">
        <f>Demography!B74</f>
        <v>0</v>
      </c>
      <c r="C66" s="361">
        <f>Demography!C74</f>
        <v>0</v>
      </c>
      <c r="D66" s="362">
        <f>Demography!D74</f>
        <v>0</v>
      </c>
      <c r="E66" s="337"/>
      <c r="F66" s="362">
        <f>LF!M73</f>
        <v>0</v>
      </c>
      <c r="G66" s="362">
        <f>LF!AE73</f>
        <v>0</v>
      </c>
      <c r="H66" s="362">
        <f>LF!AF73</f>
        <v>0</v>
      </c>
      <c r="I66" s="362">
        <f>LF!AH73</f>
        <v>0</v>
      </c>
      <c r="J66" s="362">
        <f>LF!AI73</f>
        <v>0</v>
      </c>
      <c r="K66" s="362">
        <f>LF!AK73</f>
        <v>0</v>
      </c>
      <c r="L66" s="362">
        <f>LF!AM73</f>
        <v>0</v>
      </c>
      <c r="M66" s="362">
        <f>LF!AN73</f>
        <v>0</v>
      </c>
      <c r="N66" s="362">
        <f>LF!AO73</f>
        <v>0</v>
      </c>
      <c r="O66" s="362">
        <f>LF!AP73</f>
        <v>0</v>
      </c>
      <c r="P66" s="362">
        <f>LF!AQ73</f>
        <v>0</v>
      </c>
      <c r="Q66" s="362">
        <f>COUNTIF(LF!AR73,"Yes")</f>
        <v>0</v>
      </c>
      <c r="R66" s="337"/>
      <c r="S66" s="362">
        <f>Oncho!K73</f>
        <v>0</v>
      </c>
      <c r="T66" s="362">
        <f>MAX(Oncho!AB73,Oncho!BA73)</f>
        <v>0</v>
      </c>
      <c r="U66" s="362">
        <f>MAX(Oncho!AC73,Oncho!BB73)</f>
        <v>0</v>
      </c>
      <c r="V66" s="362">
        <f>MAX(Oncho!AE73,Oncho!BD73)</f>
        <v>0</v>
      </c>
      <c r="W66" s="362">
        <f>MAX(Oncho!AF73,Oncho!BE73)</f>
        <v>0</v>
      </c>
      <c r="X66" s="362">
        <f>MAX(Oncho!AG73,Oncho!BF73)</f>
        <v>0</v>
      </c>
      <c r="Y66" s="362">
        <f>MAX(Oncho!AH73,Oncho!BG73)</f>
        <v>0</v>
      </c>
      <c r="Z66" s="362">
        <f>MAX(Oncho!AI73,Oncho!BH73)</f>
        <v>0</v>
      </c>
      <c r="AA66" s="362">
        <f>MAX(Oncho!AJ73,Oncho!BI73)</f>
        <v>0</v>
      </c>
      <c r="AB66" s="362">
        <f>MAX(COUNTIF(Oncho!AK73,"Yes"),COUNTIF(Oncho!BJ73,"Yes"))</f>
        <v>0</v>
      </c>
      <c r="AC66" s="337"/>
      <c r="AD66" s="362">
        <f>Schisto!P75</f>
        <v>0</v>
      </c>
      <c r="AE66" s="362">
        <f>Schisto!AI75</f>
        <v>0</v>
      </c>
      <c r="AF66" s="362">
        <f>Schisto!AJ75</f>
        <v>0</v>
      </c>
      <c r="AG66" s="362">
        <f>Schisto!AN75</f>
        <v>0</v>
      </c>
      <c r="AH66" s="362">
        <f>Schisto!AO75</f>
        <v>0</v>
      </c>
      <c r="AI66" s="362">
        <f>Schisto!AT75</f>
        <v>0</v>
      </c>
      <c r="AJ66" s="362">
        <f>Schisto!AU75</f>
        <v>0</v>
      </c>
      <c r="AK66" s="362">
        <f>Schisto!AV75</f>
        <v>0</v>
      </c>
      <c r="AL66" s="362">
        <f>Schisto!AW75</f>
        <v>0</v>
      </c>
      <c r="AM66" s="362">
        <f>COUNTIF(Schisto!AX75,"Yes")</f>
        <v>0</v>
      </c>
      <c r="AN66" s="337"/>
      <c r="AO66" s="362">
        <f>STH!P75</f>
        <v>0</v>
      </c>
      <c r="AP66" s="362">
        <f>MAX(STH!AK75,STH!BS75)</f>
        <v>0</v>
      </c>
      <c r="AQ66" s="362">
        <f>MAX(STH!AL75,STH!BT75)</f>
        <v>0</v>
      </c>
      <c r="AR66" s="362">
        <f>MAX(STH!AM75,STH!BU75)</f>
        <v>0</v>
      </c>
      <c r="AS66" s="362">
        <f>MAX(STH!AN75,STH!BV75)</f>
        <v>0</v>
      </c>
      <c r="AT66" s="362">
        <f>MAX(STH!AO75,STH!BW75)</f>
        <v>0</v>
      </c>
      <c r="AU66" s="362">
        <f>MAX(STH!AQ75,STH!BY75)</f>
        <v>0</v>
      </c>
      <c r="AV66" s="362">
        <f>MAX(STH!AR75,STH!BZ75)</f>
        <v>0</v>
      </c>
      <c r="AW66" s="362">
        <f>MAX(STH!AS75,STH!CA75)</f>
        <v>0</v>
      </c>
      <c r="AX66" s="362">
        <f>MAX(STH!AT75,STH!CB75)</f>
        <v>0</v>
      </c>
      <c r="AY66" s="362">
        <f>MAX(STH!AU75,STH!CC75)</f>
        <v>0</v>
      </c>
      <c r="AZ66" s="362">
        <f>MAX(STH!AV75,STH!CD75)</f>
        <v>0</v>
      </c>
      <c r="BA66" s="362">
        <f>MAX(STH!AW75,STH!CE75)</f>
        <v>0</v>
      </c>
      <c r="BB66" s="362">
        <f>MAX(STH!AX75,STH!CF75)</f>
        <v>0</v>
      </c>
      <c r="BC66" s="362">
        <f>MAX(STH!AY75,STH!CG75)</f>
        <v>0</v>
      </c>
      <c r="BD66" s="362">
        <f>MAX(STH!AZ75,STH!CH75)</f>
        <v>0</v>
      </c>
      <c r="BE66" s="362">
        <f>MAX(STH!BA75,STH!CI75)</f>
        <v>0</v>
      </c>
      <c r="BF66" s="362">
        <f>MAX(STH!BB75,STH!CJ75)</f>
        <v>0</v>
      </c>
      <c r="BG66" s="362">
        <f>MAX(COUNTIF(STH!BC75,"Yes"),COUNTIF(STH!CK75,"Yes"))</f>
        <v>0</v>
      </c>
      <c r="BH66" s="337"/>
      <c r="BI66" s="362">
        <f>Trachoma!Q78</f>
        <v>0</v>
      </c>
      <c r="BJ66" s="362">
        <f>Trachoma!AK78</f>
        <v>0</v>
      </c>
      <c r="BK66" s="362">
        <f>Trachoma!AL78</f>
        <v>0</v>
      </c>
      <c r="BL66" s="362">
        <f>Trachoma!AN78</f>
        <v>0</v>
      </c>
      <c r="BM66" s="362">
        <f>Trachoma!AO78</f>
        <v>0</v>
      </c>
      <c r="BN66" s="362">
        <f>Trachoma!AT78</f>
        <v>0</v>
      </c>
      <c r="BO66" s="362">
        <f>Trachoma!AU78</f>
        <v>0</v>
      </c>
      <c r="BP66" s="362">
        <f>Trachoma!AV78</f>
        <v>0</v>
      </c>
      <c r="BQ66" s="362">
        <f>Trachoma!AW78</f>
        <v>0</v>
      </c>
      <c r="BR66" s="362">
        <f>COUNTIF(Trachoma!AX78,"Yes")</f>
        <v>0</v>
      </c>
      <c r="BS66" s="337"/>
      <c r="BT66" s="362">
        <f t="shared" si="14"/>
        <v>0</v>
      </c>
      <c r="BU66" s="362">
        <f t="shared" si="15"/>
        <v>0</v>
      </c>
      <c r="BV66" s="362">
        <f t="shared" si="16"/>
        <v>0</v>
      </c>
      <c r="BW66" s="362">
        <f t="shared" si="17"/>
        <v>0</v>
      </c>
      <c r="BX66" s="362">
        <f t="shared" si="18"/>
        <v>0</v>
      </c>
      <c r="BY66" s="362">
        <f t="shared" si="20"/>
        <v>0</v>
      </c>
      <c r="BZ66" s="362">
        <f t="shared" si="21"/>
        <v>0</v>
      </c>
      <c r="CA66" s="362">
        <f t="shared" si="22"/>
        <v>0</v>
      </c>
      <c r="CB66" s="362">
        <f t="shared" si="23"/>
        <v>0</v>
      </c>
      <c r="CC66" s="362">
        <f t="shared" si="19"/>
        <v>0</v>
      </c>
    </row>
    <row r="67" spans="2:81" x14ac:dyDescent="0.25">
      <c r="B67" s="147">
        <f>Demography!B75</f>
        <v>0</v>
      </c>
      <c r="C67" s="147">
        <f>Demography!C75</f>
        <v>0</v>
      </c>
      <c r="D67" s="148">
        <f>Demography!D75</f>
        <v>0</v>
      </c>
      <c r="E67" s="55"/>
      <c r="F67" s="148">
        <f>LF!M74</f>
        <v>0</v>
      </c>
      <c r="G67" s="148">
        <f>LF!AE74</f>
        <v>0</v>
      </c>
      <c r="H67" s="148">
        <f>LF!AF74</f>
        <v>0</v>
      </c>
      <c r="I67" s="148">
        <f>LF!AH74</f>
        <v>0</v>
      </c>
      <c r="J67" s="148">
        <f>LF!AI74</f>
        <v>0</v>
      </c>
      <c r="K67" s="148">
        <f>LF!AK74</f>
        <v>0</v>
      </c>
      <c r="L67" s="148">
        <f>LF!AM74</f>
        <v>0</v>
      </c>
      <c r="M67" s="148">
        <f>LF!AN74</f>
        <v>0</v>
      </c>
      <c r="N67" s="148">
        <f>LF!AO74</f>
        <v>0</v>
      </c>
      <c r="O67" s="148">
        <f>LF!AP74</f>
        <v>0</v>
      </c>
      <c r="P67" s="148">
        <f>LF!AQ74</f>
        <v>0</v>
      </c>
      <c r="Q67" s="148">
        <f>COUNTIF(LF!AR74,"Yes")</f>
        <v>0</v>
      </c>
      <c r="R67" s="55"/>
      <c r="S67" s="148">
        <f>Oncho!K74</f>
        <v>0</v>
      </c>
      <c r="T67" s="148">
        <f>MAX(Oncho!AB74,Oncho!BA74)</f>
        <v>0</v>
      </c>
      <c r="U67" s="148">
        <f>MAX(Oncho!AC74,Oncho!BB74)</f>
        <v>0</v>
      </c>
      <c r="V67" s="148">
        <f>MAX(Oncho!AE74,Oncho!BD74)</f>
        <v>0</v>
      </c>
      <c r="W67" s="148">
        <f>MAX(Oncho!AF74,Oncho!BE74)</f>
        <v>0</v>
      </c>
      <c r="X67" s="148">
        <f>MAX(Oncho!AG74,Oncho!BF74)</f>
        <v>0</v>
      </c>
      <c r="Y67" s="148">
        <f>MAX(Oncho!AH74,Oncho!BG74)</f>
        <v>0</v>
      </c>
      <c r="Z67" s="148">
        <f>MAX(Oncho!AI74,Oncho!BH74)</f>
        <v>0</v>
      </c>
      <c r="AA67" s="148">
        <f>MAX(Oncho!AJ74,Oncho!BI74)</f>
        <v>0</v>
      </c>
      <c r="AB67" s="148">
        <f>MAX(COUNTIF(Oncho!AK74,"Yes"),COUNTIF(Oncho!BJ74,"Yes"))</f>
        <v>0</v>
      </c>
      <c r="AC67" s="55"/>
      <c r="AD67" s="148">
        <f>Schisto!P76</f>
        <v>0</v>
      </c>
      <c r="AE67" s="148">
        <f>Schisto!AI76</f>
        <v>0</v>
      </c>
      <c r="AF67" s="148">
        <f>Schisto!AJ76</f>
        <v>0</v>
      </c>
      <c r="AG67" s="148">
        <f>Schisto!AN76</f>
        <v>0</v>
      </c>
      <c r="AH67" s="148">
        <f>Schisto!AO76</f>
        <v>0</v>
      </c>
      <c r="AI67" s="148">
        <f>Schisto!AT76</f>
        <v>0</v>
      </c>
      <c r="AJ67" s="148">
        <f>Schisto!AU76</f>
        <v>0</v>
      </c>
      <c r="AK67" s="148">
        <f>Schisto!AV76</f>
        <v>0</v>
      </c>
      <c r="AL67" s="148">
        <f>Schisto!AW76</f>
        <v>0</v>
      </c>
      <c r="AM67" s="148">
        <f>COUNTIF(Schisto!AX76,"Yes")</f>
        <v>0</v>
      </c>
      <c r="AN67" s="55"/>
      <c r="AO67" s="148">
        <f>STH!P76</f>
        <v>0</v>
      </c>
      <c r="AP67" s="148">
        <f>MAX(STH!AK76,STH!BS76)</f>
        <v>0</v>
      </c>
      <c r="AQ67" s="148">
        <f>MAX(STH!AL76,STH!BT76)</f>
        <v>0</v>
      </c>
      <c r="AR67" s="148">
        <f>MAX(STH!AM76,STH!BU76)</f>
        <v>0</v>
      </c>
      <c r="AS67" s="148">
        <f>MAX(STH!AN76,STH!BV76)</f>
        <v>0</v>
      </c>
      <c r="AT67" s="148">
        <f>MAX(STH!AO76,STH!BW76)</f>
        <v>0</v>
      </c>
      <c r="AU67" s="148">
        <f>MAX(STH!AQ76,STH!BY76)</f>
        <v>0</v>
      </c>
      <c r="AV67" s="148">
        <f>MAX(STH!AR76,STH!BZ76)</f>
        <v>0</v>
      </c>
      <c r="AW67" s="148">
        <f>MAX(STH!AS76,STH!CA76)</f>
        <v>0</v>
      </c>
      <c r="AX67" s="148">
        <f>MAX(STH!AT76,STH!CB76)</f>
        <v>0</v>
      </c>
      <c r="AY67" s="148">
        <f>MAX(STH!AU76,STH!CC76)</f>
        <v>0</v>
      </c>
      <c r="AZ67" s="148">
        <f>MAX(STH!AV76,STH!CD76)</f>
        <v>0</v>
      </c>
      <c r="BA67" s="148">
        <f>MAX(STH!AW76,STH!CE76)</f>
        <v>0</v>
      </c>
      <c r="BB67" s="148">
        <f>MAX(STH!AX76,STH!CF76)</f>
        <v>0</v>
      </c>
      <c r="BC67" s="148">
        <f>MAX(STH!AY76,STH!CG76)</f>
        <v>0</v>
      </c>
      <c r="BD67" s="148">
        <f>MAX(STH!AZ76,STH!CH76)</f>
        <v>0</v>
      </c>
      <c r="BE67" s="148">
        <f>MAX(STH!BA76,STH!CI76)</f>
        <v>0</v>
      </c>
      <c r="BF67" s="148">
        <f>MAX(STH!BB76,STH!CJ76)</f>
        <v>0</v>
      </c>
      <c r="BG67" s="148">
        <f>MAX(COUNTIF(STH!BC76,"Yes"),COUNTIF(STH!CK76,"Yes"))</f>
        <v>0</v>
      </c>
      <c r="BH67" s="55"/>
      <c r="BI67" s="148">
        <f>Trachoma!Q79</f>
        <v>0</v>
      </c>
      <c r="BJ67" s="148">
        <f>Trachoma!AK79</f>
        <v>0</v>
      </c>
      <c r="BK67" s="148">
        <f>Trachoma!AL79</f>
        <v>0</v>
      </c>
      <c r="BL67" s="148">
        <f>Trachoma!AN79</f>
        <v>0</v>
      </c>
      <c r="BM67" s="148">
        <f>Trachoma!AO79</f>
        <v>0</v>
      </c>
      <c r="BN67" s="148">
        <f>Trachoma!AT79</f>
        <v>0</v>
      </c>
      <c r="BO67" s="148">
        <f>Trachoma!AU79</f>
        <v>0</v>
      </c>
      <c r="BP67" s="148">
        <f>Trachoma!AV79</f>
        <v>0</v>
      </c>
      <c r="BQ67" s="148">
        <f>Trachoma!AW79</f>
        <v>0</v>
      </c>
      <c r="BR67" s="148">
        <f>COUNTIF(Trachoma!AX79,"Yes")</f>
        <v>0</v>
      </c>
      <c r="BS67" s="55"/>
      <c r="BT67" s="148">
        <f t="shared" si="14"/>
        <v>0</v>
      </c>
      <c r="BU67" s="148">
        <f t="shared" si="15"/>
        <v>0</v>
      </c>
      <c r="BV67" s="148">
        <f t="shared" si="16"/>
        <v>0</v>
      </c>
      <c r="BW67" s="148">
        <f t="shared" si="17"/>
        <v>0</v>
      </c>
      <c r="BX67" s="148">
        <f t="shared" si="18"/>
        <v>0</v>
      </c>
      <c r="BY67" s="148">
        <f t="shared" si="20"/>
        <v>0</v>
      </c>
      <c r="BZ67" s="148">
        <f t="shared" si="21"/>
        <v>0</v>
      </c>
      <c r="CA67" s="148">
        <f t="shared" si="22"/>
        <v>0</v>
      </c>
      <c r="CB67" s="148">
        <f t="shared" si="23"/>
        <v>0</v>
      </c>
      <c r="CC67" s="148">
        <f t="shared" si="19"/>
        <v>0</v>
      </c>
    </row>
    <row r="68" spans="2:81" x14ac:dyDescent="0.25">
      <c r="B68" s="361">
        <f>Demography!B76</f>
        <v>0</v>
      </c>
      <c r="C68" s="361">
        <f>Demography!C76</f>
        <v>0</v>
      </c>
      <c r="D68" s="362">
        <f>Demography!D76</f>
        <v>0</v>
      </c>
      <c r="E68" s="337"/>
      <c r="F68" s="362">
        <f>LF!M75</f>
        <v>0</v>
      </c>
      <c r="G68" s="362">
        <f>LF!AE75</f>
        <v>0</v>
      </c>
      <c r="H68" s="362">
        <f>LF!AF75</f>
        <v>0</v>
      </c>
      <c r="I68" s="362">
        <f>LF!AH75</f>
        <v>0</v>
      </c>
      <c r="J68" s="362">
        <f>LF!AI75</f>
        <v>0</v>
      </c>
      <c r="K68" s="362">
        <f>LF!AK75</f>
        <v>0</v>
      </c>
      <c r="L68" s="362">
        <f>LF!AM75</f>
        <v>0</v>
      </c>
      <c r="M68" s="362">
        <f>LF!AN75</f>
        <v>0</v>
      </c>
      <c r="N68" s="362">
        <f>LF!AO75</f>
        <v>0</v>
      </c>
      <c r="O68" s="362">
        <f>LF!AP75</f>
        <v>0</v>
      </c>
      <c r="P68" s="362">
        <f>LF!AQ75</f>
        <v>0</v>
      </c>
      <c r="Q68" s="362">
        <f>COUNTIF(LF!AR75,"Yes")</f>
        <v>0</v>
      </c>
      <c r="R68" s="337"/>
      <c r="S68" s="362">
        <f>Oncho!K75</f>
        <v>0</v>
      </c>
      <c r="T68" s="362">
        <f>MAX(Oncho!AB75,Oncho!BA75)</f>
        <v>0</v>
      </c>
      <c r="U68" s="362">
        <f>MAX(Oncho!AC75,Oncho!BB75)</f>
        <v>0</v>
      </c>
      <c r="V68" s="362">
        <f>MAX(Oncho!AE75,Oncho!BD75)</f>
        <v>0</v>
      </c>
      <c r="W68" s="362">
        <f>MAX(Oncho!AF75,Oncho!BE75)</f>
        <v>0</v>
      </c>
      <c r="X68" s="362">
        <f>MAX(Oncho!AG75,Oncho!BF75)</f>
        <v>0</v>
      </c>
      <c r="Y68" s="362">
        <f>MAX(Oncho!AH75,Oncho!BG75)</f>
        <v>0</v>
      </c>
      <c r="Z68" s="362">
        <f>MAX(Oncho!AI75,Oncho!BH75)</f>
        <v>0</v>
      </c>
      <c r="AA68" s="362">
        <f>MAX(Oncho!AJ75,Oncho!BI75)</f>
        <v>0</v>
      </c>
      <c r="AB68" s="362">
        <f>MAX(COUNTIF(Oncho!AK75,"Yes"),COUNTIF(Oncho!BJ75,"Yes"))</f>
        <v>0</v>
      </c>
      <c r="AC68" s="337"/>
      <c r="AD68" s="362">
        <f>Schisto!P77</f>
        <v>0</v>
      </c>
      <c r="AE68" s="362">
        <f>Schisto!AI77</f>
        <v>0</v>
      </c>
      <c r="AF68" s="362">
        <f>Schisto!AJ77</f>
        <v>0</v>
      </c>
      <c r="AG68" s="362">
        <f>Schisto!AN77</f>
        <v>0</v>
      </c>
      <c r="AH68" s="362">
        <f>Schisto!AO77</f>
        <v>0</v>
      </c>
      <c r="AI68" s="362">
        <f>Schisto!AT77</f>
        <v>0</v>
      </c>
      <c r="AJ68" s="362">
        <f>Schisto!AU77</f>
        <v>0</v>
      </c>
      <c r="AK68" s="362">
        <f>Schisto!AV77</f>
        <v>0</v>
      </c>
      <c r="AL68" s="362">
        <f>Schisto!AW77</f>
        <v>0</v>
      </c>
      <c r="AM68" s="362">
        <f>COUNTIF(Schisto!AX77,"Yes")</f>
        <v>0</v>
      </c>
      <c r="AN68" s="337"/>
      <c r="AO68" s="362">
        <f>STH!P77</f>
        <v>0</v>
      </c>
      <c r="AP68" s="362">
        <f>MAX(STH!AK77,STH!BS77)</f>
        <v>0</v>
      </c>
      <c r="AQ68" s="362">
        <f>MAX(STH!AL77,STH!BT77)</f>
        <v>0</v>
      </c>
      <c r="AR68" s="362">
        <f>MAX(STH!AM77,STH!BU77)</f>
        <v>0</v>
      </c>
      <c r="AS68" s="362">
        <f>MAX(STH!AN77,STH!BV77)</f>
        <v>0</v>
      </c>
      <c r="AT68" s="362">
        <f>MAX(STH!AO77,STH!BW77)</f>
        <v>0</v>
      </c>
      <c r="AU68" s="362">
        <f>MAX(STH!AQ77,STH!BY77)</f>
        <v>0</v>
      </c>
      <c r="AV68" s="362">
        <f>MAX(STH!AR77,STH!BZ77)</f>
        <v>0</v>
      </c>
      <c r="AW68" s="362">
        <f>MAX(STH!AS77,STH!CA77)</f>
        <v>0</v>
      </c>
      <c r="AX68" s="362">
        <f>MAX(STH!AT77,STH!CB77)</f>
        <v>0</v>
      </c>
      <c r="AY68" s="362">
        <f>MAX(STH!AU77,STH!CC77)</f>
        <v>0</v>
      </c>
      <c r="AZ68" s="362">
        <f>MAX(STH!AV77,STH!CD77)</f>
        <v>0</v>
      </c>
      <c r="BA68" s="362">
        <f>MAX(STH!AW77,STH!CE77)</f>
        <v>0</v>
      </c>
      <c r="BB68" s="362">
        <f>MAX(STH!AX77,STH!CF77)</f>
        <v>0</v>
      </c>
      <c r="BC68" s="362">
        <f>MAX(STH!AY77,STH!CG77)</f>
        <v>0</v>
      </c>
      <c r="BD68" s="362">
        <f>MAX(STH!AZ77,STH!CH77)</f>
        <v>0</v>
      </c>
      <c r="BE68" s="362">
        <f>MAX(STH!BA77,STH!CI77)</f>
        <v>0</v>
      </c>
      <c r="BF68" s="362">
        <f>MAX(STH!BB77,STH!CJ77)</f>
        <v>0</v>
      </c>
      <c r="BG68" s="362">
        <f>MAX(COUNTIF(STH!BC77,"Yes"),COUNTIF(STH!CK77,"Yes"))</f>
        <v>0</v>
      </c>
      <c r="BH68" s="337"/>
      <c r="BI68" s="362">
        <f>Trachoma!Q80</f>
        <v>0</v>
      </c>
      <c r="BJ68" s="362">
        <f>Trachoma!AK80</f>
        <v>0</v>
      </c>
      <c r="BK68" s="362">
        <f>Trachoma!AL80</f>
        <v>0</v>
      </c>
      <c r="BL68" s="362">
        <f>Trachoma!AN80</f>
        <v>0</v>
      </c>
      <c r="BM68" s="362">
        <f>Trachoma!AO80</f>
        <v>0</v>
      </c>
      <c r="BN68" s="362">
        <f>Trachoma!AT80</f>
        <v>0</v>
      </c>
      <c r="BO68" s="362">
        <f>Trachoma!AU80</f>
        <v>0</v>
      </c>
      <c r="BP68" s="362">
        <f>Trachoma!AV80</f>
        <v>0</v>
      </c>
      <c r="BQ68" s="362">
        <f>Trachoma!AW80</f>
        <v>0</v>
      </c>
      <c r="BR68" s="362">
        <f>COUNTIF(Trachoma!AX80,"Yes")</f>
        <v>0</v>
      </c>
      <c r="BS68" s="337"/>
      <c r="BT68" s="362">
        <f t="shared" si="14"/>
        <v>0</v>
      </c>
      <c r="BU68" s="362">
        <f t="shared" si="15"/>
        <v>0</v>
      </c>
      <c r="BV68" s="362">
        <f t="shared" si="16"/>
        <v>0</v>
      </c>
      <c r="BW68" s="362">
        <f t="shared" si="17"/>
        <v>0</v>
      </c>
      <c r="BX68" s="362">
        <f t="shared" si="18"/>
        <v>0</v>
      </c>
      <c r="BY68" s="362">
        <f t="shared" si="20"/>
        <v>0</v>
      </c>
      <c r="BZ68" s="362">
        <f t="shared" si="21"/>
        <v>0</v>
      </c>
      <c r="CA68" s="362">
        <f t="shared" si="22"/>
        <v>0</v>
      </c>
      <c r="CB68" s="362">
        <f t="shared" si="23"/>
        <v>0</v>
      </c>
      <c r="CC68" s="362">
        <f t="shared" si="19"/>
        <v>0</v>
      </c>
    </row>
    <row r="69" spans="2:81" x14ac:dyDescent="0.25">
      <c r="B69" s="147">
        <f>Demography!B77</f>
        <v>0</v>
      </c>
      <c r="C69" s="147">
        <f>Demography!C77</f>
        <v>0</v>
      </c>
      <c r="D69" s="148">
        <f>Demography!D77</f>
        <v>0</v>
      </c>
      <c r="E69" s="55"/>
      <c r="F69" s="148">
        <f>LF!M76</f>
        <v>0</v>
      </c>
      <c r="G69" s="148">
        <f>LF!AE76</f>
        <v>0</v>
      </c>
      <c r="H69" s="148">
        <f>LF!AF76</f>
        <v>0</v>
      </c>
      <c r="I69" s="148">
        <f>LF!AH76</f>
        <v>0</v>
      </c>
      <c r="J69" s="148">
        <f>LF!AI76</f>
        <v>0</v>
      </c>
      <c r="K69" s="148">
        <f>LF!AK76</f>
        <v>0</v>
      </c>
      <c r="L69" s="148">
        <f>LF!AM76</f>
        <v>0</v>
      </c>
      <c r="M69" s="148">
        <f>LF!AN76</f>
        <v>0</v>
      </c>
      <c r="N69" s="148">
        <f>LF!AO76</f>
        <v>0</v>
      </c>
      <c r="O69" s="148">
        <f>LF!AP76</f>
        <v>0</v>
      </c>
      <c r="P69" s="148">
        <f>LF!AQ76</f>
        <v>0</v>
      </c>
      <c r="Q69" s="148">
        <f>COUNTIF(LF!AR76,"Yes")</f>
        <v>0</v>
      </c>
      <c r="R69" s="55"/>
      <c r="S69" s="148">
        <f>Oncho!K76</f>
        <v>0</v>
      </c>
      <c r="T69" s="148">
        <f>MAX(Oncho!AB76,Oncho!BA76)</f>
        <v>0</v>
      </c>
      <c r="U69" s="148">
        <f>MAX(Oncho!AC76,Oncho!BB76)</f>
        <v>0</v>
      </c>
      <c r="V69" s="148">
        <f>MAX(Oncho!AE76,Oncho!BD76)</f>
        <v>0</v>
      </c>
      <c r="W69" s="148">
        <f>MAX(Oncho!AF76,Oncho!BE76)</f>
        <v>0</v>
      </c>
      <c r="X69" s="148">
        <f>MAX(Oncho!AG76,Oncho!BF76)</f>
        <v>0</v>
      </c>
      <c r="Y69" s="148">
        <f>MAX(Oncho!AH76,Oncho!BG76)</f>
        <v>0</v>
      </c>
      <c r="Z69" s="148">
        <f>MAX(Oncho!AI76,Oncho!BH76)</f>
        <v>0</v>
      </c>
      <c r="AA69" s="148">
        <f>MAX(Oncho!AJ76,Oncho!BI76)</f>
        <v>0</v>
      </c>
      <c r="AB69" s="148">
        <f>MAX(COUNTIF(Oncho!AK76,"Yes"),COUNTIF(Oncho!BJ76,"Yes"))</f>
        <v>0</v>
      </c>
      <c r="AC69" s="55"/>
      <c r="AD69" s="148">
        <f>Schisto!P78</f>
        <v>0</v>
      </c>
      <c r="AE69" s="148">
        <f>Schisto!AI78</f>
        <v>0</v>
      </c>
      <c r="AF69" s="148">
        <f>Schisto!AJ78</f>
        <v>0</v>
      </c>
      <c r="AG69" s="148">
        <f>Schisto!AN78</f>
        <v>0</v>
      </c>
      <c r="AH69" s="148">
        <f>Schisto!AO78</f>
        <v>0</v>
      </c>
      <c r="AI69" s="148">
        <f>Schisto!AT78</f>
        <v>0</v>
      </c>
      <c r="AJ69" s="148">
        <f>Schisto!AU78</f>
        <v>0</v>
      </c>
      <c r="AK69" s="148">
        <f>Schisto!AV78</f>
        <v>0</v>
      </c>
      <c r="AL69" s="148">
        <f>Schisto!AW78</f>
        <v>0</v>
      </c>
      <c r="AM69" s="148">
        <f>COUNTIF(Schisto!AX78,"Yes")</f>
        <v>0</v>
      </c>
      <c r="AN69" s="55"/>
      <c r="AO69" s="148">
        <f>STH!P78</f>
        <v>0</v>
      </c>
      <c r="AP69" s="148">
        <f>MAX(STH!AK78,STH!BS78)</f>
        <v>0</v>
      </c>
      <c r="AQ69" s="148">
        <f>MAX(STH!AL78,STH!BT78)</f>
        <v>0</v>
      </c>
      <c r="AR69" s="148">
        <f>MAX(STH!AM78,STH!BU78)</f>
        <v>0</v>
      </c>
      <c r="AS69" s="148">
        <f>MAX(STH!AN78,STH!BV78)</f>
        <v>0</v>
      </c>
      <c r="AT69" s="148">
        <f>MAX(STH!AO78,STH!BW78)</f>
        <v>0</v>
      </c>
      <c r="AU69" s="148">
        <f>MAX(STH!AQ78,STH!BY78)</f>
        <v>0</v>
      </c>
      <c r="AV69" s="148">
        <f>MAX(STH!AR78,STH!BZ78)</f>
        <v>0</v>
      </c>
      <c r="AW69" s="148">
        <f>MAX(STH!AS78,STH!CA78)</f>
        <v>0</v>
      </c>
      <c r="AX69" s="148">
        <f>MAX(STH!AT78,STH!CB78)</f>
        <v>0</v>
      </c>
      <c r="AY69" s="148">
        <f>MAX(STH!AU78,STH!CC78)</f>
        <v>0</v>
      </c>
      <c r="AZ69" s="148">
        <f>MAX(STH!AV78,STH!CD78)</f>
        <v>0</v>
      </c>
      <c r="BA69" s="148">
        <f>MAX(STH!AW78,STH!CE78)</f>
        <v>0</v>
      </c>
      <c r="BB69" s="148">
        <f>MAX(STH!AX78,STH!CF78)</f>
        <v>0</v>
      </c>
      <c r="BC69" s="148">
        <f>MAX(STH!AY78,STH!CG78)</f>
        <v>0</v>
      </c>
      <c r="BD69" s="148">
        <f>MAX(STH!AZ78,STH!CH78)</f>
        <v>0</v>
      </c>
      <c r="BE69" s="148">
        <f>MAX(STH!BA78,STH!CI78)</f>
        <v>0</v>
      </c>
      <c r="BF69" s="148">
        <f>MAX(STH!BB78,STH!CJ78)</f>
        <v>0</v>
      </c>
      <c r="BG69" s="148">
        <f>MAX(COUNTIF(STH!BC78,"Yes"),COUNTIF(STH!CK78,"Yes"))</f>
        <v>0</v>
      </c>
      <c r="BH69" s="55"/>
      <c r="BI69" s="148">
        <f>Trachoma!Q81</f>
        <v>0</v>
      </c>
      <c r="BJ69" s="148">
        <f>Trachoma!AK81</f>
        <v>0</v>
      </c>
      <c r="BK69" s="148">
        <f>Trachoma!AL81</f>
        <v>0</v>
      </c>
      <c r="BL69" s="148">
        <f>Trachoma!AN81</f>
        <v>0</v>
      </c>
      <c r="BM69" s="148">
        <f>Trachoma!AO81</f>
        <v>0</v>
      </c>
      <c r="BN69" s="148">
        <f>Trachoma!AT81</f>
        <v>0</v>
      </c>
      <c r="BO69" s="148">
        <f>Trachoma!AU81</f>
        <v>0</v>
      </c>
      <c r="BP69" s="148">
        <f>Trachoma!AV81</f>
        <v>0</v>
      </c>
      <c r="BQ69" s="148">
        <f>Trachoma!AW81</f>
        <v>0</v>
      </c>
      <c r="BR69" s="148">
        <f>COUNTIF(Trachoma!AX81,"Yes")</f>
        <v>0</v>
      </c>
      <c r="BS69" s="55"/>
      <c r="BT69" s="148">
        <f t="shared" si="14"/>
        <v>0</v>
      </c>
      <c r="BU69" s="148">
        <f t="shared" si="15"/>
        <v>0</v>
      </c>
      <c r="BV69" s="148">
        <f t="shared" si="16"/>
        <v>0</v>
      </c>
      <c r="BW69" s="148">
        <f t="shared" si="17"/>
        <v>0</v>
      </c>
      <c r="BX69" s="148">
        <f t="shared" si="18"/>
        <v>0</v>
      </c>
      <c r="BY69" s="148">
        <f t="shared" si="20"/>
        <v>0</v>
      </c>
      <c r="BZ69" s="148">
        <f t="shared" si="21"/>
        <v>0</v>
      </c>
      <c r="CA69" s="148">
        <f t="shared" si="22"/>
        <v>0</v>
      </c>
      <c r="CB69" s="148">
        <f t="shared" si="23"/>
        <v>0</v>
      </c>
      <c r="CC69" s="148">
        <f t="shared" si="19"/>
        <v>0</v>
      </c>
    </row>
    <row r="70" spans="2:81" x14ac:dyDescent="0.25">
      <c r="B70" s="361">
        <f>Demography!B78</f>
        <v>0</v>
      </c>
      <c r="C70" s="361">
        <f>Demography!C78</f>
        <v>0</v>
      </c>
      <c r="D70" s="362">
        <f>Demography!D78</f>
        <v>0</v>
      </c>
      <c r="E70" s="337"/>
      <c r="F70" s="362">
        <f>LF!M77</f>
        <v>0</v>
      </c>
      <c r="G70" s="362">
        <f>LF!AE77</f>
        <v>0</v>
      </c>
      <c r="H70" s="362">
        <f>LF!AF77</f>
        <v>0</v>
      </c>
      <c r="I70" s="362">
        <f>LF!AH77</f>
        <v>0</v>
      </c>
      <c r="J70" s="362">
        <f>LF!AI77</f>
        <v>0</v>
      </c>
      <c r="K70" s="362">
        <f>LF!AK77</f>
        <v>0</v>
      </c>
      <c r="L70" s="362">
        <f>LF!AM77</f>
        <v>0</v>
      </c>
      <c r="M70" s="362">
        <f>LF!AN77</f>
        <v>0</v>
      </c>
      <c r="N70" s="362">
        <f>LF!AO77</f>
        <v>0</v>
      </c>
      <c r="O70" s="362">
        <f>LF!AP77</f>
        <v>0</v>
      </c>
      <c r="P70" s="362">
        <f>LF!AQ77</f>
        <v>0</v>
      </c>
      <c r="Q70" s="362">
        <f>COUNTIF(LF!AR77,"Yes")</f>
        <v>0</v>
      </c>
      <c r="R70" s="337"/>
      <c r="S70" s="362">
        <f>Oncho!K77</f>
        <v>0</v>
      </c>
      <c r="T70" s="362">
        <f>MAX(Oncho!AB77,Oncho!BA77)</f>
        <v>0</v>
      </c>
      <c r="U70" s="362">
        <f>MAX(Oncho!AC77,Oncho!BB77)</f>
        <v>0</v>
      </c>
      <c r="V70" s="362">
        <f>MAX(Oncho!AE77,Oncho!BD77)</f>
        <v>0</v>
      </c>
      <c r="W70" s="362">
        <f>MAX(Oncho!AF77,Oncho!BE77)</f>
        <v>0</v>
      </c>
      <c r="X70" s="362">
        <f>MAX(Oncho!AG77,Oncho!BF77)</f>
        <v>0</v>
      </c>
      <c r="Y70" s="362">
        <f>MAX(Oncho!AH77,Oncho!BG77)</f>
        <v>0</v>
      </c>
      <c r="Z70" s="362">
        <f>MAX(Oncho!AI77,Oncho!BH77)</f>
        <v>0</v>
      </c>
      <c r="AA70" s="362">
        <f>MAX(Oncho!AJ77,Oncho!BI77)</f>
        <v>0</v>
      </c>
      <c r="AB70" s="362">
        <f>MAX(COUNTIF(Oncho!AK77,"Yes"),COUNTIF(Oncho!BJ77,"Yes"))</f>
        <v>0</v>
      </c>
      <c r="AC70" s="337"/>
      <c r="AD70" s="362">
        <f>Schisto!P79</f>
        <v>0</v>
      </c>
      <c r="AE70" s="362">
        <f>Schisto!AI79</f>
        <v>0</v>
      </c>
      <c r="AF70" s="362">
        <f>Schisto!AJ79</f>
        <v>0</v>
      </c>
      <c r="AG70" s="362">
        <f>Schisto!AN79</f>
        <v>0</v>
      </c>
      <c r="AH70" s="362">
        <f>Schisto!AO79</f>
        <v>0</v>
      </c>
      <c r="AI70" s="362">
        <f>Schisto!AT79</f>
        <v>0</v>
      </c>
      <c r="AJ70" s="362">
        <f>Schisto!AU79</f>
        <v>0</v>
      </c>
      <c r="AK70" s="362">
        <f>Schisto!AV79</f>
        <v>0</v>
      </c>
      <c r="AL70" s="362">
        <f>Schisto!AW79</f>
        <v>0</v>
      </c>
      <c r="AM70" s="362">
        <f>COUNTIF(Schisto!AX79,"Yes")</f>
        <v>0</v>
      </c>
      <c r="AN70" s="337"/>
      <c r="AO70" s="362">
        <f>STH!P79</f>
        <v>0</v>
      </c>
      <c r="AP70" s="362">
        <f>MAX(STH!AK79,STH!BS79)</f>
        <v>0</v>
      </c>
      <c r="AQ70" s="362">
        <f>MAX(STH!AL79,STH!BT79)</f>
        <v>0</v>
      </c>
      <c r="AR70" s="362">
        <f>MAX(STH!AM79,STH!BU79)</f>
        <v>0</v>
      </c>
      <c r="AS70" s="362">
        <f>MAX(STH!AN79,STH!BV79)</f>
        <v>0</v>
      </c>
      <c r="AT70" s="362">
        <f>MAX(STH!AO79,STH!BW79)</f>
        <v>0</v>
      </c>
      <c r="AU70" s="362">
        <f>MAX(STH!AQ79,STH!BY79)</f>
        <v>0</v>
      </c>
      <c r="AV70" s="362">
        <f>MAX(STH!AR79,STH!BZ79)</f>
        <v>0</v>
      </c>
      <c r="AW70" s="362">
        <f>MAX(STH!AS79,STH!CA79)</f>
        <v>0</v>
      </c>
      <c r="AX70" s="362">
        <f>MAX(STH!AT79,STH!CB79)</f>
        <v>0</v>
      </c>
      <c r="AY70" s="362">
        <f>MAX(STH!AU79,STH!CC79)</f>
        <v>0</v>
      </c>
      <c r="AZ70" s="362">
        <f>MAX(STH!AV79,STH!CD79)</f>
        <v>0</v>
      </c>
      <c r="BA70" s="362">
        <f>MAX(STH!AW79,STH!CE79)</f>
        <v>0</v>
      </c>
      <c r="BB70" s="362">
        <f>MAX(STH!AX79,STH!CF79)</f>
        <v>0</v>
      </c>
      <c r="BC70" s="362">
        <f>MAX(STH!AY79,STH!CG79)</f>
        <v>0</v>
      </c>
      <c r="BD70" s="362">
        <f>MAX(STH!AZ79,STH!CH79)</f>
        <v>0</v>
      </c>
      <c r="BE70" s="362">
        <f>MAX(STH!BA79,STH!CI79)</f>
        <v>0</v>
      </c>
      <c r="BF70" s="362">
        <f>MAX(STH!BB79,STH!CJ79)</f>
        <v>0</v>
      </c>
      <c r="BG70" s="362">
        <f>MAX(COUNTIF(STH!BC79,"Yes"),COUNTIF(STH!CK79,"Yes"))</f>
        <v>0</v>
      </c>
      <c r="BH70" s="337"/>
      <c r="BI70" s="362">
        <f>Trachoma!Q82</f>
        <v>0</v>
      </c>
      <c r="BJ70" s="362">
        <f>Trachoma!AK82</f>
        <v>0</v>
      </c>
      <c r="BK70" s="362">
        <f>Trachoma!AL82</f>
        <v>0</v>
      </c>
      <c r="BL70" s="362">
        <f>Trachoma!AN82</f>
        <v>0</v>
      </c>
      <c r="BM70" s="362">
        <f>Trachoma!AO82</f>
        <v>0</v>
      </c>
      <c r="BN70" s="362">
        <f>Trachoma!AT82</f>
        <v>0</v>
      </c>
      <c r="BO70" s="362">
        <f>Trachoma!AU82</f>
        <v>0</v>
      </c>
      <c r="BP70" s="362">
        <f>Trachoma!AV82</f>
        <v>0</v>
      </c>
      <c r="BQ70" s="362">
        <f>Trachoma!AW82</f>
        <v>0</v>
      </c>
      <c r="BR70" s="362">
        <f>COUNTIF(Trachoma!AX82,"Yes")</f>
        <v>0</v>
      </c>
      <c r="BS70" s="337"/>
      <c r="BT70" s="362">
        <f t="shared" si="14"/>
        <v>0</v>
      </c>
      <c r="BU70" s="362">
        <f t="shared" si="15"/>
        <v>0</v>
      </c>
      <c r="BV70" s="362">
        <f t="shared" si="16"/>
        <v>0</v>
      </c>
      <c r="BW70" s="362">
        <f t="shared" si="17"/>
        <v>0</v>
      </c>
      <c r="BX70" s="362">
        <f t="shared" si="18"/>
        <v>0</v>
      </c>
      <c r="BY70" s="362">
        <f t="shared" si="20"/>
        <v>0</v>
      </c>
      <c r="BZ70" s="362">
        <f t="shared" si="21"/>
        <v>0</v>
      </c>
      <c r="CA70" s="362">
        <f t="shared" si="22"/>
        <v>0</v>
      </c>
      <c r="CB70" s="362">
        <f t="shared" si="23"/>
        <v>0</v>
      </c>
      <c r="CC70" s="362">
        <f t="shared" si="19"/>
        <v>0</v>
      </c>
    </row>
    <row r="71" spans="2:81" x14ac:dyDescent="0.25">
      <c r="B71" s="147">
        <f>Demography!B79</f>
        <v>0</v>
      </c>
      <c r="C71" s="147">
        <f>Demography!C79</f>
        <v>0</v>
      </c>
      <c r="D71" s="148">
        <f>Demography!D79</f>
        <v>0</v>
      </c>
      <c r="E71" s="55"/>
      <c r="F71" s="148">
        <f>LF!M78</f>
        <v>0</v>
      </c>
      <c r="G71" s="148">
        <f>LF!AE78</f>
        <v>0</v>
      </c>
      <c r="H71" s="148">
        <f>LF!AF78</f>
        <v>0</v>
      </c>
      <c r="I71" s="148">
        <f>LF!AH78</f>
        <v>0</v>
      </c>
      <c r="J71" s="148">
        <f>LF!AI78</f>
        <v>0</v>
      </c>
      <c r="K71" s="148">
        <f>LF!AK78</f>
        <v>0</v>
      </c>
      <c r="L71" s="148">
        <f>LF!AM78</f>
        <v>0</v>
      </c>
      <c r="M71" s="148">
        <f>LF!AN78</f>
        <v>0</v>
      </c>
      <c r="N71" s="148">
        <f>LF!AO78</f>
        <v>0</v>
      </c>
      <c r="O71" s="148">
        <f>LF!AP78</f>
        <v>0</v>
      </c>
      <c r="P71" s="148">
        <f>LF!AQ78</f>
        <v>0</v>
      </c>
      <c r="Q71" s="148">
        <f>COUNTIF(LF!AR78,"Yes")</f>
        <v>0</v>
      </c>
      <c r="R71" s="55"/>
      <c r="S71" s="148">
        <f>Oncho!K78</f>
        <v>0</v>
      </c>
      <c r="T71" s="148">
        <f>MAX(Oncho!AB78,Oncho!BA78)</f>
        <v>0</v>
      </c>
      <c r="U71" s="148">
        <f>MAX(Oncho!AC78,Oncho!BB78)</f>
        <v>0</v>
      </c>
      <c r="V71" s="148">
        <f>MAX(Oncho!AE78,Oncho!BD78)</f>
        <v>0</v>
      </c>
      <c r="W71" s="148">
        <f>MAX(Oncho!AF78,Oncho!BE78)</f>
        <v>0</v>
      </c>
      <c r="X71" s="148">
        <f>MAX(Oncho!AG78,Oncho!BF78)</f>
        <v>0</v>
      </c>
      <c r="Y71" s="148">
        <f>MAX(Oncho!AH78,Oncho!BG78)</f>
        <v>0</v>
      </c>
      <c r="Z71" s="148">
        <f>MAX(Oncho!AI78,Oncho!BH78)</f>
        <v>0</v>
      </c>
      <c r="AA71" s="148">
        <f>MAX(Oncho!AJ78,Oncho!BI78)</f>
        <v>0</v>
      </c>
      <c r="AB71" s="148">
        <f>MAX(COUNTIF(Oncho!AK78,"Yes"),COUNTIF(Oncho!BJ78,"Yes"))</f>
        <v>0</v>
      </c>
      <c r="AC71" s="55"/>
      <c r="AD71" s="148">
        <f>Schisto!P80</f>
        <v>0</v>
      </c>
      <c r="AE71" s="148">
        <f>Schisto!AI80</f>
        <v>0</v>
      </c>
      <c r="AF71" s="148">
        <f>Schisto!AJ80</f>
        <v>0</v>
      </c>
      <c r="AG71" s="148">
        <f>Schisto!AN80</f>
        <v>0</v>
      </c>
      <c r="AH71" s="148">
        <f>Schisto!AO80</f>
        <v>0</v>
      </c>
      <c r="AI71" s="148">
        <f>Schisto!AT80</f>
        <v>0</v>
      </c>
      <c r="AJ71" s="148">
        <f>Schisto!AU80</f>
        <v>0</v>
      </c>
      <c r="AK71" s="148">
        <f>Schisto!AV80</f>
        <v>0</v>
      </c>
      <c r="AL71" s="148">
        <f>Schisto!AW80</f>
        <v>0</v>
      </c>
      <c r="AM71" s="148">
        <f>COUNTIF(Schisto!AX80,"Yes")</f>
        <v>0</v>
      </c>
      <c r="AN71" s="55"/>
      <c r="AO71" s="148">
        <f>STH!P80</f>
        <v>0</v>
      </c>
      <c r="AP71" s="148">
        <f>MAX(STH!AK80,STH!BS80)</f>
        <v>0</v>
      </c>
      <c r="AQ71" s="148">
        <f>MAX(STH!AL80,STH!BT80)</f>
        <v>0</v>
      </c>
      <c r="AR71" s="148">
        <f>MAX(STH!AM80,STH!BU80)</f>
        <v>0</v>
      </c>
      <c r="AS71" s="148">
        <f>MAX(STH!AN80,STH!BV80)</f>
        <v>0</v>
      </c>
      <c r="AT71" s="148">
        <f>MAX(STH!AO80,STH!BW80)</f>
        <v>0</v>
      </c>
      <c r="AU71" s="148">
        <f>MAX(STH!AQ80,STH!BY80)</f>
        <v>0</v>
      </c>
      <c r="AV71" s="148">
        <f>MAX(STH!AR80,STH!BZ80)</f>
        <v>0</v>
      </c>
      <c r="AW71" s="148">
        <f>MAX(STH!AS80,STH!CA80)</f>
        <v>0</v>
      </c>
      <c r="AX71" s="148">
        <f>MAX(STH!AT80,STH!CB80)</f>
        <v>0</v>
      </c>
      <c r="AY71" s="148">
        <f>MAX(STH!AU80,STH!CC80)</f>
        <v>0</v>
      </c>
      <c r="AZ71" s="148">
        <f>MAX(STH!AV80,STH!CD80)</f>
        <v>0</v>
      </c>
      <c r="BA71" s="148">
        <f>MAX(STH!AW80,STH!CE80)</f>
        <v>0</v>
      </c>
      <c r="BB71" s="148">
        <f>MAX(STH!AX80,STH!CF80)</f>
        <v>0</v>
      </c>
      <c r="BC71" s="148">
        <f>MAX(STH!AY80,STH!CG80)</f>
        <v>0</v>
      </c>
      <c r="BD71" s="148">
        <f>MAX(STH!AZ80,STH!CH80)</f>
        <v>0</v>
      </c>
      <c r="BE71" s="148">
        <f>MAX(STH!BA80,STH!CI80)</f>
        <v>0</v>
      </c>
      <c r="BF71" s="148">
        <f>MAX(STH!BB80,STH!CJ80)</f>
        <v>0</v>
      </c>
      <c r="BG71" s="148">
        <f>MAX(COUNTIF(STH!BC80,"Yes"),COUNTIF(STH!CK80,"Yes"))</f>
        <v>0</v>
      </c>
      <c r="BH71" s="55"/>
      <c r="BI71" s="148">
        <f>Trachoma!Q83</f>
        <v>0</v>
      </c>
      <c r="BJ71" s="148">
        <f>Trachoma!AK83</f>
        <v>0</v>
      </c>
      <c r="BK71" s="148">
        <f>Trachoma!AL83</f>
        <v>0</v>
      </c>
      <c r="BL71" s="148">
        <f>Trachoma!AN83</f>
        <v>0</v>
      </c>
      <c r="BM71" s="148">
        <f>Trachoma!AO83</f>
        <v>0</v>
      </c>
      <c r="BN71" s="148">
        <f>Trachoma!AT83</f>
        <v>0</v>
      </c>
      <c r="BO71" s="148">
        <f>Trachoma!AU83</f>
        <v>0</v>
      </c>
      <c r="BP71" s="148">
        <f>Trachoma!AV83</f>
        <v>0</v>
      </c>
      <c r="BQ71" s="148">
        <f>Trachoma!AW83</f>
        <v>0</v>
      </c>
      <c r="BR71" s="148">
        <f>COUNTIF(Trachoma!AX83,"Yes")</f>
        <v>0</v>
      </c>
      <c r="BS71" s="55"/>
      <c r="BT71" s="148">
        <f t="shared" si="14"/>
        <v>0</v>
      </c>
      <c r="BU71" s="148">
        <f t="shared" si="15"/>
        <v>0</v>
      </c>
      <c r="BV71" s="148">
        <f t="shared" si="16"/>
        <v>0</v>
      </c>
      <c r="BW71" s="148">
        <f t="shared" si="17"/>
        <v>0</v>
      </c>
      <c r="BX71" s="148">
        <f t="shared" si="18"/>
        <v>0</v>
      </c>
      <c r="BY71" s="148">
        <f t="shared" si="20"/>
        <v>0</v>
      </c>
      <c r="BZ71" s="148">
        <f t="shared" si="21"/>
        <v>0</v>
      </c>
      <c r="CA71" s="148">
        <f t="shared" si="22"/>
        <v>0</v>
      </c>
      <c r="CB71" s="148">
        <f t="shared" si="23"/>
        <v>0</v>
      </c>
      <c r="CC71" s="148">
        <f t="shared" si="19"/>
        <v>0</v>
      </c>
    </row>
    <row r="72" spans="2:81" x14ac:dyDescent="0.25">
      <c r="B72" s="361">
        <f>Demography!B80</f>
        <v>0</v>
      </c>
      <c r="C72" s="361">
        <f>Demography!C80</f>
        <v>0</v>
      </c>
      <c r="D72" s="362">
        <f>Demography!D80</f>
        <v>0</v>
      </c>
      <c r="E72" s="337"/>
      <c r="F72" s="362">
        <f>LF!M79</f>
        <v>0</v>
      </c>
      <c r="G72" s="362">
        <f>LF!AE79</f>
        <v>0</v>
      </c>
      <c r="H72" s="362">
        <f>LF!AF79</f>
        <v>0</v>
      </c>
      <c r="I72" s="362">
        <f>LF!AH79</f>
        <v>0</v>
      </c>
      <c r="J72" s="362">
        <f>LF!AI79</f>
        <v>0</v>
      </c>
      <c r="K72" s="362">
        <f>LF!AK79</f>
        <v>0</v>
      </c>
      <c r="L72" s="362">
        <f>LF!AM79</f>
        <v>0</v>
      </c>
      <c r="M72" s="362">
        <f>LF!AN79</f>
        <v>0</v>
      </c>
      <c r="N72" s="362">
        <f>LF!AO79</f>
        <v>0</v>
      </c>
      <c r="O72" s="362">
        <f>LF!AP79</f>
        <v>0</v>
      </c>
      <c r="P72" s="362">
        <f>LF!AQ79</f>
        <v>0</v>
      </c>
      <c r="Q72" s="362">
        <f>COUNTIF(LF!AR79,"Yes")</f>
        <v>0</v>
      </c>
      <c r="R72" s="337"/>
      <c r="S72" s="362">
        <f>Oncho!K79</f>
        <v>0</v>
      </c>
      <c r="T72" s="362">
        <f>MAX(Oncho!AB79,Oncho!BA79)</f>
        <v>0</v>
      </c>
      <c r="U72" s="362">
        <f>MAX(Oncho!AC79,Oncho!BB79)</f>
        <v>0</v>
      </c>
      <c r="V72" s="362">
        <f>MAX(Oncho!AE79,Oncho!BD79)</f>
        <v>0</v>
      </c>
      <c r="W72" s="362">
        <f>MAX(Oncho!AF79,Oncho!BE79)</f>
        <v>0</v>
      </c>
      <c r="X72" s="362">
        <f>MAX(Oncho!AG79,Oncho!BF79)</f>
        <v>0</v>
      </c>
      <c r="Y72" s="362">
        <f>MAX(Oncho!AH79,Oncho!BG79)</f>
        <v>0</v>
      </c>
      <c r="Z72" s="362">
        <f>MAX(Oncho!AI79,Oncho!BH79)</f>
        <v>0</v>
      </c>
      <c r="AA72" s="362">
        <f>MAX(Oncho!AJ79,Oncho!BI79)</f>
        <v>0</v>
      </c>
      <c r="AB72" s="362">
        <f>MAX(COUNTIF(Oncho!AK79,"Yes"),COUNTIF(Oncho!BJ79,"Yes"))</f>
        <v>0</v>
      </c>
      <c r="AC72" s="337"/>
      <c r="AD72" s="362">
        <f>Schisto!P81</f>
        <v>0</v>
      </c>
      <c r="AE72" s="362">
        <f>Schisto!AI81</f>
        <v>0</v>
      </c>
      <c r="AF72" s="362">
        <f>Schisto!AJ81</f>
        <v>0</v>
      </c>
      <c r="AG72" s="362">
        <f>Schisto!AN81</f>
        <v>0</v>
      </c>
      <c r="AH72" s="362">
        <f>Schisto!AO81</f>
        <v>0</v>
      </c>
      <c r="AI72" s="362">
        <f>Schisto!AT81</f>
        <v>0</v>
      </c>
      <c r="AJ72" s="362">
        <f>Schisto!AU81</f>
        <v>0</v>
      </c>
      <c r="AK72" s="362">
        <f>Schisto!AV81</f>
        <v>0</v>
      </c>
      <c r="AL72" s="362">
        <f>Schisto!AW81</f>
        <v>0</v>
      </c>
      <c r="AM72" s="362">
        <f>COUNTIF(Schisto!AX81,"Yes")</f>
        <v>0</v>
      </c>
      <c r="AN72" s="337"/>
      <c r="AO72" s="362">
        <f>STH!P81</f>
        <v>0</v>
      </c>
      <c r="AP72" s="362">
        <f>MAX(STH!AK81,STH!BS81)</f>
        <v>0</v>
      </c>
      <c r="AQ72" s="362">
        <f>MAX(STH!AL81,STH!BT81)</f>
        <v>0</v>
      </c>
      <c r="AR72" s="362">
        <f>MAX(STH!AM81,STH!BU81)</f>
        <v>0</v>
      </c>
      <c r="AS72" s="362">
        <f>MAX(STH!AN81,STH!BV81)</f>
        <v>0</v>
      </c>
      <c r="AT72" s="362">
        <f>MAX(STH!AO81,STH!BW81)</f>
        <v>0</v>
      </c>
      <c r="AU72" s="362">
        <f>MAX(STH!AQ81,STH!BY81)</f>
        <v>0</v>
      </c>
      <c r="AV72" s="362">
        <f>MAX(STH!AR81,STH!BZ81)</f>
        <v>0</v>
      </c>
      <c r="AW72" s="362">
        <f>MAX(STH!AS81,STH!CA81)</f>
        <v>0</v>
      </c>
      <c r="AX72" s="362">
        <f>MAX(STH!AT81,STH!CB81)</f>
        <v>0</v>
      </c>
      <c r="AY72" s="362">
        <f>MAX(STH!AU81,STH!CC81)</f>
        <v>0</v>
      </c>
      <c r="AZ72" s="362">
        <f>MAX(STH!AV81,STH!CD81)</f>
        <v>0</v>
      </c>
      <c r="BA72" s="362">
        <f>MAX(STH!AW81,STH!CE81)</f>
        <v>0</v>
      </c>
      <c r="BB72" s="362">
        <f>MAX(STH!AX81,STH!CF81)</f>
        <v>0</v>
      </c>
      <c r="BC72" s="362">
        <f>MAX(STH!AY81,STH!CG81)</f>
        <v>0</v>
      </c>
      <c r="BD72" s="362">
        <f>MAX(STH!AZ81,STH!CH81)</f>
        <v>0</v>
      </c>
      <c r="BE72" s="362">
        <f>MAX(STH!BA81,STH!CI81)</f>
        <v>0</v>
      </c>
      <c r="BF72" s="362">
        <f>MAX(STH!BB81,STH!CJ81)</f>
        <v>0</v>
      </c>
      <c r="BG72" s="362">
        <f>MAX(COUNTIF(STH!BC81,"Yes"),COUNTIF(STH!CK81,"Yes"))</f>
        <v>0</v>
      </c>
      <c r="BH72" s="337"/>
      <c r="BI72" s="362">
        <f>Trachoma!Q84</f>
        <v>0</v>
      </c>
      <c r="BJ72" s="362">
        <f>Trachoma!AK84</f>
        <v>0</v>
      </c>
      <c r="BK72" s="362">
        <f>Trachoma!AL84</f>
        <v>0</v>
      </c>
      <c r="BL72" s="362">
        <f>Trachoma!AN84</f>
        <v>0</v>
      </c>
      <c r="BM72" s="362">
        <f>Trachoma!AO84</f>
        <v>0</v>
      </c>
      <c r="BN72" s="362">
        <f>Trachoma!AT84</f>
        <v>0</v>
      </c>
      <c r="BO72" s="362">
        <f>Trachoma!AU84</f>
        <v>0</v>
      </c>
      <c r="BP72" s="362">
        <f>Trachoma!AV84</f>
        <v>0</v>
      </c>
      <c r="BQ72" s="362">
        <f>Trachoma!AW84</f>
        <v>0</v>
      </c>
      <c r="BR72" s="362">
        <f>COUNTIF(Trachoma!AX84,"Yes")</f>
        <v>0</v>
      </c>
      <c r="BS72" s="337"/>
      <c r="BT72" s="362">
        <f t="shared" si="14"/>
        <v>0</v>
      </c>
      <c r="BU72" s="362">
        <f t="shared" si="15"/>
        <v>0</v>
      </c>
      <c r="BV72" s="362">
        <f t="shared" si="16"/>
        <v>0</v>
      </c>
      <c r="BW72" s="362">
        <f t="shared" si="17"/>
        <v>0</v>
      </c>
      <c r="BX72" s="362">
        <f t="shared" si="18"/>
        <v>0</v>
      </c>
      <c r="BY72" s="362">
        <f t="shared" si="20"/>
        <v>0</v>
      </c>
      <c r="BZ72" s="362">
        <f t="shared" si="21"/>
        <v>0</v>
      </c>
      <c r="CA72" s="362">
        <f t="shared" si="22"/>
        <v>0</v>
      </c>
      <c r="CB72" s="362">
        <f t="shared" si="23"/>
        <v>0</v>
      </c>
      <c r="CC72" s="362">
        <f t="shared" si="19"/>
        <v>0</v>
      </c>
    </row>
    <row r="73" spans="2:81" x14ac:dyDescent="0.25">
      <c r="B73" s="147">
        <f>Demography!B81</f>
        <v>0</v>
      </c>
      <c r="C73" s="147">
        <f>Demography!C81</f>
        <v>0</v>
      </c>
      <c r="D73" s="148">
        <f>Demography!D81</f>
        <v>0</v>
      </c>
      <c r="E73" s="55"/>
      <c r="F73" s="148">
        <f>LF!M80</f>
        <v>0</v>
      </c>
      <c r="G73" s="148">
        <f>LF!AE80</f>
        <v>0</v>
      </c>
      <c r="H73" s="148">
        <f>LF!AF80</f>
        <v>0</v>
      </c>
      <c r="I73" s="148">
        <f>LF!AH80</f>
        <v>0</v>
      </c>
      <c r="J73" s="148">
        <f>LF!AI80</f>
        <v>0</v>
      </c>
      <c r="K73" s="148">
        <f>LF!AK80</f>
        <v>0</v>
      </c>
      <c r="L73" s="148">
        <f>LF!AM80</f>
        <v>0</v>
      </c>
      <c r="M73" s="148">
        <f>LF!AN80</f>
        <v>0</v>
      </c>
      <c r="N73" s="148">
        <f>LF!AO80</f>
        <v>0</v>
      </c>
      <c r="O73" s="148">
        <f>LF!AP80</f>
        <v>0</v>
      </c>
      <c r="P73" s="148">
        <f>LF!AQ80</f>
        <v>0</v>
      </c>
      <c r="Q73" s="148">
        <f>COUNTIF(LF!AR80,"Yes")</f>
        <v>0</v>
      </c>
      <c r="R73" s="55"/>
      <c r="S73" s="148">
        <f>Oncho!K80</f>
        <v>0</v>
      </c>
      <c r="T73" s="148">
        <f>MAX(Oncho!AB80,Oncho!BA80)</f>
        <v>0</v>
      </c>
      <c r="U73" s="148">
        <f>MAX(Oncho!AC80,Oncho!BB80)</f>
        <v>0</v>
      </c>
      <c r="V73" s="148">
        <f>MAX(Oncho!AE80,Oncho!BD80)</f>
        <v>0</v>
      </c>
      <c r="W73" s="148">
        <f>MAX(Oncho!AF80,Oncho!BE80)</f>
        <v>0</v>
      </c>
      <c r="X73" s="148">
        <f>MAX(Oncho!AG80,Oncho!BF80)</f>
        <v>0</v>
      </c>
      <c r="Y73" s="148">
        <f>MAX(Oncho!AH80,Oncho!BG80)</f>
        <v>0</v>
      </c>
      <c r="Z73" s="148">
        <f>MAX(Oncho!AI80,Oncho!BH80)</f>
        <v>0</v>
      </c>
      <c r="AA73" s="148">
        <f>MAX(Oncho!AJ80,Oncho!BI80)</f>
        <v>0</v>
      </c>
      <c r="AB73" s="148">
        <f>MAX(COUNTIF(Oncho!AK80,"Yes"),COUNTIF(Oncho!BJ80,"Yes"))</f>
        <v>0</v>
      </c>
      <c r="AC73" s="55"/>
      <c r="AD73" s="148">
        <f>Schisto!P82</f>
        <v>0</v>
      </c>
      <c r="AE73" s="148">
        <f>Schisto!AI82</f>
        <v>0</v>
      </c>
      <c r="AF73" s="148">
        <f>Schisto!AJ82</f>
        <v>0</v>
      </c>
      <c r="AG73" s="148">
        <f>Schisto!AN82</f>
        <v>0</v>
      </c>
      <c r="AH73" s="148">
        <f>Schisto!AO82</f>
        <v>0</v>
      </c>
      <c r="AI73" s="148">
        <f>Schisto!AT82</f>
        <v>0</v>
      </c>
      <c r="AJ73" s="148">
        <f>Schisto!AU82</f>
        <v>0</v>
      </c>
      <c r="AK73" s="148">
        <f>Schisto!AV82</f>
        <v>0</v>
      </c>
      <c r="AL73" s="148">
        <f>Schisto!AW82</f>
        <v>0</v>
      </c>
      <c r="AM73" s="148">
        <f>COUNTIF(Schisto!AX82,"Yes")</f>
        <v>0</v>
      </c>
      <c r="AN73" s="55"/>
      <c r="AO73" s="148">
        <f>STH!P82</f>
        <v>0</v>
      </c>
      <c r="AP73" s="148">
        <f>MAX(STH!AK82,STH!BS82)</f>
        <v>0</v>
      </c>
      <c r="AQ73" s="148">
        <f>MAX(STH!AL82,STH!BT82)</f>
        <v>0</v>
      </c>
      <c r="AR73" s="148">
        <f>MAX(STH!AM82,STH!BU82)</f>
        <v>0</v>
      </c>
      <c r="AS73" s="148">
        <f>MAX(STH!AN82,STH!BV82)</f>
        <v>0</v>
      </c>
      <c r="AT73" s="148">
        <f>MAX(STH!AO82,STH!BW82)</f>
        <v>0</v>
      </c>
      <c r="AU73" s="148">
        <f>MAX(STH!AQ82,STH!BY82)</f>
        <v>0</v>
      </c>
      <c r="AV73" s="148">
        <f>MAX(STH!AR82,STH!BZ82)</f>
        <v>0</v>
      </c>
      <c r="AW73" s="148">
        <f>MAX(STH!AS82,STH!CA82)</f>
        <v>0</v>
      </c>
      <c r="AX73" s="148">
        <f>MAX(STH!AT82,STH!CB82)</f>
        <v>0</v>
      </c>
      <c r="AY73" s="148">
        <f>MAX(STH!AU82,STH!CC82)</f>
        <v>0</v>
      </c>
      <c r="AZ73" s="148">
        <f>MAX(STH!AV82,STH!CD82)</f>
        <v>0</v>
      </c>
      <c r="BA73" s="148">
        <f>MAX(STH!AW82,STH!CE82)</f>
        <v>0</v>
      </c>
      <c r="BB73" s="148">
        <f>MAX(STH!AX82,STH!CF82)</f>
        <v>0</v>
      </c>
      <c r="BC73" s="148">
        <f>MAX(STH!AY82,STH!CG82)</f>
        <v>0</v>
      </c>
      <c r="BD73" s="148">
        <f>MAX(STH!AZ82,STH!CH82)</f>
        <v>0</v>
      </c>
      <c r="BE73" s="148">
        <f>MAX(STH!BA82,STH!CI82)</f>
        <v>0</v>
      </c>
      <c r="BF73" s="148">
        <f>MAX(STH!BB82,STH!CJ82)</f>
        <v>0</v>
      </c>
      <c r="BG73" s="148">
        <f>MAX(COUNTIF(STH!BC82,"Yes"),COUNTIF(STH!CK82,"Yes"))</f>
        <v>0</v>
      </c>
      <c r="BH73" s="55"/>
      <c r="BI73" s="148">
        <f>Trachoma!Q85</f>
        <v>0</v>
      </c>
      <c r="BJ73" s="148">
        <f>Trachoma!AK85</f>
        <v>0</v>
      </c>
      <c r="BK73" s="148">
        <f>Trachoma!AL85</f>
        <v>0</v>
      </c>
      <c r="BL73" s="148">
        <f>Trachoma!AN85</f>
        <v>0</v>
      </c>
      <c r="BM73" s="148">
        <f>Trachoma!AO85</f>
        <v>0</v>
      </c>
      <c r="BN73" s="148">
        <f>Trachoma!AT85</f>
        <v>0</v>
      </c>
      <c r="BO73" s="148">
        <f>Trachoma!AU85</f>
        <v>0</v>
      </c>
      <c r="BP73" s="148">
        <f>Trachoma!AV85</f>
        <v>0</v>
      </c>
      <c r="BQ73" s="148">
        <f>Trachoma!AW85</f>
        <v>0</v>
      </c>
      <c r="BR73" s="148">
        <f>COUNTIF(Trachoma!AX85,"Yes")</f>
        <v>0</v>
      </c>
      <c r="BS73" s="55"/>
      <c r="BT73" s="148">
        <f t="shared" si="14"/>
        <v>0</v>
      </c>
      <c r="BU73" s="148">
        <f t="shared" si="15"/>
        <v>0</v>
      </c>
      <c r="BV73" s="148">
        <f t="shared" si="16"/>
        <v>0</v>
      </c>
      <c r="BW73" s="148">
        <f t="shared" si="17"/>
        <v>0</v>
      </c>
      <c r="BX73" s="148">
        <f t="shared" si="18"/>
        <v>0</v>
      </c>
      <c r="BY73" s="148">
        <f t="shared" si="20"/>
        <v>0</v>
      </c>
      <c r="BZ73" s="148">
        <f t="shared" si="21"/>
        <v>0</v>
      </c>
      <c r="CA73" s="148">
        <f t="shared" si="22"/>
        <v>0</v>
      </c>
      <c r="CB73" s="148">
        <f t="shared" si="23"/>
        <v>0</v>
      </c>
      <c r="CC73" s="148">
        <f t="shared" si="19"/>
        <v>0</v>
      </c>
    </row>
    <row r="74" spans="2:81" x14ac:dyDescent="0.25">
      <c r="B74" s="361">
        <f>Demography!B82</f>
        <v>0</v>
      </c>
      <c r="C74" s="361">
        <f>Demography!C82</f>
        <v>0</v>
      </c>
      <c r="D74" s="362">
        <f>Demography!D82</f>
        <v>0</v>
      </c>
      <c r="E74" s="337"/>
      <c r="F74" s="362">
        <f>LF!M81</f>
        <v>0</v>
      </c>
      <c r="G74" s="362">
        <f>LF!AE81</f>
        <v>0</v>
      </c>
      <c r="H74" s="362">
        <f>LF!AF81</f>
        <v>0</v>
      </c>
      <c r="I74" s="362">
        <f>LF!AH81</f>
        <v>0</v>
      </c>
      <c r="J74" s="362">
        <f>LF!AI81</f>
        <v>0</v>
      </c>
      <c r="K74" s="362">
        <f>LF!AK81</f>
        <v>0</v>
      </c>
      <c r="L74" s="362">
        <f>LF!AM81</f>
        <v>0</v>
      </c>
      <c r="M74" s="362">
        <f>LF!AN81</f>
        <v>0</v>
      </c>
      <c r="N74" s="362">
        <f>LF!AO81</f>
        <v>0</v>
      </c>
      <c r="O74" s="362">
        <f>LF!AP81</f>
        <v>0</v>
      </c>
      <c r="P74" s="362">
        <f>LF!AQ81</f>
        <v>0</v>
      </c>
      <c r="Q74" s="362">
        <f>COUNTIF(LF!AR81,"Yes")</f>
        <v>0</v>
      </c>
      <c r="R74" s="337"/>
      <c r="S74" s="362">
        <f>Oncho!K81</f>
        <v>0</v>
      </c>
      <c r="T74" s="362">
        <f>MAX(Oncho!AB81,Oncho!BA81)</f>
        <v>0</v>
      </c>
      <c r="U74" s="362">
        <f>MAX(Oncho!AC81,Oncho!BB81)</f>
        <v>0</v>
      </c>
      <c r="V74" s="362">
        <f>MAX(Oncho!AE81,Oncho!BD81)</f>
        <v>0</v>
      </c>
      <c r="W74" s="362">
        <f>MAX(Oncho!AF81,Oncho!BE81)</f>
        <v>0</v>
      </c>
      <c r="X74" s="362">
        <f>MAX(Oncho!AG81,Oncho!BF81)</f>
        <v>0</v>
      </c>
      <c r="Y74" s="362">
        <f>MAX(Oncho!AH81,Oncho!BG81)</f>
        <v>0</v>
      </c>
      <c r="Z74" s="362">
        <f>MAX(Oncho!AI81,Oncho!BH81)</f>
        <v>0</v>
      </c>
      <c r="AA74" s="362">
        <f>MAX(Oncho!AJ81,Oncho!BI81)</f>
        <v>0</v>
      </c>
      <c r="AB74" s="362">
        <f>MAX(COUNTIF(Oncho!AK81,"Yes"),COUNTIF(Oncho!BJ81,"Yes"))</f>
        <v>0</v>
      </c>
      <c r="AC74" s="337"/>
      <c r="AD74" s="362">
        <f>Schisto!P83</f>
        <v>0</v>
      </c>
      <c r="AE74" s="362">
        <f>Schisto!AI83</f>
        <v>0</v>
      </c>
      <c r="AF74" s="362">
        <f>Schisto!AJ83</f>
        <v>0</v>
      </c>
      <c r="AG74" s="362">
        <f>Schisto!AN83</f>
        <v>0</v>
      </c>
      <c r="AH74" s="362">
        <f>Schisto!AO83</f>
        <v>0</v>
      </c>
      <c r="AI74" s="362">
        <f>Schisto!AT83</f>
        <v>0</v>
      </c>
      <c r="AJ74" s="362">
        <f>Schisto!AU83</f>
        <v>0</v>
      </c>
      <c r="AK74" s="362">
        <f>Schisto!AV83</f>
        <v>0</v>
      </c>
      <c r="AL74" s="362">
        <f>Schisto!AW83</f>
        <v>0</v>
      </c>
      <c r="AM74" s="362">
        <f>COUNTIF(Schisto!AX83,"Yes")</f>
        <v>0</v>
      </c>
      <c r="AN74" s="337"/>
      <c r="AO74" s="362">
        <f>STH!P83</f>
        <v>0</v>
      </c>
      <c r="AP74" s="362">
        <f>MAX(STH!AK83,STH!BS83)</f>
        <v>0</v>
      </c>
      <c r="AQ74" s="362">
        <f>MAX(STH!AL83,STH!BT83)</f>
        <v>0</v>
      </c>
      <c r="AR74" s="362">
        <f>MAX(STH!AM83,STH!BU83)</f>
        <v>0</v>
      </c>
      <c r="AS74" s="362">
        <f>MAX(STH!AN83,STH!BV83)</f>
        <v>0</v>
      </c>
      <c r="AT74" s="362">
        <f>MAX(STH!AO83,STH!BW83)</f>
        <v>0</v>
      </c>
      <c r="AU74" s="362">
        <f>MAX(STH!AQ83,STH!BY83)</f>
        <v>0</v>
      </c>
      <c r="AV74" s="362">
        <f>MAX(STH!AR83,STH!BZ83)</f>
        <v>0</v>
      </c>
      <c r="AW74" s="362">
        <f>MAX(STH!AS83,STH!CA83)</f>
        <v>0</v>
      </c>
      <c r="AX74" s="362">
        <f>MAX(STH!AT83,STH!CB83)</f>
        <v>0</v>
      </c>
      <c r="AY74" s="362">
        <f>MAX(STH!AU83,STH!CC83)</f>
        <v>0</v>
      </c>
      <c r="AZ74" s="362">
        <f>MAX(STH!AV83,STH!CD83)</f>
        <v>0</v>
      </c>
      <c r="BA74" s="362">
        <f>MAX(STH!AW83,STH!CE83)</f>
        <v>0</v>
      </c>
      <c r="BB74" s="362">
        <f>MAX(STH!AX83,STH!CF83)</f>
        <v>0</v>
      </c>
      <c r="BC74" s="362">
        <f>MAX(STH!AY83,STH!CG83)</f>
        <v>0</v>
      </c>
      <c r="BD74" s="362">
        <f>MAX(STH!AZ83,STH!CH83)</f>
        <v>0</v>
      </c>
      <c r="BE74" s="362">
        <f>MAX(STH!BA83,STH!CI83)</f>
        <v>0</v>
      </c>
      <c r="BF74" s="362">
        <f>MAX(STH!BB83,STH!CJ83)</f>
        <v>0</v>
      </c>
      <c r="BG74" s="362">
        <f>MAX(COUNTIF(STH!BC83,"Yes"),COUNTIF(STH!CK83,"Yes"))</f>
        <v>0</v>
      </c>
      <c r="BH74" s="337"/>
      <c r="BI74" s="362">
        <f>Trachoma!Q86</f>
        <v>0</v>
      </c>
      <c r="BJ74" s="362">
        <f>Trachoma!AK86</f>
        <v>0</v>
      </c>
      <c r="BK74" s="362">
        <f>Trachoma!AL86</f>
        <v>0</v>
      </c>
      <c r="BL74" s="362">
        <f>Trachoma!AN86</f>
        <v>0</v>
      </c>
      <c r="BM74" s="362">
        <f>Trachoma!AO86</f>
        <v>0</v>
      </c>
      <c r="BN74" s="362">
        <f>Trachoma!AT86</f>
        <v>0</v>
      </c>
      <c r="BO74" s="362">
        <f>Trachoma!AU86</f>
        <v>0</v>
      </c>
      <c r="BP74" s="362">
        <f>Trachoma!AV86</f>
        <v>0</v>
      </c>
      <c r="BQ74" s="362">
        <f>Trachoma!AW86</f>
        <v>0</v>
      </c>
      <c r="BR74" s="362">
        <f>COUNTIF(Trachoma!AX86,"Yes")</f>
        <v>0</v>
      </c>
      <c r="BS74" s="337"/>
      <c r="BT74" s="362">
        <f t="shared" si="14"/>
        <v>0</v>
      </c>
      <c r="BU74" s="362">
        <f t="shared" si="15"/>
        <v>0</v>
      </c>
      <c r="BV74" s="362">
        <f t="shared" si="16"/>
        <v>0</v>
      </c>
      <c r="BW74" s="362">
        <f t="shared" si="17"/>
        <v>0</v>
      </c>
      <c r="BX74" s="362">
        <f t="shared" si="18"/>
        <v>0</v>
      </c>
      <c r="BY74" s="362">
        <f t="shared" si="20"/>
        <v>0</v>
      </c>
      <c r="BZ74" s="362">
        <f t="shared" si="21"/>
        <v>0</v>
      </c>
      <c r="CA74" s="362">
        <f t="shared" si="22"/>
        <v>0</v>
      </c>
      <c r="CB74" s="362">
        <f t="shared" si="23"/>
        <v>0</v>
      </c>
      <c r="CC74" s="362">
        <f t="shared" si="19"/>
        <v>0</v>
      </c>
    </row>
    <row r="75" spans="2:81" x14ac:dyDescent="0.25">
      <c r="B75" s="147">
        <f>Demography!B83</f>
        <v>0</v>
      </c>
      <c r="C75" s="147">
        <f>Demography!C83</f>
        <v>0</v>
      </c>
      <c r="D75" s="148">
        <f>Demography!D83</f>
        <v>0</v>
      </c>
      <c r="E75" s="55"/>
      <c r="F75" s="148">
        <f>LF!M82</f>
        <v>0</v>
      </c>
      <c r="G75" s="148">
        <f>LF!AE82</f>
        <v>0</v>
      </c>
      <c r="H75" s="148">
        <f>LF!AF82</f>
        <v>0</v>
      </c>
      <c r="I75" s="148">
        <f>LF!AH82</f>
        <v>0</v>
      </c>
      <c r="J75" s="148">
        <f>LF!AI82</f>
        <v>0</v>
      </c>
      <c r="K75" s="148">
        <f>LF!AK82</f>
        <v>0</v>
      </c>
      <c r="L75" s="148">
        <f>LF!AM82</f>
        <v>0</v>
      </c>
      <c r="M75" s="148">
        <f>LF!AN82</f>
        <v>0</v>
      </c>
      <c r="N75" s="148">
        <f>LF!AO82</f>
        <v>0</v>
      </c>
      <c r="O75" s="148">
        <f>LF!AP82</f>
        <v>0</v>
      </c>
      <c r="P75" s="148">
        <f>LF!AQ82</f>
        <v>0</v>
      </c>
      <c r="Q75" s="148">
        <f>COUNTIF(LF!AR82,"Yes")</f>
        <v>0</v>
      </c>
      <c r="R75" s="55"/>
      <c r="S75" s="148">
        <f>Oncho!K82</f>
        <v>0</v>
      </c>
      <c r="T75" s="148">
        <f>MAX(Oncho!AB82,Oncho!BA82)</f>
        <v>0</v>
      </c>
      <c r="U75" s="148">
        <f>MAX(Oncho!AC82,Oncho!BB82)</f>
        <v>0</v>
      </c>
      <c r="V75" s="148">
        <f>MAX(Oncho!AE82,Oncho!BD82)</f>
        <v>0</v>
      </c>
      <c r="W75" s="148">
        <f>MAX(Oncho!AF82,Oncho!BE82)</f>
        <v>0</v>
      </c>
      <c r="X75" s="148">
        <f>MAX(Oncho!AG82,Oncho!BF82)</f>
        <v>0</v>
      </c>
      <c r="Y75" s="148">
        <f>MAX(Oncho!AH82,Oncho!BG82)</f>
        <v>0</v>
      </c>
      <c r="Z75" s="148">
        <f>MAX(Oncho!AI82,Oncho!BH82)</f>
        <v>0</v>
      </c>
      <c r="AA75" s="148">
        <f>MAX(Oncho!AJ82,Oncho!BI82)</f>
        <v>0</v>
      </c>
      <c r="AB75" s="148">
        <f>MAX(COUNTIF(Oncho!AK82,"Yes"),COUNTIF(Oncho!BJ82,"Yes"))</f>
        <v>0</v>
      </c>
      <c r="AC75" s="55"/>
      <c r="AD75" s="148">
        <f>Schisto!P84</f>
        <v>0</v>
      </c>
      <c r="AE75" s="148">
        <f>Schisto!AI84</f>
        <v>0</v>
      </c>
      <c r="AF75" s="148">
        <f>Schisto!AJ84</f>
        <v>0</v>
      </c>
      <c r="AG75" s="148">
        <f>Schisto!AN84</f>
        <v>0</v>
      </c>
      <c r="AH75" s="148">
        <f>Schisto!AO84</f>
        <v>0</v>
      </c>
      <c r="AI75" s="148">
        <f>Schisto!AT84</f>
        <v>0</v>
      </c>
      <c r="AJ75" s="148">
        <f>Schisto!AU84</f>
        <v>0</v>
      </c>
      <c r="AK75" s="148">
        <f>Schisto!AV84</f>
        <v>0</v>
      </c>
      <c r="AL75" s="148">
        <f>Schisto!AW84</f>
        <v>0</v>
      </c>
      <c r="AM75" s="148">
        <f>COUNTIF(Schisto!AX84,"Yes")</f>
        <v>0</v>
      </c>
      <c r="AN75" s="55"/>
      <c r="AO75" s="148">
        <f>STH!P84</f>
        <v>0</v>
      </c>
      <c r="AP75" s="148">
        <f>MAX(STH!AK84,STH!BS84)</f>
        <v>0</v>
      </c>
      <c r="AQ75" s="148">
        <f>MAX(STH!AL84,STH!BT84)</f>
        <v>0</v>
      </c>
      <c r="AR75" s="148">
        <f>MAX(STH!AM84,STH!BU84)</f>
        <v>0</v>
      </c>
      <c r="AS75" s="148">
        <f>MAX(STH!AN84,STH!BV84)</f>
        <v>0</v>
      </c>
      <c r="AT75" s="148">
        <f>MAX(STH!AO84,STH!BW84)</f>
        <v>0</v>
      </c>
      <c r="AU75" s="148">
        <f>MAX(STH!AQ84,STH!BY84)</f>
        <v>0</v>
      </c>
      <c r="AV75" s="148">
        <f>MAX(STH!AR84,STH!BZ84)</f>
        <v>0</v>
      </c>
      <c r="AW75" s="148">
        <f>MAX(STH!AS84,STH!CA84)</f>
        <v>0</v>
      </c>
      <c r="AX75" s="148">
        <f>MAX(STH!AT84,STH!CB84)</f>
        <v>0</v>
      </c>
      <c r="AY75" s="148">
        <f>MAX(STH!AU84,STH!CC84)</f>
        <v>0</v>
      </c>
      <c r="AZ75" s="148">
        <f>MAX(STH!AV84,STH!CD84)</f>
        <v>0</v>
      </c>
      <c r="BA75" s="148">
        <f>MAX(STH!AW84,STH!CE84)</f>
        <v>0</v>
      </c>
      <c r="BB75" s="148">
        <f>MAX(STH!AX84,STH!CF84)</f>
        <v>0</v>
      </c>
      <c r="BC75" s="148">
        <f>MAX(STH!AY84,STH!CG84)</f>
        <v>0</v>
      </c>
      <c r="BD75" s="148">
        <f>MAX(STH!AZ84,STH!CH84)</f>
        <v>0</v>
      </c>
      <c r="BE75" s="148">
        <f>MAX(STH!BA84,STH!CI84)</f>
        <v>0</v>
      </c>
      <c r="BF75" s="148">
        <f>MAX(STH!BB84,STH!CJ84)</f>
        <v>0</v>
      </c>
      <c r="BG75" s="148">
        <f>MAX(COUNTIF(STH!BC84,"Yes"),COUNTIF(STH!CK84,"Yes"))</f>
        <v>0</v>
      </c>
      <c r="BH75" s="55"/>
      <c r="BI75" s="148">
        <f>Trachoma!Q87</f>
        <v>0</v>
      </c>
      <c r="BJ75" s="148">
        <f>Trachoma!AK87</f>
        <v>0</v>
      </c>
      <c r="BK75" s="148">
        <f>Trachoma!AL87</f>
        <v>0</v>
      </c>
      <c r="BL75" s="148">
        <f>Trachoma!AN87</f>
        <v>0</v>
      </c>
      <c r="BM75" s="148">
        <f>Trachoma!AO87</f>
        <v>0</v>
      </c>
      <c r="BN75" s="148">
        <f>Trachoma!AT87</f>
        <v>0</v>
      </c>
      <c r="BO75" s="148">
        <f>Trachoma!AU87</f>
        <v>0</v>
      </c>
      <c r="BP75" s="148">
        <f>Trachoma!AV87</f>
        <v>0</v>
      </c>
      <c r="BQ75" s="148">
        <f>Trachoma!AW87</f>
        <v>0</v>
      </c>
      <c r="BR75" s="148">
        <f>COUNTIF(Trachoma!AX87,"Yes")</f>
        <v>0</v>
      </c>
      <c r="BS75" s="55"/>
      <c r="BT75" s="148">
        <f t="shared" ref="BT75:BT138" si="24">MAX(F75,S75,AD75,AO75,BI75)</f>
        <v>0</v>
      </c>
      <c r="BU75" s="148">
        <f t="shared" ref="BU75:BU138" si="25">MAX(G75,T75,AE75,AP75,BJ75)</f>
        <v>0</v>
      </c>
      <c r="BV75" s="148">
        <f t="shared" ref="BV75:BV138" si="26">MAX(H75,U75,AF75,AQ75,BK75)</f>
        <v>0</v>
      </c>
      <c r="BW75" s="148">
        <f t="shared" ref="BW75:BW138" si="27">MAX(I75,V75,AG75,AU75,BL75)</f>
        <v>0</v>
      </c>
      <c r="BX75" s="148">
        <f t="shared" ref="BX75:BX138" si="28">MAX(J75,W75,AH75,AV75,BM75)</f>
        <v>0</v>
      </c>
      <c r="BY75" s="148">
        <f t="shared" si="20"/>
        <v>0</v>
      </c>
      <c r="BZ75" s="148">
        <f t="shared" si="21"/>
        <v>0</v>
      </c>
      <c r="CA75" s="148">
        <f t="shared" si="22"/>
        <v>0</v>
      </c>
      <c r="CB75" s="148">
        <f t="shared" si="23"/>
        <v>0</v>
      </c>
      <c r="CC75" s="148">
        <f t="shared" ref="CC75:CC138" si="29">MAX(Q75,AB75,AM75,BG75,BR75)</f>
        <v>0</v>
      </c>
    </row>
    <row r="76" spans="2:81" x14ac:dyDescent="0.25">
      <c r="B76" s="361">
        <f>Demography!B84</f>
        <v>0</v>
      </c>
      <c r="C76" s="361">
        <f>Demography!C84</f>
        <v>0</v>
      </c>
      <c r="D76" s="362">
        <f>Demography!D84</f>
        <v>0</v>
      </c>
      <c r="E76" s="337"/>
      <c r="F76" s="362">
        <f>LF!M83</f>
        <v>0</v>
      </c>
      <c r="G76" s="362">
        <f>LF!AE83</f>
        <v>0</v>
      </c>
      <c r="H76" s="362">
        <f>LF!AF83</f>
        <v>0</v>
      </c>
      <c r="I76" s="362">
        <f>LF!AH83</f>
        <v>0</v>
      </c>
      <c r="J76" s="362">
        <f>LF!AI83</f>
        <v>0</v>
      </c>
      <c r="K76" s="362">
        <f>LF!AK83</f>
        <v>0</v>
      </c>
      <c r="L76" s="362">
        <f>LF!AM83</f>
        <v>0</v>
      </c>
      <c r="M76" s="362">
        <f>LF!AN83</f>
        <v>0</v>
      </c>
      <c r="N76" s="362">
        <f>LF!AO83</f>
        <v>0</v>
      </c>
      <c r="O76" s="362">
        <f>LF!AP83</f>
        <v>0</v>
      </c>
      <c r="P76" s="362">
        <f>LF!AQ83</f>
        <v>0</v>
      </c>
      <c r="Q76" s="362">
        <f>COUNTIF(LF!AR83,"Yes")</f>
        <v>0</v>
      </c>
      <c r="R76" s="337"/>
      <c r="S76" s="362">
        <f>Oncho!K83</f>
        <v>0</v>
      </c>
      <c r="T76" s="362">
        <f>MAX(Oncho!AB83,Oncho!BA83)</f>
        <v>0</v>
      </c>
      <c r="U76" s="362">
        <f>MAX(Oncho!AC83,Oncho!BB83)</f>
        <v>0</v>
      </c>
      <c r="V76" s="362">
        <f>MAX(Oncho!AE83,Oncho!BD83)</f>
        <v>0</v>
      </c>
      <c r="W76" s="362">
        <f>MAX(Oncho!AF83,Oncho!BE83)</f>
        <v>0</v>
      </c>
      <c r="X76" s="362">
        <f>MAX(Oncho!AG83,Oncho!BF83)</f>
        <v>0</v>
      </c>
      <c r="Y76" s="362">
        <f>MAX(Oncho!AH83,Oncho!BG83)</f>
        <v>0</v>
      </c>
      <c r="Z76" s="362">
        <f>MAX(Oncho!AI83,Oncho!BH83)</f>
        <v>0</v>
      </c>
      <c r="AA76" s="362">
        <f>MAX(Oncho!AJ83,Oncho!BI83)</f>
        <v>0</v>
      </c>
      <c r="AB76" s="362">
        <f>MAX(COUNTIF(Oncho!AK83,"Yes"),COUNTIF(Oncho!BJ83,"Yes"))</f>
        <v>0</v>
      </c>
      <c r="AC76" s="337"/>
      <c r="AD76" s="362">
        <f>Schisto!P85</f>
        <v>0</v>
      </c>
      <c r="AE76" s="362">
        <f>Schisto!AI85</f>
        <v>0</v>
      </c>
      <c r="AF76" s="362">
        <f>Schisto!AJ85</f>
        <v>0</v>
      </c>
      <c r="AG76" s="362">
        <f>Schisto!AN85</f>
        <v>0</v>
      </c>
      <c r="AH76" s="362">
        <f>Schisto!AO85</f>
        <v>0</v>
      </c>
      <c r="AI76" s="362">
        <f>Schisto!AT85</f>
        <v>0</v>
      </c>
      <c r="AJ76" s="362">
        <f>Schisto!AU85</f>
        <v>0</v>
      </c>
      <c r="AK76" s="362">
        <f>Schisto!AV85</f>
        <v>0</v>
      </c>
      <c r="AL76" s="362">
        <f>Schisto!AW85</f>
        <v>0</v>
      </c>
      <c r="AM76" s="362">
        <f>COUNTIF(Schisto!AX85,"Yes")</f>
        <v>0</v>
      </c>
      <c r="AN76" s="337"/>
      <c r="AO76" s="362">
        <f>STH!P85</f>
        <v>0</v>
      </c>
      <c r="AP76" s="362">
        <f>MAX(STH!AK85,STH!BS85)</f>
        <v>0</v>
      </c>
      <c r="AQ76" s="362">
        <f>MAX(STH!AL85,STH!BT85)</f>
        <v>0</v>
      </c>
      <c r="AR76" s="362">
        <f>MAX(STH!AM85,STH!BU85)</f>
        <v>0</v>
      </c>
      <c r="AS76" s="362">
        <f>MAX(STH!AN85,STH!BV85)</f>
        <v>0</v>
      </c>
      <c r="AT76" s="362">
        <f>MAX(STH!AO85,STH!BW85)</f>
        <v>0</v>
      </c>
      <c r="AU76" s="362">
        <f>MAX(STH!AQ85,STH!BY85)</f>
        <v>0</v>
      </c>
      <c r="AV76" s="362">
        <f>MAX(STH!AR85,STH!BZ85)</f>
        <v>0</v>
      </c>
      <c r="AW76" s="362">
        <f>MAX(STH!AS85,STH!CA85)</f>
        <v>0</v>
      </c>
      <c r="AX76" s="362">
        <f>MAX(STH!AT85,STH!CB85)</f>
        <v>0</v>
      </c>
      <c r="AY76" s="362">
        <f>MAX(STH!AU85,STH!CC85)</f>
        <v>0</v>
      </c>
      <c r="AZ76" s="362">
        <f>MAX(STH!AV85,STH!CD85)</f>
        <v>0</v>
      </c>
      <c r="BA76" s="362">
        <f>MAX(STH!AW85,STH!CE85)</f>
        <v>0</v>
      </c>
      <c r="BB76" s="362">
        <f>MAX(STH!AX85,STH!CF85)</f>
        <v>0</v>
      </c>
      <c r="BC76" s="362">
        <f>MAX(STH!AY85,STH!CG85)</f>
        <v>0</v>
      </c>
      <c r="BD76" s="362">
        <f>MAX(STH!AZ85,STH!CH85)</f>
        <v>0</v>
      </c>
      <c r="BE76" s="362">
        <f>MAX(STH!BA85,STH!CI85)</f>
        <v>0</v>
      </c>
      <c r="BF76" s="362">
        <f>MAX(STH!BB85,STH!CJ85)</f>
        <v>0</v>
      </c>
      <c r="BG76" s="362">
        <f>MAX(COUNTIF(STH!BC85,"Yes"),COUNTIF(STH!CK85,"Yes"))</f>
        <v>0</v>
      </c>
      <c r="BH76" s="337"/>
      <c r="BI76" s="362">
        <f>Trachoma!Q88</f>
        <v>0</v>
      </c>
      <c r="BJ76" s="362">
        <f>Trachoma!AK88</f>
        <v>0</v>
      </c>
      <c r="BK76" s="362">
        <f>Trachoma!AL88</f>
        <v>0</v>
      </c>
      <c r="BL76" s="362">
        <f>Trachoma!AN88</f>
        <v>0</v>
      </c>
      <c r="BM76" s="362">
        <f>Trachoma!AO88</f>
        <v>0</v>
      </c>
      <c r="BN76" s="362">
        <f>Trachoma!AT88</f>
        <v>0</v>
      </c>
      <c r="BO76" s="362">
        <f>Trachoma!AU88</f>
        <v>0</v>
      </c>
      <c r="BP76" s="362">
        <f>Trachoma!AV88</f>
        <v>0</v>
      </c>
      <c r="BQ76" s="362">
        <f>Trachoma!AW88</f>
        <v>0</v>
      </c>
      <c r="BR76" s="362">
        <f>COUNTIF(Trachoma!AX88,"Yes")</f>
        <v>0</v>
      </c>
      <c r="BS76" s="337"/>
      <c r="BT76" s="362">
        <f t="shared" si="24"/>
        <v>0</v>
      </c>
      <c r="BU76" s="362">
        <f t="shared" si="25"/>
        <v>0</v>
      </c>
      <c r="BV76" s="362">
        <f t="shared" si="26"/>
        <v>0</v>
      </c>
      <c r="BW76" s="362">
        <f t="shared" si="27"/>
        <v>0</v>
      </c>
      <c r="BX76" s="362">
        <f t="shared" si="28"/>
        <v>0</v>
      </c>
      <c r="BY76" s="362">
        <f t="shared" ref="BY76:BY139" si="30">MAX(M76,X76,AI76,BC76,BN76)</f>
        <v>0</v>
      </c>
      <c r="BZ76" s="362">
        <f t="shared" ref="BZ76:BZ139" si="31">MAX(N76,Y76,AJ76,BD76,BO76)</f>
        <v>0</v>
      </c>
      <c r="CA76" s="362">
        <f t="shared" ref="CA76:CA139" si="32">MAX(O76,Z76,AK76,BE76,BP76)</f>
        <v>0</v>
      </c>
      <c r="CB76" s="362">
        <f t="shared" ref="CB76:CB139" si="33">MAX(P76,AA76,AL76,BF76,BQ76)</f>
        <v>0</v>
      </c>
      <c r="CC76" s="362">
        <f t="shared" si="29"/>
        <v>0</v>
      </c>
    </row>
    <row r="77" spans="2:81" x14ac:dyDescent="0.25">
      <c r="B77" s="147">
        <f>Demography!B85</f>
        <v>0</v>
      </c>
      <c r="C77" s="147">
        <f>Demography!C85</f>
        <v>0</v>
      </c>
      <c r="D77" s="148">
        <f>Demography!D85</f>
        <v>0</v>
      </c>
      <c r="E77" s="55"/>
      <c r="F77" s="148">
        <f>LF!M84</f>
        <v>0</v>
      </c>
      <c r="G77" s="148">
        <f>LF!AE84</f>
        <v>0</v>
      </c>
      <c r="H77" s="148">
        <f>LF!AF84</f>
        <v>0</v>
      </c>
      <c r="I77" s="148">
        <f>LF!AH84</f>
        <v>0</v>
      </c>
      <c r="J77" s="148">
        <f>LF!AI84</f>
        <v>0</v>
      </c>
      <c r="K77" s="148">
        <f>LF!AK84</f>
        <v>0</v>
      </c>
      <c r="L77" s="148">
        <f>LF!AM84</f>
        <v>0</v>
      </c>
      <c r="M77" s="148">
        <f>LF!AN84</f>
        <v>0</v>
      </c>
      <c r="N77" s="148">
        <f>LF!AO84</f>
        <v>0</v>
      </c>
      <c r="O77" s="148">
        <f>LF!AP84</f>
        <v>0</v>
      </c>
      <c r="P77" s="148">
        <f>LF!AQ84</f>
        <v>0</v>
      </c>
      <c r="Q77" s="148">
        <f>COUNTIF(LF!AR84,"Yes")</f>
        <v>0</v>
      </c>
      <c r="R77" s="55"/>
      <c r="S77" s="148">
        <f>Oncho!K84</f>
        <v>0</v>
      </c>
      <c r="T77" s="148">
        <f>MAX(Oncho!AB84,Oncho!BA84)</f>
        <v>0</v>
      </c>
      <c r="U77" s="148">
        <f>MAX(Oncho!AC84,Oncho!BB84)</f>
        <v>0</v>
      </c>
      <c r="V77" s="148">
        <f>MAX(Oncho!AE84,Oncho!BD84)</f>
        <v>0</v>
      </c>
      <c r="W77" s="148">
        <f>MAX(Oncho!AF84,Oncho!BE84)</f>
        <v>0</v>
      </c>
      <c r="X77" s="148">
        <f>MAX(Oncho!AG84,Oncho!BF84)</f>
        <v>0</v>
      </c>
      <c r="Y77" s="148">
        <f>MAX(Oncho!AH84,Oncho!BG84)</f>
        <v>0</v>
      </c>
      <c r="Z77" s="148">
        <f>MAX(Oncho!AI84,Oncho!BH84)</f>
        <v>0</v>
      </c>
      <c r="AA77" s="148">
        <f>MAX(Oncho!AJ84,Oncho!BI84)</f>
        <v>0</v>
      </c>
      <c r="AB77" s="148">
        <f>MAX(COUNTIF(Oncho!AK84,"Yes"),COUNTIF(Oncho!BJ84,"Yes"))</f>
        <v>0</v>
      </c>
      <c r="AC77" s="55"/>
      <c r="AD77" s="148">
        <f>Schisto!P86</f>
        <v>0</v>
      </c>
      <c r="AE77" s="148">
        <f>Schisto!AI86</f>
        <v>0</v>
      </c>
      <c r="AF77" s="148">
        <f>Schisto!AJ86</f>
        <v>0</v>
      </c>
      <c r="AG77" s="148">
        <f>Schisto!AN86</f>
        <v>0</v>
      </c>
      <c r="AH77" s="148">
        <f>Schisto!AO86</f>
        <v>0</v>
      </c>
      <c r="AI77" s="148">
        <f>Schisto!AT86</f>
        <v>0</v>
      </c>
      <c r="AJ77" s="148">
        <f>Schisto!AU86</f>
        <v>0</v>
      </c>
      <c r="AK77" s="148">
        <f>Schisto!AV86</f>
        <v>0</v>
      </c>
      <c r="AL77" s="148">
        <f>Schisto!AW86</f>
        <v>0</v>
      </c>
      <c r="AM77" s="148">
        <f>COUNTIF(Schisto!AX86,"Yes")</f>
        <v>0</v>
      </c>
      <c r="AN77" s="55"/>
      <c r="AO77" s="148">
        <f>STH!P86</f>
        <v>0</v>
      </c>
      <c r="AP77" s="148">
        <f>MAX(STH!AK86,STH!BS86)</f>
        <v>0</v>
      </c>
      <c r="AQ77" s="148">
        <f>MAX(STH!AL86,STH!BT86)</f>
        <v>0</v>
      </c>
      <c r="AR77" s="148">
        <f>MAX(STH!AM86,STH!BU86)</f>
        <v>0</v>
      </c>
      <c r="AS77" s="148">
        <f>MAX(STH!AN86,STH!BV86)</f>
        <v>0</v>
      </c>
      <c r="AT77" s="148">
        <f>MAX(STH!AO86,STH!BW86)</f>
        <v>0</v>
      </c>
      <c r="AU77" s="148">
        <f>MAX(STH!AQ86,STH!BY86)</f>
        <v>0</v>
      </c>
      <c r="AV77" s="148">
        <f>MAX(STH!AR86,STH!BZ86)</f>
        <v>0</v>
      </c>
      <c r="AW77" s="148">
        <f>MAX(STH!AS86,STH!CA86)</f>
        <v>0</v>
      </c>
      <c r="AX77" s="148">
        <f>MAX(STH!AT86,STH!CB86)</f>
        <v>0</v>
      </c>
      <c r="AY77" s="148">
        <f>MAX(STH!AU86,STH!CC86)</f>
        <v>0</v>
      </c>
      <c r="AZ77" s="148">
        <f>MAX(STH!AV86,STH!CD86)</f>
        <v>0</v>
      </c>
      <c r="BA77" s="148">
        <f>MAX(STH!AW86,STH!CE86)</f>
        <v>0</v>
      </c>
      <c r="BB77" s="148">
        <f>MAX(STH!AX86,STH!CF86)</f>
        <v>0</v>
      </c>
      <c r="BC77" s="148">
        <f>MAX(STH!AY86,STH!CG86)</f>
        <v>0</v>
      </c>
      <c r="BD77" s="148">
        <f>MAX(STH!AZ86,STH!CH86)</f>
        <v>0</v>
      </c>
      <c r="BE77" s="148">
        <f>MAX(STH!BA86,STH!CI86)</f>
        <v>0</v>
      </c>
      <c r="BF77" s="148">
        <f>MAX(STH!BB86,STH!CJ86)</f>
        <v>0</v>
      </c>
      <c r="BG77" s="148">
        <f>MAX(COUNTIF(STH!BC86,"Yes"),COUNTIF(STH!CK86,"Yes"))</f>
        <v>0</v>
      </c>
      <c r="BH77" s="55"/>
      <c r="BI77" s="148">
        <f>Trachoma!Q89</f>
        <v>0</v>
      </c>
      <c r="BJ77" s="148">
        <f>Trachoma!AK89</f>
        <v>0</v>
      </c>
      <c r="BK77" s="148">
        <f>Trachoma!AL89</f>
        <v>0</v>
      </c>
      <c r="BL77" s="148">
        <f>Trachoma!AN89</f>
        <v>0</v>
      </c>
      <c r="BM77" s="148">
        <f>Trachoma!AO89</f>
        <v>0</v>
      </c>
      <c r="BN77" s="148">
        <f>Trachoma!AT89</f>
        <v>0</v>
      </c>
      <c r="BO77" s="148">
        <f>Trachoma!AU89</f>
        <v>0</v>
      </c>
      <c r="BP77" s="148">
        <f>Trachoma!AV89</f>
        <v>0</v>
      </c>
      <c r="BQ77" s="148">
        <f>Trachoma!AW89</f>
        <v>0</v>
      </c>
      <c r="BR77" s="148">
        <f>COUNTIF(Trachoma!AX89,"Yes")</f>
        <v>0</v>
      </c>
      <c r="BS77" s="55"/>
      <c r="BT77" s="148">
        <f t="shared" si="24"/>
        <v>0</v>
      </c>
      <c r="BU77" s="148">
        <f t="shared" si="25"/>
        <v>0</v>
      </c>
      <c r="BV77" s="148">
        <f t="shared" si="26"/>
        <v>0</v>
      </c>
      <c r="BW77" s="148">
        <f t="shared" si="27"/>
        <v>0</v>
      </c>
      <c r="BX77" s="148">
        <f t="shared" si="28"/>
        <v>0</v>
      </c>
      <c r="BY77" s="148">
        <f t="shared" si="30"/>
        <v>0</v>
      </c>
      <c r="BZ77" s="148">
        <f t="shared" si="31"/>
        <v>0</v>
      </c>
      <c r="CA77" s="148">
        <f t="shared" si="32"/>
        <v>0</v>
      </c>
      <c r="CB77" s="148">
        <f t="shared" si="33"/>
        <v>0</v>
      </c>
      <c r="CC77" s="148">
        <f t="shared" si="29"/>
        <v>0</v>
      </c>
    </row>
    <row r="78" spans="2:81" x14ac:dyDescent="0.25">
      <c r="B78" s="361">
        <f>Demography!B86</f>
        <v>0</v>
      </c>
      <c r="C78" s="361">
        <f>Demography!C86</f>
        <v>0</v>
      </c>
      <c r="D78" s="362">
        <f>Demography!D86</f>
        <v>0</v>
      </c>
      <c r="E78" s="337"/>
      <c r="F78" s="362">
        <f>LF!M85</f>
        <v>0</v>
      </c>
      <c r="G78" s="362">
        <f>LF!AE85</f>
        <v>0</v>
      </c>
      <c r="H78" s="362">
        <f>LF!AF85</f>
        <v>0</v>
      </c>
      <c r="I78" s="362">
        <f>LF!AH85</f>
        <v>0</v>
      </c>
      <c r="J78" s="362">
        <f>LF!AI85</f>
        <v>0</v>
      </c>
      <c r="K78" s="362">
        <f>LF!AK85</f>
        <v>0</v>
      </c>
      <c r="L78" s="362">
        <f>LF!AM85</f>
        <v>0</v>
      </c>
      <c r="M78" s="362">
        <f>LF!AN85</f>
        <v>0</v>
      </c>
      <c r="N78" s="362">
        <f>LF!AO85</f>
        <v>0</v>
      </c>
      <c r="O78" s="362">
        <f>LF!AP85</f>
        <v>0</v>
      </c>
      <c r="P78" s="362">
        <f>LF!AQ85</f>
        <v>0</v>
      </c>
      <c r="Q78" s="362">
        <f>COUNTIF(LF!AR85,"Yes")</f>
        <v>0</v>
      </c>
      <c r="R78" s="337"/>
      <c r="S78" s="362">
        <f>Oncho!K85</f>
        <v>0</v>
      </c>
      <c r="T78" s="362">
        <f>MAX(Oncho!AB85,Oncho!BA85)</f>
        <v>0</v>
      </c>
      <c r="U78" s="362">
        <f>MAX(Oncho!AC85,Oncho!BB85)</f>
        <v>0</v>
      </c>
      <c r="V78" s="362">
        <f>MAX(Oncho!AE85,Oncho!BD85)</f>
        <v>0</v>
      </c>
      <c r="W78" s="362">
        <f>MAX(Oncho!AF85,Oncho!BE85)</f>
        <v>0</v>
      </c>
      <c r="X78" s="362">
        <f>MAX(Oncho!AG85,Oncho!BF85)</f>
        <v>0</v>
      </c>
      <c r="Y78" s="362">
        <f>MAX(Oncho!AH85,Oncho!BG85)</f>
        <v>0</v>
      </c>
      <c r="Z78" s="362">
        <f>MAX(Oncho!AI85,Oncho!BH85)</f>
        <v>0</v>
      </c>
      <c r="AA78" s="362">
        <f>MAX(Oncho!AJ85,Oncho!BI85)</f>
        <v>0</v>
      </c>
      <c r="AB78" s="362">
        <f>MAX(COUNTIF(Oncho!AK85,"Yes"),COUNTIF(Oncho!BJ85,"Yes"))</f>
        <v>0</v>
      </c>
      <c r="AC78" s="337"/>
      <c r="AD78" s="362">
        <f>Schisto!P87</f>
        <v>0</v>
      </c>
      <c r="AE78" s="362">
        <f>Schisto!AI87</f>
        <v>0</v>
      </c>
      <c r="AF78" s="362">
        <f>Schisto!AJ87</f>
        <v>0</v>
      </c>
      <c r="AG78" s="362">
        <f>Schisto!AN87</f>
        <v>0</v>
      </c>
      <c r="AH78" s="362">
        <f>Schisto!AO87</f>
        <v>0</v>
      </c>
      <c r="AI78" s="362">
        <f>Schisto!AT87</f>
        <v>0</v>
      </c>
      <c r="AJ78" s="362">
        <f>Schisto!AU87</f>
        <v>0</v>
      </c>
      <c r="AK78" s="362">
        <f>Schisto!AV87</f>
        <v>0</v>
      </c>
      <c r="AL78" s="362">
        <f>Schisto!AW87</f>
        <v>0</v>
      </c>
      <c r="AM78" s="362">
        <f>COUNTIF(Schisto!AX87,"Yes")</f>
        <v>0</v>
      </c>
      <c r="AN78" s="337"/>
      <c r="AO78" s="362">
        <f>STH!P87</f>
        <v>0</v>
      </c>
      <c r="AP78" s="362">
        <f>MAX(STH!AK87,STH!BS87)</f>
        <v>0</v>
      </c>
      <c r="AQ78" s="362">
        <f>MAX(STH!AL87,STH!BT87)</f>
        <v>0</v>
      </c>
      <c r="AR78" s="362">
        <f>MAX(STH!AM87,STH!BU87)</f>
        <v>0</v>
      </c>
      <c r="AS78" s="362">
        <f>MAX(STH!AN87,STH!BV87)</f>
        <v>0</v>
      </c>
      <c r="AT78" s="362">
        <f>MAX(STH!AO87,STH!BW87)</f>
        <v>0</v>
      </c>
      <c r="AU78" s="362">
        <f>MAX(STH!AQ87,STH!BY87)</f>
        <v>0</v>
      </c>
      <c r="AV78" s="362">
        <f>MAX(STH!AR87,STH!BZ87)</f>
        <v>0</v>
      </c>
      <c r="AW78" s="362">
        <f>MAX(STH!AS87,STH!CA87)</f>
        <v>0</v>
      </c>
      <c r="AX78" s="362">
        <f>MAX(STH!AT87,STH!CB87)</f>
        <v>0</v>
      </c>
      <c r="AY78" s="362">
        <f>MAX(STH!AU87,STH!CC87)</f>
        <v>0</v>
      </c>
      <c r="AZ78" s="362">
        <f>MAX(STH!AV87,STH!CD87)</f>
        <v>0</v>
      </c>
      <c r="BA78" s="362">
        <f>MAX(STH!AW87,STH!CE87)</f>
        <v>0</v>
      </c>
      <c r="BB78" s="362">
        <f>MAX(STH!AX87,STH!CF87)</f>
        <v>0</v>
      </c>
      <c r="BC78" s="362">
        <f>MAX(STH!AY87,STH!CG87)</f>
        <v>0</v>
      </c>
      <c r="BD78" s="362">
        <f>MAX(STH!AZ87,STH!CH87)</f>
        <v>0</v>
      </c>
      <c r="BE78" s="362">
        <f>MAX(STH!BA87,STH!CI87)</f>
        <v>0</v>
      </c>
      <c r="BF78" s="362">
        <f>MAX(STH!BB87,STH!CJ87)</f>
        <v>0</v>
      </c>
      <c r="BG78" s="362">
        <f>MAX(COUNTIF(STH!BC87,"Yes"),COUNTIF(STH!CK87,"Yes"))</f>
        <v>0</v>
      </c>
      <c r="BH78" s="337"/>
      <c r="BI78" s="362">
        <f>Trachoma!Q90</f>
        <v>0</v>
      </c>
      <c r="BJ78" s="362">
        <f>Trachoma!AK90</f>
        <v>0</v>
      </c>
      <c r="BK78" s="362">
        <f>Trachoma!AL90</f>
        <v>0</v>
      </c>
      <c r="BL78" s="362">
        <f>Trachoma!AN90</f>
        <v>0</v>
      </c>
      <c r="BM78" s="362">
        <f>Trachoma!AO90</f>
        <v>0</v>
      </c>
      <c r="BN78" s="362">
        <f>Trachoma!AT90</f>
        <v>0</v>
      </c>
      <c r="BO78" s="362">
        <f>Trachoma!AU90</f>
        <v>0</v>
      </c>
      <c r="BP78" s="362">
        <f>Trachoma!AV90</f>
        <v>0</v>
      </c>
      <c r="BQ78" s="362">
        <f>Trachoma!AW90</f>
        <v>0</v>
      </c>
      <c r="BR78" s="362">
        <f>COUNTIF(Trachoma!AX90,"Yes")</f>
        <v>0</v>
      </c>
      <c r="BS78" s="337"/>
      <c r="BT78" s="362">
        <f t="shared" si="24"/>
        <v>0</v>
      </c>
      <c r="BU78" s="362">
        <f t="shared" si="25"/>
        <v>0</v>
      </c>
      <c r="BV78" s="362">
        <f t="shared" si="26"/>
        <v>0</v>
      </c>
      <c r="BW78" s="362">
        <f t="shared" si="27"/>
        <v>0</v>
      </c>
      <c r="BX78" s="362">
        <f t="shared" si="28"/>
        <v>0</v>
      </c>
      <c r="BY78" s="362">
        <f t="shared" si="30"/>
        <v>0</v>
      </c>
      <c r="BZ78" s="362">
        <f t="shared" si="31"/>
        <v>0</v>
      </c>
      <c r="CA78" s="362">
        <f t="shared" si="32"/>
        <v>0</v>
      </c>
      <c r="CB78" s="362">
        <f t="shared" si="33"/>
        <v>0</v>
      </c>
      <c r="CC78" s="362">
        <f t="shared" si="29"/>
        <v>0</v>
      </c>
    </row>
    <row r="79" spans="2:81" x14ac:dyDescent="0.25">
      <c r="B79" s="147">
        <f>Demography!B87</f>
        <v>0</v>
      </c>
      <c r="C79" s="147">
        <f>Demography!C87</f>
        <v>0</v>
      </c>
      <c r="D79" s="148">
        <f>Demography!D87</f>
        <v>0</v>
      </c>
      <c r="E79" s="55"/>
      <c r="F79" s="148">
        <f>LF!M86</f>
        <v>0</v>
      </c>
      <c r="G79" s="148">
        <f>LF!AE86</f>
        <v>0</v>
      </c>
      <c r="H79" s="148">
        <f>LF!AF86</f>
        <v>0</v>
      </c>
      <c r="I79" s="148">
        <f>LF!AH86</f>
        <v>0</v>
      </c>
      <c r="J79" s="148">
        <f>LF!AI86</f>
        <v>0</v>
      </c>
      <c r="K79" s="148">
        <f>LF!AK86</f>
        <v>0</v>
      </c>
      <c r="L79" s="148">
        <f>LF!AM86</f>
        <v>0</v>
      </c>
      <c r="M79" s="148">
        <f>LF!AN86</f>
        <v>0</v>
      </c>
      <c r="N79" s="148">
        <f>LF!AO86</f>
        <v>0</v>
      </c>
      <c r="O79" s="148">
        <f>LF!AP86</f>
        <v>0</v>
      </c>
      <c r="P79" s="148">
        <f>LF!AQ86</f>
        <v>0</v>
      </c>
      <c r="Q79" s="148">
        <f>COUNTIF(LF!AR86,"Yes")</f>
        <v>0</v>
      </c>
      <c r="R79" s="55"/>
      <c r="S79" s="148">
        <f>Oncho!K86</f>
        <v>0</v>
      </c>
      <c r="T79" s="148">
        <f>MAX(Oncho!AB86,Oncho!BA86)</f>
        <v>0</v>
      </c>
      <c r="U79" s="148">
        <f>MAX(Oncho!AC86,Oncho!BB86)</f>
        <v>0</v>
      </c>
      <c r="V79" s="148">
        <f>MAX(Oncho!AE86,Oncho!BD86)</f>
        <v>0</v>
      </c>
      <c r="W79" s="148">
        <f>MAX(Oncho!AF86,Oncho!BE86)</f>
        <v>0</v>
      </c>
      <c r="X79" s="148">
        <f>MAX(Oncho!AG86,Oncho!BF86)</f>
        <v>0</v>
      </c>
      <c r="Y79" s="148">
        <f>MAX(Oncho!AH86,Oncho!BG86)</f>
        <v>0</v>
      </c>
      <c r="Z79" s="148">
        <f>MAX(Oncho!AI86,Oncho!BH86)</f>
        <v>0</v>
      </c>
      <c r="AA79" s="148">
        <f>MAX(Oncho!AJ86,Oncho!BI86)</f>
        <v>0</v>
      </c>
      <c r="AB79" s="148">
        <f>MAX(COUNTIF(Oncho!AK86,"Yes"),COUNTIF(Oncho!BJ86,"Yes"))</f>
        <v>0</v>
      </c>
      <c r="AC79" s="55"/>
      <c r="AD79" s="148">
        <f>Schisto!P88</f>
        <v>0</v>
      </c>
      <c r="AE79" s="148">
        <f>Schisto!AI88</f>
        <v>0</v>
      </c>
      <c r="AF79" s="148">
        <f>Schisto!AJ88</f>
        <v>0</v>
      </c>
      <c r="AG79" s="148">
        <f>Schisto!AN88</f>
        <v>0</v>
      </c>
      <c r="AH79" s="148">
        <f>Schisto!AO88</f>
        <v>0</v>
      </c>
      <c r="AI79" s="148">
        <f>Schisto!AT88</f>
        <v>0</v>
      </c>
      <c r="AJ79" s="148">
        <f>Schisto!AU88</f>
        <v>0</v>
      </c>
      <c r="AK79" s="148">
        <f>Schisto!AV88</f>
        <v>0</v>
      </c>
      <c r="AL79" s="148">
        <f>Schisto!AW88</f>
        <v>0</v>
      </c>
      <c r="AM79" s="148">
        <f>COUNTIF(Schisto!AX88,"Yes")</f>
        <v>0</v>
      </c>
      <c r="AN79" s="55"/>
      <c r="AO79" s="148">
        <f>STH!P88</f>
        <v>0</v>
      </c>
      <c r="AP79" s="148">
        <f>MAX(STH!AK88,STH!BS88)</f>
        <v>0</v>
      </c>
      <c r="AQ79" s="148">
        <f>MAX(STH!AL88,STH!BT88)</f>
        <v>0</v>
      </c>
      <c r="AR79" s="148">
        <f>MAX(STH!AM88,STH!BU88)</f>
        <v>0</v>
      </c>
      <c r="AS79" s="148">
        <f>MAX(STH!AN88,STH!BV88)</f>
        <v>0</v>
      </c>
      <c r="AT79" s="148">
        <f>MAX(STH!AO88,STH!BW88)</f>
        <v>0</v>
      </c>
      <c r="AU79" s="148">
        <f>MAX(STH!AQ88,STH!BY88)</f>
        <v>0</v>
      </c>
      <c r="AV79" s="148">
        <f>MAX(STH!AR88,STH!BZ88)</f>
        <v>0</v>
      </c>
      <c r="AW79" s="148">
        <f>MAX(STH!AS88,STH!CA88)</f>
        <v>0</v>
      </c>
      <c r="AX79" s="148">
        <f>MAX(STH!AT88,STH!CB88)</f>
        <v>0</v>
      </c>
      <c r="AY79" s="148">
        <f>MAX(STH!AU88,STH!CC88)</f>
        <v>0</v>
      </c>
      <c r="AZ79" s="148">
        <f>MAX(STH!AV88,STH!CD88)</f>
        <v>0</v>
      </c>
      <c r="BA79" s="148">
        <f>MAX(STH!AW88,STH!CE88)</f>
        <v>0</v>
      </c>
      <c r="BB79" s="148">
        <f>MAX(STH!AX88,STH!CF88)</f>
        <v>0</v>
      </c>
      <c r="BC79" s="148">
        <f>MAX(STH!AY88,STH!CG88)</f>
        <v>0</v>
      </c>
      <c r="BD79" s="148">
        <f>MAX(STH!AZ88,STH!CH88)</f>
        <v>0</v>
      </c>
      <c r="BE79" s="148">
        <f>MAX(STH!BA88,STH!CI88)</f>
        <v>0</v>
      </c>
      <c r="BF79" s="148">
        <f>MAX(STH!BB88,STH!CJ88)</f>
        <v>0</v>
      </c>
      <c r="BG79" s="148">
        <f>MAX(COUNTIF(STH!BC88,"Yes"),COUNTIF(STH!CK88,"Yes"))</f>
        <v>0</v>
      </c>
      <c r="BH79" s="55"/>
      <c r="BI79" s="148">
        <f>Trachoma!Q91</f>
        <v>0</v>
      </c>
      <c r="BJ79" s="148">
        <f>Trachoma!AK91</f>
        <v>0</v>
      </c>
      <c r="BK79" s="148">
        <f>Trachoma!AL91</f>
        <v>0</v>
      </c>
      <c r="BL79" s="148">
        <f>Trachoma!AN91</f>
        <v>0</v>
      </c>
      <c r="BM79" s="148">
        <f>Trachoma!AO91</f>
        <v>0</v>
      </c>
      <c r="BN79" s="148">
        <f>Trachoma!AT91</f>
        <v>0</v>
      </c>
      <c r="BO79" s="148">
        <f>Trachoma!AU91</f>
        <v>0</v>
      </c>
      <c r="BP79" s="148">
        <f>Trachoma!AV91</f>
        <v>0</v>
      </c>
      <c r="BQ79" s="148">
        <f>Trachoma!AW91</f>
        <v>0</v>
      </c>
      <c r="BR79" s="148">
        <f>COUNTIF(Trachoma!AX91,"Yes")</f>
        <v>0</v>
      </c>
      <c r="BS79" s="55"/>
      <c r="BT79" s="148">
        <f t="shared" si="24"/>
        <v>0</v>
      </c>
      <c r="BU79" s="148">
        <f t="shared" si="25"/>
        <v>0</v>
      </c>
      <c r="BV79" s="148">
        <f t="shared" si="26"/>
        <v>0</v>
      </c>
      <c r="BW79" s="148">
        <f t="shared" si="27"/>
        <v>0</v>
      </c>
      <c r="BX79" s="148">
        <f t="shared" si="28"/>
        <v>0</v>
      </c>
      <c r="BY79" s="148">
        <f t="shared" si="30"/>
        <v>0</v>
      </c>
      <c r="BZ79" s="148">
        <f t="shared" si="31"/>
        <v>0</v>
      </c>
      <c r="CA79" s="148">
        <f t="shared" si="32"/>
        <v>0</v>
      </c>
      <c r="CB79" s="148">
        <f t="shared" si="33"/>
        <v>0</v>
      </c>
      <c r="CC79" s="148">
        <f t="shared" si="29"/>
        <v>0</v>
      </c>
    </row>
    <row r="80" spans="2:81" x14ac:dyDescent="0.25">
      <c r="B80" s="361">
        <f>Demography!B88</f>
        <v>0</v>
      </c>
      <c r="C80" s="361">
        <f>Demography!C88</f>
        <v>0</v>
      </c>
      <c r="D80" s="362">
        <f>Demography!D88</f>
        <v>0</v>
      </c>
      <c r="E80" s="337"/>
      <c r="F80" s="362">
        <f>LF!M87</f>
        <v>0</v>
      </c>
      <c r="G80" s="362">
        <f>LF!AE87</f>
        <v>0</v>
      </c>
      <c r="H80" s="362">
        <f>LF!AF87</f>
        <v>0</v>
      </c>
      <c r="I80" s="362">
        <f>LF!AH87</f>
        <v>0</v>
      </c>
      <c r="J80" s="362">
        <f>LF!AI87</f>
        <v>0</v>
      </c>
      <c r="K80" s="362">
        <f>LF!AK87</f>
        <v>0</v>
      </c>
      <c r="L80" s="362">
        <f>LF!AM87</f>
        <v>0</v>
      </c>
      <c r="M80" s="362">
        <f>LF!AN87</f>
        <v>0</v>
      </c>
      <c r="N80" s="362">
        <f>LF!AO87</f>
        <v>0</v>
      </c>
      <c r="O80" s="362">
        <f>LF!AP87</f>
        <v>0</v>
      </c>
      <c r="P80" s="362">
        <f>LF!AQ87</f>
        <v>0</v>
      </c>
      <c r="Q80" s="362">
        <f>COUNTIF(LF!AR87,"Yes")</f>
        <v>0</v>
      </c>
      <c r="R80" s="337"/>
      <c r="S80" s="362">
        <f>Oncho!K87</f>
        <v>0</v>
      </c>
      <c r="T80" s="362">
        <f>MAX(Oncho!AB87,Oncho!BA87)</f>
        <v>0</v>
      </c>
      <c r="U80" s="362">
        <f>MAX(Oncho!AC87,Oncho!BB87)</f>
        <v>0</v>
      </c>
      <c r="V80" s="362">
        <f>MAX(Oncho!AE87,Oncho!BD87)</f>
        <v>0</v>
      </c>
      <c r="W80" s="362">
        <f>MAX(Oncho!AF87,Oncho!BE87)</f>
        <v>0</v>
      </c>
      <c r="X80" s="362">
        <f>MAX(Oncho!AG87,Oncho!BF87)</f>
        <v>0</v>
      </c>
      <c r="Y80" s="362">
        <f>MAX(Oncho!AH87,Oncho!BG87)</f>
        <v>0</v>
      </c>
      <c r="Z80" s="362">
        <f>MAX(Oncho!AI87,Oncho!BH87)</f>
        <v>0</v>
      </c>
      <c r="AA80" s="362">
        <f>MAX(Oncho!AJ87,Oncho!BI87)</f>
        <v>0</v>
      </c>
      <c r="AB80" s="362">
        <f>MAX(COUNTIF(Oncho!AK87,"Yes"),COUNTIF(Oncho!BJ87,"Yes"))</f>
        <v>0</v>
      </c>
      <c r="AC80" s="337"/>
      <c r="AD80" s="362">
        <f>Schisto!P89</f>
        <v>0</v>
      </c>
      <c r="AE80" s="362">
        <f>Schisto!AI89</f>
        <v>0</v>
      </c>
      <c r="AF80" s="362">
        <f>Schisto!AJ89</f>
        <v>0</v>
      </c>
      <c r="AG80" s="362">
        <f>Schisto!AN89</f>
        <v>0</v>
      </c>
      <c r="AH80" s="362">
        <f>Schisto!AO89</f>
        <v>0</v>
      </c>
      <c r="AI80" s="362">
        <f>Schisto!AT89</f>
        <v>0</v>
      </c>
      <c r="AJ80" s="362">
        <f>Schisto!AU89</f>
        <v>0</v>
      </c>
      <c r="AK80" s="362">
        <f>Schisto!AV89</f>
        <v>0</v>
      </c>
      <c r="AL80" s="362">
        <f>Schisto!AW89</f>
        <v>0</v>
      </c>
      <c r="AM80" s="362">
        <f>COUNTIF(Schisto!AX89,"Yes")</f>
        <v>0</v>
      </c>
      <c r="AN80" s="337"/>
      <c r="AO80" s="362">
        <f>STH!P89</f>
        <v>0</v>
      </c>
      <c r="AP80" s="362">
        <f>MAX(STH!AK89,STH!BS89)</f>
        <v>0</v>
      </c>
      <c r="AQ80" s="362">
        <f>MAX(STH!AL89,STH!BT89)</f>
        <v>0</v>
      </c>
      <c r="AR80" s="362">
        <f>MAX(STH!AM89,STH!BU89)</f>
        <v>0</v>
      </c>
      <c r="AS80" s="362">
        <f>MAX(STH!AN89,STH!BV89)</f>
        <v>0</v>
      </c>
      <c r="AT80" s="362">
        <f>MAX(STH!AO89,STH!BW89)</f>
        <v>0</v>
      </c>
      <c r="AU80" s="362">
        <f>MAX(STH!AQ89,STH!BY89)</f>
        <v>0</v>
      </c>
      <c r="AV80" s="362">
        <f>MAX(STH!AR89,STH!BZ89)</f>
        <v>0</v>
      </c>
      <c r="AW80" s="362">
        <f>MAX(STH!AS89,STH!CA89)</f>
        <v>0</v>
      </c>
      <c r="AX80" s="362">
        <f>MAX(STH!AT89,STH!CB89)</f>
        <v>0</v>
      </c>
      <c r="AY80" s="362">
        <f>MAX(STH!AU89,STH!CC89)</f>
        <v>0</v>
      </c>
      <c r="AZ80" s="362">
        <f>MAX(STH!AV89,STH!CD89)</f>
        <v>0</v>
      </c>
      <c r="BA80" s="362">
        <f>MAX(STH!AW89,STH!CE89)</f>
        <v>0</v>
      </c>
      <c r="BB80" s="362">
        <f>MAX(STH!AX89,STH!CF89)</f>
        <v>0</v>
      </c>
      <c r="BC80" s="362">
        <f>MAX(STH!AY89,STH!CG89)</f>
        <v>0</v>
      </c>
      <c r="BD80" s="362">
        <f>MAX(STH!AZ89,STH!CH89)</f>
        <v>0</v>
      </c>
      <c r="BE80" s="362">
        <f>MAX(STH!BA89,STH!CI89)</f>
        <v>0</v>
      </c>
      <c r="BF80" s="362">
        <f>MAX(STH!BB89,STH!CJ89)</f>
        <v>0</v>
      </c>
      <c r="BG80" s="362">
        <f>MAX(COUNTIF(STH!BC89,"Yes"),COUNTIF(STH!CK89,"Yes"))</f>
        <v>0</v>
      </c>
      <c r="BH80" s="337"/>
      <c r="BI80" s="362">
        <f>Trachoma!Q92</f>
        <v>0</v>
      </c>
      <c r="BJ80" s="362">
        <f>Trachoma!AK92</f>
        <v>0</v>
      </c>
      <c r="BK80" s="362">
        <f>Trachoma!AL92</f>
        <v>0</v>
      </c>
      <c r="BL80" s="362">
        <f>Trachoma!AN92</f>
        <v>0</v>
      </c>
      <c r="BM80" s="362">
        <f>Trachoma!AO92</f>
        <v>0</v>
      </c>
      <c r="BN80" s="362">
        <f>Trachoma!AT92</f>
        <v>0</v>
      </c>
      <c r="BO80" s="362">
        <f>Trachoma!AU92</f>
        <v>0</v>
      </c>
      <c r="BP80" s="362">
        <f>Trachoma!AV92</f>
        <v>0</v>
      </c>
      <c r="BQ80" s="362">
        <f>Trachoma!AW92</f>
        <v>0</v>
      </c>
      <c r="BR80" s="362">
        <f>COUNTIF(Trachoma!AX92,"Yes")</f>
        <v>0</v>
      </c>
      <c r="BS80" s="337"/>
      <c r="BT80" s="362">
        <f t="shared" si="24"/>
        <v>0</v>
      </c>
      <c r="BU80" s="362">
        <f t="shared" si="25"/>
        <v>0</v>
      </c>
      <c r="BV80" s="362">
        <f t="shared" si="26"/>
        <v>0</v>
      </c>
      <c r="BW80" s="362">
        <f t="shared" si="27"/>
        <v>0</v>
      </c>
      <c r="BX80" s="362">
        <f t="shared" si="28"/>
        <v>0</v>
      </c>
      <c r="BY80" s="362">
        <f t="shared" si="30"/>
        <v>0</v>
      </c>
      <c r="BZ80" s="362">
        <f t="shared" si="31"/>
        <v>0</v>
      </c>
      <c r="CA80" s="362">
        <f t="shared" si="32"/>
        <v>0</v>
      </c>
      <c r="CB80" s="362">
        <f t="shared" si="33"/>
        <v>0</v>
      </c>
      <c r="CC80" s="362">
        <f t="shared" si="29"/>
        <v>0</v>
      </c>
    </row>
    <row r="81" spans="2:81" x14ac:dyDescent="0.25">
      <c r="B81" s="147">
        <f>Demography!B89</f>
        <v>0</v>
      </c>
      <c r="C81" s="147">
        <f>Demography!C89</f>
        <v>0</v>
      </c>
      <c r="D81" s="148">
        <f>Demography!D89</f>
        <v>0</v>
      </c>
      <c r="E81" s="55"/>
      <c r="F81" s="148">
        <f>LF!M88</f>
        <v>0</v>
      </c>
      <c r="G81" s="148">
        <f>LF!AE88</f>
        <v>0</v>
      </c>
      <c r="H81" s="148">
        <f>LF!AF88</f>
        <v>0</v>
      </c>
      <c r="I81" s="148">
        <f>LF!AH88</f>
        <v>0</v>
      </c>
      <c r="J81" s="148">
        <f>LF!AI88</f>
        <v>0</v>
      </c>
      <c r="K81" s="148">
        <f>LF!AK88</f>
        <v>0</v>
      </c>
      <c r="L81" s="148">
        <f>LF!AM88</f>
        <v>0</v>
      </c>
      <c r="M81" s="148">
        <f>LF!AN88</f>
        <v>0</v>
      </c>
      <c r="N81" s="148">
        <f>LF!AO88</f>
        <v>0</v>
      </c>
      <c r="O81" s="148">
        <f>LF!AP88</f>
        <v>0</v>
      </c>
      <c r="P81" s="148">
        <f>LF!AQ88</f>
        <v>0</v>
      </c>
      <c r="Q81" s="148">
        <f>COUNTIF(LF!AR88,"Yes")</f>
        <v>0</v>
      </c>
      <c r="R81" s="55"/>
      <c r="S81" s="148">
        <f>Oncho!K88</f>
        <v>0</v>
      </c>
      <c r="T81" s="148">
        <f>MAX(Oncho!AB88,Oncho!BA88)</f>
        <v>0</v>
      </c>
      <c r="U81" s="148">
        <f>MAX(Oncho!AC88,Oncho!BB88)</f>
        <v>0</v>
      </c>
      <c r="V81" s="148">
        <f>MAX(Oncho!AE88,Oncho!BD88)</f>
        <v>0</v>
      </c>
      <c r="W81" s="148">
        <f>MAX(Oncho!AF88,Oncho!BE88)</f>
        <v>0</v>
      </c>
      <c r="X81" s="148">
        <f>MAX(Oncho!AG88,Oncho!BF88)</f>
        <v>0</v>
      </c>
      <c r="Y81" s="148">
        <f>MAX(Oncho!AH88,Oncho!BG88)</f>
        <v>0</v>
      </c>
      <c r="Z81" s="148">
        <f>MAX(Oncho!AI88,Oncho!BH88)</f>
        <v>0</v>
      </c>
      <c r="AA81" s="148">
        <f>MAX(Oncho!AJ88,Oncho!BI88)</f>
        <v>0</v>
      </c>
      <c r="AB81" s="148">
        <f>MAX(COUNTIF(Oncho!AK88,"Yes"),COUNTIF(Oncho!BJ88,"Yes"))</f>
        <v>0</v>
      </c>
      <c r="AC81" s="55"/>
      <c r="AD81" s="148">
        <f>Schisto!P90</f>
        <v>0</v>
      </c>
      <c r="AE81" s="148">
        <f>Schisto!AI90</f>
        <v>0</v>
      </c>
      <c r="AF81" s="148">
        <f>Schisto!AJ90</f>
        <v>0</v>
      </c>
      <c r="AG81" s="148">
        <f>Schisto!AN90</f>
        <v>0</v>
      </c>
      <c r="AH81" s="148">
        <f>Schisto!AO90</f>
        <v>0</v>
      </c>
      <c r="AI81" s="148">
        <f>Schisto!AT90</f>
        <v>0</v>
      </c>
      <c r="AJ81" s="148">
        <f>Schisto!AU90</f>
        <v>0</v>
      </c>
      <c r="AK81" s="148">
        <f>Schisto!AV90</f>
        <v>0</v>
      </c>
      <c r="AL81" s="148">
        <f>Schisto!AW90</f>
        <v>0</v>
      </c>
      <c r="AM81" s="148">
        <f>COUNTIF(Schisto!AX90,"Yes")</f>
        <v>0</v>
      </c>
      <c r="AN81" s="55"/>
      <c r="AO81" s="148">
        <f>STH!P90</f>
        <v>0</v>
      </c>
      <c r="AP81" s="148">
        <f>MAX(STH!AK90,STH!BS90)</f>
        <v>0</v>
      </c>
      <c r="AQ81" s="148">
        <f>MAX(STH!AL90,STH!BT90)</f>
        <v>0</v>
      </c>
      <c r="AR81" s="148">
        <f>MAX(STH!AM90,STH!BU90)</f>
        <v>0</v>
      </c>
      <c r="AS81" s="148">
        <f>MAX(STH!AN90,STH!BV90)</f>
        <v>0</v>
      </c>
      <c r="AT81" s="148">
        <f>MAX(STH!AO90,STH!BW90)</f>
        <v>0</v>
      </c>
      <c r="AU81" s="148">
        <f>MAX(STH!AQ90,STH!BY90)</f>
        <v>0</v>
      </c>
      <c r="AV81" s="148">
        <f>MAX(STH!AR90,STH!BZ90)</f>
        <v>0</v>
      </c>
      <c r="AW81" s="148">
        <f>MAX(STH!AS90,STH!CA90)</f>
        <v>0</v>
      </c>
      <c r="AX81" s="148">
        <f>MAX(STH!AT90,STH!CB90)</f>
        <v>0</v>
      </c>
      <c r="AY81" s="148">
        <f>MAX(STH!AU90,STH!CC90)</f>
        <v>0</v>
      </c>
      <c r="AZ81" s="148">
        <f>MAX(STH!AV90,STH!CD90)</f>
        <v>0</v>
      </c>
      <c r="BA81" s="148">
        <f>MAX(STH!AW90,STH!CE90)</f>
        <v>0</v>
      </c>
      <c r="BB81" s="148">
        <f>MAX(STH!AX90,STH!CF90)</f>
        <v>0</v>
      </c>
      <c r="BC81" s="148">
        <f>MAX(STH!AY90,STH!CG90)</f>
        <v>0</v>
      </c>
      <c r="BD81" s="148">
        <f>MAX(STH!AZ90,STH!CH90)</f>
        <v>0</v>
      </c>
      <c r="BE81" s="148">
        <f>MAX(STH!BA90,STH!CI90)</f>
        <v>0</v>
      </c>
      <c r="BF81" s="148">
        <f>MAX(STH!BB90,STH!CJ90)</f>
        <v>0</v>
      </c>
      <c r="BG81" s="148">
        <f>MAX(COUNTIF(STH!BC90,"Yes"),COUNTIF(STH!CK90,"Yes"))</f>
        <v>0</v>
      </c>
      <c r="BH81" s="55"/>
      <c r="BI81" s="148">
        <f>Trachoma!Q93</f>
        <v>0</v>
      </c>
      <c r="BJ81" s="148">
        <f>Trachoma!AK93</f>
        <v>0</v>
      </c>
      <c r="BK81" s="148">
        <f>Trachoma!AL93</f>
        <v>0</v>
      </c>
      <c r="BL81" s="148">
        <f>Trachoma!AN93</f>
        <v>0</v>
      </c>
      <c r="BM81" s="148">
        <f>Trachoma!AO93</f>
        <v>0</v>
      </c>
      <c r="BN81" s="148">
        <f>Trachoma!AT93</f>
        <v>0</v>
      </c>
      <c r="BO81" s="148">
        <f>Trachoma!AU93</f>
        <v>0</v>
      </c>
      <c r="BP81" s="148">
        <f>Trachoma!AV93</f>
        <v>0</v>
      </c>
      <c r="BQ81" s="148">
        <f>Trachoma!AW93</f>
        <v>0</v>
      </c>
      <c r="BR81" s="148">
        <f>COUNTIF(Trachoma!AX93,"Yes")</f>
        <v>0</v>
      </c>
      <c r="BS81" s="55"/>
      <c r="BT81" s="148">
        <f t="shared" si="24"/>
        <v>0</v>
      </c>
      <c r="BU81" s="148">
        <f t="shared" si="25"/>
        <v>0</v>
      </c>
      <c r="BV81" s="148">
        <f t="shared" si="26"/>
        <v>0</v>
      </c>
      <c r="BW81" s="148">
        <f t="shared" si="27"/>
        <v>0</v>
      </c>
      <c r="BX81" s="148">
        <f t="shared" si="28"/>
        <v>0</v>
      </c>
      <c r="BY81" s="148">
        <f t="shared" si="30"/>
        <v>0</v>
      </c>
      <c r="BZ81" s="148">
        <f t="shared" si="31"/>
        <v>0</v>
      </c>
      <c r="CA81" s="148">
        <f t="shared" si="32"/>
        <v>0</v>
      </c>
      <c r="CB81" s="148">
        <f t="shared" si="33"/>
        <v>0</v>
      </c>
      <c r="CC81" s="148">
        <f t="shared" si="29"/>
        <v>0</v>
      </c>
    </row>
    <row r="82" spans="2:81" x14ac:dyDescent="0.25">
      <c r="B82" s="361">
        <f>Demography!B90</f>
        <v>0</v>
      </c>
      <c r="C82" s="361">
        <f>Demography!C90</f>
        <v>0</v>
      </c>
      <c r="D82" s="362">
        <f>Demography!D90</f>
        <v>0</v>
      </c>
      <c r="E82" s="337"/>
      <c r="F82" s="362">
        <f>LF!M89</f>
        <v>0</v>
      </c>
      <c r="G82" s="362">
        <f>LF!AE89</f>
        <v>0</v>
      </c>
      <c r="H82" s="362">
        <f>LF!AF89</f>
        <v>0</v>
      </c>
      <c r="I82" s="362">
        <f>LF!AH89</f>
        <v>0</v>
      </c>
      <c r="J82" s="362">
        <f>LF!AI89</f>
        <v>0</v>
      </c>
      <c r="K82" s="362">
        <f>LF!AK89</f>
        <v>0</v>
      </c>
      <c r="L82" s="362">
        <f>LF!AM89</f>
        <v>0</v>
      </c>
      <c r="M82" s="362">
        <f>LF!AN89</f>
        <v>0</v>
      </c>
      <c r="N82" s="362">
        <f>LF!AO89</f>
        <v>0</v>
      </c>
      <c r="O82" s="362">
        <f>LF!AP89</f>
        <v>0</v>
      </c>
      <c r="P82" s="362">
        <f>LF!AQ89</f>
        <v>0</v>
      </c>
      <c r="Q82" s="362">
        <f>COUNTIF(LF!AR89,"Yes")</f>
        <v>0</v>
      </c>
      <c r="R82" s="337"/>
      <c r="S82" s="362">
        <f>Oncho!K89</f>
        <v>0</v>
      </c>
      <c r="T82" s="362">
        <f>MAX(Oncho!AB89,Oncho!BA89)</f>
        <v>0</v>
      </c>
      <c r="U82" s="362">
        <f>MAX(Oncho!AC89,Oncho!BB89)</f>
        <v>0</v>
      </c>
      <c r="V82" s="362">
        <f>MAX(Oncho!AE89,Oncho!BD89)</f>
        <v>0</v>
      </c>
      <c r="W82" s="362">
        <f>MAX(Oncho!AF89,Oncho!BE89)</f>
        <v>0</v>
      </c>
      <c r="X82" s="362">
        <f>MAX(Oncho!AG89,Oncho!BF89)</f>
        <v>0</v>
      </c>
      <c r="Y82" s="362">
        <f>MAX(Oncho!AH89,Oncho!BG89)</f>
        <v>0</v>
      </c>
      <c r="Z82" s="362">
        <f>MAX(Oncho!AI89,Oncho!BH89)</f>
        <v>0</v>
      </c>
      <c r="AA82" s="362">
        <f>MAX(Oncho!AJ89,Oncho!BI89)</f>
        <v>0</v>
      </c>
      <c r="AB82" s="362">
        <f>MAX(COUNTIF(Oncho!AK89,"Yes"),COUNTIF(Oncho!BJ89,"Yes"))</f>
        <v>0</v>
      </c>
      <c r="AC82" s="337"/>
      <c r="AD82" s="362">
        <f>Schisto!P91</f>
        <v>0</v>
      </c>
      <c r="AE82" s="362">
        <f>Schisto!AI91</f>
        <v>0</v>
      </c>
      <c r="AF82" s="362">
        <f>Schisto!AJ91</f>
        <v>0</v>
      </c>
      <c r="AG82" s="362">
        <f>Schisto!AN91</f>
        <v>0</v>
      </c>
      <c r="AH82" s="362">
        <f>Schisto!AO91</f>
        <v>0</v>
      </c>
      <c r="AI82" s="362">
        <f>Schisto!AT91</f>
        <v>0</v>
      </c>
      <c r="AJ82" s="362">
        <f>Schisto!AU91</f>
        <v>0</v>
      </c>
      <c r="AK82" s="362">
        <f>Schisto!AV91</f>
        <v>0</v>
      </c>
      <c r="AL82" s="362">
        <f>Schisto!AW91</f>
        <v>0</v>
      </c>
      <c r="AM82" s="362">
        <f>COUNTIF(Schisto!AX91,"Yes")</f>
        <v>0</v>
      </c>
      <c r="AN82" s="337"/>
      <c r="AO82" s="362">
        <f>STH!P91</f>
        <v>0</v>
      </c>
      <c r="AP82" s="362">
        <f>MAX(STH!AK91,STH!BS91)</f>
        <v>0</v>
      </c>
      <c r="AQ82" s="362">
        <f>MAX(STH!AL91,STH!BT91)</f>
        <v>0</v>
      </c>
      <c r="AR82" s="362">
        <f>MAX(STH!AM91,STH!BU91)</f>
        <v>0</v>
      </c>
      <c r="AS82" s="362">
        <f>MAX(STH!AN91,STH!BV91)</f>
        <v>0</v>
      </c>
      <c r="AT82" s="362">
        <f>MAX(STH!AO91,STH!BW91)</f>
        <v>0</v>
      </c>
      <c r="AU82" s="362">
        <f>MAX(STH!AQ91,STH!BY91)</f>
        <v>0</v>
      </c>
      <c r="AV82" s="362">
        <f>MAX(STH!AR91,STH!BZ91)</f>
        <v>0</v>
      </c>
      <c r="AW82" s="362">
        <f>MAX(STH!AS91,STH!CA91)</f>
        <v>0</v>
      </c>
      <c r="AX82" s="362">
        <f>MAX(STH!AT91,STH!CB91)</f>
        <v>0</v>
      </c>
      <c r="AY82" s="362">
        <f>MAX(STH!AU91,STH!CC91)</f>
        <v>0</v>
      </c>
      <c r="AZ82" s="362">
        <f>MAX(STH!AV91,STH!CD91)</f>
        <v>0</v>
      </c>
      <c r="BA82" s="362">
        <f>MAX(STH!AW91,STH!CE91)</f>
        <v>0</v>
      </c>
      <c r="BB82" s="362">
        <f>MAX(STH!AX91,STH!CF91)</f>
        <v>0</v>
      </c>
      <c r="BC82" s="362">
        <f>MAX(STH!AY91,STH!CG91)</f>
        <v>0</v>
      </c>
      <c r="BD82" s="362">
        <f>MAX(STH!AZ91,STH!CH91)</f>
        <v>0</v>
      </c>
      <c r="BE82" s="362">
        <f>MAX(STH!BA91,STH!CI91)</f>
        <v>0</v>
      </c>
      <c r="BF82" s="362">
        <f>MAX(STH!BB91,STH!CJ91)</f>
        <v>0</v>
      </c>
      <c r="BG82" s="362">
        <f>MAX(COUNTIF(STH!BC91,"Yes"),COUNTIF(STH!CK91,"Yes"))</f>
        <v>0</v>
      </c>
      <c r="BH82" s="337"/>
      <c r="BI82" s="362">
        <f>Trachoma!Q94</f>
        <v>0</v>
      </c>
      <c r="BJ82" s="362">
        <f>Trachoma!AK94</f>
        <v>0</v>
      </c>
      <c r="BK82" s="362">
        <f>Trachoma!AL94</f>
        <v>0</v>
      </c>
      <c r="BL82" s="362">
        <f>Trachoma!AN94</f>
        <v>0</v>
      </c>
      <c r="BM82" s="362">
        <f>Trachoma!AO94</f>
        <v>0</v>
      </c>
      <c r="BN82" s="362">
        <f>Trachoma!AT94</f>
        <v>0</v>
      </c>
      <c r="BO82" s="362">
        <f>Trachoma!AU94</f>
        <v>0</v>
      </c>
      <c r="BP82" s="362">
        <f>Trachoma!AV94</f>
        <v>0</v>
      </c>
      <c r="BQ82" s="362">
        <f>Trachoma!AW94</f>
        <v>0</v>
      </c>
      <c r="BR82" s="362">
        <f>COUNTIF(Trachoma!AX94,"Yes")</f>
        <v>0</v>
      </c>
      <c r="BS82" s="337"/>
      <c r="BT82" s="362">
        <f t="shared" si="24"/>
        <v>0</v>
      </c>
      <c r="BU82" s="362">
        <f t="shared" si="25"/>
        <v>0</v>
      </c>
      <c r="BV82" s="362">
        <f t="shared" si="26"/>
        <v>0</v>
      </c>
      <c r="BW82" s="362">
        <f t="shared" si="27"/>
        <v>0</v>
      </c>
      <c r="BX82" s="362">
        <f t="shared" si="28"/>
        <v>0</v>
      </c>
      <c r="BY82" s="362">
        <f t="shared" si="30"/>
        <v>0</v>
      </c>
      <c r="BZ82" s="362">
        <f t="shared" si="31"/>
        <v>0</v>
      </c>
      <c r="CA82" s="362">
        <f t="shared" si="32"/>
        <v>0</v>
      </c>
      <c r="CB82" s="362">
        <f t="shared" si="33"/>
        <v>0</v>
      </c>
      <c r="CC82" s="362">
        <f t="shared" si="29"/>
        <v>0</v>
      </c>
    </row>
    <row r="83" spans="2:81" x14ac:dyDescent="0.25">
      <c r="B83" s="147">
        <f>Demography!B91</f>
        <v>0</v>
      </c>
      <c r="C83" s="147">
        <f>Demography!C91</f>
        <v>0</v>
      </c>
      <c r="D83" s="148">
        <f>Demography!D91</f>
        <v>0</v>
      </c>
      <c r="E83" s="55"/>
      <c r="F83" s="148">
        <f>LF!M90</f>
        <v>0</v>
      </c>
      <c r="G83" s="148">
        <f>LF!AE90</f>
        <v>0</v>
      </c>
      <c r="H83" s="148">
        <f>LF!AF90</f>
        <v>0</v>
      </c>
      <c r="I83" s="148">
        <f>LF!AH90</f>
        <v>0</v>
      </c>
      <c r="J83" s="148">
        <f>LF!AI90</f>
        <v>0</v>
      </c>
      <c r="K83" s="148">
        <f>LF!AK90</f>
        <v>0</v>
      </c>
      <c r="L83" s="148">
        <f>LF!AM90</f>
        <v>0</v>
      </c>
      <c r="M83" s="148">
        <f>LF!AN90</f>
        <v>0</v>
      </c>
      <c r="N83" s="148">
        <f>LF!AO90</f>
        <v>0</v>
      </c>
      <c r="O83" s="148">
        <f>LF!AP90</f>
        <v>0</v>
      </c>
      <c r="P83" s="148">
        <f>LF!AQ90</f>
        <v>0</v>
      </c>
      <c r="Q83" s="148">
        <f>COUNTIF(LF!AR90,"Yes")</f>
        <v>0</v>
      </c>
      <c r="R83" s="55"/>
      <c r="S83" s="148">
        <f>Oncho!K90</f>
        <v>0</v>
      </c>
      <c r="T83" s="148">
        <f>MAX(Oncho!AB90,Oncho!BA90)</f>
        <v>0</v>
      </c>
      <c r="U83" s="148">
        <f>MAX(Oncho!AC90,Oncho!BB90)</f>
        <v>0</v>
      </c>
      <c r="V83" s="148">
        <f>MAX(Oncho!AE90,Oncho!BD90)</f>
        <v>0</v>
      </c>
      <c r="W83" s="148">
        <f>MAX(Oncho!AF90,Oncho!BE90)</f>
        <v>0</v>
      </c>
      <c r="X83" s="148">
        <f>MAX(Oncho!AG90,Oncho!BF90)</f>
        <v>0</v>
      </c>
      <c r="Y83" s="148">
        <f>MAX(Oncho!AH90,Oncho!BG90)</f>
        <v>0</v>
      </c>
      <c r="Z83" s="148">
        <f>MAX(Oncho!AI90,Oncho!BH90)</f>
        <v>0</v>
      </c>
      <c r="AA83" s="148">
        <f>MAX(Oncho!AJ90,Oncho!BI90)</f>
        <v>0</v>
      </c>
      <c r="AB83" s="148">
        <f>MAX(COUNTIF(Oncho!AK90,"Yes"),COUNTIF(Oncho!BJ90,"Yes"))</f>
        <v>0</v>
      </c>
      <c r="AC83" s="55"/>
      <c r="AD83" s="148">
        <f>Schisto!P92</f>
        <v>0</v>
      </c>
      <c r="AE83" s="148">
        <f>Schisto!AI92</f>
        <v>0</v>
      </c>
      <c r="AF83" s="148">
        <f>Schisto!AJ92</f>
        <v>0</v>
      </c>
      <c r="AG83" s="148">
        <f>Schisto!AN92</f>
        <v>0</v>
      </c>
      <c r="AH83" s="148">
        <f>Schisto!AO92</f>
        <v>0</v>
      </c>
      <c r="AI83" s="148">
        <f>Schisto!AT92</f>
        <v>0</v>
      </c>
      <c r="AJ83" s="148">
        <f>Schisto!AU92</f>
        <v>0</v>
      </c>
      <c r="AK83" s="148">
        <f>Schisto!AV92</f>
        <v>0</v>
      </c>
      <c r="AL83" s="148">
        <f>Schisto!AW92</f>
        <v>0</v>
      </c>
      <c r="AM83" s="148">
        <f>COUNTIF(Schisto!AX92,"Yes")</f>
        <v>0</v>
      </c>
      <c r="AN83" s="55"/>
      <c r="AO83" s="148">
        <f>STH!P92</f>
        <v>0</v>
      </c>
      <c r="AP83" s="148">
        <f>MAX(STH!AK92,STH!BS92)</f>
        <v>0</v>
      </c>
      <c r="AQ83" s="148">
        <f>MAX(STH!AL92,STH!BT92)</f>
        <v>0</v>
      </c>
      <c r="AR83" s="148">
        <f>MAX(STH!AM92,STH!BU92)</f>
        <v>0</v>
      </c>
      <c r="AS83" s="148">
        <f>MAX(STH!AN92,STH!BV92)</f>
        <v>0</v>
      </c>
      <c r="AT83" s="148">
        <f>MAX(STH!AO92,STH!BW92)</f>
        <v>0</v>
      </c>
      <c r="AU83" s="148">
        <f>MAX(STH!AQ92,STH!BY92)</f>
        <v>0</v>
      </c>
      <c r="AV83" s="148">
        <f>MAX(STH!AR92,STH!BZ92)</f>
        <v>0</v>
      </c>
      <c r="AW83" s="148">
        <f>MAX(STH!AS92,STH!CA92)</f>
        <v>0</v>
      </c>
      <c r="AX83" s="148">
        <f>MAX(STH!AT92,STH!CB92)</f>
        <v>0</v>
      </c>
      <c r="AY83" s="148">
        <f>MAX(STH!AU92,STH!CC92)</f>
        <v>0</v>
      </c>
      <c r="AZ83" s="148">
        <f>MAX(STH!AV92,STH!CD92)</f>
        <v>0</v>
      </c>
      <c r="BA83" s="148">
        <f>MAX(STH!AW92,STH!CE92)</f>
        <v>0</v>
      </c>
      <c r="BB83" s="148">
        <f>MAX(STH!AX92,STH!CF92)</f>
        <v>0</v>
      </c>
      <c r="BC83" s="148">
        <f>MAX(STH!AY92,STH!CG92)</f>
        <v>0</v>
      </c>
      <c r="BD83" s="148">
        <f>MAX(STH!AZ92,STH!CH92)</f>
        <v>0</v>
      </c>
      <c r="BE83" s="148">
        <f>MAX(STH!BA92,STH!CI92)</f>
        <v>0</v>
      </c>
      <c r="BF83" s="148">
        <f>MAX(STH!BB92,STH!CJ92)</f>
        <v>0</v>
      </c>
      <c r="BG83" s="148">
        <f>MAX(COUNTIF(STH!BC92,"Yes"),COUNTIF(STH!CK92,"Yes"))</f>
        <v>0</v>
      </c>
      <c r="BH83" s="55"/>
      <c r="BI83" s="148">
        <f>Trachoma!Q95</f>
        <v>0</v>
      </c>
      <c r="BJ83" s="148">
        <f>Trachoma!AK95</f>
        <v>0</v>
      </c>
      <c r="BK83" s="148">
        <f>Trachoma!AL95</f>
        <v>0</v>
      </c>
      <c r="BL83" s="148">
        <f>Trachoma!AN95</f>
        <v>0</v>
      </c>
      <c r="BM83" s="148">
        <f>Trachoma!AO95</f>
        <v>0</v>
      </c>
      <c r="BN83" s="148">
        <f>Trachoma!AT95</f>
        <v>0</v>
      </c>
      <c r="BO83" s="148">
        <f>Trachoma!AU95</f>
        <v>0</v>
      </c>
      <c r="BP83" s="148">
        <f>Trachoma!AV95</f>
        <v>0</v>
      </c>
      <c r="BQ83" s="148">
        <f>Trachoma!AW95</f>
        <v>0</v>
      </c>
      <c r="BR83" s="148">
        <f>COUNTIF(Trachoma!AX95,"Yes")</f>
        <v>0</v>
      </c>
      <c r="BS83" s="55"/>
      <c r="BT83" s="148">
        <f t="shared" si="24"/>
        <v>0</v>
      </c>
      <c r="BU83" s="148">
        <f t="shared" si="25"/>
        <v>0</v>
      </c>
      <c r="BV83" s="148">
        <f t="shared" si="26"/>
        <v>0</v>
      </c>
      <c r="BW83" s="148">
        <f t="shared" si="27"/>
        <v>0</v>
      </c>
      <c r="BX83" s="148">
        <f t="shared" si="28"/>
        <v>0</v>
      </c>
      <c r="BY83" s="148">
        <f t="shared" si="30"/>
        <v>0</v>
      </c>
      <c r="BZ83" s="148">
        <f t="shared" si="31"/>
        <v>0</v>
      </c>
      <c r="CA83" s="148">
        <f t="shared" si="32"/>
        <v>0</v>
      </c>
      <c r="CB83" s="148">
        <f t="shared" si="33"/>
        <v>0</v>
      </c>
      <c r="CC83" s="148">
        <f t="shared" si="29"/>
        <v>0</v>
      </c>
    </row>
    <row r="84" spans="2:81" x14ac:dyDescent="0.25">
      <c r="B84" s="361">
        <f>Demography!B92</f>
        <v>0</v>
      </c>
      <c r="C84" s="361">
        <f>Demography!C92</f>
        <v>0</v>
      </c>
      <c r="D84" s="362">
        <f>Demography!D92</f>
        <v>0</v>
      </c>
      <c r="E84" s="337"/>
      <c r="F84" s="362">
        <f>LF!M91</f>
        <v>0</v>
      </c>
      <c r="G84" s="362">
        <f>LF!AE91</f>
        <v>0</v>
      </c>
      <c r="H84" s="362">
        <f>LF!AF91</f>
        <v>0</v>
      </c>
      <c r="I84" s="362">
        <f>LF!AH91</f>
        <v>0</v>
      </c>
      <c r="J84" s="362">
        <f>LF!AI91</f>
        <v>0</v>
      </c>
      <c r="K84" s="362">
        <f>LF!AK91</f>
        <v>0</v>
      </c>
      <c r="L84" s="362">
        <f>LF!AM91</f>
        <v>0</v>
      </c>
      <c r="M84" s="362">
        <f>LF!AN91</f>
        <v>0</v>
      </c>
      <c r="N84" s="362">
        <f>LF!AO91</f>
        <v>0</v>
      </c>
      <c r="O84" s="362">
        <f>LF!AP91</f>
        <v>0</v>
      </c>
      <c r="P84" s="362">
        <f>LF!AQ91</f>
        <v>0</v>
      </c>
      <c r="Q84" s="362">
        <f>COUNTIF(LF!AR91,"Yes")</f>
        <v>0</v>
      </c>
      <c r="R84" s="337"/>
      <c r="S84" s="362">
        <f>Oncho!K91</f>
        <v>0</v>
      </c>
      <c r="T84" s="362">
        <f>MAX(Oncho!AB91,Oncho!BA91)</f>
        <v>0</v>
      </c>
      <c r="U84" s="362">
        <f>MAX(Oncho!AC91,Oncho!BB91)</f>
        <v>0</v>
      </c>
      <c r="V84" s="362">
        <f>MAX(Oncho!AE91,Oncho!BD91)</f>
        <v>0</v>
      </c>
      <c r="W84" s="362">
        <f>MAX(Oncho!AF91,Oncho!BE91)</f>
        <v>0</v>
      </c>
      <c r="X84" s="362">
        <f>MAX(Oncho!AG91,Oncho!BF91)</f>
        <v>0</v>
      </c>
      <c r="Y84" s="362">
        <f>MAX(Oncho!AH91,Oncho!BG91)</f>
        <v>0</v>
      </c>
      <c r="Z84" s="362">
        <f>MAX(Oncho!AI91,Oncho!BH91)</f>
        <v>0</v>
      </c>
      <c r="AA84" s="362">
        <f>MAX(Oncho!AJ91,Oncho!BI91)</f>
        <v>0</v>
      </c>
      <c r="AB84" s="362">
        <f>MAX(COUNTIF(Oncho!AK91,"Yes"),COUNTIF(Oncho!BJ91,"Yes"))</f>
        <v>0</v>
      </c>
      <c r="AC84" s="337"/>
      <c r="AD84" s="362">
        <f>Schisto!P93</f>
        <v>0</v>
      </c>
      <c r="AE84" s="362">
        <f>Schisto!AI93</f>
        <v>0</v>
      </c>
      <c r="AF84" s="362">
        <f>Schisto!AJ93</f>
        <v>0</v>
      </c>
      <c r="AG84" s="362">
        <f>Schisto!AN93</f>
        <v>0</v>
      </c>
      <c r="AH84" s="362">
        <f>Schisto!AO93</f>
        <v>0</v>
      </c>
      <c r="AI84" s="362">
        <f>Schisto!AT93</f>
        <v>0</v>
      </c>
      <c r="AJ84" s="362">
        <f>Schisto!AU93</f>
        <v>0</v>
      </c>
      <c r="AK84" s="362">
        <f>Schisto!AV93</f>
        <v>0</v>
      </c>
      <c r="AL84" s="362">
        <f>Schisto!AW93</f>
        <v>0</v>
      </c>
      <c r="AM84" s="362">
        <f>COUNTIF(Schisto!AX93,"Yes")</f>
        <v>0</v>
      </c>
      <c r="AN84" s="337"/>
      <c r="AO84" s="362">
        <f>STH!P93</f>
        <v>0</v>
      </c>
      <c r="AP84" s="362">
        <f>MAX(STH!AK93,STH!BS93)</f>
        <v>0</v>
      </c>
      <c r="AQ84" s="362">
        <f>MAX(STH!AL93,STH!BT93)</f>
        <v>0</v>
      </c>
      <c r="AR84" s="362">
        <f>MAX(STH!AM93,STH!BU93)</f>
        <v>0</v>
      </c>
      <c r="AS84" s="362">
        <f>MAX(STH!AN93,STH!BV93)</f>
        <v>0</v>
      </c>
      <c r="AT84" s="362">
        <f>MAX(STH!AO93,STH!BW93)</f>
        <v>0</v>
      </c>
      <c r="AU84" s="362">
        <f>MAX(STH!AQ93,STH!BY93)</f>
        <v>0</v>
      </c>
      <c r="AV84" s="362">
        <f>MAX(STH!AR93,STH!BZ93)</f>
        <v>0</v>
      </c>
      <c r="AW84" s="362">
        <f>MAX(STH!AS93,STH!CA93)</f>
        <v>0</v>
      </c>
      <c r="AX84" s="362">
        <f>MAX(STH!AT93,STH!CB93)</f>
        <v>0</v>
      </c>
      <c r="AY84" s="362">
        <f>MAX(STH!AU93,STH!CC93)</f>
        <v>0</v>
      </c>
      <c r="AZ84" s="362">
        <f>MAX(STH!AV93,STH!CD93)</f>
        <v>0</v>
      </c>
      <c r="BA84" s="362">
        <f>MAX(STH!AW93,STH!CE93)</f>
        <v>0</v>
      </c>
      <c r="BB84" s="362">
        <f>MAX(STH!AX93,STH!CF93)</f>
        <v>0</v>
      </c>
      <c r="BC84" s="362">
        <f>MAX(STH!AY93,STH!CG93)</f>
        <v>0</v>
      </c>
      <c r="BD84" s="362">
        <f>MAX(STH!AZ93,STH!CH93)</f>
        <v>0</v>
      </c>
      <c r="BE84" s="362">
        <f>MAX(STH!BA93,STH!CI93)</f>
        <v>0</v>
      </c>
      <c r="BF84" s="362">
        <f>MAX(STH!BB93,STH!CJ93)</f>
        <v>0</v>
      </c>
      <c r="BG84" s="362">
        <f>MAX(COUNTIF(STH!BC93,"Yes"),COUNTIF(STH!CK93,"Yes"))</f>
        <v>0</v>
      </c>
      <c r="BH84" s="337"/>
      <c r="BI84" s="362">
        <f>Trachoma!Q96</f>
        <v>0</v>
      </c>
      <c r="BJ84" s="362">
        <f>Trachoma!AK96</f>
        <v>0</v>
      </c>
      <c r="BK84" s="362">
        <f>Trachoma!AL96</f>
        <v>0</v>
      </c>
      <c r="BL84" s="362">
        <f>Trachoma!AN96</f>
        <v>0</v>
      </c>
      <c r="BM84" s="362">
        <f>Trachoma!AO96</f>
        <v>0</v>
      </c>
      <c r="BN84" s="362">
        <f>Trachoma!AT96</f>
        <v>0</v>
      </c>
      <c r="BO84" s="362">
        <f>Trachoma!AU96</f>
        <v>0</v>
      </c>
      <c r="BP84" s="362">
        <f>Trachoma!AV96</f>
        <v>0</v>
      </c>
      <c r="BQ84" s="362">
        <f>Trachoma!AW96</f>
        <v>0</v>
      </c>
      <c r="BR84" s="362">
        <f>COUNTIF(Trachoma!AX96,"Yes")</f>
        <v>0</v>
      </c>
      <c r="BS84" s="337"/>
      <c r="BT84" s="362">
        <f t="shared" si="24"/>
        <v>0</v>
      </c>
      <c r="BU84" s="362">
        <f t="shared" si="25"/>
        <v>0</v>
      </c>
      <c r="BV84" s="362">
        <f t="shared" si="26"/>
        <v>0</v>
      </c>
      <c r="BW84" s="362">
        <f t="shared" si="27"/>
        <v>0</v>
      </c>
      <c r="BX84" s="362">
        <f t="shared" si="28"/>
        <v>0</v>
      </c>
      <c r="BY84" s="362">
        <f t="shared" si="30"/>
        <v>0</v>
      </c>
      <c r="BZ84" s="362">
        <f t="shared" si="31"/>
        <v>0</v>
      </c>
      <c r="CA84" s="362">
        <f t="shared" si="32"/>
        <v>0</v>
      </c>
      <c r="CB84" s="362">
        <f t="shared" si="33"/>
        <v>0</v>
      </c>
      <c r="CC84" s="362">
        <f t="shared" si="29"/>
        <v>0</v>
      </c>
    </row>
    <row r="85" spans="2:81" x14ac:dyDescent="0.25">
      <c r="B85" s="147">
        <f>Demography!B93</f>
        <v>0</v>
      </c>
      <c r="C85" s="147">
        <f>Demography!C93</f>
        <v>0</v>
      </c>
      <c r="D85" s="148">
        <f>Demography!D93</f>
        <v>0</v>
      </c>
      <c r="E85" s="55"/>
      <c r="F85" s="148">
        <f>LF!M92</f>
        <v>0</v>
      </c>
      <c r="G85" s="148">
        <f>LF!AE92</f>
        <v>0</v>
      </c>
      <c r="H85" s="148">
        <f>LF!AF92</f>
        <v>0</v>
      </c>
      <c r="I85" s="148">
        <f>LF!AH92</f>
        <v>0</v>
      </c>
      <c r="J85" s="148">
        <f>LF!AI92</f>
        <v>0</v>
      </c>
      <c r="K85" s="148">
        <f>LF!AK92</f>
        <v>0</v>
      </c>
      <c r="L85" s="148">
        <f>LF!AM92</f>
        <v>0</v>
      </c>
      <c r="M85" s="148">
        <f>LF!AN92</f>
        <v>0</v>
      </c>
      <c r="N85" s="148">
        <f>LF!AO92</f>
        <v>0</v>
      </c>
      <c r="O85" s="148">
        <f>LF!AP92</f>
        <v>0</v>
      </c>
      <c r="P85" s="148">
        <f>LF!AQ92</f>
        <v>0</v>
      </c>
      <c r="Q85" s="148">
        <f>COUNTIF(LF!AR92,"Yes")</f>
        <v>0</v>
      </c>
      <c r="R85" s="55"/>
      <c r="S85" s="148">
        <f>Oncho!K92</f>
        <v>0</v>
      </c>
      <c r="T85" s="148">
        <f>MAX(Oncho!AB92,Oncho!BA92)</f>
        <v>0</v>
      </c>
      <c r="U85" s="148">
        <f>MAX(Oncho!AC92,Oncho!BB92)</f>
        <v>0</v>
      </c>
      <c r="V85" s="148">
        <f>MAX(Oncho!AE92,Oncho!BD92)</f>
        <v>0</v>
      </c>
      <c r="W85" s="148">
        <f>MAX(Oncho!AF92,Oncho!BE92)</f>
        <v>0</v>
      </c>
      <c r="X85" s="148">
        <f>MAX(Oncho!AG92,Oncho!BF92)</f>
        <v>0</v>
      </c>
      <c r="Y85" s="148">
        <f>MAX(Oncho!AH92,Oncho!BG92)</f>
        <v>0</v>
      </c>
      <c r="Z85" s="148">
        <f>MAX(Oncho!AI92,Oncho!BH92)</f>
        <v>0</v>
      </c>
      <c r="AA85" s="148">
        <f>MAX(Oncho!AJ92,Oncho!BI92)</f>
        <v>0</v>
      </c>
      <c r="AB85" s="148">
        <f>MAX(COUNTIF(Oncho!AK92,"Yes"),COUNTIF(Oncho!BJ92,"Yes"))</f>
        <v>0</v>
      </c>
      <c r="AC85" s="55"/>
      <c r="AD85" s="148">
        <f>Schisto!P94</f>
        <v>0</v>
      </c>
      <c r="AE85" s="148">
        <f>Schisto!AI94</f>
        <v>0</v>
      </c>
      <c r="AF85" s="148">
        <f>Schisto!AJ94</f>
        <v>0</v>
      </c>
      <c r="AG85" s="148">
        <f>Schisto!AN94</f>
        <v>0</v>
      </c>
      <c r="AH85" s="148">
        <f>Schisto!AO94</f>
        <v>0</v>
      </c>
      <c r="AI85" s="148">
        <f>Schisto!AT94</f>
        <v>0</v>
      </c>
      <c r="AJ85" s="148">
        <f>Schisto!AU94</f>
        <v>0</v>
      </c>
      <c r="AK85" s="148">
        <f>Schisto!AV94</f>
        <v>0</v>
      </c>
      <c r="AL85" s="148">
        <f>Schisto!AW94</f>
        <v>0</v>
      </c>
      <c r="AM85" s="148">
        <f>COUNTIF(Schisto!AX94,"Yes")</f>
        <v>0</v>
      </c>
      <c r="AN85" s="55"/>
      <c r="AO85" s="148">
        <f>STH!P94</f>
        <v>0</v>
      </c>
      <c r="AP85" s="148">
        <f>MAX(STH!AK94,STH!BS94)</f>
        <v>0</v>
      </c>
      <c r="AQ85" s="148">
        <f>MAX(STH!AL94,STH!BT94)</f>
        <v>0</v>
      </c>
      <c r="AR85" s="148">
        <f>MAX(STH!AM94,STH!BU94)</f>
        <v>0</v>
      </c>
      <c r="AS85" s="148">
        <f>MAX(STH!AN94,STH!BV94)</f>
        <v>0</v>
      </c>
      <c r="AT85" s="148">
        <f>MAX(STH!AO94,STH!BW94)</f>
        <v>0</v>
      </c>
      <c r="AU85" s="148">
        <f>MAX(STH!AQ94,STH!BY94)</f>
        <v>0</v>
      </c>
      <c r="AV85" s="148">
        <f>MAX(STH!AR94,STH!BZ94)</f>
        <v>0</v>
      </c>
      <c r="AW85" s="148">
        <f>MAX(STH!AS94,STH!CA94)</f>
        <v>0</v>
      </c>
      <c r="AX85" s="148">
        <f>MAX(STH!AT94,STH!CB94)</f>
        <v>0</v>
      </c>
      <c r="AY85" s="148">
        <f>MAX(STH!AU94,STH!CC94)</f>
        <v>0</v>
      </c>
      <c r="AZ85" s="148">
        <f>MAX(STH!AV94,STH!CD94)</f>
        <v>0</v>
      </c>
      <c r="BA85" s="148">
        <f>MAX(STH!AW94,STH!CE94)</f>
        <v>0</v>
      </c>
      <c r="BB85" s="148">
        <f>MAX(STH!AX94,STH!CF94)</f>
        <v>0</v>
      </c>
      <c r="BC85" s="148">
        <f>MAX(STH!AY94,STH!CG94)</f>
        <v>0</v>
      </c>
      <c r="BD85" s="148">
        <f>MAX(STH!AZ94,STH!CH94)</f>
        <v>0</v>
      </c>
      <c r="BE85" s="148">
        <f>MAX(STH!BA94,STH!CI94)</f>
        <v>0</v>
      </c>
      <c r="BF85" s="148">
        <f>MAX(STH!BB94,STH!CJ94)</f>
        <v>0</v>
      </c>
      <c r="BG85" s="148">
        <f>MAX(COUNTIF(STH!BC94,"Yes"),COUNTIF(STH!CK94,"Yes"))</f>
        <v>0</v>
      </c>
      <c r="BH85" s="55"/>
      <c r="BI85" s="148">
        <f>Trachoma!Q97</f>
        <v>0</v>
      </c>
      <c r="BJ85" s="148">
        <f>Trachoma!AK97</f>
        <v>0</v>
      </c>
      <c r="BK85" s="148">
        <f>Trachoma!AL97</f>
        <v>0</v>
      </c>
      <c r="BL85" s="148">
        <f>Trachoma!AN97</f>
        <v>0</v>
      </c>
      <c r="BM85" s="148">
        <f>Trachoma!AO97</f>
        <v>0</v>
      </c>
      <c r="BN85" s="148">
        <f>Trachoma!AT97</f>
        <v>0</v>
      </c>
      <c r="BO85" s="148">
        <f>Trachoma!AU97</f>
        <v>0</v>
      </c>
      <c r="BP85" s="148">
        <f>Trachoma!AV97</f>
        <v>0</v>
      </c>
      <c r="BQ85" s="148">
        <f>Trachoma!AW97</f>
        <v>0</v>
      </c>
      <c r="BR85" s="148">
        <f>COUNTIF(Trachoma!AX97,"Yes")</f>
        <v>0</v>
      </c>
      <c r="BS85" s="55"/>
      <c r="BT85" s="148">
        <f t="shared" si="24"/>
        <v>0</v>
      </c>
      <c r="BU85" s="148">
        <f t="shared" si="25"/>
        <v>0</v>
      </c>
      <c r="BV85" s="148">
        <f t="shared" si="26"/>
        <v>0</v>
      </c>
      <c r="BW85" s="148">
        <f t="shared" si="27"/>
        <v>0</v>
      </c>
      <c r="BX85" s="148">
        <f t="shared" si="28"/>
        <v>0</v>
      </c>
      <c r="BY85" s="148">
        <f t="shared" si="30"/>
        <v>0</v>
      </c>
      <c r="BZ85" s="148">
        <f t="shared" si="31"/>
        <v>0</v>
      </c>
      <c r="CA85" s="148">
        <f t="shared" si="32"/>
        <v>0</v>
      </c>
      <c r="CB85" s="148">
        <f t="shared" si="33"/>
        <v>0</v>
      </c>
      <c r="CC85" s="148">
        <f t="shared" si="29"/>
        <v>0</v>
      </c>
    </row>
    <row r="86" spans="2:81" x14ac:dyDescent="0.25">
      <c r="B86" s="361">
        <f>Demography!B94</f>
        <v>0</v>
      </c>
      <c r="C86" s="361">
        <f>Demography!C94</f>
        <v>0</v>
      </c>
      <c r="D86" s="362">
        <f>Demography!D94</f>
        <v>0</v>
      </c>
      <c r="E86" s="337"/>
      <c r="F86" s="362">
        <f>LF!M93</f>
        <v>0</v>
      </c>
      <c r="G86" s="362">
        <f>LF!AE93</f>
        <v>0</v>
      </c>
      <c r="H86" s="362">
        <f>LF!AF93</f>
        <v>0</v>
      </c>
      <c r="I86" s="362">
        <f>LF!AH93</f>
        <v>0</v>
      </c>
      <c r="J86" s="362">
        <f>LF!AI93</f>
        <v>0</v>
      </c>
      <c r="K86" s="362">
        <f>LF!AK93</f>
        <v>0</v>
      </c>
      <c r="L86" s="362">
        <f>LF!AM93</f>
        <v>0</v>
      </c>
      <c r="M86" s="362">
        <f>LF!AN93</f>
        <v>0</v>
      </c>
      <c r="N86" s="362">
        <f>LF!AO93</f>
        <v>0</v>
      </c>
      <c r="O86" s="362">
        <f>LF!AP93</f>
        <v>0</v>
      </c>
      <c r="P86" s="362">
        <f>LF!AQ93</f>
        <v>0</v>
      </c>
      <c r="Q86" s="362">
        <f>COUNTIF(LF!AR93,"Yes")</f>
        <v>0</v>
      </c>
      <c r="R86" s="337"/>
      <c r="S86" s="362">
        <f>Oncho!K93</f>
        <v>0</v>
      </c>
      <c r="T86" s="362">
        <f>MAX(Oncho!AB93,Oncho!BA93)</f>
        <v>0</v>
      </c>
      <c r="U86" s="362">
        <f>MAX(Oncho!AC93,Oncho!BB93)</f>
        <v>0</v>
      </c>
      <c r="V86" s="362">
        <f>MAX(Oncho!AE93,Oncho!BD93)</f>
        <v>0</v>
      </c>
      <c r="W86" s="362">
        <f>MAX(Oncho!AF93,Oncho!BE93)</f>
        <v>0</v>
      </c>
      <c r="X86" s="362">
        <f>MAX(Oncho!AG93,Oncho!BF93)</f>
        <v>0</v>
      </c>
      <c r="Y86" s="362">
        <f>MAX(Oncho!AH93,Oncho!BG93)</f>
        <v>0</v>
      </c>
      <c r="Z86" s="362">
        <f>MAX(Oncho!AI93,Oncho!BH93)</f>
        <v>0</v>
      </c>
      <c r="AA86" s="362">
        <f>MAX(Oncho!AJ93,Oncho!BI93)</f>
        <v>0</v>
      </c>
      <c r="AB86" s="362">
        <f>MAX(COUNTIF(Oncho!AK93,"Yes"),COUNTIF(Oncho!BJ93,"Yes"))</f>
        <v>0</v>
      </c>
      <c r="AC86" s="337"/>
      <c r="AD86" s="362">
        <f>Schisto!P95</f>
        <v>0</v>
      </c>
      <c r="AE86" s="362">
        <f>Schisto!AI95</f>
        <v>0</v>
      </c>
      <c r="AF86" s="362">
        <f>Schisto!AJ95</f>
        <v>0</v>
      </c>
      <c r="AG86" s="362">
        <f>Schisto!AN95</f>
        <v>0</v>
      </c>
      <c r="AH86" s="362">
        <f>Schisto!AO95</f>
        <v>0</v>
      </c>
      <c r="AI86" s="362">
        <f>Schisto!AT95</f>
        <v>0</v>
      </c>
      <c r="AJ86" s="362">
        <f>Schisto!AU95</f>
        <v>0</v>
      </c>
      <c r="AK86" s="362">
        <f>Schisto!AV95</f>
        <v>0</v>
      </c>
      <c r="AL86" s="362">
        <f>Schisto!AW95</f>
        <v>0</v>
      </c>
      <c r="AM86" s="362">
        <f>COUNTIF(Schisto!AX95,"Yes")</f>
        <v>0</v>
      </c>
      <c r="AN86" s="337"/>
      <c r="AO86" s="362">
        <f>STH!P95</f>
        <v>0</v>
      </c>
      <c r="AP86" s="362">
        <f>MAX(STH!AK95,STH!BS95)</f>
        <v>0</v>
      </c>
      <c r="AQ86" s="362">
        <f>MAX(STH!AL95,STH!BT95)</f>
        <v>0</v>
      </c>
      <c r="AR86" s="362">
        <f>MAX(STH!AM95,STH!BU95)</f>
        <v>0</v>
      </c>
      <c r="AS86" s="362">
        <f>MAX(STH!AN95,STH!BV95)</f>
        <v>0</v>
      </c>
      <c r="AT86" s="362">
        <f>MAX(STH!AO95,STH!BW95)</f>
        <v>0</v>
      </c>
      <c r="AU86" s="362">
        <f>MAX(STH!AQ95,STH!BY95)</f>
        <v>0</v>
      </c>
      <c r="AV86" s="362">
        <f>MAX(STH!AR95,STH!BZ95)</f>
        <v>0</v>
      </c>
      <c r="AW86" s="362">
        <f>MAX(STH!AS95,STH!CA95)</f>
        <v>0</v>
      </c>
      <c r="AX86" s="362">
        <f>MAX(STH!AT95,STH!CB95)</f>
        <v>0</v>
      </c>
      <c r="AY86" s="362">
        <f>MAX(STH!AU95,STH!CC95)</f>
        <v>0</v>
      </c>
      <c r="AZ86" s="362">
        <f>MAX(STH!AV95,STH!CD95)</f>
        <v>0</v>
      </c>
      <c r="BA86" s="362">
        <f>MAX(STH!AW95,STH!CE95)</f>
        <v>0</v>
      </c>
      <c r="BB86" s="362">
        <f>MAX(STH!AX95,STH!CF95)</f>
        <v>0</v>
      </c>
      <c r="BC86" s="362">
        <f>MAX(STH!AY95,STH!CG95)</f>
        <v>0</v>
      </c>
      <c r="BD86" s="362">
        <f>MAX(STH!AZ95,STH!CH95)</f>
        <v>0</v>
      </c>
      <c r="BE86" s="362">
        <f>MAX(STH!BA95,STH!CI95)</f>
        <v>0</v>
      </c>
      <c r="BF86" s="362">
        <f>MAX(STH!BB95,STH!CJ95)</f>
        <v>0</v>
      </c>
      <c r="BG86" s="362">
        <f>MAX(COUNTIF(STH!BC95,"Yes"),COUNTIF(STH!CK95,"Yes"))</f>
        <v>0</v>
      </c>
      <c r="BH86" s="337"/>
      <c r="BI86" s="362">
        <f>Trachoma!Q98</f>
        <v>0</v>
      </c>
      <c r="BJ86" s="362">
        <f>Trachoma!AK98</f>
        <v>0</v>
      </c>
      <c r="BK86" s="362">
        <f>Trachoma!AL98</f>
        <v>0</v>
      </c>
      <c r="BL86" s="362">
        <f>Trachoma!AN98</f>
        <v>0</v>
      </c>
      <c r="BM86" s="362">
        <f>Trachoma!AO98</f>
        <v>0</v>
      </c>
      <c r="BN86" s="362">
        <f>Trachoma!AT98</f>
        <v>0</v>
      </c>
      <c r="BO86" s="362">
        <f>Trachoma!AU98</f>
        <v>0</v>
      </c>
      <c r="BP86" s="362">
        <f>Trachoma!AV98</f>
        <v>0</v>
      </c>
      <c r="BQ86" s="362">
        <f>Trachoma!AW98</f>
        <v>0</v>
      </c>
      <c r="BR86" s="362">
        <f>COUNTIF(Trachoma!AX98,"Yes")</f>
        <v>0</v>
      </c>
      <c r="BS86" s="337"/>
      <c r="BT86" s="362">
        <f t="shared" si="24"/>
        <v>0</v>
      </c>
      <c r="BU86" s="362">
        <f t="shared" si="25"/>
        <v>0</v>
      </c>
      <c r="BV86" s="362">
        <f t="shared" si="26"/>
        <v>0</v>
      </c>
      <c r="BW86" s="362">
        <f t="shared" si="27"/>
        <v>0</v>
      </c>
      <c r="BX86" s="362">
        <f t="shared" si="28"/>
        <v>0</v>
      </c>
      <c r="BY86" s="362">
        <f t="shared" si="30"/>
        <v>0</v>
      </c>
      <c r="BZ86" s="362">
        <f t="shared" si="31"/>
        <v>0</v>
      </c>
      <c r="CA86" s="362">
        <f t="shared" si="32"/>
        <v>0</v>
      </c>
      <c r="CB86" s="362">
        <f t="shared" si="33"/>
        <v>0</v>
      </c>
      <c r="CC86" s="362">
        <f t="shared" si="29"/>
        <v>0</v>
      </c>
    </row>
    <row r="87" spans="2:81" x14ac:dyDescent="0.25">
      <c r="B87" s="147">
        <f>Demography!B95</f>
        <v>0</v>
      </c>
      <c r="C87" s="147">
        <f>Demography!C95</f>
        <v>0</v>
      </c>
      <c r="D87" s="148">
        <f>Demography!D95</f>
        <v>0</v>
      </c>
      <c r="E87" s="55"/>
      <c r="F87" s="148">
        <f>LF!M94</f>
        <v>0</v>
      </c>
      <c r="G87" s="148">
        <f>LF!AE94</f>
        <v>0</v>
      </c>
      <c r="H87" s="148">
        <f>LF!AF94</f>
        <v>0</v>
      </c>
      <c r="I87" s="148">
        <f>LF!AH94</f>
        <v>0</v>
      </c>
      <c r="J87" s="148">
        <f>LF!AI94</f>
        <v>0</v>
      </c>
      <c r="K87" s="148">
        <f>LF!AK94</f>
        <v>0</v>
      </c>
      <c r="L87" s="148">
        <f>LF!AM94</f>
        <v>0</v>
      </c>
      <c r="M87" s="148">
        <f>LF!AN94</f>
        <v>0</v>
      </c>
      <c r="N87" s="148">
        <f>LF!AO94</f>
        <v>0</v>
      </c>
      <c r="O87" s="148">
        <f>LF!AP94</f>
        <v>0</v>
      </c>
      <c r="P87" s="148">
        <f>LF!AQ94</f>
        <v>0</v>
      </c>
      <c r="Q87" s="148">
        <f>COUNTIF(LF!AR94,"Yes")</f>
        <v>0</v>
      </c>
      <c r="R87" s="55"/>
      <c r="S87" s="148">
        <f>Oncho!K94</f>
        <v>0</v>
      </c>
      <c r="T87" s="148">
        <f>MAX(Oncho!AB94,Oncho!BA94)</f>
        <v>0</v>
      </c>
      <c r="U87" s="148">
        <f>MAX(Oncho!AC94,Oncho!BB94)</f>
        <v>0</v>
      </c>
      <c r="V87" s="148">
        <f>MAX(Oncho!AE94,Oncho!BD94)</f>
        <v>0</v>
      </c>
      <c r="W87" s="148">
        <f>MAX(Oncho!AF94,Oncho!BE94)</f>
        <v>0</v>
      </c>
      <c r="X87" s="148">
        <f>MAX(Oncho!AG94,Oncho!BF94)</f>
        <v>0</v>
      </c>
      <c r="Y87" s="148">
        <f>MAX(Oncho!AH94,Oncho!BG94)</f>
        <v>0</v>
      </c>
      <c r="Z87" s="148">
        <f>MAX(Oncho!AI94,Oncho!BH94)</f>
        <v>0</v>
      </c>
      <c r="AA87" s="148">
        <f>MAX(Oncho!AJ94,Oncho!BI94)</f>
        <v>0</v>
      </c>
      <c r="AB87" s="148">
        <f>MAX(COUNTIF(Oncho!AK94,"Yes"),COUNTIF(Oncho!BJ94,"Yes"))</f>
        <v>0</v>
      </c>
      <c r="AC87" s="55"/>
      <c r="AD87" s="148">
        <f>Schisto!P96</f>
        <v>0</v>
      </c>
      <c r="AE87" s="148">
        <f>Schisto!AI96</f>
        <v>0</v>
      </c>
      <c r="AF87" s="148">
        <f>Schisto!AJ96</f>
        <v>0</v>
      </c>
      <c r="AG87" s="148">
        <f>Schisto!AN96</f>
        <v>0</v>
      </c>
      <c r="AH87" s="148">
        <f>Schisto!AO96</f>
        <v>0</v>
      </c>
      <c r="AI87" s="148">
        <f>Schisto!AT96</f>
        <v>0</v>
      </c>
      <c r="AJ87" s="148">
        <f>Schisto!AU96</f>
        <v>0</v>
      </c>
      <c r="AK87" s="148">
        <f>Schisto!AV96</f>
        <v>0</v>
      </c>
      <c r="AL87" s="148">
        <f>Schisto!AW96</f>
        <v>0</v>
      </c>
      <c r="AM87" s="148">
        <f>COUNTIF(Schisto!AX96,"Yes")</f>
        <v>0</v>
      </c>
      <c r="AN87" s="55"/>
      <c r="AO87" s="148">
        <f>STH!P96</f>
        <v>0</v>
      </c>
      <c r="AP87" s="148">
        <f>MAX(STH!AK96,STH!BS96)</f>
        <v>0</v>
      </c>
      <c r="AQ87" s="148">
        <f>MAX(STH!AL96,STH!BT96)</f>
        <v>0</v>
      </c>
      <c r="AR87" s="148">
        <f>MAX(STH!AM96,STH!BU96)</f>
        <v>0</v>
      </c>
      <c r="AS87" s="148">
        <f>MAX(STH!AN96,STH!BV96)</f>
        <v>0</v>
      </c>
      <c r="AT87" s="148">
        <f>MAX(STH!AO96,STH!BW96)</f>
        <v>0</v>
      </c>
      <c r="AU87" s="148">
        <f>MAX(STH!AQ96,STH!BY96)</f>
        <v>0</v>
      </c>
      <c r="AV87" s="148">
        <f>MAX(STH!AR96,STH!BZ96)</f>
        <v>0</v>
      </c>
      <c r="AW87" s="148">
        <f>MAX(STH!AS96,STH!CA96)</f>
        <v>0</v>
      </c>
      <c r="AX87" s="148">
        <f>MAX(STH!AT96,STH!CB96)</f>
        <v>0</v>
      </c>
      <c r="AY87" s="148">
        <f>MAX(STH!AU96,STH!CC96)</f>
        <v>0</v>
      </c>
      <c r="AZ87" s="148">
        <f>MAX(STH!AV96,STH!CD96)</f>
        <v>0</v>
      </c>
      <c r="BA87" s="148">
        <f>MAX(STH!AW96,STH!CE96)</f>
        <v>0</v>
      </c>
      <c r="BB87" s="148">
        <f>MAX(STH!AX96,STH!CF96)</f>
        <v>0</v>
      </c>
      <c r="BC87" s="148">
        <f>MAX(STH!AY96,STH!CG96)</f>
        <v>0</v>
      </c>
      <c r="BD87" s="148">
        <f>MAX(STH!AZ96,STH!CH96)</f>
        <v>0</v>
      </c>
      <c r="BE87" s="148">
        <f>MAX(STH!BA96,STH!CI96)</f>
        <v>0</v>
      </c>
      <c r="BF87" s="148">
        <f>MAX(STH!BB96,STH!CJ96)</f>
        <v>0</v>
      </c>
      <c r="BG87" s="148">
        <f>MAX(COUNTIF(STH!BC96,"Yes"),COUNTIF(STH!CK96,"Yes"))</f>
        <v>0</v>
      </c>
      <c r="BH87" s="55"/>
      <c r="BI87" s="148">
        <f>Trachoma!Q99</f>
        <v>0</v>
      </c>
      <c r="BJ87" s="148">
        <f>Trachoma!AK99</f>
        <v>0</v>
      </c>
      <c r="BK87" s="148">
        <f>Trachoma!AL99</f>
        <v>0</v>
      </c>
      <c r="BL87" s="148">
        <f>Trachoma!AN99</f>
        <v>0</v>
      </c>
      <c r="BM87" s="148">
        <f>Trachoma!AO99</f>
        <v>0</v>
      </c>
      <c r="BN87" s="148">
        <f>Trachoma!AT99</f>
        <v>0</v>
      </c>
      <c r="BO87" s="148">
        <f>Trachoma!AU99</f>
        <v>0</v>
      </c>
      <c r="BP87" s="148">
        <f>Trachoma!AV99</f>
        <v>0</v>
      </c>
      <c r="BQ87" s="148">
        <f>Trachoma!AW99</f>
        <v>0</v>
      </c>
      <c r="BR87" s="148">
        <f>COUNTIF(Trachoma!AX99,"Yes")</f>
        <v>0</v>
      </c>
      <c r="BS87" s="55"/>
      <c r="BT87" s="148">
        <f t="shared" si="24"/>
        <v>0</v>
      </c>
      <c r="BU87" s="148">
        <f t="shared" si="25"/>
        <v>0</v>
      </c>
      <c r="BV87" s="148">
        <f t="shared" si="26"/>
        <v>0</v>
      </c>
      <c r="BW87" s="148">
        <f t="shared" si="27"/>
        <v>0</v>
      </c>
      <c r="BX87" s="148">
        <f t="shared" si="28"/>
        <v>0</v>
      </c>
      <c r="BY87" s="148">
        <f t="shared" si="30"/>
        <v>0</v>
      </c>
      <c r="BZ87" s="148">
        <f t="shared" si="31"/>
        <v>0</v>
      </c>
      <c r="CA87" s="148">
        <f t="shared" si="32"/>
        <v>0</v>
      </c>
      <c r="CB87" s="148">
        <f t="shared" si="33"/>
        <v>0</v>
      </c>
      <c r="CC87" s="148">
        <f t="shared" si="29"/>
        <v>0</v>
      </c>
    </row>
    <row r="88" spans="2:81" x14ac:dyDescent="0.25">
      <c r="B88" s="361">
        <f>Demography!B96</f>
        <v>0</v>
      </c>
      <c r="C88" s="361">
        <f>Demography!C96</f>
        <v>0</v>
      </c>
      <c r="D88" s="362">
        <f>Demography!D96</f>
        <v>0</v>
      </c>
      <c r="E88" s="337"/>
      <c r="F88" s="362">
        <f>LF!M95</f>
        <v>0</v>
      </c>
      <c r="G88" s="362">
        <f>LF!AE95</f>
        <v>0</v>
      </c>
      <c r="H88" s="362">
        <f>LF!AF95</f>
        <v>0</v>
      </c>
      <c r="I88" s="362">
        <f>LF!AH95</f>
        <v>0</v>
      </c>
      <c r="J88" s="362">
        <f>LF!AI95</f>
        <v>0</v>
      </c>
      <c r="K88" s="362">
        <f>LF!AK95</f>
        <v>0</v>
      </c>
      <c r="L88" s="362">
        <f>LF!AM95</f>
        <v>0</v>
      </c>
      <c r="M88" s="362">
        <f>LF!AN95</f>
        <v>0</v>
      </c>
      <c r="N88" s="362">
        <f>LF!AO95</f>
        <v>0</v>
      </c>
      <c r="O88" s="362">
        <f>LF!AP95</f>
        <v>0</v>
      </c>
      <c r="P88" s="362">
        <f>LF!AQ95</f>
        <v>0</v>
      </c>
      <c r="Q88" s="362">
        <f>COUNTIF(LF!AR95,"Yes")</f>
        <v>0</v>
      </c>
      <c r="R88" s="337"/>
      <c r="S88" s="362">
        <f>Oncho!K95</f>
        <v>0</v>
      </c>
      <c r="T88" s="362">
        <f>MAX(Oncho!AB95,Oncho!BA95)</f>
        <v>0</v>
      </c>
      <c r="U88" s="362">
        <f>MAX(Oncho!AC95,Oncho!BB95)</f>
        <v>0</v>
      </c>
      <c r="V88" s="362">
        <f>MAX(Oncho!AE95,Oncho!BD95)</f>
        <v>0</v>
      </c>
      <c r="W88" s="362">
        <f>MAX(Oncho!AF95,Oncho!BE95)</f>
        <v>0</v>
      </c>
      <c r="X88" s="362">
        <f>MAX(Oncho!AG95,Oncho!BF95)</f>
        <v>0</v>
      </c>
      <c r="Y88" s="362">
        <f>MAX(Oncho!AH95,Oncho!BG95)</f>
        <v>0</v>
      </c>
      <c r="Z88" s="362">
        <f>MAX(Oncho!AI95,Oncho!BH95)</f>
        <v>0</v>
      </c>
      <c r="AA88" s="362">
        <f>MAX(Oncho!AJ95,Oncho!BI95)</f>
        <v>0</v>
      </c>
      <c r="AB88" s="362">
        <f>MAX(COUNTIF(Oncho!AK95,"Yes"),COUNTIF(Oncho!BJ95,"Yes"))</f>
        <v>0</v>
      </c>
      <c r="AC88" s="337"/>
      <c r="AD88" s="362">
        <f>Schisto!P97</f>
        <v>0</v>
      </c>
      <c r="AE88" s="362">
        <f>Schisto!AI97</f>
        <v>0</v>
      </c>
      <c r="AF88" s="362">
        <f>Schisto!AJ97</f>
        <v>0</v>
      </c>
      <c r="AG88" s="362">
        <f>Schisto!AN97</f>
        <v>0</v>
      </c>
      <c r="AH88" s="362">
        <f>Schisto!AO97</f>
        <v>0</v>
      </c>
      <c r="AI88" s="362">
        <f>Schisto!AT97</f>
        <v>0</v>
      </c>
      <c r="AJ88" s="362">
        <f>Schisto!AU97</f>
        <v>0</v>
      </c>
      <c r="AK88" s="362">
        <f>Schisto!AV97</f>
        <v>0</v>
      </c>
      <c r="AL88" s="362">
        <f>Schisto!AW97</f>
        <v>0</v>
      </c>
      <c r="AM88" s="362">
        <f>COUNTIF(Schisto!AX97,"Yes")</f>
        <v>0</v>
      </c>
      <c r="AN88" s="337"/>
      <c r="AO88" s="362">
        <f>STH!P97</f>
        <v>0</v>
      </c>
      <c r="AP88" s="362">
        <f>MAX(STH!AK97,STH!BS97)</f>
        <v>0</v>
      </c>
      <c r="AQ88" s="362">
        <f>MAX(STH!AL97,STH!BT97)</f>
        <v>0</v>
      </c>
      <c r="AR88" s="362">
        <f>MAX(STH!AM97,STH!BU97)</f>
        <v>0</v>
      </c>
      <c r="AS88" s="362">
        <f>MAX(STH!AN97,STH!BV97)</f>
        <v>0</v>
      </c>
      <c r="AT88" s="362">
        <f>MAX(STH!AO97,STH!BW97)</f>
        <v>0</v>
      </c>
      <c r="AU88" s="362">
        <f>MAX(STH!AQ97,STH!BY97)</f>
        <v>0</v>
      </c>
      <c r="AV88" s="362">
        <f>MAX(STH!AR97,STH!BZ97)</f>
        <v>0</v>
      </c>
      <c r="AW88" s="362">
        <f>MAX(STH!AS97,STH!CA97)</f>
        <v>0</v>
      </c>
      <c r="AX88" s="362">
        <f>MAX(STH!AT97,STH!CB97)</f>
        <v>0</v>
      </c>
      <c r="AY88" s="362">
        <f>MAX(STH!AU97,STH!CC97)</f>
        <v>0</v>
      </c>
      <c r="AZ88" s="362">
        <f>MAX(STH!AV97,STH!CD97)</f>
        <v>0</v>
      </c>
      <c r="BA88" s="362">
        <f>MAX(STH!AW97,STH!CE97)</f>
        <v>0</v>
      </c>
      <c r="BB88" s="362">
        <f>MAX(STH!AX97,STH!CF97)</f>
        <v>0</v>
      </c>
      <c r="BC88" s="362">
        <f>MAX(STH!AY97,STH!CG97)</f>
        <v>0</v>
      </c>
      <c r="BD88" s="362">
        <f>MAX(STH!AZ97,STH!CH97)</f>
        <v>0</v>
      </c>
      <c r="BE88" s="362">
        <f>MAX(STH!BA97,STH!CI97)</f>
        <v>0</v>
      </c>
      <c r="BF88" s="362">
        <f>MAX(STH!BB97,STH!CJ97)</f>
        <v>0</v>
      </c>
      <c r="BG88" s="362">
        <f>MAX(COUNTIF(STH!BC97,"Yes"),COUNTIF(STH!CK97,"Yes"))</f>
        <v>0</v>
      </c>
      <c r="BH88" s="337"/>
      <c r="BI88" s="362">
        <f>Trachoma!Q100</f>
        <v>0</v>
      </c>
      <c r="BJ88" s="362">
        <f>Trachoma!AK100</f>
        <v>0</v>
      </c>
      <c r="BK88" s="362">
        <f>Trachoma!AL100</f>
        <v>0</v>
      </c>
      <c r="BL88" s="362">
        <f>Trachoma!AN100</f>
        <v>0</v>
      </c>
      <c r="BM88" s="362">
        <f>Trachoma!AO100</f>
        <v>0</v>
      </c>
      <c r="BN88" s="362">
        <f>Trachoma!AT100</f>
        <v>0</v>
      </c>
      <c r="BO88" s="362">
        <f>Trachoma!AU100</f>
        <v>0</v>
      </c>
      <c r="BP88" s="362">
        <f>Trachoma!AV100</f>
        <v>0</v>
      </c>
      <c r="BQ88" s="362">
        <f>Trachoma!AW100</f>
        <v>0</v>
      </c>
      <c r="BR88" s="362">
        <f>COUNTIF(Trachoma!AX100,"Yes")</f>
        <v>0</v>
      </c>
      <c r="BS88" s="337"/>
      <c r="BT88" s="362">
        <f t="shared" si="24"/>
        <v>0</v>
      </c>
      <c r="BU88" s="362">
        <f t="shared" si="25"/>
        <v>0</v>
      </c>
      <c r="BV88" s="362">
        <f t="shared" si="26"/>
        <v>0</v>
      </c>
      <c r="BW88" s="362">
        <f t="shared" si="27"/>
        <v>0</v>
      </c>
      <c r="BX88" s="362">
        <f t="shared" si="28"/>
        <v>0</v>
      </c>
      <c r="BY88" s="362">
        <f t="shared" si="30"/>
        <v>0</v>
      </c>
      <c r="BZ88" s="362">
        <f t="shared" si="31"/>
        <v>0</v>
      </c>
      <c r="CA88" s="362">
        <f t="shared" si="32"/>
        <v>0</v>
      </c>
      <c r="CB88" s="362">
        <f t="shared" si="33"/>
        <v>0</v>
      </c>
      <c r="CC88" s="362">
        <f t="shared" si="29"/>
        <v>0</v>
      </c>
    </row>
    <row r="89" spans="2:81" x14ac:dyDescent="0.25">
      <c r="B89" s="147">
        <f>Demography!B97</f>
        <v>0</v>
      </c>
      <c r="C89" s="147">
        <f>Demography!C97</f>
        <v>0</v>
      </c>
      <c r="D89" s="148">
        <f>Demography!D97</f>
        <v>0</v>
      </c>
      <c r="E89" s="55"/>
      <c r="F89" s="148">
        <f>LF!M96</f>
        <v>0</v>
      </c>
      <c r="G89" s="148">
        <f>LF!AE96</f>
        <v>0</v>
      </c>
      <c r="H89" s="148">
        <f>LF!AF96</f>
        <v>0</v>
      </c>
      <c r="I89" s="148">
        <f>LF!AH96</f>
        <v>0</v>
      </c>
      <c r="J89" s="148">
        <f>LF!AI96</f>
        <v>0</v>
      </c>
      <c r="K89" s="148">
        <f>LF!AK96</f>
        <v>0</v>
      </c>
      <c r="L89" s="148">
        <f>LF!AM96</f>
        <v>0</v>
      </c>
      <c r="M89" s="148">
        <f>LF!AN96</f>
        <v>0</v>
      </c>
      <c r="N89" s="148">
        <f>LF!AO96</f>
        <v>0</v>
      </c>
      <c r="O89" s="148">
        <f>LF!AP96</f>
        <v>0</v>
      </c>
      <c r="P89" s="148">
        <f>LF!AQ96</f>
        <v>0</v>
      </c>
      <c r="Q89" s="148">
        <f>COUNTIF(LF!AR96,"Yes")</f>
        <v>0</v>
      </c>
      <c r="R89" s="55"/>
      <c r="S89" s="148">
        <f>Oncho!K96</f>
        <v>0</v>
      </c>
      <c r="T89" s="148">
        <f>MAX(Oncho!AB96,Oncho!BA96)</f>
        <v>0</v>
      </c>
      <c r="U89" s="148">
        <f>MAX(Oncho!AC96,Oncho!BB96)</f>
        <v>0</v>
      </c>
      <c r="V89" s="148">
        <f>MAX(Oncho!AE96,Oncho!BD96)</f>
        <v>0</v>
      </c>
      <c r="W89" s="148">
        <f>MAX(Oncho!AF96,Oncho!BE96)</f>
        <v>0</v>
      </c>
      <c r="X89" s="148">
        <f>MAX(Oncho!AG96,Oncho!BF96)</f>
        <v>0</v>
      </c>
      <c r="Y89" s="148">
        <f>MAX(Oncho!AH96,Oncho!BG96)</f>
        <v>0</v>
      </c>
      <c r="Z89" s="148">
        <f>MAX(Oncho!AI96,Oncho!BH96)</f>
        <v>0</v>
      </c>
      <c r="AA89" s="148">
        <f>MAX(Oncho!AJ96,Oncho!BI96)</f>
        <v>0</v>
      </c>
      <c r="AB89" s="148">
        <f>MAX(COUNTIF(Oncho!AK96,"Yes"),COUNTIF(Oncho!BJ96,"Yes"))</f>
        <v>0</v>
      </c>
      <c r="AC89" s="55"/>
      <c r="AD89" s="148">
        <f>Schisto!P98</f>
        <v>0</v>
      </c>
      <c r="AE89" s="148">
        <f>Schisto!AI98</f>
        <v>0</v>
      </c>
      <c r="AF89" s="148">
        <f>Schisto!AJ98</f>
        <v>0</v>
      </c>
      <c r="AG89" s="148">
        <f>Schisto!AN98</f>
        <v>0</v>
      </c>
      <c r="AH89" s="148">
        <f>Schisto!AO98</f>
        <v>0</v>
      </c>
      <c r="AI89" s="148">
        <f>Schisto!AT98</f>
        <v>0</v>
      </c>
      <c r="AJ89" s="148">
        <f>Schisto!AU98</f>
        <v>0</v>
      </c>
      <c r="AK89" s="148">
        <f>Schisto!AV98</f>
        <v>0</v>
      </c>
      <c r="AL89" s="148">
        <f>Schisto!AW98</f>
        <v>0</v>
      </c>
      <c r="AM89" s="148">
        <f>COUNTIF(Schisto!AX98,"Yes")</f>
        <v>0</v>
      </c>
      <c r="AN89" s="55"/>
      <c r="AO89" s="148">
        <f>STH!P98</f>
        <v>0</v>
      </c>
      <c r="AP89" s="148">
        <f>MAX(STH!AK98,STH!BS98)</f>
        <v>0</v>
      </c>
      <c r="AQ89" s="148">
        <f>MAX(STH!AL98,STH!BT98)</f>
        <v>0</v>
      </c>
      <c r="AR89" s="148">
        <f>MAX(STH!AM98,STH!BU98)</f>
        <v>0</v>
      </c>
      <c r="AS89" s="148">
        <f>MAX(STH!AN98,STH!BV98)</f>
        <v>0</v>
      </c>
      <c r="AT89" s="148">
        <f>MAX(STH!AO98,STH!BW98)</f>
        <v>0</v>
      </c>
      <c r="AU89" s="148">
        <f>MAX(STH!AQ98,STH!BY98)</f>
        <v>0</v>
      </c>
      <c r="AV89" s="148">
        <f>MAX(STH!AR98,STH!BZ98)</f>
        <v>0</v>
      </c>
      <c r="AW89" s="148">
        <f>MAX(STH!AS98,STH!CA98)</f>
        <v>0</v>
      </c>
      <c r="AX89" s="148">
        <f>MAX(STH!AT98,STH!CB98)</f>
        <v>0</v>
      </c>
      <c r="AY89" s="148">
        <f>MAX(STH!AU98,STH!CC98)</f>
        <v>0</v>
      </c>
      <c r="AZ89" s="148">
        <f>MAX(STH!AV98,STH!CD98)</f>
        <v>0</v>
      </c>
      <c r="BA89" s="148">
        <f>MAX(STH!AW98,STH!CE98)</f>
        <v>0</v>
      </c>
      <c r="BB89" s="148">
        <f>MAX(STH!AX98,STH!CF98)</f>
        <v>0</v>
      </c>
      <c r="BC89" s="148">
        <f>MAX(STH!AY98,STH!CG98)</f>
        <v>0</v>
      </c>
      <c r="BD89" s="148">
        <f>MAX(STH!AZ98,STH!CH98)</f>
        <v>0</v>
      </c>
      <c r="BE89" s="148">
        <f>MAX(STH!BA98,STH!CI98)</f>
        <v>0</v>
      </c>
      <c r="BF89" s="148">
        <f>MAX(STH!BB98,STH!CJ98)</f>
        <v>0</v>
      </c>
      <c r="BG89" s="148">
        <f>MAX(COUNTIF(STH!BC98,"Yes"),COUNTIF(STH!CK98,"Yes"))</f>
        <v>0</v>
      </c>
      <c r="BH89" s="55"/>
      <c r="BI89" s="148">
        <f>Trachoma!Q101</f>
        <v>0</v>
      </c>
      <c r="BJ89" s="148">
        <f>Trachoma!AK101</f>
        <v>0</v>
      </c>
      <c r="BK89" s="148">
        <f>Trachoma!AL101</f>
        <v>0</v>
      </c>
      <c r="BL89" s="148">
        <f>Trachoma!AN101</f>
        <v>0</v>
      </c>
      <c r="BM89" s="148">
        <f>Trachoma!AO101</f>
        <v>0</v>
      </c>
      <c r="BN89" s="148">
        <f>Trachoma!AT101</f>
        <v>0</v>
      </c>
      <c r="BO89" s="148">
        <f>Trachoma!AU101</f>
        <v>0</v>
      </c>
      <c r="BP89" s="148">
        <f>Trachoma!AV101</f>
        <v>0</v>
      </c>
      <c r="BQ89" s="148">
        <f>Trachoma!AW101</f>
        <v>0</v>
      </c>
      <c r="BR89" s="148">
        <f>COUNTIF(Trachoma!AX101,"Yes")</f>
        <v>0</v>
      </c>
      <c r="BS89" s="55"/>
      <c r="BT89" s="148">
        <f t="shared" si="24"/>
        <v>0</v>
      </c>
      <c r="BU89" s="148">
        <f t="shared" si="25"/>
        <v>0</v>
      </c>
      <c r="BV89" s="148">
        <f t="shared" si="26"/>
        <v>0</v>
      </c>
      <c r="BW89" s="148">
        <f t="shared" si="27"/>
        <v>0</v>
      </c>
      <c r="BX89" s="148">
        <f t="shared" si="28"/>
        <v>0</v>
      </c>
      <c r="BY89" s="148">
        <f t="shared" si="30"/>
        <v>0</v>
      </c>
      <c r="BZ89" s="148">
        <f t="shared" si="31"/>
        <v>0</v>
      </c>
      <c r="CA89" s="148">
        <f t="shared" si="32"/>
        <v>0</v>
      </c>
      <c r="CB89" s="148">
        <f t="shared" si="33"/>
        <v>0</v>
      </c>
      <c r="CC89" s="148">
        <f t="shared" si="29"/>
        <v>0</v>
      </c>
    </row>
    <row r="90" spans="2:81" x14ac:dyDescent="0.25">
      <c r="B90" s="361">
        <f>Demography!B98</f>
        <v>0</v>
      </c>
      <c r="C90" s="361">
        <f>Demography!C98</f>
        <v>0</v>
      </c>
      <c r="D90" s="362">
        <f>Demography!D98</f>
        <v>0</v>
      </c>
      <c r="E90" s="337"/>
      <c r="F90" s="362">
        <f>LF!M97</f>
        <v>0</v>
      </c>
      <c r="G90" s="362">
        <f>LF!AE97</f>
        <v>0</v>
      </c>
      <c r="H90" s="362">
        <f>LF!AF97</f>
        <v>0</v>
      </c>
      <c r="I90" s="362">
        <f>LF!AH97</f>
        <v>0</v>
      </c>
      <c r="J90" s="362">
        <f>LF!AI97</f>
        <v>0</v>
      </c>
      <c r="K90" s="362">
        <f>LF!AK97</f>
        <v>0</v>
      </c>
      <c r="L90" s="362">
        <f>LF!AM97</f>
        <v>0</v>
      </c>
      <c r="M90" s="362">
        <f>LF!AN97</f>
        <v>0</v>
      </c>
      <c r="N90" s="362">
        <f>LF!AO97</f>
        <v>0</v>
      </c>
      <c r="O90" s="362">
        <f>LF!AP97</f>
        <v>0</v>
      </c>
      <c r="P90" s="362">
        <f>LF!AQ97</f>
        <v>0</v>
      </c>
      <c r="Q90" s="362">
        <f>COUNTIF(LF!AR97,"Yes")</f>
        <v>0</v>
      </c>
      <c r="R90" s="337"/>
      <c r="S90" s="362">
        <f>Oncho!K97</f>
        <v>0</v>
      </c>
      <c r="T90" s="362">
        <f>MAX(Oncho!AB97,Oncho!BA97)</f>
        <v>0</v>
      </c>
      <c r="U90" s="362">
        <f>MAX(Oncho!AC97,Oncho!BB97)</f>
        <v>0</v>
      </c>
      <c r="V90" s="362">
        <f>MAX(Oncho!AE97,Oncho!BD97)</f>
        <v>0</v>
      </c>
      <c r="W90" s="362">
        <f>MAX(Oncho!AF97,Oncho!BE97)</f>
        <v>0</v>
      </c>
      <c r="X90" s="362">
        <f>MAX(Oncho!AG97,Oncho!BF97)</f>
        <v>0</v>
      </c>
      <c r="Y90" s="362">
        <f>MAX(Oncho!AH97,Oncho!BG97)</f>
        <v>0</v>
      </c>
      <c r="Z90" s="362">
        <f>MAX(Oncho!AI97,Oncho!BH97)</f>
        <v>0</v>
      </c>
      <c r="AA90" s="362">
        <f>MAX(Oncho!AJ97,Oncho!BI97)</f>
        <v>0</v>
      </c>
      <c r="AB90" s="362">
        <f>MAX(COUNTIF(Oncho!AK97,"Yes"),COUNTIF(Oncho!BJ97,"Yes"))</f>
        <v>0</v>
      </c>
      <c r="AC90" s="337"/>
      <c r="AD90" s="362">
        <f>Schisto!P99</f>
        <v>0</v>
      </c>
      <c r="AE90" s="362">
        <f>Schisto!AI99</f>
        <v>0</v>
      </c>
      <c r="AF90" s="362">
        <f>Schisto!AJ99</f>
        <v>0</v>
      </c>
      <c r="AG90" s="362">
        <f>Schisto!AN99</f>
        <v>0</v>
      </c>
      <c r="AH90" s="362">
        <f>Schisto!AO99</f>
        <v>0</v>
      </c>
      <c r="AI90" s="362">
        <f>Schisto!AT99</f>
        <v>0</v>
      </c>
      <c r="AJ90" s="362">
        <f>Schisto!AU99</f>
        <v>0</v>
      </c>
      <c r="AK90" s="362">
        <f>Schisto!AV99</f>
        <v>0</v>
      </c>
      <c r="AL90" s="362">
        <f>Schisto!AW99</f>
        <v>0</v>
      </c>
      <c r="AM90" s="362">
        <f>COUNTIF(Schisto!AX99,"Yes")</f>
        <v>0</v>
      </c>
      <c r="AN90" s="337"/>
      <c r="AO90" s="362">
        <f>STH!P99</f>
        <v>0</v>
      </c>
      <c r="AP90" s="362">
        <f>MAX(STH!AK99,STH!BS99)</f>
        <v>0</v>
      </c>
      <c r="AQ90" s="362">
        <f>MAX(STH!AL99,STH!BT99)</f>
        <v>0</v>
      </c>
      <c r="AR90" s="362">
        <f>MAX(STH!AM99,STH!BU99)</f>
        <v>0</v>
      </c>
      <c r="AS90" s="362">
        <f>MAX(STH!AN99,STH!BV99)</f>
        <v>0</v>
      </c>
      <c r="AT90" s="362">
        <f>MAX(STH!AO99,STH!BW99)</f>
        <v>0</v>
      </c>
      <c r="AU90" s="362">
        <f>MAX(STH!AQ99,STH!BY99)</f>
        <v>0</v>
      </c>
      <c r="AV90" s="362">
        <f>MAX(STH!AR99,STH!BZ99)</f>
        <v>0</v>
      </c>
      <c r="AW90" s="362">
        <f>MAX(STH!AS99,STH!CA99)</f>
        <v>0</v>
      </c>
      <c r="AX90" s="362">
        <f>MAX(STH!AT99,STH!CB99)</f>
        <v>0</v>
      </c>
      <c r="AY90" s="362">
        <f>MAX(STH!AU99,STH!CC99)</f>
        <v>0</v>
      </c>
      <c r="AZ90" s="362">
        <f>MAX(STH!AV99,STH!CD99)</f>
        <v>0</v>
      </c>
      <c r="BA90" s="362">
        <f>MAX(STH!AW99,STH!CE99)</f>
        <v>0</v>
      </c>
      <c r="BB90" s="362">
        <f>MAX(STH!AX99,STH!CF99)</f>
        <v>0</v>
      </c>
      <c r="BC90" s="362">
        <f>MAX(STH!AY99,STH!CG99)</f>
        <v>0</v>
      </c>
      <c r="BD90" s="362">
        <f>MAX(STH!AZ99,STH!CH99)</f>
        <v>0</v>
      </c>
      <c r="BE90" s="362">
        <f>MAX(STH!BA99,STH!CI99)</f>
        <v>0</v>
      </c>
      <c r="BF90" s="362">
        <f>MAX(STH!BB99,STH!CJ99)</f>
        <v>0</v>
      </c>
      <c r="BG90" s="362">
        <f>MAX(COUNTIF(STH!BC99,"Yes"),COUNTIF(STH!CK99,"Yes"))</f>
        <v>0</v>
      </c>
      <c r="BH90" s="337"/>
      <c r="BI90" s="362">
        <f>Trachoma!Q102</f>
        <v>0</v>
      </c>
      <c r="BJ90" s="362">
        <f>Trachoma!AK102</f>
        <v>0</v>
      </c>
      <c r="BK90" s="362">
        <f>Trachoma!AL102</f>
        <v>0</v>
      </c>
      <c r="BL90" s="362">
        <f>Trachoma!AN102</f>
        <v>0</v>
      </c>
      <c r="BM90" s="362">
        <f>Trachoma!AO102</f>
        <v>0</v>
      </c>
      <c r="BN90" s="362">
        <f>Trachoma!AT102</f>
        <v>0</v>
      </c>
      <c r="BO90" s="362">
        <f>Trachoma!AU102</f>
        <v>0</v>
      </c>
      <c r="BP90" s="362">
        <f>Trachoma!AV102</f>
        <v>0</v>
      </c>
      <c r="BQ90" s="362">
        <f>Trachoma!AW102</f>
        <v>0</v>
      </c>
      <c r="BR90" s="362">
        <f>COUNTIF(Trachoma!AX102,"Yes")</f>
        <v>0</v>
      </c>
      <c r="BS90" s="337"/>
      <c r="BT90" s="362">
        <f t="shared" si="24"/>
        <v>0</v>
      </c>
      <c r="BU90" s="362">
        <f t="shared" si="25"/>
        <v>0</v>
      </c>
      <c r="BV90" s="362">
        <f t="shared" si="26"/>
        <v>0</v>
      </c>
      <c r="BW90" s="362">
        <f t="shared" si="27"/>
        <v>0</v>
      </c>
      <c r="BX90" s="362">
        <f t="shared" si="28"/>
        <v>0</v>
      </c>
      <c r="BY90" s="362">
        <f t="shared" si="30"/>
        <v>0</v>
      </c>
      <c r="BZ90" s="362">
        <f t="shared" si="31"/>
        <v>0</v>
      </c>
      <c r="CA90" s="362">
        <f t="shared" si="32"/>
        <v>0</v>
      </c>
      <c r="CB90" s="362">
        <f t="shared" si="33"/>
        <v>0</v>
      </c>
      <c r="CC90" s="362">
        <f t="shared" si="29"/>
        <v>0</v>
      </c>
    </row>
    <row r="91" spans="2:81" x14ac:dyDescent="0.25">
      <c r="B91" s="147">
        <f>Demography!B99</f>
        <v>0</v>
      </c>
      <c r="C91" s="147">
        <f>Demography!C99</f>
        <v>0</v>
      </c>
      <c r="D91" s="148">
        <f>Demography!D99</f>
        <v>0</v>
      </c>
      <c r="E91" s="55"/>
      <c r="F91" s="148">
        <f>LF!M98</f>
        <v>0</v>
      </c>
      <c r="G91" s="148">
        <f>LF!AE98</f>
        <v>0</v>
      </c>
      <c r="H91" s="148">
        <f>LF!AF98</f>
        <v>0</v>
      </c>
      <c r="I91" s="148">
        <f>LF!AH98</f>
        <v>0</v>
      </c>
      <c r="J91" s="148">
        <f>LF!AI98</f>
        <v>0</v>
      </c>
      <c r="K91" s="148">
        <f>LF!AK98</f>
        <v>0</v>
      </c>
      <c r="L91" s="148">
        <f>LF!AM98</f>
        <v>0</v>
      </c>
      <c r="M91" s="148">
        <f>LF!AN98</f>
        <v>0</v>
      </c>
      <c r="N91" s="148">
        <f>LF!AO98</f>
        <v>0</v>
      </c>
      <c r="O91" s="148">
        <f>LF!AP98</f>
        <v>0</v>
      </c>
      <c r="P91" s="148">
        <f>LF!AQ98</f>
        <v>0</v>
      </c>
      <c r="Q91" s="148">
        <f>COUNTIF(LF!AR98,"Yes")</f>
        <v>0</v>
      </c>
      <c r="R91" s="55"/>
      <c r="S91" s="148">
        <f>Oncho!K98</f>
        <v>0</v>
      </c>
      <c r="T91" s="148">
        <f>MAX(Oncho!AB98,Oncho!BA98)</f>
        <v>0</v>
      </c>
      <c r="U91" s="148">
        <f>MAX(Oncho!AC98,Oncho!BB98)</f>
        <v>0</v>
      </c>
      <c r="V91" s="148">
        <f>MAX(Oncho!AE98,Oncho!BD98)</f>
        <v>0</v>
      </c>
      <c r="W91" s="148">
        <f>MAX(Oncho!AF98,Oncho!BE98)</f>
        <v>0</v>
      </c>
      <c r="X91" s="148">
        <f>MAX(Oncho!AG98,Oncho!BF98)</f>
        <v>0</v>
      </c>
      <c r="Y91" s="148">
        <f>MAX(Oncho!AH98,Oncho!BG98)</f>
        <v>0</v>
      </c>
      <c r="Z91" s="148">
        <f>MAX(Oncho!AI98,Oncho!BH98)</f>
        <v>0</v>
      </c>
      <c r="AA91" s="148">
        <f>MAX(Oncho!AJ98,Oncho!BI98)</f>
        <v>0</v>
      </c>
      <c r="AB91" s="148">
        <f>MAX(COUNTIF(Oncho!AK98,"Yes"),COUNTIF(Oncho!BJ98,"Yes"))</f>
        <v>0</v>
      </c>
      <c r="AC91" s="55"/>
      <c r="AD91" s="148">
        <f>Schisto!P100</f>
        <v>0</v>
      </c>
      <c r="AE91" s="148">
        <f>Schisto!AI100</f>
        <v>0</v>
      </c>
      <c r="AF91" s="148">
        <f>Schisto!AJ100</f>
        <v>0</v>
      </c>
      <c r="AG91" s="148">
        <f>Schisto!AN100</f>
        <v>0</v>
      </c>
      <c r="AH91" s="148">
        <f>Schisto!AO100</f>
        <v>0</v>
      </c>
      <c r="AI91" s="148">
        <f>Schisto!AT100</f>
        <v>0</v>
      </c>
      <c r="AJ91" s="148">
        <f>Schisto!AU100</f>
        <v>0</v>
      </c>
      <c r="AK91" s="148">
        <f>Schisto!AV100</f>
        <v>0</v>
      </c>
      <c r="AL91" s="148">
        <f>Schisto!AW100</f>
        <v>0</v>
      </c>
      <c r="AM91" s="148">
        <f>COUNTIF(Schisto!AX100,"Yes")</f>
        <v>0</v>
      </c>
      <c r="AN91" s="55"/>
      <c r="AO91" s="148">
        <f>STH!P100</f>
        <v>0</v>
      </c>
      <c r="AP91" s="148">
        <f>MAX(STH!AK100,STH!BS100)</f>
        <v>0</v>
      </c>
      <c r="AQ91" s="148">
        <f>MAX(STH!AL100,STH!BT100)</f>
        <v>0</v>
      </c>
      <c r="AR91" s="148">
        <f>MAX(STH!AM100,STH!BU100)</f>
        <v>0</v>
      </c>
      <c r="AS91" s="148">
        <f>MAX(STH!AN100,STH!BV100)</f>
        <v>0</v>
      </c>
      <c r="AT91" s="148">
        <f>MAX(STH!AO100,STH!BW100)</f>
        <v>0</v>
      </c>
      <c r="AU91" s="148">
        <f>MAX(STH!AQ100,STH!BY100)</f>
        <v>0</v>
      </c>
      <c r="AV91" s="148">
        <f>MAX(STH!AR100,STH!BZ100)</f>
        <v>0</v>
      </c>
      <c r="AW91" s="148">
        <f>MAX(STH!AS100,STH!CA100)</f>
        <v>0</v>
      </c>
      <c r="AX91" s="148">
        <f>MAX(STH!AT100,STH!CB100)</f>
        <v>0</v>
      </c>
      <c r="AY91" s="148">
        <f>MAX(STH!AU100,STH!CC100)</f>
        <v>0</v>
      </c>
      <c r="AZ91" s="148">
        <f>MAX(STH!AV100,STH!CD100)</f>
        <v>0</v>
      </c>
      <c r="BA91" s="148">
        <f>MAX(STH!AW100,STH!CE100)</f>
        <v>0</v>
      </c>
      <c r="BB91" s="148">
        <f>MAX(STH!AX100,STH!CF100)</f>
        <v>0</v>
      </c>
      <c r="BC91" s="148">
        <f>MAX(STH!AY100,STH!CG100)</f>
        <v>0</v>
      </c>
      <c r="BD91" s="148">
        <f>MAX(STH!AZ100,STH!CH100)</f>
        <v>0</v>
      </c>
      <c r="BE91" s="148">
        <f>MAX(STH!BA100,STH!CI100)</f>
        <v>0</v>
      </c>
      <c r="BF91" s="148">
        <f>MAX(STH!BB100,STH!CJ100)</f>
        <v>0</v>
      </c>
      <c r="BG91" s="148">
        <f>MAX(COUNTIF(STH!BC100,"Yes"),COUNTIF(STH!CK100,"Yes"))</f>
        <v>0</v>
      </c>
      <c r="BH91" s="55"/>
      <c r="BI91" s="148">
        <f>Trachoma!Q103</f>
        <v>0</v>
      </c>
      <c r="BJ91" s="148">
        <f>Trachoma!AK103</f>
        <v>0</v>
      </c>
      <c r="BK91" s="148">
        <f>Trachoma!AL103</f>
        <v>0</v>
      </c>
      <c r="BL91" s="148">
        <f>Trachoma!AN103</f>
        <v>0</v>
      </c>
      <c r="BM91" s="148">
        <f>Trachoma!AO103</f>
        <v>0</v>
      </c>
      <c r="BN91" s="148">
        <f>Trachoma!AT103</f>
        <v>0</v>
      </c>
      <c r="BO91" s="148">
        <f>Trachoma!AU103</f>
        <v>0</v>
      </c>
      <c r="BP91" s="148">
        <f>Trachoma!AV103</f>
        <v>0</v>
      </c>
      <c r="BQ91" s="148">
        <f>Trachoma!AW103</f>
        <v>0</v>
      </c>
      <c r="BR91" s="148">
        <f>COUNTIF(Trachoma!AX103,"Yes")</f>
        <v>0</v>
      </c>
      <c r="BS91" s="55"/>
      <c r="BT91" s="148">
        <f t="shared" si="24"/>
        <v>0</v>
      </c>
      <c r="BU91" s="148">
        <f t="shared" si="25"/>
        <v>0</v>
      </c>
      <c r="BV91" s="148">
        <f t="shared" si="26"/>
        <v>0</v>
      </c>
      <c r="BW91" s="148">
        <f t="shared" si="27"/>
        <v>0</v>
      </c>
      <c r="BX91" s="148">
        <f t="shared" si="28"/>
        <v>0</v>
      </c>
      <c r="BY91" s="148">
        <f t="shared" si="30"/>
        <v>0</v>
      </c>
      <c r="BZ91" s="148">
        <f t="shared" si="31"/>
        <v>0</v>
      </c>
      <c r="CA91" s="148">
        <f t="shared" si="32"/>
        <v>0</v>
      </c>
      <c r="CB91" s="148">
        <f t="shared" si="33"/>
        <v>0</v>
      </c>
      <c r="CC91" s="148">
        <f t="shared" si="29"/>
        <v>0</v>
      </c>
    </row>
    <row r="92" spans="2:81" x14ac:dyDescent="0.25">
      <c r="B92" s="361">
        <f>Demography!B100</f>
        <v>0</v>
      </c>
      <c r="C92" s="361">
        <f>Demography!C100</f>
        <v>0</v>
      </c>
      <c r="D92" s="362">
        <f>Demography!D100</f>
        <v>0</v>
      </c>
      <c r="E92" s="337"/>
      <c r="F92" s="362">
        <f>LF!M99</f>
        <v>0</v>
      </c>
      <c r="G92" s="362">
        <f>LF!AE99</f>
        <v>0</v>
      </c>
      <c r="H92" s="362">
        <f>LF!AF99</f>
        <v>0</v>
      </c>
      <c r="I92" s="362">
        <f>LF!AH99</f>
        <v>0</v>
      </c>
      <c r="J92" s="362">
        <f>LF!AI99</f>
        <v>0</v>
      </c>
      <c r="K92" s="362">
        <f>LF!AK99</f>
        <v>0</v>
      </c>
      <c r="L92" s="362">
        <f>LF!AM99</f>
        <v>0</v>
      </c>
      <c r="M92" s="362">
        <f>LF!AN99</f>
        <v>0</v>
      </c>
      <c r="N92" s="362">
        <f>LF!AO99</f>
        <v>0</v>
      </c>
      <c r="O92" s="362">
        <f>LF!AP99</f>
        <v>0</v>
      </c>
      <c r="P92" s="362">
        <f>LF!AQ99</f>
        <v>0</v>
      </c>
      <c r="Q92" s="362">
        <f>COUNTIF(LF!AR99,"Yes")</f>
        <v>0</v>
      </c>
      <c r="R92" s="337"/>
      <c r="S92" s="362">
        <f>Oncho!K99</f>
        <v>0</v>
      </c>
      <c r="T92" s="362">
        <f>MAX(Oncho!AB99,Oncho!BA99)</f>
        <v>0</v>
      </c>
      <c r="U92" s="362">
        <f>MAX(Oncho!AC99,Oncho!BB99)</f>
        <v>0</v>
      </c>
      <c r="V92" s="362">
        <f>MAX(Oncho!AE99,Oncho!BD99)</f>
        <v>0</v>
      </c>
      <c r="W92" s="362">
        <f>MAX(Oncho!AF99,Oncho!BE99)</f>
        <v>0</v>
      </c>
      <c r="X92" s="362">
        <f>MAX(Oncho!AG99,Oncho!BF99)</f>
        <v>0</v>
      </c>
      <c r="Y92" s="362">
        <f>MAX(Oncho!AH99,Oncho!BG99)</f>
        <v>0</v>
      </c>
      <c r="Z92" s="362">
        <f>MAX(Oncho!AI99,Oncho!BH99)</f>
        <v>0</v>
      </c>
      <c r="AA92" s="362">
        <f>MAX(Oncho!AJ99,Oncho!BI99)</f>
        <v>0</v>
      </c>
      <c r="AB92" s="362">
        <f>MAX(COUNTIF(Oncho!AK99,"Yes"),COUNTIF(Oncho!BJ99,"Yes"))</f>
        <v>0</v>
      </c>
      <c r="AC92" s="337"/>
      <c r="AD92" s="362">
        <f>Schisto!P101</f>
        <v>0</v>
      </c>
      <c r="AE92" s="362">
        <f>Schisto!AI101</f>
        <v>0</v>
      </c>
      <c r="AF92" s="362">
        <f>Schisto!AJ101</f>
        <v>0</v>
      </c>
      <c r="AG92" s="362">
        <f>Schisto!AN101</f>
        <v>0</v>
      </c>
      <c r="AH92" s="362">
        <f>Schisto!AO101</f>
        <v>0</v>
      </c>
      <c r="AI92" s="362">
        <f>Schisto!AT101</f>
        <v>0</v>
      </c>
      <c r="AJ92" s="362">
        <f>Schisto!AU101</f>
        <v>0</v>
      </c>
      <c r="AK92" s="362">
        <f>Schisto!AV101</f>
        <v>0</v>
      </c>
      <c r="AL92" s="362">
        <f>Schisto!AW101</f>
        <v>0</v>
      </c>
      <c r="AM92" s="362">
        <f>COUNTIF(Schisto!AX101,"Yes")</f>
        <v>0</v>
      </c>
      <c r="AN92" s="337"/>
      <c r="AO92" s="362">
        <f>STH!P101</f>
        <v>0</v>
      </c>
      <c r="AP92" s="362">
        <f>MAX(STH!AK101,STH!BS101)</f>
        <v>0</v>
      </c>
      <c r="AQ92" s="362">
        <f>MAX(STH!AL101,STH!BT101)</f>
        <v>0</v>
      </c>
      <c r="AR92" s="362">
        <f>MAX(STH!AM101,STH!BU101)</f>
        <v>0</v>
      </c>
      <c r="AS92" s="362">
        <f>MAX(STH!AN101,STH!BV101)</f>
        <v>0</v>
      </c>
      <c r="AT92" s="362">
        <f>MAX(STH!AO101,STH!BW101)</f>
        <v>0</v>
      </c>
      <c r="AU92" s="362">
        <f>MAX(STH!AQ101,STH!BY101)</f>
        <v>0</v>
      </c>
      <c r="AV92" s="362">
        <f>MAX(STH!AR101,STH!BZ101)</f>
        <v>0</v>
      </c>
      <c r="AW92" s="362">
        <f>MAX(STH!AS101,STH!CA101)</f>
        <v>0</v>
      </c>
      <c r="AX92" s="362">
        <f>MAX(STH!AT101,STH!CB101)</f>
        <v>0</v>
      </c>
      <c r="AY92" s="362">
        <f>MAX(STH!AU101,STH!CC101)</f>
        <v>0</v>
      </c>
      <c r="AZ92" s="362">
        <f>MAX(STH!AV101,STH!CD101)</f>
        <v>0</v>
      </c>
      <c r="BA92" s="362">
        <f>MAX(STH!AW101,STH!CE101)</f>
        <v>0</v>
      </c>
      <c r="BB92" s="362">
        <f>MAX(STH!AX101,STH!CF101)</f>
        <v>0</v>
      </c>
      <c r="BC92" s="362">
        <f>MAX(STH!AY101,STH!CG101)</f>
        <v>0</v>
      </c>
      <c r="BD92" s="362">
        <f>MAX(STH!AZ101,STH!CH101)</f>
        <v>0</v>
      </c>
      <c r="BE92" s="362">
        <f>MAX(STH!BA101,STH!CI101)</f>
        <v>0</v>
      </c>
      <c r="BF92" s="362">
        <f>MAX(STH!BB101,STH!CJ101)</f>
        <v>0</v>
      </c>
      <c r="BG92" s="362">
        <f>MAX(COUNTIF(STH!BC101,"Yes"),COUNTIF(STH!CK101,"Yes"))</f>
        <v>0</v>
      </c>
      <c r="BH92" s="337"/>
      <c r="BI92" s="362">
        <f>Trachoma!Q104</f>
        <v>0</v>
      </c>
      <c r="BJ92" s="362">
        <f>Trachoma!AK104</f>
        <v>0</v>
      </c>
      <c r="BK92" s="362">
        <f>Trachoma!AL104</f>
        <v>0</v>
      </c>
      <c r="BL92" s="362">
        <f>Trachoma!AN104</f>
        <v>0</v>
      </c>
      <c r="BM92" s="362">
        <f>Trachoma!AO104</f>
        <v>0</v>
      </c>
      <c r="BN92" s="362">
        <f>Trachoma!AT104</f>
        <v>0</v>
      </c>
      <c r="BO92" s="362">
        <f>Trachoma!AU104</f>
        <v>0</v>
      </c>
      <c r="BP92" s="362">
        <f>Trachoma!AV104</f>
        <v>0</v>
      </c>
      <c r="BQ92" s="362">
        <f>Trachoma!AW104</f>
        <v>0</v>
      </c>
      <c r="BR92" s="362">
        <f>COUNTIF(Trachoma!AX104,"Yes")</f>
        <v>0</v>
      </c>
      <c r="BS92" s="337"/>
      <c r="BT92" s="362">
        <f t="shared" si="24"/>
        <v>0</v>
      </c>
      <c r="BU92" s="362">
        <f t="shared" si="25"/>
        <v>0</v>
      </c>
      <c r="BV92" s="362">
        <f t="shared" si="26"/>
        <v>0</v>
      </c>
      <c r="BW92" s="362">
        <f t="shared" si="27"/>
        <v>0</v>
      </c>
      <c r="BX92" s="362">
        <f t="shared" si="28"/>
        <v>0</v>
      </c>
      <c r="BY92" s="362">
        <f t="shared" si="30"/>
        <v>0</v>
      </c>
      <c r="BZ92" s="362">
        <f t="shared" si="31"/>
        <v>0</v>
      </c>
      <c r="CA92" s="362">
        <f t="shared" si="32"/>
        <v>0</v>
      </c>
      <c r="CB92" s="362">
        <f t="shared" si="33"/>
        <v>0</v>
      </c>
      <c r="CC92" s="362">
        <f t="shared" si="29"/>
        <v>0</v>
      </c>
    </row>
    <row r="93" spans="2:81" x14ac:dyDescent="0.25">
      <c r="B93" s="147">
        <f>Demography!B101</f>
        <v>0</v>
      </c>
      <c r="C93" s="147">
        <f>Demography!C101</f>
        <v>0</v>
      </c>
      <c r="D93" s="148">
        <f>Demography!D101</f>
        <v>0</v>
      </c>
      <c r="E93" s="55"/>
      <c r="F93" s="148">
        <f>LF!M100</f>
        <v>0</v>
      </c>
      <c r="G93" s="148">
        <f>LF!AE100</f>
        <v>0</v>
      </c>
      <c r="H93" s="148">
        <f>LF!AF100</f>
        <v>0</v>
      </c>
      <c r="I93" s="148">
        <f>LF!AH100</f>
        <v>0</v>
      </c>
      <c r="J93" s="148">
        <f>LF!AI100</f>
        <v>0</v>
      </c>
      <c r="K93" s="148">
        <f>LF!AK100</f>
        <v>0</v>
      </c>
      <c r="L93" s="148">
        <f>LF!AM100</f>
        <v>0</v>
      </c>
      <c r="M93" s="148">
        <f>LF!AN100</f>
        <v>0</v>
      </c>
      <c r="N93" s="148">
        <f>LF!AO100</f>
        <v>0</v>
      </c>
      <c r="O93" s="148">
        <f>LF!AP100</f>
        <v>0</v>
      </c>
      <c r="P93" s="148">
        <f>LF!AQ100</f>
        <v>0</v>
      </c>
      <c r="Q93" s="148">
        <f>COUNTIF(LF!AR100,"Yes")</f>
        <v>0</v>
      </c>
      <c r="R93" s="55"/>
      <c r="S93" s="148">
        <f>Oncho!K100</f>
        <v>0</v>
      </c>
      <c r="T93" s="148">
        <f>MAX(Oncho!AB100,Oncho!BA100)</f>
        <v>0</v>
      </c>
      <c r="U93" s="148">
        <f>MAX(Oncho!AC100,Oncho!BB100)</f>
        <v>0</v>
      </c>
      <c r="V93" s="148">
        <f>MAX(Oncho!AE100,Oncho!BD100)</f>
        <v>0</v>
      </c>
      <c r="W93" s="148">
        <f>MAX(Oncho!AF100,Oncho!BE100)</f>
        <v>0</v>
      </c>
      <c r="X93" s="148">
        <f>MAX(Oncho!AG100,Oncho!BF100)</f>
        <v>0</v>
      </c>
      <c r="Y93" s="148">
        <f>MAX(Oncho!AH100,Oncho!BG100)</f>
        <v>0</v>
      </c>
      <c r="Z93" s="148">
        <f>MAX(Oncho!AI100,Oncho!BH100)</f>
        <v>0</v>
      </c>
      <c r="AA93" s="148">
        <f>MAX(Oncho!AJ100,Oncho!BI100)</f>
        <v>0</v>
      </c>
      <c r="AB93" s="148">
        <f>MAX(COUNTIF(Oncho!AK100,"Yes"),COUNTIF(Oncho!BJ100,"Yes"))</f>
        <v>0</v>
      </c>
      <c r="AC93" s="55"/>
      <c r="AD93" s="148">
        <f>Schisto!P102</f>
        <v>0</v>
      </c>
      <c r="AE93" s="148">
        <f>Schisto!AI102</f>
        <v>0</v>
      </c>
      <c r="AF93" s="148">
        <f>Schisto!AJ102</f>
        <v>0</v>
      </c>
      <c r="AG93" s="148">
        <f>Schisto!AN102</f>
        <v>0</v>
      </c>
      <c r="AH93" s="148">
        <f>Schisto!AO102</f>
        <v>0</v>
      </c>
      <c r="AI93" s="148">
        <f>Schisto!AT102</f>
        <v>0</v>
      </c>
      <c r="AJ93" s="148">
        <f>Schisto!AU102</f>
        <v>0</v>
      </c>
      <c r="AK93" s="148">
        <f>Schisto!AV102</f>
        <v>0</v>
      </c>
      <c r="AL93" s="148">
        <f>Schisto!AW102</f>
        <v>0</v>
      </c>
      <c r="AM93" s="148">
        <f>COUNTIF(Schisto!AX102,"Yes")</f>
        <v>0</v>
      </c>
      <c r="AN93" s="55"/>
      <c r="AO93" s="148">
        <f>STH!P102</f>
        <v>0</v>
      </c>
      <c r="AP93" s="148">
        <f>MAX(STH!AK102,STH!BS102)</f>
        <v>0</v>
      </c>
      <c r="AQ93" s="148">
        <f>MAX(STH!AL102,STH!BT102)</f>
        <v>0</v>
      </c>
      <c r="AR93" s="148">
        <f>MAX(STH!AM102,STH!BU102)</f>
        <v>0</v>
      </c>
      <c r="AS93" s="148">
        <f>MAX(STH!AN102,STH!BV102)</f>
        <v>0</v>
      </c>
      <c r="AT93" s="148">
        <f>MAX(STH!AO102,STH!BW102)</f>
        <v>0</v>
      </c>
      <c r="AU93" s="148">
        <f>MAX(STH!AQ102,STH!BY102)</f>
        <v>0</v>
      </c>
      <c r="AV93" s="148">
        <f>MAX(STH!AR102,STH!BZ102)</f>
        <v>0</v>
      </c>
      <c r="AW93" s="148">
        <f>MAX(STH!AS102,STH!CA102)</f>
        <v>0</v>
      </c>
      <c r="AX93" s="148">
        <f>MAX(STH!AT102,STH!CB102)</f>
        <v>0</v>
      </c>
      <c r="AY93" s="148">
        <f>MAX(STH!AU102,STH!CC102)</f>
        <v>0</v>
      </c>
      <c r="AZ93" s="148">
        <f>MAX(STH!AV102,STH!CD102)</f>
        <v>0</v>
      </c>
      <c r="BA93" s="148">
        <f>MAX(STH!AW102,STH!CE102)</f>
        <v>0</v>
      </c>
      <c r="BB93" s="148">
        <f>MAX(STH!AX102,STH!CF102)</f>
        <v>0</v>
      </c>
      <c r="BC93" s="148">
        <f>MAX(STH!AY102,STH!CG102)</f>
        <v>0</v>
      </c>
      <c r="BD93" s="148">
        <f>MAX(STH!AZ102,STH!CH102)</f>
        <v>0</v>
      </c>
      <c r="BE93" s="148">
        <f>MAX(STH!BA102,STH!CI102)</f>
        <v>0</v>
      </c>
      <c r="BF93" s="148">
        <f>MAX(STH!BB102,STH!CJ102)</f>
        <v>0</v>
      </c>
      <c r="BG93" s="148">
        <f>MAX(COUNTIF(STH!BC102,"Yes"),COUNTIF(STH!CK102,"Yes"))</f>
        <v>0</v>
      </c>
      <c r="BH93" s="55"/>
      <c r="BI93" s="148">
        <f>Trachoma!Q105</f>
        <v>0</v>
      </c>
      <c r="BJ93" s="148">
        <f>Trachoma!AK105</f>
        <v>0</v>
      </c>
      <c r="BK93" s="148">
        <f>Trachoma!AL105</f>
        <v>0</v>
      </c>
      <c r="BL93" s="148">
        <f>Trachoma!AN105</f>
        <v>0</v>
      </c>
      <c r="BM93" s="148">
        <f>Trachoma!AO105</f>
        <v>0</v>
      </c>
      <c r="BN93" s="148">
        <f>Trachoma!AT105</f>
        <v>0</v>
      </c>
      <c r="BO93" s="148">
        <f>Trachoma!AU105</f>
        <v>0</v>
      </c>
      <c r="BP93" s="148">
        <f>Trachoma!AV105</f>
        <v>0</v>
      </c>
      <c r="BQ93" s="148">
        <f>Trachoma!AW105</f>
        <v>0</v>
      </c>
      <c r="BR93" s="148">
        <f>COUNTIF(Trachoma!AX105,"Yes")</f>
        <v>0</v>
      </c>
      <c r="BS93" s="55"/>
      <c r="BT93" s="148">
        <f t="shared" si="24"/>
        <v>0</v>
      </c>
      <c r="BU93" s="148">
        <f t="shared" si="25"/>
        <v>0</v>
      </c>
      <c r="BV93" s="148">
        <f t="shared" si="26"/>
        <v>0</v>
      </c>
      <c r="BW93" s="148">
        <f t="shared" si="27"/>
        <v>0</v>
      </c>
      <c r="BX93" s="148">
        <f t="shared" si="28"/>
        <v>0</v>
      </c>
      <c r="BY93" s="148">
        <f t="shared" si="30"/>
        <v>0</v>
      </c>
      <c r="BZ93" s="148">
        <f t="shared" si="31"/>
        <v>0</v>
      </c>
      <c r="CA93" s="148">
        <f t="shared" si="32"/>
        <v>0</v>
      </c>
      <c r="CB93" s="148">
        <f t="shared" si="33"/>
        <v>0</v>
      </c>
      <c r="CC93" s="148">
        <f t="shared" si="29"/>
        <v>0</v>
      </c>
    </row>
    <row r="94" spans="2:81" x14ac:dyDescent="0.25">
      <c r="B94" s="361">
        <f>Demography!B102</f>
        <v>0</v>
      </c>
      <c r="C94" s="361">
        <f>Demography!C102</f>
        <v>0</v>
      </c>
      <c r="D94" s="362">
        <f>Demography!D102</f>
        <v>0</v>
      </c>
      <c r="E94" s="337"/>
      <c r="F94" s="362">
        <f>LF!M101</f>
        <v>0</v>
      </c>
      <c r="G94" s="362">
        <f>LF!AE101</f>
        <v>0</v>
      </c>
      <c r="H94" s="362">
        <f>LF!AF101</f>
        <v>0</v>
      </c>
      <c r="I94" s="362">
        <f>LF!AH101</f>
        <v>0</v>
      </c>
      <c r="J94" s="362">
        <f>LF!AI101</f>
        <v>0</v>
      </c>
      <c r="K94" s="362">
        <f>LF!AK101</f>
        <v>0</v>
      </c>
      <c r="L94" s="362">
        <f>LF!AM101</f>
        <v>0</v>
      </c>
      <c r="M94" s="362">
        <f>LF!AN101</f>
        <v>0</v>
      </c>
      <c r="N94" s="362">
        <f>LF!AO101</f>
        <v>0</v>
      </c>
      <c r="O94" s="362">
        <f>LF!AP101</f>
        <v>0</v>
      </c>
      <c r="P94" s="362">
        <f>LF!AQ101</f>
        <v>0</v>
      </c>
      <c r="Q94" s="362">
        <f>COUNTIF(LF!AR101,"Yes")</f>
        <v>0</v>
      </c>
      <c r="R94" s="337"/>
      <c r="S94" s="362">
        <f>Oncho!K101</f>
        <v>0</v>
      </c>
      <c r="T94" s="362">
        <f>MAX(Oncho!AB101,Oncho!BA101)</f>
        <v>0</v>
      </c>
      <c r="U94" s="362">
        <f>MAX(Oncho!AC101,Oncho!BB101)</f>
        <v>0</v>
      </c>
      <c r="V94" s="362">
        <f>MAX(Oncho!AE101,Oncho!BD101)</f>
        <v>0</v>
      </c>
      <c r="W94" s="362">
        <f>MAX(Oncho!AF101,Oncho!BE101)</f>
        <v>0</v>
      </c>
      <c r="X94" s="362">
        <f>MAX(Oncho!AG101,Oncho!BF101)</f>
        <v>0</v>
      </c>
      <c r="Y94" s="362">
        <f>MAX(Oncho!AH101,Oncho!BG101)</f>
        <v>0</v>
      </c>
      <c r="Z94" s="362">
        <f>MAX(Oncho!AI101,Oncho!BH101)</f>
        <v>0</v>
      </c>
      <c r="AA94" s="362">
        <f>MAX(Oncho!AJ101,Oncho!BI101)</f>
        <v>0</v>
      </c>
      <c r="AB94" s="362">
        <f>MAX(COUNTIF(Oncho!AK101,"Yes"),COUNTIF(Oncho!BJ101,"Yes"))</f>
        <v>0</v>
      </c>
      <c r="AC94" s="337"/>
      <c r="AD94" s="362">
        <f>Schisto!P103</f>
        <v>0</v>
      </c>
      <c r="AE94" s="362">
        <f>Schisto!AI103</f>
        <v>0</v>
      </c>
      <c r="AF94" s="362">
        <f>Schisto!AJ103</f>
        <v>0</v>
      </c>
      <c r="AG94" s="362">
        <f>Schisto!AN103</f>
        <v>0</v>
      </c>
      <c r="AH94" s="362">
        <f>Schisto!AO103</f>
        <v>0</v>
      </c>
      <c r="AI94" s="362">
        <f>Schisto!AT103</f>
        <v>0</v>
      </c>
      <c r="AJ94" s="362">
        <f>Schisto!AU103</f>
        <v>0</v>
      </c>
      <c r="AK94" s="362">
        <f>Schisto!AV103</f>
        <v>0</v>
      </c>
      <c r="AL94" s="362">
        <f>Schisto!AW103</f>
        <v>0</v>
      </c>
      <c r="AM94" s="362">
        <f>COUNTIF(Schisto!AX103,"Yes")</f>
        <v>0</v>
      </c>
      <c r="AN94" s="337"/>
      <c r="AO94" s="362">
        <f>STH!P103</f>
        <v>0</v>
      </c>
      <c r="AP94" s="362">
        <f>MAX(STH!AK103,STH!BS103)</f>
        <v>0</v>
      </c>
      <c r="AQ94" s="362">
        <f>MAX(STH!AL103,STH!BT103)</f>
        <v>0</v>
      </c>
      <c r="AR94" s="362">
        <f>MAX(STH!AM103,STH!BU103)</f>
        <v>0</v>
      </c>
      <c r="AS94" s="362">
        <f>MAX(STH!AN103,STH!BV103)</f>
        <v>0</v>
      </c>
      <c r="AT94" s="362">
        <f>MAX(STH!AO103,STH!BW103)</f>
        <v>0</v>
      </c>
      <c r="AU94" s="362">
        <f>MAX(STH!AQ103,STH!BY103)</f>
        <v>0</v>
      </c>
      <c r="AV94" s="362">
        <f>MAX(STH!AR103,STH!BZ103)</f>
        <v>0</v>
      </c>
      <c r="AW94" s="362">
        <f>MAX(STH!AS103,STH!CA103)</f>
        <v>0</v>
      </c>
      <c r="AX94" s="362">
        <f>MAX(STH!AT103,STH!CB103)</f>
        <v>0</v>
      </c>
      <c r="AY94" s="362">
        <f>MAX(STH!AU103,STH!CC103)</f>
        <v>0</v>
      </c>
      <c r="AZ94" s="362">
        <f>MAX(STH!AV103,STH!CD103)</f>
        <v>0</v>
      </c>
      <c r="BA94" s="362">
        <f>MAX(STH!AW103,STH!CE103)</f>
        <v>0</v>
      </c>
      <c r="BB94" s="362">
        <f>MAX(STH!AX103,STH!CF103)</f>
        <v>0</v>
      </c>
      <c r="BC94" s="362">
        <f>MAX(STH!AY103,STH!CG103)</f>
        <v>0</v>
      </c>
      <c r="BD94" s="362">
        <f>MAX(STH!AZ103,STH!CH103)</f>
        <v>0</v>
      </c>
      <c r="BE94" s="362">
        <f>MAX(STH!BA103,STH!CI103)</f>
        <v>0</v>
      </c>
      <c r="BF94" s="362">
        <f>MAX(STH!BB103,STH!CJ103)</f>
        <v>0</v>
      </c>
      <c r="BG94" s="362">
        <f>MAX(COUNTIF(STH!BC103,"Yes"),COUNTIF(STH!CK103,"Yes"))</f>
        <v>0</v>
      </c>
      <c r="BH94" s="337"/>
      <c r="BI94" s="362">
        <f>Trachoma!Q106</f>
        <v>0</v>
      </c>
      <c r="BJ94" s="362">
        <f>Trachoma!AK106</f>
        <v>0</v>
      </c>
      <c r="BK94" s="362">
        <f>Trachoma!AL106</f>
        <v>0</v>
      </c>
      <c r="BL94" s="362">
        <f>Trachoma!AN106</f>
        <v>0</v>
      </c>
      <c r="BM94" s="362">
        <f>Trachoma!AO106</f>
        <v>0</v>
      </c>
      <c r="BN94" s="362">
        <f>Trachoma!AT106</f>
        <v>0</v>
      </c>
      <c r="BO94" s="362">
        <f>Trachoma!AU106</f>
        <v>0</v>
      </c>
      <c r="BP94" s="362">
        <f>Trachoma!AV106</f>
        <v>0</v>
      </c>
      <c r="BQ94" s="362">
        <f>Trachoma!AW106</f>
        <v>0</v>
      </c>
      <c r="BR94" s="362">
        <f>COUNTIF(Trachoma!AX106,"Yes")</f>
        <v>0</v>
      </c>
      <c r="BS94" s="337"/>
      <c r="BT94" s="362">
        <f t="shared" si="24"/>
        <v>0</v>
      </c>
      <c r="BU94" s="362">
        <f t="shared" si="25"/>
        <v>0</v>
      </c>
      <c r="BV94" s="362">
        <f t="shared" si="26"/>
        <v>0</v>
      </c>
      <c r="BW94" s="362">
        <f t="shared" si="27"/>
        <v>0</v>
      </c>
      <c r="BX94" s="362">
        <f t="shared" si="28"/>
        <v>0</v>
      </c>
      <c r="BY94" s="362">
        <f t="shared" si="30"/>
        <v>0</v>
      </c>
      <c r="BZ94" s="362">
        <f t="shared" si="31"/>
        <v>0</v>
      </c>
      <c r="CA94" s="362">
        <f t="shared" si="32"/>
        <v>0</v>
      </c>
      <c r="CB94" s="362">
        <f t="shared" si="33"/>
        <v>0</v>
      </c>
      <c r="CC94" s="362">
        <f t="shared" si="29"/>
        <v>0</v>
      </c>
    </row>
    <row r="95" spans="2:81" x14ac:dyDescent="0.25">
      <c r="B95" s="147">
        <f>Demography!B103</f>
        <v>0</v>
      </c>
      <c r="C95" s="147">
        <f>Demography!C103</f>
        <v>0</v>
      </c>
      <c r="D95" s="148">
        <f>Demography!D103</f>
        <v>0</v>
      </c>
      <c r="E95" s="55"/>
      <c r="F95" s="148">
        <f>LF!M102</f>
        <v>0</v>
      </c>
      <c r="G95" s="148">
        <f>LF!AE102</f>
        <v>0</v>
      </c>
      <c r="H95" s="148">
        <f>LF!AF102</f>
        <v>0</v>
      </c>
      <c r="I95" s="148">
        <f>LF!AH102</f>
        <v>0</v>
      </c>
      <c r="J95" s="148">
        <f>LF!AI102</f>
        <v>0</v>
      </c>
      <c r="K95" s="148">
        <f>LF!AK102</f>
        <v>0</v>
      </c>
      <c r="L95" s="148">
        <f>LF!AM102</f>
        <v>0</v>
      </c>
      <c r="M95" s="148">
        <f>LF!AN102</f>
        <v>0</v>
      </c>
      <c r="N95" s="148">
        <f>LF!AO102</f>
        <v>0</v>
      </c>
      <c r="O95" s="148">
        <f>LF!AP102</f>
        <v>0</v>
      </c>
      <c r="P95" s="148">
        <f>LF!AQ102</f>
        <v>0</v>
      </c>
      <c r="Q95" s="148">
        <f>COUNTIF(LF!AR102,"Yes")</f>
        <v>0</v>
      </c>
      <c r="R95" s="55"/>
      <c r="S95" s="148">
        <f>Oncho!K102</f>
        <v>0</v>
      </c>
      <c r="T95" s="148">
        <f>MAX(Oncho!AB102,Oncho!BA102)</f>
        <v>0</v>
      </c>
      <c r="U95" s="148">
        <f>MAX(Oncho!AC102,Oncho!BB102)</f>
        <v>0</v>
      </c>
      <c r="V95" s="148">
        <f>MAX(Oncho!AE102,Oncho!BD102)</f>
        <v>0</v>
      </c>
      <c r="W95" s="148">
        <f>MAX(Oncho!AF102,Oncho!BE102)</f>
        <v>0</v>
      </c>
      <c r="X95" s="148">
        <f>MAX(Oncho!AG102,Oncho!BF102)</f>
        <v>0</v>
      </c>
      <c r="Y95" s="148">
        <f>MAX(Oncho!AH102,Oncho!BG102)</f>
        <v>0</v>
      </c>
      <c r="Z95" s="148">
        <f>MAX(Oncho!AI102,Oncho!BH102)</f>
        <v>0</v>
      </c>
      <c r="AA95" s="148">
        <f>MAX(Oncho!AJ102,Oncho!BI102)</f>
        <v>0</v>
      </c>
      <c r="AB95" s="148">
        <f>MAX(COUNTIF(Oncho!AK102,"Yes"),COUNTIF(Oncho!BJ102,"Yes"))</f>
        <v>0</v>
      </c>
      <c r="AC95" s="55"/>
      <c r="AD95" s="148">
        <f>Schisto!P104</f>
        <v>0</v>
      </c>
      <c r="AE95" s="148">
        <f>Schisto!AI104</f>
        <v>0</v>
      </c>
      <c r="AF95" s="148">
        <f>Schisto!AJ104</f>
        <v>0</v>
      </c>
      <c r="AG95" s="148">
        <f>Schisto!AN104</f>
        <v>0</v>
      </c>
      <c r="AH95" s="148">
        <f>Schisto!AO104</f>
        <v>0</v>
      </c>
      <c r="AI95" s="148">
        <f>Schisto!AT104</f>
        <v>0</v>
      </c>
      <c r="AJ95" s="148">
        <f>Schisto!AU104</f>
        <v>0</v>
      </c>
      <c r="AK95" s="148">
        <f>Schisto!AV104</f>
        <v>0</v>
      </c>
      <c r="AL95" s="148">
        <f>Schisto!AW104</f>
        <v>0</v>
      </c>
      <c r="AM95" s="148">
        <f>COUNTIF(Schisto!AX104,"Yes")</f>
        <v>0</v>
      </c>
      <c r="AN95" s="55"/>
      <c r="AO95" s="148">
        <f>STH!P104</f>
        <v>0</v>
      </c>
      <c r="AP95" s="148">
        <f>MAX(STH!AK104,STH!BS104)</f>
        <v>0</v>
      </c>
      <c r="AQ95" s="148">
        <f>MAX(STH!AL104,STH!BT104)</f>
        <v>0</v>
      </c>
      <c r="AR95" s="148">
        <f>MAX(STH!AM104,STH!BU104)</f>
        <v>0</v>
      </c>
      <c r="AS95" s="148">
        <f>MAX(STH!AN104,STH!BV104)</f>
        <v>0</v>
      </c>
      <c r="AT95" s="148">
        <f>MAX(STH!AO104,STH!BW104)</f>
        <v>0</v>
      </c>
      <c r="AU95" s="148">
        <f>MAX(STH!AQ104,STH!BY104)</f>
        <v>0</v>
      </c>
      <c r="AV95" s="148">
        <f>MAX(STH!AR104,STH!BZ104)</f>
        <v>0</v>
      </c>
      <c r="AW95" s="148">
        <f>MAX(STH!AS104,STH!CA104)</f>
        <v>0</v>
      </c>
      <c r="AX95" s="148">
        <f>MAX(STH!AT104,STH!CB104)</f>
        <v>0</v>
      </c>
      <c r="AY95" s="148">
        <f>MAX(STH!AU104,STH!CC104)</f>
        <v>0</v>
      </c>
      <c r="AZ95" s="148">
        <f>MAX(STH!AV104,STH!CD104)</f>
        <v>0</v>
      </c>
      <c r="BA95" s="148">
        <f>MAX(STH!AW104,STH!CE104)</f>
        <v>0</v>
      </c>
      <c r="BB95" s="148">
        <f>MAX(STH!AX104,STH!CF104)</f>
        <v>0</v>
      </c>
      <c r="BC95" s="148">
        <f>MAX(STH!AY104,STH!CG104)</f>
        <v>0</v>
      </c>
      <c r="BD95" s="148">
        <f>MAX(STH!AZ104,STH!CH104)</f>
        <v>0</v>
      </c>
      <c r="BE95" s="148">
        <f>MAX(STH!BA104,STH!CI104)</f>
        <v>0</v>
      </c>
      <c r="BF95" s="148">
        <f>MAX(STH!BB104,STH!CJ104)</f>
        <v>0</v>
      </c>
      <c r="BG95" s="148">
        <f>MAX(COUNTIF(STH!BC104,"Yes"),COUNTIF(STH!CK104,"Yes"))</f>
        <v>0</v>
      </c>
      <c r="BH95" s="55"/>
      <c r="BI95" s="148">
        <f>Trachoma!Q107</f>
        <v>0</v>
      </c>
      <c r="BJ95" s="148">
        <f>Trachoma!AK107</f>
        <v>0</v>
      </c>
      <c r="BK95" s="148">
        <f>Trachoma!AL107</f>
        <v>0</v>
      </c>
      <c r="BL95" s="148">
        <f>Trachoma!AN107</f>
        <v>0</v>
      </c>
      <c r="BM95" s="148">
        <f>Trachoma!AO107</f>
        <v>0</v>
      </c>
      <c r="BN95" s="148">
        <f>Trachoma!AT107</f>
        <v>0</v>
      </c>
      <c r="BO95" s="148">
        <f>Trachoma!AU107</f>
        <v>0</v>
      </c>
      <c r="BP95" s="148">
        <f>Trachoma!AV107</f>
        <v>0</v>
      </c>
      <c r="BQ95" s="148">
        <f>Trachoma!AW107</f>
        <v>0</v>
      </c>
      <c r="BR95" s="148">
        <f>COUNTIF(Trachoma!AX107,"Yes")</f>
        <v>0</v>
      </c>
      <c r="BS95" s="55"/>
      <c r="BT95" s="148">
        <f t="shared" si="24"/>
        <v>0</v>
      </c>
      <c r="BU95" s="148">
        <f t="shared" si="25"/>
        <v>0</v>
      </c>
      <c r="BV95" s="148">
        <f t="shared" si="26"/>
        <v>0</v>
      </c>
      <c r="BW95" s="148">
        <f t="shared" si="27"/>
        <v>0</v>
      </c>
      <c r="BX95" s="148">
        <f t="shared" si="28"/>
        <v>0</v>
      </c>
      <c r="BY95" s="148">
        <f t="shared" si="30"/>
        <v>0</v>
      </c>
      <c r="BZ95" s="148">
        <f t="shared" si="31"/>
        <v>0</v>
      </c>
      <c r="CA95" s="148">
        <f t="shared" si="32"/>
        <v>0</v>
      </c>
      <c r="CB95" s="148">
        <f t="shared" si="33"/>
        <v>0</v>
      </c>
      <c r="CC95" s="148">
        <f t="shared" si="29"/>
        <v>0</v>
      </c>
    </row>
    <row r="96" spans="2:81" x14ac:dyDescent="0.25">
      <c r="B96" s="361">
        <f>Demography!B104</f>
        <v>0</v>
      </c>
      <c r="C96" s="361">
        <f>Demography!C104</f>
        <v>0</v>
      </c>
      <c r="D96" s="362">
        <f>Demography!D104</f>
        <v>0</v>
      </c>
      <c r="E96" s="337"/>
      <c r="F96" s="362">
        <f>LF!M103</f>
        <v>0</v>
      </c>
      <c r="G96" s="362">
        <f>LF!AE103</f>
        <v>0</v>
      </c>
      <c r="H96" s="362">
        <f>LF!AF103</f>
        <v>0</v>
      </c>
      <c r="I96" s="362">
        <f>LF!AH103</f>
        <v>0</v>
      </c>
      <c r="J96" s="362">
        <f>LF!AI103</f>
        <v>0</v>
      </c>
      <c r="K96" s="362">
        <f>LF!AK103</f>
        <v>0</v>
      </c>
      <c r="L96" s="362">
        <f>LF!AM103</f>
        <v>0</v>
      </c>
      <c r="M96" s="362">
        <f>LF!AN103</f>
        <v>0</v>
      </c>
      <c r="N96" s="362">
        <f>LF!AO103</f>
        <v>0</v>
      </c>
      <c r="O96" s="362">
        <f>LF!AP103</f>
        <v>0</v>
      </c>
      <c r="P96" s="362">
        <f>LF!AQ103</f>
        <v>0</v>
      </c>
      <c r="Q96" s="362">
        <f>COUNTIF(LF!AR103,"Yes")</f>
        <v>0</v>
      </c>
      <c r="R96" s="337"/>
      <c r="S96" s="362">
        <f>Oncho!K103</f>
        <v>0</v>
      </c>
      <c r="T96" s="362">
        <f>MAX(Oncho!AB103,Oncho!BA103)</f>
        <v>0</v>
      </c>
      <c r="U96" s="362">
        <f>MAX(Oncho!AC103,Oncho!BB103)</f>
        <v>0</v>
      </c>
      <c r="V96" s="362">
        <f>MAX(Oncho!AE103,Oncho!BD103)</f>
        <v>0</v>
      </c>
      <c r="W96" s="362">
        <f>MAX(Oncho!AF103,Oncho!BE103)</f>
        <v>0</v>
      </c>
      <c r="X96" s="362">
        <f>MAX(Oncho!AG103,Oncho!BF103)</f>
        <v>0</v>
      </c>
      <c r="Y96" s="362">
        <f>MAX(Oncho!AH103,Oncho!BG103)</f>
        <v>0</v>
      </c>
      <c r="Z96" s="362">
        <f>MAX(Oncho!AI103,Oncho!BH103)</f>
        <v>0</v>
      </c>
      <c r="AA96" s="362">
        <f>MAX(Oncho!AJ103,Oncho!BI103)</f>
        <v>0</v>
      </c>
      <c r="AB96" s="362">
        <f>MAX(COUNTIF(Oncho!AK103,"Yes"),COUNTIF(Oncho!BJ103,"Yes"))</f>
        <v>0</v>
      </c>
      <c r="AC96" s="337"/>
      <c r="AD96" s="362">
        <f>Schisto!P105</f>
        <v>0</v>
      </c>
      <c r="AE96" s="362">
        <f>Schisto!AI105</f>
        <v>0</v>
      </c>
      <c r="AF96" s="362">
        <f>Schisto!AJ105</f>
        <v>0</v>
      </c>
      <c r="AG96" s="362">
        <f>Schisto!AN105</f>
        <v>0</v>
      </c>
      <c r="AH96" s="362">
        <f>Schisto!AO105</f>
        <v>0</v>
      </c>
      <c r="AI96" s="362">
        <f>Schisto!AT105</f>
        <v>0</v>
      </c>
      <c r="AJ96" s="362">
        <f>Schisto!AU105</f>
        <v>0</v>
      </c>
      <c r="AK96" s="362">
        <f>Schisto!AV105</f>
        <v>0</v>
      </c>
      <c r="AL96" s="362">
        <f>Schisto!AW105</f>
        <v>0</v>
      </c>
      <c r="AM96" s="362">
        <f>COUNTIF(Schisto!AX105,"Yes")</f>
        <v>0</v>
      </c>
      <c r="AN96" s="337"/>
      <c r="AO96" s="362">
        <f>STH!P105</f>
        <v>0</v>
      </c>
      <c r="AP96" s="362">
        <f>MAX(STH!AK105,STH!BS105)</f>
        <v>0</v>
      </c>
      <c r="AQ96" s="362">
        <f>MAX(STH!AL105,STH!BT105)</f>
        <v>0</v>
      </c>
      <c r="AR96" s="362">
        <f>MAX(STH!AM105,STH!BU105)</f>
        <v>0</v>
      </c>
      <c r="AS96" s="362">
        <f>MAX(STH!AN105,STH!BV105)</f>
        <v>0</v>
      </c>
      <c r="AT96" s="362">
        <f>MAX(STH!AO105,STH!BW105)</f>
        <v>0</v>
      </c>
      <c r="AU96" s="362">
        <f>MAX(STH!AQ105,STH!BY105)</f>
        <v>0</v>
      </c>
      <c r="AV96" s="362">
        <f>MAX(STH!AR105,STH!BZ105)</f>
        <v>0</v>
      </c>
      <c r="AW96" s="362">
        <f>MAX(STH!AS105,STH!CA105)</f>
        <v>0</v>
      </c>
      <c r="AX96" s="362">
        <f>MAX(STH!AT105,STH!CB105)</f>
        <v>0</v>
      </c>
      <c r="AY96" s="362">
        <f>MAX(STH!AU105,STH!CC105)</f>
        <v>0</v>
      </c>
      <c r="AZ96" s="362">
        <f>MAX(STH!AV105,STH!CD105)</f>
        <v>0</v>
      </c>
      <c r="BA96" s="362">
        <f>MAX(STH!AW105,STH!CE105)</f>
        <v>0</v>
      </c>
      <c r="BB96" s="362">
        <f>MAX(STH!AX105,STH!CF105)</f>
        <v>0</v>
      </c>
      <c r="BC96" s="362">
        <f>MAX(STH!AY105,STH!CG105)</f>
        <v>0</v>
      </c>
      <c r="BD96" s="362">
        <f>MAX(STH!AZ105,STH!CH105)</f>
        <v>0</v>
      </c>
      <c r="BE96" s="362">
        <f>MAX(STH!BA105,STH!CI105)</f>
        <v>0</v>
      </c>
      <c r="BF96" s="362">
        <f>MAX(STH!BB105,STH!CJ105)</f>
        <v>0</v>
      </c>
      <c r="BG96" s="362">
        <f>MAX(COUNTIF(STH!BC105,"Yes"),COUNTIF(STH!CK105,"Yes"))</f>
        <v>0</v>
      </c>
      <c r="BH96" s="337"/>
      <c r="BI96" s="362">
        <f>Trachoma!Q108</f>
        <v>0</v>
      </c>
      <c r="BJ96" s="362">
        <f>Trachoma!AK108</f>
        <v>0</v>
      </c>
      <c r="BK96" s="362">
        <f>Trachoma!AL108</f>
        <v>0</v>
      </c>
      <c r="BL96" s="362">
        <f>Trachoma!AN108</f>
        <v>0</v>
      </c>
      <c r="BM96" s="362">
        <f>Trachoma!AO108</f>
        <v>0</v>
      </c>
      <c r="BN96" s="362">
        <f>Trachoma!AT108</f>
        <v>0</v>
      </c>
      <c r="BO96" s="362">
        <f>Trachoma!AU108</f>
        <v>0</v>
      </c>
      <c r="BP96" s="362">
        <f>Trachoma!AV108</f>
        <v>0</v>
      </c>
      <c r="BQ96" s="362">
        <f>Trachoma!AW108</f>
        <v>0</v>
      </c>
      <c r="BR96" s="362">
        <f>COUNTIF(Trachoma!AX108,"Yes")</f>
        <v>0</v>
      </c>
      <c r="BS96" s="337"/>
      <c r="BT96" s="362">
        <f t="shared" si="24"/>
        <v>0</v>
      </c>
      <c r="BU96" s="362">
        <f t="shared" si="25"/>
        <v>0</v>
      </c>
      <c r="BV96" s="362">
        <f t="shared" si="26"/>
        <v>0</v>
      </c>
      <c r="BW96" s="362">
        <f t="shared" si="27"/>
        <v>0</v>
      </c>
      <c r="BX96" s="362">
        <f t="shared" si="28"/>
        <v>0</v>
      </c>
      <c r="BY96" s="362">
        <f t="shared" si="30"/>
        <v>0</v>
      </c>
      <c r="BZ96" s="362">
        <f t="shared" si="31"/>
        <v>0</v>
      </c>
      <c r="CA96" s="362">
        <f t="shared" si="32"/>
        <v>0</v>
      </c>
      <c r="CB96" s="362">
        <f t="shared" si="33"/>
        <v>0</v>
      </c>
      <c r="CC96" s="362">
        <f t="shared" si="29"/>
        <v>0</v>
      </c>
    </row>
    <row r="97" spans="2:81" x14ac:dyDescent="0.25">
      <c r="B97" s="147">
        <f>Demography!B105</f>
        <v>0</v>
      </c>
      <c r="C97" s="147">
        <f>Demography!C105</f>
        <v>0</v>
      </c>
      <c r="D97" s="148">
        <f>Demography!D105</f>
        <v>0</v>
      </c>
      <c r="E97" s="55"/>
      <c r="F97" s="148">
        <f>LF!M104</f>
        <v>0</v>
      </c>
      <c r="G97" s="148">
        <f>LF!AE104</f>
        <v>0</v>
      </c>
      <c r="H97" s="148">
        <f>LF!AF104</f>
        <v>0</v>
      </c>
      <c r="I97" s="148">
        <f>LF!AH104</f>
        <v>0</v>
      </c>
      <c r="J97" s="148">
        <f>LF!AI104</f>
        <v>0</v>
      </c>
      <c r="K97" s="148">
        <f>LF!AK104</f>
        <v>0</v>
      </c>
      <c r="L97" s="148">
        <f>LF!AM104</f>
        <v>0</v>
      </c>
      <c r="M97" s="148">
        <f>LF!AN104</f>
        <v>0</v>
      </c>
      <c r="N97" s="148">
        <f>LF!AO104</f>
        <v>0</v>
      </c>
      <c r="O97" s="148">
        <f>LF!AP104</f>
        <v>0</v>
      </c>
      <c r="P97" s="148">
        <f>LF!AQ104</f>
        <v>0</v>
      </c>
      <c r="Q97" s="148">
        <f>COUNTIF(LF!AR104,"Yes")</f>
        <v>0</v>
      </c>
      <c r="R97" s="55"/>
      <c r="S97" s="148">
        <f>Oncho!K104</f>
        <v>0</v>
      </c>
      <c r="T97" s="148">
        <f>MAX(Oncho!AB104,Oncho!BA104)</f>
        <v>0</v>
      </c>
      <c r="U97" s="148">
        <f>MAX(Oncho!AC104,Oncho!BB104)</f>
        <v>0</v>
      </c>
      <c r="V97" s="148">
        <f>MAX(Oncho!AE104,Oncho!BD104)</f>
        <v>0</v>
      </c>
      <c r="W97" s="148">
        <f>MAX(Oncho!AF104,Oncho!BE104)</f>
        <v>0</v>
      </c>
      <c r="X97" s="148">
        <f>MAX(Oncho!AG104,Oncho!BF104)</f>
        <v>0</v>
      </c>
      <c r="Y97" s="148">
        <f>MAX(Oncho!AH104,Oncho!BG104)</f>
        <v>0</v>
      </c>
      <c r="Z97" s="148">
        <f>MAX(Oncho!AI104,Oncho!BH104)</f>
        <v>0</v>
      </c>
      <c r="AA97" s="148">
        <f>MAX(Oncho!AJ104,Oncho!BI104)</f>
        <v>0</v>
      </c>
      <c r="AB97" s="148">
        <f>MAX(COUNTIF(Oncho!AK104,"Yes"),COUNTIF(Oncho!BJ104,"Yes"))</f>
        <v>0</v>
      </c>
      <c r="AC97" s="55"/>
      <c r="AD97" s="148">
        <f>Schisto!P106</f>
        <v>0</v>
      </c>
      <c r="AE97" s="148">
        <f>Schisto!AI106</f>
        <v>0</v>
      </c>
      <c r="AF97" s="148">
        <f>Schisto!AJ106</f>
        <v>0</v>
      </c>
      <c r="AG97" s="148">
        <f>Schisto!AN106</f>
        <v>0</v>
      </c>
      <c r="AH97" s="148">
        <f>Schisto!AO106</f>
        <v>0</v>
      </c>
      <c r="AI97" s="148">
        <f>Schisto!AT106</f>
        <v>0</v>
      </c>
      <c r="AJ97" s="148">
        <f>Schisto!AU106</f>
        <v>0</v>
      </c>
      <c r="AK97" s="148">
        <f>Schisto!AV106</f>
        <v>0</v>
      </c>
      <c r="AL97" s="148">
        <f>Schisto!AW106</f>
        <v>0</v>
      </c>
      <c r="AM97" s="148">
        <f>COUNTIF(Schisto!AX106,"Yes")</f>
        <v>0</v>
      </c>
      <c r="AN97" s="55"/>
      <c r="AO97" s="148">
        <f>STH!P106</f>
        <v>0</v>
      </c>
      <c r="AP97" s="148">
        <f>MAX(STH!AK106,STH!BS106)</f>
        <v>0</v>
      </c>
      <c r="AQ97" s="148">
        <f>MAX(STH!AL106,STH!BT106)</f>
        <v>0</v>
      </c>
      <c r="AR97" s="148">
        <f>MAX(STH!AM106,STH!BU106)</f>
        <v>0</v>
      </c>
      <c r="AS97" s="148">
        <f>MAX(STH!AN106,STH!BV106)</f>
        <v>0</v>
      </c>
      <c r="AT97" s="148">
        <f>MAX(STH!AO106,STH!BW106)</f>
        <v>0</v>
      </c>
      <c r="AU97" s="148">
        <f>MAX(STH!AQ106,STH!BY106)</f>
        <v>0</v>
      </c>
      <c r="AV97" s="148">
        <f>MAX(STH!AR106,STH!BZ106)</f>
        <v>0</v>
      </c>
      <c r="AW97" s="148">
        <f>MAX(STH!AS106,STH!CA106)</f>
        <v>0</v>
      </c>
      <c r="AX97" s="148">
        <f>MAX(STH!AT106,STH!CB106)</f>
        <v>0</v>
      </c>
      <c r="AY97" s="148">
        <f>MAX(STH!AU106,STH!CC106)</f>
        <v>0</v>
      </c>
      <c r="AZ97" s="148">
        <f>MAX(STH!AV106,STH!CD106)</f>
        <v>0</v>
      </c>
      <c r="BA97" s="148">
        <f>MAX(STH!AW106,STH!CE106)</f>
        <v>0</v>
      </c>
      <c r="BB97" s="148">
        <f>MAX(STH!AX106,STH!CF106)</f>
        <v>0</v>
      </c>
      <c r="BC97" s="148">
        <f>MAX(STH!AY106,STH!CG106)</f>
        <v>0</v>
      </c>
      <c r="BD97" s="148">
        <f>MAX(STH!AZ106,STH!CH106)</f>
        <v>0</v>
      </c>
      <c r="BE97" s="148">
        <f>MAX(STH!BA106,STH!CI106)</f>
        <v>0</v>
      </c>
      <c r="BF97" s="148">
        <f>MAX(STH!BB106,STH!CJ106)</f>
        <v>0</v>
      </c>
      <c r="BG97" s="148">
        <f>MAX(COUNTIF(STH!BC106,"Yes"),COUNTIF(STH!CK106,"Yes"))</f>
        <v>0</v>
      </c>
      <c r="BH97" s="55"/>
      <c r="BI97" s="148">
        <f>Trachoma!Q109</f>
        <v>0</v>
      </c>
      <c r="BJ97" s="148">
        <f>Trachoma!AK109</f>
        <v>0</v>
      </c>
      <c r="BK97" s="148">
        <f>Trachoma!AL109</f>
        <v>0</v>
      </c>
      <c r="BL97" s="148">
        <f>Trachoma!AN109</f>
        <v>0</v>
      </c>
      <c r="BM97" s="148">
        <f>Trachoma!AO109</f>
        <v>0</v>
      </c>
      <c r="BN97" s="148">
        <f>Trachoma!AT109</f>
        <v>0</v>
      </c>
      <c r="BO97" s="148">
        <f>Trachoma!AU109</f>
        <v>0</v>
      </c>
      <c r="BP97" s="148">
        <f>Trachoma!AV109</f>
        <v>0</v>
      </c>
      <c r="BQ97" s="148">
        <f>Trachoma!AW109</f>
        <v>0</v>
      </c>
      <c r="BR97" s="148">
        <f>COUNTIF(Trachoma!AX109,"Yes")</f>
        <v>0</v>
      </c>
      <c r="BS97" s="55"/>
      <c r="BT97" s="148">
        <f t="shared" si="24"/>
        <v>0</v>
      </c>
      <c r="BU97" s="148">
        <f t="shared" si="25"/>
        <v>0</v>
      </c>
      <c r="BV97" s="148">
        <f t="shared" si="26"/>
        <v>0</v>
      </c>
      <c r="BW97" s="148">
        <f t="shared" si="27"/>
        <v>0</v>
      </c>
      <c r="BX97" s="148">
        <f t="shared" si="28"/>
        <v>0</v>
      </c>
      <c r="BY97" s="148">
        <f t="shared" si="30"/>
        <v>0</v>
      </c>
      <c r="BZ97" s="148">
        <f t="shared" si="31"/>
        <v>0</v>
      </c>
      <c r="CA97" s="148">
        <f t="shared" si="32"/>
        <v>0</v>
      </c>
      <c r="CB97" s="148">
        <f t="shared" si="33"/>
        <v>0</v>
      </c>
      <c r="CC97" s="148">
        <f t="shared" si="29"/>
        <v>0</v>
      </c>
    </row>
    <row r="98" spans="2:81" x14ac:dyDescent="0.25">
      <c r="B98" s="361">
        <f>Demography!B106</f>
        <v>0</v>
      </c>
      <c r="C98" s="361">
        <f>Demography!C106</f>
        <v>0</v>
      </c>
      <c r="D98" s="362">
        <f>Demography!D106</f>
        <v>0</v>
      </c>
      <c r="E98" s="337"/>
      <c r="F98" s="362">
        <f>LF!M105</f>
        <v>0</v>
      </c>
      <c r="G98" s="362">
        <f>LF!AE105</f>
        <v>0</v>
      </c>
      <c r="H98" s="362">
        <f>LF!AF105</f>
        <v>0</v>
      </c>
      <c r="I98" s="362">
        <f>LF!AH105</f>
        <v>0</v>
      </c>
      <c r="J98" s="362">
        <f>LF!AI105</f>
        <v>0</v>
      </c>
      <c r="K98" s="362">
        <f>LF!AK105</f>
        <v>0</v>
      </c>
      <c r="L98" s="362">
        <f>LF!AM105</f>
        <v>0</v>
      </c>
      <c r="M98" s="362">
        <f>LF!AN105</f>
        <v>0</v>
      </c>
      <c r="N98" s="362">
        <f>LF!AO105</f>
        <v>0</v>
      </c>
      <c r="O98" s="362">
        <f>LF!AP105</f>
        <v>0</v>
      </c>
      <c r="P98" s="362">
        <f>LF!AQ105</f>
        <v>0</v>
      </c>
      <c r="Q98" s="362">
        <f>COUNTIF(LF!AR105,"Yes")</f>
        <v>0</v>
      </c>
      <c r="R98" s="337"/>
      <c r="S98" s="362">
        <f>Oncho!K105</f>
        <v>0</v>
      </c>
      <c r="T98" s="362">
        <f>MAX(Oncho!AB105,Oncho!BA105)</f>
        <v>0</v>
      </c>
      <c r="U98" s="362">
        <f>MAX(Oncho!AC105,Oncho!BB105)</f>
        <v>0</v>
      </c>
      <c r="V98" s="362">
        <f>MAX(Oncho!AE105,Oncho!BD105)</f>
        <v>0</v>
      </c>
      <c r="W98" s="362">
        <f>MAX(Oncho!AF105,Oncho!BE105)</f>
        <v>0</v>
      </c>
      <c r="X98" s="362">
        <f>MAX(Oncho!AG105,Oncho!BF105)</f>
        <v>0</v>
      </c>
      <c r="Y98" s="362">
        <f>MAX(Oncho!AH105,Oncho!BG105)</f>
        <v>0</v>
      </c>
      <c r="Z98" s="362">
        <f>MAX(Oncho!AI105,Oncho!BH105)</f>
        <v>0</v>
      </c>
      <c r="AA98" s="362">
        <f>MAX(Oncho!AJ105,Oncho!BI105)</f>
        <v>0</v>
      </c>
      <c r="AB98" s="362">
        <f>MAX(COUNTIF(Oncho!AK105,"Yes"),COUNTIF(Oncho!BJ105,"Yes"))</f>
        <v>0</v>
      </c>
      <c r="AC98" s="337"/>
      <c r="AD98" s="362">
        <f>Schisto!P107</f>
        <v>0</v>
      </c>
      <c r="AE98" s="362">
        <f>Schisto!AI107</f>
        <v>0</v>
      </c>
      <c r="AF98" s="362">
        <f>Schisto!AJ107</f>
        <v>0</v>
      </c>
      <c r="AG98" s="362">
        <f>Schisto!AN107</f>
        <v>0</v>
      </c>
      <c r="AH98" s="362">
        <f>Schisto!AO107</f>
        <v>0</v>
      </c>
      <c r="AI98" s="362">
        <f>Schisto!AT107</f>
        <v>0</v>
      </c>
      <c r="AJ98" s="362">
        <f>Schisto!AU107</f>
        <v>0</v>
      </c>
      <c r="AK98" s="362">
        <f>Schisto!AV107</f>
        <v>0</v>
      </c>
      <c r="AL98" s="362">
        <f>Schisto!AW107</f>
        <v>0</v>
      </c>
      <c r="AM98" s="362">
        <f>COUNTIF(Schisto!AX107,"Yes")</f>
        <v>0</v>
      </c>
      <c r="AN98" s="337"/>
      <c r="AO98" s="362">
        <f>STH!P107</f>
        <v>0</v>
      </c>
      <c r="AP98" s="362">
        <f>MAX(STH!AK107,STH!BS107)</f>
        <v>0</v>
      </c>
      <c r="AQ98" s="362">
        <f>MAX(STH!AL107,STH!BT107)</f>
        <v>0</v>
      </c>
      <c r="AR98" s="362">
        <f>MAX(STH!AM107,STH!BU107)</f>
        <v>0</v>
      </c>
      <c r="AS98" s="362">
        <f>MAX(STH!AN107,STH!BV107)</f>
        <v>0</v>
      </c>
      <c r="AT98" s="362">
        <f>MAX(STH!AO107,STH!BW107)</f>
        <v>0</v>
      </c>
      <c r="AU98" s="362">
        <f>MAX(STH!AQ107,STH!BY107)</f>
        <v>0</v>
      </c>
      <c r="AV98" s="362">
        <f>MAX(STH!AR107,STH!BZ107)</f>
        <v>0</v>
      </c>
      <c r="AW98" s="362">
        <f>MAX(STH!AS107,STH!CA107)</f>
        <v>0</v>
      </c>
      <c r="AX98" s="362">
        <f>MAX(STH!AT107,STH!CB107)</f>
        <v>0</v>
      </c>
      <c r="AY98" s="362">
        <f>MAX(STH!AU107,STH!CC107)</f>
        <v>0</v>
      </c>
      <c r="AZ98" s="362">
        <f>MAX(STH!AV107,STH!CD107)</f>
        <v>0</v>
      </c>
      <c r="BA98" s="362">
        <f>MAX(STH!AW107,STH!CE107)</f>
        <v>0</v>
      </c>
      <c r="BB98" s="362">
        <f>MAX(STH!AX107,STH!CF107)</f>
        <v>0</v>
      </c>
      <c r="BC98" s="362">
        <f>MAX(STH!AY107,STH!CG107)</f>
        <v>0</v>
      </c>
      <c r="BD98" s="362">
        <f>MAX(STH!AZ107,STH!CH107)</f>
        <v>0</v>
      </c>
      <c r="BE98" s="362">
        <f>MAX(STH!BA107,STH!CI107)</f>
        <v>0</v>
      </c>
      <c r="BF98" s="362">
        <f>MAX(STH!BB107,STH!CJ107)</f>
        <v>0</v>
      </c>
      <c r="BG98" s="362">
        <f>MAX(COUNTIF(STH!BC107,"Yes"),COUNTIF(STH!CK107,"Yes"))</f>
        <v>0</v>
      </c>
      <c r="BH98" s="337"/>
      <c r="BI98" s="362">
        <f>Trachoma!Q110</f>
        <v>0</v>
      </c>
      <c r="BJ98" s="362">
        <f>Trachoma!AK110</f>
        <v>0</v>
      </c>
      <c r="BK98" s="362">
        <f>Trachoma!AL110</f>
        <v>0</v>
      </c>
      <c r="BL98" s="362">
        <f>Trachoma!AN110</f>
        <v>0</v>
      </c>
      <c r="BM98" s="362">
        <f>Trachoma!AO110</f>
        <v>0</v>
      </c>
      <c r="BN98" s="362">
        <f>Trachoma!AT110</f>
        <v>0</v>
      </c>
      <c r="BO98" s="362">
        <f>Trachoma!AU110</f>
        <v>0</v>
      </c>
      <c r="BP98" s="362">
        <f>Trachoma!AV110</f>
        <v>0</v>
      </c>
      <c r="BQ98" s="362">
        <f>Trachoma!AW110</f>
        <v>0</v>
      </c>
      <c r="BR98" s="362">
        <f>COUNTIF(Trachoma!AX110,"Yes")</f>
        <v>0</v>
      </c>
      <c r="BS98" s="337"/>
      <c r="BT98" s="362">
        <f t="shared" si="24"/>
        <v>0</v>
      </c>
      <c r="BU98" s="362">
        <f t="shared" si="25"/>
        <v>0</v>
      </c>
      <c r="BV98" s="362">
        <f t="shared" si="26"/>
        <v>0</v>
      </c>
      <c r="BW98" s="362">
        <f t="shared" si="27"/>
        <v>0</v>
      </c>
      <c r="BX98" s="362">
        <f t="shared" si="28"/>
        <v>0</v>
      </c>
      <c r="BY98" s="362">
        <f t="shared" si="30"/>
        <v>0</v>
      </c>
      <c r="BZ98" s="362">
        <f t="shared" si="31"/>
        <v>0</v>
      </c>
      <c r="CA98" s="362">
        <f t="shared" si="32"/>
        <v>0</v>
      </c>
      <c r="CB98" s="362">
        <f t="shared" si="33"/>
        <v>0</v>
      </c>
      <c r="CC98" s="362">
        <f t="shared" si="29"/>
        <v>0</v>
      </c>
    </row>
    <row r="99" spans="2:81" x14ac:dyDescent="0.25">
      <c r="B99" s="147">
        <f>Demography!B107</f>
        <v>0</v>
      </c>
      <c r="C99" s="147">
        <f>Demography!C107</f>
        <v>0</v>
      </c>
      <c r="D99" s="148">
        <f>Demography!D107</f>
        <v>0</v>
      </c>
      <c r="E99" s="55"/>
      <c r="F99" s="148">
        <f>LF!M106</f>
        <v>0</v>
      </c>
      <c r="G99" s="148">
        <f>LF!AE106</f>
        <v>0</v>
      </c>
      <c r="H99" s="148">
        <f>LF!AF106</f>
        <v>0</v>
      </c>
      <c r="I99" s="148">
        <f>LF!AH106</f>
        <v>0</v>
      </c>
      <c r="J99" s="148">
        <f>LF!AI106</f>
        <v>0</v>
      </c>
      <c r="K99" s="148">
        <f>LF!AK106</f>
        <v>0</v>
      </c>
      <c r="L99" s="148">
        <f>LF!AM106</f>
        <v>0</v>
      </c>
      <c r="M99" s="148">
        <f>LF!AN106</f>
        <v>0</v>
      </c>
      <c r="N99" s="148">
        <f>LF!AO106</f>
        <v>0</v>
      </c>
      <c r="O99" s="148">
        <f>LF!AP106</f>
        <v>0</v>
      </c>
      <c r="P99" s="148">
        <f>LF!AQ106</f>
        <v>0</v>
      </c>
      <c r="Q99" s="148">
        <f>COUNTIF(LF!AR106,"Yes")</f>
        <v>0</v>
      </c>
      <c r="R99" s="55"/>
      <c r="S99" s="148">
        <f>Oncho!K106</f>
        <v>0</v>
      </c>
      <c r="T99" s="148">
        <f>MAX(Oncho!AB106,Oncho!BA106)</f>
        <v>0</v>
      </c>
      <c r="U99" s="148">
        <f>MAX(Oncho!AC106,Oncho!BB106)</f>
        <v>0</v>
      </c>
      <c r="V99" s="148">
        <f>MAX(Oncho!AE106,Oncho!BD106)</f>
        <v>0</v>
      </c>
      <c r="W99" s="148">
        <f>MAX(Oncho!AF106,Oncho!BE106)</f>
        <v>0</v>
      </c>
      <c r="X99" s="148">
        <f>MAX(Oncho!AG106,Oncho!BF106)</f>
        <v>0</v>
      </c>
      <c r="Y99" s="148">
        <f>MAX(Oncho!AH106,Oncho!BG106)</f>
        <v>0</v>
      </c>
      <c r="Z99" s="148">
        <f>MAX(Oncho!AI106,Oncho!BH106)</f>
        <v>0</v>
      </c>
      <c r="AA99" s="148">
        <f>MAX(Oncho!AJ106,Oncho!BI106)</f>
        <v>0</v>
      </c>
      <c r="AB99" s="148">
        <f>MAX(COUNTIF(Oncho!AK106,"Yes"),COUNTIF(Oncho!BJ106,"Yes"))</f>
        <v>0</v>
      </c>
      <c r="AC99" s="55"/>
      <c r="AD99" s="148">
        <f>Schisto!P108</f>
        <v>0</v>
      </c>
      <c r="AE99" s="148">
        <f>Schisto!AI108</f>
        <v>0</v>
      </c>
      <c r="AF99" s="148">
        <f>Schisto!AJ108</f>
        <v>0</v>
      </c>
      <c r="AG99" s="148">
        <f>Schisto!AN108</f>
        <v>0</v>
      </c>
      <c r="AH99" s="148">
        <f>Schisto!AO108</f>
        <v>0</v>
      </c>
      <c r="AI99" s="148">
        <f>Schisto!AT108</f>
        <v>0</v>
      </c>
      <c r="AJ99" s="148">
        <f>Schisto!AU108</f>
        <v>0</v>
      </c>
      <c r="AK99" s="148">
        <f>Schisto!AV108</f>
        <v>0</v>
      </c>
      <c r="AL99" s="148">
        <f>Schisto!AW108</f>
        <v>0</v>
      </c>
      <c r="AM99" s="148">
        <f>COUNTIF(Schisto!AX108,"Yes")</f>
        <v>0</v>
      </c>
      <c r="AN99" s="55"/>
      <c r="AO99" s="148">
        <f>STH!P108</f>
        <v>0</v>
      </c>
      <c r="AP99" s="148">
        <f>MAX(STH!AK108,STH!BS108)</f>
        <v>0</v>
      </c>
      <c r="AQ99" s="148">
        <f>MAX(STH!AL108,STH!BT108)</f>
        <v>0</v>
      </c>
      <c r="AR99" s="148">
        <f>MAX(STH!AM108,STH!BU108)</f>
        <v>0</v>
      </c>
      <c r="AS99" s="148">
        <f>MAX(STH!AN108,STH!BV108)</f>
        <v>0</v>
      </c>
      <c r="AT99" s="148">
        <f>MAX(STH!AO108,STH!BW108)</f>
        <v>0</v>
      </c>
      <c r="AU99" s="148">
        <f>MAX(STH!AQ108,STH!BY108)</f>
        <v>0</v>
      </c>
      <c r="AV99" s="148">
        <f>MAX(STH!AR108,STH!BZ108)</f>
        <v>0</v>
      </c>
      <c r="AW99" s="148">
        <f>MAX(STH!AS108,STH!CA108)</f>
        <v>0</v>
      </c>
      <c r="AX99" s="148">
        <f>MAX(STH!AT108,STH!CB108)</f>
        <v>0</v>
      </c>
      <c r="AY99" s="148">
        <f>MAX(STH!AU108,STH!CC108)</f>
        <v>0</v>
      </c>
      <c r="AZ99" s="148">
        <f>MAX(STH!AV108,STH!CD108)</f>
        <v>0</v>
      </c>
      <c r="BA99" s="148">
        <f>MAX(STH!AW108,STH!CE108)</f>
        <v>0</v>
      </c>
      <c r="BB99" s="148">
        <f>MAX(STH!AX108,STH!CF108)</f>
        <v>0</v>
      </c>
      <c r="BC99" s="148">
        <f>MAX(STH!AY108,STH!CG108)</f>
        <v>0</v>
      </c>
      <c r="BD99" s="148">
        <f>MAX(STH!AZ108,STH!CH108)</f>
        <v>0</v>
      </c>
      <c r="BE99" s="148">
        <f>MAX(STH!BA108,STH!CI108)</f>
        <v>0</v>
      </c>
      <c r="BF99" s="148">
        <f>MAX(STH!BB108,STH!CJ108)</f>
        <v>0</v>
      </c>
      <c r="BG99" s="148">
        <f>MAX(COUNTIF(STH!BC108,"Yes"),COUNTIF(STH!CK108,"Yes"))</f>
        <v>0</v>
      </c>
      <c r="BH99" s="55"/>
      <c r="BI99" s="148">
        <f>Trachoma!Q111</f>
        <v>0</v>
      </c>
      <c r="BJ99" s="148">
        <f>Trachoma!AK111</f>
        <v>0</v>
      </c>
      <c r="BK99" s="148">
        <f>Trachoma!AL111</f>
        <v>0</v>
      </c>
      <c r="BL99" s="148">
        <f>Trachoma!AN111</f>
        <v>0</v>
      </c>
      <c r="BM99" s="148">
        <f>Trachoma!AO111</f>
        <v>0</v>
      </c>
      <c r="BN99" s="148">
        <f>Trachoma!AT111</f>
        <v>0</v>
      </c>
      <c r="BO99" s="148">
        <f>Trachoma!AU111</f>
        <v>0</v>
      </c>
      <c r="BP99" s="148">
        <f>Trachoma!AV111</f>
        <v>0</v>
      </c>
      <c r="BQ99" s="148">
        <f>Trachoma!AW111</f>
        <v>0</v>
      </c>
      <c r="BR99" s="148">
        <f>COUNTIF(Trachoma!AX111,"Yes")</f>
        <v>0</v>
      </c>
      <c r="BS99" s="55"/>
      <c r="BT99" s="148">
        <f t="shared" si="24"/>
        <v>0</v>
      </c>
      <c r="BU99" s="148">
        <f t="shared" si="25"/>
        <v>0</v>
      </c>
      <c r="BV99" s="148">
        <f t="shared" si="26"/>
        <v>0</v>
      </c>
      <c r="BW99" s="148">
        <f t="shared" si="27"/>
        <v>0</v>
      </c>
      <c r="BX99" s="148">
        <f t="shared" si="28"/>
        <v>0</v>
      </c>
      <c r="BY99" s="148">
        <f t="shared" si="30"/>
        <v>0</v>
      </c>
      <c r="BZ99" s="148">
        <f t="shared" si="31"/>
        <v>0</v>
      </c>
      <c r="CA99" s="148">
        <f t="shared" si="32"/>
        <v>0</v>
      </c>
      <c r="CB99" s="148">
        <f t="shared" si="33"/>
        <v>0</v>
      </c>
      <c r="CC99" s="148">
        <f t="shared" si="29"/>
        <v>0</v>
      </c>
    </row>
    <row r="100" spans="2:81" x14ac:dyDescent="0.25">
      <c r="B100" s="361">
        <f>Demography!B108</f>
        <v>0</v>
      </c>
      <c r="C100" s="361">
        <f>Demography!C108</f>
        <v>0</v>
      </c>
      <c r="D100" s="362">
        <f>Demography!D108</f>
        <v>0</v>
      </c>
      <c r="E100" s="337"/>
      <c r="F100" s="362">
        <f>LF!M107</f>
        <v>0</v>
      </c>
      <c r="G100" s="362">
        <f>LF!AE107</f>
        <v>0</v>
      </c>
      <c r="H100" s="362">
        <f>LF!AF107</f>
        <v>0</v>
      </c>
      <c r="I100" s="362">
        <f>LF!AH107</f>
        <v>0</v>
      </c>
      <c r="J100" s="362">
        <f>LF!AI107</f>
        <v>0</v>
      </c>
      <c r="K100" s="362">
        <f>LF!AK107</f>
        <v>0</v>
      </c>
      <c r="L100" s="362">
        <f>LF!AM107</f>
        <v>0</v>
      </c>
      <c r="M100" s="362">
        <f>LF!AN107</f>
        <v>0</v>
      </c>
      <c r="N100" s="362">
        <f>LF!AO107</f>
        <v>0</v>
      </c>
      <c r="O100" s="362">
        <f>LF!AP107</f>
        <v>0</v>
      </c>
      <c r="P100" s="362">
        <f>LF!AQ107</f>
        <v>0</v>
      </c>
      <c r="Q100" s="362">
        <f>COUNTIF(LF!AR107,"Yes")</f>
        <v>0</v>
      </c>
      <c r="R100" s="337"/>
      <c r="S100" s="362">
        <f>Oncho!K107</f>
        <v>0</v>
      </c>
      <c r="T100" s="362">
        <f>MAX(Oncho!AB107,Oncho!BA107)</f>
        <v>0</v>
      </c>
      <c r="U100" s="362">
        <f>MAX(Oncho!AC107,Oncho!BB107)</f>
        <v>0</v>
      </c>
      <c r="V100" s="362">
        <f>MAX(Oncho!AE107,Oncho!BD107)</f>
        <v>0</v>
      </c>
      <c r="W100" s="362">
        <f>MAX(Oncho!AF107,Oncho!BE107)</f>
        <v>0</v>
      </c>
      <c r="X100" s="362">
        <f>MAX(Oncho!AG107,Oncho!BF107)</f>
        <v>0</v>
      </c>
      <c r="Y100" s="362">
        <f>MAX(Oncho!AH107,Oncho!BG107)</f>
        <v>0</v>
      </c>
      <c r="Z100" s="362">
        <f>MAX(Oncho!AI107,Oncho!BH107)</f>
        <v>0</v>
      </c>
      <c r="AA100" s="362">
        <f>MAX(Oncho!AJ107,Oncho!BI107)</f>
        <v>0</v>
      </c>
      <c r="AB100" s="362">
        <f>MAX(COUNTIF(Oncho!AK107,"Yes"),COUNTIF(Oncho!BJ107,"Yes"))</f>
        <v>0</v>
      </c>
      <c r="AC100" s="337"/>
      <c r="AD100" s="362">
        <f>Schisto!P109</f>
        <v>0</v>
      </c>
      <c r="AE100" s="362">
        <f>Schisto!AI109</f>
        <v>0</v>
      </c>
      <c r="AF100" s="362">
        <f>Schisto!AJ109</f>
        <v>0</v>
      </c>
      <c r="AG100" s="362">
        <f>Schisto!AN109</f>
        <v>0</v>
      </c>
      <c r="AH100" s="362">
        <f>Schisto!AO109</f>
        <v>0</v>
      </c>
      <c r="AI100" s="362">
        <f>Schisto!AT109</f>
        <v>0</v>
      </c>
      <c r="AJ100" s="362">
        <f>Schisto!AU109</f>
        <v>0</v>
      </c>
      <c r="AK100" s="362">
        <f>Schisto!AV109</f>
        <v>0</v>
      </c>
      <c r="AL100" s="362">
        <f>Schisto!AW109</f>
        <v>0</v>
      </c>
      <c r="AM100" s="362">
        <f>COUNTIF(Schisto!AX109,"Yes")</f>
        <v>0</v>
      </c>
      <c r="AN100" s="337"/>
      <c r="AO100" s="362">
        <f>STH!P109</f>
        <v>0</v>
      </c>
      <c r="AP100" s="362">
        <f>MAX(STH!AK109,STH!BS109)</f>
        <v>0</v>
      </c>
      <c r="AQ100" s="362">
        <f>MAX(STH!AL109,STH!BT109)</f>
        <v>0</v>
      </c>
      <c r="AR100" s="362">
        <f>MAX(STH!AM109,STH!BU109)</f>
        <v>0</v>
      </c>
      <c r="AS100" s="362">
        <f>MAX(STH!AN109,STH!BV109)</f>
        <v>0</v>
      </c>
      <c r="AT100" s="362">
        <f>MAX(STH!AO109,STH!BW109)</f>
        <v>0</v>
      </c>
      <c r="AU100" s="362">
        <f>MAX(STH!AQ109,STH!BY109)</f>
        <v>0</v>
      </c>
      <c r="AV100" s="362">
        <f>MAX(STH!AR109,STH!BZ109)</f>
        <v>0</v>
      </c>
      <c r="AW100" s="362">
        <f>MAX(STH!AS109,STH!CA109)</f>
        <v>0</v>
      </c>
      <c r="AX100" s="362">
        <f>MAX(STH!AT109,STH!CB109)</f>
        <v>0</v>
      </c>
      <c r="AY100" s="362">
        <f>MAX(STH!AU109,STH!CC109)</f>
        <v>0</v>
      </c>
      <c r="AZ100" s="362">
        <f>MAX(STH!AV109,STH!CD109)</f>
        <v>0</v>
      </c>
      <c r="BA100" s="362">
        <f>MAX(STH!AW109,STH!CE109)</f>
        <v>0</v>
      </c>
      <c r="BB100" s="362">
        <f>MAX(STH!AX109,STH!CF109)</f>
        <v>0</v>
      </c>
      <c r="BC100" s="362">
        <f>MAX(STH!AY109,STH!CG109)</f>
        <v>0</v>
      </c>
      <c r="BD100" s="362">
        <f>MAX(STH!AZ109,STH!CH109)</f>
        <v>0</v>
      </c>
      <c r="BE100" s="362">
        <f>MAX(STH!BA109,STH!CI109)</f>
        <v>0</v>
      </c>
      <c r="BF100" s="362">
        <f>MAX(STH!BB109,STH!CJ109)</f>
        <v>0</v>
      </c>
      <c r="BG100" s="362">
        <f>MAX(COUNTIF(STH!BC109,"Yes"),COUNTIF(STH!CK109,"Yes"))</f>
        <v>0</v>
      </c>
      <c r="BH100" s="337"/>
      <c r="BI100" s="362">
        <f>Trachoma!Q112</f>
        <v>0</v>
      </c>
      <c r="BJ100" s="362">
        <f>Trachoma!AK112</f>
        <v>0</v>
      </c>
      <c r="BK100" s="362">
        <f>Trachoma!AL112</f>
        <v>0</v>
      </c>
      <c r="BL100" s="362">
        <f>Trachoma!AN112</f>
        <v>0</v>
      </c>
      <c r="BM100" s="362">
        <f>Trachoma!AO112</f>
        <v>0</v>
      </c>
      <c r="BN100" s="362">
        <f>Trachoma!AT112</f>
        <v>0</v>
      </c>
      <c r="BO100" s="362">
        <f>Trachoma!AU112</f>
        <v>0</v>
      </c>
      <c r="BP100" s="362">
        <f>Trachoma!AV112</f>
        <v>0</v>
      </c>
      <c r="BQ100" s="362">
        <f>Trachoma!AW112</f>
        <v>0</v>
      </c>
      <c r="BR100" s="362">
        <f>COUNTIF(Trachoma!AX112,"Yes")</f>
        <v>0</v>
      </c>
      <c r="BS100" s="337"/>
      <c r="BT100" s="362">
        <f t="shared" si="24"/>
        <v>0</v>
      </c>
      <c r="BU100" s="362">
        <f t="shared" si="25"/>
        <v>0</v>
      </c>
      <c r="BV100" s="362">
        <f t="shared" si="26"/>
        <v>0</v>
      </c>
      <c r="BW100" s="362">
        <f t="shared" si="27"/>
        <v>0</v>
      </c>
      <c r="BX100" s="362">
        <f t="shared" si="28"/>
        <v>0</v>
      </c>
      <c r="BY100" s="362">
        <f t="shared" si="30"/>
        <v>0</v>
      </c>
      <c r="BZ100" s="362">
        <f t="shared" si="31"/>
        <v>0</v>
      </c>
      <c r="CA100" s="362">
        <f t="shared" si="32"/>
        <v>0</v>
      </c>
      <c r="CB100" s="362">
        <f t="shared" si="33"/>
        <v>0</v>
      </c>
      <c r="CC100" s="362">
        <f t="shared" si="29"/>
        <v>0</v>
      </c>
    </row>
    <row r="101" spans="2:81" x14ac:dyDescent="0.25">
      <c r="B101" s="147">
        <f>Demography!B109</f>
        <v>0</v>
      </c>
      <c r="C101" s="147">
        <f>Demography!C109</f>
        <v>0</v>
      </c>
      <c r="D101" s="148">
        <f>Demography!D109</f>
        <v>0</v>
      </c>
      <c r="E101" s="55"/>
      <c r="F101" s="148">
        <f>LF!M108</f>
        <v>0</v>
      </c>
      <c r="G101" s="148">
        <f>LF!AE108</f>
        <v>0</v>
      </c>
      <c r="H101" s="148">
        <f>LF!AF108</f>
        <v>0</v>
      </c>
      <c r="I101" s="148">
        <f>LF!AH108</f>
        <v>0</v>
      </c>
      <c r="J101" s="148">
        <f>LF!AI108</f>
        <v>0</v>
      </c>
      <c r="K101" s="148">
        <f>LF!AK108</f>
        <v>0</v>
      </c>
      <c r="L101" s="148">
        <f>LF!AM108</f>
        <v>0</v>
      </c>
      <c r="M101" s="148">
        <f>LF!AN108</f>
        <v>0</v>
      </c>
      <c r="N101" s="148">
        <f>LF!AO108</f>
        <v>0</v>
      </c>
      <c r="O101" s="148">
        <f>LF!AP108</f>
        <v>0</v>
      </c>
      <c r="P101" s="148">
        <f>LF!AQ108</f>
        <v>0</v>
      </c>
      <c r="Q101" s="148">
        <f>COUNTIF(LF!AR108,"Yes")</f>
        <v>0</v>
      </c>
      <c r="R101" s="55"/>
      <c r="S101" s="148">
        <f>Oncho!K108</f>
        <v>0</v>
      </c>
      <c r="T101" s="148">
        <f>MAX(Oncho!AB108,Oncho!BA108)</f>
        <v>0</v>
      </c>
      <c r="U101" s="148">
        <f>MAX(Oncho!AC108,Oncho!BB108)</f>
        <v>0</v>
      </c>
      <c r="V101" s="148">
        <f>MAX(Oncho!AE108,Oncho!BD108)</f>
        <v>0</v>
      </c>
      <c r="W101" s="148">
        <f>MAX(Oncho!AF108,Oncho!BE108)</f>
        <v>0</v>
      </c>
      <c r="X101" s="148">
        <f>MAX(Oncho!AG108,Oncho!BF108)</f>
        <v>0</v>
      </c>
      <c r="Y101" s="148">
        <f>MAX(Oncho!AH108,Oncho!BG108)</f>
        <v>0</v>
      </c>
      <c r="Z101" s="148">
        <f>MAX(Oncho!AI108,Oncho!BH108)</f>
        <v>0</v>
      </c>
      <c r="AA101" s="148">
        <f>MAX(Oncho!AJ108,Oncho!BI108)</f>
        <v>0</v>
      </c>
      <c r="AB101" s="148">
        <f>MAX(COUNTIF(Oncho!AK108,"Yes"),COUNTIF(Oncho!BJ108,"Yes"))</f>
        <v>0</v>
      </c>
      <c r="AC101" s="55"/>
      <c r="AD101" s="148">
        <f>Schisto!P110</f>
        <v>0</v>
      </c>
      <c r="AE101" s="148">
        <f>Schisto!AI110</f>
        <v>0</v>
      </c>
      <c r="AF101" s="148">
        <f>Schisto!AJ110</f>
        <v>0</v>
      </c>
      <c r="AG101" s="148">
        <f>Schisto!AN110</f>
        <v>0</v>
      </c>
      <c r="AH101" s="148">
        <f>Schisto!AO110</f>
        <v>0</v>
      </c>
      <c r="AI101" s="148">
        <f>Schisto!AT110</f>
        <v>0</v>
      </c>
      <c r="AJ101" s="148">
        <f>Schisto!AU110</f>
        <v>0</v>
      </c>
      <c r="AK101" s="148">
        <f>Schisto!AV110</f>
        <v>0</v>
      </c>
      <c r="AL101" s="148">
        <f>Schisto!AW110</f>
        <v>0</v>
      </c>
      <c r="AM101" s="148">
        <f>COUNTIF(Schisto!AX110,"Yes")</f>
        <v>0</v>
      </c>
      <c r="AN101" s="55"/>
      <c r="AO101" s="148">
        <f>STH!P110</f>
        <v>0</v>
      </c>
      <c r="AP101" s="148">
        <f>MAX(STH!AK110,STH!BS110)</f>
        <v>0</v>
      </c>
      <c r="AQ101" s="148">
        <f>MAX(STH!AL110,STH!BT110)</f>
        <v>0</v>
      </c>
      <c r="AR101" s="148">
        <f>MAX(STH!AM110,STH!BU110)</f>
        <v>0</v>
      </c>
      <c r="AS101" s="148">
        <f>MAX(STH!AN110,STH!BV110)</f>
        <v>0</v>
      </c>
      <c r="AT101" s="148">
        <f>MAX(STH!AO110,STH!BW110)</f>
        <v>0</v>
      </c>
      <c r="AU101" s="148">
        <f>MAX(STH!AQ110,STH!BY110)</f>
        <v>0</v>
      </c>
      <c r="AV101" s="148">
        <f>MAX(STH!AR110,STH!BZ110)</f>
        <v>0</v>
      </c>
      <c r="AW101" s="148">
        <f>MAX(STH!AS110,STH!CA110)</f>
        <v>0</v>
      </c>
      <c r="AX101" s="148">
        <f>MAX(STH!AT110,STH!CB110)</f>
        <v>0</v>
      </c>
      <c r="AY101" s="148">
        <f>MAX(STH!AU110,STH!CC110)</f>
        <v>0</v>
      </c>
      <c r="AZ101" s="148">
        <f>MAX(STH!AV110,STH!CD110)</f>
        <v>0</v>
      </c>
      <c r="BA101" s="148">
        <f>MAX(STH!AW110,STH!CE110)</f>
        <v>0</v>
      </c>
      <c r="BB101" s="148">
        <f>MAX(STH!AX110,STH!CF110)</f>
        <v>0</v>
      </c>
      <c r="BC101" s="148">
        <f>MAX(STH!AY110,STH!CG110)</f>
        <v>0</v>
      </c>
      <c r="BD101" s="148">
        <f>MAX(STH!AZ110,STH!CH110)</f>
        <v>0</v>
      </c>
      <c r="BE101" s="148">
        <f>MAX(STH!BA110,STH!CI110)</f>
        <v>0</v>
      </c>
      <c r="BF101" s="148">
        <f>MAX(STH!BB110,STH!CJ110)</f>
        <v>0</v>
      </c>
      <c r="BG101" s="148">
        <f>MAX(COUNTIF(STH!BC110,"Yes"),COUNTIF(STH!CK110,"Yes"))</f>
        <v>0</v>
      </c>
      <c r="BH101" s="55"/>
      <c r="BI101" s="148">
        <f>Trachoma!Q113</f>
        <v>0</v>
      </c>
      <c r="BJ101" s="148">
        <f>Trachoma!AK113</f>
        <v>0</v>
      </c>
      <c r="BK101" s="148">
        <f>Trachoma!AL113</f>
        <v>0</v>
      </c>
      <c r="BL101" s="148">
        <f>Trachoma!AN113</f>
        <v>0</v>
      </c>
      <c r="BM101" s="148">
        <f>Trachoma!AO113</f>
        <v>0</v>
      </c>
      <c r="BN101" s="148">
        <f>Trachoma!AT113</f>
        <v>0</v>
      </c>
      <c r="BO101" s="148">
        <f>Trachoma!AU113</f>
        <v>0</v>
      </c>
      <c r="BP101" s="148">
        <f>Trachoma!AV113</f>
        <v>0</v>
      </c>
      <c r="BQ101" s="148">
        <f>Trachoma!AW113</f>
        <v>0</v>
      </c>
      <c r="BR101" s="148">
        <f>COUNTIF(Trachoma!AX113,"Yes")</f>
        <v>0</v>
      </c>
      <c r="BS101" s="55"/>
      <c r="BT101" s="148">
        <f t="shared" si="24"/>
        <v>0</v>
      </c>
      <c r="BU101" s="148">
        <f t="shared" si="25"/>
        <v>0</v>
      </c>
      <c r="BV101" s="148">
        <f t="shared" si="26"/>
        <v>0</v>
      </c>
      <c r="BW101" s="148">
        <f t="shared" si="27"/>
        <v>0</v>
      </c>
      <c r="BX101" s="148">
        <f t="shared" si="28"/>
        <v>0</v>
      </c>
      <c r="BY101" s="148">
        <f t="shared" si="30"/>
        <v>0</v>
      </c>
      <c r="BZ101" s="148">
        <f t="shared" si="31"/>
        <v>0</v>
      </c>
      <c r="CA101" s="148">
        <f t="shared" si="32"/>
        <v>0</v>
      </c>
      <c r="CB101" s="148">
        <f t="shared" si="33"/>
        <v>0</v>
      </c>
      <c r="CC101" s="148">
        <f t="shared" si="29"/>
        <v>0</v>
      </c>
    </row>
    <row r="102" spans="2:81" x14ac:dyDescent="0.25">
      <c r="B102" s="361">
        <f>Demography!B110</f>
        <v>0</v>
      </c>
      <c r="C102" s="361">
        <f>Demography!C110</f>
        <v>0</v>
      </c>
      <c r="D102" s="362">
        <f>Demography!D110</f>
        <v>0</v>
      </c>
      <c r="E102" s="337"/>
      <c r="F102" s="362">
        <f>LF!M109</f>
        <v>0</v>
      </c>
      <c r="G102" s="362">
        <f>LF!AE109</f>
        <v>0</v>
      </c>
      <c r="H102" s="362">
        <f>LF!AF109</f>
        <v>0</v>
      </c>
      <c r="I102" s="362">
        <f>LF!AH109</f>
        <v>0</v>
      </c>
      <c r="J102" s="362">
        <f>LF!AI109</f>
        <v>0</v>
      </c>
      <c r="K102" s="362">
        <f>LF!AK109</f>
        <v>0</v>
      </c>
      <c r="L102" s="362">
        <f>LF!AM109</f>
        <v>0</v>
      </c>
      <c r="M102" s="362">
        <f>LF!AN109</f>
        <v>0</v>
      </c>
      <c r="N102" s="362">
        <f>LF!AO109</f>
        <v>0</v>
      </c>
      <c r="O102" s="362">
        <f>LF!AP109</f>
        <v>0</v>
      </c>
      <c r="P102" s="362">
        <f>LF!AQ109</f>
        <v>0</v>
      </c>
      <c r="Q102" s="362">
        <f>COUNTIF(LF!AR109,"Yes")</f>
        <v>0</v>
      </c>
      <c r="R102" s="337"/>
      <c r="S102" s="362">
        <f>Oncho!K109</f>
        <v>0</v>
      </c>
      <c r="T102" s="362">
        <f>MAX(Oncho!AB109,Oncho!BA109)</f>
        <v>0</v>
      </c>
      <c r="U102" s="362">
        <f>MAX(Oncho!AC109,Oncho!BB109)</f>
        <v>0</v>
      </c>
      <c r="V102" s="362">
        <f>MAX(Oncho!AE109,Oncho!BD109)</f>
        <v>0</v>
      </c>
      <c r="W102" s="362">
        <f>MAX(Oncho!AF109,Oncho!BE109)</f>
        <v>0</v>
      </c>
      <c r="X102" s="362">
        <f>MAX(Oncho!AG109,Oncho!BF109)</f>
        <v>0</v>
      </c>
      <c r="Y102" s="362">
        <f>MAX(Oncho!AH109,Oncho!BG109)</f>
        <v>0</v>
      </c>
      <c r="Z102" s="362">
        <f>MAX(Oncho!AI109,Oncho!BH109)</f>
        <v>0</v>
      </c>
      <c r="AA102" s="362">
        <f>MAX(Oncho!AJ109,Oncho!BI109)</f>
        <v>0</v>
      </c>
      <c r="AB102" s="362">
        <f>MAX(COUNTIF(Oncho!AK109,"Yes"),COUNTIF(Oncho!BJ109,"Yes"))</f>
        <v>0</v>
      </c>
      <c r="AC102" s="337"/>
      <c r="AD102" s="362">
        <f>Schisto!P111</f>
        <v>0</v>
      </c>
      <c r="AE102" s="362">
        <f>Schisto!AI111</f>
        <v>0</v>
      </c>
      <c r="AF102" s="362">
        <f>Schisto!AJ111</f>
        <v>0</v>
      </c>
      <c r="AG102" s="362">
        <f>Schisto!AN111</f>
        <v>0</v>
      </c>
      <c r="AH102" s="362">
        <f>Schisto!AO111</f>
        <v>0</v>
      </c>
      <c r="AI102" s="362">
        <f>Schisto!AT111</f>
        <v>0</v>
      </c>
      <c r="AJ102" s="362">
        <f>Schisto!AU111</f>
        <v>0</v>
      </c>
      <c r="AK102" s="362">
        <f>Schisto!AV111</f>
        <v>0</v>
      </c>
      <c r="AL102" s="362">
        <f>Schisto!AW111</f>
        <v>0</v>
      </c>
      <c r="AM102" s="362">
        <f>COUNTIF(Schisto!AX111,"Yes")</f>
        <v>0</v>
      </c>
      <c r="AN102" s="337"/>
      <c r="AO102" s="362">
        <f>STH!P111</f>
        <v>0</v>
      </c>
      <c r="AP102" s="362">
        <f>MAX(STH!AK111,STH!BS111)</f>
        <v>0</v>
      </c>
      <c r="AQ102" s="362">
        <f>MAX(STH!AL111,STH!BT111)</f>
        <v>0</v>
      </c>
      <c r="AR102" s="362">
        <f>MAX(STH!AM111,STH!BU111)</f>
        <v>0</v>
      </c>
      <c r="AS102" s="362">
        <f>MAX(STH!AN111,STH!BV111)</f>
        <v>0</v>
      </c>
      <c r="AT102" s="362">
        <f>MAX(STH!AO111,STH!BW111)</f>
        <v>0</v>
      </c>
      <c r="AU102" s="362">
        <f>MAX(STH!AQ111,STH!BY111)</f>
        <v>0</v>
      </c>
      <c r="AV102" s="362">
        <f>MAX(STH!AR111,STH!BZ111)</f>
        <v>0</v>
      </c>
      <c r="AW102" s="362">
        <f>MAX(STH!AS111,STH!CA111)</f>
        <v>0</v>
      </c>
      <c r="AX102" s="362">
        <f>MAX(STH!AT111,STH!CB111)</f>
        <v>0</v>
      </c>
      <c r="AY102" s="362">
        <f>MAX(STH!AU111,STH!CC111)</f>
        <v>0</v>
      </c>
      <c r="AZ102" s="362">
        <f>MAX(STH!AV111,STH!CD111)</f>
        <v>0</v>
      </c>
      <c r="BA102" s="362">
        <f>MAX(STH!AW111,STH!CE111)</f>
        <v>0</v>
      </c>
      <c r="BB102" s="362">
        <f>MAX(STH!AX111,STH!CF111)</f>
        <v>0</v>
      </c>
      <c r="BC102" s="362">
        <f>MAX(STH!AY111,STH!CG111)</f>
        <v>0</v>
      </c>
      <c r="BD102" s="362">
        <f>MAX(STH!AZ111,STH!CH111)</f>
        <v>0</v>
      </c>
      <c r="BE102" s="362">
        <f>MAX(STH!BA111,STH!CI111)</f>
        <v>0</v>
      </c>
      <c r="BF102" s="362">
        <f>MAX(STH!BB111,STH!CJ111)</f>
        <v>0</v>
      </c>
      <c r="BG102" s="362">
        <f>MAX(COUNTIF(STH!BC111,"Yes"),COUNTIF(STH!CK111,"Yes"))</f>
        <v>0</v>
      </c>
      <c r="BH102" s="337"/>
      <c r="BI102" s="362">
        <f>Trachoma!Q114</f>
        <v>0</v>
      </c>
      <c r="BJ102" s="362">
        <f>Trachoma!AK114</f>
        <v>0</v>
      </c>
      <c r="BK102" s="362">
        <f>Trachoma!AL114</f>
        <v>0</v>
      </c>
      <c r="BL102" s="362">
        <f>Trachoma!AN114</f>
        <v>0</v>
      </c>
      <c r="BM102" s="362">
        <f>Trachoma!AO114</f>
        <v>0</v>
      </c>
      <c r="BN102" s="362">
        <f>Trachoma!AT114</f>
        <v>0</v>
      </c>
      <c r="BO102" s="362">
        <f>Trachoma!AU114</f>
        <v>0</v>
      </c>
      <c r="BP102" s="362">
        <f>Trachoma!AV114</f>
        <v>0</v>
      </c>
      <c r="BQ102" s="362">
        <f>Trachoma!AW114</f>
        <v>0</v>
      </c>
      <c r="BR102" s="362">
        <f>COUNTIF(Trachoma!AX114,"Yes")</f>
        <v>0</v>
      </c>
      <c r="BS102" s="337"/>
      <c r="BT102" s="362">
        <f t="shared" si="24"/>
        <v>0</v>
      </c>
      <c r="BU102" s="362">
        <f t="shared" si="25"/>
        <v>0</v>
      </c>
      <c r="BV102" s="362">
        <f t="shared" si="26"/>
        <v>0</v>
      </c>
      <c r="BW102" s="362">
        <f t="shared" si="27"/>
        <v>0</v>
      </c>
      <c r="BX102" s="362">
        <f t="shared" si="28"/>
        <v>0</v>
      </c>
      <c r="BY102" s="362">
        <f t="shared" si="30"/>
        <v>0</v>
      </c>
      <c r="BZ102" s="362">
        <f t="shared" si="31"/>
        <v>0</v>
      </c>
      <c r="CA102" s="362">
        <f t="shared" si="32"/>
        <v>0</v>
      </c>
      <c r="CB102" s="362">
        <f t="shared" si="33"/>
        <v>0</v>
      </c>
      <c r="CC102" s="362">
        <f t="shared" si="29"/>
        <v>0</v>
      </c>
    </row>
    <row r="103" spans="2:81" x14ac:dyDescent="0.25">
      <c r="B103" s="147">
        <f>Demography!B111</f>
        <v>0</v>
      </c>
      <c r="C103" s="147">
        <f>Demography!C111</f>
        <v>0</v>
      </c>
      <c r="D103" s="148">
        <f>Demography!D111</f>
        <v>0</v>
      </c>
      <c r="E103" s="55"/>
      <c r="F103" s="148">
        <f>LF!M110</f>
        <v>0</v>
      </c>
      <c r="G103" s="148">
        <f>LF!AE110</f>
        <v>0</v>
      </c>
      <c r="H103" s="148">
        <f>LF!AF110</f>
        <v>0</v>
      </c>
      <c r="I103" s="148">
        <f>LF!AH110</f>
        <v>0</v>
      </c>
      <c r="J103" s="148">
        <f>LF!AI110</f>
        <v>0</v>
      </c>
      <c r="K103" s="148">
        <f>LF!AK110</f>
        <v>0</v>
      </c>
      <c r="L103" s="148">
        <f>LF!AM110</f>
        <v>0</v>
      </c>
      <c r="M103" s="148">
        <f>LF!AN110</f>
        <v>0</v>
      </c>
      <c r="N103" s="148">
        <f>LF!AO110</f>
        <v>0</v>
      </c>
      <c r="O103" s="148">
        <f>LF!AP110</f>
        <v>0</v>
      </c>
      <c r="P103" s="148">
        <f>LF!AQ110</f>
        <v>0</v>
      </c>
      <c r="Q103" s="148">
        <f>COUNTIF(LF!AR110,"Yes")</f>
        <v>0</v>
      </c>
      <c r="R103" s="55"/>
      <c r="S103" s="148">
        <f>Oncho!K110</f>
        <v>0</v>
      </c>
      <c r="T103" s="148">
        <f>MAX(Oncho!AB110,Oncho!BA110)</f>
        <v>0</v>
      </c>
      <c r="U103" s="148">
        <f>MAX(Oncho!AC110,Oncho!BB110)</f>
        <v>0</v>
      </c>
      <c r="V103" s="148">
        <f>MAX(Oncho!AE110,Oncho!BD110)</f>
        <v>0</v>
      </c>
      <c r="W103" s="148">
        <f>MAX(Oncho!AF110,Oncho!BE110)</f>
        <v>0</v>
      </c>
      <c r="X103" s="148">
        <f>MAX(Oncho!AG110,Oncho!BF110)</f>
        <v>0</v>
      </c>
      <c r="Y103" s="148">
        <f>MAX(Oncho!AH110,Oncho!BG110)</f>
        <v>0</v>
      </c>
      <c r="Z103" s="148">
        <f>MAX(Oncho!AI110,Oncho!BH110)</f>
        <v>0</v>
      </c>
      <c r="AA103" s="148">
        <f>MAX(Oncho!AJ110,Oncho!BI110)</f>
        <v>0</v>
      </c>
      <c r="AB103" s="148">
        <f>MAX(COUNTIF(Oncho!AK110,"Yes"),COUNTIF(Oncho!BJ110,"Yes"))</f>
        <v>0</v>
      </c>
      <c r="AC103" s="55"/>
      <c r="AD103" s="148">
        <f>Schisto!P112</f>
        <v>0</v>
      </c>
      <c r="AE103" s="148">
        <f>Schisto!AI112</f>
        <v>0</v>
      </c>
      <c r="AF103" s="148">
        <f>Schisto!AJ112</f>
        <v>0</v>
      </c>
      <c r="AG103" s="148">
        <f>Schisto!AN112</f>
        <v>0</v>
      </c>
      <c r="AH103" s="148">
        <f>Schisto!AO112</f>
        <v>0</v>
      </c>
      <c r="AI103" s="148">
        <f>Schisto!AT112</f>
        <v>0</v>
      </c>
      <c r="AJ103" s="148">
        <f>Schisto!AU112</f>
        <v>0</v>
      </c>
      <c r="AK103" s="148">
        <f>Schisto!AV112</f>
        <v>0</v>
      </c>
      <c r="AL103" s="148">
        <f>Schisto!AW112</f>
        <v>0</v>
      </c>
      <c r="AM103" s="148">
        <f>COUNTIF(Schisto!AX112,"Yes")</f>
        <v>0</v>
      </c>
      <c r="AN103" s="55"/>
      <c r="AO103" s="148">
        <f>STH!P112</f>
        <v>0</v>
      </c>
      <c r="AP103" s="148">
        <f>MAX(STH!AK112,STH!BS112)</f>
        <v>0</v>
      </c>
      <c r="AQ103" s="148">
        <f>MAX(STH!AL112,STH!BT112)</f>
        <v>0</v>
      </c>
      <c r="AR103" s="148">
        <f>MAX(STH!AM112,STH!BU112)</f>
        <v>0</v>
      </c>
      <c r="AS103" s="148">
        <f>MAX(STH!AN112,STH!BV112)</f>
        <v>0</v>
      </c>
      <c r="AT103" s="148">
        <f>MAX(STH!AO112,STH!BW112)</f>
        <v>0</v>
      </c>
      <c r="AU103" s="148">
        <f>MAX(STH!AQ112,STH!BY112)</f>
        <v>0</v>
      </c>
      <c r="AV103" s="148">
        <f>MAX(STH!AR112,STH!BZ112)</f>
        <v>0</v>
      </c>
      <c r="AW103" s="148">
        <f>MAX(STH!AS112,STH!CA112)</f>
        <v>0</v>
      </c>
      <c r="AX103" s="148">
        <f>MAX(STH!AT112,STH!CB112)</f>
        <v>0</v>
      </c>
      <c r="AY103" s="148">
        <f>MAX(STH!AU112,STH!CC112)</f>
        <v>0</v>
      </c>
      <c r="AZ103" s="148">
        <f>MAX(STH!AV112,STH!CD112)</f>
        <v>0</v>
      </c>
      <c r="BA103" s="148">
        <f>MAX(STH!AW112,STH!CE112)</f>
        <v>0</v>
      </c>
      <c r="BB103" s="148">
        <f>MAX(STH!AX112,STH!CF112)</f>
        <v>0</v>
      </c>
      <c r="BC103" s="148">
        <f>MAX(STH!AY112,STH!CG112)</f>
        <v>0</v>
      </c>
      <c r="BD103" s="148">
        <f>MAX(STH!AZ112,STH!CH112)</f>
        <v>0</v>
      </c>
      <c r="BE103" s="148">
        <f>MAX(STH!BA112,STH!CI112)</f>
        <v>0</v>
      </c>
      <c r="BF103" s="148">
        <f>MAX(STH!BB112,STH!CJ112)</f>
        <v>0</v>
      </c>
      <c r="BG103" s="148">
        <f>MAX(COUNTIF(STH!BC112,"Yes"),COUNTIF(STH!CK112,"Yes"))</f>
        <v>0</v>
      </c>
      <c r="BH103" s="55"/>
      <c r="BI103" s="148">
        <f>Trachoma!Q115</f>
        <v>0</v>
      </c>
      <c r="BJ103" s="148">
        <f>Trachoma!AK115</f>
        <v>0</v>
      </c>
      <c r="BK103" s="148">
        <f>Trachoma!AL115</f>
        <v>0</v>
      </c>
      <c r="BL103" s="148">
        <f>Trachoma!AN115</f>
        <v>0</v>
      </c>
      <c r="BM103" s="148">
        <f>Trachoma!AO115</f>
        <v>0</v>
      </c>
      <c r="BN103" s="148">
        <f>Trachoma!AT115</f>
        <v>0</v>
      </c>
      <c r="BO103" s="148">
        <f>Trachoma!AU115</f>
        <v>0</v>
      </c>
      <c r="BP103" s="148">
        <f>Trachoma!AV115</f>
        <v>0</v>
      </c>
      <c r="BQ103" s="148">
        <f>Trachoma!AW115</f>
        <v>0</v>
      </c>
      <c r="BR103" s="148">
        <f>COUNTIF(Trachoma!AX115,"Yes")</f>
        <v>0</v>
      </c>
      <c r="BS103" s="55"/>
      <c r="BT103" s="148">
        <f t="shared" si="24"/>
        <v>0</v>
      </c>
      <c r="BU103" s="148">
        <f t="shared" si="25"/>
        <v>0</v>
      </c>
      <c r="BV103" s="148">
        <f t="shared" si="26"/>
        <v>0</v>
      </c>
      <c r="BW103" s="148">
        <f t="shared" si="27"/>
        <v>0</v>
      </c>
      <c r="BX103" s="148">
        <f t="shared" si="28"/>
        <v>0</v>
      </c>
      <c r="BY103" s="148">
        <f t="shared" si="30"/>
        <v>0</v>
      </c>
      <c r="BZ103" s="148">
        <f t="shared" si="31"/>
        <v>0</v>
      </c>
      <c r="CA103" s="148">
        <f t="shared" si="32"/>
        <v>0</v>
      </c>
      <c r="CB103" s="148">
        <f t="shared" si="33"/>
        <v>0</v>
      </c>
      <c r="CC103" s="148">
        <f t="shared" si="29"/>
        <v>0</v>
      </c>
    </row>
    <row r="104" spans="2:81" x14ac:dyDescent="0.25">
      <c r="B104" s="361">
        <f>Demography!B112</f>
        <v>0</v>
      </c>
      <c r="C104" s="361">
        <f>Demography!C112</f>
        <v>0</v>
      </c>
      <c r="D104" s="362">
        <f>Demography!D112</f>
        <v>0</v>
      </c>
      <c r="E104" s="337"/>
      <c r="F104" s="362">
        <f>LF!M111</f>
        <v>0</v>
      </c>
      <c r="G104" s="362">
        <f>LF!AE111</f>
        <v>0</v>
      </c>
      <c r="H104" s="362">
        <f>LF!AF111</f>
        <v>0</v>
      </c>
      <c r="I104" s="362">
        <f>LF!AH111</f>
        <v>0</v>
      </c>
      <c r="J104" s="362">
        <f>LF!AI111</f>
        <v>0</v>
      </c>
      <c r="K104" s="362">
        <f>LF!AK111</f>
        <v>0</v>
      </c>
      <c r="L104" s="362">
        <f>LF!AM111</f>
        <v>0</v>
      </c>
      <c r="M104" s="362">
        <f>LF!AN111</f>
        <v>0</v>
      </c>
      <c r="N104" s="362">
        <f>LF!AO111</f>
        <v>0</v>
      </c>
      <c r="O104" s="362">
        <f>LF!AP111</f>
        <v>0</v>
      </c>
      <c r="P104" s="362">
        <f>LF!AQ111</f>
        <v>0</v>
      </c>
      <c r="Q104" s="362">
        <f>COUNTIF(LF!AR111,"Yes")</f>
        <v>0</v>
      </c>
      <c r="R104" s="337"/>
      <c r="S104" s="362">
        <f>Oncho!K111</f>
        <v>0</v>
      </c>
      <c r="T104" s="362">
        <f>MAX(Oncho!AB111,Oncho!BA111)</f>
        <v>0</v>
      </c>
      <c r="U104" s="362">
        <f>MAX(Oncho!AC111,Oncho!BB111)</f>
        <v>0</v>
      </c>
      <c r="V104" s="362">
        <f>MAX(Oncho!AE111,Oncho!BD111)</f>
        <v>0</v>
      </c>
      <c r="W104" s="362">
        <f>MAX(Oncho!AF111,Oncho!BE111)</f>
        <v>0</v>
      </c>
      <c r="X104" s="362">
        <f>MAX(Oncho!AG111,Oncho!BF111)</f>
        <v>0</v>
      </c>
      <c r="Y104" s="362">
        <f>MAX(Oncho!AH111,Oncho!BG111)</f>
        <v>0</v>
      </c>
      <c r="Z104" s="362">
        <f>MAX(Oncho!AI111,Oncho!BH111)</f>
        <v>0</v>
      </c>
      <c r="AA104" s="362">
        <f>MAX(Oncho!AJ111,Oncho!BI111)</f>
        <v>0</v>
      </c>
      <c r="AB104" s="362">
        <f>MAX(COUNTIF(Oncho!AK111,"Yes"),COUNTIF(Oncho!BJ111,"Yes"))</f>
        <v>0</v>
      </c>
      <c r="AC104" s="337"/>
      <c r="AD104" s="362">
        <f>Schisto!P113</f>
        <v>0</v>
      </c>
      <c r="AE104" s="362">
        <f>Schisto!AI113</f>
        <v>0</v>
      </c>
      <c r="AF104" s="362">
        <f>Schisto!AJ113</f>
        <v>0</v>
      </c>
      <c r="AG104" s="362">
        <f>Schisto!AN113</f>
        <v>0</v>
      </c>
      <c r="AH104" s="362">
        <f>Schisto!AO113</f>
        <v>0</v>
      </c>
      <c r="AI104" s="362">
        <f>Schisto!AT113</f>
        <v>0</v>
      </c>
      <c r="AJ104" s="362">
        <f>Schisto!AU113</f>
        <v>0</v>
      </c>
      <c r="AK104" s="362">
        <f>Schisto!AV113</f>
        <v>0</v>
      </c>
      <c r="AL104" s="362">
        <f>Schisto!AW113</f>
        <v>0</v>
      </c>
      <c r="AM104" s="362">
        <f>COUNTIF(Schisto!AX113,"Yes")</f>
        <v>0</v>
      </c>
      <c r="AN104" s="337"/>
      <c r="AO104" s="362">
        <f>STH!P113</f>
        <v>0</v>
      </c>
      <c r="AP104" s="362">
        <f>MAX(STH!AK113,STH!BS113)</f>
        <v>0</v>
      </c>
      <c r="AQ104" s="362">
        <f>MAX(STH!AL113,STH!BT113)</f>
        <v>0</v>
      </c>
      <c r="AR104" s="362">
        <f>MAX(STH!AM113,STH!BU113)</f>
        <v>0</v>
      </c>
      <c r="AS104" s="362">
        <f>MAX(STH!AN113,STH!BV113)</f>
        <v>0</v>
      </c>
      <c r="AT104" s="362">
        <f>MAX(STH!AO113,STH!BW113)</f>
        <v>0</v>
      </c>
      <c r="AU104" s="362">
        <f>MAX(STH!AQ113,STH!BY113)</f>
        <v>0</v>
      </c>
      <c r="AV104" s="362">
        <f>MAX(STH!AR113,STH!BZ113)</f>
        <v>0</v>
      </c>
      <c r="AW104" s="362">
        <f>MAX(STH!AS113,STH!CA113)</f>
        <v>0</v>
      </c>
      <c r="AX104" s="362">
        <f>MAX(STH!AT113,STH!CB113)</f>
        <v>0</v>
      </c>
      <c r="AY104" s="362">
        <f>MAX(STH!AU113,STH!CC113)</f>
        <v>0</v>
      </c>
      <c r="AZ104" s="362">
        <f>MAX(STH!AV113,STH!CD113)</f>
        <v>0</v>
      </c>
      <c r="BA104" s="362">
        <f>MAX(STH!AW113,STH!CE113)</f>
        <v>0</v>
      </c>
      <c r="BB104" s="362">
        <f>MAX(STH!AX113,STH!CF113)</f>
        <v>0</v>
      </c>
      <c r="BC104" s="362">
        <f>MAX(STH!AY113,STH!CG113)</f>
        <v>0</v>
      </c>
      <c r="BD104" s="362">
        <f>MAX(STH!AZ113,STH!CH113)</f>
        <v>0</v>
      </c>
      <c r="BE104" s="362">
        <f>MAX(STH!BA113,STH!CI113)</f>
        <v>0</v>
      </c>
      <c r="BF104" s="362">
        <f>MAX(STH!BB113,STH!CJ113)</f>
        <v>0</v>
      </c>
      <c r="BG104" s="362">
        <f>MAX(COUNTIF(STH!BC113,"Yes"),COUNTIF(STH!CK113,"Yes"))</f>
        <v>0</v>
      </c>
      <c r="BH104" s="337"/>
      <c r="BI104" s="362">
        <f>Trachoma!Q116</f>
        <v>0</v>
      </c>
      <c r="BJ104" s="362">
        <f>Trachoma!AK116</f>
        <v>0</v>
      </c>
      <c r="BK104" s="362">
        <f>Trachoma!AL116</f>
        <v>0</v>
      </c>
      <c r="BL104" s="362">
        <f>Trachoma!AN116</f>
        <v>0</v>
      </c>
      <c r="BM104" s="362">
        <f>Trachoma!AO116</f>
        <v>0</v>
      </c>
      <c r="BN104" s="362">
        <f>Trachoma!AT116</f>
        <v>0</v>
      </c>
      <c r="BO104" s="362">
        <f>Trachoma!AU116</f>
        <v>0</v>
      </c>
      <c r="BP104" s="362">
        <f>Trachoma!AV116</f>
        <v>0</v>
      </c>
      <c r="BQ104" s="362">
        <f>Trachoma!AW116</f>
        <v>0</v>
      </c>
      <c r="BR104" s="362">
        <f>COUNTIF(Trachoma!AX116,"Yes")</f>
        <v>0</v>
      </c>
      <c r="BS104" s="337"/>
      <c r="BT104" s="362">
        <f t="shared" si="24"/>
        <v>0</v>
      </c>
      <c r="BU104" s="362">
        <f t="shared" si="25"/>
        <v>0</v>
      </c>
      <c r="BV104" s="362">
        <f t="shared" si="26"/>
        <v>0</v>
      </c>
      <c r="BW104" s="362">
        <f t="shared" si="27"/>
        <v>0</v>
      </c>
      <c r="BX104" s="362">
        <f t="shared" si="28"/>
        <v>0</v>
      </c>
      <c r="BY104" s="362">
        <f t="shared" si="30"/>
        <v>0</v>
      </c>
      <c r="BZ104" s="362">
        <f t="shared" si="31"/>
        <v>0</v>
      </c>
      <c r="CA104" s="362">
        <f t="shared" si="32"/>
        <v>0</v>
      </c>
      <c r="CB104" s="362">
        <f t="shared" si="33"/>
        <v>0</v>
      </c>
      <c r="CC104" s="362">
        <f t="shared" si="29"/>
        <v>0</v>
      </c>
    </row>
    <row r="105" spans="2:81" x14ac:dyDescent="0.25">
      <c r="B105" s="147">
        <f>Demography!B113</f>
        <v>0</v>
      </c>
      <c r="C105" s="147">
        <f>Demography!C113</f>
        <v>0</v>
      </c>
      <c r="D105" s="148">
        <f>Demography!D113</f>
        <v>0</v>
      </c>
      <c r="E105" s="55"/>
      <c r="F105" s="148">
        <f>LF!M112</f>
        <v>0</v>
      </c>
      <c r="G105" s="148">
        <f>LF!AE112</f>
        <v>0</v>
      </c>
      <c r="H105" s="148">
        <f>LF!AF112</f>
        <v>0</v>
      </c>
      <c r="I105" s="148">
        <f>LF!AH112</f>
        <v>0</v>
      </c>
      <c r="J105" s="148">
        <f>LF!AI112</f>
        <v>0</v>
      </c>
      <c r="K105" s="148">
        <f>LF!AK112</f>
        <v>0</v>
      </c>
      <c r="L105" s="148">
        <f>LF!AM112</f>
        <v>0</v>
      </c>
      <c r="M105" s="148">
        <f>LF!AN112</f>
        <v>0</v>
      </c>
      <c r="N105" s="148">
        <f>LF!AO112</f>
        <v>0</v>
      </c>
      <c r="O105" s="148">
        <f>LF!AP112</f>
        <v>0</v>
      </c>
      <c r="P105" s="148">
        <f>LF!AQ112</f>
        <v>0</v>
      </c>
      <c r="Q105" s="148">
        <f>COUNTIF(LF!AR112,"Yes")</f>
        <v>0</v>
      </c>
      <c r="R105" s="55"/>
      <c r="S105" s="148">
        <f>Oncho!K112</f>
        <v>0</v>
      </c>
      <c r="T105" s="148">
        <f>MAX(Oncho!AB112,Oncho!BA112)</f>
        <v>0</v>
      </c>
      <c r="U105" s="148">
        <f>MAX(Oncho!AC112,Oncho!BB112)</f>
        <v>0</v>
      </c>
      <c r="V105" s="148">
        <f>MAX(Oncho!AE112,Oncho!BD112)</f>
        <v>0</v>
      </c>
      <c r="W105" s="148">
        <f>MAX(Oncho!AF112,Oncho!BE112)</f>
        <v>0</v>
      </c>
      <c r="X105" s="148">
        <f>MAX(Oncho!AG112,Oncho!BF112)</f>
        <v>0</v>
      </c>
      <c r="Y105" s="148">
        <f>MAX(Oncho!AH112,Oncho!BG112)</f>
        <v>0</v>
      </c>
      <c r="Z105" s="148">
        <f>MAX(Oncho!AI112,Oncho!BH112)</f>
        <v>0</v>
      </c>
      <c r="AA105" s="148">
        <f>MAX(Oncho!AJ112,Oncho!BI112)</f>
        <v>0</v>
      </c>
      <c r="AB105" s="148">
        <f>MAX(COUNTIF(Oncho!AK112,"Yes"),COUNTIF(Oncho!BJ112,"Yes"))</f>
        <v>0</v>
      </c>
      <c r="AC105" s="55"/>
      <c r="AD105" s="148">
        <f>Schisto!P114</f>
        <v>0</v>
      </c>
      <c r="AE105" s="148">
        <f>Schisto!AI114</f>
        <v>0</v>
      </c>
      <c r="AF105" s="148">
        <f>Schisto!AJ114</f>
        <v>0</v>
      </c>
      <c r="AG105" s="148">
        <f>Schisto!AN114</f>
        <v>0</v>
      </c>
      <c r="AH105" s="148">
        <f>Schisto!AO114</f>
        <v>0</v>
      </c>
      <c r="AI105" s="148">
        <f>Schisto!AT114</f>
        <v>0</v>
      </c>
      <c r="AJ105" s="148">
        <f>Schisto!AU114</f>
        <v>0</v>
      </c>
      <c r="AK105" s="148">
        <f>Schisto!AV114</f>
        <v>0</v>
      </c>
      <c r="AL105" s="148">
        <f>Schisto!AW114</f>
        <v>0</v>
      </c>
      <c r="AM105" s="148">
        <f>COUNTIF(Schisto!AX114,"Yes")</f>
        <v>0</v>
      </c>
      <c r="AN105" s="55"/>
      <c r="AO105" s="148">
        <f>STH!P114</f>
        <v>0</v>
      </c>
      <c r="AP105" s="148">
        <f>MAX(STH!AK114,STH!BS114)</f>
        <v>0</v>
      </c>
      <c r="AQ105" s="148">
        <f>MAX(STH!AL114,STH!BT114)</f>
        <v>0</v>
      </c>
      <c r="AR105" s="148">
        <f>MAX(STH!AM114,STH!BU114)</f>
        <v>0</v>
      </c>
      <c r="AS105" s="148">
        <f>MAX(STH!AN114,STH!BV114)</f>
        <v>0</v>
      </c>
      <c r="AT105" s="148">
        <f>MAX(STH!AO114,STH!BW114)</f>
        <v>0</v>
      </c>
      <c r="AU105" s="148">
        <f>MAX(STH!AQ114,STH!BY114)</f>
        <v>0</v>
      </c>
      <c r="AV105" s="148">
        <f>MAX(STH!AR114,STH!BZ114)</f>
        <v>0</v>
      </c>
      <c r="AW105" s="148">
        <f>MAX(STH!AS114,STH!CA114)</f>
        <v>0</v>
      </c>
      <c r="AX105" s="148">
        <f>MAX(STH!AT114,STH!CB114)</f>
        <v>0</v>
      </c>
      <c r="AY105" s="148">
        <f>MAX(STH!AU114,STH!CC114)</f>
        <v>0</v>
      </c>
      <c r="AZ105" s="148">
        <f>MAX(STH!AV114,STH!CD114)</f>
        <v>0</v>
      </c>
      <c r="BA105" s="148">
        <f>MAX(STH!AW114,STH!CE114)</f>
        <v>0</v>
      </c>
      <c r="BB105" s="148">
        <f>MAX(STH!AX114,STH!CF114)</f>
        <v>0</v>
      </c>
      <c r="BC105" s="148">
        <f>MAX(STH!AY114,STH!CG114)</f>
        <v>0</v>
      </c>
      <c r="BD105" s="148">
        <f>MAX(STH!AZ114,STH!CH114)</f>
        <v>0</v>
      </c>
      <c r="BE105" s="148">
        <f>MAX(STH!BA114,STH!CI114)</f>
        <v>0</v>
      </c>
      <c r="BF105" s="148">
        <f>MAX(STH!BB114,STH!CJ114)</f>
        <v>0</v>
      </c>
      <c r="BG105" s="148">
        <f>MAX(COUNTIF(STH!BC114,"Yes"),COUNTIF(STH!CK114,"Yes"))</f>
        <v>0</v>
      </c>
      <c r="BH105" s="55"/>
      <c r="BI105" s="148">
        <f>Trachoma!Q117</f>
        <v>0</v>
      </c>
      <c r="BJ105" s="148">
        <f>Trachoma!AK117</f>
        <v>0</v>
      </c>
      <c r="BK105" s="148">
        <f>Trachoma!AL117</f>
        <v>0</v>
      </c>
      <c r="BL105" s="148">
        <f>Trachoma!AN117</f>
        <v>0</v>
      </c>
      <c r="BM105" s="148">
        <f>Trachoma!AO117</f>
        <v>0</v>
      </c>
      <c r="BN105" s="148">
        <f>Trachoma!AT117</f>
        <v>0</v>
      </c>
      <c r="BO105" s="148">
        <f>Trachoma!AU117</f>
        <v>0</v>
      </c>
      <c r="BP105" s="148">
        <f>Trachoma!AV117</f>
        <v>0</v>
      </c>
      <c r="BQ105" s="148">
        <f>Trachoma!AW117</f>
        <v>0</v>
      </c>
      <c r="BR105" s="148">
        <f>COUNTIF(Trachoma!AX117,"Yes")</f>
        <v>0</v>
      </c>
      <c r="BS105" s="55"/>
      <c r="BT105" s="148">
        <f t="shared" si="24"/>
        <v>0</v>
      </c>
      <c r="BU105" s="148">
        <f t="shared" si="25"/>
        <v>0</v>
      </c>
      <c r="BV105" s="148">
        <f t="shared" si="26"/>
        <v>0</v>
      </c>
      <c r="BW105" s="148">
        <f t="shared" si="27"/>
        <v>0</v>
      </c>
      <c r="BX105" s="148">
        <f t="shared" si="28"/>
        <v>0</v>
      </c>
      <c r="BY105" s="148">
        <f t="shared" si="30"/>
        <v>0</v>
      </c>
      <c r="BZ105" s="148">
        <f t="shared" si="31"/>
        <v>0</v>
      </c>
      <c r="CA105" s="148">
        <f t="shared" si="32"/>
        <v>0</v>
      </c>
      <c r="CB105" s="148">
        <f t="shared" si="33"/>
        <v>0</v>
      </c>
      <c r="CC105" s="148">
        <f t="shared" si="29"/>
        <v>0</v>
      </c>
    </row>
    <row r="106" spans="2:81" x14ac:dyDescent="0.25">
      <c r="B106" s="361">
        <f>Demography!B114</f>
        <v>0</v>
      </c>
      <c r="C106" s="361">
        <f>Demography!C114</f>
        <v>0</v>
      </c>
      <c r="D106" s="362">
        <f>Demography!D114</f>
        <v>0</v>
      </c>
      <c r="E106" s="337"/>
      <c r="F106" s="362">
        <f>LF!M113</f>
        <v>0</v>
      </c>
      <c r="G106" s="362">
        <f>LF!AE113</f>
        <v>0</v>
      </c>
      <c r="H106" s="362">
        <f>LF!AF113</f>
        <v>0</v>
      </c>
      <c r="I106" s="362">
        <f>LF!AH113</f>
        <v>0</v>
      </c>
      <c r="J106" s="362">
        <f>LF!AI113</f>
        <v>0</v>
      </c>
      <c r="K106" s="362">
        <f>LF!AK113</f>
        <v>0</v>
      </c>
      <c r="L106" s="362">
        <f>LF!AM113</f>
        <v>0</v>
      </c>
      <c r="M106" s="362">
        <f>LF!AN113</f>
        <v>0</v>
      </c>
      <c r="N106" s="362">
        <f>LF!AO113</f>
        <v>0</v>
      </c>
      <c r="O106" s="362">
        <f>LF!AP113</f>
        <v>0</v>
      </c>
      <c r="P106" s="362">
        <f>LF!AQ113</f>
        <v>0</v>
      </c>
      <c r="Q106" s="362">
        <f>COUNTIF(LF!AR113,"Yes")</f>
        <v>0</v>
      </c>
      <c r="R106" s="337"/>
      <c r="S106" s="362">
        <f>Oncho!K113</f>
        <v>0</v>
      </c>
      <c r="T106" s="362">
        <f>MAX(Oncho!AB113,Oncho!BA113)</f>
        <v>0</v>
      </c>
      <c r="U106" s="362">
        <f>MAX(Oncho!AC113,Oncho!BB113)</f>
        <v>0</v>
      </c>
      <c r="V106" s="362">
        <f>MAX(Oncho!AE113,Oncho!BD113)</f>
        <v>0</v>
      </c>
      <c r="W106" s="362">
        <f>MAX(Oncho!AF113,Oncho!BE113)</f>
        <v>0</v>
      </c>
      <c r="X106" s="362">
        <f>MAX(Oncho!AG113,Oncho!BF113)</f>
        <v>0</v>
      </c>
      <c r="Y106" s="362">
        <f>MAX(Oncho!AH113,Oncho!BG113)</f>
        <v>0</v>
      </c>
      <c r="Z106" s="362">
        <f>MAX(Oncho!AI113,Oncho!BH113)</f>
        <v>0</v>
      </c>
      <c r="AA106" s="362">
        <f>MAX(Oncho!AJ113,Oncho!BI113)</f>
        <v>0</v>
      </c>
      <c r="AB106" s="362">
        <f>MAX(COUNTIF(Oncho!AK113,"Yes"),COUNTIF(Oncho!BJ113,"Yes"))</f>
        <v>0</v>
      </c>
      <c r="AC106" s="337"/>
      <c r="AD106" s="362">
        <f>Schisto!P115</f>
        <v>0</v>
      </c>
      <c r="AE106" s="362">
        <f>Schisto!AI115</f>
        <v>0</v>
      </c>
      <c r="AF106" s="362">
        <f>Schisto!AJ115</f>
        <v>0</v>
      </c>
      <c r="AG106" s="362">
        <f>Schisto!AN115</f>
        <v>0</v>
      </c>
      <c r="AH106" s="362">
        <f>Schisto!AO115</f>
        <v>0</v>
      </c>
      <c r="AI106" s="362">
        <f>Schisto!AT115</f>
        <v>0</v>
      </c>
      <c r="AJ106" s="362">
        <f>Schisto!AU115</f>
        <v>0</v>
      </c>
      <c r="AK106" s="362">
        <f>Schisto!AV115</f>
        <v>0</v>
      </c>
      <c r="AL106" s="362">
        <f>Schisto!AW115</f>
        <v>0</v>
      </c>
      <c r="AM106" s="362">
        <f>COUNTIF(Schisto!AX115,"Yes")</f>
        <v>0</v>
      </c>
      <c r="AN106" s="337"/>
      <c r="AO106" s="362">
        <f>STH!P115</f>
        <v>0</v>
      </c>
      <c r="AP106" s="362">
        <f>MAX(STH!AK115,STH!BS115)</f>
        <v>0</v>
      </c>
      <c r="AQ106" s="362">
        <f>MAX(STH!AL115,STH!BT115)</f>
        <v>0</v>
      </c>
      <c r="AR106" s="362">
        <f>MAX(STH!AM115,STH!BU115)</f>
        <v>0</v>
      </c>
      <c r="AS106" s="362">
        <f>MAX(STH!AN115,STH!BV115)</f>
        <v>0</v>
      </c>
      <c r="AT106" s="362">
        <f>MAX(STH!AO115,STH!BW115)</f>
        <v>0</v>
      </c>
      <c r="AU106" s="362">
        <f>MAX(STH!AQ115,STH!BY115)</f>
        <v>0</v>
      </c>
      <c r="AV106" s="362">
        <f>MAX(STH!AR115,STH!BZ115)</f>
        <v>0</v>
      </c>
      <c r="AW106" s="362">
        <f>MAX(STH!AS115,STH!CA115)</f>
        <v>0</v>
      </c>
      <c r="AX106" s="362">
        <f>MAX(STH!AT115,STH!CB115)</f>
        <v>0</v>
      </c>
      <c r="AY106" s="362">
        <f>MAX(STH!AU115,STH!CC115)</f>
        <v>0</v>
      </c>
      <c r="AZ106" s="362">
        <f>MAX(STH!AV115,STH!CD115)</f>
        <v>0</v>
      </c>
      <c r="BA106" s="362">
        <f>MAX(STH!AW115,STH!CE115)</f>
        <v>0</v>
      </c>
      <c r="BB106" s="362">
        <f>MAX(STH!AX115,STH!CF115)</f>
        <v>0</v>
      </c>
      <c r="BC106" s="362">
        <f>MAX(STH!AY115,STH!CG115)</f>
        <v>0</v>
      </c>
      <c r="BD106" s="362">
        <f>MAX(STH!AZ115,STH!CH115)</f>
        <v>0</v>
      </c>
      <c r="BE106" s="362">
        <f>MAX(STH!BA115,STH!CI115)</f>
        <v>0</v>
      </c>
      <c r="BF106" s="362">
        <f>MAX(STH!BB115,STH!CJ115)</f>
        <v>0</v>
      </c>
      <c r="BG106" s="362">
        <f>MAX(COUNTIF(STH!BC115,"Yes"),COUNTIF(STH!CK115,"Yes"))</f>
        <v>0</v>
      </c>
      <c r="BH106" s="337"/>
      <c r="BI106" s="362">
        <f>Trachoma!Q118</f>
        <v>0</v>
      </c>
      <c r="BJ106" s="362">
        <f>Trachoma!AK118</f>
        <v>0</v>
      </c>
      <c r="BK106" s="362">
        <f>Trachoma!AL118</f>
        <v>0</v>
      </c>
      <c r="BL106" s="362">
        <f>Trachoma!AN118</f>
        <v>0</v>
      </c>
      <c r="BM106" s="362">
        <f>Trachoma!AO118</f>
        <v>0</v>
      </c>
      <c r="BN106" s="362">
        <f>Trachoma!AT118</f>
        <v>0</v>
      </c>
      <c r="BO106" s="362">
        <f>Trachoma!AU118</f>
        <v>0</v>
      </c>
      <c r="BP106" s="362">
        <f>Trachoma!AV118</f>
        <v>0</v>
      </c>
      <c r="BQ106" s="362">
        <f>Trachoma!AW118</f>
        <v>0</v>
      </c>
      <c r="BR106" s="362">
        <f>COUNTIF(Trachoma!AX118,"Yes")</f>
        <v>0</v>
      </c>
      <c r="BS106" s="337"/>
      <c r="BT106" s="362">
        <f t="shared" si="24"/>
        <v>0</v>
      </c>
      <c r="BU106" s="362">
        <f t="shared" si="25"/>
        <v>0</v>
      </c>
      <c r="BV106" s="362">
        <f t="shared" si="26"/>
        <v>0</v>
      </c>
      <c r="BW106" s="362">
        <f t="shared" si="27"/>
        <v>0</v>
      </c>
      <c r="BX106" s="362">
        <f t="shared" si="28"/>
        <v>0</v>
      </c>
      <c r="BY106" s="362">
        <f t="shared" si="30"/>
        <v>0</v>
      </c>
      <c r="BZ106" s="362">
        <f t="shared" si="31"/>
        <v>0</v>
      </c>
      <c r="CA106" s="362">
        <f t="shared" si="32"/>
        <v>0</v>
      </c>
      <c r="CB106" s="362">
        <f t="shared" si="33"/>
        <v>0</v>
      </c>
      <c r="CC106" s="362">
        <f t="shared" si="29"/>
        <v>0</v>
      </c>
    </row>
    <row r="107" spans="2:81" x14ac:dyDescent="0.25">
      <c r="B107" s="147">
        <f>Demography!B115</f>
        <v>0</v>
      </c>
      <c r="C107" s="147">
        <f>Demography!C115</f>
        <v>0</v>
      </c>
      <c r="D107" s="148">
        <f>Demography!D115</f>
        <v>0</v>
      </c>
      <c r="E107" s="55"/>
      <c r="F107" s="148">
        <f>LF!M114</f>
        <v>0</v>
      </c>
      <c r="G107" s="148">
        <f>LF!AE114</f>
        <v>0</v>
      </c>
      <c r="H107" s="148">
        <f>LF!AF114</f>
        <v>0</v>
      </c>
      <c r="I107" s="148">
        <f>LF!AH114</f>
        <v>0</v>
      </c>
      <c r="J107" s="148">
        <f>LF!AI114</f>
        <v>0</v>
      </c>
      <c r="K107" s="148">
        <f>LF!AK114</f>
        <v>0</v>
      </c>
      <c r="L107" s="148">
        <f>LF!AM114</f>
        <v>0</v>
      </c>
      <c r="M107" s="148">
        <f>LF!AN114</f>
        <v>0</v>
      </c>
      <c r="N107" s="148">
        <f>LF!AO114</f>
        <v>0</v>
      </c>
      <c r="O107" s="148">
        <f>LF!AP114</f>
        <v>0</v>
      </c>
      <c r="P107" s="148">
        <f>LF!AQ114</f>
        <v>0</v>
      </c>
      <c r="Q107" s="148">
        <f>COUNTIF(LF!AR114,"Yes")</f>
        <v>0</v>
      </c>
      <c r="R107" s="55"/>
      <c r="S107" s="148">
        <f>Oncho!K114</f>
        <v>0</v>
      </c>
      <c r="T107" s="148">
        <f>MAX(Oncho!AB114,Oncho!BA114)</f>
        <v>0</v>
      </c>
      <c r="U107" s="148">
        <f>MAX(Oncho!AC114,Oncho!BB114)</f>
        <v>0</v>
      </c>
      <c r="V107" s="148">
        <f>MAX(Oncho!AE114,Oncho!BD114)</f>
        <v>0</v>
      </c>
      <c r="W107" s="148">
        <f>MAX(Oncho!AF114,Oncho!BE114)</f>
        <v>0</v>
      </c>
      <c r="X107" s="148">
        <f>MAX(Oncho!AG114,Oncho!BF114)</f>
        <v>0</v>
      </c>
      <c r="Y107" s="148">
        <f>MAX(Oncho!AH114,Oncho!BG114)</f>
        <v>0</v>
      </c>
      <c r="Z107" s="148">
        <f>MAX(Oncho!AI114,Oncho!BH114)</f>
        <v>0</v>
      </c>
      <c r="AA107" s="148">
        <f>MAX(Oncho!AJ114,Oncho!BI114)</f>
        <v>0</v>
      </c>
      <c r="AB107" s="148">
        <f>MAX(COUNTIF(Oncho!AK114,"Yes"),COUNTIF(Oncho!BJ114,"Yes"))</f>
        <v>0</v>
      </c>
      <c r="AC107" s="55"/>
      <c r="AD107" s="148">
        <f>Schisto!P116</f>
        <v>0</v>
      </c>
      <c r="AE107" s="148">
        <f>Schisto!AI116</f>
        <v>0</v>
      </c>
      <c r="AF107" s="148">
        <f>Schisto!AJ116</f>
        <v>0</v>
      </c>
      <c r="AG107" s="148">
        <f>Schisto!AN116</f>
        <v>0</v>
      </c>
      <c r="AH107" s="148">
        <f>Schisto!AO116</f>
        <v>0</v>
      </c>
      <c r="AI107" s="148">
        <f>Schisto!AT116</f>
        <v>0</v>
      </c>
      <c r="AJ107" s="148">
        <f>Schisto!AU116</f>
        <v>0</v>
      </c>
      <c r="AK107" s="148">
        <f>Schisto!AV116</f>
        <v>0</v>
      </c>
      <c r="AL107" s="148">
        <f>Schisto!AW116</f>
        <v>0</v>
      </c>
      <c r="AM107" s="148">
        <f>COUNTIF(Schisto!AX116,"Yes")</f>
        <v>0</v>
      </c>
      <c r="AN107" s="55"/>
      <c r="AO107" s="148">
        <f>STH!P116</f>
        <v>0</v>
      </c>
      <c r="AP107" s="148">
        <f>MAX(STH!AK116,STH!BS116)</f>
        <v>0</v>
      </c>
      <c r="AQ107" s="148">
        <f>MAX(STH!AL116,STH!BT116)</f>
        <v>0</v>
      </c>
      <c r="AR107" s="148">
        <f>MAX(STH!AM116,STH!BU116)</f>
        <v>0</v>
      </c>
      <c r="AS107" s="148">
        <f>MAX(STH!AN116,STH!BV116)</f>
        <v>0</v>
      </c>
      <c r="AT107" s="148">
        <f>MAX(STH!AO116,STH!BW116)</f>
        <v>0</v>
      </c>
      <c r="AU107" s="148">
        <f>MAX(STH!AQ116,STH!BY116)</f>
        <v>0</v>
      </c>
      <c r="AV107" s="148">
        <f>MAX(STH!AR116,STH!BZ116)</f>
        <v>0</v>
      </c>
      <c r="AW107" s="148">
        <f>MAX(STH!AS116,STH!CA116)</f>
        <v>0</v>
      </c>
      <c r="AX107" s="148">
        <f>MAX(STH!AT116,STH!CB116)</f>
        <v>0</v>
      </c>
      <c r="AY107" s="148">
        <f>MAX(STH!AU116,STH!CC116)</f>
        <v>0</v>
      </c>
      <c r="AZ107" s="148">
        <f>MAX(STH!AV116,STH!CD116)</f>
        <v>0</v>
      </c>
      <c r="BA107" s="148">
        <f>MAX(STH!AW116,STH!CE116)</f>
        <v>0</v>
      </c>
      <c r="BB107" s="148">
        <f>MAX(STH!AX116,STH!CF116)</f>
        <v>0</v>
      </c>
      <c r="BC107" s="148">
        <f>MAX(STH!AY116,STH!CG116)</f>
        <v>0</v>
      </c>
      <c r="BD107" s="148">
        <f>MAX(STH!AZ116,STH!CH116)</f>
        <v>0</v>
      </c>
      <c r="BE107" s="148">
        <f>MAX(STH!BA116,STH!CI116)</f>
        <v>0</v>
      </c>
      <c r="BF107" s="148">
        <f>MAX(STH!BB116,STH!CJ116)</f>
        <v>0</v>
      </c>
      <c r="BG107" s="148">
        <f>MAX(COUNTIF(STH!BC116,"Yes"),COUNTIF(STH!CK116,"Yes"))</f>
        <v>0</v>
      </c>
      <c r="BH107" s="55"/>
      <c r="BI107" s="148">
        <f>Trachoma!Q119</f>
        <v>0</v>
      </c>
      <c r="BJ107" s="148">
        <f>Trachoma!AK119</f>
        <v>0</v>
      </c>
      <c r="BK107" s="148">
        <f>Trachoma!AL119</f>
        <v>0</v>
      </c>
      <c r="BL107" s="148">
        <f>Trachoma!AN119</f>
        <v>0</v>
      </c>
      <c r="BM107" s="148">
        <f>Trachoma!AO119</f>
        <v>0</v>
      </c>
      <c r="BN107" s="148">
        <f>Trachoma!AT119</f>
        <v>0</v>
      </c>
      <c r="BO107" s="148">
        <f>Trachoma!AU119</f>
        <v>0</v>
      </c>
      <c r="BP107" s="148">
        <f>Trachoma!AV119</f>
        <v>0</v>
      </c>
      <c r="BQ107" s="148">
        <f>Trachoma!AW119</f>
        <v>0</v>
      </c>
      <c r="BR107" s="148">
        <f>COUNTIF(Trachoma!AX119,"Yes")</f>
        <v>0</v>
      </c>
      <c r="BS107" s="55"/>
      <c r="BT107" s="148">
        <f t="shared" si="24"/>
        <v>0</v>
      </c>
      <c r="BU107" s="148">
        <f t="shared" si="25"/>
        <v>0</v>
      </c>
      <c r="BV107" s="148">
        <f t="shared" si="26"/>
        <v>0</v>
      </c>
      <c r="BW107" s="148">
        <f t="shared" si="27"/>
        <v>0</v>
      </c>
      <c r="BX107" s="148">
        <f t="shared" si="28"/>
        <v>0</v>
      </c>
      <c r="BY107" s="148">
        <f t="shared" si="30"/>
        <v>0</v>
      </c>
      <c r="BZ107" s="148">
        <f t="shared" si="31"/>
        <v>0</v>
      </c>
      <c r="CA107" s="148">
        <f t="shared" si="32"/>
        <v>0</v>
      </c>
      <c r="CB107" s="148">
        <f t="shared" si="33"/>
        <v>0</v>
      </c>
      <c r="CC107" s="148">
        <f t="shared" si="29"/>
        <v>0</v>
      </c>
    </row>
    <row r="108" spans="2:81" x14ac:dyDescent="0.25">
      <c r="B108" s="361">
        <f>Demography!B116</f>
        <v>0</v>
      </c>
      <c r="C108" s="361">
        <f>Demography!C116</f>
        <v>0</v>
      </c>
      <c r="D108" s="362">
        <f>Demography!D116</f>
        <v>0</v>
      </c>
      <c r="E108" s="337"/>
      <c r="F108" s="362">
        <f>LF!M115</f>
        <v>0</v>
      </c>
      <c r="G108" s="362">
        <f>LF!AE115</f>
        <v>0</v>
      </c>
      <c r="H108" s="362">
        <f>LF!AF115</f>
        <v>0</v>
      </c>
      <c r="I108" s="362">
        <f>LF!AH115</f>
        <v>0</v>
      </c>
      <c r="J108" s="362">
        <f>LF!AI115</f>
        <v>0</v>
      </c>
      <c r="K108" s="362">
        <f>LF!AK115</f>
        <v>0</v>
      </c>
      <c r="L108" s="362">
        <f>LF!AM115</f>
        <v>0</v>
      </c>
      <c r="M108" s="362">
        <f>LF!AN115</f>
        <v>0</v>
      </c>
      <c r="N108" s="362">
        <f>LF!AO115</f>
        <v>0</v>
      </c>
      <c r="O108" s="362">
        <f>LF!AP115</f>
        <v>0</v>
      </c>
      <c r="P108" s="362">
        <f>LF!AQ115</f>
        <v>0</v>
      </c>
      <c r="Q108" s="362">
        <f>COUNTIF(LF!AR115,"Yes")</f>
        <v>0</v>
      </c>
      <c r="R108" s="337"/>
      <c r="S108" s="362">
        <f>Oncho!K115</f>
        <v>0</v>
      </c>
      <c r="T108" s="362">
        <f>MAX(Oncho!AB115,Oncho!BA115)</f>
        <v>0</v>
      </c>
      <c r="U108" s="362">
        <f>MAX(Oncho!AC115,Oncho!BB115)</f>
        <v>0</v>
      </c>
      <c r="V108" s="362">
        <f>MAX(Oncho!AE115,Oncho!BD115)</f>
        <v>0</v>
      </c>
      <c r="W108" s="362">
        <f>MAX(Oncho!AF115,Oncho!BE115)</f>
        <v>0</v>
      </c>
      <c r="X108" s="362">
        <f>MAX(Oncho!AG115,Oncho!BF115)</f>
        <v>0</v>
      </c>
      <c r="Y108" s="362">
        <f>MAX(Oncho!AH115,Oncho!BG115)</f>
        <v>0</v>
      </c>
      <c r="Z108" s="362">
        <f>MAX(Oncho!AI115,Oncho!BH115)</f>
        <v>0</v>
      </c>
      <c r="AA108" s="362">
        <f>MAX(Oncho!AJ115,Oncho!BI115)</f>
        <v>0</v>
      </c>
      <c r="AB108" s="362">
        <f>MAX(COUNTIF(Oncho!AK115,"Yes"),COUNTIF(Oncho!BJ115,"Yes"))</f>
        <v>0</v>
      </c>
      <c r="AC108" s="337"/>
      <c r="AD108" s="362">
        <f>Schisto!P117</f>
        <v>0</v>
      </c>
      <c r="AE108" s="362">
        <f>Schisto!AI117</f>
        <v>0</v>
      </c>
      <c r="AF108" s="362">
        <f>Schisto!AJ117</f>
        <v>0</v>
      </c>
      <c r="AG108" s="362">
        <f>Schisto!AN117</f>
        <v>0</v>
      </c>
      <c r="AH108" s="362">
        <f>Schisto!AO117</f>
        <v>0</v>
      </c>
      <c r="AI108" s="362">
        <f>Schisto!AT117</f>
        <v>0</v>
      </c>
      <c r="AJ108" s="362">
        <f>Schisto!AU117</f>
        <v>0</v>
      </c>
      <c r="AK108" s="362">
        <f>Schisto!AV117</f>
        <v>0</v>
      </c>
      <c r="AL108" s="362">
        <f>Schisto!AW117</f>
        <v>0</v>
      </c>
      <c r="AM108" s="362">
        <f>COUNTIF(Schisto!AX117,"Yes")</f>
        <v>0</v>
      </c>
      <c r="AN108" s="337"/>
      <c r="AO108" s="362">
        <f>STH!P117</f>
        <v>0</v>
      </c>
      <c r="AP108" s="362">
        <f>MAX(STH!AK117,STH!BS117)</f>
        <v>0</v>
      </c>
      <c r="AQ108" s="362">
        <f>MAX(STH!AL117,STH!BT117)</f>
        <v>0</v>
      </c>
      <c r="AR108" s="362">
        <f>MAX(STH!AM117,STH!BU117)</f>
        <v>0</v>
      </c>
      <c r="AS108" s="362">
        <f>MAX(STH!AN117,STH!BV117)</f>
        <v>0</v>
      </c>
      <c r="AT108" s="362">
        <f>MAX(STH!AO117,STH!BW117)</f>
        <v>0</v>
      </c>
      <c r="AU108" s="362">
        <f>MAX(STH!AQ117,STH!BY117)</f>
        <v>0</v>
      </c>
      <c r="AV108" s="362">
        <f>MAX(STH!AR117,STH!BZ117)</f>
        <v>0</v>
      </c>
      <c r="AW108" s="362">
        <f>MAX(STH!AS117,STH!CA117)</f>
        <v>0</v>
      </c>
      <c r="AX108" s="362">
        <f>MAX(STH!AT117,STH!CB117)</f>
        <v>0</v>
      </c>
      <c r="AY108" s="362">
        <f>MAX(STH!AU117,STH!CC117)</f>
        <v>0</v>
      </c>
      <c r="AZ108" s="362">
        <f>MAX(STH!AV117,STH!CD117)</f>
        <v>0</v>
      </c>
      <c r="BA108" s="362">
        <f>MAX(STH!AW117,STH!CE117)</f>
        <v>0</v>
      </c>
      <c r="BB108" s="362">
        <f>MAX(STH!AX117,STH!CF117)</f>
        <v>0</v>
      </c>
      <c r="BC108" s="362">
        <f>MAX(STH!AY117,STH!CG117)</f>
        <v>0</v>
      </c>
      <c r="BD108" s="362">
        <f>MAX(STH!AZ117,STH!CH117)</f>
        <v>0</v>
      </c>
      <c r="BE108" s="362">
        <f>MAX(STH!BA117,STH!CI117)</f>
        <v>0</v>
      </c>
      <c r="BF108" s="362">
        <f>MAX(STH!BB117,STH!CJ117)</f>
        <v>0</v>
      </c>
      <c r="BG108" s="362">
        <f>MAX(COUNTIF(STH!BC117,"Yes"),COUNTIF(STH!CK117,"Yes"))</f>
        <v>0</v>
      </c>
      <c r="BH108" s="337"/>
      <c r="BI108" s="362">
        <f>Trachoma!Q120</f>
        <v>0</v>
      </c>
      <c r="BJ108" s="362">
        <f>Trachoma!AK120</f>
        <v>0</v>
      </c>
      <c r="BK108" s="362">
        <f>Trachoma!AL120</f>
        <v>0</v>
      </c>
      <c r="BL108" s="362">
        <f>Trachoma!AN120</f>
        <v>0</v>
      </c>
      <c r="BM108" s="362">
        <f>Trachoma!AO120</f>
        <v>0</v>
      </c>
      <c r="BN108" s="362">
        <f>Trachoma!AT120</f>
        <v>0</v>
      </c>
      <c r="BO108" s="362">
        <f>Trachoma!AU120</f>
        <v>0</v>
      </c>
      <c r="BP108" s="362">
        <f>Trachoma!AV120</f>
        <v>0</v>
      </c>
      <c r="BQ108" s="362">
        <f>Trachoma!AW120</f>
        <v>0</v>
      </c>
      <c r="BR108" s="362">
        <f>COUNTIF(Trachoma!AX120,"Yes")</f>
        <v>0</v>
      </c>
      <c r="BS108" s="337"/>
      <c r="BT108" s="362">
        <f t="shared" si="24"/>
        <v>0</v>
      </c>
      <c r="BU108" s="362">
        <f t="shared" si="25"/>
        <v>0</v>
      </c>
      <c r="BV108" s="362">
        <f t="shared" si="26"/>
        <v>0</v>
      </c>
      <c r="BW108" s="362">
        <f t="shared" si="27"/>
        <v>0</v>
      </c>
      <c r="BX108" s="362">
        <f t="shared" si="28"/>
        <v>0</v>
      </c>
      <c r="BY108" s="362">
        <f t="shared" si="30"/>
        <v>0</v>
      </c>
      <c r="BZ108" s="362">
        <f t="shared" si="31"/>
        <v>0</v>
      </c>
      <c r="CA108" s="362">
        <f t="shared" si="32"/>
        <v>0</v>
      </c>
      <c r="CB108" s="362">
        <f t="shared" si="33"/>
        <v>0</v>
      </c>
      <c r="CC108" s="362">
        <f t="shared" si="29"/>
        <v>0</v>
      </c>
    </row>
    <row r="109" spans="2:81" x14ac:dyDescent="0.25">
      <c r="B109" s="147">
        <f>Demography!B117</f>
        <v>0</v>
      </c>
      <c r="C109" s="147">
        <f>Demography!C117</f>
        <v>0</v>
      </c>
      <c r="D109" s="148">
        <f>Demography!D117</f>
        <v>0</v>
      </c>
      <c r="E109" s="55"/>
      <c r="F109" s="148">
        <f>LF!M116</f>
        <v>0</v>
      </c>
      <c r="G109" s="148">
        <f>LF!AE116</f>
        <v>0</v>
      </c>
      <c r="H109" s="148">
        <f>LF!AF116</f>
        <v>0</v>
      </c>
      <c r="I109" s="148">
        <f>LF!AH116</f>
        <v>0</v>
      </c>
      <c r="J109" s="148">
        <f>LF!AI116</f>
        <v>0</v>
      </c>
      <c r="K109" s="148">
        <f>LF!AK116</f>
        <v>0</v>
      </c>
      <c r="L109" s="148">
        <f>LF!AM116</f>
        <v>0</v>
      </c>
      <c r="M109" s="148">
        <f>LF!AN116</f>
        <v>0</v>
      </c>
      <c r="N109" s="148">
        <f>LF!AO116</f>
        <v>0</v>
      </c>
      <c r="O109" s="148">
        <f>LF!AP116</f>
        <v>0</v>
      </c>
      <c r="P109" s="148">
        <f>LF!AQ116</f>
        <v>0</v>
      </c>
      <c r="Q109" s="148">
        <f>COUNTIF(LF!AR116,"Yes")</f>
        <v>0</v>
      </c>
      <c r="R109" s="55"/>
      <c r="S109" s="148">
        <f>Oncho!K116</f>
        <v>0</v>
      </c>
      <c r="T109" s="148">
        <f>MAX(Oncho!AB116,Oncho!BA116)</f>
        <v>0</v>
      </c>
      <c r="U109" s="148">
        <f>MAX(Oncho!AC116,Oncho!BB116)</f>
        <v>0</v>
      </c>
      <c r="V109" s="148">
        <f>MAX(Oncho!AE116,Oncho!BD116)</f>
        <v>0</v>
      </c>
      <c r="W109" s="148">
        <f>MAX(Oncho!AF116,Oncho!BE116)</f>
        <v>0</v>
      </c>
      <c r="X109" s="148">
        <f>MAX(Oncho!AG116,Oncho!BF116)</f>
        <v>0</v>
      </c>
      <c r="Y109" s="148">
        <f>MAX(Oncho!AH116,Oncho!BG116)</f>
        <v>0</v>
      </c>
      <c r="Z109" s="148">
        <f>MAX(Oncho!AI116,Oncho!BH116)</f>
        <v>0</v>
      </c>
      <c r="AA109" s="148">
        <f>MAX(Oncho!AJ116,Oncho!BI116)</f>
        <v>0</v>
      </c>
      <c r="AB109" s="148">
        <f>MAX(COUNTIF(Oncho!AK116,"Yes"),COUNTIF(Oncho!BJ116,"Yes"))</f>
        <v>0</v>
      </c>
      <c r="AC109" s="55"/>
      <c r="AD109" s="148">
        <f>Schisto!P118</f>
        <v>0</v>
      </c>
      <c r="AE109" s="148">
        <f>Schisto!AI118</f>
        <v>0</v>
      </c>
      <c r="AF109" s="148">
        <f>Schisto!AJ118</f>
        <v>0</v>
      </c>
      <c r="AG109" s="148">
        <f>Schisto!AN118</f>
        <v>0</v>
      </c>
      <c r="AH109" s="148">
        <f>Schisto!AO118</f>
        <v>0</v>
      </c>
      <c r="AI109" s="148">
        <f>Schisto!AT118</f>
        <v>0</v>
      </c>
      <c r="AJ109" s="148">
        <f>Schisto!AU118</f>
        <v>0</v>
      </c>
      <c r="AK109" s="148">
        <f>Schisto!AV118</f>
        <v>0</v>
      </c>
      <c r="AL109" s="148">
        <f>Schisto!AW118</f>
        <v>0</v>
      </c>
      <c r="AM109" s="148">
        <f>COUNTIF(Schisto!AX118,"Yes")</f>
        <v>0</v>
      </c>
      <c r="AN109" s="55"/>
      <c r="AO109" s="148">
        <f>STH!P118</f>
        <v>0</v>
      </c>
      <c r="AP109" s="148">
        <f>MAX(STH!AK118,STH!BS118)</f>
        <v>0</v>
      </c>
      <c r="AQ109" s="148">
        <f>MAX(STH!AL118,STH!BT118)</f>
        <v>0</v>
      </c>
      <c r="AR109" s="148">
        <f>MAX(STH!AM118,STH!BU118)</f>
        <v>0</v>
      </c>
      <c r="AS109" s="148">
        <f>MAX(STH!AN118,STH!BV118)</f>
        <v>0</v>
      </c>
      <c r="AT109" s="148">
        <f>MAX(STH!AO118,STH!BW118)</f>
        <v>0</v>
      </c>
      <c r="AU109" s="148">
        <f>MAX(STH!AQ118,STH!BY118)</f>
        <v>0</v>
      </c>
      <c r="AV109" s="148">
        <f>MAX(STH!AR118,STH!BZ118)</f>
        <v>0</v>
      </c>
      <c r="AW109" s="148">
        <f>MAX(STH!AS118,STH!CA118)</f>
        <v>0</v>
      </c>
      <c r="AX109" s="148">
        <f>MAX(STH!AT118,STH!CB118)</f>
        <v>0</v>
      </c>
      <c r="AY109" s="148">
        <f>MAX(STH!AU118,STH!CC118)</f>
        <v>0</v>
      </c>
      <c r="AZ109" s="148">
        <f>MAX(STH!AV118,STH!CD118)</f>
        <v>0</v>
      </c>
      <c r="BA109" s="148">
        <f>MAX(STH!AW118,STH!CE118)</f>
        <v>0</v>
      </c>
      <c r="BB109" s="148">
        <f>MAX(STH!AX118,STH!CF118)</f>
        <v>0</v>
      </c>
      <c r="BC109" s="148">
        <f>MAX(STH!AY118,STH!CG118)</f>
        <v>0</v>
      </c>
      <c r="BD109" s="148">
        <f>MAX(STH!AZ118,STH!CH118)</f>
        <v>0</v>
      </c>
      <c r="BE109" s="148">
        <f>MAX(STH!BA118,STH!CI118)</f>
        <v>0</v>
      </c>
      <c r="BF109" s="148">
        <f>MAX(STH!BB118,STH!CJ118)</f>
        <v>0</v>
      </c>
      <c r="BG109" s="148">
        <f>MAX(COUNTIF(STH!BC118,"Yes"),COUNTIF(STH!CK118,"Yes"))</f>
        <v>0</v>
      </c>
      <c r="BH109" s="55"/>
      <c r="BI109" s="148">
        <f>Trachoma!Q121</f>
        <v>0</v>
      </c>
      <c r="BJ109" s="148">
        <f>Trachoma!AK121</f>
        <v>0</v>
      </c>
      <c r="BK109" s="148">
        <f>Trachoma!AL121</f>
        <v>0</v>
      </c>
      <c r="BL109" s="148">
        <f>Trachoma!AN121</f>
        <v>0</v>
      </c>
      <c r="BM109" s="148">
        <f>Trachoma!AO121</f>
        <v>0</v>
      </c>
      <c r="BN109" s="148">
        <f>Trachoma!AT121</f>
        <v>0</v>
      </c>
      <c r="BO109" s="148">
        <f>Trachoma!AU121</f>
        <v>0</v>
      </c>
      <c r="BP109" s="148">
        <f>Trachoma!AV121</f>
        <v>0</v>
      </c>
      <c r="BQ109" s="148">
        <f>Trachoma!AW121</f>
        <v>0</v>
      </c>
      <c r="BR109" s="148">
        <f>COUNTIF(Trachoma!AX121,"Yes")</f>
        <v>0</v>
      </c>
      <c r="BS109" s="55"/>
      <c r="BT109" s="148">
        <f t="shared" si="24"/>
        <v>0</v>
      </c>
      <c r="BU109" s="148">
        <f t="shared" si="25"/>
        <v>0</v>
      </c>
      <c r="BV109" s="148">
        <f t="shared" si="26"/>
        <v>0</v>
      </c>
      <c r="BW109" s="148">
        <f t="shared" si="27"/>
        <v>0</v>
      </c>
      <c r="BX109" s="148">
        <f t="shared" si="28"/>
        <v>0</v>
      </c>
      <c r="BY109" s="148">
        <f t="shared" si="30"/>
        <v>0</v>
      </c>
      <c r="BZ109" s="148">
        <f t="shared" si="31"/>
        <v>0</v>
      </c>
      <c r="CA109" s="148">
        <f t="shared" si="32"/>
        <v>0</v>
      </c>
      <c r="CB109" s="148">
        <f t="shared" si="33"/>
        <v>0</v>
      </c>
      <c r="CC109" s="148">
        <f t="shared" si="29"/>
        <v>0</v>
      </c>
    </row>
    <row r="110" spans="2:81" x14ac:dyDescent="0.25">
      <c r="B110" s="361">
        <f>Demography!B118</f>
        <v>0</v>
      </c>
      <c r="C110" s="361">
        <f>Demography!C118</f>
        <v>0</v>
      </c>
      <c r="D110" s="362">
        <f>Demography!D118</f>
        <v>0</v>
      </c>
      <c r="E110" s="337"/>
      <c r="F110" s="362">
        <f>LF!M117</f>
        <v>0</v>
      </c>
      <c r="G110" s="362">
        <f>LF!AE117</f>
        <v>0</v>
      </c>
      <c r="H110" s="362">
        <f>LF!AF117</f>
        <v>0</v>
      </c>
      <c r="I110" s="362">
        <f>LF!AH117</f>
        <v>0</v>
      </c>
      <c r="J110" s="362">
        <f>LF!AI117</f>
        <v>0</v>
      </c>
      <c r="K110" s="362">
        <f>LF!AK117</f>
        <v>0</v>
      </c>
      <c r="L110" s="362">
        <f>LF!AM117</f>
        <v>0</v>
      </c>
      <c r="M110" s="362">
        <f>LF!AN117</f>
        <v>0</v>
      </c>
      <c r="N110" s="362">
        <f>LF!AO117</f>
        <v>0</v>
      </c>
      <c r="O110" s="362">
        <f>LF!AP117</f>
        <v>0</v>
      </c>
      <c r="P110" s="362">
        <f>LF!AQ117</f>
        <v>0</v>
      </c>
      <c r="Q110" s="362">
        <f>COUNTIF(LF!AR117,"Yes")</f>
        <v>0</v>
      </c>
      <c r="R110" s="337"/>
      <c r="S110" s="362">
        <f>Oncho!K117</f>
        <v>0</v>
      </c>
      <c r="T110" s="362">
        <f>MAX(Oncho!AB117,Oncho!BA117)</f>
        <v>0</v>
      </c>
      <c r="U110" s="362">
        <f>MAX(Oncho!AC117,Oncho!BB117)</f>
        <v>0</v>
      </c>
      <c r="V110" s="362">
        <f>MAX(Oncho!AE117,Oncho!BD117)</f>
        <v>0</v>
      </c>
      <c r="W110" s="362">
        <f>MAX(Oncho!AF117,Oncho!BE117)</f>
        <v>0</v>
      </c>
      <c r="X110" s="362">
        <f>MAX(Oncho!AG117,Oncho!BF117)</f>
        <v>0</v>
      </c>
      <c r="Y110" s="362">
        <f>MAX(Oncho!AH117,Oncho!BG117)</f>
        <v>0</v>
      </c>
      <c r="Z110" s="362">
        <f>MAX(Oncho!AI117,Oncho!BH117)</f>
        <v>0</v>
      </c>
      <c r="AA110" s="362">
        <f>MAX(Oncho!AJ117,Oncho!BI117)</f>
        <v>0</v>
      </c>
      <c r="AB110" s="362">
        <f>MAX(COUNTIF(Oncho!AK117,"Yes"),COUNTIF(Oncho!BJ117,"Yes"))</f>
        <v>0</v>
      </c>
      <c r="AC110" s="337"/>
      <c r="AD110" s="362">
        <f>Schisto!P119</f>
        <v>0</v>
      </c>
      <c r="AE110" s="362">
        <f>Schisto!AI119</f>
        <v>0</v>
      </c>
      <c r="AF110" s="362">
        <f>Schisto!AJ119</f>
        <v>0</v>
      </c>
      <c r="AG110" s="362">
        <f>Schisto!AN119</f>
        <v>0</v>
      </c>
      <c r="AH110" s="362">
        <f>Schisto!AO119</f>
        <v>0</v>
      </c>
      <c r="AI110" s="362">
        <f>Schisto!AT119</f>
        <v>0</v>
      </c>
      <c r="AJ110" s="362">
        <f>Schisto!AU119</f>
        <v>0</v>
      </c>
      <c r="AK110" s="362">
        <f>Schisto!AV119</f>
        <v>0</v>
      </c>
      <c r="AL110" s="362">
        <f>Schisto!AW119</f>
        <v>0</v>
      </c>
      <c r="AM110" s="362">
        <f>COUNTIF(Schisto!AX119,"Yes")</f>
        <v>0</v>
      </c>
      <c r="AN110" s="337"/>
      <c r="AO110" s="362">
        <f>STH!P119</f>
        <v>0</v>
      </c>
      <c r="AP110" s="362">
        <f>MAX(STH!AK119,STH!BS119)</f>
        <v>0</v>
      </c>
      <c r="AQ110" s="362">
        <f>MAX(STH!AL119,STH!BT119)</f>
        <v>0</v>
      </c>
      <c r="AR110" s="362">
        <f>MAX(STH!AM119,STH!BU119)</f>
        <v>0</v>
      </c>
      <c r="AS110" s="362">
        <f>MAX(STH!AN119,STH!BV119)</f>
        <v>0</v>
      </c>
      <c r="AT110" s="362">
        <f>MAX(STH!AO119,STH!BW119)</f>
        <v>0</v>
      </c>
      <c r="AU110" s="362">
        <f>MAX(STH!AQ119,STH!BY119)</f>
        <v>0</v>
      </c>
      <c r="AV110" s="362">
        <f>MAX(STH!AR119,STH!BZ119)</f>
        <v>0</v>
      </c>
      <c r="AW110" s="362">
        <f>MAX(STH!AS119,STH!CA119)</f>
        <v>0</v>
      </c>
      <c r="AX110" s="362">
        <f>MAX(STH!AT119,STH!CB119)</f>
        <v>0</v>
      </c>
      <c r="AY110" s="362">
        <f>MAX(STH!AU119,STH!CC119)</f>
        <v>0</v>
      </c>
      <c r="AZ110" s="362">
        <f>MAX(STH!AV119,STH!CD119)</f>
        <v>0</v>
      </c>
      <c r="BA110" s="362">
        <f>MAX(STH!AW119,STH!CE119)</f>
        <v>0</v>
      </c>
      <c r="BB110" s="362">
        <f>MAX(STH!AX119,STH!CF119)</f>
        <v>0</v>
      </c>
      <c r="BC110" s="362">
        <f>MAX(STH!AY119,STH!CG119)</f>
        <v>0</v>
      </c>
      <c r="BD110" s="362">
        <f>MAX(STH!AZ119,STH!CH119)</f>
        <v>0</v>
      </c>
      <c r="BE110" s="362">
        <f>MAX(STH!BA119,STH!CI119)</f>
        <v>0</v>
      </c>
      <c r="BF110" s="362">
        <f>MAX(STH!BB119,STH!CJ119)</f>
        <v>0</v>
      </c>
      <c r="BG110" s="362">
        <f>MAX(COUNTIF(STH!BC119,"Yes"),COUNTIF(STH!CK119,"Yes"))</f>
        <v>0</v>
      </c>
      <c r="BH110" s="337"/>
      <c r="BI110" s="362">
        <f>Trachoma!Q122</f>
        <v>0</v>
      </c>
      <c r="BJ110" s="362">
        <f>Trachoma!AK122</f>
        <v>0</v>
      </c>
      <c r="BK110" s="362">
        <f>Trachoma!AL122</f>
        <v>0</v>
      </c>
      <c r="BL110" s="362">
        <f>Trachoma!AN122</f>
        <v>0</v>
      </c>
      <c r="BM110" s="362">
        <f>Trachoma!AO122</f>
        <v>0</v>
      </c>
      <c r="BN110" s="362">
        <f>Trachoma!AT122</f>
        <v>0</v>
      </c>
      <c r="BO110" s="362">
        <f>Trachoma!AU122</f>
        <v>0</v>
      </c>
      <c r="BP110" s="362">
        <f>Trachoma!AV122</f>
        <v>0</v>
      </c>
      <c r="BQ110" s="362">
        <f>Trachoma!AW122</f>
        <v>0</v>
      </c>
      <c r="BR110" s="362">
        <f>COUNTIF(Trachoma!AX122,"Yes")</f>
        <v>0</v>
      </c>
      <c r="BS110" s="337"/>
      <c r="BT110" s="362">
        <f t="shared" si="24"/>
        <v>0</v>
      </c>
      <c r="BU110" s="362">
        <f t="shared" si="25"/>
        <v>0</v>
      </c>
      <c r="BV110" s="362">
        <f t="shared" si="26"/>
        <v>0</v>
      </c>
      <c r="BW110" s="362">
        <f t="shared" si="27"/>
        <v>0</v>
      </c>
      <c r="BX110" s="362">
        <f t="shared" si="28"/>
        <v>0</v>
      </c>
      <c r="BY110" s="362">
        <f t="shared" si="30"/>
        <v>0</v>
      </c>
      <c r="BZ110" s="362">
        <f t="shared" si="31"/>
        <v>0</v>
      </c>
      <c r="CA110" s="362">
        <f t="shared" si="32"/>
        <v>0</v>
      </c>
      <c r="CB110" s="362">
        <f t="shared" si="33"/>
        <v>0</v>
      </c>
      <c r="CC110" s="362">
        <f t="shared" si="29"/>
        <v>0</v>
      </c>
    </row>
    <row r="111" spans="2:81" x14ac:dyDescent="0.25">
      <c r="B111" s="147">
        <f>Demography!B119</f>
        <v>0</v>
      </c>
      <c r="C111" s="147">
        <f>Demography!C119</f>
        <v>0</v>
      </c>
      <c r="D111" s="148">
        <f>Demography!D119</f>
        <v>0</v>
      </c>
      <c r="E111" s="55"/>
      <c r="F111" s="148">
        <f>LF!M118</f>
        <v>0</v>
      </c>
      <c r="G111" s="148">
        <f>LF!AE118</f>
        <v>0</v>
      </c>
      <c r="H111" s="148">
        <f>LF!AF118</f>
        <v>0</v>
      </c>
      <c r="I111" s="148">
        <f>LF!AH118</f>
        <v>0</v>
      </c>
      <c r="J111" s="148">
        <f>LF!AI118</f>
        <v>0</v>
      </c>
      <c r="K111" s="148">
        <f>LF!AK118</f>
        <v>0</v>
      </c>
      <c r="L111" s="148">
        <f>LF!AM118</f>
        <v>0</v>
      </c>
      <c r="M111" s="148">
        <f>LF!AN118</f>
        <v>0</v>
      </c>
      <c r="N111" s="148">
        <f>LF!AO118</f>
        <v>0</v>
      </c>
      <c r="O111" s="148">
        <f>LF!AP118</f>
        <v>0</v>
      </c>
      <c r="P111" s="148">
        <f>LF!AQ118</f>
        <v>0</v>
      </c>
      <c r="Q111" s="148">
        <f>COUNTIF(LF!AR118,"Yes")</f>
        <v>0</v>
      </c>
      <c r="R111" s="55"/>
      <c r="S111" s="148">
        <f>Oncho!K118</f>
        <v>0</v>
      </c>
      <c r="T111" s="148">
        <f>MAX(Oncho!AB118,Oncho!BA118)</f>
        <v>0</v>
      </c>
      <c r="U111" s="148">
        <f>MAX(Oncho!AC118,Oncho!BB118)</f>
        <v>0</v>
      </c>
      <c r="V111" s="148">
        <f>MAX(Oncho!AE118,Oncho!BD118)</f>
        <v>0</v>
      </c>
      <c r="W111" s="148">
        <f>MAX(Oncho!AF118,Oncho!BE118)</f>
        <v>0</v>
      </c>
      <c r="X111" s="148">
        <f>MAX(Oncho!AG118,Oncho!BF118)</f>
        <v>0</v>
      </c>
      <c r="Y111" s="148">
        <f>MAX(Oncho!AH118,Oncho!BG118)</f>
        <v>0</v>
      </c>
      <c r="Z111" s="148">
        <f>MAX(Oncho!AI118,Oncho!BH118)</f>
        <v>0</v>
      </c>
      <c r="AA111" s="148">
        <f>MAX(Oncho!AJ118,Oncho!BI118)</f>
        <v>0</v>
      </c>
      <c r="AB111" s="148">
        <f>MAX(COUNTIF(Oncho!AK118,"Yes"),COUNTIF(Oncho!BJ118,"Yes"))</f>
        <v>0</v>
      </c>
      <c r="AC111" s="55"/>
      <c r="AD111" s="148">
        <f>Schisto!P120</f>
        <v>0</v>
      </c>
      <c r="AE111" s="148">
        <f>Schisto!AI120</f>
        <v>0</v>
      </c>
      <c r="AF111" s="148">
        <f>Schisto!AJ120</f>
        <v>0</v>
      </c>
      <c r="AG111" s="148">
        <f>Schisto!AN120</f>
        <v>0</v>
      </c>
      <c r="AH111" s="148">
        <f>Schisto!AO120</f>
        <v>0</v>
      </c>
      <c r="AI111" s="148">
        <f>Schisto!AT120</f>
        <v>0</v>
      </c>
      <c r="AJ111" s="148">
        <f>Schisto!AU120</f>
        <v>0</v>
      </c>
      <c r="AK111" s="148">
        <f>Schisto!AV120</f>
        <v>0</v>
      </c>
      <c r="AL111" s="148">
        <f>Schisto!AW120</f>
        <v>0</v>
      </c>
      <c r="AM111" s="148">
        <f>COUNTIF(Schisto!AX120,"Yes")</f>
        <v>0</v>
      </c>
      <c r="AN111" s="55"/>
      <c r="AO111" s="148">
        <f>STH!P120</f>
        <v>0</v>
      </c>
      <c r="AP111" s="148">
        <f>MAX(STH!AK120,STH!BS120)</f>
        <v>0</v>
      </c>
      <c r="AQ111" s="148">
        <f>MAX(STH!AL120,STH!BT120)</f>
        <v>0</v>
      </c>
      <c r="AR111" s="148">
        <f>MAX(STH!AM120,STH!BU120)</f>
        <v>0</v>
      </c>
      <c r="AS111" s="148">
        <f>MAX(STH!AN120,STH!BV120)</f>
        <v>0</v>
      </c>
      <c r="AT111" s="148">
        <f>MAX(STH!AO120,STH!BW120)</f>
        <v>0</v>
      </c>
      <c r="AU111" s="148">
        <f>MAX(STH!AQ120,STH!BY120)</f>
        <v>0</v>
      </c>
      <c r="AV111" s="148">
        <f>MAX(STH!AR120,STH!BZ120)</f>
        <v>0</v>
      </c>
      <c r="AW111" s="148">
        <f>MAX(STH!AS120,STH!CA120)</f>
        <v>0</v>
      </c>
      <c r="AX111" s="148">
        <f>MAX(STH!AT120,STH!CB120)</f>
        <v>0</v>
      </c>
      <c r="AY111" s="148">
        <f>MAX(STH!AU120,STH!CC120)</f>
        <v>0</v>
      </c>
      <c r="AZ111" s="148">
        <f>MAX(STH!AV120,STH!CD120)</f>
        <v>0</v>
      </c>
      <c r="BA111" s="148">
        <f>MAX(STH!AW120,STH!CE120)</f>
        <v>0</v>
      </c>
      <c r="BB111" s="148">
        <f>MAX(STH!AX120,STH!CF120)</f>
        <v>0</v>
      </c>
      <c r="BC111" s="148">
        <f>MAX(STH!AY120,STH!CG120)</f>
        <v>0</v>
      </c>
      <c r="BD111" s="148">
        <f>MAX(STH!AZ120,STH!CH120)</f>
        <v>0</v>
      </c>
      <c r="BE111" s="148">
        <f>MAX(STH!BA120,STH!CI120)</f>
        <v>0</v>
      </c>
      <c r="BF111" s="148">
        <f>MAX(STH!BB120,STH!CJ120)</f>
        <v>0</v>
      </c>
      <c r="BG111" s="148">
        <f>MAX(COUNTIF(STH!BC120,"Yes"),COUNTIF(STH!CK120,"Yes"))</f>
        <v>0</v>
      </c>
      <c r="BH111" s="55"/>
      <c r="BI111" s="148">
        <f>Trachoma!Q123</f>
        <v>0</v>
      </c>
      <c r="BJ111" s="148">
        <f>Trachoma!AK123</f>
        <v>0</v>
      </c>
      <c r="BK111" s="148">
        <f>Trachoma!AL123</f>
        <v>0</v>
      </c>
      <c r="BL111" s="148">
        <f>Trachoma!AN123</f>
        <v>0</v>
      </c>
      <c r="BM111" s="148">
        <f>Trachoma!AO123</f>
        <v>0</v>
      </c>
      <c r="BN111" s="148">
        <f>Trachoma!AT123</f>
        <v>0</v>
      </c>
      <c r="BO111" s="148">
        <f>Trachoma!AU123</f>
        <v>0</v>
      </c>
      <c r="BP111" s="148">
        <f>Trachoma!AV123</f>
        <v>0</v>
      </c>
      <c r="BQ111" s="148">
        <f>Trachoma!AW123</f>
        <v>0</v>
      </c>
      <c r="BR111" s="148">
        <f>COUNTIF(Trachoma!AX123,"Yes")</f>
        <v>0</v>
      </c>
      <c r="BS111" s="55"/>
      <c r="BT111" s="148">
        <f t="shared" si="24"/>
        <v>0</v>
      </c>
      <c r="BU111" s="148">
        <f t="shared" si="25"/>
        <v>0</v>
      </c>
      <c r="BV111" s="148">
        <f t="shared" si="26"/>
        <v>0</v>
      </c>
      <c r="BW111" s="148">
        <f t="shared" si="27"/>
        <v>0</v>
      </c>
      <c r="BX111" s="148">
        <f t="shared" si="28"/>
        <v>0</v>
      </c>
      <c r="BY111" s="148">
        <f t="shared" si="30"/>
        <v>0</v>
      </c>
      <c r="BZ111" s="148">
        <f t="shared" si="31"/>
        <v>0</v>
      </c>
      <c r="CA111" s="148">
        <f t="shared" si="32"/>
        <v>0</v>
      </c>
      <c r="CB111" s="148">
        <f t="shared" si="33"/>
        <v>0</v>
      </c>
      <c r="CC111" s="148">
        <f t="shared" si="29"/>
        <v>0</v>
      </c>
    </row>
    <row r="112" spans="2:81" x14ac:dyDescent="0.25">
      <c r="B112" s="361">
        <f>Demography!B120</f>
        <v>0</v>
      </c>
      <c r="C112" s="361">
        <f>Demography!C120</f>
        <v>0</v>
      </c>
      <c r="D112" s="362">
        <f>Demography!D120</f>
        <v>0</v>
      </c>
      <c r="E112" s="337"/>
      <c r="F112" s="362">
        <f>LF!M119</f>
        <v>0</v>
      </c>
      <c r="G112" s="362">
        <f>LF!AE119</f>
        <v>0</v>
      </c>
      <c r="H112" s="362">
        <f>LF!AF119</f>
        <v>0</v>
      </c>
      <c r="I112" s="362">
        <f>LF!AH119</f>
        <v>0</v>
      </c>
      <c r="J112" s="362">
        <f>LF!AI119</f>
        <v>0</v>
      </c>
      <c r="K112" s="362">
        <f>LF!AK119</f>
        <v>0</v>
      </c>
      <c r="L112" s="362">
        <f>LF!AM119</f>
        <v>0</v>
      </c>
      <c r="M112" s="362">
        <f>LF!AN119</f>
        <v>0</v>
      </c>
      <c r="N112" s="362">
        <f>LF!AO119</f>
        <v>0</v>
      </c>
      <c r="O112" s="362">
        <f>LF!AP119</f>
        <v>0</v>
      </c>
      <c r="P112" s="362">
        <f>LF!AQ119</f>
        <v>0</v>
      </c>
      <c r="Q112" s="362">
        <f>COUNTIF(LF!AR119,"Yes")</f>
        <v>0</v>
      </c>
      <c r="R112" s="337"/>
      <c r="S112" s="362">
        <f>Oncho!K119</f>
        <v>0</v>
      </c>
      <c r="T112" s="362">
        <f>MAX(Oncho!AB119,Oncho!BA119)</f>
        <v>0</v>
      </c>
      <c r="U112" s="362">
        <f>MAX(Oncho!AC119,Oncho!BB119)</f>
        <v>0</v>
      </c>
      <c r="V112" s="362">
        <f>MAX(Oncho!AE119,Oncho!BD119)</f>
        <v>0</v>
      </c>
      <c r="W112" s="362">
        <f>MAX(Oncho!AF119,Oncho!BE119)</f>
        <v>0</v>
      </c>
      <c r="X112" s="362">
        <f>MAX(Oncho!AG119,Oncho!BF119)</f>
        <v>0</v>
      </c>
      <c r="Y112" s="362">
        <f>MAX(Oncho!AH119,Oncho!BG119)</f>
        <v>0</v>
      </c>
      <c r="Z112" s="362">
        <f>MAX(Oncho!AI119,Oncho!BH119)</f>
        <v>0</v>
      </c>
      <c r="AA112" s="362">
        <f>MAX(Oncho!AJ119,Oncho!BI119)</f>
        <v>0</v>
      </c>
      <c r="AB112" s="362">
        <f>MAX(COUNTIF(Oncho!AK119,"Yes"),COUNTIF(Oncho!BJ119,"Yes"))</f>
        <v>0</v>
      </c>
      <c r="AC112" s="337"/>
      <c r="AD112" s="362">
        <f>Schisto!P121</f>
        <v>0</v>
      </c>
      <c r="AE112" s="362">
        <f>Schisto!AI121</f>
        <v>0</v>
      </c>
      <c r="AF112" s="362">
        <f>Schisto!AJ121</f>
        <v>0</v>
      </c>
      <c r="AG112" s="362">
        <f>Schisto!AN121</f>
        <v>0</v>
      </c>
      <c r="AH112" s="362">
        <f>Schisto!AO121</f>
        <v>0</v>
      </c>
      <c r="AI112" s="362">
        <f>Schisto!AT121</f>
        <v>0</v>
      </c>
      <c r="AJ112" s="362">
        <f>Schisto!AU121</f>
        <v>0</v>
      </c>
      <c r="AK112" s="362">
        <f>Schisto!AV121</f>
        <v>0</v>
      </c>
      <c r="AL112" s="362">
        <f>Schisto!AW121</f>
        <v>0</v>
      </c>
      <c r="AM112" s="362">
        <f>COUNTIF(Schisto!AX121,"Yes")</f>
        <v>0</v>
      </c>
      <c r="AN112" s="337"/>
      <c r="AO112" s="362">
        <f>STH!P121</f>
        <v>0</v>
      </c>
      <c r="AP112" s="362">
        <f>MAX(STH!AK121,STH!BS121)</f>
        <v>0</v>
      </c>
      <c r="AQ112" s="362">
        <f>MAX(STH!AL121,STH!BT121)</f>
        <v>0</v>
      </c>
      <c r="AR112" s="362">
        <f>MAX(STH!AM121,STH!BU121)</f>
        <v>0</v>
      </c>
      <c r="AS112" s="362">
        <f>MAX(STH!AN121,STH!BV121)</f>
        <v>0</v>
      </c>
      <c r="AT112" s="362">
        <f>MAX(STH!AO121,STH!BW121)</f>
        <v>0</v>
      </c>
      <c r="AU112" s="362">
        <f>MAX(STH!AQ121,STH!BY121)</f>
        <v>0</v>
      </c>
      <c r="AV112" s="362">
        <f>MAX(STH!AR121,STH!BZ121)</f>
        <v>0</v>
      </c>
      <c r="AW112" s="362">
        <f>MAX(STH!AS121,STH!CA121)</f>
        <v>0</v>
      </c>
      <c r="AX112" s="362">
        <f>MAX(STH!AT121,STH!CB121)</f>
        <v>0</v>
      </c>
      <c r="AY112" s="362">
        <f>MAX(STH!AU121,STH!CC121)</f>
        <v>0</v>
      </c>
      <c r="AZ112" s="362">
        <f>MAX(STH!AV121,STH!CD121)</f>
        <v>0</v>
      </c>
      <c r="BA112" s="362">
        <f>MAX(STH!AW121,STH!CE121)</f>
        <v>0</v>
      </c>
      <c r="BB112" s="362">
        <f>MAX(STH!AX121,STH!CF121)</f>
        <v>0</v>
      </c>
      <c r="BC112" s="362">
        <f>MAX(STH!AY121,STH!CG121)</f>
        <v>0</v>
      </c>
      <c r="BD112" s="362">
        <f>MAX(STH!AZ121,STH!CH121)</f>
        <v>0</v>
      </c>
      <c r="BE112" s="362">
        <f>MAX(STH!BA121,STH!CI121)</f>
        <v>0</v>
      </c>
      <c r="BF112" s="362">
        <f>MAX(STH!BB121,STH!CJ121)</f>
        <v>0</v>
      </c>
      <c r="BG112" s="362">
        <f>MAX(COUNTIF(STH!BC121,"Yes"),COUNTIF(STH!CK121,"Yes"))</f>
        <v>0</v>
      </c>
      <c r="BH112" s="337"/>
      <c r="BI112" s="362">
        <f>Trachoma!Q124</f>
        <v>0</v>
      </c>
      <c r="BJ112" s="362">
        <f>Trachoma!AK124</f>
        <v>0</v>
      </c>
      <c r="BK112" s="362">
        <f>Trachoma!AL124</f>
        <v>0</v>
      </c>
      <c r="BL112" s="362">
        <f>Trachoma!AN124</f>
        <v>0</v>
      </c>
      <c r="BM112" s="362">
        <f>Trachoma!AO124</f>
        <v>0</v>
      </c>
      <c r="BN112" s="362">
        <f>Trachoma!AT124</f>
        <v>0</v>
      </c>
      <c r="BO112" s="362">
        <f>Trachoma!AU124</f>
        <v>0</v>
      </c>
      <c r="BP112" s="362">
        <f>Trachoma!AV124</f>
        <v>0</v>
      </c>
      <c r="BQ112" s="362">
        <f>Trachoma!AW124</f>
        <v>0</v>
      </c>
      <c r="BR112" s="362">
        <f>COUNTIF(Trachoma!AX124,"Yes")</f>
        <v>0</v>
      </c>
      <c r="BS112" s="337"/>
      <c r="BT112" s="362">
        <f t="shared" si="24"/>
        <v>0</v>
      </c>
      <c r="BU112" s="362">
        <f t="shared" si="25"/>
        <v>0</v>
      </c>
      <c r="BV112" s="362">
        <f t="shared" si="26"/>
        <v>0</v>
      </c>
      <c r="BW112" s="362">
        <f t="shared" si="27"/>
        <v>0</v>
      </c>
      <c r="BX112" s="362">
        <f t="shared" si="28"/>
        <v>0</v>
      </c>
      <c r="BY112" s="362">
        <f t="shared" si="30"/>
        <v>0</v>
      </c>
      <c r="BZ112" s="362">
        <f t="shared" si="31"/>
        <v>0</v>
      </c>
      <c r="CA112" s="362">
        <f t="shared" si="32"/>
        <v>0</v>
      </c>
      <c r="CB112" s="362">
        <f t="shared" si="33"/>
        <v>0</v>
      </c>
      <c r="CC112" s="362">
        <f t="shared" si="29"/>
        <v>0</v>
      </c>
    </row>
    <row r="113" spans="2:81" x14ac:dyDescent="0.25">
      <c r="B113" s="147">
        <f>Demography!B121</f>
        <v>0</v>
      </c>
      <c r="C113" s="147">
        <f>Demography!C121</f>
        <v>0</v>
      </c>
      <c r="D113" s="148">
        <f>Demography!D121</f>
        <v>0</v>
      </c>
      <c r="E113" s="55"/>
      <c r="F113" s="148">
        <f>LF!M120</f>
        <v>0</v>
      </c>
      <c r="G113" s="148">
        <f>LF!AE120</f>
        <v>0</v>
      </c>
      <c r="H113" s="148">
        <f>LF!AF120</f>
        <v>0</v>
      </c>
      <c r="I113" s="148">
        <f>LF!AH120</f>
        <v>0</v>
      </c>
      <c r="J113" s="148">
        <f>LF!AI120</f>
        <v>0</v>
      </c>
      <c r="K113" s="148">
        <f>LF!AK120</f>
        <v>0</v>
      </c>
      <c r="L113" s="148">
        <f>LF!AM120</f>
        <v>0</v>
      </c>
      <c r="M113" s="148">
        <f>LF!AN120</f>
        <v>0</v>
      </c>
      <c r="N113" s="148">
        <f>LF!AO120</f>
        <v>0</v>
      </c>
      <c r="O113" s="148">
        <f>LF!AP120</f>
        <v>0</v>
      </c>
      <c r="P113" s="148">
        <f>LF!AQ120</f>
        <v>0</v>
      </c>
      <c r="Q113" s="148">
        <f>COUNTIF(LF!AR120,"Yes")</f>
        <v>0</v>
      </c>
      <c r="R113" s="55"/>
      <c r="S113" s="148">
        <f>Oncho!K120</f>
        <v>0</v>
      </c>
      <c r="T113" s="148">
        <f>MAX(Oncho!AB120,Oncho!BA120)</f>
        <v>0</v>
      </c>
      <c r="U113" s="148">
        <f>MAX(Oncho!AC120,Oncho!BB120)</f>
        <v>0</v>
      </c>
      <c r="V113" s="148">
        <f>MAX(Oncho!AE120,Oncho!BD120)</f>
        <v>0</v>
      </c>
      <c r="W113" s="148">
        <f>MAX(Oncho!AF120,Oncho!BE120)</f>
        <v>0</v>
      </c>
      <c r="X113" s="148">
        <f>MAX(Oncho!AG120,Oncho!BF120)</f>
        <v>0</v>
      </c>
      <c r="Y113" s="148">
        <f>MAX(Oncho!AH120,Oncho!BG120)</f>
        <v>0</v>
      </c>
      <c r="Z113" s="148">
        <f>MAX(Oncho!AI120,Oncho!BH120)</f>
        <v>0</v>
      </c>
      <c r="AA113" s="148">
        <f>MAX(Oncho!AJ120,Oncho!BI120)</f>
        <v>0</v>
      </c>
      <c r="AB113" s="148">
        <f>MAX(COUNTIF(Oncho!AK120,"Yes"),COUNTIF(Oncho!BJ120,"Yes"))</f>
        <v>0</v>
      </c>
      <c r="AC113" s="55"/>
      <c r="AD113" s="148">
        <f>Schisto!P122</f>
        <v>0</v>
      </c>
      <c r="AE113" s="148">
        <f>Schisto!AI122</f>
        <v>0</v>
      </c>
      <c r="AF113" s="148">
        <f>Schisto!AJ122</f>
        <v>0</v>
      </c>
      <c r="AG113" s="148">
        <f>Schisto!AN122</f>
        <v>0</v>
      </c>
      <c r="AH113" s="148">
        <f>Schisto!AO122</f>
        <v>0</v>
      </c>
      <c r="AI113" s="148">
        <f>Schisto!AT122</f>
        <v>0</v>
      </c>
      <c r="AJ113" s="148">
        <f>Schisto!AU122</f>
        <v>0</v>
      </c>
      <c r="AK113" s="148">
        <f>Schisto!AV122</f>
        <v>0</v>
      </c>
      <c r="AL113" s="148">
        <f>Schisto!AW122</f>
        <v>0</v>
      </c>
      <c r="AM113" s="148">
        <f>COUNTIF(Schisto!AX122,"Yes")</f>
        <v>0</v>
      </c>
      <c r="AN113" s="55"/>
      <c r="AO113" s="148">
        <f>STH!P122</f>
        <v>0</v>
      </c>
      <c r="AP113" s="148">
        <f>MAX(STH!AK122,STH!BS122)</f>
        <v>0</v>
      </c>
      <c r="AQ113" s="148">
        <f>MAX(STH!AL122,STH!BT122)</f>
        <v>0</v>
      </c>
      <c r="AR113" s="148">
        <f>MAX(STH!AM122,STH!BU122)</f>
        <v>0</v>
      </c>
      <c r="AS113" s="148">
        <f>MAX(STH!AN122,STH!BV122)</f>
        <v>0</v>
      </c>
      <c r="AT113" s="148">
        <f>MAX(STH!AO122,STH!BW122)</f>
        <v>0</v>
      </c>
      <c r="AU113" s="148">
        <f>MAX(STH!AQ122,STH!BY122)</f>
        <v>0</v>
      </c>
      <c r="AV113" s="148">
        <f>MAX(STH!AR122,STH!BZ122)</f>
        <v>0</v>
      </c>
      <c r="AW113" s="148">
        <f>MAX(STH!AS122,STH!CA122)</f>
        <v>0</v>
      </c>
      <c r="AX113" s="148">
        <f>MAX(STH!AT122,STH!CB122)</f>
        <v>0</v>
      </c>
      <c r="AY113" s="148">
        <f>MAX(STH!AU122,STH!CC122)</f>
        <v>0</v>
      </c>
      <c r="AZ113" s="148">
        <f>MAX(STH!AV122,STH!CD122)</f>
        <v>0</v>
      </c>
      <c r="BA113" s="148">
        <f>MAX(STH!AW122,STH!CE122)</f>
        <v>0</v>
      </c>
      <c r="BB113" s="148">
        <f>MAX(STH!AX122,STH!CF122)</f>
        <v>0</v>
      </c>
      <c r="BC113" s="148">
        <f>MAX(STH!AY122,STH!CG122)</f>
        <v>0</v>
      </c>
      <c r="BD113" s="148">
        <f>MAX(STH!AZ122,STH!CH122)</f>
        <v>0</v>
      </c>
      <c r="BE113" s="148">
        <f>MAX(STH!BA122,STH!CI122)</f>
        <v>0</v>
      </c>
      <c r="BF113" s="148">
        <f>MAX(STH!BB122,STH!CJ122)</f>
        <v>0</v>
      </c>
      <c r="BG113" s="148">
        <f>MAX(COUNTIF(STH!BC122,"Yes"),COUNTIF(STH!CK122,"Yes"))</f>
        <v>0</v>
      </c>
      <c r="BH113" s="55"/>
      <c r="BI113" s="148">
        <f>Trachoma!Q125</f>
        <v>0</v>
      </c>
      <c r="BJ113" s="148">
        <f>Trachoma!AK125</f>
        <v>0</v>
      </c>
      <c r="BK113" s="148">
        <f>Trachoma!AL125</f>
        <v>0</v>
      </c>
      <c r="BL113" s="148">
        <f>Trachoma!AN125</f>
        <v>0</v>
      </c>
      <c r="BM113" s="148">
        <f>Trachoma!AO125</f>
        <v>0</v>
      </c>
      <c r="BN113" s="148">
        <f>Trachoma!AT125</f>
        <v>0</v>
      </c>
      <c r="BO113" s="148">
        <f>Trachoma!AU125</f>
        <v>0</v>
      </c>
      <c r="BP113" s="148">
        <f>Trachoma!AV125</f>
        <v>0</v>
      </c>
      <c r="BQ113" s="148">
        <f>Trachoma!AW125</f>
        <v>0</v>
      </c>
      <c r="BR113" s="148">
        <f>COUNTIF(Trachoma!AX125,"Yes")</f>
        <v>0</v>
      </c>
      <c r="BS113" s="55"/>
      <c r="BT113" s="148">
        <f t="shared" si="24"/>
        <v>0</v>
      </c>
      <c r="BU113" s="148">
        <f t="shared" si="25"/>
        <v>0</v>
      </c>
      <c r="BV113" s="148">
        <f t="shared" si="26"/>
        <v>0</v>
      </c>
      <c r="BW113" s="148">
        <f t="shared" si="27"/>
        <v>0</v>
      </c>
      <c r="BX113" s="148">
        <f t="shared" si="28"/>
        <v>0</v>
      </c>
      <c r="BY113" s="148">
        <f t="shared" si="30"/>
        <v>0</v>
      </c>
      <c r="BZ113" s="148">
        <f t="shared" si="31"/>
        <v>0</v>
      </c>
      <c r="CA113" s="148">
        <f t="shared" si="32"/>
        <v>0</v>
      </c>
      <c r="CB113" s="148">
        <f t="shared" si="33"/>
        <v>0</v>
      </c>
      <c r="CC113" s="148">
        <f t="shared" si="29"/>
        <v>0</v>
      </c>
    </row>
    <row r="114" spans="2:81" x14ac:dyDescent="0.25">
      <c r="B114" s="361">
        <f>Demography!B122</f>
        <v>0</v>
      </c>
      <c r="C114" s="361">
        <f>Demography!C122</f>
        <v>0</v>
      </c>
      <c r="D114" s="362">
        <f>Demography!D122</f>
        <v>0</v>
      </c>
      <c r="E114" s="337"/>
      <c r="F114" s="362">
        <f>LF!M121</f>
        <v>0</v>
      </c>
      <c r="G114" s="362">
        <f>LF!AE121</f>
        <v>0</v>
      </c>
      <c r="H114" s="362">
        <f>LF!AF121</f>
        <v>0</v>
      </c>
      <c r="I114" s="362">
        <f>LF!AH121</f>
        <v>0</v>
      </c>
      <c r="J114" s="362">
        <f>LF!AI121</f>
        <v>0</v>
      </c>
      <c r="K114" s="362">
        <f>LF!AK121</f>
        <v>0</v>
      </c>
      <c r="L114" s="362">
        <f>LF!AM121</f>
        <v>0</v>
      </c>
      <c r="M114" s="362">
        <f>LF!AN121</f>
        <v>0</v>
      </c>
      <c r="N114" s="362">
        <f>LF!AO121</f>
        <v>0</v>
      </c>
      <c r="O114" s="362">
        <f>LF!AP121</f>
        <v>0</v>
      </c>
      <c r="P114" s="362">
        <f>LF!AQ121</f>
        <v>0</v>
      </c>
      <c r="Q114" s="362">
        <f>COUNTIF(LF!AR121,"Yes")</f>
        <v>0</v>
      </c>
      <c r="R114" s="337"/>
      <c r="S114" s="362">
        <f>Oncho!K121</f>
        <v>0</v>
      </c>
      <c r="T114" s="362">
        <f>MAX(Oncho!AB121,Oncho!BA121)</f>
        <v>0</v>
      </c>
      <c r="U114" s="362">
        <f>MAX(Oncho!AC121,Oncho!BB121)</f>
        <v>0</v>
      </c>
      <c r="V114" s="362">
        <f>MAX(Oncho!AE121,Oncho!BD121)</f>
        <v>0</v>
      </c>
      <c r="W114" s="362">
        <f>MAX(Oncho!AF121,Oncho!BE121)</f>
        <v>0</v>
      </c>
      <c r="X114" s="362">
        <f>MAX(Oncho!AG121,Oncho!BF121)</f>
        <v>0</v>
      </c>
      <c r="Y114" s="362">
        <f>MAX(Oncho!AH121,Oncho!BG121)</f>
        <v>0</v>
      </c>
      <c r="Z114" s="362">
        <f>MAX(Oncho!AI121,Oncho!BH121)</f>
        <v>0</v>
      </c>
      <c r="AA114" s="362">
        <f>MAX(Oncho!AJ121,Oncho!BI121)</f>
        <v>0</v>
      </c>
      <c r="AB114" s="362">
        <f>MAX(COUNTIF(Oncho!AK121,"Yes"),COUNTIF(Oncho!BJ121,"Yes"))</f>
        <v>0</v>
      </c>
      <c r="AC114" s="337"/>
      <c r="AD114" s="362">
        <f>Schisto!P123</f>
        <v>0</v>
      </c>
      <c r="AE114" s="362">
        <f>Schisto!AI123</f>
        <v>0</v>
      </c>
      <c r="AF114" s="362">
        <f>Schisto!AJ123</f>
        <v>0</v>
      </c>
      <c r="AG114" s="362">
        <f>Schisto!AN123</f>
        <v>0</v>
      </c>
      <c r="AH114" s="362">
        <f>Schisto!AO123</f>
        <v>0</v>
      </c>
      <c r="AI114" s="362">
        <f>Schisto!AT123</f>
        <v>0</v>
      </c>
      <c r="AJ114" s="362">
        <f>Schisto!AU123</f>
        <v>0</v>
      </c>
      <c r="AK114" s="362">
        <f>Schisto!AV123</f>
        <v>0</v>
      </c>
      <c r="AL114" s="362">
        <f>Schisto!AW123</f>
        <v>0</v>
      </c>
      <c r="AM114" s="362">
        <f>COUNTIF(Schisto!AX123,"Yes")</f>
        <v>0</v>
      </c>
      <c r="AN114" s="337"/>
      <c r="AO114" s="362">
        <f>STH!P123</f>
        <v>0</v>
      </c>
      <c r="AP114" s="362">
        <f>MAX(STH!AK123,STH!BS123)</f>
        <v>0</v>
      </c>
      <c r="AQ114" s="362">
        <f>MAX(STH!AL123,STH!BT123)</f>
        <v>0</v>
      </c>
      <c r="AR114" s="362">
        <f>MAX(STH!AM123,STH!BU123)</f>
        <v>0</v>
      </c>
      <c r="AS114" s="362">
        <f>MAX(STH!AN123,STH!BV123)</f>
        <v>0</v>
      </c>
      <c r="AT114" s="362">
        <f>MAX(STH!AO123,STH!BW123)</f>
        <v>0</v>
      </c>
      <c r="AU114" s="362">
        <f>MAX(STH!AQ123,STH!BY123)</f>
        <v>0</v>
      </c>
      <c r="AV114" s="362">
        <f>MAX(STH!AR123,STH!BZ123)</f>
        <v>0</v>
      </c>
      <c r="AW114" s="362">
        <f>MAX(STH!AS123,STH!CA123)</f>
        <v>0</v>
      </c>
      <c r="AX114" s="362">
        <f>MAX(STH!AT123,STH!CB123)</f>
        <v>0</v>
      </c>
      <c r="AY114" s="362">
        <f>MAX(STH!AU123,STH!CC123)</f>
        <v>0</v>
      </c>
      <c r="AZ114" s="362">
        <f>MAX(STH!AV123,STH!CD123)</f>
        <v>0</v>
      </c>
      <c r="BA114" s="362">
        <f>MAX(STH!AW123,STH!CE123)</f>
        <v>0</v>
      </c>
      <c r="BB114" s="362">
        <f>MAX(STH!AX123,STH!CF123)</f>
        <v>0</v>
      </c>
      <c r="BC114" s="362">
        <f>MAX(STH!AY123,STH!CG123)</f>
        <v>0</v>
      </c>
      <c r="BD114" s="362">
        <f>MAX(STH!AZ123,STH!CH123)</f>
        <v>0</v>
      </c>
      <c r="BE114" s="362">
        <f>MAX(STH!BA123,STH!CI123)</f>
        <v>0</v>
      </c>
      <c r="BF114" s="362">
        <f>MAX(STH!BB123,STH!CJ123)</f>
        <v>0</v>
      </c>
      <c r="BG114" s="362">
        <f>MAX(COUNTIF(STH!BC123,"Yes"),COUNTIF(STH!CK123,"Yes"))</f>
        <v>0</v>
      </c>
      <c r="BH114" s="337"/>
      <c r="BI114" s="362">
        <f>Trachoma!Q126</f>
        <v>0</v>
      </c>
      <c r="BJ114" s="362">
        <f>Trachoma!AK126</f>
        <v>0</v>
      </c>
      <c r="BK114" s="362">
        <f>Trachoma!AL126</f>
        <v>0</v>
      </c>
      <c r="BL114" s="362">
        <f>Trachoma!AN126</f>
        <v>0</v>
      </c>
      <c r="BM114" s="362">
        <f>Trachoma!AO126</f>
        <v>0</v>
      </c>
      <c r="BN114" s="362">
        <f>Trachoma!AT126</f>
        <v>0</v>
      </c>
      <c r="BO114" s="362">
        <f>Trachoma!AU126</f>
        <v>0</v>
      </c>
      <c r="BP114" s="362">
        <f>Trachoma!AV126</f>
        <v>0</v>
      </c>
      <c r="BQ114" s="362">
        <f>Trachoma!AW126</f>
        <v>0</v>
      </c>
      <c r="BR114" s="362">
        <f>COUNTIF(Trachoma!AX126,"Yes")</f>
        <v>0</v>
      </c>
      <c r="BS114" s="337"/>
      <c r="BT114" s="362">
        <f t="shared" si="24"/>
        <v>0</v>
      </c>
      <c r="BU114" s="362">
        <f t="shared" si="25"/>
        <v>0</v>
      </c>
      <c r="BV114" s="362">
        <f t="shared" si="26"/>
        <v>0</v>
      </c>
      <c r="BW114" s="362">
        <f t="shared" si="27"/>
        <v>0</v>
      </c>
      <c r="BX114" s="362">
        <f t="shared" si="28"/>
        <v>0</v>
      </c>
      <c r="BY114" s="362">
        <f t="shared" si="30"/>
        <v>0</v>
      </c>
      <c r="BZ114" s="362">
        <f t="shared" si="31"/>
        <v>0</v>
      </c>
      <c r="CA114" s="362">
        <f t="shared" si="32"/>
        <v>0</v>
      </c>
      <c r="CB114" s="362">
        <f t="shared" si="33"/>
        <v>0</v>
      </c>
      <c r="CC114" s="362">
        <f t="shared" si="29"/>
        <v>0</v>
      </c>
    </row>
    <row r="115" spans="2:81" x14ac:dyDescent="0.25">
      <c r="B115" s="147">
        <f>Demography!B123</f>
        <v>0</v>
      </c>
      <c r="C115" s="147">
        <f>Demography!C123</f>
        <v>0</v>
      </c>
      <c r="D115" s="148">
        <f>Demography!D123</f>
        <v>0</v>
      </c>
      <c r="E115" s="55"/>
      <c r="F115" s="148">
        <f>LF!M122</f>
        <v>0</v>
      </c>
      <c r="G115" s="148">
        <f>LF!AE122</f>
        <v>0</v>
      </c>
      <c r="H115" s="148">
        <f>LF!AF122</f>
        <v>0</v>
      </c>
      <c r="I115" s="148">
        <f>LF!AH122</f>
        <v>0</v>
      </c>
      <c r="J115" s="148">
        <f>LF!AI122</f>
        <v>0</v>
      </c>
      <c r="K115" s="148">
        <f>LF!AK122</f>
        <v>0</v>
      </c>
      <c r="L115" s="148">
        <f>LF!AM122</f>
        <v>0</v>
      </c>
      <c r="M115" s="148">
        <f>LF!AN122</f>
        <v>0</v>
      </c>
      <c r="N115" s="148">
        <f>LF!AO122</f>
        <v>0</v>
      </c>
      <c r="O115" s="148">
        <f>LF!AP122</f>
        <v>0</v>
      </c>
      <c r="P115" s="148">
        <f>LF!AQ122</f>
        <v>0</v>
      </c>
      <c r="Q115" s="148">
        <f>COUNTIF(LF!AR122,"Yes")</f>
        <v>0</v>
      </c>
      <c r="R115" s="55"/>
      <c r="S115" s="148">
        <f>Oncho!K122</f>
        <v>0</v>
      </c>
      <c r="T115" s="148">
        <f>MAX(Oncho!AB122,Oncho!BA122)</f>
        <v>0</v>
      </c>
      <c r="U115" s="148">
        <f>MAX(Oncho!AC122,Oncho!BB122)</f>
        <v>0</v>
      </c>
      <c r="V115" s="148">
        <f>MAX(Oncho!AE122,Oncho!BD122)</f>
        <v>0</v>
      </c>
      <c r="W115" s="148">
        <f>MAX(Oncho!AF122,Oncho!BE122)</f>
        <v>0</v>
      </c>
      <c r="X115" s="148">
        <f>MAX(Oncho!AG122,Oncho!BF122)</f>
        <v>0</v>
      </c>
      <c r="Y115" s="148">
        <f>MAX(Oncho!AH122,Oncho!BG122)</f>
        <v>0</v>
      </c>
      <c r="Z115" s="148">
        <f>MAX(Oncho!AI122,Oncho!BH122)</f>
        <v>0</v>
      </c>
      <c r="AA115" s="148">
        <f>MAX(Oncho!AJ122,Oncho!BI122)</f>
        <v>0</v>
      </c>
      <c r="AB115" s="148">
        <f>MAX(COUNTIF(Oncho!AK122,"Yes"),COUNTIF(Oncho!BJ122,"Yes"))</f>
        <v>0</v>
      </c>
      <c r="AC115" s="55"/>
      <c r="AD115" s="148">
        <f>Schisto!P124</f>
        <v>0</v>
      </c>
      <c r="AE115" s="148">
        <f>Schisto!AI124</f>
        <v>0</v>
      </c>
      <c r="AF115" s="148">
        <f>Schisto!AJ124</f>
        <v>0</v>
      </c>
      <c r="AG115" s="148">
        <f>Schisto!AN124</f>
        <v>0</v>
      </c>
      <c r="AH115" s="148">
        <f>Schisto!AO124</f>
        <v>0</v>
      </c>
      <c r="AI115" s="148">
        <f>Schisto!AT124</f>
        <v>0</v>
      </c>
      <c r="AJ115" s="148">
        <f>Schisto!AU124</f>
        <v>0</v>
      </c>
      <c r="AK115" s="148">
        <f>Schisto!AV124</f>
        <v>0</v>
      </c>
      <c r="AL115" s="148">
        <f>Schisto!AW124</f>
        <v>0</v>
      </c>
      <c r="AM115" s="148">
        <f>COUNTIF(Schisto!AX124,"Yes")</f>
        <v>0</v>
      </c>
      <c r="AN115" s="55"/>
      <c r="AO115" s="148">
        <f>STH!P124</f>
        <v>0</v>
      </c>
      <c r="AP115" s="148">
        <f>MAX(STH!AK124,STH!BS124)</f>
        <v>0</v>
      </c>
      <c r="AQ115" s="148">
        <f>MAX(STH!AL124,STH!BT124)</f>
        <v>0</v>
      </c>
      <c r="AR115" s="148">
        <f>MAX(STH!AM124,STH!BU124)</f>
        <v>0</v>
      </c>
      <c r="AS115" s="148">
        <f>MAX(STH!AN124,STH!BV124)</f>
        <v>0</v>
      </c>
      <c r="AT115" s="148">
        <f>MAX(STH!AO124,STH!BW124)</f>
        <v>0</v>
      </c>
      <c r="AU115" s="148">
        <f>MAX(STH!AQ124,STH!BY124)</f>
        <v>0</v>
      </c>
      <c r="AV115" s="148">
        <f>MAX(STH!AR124,STH!BZ124)</f>
        <v>0</v>
      </c>
      <c r="AW115" s="148">
        <f>MAX(STH!AS124,STH!CA124)</f>
        <v>0</v>
      </c>
      <c r="AX115" s="148">
        <f>MAX(STH!AT124,STH!CB124)</f>
        <v>0</v>
      </c>
      <c r="AY115" s="148">
        <f>MAX(STH!AU124,STH!CC124)</f>
        <v>0</v>
      </c>
      <c r="AZ115" s="148">
        <f>MAX(STH!AV124,STH!CD124)</f>
        <v>0</v>
      </c>
      <c r="BA115" s="148">
        <f>MAX(STH!AW124,STH!CE124)</f>
        <v>0</v>
      </c>
      <c r="BB115" s="148">
        <f>MAX(STH!AX124,STH!CF124)</f>
        <v>0</v>
      </c>
      <c r="BC115" s="148">
        <f>MAX(STH!AY124,STH!CG124)</f>
        <v>0</v>
      </c>
      <c r="BD115" s="148">
        <f>MAX(STH!AZ124,STH!CH124)</f>
        <v>0</v>
      </c>
      <c r="BE115" s="148">
        <f>MAX(STH!BA124,STH!CI124)</f>
        <v>0</v>
      </c>
      <c r="BF115" s="148">
        <f>MAX(STH!BB124,STH!CJ124)</f>
        <v>0</v>
      </c>
      <c r="BG115" s="148">
        <f>MAX(COUNTIF(STH!BC124,"Yes"),COUNTIF(STH!CK124,"Yes"))</f>
        <v>0</v>
      </c>
      <c r="BH115" s="55"/>
      <c r="BI115" s="148">
        <f>Trachoma!Q127</f>
        <v>0</v>
      </c>
      <c r="BJ115" s="148">
        <f>Trachoma!AK127</f>
        <v>0</v>
      </c>
      <c r="BK115" s="148">
        <f>Trachoma!AL127</f>
        <v>0</v>
      </c>
      <c r="BL115" s="148">
        <f>Trachoma!AN127</f>
        <v>0</v>
      </c>
      <c r="BM115" s="148">
        <f>Trachoma!AO127</f>
        <v>0</v>
      </c>
      <c r="BN115" s="148">
        <f>Trachoma!AT127</f>
        <v>0</v>
      </c>
      <c r="BO115" s="148">
        <f>Trachoma!AU127</f>
        <v>0</v>
      </c>
      <c r="BP115" s="148">
        <f>Trachoma!AV127</f>
        <v>0</v>
      </c>
      <c r="BQ115" s="148">
        <f>Trachoma!AW127</f>
        <v>0</v>
      </c>
      <c r="BR115" s="148">
        <f>COUNTIF(Trachoma!AX127,"Yes")</f>
        <v>0</v>
      </c>
      <c r="BS115" s="55"/>
      <c r="BT115" s="148">
        <f t="shared" si="24"/>
        <v>0</v>
      </c>
      <c r="BU115" s="148">
        <f t="shared" si="25"/>
        <v>0</v>
      </c>
      <c r="BV115" s="148">
        <f t="shared" si="26"/>
        <v>0</v>
      </c>
      <c r="BW115" s="148">
        <f t="shared" si="27"/>
        <v>0</v>
      </c>
      <c r="BX115" s="148">
        <f t="shared" si="28"/>
        <v>0</v>
      </c>
      <c r="BY115" s="148">
        <f t="shared" si="30"/>
        <v>0</v>
      </c>
      <c r="BZ115" s="148">
        <f t="shared" si="31"/>
        <v>0</v>
      </c>
      <c r="CA115" s="148">
        <f t="shared" si="32"/>
        <v>0</v>
      </c>
      <c r="CB115" s="148">
        <f t="shared" si="33"/>
        <v>0</v>
      </c>
      <c r="CC115" s="148">
        <f t="shared" si="29"/>
        <v>0</v>
      </c>
    </row>
    <row r="116" spans="2:81" x14ac:dyDescent="0.25">
      <c r="B116" s="361">
        <f>Demography!B124</f>
        <v>0</v>
      </c>
      <c r="C116" s="361">
        <f>Demography!C124</f>
        <v>0</v>
      </c>
      <c r="D116" s="362">
        <f>Demography!D124</f>
        <v>0</v>
      </c>
      <c r="E116" s="337"/>
      <c r="F116" s="362">
        <f>LF!M123</f>
        <v>0</v>
      </c>
      <c r="G116" s="362">
        <f>LF!AE123</f>
        <v>0</v>
      </c>
      <c r="H116" s="362">
        <f>LF!AF123</f>
        <v>0</v>
      </c>
      <c r="I116" s="362">
        <f>LF!AH123</f>
        <v>0</v>
      </c>
      <c r="J116" s="362">
        <f>LF!AI123</f>
        <v>0</v>
      </c>
      <c r="K116" s="362">
        <f>LF!AK123</f>
        <v>0</v>
      </c>
      <c r="L116" s="362">
        <f>LF!AM123</f>
        <v>0</v>
      </c>
      <c r="M116" s="362">
        <f>LF!AN123</f>
        <v>0</v>
      </c>
      <c r="N116" s="362">
        <f>LF!AO123</f>
        <v>0</v>
      </c>
      <c r="O116" s="362">
        <f>LF!AP123</f>
        <v>0</v>
      </c>
      <c r="P116" s="362">
        <f>LF!AQ123</f>
        <v>0</v>
      </c>
      <c r="Q116" s="362">
        <f>COUNTIF(LF!AR123,"Yes")</f>
        <v>0</v>
      </c>
      <c r="R116" s="337"/>
      <c r="S116" s="362">
        <f>Oncho!K123</f>
        <v>0</v>
      </c>
      <c r="T116" s="362">
        <f>MAX(Oncho!AB123,Oncho!BA123)</f>
        <v>0</v>
      </c>
      <c r="U116" s="362">
        <f>MAX(Oncho!AC123,Oncho!BB123)</f>
        <v>0</v>
      </c>
      <c r="V116" s="362">
        <f>MAX(Oncho!AE123,Oncho!BD123)</f>
        <v>0</v>
      </c>
      <c r="W116" s="362">
        <f>MAX(Oncho!AF123,Oncho!BE123)</f>
        <v>0</v>
      </c>
      <c r="X116" s="362">
        <f>MAX(Oncho!AG123,Oncho!BF123)</f>
        <v>0</v>
      </c>
      <c r="Y116" s="362">
        <f>MAX(Oncho!AH123,Oncho!BG123)</f>
        <v>0</v>
      </c>
      <c r="Z116" s="362">
        <f>MAX(Oncho!AI123,Oncho!BH123)</f>
        <v>0</v>
      </c>
      <c r="AA116" s="362">
        <f>MAX(Oncho!AJ123,Oncho!BI123)</f>
        <v>0</v>
      </c>
      <c r="AB116" s="362">
        <f>MAX(COUNTIF(Oncho!AK123,"Yes"),COUNTIF(Oncho!BJ123,"Yes"))</f>
        <v>0</v>
      </c>
      <c r="AC116" s="337"/>
      <c r="AD116" s="362">
        <f>Schisto!P125</f>
        <v>0</v>
      </c>
      <c r="AE116" s="362">
        <f>Schisto!AI125</f>
        <v>0</v>
      </c>
      <c r="AF116" s="362">
        <f>Schisto!AJ125</f>
        <v>0</v>
      </c>
      <c r="AG116" s="362">
        <f>Schisto!AN125</f>
        <v>0</v>
      </c>
      <c r="AH116" s="362">
        <f>Schisto!AO125</f>
        <v>0</v>
      </c>
      <c r="AI116" s="362">
        <f>Schisto!AT125</f>
        <v>0</v>
      </c>
      <c r="AJ116" s="362">
        <f>Schisto!AU125</f>
        <v>0</v>
      </c>
      <c r="AK116" s="362">
        <f>Schisto!AV125</f>
        <v>0</v>
      </c>
      <c r="AL116" s="362">
        <f>Schisto!AW125</f>
        <v>0</v>
      </c>
      <c r="AM116" s="362">
        <f>COUNTIF(Schisto!AX125,"Yes")</f>
        <v>0</v>
      </c>
      <c r="AN116" s="337"/>
      <c r="AO116" s="362">
        <f>STH!P125</f>
        <v>0</v>
      </c>
      <c r="AP116" s="362">
        <f>MAX(STH!AK125,STH!BS125)</f>
        <v>0</v>
      </c>
      <c r="AQ116" s="362">
        <f>MAX(STH!AL125,STH!BT125)</f>
        <v>0</v>
      </c>
      <c r="AR116" s="362">
        <f>MAX(STH!AM125,STH!BU125)</f>
        <v>0</v>
      </c>
      <c r="AS116" s="362">
        <f>MAX(STH!AN125,STH!BV125)</f>
        <v>0</v>
      </c>
      <c r="AT116" s="362">
        <f>MAX(STH!AO125,STH!BW125)</f>
        <v>0</v>
      </c>
      <c r="AU116" s="362">
        <f>MAX(STH!AQ125,STH!BY125)</f>
        <v>0</v>
      </c>
      <c r="AV116" s="362">
        <f>MAX(STH!AR125,STH!BZ125)</f>
        <v>0</v>
      </c>
      <c r="AW116" s="362">
        <f>MAX(STH!AS125,STH!CA125)</f>
        <v>0</v>
      </c>
      <c r="AX116" s="362">
        <f>MAX(STH!AT125,STH!CB125)</f>
        <v>0</v>
      </c>
      <c r="AY116" s="362">
        <f>MAX(STH!AU125,STH!CC125)</f>
        <v>0</v>
      </c>
      <c r="AZ116" s="362">
        <f>MAX(STH!AV125,STH!CD125)</f>
        <v>0</v>
      </c>
      <c r="BA116" s="362">
        <f>MAX(STH!AW125,STH!CE125)</f>
        <v>0</v>
      </c>
      <c r="BB116" s="362">
        <f>MAX(STH!AX125,STH!CF125)</f>
        <v>0</v>
      </c>
      <c r="BC116" s="362">
        <f>MAX(STH!AY125,STH!CG125)</f>
        <v>0</v>
      </c>
      <c r="BD116" s="362">
        <f>MAX(STH!AZ125,STH!CH125)</f>
        <v>0</v>
      </c>
      <c r="BE116" s="362">
        <f>MAX(STH!BA125,STH!CI125)</f>
        <v>0</v>
      </c>
      <c r="BF116" s="362">
        <f>MAX(STH!BB125,STH!CJ125)</f>
        <v>0</v>
      </c>
      <c r="BG116" s="362">
        <f>MAX(COUNTIF(STH!BC125,"Yes"),COUNTIF(STH!CK125,"Yes"))</f>
        <v>0</v>
      </c>
      <c r="BH116" s="337"/>
      <c r="BI116" s="362">
        <f>Trachoma!Q128</f>
        <v>0</v>
      </c>
      <c r="BJ116" s="362">
        <f>Trachoma!AK128</f>
        <v>0</v>
      </c>
      <c r="BK116" s="362">
        <f>Trachoma!AL128</f>
        <v>0</v>
      </c>
      <c r="BL116" s="362">
        <f>Trachoma!AN128</f>
        <v>0</v>
      </c>
      <c r="BM116" s="362">
        <f>Trachoma!AO128</f>
        <v>0</v>
      </c>
      <c r="BN116" s="362">
        <f>Trachoma!AT128</f>
        <v>0</v>
      </c>
      <c r="BO116" s="362">
        <f>Trachoma!AU128</f>
        <v>0</v>
      </c>
      <c r="BP116" s="362">
        <f>Trachoma!AV128</f>
        <v>0</v>
      </c>
      <c r="BQ116" s="362">
        <f>Trachoma!AW128</f>
        <v>0</v>
      </c>
      <c r="BR116" s="362">
        <f>COUNTIF(Trachoma!AX128,"Yes")</f>
        <v>0</v>
      </c>
      <c r="BS116" s="337"/>
      <c r="BT116" s="362">
        <f t="shared" si="24"/>
        <v>0</v>
      </c>
      <c r="BU116" s="362">
        <f t="shared" si="25"/>
        <v>0</v>
      </c>
      <c r="BV116" s="362">
        <f t="shared" si="26"/>
        <v>0</v>
      </c>
      <c r="BW116" s="362">
        <f t="shared" si="27"/>
        <v>0</v>
      </c>
      <c r="BX116" s="362">
        <f t="shared" si="28"/>
        <v>0</v>
      </c>
      <c r="BY116" s="362">
        <f t="shared" si="30"/>
        <v>0</v>
      </c>
      <c r="BZ116" s="362">
        <f t="shared" si="31"/>
        <v>0</v>
      </c>
      <c r="CA116" s="362">
        <f t="shared" si="32"/>
        <v>0</v>
      </c>
      <c r="CB116" s="362">
        <f t="shared" si="33"/>
        <v>0</v>
      </c>
      <c r="CC116" s="362">
        <f t="shared" si="29"/>
        <v>0</v>
      </c>
    </row>
    <row r="117" spans="2:81" x14ac:dyDescent="0.25">
      <c r="B117" s="147">
        <f>Demography!B125</f>
        <v>0</v>
      </c>
      <c r="C117" s="147">
        <f>Demography!C125</f>
        <v>0</v>
      </c>
      <c r="D117" s="148">
        <f>Demography!D125</f>
        <v>0</v>
      </c>
      <c r="E117" s="55"/>
      <c r="F117" s="148">
        <f>LF!M124</f>
        <v>0</v>
      </c>
      <c r="G117" s="148">
        <f>LF!AE124</f>
        <v>0</v>
      </c>
      <c r="H117" s="148">
        <f>LF!AF124</f>
        <v>0</v>
      </c>
      <c r="I117" s="148">
        <f>LF!AH124</f>
        <v>0</v>
      </c>
      <c r="J117" s="148">
        <f>LF!AI124</f>
        <v>0</v>
      </c>
      <c r="K117" s="148">
        <f>LF!AK124</f>
        <v>0</v>
      </c>
      <c r="L117" s="148">
        <f>LF!AM124</f>
        <v>0</v>
      </c>
      <c r="M117" s="148">
        <f>LF!AN124</f>
        <v>0</v>
      </c>
      <c r="N117" s="148">
        <f>LF!AO124</f>
        <v>0</v>
      </c>
      <c r="O117" s="148">
        <f>LF!AP124</f>
        <v>0</v>
      </c>
      <c r="P117" s="148">
        <f>LF!AQ124</f>
        <v>0</v>
      </c>
      <c r="Q117" s="148">
        <f>COUNTIF(LF!AR124,"Yes")</f>
        <v>0</v>
      </c>
      <c r="R117" s="55"/>
      <c r="S117" s="148">
        <f>Oncho!K124</f>
        <v>0</v>
      </c>
      <c r="T117" s="148">
        <f>MAX(Oncho!AB124,Oncho!BA124)</f>
        <v>0</v>
      </c>
      <c r="U117" s="148">
        <f>MAX(Oncho!AC124,Oncho!BB124)</f>
        <v>0</v>
      </c>
      <c r="V117" s="148">
        <f>MAX(Oncho!AE124,Oncho!BD124)</f>
        <v>0</v>
      </c>
      <c r="W117" s="148">
        <f>MAX(Oncho!AF124,Oncho!BE124)</f>
        <v>0</v>
      </c>
      <c r="X117" s="148">
        <f>MAX(Oncho!AG124,Oncho!BF124)</f>
        <v>0</v>
      </c>
      <c r="Y117" s="148">
        <f>MAX(Oncho!AH124,Oncho!BG124)</f>
        <v>0</v>
      </c>
      <c r="Z117" s="148">
        <f>MAX(Oncho!AI124,Oncho!BH124)</f>
        <v>0</v>
      </c>
      <c r="AA117" s="148">
        <f>MAX(Oncho!AJ124,Oncho!BI124)</f>
        <v>0</v>
      </c>
      <c r="AB117" s="148">
        <f>MAX(COUNTIF(Oncho!AK124,"Yes"),COUNTIF(Oncho!BJ124,"Yes"))</f>
        <v>0</v>
      </c>
      <c r="AC117" s="55"/>
      <c r="AD117" s="148">
        <f>Schisto!P126</f>
        <v>0</v>
      </c>
      <c r="AE117" s="148">
        <f>Schisto!AI126</f>
        <v>0</v>
      </c>
      <c r="AF117" s="148">
        <f>Schisto!AJ126</f>
        <v>0</v>
      </c>
      <c r="AG117" s="148">
        <f>Schisto!AN126</f>
        <v>0</v>
      </c>
      <c r="AH117" s="148">
        <f>Schisto!AO126</f>
        <v>0</v>
      </c>
      <c r="AI117" s="148">
        <f>Schisto!AT126</f>
        <v>0</v>
      </c>
      <c r="AJ117" s="148">
        <f>Schisto!AU126</f>
        <v>0</v>
      </c>
      <c r="AK117" s="148">
        <f>Schisto!AV126</f>
        <v>0</v>
      </c>
      <c r="AL117" s="148">
        <f>Schisto!AW126</f>
        <v>0</v>
      </c>
      <c r="AM117" s="148">
        <f>COUNTIF(Schisto!AX126,"Yes")</f>
        <v>0</v>
      </c>
      <c r="AN117" s="55"/>
      <c r="AO117" s="148">
        <f>STH!P126</f>
        <v>0</v>
      </c>
      <c r="AP117" s="148">
        <f>MAX(STH!AK126,STH!BS126)</f>
        <v>0</v>
      </c>
      <c r="AQ117" s="148">
        <f>MAX(STH!AL126,STH!BT126)</f>
        <v>0</v>
      </c>
      <c r="AR117" s="148">
        <f>MAX(STH!AM126,STH!BU126)</f>
        <v>0</v>
      </c>
      <c r="AS117" s="148">
        <f>MAX(STH!AN126,STH!BV126)</f>
        <v>0</v>
      </c>
      <c r="AT117" s="148">
        <f>MAX(STH!AO126,STH!BW126)</f>
        <v>0</v>
      </c>
      <c r="AU117" s="148">
        <f>MAX(STH!AQ126,STH!BY126)</f>
        <v>0</v>
      </c>
      <c r="AV117" s="148">
        <f>MAX(STH!AR126,STH!BZ126)</f>
        <v>0</v>
      </c>
      <c r="AW117" s="148">
        <f>MAX(STH!AS126,STH!CA126)</f>
        <v>0</v>
      </c>
      <c r="AX117" s="148">
        <f>MAX(STH!AT126,STH!CB126)</f>
        <v>0</v>
      </c>
      <c r="AY117" s="148">
        <f>MAX(STH!AU126,STH!CC126)</f>
        <v>0</v>
      </c>
      <c r="AZ117" s="148">
        <f>MAX(STH!AV126,STH!CD126)</f>
        <v>0</v>
      </c>
      <c r="BA117" s="148">
        <f>MAX(STH!AW126,STH!CE126)</f>
        <v>0</v>
      </c>
      <c r="BB117" s="148">
        <f>MAX(STH!AX126,STH!CF126)</f>
        <v>0</v>
      </c>
      <c r="BC117" s="148">
        <f>MAX(STH!AY126,STH!CG126)</f>
        <v>0</v>
      </c>
      <c r="BD117" s="148">
        <f>MAX(STH!AZ126,STH!CH126)</f>
        <v>0</v>
      </c>
      <c r="BE117" s="148">
        <f>MAX(STH!BA126,STH!CI126)</f>
        <v>0</v>
      </c>
      <c r="BF117" s="148">
        <f>MAX(STH!BB126,STH!CJ126)</f>
        <v>0</v>
      </c>
      <c r="BG117" s="148">
        <f>MAX(COUNTIF(STH!BC126,"Yes"),COUNTIF(STH!CK126,"Yes"))</f>
        <v>0</v>
      </c>
      <c r="BH117" s="55"/>
      <c r="BI117" s="148">
        <f>Trachoma!Q129</f>
        <v>0</v>
      </c>
      <c r="BJ117" s="148">
        <f>Trachoma!AK129</f>
        <v>0</v>
      </c>
      <c r="BK117" s="148">
        <f>Trachoma!AL129</f>
        <v>0</v>
      </c>
      <c r="BL117" s="148">
        <f>Trachoma!AN129</f>
        <v>0</v>
      </c>
      <c r="BM117" s="148">
        <f>Trachoma!AO129</f>
        <v>0</v>
      </c>
      <c r="BN117" s="148">
        <f>Trachoma!AT129</f>
        <v>0</v>
      </c>
      <c r="BO117" s="148">
        <f>Trachoma!AU129</f>
        <v>0</v>
      </c>
      <c r="BP117" s="148">
        <f>Trachoma!AV129</f>
        <v>0</v>
      </c>
      <c r="BQ117" s="148">
        <f>Trachoma!AW129</f>
        <v>0</v>
      </c>
      <c r="BR117" s="148">
        <f>COUNTIF(Trachoma!AX129,"Yes")</f>
        <v>0</v>
      </c>
      <c r="BS117" s="55"/>
      <c r="BT117" s="148">
        <f t="shared" si="24"/>
        <v>0</v>
      </c>
      <c r="BU117" s="148">
        <f t="shared" si="25"/>
        <v>0</v>
      </c>
      <c r="BV117" s="148">
        <f t="shared" si="26"/>
        <v>0</v>
      </c>
      <c r="BW117" s="148">
        <f t="shared" si="27"/>
        <v>0</v>
      </c>
      <c r="BX117" s="148">
        <f t="shared" si="28"/>
        <v>0</v>
      </c>
      <c r="BY117" s="148">
        <f t="shared" si="30"/>
        <v>0</v>
      </c>
      <c r="BZ117" s="148">
        <f t="shared" si="31"/>
        <v>0</v>
      </c>
      <c r="CA117" s="148">
        <f t="shared" si="32"/>
        <v>0</v>
      </c>
      <c r="CB117" s="148">
        <f t="shared" si="33"/>
        <v>0</v>
      </c>
      <c r="CC117" s="148">
        <f t="shared" si="29"/>
        <v>0</v>
      </c>
    </row>
    <row r="118" spans="2:81" x14ac:dyDescent="0.25">
      <c r="B118" s="361">
        <f>Demography!B126</f>
        <v>0</v>
      </c>
      <c r="C118" s="361">
        <f>Demography!C126</f>
        <v>0</v>
      </c>
      <c r="D118" s="362">
        <f>Demography!D126</f>
        <v>0</v>
      </c>
      <c r="E118" s="337"/>
      <c r="F118" s="362">
        <f>LF!M125</f>
        <v>0</v>
      </c>
      <c r="G118" s="362">
        <f>LF!AE125</f>
        <v>0</v>
      </c>
      <c r="H118" s="362">
        <f>LF!AF125</f>
        <v>0</v>
      </c>
      <c r="I118" s="362">
        <f>LF!AH125</f>
        <v>0</v>
      </c>
      <c r="J118" s="362">
        <f>LF!AI125</f>
        <v>0</v>
      </c>
      <c r="K118" s="362">
        <f>LF!AK125</f>
        <v>0</v>
      </c>
      <c r="L118" s="362">
        <f>LF!AM125</f>
        <v>0</v>
      </c>
      <c r="M118" s="362">
        <f>LF!AN125</f>
        <v>0</v>
      </c>
      <c r="N118" s="362">
        <f>LF!AO125</f>
        <v>0</v>
      </c>
      <c r="O118" s="362">
        <f>LF!AP125</f>
        <v>0</v>
      </c>
      <c r="P118" s="362">
        <f>LF!AQ125</f>
        <v>0</v>
      </c>
      <c r="Q118" s="362">
        <f>COUNTIF(LF!AR125,"Yes")</f>
        <v>0</v>
      </c>
      <c r="R118" s="337"/>
      <c r="S118" s="362">
        <f>Oncho!K125</f>
        <v>0</v>
      </c>
      <c r="T118" s="362">
        <f>MAX(Oncho!AB125,Oncho!BA125)</f>
        <v>0</v>
      </c>
      <c r="U118" s="362">
        <f>MAX(Oncho!AC125,Oncho!BB125)</f>
        <v>0</v>
      </c>
      <c r="V118" s="362">
        <f>MAX(Oncho!AE125,Oncho!BD125)</f>
        <v>0</v>
      </c>
      <c r="W118" s="362">
        <f>MAX(Oncho!AF125,Oncho!BE125)</f>
        <v>0</v>
      </c>
      <c r="X118" s="362">
        <f>MAX(Oncho!AG125,Oncho!BF125)</f>
        <v>0</v>
      </c>
      <c r="Y118" s="362">
        <f>MAX(Oncho!AH125,Oncho!BG125)</f>
        <v>0</v>
      </c>
      <c r="Z118" s="362">
        <f>MAX(Oncho!AI125,Oncho!BH125)</f>
        <v>0</v>
      </c>
      <c r="AA118" s="362">
        <f>MAX(Oncho!AJ125,Oncho!BI125)</f>
        <v>0</v>
      </c>
      <c r="AB118" s="362">
        <f>MAX(COUNTIF(Oncho!AK125,"Yes"),COUNTIF(Oncho!BJ125,"Yes"))</f>
        <v>0</v>
      </c>
      <c r="AC118" s="337"/>
      <c r="AD118" s="362">
        <f>Schisto!P127</f>
        <v>0</v>
      </c>
      <c r="AE118" s="362">
        <f>Schisto!AI127</f>
        <v>0</v>
      </c>
      <c r="AF118" s="362">
        <f>Schisto!AJ127</f>
        <v>0</v>
      </c>
      <c r="AG118" s="362">
        <f>Schisto!AN127</f>
        <v>0</v>
      </c>
      <c r="AH118" s="362">
        <f>Schisto!AO127</f>
        <v>0</v>
      </c>
      <c r="AI118" s="362">
        <f>Schisto!AT127</f>
        <v>0</v>
      </c>
      <c r="AJ118" s="362">
        <f>Schisto!AU127</f>
        <v>0</v>
      </c>
      <c r="AK118" s="362">
        <f>Schisto!AV127</f>
        <v>0</v>
      </c>
      <c r="AL118" s="362">
        <f>Schisto!AW127</f>
        <v>0</v>
      </c>
      <c r="AM118" s="362">
        <f>COUNTIF(Schisto!AX127,"Yes")</f>
        <v>0</v>
      </c>
      <c r="AN118" s="337"/>
      <c r="AO118" s="362">
        <f>STH!P127</f>
        <v>0</v>
      </c>
      <c r="AP118" s="362">
        <f>MAX(STH!AK127,STH!BS127)</f>
        <v>0</v>
      </c>
      <c r="AQ118" s="362">
        <f>MAX(STH!AL127,STH!BT127)</f>
        <v>0</v>
      </c>
      <c r="AR118" s="362">
        <f>MAX(STH!AM127,STH!BU127)</f>
        <v>0</v>
      </c>
      <c r="AS118" s="362">
        <f>MAX(STH!AN127,STH!BV127)</f>
        <v>0</v>
      </c>
      <c r="AT118" s="362">
        <f>MAX(STH!AO127,STH!BW127)</f>
        <v>0</v>
      </c>
      <c r="AU118" s="362">
        <f>MAX(STH!AQ127,STH!BY127)</f>
        <v>0</v>
      </c>
      <c r="AV118" s="362">
        <f>MAX(STH!AR127,STH!BZ127)</f>
        <v>0</v>
      </c>
      <c r="AW118" s="362">
        <f>MAX(STH!AS127,STH!CA127)</f>
        <v>0</v>
      </c>
      <c r="AX118" s="362">
        <f>MAX(STH!AT127,STH!CB127)</f>
        <v>0</v>
      </c>
      <c r="AY118" s="362">
        <f>MAX(STH!AU127,STH!CC127)</f>
        <v>0</v>
      </c>
      <c r="AZ118" s="362">
        <f>MAX(STH!AV127,STH!CD127)</f>
        <v>0</v>
      </c>
      <c r="BA118" s="362">
        <f>MAX(STH!AW127,STH!CE127)</f>
        <v>0</v>
      </c>
      <c r="BB118" s="362">
        <f>MAX(STH!AX127,STH!CF127)</f>
        <v>0</v>
      </c>
      <c r="BC118" s="362">
        <f>MAX(STH!AY127,STH!CG127)</f>
        <v>0</v>
      </c>
      <c r="BD118" s="362">
        <f>MAX(STH!AZ127,STH!CH127)</f>
        <v>0</v>
      </c>
      <c r="BE118" s="362">
        <f>MAX(STH!BA127,STH!CI127)</f>
        <v>0</v>
      </c>
      <c r="BF118" s="362">
        <f>MAX(STH!BB127,STH!CJ127)</f>
        <v>0</v>
      </c>
      <c r="BG118" s="362">
        <f>MAX(COUNTIF(STH!BC127,"Yes"),COUNTIF(STH!CK127,"Yes"))</f>
        <v>0</v>
      </c>
      <c r="BH118" s="337"/>
      <c r="BI118" s="362">
        <f>Trachoma!Q130</f>
        <v>0</v>
      </c>
      <c r="BJ118" s="362">
        <f>Trachoma!AK130</f>
        <v>0</v>
      </c>
      <c r="BK118" s="362">
        <f>Trachoma!AL130</f>
        <v>0</v>
      </c>
      <c r="BL118" s="362">
        <f>Trachoma!AN130</f>
        <v>0</v>
      </c>
      <c r="BM118" s="362">
        <f>Trachoma!AO130</f>
        <v>0</v>
      </c>
      <c r="BN118" s="362">
        <f>Trachoma!AT130</f>
        <v>0</v>
      </c>
      <c r="BO118" s="362">
        <f>Trachoma!AU130</f>
        <v>0</v>
      </c>
      <c r="BP118" s="362">
        <f>Trachoma!AV130</f>
        <v>0</v>
      </c>
      <c r="BQ118" s="362">
        <f>Trachoma!AW130</f>
        <v>0</v>
      </c>
      <c r="BR118" s="362">
        <f>COUNTIF(Trachoma!AX130,"Yes")</f>
        <v>0</v>
      </c>
      <c r="BS118" s="337"/>
      <c r="BT118" s="362">
        <f t="shared" si="24"/>
        <v>0</v>
      </c>
      <c r="BU118" s="362">
        <f t="shared" si="25"/>
        <v>0</v>
      </c>
      <c r="BV118" s="362">
        <f t="shared" si="26"/>
        <v>0</v>
      </c>
      <c r="BW118" s="362">
        <f t="shared" si="27"/>
        <v>0</v>
      </c>
      <c r="BX118" s="362">
        <f t="shared" si="28"/>
        <v>0</v>
      </c>
      <c r="BY118" s="362">
        <f t="shared" si="30"/>
        <v>0</v>
      </c>
      <c r="BZ118" s="362">
        <f t="shared" si="31"/>
        <v>0</v>
      </c>
      <c r="CA118" s="362">
        <f t="shared" si="32"/>
        <v>0</v>
      </c>
      <c r="CB118" s="362">
        <f t="shared" si="33"/>
        <v>0</v>
      </c>
      <c r="CC118" s="362">
        <f t="shared" si="29"/>
        <v>0</v>
      </c>
    </row>
    <row r="119" spans="2:81" x14ac:dyDescent="0.25">
      <c r="B119" s="147">
        <f>Demography!B127</f>
        <v>0</v>
      </c>
      <c r="C119" s="147">
        <f>Demography!C127</f>
        <v>0</v>
      </c>
      <c r="D119" s="148">
        <f>Demography!D127</f>
        <v>0</v>
      </c>
      <c r="E119" s="55"/>
      <c r="F119" s="148">
        <f>LF!M126</f>
        <v>0</v>
      </c>
      <c r="G119" s="148">
        <f>LF!AE126</f>
        <v>0</v>
      </c>
      <c r="H119" s="148">
        <f>LF!AF126</f>
        <v>0</v>
      </c>
      <c r="I119" s="148">
        <f>LF!AH126</f>
        <v>0</v>
      </c>
      <c r="J119" s="148">
        <f>LF!AI126</f>
        <v>0</v>
      </c>
      <c r="K119" s="148">
        <f>LF!AK126</f>
        <v>0</v>
      </c>
      <c r="L119" s="148">
        <f>LF!AM126</f>
        <v>0</v>
      </c>
      <c r="M119" s="148">
        <f>LF!AN126</f>
        <v>0</v>
      </c>
      <c r="N119" s="148">
        <f>LF!AO126</f>
        <v>0</v>
      </c>
      <c r="O119" s="148">
        <f>LF!AP126</f>
        <v>0</v>
      </c>
      <c r="P119" s="148">
        <f>LF!AQ126</f>
        <v>0</v>
      </c>
      <c r="Q119" s="148">
        <f>COUNTIF(LF!AR126,"Yes")</f>
        <v>0</v>
      </c>
      <c r="R119" s="55"/>
      <c r="S119" s="148">
        <f>Oncho!K126</f>
        <v>0</v>
      </c>
      <c r="T119" s="148">
        <f>MAX(Oncho!AB126,Oncho!BA126)</f>
        <v>0</v>
      </c>
      <c r="U119" s="148">
        <f>MAX(Oncho!AC126,Oncho!BB126)</f>
        <v>0</v>
      </c>
      <c r="V119" s="148">
        <f>MAX(Oncho!AE126,Oncho!BD126)</f>
        <v>0</v>
      </c>
      <c r="W119" s="148">
        <f>MAX(Oncho!AF126,Oncho!BE126)</f>
        <v>0</v>
      </c>
      <c r="X119" s="148">
        <f>MAX(Oncho!AG126,Oncho!BF126)</f>
        <v>0</v>
      </c>
      <c r="Y119" s="148">
        <f>MAX(Oncho!AH126,Oncho!BG126)</f>
        <v>0</v>
      </c>
      <c r="Z119" s="148">
        <f>MAX(Oncho!AI126,Oncho!BH126)</f>
        <v>0</v>
      </c>
      <c r="AA119" s="148">
        <f>MAX(Oncho!AJ126,Oncho!BI126)</f>
        <v>0</v>
      </c>
      <c r="AB119" s="148">
        <f>MAX(COUNTIF(Oncho!AK126,"Yes"),COUNTIF(Oncho!BJ126,"Yes"))</f>
        <v>0</v>
      </c>
      <c r="AC119" s="55"/>
      <c r="AD119" s="148">
        <f>Schisto!P128</f>
        <v>0</v>
      </c>
      <c r="AE119" s="148">
        <f>Schisto!AI128</f>
        <v>0</v>
      </c>
      <c r="AF119" s="148">
        <f>Schisto!AJ128</f>
        <v>0</v>
      </c>
      <c r="AG119" s="148">
        <f>Schisto!AN128</f>
        <v>0</v>
      </c>
      <c r="AH119" s="148">
        <f>Schisto!AO128</f>
        <v>0</v>
      </c>
      <c r="AI119" s="148">
        <f>Schisto!AT128</f>
        <v>0</v>
      </c>
      <c r="AJ119" s="148">
        <f>Schisto!AU128</f>
        <v>0</v>
      </c>
      <c r="AK119" s="148">
        <f>Schisto!AV128</f>
        <v>0</v>
      </c>
      <c r="AL119" s="148">
        <f>Schisto!AW128</f>
        <v>0</v>
      </c>
      <c r="AM119" s="148">
        <f>COUNTIF(Schisto!AX128,"Yes")</f>
        <v>0</v>
      </c>
      <c r="AN119" s="55"/>
      <c r="AO119" s="148">
        <f>STH!P128</f>
        <v>0</v>
      </c>
      <c r="AP119" s="148">
        <f>MAX(STH!AK128,STH!BS128)</f>
        <v>0</v>
      </c>
      <c r="AQ119" s="148">
        <f>MAX(STH!AL128,STH!BT128)</f>
        <v>0</v>
      </c>
      <c r="AR119" s="148">
        <f>MAX(STH!AM128,STH!BU128)</f>
        <v>0</v>
      </c>
      <c r="AS119" s="148">
        <f>MAX(STH!AN128,STH!BV128)</f>
        <v>0</v>
      </c>
      <c r="AT119" s="148">
        <f>MAX(STH!AO128,STH!BW128)</f>
        <v>0</v>
      </c>
      <c r="AU119" s="148">
        <f>MAX(STH!AQ128,STH!BY128)</f>
        <v>0</v>
      </c>
      <c r="AV119" s="148">
        <f>MAX(STH!AR128,STH!BZ128)</f>
        <v>0</v>
      </c>
      <c r="AW119" s="148">
        <f>MAX(STH!AS128,STH!CA128)</f>
        <v>0</v>
      </c>
      <c r="AX119" s="148">
        <f>MAX(STH!AT128,STH!CB128)</f>
        <v>0</v>
      </c>
      <c r="AY119" s="148">
        <f>MAX(STH!AU128,STH!CC128)</f>
        <v>0</v>
      </c>
      <c r="AZ119" s="148">
        <f>MAX(STH!AV128,STH!CD128)</f>
        <v>0</v>
      </c>
      <c r="BA119" s="148">
        <f>MAX(STH!AW128,STH!CE128)</f>
        <v>0</v>
      </c>
      <c r="BB119" s="148">
        <f>MAX(STH!AX128,STH!CF128)</f>
        <v>0</v>
      </c>
      <c r="BC119" s="148">
        <f>MAX(STH!AY128,STH!CG128)</f>
        <v>0</v>
      </c>
      <c r="BD119" s="148">
        <f>MAX(STH!AZ128,STH!CH128)</f>
        <v>0</v>
      </c>
      <c r="BE119" s="148">
        <f>MAX(STH!BA128,STH!CI128)</f>
        <v>0</v>
      </c>
      <c r="BF119" s="148">
        <f>MAX(STH!BB128,STH!CJ128)</f>
        <v>0</v>
      </c>
      <c r="BG119" s="148">
        <f>MAX(COUNTIF(STH!BC128,"Yes"),COUNTIF(STH!CK128,"Yes"))</f>
        <v>0</v>
      </c>
      <c r="BH119" s="55"/>
      <c r="BI119" s="148">
        <f>Trachoma!Q131</f>
        <v>0</v>
      </c>
      <c r="BJ119" s="148">
        <f>Trachoma!AK131</f>
        <v>0</v>
      </c>
      <c r="BK119" s="148">
        <f>Trachoma!AL131</f>
        <v>0</v>
      </c>
      <c r="BL119" s="148">
        <f>Trachoma!AN131</f>
        <v>0</v>
      </c>
      <c r="BM119" s="148">
        <f>Trachoma!AO131</f>
        <v>0</v>
      </c>
      <c r="BN119" s="148">
        <f>Trachoma!AT131</f>
        <v>0</v>
      </c>
      <c r="BO119" s="148">
        <f>Trachoma!AU131</f>
        <v>0</v>
      </c>
      <c r="BP119" s="148">
        <f>Trachoma!AV131</f>
        <v>0</v>
      </c>
      <c r="BQ119" s="148">
        <f>Trachoma!AW131</f>
        <v>0</v>
      </c>
      <c r="BR119" s="148">
        <f>COUNTIF(Trachoma!AX131,"Yes")</f>
        <v>0</v>
      </c>
      <c r="BS119" s="55"/>
      <c r="BT119" s="148">
        <f t="shared" si="24"/>
        <v>0</v>
      </c>
      <c r="BU119" s="148">
        <f t="shared" si="25"/>
        <v>0</v>
      </c>
      <c r="BV119" s="148">
        <f t="shared" si="26"/>
        <v>0</v>
      </c>
      <c r="BW119" s="148">
        <f t="shared" si="27"/>
        <v>0</v>
      </c>
      <c r="BX119" s="148">
        <f t="shared" si="28"/>
        <v>0</v>
      </c>
      <c r="BY119" s="148">
        <f t="shared" si="30"/>
        <v>0</v>
      </c>
      <c r="BZ119" s="148">
        <f t="shared" si="31"/>
        <v>0</v>
      </c>
      <c r="CA119" s="148">
        <f t="shared" si="32"/>
        <v>0</v>
      </c>
      <c r="CB119" s="148">
        <f t="shared" si="33"/>
        <v>0</v>
      </c>
      <c r="CC119" s="148">
        <f t="shared" si="29"/>
        <v>0</v>
      </c>
    </row>
    <row r="120" spans="2:81" x14ac:dyDescent="0.25">
      <c r="B120" s="361">
        <f>Demography!B128</f>
        <v>0</v>
      </c>
      <c r="C120" s="361">
        <f>Demography!C128</f>
        <v>0</v>
      </c>
      <c r="D120" s="362">
        <f>Demography!D128</f>
        <v>0</v>
      </c>
      <c r="E120" s="337"/>
      <c r="F120" s="362">
        <f>LF!M127</f>
        <v>0</v>
      </c>
      <c r="G120" s="362">
        <f>LF!AE127</f>
        <v>0</v>
      </c>
      <c r="H120" s="362">
        <f>LF!AF127</f>
        <v>0</v>
      </c>
      <c r="I120" s="362">
        <f>LF!AH127</f>
        <v>0</v>
      </c>
      <c r="J120" s="362">
        <f>LF!AI127</f>
        <v>0</v>
      </c>
      <c r="K120" s="362">
        <f>LF!AK127</f>
        <v>0</v>
      </c>
      <c r="L120" s="362">
        <f>LF!AM127</f>
        <v>0</v>
      </c>
      <c r="M120" s="362">
        <f>LF!AN127</f>
        <v>0</v>
      </c>
      <c r="N120" s="362">
        <f>LF!AO127</f>
        <v>0</v>
      </c>
      <c r="O120" s="362">
        <f>LF!AP127</f>
        <v>0</v>
      </c>
      <c r="P120" s="362">
        <f>LF!AQ127</f>
        <v>0</v>
      </c>
      <c r="Q120" s="362">
        <f>COUNTIF(LF!AR127,"Yes")</f>
        <v>0</v>
      </c>
      <c r="R120" s="337"/>
      <c r="S120" s="362">
        <f>Oncho!K127</f>
        <v>0</v>
      </c>
      <c r="T120" s="362">
        <f>MAX(Oncho!AB127,Oncho!BA127)</f>
        <v>0</v>
      </c>
      <c r="U120" s="362">
        <f>MAX(Oncho!AC127,Oncho!BB127)</f>
        <v>0</v>
      </c>
      <c r="V120" s="362">
        <f>MAX(Oncho!AE127,Oncho!BD127)</f>
        <v>0</v>
      </c>
      <c r="W120" s="362">
        <f>MAX(Oncho!AF127,Oncho!BE127)</f>
        <v>0</v>
      </c>
      <c r="X120" s="362">
        <f>MAX(Oncho!AG127,Oncho!BF127)</f>
        <v>0</v>
      </c>
      <c r="Y120" s="362">
        <f>MAX(Oncho!AH127,Oncho!BG127)</f>
        <v>0</v>
      </c>
      <c r="Z120" s="362">
        <f>MAX(Oncho!AI127,Oncho!BH127)</f>
        <v>0</v>
      </c>
      <c r="AA120" s="362">
        <f>MAX(Oncho!AJ127,Oncho!BI127)</f>
        <v>0</v>
      </c>
      <c r="AB120" s="362">
        <f>MAX(COUNTIF(Oncho!AK127,"Yes"),COUNTIF(Oncho!BJ127,"Yes"))</f>
        <v>0</v>
      </c>
      <c r="AC120" s="337"/>
      <c r="AD120" s="362">
        <f>Schisto!P129</f>
        <v>0</v>
      </c>
      <c r="AE120" s="362">
        <f>Schisto!AI129</f>
        <v>0</v>
      </c>
      <c r="AF120" s="362">
        <f>Schisto!AJ129</f>
        <v>0</v>
      </c>
      <c r="AG120" s="362">
        <f>Schisto!AN129</f>
        <v>0</v>
      </c>
      <c r="AH120" s="362">
        <f>Schisto!AO129</f>
        <v>0</v>
      </c>
      <c r="AI120" s="362">
        <f>Schisto!AT129</f>
        <v>0</v>
      </c>
      <c r="AJ120" s="362">
        <f>Schisto!AU129</f>
        <v>0</v>
      </c>
      <c r="AK120" s="362">
        <f>Schisto!AV129</f>
        <v>0</v>
      </c>
      <c r="AL120" s="362">
        <f>Schisto!AW129</f>
        <v>0</v>
      </c>
      <c r="AM120" s="362">
        <f>COUNTIF(Schisto!AX129,"Yes")</f>
        <v>0</v>
      </c>
      <c r="AN120" s="337"/>
      <c r="AO120" s="362">
        <f>STH!P129</f>
        <v>0</v>
      </c>
      <c r="AP120" s="362">
        <f>MAX(STH!AK129,STH!BS129)</f>
        <v>0</v>
      </c>
      <c r="AQ120" s="362">
        <f>MAX(STH!AL129,STH!BT129)</f>
        <v>0</v>
      </c>
      <c r="AR120" s="362">
        <f>MAX(STH!AM129,STH!BU129)</f>
        <v>0</v>
      </c>
      <c r="AS120" s="362">
        <f>MAX(STH!AN129,STH!BV129)</f>
        <v>0</v>
      </c>
      <c r="AT120" s="362">
        <f>MAX(STH!AO129,STH!BW129)</f>
        <v>0</v>
      </c>
      <c r="AU120" s="362">
        <f>MAX(STH!AQ129,STH!BY129)</f>
        <v>0</v>
      </c>
      <c r="AV120" s="362">
        <f>MAX(STH!AR129,STH!BZ129)</f>
        <v>0</v>
      </c>
      <c r="AW120" s="362">
        <f>MAX(STH!AS129,STH!CA129)</f>
        <v>0</v>
      </c>
      <c r="AX120" s="362">
        <f>MAX(STH!AT129,STH!CB129)</f>
        <v>0</v>
      </c>
      <c r="AY120" s="362">
        <f>MAX(STH!AU129,STH!CC129)</f>
        <v>0</v>
      </c>
      <c r="AZ120" s="362">
        <f>MAX(STH!AV129,STH!CD129)</f>
        <v>0</v>
      </c>
      <c r="BA120" s="362">
        <f>MAX(STH!AW129,STH!CE129)</f>
        <v>0</v>
      </c>
      <c r="BB120" s="362">
        <f>MAX(STH!AX129,STH!CF129)</f>
        <v>0</v>
      </c>
      <c r="BC120" s="362">
        <f>MAX(STH!AY129,STH!CG129)</f>
        <v>0</v>
      </c>
      <c r="BD120" s="362">
        <f>MAX(STH!AZ129,STH!CH129)</f>
        <v>0</v>
      </c>
      <c r="BE120" s="362">
        <f>MAX(STH!BA129,STH!CI129)</f>
        <v>0</v>
      </c>
      <c r="BF120" s="362">
        <f>MAX(STH!BB129,STH!CJ129)</f>
        <v>0</v>
      </c>
      <c r="BG120" s="362">
        <f>MAX(COUNTIF(STH!BC129,"Yes"),COUNTIF(STH!CK129,"Yes"))</f>
        <v>0</v>
      </c>
      <c r="BH120" s="337"/>
      <c r="BI120" s="362">
        <f>Trachoma!Q132</f>
        <v>0</v>
      </c>
      <c r="BJ120" s="362">
        <f>Trachoma!AK132</f>
        <v>0</v>
      </c>
      <c r="BK120" s="362">
        <f>Trachoma!AL132</f>
        <v>0</v>
      </c>
      <c r="BL120" s="362">
        <f>Trachoma!AN132</f>
        <v>0</v>
      </c>
      <c r="BM120" s="362">
        <f>Trachoma!AO132</f>
        <v>0</v>
      </c>
      <c r="BN120" s="362">
        <f>Trachoma!AT132</f>
        <v>0</v>
      </c>
      <c r="BO120" s="362">
        <f>Trachoma!AU132</f>
        <v>0</v>
      </c>
      <c r="BP120" s="362">
        <f>Trachoma!AV132</f>
        <v>0</v>
      </c>
      <c r="BQ120" s="362">
        <f>Trachoma!AW132</f>
        <v>0</v>
      </c>
      <c r="BR120" s="362">
        <f>COUNTIF(Trachoma!AX132,"Yes")</f>
        <v>0</v>
      </c>
      <c r="BS120" s="337"/>
      <c r="BT120" s="362">
        <f t="shared" si="24"/>
        <v>0</v>
      </c>
      <c r="BU120" s="362">
        <f t="shared" si="25"/>
        <v>0</v>
      </c>
      <c r="BV120" s="362">
        <f t="shared" si="26"/>
        <v>0</v>
      </c>
      <c r="BW120" s="362">
        <f t="shared" si="27"/>
        <v>0</v>
      </c>
      <c r="BX120" s="362">
        <f t="shared" si="28"/>
        <v>0</v>
      </c>
      <c r="BY120" s="362">
        <f t="shared" si="30"/>
        <v>0</v>
      </c>
      <c r="BZ120" s="362">
        <f t="shared" si="31"/>
        <v>0</v>
      </c>
      <c r="CA120" s="362">
        <f t="shared" si="32"/>
        <v>0</v>
      </c>
      <c r="CB120" s="362">
        <f t="shared" si="33"/>
        <v>0</v>
      </c>
      <c r="CC120" s="362">
        <f t="shared" si="29"/>
        <v>0</v>
      </c>
    </row>
    <row r="121" spans="2:81" x14ac:dyDescent="0.25">
      <c r="B121" s="147">
        <f>Demography!B129</f>
        <v>0</v>
      </c>
      <c r="C121" s="147">
        <f>Demography!C129</f>
        <v>0</v>
      </c>
      <c r="D121" s="148">
        <f>Demography!D129</f>
        <v>0</v>
      </c>
      <c r="E121" s="55"/>
      <c r="F121" s="148">
        <f>LF!M128</f>
        <v>0</v>
      </c>
      <c r="G121" s="148">
        <f>LF!AE128</f>
        <v>0</v>
      </c>
      <c r="H121" s="148">
        <f>LF!AF128</f>
        <v>0</v>
      </c>
      <c r="I121" s="148">
        <f>LF!AH128</f>
        <v>0</v>
      </c>
      <c r="J121" s="148">
        <f>LF!AI128</f>
        <v>0</v>
      </c>
      <c r="K121" s="148">
        <f>LF!AK128</f>
        <v>0</v>
      </c>
      <c r="L121" s="148">
        <f>LF!AM128</f>
        <v>0</v>
      </c>
      <c r="M121" s="148">
        <f>LF!AN128</f>
        <v>0</v>
      </c>
      <c r="N121" s="148">
        <f>LF!AO128</f>
        <v>0</v>
      </c>
      <c r="O121" s="148">
        <f>LF!AP128</f>
        <v>0</v>
      </c>
      <c r="P121" s="148">
        <f>LF!AQ128</f>
        <v>0</v>
      </c>
      <c r="Q121" s="148">
        <f>COUNTIF(LF!AR128,"Yes")</f>
        <v>0</v>
      </c>
      <c r="R121" s="55"/>
      <c r="S121" s="148">
        <f>Oncho!K128</f>
        <v>0</v>
      </c>
      <c r="T121" s="148">
        <f>MAX(Oncho!AB128,Oncho!BA128)</f>
        <v>0</v>
      </c>
      <c r="U121" s="148">
        <f>MAX(Oncho!AC128,Oncho!BB128)</f>
        <v>0</v>
      </c>
      <c r="V121" s="148">
        <f>MAX(Oncho!AE128,Oncho!BD128)</f>
        <v>0</v>
      </c>
      <c r="W121" s="148">
        <f>MAX(Oncho!AF128,Oncho!BE128)</f>
        <v>0</v>
      </c>
      <c r="X121" s="148">
        <f>MAX(Oncho!AG128,Oncho!BF128)</f>
        <v>0</v>
      </c>
      <c r="Y121" s="148">
        <f>MAX(Oncho!AH128,Oncho!BG128)</f>
        <v>0</v>
      </c>
      <c r="Z121" s="148">
        <f>MAX(Oncho!AI128,Oncho!BH128)</f>
        <v>0</v>
      </c>
      <c r="AA121" s="148">
        <f>MAX(Oncho!AJ128,Oncho!BI128)</f>
        <v>0</v>
      </c>
      <c r="AB121" s="148">
        <f>MAX(COUNTIF(Oncho!AK128,"Yes"),COUNTIF(Oncho!BJ128,"Yes"))</f>
        <v>0</v>
      </c>
      <c r="AC121" s="55"/>
      <c r="AD121" s="148">
        <f>Schisto!P130</f>
        <v>0</v>
      </c>
      <c r="AE121" s="148">
        <f>Schisto!AI130</f>
        <v>0</v>
      </c>
      <c r="AF121" s="148">
        <f>Schisto!AJ130</f>
        <v>0</v>
      </c>
      <c r="AG121" s="148">
        <f>Schisto!AN130</f>
        <v>0</v>
      </c>
      <c r="AH121" s="148">
        <f>Schisto!AO130</f>
        <v>0</v>
      </c>
      <c r="AI121" s="148">
        <f>Schisto!AT130</f>
        <v>0</v>
      </c>
      <c r="AJ121" s="148">
        <f>Schisto!AU130</f>
        <v>0</v>
      </c>
      <c r="AK121" s="148">
        <f>Schisto!AV130</f>
        <v>0</v>
      </c>
      <c r="AL121" s="148">
        <f>Schisto!AW130</f>
        <v>0</v>
      </c>
      <c r="AM121" s="148">
        <f>COUNTIF(Schisto!AX130,"Yes")</f>
        <v>0</v>
      </c>
      <c r="AN121" s="55"/>
      <c r="AO121" s="148">
        <f>STH!P130</f>
        <v>0</v>
      </c>
      <c r="AP121" s="148">
        <f>MAX(STH!AK130,STH!BS130)</f>
        <v>0</v>
      </c>
      <c r="AQ121" s="148">
        <f>MAX(STH!AL130,STH!BT130)</f>
        <v>0</v>
      </c>
      <c r="AR121" s="148">
        <f>MAX(STH!AM130,STH!BU130)</f>
        <v>0</v>
      </c>
      <c r="AS121" s="148">
        <f>MAX(STH!AN130,STH!BV130)</f>
        <v>0</v>
      </c>
      <c r="AT121" s="148">
        <f>MAX(STH!AO130,STH!BW130)</f>
        <v>0</v>
      </c>
      <c r="AU121" s="148">
        <f>MAX(STH!AQ130,STH!BY130)</f>
        <v>0</v>
      </c>
      <c r="AV121" s="148">
        <f>MAX(STH!AR130,STH!BZ130)</f>
        <v>0</v>
      </c>
      <c r="AW121" s="148">
        <f>MAX(STH!AS130,STH!CA130)</f>
        <v>0</v>
      </c>
      <c r="AX121" s="148">
        <f>MAX(STH!AT130,STH!CB130)</f>
        <v>0</v>
      </c>
      <c r="AY121" s="148">
        <f>MAX(STH!AU130,STH!CC130)</f>
        <v>0</v>
      </c>
      <c r="AZ121" s="148">
        <f>MAX(STH!AV130,STH!CD130)</f>
        <v>0</v>
      </c>
      <c r="BA121" s="148">
        <f>MAX(STH!AW130,STH!CE130)</f>
        <v>0</v>
      </c>
      <c r="BB121" s="148">
        <f>MAX(STH!AX130,STH!CF130)</f>
        <v>0</v>
      </c>
      <c r="BC121" s="148">
        <f>MAX(STH!AY130,STH!CG130)</f>
        <v>0</v>
      </c>
      <c r="BD121" s="148">
        <f>MAX(STH!AZ130,STH!CH130)</f>
        <v>0</v>
      </c>
      <c r="BE121" s="148">
        <f>MAX(STH!BA130,STH!CI130)</f>
        <v>0</v>
      </c>
      <c r="BF121" s="148">
        <f>MAX(STH!BB130,STH!CJ130)</f>
        <v>0</v>
      </c>
      <c r="BG121" s="148">
        <f>MAX(COUNTIF(STH!BC130,"Yes"),COUNTIF(STH!CK130,"Yes"))</f>
        <v>0</v>
      </c>
      <c r="BH121" s="55"/>
      <c r="BI121" s="148">
        <f>Trachoma!Q133</f>
        <v>0</v>
      </c>
      <c r="BJ121" s="148">
        <f>Trachoma!AK133</f>
        <v>0</v>
      </c>
      <c r="BK121" s="148">
        <f>Trachoma!AL133</f>
        <v>0</v>
      </c>
      <c r="BL121" s="148">
        <f>Trachoma!AN133</f>
        <v>0</v>
      </c>
      <c r="BM121" s="148">
        <f>Trachoma!AO133</f>
        <v>0</v>
      </c>
      <c r="BN121" s="148">
        <f>Trachoma!AT133</f>
        <v>0</v>
      </c>
      <c r="BO121" s="148">
        <f>Trachoma!AU133</f>
        <v>0</v>
      </c>
      <c r="BP121" s="148">
        <f>Trachoma!AV133</f>
        <v>0</v>
      </c>
      <c r="BQ121" s="148">
        <f>Trachoma!AW133</f>
        <v>0</v>
      </c>
      <c r="BR121" s="148">
        <f>COUNTIF(Trachoma!AX133,"Yes")</f>
        <v>0</v>
      </c>
      <c r="BS121" s="55"/>
      <c r="BT121" s="148">
        <f t="shared" si="24"/>
        <v>0</v>
      </c>
      <c r="BU121" s="148">
        <f t="shared" si="25"/>
        <v>0</v>
      </c>
      <c r="BV121" s="148">
        <f t="shared" si="26"/>
        <v>0</v>
      </c>
      <c r="BW121" s="148">
        <f t="shared" si="27"/>
        <v>0</v>
      </c>
      <c r="BX121" s="148">
        <f t="shared" si="28"/>
        <v>0</v>
      </c>
      <c r="BY121" s="148">
        <f t="shared" si="30"/>
        <v>0</v>
      </c>
      <c r="BZ121" s="148">
        <f t="shared" si="31"/>
        <v>0</v>
      </c>
      <c r="CA121" s="148">
        <f t="shared" si="32"/>
        <v>0</v>
      </c>
      <c r="CB121" s="148">
        <f t="shared" si="33"/>
        <v>0</v>
      </c>
      <c r="CC121" s="148">
        <f t="shared" si="29"/>
        <v>0</v>
      </c>
    </row>
    <row r="122" spans="2:81" x14ac:dyDescent="0.25">
      <c r="B122" s="361">
        <f>Demography!B130</f>
        <v>0</v>
      </c>
      <c r="C122" s="361">
        <f>Demography!C130</f>
        <v>0</v>
      </c>
      <c r="D122" s="362">
        <f>Demography!D130</f>
        <v>0</v>
      </c>
      <c r="E122" s="337"/>
      <c r="F122" s="362">
        <f>LF!M129</f>
        <v>0</v>
      </c>
      <c r="G122" s="362">
        <f>LF!AE129</f>
        <v>0</v>
      </c>
      <c r="H122" s="362">
        <f>LF!AF129</f>
        <v>0</v>
      </c>
      <c r="I122" s="362">
        <f>LF!AH129</f>
        <v>0</v>
      </c>
      <c r="J122" s="362">
        <f>LF!AI129</f>
        <v>0</v>
      </c>
      <c r="K122" s="362">
        <f>LF!AK129</f>
        <v>0</v>
      </c>
      <c r="L122" s="362">
        <f>LF!AM129</f>
        <v>0</v>
      </c>
      <c r="M122" s="362">
        <f>LF!AN129</f>
        <v>0</v>
      </c>
      <c r="N122" s="362">
        <f>LF!AO129</f>
        <v>0</v>
      </c>
      <c r="O122" s="362">
        <f>LF!AP129</f>
        <v>0</v>
      </c>
      <c r="P122" s="362">
        <f>LF!AQ129</f>
        <v>0</v>
      </c>
      <c r="Q122" s="362">
        <f>COUNTIF(LF!AR129,"Yes")</f>
        <v>0</v>
      </c>
      <c r="R122" s="337"/>
      <c r="S122" s="362">
        <f>Oncho!K129</f>
        <v>0</v>
      </c>
      <c r="T122" s="362">
        <f>MAX(Oncho!AB129,Oncho!BA129)</f>
        <v>0</v>
      </c>
      <c r="U122" s="362">
        <f>MAX(Oncho!AC129,Oncho!BB129)</f>
        <v>0</v>
      </c>
      <c r="V122" s="362">
        <f>MAX(Oncho!AE129,Oncho!BD129)</f>
        <v>0</v>
      </c>
      <c r="W122" s="362">
        <f>MAX(Oncho!AF129,Oncho!BE129)</f>
        <v>0</v>
      </c>
      <c r="X122" s="362">
        <f>MAX(Oncho!AG129,Oncho!BF129)</f>
        <v>0</v>
      </c>
      <c r="Y122" s="362">
        <f>MAX(Oncho!AH129,Oncho!BG129)</f>
        <v>0</v>
      </c>
      <c r="Z122" s="362">
        <f>MAX(Oncho!AI129,Oncho!BH129)</f>
        <v>0</v>
      </c>
      <c r="AA122" s="362">
        <f>MAX(Oncho!AJ129,Oncho!BI129)</f>
        <v>0</v>
      </c>
      <c r="AB122" s="362">
        <f>MAX(COUNTIF(Oncho!AK129,"Yes"),COUNTIF(Oncho!BJ129,"Yes"))</f>
        <v>0</v>
      </c>
      <c r="AC122" s="337"/>
      <c r="AD122" s="362">
        <f>Schisto!P131</f>
        <v>0</v>
      </c>
      <c r="AE122" s="362">
        <f>Schisto!AI131</f>
        <v>0</v>
      </c>
      <c r="AF122" s="362">
        <f>Schisto!AJ131</f>
        <v>0</v>
      </c>
      <c r="AG122" s="362">
        <f>Schisto!AN131</f>
        <v>0</v>
      </c>
      <c r="AH122" s="362">
        <f>Schisto!AO131</f>
        <v>0</v>
      </c>
      <c r="AI122" s="362">
        <f>Schisto!AT131</f>
        <v>0</v>
      </c>
      <c r="AJ122" s="362">
        <f>Schisto!AU131</f>
        <v>0</v>
      </c>
      <c r="AK122" s="362">
        <f>Schisto!AV131</f>
        <v>0</v>
      </c>
      <c r="AL122" s="362">
        <f>Schisto!AW131</f>
        <v>0</v>
      </c>
      <c r="AM122" s="362">
        <f>COUNTIF(Schisto!AX131,"Yes")</f>
        <v>0</v>
      </c>
      <c r="AN122" s="337"/>
      <c r="AO122" s="362">
        <f>STH!P131</f>
        <v>0</v>
      </c>
      <c r="AP122" s="362">
        <f>MAX(STH!AK131,STH!BS131)</f>
        <v>0</v>
      </c>
      <c r="AQ122" s="362">
        <f>MAX(STH!AL131,STH!BT131)</f>
        <v>0</v>
      </c>
      <c r="AR122" s="362">
        <f>MAX(STH!AM131,STH!BU131)</f>
        <v>0</v>
      </c>
      <c r="AS122" s="362">
        <f>MAX(STH!AN131,STH!BV131)</f>
        <v>0</v>
      </c>
      <c r="AT122" s="362">
        <f>MAX(STH!AO131,STH!BW131)</f>
        <v>0</v>
      </c>
      <c r="AU122" s="362">
        <f>MAX(STH!AQ131,STH!BY131)</f>
        <v>0</v>
      </c>
      <c r="AV122" s="362">
        <f>MAX(STH!AR131,STH!BZ131)</f>
        <v>0</v>
      </c>
      <c r="AW122" s="362">
        <f>MAX(STH!AS131,STH!CA131)</f>
        <v>0</v>
      </c>
      <c r="AX122" s="362">
        <f>MAX(STH!AT131,STH!CB131)</f>
        <v>0</v>
      </c>
      <c r="AY122" s="362">
        <f>MAX(STH!AU131,STH!CC131)</f>
        <v>0</v>
      </c>
      <c r="AZ122" s="362">
        <f>MAX(STH!AV131,STH!CD131)</f>
        <v>0</v>
      </c>
      <c r="BA122" s="362">
        <f>MAX(STH!AW131,STH!CE131)</f>
        <v>0</v>
      </c>
      <c r="BB122" s="362">
        <f>MAX(STH!AX131,STH!CF131)</f>
        <v>0</v>
      </c>
      <c r="BC122" s="362">
        <f>MAX(STH!AY131,STH!CG131)</f>
        <v>0</v>
      </c>
      <c r="BD122" s="362">
        <f>MAX(STH!AZ131,STH!CH131)</f>
        <v>0</v>
      </c>
      <c r="BE122" s="362">
        <f>MAX(STH!BA131,STH!CI131)</f>
        <v>0</v>
      </c>
      <c r="BF122" s="362">
        <f>MAX(STH!BB131,STH!CJ131)</f>
        <v>0</v>
      </c>
      <c r="BG122" s="362">
        <f>MAX(COUNTIF(STH!BC131,"Yes"),COUNTIF(STH!CK131,"Yes"))</f>
        <v>0</v>
      </c>
      <c r="BH122" s="337"/>
      <c r="BI122" s="362">
        <f>Trachoma!Q134</f>
        <v>0</v>
      </c>
      <c r="BJ122" s="362">
        <f>Trachoma!AK134</f>
        <v>0</v>
      </c>
      <c r="BK122" s="362">
        <f>Trachoma!AL134</f>
        <v>0</v>
      </c>
      <c r="BL122" s="362">
        <f>Trachoma!AN134</f>
        <v>0</v>
      </c>
      <c r="BM122" s="362">
        <f>Trachoma!AO134</f>
        <v>0</v>
      </c>
      <c r="BN122" s="362">
        <f>Trachoma!AT134</f>
        <v>0</v>
      </c>
      <c r="BO122" s="362">
        <f>Trachoma!AU134</f>
        <v>0</v>
      </c>
      <c r="BP122" s="362">
        <f>Trachoma!AV134</f>
        <v>0</v>
      </c>
      <c r="BQ122" s="362">
        <f>Trachoma!AW134</f>
        <v>0</v>
      </c>
      <c r="BR122" s="362">
        <f>COUNTIF(Trachoma!AX134,"Yes")</f>
        <v>0</v>
      </c>
      <c r="BS122" s="337"/>
      <c r="BT122" s="362">
        <f t="shared" si="24"/>
        <v>0</v>
      </c>
      <c r="BU122" s="362">
        <f t="shared" si="25"/>
        <v>0</v>
      </c>
      <c r="BV122" s="362">
        <f t="shared" si="26"/>
        <v>0</v>
      </c>
      <c r="BW122" s="362">
        <f t="shared" si="27"/>
        <v>0</v>
      </c>
      <c r="BX122" s="362">
        <f t="shared" si="28"/>
        <v>0</v>
      </c>
      <c r="BY122" s="362">
        <f t="shared" si="30"/>
        <v>0</v>
      </c>
      <c r="BZ122" s="362">
        <f t="shared" si="31"/>
        <v>0</v>
      </c>
      <c r="CA122" s="362">
        <f t="shared" si="32"/>
        <v>0</v>
      </c>
      <c r="CB122" s="362">
        <f t="shared" si="33"/>
        <v>0</v>
      </c>
      <c r="CC122" s="362">
        <f t="shared" si="29"/>
        <v>0</v>
      </c>
    </row>
    <row r="123" spans="2:81" x14ac:dyDescent="0.25">
      <c r="B123" s="147">
        <f>Demography!B131</f>
        <v>0</v>
      </c>
      <c r="C123" s="147">
        <f>Demography!C131</f>
        <v>0</v>
      </c>
      <c r="D123" s="148">
        <f>Demography!D131</f>
        <v>0</v>
      </c>
      <c r="E123" s="55"/>
      <c r="F123" s="148">
        <f>LF!M130</f>
        <v>0</v>
      </c>
      <c r="G123" s="148">
        <f>LF!AE130</f>
        <v>0</v>
      </c>
      <c r="H123" s="148">
        <f>LF!AF130</f>
        <v>0</v>
      </c>
      <c r="I123" s="148">
        <f>LF!AH130</f>
        <v>0</v>
      </c>
      <c r="J123" s="148">
        <f>LF!AI130</f>
        <v>0</v>
      </c>
      <c r="K123" s="148">
        <f>LF!AK130</f>
        <v>0</v>
      </c>
      <c r="L123" s="148">
        <f>LF!AM130</f>
        <v>0</v>
      </c>
      <c r="M123" s="148">
        <f>LF!AN130</f>
        <v>0</v>
      </c>
      <c r="N123" s="148">
        <f>LF!AO130</f>
        <v>0</v>
      </c>
      <c r="O123" s="148">
        <f>LF!AP130</f>
        <v>0</v>
      </c>
      <c r="P123" s="148">
        <f>LF!AQ130</f>
        <v>0</v>
      </c>
      <c r="Q123" s="148">
        <f>COUNTIF(LF!AR130,"Yes")</f>
        <v>0</v>
      </c>
      <c r="R123" s="55"/>
      <c r="S123" s="148">
        <f>Oncho!K130</f>
        <v>0</v>
      </c>
      <c r="T123" s="148">
        <f>MAX(Oncho!AB130,Oncho!BA130)</f>
        <v>0</v>
      </c>
      <c r="U123" s="148">
        <f>MAX(Oncho!AC130,Oncho!BB130)</f>
        <v>0</v>
      </c>
      <c r="V123" s="148">
        <f>MAX(Oncho!AE130,Oncho!BD130)</f>
        <v>0</v>
      </c>
      <c r="W123" s="148">
        <f>MAX(Oncho!AF130,Oncho!BE130)</f>
        <v>0</v>
      </c>
      <c r="X123" s="148">
        <f>MAX(Oncho!AG130,Oncho!BF130)</f>
        <v>0</v>
      </c>
      <c r="Y123" s="148">
        <f>MAX(Oncho!AH130,Oncho!BG130)</f>
        <v>0</v>
      </c>
      <c r="Z123" s="148">
        <f>MAX(Oncho!AI130,Oncho!BH130)</f>
        <v>0</v>
      </c>
      <c r="AA123" s="148">
        <f>MAX(Oncho!AJ130,Oncho!BI130)</f>
        <v>0</v>
      </c>
      <c r="AB123" s="148">
        <f>MAX(COUNTIF(Oncho!AK130,"Yes"),COUNTIF(Oncho!BJ130,"Yes"))</f>
        <v>0</v>
      </c>
      <c r="AC123" s="55"/>
      <c r="AD123" s="148">
        <f>Schisto!P132</f>
        <v>0</v>
      </c>
      <c r="AE123" s="148">
        <f>Schisto!AI132</f>
        <v>0</v>
      </c>
      <c r="AF123" s="148">
        <f>Schisto!AJ132</f>
        <v>0</v>
      </c>
      <c r="AG123" s="148">
        <f>Schisto!AN132</f>
        <v>0</v>
      </c>
      <c r="AH123" s="148">
        <f>Schisto!AO132</f>
        <v>0</v>
      </c>
      <c r="AI123" s="148">
        <f>Schisto!AT132</f>
        <v>0</v>
      </c>
      <c r="AJ123" s="148">
        <f>Schisto!AU132</f>
        <v>0</v>
      </c>
      <c r="AK123" s="148">
        <f>Schisto!AV132</f>
        <v>0</v>
      </c>
      <c r="AL123" s="148">
        <f>Schisto!AW132</f>
        <v>0</v>
      </c>
      <c r="AM123" s="148">
        <f>COUNTIF(Schisto!AX132,"Yes")</f>
        <v>0</v>
      </c>
      <c r="AN123" s="55"/>
      <c r="AO123" s="148">
        <f>STH!P132</f>
        <v>0</v>
      </c>
      <c r="AP123" s="148">
        <f>MAX(STH!AK132,STH!BS132)</f>
        <v>0</v>
      </c>
      <c r="AQ123" s="148">
        <f>MAX(STH!AL132,STH!BT132)</f>
        <v>0</v>
      </c>
      <c r="AR123" s="148">
        <f>MAX(STH!AM132,STH!BU132)</f>
        <v>0</v>
      </c>
      <c r="AS123" s="148">
        <f>MAX(STH!AN132,STH!BV132)</f>
        <v>0</v>
      </c>
      <c r="AT123" s="148">
        <f>MAX(STH!AO132,STH!BW132)</f>
        <v>0</v>
      </c>
      <c r="AU123" s="148">
        <f>MAX(STH!AQ132,STH!BY132)</f>
        <v>0</v>
      </c>
      <c r="AV123" s="148">
        <f>MAX(STH!AR132,STH!BZ132)</f>
        <v>0</v>
      </c>
      <c r="AW123" s="148">
        <f>MAX(STH!AS132,STH!CA132)</f>
        <v>0</v>
      </c>
      <c r="AX123" s="148">
        <f>MAX(STH!AT132,STH!CB132)</f>
        <v>0</v>
      </c>
      <c r="AY123" s="148">
        <f>MAX(STH!AU132,STH!CC132)</f>
        <v>0</v>
      </c>
      <c r="AZ123" s="148">
        <f>MAX(STH!AV132,STH!CD132)</f>
        <v>0</v>
      </c>
      <c r="BA123" s="148">
        <f>MAX(STH!AW132,STH!CE132)</f>
        <v>0</v>
      </c>
      <c r="BB123" s="148">
        <f>MAX(STH!AX132,STH!CF132)</f>
        <v>0</v>
      </c>
      <c r="BC123" s="148">
        <f>MAX(STH!AY132,STH!CG132)</f>
        <v>0</v>
      </c>
      <c r="BD123" s="148">
        <f>MAX(STH!AZ132,STH!CH132)</f>
        <v>0</v>
      </c>
      <c r="BE123" s="148">
        <f>MAX(STH!BA132,STH!CI132)</f>
        <v>0</v>
      </c>
      <c r="BF123" s="148">
        <f>MAX(STH!BB132,STH!CJ132)</f>
        <v>0</v>
      </c>
      <c r="BG123" s="148">
        <f>MAX(COUNTIF(STH!BC132,"Yes"),COUNTIF(STH!CK132,"Yes"))</f>
        <v>0</v>
      </c>
      <c r="BH123" s="55"/>
      <c r="BI123" s="148">
        <f>Trachoma!Q135</f>
        <v>0</v>
      </c>
      <c r="BJ123" s="148">
        <f>Trachoma!AK135</f>
        <v>0</v>
      </c>
      <c r="BK123" s="148">
        <f>Trachoma!AL135</f>
        <v>0</v>
      </c>
      <c r="BL123" s="148">
        <f>Trachoma!AN135</f>
        <v>0</v>
      </c>
      <c r="BM123" s="148">
        <f>Trachoma!AO135</f>
        <v>0</v>
      </c>
      <c r="BN123" s="148">
        <f>Trachoma!AT135</f>
        <v>0</v>
      </c>
      <c r="BO123" s="148">
        <f>Trachoma!AU135</f>
        <v>0</v>
      </c>
      <c r="BP123" s="148">
        <f>Trachoma!AV135</f>
        <v>0</v>
      </c>
      <c r="BQ123" s="148">
        <f>Trachoma!AW135</f>
        <v>0</v>
      </c>
      <c r="BR123" s="148">
        <f>COUNTIF(Trachoma!AX135,"Yes")</f>
        <v>0</v>
      </c>
      <c r="BS123" s="55"/>
      <c r="BT123" s="148">
        <f t="shared" si="24"/>
        <v>0</v>
      </c>
      <c r="BU123" s="148">
        <f t="shared" si="25"/>
        <v>0</v>
      </c>
      <c r="BV123" s="148">
        <f t="shared" si="26"/>
        <v>0</v>
      </c>
      <c r="BW123" s="148">
        <f t="shared" si="27"/>
        <v>0</v>
      </c>
      <c r="BX123" s="148">
        <f t="shared" si="28"/>
        <v>0</v>
      </c>
      <c r="BY123" s="148">
        <f t="shared" si="30"/>
        <v>0</v>
      </c>
      <c r="BZ123" s="148">
        <f t="shared" si="31"/>
        <v>0</v>
      </c>
      <c r="CA123" s="148">
        <f t="shared" si="32"/>
        <v>0</v>
      </c>
      <c r="CB123" s="148">
        <f t="shared" si="33"/>
        <v>0</v>
      </c>
      <c r="CC123" s="148">
        <f t="shared" si="29"/>
        <v>0</v>
      </c>
    </row>
    <row r="124" spans="2:81" x14ac:dyDescent="0.25">
      <c r="B124" s="361">
        <f>Demography!B132</f>
        <v>0</v>
      </c>
      <c r="C124" s="361">
        <f>Demography!C132</f>
        <v>0</v>
      </c>
      <c r="D124" s="362">
        <f>Demography!D132</f>
        <v>0</v>
      </c>
      <c r="E124" s="337"/>
      <c r="F124" s="362">
        <f>LF!M131</f>
        <v>0</v>
      </c>
      <c r="G124" s="362">
        <f>LF!AE131</f>
        <v>0</v>
      </c>
      <c r="H124" s="362">
        <f>LF!AF131</f>
        <v>0</v>
      </c>
      <c r="I124" s="362">
        <f>LF!AH131</f>
        <v>0</v>
      </c>
      <c r="J124" s="362">
        <f>LF!AI131</f>
        <v>0</v>
      </c>
      <c r="K124" s="362">
        <f>LF!AK131</f>
        <v>0</v>
      </c>
      <c r="L124" s="362">
        <f>LF!AM131</f>
        <v>0</v>
      </c>
      <c r="M124" s="362">
        <f>LF!AN131</f>
        <v>0</v>
      </c>
      <c r="N124" s="362">
        <f>LF!AO131</f>
        <v>0</v>
      </c>
      <c r="O124" s="362">
        <f>LF!AP131</f>
        <v>0</v>
      </c>
      <c r="P124" s="362">
        <f>LF!AQ131</f>
        <v>0</v>
      </c>
      <c r="Q124" s="362">
        <f>COUNTIF(LF!AR131,"Yes")</f>
        <v>0</v>
      </c>
      <c r="R124" s="337"/>
      <c r="S124" s="362">
        <f>Oncho!K131</f>
        <v>0</v>
      </c>
      <c r="T124" s="362">
        <f>MAX(Oncho!AB131,Oncho!BA131)</f>
        <v>0</v>
      </c>
      <c r="U124" s="362">
        <f>MAX(Oncho!AC131,Oncho!BB131)</f>
        <v>0</v>
      </c>
      <c r="V124" s="362">
        <f>MAX(Oncho!AE131,Oncho!BD131)</f>
        <v>0</v>
      </c>
      <c r="W124" s="362">
        <f>MAX(Oncho!AF131,Oncho!BE131)</f>
        <v>0</v>
      </c>
      <c r="X124" s="362">
        <f>MAX(Oncho!AG131,Oncho!BF131)</f>
        <v>0</v>
      </c>
      <c r="Y124" s="362">
        <f>MAX(Oncho!AH131,Oncho!BG131)</f>
        <v>0</v>
      </c>
      <c r="Z124" s="362">
        <f>MAX(Oncho!AI131,Oncho!BH131)</f>
        <v>0</v>
      </c>
      <c r="AA124" s="362">
        <f>MAX(Oncho!AJ131,Oncho!BI131)</f>
        <v>0</v>
      </c>
      <c r="AB124" s="362">
        <f>MAX(COUNTIF(Oncho!AK131,"Yes"),COUNTIF(Oncho!BJ131,"Yes"))</f>
        <v>0</v>
      </c>
      <c r="AC124" s="337"/>
      <c r="AD124" s="362">
        <f>Schisto!P133</f>
        <v>0</v>
      </c>
      <c r="AE124" s="362">
        <f>Schisto!AI133</f>
        <v>0</v>
      </c>
      <c r="AF124" s="362">
        <f>Schisto!AJ133</f>
        <v>0</v>
      </c>
      <c r="AG124" s="362">
        <f>Schisto!AN133</f>
        <v>0</v>
      </c>
      <c r="AH124" s="362">
        <f>Schisto!AO133</f>
        <v>0</v>
      </c>
      <c r="AI124" s="362">
        <f>Schisto!AT133</f>
        <v>0</v>
      </c>
      <c r="AJ124" s="362">
        <f>Schisto!AU133</f>
        <v>0</v>
      </c>
      <c r="AK124" s="362">
        <f>Schisto!AV133</f>
        <v>0</v>
      </c>
      <c r="AL124" s="362">
        <f>Schisto!AW133</f>
        <v>0</v>
      </c>
      <c r="AM124" s="362">
        <f>COUNTIF(Schisto!AX133,"Yes")</f>
        <v>0</v>
      </c>
      <c r="AN124" s="337"/>
      <c r="AO124" s="362">
        <f>STH!P133</f>
        <v>0</v>
      </c>
      <c r="AP124" s="362">
        <f>MAX(STH!AK133,STH!BS133)</f>
        <v>0</v>
      </c>
      <c r="AQ124" s="362">
        <f>MAX(STH!AL133,STH!BT133)</f>
        <v>0</v>
      </c>
      <c r="AR124" s="362">
        <f>MAX(STH!AM133,STH!BU133)</f>
        <v>0</v>
      </c>
      <c r="AS124" s="362">
        <f>MAX(STH!AN133,STH!BV133)</f>
        <v>0</v>
      </c>
      <c r="AT124" s="362">
        <f>MAX(STH!AO133,STH!BW133)</f>
        <v>0</v>
      </c>
      <c r="AU124" s="362">
        <f>MAX(STH!AQ133,STH!BY133)</f>
        <v>0</v>
      </c>
      <c r="AV124" s="362">
        <f>MAX(STH!AR133,STH!BZ133)</f>
        <v>0</v>
      </c>
      <c r="AW124" s="362">
        <f>MAX(STH!AS133,STH!CA133)</f>
        <v>0</v>
      </c>
      <c r="AX124" s="362">
        <f>MAX(STH!AT133,STH!CB133)</f>
        <v>0</v>
      </c>
      <c r="AY124" s="362">
        <f>MAX(STH!AU133,STH!CC133)</f>
        <v>0</v>
      </c>
      <c r="AZ124" s="362">
        <f>MAX(STH!AV133,STH!CD133)</f>
        <v>0</v>
      </c>
      <c r="BA124" s="362">
        <f>MAX(STH!AW133,STH!CE133)</f>
        <v>0</v>
      </c>
      <c r="BB124" s="362">
        <f>MAX(STH!AX133,STH!CF133)</f>
        <v>0</v>
      </c>
      <c r="BC124" s="362">
        <f>MAX(STH!AY133,STH!CG133)</f>
        <v>0</v>
      </c>
      <c r="BD124" s="362">
        <f>MAX(STH!AZ133,STH!CH133)</f>
        <v>0</v>
      </c>
      <c r="BE124" s="362">
        <f>MAX(STH!BA133,STH!CI133)</f>
        <v>0</v>
      </c>
      <c r="BF124" s="362">
        <f>MAX(STH!BB133,STH!CJ133)</f>
        <v>0</v>
      </c>
      <c r="BG124" s="362">
        <f>MAX(COUNTIF(STH!BC133,"Yes"),COUNTIF(STH!CK133,"Yes"))</f>
        <v>0</v>
      </c>
      <c r="BH124" s="337"/>
      <c r="BI124" s="362">
        <f>Trachoma!Q136</f>
        <v>0</v>
      </c>
      <c r="BJ124" s="362">
        <f>Trachoma!AK136</f>
        <v>0</v>
      </c>
      <c r="BK124" s="362">
        <f>Trachoma!AL136</f>
        <v>0</v>
      </c>
      <c r="BL124" s="362">
        <f>Trachoma!AN136</f>
        <v>0</v>
      </c>
      <c r="BM124" s="362">
        <f>Trachoma!AO136</f>
        <v>0</v>
      </c>
      <c r="BN124" s="362">
        <f>Trachoma!AT136</f>
        <v>0</v>
      </c>
      <c r="BO124" s="362">
        <f>Trachoma!AU136</f>
        <v>0</v>
      </c>
      <c r="BP124" s="362">
        <f>Trachoma!AV136</f>
        <v>0</v>
      </c>
      <c r="BQ124" s="362">
        <f>Trachoma!AW136</f>
        <v>0</v>
      </c>
      <c r="BR124" s="362">
        <f>COUNTIF(Trachoma!AX136,"Yes")</f>
        <v>0</v>
      </c>
      <c r="BS124" s="337"/>
      <c r="BT124" s="362">
        <f t="shared" si="24"/>
        <v>0</v>
      </c>
      <c r="BU124" s="362">
        <f t="shared" si="25"/>
        <v>0</v>
      </c>
      <c r="BV124" s="362">
        <f t="shared" si="26"/>
        <v>0</v>
      </c>
      <c r="BW124" s="362">
        <f t="shared" si="27"/>
        <v>0</v>
      </c>
      <c r="BX124" s="362">
        <f t="shared" si="28"/>
        <v>0</v>
      </c>
      <c r="BY124" s="362">
        <f t="shared" si="30"/>
        <v>0</v>
      </c>
      <c r="BZ124" s="362">
        <f t="shared" si="31"/>
        <v>0</v>
      </c>
      <c r="CA124" s="362">
        <f t="shared" si="32"/>
        <v>0</v>
      </c>
      <c r="CB124" s="362">
        <f t="shared" si="33"/>
        <v>0</v>
      </c>
      <c r="CC124" s="362">
        <f t="shared" si="29"/>
        <v>0</v>
      </c>
    </row>
    <row r="125" spans="2:81" x14ac:dyDescent="0.25">
      <c r="B125" s="147">
        <f>Demography!B133</f>
        <v>0</v>
      </c>
      <c r="C125" s="147">
        <f>Demography!C133</f>
        <v>0</v>
      </c>
      <c r="D125" s="148">
        <f>Demography!D133</f>
        <v>0</v>
      </c>
      <c r="E125" s="55"/>
      <c r="F125" s="148">
        <f>LF!M132</f>
        <v>0</v>
      </c>
      <c r="G125" s="148">
        <f>LF!AE132</f>
        <v>0</v>
      </c>
      <c r="H125" s="148">
        <f>LF!AF132</f>
        <v>0</v>
      </c>
      <c r="I125" s="148">
        <f>LF!AH132</f>
        <v>0</v>
      </c>
      <c r="J125" s="148">
        <f>LF!AI132</f>
        <v>0</v>
      </c>
      <c r="K125" s="148">
        <f>LF!AK132</f>
        <v>0</v>
      </c>
      <c r="L125" s="148">
        <f>LF!AM132</f>
        <v>0</v>
      </c>
      <c r="M125" s="148">
        <f>LF!AN132</f>
        <v>0</v>
      </c>
      <c r="N125" s="148">
        <f>LF!AO132</f>
        <v>0</v>
      </c>
      <c r="O125" s="148">
        <f>LF!AP132</f>
        <v>0</v>
      </c>
      <c r="P125" s="148">
        <f>LF!AQ132</f>
        <v>0</v>
      </c>
      <c r="Q125" s="148">
        <f>COUNTIF(LF!AR132,"Yes")</f>
        <v>0</v>
      </c>
      <c r="R125" s="55"/>
      <c r="S125" s="148">
        <f>Oncho!K132</f>
        <v>0</v>
      </c>
      <c r="T125" s="148">
        <f>MAX(Oncho!AB132,Oncho!BA132)</f>
        <v>0</v>
      </c>
      <c r="U125" s="148">
        <f>MAX(Oncho!AC132,Oncho!BB132)</f>
        <v>0</v>
      </c>
      <c r="V125" s="148">
        <f>MAX(Oncho!AE132,Oncho!BD132)</f>
        <v>0</v>
      </c>
      <c r="W125" s="148">
        <f>MAX(Oncho!AF132,Oncho!BE132)</f>
        <v>0</v>
      </c>
      <c r="X125" s="148">
        <f>MAX(Oncho!AG132,Oncho!BF132)</f>
        <v>0</v>
      </c>
      <c r="Y125" s="148">
        <f>MAX(Oncho!AH132,Oncho!BG132)</f>
        <v>0</v>
      </c>
      <c r="Z125" s="148">
        <f>MAX(Oncho!AI132,Oncho!BH132)</f>
        <v>0</v>
      </c>
      <c r="AA125" s="148">
        <f>MAX(Oncho!AJ132,Oncho!BI132)</f>
        <v>0</v>
      </c>
      <c r="AB125" s="148">
        <f>MAX(COUNTIF(Oncho!AK132,"Yes"),COUNTIF(Oncho!BJ132,"Yes"))</f>
        <v>0</v>
      </c>
      <c r="AC125" s="55"/>
      <c r="AD125" s="148">
        <f>Schisto!P134</f>
        <v>0</v>
      </c>
      <c r="AE125" s="148">
        <f>Schisto!AI134</f>
        <v>0</v>
      </c>
      <c r="AF125" s="148">
        <f>Schisto!AJ134</f>
        <v>0</v>
      </c>
      <c r="AG125" s="148">
        <f>Schisto!AN134</f>
        <v>0</v>
      </c>
      <c r="AH125" s="148">
        <f>Schisto!AO134</f>
        <v>0</v>
      </c>
      <c r="AI125" s="148">
        <f>Schisto!AT134</f>
        <v>0</v>
      </c>
      <c r="AJ125" s="148">
        <f>Schisto!AU134</f>
        <v>0</v>
      </c>
      <c r="AK125" s="148">
        <f>Schisto!AV134</f>
        <v>0</v>
      </c>
      <c r="AL125" s="148">
        <f>Schisto!AW134</f>
        <v>0</v>
      </c>
      <c r="AM125" s="148">
        <f>COUNTIF(Schisto!AX134,"Yes")</f>
        <v>0</v>
      </c>
      <c r="AN125" s="55"/>
      <c r="AO125" s="148">
        <f>STH!P134</f>
        <v>0</v>
      </c>
      <c r="AP125" s="148">
        <f>MAX(STH!AK134,STH!BS134)</f>
        <v>0</v>
      </c>
      <c r="AQ125" s="148">
        <f>MAX(STH!AL134,STH!BT134)</f>
        <v>0</v>
      </c>
      <c r="AR125" s="148">
        <f>MAX(STH!AM134,STH!BU134)</f>
        <v>0</v>
      </c>
      <c r="AS125" s="148">
        <f>MAX(STH!AN134,STH!BV134)</f>
        <v>0</v>
      </c>
      <c r="AT125" s="148">
        <f>MAX(STH!AO134,STH!BW134)</f>
        <v>0</v>
      </c>
      <c r="AU125" s="148">
        <f>MAX(STH!AQ134,STH!BY134)</f>
        <v>0</v>
      </c>
      <c r="AV125" s="148">
        <f>MAX(STH!AR134,STH!BZ134)</f>
        <v>0</v>
      </c>
      <c r="AW125" s="148">
        <f>MAX(STH!AS134,STH!CA134)</f>
        <v>0</v>
      </c>
      <c r="AX125" s="148">
        <f>MAX(STH!AT134,STH!CB134)</f>
        <v>0</v>
      </c>
      <c r="AY125" s="148">
        <f>MAX(STH!AU134,STH!CC134)</f>
        <v>0</v>
      </c>
      <c r="AZ125" s="148">
        <f>MAX(STH!AV134,STH!CD134)</f>
        <v>0</v>
      </c>
      <c r="BA125" s="148">
        <f>MAX(STH!AW134,STH!CE134)</f>
        <v>0</v>
      </c>
      <c r="BB125" s="148">
        <f>MAX(STH!AX134,STH!CF134)</f>
        <v>0</v>
      </c>
      <c r="BC125" s="148">
        <f>MAX(STH!AY134,STH!CG134)</f>
        <v>0</v>
      </c>
      <c r="BD125" s="148">
        <f>MAX(STH!AZ134,STH!CH134)</f>
        <v>0</v>
      </c>
      <c r="BE125" s="148">
        <f>MAX(STH!BA134,STH!CI134)</f>
        <v>0</v>
      </c>
      <c r="BF125" s="148">
        <f>MAX(STH!BB134,STH!CJ134)</f>
        <v>0</v>
      </c>
      <c r="BG125" s="148">
        <f>MAX(COUNTIF(STH!BC134,"Yes"),COUNTIF(STH!CK134,"Yes"))</f>
        <v>0</v>
      </c>
      <c r="BH125" s="55"/>
      <c r="BI125" s="148">
        <f>Trachoma!Q137</f>
        <v>0</v>
      </c>
      <c r="BJ125" s="148">
        <f>Trachoma!AK137</f>
        <v>0</v>
      </c>
      <c r="BK125" s="148">
        <f>Trachoma!AL137</f>
        <v>0</v>
      </c>
      <c r="BL125" s="148">
        <f>Trachoma!AN137</f>
        <v>0</v>
      </c>
      <c r="BM125" s="148">
        <f>Trachoma!AO137</f>
        <v>0</v>
      </c>
      <c r="BN125" s="148">
        <f>Trachoma!AT137</f>
        <v>0</v>
      </c>
      <c r="BO125" s="148">
        <f>Trachoma!AU137</f>
        <v>0</v>
      </c>
      <c r="BP125" s="148">
        <f>Trachoma!AV137</f>
        <v>0</v>
      </c>
      <c r="BQ125" s="148">
        <f>Trachoma!AW137</f>
        <v>0</v>
      </c>
      <c r="BR125" s="148">
        <f>COUNTIF(Trachoma!AX137,"Yes")</f>
        <v>0</v>
      </c>
      <c r="BS125" s="55"/>
      <c r="BT125" s="148">
        <f t="shared" si="24"/>
        <v>0</v>
      </c>
      <c r="BU125" s="148">
        <f t="shared" si="25"/>
        <v>0</v>
      </c>
      <c r="BV125" s="148">
        <f t="shared" si="26"/>
        <v>0</v>
      </c>
      <c r="BW125" s="148">
        <f t="shared" si="27"/>
        <v>0</v>
      </c>
      <c r="BX125" s="148">
        <f t="shared" si="28"/>
        <v>0</v>
      </c>
      <c r="BY125" s="148">
        <f t="shared" si="30"/>
        <v>0</v>
      </c>
      <c r="BZ125" s="148">
        <f t="shared" si="31"/>
        <v>0</v>
      </c>
      <c r="CA125" s="148">
        <f t="shared" si="32"/>
        <v>0</v>
      </c>
      <c r="CB125" s="148">
        <f t="shared" si="33"/>
        <v>0</v>
      </c>
      <c r="CC125" s="148">
        <f t="shared" si="29"/>
        <v>0</v>
      </c>
    </row>
    <row r="126" spans="2:81" x14ac:dyDescent="0.25">
      <c r="B126" s="361">
        <f>Demography!B134</f>
        <v>0</v>
      </c>
      <c r="C126" s="361">
        <f>Demography!C134</f>
        <v>0</v>
      </c>
      <c r="D126" s="362">
        <f>Demography!D134</f>
        <v>0</v>
      </c>
      <c r="E126" s="337"/>
      <c r="F126" s="362">
        <f>LF!M133</f>
        <v>0</v>
      </c>
      <c r="G126" s="362">
        <f>LF!AE133</f>
        <v>0</v>
      </c>
      <c r="H126" s="362">
        <f>LF!AF133</f>
        <v>0</v>
      </c>
      <c r="I126" s="362">
        <f>LF!AH133</f>
        <v>0</v>
      </c>
      <c r="J126" s="362">
        <f>LF!AI133</f>
        <v>0</v>
      </c>
      <c r="K126" s="362">
        <f>LF!AK133</f>
        <v>0</v>
      </c>
      <c r="L126" s="362">
        <f>LF!AM133</f>
        <v>0</v>
      </c>
      <c r="M126" s="362">
        <f>LF!AN133</f>
        <v>0</v>
      </c>
      <c r="N126" s="362">
        <f>LF!AO133</f>
        <v>0</v>
      </c>
      <c r="O126" s="362">
        <f>LF!AP133</f>
        <v>0</v>
      </c>
      <c r="P126" s="362">
        <f>LF!AQ133</f>
        <v>0</v>
      </c>
      <c r="Q126" s="362">
        <f>COUNTIF(LF!AR133,"Yes")</f>
        <v>0</v>
      </c>
      <c r="R126" s="337"/>
      <c r="S126" s="362">
        <f>Oncho!K133</f>
        <v>0</v>
      </c>
      <c r="T126" s="362">
        <f>MAX(Oncho!AB133,Oncho!BA133)</f>
        <v>0</v>
      </c>
      <c r="U126" s="362">
        <f>MAX(Oncho!AC133,Oncho!BB133)</f>
        <v>0</v>
      </c>
      <c r="V126" s="362">
        <f>MAX(Oncho!AE133,Oncho!BD133)</f>
        <v>0</v>
      </c>
      <c r="W126" s="362">
        <f>MAX(Oncho!AF133,Oncho!BE133)</f>
        <v>0</v>
      </c>
      <c r="X126" s="362">
        <f>MAX(Oncho!AG133,Oncho!BF133)</f>
        <v>0</v>
      </c>
      <c r="Y126" s="362">
        <f>MAX(Oncho!AH133,Oncho!BG133)</f>
        <v>0</v>
      </c>
      <c r="Z126" s="362">
        <f>MAX(Oncho!AI133,Oncho!BH133)</f>
        <v>0</v>
      </c>
      <c r="AA126" s="362">
        <f>MAX(Oncho!AJ133,Oncho!BI133)</f>
        <v>0</v>
      </c>
      <c r="AB126" s="362">
        <f>MAX(COUNTIF(Oncho!AK133,"Yes"),COUNTIF(Oncho!BJ133,"Yes"))</f>
        <v>0</v>
      </c>
      <c r="AC126" s="337"/>
      <c r="AD126" s="362">
        <f>Schisto!P135</f>
        <v>0</v>
      </c>
      <c r="AE126" s="362">
        <f>Schisto!AI135</f>
        <v>0</v>
      </c>
      <c r="AF126" s="362">
        <f>Schisto!AJ135</f>
        <v>0</v>
      </c>
      <c r="AG126" s="362">
        <f>Schisto!AN135</f>
        <v>0</v>
      </c>
      <c r="AH126" s="362">
        <f>Schisto!AO135</f>
        <v>0</v>
      </c>
      <c r="AI126" s="362">
        <f>Schisto!AT135</f>
        <v>0</v>
      </c>
      <c r="AJ126" s="362">
        <f>Schisto!AU135</f>
        <v>0</v>
      </c>
      <c r="AK126" s="362">
        <f>Schisto!AV135</f>
        <v>0</v>
      </c>
      <c r="AL126" s="362">
        <f>Schisto!AW135</f>
        <v>0</v>
      </c>
      <c r="AM126" s="362">
        <f>COUNTIF(Schisto!AX135,"Yes")</f>
        <v>0</v>
      </c>
      <c r="AN126" s="337"/>
      <c r="AO126" s="362">
        <f>STH!P135</f>
        <v>0</v>
      </c>
      <c r="AP126" s="362">
        <f>MAX(STH!AK135,STH!BS135)</f>
        <v>0</v>
      </c>
      <c r="AQ126" s="362">
        <f>MAX(STH!AL135,STH!BT135)</f>
        <v>0</v>
      </c>
      <c r="AR126" s="362">
        <f>MAX(STH!AM135,STH!BU135)</f>
        <v>0</v>
      </c>
      <c r="AS126" s="362">
        <f>MAX(STH!AN135,STH!BV135)</f>
        <v>0</v>
      </c>
      <c r="AT126" s="362">
        <f>MAX(STH!AO135,STH!BW135)</f>
        <v>0</v>
      </c>
      <c r="AU126" s="362">
        <f>MAX(STH!AQ135,STH!BY135)</f>
        <v>0</v>
      </c>
      <c r="AV126" s="362">
        <f>MAX(STH!AR135,STH!BZ135)</f>
        <v>0</v>
      </c>
      <c r="AW126" s="362">
        <f>MAX(STH!AS135,STH!CA135)</f>
        <v>0</v>
      </c>
      <c r="AX126" s="362">
        <f>MAX(STH!AT135,STH!CB135)</f>
        <v>0</v>
      </c>
      <c r="AY126" s="362">
        <f>MAX(STH!AU135,STH!CC135)</f>
        <v>0</v>
      </c>
      <c r="AZ126" s="362">
        <f>MAX(STH!AV135,STH!CD135)</f>
        <v>0</v>
      </c>
      <c r="BA126" s="362">
        <f>MAX(STH!AW135,STH!CE135)</f>
        <v>0</v>
      </c>
      <c r="BB126" s="362">
        <f>MAX(STH!AX135,STH!CF135)</f>
        <v>0</v>
      </c>
      <c r="BC126" s="362">
        <f>MAX(STH!AY135,STH!CG135)</f>
        <v>0</v>
      </c>
      <c r="BD126" s="362">
        <f>MAX(STH!AZ135,STH!CH135)</f>
        <v>0</v>
      </c>
      <c r="BE126" s="362">
        <f>MAX(STH!BA135,STH!CI135)</f>
        <v>0</v>
      </c>
      <c r="BF126" s="362">
        <f>MAX(STH!BB135,STH!CJ135)</f>
        <v>0</v>
      </c>
      <c r="BG126" s="362">
        <f>MAX(COUNTIF(STH!BC135,"Yes"),COUNTIF(STH!CK135,"Yes"))</f>
        <v>0</v>
      </c>
      <c r="BH126" s="337"/>
      <c r="BI126" s="362">
        <f>Trachoma!Q138</f>
        <v>0</v>
      </c>
      <c r="BJ126" s="362">
        <f>Trachoma!AK138</f>
        <v>0</v>
      </c>
      <c r="BK126" s="362">
        <f>Trachoma!AL138</f>
        <v>0</v>
      </c>
      <c r="BL126" s="362">
        <f>Trachoma!AN138</f>
        <v>0</v>
      </c>
      <c r="BM126" s="362">
        <f>Trachoma!AO138</f>
        <v>0</v>
      </c>
      <c r="BN126" s="362">
        <f>Trachoma!AT138</f>
        <v>0</v>
      </c>
      <c r="BO126" s="362">
        <f>Trachoma!AU138</f>
        <v>0</v>
      </c>
      <c r="BP126" s="362">
        <f>Trachoma!AV138</f>
        <v>0</v>
      </c>
      <c r="BQ126" s="362">
        <f>Trachoma!AW138</f>
        <v>0</v>
      </c>
      <c r="BR126" s="362">
        <f>COUNTIF(Trachoma!AX138,"Yes")</f>
        <v>0</v>
      </c>
      <c r="BS126" s="337"/>
      <c r="BT126" s="362">
        <f t="shared" si="24"/>
        <v>0</v>
      </c>
      <c r="BU126" s="362">
        <f t="shared" si="25"/>
        <v>0</v>
      </c>
      <c r="BV126" s="362">
        <f t="shared" si="26"/>
        <v>0</v>
      </c>
      <c r="BW126" s="362">
        <f t="shared" si="27"/>
        <v>0</v>
      </c>
      <c r="BX126" s="362">
        <f t="shared" si="28"/>
        <v>0</v>
      </c>
      <c r="BY126" s="362">
        <f t="shared" si="30"/>
        <v>0</v>
      </c>
      <c r="BZ126" s="362">
        <f t="shared" si="31"/>
        <v>0</v>
      </c>
      <c r="CA126" s="362">
        <f t="shared" si="32"/>
        <v>0</v>
      </c>
      <c r="CB126" s="362">
        <f t="shared" si="33"/>
        <v>0</v>
      </c>
      <c r="CC126" s="362">
        <f t="shared" si="29"/>
        <v>0</v>
      </c>
    </row>
    <row r="127" spans="2:81" x14ac:dyDescent="0.25">
      <c r="B127" s="147">
        <f>Demography!B135</f>
        <v>0</v>
      </c>
      <c r="C127" s="147">
        <f>Demography!C135</f>
        <v>0</v>
      </c>
      <c r="D127" s="148">
        <f>Demography!D135</f>
        <v>0</v>
      </c>
      <c r="E127" s="55"/>
      <c r="F127" s="148">
        <f>LF!M134</f>
        <v>0</v>
      </c>
      <c r="G127" s="148">
        <f>LF!AE134</f>
        <v>0</v>
      </c>
      <c r="H127" s="148">
        <f>LF!AF134</f>
        <v>0</v>
      </c>
      <c r="I127" s="148">
        <f>LF!AH134</f>
        <v>0</v>
      </c>
      <c r="J127" s="148">
        <f>LF!AI134</f>
        <v>0</v>
      </c>
      <c r="K127" s="148">
        <f>LF!AK134</f>
        <v>0</v>
      </c>
      <c r="L127" s="148">
        <f>LF!AM134</f>
        <v>0</v>
      </c>
      <c r="M127" s="148">
        <f>LF!AN134</f>
        <v>0</v>
      </c>
      <c r="N127" s="148">
        <f>LF!AO134</f>
        <v>0</v>
      </c>
      <c r="O127" s="148">
        <f>LF!AP134</f>
        <v>0</v>
      </c>
      <c r="P127" s="148">
        <f>LF!AQ134</f>
        <v>0</v>
      </c>
      <c r="Q127" s="148">
        <f>COUNTIF(LF!AR134,"Yes")</f>
        <v>0</v>
      </c>
      <c r="R127" s="55"/>
      <c r="S127" s="148">
        <f>Oncho!K134</f>
        <v>0</v>
      </c>
      <c r="T127" s="148">
        <f>MAX(Oncho!AB134,Oncho!BA134)</f>
        <v>0</v>
      </c>
      <c r="U127" s="148">
        <f>MAX(Oncho!AC134,Oncho!BB134)</f>
        <v>0</v>
      </c>
      <c r="V127" s="148">
        <f>MAX(Oncho!AE134,Oncho!BD134)</f>
        <v>0</v>
      </c>
      <c r="W127" s="148">
        <f>MAX(Oncho!AF134,Oncho!BE134)</f>
        <v>0</v>
      </c>
      <c r="X127" s="148">
        <f>MAX(Oncho!AG134,Oncho!BF134)</f>
        <v>0</v>
      </c>
      <c r="Y127" s="148">
        <f>MAX(Oncho!AH134,Oncho!BG134)</f>
        <v>0</v>
      </c>
      <c r="Z127" s="148">
        <f>MAX(Oncho!AI134,Oncho!BH134)</f>
        <v>0</v>
      </c>
      <c r="AA127" s="148">
        <f>MAX(Oncho!AJ134,Oncho!BI134)</f>
        <v>0</v>
      </c>
      <c r="AB127" s="148">
        <f>MAX(COUNTIF(Oncho!AK134,"Yes"),COUNTIF(Oncho!BJ134,"Yes"))</f>
        <v>0</v>
      </c>
      <c r="AC127" s="55"/>
      <c r="AD127" s="148">
        <f>Schisto!P136</f>
        <v>0</v>
      </c>
      <c r="AE127" s="148">
        <f>Schisto!AI136</f>
        <v>0</v>
      </c>
      <c r="AF127" s="148">
        <f>Schisto!AJ136</f>
        <v>0</v>
      </c>
      <c r="AG127" s="148">
        <f>Schisto!AN136</f>
        <v>0</v>
      </c>
      <c r="AH127" s="148">
        <f>Schisto!AO136</f>
        <v>0</v>
      </c>
      <c r="AI127" s="148">
        <f>Schisto!AT136</f>
        <v>0</v>
      </c>
      <c r="AJ127" s="148">
        <f>Schisto!AU136</f>
        <v>0</v>
      </c>
      <c r="AK127" s="148">
        <f>Schisto!AV136</f>
        <v>0</v>
      </c>
      <c r="AL127" s="148">
        <f>Schisto!AW136</f>
        <v>0</v>
      </c>
      <c r="AM127" s="148">
        <f>COUNTIF(Schisto!AX136,"Yes")</f>
        <v>0</v>
      </c>
      <c r="AN127" s="55"/>
      <c r="AO127" s="148">
        <f>STH!P136</f>
        <v>0</v>
      </c>
      <c r="AP127" s="148">
        <f>MAX(STH!AK136,STH!BS136)</f>
        <v>0</v>
      </c>
      <c r="AQ127" s="148">
        <f>MAX(STH!AL136,STH!BT136)</f>
        <v>0</v>
      </c>
      <c r="AR127" s="148">
        <f>MAX(STH!AM136,STH!BU136)</f>
        <v>0</v>
      </c>
      <c r="AS127" s="148">
        <f>MAX(STH!AN136,STH!BV136)</f>
        <v>0</v>
      </c>
      <c r="AT127" s="148">
        <f>MAX(STH!AO136,STH!BW136)</f>
        <v>0</v>
      </c>
      <c r="AU127" s="148">
        <f>MAX(STH!AQ136,STH!BY136)</f>
        <v>0</v>
      </c>
      <c r="AV127" s="148">
        <f>MAX(STH!AR136,STH!BZ136)</f>
        <v>0</v>
      </c>
      <c r="AW127" s="148">
        <f>MAX(STH!AS136,STH!CA136)</f>
        <v>0</v>
      </c>
      <c r="AX127" s="148">
        <f>MAX(STH!AT136,STH!CB136)</f>
        <v>0</v>
      </c>
      <c r="AY127" s="148">
        <f>MAX(STH!AU136,STH!CC136)</f>
        <v>0</v>
      </c>
      <c r="AZ127" s="148">
        <f>MAX(STH!AV136,STH!CD136)</f>
        <v>0</v>
      </c>
      <c r="BA127" s="148">
        <f>MAX(STH!AW136,STH!CE136)</f>
        <v>0</v>
      </c>
      <c r="BB127" s="148">
        <f>MAX(STH!AX136,STH!CF136)</f>
        <v>0</v>
      </c>
      <c r="BC127" s="148">
        <f>MAX(STH!AY136,STH!CG136)</f>
        <v>0</v>
      </c>
      <c r="BD127" s="148">
        <f>MAX(STH!AZ136,STH!CH136)</f>
        <v>0</v>
      </c>
      <c r="BE127" s="148">
        <f>MAX(STH!BA136,STH!CI136)</f>
        <v>0</v>
      </c>
      <c r="BF127" s="148">
        <f>MAX(STH!BB136,STH!CJ136)</f>
        <v>0</v>
      </c>
      <c r="BG127" s="148">
        <f>MAX(COUNTIF(STH!BC136,"Yes"),COUNTIF(STH!CK136,"Yes"))</f>
        <v>0</v>
      </c>
      <c r="BH127" s="55"/>
      <c r="BI127" s="148">
        <f>Trachoma!Q139</f>
        <v>0</v>
      </c>
      <c r="BJ127" s="148">
        <f>Trachoma!AK139</f>
        <v>0</v>
      </c>
      <c r="BK127" s="148">
        <f>Trachoma!AL139</f>
        <v>0</v>
      </c>
      <c r="BL127" s="148">
        <f>Trachoma!AN139</f>
        <v>0</v>
      </c>
      <c r="BM127" s="148">
        <f>Trachoma!AO139</f>
        <v>0</v>
      </c>
      <c r="BN127" s="148">
        <f>Trachoma!AT139</f>
        <v>0</v>
      </c>
      <c r="BO127" s="148">
        <f>Trachoma!AU139</f>
        <v>0</v>
      </c>
      <c r="BP127" s="148">
        <f>Trachoma!AV139</f>
        <v>0</v>
      </c>
      <c r="BQ127" s="148">
        <f>Trachoma!AW139</f>
        <v>0</v>
      </c>
      <c r="BR127" s="148">
        <f>COUNTIF(Trachoma!AX139,"Yes")</f>
        <v>0</v>
      </c>
      <c r="BS127" s="55"/>
      <c r="BT127" s="148">
        <f t="shared" si="24"/>
        <v>0</v>
      </c>
      <c r="BU127" s="148">
        <f t="shared" si="25"/>
        <v>0</v>
      </c>
      <c r="BV127" s="148">
        <f t="shared" si="26"/>
        <v>0</v>
      </c>
      <c r="BW127" s="148">
        <f t="shared" si="27"/>
        <v>0</v>
      </c>
      <c r="BX127" s="148">
        <f t="shared" si="28"/>
        <v>0</v>
      </c>
      <c r="BY127" s="148">
        <f t="shared" si="30"/>
        <v>0</v>
      </c>
      <c r="BZ127" s="148">
        <f t="shared" si="31"/>
        <v>0</v>
      </c>
      <c r="CA127" s="148">
        <f t="shared" si="32"/>
        <v>0</v>
      </c>
      <c r="CB127" s="148">
        <f t="shared" si="33"/>
        <v>0</v>
      </c>
      <c r="CC127" s="148">
        <f t="shared" si="29"/>
        <v>0</v>
      </c>
    </row>
    <row r="128" spans="2:81" x14ac:dyDescent="0.25">
      <c r="B128" s="361">
        <f>Demography!B136</f>
        <v>0</v>
      </c>
      <c r="C128" s="361">
        <f>Demography!C136</f>
        <v>0</v>
      </c>
      <c r="D128" s="362">
        <f>Demography!D136</f>
        <v>0</v>
      </c>
      <c r="E128" s="337"/>
      <c r="F128" s="362">
        <f>LF!M135</f>
        <v>0</v>
      </c>
      <c r="G128" s="362">
        <f>LF!AE135</f>
        <v>0</v>
      </c>
      <c r="H128" s="362">
        <f>LF!AF135</f>
        <v>0</v>
      </c>
      <c r="I128" s="362">
        <f>LF!AH135</f>
        <v>0</v>
      </c>
      <c r="J128" s="362">
        <f>LF!AI135</f>
        <v>0</v>
      </c>
      <c r="K128" s="362">
        <f>LF!AK135</f>
        <v>0</v>
      </c>
      <c r="L128" s="362">
        <f>LF!AM135</f>
        <v>0</v>
      </c>
      <c r="M128" s="362">
        <f>LF!AN135</f>
        <v>0</v>
      </c>
      <c r="N128" s="362">
        <f>LF!AO135</f>
        <v>0</v>
      </c>
      <c r="O128" s="362">
        <f>LF!AP135</f>
        <v>0</v>
      </c>
      <c r="P128" s="362">
        <f>LF!AQ135</f>
        <v>0</v>
      </c>
      <c r="Q128" s="362">
        <f>COUNTIF(LF!AR135,"Yes")</f>
        <v>0</v>
      </c>
      <c r="R128" s="337"/>
      <c r="S128" s="362">
        <f>Oncho!K135</f>
        <v>0</v>
      </c>
      <c r="T128" s="362">
        <f>MAX(Oncho!AB135,Oncho!BA135)</f>
        <v>0</v>
      </c>
      <c r="U128" s="362">
        <f>MAX(Oncho!AC135,Oncho!BB135)</f>
        <v>0</v>
      </c>
      <c r="V128" s="362">
        <f>MAX(Oncho!AE135,Oncho!BD135)</f>
        <v>0</v>
      </c>
      <c r="W128" s="362">
        <f>MAX(Oncho!AF135,Oncho!BE135)</f>
        <v>0</v>
      </c>
      <c r="X128" s="362">
        <f>MAX(Oncho!AG135,Oncho!BF135)</f>
        <v>0</v>
      </c>
      <c r="Y128" s="362">
        <f>MAX(Oncho!AH135,Oncho!BG135)</f>
        <v>0</v>
      </c>
      <c r="Z128" s="362">
        <f>MAX(Oncho!AI135,Oncho!BH135)</f>
        <v>0</v>
      </c>
      <c r="AA128" s="362">
        <f>MAX(Oncho!AJ135,Oncho!BI135)</f>
        <v>0</v>
      </c>
      <c r="AB128" s="362">
        <f>MAX(COUNTIF(Oncho!AK135,"Yes"),COUNTIF(Oncho!BJ135,"Yes"))</f>
        <v>0</v>
      </c>
      <c r="AC128" s="337"/>
      <c r="AD128" s="362">
        <f>Schisto!P137</f>
        <v>0</v>
      </c>
      <c r="AE128" s="362">
        <f>Schisto!AI137</f>
        <v>0</v>
      </c>
      <c r="AF128" s="362">
        <f>Schisto!AJ137</f>
        <v>0</v>
      </c>
      <c r="AG128" s="362">
        <f>Schisto!AN137</f>
        <v>0</v>
      </c>
      <c r="AH128" s="362">
        <f>Schisto!AO137</f>
        <v>0</v>
      </c>
      <c r="AI128" s="362">
        <f>Schisto!AT137</f>
        <v>0</v>
      </c>
      <c r="AJ128" s="362">
        <f>Schisto!AU137</f>
        <v>0</v>
      </c>
      <c r="AK128" s="362">
        <f>Schisto!AV137</f>
        <v>0</v>
      </c>
      <c r="AL128" s="362">
        <f>Schisto!AW137</f>
        <v>0</v>
      </c>
      <c r="AM128" s="362">
        <f>COUNTIF(Schisto!AX137,"Yes")</f>
        <v>0</v>
      </c>
      <c r="AN128" s="337"/>
      <c r="AO128" s="362">
        <f>STH!P137</f>
        <v>0</v>
      </c>
      <c r="AP128" s="362">
        <f>MAX(STH!AK137,STH!BS137)</f>
        <v>0</v>
      </c>
      <c r="AQ128" s="362">
        <f>MAX(STH!AL137,STH!BT137)</f>
        <v>0</v>
      </c>
      <c r="AR128" s="362">
        <f>MAX(STH!AM137,STH!BU137)</f>
        <v>0</v>
      </c>
      <c r="AS128" s="362">
        <f>MAX(STH!AN137,STH!BV137)</f>
        <v>0</v>
      </c>
      <c r="AT128" s="362">
        <f>MAX(STH!AO137,STH!BW137)</f>
        <v>0</v>
      </c>
      <c r="AU128" s="362">
        <f>MAX(STH!AQ137,STH!BY137)</f>
        <v>0</v>
      </c>
      <c r="AV128" s="362">
        <f>MAX(STH!AR137,STH!BZ137)</f>
        <v>0</v>
      </c>
      <c r="AW128" s="362">
        <f>MAX(STH!AS137,STH!CA137)</f>
        <v>0</v>
      </c>
      <c r="AX128" s="362">
        <f>MAX(STH!AT137,STH!CB137)</f>
        <v>0</v>
      </c>
      <c r="AY128" s="362">
        <f>MAX(STH!AU137,STH!CC137)</f>
        <v>0</v>
      </c>
      <c r="AZ128" s="362">
        <f>MAX(STH!AV137,STH!CD137)</f>
        <v>0</v>
      </c>
      <c r="BA128" s="362">
        <f>MAX(STH!AW137,STH!CE137)</f>
        <v>0</v>
      </c>
      <c r="BB128" s="362">
        <f>MAX(STH!AX137,STH!CF137)</f>
        <v>0</v>
      </c>
      <c r="BC128" s="362">
        <f>MAX(STH!AY137,STH!CG137)</f>
        <v>0</v>
      </c>
      <c r="BD128" s="362">
        <f>MAX(STH!AZ137,STH!CH137)</f>
        <v>0</v>
      </c>
      <c r="BE128" s="362">
        <f>MAX(STH!BA137,STH!CI137)</f>
        <v>0</v>
      </c>
      <c r="BF128" s="362">
        <f>MAX(STH!BB137,STH!CJ137)</f>
        <v>0</v>
      </c>
      <c r="BG128" s="362">
        <f>MAX(COUNTIF(STH!BC137,"Yes"),COUNTIF(STH!CK137,"Yes"))</f>
        <v>0</v>
      </c>
      <c r="BH128" s="337"/>
      <c r="BI128" s="362">
        <f>Trachoma!Q140</f>
        <v>0</v>
      </c>
      <c r="BJ128" s="362">
        <f>Trachoma!AK140</f>
        <v>0</v>
      </c>
      <c r="BK128" s="362">
        <f>Trachoma!AL140</f>
        <v>0</v>
      </c>
      <c r="BL128" s="362">
        <f>Trachoma!AN140</f>
        <v>0</v>
      </c>
      <c r="BM128" s="362">
        <f>Trachoma!AO140</f>
        <v>0</v>
      </c>
      <c r="BN128" s="362">
        <f>Trachoma!AT140</f>
        <v>0</v>
      </c>
      <c r="BO128" s="362">
        <f>Trachoma!AU140</f>
        <v>0</v>
      </c>
      <c r="BP128" s="362">
        <f>Trachoma!AV140</f>
        <v>0</v>
      </c>
      <c r="BQ128" s="362">
        <f>Trachoma!AW140</f>
        <v>0</v>
      </c>
      <c r="BR128" s="362">
        <f>COUNTIF(Trachoma!AX140,"Yes")</f>
        <v>0</v>
      </c>
      <c r="BS128" s="337"/>
      <c r="BT128" s="362">
        <f t="shared" si="24"/>
        <v>0</v>
      </c>
      <c r="BU128" s="362">
        <f t="shared" si="25"/>
        <v>0</v>
      </c>
      <c r="BV128" s="362">
        <f t="shared" si="26"/>
        <v>0</v>
      </c>
      <c r="BW128" s="362">
        <f t="shared" si="27"/>
        <v>0</v>
      </c>
      <c r="BX128" s="362">
        <f t="shared" si="28"/>
        <v>0</v>
      </c>
      <c r="BY128" s="362">
        <f t="shared" si="30"/>
        <v>0</v>
      </c>
      <c r="BZ128" s="362">
        <f t="shared" si="31"/>
        <v>0</v>
      </c>
      <c r="CA128" s="362">
        <f t="shared" si="32"/>
        <v>0</v>
      </c>
      <c r="CB128" s="362">
        <f t="shared" si="33"/>
        <v>0</v>
      </c>
      <c r="CC128" s="362">
        <f t="shared" si="29"/>
        <v>0</v>
      </c>
    </row>
    <row r="129" spans="2:81" x14ac:dyDescent="0.25">
      <c r="B129" s="147">
        <f>Demography!B137</f>
        <v>0</v>
      </c>
      <c r="C129" s="147">
        <f>Demography!C137</f>
        <v>0</v>
      </c>
      <c r="D129" s="148">
        <f>Demography!D137</f>
        <v>0</v>
      </c>
      <c r="E129" s="55"/>
      <c r="F129" s="148">
        <f>LF!M136</f>
        <v>0</v>
      </c>
      <c r="G129" s="148">
        <f>LF!AE136</f>
        <v>0</v>
      </c>
      <c r="H129" s="148">
        <f>LF!AF136</f>
        <v>0</v>
      </c>
      <c r="I129" s="148">
        <f>LF!AH136</f>
        <v>0</v>
      </c>
      <c r="J129" s="148">
        <f>LF!AI136</f>
        <v>0</v>
      </c>
      <c r="K129" s="148">
        <f>LF!AK136</f>
        <v>0</v>
      </c>
      <c r="L129" s="148">
        <f>LF!AM136</f>
        <v>0</v>
      </c>
      <c r="M129" s="148">
        <f>LF!AN136</f>
        <v>0</v>
      </c>
      <c r="N129" s="148">
        <f>LF!AO136</f>
        <v>0</v>
      </c>
      <c r="O129" s="148">
        <f>LF!AP136</f>
        <v>0</v>
      </c>
      <c r="P129" s="148">
        <f>LF!AQ136</f>
        <v>0</v>
      </c>
      <c r="Q129" s="148">
        <f>COUNTIF(LF!AR136,"Yes")</f>
        <v>0</v>
      </c>
      <c r="R129" s="55"/>
      <c r="S129" s="148">
        <f>Oncho!K136</f>
        <v>0</v>
      </c>
      <c r="T129" s="148">
        <f>MAX(Oncho!AB136,Oncho!BA136)</f>
        <v>0</v>
      </c>
      <c r="U129" s="148">
        <f>MAX(Oncho!AC136,Oncho!BB136)</f>
        <v>0</v>
      </c>
      <c r="V129" s="148">
        <f>MAX(Oncho!AE136,Oncho!BD136)</f>
        <v>0</v>
      </c>
      <c r="W129" s="148">
        <f>MAX(Oncho!AF136,Oncho!BE136)</f>
        <v>0</v>
      </c>
      <c r="X129" s="148">
        <f>MAX(Oncho!AG136,Oncho!BF136)</f>
        <v>0</v>
      </c>
      <c r="Y129" s="148">
        <f>MAX(Oncho!AH136,Oncho!BG136)</f>
        <v>0</v>
      </c>
      <c r="Z129" s="148">
        <f>MAX(Oncho!AI136,Oncho!BH136)</f>
        <v>0</v>
      </c>
      <c r="AA129" s="148">
        <f>MAX(Oncho!AJ136,Oncho!BI136)</f>
        <v>0</v>
      </c>
      <c r="AB129" s="148">
        <f>MAX(COUNTIF(Oncho!AK136,"Yes"),COUNTIF(Oncho!BJ136,"Yes"))</f>
        <v>0</v>
      </c>
      <c r="AC129" s="55"/>
      <c r="AD129" s="148">
        <f>Schisto!P138</f>
        <v>0</v>
      </c>
      <c r="AE129" s="148">
        <f>Schisto!AI138</f>
        <v>0</v>
      </c>
      <c r="AF129" s="148">
        <f>Schisto!AJ138</f>
        <v>0</v>
      </c>
      <c r="AG129" s="148">
        <f>Schisto!AN138</f>
        <v>0</v>
      </c>
      <c r="AH129" s="148">
        <f>Schisto!AO138</f>
        <v>0</v>
      </c>
      <c r="AI129" s="148">
        <f>Schisto!AT138</f>
        <v>0</v>
      </c>
      <c r="AJ129" s="148">
        <f>Schisto!AU138</f>
        <v>0</v>
      </c>
      <c r="AK129" s="148">
        <f>Schisto!AV138</f>
        <v>0</v>
      </c>
      <c r="AL129" s="148">
        <f>Schisto!AW138</f>
        <v>0</v>
      </c>
      <c r="AM129" s="148">
        <f>COUNTIF(Schisto!AX138,"Yes")</f>
        <v>0</v>
      </c>
      <c r="AN129" s="55"/>
      <c r="AO129" s="148">
        <f>STH!P138</f>
        <v>0</v>
      </c>
      <c r="AP129" s="148">
        <f>MAX(STH!AK138,STH!BS138)</f>
        <v>0</v>
      </c>
      <c r="AQ129" s="148">
        <f>MAX(STH!AL138,STH!BT138)</f>
        <v>0</v>
      </c>
      <c r="AR129" s="148">
        <f>MAX(STH!AM138,STH!BU138)</f>
        <v>0</v>
      </c>
      <c r="AS129" s="148">
        <f>MAX(STH!AN138,STH!BV138)</f>
        <v>0</v>
      </c>
      <c r="AT129" s="148">
        <f>MAX(STH!AO138,STH!BW138)</f>
        <v>0</v>
      </c>
      <c r="AU129" s="148">
        <f>MAX(STH!AQ138,STH!BY138)</f>
        <v>0</v>
      </c>
      <c r="AV129" s="148">
        <f>MAX(STH!AR138,STH!BZ138)</f>
        <v>0</v>
      </c>
      <c r="AW129" s="148">
        <f>MAX(STH!AS138,STH!CA138)</f>
        <v>0</v>
      </c>
      <c r="AX129" s="148">
        <f>MAX(STH!AT138,STH!CB138)</f>
        <v>0</v>
      </c>
      <c r="AY129" s="148">
        <f>MAX(STH!AU138,STH!CC138)</f>
        <v>0</v>
      </c>
      <c r="AZ129" s="148">
        <f>MAX(STH!AV138,STH!CD138)</f>
        <v>0</v>
      </c>
      <c r="BA129" s="148">
        <f>MAX(STH!AW138,STH!CE138)</f>
        <v>0</v>
      </c>
      <c r="BB129" s="148">
        <f>MAX(STH!AX138,STH!CF138)</f>
        <v>0</v>
      </c>
      <c r="BC129" s="148">
        <f>MAX(STH!AY138,STH!CG138)</f>
        <v>0</v>
      </c>
      <c r="BD129" s="148">
        <f>MAX(STH!AZ138,STH!CH138)</f>
        <v>0</v>
      </c>
      <c r="BE129" s="148">
        <f>MAX(STH!BA138,STH!CI138)</f>
        <v>0</v>
      </c>
      <c r="BF129" s="148">
        <f>MAX(STH!BB138,STH!CJ138)</f>
        <v>0</v>
      </c>
      <c r="BG129" s="148">
        <f>MAX(COUNTIF(STH!BC138,"Yes"),COUNTIF(STH!CK138,"Yes"))</f>
        <v>0</v>
      </c>
      <c r="BH129" s="55"/>
      <c r="BI129" s="148">
        <f>Trachoma!Q141</f>
        <v>0</v>
      </c>
      <c r="BJ129" s="148">
        <f>Trachoma!AK141</f>
        <v>0</v>
      </c>
      <c r="BK129" s="148">
        <f>Trachoma!AL141</f>
        <v>0</v>
      </c>
      <c r="BL129" s="148">
        <f>Trachoma!AN141</f>
        <v>0</v>
      </c>
      <c r="BM129" s="148">
        <f>Trachoma!AO141</f>
        <v>0</v>
      </c>
      <c r="BN129" s="148">
        <f>Trachoma!AT141</f>
        <v>0</v>
      </c>
      <c r="BO129" s="148">
        <f>Trachoma!AU141</f>
        <v>0</v>
      </c>
      <c r="BP129" s="148">
        <f>Trachoma!AV141</f>
        <v>0</v>
      </c>
      <c r="BQ129" s="148">
        <f>Trachoma!AW141</f>
        <v>0</v>
      </c>
      <c r="BR129" s="148">
        <f>COUNTIF(Trachoma!AX141,"Yes")</f>
        <v>0</v>
      </c>
      <c r="BS129" s="55"/>
      <c r="BT129" s="148">
        <f t="shared" si="24"/>
        <v>0</v>
      </c>
      <c r="BU129" s="148">
        <f t="shared" si="25"/>
        <v>0</v>
      </c>
      <c r="BV129" s="148">
        <f t="shared" si="26"/>
        <v>0</v>
      </c>
      <c r="BW129" s="148">
        <f t="shared" si="27"/>
        <v>0</v>
      </c>
      <c r="BX129" s="148">
        <f t="shared" si="28"/>
        <v>0</v>
      </c>
      <c r="BY129" s="148">
        <f t="shared" si="30"/>
        <v>0</v>
      </c>
      <c r="BZ129" s="148">
        <f t="shared" si="31"/>
        <v>0</v>
      </c>
      <c r="CA129" s="148">
        <f t="shared" si="32"/>
        <v>0</v>
      </c>
      <c r="CB129" s="148">
        <f t="shared" si="33"/>
        <v>0</v>
      </c>
      <c r="CC129" s="148">
        <f t="shared" si="29"/>
        <v>0</v>
      </c>
    </row>
    <row r="130" spans="2:81" x14ac:dyDescent="0.25">
      <c r="B130" s="361">
        <f>Demography!B138</f>
        <v>0</v>
      </c>
      <c r="C130" s="361">
        <f>Demography!C138</f>
        <v>0</v>
      </c>
      <c r="D130" s="362">
        <f>Demography!D138</f>
        <v>0</v>
      </c>
      <c r="E130" s="337"/>
      <c r="F130" s="362">
        <f>LF!M137</f>
        <v>0</v>
      </c>
      <c r="G130" s="362">
        <f>LF!AE137</f>
        <v>0</v>
      </c>
      <c r="H130" s="362">
        <f>LF!AF137</f>
        <v>0</v>
      </c>
      <c r="I130" s="362">
        <f>LF!AH137</f>
        <v>0</v>
      </c>
      <c r="J130" s="362">
        <f>LF!AI137</f>
        <v>0</v>
      </c>
      <c r="K130" s="362">
        <f>LF!AK137</f>
        <v>0</v>
      </c>
      <c r="L130" s="362">
        <f>LF!AM137</f>
        <v>0</v>
      </c>
      <c r="M130" s="362">
        <f>LF!AN137</f>
        <v>0</v>
      </c>
      <c r="N130" s="362">
        <f>LF!AO137</f>
        <v>0</v>
      </c>
      <c r="O130" s="362">
        <f>LF!AP137</f>
        <v>0</v>
      </c>
      <c r="P130" s="362">
        <f>LF!AQ137</f>
        <v>0</v>
      </c>
      <c r="Q130" s="362">
        <f>COUNTIF(LF!AR137,"Yes")</f>
        <v>0</v>
      </c>
      <c r="R130" s="337"/>
      <c r="S130" s="362">
        <f>Oncho!K137</f>
        <v>0</v>
      </c>
      <c r="T130" s="362">
        <f>MAX(Oncho!AB137,Oncho!BA137)</f>
        <v>0</v>
      </c>
      <c r="U130" s="362">
        <f>MAX(Oncho!AC137,Oncho!BB137)</f>
        <v>0</v>
      </c>
      <c r="V130" s="362">
        <f>MAX(Oncho!AE137,Oncho!BD137)</f>
        <v>0</v>
      </c>
      <c r="W130" s="362">
        <f>MAX(Oncho!AF137,Oncho!BE137)</f>
        <v>0</v>
      </c>
      <c r="X130" s="362">
        <f>MAX(Oncho!AG137,Oncho!BF137)</f>
        <v>0</v>
      </c>
      <c r="Y130" s="362">
        <f>MAX(Oncho!AH137,Oncho!BG137)</f>
        <v>0</v>
      </c>
      <c r="Z130" s="362">
        <f>MAX(Oncho!AI137,Oncho!BH137)</f>
        <v>0</v>
      </c>
      <c r="AA130" s="362">
        <f>MAX(Oncho!AJ137,Oncho!BI137)</f>
        <v>0</v>
      </c>
      <c r="AB130" s="362">
        <f>MAX(COUNTIF(Oncho!AK137,"Yes"),COUNTIF(Oncho!BJ137,"Yes"))</f>
        <v>0</v>
      </c>
      <c r="AC130" s="337"/>
      <c r="AD130" s="362">
        <f>Schisto!P139</f>
        <v>0</v>
      </c>
      <c r="AE130" s="362">
        <f>Schisto!AI139</f>
        <v>0</v>
      </c>
      <c r="AF130" s="362">
        <f>Schisto!AJ139</f>
        <v>0</v>
      </c>
      <c r="AG130" s="362">
        <f>Schisto!AN139</f>
        <v>0</v>
      </c>
      <c r="AH130" s="362">
        <f>Schisto!AO139</f>
        <v>0</v>
      </c>
      <c r="AI130" s="362">
        <f>Schisto!AT139</f>
        <v>0</v>
      </c>
      <c r="AJ130" s="362">
        <f>Schisto!AU139</f>
        <v>0</v>
      </c>
      <c r="AK130" s="362">
        <f>Schisto!AV139</f>
        <v>0</v>
      </c>
      <c r="AL130" s="362">
        <f>Schisto!AW139</f>
        <v>0</v>
      </c>
      <c r="AM130" s="362">
        <f>COUNTIF(Schisto!AX139,"Yes")</f>
        <v>0</v>
      </c>
      <c r="AN130" s="337"/>
      <c r="AO130" s="362">
        <f>STH!P139</f>
        <v>0</v>
      </c>
      <c r="AP130" s="362">
        <f>MAX(STH!AK139,STH!BS139)</f>
        <v>0</v>
      </c>
      <c r="AQ130" s="362">
        <f>MAX(STH!AL139,STH!BT139)</f>
        <v>0</v>
      </c>
      <c r="AR130" s="362">
        <f>MAX(STH!AM139,STH!BU139)</f>
        <v>0</v>
      </c>
      <c r="AS130" s="362">
        <f>MAX(STH!AN139,STH!BV139)</f>
        <v>0</v>
      </c>
      <c r="AT130" s="362">
        <f>MAX(STH!AO139,STH!BW139)</f>
        <v>0</v>
      </c>
      <c r="AU130" s="362">
        <f>MAX(STH!AQ139,STH!BY139)</f>
        <v>0</v>
      </c>
      <c r="AV130" s="362">
        <f>MAX(STH!AR139,STH!BZ139)</f>
        <v>0</v>
      </c>
      <c r="AW130" s="362">
        <f>MAX(STH!AS139,STH!CA139)</f>
        <v>0</v>
      </c>
      <c r="AX130" s="362">
        <f>MAX(STH!AT139,STH!CB139)</f>
        <v>0</v>
      </c>
      <c r="AY130" s="362">
        <f>MAX(STH!AU139,STH!CC139)</f>
        <v>0</v>
      </c>
      <c r="AZ130" s="362">
        <f>MAX(STH!AV139,STH!CD139)</f>
        <v>0</v>
      </c>
      <c r="BA130" s="362">
        <f>MAX(STH!AW139,STH!CE139)</f>
        <v>0</v>
      </c>
      <c r="BB130" s="362">
        <f>MAX(STH!AX139,STH!CF139)</f>
        <v>0</v>
      </c>
      <c r="BC130" s="362">
        <f>MAX(STH!AY139,STH!CG139)</f>
        <v>0</v>
      </c>
      <c r="BD130" s="362">
        <f>MAX(STH!AZ139,STH!CH139)</f>
        <v>0</v>
      </c>
      <c r="BE130" s="362">
        <f>MAX(STH!BA139,STH!CI139)</f>
        <v>0</v>
      </c>
      <c r="BF130" s="362">
        <f>MAX(STH!BB139,STH!CJ139)</f>
        <v>0</v>
      </c>
      <c r="BG130" s="362">
        <f>MAX(COUNTIF(STH!BC139,"Yes"),COUNTIF(STH!CK139,"Yes"))</f>
        <v>0</v>
      </c>
      <c r="BH130" s="337"/>
      <c r="BI130" s="362">
        <f>Trachoma!Q142</f>
        <v>0</v>
      </c>
      <c r="BJ130" s="362">
        <f>Trachoma!AK142</f>
        <v>0</v>
      </c>
      <c r="BK130" s="362">
        <f>Trachoma!AL142</f>
        <v>0</v>
      </c>
      <c r="BL130" s="362">
        <f>Trachoma!AN142</f>
        <v>0</v>
      </c>
      <c r="BM130" s="362">
        <f>Trachoma!AO142</f>
        <v>0</v>
      </c>
      <c r="BN130" s="362">
        <f>Trachoma!AT142</f>
        <v>0</v>
      </c>
      <c r="BO130" s="362">
        <f>Trachoma!AU142</f>
        <v>0</v>
      </c>
      <c r="BP130" s="362">
        <f>Trachoma!AV142</f>
        <v>0</v>
      </c>
      <c r="BQ130" s="362">
        <f>Trachoma!AW142</f>
        <v>0</v>
      </c>
      <c r="BR130" s="362">
        <f>COUNTIF(Trachoma!AX142,"Yes")</f>
        <v>0</v>
      </c>
      <c r="BS130" s="337"/>
      <c r="BT130" s="362">
        <f t="shared" si="24"/>
        <v>0</v>
      </c>
      <c r="BU130" s="362">
        <f t="shared" si="25"/>
        <v>0</v>
      </c>
      <c r="BV130" s="362">
        <f t="shared" si="26"/>
        <v>0</v>
      </c>
      <c r="BW130" s="362">
        <f t="shared" si="27"/>
        <v>0</v>
      </c>
      <c r="BX130" s="362">
        <f t="shared" si="28"/>
        <v>0</v>
      </c>
      <c r="BY130" s="362">
        <f t="shared" si="30"/>
        <v>0</v>
      </c>
      <c r="BZ130" s="362">
        <f t="shared" si="31"/>
        <v>0</v>
      </c>
      <c r="CA130" s="362">
        <f t="shared" si="32"/>
        <v>0</v>
      </c>
      <c r="CB130" s="362">
        <f t="shared" si="33"/>
        <v>0</v>
      </c>
      <c r="CC130" s="362">
        <f t="shared" si="29"/>
        <v>0</v>
      </c>
    </row>
    <row r="131" spans="2:81" x14ac:dyDescent="0.25">
      <c r="B131" s="147">
        <f>Demography!B139</f>
        <v>0</v>
      </c>
      <c r="C131" s="147">
        <f>Demography!C139</f>
        <v>0</v>
      </c>
      <c r="D131" s="148">
        <f>Demography!D139</f>
        <v>0</v>
      </c>
      <c r="E131" s="55"/>
      <c r="F131" s="148">
        <f>LF!M138</f>
        <v>0</v>
      </c>
      <c r="G131" s="148">
        <f>LF!AE138</f>
        <v>0</v>
      </c>
      <c r="H131" s="148">
        <f>LF!AF138</f>
        <v>0</v>
      </c>
      <c r="I131" s="148">
        <f>LF!AH138</f>
        <v>0</v>
      </c>
      <c r="J131" s="148">
        <f>LF!AI138</f>
        <v>0</v>
      </c>
      <c r="K131" s="148">
        <f>LF!AK138</f>
        <v>0</v>
      </c>
      <c r="L131" s="148">
        <f>LF!AM138</f>
        <v>0</v>
      </c>
      <c r="M131" s="148">
        <f>LF!AN138</f>
        <v>0</v>
      </c>
      <c r="N131" s="148">
        <f>LF!AO138</f>
        <v>0</v>
      </c>
      <c r="O131" s="148">
        <f>LF!AP138</f>
        <v>0</v>
      </c>
      <c r="P131" s="148">
        <f>LF!AQ138</f>
        <v>0</v>
      </c>
      <c r="Q131" s="148">
        <f>COUNTIF(LF!AR138,"Yes")</f>
        <v>0</v>
      </c>
      <c r="R131" s="55"/>
      <c r="S131" s="148">
        <f>Oncho!K138</f>
        <v>0</v>
      </c>
      <c r="T131" s="148">
        <f>MAX(Oncho!AB138,Oncho!BA138)</f>
        <v>0</v>
      </c>
      <c r="U131" s="148">
        <f>MAX(Oncho!AC138,Oncho!BB138)</f>
        <v>0</v>
      </c>
      <c r="V131" s="148">
        <f>MAX(Oncho!AE138,Oncho!BD138)</f>
        <v>0</v>
      </c>
      <c r="W131" s="148">
        <f>MAX(Oncho!AF138,Oncho!BE138)</f>
        <v>0</v>
      </c>
      <c r="X131" s="148">
        <f>MAX(Oncho!AG138,Oncho!BF138)</f>
        <v>0</v>
      </c>
      <c r="Y131" s="148">
        <f>MAX(Oncho!AH138,Oncho!BG138)</f>
        <v>0</v>
      </c>
      <c r="Z131" s="148">
        <f>MAX(Oncho!AI138,Oncho!BH138)</f>
        <v>0</v>
      </c>
      <c r="AA131" s="148">
        <f>MAX(Oncho!AJ138,Oncho!BI138)</f>
        <v>0</v>
      </c>
      <c r="AB131" s="148">
        <f>MAX(COUNTIF(Oncho!AK138,"Yes"),COUNTIF(Oncho!BJ138,"Yes"))</f>
        <v>0</v>
      </c>
      <c r="AC131" s="55"/>
      <c r="AD131" s="148">
        <f>Schisto!P140</f>
        <v>0</v>
      </c>
      <c r="AE131" s="148">
        <f>Schisto!AI140</f>
        <v>0</v>
      </c>
      <c r="AF131" s="148">
        <f>Schisto!AJ140</f>
        <v>0</v>
      </c>
      <c r="AG131" s="148">
        <f>Schisto!AN140</f>
        <v>0</v>
      </c>
      <c r="AH131" s="148">
        <f>Schisto!AO140</f>
        <v>0</v>
      </c>
      <c r="AI131" s="148">
        <f>Schisto!AT140</f>
        <v>0</v>
      </c>
      <c r="AJ131" s="148">
        <f>Schisto!AU140</f>
        <v>0</v>
      </c>
      <c r="AK131" s="148">
        <f>Schisto!AV140</f>
        <v>0</v>
      </c>
      <c r="AL131" s="148">
        <f>Schisto!AW140</f>
        <v>0</v>
      </c>
      <c r="AM131" s="148">
        <f>COUNTIF(Schisto!AX140,"Yes")</f>
        <v>0</v>
      </c>
      <c r="AN131" s="55"/>
      <c r="AO131" s="148">
        <f>STH!P140</f>
        <v>0</v>
      </c>
      <c r="AP131" s="148">
        <f>MAX(STH!AK140,STH!BS140)</f>
        <v>0</v>
      </c>
      <c r="AQ131" s="148">
        <f>MAX(STH!AL140,STH!BT140)</f>
        <v>0</v>
      </c>
      <c r="AR131" s="148">
        <f>MAX(STH!AM140,STH!BU140)</f>
        <v>0</v>
      </c>
      <c r="AS131" s="148">
        <f>MAX(STH!AN140,STH!BV140)</f>
        <v>0</v>
      </c>
      <c r="AT131" s="148">
        <f>MAX(STH!AO140,STH!BW140)</f>
        <v>0</v>
      </c>
      <c r="AU131" s="148">
        <f>MAX(STH!AQ140,STH!BY140)</f>
        <v>0</v>
      </c>
      <c r="AV131" s="148">
        <f>MAX(STH!AR140,STH!BZ140)</f>
        <v>0</v>
      </c>
      <c r="AW131" s="148">
        <f>MAX(STH!AS140,STH!CA140)</f>
        <v>0</v>
      </c>
      <c r="AX131" s="148">
        <f>MAX(STH!AT140,STH!CB140)</f>
        <v>0</v>
      </c>
      <c r="AY131" s="148">
        <f>MAX(STH!AU140,STH!CC140)</f>
        <v>0</v>
      </c>
      <c r="AZ131" s="148">
        <f>MAX(STH!AV140,STH!CD140)</f>
        <v>0</v>
      </c>
      <c r="BA131" s="148">
        <f>MAX(STH!AW140,STH!CE140)</f>
        <v>0</v>
      </c>
      <c r="BB131" s="148">
        <f>MAX(STH!AX140,STH!CF140)</f>
        <v>0</v>
      </c>
      <c r="BC131" s="148">
        <f>MAX(STH!AY140,STH!CG140)</f>
        <v>0</v>
      </c>
      <c r="BD131" s="148">
        <f>MAX(STH!AZ140,STH!CH140)</f>
        <v>0</v>
      </c>
      <c r="BE131" s="148">
        <f>MAX(STH!BA140,STH!CI140)</f>
        <v>0</v>
      </c>
      <c r="BF131" s="148">
        <f>MAX(STH!BB140,STH!CJ140)</f>
        <v>0</v>
      </c>
      <c r="BG131" s="148">
        <f>MAX(COUNTIF(STH!BC140,"Yes"),COUNTIF(STH!CK140,"Yes"))</f>
        <v>0</v>
      </c>
      <c r="BH131" s="55"/>
      <c r="BI131" s="148">
        <f>Trachoma!Q143</f>
        <v>0</v>
      </c>
      <c r="BJ131" s="148">
        <f>Trachoma!AK143</f>
        <v>0</v>
      </c>
      <c r="BK131" s="148">
        <f>Trachoma!AL143</f>
        <v>0</v>
      </c>
      <c r="BL131" s="148">
        <f>Trachoma!AN143</f>
        <v>0</v>
      </c>
      <c r="BM131" s="148">
        <f>Trachoma!AO143</f>
        <v>0</v>
      </c>
      <c r="BN131" s="148">
        <f>Trachoma!AT143</f>
        <v>0</v>
      </c>
      <c r="BO131" s="148">
        <f>Trachoma!AU143</f>
        <v>0</v>
      </c>
      <c r="BP131" s="148">
        <f>Trachoma!AV143</f>
        <v>0</v>
      </c>
      <c r="BQ131" s="148">
        <f>Trachoma!AW143</f>
        <v>0</v>
      </c>
      <c r="BR131" s="148">
        <f>COUNTIF(Trachoma!AX143,"Yes")</f>
        <v>0</v>
      </c>
      <c r="BS131" s="55"/>
      <c r="BT131" s="148">
        <f t="shared" si="24"/>
        <v>0</v>
      </c>
      <c r="BU131" s="148">
        <f t="shared" si="25"/>
        <v>0</v>
      </c>
      <c r="BV131" s="148">
        <f t="shared" si="26"/>
        <v>0</v>
      </c>
      <c r="BW131" s="148">
        <f t="shared" si="27"/>
        <v>0</v>
      </c>
      <c r="BX131" s="148">
        <f t="shared" si="28"/>
        <v>0</v>
      </c>
      <c r="BY131" s="148">
        <f t="shared" si="30"/>
        <v>0</v>
      </c>
      <c r="BZ131" s="148">
        <f t="shared" si="31"/>
        <v>0</v>
      </c>
      <c r="CA131" s="148">
        <f t="shared" si="32"/>
        <v>0</v>
      </c>
      <c r="CB131" s="148">
        <f t="shared" si="33"/>
        <v>0</v>
      </c>
      <c r="CC131" s="148">
        <f t="shared" si="29"/>
        <v>0</v>
      </c>
    </row>
    <row r="132" spans="2:81" x14ac:dyDescent="0.25">
      <c r="B132" s="361">
        <f>Demography!B140</f>
        <v>0</v>
      </c>
      <c r="C132" s="361">
        <f>Demography!C140</f>
        <v>0</v>
      </c>
      <c r="D132" s="362">
        <f>Demography!D140</f>
        <v>0</v>
      </c>
      <c r="E132" s="337"/>
      <c r="F132" s="362">
        <f>LF!M139</f>
        <v>0</v>
      </c>
      <c r="G132" s="362">
        <f>LF!AE139</f>
        <v>0</v>
      </c>
      <c r="H132" s="362">
        <f>LF!AF139</f>
        <v>0</v>
      </c>
      <c r="I132" s="362">
        <f>LF!AH139</f>
        <v>0</v>
      </c>
      <c r="J132" s="362">
        <f>LF!AI139</f>
        <v>0</v>
      </c>
      <c r="K132" s="362">
        <f>LF!AK139</f>
        <v>0</v>
      </c>
      <c r="L132" s="362">
        <f>LF!AM139</f>
        <v>0</v>
      </c>
      <c r="M132" s="362">
        <f>LF!AN139</f>
        <v>0</v>
      </c>
      <c r="N132" s="362">
        <f>LF!AO139</f>
        <v>0</v>
      </c>
      <c r="O132" s="362">
        <f>LF!AP139</f>
        <v>0</v>
      </c>
      <c r="P132" s="362">
        <f>LF!AQ139</f>
        <v>0</v>
      </c>
      <c r="Q132" s="362">
        <f>COUNTIF(LF!AR139,"Yes")</f>
        <v>0</v>
      </c>
      <c r="R132" s="337"/>
      <c r="S132" s="362">
        <f>Oncho!K139</f>
        <v>0</v>
      </c>
      <c r="T132" s="362">
        <f>MAX(Oncho!AB139,Oncho!BA139)</f>
        <v>0</v>
      </c>
      <c r="U132" s="362">
        <f>MAX(Oncho!AC139,Oncho!BB139)</f>
        <v>0</v>
      </c>
      <c r="V132" s="362">
        <f>MAX(Oncho!AE139,Oncho!BD139)</f>
        <v>0</v>
      </c>
      <c r="W132" s="362">
        <f>MAX(Oncho!AF139,Oncho!BE139)</f>
        <v>0</v>
      </c>
      <c r="X132" s="362">
        <f>MAX(Oncho!AG139,Oncho!BF139)</f>
        <v>0</v>
      </c>
      <c r="Y132" s="362">
        <f>MAX(Oncho!AH139,Oncho!BG139)</f>
        <v>0</v>
      </c>
      <c r="Z132" s="362">
        <f>MAX(Oncho!AI139,Oncho!BH139)</f>
        <v>0</v>
      </c>
      <c r="AA132" s="362">
        <f>MAX(Oncho!AJ139,Oncho!BI139)</f>
        <v>0</v>
      </c>
      <c r="AB132" s="362">
        <f>MAX(COUNTIF(Oncho!AK139,"Yes"),COUNTIF(Oncho!BJ139,"Yes"))</f>
        <v>0</v>
      </c>
      <c r="AC132" s="337"/>
      <c r="AD132" s="362">
        <f>Schisto!P141</f>
        <v>0</v>
      </c>
      <c r="AE132" s="362">
        <f>Schisto!AI141</f>
        <v>0</v>
      </c>
      <c r="AF132" s="362">
        <f>Schisto!AJ141</f>
        <v>0</v>
      </c>
      <c r="AG132" s="362">
        <f>Schisto!AN141</f>
        <v>0</v>
      </c>
      <c r="AH132" s="362">
        <f>Schisto!AO141</f>
        <v>0</v>
      </c>
      <c r="AI132" s="362">
        <f>Schisto!AT141</f>
        <v>0</v>
      </c>
      <c r="AJ132" s="362">
        <f>Schisto!AU141</f>
        <v>0</v>
      </c>
      <c r="AK132" s="362">
        <f>Schisto!AV141</f>
        <v>0</v>
      </c>
      <c r="AL132" s="362">
        <f>Schisto!AW141</f>
        <v>0</v>
      </c>
      <c r="AM132" s="362">
        <f>COUNTIF(Schisto!AX141,"Yes")</f>
        <v>0</v>
      </c>
      <c r="AN132" s="337"/>
      <c r="AO132" s="362">
        <f>STH!P141</f>
        <v>0</v>
      </c>
      <c r="AP132" s="362">
        <f>MAX(STH!AK141,STH!BS141)</f>
        <v>0</v>
      </c>
      <c r="AQ132" s="362">
        <f>MAX(STH!AL141,STH!BT141)</f>
        <v>0</v>
      </c>
      <c r="AR132" s="362">
        <f>MAX(STH!AM141,STH!BU141)</f>
        <v>0</v>
      </c>
      <c r="AS132" s="362">
        <f>MAX(STH!AN141,STH!BV141)</f>
        <v>0</v>
      </c>
      <c r="AT132" s="362">
        <f>MAX(STH!AO141,STH!BW141)</f>
        <v>0</v>
      </c>
      <c r="AU132" s="362">
        <f>MAX(STH!AQ141,STH!BY141)</f>
        <v>0</v>
      </c>
      <c r="AV132" s="362">
        <f>MAX(STH!AR141,STH!BZ141)</f>
        <v>0</v>
      </c>
      <c r="AW132" s="362">
        <f>MAX(STH!AS141,STH!CA141)</f>
        <v>0</v>
      </c>
      <c r="AX132" s="362">
        <f>MAX(STH!AT141,STH!CB141)</f>
        <v>0</v>
      </c>
      <c r="AY132" s="362">
        <f>MAX(STH!AU141,STH!CC141)</f>
        <v>0</v>
      </c>
      <c r="AZ132" s="362">
        <f>MAX(STH!AV141,STH!CD141)</f>
        <v>0</v>
      </c>
      <c r="BA132" s="362">
        <f>MAX(STH!AW141,STH!CE141)</f>
        <v>0</v>
      </c>
      <c r="BB132" s="362">
        <f>MAX(STH!AX141,STH!CF141)</f>
        <v>0</v>
      </c>
      <c r="BC132" s="362">
        <f>MAX(STH!AY141,STH!CG141)</f>
        <v>0</v>
      </c>
      <c r="BD132" s="362">
        <f>MAX(STH!AZ141,STH!CH141)</f>
        <v>0</v>
      </c>
      <c r="BE132" s="362">
        <f>MAX(STH!BA141,STH!CI141)</f>
        <v>0</v>
      </c>
      <c r="BF132" s="362">
        <f>MAX(STH!BB141,STH!CJ141)</f>
        <v>0</v>
      </c>
      <c r="BG132" s="362">
        <f>MAX(COUNTIF(STH!BC141,"Yes"),COUNTIF(STH!CK141,"Yes"))</f>
        <v>0</v>
      </c>
      <c r="BH132" s="337"/>
      <c r="BI132" s="362">
        <f>Trachoma!Q144</f>
        <v>0</v>
      </c>
      <c r="BJ132" s="362">
        <f>Trachoma!AK144</f>
        <v>0</v>
      </c>
      <c r="BK132" s="362">
        <f>Trachoma!AL144</f>
        <v>0</v>
      </c>
      <c r="BL132" s="362">
        <f>Trachoma!AN144</f>
        <v>0</v>
      </c>
      <c r="BM132" s="362">
        <f>Trachoma!AO144</f>
        <v>0</v>
      </c>
      <c r="BN132" s="362">
        <f>Trachoma!AT144</f>
        <v>0</v>
      </c>
      <c r="BO132" s="362">
        <f>Trachoma!AU144</f>
        <v>0</v>
      </c>
      <c r="BP132" s="362">
        <f>Trachoma!AV144</f>
        <v>0</v>
      </c>
      <c r="BQ132" s="362">
        <f>Trachoma!AW144</f>
        <v>0</v>
      </c>
      <c r="BR132" s="362">
        <f>COUNTIF(Trachoma!AX144,"Yes")</f>
        <v>0</v>
      </c>
      <c r="BS132" s="337"/>
      <c r="BT132" s="362">
        <f t="shared" si="24"/>
        <v>0</v>
      </c>
      <c r="BU132" s="362">
        <f t="shared" si="25"/>
        <v>0</v>
      </c>
      <c r="BV132" s="362">
        <f t="shared" si="26"/>
        <v>0</v>
      </c>
      <c r="BW132" s="362">
        <f t="shared" si="27"/>
        <v>0</v>
      </c>
      <c r="BX132" s="362">
        <f t="shared" si="28"/>
        <v>0</v>
      </c>
      <c r="BY132" s="362">
        <f t="shared" si="30"/>
        <v>0</v>
      </c>
      <c r="BZ132" s="362">
        <f t="shared" si="31"/>
        <v>0</v>
      </c>
      <c r="CA132" s="362">
        <f t="shared" si="32"/>
        <v>0</v>
      </c>
      <c r="CB132" s="362">
        <f t="shared" si="33"/>
        <v>0</v>
      </c>
      <c r="CC132" s="362">
        <f t="shared" si="29"/>
        <v>0</v>
      </c>
    </row>
    <row r="133" spans="2:81" x14ac:dyDescent="0.25">
      <c r="B133" s="147">
        <f>Demography!B141</f>
        <v>0</v>
      </c>
      <c r="C133" s="147">
        <f>Demography!C141</f>
        <v>0</v>
      </c>
      <c r="D133" s="148">
        <f>Demography!D141</f>
        <v>0</v>
      </c>
      <c r="E133" s="55"/>
      <c r="F133" s="148">
        <f>LF!M140</f>
        <v>0</v>
      </c>
      <c r="G133" s="148">
        <f>LF!AE140</f>
        <v>0</v>
      </c>
      <c r="H133" s="148">
        <f>LF!AF140</f>
        <v>0</v>
      </c>
      <c r="I133" s="148">
        <f>LF!AH140</f>
        <v>0</v>
      </c>
      <c r="J133" s="148">
        <f>LF!AI140</f>
        <v>0</v>
      </c>
      <c r="K133" s="148">
        <f>LF!AK140</f>
        <v>0</v>
      </c>
      <c r="L133" s="148">
        <f>LF!AM140</f>
        <v>0</v>
      </c>
      <c r="M133" s="148">
        <f>LF!AN140</f>
        <v>0</v>
      </c>
      <c r="N133" s="148">
        <f>LF!AO140</f>
        <v>0</v>
      </c>
      <c r="O133" s="148">
        <f>LF!AP140</f>
        <v>0</v>
      </c>
      <c r="P133" s="148">
        <f>LF!AQ140</f>
        <v>0</v>
      </c>
      <c r="Q133" s="148">
        <f>COUNTIF(LF!AR140,"Yes")</f>
        <v>0</v>
      </c>
      <c r="R133" s="55"/>
      <c r="S133" s="148">
        <f>Oncho!K140</f>
        <v>0</v>
      </c>
      <c r="T133" s="148">
        <f>MAX(Oncho!AB140,Oncho!BA140)</f>
        <v>0</v>
      </c>
      <c r="U133" s="148">
        <f>MAX(Oncho!AC140,Oncho!BB140)</f>
        <v>0</v>
      </c>
      <c r="V133" s="148">
        <f>MAX(Oncho!AE140,Oncho!BD140)</f>
        <v>0</v>
      </c>
      <c r="W133" s="148">
        <f>MAX(Oncho!AF140,Oncho!BE140)</f>
        <v>0</v>
      </c>
      <c r="X133" s="148">
        <f>MAX(Oncho!AG140,Oncho!BF140)</f>
        <v>0</v>
      </c>
      <c r="Y133" s="148">
        <f>MAX(Oncho!AH140,Oncho!BG140)</f>
        <v>0</v>
      </c>
      <c r="Z133" s="148">
        <f>MAX(Oncho!AI140,Oncho!BH140)</f>
        <v>0</v>
      </c>
      <c r="AA133" s="148">
        <f>MAX(Oncho!AJ140,Oncho!BI140)</f>
        <v>0</v>
      </c>
      <c r="AB133" s="148">
        <f>MAX(COUNTIF(Oncho!AK140,"Yes"),COUNTIF(Oncho!BJ140,"Yes"))</f>
        <v>0</v>
      </c>
      <c r="AC133" s="55"/>
      <c r="AD133" s="148">
        <f>Schisto!P142</f>
        <v>0</v>
      </c>
      <c r="AE133" s="148">
        <f>Schisto!AI142</f>
        <v>0</v>
      </c>
      <c r="AF133" s="148">
        <f>Schisto!AJ142</f>
        <v>0</v>
      </c>
      <c r="AG133" s="148">
        <f>Schisto!AN142</f>
        <v>0</v>
      </c>
      <c r="AH133" s="148">
        <f>Schisto!AO142</f>
        <v>0</v>
      </c>
      <c r="AI133" s="148">
        <f>Schisto!AT142</f>
        <v>0</v>
      </c>
      <c r="AJ133" s="148">
        <f>Schisto!AU142</f>
        <v>0</v>
      </c>
      <c r="AK133" s="148">
        <f>Schisto!AV142</f>
        <v>0</v>
      </c>
      <c r="AL133" s="148">
        <f>Schisto!AW142</f>
        <v>0</v>
      </c>
      <c r="AM133" s="148">
        <f>COUNTIF(Schisto!AX142,"Yes")</f>
        <v>0</v>
      </c>
      <c r="AN133" s="55"/>
      <c r="AO133" s="148">
        <f>STH!P142</f>
        <v>0</v>
      </c>
      <c r="AP133" s="148">
        <f>MAX(STH!AK142,STH!BS142)</f>
        <v>0</v>
      </c>
      <c r="AQ133" s="148">
        <f>MAX(STH!AL142,STH!BT142)</f>
        <v>0</v>
      </c>
      <c r="AR133" s="148">
        <f>MAX(STH!AM142,STH!BU142)</f>
        <v>0</v>
      </c>
      <c r="AS133" s="148">
        <f>MAX(STH!AN142,STH!BV142)</f>
        <v>0</v>
      </c>
      <c r="AT133" s="148">
        <f>MAX(STH!AO142,STH!BW142)</f>
        <v>0</v>
      </c>
      <c r="AU133" s="148">
        <f>MAX(STH!AQ142,STH!BY142)</f>
        <v>0</v>
      </c>
      <c r="AV133" s="148">
        <f>MAX(STH!AR142,STH!BZ142)</f>
        <v>0</v>
      </c>
      <c r="AW133" s="148">
        <f>MAX(STH!AS142,STH!CA142)</f>
        <v>0</v>
      </c>
      <c r="AX133" s="148">
        <f>MAX(STH!AT142,STH!CB142)</f>
        <v>0</v>
      </c>
      <c r="AY133" s="148">
        <f>MAX(STH!AU142,STH!CC142)</f>
        <v>0</v>
      </c>
      <c r="AZ133" s="148">
        <f>MAX(STH!AV142,STH!CD142)</f>
        <v>0</v>
      </c>
      <c r="BA133" s="148">
        <f>MAX(STH!AW142,STH!CE142)</f>
        <v>0</v>
      </c>
      <c r="BB133" s="148">
        <f>MAX(STH!AX142,STH!CF142)</f>
        <v>0</v>
      </c>
      <c r="BC133" s="148">
        <f>MAX(STH!AY142,STH!CG142)</f>
        <v>0</v>
      </c>
      <c r="BD133" s="148">
        <f>MAX(STH!AZ142,STH!CH142)</f>
        <v>0</v>
      </c>
      <c r="BE133" s="148">
        <f>MAX(STH!BA142,STH!CI142)</f>
        <v>0</v>
      </c>
      <c r="BF133" s="148">
        <f>MAX(STH!BB142,STH!CJ142)</f>
        <v>0</v>
      </c>
      <c r="BG133" s="148">
        <f>MAX(COUNTIF(STH!BC142,"Yes"),COUNTIF(STH!CK142,"Yes"))</f>
        <v>0</v>
      </c>
      <c r="BH133" s="55"/>
      <c r="BI133" s="148">
        <f>Trachoma!Q145</f>
        <v>0</v>
      </c>
      <c r="BJ133" s="148">
        <f>Trachoma!AK145</f>
        <v>0</v>
      </c>
      <c r="BK133" s="148">
        <f>Trachoma!AL145</f>
        <v>0</v>
      </c>
      <c r="BL133" s="148">
        <f>Trachoma!AN145</f>
        <v>0</v>
      </c>
      <c r="BM133" s="148">
        <f>Trachoma!AO145</f>
        <v>0</v>
      </c>
      <c r="BN133" s="148">
        <f>Trachoma!AT145</f>
        <v>0</v>
      </c>
      <c r="BO133" s="148">
        <f>Trachoma!AU145</f>
        <v>0</v>
      </c>
      <c r="BP133" s="148">
        <f>Trachoma!AV145</f>
        <v>0</v>
      </c>
      <c r="BQ133" s="148">
        <f>Trachoma!AW145</f>
        <v>0</v>
      </c>
      <c r="BR133" s="148">
        <f>COUNTIF(Trachoma!AX145,"Yes")</f>
        <v>0</v>
      </c>
      <c r="BS133" s="55"/>
      <c r="BT133" s="148">
        <f t="shared" si="24"/>
        <v>0</v>
      </c>
      <c r="BU133" s="148">
        <f t="shared" si="25"/>
        <v>0</v>
      </c>
      <c r="BV133" s="148">
        <f t="shared" si="26"/>
        <v>0</v>
      </c>
      <c r="BW133" s="148">
        <f t="shared" si="27"/>
        <v>0</v>
      </c>
      <c r="BX133" s="148">
        <f t="shared" si="28"/>
        <v>0</v>
      </c>
      <c r="BY133" s="148">
        <f t="shared" si="30"/>
        <v>0</v>
      </c>
      <c r="BZ133" s="148">
        <f t="shared" si="31"/>
        <v>0</v>
      </c>
      <c r="CA133" s="148">
        <f t="shared" si="32"/>
        <v>0</v>
      </c>
      <c r="CB133" s="148">
        <f t="shared" si="33"/>
        <v>0</v>
      </c>
      <c r="CC133" s="148">
        <f t="shared" si="29"/>
        <v>0</v>
      </c>
    </row>
    <row r="134" spans="2:81" x14ac:dyDescent="0.25">
      <c r="B134" s="361">
        <f>Demography!B142</f>
        <v>0</v>
      </c>
      <c r="C134" s="361">
        <f>Demography!C142</f>
        <v>0</v>
      </c>
      <c r="D134" s="362">
        <f>Demography!D142</f>
        <v>0</v>
      </c>
      <c r="E134" s="337"/>
      <c r="F134" s="362">
        <f>LF!M141</f>
        <v>0</v>
      </c>
      <c r="G134" s="362">
        <f>LF!AE141</f>
        <v>0</v>
      </c>
      <c r="H134" s="362">
        <f>LF!AF141</f>
        <v>0</v>
      </c>
      <c r="I134" s="362">
        <f>LF!AH141</f>
        <v>0</v>
      </c>
      <c r="J134" s="362">
        <f>LF!AI141</f>
        <v>0</v>
      </c>
      <c r="K134" s="362">
        <f>LF!AK141</f>
        <v>0</v>
      </c>
      <c r="L134" s="362">
        <f>LF!AM141</f>
        <v>0</v>
      </c>
      <c r="M134" s="362">
        <f>LF!AN141</f>
        <v>0</v>
      </c>
      <c r="N134" s="362">
        <f>LF!AO141</f>
        <v>0</v>
      </c>
      <c r="O134" s="362">
        <f>LF!AP141</f>
        <v>0</v>
      </c>
      <c r="P134" s="362">
        <f>LF!AQ141</f>
        <v>0</v>
      </c>
      <c r="Q134" s="362">
        <f>COUNTIF(LF!AR141,"Yes")</f>
        <v>0</v>
      </c>
      <c r="R134" s="337"/>
      <c r="S134" s="362">
        <f>Oncho!K141</f>
        <v>0</v>
      </c>
      <c r="T134" s="362">
        <f>MAX(Oncho!AB141,Oncho!BA141)</f>
        <v>0</v>
      </c>
      <c r="U134" s="362">
        <f>MAX(Oncho!AC141,Oncho!BB141)</f>
        <v>0</v>
      </c>
      <c r="V134" s="362">
        <f>MAX(Oncho!AE141,Oncho!BD141)</f>
        <v>0</v>
      </c>
      <c r="W134" s="362">
        <f>MAX(Oncho!AF141,Oncho!BE141)</f>
        <v>0</v>
      </c>
      <c r="X134" s="362">
        <f>MAX(Oncho!AG141,Oncho!BF141)</f>
        <v>0</v>
      </c>
      <c r="Y134" s="362">
        <f>MAX(Oncho!AH141,Oncho!BG141)</f>
        <v>0</v>
      </c>
      <c r="Z134" s="362">
        <f>MAX(Oncho!AI141,Oncho!BH141)</f>
        <v>0</v>
      </c>
      <c r="AA134" s="362">
        <f>MAX(Oncho!AJ141,Oncho!BI141)</f>
        <v>0</v>
      </c>
      <c r="AB134" s="362">
        <f>MAX(COUNTIF(Oncho!AK141,"Yes"),COUNTIF(Oncho!BJ141,"Yes"))</f>
        <v>0</v>
      </c>
      <c r="AC134" s="337"/>
      <c r="AD134" s="362">
        <f>Schisto!P143</f>
        <v>0</v>
      </c>
      <c r="AE134" s="362">
        <f>Schisto!AI143</f>
        <v>0</v>
      </c>
      <c r="AF134" s="362">
        <f>Schisto!AJ143</f>
        <v>0</v>
      </c>
      <c r="AG134" s="362">
        <f>Schisto!AN143</f>
        <v>0</v>
      </c>
      <c r="AH134" s="362">
        <f>Schisto!AO143</f>
        <v>0</v>
      </c>
      <c r="AI134" s="362">
        <f>Schisto!AT143</f>
        <v>0</v>
      </c>
      <c r="AJ134" s="362">
        <f>Schisto!AU143</f>
        <v>0</v>
      </c>
      <c r="AK134" s="362">
        <f>Schisto!AV143</f>
        <v>0</v>
      </c>
      <c r="AL134" s="362">
        <f>Schisto!AW143</f>
        <v>0</v>
      </c>
      <c r="AM134" s="362">
        <f>COUNTIF(Schisto!AX143,"Yes")</f>
        <v>0</v>
      </c>
      <c r="AN134" s="337"/>
      <c r="AO134" s="362">
        <f>STH!P143</f>
        <v>0</v>
      </c>
      <c r="AP134" s="362">
        <f>MAX(STH!AK143,STH!BS143)</f>
        <v>0</v>
      </c>
      <c r="AQ134" s="362">
        <f>MAX(STH!AL143,STH!BT143)</f>
        <v>0</v>
      </c>
      <c r="AR134" s="362">
        <f>MAX(STH!AM143,STH!BU143)</f>
        <v>0</v>
      </c>
      <c r="AS134" s="362">
        <f>MAX(STH!AN143,STH!BV143)</f>
        <v>0</v>
      </c>
      <c r="AT134" s="362">
        <f>MAX(STH!AO143,STH!BW143)</f>
        <v>0</v>
      </c>
      <c r="AU134" s="362">
        <f>MAX(STH!AQ143,STH!BY143)</f>
        <v>0</v>
      </c>
      <c r="AV134" s="362">
        <f>MAX(STH!AR143,STH!BZ143)</f>
        <v>0</v>
      </c>
      <c r="AW134" s="362">
        <f>MAX(STH!AS143,STH!CA143)</f>
        <v>0</v>
      </c>
      <c r="AX134" s="362">
        <f>MAX(STH!AT143,STH!CB143)</f>
        <v>0</v>
      </c>
      <c r="AY134" s="362">
        <f>MAX(STH!AU143,STH!CC143)</f>
        <v>0</v>
      </c>
      <c r="AZ134" s="362">
        <f>MAX(STH!AV143,STH!CD143)</f>
        <v>0</v>
      </c>
      <c r="BA134" s="362">
        <f>MAX(STH!AW143,STH!CE143)</f>
        <v>0</v>
      </c>
      <c r="BB134" s="362">
        <f>MAX(STH!AX143,STH!CF143)</f>
        <v>0</v>
      </c>
      <c r="BC134" s="362">
        <f>MAX(STH!AY143,STH!CG143)</f>
        <v>0</v>
      </c>
      <c r="BD134" s="362">
        <f>MAX(STH!AZ143,STH!CH143)</f>
        <v>0</v>
      </c>
      <c r="BE134" s="362">
        <f>MAX(STH!BA143,STH!CI143)</f>
        <v>0</v>
      </c>
      <c r="BF134" s="362">
        <f>MAX(STH!BB143,STH!CJ143)</f>
        <v>0</v>
      </c>
      <c r="BG134" s="362">
        <f>MAX(COUNTIF(STH!BC143,"Yes"),COUNTIF(STH!CK143,"Yes"))</f>
        <v>0</v>
      </c>
      <c r="BH134" s="337"/>
      <c r="BI134" s="362">
        <f>Trachoma!Q146</f>
        <v>0</v>
      </c>
      <c r="BJ134" s="362">
        <f>Trachoma!AK146</f>
        <v>0</v>
      </c>
      <c r="BK134" s="362">
        <f>Trachoma!AL146</f>
        <v>0</v>
      </c>
      <c r="BL134" s="362">
        <f>Trachoma!AN146</f>
        <v>0</v>
      </c>
      <c r="BM134" s="362">
        <f>Trachoma!AO146</f>
        <v>0</v>
      </c>
      <c r="BN134" s="362">
        <f>Trachoma!AT146</f>
        <v>0</v>
      </c>
      <c r="BO134" s="362">
        <f>Trachoma!AU146</f>
        <v>0</v>
      </c>
      <c r="BP134" s="362">
        <f>Trachoma!AV146</f>
        <v>0</v>
      </c>
      <c r="BQ134" s="362">
        <f>Trachoma!AW146</f>
        <v>0</v>
      </c>
      <c r="BR134" s="362">
        <f>COUNTIF(Trachoma!AX146,"Yes")</f>
        <v>0</v>
      </c>
      <c r="BS134" s="337"/>
      <c r="BT134" s="362">
        <f t="shared" si="24"/>
        <v>0</v>
      </c>
      <c r="BU134" s="362">
        <f t="shared" si="25"/>
        <v>0</v>
      </c>
      <c r="BV134" s="362">
        <f t="shared" si="26"/>
        <v>0</v>
      </c>
      <c r="BW134" s="362">
        <f t="shared" si="27"/>
        <v>0</v>
      </c>
      <c r="BX134" s="362">
        <f t="shared" si="28"/>
        <v>0</v>
      </c>
      <c r="BY134" s="362">
        <f t="shared" si="30"/>
        <v>0</v>
      </c>
      <c r="BZ134" s="362">
        <f t="shared" si="31"/>
        <v>0</v>
      </c>
      <c r="CA134" s="362">
        <f t="shared" si="32"/>
        <v>0</v>
      </c>
      <c r="CB134" s="362">
        <f t="shared" si="33"/>
        <v>0</v>
      </c>
      <c r="CC134" s="362">
        <f t="shared" si="29"/>
        <v>0</v>
      </c>
    </row>
    <row r="135" spans="2:81" x14ac:dyDescent="0.25">
      <c r="B135" s="147">
        <f>Demography!B143</f>
        <v>0</v>
      </c>
      <c r="C135" s="147">
        <f>Demography!C143</f>
        <v>0</v>
      </c>
      <c r="D135" s="148">
        <f>Demography!D143</f>
        <v>0</v>
      </c>
      <c r="E135" s="55"/>
      <c r="F135" s="148">
        <f>LF!M142</f>
        <v>0</v>
      </c>
      <c r="G135" s="148">
        <f>LF!AE142</f>
        <v>0</v>
      </c>
      <c r="H135" s="148">
        <f>LF!AF142</f>
        <v>0</v>
      </c>
      <c r="I135" s="148">
        <f>LF!AH142</f>
        <v>0</v>
      </c>
      <c r="J135" s="148">
        <f>LF!AI142</f>
        <v>0</v>
      </c>
      <c r="K135" s="148">
        <f>LF!AK142</f>
        <v>0</v>
      </c>
      <c r="L135" s="148">
        <f>LF!AM142</f>
        <v>0</v>
      </c>
      <c r="M135" s="148">
        <f>LF!AN142</f>
        <v>0</v>
      </c>
      <c r="N135" s="148">
        <f>LF!AO142</f>
        <v>0</v>
      </c>
      <c r="O135" s="148">
        <f>LF!AP142</f>
        <v>0</v>
      </c>
      <c r="P135" s="148">
        <f>LF!AQ142</f>
        <v>0</v>
      </c>
      <c r="Q135" s="148">
        <f>COUNTIF(LF!AR142,"Yes")</f>
        <v>0</v>
      </c>
      <c r="R135" s="55"/>
      <c r="S135" s="148">
        <f>Oncho!K142</f>
        <v>0</v>
      </c>
      <c r="T135" s="148">
        <f>MAX(Oncho!AB142,Oncho!BA142)</f>
        <v>0</v>
      </c>
      <c r="U135" s="148">
        <f>MAX(Oncho!AC142,Oncho!BB142)</f>
        <v>0</v>
      </c>
      <c r="V135" s="148">
        <f>MAX(Oncho!AE142,Oncho!BD142)</f>
        <v>0</v>
      </c>
      <c r="W135" s="148">
        <f>MAX(Oncho!AF142,Oncho!BE142)</f>
        <v>0</v>
      </c>
      <c r="X135" s="148">
        <f>MAX(Oncho!AG142,Oncho!BF142)</f>
        <v>0</v>
      </c>
      <c r="Y135" s="148">
        <f>MAX(Oncho!AH142,Oncho!BG142)</f>
        <v>0</v>
      </c>
      <c r="Z135" s="148">
        <f>MAX(Oncho!AI142,Oncho!BH142)</f>
        <v>0</v>
      </c>
      <c r="AA135" s="148">
        <f>MAX(Oncho!AJ142,Oncho!BI142)</f>
        <v>0</v>
      </c>
      <c r="AB135" s="148">
        <f>MAX(COUNTIF(Oncho!AK142,"Yes"),COUNTIF(Oncho!BJ142,"Yes"))</f>
        <v>0</v>
      </c>
      <c r="AC135" s="55"/>
      <c r="AD135" s="148">
        <f>Schisto!P144</f>
        <v>0</v>
      </c>
      <c r="AE135" s="148">
        <f>Schisto!AI144</f>
        <v>0</v>
      </c>
      <c r="AF135" s="148">
        <f>Schisto!AJ144</f>
        <v>0</v>
      </c>
      <c r="AG135" s="148">
        <f>Schisto!AN144</f>
        <v>0</v>
      </c>
      <c r="AH135" s="148">
        <f>Schisto!AO144</f>
        <v>0</v>
      </c>
      <c r="AI135" s="148">
        <f>Schisto!AT144</f>
        <v>0</v>
      </c>
      <c r="AJ135" s="148">
        <f>Schisto!AU144</f>
        <v>0</v>
      </c>
      <c r="AK135" s="148">
        <f>Schisto!AV144</f>
        <v>0</v>
      </c>
      <c r="AL135" s="148">
        <f>Schisto!AW144</f>
        <v>0</v>
      </c>
      <c r="AM135" s="148">
        <f>COUNTIF(Schisto!AX144,"Yes")</f>
        <v>0</v>
      </c>
      <c r="AN135" s="55"/>
      <c r="AO135" s="148">
        <f>STH!P144</f>
        <v>0</v>
      </c>
      <c r="AP135" s="148">
        <f>MAX(STH!AK144,STH!BS144)</f>
        <v>0</v>
      </c>
      <c r="AQ135" s="148">
        <f>MAX(STH!AL144,STH!BT144)</f>
        <v>0</v>
      </c>
      <c r="AR135" s="148">
        <f>MAX(STH!AM144,STH!BU144)</f>
        <v>0</v>
      </c>
      <c r="AS135" s="148">
        <f>MAX(STH!AN144,STH!BV144)</f>
        <v>0</v>
      </c>
      <c r="AT135" s="148">
        <f>MAX(STH!AO144,STH!BW144)</f>
        <v>0</v>
      </c>
      <c r="AU135" s="148">
        <f>MAX(STH!AQ144,STH!BY144)</f>
        <v>0</v>
      </c>
      <c r="AV135" s="148">
        <f>MAX(STH!AR144,STH!BZ144)</f>
        <v>0</v>
      </c>
      <c r="AW135" s="148">
        <f>MAX(STH!AS144,STH!CA144)</f>
        <v>0</v>
      </c>
      <c r="AX135" s="148">
        <f>MAX(STH!AT144,STH!CB144)</f>
        <v>0</v>
      </c>
      <c r="AY135" s="148">
        <f>MAX(STH!AU144,STH!CC144)</f>
        <v>0</v>
      </c>
      <c r="AZ135" s="148">
        <f>MAX(STH!AV144,STH!CD144)</f>
        <v>0</v>
      </c>
      <c r="BA135" s="148">
        <f>MAX(STH!AW144,STH!CE144)</f>
        <v>0</v>
      </c>
      <c r="BB135" s="148">
        <f>MAX(STH!AX144,STH!CF144)</f>
        <v>0</v>
      </c>
      <c r="BC135" s="148">
        <f>MAX(STH!AY144,STH!CG144)</f>
        <v>0</v>
      </c>
      <c r="BD135" s="148">
        <f>MAX(STH!AZ144,STH!CH144)</f>
        <v>0</v>
      </c>
      <c r="BE135" s="148">
        <f>MAX(STH!BA144,STH!CI144)</f>
        <v>0</v>
      </c>
      <c r="BF135" s="148">
        <f>MAX(STH!BB144,STH!CJ144)</f>
        <v>0</v>
      </c>
      <c r="BG135" s="148">
        <f>MAX(COUNTIF(STH!BC144,"Yes"),COUNTIF(STH!CK144,"Yes"))</f>
        <v>0</v>
      </c>
      <c r="BH135" s="55"/>
      <c r="BI135" s="148">
        <f>Trachoma!Q147</f>
        <v>0</v>
      </c>
      <c r="BJ135" s="148">
        <f>Trachoma!AK147</f>
        <v>0</v>
      </c>
      <c r="BK135" s="148">
        <f>Trachoma!AL147</f>
        <v>0</v>
      </c>
      <c r="BL135" s="148">
        <f>Trachoma!AN147</f>
        <v>0</v>
      </c>
      <c r="BM135" s="148">
        <f>Trachoma!AO147</f>
        <v>0</v>
      </c>
      <c r="BN135" s="148">
        <f>Trachoma!AT147</f>
        <v>0</v>
      </c>
      <c r="BO135" s="148">
        <f>Trachoma!AU147</f>
        <v>0</v>
      </c>
      <c r="BP135" s="148">
        <f>Trachoma!AV147</f>
        <v>0</v>
      </c>
      <c r="BQ135" s="148">
        <f>Trachoma!AW147</f>
        <v>0</v>
      </c>
      <c r="BR135" s="148">
        <f>COUNTIF(Trachoma!AX147,"Yes")</f>
        <v>0</v>
      </c>
      <c r="BS135" s="55"/>
      <c r="BT135" s="148">
        <f t="shared" si="24"/>
        <v>0</v>
      </c>
      <c r="BU135" s="148">
        <f t="shared" si="25"/>
        <v>0</v>
      </c>
      <c r="BV135" s="148">
        <f t="shared" si="26"/>
        <v>0</v>
      </c>
      <c r="BW135" s="148">
        <f t="shared" si="27"/>
        <v>0</v>
      </c>
      <c r="BX135" s="148">
        <f t="shared" si="28"/>
        <v>0</v>
      </c>
      <c r="BY135" s="148">
        <f t="shared" si="30"/>
        <v>0</v>
      </c>
      <c r="BZ135" s="148">
        <f t="shared" si="31"/>
        <v>0</v>
      </c>
      <c r="CA135" s="148">
        <f t="shared" si="32"/>
        <v>0</v>
      </c>
      <c r="CB135" s="148">
        <f t="shared" si="33"/>
        <v>0</v>
      </c>
      <c r="CC135" s="148">
        <f t="shared" si="29"/>
        <v>0</v>
      </c>
    </row>
    <row r="136" spans="2:81" x14ac:dyDescent="0.25">
      <c r="B136" s="361">
        <f>Demography!B144</f>
        <v>0</v>
      </c>
      <c r="C136" s="361">
        <f>Demography!C144</f>
        <v>0</v>
      </c>
      <c r="D136" s="362">
        <f>Demography!D144</f>
        <v>0</v>
      </c>
      <c r="E136" s="337"/>
      <c r="F136" s="362">
        <f>LF!M143</f>
        <v>0</v>
      </c>
      <c r="G136" s="362">
        <f>LF!AE143</f>
        <v>0</v>
      </c>
      <c r="H136" s="362">
        <f>LF!AF143</f>
        <v>0</v>
      </c>
      <c r="I136" s="362">
        <f>LF!AH143</f>
        <v>0</v>
      </c>
      <c r="J136" s="362">
        <f>LF!AI143</f>
        <v>0</v>
      </c>
      <c r="K136" s="362">
        <f>LF!AK143</f>
        <v>0</v>
      </c>
      <c r="L136" s="362">
        <f>LF!AM143</f>
        <v>0</v>
      </c>
      <c r="M136" s="362">
        <f>LF!AN143</f>
        <v>0</v>
      </c>
      <c r="N136" s="362">
        <f>LF!AO143</f>
        <v>0</v>
      </c>
      <c r="O136" s="362">
        <f>LF!AP143</f>
        <v>0</v>
      </c>
      <c r="P136" s="362">
        <f>LF!AQ143</f>
        <v>0</v>
      </c>
      <c r="Q136" s="362">
        <f>COUNTIF(LF!AR143,"Yes")</f>
        <v>0</v>
      </c>
      <c r="R136" s="337"/>
      <c r="S136" s="362">
        <f>Oncho!K143</f>
        <v>0</v>
      </c>
      <c r="T136" s="362">
        <f>MAX(Oncho!AB143,Oncho!BA143)</f>
        <v>0</v>
      </c>
      <c r="U136" s="362">
        <f>MAX(Oncho!AC143,Oncho!BB143)</f>
        <v>0</v>
      </c>
      <c r="V136" s="362">
        <f>MAX(Oncho!AE143,Oncho!BD143)</f>
        <v>0</v>
      </c>
      <c r="W136" s="362">
        <f>MAX(Oncho!AF143,Oncho!BE143)</f>
        <v>0</v>
      </c>
      <c r="X136" s="362">
        <f>MAX(Oncho!AG143,Oncho!BF143)</f>
        <v>0</v>
      </c>
      <c r="Y136" s="362">
        <f>MAX(Oncho!AH143,Oncho!BG143)</f>
        <v>0</v>
      </c>
      <c r="Z136" s="362">
        <f>MAX(Oncho!AI143,Oncho!BH143)</f>
        <v>0</v>
      </c>
      <c r="AA136" s="362">
        <f>MAX(Oncho!AJ143,Oncho!BI143)</f>
        <v>0</v>
      </c>
      <c r="AB136" s="362">
        <f>MAX(COUNTIF(Oncho!AK143,"Yes"),COUNTIF(Oncho!BJ143,"Yes"))</f>
        <v>0</v>
      </c>
      <c r="AC136" s="337"/>
      <c r="AD136" s="362">
        <f>Schisto!P145</f>
        <v>0</v>
      </c>
      <c r="AE136" s="362">
        <f>Schisto!AI145</f>
        <v>0</v>
      </c>
      <c r="AF136" s="362">
        <f>Schisto!AJ145</f>
        <v>0</v>
      </c>
      <c r="AG136" s="362">
        <f>Schisto!AN145</f>
        <v>0</v>
      </c>
      <c r="AH136" s="362">
        <f>Schisto!AO145</f>
        <v>0</v>
      </c>
      <c r="AI136" s="362">
        <f>Schisto!AT145</f>
        <v>0</v>
      </c>
      <c r="AJ136" s="362">
        <f>Schisto!AU145</f>
        <v>0</v>
      </c>
      <c r="AK136" s="362">
        <f>Schisto!AV145</f>
        <v>0</v>
      </c>
      <c r="AL136" s="362">
        <f>Schisto!AW145</f>
        <v>0</v>
      </c>
      <c r="AM136" s="362">
        <f>COUNTIF(Schisto!AX145,"Yes")</f>
        <v>0</v>
      </c>
      <c r="AN136" s="337"/>
      <c r="AO136" s="362">
        <f>STH!P145</f>
        <v>0</v>
      </c>
      <c r="AP136" s="362">
        <f>MAX(STH!AK145,STH!BS145)</f>
        <v>0</v>
      </c>
      <c r="AQ136" s="362">
        <f>MAX(STH!AL145,STH!BT145)</f>
        <v>0</v>
      </c>
      <c r="AR136" s="362">
        <f>MAX(STH!AM145,STH!BU145)</f>
        <v>0</v>
      </c>
      <c r="AS136" s="362">
        <f>MAX(STH!AN145,STH!BV145)</f>
        <v>0</v>
      </c>
      <c r="AT136" s="362">
        <f>MAX(STH!AO145,STH!BW145)</f>
        <v>0</v>
      </c>
      <c r="AU136" s="362">
        <f>MAX(STH!AQ145,STH!BY145)</f>
        <v>0</v>
      </c>
      <c r="AV136" s="362">
        <f>MAX(STH!AR145,STH!BZ145)</f>
        <v>0</v>
      </c>
      <c r="AW136" s="362">
        <f>MAX(STH!AS145,STH!CA145)</f>
        <v>0</v>
      </c>
      <c r="AX136" s="362">
        <f>MAX(STH!AT145,STH!CB145)</f>
        <v>0</v>
      </c>
      <c r="AY136" s="362">
        <f>MAX(STH!AU145,STH!CC145)</f>
        <v>0</v>
      </c>
      <c r="AZ136" s="362">
        <f>MAX(STH!AV145,STH!CD145)</f>
        <v>0</v>
      </c>
      <c r="BA136" s="362">
        <f>MAX(STH!AW145,STH!CE145)</f>
        <v>0</v>
      </c>
      <c r="BB136" s="362">
        <f>MAX(STH!AX145,STH!CF145)</f>
        <v>0</v>
      </c>
      <c r="BC136" s="362">
        <f>MAX(STH!AY145,STH!CG145)</f>
        <v>0</v>
      </c>
      <c r="BD136" s="362">
        <f>MAX(STH!AZ145,STH!CH145)</f>
        <v>0</v>
      </c>
      <c r="BE136" s="362">
        <f>MAX(STH!BA145,STH!CI145)</f>
        <v>0</v>
      </c>
      <c r="BF136" s="362">
        <f>MAX(STH!BB145,STH!CJ145)</f>
        <v>0</v>
      </c>
      <c r="BG136" s="362">
        <f>MAX(COUNTIF(STH!BC145,"Yes"),COUNTIF(STH!CK145,"Yes"))</f>
        <v>0</v>
      </c>
      <c r="BH136" s="337"/>
      <c r="BI136" s="362">
        <f>Trachoma!Q148</f>
        <v>0</v>
      </c>
      <c r="BJ136" s="362">
        <f>Trachoma!AK148</f>
        <v>0</v>
      </c>
      <c r="BK136" s="362">
        <f>Trachoma!AL148</f>
        <v>0</v>
      </c>
      <c r="BL136" s="362">
        <f>Trachoma!AN148</f>
        <v>0</v>
      </c>
      <c r="BM136" s="362">
        <f>Trachoma!AO148</f>
        <v>0</v>
      </c>
      <c r="BN136" s="362">
        <f>Trachoma!AT148</f>
        <v>0</v>
      </c>
      <c r="BO136" s="362">
        <f>Trachoma!AU148</f>
        <v>0</v>
      </c>
      <c r="BP136" s="362">
        <f>Trachoma!AV148</f>
        <v>0</v>
      </c>
      <c r="BQ136" s="362">
        <f>Trachoma!AW148</f>
        <v>0</v>
      </c>
      <c r="BR136" s="362">
        <f>COUNTIF(Trachoma!AX148,"Yes")</f>
        <v>0</v>
      </c>
      <c r="BS136" s="337"/>
      <c r="BT136" s="362">
        <f t="shared" si="24"/>
        <v>0</v>
      </c>
      <c r="BU136" s="362">
        <f t="shared" si="25"/>
        <v>0</v>
      </c>
      <c r="BV136" s="362">
        <f t="shared" si="26"/>
        <v>0</v>
      </c>
      <c r="BW136" s="362">
        <f t="shared" si="27"/>
        <v>0</v>
      </c>
      <c r="BX136" s="362">
        <f t="shared" si="28"/>
        <v>0</v>
      </c>
      <c r="BY136" s="362">
        <f t="shared" si="30"/>
        <v>0</v>
      </c>
      <c r="BZ136" s="362">
        <f t="shared" si="31"/>
        <v>0</v>
      </c>
      <c r="CA136" s="362">
        <f t="shared" si="32"/>
        <v>0</v>
      </c>
      <c r="CB136" s="362">
        <f t="shared" si="33"/>
        <v>0</v>
      </c>
      <c r="CC136" s="362">
        <f t="shared" si="29"/>
        <v>0</v>
      </c>
    </row>
    <row r="137" spans="2:81" x14ac:dyDescent="0.25">
      <c r="B137" s="147">
        <f>Demography!B145</f>
        <v>0</v>
      </c>
      <c r="C137" s="147">
        <f>Demography!C145</f>
        <v>0</v>
      </c>
      <c r="D137" s="148">
        <f>Demography!D145</f>
        <v>0</v>
      </c>
      <c r="E137" s="55"/>
      <c r="F137" s="148">
        <f>LF!M144</f>
        <v>0</v>
      </c>
      <c r="G137" s="148">
        <f>LF!AE144</f>
        <v>0</v>
      </c>
      <c r="H137" s="148">
        <f>LF!AF144</f>
        <v>0</v>
      </c>
      <c r="I137" s="148">
        <f>LF!AH144</f>
        <v>0</v>
      </c>
      <c r="J137" s="148">
        <f>LF!AI144</f>
        <v>0</v>
      </c>
      <c r="K137" s="148">
        <f>LF!AK144</f>
        <v>0</v>
      </c>
      <c r="L137" s="148">
        <f>LF!AM144</f>
        <v>0</v>
      </c>
      <c r="M137" s="148">
        <f>LF!AN144</f>
        <v>0</v>
      </c>
      <c r="N137" s="148">
        <f>LF!AO144</f>
        <v>0</v>
      </c>
      <c r="O137" s="148">
        <f>LF!AP144</f>
        <v>0</v>
      </c>
      <c r="P137" s="148">
        <f>LF!AQ144</f>
        <v>0</v>
      </c>
      <c r="Q137" s="148">
        <f>COUNTIF(LF!AR144,"Yes")</f>
        <v>0</v>
      </c>
      <c r="R137" s="55"/>
      <c r="S137" s="148">
        <f>Oncho!K144</f>
        <v>0</v>
      </c>
      <c r="T137" s="148">
        <f>MAX(Oncho!AB144,Oncho!BA144)</f>
        <v>0</v>
      </c>
      <c r="U137" s="148">
        <f>MAX(Oncho!AC144,Oncho!BB144)</f>
        <v>0</v>
      </c>
      <c r="V137" s="148">
        <f>MAX(Oncho!AE144,Oncho!BD144)</f>
        <v>0</v>
      </c>
      <c r="W137" s="148">
        <f>MAX(Oncho!AF144,Oncho!BE144)</f>
        <v>0</v>
      </c>
      <c r="X137" s="148">
        <f>MAX(Oncho!AG144,Oncho!BF144)</f>
        <v>0</v>
      </c>
      <c r="Y137" s="148">
        <f>MAX(Oncho!AH144,Oncho!BG144)</f>
        <v>0</v>
      </c>
      <c r="Z137" s="148">
        <f>MAX(Oncho!AI144,Oncho!BH144)</f>
        <v>0</v>
      </c>
      <c r="AA137" s="148">
        <f>MAX(Oncho!AJ144,Oncho!BI144)</f>
        <v>0</v>
      </c>
      <c r="AB137" s="148">
        <f>MAX(COUNTIF(Oncho!AK144,"Yes"),COUNTIF(Oncho!BJ144,"Yes"))</f>
        <v>0</v>
      </c>
      <c r="AC137" s="55"/>
      <c r="AD137" s="148">
        <f>Schisto!P146</f>
        <v>0</v>
      </c>
      <c r="AE137" s="148">
        <f>Schisto!AI146</f>
        <v>0</v>
      </c>
      <c r="AF137" s="148">
        <f>Schisto!AJ146</f>
        <v>0</v>
      </c>
      <c r="AG137" s="148">
        <f>Schisto!AN146</f>
        <v>0</v>
      </c>
      <c r="AH137" s="148">
        <f>Schisto!AO146</f>
        <v>0</v>
      </c>
      <c r="AI137" s="148">
        <f>Schisto!AT146</f>
        <v>0</v>
      </c>
      <c r="AJ137" s="148">
        <f>Schisto!AU146</f>
        <v>0</v>
      </c>
      <c r="AK137" s="148">
        <f>Schisto!AV146</f>
        <v>0</v>
      </c>
      <c r="AL137" s="148">
        <f>Schisto!AW146</f>
        <v>0</v>
      </c>
      <c r="AM137" s="148">
        <f>COUNTIF(Schisto!AX146,"Yes")</f>
        <v>0</v>
      </c>
      <c r="AN137" s="55"/>
      <c r="AO137" s="148">
        <f>STH!P146</f>
        <v>0</v>
      </c>
      <c r="AP137" s="148">
        <f>MAX(STH!AK146,STH!BS146)</f>
        <v>0</v>
      </c>
      <c r="AQ137" s="148">
        <f>MAX(STH!AL146,STH!BT146)</f>
        <v>0</v>
      </c>
      <c r="AR137" s="148">
        <f>MAX(STH!AM146,STH!BU146)</f>
        <v>0</v>
      </c>
      <c r="AS137" s="148">
        <f>MAX(STH!AN146,STH!BV146)</f>
        <v>0</v>
      </c>
      <c r="AT137" s="148">
        <f>MAX(STH!AO146,STH!BW146)</f>
        <v>0</v>
      </c>
      <c r="AU137" s="148">
        <f>MAX(STH!AQ146,STH!BY146)</f>
        <v>0</v>
      </c>
      <c r="AV137" s="148">
        <f>MAX(STH!AR146,STH!BZ146)</f>
        <v>0</v>
      </c>
      <c r="AW137" s="148">
        <f>MAX(STH!AS146,STH!CA146)</f>
        <v>0</v>
      </c>
      <c r="AX137" s="148">
        <f>MAX(STH!AT146,STH!CB146)</f>
        <v>0</v>
      </c>
      <c r="AY137" s="148">
        <f>MAX(STH!AU146,STH!CC146)</f>
        <v>0</v>
      </c>
      <c r="AZ137" s="148">
        <f>MAX(STH!AV146,STH!CD146)</f>
        <v>0</v>
      </c>
      <c r="BA137" s="148">
        <f>MAX(STH!AW146,STH!CE146)</f>
        <v>0</v>
      </c>
      <c r="BB137" s="148">
        <f>MAX(STH!AX146,STH!CF146)</f>
        <v>0</v>
      </c>
      <c r="BC137" s="148">
        <f>MAX(STH!AY146,STH!CG146)</f>
        <v>0</v>
      </c>
      <c r="BD137" s="148">
        <f>MAX(STH!AZ146,STH!CH146)</f>
        <v>0</v>
      </c>
      <c r="BE137" s="148">
        <f>MAX(STH!BA146,STH!CI146)</f>
        <v>0</v>
      </c>
      <c r="BF137" s="148">
        <f>MAX(STH!BB146,STH!CJ146)</f>
        <v>0</v>
      </c>
      <c r="BG137" s="148">
        <f>MAX(COUNTIF(STH!BC146,"Yes"),COUNTIF(STH!CK146,"Yes"))</f>
        <v>0</v>
      </c>
      <c r="BH137" s="55"/>
      <c r="BI137" s="148">
        <f>Trachoma!Q149</f>
        <v>0</v>
      </c>
      <c r="BJ137" s="148">
        <f>Trachoma!AK149</f>
        <v>0</v>
      </c>
      <c r="BK137" s="148">
        <f>Trachoma!AL149</f>
        <v>0</v>
      </c>
      <c r="BL137" s="148">
        <f>Trachoma!AN149</f>
        <v>0</v>
      </c>
      <c r="BM137" s="148">
        <f>Trachoma!AO149</f>
        <v>0</v>
      </c>
      <c r="BN137" s="148">
        <f>Trachoma!AT149</f>
        <v>0</v>
      </c>
      <c r="BO137" s="148">
        <f>Trachoma!AU149</f>
        <v>0</v>
      </c>
      <c r="BP137" s="148">
        <f>Trachoma!AV149</f>
        <v>0</v>
      </c>
      <c r="BQ137" s="148">
        <f>Trachoma!AW149</f>
        <v>0</v>
      </c>
      <c r="BR137" s="148">
        <f>COUNTIF(Trachoma!AX149,"Yes")</f>
        <v>0</v>
      </c>
      <c r="BS137" s="55"/>
      <c r="BT137" s="148">
        <f t="shared" si="24"/>
        <v>0</v>
      </c>
      <c r="BU137" s="148">
        <f t="shared" si="25"/>
        <v>0</v>
      </c>
      <c r="BV137" s="148">
        <f t="shared" si="26"/>
        <v>0</v>
      </c>
      <c r="BW137" s="148">
        <f t="shared" si="27"/>
        <v>0</v>
      </c>
      <c r="BX137" s="148">
        <f t="shared" si="28"/>
        <v>0</v>
      </c>
      <c r="BY137" s="148">
        <f t="shared" si="30"/>
        <v>0</v>
      </c>
      <c r="BZ137" s="148">
        <f t="shared" si="31"/>
        <v>0</v>
      </c>
      <c r="CA137" s="148">
        <f t="shared" si="32"/>
        <v>0</v>
      </c>
      <c r="CB137" s="148">
        <f t="shared" si="33"/>
        <v>0</v>
      </c>
      <c r="CC137" s="148">
        <f t="shared" si="29"/>
        <v>0</v>
      </c>
    </row>
    <row r="138" spans="2:81" x14ac:dyDescent="0.25">
      <c r="B138" s="361">
        <f>Demography!B146</f>
        <v>0</v>
      </c>
      <c r="C138" s="361">
        <f>Demography!C146</f>
        <v>0</v>
      </c>
      <c r="D138" s="362">
        <f>Demography!D146</f>
        <v>0</v>
      </c>
      <c r="E138" s="337"/>
      <c r="F138" s="362">
        <f>LF!M145</f>
        <v>0</v>
      </c>
      <c r="G138" s="362">
        <f>LF!AE145</f>
        <v>0</v>
      </c>
      <c r="H138" s="362">
        <f>LF!AF145</f>
        <v>0</v>
      </c>
      <c r="I138" s="362">
        <f>LF!AH145</f>
        <v>0</v>
      </c>
      <c r="J138" s="362">
        <f>LF!AI145</f>
        <v>0</v>
      </c>
      <c r="K138" s="362">
        <f>LF!AK145</f>
        <v>0</v>
      </c>
      <c r="L138" s="362">
        <f>LF!AM145</f>
        <v>0</v>
      </c>
      <c r="M138" s="362">
        <f>LF!AN145</f>
        <v>0</v>
      </c>
      <c r="N138" s="362">
        <f>LF!AO145</f>
        <v>0</v>
      </c>
      <c r="O138" s="362">
        <f>LF!AP145</f>
        <v>0</v>
      </c>
      <c r="P138" s="362">
        <f>LF!AQ145</f>
        <v>0</v>
      </c>
      <c r="Q138" s="362">
        <f>COUNTIF(LF!AR145,"Yes")</f>
        <v>0</v>
      </c>
      <c r="R138" s="337"/>
      <c r="S138" s="362">
        <f>Oncho!K145</f>
        <v>0</v>
      </c>
      <c r="T138" s="362">
        <f>MAX(Oncho!AB145,Oncho!BA145)</f>
        <v>0</v>
      </c>
      <c r="U138" s="362">
        <f>MAX(Oncho!AC145,Oncho!BB145)</f>
        <v>0</v>
      </c>
      <c r="V138" s="362">
        <f>MAX(Oncho!AE145,Oncho!BD145)</f>
        <v>0</v>
      </c>
      <c r="W138" s="362">
        <f>MAX(Oncho!AF145,Oncho!BE145)</f>
        <v>0</v>
      </c>
      <c r="X138" s="362">
        <f>MAX(Oncho!AG145,Oncho!BF145)</f>
        <v>0</v>
      </c>
      <c r="Y138" s="362">
        <f>MAX(Oncho!AH145,Oncho!BG145)</f>
        <v>0</v>
      </c>
      <c r="Z138" s="362">
        <f>MAX(Oncho!AI145,Oncho!BH145)</f>
        <v>0</v>
      </c>
      <c r="AA138" s="362">
        <f>MAX(Oncho!AJ145,Oncho!BI145)</f>
        <v>0</v>
      </c>
      <c r="AB138" s="362">
        <f>MAX(COUNTIF(Oncho!AK145,"Yes"),COUNTIF(Oncho!BJ145,"Yes"))</f>
        <v>0</v>
      </c>
      <c r="AC138" s="337"/>
      <c r="AD138" s="362">
        <f>Schisto!P147</f>
        <v>0</v>
      </c>
      <c r="AE138" s="362">
        <f>Schisto!AI147</f>
        <v>0</v>
      </c>
      <c r="AF138" s="362">
        <f>Schisto!AJ147</f>
        <v>0</v>
      </c>
      <c r="AG138" s="362">
        <f>Schisto!AN147</f>
        <v>0</v>
      </c>
      <c r="AH138" s="362">
        <f>Schisto!AO147</f>
        <v>0</v>
      </c>
      <c r="AI138" s="362">
        <f>Schisto!AT147</f>
        <v>0</v>
      </c>
      <c r="AJ138" s="362">
        <f>Schisto!AU147</f>
        <v>0</v>
      </c>
      <c r="AK138" s="362">
        <f>Schisto!AV147</f>
        <v>0</v>
      </c>
      <c r="AL138" s="362">
        <f>Schisto!AW147</f>
        <v>0</v>
      </c>
      <c r="AM138" s="362">
        <f>COUNTIF(Schisto!AX147,"Yes")</f>
        <v>0</v>
      </c>
      <c r="AN138" s="337"/>
      <c r="AO138" s="362">
        <f>STH!P147</f>
        <v>0</v>
      </c>
      <c r="AP138" s="362">
        <f>MAX(STH!AK147,STH!BS147)</f>
        <v>0</v>
      </c>
      <c r="AQ138" s="362">
        <f>MAX(STH!AL147,STH!BT147)</f>
        <v>0</v>
      </c>
      <c r="AR138" s="362">
        <f>MAX(STH!AM147,STH!BU147)</f>
        <v>0</v>
      </c>
      <c r="AS138" s="362">
        <f>MAX(STH!AN147,STH!BV147)</f>
        <v>0</v>
      </c>
      <c r="AT138" s="362">
        <f>MAX(STH!AO147,STH!BW147)</f>
        <v>0</v>
      </c>
      <c r="AU138" s="362">
        <f>MAX(STH!AQ147,STH!BY147)</f>
        <v>0</v>
      </c>
      <c r="AV138" s="362">
        <f>MAX(STH!AR147,STH!BZ147)</f>
        <v>0</v>
      </c>
      <c r="AW138" s="362">
        <f>MAX(STH!AS147,STH!CA147)</f>
        <v>0</v>
      </c>
      <c r="AX138" s="362">
        <f>MAX(STH!AT147,STH!CB147)</f>
        <v>0</v>
      </c>
      <c r="AY138" s="362">
        <f>MAX(STH!AU147,STH!CC147)</f>
        <v>0</v>
      </c>
      <c r="AZ138" s="362">
        <f>MAX(STH!AV147,STH!CD147)</f>
        <v>0</v>
      </c>
      <c r="BA138" s="362">
        <f>MAX(STH!AW147,STH!CE147)</f>
        <v>0</v>
      </c>
      <c r="BB138" s="362">
        <f>MAX(STH!AX147,STH!CF147)</f>
        <v>0</v>
      </c>
      <c r="BC138" s="362">
        <f>MAX(STH!AY147,STH!CG147)</f>
        <v>0</v>
      </c>
      <c r="BD138" s="362">
        <f>MAX(STH!AZ147,STH!CH147)</f>
        <v>0</v>
      </c>
      <c r="BE138" s="362">
        <f>MAX(STH!BA147,STH!CI147)</f>
        <v>0</v>
      </c>
      <c r="BF138" s="362">
        <f>MAX(STH!BB147,STH!CJ147)</f>
        <v>0</v>
      </c>
      <c r="BG138" s="362">
        <f>MAX(COUNTIF(STH!BC147,"Yes"),COUNTIF(STH!CK147,"Yes"))</f>
        <v>0</v>
      </c>
      <c r="BH138" s="337"/>
      <c r="BI138" s="362">
        <f>Trachoma!Q150</f>
        <v>0</v>
      </c>
      <c r="BJ138" s="362">
        <f>Trachoma!AK150</f>
        <v>0</v>
      </c>
      <c r="BK138" s="362">
        <f>Trachoma!AL150</f>
        <v>0</v>
      </c>
      <c r="BL138" s="362">
        <f>Trachoma!AN150</f>
        <v>0</v>
      </c>
      <c r="BM138" s="362">
        <f>Trachoma!AO150</f>
        <v>0</v>
      </c>
      <c r="BN138" s="362">
        <f>Trachoma!AT150</f>
        <v>0</v>
      </c>
      <c r="BO138" s="362">
        <f>Trachoma!AU150</f>
        <v>0</v>
      </c>
      <c r="BP138" s="362">
        <f>Trachoma!AV150</f>
        <v>0</v>
      </c>
      <c r="BQ138" s="362">
        <f>Trachoma!AW150</f>
        <v>0</v>
      </c>
      <c r="BR138" s="362">
        <f>COUNTIF(Trachoma!AX150,"Yes")</f>
        <v>0</v>
      </c>
      <c r="BS138" s="337"/>
      <c r="BT138" s="362">
        <f t="shared" si="24"/>
        <v>0</v>
      </c>
      <c r="BU138" s="362">
        <f t="shared" si="25"/>
        <v>0</v>
      </c>
      <c r="BV138" s="362">
        <f t="shared" si="26"/>
        <v>0</v>
      </c>
      <c r="BW138" s="362">
        <f t="shared" si="27"/>
        <v>0</v>
      </c>
      <c r="BX138" s="362">
        <f t="shared" si="28"/>
        <v>0</v>
      </c>
      <c r="BY138" s="362">
        <f t="shared" si="30"/>
        <v>0</v>
      </c>
      <c r="BZ138" s="362">
        <f t="shared" si="31"/>
        <v>0</v>
      </c>
      <c r="CA138" s="362">
        <f t="shared" si="32"/>
        <v>0</v>
      </c>
      <c r="CB138" s="362">
        <f t="shared" si="33"/>
        <v>0</v>
      </c>
      <c r="CC138" s="362">
        <f t="shared" si="29"/>
        <v>0</v>
      </c>
    </row>
    <row r="139" spans="2:81" x14ac:dyDescent="0.25">
      <c r="B139" s="147">
        <f>Demography!B147</f>
        <v>0</v>
      </c>
      <c r="C139" s="147">
        <f>Demography!C147</f>
        <v>0</v>
      </c>
      <c r="D139" s="148">
        <f>Demography!D147</f>
        <v>0</v>
      </c>
      <c r="E139" s="55"/>
      <c r="F139" s="148">
        <f>LF!M146</f>
        <v>0</v>
      </c>
      <c r="G139" s="148">
        <f>LF!AE146</f>
        <v>0</v>
      </c>
      <c r="H139" s="148">
        <f>LF!AF146</f>
        <v>0</v>
      </c>
      <c r="I139" s="148">
        <f>LF!AH146</f>
        <v>0</v>
      </c>
      <c r="J139" s="148">
        <f>LF!AI146</f>
        <v>0</v>
      </c>
      <c r="K139" s="148">
        <f>LF!AK146</f>
        <v>0</v>
      </c>
      <c r="L139" s="148">
        <f>LF!AM146</f>
        <v>0</v>
      </c>
      <c r="M139" s="148">
        <f>LF!AN146</f>
        <v>0</v>
      </c>
      <c r="N139" s="148">
        <f>LF!AO146</f>
        <v>0</v>
      </c>
      <c r="O139" s="148">
        <f>LF!AP146</f>
        <v>0</v>
      </c>
      <c r="P139" s="148">
        <f>LF!AQ146</f>
        <v>0</v>
      </c>
      <c r="Q139" s="148">
        <f>COUNTIF(LF!AR146,"Yes")</f>
        <v>0</v>
      </c>
      <c r="R139" s="55"/>
      <c r="S139" s="148">
        <f>Oncho!K146</f>
        <v>0</v>
      </c>
      <c r="T139" s="148">
        <f>MAX(Oncho!AB146,Oncho!BA146)</f>
        <v>0</v>
      </c>
      <c r="U139" s="148">
        <f>MAX(Oncho!AC146,Oncho!BB146)</f>
        <v>0</v>
      </c>
      <c r="V139" s="148">
        <f>MAX(Oncho!AE146,Oncho!BD146)</f>
        <v>0</v>
      </c>
      <c r="W139" s="148">
        <f>MAX(Oncho!AF146,Oncho!BE146)</f>
        <v>0</v>
      </c>
      <c r="X139" s="148">
        <f>MAX(Oncho!AG146,Oncho!BF146)</f>
        <v>0</v>
      </c>
      <c r="Y139" s="148">
        <f>MAX(Oncho!AH146,Oncho!BG146)</f>
        <v>0</v>
      </c>
      <c r="Z139" s="148">
        <f>MAX(Oncho!AI146,Oncho!BH146)</f>
        <v>0</v>
      </c>
      <c r="AA139" s="148">
        <f>MAX(Oncho!AJ146,Oncho!BI146)</f>
        <v>0</v>
      </c>
      <c r="AB139" s="148">
        <f>MAX(COUNTIF(Oncho!AK146,"Yes"),COUNTIF(Oncho!BJ146,"Yes"))</f>
        <v>0</v>
      </c>
      <c r="AC139" s="55"/>
      <c r="AD139" s="148">
        <f>Schisto!P148</f>
        <v>0</v>
      </c>
      <c r="AE139" s="148">
        <f>Schisto!AI148</f>
        <v>0</v>
      </c>
      <c r="AF139" s="148">
        <f>Schisto!AJ148</f>
        <v>0</v>
      </c>
      <c r="AG139" s="148">
        <f>Schisto!AN148</f>
        <v>0</v>
      </c>
      <c r="AH139" s="148">
        <f>Schisto!AO148</f>
        <v>0</v>
      </c>
      <c r="AI139" s="148">
        <f>Schisto!AT148</f>
        <v>0</v>
      </c>
      <c r="AJ139" s="148">
        <f>Schisto!AU148</f>
        <v>0</v>
      </c>
      <c r="AK139" s="148">
        <f>Schisto!AV148</f>
        <v>0</v>
      </c>
      <c r="AL139" s="148">
        <f>Schisto!AW148</f>
        <v>0</v>
      </c>
      <c r="AM139" s="148">
        <f>COUNTIF(Schisto!AX148,"Yes")</f>
        <v>0</v>
      </c>
      <c r="AN139" s="55"/>
      <c r="AO139" s="148">
        <f>STH!P148</f>
        <v>0</v>
      </c>
      <c r="AP139" s="148">
        <f>MAX(STH!AK148,STH!BS148)</f>
        <v>0</v>
      </c>
      <c r="AQ139" s="148">
        <f>MAX(STH!AL148,STH!BT148)</f>
        <v>0</v>
      </c>
      <c r="AR139" s="148">
        <f>MAX(STH!AM148,STH!BU148)</f>
        <v>0</v>
      </c>
      <c r="AS139" s="148">
        <f>MAX(STH!AN148,STH!BV148)</f>
        <v>0</v>
      </c>
      <c r="AT139" s="148">
        <f>MAX(STH!AO148,STH!BW148)</f>
        <v>0</v>
      </c>
      <c r="AU139" s="148">
        <f>MAX(STH!AQ148,STH!BY148)</f>
        <v>0</v>
      </c>
      <c r="AV139" s="148">
        <f>MAX(STH!AR148,STH!BZ148)</f>
        <v>0</v>
      </c>
      <c r="AW139" s="148">
        <f>MAX(STH!AS148,STH!CA148)</f>
        <v>0</v>
      </c>
      <c r="AX139" s="148">
        <f>MAX(STH!AT148,STH!CB148)</f>
        <v>0</v>
      </c>
      <c r="AY139" s="148">
        <f>MAX(STH!AU148,STH!CC148)</f>
        <v>0</v>
      </c>
      <c r="AZ139" s="148">
        <f>MAX(STH!AV148,STH!CD148)</f>
        <v>0</v>
      </c>
      <c r="BA139" s="148">
        <f>MAX(STH!AW148,STH!CE148)</f>
        <v>0</v>
      </c>
      <c r="BB139" s="148">
        <f>MAX(STH!AX148,STH!CF148)</f>
        <v>0</v>
      </c>
      <c r="BC139" s="148">
        <f>MAX(STH!AY148,STH!CG148)</f>
        <v>0</v>
      </c>
      <c r="BD139" s="148">
        <f>MAX(STH!AZ148,STH!CH148)</f>
        <v>0</v>
      </c>
      <c r="BE139" s="148">
        <f>MAX(STH!BA148,STH!CI148)</f>
        <v>0</v>
      </c>
      <c r="BF139" s="148">
        <f>MAX(STH!BB148,STH!CJ148)</f>
        <v>0</v>
      </c>
      <c r="BG139" s="148">
        <f>MAX(COUNTIF(STH!BC148,"Yes"),COUNTIF(STH!CK148,"Yes"))</f>
        <v>0</v>
      </c>
      <c r="BH139" s="55"/>
      <c r="BI139" s="148">
        <f>Trachoma!Q151</f>
        <v>0</v>
      </c>
      <c r="BJ139" s="148">
        <f>Trachoma!AK151</f>
        <v>0</v>
      </c>
      <c r="BK139" s="148">
        <f>Trachoma!AL151</f>
        <v>0</v>
      </c>
      <c r="BL139" s="148">
        <f>Trachoma!AN151</f>
        <v>0</v>
      </c>
      <c r="BM139" s="148">
        <f>Trachoma!AO151</f>
        <v>0</v>
      </c>
      <c r="BN139" s="148">
        <f>Trachoma!AT151</f>
        <v>0</v>
      </c>
      <c r="BO139" s="148">
        <f>Trachoma!AU151</f>
        <v>0</v>
      </c>
      <c r="BP139" s="148">
        <f>Trachoma!AV151</f>
        <v>0</v>
      </c>
      <c r="BQ139" s="148">
        <f>Trachoma!AW151</f>
        <v>0</v>
      </c>
      <c r="BR139" s="148">
        <f>COUNTIF(Trachoma!AX151,"Yes")</f>
        <v>0</v>
      </c>
      <c r="BS139" s="55"/>
      <c r="BT139" s="148">
        <f t="shared" ref="BT139:BT202" si="34">MAX(F139,S139,AD139,AO139,BI139)</f>
        <v>0</v>
      </c>
      <c r="BU139" s="148">
        <f t="shared" ref="BU139:BU202" si="35">MAX(G139,T139,AE139,AP139,BJ139)</f>
        <v>0</v>
      </c>
      <c r="BV139" s="148">
        <f t="shared" ref="BV139:BV202" si="36">MAX(H139,U139,AF139,AQ139,BK139)</f>
        <v>0</v>
      </c>
      <c r="BW139" s="148">
        <f t="shared" ref="BW139:BW202" si="37">MAX(I139,V139,AG139,AU139,BL139)</f>
        <v>0</v>
      </c>
      <c r="BX139" s="148">
        <f t="shared" ref="BX139:BX202" si="38">MAX(J139,W139,AH139,AV139,BM139)</f>
        <v>0</v>
      </c>
      <c r="BY139" s="148">
        <f t="shared" si="30"/>
        <v>0</v>
      </c>
      <c r="BZ139" s="148">
        <f t="shared" si="31"/>
        <v>0</v>
      </c>
      <c r="CA139" s="148">
        <f t="shared" si="32"/>
        <v>0</v>
      </c>
      <c r="CB139" s="148">
        <f t="shared" si="33"/>
        <v>0</v>
      </c>
      <c r="CC139" s="148">
        <f t="shared" ref="CC139:CC202" si="39">MAX(Q139,AB139,AM139,BG139,BR139)</f>
        <v>0</v>
      </c>
    </row>
    <row r="140" spans="2:81" x14ac:dyDescent="0.25">
      <c r="B140" s="361">
        <f>Demography!B148</f>
        <v>0</v>
      </c>
      <c r="C140" s="361">
        <f>Demography!C148</f>
        <v>0</v>
      </c>
      <c r="D140" s="362">
        <f>Demography!D148</f>
        <v>0</v>
      </c>
      <c r="E140" s="337"/>
      <c r="F140" s="362">
        <f>LF!M147</f>
        <v>0</v>
      </c>
      <c r="G140" s="362">
        <f>LF!AE147</f>
        <v>0</v>
      </c>
      <c r="H140" s="362">
        <f>LF!AF147</f>
        <v>0</v>
      </c>
      <c r="I140" s="362">
        <f>LF!AH147</f>
        <v>0</v>
      </c>
      <c r="J140" s="362">
        <f>LF!AI147</f>
        <v>0</v>
      </c>
      <c r="K140" s="362">
        <f>LF!AK147</f>
        <v>0</v>
      </c>
      <c r="L140" s="362">
        <f>LF!AM147</f>
        <v>0</v>
      </c>
      <c r="M140" s="362">
        <f>LF!AN147</f>
        <v>0</v>
      </c>
      <c r="N140" s="362">
        <f>LF!AO147</f>
        <v>0</v>
      </c>
      <c r="O140" s="362">
        <f>LF!AP147</f>
        <v>0</v>
      </c>
      <c r="P140" s="362">
        <f>LF!AQ147</f>
        <v>0</v>
      </c>
      <c r="Q140" s="362">
        <f>COUNTIF(LF!AR147,"Yes")</f>
        <v>0</v>
      </c>
      <c r="R140" s="337"/>
      <c r="S140" s="362">
        <f>Oncho!K147</f>
        <v>0</v>
      </c>
      <c r="T140" s="362">
        <f>MAX(Oncho!AB147,Oncho!BA147)</f>
        <v>0</v>
      </c>
      <c r="U140" s="362">
        <f>MAX(Oncho!AC147,Oncho!BB147)</f>
        <v>0</v>
      </c>
      <c r="V140" s="362">
        <f>MAX(Oncho!AE147,Oncho!BD147)</f>
        <v>0</v>
      </c>
      <c r="W140" s="362">
        <f>MAX(Oncho!AF147,Oncho!BE147)</f>
        <v>0</v>
      </c>
      <c r="X140" s="362">
        <f>MAX(Oncho!AG147,Oncho!BF147)</f>
        <v>0</v>
      </c>
      <c r="Y140" s="362">
        <f>MAX(Oncho!AH147,Oncho!BG147)</f>
        <v>0</v>
      </c>
      <c r="Z140" s="362">
        <f>MAX(Oncho!AI147,Oncho!BH147)</f>
        <v>0</v>
      </c>
      <c r="AA140" s="362">
        <f>MAX(Oncho!AJ147,Oncho!BI147)</f>
        <v>0</v>
      </c>
      <c r="AB140" s="362">
        <f>MAX(COUNTIF(Oncho!AK147,"Yes"),COUNTIF(Oncho!BJ147,"Yes"))</f>
        <v>0</v>
      </c>
      <c r="AC140" s="337"/>
      <c r="AD140" s="362">
        <f>Schisto!P149</f>
        <v>0</v>
      </c>
      <c r="AE140" s="362">
        <f>Schisto!AI149</f>
        <v>0</v>
      </c>
      <c r="AF140" s="362">
        <f>Schisto!AJ149</f>
        <v>0</v>
      </c>
      <c r="AG140" s="362">
        <f>Schisto!AN149</f>
        <v>0</v>
      </c>
      <c r="AH140" s="362">
        <f>Schisto!AO149</f>
        <v>0</v>
      </c>
      <c r="AI140" s="362">
        <f>Schisto!AT149</f>
        <v>0</v>
      </c>
      <c r="AJ140" s="362">
        <f>Schisto!AU149</f>
        <v>0</v>
      </c>
      <c r="AK140" s="362">
        <f>Schisto!AV149</f>
        <v>0</v>
      </c>
      <c r="AL140" s="362">
        <f>Schisto!AW149</f>
        <v>0</v>
      </c>
      <c r="AM140" s="362">
        <f>COUNTIF(Schisto!AX149,"Yes")</f>
        <v>0</v>
      </c>
      <c r="AN140" s="337"/>
      <c r="AO140" s="362">
        <f>STH!P149</f>
        <v>0</v>
      </c>
      <c r="AP140" s="362">
        <f>MAX(STH!AK149,STH!BS149)</f>
        <v>0</v>
      </c>
      <c r="AQ140" s="362">
        <f>MAX(STH!AL149,STH!BT149)</f>
        <v>0</v>
      </c>
      <c r="AR140" s="362">
        <f>MAX(STH!AM149,STH!BU149)</f>
        <v>0</v>
      </c>
      <c r="AS140" s="362">
        <f>MAX(STH!AN149,STH!BV149)</f>
        <v>0</v>
      </c>
      <c r="AT140" s="362">
        <f>MAX(STH!AO149,STH!BW149)</f>
        <v>0</v>
      </c>
      <c r="AU140" s="362">
        <f>MAX(STH!AQ149,STH!BY149)</f>
        <v>0</v>
      </c>
      <c r="AV140" s="362">
        <f>MAX(STH!AR149,STH!BZ149)</f>
        <v>0</v>
      </c>
      <c r="AW140" s="362">
        <f>MAX(STH!AS149,STH!CA149)</f>
        <v>0</v>
      </c>
      <c r="AX140" s="362">
        <f>MAX(STH!AT149,STH!CB149)</f>
        <v>0</v>
      </c>
      <c r="AY140" s="362">
        <f>MAX(STH!AU149,STH!CC149)</f>
        <v>0</v>
      </c>
      <c r="AZ140" s="362">
        <f>MAX(STH!AV149,STH!CD149)</f>
        <v>0</v>
      </c>
      <c r="BA140" s="362">
        <f>MAX(STH!AW149,STH!CE149)</f>
        <v>0</v>
      </c>
      <c r="BB140" s="362">
        <f>MAX(STH!AX149,STH!CF149)</f>
        <v>0</v>
      </c>
      <c r="BC140" s="362">
        <f>MAX(STH!AY149,STH!CG149)</f>
        <v>0</v>
      </c>
      <c r="BD140" s="362">
        <f>MAX(STH!AZ149,STH!CH149)</f>
        <v>0</v>
      </c>
      <c r="BE140" s="362">
        <f>MAX(STH!BA149,STH!CI149)</f>
        <v>0</v>
      </c>
      <c r="BF140" s="362">
        <f>MAX(STH!BB149,STH!CJ149)</f>
        <v>0</v>
      </c>
      <c r="BG140" s="362">
        <f>MAX(COUNTIF(STH!BC149,"Yes"),COUNTIF(STH!CK149,"Yes"))</f>
        <v>0</v>
      </c>
      <c r="BH140" s="337"/>
      <c r="BI140" s="362">
        <f>Trachoma!Q152</f>
        <v>0</v>
      </c>
      <c r="BJ140" s="362">
        <f>Trachoma!AK152</f>
        <v>0</v>
      </c>
      <c r="BK140" s="362">
        <f>Trachoma!AL152</f>
        <v>0</v>
      </c>
      <c r="BL140" s="362">
        <f>Trachoma!AN152</f>
        <v>0</v>
      </c>
      <c r="BM140" s="362">
        <f>Trachoma!AO152</f>
        <v>0</v>
      </c>
      <c r="BN140" s="362">
        <f>Trachoma!AT152</f>
        <v>0</v>
      </c>
      <c r="BO140" s="362">
        <f>Trachoma!AU152</f>
        <v>0</v>
      </c>
      <c r="BP140" s="362">
        <f>Trachoma!AV152</f>
        <v>0</v>
      </c>
      <c r="BQ140" s="362">
        <f>Trachoma!AW152</f>
        <v>0</v>
      </c>
      <c r="BR140" s="362">
        <f>COUNTIF(Trachoma!AX152,"Yes")</f>
        <v>0</v>
      </c>
      <c r="BS140" s="337"/>
      <c r="BT140" s="362">
        <f t="shared" si="34"/>
        <v>0</v>
      </c>
      <c r="BU140" s="362">
        <f t="shared" si="35"/>
        <v>0</v>
      </c>
      <c r="BV140" s="362">
        <f t="shared" si="36"/>
        <v>0</v>
      </c>
      <c r="BW140" s="362">
        <f t="shared" si="37"/>
        <v>0</v>
      </c>
      <c r="BX140" s="362">
        <f t="shared" si="38"/>
        <v>0</v>
      </c>
      <c r="BY140" s="362">
        <f t="shared" ref="BY140:BY203" si="40">MAX(M140,X140,AI140,BC140,BN140)</f>
        <v>0</v>
      </c>
      <c r="BZ140" s="362">
        <f t="shared" ref="BZ140:BZ203" si="41">MAX(N140,Y140,AJ140,BD140,BO140)</f>
        <v>0</v>
      </c>
      <c r="CA140" s="362">
        <f t="shared" ref="CA140:CA203" si="42">MAX(O140,Z140,AK140,BE140,BP140)</f>
        <v>0</v>
      </c>
      <c r="CB140" s="362">
        <f t="shared" ref="CB140:CB203" si="43">MAX(P140,AA140,AL140,BF140,BQ140)</f>
        <v>0</v>
      </c>
      <c r="CC140" s="362">
        <f t="shared" si="39"/>
        <v>0</v>
      </c>
    </row>
    <row r="141" spans="2:81" x14ac:dyDescent="0.25">
      <c r="B141" s="147">
        <f>Demography!B149</f>
        <v>0</v>
      </c>
      <c r="C141" s="147">
        <f>Demography!C149</f>
        <v>0</v>
      </c>
      <c r="D141" s="148">
        <f>Demography!D149</f>
        <v>0</v>
      </c>
      <c r="E141" s="55"/>
      <c r="F141" s="148">
        <f>LF!M148</f>
        <v>0</v>
      </c>
      <c r="G141" s="148">
        <f>LF!AE148</f>
        <v>0</v>
      </c>
      <c r="H141" s="148">
        <f>LF!AF148</f>
        <v>0</v>
      </c>
      <c r="I141" s="148">
        <f>LF!AH148</f>
        <v>0</v>
      </c>
      <c r="J141" s="148">
        <f>LF!AI148</f>
        <v>0</v>
      </c>
      <c r="K141" s="148">
        <f>LF!AK148</f>
        <v>0</v>
      </c>
      <c r="L141" s="148">
        <f>LF!AM148</f>
        <v>0</v>
      </c>
      <c r="M141" s="148">
        <f>LF!AN148</f>
        <v>0</v>
      </c>
      <c r="N141" s="148">
        <f>LF!AO148</f>
        <v>0</v>
      </c>
      <c r="O141" s="148">
        <f>LF!AP148</f>
        <v>0</v>
      </c>
      <c r="P141" s="148">
        <f>LF!AQ148</f>
        <v>0</v>
      </c>
      <c r="Q141" s="148">
        <f>COUNTIF(LF!AR148,"Yes")</f>
        <v>0</v>
      </c>
      <c r="R141" s="55"/>
      <c r="S141" s="148">
        <f>Oncho!K148</f>
        <v>0</v>
      </c>
      <c r="T141" s="148">
        <f>MAX(Oncho!AB148,Oncho!BA148)</f>
        <v>0</v>
      </c>
      <c r="U141" s="148">
        <f>MAX(Oncho!AC148,Oncho!BB148)</f>
        <v>0</v>
      </c>
      <c r="V141" s="148">
        <f>MAX(Oncho!AE148,Oncho!BD148)</f>
        <v>0</v>
      </c>
      <c r="W141" s="148">
        <f>MAX(Oncho!AF148,Oncho!BE148)</f>
        <v>0</v>
      </c>
      <c r="X141" s="148">
        <f>MAX(Oncho!AG148,Oncho!BF148)</f>
        <v>0</v>
      </c>
      <c r="Y141" s="148">
        <f>MAX(Oncho!AH148,Oncho!BG148)</f>
        <v>0</v>
      </c>
      <c r="Z141" s="148">
        <f>MAX(Oncho!AI148,Oncho!BH148)</f>
        <v>0</v>
      </c>
      <c r="AA141" s="148">
        <f>MAX(Oncho!AJ148,Oncho!BI148)</f>
        <v>0</v>
      </c>
      <c r="AB141" s="148">
        <f>MAX(COUNTIF(Oncho!AK148,"Yes"),COUNTIF(Oncho!BJ148,"Yes"))</f>
        <v>0</v>
      </c>
      <c r="AC141" s="55"/>
      <c r="AD141" s="148">
        <f>Schisto!P150</f>
        <v>0</v>
      </c>
      <c r="AE141" s="148">
        <f>Schisto!AI150</f>
        <v>0</v>
      </c>
      <c r="AF141" s="148">
        <f>Schisto!AJ150</f>
        <v>0</v>
      </c>
      <c r="AG141" s="148">
        <f>Schisto!AN150</f>
        <v>0</v>
      </c>
      <c r="AH141" s="148">
        <f>Schisto!AO150</f>
        <v>0</v>
      </c>
      <c r="AI141" s="148">
        <f>Schisto!AT150</f>
        <v>0</v>
      </c>
      <c r="AJ141" s="148">
        <f>Schisto!AU150</f>
        <v>0</v>
      </c>
      <c r="AK141" s="148">
        <f>Schisto!AV150</f>
        <v>0</v>
      </c>
      <c r="AL141" s="148">
        <f>Schisto!AW150</f>
        <v>0</v>
      </c>
      <c r="AM141" s="148">
        <f>COUNTIF(Schisto!AX150,"Yes")</f>
        <v>0</v>
      </c>
      <c r="AN141" s="55"/>
      <c r="AO141" s="148">
        <f>STH!P150</f>
        <v>0</v>
      </c>
      <c r="AP141" s="148">
        <f>MAX(STH!AK150,STH!BS150)</f>
        <v>0</v>
      </c>
      <c r="AQ141" s="148">
        <f>MAX(STH!AL150,STH!BT150)</f>
        <v>0</v>
      </c>
      <c r="AR141" s="148">
        <f>MAX(STH!AM150,STH!BU150)</f>
        <v>0</v>
      </c>
      <c r="AS141" s="148">
        <f>MAX(STH!AN150,STH!BV150)</f>
        <v>0</v>
      </c>
      <c r="AT141" s="148">
        <f>MAX(STH!AO150,STH!BW150)</f>
        <v>0</v>
      </c>
      <c r="AU141" s="148">
        <f>MAX(STH!AQ150,STH!BY150)</f>
        <v>0</v>
      </c>
      <c r="AV141" s="148">
        <f>MAX(STH!AR150,STH!BZ150)</f>
        <v>0</v>
      </c>
      <c r="AW141" s="148">
        <f>MAX(STH!AS150,STH!CA150)</f>
        <v>0</v>
      </c>
      <c r="AX141" s="148">
        <f>MAX(STH!AT150,STH!CB150)</f>
        <v>0</v>
      </c>
      <c r="AY141" s="148">
        <f>MAX(STH!AU150,STH!CC150)</f>
        <v>0</v>
      </c>
      <c r="AZ141" s="148">
        <f>MAX(STH!AV150,STH!CD150)</f>
        <v>0</v>
      </c>
      <c r="BA141" s="148">
        <f>MAX(STH!AW150,STH!CE150)</f>
        <v>0</v>
      </c>
      <c r="BB141" s="148">
        <f>MAX(STH!AX150,STH!CF150)</f>
        <v>0</v>
      </c>
      <c r="BC141" s="148">
        <f>MAX(STH!AY150,STH!CG150)</f>
        <v>0</v>
      </c>
      <c r="BD141" s="148">
        <f>MAX(STH!AZ150,STH!CH150)</f>
        <v>0</v>
      </c>
      <c r="BE141" s="148">
        <f>MAX(STH!BA150,STH!CI150)</f>
        <v>0</v>
      </c>
      <c r="BF141" s="148">
        <f>MAX(STH!BB150,STH!CJ150)</f>
        <v>0</v>
      </c>
      <c r="BG141" s="148">
        <f>MAX(COUNTIF(STH!BC150,"Yes"),COUNTIF(STH!CK150,"Yes"))</f>
        <v>0</v>
      </c>
      <c r="BH141" s="55"/>
      <c r="BI141" s="148">
        <f>Trachoma!Q153</f>
        <v>0</v>
      </c>
      <c r="BJ141" s="148">
        <f>Trachoma!AK153</f>
        <v>0</v>
      </c>
      <c r="BK141" s="148">
        <f>Trachoma!AL153</f>
        <v>0</v>
      </c>
      <c r="BL141" s="148">
        <f>Trachoma!AN153</f>
        <v>0</v>
      </c>
      <c r="BM141" s="148">
        <f>Trachoma!AO153</f>
        <v>0</v>
      </c>
      <c r="BN141" s="148">
        <f>Trachoma!AT153</f>
        <v>0</v>
      </c>
      <c r="BO141" s="148">
        <f>Trachoma!AU153</f>
        <v>0</v>
      </c>
      <c r="BP141" s="148">
        <f>Trachoma!AV153</f>
        <v>0</v>
      </c>
      <c r="BQ141" s="148">
        <f>Trachoma!AW153</f>
        <v>0</v>
      </c>
      <c r="BR141" s="148">
        <f>COUNTIF(Trachoma!AX153,"Yes")</f>
        <v>0</v>
      </c>
      <c r="BS141" s="55"/>
      <c r="BT141" s="148">
        <f t="shared" si="34"/>
        <v>0</v>
      </c>
      <c r="BU141" s="148">
        <f t="shared" si="35"/>
        <v>0</v>
      </c>
      <c r="BV141" s="148">
        <f t="shared" si="36"/>
        <v>0</v>
      </c>
      <c r="BW141" s="148">
        <f t="shared" si="37"/>
        <v>0</v>
      </c>
      <c r="BX141" s="148">
        <f t="shared" si="38"/>
        <v>0</v>
      </c>
      <c r="BY141" s="148">
        <f t="shared" si="40"/>
        <v>0</v>
      </c>
      <c r="BZ141" s="148">
        <f t="shared" si="41"/>
        <v>0</v>
      </c>
      <c r="CA141" s="148">
        <f t="shared" si="42"/>
        <v>0</v>
      </c>
      <c r="CB141" s="148">
        <f t="shared" si="43"/>
        <v>0</v>
      </c>
      <c r="CC141" s="148">
        <f t="shared" si="39"/>
        <v>0</v>
      </c>
    </row>
    <row r="142" spans="2:81" x14ac:dyDescent="0.25">
      <c r="B142" s="361">
        <f>Demography!B150</f>
        <v>0</v>
      </c>
      <c r="C142" s="361">
        <f>Demography!C150</f>
        <v>0</v>
      </c>
      <c r="D142" s="362">
        <f>Demography!D150</f>
        <v>0</v>
      </c>
      <c r="E142" s="337"/>
      <c r="F142" s="362">
        <f>LF!M149</f>
        <v>0</v>
      </c>
      <c r="G142" s="362">
        <f>LF!AE149</f>
        <v>0</v>
      </c>
      <c r="H142" s="362">
        <f>LF!AF149</f>
        <v>0</v>
      </c>
      <c r="I142" s="362">
        <f>LF!AH149</f>
        <v>0</v>
      </c>
      <c r="J142" s="362">
        <f>LF!AI149</f>
        <v>0</v>
      </c>
      <c r="K142" s="362">
        <f>LF!AK149</f>
        <v>0</v>
      </c>
      <c r="L142" s="362">
        <f>LF!AM149</f>
        <v>0</v>
      </c>
      <c r="M142" s="362">
        <f>LF!AN149</f>
        <v>0</v>
      </c>
      <c r="N142" s="362">
        <f>LF!AO149</f>
        <v>0</v>
      </c>
      <c r="O142" s="362">
        <f>LF!AP149</f>
        <v>0</v>
      </c>
      <c r="P142" s="362">
        <f>LF!AQ149</f>
        <v>0</v>
      </c>
      <c r="Q142" s="362">
        <f>COUNTIF(LF!AR149,"Yes")</f>
        <v>0</v>
      </c>
      <c r="R142" s="337"/>
      <c r="S142" s="362">
        <f>Oncho!K149</f>
        <v>0</v>
      </c>
      <c r="T142" s="362">
        <f>MAX(Oncho!AB149,Oncho!BA149)</f>
        <v>0</v>
      </c>
      <c r="U142" s="362">
        <f>MAX(Oncho!AC149,Oncho!BB149)</f>
        <v>0</v>
      </c>
      <c r="V142" s="362">
        <f>MAX(Oncho!AE149,Oncho!BD149)</f>
        <v>0</v>
      </c>
      <c r="W142" s="362">
        <f>MAX(Oncho!AF149,Oncho!BE149)</f>
        <v>0</v>
      </c>
      <c r="X142" s="362">
        <f>MAX(Oncho!AG149,Oncho!BF149)</f>
        <v>0</v>
      </c>
      <c r="Y142" s="362">
        <f>MAX(Oncho!AH149,Oncho!BG149)</f>
        <v>0</v>
      </c>
      <c r="Z142" s="362">
        <f>MAX(Oncho!AI149,Oncho!BH149)</f>
        <v>0</v>
      </c>
      <c r="AA142" s="362">
        <f>MAX(Oncho!AJ149,Oncho!BI149)</f>
        <v>0</v>
      </c>
      <c r="AB142" s="362">
        <f>MAX(COUNTIF(Oncho!AK149,"Yes"),COUNTIF(Oncho!BJ149,"Yes"))</f>
        <v>0</v>
      </c>
      <c r="AC142" s="337"/>
      <c r="AD142" s="362">
        <f>Schisto!P151</f>
        <v>0</v>
      </c>
      <c r="AE142" s="362">
        <f>Schisto!AI151</f>
        <v>0</v>
      </c>
      <c r="AF142" s="362">
        <f>Schisto!AJ151</f>
        <v>0</v>
      </c>
      <c r="AG142" s="362">
        <f>Schisto!AN151</f>
        <v>0</v>
      </c>
      <c r="AH142" s="362">
        <f>Schisto!AO151</f>
        <v>0</v>
      </c>
      <c r="AI142" s="362">
        <f>Schisto!AT151</f>
        <v>0</v>
      </c>
      <c r="AJ142" s="362">
        <f>Schisto!AU151</f>
        <v>0</v>
      </c>
      <c r="AK142" s="362">
        <f>Schisto!AV151</f>
        <v>0</v>
      </c>
      <c r="AL142" s="362">
        <f>Schisto!AW151</f>
        <v>0</v>
      </c>
      <c r="AM142" s="362">
        <f>COUNTIF(Schisto!AX151,"Yes")</f>
        <v>0</v>
      </c>
      <c r="AN142" s="337"/>
      <c r="AO142" s="362">
        <f>STH!P151</f>
        <v>0</v>
      </c>
      <c r="AP142" s="362">
        <f>MAX(STH!AK151,STH!BS151)</f>
        <v>0</v>
      </c>
      <c r="AQ142" s="362">
        <f>MAX(STH!AL151,STH!BT151)</f>
        <v>0</v>
      </c>
      <c r="AR142" s="362">
        <f>MAX(STH!AM151,STH!BU151)</f>
        <v>0</v>
      </c>
      <c r="AS142" s="362">
        <f>MAX(STH!AN151,STH!BV151)</f>
        <v>0</v>
      </c>
      <c r="AT142" s="362">
        <f>MAX(STH!AO151,STH!BW151)</f>
        <v>0</v>
      </c>
      <c r="AU142" s="362">
        <f>MAX(STH!AQ151,STH!BY151)</f>
        <v>0</v>
      </c>
      <c r="AV142" s="362">
        <f>MAX(STH!AR151,STH!BZ151)</f>
        <v>0</v>
      </c>
      <c r="AW142" s="362">
        <f>MAX(STH!AS151,STH!CA151)</f>
        <v>0</v>
      </c>
      <c r="AX142" s="362">
        <f>MAX(STH!AT151,STH!CB151)</f>
        <v>0</v>
      </c>
      <c r="AY142" s="362">
        <f>MAX(STH!AU151,STH!CC151)</f>
        <v>0</v>
      </c>
      <c r="AZ142" s="362">
        <f>MAX(STH!AV151,STH!CD151)</f>
        <v>0</v>
      </c>
      <c r="BA142" s="362">
        <f>MAX(STH!AW151,STH!CE151)</f>
        <v>0</v>
      </c>
      <c r="BB142" s="362">
        <f>MAX(STH!AX151,STH!CF151)</f>
        <v>0</v>
      </c>
      <c r="BC142" s="362">
        <f>MAX(STH!AY151,STH!CG151)</f>
        <v>0</v>
      </c>
      <c r="BD142" s="362">
        <f>MAX(STH!AZ151,STH!CH151)</f>
        <v>0</v>
      </c>
      <c r="BE142" s="362">
        <f>MAX(STH!BA151,STH!CI151)</f>
        <v>0</v>
      </c>
      <c r="BF142" s="362">
        <f>MAX(STH!BB151,STH!CJ151)</f>
        <v>0</v>
      </c>
      <c r="BG142" s="362">
        <f>MAX(COUNTIF(STH!BC151,"Yes"),COUNTIF(STH!CK151,"Yes"))</f>
        <v>0</v>
      </c>
      <c r="BH142" s="337"/>
      <c r="BI142" s="362">
        <f>Trachoma!Q154</f>
        <v>0</v>
      </c>
      <c r="BJ142" s="362">
        <f>Trachoma!AK154</f>
        <v>0</v>
      </c>
      <c r="BK142" s="362">
        <f>Trachoma!AL154</f>
        <v>0</v>
      </c>
      <c r="BL142" s="362">
        <f>Trachoma!AN154</f>
        <v>0</v>
      </c>
      <c r="BM142" s="362">
        <f>Trachoma!AO154</f>
        <v>0</v>
      </c>
      <c r="BN142" s="362">
        <f>Trachoma!AT154</f>
        <v>0</v>
      </c>
      <c r="BO142" s="362">
        <f>Trachoma!AU154</f>
        <v>0</v>
      </c>
      <c r="BP142" s="362">
        <f>Trachoma!AV154</f>
        <v>0</v>
      </c>
      <c r="BQ142" s="362">
        <f>Trachoma!AW154</f>
        <v>0</v>
      </c>
      <c r="BR142" s="362">
        <f>COUNTIF(Trachoma!AX154,"Yes")</f>
        <v>0</v>
      </c>
      <c r="BS142" s="337"/>
      <c r="BT142" s="362">
        <f t="shared" si="34"/>
        <v>0</v>
      </c>
      <c r="BU142" s="362">
        <f t="shared" si="35"/>
        <v>0</v>
      </c>
      <c r="BV142" s="362">
        <f t="shared" si="36"/>
        <v>0</v>
      </c>
      <c r="BW142" s="362">
        <f t="shared" si="37"/>
        <v>0</v>
      </c>
      <c r="BX142" s="362">
        <f t="shared" si="38"/>
        <v>0</v>
      </c>
      <c r="BY142" s="362">
        <f t="shared" si="40"/>
        <v>0</v>
      </c>
      <c r="BZ142" s="362">
        <f t="shared" si="41"/>
        <v>0</v>
      </c>
      <c r="CA142" s="362">
        <f t="shared" si="42"/>
        <v>0</v>
      </c>
      <c r="CB142" s="362">
        <f t="shared" si="43"/>
        <v>0</v>
      </c>
      <c r="CC142" s="362">
        <f t="shared" si="39"/>
        <v>0</v>
      </c>
    </row>
    <row r="143" spans="2:81" x14ac:dyDescent="0.25">
      <c r="B143" s="147">
        <f>Demography!B151</f>
        <v>0</v>
      </c>
      <c r="C143" s="147">
        <f>Demography!C151</f>
        <v>0</v>
      </c>
      <c r="D143" s="148">
        <f>Demography!D151</f>
        <v>0</v>
      </c>
      <c r="E143" s="55"/>
      <c r="F143" s="148">
        <f>LF!M150</f>
        <v>0</v>
      </c>
      <c r="G143" s="148">
        <f>LF!AE150</f>
        <v>0</v>
      </c>
      <c r="H143" s="148">
        <f>LF!AF150</f>
        <v>0</v>
      </c>
      <c r="I143" s="148">
        <f>LF!AH150</f>
        <v>0</v>
      </c>
      <c r="J143" s="148">
        <f>LF!AI150</f>
        <v>0</v>
      </c>
      <c r="K143" s="148">
        <f>LF!AK150</f>
        <v>0</v>
      </c>
      <c r="L143" s="148">
        <f>LF!AM150</f>
        <v>0</v>
      </c>
      <c r="M143" s="148">
        <f>LF!AN150</f>
        <v>0</v>
      </c>
      <c r="N143" s="148">
        <f>LF!AO150</f>
        <v>0</v>
      </c>
      <c r="O143" s="148">
        <f>LF!AP150</f>
        <v>0</v>
      </c>
      <c r="P143" s="148">
        <f>LF!AQ150</f>
        <v>0</v>
      </c>
      <c r="Q143" s="148">
        <f>COUNTIF(LF!AR150,"Yes")</f>
        <v>0</v>
      </c>
      <c r="R143" s="55"/>
      <c r="S143" s="148">
        <f>Oncho!K150</f>
        <v>0</v>
      </c>
      <c r="T143" s="148">
        <f>MAX(Oncho!AB150,Oncho!BA150)</f>
        <v>0</v>
      </c>
      <c r="U143" s="148">
        <f>MAX(Oncho!AC150,Oncho!BB150)</f>
        <v>0</v>
      </c>
      <c r="V143" s="148">
        <f>MAX(Oncho!AE150,Oncho!BD150)</f>
        <v>0</v>
      </c>
      <c r="W143" s="148">
        <f>MAX(Oncho!AF150,Oncho!BE150)</f>
        <v>0</v>
      </c>
      <c r="X143" s="148">
        <f>MAX(Oncho!AG150,Oncho!BF150)</f>
        <v>0</v>
      </c>
      <c r="Y143" s="148">
        <f>MAX(Oncho!AH150,Oncho!BG150)</f>
        <v>0</v>
      </c>
      <c r="Z143" s="148">
        <f>MAX(Oncho!AI150,Oncho!BH150)</f>
        <v>0</v>
      </c>
      <c r="AA143" s="148">
        <f>MAX(Oncho!AJ150,Oncho!BI150)</f>
        <v>0</v>
      </c>
      <c r="AB143" s="148">
        <f>MAX(COUNTIF(Oncho!AK150,"Yes"),COUNTIF(Oncho!BJ150,"Yes"))</f>
        <v>0</v>
      </c>
      <c r="AC143" s="55"/>
      <c r="AD143" s="148">
        <f>Schisto!P152</f>
        <v>0</v>
      </c>
      <c r="AE143" s="148">
        <f>Schisto!AI152</f>
        <v>0</v>
      </c>
      <c r="AF143" s="148">
        <f>Schisto!AJ152</f>
        <v>0</v>
      </c>
      <c r="AG143" s="148">
        <f>Schisto!AN152</f>
        <v>0</v>
      </c>
      <c r="AH143" s="148">
        <f>Schisto!AO152</f>
        <v>0</v>
      </c>
      <c r="AI143" s="148">
        <f>Schisto!AT152</f>
        <v>0</v>
      </c>
      <c r="AJ143" s="148">
        <f>Schisto!AU152</f>
        <v>0</v>
      </c>
      <c r="AK143" s="148">
        <f>Schisto!AV152</f>
        <v>0</v>
      </c>
      <c r="AL143" s="148">
        <f>Schisto!AW152</f>
        <v>0</v>
      </c>
      <c r="AM143" s="148">
        <f>COUNTIF(Schisto!AX152,"Yes")</f>
        <v>0</v>
      </c>
      <c r="AN143" s="55"/>
      <c r="AO143" s="148">
        <f>STH!P152</f>
        <v>0</v>
      </c>
      <c r="AP143" s="148">
        <f>MAX(STH!AK152,STH!BS152)</f>
        <v>0</v>
      </c>
      <c r="AQ143" s="148">
        <f>MAX(STH!AL152,STH!BT152)</f>
        <v>0</v>
      </c>
      <c r="AR143" s="148">
        <f>MAX(STH!AM152,STH!BU152)</f>
        <v>0</v>
      </c>
      <c r="AS143" s="148">
        <f>MAX(STH!AN152,STH!BV152)</f>
        <v>0</v>
      </c>
      <c r="AT143" s="148">
        <f>MAX(STH!AO152,STH!BW152)</f>
        <v>0</v>
      </c>
      <c r="AU143" s="148">
        <f>MAX(STH!AQ152,STH!BY152)</f>
        <v>0</v>
      </c>
      <c r="AV143" s="148">
        <f>MAX(STH!AR152,STH!BZ152)</f>
        <v>0</v>
      </c>
      <c r="AW143" s="148">
        <f>MAX(STH!AS152,STH!CA152)</f>
        <v>0</v>
      </c>
      <c r="AX143" s="148">
        <f>MAX(STH!AT152,STH!CB152)</f>
        <v>0</v>
      </c>
      <c r="AY143" s="148">
        <f>MAX(STH!AU152,STH!CC152)</f>
        <v>0</v>
      </c>
      <c r="AZ143" s="148">
        <f>MAX(STH!AV152,STH!CD152)</f>
        <v>0</v>
      </c>
      <c r="BA143" s="148">
        <f>MAX(STH!AW152,STH!CE152)</f>
        <v>0</v>
      </c>
      <c r="BB143" s="148">
        <f>MAX(STH!AX152,STH!CF152)</f>
        <v>0</v>
      </c>
      <c r="BC143" s="148">
        <f>MAX(STH!AY152,STH!CG152)</f>
        <v>0</v>
      </c>
      <c r="BD143" s="148">
        <f>MAX(STH!AZ152,STH!CH152)</f>
        <v>0</v>
      </c>
      <c r="BE143" s="148">
        <f>MAX(STH!BA152,STH!CI152)</f>
        <v>0</v>
      </c>
      <c r="BF143" s="148">
        <f>MAX(STH!BB152,STH!CJ152)</f>
        <v>0</v>
      </c>
      <c r="BG143" s="148">
        <f>MAX(COUNTIF(STH!BC152,"Yes"),COUNTIF(STH!CK152,"Yes"))</f>
        <v>0</v>
      </c>
      <c r="BH143" s="55"/>
      <c r="BI143" s="148">
        <f>Trachoma!Q155</f>
        <v>0</v>
      </c>
      <c r="BJ143" s="148">
        <f>Trachoma!AK155</f>
        <v>0</v>
      </c>
      <c r="BK143" s="148">
        <f>Trachoma!AL155</f>
        <v>0</v>
      </c>
      <c r="BL143" s="148">
        <f>Trachoma!AN155</f>
        <v>0</v>
      </c>
      <c r="BM143" s="148">
        <f>Trachoma!AO155</f>
        <v>0</v>
      </c>
      <c r="BN143" s="148">
        <f>Trachoma!AT155</f>
        <v>0</v>
      </c>
      <c r="BO143" s="148">
        <f>Trachoma!AU155</f>
        <v>0</v>
      </c>
      <c r="BP143" s="148">
        <f>Trachoma!AV155</f>
        <v>0</v>
      </c>
      <c r="BQ143" s="148">
        <f>Trachoma!AW155</f>
        <v>0</v>
      </c>
      <c r="BR143" s="148">
        <f>COUNTIF(Trachoma!AX155,"Yes")</f>
        <v>0</v>
      </c>
      <c r="BS143" s="55"/>
      <c r="BT143" s="148">
        <f t="shared" si="34"/>
        <v>0</v>
      </c>
      <c r="BU143" s="148">
        <f t="shared" si="35"/>
        <v>0</v>
      </c>
      <c r="BV143" s="148">
        <f t="shared" si="36"/>
        <v>0</v>
      </c>
      <c r="BW143" s="148">
        <f t="shared" si="37"/>
        <v>0</v>
      </c>
      <c r="BX143" s="148">
        <f t="shared" si="38"/>
        <v>0</v>
      </c>
      <c r="BY143" s="148">
        <f t="shared" si="40"/>
        <v>0</v>
      </c>
      <c r="BZ143" s="148">
        <f t="shared" si="41"/>
        <v>0</v>
      </c>
      <c r="CA143" s="148">
        <f t="shared" si="42"/>
        <v>0</v>
      </c>
      <c r="CB143" s="148">
        <f t="shared" si="43"/>
        <v>0</v>
      </c>
      <c r="CC143" s="148">
        <f t="shared" si="39"/>
        <v>0</v>
      </c>
    </row>
    <row r="144" spans="2:81" x14ac:dyDescent="0.25">
      <c r="B144" s="361">
        <f>Demography!B152</f>
        <v>0</v>
      </c>
      <c r="C144" s="361">
        <f>Demography!C152</f>
        <v>0</v>
      </c>
      <c r="D144" s="362">
        <f>Demography!D152</f>
        <v>0</v>
      </c>
      <c r="E144" s="337"/>
      <c r="F144" s="362">
        <f>LF!M151</f>
        <v>0</v>
      </c>
      <c r="G144" s="362">
        <f>LF!AE151</f>
        <v>0</v>
      </c>
      <c r="H144" s="362">
        <f>LF!AF151</f>
        <v>0</v>
      </c>
      <c r="I144" s="362">
        <f>LF!AH151</f>
        <v>0</v>
      </c>
      <c r="J144" s="362">
        <f>LF!AI151</f>
        <v>0</v>
      </c>
      <c r="K144" s="362">
        <f>LF!AK151</f>
        <v>0</v>
      </c>
      <c r="L144" s="362">
        <f>LF!AM151</f>
        <v>0</v>
      </c>
      <c r="M144" s="362">
        <f>LF!AN151</f>
        <v>0</v>
      </c>
      <c r="N144" s="362">
        <f>LF!AO151</f>
        <v>0</v>
      </c>
      <c r="O144" s="362">
        <f>LF!AP151</f>
        <v>0</v>
      </c>
      <c r="P144" s="362">
        <f>LF!AQ151</f>
        <v>0</v>
      </c>
      <c r="Q144" s="362">
        <f>COUNTIF(LF!AR151,"Yes")</f>
        <v>0</v>
      </c>
      <c r="R144" s="337"/>
      <c r="S144" s="362">
        <f>Oncho!K151</f>
        <v>0</v>
      </c>
      <c r="T144" s="362">
        <f>MAX(Oncho!AB151,Oncho!BA151)</f>
        <v>0</v>
      </c>
      <c r="U144" s="362">
        <f>MAX(Oncho!AC151,Oncho!BB151)</f>
        <v>0</v>
      </c>
      <c r="V144" s="362">
        <f>MAX(Oncho!AE151,Oncho!BD151)</f>
        <v>0</v>
      </c>
      <c r="W144" s="362">
        <f>MAX(Oncho!AF151,Oncho!BE151)</f>
        <v>0</v>
      </c>
      <c r="X144" s="362">
        <f>MAX(Oncho!AG151,Oncho!BF151)</f>
        <v>0</v>
      </c>
      <c r="Y144" s="362">
        <f>MAX(Oncho!AH151,Oncho!BG151)</f>
        <v>0</v>
      </c>
      <c r="Z144" s="362">
        <f>MAX(Oncho!AI151,Oncho!BH151)</f>
        <v>0</v>
      </c>
      <c r="AA144" s="362">
        <f>MAX(Oncho!AJ151,Oncho!BI151)</f>
        <v>0</v>
      </c>
      <c r="AB144" s="362">
        <f>MAX(COUNTIF(Oncho!AK151,"Yes"),COUNTIF(Oncho!BJ151,"Yes"))</f>
        <v>0</v>
      </c>
      <c r="AC144" s="337"/>
      <c r="AD144" s="362">
        <f>Schisto!P153</f>
        <v>0</v>
      </c>
      <c r="AE144" s="362">
        <f>Schisto!AI153</f>
        <v>0</v>
      </c>
      <c r="AF144" s="362">
        <f>Schisto!AJ153</f>
        <v>0</v>
      </c>
      <c r="AG144" s="362">
        <f>Schisto!AN153</f>
        <v>0</v>
      </c>
      <c r="AH144" s="362">
        <f>Schisto!AO153</f>
        <v>0</v>
      </c>
      <c r="AI144" s="362">
        <f>Schisto!AT153</f>
        <v>0</v>
      </c>
      <c r="AJ144" s="362">
        <f>Schisto!AU153</f>
        <v>0</v>
      </c>
      <c r="AK144" s="362">
        <f>Schisto!AV153</f>
        <v>0</v>
      </c>
      <c r="AL144" s="362">
        <f>Schisto!AW153</f>
        <v>0</v>
      </c>
      <c r="AM144" s="362">
        <f>COUNTIF(Schisto!AX153,"Yes")</f>
        <v>0</v>
      </c>
      <c r="AN144" s="337"/>
      <c r="AO144" s="362">
        <f>STH!P153</f>
        <v>0</v>
      </c>
      <c r="AP144" s="362">
        <f>MAX(STH!AK153,STH!BS153)</f>
        <v>0</v>
      </c>
      <c r="AQ144" s="362">
        <f>MAX(STH!AL153,STH!BT153)</f>
        <v>0</v>
      </c>
      <c r="AR144" s="362">
        <f>MAX(STH!AM153,STH!BU153)</f>
        <v>0</v>
      </c>
      <c r="AS144" s="362">
        <f>MAX(STH!AN153,STH!BV153)</f>
        <v>0</v>
      </c>
      <c r="AT144" s="362">
        <f>MAX(STH!AO153,STH!BW153)</f>
        <v>0</v>
      </c>
      <c r="AU144" s="362">
        <f>MAX(STH!AQ153,STH!BY153)</f>
        <v>0</v>
      </c>
      <c r="AV144" s="362">
        <f>MAX(STH!AR153,STH!BZ153)</f>
        <v>0</v>
      </c>
      <c r="AW144" s="362">
        <f>MAX(STH!AS153,STH!CA153)</f>
        <v>0</v>
      </c>
      <c r="AX144" s="362">
        <f>MAX(STH!AT153,STH!CB153)</f>
        <v>0</v>
      </c>
      <c r="AY144" s="362">
        <f>MAX(STH!AU153,STH!CC153)</f>
        <v>0</v>
      </c>
      <c r="AZ144" s="362">
        <f>MAX(STH!AV153,STH!CD153)</f>
        <v>0</v>
      </c>
      <c r="BA144" s="362">
        <f>MAX(STH!AW153,STH!CE153)</f>
        <v>0</v>
      </c>
      <c r="BB144" s="362">
        <f>MAX(STH!AX153,STH!CF153)</f>
        <v>0</v>
      </c>
      <c r="BC144" s="362">
        <f>MAX(STH!AY153,STH!CG153)</f>
        <v>0</v>
      </c>
      <c r="BD144" s="362">
        <f>MAX(STH!AZ153,STH!CH153)</f>
        <v>0</v>
      </c>
      <c r="BE144" s="362">
        <f>MAX(STH!BA153,STH!CI153)</f>
        <v>0</v>
      </c>
      <c r="BF144" s="362">
        <f>MAX(STH!BB153,STH!CJ153)</f>
        <v>0</v>
      </c>
      <c r="BG144" s="362">
        <f>MAX(COUNTIF(STH!BC153,"Yes"),COUNTIF(STH!CK153,"Yes"))</f>
        <v>0</v>
      </c>
      <c r="BH144" s="337"/>
      <c r="BI144" s="362">
        <f>Trachoma!Q156</f>
        <v>0</v>
      </c>
      <c r="BJ144" s="362">
        <f>Trachoma!AK156</f>
        <v>0</v>
      </c>
      <c r="BK144" s="362">
        <f>Trachoma!AL156</f>
        <v>0</v>
      </c>
      <c r="BL144" s="362">
        <f>Trachoma!AN156</f>
        <v>0</v>
      </c>
      <c r="BM144" s="362">
        <f>Trachoma!AO156</f>
        <v>0</v>
      </c>
      <c r="BN144" s="362">
        <f>Trachoma!AT156</f>
        <v>0</v>
      </c>
      <c r="BO144" s="362">
        <f>Trachoma!AU156</f>
        <v>0</v>
      </c>
      <c r="BP144" s="362">
        <f>Trachoma!AV156</f>
        <v>0</v>
      </c>
      <c r="BQ144" s="362">
        <f>Trachoma!AW156</f>
        <v>0</v>
      </c>
      <c r="BR144" s="362">
        <f>COUNTIF(Trachoma!AX156,"Yes")</f>
        <v>0</v>
      </c>
      <c r="BS144" s="337"/>
      <c r="BT144" s="362">
        <f t="shared" si="34"/>
        <v>0</v>
      </c>
      <c r="BU144" s="362">
        <f t="shared" si="35"/>
        <v>0</v>
      </c>
      <c r="BV144" s="362">
        <f t="shared" si="36"/>
        <v>0</v>
      </c>
      <c r="BW144" s="362">
        <f t="shared" si="37"/>
        <v>0</v>
      </c>
      <c r="BX144" s="362">
        <f t="shared" si="38"/>
        <v>0</v>
      </c>
      <c r="BY144" s="362">
        <f t="shared" si="40"/>
        <v>0</v>
      </c>
      <c r="BZ144" s="362">
        <f t="shared" si="41"/>
        <v>0</v>
      </c>
      <c r="CA144" s="362">
        <f t="shared" si="42"/>
        <v>0</v>
      </c>
      <c r="CB144" s="362">
        <f t="shared" si="43"/>
        <v>0</v>
      </c>
      <c r="CC144" s="362">
        <f t="shared" si="39"/>
        <v>0</v>
      </c>
    </row>
    <row r="145" spans="2:81" x14ac:dyDescent="0.25">
      <c r="B145" s="147">
        <f>Demography!B153</f>
        <v>0</v>
      </c>
      <c r="C145" s="147">
        <f>Demography!C153</f>
        <v>0</v>
      </c>
      <c r="D145" s="148">
        <f>Demography!D153</f>
        <v>0</v>
      </c>
      <c r="E145" s="55"/>
      <c r="F145" s="148">
        <f>LF!M152</f>
        <v>0</v>
      </c>
      <c r="G145" s="148">
        <f>LF!AE152</f>
        <v>0</v>
      </c>
      <c r="H145" s="148">
        <f>LF!AF152</f>
        <v>0</v>
      </c>
      <c r="I145" s="148">
        <f>LF!AH152</f>
        <v>0</v>
      </c>
      <c r="J145" s="148">
        <f>LF!AI152</f>
        <v>0</v>
      </c>
      <c r="K145" s="148">
        <f>LF!AK152</f>
        <v>0</v>
      </c>
      <c r="L145" s="148">
        <f>LF!AM152</f>
        <v>0</v>
      </c>
      <c r="M145" s="148">
        <f>LF!AN152</f>
        <v>0</v>
      </c>
      <c r="N145" s="148">
        <f>LF!AO152</f>
        <v>0</v>
      </c>
      <c r="O145" s="148">
        <f>LF!AP152</f>
        <v>0</v>
      </c>
      <c r="P145" s="148">
        <f>LF!AQ152</f>
        <v>0</v>
      </c>
      <c r="Q145" s="148">
        <f>COUNTIF(LF!AR152,"Yes")</f>
        <v>0</v>
      </c>
      <c r="R145" s="55"/>
      <c r="S145" s="148">
        <f>Oncho!K152</f>
        <v>0</v>
      </c>
      <c r="T145" s="148">
        <f>MAX(Oncho!AB152,Oncho!BA152)</f>
        <v>0</v>
      </c>
      <c r="U145" s="148">
        <f>MAX(Oncho!AC152,Oncho!BB152)</f>
        <v>0</v>
      </c>
      <c r="V145" s="148">
        <f>MAX(Oncho!AE152,Oncho!BD152)</f>
        <v>0</v>
      </c>
      <c r="W145" s="148">
        <f>MAX(Oncho!AF152,Oncho!BE152)</f>
        <v>0</v>
      </c>
      <c r="X145" s="148">
        <f>MAX(Oncho!AG152,Oncho!BF152)</f>
        <v>0</v>
      </c>
      <c r="Y145" s="148">
        <f>MAX(Oncho!AH152,Oncho!BG152)</f>
        <v>0</v>
      </c>
      <c r="Z145" s="148">
        <f>MAX(Oncho!AI152,Oncho!BH152)</f>
        <v>0</v>
      </c>
      <c r="AA145" s="148">
        <f>MAX(Oncho!AJ152,Oncho!BI152)</f>
        <v>0</v>
      </c>
      <c r="AB145" s="148">
        <f>MAX(COUNTIF(Oncho!AK152,"Yes"),COUNTIF(Oncho!BJ152,"Yes"))</f>
        <v>0</v>
      </c>
      <c r="AC145" s="55"/>
      <c r="AD145" s="148">
        <f>Schisto!P154</f>
        <v>0</v>
      </c>
      <c r="AE145" s="148">
        <f>Schisto!AI154</f>
        <v>0</v>
      </c>
      <c r="AF145" s="148">
        <f>Schisto!AJ154</f>
        <v>0</v>
      </c>
      <c r="AG145" s="148">
        <f>Schisto!AN154</f>
        <v>0</v>
      </c>
      <c r="AH145" s="148">
        <f>Schisto!AO154</f>
        <v>0</v>
      </c>
      <c r="AI145" s="148">
        <f>Schisto!AT154</f>
        <v>0</v>
      </c>
      <c r="AJ145" s="148">
        <f>Schisto!AU154</f>
        <v>0</v>
      </c>
      <c r="AK145" s="148">
        <f>Schisto!AV154</f>
        <v>0</v>
      </c>
      <c r="AL145" s="148">
        <f>Schisto!AW154</f>
        <v>0</v>
      </c>
      <c r="AM145" s="148">
        <f>COUNTIF(Schisto!AX154,"Yes")</f>
        <v>0</v>
      </c>
      <c r="AN145" s="55"/>
      <c r="AO145" s="148">
        <f>STH!P154</f>
        <v>0</v>
      </c>
      <c r="AP145" s="148">
        <f>MAX(STH!AK154,STH!BS154)</f>
        <v>0</v>
      </c>
      <c r="AQ145" s="148">
        <f>MAX(STH!AL154,STH!BT154)</f>
        <v>0</v>
      </c>
      <c r="AR145" s="148">
        <f>MAX(STH!AM154,STH!BU154)</f>
        <v>0</v>
      </c>
      <c r="AS145" s="148">
        <f>MAX(STH!AN154,STH!BV154)</f>
        <v>0</v>
      </c>
      <c r="AT145" s="148">
        <f>MAX(STH!AO154,STH!BW154)</f>
        <v>0</v>
      </c>
      <c r="AU145" s="148">
        <f>MAX(STH!AQ154,STH!BY154)</f>
        <v>0</v>
      </c>
      <c r="AV145" s="148">
        <f>MAX(STH!AR154,STH!BZ154)</f>
        <v>0</v>
      </c>
      <c r="AW145" s="148">
        <f>MAX(STH!AS154,STH!CA154)</f>
        <v>0</v>
      </c>
      <c r="AX145" s="148">
        <f>MAX(STH!AT154,STH!CB154)</f>
        <v>0</v>
      </c>
      <c r="AY145" s="148">
        <f>MAX(STH!AU154,STH!CC154)</f>
        <v>0</v>
      </c>
      <c r="AZ145" s="148">
        <f>MAX(STH!AV154,STH!CD154)</f>
        <v>0</v>
      </c>
      <c r="BA145" s="148">
        <f>MAX(STH!AW154,STH!CE154)</f>
        <v>0</v>
      </c>
      <c r="BB145" s="148">
        <f>MAX(STH!AX154,STH!CF154)</f>
        <v>0</v>
      </c>
      <c r="BC145" s="148">
        <f>MAX(STH!AY154,STH!CG154)</f>
        <v>0</v>
      </c>
      <c r="BD145" s="148">
        <f>MAX(STH!AZ154,STH!CH154)</f>
        <v>0</v>
      </c>
      <c r="BE145" s="148">
        <f>MAX(STH!BA154,STH!CI154)</f>
        <v>0</v>
      </c>
      <c r="BF145" s="148">
        <f>MAX(STH!BB154,STH!CJ154)</f>
        <v>0</v>
      </c>
      <c r="BG145" s="148">
        <f>MAX(COUNTIF(STH!BC154,"Yes"),COUNTIF(STH!CK154,"Yes"))</f>
        <v>0</v>
      </c>
      <c r="BH145" s="55"/>
      <c r="BI145" s="148">
        <f>Trachoma!Q157</f>
        <v>0</v>
      </c>
      <c r="BJ145" s="148">
        <f>Trachoma!AK157</f>
        <v>0</v>
      </c>
      <c r="BK145" s="148">
        <f>Trachoma!AL157</f>
        <v>0</v>
      </c>
      <c r="BL145" s="148">
        <f>Trachoma!AN157</f>
        <v>0</v>
      </c>
      <c r="BM145" s="148">
        <f>Trachoma!AO157</f>
        <v>0</v>
      </c>
      <c r="BN145" s="148">
        <f>Trachoma!AT157</f>
        <v>0</v>
      </c>
      <c r="BO145" s="148">
        <f>Trachoma!AU157</f>
        <v>0</v>
      </c>
      <c r="BP145" s="148">
        <f>Trachoma!AV157</f>
        <v>0</v>
      </c>
      <c r="BQ145" s="148">
        <f>Trachoma!AW157</f>
        <v>0</v>
      </c>
      <c r="BR145" s="148">
        <f>COUNTIF(Trachoma!AX157,"Yes")</f>
        <v>0</v>
      </c>
      <c r="BS145" s="55"/>
      <c r="BT145" s="148">
        <f t="shared" si="34"/>
        <v>0</v>
      </c>
      <c r="BU145" s="148">
        <f t="shared" si="35"/>
        <v>0</v>
      </c>
      <c r="BV145" s="148">
        <f t="shared" si="36"/>
        <v>0</v>
      </c>
      <c r="BW145" s="148">
        <f t="shared" si="37"/>
        <v>0</v>
      </c>
      <c r="BX145" s="148">
        <f t="shared" si="38"/>
        <v>0</v>
      </c>
      <c r="BY145" s="148">
        <f t="shared" si="40"/>
        <v>0</v>
      </c>
      <c r="BZ145" s="148">
        <f t="shared" si="41"/>
        <v>0</v>
      </c>
      <c r="CA145" s="148">
        <f t="shared" si="42"/>
        <v>0</v>
      </c>
      <c r="CB145" s="148">
        <f t="shared" si="43"/>
        <v>0</v>
      </c>
      <c r="CC145" s="148">
        <f t="shared" si="39"/>
        <v>0</v>
      </c>
    </row>
    <row r="146" spans="2:81" x14ac:dyDescent="0.25">
      <c r="B146" s="361">
        <f>Demography!B154</f>
        <v>0</v>
      </c>
      <c r="C146" s="361">
        <f>Demography!C154</f>
        <v>0</v>
      </c>
      <c r="D146" s="362">
        <f>Demography!D154</f>
        <v>0</v>
      </c>
      <c r="E146" s="337"/>
      <c r="F146" s="362">
        <f>LF!M153</f>
        <v>0</v>
      </c>
      <c r="G146" s="362">
        <f>LF!AE153</f>
        <v>0</v>
      </c>
      <c r="H146" s="362">
        <f>LF!AF153</f>
        <v>0</v>
      </c>
      <c r="I146" s="362">
        <f>LF!AH153</f>
        <v>0</v>
      </c>
      <c r="J146" s="362">
        <f>LF!AI153</f>
        <v>0</v>
      </c>
      <c r="K146" s="362">
        <f>LF!AK153</f>
        <v>0</v>
      </c>
      <c r="L146" s="362">
        <f>LF!AM153</f>
        <v>0</v>
      </c>
      <c r="M146" s="362">
        <f>LF!AN153</f>
        <v>0</v>
      </c>
      <c r="N146" s="362">
        <f>LF!AO153</f>
        <v>0</v>
      </c>
      <c r="O146" s="362">
        <f>LF!AP153</f>
        <v>0</v>
      </c>
      <c r="P146" s="362">
        <f>LF!AQ153</f>
        <v>0</v>
      </c>
      <c r="Q146" s="362">
        <f>COUNTIF(LF!AR153,"Yes")</f>
        <v>0</v>
      </c>
      <c r="R146" s="337"/>
      <c r="S146" s="362">
        <f>Oncho!K153</f>
        <v>0</v>
      </c>
      <c r="T146" s="362">
        <f>MAX(Oncho!AB153,Oncho!BA153)</f>
        <v>0</v>
      </c>
      <c r="U146" s="362">
        <f>MAX(Oncho!AC153,Oncho!BB153)</f>
        <v>0</v>
      </c>
      <c r="V146" s="362">
        <f>MAX(Oncho!AE153,Oncho!BD153)</f>
        <v>0</v>
      </c>
      <c r="W146" s="362">
        <f>MAX(Oncho!AF153,Oncho!BE153)</f>
        <v>0</v>
      </c>
      <c r="X146" s="362">
        <f>MAX(Oncho!AG153,Oncho!BF153)</f>
        <v>0</v>
      </c>
      <c r="Y146" s="362">
        <f>MAX(Oncho!AH153,Oncho!BG153)</f>
        <v>0</v>
      </c>
      <c r="Z146" s="362">
        <f>MAX(Oncho!AI153,Oncho!BH153)</f>
        <v>0</v>
      </c>
      <c r="AA146" s="362">
        <f>MAX(Oncho!AJ153,Oncho!BI153)</f>
        <v>0</v>
      </c>
      <c r="AB146" s="362">
        <f>MAX(COUNTIF(Oncho!AK153,"Yes"),COUNTIF(Oncho!BJ153,"Yes"))</f>
        <v>0</v>
      </c>
      <c r="AC146" s="337"/>
      <c r="AD146" s="362">
        <f>Schisto!P155</f>
        <v>0</v>
      </c>
      <c r="AE146" s="362">
        <f>Schisto!AI155</f>
        <v>0</v>
      </c>
      <c r="AF146" s="362">
        <f>Schisto!AJ155</f>
        <v>0</v>
      </c>
      <c r="AG146" s="362">
        <f>Schisto!AN155</f>
        <v>0</v>
      </c>
      <c r="AH146" s="362">
        <f>Schisto!AO155</f>
        <v>0</v>
      </c>
      <c r="AI146" s="362">
        <f>Schisto!AT155</f>
        <v>0</v>
      </c>
      <c r="AJ146" s="362">
        <f>Schisto!AU155</f>
        <v>0</v>
      </c>
      <c r="AK146" s="362">
        <f>Schisto!AV155</f>
        <v>0</v>
      </c>
      <c r="AL146" s="362">
        <f>Schisto!AW155</f>
        <v>0</v>
      </c>
      <c r="AM146" s="362">
        <f>COUNTIF(Schisto!AX155,"Yes")</f>
        <v>0</v>
      </c>
      <c r="AN146" s="337"/>
      <c r="AO146" s="362">
        <f>STH!P155</f>
        <v>0</v>
      </c>
      <c r="AP146" s="362">
        <f>MAX(STH!AK155,STH!BS155)</f>
        <v>0</v>
      </c>
      <c r="AQ146" s="362">
        <f>MAX(STH!AL155,STH!BT155)</f>
        <v>0</v>
      </c>
      <c r="AR146" s="362">
        <f>MAX(STH!AM155,STH!BU155)</f>
        <v>0</v>
      </c>
      <c r="AS146" s="362">
        <f>MAX(STH!AN155,STH!BV155)</f>
        <v>0</v>
      </c>
      <c r="AT146" s="362">
        <f>MAX(STH!AO155,STH!BW155)</f>
        <v>0</v>
      </c>
      <c r="AU146" s="362">
        <f>MAX(STH!AQ155,STH!BY155)</f>
        <v>0</v>
      </c>
      <c r="AV146" s="362">
        <f>MAX(STH!AR155,STH!BZ155)</f>
        <v>0</v>
      </c>
      <c r="AW146" s="362">
        <f>MAX(STH!AS155,STH!CA155)</f>
        <v>0</v>
      </c>
      <c r="AX146" s="362">
        <f>MAX(STH!AT155,STH!CB155)</f>
        <v>0</v>
      </c>
      <c r="AY146" s="362">
        <f>MAX(STH!AU155,STH!CC155)</f>
        <v>0</v>
      </c>
      <c r="AZ146" s="362">
        <f>MAX(STH!AV155,STH!CD155)</f>
        <v>0</v>
      </c>
      <c r="BA146" s="362">
        <f>MAX(STH!AW155,STH!CE155)</f>
        <v>0</v>
      </c>
      <c r="BB146" s="362">
        <f>MAX(STH!AX155,STH!CF155)</f>
        <v>0</v>
      </c>
      <c r="BC146" s="362">
        <f>MAX(STH!AY155,STH!CG155)</f>
        <v>0</v>
      </c>
      <c r="BD146" s="362">
        <f>MAX(STH!AZ155,STH!CH155)</f>
        <v>0</v>
      </c>
      <c r="BE146" s="362">
        <f>MAX(STH!BA155,STH!CI155)</f>
        <v>0</v>
      </c>
      <c r="BF146" s="362">
        <f>MAX(STH!BB155,STH!CJ155)</f>
        <v>0</v>
      </c>
      <c r="BG146" s="362">
        <f>MAX(COUNTIF(STH!BC155,"Yes"),COUNTIF(STH!CK155,"Yes"))</f>
        <v>0</v>
      </c>
      <c r="BH146" s="337"/>
      <c r="BI146" s="362">
        <f>Trachoma!Q158</f>
        <v>0</v>
      </c>
      <c r="BJ146" s="362">
        <f>Trachoma!AK158</f>
        <v>0</v>
      </c>
      <c r="BK146" s="362">
        <f>Trachoma!AL158</f>
        <v>0</v>
      </c>
      <c r="BL146" s="362">
        <f>Trachoma!AN158</f>
        <v>0</v>
      </c>
      <c r="BM146" s="362">
        <f>Trachoma!AO158</f>
        <v>0</v>
      </c>
      <c r="BN146" s="362">
        <f>Trachoma!AT158</f>
        <v>0</v>
      </c>
      <c r="BO146" s="362">
        <f>Trachoma!AU158</f>
        <v>0</v>
      </c>
      <c r="BP146" s="362">
        <f>Trachoma!AV158</f>
        <v>0</v>
      </c>
      <c r="BQ146" s="362">
        <f>Trachoma!AW158</f>
        <v>0</v>
      </c>
      <c r="BR146" s="362">
        <f>COUNTIF(Trachoma!AX158,"Yes")</f>
        <v>0</v>
      </c>
      <c r="BS146" s="337"/>
      <c r="BT146" s="362">
        <f t="shared" si="34"/>
        <v>0</v>
      </c>
      <c r="BU146" s="362">
        <f t="shared" si="35"/>
        <v>0</v>
      </c>
      <c r="BV146" s="362">
        <f t="shared" si="36"/>
        <v>0</v>
      </c>
      <c r="BW146" s="362">
        <f t="shared" si="37"/>
        <v>0</v>
      </c>
      <c r="BX146" s="362">
        <f t="shared" si="38"/>
        <v>0</v>
      </c>
      <c r="BY146" s="362">
        <f t="shared" si="40"/>
        <v>0</v>
      </c>
      <c r="BZ146" s="362">
        <f t="shared" si="41"/>
        <v>0</v>
      </c>
      <c r="CA146" s="362">
        <f t="shared" si="42"/>
        <v>0</v>
      </c>
      <c r="CB146" s="362">
        <f t="shared" si="43"/>
        <v>0</v>
      </c>
      <c r="CC146" s="362">
        <f t="shared" si="39"/>
        <v>0</v>
      </c>
    </row>
    <row r="147" spans="2:81" x14ac:dyDescent="0.25">
      <c r="B147" s="147">
        <f>Demography!B155</f>
        <v>0</v>
      </c>
      <c r="C147" s="147">
        <f>Demography!C155</f>
        <v>0</v>
      </c>
      <c r="D147" s="148">
        <f>Demography!D155</f>
        <v>0</v>
      </c>
      <c r="E147" s="55"/>
      <c r="F147" s="148">
        <f>LF!M154</f>
        <v>0</v>
      </c>
      <c r="G147" s="148">
        <f>LF!AE154</f>
        <v>0</v>
      </c>
      <c r="H147" s="148">
        <f>LF!AF154</f>
        <v>0</v>
      </c>
      <c r="I147" s="148">
        <f>LF!AH154</f>
        <v>0</v>
      </c>
      <c r="J147" s="148">
        <f>LF!AI154</f>
        <v>0</v>
      </c>
      <c r="K147" s="148">
        <f>LF!AK154</f>
        <v>0</v>
      </c>
      <c r="L147" s="148">
        <f>LF!AM154</f>
        <v>0</v>
      </c>
      <c r="M147" s="148">
        <f>LF!AN154</f>
        <v>0</v>
      </c>
      <c r="N147" s="148">
        <f>LF!AO154</f>
        <v>0</v>
      </c>
      <c r="O147" s="148">
        <f>LF!AP154</f>
        <v>0</v>
      </c>
      <c r="P147" s="148">
        <f>LF!AQ154</f>
        <v>0</v>
      </c>
      <c r="Q147" s="148">
        <f>COUNTIF(LF!AR154,"Yes")</f>
        <v>0</v>
      </c>
      <c r="R147" s="55"/>
      <c r="S147" s="148">
        <f>Oncho!K154</f>
        <v>0</v>
      </c>
      <c r="T147" s="148">
        <f>MAX(Oncho!AB154,Oncho!BA154)</f>
        <v>0</v>
      </c>
      <c r="U147" s="148">
        <f>MAX(Oncho!AC154,Oncho!BB154)</f>
        <v>0</v>
      </c>
      <c r="V147" s="148">
        <f>MAX(Oncho!AE154,Oncho!BD154)</f>
        <v>0</v>
      </c>
      <c r="W147" s="148">
        <f>MAX(Oncho!AF154,Oncho!BE154)</f>
        <v>0</v>
      </c>
      <c r="X147" s="148">
        <f>MAX(Oncho!AG154,Oncho!BF154)</f>
        <v>0</v>
      </c>
      <c r="Y147" s="148">
        <f>MAX(Oncho!AH154,Oncho!BG154)</f>
        <v>0</v>
      </c>
      <c r="Z147" s="148">
        <f>MAX(Oncho!AI154,Oncho!BH154)</f>
        <v>0</v>
      </c>
      <c r="AA147" s="148">
        <f>MAX(Oncho!AJ154,Oncho!BI154)</f>
        <v>0</v>
      </c>
      <c r="AB147" s="148">
        <f>MAX(COUNTIF(Oncho!AK154,"Yes"),COUNTIF(Oncho!BJ154,"Yes"))</f>
        <v>0</v>
      </c>
      <c r="AC147" s="55"/>
      <c r="AD147" s="148">
        <f>Schisto!P156</f>
        <v>0</v>
      </c>
      <c r="AE147" s="148">
        <f>Schisto!AI156</f>
        <v>0</v>
      </c>
      <c r="AF147" s="148">
        <f>Schisto!AJ156</f>
        <v>0</v>
      </c>
      <c r="AG147" s="148">
        <f>Schisto!AN156</f>
        <v>0</v>
      </c>
      <c r="AH147" s="148">
        <f>Schisto!AO156</f>
        <v>0</v>
      </c>
      <c r="AI147" s="148">
        <f>Schisto!AT156</f>
        <v>0</v>
      </c>
      <c r="AJ147" s="148">
        <f>Schisto!AU156</f>
        <v>0</v>
      </c>
      <c r="AK147" s="148">
        <f>Schisto!AV156</f>
        <v>0</v>
      </c>
      <c r="AL147" s="148">
        <f>Schisto!AW156</f>
        <v>0</v>
      </c>
      <c r="AM147" s="148">
        <f>COUNTIF(Schisto!AX156,"Yes")</f>
        <v>0</v>
      </c>
      <c r="AN147" s="55"/>
      <c r="AO147" s="148">
        <f>STH!P156</f>
        <v>0</v>
      </c>
      <c r="AP147" s="148">
        <f>MAX(STH!AK156,STH!BS156)</f>
        <v>0</v>
      </c>
      <c r="AQ147" s="148">
        <f>MAX(STH!AL156,STH!BT156)</f>
        <v>0</v>
      </c>
      <c r="AR147" s="148">
        <f>MAX(STH!AM156,STH!BU156)</f>
        <v>0</v>
      </c>
      <c r="AS147" s="148">
        <f>MAX(STH!AN156,STH!BV156)</f>
        <v>0</v>
      </c>
      <c r="AT147" s="148">
        <f>MAX(STH!AO156,STH!BW156)</f>
        <v>0</v>
      </c>
      <c r="AU147" s="148">
        <f>MAX(STH!AQ156,STH!BY156)</f>
        <v>0</v>
      </c>
      <c r="AV147" s="148">
        <f>MAX(STH!AR156,STH!BZ156)</f>
        <v>0</v>
      </c>
      <c r="AW147" s="148">
        <f>MAX(STH!AS156,STH!CA156)</f>
        <v>0</v>
      </c>
      <c r="AX147" s="148">
        <f>MAX(STH!AT156,STH!CB156)</f>
        <v>0</v>
      </c>
      <c r="AY147" s="148">
        <f>MAX(STH!AU156,STH!CC156)</f>
        <v>0</v>
      </c>
      <c r="AZ147" s="148">
        <f>MAX(STH!AV156,STH!CD156)</f>
        <v>0</v>
      </c>
      <c r="BA147" s="148">
        <f>MAX(STH!AW156,STH!CE156)</f>
        <v>0</v>
      </c>
      <c r="BB147" s="148">
        <f>MAX(STH!AX156,STH!CF156)</f>
        <v>0</v>
      </c>
      <c r="BC147" s="148">
        <f>MAX(STH!AY156,STH!CG156)</f>
        <v>0</v>
      </c>
      <c r="BD147" s="148">
        <f>MAX(STH!AZ156,STH!CH156)</f>
        <v>0</v>
      </c>
      <c r="BE147" s="148">
        <f>MAX(STH!BA156,STH!CI156)</f>
        <v>0</v>
      </c>
      <c r="BF147" s="148">
        <f>MAX(STH!BB156,STH!CJ156)</f>
        <v>0</v>
      </c>
      <c r="BG147" s="148">
        <f>MAX(COUNTIF(STH!BC156,"Yes"),COUNTIF(STH!CK156,"Yes"))</f>
        <v>0</v>
      </c>
      <c r="BH147" s="55"/>
      <c r="BI147" s="148">
        <f>Trachoma!Q159</f>
        <v>0</v>
      </c>
      <c r="BJ147" s="148">
        <f>Trachoma!AK159</f>
        <v>0</v>
      </c>
      <c r="BK147" s="148">
        <f>Trachoma!AL159</f>
        <v>0</v>
      </c>
      <c r="BL147" s="148">
        <f>Trachoma!AN159</f>
        <v>0</v>
      </c>
      <c r="BM147" s="148">
        <f>Trachoma!AO159</f>
        <v>0</v>
      </c>
      <c r="BN147" s="148">
        <f>Trachoma!AT159</f>
        <v>0</v>
      </c>
      <c r="BO147" s="148">
        <f>Trachoma!AU159</f>
        <v>0</v>
      </c>
      <c r="BP147" s="148">
        <f>Trachoma!AV159</f>
        <v>0</v>
      </c>
      <c r="BQ147" s="148">
        <f>Trachoma!AW159</f>
        <v>0</v>
      </c>
      <c r="BR147" s="148">
        <f>COUNTIF(Trachoma!AX159,"Yes")</f>
        <v>0</v>
      </c>
      <c r="BS147" s="55"/>
      <c r="BT147" s="148">
        <f t="shared" si="34"/>
        <v>0</v>
      </c>
      <c r="BU147" s="148">
        <f t="shared" si="35"/>
        <v>0</v>
      </c>
      <c r="BV147" s="148">
        <f t="shared" si="36"/>
        <v>0</v>
      </c>
      <c r="BW147" s="148">
        <f t="shared" si="37"/>
        <v>0</v>
      </c>
      <c r="BX147" s="148">
        <f t="shared" si="38"/>
        <v>0</v>
      </c>
      <c r="BY147" s="148">
        <f t="shared" si="40"/>
        <v>0</v>
      </c>
      <c r="BZ147" s="148">
        <f t="shared" si="41"/>
        <v>0</v>
      </c>
      <c r="CA147" s="148">
        <f t="shared" si="42"/>
        <v>0</v>
      </c>
      <c r="CB147" s="148">
        <f t="shared" si="43"/>
        <v>0</v>
      </c>
      <c r="CC147" s="148">
        <f t="shared" si="39"/>
        <v>0</v>
      </c>
    </row>
    <row r="148" spans="2:81" x14ac:dyDescent="0.25">
      <c r="B148" s="361">
        <f>Demography!B156</f>
        <v>0</v>
      </c>
      <c r="C148" s="361">
        <f>Demography!C156</f>
        <v>0</v>
      </c>
      <c r="D148" s="362">
        <f>Demography!D156</f>
        <v>0</v>
      </c>
      <c r="E148" s="337"/>
      <c r="F148" s="362">
        <f>LF!M155</f>
        <v>0</v>
      </c>
      <c r="G148" s="362">
        <f>LF!AE155</f>
        <v>0</v>
      </c>
      <c r="H148" s="362">
        <f>LF!AF155</f>
        <v>0</v>
      </c>
      <c r="I148" s="362">
        <f>LF!AH155</f>
        <v>0</v>
      </c>
      <c r="J148" s="362">
        <f>LF!AI155</f>
        <v>0</v>
      </c>
      <c r="K148" s="362">
        <f>LF!AK155</f>
        <v>0</v>
      </c>
      <c r="L148" s="362">
        <f>LF!AM155</f>
        <v>0</v>
      </c>
      <c r="M148" s="362">
        <f>LF!AN155</f>
        <v>0</v>
      </c>
      <c r="N148" s="362">
        <f>LF!AO155</f>
        <v>0</v>
      </c>
      <c r="O148" s="362">
        <f>LF!AP155</f>
        <v>0</v>
      </c>
      <c r="P148" s="362">
        <f>LF!AQ155</f>
        <v>0</v>
      </c>
      <c r="Q148" s="362">
        <f>COUNTIF(LF!AR155,"Yes")</f>
        <v>0</v>
      </c>
      <c r="R148" s="337"/>
      <c r="S148" s="362">
        <f>Oncho!K155</f>
        <v>0</v>
      </c>
      <c r="T148" s="362">
        <f>MAX(Oncho!AB155,Oncho!BA155)</f>
        <v>0</v>
      </c>
      <c r="U148" s="362">
        <f>MAX(Oncho!AC155,Oncho!BB155)</f>
        <v>0</v>
      </c>
      <c r="V148" s="362">
        <f>MAX(Oncho!AE155,Oncho!BD155)</f>
        <v>0</v>
      </c>
      <c r="W148" s="362">
        <f>MAX(Oncho!AF155,Oncho!BE155)</f>
        <v>0</v>
      </c>
      <c r="X148" s="362">
        <f>MAX(Oncho!AG155,Oncho!BF155)</f>
        <v>0</v>
      </c>
      <c r="Y148" s="362">
        <f>MAX(Oncho!AH155,Oncho!BG155)</f>
        <v>0</v>
      </c>
      <c r="Z148" s="362">
        <f>MAX(Oncho!AI155,Oncho!BH155)</f>
        <v>0</v>
      </c>
      <c r="AA148" s="362">
        <f>MAX(Oncho!AJ155,Oncho!BI155)</f>
        <v>0</v>
      </c>
      <c r="AB148" s="362">
        <f>MAX(COUNTIF(Oncho!AK155,"Yes"),COUNTIF(Oncho!BJ155,"Yes"))</f>
        <v>0</v>
      </c>
      <c r="AC148" s="337"/>
      <c r="AD148" s="362">
        <f>Schisto!P157</f>
        <v>0</v>
      </c>
      <c r="AE148" s="362">
        <f>Schisto!AI157</f>
        <v>0</v>
      </c>
      <c r="AF148" s="362">
        <f>Schisto!AJ157</f>
        <v>0</v>
      </c>
      <c r="AG148" s="362">
        <f>Schisto!AN157</f>
        <v>0</v>
      </c>
      <c r="AH148" s="362">
        <f>Schisto!AO157</f>
        <v>0</v>
      </c>
      <c r="AI148" s="362">
        <f>Schisto!AT157</f>
        <v>0</v>
      </c>
      <c r="AJ148" s="362">
        <f>Schisto!AU157</f>
        <v>0</v>
      </c>
      <c r="AK148" s="362">
        <f>Schisto!AV157</f>
        <v>0</v>
      </c>
      <c r="AL148" s="362">
        <f>Schisto!AW157</f>
        <v>0</v>
      </c>
      <c r="AM148" s="362">
        <f>COUNTIF(Schisto!AX157,"Yes")</f>
        <v>0</v>
      </c>
      <c r="AN148" s="337"/>
      <c r="AO148" s="362">
        <f>STH!P157</f>
        <v>0</v>
      </c>
      <c r="AP148" s="362">
        <f>MAX(STH!AK157,STH!BS157)</f>
        <v>0</v>
      </c>
      <c r="AQ148" s="362">
        <f>MAX(STH!AL157,STH!BT157)</f>
        <v>0</v>
      </c>
      <c r="AR148" s="362">
        <f>MAX(STH!AM157,STH!BU157)</f>
        <v>0</v>
      </c>
      <c r="AS148" s="362">
        <f>MAX(STH!AN157,STH!BV157)</f>
        <v>0</v>
      </c>
      <c r="AT148" s="362">
        <f>MAX(STH!AO157,STH!BW157)</f>
        <v>0</v>
      </c>
      <c r="AU148" s="362">
        <f>MAX(STH!AQ157,STH!BY157)</f>
        <v>0</v>
      </c>
      <c r="AV148" s="362">
        <f>MAX(STH!AR157,STH!BZ157)</f>
        <v>0</v>
      </c>
      <c r="AW148" s="362">
        <f>MAX(STH!AS157,STH!CA157)</f>
        <v>0</v>
      </c>
      <c r="AX148" s="362">
        <f>MAX(STH!AT157,STH!CB157)</f>
        <v>0</v>
      </c>
      <c r="AY148" s="362">
        <f>MAX(STH!AU157,STH!CC157)</f>
        <v>0</v>
      </c>
      <c r="AZ148" s="362">
        <f>MAX(STH!AV157,STH!CD157)</f>
        <v>0</v>
      </c>
      <c r="BA148" s="362">
        <f>MAX(STH!AW157,STH!CE157)</f>
        <v>0</v>
      </c>
      <c r="BB148" s="362">
        <f>MAX(STH!AX157,STH!CF157)</f>
        <v>0</v>
      </c>
      <c r="BC148" s="362">
        <f>MAX(STH!AY157,STH!CG157)</f>
        <v>0</v>
      </c>
      <c r="BD148" s="362">
        <f>MAX(STH!AZ157,STH!CH157)</f>
        <v>0</v>
      </c>
      <c r="BE148" s="362">
        <f>MAX(STH!BA157,STH!CI157)</f>
        <v>0</v>
      </c>
      <c r="BF148" s="362">
        <f>MAX(STH!BB157,STH!CJ157)</f>
        <v>0</v>
      </c>
      <c r="BG148" s="362">
        <f>MAX(COUNTIF(STH!BC157,"Yes"),COUNTIF(STH!CK157,"Yes"))</f>
        <v>0</v>
      </c>
      <c r="BH148" s="337"/>
      <c r="BI148" s="362">
        <f>Trachoma!Q160</f>
        <v>0</v>
      </c>
      <c r="BJ148" s="362">
        <f>Trachoma!AK160</f>
        <v>0</v>
      </c>
      <c r="BK148" s="362">
        <f>Trachoma!AL160</f>
        <v>0</v>
      </c>
      <c r="BL148" s="362">
        <f>Trachoma!AN160</f>
        <v>0</v>
      </c>
      <c r="BM148" s="362">
        <f>Trachoma!AO160</f>
        <v>0</v>
      </c>
      <c r="BN148" s="362">
        <f>Trachoma!AT160</f>
        <v>0</v>
      </c>
      <c r="BO148" s="362">
        <f>Trachoma!AU160</f>
        <v>0</v>
      </c>
      <c r="BP148" s="362">
        <f>Trachoma!AV160</f>
        <v>0</v>
      </c>
      <c r="BQ148" s="362">
        <f>Trachoma!AW160</f>
        <v>0</v>
      </c>
      <c r="BR148" s="362">
        <f>COUNTIF(Trachoma!AX160,"Yes")</f>
        <v>0</v>
      </c>
      <c r="BS148" s="337"/>
      <c r="BT148" s="362">
        <f t="shared" si="34"/>
        <v>0</v>
      </c>
      <c r="BU148" s="362">
        <f t="shared" si="35"/>
        <v>0</v>
      </c>
      <c r="BV148" s="362">
        <f t="shared" si="36"/>
        <v>0</v>
      </c>
      <c r="BW148" s="362">
        <f t="shared" si="37"/>
        <v>0</v>
      </c>
      <c r="BX148" s="362">
        <f t="shared" si="38"/>
        <v>0</v>
      </c>
      <c r="BY148" s="362">
        <f t="shared" si="40"/>
        <v>0</v>
      </c>
      <c r="BZ148" s="362">
        <f t="shared" si="41"/>
        <v>0</v>
      </c>
      <c r="CA148" s="362">
        <f t="shared" si="42"/>
        <v>0</v>
      </c>
      <c r="CB148" s="362">
        <f t="shared" si="43"/>
        <v>0</v>
      </c>
      <c r="CC148" s="362">
        <f t="shared" si="39"/>
        <v>0</v>
      </c>
    </row>
    <row r="149" spans="2:81" x14ac:dyDescent="0.25">
      <c r="B149" s="147">
        <f>Demography!B157</f>
        <v>0</v>
      </c>
      <c r="C149" s="147">
        <f>Demography!C157</f>
        <v>0</v>
      </c>
      <c r="D149" s="148">
        <f>Demography!D157</f>
        <v>0</v>
      </c>
      <c r="E149" s="55"/>
      <c r="F149" s="148">
        <f>LF!M156</f>
        <v>0</v>
      </c>
      <c r="G149" s="148">
        <f>LF!AE156</f>
        <v>0</v>
      </c>
      <c r="H149" s="148">
        <f>LF!AF156</f>
        <v>0</v>
      </c>
      <c r="I149" s="148">
        <f>LF!AH156</f>
        <v>0</v>
      </c>
      <c r="J149" s="148">
        <f>LF!AI156</f>
        <v>0</v>
      </c>
      <c r="K149" s="148">
        <f>LF!AK156</f>
        <v>0</v>
      </c>
      <c r="L149" s="148">
        <f>LF!AM156</f>
        <v>0</v>
      </c>
      <c r="M149" s="148">
        <f>LF!AN156</f>
        <v>0</v>
      </c>
      <c r="N149" s="148">
        <f>LF!AO156</f>
        <v>0</v>
      </c>
      <c r="O149" s="148">
        <f>LF!AP156</f>
        <v>0</v>
      </c>
      <c r="P149" s="148">
        <f>LF!AQ156</f>
        <v>0</v>
      </c>
      <c r="Q149" s="148">
        <f>COUNTIF(LF!AR156,"Yes")</f>
        <v>0</v>
      </c>
      <c r="R149" s="55"/>
      <c r="S149" s="148">
        <f>Oncho!K156</f>
        <v>0</v>
      </c>
      <c r="T149" s="148">
        <f>MAX(Oncho!AB156,Oncho!BA156)</f>
        <v>0</v>
      </c>
      <c r="U149" s="148">
        <f>MAX(Oncho!AC156,Oncho!BB156)</f>
        <v>0</v>
      </c>
      <c r="V149" s="148">
        <f>MAX(Oncho!AE156,Oncho!BD156)</f>
        <v>0</v>
      </c>
      <c r="W149" s="148">
        <f>MAX(Oncho!AF156,Oncho!BE156)</f>
        <v>0</v>
      </c>
      <c r="X149" s="148">
        <f>MAX(Oncho!AG156,Oncho!BF156)</f>
        <v>0</v>
      </c>
      <c r="Y149" s="148">
        <f>MAX(Oncho!AH156,Oncho!BG156)</f>
        <v>0</v>
      </c>
      <c r="Z149" s="148">
        <f>MAX(Oncho!AI156,Oncho!BH156)</f>
        <v>0</v>
      </c>
      <c r="AA149" s="148">
        <f>MAX(Oncho!AJ156,Oncho!BI156)</f>
        <v>0</v>
      </c>
      <c r="AB149" s="148">
        <f>MAX(COUNTIF(Oncho!AK156,"Yes"),COUNTIF(Oncho!BJ156,"Yes"))</f>
        <v>0</v>
      </c>
      <c r="AC149" s="55"/>
      <c r="AD149" s="148">
        <f>Schisto!P158</f>
        <v>0</v>
      </c>
      <c r="AE149" s="148">
        <f>Schisto!AI158</f>
        <v>0</v>
      </c>
      <c r="AF149" s="148">
        <f>Schisto!AJ158</f>
        <v>0</v>
      </c>
      <c r="AG149" s="148">
        <f>Schisto!AN158</f>
        <v>0</v>
      </c>
      <c r="AH149" s="148">
        <f>Schisto!AO158</f>
        <v>0</v>
      </c>
      <c r="AI149" s="148">
        <f>Schisto!AT158</f>
        <v>0</v>
      </c>
      <c r="AJ149" s="148">
        <f>Schisto!AU158</f>
        <v>0</v>
      </c>
      <c r="AK149" s="148">
        <f>Schisto!AV158</f>
        <v>0</v>
      </c>
      <c r="AL149" s="148">
        <f>Schisto!AW158</f>
        <v>0</v>
      </c>
      <c r="AM149" s="148">
        <f>COUNTIF(Schisto!AX158,"Yes")</f>
        <v>0</v>
      </c>
      <c r="AN149" s="55"/>
      <c r="AO149" s="148">
        <f>STH!P158</f>
        <v>0</v>
      </c>
      <c r="AP149" s="148">
        <f>MAX(STH!AK158,STH!BS158)</f>
        <v>0</v>
      </c>
      <c r="AQ149" s="148">
        <f>MAX(STH!AL158,STH!BT158)</f>
        <v>0</v>
      </c>
      <c r="AR149" s="148">
        <f>MAX(STH!AM158,STH!BU158)</f>
        <v>0</v>
      </c>
      <c r="AS149" s="148">
        <f>MAX(STH!AN158,STH!BV158)</f>
        <v>0</v>
      </c>
      <c r="AT149" s="148">
        <f>MAX(STH!AO158,STH!BW158)</f>
        <v>0</v>
      </c>
      <c r="AU149" s="148">
        <f>MAX(STH!AQ158,STH!BY158)</f>
        <v>0</v>
      </c>
      <c r="AV149" s="148">
        <f>MAX(STH!AR158,STH!BZ158)</f>
        <v>0</v>
      </c>
      <c r="AW149" s="148">
        <f>MAX(STH!AS158,STH!CA158)</f>
        <v>0</v>
      </c>
      <c r="AX149" s="148">
        <f>MAX(STH!AT158,STH!CB158)</f>
        <v>0</v>
      </c>
      <c r="AY149" s="148">
        <f>MAX(STH!AU158,STH!CC158)</f>
        <v>0</v>
      </c>
      <c r="AZ149" s="148">
        <f>MAX(STH!AV158,STH!CD158)</f>
        <v>0</v>
      </c>
      <c r="BA149" s="148">
        <f>MAX(STH!AW158,STH!CE158)</f>
        <v>0</v>
      </c>
      <c r="BB149" s="148">
        <f>MAX(STH!AX158,STH!CF158)</f>
        <v>0</v>
      </c>
      <c r="BC149" s="148">
        <f>MAX(STH!AY158,STH!CG158)</f>
        <v>0</v>
      </c>
      <c r="BD149" s="148">
        <f>MAX(STH!AZ158,STH!CH158)</f>
        <v>0</v>
      </c>
      <c r="BE149" s="148">
        <f>MAX(STH!BA158,STH!CI158)</f>
        <v>0</v>
      </c>
      <c r="BF149" s="148">
        <f>MAX(STH!BB158,STH!CJ158)</f>
        <v>0</v>
      </c>
      <c r="BG149" s="148">
        <f>MAX(COUNTIF(STH!BC158,"Yes"),COUNTIF(STH!CK158,"Yes"))</f>
        <v>0</v>
      </c>
      <c r="BH149" s="55"/>
      <c r="BI149" s="148">
        <f>Trachoma!Q161</f>
        <v>0</v>
      </c>
      <c r="BJ149" s="148">
        <f>Trachoma!AK161</f>
        <v>0</v>
      </c>
      <c r="BK149" s="148">
        <f>Trachoma!AL161</f>
        <v>0</v>
      </c>
      <c r="BL149" s="148">
        <f>Trachoma!AN161</f>
        <v>0</v>
      </c>
      <c r="BM149" s="148">
        <f>Trachoma!AO161</f>
        <v>0</v>
      </c>
      <c r="BN149" s="148">
        <f>Trachoma!AT161</f>
        <v>0</v>
      </c>
      <c r="BO149" s="148">
        <f>Trachoma!AU161</f>
        <v>0</v>
      </c>
      <c r="BP149" s="148">
        <f>Trachoma!AV161</f>
        <v>0</v>
      </c>
      <c r="BQ149" s="148">
        <f>Trachoma!AW161</f>
        <v>0</v>
      </c>
      <c r="BR149" s="148">
        <f>COUNTIF(Trachoma!AX161,"Yes")</f>
        <v>0</v>
      </c>
      <c r="BS149" s="55"/>
      <c r="BT149" s="148">
        <f t="shared" si="34"/>
        <v>0</v>
      </c>
      <c r="BU149" s="148">
        <f t="shared" si="35"/>
        <v>0</v>
      </c>
      <c r="BV149" s="148">
        <f t="shared" si="36"/>
        <v>0</v>
      </c>
      <c r="BW149" s="148">
        <f t="shared" si="37"/>
        <v>0</v>
      </c>
      <c r="BX149" s="148">
        <f t="shared" si="38"/>
        <v>0</v>
      </c>
      <c r="BY149" s="148">
        <f t="shared" si="40"/>
        <v>0</v>
      </c>
      <c r="BZ149" s="148">
        <f t="shared" si="41"/>
        <v>0</v>
      </c>
      <c r="CA149" s="148">
        <f t="shared" si="42"/>
        <v>0</v>
      </c>
      <c r="CB149" s="148">
        <f t="shared" si="43"/>
        <v>0</v>
      </c>
      <c r="CC149" s="148">
        <f t="shared" si="39"/>
        <v>0</v>
      </c>
    </row>
    <row r="150" spans="2:81" x14ac:dyDescent="0.25">
      <c r="B150" s="361">
        <f>Demography!B158</f>
        <v>0</v>
      </c>
      <c r="C150" s="361">
        <f>Demography!C158</f>
        <v>0</v>
      </c>
      <c r="D150" s="362">
        <f>Demography!D158</f>
        <v>0</v>
      </c>
      <c r="E150" s="337"/>
      <c r="F150" s="362">
        <f>LF!M157</f>
        <v>0</v>
      </c>
      <c r="G150" s="362">
        <f>LF!AE157</f>
        <v>0</v>
      </c>
      <c r="H150" s="362">
        <f>LF!AF157</f>
        <v>0</v>
      </c>
      <c r="I150" s="362">
        <f>LF!AH157</f>
        <v>0</v>
      </c>
      <c r="J150" s="362">
        <f>LF!AI157</f>
        <v>0</v>
      </c>
      <c r="K150" s="362">
        <f>LF!AK157</f>
        <v>0</v>
      </c>
      <c r="L150" s="362">
        <f>LF!AM157</f>
        <v>0</v>
      </c>
      <c r="M150" s="362">
        <f>LF!AN157</f>
        <v>0</v>
      </c>
      <c r="N150" s="362">
        <f>LF!AO157</f>
        <v>0</v>
      </c>
      <c r="O150" s="362">
        <f>LF!AP157</f>
        <v>0</v>
      </c>
      <c r="P150" s="362">
        <f>LF!AQ157</f>
        <v>0</v>
      </c>
      <c r="Q150" s="362">
        <f>COUNTIF(LF!AR157,"Yes")</f>
        <v>0</v>
      </c>
      <c r="R150" s="337"/>
      <c r="S150" s="362">
        <f>Oncho!K157</f>
        <v>0</v>
      </c>
      <c r="T150" s="362">
        <f>MAX(Oncho!AB157,Oncho!BA157)</f>
        <v>0</v>
      </c>
      <c r="U150" s="362">
        <f>MAX(Oncho!AC157,Oncho!BB157)</f>
        <v>0</v>
      </c>
      <c r="V150" s="362">
        <f>MAX(Oncho!AE157,Oncho!BD157)</f>
        <v>0</v>
      </c>
      <c r="W150" s="362">
        <f>MAX(Oncho!AF157,Oncho!BE157)</f>
        <v>0</v>
      </c>
      <c r="X150" s="362">
        <f>MAX(Oncho!AG157,Oncho!BF157)</f>
        <v>0</v>
      </c>
      <c r="Y150" s="362">
        <f>MAX(Oncho!AH157,Oncho!BG157)</f>
        <v>0</v>
      </c>
      <c r="Z150" s="362">
        <f>MAX(Oncho!AI157,Oncho!BH157)</f>
        <v>0</v>
      </c>
      <c r="AA150" s="362">
        <f>MAX(Oncho!AJ157,Oncho!BI157)</f>
        <v>0</v>
      </c>
      <c r="AB150" s="362">
        <f>MAX(COUNTIF(Oncho!AK157,"Yes"),COUNTIF(Oncho!BJ157,"Yes"))</f>
        <v>0</v>
      </c>
      <c r="AC150" s="337"/>
      <c r="AD150" s="362">
        <f>Schisto!P159</f>
        <v>0</v>
      </c>
      <c r="AE150" s="362">
        <f>Schisto!AI159</f>
        <v>0</v>
      </c>
      <c r="AF150" s="362">
        <f>Schisto!AJ159</f>
        <v>0</v>
      </c>
      <c r="AG150" s="362">
        <f>Schisto!AN159</f>
        <v>0</v>
      </c>
      <c r="AH150" s="362">
        <f>Schisto!AO159</f>
        <v>0</v>
      </c>
      <c r="AI150" s="362">
        <f>Schisto!AT159</f>
        <v>0</v>
      </c>
      <c r="AJ150" s="362">
        <f>Schisto!AU159</f>
        <v>0</v>
      </c>
      <c r="AK150" s="362">
        <f>Schisto!AV159</f>
        <v>0</v>
      </c>
      <c r="AL150" s="362">
        <f>Schisto!AW159</f>
        <v>0</v>
      </c>
      <c r="AM150" s="362">
        <f>COUNTIF(Schisto!AX159,"Yes")</f>
        <v>0</v>
      </c>
      <c r="AN150" s="337"/>
      <c r="AO150" s="362">
        <f>STH!P159</f>
        <v>0</v>
      </c>
      <c r="AP150" s="362">
        <f>MAX(STH!AK159,STH!BS159)</f>
        <v>0</v>
      </c>
      <c r="AQ150" s="362">
        <f>MAX(STH!AL159,STH!BT159)</f>
        <v>0</v>
      </c>
      <c r="AR150" s="362">
        <f>MAX(STH!AM159,STH!BU159)</f>
        <v>0</v>
      </c>
      <c r="AS150" s="362">
        <f>MAX(STH!AN159,STH!BV159)</f>
        <v>0</v>
      </c>
      <c r="AT150" s="362">
        <f>MAX(STH!AO159,STH!BW159)</f>
        <v>0</v>
      </c>
      <c r="AU150" s="362">
        <f>MAX(STH!AQ159,STH!BY159)</f>
        <v>0</v>
      </c>
      <c r="AV150" s="362">
        <f>MAX(STH!AR159,STH!BZ159)</f>
        <v>0</v>
      </c>
      <c r="AW150" s="362">
        <f>MAX(STH!AS159,STH!CA159)</f>
        <v>0</v>
      </c>
      <c r="AX150" s="362">
        <f>MAX(STH!AT159,STH!CB159)</f>
        <v>0</v>
      </c>
      <c r="AY150" s="362">
        <f>MAX(STH!AU159,STH!CC159)</f>
        <v>0</v>
      </c>
      <c r="AZ150" s="362">
        <f>MAX(STH!AV159,STH!CD159)</f>
        <v>0</v>
      </c>
      <c r="BA150" s="362">
        <f>MAX(STH!AW159,STH!CE159)</f>
        <v>0</v>
      </c>
      <c r="BB150" s="362">
        <f>MAX(STH!AX159,STH!CF159)</f>
        <v>0</v>
      </c>
      <c r="BC150" s="362">
        <f>MAX(STH!AY159,STH!CG159)</f>
        <v>0</v>
      </c>
      <c r="BD150" s="362">
        <f>MAX(STH!AZ159,STH!CH159)</f>
        <v>0</v>
      </c>
      <c r="BE150" s="362">
        <f>MAX(STH!BA159,STH!CI159)</f>
        <v>0</v>
      </c>
      <c r="BF150" s="362">
        <f>MAX(STH!BB159,STH!CJ159)</f>
        <v>0</v>
      </c>
      <c r="BG150" s="362">
        <f>MAX(COUNTIF(STH!BC159,"Yes"),COUNTIF(STH!CK159,"Yes"))</f>
        <v>0</v>
      </c>
      <c r="BH150" s="337"/>
      <c r="BI150" s="362">
        <f>Trachoma!Q162</f>
        <v>0</v>
      </c>
      <c r="BJ150" s="362">
        <f>Trachoma!AK162</f>
        <v>0</v>
      </c>
      <c r="BK150" s="362">
        <f>Trachoma!AL162</f>
        <v>0</v>
      </c>
      <c r="BL150" s="362">
        <f>Trachoma!AN162</f>
        <v>0</v>
      </c>
      <c r="BM150" s="362">
        <f>Trachoma!AO162</f>
        <v>0</v>
      </c>
      <c r="BN150" s="362">
        <f>Trachoma!AT162</f>
        <v>0</v>
      </c>
      <c r="BO150" s="362">
        <f>Trachoma!AU162</f>
        <v>0</v>
      </c>
      <c r="BP150" s="362">
        <f>Trachoma!AV162</f>
        <v>0</v>
      </c>
      <c r="BQ150" s="362">
        <f>Trachoma!AW162</f>
        <v>0</v>
      </c>
      <c r="BR150" s="362">
        <f>COUNTIF(Trachoma!AX162,"Yes")</f>
        <v>0</v>
      </c>
      <c r="BS150" s="337"/>
      <c r="BT150" s="362">
        <f t="shared" si="34"/>
        <v>0</v>
      </c>
      <c r="BU150" s="362">
        <f t="shared" si="35"/>
        <v>0</v>
      </c>
      <c r="BV150" s="362">
        <f t="shared" si="36"/>
        <v>0</v>
      </c>
      <c r="BW150" s="362">
        <f t="shared" si="37"/>
        <v>0</v>
      </c>
      <c r="BX150" s="362">
        <f t="shared" si="38"/>
        <v>0</v>
      </c>
      <c r="BY150" s="362">
        <f t="shared" si="40"/>
        <v>0</v>
      </c>
      <c r="BZ150" s="362">
        <f t="shared" si="41"/>
        <v>0</v>
      </c>
      <c r="CA150" s="362">
        <f t="shared" si="42"/>
        <v>0</v>
      </c>
      <c r="CB150" s="362">
        <f t="shared" si="43"/>
        <v>0</v>
      </c>
      <c r="CC150" s="362">
        <f t="shared" si="39"/>
        <v>0</v>
      </c>
    </row>
    <row r="151" spans="2:81" x14ac:dyDescent="0.25">
      <c r="B151" s="147">
        <f>Demography!B159</f>
        <v>0</v>
      </c>
      <c r="C151" s="147">
        <f>Demography!C159</f>
        <v>0</v>
      </c>
      <c r="D151" s="148">
        <f>Demography!D159</f>
        <v>0</v>
      </c>
      <c r="E151" s="55"/>
      <c r="F151" s="148">
        <f>LF!M158</f>
        <v>0</v>
      </c>
      <c r="G151" s="148">
        <f>LF!AE158</f>
        <v>0</v>
      </c>
      <c r="H151" s="148">
        <f>LF!AF158</f>
        <v>0</v>
      </c>
      <c r="I151" s="148">
        <f>LF!AH158</f>
        <v>0</v>
      </c>
      <c r="J151" s="148">
        <f>LF!AI158</f>
        <v>0</v>
      </c>
      <c r="K151" s="148">
        <f>LF!AK158</f>
        <v>0</v>
      </c>
      <c r="L151" s="148">
        <f>LF!AM158</f>
        <v>0</v>
      </c>
      <c r="M151" s="148">
        <f>LF!AN158</f>
        <v>0</v>
      </c>
      <c r="N151" s="148">
        <f>LF!AO158</f>
        <v>0</v>
      </c>
      <c r="O151" s="148">
        <f>LF!AP158</f>
        <v>0</v>
      </c>
      <c r="P151" s="148">
        <f>LF!AQ158</f>
        <v>0</v>
      </c>
      <c r="Q151" s="148">
        <f>COUNTIF(LF!AR158,"Yes")</f>
        <v>0</v>
      </c>
      <c r="R151" s="55"/>
      <c r="S151" s="148">
        <f>Oncho!K158</f>
        <v>0</v>
      </c>
      <c r="T151" s="148">
        <f>MAX(Oncho!AB158,Oncho!BA158)</f>
        <v>0</v>
      </c>
      <c r="U151" s="148">
        <f>MAX(Oncho!AC158,Oncho!BB158)</f>
        <v>0</v>
      </c>
      <c r="V151" s="148">
        <f>MAX(Oncho!AE158,Oncho!BD158)</f>
        <v>0</v>
      </c>
      <c r="W151" s="148">
        <f>MAX(Oncho!AF158,Oncho!BE158)</f>
        <v>0</v>
      </c>
      <c r="X151" s="148">
        <f>MAX(Oncho!AG158,Oncho!BF158)</f>
        <v>0</v>
      </c>
      <c r="Y151" s="148">
        <f>MAX(Oncho!AH158,Oncho!BG158)</f>
        <v>0</v>
      </c>
      <c r="Z151" s="148">
        <f>MAX(Oncho!AI158,Oncho!BH158)</f>
        <v>0</v>
      </c>
      <c r="AA151" s="148">
        <f>MAX(Oncho!AJ158,Oncho!BI158)</f>
        <v>0</v>
      </c>
      <c r="AB151" s="148">
        <f>MAX(COUNTIF(Oncho!AK158,"Yes"),COUNTIF(Oncho!BJ158,"Yes"))</f>
        <v>0</v>
      </c>
      <c r="AC151" s="55"/>
      <c r="AD151" s="148">
        <f>Schisto!P160</f>
        <v>0</v>
      </c>
      <c r="AE151" s="148">
        <f>Schisto!AI160</f>
        <v>0</v>
      </c>
      <c r="AF151" s="148">
        <f>Schisto!AJ160</f>
        <v>0</v>
      </c>
      <c r="AG151" s="148">
        <f>Schisto!AN160</f>
        <v>0</v>
      </c>
      <c r="AH151" s="148">
        <f>Schisto!AO160</f>
        <v>0</v>
      </c>
      <c r="AI151" s="148">
        <f>Schisto!AT160</f>
        <v>0</v>
      </c>
      <c r="AJ151" s="148">
        <f>Schisto!AU160</f>
        <v>0</v>
      </c>
      <c r="AK151" s="148">
        <f>Schisto!AV160</f>
        <v>0</v>
      </c>
      <c r="AL151" s="148">
        <f>Schisto!AW160</f>
        <v>0</v>
      </c>
      <c r="AM151" s="148">
        <f>COUNTIF(Schisto!AX160,"Yes")</f>
        <v>0</v>
      </c>
      <c r="AN151" s="55"/>
      <c r="AO151" s="148">
        <f>STH!P160</f>
        <v>0</v>
      </c>
      <c r="AP151" s="148">
        <f>MAX(STH!AK160,STH!BS160)</f>
        <v>0</v>
      </c>
      <c r="AQ151" s="148">
        <f>MAX(STH!AL160,STH!BT160)</f>
        <v>0</v>
      </c>
      <c r="AR151" s="148">
        <f>MAX(STH!AM160,STH!BU160)</f>
        <v>0</v>
      </c>
      <c r="AS151" s="148">
        <f>MAX(STH!AN160,STH!BV160)</f>
        <v>0</v>
      </c>
      <c r="AT151" s="148">
        <f>MAX(STH!AO160,STH!BW160)</f>
        <v>0</v>
      </c>
      <c r="AU151" s="148">
        <f>MAX(STH!AQ160,STH!BY160)</f>
        <v>0</v>
      </c>
      <c r="AV151" s="148">
        <f>MAX(STH!AR160,STH!BZ160)</f>
        <v>0</v>
      </c>
      <c r="AW151" s="148">
        <f>MAX(STH!AS160,STH!CA160)</f>
        <v>0</v>
      </c>
      <c r="AX151" s="148">
        <f>MAX(STH!AT160,STH!CB160)</f>
        <v>0</v>
      </c>
      <c r="AY151" s="148">
        <f>MAX(STH!AU160,STH!CC160)</f>
        <v>0</v>
      </c>
      <c r="AZ151" s="148">
        <f>MAX(STH!AV160,STH!CD160)</f>
        <v>0</v>
      </c>
      <c r="BA151" s="148">
        <f>MAX(STH!AW160,STH!CE160)</f>
        <v>0</v>
      </c>
      <c r="BB151" s="148">
        <f>MAX(STH!AX160,STH!CF160)</f>
        <v>0</v>
      </c>
      <c r="BC151" s="148">
        <f>MAX(STH!AY160,STH!CG160)</f>
        <v>0</v>
      </c>
      <c r="BD151" s="148">
        <f>MAX(STH!AZ160,STH!CH160)</f>
        <v>0</v>
      </c>
      <c r="BE151" s="148">
        <f>MAX(STH!BA160,STH!CI160)</f>
        <v>0</v>
      </c>
      <c r="BF151" s="148">
        <f>MAX(STH!BB160,STH!CJ160)</f>
        <v>0</v>
      </c>
      <c r="BG151" s="148">
        <f>MAX(COUNTIF(STH!BC160,"Yes"),COUNTIF(STH!CK160,"Yes"))</f>
        <v>0</v>
      </c>
      <c r="BH151" s="55"/>
      <c r="BI151" s="148">
        <f>Trachoma!Q163</f>
        <v>0</v>
      </c>
      <c r="BJ151" s="148">
        <f>Trachoma!AK163</f>
        <v>0</v>
      </c>
      <c r="BK151" s="148">
        <f>Trachoma!AL163</f>
        <v>0</v>
      </c>
      <c r="BL151" s="148">
        <f>Trachoma!AN163</f>
        <v>0</v>
      </c>
      <c r="BM151" s="148">
        <f>Trachoma!AO163</f>
        <v>0</v>
      </c>
      <c r="BN151" s="148">
        <f>Trachoma!AT163</f>
        <v>0</v>
      </c>
      <c r="BO151" s="148">
        <f>Trachoma!AU163</f>
        <v>0</v>
      </c>
      <c r="BP151" s="148">
        <f>Trachoma!AV163</f>
        <v>0</v>
      </c>
      <c r="BQ151" s="148">
        <f>Trachoma!AW163</f>
        <v>0</v>
      </c>
      <c r="BR151" s="148">
        <f>COUNTIF(Trachoma!AX163,"Yes")</f>
        <v>0</v>
      </c>
      <c r="BS151" s="55"/>
      <c r="BT151" s="148">
        <f t="shared" si="34"/>
        <v>0</v>
      </c>
      <c r="BU151" s="148">
        <f t="shared" si="35"/>
        <v>0</v>
      </c>
      <c r="BV151" s="148">
        <f t="shared" si="36"/>
        <v>0</v>
      </c>
      <c r="BW151" s="148">
        <f t="shared" si="37"/>
        <v>0</v>
      </c>
      <c r="BX151" s="148">
        <f t="shared" si="38"/>
        <v>0</v>
      </c>
      <c r="BY151" s="148">
        <f t="shared" si="40"/>
        <v>0</v>
      </c>
      <c r="BZ151" s="148">
        <f t="shared" si="41"/>
        <v>0</v>
      </c>
      <c r="CA151" s="148">
        <f t="shared" si="42"/>
        <v>0</v>
      </c>
      <c r="CB151" s="148">
        <f t="shared" si="43"/>
        <v>0</v>
      </c>
      <c r="CC151" s="148">
        <f t="shared" si="39"/>
        <v>0</v>
      </c>
    </row>
    <row r="152" spans="2:81" x14ac:dyDescent="0.25">
      <c r="B152" s="361">
        <f>Demography!B160</f>
        <v>0</v>
      </c>
      <c r="C152" s="361">
        <f>Demography!C160</f>
        <v>0</v>
      </c>
      <c r="D152" s="362">
        <f>Demography!D160</f>
        <v>0</v>
      </c>
      <c r="E152" s="337"/>
      <c r="F152" s="362">
        <f>LF!M159</f>
        <v>0</v>
      </c>
      <c r="G152" s="362">
        <f>LF!AE159</f>
        <v>0</v>
      </c>
      <c r="H152" s="362">
        <f>LF!AF159</f>
        <v>0</v>
      </c>
      <c r="I152" s="362">
        <f>LF!AH159</f>
        <v>0</v>
      </c>
      <c r="J152" s="362">
        <f>LF!AI159</f>
        <v>0</v>
      </c>
      <c r="K152" s="362">
        <f>LF!AK159</f>
        <v>0</v>
      </c>
      <c r="L152" s="362">
        <f>LF!AM159</f>
        <v>0</v>
      </c>
      <c r="M152" s="362">
        <f>LF!AN159</f>
        <v>0</v>
      </c>
      <c r="N152" s="362">
        <f>LF!AO159</f>
        <v>0</v>
      </c>
      <c r="O152" s="362">
        <f>LF!AP159</f>
        <v>0</v>
      </c>
      <c r="P152" s="362">
        <f>LF!AQ159</f>
        <v>0</v>
      </c>
      <c r="Q152" s="362">
        <f>COUNTIF(LF!AR159,"Yes")</f>
        <v>0</v>
      </c>
      <c r="R152" s="337"/>
      <c r="S152" s="362">
        <f>Oncho!K159</f>
        <v>0</v>
      </c>
      <c r="T152" s="362">
        <f>MAX(Oncho!AB159,Oncho!BA159)</f>
        <v>0</v>
      </c>
      <c r="U152" s="362">
        <f>MAX(Oncho!AC159,Oncho!BB159)</f>
        <v>0</v>
      </c>
      <c r="V152" s="362">
        <f>MAX(Oncho!AE159,Oncho!BD159)</f>
        <v>0</v>
      </c>
      <c r="W152" s="362">
        <f>MAX(Oncho!AF159,Oncho!BE159)</f>
        <v>0</v>
      </c>
      <c r="X152" s="362">
        <f>MAX(Oncho!AG159,Oncho!BF159)</f>
        <v>0</v>
      </c>
      <c r="Y152" s="362">
        <f>MAX(Oncho!AH159,Oncho!BG159)</f>
        <v>0</v>
      </c>
      <c r="Z152" s="362">
        <f>MAX(Oncho!AI159,Oncho!BH159)</f>
        <v>0</v>
      </c>
      <c r="AA152" s="362">
        <f>MAX(Oncho!AJ159,Oncho!BI159)</f>
        <v>0</v>
      </c>
      <c r="AB152" s="362">
        <f>MAX(COUNTIF(Oncho!AK159,"Yes"),COUNTIF(Oncho!BJ159,"Yes"))</f>
        <v>0</v>
      </c>
      <c r="AC152" s="337"/>
      <c r="AD152" s="362">
        <f>Schisto!P161</f>
        <v>0</v>
      </c>
      <c r="AE152" s="362">
        <f>Schisto!AI161</f>
        <v>0</v>
      </c>
      <c r="AF152" s="362">
        <f>Schisto!AJ161</f>
        <v>0</v>
      </c>
      <c r="AG152" s="362">
        <f>Schisto!AN161</f>
        <v>0</v>
      </c>
      <c r="AH152" s="362">
        <f>Schisto!AO161</f>
        <v>0</v>
      </c>
      <c r="AI152" s="362">
        <f>Schisto!AT161</f>
        <v>0</v>
      </c>
      <c r="AJ152" s="362">
        <f>Schisto!AU161</f>
        <v>0</v>
      </c>
      <c r="AK152" s="362">
        <f>Schisto!AV161</f>
        <v>0</v>
      </c>
      <c r="AL152" s="362">
        <f>Schisto!AW161</f>
        <v>0</v>
      </c>
      <c r="AM152" s="362">
        <f>COUNTIF(Schisto!AX161,"Yes")</f>
        <v>0</v>
      </c>
      <c r="AN152" s="337"/>
      <c r="AO152" s="362">
        <f>STH!P161</f>
        <v>0</v>
      </c>
      <c r="AP152" s="362">
        <f>MAX(STH!AK161,STH!BS161)</f>
        <v>0</v>
      </c>
      <c r="AQ152" s="362">
        <f>MAX(STH!AL161,STH!BT161)</f>
        <v>0</v>
      </c>
      <c r="AR152" s="362">
        <f>MAX(STH!AM161,STH!BU161)</f>
        <v>0</v>
      </c>
      <c r="AS152" s="362">
        <f>MAX(STH!AN161,STH!BV161)</f>
        <v>0</v>
      </c>
      <c r="AT152" s="362">
        <f>MAX(STH!AO161,STH!BW161)</f>
        <v>0</v>
      </c>
      <c r="AU152" s="362">
        <f>MAX(STH!AQ161,STH!BY161)</f>
        <v>0</v>
      </c>
      <c r="AV152" s="362">
        <f>MAX(STH!AR161,STH!BZ161)</f>
        <v>0</v>
      </c>
      <c r="AW152" s="362">
        <f>MAX(STH!AS161,STH!CA161)</f>
        <v>0</v>
      </c>
      <c r="AX152" s="362">
        <f>MAX(STH!AT161,STH!CB161)</f>
        <v>0</v>
      </c>
      <c r="AY152" s="362">
        <f>MAX(STH!AU161,STH!CC161)</f>
        <v>0</v>
      </c>
      <c r="AZ152" s="362">
        <f>MAX(STH!AV161,STH!CD161)</f>
        <v>0</v>
      </c>
      <c r="BA152" s="362">
        <f>MAX(STH!AW161,STH!CE161)</f>
        <v>0</v>
      </c>
      <c r="BB152" s="362">
        <f>MAX(STH!AX161,STH!CF161)</f>
        <v>0</v>
      </c>
      <c r="BC152" s="362">
        <f>MAX(STH!AY161,STH!CG161)</f>
        <v>0</v>
      </c>
      <c r="BD152" s="362">
        <f>MAX(STH!AZ161,STH!CH161)</f>
        <v>0</v>
      </c>
      <c r="BE152" s="362">
        <f>MAX(STH!BA161,STH!CI161)</f>
        <v>0</v>
      </c>
      <c r="BF152" s="362">
        <f>MAX(STH!BB161,STH!CJ161)</f>
        <v>0</v>
      </c>
      <c r="BG152" s="362">
        <f>MAX(COUNTIF(STH!BC161,"Yes"),COUNTIF(STH!CK161,"Yes"))</f>
        <v>0</v>
      </c>
      <c r="BH152" s="337"/>
      <c r="BI152" s="362">
        <f>Trachoma!Q164</f>
        <v>0</v>
      </c>
      <c r="BJ152" s="362">
        <f>Trachoma!AK164</f>
        <v>0</v>
      </c>
      <c r="BK152" s="362">
        <f>Trachoma!AL164</f>
        <v>0</v>
      </c>
      <c r="BL152" s="362">
        <f>Trachoma!AN164</f>
        <v>0</v>
      </c>
      <c r="BM152" s="362">
        <f>Trachoma!AO164</f>
        <v>0</v>
      </c>
      <c r="BN152" s="362">
        <f>Trachoma!AT164</f>
        <v>0</v>
      </c>
      <c r="BO152" s="362">
        <f>Trachoma!AU164</f>
        <v>0</v>
      </c>
      <c r="BP152" s="362">
        <f>Trachoma!AV164</f>
        <v>0</v>
      </c>
      <c r="BQ152" s="362">
        <f>Trachoma!AW164</f>
        <v>0</v>
      </c>
      <c r="BR152" s="362">
        <f>COUNTIF(Trachoma!AX164,"Yes")</f>
        <v>0</v>
      </c>
      <c r="BS152" s="337"/>
      <c r="BT152" s="362">
        <f t="shared" si="34"/>
        <v>0</v>
      </c>
      <c r="BU152" s="362">
        <f t="shared" si="35"/>
        <v>0</v>
      </c>
      <c r="BV152" s="362">
        <f t="shared" si="36"/>
        <v>0</v>
      </c>
      <c r="BW152" s="362">
        <f t="shared" si="37"/>
        <v>0</v>
      </c>
      <c r="BX152" s="362">
        <f t="shared" si="38"/>
        <v>0</v>
      </c>
      <c r="BY152" s="362">
        <f t="shared" si="40"/>
        <v>0</v>
      </c>
      <c r="BZ152" s="362">
        <f t="shared" si="41"/>
        <v>0</v>
      </c>
      <c r="CA152" s="362">
        <f t="shared" si="42"/>
        <v>0</v>
      </c>
      <c r="CB152" s="362">
        <f t="shared" si="43"/>
        <v>0</v>
      </c>
      <c r="CC152" s="362">
        <f t="shared" si="39"/>
        <v>0</v>
      </c>
    </row>
    <row r="153" spans="2:81" x14ac:dyDescent="0.25">
      <c r="B153" s="147">
        <f>Demography!B161</f>
        <v>0</v>
      </c>
      <c r="C153" s="147">
        <f>Demography!C161</f>
        <v>0</v>
      </c>
      <c r="D153" s="148">
        <f>Demography!D161</f>
        <v>0</v>
      </c>
      <c r="E153" s="55"/>
      <c r="F153" s="148">
        <f>LF!M160</f>
        <v>0</v>
      </c>
      <c r="G153" s="148">
        <f>LF!AE160</f>
        <v>0</v>
      </c>
      <c r="H153" s="148">
        <f>LF!AF160</f>
        <v>0</v>
      </c>
      <c r="I153" s="148">
        <f>LF!AH160</f>
        <v>0</v>
      </c>
      <c r="J153" s="148">
        <f>LF!AI160</f>
        <v>0</v>
      </c>
      <c r="K153" s="148">
        <f>LF!AK160</f>
        <v>0</v>
      </c>
      <c r="L153" s="148">
        <f>LF!AM160</f>
        <v>0</v>
      </c>
      <c r="M153" s="148">
        <f>LF!AN160</f>
        <v>0</v>
      </c>
      <c r="N153" s="148">
        <f>LF!AO160</f>
        <v>0</v>
      </c>
      <c r="O153" s="148">
        <f>LF!AP160</f>
        <v>0</v>
      </c>
      <c r="P153" s="148">
        <f>LF!AQ160</f>
        <v>0</v>
      </c>
      <c r="Q153" s="148">
        <f>COUNTIF(LF!AR160,"Yes")</f>
        <v>0</v>
      </c>
      <c r="R153" s="55"/>
      <c r="S153" s="148">
        <f>Oncho!K160</f>
        <v>0</v>
      </c>
      <c r="T153" s="148">
        <f>MAX(Oncho!AB160,Oncho!BA160)</f>
        <v>0</v>
      </c>
      <c r="U153" s="148">
        <f>MAX(Oncho!AC160,Oncho!BB160)</f>
        <v>0</v>
      </c>
      <c r="V153" s="148">
        <f>MAX(Oncho!AE160,Oncho!BD160)</f>
        <v>0</v>
      </c>
      <c r="W153" s="148">
        <f>MAX(Oncho!AF160,Oncho!BE160)</f>
        <v>0</v>
      </c>
      <c r="X153" s="148">
        <f>MAX(Oncho!AG160,Oncho!BF160)</f>
        <v>0</v>
      </c>
      <c r="Y153" s="148">
        <f>MAX(Oncho!AH160,Oncho!BG160)</f>
        <v>0</v>
      </c>
      <c r="Z153" s="148">
        <f>MAX(Oncho!AI160,Oncho!BH160)</f>
        <v>0</v>
      </c>
      <c r="AA153" s="148">
        <f>MAX(Oncho!AJ160,Oncho!BI160)</f>
        <v>0</v>
      </c>
      <c r="AB153" s="148">
        <f>MAX(COUNTIF(Oncho!AK160,"Yes"),COUNTIF(Oncho!BJ160,"Yes"))</f>
        <v>0</v>
      </c>
      <c r="AC153" s="55"/>
      <c r="AD153" s="148">
        <f>Schisto!P162</f>
        <v>0</v>
      </c>
      <c r="AE153" s="148">
        <f>Schisto!AI162</f>
        <v>0</v>
      </c>
      <c r="AF153" s="148">
        <f>Schisto!AJ162</f>
        <v>0</v>
      </c>
      <c r="AG153" s="148">
        <f>Schisto!AN162</f>
        <v>0</v>
      </c>
      <c r="AH153" s="148">
        <f>Schisto!AO162</f>
        <v>0</v>
      </c>
      <c r="AI153" s="148">
        <f>Schisto!AT162</f>
        <v>0</v>
      </c>
      <c r="AJ153" s="148">
        <f>Schisto!AU162</f>
        <v>0</v>
      </c>
      <c r="AK153" s="148">
        <f>Schisto!AV162</f>
        <v>0</v>
      </c>
      <c r="AL153" s="148">
        <f>Schisto!AW162</f>
        <v>0</v>
      </c>
      <c r="AM153" s="148">
        <f>COUNTIF(Schisto!AX162,"Yes")</f>
        <v>0</v>
      </c>
      <c r="AN153" s="55"/>
      <c r="AO153" s="148">
        <f>STH!P162</f>
        <v>0</v>
      </c>
      <c r="AP153" s="148">
        <f>MAX(STH!AK162,STH!BS162)</f>
        <v>0</v>
      </c>
      <c r="AQ153" s="148">
        <f>MAX(STH!AL162,STH!BT162)</f>
        <v>0</v>
      </c>
      <c r="AR153" s="148">
        <f>MAX(STH!AM162,STH!BU162)</f>
        <v>0</v>
      </c>
      <c r="AS153" s="148">
        <f>MAX(STH!AN162,STH!BV162)</f>
        <v>0</v>
      </c>
      <c r="AT153" s="148">
        <f>MAX(STH!AO162,STH!BW162)</f>
        <v>0</v>
      </c>
      <c r="AU153" s="148">
        <f>MAX(STH!AQ162,STH!BY162)</f>
        <v>0</v>
      </c>
      <c r="AV153" s="148">
        <f>MAX(STH!AR162,STH!BZ162)</f>
        <v>0</v>
      </c>
      <c r="AW153" s="148">
        <f>MAX(STH!AS162,STH!CA162)</f>
        <v>0</v>
      </c>
      <c r="AX153" s="148">
        <f>MAX(STH!AT162,STH!CB162)</f>
        <v>0</v>
      </c>
      <c r="AY153" s="148">
        <f>MAX(STH!AU162,STH!CC162)</f>
        <v>0</v>
      </c>
      <c r="AZ153" s="148">
        <f>MAX(STH!AV162,STH!CD162)</f>
        <v>0</v>
      </c>
      <c r="BA153" s="148">
        <f>MAX(STH!AW162,STH!CE162)</f>
        <v>0</v>
      </c>
      <c r="BB153" s="148">
        <f>MAX(STH!AX162,STH!CF162)</f>
        <v>0</v>
      </c>
      <c r="BC153" s="148">
        <f>MAX(STH!AY162,STH!CG162)</f>
        <v>0</v>
      </c>
      <c r="BD153" s="148">
        <f>MAX(STH!AZ162,STH!CH162)</f>
        <v>0</v>
      </c>
      <c r="BE153" s="148">
        <f>MAX(STH!BA162,STH!CI162)</f>
        <v>0</v>
      </c>
      <c r="BF153" s="148">
        <f>MAX(STH!BB162,STH!CJ162)</f>
        <v>0</v>
      </c>
      <c r="BG153" s="148">
        <f>MAX(COUNTIF(STH!BC162,"Yes"),COUNTIF(STH!CK162,"Yes"))</f>
        <v>0</v>
      </c>
      <c r="BH153" s="55"/>
      <c r="BI153" s="148">
        <f>Trachoma!Q165</f>
        <v>0</v>
      </c>
      <c r="BJ153" s="148">
        <f>Trachoma!AK165</f>
        <v>0</v>
      </c>
      <c r="BK153" s="148">
        <f>Trachoma!AL165</f>
        <v>0</v>
      </c>
      <c r="BL153" s="148">
        <f>Trachoma!AN165</f>
        <v>0</v>
      </c>
      <c r="BM153" s="148">
        <f>Trachoma!AO165</f>
        <v>0</v>
      </c>
      <c r="BN153" s="148">
        <f>Trachoma!AT165</f>
        <v>0</v>
      </c>
      <c r="BO153" s="148">
        <f>Trachoma!AU165</f>
        <v>0</v>
      </c>
      <c r="BP153" s="148">
        <f>Trachoma!AV165</f>
        <v>0</v>
      </c>
      <c r="BQ153" s="148">
        <f>Trachoma!AW165</f>
        <v>0</v>
      </c>
      <c r="BR153" s="148">
        <f>COUNTIF(Trachoma!AX165,"Yes")</f>
        <v>0</v>
      </c>
      <c r="BS153" s="55"/>
      <c r="BT153" s="148">
        <f t="shared" si="34"/>
        <v>0</v>
      </c>
      <c r="BU153" s="148">
        <f t="shared" si="35"/>
        <v>0</v>
      </c>
      <c r="BV153" s="148">
        <f t="shared" si="36"/>
        <v>0</v>
      </c>
      <c r="BW153" s="148">
        <f t="shared" si="37"/>
        <v>0</v>
      </c>
      <c r="BX153" s="148">
        <f t="shared" si="38"/>
        <v>0</v>
      </c>
      <c r="BY153" s="148">
        <f t="shared" si="40"/>
        <v>0</v>
      </c>
      <c r="BZ153" s="148">
        <f t="shared" si="41"/>
        <v>0</v>
      </c>
      <c r="CA153" s="148">
        <f t="shared" si="42"/>
        <v>0</v>
      </c>
      <c r="CB153" s="148">
        <f t="shared" si="43"/>
        <v>0</v>
      </c>
      <c r="CC153" s="148">
        <f t="shared" si="39"/>
        <v>0</v>
      </c>
    </row>
    <row r="154" spans="2:81" x14ac:dyDescent="0.25">
      <c r="B154" s="361">
        <f>Demography!B162</f>
        <v>0</v>
      </c>
      <c r="C154" s="361">
        <f>Demography!C162</f>
        <v>0</v>
      </c>
      <c r="D154" s="362">
        <f>Demography!D162</f>
        <v>0</v>
      </c>
      <c r="E154" s="337"/>
      <c r="F154" s="362">
        <f>LF!M161</f>
        <v>0</v>
      </c>
      <c r="G154" s="362">
        <f>LF!AE161</f>
        <v>0</v>
      </c>
      <c r="H154" s="362">
        <f>LF!AF161</f>
        <v>0</v>
      </c>
      <c r="I154" s="362">
        <f>LF!AH161</f>
        <v>0</v>
      </c>
      <c r="J154" s="362">
        <f>LF!AI161</f>
        <v>0</v>
      </c>
      <c r="K154" s="362">
        <f>LF!AK161</f>
        <v>0</v>
      </c>
      <c r="L154" s="362">
        <f>LF!AM161</f>
        <v>0</v>
      </c>
      <c r="M154" s="362">
        <f>LF!AN161</f>
        <v>0</v>
      </c>
      <c r="N154" s="362">
        <f>LF!AO161</f>
        <v>0</v>
      </c>
      <c r="O154" s="362">
        <f>LF!AP161</f>
        <v>0</v>
      </c>
      <c r="P154" s="362">
        <f>LF!AQ161</f>
        <v>0</v>
      </c>
      <c r="Q154" s="362">
        <f>COUNTIF(LF!AR161,"Yes")</f>
        <v>0</v>
      </c>
      <c r="R154" s="337"/>
      <c r="S154" s="362">
        <f>Oncho!K161</f>
        <v>0</v>
      </c>
      <c r="T154" s="362">
        <f>MAX(Oncho!AB161,Oncho!BA161)</f>
        <v>0</v>
      </c>
      <c r="U154" s="362">
        <f>MAX(Oncho!AC161,Oncho!BB161)</f>
        <v>0</v>
      </c>
      <c r="V154" s="362">
        <f>MAX(Oncho!AE161,Oncho!BD161)</f>
        <v>0</v>
      </c>
      <c r="W154" s="362">
        <f>MAX(Oncho!AF161,Oncho!BE161)</f>
        <v>0</v>
      </c>
      <c r="X154" s="362">
        <f>MAX(Oncho!AG161,Oncho!BF161)</f>
        <v>0</v>
      </c>
      <c r="Y154" s="362">
        <f>MAX(Oncho!AH161,Oncho!BG161)</f>
        <v>0</v>
      </c>
      <c r="Z154" s="362">
        <f>MAX(Oncho!AI161,Oncho!BH161)</f>
        <v>0</v>
      </c>
      <c r="AA154" s="362">
        <f>MAX(Oncho!AJ161,Oncho!BI161)</f>
        <v>0</v>
      </c>
      <c r="AB154" s="362">
        <f>MAX(COUNTIF(Oncho!AK161,"Yes"),COUNTIF(Oncho!BJ161,"Yes"))</f>
        <v>0</v>
      </c>
      <c r="AC154" s="337"/>
      <c r="AD154" s="362">
        <f>Schisto!P163</f>
        <v>0</v>
      </c>
      <c r="AE154" s="362">
        <f>Schisto!AI163</f>
        <v>0</v>
      </c>
      <c r="AF154" s="362">
        <f>Schisto!AJ163</f>
        <v>0</v>
      </c>
      <c r="AG154" s="362">
        <f>Schisto!AN163</f>
        <v>0</v>
      </c>
      <c r="AH154" s="362">
        <f>Schisto!AO163</f>
        <v>0</v>
      </c>
      <c r="AI154" s="362">
        <f>Schisto!AT163</f>
        <v>0</v>
      </c>
      <c r="AJ154" s="362">
        <f>Schisto!AU163</f>
        <v>0</v>
      </c>
      <c r="AK154" s="362">
        <f>Schisto!AV163</f>
        <v>0</v>
      </c>
      <c r="AL154" s="362">
        <f>Schisto!AW163</f>
        <v>0</v>
      </c>
      <c r="AM154" s="362">
        <f>COUNTIF(Schisto!AX163,"Yes")</f>
        <v>0</v>
      </c>
      <c r="AN154" s="337"/>
      <c r="AO154" s="362">
        <f>STH!P163</f>
        <v>0</v>
      </c>
      <c r="AP154" s="362">
        <f>MAX(STH!AK163,STH!BS163)</f>
        <v>0</v>
      </c>
      <c r="AQ154" s="362">
        <f>MAX(STH!AL163,STH!BT163)</f>
        <v>0</v>
      </c>
      <c r="AR154" s="362">
        <f>MAX(STH!AM163,STH!BU163)</f>
        <v>0</v>
      </c>
      <c r="AS154" s="362">
        <f>MAX(STH!AN163,STH!BV163)</f>
        <v>0</v>
      </c>
      <c r="AT154" s="362">
        <f>MAX(STH!AO163,STH!BW163)</f>
        <v>0</v>
      </c>
      <c r="AU154" s="362">
        <f>MAX(STH!AQ163,STH!BY163)</f>
        <v>0</v>
      </c>
      <c r="AV154" s="362">
        <f>MAX(STH!AR163,STH!BZ163)</f>
        <v>0</v>
      </c>
      <c r="AW154" s="362">
        <f>MAX(STH!AS163,STH!CA163)</f>
        <v>0</v>
      </c>
      <c r="AX154" s="362">
        <f>MAX(STH!AT163,STH!CB163)</f>
        <v>0</v>
      </c>
      <c r="AY154" s="362">
        <f>MAX(STH!AU163,STH!CC163)</f>
        <v>0</v>
      </c>
      <c r="AZ154" s="362">
        <f>MAX(STH!AV163,STH!CD163)</f>
        <v>0</v>
      </c>
      <c r="BA154" s="362">
        <f>MAX(STH!AW163,STH!CE163)</f>
        <v>0</v>
      </c>
      <c r="BB154" s="362">
        <f>MAX(STH!AX163,STH!CF163)</f>
        <v>0</v>
      </c>
      <c r="BC154" s="362">
        <f>MAX(STH!AY163,STH!CG163)</f>
        <v>0</v>
      </c>
      <c r="BD154" s="362">
        <f>MAX(STH!AZ163,STH!CH163)</f>
        <v>0</v>
      </c>
      <c r="BE154" s="362">
        <f>MAX(STH!BA163,STH!CI163)</f>
        <v>0</v>
      </c>
      <c r="BF154" s="362">
        <f>MAX(STH!BB163,STH!CJ163)</f>
        <v>0</v>
      </c>
      <c r="BG154" s="362">
        <f>MAX(COUNTIF(STH!BC163,"Yes"),COUNTIF(STH!CK163,"Yes"))</f>
        <v>0</v>
      </c>
      <c r="BH154" s="337"/>
      <c r="BI154" s="362">
        <f>Trachoma!Q166</f>
        <v>0</v>
      </c>
      <c r="BJ154" s="362">
        <f>Trachoma!AK166</f>
        <v>0</v>
      </c>
      <c r="BK154" s="362">
        <f>Trachoma!AL166</f>
        <v>0</v>
      </c>
      <c r="BL154" s="362">
        <f>Trachoma!AN166</f>
        <v>0</v>
      </c>
      <c r="BM154" s="362">
        <f>Trachoma!AO166</f>
        <v>0</v>
      </c>
      <c r="BN154" s="362">
        <f>Trachoma!AT166</f>
        <v>0</v>
      </c>
      <c r="BO154" s="362">
        <f>Trachoma!AU166</f>
        <v>0</v>
      </c>
      <c r="BP154" s="362">
        <f>Trachoma!AV166</f>
        <v>0</v>
      </c>
      <c r="BQ154" s="362">
        <f>Trachoma!AW166</f>
        <v>0</v>
      </c>
      <c r="BR154" s="362">
        <f>COUNTIF(Trachoma!AX166,"Yes")</f>
        <v>0</v>
      </c>
      <c r="BS154" s="337"/>
      <c r="BT154" s="362">
        <f t="shared" si="34"/>
        <v>0</v>
      </c>
      <c r="BU154" s="362">
        <f t="shared" si="35"/>
        <v>0</v>
      </c>
      <c r="BV154" s="362">
        <f t="shared" si="36"/>
        <v>0</v>
      </c>
      <c r="BW154" s="362">
        <f t="shared" si="37"/>
        <v>0</v>
      </c>
      <c r="BX154" s="362">
        <f t="shared" si="38"/>
        <v>0</v>
      </c>
      <c r="BY154" s="362">
        <f t="shared" si="40"/>
        <v>0</v>
      </c>
      <c r="BZ154" s="362">
        <f t="shared" si="41"/>
        <v>0</v>
      </c>
      <c r="CA154" s="362">
        <f t="shared" si="42"/>
        <v>0</v>
      </c>
      <c r="CB154" s="362">
        <f t="shared" si="43"/>
        <v>0</v>
      </c>
      <c r="CC154" s="362">
        <f t="shared" si="39"/>
        <v>0</v>
      </c>
    </row>
    <row r="155" spans="2:81" x14ac:dyDescent="0.25">
      <c r="B155" s="147">
        <f>Demography!B163</f>
        <v>0</v>
      </c>
      <c r="C155" s="147">
        <f>Demography!C163</f>
        <v>0</v>
      </c>
      <c r="D155" s="148">
        <f>Demography!D163</f>
        <v>0</v>
      </c>
      <c r="E155" s="55"/>
      <c r="F155" s="148">
        <f>LF!M162</f>
        <v>0</v>
      </c>
      <c r="G155" s="148">
        <f>LF!AE162</f>
        <v>0</v>
      </c>
      <c r="H155" s="148">
        <f>LF!AF162</f>
        <v>0</v>
      </c>
      <c r="I155" s="148">
        <f>LF!AH162</f>
        <v>0</v>
      </c>
      <c r="J155" s="148">
        <f>LF!AI162</f>
        <v>0</v>
      </c>
      <c r="K155" s="148">
        <f>LF!AK162</f>
        <v>0</v>
      </c>
      <c r="L155" s="148">
        <f>LF!AM162</f>
        <v>0</v>
      </c>
      <c r="M155" s="148">
        <f>LF!AN162</f>
        <v>0</v>
      </c>
      <c r="N155" s="148">
        <f>LF!AO162</f>
        <v>0</v>
      </c>
      <c r="O155" s="148">
        <f>LF!AP162</f>
        <v>0</v>
      </c>
      <c r="P155" s="148">
        <f>LF!AQ162</f>
        <v>0</v>
      </c>
      <c r="Q155" s="148">
        <f>COUNTIF(LF!AR162,"Yes")</f>
        <v>0</v>
      </c>
      <c r="R155" s="55"/>
      <c r="S155" s="148">
        <f>Oncho!K162</f>
        <v>0</v>
      </c>
      <c r="T155" s="148">
        <f>MAX(Oncho!AB162,Oncho!BA162)</f>
        <v>0</v>
      </c>
      <c r="U155" s="148">
        <f>MAX(Oncho!AC162,Oncho!BB162)</f>
        <v>0</v>
      </c>
      <c r="V155" s="148">
        <f>MAX(Oncho!AE162,Oncho!BD162)</f>
        <v>0</v>
      </c>
      <c r="W155" s="148">
        <f>MAX(Oncho!AF162,Oncho!BE162)</f>
        <v>0</v>
      </c>
      <c r="X155" s="148">
        <f>MAX(Oncho!AG162,Oncho!BF162)</f>
        <v>0</v>
      </c>
      <c r="Y155" s="148">
        <f>MAX(Oncho!AH162,Oncho!BG162)</f>
        <v>0</v>
      </c>
      <c r="Z155" s="148">
        <f>MAX(Oncho!AI162,Oncho!BH162)</f>
        <v>0</v>
      </c>
      <c r="AA155" s="148">
        <f>MAX(Oncho!AJ162,Oncho!BI162)</f>
        <v>0</v>
      </c>
      <c r="AB155" s="148">
        <f>MAX(COUNTIF(Oncho!AK162,"Yes"),COUNTIF(Oncho!BJ162,"Yes"))</f>
        <v>0</v>
      </c>
      <c r="AC155" s="55"/>
      <c r="AD155" s="148">
        <f>Schisto!P164</f>
        <v>0</v>
      </c>
      <c r="AE155" s="148">
        <f>Schisto!AI164</f>
        <v>0</v>
      </c>
      <c r="AF155" s="148">
        <f>Schisto!AJ164</f>
        <v>0</v>
      </c>
      <c r="AG155" s="148">
        <f>Schisto!AN164</f>
        <v>0</v>
      </c>
      <c r="AH155" s="148">
        <f>Schisto!AO164</f>
        <v>0</v>
      </c>
      <c r="AI155" s="148">
        <f>Schisto!AT164</f>
        <v>0</v>
      </c>
      <c r="AJ155" s="148">
        <f>Schisto!AU164</f>
        <v>0</v>
      </c>
      <c r="AK155" s="148">
        <f>Schisto!AV164</f>
        <v>0</v>
      </c>
      <c r="AL155" s="148">
        <f>Schisto!AW164</f>
        <v>0</v>
      </c>
      <c r="AM155" s="148">
        <f>COUNTIF(Schisto!AX164,"Yes")</f>
        <v>0</v>
      </c>
      <c r="AN155" s="55"/>
      <c r="AO155" s="148">
        <f>STH!P164</f>
        <v>0</v>
      </c>
      <c r="AP155" s="148">
        <f>MAX(STH!AK164,STH!BS164)</f>
        <v>0</v>
      </c>
      <c r="AQ155" s="148">
        <f>MAX(STH!AL164,STH!BT164)</f>
        <v>0</v>
      </c>
      <c r="AR155" s="148">
        <f>MAX(STH!AM164,STH!BU164)</f>
        <v>0</v>
      </c>
      <c r="AS155" s="148">
        <f>MAX(STH!AN164,STH!BV164)</f>
        <v>0</v>
      </c>
      <c r="AT155" s="148">
        <f>MAX(STH!AO164,STH!BW164)</f>
        <v>0</v>
      </c>
      <c r="AU155" s="148">
        <f>MAX(STH!AQ164,STH!BY164)</f>
        <v>0</v>
      </c>
      <c r="AV155" s="148">
        <f>MAX(STH!AR164,STH!BZ164)</f>
        <v>0</v>
      </c>
      <c r="AW155" s="148">
        <f>MAX(STH!AS164,STH!CA164)</f>
        <v>0</v>
      </c>
      <c r="AX155" s="148">
        <f>MAX(STH!AT164,STH!CB164)</f>
        <v>0</v>
      </c>
      <c r="AY155" s="148">
        <f>MAX(STH!AU164,STH!CC164)</f>
        <v>0</v>
      </c>
      <c r="AZ155" s="148">
        <f>MAX(STH!AV164,STH!CD164)</f>
        <v>0</v>
      </c>
      <c r="BA155" s="148">
        <f>MAX(STH!AW164,STH!CE164)</f>
        <v>0</v>
      </c>
      <c r="BB155" s="148">
        <f>MAX(STH!AX164,STH!CF164)</f>
        <v>0</v>
      </c>
      <c r="BC155" s="148">
        <f>MAX(STH!AY164,STH!CG164)</f>
        <v>0</v>
      </c>
      <c r="BD155" s="148">
        <f>MAX(STH!AZ164,STH!CH164)</f>
        <v>0</v>
      </c>
      <c r="BE155" s="148">
        <f>MAX(STH!BA164,STH!CI164)</f>
        <v>0</v>
      </c>
      <c r="BF155" s="148">
        <f>MAX(STH!BB164,STH!CJ164)</f>
        <v>0</v>
      </c>
      <c r="BG155" s="148">
        <f>MAX(COUNTIF(STH!BC164,"Yes"),COUNTIF(STH!CK164,"Yes"))</f>
        <v>0</v>
      </c>
      <c r="BH155" s="55"/>
      <c r="BI155" s="148">
        <f>Trachoma!Q167</f>
        <v>0</v>
      </c>
      <c r="BJ155" s="148">
        <f>Trachoma!AK167</f>
        <v>0</v>
      </c>
      <c r="BK155" s="148">
        <f>Trachoma!AL167</f>
        <v>0</v>
      </c>
      <c r="BL155" s="148">
        <f>Trachoma!AN167</f>
        <v>0</v>
      </c>
      <c r="BM155" s="148">
        <f>Trachoma!AO167</f>
        <v>0</v>
      </c>
      <c r="BN155" s="148">
        <f>Trachoma!AT167</f>
        <v>0</v>
      </c>
      <c r="BO155" s="148">
        <f>Trachoma!AU167</f>
        <v>0</v>
      </c>
      <c r="BP155" s="148">
        <f>Trachoma!AV167</f>
        <v>0</v>
      </c>
      <c r="BQ155" s="148">
        <f>Trachoma!AW167</f>
        <v>0</v>
      </c>
      <c r="BR155" s="148">
        <f>COUNTIF(Trachoma!AX167,"Yes")</f>
        <v>0</v>
      </c>
      <c r="BS155" s="55"/>
      <c r="BT155" s="148">
        <f t="shared" si="34"/>
        <v>0</v>
      </c>
      <c r="BU155" s="148">
        <f t="shared" si="35"/>
        <v>0</v>
      </c>
      <c r="BV155" s="148">
        <f t="shared" si="36"/>
        <v>0</v>
      </c>
      <c r="BW155" s="148">
        <f t="shared" si="37"/>
        <v>0</v>
      </c>
      <c r="BX155" s="148">
        <f t="shared" si="38"/>
        <v>0</v>
      </c>
      <c r="BY155" s="148">
        <f t="shared" si="40"/>
        <v>0</v>
      </c>
      <c r="BZ155" s="148">
        <f t="shared" si="41"/>
        <v>0</v>
      </c>
      <c r="CA155" s="148">
        <f t="shared" si="42"/>
        <v>0</v>
      </c>
      <c r="CB155" s="148">
        <f t="shared" si="43"/>
        <v>0</v>
      </c>
      <c r="CC155" s="148">
        <f t="shared" si="39"/>
        <v>0</v>
      </c>
    </row>
    <row r="156" spans="2:81" x14ac:dyDescent="0.25">
      <c r="B156" s="361">
        <f>Demography!B164</f>
        <v>0</v>
      </c>
      <c r="C156" s="361">
        <f>Demography!C164</f>
        <v>0</v>
      </c>
      <c r="D156" s="362">
        <f>Demography!D164</f>
        <v>0</v>
      </c>
      <c r="E156" s="337"/>
      <c r="F156" s="362">
        <f>LF!M163</f>
        <v>0</v>
      </c>
      <c r="G156" s="362">
        <f>LF!AE163</f>
        <v>0</v>
      </c>
      <c r="H156" s="362">
        <f>LF!AF163</f>
        <v>0</v>
      </c>
      <c r="I156" s="362">
        <f>LF!AH163</f>
        <v>0</v>
      </c>
      <c r="J156" s="362">
        <f>LF!AI163</f>
        <v>0</v>
      </c>
      <c r="K156" s="362">
        <f>LF!AK163</f>
        <v>0</v>
      </c>
      <c r="L156" s="362">
        <f>LF!AM163</f>
        <v>0</v>
      </c>
      <c r="M156" s="362">
        <f>LF!AN163</f>
        <v>0</v>
      </c>
      <c r="N156" s="362">
        <f>LF!AO163</f>
        <v>0</v>
      </c>
      <c r="O156" s="362">
        <f>LF!AP163</f>
        <v>0</v>
      </c>
      <c r="P156" s="362">
        <f>LF!AQ163</f>
        <v>0</v>
      </c>
      <c r="Q156" s="362">
        <f>COUNTIF(LF!AR163,"Yes")</f>
        <v>0</v>
      </c>
      <c r="R156" s="337"/>
      <c r="S156" s="362">
        <f>Oncho!K163</f>
        <v>0</v>
      </c>
      <c r="T156" s="362">
        <f>MAX(Oncho!AB163,Oncho!BA163)</f>
        <v>0</v>
      </c>
      <c r="U156" s="362">
        <f>MAX(Oncho!AC163,Oncho!BB163)</f>
        <v>0</v>
      </c>
      <c r="V156" s="362">
        <f>MAX(Oncho!AE163,Oncho!BD163)</f>
        <v>0</v>
      </c>
      <c r="W156" s="362">
        <f>MAX(Oncho!AF163,Oncho!BE163)</f>
        <v>0</v>
      </c>
      <c r="X156" s="362">
        <f>MAX(Oncho!AG163,Oncho!BF163)</f>
        <v>0</v>
      </c>
      <c r="Y156" s="362">
        <f>MAX(Oncho!AH163,Oncho!BG163)</f>
        <v>0</v>
      </c>
      <c r="Z156" s="362">
        <f>MAX(Oncho!AI163,Oncho!BH163)</f>
        <v>0</v>
      </c>
      <c r="AA156" s="362">
        <f>MAX(Oncho!AJ163,Oncho!BI163)</f>
        <v>0</v>
      </c>
      <c r="AB156" s="362">
        <f>MAX(COUNTIF(Oncho!AK163,"Yes"),COUNTIF(Oncho!BJ163,"Yes"))</f>
        <v>0</v>
      </c>
      <c r="AC156" s="337"/>
      <c r="AD156" s="362">
        <f>Schisto!P165</f>
        <v>0</v>
      </c>
      <c r="AE156" s="362">
        <f>Schisto!AI165</f>
        <v>0</v>
      </c>
      <c r="AF156" s="362">
        <f>Schisto!AJ165</f>
        <v>0</v>
      </c>
      <c r="AG156" s="362">
        <f>Schisto!AN165</f>
        <v>0</v>
      </c>
      <c r="AH156" s="362">
        <f>Schisto!AO165</f>
        <v>0</v>
      </c>
      <c r="AI156" s="362">
        <f>Schisto!AT165</f>
        <v>0</v>
      </c>
      <c r="AJ156" s="362">
        <f>Schisto!AU165</f>
        <v>0</v>
      </c>
      <c r="AK156" s="362">
        <f>Schisto!AV165</f>
        <v>0</v>
      </c>
      <c r="AL156" s="362">
        <f>Schisto!AW165</f>
        <v>0</v>
      </c>
      <c r="AM156" s="362">
        <f>COUNTIF(Schisto!AX165,"Yes")</f>
        <v>0</v>
      </c>
      <c r="AN156" s="337"/>
      <c r="AO156" s="362">
        <f>STH!P165</f>
        <v>0</v>
      </c>
      <c r="AP156" s="362">
        <f>MAX(STH!AK165,STH!BS165)</f>
        <v>0</v>
      </c>
      <c r="AQ156" s="362">
        <f>MAX(STH!AL165,STH!BT165)</f>
        <v>0</v>
      </c>
      <c r="AR156" s="362">
        <f>MAX(STH!AM165,STH!BU165)</f>
        <v>0</v>
      </c>
      <c r="AS156" s="362">
        <f>MAX(STH!AN165,STH!BV165)</f>
        <v>0</v>
      </c>
      <c r="AT156" s="362">
        <f>MAX(STH!AO165,STH!BW165)</f>
        <v>0</v>
      </c>
      <c r="AU156" s="362">
        <f>MAX(STH!AQ165,STH!BY165)</f>
        <v>0</v>
      </c>
      <c r="AV156" s="362">
        <f>MAX(STH!AR165,STH!BZ165)</f>
        <v>0</v>
      </c>
      <c r="AW156" s="362">
        <f>MAX(STH!AS165,STH!CA165)</f>
        <v>0</v>
      </c>
      <c r="AX156" s="362">
        <f>MAX(STH!AT165,STH!CB165)</f>
        <v>0</v>
      </c>
      <c r="AY156" s="362">
        <f>MAX(STH!AU165,STH!CC165)</f>
        <v>0</v>
      </c>
      <c r="AZ156" s="362">
        <f>MAX(STH!AV165,STH!CD165)</f>
        <v>0</v>
      </c>
      <c r="BA156" s="362">
        <f>MAX(STH!AW165,STH!CE165)</f>
        <v>0</v>
      </c>
      <c r="BB156" s="362">
        <f>MAX(STH!AX165,STH!CF165)</f>
        <v>0</v>
      </c>
      <c r="BC156" s="362">
        <f>MAX(STH!AY165,STH!CG165)</f>
        <v>0</v>
      </c>
      <c r="BD156" s="362">
        <f>MAX(STH!AZ165,STH!CH165)</f>
        <v>0</v>
      </c>
      <c r="BE156" s="362">
        <f>MAX(STH!BA165,STH!CI165)</f>
        <v>0</v>
      </c>
      <c r="BF156" s="362">
        <f>MAX(STH!BB165,STH!CJ165)</f>
        <v>0</v>
      </c>
      <c r="BG156" s="362">
        <f>MAX(COUNTIF(STH!BC165,"Yes"),COUNTIF(STH!CK165,"Yes"))</f>
        <v>0</v>
      </c>
      <c r="BH156" s="337"/>
      <c r="BI156" s="362">
        <f>Trachoma!Q168</f>
        <v>0</v>
      </c>
      <c r="BJ156" s="362">
        <f>Trachoma!AK168</f>
        <v>0</v>
      </c>
      <c r="BK156" s="362">
        <f>Trachoma!AL168</f>
        <v>0</v>
      </c>
      <c r="BL156" s="362">
        <f>Trachoma!AN168</f>
        <v>0</v>
      </c>
      <c r="BM156" s="362">
        <f>Trachoma!AO168</f>
        <v>0</v>
      </c>
      <c r="BN156" s="362">
        <f>Trachoma!AT168</f>
        <v>0</v>
      </c>
      <c r="BO156" s="362">
        <f>Trachoma!AU168</f>
        <v>0</v>
      </c>
      <c r="BP156" s="362">
        <f>Trachoma!AV168</f>
        <v>0</v>
      </c>
      <c r="BQ156" s="362">
        <f>Trachoma!AW168</f>
        <v>0</v>
      </c>
      <c r="BR156" s="362">
        <f>COUNTIF(Trachoma!AX168,"Yes")</f>
        <v>0</v>
      </c>
      <c r="BS156" s="337"/>
      <c r="BT156" s="362">
        <f t="shared" si="34"/>
        <v>0</v>
      </c>
      <c r="BU156" s="362">
        <f t="shared" si="35"/>
        <v>0</v>
      </c>
      <c r="BV156" s="362">
        <f t="shared" si="36"/>
        <v>0</v>
      </c>
      <c r="BW156" s="362">
        <f t="shared" si="37"/>
        <v>0</v>
      </c>
      <c r="BX156" s="362">
        <f t="shared" si="38"/>
        <v>0</v>
      </c>
      <c r="BY156" s="362">
        <f t="shared" si="40"/>
        <v>0</v>
      </c>
      <c r="BZ156" s="362">
        <f t="shared" si="41"/>
        <v>0</v>
      </c>
      <c r="CA156" s="362">
        <f t="shared" si="42"/>
        <v>0</v>
      </c>
      <c r="CB156" s="362">
        <f t="shared" si="43"/>
        <v>0</v>
      </c>
      <c r="CC156" s="362">
        <f t="shared" si="39"/>
        <v>0</v>
      </c>
    </row>
    <row r="157" spans="2:81" x14ac:dyDescent="0.25">
      <c r="B157" s="147">
        <f>Demography!B165</f>
        <v>0</v>
      </c>
      <c r="C157" s="147">
        <f>Demography!C165</f>
        <v>0</v>
      </c>
      <c r="D157" s="148">
        <f>Demography!D165</f>
        <v>0</v>
      </c>
      <c r="E157" s="55"/>
      <c r="F157" s="148">
        <f>LF!M164</f>
        <v>0</v>
      </c>
      <c r="G157" s="148">
        <f>LF!AE164</f>
        <v>0</v>
      </c>
      <c r="H157" s="148">
        <f>LF!AF164</f>
        <v>0</v>
      </c>
      <c r="I157" s="148">
        <f>LF!AH164</f>
        <v>0</v>
      </c>
      <c r="J157" s="148">
        <f>LF!AI164</f>
        <v>0</v>
      </c>
      <c r="K157" s="148">
        <f>LF!AK164</f>
        <v>0</v>
      </c>
      <c r="L157" s="148">
        <f>LF!AM164</f>
        <v>0</v>
      </c>
      <c r="M157" s="148">
        <f>LF!AN164</f>
        <v>0</v>
      </c>
      <c r="N157" s="148">
        <f>LF!AO164</f>
        <v>0</v>
      </c>
      <c r="O157" s="148">
        <f>LF!AP164</f>
        <v>0</v>
      </c>
      <c r="P157" s="148">
        <f>LF!AQ164</f>
        <v>0</v>
      </c>
      <c r="Q157" s="148">
        <f>COUNTIF(LF!AR164,"Yes")</f>
        <v>0</v>
      </c>
      <c r="R157" s="55"/>
      <c r="S157" s="148">
        <f>Oncho!K164</f>
        <v>0</v>
      </c>
      <c r="T157" s="148">
        <f>MAX(Oncho!AB164,Oncho!BA164)</f>
        <v>0</v>
      </c>
      <c r="U157" s="148">
        <f>MAX(Oncho!AC164,Oncho!BB164)</f>
        <v>0</v>
      </c>
      <c r="V157" s="148">
        <f>MAX(Oncho!AE164,Oncho!BD164)</f>
        <v>0</v>
      </c>
      <c r="W157" s="148">
        <f>MAX(Oncho!AF164,Oncho!BE164)</f>
        <v>0</v>
      </c>
      <c r="X157" s="148">
        <f>MAX(Oncho!AG164,Oncho!BF164)</f>
        <v>0</v>
      </c>
      <c r="Y157" s="148">
        <f>MAX(Oncho!AH164,Oncho!BG164)</f>
        <v>0</v>
      </c>
      <c r="Z157" s="148">
        <f>MAX(Oncho!AI164,Oncho!BH164)</f>
        <v>0</v>
      </c>
      <c r="AA157" s="148">
        <f>MAX(Oncho!AJ164,Oncho!BI164)</f>
        <v>0</v>
      </c>
      <c r="AB157" s="148">
        <f>MAX(COUNTIF(Oncho!AK164,"Yes"),COUNTIF(Oncho!BJ164,"Yes"))</f>
        <v>0</v>
      </c>
      <c r="AC157" s="55"/>
      <c r="AD157" s="148">
        <f>Schisto!P166</f>
        <v>0</v>
      </c>
      <c r="AE157" s="148">
        <f>Schisto!AI166</f>
        <v>0</v>
      </c>
      <c r="AF157" s="148">
        <f>Schisto!AJ166</f>
        <v>0</v>
      </c>
      <c r="AG157" s="148">
        <f>Schisto!AN166</f>
        <v>0</v>
      </c>
      <c r="AH157" s="148">
        <f>Schisto!AO166</f>
        <v>0</v>
      </c>
      <c r="AI157" s="148">
        <f>Schisto!AT166</f>
        <v>0</v>
      </c>
      <c r="AJ157" s="148">
        <f>Schisto!AU166</f>
        <v>0</v>
      </c>
      <c r="AK157" s="148">
        <f>Schisto!AV166</f>
        <v>0</v>
      </c>
      <c r="AL157" s="148">
        <f>Schisto!AW166</f>
        <v>0</v>
      </c>
      <c r="AM157" s="148">
        <f>COUNTIF(Schisto!AX166,"Yes")</f>
        <v>0</v>
      </c>
      <c r="AN157" s="55"/>
      <c r="AO157" s="148">
        <f>STH!P166</f>
        <v>0</v>
      </c>
      <c r="AP157" s="148">
        <f>MAX(STH!AK166,STH!BS166)</f>
        <v>0</v>
      </c>
      <c r="AQ157" s="148">
        <f>MAX(STH!AL166,STH!BT166)</f>
        <v>0</v>
      </c>
      <c r="AR157" s="148">
        <f>MAX(STH!AM166,STH!BU166)</f>
        <v>0</v>
      </c>
      <c r="AS157" s="148">
        <f>MAX(STH!AN166,STH!BV166)</f>
        <v>0</v>
      </c>
      <c r="AT157" s="148">
        <f>MAX(STH!AO166,STH!BW166)</f>
        <v>0</v>
      </c>
      <c r="AU157" s="148">
        <f>MAX(STH!AQ166,STH!BY166)</f>
        <v>0</v>
      </c>
      <c r="AV157" s="148">
        <f>MAX(STH!AR166,STH!BZ166)</f>
        <v>0</v>
      </c>
      <c r="AW157" s="148">
        <f>MAX(STH!AS166,STH!CA166)</f>
        <v>0</v>
      </c>
      <c r="AX157" s="148">
        <f>MAX(STH!AT166,STH!CB166)</f>
        <v>0</v>
      </c>
      <c r="AY157" s="148">
        <f>MAX(STH!AU166,STH!CC166)</f>
        <v>0</v>
      </c>
      <c r="AZ157" s="148">
        <f>MAX(STH!AV166,STH!CD166)</f>
        <v>0</v>
      </c>
      <c r="BA157" s="148">
        <f>MAX(STH!AW166,STH!CE166)</f>
        <v>0</v>
      </c>
      <c r="BB157" s="148">
        <f>MAX(STH!AX166,STH!CF166)</f>
        <v>0</v>
      </c>
      <c r="BC157" s="148">
        <f>MAX(STH!AY166,STH!CG166)</f>
        <v>0</v>
      </c>
      <c r="BD157" s="148">
        <f>MAX(STH!AZ166,STH!CH166)</f>
        <v>0</v>
      </c>
      <c r="BE157" s="148">
        <f>MAX(STH!BA166,STH!CI166)</f>
        <v>0</v>
      </c>
      <c r="BF157" s="148">
        <f>MAX(STH!BB166,STH!CJ166)</f>
        <v>0</v>
      </c>
      <c r="BG157" s="148">
        <f>MAX(COUNTIF(STH!BC166,"Yes"),COUNTIF(STH!CK166,"Yes"))</f>
        <v>0</v>
      </c>
      <c r="BH157" s="55"/>
      <c r="BI157" s="148">
        <f>Trachoma!Q169</f>
        <v>0</v>
      </c>
      <c r="BJ157" s="148">
        <f>Trachoma!AK169</f>
        <v>0</v>
      </c>
      <c r="BK157" s="148">
        <f>Trachoma!AL169</f>
        <v>0</v>
      </c>
      <c r="BL157" s="148">
        <f>Trachoma!AN169</f>
        <v>0</v>
      </c>
      <c r="BM157" s="148">
        <f>Trachoma!AO169</f>
        <v>0</v>
      </c>
      <c r="BN157" s="148">
        <f>Trachoma!AT169</f>
        <v>0</v>
      </c>
      <c r="BO157" s="148">
        <f>Trachoma!AU169</f>
        <v>0</v>
      </c>
      <c r="BP157" s="148">
        <f>Trachoma!AV169</f>
        <v>0</v>
      </c>
      <c r="BQ157" s="148">
        <f>Trachoma!AW169</f>
        <v>0</v>
      </c>
      <c r="BR157" s="148">
        <f>COUNTIF(Trachoma!AX169,"Yes")</f>
        <v>0</v>
      </c>
      <c r="BS157" s="55"/>
      <c r="BT157" s="148">
        <f t="shared" si="34"/>
        <v>0</v>
      </c>
      <c r="BU157" s="148">
        <f t="shared" si="35"/>
        <v>0</v>
      </c>
      <c r="BV157" s="148">
        <f t="shared" si="36"/>
        <v>0</v>
      </c>
      <c r="BW157" s="148">
        <f t="shared" si="37"/>
        <v>0</v>
      </c>
      <c r="BX157" s="148">
        <f t="shared" si="38"/>
        <v>0</v>
      </c>
      <c r="BY157" s="148">
        <f t="shared" si="40"/>
        <v>0</v>
      </c>
      <c r="BZ157" s="148">
        <f t="shared" si="41"/>
        <v>0</v>
      </c>
      <c r="CA157" s="148">
        <f t="shared" si="42"/>
        <v>0</v>
      </c>
      <c r="CB157" s="148">
        <f t="shared" si="43"/>
        <v>0</v>
      </c>
      <c r="CC157" s="148">
        <f t="shared" si="39"/>
        <v>0</v>
      </c>
    </row>
    <row r="158" spans="2:81" x14ac:dyDescent="0.25">
      <c r="B158" s="361">
        <f>Demography!B166</f>
        <v>0</v>
      </c>
      <c r="C158" s="361">
        <f>Demography!C166</f>
        <v>0</v>
      </c>
      <c r="D158" s="362">
        <f>Demography!D166</f>
        <v>0</v>
      </c>
      <c r="E158" s="337"/>
      <c r="F158" s="362">
        <f>LF!M165</f>
        <v>0</v>
      </c>
      <c r="G158" s="362">
        <f>LF!AE165</f>
        <v>0</v>
      </c>
      <c r="H158" s="362">
        <f>LF!AF165</f>
        <v>0</v>
      </c>
      <c r="I158" s="362">
        <f>LF!AH165</f>
        <v>0</v>
      </c>
      <c r="J158" s="362">
        <f>LF!AI165</f>
        <v>0</v>
      </c>
      <c r="K158" s="362">
        <f>LF!AK165</f>
        <v>0</v>
      </c>
      <c r="L158" s="362">
        <f>LF!AM165</f>
        <v>0</v>
      </c>
      <c r="M158" s="362">
        <f>LF!AN165</f>
        <v>0</v>
      </c>
      <c r="N158" s="362">
        <f>LF!AO165</f>
        <v>0</v>
      </c>
      <c r="O158" s="362">
        <f>LF!AP165</f>
        <v>0</v>
      </c>
      <c r="P158" s="362">
        <f>LF!AQ165</f>
        <v>0</v>
      </c>
      <c r="Q158" s="362">
        <f>COUNTIF(LF!AR165,"Yes")</f>
        <v>0</v>
      </c>
      <c r="R158" s="337"/>
      <c r="S158" s="362">
        <f>Oncho!K165</f>
        <v>0</v>
      </c>
      <c r="T158" s="362">
        <f>MAX(Oncho!AB165,Oncho!BA165)</f>
        <v>0</v>
      </c>
      <c r="U158" s="362">
        <f>MAX(Oncho!AC165,Oncho!BB165)</f>
        <v>0</v>
      </c>
      <c r="V158" s="362">
        <f>MAX(Oncho!AE165,Oncho!BD165)</f>
        <v>0</v>
      </c>
      <c r="W158" s="362">
        <f>MAX(Oncho!AF165,Oncho!BE165)</f>
        <v>0</v>
      </c>
      <c r="X158" s="362">
        <f>MAX(Oncho!AG165,Oncho!BF165)</f>
        <v>0</v>
      </c>
      <c r="Y158" s="362">
        <f>MAX(Oncho!AH165,Oncho!BG165)</f>
        <v>0</v>
      </c>
      <c r="Z158" s="362">
        <f>MAX(Oncho!AI165,Oncho!BH165)</f>
        <v>0</v>
      </c>
      <c r="AA158" s="362">
        <f>MAX(Oncho!AJ165,Oncho!BI165)</f>
        <v>0</v>
      </c>
      <c r="AB158" s="362">
        <f>MAX(COUNTIF(Oncho!AK165,"Yes"),COUNTIF(Oncho!BJ165,"Yes"))</f>
        <v>0</v>
      </c>
      <c r="AC158" s="337"/>
      <c r="AD158" s="362">
        <f>Schisto!P167</f>
        <v>0</v>
      </c>
      <c r="AE158" s="362">
        <f>Schisto!AI167</f>
        <v>0</v>
      </c>
      <c r="AF158" s="362">
        <f>Schisto!AJ167</f>
        <v>0</v>
      </c>
      <c r="AG158" s="362">
        <f>Schisto!AN167</f>
        <v>0</v>
      </c>
      <c r="AH158" s="362">
        <f>Schisto!AO167</f>
        <v>0</v>
      </c>
      <c r="AI158" s="362">
        <f>Schisto!AT167</f>
        <v>0</v>
      </c>
      <c r="AJ158" s="362">
        <f>Schisto!AU167</f>
        <v>0</v>
      </c>
      <c r="AK158" s="362">
        <f>Schisto!AV167</f>
        <v>0</v>
      </c>
      <c r="AL158" s="362">
        <f>Schisto!AW167</f>
        <v>0</v>
      </c>
      <c r="AM158" s="362">
        <f>COUNTIF(Schisto!AX167,"Yes")</f>
        <v>0</v>
      </c>
      <c r="AN158" s="337"/>
      <c r="AO158" s="362">
        <f>STH!P167</f>
        <v>0</v>
      </c>
      <c r="AP158" s="362">
        <f>MAX(STH!AK167,STH!BS167)</f>
        <v>0</v>
      </c>
      <c r="AQ158" s="362">
        <f>MAX(STH!AL167,STH!BT167)</f>
        <v>0</v>
      </c>
      <c r="AR158" s="362">
        <f>MAX(STH!AM167,STH!BU167)</f>
        <v>0</v>
      </c>
      <c r="AS158" s="362">
        <f>MAX(STH!AN167,STH!BV167)</f>
        <v>0</v>
      </c>
      <c r="AT158" s="362">
        <f>MAX(STH!AO167,STH!BW167)</f>
        <v>0</v>
      </c>
      <c r="AU158" s="362">
        <f>MAX(STH!AQ167,STH!BY167)</f>
        <v>0</v>
      </c>
      <c r="AV158" s="362">
        <f>MAX(STH!AR167,STH!BZ167)</f>
        <v>0</v>
      </c>
      <c r="AW158" s="362">
        <f>MAX(STH!AS167,STH!CA167)</f>
        <v>0</v>
      </c>
      <c r="AX158" s="362">
        <f>MAX(STH!AT167,STH!CB167)</f>
        <v>0</v>
      </c>
      <c r="AY158" s="362">
        <f>MAX(STH!AU167,STH!CC167)</f>
        <v>0</v>
      </c>
      <c r="AZ158" s="362">
        <f>MAX(STH!AV167,STH!CD167)</f>
        <v>0</v>
      </c>
      <c r="BA158" s="362">
        <f>MAX(STH!AW167,STH!CE167)</f>
        <v>0</v>
      </c>
      <c r="BB158" s="362">
        <f>MAX(STH!AX167,STH!CF167)</f>
        <v>0</v>
      </c>
      <c r="BC158" s="362">
        <f>MAX(STH!AY167,STH!CG167)</f>
        <v>0</v>
      </c>
      <c r="BD158" s="362">
        <f>MAX(STH!AZ167,STH!CH167)</f>
        <v>0</v>
      </c>
      <c r="BE158" s="362">
        <f>MAX(STH!BA167,STH!CI167)</f>
        <v>0</v>
      </c>
      <c r="BF158" s="362">
        <f>MAX(STH!BB167,STH!CJ167)</f>
        <v>0</v>
      </c>
      <c r="BG158" s="362">
        <f>MAX(COUNTIF(STH!BC167,"Yes"),COUNTIF(STH!CK167,"Yes"))</f>
        <v>0</v>
      </c>
      <c r="BH158" s="337"/>
      <c r="BI158" s="362">
        <f>Trachoma!Q170</f>
        <v>0</v>
      </c>
      <c r="BJ158" s="362">
        <f>Trachoma!AK170</f>
        <v>0</v>
      </c>
      <c r="BK158" s="362">
        <f>Trachoma!AL170</f>
        <v>0</v>
      </c>
      <c r="BL158" s="362">
        <f>Trachoma!AN170</f>
        <v>0</v>
      </c>
      <c r="BM158" s="362">
        <f>Trachoma!AO170</f>
        <v>0</v>
      </c>
      <c r="BN158" s="362">
        <f>Trachoma!AT170</f>
        <v>0</v>
      </c>
      <c r="BO158" s="362">
        <f>Trachoma!AU170</f>
        <v>0</v>
      </c>
      <c r="BP158" s="362">
        <f>Trachoma!AV170</f>
        <v>0</v>
      </c>
      <c r="BQ158" s="362">
        <f>Trachoma!AW170</f>
        <v>0</v>
      </c>
      <c r="BR158" s="362">
        <f>COUNTIF(Trachoma!AX170,"Yes")</f>
        <v>0</v>
      </c>
      <c r="BS158" s="337"/>
      <c r="BT158" s="362">
        <f t="shared" si="34"/>
        <v>0</v>
      </c>
      <c r="BU158" s="362">
        <f t="shared" si="35"/>
        <v>0</v>
      </c>
      <c r="BV158" s="362">
        <f t="shared" si="36"/>
        <v>0</v>
      </c>
      <c r="BW158" s="362">
        <f t="shared" si="37"/>
        <v>0</v>
      </c>
      <c r="BX158" s="362">
        <f t="shared" si="38"/>
        <v>0</v>
      </c>
      <c r="BY158" s="362">
        <f t="shared" si="40"/>
        <v>0</v>
      </c>
      <c r="BZ158" s="362">
        <f t="shared" si="41"/>
        <v>0</v>
      </c>
      <c r="CA158" s="362">
        <f t="shared" si="42"/>
        <v>0</v>
      </c>
      <c r="CB158" s="362">
        <f t="shared" si="43"/>
        <v>0</v>
      </c>
      <c r="CC158" s="362">
        <f t="shared" si="39"/>
        <v>0</v>
      </c>
    </row>
    <row r="159" spans="2:81" x14ac:dyDescent="0.25">
      <c r="B159" s="147">
        <f>Demography!B167</f>
        <v>0</v>
      </c>
      <c r="C159" s="147">
        <f>Demography!C167</f>
        <v>0</v>
      </c>
      <c r="D159" s="148">
        <f>Demography!D167</f>
        <v>0</v>
      </c>
      <c r="E159" s="55"/>
      <c r="F159" s="148">
        <f>LF!M166</f>
        <v>0</v>
      </c>
      <c r="G159" s="148">
        <f>LF!AE166</f>
        <v>0</v>
      </c>
      <c r="H159" s="148">
        <f>LF!AF166</f>
        <v>0</v>
      </c>
      <c r="I159" s="148">
        <f>LF!AH166</f>
        <v>0</v>
      </c>
      <c r="J159" s="148">
        <f>LF!AI166</f>
        <v>0</v>
      </c>
      <c r="K159" s="148">
        <f>LF!AK166</f>
        <v>0</v>
      </c>
      <c r="L159" s="148">
        <f>LF!AM166</f>
        <v>0</v>
      </c>
      <c r="M159" s="148">
        <f>LF!AN166</f>
        <v>0</v>
      </c>
      <c r="N159" s="148">
        <f>LF!AO166</f>
        <v>0</v>
      </c>
      <c r="O159" s="148">
        <f>LF!AP166</f>
        <v>0</v>
      </c>
      <c r="P159" s="148">
        <f>LF!AQ166</f>
        <v>0</v>
      </c>
      <c r="Q159" s="148">
        <f>COUNTIF(LF!AR166,"Yes")</f>
        <v>0</v>
      </c>
      <c r="R159" s="55"/>
      <c r="S159" s="148">
        <f>Oncho!K166</f>
        <v>0</v>
      </c>
      <c r="T159" s="148">
        <f>MAX(Oncho!AB166,Oncho!BA166)</f>
        <v>0</v>
      </c>
      <c r="U159" s="148">
        <f>MAX(Oncho!AC166,Oncho!BB166)</f>
        <v>0</v>
      </c>
      <c r="V159" s="148">
        <f>MAX(Oncho!AE166,Oncho!BD166)</f>
        <v>0</v>
      </c>
      <c r="W159" s="148">
        <f>MAX(Oncho!AF166,Oncho!BE166)</f>
        <v>0</v>
      </c>
      <c r="X159" s="148">
        <f>MAX(Oncho!AG166,Oncho!BF166)</f>
        <v>0</v>
      </c>
      <c r="Y159" s="148">
        <f>MAX(Oncho!AH166,Oncho!BG166)</f>
        <v>0</v>
      </c>
      <c r="Z159" s="148">
        <f>MAX(Oncho!AI166,Oncho!BH166)</f>
        <v>0</v>
      </c>
      <c r="AA159" s="148">
        <f>MAX(Oncho!AJ166,Oncho!BI166)</f>
        <v>0</v>
      </c>
      <c r="AB159" s="148">
        <f>MAX(COUNTIF(Oncho!AK166,"Yes"),COUNTIF(Oncho!BJ166,"Yes"))</f>
        <v>0</v>
      </c>
      <c r="AC159" s="55"/>
      <c r="AD159" s="148">
        <f>Schisto!P168</f>
        <v>0</v>
      </c>
      <c r="AE159" s="148">
        <f>Schisto!AI168</f>
        <v>0</v>
      </c>
      <c r="AF159" s="148">
        <f>Schisto!AJ168</f>
        <v>0</v>
      </c>
      <c r="AG159" s="148">
        <f>Schisto!AN168</f>
        <v>0</v>
      </c>
      <c r="AH159" s="148">
        <f>Schisto!AO168</f>
        <v>0</v>
      </c>
      <c r="AI159" s="148">
        <f>Schisto!AT168</f>
        <v>0</v>
      </c>
      <c r="AJ159" s="148">
        <f>Schisto!AU168</f>
        <v>0</v>
      </c>
      <c r="AK159" s="148">
        <f>Schisto!AV168</f>
        <v>0</v>
      </c>
      <c r="AL159" s="148">
        <f>Schisto!AW168</f>
        <v>0</v>
      </c>
      <c r="AM159" s="148">
        <f>COUNTIF(Schisto!AX168,"Yes")</f>
        <v>0</v>
      </c>
      <c r="AN159" s="55"/>
      <c r="AO159" s="148">
        <f>STH!P168</f>
        <v>0</v>
      </c>
      <c r="AP159" s="148">
        <f>MAX(STH!AK168,STH!BS168)</f>
        <v>0</v>
      </c>
      <c r="AQ159" s="148">
        <f>MAX(STH!AL168,STH!BT168)</f>
        <v>0</v>
      </c>
      <c r="AR159" s="148">
        <f>MAX(STH!AM168,STH!BU168)</f>
        <v>0</v>
      </c>
      <c r="AS159" s="148">
        <f>MAX(STH!AN168,STH!BV168)</f>
        <v>0</v>
      </c>
      <c r="AT159" s="148">
        <f>MAX(STH!AO168,STH!BW168)</f>
        <v>0</v>
      </c>
      <c r="AU159" s="148">
        <f>MAX(STH!AQ168,STH!BY168)</f>
        <v>0</v>
      </c>
      <c r="AV159" s="148">
        <f>MAX(STH!AR168,STH!BZ168)</f>
        <v>0</v>
      </c>
      <c r="AW159" s="148">
        <f>MAX(STH!AS168,STH!CA168)</f>
        <v>0</v>
      </c>
      <c r="AX159" s="148">
        <f>MAX(STH!AT168,STH!CB168)</f>
        <v>0</v>
      </c>
      <c r="AY159" s="148">
        <f>MAX(STH!AU168,STH!CC168)</f>
        <v>0</v>
      </c>
      <c r="AZ159" s="148">
        <f>MAX(STH!AV168,STH!CD168)</f>
        <v>0</v>
      </c>
      <c r="BA159" s="148">
        <f>MAX(STH!AW168,STH!CE168)</f>
        <v>0</v>
      </c>
      <c r="BB159" s="148">
        <f>MAX(STH!AX168,STH!CF168)</f>
        <v>0</v>
      </c>
      <c r="BC159" s="148">
        <f>MAX(STH!AY168,STH!CG168)</f>
        <v>0</v>
      </c>
      <c r="BD159" s="148">
        <f>MAX(STH!AZ168,STH!CH168)</f>
        <v>0</v>
      </c>
      <c r="BE159" s="148">
        <f>MAX(STH!BA168,STH!CI168)</f>
        <v>0</v>
      </c>
      <c r="BF159" s="148">
        <f>MAX(STH!BB168,STH!CJ168)</f>
        <v>0</v>
      </c>
      <c r="BG159" s="148">
        <f>MAX(COUNTIF(STH!BC168,"Yes"),COUNTIF(STH!CK168,"Yes"))</f>
        <v>0</v>
      </c>
      <c r="BH159" s="55"/>
      <c r="BI159" s="148">
        <f>Trachoma!Q171</f>
        <v>0</v>
      </c>
      <c r="BJ159" s="148">
        <f>Trachoma!AK171</f>
        <v>0</v>
      </c>
      <c r="BK159" s="148">
        <f>Trachoma!AL171</f>
        <v>0</v>
      </c>
      <c r="BL159" s="148">
        <f>Trachoma!AN171</f>
        <v>0</v>
      </c>
      <c r="BM159" s="148">
        <f>Trachoma!AO171</f>
        <v>0</v>
      </c>
      <c r="BN159" s="148">
        <f>Trachoma!AT171</f>
        <v>0</v>
      </c>
      <c r="BO159" s="148">
        <f>Trachoma!AU171</f>
        <v>0</v>
      </c>
      <c r="BP159" s="148">
        <f>Trachoma!AV171</f>
        <v>0</v>
      </c>
      <c r="BQ159" s="148">
        <f>Trachoma!AW171</f>
        <v>0</v>
      </c>
      <c r="BR159" s="148">
        <f>COUNTIF(Trachoma!AX171,"Yes")</f>
        <v>0</v>
      </c>
      <c r="BS159" s="55"/>
      <c r="BT159" s="148">
        <f t="shared" si="34"/>
        <v>0</v>
      </c>
      <c r="BU159" s="148">
        <f t="shared" si="35"/>
        <v>0</v>
      </c>
      <c r="BV159" s="148">
        <f t="shared" si="36"/>
        <v>0</v>
      </c>
      <c r="BW159" s="148">
        <f t="shared" si="37"/>
        <v>0</v>
      </c>
      <c r="BX159" s="148">
        <f t="shared" si="38"/>
        <v>0</v>
      </c>
      <c r="BY159" s="148">
        <f t="shared" si="40"/>
        <v>0</v>
      </c>
      <c r="BZ159" s="148">
        <f t="shared" si="41"/>
        <v>0</v>
      </c>
      <c r="CA159" s="148">
        <f t="shared" si="42"/>
        <v>0</v>
      </c>
      <c r="CB159" s="148">
        <f t="shared" si="43"/>
        <v>0</v>
      </c>
      <c r="CC159" s="148">
        <f t="shared" si="39"/>
        <v>0</v>
      </c>
    </row>
    <row r="160" spans="2:81" x14ac:dyDescent="0.25">
      <c r="B160" s="361">
        <f>Demography!B168</f>
        <v>0</v>
      </c>
      <c r="C160" s="361">
        <f>Demography!C168</f>
        <v>0</v>
      </c>
      <c r="D160" s="362">
        <f>Demography!D168</f>
        <v>0</v>
      </c>
      <c r="E160" s="337"/>
      <c r="F160" s="362">
        <f>LF!M167</f>
        <v>0</v>
      </c>
      <c r="G160" s="362">
        <f>LF!AE167</f>
        <v>0</v>
      </c>
      <c r="H160" s="362">
        <f>LF!AF167</f>
        <v>0</v>
      </c>
      <c r="I160" s="362">
        <f>LF!AH167</f>
        <v>0</v>
      </c>
      <c r="J160" s="362">
        <f>LF!AI167</f>
        <v>0</v>
      </c>
      <c r="K160" s="362">
        <f>LF!AK167</f>
        <v>0</v>
      </c>
      <c r="L160" s="362">
        <f>LF!AM167</f>
        <v>0</v>
      </c>
      <c r="M160" s="362">
        <f>LF!AN167</f>
        <v>0</v>
      </c>
      <c r="N160" s="362">
        <f>LF!AO167</f>
        <v>0</v>
      </c>
      <c r="O160" s="362">
        <f>LF!AP167</f>
        <v>0</v>
      </c>
      <c r="P160" s="362">
        <f>LF!AQ167</f>
        <v>0</v>
      </c>
      <c r="Q160" s="362">
        <f>COUNTIF(LF!AR167,"Yes")</f>
        <v>0</v>
      </c>
      <c r="R160" s="337"/>
      <c r="S160" s="362">
        <f>Oncho!K167</f>
        <v>0</v>
      </c>
      <c r="T160" s="362">
        <f>MAX(Oncho!AB167,Oncho!BA167)</f>
        <v>0</v>
      </c>
      <c r="U160" s="362">
        <f>MAX(Oncho!AC167,Oncho!BB167)</f>
        <v>0</v>
      </c>
      <c r="V160" s="362">
        <f>MAX(Oncho!AE167,Oncho!BD167)</f>
        <v>0</v>
      </c>
      <c r="W160" s="362">
        <f>MAX(Oncho!AF167,Oncho!BE167)</f>
        <v>0</v>
      </c>
      <c r="X160" s="362">
        <f>MAX(Oncho!AG167,Oncho!BF167)</f>
        <v>0</v>
      </c>
      <c r="Y160" s="362">
        <f>MAX(Oncho!AH167,Oncho!BG167)</f>
        <v>0</v>
      </c>
      <c r="Z160" s="362">
        <f>MAX(Oncho!AI167,Oncho!BH167)</f>
        <v>0</v>
      </c>
      <c r="AA160" s="362">
        <f>MAX(Oncho!AJ167,Oncho!BI167)</f>
        <v>0</v>
      </c>
      <c r="AB160" s="362">
        <f>MAX(COUNTIF(Oncho!AK167,"Yes"),COUNTIF(Oncho!BJ167,"Yes"))</f>
        <v>0</v>
      </c>
      <c r="AC160" s="337"/>
      <c r="AD160" s="362">
        <f>Schisto!P169</f>
        <v>0</v>
      </c>
      <c r="AE160" s="362">
        <f>Schisto!AI169</f>
        <v>0</v>
      </c>
      <c r="AF160" s="362">
        <f>Schisto!AJ169</f>
        <v>0</v>
      </c>
      <c r="AG160" s="362">
        <f>Schisto!AN169</f>
        <v>0</v>
      </c>
      <c r="AH160" s="362">
        <f>Schisto!AO169</f>
        <v>0</v>
      </c>
      <c r="AI160" s="362">
        <f>Schisto!AT169</f>
        <v>0</v>
      </c>
      <c r="AJ160" s="362">
        <f>Schisto!AU169</f>
        <v>0</v>
      </c>
      <c r="AK160" s="362">
        <f>Schisto!AV169</f>
        <v>0</v>
      </c>
      <c r="AL160" s="362">
        <f>Schisto!AW169</f>
        <v>0</v>
      </c>
      <c r="AM160" s="362">
        <f>COUNTIF(Schisto!AX169,"Yes")</f>
        <v>0</v>
      </c>
      <c r="AN160" s="337"/>
      <c r="AO160" s="362">
        <f>STH!P169</f>
        <v>0</v>
      </c>
      <c r="AP160" s="362">
        <f>MAX(STH!AK169,STH!BS169)</f>
        <v>0</v>
      </c>
      <c r="AQ160" s="362">
        <f>MAX(STH!AL169,STH!BT169)</f>
        <v>0</v>
      </c>
      <c r="AR160" s="362">
        <f>MAX(STH!AM169,STH!BU169)</f>
        <v>0</v>
      </c>
      <c r="AS160" s="362">
        <f>MAX(STH!AN169,STH!BV169)</f>
        <v>0</v>
      </c>
      <c r="AT160" s="362">
        <f>MAX(STH!AO169,STH!BW169)</f>
        <v>0</v>
      </c>
      <c r="AU160" s="362">
        <f>MAX(STH!AQ169,STH!BY169)</f>
        <v>0</v>
      </c>
      <c r="AV160" s="362">
        <f>MAX(STH!AR169,STH!BZ169)</f>
        <v>0</v>
      </c>
      <c r="AW160" s="362">
        <f>MAX(STH!AS169,STH!CA169)</f>
        <v>0</v>
      </c>
      <c r="AX160" s="362">
        <f>MAX(STH!AT169,STH!CB169)</f>
        <v>0</v>
      </c>
      <c r="AY160" s="362">
        <f>MAX(STH!AU169,STH!CC169)</f>
        <v>0</v>
      </c>
      <c r="AZ160" s="362">
        <f>MAX(STH!AV169,STH!CD169)</f>
        <v>0</v>
      </c>
      <c r="BA160" s="362">
        <f>MAX(STH!AW169,STH!CE169)</f>
        <v>0</v>
      </c>
      <c r="BB160" s="362">
        <f>MAX(STH!AX169,STH!CF169)</f>
        <v>0</v>
      </c>
      <c r="BC160" s="362">
        <f>MAX(STH!AY169,STH!CG169)</f>
        <v>0</v>
      </c>
      <c r="BD160" s="362">
        <f>MAX(STH!AZ169,STH!CH169)</f>
        <v>0</v>
      </c>
      <c r="BE160" s="362">
        <f>MAX(STH!BA169,STH!CI169)</f>
        <v>0</v>
      </c>
      <c r="BF160" s="362">
        <f>MAX(STH!BB169,STH!CJ169)</f>
        <v>0</v>
      </c>
      <c r="BG160" s="362">
        <f>MAX(COUNTIF(STH!BC169,"Yes"),COUNTIF(STH!CK169,"Yes"))</f>
        <v>0</v>
      </c>
      <c r="BH160" s="337"/>
      <c r="BI160" s="362">
        <f>Trachoma!Q172</f>
        <v>0</v>
      </c>
      <c r="BJ160" s="362">
        <f>Trachoma!AK172</f>
        <v>0</v>
      </c>
      <c r="BK160" s="362">
        <f>Trachoma!AL172</f>
        <v>0</v>
      </c>
      <c r="BL160" s="362">
        <f>Trachoma!AN172</f>
        <v>0</v>
      </c>
      <c r="BM160" s="362">
        <f>Trachoma!AO172</f>
        <v>0</v>
      </c>
      <c r="BN160" s="362">
        <f>Trachoma!AT172</f>
        <v>0</v>
      </c>
      <c r="BO160" s="362">
        <f>Trachoma!AU172</f>
        <v>0</v>
      </c>
      <c r="BP160" s="362">
        <f>Trachoma!AV172</f>
        <v>0</v>
      </c>
      <c r="BQ160" s="362">
        <f>Trachoma!AW172</f>
        <v>0</v>
      </c>
      <c r="BR160" s="362">
        <f>COUNTIF(Trachoma!AX172,"Yes")</f>
        <v>0</v>
      </c>
      <c r="BS160" s="337"/>
      <c r="BT160" s="362">
        <f t="shared" si="34"/>
        <v>0</v>
      </c>
      <c r="BU160" s="362">
        <f t="shared" si="35"/>
        <v>0</v>
      </c>
      <c r="BV160" s="362">
        <f t="shared" si="36"/>
        <v>0</v>
      </c>
      <c r="BW160" s="362">
        <f t="shared" si="37"/>
        <v>0</v>
      </c>
      <c r="BX160" s="362">
        <f t="shared" si="38"/>
        <v>0</v>
      </c>
      <c r="BY160" s="362">
        <f t="shared" si="40"/>
        <v>0</v>
      </c>
      <c r="BZ160" s="362">
        <f t="shared" si="41"/>
        <v>0</v>
      </c>
      <c r="CA160" s="362">
        <f t="shared" si="42"/>
        <v>0</v>
      </c>
      <c r="CB160" s="362">
        <f t="shared" si="43"/>
        <v>0</v>
      </c>
      <c r="CC160" s="362">
        <f t="shared" si="39"/>
        <v>0</v>
      </c>
    </row>
    <row r="161" spans="2:81" x14ac:dyDescent="0.25">
      <c r="B161" s="147">
        <f>Demography!B169</f>
        <v>0</v>
      </c>
      <c r="C161" s="147">
        <f>Demography!C169</f>
        <v>0</v>
      </c>
      <c r="D161" s="148">
        <f>Demography!D169</f>
        <v>0</v>
      </c>
      <c r="E161" s="55"/>
      <c r="F161" s="148">
        <f>LF!M168</f>
        <v>0</v>
      </c>
      <c r="G161" s="148">
        <f>LF!AE168</f>
        <v>0</v>
      </c>
      <c r="H161" s="148">
        <f>LF!AF168</f>
        <v>0</v>
      </c>
      <c r="I161" s="148">
        <f>LF!AH168</f>
        <v>0</v>
      </c>
      <c r="J161" s="148">
        <f>LF!AI168</f>
        <v>0</v>
      </c>
      <c r="K161" s="148">
        <f>LF!AK168</f>
        <v>0</v>
      </c>
      <c r="L161" s="148">
        <f>LF!AM168</f>
        <v>0</v>
      </c>
      <c r="M161" s="148">
        <f>LF!AN168</f>
        <v>0</v>
      </c>
      <c r="N161" s="148">
        <f>LF!AO168</f>
        <v>0</v>
      </c>
      <c r="O161" s="148">
        <f>LF!AP168</f>
        <v>0</v>
      </c>
      <c r="P161" s="148">
        <f>LF!AQ168</f>
        <v>0</v>
      </c>
      <c r="Q161" s="148">
        <f>COUNTIF(LF!AR168,"Yes")</f>
        <v>0</v>
      </c>
      <c r="R161" s="55"/>
      <c r="S161" s="148">
        <f>Oncho!K168</f>
        <v>0</v>
      </c>
      <c r="T161" s="148">
        <f>MAX(Oncho!AB168,Oncho!BA168)</f>
        <v>0</v>
      </c>
      <c r="U161" s="148">
        <f>MAX(Oncho!AC168,Oncho!BB168)</f>
        <v>0</v>
      </c>
      <c r="V161" s="148">
        <f>MAX(Oncho!AE168,Oncho!BD168)</f>
        <v>0</v>
      </c>
      <c r="W161" s="148">
        <f>MAX(Oncho!AF168,Oncho!BE168)</f>
        <v>0</v>
      </c>
      <c r="X161" s="148">
        <f>MAX(Oncho!AG168,Oncho!BF168)</f>
        <v>0</v>
      </c>
      <c r="Y161" s="148">
        <f>MAX(Oncho!AH168,Oncho!BG168)</f>
        <v>0</v>
      </c>
      <c r="Z161" s="148">
        <f>MAX(Oncho!AI168,Oncho!BH168)</f>
        <v>0</v>
      </c>
      <c r="AA161" s="148">
        <f>MAX(Oncho!AJ168,Oncho!BI168)</f>
        <v>0</v>
      </c>
      <c r="AB161" s="148">
        <f>MAX(COUNTIF(Oncho!AK168,"Yes"),COUNTIF(Oncho!BJ168,"Yes"))</f>
        <v>0</v>
      </c>
      <c r="AC161" s="55"/>
      <c r="AD161" s="148">
        <f>Schisto!P170</f>
        <v>0</v>
      </c>
      <c r="AE161" s="148">
        <f>Schisto!AI170</f>
        <v>0</v>
      </c>
      <c r="AF161" s="148">
        <f>Schisto!AJ170</f>
        <v>0</v>
      </c>
      <c r="AG161" s="148">
        <f>Schisto!AN170</f>
        <v>0</v>
      </c>
      <c r="AH161" s="148">
        <f>Schisto!AO170</f>
        <v>0</v>
      </c>
      <c r="AI161" s="148">
        <f>Schisto!AT170</f>
        <v>0</v>
      </c>
      <c r="AJ161" s="148">
        <f>Schisto!AU170</f>
        <v>0</v>
      </c>
      <c r="AK161" s="148">
        <f>Schisto!AV170</f>
        <v>0</v>
      </c>
      <c r="AL161" s="148">
        <f>Schisto!AW170</f>
        <v>0</v>
      </c>
      <c r="AM161" s="148">
        <f>COUNTIF(Schisto!AX170,"Yes")</f>
        <v>0</v>
      </c>
      <c r="AN161" s="55"/>
      <c r="AO161" s="148">
        <f>STH!P170</f>
        <v>0</v>
      </c>
      <c r="AP161" s="148">
        <f>MAX(STH!AK170,STH!BS170)</f>
        <v>0</v>
      </c>
      <c r="AQ161" s="148">
        <f>MAX(STH!AL170,STH!BT170)</f>
        <v>0</v>
      </c>
      <c r="AR161" s="148">
        <f>MAX(STH!AM170,STH!BU170)</f>
        <v>0</v>
      </c>
      <c r="AS161" s="148">
        <f>MAX(STH!AN170,STH!BV170)</f>
        <v>0</v>
      </c>
      <c r="AT161" s="148">
        <f>MAX(STH!AO170,STH!BW170)</f>
        <v>0</v>
      </c>
      <c r="AU161" s="148">
        <f>MAX(STH!AQ170,STH!BY170)</f>
        <v>0</v>
      </c>
      <c r="AV161" s="148">
        <f>MAX(STH!AR170,STH!BZ170)</f>
        <v>0</v>
      </c>
      <c r="AW161" s="148">
        <f>MAX(STH!AS170,STH!CA170)</f>
        <v>0</v>
      </c>
      <c r="AX161" s="148">
        <f>MAX(STH!AT170,STH!CB170)</f>
        <v>0</v>
      </c>
      <c r="AY161" s="148">
        <f>MAX(STH!AU170,STH!CC170)</f>
        <v>0</v>
      </c>
      <c r="AZ161" s="148">
        <f>MAX(STH!AV170,STH!CD170)</f>
        <v>0</v>
      </c>
      <c r="BA161" s="148">
        <f>MAX(STH!AW170,STH!CE170)</f>
        <v>0</v>
      </c>
      <c r="BB161" s="148">
        <f>MAX(STH!AX170,STH!CF170)</f>
        <v>0</v>
      </c>
      <c r="BC161" s="148">
        <f>MAX(STH!AY170,STH!CG170)</f>
        <v>0</v>
      </c>
      <c r="BD161" s="148">
        <f>MAX(STH!AZ170,STH!CH170)</f>
        <v>0</v>
      </c>
      <c r="BE161" s="148">
        <f>MAX(STH!BA170,STH!CI170)</f>
        <v>0</v>
      </c>
      <c r="BF161" s="148">
        <f>MAX(STH!BB170,STH!CJ170)</f>
        <v>0</v>
      </c>
      <c r="BG161" s="148">
        <f>MAX(COUNTIF(STH!BC170,"Yes"),COUNTIF(STH!CK170,"Yes"))</f>
        <v>0</v>
      </c>
      <c r="BH161" s="55"/>
      <c r="BI161" s="148">
        <f>Trachoma!Q173</f>
        <v>0</v>
      </c>
      <c r="BJ161" s="148">
        <f>Trachoma!AK173</f>
        <v>0</v>
      </c>
      <c r="BK161" s="148">
        <f>Trachoma!AL173</f>
        <v>0</v>
      </c>
      <c r="BL161" s="148">
        <f>Trachoma!AN173</f>
        <v>0</v>
      </c>
      <c r="BM161" s="148">
        <f>Trachoma!AO173</f>
        <v>0</v>
      </c>
      <c r="BN161" s="148">
        <f>Trachoma!AT173</f>
        <v>0</v>
      </c>
      <c r="BO161" s="148">
        <f>Trachoma!AU173</f>
        <v>0</v>
      </c>
      <c r="BP161" s="148">
        <f>Trachoma!AV173</f>
        <v>0</v>
      </c>
      <c r="BQ161" s="148">
        <f>Trachoma!AW173</f>
        <v>0</v>
      </c>
      <c r="BR161" s="148">
        <f>COUNTIF(Trachoma!AX173,"Yes")</f>
        <v>0</v>
      </c>
      <c r="BS161" s="55"/>
      <c r="BT161" s="148">
        <f t="shared" si="34"/>
        <v>0</v>
      </c>
      <c r="BU161" s="148">
        <f t="shared" si="35"/>
        <v>0</v>
      </c>
      <c r="BV161" s="148">
        <f t="shared" si="36"/>
        <v>0</v>
      </c>
      <c r="BW161" s="148">
        <f t="shared" si="37"/>
        <v>0</v>
      </c>
      <c r="BX161" s="148">
        <f t="shared" si="38"/>
        <v>0</v>
      </c>
      <c r="BY161" s="148">
        <f t="shared" si="40"/>
        <v>0</v>
      </c>
      <c r="BZ161" s="148">
        <f t="shared" si="41"/>
        <v>0</v>
      </c>
      <c r="CA161" s="148">
        <f t="shared" si="42"/>
        <v>0</v>
      </c>
      <c r="CB161" s="148">
        <f t="shared" si="43"/>
        <v>0</v>
      </c>
      <c r="CC161" s="148">
        <f t="shared" si="39"/>
        <v>0</v>
      </c>
    </row>
    <row r="162" spans="2:81" x14ac:dyDescent="0.25">
      <c r="B162" s="361">
        <f>Demography!B170</f>
        <v>0</v>
      </c>
      <c r="C162" s="361">
        <f>Demography!C170</f>
        <v>0</v>
      </c>
      <c r="D162" s="362">
        <f>Demography!D170</f>
        <v>0</v>
      </c>
      <c r="E162" s="337"/>
      <c r="F162" s="362">
        <f>LF!M169</f>
        <v>0</v>
      </c>
      <c r="G162" s="362">
        <f>LF!AE169</f>
        <v>0</v>
      </c>
      <c r="H162" s="362">
        <f>LF!AF169</f>
        <v>0</v>
      </c>
      <c r="I162" s="362">
        <f>LF!AH169</f>
        <v>0</v>
      </c>
      <c r="J162" s="362">
        <f>LF!AI169</f>
        <v>0</v>
      </c>
      <c r="K162" s="362">
        <f>LF!AK169</f>
        <v>0</v>
      </c>
      <c r="L162" s="362">
        <f>LF!AM169</f>
        <v>0</v>
      </c>
      <c r="M162" s="362">
        <f>LF!AN169</f>
        <v>0</v>
      </c>
      <c r="N162" s="362">
        <f>LF!AO169</f>
        <v>0</v>
      </c>
      <c r="O162" s="362">
        <f>LF!AP169</f>
        <v>0</v>
      </c>
      <c r="P162" s="362">
        <f>LF!AQ169</f>
        <v>0</v>
      </c>
      <c r="Q162" s="362">
        <f>COUNTIF(LF!AR169,"Yes")</f>
        <v>0</v>
      </c>
      <c r="R162" s="337"/>
      <c r="S162" s="362">
        <f>Oncho!K169</f>
        <v>0</v>
      </c>
      <c r="T162" s="362">
        <f>MAX(Oncho!AB169,Oncho!BA169)</f>
        <v>0</v>
      </c>
      <c r="U162" s="362">
        <f>MAX(Oncho!AC169,Oncho!BB169)</f>
        <v>0</v>
      </c>
      <c r="V162" s="362">
        <f>MAX(Oncho!AE169,Oncho!BD169)</f>
        <v>0</v>
      </c>
      <c r="W162" s="362">
        <f>MAX(Oncho!AF169,Oncho!BE169)</f>
        <v>0</v>
      </c>
      <c r="X162" s="362">
        <f>MAX(Oncho!AG169,Oncho!BF169)</f>
        <v>0</v>
      </c>
      <c r="Y162" s="362">
        <f>MAX(Oncho!AH169,Oncho!BG169)</f>
        <v>0</v>
      </c>
      <c r="Z162" s="362">
        <f>MAX(Oncho!AI169,Oncho!BH169)</f>
        <v>0</v>
      </c>
      <c r="AA162" s="362">
        <f>MAX(Oncho!AJ169,Oncho!BI169)</f>
        <v>0</v>
      </c>
      <c r="AB162" s="362">
        <f>MAX(COUNTIF(Oncho!AK169,"Yes"),COUNTIF(Oncho!BJ169,"Yes"))</f>
        <v>0</v>
      </c>
      <c r="AC162" s="337"/>
      <c r="AD162" s="362">
        <f>Schisto!P171</f>
        <v>0</v>
      </c>
      <c r="AE162" s="362">
        <f>Schisto!AI171</f>
        <v>0</v>
      </c>
      <c r="AF162" s="362">
        <f>Schisto!AJ171</f>
        <v>0</v>
      </c>
      <c r="AG162" s="362">
        <f>Schisto!AN171</f>
        <v>0</v>
      </c>
      <c r="AH162" s="362">
        <f>Schisto!AO171</f>
        <v>0</v>
      </c>
      <c r="AI162" s="362">
        <f>Schisto!AT171</f>
        <v>0</v>
      </c>
      <c r="AJ162" s="362">
        <f>Schisto!AU171</f>
        <v>0</v>
      </c>
      <c r="AK162" s="362">
        <f>Schisto!AV171</f>
        <v>0</v>
      </c>
      <c r="AL162" s="362">
        <f>Schisto!AW171</f>
        <v>0</v>
      </c>
      <c r="AM162" s="362">
        <f>COUNTIF(Schisto!AX171,"Yes")</f>
        <v>0</v>
      </c>
      <c r="AN162" s="337"/>
      <c r="AO162" s="362">
        <f>STH!P171</f>
        <v>0</v>
      </c>
      <c r="AP162" s="362">
        <f>MAX(STH!AK171,STH!BS171)</f>
        <v>0</v>
      </c>
      <c r="AQ162" s="362">
        <f>MAX(STH!AL171,STH!BT171)</f>
        <v>0</v>
      </c>
      <c r="AR162" s="362">
        <f>MAX(STH!AM171,STH!BU171)</f>
        <v>0</v>
      </c>
      <c r="AS162" s="362">
        <f>MAX(STH!AN171,STH!BV171)</f>
        <v>0</v>
      </c>
      <c r="AT162" s="362">
        <f>MAX(STH!AO171,STH!BW171)</f>
        <v>0</v>
      </c>
      <c r="AU162" s="362">
        <f>MAX(STH!AQ171,STH!BY171)</f>
        <v>0</v>
      </c>
      <c r="AV162" s="362">
        <f>MAX(STH!AR171,STH!BZ171)</f>
        <v>0</v>
      </c>
      <c r="AW162" s="362">
        <f>MAX(STH!AS171,STH!CA171)</f>
        <v>0</v>
      </c>
      <c r="AX162" s="362">
        <f>MAX(STH!AT171,STH!CB171)</f>
        <v>0</v>
      </c>
      <c r="AY162" s="362">
        <f>MAX(STH!AU171,STH!CC171)</f>
        <v>0</v>
      </c>
      <c r="AZ162" s="362">
        <f>MAX(STH!AV171,STH!CD171)</f>
        <v>0</v>
      </c>
      <c r="BA162" s="362">
        <f>MAX(STH!AW171,STH!CE171)</f>
        <v>0</v>
      </c>
      <c r="BB162" s="362">
        <f>MAX(STH!AX171,STH!CF171)</f>
        <v>0</v>
      </c>
      <c r="BC162" s="362">
        <f>MAX(STH!AY171,STH!CG171)</f>
        <v>0</v>
      </c>
      <c r="BD162" s="362">
        <f>MAX(STH!AZ171,STH!CH171)</f>
        <v>0</v>
      </c>
      <c r="BE162" s="362">
        <f>MAX(STH!BA171,STH!CI171)</f>
        <v>0</v>
      </c>
      <c r="BF162" s="362">
        <f>MAX(STH!BB171,STH!CJ171)</f>
        <v>0</v>
      </c>
      <c r="BG162" s="362">
        <f>MAX(COUNTIF(STH!BC171,"Yes"),COUNTIF(STH!CK171,"Yes"))</f>
        <v>0</v>
      </c>
      <c r="BH162" s="337"/>
      <c r="BI162" s="362">
        <f>Trachoma!Q174</f>
        <v>0</v>
      </c>
      <c r="BJ162" s="362">
        <f>Trachoma!AK174</f>
        <v>0</v>
      </c>
      <c r="BK162" s="362">
        <f>Trachoma!AL174</f>
        <v>0</v>
      </c>
      <c r="BL162" s="362">
        <f>Trachoma!AN174</f>
        <v>0</v>
      </c>
      <c r="BM162" s="362">
        <f>Trachoma!AO174</f>
        <v>0</v>
      </c>
      <c r="BN162" s="362">
        <f>Trachoma!AT174</f>
        <v>0</v>
      </c>
      <c r="BO162" s="362">
        <f>Trachoma!AU174</f>
        <v>0</v>
      </c>
      <c r="BP162" s="362">
        <f>Trachoma!AV174</f>
        <v>0</v>
      </c>
      <c r="BQ162" s="362">
        <f>Trachoma!AW174</f>
        <v>0</v>
      </c>
      <c r="BR162" s="362">
        <f>COUNTIF(Trachoma!AX174,"Yes")</f>
        <v>0</v>
      </c>
      <c r="BS162" s="337"/>
      <c r="BT162" s="362">
        <f t="shared" si="34"/>
        <v>0</v>
      </c>
      <c r="BU162" s="362">
        <f t="shared" si="35"/>
        <v>0</v>
      </c>
      <c r="BV162" s="362">
        <f t="shared" si="36"/>
        <v>0</v>
      </c>
      <c r="BW162" s="362">
        <f t="shared" si="37"/>
        <v>0</v>
      </c>
      <c r="BX162" s="362">
        <f t="shared" si="38"/>
        <v>0</v>
      </c>
      <c r="BY162" s="362">
        <f t="shared" si="40"/>
        <v>0</v>
      </c>
      <c r="BZ162" s="362">
        <f t="shared" si="41"/>
        <v>0</v>
      </c>
      <c r="CA162" s="362">
        <f t="shared" si="42"/>
        <v>0</v>
      </c>
      <c r="CB162" s="362">
        <f t="shared" si="43"/>
        <v>0</v>
      </c>
      <c r="CC162" s="362">
        <f t="shared" si="39"/>
        <v>0</v>
      </c>
    </row>
    <row r="163" spans="2:81" x14ac:dyDescent="0.25">
      <c r="B163" s="147">
        <f>Demography!B171</f>
        <v>0</v>
      </c>
      <c r="C163" s="147">
        <f>Demography!C171</f>
        <v>0</v>
      </c>
      <c r="D163" s="148">
        <f>Demography!D171</f>
        <v>0</v>
      </c>
      <c r="E163" s="55"/>
      <c r="F163" s="148">
        <f>LF!M170</f>
        <v>0</v>
      </c>
      <c r="G163" s="148">
        <f>LF!AE170</f>
        <v>0</v>
      </c>
      <c r="H163" s="148">
        <f>LF!AF170</f>
        <v>0</v>
      </c>
      <c r="I163" s="148">
        <f>LF!AH170</f>
        <v>0</v>
      </c>
      <c r="J163" s="148">
        <f>LF!AI170</f>
        <v>0</v>
      </c>
      <c r="K163" s="148">
        <f>LF!AK170</f>
        <v>0</v>
      </c>
      <c r="L163" s="148">
        <f>LF!AM170</f>
        <v>0</v>
      </c>
      <c r="M163" s="148">
        <f>LF!AN170</f>
        <v>0</v>
      </c>
      <c r="N163" s="148">
        <f>LF!AO170</f>
        <v>0</v>
      </c>
      <c r="O163" s="148">
        <f>LF!AP170</f>
        <v>0</v>
      </c>
      <c r="P163" s="148">
        <f>LF!AQ170</f>
        <v>0</v>
      </c>
      <c r="Q163" s="148">
        <f>COUNTIF(LF!AR170,"Yes")</f>
        <v>0</v>
      </c>
      <c r="R163" s="55"/>
      <c r="S163" s="148">
        <f>Oncho!K170</f>
        <v>0</v>
      </c>
      <c r="T163" s="148">
        <f>MAX(Oncho!AB170,Oncho!BA170)</f>
        <v>0</v>
      </c>
      <c r="U163" s="148">
        <f>MAX(Oncho!AC170,Oncho!BB170)</f>
        <v>0</v>
      </c>
      <c r="V163" s="148">
        <f>MAX(Oncho!AE170,Oncho!BD170)</f>
        <v>0</v>
      </c>
      <c r="W163" s="148">
        <f>MAX(Oncho!AF170,Oncho!BE170)</f>
        <v>0</v>
      </c>
      <c r="X163" s="148">
        <f>MAX(Oncho!AG170,Oncho!BF170)</f>
        <v>0</v>
      </c>
      <c r="Y163" s="148">
        <f>MAX(Oncho!AH170,Oncho!BG170)</f>
        <v>0</v>
      </c>
      <c r="Z163" s="148">
        <f>MAX(Oncho!AI170,Oncho!BH170)</f>
        <v>0</v>
      </c>
      <c r="AA163" s="148">
        <f>MAX(Oncho!AJ170,Oncho!BI170)</f>
        <v>0</v>
      </c>
      <c r="AB163" s="148">
        <f>MAX(COUNTIF(Oncho!AK170,"Yes"),COUNTIF(Oncho!BJ170,"Yes"))</f>
        <v>0</v>
      </c>
      <c r="AC163" s="55"/>
      <c r="AD163" s="148">
        <f>Schisto!P172</f>
        <v>0</v>
      </c>
      <c r="AE163" s="148">
        <f>Schisto!AI172</f>
        <v>0</v>
      </c>
      <c r="AF163" s="148">
        <f>Schisto!AJ172</f>
        <v>0</v>
      </c>
      <c r="AG163" s="148">
        <f>Schisto!AN172</f>
        <v>0</v>
      </c>
      <c r="AH163" s="148">
        <f>Schisto!AO172</f>
        <v>0</v>
      </c>
      <c r="AI163" s="148">
        <f>Schisto!AT172</f>
        <v>0</v>
      </c>
      <c r="AJ163" s="148">
        <f>Schisto!AU172</f>
        <v>0</v>
      </c>
      <c r="AK163" s="148">
        <f>Schisto!AV172</f>
        <v>0</v>
      </c>
      <c r="AL163" s="148">
        <f>Schisto!AW172</f>
        <v>0</v>
      </c>
      <c r="AM163" s="148">
        <f>COUNTIF(Schisto!AX172,"Yes")</f>
        <v>0</v>
      </c>
      <c r="AN163" s="55"/>
      <c r="AO163" s="148">
        <f>STH!P172</f>
        <v>0</v>
      </c>
      <c r="AP163" s="148">
        <f>MAX(STH!AK172,STH!BS172)</f>
        <v>0</v>
      </c>
      <c r="AQ163" s="148">
        <f>MAX(STH!AL172,STH!BT172)</f>
        <v>0</v>
      </c>
      <c r="AR163" s="148">
        <f>MAX(STH!AM172,STH!BU172)</f>
        <v>0</v>
      </c>
      <c r="AS163" s="148">
        <f>MAX(STH!AN172,STH!BV172)</f>
        <v>0</v>
      </c>
      <c r="AT163" s="148">
        <f>MAX(STH!AO172,STH!BW172)</f>
        <v>0</v>
      </c>
      <c r="AU163" s="148">
        <f>MAX(STH!AQ172,STH!BY172)</f>
        <v>0</v>
      </c>
      <c r="AV163" s="148">
        <f>MAX(STH!AR172,STH!BZ172)</f>
        <v>0</v>
      </c>
      <c r="AW163" s="148">
        <f>MAX(STH!AS172,STH!CA172)</f>
        <v>0</v>
      </c>
      <c r="AX163" s="148">
        <f>MAX(STH!AT172,STH!CB172)</f>
        <v>0</v>
      </c>
      <c r="AY163" s="148">
        <f>MAX(STH!AU172,STH!CC172)</f>
        <v>0</v>
      </c>
      <c r="AZ163" s="148">
        <f>MAX(STH!AV172,STH!CD172)</f>
        <v>0</v>
      </c>
      <c r="BA163" s="148">
        <f>MAX(STH!AW172,STH!CE172)</f>
        <v>0</v>
      </c>
      <c r="BB163" s="148">
        <f>MAX(STH!AX172,STH!CF172)</f>
        <v>0</v>
      </c>
      <c r="BC163" s="148">
        <f>MAX(STH!AY172,STH!CG172)</f>
        <v>0</v>
      </c>
      <c r="BD163" s="148">
        <f>MAX(STH!AZ172,STH!CH172)</f>
        <v>0</v>
      </c>
      <c r="BE163" s="148">
        <f>MAX(STH!BA172,STH!CI172)</f>
        <v>0</v>
      </c>
      <c r="BF163" s="148">
        <f>MAX(STH!BB172,STH!CJ172)</f>
        <v>0</v>
      </c>
      <c r="BG163" s="148">
        <f>MAX(COUNTIF(STH!BC172,"Yes"),COUNTIF(STH!CK172,"Yes"))</f>
        <v>0</v>
      </c>
      <c r="BH163" s="55"/>
      <c r="BI163" s="148">
        <f>Trachoma!Q175</f>
        <v>0</v>
      </c>
      <c r="BJ163" s="148">
        <f>Trachoma!AK175</f>
        <v>0</v>
      </c>
      <c r="BK163" s="148">
        <f>Trachoma!AL175</f>
        <v>0</v>
      </c>
      <c r="BL163" s="148">
        <f>Trachoma!AN175</f>
        <v>0</v>
      </c>
      <c r="BM163" s="148">
        <f>Trachoma!AO175</f>
        <v>0</v>
      </c>
      <c r="BN163" s="148">
        <f>Trachoma!AT175</f>
        <v>0</v>
      </c>
      <c r="BO163" s="148">
        <f>Trachoma!AU175</f>
        <v>0</v>
      </c>
      <c r="BP163" s="148">
        <f>Trachoma!AV175</f>
        <v>0</v>
      </c>
      <c r="BQ163" s="148">
        <f>Trachoma!AW175</f>
        <v>0</v>
      </c>
      <c r="BR163" s="148">
        <f>COUNTIF(Trachoma!AX175,"Yes")</f>
        <v>0</v>
      </c>
      <c r="BS163" s="55"/>
      <c r="BT163" s="148">
        <f t="shared" si="34"/>
        <v>0</v>
      </c>
      <c r="BU163" s="148">
        <f t="shared" si="35"/>
        <v>0</v>
      </c>
      <c r="BV163" s="148">
        <f t="shared" si="36"/>
        <v>0</v>
      </c>
      <c r="BW163" s="148">
        <f t="shared" si="37"/>
        <v>0</v>
      </c>
      <c r="BX163" s="148">
        <f t="shared" si="38"/>
        <v>0</v>
      </c>
      <c r="BY163" s="148">
        <f t="shared" si="40"/>
        <v>0</v>
      </c>
      <c r="BZ163" s="148">
        <f t="shared" si="41"/>
        <v>0</v>
      </c>
      <c r="CA163" s="148">
        <f t="shared" si="42"/>
        <v>0</v>
      </c>
      <c r="CB163" s="148">
        <f t="shared" si="43"/>
        <v>0</v>
      </c>
      <c r="CC163" s="148">
        <f t="shared" si="39"/>
        <v>0</v>
      </c>
    </row>
    <row r="164" spans="2:81" x14ac:dyDescent="0.25">
      <c r="B164" s="361">
        <f>Demography!B172</f>
        <v>0</v>
      </c>
      <c r="C164" s="361">
        <f>Demography!C172</f>
        <v>0</v>
      </c>
      <c r="D164" s="362">
        <f>Demography!D172</f>
        <v>0</v>
      </c>
      <c r="E164" s="337"/>
      <c r="F164" s="362">
        <f>LF!M171</f>
        <v>0</v>
      </c>
      <c r="G164" s="362">
        <f>LF!AE171</f>
        <v>0</v>
      </c>
      <c r="H164" s="362">
        <f>LF!AF171</f>
        <v>0</v>
      </c>
      <c r="I164" s="362">
        <f>LF!AH171</f>
        <v>0</v>
      </c>
      <c r="J164" s="362">
        <f>LF!AI171</f>
        <v>0</v>
      </c>
      <c r="K164" s="362">
        <f>LF!AK171</f>
        <v>0</v>
      </c>
      <c r="L164" s="362">
        <f>LF!AM171</f>
        <v>0</v>
      </c>
      <c r="M164" s="362">
        <f>LF!AN171</f>
        <v>0</v>
      </c>
      <c r="N164" s="362">
        <f>LF!AO171</f>
        <v>0</v>
      </c>
      <c r="O164" s="362">
        <f>LF!AP171</f>
        <v>0</v>
      </c>
      <c r="P164" s="362">
        <f>LF!AQ171</f>
        <v>0</v>
      </c>
      <c r="Q164" s="362">
        <f>COUNTIF(LF!AR171,"Yes")</f>
        <v>0</v>
      </c>
      <c r="R164" s="337"/>
      <c r="S164" s="362">
        <f>Oncho!K171</f>
        <v>0</v>
      </c>
      <c r="T164" s="362">
        <f>MAX(Oncho!AB171,Oncho!BA171)</f>
        <v>0</v>
      </c>
      <c r="U164" s="362">
        <f>MAX(Oncho!AC171,Oncho!BB171)</f>
        <v>0</v>
      </c>
      <c r="V164" s="362">
        <f>MAX(Oncho!AE171,Oncho!BD171)</f>
        <v>0</v>
      </c>
      <c r="W164" s="362">
        <f>MAX(Oncho!AF171,Oncho!BE171)</f>
        <v>0</v>
      </c>
      <c r="X164" s="362">
        <f>MAX(Oncho!AG171,Oncho!BF171)</f>
        <v>0</v>
      </c>
      <c r="Y164" s="362">
        <f>MAX(Oncho!AH171,Oncho!BG171)</f>
        <v>0</v>
      </c>
      <c r="Z164" s="362">
        <f>MAX(Oncho!AI171,Oncho!BH171)</f>
        <v>0</v>
      </c>
      <c r="AA164" s="362">
        <f>MAX(Oncho!AJ171,Oncho!BI171)</f>
        <v>0</v>
      </c>
      <c r="AB164" s="362">
        <f>MAX(COUNTIF(Oncho!AK171,"Yes"),COUNTIF(Oncho!BJ171,"Yes"))</f>
        <v>0</v>
      </c>
      <c r="AC164" s="337"/>
      <c r="AD164" s="362">
        <f>Schisto!P173</f>
        <v>0</v>
      </c>
      <c r="AE164" s="362">
        <f>Schisto!AI173</f>
        <v>0</v>
      </c>
      <c r="AF164" s="362">
        <f>Schisto!AJ173</f>
        <v>0</v>
      </c>
      <c r="AG164" s="362">
        <f>Schisto!AN173</f>
        <v>0</v>
      </c>
      <c r="AH164" s="362">
        <f>Schisto!AO173</f>
        <v>0</v>
      </c>
      <c r="AI164" s="362">
        <f>Schisto!AT173</f>
        <v>0</v>
      </c>
      <c r="AJ164" s="362">
        <f>Schisto!AU173</f>
        <v>0</v>
      </c>
      <c r="AK164" s="362">
        <f>Schisto!AV173</f>
        <v>0</v>
      </c>
      <c r="AL164" s="362">
        <f>Schisto!AW173</f>
        <v>0</v>
      </c>
      <c r="AM164" s="362">
        <f>COUNTIF(Schisto!AX173,"Yes")</f>
        <v>0</v>
      </c>
      <c r="AN164" s="337"/>
      <c r="AO164" s="362">
        <f>STH!P173</f>
        <v>0</v>
      </c>
      <c r="AP164" s="362">
        <f>MAX(STH!AK173,STH!BS173)</f>
        <v>0</v>
      </c>
      <c r="AQ164" s="362">
        <f>MAX(STH!AL173,STH!BT173)</f>
        <v>0</v>
      </c>
      <c r="AR164" s="362">
        <f>MAX(STH!AM173,STH!BU173)</f>
        <v>0</v>
      </c>
      <c r="AS164" s="362">
        <f>MAX(STH!AN173,STH!BV173)</f>
        <v>0</v>
      </c>
      <c r="AT164" s="362">
        <f>MAX(STH!AO173,STH!BW173)</f>
        <v>0</v>
      </c>
      <c r="AU164" s="362">
        <f>MAX(STH!AQ173,STH!BY173)</f>
        <v>0</v>
      </c>
      <c r="AV164" s="362">
        <f>MAX(STH!AR173,STH!BZ173)</f>
        <v>0</v>
      </c>
      <c r="AW164" s="362">
        <f>MAX(STH!AS173,STH!CA173)</f>
        <v>0</v>
      </c>
      <c r="AX164" s="362">
        <f>MAX(STH!AT173,STH!CB173)</f>
        <v>0</v>
      </c>
      <c r="AY164" s="362">
        <f>MAX(STH!AU173,STH!CC173)</f>
        <v>0</v>
      </c>
      <c r="AZ164" s="362">
        <f>MAX(STH!AV173,STH!CD173)</f>
        <v>0</v>
      </c>
      <c r="BA164" s="362">
        <f>MAX(STH!AW173,STH!CE173)</f>
        <v>0</v>
      </c>
      <c r="BB164" s="362">
        <f>MAX(STH!AX173,STH!CF173)</f>
        <v>0</v>
      </c>
      <c r="BC164" s="362">
        <f>MAX(STH!AY173,STH!CG173)</f>
        <v>0</v>
      </c>
      <c r="BD164" s="362">
        <f>MAX(STH!AZ173,STH!CH173)</f>
        <v>0</v>
      </c>
      <c r="BE164" s="362">
        <f>MAX(STH!BA173,STH!CI173)</f>
        <v>0</v>
      </c>
      <c r="BF164" s="362">
        <f>MAX(STH!BB173,STH!CJ173)</f>
        <v>0</v>
      </c>
      <c r="BG164" s="362">
        <f>MAX(COUNTIF(STH!BC173,"Yes"),COUNTIF(STH!CK173,"Yes"))</f>
        <v>0</v>
      </c>
      <c r="BH164" s="337"/>
      <c r="BI164" s="362">
        <f>Trachoma!Q176</f>
        <v>0</v>
      </c>
      <c r="BJ164" s="362">
        <f>Trachoma!AK176</f>
        <v>0</v>
      </c>
      <c r="BK164" s="362">
        <f>Trachoma!AL176</f>
        <v>0</v>
      </c>
      <c r="BL164" s="362">
        <f>Trachoma!AN176</f>
        <v>0</v>
      </c>
      <c r="BM164" s="362">
        <f>Trachoma!AO176</f>
        <v>0</v>
      </c>
      <c r="BN164" s="362">
        <f>Trachoma!AT176</f>
        <v>0</v>
      </c>
      <c r="BO164" s="362">
        <f>Trachoma!AU176</f>
        <v>0</v>
      </c>
      <c r="BP164" s="362">
        <f>Trachoma!AV176</f>
        <v>0</v>
      </c>
      <c r="BQ164" s="362">
        <f>Trachoma!AW176</f>
        <v>0</v>
      </c>
      <c r="BR164" s="362">
        <f>COUNTIF(Trachoma!AX176,"Yes")</f>
        <v>0</v>
      </c>
      <c r="BS164" s="337"/>
      <c r="BT164" s="362">
        <f t="shared" si="34"/>
        <v>0</v>
      </c>
      <c r="BU164" s="362">
        <f t="shared" si="35"/>
        <v>0</v>
      </c>
      <c r="BV164" s="362">
        <f t="shared" si="36"/>
        <v>0</v>
      </c>
      <c r="BW164" s="362">
        <f t="shared" si="37"/>
        <v>0</v>
      </c>
      <c r="BX164" s="362">
        <f t="shared" si="38"/>
        <v>0</v>
      </c>
      <c r="BY164" s="362">
        <f t="shared" si="40"/>
        <v>0</v>
      </c>
      <c r="BZ164" s="362">
        <f t="shared" si="41"/>
        <v>0</v>
      </c>
      <c r="CA164" s="362">
        <f t="shared" si="42"/>
        <v>0</v>
      </c>
      <c r="CB164" s="362">
        <f t="shared" si="43"/>
        <v>0</v>
      </c>
      <c r="CC164" s="362">
        <f t="shared" si="39"/>
        <v>0</v>
      </c>
    </row>
    <row r="165" spans="2:81" x14ac:dyDescent="0.25">
      <c r="B165" s="147">
        <f>Demography!B173</f>
        <v>0</v>
      </c>
      <c r="C165" s="147">
        <f>Demography!C173</f>
        <v>0</v>
      </c>
      <c r="D165" s="148">
        <f>Demography!D173</f>
        <v>0</v>
      </c>
      <c r="E165" s="55"/>
      <c r="F165" s="148">
        <f>LF!M172</f>
        <v>0</v>
      </c>
      <c r="G165" s="148">
        <f>LF!AE172</f>
        <v>0</v>
      </c>
      <c r="H165" s="148">
        <f>LF!AF172</f>
        <v>0</v>
      </c>
      <c r="I165" s="148">
        <f>LF!AH172</f>
        <v>0</v>
      </c>
      <c r="J165" s="148">
        <f>LF!AI172</f>
        <v>0</v>
      </c>
      <c r="K165" s="148">
        <f>LF!AK172</f>
        <v>0</v>
      </c>
      <c r="L165" s="148">
        <f>LF!AM172</f>
        <v>0</v>
      </c>
      <c r="M165" s="148">
        <f>LF!AN172</f>
        <v>0</v>
      </c>
      <c r="N165" s="148">
        <f>LF!AO172</f>
        <v>0</v>
      </c>
      <c r="O165" s="148">
        <f>LF!AP172</f>
        <v>0</v>
      </c>
      <c r="P165" s="148">
        <f>LF!AQ172</f>
        <v>0</v>
      </c>
      <c r="Q165" s="148">
        <f>COUNTIF(LF!AR172,"Yes")</f>
        <v>0</v>
      </c>
      <c r="R165" s="55"/>
      <c r="S165" s="148">
        <f>Oncho!K172</f>
        <v>0</v>
      </c>
      <c r="T165" s="148">
        <f>MAX(Oncho!AB172,Oncho!BA172)</f>
        <v>0</v>
      </c>
      <c r="U165" s="148">
        <f>MAX(Oncho!AC172,Oncho!BB172)</f>
        <v>0</v>
      </c>
      <c r="V165" s="148">
        <f>MAX(Oncho!AE172,Oncho!BD172)</f>
        <v>0</v>
      </c>
      <c r="W165" s="148">
        <f>MAX(Oncho!AF172,Oncho!BE172)</f>
        <v>0</v>
      </c>
      <c r="X165" s="148">
        <f>MAX(Oncho!AG172,Oncho!BF172)</f>
        <v>0</v>
      </c>
      <c r="Y165" s="148">
        <f>MAX(Oncho!AH172,Oncho!BG172)</f>
        <v>0</v>
      </c>
      <c r="Z165" s="148">
        <f>MAX(Oncho!AI172,Oncho!BH172)</f>
        <v>0</v>
      </c>
      <c r="AA165" s="148">
        <f>MAX(Oncho!AJ172,Oncho!BI172)</f>
        <v>0</v>
      </c>
      <c r="AB165" s="148">
        <f>MAX(COUNTIF(Oncho!AK172,"Yes"),COUNTIF(Oncho!BJ172,"Yes"))</f>
        <v>0</v>
      </c>
      <c r="AC165" s="55"/>
      <c r="AD165" s="148">
        <f>Schisto!P174</f>
        <v>0</v>
      </c>
      <c r="AE165" s="148">
        <f>Schisto!AI174</f>
        <v>0</v>
      </c>
      <c r="AF165" s="148">
        <f>Schisto!AJ174</f>
        <v>0</v>
      </c>
      <c r="AG165" s="148">
        <f>Schisto!AN174</f>
        <v>0</v>
      </c>
      <c r="AH165" s="148">
        <f>Schisto!AO174</f>
        <v>0</v>
      </c>
      <c r="AI165" s="148">
        <f>Schisto!AT174</f>
        <v>0</v>
      </c>
      <c r="AJ165" s="148">
        <f>Schisto!AU174</f>
        <v>0</v>
      </c>
      <c r="AK165" s="148">
        <f>Schisto!AV174</f>
        <v>0</v>
      </c>
      <c r="AL165" s="148">
        <f>Schisto!AW174</f>
        <v>0</v>
      </c>
      <c r="AM165" s="148">
        <f>COUNTIF(Schisto!AX174,"Yes")</f>
        <v>0</v>
      </c>
      <c r="AN165" s="55"/>
      <c r="AO165" s="148">
        <f>STH!P174</f>
        <v>0</v>
      </c>
      <c r="AP165" s="148">
        <f>MAX(STH!AK174,STH!BS174)</f>
        <v>0</v>
      </c>
      <c r="AQ165" s="148">
        <f>MAX(STH!AL174,STH!BT174)</f>
        <v>0</v>
      </c>
      <c r="AR165" s="148">
        <f>MAX(STH!AM174,STH!BU174)</f>
        <v>0</v>
      </c>
      <c r="AS165" s="148">
        <f>MAX(STH!AN174,STH!BV174)</f>
        <v>0</v>
      </c>
      <c r="AT165" s="148">
        <f>MAX(STH!AO174,STH!BW174)</f>
        <v>0</v>
      </c>
      <c r="AU165" s="148">
        <f>MAX(STH!AQ174,STH!BY174)</f>
        <v>0</v>
      </c>
      <c r="AV165" s="148">
        <f>MAX(STH!AR174,STH!BZ174)</f>
        <v>0</v>
      </c>
      <c r="AW165" s="148">
        <f>MAX(STH!AS174,STH!CA174)</f>
        <v>0</v>
      </c>
      <c r="AX165" s="148">
        <f>MAX(STH!AT174,STH!CB174)</f>
        <v>0</v>
      </c>
      <c r="AY165" s="148">
        <f>MAX(STH!AU174,STH!CC174)</f>
        <v>0</v>
      </c>
      <c r="AZ165" s="148">
        <f>MAX(STH!AV174,STH!CD174)</f>
        <v>0</v>
      </c>
      <c r="BA165" s="148">
        <f>MAX(STH!AW174,STH!CE174)</f>
        <v>0</v>
      </c>
      <c r="BB165" s="148">
        <f>MAX(STH!AX174,STH!CF174)</f>
        <v>0</v>
      </c>
      <c r="BC165" s="148">
        <f>MAX(STH!AY174,STH!CG174)</f>
        <v>0</v>
      </c>
      <c r="BD165" s="148">
        <f>MAX(STH!AZ174,STH!CH174)</f>
        <v>0</v>
      </c>
      <c r="BE165" s="148">
        <f>MAX(STH!BA174,STH!CI174)</f>
        <v>0</v>
      </c>
      <c r="BF165" s="148">
        <f>MAX(STH!BB174,STH!CJ174)</f>
        <v>0</v>
      </c>
      <c r="BG165" s="148">
        <f>MAX(COUNTIF(STH!BC174,"Yes"),COUNTIF(STH!CK174,"Yes"))</f>
        <v>0</v>
      </c>
      <c r="BH165" s="55"/>
      <c r="BI165" s="148">
        <f>Trachoma!Q177</f>
        <v>0</v>
      </c>
      <c r="BJ165" s="148">
        <f>Trachoma!AK177</f>
        <v>0</v>
      </c>
      <c r="BK165" s="148">
        <f>Trachoma!AL177</f>
        <v>0</v>
      </c>
      <c r="BL165" s="148">
        <f>Trachoma!AN177</f>
        <v>0</v>
      </c>
      <c r="BM165" s="148">
        <f>Trachoma!AO177</f>
        <v>0</v>
      </c>
      <c r="BN165" s="148">
        <f>Trachoma!AT177</f>
        <v>0</v>
      </c>
      <c r="BO165" s="148">
        <f>Trachoma!AU177</f>
        <v>0</v>
      </c>
      <c r="BP165" s="148">
        <f>Trachoma!AV177</f>
        <v>0</v>
      </c>
      <c r="BQ165" s="148">
        <f>Trachoma!AW177</f>
        <v>0</v>
      </c>
      <c r="BR165" s="148">
        <f>COUNTIF(Trachoma!AX177,"Yes")</f>
        <v>0</v>
      </c>
      <c r="BS165" s="55"/>
      <c r="BT165" s="148">
        <f t="shared" si="34"/>
        <v>0</v>
      </c>
      <c r="BU165" s="148">
        <f t="shared" si="35"/>
        <v>0</v>
      </c>
      <c r="BV165" s="148">
        <f t="shared" si="36"/>
        <v>0</v>
      </c>
      <c r="BW165" s="148">
        <f t="shared" si="37"/>
        <v>0</v>
      </c>
      <c r="BX165" s="148">
        <f t="shared" si="38"/>
        <v>0</v>
      </c>
      <c r="BY165" s="148">
        <f t="shared" si="40"/>
        <v>0</v>
      </c>
      <c r="BZ165" s="148">
        <f t="shared" si="41"/>
        <v>0</v>
      </c>
      <c r="CA165" s="148">
        <f t="shared" si="42"/>
        <v>0</v>
      </c>
      <c r="CB165" s="148">
        <f t="shared" si="43"/>
        <v>0</v>
      </c>
      <c r="CC165" s="148">
        <f t="shared" si="39"/>
        <v>0</v>
      </c>
    </row>
    <row r="166" spans="2:81" x14ac:dyDescent="0.25">
      <c r="B166" s="361">
        <f>Demography!B174</f>
        <v>0</v>
      </c>
      <c r="C166" s="361">
        <f>Demography!C174</f>
        <v>0</v>
      </c>
      <c r="D166" s="362">
        <f>Demography!D174</f>
        <v>0</v>
      </c>
      <c r="E166" s="337"/>
      <c r="F166" s="362">
        <f>LF!M173</f>
        <v>0</v>
      </c>
      <c r="G166" s="362">
        <f>LF!AE173</f>
        <v>0</v>
      </c>
      <c r="H166" s="362">
        <f>LF!AF173</f>
        <v>0</v>
      </c>
      <c r="I166" s="362">
        <f>LF!AH173</f>
        <v>0</v>
      </c>
      <c r="J166" s="362">
        <f>LF!AI173</f>
        <v>0</v>
      </c>
      <c r="K166" s="362">
        <f>LF!AK173</f>
        <v>0</v>
      </c>
      <c r="L166" s="362">
        <f>LF!AM173</f>
        <v>0</v>
      </c>
      <c r="M166" s="362">
        <f>LF!AN173</f>
        <v>0</v>
      </c>
      <c r="N166" s="362">
        <f>LF!AO173</f>
        <v>0</v>
      </c>
      <c r="O166" s="362">
        <f>LF!AP173</f>
        <v>0</v>
      </c>
      <c r="P166" s="362">
        <f>LF!AQ173</f>
        <v>0</v>
      </c>
      <c r="Q166" s="362">
        <f>COUNTIF(LF!AR173,"Yes")</f>
        <v>0</v>
      </c>
      <c r="R166" s="337"/>
      <c r="S166" s="362">
        <f>Oncho!K173</f>
        <v>0</v>
      </c>
      <c r="T166" s="362">
        <f>MAX(Oncho!AB173,Oncho!BA173)</f>
        <v>0</v>
      </c>
      <c r="U166" s="362">
        <f>MAX(Oncho!AC173,Oncho!BB173)</f>
        <v>0</v>
      </c>
      <c r="V166" s="362">
        <f>MAX(Oncho!AE173,Oncho!BD173)</f>
        <v>0</v>
      </c>
      <c r="W166" s="362">
        <f>MAX(Oncho!AF173,Oncho!BE173)</f>
        <v>0</v>
      </c>
      <c r="X166" s="362">
        <f>MAX(Oncho!AG173,Oncho!BF173)</f>
        <v>0</v>
      </c>
      <c r="Y166" s="362">
        <f>MAX(Oncho!AH173,Oncho!BG173)</f>
        <v>0</v>
      </c>
      <c r="Z166" s="362">
        <f>MAX(Oncho!AI173,Oncho!BH173)</f>
        <v>0</v>
      </c>
      <c r="AA166" s="362">
        <f>MAX(Oncho!AJ173,Oncho!BI173)</f>
        <v>0</v>
      </c>
      <c r="AB166" s="362">
        <f>MAX(COUNTIF(Oncho!AK173,"Yes"),COUNTIF(Oncho!BJ173,"Yes"))</f>
        <v>0</v>
      </c>
      <c r="AC166" s="337"/>
      <c r="AD166" s="362">
        <f>Schisto!P175</f>
        <v>0</v>
      </c>
      <c r="AE166" s="362">
        <f>Schisto!AI175</f>
        <v>0</v>
      </c>
      <c r="AF166" s="362">
        <f>Schisto!AJ175</f>
        <v>0</v>
      </c>
      <c r="AG166" s="362">
        <f>Schisto!AN175</f>
        <v>0</v>
      </c>
      <c r="AH166" s="362">
        <f>Schisto!AO175</f>
        <v>0</v>
      </c>
      <c r="AI166" s="362">
        <f>Schisto!AT175</f>
        <v>0</v>
      </c>
      <c r="AJ166" s="362">
        <f>Schisto!AU175</f>
        <v>0</v>
      </c>
      <c r="AK166" s="362">
        <f>Schisto!AV175</f>
        <v>0</v>
      </c>
      <c r="AL166" s="362">
        <f>Schisto!AW175</f>
        <v>0</v>
      </c>
      <c r="AM166" s="362">
        <f>COUNTIF(Schisto!AX175,"Yes")</f>
        <v>0</v>
      </c>
      <c r="AN166" s="337"/>
      <c r="AO166" s="362">
        <f>STH!P175</f>
        <v>0</v>
      </c>
      <c r="AP166" s="362">
        <f>MAX(STH!AK175,STH!BS175)</f>
        <v>0</v>
      </c>
      <c r="AQ166" s="362">
        <f>MAX(STH!AL175,STH!BT175)</f>
        <v>0</v>
      </c>
      <c r="AR166" s="362">
        <f>MAX(STH!AM175,STH!BU175)</f>
        <v>0</v>
      </c>
      <c r="AS166" s="362">
        <f>MAX(STH!AN175,STH!BV175)</f>
        <v>0</v>
      </c>
      <c r="AT166" s="362">
        <f>MAX(STH!AO175,STH!BW175)</f>
        <v>0</v>
      </c>
      <c r="AU166" s="362">
        <f>MAX(STH!AQ175,STH!BY175)</f>
        <v>0</v>
      </c>
      <c r="AV166" s="362">
        <f>MAX(STH!AR175,STH!BZ175)</f>
        <v>0</v>
      </c>
      <c r="AW166" s="362">
        <f>MAX(STH!AS175,STH!CA175)</f>
        <v>0</v>
      </c>
      <c r="AX166" s="362">
        <f>MAX(STH!AT175,STH!CB175)</f>
        <v>0</v>
      </c>
      <c r="AY166" s="362">
        <f>MAX(STH!AU175,STH!CC175)</f>
        <v>0</v>
      </c>
      <c r="AZ166" s="362">
        <f>MAX(STH!AV175,STH!CD175)</f>
        <v>0</v>
      </c>
      <c r="BA166" s="362">
        <f>MAX(STH!AW175,STH!CE175)</f>
        <v>0</v>
      </c>
      <c r="BB166" s="362">
        <f>MAX(STH!AX175,STH!CF175)</f>
        <v>0</v>
      </c>
      <c r="BC166" s="362">
        <f>MAX(STH!AY175,STH!CG175)</f>
        <v>0</v>
      </c>
      <c r="BD166" s="362">
        <f>MAX(STH!AZ175,STH!CH175)</f>
        <v>0</v>
      </c>
      <c r="BE166" s="362">
        <f>MAX(STH!BA175,STH!CI175)</f>
        <v>0</v>
      </c>
      <c r="BF166" s="362">
        <f>MAX(STH!BB175,STH!CJ175)</f>
        <v>0</v>
      </c>
      <c r="BG166" s="362">
        <f>MAX(COUNTIF(STH!BC175,"Yes"),COUNTIF(STH!CK175,"Yes"))</f>
        <v>0</v>
      </c>
      <c r="BH166" s="337"/>
      <c r="BI166" s="362">
        <f>Trachoma!Q178</f>
        <v>0</v>
      </c>
      <c r="BJ166" s="362">
        <f>Trachoma!AK178</f>
        <v>0</v>
      </c>
      <c r="BK166" s="362">
        <f>Trachoma!AL178</f>
        <v>0</v>
      </c>
      <c r="BL166" s="362">
        <f>Trachoma!AN178</f>
        <v>0</v>
      </c>
      <c r="BM166" s="362">
        <f>Trachoma!AO178</f>
        <v>0</v>
      </c>
      <c r="BN166" s="362">
        <f>Trachoma!AT178</f>
        <v>0</v>
      </c>
      <c r="BO166" s="362">
        <f>Trachoma!AU178</f>
        <v>0</v>
      </c>
      <c r="BP166" s="362">
        <f>Trachoma!AV178</f>
        <v>0</v>
      </c>
      <c r="BQ166" s="362">
        <f>Trachoma!AW178</f>
        <v>0</v>
      </c>
      <c r="BR166" s="362">
        <f>COUNTIF(Trachoma!AX178,"Yes")</f>
        <v>0</v>
      </c>
      <c r="BS166" s="337"/>
      <c r="BT166" s="362">
        <f t="shared" si="34"/>
        <v>0</v>
      </c>
      <c r="BU166" s="362">
        <f t="shared" si="35"/>
        <v>0</v>
      </c>
      <c r="BV166" s="362">
        <f t="shared" si="36"/>
        <v>0</v>
      </c>
      <c r="BW166" s="362">
        <f t="shared" si="37"/>
        <v>0</v>
      </c>
      <c r="BX166" s="362">
        <f t="shared" si="38"/>
        <v>0</v>
      </c>
      <c r="BY166" s="362">
        <f t="shared" si="40"/>
        <v>0</v>
      </c>
      <c r="BZ166" s="362">
        <f t="shared" si="41"/>
        <v>0</v>
      </c>
      <c r="CA166" s="362">
        <f t="shared" si="42"/>
        <v>0</v>
      </c>
      <c r="CB166" s="362">
        <f t="shared" si="43"/>
        <v>0</v>
      </c>
      <c r="CC166" s="362">
        <f t="shared" si="39"/>
        <v>0</v>
      </c>
    </row>
    <row r="167" spans="2:81" x14ac:dyDescent="0.25">
      <c r="B167" s="147">
        <f>Demography!B175</f>
        <v>0</v>
      </c>
      <c r="C167" s="147">
        <f>Demography!C175</f>
        <v>0</v>
      </c>
      <c r="D167" s="148">
        <f>Demography!D175</f>
        <v>0</v>
      </c>
      <c r="E167" s="55"/>
      <c r="F167" s="148">
        <f>LF!M174</f>
        <v>0</v>
      </c>
      <c r="G167" s="148">
        <f>LF!AE174</f>
        <v>0</v>
      </c>
      <c r="H167" s="148">
        <f>LF!AF174</f>
        <v>0</v>
      </c>
      <c r="I167" s="148">
        <f>LF!AH174</f>
        <v>0</v>
      </c>
      <c r="J167" s="148">
        <f>LF!AI174</f>
        <v>0</v>
      </c>
      <c r="K167" s="148">
        <f>LF!AK174</f>
        <v>0</v>
      </c>
      <c r="L167" s="148">
        <f>LF!AM174</f>
        <v>0</v>
      </c>
      <c r="M167" s="148">
        <f>LF!AN174</f>
        <v>0</v>
      </c>
      <c r="N167" s="148">
        <f>LF!AO174</f>
        <v>0</v>
      </c>
      <c r="O167" s="148">
        <f>LF!AP174</f>
        <v>0</v>
      </c>
      <c r="P167" s="148">
        <f>LF!AQ174</f>
        <v>0</v>
      </c>
      <c r="Q167" s="148">
        <f>COUNTIF(LF!AR174,"Yes")</f>
        <v>0</v>
      </c>
      <c r="R167" s="55"/>
      <c r="S167" s="148">
        <f>Oncho!K174</f>
        <v>0</v>
      </c>
      <c r="T167" s="148">
        <f>MAX(Oncho!AB174,Oncho!BA174)</f>
        <v>0</v>
      </c>
      <c r="U167" s="148">
        <f>MAX(Oncho!AC174,Oncho!BB174)</f>
        <v>0</v>
      </c>
      <c r="V167" s="148">
        <f>MAX(Oncho!AE174,Oncho!BD174)</f>
        <v>0</v>
      </c>
      <c r="W167" s="148">
        <f>MAX(Oncho!AF174,Oncho!BE174)</f>
        <v>0</v>
      </c>
      <c r="X167" s="148">
        <f>MAX(Oncho!AG174,Oncho!BF174)</f>
        <v>0</v>
      </c>
      <c r="Y167" s="148">
        <f>MAX(Oncho!AH174,Oncho!BG174)</f>
        <v>0</v>
      </c>
      <c r="Z167" s="148">
        <f>MAX(Oncho!AI174,Oncho!BH174)</f>
        <v>0</v>
      </c>
      <c r="AA167" s="148">
        <f>MAX(Oncho!AJ174,Oncho!BI174)</f>
        <v>0</v>
      </c>
      <c r="AB167" s="148">
        <f>MAX(COUNTIF(Oncho!AK174,"Yes"),COUNTIF(Oncho!BJ174,"Yes"))</f>
        <v>0</v>
      </c>
      <c r="AC167" s="55"/>
      <c r="AD167" s="148">
        <f>Schisto!P176</f>
        <v>0</v>
      </c>
      <c r="AE167" s="148">
        <f>Schisto!AI176</f>
        <v>0</v>
      </c>
      <c r="AF167" s="148">
        <f>Schisto!AJ176</f>
        <v>0</v>
      </c>
      <c r="AG167" s="148">
        <f>Schisto!AN176</f>
        <v>0</v>
      </c>
      <c r="AH167" s="148">
        <f>Schisto!AO176</f>
        <v>0</v>
      </c>
      <c r="AI167" s="148">
        <f>Schisto!AT176</f>
        <v>0</v>
      </c>
      <c r="AJ167" s="148">
        <f>Schisto!AU176</f>
        <v>0</v>
      </c>
      <c r="AK167" s="148">
        <f>Schisto!AV176</f>
        <v>0</v>
      </c>
      <c r="AL167" s="148">
        <f>Schisto!AW176</f>
        <v>0</v>
      </c>
      <c r="AM167" s="148">
        <f>COUNTIF(Schisto!AX176,"Yes")</f>
        <v>0</v>
      </c>
      <c r="AN167" s="55"/>
      <c r="AO167" s="148">
        <f>STH!P176</f>
        <v>0</v>
      </c>
      <c r="AP167" s="148">
        <f>MAX(STH!AK176,STH!BS176)</f>
        <v>0</v>
      </c>
      <c r="AQ167" s="148">
        <f>MAX(STH!AL176,STH!BT176)</f>
        <v>0</v>
      </c>
      <c r="AR167" s="148">
        <f>MAX(STH!AM176,STH!BU176)</f>
        <v>0</v>
      </c>
      <c r="AS167" s="148">
        <f>MAX(STH!AN176,STH!BV176)</f>
        <v>0</v>
      </c>
      <c r="AT167" s="148">
        <f>MAX(STH!AO176,STH!BW176)</f>
        <v>0</v>
      </c>
      <c r="AU167" s="148">
        <f>MAX(STH!AQ176,STH!BY176)</f>
        <v>0</v>
      </c>
      <c r="AV167" s="148">
        <f>MAX(STH!AR176,STH!BZ176)</f>
        <v>0</v>
      </c>
      <c r="AW167" s="148">
        <f>MAX(STH!AS176,STH!CA176)</f>
        <v>0</v>
      </c>
      <c r="AX167" s="148">
        <f>MAX(STH!AT176,STH!CB176)</f>
        <v>0</v>
      </c>
      <c r="AY167" s="148">
        <f>MAX(STH!AU176,STH!CC176)</f>
        <v>0</v>
      </c>
      <c r="AZ167" s="148">
        <f>MAX(STH!AV176,STH!CD176)</f>
        <v>0</v>
      </c>
      <c r="BA167" s="148">
        <f>MAX(STH!AW176,STH!CE176)</f>
        <v>0</v>
      </c>
      <c r="BB167" s="148">
        <f>MAX(STH!AX176,STH!CF176)</f>
        <v>0</v>
      </c>
      <c r="BC167" s="148">
        <f>MAX(STH!AY176,STH!CG176)</f>
        <v>0</v>
      </c>
      <c r="BD167" s="148">
        <f>MAX(STH!AZ176,STH!CH176)</f>
        <v>0</v>
      </c>
      <c r="BE167" s="148">
        <f>MAX(STH!BA176,STH!CI176)</f>
        <v>0</v>
      </c>
      <c r="BF167" s="148">
        <f>MAX(STH!BB176,STH!CJ176)</f>
        <v>0</v>
      </c>
      <c r="BG167" s="148">
        <f>MAX(COUNTIF(STH!BC176,"Yes"),COUNTIF(STH!CK176,"Yes"))</f>
        <v>0</v>
      </c>
      <c r="BH167" s="55"/>
      <c r="BI167" s="148">
        <f>Trachoma!Q179</f>
        <v>0</v>
      </c>
      <c r="BJ167" s="148">
        <f>Trachoma!AK179</f>
        <v>0</v>
      </c>
      <c r="BK167" s="148">
        <f>Trachoma!AL179</f>
        <v>0</v>
      </c>
      <c r="BL167" s="148">
        <f>Trachoma!AN179</f>
        <v>0</v>
      </c>
      <c r="BM167" s="148">
        <f>Trachoma!AO179</f>
        <v>0</v>
      </c>
      <c r="BN167" s="148">
        <f>Trachoma!AT179</f>
        <v>0</v>
      </c>
      <c r="BO167" s="148">
        <f>Trachoma!AU179</f>
        <v>0</v>
      </c>
      <c r="BP167" s="148">
        <f>Trachoma!AV179</f>
        <v>0</v>
      </c>
      <c r="BQ167" s="148">
        <f>Trachoma!AW179</f>
        <v>0</v>
      </c>
      <c r="BR167" s="148">
        <f>COUNTIF(Trachoma!AX179,"Yes")</f>
        <v>0</v>
      </c>
      <c r="BS167" s="55"/>
      <c r="BT167" s="148">
        <f t="shared" si="34"/>
        <v>0</v>
      </c>
      <c r="BU167" s="148">
        <f t="shared" si="35"/>
        <v>0</v>
      </c>
      <c r="BV167" s="148">
        <f t="shared" si="36"/>
        <v>0</v>
      </c>
      <c r="BW167" s="148">
        <f t="shared" si="37"/>
        <v>0</v>
      </c>
      <c r="BX167" s="148">
        <f t="shared" si="38"/>
        <v>0</v>
      </c>
      <c r="BY167" s="148">
        <f t="shared" si="40"/>
        <v>0</v>
      </c>
      <c r="BZ167" s="148">
        <f t="shared" si="41"/>
        <v>0</v>
      </c>
      <c r="CA167" s="148">
        <f t="shared" si="42"/>
        <v>0</v>
      </c>
      <c r="CB167" s="148">
        <f t="shared" si="43"/>
        <v>0</v>
      </c>
      <c r="CC167" s="148">
        <f t="shared" si="39"/>
        <v>0</v>
      </c>
    </row>
    <row r="168" spans="2:81" x14ac:dyDescent="0.25">
      <c r="B168" s="361">
        <f>Demography!B176</f>
        <v>0</v>
      </c>
      <c r="C168" s="361">
        <f>Demography!C176</f>
        <v>0</v>
      </c>
      <c r="D168" s="362">
        <f>Demography!D176</f>
        <v>0</v>
      </c>
      <c r="E168" s="337"/>
      <c r="F168" s="362">
        <f>LF!M175</f>
        <v>0</v>
      </c>
      <c r="G168" s="362">
        <f>LF!AE175</f>
        <v>0</v>
      </c>
      <c r="H168" s="362">
        <f>LF!AF175</f>
        <v>0</v>
      </c>
      <c r="I168" s="362">
        <f>LF!AH175</f>
        <v>0</v>
      </c>
      <c r="J168" s="362">
        <f>LF!AI175</f>
        <v>0</v>
      </c>
      <c r="K168" s="362">
        <f>LF!AK175</f>
        <v>0</v>
      </c>
      <c r="L168" s="362">
        <f>LF!AM175</f>
        <v>0</v>
      </c>
      <c r="M168" s="362">
        <f>LF!AN175</f>
        <v>0</v>
      </c>
      <c r="N168" s="362">
        <f>LF!AO175</f>
        <v>0</v>
      </c>
      <c r="O168" s="362">
        <f>LF!AP175</f>
        <v>0</v>
      </c>
      <c r="P168" s="362">
        <f>LF!AQ175</f>
        <v>0</v>
      </c>
      <c r="Q168" s="362">
        <f>COUNTIF(LF!AR175,"Yes")</f>
        <v>0</v>
      </c>
      <c r="R168" s="337"/>
      <c r="S168" s="362">
        <f>Oncho!K175</f>
        <v>0</v>
      </c>
      <c r="T168" s="362">
        <f>MAX(Oncho!AB175,Oncho!BA175)</f>
        <v>0</v>
      </c>
      <c r="U168" s="362">
        <f>MAX(Oncho!AC175,Oncho!BB175)</f>
        <v>0</v>
      </c>
      <c r="V168" s="362">
        <f>MAX(Oncho!AE175,Oncho!BD175)</f>
        <v>0</v>
      </c>
      <c r="W168" s="362">
        <f>MAX(Oncho!AF175,Oncho!BE175)</f>
        <v>0</v>
      </c>
      <c r="X168" s="362">
        <f>MAX(Oncho!AG175,Oncho!BF175)</f>
        <v>0</v>
      </c>
      <c r="Y168" s="362">
        <f>MAX(Oncho!AH175,Oncho!BG175)</f>
        <v>0</v>
      </c>
      <c r="Z168" s="362">
        <f>MAX(Oncho!AI175,Oncho!BH175)</f>
        <v>0</v>
      </c>
      <c r="AA168" s="362">
        <f>MAX(Oncho!AJ175,Oncho!BI175)</f>
        <v>0</v>
      </c>
      <c r="AB168" s="362">
        <f>MAX(COUNTIF(Oncho!AK175,"Yes"),COUNTIF(Oncho!BJ175,"Yes"))</f>
        <v>0</v>
      </c>
      <c r="AC168" s="337"/>
      <c r="AD168" s="362">
        <f>Schisto!P177</f>
        <v>0</v>
      </c>
      <c r="AE168" s="362">
        <f>Schisto!AI177</f>
        <v>0</v>
      </c>
      <c r="AF168" s="362">
        <f>Schisto!AJ177</f>
        <v>0</v>
      </c>
      <c r="AG168" s="362">
        <f>Schisto!AN177</f>
        <v>0</v>
      </c>
      <c r="AH168" s="362">
        <f>Schisto!AO177</f>
        <v>0</v>
      </c>
      <c r="AI168" s="362">
        <f>Schisto!AT177</f>
        <v>0</v>
      </c>
      <c r="AJ168" s="362">
        <f>Schisto!AU177</f>
        <v>0</v>
      </c>
      <c r="AK168" s="362">
        <f>Schisto!AV177</f>
        <v>0</v>
      </c>
      <c r="AL168" s="362">
        <f>Schisto!AW177</f>
        <v>0</v>
      </c>
      <c r="AM168" s="362">
        <f>COUNTIF(Schisto!AX177,"Yes")</f>
        <v>0</v>
      </c>
      <c r="AN168" s="337"/>
      <c r="AO168" s="362">
        <f>STH!P177</f>
        <v>0</v>
      </c>
      <c r="AP168" s="362">
        <f>MAX(STH!AK177,STH!BS177)</f>
        <v>0</v>
      </c>
      <c r="AQ168" s="362">
        <f>MAX(STH!AL177,STH!BT177)</f>
        <v>0</v>
      </c>
      <c r="AR168" s="362">
        <f>MAX(STH!AM177,STH!BU177)</f>
        <v>0</v>
      </c>
      <c r="AS168" s="362">
        <f>MAX(STH!AN177,STH!BV177)</f>
        <v>0</v>
      </c>
      <c r="AT168" s="362">
        <f>MAX(STH!AO177,STH!BW177)</f>
        <v>0</v>
      </c>
      <c r="AU168" s="362">
        <f>MAX(STH!AQ177,STH!BY177)</f>
        <v>0</v>
      </c>
      <c r="AV168" s="362">
        <f>MAX(STH!AR177,STH!BZ177)</f>
        <v>0</v>
      </c>
      <c r="AW168" s="362">
        <f>MAX(STH!AS177,STH!CA177)</f>
        <v>0</v>
      </c>
      <c r="AX168" s="362">
        <f>MAX(STH!AT177,STH!CB177)</f>
        <v>0</v>
      </c>
      <c r="AY168" s="362">
        <f>MAX(STH!AU177,STH!CC177)</f>
        <v>0</v>
      </c>
      <c r="AZ168" s="362">
        <f>MAX(STH!AV177,STH!CD177)</f>
        <v>0</v>
      </c>
      <c r="BA168" s="362">
        <f>MAX(STH!AW177,STH!CE177)</f>
        <v>0</v>
      </c>
      <c r="BB168" s="362">
        <f>MAX(STH!AX177,STH!CF177)</f>
        <v>0</v>
      </c>
      <c r="BC168" s="362">
        <f>MAX(STH!AY177,STH!CG177)</f>
        <v>0</v>
      </c>
      <c r="BD168" s="362">
        <f>MAX(STH!AZ177,STH!CH177)</f>
        <v>0</v>
      </c>
      <c r="BE168" s="362">
        <f>MAX(STH!BA177,STH!CI177)</f>
        <v>0</v>
      </c>
      <c r="BF168" s="362">
        <f>MAX(STH!BB177,STH!CJ177)</f>
        <v>0</v>
      </c>
      <c r="BG168" s="362">
        <f>MAX(COUNTIF(STH!BC177,"Yes"),COUNTIF(STH!CK177,"Yes"))</f>
        <v>0</v>
      </c>
      <c r="BH168" s="337"/>
      <c r="BI168" s="362">
        <f>Trachoma!Q180</f>
        <v>0</v>
      </c>
      <c r="BJ168" s="362">
        <f>Trachoma!AK180</f>
        <v>0</v>
      </c>
      <c r="BK168" s="362">
        <f>Trachoma!AL180</f>
        <v>0</v>
      </c>
      <c r="BL168" s="362">
        <f>Trachoma!AN180</f>
        <v>0</v>
      </c>
      <c r="BM168" s="362">
        <f>Trachoma!AO180</f>
        <v>0</v>
      </c>
      <c r="BN168" s="362">
        <f>Trachoma!AT180</f>
        <v>0</v>
      </c>
      <c r="BO168" s="362">
        <f>Trachoma!AU180</f>
        <v>0</v>
      </c>
      <c r="BP168" s="362">
        <f>Trachoma!AV180</f>
        <v>0</v>
      </c>
      <c r="BQ168" s="362">
        <f>Trachoma!AW180</f>
        <v>0</v>
      </c>
      <c r="BR168" s="362">
        <f>COUNTIF(Trachoma!AX180,"Yes")</f>
        <v>0</v>
      </c>
      <c r="BS168" s="337"/>
      <c r="BT168" s="362">
        <f t="shared" si="34"/>
        <v>0</v>
      </c>
      <c r="BU168" s="362">
        <f t="shared" si="35"/>
        <v>0</v>
      </c>
      <c r="BV168" s="362">
        <f t="shared" si="36"/>
        <v>0</v>
      </c>
      <c r="BW168" s="362">
        <f t="shared" si="37"/>
        <v>0</v>
      </c>
      <c r="BX168" s="362">
        <f t="shared" si="38"/>
        <v>0</v>
      </c>
      <c r="BY168" s="362">
        <f t="shared" si="40"/>
        <v>0</v>
      </c>
      <c r="BZ168" s="362">
        <f t="shared" si="41"/>
        <v>0</v>
      </c>
      <c r="CA168" s="362">
        <f t="shared" si="42"/>
        <v>0</v>
      </c>
      <c r="CB168" s="362">
        <f t="shared" si="43"/>
        <v>0</v>
      </c>
      <c r="CC168" s="362">
        <f t="shared" si="39"/>
        <v>0</v>
      </c>
    </row>
    <row r="169" spans="2:81" x14ac:dyDescent="0.25">
      <c r="B169" s="147">
        <f>Demography!B177</f>
        <v>0</v>
      </c>
      <c r="C169" s="147">
        <f>Demography!C177</f>
        <v>0</v>
      </c>
      <c r="D169" s="148">
        <f>Demography!D177</f>
        <v>0</v>
      </c>
      <c r="E169" s="55"/>
      <c r="F169" s="148">
        <f>LF!M176</f>
        <v>0</v>
      </c>
      <c r="G169" s="148">
        <f>LF!AE176</f>
        <v>0</v>
      </c>
      <c r="H169" s="148">
        <f>LF!AF176</f>
        <v>0</v>
      </c>
      <c r="I169" s="148">
        <f>LF!AH176</f>
        <v>0</v>
      </c>
      <c r="J169" s="148">
        <f>LF!AI176</f>
        <v>0</v>
      </c>
      <c r="K169" s="148">
        <f>LF!AK176</f>
        <v>0</v>
      </c>
      <c r="L169" s="148">
        <f>LF!AM176</f>
        <v>0</v>
      </c>
      <c r="M169" s="148">
        <f>LF!AN176</f>
        <v>0</v>
      </c>
      <c r="N169" s="148">
        <f>LF!AO176</f>
        <v>0</v>
      </c>
      <c r="O169" s="148">
        <f>LF!AP176</f>
        <v>0</v>
      </c>
      <c r="P169" s="148">
        <f>LF!AQ176</f>
        <v>0</v>
      </c>
      <c r="Q169" s="148">
        <f>COUNTIF(LF!AR176,"Yes")</f>
        <v>0</v>
      </c>
      <c r="R169" s="55"/>
      <c r="S169" s="148">
        <f>Oncho!K176</f>
        <v>0</v>
      </c>
      <c r="T169" s="148">
        <f>MAX(Oncho!AB176,Oncho!BA176)</f>
        <v>0</v>
      </c>
      <c r="U169" s="148">
        <f>MAX(Oncho!AC176,Oncho!BB176)</f>
        <v>0</v>
      </c>
      <c r="V169" s="148">
        <f>MAX(Oncho!AE176,Oncho!BD176)</f>
        <v>0</v>
      </c>
      <c r="W169" s="148">
        <f>MAX(Oncho!AF176,Oncho!BE176)</f>
        <v>0</v>
      </c>
      <c r="X169" s="148">
        <f>MAX(Oncho!AG176,Oncho!BF176)</f>
        <v>0</v>
      </c>
      <c r="Y169" s="148">
        <f>MAX(Oncho!AH176,Oncho!BG176)</f>
        <v>0</v>
      </c>
      <c r="Z169" s="148">
        <f>MAX(Oncho!AI176,Oncho!BH176)</f>
        <v>0</v>
      </c>
      <c r="AA169" s="148">
        <f>MAX(Oncho!AJ176,Oncho!BI176)</f>
        <v>0</v>
      </c>
      <c r="AB169" s="148">
        <f>MAX(COUNTIF(Oncho!AK176,"Yes"),COUNTIF(Oncho!BJ176,"Yes"))</f>
        <v>0</v>
      </c>
      <c r="AC169" s="55"/>
      <c r="AD169" s="148">
        <f>Schisto!P178</f>
        <v>0</v>
      </c>
      <c r="AE169" s="148">
        <f>Schisto!AI178</f>
        <v>0</v>
      </c>
      <c r="AF169" s="148">
        <f>Schisto!AJ178</f>
        <v>0</v>
      </c>
      <c r="AG169" s="148">
        <f>Schisto!AN178</f>
        <v>0</v>
      </c>
      <c r="AH169" s="148">
        <f>Schisto!AO178</f>
        <v>0</v>
      </c>
      <c r="AI169" s="148">
        <f>Schisto!AT178</f>
        <v>0</v>
      </c>
      <c r="AJ169" s="148">
        <f>Schisto!AU178</f>
        <v>0</v>
      </c>
      <c r="AK169" s="148">
        <f>Schisto!AV178</f>
        <v>0</v>
      </c>
      <c r="AL169" s="148">
        <f>Schisto!AW178</f>
        <v>0</v>
      </c>
      <c r="AM169" s="148">
        <f>COUNTIF(Schisto!AX178,"Yes")</f>
        <v>0</v>
      </c>
      <c r="AN169" s="55"/>
      <c r="AO169" s="148">
        <f>STH!P178</f>
        <v>0</v>
      </c>
      <c r="AP169" s="148">
        <f>MAX(STH!AK178,STH!BS178)</f>
        <v>0</v>
      </c>
      <c r="AQ169" s="148">
        <f>MAX(STH!AL178,STH!BT178)</f>
        <v>0</v>
      </c>
      <c r="AR169" s="148">
        <f>MAX(STH!AM178,STH!BU178)</f>
        <v>0</v>
      </c>
      <c r="AS169" s="148">
        <f>MAX(STH!AN178,STH!BV178)</f>
        <v>0</v>
      </c>
      <c r="AT169" s="148">
        <f>MAX(STH!AO178,STH!BW178)</f>
        <v>0</v>
      </c>
      <c r="AU169" s="148">
        <f>MAX(STH!AQ178,STH!BY178)</f>
        <v>0</v>
      </c>
      <c r="AV169" s="148">
        <f>MAX(STH!AR178,STH!BZ178)</f>
        <v>0</v>
      </c>
      <c r="AW169" s="148">
        <f>MAX(STH!AS178,STH!CA178)</f>
        <v>0</v>
      </c>
      <c r="AX169" s="148">
        <f>MAX(STH!AT178,STH!CB178)</f>
        <v>0</v>
      </c>
      <c r="AY169" s="148">
        <f>MAX(STH!AU178,STH!CC178)</f>
        <v>0</v>
      </c>
      <c r="AZ169" s="148">
        <f>MAX(STH!AV178,STH!CD178)</f>
        <v>0</v>
      </c>
      <c r="BA169" s="148">
        <f>MAX(STH!AW178,STH!CE178)</f>
        <v>0</v>
      </c>
      <c r="BB169" s="148">
        <f>MAX(STH!AX178,STH!CF178)</f>
        <v>0</v>
      </c>
      <c r="BC169" s="148">
        <f>MAX(STH!AY178,STH!CG178)</f>
        <v>0</v>
      </c>
      <c r="BD169" s="148">
        <f>MAX(STH!AZ178,STH!CH178)</f>
        <v>0</v>
      </c>
      <c r="BE169" s="148">
        <f>MAX(STH!BA178,STH!CI178)</f>
        <v>0</v>
      </c>
      <c r="BF169" s="148">
        <f>MAX(STH!BB178,STH!CJ178)</f>
        <v>0</v>
      </c>
      <c r="BG169" s="148">
        <f>MAX(COUNTIF(STH!BC178,"Yes"),COUNTIF(STH!CK178,"Yes"))</f>
        <v>0</v>
      </c>
      <c r="BH169" s="55"/>
      <c r="BI169" s="148">
        <f>Trachoma!Q181</f>
        <v>0</v>
      </c>
      <c r="BJ169" s="148">
        <f>Trachoma!AK181</f>
        <v>0</v>
      </c>
      <c r="BK169" s="148">
        <f>Trachoma!AL181</f>
        <v>0</v>
      </c>
      <c r="BL169" s="148">
        <f>Trachoma!AN181</f>
        <v>0</v>
      </c>
      <c r="BM169" s="148">
        <f>Trachoma!AO181</f>
        <v>0</v>
      </c>
      <c r="BN169" s="148">
        <f>Trachoma!AT181</f>
        <v>0</v>
      </c>
      <c r="BO169" s="148">
        <f>Trachoma!AU181</f>
        <v>0</v>
      </c>
      <c r="BP169" s="148">
        <f>Trachoma!AV181</f>
        <v>0</v>
      </c>
      <c r="BQ169" s="148">
        <f>Trachoma!AW181</f>
        <v>0</v>
      </c>
      <c r="BR169" s="148">
        <f>COUNTIF(Trachoma!AX181,"Yes")</f>
        <v>0</v>
      </c>
      <c r="BS169" s="55"/>
      <c r="BT169" s="148">
        <f t="shared" si="34"/>
        <v>0</v>
      </c>
      <c r="BU169" s="148">
        <f t="shared" si="35"/>
        <v>0</v>
      </c>
      <c r="BV169" s="148">
        <f t="shared" si="36"/>
        <v>0</v>
      </c>
      <c r="BW169" s="148">
        <f t="shared" si="37"/>
        <v>0</v>
      </c>
      <c r="BX169" s="148">
        <f t="shared" si="38"/>
        <v>0</v>
      </c>
      <c r="BY169" s="148">
        <f t="shared" si="40"/>
        <v>0</v>
      </c>
      <c r="BZ169" s="148">
        <f t="shared" si="41"/>
        <v>0</v>
      </c>
      <c r="CA169" s="148">
        <f t="shared" si="42"/>
        <v>0</v>
      </c>
      <c r="CB169" s="148">
        <f t="shared" si="43"/>
        <v>0</v>
      </c>
      <c r="CC169" s="148">
        <f t="shared" si="39"/>
        <v>0</v>
      </c>
    </row>
    <row r="170" spans="2:81" x14ac:dyDescent="0.25">
      <c r="B170" s="361">
        <f>Demography!B178</f>
        <v>0</v>
      </c>
      <c r="C170" s="361">
        <f>Demography!C178</f>
        <v>0</v>
      </c>
      <c r="D170" s="362">
        <f>Demography!D178</f>
        <v>0</v>
      </c>
      <c r="E170" s="337"/>
      <c r="F170" s="362">
        <f>LF!M177</f>
        <v>0</v>
      </c>
      <c r="G170" s="362">
        <f>LF!AE177</f>
        <v>0</v>
      </c>
      <c r="H170" s="362">
        <f>LF!AF177</f>
        <v>0</v>
      </c>
      <c r="I170" s="362">
        <f>LF!AH177</f>
        <v>0</v>
      </c>
      <c r="J170" s="362">
        <f>LF!AI177</f>
        <v>0</v>
      </c>
      <c r="K170" s="362">
        <f>LF!AK177</f>
        <v>0</v>
      </c>
      <c r="L170" s="362">
        <f>LF!AM177</f>
        <v>0</v>
      </c>
      <c r="M170" s="362">
        <f>LF!AN177</f>
        <v>0</v>
      </c>
      <c r="N170" s="362">
        <f>LF!AO177</f>
        <v>0</v>
      </c>
      <c r="O170" s="362">
        <f>LF!AP177</f>
        <v>0</v>
      </c>
      <c r="P170" s="362">
        <f>LF!AQ177</f>
        <v>0</v>
      </c>
      <c r="Q170" s="362">
        <f>COUNTIF(LF!AR177,"Yes")</f>
        <v>0</v>
      </c>
      <c r="R170" s="337"/>
      <c r="S170" s="362">
        <f>Oncho!K177</f>
        <v>0</v>
      </c>
      <c r="T170" s="362">
        <f>MAX(Oncho!AB177,Oncho!BA177)</f>
        <v>0</v>
      </c>
      <c r="U170" s="362">
        <f>MAX(Oncho!AC177,Oncho!BB177)</f>
        <v>0</v>
      </c>
      <c r="V170" s="362">
        <f>MAX(Oncho!AE177,Oncho!BD177)</f>
        <v>0</v>
      </c>
      <c r="W170" s="362">
        <f>MAX(Oncho!AF177,Oncho!BE177)</f>
        <v>0</v>
      </c>
      <c r="X170" s="362">
        <f>MAX(Oncho!AG177,Oncho!BF177)</f>
        <v>0</v>
      </c>
      <c r="Y170" s="362">
        <f>MAX(Oncho!AH177,Oncho!BG177)</f>
        <v>0</v>
      </c>
      <c r="Z170" s="362">
        <f>MAX(Oncho!AI177,Oncho!BH177)</f>
        <v>0</v>
      </c>
      <c r="AA170" s="362">
        <f>MAX(Oncho!AJ177,Oncho!BI177)</f>
        <v>0</v>
      </c>
      <c r="AB170" s="362">
        <f>MAX(COUNTIF(Oncho!AK177,"Yes"),COUNTIF(Oncho!BJ177,"Yes"))</f>
        <v>0</v>
      </c>
      <c r="AC170" s="337"/>
      <c r="AD170" s="362">
        <f>Schisto!P179</f>
        <v>0</v>
      </c>
      <c r="AE170" s="362">
        <f>Schisto!AI179</f>
        <v>0</v>
      </c>
      <c r="AF170" s="362">
        <f>Schisto!AJ179</f>
        <v>0</v>
      </c>
      <c r="AG170" s="362">
        <f>Schisto!AN179</f>
        <v>0</v>
      </c>
      <c r="AH170" s="362">
        <f>Schisto!AO179</f>
        <v>0</v>
      </c>
      <c r="AI170" s="362">
        <f>Schisto!AT179</f>
        <v>0</v>
      </c>
      <c r="AJ170" s="362">
        <f>Schisto!AU179</f>
        <v>0</v>
      </c>
      <c r="AK170" s="362">
        <f>Schisto!AV179</f>
        <v>0</v>
      </c>
      <c r="AL170" s="362">
        <f>Schisto!AW179</f>
        <v>0</v>
      </c>
      <c r="AM170" s="362">
        <f>COUNTIF(Schisto!AX179,"Yes")</f>
        <v>0</v>
      </c>
      <c r="AN170" s="337"/>
      <c r="AO170" s="362">
        <f>STH!P179</f>
        <v>0</v>
      </c>
      <c r="AP170" s="362">
        <f>MAX(STH!AK179,STH!BS179)</f>
        <v>0</v>
      </c>
      <c r="AQ170" s="362">
        <f>MAX(STH!AL179,STH!BT179)</f>
        <v>0</v>
      </c>
      <c r="AR170" s="362">
        <f>MAX(STH!AM179,STH!BU179)</f>
        <v>0</v>
      </c>
      <c r="AS170" s="362">
        <f>MAX(STH!AN179,STH!BV179)</f>
        <v>0</v>
      </c>
      <c r="AT170" s="362">
        <f>MAX(STH!AO179,STH!BW179)</f>
        <v>0</v>
      </c>
      <c r="AU170" s="362">
        <f>MAX(STH!AQ179,STH!BY179)</f>
        <v>0</v>
      </c>
      <c r="AV170" s="362">
        <f>MAX(STH!AR179,STH!BZ179)</f>
        <v>0</v>
      </c>
      <c r="AW170" s="362">
        <f>MAX(STH!AS179,STH!CA179)</f>
        <v>0</v>
      </c>
      <c r="AX170" s="362">
        <f>MAX(STH!AT179,STH!CB179)</f>
        <v>0</v>
      </c>
      <c r="AY170" s="362">
        <f>MAX(STH!AU179,STH!CC179)</f>
        <v>0</v>
      </c>
      <c r="AZ170" s="362">
        <f>MAX(STH!AV179,STH!CD179)</f>
        <v>0</v>
      </c>
      <c r="BA170" s="362">
        <f>MAX(STH!AW179,STH!CE179)</f>
        <v>0</v>
      </c>
      <c r="BB170" s="362">
        <f>MAX(STH!AX179,STH!CF179)</f>
        <v>0</v>
      </c>
      <c r="BC170" s="362">
        <f>MAX(STH!AY179,STH!CG179)</f>
        <v>0</v>
      </c>
      <c r="BD170" s="362">
        <f>MAX(STH!AZ179,STH!CH179)</f>
        <v>0</v>
      </c>
      <c r="BE170" s="362">
        <f>MAX(STH!BA179,STH!CI179)</f>
        <v>0</v>
      </c>
      <c r="BF170" s="362">
        <f>MAX(STH!BB179,STH!CJ179)</f>
        <v>0</v>
      </c>
      <c r="BG170" s="362">
        <f>MAX(COUNTIF(STH!BC179,"Yes"),COUNTIF(STH!CK179,"Yes"))</f>
        <v>0</v>
      </c>
      <c r="BH170" s="337"/>
      <c r="BI170" s="362">
        <f>Trachoma!Q182</f>
        <v>0</v>
      </c>
      <c r="BJ170" s="362">
        <f>Trachoma!AK182</f>
        <v>0</v>
      </c>
      <c r="BK170" s="362">
        <f>Trachoma!AL182</f>
        <v>0</v>
      </c>
      <c r="BL170" s="362">
        <f>Trachoma!AN182</f>
        <v>0</v>
      </c>
      <c r="BM170" s="362">
        <f>Trachoma!AO182</f>
        <v>0</v>
      </c>
      <c r="BN170" s="362">
        <f>Trachoma!AT182</f>
        <v>0</v>
      </c>
      <c r="BO170" s="362">
        <f>Trachoma!AU182</f>
        <v>0</v>
      </c>
      <c r="BP170" s="362">
        <f>Trachoma!AV182</f>
        <v>0</v>
      </c>
      <c r="BQ170" s="362">
        <f>Trachoma!AW182</f>
        <v>0</v>
      </c>
      <c r="BR170" s="362">
        <f>COUNTIF(Trachoma!AX182,"Yes")</f>
        <v>0</v>
      </c>
      <c r="BS170" s="337"/>
      <c r="BT170" s="362">
        <f t="shared" si="34"/>
        <v>0</v>
      </c>
      <c r="BU170" s="362">
        <f t="shared" si="35"/>
        <v>0</v>
      </c>
      <c r="BV170" s="362">
        <f t="shared" si="36"/>
        <v>0</v>
      </c>
      <c r="BW170" s="362">
        <f t="shared" si="37"/>
        <v>0</v>
      </c>
      <c r="BX170" s="362">
        <f t="shared" si="38"/>
        <v>0</v>
      </c>
      <c r="BY170" s="362">
        <f t="shared" si="40"/>
        <v>0</v>
      </c>
      <c r="BZ170" s="362">
        <f t="shared" si="41"/>
        <v>0</v>
      </c>
      <c r="CA170" s="362">
        <f t="shared" si="42"/>
        <v>0</v>
      </c>
      <c r="CB170" s="362">
        <f t="shared" si="43"/>
        <v>0</v>
      </c>
      <c r="CC170" s="362">
        <f t="shared" si="39"/>
        <v>0</v>
      </c>
    </row>
    <row r="171" spans="2:81" x14ac:dyDescent="0.25">
      <c r="B171" s="147">
        <f>Demography!B179</f>
        <v>0</v>
      </c>
      <c r="C171" s="147">
        <f>Demography!C179</f>
        <v>0</v>
      </c>
      <c r="D171" s="148">
        <f>Demography!D179</f>
        <v>0</v>
      </c>
      <c r="E171" s="55"/>
      <c r="F171" s="148">
        <f>LF!M178</f>
        <v>0</v>
      </c>
      <c r="G171" s="148">
        <f>LF!AE178</f>
        <v>0</v>
      </c>
      <c r="H171" s="148">
        <f>LF!AF178</f>
        <v>0</v>
      </c>
      <c r="I171" s="148">
        <f>LF!AH178</f>
        <v>0</v>
      </c>
      <c r="J171" s="148">
        <f>LF!AI178</f>
        <v>0</v>
      </c>
      <c r="K171" s="148">
        <f>LF!AK178</f>
        <v>0</v>
      </c>
      <c r="L171" s="148">
        <f>LF!AM178</f>
        <v>0</v>
      </c>
      <c r="M171" s="148">
        <f>LF!AN178</f>
        <v>0</v>
      </c>
      <c r="N171" s="148">
        <f>LF!AO178</f>
        <v>0</v>
      </c>
      <c r="O171" s="148">
        <f>LF!AP178</f>
        <v>0</v>
      </c>
      <c r="P171" s="148">
        <f>LF!AQ178</f>
        <v>0</v>
      </c>
      <c r="Q171" s="148">
        <f>COUNTIF(LF!AR178,"Yes")</f>
        <v>0</v>
      </c>
      <c r="R171" s="55"/>
      <c r="S171" s="148">
        <f>Oncho!K178</f>
        <v>0</v>
      </c>
      <c r="T171" s="148">
        <f>MAX(Oncho!AB178,Oncho!BA178)</f>
        <v>0</v>
      </c>
      <c r="U171" s="148">
        <f>MAX(Oncho!AC178,Oncho!BB178)</f>
        <v>0</v>
      </c>
      <c r="V171" s="148">
        <f>MAX(Oncho!AE178,Oncho!BD178)</f>
        <v>0</v>
      </c>
      <c r="W171" s="148">
        <f>MAX(Oncho!AF178,Oncho!BE178)</f>
        <v>0</v>
      </c>
      <c r="X171" s="148">
        <f>MAX(Oncho!AG178,Oncho!BF178)</f>
        <v>0</v>
      </c>
      <c r="Y171" s="148">
        <f>MAX(Oncho!AH178,Oncho!BG178)</f>
        <v>0</v>
      </c>
      <c r="Z171" s="148">
        <f>MAX(Oncho!AI178,Oncho!BH178)</f>
        <v>0</v>
      </c>
      <c r="AA171" s="148">
        <f>MAX(Oncho!AJ178,Oncho!BI178)</f>
        <v>0</v>
      </c>
      <c r="AB171" s="148">
        <f>MAX(COUNTIF(Oncho!AK178,"Yes"),COUNTIF(Oncho!BJ178,"Yes"))</f>
        <v>0</v>
      </c>
      <c r="AC171" s="55"/>
      <c r="AD171" s="148">
        <f>Schisto!P180</f>
        <v>0</v>
      </c>
      <c r="AE171" s="148">
        <f>Schisto!AI180</f>
        <v>0</v>
      </c>
      <c r="AF171" s="148">
        <f>Schisto!AJ180</f>
        <v>0</v>
      </c>
      <c r="AG171" s="148">
        <f>Schisto!AN180</f>
        <v>0</v>
      </c>
      <c r="AH171" s="148">
        <f>Schisto!AO180</f>
        <v>0</v>
      </c>
      <c r="AI171" s="148">
        <f>Schisto!AT180</f>
        <v>0</v>
      </c>
      <c r="AJ171" s="148">
        <f>Schisto!AU180</f>
        <v>0</v>
      </c>
      <c r="AK171" s="148">
        <f>Schisto!AV180</f>
        <v>0</v>
      </c>
      <c r="AL171" s="148">
        <f>Schisto!AW180</f>
        <v>0</v>
      </c>
      <c r="AM171" s="148">
        <f>COUNTIF(Schisto!AX180,"Yes")</f>
        <v>0</v>
      </c>
      <c r="AN171" s="55"/>
      <c r="AO171" s="148">
        <f>STH!P180</f>
        <v>0</v>
      </c>
      <c r="AP171" s="148">
        <f>MAX(STH!AK180,STH!BS180)</f>
        <v>0</v>
      </c>
      <c r="AQ171" s="148">
        <f>MAX(STH!AL180,STH!BT180)</f>
        <v>0</v>
      </c>
      <c r="AR171" s="148">
        <f>MAX(STH!AM180,STH!BU180)</f>
        <v>0</v>
      </c>
      <c r="AS171" s="148">
        <f>MAX(STH!AN180,STH!BV180)</f>
        <v>0</v>
      </c>
      <c r="AT171" s="148">
        <f>MAX(STH!AO180,STH!BW180)</f>
        <v>0</v>
      </c>
      <c r="AU171" s="148">
        <f>MAX(STH!AQ180,STH!BY180)</f>
        <v>0</v>
      </c>
      <c r="AV171" s="148">
        <f>MAX(STH!AR180,STH!BZ180)</f>
        <v>0</v>
      </c>
      <c r="AW171" s="148">
        <f>MAX(STH!AS180,STH!CA180)</f>
        <v>0</v>
      </c>
      <c r="AX171" s="148">
        <f>MAX(STH!AT180,STH!CB180)</f>
        <v>0</v>
      </c>
      <c r="AY171" s="148">
        <f>MAX(STH!AU180,STH!CC180)</f>
        <v>0</v>
      </c>
      <c r="AZ171" s="148">
        <f>MAX(STH!AV180,STH!CD180)</f>
        <v>0</v>
      </c>
      <c r="BA171" s="148">
        <f>MAX(STH!AW180,STH!CE180)</f>
        <v>0</v>
      </c>
      <c r="BB171" s="148">
        <f>MAX(STH!AX180,STH!CF180)</f>
        <v>0</v>
      </c>
      <c r="BC171" s="148">
        <f>MAX(STH!AY180,STH!CG180)</f>
        <v>0</v>
      </c>
      <c r="BD171" s="148">
        <f>MAX(STH!AZ180,STH!CH180)</f>
        <v>0</v>
      </c>
      <c r="BE171" s="148">
        <f>MAX(STH!BA180,STH!CI180)</f>
        <v>0</v>
      </c>
      <c r="BF171" s="148">
        <f>MAX(STH!BB180,STH!CJ180)</f>
        <v>0</v>
      </c>
      <c r="BG171" s="148">
        <f>MAX(COUNTIF(STH!BC180,"Yes"),COUNTIF(STH!CK180,"Yes"))</f>
        <v>0</v>
      </c>
      <c r="BH171" s="55"/>
      <c r="BI171" s="148">
        <f>Trachoma!Q183</f>
        <v>0</v>
      </c>
      <c r="BJ171" s="148">
        <f>Trachoma!AK183</f>
        <v>0</v>
      </c>
      <c r="BK171" s="148">
        <f>Trachoma!AL183</f>
        <v>0</v>
      </c>
      <c r="BL171" s="148">
        <f>Trachoma!AN183</f>
        <v>0</v>
      </c>
      <c r="BM171" s="148">
        <f>Trachoma!AO183</f>
        <v>0</v>
      </c>
      <c r="BN171" s="148">
        <f>Trachoma!AT183</f>
        <v>0</v>
      </c>
      <c r="BO171" s="148">
        <f>Trachoma!AU183</f>
        <v>0</v>
      </c>
      <c r="BP171" s="148">
        <f>Trachoma!AV183</f>
        <v>0</v>
      </c>
      <c r="BQ171" s="148">
        <f>Trachoma!AW183</f>
        <v>0</v>
      </c>
      <c r="BR171" s="148">
        <f>COUNTIF(Trachoma!AX183,"Yes")</f>
        <v>0</v>
      </c>
      <c r="BS171" s="55"/>
      <c r="BT171" s="148">
        <f t="shared" si="34"/>
        <v>0</v>
      </c>
      <c r="BU171" s="148">
        <f t="shared" si="35"/>
        <v>0</v>
      </c>
      <c r="BV171" s="148">
        <f t="shared" si="36"/>
        <v>0</v>
      </c>
      <c r="BW171" s="148">
        <f t="shared" si="37"/>
        <v>0</v>
      </c>
      <c r="BX171" s="148">
        <f t="shared" si="38"/>
        <v>0</v>
      </c>
      <c r="BY171" s="148">
        <f t="shared" si="40"/>
        <v>0</v>
      </c>
      <c r="BZ171" s="148">
        <f t="shared" si="41"/>
        <v>0</v>
      </c>
      <c r="CA171" s="148">
        <f t="shared" si="42"/>
        <v>0</v>
      </c>
      <c r="CB171" s="148">
        <f t="shared" si="43"/>
        <v>0</v>
      </c>
      <c r="CC171" s="148">
        <f t="shared" si="39"/>
        <v>0</v>
      </c>
    </row>
    <row r="172" spans="2:81" x14ac:dyDescent="0.25">
      <c r="B172" s="361">
        <f>Demography!B180</f>
        <v>0</v>
      </c>
      <c r="C172" s="361">
        <f>Demography!C180</f>
        <v>0</v>
      </c>
      <c r="D172" s="362">
        <f>Demography!D180</f>
        <v>0</v>
      </c>
      <c r="E172" s="337"/>
      <c r="F172" s="362">
        <f>LF!M179</f>
        <v>0</v>
      </c>
      <c r="G172" s="362">
        <f>LF!AE179</f>
        <v>0</v>
      </c>
      <c r="H172" s="362">
        <f>LF!AF179</f>
        <v>0</v>
      </c>
      <c r="I172" s="362">
        <f>LF!AH179</f>
        <v>0</v>
      </c>
      <c r="J172" s="362">
        <f>LF!AI179</f>
        <v>0</v>
      </c>
      <c r="K172" s="362">
        <f>LF!AK179</f>
        <v>0</v>
      </c>
      <c r="L172" s="362">
        <f>LF!AM179</f>
        <v>0</v>
      </c>
      <c r="M172" s="362">
        <f>LF!AN179</f>
        <v>0</v>
      </c>
      <c r="N172" s="362">
        <f>LF!AO179</f>
        <v>0</v>
      </c>
      <c r="O172" s="362">
        <f>LF!AP179</f>
        <v>0</v>
      </c>
      <c r="P172" s="362">
        <f>LF!AQ179</f>
        <v>0</v>
      </c>
      <c r="Q172" s="362">
        <f>COUNTIF(LF!AR179,"Yes")</f>
        <v>0</v>
      </c>
      <c r="R172" s="337"/>
      <c r="S172" s="362">
        <f>Oncho!K179</f>
        <v>0</v>
      </c>
      <c r="T172" s="362">
        <f>MAX(Oncho!AB179,Oncho!BA179)</f>
        <v>0</v>
      </c>
      <c r="U172" s="362">
        <f>MAX(Oncho!AC179,Oncho!BB179)</f>
        <v>0</v>
      </c>
      <c r="V172" s="362">
        <f>MAX(Oncho!AE179,Oncho!BD179)</f>
        <v>0</v>
      </c>
      <c r="W172" s="362">
        <f>MAX(Oncho!AF179,Oncho!BE179)</f>
        <v>0</v>
      </c>
      <c r="X172" s="362">
        <f>MAX(Oncho!AG179,Oncho!BF179)</f>
        <v>0</v>
      </c>
      <c r="Y172" s="362">
        <f>MAX(Oncho!AH179,Oncho!BG179)</f>
        <v>0</v>
      </c>
      <c r="Z172" s="362">
        <f>MAX(Oncho!AI179,Oncho!BH179)</f>
        <v>0</v>
      </c>
      <c r="AA172" s="362">
        <f>MAX(Oncho!AJ179,Oncho!BI179)</f>
        <v>0</v>
      </c>
      <c r="AB172" s="362">
        <f>MAX(COUNTIF(Oncho!AK179,"Yes"),COUNTIF(Oncho!BJ179,"Yes"))</f>
        <v>0</v>
      </c>
      <c r="AC172" s="337"/>
      <c r="AD172" s="362">
        <f>Schisto!P181</f>
        <v>0</v>
      </c>
      <c r="AE172" s="362">
        <f>Schisto!AI181</f>
        <v>0</v>
      </c>
      <c r="AF172" s="362">
        <f>Schisto!AJ181</f>
        <v>0</v>
      </c>
      <c r="AG172" s="362">
        <f>Schisto!AN181</f>
        <v>0</v>
      </c>
      <c r="AH172" s="362">
        <f>Schisto!AO181</f>
        <v>0</v>
      </c>
      <c r="AI172" s="362">
        <f>Schisto!AT181</f>
        <v>0</v>
      </c>
      <c r="AJ172" s="362">
        <f>Schisto!AU181</f>
        <v>0</v>
      </c>
      <c r="AK172" s="362">
        <f>Schisto!AV181</f>
        <v>0</v>
      </c>
      <c r="AL172" s="362">
        <f>Schisto!AW181</f>
        <v>0</v>
      </c>
      <c r="AM172" s="362">
        <f>COUNTIF(Schisto!AX181,"Yes")</f>
        <v>0</v>
      </c>
      <c r="AN172" s="337"/>
      <c r="AO172" s="362">
        <f>STH!P181</f>
        <v>0</v>
      </c>
      <c r="AP172" s="362">
        <f>MAX(STH!AK181,STH!BS181)</f>
        <v>0</v>
      </c>
      <c r="AQ172" s="362">
        <f>MAX(STH!AL181,STH!BT181)</f>
        <v>0</v>
      </c>
      <c r="AR172" s="362">
        <f>MAX(STH!AM181,STH!BU181)</f>
        <v>0</v>
      </c>
      <c r="AS172" s="362">
        <f>MAX(STH!AN181,STH!BV181)</f>
        <v>0</v>
      </c>
      <c r="AT172" s="362">
        <f>MAX(STH!AO181,STH!BW181)</f>
        <v>0</v>
      </c>
      <c r="AU172" s="362">
        <f>MAX(STH!AQ181,STH!BY181)</f>
        <v>0</v>
      </c>
      <c r="AV172" s="362">
        <f>MAX(STH!AR181,STH!BZ181)</f>
        <v>0</v>
      </c>
      <c r="AW172" s="362">
        <f>MAX(STH!AS181,STH!CA181)</f>
        <v>0</v>
      </c>
      <c r="AX172" s="362">
        <f>MAX(STH!AT181,STH!CB181)</f>
        <v>0</v>
      </c>
      <c r="AY172" s="362">
        <f>MAX(STH!AU181,STH!CC181)</f>
        <v>0</v>
      </c>
      <c r="AZ172" s="362">
        <f>MAX(STH!AV181,STH!CD181)</f>
        <v>0</v>
      </c>
      <c r="BA172" s="362">
        <f>MAX(STH!AW181,STH!CE181)</f>
        <v>0</v>
      </c>
      <c r="BB172" s="362">
        <f>MAX(STH!AX181,STH!CF181)</f>
        <v>0</v>
      </c>
      <c r="BC172" s="362">
        <f>MAX(STH!AY181,STH!CG181)</f>
        <v>0</v>
      </c>
      <c r="BD172" s="362">
        <f>MAX(STH!AZ181,STH!CH181)</f>
        <v>0</v>
      </c>
      <c r="BE172" s="362">
        <f>MAX(STH!BA181,STH!CI181)</f>
        <v>0</v>
      </c>
      <c r="BF172" s="362">
        <f>MAX(STH!BB181,STH!CJ181)</f>
        <v>0</v>
      </c>
      <c r="BG172" s="362">
        <f>MAX(COUNTIF(STH!BC181,"Yes"),COUNTIF(STH!CK181,"Yes"))</f>
        <v>0</v>
      </c>
      <c r="BH172" s="337"/>
      <c r="BI172" s="362">
        <f>Trachoma!Q184</f>
        <v>0</v>
      </c>
      <c r="BJ172" s="362">
        <f>Trachoma!AK184</f>
        <v>0</v>
      </c>
      <c r="BK172" s="362">
        <f>Trachoma!AL184</f>
        <v>0</v>
      </c>
      <c r="BL172" s="362">
        <f>Trachoma!AN184</f>
        <v>0</v>
      </c>
      <c r="BM172" s="362">
        <f>Trachoma!AO184</f>
        <v>0</v>
      </c>
      <c r="BN172" s="362">
        <f>Trachoma!AT184</f>
        <v>0</v>
      </c>
      <c r="BO172" s="362">
        <f>Trachoma!AU184</f>
        <v>0</v>
      </c>
      <c r="BP172" s="362">
        <f>Trachoma!AV184</f>
        <v>0</v>
      </c>
      <c r="BQ172" s="362">
        <f>Trachoma!AW184</f>
        <v>0</v>
      </c>
      <c r="BR172" s="362">
        <f>COUNTIF(Trachoma!AX184,"Yes")</f>
        <v>0</v>
      </c>
      <c r="BS172" s="337"/>
      <c r="BT172" s="362">
        <f t="shared" si="34"/>
        <v>0</v>
      </c>
      <c r="BU172" s="362">
        <f t="shared" si="35"/>
        <v>0</v>
      </c>
      <c r="BV172" s="362">
        <f t="shared" si="36"/>
        <v>0</v>
      </c>
      <c r="BW172" s="362">
        <f t="shared" si="37"/>
        <v>0</v>
      </c>
      <c r="BX172" s="362">
        <f t="shared" si="38"/>
        <v>0</v>
      </c>
      <c r="BY172" s="362">
        <f t="shared" si="40"/>
        <v>0</v>
      </c>
      <c r="BZ172" s="362">
        <f t="shared" si="41"/>
        <v>0</v>
      </c>
      <c r="CA172" s="362">
        <f t="shared" si="42"/>
        <v>0</v>
      </c>
      <c r="CB172" s="362">
        <f t="shared" si="43"/>
        <v>0</v>
      </c>
      <c r="CC172" s="362">
        <f t="shared" si="39"/>
        <v>0</v>
      </c>
    </row>
    <row r="173" spans="2:81" x14ac:dyDescent="0.25">
      <c r="B173" s="147">
        <f>Demography!B181</f>
        <v>0</v>
      </c>
      <c r="C173" s="147">
        <f>Demography!C181</f>
        <v>0</v>
      </c>
      <c r="D173" s="148">
        <f>Demography!D181</f>
        <v>0</v>
      </c>
      <c r="E173" s="55"/>
      <c r="F173" s="148">
        <f>LF!M180</f>
        <v>0</v>
      </c>
      <c r="G173" s="148">
        <f>LF!AE180</f>
        <v>0</v>
      </c>
      <c r="H173" s="148">
        <f>LF!AF180</f>
        <v>0</v>
      </c>
      <c r="I173" s="148">
        <f>LF!AH180</f>
        <v>0</v>
      </c>
      <c r="J173" s="148">
        <f>LF!AI180</f>
        <v>0</v>
      </c>
      <c r="K173" s="148">
        <f>LF!AK180</f>
        <v>0</v>
      </c>
      <c r="L173" s="148">
        <f>LF!AM180</f>
        <v>0</v>
      </c>
      <c r="M173" s="148">
        <f>LF!AN180</f>
        <v>0</v>
      </c>
      <c r="N173" s="148">
        <f>LF!AO180</f>
        <v>0</v>
      </c>
      <c r="O173" s="148">
        <f>LF!AP180</f>
        <v>0</v>
      </c>
      <c r="P173" s="148">
        <f>LF!AQ180</f>
        <v>0</v>
      </c>
      <c r="Q173" s="148">
        <f>COUNTIF(LF!AR180,"Yes")</f>
        <v>0</v>
      </c>
      <c r="R173" s="55"/>
      <c r="S173" s="148">
        <f>Oncho!K180</f>
        <v>0</v>
      </c>
      <c r="T173" s="148">
        <f>MAX(Oncho!AB180,Oncho!BA180)</f>
        <v>0</v>
      </c>
      <c r="U173" s="148">
        <f>MAX(Oncho!AC180,Oncho!BB180)</f>
        <v>0</v>
      </c>
      <c r="V173" s="148">
        <f>MAX(Oncho!AE180,Oncho!BD180)</f>
        <v>0</v>
      </c>
      <c r="W173" s="148">
        <f>MAX(Oncho!AF180,Oncho!BE180)</f>
        <v>0</v>
      </c>
      <c r="X173" s="148">
        <f>MAX(Oncho!AG180,Oncho!BF180)</f>
        <v>0</v>
      </c>
      <c r="Y173" s="148">
        <f>MAX(Oncho!AH180,Oncho!BG180)</f>
        <v>0</v>
      </c>
      <c r="Z173" s="148">
        <f>MAX(Oncho!AI180,Oncho!BH180)</f>
        <v>0</v>
      </c>
      <c r="AA173" s="148">
        <f>MAX(Oncho!AJ180,Oncho!BI180)</f>
        <v>0</v>
      </c>
      <c r="AB173" s="148">
        <f>MAX(COUNTIF(Oncho!AK180,"Yes"),COUNTIF(Oncho!BJ180,"Yes"))</f>
        <v>0</v>
      </c>
      <c r="AC173" s="55"/>
      <c r="AD173" s="148">
        <f>Schisto!P182</f>
        <v>0</v>
      </c>
      <c r="AE173" s="148">
        <f>Schisto!AI182</f>
        <v>0</v>
      </c>
      <c r="AF173" s="148">
        <f>Schisto!AJ182</f>
        <v>0</v>
      </c>
      <c r="AG173" s="148">
        <f>Schisto!AN182</f>
        <v>0</v>
      </c>
      <c r="AH173" s="148">
        <f>Schisto!AO182</f>
        <v>0</v>
      </c>
      <c r="AI173" s="148">
        <f>Schisto!AT182</f>
        <v>0</v>
      </c>
      <c r="AJ173" s="148">
        <f>Schisto!AU182</f>
        <v>0</v>
      </c>
      <c r="AK173" s="148">
        <f>Schisto!AV182</f>
        <v>0</v>
      </c>
      <c r="AL173" s="148">
        <f>Schisto!AW182</f>
        <v>0</v>
      </c>
      <c r="AM173" s="148">
        <f>COUNTIF(Schisto!AX182,"Yes")</f>
        <v>0</v>
      </c>
      <c r="AN173" s="55"/>
      <c r="AO173" s="148">
        <f>STH!P182</f>
        <v>0</v>
      </c>
      <c r="AP173" s="148">
        <f>MAX(STH!AK182,STH!BS182)</f>
        <v>0</v>
      </c>
      <c r="AQ173" s="148">
        <f>MAX(STH!AL182,STH!BT182)</f>
        <v>0</v>
      </c>
      <c r="AR173" s="148">
        <f>MAX(STH!AM182,STH!BU182)</f>
        <v>0</v>
      </c>
      <c r="AS173" s="148">
        <f>MAX(STH!AN182,STH!BV182)</f>
        <v>0</v>
      </c>
      <c r="AT173" s="148">
        <f>MAX(STH!AO182,STH!BW182)</f>
        <v>0</v>
      </c>
      <c r="AU173" s="148">
        <f>MAX(STH!AQ182,STH!BY182)</f>
        <v>0</v>
      </c>
      <c r="AV173" s="148">
        <f>MAX(STH!AR182,STH!BZ182)</f>
        <v>0</v>
      </c>
      <c r="AW173" s="148">
        <f>MAX(STH!AS182,STH!CA182)</f>
        <v>0</v>
      </c>
      <c r="AX173" s="148">
        <f>MAX(STH!AT182,STH!CB182)</f>
        <v>0</v>
      </c>
      <c r="AY173" s="148">
        <f>MAX(STH!AU182,STH!CC182)</f>
        <v>0</v>
      </c>
      <c r="AZ173" s="148">
        <f>MAX(STH!AV182,STH!CD182)</f>
        <v>0</v>
      </c>
      <c r="BA173" s="148">
        <f>MAX(STH!AW182,STH!CE182)</f>
        <v>0</v>
      </c>
      <c r="BB173" s="148">
        <f>MAX(STH!AX182,STH!CF182)</f>
        <v>0</v>
      </c>
      <c r="BC173" s="148">
        <f>MAX(STH!AY182,STH!CG182)</f>
        <v>0</v>
      </c>
      <c r="BD173" s="148">
        <f>MAX(STH!AZ182,STH!CH182)</f>
        <v>0</v>
      </c>
      <c r="BE173" s="148">
        <f>MAX(STH!BA182,STH!CI182)</f>
        <v>0</v>
      </c>
      <c r="BF173" s="148">
        <f>MAX(STH!BB182,STH!CJ182)</f>
        <v>0</v>
      </c>
      <c r="BG173" s="148">
        <f>MAX(COUNTIF(STH!BC182,"Yes"),COUNTIF(STH!CK182,"Yes"))</f>
        <v>0</v>
      </c>
      <c r="BH173" s="55"/>
      <c r="BI173" s="148">
        <f>Trachoma!Q185</f>
        <v>0</v>
      </c>
      <c r="BJ173" s="148">
        <f>Trachoma!AK185</f>
        <v>0</v>
      </c>
      <c r="BK173" s="148">
        <f>Trachoma!AL185</f>
        <v>0</v>
      </c>
      <c r="BL173" s="148">
        <f>Trachoma!AN185</f>
        <v>0</v>
      </c>
      <c r="BM173" s="148">
        <f>Trachoma!AO185</f>
        <v>0</v>
      </c>
      <c r="BN173" s="148">
        <f>Trachoma!AT185</f>
        <v>0</v>
      </c>
      <c r="BO173" s="148">
        <f>Trachoma!AU185</f>
        <v>0</v>
      </c>
      <c r="BP173" s="148">
        <f>Trachoma!AV185</f>
        <v>0</v>
      </c>
      <c r="BQ173" s="148">
        <f>Trachoma!AW185</f>
        <v>0</v>
      </c>
      <c r="BR173" s="148">
        <f>COUNTIF(Trachoma!AX185,"Yes")</f>
        <v>0</v>
      </c>
      <c r="BS173" s="55"/>
      <c r="BT173" s="148">
        <f t="shared" si="34"/>
        <v>0</v>
      </c>
      <c r="BU173" s="148">
        <f t="shared" si="35"/>
        <v>0</v>
      </c>
      <c r="BV173" s="148">
        <f t="shared" si="36"/>
        <v>0</v>
      </c>
      <c r="BW173" s="148">
        <f t="shared" si="37"/>
        <v>0</v>
      </c>
      <c r="BX173" s="148">
        <f t="shared" si="38"/>
        <v>0</v>
      </c>
      <c r="BY173" s="148">
        <f t="shared" si="40"/>
        <v>0</v>
      </c>
      <c r="BZ173" s="148">
        <f t="shared" si="41"/>
        <v>0</v>
      </c>
      <c r="CA173" s="148">
        <f t="shared" si="42"/>
        <v>0</v>
      </c>
      <c r="CB173" s="148">
        <f t="shared" si="43"/>
        <v>0</v>
      </c>
      <c r="CC173" s="148">
        <f t="shared" si="39"/>
        <v>0</v>
      </c>
    </row>
    <row r="174" spans="2:81" x14ac:dyDescent="0.25">
      <c r="B174" s="361">
        <f>Demography!B182</f>
        <v>0</v>
      </c>
      <c r="C174" s="361">
        <f>Demography!C182</f>
        <v>0</v>
      </c>
      <c r="D174" s="362">
        <f>Demography!D182</f>
        <v>0</v>
      </c>
      <c r="E174" s="337"/>
      <c r="F174" s="362">
        <f>LF!M181</f>
        <v>0</v>
      </c>
      <c r="G174" s="362">
        <f>LF!AE181</f>
        <v>0</v>
      </c>
      <c r="H174" s="362">
        <f>LF!AF181</f>
        <v>0</v>
      </c>
      <c r="I174" s="362">
        <f>LF!AH181</f>
        <v>0</v>
      </c>
      <c r="J174" s="362">
        <f>LF!AI181</f>
        <v>0</v>
      </c>
      <c r="K174" s="362">
        <f>LF!AK181</f>
        <v>0</v>
      </c>
      <c r="L174" s="362">
        <f>LF!AM181</f>
        <v>0</v>
      </c>
      <c r="M174" s="362">
        <f>LF!AN181</f>
        <v>0</v>
      </c>
      <c r="N174" s="362">
        <f>LF!AO181</f>
        <v>0</v>
      </c>
      <c r="O174" s="362">
        <f>LF!AP181</f>
        <v>0</v>
      </c>
      <c r="P174" s="362">
        <f>LF!AQ181</f>
        <v>0</v>
      </c>
      <c r="Q174" s="362">
        <f>COUNTIF(LF!AR181,"Yes")</f>
        <v>0</v>
      </c>
      <c r="R174" s="337"/>
      <c r="S174" s="362">
        <f>Oncho!K181</f>
        <v>0</v>
      </c>
      <c r="T174" s="362">
        <f>MAX(Oncho!AB181,Oncho!BA181)</f>
        <v>0</v>
      </c>
      <c r="U174" s="362">
        <f>MAX(Oncho!AC181,Oncho!BB181)</f>
        <v>0</v>
      </c>
      <c r="V174" s="362">
        <f>MAX(Oncho!AE181,Oncho!BD181)</f>
        <v>0</v>
      </c>
      <c r="W174" s="362">
        <f>MAX(Oncho!AF181,Oncho!BE181)</f>
        <v>0</v>
      </c>
      <c r="X174" s="362">
        <f>MAX(Oncho!AG181,Oncho!BF181)</f>
        <v>0</v>
      </c>
      <c r="Y174" s="362">
        <f>MAX(Oncho!AH181,Oncho!BG181)</f>
        <v>0</v>
      </c>
      <c r="Z174" s="362">
        <f>MAX(Oncho!AI181,Oncho!BH181)</f>
        <v>0</v>
      </c>
      <c r="AA174" s="362">
        <f>MAX(Oncho!AJ181,Oncho!BI181)</f>
        <v>0</v>
      </c>
      <c r="AB174" s="362">
        <f>MAX(COUNTIF(Oncho!AK181,"Yes"),COUNTIF(Oncho!BJ181,"Yes"))</f>
        <v>0</v>
      </c>
      <c r="AC174" s="337"/>
      <c r="AD174" s="362">
        <f>Schisto!P183</f>
        <v>0</v>
      </c>
      <c r="AE174" s="362">
        <f>Schisto!AI183</f>
        <v>0</v>
      </c>
      <c r="AF174" s="362">
        <f>Schisto!AJ183</f>
        <v>0</v>
      </c>
      <c r="AG174" s="362">
        <f>Schisto!AN183</f>
        <v>0</v>
      </c>
      <c r="AH174" s="362">
        <f>Schisto!AO183</f>
        <v>0</v>
      </c>
      <c r="AI174" s="362">
        <f>Schisto!AT183</f>
        <v>0</v>
      </c>
      <c r="AJ174" s="362">
        <f>Schisto!AU183</f>
        <v>0</v>
      </c>
      <c r="AK174" s="362">
        <f>Schisto!AV183</f>
        <v>0</v>
      </c>
      <c r="AL174" s="362">
        <f>Schisto!AW183</f>
        <v>0</v>
      </c>
      <c r="AM174" s="362">
        <f>COUNTIF(Schisto!AX183,"Yes")</f>
        <v>0</v>
      </c>
      <c r="AN174" s="337"/>
      <c r="AO174" s="362">
        <f>STH!P183</f>
        <v>0</v>
      </c>
      <c r="AP174" s="362">
        <f>MAX(STH!AK183,STH!BS183)</f>
        <v>0</v>
      </c>
      <c r="AQ174" s="362">
        <f>MAX(STH!AL183,STH!BT183)</f>
        <v>0</v>
      </c>
      <c r="AR174" s="362">
        <f>MAX(STH!AM183,STH!BU183)</f>
        <v>0</v>
      </c>
      <c r="AS174" s="362">
        <f>MAX(STH!AN183,STH!BV183)</f>
        <v>0</v>
      </c>
      <c r="AT174" s="362">
        <f>MAX(STH!AO183,STH!BW183)</f>
        <v>0</v>
      </c>
      <c r="AU174" s="362">
        <f>MAX(STH!AQ183,STH!BY183)</f>
        <v>0</v>
      </c>
      <c r="AV174" s="362">
        <f>MAX(STH!AR183,STH!BZ183)</f>
        <v>0</v>
      </c>
      <c r="AW174" s="362">
        <f>MAX(STH!AS183,STH!CA183)</f>
        <v>0</v>
      </c>
      <c r="AX174" s="362">
        <f>MAX(STH!AT183,STH!CB183)</f>
        <v>0</v>
      </c>
      <c r="AY174" s="362">
        <f>MAX(STH!AU183,STH!CC183)</f>
        <v>0</v>
      </c>
      <c r="AZ174" s="362">
        <f>MAX(STH!AV183,STH!CD183)</f>
        <v>0</v>
      </c>
      <c r="BA174" s="362">
        <f>MAX(STH!AW183,STH!CE183)</f>
        <v>0</v>
      </c>
      <c r="BB174" s="362">
        <f>MAX(STH!AX183,STH!CF183)</f>
        <v>0</v>
      </c>
      <c r="BC174" s="362">
        <f>MAX(STH!AY183,STH!CG183)</f>
        <v>0</v>
      </c>
      <c r="BD174" s="362">
        <f>MAX(STH!AZ183,STH!CH183)</f>
        <v>0</v>
      </c>
      <c r="BE174" s="362">
        <f>MAX(STH!BA183,STH!CI183)</f>
        <v>0</v>
      </c>
      <c r="BF174" s="362">
        <f>MAX(STH!BB183,STH!CJ183)</f>
        <v>0</v>
      </c>
      <c r="BG174" s="362">
        <f>MAX(COUNTIF(STH!BC183,"Yes"),COUNTIF(STH!CK183,"Yes"))</f>
        <v>0</v>
      </c>
      <c r="BH174" s="337"/>
      <c r="BI174" s="362">
        <f>Trachoma!Q186</f>
        <v>0</v>
      </c>
      <c r="BJ174" s="362">
        <f>Trachoma!AK186</f>
        <v>0</v>
      </c>
      <c r="BK174" s="362">
        <f>Trachoma!AL186</f>
        <v>0</v>
      </c>
      <c r="BL174" s="362">
        <f>Trachoma!AN186</f>
        <v>0</v>
      </c>
      <c r="BM174" s="362">
        <f>Trachoma!AO186</f>
        <v>0</v>
      </c>
      <c r="BN174" s="362">
        <f>Trachoma!AT186</f>
        <v>0</v>
      </c>
      <c r="BO174" s="362">
        <f>Trachoma!AU186</f>
        <v>0</v>
      </c>
      <c r="BP174" s="362">
        <f>Trachoma!AV186</f>
        <v>0</v>
      </c>
      <c r="BQ174" s="362">
        <f>Trachoma!AW186</f>
        <v>0</v>
      </c>
      <c r="BR174" s="362">
        <f>COUNTIF(Trachoma!AX186,"Yes")</f>
        <v>0</v>
      </c>
      <c r="BS174" s="337"/>
      <c r="BT174" s="362">
        <f t="shared" si="34"/>
        <v>0</v>
      </c>
      <c r="BU174" s="362">
        <f t="shared" si="35"/>
        <v>0</v>
      </c>
      <c r="BV174" s="362">
        <f t="shared" si="36"/>
        <v>0</v>
      </c>
      <c r="BW174" s="362">
        <f t="shared" si="37"/>
        <v>0</v>
      </c>
      <c r="BX174" s="362">
        <f t="shared" si="38"/>
        <v>0</v>
      </c>
      <c r="BY174" s="362">
        <f t="shared" si="40"/>
        <v>0</v>
      </c>
      <c r="BZ174" s="362">
        <f t="shared" si="41"/>
        <v>0</v>
      </c>
      <c r="CA174" s="362">
        <f t="shared" si="42"/>
        <v>0</v>
      </c>
      <c r="CB174" s="362">
        <f t="shared" si="43"/>
        <v>0</v>
      </c>
      <c r="CC174" s="362">
        <f t="shared" si="39"/>
        <v>0</v>
      </c>
    </row>
    <row r="175" spans="2:81" x14ac:dyDescent="0.25">
      <c r="B175" s="147">
        <f>Demography!B183</f>
        <v>0</v>
      </c>
      <c r="C175" s="147">
        <f>Demography!C183</f>
        <v>0</v>
      </c>
      <c r="D175" s="148">
        <f>Demography!D183</f>
        <v>0</v>
      </c>
      <c r="E175" s="55"/>
      <c r="F175" s="148">
        <f>LF!M182</f>
        <v>0</v>
      </c>
      <c r="G175" s="148">
        <f>LF!AE182</f>
        <v>0</v>
      </c>
      <c r="H175" s="148">
        <f>LF!AF182</f>
        <v>0</v>
      </c>
      <c r="I175" s="148">
        <f>LF!AH182</f>
        <v>0</v>
      </c>
      <c r="J175" s="148">
        <f>LF!AI182</f>
        <v>0</v>
      </c>
      <c r="K175" s="148">
        <f>LF!AK182</f>
        <v>0</v>
      </c>
      <c r="L175" s="148">
        <f>LF!AM182</f>
        <v>0</v>
      </c>
      <c r="M175" s="148">
        <f>LF!AN182</f>
        <v>0</v>
      </c>
      <c r="N175" s="148">
        <f>LF!AO182</f>
        <v>0</v>
      </c>
      <c r="O175" s="148">
        <f>LF!AP182</f>
        <v>0</v>
      </c>
      <c r="P175" s="148">
        <f>LF!AQ182</f>
        <v>0</v>
      </c>
      <c r="Q175" s="148">
        <f>COUNTIF(LF!AR182,"Yes")</f>
        <v>0</v>
      </c>
      <c r="R175" s="55"/>
      <c r="S175" s="148">
        <f>Oncho!K182</f>
        <v>0</v>
      </c>
      <c r="T175" s="148">
        <f>MAX(Oncho!AB182,Oncho!BA182)</f>
        <v>0</v>
      </c>
      <c r="U175" s="148">
        <f>MAX(Oncho!AC182,Oncho!BB182)</f>
        <v>0</v>
      </c>
      <c r="V175" s="148">
        <f>MAX(Oncho!AE182,Oncho!BD182)</f>
        <v>0</v>
      </c>
      <c r="W175" s="148">
        <f>MAX(Oncho!AF182,Oncho!BE182)</f>
        <v>0</v>
      </c>
      <c r="X175" s="148">
        <f>MAX(Oncho!AG182,Oncho!BF182)</f>
        <v>0</v>
      </c>
      <c r="Y175" s="148">
        <f>MAX(Oncho!AH182,Oncho!BG182)</f>
        <v>0</v>
      </c>
      <c r="Z175" s="148">
        <f>MAX(Oncho!AI182,Oncho!BH182)</f>
        <v>0</v>
      </c>
      <c r="AA175" s="148">
        <f>MAX(Oncho!AJ182,Oncho!BI182)</f>
        <v>0</v>
      </c>
      <c r="AB175" s="148">
        <f>MAX(COUNTIF(Oncho!AK182,"Yes"),COUNTIF(Oncho!BJ182,"Yes"))</f>
        <v>0</v>
      </c>
      <c r="AC175" s="55"/>
      <c r="AD175" s="148">
        <f>Schisto!P184</f>
        <v>0</v>
      </c>
      <c r="AE175" s="148">
        <f>Schisto!AI184</f>
        <v>0</v>
      </c>
      <c r="AF175" s="148">
        <f>Schisto!AJ184</f>
        <v>0</v>
      </c>
      <c r="AG175" s="148">
        <f>Schisto!AN184</f>
        <v>0</v>
      </c>
      <c r="AH175" s="148">
        <f>Schisto!AO184</f>
        <v>0</v>
      </c>
      <c r="AI175" s="148">
        <f>Schisto!AT184</f>
        <v>0</v>
      </c>
      <c r="AJ175" s="148">
        <f>Schisto!AU184</f>
        <v>0</v>
      </c>
      <c r="AK175" s="148">
        <f>Schisto!AV184</f>
        <v>0</v>
      </c>
      <c r="AL175" s="148">
        <f>Schisto!AW184</f>
        <v>0</v>
      </c>
      <c r="AM175" s="148">
        <f>COUNTIF(Schisto!AX184,"Yes")</f>
        <v>0</v>
      </c>
      <c r="AN175" s="55"/>
      <c r="AO175" s="148">
        <f>STH!P184</f>
        <v>0</v>
      </c>
      <c r="AP175" s="148">
        <f>MAX(STH!AK184,STH!BS184)</f>
        <v>0</v>
      </c>
      <c r="AQ175" s="148">
        <f>MAX(STH!AL184,STH!BT184)</f>
        <v>0</v>
      </c>
      <c r="AR175" s="148">
        <f>MAX(STH!AM184,STH!BU184)</f>
        <v>0</v>
      </c>
      <c r="AS175" s="148">
        <f>MAX(STH!AN184,STH!BV184)</f>
        <v>0</v>
      </c>
      <c r="AT175" s="148">
        <f>MAX(STH!AO184,STH!BW184)</f>
        <v>0</v>
      </c>
      <c r="AU175" s="148">
        <f>MAX(STH!AQ184,STH!BY184)</f>
        <v>0</v>
      </c>
      <c r="AV175" s="148">
        <f>MAX(STH!AR184,STH!BZ184)</f>
        <v>0</v>
      </c>
      <c r="AW175" s="148">
        <f>MAX(STH!AS184,STH!CA184)</f>
        <v>0</v>
      </c>
      <c r="AX175" s="148">
        <f>MAX(STH!AT184,STH!CB184)</f>
        <v>0</v>
      </c>
      <c r="AY175" s="148">
        <f>MAX(STH!AU184,STH!CC184)</f>
        <v>0</v>
      </c>
      <c r="AZ175" s="148">
        <f>MAX(STH!AV184,STH!CD184)</f>
        <v>0</v>
      </c>
      <c r="BA175" s="148">
        <f>MAX(STH!AW184,STH!CE184)</f>
        <v>0</v>
      </c>
      <c r="BB175" s="148">
        <f>MAX(STH!AX184,STH!CF184)</f>
        <v>0</v>
      </c>
      <c r="BC175" s="148">
        <f>MAX(STH!AY184,STH!CG184)</f>
        <v>0</v>
      </c>
      <c r="BD175" s="148">
        <f>MAX(STH!AZ184,STH!CH184)</f>
        <v>0</v>
      </c>
      <c r="BE175" s="148">
        <f>MAX(STH!BA184,STH!CI184)</f>
        <v>0</v>
      </c>
      <c r="BF175" s="148">
        <f>MAX(STH!BB184,STH!CJ184)</f>
        <v>0</v>
      </c>
      <c r="BG175" s="148">
        <f>MAX(COUNTIF(STH!BC184,"Yes"),COUNTIF(STH!CK184,"Yes"))</f>
        <v>0</v>
      </c>
      <c r="BH175" s="55"/>
      <c r="BI175" s="148">
        <f>Trachoma!Q187</f>
        <v>0</v>
      </c>
      <c r="BJ175" s="148">
        <f>Trachoma!AK187</f>
        <v>0</v>
      </c>
      <c r="BK175" s="148">
        <f>Trachoma!AL187</f>
        <v>0</v>
      </c>
      <c r="BL175" s="148">
        <f>Trachoma!AN187</f>
        <v>0</v>
      </c>
      <c r="BM175" s="148">
        <f>Trachoma!AO187</f>
        <v>0</v>
      </c>
      <c r="BN175" s="148">
        <f>Trachoma!AT187</f>
        <v>0</v>
      </c>
      <c r="BO175" s="148">
        <f>Trachoma!AU187</f>
        <v>0</v>
      </c>
      <c r="BP175" s="148">
        <f>Trachoma!AV187</f>
        <v>0</v>
      </c>
      <c r="BQ175" s="148">
        <f>Trachoma!AW187</f>
        <v>0</v>
      </c>
      <c r="BR175" s="148">
        <f>COUNTIF(Trachoma!AX187,"Yes")</f>
        <v>0</v>
      </c>
      <c r="BS175" s="55"/>
      <c r="BT175" s="148">
        <f t="shared" si="34"/>
        <v>0</v>
      </c>
      <c r="BU175" s="148">
        <f t="shared" si="35"/>
        <v>0</v>
      </c>
      <c r="BV175" s="148">
        <f t="shared" si="36"/>
        <v>0</v>
      </c>
      <c r="BW175" s="148">
        <f t="shared" si="37"/>
        <v>0</v>
      </c>
      <c r="BX175" s="148">
        <f t="shared" si="38"/>
        <v>0</v>
      </c>
      <c r="BY175" s="148">
        <f t="shared" si="40"/>
        <v>0</v>
      </c>
      <c r="BZ175" s="148">
        <f t="shared" si="41"/>
        <v>0</v>
      </c>
      <c r="CA175" s="148">
        <f t="shared" si="42"/>
        <v>0</v>
      </c>
      <c r="CB175" s="148">
        <f t="shared" si="43"/>
        <v>0</v>
      </c>
      <c r="CC175" s="148">
        <f t="shared" si="39"/>
        <v>0</v>
      </c>
    </row>
    <row r="176" spans="2:81" x14ac:dyDescent="0.25">
      <c r="B176" s="361">
        <f>Demography!B184</f>
        <v>0</v>
      </c>
      <c r="C176" s="361">
        <f>Demography!C184</f>
        <v>0</v>
      </c>
      <c r="D176" s="362">
        <f>Demography!D184</f>
        <v>0</v>
      </c>
      <c r="E176" s="337"/>
      <c r="F176" s="362">
        <f>LF!M183</f>
        <v>0</v>
      </c>
      <c r="G176" s="362">
        <f>LF!AE183</f>
        <v>0</v>
      </c>
      <c r="H176" s="362">
        <f>LF!AF183</f>
        <v>0</v>
      </c>
      <c r="I176" s="362">
        <f>LF!AH183</f>
        <v>0</v>
      </c>
      <c r="J176" s="362">
        <f>LF!AI183</f>
        <v>0</v>
      </c>
      <c r="K176" s="362">
        <f>LF!AK183</f>
        <v>0</v>
      </c>
      <c r="L176" s="362">
        <f>LF!AM183</f>
        <v>0</v>
      </c>
      <c r="M176" s="362">
        <f>LF!AN183</f>
        <v>0</v>
      </c>
      <c r="N176" s="362">
        <f>LF!AO183</f>
        <v>0</v>
      </c>
      <c r="O176" s="362">
        <f>LF!AP183</f>
        <v>0</v>
      </c>
      <c r="P176" s="362">
        <f>LF!AQ183</f>
        <v>0</v>
      </c>
      <c r="Q176" s="362">
        <f>COUNTIF(LF!AR183,"Yes")</f>
        <v>0</v>
      </c>
      <c r="R176" s="337"/>
      <c r="S176" s="362">
        <f>Oncho!K183</f>
        <v>0</v>
      </c>
      <c r="T176" s="362">
        <f>MAX(Oncho!AB183,Oncho!BA183)</f>
        <v>0</v>
      </c>
      <c r="U176" s="362">
        <f>MAX(Oncho!AC183,Oncho!BB183)</f>
        <v>0</v>
      </c>
      <c r="V176" s="362">
        <f>MAX(Oncho!AE183,Oncho!BD183)</f>
        <v>0</v>
      </c>
      <c r="W176" s="362">
        <f>MAX(Oncho!AF183,Oncho!BE183)</f>
        <v>0</v>
      </c>
      <c r="X176" s="362">
        <f>MAX(Oncho!AG183,Oncho!BF183)</f>
        <v>0</v>
      </c>
      <c r="Y176" s="362">
        <f>MAX(Oncho!AH183,Oncho!BG183)</f>
        <v>0</v>
      </c>
      <c r="Z176" s="362">
        <f>MAX(Oncho!AI183,Oncho!BH183)</f>
        <v>0</v>
      </c>
      <c r="AA176" s="362">
        <f>MAX(Oncho!AJ183,Oncho!BI183)</f>
        <v>0</v>
      </c>
      <c r="AB176" s="362">
        <f>MAX(COUNTIF(Oncho!AK183,"Yes"),COUNTIF(Oncho!BJ183,"Yes"))</f>
        <v>0</v>
      </c>
      <c r="AC176" s="337"/>
      <c r="AD176" s="362">
        <f>Schisto!P185</f>
        <v>0</v>
      </c>
      <c r="AE176" s="362">
        <f>Schisto!AI185</f>
        <v>0</v>
      </c>
      <c r="AF176" s="362">
        <f>Schisto!AJ185</f>
        <v>0</v>
      </c>
      <c r="AG176" s="362">
        <f>Schisto!AN185</f>
        <v>0</v>
      </c>
      <c r="AH176" s="362">
        <f>Schisto!AO185</f>
        <v>0</v>
      </c>
      <c r="AI176" s="362">
        <f>Schisto!AT185</f>
        <v>0</v>
      </c>
      <c r="AJ176" s="362">
        <f>Schisto!AU185</f>
        <v>0</v>
      </c>
      <c r="AK176" s="362">
        <f>Schisto!AV185</f>
        <v>0</v>
      </c>
      <c r="AL176" s="362">
        <f>Schisto!AW185</f>
        <v>0</v>
      </c>
      <c r="AM176" s="362">
        <f>COUNTIF(Schisto!AX185,"Yes")</f>
        <v>0</v>
      </c>
      <c r="AN176" s="337"/>
      <c r="AO176" s="362">
        <f>STH!P185</f>
        <v>0</v>
      </c>
      <c r="AP176" s="362">
        <f>MAX(STH!AK185,STH!BS185)</f>
        <v>0</v>
      </c>
      <c r="AQ176" s="362">
        <f>MAX(STH!AL185,STH!BT185)</f>
        <v>0</v>
      </c>
      <c r="AR176" s="362">
        <f>MAX(STH!AM185,STH!BU185)</f>
        <v>0</v>
      </c>
      <c r="AS176" s="362">
        <f>MAX(STH!AN185,STH!BV185)</f>
        <v>0</v>
      </c>
      <c r="AT176" s="362">
        <f>MAX(STH!AO185,STH!BW185)</f>
        <v>0</v>
      </c>
      <c r="AU176" s="362">
        <f>MAX(STH!AQ185,STH!BY185)</f>
        <v>0</v>
      </c>
      <c r="AV176" s="362">
        <f>MAX(STH!AR185,STH!BZ185)</f>
        <v>0</v>
      </c>
      <c r="AW176" s="362">
        <f>MAX(STH!AS185,STH!CA185)</f>
        <v>0</v>
      </c>
      <c r="AX176" s="362">
        <f>MAX(STH!AT185,STH!CB185)</f>
        <v>0</v>
      </c>
      <c r="AY176" s="362">
        <f>MAX(STH!AU185,STH!CC185)</f>
        <v>0</v>
      </c>
      <c r="AZ176" s="362">
        <f>MAX(STH!AV185,STH!CD185)</f>
        <v>0</v>
      </c>
      <c r="BA176" s="362">
        <f>MAX(STH!AW185,STH!CE185)</f>
        <v>0</v>
      </c>
      <c r="BB176" s="362">
        <f>MAX(STH!AX185,STH!CF185)</f>
        <v>0</v>
      </c>
      <c r="BC176" s="362">
        <f>MAX(STH!AY185,STH!CG185)</f>
        <v>0</v>
      </c>
      <c r="BD176" s="362">
        <f>MAX(STH!AZ185,STH!CH185)</f>
        <v>0</v>
      </c>
      <c r="BE176" s="362">
        <f>MAX(STH!BA185,STH!CI185)</f>
        <v>0</v>
      </c>
      <c r="BF176" s="362">
        <f>MAX(STH!BB185,STH!CJ185)</f>
        <v>0</v>
      </c>
      <c r="BG176" s="362">
        <f>MAX(COUNTIF(STH!BC185,"Yes"),COUNTIF(STH!CK185,"Yes"))</f>
        <v>0</v>
      </c>
      <c r="BH176" s="337"/>
      <c r="BI176" s="362">
        <f>Trachoma!Q188</f>
        <v>0</v>
      </c>
      <c r="BJ176" s="362">
        <f>Trachoma!AK188</f>
        <v>0</v>
      </c>
      <c r="BK176" s="362">
        <f>Trachoma!AL188</f>
        <v>0</v>
      </c>
      <c r="BL176" s="362">
        <f>Trachoma!AN188</f>
        <v>0</v>
      </c>
      <c r="BM176" s="362">
        <f>Trachoma!AO188</f>
        <v>0</v>
      </c>
      <c r="BN176" s="362">
        <f>Trachoma!AT188</f>
        <v>0</v>
      </c>
      <c r="BO176" s="362">
        <f>Trachoma!AU188</f>
        <v>0</v>
      </c>
      <c r="BP176" s="362">
        <f>Trachoma!AV188</f>
        <v>0</v>
      </c>
      <c r="BQ176" s="362">
        <f>Trachoma!AW188</f>
        <v>0</v>
      </c>
      <c r="BR176" s="362">
        <f>COUNTIF(Trachoma!AX188,"Yes")</f>
        <v>0</v>
      </c>
      <c r="BS176" s="337"/>
      <c r="BT176" s="362">
        <f t="shared" si="34"/>
        <v>0</v>
      </c>
      <c r="BU176" s="362">
        <f t="shared" si="35"/>
        <v>0</v>
      </c>
      <c r="BV176" s="362">
        <f t="shared" si="36"/>
        <v>0</v>
      </c>
      <c r="BW176" s="362">
        <f t="shared" si="37"/>
        <v>0</v>
      </c>
      <c r="BX176" s="362">
        <f t="shared" si="38"/>
        <v>0</v>
      </c>
      <c r="BY176" s="362">
        <f t="shared" si="40"/>
        <v>0</v>
      </c>
      <c r="BZ176" s="362">
        <f t="shared" si="41"/>
        <v>0</v>
      </c>
      <c r="CA176" s="362">
        <f t="shared" si="42"/>
        <v>0</v>
      </c>
      <c r="CB176" s="362">
        <f t="shared" si="43"/>
        <v>0</v>
      </c>
      <c r="CC176" s="362">
        <f t="shared" si="39"/>
        <v>0</v>
      </c>
    </row>
    <row r="177" spans="2:81" x14ac:dyDescent="0.25">
      <c r="B177" s="147">
        <f>Demography!B185</f>
        <v>0</v>
      </c>
      <c r="C177" s="147">
        <f>Demography!C185</f>
        <v>0</v>
      </c>
      <c r="D177" s="148">
        <f>Demography!D185</f>
        <v>0</v>
      </c>
      <c r="E177" s="55"/>
      <c r="F177" s="148">
        <f>LF!M184</f>
        <v>0</v>
      </c>
      <c r="G177" s="148">
        <f>LF!AE184</f>
        <v>0</v>
      </c>
      <c r="H177" s="148">
        <f>LF!AF184</f>
        <v>0</v>
      </c>
      <c r="I177" s="148">
        <f>LF!AH184</f>
        <v>0</v>
      </c>
      <c r="J177" s="148">
        <f>LF!AI184</f>
        <v>0</v>
      </c>
      <c r="K177" s="148">
        <f>LF!AK184</f>
        <v>0</v>
      </c>
      <c r="L177" s="148">
        <f>LF!AM184</f>
        <v>0</v>
      </c>
      <c r="M177" s="148">
        <f>LF!AN184</f>
        <v>0</v>
      </c>
      <c r="N177" s="148">
        <f>LF!AO184</f>
        <v>0</v>
      </c>
      <c r="O177" s="148">
        <f>LF!AP184</f>
        <v>0</v>
      </c>
      <c r="P177" s="148">
        <f>LF!AQ184</f>
        <v>0</v>
      </c>
      <c r="Q177" s="148">
        <f>COUNTIF(LF!AR184,"Yes")</f>
        <v>0</v>
      </c>
      <c r="R177" s="55"/>
      <c r="S177" s="148">
        <f>Oncho!K184</f>
        <v>0</v>
      </c>
      <c r="T177" s="148">
        <f>MAX(Oncho!AB184,Oncho!BA184)</f>
        <v>0</v>
      </c>
      <c r="U177" s="148">
        <f>MAX(Oncho!AC184,Oncho!BB184)</f>
        <v>0</v>
      </c>
      <c r="V177" s="148">
        <f>MAX(Oncho!AE184,Oncho!BD184)</f>
        <v>0</v>
      </c>
      <c r="W177" s="148">
        <f>MAX(Oncho!AF184,Oncho!BE184)</f>
        <v>0</v>
      </c>
      <c r="X177" s="148">
        <f>MAX(Oncho!AG184,Oncho!BF184)</f>
        <v>0</v>
      </c>
      <c r="Y177" s="148">
        <f>MAX(Oncho!AH184,Oncho!BG184)</f>
        <v>0</v>
      </c>
      <c r="Z177" s="148">
        <f>MAX(Oncho!AI184,Oncho!BH184)</f>
        <v>0</v>
      </c>
      <c r="AA177" s="148">
        <f>MAX(Oncho!AJ184,Oncho!BI184)</f>
        <v>0</v>
      </c>
      <c r="AB177" s="148">
        <f>MAX(COUNTIF(Oncho!AK184,"Yes"),COUNTIF(Oncho!BJ184,"Yes"))</f>
        <v>0</v>
      </c>
      <c r="AC177" s="55"/>
      <c r="AD177" s="148">
        <f>Schisto!P186</f>
        <v>0</v>
      </c>
      <c r="AE177" s="148">
        <f>Schisto!AI186</f>
        <v>0</v>
      </c>
      <c r="AF177" s="148">
        <f>Schisto!AJ186</f>
        <v>0</v>
      </c>
      <c r="AG177" s="148">
        <f>Schisto!AN186</f>
        <v>0</v>
      </c>
      <c r="AH177" s="148">
        <f>Schisto!AO186</f>
        <v>0</v>
      </c>
      <c r="AI177" s="148">
        <f>Schisto!AT186</f>
        <v>0</v>
      </c>
      <c r="AJ177" s="148">
        <f>Schisto!AU186</f>
        <v>0</v>
      </c>
      <c r="AK177" s="148">
        <f>Schisto!AV186</f>
        <v>0</v>
      </c>
      <c r="AL177" s="148">
        <f>Schisto!AW186</f>
        <v>0</v>
      </c>
      <c r="AM177" s="148">
        <f>COUNTIF(Schisto!AX186,"Yes")</f>
        <v>0</v>
      </c>
      <c r="AN177" s="55"/>
      <c r="AO177" s="148">
        <f>STH!P186</f>
        <v>0</v>
      </c>
      <c r="AP177" s="148">
        <f>MAX(STH!AK186,STH!BS186)</f>
        <v>0</v>
      </c>
      <c r="AQ177" s="148">
        <f>MAX(STH!AL186,STH!BT186)</f>
        <v>0</v>
      </c>
      <c r="AR177" s="148">
        <f>MAX(STH!AM186,STH!BU186)</f>
        <v>0</v>
      </c>
      <c r="AS177" s="148">
        <f>MAX(STH!AN186,STH!BV186)</f>
        <v>0</v>
      </c>
      <c r="AT177" s="148">
        <f>MAX(STH!AO186,STH!BW186)</f>
        <v>0</v>
      </c>
      <c r="AU177" s="148">
        <f>MAX(STH!AQ186,STH!BY186)</f>
        <v>0</v>
      </c>
      <c r="AV177" s="148">
        <f>MAX(STH!AR186,STH!BZ186)</f>
        <v>0</v>
      </c>
      <c r="AW177" s="148">
        <f>MAX(STH!AS186,STH!CA186)</f>
        <v>0</v>
      </c>
      <c r="AX177" s="148">
        <f>MAX(STH!AT186,STH!CB186)</f>
        <v>0</v>
      </c>
      <c r="AY177" s="148">
        <f>MAX(STH!AU186,STH!CC186)</f>
        <v>0</v>
      </c>
      <c r="AZ177" s="148">
        <f>MAX(STH!AV186,STH!CD186)</f>
        <v>0</v>
      </c>
      <c r="BA177" s="148">
        <f>MAX(STH!AW186,STH!CE186)</f>
        <v>0</v>
      </c>
      <c r="BB177" s="148">
        <f>MAX(STH!AX186,STH!CF186)</f>
        <v>0</v>
      </c>
      <c r="BC177" s="148">
        <f>MAX(STH!AY186,STH!CG186)</f>
        <v>0</v>
      </c>
      <c r="BD177" s="148">
        <f>MAX(STH!AZ186,STH!CH186)</f>
        <v>0</v>
      </c>
      <c r="BE177" s="148">
        <f>MAX(STH!BA186,STH!CI186)</f>
        <v>0</v>
      </c>
      <c r="BF177" s="148">
        <f>MAX(STH!BB186,STH!CJ186)</f>
        <v>0</v>
      </c>
      <c r="BG177" s="148">
        <f>MAX(COUNTIF(STH!BC186,"Yes"),COUNTIF(STH!CK186,"Yes"))</f>
        <v>0</v>
      </c>
      <c r="BH177" s="55"/>
      <c r="BI177" s="148">
        <f>Trachoma!Q189</f>
        <v>0</v>
      </c>
      <c r="BJ177" s="148">
        <f>Trachoma!AK189</f>
        <v>0</v>
      </c>
      <c r="BK177" s="148">
        <f>Trachoma!AL189</f>
        <v>0</v>
      </c>
      <c r="BL177" s="148">
        <f>Trachoma!AN189</f>
        <v>0</v>
      </c>
      <c r="BM177" s="148">
        <f>Trachoma!AO189</f>
        <v>0</v>
      </c>
      <c r="BN177" s="148">
        <f>Trachoma!AT189</f>
        <v>0</v>
      </c>
      <c r="BO177" s="148">
        <f>Trachoma!AU189</f>
        <v>0</v>
      </c>
      <c r="BP177" s="148">
        <f>Trachoma!AV189</f>
        <v>0</v>
      </c>
      <c r="BQ177" s="148">
        <f>Trachoma!AW189</f>
        <v>0</v>
      </c>
      <c r="BR177" s="148">
        <f>COUNTIF(Trachoma!AX189,"Yes")</f>
        <v>0</v>
      </c>
      <c r="BS177" s="55"/>
      <c r="BT177" s="148">
        <f t="shared" si="34"/>
        <v>0</v>
      </c>
      <c r="BU177" s="148">
        <f t="shared" si="35"/>
        <v>0</v>
      </c>
      <c r="BV177" s="148">
        <f t="shared" si="36"/>
        <v>0</v>
      </c>
      <c r="BW177" s="148">
        <f t="shared" si="37"/>
        <v>0</v>
      </c>
      <c r="BX177" s="148">
        <f t="shared" si="38"/>
        <v>0</v>
      </c>
      <c r="BY177" s="148">
        <f t="shared" si="40"/>
        <v>0</v>
      </c>
      <c r="BZ177" s="148">
        <f t="shared" si="41"/>
        <v>0</v>
      </c>
      <c r="CA177" s="148">
        <f t="shared" si="42"/>
        <v>0</v>
      </c>
      <c r="CB177" s="148">
        <f t="shared" si="43"/>
        <v>0</v>
      </c>
      <c r="CC177" s="148">
        <f t="shared" si="39"/>
        <v>0</v>
      </c>
    </row>
    <row r="178" spans="2:81" x14ac:dyDescent="0.25">
      <c r="B178" s="361">
        <f>Demography!B186</f>
        <v>0</v>
      </c>
      <c r="C178" s="361">
        <f>Demography!C186</f>
        <v>0</v>
      </c>
      <c r="D178" s="362">
        <f>Demography!D186</f>
        <v>0</v>
      </c>
      <c r="E178" s="337"/>
      <c r="F178" s="362">
        <f>LF!M185</f>
        <v>0</v>
      </c>
      <c r="G178" s="362">
        <f>LF!AE185</f>
        <v>0</v>
      </c>
      <c r="H178" s="362">
        <f>LF!AF185</f>
        <v>0</v>
      </c>
      <c r="I178" s="362">
        <f>LF!AH185</f>
        <v>0</v>
      </c>
      <c r="J178" s="362">
        <f>LF!AI185</f>
        <v>0</v>
      </c>
      <c r="K178" s="362">
        <f>LF!AK185</f>
        <v>0</v>
      </c>
      <c r="L178" s="362">
        <f>LF!AM185</f>
        <v>0</v>
      </c>
      <c r="M178" s="362">
        <f>LF!AN185</f>
        <v>0</v>
      </c>
      <c r="N178" s="362">
        <f>LF!AO185</f>
        <v>0</v>
      </c>
      <c r="O178" s="362">
        <f>LF!AP185</f>
        <v>0</v>
      </c>
      <c r="P178" s="362">
        <f>LF!AQ185</f>
        <v>0</v>
      </c>
      <c r="Q178" s="362">
        <f>COUNTIF(LF!AR185,"Yes")</f>
        <v>0</v>
      </c>
      <c r="R178" s="337"/>
      <c r="S178" s="362">
        <f>Oncho!K185</f>
        <v>0</v>
      </c>
      <c r="T178" s="362">
        <f>MAX(Oncho!AB185,Oncho!BA185)</f>
        <v>0</v>
      </c>
      <c r="U178" s="362">
        <f>MAX(Oncho!AC185,Oncho!BB185)</f>
        <v>0</v>
      </c>
      <c r="V178" s="362">
        <f>MAX(Oncho!AE185,Oncho!BD185)</f>
        <v>0</v>
      </c>
      <c r="W178" s="362">
        <f>MAX(Oncho!AF185,Oncho!BE185)</f>
        <v>0</v>
      </c>
      <c r="X178" s="362">
        <f>MAX(Oncho!AG185,Oncho!BF185)</f>
        <v>0</v>
      </c>
      <c r="Y178" s="362">
        <f>MAX(Oncho!AH185,Oncho!BG185)</f>
        <v>0</v>
      </c>
      <c r="Z178" s="362">
        <f>MAX(Oncho!AI185,Oncho!BH185)</f>
        <v>0</v>
      </c>
      <c r="AA178" s="362">
        <f>MAX(Oncho!AJ185,Oncho!BI185)</f>
        <v>0</v>
      </c>
      <c r="AB178" s="362">
        <f>MAX(COUNTIF(Oncho!AK185,"Yes"),COUNTIF(Oncho!BJ185,"Yes"))</f>
        <v>0</v>
      </c>
      <c r="AC178" s="337"/>
      <c r="AD178" s="362">
        <f>Schisto!P187</f>
        <v>0</v>
      </c>
      <c r="AE178" s="362">
        <f>Schisto!AI187</f>
        <v>0</v>
      </c>
      <c r="AF178" s="362">
        <f>Schisto!AJ187</f>
        <v>0</v>
      </c>
      <c r="AG178" s="362">
        <f>Schisto!AN187</f>
        <v>0</v>
      </c>
      <c r="AH178" s="362">
        <f>Schisto!AO187</f>
        <v>0</v>
      </c>
      <c r="AI178" s="362">
        <f>Schisto!AT187</f>
        <v>0</v>
      </c>
      <c r="AJ178" s="362">
        <f>Schisto!AU187</f>
        <v>0</v>
      </c>
      <c r="AK178" s="362">
        <f>Schisto!AV187</f>
        <v>0</v>
      </c>
      <c r="AL178" s="362">
        <f>Schisto!AW187</f>
        <v>0</v>
      </c>
      <c r="AM178" s="362">
        <f>COUNTIF(Schisto!AX187,"Yes")</f>
        <v>0</v>
      </c>
      <c r="AN178" s="337"/>
      <c r="AO178" s="362">
        <f>STH!P187</f>
        <v>0</v>
      </c>
      <c r="AP178" s="362">
        <f>MAX(STH!AK187,STH!BS187)</f>
        <v>0</v>
      </c>
      <c r="AQ178" s="362">
        <f>MAX(STH!AL187,STH!BT187)</f>
        <v>0</v>
      </c>
      <c r="AR178" s="362">
        <f>MAX(STH!AM187,STH!BU187)</f>
        <v>0</v>
      </c>
      <c r="AS178" s="362">
        <f>MAX(STH!AN187,STH!BV187)</f>
        <v>0</v>
      </c>
      <c r="AT178" s="362">
        <f>MAX(STH!AO187,STH!BW187)</f>
        <v>0</v>
      </c>
      <c r="AU178" s="362">
        <f>MAX(STH!AQ187,STH!BY187)</f>
        <v>0</v>
      </c>
      <c r="AV178" s="362">
        <f>MAX(STH!AR187,STH!BZ187)</f>
        <v>0</v>
      </c>
      <c r="AW178" s="362">
        <f>MAX(STH!AS187,STH!CA187)</f>
        <v>0</v>
      </c>
      <c r="AX178" s="362">
        <f>MAX(STH!AT187,STH!CB187)</f>
        <v>0</v>
      </c>
      <c r="AY178" s="362">
        <f>MAX(STH!AU187,STH!CC187)</f>
        <v>0</v>
      </c>
      <c r="AZ178" s="362">
        <f>MAX(STH!AV187,STH!CD187)</f>
        <v>0</v>
      </c>
      <c r="BA178" s="362">
        <f>MAX(STH!AW187,STH!CE187)</f>
        <v>0</v>
      </c>
      <c r="BB178" s="362">
        <f>MAX(STH!AX187,STH!CF187)</f>
        <v>0</v>
      </c>
      <c r="BC178" s="362">
        <f>MAX(STH!AY187,STH!CG187)</f>
        <v>0</v>
      </c>
      <c r="BD178" s="362">
        <f>MAX(STH!AZ187,STH!CH187)</f>
        <v>0</v>
      </c>
      <c r="BE178" s="362">
        <f>MAX(STH!BA187,STH!CI187)</f>
        <v>0</v>
      </c>
      <c r="BF178" s="362">
        <f>MAX(STH!BB187,STH!CJ187)</f>
        <v>0</v>
      </c>
      <c r="BG178" s="362">
        <f>MAX(COUNTIF(STH!BC187,"Yes"),COUNTIF(STH!CK187,"Yes"))</f>
        <v>0</v>
      </c>
      <c r="BH178" s="337"/>
      <c r="BI178" s="362">
        <f>Trachoma!Q190</f>
        <v>0</v>
      </c>
      <c r="BJ178" s="362">
        <f>Trachoma!AK190</f>
        <v>0</v>
      </c>
      <c r="BK178" s="362">
        <f>Trachoma!AL190</f>
        <v>0</v>
      </c>
      <c r="BL178" s="362">
        <f>Trachoma!AN190</f>
        <v>0</v>
      </c>
      <c r="BM178" s="362">
        <f>Trachoma!AO190</f>
        <v>0</v>
      </c>
      <c r="BN178" s="362">
        <f>Trachoma!AT190</f>
        <v>0</v>
      </c>
      <c r="BO178" s="362">
        <f>Trachoma!AU190</f>
        <v>0</v>
      </c>
      <c r="BP178" s="362">
        <f>Trachoma!AV190</f>
        <v>0</v>
      </c>
      <c r="BQ178" s="362">
        <f>Trachoma!AW190</f>
        <v>0</v>
      </c>
      <c r="BR178" s="362">
        <f>COUNTIF(Trachoma!AX190,"Yes")</f>
        <v>0</v>
      </c>
      <c r="BS178" s="337"/>
      <c r="BT178" s="362">
        <f t="shared" si="34"/>
        <v>0</v>
      </c>
      <c r="BU178" s="362">
        <f t="shared" si="35"/>
        <v>0</v>
      </c>
      <c r="BV178" s="362">
        <f t="shared" si="36"/>
        <v>0</v>
      </c>
      <c r="BW178" s="362">
        <f t="shared" si="37"/>
        <v>0</v>
      </c>
      <c r="BX178" s="362">
        <f t="shared" si="38"/>
        <v>0</v>
      </c>
      <c r="BY178" s="362">
        <f t="shared" si="40"/>
        <v>0</v>
      </c>
      <c r="BZ178" s="362">
        <f t="shared" si="41"/>
        <v>0</v>
      </c>
      <c r="CA178" s="362">
        <f t="shared" si="42"/>
        <v>0</v>
      </c>
      <c r="CB178" s="362">
        <f t="shared" si="43"/>
        <v>0</v>
      </c>
      <c r="CC178" s="362">
        <f t="shared" si="39"/>
        <v>0</v>
      </c>
    </row>
    <row r="179" spans="2:81" x14ac:dyDescent="0.25">
      <c r="B179" s="147">
        <f>Demography!B187</f>
        <v>0</v>
      </c>
      <c r="C179" s="147">
        <f>Demography!C187</f>
        <v>0</v>
      </c>
      <c r="D179" s="148">
        <f>Demography!D187</f>
        <v>0</v>
      </c>
      <c r="E179" s="55"/>
      <c r="F179" s="148">
        <f>LF!M186</f>
        <v>0</v>
      </c>
      <c r="G179" s="148">
        <f>LF!AE186</f>
        <v>0</v>
      </c>
      <c r="H179" s="148">
        <f>LF!AF186</f>
        <v>0</v>
      </c>
      <c r="I179" s="148">
        <f>LF!AH186</f>
        <v>0</v>
      </c>
      <c r="J179" s="148">
        <f>LF!AI186</f>
        <v>0</v>
      </c>
      <c r="K179" s="148">
        <f>LF!AK186</f>
        <v>0</v>
      </c>
      <c r="L179" s="148">
        <f>LF!AM186</f>
        <v>0</v>
      </c>
      <c r="M179" s="148">
        <f>LF!AN186</f>
        <v>0</v>
      </c>
      <c r="N179" s="148">
        <f>LF!AO186</f>
        <v>0</v>
      </c>
      <c r="O179" s="148">
        <f>LF!AP186</f>
        <v>0</v>
      </c>
      <c r="P179" s="148">
        <f>LF!AQ186</f>
        <v>0</v>
      </c>
      <c r="Q179" s="148">
        <f>COUNTIF(LF!AR186,"Yes")</f>
        <v>0</v>
      </c>
      <c r="R179" s="55"/>
      <c r="S179" s="148">
        <f>Oncho!K186</f>
        <v>0</v>
      </c>
      <c r="T179" s="148">
        <f>MAX(Oncho!AB186,Oncho!BA186)</f>
        <v>0</v>
      </c>
      <c r="U179" s="148">
        <f>MAX(Oncho!AC186,Oncho!BB186)</f>
        <v>0</v>
      </c>
      <c r="V179" s="148">
        <f>MAX(Oncho!AE186,Oncho!BD186)</f>
        <v>0</v>
      </c>
      <c r="W179" s="148">
        <f>MAX(Oncho!AF186,Oncho!BE186)</f>
        <v>0</v>
      </c>
      <c r="X179" s="148">
        <f>MAX(Oncho!AG186,Oncho!BF186)</f>
        <v>0</v>
      </c>
      <c r="Y179" s="148">
        <f>MAX(Oncho!AH186,Oncho!BG186)</f>
        <v>0</v>
      </c>
      <c r="Z179" s="148">
        <f>MAX(Oncho!AI186,Oncho!BH186)</f>
        <v>0</v>
      </c>
      <c r="AA179" s="148">
        <f>MAX(Oncho!AJ186,Oncho!BI186)</f>
        <v>0</v>
      </c>
      <c r="AB179" s="148">
        <f>MAX(COUNTIF(Oncho!AK186,"Yes"),COUNTIF(Oncho!BJ186,"Yes"))</f>
        <v>0</v>
      </c>
      <c r="AC179" s="55"/>
      <c r="AD179" s="148">
        <f>Schisto!P188</f>
        <v>0</v>
      </c>
      <c r="AE179" s="148">
        <f>Schisto!AI188</f>
        <v>0</v>
      </c>
      <c r="AF179" s="148">
        <f>Schisto!AJ188</f>
        <v>0</v>
      </c>
      <c r="AG179" s="148">
        <f>Schisto!AN188</f>
        <v>0</v>
      </c>
      <c r="AH179" s="148">
        <f>Schisto!AO188</f>
        <v>0</v>
      </c>
      <c r="AI179" s="148">
        <f>Schisto!AT188</f>
        <v>0</v>
      </c>
      <c r="AJ179" s="148">
        <f>Schisto!AU188</f>
        <v>0</v>
      </c>
      <c r="AK179" s="148">
        <f>Schisto!AV188</f>
        <v>0</v>
      </c>
      <c r="AL179" s="148">
        <f>Schisto!AW188</f>
        <v>0</v>
      </c>
      <c r="AM179" s="148">
        <f>COUNTIF(Schisto!AX188,"Yes")</f>
        <v>0</v>
      </c>
      <c r="AN179" s="55"/>
      <c r="AO179" s="148">
        <f>STH!P188</f>
        <v>0</v>
      </c>
      <c r="AP179" s="148">
        <f>MAX(STH!AK188,STH!BS188)</f>
        <v>0</v>
      </c>
      <c r="AQ179" s="148">
        <f>MAX(STH!AL188,STH!BT188)</f>
        <v>0</v>
      </c>
      <c r="AR179" s="148">
        <f>MAX(STH!AM188,STH!BU188)</f>
        <v>0</v>
      </c>
      <c r="AS179" s="148">
        <f>MAX(STH!AN188,STH!BV188)</f>
        <v>0</v>
      </c>
      <c r="AT179" s="148">
        <f>MAX(STH!AO188,STH!BW188)</f>
        <v>0</v>
      </c>
      <c r="AU179" s="148">
        <f>MAX(STH!AQ188,STH!BY188)</f>
        <v>0</v>
      </c>
      <c r="AV179" s="148">
        <f>MAX(STH!AR188,STH!BZ188)</f>
        <v>0</v>
      </c>
      <c r="AW179" s="148">
        <f>MAX(STH!AS188,STH!CA188)</f>
        <v>0</v>
      </c>
      <c r="AX179" s="148">
        <f>MAX(STH!AT188,STH!CB188)</f>
        <v>0</v>
      </c>
      <c r="AY179" s="148">
        <f>MAX(STH!AU188,STH!CC188)</f>
        <v>0</v>
      </c>
      <c r="AZ179" s="148">
        <f>MAX(STH!AV188,STH!CD188)</f>
        <v>0</v>
      </c>
      <c r="BA179" s="148">
        <f>MAX(STH!AW188,STH!CE188)</f>
        <v>0</v>
      </c>
      <c r="BB179" s="148">
        <f>MAX(STH!AX188,STH!CF188)</f>
        <v>0</v>
      </c>
      <c r="BC179" s="148">
        <f>MAX(STH!AY188,STH!CG188)</f>
        <v>0</v>
      </c>
      <c r="BD179" s="148">
        <f>MAX(STH!AZ188,STH!CH188)</f>
        <v>0</v>
      </c>
      <c r="BE179" s="148">
        <f>MAX(STH!BA188,STH!CI188)</f>
        <v>0</v>
      </c>
      <c r="BF179" s="148">
        <f>MAX(STH!BB188,STH!CJ188)</f>
        <v>0</v>
      </c>
      <c r="BG179" s="148">
        <f>MAX(COUNTIF(STH!BC188,"Yes"),COUNTIF(STH!CK188,"Yes"))</f>
        <v>0</v>
      </c>
      <c r="BH179" s="55"/>
      <c r="BI179" s="148">
        <f>Trachoma!Q191</f>
        <v>0</v>
      </c>
      <c r="BJ179" s="148">
        <f>Trachoma!AK191</f>
        <v>0</v>
      </c>
      <c r="BK179" s="148">
        <f>Trachoma!AL191</f>
        <v>0</v>
      </c>
      <c r="BL179" s="148">
        <f>Trachoma!AN191</f>
        <v>0</v>
      </c>
      <c r="BM179" s="148">
        <f>Trachoma!AO191</f>
        <v>0</v>
      </c>
      <c r="BN179" s="148">
        <f>Trachoma!AT191</f>
        <v>0</v>
      </c>
      <c r="BO179" s="148">
        <f>Trachoma!AU191</f>
        <v>0</v>
      </c>
      <c r="BP179" s="148">
        <f>Trachoma!AV191</f>
        <v>0</v>
      </c>
      <c r="BQ179" s="148">
        <f>Trachoma!AW191</f>
        <v>0</v>
      </c>
      <c r="BR179" s="148">
        <f>COUNTIF(Trachoma!AX191,"Yes")</f>
        <v>0</v>
      </c>
      <c r="BS179" s="55"/>
      <c r="BT179" s="148">
        <f t="shared" si="34"/>
        <v>0</v>
      </c>
      <c r="BU179" s="148">
        <f t="shared" si="35"/>
        <v>0</v>
      </c>
      <c r="BV179" s="148">
        <f t="shared" si="36"/>
        <v>0</v>
      </c>
      <c r="BW179" s="148">
        <f t="shared" si="37"/>
        <v>0</v>
      </c>
      <c r="BX179" s="148">
        <f t="shared" si="38"/>
        <v>0</v>
      </c>
      <c r="BY179" s="148">
        <f t="shared" si="40"/>
        <v>0</v>
      </c>
      <c r="BZ179" s="148">
        <f t="shared" si="41"/>
        <v>0</v>
      </c>
      <c r="CA179" s="148">
        <f t="shared" si="42"/>
        <v>0</v>
      </c>
      <c r="CB179" s="148">
        <f t="shared" si="43"/>
        <v>0</v>
      </c>
      <c r="CC179" s="148">
        <f t="shared" si="39"/>
        <v>0</v>
      </c>
    </row>
    <row r="180" spans="2:81" x14ac:dyDescent="0.25">
      <c r="B180" s="361">
        <f>Demography!B188</f>
        <v>0</v>
      </c>
      <c r="C180" s="361">
        <f>Demography!C188</f>
        <v>0</v>
      </c>
      <c r="D180" s="362">
        <f>Demography!D188</f>
        <v>0</v>
      </c>
      <c r="E180" s="337"/>
      <c r="F180" s="362">
        <f>LF!M187</f>
        <v>0</v>
      </c>
      <c r="G180" s="362">
        <f>LF!AE187</f>
        <v>0</v>
      </c>
      <c r="H180" s="362">
        <f>LF!AF187</f>
        <v>0</v>
      </c>
      <c r="I180" s="362">
        <f>LF!AH187</f>
        <v>0</v>
      </c>
      <c r="J180" s="362">
        <f>LF!AI187</f>
        <v>0</v>
      </c>
      <c r="K180" s="362">
        <f>LF!AK187</f>
        <v>0</v>
      </c>
      <c r="L180" s="362">
        <f>LF!AM187</f>
        <v>0</v>
      </c>
      <c r="M180" s="362">
        <f>LF!AN187</f>
        <v>0</v>
      </c>
      <c r="N180" s="362">
        <f>LF!AO187</f>
        <v>0</v>
      </c>
      <c r="O180" s="362">
        <f>LF!AP187</f>
        <v>0</v>
      </c>
      <c r="P180" s="362">
        <f>LF!AQ187</f>
        <v>0</v>
      </c>
      <c r="Q180" s="362">
        <f>COUNTIF(LF!AR187,"Yes")</f>
        <v>0</v>
      </c>
      <c r="R180" s="337"/>
      <c r="S180" s="362">
        <f>Oncho!K187</f>
        <v>0</v>
      </c>
      <c r="T180" s="362">
        <f>MAX(Oncho!AB187,Oncho!BA187)</f>
        <v>0</v>
      </c>
      <c r="U180" s="362">
        <f>MAX(Oncho!AC187,Oncho!BB187)</f>
        <v>0</v>
      </c>
      <c r="V180" s="362">
        <f>MAX(Oncho!AE187,Oncho!BD187)</f>
        <v>0</v>
      </c>
      <c r="W180" s="362">
        <f>MAX(Oncho!AF187,Oncho!BE187)</f>
        <v>0</v>
      </c>
      <c r="X180" s="362">
        <f>MAX(Oncho!AG187,Oncho!BF187)</f>
        <v>0</v>
      </c>
      <c r="Y180" s="362">
        <f>MAX(Oncho!AH187,Oncho!BG187)</f>
        <v>0</v>
      </c>
      <c r="Z180" s="362">
        <f>MAX(Oncho!AI187,Oncho!BH187)</f>
        <v>0</v>
      </c>
      <c r="AA180" s="362">
        <f>MAX(Oncho!AJ187,Oncho!BI187)</f>
        <v>0</v>
      </c>
      <c r="AB180" s="362">
        <f>MAX(COUNTIF(Oncho!AK187,"Yes"),COUNTIF(Oncho!BJ187,"Yes"))</f>
        <v>0</v>
      </c>
      <c r="AC180" s="337"/>
      <c r="AD180" s="362">
        <f>Schisto!P189</f>
        <v>0</v>
      </c>
      <c r="AE180" s="362">
        <f>Schisto!AI189</f>
        <v>0</v>
      </c>
      <c r="AF180" s="362">
        <f>Schisto!AJ189</f>
        <v>0</v>
      </c>
      <c r="AG180" s="362">
        <f>Schisto!AN189</f>
        <v>0</v>
      </c>
      <c r="AH180" s="362">
        <f>Schisto!AO189</f>
        <v>0</v>
      </c>
      <c r="AI180" s="362">
        <f>Schisto!AT189</f>
        <v>0</v>
      </c>
      <c r="AJ180" s="362">
        <f>Schisto!AU189</f>
        <v>0</v>
      </c>
      <c r="AK180" s="362">
        <f>Schisto!AV189</f>
        <v>0</v>
      </c>
      <c r="AL180" s="362">
        <f>Schisto!AW189</f>
        <v>0</v>
      </c>
      <c r="AM180" s="362">
        <f>COUNTIF(Schisto!AX189,"Yes")</f>
        <v>0</v>
      </c>
      <c r="AN180" s="337"/>
      <c r="AO180" s="362">
        <f>STH!P189</f>
        <v>0</v>
      </c>
      <c r="AP180" s="362">
        <f>MAX(STH!AK189,STH!BS189)</f>
        <v>0</v>
      </c>
      <c r="AQ180" s="362">
        <f>MAX(STH!AL189,STH!BT189)</f>
        <v>0</v>
      </c>
      <c r="AR180" s="362">
        <f>MAX(STH!AM189,STH!BU189)</f>
        <v>0</v>
      </c>
      <c r="AS180" s="362">
        <f>MAX(STH!AN189,STH!BV189)</f>
        <v>0</v>
      </c>
      <c r="AT180" s="362">
        <f>MAX(STH!AO189,STH!BW189)</f>
        <v>0</v>
      </c>
      <c r="AU180" s="362">
        <f>MAX(STH!AQ189,STH!BY189)</f>
        <v>0</v>
      </c>
      <c r="AV180" s="362">
        <f>MAX(STH!AR189,STH!BZ189)</f>
        <v>0</v>
      </c>
      <c r="AW180" s="362">
        <f>MAX(STH!AS189,STH!CA189)</f>
        <v>0</v>
      </c>
      <c r="AX180" s="362">
        <f>MAX(STH!AT189,STH!CB189)</f>
        <v>0</v>
      </c>
      <c r="AY180" s="362">
        <f>MAX(STH!AU189,STH!CC189)</f>
        <v>0</v>
      </c>
      <c r="AZ180" s="362">
        <f>MAX(STH!AV189,STH!CD189)</f>
        <v>0</v>
      </c>
      <c r="BA180" s="362">
        <f>MAX(STH!AW189,STH!CE189)</f>
        <v>0</v>
      </c>
      <c r="BB180" s="362">
        <f>MAX(STH!AX189,STH!CF189)</f>
        <v>0</v>
      </c>
      <c r="BC180" s="362">
        <f>MAX(STH!AY189,STH!CG189)</f>
        <v>0</v>
      </c>
      <c r="BD180" s="362">
        <f>MAX(STH!AZ189,STH!CH189)</f>
        <v>0</v>
      </c>
      <c r="BE180" s="362">
        <f>MAX(STH!BA189,STH!CI189)</f>
        <v>0</v>
      </c>
      <c r="BF180" s="362">
        <f>MAX(STH!BB189,STH!CJ189)</f>
        <v>0</v>
      </c>
      <c r="BG180" s="362">
        <f>MAX(COUNTIF(STH!BC189,"Yes"),COUNTIF(STH!CK189,"Yes"))</f>
        <v>0</v>
      </c>
      <c r="BH180" s="337"/>
      <c r="BI180" s="362">
        <f>Trachoma!Q192</f>
        <v>0</v>
      </c>
      <c r="BJ180" s="362">
        <f>Trachoma!AK192</f>
        <v>0</v>
      </c>
      <c r="BK180" s="362">
        <f>Trachoma!AL192</f>
        <v>0</v>
      </c>
      <c r="BL180" s="362">
        <f>Trachoma!AN192</f>
        <v>0</v>
      </c>
      <c r="BM180" s="362">
        <f>Trachoma!AO192</f>
        <v>0</v>
      </c>
      <c r="BN180" s="362">
        <f>Trachoma!AT192</f>
        <v>0</v>
      </c>
      <c r="BO180" s="362">
        <f>Trachoma!AU192</f>
        <v>0</v>
      </c>
      <c r="BP180" s="362">
        <f>Trachoma!AV192</f>
        <v>0</v>
      </c>
      <c r="BQ180" s="362">
        <f>Trachoma!AW192</f>
        <v>0</v>
      </c>
      <c r="BR180" s="362">
        <f>COUNTIF(Trachoma!AX192,"Yes")</f>
        <v>0</v>
      </c>
      <c r="BS180" s="337"/>
      <c r="BT180" s="362">
        <f t="shared" si="34"/>
        <v>0</v>
      </c>
      <c r="BU180" s="362">
        <f t="shared" si="35"/>
        <v>0</v>
      </c>
      <c r="BV180" s="362">
        <f t="shared" si="36"/>
        <v>0</v>
      </c>
      <c r="BW180" s="362">
        <f t="shared" si="37"/>
        <v>0</v>
      </c>
      <c r="BX180" s="362">
        <f t="shared" si="38"/>
        <v>0</v>
      </c>
      <c r="BY180" s="362">
        <f t="shared" si="40"/>
        <v>0</v>
      </c>
      <c r="BZ180" s="362">
        <f t="shared" si="41"/>
        <v>0</v>
      </c>
      <c r="CA180" s="362">
        <f t="shared" si="42"/>
        <v>0</v>
      </c>
      <c r="CB180" s="362">
        <f t="shared" si="43"/>
        <v>0</v>
      </c>
      <c r="CC180" s="362">
        <f t="shared" si="39"/>
        <v>0</v>
      </c>
    </row>
    <row r="181" spans="2:81" x14ac:dyDescent="0.25">
      <c r="B181" s="147">
        <f>Demography!B189</f>
        <v>0</v>
      </c>
      <c r="C181" s="147">
        <f>Demography!C189</f>
        <v>0</v>
      </c>
      <c r="D181" s="148">
        <f>Demography!D189</f>
        <v>0</v>
      </c>
      <c r="E181" s="55"/>
      <c r="F181" s="148">
        <f>LF!M188</f>
        <v>0</v>
      </c>
      <c r="G181" s="148">
        <f>LF!AE188</f>
        <v>0</v>
      </c>
      <c r="H181" s="148">
        <f>LF!AF188</f>
        <v>0</v>
      </c>
      <c r="I181" s="148">
        <f>LF!AH188</f>
        <v>0</v>
      </c>
      <c r="J181" s="148">
        <f>LF!AI188</f>
        <v>0</v>
      </c>
      <c r="K181" s="148">
        <f>LF!AK188</f>
        <v>0</v>
      </c>
      <c r="L181" s="148">
        <f>LF!AM188</f>
        <v>0</v>
      </c>
      <c r="M181" s="148">
        <f>LF!AN188</f>
        <v>0</v>
      </c>
      <c r="N181" s="148">
        <f>LF!AO188</f>
        <v>0</v>
      </c>
      <c r="O181" s="148">
        <f>LF!AP188</f>
        <v>0</v>
      </c>
      <c r="P181" s="148">
        <f>LF!AQ188</f>
        <v>0</v>
      </c>
      <c r="Q181" s="148">
        <f>COUNTIF(LF!AR188,"Yes")</f>
        <v>0</v>
      </c>
      <c r="R181" s="55"/>
      <c r="S181" s="148">
        <f>Oncho!K188</f>
        <v>0</v>
      </c>
      <c r="T181" s="148">
        <f>MAX(Oncho!AB188,Oncho!BA188)</f>
        <v>0</v>
      </c>
      <c r="U181" s="148">
        <f>MAX(Oncho!AC188,Oncho!BB188)</f>
        <v>0</v>
      </c>
      <c r="V181" s="148">
        <f>MAX(Oncho!AE188,Oncho!BD188)</f>
        <v>0</v>
      </c>
      <c r="W181" s="148">
        <f>MAX(Oncho!AF188,Oncho!BE188)</f>
        <v>0</v>
      </c>
      <c r="X181" s="148">
        <f>MAX(Oncho!AG188,Oncho!BF188)</f>
        <v>0</v>
      </c>
      <c r="Y181" s="148">
        <f>MAX(Oncho!AH188,Oncho!BG188)</f>
        <v>0</v>
      </c>
      <c r="Z181" s="148">
        <f>MAX(Oncho!AI188,Oncho!BH188)</f>
        <v>0</v>
      </c>
      <c r="AA181" s="148">
        <f>MAX(Oncho!AJ188,Oncho!BI188)</f>
        <v>0</v>
      </c>
      <c r="AB181" s="148">
        <f>MAX(COUNTIF(Oncho!AK188,"Yes"),COUNTIF(Oncho!BJ188,"Yes"))</f>
        <v>0</v>
      </c>
      <c r="AC181" s="55"/>
      <c r="AD181" s="148">
        <f>Schisto!P190</f>
        <v>0</v>
      </c>
      <c r="AE181" s="148">
        <f>Schisto!AI190</f>
        <v>0</v>
      </c>
      <c r="AF181" s="148">
        <f>Schisto!AJ190</f>
        <v>0</v>
      </c>
      <c r="AG181" s="148">
        <f>Schisto!AN190</f>
        <v>0</v>
      </c>
      <c r="AH181" s="148">
        <f>Schisto!AO190</f>
        <v>0</v>
      </c>
      <c r="AI181" s="148">
        <f>Schisto!AT190</f>
        <v>0</v>
      </c>
      <c r="AJ181" s="148">
        <f>Schisto!AU190</f>
        <v>0</v>
      </c>
      <c r="AK181" s="148">
        <f>Schisto!AV190</f>
        <v>0</v>
      </c>
      <c r="AL181" s="148">
        <f>Schisto!AW190</f>
        <v>0</v>
      </c>
      <c r="AM181" s="148">
        <f>COUNTIF(Schisto!AX190,"Yes")</f>
        <v>0</v>
      </c>
      <c r="AN181" s="55"/>
      <c r="AO181" s="148">
        <f>STH!P190</f>
        <v>0</v>
      </c>
      <c r="AP181" s="148">
        <f>MAX(STH!AK190,STH!BS190)</f>
        <v>0</v>
      </c>
      <c r="AQ181" s="148">
        <f>MAX(STH!AL190,STH!BT190)</f>
        <v>0</v>
      </c>
      <c r="AR181" s="148">
        <f>MAX(STH!AM190,STH!BU190)</f>
        <v>0</v>
      </c>
      <c r="AS181" s="148">
        <f>MAX(STH!AN190,STH!BV190)</f>
        <v>0</v>
      </c>
      <c r="AT181" s="148">
        <f>MAX(STH!AO190,STH!BW190)</f>
        <v>0</v>
      </c>
      <c r="AU181" s="148">
        <f>MAX(STH!AQ190,STH!BY190)</f>
        <v>0</v>
      </c>
      <c r="AV181" s="148">
        <f>MAX(STH!AR190,STH!BZ190)</f>
        <v>0</v>
      </c>
      <c r="AW181" s="148">
        <f>MAX(STH!AS190,STH!CA190)</f>
        <v>0</v>
      </c>
      <c r="AX181" s="148">
        <f>MAX(STH!AT190,STH!CB190)</f>
        <v>0</v>
      </c>
      <c r="AY181" s="148">
        <f>MAX(STH!AU190,STH!CC190)</f>
        <v>0</v>
      </c>
      <c r="AZ181" s="148">
        <f>MAX(STH!AV190,STH!CD190)</f>
        <v>0</v>
      </c>
      <c r="BA181" s="148">
        <f>MAX(STH!AW190,STH!CE190)</f>
        <v>0</v>
      </c>
      <c r="BB181" s="148">
        <f>MAX(STH!AX190,STH!CF190)</f>
        <v>0</v>
      </c>
      <c r="BC181" s="148">
        <f>MAX(STH!AY190,STH!CG190)</f>
        <v>0</v>
      </c>
      <c r="BD181" s="148">
        <f>MAX(STH!AZ190,STH!CH190)</f>
        <v>0</v>
      </c>
      <c r="BE181" s="148">
        <f>MAX(STH!BA190,STH!CI190)</f>
        <v>0</v>
      </c>
      <c r="BF181" s="148">
        <f>MAX(STH!BB190,STH!CJ190)</f>
        <v>0</v>
      </c>
      <c r="BG181" s="148">
        <f>MAX(COUNTIF(STH!BC190,"Yes"),COUNTIF(STH!CK190,"Yes"))</f>
        <v>0</v>
      </c>
      <c r="BH181" s="55"/>
      <c r="BI181" s="148">
        <f>Trachoma!Q193</f>
        <v>0</v>
      </c>
      <c r="BJ181" s="148">
        <f>Trachoma!AK193</f>
        <v>0</v>
      </c>
      <c r="BK181" s="148">
        <f>Trachoma!AL193</f>
        <v>0</v>
      </c>
      <c r="BL181" s="148">
        <f>Trachoma!AN193</f>
        <v>0</v>
      </c>
      <c r="BM181" s="148">
        <f>Trachoma!AO193</f>
        <v>0</v>
      </c>
      <c r="BN181" s="148">
        <f>Trachoma!AT193</f>
        <v>0</v>
      </c>
      <c r="BO181" s="148">
        <f>Trachoma!AU193</f>
        <v>0</v>
      </c>
      <c r="BP181" s="148">
        <f>Trachoma!AV193</f>
        <v>0</v>
      </c>
      <c r="BQ181" s="148">
        <f>Trachoma!AW193</f>
        <v>0</v>
      </c>
      <c r="BR181" s="148">
        <f>COUNTIF(Trachoma!AX193,"Yes")</f>
        <v>0</v>
      </c>
      <c r="BS181" s="55"/>
      <c r="BT181" s="148">
        <f t="shared" si="34"/>
        <v>0</v>
      </c>
      <c r="BU181" s="148">
        <f t="shared" si="35"/>
        <v>0</v>
      </c>
      <c r="BV181" s="148">
        <f t="shared" si="36"/>
        <v>0</v>
      </c>
      <c r="BW181" s="148">
        <f t="shared" si="37"/>
        <v>0</v>
      </c>
      <c r="BX181" s="148">
        <f t="shared" si="38"/>
        <v>0</v>
      </c>
      <c r="BY181" s="148">
        <f t="shared" si="40"/>
        <v>0</v>
      </c>
      <c r="BZ181" s="148">
        <f t="shared" si="41"/>
        <v>0</v>
      </c>
      <c r="CA181" s="148">
        <f t="shared" si="42"/>
        <v>0</v>
      </c>
      <c r="CB181" s="148">
        <f t="shared" si="43"/>
        <v>0</v>
      </c>
      <c r="CC181" s="148">
        <f t="shared" si="39"/>
        <v>0</v>
      </c>
    </row>
    <row r="182" spans="2:81" x14ac:dyDescent="0.25">
      <c r="B182" s="361">
        <f>Demography!B190</f>
        <v>0</v>
      </c>
      <c r="C182" s="361">
        <f>Demography!C190</f>
        <v>0</v>
      </c>
      <c r="D182" s="362">
        <f>Demography!D190</f>
        <v>0</v>
      </c>
      <c r="E182" s="337"/>
      <c r="F182" s="362">
        <f>LF!M189</f>
        <v>0</v>
      </c>
      <c r="G182" s="362">
        <f>LF!AE189</f>
        <v>0</v>
      </c>
      <c r="H182" s="362">
        <f>LF!AF189</f>
        <v>0</v>
      </c>
      <c r="I182" s="362">
        <f>LF!AH189</f>
        <v>0</v>
      </c>
      <c r="J182" s="362">
        <f>LF!AI189</f>
        <v>0</v>
      </c>
      <c r="K182" s="362">
        <f>LF!AK189</f>
        <v>0</v>
      </c>
      <c r="L182" s="362">
        <f>LF!AM189</f>
        <v>0</v>
      </c>
      <c r="M182" s="362">
        <f>LF!AN189</f>
        <v>0</v>
      </c>
      <c r="N182" s="362">
        <f>LF!AO189</f>
        <v>0</v>
      </c>
      <c r="O182" s="362">
        <f>LF!AP189</f>
        <v>0</v>
      </c>
      <c r="P182" s="362">
        <f>LF!AQ189</f>
        <v>0</v>
      </c>
      <c r="Q182" s="362">
        <f>COUNTIF(LF!AR189,"Yes")</f>
        <v>0</v>
      </c>
      <c r="R182" s="337"/>
      <c r="S182" s="362">
        <f>Oncho!K189</f>
        <v>0</v>
      </c>
      <c r="T182" s="362">
        <f>MAX(Oncho!AB189,Oncho!BA189)</f>
        <v>0</v>
      </c>
      <c r="U182" s="362">
        <f>MAX(Oncho!AC189,Oncho!BB189)</f>
        <v>0</v>
      </c>
      <c r="V182" s="362">
        <f>MAX(Oncho!AE189,Oncho!BD189)</f>
        <v>0</v>
      </c>
      <c r="W182" s="362">
        <f>MAX(Oncho!AF189,Oncho!BE189)</f>
        <v>0</v>
      </c>
      <c r="X182" s="362">
        <f>MAX(Oncho!AG189,Oncho!BF189)</f>
        <v>0</v>
      </c>
      <c r="Y182" s="362">
        <f>MAX(Oncho!AH189,Oncho!BG189)</f>
        <v>0</v>
      </c>
      <c r="Z182" s="362">
        <f>MAX(Oncho!AI189,Oncho!BH189)</f>
        <v>0</v>
      </c>
      <c r="AA182" s="362">
        <f>MAX(Oncho!AJ189,Oncho!BI189)</f>
        <v>0</v>
      </c>
      <c r="AB182" s="362">
        <f>MAX(COUNTIF(Oncho!AK189,"Yes"),COUNTIF(Oncho!BJ189,"Yes"))</f>
        <v>0</v>
      </c>
      <c r="AC182" s="337"/>
      <c r="AD182" s="362">
        <f>Schisto!P191</f>
        <v>0</v>
      </c>
      <c r="AE182" s="362">
        <f>Schisto!AI191</f>
        <v>0</v>
      </c>
      <c r="AF182" s="362">
        <f>Schisto!AJ191</f>
        <v>0</v>
      </c>
      <c r="AG182" s="362">
        <f>Schisto!AN191</f>
        <v>0</v>
      </c>
      <c r="AH182" s="362">
        <f>Schisto!AO191</f>
        <v>0</v>
      </c>
      <c r="AI182" s="362">
        <f>Schisto!AT191</f>
        <v>0</v>
      </c>
      <c r="AJ182" s="362">
        <f>Schisto!AU191</f>
        <v>0</v>
      </c>
      <c r="AK182" s="362">
        <f>Schisto!AV191</f>
        <v>0</v>
      </c>
      <c r="AL182" s="362">
        <f>Schisto!AW191</f>
        <v>0</v>
      </c>
      <c r="AM182" s="362">
        <f>COUNTIF(Schisto!AX191,"Yes")</f>
        <v>0</v>
      </c>
      <c r="AN182" s="337"/>
      <c r="AO182" s="362">
        <f>STH!P191</f>
        <v>0</v>
      </c>
      <c r="AP182" s="362">
        <f>MAX(STH!AK191,STH!BS191)</f>
        <v>0</v>
      </c>
      <c r="AQ182" s="362">
        <f>MAX(STH!AL191,STH!BT191)</f>
        <v>0</v>
      </c>
      <c r="AR182" s="362">
        <f>MAX(STH!AM191,STH!BU191)</f>
        <v>0</v>
      </c>
      <c r="AS182" s="362">
        <f>MAX(STH!AN191,STH!BV191)</f>
        <v>0</v>
      </c>
      <c r="AT182" s="362">
        <f>MAX(STH!AO191,STH!BW191)</f>
        <v>0</v>
      </c>
      <c r="AU182" s="362">
        <f>MAX(STH!AQ191,STH!BY191)</f>
        <v>0</v>
      </c>
      <c r="AV182" s="362">
        <f>MAX(STH!AR191,STH!BZ191)</f>
        <v>0</v>
      </c>
      <c r="AW182" s="362">
        <f>MAX(STH!AS191,STH!CA191)</f>
        <v>0</v>
      </c>
      <c r="AX182" s="362">
        <f>MAX(STH!AT191,STH!CB191)</f>
        <v>0</v>
      </c>
      <c r="AY182" s="362">
        <f>MAX(STH!AU191,STH!CC191)</f>
        <v>0</v>
      </c>
      <c r="AZ182" s="362">
        <f>MAX(STH!AV191,STH!CD191)</f>
        <v>0</v>
      </c>
      <c r="BA182" s="362">
        <f>MAX(STH!AW191,STH!CE191)</f>
        <v>0</v>
      </c>
      <c r="BB182" s="362">
        <f>MAX(STH!AX191,STH!CF191)</f>
        <v>0</v>
      </c>
      <c r="BC182" s="362">
        <f>MAX(STH!AY191,STH!CG191)</f>
        <v>0</v>
      </c>
      <c r="BD182" s="362">
        <f>MAX(STH!AZ191,STH!CH191)</f>
        <v>0</v>
      </c>
      <c r="BE182" s="362">
        <f>MAX(STH!BA191,STH!CI191)</f>
        <v>0</v>
      </c>
      <c r="BF182" s="362">
        <f>MAX(STH!BB191,STH!CJ191)</f>
        <v>0</v>
      </c>
      <c r="BG182" s="362">
        <f>MAX(COUNTIF(STH!BC191,"Yes"),COUNTIF(STH!CK191,"Yes"))</f>
        <v>0</v>
      </c>
      <c r="BH182" s="337"/>
      <c r="BI182" s="362">
        <f>Trachoma!Q194</f>
        <v>0</v>
      </c>
      <c r="BJ182" s="362">
        <f>Trachoma!AK194</f>
        <v>0</v>
      </c>
      <c r="BK182" s="362">
        <f>Trachoma!AL194</f>
        <v>0</v>
      </c>
      <c r="BL182" s="362">
        <f>Trachoma!AN194</f>
        <v>0</v>
      </c>
      <c r="BM182" s="362">
        <f>Trachoma!AO194</f>
        <v>0</v>
      </c>
      <c r="BN182" s="362">
        <f>Trachoma!AT194</f>
        <v>0</v>
      </c>
      <c r="BO182" s="362">
        <f>Trachoma!AU194</f>
        <v>0</v>
      </c>
      <c r="BP182" s="362">
        <f>Trachoma!AV194</f>
        <v>0</v>
      </c>
      <c r="BQ182" s="362">
        <f>Trachoma!AW194</f>
        <v>0</v>
      </c>
      <c r="BR182" s="362">
        <f>COUNTIF(Trachoma!AX194,"Yes")</f>
        <v>0</v>
      </c>
      <c r="BS182" s="337"/>
      <c r="BT182" s="362">
        <f t="shared" si="34"/>
        <v>0</v>
      </c>
      <c r="BU182" s="362">
        <f t="shared" si="35"/>
        <v>0</v>
      </c>
      <c r="BV182" s="362">
        <f t="shared" si="36"/>
        <v>0</v>
      </c>
      <c r="BW182" s="362">
        <f t="shared" si="37"/>
        <v>0</v>
      </c>
      <c r="BX182" s="362">
        <f t="shared" si="38"/>
        <v>0</v>
      </c>
      <c r="BY182" s="362">
        <f t="shared" si="40"/>
        <v>0</v>
      </c>
      <c r="BZ182" s="362">
        <f t="shared" si="41"/>
        <v>0</v>
      </c>
      <c r="CA182" s="362">
        <f t="shared" si="42"/>
        <v>0</v>
      </c>
      <c r="CB182" s="362">
        <f t="shared" si="43"/>
        <v>0</v>
      </c>
      <c r="CC182" s="362">
        <f t="shared" si="39"/>
        <v>0</v>
      </c>
    </row>
    <row r="183" spans="2:81" x14ac:dyDescent="0.25">
      <c r="B183" s="147">
        <f>Demography!B191</f>
        <v>0</v>
      </c>
      <c r="C183" s="147">
        <f>Demography!C191</f>
        <v>0</v>
      </c>
      <c r="D183" s="148">
        <f>Demography!D191</f>
        <v>0</v>
      </c>
      <c r="E183" s="55"/>
      <c r="F183" s="148">
        <f>LF!M190</f>
        <v>0</v>
      </c>
      <c r="G183" s="148">
        <f>LF!AE190</f>
        <v>0</v>
      </c>
      <c r="H183" s="148">
        <f>LF!AF190</f>
        <v>0</v>
      </c>
      <c r="I183" s="148">
        <f>LF!AH190</f>
        <v>0</v>
      </c>
      <c r="J183" s="148">
        <f>LF!AI190</f>
        <v>0</v>
      </c>
      <c r="K183" s="148">
        <f>LF!AK190</f>
        <v>0</v>
      </c>
      <c r="L183" s="148">
        <f>LF!AM190</f>
        <v>0</v>
      </c>
      <c r="M183" s="148">
        <f>LF!AN190</f>
        <v>0</v>
      </c>
      <c r="N183" s="148">
        <f>LF!AO190</f>
        <v>0</v>
      </c>
      <c r="O183" s="148">
        <f>LF!AP190</f>
        <v>0</v>
      </c>
      <c r="P183" s="148">
        <f>LF!AQ190</f>
        <v>0</v>
      </c>
      <c r="Q183" s="148">
        <f>COUNTIF(LF!AR190,"Yes")</f>
        <v>0</v>
      </c>
      <c r="R183" s="55"/>
      <c r="S183" s="148">
        <f>Oncho!K190</f>
        <v>0</v>
      </c>
      <c r="T183" s="148">
        <f>MAX(Oncho!AB190,Oncho!BA190)</f>
        <v>0</v>
      </c>
      <c r="U183" s="148">
        <f>MAX(Oncho!AC190,Oncho!BB190)</f>
        <v>0</v>
      </c>
      <c r="V183" s="148">
        <f>MAX(Oncho!AE190,Oncho!BD190)</f>
        <v>0</v>
      </c>
      <c r="W183" s="148">
        <f>MAX(Oncho!AF190,Oncho!BE190)</f>
        <v>0</v>
      </c>
      <c r="X183" s="148">
        <f>MAX(Oncho!AG190,Oncho!BF190)</f>
        <v>0</v>
      </c>
      <c r="Y183" s="148">
        <f>MAX(Oncho!AH190,Oncho!BG190)</f>
        <v>0</v>
      </c>
      <c r="Z183" s="148">
        <f>MAX(Oncho!AI190,Oncho!BH190)</f>
        <v>0</v>
      </c>
      <c r="AA183" s="148">
        <f>MAX(Oncho!AJ190,Oncho!BI190)</f>
        <v>0</v>
      </c>
      <c r="AB183" s="148">
        <f>MAX(COUNTIF(Oncho!AK190,"Yes"),COUNTIF(Oncho!BJ190,"Yes"))</f>
        <v>0</v>
      </c>
      <c r="AC183" s="55"/>
      <c r="AD183" s="148">
        <f>Schisto!P192</f>
        <v>0</v>
      </c>
      <c r="AE183" s="148">
        <f>Schisto!AI192</f>
        <v>0</v>
      </c>
      <c r="AF183" s="148">
        <f>Schisto!AJ192</f>
        <v>0</v>
      </c>
      <c r="AG183" s="148">
        <f>Schisto!AN192</f>
        <v>0</v>
      </c>
      <c r="AH183" s="148">
        <f>Schisto!AO192</f>
        <v>0</v>
      </c>
      <c r="AI183" s="148">
        <f>Schisto!AT192</f>
        <v>0</v>
      </c>
      <c r="AJ183" s="148">
        <f>Schisto!AU192</f>
        <v>0</v>
      </c>
      <c r="AK183" s="148">
        <f>Schisto!AV192</f>
        <v>0</v>
      </c>
      <c r="AL183" s="148">
        <f>Schisto!AW192</f>
        <v>0</v>
      </c>
      <c r="AM183" s="148">
        <f>COUNTIF(Schisto!AX192,"Yes")</f>
        <v>0</v>
      </c>
      <c r="AN183" s="55"/>
      <c r="AO183" s="148">
        <f>STH!P192</f>
        <v>0</v>
      </c>
      <c r="AP183" s="148">
        <f>MAX(STH!AK192,STH!BS192)</f>
        <v>0</v>
      </c>
      <c r="AQ183" s="148">
        <f>MAX(STH!AL192,STH!BT192)</f>
        <v>0</v>
      </c>
      <c r="AR183" s="148">
        <f>MAX(STH!AM192,STH!BU192)</f>
        <v>0</v>
      </c>
      <c r="AS183" s="148">
        <f>MAX(STH!AN192,STH!BV192)</f>
        <v>0</v>
      </c>
      <c r="AT183" s="148">
        <f>MAX(STH!AO192,STH!BW192)</f>
        <v>0</v>
      </c>
      <c r="AU183" s="148">
        <f>MAX(STH!AQ192,STH!BY192)</f>
        <v>0</v>
      </c>
      <c r="AV183" s="148">
        <f>MAX(STH!AR192,STH!BZ192)</f>
        <v>0</v>
      </c>
      <c r="AW183" s="148">
        <f>MAX(STH!AS192,STH!CA192)</f>
        <v>0</v>
      </c>
      <c r="AX183" s="148">
        <f>MAX(STH!AT192,STH!CB192)</f>
        <v>0</v>
      </c>
      <c r="AY183" s="148">
        <f>MAX(STH!AU192,STH!CC192)</f>
        <v>0</v>
      </c>
      <c r="AZ183" s="148">
        <f>MAX(STH!AV192,STH!CD192)</f>
        <v>0</v>
      </c>
      <c r="BA183" s="148">
        <f>MAX(STH!AW192,STH!CE192)</f>
        <v>0</v>
      </c>
      <c r="BB183" s="148">
        <f>MAX(STH!AX192,STH!CF192)</f>
        <v>0</v>
      </c>
      <c r="BC183" s="148">
        <f>MAX(STH!AY192,STH!CG192)</f>
        <v>0</v>
      </c>
      <c r="BD183" s="148">
        <f>MAX(STH!AZ192,STH!CH192)</f>
        <v>0</v>
      </c>
      <c r="BE183" s="148">
        <f>MAX(STH!BA192,STH!CI192)</f>
        <v>0</v>
      </c>
      <c r="BF183" s="148">
        <f>MAX(STH!BB192,STH!CJ192)</f>
        <v>0</v>
      </c>
      <c r="BG183" s="148">
        <f>MAX(COUNTIF(STH!BC192,"Yes"),COUNTIF(STH!CK192,"Yes"))</f>
        <v>0</v>
      </c>
      <c r="BH183" s="55"/>
      <c r="BI183" s="148">
        <f>Trachoma!Q195</f>
        <v>0</v>
      </c>
      <c r="BJ183" s="148">
        <f>Trachoma!AK195</f>
        <v>0</v>
      </c>
      <c r="BK183" s="148">
        <f>Trachoma!AL195</f>
        <v>0</v>
      </c>
      <c r="BL183" s="148">
        <f>Trachoma!AN195</f>
        <v>0</v>
      </c>
      <c r="BM183" s="148">
        <f>Trachoma!AO195</f>
        <v>0</v>
      </c>
      <c r="BN183" s="148">
        <f>Trachoma!AT195</f>
        <v>0</v>
      </c>
      <c r="BO183" s="148">
        <f>Trachoma!AU195</f>
        <v>0</v>
      </c>
      <c r="BP183" s="148">
        <f>Trachoma!AV195</f>
        <v>0</v>
      </c>
      <c r="BQ183" s="148">
        <f>Trachoma!AW195</f>
        <v>0</v>
      </c>
      <c r="BR183" s="148">
        <f>COUNTIF(Trachoma!AX195,"Yes")</f>
        <v>0</v>
      </c>
      <c r="BS183" s="55"/>
      <c r="BT183" s="148">
        <f t="shared" si="34"/>
        <v>0</v>
      </c>
      <c r="BU183" s="148">
        <f t="shared" si="35"/>
        <v>0</v>
      </c>
      <c r="BV183" s="148">
        <f t="shared" si="36"/>
        <v>0</v>
      </c>
      <c r="BW183" s="148">
        <f t="shared" si="37"/>
        <v>0</v>
      </c>
      <c r="BX183" s="148">
        <f t="shared" si="38"/>
        <v>0</v>
      </c>
      <c r="BY183" s="148">
        <f t="shared" si="40"/>
        <v>0</v>
      </c>
      <c r="BZ183" s="148">
        <f t="shared" si="41"/>
        <v>0</v>
      </c>
      <c r="CA183" s="148">
        <f t="shared" si="42"/>
        <v>0</v>
      </c>
      <c r="CB183" s="148">
        <f t="shared" si="43"/>
        <v>0</v>
      </c>
      <c r="CC183" s="148">
        <f t="shared" si="39"/>
        <v>0</v>
      </c>
    </row>
    <row r="184" spans="2:81" x14ac:dyDescent="0.25">
      <c r="B184" s="361">
        <f>Demography!B192</f>
        <v>0</v>
      </c>
      <c r="C184" s="361">
        <f>Demography!C192</f>
        <v>0</v>
      </c>
      <c r="D184" s="362">
        <f>Demography!D192</f>
        <v>0</v>
      </c>
      <c r="E184" s="337"/>
      <c r="F184" s="362">
        <f>LF!M191</f>
        <v>0</v>
      </c>
      <c r="G184" s="362">
        <f>LF!AE191</f>
        <v>0</v>
      </c>
      <c r="H184" s="362">
        <f>LF!AF191</f>
        <v>0</v>
      </c>
      <c r="I184" s="362">
        <f>LF!AH191</f>
        <v>0</v>
      </c>
      <c r="J184" s="362">
        <f>LF!AI191</f>
        <v>0</v>
      </c>
      <c r="K184" s="362">
        <f>LF!AK191</f>
        <v>0</v>
      </c>
      <c r="L184" s="362">
        <f>LF!AM191</f>
        <v>0</v>
      </c>
      <c r="M184" s="362">
        <f>LF!AN191</f>
        <v>0</v>
      </c>
      <c r="N184" s="362">
        <f>LF!AO191</f>
        <v>0</v>
      </c>
      <c r="O184" s="362">
        <f>LF!AP191</f>
        <v>0</v>
      </c>
      <c r="P184" s="362">
        <f>LF!AQ191</f>
        <v>0</v>
      </c>
      <c r="Q184" s="362">
        <f>COUNTIF(LF!AR191,"Yes")</f>
        <v>0</v>
      </c>
      <c r="R184" s="337"/>
      <c r="S184" s="362">
        <f>Oncho!K191</f>
        <v>0</v>
      </c>
      <c r="T184" s="362">
        <f>MAX(Oncho!AB191,Oncho!BA191)</f>
        <v>0</v>
      </c>
      <c r="U184" s="362">
        <f>MAX(Oncho!AC191,Oncho!BB191)</f>
        <v>0</v>
      </c>
      <c r="V184" s="362">
        <f>MAX(Oncho!AE191,Oncho!BD191)</f>
        <v>0</v>
      </c>
      <c r="W184" s="362">
        <f>MAX(Oncho!AF191,Oncho!BE191)</f>
        <v>0</v>
      </c>
      <c r="X184" s="362">
        <f>MAX(Oncho!AG191,Oncho!BF191)</f>
        <v>0</v>
      </c>
      <c r="Y184" s="362">
        <f>MAX(Oncho!AH191,Oncho!BG191)</f>
        <v>0</v>
      </c>
      <c r="Z184" s="362">
        <f>MAX(Oncho!AI191,Oncho!BH191)</f>
        <v>0</v>
      </c>
      <c r="AA184" s="362">
        <f>MAX(Oncho!AJ191,Oncho!BI191)</f>
        <v>0</v>
      </c>
      <c r="AB184" s="362">
        <f>MAX(COUNTIF(Oncho!AK191,"Yes"),COUNTIF(Oncho!BJ191,"Yes"))</f>
        <v>0</v>
      </c>
      <c r="AC184" s="337"/>
      <c r="AD184" s="362">
        <f>Schisto!P193</f>
        <v>0</v>
      </c>
      <c r="AE184" s="362">
        <f>Schisto!AI193</f>
        <v>0</v>
      </c>
      <c r="AF184" s="362">
        <f>Schisto!AJ193</f>
        <v>0</v>
      </c>
      <c r="AG184" s="362">
        <f>Schisto!AN193</f>
        <v>0</v>
      </c>
      <c r="AH184" s="362">
        <f>Schisto!AO193</f>
        <v>0</v>
      </c>
      <c r="AI184" s="362">
        <f>Schisto!AT193</f>
        <v>0</v>
      </c>
      <c r="AJ184" s="362">
        <f>Schisto!AU193</f>
        <v>0</v>
      </c>
      <c r="AK184" s="362">
        <f>Schisto!AV193</f>
        <v>0</v>
      </c>
      <c r="AL184" s="362">
        <f>Schisto!AW193</f>
        <v>0</v>
      </c>
      <c r="AM184" s="362">
        <f>COUNTIF(Schisto!AX193,"Yes")</f>
        <v>0</v>
      </c>
      <c r="AN184" s="337"/>
      <c r="AO184" s="362">
        <f>STH!P193</f>
        <v>0</v>
      </c>
      <c r="AP184" s="362">
        <f>MAX(STH!AK193,STH!BS193)</f>
        <v>0</v>
      </c>
      <c r="AQ184" s="362">
        <f>MAX(STH!AL193,STH!BT193)</f>
        <v>0</v>
      </c>
      <c r="AR184" s="362">
        <f>MAX(STH!AM193,STH!BU193)</f>
        <v>0</v>
      </c>
      <c r="AS184" s="362">
        <f>MAX(STH!AN193,STH!BV193)</f>
        <v>0</v>
      </c>
      <c r="AT184" s="362">
        <f>MAX(STH!AO193,STH!BW193)</f>
        <v>0</v>
      </c>
      <c r="AU184" s="362">
        <f>MAX(STH!AQ193,STH!BY193)</f>
        <v>0</v>
      </c>
      <c r="AV184" s="362">
        <f>MAX(STH!AR193,STH!BZ193)</f>
        <v>0</v>
      </c>
      <c r="AW184" s="362">
        <f>MAX(STH!AS193,STH!CA193)</f>
        <v>0</v>
      </c>
      <c r="AX184" s="362">
        <f>MAX(STH!AT193,STH!CB193)</f>
        <v>0</v>
      </c>
      <c r="AY184" s="362">
        <f>MAX(STH!AU193,STH!CC193)</f>
        <v>0</v>
      </c>
      <c r="AZ184" s="362">
        <f>MAX(STH!AV193,STH!CD193)</f>
        <v>0</v>
      </c>
      <c r="BA184" s="362">
        <f>MAX(STH!AW193,STH!CE193)</f>
        <v>0</v>
      </c>
      <c r="BB184" s="362">
        <f>MAX(STH!AX193,STH!CF193)</f>
        <v>0</v>
      </c>
      <c r="BC184" s="362">
        <f>MAX(STH!AY193,STH!CG193)</f>
        <v>0</v>
      </c>
      <c r="BD184" s="362">
        <f>MAX(STH!AZ193,STH!CH193)</f>
        <v>0</v>
      </c>
      <c r="BE184" s="362">
        <f>MAX(STH!BA193,STH!CI193)</f>
        <v>0</v>
      </c>
      <c r="BF184" s="362">
        <f>MAX(STH!BB193,STH!CJ193)</f>
        <v>0</v>
      </c>
      <c r="BG184" s="362">
        <f>MAX(COUNTIF(STH!BC193,"Yes"),COUNTIF(STH!CK193,"Yes"))</f>
        <v>0</v>
      </c>
      <c r="BH184" s="337"/>
      <c r="BI184" s="362">
        <f>Trachoma!Q196</f>
        <v>0</v>
      </c>
      <c r="BJ184" s="362">
        <f>Trachoma!AK196</f>
        <v>0</v>
      </c>
      <c r="BK184" s="362">
        <f>Trachoma!AL196</f>
        <v>0</v>
      </c>
      <c r="BL184" s="362">
        <f>Trachoma!AN196</f>
        <v>0</v>
      </c>
      <c r="BM184" s="362">
        <f>Trachoma!AO196</f>
        <v>0</v>
      </c>
      <c r="BN184" s="362">
        <f>Trachoma!AT196</f>
        <v>0</v>
      </c>
      <c r="BO184" s="362">
        <f>Trachoma!AU196</f>
        <v>0</v>
      </c>
      <c r="BP184" s="362">
        <f>Trachoma!AV196</f>
        <v>0</v>
      </c>
      <c r="BQ184" s="362">
        <f>Trachoma!AW196</f>
        <v>0</v>
      </c>
      <c r="BR184" s="362">
        <f>COUNTIF(Trachoma!AX196,"Yes")</f>
        <v>0</v>
      </c>
      <c r="BS184" s="337"/>
      <c r="BT184" s="362">
        <f t="shared" si="34"/>
        <v>0</v>
      </c>
      <c r="BU184" s="362">
        <f t="shared" si="35"/>
        <v>0</v>
      </c>
      <c r="BV184" s="362">
        <f t="shared" si="36"/>
        <v>0</v>
      </c>
      <c r="BW184" s="362">
        <f t="shared" si="37"/>
        <v>0</v>
      </c>
      <c r="BX184" s="362">
        <f t="shared" si="38"/>
        <v>0</v>
      </c>
      <c r="BY184" s="362">
        <f t="shared" si="40"/>
        <v>0</v>
      </c>
      <c r="BZ184" s="362">
        <f t="shared" si="41"/>
        <v>0</v>
      </c>
      <c r="CA184" s="362">
        <f t="shared" si="42"/>
        <v>0</v>
      </c>
      <c r="CB184" s="362">
        <f t="shared" si="43"/>
        <v>0</v>
      </c>
      <c r="CC184" s="362">
        <f t="shared" si="39"/>
        <v>0</v>
      </c>
    </row>
    <row r="185" spans="2:81" x14ac:dyDescent="0.25">
      <c r="B185" s="147">
        <f>Demography!B193</f>
        <v>0</v>
      </c>
      <c r="C185" s="147">
        <f>Demography!C193</f>
        <v>0</v>
      </c>
      <c r="D185" s="148">
        <f>Demography!D193</f>
        <v>0</v>
      </c>
      <c r="E185" s="55"/>
      <c r="F185" s="148">
        <f>LF!M192</f>
        <v>0</v>
      </c>
      <c r="G185" s="148">
        <f>LF!AE192</f>
        <v>0</v>
      </c>
      <c r="H185" s="148">
        <f>LF!AF192</f>
        <v>0</v>
      </c>
      <c r="I185" s="148">
        <f>LF!AH192</f>
        <v>0</v>
      </c>
      <c r="J185" s="148">
        <f>LF!AI192</f>
        <v>0</v>
      </c>
      <c r="K185" s="148">
        <f>LF!AK192</f>
        <v>0</v>
      </c>
      <c r="L185" s="148">
        <f>LF!AM192</f>
        <v>0</v>
      </c>
      <c r="M185" s="148">
        <f>LF!AN192</f>
        <v>0</v>
      </c>
      <c r="N185" s="148">
        <f>LF!AO192</f>
        <v>0</v>
      </c>
      <c r="O185" s="148">
        <f>LF!AP192</f>
        <v>0</v>
      </c>
      <c r="P185" s="148">
        <f>LF!AQ192</f>
        <v>0</v>
      </c>
      <c r="Q185" s="148">
        <f>COUNTIF(LF!AR192,"Yes")</f>
        <v>0</v>
      </c>
      <c r="R185" s="55"/>
      <c r="S185" s="148">
        <f>Oncho!K192</f>
        <v>0</v>
      </c>
      <c r="T185" s="148">
        <f>MAX(Oncho!AB192,Oncho!BA192)</f>
        <v>0</v>
      </c>
      <c r="U185" s="148">
        <f>MAX(Oncho!AC192,Oncho!BB192)</f>
        <v>0</v>
      </c>
      <c r="V185" s="148">
        <f>MAX(Oncho!AE192,Oncho!BD192)</f>
        <v>0</v>
      </c>
      <c r="W185" s="148">
        <f>MAX(Oncho!AF192,Oncho!BE192)</f>
        <v>0</v>
      </c>
      <c r="X185" s="148">
        <f>MAX(Oncho!AG192,Oncho!BF192)</f>
        <v>0</v>
      </c>
      <c r="Y185" s="148">
        <f>MAX(Oncho!AH192,Oncho!BG192)</f>
        <v>0</v>
      </c>
      <c r="Z185" s="148">
        <f>MAX(Oncho!AI192,Oncho!BH192)</f>
        <v>0</v>
      </c>
      <c r="AA185" s="148">
        <f>MAX(Oncho!AJ192,Oncho!BI192)</f>
        <v>0</v>
      </c>
      <c r="AB185" s="148">
        <f>MAX(COUNTIF(Oncho!AK192,"Yes"),COUNTIF(Oncho!BJ192,"Yes"))</f>
        <v>0</v>
      </c>
      <c r="AC185" s="55"/>
      <c r="AD185" s="148">
        <f>Schisto!P194</f>
        <v>0</v>
      </c>
      <c r="AE185" s="148">
        <f>Schisto!AI194</f>
        <v>0</v>
      </c>
      <c r="AF185" s="148">
        <f>Schisto!AJ194</f>
        <v>0</v>
      </c>
      <c r="AG185" s="148">
        <f>Schisto!AN194</f>
        <v>0</v>
      </c>
      <c r="AH185" s="148">
        <f>Schisto!AO194</f>
        <v>0</v>
      </c>
      <c r="AI185" s="148">
        <f>Schisto!AT194</f>
        <v>0</v>
      </c>
      <c r="AJ185" s="148">
        <f>Schisto!AU194</f>
        <v>0</v>
      </c>
      <c r="AK185" s="148">
        <f>Schisto!AV194</f>
        <v>0</v>
      </c>
      <c r="AL185" s="148">
        <f>Schisto!AW194</f>
        <v>0</v>
      </c>
      <c r="AM185" s="148">
        <f>COUNTIF(Schisto!AX194,"Yes")</f>
        <v>0</v>
      </c>
      <c r="AN185" s="55"/>
      <c r="AO185" s="148">
        <f>STH!P194</f>
        <v>0</v>
      </c>
      <c r="AP185" s="148">
        <f>MAX(STH!AK194,STH!BS194)</f>
        <v>0</v>
      </c>
      <c r="AQ185" s="148">
        <f>MAX(STH!AL194,STH!BT194)</f>
        <v>0</v>
      </c>
      <c r="AR185" s="148">
        <f>MAX(STH!AM194,STH!BU194)</f>
        <v>0</v>
      </c>
      <c r="AS185" s="148">
        <f>MAX(STH!AN194,STH!BV194)</f>
        <v>0</v>
      </c>
      <c r="AT185" s="148">
        <f>MAX(STH!AO194,STH!BW194)</f>
        <v>0</v>
      </c>
      <c r="AU185" s="148">
        <f>MAX(STH!AQ194,STH!BY194)</f>
        <v>0</v>
      </c>
      <c r="AV185" s="148">
        <f>MAX(STH!AR194,STH!BZ194)</f>
        <v>0</v>
      </c>
      <c r="AW185" s="148">
        <f>MAX(STH!AS194,STH!CA194)</f>
        <v>0</v>
      </c>
      <c r="AX185" s="148">
        <f>MAX(STH!AT194,STH!CB194)</f>
        <v>0</v>
      </c>
      <c r="AY185" s="148">
        <f>MAX(STH!AU194,STH!CC194)</f>
        <v>0</v>
      </c>
      <c r="AZ185" s="148">
        <f>MAX(STH!AV194,STH!CD194)</f>
        <v>0</v>
      </c>
      <c r="BA185" s="148">
        <f>MAX(STH!AW194,STH!CE194)</f>
        <v>0</v>
      </c>
      <c r="BB185" s="148">
        <f>MAX(STH!AX194,STH!CF194)</f>
        <v>0</v>
      </c>
      <c r="BC185" s="148">
        <f>MAX(STH!AY194,STH!CG194)</f>
        <v>0</v>
      </c>
      <c r="BD185" s="148">
        <f>MAX(STH!AZ194,STH!CH194)</f>
        <v>0</v>
      </c>
      <c r="BE185" s="148">
        <f>MAX(STH!BA194,STH!CI194)</f>
        <v>0</v>
      </c>
      <c r="BF185" s="148">
        <f>MAX(STH!BB194,STH!CJ194)</f>
        <v>0</v>
      </c>
      <c r="BG185" s="148">
        <f>MAX(COUNTIF(STH!BC194,"Yes"),COUNTIF(STH!CK194,"Yes"))</f>
        <v>0</v>
      </c>
      <c r="BH185" s="55"/>
      <c r="BI185" s="148">
        <f>Trachoma!Q197</f>
        <v>0</v>
      </c>
      <c r="BJ185" s="148">
        <f>Trachoma!AK197</f>
        <v>0</v>
      </c>
      <c r="BK185" s="148">
        <f>Trachoma!AL197</f>
        <v>0</v>
      </c>
      <c r="BL185" s="148">
        <f>Trachoma!AN197</f>
        <v>0</v>
      </c>
      <c r="BM185" s="148">
        <f>Trachoma!AO197</f>
        <v>0</v>
      </c>
      <c r="BN185" s="148">
        <f>Trachoma!AT197</f>
        <v>0</v>
      </c>
      <c r="BO185" s="148">
        <f>Trachoma!AU197</f>
        <v>0</v>
      </c>
      <c r="BP185" s="148">
        <f>Trachoma!AV197</f>
        <v>0</v>
      </c>
      <c r="BQ185" s="148">
        <f>Trachoma!AW197</f>
        <v>0</v>
      </c>
      <c r="BR185" s="148">
        <f>COUNTIF(Trachoma!AX197,"Yes")</f>
        <v>0</v>
      </c>
      <c r="BS185" s="55"/>
      <c r="BT185" s="148">
        <f t="shared" si="34"/>
        <v>0</v>
      </c>
      <c r="BU185" s="148">
        <f t="shared" si="35"/>
        <v>0</v>
      </c>
      <c r="BV185" s="148">
        <f t="shared" si="36"/>
        <v>0</v>
      </c>
      <c r="BW185" s="148">
        <f t="shared" si="37"/>
        <v>0</v>
      </c>
      <c r="BX185" s="148">
        <f t="shared" si="38"/>
        <v>0</v>
      </c>
      <c r="BY185" s="148">
        <f t="shared" si="40"/>
        <v>0</v>
      </c>
      <c r="BZ185" s="148">
        <f t="shared" si="41"/>
        <v>0</v>
      </c>
      <c r="CA185" s="148">
        <f t="shared" si="42"/>
        <v>0</v>
      </c>
      <c r="CB185" s="148">
        <f t="shared" si="43"/>
        <v>0</v>
      </c>
      <c r="CC185" s="148">
        <f t="shared" si="39"/>
        <v>0</v>
      </c>
    </row>
    <row r="186" spans="2:81" x14ac:dyDescent="0.25">
      <c r="B186" s="361">
        <f>Demography!B194</f>
        <v>0</v>
      </c>
      <c r="C186" s="361">
        <f>Demography!C194</f>
        <v>0</v>
      </c>
      <c r="D186" s="362">
        <f>Demography!D194</f>
        <v>0</v>
      </c>
      <c r="E186" s="337"/>
      <c r="F186" s="362">
        <f>LF!M193</f>
        <v>0</v>
      </c>
      <c r="G186" s="362">
        <f>LF!AE193</f>
        <v>0</v>
      </c>
      <c r="H186" s="362">
        <f>LF!AF193</f>
        <v>0</v>
      </c>
      <c r="I186" s="362">
        <f>LF!AH193</f>
        <v>0</v>
      </c>
      <c r="J186" s="362">
        <f>LF!AI193</f>
        <v>0</v>
      </c>
      <c r="K186" s="362">
        <f>LF!AK193</f>
        <v>0</v>
      </c>
      <c r="L186" s="362">
        <f>LF!AM193</f>
        <v>0</v>
      </c>
      <c r="M186" s="362">
        <f>LF!AN193</f>
        <v>0</v>
      </c>
      <c r="N186" s="362">
        <f>LF!AO193</f>
        <v>0</v>
      </c>
      <c r="O186" s="362">
        <f>LF!AP193</f>
        <v>0</v>
      </c>
      <c r="P186" s="362">
        <f>LF!AQ193</f>
        <v>0</v>
      </c>
      <c r="Q186" s="362">
        <f>COUNTIF(LF!AR193,"Yes")</f>
        <v>0</v>
      </c>
      <c r="R186" s="337"/>
      <c r="S186" s="362">
        <f>Oncho!K193</f>
        <v>0</v>
      </c>
      <c r="T186" s="362">
        <f>MAX(Oncho!AB193,Oncho!BA193)</f>
        <v>0</v>
      </c>
      <c r="U186" s="362">
        <f>MAX(Oncho!AC193,Oncho!BB193)</f>
        <v>0</v>
      </c>
      <c r="V186" s="362">
        <f>MAX(Oncho!AE193,Oncho!BD193)</f>
        <v>0</v>
      </c>
      <c r="W186" s="362">
        <f>MAX(Oncho!AF193,Oncho!BE193)</f>
        <v>0</v>
      </c>
      <c r="X186" s="362">
        <f>MAX(Oncho!AG193,Oncho!BF193)</f>
        <v>0</v>
      </c>
      <c r="Y186" s="362">
        <f>MAX(Oncho!AH193,Oncho!BG193)</f>
        <v>0</v>
      </c>
      <c r="Z186" s="362">
        <f>MAX(Oncho!AI193,Oncho!BH193)</f>
        <v>0</v>
      </c>
      <c r="AA186" s="362">
        <f>MAX(Oncho!AJ193,Oncho!BI193)</f>
        <v>0</v>
      </c>
      <c r="AB186" s="362">
        <f>MAX(COUNTIF(Oncho!AK193,"Yes"),COUNTIF(Oncho!BJ193,"Yes"))</f>
        <v>0</v>
      </c>
      <c r="AC186" s="337"/>
      <c r="AD186" s="362">
        <f>Schisto!P195</f>
        <v>0</v>
      </c>
      <c r="AE186" s="362">
        <f>Schisto!AI195</f>
        <v>0</v>
      </c>
      <c r="AF186" s="362">
        <f>Schisto!AJ195</f>
        <v>0</v>
      </c>
      <c r="AG186" s="362">
        <f>Schisto!AN195</f>
        <v>0</v>
      </c>
      <c r="AH186" s="362">
        <f>Schisto!AO195</f>
        <v>0</v>
      </c>
      <c r="AI186" s="362">
        <f>Schisto!AT195</f>
        <v>0</v>
      </c>
      <c r="AJ186" s="362">
        <f>Schisto!AU195</f>
        <v>0</v>
      </c>
      <c r="AK186" s="362">
        <f>Schisto!AV195</f>
        <v>0</v>
      </c>
      <c r="AL186" s="362">
        <f>Schisto!AW195</f>
        <v>0</v>
      </c>
      <c r="AM186" s="362">
        <f>COUNTIF(Schisto!AX195,"Yes")</f>
        <v>0</v>
      </c>
      <c r="AN186" s="337"/>
      <c r="AO186" s="362">
        <f>STH!P195</f>
        <v>0</v>
      </c>
      <c r="AP186" s="362">
        <f>MAX(STH!AK195,STH!BS195)</f>
        <v>0</v>
      </c>
      <c r="AQ186" s="362">
        <f>MAX(STH!AL195,STH!BT195)</f>
        <v>0</v>
      </c>
      <c r="AR186" s="362">
        <f>MAX(STH!AM195,STH!BU195)</f>
        <v>0</v>
      </c>
      <c r="AS186" s="362">
        <f>MAX(STH!AN195,STH!BV195)</f>
        <v>0</v>
      </c>
      <c r="AT186" s="362">
        <f>MAX(STH!AO195,STH!BW195)</f>
        <v>0</v>
      </c>
      <c r="AU186" s="362">
        <f>MAX(STH!AQ195,STH!BY195)</f>
        <v>0</v>
      </c>
      <c r="AV186" s="362">
        <f>MAX(STH!AR195,STH!BZ195)</f>
        <v>0</v>
      </c>
      <c r="AW186" s="362">
        <f>MAX(STH!AS195,STH!CA195)</f>
        <v>0</v>
      </c>
      <c r="AX186" s="362">
        <f>MAX(STH!AT195,STH!CB195)</f>
        <v>0</v>
      </c>
      <c r="AY186" s="362">
        <f>MAX(STH!AU195,STH!CC195)</f>
        <v>0</v>
      </c>
      <c r="AZ186" s="362">
        <f>MAX(STH!AV195,STH!CD195)</f>
        <v>0</v>
      </c>
      <c r="BA186" s="362">
        <f>MAX(STH!AW195,STH!CE195)</f>
        <v>0</v>
      </c>
      <c r="BB186" s="362">
        <f>MAX(STH!AX195,STH!CF195)</f>
        <v>0</v>
      </c>
      <c r="BC186" s="362">
        <f>MAX(STH!AY195,STH!CG195)</f>
        <v>0</v>
      </c>
      <c r="BD186" s="362">
        <f>MAX(STH!AZ195,STH!CH195)</f>
        <v>0</v>
      </c>
      <c r="BE186" s="362">
        <f>MAX(STH!BA195,STH!CI195)</f>
        <v>0</v>
      </c>
      <c r="BF186" s="362">
        <f>MAX(STH!BB195,STH!CJ195)</f>
        <v>0</v>
      </c>
      <c r="BG186" s="362">
        <f>MAX(COUNTIF(STH!BC195,"Yes"),COUNTIF(STH!CK195,"Yes"))</f>
        <v>0</v>
      </c>
      <c r="BH186" s="337"/>
      <c r="BI186" s="362">
        <f>Trachoma!Q198</f>
        <v>0</v>
      </c>
      <c r="BJ186" s="362">
        <f>Trachoma!AK198</f>
        <v>0</v>
      </c>
      <c r="BK186" s="362">
        <f>Trachoma!AL198</f>
        <v>0</v>
      </c>
      <c r="BL186" s="362">
        <f>Trachoma!AN198</f>
        <v>0</v>
      </c>
      <c r="BM186" s="362">
        <f>Trachoma!AO198</f>
        <v>0</v>
      </c>
      <c r="BN186" s="362">
        <f>Trachoma!AT198</f>
        <v>0</v>
      </c>
      <c r="BO186" s="362">
        <f>Trachoma!AU198</f>
        <v>0</v>
      </c>
      <c r="BP186" s="362">
        <f>Trachoma!AV198</f>
        <v>0</v>
      </c>
      <c r="BQ186" s="362">
        <f>Trachoma!AW198</f>
        <v>0</v>
      </c>
      <c r="BR186" s="362">
        <f>COUNTIF(Trachoma!AX198,"Yes")</f>
        <v>0</v>
      </c>
      <c r="BS186" s="337"/>
      <c r="BT186" s="362">
        <f t="shared" si="34"/>
        <v>0</v>
      </c>
      <c r="BU186" s="362">
        <f t="shared" si="35"/>
        <v>0</v>
      </c>
      <c r="BV186" s="362">
        <f t="shared" si="36"/>
        <v>0</v>
      </c>
      <c r="BW186" s="362">
        <f t="shared" si="37"/>
        <v>0</v>
      </c>
      <c r="BX186" s="362">
        <f t="shared" si="38"/>
        <v>0</v>
      </c>
      <c r="BY186" s="362">
        <f t="shared" si="40"/>
        <v>0</v>
      </c>
      <c r="BZ186" s="362">
        <f t="shared" si="41"/>
        <v>0</v>
      </c>
      <c r="CA186" s="362">
        <f t="shared" si="42"/>
        <v>0</v>
      </c>
      <c r="CB186" s="362">
        <f t="shared" si="43"/>
        <v>0</v>
      </c>
      <c r="CC186" s="362">
        <f t="shared" si="39"/>
        <v>0</v>
      </c>
    </row>
    <row r="187" spans="2:81" x14ac:dyDescent="0.25">
      <c r="B187" s="147">
        <f>Demography!B195</f>
        <v>0</v>
      </c>
      <c r="C187" s="147">
        <f>Demography!C195</f>
        <v>0</v>
      </c>
      <c r="D187" s="148">
        <f>Demography!D195</f>
        <v>0</v>
      </c>
      <c r="E187" s="55"/>
      <c r="F187" s="148">
        <f>LF!M194</f>
        <v>0</v>
      </c>
      <c r="G187" s="148">
        <f>LF!AE194</f>
        <v>0</v>
      </c>
      <c r="H187" s="148">
        <f>LF!AF194</f>
        <v>0</v>
      </c>
      <c r="I187" s="148">
        <f>LF!AH194</f>
        <v>0</v>
      </c>
      <c r="J187" s="148">
        <f>LF!AI194</f>
        <v>0</v>
      </c>
      <c r="K187" s="148">
        <f>LF!AK194</f>
        <v>0</v>
      </c>
      <c r="L187" s="148">
        <f>LF!AM194</f>
        <v>0</v>
      </c>
      <c r="M187" s="148">
        <f>LF!AN194</f>
        <v>0</v>
      </c>
      <c r="N187" s="148">
        <f>LF!AO194</f>
        <v>0</v>
      </c>
      <c r="O187" s="148">
        <f>LF!AP194</f>
        <v>0</v>
      </c>
      <c r="P187" s="148">
        <f>LF!AQ194</f>
        <v>0</v>
      </c>
      <c r="Q187" s="148">
        <f>COUNTIF(LF!AR194,"Yes")</f>
        <v>0</v>
      </c>
      <c r="R187" s="55"/>
      <c r="S187" s="148">
        <f>Oncho!K194</f>
        <v>0</v>
      </c>
      <c r="T187" s="148">
        <f>MAX(Oncho!AB194,Oncho!BA194)</f>
        <v>0</v>
      </c>
      <c r="U187" s="148">
        <f>MAX(Oncho!AC194,Oncho!BB194)</f>
        <v>0</v>
      </c>
      <c r="V187" s="148">
        <f>MAX(Oncho!AE194,Oncho!BD194)</f>
        <v>0</v>
      </c>
      <c r="W187" s="148">
        <f>MAX(Oncho!AF194,Oncho!BE194)</f>
        <v>0</v>
      </c>
      <c r="X187" s="148">
        <f>MAX(Oncho!AG194,Oncho!BF194)</f>
        <v>0</v>
      </c>
      <c r="Y187" s="148">
        <f>MAX(Oncho!AH194,Oncho!BG194)</f>
        <v>0</v>
      </c>
      <c r="Z187" s="148">
        <f>MAX(Oncho!AI194,Oncho!BH194)</f>
        <v>0</v>
      </c>
      <c r="AA187" s="148">
        <f>MAX(Oncho!AJ194,Oncho!BI194)</f>
        <v>0</v>
      </c>
      <c r="AB187" s="148">
        <f>MAX(COUNTIF(Oncho!AK194,"Yes"),COUNTIF(Oncho!BJ194,"Yes"))</f>
        <v>0</v>
      </c>
      <c r="AC187" s="55"/>
      <c r="AD187" s="148">
        <f>Schisto!P196</f>
        <v>0</v>
      </c>
      <c r="AE187" s="148">
        <f>Schisto!AI196</f>
        <v>0</v>
      </c>
      <c r="AF187" s="148">
        <f>Schisto!AJ196</f>
        <v>0</v>
      </c>
      <c r="AG187" s="148">
        <f>Schisto!AN196</f>
        <v>0</v>
      </c>
      <c r="AH187" s="148">
        <f>Schisto!AO196</f>
        <v>0</v>
      </c>
      <c r="AI187" s="148">
        <f>Schisto!AT196</f>
        <v>0</v>
      </c>
      <c r="AJ187" s="148">
        <f>Schisto!AU196</f>
        <v>0</v>
      </c>
      <c r="AK187" s="148">
        <f>Schisto!AV196</f>
        <v>0</v>
      </c>
      <c r="AL187" s="148">
        <f>Schisto!AW196</f>
        <v>0</v>
      </c>
      <c r="AM187" s="148">
        <f>COUNTIF(Schisto!AX196,"Yes")</f>
        <v>0</v>
      </c>
      <c r="AN187" s="55"/>
      <c r="AO187" s="148">
        <f>STH!P196</f>
        <v>0</v>
      </c>
      <c r="AP187" s="148">
        <f>MAX(STH!AK196,STH!BS196)</f>
        <v>0</v>
      </c>
      <c r="AQ187" s="148">
        <f>MAX(STH!AL196,STH!BT196)</f>
        <v>0</v>
      </c>
      <c r="AR187" s="148">
        <f>MAX(STH!AM196,STH!BU196)</f>
        <v>0</v>
      </c>
      <c r="AS187" s="148">
        <f>MAX(STH!AN196,STH!BV196)</f>
        <v>0</v>
      </c>
      <c r="AT187" s="148">
        <f>MAX(STH!AO196,STH!BW196)</f>
        <v>0</v>
      </c>
      <c r="AU187" s="148">
        <f>MAX(STH!AQ196,STH!BY196)</f>
        <v>0</v>
      </c>
      <c r="AV187" s="148">
        <f>MAX(STH!AR196,STH!BZ196)</f>
        <v>0</v>
      </c>
      <c r="AW187" s="148">
        <f>MAX(STH!AS196,STH!CA196)</f>
        <v>0</v>
      </c>
      <c r="AX187" s="148">
        <f>MAX(STH!AT196,STH!CB196)</f>
        <v>0</v>
      </c>
      <c r="AY187" s="148">
        <f>MAX(STH!AU196,STH!CC196)</f>
        <v>0</v>
      </c>
      <c r="AZ187" s="148">
        <f>MAX(STH!AV196,STH!CD196)</f>
        <v>0</v>
      </c>
      <c r="BA187" s="148">
        <f>MAX(STH!AW196,STH!CE196)</f>
        <v>0</v>
      </c>
      <c r="BB187" s="148">
        <f>MAX(STH!AX196,STH!CF196)</f>
        <v>0</v>
      </c>
      <c r="BC187" s="148">
        <f>MAX(STH!AY196,STH!CG196)</f>
        <v>0</v>
      </c>
      <c r="BD187" s="148">
        <f>MAX(STH!AZ196,STH!CH196)</f>
        <v>0</v>
      </c>
      <c r="BE187" s="148">
        <f>MAX(STH!BA196,STH!CI196)</f>
        <v>0</v>
      </c>
      <c r="BF187" s="148">
        <f>MAX(STH!BB196,STH!CJ196)</f>
        <v>0</v>
      </c>
      <c r="BG187" s="148">
        <f>MAX(COUNTIF(STH!BC196,"Yes"),COUNTIF(STH!CK196,"Yes"))</f>
        <v>0</v>
      </c>
      <c r="BH187" s="55"/>
      <c r="BI187" s="148">
        <f>Trachoma!Q199</f>
        <v>0</v>
      </c>
      <c r="BJ187" s="148">
        <f>Trachoma!AK199</f>
        <v>0</v>
      </c>
      <c r="BK187" s="148">
        <f>Trachoma!AL199</f>
        <v>0</v>
      </c>
      <c r="BL187" s="148">
        <f>Trachoma!AN199</f>
        <v>0</v>
      </c>
      <c r="BM187" s="148">
        <f>Trachoma!AO199</f>
        <v>0</v>
      </c>
      <c r="BN187" s="148">
        <f>Trachoma!AT199</f>
        <v>0</v>
      </c>
      <c r="BO187" s="148">
        <f>Trachoma!AU199</f>
        <v>0</v>
      </c>
      <c r="BP187" s="148">
        <f>Trachoma!AV199</f>
        <v>0</v>
      </c>
      <c r="BQ187" s="148">
        <f>Trachoma!AW199</f>
        <v>0</v>
      </c>
      <c r="BR187" s="148">
        <f>COUNTIF(Trachoma!AX199,"Yes")</f>
        <v>0</v>
      </c>
      <c r="BS187" s="55"/>
      <c r="BT187" s="148">
        <f t="shared" si="34"/>
        <v>0</v>
      </c>
      <c r="BU187" s="148">
        <f t="shared" si="35"/>
        <v>0</v>
      </c>
      <c r="BV187" s="148">
        <f t="shared" si="36"/>
        <v>0</v>
      </c>
      <c r="BW187" s="148">
        <f t="shared" si="37"/>
        <v>0</v>
      </c>
      <c r="BX187" s="148">
        <f t="shared" si="38"/>
        <v>0</v>
      </c>
      <c r="BY187" s="148">
        <f t="shared" si="40"/>
        <v>0</v>
      </c>
      <c r="BZ187" s="148">
        <f t="shared" si="41"/>
        <v>0</v>
      </c>
      <c r="CA187" s="148">
        <f t="shared" si="42"/>
        <v>0</v>
      </c>
      <c r="CB187" s="148">
        <f t="shared" si="43"/>
        <v>0</v>
      </c>
      <c r="CC187" s="148">
        <f t="shared" si="39"/>
        <v>0</v>
      </c>
    </row>
    <row r="188" spans="2:81" x14ac:dyDescent="0.25">
      <c r="B188" s="361">
        <f>Demography!B196</f>
        <v>0</v>
      </c>
      <c r="C188" s="361">
        <f>Demography!C196</f>
        <v>0</v>
      </c>
      <c r="D188" s="362">
        <f>Demography!D196</f>
        <v>0</v>
      </c>
      <c r="E188" s="337"/>
      <c r="F188" s="362">
        <f>LF!M195</f>
        <v>0</v>
      </c>
      <c r="G188" s="362">
        <f>LF!AE195</f>
        <v>0</v>
      </c>
      <c r="H188" s="362">
        <f>LF!AF195</f>
        <v>0</v>
      </c>
      <c r="I188" s="362">
        <f>LF!AH195</f>
        <v>0</v>
      </c>
      <c r="J188" s="362">
        <f>LF!AI195</f>
        <v>0</v>
      </c>
      <c r="K188" s="362">
        <f>LF!AK195</f>
        <v>0</v>
      </c>
      <c r="L188" s="362">
        <f>LF!AM195</f>
        <v>0</v>
      </c>
      <c r="M188" s="362">
        <f>LF!AN195</f>
        <v>0</v>
      </c>
      <c r="N188" s="362">
        <f>LF!AO195</f>
        <v>0</v>
      </c>
      <c r="O188" s="362">
        <f>LF!AP195</f>
        <v>0</v>
      </c>
      <c r="P188" s="362">
        <f>LF!AQ195</f>
        <v>0</v>
      </c>
      <c r="Q188" s="362">
        <f>COUNTIF(LF!AR195,"Yes")</f>
        <v>0</v>
      </c>
      <c r="R188" s="337"/>
      <c r="S188" s="362">
        <f>Oncho!K195</f>
        <v>0</v>
      </c>
      <c r="T188" s="362">
        <f>MAX(Oncho!AB195,Oncho!BA195)</f>
        <v>0</v>
      </c>
      <c r="U188" s="362">
        <f>MAX(Oncho!AC195,Oncho!BB195)</f>
        <v>0</v>
      </c>
      <c r="V188" s="362">
        <f>MAX(Oncho!AE195,Oncho!BD195)</f>
        <v>0</v>
      </c>
      <c r="W188" s="362">
        <f>MAX(Oncho!AF195,Oncho!BE195)</f>
        <v>0</v>
      </c>
      <c r="X188" s="362">
        <f>MAX(Oncho!AG195,Oncho!BF195)</f>
        <v>0</v>
      </c>
      <c r="Y188" s="362">
        <f>MAX(Oncho!AH195,Oncho!BG195)</f>
        <v>0</v>
      </c>
      <c r="Z188" s="362">
        <f>MAX(Oncho!AI195,Oncho!BH195)</f>
        <v>0</v>
      </c>
      <c r="AA188" s="362">
        <f>MAX(Oncho!AJ195,Oncho!BI195)</f>
        <v>0</v>
      </c>
      <c r="AB188" s="362">
        <f>MAX(COUNTIF(Oncho!AK195,"Yes"),COUNTIF(Oncho!BJ195,"Yes"))</f>
        <v>0</v>
      </c>
      <c r="AC188" s="337"/>
      <c r="AD188" s="362">
        <f>Schisto!P197</f>
        <v>0</v>
      </c>
      <c r="AE188" s="362">
        <f>Schisto!AI197</f>
        <v>0</v>
      </c>
      <c r="AF188" s="362">
        <f>Schisto!AJ197</f>
        <v>0</v>
      </c>
      <c r="AG188" s="362">
        <f>Schisto!AN197</f>
        <v>0</v>
      </c>
      <c r="AH188" s="362">
        <f>Schisto!AO197</f>
        <v>0</v>
      </c>
      <c r="AI188" s="362">
        <f>Schisto!AT197</f>
        <v>0</v>
      </c>
      <c r="AJ188" s="362">
        <f>Schisto!AU197</f>
        <v>0</v>
      </c>
      <c r="AK188" s="362">
        <f>Schisto!AV197</f>
        <v>0</v>
      </c>
      <c r="AL188" s="362">
        <f>Schisto!AW197</f>
        <v>0</v>
      </c>
      <c r="AM188" s="362">
        <f>COUNTIF(Schisto!AX197,"Yes")</f>
        <v>0</v>
      </c>
      <c r="AN188" s="337"/>
      <c r="AO188" s="362">
        <f>STH!P197</f>
        <v>0</v>
      </c>
      <c r="AP188" s="362">
        <f>MAX(STH!AK197,STH!BS197)</f>
        <v>0</v>
      </c>
      <c r="AQ188" s="362">
        <f>MAX(STH!AL197,STH!BT197)</f>
        <v>0</v>
      </c>
      <c r="AR188" s="362">
        <f>MAX(STH!AM197,STH!BU197)</f>
        <v>0</v>
      </c>
      <c r="AS188" s="362">
        <f>MAX(STH!AN197,STH!BV197)</f>
        <v>0</v>
      </c>
      <c r="AT188" s="362">
        <f>MAX(STH!AO197,STH!BW197)</f>
        <v>0</v>
      </c>
      <c r="AU188" s="362">
        <f>MAX(STH!AQ197,STH!BY197)</f>
        <v>0</v>
      </c>
      <c r="AV188" s="362">
        <f>MAX(STH!AR197,STH!BZ197)</f>
        <v>0</v>
      </c>
      <c r="AW188" s="362">
        <f>MAX(STH!AS197,STH!CA197)</f>
        <v>0</v>
      </c>
      <c r="AX188" s="362">
        <f>MAX(STH!AT197,STH!CB197)</f>
        <v>0</v>
      </c>
      <c r="AY188" s="362">
        <f>MAX(STH!AU197,STH!CC197)</f>
        <v>0</v>
      </c>
      <c r="AZ188" s="362">
        <f>MAX(STH!AV197,STH!CD197)</f>
        <v>0</v>
      </c>
      <c r="BA188" s="362">
        <f>MAX(STH!AW197,STH!CE197)</f>
        <v>0</v>
      </c>
      <c r="BB188" s="362">
        <f>MAX(STH!AX197,STH!CF197)</f>
        <v>0</v>
      </c>
      <c r="BC188" s="362">
        <f>MAX(STH!AY197,STH!CG197)</f>
        <v>0</v>
      </c>
      <c r="BD188" s="362">
        <f>MAX(STH!AZ197,STH!CH197)</f>
        <v>0</v>
      </c>
      <c r="BE188" s="362">
        <f>MAX(STH!BA197,STH!CI197)</f>
        <v>0</v>
      </c>
      <c r="BF188" s="362">
        <f>MAX(STH!BB197,STH!CJ197)</f>
        <v>0</v>
      </c>
      <c r="BG188" s="362">
        <f>MAX(COUNTIF(STH!BC197,"Yes"),COUNTIF(STH!CK197,"Yes"))</f>
        <v>0</v>
      </c>
      <c r="BH188" s="337"/>
      <c r="BI188" s="362">
        <f>Trachoma!Q200</f>
        <v>0</v>
      </c>
      <c r="BJ188" s="362">
        <f>Trachoma!AK200</f>
        <v>0</v>
      </c>
      <c r="BK188" s="362">
        <f>Trachoma!AL200</f>
        <v>0</v>
      </c>
      <c r="BL188" s="362">
        <f>Trachoma!AN200</f>
        <v>0</v>
      </c>
      <c r="BM188" s="362">
        <f>Trachoma!AO200</f>
        <v>0</v>
      </c>
      <c r="BN188" s="362">
        <f>Trachoma!AT200</f>
        <v>0</v>
      </c>
      <c r="BO188" s="362">
        <f>Trachoma!AU200</f>
        <v>0</v>
      </c>
      <c r="BP188" s="362">
        <f>Trachoma!AV200</f>
        <v>0</v>
      </c>
      <c r="BQ188" s="362">
        <f>Trachoma!AW200</f>
        <v>0</v>
      </c>
      <c r="BR188" s="362">
        <f>COUNTIF(Trachoma!AX200,"Yes")</f>
        <v>0</v>
      </c>
      <c r="BS188" s="337"/>
      <c r="BT188" s="362">
        <f t="shared" si="34"/>
        <v>0</v>
      </c>
      <c r="BU188" s="362">
        <f t="shared" si="35"/>
        <v>0</v>
      </c>
      <c r="BV188" s="362">
        <f t="shared" si="36"/>
        <v>0</v>
      </c>
      <c r="BW188" s="362">
        <f t="shared" si="37"/>
        <v>0</v>
      </c>
      <c r="BX188" s="362">
        <f t="shared" si="38"/>
        <v>0</v>
      </c>
      <c r="BY188" s="362">
        <f t="shared" si="40"/>
        <v>0</v>
      </c>
      <c r="BZ188" s="362">
        <f t="shared" si="41"/>
        <v>0</v>
      </c>
      <c r="CA188" s="362">
        <f t="shared" si="42"/>
        <v>0</v>
      </c>
      <c r="CB188" s="362">
        <f t="shared" si="43"/>
        <v>0</v>
      </c>
      <c r="CC188" s="362">
        <f t="shared" si="39"/>
        <v>0</v>
      </c>
    </row>
    <row r="189" spans="2:81" x14ac:dyDescent="0.25">
      <c r="B189" s="147">
        <f>Demography!B197</f>
        <v>0</v>
      </c>
      <c r="C189" s="147">
        <f>Demography!C197</f>
        <v>0</v>
      </c>
      <c r="D189" s="148">
        <f>Demography!D197</f>
        <v>0</v>
      </c>
      <c r="E189" s="55"/>
      <c r="F189" s="148">
        <f>LF!M196</f>
        <v>0</v>
      </c>
      <c r="G189" s="148">
        <f>LF!AE196</f>
        <v>0</v>
      </c>
      <c r="H189" s="148">
        <f>LF!AF196</f>
        <v>0</v>
      </c>
      <c r="I189" s="148">
        <f>LF!AH196</f>
        <v>0</v>
      </c>
      <c r="J189" s="148">
        <f>LF!AI196</f>
        <v>0</v>
      </c>
      <c r="K189" s="148">
        <f>LF!AK196</f>
        <v>0</v>
      </c>
      <c r="L189" s="148">
        <f>LF!AM196</f>
        <v>0</v>
      </c>
      <c r="M189" s="148">
        <f>LF!AN196</f>
        <v>0</v>
      </c>
      <c r="N189" s="148">
        <f>LF!AO196</f>
        <v>0</v>
      </c>
      <c r="O189" s="148">
        <f>LF!AP196</f>
        <v>0</v>
      </c>
      <c r="P189" s="148">
        <f>LF!AQ196</f>
        <v>0</v>
      </c>
      <c r="Q189" s="148">
        <f>COUNTIF(LF!AR196,"Yes")</f>
        <v>0</v>
      </c>
      <c r="R189" s="55"/>
      <c r="S189" s="148">
        <f>Oncho!K196</f>
        <v>0</v>
      </c>
      <c r="T189" s="148">
        <f>MAX(Oncho!AB196,Oncho!BA196)</f>
        <v>0</v>
      </c>
      <c r="U189" s="148">
        <f>MAX(Oncho!AC196,Oncho!BB196)</f>
        <v>0</v>
      </c>
      <c r="V189" s="148">
        <f>MAX(Oncho!AE196,Oncho!BD196)</f>
        <v>0</v>
      </c>
      <c r="W189" s="148">
        <f>MAX(Oncho!AF196,Oncho!BE196)</f>
        <v>0</v>
      </c>
      <c r="X189" s="148">
        <f>MAX(Oncho!AG196,Oncho!BF196)</f>
        <v>0</v>
      </c>
      <c r="Y189" s="148">
        <f>MAX(Oncho!AH196,Oncho!BG196)</f>
        <v>0</v>
      </c>
      <c r="Z189" s="148">
        <f>MAX(Oncho!AI196,Oncho!BH196)</f>
        <v>0</v>
      </c>
      <c r="AA189" s="148">
        <f>MAX(Oncho!AJ196,Oncho!BI196)</f>
        <v>0</v>
      </c>
      <c r="AB189" s="148">
        <f>MAX(COUNTIF(Oncho!AK196,"Yes"),COUNTIF(Oncho!BJ196,"Yes"))</f>
        <v>0</v>
      </c>
      <c r="AC189" s="55"/>
      <c r="AD189" s="148">
        <f>Schisto!P198</f>
        <v>0</v>
      </c>
      <c r="AE189" s="148">
        <f>Schisto!AI198</f>
        <v>0</v>
      </c>
      <c r="AF189" s="148">
        <f>Schisto!AJ198</f>
        <v>0</v>
      </c>
      <c r="AG189" s="148">
        <f>Schisto!AN198</f>
        <v>0</v>
      </c>
      <c r="AH189" s="148">
        <f>Schisto!AO198</f>
        <v>0</v>
      </c>
      <c r="AI189" s="148">
        <f>Schisto!AT198</f>
        <v>0</v>
      </c>
      <c r="AJ189" s="148">
        <f>Schisto!AU198</f>
        <v>0</v>
      </c>
      <c r="AK189" s="148">
        <f>Schisto!AV198</f>
        <v>0</v>
      </c>
      <c r="AL189" s="148">
        <f>Schisto!AW198</f>
        <v>0</v>
      </c>
      <c r="AM189" s="148">
        <f>COUNTIF(Schisto!AX198,"Yes")</f>
        <v>0</v>
      </c>
      <c r="AN189" s="55"/>
      <c r="AO189" s="148">
        <f>STH!P198</f>
        <v>0</v>
      </c>
      <c r="AP189" s="148">
        <f>MAX(STH!AK198,STH!BS198)</f>
        <v>0</v>
      </c>
      <c r="AQ189" s="148">
        <f>MAX(STH!AL198,STH!BT198)</f>
        <v>0</v>
      </c>
      <c r="AR189" s="148">
        <f>MAX(STH!AM198,STH!BU198)</f>
        <v>0</v>
      </c>
      <c r="AS189" s="148">
        <f>MAX(STH!AN198,STH!BV198)</f>
        <v>0</v>
      </c>
      <c r="AT189" s="148">
        <f>MAX(STH!AO198,STH!BW198)</f>
        <v>0</v>
      </c>
      <c r="AU189" s="148">
        <f>MAX(STH!AQ198,STH!BY198)</f>
        <v>0</v>
      </c>
      <c r="AV189" s="148">
        <f>MAX(STH!AR198,STH!BZ198)</f>
        <v>0</v>
      </c>
      <c r="AW189" s="148">
        <f>MAX(STH!AS198,STH!CA198)</f>
        <v>0</v>
      </c>
      <c r="AX189" s="148">
        <f>MAX(STH!AT198,STH!CB198)</f>
        <v>0</v>
      </c>
      <c r="AY189" s="148">
        <f>MAX(STH!AU198,STH!CC198)</f>
        <v>0</v>
      </c>
      <c r="AZ189" s="148">
        <f>MAX(STH!AV198,STH!CD198)</f>
        <v>0</v>
      </c>
      <c r="BA189" s="148">
        <f>MAX(STH!AW198,STH!CE198)</f>
        <v>0</v>
      </c>
      <c r="BB189" s="148">
        <f>MAX(STH!AX198,STH!CF198)</f>
        <v>0</v>
      </c>
      <c r="BC189" s="148">
        <f>MAX(STH!AY198,STH!CG198)</f>
        <v>0</v>
      </c>
      <c r="BD189" s="148">
        <f>MAX(STH!AZ198,STH!CH198)</f>
        <v>0</v>
      </c>
      <c r="BE189" s="148">
        <f>MAX(STH!BA198,STH!CI198)</f>
        <v>0</v>
      </c>
      <c r="BF189" s="148">
        <f>MAX(STH!BB198,STH!CJ198)</f>
        <v>0</v>
      </c>
      <c r="BG189" s="148">
        <f>MAX(COUNTIF(STH!BC198,"Yes"),COUNTIF(STH!CK198,"Yes"))</f>
        <v>0</v>
      </c>
      <c r="BH189" s="55"/>
      <c r="BI189" s="148">
        <f>Trachoma!Q201</f>
        <v>0</v>
      </c>
      <c r="BJ189" s="148">
        <f>Trachoma!AK201</f>
        <v>0</v>
      </c>
      <c r="BK189" s="148">
        <f>Trachoma!AL201</f>
        <v>0</v>
      </c>
      <c r="BL189" s="148">
        <f>Trachoma!AN201</f>
        <v>0</v>
      </c>
      <c r="BM189" s="148">
        <f>Trachoma!AO201</f>
        <v>0</v>
      </c>
      <c r="BN189" s="148">
        <f>Trachoma!AT201</f>
        <v>0</v>
      </c>
      <c r="BO189" s="148">
        <f>Trachoma!AU201</f>
        <v>0</v>
      </c>
      <c r="BP189" s="148">
        <f>Trachoma!AV201</f>
        <v>0</v>
      </c>
      <c r="BQ189" s="148">
        <f>Trachoma!AW201</f>
        <v>0</v>
      </c>
      <c r="BR189" s="148">
        <f>COUNTIF(Trachoma!AX201,"Yes")</f>
        <v>0</v>
      </c>
      <c r="BS189" s="55"/>
      <c r="BT189" s="148">
        <f t="shared" si="34"/>
        <v>0</v>
      </c>
      <c r="BU189" s="148">
        <f t="shared" si="35"/>
        <v>0</v>
      </c>
      <c r="BV189" s="148">
        <f t="shared" si="36"/>
        <v>0</v>
      </c>
      <c r="BW189" s="148">
        <f t="shared" si="37"/>
        <v>0</v>
      </c>
      <c r="BX189" s="148">
        <f t="shared" si="38"/>
        <v>0</v>
      </c>
      <c r="BY189" s="148">
        <f t="shared" si="40"/>
        <v>0</v>
      </c>
      <c r="BZ189" s="148">
        <f t="shared" si="41"/>
        <v>0</v>
      </c>
      <c r="CA189" s="148">
        <f t="shared" si="42"/>
        <v>0</v>
      </c>
      <c r="CB189" s="148">
        <f t="shared" si="43"/>
        <v>0</v>
      </c>
      <c r="CC189" s="148">
        <f t="shared" si="39"/>
        <v>0</v>
      </c>
    </row>
    <row r="190" spans="2:81" x14ac:dyDescent="0.25">
      <c r="B190" s="361">
        <f>Demography!B198</f>
        <v>0</v>
      </c>
      <c r="C190" s="361">
        <f>Demography!C198</f>
        <v>0</v>
      </c>
      <c r="D190" s="362">
        <f>Demography!D198</f>
        <v>0</v>
      </c>
      <c r="E190" s="337"/>
      <c r="F190" s="362">
        <f>LF!M197</f>
        <v>0</v>
      </c>
      <c r="G190" s="362">
        <f>LF!AE197</f>
        <v>0</v>
      </c>
      <c r="H190" s="362">
        <f>LF!AF197</f>
        <v>0</v>
      </c>
      <c r="I190" s="362">
        <f>LF!AH197</f>
        <v>0</v>
      </c>
      <c r="J190" s="362">
        <f>LF!AI197</f>
        <v>0</v>
      </c>
      <c r="K190" s="362">
        <f>LF!AK197</f>
        <v>0</v>
      </c>
      <c r="L190" s="362">
        <f>LF!AM197</f>
        <v>0</v>
      </c>
      <c r="M190" s="362">
        <f>LF!AN197</f>
        <v>0</v>
      </c>
      <c r="N190" s="362">
        <f>LF!AO197</f>
        <v>0</v>
      </c>
      <c r="O190" s="362">
        <f>LF!AP197</f>
        <v>0</v>
      </c>
      <c r="P190" s="362">
        <f>LF!AQ197</f>
        <v>0</v>
      </c>
      <c r="Q190" s="362">
        <f>COUNTIF(LF!AR197,"Yes")</f>
        <v>0</v>
      </c>
      <c r="R190" s="337"/>
      <c r="S190" s="362">
        <f>Oncho!K197</f>
        <v>0</v>
      </c>
      <c r="T190" s="362">
        <f>MAX(Oncho!AB197,Oncho!BA197)</f>
        <v>0</v>
      </c>
      <c r="U190" s="362">
        <f>MAX(Oncho!AC197,Oncho!BB197)</f>
        <v>0</v>
      </c>
      <c r="V190" s="362">
        <f>MAX(Oncho!AE197,Oncho!BD197)</f>
        <v>0</v>
      </c>
      <c r="W190" s="362">
        <f>MAX(Oncho!AF197,Oncho!BE197)</f>
        <v>0</v>
      </c>
      <c r="X190" s="362">
        <f>MAX(Oncho!AG197,Oncho!BF197)</f>
        <v>0</v>
      </c>
      <c r="Y190" s="362">
        <f>MAX(Oncho!AH197,Oncho!BG197)</f>
        <v>0</v>
      </c>
      <c r="Z190" s="362">
        <f>MAX(Oncho!AI197,Oncho!BH197)</f>
        <v>0</v>
      </c>
      <c r="AA190" s="362">
        <f>MAX(Oncho!AJ197,Oncho!BI197)</f>
        <v>0</v>
      </c>
      <c r="AB190" s="362">
        <f>MAX(COUNTIF(Oncho!AK197,"Yes"),COUNTIF(Oncho!BJ197,"Yes"))</f>
        <v>0</v>
      </c>
      <c r="AC190" s="337"/>
      <c r="AD190" s="362">
        <f>Schisto!P199</f>
        <v>0</v>
      </c>
      <c r="AE190" s="362">
        <f>Schisto!AI199</f>
        <v>0</v>
      </c>
      <c r="AF190" s="362">
        <f>Schisto!AJ199</f>
        <v>0</v>
      </c>
      <c r="AG190" s="362">
        <f>Schisto!AN199</f>
        <v>0</v>
      </c>
      <c r="AH190" s="362">
        <f>Schisto!AO199</f>
        <v>0</v>
      </c>
      <c r="AI190" s="362">
        <f>Schisto!AT199</f>
        <v>0</v>
      </c>
      <c r="AJ190" s="362">
        <f>Schisto!AU199</f>
        <v>0</v>
      </c>
      <c r="AK190" s="362">
        <f>Schisto!AV199</f>
        <v>0</v>
      </c>
      <c r="AL190" s="362">
        <f>Schisto!AW199</f>
        <v>0</v>
      </c>
      <c r="AM190" s="362">
        <f>COUNTIF(Schisto!AX199,"Yes")</f>
        <v>0</v>
      </c>
      <c r="AN190" s="337"/>
      <c r="AO190" s="362">
        <f>STH!P199</f>
        <v>0</v>
      </c>
      <c r="AP190" s="362">
        <f>MAX(STH!AK199,STH!BS199)</f>
        <v>0</v>
      </c>
      <c r="AQ190" s="362">
        <f>MAX(STH!AL199,STH!BT199)</f>
        <v>0</v>
      </c>
      <c r="AR190" s="362">
        <f>MAX(STH!AM199,STH!BU199)</f>
        <v>0</v>
      </c>
      <c r="AS190" s="362">
        <f>MAX(STH!AN199,STH!BV199)</f>
        <v>0</v>
      </c>
      <c r="AT190" s="362">
        <f>MAX(STH!AO199,STH!BW199)</f>
        <v>0</v>
      </c>
      <c r="AU190" s="362">
        <f>MAX(STH!AQ199,STH!BY199)</f>
        <v>0</v>
      </c>
      <c r="AV190" s="362">
        <f>MAX(STH!AR199,STH!BZ199)</f>
        <v>0</v>
      </c>
      <c r="AW190" s="362">
        <f>MAX(STH!AS199,STH!CA199)</f>
        <v>0</v>
      </c>
      <c r="AX190" s="362">
        <f>MAX(STH!AT199,STH!CB199)</f>
        <v>0</v>
      </c>
      <c r="AY190" s="362">
        <f>MAX(STH!AU199,STH!CC199)</f>
        <v>0</v>
      </c>
      <c r="AZ190" s="362">
        <f>MAX(STH!AV199,STH!CD199)</f>
        <v>0</v>
      </c>
      <c r="BA190" s="362">
        <f>MAX(STH!AW199,STH!CE199)</f>
        <v>0</v>
      </c>
      <c r="BB190" s="362">
        <f>MAX(STH!AX199,STH!CF199)</f>
        <v>0</v>
      </c>
      <c r="BC190" s="362">
        <f>MAX(STH!AY199,STH!CG199)</f>
        <v>0</v>
      </c>
      <c r="BD190" s="362">
        <f>MAX(STH!AZ199,STH!CH199)</f>
        <v>0</v>
      </c>
      <c r="BE190" s="362">
        <f>MAX(STH!BA199,STH!CI199)</f>
        <v>0</v>
      </c>
      <c r="BF190" s="362">
        <f>MAX(STH!BB199,STH!CJ199)</f>
        <v>0</v>
      </c>
      <c r="BG190" s="362">
        <f>MAX(COUNTIF(STH!BC199,"Yes"),COUNTIF(STH!CK199,"Yes"))</f>
        <v>0</v>
      </c>
      <c r="BH190" s="337"/>
      <c r="BI190" s="362">
        <f>Trachoma!Q202</f>
        <v>0</v>
      </c>
      <c r="BJ190" s="362">
        <f>Trachoma!AK202</f>
        <v>0</v>
      </c>
      <c r="BK190" s="362">
        <f>Trachoma!AL202</f>
        <v>0</v>
      </c>
      <c r="BL190" s="362">
        <f>Trachoma!AN202</f>
        <v>0</v>
      </c>
      <c r="BM190" s="362">
        <f>Trachoma!AO202</f>
        <v>0</v>
      </c>
      <c r="BN190" s="362">
        <f>Trachoma!AT202</f>
        <v>0</v>
      </c>
      <c r="BO190" s="362">
        <f>Trachoma!AU202</f>
        <v>0</v>
      </c>
      <c r="BP190" s="362">
        <f>Trachoma!AV202</f>
        <v>0</v>
      </c>
      <c r="BQ190" s="362">
        <f>Trachoma!AW202</f>
        <v>0</v>
      </c>
      <c r="BR190" s="362">
        <f>COUNTIF(Trachoma!AX202,"Yes")</f>
        <v>0</v>
      </c>
      <c r="BS190" s="337"/>
      <c r="BT190" s="362">
        <f t="shared" si="34"/>
        <v>0</v>
      </c>
      <c r="BU190" s="362">
        <f t="shared" si="35"/>
        <v>0</v>
      </c>
      <c r="BV190" s="362">
        <f t="shared" si="36"/>
        <v>0</v>
      </c>
      <c r="BW190" s="362">
        <f t="shared" si="37"/>
        <v>0</v>
      </c>
      <c r="BX190" s="362">
        <f t="shared" si="38"/>
        <v>0</v>
      </c>
      <c r="BY190" s="362">
        <f t="shared" si="40"/>
        <v>0</v>
      </c>
      <c r="BZ190" s="362">
        <f t="shared" si="41"/>
        <v>0</v>
      </c>
      <c r="CA190" s="362">
        <f t="shared" si="42"/>
        <v>0</v>
      </c>
      <c r="CB190" s="362">
        <f t="shared" si="43"/>
        <v>0</v>
      </c>
      <c r="CC190" s="362">
        <f t="shared" si="39"/>
        <v>0</v>
      </c>
    </row>
    <row r="191" spans="2:81" x14ac:dyDescent="0.25">
      <c r="B191" s="147">
        <f>Demography!B199</f>
        <v>0</v>
      </c>
      <c r="C191" s="147">
        <f>Demography!C199</f>
        <v>0</v>
      </c>
      <c r="D191" s="148">
        <f>Demography!D199</f>
        <v>0</v>
      </c>
      <c r="E191" s="55"/>
      <c r="F191" s="148">
        <f>LF!M198</f>
        <v>0</v>
      </c>
      <c r="G191" s="148">
        <f>LF!AE198</f>
        <v>0</v>
      </c>
      <c r="H191" s="148">
        <f>LF!AF198</f>
        <v>0</v>
      </c>
      <c r="I191" s="148">
        <f>LF!AH198</f>
        <v>0</v>
      </c>
      <c r="J191" s="148">
        <f>LF!AI198</f>
        <v>0</v>
      </c>
      <c r="K191" s="148">
        <f>LF!AK198</f>
        <v>0</v>
      </c>
      <c r="L191" s="148">
        <f>LF!AM198</f>
        <v>0</v>
      </c>
      <c r="M191" s="148">
        <f>LF!AN198</f>
        <v>0</v>
      </c>
      <c r="N191" s="148">
        <f>LF!AO198</f>
        <v>0</v>
      </c>
      <c r="O191" s="148">
        <f>LF!AP198</f>
        <v>0</v>
      </c>
      <c r="P191" s="148">
        <f>LF!AQ198</f>
        <v>0</v>
      </c>
      <c r="Q191" s="148">
        <f>COUNTIF(LF!AR198,"Yes")</f>
        <v>0</v>
      </c>
      <c r="R191" s="55"/>
      <c r="S191" s="148">
        <f>Oncho!K198</f>
        <v>0</v>
      </c>
      <c r="T191" s="148">
        <f>MAX(Oncho!AB198,Oncho!BA198)</f>
        <v>0</v>
      </c>
      <c r="U191" s="148">
        <f>MAX(Oncho!AC198,Oncho!BB198)</f>
        <v>0</v>
      </c>
      <c r="V191" s="148">
        <f>MAX(Oncho!AE198,Oncho!BD198)</f>
        <v>0</v>
      </c>
      <c r="W191" s="148">
        <f>MAX(Oncho!AF198,Oncho!BE198)</f>
        <v>0</v>
      </c>
      <c r="X191" s="148">
        <f>MAX(Oncho!AG198,Oncho!BF198)</f>
        <v>0</v>
      </c>
      <c r="Y191" s="148">
        <f>MAX(Oncho!AH198,Oncho!BG198)</f>
        <v>0</v>
      </c>
      <c r="Z191" s="148">
        <f>MAX(Oncho!AI198,Oncho!BH198)</f>
        <v>0</v>
      </c>
      <c r="AA191" s="148">
        <f>MAX(Oncho!AJ198,Oncho!BI198)</f>
        <v>0</v>
      </c>
      <c r="AB191" s="148">
        <f>MAX(COUNTIF(Oncho!AK198,"Yes"),COUNTIF(Oncho!BJ198,"Yes"))</f>
        <v>0</v>
      </c>
      <c r="AC191" s="55"/>
      <c r="AD191" s="148">
        <f>Schisto!P200</f>
        <v>0</v>
      </c>
      <c r="AE191" s="148">
        <f>Schisto!AI200</f>
        <v>0</v>
      </c>
      <c r="AF191" s="148">
        <f>Schisto!AJ200</f>
        <v>0</v>
      </c>
      <c r="AG191" s="148">
        <f>Schisto!AN200</f>
        <v>0</v>
      </c>
      <c r="AH191" s="148">
        <f>Schisto!AO200</f>
        <v>0</v>
      </c>
      <c r="AI191" s="148">
        <f>Schisto!AT200</f>
        <v>0</v>
      </c>
      <c r="AJ191" s="148">
        <f>Schisto!AU200</f>
        <v>0</v>
      </c>
      <c r="AK191" s="148">
        <f>Schisto!AV200</f>
        <v>0</v>
      </c>
      <c r="AL191" s="148">
        <f>Schisto!AW200</f>
        <v>0</v>
      </c>
      <c r="AM191" s="148">
        <f>COUNTIF(Schisto!AX200,"Yes")</f>
        <v>0</v>
      </c>
      <c r="AN191" s="55"/>
      <c r="AO191" s="148">
        <f>STH!P200</f>
        <v>0</v>
      </c>
      <c r="AP191" s="148">
        <f>MAX(STH!AK200,STH!BS200)</f>
        <v>0</v>
      </c>
      <c r="AQ191" s="148">
        <f>MAX(STH!AL200,STH!BT200)</f>
        <v>0</v>
      </c>
      <c r="AR191" s="148">
        <f>MAX(STH!AM200,STH!BU200)</f>
        <v>0</v>
      </c>
      <c r="AS191" s="148">
        <f>MAX(STH!AN200,STH!BV200)</f>
        <v>0</v>
      </c>
      <c r="AT191" s="148">
        <f>MAX(STH!AO200,STH!BW200)</f>
        <v>0</v>
      </c>
      <c r="AU191" s="148">
        <f>MAX(STH!AQ200,STH!BY200)</f>
        <v>0</v>
      </c>
      <c r="AV191" s="148">
        <f>MAX(STH!AR200,STH!BZ200)</f>
        <v>0</v>
      </c>
      <c r="AW191" s="148">
        <f>MAX(STH!AS200,STH!CA200)</f>
        <v>0</v>
      </c>
      <c r="AX191" s="148">
        <f>MAX(STH!AT200,STH!CB200)</f>
        <v>0</v>
      </c>
      <c r="AY191" s="148">
        <f>MAX(STH!AU200,STH!CC200)</f>
        <v>0</v>
      </c>
      <c r="AZ191" s="148">
        <f>MAX(STH!AV200,STH!CD200)</f>
        <v>0</v>
      </c>
      <c r="BA191" s="148">
        <f>MAX(STH!AW200,STH!CE200)</f>
        <v>0</v>
      </c>
      <c r="BB191" s="148">
        <f>MAX(STH!AX200,STH!CF200)</f>
        <v>0</v>
      </c>
      <c r="BC191" s="148">
        <f>MAX(STH!AY200,STH!CG200)</f>
        <v>0</v>
      </c>
      <c r="BD191" s="148">
        <f>MAX(STH!AZ200,STH!CH200)</f>
        <v>0</v>
      </c>
      <c r="BE191" s="148">
        <f>MAX(STH!BA200,STH!CI200)</f>
        <v>0</v>
      </c>
      <c r="BF191" s="148">
        <f>MAX(STH!BB200,STH!CJ200)</f>
        <v>0</v>
      </c>
      <c r="BG191" s="148">
        <f>MAX(COUNTIF(STH!BC200,"Yes"),COUNTIF(STH!CK200,"Yes"))</f>
        <v>0</v>
      </c>
      <c r="BH191" s="55"/>
      <c r="BI191" s="148">
        <f>Trachoma!Q203</f>
        <v>0</v>
      </c>
      <c r="BJ191" s="148">
        <f>Trachoma!AK203</f>
        <v>0</v>
      </c>
      <c r="BK191" s="148">
        <f>Trachoma!AL203</f>
        <v>0</v>
      </c>
      <c r="BL191" s="148">
        <f>Trachoma!AN203</f>
        <v>0</v>
      </c>
      <c r="BM191" s="148">
        <f>Trachoma!AO203</f>
        <v>0</v>
      </c>
      <c r="BN191" s="148">
        <f>Trachoma!AT203</f>
        <v>0</v>
      </c>
      <c r="BO191" s="148">
        <f>Trachoma!AU203</f>
        <v>0</v>
      </c>
      <c r="BP191" s="148">
        <f>Trachoma!AV203</f>
        <v>0</v>
      </c>
      <c r="BQ191" s="148">
        <f>Trachoma!AW203</f>
        <v>0</v>
      </c>
      <c r="BR191" s="148">
        <f>COUNTIF(Trachoma!AX203,"Yes")</f>
        <v>0</v>
      </c>
      <c r="BS191" s="55"/>
      <c r="BT191" s="148">
        <f t="shared" si="34"/>
        <v>0</v>
      </c>
      <c r="BU191" s="148">
        <f t="shared" si="35"/>
        <v>0</v>
      </c>
      <c r="BV191" s="148">
        <f t="shared" si="36"/>
        <v>0</v>
      </c>
      <c r="BW191" s="148">
        <f t="shared" si="37"/>
        <v>0</v>
      </c>
      <c r="BX191" s="148">
        <f t="shared" si="38"/>
        <v>0</v>
      </c>
      <c r="BY191" s="148">
        <f t="shared" si="40"/>
        <v>0</v>
      </c>
      <c r="BZ191" s="148">
        <f t="shared" si="41"/>
        <v>0</v>
      </c>
      <c r="CA191" s="148">
        <f t="shared" si="42"/>
        <v>0</v>
      </c>
      <c r="CB191" s="148">
        <f t="shared" si="43"/>
        <v>0</v>
      </c>
      <c r="CC191" s="148">
        <f t="shared" si="39"/>
        <v>0</v>
      </c>
    </row>
    <row r="192" spans="2:81" x14ac:dyDescent="0.25">
      <c r="B192" s="361">
        <f>Demography!B200</f>
        <v>0</v>
      </c>
      <c r="C192" s="361">
        <f>Demography!C200</f>
        <v>0</v>
      </c>
      <c r="D192" s="362">
        <f>Demography!D200</f>
        <v>0</v>
      </c>
      <c r="E192" s="337"/>
      <c r="F192" s="362">
        <f>LF!M199</f>
        <v>0</v>
      </c>
      <c r="G192" s="362">
        <f>LF!AE199</f>
        <v>0</v>
      </c>
      <c r="H192" s="362">
        <f>LF!AF199</f>
        <v>0</v>
      </c>
      <c r="I192" s="362">
        <f>LF!AH199</f>
        <v>0</v>
      </c>
      <c r="J192" s="362">
        <f>LF!AI199</f>
        <v>0</v>
      </c>
      <c r="K192" s="362">
        <f>LF!AK199</f>
        <v>0</v>
      </c>
      <c r="L192" s="362">
        <f>LF!AM199</f>
        <v>0</v>
      </c>
      <c r="M192" s="362">
        <f>LF!AN199</f>
        <v>0</v>
      </c>
      <c r="N192" s="362">
        <f>LF!AO199</f>
        <v>0</v>
      </c>
      <c r="O192" s="362">
        <f>LF!AP199</f>
        <v>0</v>
      </c>
      <c r="P192" s="362">
        <f>LF!AQ199</f>
        <v>0</v>
      </c>
      <c r="Q192" s="362">
        <f>COUNTIF(LF!AR199,"Yes")</f>
        <v>0</v>
      </c>
      <c r="R192" s="337"/>
      <c r="S192" s="362">
        <f>Oncho!K199</f>
        <v>0</v>
      </c>
      <c r="T192" s="362">
        <f>MAX(Oncho!AB199,Oncho!BA199)</f>
        <v>0</v>
      </c>
      <c r="U192" s="362">
        <f>MAX(Oncho!AC199,Oncho!BB199)</f>
        <v>0</v>
      </c>
      <c r="V192" s="362">
        <f>MAX(Oncho!AE199,Oncho!BD199)</f>
        <v>0</v>
      </c>
      <c r="W192" s="362">
        <f>MAX(Oncho!AF199,Oncho!BE199)</f>
        <v>0</v>
      </c>
      <c r="X192" s="362">
        <f>MAX(Oncho!AG199,Oncho!BF199)</f>
        <v>0</v>
      </c>
      <c r="Y192" s="362">
        <f>MAX(Oncho!AH199,Oncho!BG199)</f>
        <v>0</v>
      </c>
      <c r="Z192" s="362">
        <f>MAX(Oncho!AI199,Oncho!BH199)</f>
        <v>0</v>
      </c>
      <c r="AA192" s="362">
        <f>MAX(Oncho!AJ199,Oncho!BI199)</f>
        <v>0</v>
      </c>
      <c r="AB192" s="362">
        <f>MAX(COUNTIF(Oncho!AK199,"Yes"),COUNTIF(Oncho!BJ199,"Yes"))</f>
        <v>0</v>
      </c>
      <c r="AC192" s="337"/>
      <c r="AD192" s="362">
        <f>Schisto!P201</f>
        <v>0</v>
      </c>
      <c r="AE192" s="362">
        <f>Schisto!AI201</f>
        <v>0</v>
      </c>
      <c r="AF192" s="362">
        <f>Schisto!AJ201</f>
        <v>0</v>
      </c>
      <c r="AG192" s="362">
        <f>Schisto!AN201</f>
        <v>0</v>
      </c>
      <c r="AH192" s="362">
        <f>Schisto!AO201</f>
        <v>0</v>
      </c>
      <c r="AI192" s="362">
        <f>Schisto!AT201</f>
        <v>0</v>
      </c>
      <c r="AJ192" s="362">
        <f>Schisto!AU201</f>
        <v>0</v>
      </c>
      <c r="AK192" s="362">
        <f>Schisto!AV201</f>
        <v>0</v>
      </c>
      <c r="AL192" s="362">
        <f>Schisto!AW201</f>
        <v>0</v>
      </c>
      <c r="AM192" s="362">
        <f>COUNTIF(Schisto!AX201,"Yes")</f>
        <v>0</v>
      </c>
      <c r="AN192" s="337"/>
      <c r="AO192" s="362">
        <f>STH!P201</f>
        <v>0</v>
      </c>
      <c r="AP192" s="362">
        <f>MAX(STH!AK201,STH!BS201)</f>
        <v>0</v>
      </c>
      <c r="AQ192" s="362">
        <f>MAX(STH!AL201,STH!BT201)</f>
        <v>0</v>
      </c>
      <c r="AR192" s="362">
        <f>MAX(STH!AM201,STH!BU201)</f>
        <v>0</v>
      </c>
      <c r="AS192" s="362">
        <f>MAX(STH!AN201,STH!BV201)</f>
        <v>0</v>
      </c>
      <c r="AT192" s="362">
        <f>MAX(STH!AO201,STH!BW201)</f>
        <v>0</v>
      </c>
      <c r="AU192" s="362">
        <f>MAX(STH!AQ201,STH!BY201)</f>
        <v>0</v>
      </c>
      <c r="AV192" s="362">
        <f>MAX(STH!AR201,STH!BZ201)</f>
        <v>0</v>
      </c>
      <c r="AW192" s="362">
        <f>MAX(STH!AS201,STH!CA201)</f>
        <v>0</v>
      </c>
      <c r="AX192" s="362">
        <f>MAX(STH!AT201,STH!CB201)</f>
        <v>0</v>
      </c>
      <c r="AY192" s="362">
        <f>MAX(STH!AU201,STH!CC201)</f>
        <v>0</v>
      </c>
      <c r="AZ192" s="362">
        <f>MAX(STH!AV201,STH!CD201)</f>
        <v>0</v>
      </c>
      <c r="BA192" s="362">
        <f>MAX(STH!AW201,STH!CE201)</f>
        <v>0</v>
      </c>
      <c r="BB192" s="362">
        <f>MAX(STH!AX201,STH!CF201)</f>
        <v>0</v>
      </c>
      <c r="BC192" s="362">
        <f>MAX(STH!AY201,STH!CG201)</f>
        <v>0</v>
      </c>
      <c r="BD192" s="362">
        <f>MAX(STH!AZ201,STH!CH201)</f>
        <v>0</v>
      </c>
      <c r="BE192" s="362">
        <f>MAX(STH!BA201,STH!CI201)</f>
        <v>0</v>
      </c>
      <c r="BF192" s="362">
        <f>MAX(STH!BB201,STH!CJ201)</f>
        <v>0</v>
      </c>
      <c r="BG192" s="362">
        <f>MAX(COUNTIF(STH!BC201,"Yes"),COUNTIF(STH!CK201,"Yes"))</f>
        <v>0</v>
      </c>
      <c r="BH192" s="337"/>
      <c r="BI192" s="362">
        <f>Trachoma!Q204</f>
        <v>0</v>
      </c>
      <c r="BJ192" s="362">
        <f>Trachoma!AK204</f>
        <v>0</v>
      </c>
      <c r="BK192" s="362">
        <f>Trachoma!AL204</f>
        <v>0</v>
      </c>
      <c r="BL192" s="362">
        <f>Trachoma!AN204</f>
        <v>0</v>
      </c>
      <c r="BM192" s="362">
        <f>Trachoma!AO204</f>
        <v>0</v>
      </c>
      <c r="BN192" s="362">
        <f>Trachoma!AT204</f>
        <v>0</v>
      </c>
      <c r="BO192" s="362">
        <f>Trachoma!AU204</f>
        <v>0</v>
      </c>
      <c r="BP192" s="362">
        <f>Trachoma!AV204</f>
        <v>0</v>
      </c>
      <c r="BQ192" s="362">
        <f>Trachoma!AW204</f>
        <v>0</v>
      </c>
      <c r="BR192" s="362">
        <f>COUNTIF(Trachoma!AX204,"Yes")</f>
        <v>0</v>
      </c>
      <c r="BS192" s="337"/>
      <c r="BT192" s="362">
        <f t="shared" si="34"/>
        <v>0</v>
      </c>
      <c r="BU192" s="362">
        <f t="shared" si="35"/>
        <v>0</v>
      </c>
      <c r="BV192" s="362">
        <f t="shared" si="36"/>
        <v>0</v>
      </c>
      <c r="BW192" s="362">
        <f t="shared" si="37"/>
        <v>0</v>
      </c>
      <c r="BX192" s="362">
        <f t="shared" si="38"/>
        <v>0</v>
      </c>
      <c r="BY192" s="362">
        <f t="shared" si="40"/>
        <v>0</v>
      </c>
      <c r="BZ192" s="362">
        <f t="shared" si="41"/>
        <v>0</v>
      </c>
      <c r="CA192" s="362">
        <f t="shared" si="42"/>
        <v>0</v>
      </c>
      <c r="CB192" s="362">
        <f t="shared" si="43"/>
        <v>0</v>
      </c>
      <c r="CC192" s="362">
        <f t="shared" si="39"/>
        <v>0</v>
      </c>
    </row>
    <row r="193" spans="2:81" x14ac:dyDescent="0.25">
      <c r="B193" s="147">
        <f>Demography!B201</f>
        <v>0</v>
      </c>
      <c r="C193" s="147">
        <f>Demography!C201</f>
        <v>0</v>
      </c>
      <c r="D193" s="148">
        <f>Demography!D201</f>
        <v>0</v>
      </c>
      <c r="E193" s="55"/>
      <c r="F193" s="148">
        <f>LF!M200</f>
        <v>0</v>
      </c>
      <c r="G193" s="148">
        <f>LF!AE200</f>
        <v>0</v>
      </c>
      <c r="H193" s="148">
        <f>LF!AF200</f>
        <v>0</v>
      </c>
      <c r="I193" s="148">
        <f>LF!AH200</f>
        <v>0</v>
      </c>
      <c r="J193" s="148">
        <f>LF!AI200</f>
        <v>0</v>
      </c>
      <c r="K193" s="148">
        <f>LF!AK200</f>
        <v>0</v>
      </c>
      <c r="L193" s="148">
        <f>LF!AM200</f>
        <v>0</v>
      </c>
      <c r="M193" s="148">
        <f>LF!AN200</f>
        <v>0</v>
      </c>
      <c r="N193" s="148">
        <f>LF!AO200</f>
        <v>0</v>
      </c>
      <c r="O193" s="148">
        <f>LF!AP200</f>
        <v>0</v>
      </c>
      <c r="P193" s="148">
        <f>LF!AQ200</f>
        <v>0</v>
      </c>
      <c r="Q193" s="148">
        <f>COUNTIF(LF!AR200,"Yes")</f>
        <v>0</v>
      </c>
      <c r="R193" s="55"/>
      <c r="S193" s="148">
        <f>Oncho!K200</f>
        <v>0</v>
      </c>
      <c r="T193" s="148">
        <f>MAX(Oncho!AB200,Oncho!BA200)</f>
        <v>0</v>
      </c>
      <c r="U193" s="148">
        <f>MAX(Oncho!AC200,Oncho!BB200)</f>
        <v>0</v>
      </c>
      <c r="V193" s="148">
        <f>MAX(Oncho!AE200,Oncho!BD200)</f>
        <v>0</v>
      </c>
      <c r="W193" s="148">
        <f>MAX(Oncho!AF200,Oncho!BE200)</f>
        <v>0</v>
      </c>
      <c r="X193" s="148">
        <f>MAX(Oncho!AG200,Oncho!BF200)</f>
        <v>0</v>
      </c>
      <c r="Y193" s="148">
        <f>MAX(Oncho!AH200,Oncho!BG200)</f>
        <v>0</v>
      </c>
      <c r="Z193" s="148">
        <f>MAX(Oncho!AI200,Oncho!BH200)</f>
        <v>0</v>
      </c>
      <c r="AA193" s="148">
        <f>MAX(Oncho!AJ200,Oncho!BI200)</f>
        <v>0</v>
      </c>
      <c r="AB193" s="148">
        <f>MAX(COUNTIF(Oncho!AK200,"Yes"),COUNTIF(Oncho!BJ200,"Yes"))</f>
        <v>0</v>
      </c>
      <c r="AC193" s="55"/>
      <c r="AD193" s="148">
        <f>Schisto!P202</f>
        <v>0</v>
      </c>
      <c r="AE193" s="148">
        <f>Schisto!AI202</f>
        <v>0</v>
      </c>
      <c r="AF193" s="148">
        <f>Schisto!AJ202</f>
        <v>0</v>
      </c>
      <c r="AG193" s="148">
        <f>Schisto!AN202</f>
        <v>0</v>
      </c>
      <c r="AH193" s="148">
        <f>Schisto!AO202</f>
        <v>0</v>
      </c>
      <c r="AI193" s="148">
        <f>Schisto!AT202</f>
        <v>0</v>
      </c>
      <c r="AJ193" s="148">
        <f>Schisto!AU202</f>
        <v>0</v>
      </c>
      <c r="AK193" s="148">
        <f>Schisto!AV202</f>
        <v>0</v>
      </c>
      <c r="AL193" s="148">
        <f>Schisto!AW202</f>
        <v>0</v>
      </c>
      <c r="AM193" s="148">
        <f>COUNTIF(Schisto!AX202,"Yes")</f>
        <v>0</v>
      </c>
      <c r="AN193" s="55"/>
      <c r="AO193" s="148">
        <f>STH!P202</f>
        <v>0</v>
      </c>
      <c r="AP193" s="148">
        <f>MAX(STH!AK202,STH!BS202)</f>
        <v>0</v>
      </c>
      <c r="AQ193" s="148">
        <f>MAX(STH!AL202,STH!BT202)</f>
        <v>0</v>
      </c>
      <c r="AR193" s="148">
        <f>MAX(STH!AM202,STH!BU202)</f>
        <v>0</v>
      </c>
      <c r="AS193" s="148">
        <f>MAX(STH!AN202,STH!BV202)</f>
        <v>0</v>
      </c>
      <c r="AT193" s="148">
        <f>MAX(STH!AO202,STH!BW202)</f>
        <v>0</v>
      </c>
      <c r="AU193" s="148">
        <f>MAX(STH!AQ202,STH!BY202)</f>
        <v>0</v>
      </c>
      <c r="AV193" s="148">
        <f>MAX(STH!AR202,STH!BZ202)</f>
        <v>0</v>
      </c>
      <c r="AW193" s="148">
        <f>MAX(STH!AS202,STH!CA202)</f>
        <v>0</v>
      </c>
      <c r="AX193" s="148">
        <f>MAX(STH!AT202,STH!CB202)</f>
        <v>0</v>
      </c>
      <c r="AY193" s="148">
        <f>MAX(STH!AU202,STH!CC202)</f>
        <v>0</v>
      </c>
      <c r="AZ193" s="148">
        <f>MAX(STH!AV202,STH!CD202)</f>
        <v>0</v>
      </c>
      <c r="BA193" s="148">
        <f>MAX(STH!AW202,STH!CE202)</f>
        <v>0</v>
      </c>
      <c r="BB193" s="148">
        <f>MAX(STH!AX202,STH!CF202)</f>
        <v>0</v>
      </c>
      <c r="BC193" s="148">
        <f>MAX(STH!AY202,STH!CG202)</f>
        <v>0</v>
      </c>
      <c r="BD193" s="148">
        <f>MAX(STH!AZ202,STH!CH202)</f>
        <v>0</v>
      </c>
      <c r="BE193" s="148">
        <f>MAX(STH!BA202,STH!CI202)</f>
        <v>0</v>
      </c>
      <c r="BF193" s="148">
        <f>MAX(STH!BB202,STH!CJ202)</f>
        <v>0</v>
      </c>
      <c r="BG193" s="148">
        <f>MAX(COUNTIF(STH!BC202,"Yes"),COUNTIF(STH!CK202,"Yes"))</f>
        <v>0</v>
      </c>
      <c r="BH193" s="55"/>
      <c r="BI193" s="148">
        <f>Trachoma!Q205</f>
        <v>0</v>
      </c>
      <c r="BJ193" s="148">
        <f>Trachoma!AK205</f>
        <v>0</v>
      </c>
      <c r="BK193" s="148">
        <f>Trachoma!AL205</f>
        <v>0</v>
      </c>
      <c r="BL193" s="148">
        <f>Trachoma!AN205</f>
        <v>0</v>
      </c>
      <c r="BM193" s="148">
        <f>Trachoma!AO205</f>
        <v>0</v>
      </c>
      <c r="BN193" s="148">
        <f>Trachoma!AT205</f>
        <v>0</v>
      </c>
      <c r="BO193" s="148">
        <f>Trachoma!AU205</f>
        <v>0</v>
      </c>
      <c r="BP193" s="148">
        <f>Trachoma!AV205</f>
        <v>0</v>
      </c>
      <c r="BQ193" s="148">
        <f>Trachoma!AW205</f>
        <v>0</v>
      </c>
      <c r="BR193" s="148">
        <f>COUNTIF(Trachoma!AX205,"Yes")</f>
        <v>0</v>
      </c>
      <c r="BS193" s="55"/>
      <c r="BT193" s="148">
        <f t="shared" si="34"/>
        <v>0</v>
      </c>
      <c r="BU193" s="148">
        <f t="shared" si="35"/>
        <v>0</v>
      </c>
      <c r="BV193" s="148">
        <f t="shared" si="36"/>
        <v>0</v>
      </c>
      <c r="BW193" s="148">
        <f t="shared" si="37"/>
        <v>0</v>
      </c>
      <c r="BX193" s="148">
        <f t="shared" si="38"/>
        <v>0</v>
      </c>
      <c r="BY193" s="148">
        <f t="shared" si="40"/>
        <v>0</v>
      </c>
      <c r="BZ193" s="148">
        <f t="shared" si="41"/>
        <v>0</v>
      </c>
      <c r="CA193" s="148">
        <f t="shared" si="42"/>
        <v>0</v>
      </c>
      <c r="CB193" s="148">
        <f t="shared" si="43"/>
        <v>0</v>
      </c>
      <c r="CC193" s="148">
        <f t="shared" si="39"/>
        <v>0</v>
      </c>
    </row>
    <row r="194" spans="2:81" x14ac:dyDescent="0.25">
      <c r="B194" s="361">
        <f>Demography!B202</f>
        <v>0</v>
      </c>
      <c r="C194" s="361">
        <f>Demography!C202</f>
        <v>0</v>
      </c>
      <c r="D194" s="362">
        <f>Demography!D202</f>
        <v>0</v>
      </c>
      <c r="E194" s="337"/>
      <c r="F194" s="362">
        <f>LF!M201</f>
        <v>0</v>
      </c>
      <c r="G194" s="362">
        <f>LF!AE201</f>
        <v>0</v>
      </c>
      <c r="H194" s="362">
        <f>LF!AF201</f>
        <v>0</v>
      </c>
      <c r="I194" s="362">
        <f>LF!AH201</f>
        <v>0</v>
      </c>
      <c r="J194" s="362">
        <f>LF!AI201</f>
        <v>0</v>
      </c>
      <c r="K194" s="362">
        <f>LF!AK201</f>
        <v>0</v>
      </c>
      <c r="L194" s="362">
        <f>LF!AM201</f>
        <v>0</v>
      </c>
      <c r="M194" s="362">
        <f>LF!AN201</f>
        <v>0</v>
      </c>
      <c r="N194" s="362">
        <f>LF!AO201</f>
        <v>0</v>
      </c>
      <c r="O194" s="362">
        <f>LF!AP201</f>
        <v>0</v>
      </c>
      <c r="P194" s="362">
        <f>LF!AQ201</f>
        <v>0</v>
      </c>
      <c r="Q194" s="362">
        <f>COUNTIF(LF!AR201,"Yes")</f>
        <v>0</v>
      </c>
      <c r="R194" s="337"/>
      <c r="S194" s="362">
        <f>Oncho!K201</f>
        <v>0</v>
      </c>
      <c r="T194" s="362">
        <f>MAX(Oncho!AB201,Oncho!BA201)</f>
        <v>0</v>
      </c>
      <c r="U194" s="362">
        <f>MAX(Oncho!AC201,Oncho!BB201)</f>
        <v>0</v>
      </c>
      <c r="V194" s="362">
        <f>MAX(Oncho!AE201,Oncho!BD201)</f>
        <v>0</v>
      </c>
      <c r="W194" s="362">
        <f>MAX(Oncho!AF201,Oncho!BE201)</f>
        <v>0</v>
      </c>
      <c r="X194" s="362">
        <f>MAX(Oncho!AG201,Oncho!BF201)</f>
        <v>0</v>
      </c>
      <c r="Y194" s="362">
        <f>MAX(Oncho!AH201,Oncho!BG201)</f>
        <v>0</v>
      </c>
      <c r="Z194" s="362">
        <f>MAX(Oncho!AI201,Oncho!BH201)</f>
        <v>0</v>
      </c>
      <c r="AA194" s="362">
        <f>MAX(Oncho!AJ201,Oncho!BI201)</f>
        <v>0</v>
      </c>
      <c r="AB194" s="362">
        <f>MAX(COUNTIF(Oncho!AK201,"Yes"),COUNTIF(Oncho!BJ201,"Yes"))</f>
        <v>0</v>
      </c>
      <c r="AC194" s="337"/>
      <c r="AD194" s="362">
        <f>Schisto!P203</f>
        <v>0</v>
      </c>
      <c r="AE194" s="362">
        <f>Schisto!AI203</f>
        <v>0</v>
      </c>
      <c r="AF194" s="362">
        <f>Schisto!AJ203</f>
        <v>0</v>
      </c>
      <c r="AG194" s="362">
        <f>Schisto!AN203</f>
        <v>0</v>
      </c>
      <c r="AH194" s="362">
        <f>Schisto!AO203</f>
        <v>0</v>
      </c>
      <c r="AI194" s="362">
        <f>Schisto!AT203</f>
        <v>0</v>
      </c>
      <c r="AJ194" s="362">
        <f>Schisto!AU203</f>
        <v>0</v>
      </c>
      <c r="AK194" s="362">
        <f>Schisto!AV203</f>
        <v>0</v>
      </c>
      <c r="AL194" s="362">
        <f>Schisto!AW203</f>
        <v>0</v>
      </c>
      <c r="AM194" s="362">
        <f>COUNTIF(Schisto!AX203,"Yes")</f>
        <v>0</v>
      </c>
      <c r="AN194" s="337"/>
      <c r="AO194" s="362">
        <f>STH!P203</f>
        <v>0</v>
      </c>
      <c r="AP194" s="362">
        <f>MAX(STH!AK203,STH!BS203)</f>
        <v>0</v>
      </c>
      <c r="AQ194" s="362">
        <f>MAX(STH!AL203,STH!BT203)</f>
        <v>0</v>
      </c>
      <c r="AR194" s="362">
        <f>MAX(STH!AM203,STH!BU203)</f>
        <v>0</v>
      </c>
      <c r="AS194" s="362">
        <f>MAX(STH!AN203,STH!BV203)</f>
        <v>0</v>
      </c>
      <c r="AT194" s="362">
        <f>MAX(STH!AO203,STH!BW203)</f>
        <v>0</v>
      </c>
      <c r="AU194" s="362">
        <f>MAX(STH!AQ203,STH!BY203)</f>
        <v>0</v>
      </c>
      <c r="AV194" s="362">
        <f>MAX(STH!AR203,STH!BZ203)</f>
        <v>0</v>
      </c>
      <c r="AW194" s="362">
        <f>MAX(STH!AS203,STH!CA203)</f>
        <v>0</v>
      </c>
      <c r="AX194" s="362">
        <f>MAX(STH!AT203,STH!CB203)</f>
        <v>0</v>
      </c>
      <c r="AY194" s="362">
        <f>MAX(STH!AU203,STH!CC203)</f>
        <v>0</v>
      </c>
      <c r="AZ194" s="362">
        <f>MAX(STH!AV203,STH!CD203)</f>
        <v>0</v>
      </c>
      <c r="BA194" s="362">
        <f>MAX(STH!AW203,STH!CE203)</f>
        <v>0</v>
      </c>
      <c r="BB194" s="362">
        <f>MAX(STH!AX203,STH!CF203)</f>
        <v>0</v>
      </c>
      <c r="BC194" s="362">
        <f>MAX(STH!AY203,STH!CG203)</f>
        <v>0</v>
      </c>
      <c r="BD194" s="362">
        <f>MAX(STH!AZ203,STH!CH203)</f>
        <v>0</v>
      </c>
      <c r="BE194" s="362">
        <f>MAX(STH!BA203,STH!CI203)</f>
        <v>0</v>
      </c>
      <c r="BF194" s="362">
        <f>MAX(STH!BB203,STH!CJ203)</f>
        <v>0</v>
      </c>
      <c r="BG194" s="362">
        <f>MAX(COUNTIF(STH!BC203,"Yes"),COUNTIF(STH!CK203,"Yes"))</f>
        <v>0</v>
      </c>
      <c r="BH194" s="337"/>
      <c r="BI194" s="362">
        <f>Trachoma!Q206</f>
        <v>0</v>
      </c>
      <c r="BJ194" s="362">
        <f>Trachoma!AK206</f>
        <v>0</v>
      </c>
      <c r="BK194" s="362">
        <f>Trachoma!AL206</f>
        <v>0</v>
      </c>
      <c r="BL194" s="362">
        <f>Trachoma!AN206</f>
        <v>0</v>
      </c>
      <c r="BM194" s="362">
        <f>Trachoma!AO206</f>
        <v>0</v>
      </c>
      <c r="BN194" s="362">
        <f>Trachoma!AT206</f>
        <v>0</v>
      </c>
      <c r="BO194" s="362">
        <f>Trachoma!AU206</f>
        <v>0</v>
      </c>
      <c r="BP194" s="362">
        <f>Trachoma!AV206</f>
        <v>0</v>
      </c>
      <c r="BQ194" s="362">
        <f>Trachoma!AW206</f>
        <v>0</v>
      </c>
      <c r="BR194" s="362">
        <f>COUNTIF(Trachoma!AX206,"Yes")</f>
        <v>0</v>
      </c>
      <c r="BS194" s="337"/>
      <c r="BT194" s="362">
        <f t="shared" si="34"/>
        <v>0</v>
      </c>
      <c r="BU194" s="362">
        <f t="shared" si="35"/>
        <v>0</v>
      </c>
      <c r="BV194" s="362">
        <f t="shared" si="36"/>
        <v>0</v>
      </c>
      <c r="BW194" s="362">
        <f t="shared" si="37"/>
        <v>0</v>
      </c>
      <c r="BX194" s="362">
        <f t="shared" si="38"/>
        <v>0</v>
      </c>
      <c r="BY194" s="362">
        <f t="shared" si="40"/>
        <v>0</v>
      </c>
      <c r="BZ194" s="362">
        <f t="shared" si="41"/>
        <v>0</v>
      </c>
      <c r="CA194" s="362">
        <f t="shared" si="42"/>
        <v>0</v>
      </c>
      <c r="CB194" s="362">
        <f t="shared" si="43"/>
        <v>0</v>
      </c>
      <c r="CC194" s="362">
        <f t="shared" si="39"/>
        <v>0</v>
      </c>
    </row>
    <row r="195" spans="2:81" x14ac:dyDescent="0.25">
      <c r="B195" s="147">
        <f>Demography!B203</f>
        <v>0</v>
      </c>
      <c r="C195" s="147">
        <f>Demography!C203</f>
        <v>0</v>
      </c>
      <c r="D195" s="148">
        <f>Demography!D203</f>
        <v>0</v>
      </c>
      <c r="E195" s="55"/>
      <c r="F195" s="148">
        <f>LF!M202</f>
        <v>0</v>
      </c>
      <c r="G195" s="148">
        <f>LF!AE202</f>
        <v>0</v>
      </c>
      <c r="H195" s="148">
        <f>LF!AF202</f>
        <v>0</v>
      </c>
      <c r="I195" s="148">
        <f>LF!AH202</f>
        <v>0</v>
      </c>
      <c r="J195" s="148">
        <f>LF!AI202</f>
        <v>0</v>
      </c>
      <c r="K195" s="148">
        <f>LF!AK202</f>
        <v>0</v>
      </c>
      <c r="L195" s="148">
        <f>LF!AM202</f>
        <v>0</v>
      </c>
      <c r="M195" s="148">
        <f>LF!AN202</f>
        <v>0</v>
      </c>
      <c r="N195" s="148">
        <f>LF!AO202</f>
        <v>0</v>
      </c>
      <c r="O195" s="148">
        <f>LF!AP202</f>
        <v>0</v>
      </c>
      <c r="P195" s="148">
        <f>LF!AQ202</f>
        <v>0</v>
      </c>
      <c r="Q195" s="148">
        <f>COUNTIF(LF!AR202,"Yes")</f>
        <v>0</v>
      </c>
      <c r="R195" s="55"/>
      <c r="S195" s="148">
        <f>Oncho!K202</f>
        <v>0</v>
      </c>
      <c r="T195" s="148">
        <f>MAX(Oncho!AB202,Oncho!BA202)</f>
        <v>0</v>
      </c>
      <c r="U195" s="148">
        <f>MAX(Oncho!AC202,Oncho!BB202)</f>
        <v>0</v>
      </c>
      <c r="V195" s="148">
        <f>MAX(Oncho!AE202,Oncho!BD202)</f>
        <v>0</v>
      </c>
      <c r="W195" s="148">
        <f>MAX(Oncho!AF202,Oncho!BE202)</f>
        <v>0</v>
      </c>
      <c r="X195" s="148">
        <f>MAX(Oncho!AG202,Oncho!BF202)</f>
        <v>0</v>
      </c>
      <c r="Y195" s="148">
        <f>MAX(Oncho!AH202,Oncho!BG202)</f>
        <v>0</v>
      </c>
      <c r="Z195" s="148">
        <f>MAX(Oncho!AI202,Oncho!BH202)</f>
        <v>0</v>
      </c>
      <c r="AA195" s="148">
        <f>MAX(Oncho!AJ202,Oncho!BI202)</f>
        <v>0</v>
      </c>
      <c r="AB195" s="148">
        <f>MAX(COUNTIF(Oncho!AK202,"Yes"),COUNTIF(Oncho!BJ202,"Yes"))</f>
        <v>0</v>
      </c>
      <c r="AC195" s="55"/>
      <c r="AD195" s="148">
        <f>Schisto!P204</f>
        <v>0</v>
      </c>
      <c r="AE195" s="148">
        <f>Schisto!AI204</f>
        <v>0</v>
      </c>
      <c r="AF195" s="148">
        <f>Schisto!AJ204</f>
        <v>0</v>
      </c>
      <c r="AG195" s="148">
        <f>Schisto!AN204</f>
        <v>0</v>
      </c>
      <c r="AH195" s="148">
        <f>Schisto!AO204</f>
        <v>0</v>
      </c>
      <c r="AI195" s="148">
        <f>Schisto!AT204</f>
        <v>0</v>
      </c>
      <c r="AJ195" s="148">
        <f>Schisto!AU204</f>
        <v>0</v>
      </c>
      <c r="AK195" s="148">
        <f>Schisto!AV204</f>
        <v>0</v>
      </c>
      <c r="AL195" s="148">
        <f>Schisto!AW204</f>
        <v>0</v>
      </c>
      <c r="AM195" s="148">
        <f>COUNTIF(Schisto!AX204,"Yes")</f>
        <v>0</v>
      </c>
      <c r="AN195" s="55"/>
      <c r="AO195" s="148">
        <f>STH!P204</f>
        <v>0</v>
      </c>
      <c r="AP195" s="148">
        <f>MAX(STH!AK204,STH!BS204)</f>
        <v>0</v>
      </c>
      <c r="AQ195" s="148">
        <f>MAX(STH!AL204,STH!BT204)</f>
        <v>0</v>
      </c>
      <c r="AR195" s="148">
        <f>MAX(STH!AM204,STH!BU204)</f>
        <v>0</v>
      </c>
      <c r="AS195" s="148">
        <f>MAX(STH!AN204,STH!BV204)</f>
        <v>0</v>
      </c>
      <c r="AT195" s="148">
        <f>MAX(STH!AO204,STH!BW204)</f>
        <v>0</v>
      </c>
      <c r="AU195" s="148">
        <f>MAX(STH!AQ204,STH!BY204)</f>
        <v>0</v>
      </c>
      <c r="AV195" s="148">
        <f>MAX(STH!AR204,STH!BZ204)</f>
        <v>0</v>
      </c>
      <c r="AW195" s="148">
        <f>MAX(STH!AS204,STH!CA204)</f>
        <v>0</v>
      </c>
      <c r="AX195" s="148">
        <f>MAX(STH!AT204,STH!CB204)</f>
        <v>0</v>
      </c>
      <c r="AY195" s="148">
        <f>MAX(STH!AU204,STH!CC204)</f>
        <v>0</v>
      </c>
      <c r="AZ195" s="148">
        <f>MAX(STH!AV204,STH!CD204)</f>
        <v>0</v>
      </c>
      <c r="BA195" s="148">
        <f>MAX(STH!AW204,STH!CE204)</f>
        <v>0</v>
      </c>
      <c r="BB195" s="148">
        <f>MAX(STH!AX204,STH!CF204)</f>
        <v>0</v>
      </c>
      <c r="BC195" s="148">
        <f>MAX(STH!AY204,STH!CG204)</f>
        <v>0</v>
      </c>
      <c r="BD195" s="148">
        <f>MAX(STH!AZ204,STH!CH204)</f>
        <v>0</v>
      </c>
      <c r="BE195" s="148">
        <f>MAX(STH!BA204,STH!CI204)</f>
        <v>0</v>
      </c>
      <c r="BF195" s="148">
        <f>MAX(STH!BB204,STH!CJ204)</f>
        <v>0</v>
      </c>
      <c r="BG195" s="148">
        <f>MAX(COUNTIF(STH!BC204,"Yes"),COUNTIF(STH!CK204,"Yes"))</f>
        <v>0</v>
      </c>
      <c r="BH195" s="55"/>
      <c r="BI195" s="148">
        <f>Trachoma!Q207</f>
        <v>0</v>
      </c>
      <c r="BJ195" s="148">
        <f>Trachoma!AK207</f>
        <v>0</v>
      </c>
      <c r="BK195" s="148">
        <f>Trachoma!AL207</f>
        <v>0</v>
      </c>
      <c r="BL195" s="148">
        <f>Trachoma!AN207</f>
        <v>0</v>
      </c>
      <c r="BM195" s="148">
        <f>Trachoma!AO207</f>
        <v>0</v>
      </c>
      <c r="BN195" s="148">
        <f>Trachoma!AT207</f>
        <v>0</v>
      </c>
      <c r="BO195" s="148">
        <f>Trachoma!AU207</f>
        <v>0</v>
      </c>
      <c r="BP195" s="148">
        <f>Trachoma!AV207</f>
        <v>0</v>
      </c>
      <c r="BQ195" s="148">
        <f>Trachoma!AW207</f>
        <v>0</v>
      </c>
      <c r="BR195" s="148">
        <f>COUNTIF(Trachoma!AX207,"Yes")</f>
        <v>0</v>
      </c>
      <c r="BS195" s="55"/>
      <c r="BT195" s="148">
        <f t="shared" si="34"/>
        <v>0</v>
      </c>
      <c r="BU195" s="148">
        <f t="shared" si="35"/>
        <v>0</v>
      </c>
      <c r="BV195" s="148">
        <f t="shared" si="36"/>
        <v>0</v>
      </c>
      <c r="BW195" s="148">
        <f t="shared" si="37"/>
        <v>0</v>
      </c>
      <c r="BX195" s="148">
        <f t="shared" si="38"/>
        <v>0</v>
      </c>
      <c r="BY195" s="148">
        <f t="shared" si="40"/>
        <v>0</v>
      </c>
      <c r="BZ195" s="148">
        <f t="shared" si="41"/>
        <v>0</v>
      </c>
      <c r="CA195" s="148">
        <f t="shared" si="42"/>
        <v>0</v>
      </c>
      <c r="CB195" s="148">
        <f t="shared" si="43"/>
        <v>0</v>
      </c>
      <c r="CC195" s="148">
        <f t="shared" si="39"/>
        <v>0</v>
      </c>
    </row>
    <row r="196" spans="2:81" x14ac:dyDescent="0.25">
      <c r="B196" s="361">
        <f>Demography!B204</f>
        <v>0</v>
      </c>
      <c r="C196" s="361">
        <f>Demography!C204</f>
        <v>0</v>
      </c>
      <c r="D196" s="362">
        <f>Demography!D204</f>
        <v>0</v>
      </c>
      <c r="E196" s="337"/>
      <c r="F196" s="362">
        <f>LF!M203</f>
        <v>0</v>
      </c>
      <c r="G196" s="362">
        <f>LF!AE203</f>
        <v>0</v>
      </c>
      <c r="H196" s="362">
        <f>LF!AF203</f>
        <v>0</v>
      </c>
      <c r="I196" s="362">
        <f>LF!AH203</f>
        <v>0</v>
      </c>
      <c r="J196" s="362">
        <f>LF!AI203</f>
        <v>0</v>
      </c>
      <c r="K196" s="362">
        <f>LF!AK203</f>
        <v>0</v>
      </c>
      <c r="L196" s="362">
        <f>LF!AM203</f>
        <v>0</v>
      </c>
      <c r="M196" s="362">
        <f>LF!AN203</f>
        <v>0</v>
      </c>
      <c r="N196" s="362">
        <f>LF!AO203</f>
        <v>0</v>
      </c>
      <c r="O196" s="362">
        <f>LF!AP203</f>
        <v>0</v>
      </c>
      <c r="P196" s="362">
        <f>LF!AQ203</f>
        <v>0</v>
      </c>
      <c r="Q196" s="362">
        <f>COUNTIF(LF!AR203,"Yes")</f>
        <v>0</v>
      </c>
      <c r="R196" s="337"/>
      <c r="S196" s="362">
        <f>Oncho!K203</f>
        <v>0</v>
      </c>
      <c r="T196" s="362">
        <f>MAX(Oncho!AB203,Oncho!BA203)</f>
        <v>0</v>
      </c>
      <c r="U196" s="362">
        <f>MAX(Oncho!AC203,Oncho!BB203)</f>
        <v>0</v>
      </c>
      <c r="V196" s="362">
        <f>MAX(Oncho!AE203,Oncho!BD203)</f>
        <v>0</v>
      </c>
      <c r="W196" s="362">
        <f>MAX(Oncho!AF203,Oncho!BE203)</f>
        <v>0</v>
      </c>
      <c r="X196" s="362">
        <f>MAX(Oncho!AG203,Oncho!BF203)</f>
        <v>0</v>
      </c>
      <c r="Y196" s="362">
        <f>MAX(Oncho!AH203,Oncho!BG203)</f>
        <v>0</v>
      </c>
      <c r="Z196" s="362">
        <f>MAX(Oncho!AI203,Oncho!BH203)</f>
        <v>0</v>
      </c>
      <c r="AA196" s="362">
        <f>MAX(Oncho!AJ203,Oncho!BI203)</f>
        <v>0</v>
      </c>
      <c r="AB196" s="362">
        <f>MAX(COUNTIF(Oncho!AK203,"Yes"),COUNTIF(Oncho!BJ203,"Yes"))</f>
        <v>0</v>
      </c>
      <c r="AC196" s="337"/>
      <c r="AD196" s="362">
        <f>Schisto!P205</f>
        <v>0</v>
      </c>
      <c r="AE196" s="362">
        <f>Schisto!AI205</f>
        <v>0</v>
      </c>
      <c r="AF196" s="362">
        <f>Schisto!AJ205</f>
        <v>0</v>
      </c>
      <c r="AG196" s="362">
        <f>Schisto!AN205</f>
        <v>0</v>
      </c>
      <c r="AH196" s="362">
        <f>Schisto!AO205</f>
        <v>0</v>
      </c>
      <c r="AI196" s="362">
        <f>Schisto!AT205</f>
        <v>0</v>
      </c>
      <c r="AJ196" s="362">
        <f>Schisto!AU205</f>
        <v>0</v>
      </c>
      <c r="AK196" s="362">
        <f>Schisto!AV205</f>
        <v>0</v>
      </c>
      <c r="AL196" s="362">
        <f>Schisto!AW205</f>
        <v>0</v>
      </c>
      <c r="AM196" s="362">
        <f>COUNTIF(Schisto!AX205,"Yes")</f>
        <v>0</v>
      </c>
      <c r="AN196" s="337"/>
      <c r="AO196" s="362">
        <f>STH!P205</f>
        <v>0</v>
      </c>
      <c r="AP196" s="362">
        <f>MAX(STH!AK205,STH!BS205)</f>
        <v>0</v>
      </c>
      <c r="AQ196" s="362">
        <f>MAX(STH!AL205,STH!BT205)</f>
        <v>0</v>
      </c>
      <c r="AR196" s="362">
        <f>MAX(STH!AM205,STH!BU205)</f>
        <v>0</v>
      </c>
      <c r="AS196" s="362">
        <f>MAX(STH!AN205,STH!BV205)</f>
        <v>0</v>
      </c>
      <c r="AT196" s="362">
        <f>MAX(STH!AO205,STH!BW205)</f>
        <v>0</v>
      </c>
      <c r="AU196" s="362">
        <f>MAX(STH!AQ205,STH!BY205)</f>
        <v>0</v>
      </c>
      <c r="AV196" s="362">
        <f>MAX(STH!AR205,STH!BZ205)</f>
        <v>0</v>
      </c>
      <c r="AW196" s="362">
        <f>MAX(STH!AS205,STH!CA205)</f>
        <v>0</v>
      </c>
      <c r="AX196" s="362">
        <f>MAX(STH!AT205,STH!CB205)</f>
        <v>0</v>
      </c>
      <c r="AY196" s="362">
        <f>MAX(STH!AU205,STH!CC205)</f>
        <v>0</v>
      </c>
      <c r="AZ196" s="362">
        <f>MAX(STH!AV205,STH!CD205)</f>
        <v>0</v>
      </c>
      <c r="BA196" s="362">
        <f>MAX(STH!AW205,STH!CE205)</f>
        <v>0</v>
      </c>
      <c r="BB196" s="362">
        <f>MAX(STH!AX205,STH!CF205)</f>
        <v>0</v>
      </c>
      <c r="BC196" s="362">
        <f>MAX(STH!AY205,STH!CG205)</f>
        <v>0</v>
      </c>
      <c r="BD196" s="362">
        <f>MAX(STH!AZ205,STH!CH205)</f>
        <v>0</v>
      </c>
      <c r="BE196" s="362">
        <f>MAX(STH!BA205,STH!CI205)</f>
        <v>0</v>
      </c>
      <c r="BF196" s="362">
        <f>MAX(STH!BB205,STH!CJ205)</f>
        <v>0</v>
      </c>
      <c r="BG196" s="362">
        <f>MAX(COUNTIF(STH!BC205,"Yes"),COUNTIF(STH!CK205,"Yes"))</f>
        <v>0</v>
      </c>
      <c r="BH196" s="337"/>
      <c r="BI196" s="362">
        <f>Trachoma!Q208</f>
        <v>0</v>
      </c>
      <c r="BJ196" s="362">
        <f>Trachoma!AK208</f>
        <v>0</v>
      </c>
      <c r="BK196" s="362">
        <f>Trachoma!AL208</f>
        <v>0</v>
      </c>
      <c r="BL196" s="362">
        <f>Trachoma!AN208</f>
        <v>0</v>
      </c>
      <c r="BM196" s="362">
        <f>Trachoma!AO208</f>
        <v>0</v>
      </c>
      <c r="BN196" s="362">
        <f>Trachoma!AT208</f>
        <v>0</v>
      </c>
      <c r="BO196" s="362">
        <f>Trachoma!AU208</f>
        <v>0</v>
      </c>
      <c r="BP196" s="362">
        <f>Trachoma!AV208</f>
        <v>0</v>
      </c>
      <c r="BQ196" s="362">
        <f>Trachoma!AW208</f>
        <v>0</v>
      </c>
      <c r="BR196" s="362">
        <f>COUNTIF(Trachoma!AX208,"Yes")</f>
        <v>0</v>
      </c>
      <c r="BS196" s="337"/>
      <c r="BT196" s="362">
        <f t="shared" si="34"/>
        <v>0</v>
      </c>
      <c r="BU196" s="362">
        <f t="shared" si="35"/>
        <v>0</v>
      </c>
      <c r="BV196" s="362">
        <f t="shared" si="36"/>
        <v>0</v>
      </c>
      <c r="BW196" s="362">
        <f t="shared" si="37"/>
        <v>0</v>
      </c>
      <c r="BX196" s="362">
        <f t="shared" si="38"/>
        <v>0</v>
      </c>
      <c r="BY196" s="362">
        <f t="shared" si="40"/>
        <v>0</v>
      </c>
      <c r="BZ196" s="362">
        <f t="shared" si="41"/>
        <v>0</v>
      </c>
      <c r="CA196" s="362">
        <f t="shared" si="42"/>
        <v>0</v>
      </c>
      <c r="CB196" s="362">
        <f t="shared" si="43"/>
        <v>0</v>
      </c>
      <c r="CC196" s="362">
        <f t="shared" si="39"/>
        <v>0</v>
      </c>
    </row>
    <row r="197" spans="2:81" x14ac:dyDescent="0.25">
      <c r="B197" s="147">
        <f>Demography!B205</f>
        <v>0</v>
      </c>
      <c r="C197" s="147">
        <f>Demography!C205</f>
        <v>0</v>
      </c>
      <c r="D197" s="148">
        <f>Demography!D205</f>
        <v>0</v>
      </c>
      <c r="E197" s="55"/>
      <c r="F197" s="148">
        <f>LF!M204</f>
        <v>0</v>
      </c>
      <c r="G197" s="148">
        <f>LF!AE204</f>
        <v>0</v>
      </c>
      <c r="H197" s="148">
        <f>LF!AF204</f>
        <v>0</v>
      </c>
      <c r="I197" s="148">
        <f>LF!AH204</f>
        <v>0</v>
      </c>
      <c r="J197" s="148">
        <f>LF!AI204</f>
        <v>0</v>
      </c>
      <c r="K197" s="148">
        <f>LF!AK204</f>
        <v>0</v>
      </c>
      <c r="L197" s="148">
        <f>LF!AM204</f>
        <v>0</v>
      </c>
      <c r="M197" s="148">
        <f>LF!AN204</f>
        <v>0</v>
      </c>
      <c r="N197" s="148">
        <f>LF!AO204</f>
        <v>0</v>
      </c>
      <c r="O197" s="148">
        <f>LF!AP204</f>
        <v>0</v>
      </c>
      <c r="P197" s="148">
        <f>LF!AQ204</f>
        <v>0</v>
      </c>
      <c r="Q197" s="148">
        <f>COUNTIF(LF!AR204,"Yes")</f>
        <v>0</v>
      </c>
      <c r="R197" s="55"/>
      <c r="S197" s="148">
        <f>Oncho!K204</f>
        <v>0</v>
      </c>
      <c r="T197" s="148">
        <f>MAX(Oncho!AB204,Oncho!BA204)</f>
        <v>0</v>
      </c>
      <c r="U197" s="148">
        <f>MAX(Oncho!AC204,Oncho!BB204)</f>
        <v>0</v>
      </c>
      <c r="V197" s="148">
        <f>MAX(Oncho!AE204,Oncho!BD204)</f>
        <v>0</v>
      </c>
      <c r="W197" s="148">
        <f>MAX(Oncho!AF204,Oncho!BE204)</f>
        <v>0</v>
      </c>
      <c r="X197" s="148">
        <f>MAX(Oncho!AG204,Oncho!BF204)</f>
        <v>0</v>
      </c>
      <c r="Y197" s="148">
        <f>MAX(Oncho!AH204,Oncho!BG204)</f>
        <v>0</v>
      </c>
      <c r="Z197" s="148">
        <f>MAX(Oncho!AI204,Oncho!BH204)</f>
        <v>0</v>
      </c>
      <c r="AA197" s="148">
        <f>MAX(Oncho!AJ204,Oncho!BI204)</f>
        <v>0</v>
      </c>
      <c r="AB197" s="148">
        <f>MAX(COUNTIF(Oncho!AK204,"Yes"),COUNTIF(Oncho!BJ204,"Yes"))</f>
        <v>0</v>
      </c>
      <c r="AC197" s="55"/>
      <c r="AD197" s="148">
        <f>Schisto!P206</f>
        <v>0</v>
      </c>
      <c r="AE197" s="148">
        <f>Schisto!AI206</f>
        <v>0</v>
      </c>
      <c r="AF197" s="148">
        <f>Schisto!AJ206</f>
        <v>0</v>
      </c>
      <c r="AG197" s="148">
        <f>Schisto!AN206</f>
        <v>0</v>
      </c>
      <c r="AH197" s="148">
        <f>Schisto!AO206</f>
        <v>0</v>
      </c>
      <c r="AI197" s="148">
        <f>Schisto!AT206</f>
        <v>0</v>
      </c>
      <c r="AJ197" s="148">
        <f>Schisto!AU206</f>
        <v>0</v>
      </c>
      <c r="AK197" s="148">
        <f>Schisto!AV206</f>
        <v>0</v>
      </c>
      <c r="AL197" s="148">
        <f>Schisto!AW206</f>
        <v>0</v>
      </c>
      <c r="AM197" s="148">
        <f>COUNTIF(Schisto!AX206,"Yes")</f>
        <v>0</v>
      </c>
      <c r="AN197" s="55"/>
      <c r="AO197" s="148">
        <f>STH!P206</f>
        <v>0</v>
      </c>
      <c r="AP197" s="148">
        <f>MAX(STH!AK206,STH!BS206)</f>
        <v>0</v>
      </c>
      <c r="AQ197" s="148">
        <f>MAX(STH!AL206,STH!BT206)</f>
        <v>0</v>
      </c>
      <c r="AR197" s="148">
        <f>MAX(STH!AM206,STH!BU206)</f>
        <v>0</v>
      </c>
      <c r="AS197" s="148">
        <f>MAX(STH!AN206,STH!BV206)</f>
        <v>0</v>
      </c>
      <c r="AT197" s="148">
        <f>MAX(STH!AO206,STH!BW206)</f>
        <v>0</v>
      </c>
      <c r="AU197" s="148">
        <f>MAX(STH!AQ206,STH!BY206)</f>
        <v>0</v>
      </c>
      <c r="AV197" s="148">
        <f>MAX(STH!AR206,STH!BZ206)</f>
        <v>0</v>
      </c>
      <c r="AW197" s="148">
        <f>MAX(STH!AS206,STH!CA206)</f>
        <v>0</v>
      </c>
      <c r="AX197" s="148">
        <f>MAX(STH!AT206,STH!CB206)</f>
        <v>0</v>
      </c>
      <c r="AY197" s="148">
        <f>MAX(STH!AU206,STH!CC206)</f>
        <v>0</v>
      </c>
      <c r="AZ197" s="148">
        <f>MAX(STH!AV206,STH!CD206)</f>
        <v>0</v>
      </c>
      <c r="BA197" s="148">
        <f>MAX(STH!AW206,STH!CE206)</f>
        <v>0</v>
      </c>
      <c r="BB197" s="148">
        <f>MAX(STH!AX206,STH!CF206)</f>
        <v>0</v>
      </c>
      <c r="BC197" s="148">
        <f>MAX(STH!AY206,STH!CG206)</f>
        <v>0</v>
      </c>
      <c r="BD197" s="148">
        <f>MAX(STH!AZ206,STH!CH206)</f>
        <v>0</v>
      </c>
      <c r="BE197" s="148">
        <f>MAX(STH!BA206,STH!CI206)</f>
        <v>0</v>
      </c>
      <c r="BF197" s="148">
        <f>MAX(STH!BB206,STH!CJ206)</f>
        <v>0</v>
      </c>
      <c r="BG197" s="148">
        <f>MAX(COUNTIF(STH!BC206,"Yes"),COUNTIF(STH!CK206,"Yes"))</f>
        <v>0</v>
      </c>
      <c r="BH197" s="55"/>
      <c r="BI197" s="148">
        <f>Trachoma!Q209</f>
        <v>0</v>
      </c>
      <c r="BJ197" s="148">
        <f>Trachoma!AK209</f>
        <v>0</v>
      </c>
      <c r="BK197" s="148">
        <f>Trachoma!AL209</f>
        <v>0</v>
      </c>
      <c r="BL197" s="148">
        <f>Trachoma!AN209</f>
        <v>0</v>
      </c>
      <c r="BM197" s="148">
        <f>Trachoma!AO209</f>
        <v>0</v>
      </c>
      <c r="BN197" s="148">
        <f>Trachoma!AT209</f>
        <v>0</v>
      </c>
      <c r="BO197" s="148">
        <f>Trachoma!AU209</f>
        <v>0</v>
      </c>
      <c r="BP197" s="148">
        <f>Trachoma!AV209</f>
        <v>0</v>
      </c>
      <c r="BQ197" s="148">
        <f>Trachoma!AW209</f>
        <v>0</v>
      </c>
      <c r="BR197" s="148">
        <f>COUNTIF(Trachoma!AX209,"Yes")</f>
        <v>0</v>
      </c>
      <c r="BS197" s="55"/>
      <c r="BT197" s="148">
        <f t="shared" si="34"/>
        <v>0</v>
      </c>
      <c r="BU197" s="148">
        <f t="shared" si="35"/>
        <v>0</v>
      </c>
      <c r="BV197" s="148">
        <f t="shared" si="36"/>
        <v>0</v>
      </c>
      <c r="BW197" s="148">
        <f t="shared" si="37"/>
        <v>0</v>
      </c>
      <c r="BX197" s="148">
        <f t="shared" si="38"/>
        <v>0</v>
      </c>
      <c r="BY197" s="148">
        <f t="shared" si="40"/>
        <v>0</v>
      </c>
      <c r="BZ197" s="148">
        <f t="shared" si="41"/>
        <v>0</v>
      </c>
      <c r="CA197" s="148">
        <f t="shared" si="42"/>
        <v>0</v>
      </c>
      <c r="CB197" s="148">
        <f t="shared" si="43"/>
        <v>0</v>
      </c>
      <c r="CC197" s="148">
        <f t="shared" si="39"/>
        <v>0</v>
      </c>
    </row>
    <row r="198" spans="2:81" x14ac:dyDescent="0.25">
      <c r="B198" s="361">
        <f>Demography!B206</f>
        <v>0</v>
      </c>
      <c r="C198" s="361">
        <f>Demography!C206</f>
        <v>0</v>
      </c>
      <c r="D198" s="362">
        <f>Demography!D206</f>
        <v>0</v>
      </c>
      <c r="E198" s="337"/>
      <c r="F198" s="362">
        <f>LF!M205</f>
        <v>0</v>
      </c>
      <c r="G198" s="362">
        <f>LF!AE205</f>
        <v>0</v>
      </c>
      <c r="H198" s="362">
        <f>LF!AF205</f>
        <v>0</v>
      </c>
      <c r="I198" s="362">
        <f>LF!AH205</f>
        <v>0</v>
      </c>
      <c r="J198" s="362">
        <f>LF!AI205</f>
        <v>0</v>
      </c>
      <c r="K198" s="362">
        <f>LF!AK205</f>
        <v>0</v>
      </c>
      <c r="L198" s="362">
        <f>LF!AM205</f>
        <v>0</v>
      </c>
      <c r="M198" s="362">
        <f>LF!AN205</f>
        <v>0</v>
      </c>
      <c r="N198" s="362">
        <f>LF!AO205</f>
        <v>0</v>
      </c>
      <c r="O198" s="362">
        <f>LF!AP205</f>
        <v>0</v>
      </c>
      <c r="P198" s="362">
        <f>LF!AQ205</f>
        <v>0</v>
      </c>
      <c r="Q198" s="362">
        <f>COUNTIF(LF!AR205,"Yes")</f>
        <v>0</v>
      </c>
      <c r="R198" s="337"/>
      <c r="S198" s="362">
        <f>Oncho!K205</f>
        <v>0</v>
      </c>
      <c r="T198" s="362">
        <f>MAX(Oncho!AB205,Oncho!BA205)</f>
        <v>0</v>
      </c>
      <c r="U198" s="362">
        <f>MAX(Oncho!AC205,Oncho!BB205)</f>
        <v>0</v>
      </c>
      <c r="V198" s="362">
        <f>MAX(Oncho!AE205,Oncho!BD205)</f>
        <v>0</v>
      </c>
      <c r="W198" s="362">
        <f>MAX(Oncho!AF205,Oncho!BE205)</f>
        <v>0</v>
      </c>
      <c r="X198" s="362">
        <f>MAX(Oncho!AG205,Oncho!BF205)</f>
        <v>0</v>
      </c>
      <c r="Y198" s="362">
        <f>MAX(Oncho!AH205,Oncho!BG205)</f>
        <v>0</v>
      </c>
      <c r="Z198" s="362">
        <f>MAX(Oncho!AI205,Oncho!BH205)</f>
        <v>0</v>
      </c>
      <c r="AA198" s="362">
        <f>MAX(Oncho!AJ205,Oncho!BI205)</f>
        <v>0</v>
      </c>
      <c r="AB198" s="362">
        <f>MAX(COUNTIF(Oncho!AK205,"Yes"),COUNTIF(Oncho!BJ205,"Yes"))</f>
        <v>0</v>
      </c>
      <c r="AC198" s="337"/>
      <c r="AD198" s="362">
        <f>Schisto!P207</f>
        <v>0</v>
      </c>
      <c r="AE198" s="362">
        <f>Schisto!AI207</f>
        <v>0</v>
      </c>
      <c r="AF198" s="362">
        <f>Schisto!AJ207</f>
        <v>0</v>
      </c>
      <c r="AG198" s="362">
        <f>Schisto!AN207</f>
        <v>0</v>
      </c>
      <c r="AH198" s="362">
        <f>Schisto!AO207</f>
        <v>0</v>
      </c>
      <c r="AI198" s="362">
        <f>Schisto!AT207</f>
        <v>0</v>
      </c>
      <c r="AJ198" s="362">
        <f>Schisto!AU207</f>
        <v>0</v>
      </c>
      <c r="AK198" s="362">
        <f>Schisto!AV207</f>
        <v>0</v>
      </c>
      <c r="AL198" s="362">
        <f>Schisto!AW207</f>
        <v>0</v>
      </c>
      <c r="AM198" s="362">
        <f>COUNTIF(Schisto!AX207,"Yes")</f>
        <v>0</v>
      </c>
      <c r="AN198" s="337"/>
      <c r="AO198" s="362">
        <f>STH!P207</f>
        <v>0</v>
      </c>
      <c r="AP198" s="362">
        <f>MAX(STH!AK207,STH!BS207)</f>
        <v>0</v>
      </c>
      <c r="AQ198" s="362">
        <f>MAX(STH!AL207,STH!BT207)</f>
        <v>0</v>
      </c>
      <c r="AR198" s="362">
        <f>MAX(STH!AM207,STH!BU207)</f>
        <v>0</v>
      </c>
      <c r="AS198" s="362">
        <f>MAX(STH!AN207,STH!BV207)</f>
        <v>0</v>
      </c>
      <c r="AT198" s="362">
        <f>MAX(STH!AO207,STH!BW207)</f>
        <v>0</v>
      </c>
      <c r="AU198" s="362">
        <f>MAX(STH!AQ207,STH!BY207)</f>
        <v>0</v>
      </c>
      <c r="AV198" s="362">
        <f>MAX(STH!AR207,STH!BZ207)</f>
        <v>0</v>
      </c>
      <c r="AW198" s="362">
        <f>MAX(STH!AS207,STH!CA207)</f>
        <v>0</v>
      </c>
      <c r="AX198" s="362">
        <f>MAX(STH!AT207,STH!CB207)</f>
        <v>0</v>
      </c>
      <c r="AY198" s="362">
        <f>MAX(STH!AU207,STH!CC207)</f>
        <v>0</v>
      </c>
      <c r="AZ198" s="362">
        <f>MAX(STH!AV207,STH!CD207)</f>
        <v>0</v>
      </c>
      <c r="BA198" s="362">
        <f>MAX(STH!AW207,STH!CE207)</f>
        <v>0</v>
      </c>
      <c r="BB198" s="362">
        <f>MAX(STH!AX207,STH!CF207)</f>
        <v>0</v>
      </c>
      <c r="BC198" s="362">
        <f>MAX(STH!AY207,STH!CG207)</f>
        <v>0</v>
      </c>
      <c r="BD198" s="362">
        <f>MAX(STH!AZ207,STH!CH207)</f>
        <v>0</v>
      </c>
      <c r="BE198" s="362">
        <f>MAX(STH!BA207,STH!CI207)</f>
        <v>0</v>
      </c>
      <c r="BF198" s="362">
        <f>MAX(STH!BB207,STH!CJ207)</f>
        <v>0</v>
      </c>
      <c r="BG198" s="362">
        <f>MAX(COUNTIF(STH!BC207,"Yes"),COUNTIF(STH!CK207,"Yes"))</f>
        <v>0</v>
      </c>
      <c r="BH198" s="337"/>
      <c r="BI198" s="362">
        <f>Trachoma!Q210</f>
        <v>0</v>
      </c>
      <c r="BJ198" s="362">
        <f>Trachoma!AK210</f>
        <v>0</v>
      </c>
      <c r="BK198" s="362">
        <f>Trachoma!AL210</f>
        <v>0</v>
      </c>
      <c r="BL198" s="362">
        <f>Trachoma!AN210</f>
        <v>0</v>
      </c>
      <c r="BM198" s="362">
        <f>Trachoma!AO210</f>
        <v>0</v>
      </c>
      <c r="BN198" s="362">
        <f>Trachoma!AT210</f>
        <v>0</v>
      </c>
      <c r="BO198" s="362">
        <f>Trachoma!AU210</f>
        <v>0</v>
      </c>
      <c r="BP198" s="362">
        <f>Trachoma!AV210</f>
        <v>0</v>
      </c>
      <c r="BQ198" s="362">
        <f>Trachoma!AW210</f>
        <v>0</v>
      </c>
      <c r="BR198" s="362">
        <f>COUNTIF(Trachoma!AX210,"Yes")</f>
        <v>0</v>
      </c>
      <c r="BS198" s="337"/>
      <c r="BT198" s="362">
        <f t="shared" si="34"/>
        <v>0</v>
      </c>
      <c r="BU198" s="362">
        <f t="shared" si="35"/>
        <v>0</v>
      </c>
      <c r="BV198" s="362">
        <f t="shared" si="36"/>
        <v>0</v>
      </c>
      <c r="BW198" s="362">
        <f t="shared" si="37"/>
        <v>0</v>
      </c>
      <c r="BX198" s="362">
        <f t="shared" si="38"/>
        <v>0</v>
      </c>
      <c r="BY198" s="362">
        <f t="shared" si="40"/>
        <v>0</v>
      </c>
      <c r="BZ198" s="362">
        <f t="shared" si="41"/>
        <v>0</v>
      </c>
      <c r="CA198" s="362">
        <f t="shared" si="42"/>
        <v>0</v>
      </c>
      <c r="CB198" s="362">
        <f t="shared" si="43"/>
        <v>0</v>
      </c>
      <c r="CC198" s="362">
        <f t="shared" si="39"/>
        <v>0</v>
      </c>
    </row>
    <row r="199" spans="2:81" x14ac:dyDescent="0.25">
      <c r="B199" s="147">
        <f>Demography!B207</f>
        <v>0</v>
      </c>
      <c r="C199" s="147">
        <f>Demography!C207</f>
        <v>0</v>
      </c>
      <c r="D199" s="148">
        <f>Demography!D207</f>
        <v>0</v>
      </c>
      <c r="E199" s="55"/>
      <c r="F199" s="148">
        <f>LF!M206</f>
        <v>0</v>
      </c>
      <c r="G199" s="148">
        <f>LF!AE206</f>
        <v>0</v>
      </c>
      <c r="H199" s="148">
        <f>LF!AF206</f>
        <v>0</v>
      </c>
      <c r="I199" s="148">
        <f>LF!AH206</f>
        <v>0</v>
      </c>
      <c r="J199" s="148">
        <f>LF!AI206</f>
        <v>0</v>
      </c>
      <c r="K199" s="148">
        <f>LF!AK206</f>
        <v>0</v>
      </c>
      <c r="L199" s="148">
        <f>LF!AM206</f>
        <v>0</v>
      </c>
      <c r="M199" s="148">
        <f>LF!AN206</f>
        <v>0</v>
      </c>
      <c r="N199" s="148">
        <f>LF!AO206</f>
        <v>0</v>
      </c>
      <c r="O199" s="148">
        <f>LF!AP206</f>
        <v>0</v>
      </c>
      <c r="P199" s="148">
        <f>LF!AQ206</f>
        <v>0</v>
      </c>
      <c r="Q199" s="148">
        <f>COUNTIF(LF!AR206,"Yes")</f>
        <v>0</v>
      </c>
      <c r="R199" s="55"/>
      <c r="S199" s="148">
        <f>Oncho!K206</f>
        <v>0</v>
      </c>
      <c r="T199" s="148">
        <f>MAX(Oncho!AB206,Oncho!BA206)</f>
        <v>0</v>
      </c>
      <c r="U199" s="148">
        <f>MAX(Oncho!AC206,Oncho!BB206)</f>
        <v>0</v>
      </c>
      <c r="V199" s="148">
        <f>MAX(Oncho!AE206,Oncho!BD206)</f>
        <v>0</v>
      </c>
      <c r="W199" s="148">
        <f>MAX(Oncho!AF206,Oncho!BE206)</f>
        <v>0</v>
      </c>
      <c r="X199" s="148">
        <f>MAX(Oncho!AG206,Oncho!BF206)</f>
        <v>0</v>
      </c>
      <c r="Y199" s="148">
        <f>MAX(Oncho!AH206,Oncho!BG206)</f>
        <v>0</v>
      </c>
      <c r="Z199" s="148">
        <f>MAX(Oncho!AI206,Oncho!BH206)</f>
        <v>0</v>
      </c>
      <c r="AA199" s="148">
        <f>MAX(Oncho!AJ206,Oncho!BI206)</f>
        <v>0</v>
      </c>
      <c r="AB199" s="148">
        <f>MAX(COUNTIF(Oncho!AK206,"Yes"),COUNTIF(Oncho!BJ206,"Yes"))</f>
        <v>0</v>
      </c>
      <c r="AC199" s="55"/>
      <c r="AD199" s="148">
        <f>Schisto!P208</f>
        <v>0</v>
      </c>
      <c r="AE199" s="148">
        <f>Schisto!AI208</f>
        <v>0</v>
      </c>
      <c r="AF199" s="148">
        <f>Schisto!AJ208</f>
        <v>0</v>
      </c>
      <c r="AG199" s="148">
        <f>Schisto!AN208</f>
        <v>0</v>
      </c>
      <c r="AH199" s="148">
        <f>Schisto!AO208</f>
        <v>0</v>
      </c>
      <c r="AI199" s="148">
        <f>Schisto!AT208</f>
        <v>0</v>
      </c>
      <c r="AJ199" s="148">
        <f>Schisto!AU208</f>
        <v>0</v>
      </c>
      <c r="AK199" s="148">
        <f>Schisto!AV208</f>
        <v>0</v>
      </c>
      <c r="AL199" s="148">
        <f>Schisto!AW208</f>
        <v>0</v>
      </c>
      <c r="AM199" s="148">
        <f>COUNTIF(Schisto!AX208,"Yes")</f>
        <v>0</v>
      </c>
      <c r="AN199" s="55"/>
      <c r="AO199" s="148">
        <f>STH!P208</f>
        <v>0</v>
      </c>
      <c r="AP199" s="148">
        <f>MAX(STH!AK208,STH!BS208)</f>
        <v>0</v>
      </c>
      <c r="AQ199" s="148">
        <f>MAX(STH!AL208,STH!BT208)</f>
        <v>0</v>
      </c>
      <c r="AR199" s="148">
        <f>MAX(STH!AM208,STH!BU208)</f>
        <v>0</v>
      </c>
      <c r="AS199" s="148">
        <f>MAX(STH!AN208,STH!BV208)</f>
        <v>0</v>
      </c>
      <c r="AT199" s="148">
        <f>MAX(STH!AO208,STH!BW208)</f>
        <v>0</v>
      </c>
      <c r="AU199" s="148">
        <f>MAX(STH!AQ208,STH!BY208)</f>
        <v>0</v>
      </c>
      <c r="AV199" s="148">
        <f>MAX(STH!AR208,STH!BZ208)</f>
        <v>0</v>
      </c>
      <c r="AW199" s="148">
        <f>MAX(STH!AS208,STH!CA208)</f>
        <v>0</v>
      </c>
      <c r="AX199" s="148">
        <f>MAX(STH!AT208,STH!CB208)</f>
        <v>0</v>
      </c>
      <c r="AY199" s="148">
        <f>MAX(STH!AU208,STH!CC208)</f>
        <v>0</v>
      </c>
      <c r="AZ199" s="148">
        <f>MAX(STH!AV208,STH!CD208)</f>
        <v>0</v>
      </c>
      <c r="BA199" s="148">
        <f>MAX(STH!AW208,STH!CE208)</f>
        <v>0</v>
      </c>
      <c r="BB199" s="148">
        <f>MAX(STH!AX208,STH!CF208)</f>
        <v>0</v>
      </c>
      <c r="BC199" s="148">
        <f>MAX(STH!AY208,STH!CG208)</f>
        <v>0</v>
      </c>
      <c r="BD199" s="148">
        <f>MAX(STH!AZ208,STH!CH208)</f>
        <v>0</v>
      </c>
      <c r="BE199" s="148">
        <f>MAX(STH!BA208,STH!CI208)</f>
        <v>0</v>
      </c>
      <c r="BF199" s="148">
        <f>MAX(STH!BB208,STH!CJ208)</f>
        <v>0</v>
      </c>
      <c r="BG199" s="148">
        <f>MAX(COUNTIF(STH!BC208,"Yes"),COUNTIF(STH!CK208,"Yes"))</f>
        <v>0</v>
      </c>
      <c r="BH199" s="55"/>
      <c r="BI199" s="148">
        <f>Trachoma!Q211</f>
        <v>0</v>
      </c>
      <c r="BJ199" s="148">
        <f>Trachoma!AK211</f>
        <v>0</v>
      </c>
      <c r="BK199" s="148">
        <f>Trachoma!AL211</f>
        <v>0</v>
      </c>
      <c r="BL199" s="148">
        <f>Trachoma!AN211</f>
        <v>0</v>
      </c>
      <c r="BM199" s="148">
        <f>Trachoma!AO211</f>
        <v>0</v>
      </c>
      <c r="BN199" s="148">
        <f>Trachoma!AT211</f>
        <v>0</v>
      </c>
      <c r="BO199" s="148">
        <f>Trachoma!AU211</f>
        <v>0</v>
      </c>
      <c r="BP199" s="148">
        <f>Trachoma!AV211</f>
        <v>0</v>
      </c>
      <c r="BQ199" s="148">
        <f>Trachoma!AW211</f>
        <v>0</v>
      </c>
      <c r="BR199" s="148">
        <f>COUNTIF(Trachoma!AX211,"Yes")</f>
        <v>0</v>
      </c>
      <c r="BS199" s="55"/>
      <c r="BT199" s="148">
        <f t="shared" si="34"/>
        <v>0</v>
      </c>
      <c r="BU199" s="148">
        <f t="shared" si="35"/>
        <v>0</v>
      </c>
      <c r="BV199" s="148">
        <f t="shared" si="36"/>
        <v>0</v>
      </c>
      <c r="BW199" s="148">
        <f t="shared" si="37"/>
        <v>0</v>
      </c>
      <c r="BX199" s="148">
        <f t="shared" si="38"/>
        <v>0</v>
      </c>
      <c r="BY199" s="148">
        <f t="shared" si="40"/>
        <v>0</v>
      </c>
      <c r="BZ199" s="148">
        <f t="shared" si="41"/>
        <v>0</v>
      </c>
      <c r="CA199" s="148">
        <f t="shared" si="42"/>
        <v>0</v>
      </c>
      <c r="CB199" s="148">
        <f t="shared" si="43"/>
        <v>0</v>
      </c>
      <c r="CC199" s="148">
        <f t="shared" si="39"/>
        <v>0</v>
      </c>
    </row>
    <row r="200" spans="2:81" x14ac:dyDescent="0.25">
      <c r="B200" s="361">
        <f>Demography!B208</f>
        <v>0</v>
      </c>
      <c r="C200" s="361">
        <f>Demography!C208</f>
        <v>0</v>
      </c>
      <c r="D200" s="362">
        <f>Demography!D208</f>
        <v>0</v>
      </c>
      <c r="E200" s="337"/>
      <c r="F200" s="362">
        <f>LF!M207</f>
        <v>0</v>
      </c>
      <c r="G200" s="362">
        <f>LF!AE207</f>
        <v>0</v>
      </c>
      <c r="H200" s="362">
        <f>LF!AF207</f>
        <v>0</v>
      </c>
      <c r="I200" s="362">
        <f>LF!AH207</f>
        <v>0</v>
      </c>
      <c r="J200" s="362">
        <f>LF!AI207</f>
        <v>0</v>
      </c>
      <c r="K200" s="362">
        <f>LF!AK207</f>
        <v>0</v>
      </c>
      <c r="L200" s="362">
        <f>LF!AM207</f>
        <v>0</v>
      </c>
      <c r="M200" s="362">
        <f>LF!AN207</f>
        <v>0</v>
      </c>
      <c r="N200" s="362">
        <f>LF!AO207</f>
        <v>0</v>
      </c>
      <c r="O200" s="362">
        <f>LF!AP207</f>
        <v>0</v>
      </c>
      <c r="P200" s="362">
        <f>LF!AQ207</f>
        <v>0</v>
      </c>
      <c r="Q200" s="362">
        <f>COUNTIF(LF!AR207,"Yes")</f>
        <v>0</v>
      </c>
      <c r="R200" s="337"/>
      <c r="S200" s="362">
        <f>Oncho!K207</f>
        <v>0</v>
      </c>
      <c r="T200" s="362">
        <f>MAX(Oncho!AB207,Oncho!BA207)</f>
        <v>0</v>
      </c>
      <c r="U200" s="362">
        <f>MAX(Oncho!AC207,Oncho!BB207)</f>
        <v>0</v>
      </c>
      <c r="V200" s="362">
        <f>MAX(Oncho!AE207,Oncho!BD207)</f>
        <v>0</v>
      </c>
      <c r="W200" s="362">
        <f>MAX(Oncho!AF207,Oncho!BE207)</f>
        <v>0</v>
      </c>
      <c r="X200" s="362">
        <f>MAX(Oncho!AG207,Oncho!BF207)</f>
        <v>0</v>
      </c>
      <c r="Y200" s="362">
        <f>MAX(Oncho!AH207,Oncho!BG207)</f>
        <v>0</v>
      </c>
      <c r="Z200" s="362">
        <f>MAX(Oncho!AI207,Oncho!BH207)</f>
        <v>0</v>
      </c>
      <c r="AA200" s="362">
        <f>MAX(Oncho!AJ207,Oncho!BI207)</f>
        <v>0</v>
      </c>
      <c r="AB200" s="362">
        <f>MAX(COUNTIF(Oncho!AK207,"Yes"),COUNTIF(Oncho!BJ207,"Yes"))</f>
        <v>0</v>
      </c>
      <c r="AC200" s="337"/>
      <c r="AD200" s="362">
        <f>Schisto!P209</f>
        <v>0</v>
      </c>
      <c r="AE200" s="362">
        <f>Schisto!AI209</f>
        <v>0</v>
      </c>
      <c r="AF200" s="362">
        <f>Schisto!AJ209</f>
        <v>0</v>
      </c>
      <c r="AG200" s="362">
        <f>Schisto!AN209</f>
        <v>0</v>
      </c>
      <c r="AH200" s="362">
        <f>Schisto!AO209</f>
        <v>0</v>
      </c>
      <c r="AI200" s="362">
        <f>Schisto!AT209</f>
        <v>0</v>
      </c>
      <c r="AJ200" s="362">
        <f>Schisto!AU209</f>
        <v>0</v>
      </c>
      <c r="AK200" s="362">
        <f>Schisto!AV209</f>
        <v>0</v>
      </c>
      <c r="AL200" s="362">
        <f>Schisto!AW209</f>
        <v>0</v>
      </c>
      <c r="AM200" s="362">
        <f>COUNTIF(Schisto!AX209,"Yes")</f>
        <v>0</v>
      </c>
      <c r="AN200" s="337"/>
      <c r="AO200" s="362">
        <f>STH!P209</f>
        <v>0</v>
      </c>
      <c r="AP200" s="362">
        <f>MAX(STH!AK209,STH!BS209)</f>
        <v>0</v>
      </c>
      <c r="AQ200" s="362">
        <f>MAX(STH!AL209,STH!BT209)</f>
        <v>0</v>
      </c>
      <c r="AR200" s="362">
        <f>MAX(STH!AM209,STH!BU209)</f>
        <v>0</v>
      </c>
      <c r="AS200" s="362">
        <f>MAX(STH!AN209,STH!BV209)</f>
        <v>0</v>
      </c>
      <c r="AT200" s="362">
        <f>MAX(STH!AO209,STH!BW209)</f>
        <v>0</v>
      </c>
      <c r="AU200" s="362">
        <f>MAX(STH!AQ209,STH!BY209)</f>
        <v>0</v>
      </c>
      <c r="AV200" s="362">
        <f>MAX(STH!AR209,STH!BZ209)</f>
        <v>0</v>
      </c>
      <c r="AW200" s="362">
        <f>MAX(STH!AS209,STH!CA209)</f>
        <v>0</v>
      </c>
      <c r="AX200" s="362">
        <f>MAX(STH!AT209,STH!CB209)</f>
        <v>0</v>
      </c>
      <c r="AY200" s="362">
        <f>MAX(STH!AU209,STH!CC209)</f>
        <v>0</v>
      </c>
      <c r="AZ200" s="362">
        <f>MAX(STH!AV209,STH!CD209)</f>
        <v>0</v>
      </c>
      <c r="BA200" s="362">
        <f>MAX(STH!AW209,STH!CE209)</f>
        <v>0</v>
      </c>
      <c r="BB200" s="362">
        <f>MAX(STH!AX209,STH!CF209)</f>
        <v>0</v>
      </c>
      <c r="BC200" s="362">
        <f>MAX(STH!AY209,STH!CG209)</f>
        <v>0</v>
      </c>
      <c r="BD200" s="362">
        <f>MAX(STH!AZ209,STH!CH209)</f>
        <v>0</v>
      </c>
      <c r="BE200" s="362">
        <f>MAX(STH!BA209,STH!CI209)</f>
        <v>0</v>
      </c>
      <c r="BF200" s="362">
        <f>MAX(STH!BB209,STH!CJ209)</f>
        <v>0</v>
      </c>
      <c r="BG200" s="362">
        <f>MAX(COUNTIF(STH!BC209,"Yes"),COUNTIF(STH!CK209,"Yes"))</f>
        <v>0</v>
      </c>
      <c r="BH200" s="337"/>
      <c r="BI200" s="362">
        <f>Trachoma!Q212</f>
        <v>0</v>
      </c>
      <c r="BJ200" s="362">
        <f>Trachoma!AK212</f>
        <v>0</v>
      </c>
      <c r="BK200" s="362">
        <f>Trachoma!AL212</f>
        <v>0</v>
      </c>
      <c r="BL200" s="362">
        <f>Trachoma!AN212</f>
        <v>0</v>
      </c>
      <c r="BM200" s="362">
        <f>Trachoma!AO212</f>
        <v>0</v>
      </c>
      <c r="BN200" s="362">
        <f>Trachoma!AT212</f>
        <v>0</v>
      </c>
      <c r="BO200" s="362">
        <f>Trachoma!AU212</f>
        <v>0</v>
      </c>
      <c r="BP200" s="362">
        <f>Trachoma!AV212</f>
        <v>0</v>
      </c>
      <c r="BQ200" s="362">
        <f>Trachoma!AW212</f>
        <v>0</v>
      </c>
      <c r="BR200" s="362">
        <f>COUNTIF(Trachoma!AX212,"Yes")</f>
        <v>0</v>
      </c>
      <c r="BS200" s="337"/>
      <c r="BT200" s="362">
        <f t="shared" si="34"/>
        <v>0</v>
      </c>
      <c r="BU200" s="362">
        <f t="shared" si="35"/>
        <v>0</v>
      </c>
      <c r="BV200" s="362">
        <f t="shared" si="36"/>
        <v>0</v>
      </c>
      <c r="BW200" s="362">
        <f t="shared" si="37"/>
        <v>0</v>
      </c>
      <c r="BX200" s="362">
        <f t="shared" si="38"/>
        <v>0</v>
      </c>
      <c r="BY200" s="362">
        <f t="shared" si="40"/>
        <v>0</v>
      </c>
      <c r="BZ200" s="362">
        <f t="shared" si="41"/>
        <v>0</v>
      </c>
      <c r="CA200" s="362">
        <f t="shared" si="42"/>
        <v>0</v>
      </c>
      <c r="CB200" s="362">
        <f t="shared" si="43"/>
        <v>0</v>
      </c>
      <c r="CC200" s="362">
        <f t="shared" si="39"/>
        <v>0</v>
      </c>
    </row>
    <row r="201" spans="2:81" x14ac:dyDescent="0.25">
      <c r="B201" s="147">
        <f>Demography!B209</f>
        <v>0</v>
      </c>
      <c r="C201" s="147">
        <f>Demography!C209</f>
        <v>0</v>
      </c>
      <c r="D201" s="148">
        <f>Demography!D209</f>
        <v>0</v>
      </c>
      <c r="E201" s="55"/>
      <c r="F201" s="148">
        <f>LF!M208</f>
        <v>0</v>
      </c>
      <c r="G201" s="148">
        <f>LF!AE208</f>
        <v>0</v>
      </c>
      <c r="H201" s="148">
        <f>LF!AF208</f>
        <v>0</v>
      </c>
      <c r="I201" s="148">
        <f>LF!AH208</f>
        <v>0</v>
      </c>
      <c r="J201" s="148">
        <f>LF!AI208</f>
        <v>0</v>
      </c>
      <c r="K201" s="148">
        <f>LF!AK208</f>
        <v>0</v>
      </c>
      <c r="L201" s="148">
        <f>LF!AM208</f>
        <v>0</v>
      </c>
      <c r="M201" s="148">
        <f>LF!AN208</f>
        <v>0</v>
      </c>
      <c r="N201" s="148">
        <f>LF!AO208</f>
        <v>0</v>
      </c>
      <c r="O201" s="148">
        <f>LF!AP208</f>
        <v>0</v>
      </c>
      <c r="P201" s="148">
        <f>LF!AQ208</f>
        <v>0</v>
      </c>
      <c r="Q201" s="148">
        <f>COUNTIF(LF!AR208,"Yes")</f>
        <v>0</v>
      </c>
      <c r="R201" s="55"/>
      <c r="S201" s="148">
        <f>Oncho!K208</f>
        <v>0</v>
      </c>
      <c r="T201" s="148">
        <f>MAX(Oncho!AB208,Oncho!BA208)</f>
        <v>0</v>
      </c>
      <c r="U201" s="148">
        <f>MAX(Oncho!AC208,Oncho!BB208)</f>
        <v>0</v>
      </c>
      <c r="V201" s="148">
        <f>MAX(Oncho!AE208,Oncho!BD208)</f>
        <v>0</v>
      </c>
      <c r="W201" s="148">
        <f>MAX(Oncho!AF208,Oncho!BE208)</f>
        <v>0</v>
      </c>
      <c r="X201" s="148">
        <f>MAX(Oncho!AG208,Oncho!BF208)</f>
        <v>0</v>
      </c>
      <c r="Y201" s="148">
        <f>MAX(Oncho!AH208,Oncho!BG208)</f>
        <v>0</v>
      </c>
      <c r="Z201" s="148">
        <f>MAX(Oncho!AI208,Oncho!BH208)</f>
        <v>0</v>
      </c>
      <c r="AA201" s="148">
        <f>MAX(Oncho!AJ208,Oncho!BI208)</f>
        <v>0</v>
      </c>
      <c r="AB201" s="148">
        <f>MAX(COUNTIF(Oncho!AK208,"Yes"),COUNTIF(Oncho!BJ208,"Yes"))</f>
        <v>0</v>
      </c>
      <c r="AC201" s="55"/>
      <c r="AD201" s="148">
        <f>Schisto!P210</f>
        <v>0</v>
      </c>
      <c r="AE201" s="148">
        <f>Schisto!AI210</f>
        <v>0</v>
      </c>
      <c r="AF201" s="148">
        <f>Schisto!AJ210</f>
        <v>0</v>
      </c>
      <c r="AG201" s="148">
        <f>Schisto!AN210</f>
        <v>0</v>
      </c>
      <c r="AH201" s="148">
        <f>Schisto!AO210</f>
        <v>0</v>
      </c>
      <c r="AI201" s="148">
        <f>Schisto!AT210</f>
        <v>0</v>
      </c>
      <c r="AJ201" s="148">
        <f>Schisto!AU210</f>
        <v>0</v>
      </c>
      <c r="AK201" s="148">
        <f>Schisto!AV210</f>
        <v>0</v>
      </c>
      <c r="AL201" s="148">
        <f>Schisto!AW210</f>
        <v>0</v>
      </c>
      <c r="AM201" s="148">
        <f>COUNTIF(Schisto!AX210,"Yes")</f>
        <v>0</v>
      </c>
      <c r="AN201" s="55"/>
      <c r="AO201" s="148">
        <f>STH!P210</f>
        <v>0</v>
      </c>
      <c r="AP201" s="148">
        <f>MAX(STH!AK210,STH!BS210)</f>
        <v>0</v>
      </c>
      <c r="AQ201" s="148">
        <f>MAX(STH!AL210,STH!BT210)</f>
        <v>0</v>
      </c>
      <c r="AR201" s="148">
        <f>MAX(STH!AM210,STH!BU210)</f>
        <v>0</v>
      </c>
      <c r="AS201" s="148">
        <f>MAX(STH!AN210,STH!BV210)</f>
        <v>0</v>
      </c>
      <c r="AT201" s="148">
        <f>MAX(STH!AO210,STH!BW210)</f>
        <v>0</v>
      </c>
      <c r="AU201" s="148">
        <f>MAX(STH!AQ210,STH!BY210)</f>
        <v>0</v>
      </c>
      <c r="AV201" s="148">
        <f>MAX(STH!AR210,STH!BZ210)</f>
        <v>0</v>
      </c>
      <c r="AW201" s="148">
        <f>MAX(STH!AS210,STH!CA210)</f>
        <v>0</v>
      </c>
      <c r="AX201" s="148">
        <f>MAX(STH!AT210,STH!CB210)</f>
        <v>0</v>
      </c>
      <c r="AY201" s="148">
        <f>MAX(STH!AU210,STH!CC210)</f>
        <v>0</v>
      </c>
      <c r="AZ201" s="148">
        <f>MAX(STH!AV210,STH!CD210)</f>
        <v>0</v>
      </c>
      <c r="BA201" s="148">
        <f>MAX(STH!AW210,STH!CE210)</f>
        <v>0</v>
      </c>
      <c r="BB201" s="148">
        <f>MAX(STH!AX210,STH!CF210)</f>
        <v>0</v>
      </c>
      <c r="BC201" s="148">
        <f>MAX(STH!AY210,STH!CG210)</f>
        <v>0</v>
      </c>
      <c r="BD201" s="148">
        <f>MAX(STH!AZ210,STH!CH210)</f>
        <v>0</v>
      </c>
      <c r="BE201" s="148">
        <f>MAX(STH!BA210,STH!CI210)</f>
        <v>0</v>
      </c>
      <c r="BF201" s="148">
        <f>MAX(STH!BB210,STH!CJ210)</f>
        <v>0</v>
      </c>
      <c r="BG201" s="148">
        <f>MAX(COUNTIF(STH!BC210,"Yes"),COUNTIF(STH!CK210,"Yes"))</f>
        <v>0</v>
      </c>
      <c r="BH201" s="55"/>
      <c r="BI201" s="148">
        <f>Trachoma!Q213</f>
        <v>0</v>
      </c>
      <c r="BJ201" s="148">
        <f>Trachoma!AK213</f>
        <v>0</v>
      </c>
      <c r="BK201" s="148">
        <f>Trachoma!AL213</f>
        <v>0</v>
      </c>
      <c r="BL201" s="148">
        <f>Trachoma!AN213</f>
        <v>0</v>
      </c>
      <c r="BM201" s="148">
        <f>Trachoma!AO213</f>
        <v>0</v>
      </c>
      <c r="BN201" s="148">
        <f>Trachoma!AT213</f>
        <v>0</v>
      </c>
      <c r="BO201" s="148">
        <f>Trachoma!AU213</f>
        <v>0</v>
      </c>
      <c r="BP201" s="148">
        <f>Trachoma!AV213</f>
        <v>0</v>
      </c>
      <c r="BQ201" s="148">
        <f>Trachoma!AW213</f>
        <v>0</v>
      </c>
      <c r="BR201" s="148">
        <f>COUNTIF(Trachoma!AX213,"Yes")</f>
        <v>0</v>
      </c>
      <c r="BS201" s="55"/>
      <c r="BT201" s="148">
        <f t="shared" si="34"/>
        <v>0</v>
      </c>
      <c r="BU201" s="148">
        <f t="shared" si="35"/>
        <v>0</v>
      </c>
      <c r="BV201" s="148">
        <f t="shared" si="36"/>
        <v>0</v>
      </c>
      <c r="BW201" s="148">
        <f t="shared" si="37"/>
        <v>0</v>
      </c>
      <c r="BX201" s="148">
        <f t="shared" si="38"/>
        <v>0</v>
      </c>
      <c r="BY201" s="148">
        <f t="shared" si="40"/>
        <v>0</v>
      </c>
      <c r="BZ201" s="148">
        <f t="shared" si="41"/>
        <v>0</v>
      </c>
      <c r="CA201" s="148">
        <f t="shared" si="42"/>
        <v>0</v>
      </c>
      <c r="CB201" s="148">
        <f t="shared" si="43"/>
        <v>0</v>
      </c>
      <c r="CC201" s="148">
        <f t="shared" si="39"/>
        <v>0</v>
      </c>
    </row>
    <row r="202" spans="2:81" x14ac:dyDescent="0.25">
      <c r="B202" s="361">
        <f>Demography!B210</f>
        <v>0</v>
      </c>
      <c r="C202" s="361">
        <f>Demography!C210</f>
        <v>0</v>
      </c>
      <c r="D202" s="362">
        <f>Demography!D210</f>
        <v>0</v>
      </c>
      <c r="E202" s="337"/>
      <c r="F202" s="362">
        <f>LF!M209</f>
        <v>0</v>
      </c>
      <c r="G202" s="362">
        <f>LF!AE209</f>
        <v>0</v>
      </c>
      <c r="H202" s="362">
        <f>LF!AF209</f>
        <v>0</v>
      </c>
      <c r="I202" s="362">
        <f>LF!AH209</f>
        <v>0</v>
      </c>
      <c r="J202" s="362">
        <f>LF!AI209</f>
        <v>0</v>
      </c>
      <c r="K202" s="362">
        <f>LF!AK209</f>
        <v>0</v>
      </c>
      <c r="L202" s="362">
        <f>LF!AM209</f>
        <v>0</v>
      </c>
      <c r="M202" s="362">
        <f>LF!AN209</f>
        <v>0</v>
      </c>
      <c r="N202" s="362">
        <f>LF!AO209</f>
        <v>0</v>
      </c>
      <c r="O202" s="362">
        <f>LF!AP209</f>
        <v>0</v>
      </c>
      <c r="P202" s="362">
        <f>LF!AQ209</f>
        <v>0</v>
      </c>
      <c r="Q202" s="362">
        <f>COUNTIF(LF!AR209,"Yes")</f>
        <v>0</v>
      </c>
      <c r="R202" s="337"/>
      <c r="S202" s="362">
        <f>Oncho!K209</f>
        <v>0</v>
      </c>
      <c r="T202" s="362">
        <f>MAX(Oncho!AB209,Oncho!BA209)</f>
        <v>0</v>
      </c>
      <c r="U202" s="362">
        <f>MAX(Oncho!AC209,Oncho!BB209)</f>
        <v>0</v>
      </c>
      <c r="V202" s="362">
        <f>MAX(Oncho!AE209,Oncho!BD209)</f>
        <v>0</v>
      </c>
      <c r="W202" s="362">
        <f>MAX(Oncho!AF209,Oncho!BE209)</f>
        <v>0</v>
      </c>
      <c r="X202" s="362">
        <f>MAX(Oncho!AG209,Oncho!BF209)</f>
        <v>0</v>
      </c>
      <c r="Y202" s="362">
        <f>MAX(Oncho!AH209,Oncho!BG209)</f>
        <v>0</v>
      </c>
      <c r="Z202" s="362">
        <f>MAX(Oncho!AI209,Oncho!BH209)</f>
        <v>0</v>
      </c>
      <c r="AA202" s="362">
        <f>MAX(Oncho!AJ209,Oncho!BI209)</f>
        <v>0</v>
      </c>
      <c r="AB202" s="362">
        <f>MAX(COUNTIF(Oncho!AK209,"Yes"),COUNTIF(Oncho!BJ209,"Yes"))</f>
        <v>0</v>
      </c>
      <c r="AC202" s="337"/>
      <c r="AD202" s="362">
        <f>Schisto!P211</f>
        <v>0</v>
      </c>
      <c r="AE202" s="362">
        <f>Schisto!AI211</f>
        <v>0</v>
      </c>
      <c r="AF202" s="362">
        <f>Schisto!AJ211</f>
        <v>0</v>
      </c>
      <c r="AG202" s="362">
        <f>Schisto!AN211</f>
        <v>0</v>
      </c>
      <c r="AH202" s="362">
        <f>Schisto!AO211</f>
        <v>0</v>
      </c>
      <c r="AI202" s="362">
        <f>Schisto!AT211</f>
        <v>0</v>
      </c>
      <c r="AJ202" s="362">
        <f>Schisto!AU211</f>
        <v>0</v>
      </c>
      <c r="AK202" s="362">
        <f>Schisto!AV211</f>
        <v>0</v>
      </c>
      <c r="AL202" s="362">
        <f>Schisto!AW211</f>
        <v>0</v>
      </c>
      <c r="AM202" s="362">
        <f>COUNTIF(Schisto!AX211,"Yes")</f>
        <v>0</v>
      </c>
      <c r="AN202" s="337"/>
      <c r="AO202" s="362">
        <f>STH!P211</f>
        <v>0</v>
      </c>
      <c r="AP202" s="362">
        <f>MAX(STH!AK211,STH!BS211)</f>
        <v>0</v>
      </c>
      <c r="AQ202" s="362">
        <f>MAX(STH!AL211,STH!BT211)</f>
        <v>0</v>
      </c>
      <c r="AR202" s="362">
        <f>MAX(STH!AM211,STH!BU211)</f>
        <v>0</v>
      </c>
      <c r="AS202" s="362">
        <f>MAX(STH!AN211,STH!BV211)</f>
        <v>0</v>
      </c>
      <c r="AT202" s="362">
        <f>MAX(STH!AO211,STH!BW211)</f>
        <v>0</v>
      </c>
      <c r="AU202" s="362">
        <f>MAX(STH!AQ211,STH!BY211)</f>
        <v>0</v>
      </c>
      <c r="AV202" s="362">
        <f>MAX(STH!AR211,STH!BZ211)</f>
        <v>0</v>
      </c>
      <c r="AW202" s="362">
        <f>MAX(STH!AS211,STH!CA211)</f>
        <v>0</v>
      </c>
      <c r="AX202" s="362">
        <f>MAX(STH!AT211,STH!CB211)</f>
        <v>0</v>
      </c>
      <c r="AY202" s="362">
        <f>MAX(STH!AU211,STH!CC211)</f>
        <v>0</v>
      </c>
      <c r="AZ202" s="362">
        <f>MAX(STH!AV211,STH!CD211)</f>
        <v>0</v>
      </c>
      <c r="BA202" s="362">
        <f>MAX(STH!AW211,STH!CE211)</f>
        <v>0</v>
      </c>
      <c r="BB202" s="362">
        <f>MAX(STH!AX211,STH!CF211)</f>
        <v>0</v>
      </c>
      <c r="BC202" s="362">
        <f>MAX(STH!AY211,STH!CG211)</f>
        <v>0</v>
      </c>
      <c r="BD202" s="362">
        <f>MAX(STH!AZ211,STH!CH211)</f>
        <v>0</v>
      </c>
      <c r="BE202" s="362">
        <f>MAX(STH!BA211,STH!CI211)</f>
        <v>0</v>
      </c>
      <c r="BF202" s="362">
        <f>MAX(STH!BB211,STH!CJ211)</f>
        <v>0</v>
      </c>
      <c r="BG202" s="362">
        <f>MAX(COUNTIF(STH!BC211,"Yes"),COUNTIF(STH!CK211,"Yes"))</f>
        <v>0</v>
      </c>
      <c r="BH202" s="337"/>
      <c r="BI202" s="362">
        <f>Trachoma!Q214</f>
        <v>0</v>
      </c>
      <c r="BJ202" s="362">
        <f>Trachoma!AK214</f>
        <v>0</v>
      </c>
      <c r="BK202" s="362">
        <f>Trachoma!AL214</f>
        <v>0</v>
      </c>
      <c r="BL202" s="362">
        <f>Trachoma!AN214</f>
        <v>0</v>
      </c>
      <c r="BM202" s="362">
        <f>Trachoma!AO214</f>
        <v>0</v>
      </c>
      <c r="BN202" s="362">
        <f>Trachoma!AT214</f>
        <v>0</v>
      </c>
      <c r="BO202" s="362">
        <f>Trachoma!AU214</f>
        <v>0</v>
      </c>
      <c r="BP202" s="362">
        <f>Trachoma!AV214</f>
        <v>0</v>
      </c>
      <c r="BQ202" s="362">
        <f>Trachoma!AW214</f>
        <v>0</v>
      </c>
      <c r="BR202" s="362">
        <f>COUNTIF(Trachoma!AX214,"Yes")</f>
        <v>0</v>
      </c>
      <c r="BS202" s="337"/>
      <c r="BT202" s="362">
        <f t="shared" si="34"/>
        <v>0</v>
      </c>
      <c r="BU202" s="362">
        <f t="shared" si="35"/>
        <v>0</v>
      </c>
      <c r="BV202" s="362">
        <f t="shared" si="36"/>
        <v>0</v>
      </c>
      <c r="BW202" s="362">
        <f t="shared" si="37"/>
        <v>0</v>
      </c>
      <c r="BX202" s="362">
        <f t="shared" si="38"/>
        <v>0</v>
      </c>
      <c r="BY202" s="362">
        <f t="shared" si="40"/>
        <v>0</v>
      </c>
      <c r="BZ202" s="362">
        <f t="shared" si="41"/>
        <v>0</v>
      </c>
      <c r="CA202" s="362">
        <f t="shared" si="42"/>
        <v>0</v>
      </c>
      <c r="CB202" s="362">
        <f t="shared" si="43"/>
        <v>0</v>
      </c>
      <c r="CC202" s="362">
        <f t="shared" si="39"/>
        <v>0</v>
      </c>
    </row>
    <row r="203" spans="2:81" x14ac:dyDescent="0.25">
      <c r="B203" s="147">
        <f>Demography!B211</f>
        <v>0</v>
      </c>
      <c r="C203" s="147">
        <f>Demography!C211</f>
        <v>0</v>
      </c>
      <c r="D203" s="148">
        <f>Demography!D211</f>
        <v>0</v>
      </c>
      <c r="E203" s="55"/>
      <c r="F203" s="148">
        <f>LF!M210</f>
        <v>0</v>
      </c>
      <c r="G203" s="148">
        <f>LF!AE210</f>
        <v>0</v>
      </c>
      <c r="H203" s="148">
        <f>LF!AF210</f>
        <v>0</v>
      </c>
      <c r="I203" s="148">
        <f>LF!AH210</f>
        <v>0</v>
      </c>
      <c r="J203" s="148">
        <f>LF!AI210</f>
        <v>0</v>
      </c>
      <c r="K203" s="148">
        <f>LF!AK210</f>
        <v>0</v>
      </c>
      <c r="L203" s="148">
        <f>LF!AM210</f>
        <v>0</v>
      </c>
      <c r="M203" s="148">
        <f>LF!AN210</f>
        <v>0</v>
      </c>
      <c r="N203" s="148">
        <f>LF!AO210</f>
        <v>0</v>
      </c>
      <c r="O203" s="148">
        <f>LF!AP210</f>
        <v>0</v>
      </c>
      <c r="P203" s="148">
        <f>LF!AQ210</f>
        <v>0</v>
      </c>
      <c r="Q203" s="148">
        <f>COUNTIF(LF!AR210,"Yes")</f>
        <v>0</v>
      </c>
      <c r="R203" s="55"/>
      <c r="S203" s="148">
        <f>Oncho!K210</f>
        <v>0</v>
      </c>
      <c r="T203" s="148">
        <f>MAX(Oncho!AB210,Oncho!BA210)</f>
        <v>0</v>
      </c>
      <c r="U203" s="148">
        <f>MAX(Oncho!AC210,Oncho!BB210)</f>
        <v>0</v>
      </c>
      <c r="V203" s="148">
        <f>MAX(Oncho!AE210,Oncho!BD210)</f>
        <v>0</v>
      </c>
      <c r="W203" s="148">
        <f>MAX(Oncho!AF210,Oncho!BE210)</f>
        <v>0</v>
      </c>
      <c r="X203" s="148">
        <f>MAX(Oncho!AG210,Oncho!BF210)</f>
        <v>0</v>
      </c>
      <c r="Y203" s="148">
        <f>MAX(Oncho!AH210,Oncho!BG210)</f>
        <v>0</v>
      </c>
      <c r="Z203" s="148">
        <f>MAX(Oncho!AI210,Oncho!BH210)</f>
        <v>0</v>
      </c>
      <c r="AA203" s="148">
        <f>MAX(Oncho!AJ210,Oncho!BI210)</f>
        <v>0</v>
      </c>
      <c r="AB203" s="148">
        <f>MAX(COUNTIF(Oncho!AK210,"Yes"),COUNTIF(Oncho!BJ210,"Yes"))</f>
        <v>0</v>
      </c>
      <c r="AC203" s="55"/>
      <c r="AD203" s="148">
        <f>Schisto!P212</f>
        <v>0</v>
      </c>
      <c r="AE203" s="148">
        <f>Schisto!AI212</f>
        <v>0</v>
      </c>
      <c r="AF203" s="148">
        <f>Schisto!AJ212</f>
        <v>0</v>
      </c>
      <c r="AG203" s="148">
        <f>Schisto!AN212</f>
        <v>0</v>
      </c>
      <c r="AH203" s="148">
        <f>Schisto!AO212</f>
        <v>0</v>
      </c>
      <c r="AI203" s="148">
        <f>Schisto!AT212</f>
        <v>0</v>
      </c>
      <c r="AJ203" s="148">
        <f>Schisto!AU212</f>
        <v>0</v>
      </c>
      <c r="AK203" s="148">
        <f>Schisto!AV212</f>
        <v>0</v>
      </c>
      <c r="AL203" s="148">
        <f>Schisto!AW212</f>
        <v>0</v>
      </c>
      <c r="AM203" s="148">
        <f>COUNTIF(Schisto!AX212,"Yes")</f>
        <v>0</v>
      </c>
      <c r="AN203" s="55"/>
      <c r="AO203" s="148">
        <f>STH!P212</f>
        <v>0</v>
      </c>
      <c r="AP203" s="148">
        <f>MAX(STH!AK212,STH!BS212)</f>
        <v>0</v>
      </c>
      <c r="AQ203" s="148">
        <f>MAX(STH!AL212,STH!BT212)</f>
        <v>0</v>
      </c>
      <c r="AR203" s="148">
        <f>MAX(STH!AM212,STH!BU212)</f>
        <v>0</v>
      </c>
      <c r="AS203" s="148">
        <f>MAX(STH!AN212,STH!BV212)</f>
        <v>0</v>
      </c>
      <c r="AT203" s="148">
        <f>MAX(STH!AO212,STH!BW212)</f>
        <v>0</v>
      </c>
      <c r="AU203" s="148">
        <f>MAX(STH!AQ212,STH!BY212)</f>
        <v>0</v>
      </c>
      <c r="AV203" s="148">
        <f>MAX(STH!AR212,STH!BZ212)</f>
        <v>0</v>
      </c>
      <c r="AW203" s="148">
        <f>MAX(STH!AS212,STH!CA212)</f>
        <v>0</v>
      </c>
      <c r="AX203" s="148">
        <f>MAX(STH!AT212,STH!CB212)</f>
        <v>0</v>
      </c>
      <c r="AY203" s="148">
        <f>MAX(STH!AU212,STH!CC212)</f>
        <v>0</v>
      </c>
      <c r="AZ203" s="148">
        <f>MAX(STH!AV212,STH!CD212)</f>
        <v>0</v>
      </c>
      <c r="BA203" s="148">
        <f>MAX(STH!AW212,STH!CE212)</f>
        <v>0</v>
      </c>
      <c r="BB203" s="148">
        <f>MAX(STH!AX212,STH!CF212)</f>
        <v>0</v>
      </c>
      <c r="BC203" s="148">
        <f>MAX(STH!AY212,STH!CG212)</f>
        <v>0</v>
      </c>
      <c r="BD203" s="148">
        <f>MAX(STH!AZ212,STH!CH212)</f>
        <v>0</v>
      </c>
      <c r="BE203" s="148">
        <f>MAX(STH!BA212,STH!CI212)</f>
        <v>0</v>
      </c>
      <c r="BF203" s="148">
        <f>MAX(STH!BB212,STH!CJ212)</f>
        <v>0</v>
      </c>
      <c r="BG203" s="148">
        <f>MAX(COUNTIF(STH!BC212,"Yes"),COUNTIF(STH!CK212,"Yes"))</f>
        <v>0</v>
      </c>
      <c r="BH203" s="55"/>
      <c r="BI203" s="148">
        <f>Trachoma!Q215</f>
        <v>0</v>
      </c>
      <c r="BJ203" s="148">
        <f>Trachoma!AK215</f>
        <v>0</v>
      </c>
      <c r="BK203" s="148">
        <f>Trachoma!AL215</f>
        <v>0</v>
      </c>
      <c r="BL203" s="148">
        <f>Trachoma!AN215</f>
        <v>0</v>
      </c>
      <c r="BM203" s="148">
        <f>Trachoma!AO215</f>
        <v>0</v>
      </c>
      <c r="BN203" s="148">
        <f>Trachoma!AT215</f>
        <v>0</v>
      </c>
      <c r="BO203" s="148">
        <f>Trachoma!AU215</f>
        <v>0</v>
      </c>
      <c r="BP203" s="148">
        <f>Trachoma!AV215</f>
        <v>0</v>
      </c>
      <c r="BQ203" s="148">
        <f>Trachoma!AW215</f>
        <v>0</v>
      </c>
      <c r="BR203" s="148">
        <f>COUNTIF(Trachoma!AX215,"Yes")</f>
        <v>0</v>
      </c>
      <c r="BS203" s="55"/>
      <c r="BT203" s="148">
        <f t="shared" ref="BT203:BT266" si="44">MAX(F203,S203,AD203,AO203,BI203)</f>
        <v>0</v>
      </c>
      <c r="BU203" s="148">
        <f t="shared" ref="BU203:BU266" si="45">MAX(G203,T203,AE203,AP203,BJ203)</f>
        <v>0</v>
      </c>
      <c r="BV203" s="148">
        <f t="shared" ref="BV203:BV266" si="46">MAX(H203,U203,AF203,AQ203,BK203)</f>
        <v>0</v>
      </c>
      <c r="BW203" s="148">
        <f t="shared" ref="BW203:BW266" si="47">MAX(I203,V203,AG203,AU203,BL203)</f>
        <v>0</v>
      </c>
      <c r="BX203" s="148">
        <f t="shared" ref="BX203:BX266" si="48">MAX(J203,W203,AH203,AV203,BM203)</f>
        <v>0</v>
      </c>
      <c r="BY203" s="148">
        <f t="shared" si="40"/>
        <v>0</v>
      </c>
      <c r="BZ203" s="148">
        <f t="shared" si="41"/>
        <v>0</v>
      </c>
      <c r="CA203" s="148">
        <f t="shared" si="42"/>
        <v>0</v>
      </c>
      <c r="CB203" s="148">
        <f t="shared" si="43"/>
        <v>0</v>
      </c>
      <c r="CC203" s="148">
        <f t="shared" ref="CC203:CC266" si="49">MAX(Q203,AB203,AM203,BG203,BR203)</f>
        <v>0</v>
      </c>
    </row>
    <row r="204" spans="2:81" x14ac:dyDescent="0.25">
      <c r="B204" s="361">
        <f>Demography!B212</f>
        <v>0</v>
      </c>
      <c r="C204" s="361">
        <f>Demography!C212</f>
        <v>0</v>
      </c>
      <c r="D204" s="362">
        <f>Demography!D212</f>
        <v>0</v>
      </c>
      <c r="E204" s="337"/>
      <c r="F204" s="362">
        <f>LF!M211</f>
        <v>0</v>
      </c>
      <c r="G204" s="362">
        <f>LF!AE211</f>
        <v>0</v>
      </c>
      <c r="H204" s="362">
        <f>LF!AF211</f>
        <v>0</v>
      </c>
      <c r="I204" s="362">
        <f>LF!AH211</f>
        <v>0</v>
      </c>
      <c r="J204" s="362">
        <f>LF!AI211</f>
        <v>0</v>
      </c>
      <c r="K204" s="362">
        <f>LF!AK211</f>
        <v>0</v>
      </c>
      <c r="L204" s="362">
        <f>LF!AM211</f>
        <v>0</v>
      </c>
      <c r="M204" s="362">
        <f>LF!AN211</f>
        <v>0</v>
      </c>
      <c r="N204" s="362">
        <f>LF!AO211</f>
        <v>0</v>
      </c>
      <c r="O204" s="362">
        <f>LF!AP211</f>
        <v>0</v>
      </c>
      <c r="P204" s="362">
        <f>LF!AQ211</f>
        <v>0</v>
      </c>
      <c r="Q204" s="362">
        <f>COUNTIF(LF!AR211,"Yes")</f>
        <v>0</v>
      </c>
      <c r="R204" s="337"/>
      <c r="S204" s="362">
        <f>Oncho!K211</f>
        <v>0</v>
      </c>
      <c r="T204" s="362">
        <f>MAX(Oncho!AB211,Oncho!BA211)</f>
        <v>0</v>
      </c>
      <c r="U204" s="362">
        <f>MAX(Oncho!AC211,Oncho!BB211)</f>
        <v>0</v>
      </c>
      <c r="V204" s="362">
        <f>MAX(Oncho!AE211,Oncho!BD211)</f>
        <v>0</v>
      </c>
      <c r="W204" s="362">
        <f>MAX(Oncho!AF211,Oncho!BE211)</f>
        <v>0</v>
      </c>
      <c r="X204" s="362">
        <f>MAX(Oncho!AG211,Oncho!BF211)</f>
        <v>0</v>
      </c>
      <c r="Y204" s="362">
        <f>MAX(Oncho!AH211,Oncho!BG211)</f>
        <v>0</v>
      </c>
      <c r="Z204" s="362">
        <f>MAX(Oncho!AI211,Oncho!BH211)</f>
        <v>0</v>
      </c>
      <c r="AA204" s="362">
        <f>MAX(Oncho!AJ211,Oncho!BI211)</f>
        <v>0</v>
      </c>
      <c r="AB204" s="362">
        <f>MAX(COUNTIF(Oncho!AK211,"Yes"),COUNTIF(Oncho!BJ211,"Yes"))</f>
        <v>0</v>
      </c>
      <c r="AC204" s="337"/>
      <c r="AD204" s="362">
        <f>Schisto!P213</f>
        <v>0</v>
      </c>
      <c r="AE204" s="362">
        <f>Schisto!AI213</f>
        <v>0</v>
      </c>
      <c r="AF204" s="362">
        <f>Schisto!AJ213</f>
        <v>0</v>
      </c>
      <c r="AG204" s="362">
        <f>Schisto!AN213</f>
        <v>0</v>
      </c>
      <c r="AH204" s="362">
        <f>Schisto!AO213</f>
        <v>0</v>
      </c>
      <c r="AI204" s="362">
        <f>Schisto!AT213</f>
        <v>0</v>
      </c>
      <c r="AJ204" s="362">
        <f>Schisto!AU213</f>
        <v>0</v>
      </c>
      <c r="AK204" s="362">
        <f>Schisto!AV213</f>
        <v>0</v>
      </c>
      <c r="AL204" s="362">
        <f>Schisto!AW213</f>
        <v>0</v>
      </c>
      <c r="AM204" s="362">
        <f>COUNTIF(Schisto!AX213,"Yes")</f>
        <v>0</v>
      </c>
      <c r="AN204" s="337"/>
      <c r="AO204" s="362">
        <f>STH!P213</f>
        <v>0</v>
      </c>
      <c r="AP204" s="362">
        <f>MAX(STH!AK213,STH!BS213)</f>
        <v>0</v>
      </c>
      <c r="AQ204" s="362">
        <f>MAX(STH!AL213,STH!BT213)</f>
        <v>0</v>
      </c>
      <c r="AR204" s="362">
        <f>MAX(STH!AM213,STH!BU213)</f>
        <v>0</v>
      </c>
      <c r="AS204" s="362">
        <f>MAX(STH!AN213,STH!BV213)</f>
        <v>0</v>
      </c>
      <c r="AT204" s="362">
        <f>MAX(STH!AO213,STH!BW213)</f>
        <v>0</v>
      </c>
      <c r="AU204" s="362">
        <f>MAX(STH!AQ213,STH!BY213)</f>
        <v>0</v>
      </c>
      <c r="AV204" s="362">
        <f>MAX(STH!AR213,STH!BZ213)</f>
        <v>0</v>
      </c>
      <c r="AW204" s="362">
        <f>MAX(STH!AS213,STH!CA213)</f>
        <v>0</v>
      </c>
      <c r="AX204" s="362">
        <f>MAX(STH!AT213,STH!CB213)</f>
        <v>0</v>
      </c>
      <c r="AY204" s="362">
        <f>MAX(STH!AU213,STH!CC213)</f>
        <v>0</v>
      </c>
      <c r="AZ204" s="362">
        <f>MAX(STH!AV213,STH!CD213)</f>
        <v>0</v>
      </c>
      <c r="BA204" s="362">
        <f>MAX(STH!AW213,STH!CE213)</f>
        <v>0</v>
      </c>
      <c r="BB204" s="362">
        <f>MAX(STH!AX213,STH!CF213)</f>
        <v>0</v>
      </c>
      <c r="BC204" s="362">
        <f>MAX(STH!AY213,STH!CG213)</f>
        <v>0</v>
      </c>
      <c r="BD204" s="362">
        <f>MAX(STH!AZ213,STH!CH213)</f>
        <v>0</v>
      </c>
      <c r="BE204" s="362">
        <f>MAX(STH!BA213,STH!CI213)</f>
        <v>0</v>
      </c>
      <c r="BF204" s="362">
        <f>MAX(STH!BB213,STH!CJ213)</f>
        <v>0</v>
      </c>
      <c r="BG204" s="362">
        <f>MAX(COUNTIF(STH!BC213,"Yes"),COUNTIF(STH!CK213,"Yes"))</f>
        <v>0</v>
      </c>
      <c r="BH204" s="337"/>
      <c r="BI204" s="362">
        <f>Trachoma!Q216</f>
        <v>0</v>
      </c>
      <c r="BJ204" s="362">
        <f>Trachoma!AK216</f>
        <v>0</v>
      </c>
      <c r="BK204" s="362">
        <f>Trachoma!AL216</f>
        <v>0</v>
      </c>
      <c r="BL204" s="362">
        <f>Trachoma!AN216</f>
        <v>0</v>
      </c>
      <c r="BM204" s="362">
        <f>Trachoma!AO216</f>
        <v>0</v>
      </c>
      <c r="BN204" s="362">
        <f>Trachoma!AT216</f>
        <v>0</v>
      </c>
      <c r="BO204" s="362">
        <f>Trachoma!AU216</f>
        <v>0</v>
      </c>
      <c r="BP204" s="362">
        <f>Trachoma!AV216</f>
        <v>0</v>
      </c>
      <c r="BQ204" s="362">
        <f>Trachoma!AW216</f>
        <v>0</v>
      </c>
      <c r="BR204" s="362">
        <f>COUNTIF(Trachoma!AX216,"Yes")</f>
        <v>0</v>
      </c>
      <c r="BS204" s="337"/>
      <c r="BT204" s="362">
        <f t="shared" si="44"/>
        <v>0</v>
      </c>
      <c r="BU204" s="362">
        <f t="shared" si="45"/>
        <v>0</v>
      </c>
      <c r="BV204" s="362">
        <f t="shared" si="46"/>
        <v>0</v>
      </c>
      <c r="BW204" s="362">
        <f t="shared" si="47"/>
        <v>0</v>
      </c>
      <c r="BX204" s="362">
        <f t="shared" si="48"/>
        <v>0</v>
      </c>
      <c r="BY204" s="362">
        <f t="shared" ref="BY204:BY267" si="50">MAX(M204,X204,AI204,BC204,BN204)</f>
        <v>0</v>
      </c>
      <c r="BZ204" s="362">
        <f t="shared" ref="BZ204:BZ267" si="51">MAX(N204,Y204,AJ204,BD204,BO204)</f>
        <v>0</v>
      </c>
      <c r="CA204" s="362">
        <f t="shared" ref="CA204:CA267" si="52">MAX(O204,Z204,AK204,BE204,BP204)</f>
        <v>0</v>
      </c>
      <c r="CB204" s="362">
        <f t="shared" ref="CB204:CB267" si="53">MAX(P204,AA204,AL204,BF204,BQ204)</f>
        <v>0</v>
      </c>
      <c r="CC204" s="362">
        <f t="shared" si="49"/>
        <v>0</v>
      </c>
    </row>
    <row r="205" spans="2:81" x14ac:dyDescent="0.25">
      <c r="B205" s="147">
        <f>Demography!B213</f>
        <v>0</v>
      </c>
      <c r="C205" s="147">
        <f>Demography!C213</f>
        <v>0</v>
      </c>
      <c r="D205" s="148">
        <f>Demography!D213</f>
        <v>0</v>
      </c>
      <c r="E205" s="55"/>
      <c r="F205" s="148">
        <f>LF!M212</f>
        <v>0</v>
      </c>
      <c r="G205" s="148">
        <f>LF!AE212</f>
        <v>0</v>
      </c>
      <c r="H205" s="148">
        <f>LF!AF212</f>
        <v>0</v>
      </c>
      <c r="I205" s="148">
        <f>LF!AH212</f>
        <v>0</v>
      </c>
      <c r="J205" s="148">
        <f>LF!AI212</f>
        <v>0</v>
      </c>
      <c r="K205" s="148">
        <f>LF!AK212</f>
        <v>0</v>
      </c>
      <c r="L205" s="148">
        <f>LF!AM212</f>
        <v>0</v>
      </c>
      <c r="M205" s="148">
        <f>LF!AN212</f>
        <v>0</v>
      </c>
      <c r="N205" s="148">
        <f>LF!AO212</f>
        <v>0</v>
      </c>
      <c r="O205" s="148">
        <f>LF!AP212</f>
        <v>0</v>
      </c>
      <c r="P205" s="148">
        <f>LF!AQ212</f>
        <v>0</v>
      </c>
      <c r="Q205" s="148">
        <f>COUNTIF(LF!AR212,"Yes")</f>
        <v>0</v>
      </c>
      <c r="R205" s="55"/>
      <c r="S205" s="148">
        <f>Oncho!K212</f>
        <v>0</v>
      </c>
      <c r="T205" s="148">
        <f>MAX(Oncho!AB212,Oncho!BA212)</f>
        <v>0</v>
      </c>
      <c r="U205" s="148">
        <f>MAX(Oncho!AC212,Oncho!BB212)</f>
        <v>0</v>
      </c>
      <c r="V205" s="148">
        <f>MAX(Oncho!AE212,Oncho!BD212)</f>
        <v>0</v>
      </c>
      <c r="W205" s="148">
        <f>MAX(Oncho!AF212,Oncho!BE212)</f>
        <v>0</v>
      </c>
      <c r="X205" s="148">
        <f>MAX(Oncho!AG212,Oncho!BF212)</f>
        <v>0</v>
      </c>
      <c r="Y205" s="148">
        <f>MAX(Oncho!AH212,Oncho!BG212)</f>
        <v>0</v>
      </c>
      <c r="Z205" s="148">
        <f>MAX(Oncho!AI212,Oncho!BH212)</f>
        <v>0</v>
      </c>
      <c r="AA205" s="148">
        <f>MAX(Oncho!AJ212,Oncho!BI212)</f>
        <v>0</v>
      </c>
      <c r="AB205" s="148">
        <f>MAX(COUNTIF(Oncho!AK212,"Yes"),COUNTIF(Oncho!BJ212,"Yes"))</f>
        <v>0</v>
      </c>
      <c r="AC205" s="55"/>
      <c r="AD205" s="148">
        <f>Schisto!P214</f>
        <v>0</v>
      </c>
      <c r="AE205" s="148">
        <f>Schisto!AI214</f>
        <v>0</v>
      </c>
      <c r="AF205" s="148">
        <f>Schisto!AJ214</f>
        <v>0</v>
      </c>
      <c r="AG205" s="148">
        <f>Schisto!AN214</f>
        <v>0</v>
      </c>
      <c r="AH205" s="148">
        <f>Schisto!AO214</f>
        <v>0</v>
      </c>
      <c r="AI205" s="148">
        <f>Schisto!AT214</f>
        <v>0</v>
      </c>
      <c r="AJ205" s="148">
        <f>Schisto!AU214</f>
        <v>0</v>
      </c>
      <c r="AK205" s="148">
        <f>Schisto!AV214</f>
        <v>0</v>
      </c>
      <c r="AL205" s="148">
        <f>Schisto!AW214</f>
        <v>0</v>
      </c>
      <c r="AM205" s="148">
        <f>COUNTIF(Schisto!AX214,"Yes")</f>
        <v>0</v>
      </c>
      <c r="AN205" s="55"/>
      <c r="AO205" s="148">
        <f>STH!P214</f>
        <v>0</v>
      </c>
      <c r="AP205" s="148">
        <f>MAX(STH!AK214,STH!BS214)</f>
        <v>0</v>
      </c>
      <c r="AQ205" s="148">
        <f>MAX(STH!AL214,STH!BT214)</f>
        <v>0</v>
      </c>
      <c r="AR205" s="148">
        <f>MAX(STH!AM214,STH!BU214)</f>
        <v>0</v>
      </c>
      <c r="AS205" s="148">
        <f>MAX(STH!AN214,STH!BV214)</f>
        <v>0</v>
      </c>
      <c r="AT205" s="148">
        <f>MAX(STH!AO214,STH!BW214)</f>
        <v>0</v>
      </c>
      <c r="AU205" s="148">
        <f>MAX(STH!AQ214,STH!BY214)</f>
        <v>0</v>
      </c>
      <c r="AV205" s="148">
        <f>MAX(STH!AR214,STH!BZ214)</f>
        <v>0</v>
      </c>
      <c r="AW205" s="148">
        <f>MAX(STH!AS214,STH!CA214)</f>
        <v>0</v>
      </c>
      <c r="AX205" s="148">
        <f>MAX(STH!AT214,STH!CB214)</f>
        <v>0</v>
      </c>
      <c r="AY205" s="148">
        <f>MAX(STH!AU214,STH!CC214)</f>
        <v>0</v>
      </c>
      <c r="AZ205" s="148">
        <f>MAX(STH!AV214,STH!CD214)</f>
        <v>0</v>
      </c>
      <c r="BA205" s="148">
        <f>MAX(STH!AW214,STH!CE214)</f>
        <v>0</v>
      </c>
      <c r="BB205" s="148">
        <f>MAX(STH!AX214,STH!CF214)</f>
        <v>0</v>
      </c>
      <c r="BC205" s="148">
        <f>MAX(STH!AY214,STH!CG214)</f>
        <v>0</v>
      </c>
      <c r="BD205" s="148">
        <f>MAX(STH!AZ214,STH!CH214)</f>
        <v>0</v>
      </c>
      <c r="BE205" s="148">
        <f>MAX(STH!BA214,STH!CI214)</f>
        <v>0</v>
      </c>
      <c r="BF205" s="148">
        <f>MAX(STH!BB214,STH!CJ214)</f>
        <v>0</v>
      </c>
      <c r="BG205" s="148">
        <f>MAX(COUNTIF(STH!BC214,"Yes"),COUNTIF(STH!CK214,"Yes"))</f>
        <v>0</v>
      </c>
      <c r="BH205" s="55"/>
      <c r="BI205" s="148">
        <f>Trachoma!Q217</f>
        <v>0</v>
      </c>
      <c r="BJ205" s="148">
        <f>Trachoma!AK217</f>
        <v>0</v>
      </c>
      <c r="BK205" s="148">
        <f>Trachoma!AL217</f>
        <v>0</v>
      </c>
      <c r="BL205" s="148">
        <f>Trachoma!AN217</f>
        <v>0</v>
      </c>
      <c r="BM205" s="148">
        <f>Trachoma!AO217</f>
        <v>0</v>
      </c>
      <c r="BN205" s="148">
        <f>Trachoma!AT217</f>
        <v>0</v>
      </c>
      <c r="BO205" s="148">
        <f>Trachoma!AU217</f>
        <v>0</v>
      </c>
      <c r="BP205" s="148">
        <f>Trachoma!AV217</f>
        <v>0</v>
      </c>
      <c r="BQ205" s="148">
        <f>Trachoma!AW217</f>
        <v>0</v>
      </c>
      <c r="BR205" s="148">
        <f>COUNTIF(Trachoma!AX217,"Yes")</f>
        <v>0</v>
      </c>
      <c r="BS205" s="55"/>
      <c r="BT205" s="148">
        <f t="shared" si="44"/>
        <v>0</v>
      </c>
      <c r="BU205" s="148">
        <f t="shared" si="45"/>
        <v>0</v>
      </c>
      <c r="BV205" s="148">
        <f t="shared" si="46"/>
        <v>0</v>
      </c>
      <c r="BW205" s="148">
        <f t="shared" si="47"/>
        <v>0</v>
      </c>
      <c r="BX205" s="148">
        <f t="shared" si="48"/>
        <v>0</v>
      </c>
      <c r="BY205" s="148">
        <f t="shared" si="50"/>
        <v>0</v>
      </c>
      <c r="BZ205" s="148">
        <f t="shared" si="51"/>
        <v>0</v>
      </c>
      <c r="CA205" s="148">
        <f t="shared" si="52"/>
        <v>0</v>
      </c>
      <c r="CB205" s="148">
        <f t="shared" si="53"/>
        <v>0</v>
      </c>
      <c r="CC205" s="148">
        <f t="shared" si="49"/>
        <v>0</v>
      </c>
    </row>
    <row r="206" spans="2:81" x14ac:dyDescent="0.25">
      <c r="B206" s="361">
        <f>Demography!B214</f>
        <v>0</v>
      </c>
      <c r="C206" s="361">
        <f>Demography!C214</f>
        <v>0</v>
      </c>
      <c r="D206" s="362">
        <f>Demography!D214</f>
        <v>0</v>
      </c>
      <c r="E206" s="337"/>
      <c r="F206" s="362">
        <f>LF!M213</f>
        <v>0</v>
      </c>
      <c r="G206" s="362">
        <f>LF!AE213</f>
        <v>0</v>
      </c>
      <c r="H206" s="362">
        <f>LF!AF213</f>
        <v>0</v>
      </c>
      <c r="I206" s="362">
        <f>LF!AH213</f>
        <v>0</v>
      </c>
      <c r="J206" s="362">
        <f>LF!AI213</f>
        <v>0</v>
      </c>
      <c r="K206" s="362">
        <f>LF!AK213</f>
        <v>0</v>
      </c>
      <c r="L206" s="362">
        <f>LF!AM213</f>
        <v>0</v>
      </c>
      <c r="M206" s="362">
        <f>LF!AN213</f>
        <v>0</v>
      </c>
      <c r="N206" s="362">
        <f>LF!AO213</f>
        <v>0</v>
      </c>
      <c r="O206" s="362">
        <f>LF!AP213</f>
        <v>0</v>
      </c>
      <c r="P206" s="362">
        <f>LF!AQ213</f>
        <v>0</v>
      </c>
      <c r="Q206" s="362">
        <f>COUNTIF(LF!AR213,"Yes")</f>
        <v>0</v>
      </c>
      <c r="R206" s="337"/>
      <c r="S206" s="362">
        <f>Oncho!K213</f>
        <v>0</v>
      </c>
      <c r="T206" s="362">
        <f>MAX(Oncho!AB213,Oncho!BA213)</f>
        <v>0</v>
      </c>
      <c r="U206" s="362">
        <f>MAX(Oncho!AC213,Oncho!BB213)</f>
        <v>0</v>
      </c>
      <c r="V206" s="362">
        <f>MAX(Oncho!AE213,Oncho!BD213)</f>
        <v>0</v>
      </c>
      <c r="W206" s="362">
        <f>MAX(Oncho!AF213,Oncho!BE213)</f>
        <v>0</v>
      </c>
      <c r="X206" s="362">
        <f>MAX(Oncho!AG213,Oncho!BF213)</f>
        <v>0</v>
      </c>
      <c r="Y206" s="362">
        <f>MAX(Oncho!AH213,Oncho!BG213)</f>
        <v>0</v>
      </c>
      <c r="Z206" s="362">
        <f>MAX(Oncho!AI213,Oncho!BH213)</f>
        <v>0</v>
      </c>
      <c r="AA206" s="362">
        <f>MAX(Oncho!AJ213,Oncho!BI213)</f>
        <v>0</v>
      </c>
      <c r="AB206" s="362">
        <f>MAX(COUNTIF(Oncho!AK213,"Yes"),COUNTIF(Oncho!BJ213,"Yes"))</f>
        <v>0</v>
      </c>
      <c r="AC206" s="337"/>
      <c r="AD206" s="362">
        <f>Schisto!P215</f>
        <v>0</v>
      </c>
      <c r="AE206" s="362">
        <f>Schisto!AI215</f>
        <v>0</v>
      </c>
      <c r="AF206" s="362">
        <f>Schisto!AJ215</f>
        <v>0</v>
      </c>
      <c r="AG206" s="362">
        <f>Schisto!AN215</f>
        <v>0</v>
      </c>
      <c r="AH206" s="362">
        <f>Schisto!AO215</f>
        <v>0</v>
      </c>
      <c r="AI206" s="362">
        <f>Schisto!AT215</f>
        <v>0</v>
      </c>
      <c r="AJ206" s="362">
        <f>Schisto!AU215</f>
        <v>0</v>
      </c>
      <c r="AK206" s="362">
        <f>Schisto!AV215</f>
        <v>0</v>
      </c>
      <c r="AL206" s="362">
        <f>Schisto!AW215</f>
        <v>0</v>
      </c>
      <c r="AM206" s="362">
        <f>COUNTIF(Schisto!AX215,"Yes")</f>
        <v>0</v>
      </c>
      <c r="AN206" s="337"/>
      <c r="AO206" s="362">
        <f>STH!P215</f>
        <v>0</v>
      </c>
      <c r="AP206" s="362">
        <f>MAX(STH!AK215,STH!BS215)</f>
        <v>0</v>
      </c>
      <c r="AQ206" s="362">
        <f>MAX(STH!AL215,STH!BT215)</f>
        <v>0</v>
      </c>
      <c r="AR206" s="362">
        <f>MAX(STH!AM215,STH!BU215)</f>
        <v>0</v>
      </c>
      <c r="AS206" s="362">
        <f>MAX(STH!AN215,STH!BV215)</f>
        <v>0</v>
      </c>
      <c r="AT206" s="362">
        <f>MAX(STH!AO215,STH!BW215)</f>
        <v>0</v>
      </c>
      <c r="AU206" s="362">
        <f>MAX(STH!AQ215,STH!BY215)</f>
        <v>0</v>
      </c>
      <c r="AV206" s="362">
        <f>MAX(STH!AR215,STH!BZ215)</f>
        <v>0</v>
      </c>
      <c r="AW206" s="362">
        <f>MAX(STH!AS215,STH!CA215)</f>
        <v>0</v>
      </c>
      <c r="AX206" s="362">
        <f>MAX(STH!AT215,STH!CB215)</f>
        <v>0</v>
      </c>
      <c r="AY206" s="362">
        <f>MAX(STH!AU215,STH!CC215)</f>
        <v>0</v>
      </c>
      <c r="AZ206" s="362">
        <f>MAX(STH!AV215,STH!CD215)</f>
        <v>0</v>
      </c>
      <c r="BA206" s="362">
        <f>MAX(STH!AW215,STH!CE215)</f>
        <v>0</v>
      </c>
      <c r="BB206" s="362">
        <f>MAX(STH!AX215,STH!CF215)</f>
        <v>0</v>
      </c>
      <c r="BC206" s="362">
        <f>MAX(STH!AY215,STH!CG215)</f>
        <v>0</v>
      </c>
      <c r="BD206" s="362">
        <f>MAX(STH!AZ215,STH!CH215)</f>
        <v>0</v>
      </c>
      <c r="BE206" s="362">
        <f>MAX(STH!BA215,STH!CI215)</f>
        <v>0</v>
      </c>
      <c r="BF206" s="362">
        <f>MAX(STH!BB215,STH!CJ215)</f>
        <v>0</v>
      </c>
      <c r="BG206" s="362">
        <f>MAX(COUNTIF(STH!BC215,"Yes"),COUNTIF(STH!CK215,"Yes"))</f>
        <v>0</v>
      </c>
      <c r="BH206" s="337"/>
      <c r="BI206" s="362">
        <f>Trachoma!Q218</f>
        <v>0</v>
      </c>
      <c r="BJ206" s="362">
        <f>Trachoma!AK218</f>
        <v>0</v>
      </c>
      <c r="BK206" s="362">
        <f>Trachoma!AL218</f>
        <v>0</v>
      </c>
      <c r="BL206" s="362">
        <f>Trachoma!AN218</f>
        <v>0</v>
      </c>
      <c r="BM206" s="362">
        <f>Trachoma!AO218</f>
        <v>0</v>
      </c>
      <c r="BN206" s="362">
        <f>Trachoma!AT218</f>
        <v>0</v>
      </c>
      <c r="BO206" s="362">
        <f>Trachoma!AU218</f>
        <v>0</v>
      </c>
      <c r="BP206" s="362">
        <f>Trachoma!AV218</f>
        <v>0</v>
      </c>
      <c r="BQ206" s="362">
        <f>Trachoma!AW218</f>
        <v>0</v>
      </c>
      <c r="BR206" s="362">
        <f>COUNTIF(Trachoma!AX218,"Yes")</f>
        <v>0</v>
      </c>
      <c r="BS206" s="337"/>
      <c r="BT206" s="362">
        <f t="shared" si="44"/>
        <v>0</v>
      </c>
      <c r="BU206" s="362">
        <f t="shared" si="45"/>
        <v>0</v>
      </c>
      <c r="BV206" s="362">
        <f t="shared" si="46"/>
        <v>0</v>
      </c>
      <c r="BW206" s="362">
        <f t="shared" si="47"/>
        <v>0</v>
      </c>
      <c r="BX206" s="362">
        <f t="shared" si="48"/>
        <v>0</v>
      </c>
      <c r="BY206" s="362">
        <f t="shared" si="50"/>
        <v>0</v>
      </c>
      <c r="BZ206" s="362">
        <f t="shared" si="51"/>
        <v>0</v>
      </c>
      <c r="CA206" s="362">
        <f t="shared" si="52"/>
        <v>0</v>
      </c>
      <c r="CB206" s="362">
        <f t="shared" si="53"/>
        <v>0</v>
      </c>
      <c r="CC206" s="362">
        <f t="shared" si="49"/>
        <v>0</v>
      </c>
    </row>
    <row r="207" spans="2:81" x14ac:dyDescent="0.25">
      <c r="B207" s="147">
        <f>Demography!B215</f>
        <v>0</v>
      </c>
      <c r="C207" s="147">
        <f>Demography!C215</f>
        <v>0</v>
      </c>
      <c r="D207" s="148">
        <f>Demography!D215</f>
        <v>0</v>
      </c>
      <c r="E207" s="55"/>
      <c r="F207" s="148">
        <f>LF!M214</f>
        <v>0</v>
      </c>
      <c r="G207" s="148">
        <f>LF!AE214</f>
        <v>0</v>
      </c>
      <c r="H207" s="148">
        <f>LF!AF214</f>
        <v>0</v>
      </c>
      <c r="I207" s="148">
        <f>LF!AH214</f>
        <v>0</v>
      </c>
      <c r="J207" s="148">
        <f>LF!AI214</f>
        <v>0</v>
      </c>
      <c r="K207" s="148">
        <f>LF!AK214</f>
        <v>0</v>
      </c>
      <c r="L207" s="148">
        <f>LF!AM214</f>
        <v>0</v>
      </c>
      <c r="M207" s="148">
        <f>LF!AN214</f>
        <v>0</v>
      </c>
      <c r="N207" s="148">
        <f>LF!AO214</f>
        <v>0</v>
      </c>
      <c r="O207" s="148">
        <f>LF!AP214</f>
        <v>0</v>
      </c>
      <c r="P207" s="148">
        <f>LF!AQ214</f>
        <v>0</v>
      </c>
      <c r="Q207" s="148">
        <f>COUNTIF(LF!AR214,"Yes")</f>
        <v>0</v>
      </c>
      <c r="R207" s="55"/>
      <c r="S207" s="148">
        <f>Oncho!K214</f>
        <v>0</v>
      </c>
      <c r="T207" s="148">
        <f>MAX(Oncho!AB214,Oncho!BA214)</f>
        <v>0</v>
      </c>
      <c r="U207" s="148">
        <f>MAX(Oncho!AC214,Oncho!BB214)</f>
        <v>0</v>
      </c>
      <c r="V207" s="148">
        <f>MAX(Oncho!AE214,Oncho!BD214)</f>
        <v>0</v>
      </c>
      <c r="W207" s="148">
        <f>MAX(Oncho!AF214,Oncho!BE214)</f>
        <v>0</v>
      </c>
      <c r="X207" s="148">
        <f>MAX(Oncho!AG214,Oncho!BF214)</f>
        <v>0</v>
      </c>
      <c r="Y207" s="148">
        <f>MAX(Oncho!AH214,Oncho!BG214)</f>
        <v>0</v>
      </c>
      <c r="Z207" s="148">
        <f>MAX(Oncho!AI214,Oncho!BH214)</f>
        <v>0</v>
      </c>
      <c r="AA207" s="148">
        <f>MAX(Oncho!AJ214,Oncho!BI214)</f>
        <v>0</v>
      </c>
      <c r="AB207" s="148">
        <f>MAX(COUNTIF(Oncho!AK214,"Yes"),COUNTIF(Oncho!BJ214,"Yes"))</f>
        <v>0</v>
      </c>
      <c r="AC207" s="55"/>
      <c r="AD207" s="148">
        <f>Schisto!P216</f>
        <v>0</v>
      </c>
      <c r="AE207" s="148">
        <f>Schisto!AI216</f>
        <v>0</v>
      </c>
      <c r="AF207" s="148">
        <f>Schisto!AJ216</f>
        <v>0</v>
      </c>
      <c r="AG207" s="148">
        <f>Schisto!AN216</f>
        <v>0</v>
      </c>
      <c r="AH207" s="148">
        <f>Schisto!AO216</f>
        <v>0</v>
      </c>
      <c r="AI207" s="148">
        <f>Schisto!AT216</f>
        <v>0</v>
      </c>
      <c r="AJ207" s="148">
        <f>Schisto!AU216</f>
        <v>0</v>
      </c>
      <c r="AK207" s="148">
        <f>Schisto!AV216</f>
        <v>0</v>
      </c>
      <c r="AL207" s="148">
        <f>Schisto!AW216</f>
        <v>0</v>
      </c>
      <c r="AM207" s="148">
        <f>COUNTIF(Schisto!AX216,"Yes")</f>
        <v>0</v>
      </c>
      <c r="AN207" s="55"/>
      <c r="AO207" s="148">
        <f>STH!P216</f>
        <v>0</v>
      </c>
      <c r="AP207" s="148">
        <f>MAX(STH!AK216,STH!BS216)</f>
        <v>0</v>
      </c>
      <c r="AQ207" s="148">
        <f>MAX(STH!AL216,STH!BT216)</f>
        <v>0</v>
      </c>
      <c r="AR207" s="148">
        <f>MAX(STH!AM216,STH!BU216)</f>
        <v>0</v>
      </c>
      <c r="AS207" s="148">
        <f>MAX(STH!AN216,STH!BV216)</f>
        <v>0</v>
      </c>
      <c r="AT207" s="148">
        <f>MAX(STH!AO216,STH!BW216)</f>
        <v>0</v>
      </c>
      <c r="AU207" s="148">
        <f>MAX(STH!AQ216,STH!BY216)</f>
        <v>0</v>
      </c>
      <c r="AV207" s="148">
        <f>MAX(STH!AR216,STH!BZ216)</f>
        <v>0</v>
      </c>
      <c r="AW207" s="148">
        <f>MAX(STH!AS216,STH!CA216)</f>
        <v>0</v>
      </c>
      <c r="AX207" s="148">
        <f>MAX(STH!AT216,STH!CB216)</f>
        <v>0</v>
      </c>
      <c r="AY207" s="148">
        <f>MAX(STH!AU216,STH!CC216)</f>
        <v>0</v>
      </c>
      <c r="AZ207" s="148">
        <f>MAX(STH!AV216,STH!CD216)</f>
        <v>0</v>
      </c>
      <c r="BA207" s="148">
        <f>MAX(STH!AW216,STH!CE216)</f>
        <v>0</v>
      </c>
      <c r="BB207" s="148">
        <f>MAX(STH!AX216,STH!CF216)</f>
        <v>0</v>
      </c>
      <c r="BC207" s="148">
        <f>MAX(STH!AY216,STH!CG216)</f>
        <v>0</v>
      </c>
      <c r="BD207" s="148">
        <f>MAX(STH!AZ216,STH!CH216)</f>
        <v>0</v>
      </c>
      <c r="BE207" s="148">
        <f>MAX(STH!BA216,STH!CI216)</f>
        <v>0</v>
      </c>
      <c r="BF207" s="148">
        <f>MAX(STH!BB216,STH!CJ216)</f>
        <v>0</v>
      </c>
      <c r="BG207" s="148">
        <f>MAX(COUNTIF(STH!BC216,"Yes"),COUNTIF(STH!CK216,"Yes"))</f>
        <v>0</v>
      </c>
      <c r="BH207" s="55"/>
      <c r="BI207" s="148">
        <f>Trachoma!Q219</f>
        <v>0</v>
      </c>
      <c r="BJ207" s="148">
        <f>Trachoma!AK219</f>
        <v>0</v>
      </c>
      <c r="BK207" s="148">
        <f>Trachoma!AL219</f>
        <v>0</v>
      </c>
      <c r="BL207" s="148">
        <f>Trachoma!AN219</f>
        <v>0</v>
      </c>
      <c r="BM207" s="148">
        <f>Trachoma!AO219</f>
        <v>0</v>
      </c>
      <c r="BN207" s="148">
        <f>Trachoma!AT219</f>
        <v>0</v>
      </c>
      <c r="BO207" s="148">
        <f>Trachoma!AU219</f>
        <v>0</v>
      </c>
      <c r="BP207" s="148">
        <f>Trachoma!AV219</f>
        <v>0</v>
      </c>
      <c r="BQ207" s="148">
        <f>Trachoma!AW219</f>
        <v>0</v>
      </c>
      <c r="BR207" s="148">
        <f>COUNTIF(Trachoma!AX219,"Yes")</f>
        <v>0</v>
      </c>
      <c r="BS207" s="55"/>
      <c r="BT207" s="148">
        <f t="shared" si="44"/>
        <v>0</v>
      </c>
      <c r="BU207" s="148">
        <f t="shared" si="45"/>
        <v>0</v>
      </c>
      <c r="BV207" s="148">
        <f t="shared" si="46"/>
        <v>0</v>
      </c>
      <c r="BW207" s="148">
        <f t="shared" si="47"/>
        <v>0</v>
      </c>
      <c r="BX207" s="148">
        <f t="shared" si="48"/>
        <v>0</v>
      </c>
      <c r="BY207" s="148">
        <f t="shared" si="50"/>
        <v>0</v>
      </c>
      <c r="BZ207" s="148">
        <f t="shared" si="51"/>
        <v>0</v>
      </c>
      <c r="CA207" s="148">
        <f t="shared" si="52"/>
        <v>0</v>
      </c>
      <c r="CB207" s="148">
        <f t="shared" si="53"/>
        <v>0</v>
      </c>
      <c r="CC207" s="148">
        <f t="shared" si="49"/>
        <v>0</v>
      </c>
    </row>
    <row r="208" spans="2:81" x14ac:dyDescent="0.25">
      <c r="B208" s="361">
        <f>Demography!B216</f>
        <v>0</v>
      </c>
      <c r="C208" s="361">
        <f>Demography!C216</f>
        <v>0</v>
      </c>
      <c r="D208" s="362">
        <f>Demography!D216</f>
        <v>0</v>
      </c>
      <c r="E208" s="337"/>
      <c r="F208" s="362">
        <f>LF!M215</f>
        <v>0</v>
      </c>
      <c r="G208" s="362">
        <f>LF!AE215</f>
        <v>0</v>
      </c>
      <c r="H208" s="362">
        <f>LF!AF215</f>
        <v>0</v>
      </c>
      <c r="I208" s="362">
        <f>LF!AH215</f>
        <v>0</v>
      </c>
      <c r="J208" s="362">
        <f>LF!AI215</f>
        <v>0</v>
      </c>
      <c r="K208" s="362">
        <f>LF!AK215</f>
        <v>0</v>
      </c>
      <c r="L208" s="362">
        <f>LF!AM215</f>
        <v>0</v>
      </c>
      <c r="M208" s="362">
        <f>LF!AN215</f>
        <v>0</v>
      </c>
      <c r="N208" s="362">
        <f>LF!AO215</f>
        <v>0</v>
      </c>
      <c r="O208" s="362">
        <f>LF!AP215</f>
        <v>0</v>
      </c>
      <c r="P208" s="362">
        <f>LF!AQ215</f>
        <v>0</v>
      </c>
      <c r="Q208" s="362">
        <f>COUNTIF(LF!AR215,"Yes")</f>
        <v>0</v>
      </c>
      <c r="R208" s="337"/>
      <c r="S208" s="362">
        <f>Oncho!K215</f>
        <v>0</v>
      </c>
      <c r="T208" s="362">
        <f>MAX(Oncho!AB215,Oncho!BA215)</f>
        <v>0</v>
      </c>
      <c r="U208" s="362">
        <f>MAX(Oncho!AC215,Oncho!BB215)</f>
        <v>0</v>
      </c>
      <c r="V208" s="362">
        <f>MAX(Oncho!AE215,Oncho!BD215)</f>
        <v>0</v>
      </c>
      <c r="W208" s="362">
        <f>MAX(Oncho!AF215,Oncho!BE215)</f>
        <v>0</v>
      </c>
      <c r="X208" s="362">
        <f>MAX(Oncho!AG215,Oncho!BF215)</f>
        <v>0</v>
      </c>
      <c r="Y208" s="362">
        <f>MAX(Oncho!AH215,Oncho!BG215)</f>
        <v>0</v>
      </c>
      <c r="Z208" s="362">
        <f>MAX(Oncho!AI215,Oncho!BH215)</f>
        <v>0</v>
      </c>
      <c r="AA208" s="362">
        <f>MAX(Oncho!AJ215,Oncho!BI215)</f>
        <v>0</v>
      </c>
      <c r="AB208" s="362">
        <f>MAX(COUNTIF(Oncho!AK215,"Yes"),COUNTIF(Oncho!BJ215,"Yes"))</f>
        <v>0</v>
      </c>
      <c r="AC208" s="337"/>
      <c r="AD208" s="362">
        <f>Schisto!P217</f>
        <v>0</v>
      </c>
      <c r="AE208" s="362">
        <f>Schisto!AI217</f>
        <v>0</v>
      </c>
      <c r="AF208" s="362">
        <f>Schisto!AJ217</f>
        <v>0</v>
      </c>
      <c r="AG208" s="362">
        <f>Schisto!AN217</f>
        <v>0</v>
      </c>
      <c r="AH208" s="362">
        <f>Schisto!AO217</f>
        <v>0</v>
      </c>
      <c r="AI208" s="362">
        <f>Schisto!AT217</f>
        <v>0</v>
      </c>
      <c r="AJ208" s="362">
        <f>Schisto!AU217</f>
        <v>0</v>
      </c>
      <c r="AK208" s="362">
        <f>Schisto!AV217</f>
        <v>0</v>
      </c>
      <c r="AL208" s="362">
        <f>Schisto!AW217</f>
        <v>0</v>
      </c>
      <c r="AM208" s="362">
        <f>COUNTIF(Schisto!AX217,"Yes")</f>
        <v>0</v>
      </c>
      <c r="AN208" s="337"/>
      <c r="AO208" s="362">
        <f>STH!P217</f>
        <v>0</v>
      </c>
      <c r="AP208" s="362">
        <f>MAX(STH!AK217,STH!BS217)</f>
        <v>0</v>
      </c>
      <c r="AQ208" s="362">
        <f>MAX(STH!AL217,STH!BT217)</f>
        <v>0</v>
      </c>
      <c r="AR208" s="362">
        <f>MAX(STH!AM217,STH!BU217)</f>
        <v>0</v>
      </c>
      <c r="AS208" s="362">
        <f>MAX(STH!AN217,STH!BV217)</f>
        <v>0</v>
      </c>
      <c r="AT208" s="362">
        <f>MAX(STH!AO217,STH!BW217)</f>
        <v>0</v>
      </c>
      <c r="AU208" s="362">
        <f>MAX(STH!AQ217,STH!BY217)</f>
        <v>0</v>
      </c>
      <c r="AV208" s="362">
        <f>MAX(STH!AR217,STH!BZ217)</f>
        <v>0</v>
      </c>
      <c r="AW208" s="362">
        <f>MAX(STH!AS217,STH!CA217)</f>
        <v>0</v>
      </c>
      <c r="AX208" s="362">
        <f>MAX(STH!AT217,STH!CB217)</f>
        <v>0</v>
      </c>
      <c r="AY208" s="362">
        <f>MAX(STH!AU217,STH!CC217)</f>
        <v>0</v>
      </c>
      <c r="AZ208" s="362">
        <f>MAX(STH!AV217,STH!CD217)</f>
        <v>0</v>
      </c>
      <c r="BA208" s="362">
        <f>MAX(STH!AW217,STH!CE217)</f>
        <v>0</v>
      </c>
      <c r="BB208" s="362">
        <f>MAX(STH!AX217,STH!CF217)</f>
        <v>0</v>
      </c>
      <c r="BC208" s="362">
        <f>MAX(STH!AY217,STH!CG217)</f>
        <v>0</v>
      </c>
      <c r="BD208" s="362">
        <f>MAX(STH!AZ217,STH!CH217)</f>
        <v>0</v>
      </c>
      <c r="BE208" s="362">
        <f>MAX(STH!BA217,STH!CI217)</f>
        <v>0</v>
      </c>
      <c r="BF208" s="362">
        <f>MAX(STH!BB217,STH!CJ217)</f>
        <v>0</v>
      </c>
      <c r="BG208" s="362">
        <f>MAX(COUNTIF(STH!BC217,"Yes"),COUNTIF(STH!CK217,"Yes"))</f>
        <v>0</v>
      </c>
      <c r="BH208" s="337"/>
      <c r="BI208" s="362">
        <f>Trachoma!Q220</f>
        <v>0</v>
      </c>
      <c r="BJ208" s="362">
        <f>Trachoma!AK220</f>
        <v>0</v>
      </c>
      <c r="BK208" s="362">
        <f>Trachoma!AL220</f>
        <v>0</v>
      </c>
      <c r="BL208" s="362">
        <f>Trachoma!AN220</f>
        <v>0</v>
      </c>
      <c r="BM208" s="362">
        <f>Trachoma!AO220</f>
        <v>0</v>
      </c>
      <c r="BN208" s="362">
        <f>Trachoma!AT220</f>
        <v>0</v>
      </c>
      <c r="BO208" s="362">
        <f>Trachoma!AU220</f>
        <v>0</v>
      </c>
      <c r="BP208" s="362">
        <f>Trachoma!AV220</f>
        <v>0</v>
      </c>
      <c r="BQ208" s="362">
        <f>Trachoma!AW220</f>
        <v>0</v>
      </c>
      <c r="BR208" s="362">
        <f>COUNTIF(Trachoma!AX220,"Yes")</f>
        <v>0</v>
      </c>
      <c r="BS208" s="337"/>
      <c r="BT208" s="362">
        <f t="shared" si="44"/>
        <v>0</v>
      </c>
      <c r="BU208" s="362">
        <f t="shared" si="45"/>
        <v>0</v>
      </c>
      <c r="BV208" s="362">
        <f t="shared" si="46"/>
        <v>0</v>
      </c>
      <c r="BW208" s="362">
        <f t="shared" si="47"/>
        <v>0</v>
      </c>
      <c r="BX208" s="362">
        <f t="shared" si="48"/>
        <v>0</v>
      </c>
      <c r="BY208" s="362">
        <f t="shared" si="50"/>
        <v>0</v>
      </c>
      <c r="BZ208" s="362">
        <f t="shared" si="51"/>
        <v>0</v>
      </c>
      <c r="CA208" s="362">
        <f t="shared" si="52"/>
        <v>0</v>
      </c>
      <c r="CB208" s="362">
        <f t="shared" si="53"/>
        <v>0</v>
      </c>
      <c r="CC208" s="362">
        <f t="shared" si="49"/>
        <v>0</v>
      </c>
    </row>
    <row r="209" spans="2:81" x14ac:dyDescent="0.25">
      <c r="B209" s="147">
        <f>Demography!B217</f>
        <v>0</v>
      </c>
      <c r="C209" s="147">
        <f>Demography!C217</f>
        <v>0</v>
      </c>
      <c r="D209" s="148">
        <f>Demography!D217</f>
        <v>0</v>
      </c>
      <c r="E209" s="55"/>
      <c r="F209" s="148">
        <f>LF!M216</f>
        <v>0</v>
      </c>
      <c r="G209" s="148">
        <f>LF!AE216</f>
        <v>0</v>
      </c>
      <c r="H209" s="148">
        <f>LF!AF216</f>
        <v>0</v>
      </c>
      <c r="I209" s="148">
        <f>LF!AH216</f>
        <v>0</v>
      </c>
      <c r="J209" s="148">
        <f>LF!AI216</f>
        <v>0</v>
      </c>
      <c r="K209" s="148">
        <f>LF!AK216</f>
        <v>0</v>
      </c>
      <c r="L209" s="148">
        <f>LF!AM216</f>
        <v>0</v>
      </c>
      <c r="M209" s="148">
        <f>LF!AN216</f>
        <v>0</v>
      </c>
      <c r="N209" s="148">
        <f>LF!AO216</f>
        <v>0</v>
      </c>
      <c r="O209" s="148">
        <f>LF!AP216</f>
        <v>0</v>
      </c>
      <c r="P209" s="148">
        <f>LF!AQ216</f>
        <v>0</v>
      </c>
      <c r="Q209" s="148">
        <f>COUNTIF(LF!AR216,"Yes")</f>
        <v>0</v>
      </c>
      <c r="R209" s="55"/>
      <c r="S209" s="148">
        <f>Oncho!K216</f>
        <v>0</v>
      </c>
      <c r="T209" s="148">
        <f>MAX(Oncho!AB216,Oncho!BA216)</f>
        <v>0</v>
      </c>
      <c r="U209" s="148">
        <f>MAX(Oncho!AC216,Oncho!BB216)</f>
        <v>0</v>
      </c>
      <c r="V209" s="148">
        <f>MAX(Oncho!AE216,Oncho!BD216)</f>
        <v>0</v>
      </c>
      <c r="W209" s="148">
        <f>MAX(Oncho!AF216,Oncho!BE216)</f>
        <v>0</v>
      </c>
      <c r="X209" s="148">
        <f>MAX(Oncho!AG216,Oncho!BF216)</f>
        <v>0</v>
      </c>
      <c r="Y209" s="148">
        <f>MAX(Oncho!AH216,Oncho!BG216)</f>
        <v>0</v>
      </c>
      <c r="Z209" s="148">
        <f>MAX(Oncho!AI216,Oncho!BH216)</f>
        <v>0</v>
      </c>
      <c r="AA209" s="148">
        <f>MAX(Oncho!AJ216,Oncho!BI216)</f>
        <v>0</v>
      </c>
      <c r="AB209" s="148">
        <f>MAX(COUNTIF(Oncho!AK216,"Yes"),COUNTIF(Oncho!BJ216,"Yes"))</f>
        <v>0</v>
      </c>
      <c r="AC209" s="55"/>
      <c r="AD209" s="148">
        <f>Schisto!P218</f>
        <v>0</v>
      </c>
      <c r="AE209" s="148">
        <f>Schisto!AI218</f>
        <v>0</v>
      </c>
      <c r="AF209" s="148">
        <f>Schisto!AJ218</f>
        <v>0</v>
      </c>
      <c r="AG209" s="148">
        <f>Schisto!AN218</f>
        <v>0</v>
      </c>
      <c r="AH209" s="148">
        <f>Schisto!AO218</f>
        <v>0</v>
      </c>
      <c r="AI209" s="148">
        <f>Schisto!AT218</f>
        <v>0</v>
      </c>
      <c r="AJ209" s="148">
        <f>Schisto!AU218</f>
        <v>0</v>
      </c>
      <c r="AK209" s="148">
        <f>Schisto!AV218</f>
        <v>0</v>
      </c>
      <c r="AL209" s="148">
        <f>Schisto!AW218</f>
        <v>0</v>
      </c>
      <c r="AM209" s="148">
        <f>COUNTIF(Schisto!AX218,"Yes")</f>
        <v>0</v>
      </c>
      <c r="AN209" s="55"/>
      <c r="AO209" s="148">
        <f>STH!P218</f>
        <v>0</v>
      </c>
      <c r="AP209" s="148">
        <f>MAX(STH!AK218,STH!BS218)</f>
        <v>0</v>
      </c>
      <c r="AQ209" s="148">
        <f>MAX(STH!AL218,STH!BT218)</f>
        <v>0</v>
      </c>
      <c r="AR209" s="148">
        <f>MAX(STH!AM218,STH!BU218)</f>
        <v>0</v>
      </c>
      <c r="AS209" s="148">
        <f>MAX(STH!AN218,STH!BV218)</f>
        <v>0</v>
      </c>
      <c r="AT209" s="148">
        <f>MAX(STH!AO218,STH!BW218)</f>
        <v>0</v>
      </c>
      <c r="AU209" s="148">
        <f>MAX(STH!AQ218,STH!BY218)</f>
        <v>0</v>
      </c>
      <c r="AV209" s="148">
        <f>MAX(STH!AR218,STH!BZ218)</f>
        <v>0</v>
      </c>
      <c r="AW209" s="148">
        <f>MAX(STH!AS218,STH!CA218)</f>
        <v>0</v>
      </c>
      <c r="AX209" s="148">
        <f>MAX(STH!AT218,STH!CB218)</f>
        <v>0</v>
      </c>
      <c r="AY209" s="148">
        <f>MAX(STH!AU218,STH!CC218)</f>
        <v>0</v>
      </c>
      <c r="AZ209" s="148">
        <f>MAX(STH!AV218,STH!CD218)</f>
        <v>0</v>
      </c>
      <c r="BA209" s="148">
        <f>MAX(STH!AW218,STH!CE218)</f>
        <v>0</v>
      </c>
      <c r="BB209" s="148">
        <f>MAX(STH!AX218,STH!CF218)</f>
        <v>0</v>
      </c>
      <c r="BC209" s="148">
        <f>MAX(STH!AY218,STH!CG218)</f>
        <v>0</v>
      </c>
      <c r="BD209" s="148">
        <f>MAX(STH!AZ218,STH!CH218)</f>
        <v>0</v>
      </c>
      <c r="BE209" s="148">
        <f>MAX(STH!BA218,STH!CI218)</f>
        <v>0</v>
      </c>
      <c r="BF209" s="148">
        <f>MAX(STH!BB218,STH!CJ218)</f>
        <v>0</v>
      </c>
      <c r="BG209" s="148">
        <f>MAX(COUNTIF(STH!BC218,"Yes"),COUNTIF(STH!CK218,"Yes"))</f>
        <v>0</v>
      </c>
      <c r="BH209" s="55"/>
      <c r="BI209" s="148">
        <f>Trachoma!Q221</f>
        <v>0</v>
      </c>
      <c r="BJ209" s="148">
        <f>Trachoma!AK221</f>
        <v>0</v>
      </c>
      <c r="BK209" s="148">
        <f>Trachoma!AL221</f>
        <v>0</v>
      </c>
      <c r="BL209" s="148">
        <f>Trachoma!AN221</f>
        <v>0</v>
      </c>
      <c r="BM209" s="148">
        <f>Trachoma!AO221</f>
        <v>0</v>
      </c>
      <c r="BN209" s="148">
        <f>Trachoma!AT221</f>
        <v>0</v>
      </c>
      <c r="BO209" s="148">
        <f>Trachoma!AU221</f>
        <v>0</v>
      </c>
      <c r="BP209" s="148">
        <f>Trachoma!AV221</f>
        <v>0</v>
      </c>
      <c r="BQ209" s="148">
        <f>Trachoma!AW221</f>
        <v>0</v>
      </c>
      <c r="BR209" s="148">
        <f>COUNTIF(Trachoma!AX221,"Yes")</f>
        <v>0</v>
      </c>
      <c r="BS209" s="55"/>
      <c r="BT209" s="148">
        <f t="shared" si="44"/>
        <v>0</v>
      </c>
      <c r="BU209" s="148">
        <f t="shared" si="45"/>
        <v>0</v>
      </c>
      <c r="BV209" s="148">
        <f t="shared" si="46"/>
        <v>0</v>
      </c>
      <c r="BW209" s="148">
        <f t="shared" si="47"/>
        <v>0</v>
      </c>
      <c r="BX209" s="148">
        <f t="shared" si="48"/>
        <v>0</v>
      </c>
      <c r="BY209" s="148">
        <f t="shared" si="50"/>
        <v>0</v>
      </c>
      <c r="BZ209" s="148">
        <f t="shared" si="51"/>
        <v>0</v>
      </c>
      <c r="CA209" s="148">
        <f t="shared" si="52"/>
        <v>0</v>
      </c>
      <c r="CB209" s="148">
        <f t="shared" si="53"/>
        <v>0</v>
      </c>
      <c r="CC209" s="148">
        <f t="shared" si="49"/>
        <v>0</v>
      </c>
    </row>
    <row r="210" spans="2:81" x14ac:dyDescent="0.25">
      <c r="B210" s="361">
        <f>Demography!B218</f>
        <v>0</v>
      </c>
      <c r="C210" s="361">
        <f>Demography!C218</f>
        <v>0</v>
      </c>
      <c r="D210" s="362">
        <f>Demography!D218</f>
        <v>0</v>
      </c>
      <c r="E210" s="337"/>
      <c r="F210" s="362">
        <f>LF!M217</f>
        <v>0</v>
      </c>
      <c r="G210" s="362">
        <f>LF!AE217</f>
        <v>0</v>
      </c>
      <c r="H210" s="362">
        <f>LF!AF217</f>
        <v>0</v>
      </c>
      <c r="I210" s="362">
        <f>LF!AH217</f>
        <v>0</v>
      </c>
      <c r="J210" s="362">
        <f>LF!AI217</f>
        <v>0</v>
      </c>
      <c r="K210" s="362">
        <f>LF!AK217</f>
        <v>0</v>
      </c>
      <c r="L210" s="362">
        <f>LF!AM217</f>
        <v>0</v>
      </c>
      <c r="M210" s="362">
        <f>LF!AN217</f>
        <v>0</v>
      </c>
      <c r="N210" s="362">
        <f>LF!AO217</f>
        <v>0</v>
      </c>
      <c r="O210" s="362">
        <f>LF!AP217</f>
        <v>0</v>
      </c>
      <c r="P210" s="362">
        <f>LF!AQ217</f>
        <v>0</v>
      </c>
      <c r="Q210" s="362">
        <f>COUNTIF(LF!AR217,"Yes")</f>
        <v>0</v>
      </c>
      <c r="R210" s="337"/>
      <c r="S210" s="362">
        <f>Oncho!K217</f>
        <v>0</v>
      </c>
      <c r="T210" s="362">
        <f>MAX(Oncho!AB217,Oncho!BA217)</f>
        <v>0</v>
      </c>
      <c r="U210" s="362">
        <f>MAX(Oncho!AC217,Oncho!BB217)</f>
        <v>0</v>
      </c>
      <c r="V210" s="362">
        <f>MAX(Oncho!AE217,Oncho!BD217)</f>
        <v>0</v>
      </c>
      <c r="W210" s="362">
        <f>MAX(Oncho!AF217,Oncho!BE217)</f>
        <v>0</v>
      </c>
      <c r="X210" s="362">
        <f>MAX(Oncho!AG217,Oncho!BF217)</f>
        <v>0</v>
      </c>
      <c r="Y210" s="362">
        <f>MAX(Oncho!AH217,Oncho!BG217)</f>
        <v>0</v>
      </c>
      <c r="Z210" s="362">
        <f>MAX(Oncho!AI217,Oncho!BH217)</f>
        <v>0</v>
      </c>
      <c r="AA210" s="362">
        <f>MAX(Oncho!AJ217,Oncho!BI217)</f>
        <v>0</v>
      </c>
      <c r="AB210" s="362">
        <f>MAX(COUNTIF(Oncho!AK217,"Yes"),COUNTIF(Oncho!BJ217,"Yes"))</f>
        <v>0</v>
      </c>
      <c r="AC210" s="337"/>
      <c r="AD210" s="362">
        <f>Schisto!P219</f>
        <v>0</v>
      </c>
      <c r="AE210" s="362">
        <f>Schisto!AI219</f>
        <v>0</v>
      </c>
      <c r="AF210" s="362">
        <f>Schisto!AJ219</f>
        <v>0</v>
      </c>
      <c r="AG210" s="362">
        <f>Schisto!AN219</f>
        <v>0</v>
      </c>
      <c r="AH210" s="362">
        <f>Schisto!AO219</f>
        <v>0</v>
      </c>
      <c r="AI210" s="362">
        <f>Schisto!AT219</f>
        <v>0</v>
      </c>
      <c r="AJ210" s="362">
        <f>Schisto!AU219</f>
        <v>0</v>
      </c>
      <c r="AK210" s="362">
        <f>Schisto!AV219</f>
        <v>0</v>
      </c>
      <c r="AL210" s="362">
        <f>Schisto!AW219</f>
        <v>0</v>
      </c>
      <c r="AM210" s="362">
        <f>COUNTIF(Schisto!AX219,"Yes")</f>
        <v>0</v>
      </c>
      <c r="AN210" s="337"/>
      <c r="AO210" s="362">
        <f>STH!P219</f>
        <v>0</v>
      </c>
      <c r="AP210" s="362">
        <f>MAX(STH!AK219,STH!BS219)</f>
        <v>0</v>
      </c>
      <c r="AQ210" s="362">
        <f>MAX(STH!AL219,STH!BT219)</f>
        <v>0</v>
      </c>
      <c r="AR210" s="362">
        <f>MAX(STH!AM219,STH!BU219)</f>
        <v>0</v>
      </c>
      <c r="AS210" s="362">
        <f>MAX(STH!AN219,STH!BV219)</f>
        <v>0</v>
      </c>
      <c r="AT210" s="362">
        <f>MAX(STH!AO219,STH!BW219)</f>
        <v>0</v>
      </c>
      <c r="AU210" s="362">
        <f>MAX(STH!AQ219,STH!BY219)</f>
        <v>0</v>
      </c>
      <c r="AV210" s="362">
        <f>MAX(STH!AR219,STH!BZ219)</f>
        <v>0</v>
      </c>
      <c r="AW210" s="362">
        <f>MAX(STH!AS219,STH!CA219)</f>
        <v>0</v>
      </c>
      <c r="AX210" s="362">
        <f>MAX(STH!AT219,STH!CB219)</f>
        <v>0</v>
      </c>
      <c r="AY210" s="362">
        <f>MAX(STH!AU219,STH!CC219)</f>
        <v>0</v>
      </c>
      <c r="AZ210" s="362">
        <f>MAX(STH!AV219,STH!CD219)</f>
        <v>0</v>
      </c>
      <c r="BA210" s="362">
        <f>MAX(STH!AW219,STH!CE219)</f>
        <v>0</v>
      </c>
      <c r="BB210" s="362">
        <f>MAX(STH!AX219,STH!CF219)</f>
        <v>0</v>
      </c>
      <c r="BC210" s="362">
        <f>MAX(STH!AY219,STH!CG219)</f>
        <v>0</v>
      </c>
      <c r="BD210" s="362">
        <f>MAX(STH!AZ219,STH!CH219)</f>
        <v>0</v>
      </c>
      <c r="BE210" s="362">
        <f>MAX(STH!BA219,STH!CI219)</f>
        <v>0</v>
      </c>
      <c r="BF210" s="362">
        <f>MAX(STH!BB219,STH!CJ219)</f>
        <v>0</v>
      </c>
      <c r="BG210" s="362">
        <f>MAX(COUNTIF(STH!BC219,"Yes"),COUNTIF(STH!CK219,"Yes"))</f>
        <v>0</v>
      </c>
      <c r="BH210" s="337"/>
      <c r="BI210" s="362">
        <f>Trachoma!Q222</f>
        <v>0</v>
      </c>
      <c r="BJ210" s="362">
        <f>Trachoma!AK222</f>
        <v>0</v>
      </c>
      <c r="BK210" s="362">
        <f>Trachoma!AL222</f>
        <v>0</v>
      </c>
      <c r="BL210" s="362">
        <f>Trachoma!AN222</f>
        <v>0</v>
      </c>
      <c r="BM210" s="362">
        <f>Trachoma!AO222</f>
        <v>0</v>
      </c>
      <c r="BN210" s="362">
        <f>Trachoma!AT222</f>
        <v>0</v>
      </c>
      <c r="BO210" s="362">
        <f>Trachoma!AU222</f>
        <v>0</v>
      </c>
      <c r="BP210" s="362">
        <f>Trachoma!AV222</f>
        <v>0</v>
      </c>
      <c r="BQ210" s="362">
        <f>Trachoma!AW222</f>
        <v>0</v>
      </c>
      <c r="BR210" s="362">
        <f>COUNTIF(Trachoma!AX222,"Yes")</f>
        <v>0</v>
      </c>
      <c r="BS210" s="337"/>
      <c r="BT210" s="362">
        <f t="shared" si="44"/>
        <v>0</v>
      </c>
      <c r="BU210" s="362">
        <f t="shared" si="45"/>
        <v>0</v>
      </c>
      <c r="BV210" s="362">
        <f t="shared" si="46"/>
        <v>0</v>
      </c>
      <c r="BW210" s="362">
        <f t="shared" si="47"/>
        <v>0</v>
      </c>
      <c r="BX210" s="362">
        <f t="shared" si="48"/>
        <v>0</v>
      </c>
      <c r="BY210" s="362">
        <f t="shared" si="50"/>
        <v>0</v>
      </c>
      <c r="BZ210" s="362">
        <f t="shared" si="51"/>
        <v>0</v>
      </c>
      <c r="CA210" s="362">
        <f t="shared" si="52"/>
        <v>0</v>
      </c>
      <c r="CB210" s="362">
        <f t="shared" si="53"/>
        <v>0</v>
      </c>
      <c r="CC210" s="362">
        <f t="shared" si="49"/>
        <v>0</v>
      </c>
    </row>
    <row r="211" spans="2:81" x14ac:dyDescent="0.25">
      <c r="B211" s="147">
        <f>Demography!B219</f>
        <v>0</v>
      </c>
      <c r="C211" s="147">
        <f>Demography!C219</f>
        <v>0</v>
      </c>
      <c r="D211" s="148">
        <f>Demography!D219</f>
        <v>0</v>
      </c>
      <c r="E211" s="55"/>
      <c r="F211" s="148">
        <f>LF!M218</f>
        <v>0</v>
      </c>
      <c r="G211" s="148">
        <f>LF!AE218</f>
        <v>0</v>
      </c>
      <c r="H211" s="148">
        <f>LF!AF218</f>
        <v>0</v>
      </c>
      <c r="I211" s="148">
        <f>LF!AH218</f>
        <v>0</v>
      </c>
      <c r="J211" s="148">
        <f>LF!AI218</f>
        <v>0</v>
      </c>
      <c r="K211" s="148">
        <f>LF!AK218</f>
        <v>0</v>
      </c>
      <c r="L211" s="148">
        <f>LF!AM218</f>
        <v>0</v>
      </c>
      <c r="M211" s="148">
        <f>LF!AN218</f>
        <v>0</v>
      </c>
      <c r="N211" s="148">
        <f>LF!AO218</f>
        <v>0</v>
      </c>
      <c r="O211" s="148">
        <f>LF!AP218</f>
        <v>0</v>
      </c>
      <c r="P211" s="148">
        <f>LF!AQ218</f>
        <v>0</v>
      </c>
      <c r="Q211" s="148">
        <f>COUNTIF(LF!AR218,"Yes")</f>
        <v>0</v>
      </c>
      <c r="R211" s="55"/>
      <c r="S211" s="148">
        <f>Oncho!K218</f>
        <v>0</v>
      </c>
      <c r="T211" s="148">
        <f>MAX(Oncho!AB218,Oncho!BA218)</f>
        <v>0</v>
      </c>
      <c r="U211" s="148">
        <f>MAX(Oncho!AC218,Oncho!BB218)</f>
        <v>0</v>
      </c>
      <c r="V211" s="148">
        <f>MAX(Oncho!AE218,Oncho!BD218)</f>
        <v>0</v>
      </c>
      <c r="W211" s="148">
        <f>MAX(Oncho!AF218,Oncho!BE218)</f>
        <v>0</v>
      </c>
      <c r="X211" s="148">
        <f>MAX(Oncho!AG218,Oncho!BF218)</f>
        <v>0</v>
      </c>
      <c r="Y211" s="148">
        <f>MAX(Oncho!AH218,Oncho!BG218)</f>
        <v>0</v>
      </c>
      <c r="Z211" s="148">
        <f>MAX(Oncho!AI218,Oncho!BH218)</f>
        <v>0</v>
      </c>
      <c r="AA211" s="148">
        <f>MAX(Oncho!AJ218,Oncho!BI218)</f>
        <v>0</v>
      </c>
      <c r="AB211" s="148">
        <f>MAX(COUNTIF(Oncho!AK218,"Yes"),COUNTIF(Oncho!BJ218,"Yes"))</f>
        <v>0</v>
      </c>
      <c r="AC211" s="55"/>
      <c r="AD211" s="148">
        <f>Schisto!P220</f>
        <v>0</v>
      </c>
      <c r="AE211" s="148">
        <f>Schisto!AI220</f>
        <v>0</v>
      </c>
      <c r="AF211" s="148">
        <f>Schisto!AJ220</f>
        <v>0</v>
      </c>
      <c r="AG211" s="148">
        <f>Schisto!AN220</f>
        <v>0</v>
      </c>
      <c r="AH211" s="148">
        <f>Schisto!AO220</f>
        <v>0</v>
      </c>
      <c r="AI211" s="148">
        <f>Schisto!AT220</f>
        <v>0</v>
      </c>
      <c r="AJ211" s="148">
        <f>Schisto!AU220</f>
        <v>0</v>
      </c>
      <c r="AK211" s="148">
        <f>Schisto!AV220</f>
        <v>0</v>
      </c>
      <c r="AL211" s="148">
        <f>Schisto!AW220</f>
        <v>0</v>
      </c>
      <c r="AM211" s="148">
        <f>COUNTIF(Schisto!AX220,"Yes")</f>
        <v>0</v>
      </c>
      <c r="AN211" s="55"/>
      <c r="AO211" s="148">
        <f>STH!P220</f>
        <v>0</v>
      </c>
      <c r="AP211" s="148">
        <f>MAX(STH!AK220,STH!BS220)</f>
        <v>0</v>
      </c>
      <c r="AQ211" s="148">
        <f>MAX(STH!AL220,STH!BT220)</f>
        <v>0</v>
      </c>
      <c r="AR211" s="148">
        <f>MAX(STH!AM220,STH!BU220)</f>
        <v>0</v>
      </c>
      <c r="AS211" s="148">
        <f>MAX(STH!AN220,STH!BV220)</f>
        <v>0</v>
      </c>
      <c r="AT211" s="148">
        <f>MAX(STH!AO220,STH!BW220)</f>
        <v>0</v>
      </c>
      <c r="AU211" s="148">
        <f>MAX(STH!AQ220,STH!BY220)</f>
        <v>0</v>
      </c>
      <c r="AV211" s="148">
        <f>MAX(STH!AR220,STH!BZ220)</f>
        <v>0</v>
      </c>
      <c r="AW211" s="148">
        <f>MAX(STH!AS220,STH!CA220)</f>
        <v>0</v>
      </c>
      <c r="AX211" s="148">
        <f>MAX(STH!AT220,STH!CB220)</f>
        <v>0</v>
      </c>
      <c r="AY211" s="148">
        <f>MAX(STH!AU220,STH!CC220)</f>
        <v>0</v>
      </c>
      <c r="AZ211" s="148">
        <f>MAX(STH!AV220,STH!CD220)</f>
        <v>0</v>
      </c>
      <c r="BA211" s="148">
        <f>MAX(STH!AW220,STH!CE220)</f>
        <v>0</v>
      </c>
      <c r="BB211" s="148">
        <f>MAX(STH!AX220,STH!CF220)</f>
        <v>0</v>
      </c>
      <c r="BC211" s="148">
        <f>MAX(STH!AY220,STH!CG220)</f>
        <v>0</v>
      </c>
      <c r="BD211" s="148">
        <f>MAX(STH!AZ220,STH!CH220)</f>
        <v>0</v>
      </c>
      <c r="BE211" s="148">
        <f>MAX(STH!BA220,STH!CI220)</f>
        <v>0</v>
      </c>
      <c r="BF211" s="148">
        <f>MAX(STH!BB220,STH!CJ220)</f>
        <v>0</v>
      </c>
      <c r="BG211" s="148">
        <f>MAX(COUNTIF(STH!BC220,"Yes"),COUNTIF(STH!CK220,"Yes"))</f>
        <v>0</v>
      </c>
      <c r="BH211" s="55"/>
      <c r="BI211" s="148">
        <f>Trachoma!Q223</f>
        <v>0</v>
      </c>
      <c r="BJ211" s="148">
        <f>Trachoma!AK223</f>
        <v>0</v>
      </c>
      <c r="BK211" s="148">
        <f>Trachoma!AL223</f>
        <v>0</v>
      </c>
      <c r="BL211" s="148">
        <f>Trachoma!AN223</f>
        <v>0</v>
      </c>
      <c r="BM211" s="148">
        <f>Trachoma!AO223</f>
        <v>0</v>
      </c>
      <c r="BN211" s="148">
        <f>Trachoma!AT223</f>
        <v>0</v>
      </c>
      <c r="BO211" s="148">
        <f>Trachoma!AU223</f>
        <v>0</v>
      </c>
      <c r="BP211" s="148">
        <f>Trachoma!AV223</f>
        <v>0</v>
      </c>
      <c r="BQ211" s="148">
        <f>Trachoma!AW223</f>
        <v>0</v>
      </c>
      <c r="BR211" s="148">
        <f>COUNTIF(Trachoma!AX223,"Yes")</f>
        <v>0</v>
      </c>
      <c r="BS211" s="55"/>
      <c r="BT211" s="148">
        <f t="shared" si="44"/>
        <v>0</v>
      </c>
      <c r="BU211" s="148">
        <f t="shared" si="45"/>
        <v>0</v>
      </c>
      <c r="BV211" s="148">
        <f t="shared" si="46"/>
        <v>0</v>
      </c>
      <c r="BW211" s="148">
        <f t="shared" si="47"/>
        <v>0</v>
      </c>
      <c r="BX211" s="148">
        <f t="shared" si="48"/>
        <v>0</v>
      </c>
      <c r="BY211" s="148">
        <f t="shared" si="50"/>
        <v>0</v>
      </c>
      <c r="BZ211" s="148">
        <f t="shared" si="51"/>
        <v>0</v>
      </c>
      <c r="CA211" s="148">
        <f t="shared" si="52"/>
        <v>0</v>
      </c>
      <c r="CB211" s="148">
        <f t="shared" si="53"/>
        <v>0</v>
      </c>
      <c r="CC211" s="148">
        <f t="shared" si="49"/>
        <v>0</v>
      </c>
    </row>
    <row r="212" spans="2:81" x14ac:dyDescent="0.25">
      <c r="B212" s="361">
        <f>Demography!B220</f>
        <v>0</v>
      </c>
      <c r="C212" s="361">
        <f>Demography!C220</f>
        <v>0</v>
      </c>
      <c r="D212" s="362">
        <f>Demography!D220</f>
        <v>0</v>
      </c>
      <c r="E212" s="337"/>
      <c r="F212" s="362">
        <f>LF!M219</f>
        <v>0</v>
      </c>
      <c r="G212" s="362">
        <f>LF!AE219</f>
        <v>0</v>
      </c>
      <c r="H212" s="362">
        <f>LF!AF219</f>
        <v>0</v>
      </c>
      <c r="I212" s="362">
        <f>LF!AH219</f>
        <v>0</v>
      </c>
      <c r="J212" s="362">
        <f>LF!AI219</f>
        <v>0</v>
      </c>
      <c r="K212" s="362">
        <f>LF!AK219</f>
        <v>0</v>
      </c>
      <c r="L212" s="362">
        <f>LF!AM219</f>
        <v>0</v>
      </c>
      <c r="M212" s="362">
        <f>LF!AN219</f>
        <v>0</v>
      </c>
      <c r="N212" s="362">
        <f>LF!AO219</f>
        <v>0</v>
      </c>
      <c r="O212" s="362">
        <f>LF!AP219</f>
        <v>0</v>
      </c>
      <c r="P212" s="362">
        <f>LF!AQ219</f>
        <v>0</v>
      </c>
      <c r="Q212" s="362">
        <f>COUNTIF(LF!AR219,"Yes")</f>
        <v>0</v>
      </c>
      <c r="R212" s="337"/>
      <c r="S212" s="362">
        <f>Oncho!K219</f>
        <v>0</v>
      </c>
      <c r="T212" s="362">
        <f>MAX(Oncho!AB219,Oncho!BA219)</f>
        <v>0</v>
      </c>
      <c r="U212" s="362">
        <f>MAX(Oncho!AC219,Oncho!BB219)</f>
        <v>0</v>
      </c>
      <c r="V212" s="362">
        <f>MAX(Oncho!AE219,Oncho!BD219)</f>
        <v>0</v>
      </c>
      <c r="W212" s="362">
        <f>MAX(Oncho!AF219,Oncho!BE219)</f>
        <v>0</v>
      </c>
      <c r="X212" s="362">
        <f>MAX(Oncho!AG219,Oncho!BF219)</f>
        <v>0</v>
      </c>
      <c r="Y212" s="362">
        <f>MAX(Oncho!AH219,Oncho!BG219)</f>
        <v>0</v>
      </c>
      <c r="Z212" s="362">
        <f>MAX(Oncho!AI219,Oncho!BH219)</f>
        <v>0</v>
      </c>
      <c r="AA212" s="362">
        <f>MAX(Oncho!AJ219,Oncho!BI219)</f>
        <v>0</v>
      </c>
      <c r="AB212" s="362">
        <f>MAX(COUNTIF(Oncho!AK219,"Yes"),COUNTIF(Oncho!BJ219,"Yes"))</f>
        <v>0</v>
      </c>
      <c r="AC212" s="337"/>
      <c r="AD212" s="362">
        <f>Schisto!P221</f>
        <v>0</v>
      </c>
      <c r="AE212" s="362">
        <f>Schisto!AI221</f>
        <v>0</v>
      </c>
      <c r="AF212" s="362">
        <f>Schisto!AJ221</f>
        <v>0</v>
      </c>
      <c r="AG212" s="362">
        <f>Schisto!AN221</f>
        <v>0</v>
      </c>
      <c r="AH212" s="362">
        <f>Schisto!AO221</f>
        <v>0</v>
      </c>
      <c r="AI212" s="362">
        <f>Schisto!AT221</f>
        <v>0</v>
      </c>
      <c r="AJ212" s="362">
        <f>Schisto!AU221</f>
        <v>0</v>
      </c>
      <c r="AK212" s="362">
        <f>Schisto!AV221</f>
        <v>0</v>
      </c>
      <c r="AL212" s="362">
        <f>Schisto!AW221</f>
        <v>0</v>
      </c>
      <c r="AM212" s="362">
        <f>COUNTIF(Schisto!AX221,"Yes")</f>
        <v>0</v>
      </c>
      <c r="AN212" s="337"/>
      <c r="AO212" s="362">
        <f>STH!P221</f>
        <v>0</v>
      </c>
      <c r="AP212" s="362">
        <f>MAX(STH!AK221,STH!BS221)</f>
        <v>0</v>
      </c>
      <c r="AQ212" s="362">
        <f>MAX(STH!AL221,STH!BT221)</f>
        <v>0</v>
      </c>
      <c r="AR212" s="362">
        <f>MAX(STH!AM221,STH!BU221)</f>
        <v>0</v>
      </c>
      <c r="AS212" s="362">
        <f>MAX(STH!AN221,STH!BV221)</f>
        <v>0</v>
      </c>
      <c r="AT212" s="362">
        <f>MAX(STH!AO221,STH!BW221)</f>
        <v>0</v>
      </c>
      <c r="AU212" s="362">
        <f>MAX(STH!AQ221,STH!BY221)</f>
        <v>0</v>
      </c>
      <c r="AV212" s="362">
        <f>MAX(STH!AR221,STH!BZ221)</f>
        <v>0</v>
      </c>
      <c r="AW212" s="362">
        <f>MAX(STH!AS221,STH!CA221)</f>
        <v>0</v>
      </c>
      <c r="AX212" s="362">
        <f>MAX(STH!AT221,STH!CB221)</f>
        <v>0</v>
      </c>
      <c r="AY212" s="362">
        <f>MAX(STH!AU221,STH!CC221)</f>
        <v>0</v>
      </c>
      <c r="AZ212" s="362">
        <f>MAX(STH!AV221,STH!CD221)</f>
        <v>0</v>
      </c>
      <c r="BA212" s="362">
        <f>MAX(STH!AW221,STH!CE221)</f>
        <v>0</v>
      </c>
      <c r="BB212" s="362">
        <f>MAX(STH!AX221,STH!CF221)</f>
        <v>0</v>
      </c>
      <c r="BC212" s="362">
        <f>MAX(STH!AY221,STH!CG221)</f>
        <v>0</v>
      </c>
      <c r="BD212" s="362">
        <f>MAX(STH!AZ221,STH!CH221)</f>
        <v>0</v>
      </c>
      <c r="BE212" s="362">
        <f>MAX(STH!BA221,STH!CI221)</f>
        <v>0</v>
      </c>
      <c r="BF212" s="362">
        <f>MAX(STH!BB221,STH!CJ221)</f>
        <v>0</v>
      </c>
      <c r="BG212" s="362">
        <f>MAX(COUNTIF(STH!BC221,"Yes"),COUNTIF(STH!CK221,"Yes"))</f>
        <v>0</v>
      </c>
      <c r="BH212" s="337"/>
      <c r="BI212" s="362">
        <f>Trachoma!Q224</f>
        <v>0</v>
      </c>
      <c r="BJ212" s="362">
        <f>Trachoma!AK224</f>
        <v>0</v>
      </c>
      <c r="BK212" s="362">
        <f>Trachoma!AL224</f>
        <v>0</v>
      </c>
      <c r="BL212" s="362">
        <f>Trachoma!AN224</f>
        <v>0</v>
      </c>
      <c r="BM212" s="362">
        <f>Trachoma!AO224</f>
        <v>0</v>
      </c>
      <c r="BN212" s="362">
        <f>Trachoma!AT224</f>
        <v>0</v>
      </c>
      <c r="BO212" s="362">
        <f>Trachoma!AU224</f>
        <v>0</v>
      </c>
      <c r="BP212" s="362">
        <f>Trachoma!AV224</f>
        <v>0</v>
      </c>
      <c r="BQ212" s="362">
        <f>Trachoma!AW224</f>
        <v>0</v>
      </c>
      <c r="BR212" s="362">
        <f>COUNTIF(Trachoma!AX224,"Yes")</f>
        <v>0</v>
      </c>
      <c r="BS212" s="337"/>
      <c r="BT212" s="362">
        <f t="shared" si="44"/>
        <v>0</v>
      </c>
      <c r="BU212" s="362">
        <f t="shared" si="45"/>
        <v>0</v>
      </c>
      <c r="BV212" s="362">
        <f t="shared" si="46"/>
        <v>0</v>
      </c>
      <c r="BW212" s="362">
        <f t="shared" si="47"/>
        <v>0</v>
      </c>
      <c r="BX212" s="362">
        <f t="shared" si="48"/>
        <v>0</v>
      </c>
      <c r="BY212" s="362">
        <f t="shared" si="50"/>
        <v>0</v>
      </c>
      <c r="BZ212" s="362">
        <f t="shared" si="51"/>
        <v>0</v>
      </c>
      <c r="CA212" s="362">
        <f t="shared" si="52"/>
        <v>0</v>
      </c>
      <c r="CB212" s="362">
        <f t="shared" si="53"/>
        <v>0</v>
      </c>
      <c r="CC212" s="362">
        <f t="shared" si="49"/>
        <v>0</v>
      </c>
    </row>
    <row r="213" spans="2:81" x14ac:dyDescent="0.25">
      <c r="B213" s="147">
        <f>Demography!B221</f>
        <v>0</v>
      </c>
      <c r="C213" s="147">
        <f>Demography!C221</f>
        <v>0</v>
      </c>
      <c r="D213" s="148">
        <f>Demography!D221</f>
        <v>0</v>
      </c>
      <c r="E213" s="55"/>
      <c r="F213" s="148">
        <f>LF!M220</f>
        <v>0</v>
      </c>
      <c r="G213" s="148">
        <f>LF!AE220</f>
        <v>0</v>
      </c>
      <c r="H213" s="148">
        <f>LF!AF220</f>
        <v>0</v>
      </c>
      <c r="I213" s="148">
        <f>LF!AH220</f>
        <v>0</v>
      </c>
      <c r="J213" s="148">
        <f>LF!AI220</f>
        <v>0</v>
      </c>
      <c r="K213" s="148">
        <f>LF!AK220</f>
        <v>0</v>
      </c>
      <c r="L213" s="148">
        <f>LF!AM220</f>
        <v>0</v>
      </c>
      <c r="M213" s="148">
        <f>LF!AN220</f>
        <v>0</v>
      </c>
      <c r="N213" s="148">
        <f>LF!AO220</f>
        <v>0</v>
      </c>
      <c r="O213" s="148">
        <f>LF!AP220</f>
        <v>0</v>
      </c>
      <c r="P213" s="148">
        <f>LF!AQ220</f>
        <v>0</v>
      </c>
      <c r="Q213" s="148">
        <f>COUNTIF(LF!AR220,"Yes")</f>
        <v>0</v>
      </c>
      <c r="R213" s="55"/>
      <c r="S213" s="148">
        <f>Oncho!K220</f>
        <v>0</v>
      </c>
      <c r="T213" s="148">
        <f>MAX(Oncho!AB220,Oncho!BA220)</f>
        <v>0</v>
      </c>
      <c r="U213" s="148">
        <f>MAX(Oncho!AC220,Oncho!BB220)</f>
        <v>0</v>
      </c>
      <c r="V213" s="148">
        <f>MAX(Oncho!AE220,Oncho!BD220)</f>
        <v>0</v>
      </c>
      <c r="W213" s="148">
        <f>MAX(Oncho!AF220,Oncho!BE220)</f>
        <v>0</v>
      </c>
      <c r="X213" s="148">
        <f>MAX(Oncho!AG220,Oncho!BF220)</f>
        <v>0</v>
      </c>
      <c r="Y213" s="148">
        <f>MAX(Oncho!AH220,Oncho!BG220)</f>
        <v>0</v>
      </c>
      <c r="Z213" s="148">
        <f>MAX(Oncho!AI220,Oncho!BH220)</f>
        <v>0</v>
      </c>
      <c r="AA213" s="148">
        <f>MAX(Oncho!AJ220,Oncho!BI220)</f>
        <v>0</v>
      </c>
      <c r="AB213" s="148">
        <f>MAX(COUNTIF(Oncho!AK220,"Yes"),COUNTIF(Oncho!BJ220,"Yes"))</f>
        <v>0</v>
      </c>
      <c r="AC213" s="55"/>
      <c r="AD213" s="148">
        <f>Schisto!P222</f>
        <v>0</v>
      </c>
      <c r="AE213" s="148">
        <f>Schisto!AI222</f>
        <v>0</v>
      </c>
      <c r="AF213" s="148">
        <f>Schisto!AJ222</f>
        <v>0</v>
      </c>
      <c r="AG213" s="148">
        <f>Schisto!AN222</f>
        <v>0</v>
      </c>
      <c r="AH213" s="148">
        <f>Schisto!AO222</f>
        <v>0</v>
      </c>
      <c r="AI213" s="148">
        <f>Schisto!AT222</f>
        <v>0</v>
      </c>
      <c r="AJ213" s="148">
        <f>Schisto!AU222</f>
        <v>0</v>
      </c>
      <c r="AK213" s="148">
        <f>Schisto!AV222</f>
        <v>0</v>
      </c>
      <c r="AL213" s="148">
        <f>Schisto!AW222</f>
        <v>0</v>
      </c>
      <c r="AM213" s="148">
        <f>COUNTIF(Schisto!AX222,"Yes")</f>
        <v>0</v>
      </c>
      <c r="AN213" s="55"/>
      <c r="AO213" s="148">
        <f>STH!P222</f>
        <v>0</v>
      </c>
      <c r="AP213" s="148">
        <f>MAX(STH!AK222,STH!BS222)</f>
        <v>0</v>
      </c>
      <c r="AQ213" s="148">
        <f>MAX(STH!AL222,STH!BT222)</f>
        <v>0</v>
      </c>
      <c r="AR213" s="148">
        <f>MAX(STH!AM222,STH!BU222)</f>
        <v>0</v>
      </c>
      <c r="AS213" s="148">
        <f>MAX(STH!AN222,STH!BV222)</f>
        <v>0</v>
      </c>
      <c r="AT213" s="148">
        <f>MAX(STH!AO222,STH!BW222)</f>
        <v>0</v>
      </c>
      <c r="AU213" s="148">
        <f>MAX(STH!AQ222,STH!BY222)</f>
        <v>0</v>
      </c>
      <c r="AV213" s="148">
        <f>MAX(STH!AR222,STH!BZ222)</f>
        <v>0</v>
      </c>
      <c r="AW213" s="148">
        <f>MAX(STH!AS222,STH!CA222)</f>
        <v>0</v>
      </c>
      <c r="AX213" s="148">
        <f>MAX(STH!AT222,STH!CB222)</f>
        <v>0</v>
      </c>
      <c r="AY213" s="148">
        <f>MAX(STH!AU222,STH!CC222)</f>
        <v>0</v>
      </c>
      <c r="AZ213" s="148">
        <f>MAX(STH!AV222,STH!CD222)</f>
        <v>0</v>
      </c>
      <c r="BA213" s="148">
        <f>MAX(STH!AW222,STH!CE222)</f>
        <v>0</v>
      </c>
      <c r="BB213" s="148">
        <f>MAX(STH!AX222,STH!CF222)</f>
        <v>0</v>
      </c>
      <c r="BC213" s="148">
        <f>MAX(STH!AY222,STH!CG222)</f>
        <v>0</v>
      </c>
      <c r="BD213" s="148">
        <f>MAX(STH!AZ222,STH!CH222)</f>
        <v>0</v>
      </c>
      <c r="BE213" s="148">
        <f>MAX(STH!BA222,STH!CI222)</f>
        <v>0</v>
      </c>
      <c r="BF213" s="148">
        <f>MAX(STH!BB222,STH!CJ222)</f>
        <v>0</v>
      </c>
      <c r="BG213" s="148">
        <f>MAX(COUNTIF(STH!BC222,"Yes"),COUNTIF(STH!CK222,"Yes"))</f>
        <v>0</v>
      </c>
      <c r="BH213" s="55"/>
      <c r="BI213" s="148">
        <f>Trachoma!Q225</f>
        <v>0</v>
      </c>
      <c r="BJ213" s="148">
        <f>Trachoma!AK225</f>
        <v>0</v>
      </c>
      <c r="BK213" s="148">
        <f>Trachoma!AL225</f>
        <v>0</v>
      </c>
      <c r="BL213" s="148">
        <f>Trachoma!AN225</f>
        <v>0</v>
      </c>
      <c r="BM213" s="148">
        <f>Trachoma!AO225</f>
        <v>0</v>
      </c>
      <c r="BN213" s="148">
        <f>Trachoma!AT225</f>
        <v>0</v>
      </c>
      <c r="BO213" s="148">
        <f>Trachoma!AU225</f>
        <v>0</v>
      </c>
      <c r="BP213" s="148">
        <f>Trachoma!AV225</f>
        <v>0</v>
      </c>
      <c r="BQ213" s="148">
        <f>Trachoma!AW225</f>
        <v>0</v>
      </c>
      <c r="BR213" s="148">
        <f>COUNTIF(Trachoma!AX225,"Yes")</f>
        <v>0</v>
      </c>
      <c r="BS213" s="55"/>
      <c r="BT213" s="148">
        <f t="shared" si="44"/>
        <v>0</v>
      </c>
      <c r="BU213" s="148">
        <f t="shared" si="45"/>
        <v>0</v>
      </c>
      <c r="BV213" s="148">
        <f t="shared" si="46"/>
        <v>0</v>
      </c>
      <c r="BW213" s="148">
        <f t="shared" si="47"/>
        <v>0</v>
      </c>
      <c r="BX213" s="148">
        <f t="shared" si="48"/>
        <v>0</v>
      </c>
      <c r="BY213" s="148">
        <f t="shared" si="50"/>
        <v>0</v>
      </c>
      <c r="BZ213" s="148">
        <f t="shared" si="51"/>
        <v>0</v>
      </c>
      <c r="CA213" s="148">
        <f t="shared" si="52"/>
        <v>0</v>
      </c>
      <c r="CB213" s="148">
        <f t="shared" si="53"/>
        <v>0</v>
      </c>
      <c r="CC213" s="148">
        <f t="shared" si="49"/>
        <v>0</v>
      </c>
    </row>
    <row r="214" spans="2:81" x14ac:dyDescent="0.25">
      <c r="B214" s="361">
        <f>Demography!B222</f>
        <v>0</v>
      </c>
      <c r="C214" s="361">
        <f>Demography!C222</f>
        <v>0</v>
      </c>
      <c r="D214" s="362">
        <f>Demography!D222</f>
        <v>0</v>
      </c>
      <c r="E214" s="337"/>
      <c r="F214" s="362">
        <f>LF!M221</f>
        <v>0</v>
      </c>
      <c r="G214" s="362">
        <f>LF!AE221</f>
        <v>0</v>
      </c>
      <c r="H214" s="362">
        <f>LF!AF221</f>
        <v>0</v>
      </c>
      <c r="I214" s="362">
        <f>LF!AH221</f>
        <v>0</v>
      </c>
      <c r="J214" s="362">
        <f>LF!AI221</f>
        <v>0</v>
      </c>
      <c r="K214" s="362">
        <f>LF!AK221</f>
        <v>0</v>
      </c>
      <c r="L214" s="362">
        <f>LF!AM221</f>
        <v>0</v>
      </c>
      <c r="M214" s="362">
        <f>LF!AN221</f>
        <v>0</v>
      </c>
      <c r="N214" s="362">
        <f>LF!AO221</f>
        <v>0</v>
      </c>
      <c r="O214" s="362">
        <f>LF!AP221</f>
        <v>0</v>
      </c>
      <c r="P214" s="362">
        <f>LF!AQ221</f>
        <v>0</v>
      </c>
      <c r="Q214" s="362">
        <f>COUNTIF(LF!AR221,"Yes")</f>
        <v>0</v>
      </c>
      <c r="R214" s="337"/>
      <c r="S214" s="362">
        <f>Oncho!K221</f>
        <v>0</v>
      </c>
      <c r="T214" s="362">
        <f>MAX(Oncho!AB221,Oncho!BA221)</f>
        <v>0</v>
      </c>
      <c r="U214" s="362">
        <f>MAX(Oncho!AC221,Oncho!BB221)</f>
        <v>0</v>
      </c>
      <c r="V214" s="362">
        <f>MAX(Oncho!AE221,Oncho!BD221)</f>
        <v>0</v>
      </c>
      <c r="W214" s="362">
        <f>MAX(Oncho!AF221,Oncho!BE221)</f>
        <v>0</v>
      </c>
      <c r="X214" s="362">
        <f>MAX(Oncho!AG221,Oncho!BF221)</f>
        <v>0</v>
      </c>
      <c r="Y214" s="362">
        <f>MAX(Oncho!AH221,Oncho!BG221)</f>
        <v>0</v>
      </c>
      <c r="Z214" s="362">
        <f>MAX(Oncho!AI221,Oncho!BH221)</f>
        <v>0</v>
      </c>
      <c r="AA214" s="362">
        <f>MAX(Oncho!AJ221,Oncho!BI221)</f>
        <v>0</v>
      </c>
      <c r="AB214" s="362">
        <f>MAX(COUNTIF(Oncho!AK221,"Yes"),COUNTIF(Oncho!BJ221,"Yes"))</f>
        <v>0</v>
      </c>
      <c r="AC214" s="337"/>
      <c r="AD214" s="362">
        <f>Schisto!P223</f>
        <v>0</v>
      </c>
      <c r="AE214" s="362">
        <f>Schisto!AI223</f>
        <v>0</v>
      </c>
      <c r="AF214" s="362">
        <f>Schisto!AJ223</f>
        <v>0</v>
      </c>
      <c r="AG214" s="362">
        <f>Schisto!AN223</f>
        <v>0</v>
      </c>
      <c r="AH214" s="362">
        <f>Schisto!AO223</f>
        <v>0</v>
      </c>
      <c r="AI214" s="362">
        <f>Schisto!AT223</f>
        <v>0</v>
      </c>
      <c r="AJ214" s="362">
        <f>Schisto!AU223</f>
        <v>0</v>
      </c>
      <c r="AK214" s="362">
        <f>Schisto!AV223</f>
        <v>0</v>
      </c>
      <c r="AL214" s="362">
        <f>Schisto!AW223</f>
        <v>0</v>
      </c>
      <c r="AM214" s="362">
        <f>COUNTIF(Schisto!AX223,"Yes")</f>
        <v>0</v>
      </c>
      <c r="AN214" s="337"/>
      <c r="AO214" s="362">
        <f>STH!P223</f>
        <v>0</v>
      </c>
      <c r="AP214" s="362">
        <f>MAX(STH!AK223,STH!BS223)</f>
        <v>0</v>
      </c>
      <c r="AQ214" s="362">
        <f>MAX(STH!AL223,STH!BT223)</f>
        <v>0</v>
      </c>
      <c r="AR214" s="362">
        <f>MAX(STH!AM223,STH!BU223)</f>
        <v>0</v>
      </c>
      <c r="AS214" s="362">
        <f>MAX(STH!AN223,STH!BV223)</f>
        <v>0</v>
      </c>
      <c r="AT214" s="362">
        <f>MAX(STH!AO223,STH!BW223)</f>
        <v>0</v>
      </c>
      <c r="AU214" s="362">
        <f>MAX(STH!AQ223,STH!BY223)</f>
        <v>0</v>
      </c>
      <c r="AV214" s="362">
        <f>MAX(STH!AR223,STH!BZ223)</f>
        <v>0</v>
      </c>
      <c r="AW214" s="362">
        <f>MAX(STH!AS223,STH!CA223)</f>
        <v>0</v>
      </c>
      <c r="AX214" s="362">
        <f>MAX(STH!AT223,STH!CB223)</f>
        <v>0</v>
      </c>
      <c r="AY214" s="362">
        <f>MAX(STH!AU223,STH!CC223)</f>
        <v>0</v>
      </c>
      <c r="AZ214" s="362">
        <f>MAX(STH!AV223,STH!CD223)</f>
        <v>0</v>
      </c>
      <c r="BA214" s="362">
        <f>MAX(STH!AW223,STH!CE223)</f>
        <v>0</v>
      </c>
      <c r="BB214" s="362">
        <f>MAX(STH!AX223,STH!CF223)</f>
        <v>0</v>
      </c>
      <c r="BC214" s="362">
        <f>MAX(STH!AY223,STH!CG223)</f>
        <v>0</v>
      </c>
      <c r="BD214" s="362">
        <f>MAX(STH!AZ223,STH!CH223)</f>
        <v>0</v>
      </c>
      <c r="BE214" s="362">
        <f>MAX(STH!BA223,STH!CI223)</f>
        <v>0</v>
      </c>
      <c r="BF214" s="362">
        <f>MAX(STH!BB223,STH!CJ223)</f>
        <v>0</v>
      </c>
      <c r="BG214" s="362">
        <f>MAX(COUNTIF(STH!BC223,"Yes"),COUNTIF(STH!CK223,"Yes"))</f>
        <v>0</v>
      </c>
      <c r="BH214" s="337"/>
      <c r="BI214" s="362">
        <f>Trachoma!Q226</f>
        <v>0</v>
      </c>
      <c r="BJ214" s="362">
        <f>Trachoma!AK226</f>
        <v>0</v>
      </c>
      <c r="BK214" s="362">
        <f>Trachoma!AL226</f>
        <v>0</v>
      </c>
      <c r="BL214" s="362">
        <f>Trachoma!AN226</f>
        <v>0</v>
      </c>
      <c r="BM214" s="362">
        <f>Trachoma!AO226</f>
        <v>0</v>
      </c>
      <c r="BN214" s="362">
        <f>Trachoma!AT226</f>
        <v>0</v>
      </c>
      <c r="BO214" s="362">
        <f>Trachoma!AU226</f>
        <v>0</v>
      </c>
      <c r="BP214" s="362">
        <f>Trachoma!AV226</f>
        <v>0</v>
      </c>
      <c r="BQ214" s="362">
        <f>Trachoma!AW226</f>
        <v>0</v>
      </c>
      <c r="BR214" s="362">
        <f>COUNTIF(Trachoma!AX226,"Yes")</f>
        <v>0</v>
      </c>
      <c r="BS214" s="337"/>
      <c r="BT214" s="362">
        <f t="shared" si="44"/>
        <v>0</v>
      </c>
      <c r="BU214" s="362">
        <f t="shared" si="45"/>
        <v>0</v>
      </c>
      <c r="BV214" s="362">
        <f t="shared" si="46"/>
        <v>0</v>
      </c>
      <c r="BW214" s="362">
        <f t="shared" si="47"/>
        <v>0</v>
      </c>
      <c r="BX214" s="362">
        <f t="shared" si="48"/>
        <v>0</v>
      </c>
      <c r="BY214" s="362">
        <f t="shared" si="50"/>
        <v>0</v>
      </c>
      <c r="BZ214" s="362">
        <f t="shared" si="51"/>
        <v>0</v>
      </c>
      <c r="CA214" s="362">
        <f t="shared" si="52"/>
        <v>0</v>
      </c>
      <c r="CB214" s="362">
        <f t="shared" si="53"/>
        <v>0</v>
      </c>
      <c r="CC214" s="362">
        <f t="shared" si="49"/>
        <v>0</v>
      </c>
    </row>
    <row r="215" spans="2:81" x14ac:dyDescent="0.25">
      <c r="B215" s="147">
        <f>Demography!B223</f>
        <v>0</v>
      </c>
      <c r="C215" s="147">
        <f>Demography!C223</f>
        <v>0</v>
      </c>
      <c r="D215" s="148">
        <f>Demography!D223</f>
        <v>0</v>
      </c>
      <c r="E215" s="55"/>
      <c r="F215" s="148">
        <f>LF!M222</f>
        <v>0</v>
      </c>
      <c r="G215" s="148">
        <f>LF!AE222</f>
        <v>0</v>
      </c>
      <c r="H215" s="148">
        <f>LF!AF222</f>
        <v>0</v>
      </c>
      <c r="I215" s="148">
        <f>LF!AH222</f>
        <v>0</v>
      </c>
      <c r="J215" s="148">
        <f>LF!AI222</f>
        <v>0</v>
      </c>
      <c r="K215" s="148">
        <f>LF!AK222</f>
        <v>0</v>
      </c>
      <c r="L215" s="148">
        <f>LF!AM222</f>
        <v>0</v>
      </c>
      <c r="M215" s="148">
        <f>LF!AN222</f>
        <v>0</v>
      </c>
      <c r="N215" s="148">
        <f>LF!AO222</f>
        <v>0</v>
      </c>
      <c r="O215" s="148">
        <f>LF!AP222</f>
        <v>0</v>
      </c>
      <c r="P215" s="148">
        <f>LF!AQ222</f>
        <v>0</v>
      </c>
      <c r="Q215" s="148">
        <f>COUNTIF(LF!AR222,"Yes")</f>
        <v>0</v>
      </c>
      <c r="R215" s="55"/>
      <c r="S215" s="148">
        <f>Oncho!K222</f>
        <v>0</v>
      </c>
      <c r="T215" s="148">
        <f>MAX(Oncho!AB222,Oncho!BA222)</f>
        <v>0</v>
      </c>
      <c r="U215" s="148">
        <f>MAX(Oncho!AC222,Oncho!BB222)</f>
        <v>0</v>
      </c>
      <c r="V215" s="148">
        <f>MAX(Oncho!AE222,Oncho!BD222)</f>
        <v>0</v>
      </c>
      <c r="W215" s="148">
        <f>MAX(Oncho!AF222,Oncho!BE222)</f>
        <v>0</v>
      </c>
      <c r="X215" s="148">
        <f>MAX(Oncho!AG222,Oncho!BF222)</f>
        <v>0</v>
      </c>
      <c r="Y215" s="148">
        <f>MAX(Oncho!AH222,Oncho!BG222)</f>
        <v>0</v>
      </c>
      <c r="Z215" s="148">
        <f>MAX(Oncho!AI222,Oncho!BH222)</f>
        <v>0</v>
      </c>
      <c r="AA215" s="148">
        <f>MAX(Oncho!AJ222,Oncho!BI222)</f>
        <v>0</v>
      </c>
      <c r="AB215" s="148">
        <f>MAX(COUNTIF(Oncho!AK222,"Yes"),COUNTIF(Oncho!BJ222,"Yes"))</f>
        <v>0</v>
      </c>
      <c r="AC215" s="55"/>
      <c r="AD215" s="148">
        <f>Schisto!P224</f>
        <v>0</v>
      </c>
      <c r="AE215" s="148">
        <f>Schisto!AI224</f>
        <v>0</v>
      </c>
      <c r="AF215" s="148">
        <f>Schisto!AJ224</f>
        <v>0</v>
      </c>
      <c r="AG215" s="148">
        <f>Schisto!AN224</f>
        <v>0</v>
      </c>
      <c r="AH215" s="148">
        <f>Schisto!AO224</f>
        <v>0</v>
      </c>
      <c r="AI215" s="148">
        <f>Schisto!AT224</f>
        <v>0</v>
      </c>
      <c r="AJ215" s="148">
        <f>Schisto!AU224</f>
        <v>0</v>
      </c>
      <c r="AK215" s="148">
        <f>Schisto!AV224</f>
        <v>0</v>
      </c>
      <c r="AL215" s="148">
        <f>Schisto!AW224</f>
        <v>0</v>
      </c>
      <c r="AM215" s="148">
        <f>COUNTIF(Schisto!AX224,"Yes")</f>
        <v>0</v>
      </c>
      <c r="AN215" s="55"/>
      <c r="AO215" s="148">
        <f>STH!P224</f>
        <v>0</v>
      </c>
      <c r="AP215" s="148">
        <f>MAX(STH!AK224,STH!BS224)</f>
        <v>0</v>
      </c>
      <c r="AQ215" s="148">
        <f>MAX(STH!AL224,STH!BT224)</f>
        <v>0</v>
      </c>
      <c r="AR215" s="148">
        <f>MAX(STH!AM224,STH!BU224)</f>
        <v>0</v>
      </c>
      <c r="AS215" s="148">
        <f>MAX(STH!AN224,STH!BV224)</f>
        <v>0</v>
      </c>
      <c r="AT215" s="148">
        <f>MAX(STH!AO224,STH!BW224)</f>
        <v>0</v>
      </c>
      <c r="AU215" s="148">
        <f>MAX(STH!AQ224,STH!BY224)</f>
        <v>0</v>
      </c>
      <c r="AV215" s="148">
        <f>MAX(STH!AR224,STH!BZ224)</f>
        <v>0</v>
      </c>
      <c r="AW215" s="148">
        <f>MAX(STH!AS224,STH!CA224)</f>
        <v>0</v>
      </c>
      <c r="AX215" s="148">
        <f>MAX(STH!AT224,STH!CB224)</f>
        <v>0</v>
      </c>
      <c r="AY215" s="148">
        <f>MAX(STH!AU224,STH!CC224)</f>
        <v>0</v>
      </c>
      <c r="AZ215" s="148">
        <f>MAX(STH!AV224,STH!CD224)</f>
        <v>0</v>
      </c>
      <c r="BA215" s="148">
        <f>MAX(STH!AW224,STH!CE224)</f>
        <v>0</v>
      </c>
      <c r="BB215" s="148">
        <f>MAX(STH!AX224,STH!CF224)</f>
        <v>0</v>
      </c>
      <c r="BC215" s="148">
        <f>MAX(STH!AY224,STH!CG224)</f>
        <v>0</v>
      </c>
      <c r="BD215" s="148">
        <f>MAX(STH!AZ224,STH!CH224)</f>
        <v>0</v>
      </c>
      <c r="BE215" s="148">
        <f>MAX(STH!BA224,STH!CI224)</f>
        <v>0</v>
      </c>
      <c r="BF215" s="148">
        <f>MAX(STH!BB224,STH!CJ224)</f>
        <v>0</v>
      </c>
      <c r="BG215" s="148">
        <f>MAX(COUNTIF(STH!BC224,"Yes"),COUNTIF(STH!CK224,"Yes"))</f>
        <v>0</v>
      </c>
      <c r="BH215" s="55"/>
      <c r="BI215" s="148">
        <f>Trachoma!Q227</f>
        <v>0</v>
      </c>
      <c r="BJ215" s="148">
        <f>Trachoma!AK227</f>
        <v>0</v>
      </c>
      <c r="BK215" s="148">
        <f>Trachoma!AL227</f>
        <v>0</v>
      </c>
      <c r="BL215" s="148">
        <f>Trachoma!AN227</f>
        <v>0</v>
      </c>
      <c r="BM215" s="148">
        <f>Trachoma!AO227</f>
        <v>0</v>
      </c>
      <c r="BN215" s="148">
        <f>Trachoma!AT227</f>
        <v>0</v>
      </c>
      <c r="BO215" s="148">
        <f>Trachoma!AU227</f>
        <v>0</v>
      </c>
      <c r="BP215" s="148">
        <f>Trachoma!AV227</f>
        <v>0</v>
      </c>
      <c r="BQ215" s="148">
        <f>Trachoma!AW227</f>
        <v>0</v>
      </c>
      <c r="BR215" s="148">
        <f>COUNTIF(Trachoma!AX227,"Yes")</f>
        <v>0</v>
      </c>
      <c r="BS215" s="55"/>
      <c r="BT215" s="148">
        <f t="shared" si="44"/>
        <v>0</v>
      </c>
      <c r="BU215" s="148">
        <f t="shared" si="45"/>
        <v>0</v>
      </c>
      <c r="BV215" s="148">
        <f t="shared" si="46"/>
        <v>0</v>
      </c>
      <c r="BW215" s="148">
        <f t="shared" si="47"/>
        <v>0</v>
      </c>
      <c r="BX215" s="148">
        <f t="shared" si="48"/>
        <v>0</v>
      </c>
      <c r="BY215" s="148">
        <f t="shared" si="50"/>
        <v>0</v>
      </c>
      <c r="BZ215" s="148">
        <f t="shared" si="51"/>
        <v>0</v>
      </c>
      <c r="CA215" s="148">
        <f t="shared" si="52"/>
        <v>0</v>
      </c>
      <c r="CB215" s="148">
        <f t="shared" si="53"/>
        <v>0</v>
      </c>
      <c r="CC215" s="148">
        <f t="shared" si="49"/>
        <v>0</v>
      </c>
    </row>
    <row r="216" spans="2:81" x14ac:dyDescent="0.25">
      <c r="B216" s="361">
        <f>Demography!B224</f>
        <v>0</v>
      </c>
      <c r="C216" s="361">
        <f>Demography!C224</f>
        <v>0</v>
      </c>
      <c r="D216" s="362">
        <f>Demography!D224</f>
        <v>0</v>
      </c>
      <c r="E216" s="337"/>
      <c r="F216" s="362">
        <f>LF!M223</f>
        <v>0</v>
      </c>
      <c r="G216" s="362">
        <f>LF!AE223</f>
        <v>0</v>
      </c>
      <c r="H216" s="362">
        <f>LF!AF223</f>
        <v>0</v>
      </c>
      <c r="I216" s="362">
        <f>LF!AH223</f>
        <v>0</v>
      </c>
      <c r="J216" s="362">
        <f>LF!AI223</f>
        <v>0</v>
      </c>
      <c r="K216" s="362">
        <f>LF!AK223</f>
        <v>0</v>
      </c>
      <c r="L216" s="362">
        <f>LF!AM223</f>
        <v>0</v>
      </c>
      <c r="M216" s="362">
        <f>LF!AN223</f>
        <v>0</v>
      </c>
      <c r="N216" s="362">
        <f>LF!AO223</f>
        <v>0</v>
      </c>
      <c r="O216" s="362">
        <f>LF!AP223</f>
        <v>0</v>
      </c>
      <c r="P216" s="362">
        <f>LF!AQ223</f>
        <v>0</v>
      </c>
      <c r="Q216" s="362">
        <f>COUNTIF(LF!AR223,"Yes")</f>
        <v>0</v>
      </c>
      <c r="R216" s="337"/>
      <c r="S216" s="362">
        <f>Oncho!K223</f>
        <v>0</v>
      </c>
      <c r="T216" s="362">
        <f>MAX(Oncho!AB223,Oncho!BA223)</f>
        <v>0</v>
      </c>
      <c r="U216" s="362">
        <f>MAX(Oncho!AC223,Oncho!BB223)</f>
        <v>0</v>
      </c>
      <c r="V216" s="362">
        <f>MAX(Oncho!AE223,Oncho!BD223)</f>
        <v>0</v>
      </c>
      <c r="W216" s="362">
        <f>MAX(Oncho!AF223,Oncho!BE223)</f>
        <v>0</v>
      </c>
      <c r="X216" s="362">
        <f>MAX(Oncho!AG223,Oncho!BF223)</f>
        <v>0</v>
      </c>
      <c r="Y216" s="362">
        <f>MAX(Oncho!AH223,Oncho!BG223)</f>
        <v>0</v>
      </c>
      <c r="Z216" s="362">
        <f>MAX(Oncho!AI223,Oncho!BH223)</f>
        <v>0</v>
      </c>
      <c r="AA216" s="362">
        <f>MAX(Oncho!AJ223,Oncho!BI223)</f>
        <v>0</v>
      </c>
      <c r="AB216" s="362">
        <f>MAX(COUNTIF(Oncho!AK223,"Yes"),COUNTIF(Oncho!BJ223,"Yes"))</f>
        <v>0</v>
      </c>
      <c r="AC216" s="337"/>
      <c r="AD216" s="362">
        <f>Schisto!P225</f>
        <v>0</v>
      </c>
      <c r="AE216" s="362">
        <f>Schisto!AI225</f>
        <v>0</v>
      </c>
      <c r="AF216" s="362">
        <f>Schisto!AJ225</f>
        <v>0</v>
      </c>
      <c r="AG216" s="362">
        <f>Schisto!AN225</f>
        <v>0</v>
      </c>
      <c r="AH216" s="362">
        <f>Schisto!AO225</f>
        <v>0</v>
      </c>
      <c r="AI216" s="362">
        <f>Schisto!AT225</f>
        <v>0</v>
      </c>
      <c r="AJ216" s="362">
        <f>Schisto!AU225</f>
        <v>0</v>
      </c>
      <c r="AK216" s="362">
        <f>Schisto!AV225</f>
        <v>0</v>
      </c>
      <c r="AL216" s="362">
        <f>Schisto!AW225</f>
        <v>0</v>
      </c>
      <c r="AM216" s="362">
        <f>COUNTIF(Schisto!AX225,"Yes")</f>
        <v>0</v>
      </c>
      <c r="AN216" s="337"/>
      <c r="AO216" s="362">
        <f>STH!P225</f>
        <v>0</v>
      </c>
      <c r="AP216" s="362">
        <f>MAX(STH!AK225,STH!BS225)</f>
        <v>0</v>
      </c>
      <c r="AQ216" s="362">
        <f>MAX(STH!AL225,STH!BT225)</f>
        <v>0</v>
      </c>
      <c r="AR216" s="362">
        <f>MAX(STH!AM225,STH!BU225)</f>
        <v>0</v>
      </c>
      <c r="AS216" s="362">
        <f>MAX(STH!AN225,STH!BV225)</f>
        <v>0</v>
      </c>
      <c r="AT216" s="362">
        <f>MAX(STH!AO225,STH!BW225)</f>
        <v>0</v>
      </c>
      <c r="AU216" s="362">
        <f>MAX(STH!AQ225,STH!BY225)</f>
        <v>0</v>
      </c>
      <c r="AV216" s="362">
        <f>MAX(STH!AR225,STH!BZ225)</f>
        <v>0</v>
      </c>
      <c r="AW216" s="362">
        <f>MAX(STH!AS225,STH!CA225)</f>
        <v>0</v>
      </c>
      <c r="AX216" s="362">
        <f>MAX(STH!AT225,STH!CB225)</f>
        <v>0</v>
      </c>
      <c r="AY216" s="362">
        <f>MAX(STH!AU225,STH!CC225)</f>
        <v>0</v>
      </c>
      <c r="AZ216" s="362">
        <f>MAX(STH!AV225,STH!CD225)</f>
        <v>0</v>
      </c>
      <c r="BA216" s="362">
        <f>MAX(STH!AW225,STH!CE225)</f>
        <v>0</v>
      </c>
      <c r="BB216" s="362">
        <f>MAX(STH!AX225,STH!CF225)</f>
        <v>0</v>
      </c>
      <c r="BC216" s="362">
        <f>MAX(STH!AY225,STH!CG225)</f>
        <v>0</v>
      </c>
      <c r="BD216" s="362">
        <f>MAX(STH!AZ225,STH!CH225)</f>
        <v>0</v>
      </c>
      <c r="BE216" s="362">
        <f>MAX(STH!BA225,STH!CI225)</f>
        <v>0</v>
      </c>
      <c r="BF216" s="362">
        <f>MAX(STH!BB225,STH!CJ225)</f>
        <v>0</v>
      </c>
      <c r="BG216" s="362">
        <f>MAX(COUNTIF(STH!BC225,"Yes"),COUNTIF(STH!CK225,"Yes"))</f>
        <v>0</v>
      </c>
      <c r="BH216" s="337"/>
      <c r="BI216" s="362">
        <f>Trachoma!Q228</f>
        <v>0</v>
      </c>
      <c r="BJ216" s="362">
        <f>Trachoma!AK228</f>
        <v>0</v>
      </c>
      <c r="BK216" s="362">
        <f>Trachoma!AL228</f>
        <v>0</v>
      </c>
      <c r="BL216" s="362">
        <f>Trachoma!AN228</f>
        <v>0</v>
      </c>
      <c r="BM216" s="362">
        <f>Trachoma!AO228</f>
        <v>0</v>
      </c>
      <c r="BN216" s="362">
        <f>Trachoma!AT228</f>
        <v>0</v>
      </c>
      <c r="BO216" s="362">
        <f>Trachoma!AU228</f>
        <v>0</v>
      </c>
      <c r="BP216" s="362">
        <f>Trachoma!AV228</f>
        <v>0</v>
      </c>
      <c r="BQ216" s="362">
        <f>Trachoma!AW228</f>
        <v>0</v>
      </c>
      <c r="BR216" s="362">
        <f>COUNTIF(Trachoma!AX228,"Yes")</f>
        <v>0</v>
      </c>
      <c r="BS216" s="337"/>
      <c r="BT216" s="362">
        <f t="shared" si="44"/>
        <v>0</v>
      </c>
      <c r="BU216" s="362">
        <f t="shared" si="45"/>
        <v>0</v>
      </c>
      <c r="BV216" s="362">
        <f t="shared" si="46"/>
        <v>0</v>
      </c>
      <c r="BW216" s="362">
        <f t="shared" si="47"/>
        <v>0</v>
      </c>
      <c r="BX216" s="362">
        <f t="shared" si="48"/>
        <v>0</v>
      </c>
      <c r="BY216" s="362">
        <f t="shared" si="50"/>
        <v>0</v>
      </c>
      <c r="BZ216" s="362">
        <f t="shared" si="51"/>
        <v>0</v>
      </c>
      <c r="CA216" s="362">
        <f t="shared" si="52"/>
        <v>0</v>
      </c>
      <c r="CB216" s="362">
        <f t="shared" si="53"/>
        <v>0</v>
      </c>
      <c r="CC216" s="362">
        <f t="shared" si="49"/>
        <v>0</v>
      </c>
    </row>
    <row r="217" spans="2:81" x14ac:dyDescent="0.25">
      <c r="B217" s="147">
        <f>Demography!B225</f>
        <v>0</v>
      </c>
      <c r="C217" s="147">
        <f>Demography!C225</f>
        <v>0</v>
      </c>
      <c r="D217" s="148">
        <f>Demography!D225</f>
        <v>0</v>
      </c>
      <c r="E217" s="55"/>
      <c r="F217" s="148">
        <f>LF!M224</f>
        <v>0</v>
      </c>
      <c r="G217" s="148">
        <f>LF!AE224</f>
        <v>0</v>
      </c>
      <c r="H217" s="148">
        <f>LF!AF224</f>
        <v>0</v>
      </c>
      <c r="I217" s="148">
        <f>LF!AH224</f>
        <v>0</v>
      </c>
      <c r="J217" s="148">
        <f>LF!AI224</f>
        <v>0</v>
      </c>
      <c r="K217" s="148">
        <f>LF!AK224</f>
        <v>0</v>
      </c>
      <c r="L217" s="148">
        <f>LF!AM224</f>
        <v>0</v>
      </c>
      <c r="M217" s="148">
        <f>LF!AN224</f>
        <v>0</v>
      </c>
      <c r="N217" s="148">
        <f>LF!AO224</f>
        <v>0</v>
      </c>
      <c r="O217" s="148">
        <f>LF!AP224</f>
        <v>0</v>
      </c>
      <c r="P217" s="148">
        <f>LF!AQ224</f>
        <v>0</v>
      </c>
      <c r="Q217" s="148">
        <f>COUNTIF(LF!AR224,"Yes")</f>
        <v>0</v>
      </c>
      <c r="R217" s="55"/>
      <c r="S217" s="148">
        <f>Oncho!K224</f>
        <v>0</v>
      </c>
      <c r="T217" s="148">
        <f>MAX(Oncho!AB224,Oncho!BA224)</f>
        <v>0</v>
      </c>
      <c r="U217" s="148">
        <f>MAX(Oncho!AC224,Oncho!BB224)</f>
        <v>0</v>
      </c>
      <c r="V217" s="148">
        <f>MAX(Oncho!AE224,Oncho!BD224)</f>
        <v>0</v>
      </c>
      <c r="W217" s="148">
        <f>MAX(Oncho!AF224,Oncho!BE224)</f>
        <v>0</v>
      </c>
      <c r="X217" s="148">
        <f>MAX(Oncho!AG224,Oncho!BF224)</f>
        <v>0</v>
      </c>
      <c r="Y217" s="148">
        <f>MAX(Oncho!AH224,Oncho!BG224)</f>
        <v>0</v>
      </c>
      <c r="Z217" s="148">
        <f>MAX(Oncho!AI224,Oncho!BH224)</f>
        <v>0</v>
      </c>
      <c r="AA217" s="148">
        <f>MAX(Oncho!AJ224,Oncho!BI224)</f>
        <v>0</v>
      </c>
      <c r="AB217" s="148">
        <f>MAX(COUNTIF(Oncho!AK224,"Yes"),COUNTIF(Oncho!BJ224,"Yes"))</f>
        <v>0</v>
      </c>
      <c r="AC217" s="55"/>
      <c r="AD217" s="148">
        <f>Schisto!P226</f>
        <v>0</v>
      </c>
      <c r="AE217" s="148">
        <f>Schisto!AI226</f>
        <v>0</v>
      </c>
      <c r="AF217" s="148">
        <f>Schisto!AJ226</f>
        <v>0</v>
      </c>
      <c r="AG217" s="148">
        <f>Schisto!AN226</f>
        <v>0</v>
      </c>
      <c r="AH217" s="148">
        <f>Schisto!AO226</f>
        <v>0</v>
      </c>
      <c r="AI217" s="148">
        <f>Schisto!AT226</f>
        <v>0</v>
      </c>
      <c r="AJ217" s="148">
        <f>Schisto!AU226</f>
        <v>0</v>
      </c>
      <c r="AK217" s="148">
        <f>Schisto!AV226</f>
        <v>0</v>
      </c>
      <c r="AL217" s="148">
        <f>Schisto!AW226</f>
        <v>0</v>
      </c>
      <c r="AM217" s="148">
        <f>COUNTIF(Schisto!AX226,"Yes")</f>
        <v>0</v>
      </c>
      <c r="AN217" s="55"/>
      <c r="AO217" s="148">
        <f>STH!P226</f>
        <v>0</v>
      </c>
      <c r="AP217" s="148">
        <f>MAX(STH!AK226,STH!BS226)</f>
        <v>0</v>
      </c>
      <c r="AQ217" s="148">
        <f>MAX(STH!AL226,STH!BT226)</f>
        <v>0</v>
      </c>
      <c r="AR217" s="148">
        <f>MAX(STH!AM226,STH!BU226)</f>
        <v>0</v>
      </c>
      <c r="AS217" s="148">
        <f>MAX(STH!AN226,STH!BV226)</f>
        <v>0</v>
      </c>
      <c r="AT217" s="148">
        <f>MAX(STH!AO226,STH!BW226)</f>
        <v>0</v>
      </c>
      <c r="AU217" s="148">
        <f>MAX(STH!AQ226,STH!BY226)</f>
        <v>0</v>
      </c>
      <c r="AV217" s="148">
        <f>MAX(STH!AR226,STH!BZ226)</f>
        <v>0</v>
      </c>
      <c r="AW217" s="148">
        <f>MAX(STH!AS226,STH!CA226)</f>
        <v>0</v>
      </c>
      <c r="AX217" s="148">
        <f>MAX(STH!AT226,STH!CB226)</f>
        <v>0</v>
      </c>
      <c r="AY217" s="148">
        <f>MAX(STH!AU226,STH!CC226)</f>
        <v>0</v>
      </c>
      <c r="AZ217" s="148">
        <f>MAX(STH!AV226,STH!CD226)</f>
        <v>0</v>
      </c>
      <c r="BA217" s="148">
        <f>MAX(STH!AW226,STH!CE226)</f>
        <v>0</v>
      </c>
      <c r="BB217" s="148">
        <f>MAX(STH!AX226,STH!CF226)</f>
        <v>0</v>
      </c>
      <c r="BC217" s="148">
        <f>MAX(STH!AY226,STH!CG226)</f>
        <v>0</v>
      </c>
      <c r="BD217" s="148">
        <f>MAX(STH!AZ226,STH!CH226)</f>
        <v>0</v>
      </c>
      <c r="BE217" s="148">
        <f>MAX(STH!BA226,STH!CI226)</f>
        <v>0</v>
      </c>
      <c r="BF217" s="148">
        <f>MAX(STH!BB226,STH!CJ226)</f>
        <v>0</v>
      </c>
      <c r="BG217" s="148">
        <f>MAX(COUNTIF(STH!BC226,"Yes"),COUNTIF(STH!CK226,"Yes"))</f>
        <v>0</v>
      </c>
      <c r="BH217" s="55"/>
      <c r="BI217" s="148">
        <f>Trachoma!Q229</f>
        <v>0</v>
      </c>
      <c r="BJ217" s="148">
        <f>Trachoma!AK229</f>
        <v>0</v>
      </c>
      <c r="BK217" s="148">
        <f>Trachoma!AL229</f>
        <v>0</v>
      </c>
      <c r="BL217" s="148">
        <f>Trachoma!AN229</f>
        <v>0</v>
      </c>
      <c r="BM217" s="148">
        <f>Trachoma!AO229</f>
        <v>0</v>
      </c>
      <c r="BN217" s="148">
        <f>Trachoma!AT229</f>
        <v>0</v>
      </c>
      <c r="BO217" s="148">
        <f>Trachoma!AU229</f>
        <v>0</v>
      </c>
      <c r="BP217" s="148">
        <f>Trachoma!AV229</f>
        <v>0</v>
      </c>
      <c r="BQ217" s="148">
        <f>Trachoma!AW229</f>
        <v>0</v>
      </c>
      <c r="BR217" s="148">
        <f>COUNTIF(Trachoma!AX229,"Yes")</f>
        <v>0</v>
      </c>
      <c r="BS217" s="55"/>
      <c r="BT217" s="148">
        <f t="shared" si="44"/>
        <v>0</v>
      </c>
      <c r="BU217" s="148">
        <f t="shared" si="45"/>
        <v>0</v>
      </c>
      <c r="BV217" s="148">
        <f t="shared" si="46"/>
        <v>0</v>
      </c>
      <c r="BW217" s="148">
        <f t="shared" si="47"/>
        <v>0</v>
      </c>
      <c r="BX217" s="148">
        <f t="shared" si="48"/>
        <v>0</v>
      </c>
      <c r="BY217" s="148">
        <f t="shared" si="50"/>
        <v>0</v>
      </c>
      <c r="BZ217" s="148">
        <f t="shared" si="51"/>
        <v>0</v>
      </c>
      <c r="CA217" s="148">
        <f t="shared" si="52"/>
        <v>0</v>
      </c>
      <c r="CB217" s="148">
        <f t="shared" si="53"/>
        <v>0</v>
      </c>
      <c r="CC217" s="148">
        <f t="shared" si="49"/>
        <v>0</v>
      </c>
    </row>
    <row r="218" spans="2:81" x14ac:dyDescent="0.25">
      <c r="B218" s="361">
        <f>Demography!B226</f>
        <v>0</v>
      </c>
      <c r="C218" s="361">
        <f>Demography!C226</f>
        <v>0</v>
      </c>
      <c r="D218" s="362">
        <f>Demography!D226</f>
        <v>0</v>
      </c>
      <c r="E218" s="337"/>
      <c r="F218" s="362">
        <f>LF!M225</f>
        <v>0</v>
      </c>
      <c r="G218" s="362">
        <f>LF!AE225</f>
        <v>0</v>
      </c>
      <c r="H218" s="362">
        <f>LF!AF225</f>
        <v>0</v>
      </c>
      <c r="I218" s="362">
        <f>LF!AH225</f>
        <v>0</v>
      </c>
      <c r="J218" s="362">
        <f>LF!AI225</f>
        <v>0</v>
      </c>
      <c r="K218" s="362">
        <f>LF!AK225</f>
        <v>0</v>
      </c>
      <c r="L218" s="362">
        <f>LF!AM225</f>
        <v>0</v>
      </c>
      <c r="M218" s="362">
        <f>LF!AN225</f>
        <v>0</v>
      </c>
      <c r="N218" s="362">
        <f>LF!AO225</f>
        <v>0</v>
      </c>
      <c r="O218" s="362">
        <f>LF!AP225</f>
        <v>0</v>
      </c>
      <c r="P218" s="362">
        <f>LF!AQ225</f>
        <v>0</v>
      </c>
      <c r="Q218" s="362">
        <f>COUNTIF(LF!AR225,"Yes")</f>
        <v>0</v>
      </c>
      <c r="R218" s="337"/>
      <c r="S218" s="362">
        <f>Oncho!K225</f>
        <v>0</v>
      </c>
      <c r="T218" s="362">
        <f>MAX(Oncho!AB225,Oncho!BA225)</f>
        <v>0</v>
      </c>
      <c r="U218" s="362">
        <f>MAX(Oncho!AC225,Oncho!BB225)</f>
        <v>0</v>
      </c>
      <c r="V218" s="362">
        <f>MAX(Oncho!AE225,Oncho!BD225)</f>
        <v>0</v>
      </c>
      <c r="W218" s="362">
        <f>MAX(Oncho!AF225,Oncho!BE225)</f>
        <v>0</v>
      </c>
      <c r="X218" s="362">
        <f>MAX(Oncho!AG225,Oncho!BF225)</f>
        <v>0</v>
      </c>
      <c r="Y218" s="362">
        <f>MAX(Oncho!AH225,Oncho!BG225)</f>
        <v>0</v>
      </c>
      <c r="Z218" s="362">
        <f>MAX(Oncho!AI225,Oncho!BH225)</f>
        <v>0</v>
      </c>
      <c r="AA218" s="362">
        <f>MAX(Oncho!AJ225,Oncho!BI225)</f>
        <v>0</v>
      </c>
      <c r="AB218" s="362">
        <f>MAX(COUNTIF(Oncho!AK225,"Yes"),COUNTIF(Oncho!BJ225,"Yes"))</f>
        <v>0</v>
      </c>
      <c r="AC218" s="337"/>
      <c r="AD218" s="362">
        <f>Schisto!P227</f>
        <v>0</v>
      </c>
      <c r="AE218" s="362">
        <f>Schisto!AI227</f>
        <v>0</v>
      </c>
      <c r="AF218" s="362">
        <f>Schisto!AJ227</f>
        <v>0</v>
      </c>
      <c r="AG218" s="362">
        <f>Schisto!AN227</f>
        <v>0</v>
      </c>
      <c r="AH218" s="362">
        <f>Schisto!AO227</f>
        <v>0</v>
      </c>
      <c r="AI218" s="362">
        <f>Schisto!AT227</f>
        <v>0</v>
      </c>
      <c r="AJ218" s="362">
        <f>Schisto!AU227</f>
        <v>0</v>
      </c>
      <c r="AK218" s="362">
        <f>Schisto!AV227</f>
        <v>0</v>
      </c>
      <c r="AL218" s="362">
        <f>Schisto!AW227</f>
        <v>0</v>
      </c>
      <c r="AM218" s="362">
        <f>COUNTIF(Schisto!AX227,"Yes")</f>
        <v>0</v>
      </c>
      <c r="AN218" s="337"/>
      <c r="AO218" s="362">
        <f>STH!P227</f>
        <v>0</v>
      </c>
      <c r="AP218" s="362">
        <f>MAX(STH!AK227,STH!BS227)</f>
        <v>0</v>
      </c>
      <c r="AQ218" s="362">
        <f>MAX(STH!AL227,STH!BT227)</f>
        <v>0</v>
      </c>
      <c r="AR218" s="362">
        <f>MAX(STH!AM227,STH!BU227)</f>
        <v>0</v>
      </c>
      <c r="AS218" s="362">
        <f>MAX(STH!AN227,STH!BV227)</f>
        <v>0</v>
      </c>
      <c r="AT218" s="362">
        <f>MAX(STH!AO227,STH!BW227)</f>
        <v>0</v>
      </c>
      <c r="AU218" s="362">
        <f>MAX(STH!AQ227,STH!BY227)</f>
        <v>0</v>
      </c>
      <c r="AV218" s="362">
        <f>MAX(STH!AR227,STH!BZ227)</f>
        <v>0</v>
      </c>
      <c r="AW218" s="362">
        <f>MAX(STH!AS227,STH!CA227)</f>
        <v>0</v>
      </c>
      <c r="AX218" s="362">
        <f>MAX(STH!AT227,STH!CB227)</f>
        <v>0</v>
      </c>
      <c r="AY218" s="362">
        <f>MAX(STH!AU227,STH!CC227)</f>
        <v>0</v>
      </c>
      <c r="AZ218" s="362">
        <f>MAX(STH!AV227,STH!CD227)</f>
        <v>0</v>
      </c>
      <c r="BA218" s="362">
        <f>MAX(STH!AW227,STH!CE227)</f>
        <v>0</v>
      </c>
      <c r="BB218" s="362">
        <f>MAX(STH!AX227,STH!CF227)</f>
        <v>0</v>
      </c>
      <c r="BC218" s="362">
        <f>MAX(STH!AY227,STH!CG227)</f>
        <v>0</v>
      </c>
      <c r="BD218" s="362">
        <f>MAX(STH!AZ227,STH!CH227)</f>
        <v>0</v>
      </c>
      <c r="BE218" s="362">
        <f>MAX(STH!BA227,STH!CI227)</f>
        <v>0</v>
      </c>
      <c r="BF218" s="362">
        <f>MAX(STH!BB227,STH!CJ227)</f>
        <v>0</v>
      </c>
      <c r="BG218" s="362">
        <f>MAX(COUNTIF(STH!BC227,"Yes"),COUNTIF(STH!CK227,"Yes"))</f>
        <v>0</v>
      </c>
      <c r="BH218" s="337"/>
      <c r="BI218" s="362">
        <f>Trachoma!Q230</f>
        <v>0</v>
      </c>
      <c r="BJ218" s="362">
        <f>Trachoma!AK230</f>
        <v>0</v>
      </c>
      <c r="BK218" s="362">
        <f>Trachoma!AL230</f>
        <v>0</v>
      </c>
      <c r="BL218" s="362">
        <f>Trachoma!AN230</f>
        <v>0</v>
      </c>
      <c r="BM218" s="362">
        <f>Trachoma!AO230</f>
        <v>0</v>
      </c>
      <c r="BN218" s="362">
        <f>Trachoma!AT230</f>
        <v>0</v>
      </c>
      <c r="BO218" s="362">
        <f>Trachoma!AU230</f>
        <v>0</v>
      </c>
      <c r="BP218" s="362">
        <f>Trachoma!AV230</f>
        <v>0</v>
      </c>
      <c r="BQ218" s="362">
        <f>Trachoma!AW230</f>
        <v>0</v>
      </c>
      <c r="BR218" s="362">
        <f>COUNTIF(Trachoma!AX230,"Yes")</f>
        <v>0</v>
      </c>
      <c r="BS218" s="337"/>
      <c r="BT218" s="362">
        <f t="shared" si="44"/>
        <v>0</v>
      </c>
      <c r="BU218" s="362">
        <f t="shared" si="45"/>
        <v>0</v>
      </c>
      <c r="BV218" s="362">
        <f t="shared" si="46"/>
        <v>0</v>
      </c>
      <c r="BW218" s="362">
        <f t="shared" si="47"/>
        <v>0</v>
      </c>
      <c r="BX218" s="362">
        <f t="shared" si="48"/>
        <v>0</v>
      </c>
      <c r="BY218" s="362">
        <f t="shared" si="50"/>
        <v>0</v>
      </c>
      <c r="BZ218" s="362">
        <f t="shared" si="51"/>
        <v>0</v>
      </c>
      <c r="CA218" s="362">
        <f t="shared" si="52"/>
        <v>0</v>
      </c>
      <c r="CB218" s="362">
        <f t="shared" si="53"/>
        <v>0</v>
      </c>
      <c r="CC218" s="362">
        <f t="shared" si="49"/>
        <v>0</v>
      </c>
    </row>
    <row r="219" spans="2:81" x14ac:dyDescent="0.25">
      <c r="B219" s="147">
        <f>Demography!B227</f>
        <v>0</v>
      </c>
      <c r="C219" s="147">
        <f>Demography!C227</f>
        <v>0</v>
      </c>
      <c r="D219" s="148">
        <f>Demography!D227</f>
        <v>0</v>
      </c>
      <c r="E219" s="55"/>
      <c r="F219" s="148">
        <f>LF!M226</f>
        <v>0</v>
      </c>
      <c r="G219" s="148">
        <f>LF!AE226</f>
        <v>0</v>
      </c>
      <c r="H219" s="148">
        <f>LF!AF226</f>
        <v>0</v>
      </c>
      <c r="I219" s="148">
        <f>LF!AH226</f>
        <v>0</v>
      </c>
      <c r="J219" s="148">
        <f>LF!AI226</f>
        <v>0</v>
      </c>
      <c r="K219" s="148">
        <f>LF!AK226</f>
        <v>0</v>
      </c>
      <c r="L219" s="148">
        <f>LF!AM226</f>
        <v>0</v>
      </c>
      <c r="M219" s="148">
        <f>LF!AN226</f>
        <v>0</v>
      </c>
      <c r="N219" s="148">
        <f>LF!AO226</f>
        <v>0</v>
      </c>
      <c r="O219" s="148">
        <f>LF!AP226</f>
        <v>0</v>
      </c>
      <c r="P219" s="148">
        <f>LF!AQ226</f>
        <v>0</v>
      </c>
      <c r="Q219" s="148">
        <f>COUNTIF(LF!AR226,"Yes")</f>
        <v>0</v>
      </c>
      <c r="R219" s="55"/>
      <c r="S219" s="148">
        <f>Oncho!K226</f>
        <v>0</v>
      </c>
      <c r="T219" s="148">
        <f>MAX(Oncho!AB226,Oncho!BA226)</f>
        <v>0</v>
      </c>
      <c r="U219" s="148">
        <f>MAX(Oncho!AC226,Oncho!BB226)</f>
        <v>0</v>
      </c>
      <c r="V219" s="148">
        <f>MAX(Oncho!AE226,Oncho!BD226)</f>
        <v>0</v>
      </c>
      <c r="W219" s="148">
        <f>MAX(Oncho!AF226,Oncho!BE226)</f>
        <v>0</v>
      </c>
      <c r="X219" s="148">
        <f>MAX(Oncho!AG226,Oncho!BF226)</f>
        <v>0</v>
      </c>
      <c r="Y219" s="148">
        <f>MAX(Oncho!AH226,Oncho!BG226)</f>
        <v>0</v>
      </c>
      <c r="Z219" s="148">
        <f>MAX(Oncho!AI226,Oncho!BH226)</f>
        <v>0</v>
      </c>
      <c r="AA219" s="148">
        <f>MAX(Oncho!AJ226,Oncho!BI226)</f>
        <v>0</v>
      </c>
      <c r="AB219" s="148">
        <f>MAX(COUNTIF(Oncho!AK226,"Yes"),COUNTIF(Oncho!BJ226,"Yes"))</f>
        <v>0</v>
      </c>
      <c r="AC219" s="55"/>
      <c r="AD219" s="148">
        <f>Schisto!P228</f>
        <v>0</v>
      </c>
      <c r="AE219" s="148">
        <f>Schisto!AI228</f>
        <v>0</v>
      </c>
      <c r="AF219" s="148">
        <f>Schisto!AJ228</f>
        <v>0</v>
      </c>
      <c r="AG219" s="148">
        <f>Schisto!AN228</f>
        <v>0</v>
      </c>
      <c r="AH219" s="148">
        <f>Schisto!AO228</f>
        <v>0</v>
      </c>
      <c r="AI219" s="148">
        <f>Schisto!AT228</f>
        <v>0</v>
      </c>
      <c r="AJ219" s="148">
        <f>Schisto!AU228</f>
        <v>0</v>
      </c>
      <c r="AK219" s="148">
        <f>Schisto!AV228</f>
        <v>0</v>
      </c>
      <c r="AL219" s="148">
        <f>Schisto!AW228</f>
        <v>0</v>
      </c>
      <c r="AM219" s="148">
        <f>COUNTIF(Schisto!AX228,"Yes")</f>
        <v>0</v>
      </c>
      <c r="AN219" s="55"/>
      <c r="AO219" s="148">
        <f>STH!P228</f>
        <v>0</v>
      </c>
      <c r="AP219" s="148">
        <f>MAX(STH!AK228,STH!BS228)</f>
        <v>0</v>
      </c>
      <c r="AQ219" s="148">
        <f>MAX(STH!AL228,STH!BT228)</f>
        <v>0</v>
      </c>
      <c r="AR219" s="148">
        <f>MAX(STH!AM228,STH!BU228)</f>
        <v>0</v>
      </c>
      <c r="AS219" s="148">
        <f>MAX(STH!AN228,STH!BV228)</f>
        <v>0</v>
      </c>
      <c r="AT219" s="148">
        <f>MAX(STH!AO228,STH!BW228)</f>
        <v>0</v>
      </c>
      <c r="AU219" s="148">
        <f>MAX(STH!AQ228,STH!BY228)</f>
        <v>0</v>
      </c>
      <c r="AV219" s="148">
        <f>MAX(STH!AR228,STH!BZ228)</f>
        <v>0</v>
      </c>
      <c r="AW219" s="148">
        <f>MAX(STH!AS228,STH!CA228)</f>
        <v>0</v>
      </c>
      <c r="AX219" s="148">
        <f>MAX(STH!AT228,STH!CB228)</f>
        <v>0</v>
      </c>
      <c r="AY219" s="148">
        <f>MAX(STH!AU228,STH!CC228)</f>
        <v>0</v>
      </c>
      <c r="AZ219" s="148">
        <f>MAX(STH!AV228,STH!CD228)</f>
        <v>0</v>
      </c>
      <c r="BA219" s="148">
        <f>MAX(STH!AW228,STH!CE228)</f>
        <v>0</v>
      </c>
      <c r="BB219" s="148">
        <f>MAX(STH!AX228,STH!CF228)</f>
        <v>0</v>
      </c>
      <c r="BC219" s="148">
        <f>MAX(STH!AY228,STH!CG228)</f>
        <v>0</v>
      </c>
      <c r="BD219" s="148">
        <f>MAX(STH!AZ228,STH!CH228)</f>
        <v>0</v>
      </c>
      <c r="BE219" s="148">
        <f>MAX(STH!BA228,STH!CI228)</f>
        <v>0</v>
      </c>
      <c r="BF219" s="148">
        <f>MAX(STH!BB228,STH!CJ228)</f>
        <v>0</v>
      </c>
      <c r="BG219" s="148">
        <f>MAX(COUNTIF(STH!BC228,"Yes"),COUNTIF(STH!CK228,"Yes"))</f>
        <v>0</v>
      </c>
      <c r="BH219" s="55"/>
      <c r="BI219" s="148">
        <f>Trachoma!Q231</f>
        <v>0</v>
      </c>
      <c r="BJ219" s="148">
        <f>Trachoma!AK231</f>
        <v>0</v>
      </c>
      <c r="BK219" s="148">
        <f>Trachoma!AL231</f>
        <v>0</v>
      </c>
      <c r="BL219" s="148">
        <f>Trachoma!AN231</f>
        <v>0</v>
      </c>
      <c r="BM219" s="148">
        <f>Trachoma!AO231</f>
        <v>0</v>
      </c>
      <c r="BN219" s="148">
        <f>Trachoma!AT231</f>
        <v>0</v>
      </c>
      <c r="BO219" s="148">
        <f>Trachoma!AU231</f>
        <v>0</v>
      </c>
      <c r="BP219" s="148">
        <f>Trachoma!AV231</f>
        <v>0</v>
      </c>
      <c r="BQ219" s="148">
        <f>Trachoma!AW231</f>
        <v>0</v>
      </c>
      <c r="BR219" s="148">
        <f>COUNTIF(Trachoma!AX231,"Yes")</f>
        <v>0</v>
      </c>
      <c r="BS219" s="55"/>
      <c r="BT219" s="148">
        <f t="shared" si="44"/>
        <v>0</v>
      </c>
      <c r="BU219" s="148">
        <f t="shared" si="45"/>
        <v>0</v>
      </c>
      <c r="BV219" s="148">
        <f t="shared" si="46"/>
        <v>0</v>
      </c>
      <c r="BW219" s="148">
        <f t="shared" si="47"/>
        <v>0</v>
      </c>
      <c r="BX219" s="148">
        <f t="shared" si="48"/>
        <v>0</v>
      </c>
      <c r="BY219" s="148">
        <f t="shared" si="50"/>
        <v>0</v>
      </c>
      <c r="BZ219" s="148">
        <f t="shared" si="51"/>
        <v>0</v>
      </c>
      <c r="CA219" s="148">
        <f t="shared" si="52"/>
        <v>0</v>
      </c>
      <c r="CB219" s="148">
        <f t="shared" si="53"/>
        <v>0</v>
      </c>
      <c r="CC219" s="148">
        <f t="shared" si="49"/>
        <v>0</v>
      </c>
    </row>
    <row r="220" spans="2:81" x14ac:dyDescent="0.25">
      <c r="B220" s="361">
        <f>Demography!B228</f>
        <v>0</v>
      </c>
      <c r="C220" s="361">
        <f>Demography!C228</f>
        <v>0</v>
      </c>
      <c r="D220" s="362">
        <f>Demography!D228</f>
        <v>0</v>
      </c>
      <c r="E220" s="337"/>
      <c r="F220" s="362">
        <f>LF!M227</f>
        <v>0</v>
      </c>
      <c r="G220" s="362">
        <f>LF!AE227</f>
        <v>0</v>
      </c>
      <c r="H220" s="362">
        <f>LF!AF227</f>
        <v>0</v>
      </c>
      <c r="I220" s="362">
        <f>LF!AH227</f>
        <v>0</v>
      </c>
      <c r="J220" s="362">
        <f>LF!AI227</f>
        <v>0</v>
      </c>
      <c r="K220" s="362">
        <f>LF!AK227</f>
        <v>0</v>
      </c>
      <c r="L220" s="362">
        <f>LF!AM227</f>
        <v>0</v>
      </c>
      <c r="M220" s="362">
        <f>LF!AN227</f>
        <v>0</v>
      </c>
      <c r="N220" s="362">
        <f>LF!AO227</f>
        <v>0</v>
      </c>
      <c r="O220" s="362">
        <f>LF!AP227</f>
        <v>0</v>
      </c>
      <c r="P220" s="362">
        <f>LF!AQ227</f>
        <v>0</v>
      </c>
      <c r="Q220" s="362">
        <f>COUNTIF(LF!AR227,"Yes")</f>
        <v>0</v>
      </c>
      <c r="R220" s="337"/>
      <c r="S220" s="362">
        <f>Oncho!K227</f>
        <v>0</v>
      </c>
      <c r="T220" s="362">
        <f>MAX(Oncho!AB227,Oncho!BA227)</f>
        <v>0</v>
      </c>
      <c r="U220" s="362">
        <f>MAX(Oncho!AC227,Oncho!BB227)</f>
        <v>0</v>
      </c>
      <c r="V220" s="362">
        <f>MAX(Oncho!AE227,Oncho!BD227)</f>
        <v>0</v>
      </c>
      <c r="W220" s="362">
        <f>MAX(Oncho!AF227,Oncho!BE227)</f>
        <v>0</v>
      </c>
      <c r="X220" s="362">
        <f>MAX(Oncho!AG227,Oncho!BF227)</f>
        <v>0</v>
      </c>
      <c r="Y220" s="362">
        <f>MAX(Oncho!AH227,Oncho!BG227)</f>
        <v>0</v>
      </c>
      <c r="Z220" s="362">
        <f>MAX(Oncho!AI227,Oncho!BH227)</f>
        <v>0</v>
      </c>
      <c r="AA220" s="362">
        <f>MAX(Oncho!AJ227,Oncho!BI227)</f>
        <v>0</v>
      </c>
      <c r="AB220" s="362">
        <f>MAX(COUNTIF(Oncho!AK227,"Yes"),COUNTIF(Oncho!BJ227,"Yes"))</f>
        <v>0</v>
      </c>
      <c r="AC220" s="337"/>
      <c r="AD220" s="362">
        <f>Schisto!P229</f>
        <v>0</v>
      </c>
      <c r="AE220" s="362">
        <f>Schisto!AI229</f>
        <v>0</v>
      </c>
      <c r="AF220" s="362">
        <f>Schisto!AJ229</f>
        <v>0</v>
      </c>
      <c r="AG220" s="362">
        <f>Schisto!AN229</f>
        <v>0</v>
      </c>
      <c r="AH220" s="362">
        <f>Schisto!AO229</f>
        <v>0</v>
      </c>
      <c r="AI220" s="362">
        <f>Schisto!AT229</f>
        <v>0</v>
      </c>
      <c r="AJ220" s="362">
        <f>Schisto!AU229</f>
        <v>0</v>
      </c>
      <c r="AK220" s="362">
        <f>Schisto!AV229</f>
        <v>0</v>
      </c>
      <c r="AL220" s="362">
        <f>Schisto!AW229</f>
        <v>0</v>
      </c>
      <c r="AM220" s="362">
        <f>COUNTIF(Schisto!AX229,"Yes")</f>
        <v>0</v>
      </c>
      <c r="AN220" s="337"/>
      <c r="AO220" s="362">
        <f>STH!P229</f>
        <v>0</v>
      </c>
      <c r="AP220" s="362">
        <f>MAX(STH!AK229,STH!BS229)</f>
        <v>0</v>
      </c>
      <c r="AQ220" s="362">
        <f>MAX(STH!AL229,STH!BT229)</f>
        <v>0</v>
      </c>
      <c r="AR220" s="362">
        <f>MAX(STH!AM229,STH!BU229)</f>
        <v>0</v>
      </c>
      <c r="AS220" s="362">
        <f>MAX(STH!AN229,STH!BV229)</f>
        <v>0</v>
      </c>
      <c r="AT220" s="362">
        <f>MAX(STH!AO229,STH!BW229)</f>
        <v>0</v>
      </c>
      <c r="AU220" s="362">
        <f>MAX(STH!AQ229,STH!BY229)</f>
        <v>0</v>
      </c>
      <c r="AV220" s="362">
        <f>MAX(STH!AR229,STH!BZ229)</f>
        <v>0</v>
      </c>
      <c r="AW220" s="362">
        <f>MAX(STH!AS229,STH!CA229)</f>
        <v>0</v>
      </c>
      <c r="AX220" s="362">
        <f>MAX(STH!AT229,STH!CB229)</f>
        <v>0</v>
      </c>
      <c r="AY220" s="362">
        <f>MAX(STH!AU229,STH!CC229)</f>
        <v>0</v>
      </c>
      <c r="AZ220" s="362">
        <f>MAX(STH!AV229,STH!CD229)</f>
        <v>0</v>
      </c>
      <c r="BA220" s="362">
        <f>MAX(STH!AW229,STH!CE229)</f>
        <v>0</v>
      </c>
      <c r="BB220" s="362">
        <f>MAX(STH!AX229,STH!CF229)</f>
        <v>0</v>
      </c>
      <c r="BC220" s="362">
        <f>MAX(STH!AY229,STH!CG229)</f>
        <v>0</v>
      </c>
      <c r="BD220" s="362">
        <f>MAX(STH!AZ229,STH!CH229)</f>
        <v>0</v>
      </c>
      <c r="BE220" s="362">
        <f>MAX(STH!BA229,STH!CI229)</f>
        <v>0</v>
      </c>
      <c r="BF220" s="362">
        <f>MAX(STH!BB229,STH!CJ229)</f>
        <v>0</v>
      </c>
      <c r="BG220" s="362">
        <f>MAX(COUNTIF(STH!BC229,"Yes"),COUNTIF(STH!CK229,"Yes"))</f>
        <v>0</v>
      </c>
      <c r="BH220" s="337"/>
      <c r="BI220" s="362">
        <f>Trachoma!Q232</f>
        <v>0</v>
      </c>
      <c r="BJ220" s="362">
        <f>Trachoma!AK232</f>
        <v>0</v>
      </c>
      <c r="BK220" s="362">
        <f>Trachoma!AL232</f>
        <v>0</v>
      </c>
      <c r="BL220" s="362">
        <f>Trachoma!AN232</f>
        <v>0</v>
      </c>
      <c r="BM220" s="362">
        <f>Trachoma!AO232</f>
        <v>0</v>
      </c>
      <c r="BN220" s="362">
        <f>Trachoma!AT232</f>
        <v>0</v>
      </c>
      <c r="BO220" s="362">
        <f>Trachoma!AU232</f>
        <v>0</v>
      </c>
      <c r="BP220" s="362">
        <f>Trachoma!AV232</f>
        <v>0</v>
      </c>
      <c r="BQ220" s="362">
        <f>Trachoma!AW232</f>
        <v>0</v>
      </c>
      <c r="BR220" s="362">
        <f>COUNTIF(Trachoma!AX232,"Yes")</f>
        <v>0</v>
      </c>
      <c r="BS220" s="337"/>
      <c r="BT220" s="362">
        <f t="shared" si="44"/>
        <v>0</v>
      </c>
      <c r="BU220" s="362">
        <f t="shared" si="45"/>
        <v>0</v>
      </c>
      <c r="BV220" s="362">
        <f t="shared" si="46"/>
        <v>0</v>
      </c>
      <c r="BW220" s="362">
        <f t="shared" si="47"/>
        <v>0</v>
      </c>
      <c r="BX220" s="362">
        <f t="shared" si="48"/>
        <v>0</v>
      </c>
      <c r="BY220" s="362">
        <f t="shared" si="50"/>
        <v>0</v>
      </c>
      <c r="BZ220" s="362">
        <f t="shared" si="51"/>
        <v>0</v>
      </c>
      <c r="CA220" s="362">
        <f t="shared" si="52"/>
        <v>0</v>
      </c>
      <c r="CB220" s="362">
        <f t="shared" si="53"/>
        <v>0</v>
      </c>
      <c r="CC220" s="362">
        <f t="shared" si="49"/>
        <v>0</v>
      </c>
    </row>
    <row r="221" spans="2:81" x14ac:dyDescent="0.25">
      <c r="B221" s="147">
        <f>Demography!B229</f>
        <v>0</v>
      </c>
      <c r="C221" s="147">
        <f>Demography!C229</f>
        <v>0</v>
      </c>
      <c r="D221" s="148">
        <f>Demography!D229</f>
        <v>0</v>
      </c>
      <c r="E221" s="55"/>
      <c r="F221" s="148">
        <f>LF!M228</f>
        <v>0</v>
      </c>
      <c r="G221" s="148">
        <f>LF!AE228</f>
        <v>0</v>
      </c>
      <c r="H221" s="148">
        <f>LF!AF228</f>
        <v>0</v>
      </c>
      <c r="I221" s="148">
        <f>LF!AH228</f>
        <v>0</v>
      </c>
      <c r="J221" s="148">
        <f>LF!AI228</f>
        <v>0</v>
      </c>
      <c r="K221" s="148">
        <f>LF!AK228</f>
        <v>0</v>
      </c>
      <c r="L221" s="148">
        <f>LF!AM228</f>
        <v>0</v>
      </c>
      <c r="M221" s="148">
        <f>LF!AN228</f>
        <v>0</v>
      </c>
      <c r="N221" s="148">
        <f>LF!AO228</f>
        <v>0</v>
      </c>
      <c r="O221" s="148">
        <f>LF!AP228</f>
        <v>0</v>
      </c>
      <c r="P221" s="148">
        <f>LF!AQ228</f>
        <v>0</v>
      </c>
      <c r="Q221" s="148">
        <f>COUNTIF(LF!AR228,"Yes")</f>
        <v>0</v>
      </c>
      <c r="R221" s="55"/>
      <c r="S221" s="148">
        <f>Oncho!K228</f>
        <v>0</v>
      </c>
      <c r="T221" s="148">
        <f>MAX(Oncho!AB228,Oncho!BA228)</f>
        <v>0</v>
      </c>
      <c r="U221" s="148">
        <f>MAX(Oncho!AC228,Oncho!BB228)</f>
        <v>0</v>
      </c>
      <c r="V221" s="148">
        <f>MAX(Oncho!AE228,Oncho!BD228)</f>
        <v>0</v>
      </c>
      <c r="W221" s="148">
        <f>MAX(Oncho!AF228,Oncho!BE228)</f>
        <v>0</v>
      </c>
      <c r="X221" s="148">
        <f>MAX(Oncho!AG228,Oncho!BF228)</f>
        <v>0</v>
      </c>
      <c r="Y221" s="148">
        <f>MAX(Oncho!AH228,Oncho!BG228)</f>
        <v>0</v>
      </c>
      <c r="Z221" s="148">
        <f>MAX(Oncho!AI228,Oncho!BH228)</f>
        <v>0</v>
      </c>
      <c r="AA221" s="148">
        <f>MAX(Oncho!AJ228,Oncho!BI228)</f>
        <v>0</v>
      </c>
      <c r="AB221" s="148">
        <f>MAX(COUNTIF(Oncho!AK228,"Yes"),COUNTIF(Oncho!BJ228,"Yes"))</f>
        <v>0</v>
      </c>
      <c r="AC221" s="55"/>
      <c r="AD221" s="148">
        <f>Schisto!P230</f>
        <v>0</v>
      </c>
      <c r="AE221" s="148">
        <f>Schisto!AI230</f>
        <v>0</v>
      </c>
      <c r="AF221" s="148">
        <f>Schisto!AJ230</f>
        <v>0</v>
      </c>
      <c r="AG221" s="148">
        <f>Schisto!AN230</f>
        <v>0</v>
      </c>
      <c r="AH221" s="148">
        <f>Schisto!AO230</f>
        <v>0</v>
      </c>
      <c r="AI221" s="148">
        <f>Schisto!AT230</f>
        <v>0</v>
      </c>
      <c r="AJ221" s="148">
        <f>Schisto!AU230</f>
        <v>0</v>
      </c>
      <c r="AK221" s="148">
        <f>Schisto!AV230</f>
        <v>0</v>
      </c>
      <c r="AL221" s="148">
        <f>Schisto!AW230</f>
        <v>0</v>
      </c>
      <c r="AM221" s="148">
        <f>COUNTIF(Schisto!AX230,"Yes")</f>
        <v>0</v>
      </c>
      <c r="AN221" s="55"/>
      <c r="AO221" s="148">
        <f>STH!P230</f>
        <v>0</v>
      </c>
      <c r="AP221" s="148">
        <f>MAX(STH!AK230,STH!BS230)</f>
        <v>0</v>
      </c>
      <c r="AQ221" s="148">
        <f>MAX(STH!AL230,STH!BT230)</f>
        <v>0</v>
      </c>
      <c r="AR221" s="148">
        <f>MAX(STH!AM230,STH!BU230)</f>
        <v>0</v>
      </c>
      <c r="AS221" s="148">
        <f>MAX(STH!AN230,STH!BV230)</f>
        <v>0</v>
      </c>
      <c r="AT221" s="148">
        <f>MAX(STH!AO230,STH!BW230)</f>
        <v>0</v>
      </c>
      <c r="AU221" s="148">
        <f>MAX(STH!AQ230,STH!BY230)</f>
        <v>0</v>
      </c>
      <c r="AV221" s="148">
        <f>MAX(STH!AR230,STH!BZ230)</f>
        <v>0</v>
      </c>
      <c r="AW221" s="148">
        <f>MAX(STH!AS230,STH!CA230)</f>
        <v>0</v>
      </c>
      <c r="AX221" s="148">
        <f>MAX(STH!AT230,STH!CB230)</f>
        <v>0</v>
      </c>
      <c r="AY221" s="148">
        <f>MAX(STH!AU230,STH!CC230)</f>
        <v>0</v>
      </c>
      <c r="AZ221" s="148">
        <f>MAX(STH!AV230,STH!CD230)</f>
        <v>0</v>
      </c>
      <c r="BA221" s="148">
        <f>MAX(STH!AW230,STH!CE230)</f>
        <v>0</v>
      </c>
      <c r="BB221" s="148">
        <f>MAX(STH!AX230,STH!CF230)</f>
        <v>0</v>
      </c>
      <c r="BC221" s="148">
        <f>MAX(STH!AY230,STH!CG230)</f>
        <v>0</v>
      </c>
      <c r="BD221" s="148">
        <f>MAX(STH!AZ230,STH!CH230)</f>
        <v>0</v>
      </c>
      <c r="BE221" s="148">
        <f>MAX(STH!BA230,STH!CI230)</f>
        <v>0</v>
      </c>
      <c r="BF221" s="148">
        <f>MAX(STH!BB230,STH!CJ230)</f>
        <v>0</v>
      </c>
      <c r="BG221" s="148">
        <f>MAX(COUNTIF(STH!BC230,"Yes"),COUNTIF(STH!CK230,"Yes"))</f>
        <v>0</v>
      </c>
      <c r="BH221" s="55"/>
      <c r="BI221" s="148">
        <f>Trachoma!Q233</f>
        <v>0</v>
      </c>
      <c r="BJ221" s="148">
        <f>Trachoma!AK233</f>
        <v>0</v>
      </c>
      <c r="BK221" s="148">
        <f>Trachoma!AL233</f>
        <v>0</v>
      </c>
      <c r="BL221" s="148">
        <f>Trachoma!AN233</f>
        <v>0</v>
      </c>
      <c r="BM221" s="148">
        <f>Trachoma!AO233</f>
        <v>0</v>
      </c>
      <c r="BN221" s="148">
        <f>Trachoma!AT233</f>
        <v>0</v>
      </c>
      <c r="BO221" s="148">
        <f>Trachoma!AU233</f>
        <v>0</v>
      </c>
      <c r="BP221" s="148">
        <f>Trachoma!AV233</f>
        <v>0</v>
      </c>
      <c r="BQ221" s="148">
        <f>Trachoma!AW233</f>
        <v>0</v>
      </c>
      <c r="BR221" s="148">
        <f>COUNTIF(Trachoma!AX233,"Yes")</f>
        <v>0</v>
      </c>
      <c r="BS221" s="55"/>
      <c r="BT221" s="148">
        <f t="shared" si="44"/>
        <v>0</v>
      </c>
      <c r="BU221" s="148">
        <f t="shared" si="45"/>
        <v>0</v>
      </c>
      <c r="BV221" s="148">
        <f t="shared" si="46"/>
        <v>0</v>
      </c>
      <c r="BW221" s="148">
        <f t="shared" si="47"/>
        <v>0</v>
      </c>
      <c r="BX221" s="148">
        <f t="shared" si="48"/>
        <v>0</v>
      </c>
      <c r="BY221" s="148">
        <f t="shared" si="50"/>
        <v>0</v>
      </c>
      <c r="BZ221" s="148">
        <f t="shared" si="51"/>
        <v>0</v>
      </c>
      <c r="CA221" s="148">
        <f t="shared" si="52"/>
        <v>0</v>
      </c>
      <c r="CB221" s="148">
        <f t="shared" si="53"/>
        <v>0</v>
      </c>
      <c r="CC221" s="148">
        <f t="shared" si="49"/>
        <v>0</v>
      </c>
    </row>
    <row r="222" spans="2:81" x14ac:dyDescent="0.25">
      <c r="B222" s="361">
        <f>Demography!B230</f>
        <v>0</v>
      </c>
      <c r="C222" s="361">
        <f>Demography!C230</f>
        <v>0</v>
      </c>
      <c r="D222" s="362">
        <f>Demography!D230</f>
        <v>0</v>
      </c>
      <c r="E222" s="337"/>
      <c r="F222" s="362">
        <f>LF!M229</f>
        <v>0</v>
      </c>
      <c r="G222" s="362">
        <f>LF!AE229</f>
        <v>0</v>
      </c>
      <c r="H222" s="362">
        <f>LF!AF229</f>
        <v>0</v>
      </c>
      <c r="I222" s="362">
        <f>LF!AH229</f>
        <v>0</v>
      </c>
      <c r="J222" s="362">
        <f>LF!AI229</f>
        <v>0</v>
      </c>
      <c r="K222" s="362">
        <f>LF!AK229</f>
        <v>0</v>
      </c>
      <c r="L222" s="362">
        <f>LF!AM229</f>
        <v>0</v>
      </c>
      <c r="M222" s="362">
        <f>LF!AN229</f>
        <v>0</v>
      </c>
      <c r="N222" s="362">
        <f>LF!AO229</f>
        <v>0</v>
      </c>
      <c r="O222" s="362">
        <f>LF!AP229</f>
        <v>0</v>
      </c>
      <c r="P222" s="362">
        <f>LF!AQ229</f>
        <v>0</v>
      </c>
      <c r="Q222" s="362">
        <f>COUNTIF(LF!AR229,"Yes")</f>
        <v>0</v>
      </c>
      <c r="R222" s="337"/>
      <c r="S222" s="362">
        <f>Oncho!K229</f>
        <v>0</v>
      </c>
      <c r="T222" s="362">
        <f>MAX(Oncho!AB229,Oncho!BA229)</f>
        <v>0</v>
      </c>
      <c r="U222" s="362">
        <f>MAX(Oncho!AC229,Oncho!BB229)</f>
        <v>0</v>
      </c>
      <c r="V222" s="362">
        <f>MAX(Oncho!AE229,Oncho!BD229)</f>
        <v>0</v>
      </c>
      <c r="W222" s="362">
        <f>MAX(Oncho!AF229,Oncho!BE229)</f>
        <v>0</v>
      </c>
      <c r="X222" s="362">
        <f>MAX(Oncho!AG229,Oncho!BF229)</f>
        <v>0</v>
      </c>
      <c r="Y222" s="362">
        <f>MAX(Oncho!AH229,Oncho!BG229)</f>
        <v>0</v>
      </c>
      <c r="Z222" s="362">
        <f>MAX(Oncho!AI229,Oncho!BH229)</f>
        <v>0</v>
      </c>
      <c r="AA222" s="362">
        <f>MAX(Oncho!AJ229,Oncho!BI229)</f>
        <v>0</v>
      </c>
      <c r="AB222" s="362">
        <f>MAX(COUNTIF(Oncho!AK229,"Yes"),COUNTIF(Oncho!BJ229,"Yes"))</f>
        <v>0</v>
      </c>
      <c r="AC222" s="337"/>
      <c r="AD222" s="362">
        <f>Schisto!P231</f>
        <v>0</v>
      </c>
      <c r="AE222" s="362">
        <f>Schisto!AI231</f>
        <v>0</v>
      </c>
      <c r="AF222" s="362">
        <f>Schisto!AJ231</f>
        <v>0</v>
      </c>
      <c r="AG222" s="362">
        <f>Schisto!AN231</f>
        <v>0</v>
      </c>
      <c r="AH222" s="362">
        <f>Schisto!AO231</f>
        <v>0</v>
      </c>
      <c r="AI222" s="362">
        <f>Schisto!AT231</f>
        <v>0</v>
      </c>
      <c r="AJ222" s="362">
        <f>Schisto!AU231</f>
        <v>0</v>
      </c>
      <c r="AK222" s="362">
        <f>Schisto!AV231</f>
        <v>0</v>
      </c>
      <c r="AL222" s="362">
        <f>Schisto!AW231</f>
        <v>0</v>
      </c>
      <c r="AM222" s="362">
        <f>COUNTIF(Schisto!AX231,"Yes")</f>
        <v>0</v>
      </c>
      <c r="AN222" s="337"/>
      <c r="AO222" s="362">
        <f>STH!P231</f>
        <v>0</v>
      </c>
      <c r="AP222" s="362">
        <f>MAX(STH!AK231,STH!BS231)</f>
        <v>0</v>
      </c>
      <c r="AQ222" s="362">
        <f>MAX(STH!AL231,STH!BT231)</f>
        <v>0</v>
      </c>
      <c r="AR222" s="362">
        <f>MAX(STH!AM231,STH!BU231)</f>
        <v>0</v>
      </c>
      <c r="AS222" s="362">
        <f>MAX(STH!AN231,STH!BV231)</f>
        <v>0</v>
      </c>
      <c r="AT222" s="362">
        <f>MAX(STH!AO231,STH!BW231)</f>
        <v>0</v>
      </c>
      <c r="AU222" s="362">
        <f>MAX(STH!AQ231,STH!BY231)</f>
        <v>0</v>
      </c>
      <c r="AV222" s="362">
        <f>MAX(STH!AR231,STH!BZ231)</f>
        <v>0</v>
      </c>
      <c r="AW222" s="362">
        <f>MAX(STH!AS231,STH!CA231)</f>
        <v>0</v>
      </c>
      <c r="AX222" s="362">
        <f>MAX(STH!AT231,STH!CB231)</f>
        <v>0</v>
      </c>
      <c r="AY222" s="362">
        <f>MAX(STH!AU231,STH!CC231)</f>
        <v>0</v>
      </c>
      <c r="AZ222" s="362">
        <f>MAX(STH!AV231,STH!CD231)</f>
        <v>0</v>
      </c>
      <c r="BA222" s="362">
        <f>MAX(STH!AW231,STH!CE231)</f>
        <v>0</v>
      </c>
      <c r="BB222" s="362">
        <f>MAX(STH!AX231,STH!CF231)</f>
        <v>0</v>
      </c>
      <c r="BC222" s="362">
        <f>MAX(STH!AY231,STH!CG231)</f>
        <v>0</v>
      </c>
      <c r="BD222" s="362">
        <f>MAX(STH!AZ231,STH!CH231)</f>
        <v>0</v>
      </c>
      <c r="BE222" s="362">
        <f>MAX(STH!BA231,STH!CI231)</f>
        <v>0</v>
      </c>
      <c r="BF222" s="362">
        <f>MAX(STH!BB231,STH!CJ231)</f>
        <v>0</v>
      </c>
      <c r="BG222" s="362">
        <f>MAX(COUNTIF(STH!BC231,"Yes"),COUNTIF(STH!CK231,"Yes"))</f>
        <v>0</v>
      </c>
      <c r="BH222" s="337"/>
      <c r="BI222" s="362">
        <f>Trachoma!Q234</f>
        <v>0</v>
      </c>
      <c r="BJ222" s="362">
        <f>Trachoma!AK234</f>
        <v>0</v>
      </c>
      <c r="BK222" s="362">
        <f>Trachoma!AL234</f>
        <v>0</v>
      </c>
      <c r="BL222" s="362">
        <f>Trachoma!AN234</f>
        <v>0</v>
      </c>
      <c r="BM222" s="362">
        <f>Trachoma!AO234</f>
        <v>0</v>
      </c>
      <c r="BN222" s="362">
        <f>Trachoma!AT234</f>
        <v>0</v>
      </c>
      <c r="BO222" s="362">
        <f>Trachoma!AU234</f>
        <v>0</v>
      </c>
      <c r="BP222" s="362">
        <f>Trachoma!AV234</f>
        <v>0</v>
      </c>
      <c r="BQ222" s="362">
        <f>Trachoma!AW234</f>
        <v>0</v>
      </c>
      <c r="BR222" s="362">
        <f>COUNTIF(Trachoma!AX234,"Yes")</f>
        <v>0</v>
      </c>
      <c r="BS222" s="337"/>
      <c r="BT222" s="362">
        <f t="shared" si="44"/>
        <v>0</v>
      </c>
      <c r="BU222" s="362">
        <f t="shared" si="45"/>
        <v>0</v>
      </c>
      <c r="BV222" s="362">
        <f t="shared" si="46"/>
        <v>0</v>
      </c>
      <c r="BW222" s="362">
        <f t="shared" si="47"/>
        <v>0</v>
      </c>
      <c r="BX222" s="362">
        <f t="shared" si="48"/>
        <v>0</v>
      </c>
      <c r="BY222" s="362">
        <f t="shared" si="50"/>
        <v>0</v>
      </c>
      <c r="BZ222" s="362">
        <f t="shared" si="51"/>
        <v>0</v>
      </c>
      <c r="CA222" s="362">
        <f t="shared" si="52"/>
        <v>0</v>
      </c>
      <c r="CB222" s="362">
        <f t="shared" si="53"/>
        <v>0</v>
      </c>
      <c r="CC222" s="362">
        <f t="shared" si="49"/>
        <v>0</v>
      </c>
    </row>
    <row r="223" spans="2:81" x14ac:dyDescent="0.25">
      <c r="B223" s="147">
        <f>Demography!B231</f>
        <v>0</v>
      </c>
      <c r="C223" s="147">
        <f>Demography!C231</f>
        <v>0</v>
      </c>
      <c r="D223" s="148">
        <f>Demography!D231</f>
        <v>0</v>
      </c>
      <c r="E223" s="55"/>
      <c r="F223" s="148">
        <f>LF!M230</f>
        <v>0</v>
      </c>
      <c r="G223" s="148">
        <f>LF!AE230</f>
        <v>0</v>
      </c>
      <c r="H223" s="148">
        <f>LF!AF230</f>
        <v>0</v>
      </c>
      <c r="I223" s="148">
        <f>LF!AH230</f>
        <v>0</v>
      </c>
      <c r="J223" s="148">
        <f>LF!AI230</f>
        <v>0</v>
      </c>
      <c r="K223" s="148">
        <f>LF!AK230</f>
        <v>0</v>
      </c>
      <c r="L223" s="148">
        <f>LF!AM230</f>
        <v>0</v>
      </c>
      <c r="M223" s="148">
        <f>LF!AN230</f>
        <v>0</v>
      </c>
      <c r="N223" s="148">
        <f>LF!AO230</f>
        <v>0</v>
      </c>
      <c r="O223" s="148">
        <f>LF!AP230</f>
        <v>0</v>
      </c>
      <c r="P223" s="148">
        <f>LF!AQ230</f>
        <v>0</v>
      </c>
      <c r="Q223" s="148">
        <f>COUNTIF(LF!AR230,"Yes")</f>
        <v>0</v>
      </c>
      <c r="R223" s="55"/>
      <c r="S223" s="148">
        <f>Oncho!K230</f>
        <v>0</v>
      </c>
      <c r="T223" s="148">
        <f>MAX(Oncho!AB230,Oncho!BA230)</f>
        <v>0</v>
      </c>
      <c r="U223" s="148">
        <f>MAX(Oncho!AC230,Oncho!BB230)</f>
        <v>0</v>
      </c>
      <c r="V223" s="148">
        <f>MAX(Oncho!AE230,Oncho!BD230)</f>
        <v>0</v>
      </c>
      <c r="W223" s="148">
        <f>MAX(Oncho!AF230,Oncho!BE230)</f>
        <v>0</v>
      </c>
      <c r="X223" s="148">
        <f>MAX(Oncho!AG230,Oncho!BF230)</f>
        <v>0</v>
      </c>
      <c r="Y223" s="148">
        <f>MAX(Oncho!AH230,Oncho!BG230)</f>
        <v>0</v>
      </c>
      <c r="Z223" s="148">
        <f>MAX(Oncho!AI230,Oncho!BH230)</f>
        <v>0</v>
      </c>
      <c r="AA223" s="148">
        <f>MAX(Oncho!AJ230,Oncho!BI230)</f>
        <v>0</v>
      </c>
      <c r="AB223" s="148">
        <f>MAX(COUNTIF(Oncho!AK230,"Yes"),COUNTIF(Oncho!BJ230,"Yes"))</f>
        <v>0</v>
      </c>
      <c r="AC223" s="55"/>
      <c r="AD223" s="148">
        <f>Schisto!P232</f>
        <v>0</v>
      </c>
      <c r="AE223" s="148">
        <f>Schisto!AI232</f>
        <v>0</v>
      </c>
      <c r="AF223" s="148">
        <f>Schisto!AJ232</f>
        <v>0</v>
      </c>
      <c r="AG223" s="148">
        <f>Schisto!AN232</f>
        <v>0</v>
      </c>
      <c r="AH223" s="148">
        <f>Schisto!AO232</f>
        <v>0</v>
      </c>
      <c r="AI223" s="148">
        <f>Schisto!AT232</f>
        <v>0</v>
      </c>
      <c r="AJ223" s="148">
        <f>Schisto!AU232</f>
        <v>0</v>
      </c>
      <c r="AK223" s="148">
        <f>Schisto!AV232</f>
        <v>0</v>
      </c>
      <c r="AL223" s="148">
        <f>Schisto!AW232</f>
        <v>0</v>
      </c>
      <c r="AM223" s="148">
        <f>COUNTIF(Schisto!AX232,"Yes")</f>
        <v>0</v>
      </c>
      <c r="AN223" s="55"/>
      <c r="AO223" s="148">
        <f>STH!P232</f>
        <v>0</v>
      </c>
      <c r="AP223" s="148">
        <f>MAX(STH!AK232,STH!BS232)</f>
        <v>0</v>
      </c>
      <c r="AQ223" s="148">
        <f>MAX(STH!AL232,STH!BT232)</f>
        <v>0</v>
      </c>
      <c r="AR223" s="148">
        <f>MAX(STH!AM232,STH!BU232)</f>
        <v>0</v>
      </c>
      <c r="AS223" s="148">
        <f>MAX(STH!AN232,STH!BV232)</f>
        <v>0</v>
      </c>
      <c r="AT223" s="148">
        <f>MAX(STH!AO232,STH!BW232)</f>
        <v>0</v>
      </c>
      <c r="AU223" s="148">
        <f>MAX(STH!AQ232,STH!BY232)</f>
        <v>0</v>
      </c>
      <c r="AV223" s="148">
        <f>MAX(STH!AR232,STH!BZ232)</f>
        <v>0</v>
      </c>
      <c r="AW223" s="148">
        <f>MAX(STH!AS232,STH!CA232)</f>
        <v>0</v>
      </c>
      <c r="AX223" s="148">
        <f>MAX(STH!AT232,STH!CB232)</f>
        <v>0</v>
      </c>
      <c r="AY223" s="148">
        <f>MAX(STH!AU232,STH!CC232)</f>
        <v>0</v>
      </c>
      <c r="AZ223" s="148">
        <f>MAX(STH!AV232,STH!CD232)</f>
        <v>0</v>
      </c>
      <c r="BA223" s="148">
        <f>MAX(STH!AW232,STH!CE232)</f>
        <v>0</v>
      </c>
      <c r="BB223" s="148">
        <f>MAX(STH!AX232,STH!CF232)</f>
        <v>0</v>
      </c>
      <c r="BC223" s="148">
        <f>MAX(STH!AY232,STH!CG232)</f>
        <v>0</v>
      </c>
      <c r="BD223" s="148">
        <f>MAX(STH!AZ232,STH!CH232)</f>
        <v>0</v>
      </c>
      <c r="BE223" s="148">
        <f>MAX(STH!BA232,STH!CI232)</f>
        <v>0</v>
      </c>
      <c r="BF223" s="148">
        <f>MAX(STH!BB232,STH!CJ232)</f>
        <v>0</v>
      </c>
      <c r="BG223" s="148">
        <f>MAX(COUNTIF(STH!BC232,"Yes"),COUNTIF(STH!CK232,"Yes"))</f>
        <v>0</v>
      </c>
      <c r="BH223" s="55"/>
      <c r="BI223" s="148">
        <f>Trachoma!Q235</f>
        <v>0</v>
      </c>
      <c r="BJ223" s="148">
        <f>Trachoma!AK235</f>
        <v>0</v>
      </c>
      <c r="BK223" s="148">
        <f>Trachoma!AL235</f>
        <v>0</v>
      </c>
      <c r="BL223" s="148">
        <f>Trachoma!AN235</f>
        <v>0</v>
      </c>
      <c r="BM223" s="148">
        <f>Trachoma!AO235</f>
        <v>0</v>
      </c>
      <c r="BN223" s="148">
        <f>Trachoma!AT235</f>
        <v>0</v>
      </c>
      <c r="BO223" s="148">
        <f>Trachoma!AU235</f>
        <v>0</v>
      </c>
      <c r="BP223" s="148">
        <f>Trachoma!AV235</f>
        <v>0</v>
      </c>
      <c r="BQ223" s="148">
        <f>Trachoma!AW235</f>
        <v>0</v>
      </c>
      <c r="BR223" s="148">
        <f>COUNTIF(Trachoma!AX235,"Yes")</f>
        <v>0</v>
      </c>
      <c r="BS223" s="55"/>
      <c r="BT223" s="148">
        <f t="shared" si="44"/>
        <v>0</v>
      </c>
      <c r="BU223" s="148">
        <f t="shared" si="45"/>
        <v>0</v>
      </c>
      <c r="BV223" s="148">
        <f t="shared" si="46"/>
        <v>0</v>
      </c>
      <c r="BW223" s="148">
        <f t="shared" si="47"/>
        <v>0</v>
      </c>
      <c r="BX223" s="148">
        <f t="shared" si="48"/>
        <v>0</v>
      </c>
      <c r="BY223" s="148">
        <f t="shared" si="50"/>
        <v>0</v>
      </c>
      <c r="BZ223" s="148">
        <f t="shared" si="51"/>
        <v>0</v>
      </c>
      <c r="CA223" s="148">
        <f t="shared" si="52"/>
        <v>0</v>
      </c>
      <c r="CB223" s="148">
        <f t="shared" si="53"/>
        <v>0</v>
      </c>
      <c r="CC223" s="148">
        <f t="shared" si="49"/>
        <v>0</v>
      </c>
    </row>
    <row r="224" spans="2:81" x14ac:dyDescent="0.25">
      <c r="B224" s="361">
        <f>Demography!B232</f>
        <v>0</v>
      </c>
      <c r="C224" s="361">
        <f>Demography!C232</f>
        <v>0</v>
      </c>
      <c r="D224" s="362">
        <f>Demography!D232</f>
        <v>0</v>
      </c>
      <c r="E224" s="337"/>
      <c r="F224" s="362">
        <f>LF!M231</f>
        <v>0</v>
      </c>
      <c r="G224" s="362">
        <f>LF!AE231</f>
        <v>0</v>
      </c>
      <c r="H224" s="362">
        <f>LF!AF231</f>
        <v>0</v>
      </c>
      <c r="I224" s="362">
        <f>LF!AH231</f>
        <v>0</v>
      </c>
      <c r="J224" s="362">
        <f>LF!AI231</f>
        <v>0</v>
      </c>
      <c r="K224" s="362">
        <f>LF!AK231</f>
        <v>0</v>
      </c>
      <c r="L224" s="362">
        <f>LF!AM231</f>
        <v>0</v>
      </c>
      <c r="M224" s="362">
        <f>LF!AN231</f>
        <v>0</v>
      </c>
      <c r="N224" s="362">
        <f>LF!AO231</f>
        <v>0</v>
      </c>
      <c r="O224" s="362">
        <f>LF!AP231</f>
        <v>0</v>
      </c>
      <c r="P224" s="362">
        <f>LF!AQ231</f>
        <v>0</v>
      </c>
      <c r="Q224" s="362">
        <f>COUNTIF(LF!AR231,"Yes")</f>
        <v>0</v>
      </c>
      <c r="R224" s="337"/>
      <c r="S224" s="362">
        <f>Oncho!K231</f>
        <v>0</v>
      </c>
      <c r="T224" s="362">
        <f>MAX(Oncho!AB231,Oncho!BA231)</f>
        <v>0</v>
      </c>
      <c r="U224" s="362">
        <f>MAX(Oncho!AC231,Oncho!BB231)</f>
        <v>0</v>
      </c>
      <c r="V224" s="362">
        <f>MAX(Oncho!AE231,Oncho!BD231)</f>
        <v>0</v>
      </c>
      <c r="W224" s="362">
        <f>MAX(Oncho!AF231,Oncho!BE231)</f>
        <v>0</v>
      </c>
      <c r="X224" s="362">
        <f>MAX(Oncho!AG231,Oncho!BF231)</f>
        <v>0</v>
      </c>
      <c r="Y224" s="362">
        <f>MAX(Oncho!AH231,Oncho!BG231)</f>
        <v>0</v>
      </c>
      <c r="Z224" s="362">
        <f>MAX(Oncho!AI231,Oncho!BH231)</f>
        <v>0</v>
      </c>
      <c r="AA224" s="362">
        <f>MAX(Oncho!AJ231,Oncho!BI231)</f>
        <v>0</v>
      </c>
      <c r="AB224" s="362">
        <f>MAX(COUNTIF(Oncho!AK231,"Yes"),COUNTIF(Oncho!BJ231,"Yes"))</f>
        <v>0</v>
      </c>
      <c r="AC224" s="337"/>
      <c r="AD224" s="362">
        <f>Schisto!P233</f>
        <v>0</v>
      </c>
      <c r="AE224" s="362">
        <f>Schisto!AI233</f>
        <v>0</v>
      </c>
      <c r="AF224" s="362">
        <f>Schisto!AJ233</f>
        <v>0</v>
      </c>
      <c r="AG224" s="362">
        <f>Schisto!AN233</f>
        <v>0</v>
      </c>
      <c r="AH224" s="362">
        <f>Schisto!AO233</f>
        <v>0</v>
      </c>
      <c r="AI224" s="362">
        <f>Schisto!AT233</f>
        <v>0</v>
      </c>
      <c r="AJ224" s="362">
        <f>Schisto!AU233</f>
        <v>0</v>
      </c>
      <c r="AK224" s="362">
        <f>Schisto!AV233</f>
        <v>0</v>
      </c>
      <c r="AL224" s="362">
        <f>Schisto!AW233</f>
        <v>0</v>
      </c>
      <c r="AM224" s="362">
        <f>COUNTIF(Schisto!AX233,"Yes")</f>
        <v>0</v>
      </c>
      <c r="AN224" s="337"/>
      <c r="AO224" s="362">
        <f>STH!P233</f>
        <v>0</v>
      </c>
      <c r="AP224" s="362">
        <f>MAX(STH!AK233,STH!BS233)</f>
        <v>0</v>
      </c>
      <c r="AQ224" s="362">
        <f>MAX(STH!AL233,STH!BT233)</f>
        <v>0</v>
      </c>
      <c r="AR224" s="362">
        <f>MAX(STH!AM233,STH!BU233)</f>
        <v>0</v>
      </c>
      <c r="AS224" s="362">
        <f>MAX(STH!AN233,STH!BV233)</f>
        <v>0</v>
      </c>
      <c r="AT224" s="362">
        <f>MAX(STH!AO233,STH!BW233)</f>
        <v>0</v>
      </c>
      <c r="AU224" s="362">
        <f>MAX(STH!AQ233,STH!BY233)</f>
        <v>0</v>
      </c>
      <c r="AV224" s="362">
        <f>MAX(STH!AR233,STH!BZ233)</f>
        <v>0</v>
      </c>
      <c r="AW224" s="362">
        <f>MAX(STH!AS233,STH!CA233)</f>
        <v>0</v>
      </c>
      <c r="AX224" s="362">
        <f>MAX(STH!AT233,STH!CB233)</f>
        <v>0</v>
      </c>
      <c r="AY224" s="362">
        <f>MAX(STH!AU233,STH!CC233)</f>
        <v>0</v>
      </c>
      <c r="AZ224" s="362">
        <f>MAX(STH!AV233,STH!CD233)</f>
        <v>0</v>
      </c>
      <c r="BA224" s="362">
        <f>MAX(STH!AW233,STH!CE233)</f>
        <v>0</v>
      </c>
      <c r="BB224" s="362">
        <f>MAX(STH!AX233,STH!CF233)</f>
        <v>0</v>
      </c>
      <c r="BC224" s="362">
        <f>MAX(STH!AY233,STH!CG233)</f>
        <v>0</v>
      </c>
      <c r="BD224" s="362">
        <f>MAX(STH!AZ233,STH!CH233)</f>
        <v>0</v>
      </c>
      <c r="BE224" s="362">
        <f>MAX(STH!BA233,STH!CI233)</f>
        <v>0</v>
      </c>
      <c r="BF224" s="362">
        <f>MAX(STH!BB233,STH!CJ233)</f>
        <v>0</v>
      </c>
      <c r="BG224" s="362">
        <f>MAX(COUNTIF(STH!BC233,"Yes"),COUNTIF(STH!CK233,"Yes"))</f>
        <v>0</v>
      </c>
      <c r="BH224" s="337"/>
      <c r="BI224" s="362">
        <f>Trachoma!Q236</f>
        <v>0</v>
      </c>
      <c r="BJ224" s="362">
        <f>Trachoma!AK236</f>
        <v>0</v>
      </c>
      <c r="BK224" s="362">
        <f>Trachoma!AL236</f>
        <v>0</v>
      </c>
      <c r="BL224" s="362">
        <f>Trachoma!AN236</f>
        <v>0</v>
      </c>
      <c r="BM224" s="362">
        <f>Trachoma!AO236</f>
        <v>0</v>
      </c>
      <c r="BN224" s="362">
        <f>Trachoma!AT236</f>
        <v>0</v>
      </c>
      <c r="BO224" s="362">
        <f>Trachoma!AU236</f>
        <v>0</v>
      </c>
      <c r="BP224" s="362">
        <f>Trachoma!AV236</f>
        <v>0</v>
      </c>
      <c r="BQ224" s="362">
        <f>Trachoma!AW236</f>
        <v>0</v>
      </c>
      <c r="BR224" s="362">
        <f>COUNTIF(Trachoma!AX236,"Yes")</f>
        <v>0</v>
      </c>
      <c r="BS224" s="337"/>
      <c r="BT224" s="362">
        <f t="shared" si="44"/>
        <v>0</v>
      </c>
      <c r="BU224" s="362">
        <f t="shared" si="45"/>
        <v>0</v>
      </c>
      <c r="BV224" s="362">
        <f t="shared" si="46"/>
        <v>0</v>
      </c>
      <c r="BW224" s="362">
        <f t="shared" si="47"/>
        <v>0</v>
      </c>
      <c r="BX224" s="362">
        <f t="shared" si="48"/>
        <v>0</v>
      </c>
      <c r="BY224" s="362">
        <f t="shared" si="50"/>
        <v>0</v>
      </c>
      <c r="BZ224" s="362">
        <f t="shared" si="51"/>
        <v>0</v>
      </c>
      <c r="CA224" s="362">
        <f t="shared" si="52"/>
        <v>0</v>
      </c>
      <c r="CB224" s="362">
        <f t="shared" si="53"/>
        <v>0</v>
      </c>
      <c r="CC224" s="362">
        <f t="shared" si="49"/>
        <v>0</v>
      </c>
    </row>
    <row r="225" spans="2:81" x14ac:dyDescent="0.25">
      <c r="B225" s="147">
        <f>Demography!B233</f>
        <v>0</v>
      </c>
      <c r="C225" s="147">
        <f>Demography!C233</f>
        <v>0</v>
      </c>
      <c r="D225" s="148">
        <f>Demography!D233</f>
        <v>0</v>
      </c>
      <c r="E225" s="55"/>
      <c r="F225" s="148">
        <f>LF!M232</f>
        <v>0</v>
      </c>
      <c r="G225" s="148">
        <f>LF!AE232</f>
        <v>0</v>
      </c>
      <c r="H225" s="148">
        <f>LF!AF232</f>
        <v>0</v>
      </c>
      <c r="I225" s="148">
        <f>LF!AH232</f>
        <v>0</v>
      </c>
      <c r="J225" s="148">
        <f>LF!AI232</f>
        <v>0</v>
      </c>
      <c r="K225" s="148">
        <f>LF!AK232</f>
        <v>0</v>
      </c>
      <c r="L225" s="148">
        <f>LF!AM232</f>
        <v>0</v>
      </c>
      <c r="M225" s="148">
        <f>LF!AN232</f>
        <v>0</v>
      </c>
      <c r="N225" s="148">
        <f>LF!AO232</f>
        <v>0</v>
      </c>
      <c r="O225" s="148">
        <f>LF!AP232</f>
        <v>0</v>
      </c>
      <c r="P225" s="148">
        <f>LF!AQ232</f>
        <v>0</v>
      </c>
      <c r="Q225" s="148">
        <f>COUNTIF(LF!AR232,"Yes")</f>
        <v>0</v>
      </c>
      <c r="R225" s="55"/>
      <c r="S225" s="148">
        <f>Oncho!K232</f>
        <v>0</v>
      </c>
      <c r="T225" s="148">
        <f>MAX(Oncho!AB232,Oncho!BA232)</f>
        <v>0</v>
      </c>
      <c r="U225" s="148">
        <f>MAX(Oncho!AC232,Oncho!BB232)</f>
        <v>0</v>
      </c>
      <c r="V225" s="148">
        <f>MAX(Oncho!AE232,Oncho!BD232)</f>
        <v>0</v>
      </c>
      <c r="W225" s="148">
        <f>MAX(Oncho!AF232,Oncho!BE232)</f>
        <v>0</v>
      </c>
      <c r="X225" s="148">
        <f>MAX(Oncho!AG232,Oncho!BF232)</f>
        <v>0</v>
      </c>
      <c r="Y225" s="148">
        <f>MAX(Oncho!AH232,Oncho!BG232)</f>
        <v>0</v>
      </c>
      <c r="Z225" s="148">
        <f>MAX(Oncho!AI232,Oncho!BH232)</f>
        <v>0</v>
      </c>
      <c r="AA225" s="148">
        <f>MAX(Oncho!AJ232,Oncho!BI232)</f>
        <v>0</v>
      </c>
      <c r="AB225" s="148">
        <f>MAX(COUNTIF(Oncho!AK232,"Yes"),COUNTIF(Oncho!BJ232,"Yes"))</f>
        <v>0</v>
      </c>
      <c r="AC225" s="55"/>
      <c r="AD225" s="148">
        <f>Schisto!P234</f>
        <v>0</v>
      </c>
      <c r="AE225" s="148">
        <f>Schisto!AI234</f>
        <v>0</v>
      </c>
      <c r="AF225" s="148">
        <f>Schisto!AJ234</f>
        <v>0</v>
      </c>
      <c r="AG225" s="148">
        <f>Schisto!AN234</f>
        <v>0</v>
      </c>
      <c r="AH225" s="148">
        <f>Schisto!AO234</f>
        <v>0</v>
      </c>
      <c r="AI225" s="148">
        <f>Schisto!AT234</f>
        <v>0</v>
      </c>
      <c r="AJ225" s="148">
        <f>Schisto!AU234</f>
        <v>0</v>
      </c>
      <c r="AK225" s="148">
        <f>Schisto!AV234</f>
        <v>0</v>
      </c>
      <c r="AL225" s="148">
        <f>Schisto!AW234</f>
        <v>0</v>
      </c>
      <c r="AM225" s="148">
        <f>COUNTIF(Schisto!AX234,"Yes")</f>
        <v>0</v>
      </c>
      <c r="AN225" s="55"/>
      <c r="AO225" s="148">
        <f>STH!P234</f>
        <v>0</v>
      </c>
      <c r="AP225" s="148">
        <f>MAX(STH!AK234,STH!BS234)</f>
        <v>0</v>
      </c>
      <c r="AQ225" s="148">
        <f>MAX(STH!AL234,STH!BT234)</f>
        <v>0</v>
      </c>
      <c r="AR225" s="148">
        <f>MAX(STH!AM234,STH!BU234)</f>
        <v>0</v>
      </c>
      <c r="AS225" s="148">
        <f>MAX(STH!AN234,STH!BV234)</f>
        <v>0</v>
      </c>
      <c r="AT225" s="148">
        <f>MAX(STH!AO234,STH!BW234)</f>
        <v>0</v>
      </c>
      <c r="AU225" s="148">
        <f>MAX(STH!AQ234,STH!BY234)</f>
        <v>0</v>
      </c>
      <c r="AV225" s="148">
        <f>MAX(STH!AR234,STH!BZ234)</f>
        <v>0</v>
      </c>
      <c r="AW225" s="148">
        <f>MAX(STH!AS234,STH!CA234)</f>
        <v>0</v>
      </c>
      <c r="AX225" s="148">
        <f>MAX(STH!AT234,STH!CB234)</f>
        <v>0</v>
      </c>
      <c r="AY225" s="148">
        <f>MAX(STH!AU234,STH!CC234)</f>
        <v>0</v>
      </c>
      <c r="AZ225" s="148">
        <f>MAX(STH!AV234,STH!CD234)</f>
        <v>0</v>
      </c>
      <c r="BA225" s="148">
        <f>MAX(STH!AW234,STH!CE234)</f>
        <v>0</v>
      </c>
      <c r="BB225" s="148">
        <f>MAX(STH!AX234,STH!CF234)</f>
        <v>0</v>
      </c>
      <c r="BC225" s="148">
        <f>MAX(STH!AY234,STH!CG234)</f>
        <v>0</v>
      </c>
      <c r="BD225" s="148">
        <f>MAX(STH!AZ234,STH!CH234)</f>
        <v>0</v>
      </c>
      <c r="BE225" s="148">
        <f>MAX(STH!BA234,STH!CI234)</f>
        <v>0</v>
      </c>
      <c r="BF225" s="148">
        <f>MAX(STH!BB234,STH!CJ234)</f>
        <v>0</v>
      </c>
      <c r="BG225" s="148">
        <f>MAX(COUNTIF(STH!BC234,"Yes"),COUNTIF(STH!CK234,"Yes"))</f>
        <v>0</v>
      </c>
      <c r="BH225" s="55"/>
      <c r="BI225" s="148">
        <f>Trachoma!Q237</f>
        <v>0</v>
      </c>
      <c r="BJ225" s="148">
        <f>Trachoma!AK237</f>
        <v>0</v>
      </c>
      <c r="BK225" s="148">
        <f>Trachoma!AL237</f>
        <v>0</v>
      </c>
      <c r="BL225" s="148">
        <f>Trachoma!AN237</f>
        <v>0</v>
      </c>
      <c r="BM225" s="148">
        <f>Trachoma!AO237</f>
        <v>0</v>
      </c>
      <c r="BN225" s="148">
        <f>Trachoma!AT237</f>
        <v>0</v>
      </c>
      <c r="BO225" s="148">
        <f>Trachoma!AU237</f>
        <v>0</v>
      </c>
      <c r="BP225" s="148">
        <f>Trachoma!AV237</f>
        <v>0</v>
      </c>
      <c r="BQ225" s="148">
        <f>Trachoma!AW237</f>
        <v>0</v>
      </c>
      <c r="BR225" s="148">
        <f>COUNTIF(Trachoma!AX237,"Yes")</f>
        <v>0</v>
      </c>
      <c r="BS225" s="55"/>
      <c r="BT225" s="148">
        <f t="shared" si="44"/>
        <v>0</v>
      </c>
      <c r="BU225" s="148">
        <f t="shared" si="45"/>
        <v>0</v>
      </c>
      <c r="BV225" s="148">
        <f t="shared" si="46"/>
        <v>0</v>
      </c>
      <c r="BW225" s="148">
        <f t="shared" si="47"/>
        <v>0</v>
      </c>
      <c r="BX225" s="148">
        <f t="shared" si="48"/>
        <v>0</v>
      </c>
      <c r="BY225" s="148">
        <f t="shared" si="50"/>
        <v>0</v>
      </c>
      <c r="BZ225" s="148">
        <f t="shared" si="51"/>
        <v>0</v>
      </c>
      <c r="CA225" s="148">
        <f t="shared" si="52"/>
        <v>0</v>
      </c>
      <c r="CB225" s="148">
        <f t="shared" si="53"/>
        <v>0</v>
      </c>
      <c r="CC225" s="148">
        <f t="shared" si="49"/>
        <v>0</v>
      </c>
    </row>
    <row r="226" spans="2:81" x14ac:dyDescent="0.25">
      <c r="B226" s="361">
        <f>Demography!B234</f>
        <v>0</v>
      </c>
      <c r="C226" s="361">
        <f>Demography!C234</f>
        <v>0</v>
      </c>
      <c r="D226" s="362">
        <f>Demography!D234</f>
        <v>0</v>
      </c>
      <c r="E226" s="337"/>
      <c r="F226" s="362">
        <f>LF!M233</f>
        <v>0</v>
      </c>
      <c r="G226" s="362">
        <f>LF!AE233</f>
        <v>0</v>
      </c>
      <c r="H226" s="362">
        <f>LF!AF233</f>
        <v>0</v>
      </c>
      <c r="I226" s="362">
        <f>LF!AH233</f>
        <v>0</v>
      </c>
      <c r="J226" s="362">
        <f>LF!AI233</f>
        <v>0</v>
      </c>
      <c r="K226" s="362">
        <f>LF!AK233</f>
        <v>0</v>
      </c>
      <c r="L226" s="362">
        <f>LF!AM233</f>
        <v>0</v>
      </c>
      <c r="M226" s="362">
        <f>LF!AN233</f>
        <v>0</v>
      </c>
      <c r="N226" s="362">
        <f>LF!AO233</f>
        <v>0</v>
      </c>
      <c r="O226" s="362">
        <f>LF!AP233</f>
        <v>0</v>
      </c>
      <c r="P226" s="362">
        <f>LF!AQ233</f>
        <v>0</v>
      </c>
      <c r="Q226" s="362">
        <f>COUNTIF(LF!AR233,"Yes")</f>
        <v>0</v>
      </c>
      <c r="R226" s="337"/>
      <c r="S226" s="362">
        <f>Oncho!K233</f>
        <v>0</v>
      </c>
      <c r="T226" s="362">
        <f>MAX(Oncho!AB233,Oncho!BA233)</f>
        <v>0</v>
      </c>
      <c r="U226" s="362">
        <f>MAX(Oncho!AC233,Oncho!BB233)</f>
        <v>0</v>
      </c>
      <c r="V226" s="362">
        <f>MAX(Oncho!AE233,Oncho!BD233)</f>
        <v>0</v>
      </c>
      <c r="W226" s="362">
        <f>MAX(Oncho!AF233,Oncho!BE233)</f>
        <v>0</v>
      </c>
      <c r="X226" s="362">
        <f>MAX(Oncho!AG233,Oncho!BF233)</f>
        <v>0</v>
      </c>
      <c r="Y226" s="362">
        <f>MAX(Oncho!AH233,Oncho!BG233)</f>
        <v>0</v>
      </c>
      <c r="Z226" s="362">
        <f>MAX(Oncho!AI233,Oncho!BH233)</f>
        <v>0</v>
      </c>
      <c r="AA226" s="362">
        <f>MAX(Oncho!AJ233,Oncho!BI233)</f>
        <v>0</v>
      </c>
      <c r="AB226" s="362">
        <f>MAX(COUNTIF(Oncho!AK233,"Yes"),COUNTIF(Oncho!BJ233,"Yes"))</f>
        <v>0</v>
      </c>
      <c r="AC226" s="337"/>
      <c r="AD226" s="362">
        <f>Schisto!P235</f>
        <v>0</v>
      </c>
      <c r="AE226" s="362">
        <f>Schisto!AI235</f>
        <v>0</v>
      </c>
      <c r="AF226" s="362">
        <f>Schisto!AJ235</f>
        <v>0</v>
      </c>
      <c r="AG226" s="362">
        <f>Schisto!AN235</f>
        <v>0</v>
      </c>
      <c r="AH226" s="362">
        <f>Schisto!AO235</f>
        <v>0</v>
      </c>
      <c r="AI226" s="362">
        <f>Schisto!AT235</f>
        <v>0</v>
      </c>
      <c r="AJ226" s="362">
        <f>Schisto!AU235</f>
        <v>0</v>
      </c>
      <c r="AK226" s="362">
        <f>Schisto!AV235</f>
        <v>0</v>
      </c>
      <c r="AL226" s="362">
        <f>Schisto!AW235</f>
        <v>0</v>
      </c>
      <c r="AM226" s="362">
        <f>COUNTIF(Schisto!AX235,"Yes")</f>
        <v>0</v>
      </c>
      <c r="AN226" s="337"/>
      <c r="AO226" s="362">
        <f>STH!P235</f>
        <v>0</v>
      </c>
      <c r="AP226" s="362">
        <f>MAX(STH!AK235,STH!BS235)</f>
        <v>0</v>
      </c>
      <c r="AQ226" s="362">
        <f>MAX(STH!AL235,STH!BT235)</f>
        <v>0</v>
      </c>
      <c r="AR226" s="362">
        <f>MAX(STH!AM235,STH!BU235)</f>
        <v>0</v>
      </c>
      <c r="AS226" s="362">
        <f>MAX(STH!AN235,STH!BV235)</f>
        <v>0</v>
      </c>
      <c r="AT226" s="362">
        <f>MAX(STH!AO235,STH!BW235)</f>
        <v>0</v>
      </c>
      <c r="AU226" s="362">
        <f>MAX(STH!AQ235,STH!BY235)</f>
        <v>0</v>
      </c>
      <c r="AV226" s="362">
        <f>MAX(STH!AR235,STH!BZ235)</f>
        <v>0</v>
      </c>
      <c r="AW226" s="362">
        <f>MAX(STH!AS235,STH!CA235)</f>
        <v>0</v>
      </c>
      <c r="AX226" s="362">
        <f>MAX(STH!AT235,STH!CB235)</f>
        <v>0</v>
      </c>
      <c r="AY226" s="362">
        <f>MAX(STH!AU235,STH!CC235)</f>
        <v>0</v>
      </c>
      <c r="AZ226" s="362">
        <f>MAX(STH!AV235,STH!CD235)</f>
        <v>0</v>
      </c>
      <c r="BA226" s="362">
        <f>MAX(STH!AW235,STH!CE235)</f>
        <v>0</v>
      </c>
      <c r="BB226" s="362">
        <f>MAX(STH!AX235,STH!CF235)</f>
        <v>0</v>
      </c>
      <c r="BC226" s="362">
        <f>MAX(STH!AY235,STH!CG235)</f>
        <v>0</v>
      </c>
      <c r="BD226" s="362">
        <f>MAX(STH!AZ235,STH!CH235)</f>
        <v>0</v>
      </c>
      <c r="BE226" s="362">
        <f>MAX(STH!BA235,STH!CI235)</f>
        <v>0</v>
      </c>
      <c r="BF226" s="362">
        <f>MAX(STH!BB235,STH!CJ235)</f>
        <v>0</v>
      </c>
      <c r="BG226" s="362">
        <f>MAX(COUNTIF(STH!BC235,"Yes"),COUNTIF(STH!CK235,"Yes"))</f>
        <v>0</v>
      </c>
      <c r="BH226" s="337"/>
      <c r="BI226" s="362">
        <f>Trachoma!Q238</f>
        <v>0</v>
      </c>
      <c r="BJ226" s="362">
        <f>Trachoma!AK238</f>
        <v>0</v>
      </c>
      <c r="BK226" s="362">
        <f>Trachoma!AL238</f>
        <v>0</v>
      </c>
      <c r="BL226" s="362">
        <f>Trachoma!AN238</f>
        <v>0</v>
      </c>
      <c r="BM226" s="362">
        <f>Trachoma!AO238</f>
        <v>0</v>
      </c>
      <c r="BN226" s="362">
        <f>Trachoma!AT238</f>
        <v>0</v>
      </c>
      <c r="BO226" s="362">
        <f>Trachoma!AU238</f>
        <v>0</v>
      </c>
      <c r="BP226" s="362">
        <f>Trachoma!AV238</f>
        <v>0</v>
      </c>
      <c r="BQ226" s="362">
        <f>Trachoma!AW238</f>
        <v>0</v>
      </c>
      <c r="BR226" s="362">
        <f>COUNTIF(Trachoma!AX238,"Yes")</f>
        <v>0</v>
      </c>
      <c r="BS226" s="337"/>
      <c r="BT226" s="362">
        <f t="shared" si="44"/>
        <v>0</v>
      </c>
      <c r="BU226" s="362">
        <f t="shared" si="45"/>
        <v>0</v>
      </c>
      <c r="BV226" s="362">
        <f t="shared" si="46"/>
        <v>0</v>
      </c>
      <c r="BW226" s="362">
        <f t="shared" si="47"/>
        <v>0</v>
      </c>
      <c r="BX226" s="362">
        <f t="shared" si="48"/>
        <v>0</v>
      </c>
      <c r="BY226" s="362">
        <f t="shared" si="50"/>
        <v>0</v>
      </c>
      <c r="BZ226" s="362">
        <f t="shared" si="51"/>
        <v>0</v>
      </c>
      <c r="CA226" s="362">
        <f t="shared" si="52"/>
        <v>0</v>
      </c>
      <c r="CB226" s="362">
        <f t="shared" si="53"/>
        <v>0</v>
      </c>
      <c r="CC226" s="362">
        <f t="shared" si="49"/>
        <v>0</v>
      </c>
    </row>
    <row r="227" spans="2:81" x14ac:dyDescent="0.25">
      <c r="B227" s="147">
        <f>Demography!B235</f>
        <v>0</v>
      </c>
      <c r="C227" s="147">
        <f>Demography!C235</f>
        <v>0</v>
      </c>
      <c r="D227" s="148">
        <f>Demography!D235</f>
        <v>0</v>
      </c>
      <c r="E227" s="55"/>
      <c r="F227" s="148">
        <f>LF!M234</f>
        <v>0</v>
      </c>
      <c r="G227" s="148">
        <f>LF!AE234</f>
        <v>0</v>
      </c>
      <c r="H227" s="148">
        <f>LF!AF234</f>
        <v>0</v>
      </c>
      <c r="I227" s="148">
        <f>LF!AH234</f>
        <v>0</v>
      </c>
      <c r="J227" s="148">
        <f>LF!AI234</f>
        <v>0</v>
      </c>
      <c r="K227" s="148">
        <f>LF!AK234</f>
        <v>0</v>
      </c>
      <c r="L227" s="148">
        <f>LF!AM234</f>
        <v>0</v>
      </c>
      <c r="M227" s="148">
        <f>LF!AN234</f>
        <v>0</v>
      </c>
      <c r="N227" s="148">
        <f>LF!AO234</f>
        <v>0</v>
      </c>
      <c r="O227" s="148">
        <f>LF!AP234</f>
        <v>0</v>
      </c>
      <c r="P227" s="148">
        <f>LF!AQ234</f>
        <v>0</v>
      </c>
      <c r="Q227" s="148">
        <f>COUNTIF(LF!AR234,"Yes")</f>
        <v>0</v>
      </c>
      <c r="R227" s="55"/>
      <c r="S227" s="148">
        <f>Oncho!K234</f>
        <v>0</v>
      </c>
      <c r="T227" s="148">
        <f>MAX(Oncho!AB234,Oncho!BA234)</f>
        <v>0</v>
      </c>
      <c r="U227" s="148">
        <f>MAX(Oncho!AC234,Oncho!BB234)</f>
        <v>0</v>
      </c>
      <c r="V227" s="148">
        <f>MAX(Oncho!AE234,Oncho!BD234)</f>
        <v>0</v>
      </c>
      <c r="W227" s="148">
        <f>MAX(Oncho!AF234,Oncho!BE234)</f>
        <v>0</v>
      </c>
      <c r="X227" s="148">
        <f>MAX(Oncho!AG234,Oncho!BF234)</f>
        <v>0</v>
      </c>
      <c r="Y227" s="148">
        <f>MAX(Oncho!AH234,Oncho!BG234)</f>
        <v>0</v>
      </c>
      <c r="Z227" s="148">
        <f>MAX(Oncho!AI234,Oncho!BH234)</f>
        <v>0</v>
      </c>
      <c r="AA227" s="148">
        <f>MAX(Oncho!AJ234,Oncho!BI234)</f>
        <v>0</v>
      </c>
      <c r="AB227" s="148">
        <f>MAX(COUNTIF(Oncho!AK234,"Yes"),COUNTIF(Oncho!BJ234,"Yes"))</f>
        <v>0</v>
      </c>
      <c r="AC227" s="55"/>
      <c r="AD227" s="148">
        <f>Schisto!P236</f>
        <v>0</v>
      </c>
      <c r="AE227" s="148">
        <f>Schisto!AI236</f>
        <v>0</v>
      </c>
      <c r="AF227" s="148">
        <f>Schisto!AJ236</f>
        <v>0</v>
      </c>
      <c r="AG227" s="148">
        <f>Schisto!AN236</f>
        <v>0</v>
      </c>
      <c r="AH227" s="148">
        <f>Schisto!AO236</f>
        <v>0</v>
      </c>
      <c r="AI227" s="148">
        <f>Schisto!AT236</f>
        <v>0</v>
      </c>
      <c r="AJ227" s="148">
        <f>Schisto!AU236</f>
        <v>0</v>
      </c>
      <c r="AK227" s="148">
        <f>Schisto!AV236</f>
        <v>0</v>
      </c>
      <c r="AL227" s="148">
        <f>Schisto!AW236</f>
        <v>0</v>
      </c>
      <c r="AM227" s="148">
        <f>COUNTIF(Schisto!AX236,"Yes")</f>
        <v>0</v>
      </c>
      <c r="AN227" s="55"/>
      <c r="AO227" s="148">
        <f>STH!P236</f>
        <v>0</v>
      </c>
      <c r="AP227" s="148">
        <f>MAX(STH!AK236,STH!BS236)</f>
        <v>0</v>
      </c>
      <c r="AQ227" s="148">
        <f>MAX(STH!AL236,STH!BT236)</f>
        <v>0</v>
      </c>
      <c r="AR227" s="148">
        <f>MAX(STH!AM236,STH!BU236)</f>
        <v>0</v>
      </c>
      <c r="AS227" s="148">
        <f>MAX(STH!AN236,STH!BV236)</f>
        <v>0</v>
      </c>
      <c r="AT227" s="148">
        <f>MAX(STH!AO236,STH!BW236)</f>
        <v>0</v>
      </c>
      <c r="AU227" s="148">
        <f>MAX(STH!AQ236,STH!BY236)</f>
        <v>0</v>
      </c>
      <c r="AV227" s="148">
        <f>MAX(STH!AR236,STH!BZ236)</f>
        <v>0</v>
      </c>
      <c r="AW227" s="148">
        <f>MAX(STH!AS236,STH!CA236)</f>
        <v>0</v>
      </c>
      <c r="AX227" s="148">
        <f>MAX(STH!AT236,STH!CB236)</f>
        <v>0</v>
      </c>
      <c r="AY227" s="148">
        <f>MAX(STH!AU236,STH!CC236)</f>
        <v>0</v>
      </c>
      <c r="AZ227" s="148">
        <f>MAX(STH!AV236,STH!CD236)</f>
        <v>0</v>
      </c>
      <c r="BA227" s="148">
        <f>MAX(STH!AW236,STH!CE236)</f>
        <v>0</v>
      </c>
      <c r="BB227" s="148">
        <f>MAX(STH!AX236,STH!CF236)</f>
        <v>0</v>
      </c>
      <c r="BC227" s="148">
        <f>MAX(STH!AY236,STH!CG236)</f>
        <v>0</v>
      </c>
      <c r="BD227" s="148">
        <f>MAX(STH!AZ236,STH!CH236)</f>
        <v>0</v>
      </c>
      <c r="BE227" s="148">
        <f>MAX(STH!BA236,STH!CI236)</f>
        <v>0</v>
      </c>
      <c r="BF227" s="148">
        <f>MAX(STH!BB236,STH!CJ236)</f>
        <v>0</v>
      </c>
      <c r="BG227" s="148">
        <f>MAX(COUNTIF(STH!BC236,"Yes"),COUNTIF(STH!CK236,"Yes"))</f>
        <v>0</v>
      </c>
      <c r="BH227" s="55"/>
      <c r="BI227" s="148">
        <f>Trachoma!Q239</f>
        <v>0</v>
      </c>
      <c r="BJ227" s="148">
        <f>Trachoma!AK239</f>
        <v>0</v>
      </c>
      <c r="BK227" s="148">
        <f>Trachoma!AL239</f>
        <v>0</v>
      </c>
      <c r="BL227" s="148">
        <f>Trachoma!AN239</f>
        <v>0</v>
      </c>
      <c r="BM227" s="148">
        <f>Trachoma!AO239</f>
        <v>0</v>
      </c>
      <c r="BN227" s="148">
        <f>Trachoma!AT239</f>
        <v>0</v>
      </c>
      <c r="BO227" s="148">
        <f>Trachoma!AU239</f>
        <v>0</v>
      </c>
      <c r="BP227" s="148">
        <f>Trachoma!AV239</f>
        <v>0</v>
      </c>
      <c r="BQ227" s="148">
        <f>Trachoma!AW239</f>
        <v>0</v>
      </c>
      <c r="BR227" s="148">
        <f>COUNTIF(Trachoma!AX239,"Yes")</f>
        <v>0</v>
      </c>
      <c r="BS227" s="55"/>
      <c r="BT227" s="148">
        <f t="shared" si="44"/>
        <v>0</v>
      </c>
      <c r="BU227" s="148">
        <f t="shared" si="45"/>
        <v>0</v>
      </c>
      <c r="BV227" s="148">
        <f t="shared" si="46"/>
        <v>0</v>
      </c>
      <c r="BW227" s="148">
        <f t="shared" si="47"/>
        <v>0</v>
      </c>
      <c r="BX227" s="148">
        <f t="shared" si="48"/>
        <v>0</v>
      </c>
      <c r="BY227" s="148">
        <f t="shared" si="50"/>
        <v>0</v>
      </c>
      <c r="BZ227" s="148">
        <f t="shared" si="51"/>
        <v>0</v>
      </c>
      <c r="CA227" s="148">
        <f t="shared" si="52"/>
        <v>0</v>
      </c>
      <c r="CB227" s="148">
        <f t="shared" si="53"/>
        <v>0</v>
      </c>
      <c r="CC227" s="148">
        <f t="shared" si="49"/>
        <v>0</v>
      </c>
    </row>
    <row r="228" spans="2:81" x14ac:dyDescent="0.25">
      <c r="B228" s="361">
        <f>Demography!B236</f>
        <v>0</v>
      </c>
      <c r="C228" s="361">
        <f>Demography!C236</f>
        <v>0</v>
      </c>
      <c r="D228" s="362">
        <f>Demography!D236</f>
        <v>0</v>
      </c>
      <c r="E228" s="337"/>
      <c r="F228" s="362">
        <f>LF!M235</f>
        <v>0</v>
      </c>
      <c r="G228" s="362">
        <f>LF!AE235</f>
        <v>0</v>
      </c>
      <c r="H228" s="362">
        <f>LF!AF235</f>
        <v>0</v>
      </c>
      <c r="I228" s="362">
        <f>LF!AH235</f>
        <v>0</v>
      </c>
      <c r="J228" s="362">
        <f>LF!AI235</f>
        <v>0</v>
      </c>
      <c r="K228" s="362">
        <f>LF!AK235</f>
        <v>0</v>
      </c>
      <c r="L228" s="362">
        <f>LF!AM235</f>
        <v>0</v>
      </c>
      <c r="M228" s="362">
        <f>LF!AN235</f>
        <v>0</v>
      </c>
      <c r="N228" s="362">
        <f>LF!AO235</f>
        <v>0</v>
      </c>
      <c r="O228" s="362">
        <f>LF!AP235</f>
        <v>0</v>
      </c>
      <c r="P228" s="362">
        <f>LF!AQ235</f>
        <v>0</v>
      </c>
      <c r="Q228" s="362">
        <f>COUNTIF(LF!AR235,"Yes")</f>
        <v>0</v>
      </c>
      <c r="R228" s="337"/>
      <c r="S228" s="362">
        <f>Oncho!K235</f>
        <v>0</v>
      </c>
      <c r="T228" s="362">
        <f>MAX(Oncho!AB235,Oncho!BA235)</f>
        <v>0</v>
      </c>
      <c r="U228" s="362">
        <f>MAX(Oncho!AC235,Oncho!BB235)</f>
        <v>0</v>
      </c>
      <c r="V228" s="362">
        <f>MAX(Oncho!AE235,Oncho!BD235)</f>
        <v>0</v>
      </c>
      <c r="W228" s="362">
        <f>MAX(Oncho!AF235,Oncho!BE235)</f>
        <v>0</v>
      </c>
      <c r="X228" s="362">
        <f>MAX(Oncho!AG235,Oncho!BF235)</f>
        <v>0</v>
      </c>
      <c r="Y228" s="362">
        <f>MAX(Oncho!AH235,Oncho!BG235)</f>
        <v>0</v>
      </c>
      <c r="Z228" s="362">
        <f>MAX(Oncho!AI235,Oncho!BH235)</f>
        <v>0</v>
      </c>
      <c r="AA228" s="362">
        <f>MAX(Oncho!AJ235,Oncho!BI235)</f>
        <v>0</v>
      </c>
      <c r="AB228" s="362">
        <f>MAX(COUNTIF(Oncho!AK235,"Yes"),COUNTIF(Oncho!BJ235,"Yes"))</f>
        <v>0</v>
      </c>
      <c r="AC228" s="337"/>
      <c r="AD228" s="362">
        <f>Schisto!P237</f>
        <v>0</v>
      </c>
      <c r="AE228" s="362">
        <f>Schisto!AI237</f>
        <v>0</v>
      </c>
      <c r="AF228" s="362">
        <f>Schisto!AJ237</f>
        <v>0</v>
      </c>
      <c r="AG228" s="362">
        <f>Schisto!AN237</f>
        <v>0</v>
      </c>
      <c r="AH228" s="362">
        <f>Schisto!AO237</f>
        <v>0</v>
      </c>
      <c r="AI228" s="362">
        <f>Schisto!AT237</f>
        <v>0</v>
      </c>
      <c r="AJ228" s="362">
        <f>Schisto!AU237</f>
        <v>0</v>
      </c>
      <c r="AK228" s="362">
        <f>Schisto!AV237</f>
        <v>0</v>
      </c>
      <c r="AL228" s="362">
        <f>Schisto!AW237</f>
        <v>0</v>
      </c>
      <c r="AM228" s="362">
        <f>COUNTIF(Schisto!AX237,"Yes")</f>
        <v>0</v>
      </c>
      <c r="AN228" s="337"/>
      <c r="AO228" s="362">
        <f>STH!P237</f>
        <v>0</v>
      </c>
      <c r="AP228" s="362">
        <f>MAX(STH!AK237,STH!BS237)</f>
        <v>0</v>
      </c>
      <c r="AQ228" s="362">
        <f>MAX(STH!AL237,STH!BT237)</f>
        <v>0</v>
      </c>
      <c r="AR228" s="362">
        <f>MAX(STH!AM237,STH!BU237)</f>
        <v>0</v>
      </c>
      <c r="AS228" s="362">
        <f>MAX(STH!AN237,STH!BV237)</f>
        <v>0</v>
      </c>
      <c r="AT228" s="362">
        <f>MAX(STH!AO237,STH!BW237)</f>
        <v>0</v>
      </c>
      <c r="AU228" s="362">
        <f>MAX(STH!AQ237,STH!BY237)</f>
        <v>0</v>
      </c>
      <c r="AV228" s="362">
        <f>MAX(STH!AR237,STH!BZ237)</f>
        <v>0</v>
      </c>
      <c r="AW228" s="362">
        <f>MAX(STH!AS237,STH!CA237)</f>
        <v>0</v>
      </c>
      <c r="AX228" s="362">
        <f>MAX(STH!AT237,STH!CB237)</f>
        <v>0</v>
      </c>
      <c r="AY228" s="362">
        <f>MAX(STH!AU237,STH!CC237)</f>
        <v>0</v>
      </c>
      <c r="AZ228" s="362">
        <f>MAX(STH!AV237,STH!CD237)</f>
        <v>0</v>
      </c>
      <c r="BA228" s="362">
        <f>MAX(STH!AW237,STH!CE237)</f>
        <v>0</v>
      </c>
      <c r="BB228" s="362">
        <f>MAX(STH!AX237,STH!CF237)</f>
        <v>0</v>
      </c>
      <c r="BC228" s="362">
        <f>MAX(STH!AY237,STH!CG237)</f>
        <v>0</v>
      </c>
      <c r="BD228" s="362">
        <f>MAX(STH!AZ237,STH!CH237)</f>
        <v>0</v>
      </c>
      <c r="BE228" s="362">
        <f>MAX(STH!BA237,STH!CI237)</f>
        <v>0</v>
      </c>
      <c r="BF228" s="362">
        <f>MAX(STH!BB237,STH!CJ237)</f>
        <v>0</v>
      </c>
      <c r="BG228" s="362">
        <f>MAX(COUNTIF(STH!BC237,"Yes"),COUNTIF(STH!CK237,"Yes"))</f>
        <v>0</v>
      </c>
      <c r="BH228" s="337"/>
      <c r="BI228" s="362">
        <f>Trachoma!Q240</f>
        <v>0</v>
      </c>
      <c r="BJ228" s="362">
        <f>Trachoma!AK240</f>
        <v>0</v>
      </c>
      <c r="BK228" s="362">
        <f>Trachoma!AL240</f>
        <v>0</v>
      </c>
      <c r="BL228" s="362">
        <f>Trachoma!AN240</f>
        <v>0</v>
      </c>
      <c r="BM228" s="362">
        <f>Trachoma!AO240</f>
        <v>0</v>
      </c>
      <c r="BN228" s="362">
        <f>Trachoma!AT240</f>
        <v>0</v>
      </c>
      <c r="BO228" s="362">
        <f>Trachoma!AU240</f>
        <v>0</v>
      </c>
      <c r="BP228" s="362">
        <f>Trachoma!AV240</f>
        <v>0</v>
      </c>
      <c r="BQ228" s="362">
        <f>Trachoma!AW240</f>
        <v>0</v>
      </c>
      <c r="BR228" s="362">
        <f>COUNTIF(Trachoma!AX240,"Yes")</f>
        <v>0</v>
      </c>
      <c r="BS228" s="337"/>
      <c r="BT228" s="362">
        <f t="shared" si="44"/>
        <v>0</v>
      </c>
      <c r="BU228" s="362">
        <f t="shared" si="45"/>
        <v>0</v>
      </c>
      <c r="BV228" s="362">
        <f t="shared" si="46"/>
        <v>0</v>
      </c>
      <c r="BW228" s="362">
        <f t="shared" si="47"/>
        <v>0</v>
      </c>
      <c r="BX228" s="362">
        <f t="shared" si="48"/>
        <v>0</v>
      </c>
      <c r="BY228" s="362">
        <f t="shared" si="50"/>
        <v>0</v>
      </c>
      <c r="BZ228" s="362">
        <f t="shared" si="51"/>
        <v>0</v>
      </c>
      <c r="CA228" s="362">
        <f t="shared" si="52"/>
        <v>0</v>
      </c>
      <c r="CB228" s="362">
        <f t="shared" si="53"/>
        <v>0</v>
      </c>
      <c r="CC228" s="362">
        <f t="shared" si="49"/>
        <v>0</v>
      </c>
    </row>
    <row r="229" spans="2:81" x14ac:dyDescent="0.25">
      <c r="B229" s="147">
        <f>Demography!B237</f>
        <v>0</v>
      </c>
      <c r="C229" s="147">
        <f>Demography!C237</f>
        <v>0</v>
      </c>
      <c r="D229" s="148">
        <f>Demography!D237</f>
        <v>0</v>
      </c>
      <c r="E229" s="55"/>
      <c r="F229" s="148">
        <f>LF!M236</f>
        <v>0</v>
      </c>
      <c r="G229" s="148">
        <f>LF!AE236</f>
        <v>0</v>
      </c>
      <c r="H229" s="148">
        <f>LF!AF236</f>
        <v>0</v>
      </c>
      <c r="I229" s="148">
        <f>LF!AH236</f>
        <v>0</v>
      </c>
      <c r="J229" s="148">
        <f>LF!AI236</f>
        <v>0</v>
      </c>
      <c r="K229" s="148">
        <f>LF!AK236</f>
        <v>0</v>
      </c>
      <c r="L229" s="148">
        <f>LF!AM236</f>
        <v>0</v>
      </c>
      <c r="M229" s="148">
        <f>LF!AN236</f>
        <v>0</v>
      </c>
      <c r="N229" s="148">
        <f>LF!AO236</f>
        <v>0</v>
      </c>
      <c r="O229" s="148">
        <f>LF!AP236</f>
        <v>0</v>
      </c>
      <c r="P229" s="148">
        <f>LF!AQ236</f>
        <v>0</v>
      </c>
      <c r="Q229" s="148">
        <f>COUNTIF(LF!AR236,"Yes")</f>
        <v>0</v>
      </c>
      <c r="R229" s="55"/>
      <c r="S229" s="148">
        <f>Oncho!K236</f>
        <v>0</v>
      </c>
      <c r="T229" s="148">
        <f>MAX(Oncho!AB236,Oncho!BA236)</f>
        <v>0</v>
      </c>
      <c r="U229" s="148">
        <f>MAX(Oncho!AC236,Oncho!BB236)</f>
        <v>0</v>
      </c>
      <c r="V229" s="148">
        <f>MAX(Oncho!AE236,Oncho!BD236)</f>
        <v>0</v>
      </c>
      <c r="W229" s="148">
        <f>MAX(Oncho!AF236,Oncho!BE236)</f>
        <v>0</v>
      </c>
      <c r="X229" s="148">
        <f>MAX(Oncho!AG236,Oncho!BF236)</f>
        <v>0</v>
      </c>
      <c r="Y229" s="148">
        <f>MAX(Oncho!AH236,Oncho!BG236)</f>
        <v>0</v>
      </c>
      <c r="Z229" s="148">
        <f>MAX(Oncho!AI236,Oncho!BH236)</f>
        <v>0</v>
      </c>
      <c r="AA229" s="148">
        <f>MAX(Oncho!AJ236,Oncho!BI236)</f>
        <v>0</v>
      </c>
      <c r="AB229" s="148">
        <f>MAX(COUNTIF(Oncho!AK236,"Yes"),COUNTIF(Oncho!BJ236,"Yes"))</f>
        <v>0</v>
      </c>
      <c r="AC229" s="55"/>
      <c r="AD229" s="148">
        <f>Schisto!P238</f>
        <v>0</v>
      </c>
      <c r="AE229" s="148">
        <f>Schisto!AI238</f>
        <v>0</v>
      </c>
      <c r="AF229" s="148">
        <f>Schisto!AJ238</f>
        <v>0</v>
      </c>
      <c r="AG229" s="148">
        <f>Schisto!AN238</f>
        <v>0</v>
      </c>
      <c r="AH229" s="148">
        <f>Schisto!AO238</f>
        <v>0</v>
      </c>
      <c r="AI229" s="148">
        <f>Schisto!AT238</f>
        <v>0</v>
      </c>
      <c r="AJ229" s="148">
        <f>Schisto!AU238</f>
        <v>0</v>
      </c>
      <c r="AK229" s="148">
        <f>Schisto!AV238</f>
        <v>0</v>
      </c>
      <c r="AL229" s="148">
        <f>Schisto!AW238</f>
        <v>0</v>
      </c>
      <c r="AM229" s="148">
        <f>COUNTIF(Schisto!AX238,"Yes")</f>
        <v>0</v>
      </c>
      <c r="AN229" s="55"/>
      <c r="AO229" s="148">
        <f>STH!P238</f>
        <v>0</v>
      </c>
      <c r="AP229" s="148">
        <f>MAX(STH!AK238,STH!BS238)</f>
        <v>0</v>
      </c>
      <c r="AQ229" s="148">
        <f>MAX(STH!AL238,STH!BT238)</f>
        <v>0</v>
      </c>
      <c r="AR229" s="148">
        <f>MAX(STH!AM238,STH!BU238)</f>
        <v>0</v>
      </c>
      <c r="AS229" s="148">
        <f>MAX(STH!AN238,STH!BV238)</f>
        <v>0</v>
      </c>
      <c r="AT229" s="148">
        <f>MAX(STH!AO238,STH!BW238)</f>
        <v>0</v>
      </c>
      <c r="AU229" s="148">
        <f>MAX(STH!AQ238,STH!BY238)</f>
        <v>0</v>
      </c>
      <c r="AV229" s="148">
        <f>MAX(STH!AR238,STH!BZ238)</f>
        <v>0</v>
      </c>
      <c r="AW229" s="148">
        <f>MAX(STH!AS238,STH!CA238)</f>
        <v>0</v>
      </c>
      <c r="AX229" s="148">
        <f>MAX(STH!AT238,STH!CB238)</f>
        <v>0</v>
      </c>
      <c r="AY229" s="148">
        <f>MAX(STH!AU238,STH!CC238)</f>
        <v>0</v>
      </c>
      <c r="AZ229" s="148">
        <f>MAX(STH!AV238,STH!CD238)</f>
        <v>0</v>
      </c>
      <c r="BA229" s="148">
        <f>MAX(STH!AW238,STH!CE238)</f>
        <v>0</v>
      </c>
      <c r="BB229" s="148">
        <f>MAX(STH!AX238,STH!CF238)</f>
        <v>0</v>
      </c>
      <c r="BC229" s="148">
        <f>MAX(STH!AY238,STH!CG238)</f>
        <v>0</v>
      </c>
      <c r="BD229" s="148">
        <f>MAX(STH!AZ238,STH!CH238)</f>
        <v>0</v>
      </c>
      <c r="BE229" s="148">
        <f>MAX(STH!BA238,STH!CI238)</f>
        <v>0</v>
      </c>
      <c r="BF229" s="148">
        <f>MAX(STH!BB238,STH!CJ238)</f>
        <v>0</v>
      </c>
      <c r="BG229" s="148">
        <f>MAX(COUNTIF(STH!BC238,"Yes"),COUNTIF(STH!CK238,"Yes"))</f>
        <v>0</v>
      </c>
      <c r="BH229" s="55"/>
      <c r="BI229" s="148">
        <f>Trachoma!Q241</f>
        <v>0</v>
      </c>
      <c r="BJ229" s="148">
        <f>Trachoma!AK241</f>
        <v>0</v>
      </c>
      <c r="BK229" s="148">
        <f>Trachoma!AL241</f>
        <v>0</v>
      </c>
      <c r="BL229" s="148">
        <f>Trachoma!AN241</f>
        <v>0</v>
      </c>
      <c r="BM229" s="148">
        <f>Trachoma!AO241</f>
        <v>0</v>
      </c>
      <c r="BN229" s="148">
        <f>Trachoma!AT241</f>
        <v>0</v>
      </c>
      <c r="BO229" s="148">
        <f>Trachoma!AU241</f>
        <v>0</v>
      </c>
      <c r="BP229" s="148">
        <f>Trachoma!AV241</f>
        <v>0</v>
      </c>
      <c r="BQ229" s="148">
        <f>Trachoma!AW241</f>
        <v>0</v>
      </c>
      <c r="BR229" s="148">
        <f>COUNTIF(Trachoma!AX241,"Yes")</f>
        <v>0</v>
      </c>
      <c r="BS229" s="55"/>
      <c r="BT229" s="148">
        <f t="shared" si="44"/>
        <v>0</v>
      </c>
      <c r="BU229" s="148">
        <f t="shared" si="45"/>
        <v>0</v>
      </c>
      <c r="BV229" s="148">
        <f t="shared" si="46"/>
        <v>0</v>
      </c>
      <c r="BW229" s="148">
        <f t="shared" si="47"/>
        <v>0</v>
      </c>
      <c r="BX229" s="148">
        <f t="shared" si="48"/>
        <v>0</v>
      </c>
      <c r="BY229" s="148">
        <f t="shared" si="50"/>
        <v>0</v>
      </c>
      <c r="BZ229" s="148">
        <f t="shared" si="51"/>
        <v>0</v>
      </c>
      <c r="CA229" s="148">
        <f t="shared" si="52"/>
        <v>0</v>
      </c>
      <c r="CB229" s="148">
        <f t="shared" si="53"/>
        <v>0</v>
      </c>
      <c r="CC229" s="148">
        <f t="shared" si="49"/>
        <v>0</v>
      </c>
    </row>
    <row r="230" spans="2:81" x14ac:dyDescent="0.25">
      <c r="B230" s="361">
        <f>Demography!B238</f>
        <v>0</v>
      </c>
      <c r="C230" s="361">
        <f>Demography!C238</f>
        <v>0</v>
      </c>
      <c r="D230" s="362">
        <f>Demography!D238</f>
        <v>0</v>
      </c>
      <c r="E230" s="337"/>
      <c r="F230" s="362">
        <f>LF!M237</f>
        <v>0</v>
      </c>
      <c r="G230" s="362">
        <f>LF!AE237</f>
        <v>0</v>
      </c>
      <c r="H230" s="362">
        <f>LF!AF237</f>
        <v>0</v>
      </c>
      <c r="I230" s="362">
        <f>LF!AH237</f>
        <v>0</v>
      </c>
      <c r="J230" s="362">
        <f>LF!AI237</f>
        <v>0</v>
      </c>
      <c r="K230" s="362">
        <f>LF!AK237</f>
        <v>0</v>
      </c>
      <c r="L230" s="362">
        <f>LF!AM237</f>
        <v>0</v>
      </c>
      <c r="M230" s="362">
        <f>LF!AN237</f>
        <v>0</v>
      </c>
      <c r="N230" s="362">
        <f>LF!AO237</f>
        <v>0</v>
      </c>
      <c r="O230" s="362">
        <f>LF!AP237</f>
        <v>0</v>
      </c>
      <c r="P230" s="362">
        <f>LF!AQ237</f>
        <v>0</v>
      </c>
      <c r="Q230" s="362">
        <f>COUNTIF(LF!AR237,"Yes")</f>
        <v>0</v>
      </c>
      <c r="R230" s="337"/>
      <c r="S230" s="362">
        <f>Oncho!K237</f>
        <v>0</v>
      </c>
      <c r="T230" s="362">
        <f>MAX(Oncho!AB237,Oncho!BA237)</f>
        <v>0</v>
      </c>
      <c r="U230" s="362">
        <f>MAX(Oncho!AC237,Oncho!BB237)</f>
        <v>0</v>
      </c>
      <c r="V230" s="362">
        <f>MAX(Oncho!AE237,Oncho!BD237)</f>
        <v>0</v>
      </c>
      <c r="W230" s="362">
        <f>MAX(Oncho!AF237,Oncho!BE237)</f>
        <v>0</v>
      </c>
      <c r="X230" s="362">
        <f>MAX(Oncho!AG237,Oncho!BF237)</f>
        <v>0</v>
      </c>
      <c r="Y230" s="362">
        <f>MAX(Oncho!AH237,Oncho!BG237)</f>
        <v>0</v>
      </c>
      <c r="Z230" s="362">
        <f>MAX(Oncho!AI237,Oncho!BH237)</f>
        <v>0</v>
      </c>
      <c r="AA230" s="362">
        <f>MAX(Oncho!AJ237,Oncho!BI237)</f>
        <v>0</v>
      </c>
      <c r="AB230" s="362">
        <f>MAX(COUNTIF(Oncho!AK237,"Yes"),COUNTIF(Oncho!BJ237,"Yes"))</f>
        <v>0</v>
      </c>
      <c r="AC230" s="337"/>
      <c r="AD230" s="362">
        <f>Schisto!P239</f>
        <v>0</v>
      </c>
      <c r="AE230" s="362">
        <f>Schisto!AI239</f>
        <v>0</v>
      </c>
      <c r="AF230" s="362">
        <f>Schisto!AJ239</f>
        <v>0</v>
      </c>
      <c r="AG230" s="362">
        <f>Schisto!AN239</f>
        <v>0</v>
      </c>
      <c r="AH230" s="362">
        <f>Schisto!AO239</f>
        <v>0</v>
      </c>
      <c r="AI230" s="362">
        <f>Schisto!AT239</f>
        <v>0</v>
      </c>
      <c r="AJ230" s="362">
        <f>Schisto!AU239</f>
        <v>0</v>
      </c>
      <c r="AK230" s="362">
        <f>Schisto!AV239</f>
        <v>0</v>
      </c>
      <c r="AL230" s="362">
        <f>Schisto!AW239</f>
        <v>0</v>
      </c>
      <c r="AM230" s="362">
        <f>COUNTIF(Schisto!AX239,"Yes")</f>
        <v>0</v>
      </c>
      <c r="AN230" s="337"/>
      <c r="AO230" s="362">
        <f>STH!P239</f>
        <v>0</v>
      </c>
      <c r="AP230" s="362">
        <f>MAX(STH!AK239,STH!BS239)</f>
        <v>0</v>
      </c>
      <c r="AQ230" s="362">
        <f>MAX(STH!AL239,STH!BT239)</f>
        <v>0</v>
      </c>
      <c r="AR230" s="362">
        <f>MAX(STH!AM239,STH!BU239)</f>
        <v>0</v>
      </c>
      <c r="AS230" s="362">
        <f>MAX(STH!AN239,STH!BV239)</f>
        <v>0</v>
      </c>
      <c r="AT230" s="362">
        <f>MAX(STH!AO239,STH!BW239)</f>
        <v>0</v>
      </c>
      <c r="AU230" s="362">
        <f>MAX(STH!AQ239,STH!BY239)</f>
        <v>0</v>
      </c>
      <c r="AV230" s="362">
        <f>MAX(STH!AR239,STH!BZ239)</f>
        <v>0</v>
      </c>
      <c r="AW230" s="362">
        <f>MAX(STH!AS239,STH!CA239)</f>
        <v>0</v>
      </c>
      <c r="AX230" s="362">
        <f>MAX(STH!AT239,STH!CB239)</f>
        <v>0</v>
      </c>
      <c r="AY230" s="362">
        <f>MAX(STH!AU239,STH!CC239)</f>
        <v>0</v>
      </c>
      <c r="AZ230" s="362">
        <f>MAX(STH!AV239,STH!CD239)</f>
        <v>0</v>
      </c>
      <c r="BA230" s="362">
        <f>MAX(STH!AW239,STH!CE239)</f>
        <v>0</v>
      </c>
      <c r="BB230" s="362">
        <f>MAX(STH!AX239,STH!CF239)</f>
        <v>0</v>
      </c>
      <c r="BC230" s="362">
        <f>MAX(STH!AY239,STH!CG239)</f>
        <v>0</v>
      </c>
      <c r="BD230" s="362">
        <f>MAX(STH!AZ239,STH!CH239)</f>
        <v>0</v>
      </c>
      <c r="BE230" s="362">
        <f>MAX(STH!BA239,STH!CI239)</f>
        <v>0</v>
      </c>
      <c r="BF230" s="362">
        <f>MAX(STH!BB239,STH!CJ239)</f>
        <v>0</v>
      </c>
      <c r="BG230" s="362">
        <f>MAX(COUNTIF(STH!BC239,"Yes"),COUNTIF(STH!CK239,"Yes"))</f>
        <v>0</v>
      </c>
      <c r="BH230" s="337"/>
      <c r="BI230" s="362">
        <f>Trachoma!Q242</f>
        <v>0</v>
      </c>
      <c r="BJ230" s="362">
        <f>Trachoma!AK242</f>
        <v>0</v>
      </c>
      <c r="BK230" s="362">
        <f>Trachoma!AL242</f>
        <v>0</v>
      </c>
      <c r="BL230" s="362">
        <f>Trachoma!AN242</f>
        <v>0</v>
      </c>
      <c r="BM230" s="362">
        <f>Trachoma!AO242</f>
        <v>0</v>
      </c>
      <c r="BN230" s="362">
        <f>Trachoma!AT242</f>
        <v>0</v>
      </c>
      <c r="BO230" s="362">
        <f>Trachoma!AU242</f>
        <v>0</v>
      </c>
      <c r="BP230" s="362">
        <f>Trachoma!AV242</f>
        <v>0</v>
      </c>
      <c r="BQ230" s="362">
        <f>Trachoma!AW242</f>
        <v>0</v>
      </c>
      <c r="BR230" s="362">
        <f>COUNTIF(Trachoma!AX242,"Yes")</f>
        <v>0</v>
      </c>
      <c r="BS230" s="337"/>
      <c r="BT230" s="362">
        <f t="shared" si="44"/>
        <v>0</v>
      </c>
      <c r="BU230" s="362">
        <f t="shared" si="45"/>
        <v>0</v>
      </c>
      <c r="BV230" s="362">
        <f t="shared" si="46"/>
        <v>0</v>
      </c>
      <c r="BW230" s="362">
        <f t="shared" si="47"/>
        <v>0</v>
      </c>
      <c r="BX230" s="362">
        <f t="shared" si="48"/>
        <v>0</v>
      </c>
      <c r="BY230" s="362">
        <f t="shared" si="50"/>
        <v>0</v>
      </c>
      <c r="BZ230" s="362">
        <f t="shared" si="51"/>
        <v>0</v>
      </c>
      <c r="CA230" s="362">
        <f t="shared" si="52"/>
        <v>0</v>
      </c>
      <c r="CB230" s="362">
        <f t="shared" si="53"/>
        <v>0</v>
      </c>
      <c r="CC230" s="362">
        <f t="shared" si="49"/>
        <v>0</v>
      </c>
    </row>
    <row r="231" spans="2:81" x14ac:dyDescent="0.25">
      <c r="B231" s="147">
        <f>Demography!B239</f>
        <v>0</v>
      </c>
      <c r="C231" s="147">
        <f>Demography!C239</f>
        <v>0</v>
      </c>
      <c r="D231" s="148">
        <f>Demography!D239</f>
        <v>0</v>
      </c>
      <c r="E231" s="55"/>
      <c r="F231" s="148">
        <f>LF!M238</f>
        <v>0</v>
      </c>
      <c r="G231" s="148">
        <f>LF!AE238</f>
        <v>0</v>
      </c>
      <c r="H231" s="148">
        <f>LF!AF238</f>
        <v>0</v>
      </c>
      <c r="I231" s="148">
        <f>LF!AH238</f>
        <v>0</v>
      </c>
      <c r="J231" s="148">
        <f>LF!AI238</f>
        <v>0</v>
      </c>
      <c r="K231" s="148">
        <f>LF!AK238</f>
        <v>0</v>
      </c>
      <c r="L231" s="148">
        <f>LF!AM238</f>
        <v>0</v>
      </c>
      <c r="M231" s="148">
        <f>LF!AN238</f>
        <v>0</v>
      </c>
      <c r="N231" s="148">
        <f>LF!AO238</f>
        <v>0</v>
      </c>
      <c r="O231" s="148">
        <f>LF!AP238</f>
        <v>0</v>
      </c>
      <c r="P231" s="148">
        <f>LF!AQ238</f>
        <v>0</v>
      </c>
      <c r="Q231" s="148">
        <f>COUNTIF(LF!AR238,"Yes")</f>
        <v>0</v>
      </c>
      <c r="R231" s="55"/>
      <c r="S231" s="148">
        <f>Oncho!K238</f>
        <v>0</v>
      </c>
      <c r="T231" s="148">
        <f>MAX(Oncho!AB238,Oncho!BA238)</f>
        <v>0</v>
      </c>
      <c r="U231" s="148">
        <f>MAX(Oncho!AC238,Oncho!BB238)</f>
        <v>0</v>
      </c>
      <c r="V231" s="148">
        <f>MAX(Oncho!AE238,Oncho!BD238)</f>
        <v>0</v>
      </c>
      <c r="W231" s="148">
        <f>MAX(Oncho!AF238,Oncho!BE238)</f>
        <v>0</v>
      </c>
      <c r="X231" s="148">
        <f>MAX(Oncho!AG238,Oncho!BF238)</f>
        <v>0</v>
      </c>
      <c r="Y231" s="148">
        <f>MAX(Oncho!AH238,Oncho!BG238)</f>
        <v>0</v>
      </c>
      <c r="Z231" s="148">
        <f>MAX(Oncho!AI238,Oncho!BH238)</f>
        <v>0</v>
      </c>
      <c r="AA231" s="148">
        <f>MAX(Oncho!AJ238,Oncho!BI238)</f>
        <v>0</v>
      </c>
      <c r="AB231" s="148">
        <f>MAX(COUNTIF(Oncho!AK238,"Yes"),COUNTIF(Oncho!BJ238,"Yes"))</f>
        <v>0</v>
      </c>
      <c r="AC231" s="55"/>
      <c r="AD231" s="148">
        <f>Schisto!P240</f>
        <v>0</v>
      </c>
      <c r="AE231" s="148">
        <f>Schisto!AI240</f>
        <v>0</v>
      </c>
      <c r="AF231" s="148">
        <f>Schisto!AJ240</f>
        <v>0</v>
      </c>
      <c r="AG231" s="148">
        <f>Schisto!AN240</f>
        <v>0</v>
      </c>
      <c r="AH231" s="148">
        <f>Schisto!AO240</f>
        <v>0</v>
      </c>
      <c r="AI231" s="148">
        <f>Schisto!AT240</f>
        <v>0</v>
      </c>
      <c r="AJ231" s="148">
        <f>Schisto!AU240</f>
        <v>0</v>
      </c>
      <c r="AK231" s="148">
        <f>Schisto!AV240</f>
        <v>0</v>
      </c>
      <c r="AL231" s="148">
        <f>Schisto!AW240</f>
        <v>0</v>
      </c>
      <c r="AM231" s="148">
        <f>COUNTIF(Schisto!AX240,"Yes")</f>
        <v>0</v>
      </c>
      <c r="AN231" s="55"/>
      <c r="AO231" s="148">
        <f>STH!P240</f>
        <v>0</v>
      </c>
      <c r="AP231" s="148">
        <f>MAX(STH!AK240,STH!BS240)</f>
        <v>0</v>
      </c>
      <c r="AQ231" s="148">
        <f>MAX(STH!AL240,STH!BT240)</f>
        <v>0</v>
      </c>
      <c r="AR231" s="148">
        <f>MAX(STH!AM240,STH!BU240)</f>
        <v>0</v>
      </c>
      <c r="AS231" s="148">
        <f>MAX(STH!AN240,STH!BV240)</f>
        <v>0</v>
      </c>
      <c r="AT231" s="148">
        <f>MAX(STH!AO240,STH!BW240)</f>
        <v>0</v>
      </c>
      <c r="AU231" s="148">
        <f>MAX(STH!AQ240,STH!BY240)</f>
        <v>0</v>
      </c>
      <c r="AV231" s="148">
        <f>MAX(STH!AR240,STH!BZ240)</f>
        <v>0</v>
      </c>
      <c r="AW231" s="148">
        <f>MAX(STH!AS240,STH!CA240)</f>
        <v>0</v>
      </c>
      <c r="AX231" s="148">
        <f>MAX(STH!AT240,STH!CB240)</f>
        <v>0</v>
      </c>
      <c r="AY231" s="148">
        <f>MAX(STH!AU240,STH!CC240)</f>
        <v>0</v>
      </c>
      <c r="AZ231" s="148">
        <f>MAX(STH!AV240,STH!CD240)</f>
        <v>0</v>
      </c>
      <c r="BA231" s="148">
        <f>MAX(STH!AW240,STH!CE240)</f>
        <v>0</v>
      </c>
      <c r="BB231" s="148">
        <f>MAX(STH!AX240,STH!CF240)</f>
        <v>0</v>
      </c>
      <c r="BC231" s="148">
        <f>MAX(STH!AY240,STH!CG240)</f>
        <v>0</v>
      </c>
      <c r="BD231" s="148">
        <f>MAX(STH!AZ240,STH!CH240)</f>
        <v>0</v>
      </c>
      <c r="BE231" s="148">
        <f>MAX(STH!BA240,STH!CI240)</f>
        <v>0</v>
      </c>
      <c r="BF231" s="148">
        <f>MAX(STH!BB240,STH!CJ240)</f>
        <v>0</v>
      </c>
      <c r="BG231" s="148">
        <f>MAX(COUNTIF(STH!BC240,"Yes"),COUNTIF(STH!CK240,"Yes"))</f>
        <v>0</v>
      </c>
      <c r="BH231" s="55"/>
      <c r="BI231" s="148">
        <f>Trachoma!Q243</f>
        <v>0</v>
      </c>
      <c r="BJ231" s="148">
        <f>Trachoma!AK243</f>
        <v>0</v>
      </c>
      <c r="BK231" s="148">
        <f>Trachoma!AL243</f>
        <v>0</v>
      </c>
      <c r="BL231" s="148">
        <f>Trachoma!AN243</f>
        <v>0</v>
      </c>
      <c r="BM231" s="148">
        <f>Trachoma!AO243</f>
        <v>0</v>
      </c>
      <c r="BN231" s="148">
        <f>Trachoma!AT243</f>
        <v>0</v>
      </c>
      <c r="BO231" s="148">
        <f>Trachoma!AU243</f>
        <v>0</v>
      </c>
      <c r="BP231" s="148">
        <f>Trachoma!AV243</f>
        <v>0</v>
      </c>
      <c r="BQ231" s="148">
        <f>Trachoma!AW243</f>
        <v>0</v>
      </c>
      <c r="BR231" s="148">
        <f>COUNTIF(Trachoma!AX243,"Yes")</f>
        <v>0</v>
      </c>
      <c r="BS231" s="55"/>
      <c r="BT231" s="148">
        <f t="shared" si="44"/>
        <v>0</v>
      </c>
      <c r="BU231" s="148">
        <f t="shared" si="45"/>
        <v>0</v>
      </c>
      <c r="BV231" s="148">
        <f t="shared" si="46"/>
        <v>0</v>
      </c>
      <c r="BW231" s="148">
        <f t="shared" si="47"/>
        <v>0</v>
      </c>
      <c r="BX231" s="148">
        <f t="shared" si="48"/>
        <v>0</v>
      </c>
      <c r="BY231" s="148">
        <f t="shared" si="50"/>
        <v>0</v>
      </c>
      <c r="BZ231" s="148">
        <f t="shared" si="51"/>
        <v>0</v>
      </c>
      <c r="CA231" s="148">
        <f t="shared" si="52"/>
        <v>0</v>
      </c>
      <c r="CB231" s="148">
        <f t="shared" si="53"/>
        <v>0</v>
      </c>
      <c r="CC231" s="148">
        <f t="shared" si="49"/>
        <v>0</v>
      </c>
    </row>
    <row r="232" spans="2:81" x14ac:dyDescent="0.25">
      <c r="B232" s="361">
        <f>Demography!B240</f>
        <v>0</v>
      </c>
      <c r="C232" s="361">
        <f>Demography!C240</f>
        <v>0</v>
      </c>
      <c r="D232" s="362">
        <f>Demography!D240</f>
        <v>0</v>
      </c>
      <c r="E232" s="337"/>
      <c r="F232" s="362">
        <f>LF!M239</f>
        <v>0</v>
      </c>
      <c r="G232" s="362">
        <f>LF!AE239</f>
        <v>0</v>
      </c>
      <c r="H232" s="362">
        <f>LF!AF239</f>
        <v>0</v>
      </c>
      <c r="I232" s="362">
        <f>LF!AH239</f>
        <v>0</v>
      </c>
      <c r="J232" s="362">
        <f>LF!AI239</f>
        <v>0</v>
      </c>
      <c r="K232" s="362">
        <f>LF!AK239</f>
        <v>0</v>
      </c>
      <c r="L232" s="362">
        <f>LF!AM239</f>
        <v>0</v>
      </c>
      <c r="M232" s="362">
        <f>LF!AN239</f>
        <v>0</v>
      </c>
      <c r="N232" s="362">
        <f>LF!AO239</f>
        <v>0</v>
      </c>
      <c r="O232" s="362">
        <f>LF!AP239</f>
        <v>0</v>
      </c>
      <c r="P232" s="362">
        <f>LF!AQ239</f>
        <v>0</v>
      </c>
      <c r="Q232" s="362">
        <f>COUNTIF(LF!AR239,"Yes")</f>
        <v>0</v>
      </c>
      <c r="R232" s="337"/>
      <c r="S232" s="362">
        <f>Oncho!K239</f>
        <v>0</v>
      </c>
      <c r="T232" s="362">
        <f>MAX(Oncho!AB239,Oncho!BA239)</f>
        <v>0</v>
      </c>
      <c r="U232" s="362">
        <f>MAX(Oncho!AC239,Oncho!BB239)</f>
        <v>0</v>
      </c>
      <c r="V232" s="362">
        <f>MAX(Oncho!AE239,Oncho!BD239)</f>
        <v>0</v>
      </c>
      <c r="W232" s="362">
        <f>MAX(Oncho!AF239,Oncho!BE239)</f>
        <v>0</v>
      </c>
      <c r="X232" s="362">
        <f>MAX(Oncho!AG239,Oncho!BF239)</f>
        <v>0</v>
      </c>
      <c r="Y232" s="362">
        <f>MAX(Oncho!AH239,Oncho!BG239)</f>
        <v>0</v>
      </c>
      <c r="Z232" s="362">
        <f>MAX(Oncho!AI239,Oncho!BH239)</f>
        <v>0</v>
      </c>
      <c r="AA232" s="362">
        <f>MAX(Oncho!AJ239,Oncho!BI239)</f>
        <v>0</v>
      </c>
      <c r="AB232" s="362">
        <f>MAX(COUNTIF(Oncho!AK239,"Yes"),COUNTIF(Oncho!BJ239,"Yes"))</f>
        <v>0</v>
      </c>
      <c r="AC232" s="337"/>
      <c r="AD232" s="362">
        <f>Schisto!P241</f>
        <v>0</v>
      </c>
      <c r="AE232" s="362">
        <f>Schisto!AI241</f>
        <v>0</v>
      </c>
      <c r="AF232" s="362">
        <f>Schisto!AJ241</f>
        <v>0</v>
      </c>
      <c r="AG232" s="362">
        <f>Schisto!AN241</f>
        <v>0</v>
      </c>
      <c r="AH232" s="362">
        <f>Schisto!AO241</f>
        <v>0</v>
      </c>
      <c r="AI232" s="362">
        <f>Schisto!AT241</f>
        <v>0</v>
      </c>
      <c r="AJ232" s="362">
        <f>Schisto!AU241</f>
        <v>0</v>
      </c>
      <c r="AK232" s="362">
        <f>Schisto!AV241</f>
        <v>0</v>
      </c>
      <c r="AL232" s="362">
        <f>Schisto!AW241</f>
        <v>0</v>
      </c>
      <c r="AM232" s="362">
        <f>COUNTIF(Schisto!AX241,"Yes")</f>
        <v>0</v>
      </c>
      <c r="AN232" s="337"/>
      <c r="AO232" s="362">
        <f>STH!P241</f>
        <v>0</v>
      </c>
      <c r="AP232" s="362">
        <f>MAX(STH!AK241,STH!BS241)</f>
        <v>0</v>
      </c>
      <c r="AQ232" s="362">
        <f>MAX(STH!AL241,STH!BT241)</f>
        <v>0</v>
      </c>
      <c r="AR232" s="362">
        <f>MAX(STH!AM241,STH!BU241)</f>
        <v>0</v>
      </c>
      <c r="AS232" s="362">
        <f>MAX(STH!AN241,STH!BV241)</f>
        <v>0</v>
      </c>
      <c r="AT232" s="362">
        <f>MAX(STH!AO241,STH!BW241)</f>
        <v>0</v>
      </c>
      <c r="AU232" s="362">
        <f>MAX(STH!AQ241,STH!BY241)</f>
        <v>0</v>
      </c>
      <c r="AV232" s="362">
        <f>MAX(STH!AR241,STH!BZ241)</f>
        <v>0</v>
      </c>
      <c r="AW232" s="362">
        <f>MAX(STH!AS241,STH!CA241)</f>
        <v>0</v>
      </c>
      <c r="AX232" s="362">
        <f>MAX(STH!AT241,STH!CB241)</f>
        <v>0</v>
      </c>
      <c r="AY232" s="362">
        <f>MAX(STH!AU241,STH!CC241)</f>
        <v>0</v>
      </c>
      <c r="AZ232" s="362">
        <f>MAX(STH!AV241,STH!CD241)</f>
        <v>0</v>
      </c>
      <c r="BA232" s="362">
        <f>MAX(STH!AW241,STH!CE241)</f>
        <v>0</v>
      </c>
      <c r="BB232" s="362">
        <f>MAX(STH!AX241,STH!CF241)</f>
        <v>0</v>
      </c>
      <c r="BC232" s="362">
        <f>MAX(STH!AY241,STH!CG241)</f>
        <v>0</v>
      </c>
      <c r="BD232" s="362">
        <f>MAX(STH!AZ241,STH!CH241)</f>
        <v>0</v>
      </c>
      <c r="BE232" s="362">
        <f>MAX(STH!BA241,STH!CI241)</f>
        <v>0</v>
      </c>
      <c r="BF232" s="362">
        <f>MAX(STH!BB241,STH!CJ241)</f>
        <v>0</v>
      </c>
      <c r="BG232" s="362">
        <f>MAX(COUNTIF(STH!BC241,"Yes"),COUNTIF(STH!CK241,"Yes"))</f>
        <v>0</v>
      </c>
      <c r="BH232" s="337"/>
      <c r="BI232" s="362">
        <f>Trachoma!Q244</f>
        <v>0</v>
      </c>
      <c r="BJ232" s="362">
        <f>Trachoma!AK244</f>
        <v>0</v>
      </c>
      <c r="BK232" s="362">
        <f>Trachoma!AL244</f>
        <v>0</v>
      </c>
      <c r="BL232" s="362">
        <f>Trachoma!AN244</f>
        <v>0</v>
      </c>
      <c r="BM232" s="362">
        <f>Trachoma!AO244</f>
        <v>0</v>
      </c>
      <c r="BN232" s="362">
        <f>Trachoma!AT244</f>
        <v>0</v>
      </c>
      <c r="BO232" s="362">
        <f>Trachoma!AU244</f>
        <v>0</v>
      </c>
      <c r="BP232" s="362">
        <f>Trachoma!AV244</f>
        <v>0</v>
      </c>
      <c r="BQ232" s="362">
        <f>Trachoma!AW244</f>
        <v>0</v>
      </c>
      <c r="BR232" s="362">
        <f>COUNTIF(Trachoma!AX244,"Yes")</f>
        <v>0</v>
      </c>
      <c r="BS232" s="337"/>
      <c r="BT232" s="362">
        <f t="shared" si="44"/>
        <v>0</v>
      </c>
      <c r="BU232" s="362">
        <f t="shared" si="45"/>
        <v>0</v>
      </c>
      <c r="BV232" s="362">
        <f t="shared" si="46"/>
        <v>0</v>
      </c>
      <c r="BW232" s="362">
        <f t="shared" si="47"/>
        <v>0</v>
      </c>
      <c r="BX232" s="362">
        <f t="shared" si="48"/>
        <v>0</v>
      </c>
      <c r="BY232" s="362">
        <f t="shared" si="50"/>
        <v>0</v>
      </c>
      <c r="BZ232" s="362">
        <f t="shared" si="51"/>
        <v>0</v>
      </c>
      <c r="CA232" s="362">
        <f t="shared" si="52"/>
        <v>0</v>
      </c>
      <c r="CB232" s="362">
        <f t="shared" si="53"/>
        <v>0</v>
      </c>
      <c r="CC232" s="362">
        <f t="shared" si="49"/>
        <v>0</v>
      </c>
    </row>
    <row r="233" spans="2:81" x14ac:dyDescent="0.25">
      <c r="B233" s="147">
        <f>Demography!B241</f>
        <v>0</v>
      </c>
      <c r="C233" s="147">
        <f>Demography!C241</f>
        <v>0</v>
      </c>
      <c r="D233" s="148">
        <f>Demography!D241</f>
        <v>0</v>
      </c>
      <c r="E233" s="55"/>
      <c r="F233" s="148">
        <f>LF!M240</f>
        <v>0</v>
      </c>
      <c r="G233" s="148">
        <f>LF!AE240</f>
        <v>0</v>
      </c>
      <c r="H233" s="148">
        <f>LF!AF240</f>
        <v>0</v>
      </c>
      <c r="I233" s="148">
        <f>LF!AH240</f>
        <v>0</v>
      </c>
      <c r="J233" s="148">
        <f>LF!AI240</f>
        <v>0</v>
      </c>
      <c r="K233" s="148">
        <f>LF!AK240</f>
        <v>0</v>
      </c>
      <c r="L233" s="148">
        <f>LF!AM240</f>
        <v>0</v>
      </c>
      <c r="M233" s="148">
        <f>LF!AN240</f>
        <v>0</v>
      </c>
      <c r="N233" s="148">
        <f>LF!AO240</f>
        <v>0</v>
      </c>
      <c r="O233" s="148">
        <f>LF!AP240</f>
        <v>0</v>
      </c>
      <c r="P233" s="148">
        <f>LF!AQ240</f>
        <v>0</v>
      </c>
      <c r="Q233" s="148">
        <f>COUNTIF(LF!AR240,"Yes")</f>
        <v>0</v>
      </c>
      <c r="R233" s="55"/>
      <c r="S233" s="148">
        <f>Oncho!K240</f>
        <v>0</v>
      </c>
      <c r="T233" s="148">
        <f>MAX(Oncho!AB240,Oncho!BA240)</f>
        <v>0</v>
      </c>
      <c r="U233" s="148">
        <f>MAX(Oncho!AC240,Oncho!BB240)</f>
        <v>0</v>
      </c>
      <c r="V233" s="148">
        <f>MAX(Oncho!AE240,Oncho!BD240)</f>
        <v>0</v>
      </c>
      <c r="W233" s="148">
        <f>MAX(Oncho!AF240,Oncho!BE240)</f>
        <v>0</v>
      </c>
      <c r="X233" s="148">
        <f>MAX(Oncho!AG240,Oncho!BF240)</f>
        <v>0</v>
      </c>
      <c r="Y233" s="148">
        <f>MAX(Oncho!AH240,Oncho!BG240)</f>
        <v>0</v>
      </c>
      <c r="Z233" s="148">
        <f>MAX(Oncho!AI240,Oncho!BH240)</f>
        <v>0</v>
      </c>
      <c r="AA233" s="148">
        <f>MAX(Oncho!AJ240,Oncho!BI240)</f>
        <v>0</v>
      </c>
      <c r="AB233" s="148">
        <f>MAX(COUNTIF(Oncho!AK240,"Yes"),COUNTIF(Oncho!BJ240,"Yes"))</f>
        <v>0</v>
      </c>
      <c r="AC233" s="55"/>
      <c r="AD233" s="148">
        <f>Schisto!P242</f>
        <v>0</v>
      </c>
      <c r="AE233" s="148">
        <f>Schisto!AI242</f>
        <v>0</v>
      </c>
      <c r="AF233" s="148">
        <f>Schisto!AJ242</f>
        <v>0</v>
      </c>
      <c r="AG233" s="148">
        <f>Schisto!AN242</f>
        <v>0</v>
      </c>
      <c r="AH233" s="148">
        <f>Schisto!AO242</f>
        <v>0</v>
      </c>
      <c r="AI233" s="148">
        <f>Schisto!AT242</f>
        <v>0</v>
      </c>
      <c r="AJ233" s="148">
        <f>Schisto!AU242</f>
        <v>0</v>
      </c>
      <c r="AK233" s="148">
        <f>Schisto!AV242</f>
        <v>0</v>
      </c>
      <c r="AL233" s="148">
        <f>Schisto!AW242</f>
        <v>0</v>
      </c>
      <c r="AM233" s="148">
        <f>COUNTIF(Schisto!AX242,"Yes")</f>
        <v>0</v>
      </c>
      <c r="AN233" s="55"/>
      <c r="AO233" s="148">
        <f>STH!P242</f>
        <v>0</v>
      </c>
      <c r="AP233" s="148">
        <f>MAX(STH!AK242,STH!BS242)</f>
        <v>0</v>
      </c>
      <c r="AQ233" s="148">
        <f>MAX(STH!AL242,STH!BT242)</f>
        <v>0</v>
      </c>
      <c r="AR233" s="148">
        <f>MAX(STH!AM242,STH!BU242)</f>
        <v>0</v>
      </c>
      <c r="AS233" s="148">
        <f>MAX(STH!AN242,STH!BV242)</f>
        <v>0</v>
      </c>
      <c r="AT233" s="148">
        <f>MAX(STH!AO242,STH!BW242)</f>
        <v>0</v>
      </c>
      <c r="AU233" s="148">
        <f>MAX(STH!AQ242,STH!BY242)</f>
        <v>0</v>
      </c>
      <c r="AV233" s="148">
        <f>MAX(STH!AR242,STH!BZ242)</f>
        <v>0</v>
      </c>
      <c r="AW233" s="148">
        <f>MAX(STH!AS242,STH!CA242)</f>
        <v>0</v>
      </c>
      <c r="AX233" s="148">
        <f>MAX(STH!AT242,STH!CB242)</f>
        <v>0</v>
      </c>
      <c r="AY233" s="148">
        <f>MAX(STH!AU242,STH!CC242)</f>
        <v>0</v>
      </c>
      <c r="AZ233" s="148">
        <f>MAX(STH!AV242,STH!CD242)</f>
        <v>0</v>
      </c>
      <c r="BA233" s="148">
        <f>MAX(STH!AW242,STH!CE242)</f>
        <v>0</v>
      </c>
      <c r="BB233" s="148">
        <f>MAX(STH!AX242,STH!CF242)</f>
        <v>0</v>
      </c>
      <c r="BC233" s="148">
        <f>MAX(STH!AY242,STH!CG242)</f>
        <v>0</v>
      </c>
      <c r="BD233" s="148">
        <f>MAX(STH!AZ242,STH!CH242)</f>
        <v>0</v>
      </c>
      <c r="BE233" s="148">
        <f>MAX(STH!BA242,STH!CI242)</f>
        <v>0</v>
      </c>
      <c r="BF233" s="148">
        <f>MAX(STH!BB242,STH!CJ242)</f>
        <v>0</v>
      </c>
      <c r="BG233" s="148">
        <f>MAX(COUNTIF(STH!BC242,"Yes"),COUNTIF(STH!CK242,"Yes"))</f>
        <v>0</v>
      </c>
      <c r="BH233" s="55"/>
      <c r="BI233" s="148">
        <f>Trachoma!Q245</f>
        <v>0</v>
      </c>
      <c r="BJ233" s="148">
        <f>Trachoma!AK245</f>
        <v>0</v>
      </c>
      <c r="BK233" s="148">
        <f>Trachoma!AL245</f>
        <v>0</v>
      </c>
      <c r="BL233" s="148">
        <f>Trachoma!AN245</f>
        <v>0</v>
      </c>
      <c r="BM233" s="148">
        <f>Trachoma!AO245</f>
        <v>0</v>
      </c>
      <c r="BN233" s="148">
        <f>Trachoma!AT245</f>
        <v>0</v>
      </c>
      <c r="BO233" s="148">
        <f>Trachoma!AU245</f>
        <v>0</v>
      </c>
      <c r="BP233" s="148">
        <f>Trachoma!AV245</f>
        <v>0</v>
      </c>
      <c r="BQ233" s="148">
        <f>Trachoma!AW245</f>
        <v>0</v>
      </c>
      <c r="BR233" s="148">
        <f>COUNTIF(Trachoma!AX245,"Yes")</f>
        <v>0</v>
      </c>
      <c r="BS233" s="55"/>
      <c r="BT233" s="148">
        <f t="shared" si="44"/>
        <v>0</v>
      </c>
      <c r="BU233" s="148">
        <f t="shared" si="45"/>
        <v>0</v>
      </c>
      <c r="BV233" s="148">
        <f t="shared" si="46"/>
        <v>0</v>
      </c>
      <c r="BW233" s="148">
        <f t="shared" si="47"/>
        <v>0</v>
      </c>
      <c r="BX233" s="148">
        <f t="shared" si="48"/>
        <v>0</v>
      </c>
      <c r="BY233" s="148">
        <f t="shared" si="50"/>
        <v>0</v>
      </c>
      <c r="BZ233" s="148">
        <f t="shared" si="51"/>
        <v>0</v>
      </c>
      <c r="CA233" s="148">
        <f t="shared" si="52"/>
        <v>0</v>
      </c>
      <c r="CB233" s="148">
        <f t="shared" si="53"/>
        <v>0</v>
      </c>
      <c r="CC233" s="148">
        <f t="shared" si="49"/>
        <v>0</v>
      </c>
    </row>
    <row r="234" spans="2:81" x14ac:dyDescent="0.25">
      <c r="B234" s="361">
        <f>Demography!B242</f>
        <v>0</v>
      </c>
      <c r="C234" s="361">
        <f>Demography!C242</f>
        <v>0</v>
      </c>
      <c r="D234" s="362">
        <f>Demography!D242</f>
        <v>0</v>
      </c>
      <c r="E234" s="337"/>
      <c r="F234" s="362">
        <f>LF!M241</f>
        <v>0</v>
      </c>
      <c r="G234" s="362">
        <f>LF!AE241</f>
        <v>0</v>
      </c>
      <c r="H234" s="362">
        <f>LF!AF241</f>
        <v>0</v>
      </c>
      <c r="I234" s="362">
        <f>LF!AH241</f>
        <v>0</v>
      </c>
      <c r="J234" s="362">
        <f>LF!AI241</f>
        <v>0</v>
      </c>
      <c r="K234" s="362">
        <f>LF!AK241</f>
        <v>0</v>
      </c>
      <c r="L234" s="362">
        <f>LF!AM241</f>
        <v>0</v>
      </c>
      <c r="M234" s="362">
        <f>LF!AN241</f>
        <v>0</v>
      </c>
      <c r="N234" s="362">
        <f>LF!AO241</f>
        <v>0</v>
      </c>
      <c r="O234" s="362">
        <f>LF!AP241</f>
        <v>0</v>
      </c>
      <c r="P234" s="362">
        <f>LF!AQ241</f>
        <v>0</v>
      </c>
      <c r="Q234" s="362">
        <f>COUNTIF(LF!AR241,"Yes")</f>
        <v>0</v>
      </c>
      <c r="R234" s="337"/>
      <c r="S234" s="362">
        <f>Oncho!K241</f>
        <v>0</v>
      </c>
      <c r="T234" s="362">
        <f>MAX(Oncho!AB241,Oncho!BA241)</f>
        <v>0</v>
      </c>
      <c r="U234" s="362">
        <f>MAX(Oncho!AC241,Oncho!BB241)</f>
        <v>0</v>
      </c>
      <c r="V234" s="362">
        <f>MAX(Oncho!AE241,Oncho!BD241)</f>
        <v>0</v>
      </c>
      <c r="W234" s="362">
        <f>MAX(Oncho!AF241,Oncho!BE241)</f>
        <v>0</v>
      </c>
      <c r="X234" s="362">
        <f>MAX(Oncho!AG241,Oncho!BF241)</f>
        <v>0</v>
      </c>
      <c r="Y234" s="362">
        <f>MAX(Oncho!AH241,Oncho!BG241)</f>
        <v>0</v>
      </c>
      <c r="Z234" s="362">
        <f>MAX(Oncho!AI241,Oncho!BH241)</f>
        <v>0</v>
      </c>
      <c r="AA234" s="362">
        <f>MAX(Oncho!AJ241,Oncho!BI241)</f>
        <v>0</v>
      </c>
      <c r="AB234" s="362">
        <f>MAX(COUNTIF(Oncho!AK241,"Yes"),COUNTIF(Oncho!BJ241,"Yes"))</f>
        <v>0</v>
      </c>
      <c r="AC234" s="337"/>
      <c r="AD234" s="362">
        <f>Schisto!P243</f>
        <v>0</v>
      </c>
      <c r="AE234" s="362">
        <f>Schisto!AI243</f>
        <v>0</v>
      </c>
      <c r="AF234" s="362">
        <f>Schisto!AJ243</f>
        <v>0</v>
      </c>
      <c r="AG234" s="362">
        <f>Schisto!AN243</f>
        <v>0</v>
      </c>
      <c r="AH234" s="362">
        <f>Schisto!AO243</f>
        <v>0</v>
      </c>
      <c r="AI234" s="362">
        <f>Schisto!AT243</f>
        <v>0</v>
      </c>
      <c r="AJ234" s="362">
        <f>Schisto!AU243</f>
        <v>0</v>
      </c>
      <c r="AK234" s="362">
        <f>Schisto!AV243</f>
        <v>0</v>
      </c>
      <c r="AL234" s="362">
        <f>Schisto!AW243</f>
        <v>0</v>
      </c>
      <c r="AM234" s="362">
        <f>COUNTIF(Schisto!AX243,"Yes")</f>
        <v>0</v>
      </c>
      <c r="AN234" s="337"/>
      <c r="AO234" s="362">
        <f>STH!P243</f>
        <v>0</v>
      </c>
      <c r="AP234" s="362">
        <f>MAX(STH!AK243,STH!BS243)</f>
        <v>0</v>
      </c>
      <c r="AQ234" s="362">
        <f>MAX(STH!AL243,STH!BT243)</f>
        <v>0</v>
      </c>
      <c r="AR234" s="362">
        <f>MAX(STH!AM243,STH!BU243)</f>
        <v>0</v>
      </c>
      <c r="AS234" s="362">
        <f>MAX(STH!AN243,STH!BV243)</f>
        <v>0</v>
      </c>
      <c r="AT234" s="362">
        <f>MAX(STH!AO243,STH!BW243)</f>
        <v>0</v>
      </c>
      <c r="AU234" s="362">
        <f>MAX(STH!AQ243,STH!BY243)</f>
        <v>0</v>
      </c>
      <c r="AV234" s="362">
        <f>MAX(STH!AR243,STH!BZ243)</f>
        <v>0</v>
      </c>
      <c r="AW234" s="362">
        <f>MAX(STH!AS243,STH!CA243)</f>
        <v>0</v>
      </c>
      <c r="AX234" s="362">
        <f>MAX(STH!AT243,STH!CB243)</f>
        <v>0</v>
      </c>
      <c r="AY234" s="362">
        <f>MAX(STH!AU243,STH!CC243)</f>
        <v>0</v>
      </c>
      <c r="AZ234" s="362">
        <f>MAX(STH!AV243,STH!CD243)</f>
        <v>0</v>
      </c>
      <c r="BA234" s="362">
        <f>MAX(STH!AW243,STH!CE243)</f>
        <v>0</v>
      </c>
      <c r="BB234" s="362">
        <f>MAX(STH!AX243,STH!CF243)</f>
        <v>0</v>
      </c>
      <c r="BC234" s="362">
        <f>MAX(STH!AY243,STH!CG243)</f>
        <v>0</v>
      </c>
      <c r="BD234" s="362">
        <f>MAX(STH!AZ243,STH!CH243)</f>
        <v>0</v>
      </c>
      <c r="BE234" s="362">
        <f>MAX(STH!BA243,STH!CI243)</f>
        <v>0</v>
      </c>
      <c r="BF234" s="362">
        <f>MAX(STH!BB243,STH!CJ243)</f>
        <v>0</v>
      </c>
      <c r="BG234" s="362">
        <f>MAX(COUNTIF(STH!BC243,"Yes"),COUNTIF(STH!CK243,"Yes"))</f>
        <v>0</v>
      </c>
      <c r="BH234" s="337"/>
      <c r="BI234" s="362">
        <f>Trachoma!Q246</f>
        <v>0</v>
      </c>
      <c r="BJ234" s="362">
        <f>Trachoma!AK246</f>
        <v>0</v>
      </c>
      <c r="BK234" s="362">
        <f>Trachoma!AL246</f>
        <v>0</v>
      </c>
      <c r="BL234" s="362">
        <f>Trachoma!AN246</f>
        <v>0</v>
      </c>
      <c r="BM234" s="362">
        <f>Trachoma!AO246</f>
        <v>0</v>
      </c>
      <c r="BN234" s="362">
        <f>Trachoma!AT246</f>
        <v>0</v>
      </c>
      <c r="BO234" s="362">
        <f>Trachoma!AU246</f>
        <v>0</v>
      </c>
      <c r="BP234" s="362">
        <f>Trachoma!AV246</f>
        <v>0</v>
      </c>
      <c r="BQ234" s="362">
        <f>Trachoma!AW246</f>
        <v>0</v>
      </c>
      <c r="BR234" s="362">
        <f>COUNTIF(Trachoma!AX246,"Yes")</f>
        <v>0</v>
      </c>
      <c r="BS234" s="337"/>
      <c r="BT234" s="362">
        <f t="shared" si="44"/>
        <v>0</v>
      </c>
      <c r="BU234" s="362">
        <f t="shared" si="45"/>
        <v>0</v>
      </c>
      <c r="BV234" s="362">
        <f t="shared" si="46"/>
        <v>0</v>
      </c>
      <c r="BW234" s="362">
        <f t="shared" si="47"/>
        <v>0</v>
      </c>
      <c r="BX234" s="362">
        <f t="shared" si="48"/>
        <v>0</v>
      </c>
      <c r="BY234" s="362">
        <f t="shared" si="50"/>
        <v>0</v>
      </c>
      <c r="BZ234" s="362">
        <f t="shared" si="51"/>
        <v>0</v>
      </c>
      <c r="CA234" s="362">
        <f t="shared" si="52"/>
        <v>0</v>
      </c>
      <c r="CB234" s="362">
        <f t="shared" si="53"/>
        <v>0</v>
      </c>
      <c r="CC234" s="362">
        <f t="shared" si="49"/>
        <v>0</v>
      </c>
    </row>
    <row r="235" spans="2:81" x14ac:dyDescent="0.25">
      <c r="B235" s="147">
        <f>Demography!B243</f>
        <v>0</v>
      </c>
      <c r="C235" s="147">
        <f>Demography!C243</f>
        <v>0</v>
      </c>
      <c r="D235" s="148">
        <f>Demography!D243</f>
        <v>0</v>
      </c>
      <c r="E235" s="55"/>
      <c r="F235" s="148">
        <f>LF!M242</f>
        <v>0</v>
      </c>
      <c r="G235" s="148">
        <f>LF!AE242</f>
        <v>0</v>
      </c>
      <c r="H235" s="148">
        <f>LF!AF242</f>
        <v>0</v>
      </c>
      <c r="I235" s="148">
        <f>LF!AH242</f>
        <v>0</v>
      </c>
      <c r="J235" s="148">
        <f>LF!AI242</f>
        <v>0</v>
      </c>
      <c r="K235" s="148">
        <f>LF!AK242</f>
        <v>0</v>
      </c>
      <c r="L235" s="148">
        <f>LF!AM242</f>
        <v>0</v>
      </c>
      <c r="M235" s="148">
        <f>LF!AN242</f>
        <v>0</v>
      </c>
      <c r="N235" s="148">
        <f>LF!AO242</f>
        <v>0</v>
      </c>
      <c r="O235" s="148">
        <f>LF!AP242</f>
        <v>0</v>
      </c>
      <c r="P235" s="148">
        <f>LF!AQ242</f>
        <v>0</v>
      </c>
      <c r="Q235" s="148">
        <f>COUNTIF(LF!AR242,"Yes")</f>
        <v>0</v>
      </c>
      <c r="R235" s="55"/>
      <c r="S235" s="148">
        <f>Oncho!K242</f>
        <v>0</v>
      </c>
      <c r="T235" s="148">
        <f>MAX(Oncho!AB242,Oncho!BA242)</f>
        <v>0</v>
      </c>
      <c r="U235" s="148">
        <f>MAX(Oncho!AC242,Oncho!BB242)</f>
        <v>0</v>
      </c>
      <c r="V235" s="148">
        <f>MAX(Oncho!AE242,Oncho!BD242)</f>
        <v>0</v>
      </c>
      <c r="W235" s="148">
        <f>MAX(Oncho!AF242,Oncho!BE242)</f>
        <v>0</v>
      </c>
      <c r="X235" s="148">
        <f>MAX(Oncho!AG242,Oncho!BF242)</f>
        <v>0</v>
      </c>
      <c r="Y235" s="148">
        <f>MAX(Oncho!AH242,Oncho!BG242)</f>
        <v>0</v>
      </c>
      <c r="Z235" s="148">
        <f>MAX(Oncho!AI242,Oncho!BH242)</f>
        <v>0</v>
      </c>
      <c r="AA235" s="148">
        <f>MAX(Oncho!AJ242,Oncho!BI242)</f>
        <v>0</v>
      </c>
      <c r="AB235" s="148">
        <f>MAX(COUNTIF(Oncho!AK242,"Yes"),COUNTIF(Oncho!BJ242,"Yes"))</f>
        <v>0</v>
      </c>
      <c r="AC235" s="55"/>
      <c r="AD235" s="148">
        <f>Schisto!P244</f>
        <v>0</v>
      </c>
      <c r="AE235" s="148">
        <f>Schisto!AI244</f>
        <v>0</v>
      </c>
      <c r="AF235" s="148">
        <f>Schisto!AJ244</f>
        <v>0</v>
      </c>
      <c r="AG235" s="148">
        <f>Schisto!AN244</f>
        <v>0</v>
      </c>
      <c r="AH235" s="148">
        <f>Schisto!AO244</f>
        <v>0</v>
      </c>
      <c r="AI235" s="148">
        <f>Schisto!AT244</f>
        <v>0</v>
      </c>
      <c r="AJ235" s="148">
        <f>Schisto!AU244</f>
        <v>0</v>
      </c>
      <c r="AK235" s="148">
        <f>Schisto!AV244</f>
        <v>0</v>
      </c>
      <c r="AL235" s="148">
        <f>Schisto!AW244</f>
        <v>0</v>
      </c>
      <c r="AM235" s="148">
        <f>COUNTIF(Schisto!AX244,"Yes")</f>
        <v>0</v>
      </c>
      <c r="AN235" s="55"/>
      <c r="AO235" s="148">
        <f>STH!P244</f>
        <v>0</v>
      </c>
      <c r="AP235" s="148">
        <f>MAX(STH!AK244,STH!BS244)</f>
        <v>0</v>
      </c>
      <c r="AQ235" s="148">
        <f>MAX(STH!AL244,STH!BT244)</f>
        <v>0</v>
      </c>
      <c r="AR235" s="148">
        <f>MAX(STH!AM244,STH!BU244)</f>
        <v>0</v>
      </c>
      <c r="AS235" s="148">
        <f>MAX(STH!AN244,STH!BV244)</f>
        <v>0</v>
      </c>
      <c r="AT235" s="148">
        <f>MAX(STH!AO244,STH!BW244)</f>
        <v>0</v>
      </c>
      <c r="AU235" s="148">
        <f>MAX(STH!AQ244,STH!BY244)</f>
        <v>0</v>
      </c>
      <c r="AV235" s="148">
        <f>MAX(STH!AR244,STH!BZ244)</f>
        <v>0</v>
      </c>
      <c r="AW235" s="148">
        <f>MAX(STH!AS244,STH!CA244)</f>
        <v>0</v>
      </c>
      <c r="AX235" s="148">
        <f>MAX(STH!AT244,STH!CB244)</f>
        <v>0</v>
      </c>
      <c r="AY235" s="148">
        <f>MAX(STH!AU244,STH!CC244)</f>
        <v>0</v>
      </c>
      <c r="AZ235" s="148">
        <f>MAX(STH!AV244,STH!CD244)</f>
        <v>0</v>
      </c>
      <c r="BA235" s="148">
        <f>MAX(STH!AW244,STH!CE244)</f>
        <v>0</v>
      </c>
      <c r="BB235" s="148">
        <f>MAX(STH!AX244,STH!CF244)</f>
        <v>0</v>
      </c>
      <c r="BC235" s="148">
        <f>MAX(STH!AY244,STH!CG244)</f>
        <v>0</v>
      </c>
      <c r="BD235" s="148">
        <f>MAX(STH!AZ244,STH!CH244)</f>
        <v>0</v>
      </c>
      <c r="BE235" s="148">
        <f>MAX(STH!BA244,STH!CI244)</f>
        <v>0</v>
      </c>
      <c r="BF235" s="148">
        <f>MAX(STH!BB244,STH!CJ244)</f>
        <v>0</v>
      </c>
      <c r="BG235" s="148">
        <f>MAX(COUNTIF(STH!BC244,"Yes"),COUNTIF(STH!CK244,"Yes"))</f>
        <v>0</v>
      </c>
      <c r="BH235" s="55"/>
      <c r="BI235" s="148">
        <f>Trachoma!Q247</f>
        <v>0</v>
      </c>
      <c r="BJ235" s="148">
        <f>Trachoma!AK247</f>
        <v>0</v>
      </c>
      <c r="BK235" s="148">
        <f>Trachoma!AL247</f>
        <v>0</v>
      </c>
      <c r="BL235" s="148">
        <f>Trachoma!AN247</f>
        <v>0</v>
      </c>
      <c r="BM235" s="148">
        <f>Trachoma!AO247</f>
        <v>0</v>
      </c>
      <c r="BN235" s="148">
        <f>Trachoma!AT247</f>
        <v>0</v>
      </c>
      <c r="BO235" s="148">
        <f>Trachoma!AU247</f>
        <v>0</v>
      </c>
      <c r="BP235" s="148">
        <f>Trachoma!AV247</f>
        <v>0</v>
      </c>
      <c r="BQ235" s="148">
        <f>Trachoma!AW247</f>
        <v>0</v>
      </c>
      <c r="BR235" s="148">
        <f>COUNTIF(Trachoma!AX247,"Yes")</f>
        <v>0</v>
      </c>
      <c r="BS235" s="55"/>
      <c r="BT235" s="148">
        <f t="shared" si="44"/>
        <v>0</v>
      </c>
      <c r="BU235" s="148">
        <f t="shared" si="45"/>
        <v>0</v>
      </c>
      <c r="BV235" s="148">
        <f t="shared" si="46"/>
        <v>0</v>
      </c>
      <c r="BW235" s="148">
        <f t="shared" si="47"/>
        <v>0</v>
      </c>
      <c r="BX235" s="148">
        <f t="shared" si="48"/>
        <v>0</v>
      </c>
      <c r="BY235" s="148">
        <f t="shared" si="50"/>
        <v>0</v>
      </c>
      <c r="BZ235" s="148">
        <f t="shared" si="51"/>
        <v>0</v>
      </c>
      <c r="CA235" s="148">
        <f t="shared" si="52"/>
        <v>0</v>
      </c>
      <c r="CB235" s="148">
        <f t="shared" si="53"/>
        <v>0</v>
      </c>
      <c r="CC235" s="148">
        <f t="shared" si="49"/>
        <v>0</v>
      </c>
    </row>
    <row r="236" spans="2:81" x14ac:dyDescent="0.25">
      <c r="B236" s="361">
        <f>Demography!B244</f>
        <v>0</v>
      </c>
      <c r="C236" s="361">
        <f>Demography!C244</f>
        <v>0</v>
      </c>
      <c r="D236" s="362">
        <f>Demography!D244</f>
        <v>0</v>
      </c>
      <c r="E236" s="337"/>
      <c r="F236" s="362">
        <f>LF!M243</f>
        <v>0</v>
      </c>
      <c r="G236" s="362">
        <f>LF!AE243</f>
        <v>0</v>
      </c>
      <c r="H236" s="362">
        <f>LF!AF243</f>
        <v>0</v>
      </c>
      <c r="I236" s="362">
        <f>LF!AH243</f>
        <v>0</v>
      </c>
      <c r="J236" s="362">
        <f>LF!AI243</f>
        <v>0</v>
      </c>
      <c r="K236" s="362">
        <f>LF!AK243</f>
        <v>0</v>
      </c>
      <c r="L236" s="362">
        <f>LF!AM243</f>
        <v>0</v>
      </c>
      <c r="M236" s="362">
        <f>LF!AN243</f>
        <v>0</v>
      </c>
      <c r="N236" s="362">
        <f>LF!AO243</f>
        <v>0</v>
      </c>
      <c r="O236" s="362">
        <f>LF!AP243</f>
        <v>0</v>
      </c>
      <c r="P236" s="362">
        <f>LF!AQ243</f>
        <v>0</v>
      </c>
      <c r="Q236" s="362">
        <f>COUNTIF(LF!AR243,"Yes")</f>
        <v>0</v>
      </c>
      <c r="R236" s="337"/>
      <c r="S236" s="362">
        <f>Oncho!K243</f>
        <v>0</v>
      </c>
      <c r="T236" s="362">
        <f>MAX(Oncho!AB243,Oncho!BA243)</f>
        <v>0</v>
      </c>
      <c r="U236" s="362">
        <f>MAX(Oncho!AC243,Oncho!BB243)</f>
        <v>0</v>
      </c>
      <c r="V236" s="362">
        <f>MAX(Oncho!AE243,Oncho!BD243)</f>
        <v>0</v>
      </c>
      <c r="W236" s="362">
        <f>MAX(Oncho!AF243,Oncho!BE243)</f>
        <v>0</v>
      </c>
      <c r="X236" s="362">
        <f>MAX(Oncho!AG243,Oncho!BF243)</f>
        <v>0</v>
      </c>
      <c r="Y236" s="362">
        <f>MAX(Oncho!AH243,Oncho!BG243)</f>
        <v>0</v>
      </c>
      <c r="Z236" s="362">
        <f>MAX(Oncho!AI243,Oncho!BH243)</f>
        <v>0</v>
      </c>
      <c r="AA236" s="362">
        <f>MAX(Oncho!AJ243,Oncho!BI243)</f>
        <v>0</v>
      </c>
      <c r="AB236" s="362">
        <f>MAX(COUNTIF(Oncho!AK243,"Yes"),COUNTIF(Oncho!BJ243,"Yes"))</f>
        <v>0</v>
      </c>
      <c r="AC236" s="337"/>
      <c r="AD236" s="362">
        <f>Schisto!P245</f>
        <v>0</v>
      </c>
      <c r="AE236" s="362">
        <f>Schisto!AI245</f>
        <v>0</v>
      </c>
      <c r="AF236" s="362">
        <f>Schisto!AJ245</f>
        <v>0</v>
      </c>
      <c r="AG236" s="362">
        <f>Schisto!AN245</f>
        <v>0</v>
      </c>
      <c r="AH236" s="362">
        <f>Schisto!AO245</f>
        <v>0</v>
      </c>
      <c r="AI236" s="362">
        <f>Schisto!AT245</f>
        <v>0</v>
      </c>
      <c r="AJ236" s="362">
        <f>Schisto!AU245</f>
        <v>0</v>
      </c>
      <c r="AK236" s="362">
        <f>Schisto!AV245</f>
        <v>0</v>
      </c>
      <c r="AL236" s="362">
        <f>Schisto!AW245</f>
        <v>0</v>
      </c>
      <c r="AM236" s="362">
        <f>COUNTIF(Schisto!AX245,"Yes")</f>
        <v>0</v>
      </c>
      <c r="AN236" s="337"/>
      <c r="AO236" s="362">
        <f>STH!P245</f>
        <v>0</v>
      </c>
      <c r="AP236" s="362">
        <f>MAX(STH!AK245,STH!BS245)</f>
        <v>0</v>
      </c>
      <c r="AQ236" s="362">
        <f>MAX(STH!AL245,STH!BT245)</f>
        <v>0</v>
      </c>
      <c r="AR236" s="362">
        <f>MAX(STH!AM245,STH!BU245)</f>
        <v>0</v>
      </c>
      <c r="AS236" s="362">
        <f>MAX(STH!AN245,STH!BV245)</f>
        <v>0</v>
      </c>
      <c r="AT236" s="362">
        <f>MAX(STH!AO245,STH!BW245)</f>
        <v>0</v>
      </c>
      <c r="AU236" s="362">
        <f>MAX(STH!AQ245,STH!BY245)</f>
        <v>0</v>
      </c>
      <c r="AV236" s="362">
        <f>MAX(STH!AR245,STH!BZ245)</f>
        <v>0</v>
      </c>
      <c r="AW236" s="362">
        <f>MAX(STH!AS245,STH!CA245)</f>
        <v>0</v>
      </c>
      <c r="AX236" s="362">
        <f>MAX(STH!AT245,STH!CB245)</f>
        <v>0</v>
      </c>
      <c r="AY236" s="362">
        <f>MAX(STH!AU245,STH!CC245)</f>
        <v>0</v>
      </c>
      <c r="AZ236" s="362">
        <f>MAX(STH!AV245,STH!CD245)</f>
        <v>0</v>
      </c>
      <c r="BA236" s="362">
        <f>MAX(STH!AW245,STH!CE245)</f>
        <v>0</v>
      </c>
      <c r="BB236" s="362">
        <f>MAX(STH!AX245,STH!CF245)</f>
        <v>0</v>
      </c>
      <c r="BC236" s="362">
        <f>MAX(STH!AY245,STH!CG245)</f>
        <v>0</v>
      </c>
      <c r="BD236" s="362">
        <f>MAX(STH!AZ245,STH!CH245)</f>
        <v>0</v>
      </c>
      <c r="BE236" s="362">
        <f>MAX(STH!BA245,STH!CI245)</f>
        <v>0</v>
      </c>
      <c r="BF236" s="362">
        <f>MAX(STH!BB245,STH!CJ245)</f>
        <v>0</v>
      </c>
      <c r="BG236" s="362">
        <f>MAX(COUNTIF(STH!BC245,"Yes"),COUNTIF(STH!CK245,"Yes"))</f>
        <v>0</v>
      </c>
      <c r="BH236" s="337"/>
      <c r="BI236" s="362">
        <f>Trachoma!Q248</f>
        <v>0</v>
      </c>
      <c r="BJ236" s="362">
        <f>Trachoma!AK248</f>
        <v>0</v>
      </c>
      <c r="BK236" s="362">
        <f>Trachoma!AL248</f>
        <v>0</v>
      </c>
      <c r="BL236" s="362">
        <f>Trachoma!AN248</f>
        <v>0</v>
      </c>
      <c r="BM236" s="362">
        <f>Trachoma!AO248</f>
        <v>0</v>
      </c>
      <c r="BN236" s="362">
        <f>Trachoma!AT248</f>
        <v>0</v>
      </c>
      <c r="BO236" s="362">
        <f>Trachoma!AU248</f>
        <v>0</v>
      </c>
      <c r="BP236" s="362">
        <f>Trachoma!AV248</f>
        <v>0</v>
      </c>
      <c r="BQ236" s="362">
        <f>Trachoma!AW248</f>
        <v>0</v>
      </c>
      <c r="BR236" s="362">
        <f>COUNTIF(Trachoma!AX248,"Yes")</f>
        <v>0</v>
      </c>
      <c r="BS236" s="337"/>
      <c r="BT236" s="362">
        <f t="shared" si="44"/>
        <v>0</v>
      </c>
      <c r="BU236" s="362">
        <f t="shared" si="45"/>
        <v>0</v>
      </c>
      <c r="BV236" s="362">
        <f t="shared" si="46"/>
        <v>0</v>
      </c>
      <c r="BW236" s="362">
        <f t="shared" si="47"/>
        <v>0</v>
      </c>
      <c r="BX236" s="362">
        <f t="shared" si="48"/>
        <v>0</v>
      </c>
      <c r="BY236" s="362">
        <f t="shared" si="50"/>
        <v>0</v>
      </c>
      <c r="BZ236" s="362">
        <f t="shared" si="51"/>
        <v>0</v>
      </c>
      <c r="CA236" s="362">
        <f t="shared" si="52"/>
        <v>0</v>
      </c>
      <c r="CB236" s="362">
        <f t="shared" si="53"/>
        <v>0</v>
      </c>
      <c r="CC236" s="362">
        <f t="shared" si="49"/>
        <v>0</v>
      </c>
    </row>
    <row r="237" spans="2:81" x14ac:dyDescent="0.25">
      <c r="B237" s="147">
        <f>Demography!B245</f>
        <v>0</v>
      </c>
      <c r="C237" s="147">
        <f>Demography!C245</f>
        <v>0</v>
      </c>
      <c r="D237" s="148">
        <f>Demography!D245</f>
        <v>0</v>
      </c>
      <c r="E237" s="55"/>
      <c r="F237" s="148">
        <f>LF!M244</f>
        <v>0</v>
      </c>
      <c r="G237" s="148">
        <f>LF!AE244</f>
        <v>0</v>
      </c>
      <c r="H237" s="148">
        <f>LF!AF244</f>
        <v>0</v>
      </c>
      <c r="I237" s="148">
        <f>LF!AH244</f>
        <v>0</v>
      </c>
      <c r="J237" s="148">
        <f>LF!AI244</f>
        <v>0</v>
      </c>
      <c r="K237" s="148">
        <f>LF!AK244</f>
        <v>0</v>
      </c>
      <c r="L237" s="148">
        <f>LF!AM244</f>
        <v>0</v>
      </c>
      <c r="M237" s="148">
        <f>LF!AN244</f>
        <v>0</v>
      </c>
      <c r="N237" s="148">
        <f>LF!AO244</f>
        <v>0</v>
      </c>
      <c r="O237" s="148">
        <f>LF!AP244</f>
        <v>0</v>
      </c>
      <c r="P237" s="148">
        <f>LF!AQ244</f>
        <v>0</v>
      </c>
      <c r="Q237" s="148">
        <f>COUNTIF(LF!AR244,"Yes")</f>
        <v>0</v>
      </c>
      <c r="R237" s="55"/>
      <c r="S237" s="148">
        <f>Oncho!K244</f>
        <v>0</v>
      </c>
      <c r="T237" s="148">
        <f>MAX(Oncho!AB244,Oncho!BA244)</f>
        <v>0</v>
      </c>
      <c r="U237" s="148">
        <f>MAX(Oncho!AC244,Oncho!BB244)</f>
        <v>0</v>
      </c>
      <c r="V237" s="148">
        <f>MAX(Oncho!AE244,Oncho!BD244)</f>
        <v>0</v>
      </c>
      <c r="W237" s="148">
        <f>MAX(Oncho!AF244,Oncho!BE244)</f>
        <v>0</v>
      </c>
      <c r="X237" s="148">
        <f>MAX(Oncho!AG244,Oncho!BF244)</f>
        <v>0</v>
      </c>
      <c r="Y237" s="148">
        <f>MAX(Oncho!AH244,Oncho!BG244)</f>
        <v>0</v>
      </c>
      <c r="Z237" s="148">
        <f>MAX(Oncho!AI244,Oncho!BH244)</f>
        <v>0</v>
      </c>
      <c r="AA237" s="148">
        <f>MAX(Oncho!AJ244,Oncho!BI244)</f>
        <v>0</v>
      </c>
      <c r="AB237" s="148">
        <f>MAX(COUNTIF(Oncho!AK244,"Yes"),COUNTIF(Oncho!BJ244,"Yes"))</f>
        <v>0</v>
      </c>
      <c r="AC237" s="55"/>
      <c r="AD237" s="148">
        <f>Schisto!P246</f>
        <v>0</v>
      </c>
      <c r="AE237" s="148">
        <f>Schisto!AI246</f>
        <v>0</v>
      </c>
      <c r="AF237" s="148">
        <f>Schisto!AJ246</f>
        <v>0</v>
      </c>
      <c r="AG237" s="148">
        <f>Schisto!AN246</f>
        <v>0</v>
      </c>
      <c r="AH237" s="148">
        <f>Schisto!AO246</f>
        <v>0</v>
      </c>
      <c r="AI237" s="148">
        <f>Schisto!AT246</f>
        <v>0</v>
      </c>
      <c r="AJ237" s="148">
        <f>Schisto!AU246</f>
        <v>0</v>
      </c>
      <c r="AK237" s="148">
        <f>Schisto!AV246</f>
        <v>0</v>
      </c>
      <c r="AL237" s="148">
        <f>Schisto!AW246</f>
        <v>0</v>
      </c>
      <c r="AM237" s="148">
        <f>COUNTIF(Schisto!AX246,"Yes")</f>
        <v>0</v>
      </c>
      <c r="AN237" s="55"/>
      <c r="AO237" s="148">
        <f>STH!P246</f>
        <v>0</v>
      </c>
      <c r="AP237" s="148">
        <f>MAX(STH!AK246,STH!BS246)</f>
        <v>0</v>
      </c>
      <c r="AQ237" s="148">
        <f>MAX(STH!AL246,STH!BT246)</f>
        <v>0</v>
      </c>
      <c r="AR237" s="148">
        <f>MAX(STH!AM246,STH!BU246)</f>
        <v>0</v>
      </c>
      <c r="AS237" s="148">
        <f>MAX(STH!AN246,STH!BV246)</f>
        <v>0</v>
      </c>
      <c r="AT237" s="148">
        <f>MAX(STH!AO246,STH!BW246)</f>
        <v>0</v>
      </c>
      <c r="AU237" s="148">
        <f>MAX(STH!AQ246,STH!BY246)</f>
        <v>0</v>
      </c>
      <c r="AV237" s="148">
        <f>MAX(STH!AR246,STH!BZ246)</f>
        <v>0</v>
      </c>
      <c r="AW237" s="148">
        <f>MAX(STH!AS246,STH!CA246)</f>
        <v>0</v>
      </c>
      <c r="AX237" s="148">
        <f>MAX(STH!AT246,STH!CB246)</f>
        <v>0</v>
      </c>
      <c r="AY237" s="148">
        <f>MAX(STH!AU246,STH!CC246)</f>
        <v>0</v>
      </c>
      <c r="AZ237" s="148">
        <f>MAX(STH!AV246,STH!CD246)</f>
        <v>0</v>
      </c>
      <c r="BA237" s="148">
        <f>MAX(STH!AW246,STH!CE246)</f>
        <v>0</v>
      </c>
      <c r="BB237" s="148">
        <f>MAX(STH!AX246,STH!CF246)</f>
        <v>0</v>
      </c>
      <c r="BC237" s="148">
        <f>MAX(STH!AY246,STH!CG246)</f>
        <v>0</v>
      </c>
      <c r="BD237" s="148">
        <f>MAX(STH!AZ246,STH!CH246)</f>
        <v>0</v>
      </c>
      <c r="BE237" s="148">
        <f>MAX(STH!BA246,STH!CI246)</f>
        <v>0</v>
      </c>
      <c r="BF237" s="148">
        <f>MAX(STH!BB246,STH!CJ246)</f>
        <v>0</v>
      </c>
      <c r="BG237" s="148">
        <f>MAX(COUNTIF(STH!BC246,"Yes"),COUNTIF(STH!CK246,"Yes"))</f>
        <v>0</v>
      </c>
      <c r="BH237" s="55"/>
      <c r="BI237" s="148">
        <f>Trachoma!Q249</f>
        <v>0</v>
      </c>
      <c r="BJ237" s="148">
        <f>Trachoma!AK249</f>
        <v>0</v>
      </c>
      <c r="BK237" s="148">
        <f>Trachoma!AL249</f>
        <v>0</v>
      </c>
      <c r="BL237" s="148">
        <f>Trachoma!AN249</f>
        <v>0</v>
      </c>
      <c r="BM237" s="148">
        <f>Trachoma!AO249</f>
        <v>0</v>
      </c>
      <c r="BN237" s="148">
        <f>Trachoma!AT249</f>
        <v>0</v>
      </c>
      <c r="BO237" s="148">
        <f>Trachoma!AU249</f>
        <v>0</v>
      </c>
      <c r="BP237" s="148">
        <f>Trachoma!AV249</f>
        <v>0</v>
      </c>
      <c r="BQ237" s="148">
        <f>Trachoma!AW249</f>
        <v>0</v>
      </c>
      <c r="BR237" s="148">
        <f>COUNTIF(Trachoma!AX249,"Yes")</f>
        <v>0</v>
      </c>
      <c r="BS237" s="55"/>
      <c r="BT237" s="148">
        <f t="shared" si="44"/>
        <v>0</v>
      </c>
      <c r="BU237" s="148">
        <f t="shared" si="45"/>
        <v>0</v>
      </c>
      <c r="BV237" s="148">
        <f t="shared" si="46"/>
        <v>0</v>
      </c>
      <c r="BW237" s="148">
        <f t="shared" si="47"/>
        <v>0</v>
      </c>
      <c r="BX237" s="148">
        <f t="shared" si="48"/>
        <v>0</v>
      </c>
      <c r="BY237" s="148">
        <f t="shared" si="50"/>
        <v>0</v>
      </c>
      <c r="BZ237" s="148">
        <f t="shared" si="51"/>
        <v>0</v>
      </c>
      <c r="CA237" s="148">
        <f t="shared" si="52"/>
        <v>0</v>
      </c>
      <c r="CB237" s="148">
        <f t="shared" si="53"/>
        <v>0</v>
      </c>
      <c r="CC237" s="148">
        <f t="shared" si="49"/>
        <v>0</v>
      </c>
    </row>
    <row r="238" spans="2:81" x14ac:dyDescent="0.25">
      <c r="B238" s="361">
        <f>Demography!B246</f>
        <v>0</v>
      </c>
      <c r="C238" s="361">
        <f>Demography!C246</f>
        <v>0</v>
      </c>
      <c r="D238" s="362">
        <f>Demography!D246</f>
        <v>0</v>
      </c>
      <c r="E238" s="337"/>
      <c r="F238" s="362">
        <f>LF!M245</f>
        <v>0</v>
      </c>
      <c r="G238" s="362">
        <f>LF!AE245</f>
        <v>0</v>
      </c>
      <c r="H238" s="362">
        <f>LF!AF245</f>
        <v>0</v>
      </c>
      <c r="I238" s="362">
        <f>LF!AH245</f>
        <v>0</v>
      </c>
      <c r="J238" s="362">
        <f>LF!AI245</f>
        <v>0</v>
      </c>
      <c r="K238" s="362">
        <f>LF!AK245</f>
        <v>0</v>
      </c>
      <c r="L238" s="362">
        <f>LF!AM245</f>
        <v>0</v>
      </c>
      <c r="M238" s="362">
        <f>LF!AN245</f>
        <v>0</v>
      </c>
      <c r="N238" s="362">
        <f>LF!AO245</f>
        <v>0</v>
      </c>
      <c r="O238" s="362">
        <f>LF!AP245</f>
        <v>0</v>
      </c>
      <c r="P238" s="362">
        <f>LF!AQ245</f>
        <v>0</v>
      </c>
      <c r="Q238" s="362">
        <f>COUNTIF(LF!AR245,"Yes")</f>
        <v>0</v>
      </c>
      <c r="R238" s="337"/>
      <c r="S238" s="362">
        <f>Oncho!K245</f>
        <v>0</v>
      </c>
      <c r="T238" s="362">
        <f>MAX(Oncho!AB245,Oncho!BA245)</f>
        <v>0</v>
      </c>
      <c r="U238" s="362">
        <f>MAX(Oncho!AC245,Oncho!BB245)</f>
        <v>0</v>
      </c>
      <c r="V238" s="362">
        <f>MAX(Oncho!AE245,Oncho!BD245)</f>
        <v>0</v>
      </c>
      <c r="W238" s="362">
        <f>MAX(Oncho!AF245,Oncho!BE245)</f>
        <v>0</v>
      </c>
      <c r="X238" s="362">
        <f>MAX(Oncho!AG245,Oncho!BF245)</f>
        <v>0</v>
      </c>
      <c r="Y238" s="362">
        <f>MAX(Oncho!AH245,Oncho!BG245)</f>
        <v>0</v>
      </c>
      <c r="Z238" s="362">
        <f>MAX(Oncho!AI245,Oncho!BH245)</f>
        <v>0</v>
      </c>
      <c r="AA238" s="362">
        <f>MAX(Oncho!AJ245,Oncho!BI245)</f>
        <v>0</v>
      </c>
      <c r="AB238" s="362">
        <f>MAX(COUNTIF(Oncho!AK245,"Yes"),COUNTIF(Oncho!BJ245,"Yes"))</f>
        <v>0</v>
      </c>
      <c r="AC238" s="337"/>
      <c r="AD238" s="362">
        <f>Schisto!P247</f>
        <v>0</v>
      </c>
      <c r="AE238" s="362">
        <f>Schisto!AI247</f>
        <v>0</v>
      </c>
      <c r="AF238" s="362">
        <f>Schisto!AJ247</f>
        <v>0</v>
      </c>
      <c r="AG238" s="362">
        <f>Schisto!AN247</f>
        <v>0</v>
      </c>
      <c r="AH238" s="362">
        <f>Schisto!AO247</f>
        <v>0</v>
      </c>
      <c r="AI238" s="362">
        <f>Schisto!AT247</f>
        <v>0</v>
      </c>
      <c r="AJ238" s="362">
        <f>Schisto!AU247</f>
        <v>0</v>
      </c>
      <c r="AK238" s="362">
        <f>Schisto!AV247</f>
        <v>0</v>
      </c>
      <c r="AL238" s="362">
        <f>Schisto!AW247</f>
        <v>0</v>
      </c>
      <c r="AM238" s="362">
        <f>COUNTIF(Schisto!AX247,"Yes")</f>
        <v>0</v>
      </c>
      <c r="AN238" s="337"/>
      <c r="AO238" s="362">
        <f>STH!P247</f>
        <v>0</v>
      </c>
      <c r="AP238" s="362">
        <f>MAX(STH!AK247,STH!BS247)</f>
        <v>0</v>
      </c>
      <c r="AQ238" s="362">
        <f>MAX(STH!AL247,STH!BT247)</f>
        <v>0</v>
      </c>
      <c r="AR238" s="362">
        <f>MAX(STH!AM247,STH!BU247)</f>
        <v>0</v>
      </c>
      <c r="AS238" s="362">
        <f>MAX(STH!AN247,STH!BV247)</f>
        <v>0</v>
      </c>
      <c r="AT238" s="362">
        <f>MAX(STH!AO247,STH!BW247)</f>
        <v>0</v>
      </c>
      <c r="AU238" s="362">
        <f>MAX(STH!AQ247,STH!BY247)</f>
        <v>0</v>
      </c>
      <c r="AV238" s="362">
        <f>MAX(STH!AR247,STH!BZ247)</f>
        <v>0</v>
      </c>
      <c r="AW238" s="362">
        <f>MAX(STH!AS247,STH!CA247)</f>
        <v>0</v>
      </c>
      <c r="AX238" s="362">
        <f>MAX(STH!AT247,STH!CB247)</f>
        <v>0</v>
      </c>
      <c r="AY238" s="362">
        <f>MAX(STH!AU247,STH!CC247)</f>
        <v>0</v>
      </c>
      <c r="AZ238" s="362">
        <f>MAX(STH!AV247,STH!CD247)</f>
        <v>0</v>
      </c>
      <c r="BA238" s="362">
        <f>MAX(STH!AW247,STH!CE247)</f>
        <v>0</v>
      </c>
      <c r="BB238" s="362">
        <f>MAX(STH!AX247,STH!CF247)</f>
        <v>0</v>
      </c>
      <c r="BC238" s="362">
        <f>MAX(STH!AY247,STH!CG247)</f>
        <v>0</v>
      </c>
      <c r="BD238" s="362">
        <f>MAX(STH!AZ247,STH!CH247)</f>
        <v>0</v>
      </c>
      <c r="BE238" s="362">
        <f>MAX(STH!BA247,STH!CI247)</f>
        <v>0</v>
      </c>
      <c r="BF238" s="362">
        <f>MAX(STH!BB247,STH!CJ247)</f>
        <v>0</v>
      </c>
      <c r="BG238" s="362">
        <f>MAX(COUNTIF(STH!BC247,"Yes"),COUNTIF(STH!CK247,"Yes"))</f>
        <v>0</v>
      </c>
      <c r="BH238" s="337"/>
      <c r="BI238" s="362">
        <f>Trachoma!Q250</f>
        <v>0</v>
      </c>
      <c r="BJ238" s="362">
        <f>Trachoma!AK250</f>
        <v>0</v>
      </c>
      <c r="BK238" s="362">
        <f>Trachoma!AL250</f>
        <v>0</v>
      </c>
      <c r="BL238" s="362">
        <f>Trachoma!AN250</f>
        <v>0</v>
      </c>
      <c r="BM238" s="362">
        <f>Trachoma!AO250</f>
        <v>0</v>
      </c>
      <c r="BN238" s="362">
        <f>Trachoma!AT250</f>
        <v>0</v>
      </c>
      <c r="BO238" s="362">
        <f>Trachoma!AU250</f>
        <v>0</v>
      </c>
      <c r="BP238" s="362">
        <f>Trachoma!AV250</f>
        <v>0</v>
      </c>
      <c r="BQ238" s="362">
        <f>Trachoma!AW250</f>
        <v>0</v>
      </c>
      <c r="BR238" s="362">
        <f>COUNTIF(Trachoma!AX250,"Yes")</f>
        <v>0</v>
      </c>
      <c r="BS238" s="337"/>
      <c r="BT238" s="362">
        <f t="shared" si="44"/>
        <v>0</v>
      </c>
      <c r="BU238" s="362">
        <f t="shared" si="45"/>
        <v>0</v>
      </c>
      <c r="BV238" s="362">
        <f t="shared" si="46"/>
        <v>0</v>
      </c>
      <c r="BW238" s="362">
        <f t="shared" si="47"/>
        <v>0</v>
      </c>
      <c r="BX238" s="362">
        <f t="shared" si="48"/>
        <v>0</v>
      </c>
      <c r="BY238" s="362">
        <f t="shared" si="50"/>
        <v>0</v>
      </c>
      <c r="BZ238" s="362">
        <f t="shared" si="51"/>
        <v>0</v>
      </c>
      <c r="CA238" s="362">
        <f t="shared" si="52"/>
        <v>0</v>
      </c>
      <c r="CB238" s="362">
        <f t="shared" si="53"/>
        <v>0</v>
      </c>
      <c r="CC238" s="362">
        <f t="shared" si="49"/>
        <v>0</v>
      </c>
    </row>
    <row r="239" spans="2:81" x14ac:dyDescent="0.25">
      <c r="B239" s="147">
        <f>Demography!B247</f>
        <v>0</v>
      </c>
      <c r="C239" s="147">
        <f>Demography!C247</f>
        <v>0</v>
      </c>
      <c r="D239" s="148">
        <f>Demography!D247</f>
        <v>0</v>
      </c>
      <c r="E239" s="55"/>
      <c r="F239" s="148">
        <f>LF!M246</f>
        <v>0</v>
      </c>
      <c r="G239" s="148">
        <f>LF!AE246</f>
        <v>0</v>
      </c>
      <c r="H239" s="148">
        <f>LF!AF246</f>
        <v>0</v>
      </c>
      <c r="I239" s="148">
        <f>LF!AH246</f>
        <v>0</v>
      </c>
      <c r="J239" s="148">
        <f>LF!AI246</f>
        <v>0</v>
      </c>
      <c r="K239" s="148">
        <f>LF!AK246</f>
        <v>0</v>
      </c>
      <c r="L239" s="148">
        <f>LF!AM246</f>
        <v>0</v>
      </c>
      <c r="M239" s="148">
        <f>LF!AN246</f>
        <v>0</v>
      </c>
      <c r="N239" s="148">
        <f>LF!AO246</f>
        <v>0</v>
      </c>
      <c r="O239" s="148">
        <f>LF!AP246</f>
        <v>0</v>
      </c>
      <c r="P239" s="148">
        <f>LF!AQ246</f>
        <v>0</v>
      </c>
      <c r="Q239" s="148">
        <f>COUNTIF(LF!AR246,"Yes")</f>
        <v>0</v>
      </c>
      <c r="R239" s="55"/>
      <c r="S239" s="148">
        <f>Oncho!K246</f>
        <v>0</v>
      </c>
      <c r="T239" s="148">
        <f>MAX(Oncho!AB246,Oncho!BA246)</f>
        <v>0</v>
      </c>
      <c r="U239" s="148">
        <f>MAX(Oncho!AC246,Oncho!BB246)</f>
        <v>0</v>
      </c>
      <c r="V239" s="148">
        <f>MAX(Oncho!AE246,Oncho!BD246)</f>
        <v>0</v>
      </c>
      <c r="W239" s="148">
        <f>MAX(Oncho!AF246,Oncho!BE246)</f>
        <v>0</v>
      </c>
      <c r="X239" s="148">
        <f>MAX(Oncho!AG246,Oncho!BF246)</f>
        <v>0</v>
      </c>
      <c r="Y239" s="148">
        <f>MAX(Oncho!AH246,Oncho!BG246)</f>
        <v>0</v>
      </c>
      <c r="Z239" s="148">
        <f>MAX(Oncho!AI246,Oncho!BH246)</f>
        <v>0</v>
      </c>
      <c r="AA239" s="148">
        <f>MAX(Oncho!AJ246,Oncho!BI246)</f>
        <v>0</v>
      </c>
      <c r="AB239" s="148">
        <f>MAX(COUNTIF(Oncho!AK246,"Yes"),COUNTIF(Oncho!BJ246,"Yes"))</f>
        <v>0</v>
      </c>
      <c r="AC239" s="55"/>
      <c r="AD239" s="148">
        <f>Schisto!P248</f>
        <v>0</v>
      </c>
      <c r="AE239" s="148">
        <f>Schisto!AI248</f>
        <v>0</v>
      </c>
      <c r="AF239" s="148">
        <f>Schisto!AJ248</f>
        <v>0</v>
      </c>
      <c r="AG239" s="148">
        <f>Schisto!AN248</f>
        <v>0</v>
      </c>
      <c r="AH239" s="148">
        <f>Schisto!AO248</f>
        <v>0</v>
      </c>
      <c r="AI239" s="148">
        <f>Schisto!AT248</f>
        <v>0</v>
      </c>
      <c r="AJ239" s="148">
        <f>Schisto!AU248</f>
        <v>0</v>
      </c>
      <c r="AK239" s="148">
        <f>Schisto!AV248</f>
        <v>0</v>
      </c>
      <c r="AL239" s="148">
        <f>Schisto!AW248</f>
        <v>0</v>
      </c>
      <c r="AM239" s="148">
        <f>COUNTIF(Schisto!AX248,"Yes")</f>
        <v>0</v>
      </c>
      <c r="AN239" s="55"/>
      <c r="AO239" s="148">
        <f>STH!P248</f>
        <v>0</v>
      </c>
      <c r="AP239" s="148">
        <f>MAX(STH!AK248,STH!BS248)</f>
        <v>0</v>
      </c>
      <c r="AQ239" s="148">
        <f>MAX(STH!AL248,STH!BT248)</f>
        <v>0</v>
      </c>
      <c r="AR239" s="148">
        <f>MAX(STH!AM248,STH!BU248)</f>
        <v>0</v>
      </c>
      <c r="AS239" s="148">
        <f>MAX(STH!AN248,STH!BV248)</f>
        <v>0</v>
      </c>
      <c r="AT239" s="148">
        <f>MAX(STH!AO248,STH!BW248)</f>
        <v>0</v>
      </c>
      <c r="AU239" s="148">
        <f>MAX(STH!AQ248,STH!BY248)</f>
        <v>0</v>
      </c>
      <c r="AV239" s="148">
        <f>MAX(STH!AR248,STH!BZ248)</f>
        <v>0</v>
      </c>
      <c r="AW239" s="148">
        <f>MAX(STH!AS248,STH!CA248)</f>
        <v>0</v>
      </c>
      <c r="AX239" s="148">
        <f>MAX(STH!AT248,STH!CB248)</f>
        <v>0</v>
      </c>
      <c r="AY239" s="148">
        <f>MAX(STH!AU248,STH!CC248)</f>
        <v>0</v>
      </c>
      <c r="AZ239" s="148">
        <f>MAX(STH!AV248,STH!CD248)</f>
        <v>0</v>
      </c>
      <c r="BA239" s="148">
        <f>MAX(STH!AW248,STH!CE248)</f>
        <v>0</v>
      </c>
      <c r="BB239" s="148">
        <f>MAX(STH!AX248,STH!CF248)</f>
        <v>0</v>
      </c>
      <c r="BC239" s="148">
        <f>MAX(STH!AY248,STH!CG248)</f>
        <v>0</v>
      </c>
      <c r="BD239" s="148">
        <f>MAX(STH!AZ248,STH!CH248)</f>
        <v>0</v>
      </c>
      <c r="BE239" s="148">
        <f>MAX(STH!BA248,STH!CI248)</f>
        <v>0</v>
      </c>
      <c r="BF239" s="148">
        <f>MAX(STH!BB248,STH!CJ248)</f>
        <v>0</v>
      </c>
      <c r="BG239" s="148">
        <f>MAX(COUNTIF(STH!BC248,"Yes"),COUNTIF(STH!CK248,"Yes"))</f>
        <v>0</v>
      </c>
      <c r="BH239" s="55"/>
      <c r="BI239" s="148">
        <f>Trachoma!Q251</f>
        <v>0</v>
      </c>
      <c r="BJ239" s="148">
        <f>Trachoma!AK251</f>
        <v>0</v>
      </c>
      <c r="BK239" s="148">
        <f>Trachoma!AL251</f>
        <v>0</v>
      </c>
      <c r="BL239" s="148">
        <f>Trachoma!AN251</f>
        <v>0</v>
      </c>
      <c r="BM239" s="148">
        <f>Trachoma!AO251</f>
        <v>0</v>
      </c>
      <c r="BN239" s="148">
        <f>Trachoma!AT251</f>
        <v>0</v>
      </c>
      <c r="BO239" s="148">
        <f>Trachoma!AU251</f>
        <v>0</v>
      </c>
      <c r="BP239" s="148">
        <f>Trachoma!AV251</f>
        <v>0</v>
      </c>
      <c r="BQ239" s="148">
        <f>Trachoma!AW251</f>
        <v>0</v>
      </c>
      <c r="BR239" s="148">
        <f>COUNTIF(Trachoma!AX251,"Yes")</f>
        <v>0</v>
      </c>
      <c r="BS239" s="55"/>
      <c r="BT239" s="148">
        <f t="shared" si="44"/>
        <v>0</v>
      </c>
      <c r="BU239" s="148">
        <f t="shared" si="45"/>
        <v>0</v>
      </c>
      <c r="BV239" s="148">
        <f t="shared" si="46"/>
        <v>0</v>
      </c>
      <c r="BW239" s="148">
        <f t="shared" si="47"/>
        <v>0</v>
      </c>
      <c r="BX239" s="148">
        <f t="shared" si="48"/>
        <v>0</v>
      </c>
      <c r="BY239" s="148">
        <f t="shared" si="50"/>
        <v>0</v>
      </c>
      <c r="BZ239" s="148">
        <f t="shared" si="51"/>
        <v>0</v>
      </c>
      <c r="CA239" s="148">
        <f t="shared" si="52"/>
        <v>0</v>
      </c>
      <c r="CB239" s="148">
        <f t="shared" si="53"/>
        <v>0</v>
      </c>
      <c r="CC239" s="148">
        <f t="shared" si="49"/>
        <v>0</v>
      </c>
    </row>
    <row r="240" spans="2:81" x14ac:dyDescent="0.25">
      <c r="B240" s="361">
        <f>Demography!B248</f>
        <v>0</v>
      </c>
      <c r="C240" s="361">
        <f>Demography!C248</f>
        <v>0</v>
      </c>
      <c r="D240" s="362">
        <f>Demography!D248</f>
        <v>0</v>
      </c>
      <c r="E240" s="337"/>
      <c r="F240" s="362">
        <f>LF!M247</f>
        <v>0</v>
      </c>
      <c r="G240" s="362">
        <f>LF!AE247</f>
        <v>0</v>
      </c>
      <c r="H240" s="362">
        <f>LF!AF247</f>
        <v>0</v>
      </c>
      <c r="I240" s="362">
        <f>LF!AH247</f>
        <v>0</v>
      </c>
      <c r="J240" s="362">
        <f>LF!AI247</f>
        <v>0</v>
      </c>
      <c r="K240" s="362">
        <f>LF!AK247</f>
        <v>0</v>
      </c>
      <c r="L240" s="362">
        <f>LF!AM247</f>
        <v>0</v>
      </c>
      <c r="M240" s="362">
        <f>LF!AN247</f>
        <v>0</v>
      </c>
      <c r="N240" s="362">
        <f>LF!AO247</f>
        <v>0</v>
      </c>
      <c r="O240" s="362">
        <f>LF!AP247</f>
        <v>0</v>
      </c>
      <c r="P240" s="362">
        <f>LF!AQ247</f>
        <v>0</v>
      </c>
      <c r="Q240" s="362">
        <f>COUNTIF(LF!AR247,"Yes")</f>
        <v>0</v>
      </c>
      <c r="R240" s="337"/>
      <c r="S240" s="362">
        <f>Oncho!K247</f>
        <v>0</v>
      </c>
      <c r="T240" s="362">
        <f>MAX(Oncho!AB247,Oncho!BA247)</f>
        <v>0</v>
      </c>
      <c r="U240" s="362">
        <f>MAX(Oncho!AC247,Oncho!BB247)</f>
        <v>0</v>
      </c>
      <c r="V240" s="362">
        <f>MAX(Oncho!AE247,Oncho!BD247)</f>
        <v>0</v>
      </c>
      <c r="W240" s="362">
        <f>MAX(Oncho!AF247,Oncho!BE247)</f>
        <v>0</v>
      </c>
      <c r="X240" s="362">
        <f>MAX(Oncho!AG247,Oncho!BF247)</f>
        <v>0</v>
      </c>
      <c r="Y240" s="362">
        <f>MAX(Oncho!AH247,Oncho!BG247)</f>
        <v>0</v>
      </c>
      <c r="Z240" s="362">
        <f>MAX(Oncho!AI247,Oncho!BH247)</f>
        <v>0</v>
      </c>
      <c r="AA240" s="362">
        <f>MAX(Oncho!AJ247,Oncho!BI247)</f>
        <v>0</v>
      </c>
      <c r="AB240" s="362">
        <f>MAX(COUNTIF(Oncho!AK247,"Yes"),COUNTIF(Oncho!BJ247,"Yes"))</f>
        <v>0</v>
      </c>
      <c r="AC240" s="337"/>
      <c r="AD240" s="362">
        <f>Schisto!P249</f>
        <v>0</v>
      </c>
      <c r="AE240" s="362">
        <f>Schisto!AI249</f>
        <v>0</v>
      </c>
      <c r="AF240" s="362">
        <f>Schisto!AJ249</f>
        <v>0</v>
      </c>
      <c r="AG240" s="362">
        <f>Schisto!AN249</f>
        <v>0</v>
      </c>
      <c r="AH240" s="362">
        <f>Schisto!AO249</f>
        <v>0</v>
      </c>
      <c r="AI240" s="362">
        <f>Schisto!AT249</f>
        <v>0</v>
      </c>
      <c r="AJ240" s="362">
        <f>Schisto!AU249</f>
        <v>0</v>
      </c>
      <c r="AK240" s="362">
        <f>Schisto!AV249</f>
        <v>0</v>
      </c>
      <c r="AL240" s="362">
        <f>Schisto!AW249</f>
        <v>0</v>
      </c>
      <c r="AM240" s="362">
        <f>COUNTIF(Schisto!AX249,"Yes")</f>
        <v>0</v>
      </c>
      <c r="AN240" s="337"/>
      <c r="AO240" s="362">
        <f>STH!P249</f>
        <v>0</v>
      </c>
      <c r="AP240" s="362">
        <f>MAX(STH!AK249,STH!BS249)</f>
        <v>0</v>
      </c>
      <c r="AQ240" s="362">
        <f>MAX(STH!AL249,STH!BT249)</f>
        <v>0</v>
      </c>
      <c r="AR240" s="362">
        <f>MAX(STH!AM249,STH!BU249)</f>
        <v>0</v>
      </c>
      <c r="AS240" s="362">
        <f>MAX(STH!AN249,STH!BV249)</f>
        <v>0</v>
      </c>
      <c r="AT240" s="362">
        <f>MAX(STH!AO249,STH!BW249)</f>
        <v>0</v>
      </c>
      <c r="AU240" s="362">
        <f>MAX(STH!AQ249,STH!BY249)</f>
        <v>0</v>
      </c>
      <c r="AV240" s="362">
        <f>MAX(STH!AR249,STH!BZ249)</f>
        <v>0</v>
      </c>
      <c r="AW240" s="362">
        <f>MAX(STH!AS249,STH!CA249)</f>
        <v>0</v>
      </c>
      <c r="AX240" s="362">
        <f>MAX(STH!AT249,STH!CB249)</f>
        <v>0</v>
      </c>
      <c r="AY240" s="362">
        <f>MAX(STH!AU249,STH!CC249)</f>
        <v>0</v>
      </c>
      <c r="AZ240" s="362">
        <f>MAX(STH!AV249,STH!CD249)</f>
        <v>0</v>
      </c>
      <c r="BA240" s="362">
        <f>MAX(STH!AW249,STH!CE249)</f>
        <v>0</v>
      </c>
      <c r="BB240" s="362">
        <f>MAX(STH!AX249,STH!CF249)</f>
        <v>0</v>
      </c>
      <c r="BC240" s="362">
        <f>MAX(STH!AY249,STH!CG249)</f>
        <v>0</v>
      </c>
      <c r="BD240" s="362">
        <f>MAX(STH!AZ249,STH!CH249)</f>
        <v>0</v>
      </c>
      <c r="BE240" s="362">
        <f>MAX(STH!BA249,STH!CI249)</f>
        <v>0</v>
      </c>
      <c r="BF240" s="362">
        <f>MAX(STH!BB249,STH!CJ249)</f>
        <v>0</v>
      </c>
      <c r="BG240" s="362">
        <f>MAX(COUNTIF(STH!BC249,"Yes"),COUNTIF(STH!CK249,"Yes"))</f>
        <v>0</v>
      </c>
      <c r="BH240" s="337"/>
      <c r="BI240" s="362">
        <f>Trachoma!Q252</f>
        <v>0</v>
      </c>
      <c r="BJ240" s="362">
        <f>Trachoma!AK252</f>
        <v>0</v>
      </c>
      <c r="BK240" s="362">
        <f>Trachoma!AL252</f>
        <v>0</v>
      </c>
      <c r="BL240" s="362">
        <f>Trachoma!AN252</f>
        <v>0</v>
      </c>
      <c r="BM240" s="362">
        <f>Trachoma!AO252</f>
        <v>0</v>
      </c>
      <c r="BN240" s="362">
        <f>Trachoma!AT252</f>
        <v>0</v>
      </c>
      <c r="BO240" s="362">
        <f>Trachoma!AU252</f>
        <v>0</v>
      </c>
      <c r="BP240" s="362">
        <f>Trachoma!AV252</f>
        <v>0</v>
      </c>
      <c r="BQ240" s="362">
        <f>Trachoma!AW252</f>
        <v>0</v>
      </c>
      <c r="BR240" s="362">
        <f>COUNTIF(Trachoma!AX252,"Yes")</f>
        <v>0</v>
      </c>
      <c r="BS240" s="337"/>
      <c r="BT240" s="362">
        <f t="shared" si="44"/>
        <v>0</v>
      </c>
      <c r="BU240" s="362">
        <f t="shared" si="45"/>
        <v>0</v>
      </c>
      <c r="BV240" s="362">
        <f t="shared" si="46"/>
        <v>0</v>
      </c>
      <c r="BW240" s="362">
        <f t="shared" si="47"/>
        <v>0</v>
      </c>
      <c r="BX240" s="362">
        <f t="shared" si="48"/>
        <v>0</v>
      </c>
      <c r="BY240" s="362">
        <f t="shared" si="50"/>
        <v>0</v>
      </c>
      <c r="BZ240" s="362">
        <f t="shared" si="51"/>
        <v>0</v>
      </c>
      <c r="CA240" s="362">
        <f t="shared" si="52"/>
        <v>0</v>
      </c>
      <c r="CB240" s="362">
        <f t="shared" si="53"/>
        <v>0</v>
      </c>
      <c r="CC240" s="362">
        <f t="shared" si="49"/>
        <v>0</v>
      </c>
    </row>
    <row r="241" spans="2:81" x14ac:dyDescent="0.25">
      <c r="B241" s="147">
        <f>Demography!B249</f>
        <v>0</v>
      </c>
      <c r="C241" s="147">
        <f>Demography!C249</f>
        <v>0</v>
      </c>
      <c r="D241" s="148">
        <f>Demography!D249</f>
        <v>0</v>
      </c>
      <c r="E241" s="55"/>
      <c r="F241" s="148">
        <f>LF!M248</f>
        <v>0</v>
      </c>
      <c r="G241" s="148">
        <f>LF!AE248</f>
        <v>0</v>
      </c>
      <c r="H241" s="148">
        <f>LF!AF248</f>
        <v>0</v>
      </c>
      <c r="I241" s="148">
        <f>LF!AH248</f>
        <v>0</v>
      </c>
      <c r="J241" s="148">
        <f>LF!AI248</f>
        <v>0</v>
      </c>
      <c r="K241" s="148">
        <f>LF!AK248</f>
        <v>0</v>
      </c>
      <c r="L241" s="148">
        <f>LF!AM248</f>
        <v>0</v>
      </c>
      <c r="M241" s="148">
        <f>LF!AN248</f>
        <v>0</v>
      </c>
      <c r="N241" s="148">
        <f>LF!AO248</f>
        <v>0</v>
      </c>
      <c r="O241" s="148">
        <f>LF!AP248</f>
        <v>0</v>
      </c>
      <c r="P241" s="148">
        <f>LF!AQ248</f>
        <v>0</v>
      </c>
      <c r="Q241" s="148">
        <f>COUNTIF(LF!AR248,"Yes")</f>
        <v>0</v>
      </c>
      <c r="R241" s="55"/>
      <c r="S241" s="148">
        <f>Oncho!K248</f>
        <v>0</v>
      </c>
      <c r="T241" s="148">
        <f>MAX(Oncho!AB248,Oncho!BA248)</f>
        <v>0</v>
      </c>
      <c r="U241" s="148">
        <f>MAX(Oncho!AC248,Oncho!BB248)</f>
        <v>0</v>
      </c>
      <c r="V241" s="148">
        <f>MAX(Oncho!AE248,Oncho!BD248)</f>
        <v>0</v>
      </c>
      <c r="W241" s="148">
        <f>MAX(Oncho!AF248,Oncho!BE248)</f>
        <v>0</v>
      </c>
      <c r="X241" s="148">
        <f>MAX(Oncho!AG248,Oncho!BF248)</f>
        <v>0</v>
      </c>
      <c r="Y241" s="148">
        <f>MAX(Oncho!AH248,Oncho!BG248)</f>
        <v>0</v>
      </c>
      <c r="Z241" s="148">
        <f>MAX(Oncho!AI248,Oncho!BH248)</f>
        <v>0</v>
      </c>
      <c r="AA241" s="148">
        <f>MAX(Oncho!AJ248,Oncho!BI248)</f>
        <v>0</v>
      </c>
      <c r="AB241" s="148">
        <f>MAX(COUNTIF(Oncho!AK248,"Yes"),COUNTIF(Oncho!BJ248,"Yes"))</f>
        <v>0</v>
      </c>
      <c r="AC241" s="55"/>
      <c r="AD241" s="148">
        <f>Schisto!P250</f>
        <v>0</v>
      </c>
      <c r="AE241" s="148">
        <f>Schisto!AI250</f>
        <v>0</v>
      </c>
      <c r="AF241" s="148">
        <f>Schisto!AJ250</f>
        <v>0</v>
      </c>
      <c r="AG241" s="148">
        <f>Schisto!AN250</f>
        <v>0</v>
      </c>
      <c r="AH241" s="148">
        <f>Schisto!AO250</f>
        <v>0</v>
      </c>
      <c r="AI241" s="148">
        <f>Schisto!AT250</f>
        <v>0</v>
      </c>
      <c r="AJ241" s="148">
        <f>Schisto!AU250</f>
        <v>0</v>
      </c>
      <c r="AK241" s="148">
        <f>Schisto!AV250</f>
        <v>0</v>
      </c>
      <c r="AL241" s="148">
        <f>Schisto!AW250</f>
        <v>0</v>
      </c>
      <c r="AM241" s="148">
        <f>COUNTIF(Schisto!AX250,"Yes")</f>
        <v>0</v>
      </c>
      <c r="AN241" s="55"/>
      <c r="AO241" s="148">
        <f>STH!P250</f>
        <v>0</v>
      </c>
      <c r="AP241" s="148">
        <f>MAX(STH!AK250,STH!BS250)</f>
        <v>0</v>
      </c>
      <c r="AQ241" s="148">
        <f>MAX(STH!AL250,STH!BT250)</f>
        <v>0</v>
      </c>
      <c r="AR241" s="148">
        <f>MAX(STH!AM250,STH!BU250)</f>
        <v>0</v>
      </c>
      <c r="AS241" s="148">
        <f>MAX(STH!AN250,STH!BV250)</f>
        <v>0</v>
      </c>
      <c r="AT241" s="148">
        <f>MAX(STH!AO250,STH!BW250)</f>
        <v>0</v>
      </c>
      <c r="AU241" s="148">
        <f>MAX(STH!AQ250,STH!BY250)</f>
        <v>0</v>
      </c>
      <c r="AV241" s="148">
        <f>MAX(STH!AR250,STH!BZ250)</f>
        <v>0</v>
      </c>
      <c r="AW241" s="148">
        <f>MAX(STH!AS250,STH!CA250)</f>
        <v>0</v>
      </c>
      <c r="AX241" s="148">
        <f>MAX(STH!AT250,STH!CB250)</f>
        <v>0</v>
      </c>
      <c r="AY241" s="148">
        <f>MAX(STH!AU250,STH!CC250)</f>
        <v>0</v>
      </c>
      <c r="AZ241" s="148">
        <f>MAX(STH!AV250,STH!CD250)</f>
        <v>0</v>
      </c>
      <c r="BA241" s="148">
        <f>MAX(STH!AW250,STH!CE250)</f>
        <v>0</v>
      </c>
      <c r="BB241" s="148">
        <f>MAX(STH!AX250,STH!CF250)</f>
        <v>0</v>
      </c>
      <c r="BC241" s="148">
        <f>MAX(STH!AY250,STH!CG250)</f>
        <v>0</v>
      </c>
      <c r="BD241" s="148">
        <f>MAX(STH!AZ250,STH!CH250)</f>
        <v>0</v>
      </c>
      <c r="BE241" s="148">
        <f>MAX(STH!BA250,STH!CI250)</f>
        <v>0</v>
      </c>
      <c r="BF241" s="148">
        <f>MAX(STH!BB250,STH!CJ250)</f>
        <v>0</v>
      </c>
      <c r="BG241" s="148">
        <f>MAX(COUNTIF(STH!BC250,"Yes"),COUNTIF(STH!CK250,"Yes"))</f>
        <v>0</v>
      </c>
      <c r="BH241" s="55"/>
      <c r="BI241" s="148">
        <f>Trachoma!Q253</f>
        <v>0</v>
      </c>
      <c r="BJ241" s="148">
        <f>Trachoma!AK253</f>
        <v>0</v>
      </c>
      <c r="BK241" s="148">
        <f>Trachoma!AL253</f>
        <v>0</v>
      </c>
      <c r="BL241" s="148">
        <f>Trachoma!AN253</f>
        <v>0</v>
      </c>
      <c r="BM241" s="148">
        <f>Trachoma!AO253</f>
        <v>0</v>
      </c>
      <c r="BN241" s="148">
        <f>Trachoma!AT253</f>
        <v>0</v>
      </c>
      <c r="BO241" s="148">
        <f>Trachoma!AU253</f>
        <v>0</v>
      </c>
      <c r="BP241" s="148">
        <f>Trachoma!AV253</f>
        <v>0</v>
      </c>
      <c r="BQ241" s="148">
        <f>Trachoma!AW253</f>
        <v>0</v>
      </c>
      <c r="BR241" s="148">
        <f>COUNTIF(Trachoma!AX253,"Yes")</f>
        <v>0</v>
      </c>
      <c r="BS241" s="55"/>
      <c r="BT241" s="148">
        <f t="shared" si="44"/>
        <v>0</v>
      </c>
      <c r="BU241" s="148">
        <f t="shared" si="45"/>
        <v>0</v>
      </c>
      <c r="BV241" s="148">
        <f t="shared" si="46"/>
        <v>0</v>
      </c>
      <c r="BW241" s="148">
        <f t="shared" si="47"/>
        <v>0</v>
      </c>
      <c r="BX241" s="148">
        <f t="shared" si="48"/>
        <v>0</v>
      </c>
      <c r="BY241" s="148">
        <f t="shared" si="50"/>
        <v>0</v>
      </c>
      <c r="BZ241" s="148">
        <f t="shared" si="51"/>
        <v>0</v>
      </c>
      <c r="CA241" s="148">
        <f t="shared" si="52"/>
        <v>0</v>
      </c>
      <c r="CB241" s="148">
        <f t="shared" si="53"/>
        <v>0</v>
      </c>
      <c r="CC241" s="148">
        <f t="shared" si="49"/>
        <v>0</v>
      </c>
    </row>
    <row r="242" spans="2:81" x14ac:dyDescent="0.25">
      <c r="B242" s="361">
        <f>Demography!B250</f>
        <v>0</v>
      </c>
      <c r="C242" s="361">
        <f>Demography!C250</f>
        <v>0</v>
      </c>
      <c r="D242" s="362">
        <f>Demography!D250</f>
        <v>0</v>
      </c>
      <c r="E242" s="337"/>
      <c r="F242" s="362">
        <f>LF!M249</f>
        <v>0</v>
      </c>
      <c r="G242" s="362">
        <f>LF!AE249</f>
        <v>0</v>
      </c>
      <c r="H242" s="362">
        <f>LF!AF249</f>
        <v>0</v>
      </c>
      <c r="I242" s="362">
        <f>LF!AH249</f>
        <v>0</v>
      </c>
      <c r="J242" s="362">
        <f>LF!AI249</f>
        <v>0</v>
      </c>
      <c r="K242" s="362">
        <f>LF!AK249</f>
        <v>0</v>
      </c>
      <c r="L242" s="362">
        <f>LF!AM249</f>
        <v>0</v>
      </c>
      <c r="M242" s="362">
        <f>LF!AN249</f>
        <v>0</v>
      </c>
      <c r="N242" s="362">
        <f>LF!AO249</f>
        <v>0</v>
      </c>
      <c r="O242" s="362">
        <f>LF!AP249</f>
        <v>0</v>
      </c>
      <c r="P242" s="362">
        <f>LF!AQ249</f>
        <v>0</v>
      </c>
      <c r="Q242" s="362">
        <f>COUNTIF(LF!AR249,"Yes")</f>
        <v>0</v>
      </c>
      <c r="R242" s="337"/>
      <c r="S242" s="362">
        <f>Oncho!K249</f>
        <v>0</v>
      </c>
      <c r="T242" s="362">
        <f>MAX(Oncho!AB249,Oncho!BA249)</f>
        <v>0</v>
      </c>
      <c r="U242" s="362">
        <f>MAX(Oncho!AC249,Oncho!BB249)</f>
        <v>0</v>
      </c>
      <c r="V242" s="362">
        <f>MAX(Oncho!AE249,Oncho!BD249)</f>
        <v>0</v>
      </c>
      <c r="W242" s="362">
        <f>MAX(Oncho!AF249,Oncho!BE249)</f>
        <v>0</v>
      </c>
      <c r="X242" s="362">
        <f>MAX(Oncho!AG249,Oncho!BF249)</f>
        <v>0</v>
      </c>
      <c r="Y242" s="362">
        <f>MAX(Oncho!AH249,Oncho!BG249)</f>
        <v>0</v>
      </c>
      <c r="Z242" s="362">
        <f>MAX(Oncho!AI249,Oncho!BH249)</f>
        <v>0</v>
      </c>
      <c r="AA242" s="362">
        <f>MAX(Oncho!AJ249,Oncho!BI249)</f>
        <v>0</v>
      </c>
      <c r="AB242" s="362">
        <f>MAX(COUNTIF(Oncho!AK249,"Yes"),COUNTIF(Oncho!BJ249,"Yes"))</f>
        <v>0</v>
      </c>
      <c r="AC242" s="337"/>
      <c r="AD242" s="362">
        <f>Schisto!P251</f>
        <v>0</v>
      </c>
      <c r="AE242" s="362">
        <f>Schisto!AI251</f>
        <v>0</v>
      </c>
      <c r="AF242" s="362">
        <f>Schisto!AJ251</f>
        <v>0</v>
      </c>
      <c r="AG242" s="362">
        <f>Schisto!AN251</f>
        <v>0</v>
      </c>
      <c r="AH242" s="362">
        <f>Schisto!AO251</f>
        <v>0</v>
      </c>
      <c r="AI242" s="362">
        <f>Schisto!AT251</f>
        <v>0</v>
      </c>
      <c r="AJ242" s="362">
        <f>Schisto!AU251</f>
        <v>0</v>
      </c>
      <c r="AK242" s="362">
        <f>Schisto!AV251</f>
        <v>0</v>
      </c>
      <c r="AL242" s="362">
        <f>Schisto!AW251</f>
        <v>0</v>
      </c>
      <c r="AM242" s="362">
        <f>COUNTIF(Schisto!AX251,"Yes")</f>
        <v>0</v>
      </c>
      <c r="AN242" s="337"/>
      <c r="AO242" s="362">
        <f>STH!P251</f>
        <v>0</v>
      </c>
      <c r="AP242" s="362">
        <f>MAX(STH!AK251,STH!BS251)</f>
        <v>0</v>
      </c>
      <c r="AQ242" s="362">
        <f>MAX(STH!AL251,STH!BT251)</f>
        <v>0</v>
      </c>
      <c r="AR242" s="362">
        <f>MAX(STH!AM251,STH!BU251)</f>
        <v>0</v>
      </c>
      <c r="AS242" s="362">
        <f>MAX(STH!AN251,STH!BV251)</f>
        <v>0</v>
      </c>
      <c r="AT242" s="362">
        <f>MAX(STH!AO251,STH!BW251)</f>
        <v>0</v>
      </c>
      <c r="AU242" s="362">
        <f>MAX(STH!AQ251,STH!BY251)</f>
        <v>0</v>
      </c>
      <c r="AV242" s="362">
        <f>MAX(STH!AR251,STH!BZ251)</f>
        <v>0</v>
      </c>
      <c r="AW242" s="362">
        <f>MAX(STH!AS251,STH!CA251)</f>
        <v>0</v>
      </c>
      <c r="AX242" s="362">
        <f>MAX(STH!AT251,STH!CB251)</f>
        <v>0</v>
      </c>
      <c r="AY242" s="362">
        <f>MAX(STH!AU251,STH!CC251)</f>
        <v>0</v>
      </c>
      <c r="AZ242" s="362">
        <f>MAX(STH!AV251,STH!CD251)</f>
        <v>0</v>
      </c>
      <c r="BA242" s="362">
        <f>MAX(STH!AW251,STH!CE251)</f>
        <v>0</v>
      </c>
      <c r="BB242" s="362">
        <f>MAX(STH!AX251,STH!CF251)</f>
        <v>0</v>
      </c>
      <c r="BC242" s="362">
        <f>MAX(STH!AY251,STH!CG251)</f>
        <v>0</v>
      </c>
      <c r="BD242" s="362">
        <f>MAX(STH!AZ251,STH!CH251)</f>
        <v>0</v>
      </c>
      <c r="BE242" s="362">
        <f>MAX(STH!BA251,STH!CI251)</f>
        <v>0</v>
      </c>
      <c r="BF242" s="362">
        <f>MAX(STH!BB251,STH!CJ251)</f>
        <v>0</v>
      </c>
      <c r="BG242" s="362">
        <f>MAX(COUNTIF(STH!BC251,"Yes"),COUNTIF(STH!CK251,"Yes"))</f>
        <v>0</v>
      </c>
      <c r="BH242" s="337"/>
      <c r="BI242" s="362">
        <f>Trachoma!Q254</f>
        <v>0</v>
      </c>
      <c r="BJ242" s="362">
        <f>Trachoma!AK254</f>
        <v>0</v>
      </c>
      <c r="BK242" s="362">
        <f>Trachoma!AL254</f>
        <v>0</v>
      </c>
      <c r="BL242" s="362">
        <f>Trachoma!AN254</f>
        <v>0</v>
      </c>
      <c r="BM242" s="362">
        <f>Trachoma!AO254</f>
        <v>0</v>
      </c>
      <c r="BN242" s="362">
        <f>Trachoma!AT254</f>
        <v>0</v>
      </c>
      <c r="BO242" s="362">
        <f>Trachoma!AU254</f>
        <v>0</v>
      </c>
      <c r="BP242" s="362">
        <f>Trachoma!AV254</f>
        <v>0</v>
      </c>
      <c r="BQ242" s="362">
        <f>Trachoma!AW254</f>
        <v>0</v>
      </c>
      <c r="BR242" s="362">
        <f>COUNTIF(Trachoma!AX254,"Yes")</f>
        <v>0</v>
      </c>
      <c r="BS242" s="337"/>
      <c r="BT242" s="362">
        <f t="shared" si="44"/>
        <v>0</v>
      </c>
      <c r="BU242" s="362">
        <f t="shared" si="45"/>
        <v>0</v>
      </c>
      <c r="BV242" s="362">
        <f t="shared" si="46"/>
        <v>0</v>
      </c>
      <c r="BW242" s="362">
        <f t="shared" si="47"/>
        <v>0</v>
      </c>
      <c r="BX242" s="362">
        <f t="shared" si="48"/>
        <v>0</v>
      </c>
      <c r="BY242" s="362">
        <f t="shared" si="50"/>
        <v>0</v>
      </c>
      <c r="BZ242" s="362">
        <f t="shared" si="51"/>
        <v>0</v>
      </c>
      <c r="CA242" s="362">
        <f t="shared" si="52"/>
        <v>0</v>
      </c>
      <c r="CB242" s="362">
        <f t="shared" si="53"/>
        <v>0</v>
      </c>
      <c r="CC242" s="362">
        <f t="shared" si="49"/>
        <v>0</v>
      </c>
    </row>
    <row r="243" spans="2:81" x14ac:dyDescent="0.25">
      <c r="B243" s="147">
        <f>Demography!B251</f>
        <v>0</v>
      </c>
      <c r="C243" s="147">
        <f>Demography!C251</f>
        <v>0</v>
      </c>
      <c r="D243" s="148">
        <f>Demography!D251</f>
        <v>0</v>
      </c>
      <c r="E243" s="55"/>
      <c r="F243" s="148">
        <f>LF!M250</f>
        <v>0</v>
      </c>
      <c r="G243" s="148">
        <f>LF!AE250</f>
        <v>0</v>
      </c>
      <c r="H243" s="148">
        <f>LF!AF250</f>
        <v>0</v>
      </c>
      <c r="I243" s="148">
        <f>LF!AH250</f>
        <v>0</v>
      </c>
      <c r="J243" s="148">
        <f>LF!AI250</f>
        <v>0</v>
      </c>
      <c r="K243" s="148">
        <f>LF!AK250</f>
        <v>0</v>
      </c>
      <c r="L243" s="148">
        <f>LF!AM250</f>
        <v>0</v>
      </c>
      <c r="M243" s="148">
        <f>LF!AN250</f>
        <v>0</v>
      </c>
      <c r="N243" s="148">
        <f>LF!AO250</f>
        <v>0</v>
      </c>
      <c r="O243" s="148">
        <f>LF!AP250</f>
        <v>0</v>
      </c>
      <c r="P243" s="148">
        <f>LF!AQ250</f>
        <v>0</v>
      </c>
      <c r="Q243" s="148">
        <f>COUNTIF(LF!AR250,"Yes")</f>
        <v>0</v>
      </c>
      <c r="R243" s="55"/>
      <c r="S243" s="148">
        <f>Oncho!K250</f>
        <v>0</v>
      </c>
      <c r="T243" s="148">
        <f>MAX(Oncho!AB250,Oncho!BA250)</f>
        <v>0</v>
      </c>
      <c r="U243" s="148">
        <f>MAX(Oncho!AC250,Oncho!BB250)</f>
        <v>0</v>
      </c>
      <c r="V243" s="148">
        <f>MAX(Oncho!AE250,Oncho!BD250)</f>
        <v>0</v>
      </c>
      <c r="W243" s="148">
        <f>MAX(Oncho!AF250,Oncho!BE250)</f>
        <v>0</v>
      </c>
      <c r="X243" s="148">
        <f>MAX(Oncho!AG250,Oncho!BF250)</f>
        <v>0</v>
      </c>
      <c r="Y243" s="148">
        <f>MAX(Oncho!AH250,Oncho!BG250)</f>
        <v>0</v>
      </c>
      <c r="Z243" s="148">
        <f>MAX(Oncho!AI250,Oncho!BH250)</f>
        <v>0</v>
      </c>
      <c r="AA243" s="148">
        <f>MAX(Oncho!AJ250,Oncho!BI250)</f>
        <v>0</v>
      </c>
      <c r="AB243" s="148">
        <f>MAX(COUNTIF(Oncho!AK250,"Yes"),COUNTIF(Oncho!BJ250,"Yes"))</f>
        <v>0</v>
      </c>
      <c r="AC243" s="55"/>
      <c r="AD243" s="148">
        <f>Schisto!P252</f>
        <v>0</v>
      </c>
      <c r="AE243" s="148">
        <f>Schisto!AI252</f>
        <v>0</v>
      </c>
      <c r="AF243" s="148">
        <f>Schisto!AJ252</f>
        <v>0</v>
      </c>
      <c r="AG243" s="148">
        <f>Schisto!AN252</f>
        <v>0</v>
      </c>
      <c r="AH243" s="148">
        <f>Schisto!AO252</f>
        <v>0</v>
      </c>
      <c r="AI243" s="148">
        <f>Schisto!AT252</f>
        <v>0</v>
      </c>
      <c r="AJ243" s="148">
        <f>Schisto!AU252</f>
        <v>0</v>
      </c>
      <c r="AK243" s="148">
        <f>Schisto!AV252</f>
        <v>0</v>
      </c>
      <c r="AL243" s="148">
        <f>Schisto!AW252</f>
        <v>0</v>
      </c>
      <c r="AM243" s="148">
        <f>COUNTIF(Schisto!AX252,"Yes")</f>
        <v>0</v>
      </c>
      <c r="AN243" s="55"/>
      <c r="AO243" s="148">
        <f>STH!P252</f>
        <v>0</v>
      </c>
      <c r="AP243" s="148">
        <f>MAX(STH!AK252,STH!BS252)</f>
        <v>0</v>
      </c>
      <c r="AQ243" s="148">
        <f>MAX(STH!AL252,STH!BT252)</f>
        <v>0</v>
      </c>
      <c r="AR243" s="148">
        <f>MAX(STH!AM252,STH!BU252)</f>
        <v>0</v>
      </c>
      <c r="AS243" s="148">
        <f>MAX(STH!AN252,STH!BV252)</f>
        <v>0</v>
      </c>
      <c r="AT243" s="148">
        <f>MAX(STH!AO252,STH!BW252)</f>
        <v>0</v>
      </c>
      <c r="AU243" s="148">
        <f>MAX(STH!AQ252,STH!BY252)</f>
        <v>0</v>
      </c>
      <c r="AV243" s="148">
        <f>MAX(STH!AR252,STH!BZ252)</f>
        <v>0</v>
      </c>
      <c r="AW243" s="148">
        <f>MAX(STH!AS252,STH!CA252)</f>
        <v>0</v>
      </c>
      <c r="AX243" s="148">
        <f>MAX(STH!AT252,STH!CB252)</f>
        <v>0</v>
      </c>
      <c r="AY243" s="148">
        <f>MAX(STH!AU252,STH!CC252)</f>
        <v>0</v>
      </c>
      <c r="AZ243" s="148">
        <f>MAX(STH!AV252,STH!CD252)</f>
        <v>0</v>
      </c>
      <c r="BA243" s="148">
        <f>MAX(STH!AW252,STH!CE252)</f>
        <v>0</v>
      </c>
      <c r="BB243" s="148">
        <f>MAX(STH!AX252,STH!CF252)</f>
        <v>0</v>
      </c>
      <c r="BC243" s="148">
        <f>MAX(STH!AY252,STH!CG252)</f>
        <v>0</v>
      </c>
      <c r="BD243" s="148">
        <f>MAX(STH!AZ252,STH!CH252)</f>
        <v>0</v>
      </c>
      <c r="BE243" s="148">
        <f>MAX(STH!BA252,STH!CI252)</f>
        <v>0</v>
      </c>
      <c r="BF243" s="148">
        <f>MAX(STH!BB252,STH!CJ252)</f>
        <v>0</v>
      </c>
      <c r="BG243" s="148">
        <f>MAX(COUNTIF(STH!BC252,"Yes"),COUNTIF(STH!CK252,"Yes"))</f>
        <v>0</v>
      </c>
      <c r="BH243" s="55"/>
      <c r="BI243" s="148">
        <f>Trachoma!Q255</f>
        <v>0</v>
      </c>
      <c r="BJ243" s="148">
        <f>Trachoma!AK255</f>
        <v>0</v>
      </c>
      <c r="BK243" s="148">
        <f>Trachoma!AL255</f>
        <v>0</v>
      </c>
      <c r="BL243" s="148">
        <f>Trachoma!AN255</f>
        <v>0</v>
      </c>
      <c r="BM243" s="148">
        <f>Trachoma!AO255</f>
        <v>0</v>
      </c>
      <c r="BN243" s="148">
        <f>Trachoma!AT255</f>
        <v>0</v>
      </c>
      <c r="BO243" s="148">
        <f>Trachoma!AU255</f>
        <v>0</v>
      </c>
      <c r="BP243" s="148">
        <f>Trachoma!AV255</f>
        <v>0</v>
      </c>
      <c r="BQ243" s="148">
        <f>Trachoma!AW255</f>
        <v>0</v>
      </c>
      <c r="BR243" s="148">
        <f>COUNTIF(Trachoma!AX255,"Yes")</f>
        <v>0</v>
      </c>
      <c r="BS243" s="55"/>
      <c r="BT243" s="148">
        <f t="shared" si="44"/>
        <v>0</v>
      </c>
      <c r="BU243" s="148">
        <f t="shared" si="45"/>
        <v>0</v>
      </c>
      <c r="BV243" s="148">
        <f t="shared" si="46"/>
        <v>0</v>
      </c>
      <c r="BW243" s="148">
        <f t="shared" si="47"/>
        <v>0</v>
      </c>
      <c r="BX243" s="148">
        <f t="shared" si="48"/>
        <v>0</v>
      </c>
      <c r="BY243" s="148">
        <f t="shared" si="50"/>
        <v>0</v>
      </c>
      <c r="BZ243" s="148">
        <f t="shared" si="51"/>
        <v>0</v>
      </c>
      <c r="CA243" s="148">
        <f t="shared" si="52"/>
        <v>0</v>
      </c>
      <c r="CB243" s="148">
        <f t="shared" si="53"/>
        <v>0</v>
      </c>
      <c r="CC243" s="148">
        <f t="shared" si="49"/>
        <v>0</v>
      </c>
    </row>
    <row r="244" spans="2:81" x14ac:dyDescent="0.25">
      <c r="B244" s="361">
        <f>Demography!B252</f>
        <v>0</v>
      </c>
      <c r="C244" s="361">
        <f>Demography!C252</f>
        <v>0</v>
      </c>
      <c r="D244" s="362">
        <f>Demography!D252</f>
        <v>0</v>
      </c>
      <c r="E244" s="337"/>
      <c r="F244" s="362">
        <f>LF!M251</f>
        <v>0</v>
      </c>
      <c r="G244" s="362">
        <f>LF!AE251</f>
        <v>0</v>
      </c>
      <c r="H244" s="362">
        <f>LF!AF251</f>
        <v>0</v>
      </c>
      <c r="I244" s="362">
        <f>LF!AH251</f>
        <v>0</v>
      </c>
      <c r="J244" s="362">
        <f>LF!AI251</f>
        <v>0</v>
      </c>
      <c r="K244" s="362">
        <f>LF!AK251</f>
        <v>0</v>
      </c>
      <c r="L244" s="362">
        <f>LF!AM251</f>
        <v>0</v>
      </c>
      <c r="M244" s="362">
        <f>LF!AN251</f>
        <v>0</v>
      </c>
      <c r="N244" s="362">
        <f>LF!AO251</f>
        <v>0</v>
      </c>
      <c r="O244" s="362">
        <f>LF!AP251</f>
        <v>0</v>
      </c>
      <c r="P244" s="362">
        <f>LF!AQ251</f>
        <v>0</v>
      </c>
      <c r="Q244" s="362">
        <f>COUNTIF(LF!AR251,"Yes")</f>
        <v>0</v>
      </c>
      <c r="R244" s="337"/>
      <c r="S244" s="362">
        <f>Oncho!K251</f>
        <v>0</v>
      </c>
      <c r="T244" s="362">
        <f>MAX(Oncho!AB251,Oncho!BA251)</f>
        <v>0</v>
      </c>
      <c r="U244" s="362">
        <f>MAX(Oncho!AC251,Oncho!BB251)</f>
        <v>0</v>
      </c>
      <c r="V244" s="362">
        <f>MAX(Oncho!AE251,Oncho!BD251)</f>
        <v>0</v>
      </c>
      <c r="W244" s="362">
        <f>MAX(Oncho!AF251,Oncho!BE251)</f>
        <v>0</v>
      </c>
      <c r="X244" s="362">
        <f>MAX(Oncho!AG251,Oncho!BF251)</f>
        <v>0</v>
      </c>
      <c r="Y244" s="362">
        <f>MAX(Oncho!AH251,Oncho!BG251)</f>
        <v>0</v>
      </c>
      <c r="Z244" s="362">
        <f>MAX(Oncho!AI251,Oncho!BH251)</f>
        <v>0</v>
      </c>
      <c r="AA244" s="362">
        <f>MAX(Oncho!AJ251,Oncho!BI251)</f>
        <v>0</v>
      </c>
      <c r="AB244" s="362">
        <f>MAX(COUNTIF(Oncho!AK251,"Yes"),COUNTIF(Oncho!BJ251,"Yes"))</f>
        <v>0</v>
      </c>
      <c r="AC244" s="337"/>
      <c r="AD244" s="362">
        <f>Schisto!P253</f>
        <v>0</v>
      </c>
      <c r="AE244" s="362">
        <f>Schisto!AI253</f>
        <v>0</v>
      </c>
      <c r="AF244" s="362">
        <f>Schisto!AJ253</f>
        <v>0</v>
      </c>
      <c r="AG244" s="362">
        <f>Schisto!AN253</f>
        <v>0</v>
      </c>
      <c r="AH244" s="362">
        <f>Schisto!AO253</f>
        <v>0</v>
      </c>
      <c r="AI244" s="362">
        <f>Schisto!AT253</f>
        <v>0</v>
      </c>
      <c r="AJ244" s="362">
        <f>Schisto!AU253</f>
        <v>0</v>
      </c>
      <c r="AK244" s="362">
        <f>Schisto!AV253</f>
        <v>0</v>
      </c>
      <c r="AL244" s="362">
        <f>Schisto!AW253</f>
        <v>0</v>
      </c>
      <c r="AM244" s="362">
        <f>COUNTIF(Schisto!AX253,"Yes")</f>
        <v>0</v>
      </c>
      <c r="AN244" s="337"/>
      <c r="AO244" s="362">
        <f>STH!P253</f>
        <v>0</v>
      </c>
      <c r="AP244" s="362">
        <f>MAX(STH!AK253,STH!BS253)</f>
        <v>0</v>
      </c>
      <c r="AQ244" s="362">
        <f>MAX(STH!AL253,STH!BT253)</f>
        <v>0</v>
      </c>
      <c r="AR244" s="362">
        <f>MAX(STH!AM253,STH!BU253)</f>
        <v>0</v>
      </c>
      <c r="AS244" s="362">
        <f>MAX(STH!AN253,STH!BV253)</f>
        <v>0</v>
      </c>
      <c r="AT244" s="362">
        <f>MAX(STH!AO253,STH!BW253)</f>
        <v>0</v>
      </c>
      <c r="AU244" s="362">
        <f>MAX(STH!AQ253,STH!BY253)</f>
        <v>0</v>
      </c>
      <c r="AV244" s="362">
        <f>MAX(STH!AR253,STH!BZ253)</f>
        <v>0</v>
      </c>
      <c r="AW244" s="362">
        <f>MAX(STH!AS253,STH!CA253)</f>
        <v>0</v>
      </c>
      <c r="AX244" s="362">
        <f>MAX(STH!AT253,STH!CB253)</f>
        <v>0</v>
      </c>
      <c r="AY244" s="362">
        <f>MAX(STH!AU253,STH!CC253)</f>
        <v>0</v>
      </c>
      <c r="AZ244" s="362">
        <f>MAX(STH!AV253,STH!CD253)</f>
        <v>0</v>
      </c>
      <c r="BA244" s="362">
        <f>MAX(STH!AW253,STH!CE253)</f>
        <v>0</v>
      </c>
      <c r="BB244" s="362">
        <f>MAX(STH!AX253,STH!CF253)</f>
        <v>0</v>
      </c>
      <c r="BC244" s="362">
        <f>MAX(STH!AY253,STH!CG253)</f>
        <v>0</v>
      </c>
      <c r="BD244" s="362">
        <f>MAX(STH!AZ253,STH!CH253)</f>
        <v>0</v>
      </c>
      <c r="BE244" s="362">
        <f>MAX(STH!BA253,STH!CI253)</f>
        <v>0</v>
      </c>
      <c r="BF244" s="362">
        <f>MAX(STH!BB253,STH!CJ253)</f>
        <v>0</v>
      </c>
      <c r="BG244" s="362">
        <f>MAX(COUNTIF(STH!BC253,"Yes"),COUNTIF(STH!CK253,"Yes"))</f>
        <v>0</v>
      </c>
      <c r="BH244" s="337"/>
      <c r="BI244" s="362">
        <f>Trachoma!Q256</f>
        <v>0</v>
      </c>
      <c r="BJ244" s="362">
        <f>Trachoma!AK256</f>
        <v>0</v>
      </c>
      <c r="BK244" s="362">
        <f>Trachoma!AL256</f>
        <v>0</v>
      </c>
      <c r="BL244" s="362">
        <f>Trachoma!AN256</f>
        <v>0</v>
      </c>
      <c r="BM244" s="362">
        <f>Trachoma!AO256</f>
        <v>0</v>
      </c>
      <c r="BN244" s="362">
        <f>Trachoma!AT256</f>
        <v>0</v>
      </c>
      <c r="BO244" s="362">
        <f>Trachoma!AU256</f>
        <v>0</v>
      </c>
      <c r="BP244" s="362">
        <f>Trachoma!AV256</f>
        <v>0</v>
      </c>
      <c r="BQ244" s="362">
        <f>Trachoma!AW256</f>
        <v>0</v>
      </c>
      <c r="BR244" s="362">
        <f>COUNTIF(Trachoma!AX256,"Yes")</f>
        <v>0</v>
      </c>
      <c r="BS244" s="337"/>
      <c r="BT244" s="362">
        <f t="shared" si="44"/>
        <v>0</v>
      </c>
      <c r="BU244" s="362">
        <f t="shared" si="45"/>
        <v>0</v>
      </c>
      <c r="BV244" s="362">
        <f t="shared" si="46"/>
        <v>0</v>
      </c>
      <c r="BW244" s="362">
        <f t="shared" si="47"/>
        <v>0</v>
      </c>
      <c r="BX244" s="362">
        <f t="shared" si="48"/>
        <v>0</v>
      </c>
      <c r="BY244" s="362">
        <f t="shared" si="50"/>
        <v>0</v>
      </c>
      <c r="BZ244" s="362">
        <f t="shared" si="51"/>
        <v>0</v>
      </c>
      <c r="CA244" s="362">
        <f t="shared" si="52"/>
        <v>0</v>
      </c>
      <c r="CB244" s="362">
        <f t="shared" si="53"/>
        <v>0</v>
      </c>
      <c r="CC244" s="362">
        <f t="shared" si="49"/>
        <v>0</v>
      </c>
    </row>
    <row r="245" spans="2:81" x14ac:dyDescent="0.25">
      <c r="B245" s="147">
        <f>Demography!B253</f>
        <v>0</v>
      </c>
      <c r="C245" s="147">
        <f>Demography!C253</f>
        <v>0</v>
      </c>
      <c r="D245" s="148">
        <f>Demography!D253</f>
        <v>0</v>
      </c>
      <c r="E245" s="55"/>
      <c r="F245" s="148">
        <f>LF!M252</f>
        <v>0</v>
      </c>
      <c r="G245" s="148">
        <f>LF!AE252</f>
        <v>0</v>
      </c>
      <c r="H245" s="148">
        <f>LF!AF252</f>
        <v>0</v>
      </c>
      <c r="I245" s="148">
        <f>LF!AH252</f>
        <v>0</v>
      </c>
      <c r="J245" s="148">
        <f>LF!AI252</f>
        <v>0</v>
      </c>
      <c r="K245" s="148">
        <f>LF!AK252</f>
        <v>0</v>
      </c>
      <c r="L245" s="148">
        <f>LF!AM252</f>
        <v>0</v>
      </c>
      <c r="M245" s="148">
        <f>LF!AN252</f>
        <v>0</v>
      </c>
      <c r="N245" s="148">
        <f>LF!AO252</f>
        <v>0</v>
      </c>
      <c r="O245" s="148">
        <f>LF!AP252</f>
        <v>0</v>
      </c>
      <c r="P245" s="148">
        <f>LF!AQ252</f>
        <v>0</v>
      </c>
      <c r="Q245" s="148">
        <f>COUNTIF(LF!AR252,"Yes")</f>
        <v>0</v>
      </c>
      <c r="R245" s="55"/>
      <c r="S245" s="148">
        <f>Oncho!K252</f>
        <v>0</v>
      </c>
      <c r="T245" s="148">
        <f>MAX(Oncho!AB252,Oncho!BA252)</f>
        <v>0</v>
      </c>
      <c r="U245" s="148">
        <f>MAX(Oncho!AC252,Oncho!BB252)</f>
        <v>0</v>
      </c>
      <c r="V245" s="148">
        <f>MAX(Oncho!AE252,Oncho!BD252)</f>
        <v>0</v>
      </c>
      <c r="W245" s="148">
        <f>MAX(Oncho!AF252,Oncho!BE252)</f>
        <v>0</v>
      </c>
      <c r="X245" s="148">
        <f>MAX(Oncho!AG252,Oncho!BF252)</f>
        <v>0</v>
      </c>
      <c r="Y245" s="148">
        <f>MAX(Oncho!AH252,Oncho!BG252)</f>
        <v>0</v>
      </c>
      <c r="Z245" s="148">
        <f>MAX(Oncho!AI252,Oncho!BH252)</f>
        <v>0</v>
      </c>
      <c r="AA245" s="148">
        <f>MAX(Oncho!AJ252,Oncho!BI252)</f>
        <v>0</v>
      </c>
      <c r="AB245" s="148">
        <f>MAX(COUNTIF(Oncho!AK252,"Yes"),COUNTIF(Oncho!BJ252,"Yes"))</f>
        <v>0</v>
      </c>
      <c r="AC245" s="55"/>
      <c r="AD245" s="148">
        <f>Schisto!P254</f>
        <v>0</v>
      </c>
      <c r="AE245" s="148">
        <f>Schisto!AI254</f>
        <v>0</v>
      </c>
      <c r="AF245" s="148">
        <f>Schisto!AJ254</f>
        <v>0</v>
      </c>
      <c r="AG245" s="148">
        <f>Schisto!AN254</f>
        <v>0</v>
      </c>
      <c r="AH245" s="148">
        <f>Schisto!AO254</f>
        <v>0</v>
      </c>
      <c r="AI245" s="148">
        <f>Schisto!AT254</f>
        <v>0</v>
      </c>
      <c r="AJ245" s="148">
        <f>Schisto!AU254</f>
        <v>0</v>
      </c>
      <c r="AK245" s="148">
        <f>Schisto!AV254</f>
        <v>0</v>
      </c>
      <c r="AL245" s="148">
        <f>Schisto!AW254</f>
        <v>0</v>
      </c>
      <c r="AM245" s="148">
        <f>COUNTIF(Schisto!AX254,"Yes")</f>
        <v>0</v>
      </c>
      <c r="AN245" s="55"/>
      <c r="AO245" s="148">
        <f>STH!P254</f>
        <v>0</v>
      </c>
      <c r="AP245" s="148">
        <f>MAX(STH!AK254,STH!BS254)</f>
        <v>0</v>
      </c>
      <c r="AQ245" s="148">
        <f>MAX(STH!AL254,STH!BT254)</f>
        <v>0</v>
      </c>
      <c r="AR245" s="148">
        <f>MAX(STH!AM254,STH!BU254)</f>
        <v>0</v>
      </c>
      <c r="AS245" s="148">
        <f>MAX(STH!AN254,STH!BV254)</f>
        <v>0</v>
      </c>
      <c r="AT245" s="148">
        <f>MAX(STH!AO254,STH!BW254)</f>
        <v>0</v>
      </c>
      <c r="AU245" s="148">
        <f>MAX(STH!AQ254,STH!BY254)</f>
        <v>0</v>
      </c>
      <c r="AV245" s="148">
        <f>MAX(STH!AR254,STH!BZ254)</f>
        <v>0</v>
      </c>
      <c r="AW245" s="148">
        <f>MAX(STH!AS254,STH!CA254)</f>
        <v>0</v>
      </c>
      <c r="AX245" s="148">
        <f>MAX(STH!AT254,STH!CB254)</f>
        <v>0</v>
      </c>
      <c r="AY245" s="148">
        <f>MAX(STH!AU254,STH!CC254)</f>
        <v>0</v>
      </c>
      <c r="AZ245" s="148">
        <f>MAX(STH!AV254,STH!CD254)</f>
        <v>0</v>
      </c>
      <c r="BA245" s="148">
        <f>MAX(STH!AW254,STH!CE254)</f>
        <v>0</v>
      </c>
      <c r="BB245" s="148">
        <f>MAX(STH!AX254,STH!CF254)</f>
        <v>0</v>
      </c>
      <c r="BC245" s="148">
        <f>MAX(STH!AY254,STH!CG254)</f>
        <v>0</v>
      </c>
      <c r="BD245" s="148">
        <f>MAX(STH!AZ254,STH!CH254)</f>
        <v>0</v>
      </c>
      <c r="BE245" s="148">
        <f>MAX(STH!BA254,STH!CI254)</f>
        <v>0</v>
      </c>
      <c r="BF245" s="148">
        <f>MAX(STH!BB254,STH!CJ254)</f>
        <v>0</v>
      </c>
      <c r="BG245" s="148">
        <f>MAX(COUNTIF(STH!BC254,"Yes"),COUNTIF(STH!CK254,"Yes"))</f>
        <v>0</v>
      </c>
      <c r="BH245" s="55"/>
      <c r="BI245" s="148">
        <f>Trachoma!Q257</f>
        <v>0</v>
      </c>
      <c r="BJ245" s="148">
        <f>Trachoma!AK257</f>
        <v>0</v>
      </c>
      <c r="BK245" s="148">
        <f>Trachoma!AL257</f>
        <v>0</v>
      </c>
      <c r="BL245" s="148">
        <f>Trachoma!AN257</f>
        <v>0</v>
      </c>
      <c r="BM245" s="148">
        <f>Trachoma!AO257</f>
        <v>0</v>
      </c>
      <c r="BN245" s="148">
        <f>Trachoma!AT257</f>
        <v>0</v>
      </c>
      <c r="BO245" s="148">
        <f>Trachoma!AU257</f>
        <v>0</v>
      </c>
      <c r="BP245" s="148">
        <f>Trachoma!AV257</f>
        <v>0</v>
      </c>
      <c r="BQ245" s="148">
        <f>Trachoma!AW257</f>
        <v>0</v>
      </c>
      <c r="BR245" s="148">
        <f>COUNTIF(Trachoma!AX257,"Yes")</f>
        <v>0</v>
      </c>
      <c r="BS245" s="55"/>
      <c r="BT245" s="148">
        <f t="shared" si="44"/>
        <v>0</v>
      </c>
      <c r="BU245" s="148">
        <f t="shared" si="45"/>
        <v>0</v>
      </c>
      <c r="BV245" s="148">
        <f t="shared" si="46"/>
        <v>0</v>
      </c>
      <c r="BW245" s="148">
        <f t="shared" si="47"/>
        <v>0</v>
      </c>
      <c r="BX245" s="148">
        <f t="shared" si="48"/>
        <v>0</v>
      </c>
      <c r="BY245" s="148">
        <f t="shared" si="50"/>
        <v>0</v>
      </c>
      <c r="BZ245" s="148">
        <f t="shared" si="51"/>
        <v>0</v>
      </c>
      <c r="CA245" s="148">
        <f t="shared" si="52"/>
        <v>0</v>
      </c>
      <c r="CB245" s="148">
        <f t="shared" si="53"/>
        <v>0</v>
      </c>
      <c r="CC245" s="148">
        <f t="shared" si="49"/>
        <v>0</v>
      </c>
    </row>
    <row r="246" spans="2:81" x14ac:dyDescent="0.25">
      <c r="B246" s="361">
        <f>Demography!B254</f>
        <v>0</v>
      </c>
      <c r="C246" s="361">
        <f>Demography!C254</f>
        <v>0</v>
      </c>
      <c r="D246" s="362">
        <f>Demography!D254</f>
        <v>0</v>
      </c>
      <c r="E246" s="337"/>
      <c r="F246" s="362">
        <f>LF!M253</f>
        <v>0</v>
      </c>
      <c r="G246" s="362">
        <f>LF!AE253</f>
        <v>0</v>
      </c>
      <c r="H246" s="362">
        <f>LF!AF253</f>
        <v>0</v>
      </c>
      <c r="I246" s="362">
        <f>LF!AH253</f>
        <v>0</v>
      </c>
      <c r="J246" s="362">
        <f>LF!AI253</f>
        <v>0</v>
      </c>
      <c r="K246" s="362">
        <f>LF!AK253</f>
        <v>0</v>
      </c>
      <c r="L246" s="362">
        <f>LF!AM253</f>
        <v>0</v>
      </c>
      <c r="M246" s="362">
        <f>LF!AN253</f>
        <v>0</v>
      </c>
      <c r="N246" s="362">
        <f>LF!AO253</f>
        <v>0</v>
      </c>
      <c r="O246" s="362">
        <f>LF!AP253</f>
        <v>0</v>
      </c>
      <c r="P246" s="362">
        <f>LF!AQ253</f>
        <v>0</v>
      </c>
      <c r="Q246" s="362">
        <f>COUNTIF(LF!AR253,"Yes")</f>
        <v>0</v>
      </c>
      <c r="R246" s="337"/>
      <c r="S246" s="362">
        <f>Oncho!K253</f>
        <v>0</v>
      </c>
      <c r="T246" s="362">
        <f>MAX(Oncho!AB253,Oncho!BA253)</f>
        <v>0</v>
      </c>
      <c r="U246" s="362">
        <f>MAX(Oncho!AC253,Oncho!BB253)</f>
        <v>0</v>
      </c>
      <c r="V246" s="362">
        <f>MAX(Oncho!AE253,Oncho!BD253)</f>
        <v>0</v>
      </c>
      <c r="W246" s="362">
        <f>MAX(Oncho!AF253,Oncho!BE253)</f>
        <v>0</v>
      </c>
      <c r="X246" s="362">
        <f>MAX(Oncho!AG253,Oncho!BF253)</f>
        <v>0</v>
      </c>
      <c r="Y246" s="362">
        <f>MAX(Oncho!AH253,Oncho!BG253)</f>
        <v>0</v>
      </c>
      <c r="Z246" s="362">
        <f>MAX(Oncho!AI253,Oncho!BH253)</f>
        <v>0</v>
      </c>
      <c r="AA246" s="362">
        <f>MAX(Oncho!AJ253,Oncho!BI253)</f>
        <v>0</v>
      </c>
      <c r="AB246" s="362">
        <f>MAX(COUNTIF(Oncho!AK253,"Yes"),COUNTIF(Oncho!BJ253,"Yes"))</f>
        <v>0</v>
      </c>
      <c r="AC246" s="337"/>
      <c r="AD246" s="362">
        <f>Schisto!P255</f>
        <v>0</v>
      </c>
      <c r="AE246" s="362">
        <f>Schisto!AI255</f>
        <v>0</v>
      </c>
      <c r="AF246" s="362">
        <f>Schisto!AJ255</f>
        <v>0</v>
      </c>
      <c r="AG246" s="362">
        <f>Schisto!AN255</f>
        <v>0</v>
      </c>
      <c r="AH246" s="362">
        <f>Schisto!AO255</f>
        <v>0</v>
      </c>
      <c r="AI246" s="362">
        <f>Schisto!AT255</f>
        <v>0</v>
      </c>
      <c r="AJ246" s="362">
        <f>Schisto!AU255</f>
        <v>0</v>
      </c>
      <c r="AK246" s="362">
        <f>Schisto!AV255</f>
        <v>0</v>
      </c>
      <c r="AL246" s="362">
        <f>Schisto!AW255</f>
        <v>0</v>
      </c>
      <c r="AM246" s="362">
        <f>COUNTIF(Schisto!AX255,"Yes")</f>
        <v>0</v>
      </c>
      <c r="AN246" s="337"/>
      <c r="AO246" s="362">
        <f>STH!P255</f>
        <v>0</v>
      </c>
      <c r="AP246" s="362">
        <f>MAX(STH!AK255,STH!BS255)</f>
        <v>0</v>
      </c>
      <c r="AQ246" s="362">
        <f>MAX(STH!AL255,STH!BT255)</f>
        <v>0</v>
      </c>
      <c r="AR246" s="362">
        <f>MAX(STH!AM255,STH!BU255)</f>
        <v>0</v>
      </c>
      <c r="AS246" s="362">
        <f>MAX(STH!AN255,STH!BV255)</f>
        <v>0</v>
      </c>
      <c r="AT246" s="362">
        <f>MAX(STH!AO255,STH!BW255)</f>
        <v>0</v>
      </c>
      <c r="AU246" s="362">
        <f>MAX(STH!AQ255,STH!BY255)</f>
        <v>0</v>
      </c>
      <c r="AV246" s="362">
        <f>MAX(STH!AR255,STH!BZ255)</f>
        <v>0</v>
      </c>
      <c r="AW246" s="362">
        <f>MAX(STH!AS255,STH!CA255)</f>
        <v>0</v>
      </c>
      <c r="AX246" s="362">
        <f>MAX(STH!AT255,STH!CB255)</f>
        <v>0</v>
      </c>
      <c r="AY246" s="362">
        <f>MAX(STH!AU255,STH!CC255)</f>
        <v>0</v>
      </c>
      <c r="AZ246" s="362">
        <f>MAX(STH!AV255,STH!CD255)</f>
        <v>0</v>
      </c>
      <c r="BA246" s="362">
        <f>MAX(STH!AW255,STH!CE255)</f>
        <v>0</v>
      </c>
      <c r="BB246" s="362">
        <f>MAX(STH!AX255,STH!CF255)</f>
        <v>0</v>
      </c>
      <c r="BC246" s="362">
        <f>MAX(STH!AY255,STH!CG255)</f>
        <v>0</v>
      </c>
      <c r="BD246" s="362">
        <f>MAX(STH!AZ255,STH!CH255)</f>
        <v>0</v>
      </c>
      <c r="BE246" s="362">
        <f>MAX(STH!BA255,STH!CI255)</f>
        <v>0</v>
      </c>
      <c r="BF246" s="362">
        <f>MAX(STH!BB255,STH!CJ255)</f>
        <v>0</v>
      </c>
      <c r="BG246" s="362">
        <f>MAX(COUNTIF(STH!BC255,"Yes"),COUNTIF(STH!CK255,"Yes"))</f>
        <v>0</v>
      </c>
      <c r="BH246" s="337"/>
      <c r="BI246" s="362">
        <f>Trachoma!Q258</f>
        <v>0</v>
      </c>
      <c r="BJ246" s="362">
        <f>Trachoma!AK258</f>
        <v>0</v>
      </c>
      <c r="BK246" s="362">
        <f>Trachoma!AL258</f>
        <v>0</v>
      </c>
      <c r="BL246" s="362">
        <f>Trachoma!AN258</f>
        <v>0</v>
      </c>
      <c r="BM246" s="362">
        <f>Trachoma!AO258</f>
        <v>0</v>
      </c>
      <c r="BN246" s="362">
        <f>Trachoma!AT258</f>
        <v>0</v>
      </c>
      <c r="BO246" s="362">
        <f>Trachoma!AU258</f>
        <v>0</v>
      </c>
      <c r="BP246" s="362">
        <f>Trachoma!AV258</f>
        <v>0</v>
      </c>
      <c r="BQ246" s="362">
        <f>Trachoma!AW258</f>
        <v>0</v>
      </c>
      <c r="BR246" s="362">
        <f>COUNTIF(Trachoma!AX258,"Yes")</f>
        <v>0</v>
      </c>
      <c r="BS246" s="337"/>
      <c r="BT246" s="362">
        <f t="shared" si="44"/>
        <v>0</v>
      </c>
      <c r="BU246" s="362">
        <f t="shared" si="45"/>
        <v>0</v>
      </c>
      <c r="BV246" s="362">
        <f t="shared" si="46"/>
        <v>0</v>
      </c>
      <c r="BW246" s="362">
        <f t="shared" si="47"/>
        <v>0</v>
      </c>
      <c r="BX246" s="362">
        <f t="shared" si="48"/>
        <v>0</v>
      </c>
      <c r="BY246" s="362">
        <f t="shared" si="50"/>
        <v>0</v>
      </c>
      <c r="BZ246" s="362">
        <f t="shared" si="51"/>
        <v>0</v>
      </c>
      <c r="CA246" s="362">
        <f t="shared" si="52"/>
        <v>0</v>
      </c>
      <c r="CB246" s="362">
        <f t="shared" si="53"/>
        <v>0</v>
      </c>
      <c r="CC246" s="362">
        <f t="shared" si="49"/>
        <v>0</v>
      </c>
    </row>
    <row r="247" spans="2:81" x14ac:dyDescent="0.25">
      <c r="B247" s="147">
        <f>Demography!B255</f>
        <v>0</v>
      </c>
      <c r="C247" s="147">
        <f>Demography!C255</f>
        <v>0</v>
      </c>
      <c r="D247" s="148">
        <f>Demography!D255</f>
        <v>0</v>
      </c>
      <c r="E247" s="55"/>
      <c r="F247" s="148">
        <f>LF!M254</f>
        <v>0</v>
      </c>
      <c r="G247" s="148">
        <f>LF!AE254</f>
        <v>0</v>
      </c>
      <c r="H247" s="148">
        <f>LF!AF254</f>
        <v>0</v>
      </c>
      <c r="I247" s="148">
        <f>LF!AH254</f>
        <v>0</v>
      </c>
      <c r="J247" s="148">
        <f>LF!AI254</f>
        <v>0</v>
      </c>
      <c r="K247" s="148">
        <f>LF!AK254</f>
        <v>0</v>
      </c>
      <c r="L247" s="148">
        <f>LF!AM254</f>
        <v>0</v>
      </c>
      <c r="M247" s="148">
        <f>LF!AN254</f>
        <v>0</v>
      </c>
      <c r="N247" s="148">
        <f>LF!AO254</f>
        <v>0</v>
      </c>
      <c r="O247" s="148">
        <f>LF!AP254</f>
        <v>0</v>
      </c>
      <c r="P247" s="148">
        <f>LF!AQ254</f>
        <v>0</v>
      </c>
      <c r="Q247" s="148">
        <f>COUNTIF(LF!AR254,"Yes")</f>
        <v>0</v>
      </c>
      <c r="R247" s="55"/>
      <c r="S247" s="148">
        <f>Oncho!K254</f>
        <v>0</v>
      </c>
      <c r="T247" s="148">
        <f>MAX(Oncho!AB254,Oncho!BA254)</f>
        <v>0</v>
      </c>
      <c r="U247" s="148">
        <f>MAX(Oncho!AC254,Oncho!BB254)</f>
        <v>0</v>
      </c>
      <c r="V247" s="148">
        <f>MAX(Oncho!AE254,Oncho!BD254)</f>
        <v>0</v>
      </c>
      <c r="W247" s="148">
        <f>MAX(Oncho!AF254,Oncho!BE254)</f>
        <v>0</v>
      </c>
      <c r="X247" s="148">
        <f>MAX(Oncho!AG254,Oncho!BF254)</f>
        <v>0</v>
      </c>
      <c r="Y247" s="148">
        <f>MAX(Oncho!AH254,Oncho!BG254)</f>
        <v>0</v>
      </c>
      <c r="Z247" s="148">
        <f>MAX(Oncho!AI254,Oncho!BH254)</f>
        <v>0</v>
      </c>
      <c r="AA247" s="148">
        <f>MAX(Oncho!AJ254,Oncho!BI254)</f>
        <v>0</v>
      </c>
      <c r="AB247" s="148">
        <f>MAX(COUNTIF(Oncho!AK254,"Yes"),COUNTIF(Oncho!BJ254,"Yes"))</f>
        <v>0</v>
      </c>
      <c r="AC247" s="55"/>
      <c r="AD247" s="148">
        <f>Schisto!P256</f>
        <v>0</v>
      </c>
      <c r="AE247" s="148">
        <f>Schisto!AI256</f>
        <v>0</v>
      </c>
      <c r="AF247" s="148">
        <f>Schisto!AJ256</f>
        <v>0</v>
      </c>
      <c r="AG247" s="148">
        <f>Schisto!AN256</f>
        <v>0</v>
      </c>
      <c r="AH247" s="148">
        <f>Schisto!AO256</f>
        <v>0</v>
      </c>
      <c r="AI247" s="148">
        <f>Schisto!AT256</f>
        <v>0</v>
      </c>
      <c r="AJ247" s="148">
        <f>Schisto!AU256</f>
        <v>0</v>
      </c>
      <c r="AK247" s="148">
        <f>Schisto!AV256</f>
        <v>0</v>
      </c>
      <c r="AL247" s="148">
        <f>Schisto!AW256</f>
        <v>0</v>
      </c>
      <c r="AM247" s="148">
        <f>COUNTIF(Schisto!AX256,"Yes")</f>
        <v>0</v>
      </c>
      <c r="AN247" s="55"/>
      <c r="AO247" s="148">
        <f>STH!P256</f>
        <v>0</v>
      </c>
      <c r="AP247" s="148">
        <f>MAX(STH!AK256,STH!BS256)</f>
        <v>0</v>
      </c>
      <c r="AQ247" s="148">
        <f>MAX(STH!AL256,STH!BT256)</f>
        <v>0</v>
      </c>
      <c r="AR247" s="148">
        <f>MAX(STH!AM256,STH!BU256)</f>
        <v>0</v>
      </c>
      <c r="AS247" s="148">
        <f>MAX(STH!AN256,STH!BV256)</f>
        <v>0</v>
      </c>
      <c r="AT247" s="148">
        <f>MAX(STH!AO256,STH!BW256)</f>
        <v>0</v>
      </c>
      <c r="AU247" s="148">
        <f>MAX(STH!AQ256,STH!BY256)</f>
        <v>0</v>
      </c>
      <c r="AV247" s="148">
        <f>MAX(STH!AR256,STH!BZ256)</f>
        <v>0</v>
      </c>
      <c r="AW247" s="148">
        <f>MAX(STH!AS256,STH!CA256)</f>
        <v>0</v>
      </c>
      <c r="AX247" s="148">
        <f>MAX(STH!AT256,STH!CB256)</f>
        <v>0</v>
      </c>
      <c r="AY247" s="148">
        <f>MAX(STH!AU256,STH!CC256)</f>
        <v>0</v>
      </c>
      <c r="AZ247" s="148">
        <f>MAX(STH!AV256,STH!CD256)</f>
        <v>0</v>
      </c>
      <c r="BA247" s="148">
        <f>MAX(STH!AW256,STH!CE256)</f>
        <v>0</v>
      </c>
      <c r="BB247" s="148">
        <f>MAX(STH!AX256,STH!CF256)</f>
        <v>0</v>
      </c>
      <c r="BC247" s="148">
        <f>MAX(STH!AY256,STH!CG256)</f>
        <v>0</v>
      </c>
      <c r="BD247" s="148">
        <f>MAX(STH!AZ256,STH!CH256)</f>
        <v>0</v>
      </c>
      <c r="BE247" s="148">
        <f>MAX(STH!BA256,STH!CI256)</f>
        <v>0</v>
      </c>
      <c r="BF247" s="148">
        <f>MAX(STH!BB256,STH!CJ256)</f>
        <v>0</v>
      </c>
      <c r="BG247" s="148">
        <f>MAX(COUNTIF(STH!BC256,"Yes"),COUNTIF(STH!CK256,"Yes"))</f>
        <v>0</v>
      </c>
      <c r="BH247" s="55"/>
      <c r="BI247" s="148">
        <f>Trachoma!Q259</f>
        <v>0</v>
      </c>
      <c r="BJ247" s="148">
        <f>Trachoma!AK259</f>
        <v>0</v>
      </c>
      <c r="BK247" s="148">
        <f>Trachoma!AL259</f>
        <v>0</v>
      </c>
      <c r="BL247" s="148">
        <f>Trachoma!AN259</f>
        <v>0</v>
      </c>
      <c r="BM247" s="148">
        <f>Trachoma!AO259</f>
        <v>0</v>
      </c>
      <c r="BN247" s="148">
        <f>Trachoma!AT259</f>
        <v>0</v>
      </c>
      <c r="BO247" s="148">
        <f>Trachoma!AU259</f>
        <v>0</v>
      </c>
      <c r="BP247" s="148">
        <f>Trachoma!AV259</f>
        <v>0</v>
      </c>
      <c r="BQ247" s="148">
        <f>Trachoma!AW259</f>
        <v>0</v>
      </c>
      <c r="BR247" s="148">
        <f>COUNTIF(Trachoma!AX259,"Yes")</f>
        <v>0</v>
      </c>
      <c r="BS247" s="55"/>
      <c r="BT247" s="148">
        <f t="shared" si="44"/>
        <v>0</v>
      </c>
      <c r="BU247" s="148">
        <f t="shared" si="45"/>
        <v>0</v>
      </c>
      <c r="BV247" s="148">
        <f t="shared" si="46"/>
        <v>0</v>
      </c>
      <c r="BW247" s="148">
        <f t="shared" si="47"/>
        <v>0</v>
      </c>
      <c r="BX247" s="148">
        <f t="shared" si="48"/>
        <v>0</v>
      </c>
      <c r="BY247" s="148">
        <f t="shared" si="50"/>
        <v>0</v>
      </c>
      <c r="BZ247" s="148">
        <f t="shared" si="51"/>
        <v>0</v>
      </c>
      <c r="CA247" s="148">
        <f t="shared" si="52"/>
        <v>0</v>
      </c>
      <c r="CB247" s="148">
        <f t="shared" si="53"/>
        <v>0</v>
      </c>
      <c r="CC247" s="148">
        <f t="shared" si="49"/>
        <v>0</v>
      </c>
    </row>
    <row r="248" spans="2:81" x14ac:dyDescent="0.25">
      <c r="B248" s="361">
        <f>Demography!B256</f>
        <v>0</v>
      </c>
      <c r="C248" s="361">
        <f>Demography!C256</f>
        <v>0</v>
      </c>
      <c r="D248" s="362">
        <f>Demography!D256</f>
        <v>0</v>
      </c>
      <c r="E248" s="337"/>
      <c r="F248" s="362">
        <f>LF!M255</f>
        <v>0</v>
      </c>
      <c r="G248" s="362">
        <f>LF!AE255</f>
        <v>0</v>
      </c>
      <c r="H248" s="362">
        <f>LF!AF255</f>
        <v>0</v>
      </c>
      <c r="I248" s="362">
        <f>LF!AH255</f>
        <v>0</v>
      </c>
      <c r="J248" s="362">
        <f>LF!AI255</f>
        <v>0</v>
      </c>
      <c r="K248" s="362">
        <f>LF!AK255</f>
        <v>0</v>
      </c>
      <c r="L248" s="362">
        <f>LF!AM255</f>
        <v>0</v>
      </c>
      <c r="M248" s="362">
        <f>LF!AN255</f>
        <v>0</v>
      </c>
      <c r="N248" s="362">
        <f>LF!AO255</f>
        <v>0</v>
      </c>
      <c r="O248" s="362">
        <f>LF!AP255</f>
        <v>0</v>
      </c>
      <c r="P248" s="362">
        <f>LF!AQ255</f>
        <v>0</v>
      </c>
      <c r="Q248" s="362">
        <f>COUNTIF(LF!AR255,"Yes")</f>
        <v>0</v>
      </c>
      <c r="R248" s="337"/>
      <c r="S248" s="362">
        <f>Oncho!K255</f>
        <v>0</v>
      </c>
      <c r="T248" s="362">
        <f>MAX(Oncho!AB255,Oncho!BA255)</f>
        <v>0</v>
      </c>
      <c r="U248" s="362">
        <f>MAX(Oncho!AC255,Oncho!BB255)</f>
        <v>0</v>
      </c>
      <c r="V248" s="362">
        <f>MAX(Oncho!AE255,Oncho!BD255)</f>
        <v>0</v>
      </c>
      <c r="W248" s="362">
        <f>MAX(Oncho!AF255,Oncho!BE255)</f>
        <v>0</v>
      </c>
      <c r="X248" s="362">
        <f>MAX(Oncho!AG255,Oncho!BF255)</f>
        <v>0</v>
      </c>
      <c r="Y248" s="362">
        <f>MAX(Oncho!AH255,Oncho!BG255)</f>
        <v>0</v>
      </c>
      <c r="Z248" s="362">
        <f>MAX(Oncho!AI255,Oncho!BH255)</f>
        <v>0</v>
      </c>
      <c r="AA248" s="362">
        <f>MAX(Oncho!AJ255,Oncho!BI255)</f>
        <v>0</v>
      </c>
      <c r="AB248" s="362">
        <f>MAX(COUNTIF(Oncho!AK255,"Yes"),COUNTIF(Oncho!BJ255,"Yes"))</f>
        <v>0</v>
      </c>
      <c r="AC248" s="337"/>
      <c r="AD248" s="362">
        <f>Schisto!P257</f>
        <v>0</v>
      </c>
      <c r="AE248" s="362">
        <f>Schisto!AI257</f>
        <v>0</v>
      </c>
      <c r="AF248" s="362">
        <f>Schisto!AJ257</f>
        <v>0</v>
      </c>
      <c r="AG248" s="362">
        <f>Schisto!AN257</f>
        <v>0</v>
      </c>
      <c r="AH248" s="362">
        <f>Schisto!AO257</f>
        <v>0</v>
      </c>
      <c r="AI248" s="362">
        <f>Schisto!AT257</f>
        <v>0</v>
      </c>
      <c r="AJ248" s="362">
        <f>Schisto!AU257</f>
        <v>0</v>
      </c>
      <c r="AK248" s="362">
        <f>Schisto!AV257</f>
        <v>0</v>
      </c>
      <c r="AL248" s="362">
        <f>Schisto!AW257</f>
        <v>0</v>
      </c>
      <c r="AM248" s="362">
        <f>COUNTIF(Schisto!AX257,"Yes")</f>
        <v>0</v>
      </c>
      <c r="AN248" s="337"/>
      <c r="AO248" s="362">
        <f>STH!P257</f>
        <v>0</v>
      </c>
      <c r="AP248" s="362">
        <f>MAX(STH!AK257,STH!BS257)</f>
        <v>0</v>
      </c>
      <c r="AQ248" s="362">
        <f>MAX(STH!AL257,STH!BT257)</f>
        <v>0</v>
      </c>
      <c r="AR248" s="362">
        <f>MAX(STH!AM257,STH!BU257)</f>
        <v>0</v>
      </c>
      <c r="AS248" s="362">
        <f>MAX(STH!AN257,STH!BV257)</f>
        <v>0</v>
      </c>
      <c r="AT248" s="362">
        <f>MAX(STH!AO257,STH!BW257)</f>
        <v>0</v>
      </c>
      <c r="AU248" s="362">
        <f>MAX(STH!AQ257,STH!BY257)</f>
        <v>0</v>
      </c>
      <c r="AV248" s="362">
        <f>MAX(STH!AR257,STH!BZ257)</f>
        <v>0</v>
      </c>
      <c r="AW248" s="362">
        <f>MAX(STH!AS257,STH!CA257)</f>
        <v>0</v>
      </c>
      <c r="AX248" s="362">
        <f>MAX(STH!AT257,STH!CB257)</f>
        <v>0</v>
      </c>
      <c r="AY248" s="362">
        <f>MAX(STH!AU257,STH!CC257)</f>
        <v>0</v>
      </c>
      <c r="AZ248" s="362">
        <f>MAX(STH!AV257,STH!CD257)</f>
        <v>0</v>
      </c>
      <c r="BA248" s="362">
        <f>MAX(STH!AW257,STH!CE257)</f>
        <v>0</v>
      </c>
      <c r="BB248" s="362">
        <f>MAX(STH!AX257,STH!CF257)</f>
        <v>0</v>
      </c>
      <c r="BC248" s="362">
        <f>MAX(STH!AY257,STH!CG257)</f>
        <v>0</v>
      </c>
      <c r="BD248" s="362">
        <f>MAX(STH!AZ257,STH!CH257)</f>
        <v>0</v>
      </c>
      <c r="BE248" s="362">
        <f>MAX(STH!BA257,STH!CI257)</f>
        <v>0</v>
      </c>
      <c r="BF248" s="362">
        <f>MAX(STH!BB257,STH!CJ257)</f>
        <v>0</v>
      </c>
      <c r="BG248" s="362">
        <f>MAX(COUNTIF(STH!BC257,"Yes"),COUNTIF(STH!CK257,"Yes"))</f>
        <v>0</v>
      </c>
      <c r="BH248" s="337"/>
      <c r="BI248" s="362">
        <f>Trachoma!Q260</f>
        <v>0</v>
      </c>
      <c r="BJ248" s="362">
        <f>Trachoma!AK260</f>
        <v>0</v>
      </c>
      <c r="BK248" s="362">
        <f>Trachoma!AL260</f>
        <v>0</v>
      </c>
      <c r="BL248" s="362">
        <f>Trachoma!AN260</f>
        <v>0</v>
      </c>
      <c r="BM248" s="362">
        <f>Trachoma!AO260</f>
        <v>0</v>
      </c>
      <c r="BN248" s="362">
        <f>Trachoma!AT260</f>
        <v>0</v>
      </c>
      <c r="BO248" s="362">
        <f>Trachoma!AU260</f>
        <v>0</v>
      </c>
      <c r="BP248" s="362">
        <f>Trachoma!AV260</f>
        <v>0</v>
      </c>
      <c r="BQ248" s="362">
        <f>Trachoma!AW260</f>
        <v>0</v>
      </c>
      <c r="BR248" s="362">
        <f>COUNTIF(Trachoma!AX260,"Yes")</f>
        <v>0</v>
      </c>
      <c r="BS248" s="337"/>
      <c r="BT248" s="362">
        <f t="shared" si="44"/>
        <v>0</v>
      </c>
      <c r="BU248" s="362">
        <f t="shared" si="45"/>
        <v>0</v>
      </c>
      <c r="BV248" s="362">
        <f t="shared" si="46"/>
        <v>0</v>
      </c>
      <c r="BW248" s="362">
        <f t="shared" si="47"/>
        <v>0</v>
      </c>
      <c r="BX248" s="362">
        <f t="shared" si="48"/>
        <v>0</v>
      </c>
      <c r="BY248" s="362">
        <f t="shared" si="50"/>
        <v>0</v>
      </c>
      <c r="BZ248" s="362">
        <f t="shared" si="51"/>
        <v>0</v>
      </c>
      <c r="CA248" s="362">
        <f t="shared" si="52"/>
        <v>0</v>
      </c>
      <c r="CB248" s="362">
        <f t="shared" si="53"/>
        <v>0</v>
      </c>
      <c r="CC248" s="362">
        <f t="shared" si="49"/>
        <v>0</v>
      </c>
    </row>
    <row r="249" spans="2:81" x14ac:dyDescent="0.25">
      <c r="B249" s="147">
        <f>Demography!B257</f>
        <v>0</v>
      </c>
      <c r="C249" s="147">
        <f>Demography!C257</f>
        <v>0</v>
      </c>
      <c r="D249" s="148">
        <f>Demography!D257</f>
        <v>0</v>
      </c>
      <c r="E249" s="55"/>
      <c r="F249" s="148">
        <f>LF!M256</f>
        <v>0</v>
      </c>
      <c r="G249" s="148">
        <f>LF!AE256</f>
        <v>0</v>
      </c>
      <c r="H249" s="148">
        <f>LF!AF256</f>
        <v>0</v>
      </c>
      <c r="I249" s="148">
        <f>LF!AH256</f>
        <v>0</v>
      </c>
      <c r="J249" s="148">
        <f>LF!AI256</f>
        <v>0</v>
      </c>
      <c r="K249" s="148">
        <f>LF!AK256</f>
        <v>0</v>
      </c>
      <c r="L249" s="148">
        <f>LF!AM256</f>
        <v>0</v>
      </c>
      <c r="M249" s="148">
        <f>LF!AN256</f>
        <v>0</v>
      </c>
      <c r="N249" s="148">
        <f>LF!AO256</f>
        <v>0</v>
      </c>
      <c r="O249" s="148">
        <f>LF!AP256</f>
        <v>0</v>
      </c>
      <c r="P249" s="148">
        <f>LF!AQ256</f>
        <v>0</v>
      </c>
      <c r="Q249" s="148">
        <f>COUNTIF(LF!AR256,"Yes")</f>
        <v>0</v>
      </c>
      <c r="R249" s="55"/>
      <c r="S249" s="148">
        <f>Oncho!K256</f>
        <v>0</v>
      </c>
      <c r="T249" s="148">
        <f>MAX(Oncho!AB256,Oncho!BA256)</f>
        <v>0</v>
      </c>
      <c r="U249" s="148">
        <f>MAX(Oncho!AC256,Oncho!BB256)</f>
        <v>0</v>
      </c>
      <c r="V249" s="148">
        <f>MAX(Oncho!AE256,Oncho!BD256)</f>
        <v>0</v>
      </c>
      <c r="W249" s="148">
        <f>MAX(Oncho!AF256,Oncho!BE256)</f>
        <v>0</v>
      </c>
      <c r="X249" s="148">
        <f>MAX(Oncho!AG256,Oncho!BF256)</f>
        <v>0</v>
      </c>
      <c r="Y249" s="148">
        <f>MAX(Oncho!AH256,Oncho!BG256)</f>
        <v>0</v>
      </c>
      <c r="Z249" s="148">
        <f>MAX(Oncho!AI256,Oncho!BH256)</f>
        <v>0</v>
      </c>
      <c r="AA249" s="148">
        <f>MAX(Oncho!AJ256,Oncho!BI256)</f>
        <v>0</v>
      </c>
      <c r="AB249" s="148">
        <f>MAX(COUNTIF(Oncho!AK256,"Yes"),COUNTIF(Oncho!BJ256,"Yes"))</f>
        <v>0</v>
      </c>
      <c r="AC249" s="55"/>
      <c r="AD249" s="148">
        <f>Schisto!P258</f>
        <v>0</v>
      </c>
      <c r="AE249" s="148">
        <f>Schisto!AI258</f>
        <v>0</v>
      </c>
      <c r="AF249" s="148">
        <f>Schisto!AJ258</f>
        <v>0</v>
      </c>
      <c r="AG249" s="148">
        <f>Schisto!AN258</f>
        <v>0</v>
      </c>
      <c r="AH249" s="148">
        <f>Schisto!AO258</f>
        <v>0</v>
      </c>
      <c r="AI249" s="148">
        <f>Schisto!AT258</f>
        <v>0</v>
      </c>
      <c r="AJ249" s="148">
        <f>Schisto!AU258</f>
        <v>0</v>
      </c>
      <c r="AK249" s="148">
        <f>Schisto!AV258</f>
        <v>0</v>
      </c>
      <c r="AL249" s="148">
        <f>Schisto!AW258</f>
        <v>0</v>
      </c>
      <c r="AM249" s="148">
        <f>COUNTIF(Schisto!AX258,"Yes")</f>
        <v>0</v>
      </c>
      <c r="AN249" s="55"/>
      <c r="AO249" s="148">
        <f>STH!P258</f>
        <v>0</v>
      </c>
      <c r="AP249" s="148">
        <f>MAX(STH!AK258,STH!BS258)</f>
        <v>0</v>
      </c>
      <c r="AQ249" s="148">
        <f>MAX(STH!AL258,STH!BT258)</f>
        <v>0</v>
      </c>
      <c r="AR249" s="148">
        <f>MAX(STH!AM258,STH!BU258)</f>
        <v>0</v>
      </c>
      <c r="AS249" s="148">
        <f>MAX(STH!AN258,STH!BV258)</f>
        <v>0</v>
      </c>
      <c r="AT249" s="148">
        <f>MAX(STH!AO258,STH!BW258)</f>
        <v>0</v>
      </c>
      <c r="AU249" s="148">
        <f>MAX(STH!AQ258,STH!BY258)</f>
        <v>0</v>
      </c>
      <c r="AV249" s="148">
        <f>MAX(STH!AR258,STH!BZ258)</f>
        <v>0</v>
      </c>
      <c r="AW249" s="148">
        <f>MAX(STH!AS258,STH!CA258)</f>
        <v>0</v>
      </c>
      <c r="AX249" s="148">
        <f>MAX(STH!AT258,STH!CB258)</f>
        <v>0</v>
      </c>
      <c r="AY249" s="148">
        <f>MAX(STH!AU258,STH!CC258)</f>
        <v>0</v>
      </c>
      <c r="AZ249" s="148">
        <f>MAX(STH!AV258,STH!CD258)</f>
        <v>0</v>
      </c>
      <c r="BA249" s="148">
        <f>MAX(STH!AW258,STH!CE258)</f>
        <v>0</v>
      </c>
      <c r="BB249" s="148">
        <f>MAX(STH!AX258,STH!CF258)</f>
        <v>0</v>
      </c>
      <c r="BC249" s="148">
        <f>MAX(STH!AY258,STH!CG258)</f>
        <v>0</v>
      </c>
      <c r="BD249" s="148">
        <f>MAX(STH!AZ258,STH!CH258)</f>
        <v>0</v>
      </c>
      <c r="BE249" s="148">
        <f>MAX(STH!BA258,STH!CI258)</f>
        <v>0</v>
      </c>
      <c r="BF249" s="148">
        <f>MAX(STH!BB258,STH!CJ258)</f>
        <v>0</v>
      </c>
      <c r="BG249" s="148">
        <f>MAX(COUNTIF(STH!BC258,"Yes"),COUNTIF(STH!CK258,"Yes"))</f>
        <v>0</v>
      </c>
      <c r="BH249" s="55"/>
      <c r="BI249" s="148">
        <f>Trachoma!Q261</f>
        <v>0</v>
      </c>
      <c r="BJ249" s="148">
        <f>Trachoma!AK261</f>
        <v>0</v>
      </c>
      <c r="BK249" s="148">
        <f>Trachoma!AL261</f>
        <v>0</v>
      </c>
      <c r="BL249" s="148">
        <f>Trachoma!AN261</f>
        <v>0</v>
      </c>
      <c r="BM249" s="148">
        <f>Trachoma!AO261</f>
        <v>0</v>
      </c>
      <c r="BN249" s="148">
        <f>Trachoma!AT261</f>
        <v>0</v>
      </c>
      <c r="BO249" s="148">
        <f>Trachoma!AU261</f>
        <v>0</v>
      </c>
      <c r="BP249" s="148">
        <f>Trachoma!AV261</f>
        <v>0</v>
      </c>
      <c r="BQ249" s="148">
        <f>Trachoma!AW261</f>
        <v>0</v>
      </c>
      <c r="BR249" s="148">
        <f>COUNTIF(Trachoma!AX261,"Yes")</f>
        <v>0</v>
      </c>
      <c r="BS249" s="55"/>
      <c r="BT249" s="148">
        <f t="shared" si="44"/>
        <v>0</v>
      </c>
      <c r="BU249" s="148">
        <f t="shared" si="45"/>
        <v>0</v>
      </c>
      <c r="BV249" s="148">
        <f t="shared" si="46"/>
        <v>0</v>
      </c>
      <c r="BW249" s="148">
        <f t="shared" si="47"/>
        <v>0</v>
      </c>
      <c r="BX249" s="148">
        <f t="shared" si="48"/>
        <v>0</v>
      </c>
      <c r="BY249" s="148">
        <f t="shared" si="50"/>
        <v>0</v>
      </c>
      <c r="BZ249" s="148">
        <f t="shared" si="51"/>
        <v>0</v>
      </c>
      <c r="CA249" s="148">
        <f t="shared" si="52"/>
        <v>0</v>
      </c>
      <c r="CB249" s="148">
        <f t="shared" si="53"/>
        <v>0</v>
      </c>
      <c r="CC249" s="148">
        <f t="shared" si="49"/>
        <v>0</v>
      </c>
    </row>
    <row r="250" spans="2:81" x14ac:dyDescent="0.25">
      <c r="B250" s="361">
        <f>Demography!B258</f>
        <v>0</v>
      </c>
      <c r="C250" s="361">
        <f>Demography!C258</f>
        <v>0</v>
      </c>
      <c r="D250" s="362">
        <f>Demography!D258</f>
        <v>0</v>
      </c>
      <c r="E250" s="337"/>
      <c r="F250" s="362">
        <f>LF!M257</f>
        <v>0</v>
      </c>
      <c r="G250" s="362">
        <f>LF!AE257</f>
        <v>0</v>
      </c>
      <c r="H250" s="362">
        <f>LF!AF257</f>
        <v>0</v>
      </c>
      <c r="I250" s="362">
        <f>LF!AH257</f>
        <v>0</v>
      </c>
      <c r="J250" s="362">
        <f>LF!AI257</f>
        <v>0</v>
      </c>
      <c r="K250" s="362">
        <f>LF!AK257</f>
        <v>0</v>
      </c>
      <c r="L250" s="362">
        <f>LF!AM257</f>
        <v>0</v>
      </c>
      <c r="M250" s="362">
        <f>LF!AN257</f>
        <v>0</v>
      </c>
      <c r="N250" s="362">
        <f>LF!AO257</f>
        <v>0</v>
      </c>
      <c r="O250" s="362">
        <f>LF!AP257</f>
        <v>0</v>
      </c>
      <c r="P250" s="362">
        <f>LF!AQ257</f>
        <v>0</v>
      </c>
      <c r="Q250" s="362">
        <f>COUNTIF(LF!AR257,"Yes")</f>
        <v>0</v>
      </c>
      <c r="R250" s="337"/>
      <c r="S250" s="362">
        <f>Oncho!K257</f>
        <v>0</v>
      </c>
      <c r="T250" s="362">
        <f>MAX(Oncho!AB257,Oncho!BA257)</f>
        <v>0</v>
      </c>
      <c r="U250" s="362">
        <f>MAX(Oncho!AC257,Oncho!BB257)</f>
        <v>0</v>
      </c>
      <c r="V250" s="362">
        <f>MAX(Oncho!AE257,Oncho!BD257)</f>
        <v>0</v>
      </c>
      <c r="W250" s="362">
        <f>MAX(Oncho!AF257,Oncho!BE257)</f>
        <v>0</v>
      </c>
      <c r="X250" s="362">
        <f>MAX(Oncho!AG257,Oncho!BF257)</f>
        <v>0</v>
      </c>
      <c r="Y250" s="362">
        <f>MAX(Oncho!AH257,Oncho!BG257)</f>
        <v>0</v>
      </c>
      <c r="Z250" s="362">
        <f>MAX(Oncho!AI257,Oncho!BH257)</f>
        <v>0</v>
      </c>
      <c r="AA250" s="362">
        <f>MAX(Oncho!AJ257,Oncho!BI257)</f>
        <v>0</v>
      </c>
      <c r="AB250" s="362">
        <f>MAX(COUNTIF(Oncho!AK257,"Yes"),COUNTIF(Oncho!BJ257,"Yes"))</f>
        <v>0</v>
      </c>
      <c r="AC250" s="337"/>
      <c r="AD250" s="362">
        <f>Schisto!P259</f>
        <v>0</v>
      </c>
      <c r="AE250" s="362">
        <f>Schisto!AI259</f>
        <v>0</v>
      </c>
      <c r="AF250" s="362">
        <f>Schisto!AJ259</f>
        <v>0</v>
      </c>
      <c r="AG250" s="362">
        <f>Schisto!AN259</f>
        <v>0</v>
      </c>
      <c r="AH250" s="362">
        <f>Schisto!AO259</f>
        <v>0</v>
      </c>
      <c r="AI250" s="362">
        <f>Schisto!AT259</f>
        <v>0</v>
      </c>
      <c r="AJ250" s="362">
        <f>Schisto!AU259</f>
        <v>0</v>
      </c>
      <c r="AK250" s="362">
        <f>Schisto!AV259</f>
        <v>0</v>
      </c>
      <c r="AL250" s="362">
        <f>Schisto!AW259</f>
        <v>0</v>
      </c>
      <c r="AM250" s="362">
        <f>COUNTIF(Schisto!AX259,"Yes")</f>
        <v>0</v>
      </c>
      <c r="AN250" s="337"/>
      <c r="AO250" s="362">
        <f>STH!P259</f>
        <v>0</v>
      </c>
      <c r="AP250" s="362">
        <f>MAX(STH!AK259,STH!BS259)</f>
        <v>0</v>
      </c>
      <c r="AQ250" s="362">
        <f>MAX(STH!AL259,STH!BT259)</f>
        <v>0</v>
      </c>
      <c r="AR250" s="362">
        <f>MAX(STH!AM259,STH!BU259)</f>
        <v>0</v>
      </c>
      <c r="AS250" s="362">
        <f>MAX(STH!AN259,STH!BV259)</f>
        <v>0</v>
      </c>
      <c r="AT250" s="362">
        <f>MAX(STH!AO259,STH!BW259)</f>
        <v>0</v>
      </c>
      <c r="AU250" s="362">
        <f>MAX(STH!AQ259,STH!BY259)</f>
        <v>0</v>
      </c>
      <c r="AV250" s="362">
        <f>MAX(STH!AR259,STH!BZ259)</f>
        <v>0</v>
      </c>
      <c r="AW250" s="362">
        <f>MAX(STH!AS259,STH!CA259)</f>
        <v>0</v>
      </c>
      <c r="AX250" s="362">
        <f>MAX(STH!AT259,STH!CB259)</f>
        <v>0</v>
      </c>
      <c r="AY250" s="362">
        <f>MAX(STH!AU259,STH!CC259)</f>
        <v>0</v>
      </c>
      <c r="AZ250" s="362">
        <f>MAX(STH!AV259,STH!CD259)</f>
        <v>0</v>
      </c>
      <c r="BA250" s="362">
        <f>MAX(STH!AW259,STH!CE259)</f>
        <v>0</v>
      </c>
      <c r="BB250" s="362">
        <f>MAX(STH!AX259,STH!CF259)</f>
        <v>0</v>
      </c>
      <c r="BC250" s="362">
        <f>MAX(STH!AY259,STH!CG259)</f>
        <v>0</v>
      </c>
      <c r="BD250" s="362">
        <f>MAX(STH!AZ259,STH!CH259)</f>
        <v>0</v>
      </c>
      <c r="BE250" s="362">
        <f>MAX(STH!BA259,STH!CI259)</f>
        <v>0</v>
      </c>
      <c r="BF250" s="362">
        <f>MAX(STH!BB259,STH!CJ259)</f>
        <v>0</v>
      </c>
      <c r="BG250" s="362">
        <f>MAX(COUNTIF(STH!BC259,"Yes"),COUNTIF(STH!CK259,"Yes"))</f>
        <v>0</v>
      </c>
      <c r="BH250" s="337"/>
      <c r="BI250" s="362">
        <f>Trachoma!Q262</f>
        <v>0</v>
      </c>
      <c r="BJ250" s="362">
        <f>Trachoma!AK262</f>
        <v>0</v>
      </c>
      <c r="BK250" s="362">
        <f>Trachoma!AL262</f>
        <v>0</v>
      </c>
      <c r="BL250" s="362">
        <f>Trachoma!AN262</f>
        <v>0</v>
      </c>
      <c r="BM250" s="362">
        <f>Trachoma!AO262</f>
        <v>0</v>
      </c>
      <c r="BN250" s="362">
        <f>Trachoma!AT262</f>
        <v>0</v>
      </c>
      <c r="BO250" s="362">
        <f>Trachoma!AU262</f>
        <v>0</v>
      </c>
      <c r="BP250" s="362">
        <f>Trachoma!AV262</f>
        <v>0</v>
      </c>
      <c r="BQ250" s="362">
        <f>Trachoma!AW262</f>
        <v>0</v>
      </c>
      <c r="BR250" s="362">
        <f>COUNTIF(Trachoma!AX262,"Yes")</f>
        <v>0</v>
      </c>
      <c r="BS250" s="337"/>
      <c r="BT250" s="362">
        <f t="shared" si="44"/>
        <v>0</v>
      </c>
      <c r="BU250" s="362">
        <f t="shared" si="45"/>
        <v>0</v>
      </c>
      <c r="BV250" s="362">
        <f t="shared" si="46"/>
        <v>0</v>
      </c>
      <c r="BW250" s="362">
        <f t="shared" si="47"/>
        <v>0</v>
      </c>
      <c r="BX250" s="362">
        <f t="shared" si="48"/>
        <v>0</v>
      </c>
      <c r="BY250" s="362">
        <f t="shared" si="50"/>
        <v>0</v>
      </c>
      <c r="BZ250" s="362">
        <f t="shared" si="51"/>
        <v>0</v>
      </c>
      <c r="CA250" s="362">
        <f t="shared" si="52"/>
        <v>0</v>
      </c>
      <c r="CB250" s="362">
        <f t="shared" si="53"/>
        <v>0</v>
      </c>
      <c r="CC250" s="362">
        <f t="shared" si="49"/>
        <v>0</v>
      </c>
    </row>
    <row r="251" spans="2:81" x14ac:dyDescent="0.25">
      <c r="B251" s="147">
        <f>Demography!B259</f>
        <v>0</v>
      </c>
      <c r="C251" s="147">
        <f>Demography!C259</f>
        <v>0</v>
      </c>
      <c r="D251" s="148">
        <f>Demography!D259</f>
        <v>0</v>
      </c>
      <c r="E251" s="55"/>
      <c r="F251" s="148">
        <f>LF!M258</f>
        <v>0</v>
      </c>
      <c r="G251" s="148">
        <f>LF!AE258</f>
        <v>0</v>
      </c>
      <c r="H251" s="148">
        <f>LF!AF258</f>
        <v>0</v>
      </c>
      <c r="I251" s="148">
        <f>LF!AH258</f>
        <v>0</v>
      </c>
      <c r="J251" s="148">
        <f>LF!AI258</f>
        <v>0</v>
      </c>
      <c r="K251" s="148">
        <f>LF!AK258</f>
        <v>0</v>
      </c>
      <c r="L251" s="148">
        <f>LF!AM258</f>
        <v>0</v>
      </c>
      <c r="M251" s="148">
        <f>LF!AN258</f>
        <v>0</v>
      </c>
      <c r="N251" s="148">
        <f>LF!AO258</f>
        <v>0</v>
      </c>
      <c r="O251" s="148">
        <f>LF!AP258</f>
        <v>0</v>
      </c>
      <c r="P251" s="148">
        <f>LF!AQ258</f>
        <v>0</v>
      </c>
      <c r="Q251" s="148">
        <f>COUNTIF(LF!AR258,"Yes")</f>
        <v>0</v>
      </c>
      <c r="R251" s="55"/>
      <c r="S251" s="148">
        <f>Oncho!K258</f>
        <v>0</v>
      </c>
      <c r="T251" s="148">
        <f>MAX(Oncho!AB258,Oncho!BA258)</f>
        <v>0</v>
      </c>
      <c r="U251" s="148">
        <f>MAX(Oncho!AC258,Oncho!BB258)</f>
        <v>0</v>
      </c>
      <c r="V251" s="148">
        <f>MAX(Oncho!AE258,Oncho!BD258)</f>
        <v>0</v>
      </c>
      <c r="W251" s="148">
        <f>MAX(Oncho!AF258,Oncho!BE258)</f>
        <v>0</v>
      </c>
      <c r="X251" s="148">
        <f>MAX(Oncho!AG258,Oncho!BF258)</f>
        <v>0</v>
      </c>
      <c r="Y251" s="148">
        <f>MAX(Oncho!AH258,Oncho!BG258)</f>
        <v>0</v>
      </c>
      <c r="Z251" s="148">
        <f>MAX(Oncho!AI258,Oncho!BH258)</f>
        <v>0</v>
      </c>
      <c r="AA251" s="148">
        <f>MAX(Oncho!AJ258,Oncho!BI258)</f>
        <v>0</v>
      </c>
      <c r="AB251" s="148">
        <f>MAX(COUNTIF(Oncho!AK258,"Yes"),COUNTIF(Oncho!BJ258,"Yes"))</f>
        <v>0</v>
      </c>
      <c r="AC251" s="55"/>
      <c r="AD251" s="148">
        <f>Schisto!P260</f>
        <v>0</v>
      </c>
      <c r="AE251" s="148">
        <f>Schisto!AI260</f>
        <v>0</v>
      </c>
      <c r="AF251" s="148">
        <f>Schisto!AJ260</f>
        <v>0</v>
      </c>
      <c r="AG251" s="148">
        <f>Schisto!AN260</f>
        <v>0</v>
      </c>
      <c r="AH251" s="148">
        <f>Schisto!AO260</f>
        <v>0</v>
      </c>
      <c r="AI251" s="148">
        <f>Schisto!AT260</f>
        <v>0</v>
      </c>
      <c r="AJ251" s="148">
        <f>Schisto!AU260</f>
        <v>0</v>
      </c>
      <c r="AK251" s="148">
        <f>Schisto!AV260</f>
        <v>0</v>
      </c>
      <c r="AL251" s="148">
        <f>Schisto!AW260</f>
        <v>0</v>
      </c>
      <c r="AM251" s="148">
        <f>COUNTIF(Schisto!AX260,"Yes")</f>
        <v>0</v>
      </c>
      <c r="AN251" s="55"/>
      <c r="AO251" s="148">
        <f>STH!P260</f>
        <v>0</v>
      </c>
      <c r="AP251" s="148">
        <f>MAX(STH!AK260,STH!BS260)</f>
        <v>0</v>
      </c>
      <c r="AQ251" s="148">
        <f>MAX(STH!AL260,STH!BT260)</f>
        <v>0</v>
      </c>
      <c r="AR251" s="148">
        <f>MAX(STH!AM260,STH!BU260)</f>
        <v>0</v>
      </c>
      <c r="AS251" s="148">
        <f>MAX(STH!AN260,STH!BV260)</f>
        <v>0</v>
      </c>
      <c r="AT251" s="148">
        <f>MAX(STH!AO260,STH!BW260)</f>
        <v>0</v>
      </c>
      <c r="AU251" s="148">
        <f>MAX(STH!AQ260,STH!BY260)</f>
        <v>0</v>
      </c>
      <c r="AV251" s="148">
        <f>MAX(STH!AR260,STH!BZ260)</f>
        <v>0</v>
      </c>
      <c r="AW251" s="148">
        <f>MAX(STH!AS260,STH!CA260)</f>
        <v>0</v>
      </c>
      <c r="AX251" s="148">
        <f>MAX(STH!AT260,STH!CB260)</f>
        <v>0</v>
      </c>
      <c r="AY251" s="148">
        <f>MAX(STH!AU260,STH!CC260)</f>
        <v>0</v>
      </c>
      <c r="AZ251" s="148">
        <f>MAX(STH!AV260,STH!CD260)</f>
        <v>0</v>
      </c>
      <c r="BA251" s="148">
        <f>MAX(STH!AW260,STH!CE260)</f>
        <v>0</v>
      </c>
      <c r="BB251" s="148">
        <f>MAX(STH!AX260,STH!CF260)</f>
        <v>0</v>
      </c>
      <c r="BC251" s="148">
        <f>MAX(STH!AY260,STH!CG260)</f>
        <v>0</v>
      </c>
      <c r="BD251" s="148">
        <f>MAX(STH!AZ260,STH!CH260)</f>
        <v>0</v>
      </c>
      <c r="BE251" s="148">
        <f>MAX(STH!BA260,STH!CI260)</f>
        <v>0</v>
      </c>
      <c r="BF251" s="148">
        <f>MAX(STH!BB260,STH!CJ260)</f>
        <v>0</v>
      </c>
      <c r="BG251" s="148">
        <f>MAX(COUNTIF(STH!BC260,"Yes"),COUNTIF(STH!CK260,"Yes"))</f>
        <v>0</v>
      </c>
      <c r="BH251" s="55"/>
      <c r="BI251" s="148">
        <f>Trachoma!Q263</f>
        <v>0</v>
      </c>
      <c r="BJ251" s="148">
        <f>Trachoma!AK263</f>
        <v>0</v>
      </c>
      <c r="BK251" s="148">
        <f>Trachoma!AL263</f>
        <v>0</v>
      </c>
      <c r="BL251" s="148">
        <f>Trachoma!AN263</f>
        <v>0</v>
      </c>
      <c r="BM251" s="148">
        <f>Trachoma!AO263</f>
        <v>0</v>
      </c>
      <c r="BN251" s="148">
        <f>Trachoma!AT263</f>
        <v>0</v>
      </c>
      <c r="BO251" s="148">
        <f>Trachoma!AU263</f>
        <v>0</v>
      </c>
      <c r="BP251" s="148">
        <f>Trachoma!AV263</f>
        <v>0</v>
      </c>
      <c r="BQ251" s="148">
        <f>Trachoma!AW263</f>
        <v>0</v>
      </c>
      <c r="BR251" s="148">
        <f>COUNTIF(Trachoma!AX263,"Yes")</f>
        <v>0</v>
      </c>
      <c r="BS251" s="55"/>
      <c r="BT251" s="148">
        <f t="shared" si="44"/>
        <v>0</v>
      </c>
      <c r="BU251" s="148">
        <f t="shared" si="45"/>
        <v>0</v>
      </c>
      <c r="BV251" s="148">
        <f t="shared" si="46"/>
        <v>0</v>
      </c>
      <c r="BW251" s="148">
        <f t="shared" si="47"/>
        <v>0</v>
      </c>
      <c r="BX251" s="148">
        <f t="shared" si="48"/>
        <v>0</v>
      </c>
      <c r="BY251" s="148">
        <f t="shared" si="50"/>
        <v>0</v>
      </c>
      <c r="BZ251" s="148">
        <f t="shared" si="51"/>
        <v>0</v>
      </c>
      <c r="CA251" s="148">
        <f t="shared" si="52"/>
        <v>0</v>
      </c>
      <c r="CB251" s="148">
        <f t="shared" si="53"/>
        <v>0</v>
      </c>
      <c r="CC251" s="148">
        <f t="shared" si="49"/>
        <v>0</v>
      </c>
    </row>
    <row r="252" spans="2:81" x14ac:dyDescent="0.25">
      <c r="B252" s="361">
        <f>Demography!B260</f>
        <v>0</v>
      </c>
      <c r="C252" s="361">
        <f>Demography!C260</f>
        <v>0</v>
      </c>
      <c r="D252" s="362">
        <f>Demography!D260</f>
        <v>0</v>
      </c>
      <c r="E252" s="337"/>
      <c r="F252" s="362">
        <f>LF!M259</f>
        <v>0</v>
      </c>
      <c r="G252" s="362">
        <f>LF!AE259</f>
        <v>0</v>
      </c>
      <c r="H252" s="362">
        <f>LF!AF259</f>
        <v>0</v>
      </c>
      <c r="I252" s="362">
        <f>LF!AH259</f>
        <v>0</v>
      </c>
      <c r="J252" s="362">
        <f>LF!AI259</f>
        <v>0</v>
      </c>
      <c r="K252" s="362">
        <f>LF!AK259</f>
        <v>0</v>
      </c>
      <c r="L252" s="362">
        <f>LF!AM259</f>
        <v>0</v>
      </c>
      <c r="M252" s="362">
        <f>LF!AN259</f>
        <v>0</v>
      </c>
      <c r="N252" s="362">
        <f>LF!AO259</f>
        <v>0</v>
      </c>
      <c r="O252" s="362">
        <f>LF!AP259</f>
        <v>0</v>
      </c>
      <c r="P252" s="362">
        <f>LF!AQ259</f>
        <v>0</v>
      </c>
      <c r="Q252" s="362">
        <f>COUNTIF(LF!AR259,"Yes")</f>
        <v>0</v>
      </c>
      <c r="R252" s="337"/>
      <c r="S252" s="362">
        <f>Oncho!K259</f>
        <v>0</v>
      </c>
      <c r="T252" s="362">
        <f>MAX(Oncho!AB259,Oncho!BA259)</f>
        <v>0</v>
      </c>
      <c r="U252" s="362">
        <f>MAX(Oncho!AC259,Oncho!BB259)</f>
        <v>0</v>
      </c>
      <c r="V252" s="362">
        <f>MAX(Oncho!AE259,Oncho!BD259)</f>
        <v>0</v>
      </c>
      <c r="W252" s="362">
        <f>MAX(Oncho!AF259,Oncho!BE259)</f>
        <v>0</v>
      </c>
      <c r="X252" s="362">
        <f>MAX(Oncho!AG259,Oncho!BF259)</f>
        <v>0</v>
      </c>
      <c r="Y252" s="362">
        <f>MAX(Oncho!AH259,Oncho!BG259)</f>
        <v>0</v>
      </c>
      <c r="Z252" s="362">
        <f>MAX(Oncho!AI259,Oncho!BH259)</f>
        <v>0</v>
      </c>
      <c r="AA252" s="362">
        <f>MAX(Oncho!AJ259,Oncho!BI259)</f>
        <v>0</v>
      </c>
      <c r="AB252" s="362">
        <f>MAX(COUNTIF(Oncho!AK259,"Yes"),COUNTIF(Oncho!BJ259,"Yes"))</f>
        <v>0</v>
      </c>
      <c r="AC252" s="337"/>
      <c r="AD252" s="362">
        <f>Schisto!P261</f>
        <v>0</v>
      </c>
      <c r="AE252" s="362">
        <f>Schisto!AI261</f>
        <v>0</v>
      </c>
      <c r="AF252" s="362">
        <f>Schisto!AJ261</f>
        <v>0</v>
      </c>
      <c r="AG252" s="362">
        <f>Schisto!AN261</f>
        <v>0</v>
      </c>
      <c r="AH252" s="362">
        <f>Schisto!AO261</f>
        <v>0</v>
      </c>
      <c r="AI252" s="362">
        <f>Schisto!AT261</f>
        <v>0</v>
      </c>
      <c r="AJ252" s="362">
        <f>Schisto!AU261</f>
        <v>0</v>
      </c>
      <c r="AK252" s="362">
        <f>Schisto!AV261</f>
        <v>0</v>
      </c>
      <c r="AL252" s="362">
        <f>Schisto!AW261</f>
        <v>0</v>
      </c>
      <c r="AM252" s="362">
        <f>COUNTIF(Schisto!AX261,"Yes")</f>
        <v>0</v>
      </c>
      <c r="AN252" s="337"/>
      <c r="AO252" s="362">
        <f>STH!P261</f>
        <v>0</v>
      </c>
      <c r="AP252" s="362">
        <f>MAX(STH!AK261,STH!BS261)</f>
        <v>0</v>
      </c>
      <c r="AQ252" s="362">
        <f>MAX(STH!AL261,STH!BT261)</f>
        <v>0</v>
      </c>
      <c r="AR252" s="362">
        <f>MAX(STH!AM261,STH!BU261)</f>
        <v>0</v>
      </c>
      <c r="AS252" s="362">
        <f>MAX(STH!AN261,STH!BV261)</f>
        <v>0</v>
      </c>
      <c r="AT252" s="362">
        <f>MAX(STH!AO261,STH!BW261)</f>
        <v>0</v>
      </c>
      <c r="AU252" s="362">
        <f>MAX(STH!AQ261,STH!BY261)</f>
        <v>0</v>
      </c>
      <c r="AV252" s="362">
        <f>MAX(STH!AR261,STH!BZ261)</f>
        <v>0</v>
      </c>
      <c r="AW252" s="362">
        <f>MAX(STH!AS261,STH!CA261)</f>
        <v>0</v>
      </c>
      <c r="AX252" s="362">
        <f>MAX(STH!AT261,STH!CB261)</f>
        <v>0</v>
      </c>
      <c r="AY252" s="362">
        <f>MAX(STH!AU261,STH!CC261)</f>
        <v>0</v>
      </c>
      <c r="AZ252" s="362">
        <f>MAX(STH!AV261,STH!CD261)</f>
        <v>0</v>
      </c>
      <c r="BA252" s="362">
        <f>MAX(STH!AW261,STH!CE261)</f>
        <v>0</v>
      </c>
      <c r="BB252" s="362">
        <f>MAX(STH!AX261,STH!CF261)</f>
        <v>0</v>
      </c>
      <c r="BC252" s="362">
        <f>MAX(STH!AY261,STH!CG261)</f>
        <v>0</v>
      </c>
      <c r="BD252" s="362">
        <f>MAX(STH!AZ261,STH!CH261)</f>
        <v>0</v>
      </c>
      <c r="BE252" s="362">
        <f>MAX(STH!BA261,STH!CI261)</f>
        <v>0</v>
      </c>
      <c r="BF252" s="362">
        <f>MAX(STH!BB261,STH!CJ261)</f>
        <v>0</v>
      </c>
      <c r="BG252" s="362">
        <f>MAX(COUNTIF(STH!BC261,"Yes"),COUNTIF(STH!CK261,"Yes"))</f>
        <v>0</v>
      </c>
      <c r="BH252" s="337"/>
      <c r="BI252" s="362">
        <f>Trachoma!Q264</f>
        <v>0</v>
      </c>
      <c r="BJ252" s="362">
        <f>Trachoma!AK264</f>
        <v>0</v>
      </c>
      <c r="BK252" s="362">
        <f>Trachoma!AL264</f>
        <v>0</v>
      </c>
      <c r="BL252" s="362">
        <f>Trachoma!AN264</f>
        <v>0</v>
      </c>
      <c r="BM252" s="362">
        <f>Trachoma!AO264</f>
        <v>0</v>
      </c>
      <c r="BN252" s="362">
        <f>Trachoma!AT264</f>
        <v>0</v>
      </c>
      <c r="BO252" s="362">
        <f>Trachoma!AU264</f>
        <v>0</v>
      </c>
      <c r="BP252" s="362">
        <f>Trachoma!AV264</f>
        <v>0</v>
      </c>
      <c r="BQ252" s="362">
        <f>Trachoma!AW264</f>
        <v>0</v>
      </c>
      <c r="BR252" s="362">
        <f>COUNTIF(Trachoma!AX264,"Yes")</f>
        <v>0</v>
      </c>
      <c r="BS252" s="337"/>
      <c r="BT252" s="362">
        <f t="shared" si="44"/>
        <v>0</v>
      </c>
      <c r="BU252" s="362">
        <f t="shared" si="45"/>
        <v>0</v>
      </c>
      <c r="BV252" s="362">
        <f t="shared" si="46"/>
        <v>0</v>
      </c>
      <c r="BW252" s="362">
        <f t="shared" si="47"/>
        <v>0</v>
      </c>
      <c r="BX252" s="362">
        <f t="shared" si="48"/>
        <v>0</v>
      </c>
      <c r="BY252" s="362">
        <f t="shared" si="50"/>
        <v>0</v>
      </c>
      <c r="BZ252" s="362">
        <f t="shared" si="51"/>
        <v>0</v>
      </c>
      <c r="CA252" s="362">
        <f t="shared" si="52"/>
        <v>0</v>
      </c>
      <c r="CB252" s="362">
        <f t="shared" si="53"/>
        <v>0</v>
      </c>
      <c r="CC252" s="362">
        <f t="shared" si="49"/>
        <v>0</v>
      </c>
    </row>
    <row r="253" spans="2:81" x14ac:dyDescent="0.25">
      <c r="B253" s="147">
        <f>Demography!B261</f>
        <v>0</v>
      </c>
      <c r="C253" s="147">
        <f>Demography!C261</f>
        <v>0</v>
      </c>
      <c r="D253" s="148">
        <f>Demography!D261</f>
        <v>0</v>
      </c>
      <c r="E253" s="55"/>
      <c r="F253" s="148">
        <f>LF!M260</f>
        <v>0</v>
      </c>
      <c r="G253" s="148">
        <f>LF!AE260</f>
        <v>0</v>
      </c>
      <c r="H253" s="148">
        <f>LF!AF260</f>
        <v>0</v>
      </c>
      <c r="I253" s="148">
        <f>LF!AH260</f>
        <v>0</v>
      </c>
      <c r="J253" s="148">
        <f>LF!AI260</f>
        <v>0</v>
      </c>
      <c r="K253" s="148">
        <f>LF!AK260</f>
        <v>0</v>
      </c>
      <c r="L253" s="148">
        <f>LF!AM260</f>
        <v>0</v>
      </c>
      <c r="M253" s="148">
        <f>LF!AN260</f>
        <v>0</v>
      </c>
      <c r="N253" s="148">
        <f>LF!AO260</f>
        <v>0</v>
      </c>
      <c r="O253" s="148">
        <f>LF!AP260</f>
        <v>0</v>
      </c>
      <c r="P253" s="148">
        <f>LF!AQ260</f>
        <v>0</v>
      </c>
      <c r="Q253" s="148">
        <f>COUNTIF(LF!AR260,"Yes")</f>
        <v>0</v>
      </c>
      <c r="R253" s="55"/>
      <c r="S253" s="148">
        <f>Oncho!K260</f>
        <v>0</v>
      </c>
      <c r="T253" s="148">
        <f>MAX(Oncho!AB260,Oncho!BA260)</f>
        <v>0</v>
      </c>
      <c r="U253" s="148">
        <f>MAX(Oncho!AC260,Oncho!BB260)</f>
        <v>0</v>
      </c>
      <c r="V253" s="148">
        <f>MAX(Oncho!AE260,Oncho!BD260)</f>
        <v>0</v>
      </c>
      <c r="W253" s="148">
        <f>MAX(Oncho!AF260,Oncho!BE260)</f>
        <v>0</v>
      </c>
      <c r="X253" s="148">
        <f>MAX(Oncho!AG260,Oncho!BF260)</f>
        <v>0</v>
      </c>
      <c r="Y253" s="148">
        <f>MAX(Oncho!AH260,Oncho!BG260)</f>
        <v>0</v>
      </c>
      <c r="Z253" s="148">
        <f>MAX(Oncho!AI260,Oncho!BH260)</f>
        <v>0</v>
      </c>
      <c r="AA253" s="148">
        <f>MAX(Oncho!AJ260,Oncho!BI260)</f>
        <v>0</v>
      </c>
      <c r="AB253" s="148">
        <f>MAX(COUNTIF(Oncho!AK260,"Yes"),COUNTIF(Oncho!BJ260,"Yes"))</f>
        <v>0</v>
      </c>
      <c r="AC253" s="55"/>
      <c r="AD253" s="148">
        <f>Schisto!P262</f>
        <v>0</v>
      </c>
      <c r="AE253" s="148">
        <f>Schisto!AI262</f>
        <v>0</v>
      </c>
      <c r="AF253" s="148">
        <f>Schisto!AJ262</f>
        <v>0</v>
      </c>
      <c r="AG253" s="148">
        <f>Schisto!AN262</f>
        <v>0</v>
      </c>
      <c r="AH253" s="148">
        <f>Schisto!AO262</f>
        <v>0</v>
      </c>
      <c r="AI253" s="148">
        <f>Schisto!AT262</f>
        <v>0</v>
      </c>
      <c r="AJ253" s="148">
        <f>Schisto!AU262</f>
        <v>0</v>
      </c>
      <c r="AK253" s="148">
        <f>Schisto!AV262</f>
        <v>0</v>
      </c>
      <c r="AL253" s="148">
        <f>Schisto!AW262</f>
        <v>0</v>
      </c>
      <c r="AM253" s="148">
        <f>COUNTIF(Schisto!AX262,"Yes")</f>
        <v>0</v>
      </c>
      <c r="AN253" s="55"/>
      <c r="AO253" s="148">
        <f>STH!P262</f>
        <v>0</v>
      </c>
      <c r="AP253" s="148">
        <f>MAX(STH!AK262,STH!BS262)</f>
        <v>0</v>
      </c>
      <c r="AQ253" s="148">
        <f>MAX(STH!AL262,STH!BT262)</f>
        <v>0</v>
      </c>
      <c r="AR253" s="148">
        <f>MAX(STH!AM262,STH!BU262)</f>
        <v>0</v>
      </c>
      <c r="AS253" s="148">
        <f>MAX(STH!AN262,STH!BV262)</f>
        <v>0</v>
      </c>
      <c r="AT253" s="148">
        <f>MAX(STH!AO262,STH!BW262)</f>
        <v>0</v>
      </c>
      <c r="AU253" s="148">
        <f>MAX(STH!AQ262,STH!BY262)</f>
        <v>0</v>
      </c>
      <c r="AV253" s="148">
        <f>MAX(STH!AR262,STH!BZ262)</f>
        <v>0</v>
      </c>
      <c r="AW253" s="148">
        <f>MAX(STH!AS262,STH!CA262)</f>
        <v>0</v>
      </c>
      <c r="AX253" s="148">
        <f>MAX(STH!AT262,STH!CB262)</f>
        <v>0</v>
      </c>
      <c r="AY253" s="148">
        <f>MAX(STH!AU262,STH!CC262)</f>
        <v>0</v>
      </c>
      <c r="AZ253" s="148">
        <f>MAX(STH!AV262,STH!CD262)</f>
        <v>0</v>
      </c>
      <c r="BA253" s="148">
        <f>MAX(STH!AW262,STH!CE262)</f>
        <v>0</v>
      </c>
      <c r="BB253" s="148">
        <f>MAX(STH!AX262,STH!CF262)</f>
        <v>0</v>
      </c>
      <c r="BC253" s="148">
        <f>MAX(STH!AY262,STH!CG262)</f>
        <v>0</v>
      </c>
      <c r="BD253" s="148">
        <f>MAX(STH!AZ262,STH!CH262)</f>
        <v>0</v>
      </c>
      <c r="BE253" s="148">
        <f>MAX(STH!BA262,STH!CI262)</f>
        <v>0</v>
      </c>
      <c r="BF253" s="148">
        <f>MAX(STH!BB262,STH!CJ262)</f>
        <v>0</v>
      </c>
      <c r="BG253" s="148">
        <f>MAX(COUNTIF(STH!BC262,"Yes"),COUNTIF(STH!CK262,"Yes"))</f>
        <v>0</v>
      </c>
      <c r="BH253" s="55"/>
      <c r="BI253" s="148">
        <f>Trachoma!Q265</f>
        <v>0</v>
      </c>
      <c r="BJ253" s="148">
        <f>Trachoma!AK265</f>
        <v>0</v>
      </c>
      <c r="BK253" s="148">
        <f>Trachoma!AL265</f>
        <v>0</v>
      </c>
      <c r="BL253" s="148">
        <f>Trachoma!AN265</f>
        <v>0</v>
      </c>
      <c r="BM253" s="148">
        <f>Trachoma!AO265</f>
        <v>0</v>
      </c>
      <c r="BN253" s="148">
        <f>Trachoma!AT265</f>
        <v>0</v>
      </c>
      <c r="BO253" s="148">
        <f>Trachoma!AU265</f>
        <v>0</v>
      </c>
      <c r="BP253" s="148">
        <f>Trachoma!AV265</f>
        <v>0</v>
      </c>
      <c r="BQ253" s="148">
        <f>Trachoma!AW265</f>
        <v>0</v>
      </c>
      <c r="BR253" s="148">
        <f>COUNTIF(Trachoma!AX265,"Yes")</f>
        <v>0</v>
      </c>
      <c r="BS253" s="55"/>
      <c r="BT253" s="148">
        <f t="shared" si="44"/>
        <v>0</v>
      </c>
      <c r="BU253" s="148">
        <f t="shared" si="45"/>
        <v>0</v>
      </c>
      <c r="BV253" s="148">
        <f t="shared" si="46"/>
        <v>0</v>
      </c>
      <c r="BW253" s="148">
        <f t="shared" si="47"/>
        <v>0</v>
      </c>
      <c r="BX253" s="148">
        <f t="shared" si="48"/>
        <v>0</v>
      </c>
      <c r="BY253" s="148">
        <f t="shared" si="50"/>
        <v>0</v>
      </c>
      <c r="BZ253" s="148">
        <f t="shared" si="51"/>
        <v>0</v>
      </c>
      <c r="CA253" s="148">
        <f t="shared" si="52"/>
        <v>0</v>
      </c>
      <c r="CB253" s="148">
        <f t="shared" si="53"/>
        <v>0</v>
      </c>
      <c r="CC253" s="148">
        <f t="shared" si="49"/>
        <v>0</v>
      </c>
    </row>
    <row r="254" spans="2:81" x14ac:dyDescent="0.25">
      <c r="B254" s="361">
        <f>Demography!B262</f>
        <v>0</v>
      </c>
      <c r="C254" s="361">
        <f>Demography!C262</f>
        <v>0</v>
      </c>
      <c r="D254" s="362">
        <f>Demography!D262</f>
        <v>0</v>
      </c>
      <c r="E254" s="337"/>
      <c r="F254" s="362">
        <f>LF!M261</f>
        <v>0</v>
      </c>
      <c r="G254" s="362">
        <f>LF!AE261</f>
        <v>0</v>
      </c>
      <c r="H254" s="362">
        <f>LF!AF261</f>
        <v>0</v>
      </c>
      <c r="I254" s="362">
        <f>LF!AH261</f>
        <v>0</v>
      </c>
      <c r="J254" s="362">
        <f>LF!AI261</f>
        <v>0</v>
      </c>
      <c r="K254" s="362">
        <f>LF!AK261</f>
        <v>0</v>
      </c>
      <c r="L254" s="362">
        <f>LF!AM261</f>
        <v>0</v>
      </c>
      <c r="M254" s="362">
        <f>LF!AN261</f>
        <v>0</v>
      </c>
      <c r="N254" s="362">
        <f>LF!AO261</f>
        <v>0</v>
      </c>
      <c r="O254" s="362">
        <f>LF!AP261</f>
        <v>0</v>
      </c>
      <c r="P254" s="362">
        <f>LF!AQ261</f>
        <v>0</v>
      </c>
      <c r="Q254" s="362">
        <f>COUNTIF(LF!AR261,"Yes")</f>
        <v>0</v>
      </c>
      <c r="R254" s="337"/>
      <c r="S254" s="362">
        <f>Oncho!K261</f>
        <v>0</v>
      </c>
      <c r="T254" s="362">
        <f>MAX(Oncho!AB261,Oncho!BA261)</f>
        <v>0</v>
      </c>
      <c r="U254" s="362">
        <f>MAX(Oncho!AC261,Oncho!BB261)</f>
        <v>0</v>
      </c>
      <c r="V254" s="362">
        <f>MAX(Oncho!AE261,Oncho!BD261)</f>
        <v>0</v>
      </c>
      <c r="W254" s="362">
        <f>MAX(Oncho!AF261,Oncho!BE261)</f>
        <v>0</v>
      </c>
      <c r="X254" s="362">
        <f>MAX(Oncho!AG261,Oncho!BF261)</f>
        <v>0</v>
      </c>
      <c r="Y254" s="362">
        <f>MAX(Oncho!AH261,Oncho!BG261)</f>
        <v>0</v>
      </c>
      <c r="Z254" s="362">
        <f>MAX(Oncho!AI261,Oncho!BH261)</f>
        <v>0</v>
      </c>
      <c r="AA254" s="362">
        <f>MAX(Oncho!AJ261,Oncho!BI261)</f>
        <v>0</v>
      </c>
      <c r="AB254" s="362">
        <f>MAX(COUNTIF(Oncho!AK261,"Yes"),COUNTIF(Oncho!BJ261,"Yes"))</f>
        <v>0</v>
      </c>
      <c r="AC254" s="337"/>
      <c r="AD254" s="362">
        <f>Schisto!P263</f>
        <v>0</v>
      </c>
      <c r="AE254" s="362">
        <f>Schisto!AI263</f>
        <v>0</v>
      </c>
      <c r="AF254" s="362">
        <f>Schisto!AJ263</f>
        <v>0</v>
      </c>
      <c r="AG254" s="362">
        <f>Schisto!AN263</f>
        <v>0</v>
      </c>
      <c r="AH254" s="362">
        <f>Schisto!AO263</f>
        <v>0</v>
      </c>
      <c r="AI254" s="362">
        <f>Schisto!AT263</f>
        <v>0</v>
      </c>
      <c r="AJ254" s="362">
        <f>Schisto!AU263</f>
        <v>0</v>
      </c>
      <c r="AK254" s="362">
        <f>Schisto!AV263</f>
        <v>0</v>
      </c>
      <c r="AL254" s="362">
        <f>Schisto!AW263</f>
        <v>0</v>
      </c>
      <c r="AM254" s="362">
        <f>COUNTIF(Schisto!AX263,"Yes")</f>
        <v>0</v>
      </c>
      <c r="AN254" s="337"/>
      <c r="AO254" s="362">
        <f>STH!P263</f>
        <v>0</v>
      </c>
      <c r="AP254" s="362">
        <f>MAX(STH!AK263,STH!BS263)</f>
        <v>0</v>
      </c>
      <c r="AQ254" s="362">
        <f>MAX(STH!AL263,STH!BT263)</f>
        <v>0</v>
      </c>
      <c r="AR254" s="362">
        <f>MAX(STH!AM263,STH!BU263)</f>
        <v>0</v>
      </c>
      <c r="AS254" s="362">
        <f>MAX(STH!AN263,STH!BV263)</f>
        <v>0</v>
      </c>
      <c r="AT254" s="362">
        <f>MAX(STH!AO263,STH!BW263)</f>
        <v>0</v>
      </c>
      <c r="AU254" s="362">
        <f>MAX(STH!AQ263,STH!BY263)</f>
        <v>0</v>
      </c>
      <c r="AV254" s="362">
        <f>MAX(STH!AR263,STH!BZ263)</f>
        <v>0</v>
      </c>
      <c r="AW254" s="362">
        <f>MAX(STH!AS263,STH!CA263)</f>
        <v>0</v>
      </c>
      <c r="AX254" s="362">
        <f>MAX(STH!AT263,STH!CB263)</f>
        <v>0</v>
      </c>
      <c r="AY254" s="362">
        <f>MAX(STH!AU263,STH!CC263)</f>
        <v>0</v>
      </c>
      <c r="AZ254" s="362">
        <f>MAX(STH!AV263,STH!CD263)</f>
        <v>0</v>
      </c>
      <c r="BA254" s="362">
        <f>MAX(STH!AW263,STH!CE263)</f>
        <v>0</v>
      </c>
      <c r="BB254" s="362">
        <f>MAX(STH!AX263,STH!CF263)</f>
        <v>0</v>
      </c>
      <c r="BC254" s="362">
        <f>MAX(STH!AY263,STH!CG263)</f>
        <v>0</v>
      </c>
      <c r="BD254" s="362">
        <f>MAX(STH!AZ263,STH!CH263)</f>
        <v>0</v>
      </c>
      <c r="BE254" s="362">
        <f>MAX(STH!BA263,STH!CI263)</f>
        <v>0</v>
      </c>
      <c r="BF254" s="362">
        <f>MAX(STH!BB263,STH!CJ263)</f>
        <v>0</v>
      </c>
      <c r="BG254" s="362">
        <f>MAX(COUNTIF(STH!BC263,"Yes"),COUNTIF(STH!CK263,"Yes"))</f>
        <v>0</v>
      </c>
      <c r="BH254" s="337"/>
      <c r="BI254" s="362">
        <f>Trachoma!Q266</f>
        <v>0</v>
      </c>
      <c r="BJ254" s="362">
        <f>Trachoma!AK266</f>
        <v>0</v>
      </c>
      <c r="BK254" s="362">
        <f>Trachoma!AL266</f>
        <v>0</v>
      </c>
      <c r="BL254" s="362">
        <f>Trachoma!AN266</f>
        <v>0</v>
      </c>
      <c r="BM254" s="362">
        <f>Trachoma!AO266</f>
        <v>0</v>
      </c>
      <c r="BN254" s="362">
        <f>Trachoma!AT266</f>
        <v>0</v>
      </c>
      <c r="BO254" s="362">
        <f>Trachoma!AU266</f>
        <v>0</v>
      </c>
      <c r="BP254" s="362">
        <f>Trachoma!AV266</f>
        <v>0</v>
      </c>
      <c r="BQ254" s="362">
        <f>Trachoma!AW266</f>
        <v>0</v>
      </c>
      <c r="BR254" s="362">
        <f>COUNTIF(Trachoma!AX266,"Yes")</f>
        <v>0</v>
      </c>
      <c r="BS254" s="337"/>
      <c r="BT254" s="362">
        <f t="shared" si="44"/>
        <v>0</v>
      </c>
      <c r="BU254" s="362">
        <f t="shared" si="45"/>
        <v>0</v>
      </c>
      <c r="BV254" s="362">
        <f t="shared" si="46"/>
        <v>0</v>
      </c>
      <c r="BW254" s="362">
        <f t="shared" si="47"/>
        <v>0</v>
      </c>
      <c r="BX254" s="362">
        <f t="shared" si="48"/>
        <v>0</v>
      </c>
      <c r="BY254" s="362">
        <f t="shared" si="50"/>
        <v>0</v>
      </c>
      <c r="BZ254" s="362">
        <f t="shared" si="51"/>
        <v>0</v>
      </c>
      <c r="CA254" s="362">
        <f t="shared" si="52"/>
        <v>0</v>
      </c>
      <c r="CB254" s="362">
        <f t="shared" si="53"/>
        <v>0</v>
      </c>
      <c r="CC254" s="362">
        <f t="shared" si="49"/>
        <v>0</v>
      </c>
    </row>
    <row r="255" spans="2:81" x14ac:dyDescent="0.25">
      <c r="B255" s="147">
        <f>Demography!B263</f>
        <v>0</v>
      </c>
      <c r="C255" s="147">
        <f>Demography!C263</f>
        <v>0</v>
      </c>
      <c r="D255" s="148">
        <f>Demography!D263</f>
        <v>0</v>
      </c>
      <c r="E255" s="55"/>
      <c r="F255" s="148">
        <f>LF!M262</f>
        <v>0</v>
      </c>
      <c r="G255" s="148">
        <f>LF!AE262</f>
        <v>0</v>
      </c>
      <c r="H255" s="148">
        <f>LF!AF262</f>
        <v>0</v>
      </c>
      <c r="I255" s="148">
        <f>LF!AH262</f>
        <v>0</v>
      </c>
      <c r="J255" s="148">
        <f>LF!AI262</f>
        <v>0</v>
      </c>
      <c r="K255" s="148">
        <f>LF!AK262</f>
        <v>0</v>
      </c>
      <c r="L255" s="148">
        <f>LF!AM262</f>
        <v>0</v>
      </c>
      <c r="M255" s="148">
        <f>LF!AN262</f>
        <v>0</v>
      </c>
      <c r="N255" s="148">
        <f>LF!AO262</f>
        <v>0</v>
      </c>
      <c r="O255" s="148">
        <f>LF!AP262</f>
        <v>0</v>
      </c>
      <c r="P255" s="148">
        <f>LF!AQ262</f>
        <v>0</v>
      </c>
      <c r="Q255" s="148">
        <f>COUNTIF(LF!AR262,"Yes")</f>
        <v>0</v>
      </c>
      <c r="R255" s="55"/>
      <c r="S255" s="148">
        <f>Oncho!K262</f>
        <v>0</v>
      </c>
      <c r="T255" s="148">
        <f>MAX(Oncho!AB262,Oncho!BA262)</f>
        <v>0</v>
      </c>
      <c r="U255" s="148">
        <f>MAX(Oncho!AC262,Oncho!BB262)</f>
        <v>0</v>
      </c>
      <c r="V255" s="148">
        <f>MAX(Oncho!AE262,Oncho!BD262)</f>
        <v>0</v>
      </c>
      <c r="W255" s="148">
        <f>MAX(Oncho!AF262,Oncho!BE262)</f>
        <v>0</v>
      </c>
      <c r="X255" s="148">
        <f>MAX(Oncho!AG262,Oncho!BF262)</f>
        <v>0</v>
      </c>
      <c r="Y255" s="148">
        <f>MAX(Oncho!AH262,Oncho!BG262)</f>
        <v>0</v>
      </c>
      <c r="Z255" s="148">
        <f>MAX(Oncho!AI262,Oncho!BH262)</f>
        <v>0</v>
      </c>
      <c r="AA255" s="148">
        <f>MAX(Oncho!AJ262,Oncho!BI262)</f>
        <v>0</v>
      </c>
      <c r="AB255" s="148">
        <f>MAX(COUNTIF(Oncho!AK262,"Yes"),COUNTIF(Oncho!BJ262,"Yes"))</f>
        <v>0</v>
      </c>
      <c r="AC255" s="55"/>
      <c r="AD255" s="148">
        <f>Schisto!P264</f>
        <v>0</v>
      </c>
      <c r="AE255" s="148">
        <f>Schisto!AI264</f>
        <v>0</v>
      </c>
      <c r="AF255" s="148">
        <f>Schisto!AJ264</f>
        <v>0</v>
      </c>
      <c r="AG255" s="148">
        <f>Schisto!AN264</f>
        <v>0</v>
      </c>
      <c r="AH255" s="148">
        <f>Schisto!AO264</f>
        <v>0</v>
      </c>
      <c r="AI255" s="148">
        <f>Schisto!AT264</f>
        <v>0</v>
      </c>
      <c r="AJ255" s="148">
        <f>Schisto!AU264</f>
        <v>0</v>
      </c>
      <c r="AK255" s="148">
        <f>Schisto!AV264</f>
        <v>0</v>
      </c>
      <c r="AL255" s="148">
        <f>Schisto!AW264</f>
        <v>0</v>
      </c>
      <c r="AM255" s="148">
        <f>COUNTIF(Schisto!AX264,"Yes")</f>
        <v>0</v>
      </c>
      <c r="AN255" s="55"/>
      <c r="AO255" s="148">
        <f>STH!P264</f>
        <v>0</v>
      </c>
      <c r="AP255" s="148">
        <f>MAX(STH!AK264,STH!BS264)</f>
        <v>0</v>
      </c>
      <c r="AQ255" s="148">
        <f>MAX(STH!AL264,STH!BT264)</f>
        <v>0</v>
      </c>
      <c r="AR255" s="148">
        <f>MAX(STH!AM264,STH!BU264)</f>
        <v>0</v>
      </c>
      <c r="AS255" s="148">
        <f>MAX(STH!AN264,STH!BV264)</f>
        <v>0</v>
      </c>
      <c r="AT255" s="148">
        <f>MAX(STH!AO264,STH!BW264)</f>
        <v>0</v>
      </c>
      <c r="AU255" s="148">
        <f>MAX(STH!AQ264,STH!BY264)</f>
        <v>0</v>
      </c>
      <c r="AV255" s="148">
        <f>MAX(STH!AR264,STH!BZ264)</f>
        <v>0</v>
      </c>
      <c r="AW255" s="148">
        <f>MAX(STH!AS264,STH!CA264)</f>
        <v>0</v>
      </c>
      <c r="AX255" s="148">
        <f>MAX(STH!AT264,STH!CB264)</f>
        <v>0</v>
      </c>
      <c r="AY255" s="148">
        <f>MAX(STH!AU264,STH!CC264)</f>
        <v>0</v>
      </c>
      <c r="AZ255" s="148">
        <f>MAX(STH!AV264,STH!CD264)</f>
        <v>0</v>
      </c>
      <c r="BA255" s="148">
        <f>MAX(STH!AW264,STH!CE264)</f>
        <v>0</v>
      </c>
      <c r="BB255" s="148">
        <f>MAX(STH!AX264,STH!CF264)</f>
        <v>0</v>
      </c>
      <c r="BC255" s="148">
        <f>MAX(STH!AY264,STH!CG264)</f>
        <v>0</v>
      </c>
      <c r="BD255" s="148">
        <f>MAX(STH!AZ264,STH!CH264)</f>
        <v>0</v>
      </c>
      <c r="BE255" s="148">
        <f>MAX(STH!BA264,STH!CI264)</f>
        <v>0</v>
      </c>
      <c r="BF255" s="148">
        <f>MAX(STH!BB264,STH!CJ264)</f>
        <v>0</v>
      </c>
      <c r="BG255" s="148">
        <f>MAX(COUNTIF(STH!BC264,"Yes"),COUNTIF(STH!CK264,"Yes"))</f>
        <v>0</v>
      </c>
      <c r="BH255" s="55"/>
      <c r="BI255" s="148">
        <f>Trachoma!Q267</f>
        <v>0</v>
      </c>
      <c r="BJ255" s="148">
        <f>Trachoma!AK267</f>
        <v>0</v>
      </c>
      <c r="BK255" s="148">
        <f>Trachoma!AL267</f>
        <v>0</v>
      </c>
      <c r="BL255" s="148">
        <f>Trachoma!AN267</f>
        <v>0</v>
      </c>
      <c r="BM255" s="148">
        <f>Trachoma!AO267</f>
        <v>0</v>
      </c>
      <c r="BN255" s="148">
        <f>Trachoma!AT267</f>
        <v>0</v>
      </c>
      <c r="BO255" s="148">
        <f>Trachoma!AU267</f>
        <v>0</v>
      </c>
      <c r="BP255" s="148">
        <f>Trachoma!AV267</f>
        <v>0</v>
      </c>
      <c r="BQ255" s="148">
        <f>Trachoma!AW267</f>
        <v>0</v>
      </c>
      <c r="BR255" s="148">
        <f>COUNTIF(Trachoma!AX267,"Yes")</f>
        <v>0</v>
      </c>
      <c r="BS255" s="55"/>
      <c r="BT255" s="148">
        <f t="shared" si="44"/>
        <v>0</v>
      </c>
      <c r="BU255" s="148">
        <f t="shared" si="45"/>
        <v>0</v>
      </c>
      <c r="BV255" s="148">
        <f t="shared" si="46"/>
        <v>0</v>
      </c>
      <c r="BW255" s="148">
        <f t="shared" si="47"/>
        <v>0</v>
      </c>
      <c r="BX255" s="148">
        <f t="shared" si="48"/>
        <v>0</v>
      </c>
      <c r="BY255" s="148">
        <f t="shared" si="50"/>
        <v>0</v>
      </c>
      <c r="BZ255" s="148">
        <f t="shared" si="51"/>
        <v>0</v>
      </c>
      <c r="CA255" s="148">
        <f t="shared" si="52"/>
        <v>0</v>
      </c>
      <c r="CB255" s="148">
        <f t="shared" si="53"/>
        <v>0</v>
      </c>
      <c r="CC255" s="148">
        <f t="shared" si="49"/>
        <v>0</v>
      </c>
    </row>
    <row r="256" spans="2:81" x14ac:dyDescent="0.25">
      <c r="B256" s="361">
        <f>Demography!B264</f>
        <v>0</v>
      </c>
      <c r="C256" s="361">
        <f>Demography!C264</f>
        <v>0</v>
      </c>
      <c r="D256" s="362">
        <f>Demography!D264</f>
        <v>0</v>
      </c>
      <c r="E256" s="337"/>
      <c r="F256" s="362">
        <f>LF!M263</f>
        <v>0</v>
      </c>
      <c r="G256" s="362">
        <f>LF!AE263</f>
        <v>0</v>
      </c>
      <c r="H256" s="362">
        <f>LF!AF263</f>
        <v>0</v>
      </c>
      <c r="I256" s="362">
        <f>LF!AH263</f>
        <v>0</v>
      </c>
      <c r="J256" s="362">
        <f>LF!AI263</f>
        <v>0</v>
      </c>
      <c r="K256" s="362">
        <f>LF!AK263</f>
        <v>0</v>
      </c>
      <c r="L256" s="362">
        <f>LF!AM263</f>
        <v>0</v>
      </c>
      <c r="M256" s="362">
        <f>LF!AN263</f>
        <v>0</v>
      </c>
      <c r="N256" s="362">
        <f>LF!AO263</f>
        <v>0</v>
      </c>
      <c r="O256" s="362">
        <f>LF!AP263</f>
        <v>0</v>
      </c>
      <c r="P256" s="362">
        <f>LF!AQ263</f>
        <v>0</v>
      </c>
      <c r="Q256" s="362">
        <f>COUNTIF(LF!AR263,"Yes")</f>
        <v>0</v>
      </c>
      <c r="R256" s="337"/>
      <c r="S256" s="362">
        <f>Oncho!K263</f>
        <v>0</v>
      </c>
      <c r="T256" s="362">
        <f>MAX(Oncho!AB263,Oncho!BA263)</f>
        <v>0</v>
      </c>
      <c r="U256" s="362">
        <f>MAX(Oncho!AC263,Oncho!BB263)</f>
        <v>0</v>
      </c>
      <c r="V256" s="362">
        <f>MAX(Oncho!AE263,Oncho!BD263)</f>
        <v>0</v>
      </c>
      <c r="W256" s="362">
        <f>MAX(Oncho!AF263,Oncho!BE263)</f>
        <v>0</v>
      </c>
      <c r="X256" s="362">
        <f>MAX(Oncho!AG263,Oncho!BF263)</f>
        <v>0</v>
      </c>
      <c r="Y256" s="362">
        <f>MAX(Oncho!AH263,Oncho!BG263)</f>
        <v>0</v>
      </c>
      <c r="Z256" s="362">
        <f>MAX(Oncho!AI263,Oncho!BH263)</f>
        <v>0</v>
      </c>
      <c r="AA256" s="362">
        <f>MAX(Oncho!AJ263,Oncho!BI263)</f>
        <v>0</v>
      </c>
      <c r="AB256" s="362">
        <f>MAX(COUNTIF(Oncho!AK263,"Yes"),COUNTIF(Oncho!BJ263,"Yes"))</f>
        <v>0</v>
      </c>
      <c r="AC256" s="337"/>
      <c r="AD256" s="362">
        <f>Schisto!P265</f>
        <v>0</v>
      </c>
      <c r="AE256" s="362">
        <f>Schisto!AI265</f>
        <v>0</v>
      </c>
      <c r="AF256" s="362">
        <f>Schisto!AJ265</f>
        <v>0</v>
      </c>
      <c r="AG256" s="362">
        <f>Schisto!AN265</f>
        <v>0</v>
      </c>
      <c r="AH256" s="362">
        <f>Schisto!AO265</f>
        <v>0</v>
      </c>
      <c r="AI256" s="362">
        <f>Schisto!AT265</f>
        <v>0</v>
      </c>
      <c r="AJ256" s="362">
        <f>Schisto!AU265</f>
        <v>0</v>
      </c>
      <c r="AK256" s="362">
        <f>Schisto!AV265</f>
        <v>0</v>
      </c>
      <c r="AL256" s="362">
        <f>Schisto!AW265</f>
        <v>0</v>
      </c>
      <c r="AM256" s="362">
        <f>COUNTIF(Schisto!AX265,"Yes")</f>
        <v>0</v>
      </c>
      <c r="AN256" s="337"/>
      <c r="AO256" s="362">
        <f>STH!P265</f>
        <v>0</v>
      </c>
      <c r="AP256" s="362">
        <f>MAX(STH!AK265,STH!BS265)</f>
        <v>0</v>
      </c>
      <c r="AQ256" s="362">
        <f>MAX(STH!AL265,STH!BT265)</f>
        <v>0</v>
      </c>
      <c r="AR256" s="362">
        <f>MAX(STH!AM265,STH!BU265)</f>
        <v>0</v>
      </c>
      <c r="AS256" s="362">
        <f>MAX(STH!AN265,STH!BV265)</f>
        <v>0</v>
      </c>
      <c r="AT256" s="362">
        <f>MAX(STH!AO265,STH!BW265)</f>
        <v>0</v>
      </c>
      <c r="AU256" s="362">
        <f>MAX(STH!AQ265,STH!BY265)</f>
        <v>0</v>
      </c>
      <c r="AV256" s="362">
        <f>MAX(STH!AR265,STH!BZ265)</f>
        <v>0</v>
      </c>
      <c r="AW256" s="362">
        <f>MAX(STH!AS265,STH!CA265)</f>
        <v>0</v>
      </c>
      <c r="AX256" s="362">
        <f>MAX(STH!AT265,STH!CB265)</f>
        <v>0</v>
      </c>
      <c r="AY256" s="362">
        <f>MAX(STH!AU265,STH!CC265)</f>
        <v>0</v>
      </c>
      <c r="AZ256" s="362">
        <f>MAX(STH!AV265,STH!CD265)</f>
        <v>0</v>
      </c>
      <c r="BA256" s="362">
        <f>MAX(STH!AW265,STH!CE265)</f>
        <v>0</v>
      </c>
      <c r="BB256" s="362">
        <f>MAX(STH!AX265,STH!CF265)</f>
        <v>0</v>
      </c>
      <c r="BC256" s="362">
        <f>MAX(STH!AY265,STH!CG265)</f>
        <v>0</v>
      </c>
      <c r="BD256" s="362">
        <f>MAX(STH!AZ265,STH!CH265)</f>
        <v>0</v>
      </c>
      <c r="BE256" s="362">
        <f>MAX(STH!BA265,STH!CI265)</f>
        <v>0</v>
      </c>
      <c r="BF256" s="362">
        <f>MAX(STH!BB265,STH!CJ265)</f>
        <v>0</v>
      </c>
      <c r="BG256" s="362">
        <f>MAX(COUNTIF(STH!BC265,"Yes"),COUNTIF(STH!CK265,"Yes"))</f>
        <v>0</v>
      </c>
      <c r="BH256" s="337"/>
      <c r="BI256" s="362">
        <f>Trachoma!Q268</f>
        <v>0</v>
      </c>
      <c r="BJ256" s="362">
        <f>Trachoma!AK268</f>
        <v>0</v>
      </c>
      <c r="BK256" s="362">
        <f>Trachoma!AL268</f>
        <v>0</v>
      </c>
      <c r="BL256" s="362">
        <f>Trachoma!AN268</f>
        <v>0</v>
      </c>
      <c r="BM256" s="362">
        <f>Trachoma!AO268</f>
        <v>0</v>
      </c>
      <c r="BN256" s="362">
        <f>Trachoma!AT268</f>
        <v>0</v>
      </c>
      <c r="BO256" s="362">
        <f>Trachoma!AU268</f>
        <v>0</v>
      </c>
      <c r="BP256" s="362">
        <f>Trachoma!AV268</f>
        <v>0</v>
      </c>
      <c r="BQ256" s="362">
        <f>Trachoma!AW268</f>
        <v>0</v>
      </c>
      <c r="BR256" s="362">
        <f>COUNTIF(Trachoma!AX268,"Yes")</f>
        <v>0</v>
      </c>
      <c r="BS256" s="337"/>
      <c r="BT256" s="362">
        <f t="shared" si="44"/>
        <v>0</v>
      </c>
      <c r="BU256" s="362">
        <f t="shared" si="45"/>
        <v>0</v>
      </c>
      <c r="BV256" s="362">
        <f t="shared" si="46"/>
        <v>0</v>
      </c>
      <c r="BW256" s="362">
        <f t="shared" si="47"/>
        <v>0</v>
      </c>
      <c r="BX256" s="362">
        <f t="shared" si="48"/>
        <v>0</v>
      </c>
      <c r="BY256" s="362">
        <f t="shared" si="50"/>
        <v>0</v>
      </c>
      <c r="BZ256" s="362">
        <f t="shared" si="51"/>
        <v>0</v>
      </c>
      <c r="CA256" s="362">
        <f t="shared" si="52"/>
        <v>0</v>
      </c>
      <c r="CB256" s="362">
        <f t="shared" si="53"/>
        <v>0</v>
      </c>
      <c r="CC256" s="362">
        <f t="shared" si="49"/>
        <v>0</v>
      </c>
    </row>
    <row r="257" spans="2:81" x14ac:dyDescent="0.25">
      <c r="B257" s="147">
        <f>Demography!B265</f>
        <v>0</v>
      </c>
      <c r="C257" s="147">
        <f>Demography!C265</f>
        <v>0</v>
      </c>
      <c r="D257" s="148">
        <f>Demography!D265</f>
        <v>0</v>
      </c>
      <c r="E257" s="55"/>
      <c r="F257" s="148">
        <f>LF!M264</f>
        <v>0</v>
      </c>
      <c r="G257" s="148">
        <f>LF!AE264</f>
        <v>0</v>
      </c>
      <c r="H257" s="148">
        <f>LF!AF264</f>
        <v>0</v>
      </c>
      <c r="I257" s="148">
        <f>LF!AH264</f>
        <v>0</v>
      </c>
      <c r="J257" s="148">
        <f>LF!AI264</f>
        <v>0</v>
      </c>
      <c r="K257" s="148">
        <f>LF!AK264</f>
        <v>0</v>
      </c>
      <c r="L257" s="148">
        <f>LF!AM264</f>
        <v>0</v>
      </c>
      <c r="M257" s="148">
        <f>LF!AN264</f>
        <v>0</v>
      </c>
      <c r="N257" s="148">
        <f>LF!AO264</f>
        <v>0</v>
      </c>
      <c r="O257" s="148">
        <f>LF!AP264</f>
        <v>0</v>
      </c>
      <c r="P257" s="148">
        <f>LF!AQ264</f>
        <v>0</v>
      </c>
      <c r="Q257" s="148">
        <f>COUNTIF(LF!AR264,"Yes")</f>
        <v>0</v>
      </c>
      <c r="R257" s="55"/>
      <c r="S257" s="148">
        <f>Oncho!K264</f>
        <v>0</v>
      </c>
      <c r="T257" s="148">
        <f>MAX(Oncho!AB264,Oncho!BA264)</f>
        <v>0</v>
      </c>
      <c r="U257" s="148">
        <f>MAX(Oncho!AC264,Oncho!BB264)</f>
        <v>0</v>
      </c>
      <c r="V257" s="148">
        <f>MAX(Oncho!AE264,Oncho!BD264)</f>
        <v>0</v>
      </c>
      <c r="W257" s="148">
        <f>MAX(Oncho!AF264,Oncho!BE264)</f>
        <v>0</v>
      </c>
      <c r="X257" s="148">
        <f>MAX(Oncho!AG264,Oncho!BF264)</f>
        <v>0</v>
      </c>
      <c r="Y257" s="148">
        <f>MAX(Oncho!AH264,Oncho!BG264)</f>
        <v>0</v>
      </c>
      <c r="Z257" s="148">
        <f>MAX(Oncho!AI264,Oncho!BH264)</f>
        <v>0</v>
      </c>
      <c r="AA257" s="148">
        <f>MAX(Oncho!AJ264,Oncho!BI264)</f>
        <v>0</v>
      </c>
      <c r="AB257" s="148">
        <f>MAX(COUNTIF(Oncho!AK264,"Yes"),COUNTIF(Oncho!BJ264,"Yes"))</f>
        <v>0</v>
      </c>
      <c r="AC257" s="55"/>
      <c r="AD257" s="148">
        <f>Schisto!P266</f>
        <v>0</v>
      </c>
      <c r="AE257" s="148">
        <f>Schisto!AI266</f>
        <v>0</v>
      </c>
      <c r="AF257" s="148">
        <f>Schisto!AJ266</f>
        <v>0</v>
      </c>
      <c r="AG257" s="148">
        <f>Schisto!AN266</f>
        <v>0</v>
      </c>
      <c r="AH257" s="148">
        <f>Schisto!AO266</f>
        <v>0</v>
      </c>
      <c r="AI257" s="148">
        <f>Schisto!AT266</f>
        <v>0</v>
      </c>
      <c r="AJ257" s="148">
        <f>Schisto!AU266</f>
        <v>0</v>
      </c>
      <c r="AK257" s="148">
        <f>Schisto!AV266</f>
        <v>0</v>
      </c>
      <c r="AL257" s="148">
        <f>Schisto!AW266</f>
        <v>0</v>
      </c>
      <c r="AM257" s="148">
        <f>COUNTIF(Schisto!AX266,"Yes")</f>
        <v>0</v>
      </c>
      <c r="AN257" s="55"/>
      <c r="AO257" s="148">
        <f>STH!P266</f>
        <v>0</v>
      </c>
      <c r="AP257" s="148">
        <f>MAX(STH!AK266,STH!BS266)</f>
        <v>0</v>
      </c>
      <c r="AQ257" s="148">
        <f>MAX(STH!AL266,STH!BT266)</f>
        <v>0</v>
      </c>
      <c r="AR257" s="148">
        <f>MAX(STH!AM266,STH!BU266)</f>
        <v>0</v>
      </c>
      <c r="AS257" s="148">
        <f>MAX(STH!AN266,STH!BV266)</f>
        <v>0</v>
      </c>
      <c r="AT257" s="148">
        <f>MAX(STH!AO266,STH!BW266)</f>
        <v>0</v>
      </c>
      <c r="AU257" s="148">
        <f>MAX(STH!AQ266,STH!BY266)</f>
        <v>0</v>
      </c>
      <c r="AV257" s="148">
        <f>MAX(STH!AR266,STH!BZ266)</f>
        <v>0</v>
      </c>
      <c r="AW257" s="148">
        <f>MAX(STH!AS266,STH!CA266)</f>
        <v>0</v>
      </c>
      <c r="AX257" s="148">
        <f>MAX(STH!AT266,STH!CB266)</f>
        <v>0</v>
      </c>
      <c r="AY257" s="148">
        <f>MAX(STH!AU266,STH!CC266)</f>
        <v>0</v>
      </c>
      <c r="AZ257" s="148">
        <f>MAX(STH!AV266,STH!CD266)</f>
        <v>0</v>
      </c>
      <c r="BA257" s="148">
        <f>MAX(STH!AW266,STH!CE266)</f>
        <v>0</v>
      </c>
      <c r="BB257" s="148">
        <f>MAX(STH!AX266,STH!CF266)</f>
        <v>0</v>
      </c>
      <c r="BC257" s="148">
        <f>MAX(STH!AY266,STH!CG266)</f>
        <v>0</v>
      </c>
      <c r="BD257" s="148">
        <f>MAX(STH!AZ266,STH!CH266)</f>
        <v>0</v>
      </c>
      <c r="BE257" s="148">
        <f>MAX(STH!BA266,STH!CI266)</f>
        <v>0</v>
      </c>
      <c r="BF257" s="148">
        <f>MAX(STH!BB266,STH!CJ266)</f>
        <v>0</v>
      </c>
      <c r="BG257" s="148">
        <f>MAX(COUNTIF(STH!BC266,"Yes"),COUNTIF(STH!CK266,"Yes"))</f>
        <v>0</v>
      </c>
      <c r="BH257" s="55"/>
      <c r="BI257" s="148">
        <f>Trachoma!Q269</f>
        <v>0</v>
      </c>
      <c r="BJ257" s="148">
        <f>Trachoma!AK269</f>
        <v>0</v>
      </c>
      <c r="BK257" s="148">
        <f>Trachoma!AL269</f>
        <v>0</v>
      </c>
      <c r="BL257" s="148">
        <f>Trachoma!AN269</f>
        <v>0</v>
      </c>
      <c r="BM257" s="148">
        <f>Trachoma!AO269</f>
        <v>0</v>
      </c>
      <c r="BN257" s="148">
        <f>Trachoma!AT269</f>
        <v>0</v>
      </c>
      <c r="BO257" s="148">
        <f>Trachoma!AU269</f>
        <v>0</v>
      </c>
      <c r="BP257" s="148">
        <f>Trachoma!AV269</f>
        <v>0</v>
      </c>
      <c r="BQ257" s="148">
        <f>Trachoma!AW269</f>
        <v>0</v>
      </c>
      <c r="BR257" s="148">
        <f>COUNTIF(Trachoma!AX269,"Yes")</f>
        <v>0</v>
      </c>
      <c r="BS257" s="55"/>
      <c r="BT257" s="148">
        <f t="shared" si="44"/>
        <v>0</v>
      </c>
      <c r="BU257" s="148">
        <f t="shared" si="45"/>
        <v>0</v>
      </c>
      <c r="BV257" s="148">
        <f t="shared" si="46"/>
        <v>0</v>
      </c>
      <c r="BW257" s="148">
        <f t="shared" si="47"/>
        <v>0</v>
      </c>
      <c r="BX257" s="148">
        <f t="shared" si="48"/>
        <v>0</v>
      </c>
      <c r="BY257" s="148">
        <f t="shared" si="50"/>
        <v>0</v>
      </c>
      <c r="BZ257" s="148">
        <f t="shared" si="51"/>
        <v>0</v>
      </c>
      <c r="CA257" s="148">
        <f t="shared" si="52"/>
        <v>0</v>
      </c>
      <c r="CB257" s="148">
        <f t="shared" si="53"/>
        <v>0</v>
      </c>
      <c r="CC257" s="148">
        <f t="shared" si="49"/>
        <v>0</v>
      </c>
    </row>
    <row r="258" spans="2:81" x14ac:dyDescent="0.25">
      <c r="B258" s="361">
        <f>Demography!B266</f>
        <v>0</v>
      </c>
      <c r="C258" s="361">
        <f>Demography!C266</f>
        <v>0</v>
      </c>
      <c r="D258" s="362">
        <f>Demography!D266</f>
        <v>0</v>
      </c>
      <c r="E258" s="337"/>
      <c r="F258" s="362">
        <f>LF!M265</f>
        <v>0</v>
      </c>
      <c r="G258" s="362">
        <f>LF!AE265</f>
        <v>0</v>
      </c>
      <c r="H258" s="362">
        <f>LF!AF265</f>
        <v>0</v>
      </c>
      <c r="I258" s="362">
        <f>LF!AH265</f>
        <v>0</v>
      </c>
      <c r="J258" s="362">
        <f>LF!AI265</f>
        <v>0</v>
      </c>
      <c r="K258" s="362">
        <f>LF!AK265</f>
        <v>0</v>
      </c>
      <c r="L258" s="362">
        <f>LF!AM265</f>
        <v>0</v>
      </c>
      <c r="M258" s="362">
        <f>LF!AN265</f>
        <v>0</v>
      </c>
      <c r="N258" s="362">
        <f>LF!AO265</f>
        <v>0</v>
      </c>
      <c r="O258" s="362">
        <f>LF!AP265</f>
        <v>0</v>
      </c>
      <c r="P258" s="362">
        <f>LF!AQ265</f>
        <v>0</v>
      </c>
      <c r="Q258" s="362">
        <f>COUNTIF(LF!AR265,"Yes")</f>
        <v>0</v>
      </c>
      <c r="R258" s="337"/>
      <c r="S258" s="362">
        <f>Oncho!K265</f>
        <v>0</v>
      </c>
      <c r="T258" s="362">
        <f>MAX(Oncho!AB265,Oncho!BA265)</f>
        <v>0</v>
      </c>
      <c r="U258" s="362">
        <f>MAX(Oncho!AC265,Oncho!BB265)</f>
        <v>0</v>
      </c>
      <c r="V258" s="362">
        <f>MAX(Oncho!AE265,Oncho!BD265)</f>
        <v>0</v>
      </c>
      <c r="W258" s="362">
        <f>MAX(Oncho!AF265,Oncho!BE265)</f>
        <v>0</v>
      </c>
      <c r="X258" s="362">
        <f>MAX(Oncho!AG265,Oncho!BF265)</f>
        <v>0</v>
      </c>
      <c r="Y258" s="362">
        <f>MAX(Oncho!AH265,Oncho!BG265)</f>
        <v>0</v>
      </c>
      <c r="Z258" s="362">
        <f>MAX(Oncho!AI265,Oncho!BH265)</f>
        <v>0</v>
      </c>
      <c r="AA258" s="362">
        <f>MAX(Oncho!AJ265,Oncho!BI265)</f>
        <v>0</v>
      </c>
      <c r="AB258" s="362">
        <f>MAX(COUNTIF(Oncho!AK265,"Yes"),COUNTIF(Oncho!BJ265,"Yes"))</f>
        <v>0</v>
      </c>
      <c r="AC258" s="337"/>
      <c r="AD258" s="362">
        <f>Schisto!P267</f>
        <v>0</v>
      </c>
      <c r="AE258" s="362">
        <f>Schisto!AI267</f>
        <v>0</v>
      </c>
      <c r="AF258" s="362">
        <f>Schisto!AJ267</f>
        <v>0</v>
      </c>
      <c r="AG258" s="362">
        <f>Schisto!AN267</f>
        <v>0</v>
      </c>
      <c r="AH258" s="362">
        <f>Schisto!AO267</f>
        <v>0</v>
      </c>
      <c r="AI258" s="362">
        <f>Schisto!AT267</f>
        <v>0</v>
      </c>
      <c r="AJ258" s="362">
        <f>Schisto!AU267</f>
        <v>0</v>
      </c>
      <c r="AK258" s="362">
        <f>Schisto!AV267</f>
        <v>0</v>
      </c>
      <c r="AL258" s="362">
        <f>Schisto!AW267</f>
        <v>0</v>
      </c>
      <c r="AM258" s="362">
        <f>COUNTIF(Schisto!AX267,"Yes")</f>
        <v>0</v>
      </c>
      <c r="AN258" s="337"/>
      <c r="AO258" s="362">
        <f>STH!P267</f>
        <v>0</v>
      </c>
      <c r="AP258" s="362">
        <f>MAX(STH!AK267,STH!BS267)</f>
        <v>0</v>
      </c>
      <c r="AQ258" s="362">
        <f>MAX(STH!AL267,STH!BT267)</f>
        <v>0</v>
      </c>
      <c r="AR258" s="362">
        <f>MAX(STH!AM267,STH!BU267)</f>
        <v>0</v>
      </c>
      <c r="AS258" s="362">
        <f>MAX(STH!AN267,STH!BV267)</f>
        <v>0</v>
      </c>
      <c r="AT258" s="362">
        <f>MAX(STH!AO267,STH!BW267)</f>
        <v>0</v>
      </c>
      <c r="AU258" s="362">
        <f>MAX(STH!AQ267,STH!BY267)</f>
        <v>0</v>
      </c>
      <c r="AV258" s="362">
        <f>MAX(STH!AR267,STH!BZ267)</f>
        <v>0</v>
      </c>
      <c r="AW258" s="362">
        <f>MAX(STH!AS267,STH!CA267)</f>
        <v>0</v>
      </c>
      <c r="AX258" s="362">
        <f>MAX(STH!AT267,STH!CB267)</f>
        <v>0</v>
      </c>
      <c r="AY258" s="362">
        <f>MAX(STH!AU267,STH!CC267)</f>
        <v>0</v>
      </c>
      <c r="AZ258" s="362">
        <f>MAX(STH!AV267,STH!CD267)</f>
        <v>0</v>
      </c>
      <c r="BA258" s="362">
        <f>MAX(STH!AW267,STH!CE267)</f>
        <v>0</v>
      </c>
      <c r="BB258" s="362">
        <f>MAX(STH!AX267,STH!CF267)</f>
        <v>0</v>
      </c>
      <c r="BC258" s="362">
        <f>MAX(STH!AY267,STH!CG267)</f>
        <v>0</v>
      </c>
      <c r="BD258" s="362">
        <f>MAX(STH!AZ267,STH!CH267)</f>
        <v>0</v>
      </c>
      <c r="BE258" s="362">
        <f>MAX(STH!BA267,STH!CI267)</f>
        <v>0</v>
      </c>
      <c r="BF258" s="362">
        <f>MAX(STH!BB267,STH!CJ267)</f>
        <v>0</v>
      </c>
      <c r="BG258" s="362">
        <f>MAX(COUNTIF(STH!BC267,"Yes"),COUNTIF(STH!CK267,"Yes"))</f>
        <v>0</v>
      </c>
      <c r="BH258" s="337"/>
      <c r="BI258" s="362">
        <f>Trachoma!Q270</f>
        <v>0</v>
      </c>
      <c r="BJ258" s="362">
        <f>Trachoma!AK270</f>
        <v>0</v>
      </c>
      <c r="BK258" s="362">
        <f>Trachoma!AL270</f>
        <v>0</v>
      </c>
      <c r="BL258" s="362">
        <f>Trachoma!AN270</f>
        <v>0</v>
      </c>
      <c r="BM258" s="362">
        <f>Trachoma!AO270</f>
        <v>0</v>
      </c>
      <c r="BN258" s="362">
        <f>Trachoma!AT270</f>
        <v>0</v>
      </c>
      <c r="BO258" s="362">
        <f>Trachoma!AU270</f>
        <v>0</v>
      </c>
      <c r="BP258" s="362">
        <f>Trachoma!AV270</f>
        <v>0</v>
      </c>
      <c r="BQ258" s="362">
        <f>Trachoma!AW270</f>
        <v>0</v>
      </c>
      <c r="BR258" s="362">
        <f>COUNTIF(Trachoma!AX270,"Yes")</f>
        <v>0</v>
      </c>
      <c r="BS258" s="337"/>
      <c r="BT258" s="362">
        <f t="shared" si="44"/>
        <v>0</v>
      </c>
      <c r="BU258" s="362">
        <f t="shared" si="45"/>
        <v>0</v>
      </c>
      <c r="BV258" s="362">
        <f t="shared" si="46"/>
        <v>0</v>
      </c>
      <c r="BW258" s="362">
        <f t="shared" si="47"/>
        <v>0</v>
      </c>
      <c r="BX258" s="362">
        <f t="shared" si="48"/>
        <v>0</v>
      </c>
      <c r="BY258" s="362">
        <f t="shared" si="50"/>
        <v>0</v>
      </c>
      <c r="BZ258" s="362">
        <f t="shared" si="51"/>
        <v>0</v>
      </c>
      <c r="CA258" s="362">
        <f t="shared" si="52"/>
        <v>0</v>
      </c>
      <c r="CB258" s="362">
        <f t="shared" si="53"/>
        <v>0</v>
      </c>
      <c r="CC258" s="362">
        <f t="shared" si="49"/>
        <v>0</v>
      </c>
    </row>
    <row r="259" spans="2:81" x14ac:dyDescent="0.25">
      <c r="B259" s="147">
        <f>Demography!B267</f>
        <v>0</v>
      </c>
      <c r="C259" s="147">
        <f>Demography!C267</f>
        <v>0</v>
      </c>
      <c r="D259" s="148">
        <f>Demography!D267</f>
        <v>0</v>
      </c>
      <c r="E259" s="55"/>
      <c r="F259" s="148">
        <f>LF!M266</f>
        <v>0</v>
      </c>
      <c r="G259" s="148">
        <f>LF!AE266</f>
        <v>0</v>
      </c>
      <c r="H259" s="148">
        <f>LF!AF266</f>
        <v>0</v>
      </c>
      <c r="I259" s="148">
        <f>LF!AH266</f>
        <v>0</v>
      </c>
      <c r="J259" s="148">
        <f>LF!AI266</f>
        <v>0</v>
      </c>
      <c r="K259" s="148">
        <f>LF!AK266</f>
        <v>0</v>
      </c>
      <c r="L259" s="148">
        <f>LF!AM266</f>
        <v>0</v>
      </c>
      <c r="M259" s="148">
        <f>LF!AN266</f>
        <v>0</v>
      </c>
      <c r="N259" s="148">
        <f>LF!AO266</f>
        <v>0</v>
      </c>
      <c r="O259" s="148">
        <f>LF!AP266</f>
        <v>0</v>
      </c>
      <c r="P259" s="148">
        <f>LF!AQ266</f>
        <v>0</v>
      </c>
      <c r="Q259" s="148">
        <f>COUNTIF(LF!AR266,"Yes")</f>
        <v>0</v>
      </c>
      <c r="R259" s="55"/>
      <c r="S259" s="148">
        <f>Oncho!K266</f>
        <v>0</v>
      </c>
      <c r="T259" s="148">
        <f>MAX(Oncho!AB266,Oncho!BA266)</f>
        <v>0</v>
      </c>
      <c r="U259" s="148">
        <f>MAX(Oncho!AC266,Oncho!BB266)</f>
        <v>0</v>
      </c>
      <c r="V259" s="148">
        <f>MAX(Oncho!AE266,Oncho!BD266)</f>
        <v>0</v>
      </c>
      <c r="W259" s="148">
        <f>MAX(Oncho!AF266,Oncho!BE266)</f>
        <v>0</v>
      </c>
      <c r="X259" s="148">
        <f>MAX(Oncho!AG266,Oncho!BF266)</f>
        <v>0</v>
      </c>
      <c r="Y259" s="148">
        <f>MAX(Oncho!AH266,Oncho!BG266)</f>
        <v>0</v>
      </c>
      <c r="Z259" s="148">
        <f>MAX(Oncho!AI266,Oncho!BH266)</f>
        <v>0</v>
      </c>
      <c r="AA259" s="148">
        <f>MAX(Oncho!AJ266,Oncho!BI266)</f>
        <v>0</v>
      </c>
      <c r="AB259" s="148">
        <f>MAX(COUNTIF(Oncho!AK266,"Yes"),COUNTIF(Oncho!BJ266,"Yes"))</f>
        <v>0</v>
      </c>
      <c r="AC259" s="55"/>
      <c r="AD259" s="148">
        <f>Schisto!P268</f>
        <v>0</v>
      </c>
      <c r="AE259" s="148">
        <f>Schisto!AI268</f>
        <v>0</v>
      </c>
      <c r="AF259" s="148">
        <f>Schisto!AJ268</f>
        <v>0</v>
      </c>
      <c r="AG259" s="148">
        <f>Schisto!AN268</f>
        <v>0</v>
      </c>
      <c r="AH259" s="148">
        <f>Schisto!AO268</f>
        <v>0</v>
      </c>
      <c r="AI259" s="148">
        <f>Schisto!AT268</f>
        <v>0</v>
      </c>
      <c r="AJ259" s="148">
        <f>Schisto!AU268</f>
        <v>0</v>
      </c>
      <c r="AK259" s="148">
        <f>Schisto!AV268</f>
        <v>0</v>
      </c>
      <c r="AL259" s="148">
        <f>Schisto!AW268</f>
        <v>0</v>
      </c>
      <c r="AM259" s="148">
        <f>COUNTIF(Schisto!AX268,"Yes")</f>
        <v>0</v>
      </c>
      <c r="AN259" s="55"/>
      <c r="AO259" s="148">
        <f>STH!P268</f>
        <v>0</v>
      </c>
      <c r="AP259" s="148">
        <f>MAX(STH!AK268,STH!BS268)</f>
        <v>0</v>
      </c>
      <c r="AQ259" s="148">
        <f>MAX(STH!AL268,STH!BT268)</f>
        <v>0</v>
      </c>
      <c r="AR259" s="148">
        <f>MAX(STH!AM268,STH!BU268)</f>
        <v>0</v>
      </c>
      <c r="AS259" s="148">
        <f>MAX(STH!AN268,STH!BV268)</f>
        <v>0</v>
      </c>
      <c r="AT259" s="148">
        <f>MAX(STH!AO268,STH!BW268)</f>
        <v>0</v>
      </c>
      <c r="AU259" s="148">
        <f>MAX(STH!AQ268,STH!BY268)</f>
        <v>0</v>
      </c>
      <c r="AV259" s="148">
        <f>MAX(STH!AR268,STH!BZ268)</f>
        <v>0</v>
      </c>
      <c r="AW259" s="148">
        <f>MAX(STH!AS268,STH!CA268)</f>
        <v>0</v>
      </c>
      <c r="AX259" s="148">
        <f>MAX(STH!AT268,STH!CB268)</f>
        <v>0</v>
      </c>
      <c r="AY259" s="148">
        <f>MAX(STH!AU268,STH!CC268)</f>
        <v>0</v>
      </c>
      <c r="AZ259" s="148">
        <f>MAX(STH!AV268,STH!CD268)</f>
        <v>0</v>
      </c>
      <c r="BA259" s="148">
        <f>MAX(STH!AW268,STH!CE268)</f>
        <v>0</v>
      </c>
      <c r="BB259" s="148">
        <f>MAX(STH!AX268,STH!CF268)</f>
        <v>0</v>
      </c>
      <c r="BC259" s="148">
        <f>MAX(STH!AY268,STH!CG268)</f>
        <v>0</v>
      </c>
      <c r="BD259" s="148">
        <f>MAX(STH!AZ268,STH!CH268)</f>
        <v>0</v>
      </c>
      <c r="BE259" s="148">
        <f>MAX(STH!BA268,STH!CI268)</f>
        <v>0</v>
      </c>
      <c r="BF259" s="148">
        <f>MAX(STH!BB268,STH!CJ268)</f>
        <v>0</v>
      </c>
      <c r="BG259" s="148">
        <f>MAX(COUNTIF(STH!BC268,"Yes"),COUNTIF(STH!CK268,"Yes"))</f>
        <v>0</v>
      </c>
      <c r="BH259" s="55"/>
      <c r="BI259" s="148">
        <f>Trachoma!Q271</f>
        <v>0</v>
      </c>
      <c r="BJ259" s="148">
        <f>Trachoma!AK271</f>
        <v>0</v>
      </c>
      <c r="BK259" s="148">
        <f>Trachoma!AL271</f>
        <v>0</v>
      </c>
      <c r="BL259" s="148">
        <f>Trachoma!AN271</f>
        <v>0</v>
      </c>
      <c r="BM259" s="148">
        <f>Trachoma!AO271</f>
        <v>0</v>
      </c>
      <c r="BN259" s="148">
        <f>Trachoma!AT271</f>
        <v>0</v>
      </c>
      <c r="BO259" s="148">
        <f>Trachoma!AU271</f>
        <v>0</v>
      </c>
      <c r="BP259" s="148">
        <f>Trachoma!AV271</f>
        <v>0</v>
      </c>
      <c r="BQ259" s="148">
        <f>Trachoma!AW271</f>
        <v>0</v>
      </c>
      <c r="BR259" s="148">
        <f>COUNTIF(Trachoma!AX271,"Yes")</f>
        <v>0</v>
      </c>
      <c r="BS259" s="55"/>
      <c r="BT259" s="148">
        <f t="shared" si="44"/>
        <v>0</v>
      </c>
      <c r="BU259" s="148">
        <f t="shared" si="45"/>
        <v>0</v>
      </c>
      <c r="BV259" s="148">
        <f t="shared" si="46"/>
        <v>0</v>
      </c>
      <c r="BW259" s="148">
        <f t="shared" si="47"/>
        <v>0</v>
      </c>
      <c r="BX259" s="148">
        <f t="shared" si="48"/>
        <v>0</v>
      </c>
      <c r="BY259" s="148">
        <f t="shared" si="50"/>
        <v>0</v>
      </c>
      <c r="BZ259" s="148">
        <f t="shared" si="51"/>
        <v>0</v>
      </c>
      <c r="CA259" s="148">
        <f t="shared" si="52"/>
        <v>0</v>
      </c>
      <c r="CB259" s="148">
        <f t="shared" si="53"/>
        <v>0</v>
      </c>
      <c r="CC259" s="148">
        <f t="shared" si="49"/>
        <v>0</v>
      </c>
    </row>
    <row r="260" spans="2:81" x14ac:dyDescent="0.25">
      <c r="B260" s="361">
        <f>Demography!B268</f>
        <v>0</v>
      </c>
      <c r="C260" s="361">
        <f>Demography!C268</f>
        <v>0</v>
      </c>
      <c r="D260" s="362">
        <f>Demography!D268</f>
        <v>0</v>
      </c>
      <c r="E260" s="337"/>
      <c r="F260" s="362">
        <f>LF!M267</f>
        <v>0</v>
      </c>
      <c r="G260" s="362">
        <f>LF!AE267</f>
        <v>0</v>
      </c>
      <c r="H260" s="362">
        <f>LF!AF267</f>
        <v>0</v>
      </c>
      <c r="I260" s="362">
        <f>LF!AH267</f>
        <v>0</v>
      </c>
      <c r="J260" s="362">
        <f>LF!AI267</f>
        <v>0</v>
      </c>
      <c r="K260" s="362">
        <f>LF!AK267</f>
        <v>0</v>
      </c>
      <c r="L260" s="362">
        <f>LF!AM267</f>
        <v>0</v>
      </c>
      <c r="M260" s="362">
        <f>LF!AN267</f>
        <v>0</v>
      </c>
      <c r="N260" s="362">
        <f>LF!AO267</f>
        <v>0</v>
      </c>
      <c r="O260" s="362">
        <f>LF!AP267</f>
        <v>0</v>
      </c>
      <c r="P260" s="362">
        <f>LF!AQ267</f>
        <v>0</v>
      </c>
      <c r="Q260" s="362">
        <f>COUNTIF(LF!AR267,"Yes")</f>
        <v>0</v>
      </c>
      <c r="R260" s="337"/>
      <c r="S260" s="362">
        <f>Oncho!K267</f>
        <v>0</v>
      </c>
      <c r="T260" s="362">
        <f>MAX(Oncho!AB267,Oncho!BA267)</f>
        <v>0</v>
      </c>
      <c r="U260" s="362">
        <f>MAX(Oncho!AC267,Oncho!BB267)</f>
        <v>0</v>
      </c>
      <c r="V260" s="362">
        <f>MAX(Oncho!AE267,Oncho!BD267)</f>
        <v>0</v>
      </c>
      <c r="W260" s="362">
        <f>MAX(Oncho!AF267,Oncho!BE267)</f>
        <v>0</v>
      </c>
      <c r="X260" s="362">
        <f>MAX(Oncho!AG267,Oncho!BF267)</f>
        <v>0</v>
      </c>
      <c r="Y260" s="362">
        <f>MAX(Oncho!AH267,Oncho!BG267)</f>
        <v>0</v>
      </c>
      <c r="Z260" s="362">
        <f>MAX(Oncho!AI267,Oncho!BH267)</f>
        <v>0</v>
      </c>
      <c r="AA260" s="362">
        <f>MAX(Oncho!AJ267,Oncho!BI267)</f>
        <v>0</v>
      </c>
      <c r="AB260" s="362">
        <f>MAX(COUNTIF(Oncho!AK267,"Yes"),COUNTIF(Oncho!BJ267,"Yes"))</f>
        <v>0</v>
      </c>
      <c r="AC260" s="337"/>
      <c r="AD260" s="362">
        <f>Schisto!P269</f>
        <v>0</v>
      </c>
      <c r="AE260" s="362">
        <f>Schisto!AI269</f>
        <v>0</v>
      </c>
      <c r="AF260" s="362">
        <f>Schisto!AJ269</f>
        <v>0</v>
      </c>
      <c r="AG260" s="362">
        <f>Schisto!AN269</f>
        <v>0</v>
      </c>
      <c r="AH260" s="362">
        <f>Schisto!AO269</f>
        <v>0</v>
      </c>
      <c r="AI260" s="362">
        <f>Schisto!AT269</f>
        <v>0</v>
      </c>
      <c r="AJ260" s="362">
        <f>Schisto!AU269</f>
        <v>0</v>
      </c>
      <c r="AK260" s="362">
        <f>Schisto!AV269</f>
        <v>0</v>
      </c>
      <c r="AL260" s="362">
        <f>Schisto!AW269</f>
        <v>0</v>
      </c>
      <c r="AM260" s="362">
        <f>COUNTIF(Schisto!AX269,"Yes")</f>
        <v>0</v>
      </c>
      <c r="AN260" s="337"/>
      <c r="AO260" s="362">
        <f>STH!P269</f>
        <v>0</v>
      </c>
      <c r="AP260" s="362">
        <f>MAX(STH!AK269,STH!BS269)</f>
        <v>0</v>
      </c>
      <c r="AQ260" s="362">
        <f>MAX(STH!AL269,STH!BT269)</f>
        <v>0</v>
      </c>
      <c r="AR260" s="362">
        <f>MAX(STH!AM269,STH!BU269)</f>
        <v>0</v>
      </c>
      <c r="AS260" s="362">
        <f>MAX(STH!AN269,STH!BV269)</f>
        <v>0</v>
      </c>
      <c r="AT260" s="362">
        <f>MAX(STH!AO269,STH!BW269)</f>
        <v>0</v>
      </c>
      <c r="AU260" s="362">
        <f>MAX(STH!AQ269,STH!BY269)</f>
        <v>0</v>
      </c>
      <c r="AV260" s="362">
        <f>MAX(STH!AR269,STH!BZ269)</f>
        <v>0</v>
      </c>
      <c r="AW260" s="362">
        <f>MAX(STH!AS269,STH!CA269)</f>
        <v>0</v>
      </c>
      <c r="AX260" s="362">
        <f>MAX(STH!AT269,STH!CB269)</f>
        <v>0</v>
      </c>
      <c r="AY260" s="362">
        <f>MAX(STH!AU269,STH!CC269)</f>
        <v>0</v>
      </c>
      <c r="AZ260" s="362">
        <f>MAX(STH!AV269,STH!CD269)</f>
        <v>0</v>
      </c>
      <c r="BA260" s="362">
        <f>MAX(STH!AW269,STH!CE269)</f>
        <v>0</v>
      </c>
      <c r="BB260" s="362">
        <f>MAX(STH!AX269,STH!CF269)</f>
        <v>0</v>
      </c>
      <c r="BC260" s="362">
        <f>MAX(STH!AY269,STH!CG269)</f>
        <v>0</v>
      </c>
      <c r="BD260" s="362">
        <f>MAX(STH!AZ269,STH!CH269)</f>
        <v>0</v>
      </c>
      <c r="BE260" s="362">
        <f>MAX(STH!BA269,STH!CI269)</f>
        <v>0</v>
      </c>
      <c r="BF260" s="362">
        <f>MAX(STH!BB269,STH!CJ269)</f>
        <v>0</v>
      </c>
      <c r="BG260" s="362">
        <f>MAX(COUNTIF(STH!BC269,"Yes"),COUNTIF(STH!CK269,"Yes"))</f>
        <v>0</v>
      </c>
      <c r="BH260" s="337"/>
      <c r="BI260" s="362">
        <f>Trachoma!Q272</f>
        <v>0</v>
      </c>
      <c r="BJ260" s="362">
        <f>Trachoma!AK272</f>
        <v>0</v>
      </c>
      <c r="BK260" s="362">
        <f>Trachoma!AL272</f>
        <v>0</v>
      </c>
      <c r="BL260" s="362">
        <f>Trachoma!AN272</f>
        <v>0</v>
      </c>
      <c r="BM260" s="362">
        <f>Trachoma!AO272</f>
        <v>0</v>
      </c>
      <c r="BN260" s="362">
        <f>Trachoma!AT272</f>
        <v>0</v>
      </c>
      <c r="BO260" s="362">
        <f>Trachoma!AU272</f>
        <v>0</v>
      </c>
      <c r="BP260" s="362">
        <f>Trachoma!AV272</f>
        <v>0</v>
      </c>
      <c r="BQ260" s="362">
        <f>Trachoma!AW272</f>
        <v>0</v>
      </c>
      <c r="BR260" s="362">
        <f>COUNTIF(Trachoma!AX272,"Yes")</f>
        <v>0</v>
      </c>
      <c r="BS260" s="337"/>
      <c r="BT260" s="362">
        <f t="shared" si="44"/>
        <v>0</v>
      </c>
      <c r="BU260" s="362">
        <f t="shared" si="45"/>
        <v>0</v>
      </c>
      <c r="BV260" s="362">
        <f t="shared" si="46"/>
        <v>0</v>
      </c>
      <c r="BW260" s="362">
        <f t="shared" si="47"/>
        <v>0</v>
      </c>
      <c r="BX260" s="362">
        <f t="shared" si="48"/>
        <v>0</v>
      </c>
      <c r="BY260" s="362">
        <f t="shared" si="50"/>
        <v>0</v>
      </c>
      <c r="BZ260" s="362">
        <f t="shared" si="51"/>
        <v>0</v>
      </c>
      <c r="CA260" s="362">
        <f t="shared" si="52"/>
        <v>0</v>
      </c>
      <c r="CB260" s="362">
        <f t="shared" si="53"/>
        <v>0</v>
      </c>
      <c r="CC260" s="362">
        <f t="shared" si="49"/>
        <v>0</v>
      </c>
    </row>
    <row r="261" spans="2:81" x14ac:dyDescent="0.25">
      <c r="B261" s="147">
        <f>Demography!B269</f>
        <v>0</v>
      </c>
      <c r="C261" s="147">
        <f>Demography!C269</f>
        <v>0</v>
      </c>
      <c r="D261" s="148">
        <f>Demography!D269</f>
        <v>0</v>
      </c>
      <c r="E261" s="55"/>
      <c r="F261" s="148">
        <f>LF!M268</f>
        <v>0</v>
      </c>
      <c r="G261" s="148">
        <f>LF!AE268</f>
        <v>0</v>
      </c>
      <c r="H261" s="148">
        <f>LF!AF268</f>
        <v>0</v>
      </c>
      <c r="I261" s="148">
        <f>LF!AH268</f>
        <v>0</v>
      </c>
      <c r="J261" s="148">
        <f>LF!AI268</f>
        <v>0</v>
      </c>
      <c r="K261" s="148">
        <f>LF!AK268</f>
        <v>0</v>
      </c>
      <c r="L261" s="148">
        <f>LF!AM268</f>
        <v>0</v>
      </c>
      <c r="M261" s="148">
        <f>LF!AN268</f>
        <v>0</v>
      </c>
      <c r="N261" s="148">
        <f>LF!AO268</f>
        <v>0</v>
      </c>
      <c r="O261" s="148">
        <f>LF!AP268</f>
        <v>0</v>
      </c>
      <c r="P261" s="148">
        <f>LF!AQ268</f>
        <v>0</v>
      </c>
      <c r="Q261" s="148">
        <f>COUNTIF(LF!AR268,"Yes")</f>
        <v>0</v>
      </c>
      <c r="R261" s="55"/>
      <c r="S261" s="148">
        <f>Oncho!K268</f>
        <v>0</v>
      </c>
      <c r="T261" s="148">
        <f>MAX(Oncho!AB268,Oncho!BA268)</f>
        <v>0</v>
      </c>
      <c r="U261" s="148">
        <f>MAX(Oncho!AC268,Oncho!BB268)</f>
        <v>0</v>
      </c>
      <c r="V261" s="148">
        <f>MAX(Oncho!AE268,Oncho!BD268)</f>
        <v>0</v>
      </c>
      <c r="W261" s="148">
        <f>MAX(Oncho!AF268,Oncho!BE268)</f>
        <v>0</v>
      </c>
      <c r="X261" s="148">
        <f>MAX(Oncho!AG268,Oncho!BF268)</f>
        <v>0</v>
      </c>
      <c r="Y261" s="148">
        <f>MAX(Oncho!AH268,Oncho!BG268)</f>
        <v>0</v>
      </c>
      <c r="Z261" s="148">
        <f>MAX(Oncho!AI268,Oncho!BH268)</f>
        <v>0</v>
      </c>
      <c r="AA261" s="148">
        <f>MAX(Oncho!AJ268,Oncho!BI268)</f>
        <v>0</v>
      </c>
      <c r="AB261" s="148">
        <f>MAX(COUNTIF(Oncho!AK268,"Yes"),COUNTIF(Oncho!BJ268,"Yes"))</f>
        <v>0</v>
      </c>
      <c r="AC261" s="55"/>
      <c r="AD261" s="148">
        <f>Schisto!P270</f>
        <v>0</v>
      </c>
      <c r="AE261" s="148">
        <f>Schisto!AI270</f>
        <v>0</v>
      </c>
      <c r="AF261" s="148">
        <f>Schisto!AJ270</f>
        <v>0</v>
      </c>
      <c r="AG261" s="148">
        <f>Schisto!AN270</f>
        <v>0</v>
      </c>
      <c r="AH261" s="148">
        <f>Schisto!AO270</f>
        <v>0</v>
      </c>
      <c r="AI261" s="148">
        <f>Schisto!AT270</f>
        <v>0</v>
      </c>
      <c r="AJ261" s="148">
        <f>Schisto!AU270</f>
        <v>0</v>
      </c>
      <c r="AK261" s="148">
        <f>Schisto!AV270</f>
        <v>0</v>
      </c>
      <c r="AL261" s="148">
        <f>Schisto!AW270</f>
        <v>0</v>
      </c>
      <c r="AM261" s="148">
        <f>COUNTIF(Schisto!AX270,"Yes")</f>
        <v>0</v>
      </c>
      <c r="AN261" s="55"/>
      <c r="AO261" s="148">
        <f>STH!P270</f>
        <v>0</v>
      </c>
      <c r="AP261" s="148">
        <f>MAX(STH!AK270,STH!BS270)</f>
        <v>0</v>
      </c>
      <c r="AQ261" s="148">
        <f>MAX(STH!AL270,STH!BT270)</f>
        <v>0</v>
      </c>
      <c r="AR261" s="148">
        <f>MAX(STH!AM270,STH!BU270)</f>
        <v>0</v>
      </c>
      <c r="AS261" s="148">
        <f>MAX(STH!AN270,STH!BV270)</f>
        <v>0</v>
      </c>
      <c r="AT261" s="148">
        <f>MAX(STH!AO270,STH!BW270)</f>
        <v>0</v>
      </c>
      <c r="AU261" s="148">
        <f>MAX(STH!AQ270,STH!BY270)</f>
        <v>0</v>
      </c>
      <c r="AV261" s="148">
        <f>MAX(STH!AR270,STH!BZ270)</f>
        <v>0</v>
      </c>
      <c r="AW261" s="148">
        <f>MAX(STH!AS270,STH!CA270)</f>
        <v>0</v>
      </c>
      <c r="AX261" s="148">
        <f>MAX(STH!AT270,STH!CB270)</f>
        <v>0</v>
      </c>
      <c r="AY261" s="148">
        <f>MAX(STH!AU270,STH!CC270)</f>
        <v>0</v>
      </c>
      <c r="AZ261" s="148">
        <f>MAX(STH!AV270,STH!CD270)</f>
        <v>0</v>
      </c>
      <c r="BA261" s="148">
        <f>MAX(STH!AW270,STH!CE270)</f>
        <v>0</v>
      </c>
      <c r="BB261" s="148">
        <f>MAX(STH!AX270,STH!CF270)</f>
        <v>0</v>
      </c>
      <c r="BC261" s="148">
        <f>MAX(STH!AY270,STH!CG270)</f>
        <v>0</v>
      </c>
      <c r="BD261" s="148">
        <f>MAX(STH!AZ270,STH!CH270)</f>
        <v>0</v>
      </c>
      <c r="BE261" s="148">
        <f>MAX(STH!BA270,STH!CI270)</f>
        <v>0</v>
      </c>
      <c r="BF261" s="148">
        <f>MAX(STH!BB270,STH!CJ270)</f>
        <v>0</v>
      </c>
      <c r="BG261" s="148">
        <f>MAX(COUNTIF(STH!BC270,"Yes"),COUNTIF(STH!CK270,"Yes"))</f>
        <v>0</v>
      </c>
      <c r="BH261" s="55"/>
      <c r="BI261" s="148">
        <f>Trachoma!Q273</f>
        <v>0</v>
      </c>
      <c r="BJ261" s="148">
        <f>Trachoma!AK273</f>
        <v>0</v>
      </c>
      <c r="BK261" s="148">
        <f>Trachoma!AL273</f>
        <v>0</v>
      </c>
      <c r="BL261" s="148">
        <f>Trachoma!AN273</f>
        <v>0</v>
      </c>
      <c r="BM261" s="148">
        <f>Trachoma!AO273</f>
        <v>0</v>
      </c>
      <c r="BN261" s="148">
        <f>Trachoma!AT273</f>
        <v>0</v>
      </c>
      <c r="BO261" s="148">
        <f>Trachoma!AU273</f>
        <v>0</v>
      </c>
      <c r="BP261" s="148">
        <f>Trachoma!AV273</f>
        <v>0</v>
      </c>
      <c r="BQ261" s="148">
        <f>Trachoma!AW273</f>
        <v>0</v>
      </c>
      <c r="BR261" s="148">
        <f>COUNTIF(Trachoma!AX273,"Yes")</f>
        <v>0</v>
      </c>
      <c r="BS261" s="55"/>
      <c r="BT261" s="148">
        <f t="shared" si="44"/>
        <v>0</v>
      </c>
      <c r="BU261" s="148">
        <f t="shared" si="45"/>
        <v>0</v>
      </c>
      <c r="BV261" s="148">
        <f t="shared" si="46"/>
        <v>0</v>
      </c>
      <c r="BW261" s="148">
        <f t="shared" si="47"/>
        <v>0</v>
      </c>
      <c r="BX261" s="148">
        <f t="shared" si="48"/>
        <v>0</v>
      </c>
      <c r="BY261" s="148">
        <f t="shared" si="50"/>
        <v>0</v>
      </c>
      <c r="BZ261" s="148">
        <f t="shared" si="51"/>
        <v>0</v>
      </c>
      <c r="CA261" s="148">
        <f t="shared" si="52"/>
        <v>0</v>
      </c>
      <c r="CB261" s="148">
        <f t="shared" si="53"/>
        <v>0</v>
      </c>
      <c r="CC261" s="148">
        <f t="shared" si="49"/>
        <v>0</v>
      </c>
    </row>
    <row r="262" spans="2:81" x14ac:dyDescent="0.25">
      <c r="B262" s="361">
        <f>Demography!B270</f>
        <v>0</v>
      </c>
      <c r="C262" s="361">
        <f>Demography!C270</f>
        <v>0</v>
      </c>
      <c r="D262" s="362">
        <f>Demography!D270</f>
        <v>0</v>
      </c>
      <c r="E262" s="337"/>
      <c r="F262" s="362">
        <f>LF!M269</f>
        <v>0</v>
      </c>
      <c r="G262" s="362">
        <f>LF!AE269</f>
        <v>0</v>
      </c>
      <c r="H262" s="362">
        <f>LF!AF269</f>
        <v>0</v>
      </c>
      <c r="I262" s="362">
        <f>LF!AH269</f>
        <v>0</v>
      </c>
      <c r="J262" s="362">
        <f>LF!AI269</f>
        <v>0</v>
      </c>
      <c r="K262" s="362">
        <f>LF!AK269</f>
        <v>0</v>
      </c>
      <c r="L262" s="362">
        <f>LF!AM269</f>
        <v>0</v>
      </c>
      <c r="M262" s="362">
        <f>LF!AN269</f>
        <v>0</v>
      </c>
      <c r="N262" s="362">
        <f>LF!AO269</f>
        <v>0</v>
      </c>
      <c r="O262" s="362">
        <f>LF!AP269</f>
        <v>0</v>
      </c>
      <c r="P262" s="362">
        <f>LF!AQ269</f>
        <v>0</v>
      </c>
      <c r="Q262" s="362">
        <f>COUNTIF(LF!AR269,"Yes")</f>
        <v>0</v>
      </c>
      <c r="R262" s="337"/>
      <c r="S262" s="362">
        <f>Oncho!K269</f>
        <v>0</v>
      </c>
      <c r="T262" s="362">
        <f>MAX(Oncho!AB269,Oncho!BA269)</f>
        <v>0</v>
      </c>
      <c r="U262" s="362">
        <f>MAX(Oncho!AC269,Oncho!BB269)</f>
        <v>0</v>
      </c>
      <c r="V262" s="362">
        <f>MAX(Oncho!AE269,Oncho!BD269)</f>
        <v>0</v>
      </c>
      <c r="W262" s="362">
        <f>MAX(Oncho!AF269,Oncho!BE269)</f>
        <v>0</v>
      </c>
      <c r="X262" s="362">
        <f>MAX(Oncho!AG269,Oncho!BF269)</f>
        <v>0</v>
      </c>
      <c r="Y262" s="362">
        <f>MAX(Oncho!AH269,Oncho!BG269)</f>
        <v>0</v>
      </c>
      <c r="Z262" s="362">
        <f>MAX(Oncho!AI269,Oncho!BH269)</f>
        <v>0</v>
      </c>
      <c r="AA262" s="362">
        <f>MAX(Oncho!AJ269,Oncho!BI269)</f>
        <v>0</v>
      </c>
      <c r="AB262" s="362">
        <f>MAX(COUNTIF(Oncho!AK269,"Yes"),COUNTIF(Oncho!BJ269,"Yes"))</f>
        <v>0</v>
      </c>
      <c r="AC262" s="337"/>
      <c r="AD262" s="362">
        <f>Schisto!P271</f>
        <v>0</v>
      </c>
      <c r="AE262" s="362">
        <f>Schisto!AI271</f>
        <v>0</v>
      </c>
      <c r="AF262" s="362">
        <f>Schisto!AJ271</f>
        <v>0</v>
      </c>
      <c r="AG262" s="362">
        <f>Schisto!AN271</f>
        <v>0</v>
      </c>
      <c r="AH262" s="362">
        <f>Schisto!AO271</f>
        <v>0</v>
      </c>
      <c r="AI262" s="362">
        <f>Schisto!AT271</f>
        <v>0</v>
      </c>
      <c r="AJ262" s="362">
        <f>Schisto!AU271</f>
        <v>0</v>
      </c>
      <c r="AK262" s="362">
        <f>Schisto!AV271</f>
        <v>0</v>
      </c>
      <c r="AL262" s="362">
        <f>Schisto!AW271</f>
        <v>0</v>
      </c>
      <c r="AM262" s="362">
        <f>COUNTIF(Schisto!AX271,"Yes")</f>
        <v>0</v>
      </c>
      <c r="AN262" s="337"/>
      <c r="AO262" s="362">
        <f>STH!P271</f>
        <v>0</v>
      </c>
      <c r="AP262" s="362">
        <f>MAX(STH!AK271,STH!BS271)</f>
        <v>0</v>
      </c>
      <c r="AQ262" s="362">
        <f>MAX(STH!AL271,STH!BT271)</f>
        <v>0</v>
      </c>
      <c r="AR262" s="362">
        <f>MAX(STH!AM271,STH!BU271)</f>
        <v>0</v>
      </c>
      <c r="AS262" s="362">
        <f>MAX(STH!AN271,STH!BV271)</f>
        <v>0</v>
      </c>
      <c r="AT262" s="362">
        <f>MAX(STH!AO271,STH!BW271)</f>
        <v>0</v>
      </c>
      <c r="AU262" s="362">
        <f>MAX(STH!AQ271,STH!BY271)</f>
        <v>0</v>
      </c>
      <c r="AV262" s="362">
        <f>MAX(STH!AR271,STH!BZ271)</f>
        <v>0</v>
      </c>
      <c r="AW262" s="362">
        <f>MAX(STH!AS271,STH!CA271)</f>
        <v>0</v>
      </c>
      <c r="AX262" s="362">
        <f>MAX(STH!AT271,STH!CB271)</f>
        <v>0</v>
      </c>
      <c r="AY262" s="362">
        <f>MAX(STH!AU271,STH!CC271)</f>
        <v>0</v>
      </c>
      <c r="AZ262" s="362">
        <f>MAX(STH!AV271,STH!CD271)</f>
        <v>0</v>
      </c>
      <c r="BA262" s="362">
        <f>MAX(STH!AW271,STH!CE271)</f>
        <v>0</v>
      </c>
      <c r="BB262" s="362">
        <f>MAX(STH!AX271,STH!CF271)</f>
        <v>0</v>
      </c>
      <c r="BC262" s="362">
        <f>MAX(STH!AY271,STH!CG271)</f>
        <v>0</v>
      </c>
      <c r="BD262" s="362">
        <f>MAX(STH!AZ271,STH!CH271)</f>
        <v>0</v>
      </c>
      <c r="BE262" s="362">
        <f>MAX(STH!BA271,STH!CI271)</f>
        <v>0</v>
      </c>
      <c r="BF262" s="362">
        <f>MAX(STH!BB271,STH!CJ271)</f>
        <v>0</v>
      </c>
      <c r="BG262" s="362">
        <f>MAX(COUNTIF(STH!BC271,"Yes"),COUNTIF(STH!CK271,"Yes"))</f>
        <v>0</v>
      </c>
      <c r="BH262" s="337"/>
      <c r="BI262" s="362">
        <f>Trachoma!Q274</f>
        <v>0</v>
      </c>
      <c r="BJ262" s="362">
        <f>Trachoma!AK274</f>
        <v>0</v>
      </c>
      <c r="BK262" s="362">
        <f>Trachoma!AL274</f>
        <v>0</v>
      </c>
      <c r="BL262" s="362">
        <f>Trachoma!AN274</f>
        <v>0</v>
      </c>
      <c r="BM262" s="362">
        <f>Trachoma!AO274</f>
        <v>0</v>
      </c>
      <c r="BN262" s="362">
        <f>Trachoma!AT274</f>
        <v>0</v>
      </c>
      <c r="BO262" s="362">
        <f>Trachoma!AU274</f>
        <v>0</v>
      </c>
      <c r="BP262" s="362">
        <f>Trachoma!AV274</f>
        <v>0</v>
      </c>
      <c r="BQ262" s="362">
        <f>Trachoma!AW274</f>
        <v>0</v>
      </c>
      <c r="BR262" s="362">
        <f>COUNTIF(Trachoma!AX274,"Yes")</f>
        <v>0</v>
      </c>
      <c r="BS262" s="337"/>
      <c r="BT262" s="362">
        <f t="shared" si="44"/>
        <v>0</v>
      </c>
      <c r="BU262" s="362">
        <f t="shared" si="45"/>
        <v>0</v>
      </c>
      <c r="BV262" s="362">
        <f t="shared" si="46"/>
        <v>0</v>
      </c>
      <c r="BW262" s="362">
        <f t="shared" si="47"/>
        <v>0</v>
      </c>
      <c r="BX262" s="362">
        <f t="shared" si="48"/>
        <v>0</v>
      </c>
      <c r="BY262" s="362">
        <f t="shared" si="50"/>
        <v>0</v>
      </c>
      <c r="BZ262" s="362">
        <f t="shared" si="51"/>
        <v>0</v>
      </c>
      <c r="CA262" s="362">
        <f t="shared" si="52"/>
        <v>0</v>
      </c>
      <c r="CB262" s="362">
        <f t="shared" si="53"/>
        <v>0</v>
      </c>
      <c r="CC262" s="362">
        <f t="shared" si="49"/>
        <v>0</v>
      </c>
    </row>
    <row r="263" spans="2:81" x14ac:dyDescent="0.25">
      <c r="B263" s="147">
        <f>Demography!B271</f>
        <v>0</v>
      </c>
      <c r="C263" s="147">
        <f>Demography!C271</f>
        <v>0</v>
      </c>
      <c r="D263" s="148">
        <f>Demography!D271</f>
        <v>0</v>
      </c>
      <c r="E263" s="55"/>
      <c r="F263" s="148">
        <f>LF!M270</f>
        <v>0</v>
      </c>
      <c r="G263" s="148">
        <f>LF!AE270</f>
        <v>0</v>
      </c>
      <c r="H263" s="148">
        <f>LF!AF270</f>
        <v>0</v>
      </c>
      <c r="I263" s="148">
        <f>LF!AH270</f>
        <v>0</v>
      </c>
      <c r="J263" s="148">
        <f>LF!AI270</f>
        <v>0</v>
      </c>
      <c r="K263" s="148">
        <f>LF!AK270</f>
        <v>0</v>
      </c>
      <c r="L263" s="148">
        <f>LF!AM270</f>
        <v>0</v>
      </c>
      <c r="M263" s="148">
        <f>LF!AN270</f>
        <v>0</v>
      </c>
      <c r="N263" s="148">
        <f>LF!AO270</f>
        <v>0</v>
      </c>
      <c r="O263" s="148">
        <f>LF!AP270</f>
        <v>0</v>
      </c>
      <c r="P263" s="148">
        <f>LF!AQ270</f>
        <v>0</v>
      </c>
      <c r="Q263" s="148">
        <f>COUNTIF(LF!AR270,"Yes")</f>
        <v>0</v>
      </c>
      <c r="R263" s="55"/>
      <c r="S263" s="148">
        <f>Oncho!K270</f>
        <v>0</v>
      </c>
      <c r="T263" s="148">
        <f>MAX(Oncho!AB270,Oncho!BA270)</f>
        <v>0</v>
      </c>
      <c r="U263" s="148">
        <f>MAX(Oncho!AC270,Oncho!BB270)</f>
        <v>0</v>
      </c>
      <c r="V263" s="148">
        <f>MAX(Oncho!AE270,Oncho!BD270)</f>
        <v>0</v>
      </c>
      <c r="W263" s="148">
        <f>MAX(Oncho!AF270,Oncho!BE270)</f>
        <v>0</v>
      </c>
      <c r="X263" s="148">
        <f>MAX(Oncho!AG270,Oncho!BF270)</f>
        <v>0</v>
      </c>
      <c r="Y263" s="148">
        <f>MAX(Oncho!AH270,Oncho!BG270)</f>
        <v>0</v>
      </c>
      <c r="Z263" s="148">
        <f>MAX(Oncho!AI270,Oncho!BH270)</f>
        <v>0</v>
      </c>
      <c r="AA263" s="148">
        <f>MAX(Oncho!AJ270,Oncho!BI270)</f>
        <v>0</v>
      </c>
      <c r="AB263" s="148">
        <f>MAX(COUNTIF(Oncho!AK270,"Yes"),COUNTIF(Oncho!BJ270,"Yes"))</f>
        <v>0</v>
      </c>
      <c r="AC263" s="55"/>
      <c r="AD263" s="148">
        <f>Schisto!P272</f>
        <v>0</v>
      </c>
      <c r="AE263" s="148">
        <f>Schisto!AI272</f>
        <v>0</v>
      </c>
      <c r="AF263" s="148">
        <f>Schisto!AJ272</f>
        <v>0</v>
      </c>
      <c r="AG263" s="148">
        <f>Schisto!AN272</f>
        <v>0</v>
      </c>
      <c r="AH263" s="148">
        <f>Schisto!AO272</f>
        <v>0</v>
      </c>
      <c r="AI263" s="148">
        <f>Schisto!AT272</f>
        <v>0</v>
      </c>
      <c r="AJ263" s="148">
        <f>Schisto!AU272</f>
        <v>0</v>
      </c>
      <c r="AK263" s="148">
        <f>Schisto!AV272</f>
        <v>0</v>
      </c>
      <c r="AL263" s="148">
        <f>Schisto!AW272</f>
        <v>0</v>
      </c>
      <c r="AM263" s="148">
        <f>COUNTIF(Schisto!AX272,"Yes")</f>
        <v>0</v>
      </c>
      <c r="AN263" s="55"/>
      <c r="AO263" s="148">
        <f>STH!P272</f>
        <v>0</v>
      </c>
      <c r="AP263" s="148">
        <f>MAX(STH!AK272,STH!BS272)</f>
        <v>0</v>
      </c>
      <c r="AQ263" s="148">
        <f>MAX(STH!AL272,STH!BT272)</f>
        <v>0</v>
      </c>
      <c r="AR263" s="148">
        <f>MAX(STH!AM272,STH!BU272)</f>
        <v>0</v>
      </c>
      <c r="AS263" s="148">
        <f>MAX(STH!AN272,STH!BV272)</f>
        <v>0</v>
      </c>
      <c r="AT263" s="148">
        <f>MAX(STH!AO272,STH!BW272)</f>
        <v>0</v>
      </c>
      <c r="AU263" s="148">
        <f>MAX(STH!AQ272,STH!BY272)</f>
        <v>0</v>
      </c>
      <c r="AV263" s="148">
        <f>MAX(STH!AR272,STH!BZ272)</f>
        <v>0</v>
      </c>
      <c r="AW263" s="148">
        <f>MAX(STH!AS272,STH!CA272)</f>
        <v>0</v>
      </c>
      <c r="AX263" s="148">
        <f>MAX(STH!AT272,STH!CB272)</f>
        <v>0</v>
      </c>
      <c r="AY263" s="148">
        <f>MAX(STH!AU272,STH!CC272)</f>
        <v>0</v>
      </c>
      <c r="AZ263" s="148">
        <f>MAX(STH!AV272,STH!CD272)</f>
        <v>0</v>
      </c>
      <c r="BA263" s="148">
        <f>MAX(STH!AW272,STH!CE272)</f>
        <v>0</v>
      </c>
      <c r="BB263" s="148">
        <f>MAX(STH!AX272,STH!CF272)</f>
        <v>0</v>
      </c>
      <c r="BC263" s="148">
        <f>MAX(STH!AY272,STH!CG272)</f>
        <v>0</v>
      </c>
      <c r="BD263" s="148">
        <f>MAX(STH!AZ272,STH!CH272)</f>
        <v>0</v>
      </c>
      <c r="BE263" s="148">
        <f>MAX(STH!BA272,STH!CI272)</f>
        <v>0</v>
      </c>
      <c r="BF263" s="148">
        <f>MAX(STH!BB272,STH!CJ272)</f>
        <v>0</v>
      </c>
      <c r="BG263" s="148">
        <f>MAX(COUNTIF(STH!BC272,"Yes"),COUNTIF(STH!CK272,"Yes"))</f>
        <v>0</v>
      </c>
      <c r="BH263" s="55"/>
      <c r="BI263" s="148">
        <f>Trachoma!Q275</f>
        <v>0</v>
      </c>
      <c r="BJ263" s="148">
        <f>Trachoma!AK275</f>
        <v>0</v>
      </c>
      <c r="BK263" s="148">
        <f>Trachoma!AL275</f>
        <v>0</v>
      </c>
      <c r="BL263" s="148">
        <f>Trachoma!AN275</f>
        <v>0</v>
      </c>
      <c r="BM263" s="148">
        <f>Trachoma!AO275</f>
        <v>0</v>
      </c>
      <c r="BN263" s="148">
        <f>Trachoma!AT275</f>
        <v>0</v>
      </c>
      <c r="BO263" s="148">
        <f>Trachoma!AU275</f>
        <v>0</v>
      </c>
      <c r="BP263" s="148">
        <f>Trachoma!AV275</f>
        <v>0</v>
      </c>
      <c r="BQ263" s="148">
        <f>Trachoma!AW275</f>
        <v>0</v>
      </c>
      <c r="BR263" s="148">
        <f>COUNTIF(Trachoma!AX275,"Yes")</f>
        <v>0</v>
      </c>
      <c r="BS263" s="55"/>
      <c r="BT263" s="148">
        <f t="shared" si="44"/>
        <v>0</v>
      </c>
      <c r="BU263" s="148">
        <f t="shared" si="45"/>
        <v>0</v>
      </c>
      <c r="BV263" s="148">
        <f t="shared" si="46"/>
        <v>0</v>
      </c>
      <c r="BW263" s="148">
        <f t="shared" si="47"/>
        <v>0</v>
      </c>
      <c r="BX263" s="148">
        <f t="shared" si="48"/>
        <v>0</v>
      </c>
      <c r="BY263" s="148">
        <f t="shared" si="50"/>
        <v>0</v>
      </c>
      <c r="BZ263" s="148">
        <f t="shared" si="51"/>
        <v>0</v>
      </c>
      <c r="CA263" s="148">
        <f t="shared" si="52"/>
        <v>0</v>
      </c>
      <c r="CB263" s="148">
        <f t="shared" si="53"/>
        <v>0</v>
      </c>
      <c r="CC263" s="148">
        <f t="shared" si="49"/>
        <v>0</v>
      </c>
    </row>
    <row r="264" spans="2:81" x14ac:dyDescent="0.25">
      <c r="B264" s="361">
        <f>Demography!B272</f>
        <v>0</v>
      </c>
      <c r="C264" s="361">
        <f>Demography!C272</f>
        <v>0</v>
      </c>
      <c r="D264" s="362">
        <f>Demography!D272</f>
        <v>0</v>
      </c>
      <c r="E264" s="337"/>
      <c r="F264" s="362">
        <f>LF!M271</f>
        <v>0</v>
      </c>
      <c r="G264" s="362">
        <f>LF!AE271</f>
        <v>0</v>
      </c>
      <c r="H264" s="362">
        <f>LF!AF271</f>
        <v>0</v>
      </c>
      <c r="I264" s="362">
        <f>LF!AH271</f>
        <v>0</v>
      </c>
      <c r="J264" s="362">
        <f>LF!AI271</f>
        <v>0</v>
      </c>
      <c r="K264" s="362">
        <f>LF!AK271</f>
        <v>0</v>
      </c>
      <c r="L264" s="362">
        <f>LF!AM271</f>
        <v>0</v>
      </c>
      <c r="M264" s="362">
        <f>LF!AN271</f>
        <v>0</v>
      </c>
      <c r="N264" s="362">
        <f>LF!AO271</f>
        <v>0</v>
      </c>
      <c r="O264" s="362">
        <f>LF!AP271</f>
        <v>0</v>
      </c>
      <c r="P264" s="362">
        <f>LF!AQ271</f>
        <v>0</v>
      </c>
      <c r="Q264" s="362">
        <f>COUNTIF(LF!AR271,"Yes")</f>
        <v>0</v>
      </c>
      <c r="R264" s="337"/>
      <c r="S264" s="362">
        <f>Oncho!K271</f>
        <v>0</v>
      </c>
      <c r="T264" s="362">
        <f>MAX(Oncho!AB271,Oncho!BA271)</f>
        <v>0</v>
      </c>
      <c r="U264" s="362">
        <f>MAX(Oncho!AC271,Oncho!BB271)</f>
        <v>0</v>
      </c>
      <c r="V264" s="362">
        <f>MAX(Oncho!AE271,Oncho!BD271)</f>
        <v>0</v>
      </c>
      <c r="W264" s="362">
        <f>MAX(Oncho!AF271,Oncho!BE271)</f>
        <v>0</v>
      </c>
      <c r="X264" s="362">
        <f>MAX(Oncho!AG271,Oncho!BF271)</f>
        <v>0</v>
      </c>
      <c r="Y264" s="362">
        <f>MAX(Oncho!AH271,Oncho!BG271)</f>
        <v>0</v>
      </c>
      <c r="Z264" s="362">
        <f>MAX(Oncho!AI271,Oncho!BH271)</f>
        <v>0</v>
      </c>
      <c r="AA264" s="362">
        <f>MAX(Oncho!AJ271,Oncho!BI271)</f>
        <v>0</v>
      </c>
      <c r="AB264" s="362">
        <f>MAX(COUNTIF(Oncho!AK271,"Yes"),COUNTIF(Oncho!BJ271,"Yes"))</f>
        <v>0</v>
      </c>
      <c r="AC264" s="337"/>
      <c r="AD264" s="362">
        <f>Schisto!P273</f>
        <v>0</v>
      </c>
      <c r="AE264" s="362">
        <f>Schisto!AI273</f>
        <v>0</v>
      </c>
      <c r="AF264" s="362">
        <f>Schisto!AJ273</f>
        <v>0</v>
      </c>
      <c r="AG264" s="362">
        <f>Schisto!AN273</f>
        <v>0</v>
      </c>
      <c r="AH264" s="362">
        <f>Schisto!AO273</f>
        <v>0</v>
      </c>
      <c r="AI264" s="362">
        <f>Schisto!AT273</f>
        <v>0</v>
      </c>
      <c r="AJ264" s="362">
        <f>Schisto!AU273</f>
        <v>0</v>
      </c>
      <c r="AK264" s="362">
        <f>Schisto!AV273</f>
        <v>0</v>
      </c>
      <c r="AL264" s="362">
        <f>Schisto!AW273</f>
        <v>0</v>
      </c>
      <c r="AM264" s="362">
        <f>COUNTIF(Schisto!AX273,"Yes")</f>
        <v>0</v>
      </c>
      <c r="AN264" s="337"/>
      <c r="AO264" s="362">
        <f>STH!P273</f>
        <v>0</v>
      </c>
      <c r="AP264" s="362">
        <f>MAX(STH!AK273,STH!BS273)</f>
        <v>0</v>
      </c>
      <c r="AQ264" s="362">
        <f>MAX(STH!AL273,STH!BT273)</f>
        <v>0</v>
      </c>
      <c r="AR264" s="362">
        <f>MAX(STH!AM273,STH!BU273)</f>
        <v>0</v>
      </c>
      <c r="AS264" s="362">
        <f>MAX(STH!AN273,STH!BV273)</f>
        <v>0</v>
      </c>
      <c r="AT264" s="362">
        <f>MAX(STH!AO273,STH!BW273)</f>
        <v>0</v>
      </c>
      <c r="AU264" s="362">
        <f>MAX(STH!AQ273,STH!BY273)</f>
        <v>0</v>
      </c>
      <c r="AV264" s="362">
        <f>MAX(STH!AR273,STH!BZ273)</f>
        <v>0</v>
      </c>
      <c r="AW264" s="362">
        <f>MAX(STH!AS273,STH!CA273)</f>
        <v>0</v>
      </c>
      <c r="AX264" s="362">
        <f>MAX(STH!AT273,STH!CB273)</f>
        <v>0</v>
      </c>
      <c r="AY264" s="362">
        <f>MAX(STH!AU273,STH!CC273)</f>
        <v>0</v>
      </c>
      <c r="AZ264" s="362">
        <f>MAX(STH!AV273,STH!CD273)</f>
        <v>0</v>
      </c>
      <c r="BA264" s="362">
        <f>MAX(STH!AW273,STH!CE273)</f>
        <v>0</v>
      </c>
      <c r="BB264" s="362">
        <f>MAX(STH!AX273,STH!CF273)</f>
        <v>0</v>
      </c>
      <c r="BC264" s="362">
        <f>MAX(STH!AY273,STH!CG273)</f>
        <v>0</v>
      </c>
      <c r="BD264" s="362">
        <f>MAX(STH!AZ273,STH!CH273)</f>
        <v>0</v>
      </c>
      <c r="BE264" s="362">
        <f>MAX(STH!BA273,STH!CI273)</f>
        <v>0</v>
      </c>
      <c r="BF264" s="362">
        <f>MAX(STH!BB273,STH!CJ273)</f>
        <v>0</v>
      </c>
      <c r="BG264" s="362">
        <f>MAX(COUNTIF(STH!BC273,"Yes"),COUNTIF(STH!CK273,"Yes"))</f>
        <v>0</v>
      </c>
      <c r="BH264" s="337"/>
      <c r="BI264" s="362">
        <f>Trachoma!Q276</f>
        <v>0</v>
      </c>
      <c r="BJ264" s="362">
        <f>Trachoma!AK276</f>
        <v>0</v>
      </c>
      <c r="BK264" s="362">
        <f>Trachoma!AL276</f>
        <v>0</v>
      </c>
      <c r="BL264" s="362">
        <f>Trachoma!AN276</f>
        <v>0</v>
      </c>
      <c r="BM264" s="362">
        <f>Trachoma!AO276</f>
        <v>0</v>
      </c>
      <c r="BN264" s="362">
        <f>Trachoma!AT276</f>
        <v>0</v>
      </c>
      <c r="BO264" s="362">
        <f>Trachoma!AU276</f>
        <v>0</v>
      </c>
      <c r="BP264" s="362">
        <f>Trachoma!AV276</f>
        <v>0</v>
      </c>
      <c r="BQ264" s="362">
        <f>Trachoma!AW276</f>
        <v>0</v>
      </c>
      <c r="BR264" s="362">
        <f>COUNTIF(Trachoma!AX276,"Yes")</f>
        <v>0</v>
      </c>
      <c r="BS264" s="337"/>
      <c r="BT264" s="362">
        <f t="shared" si="44"/>
        <v>0</v>
      </c>
      <c r="BU264" s="362">
        <f t="shared" si="45"/>
        <v>0</v>
      </c>
      <c r="BV264" s="362">
        <f t="shared" si="46"/>
        <v>0</v>
      </c>
      <c r="BW264" s="362">
        <f t="shared" si="47"/>
        <v>0</v>
      </c>
      <c r="BX264" s="362">
        <f t="shared" si="48"/>
        <v>0</v>
      </c>
      <c r="BY264" s="362">
        <f t="shared" si="50"/>
        <v>0</v>
      </c>
      <c r="BZ264" s="362">
        <f t="shared" si="51"/>
        <v>0</v>
      </c>
      <c r="CA264" s="362">
        <f t="shared" si="52"/>
        <v>0</v>
      </c>
      <c r="CB264" s="362">
        <f t="shared" si="53"/>
        <v>0</v>
      </c>
      <c r="CC264" s="362">
        <f t="shared" si="49"/>
        <v>0</v>
      </c>
    </row>
    <row r="265" spans="2:81" x14ac:dyDescent="0.25">
      <c r="B265" s="147">
        <f>Demography!B273</f>
        <v>0</v>
      </c>
      <c r="C265" s="147">
        <f>Demography!C273</f>
        <v>0</v>
      </c>
      <c r="D265" s="148">
        <f>Demography!D273</f>
        <v>0</v>
      </c>
      <c r="E265" s="55"/>
      <c r="F265" s="148">
        <f>LF!M272</f>
        <v>0</v>
      </c>
      <c r="G265" s="148">
        <f>LF!AE272</f>
        <v>0</v>
      </c>
      <c r="H265" s="148">
        <f>LF!AF272</f>
        <v>0</v>
      </c>
      <c r="I265" s="148">
        <f>LF!AH272</f>
        <v>0</v>
      </c>
      <c r="J265" s="148">
        <f>LF!AI272</f>
        <v>0</v>
      </c>
      <c r="K265" s="148">
        <f>LF!AK272</f>
        <v>0</v>
      </c>
      <c r="L265" s="148">
        <f>LF!AM272</f>
        <v>0</v>
      </c>
      <c r="M265" s="148">
        <f>LF!AN272</f>
        <v>0</v>
      </c>
      <c r="N265" s="148">
        <f>LF!AO272</f>
        <v>0</v>
      </c>
      <c r="O265" s="148">
        <f>LF!AP272</f>
        <v>0</v>
      </c>
      <c r="P265" s="148">
        <f>LF!AQ272</f>
        <v>0</v>
      </c>
      <c r="Q265" s="148">
        <f>COUNTIF(LF!AR272,"Yes")</f>
        <v>0</v>
      </c>
      <c r="R265" s="55"/>
      <c r="S265" s="148">
        <f>Oncho!K272</f>
        <v>0</v>
      </c>
      <c r="T265" s="148">
        <f>MAX(Oncho!AB272,Oncho!BA272)</f>
        <v>0</v>
      </c>
      <c r="U265" s="148">
        <f>MAX(Oncho!AC272,Oncho!BB272)</f>
        <v>0</v>
      </c>
      <c r="V265" s="148">
        <f>MAX(Oncho!AE272,Oncho!BD272)</f>
        <v>0</v>
      </c>
      <c r="W265" s="148">
        <f>MAX(Oncho!AF272,Oncho!BE272)</f>
        <v>0</v>
      </c>
      <c r="X265" s="148">
        <f>MAX(Oncho!AG272,Oncho!BF272)</f>
        <v>0</v>
      </c>
      <c r="Y265" s="148">
        <f>MAX(Oncho!AH272,Oncho!BG272)</f>
        <v>0</v>
      </c>
      <c r="Z265" s="148">
        <f>MAX(Oncho!AI272,Oncho!BH272)</f>
        <v>0</v>
      </c>
      <c r="AA265" s="148">
        <f>MAX(Oncho!AJ272,Oncho!BI272)</f>
        <v>0</v>
      </c>
      <c r="AB265" s="148">
        <f>MAX(COUNTIF(Oncho!AK272,"Yes"),COUNTIF(Oncho!BJ272,"Yes"))</f>
        <v>0</v>
      </c>
      <c r="AC265" s="55"/>
      <c r="AD265" s="148">
        <f>Schisto!P274</f>
        <v>0</v>
      </c>
      <c r="AE265" s="148">
        <f>Schisto!AI274</f>
        <v>0</v>
      </c>
      <c r="AF265" s="148">
        <f>Schisto!AJ274</f>
        <v>0</v>
      </c>
      <c r="AG265" s="148">
        <f>Schisto!AN274</f>
        <v>0</v>
      </c>
      <c r="AH265" s="148">
        <f>Schisto!AO274</f>
        <v>0</v>
      </c>
      <c r="AI265" s="148">
        <f>Schisto!AT274</f>
        <v>0</v>
      </c>
      <c r="AJ265" s="148">
        <f>Schisto!AU274</f>
        <v>0</v>
      </c>
      <c r="AK265" s="148">
        <f>Schisto!AV274</f>
        <v>0</v>
      </c>
      <c r="AL265" s="148">
        <f>Schisto!AW274</f>
        <v>0</v>
      </c>
      <c r="AM265" s="148">
        <f>COUNTIF(Schisto!AX274,"Yes")</f>
        <v>0</v>
      </c>
      <c r="AN265" s="55"/>
      <c r="AO265" s="148">
        <f>STH!P274</f>
        <v>0</v>
      </c>
      <c r="AP265" s="148">
        <f>MAX(STH!AK274,STH!BS274)</f>
        <v>0</v>
      </c>
      <c r="AQ265" s="148">
        <f>MAX(STH!AL274,STH!BT274)</f>
        <v>0</v>
      </c>
      <c r="AR265" s="148">
        <f>MAX(STH!AM274,STH!BU274)</f>
        <v>0</v>
      </c>
      <c r="AS265" s="148">
        <f>MAX(STH!AN274,STH!BV274)</f>
        <v>0</v>
      </c>
      <c r="AT265" s="148">
        <f>MAX(STH!AO274,STH!BW274)</f>
        <v>0</v>
      </c>
      <c r="AU265" s="148">
        <f>MAX(STH!AQ274,STH!BY274)</f>
        <v>0</v>
      </c>
      <c r="AV265" s="148">
        <f>MAX(STH!AR274,STH!BZ274)</f>
        <v>0</v>
      </c>
      <c r="AW265" s="148">
        <f>MAX(STH!AS274,STH!CA274)</f>
        <v>0</v>
      </c>
      <c r="AX265" s="148">
        <f>MAX(STH!AT274,STH!CB274)</f>
        <v>0</v>
      </c>
      <c r="AY265" s="148">
        <f>MAX(STH!AU274,STH!CC274)</f>
        <v>0</v>
      </c>
      <c r="AZ265" s="148">
        <f>MAX(STH!AV274,STH!CD274)</f>
        <v>0</v>
      </c>
      <c r="BA265" s="148">
        <f>MAX(STH!AW274,STH!CE274)</f>
        <v>0</v>
      </c>
      <c r="BB265" s="148">
        <f>MAX(STH!AX274,STH!CF274)</f>
        <v>0</v>
      </c>
      <c r="BC265" s="148">
        <f>MAX(STH!AY274,STH!CG274)</f>
        <v>0</v>
      </c>
      <c r="BD265" s="148">
        <f>MAX(STH!AZ274,STH!CH274)</f>
        <v>0</v>
      </c>
      <c r="BE265" s="148">
        <f>MAX(STH!BA274,STH!CI274)</f>
        <v>0</v>
      </c>
      <c r="BF265" s="148">
        <f>MAX(STH!BB274,STH!CJ274)</f>
        <v>0</v>
      </c>
      <c r="BG265" s="148">
        <f>MAX(COUNTIF(STH!BC274,"Yes"),COUNTIF(STH!CK274,"Yes"))</f>
        <v>0</v>
      </c>
      <c r="BH265" s="55"/>
      <c r="BI265" s="148">
        <f>Trachoma!Q277</f>
        <v>0</v>
      </c>
      <c r="BJ265" s="148">
        <f>Trachoma!AK277</f>
        <v>0</v>
      </c>
      <c r="BK265" s="148">
        <f>Trachoma!AL277</f>
        <v>0</v>
      </c>
      <c r="BL265" s="148">
        <f>Trachoma!AN277</f>
        <v>0</v>
      </c>
      <c r="BM265" s="148">
        <f>Trachoma!AO277</f>
        <v>0</v>
      </c>
      <c r="BN265" s="148">
        <f>Trachoma!AT277</f>
        <v>0</v>
      </c>
      <c r="BO265" s="148">
        <f>Trachoma!AU277</f>
        <v>0</v>
      </c>
      <c r="BP265" s="148">
        <f>Trachoma!AV277</f>
        <v>0</v>
      </c>
      <c r="BQ265" s="148">
        <f>Trachoma!AW277</f>
        <v>0</v>
      </c>
      <c r="BR265" s="148">
        <f>COUNTIF(Trachoma!AX277,"Yes")</f>
        <v>0</v>
      </c>
      <c r="BS265" s="55"/>
      <c r="BT265" s="148">
        <f t="shared" si="44"/>
        <v>0</v>
      </c>
      <c r="BU265" s="148">
        <f t="shared" si="45"/>
        <v>0</v>
      </c>
      <c r="BV265" s="148">
        <f t="shared" si="46"/>
        <v>0</v>
      </c>
      <c r="BW265" s="148">
        <f t="shared" si="47"/>
        <v>0</v>
      </c>
      <c r="BX265" s="148">
        <f t="shared" si="48"/>
        <v>0</v>
      </c>
      <c r="BY265" s="148">
        <f t="shared" si="50"/>
        <v>0</v>
      </c>
      <c r="BZ265" s="148">
        <f t="shared" si="51"/>
        <v>0</v>
      </c>
      <c r="CA265" s="148">
        <f t="shared" si="52"/>
        <v>0</v>
      </c>
      <c r="CB265" s="148">
        <f t="shared" si="53"/>
        <v>0</v>
      </c>
      <c r="CC265" s="148">
        <f t="shared" si="49"/>
        <v>0</v>
      </c>
    </row>
    <row r="266" spans="2:81" x14ac:dyDescent="0.25">
      <c r="B266" s="361">
        <f>Demography!B274</f>
        <v>0</v>
      </c>
      <c r="C266" s="361">
        <f>Demography!C274</f>
        <v>0</v>
      </c>
      <c r="D266" s="362">
        <f>Demography!D274</f>
        <v>0</v>
      </c>
      <c r="E266" s="337"/>
      <c r="F266" s="362">
        <f>LF!M273</f>
        <v>0</v>
      </c>
      <c r="G266" s="362">
        <f>LF!AE273</f>
        <v>0</v>
      </c>
      <c r="H266" s="362">
        <f>LF!AF273</f>
        <v>0</v>
      </c>
      <c r="I266" s="362">
        <f>LF!AH273</f>
        <v>0</v>
      </c>
      <c r="J266" s="362">
        <f>LF!AI273</f>
        <v>0</v>
      </c>
      <c r="K266" s="362">
        <f>LF!AK273</f>
        <v>0</v>
      </c>
      <c r="L266" s="362">
        <f>LF!AM273</f>
        <v>0</v>
      </c>
      <c r="M266" s="362">
        <f>LF!AN273</f>
        <v>0</v>
      </c>
      <c r="N266" s="362">
        <f>LF!AO273</f>
        <v>0</v>
      </c>
      <c r="O266" s="362">
        <f>LF!AP273</f>
        <v>0</v>
      </c>
      <c r="P266" s="362">
        <f>LF!AQ273</f>
        <v>0</v>
      </c>
      <c r="Q266" s="362">
        <f>COUNTIF(LF!AR273,"Yes")</f>
        <v>0</v>
      </c>
      <c r="R266" s="337"/>
      <c r="S266" s="362">
        <f>Oncho!K273</f>
        <v>0</v>
      </c>
      <c r="T266" s="362">
        <f>MAX(Oncho!AB273,Oncho!BA273)</f>
        <v>0</v>
      </c>
      <c r="U266" s="362">
        <f>MAX(Oncho!AC273,Oncho!BB273)</f>
        <v>0</v>
      </c>
      <c r="V266" s="362">
        <f>MAX(Oncho!AE273,Oncho!BD273)</f>
        <v>0</v>
      </c>
      <c r="W266" s="362">
        <f>MAX(Oncho!AF273,Oncho!BE273)</f>
        <v>0</v>
      </c>
      <c r="X266" s="362">
        <f>MAX(Oncho!AG273,Oncho!BF273)</f>
        <v>0</v>
      </c>
      <c r="Y266" s="362">
        <f>MAX(Oncho!AH273,Oncho!BG273)</f>
        <v>0</v>
      </c>
      <c r="Z266" s="362">
        <f>MAX(Oncho!AI273,Oncho!BH273)</f>
        <v>0</v>
      </c>
      <c r="AA266" s="362">
        <f>MAX(Oncho!AJ273,Oncho!BI273)</f>
        <v>0</v>
      </c>
      <c r="AB266" s="362">
        <f>MAX(COUNTIF(Oncho!AK273,"Yes"),COUNTIF(Oncho!BJ273,"Yes"))</f>
        <v>0</v>
      </c>
      <c r="AC266" s="337"/>
      <c r="AD266" s="362">
        <f>Schisto!P275</f>
        <v>0</v>
      </c>
      <c r="AE266" s="362">
        <f>Schisto!AI275</f>
        <v>0</v>
      </c>
      <c r="AF266" s="362">
        <f>Schisto!AJ275</f>
        <v>0</v>
      </c>
      <c r="AG266" s="362">
        <f>Schisto!AN275</f>
        <v>0</v>
      </c>
      <c r="AH266" s="362">
        <f>Schisto!AO275</f>
        <v>0</v>
      </c>
      <c r="AI266" s="362">
        <f>Schisto!AT275</f>
        <v>0</v>
      </c>
      <c r="AJ266" s="362">
        <f>Schisto!AU275</f>
        <v>0</v>
      </c>
      <c r="AK266" s="362">
        <f>Schisto!AV275</f>
        <v>0</v>
      </c>
      <c r="AL266" s="362">
        <f>Schisto!AW275</f>
        <v>0</v>
      </c>
      <c r="AM266" s="362">
        <f>COUNTIF(Schisto!AX275,"Yes")</f>
        <v>0</v>
      </c>
      <c r="AN266" s="337"/>
      <c r="AO266" s="362">
        <f>STH!P275</f>
        <v>0</v>
      </c>
      <c r="AP266" s="362">
        <f>MAX(STH!AK275,STH!BS275)</f>
        <v>0</v>
      </c>
      <c r="AQ266" s="362">
        <f>MAX(STH!AL275,STH!BT275)</f>
        <v>0</v>
      </c>
      <c r="AR266" s="362">
        <f>MAX(STH!AM275,STH!BU275)</f>
        <v>0</v>
      </c>
      <c r="AS266" s="362">
        <f>MAX(STH!AN275,STH!BV275)</f>
        <v>0</v>
      </c>
      <c r="AT266" s="362">
        <f>MAX(STH!AO275,STH!BW275)</f>
        <v>0</v>
      </c>
      <c r="AU266" s="362">
        <f>MAX(STH!AQ275,STH!BY275)</f>
        <v>0</v>
      </c>
      <c r="AV266" s="362">
        <f>MAX(STH!AR275,STH!BZ275)</f>
        <v>0</v>
      </c>
      <c r="AW266" s="362">
        <f>MAX(STH!AS275,STH!CA275)</f>
        <v>0</v>
      </c>
      <c r="AX266" s="362">
        <f>MAX(STH!AT275,STH!CB275)</f>
        <v>0</v>
      </c>
      <c r="AY266" s="362">
        <f>MAX(STH!AU275,STH!CC275)</f>
        <v>0</v>
      </c>
      <c r="AZ266" s="362">
        <f>MAX(STH!AV275,STH!CD275)</f>
        <v>0</v>
      </c>
      <c r="BA266" s="362">
        <f>MAX(STH!AW275,STH!CE275)</f>
        <v>0</v>
      </c>
      <c r="BB266" s="362">
        <f>MAX(STH!AX275,STH!CF275)</f>
        <v>0</v>
      </c>
      <c r="BC266" s="362">
        <f>MAX(STH!AY275,STH!CG275)</f>
        <v>0</v>
      </c>
      <c r="BD266" s="362">
        <f>MAX(STH!AZ275,STH!CH275)</f>
        <v>0</v>
      </c>
      <c r="BE266" s="362">
        <f>MAX(STH!BA275,STH!CI275)</f>
        <v>0</v>
      </c>
      <c r="BF266" s="362">
        <f>MAX(STH!BB275,STH!CJ275)</f>
        <v>0</v>
      </c>
      <c r="BG266" s="362">
        <f>MAX(COUNTIF(STH!BC275,"Yes"),COUNTIF(STH!CK275,"Yes"))</f>
        <v>0</v>
      </c>
      <c r="BH266" s="337"/>
      <c r="BI266" s="362">
        <f>Trachoma!Q278</f>
        <v>0</v>
      </c>
      <c r="BJ266" s="362">
        <f>Trachoma!AK278</f>
        <v>0</v>
      </c>
      <c r="BK266" s="362">
        <f>Trachoma!AL278</f>
        <v>0</v>
      </c>
      <c r="BL266" s="362">
        <f>Trachoma!AN278</f>
        <v>0</v>
      </c>
      <c r="BM266" s="362">
        <f>Trachoma!AO278</f>
        <v>0</v>
      </c>
      <c r="BN266" s="362">
        <f>Trachoma!AT278</f>
        <v>0</v>
      </c>
      <c r="BO266" s="362">
        <f>Trachoma!AU278</f>
        <v>0</v>
      </c>
      <c r="BP266" s="362">
        <f>Trachoma!AV278</f>
        <v>0</v>
      </c>
      <c r="BQ266" s="362">
        <f>Trachoma!AW278</f>
        <v>0</v>
      </c>
      <c r="BR266" s="362">
        <f>COUNTIF(Trachoma!AX278,"Yes")</f>
        <v>0</v>
      </c>
      <c r="BS266" s="337"/>
      <c r="BT266" s="362">
        <f t="shared" si="44"/>
        <v>0</v>
      </c>
      <c r="BU266" s="362">
        <f t="shared" si="45"/>
        <v>0</v>
      </c>
      <c r="BV266" s="362">
        <f t="shared" si="46"/>
        <v>0</v>
      </c>
      <c r="BW266" s="362">
        <f t="shared" si="47"/>
        <v>0</v>
      </c>
      <c r="BX266" s="362">
        <f t="shared" si="48"/>
        <v>0</v>
      </c>
      <c r="BY266" s="362">
        <f t="shared" si="50"/>
        <v>0</v>
      </c>
      <c r="BZ266" s="362">
        <f t="shared" si="51"/>
        <v>0</v>
      </c>
      <c r="CA266" s="362">
        <f t="shared" si="52"/>
        <v>0</v>
      </c>
      <c r="CB266" s="362">
        <f t="shared" si="53"/>
        <v>0</v>
      </c>
      <c r="CC266" s="362">
        <f t="shared" si="49"/>
        <v>0</v>
      </c>
    </row>
    <row r="267" spans="2:81" x14ac:dyDescent="0.25">
      <c r="B267" s="147">
        <f>Demography!B275</f>
        <v>0</v>
      </c>
      <c r="C267" s="147">
        <f>Demography!C275</f>
        <v>0</v>
      </c>
      <c r="D267" s="148">
        <f>Demography!D275</f>
        <v>0</v>
      </c>
      <c r="E267" s="55"/>
      <c r="F267" s="148">
        <f>LF!M274</f>
        <v>0</v>
      </c>
      <c r="G267" s="148">
        <f>LF!AE274</f>
        <v>0</v>
      </c>
      <c r="H267" s="148">
        <f>LF!AF274</f>
        <v>0</v>
      </c>
      <c r="I267" s="148">
        <f>LF!AH274</f>
        <v>0</v>
      </c>
      <c r="J267" s="148">
        <f>LF!AI274</f>
        <v>0</v>
      </c>
      <c r="K267" s="148">
        <f>LF!AK274</f>
        <v>0</v>
      </c>
      <c r="L267" s="148">
        <f>LF!AM274</f>
        <v>0</v>
      </c>
      <c r="M267" s="148">
        <f>LF!AN274</f>
        <v>0</v>
      </c>
      <c r="N267" s="148">
        <f>LF!AO274</f>
        <v>0</v>
      </c>
      <c r="O267" s="148">
        <f>LF!AP274</f>
        <v>0</v>
      </c>
      <c r="P267" s="148">
        <f>LF!AQ274</f>
        <v>0</v>
      </c>
      <c r="Q267" s="148">
        <f>COUNTIF(LF!AR274,"Yes")</f>
        <v>0</v>
      </c>
      <c r="R267" s="55"/>
      <c r="S267" s="148">
        <f>Oncho!K274</f>
        <v>0</v>
      </c>
      <c r="T267" s="148">
        <f>MAX(Oncho!AB274,Oncho!BA274)</f>
        <v>0</v>
      </c>
      <c r="U267" s="148">
        <f>MAX(Oncho!AC274,Oncho!BB274)</f>
        <v>0</v>
      </c>
      <c r="V267" s="148">
        <f>MAX(Oncho!AE274,Oncho!BD274)</f>
        <v>0</v>
      </c>
      <c r="W267" s="148">
        <f>MAX(Oncho!AF274,Oncho!BE274)</f>
        <v>0</v>
      </c>
      <c r="X267" s="148">
        <f>MAX(Oncho!AG274,Oncho!BF274)</f>
        <v>0</v>
      </c>
      <c r="Y267" s="148">
        <f>MAX(Oncho!AH274,Oncho!BG274)</f>
        <v>0</v>
      </c>
      <c r="Z267" s="148">
        <f>MAX(Oncho!AI274,Oncho!BH274)</f>
        <v>0</v>
      </c>
      <c r="AA267" s="148">
        <f>MAX(Oncho!AJ274,Oncho!BI274)</f>
        <v>0</v>
      </c>
      <c r="AB267" s="148">
        <f>MAX(COUNTIF(Oncho!AK274,"Yes"),COUNTIF(Oncho!BJ274,"Yes"))</f>
        <v>0</v>
      </c>
      <c r="AC267" s="55"/>
      <c r="AD267" s="148">
        <f>Schisto!P276</f>
        <v>0</v>
      </c>
      <c r="AE267" s="148">
        <f>Schisto!AI276</f>
        <v>0</v>
      </c>
      <c r="AF267" s="148">
        <f>Schisto!AJ276</f>
        <v>0</v>
      </c>
      <c r="AG267" s="148">
        <f>Schisto!AN276</f>
        <v>0</v>
      </c>
      <c r="AH267" s="148">
        <f>Schisto!AO276</f>
        <v>0</v>
      </c>
      <c r="AI267" s="148">
        <f>Schisto!AT276</f>
        <v>0</v>
      </c>
      <c r="AJ267" s="148">
        <f>Schisto!AU276</f>
        <v>0</v>
      </c>
      <c r="AK267" s="148">
        <f>Schisto!AV276</f>
        <v>0</v>
      </c>
      <c r="AL267" s="148">
        <f>Schisto!AW276</f>
        <v>0</v>
      </c>
      <c r="AM267" s="148">
        <f>COUNTIF(Schisto!AX276,"Yes")</f>
        <v>0</v>
      </c>
      <c r="AN267" s="55"/>
      <c r="AO267" s="148">
        <f>STH!P276</f>
        <v>0</v>
      </c>
      <c r="AP267" s="148">
        <f>MAX(STH!AK276,STH!BS276)</f>
        <v>0</v>
      </c>
      <c r="AQ267" s="148">
        <f>MAX(STH!AL276,STH!BT276)</f>
        <v>0</v>
      </c>
      <c r="AR267" s="148">
        <f>MAX(STH!AM276,STH!BU276)</f>
        <v>0</v>
      </c>
      <c r="AS267" s="148">
        <f>MAX(STH!AN276,STH!BV276)</f>
        <v>0</v>
      </c>
      <c r="AT267" s="148">
        <f>MAX(STH!AO276,STH!BW276)</f>
        <v>0</v>
      </c>
      <c r="AU267" s="148">
        <f>MAX(STH!AQ276,STH!BY276)</f>
        <v>0</v>
      </c>
      <c r="AV267" s="148">
        <f>MAX(STH!AR276,STH!BZ276)</f>
        <v>0</v>
      </c>
      <c r="AW267" s="148">
        <f>MAX(STH!AS276,STH!CA276)</f>
        <v>0</v>
      </c>
      <c r="AX267" s="148">
        <f>MAX(STH!AT276,STH!CB276)</f>
        <v>0</v>
      </c>
      <c r="AY267" s="148">
        <f>MAX(STH!AU276,STH!CC276)</f>
        <v>0</v>
      </c>
      <c r="AZ267" s="148">
        <f>MAX(STH!AV276,STH!CD276)</f>
        <v>0</v>
      </c>
      <c r="BA267" s="148">
        <f>MAX(STH!AW276,STH!CE276)</f>
        <v>0</v>
      </c>
      <c r="BB267" s="148">
        <f>MAX(STH!AX276,STH!CF276)</f>
        <v>0</v>
      </c>
      <c r="BC267" s="148">
        <f>MAX(STH!AY276,STH!CG276)</f>
        <v>0</v>
      </c>
      <c r="BD267" s="148">
        <f>MAX(STH!AZ276,STH!CH276)</f>
        <v>0</v>
      </c>
      <c r="BE267" s="148">
        <f>MAX(STH!BA276,STH!CI276)</f>
        <v>0</v>
      </c>
      <c r="BF267" s="148">
        <f>MAX(STH!BB276,STH!CJ276)</f>
        <v>0</v>
      </c>
      <c r="BG267" s="148">
        <f>MAX(COUNTIF(STH!BC276,"Yes"),COUNTIF(STH!CK276,"Yes"))</f>
        <v>0</v>
      </c>
      <c r="BH267" s="55"/>
      <c r="BI267" s="148">
        <f>Trachoma!Q279</f>
        <v>0</v>
      </c>
      <c r="BJ267" s="148">
        <f>Trachoma!AK279</f>
        <v>0</v>
      </c>
      <c r="BK267" s="148">
        <f>Trachoma!AL279</f>
        <v>0</v>
      </c>
      <c r="BL267" s="148">
        <f>Trachoma!AN279</f>
        <v>0</v>
      </c>
      <c r="BM267" s="148">
        <f>Trachoma!AO279</f>
        <v>0</v>
      </c>
      <c r="BN267" s="148">
        <f>Trachoma!AT279</f>
        <v>0</v>
      </c>
      <c r="BO267" s="148">
        <f>Trachoma!AU279</f>
        <v>0</v>
      </c>
      <c r="BP267" s="148">
        <f>Trachoma!AV279</f>
        <v>0</v>
      </c>
      <c r="BQ267" s="148">
        <f>Trachoma!AW279</f>
        <v>0</v>
      </c>
      <c r="BR267" s="148">
        <f>COUNTIF(Trachoma!AX279,"Yes")</f>
        <v>0</v>
      </c>
      <c r="BS267" s="55"/>
      <c r="BT267" s="148">
        <f t="shared" ref="BT267:BT330" si="54">MAX(F267,S267,AD267,AO267,BI267)</f>
        <v>0</v>
      </c>
      <c r="BU267" s="148">
        <f t="shared" ref="BU267:BU330" si="55">MAX(G267,T267,AE267,AP267,BJ267)</f>
        <v>0</v>
      </c>
      <c r="BV267" s="148">
        <f t="shared" ref="BV267:BV330" si="56">MAX(H267,U267,AF267,AQ267,BK267)</f>
        <v>0</v>
      </c>
      <c r="BW267" s="148">
        <f t="shared" ref="BW267:BW330" si="57">MAX(I267,V267,AG267,AU267,BL267)</f>
        <v>0</v>
      </c>
      <c r="BX267" s="148">
        <f t="shared" ref="BX267:BX330" si="58">MAX(J267,W267,AH267,AV267,BM267)</f>
        <v>0</v>
      </c>
      <c r="BY267" s="148">
        <f t="shared" si="50"/>
        <v>0</v>
      </c>
      <c r="BZ267" s="148">
        <f t="shared" si="51"/>
        <v>0</v>
      </c>
      <c r="CA267" s="148">
        <f t="shared" si="52"/>
        <v>0</v>
      </c>
      <c r="CB267" s="148">
        <f t="shared" si="53"/>
        <v>0</v>
      </c>
      <c r="CC267" s="148">
        <f t="shared" ref="CC267:CC330" si="59">MAX(Q267,AB267,AM267,BG267,BR267)</f>
        <v>0</v>
      </c>
    </row>
    <row r="268" spans="2:81" x14ac:dyDescent="0.25">
      <c r="B268" s="361">
        <f>Demography!B276</f>
        <v>0</v>
      </c>
      <c r="C268" s="361">
        <f>Demography!C276</f>
        <v>0</v>
      </c>
      <c r="D268" s="362">
        <f>Demography!D276</f>
        <v>0</v>
      </c>
      <c r="E268" s="337"/>
      <c r="F268" s="362">
        <f>LF!M275</f>
        <v>0</v>
      </c>
      <c r="G268" s="362">
        <f>LF!AE275</f>
        <v>0</v>
      </c>
      <c r="H268" s="362">
        <f>LF!AF275</f>
        <v>0</v>
      </c>
      <c r="I268" s="362">
        <f>LF!AH275</f>
        <v>0</v>
      </c>
      <c r="J268" s="362">
        <f>LF!AI275</f>
        <v>0</v>
      </c>
      <c r="K268" s="362">
        <f>LF!AK275</f>
        <v>0</v>
      </c>
      <c r="L268" s="362">
        <f>LF!AM275</f>
        <v>0</v>
      </c>
      <c r="M268" s="362">
        <f>LF!AN275</f>
        <v>0</v>
      </c>
      <c r="N268" s="362">
        <f>LF!AO275</f>
        <v>0</v>
      </c>
      <c r="O268" s="362">
        <f>LF!AP275</f>
        <v>0</v>
      </c>
      <c r="P268" s="362">
        <f>LF!AQ275</f>
        <v>0</v>
      </c>
      <c r="Q268" s="362">
        <f>COUNTIF(LF!AR275,"Yes")</f>
        <v>0</v>
      </c>
      <c r="R268" s="337"/>
      <c r="S268" s="362">
        <f>Oncho!K275</f>
        <v>0</v>
      </c>
      <c r="T268" s="362">
        <f>MAX(Oncho!AB275,Oncho!BA275)</f>
        <v>0</v>
      </c>
      <c r="U268" s="362">
        <f>MAX(Oncho!AC275,Oncho!BB275)</f>
        <v>0</v>
      </c>
      <c r="V268" s="362">
        <f>MAX(Oncho!AE275,Oncho!BD275)</f>
        <v>0</v>
      </c>
      <c r="W268" s="362">
        <f>MAX(Oncho!AF275,Oncho!BE275)</f>
        <v>0</v>
      </c>
      <c r="X268" s="362">
        <f>MAX(Oncho!AG275,Oncho!BF275)</f>
        <v>0</v>
      </c>
      <c r="Y268" s="362">
        <f>MAX(Oncho!AH275,Oncho!BG275)</f>
        <v>0</v>
      </c>
      <c r="Z268" s="362">
        <f>MAX(Oncho!AI275,Oncho!BH275)</f>
        <v>0</v>
      </c>
      <c r="AA268" s="362">
        <f>MAX(Oncho!AJ275,Oncho!BI275)</f>
        <v>0</v>
      </c>
      <c r="AB268" s="362">
        <f>MAX(COUNTIF(Oncho!AK275,"Yes"),COUNTIF(Oncho!BJ275,"Yes"))</f>
        <v>0</v>
      </c>
      <c r="AC268" s="337"/>
      <c r="AD268" s="362">
        <f>Schisto!P277</f>
        <v>0</v>
      </c>
      <c r="AE268" s="362">
        <f>Schisto!AI277</f>
        <v>0</v>
      </c>
      <c r="AF268" s="362">
        <f>Schisto!AJ277</f>
        <v>0</v>
      </c>
      <c r="AG268" s="362">
        <f>Schisto!AN277</f>
        <v>0</v>
      </c>
      <c r="AH268" s="362">
        <f>Schisto!AO277</f>
        <v>0</v>
      </c>
      <c r="AI268" s="362">
        <f>Schisto!AT277</f>
        <v>0</v>
      </c>
      <c r="AJ268" s="362">
        <f>Schisto!AU277</f>
        <v>0</v>
      </c>
      <c r="AK268" s="362">
        <f>Schisto!AV277</f>
        <v>0</v>
      </c>
      <c r="AL268" s="362">
        <f>Schisto!AW277</f>
        <v>0</v>
      </c>
      <c r="AM268" s="362">
        <f>COUNTIF(Schisto!AX277,"Yes")</f>
        <v>0</v>
      </c>
      <c r="AN268" s="337"/>
      <c r="AO268" s="362">
        <f>STH!P277</f>
        <v>0</v>
      </c>
      <c r="AP268" s="362">
        <f>MAX(STH!AK277,STH!BS277)</f>
        <v>0</v>
      </c>
      <c r="AQ268" s="362">
        <f>MAX(STH!AL277,STH!BT277)</f>
        <v>0</v>
      </c>
      <c r="AR268" s="362">
        <f>MAX(STH!AM277,STH!BU277)</f>
        <v>0</v>
      </c>
      <c r="AS268" s="362">
        <f>MAX(STH!AN277,STH!BV277)</f>
        <v>0</v>
      </c>
      <c r="AT268" s="362">
        <f>MAX(STH!AO277,STH!BW277)</f>
        <v>0</v>
      </c>
      <c r="AU268" s="362">
        <f>MAX(STH!AQ277,STH!BY277)</f>
        <v>0</v>
      </c>
      <c r="AV268" s="362">
        <f>MAX(STH!AR277,STH!BZ277)</f>
        <v>0</v>
      </c>
      <c r="AW268" s="362">
        <f>MAX(STH!AS277,STH!CA277)</f>
        <v>0</v>
      </c>
      <c r="AX268" s="362">
        <f>MAX(STH!AT277,STH!CB277)</f>
        <v>0</v>
      </c>
      <c r="AY268" s="362">
        <f>MAX(STH!AU277,STH!CC277)</f>
        <v>0</v>
      </c>
      <c r="AZ268" s="362">
        <f>MAX(STH!AV277,STH!CD277)</f>
        <v>0</v>
      </c>
      <c r="BA268" s="362">
        <f>MAX(STH!AW277,STH!CE277)</f>
        <v>0</v>
      </c>
      <c r="BB268" s="362">
        <f>MAX(STH!AX277,STH!CF277)</f>
        <v>0</v>
      </c>
      <c r="BC268" s="362">
        <f>MAX(STH!AY277,STH!CG277)</f>
        <v>0</v>
      </c>
      <c r="BD268" s="362">
        <f>MAX(STH!AZ277,STH!CH277)</f>
        <v>0</v>
      </c>
      <c r="BE268" s="362">
        <f>MAX(STH!BA277,STH!CI277)</f>
        <v>0</v>
      </c>
      <c r="BF268" s="362">
        <f>MAX(STH!BB277,STH!CJ277)</f>
        <v>0</v>
      </c>
      <c r="BG268" s="362">
        <f>MAX(COUNTIF(STH!BC277,"Yes"),COUNTIF(STH!CK277,"Yes"))</f>
        <v>0</v>
      </c>
      <c r="BH268" s="337"/>
      <c r="BI268" s="362">
        <f>Trachoma!Q280</f>
        <v>0</v>
      </c>
      <c r="BJ268" s="362">
        <f>Trachoma!AK280</f>
        <v>0</v>
      </c>
      <c r="BK268" s="362">
        <f>Trachoma!AL280</f>
        <v>0</v>
      </c>
      <c r="BL268" s="362">
        <f>Trachoma!AN280</f>
        <v>0</v>
      </c>
      <c r="BM268" s="362">
        <f>Trachoma!AO280</f>
        <v>0</v>
      </c>
      <c r="BN268" s="362">
        <f>Trachoma!AT280</f>
        <v>0</v>
      </c>
      <c r="BO268" s="362">
        <f>Trachoma!AU280</f>
        <v>0</v>
      </c>
      <c r="BP268" s="362">
        <f>Trachoma!AV280</f>
        <v>0</v>
      </c>
      <c r="BQ268" s="362">
        <f>Trachoma!AW280</f>
        <v>0</v>
      </c>
      <c r="BR268" s="362">
        <f>COUNTIF(Trachoma!AX280,"Yes")</f>
        <v>0</v>
      </c>
      <c r="BS268" s="337"/>
      <c r="BT268" s="362">
        <f t="shared" si="54"/>
        <v>0</v>
      </c>
      <c r="BU268" s="362">
        <f t="shared" si="55"/>
        <v>0</v>
      </c>
      <c r="BV268" s="362">
        <f t="shared" si="56"/>
        <v>0</v>
      </c>
      <c r="BW268" s="362">
        <f t="shared" si="57"/>
        <v>0</v>
      </c>
      <c r="BX268" s="362">
        <f t="shared" si="58"/>
        <v>0</v>
      </c>
      <c r="BY268" s="362">
        <f t="shared" ref="BY268:BY331" si="60">MAX(M268,X268,AI268,BC268,BN268)</f>
        <v>0</v>
      </c>
      <c r="BZ268" s="362">
        <f t="shared" ref="BZ268:BZ331" si="61">MAX(N268,Y268,AJ268,BD268,BO268)</f>
        <v>0</v>
      </c>
      <c r="CA268" s="362">
        <f t="shared" ref="CA268:CA331" si="62">MAX(O268,Z268,AK268,BE268,BP268)</f>
        <v>0</v>
      </c>
      <c r="CB268" s="362">
        <f t="shared" ref="CB268:CB331" si="63">MAX(P268,AA268,AL268,BF268,BQ268)</f>
        <v>0</v>
      </c>
      <c r="CC268" s="362">
        <f t="shared" si="59"/>
        <v>0</v>
      </c>
    </row>
    <row r="269" spans="2:81" x14ac:dyDescent="0.25">
      <c r="B269" s="147">
        <f>Demography!B277</f>
        <v>0</v>
      </c>
      <c r="C269" s="147">
        <f>Demography!C277</f>
        <v>0</v>
      </c>
      <c r="D269" s="148">
        <f>Demography!D277</f>
        <v>0</v>
      </c>
      <c r="E269" s="55"/>
      <c r="F269" s="148">
        <f>LF!M276</f>
        <v>0</v>
      </c>
      <c r="G269" s="148">
        <f>LF!AE276</f>
        <v>0</v>
      </c>
      <c r="H269" s="148">
        <f>LF!AF276</f>
        <v>0</v>
      </c>
      <c r="I269" s="148">
        <f>LF!AH276</f>
        <v>0</v>
      </c>
      <c r="J269" s="148">
        <f>LF!AI276</f>
        <v>0</v>
      </c>
      <c r="K269" s="148">
        <f>LF!AK276</f>
        <v>0</v>
      </c>
      <c r="L269" s="148">
        <f>LF!AM276</f>
        <v>0</v>
      </c>
      <c r="M269" s="148">
        <f>LF!AN276</f>
        <v>0</v>
      </c>
      <c r="N269" s="148">
        <f>LF!AO276</f>
        <v>0</v>
      </c>
      <c r="O269" s="148">
        <f>LF!AP276</f>
        <v>0</v>
      </c>
      <c r="P269" s="148">
        <f>LF!AQ276</f>
        <v>0</v>
      </c>
      <c r="Q269" s="148">
        <f>COUNTIF(LF!AR276,"Yes")</f>
        <v>0</v>
      </c>
      <c r="R269" s="55"/>
      <c r="S269" s="148">
        <f>Oncho!K276</f>
        <v>0</v>
      </c>
      <c r="T269" s="148">
        <f>MAX(Oncho!AB276,Oncho!BA276)</f>
        <v>0</v>
      </c>
      <c r="U269" s="148">
        <f>MAX(Oncho!AC276,Oncho!BB276)</f>
        <v>0</v>
      </c>
      <c r="V269" s="148">
        <f>MAX(Oncho!AE276,Oncho!BD276)</f>
        <v>0</v>
      </c>
      <c r="W269" s="148">
        <f>MAX(Oncho!AF276,Oncho!BE276)</f>
        <v>0</v>
      </c>
      <c r="X269" s="148">
        <f>MAX(Oncho!AG276,Oncho!BF276)</f>
        <v>0</v>
      </c>
      <c r="Y269" s="148">
        <f>MAX(Oncho!AH276,Oncho!BG276)</f>
        <v>0</v>
      </c>
      <c r="Z269" s="148">
        <f>MAX(Oncho!AI276,Oncho!BH276)</f>
        <v>0</v>
      </c>
      <c r="AA269" s="148">
        <f>MAX(Oncho!AJ276,Oncho!BI276)</f>
        <v>0</v>
      </c>
      <c r="AB269" s="148">
        <f>MAX(COUNTIF(Oncho!AK276,"Yes"),COUNTIF(Oncho!BJ276,"Yes"))</f>
        <v>0</v>
      </c>
      <c r="AC269" s="55"/>
      <c r="AD269" s="148">
        <f>Schisto!P278</f>
        <v>0</v>
      </c>
      <c r="AE269" s="148">
        <f>Schisto!AI278</f>
        <v>0</v>
      </c>
      <c r="AF269" s="148">
        <f>Schisto!AJ278</f>
        <v>0</v>
      </c>
      <c r="AG269" s="148">
        <f>Schisto!AN278</f>
        <v>0</v>
      </c>
      <c r="AH269" s="148">
        <f>Schisto!AO278</f>
        <v>0</v>
      </c>
      <c r="AI269" s="148">
        <f>Schisto!AT278</f>
        <v>0</v>
      </c>
      <c r="AJ269" s="148">
        <f>Schisto!AU278</f>
        <v>0</v>
      </c>
      <c r="AK269" s="148">
        <f>Schisto!AV278</f>
        <v>0</v>
      </c>
      <c r="AL269" s="148">
        <f>Schisto!AW278</f>
        <v>0</v>
      </c>
      <c r="AM269" s="148">
        <f>COUNTIF(Schisto!AX278,"Yes")</f>
        <v>0</v>
      </c>
      <c r="AN269" s="55"/>
      <c r="AO269" s="148">
        <f>STH!P278</f>
        <v>0</v>
      </c>
      <c r="AP269" s="148">
        <f>MAX(STH!AK278,STH!BS278)</f>
        <v>0</v>
      </c>
      <c r="AQ269" s="148">
        <f>MAX(STH!AL278,STH!BT278)</f>
        <v>0</v>
      </c>
      <c r="AR269" s="148">
        <f>MAX(STH!AM278,STH!BU278)</f>
        <v>0</v>
      </c>
      <c r="AS269" s="148">
        <f>MAX(STH!AN278,STH!BV278)</f>
        <v>0</v>
      </c>
      <c r="AT269" s="148">
        <f>MAX(STH!AO278,STH!BW278)</f>
        <v>0</v>
      </c>
      <c r="AU269" s="148">
        <f>MAX(STH!AQ278,STH!BY278)</f>
        <v>0</v>
      </c>
      <c r="AV269" s="148">
        <f>MAX(STH!AR278,STH!BZ278)</f>
        <v>0</v>
      </c>
      <c r="AW269" s="148">
        <f>MAX(STH!AS278,STH!CA278)</f>
        <v>0</v>
      </c>
      <c r="AX269" s="148">
        <f>MAX(STH!AT278,STH!CB278)</f>
        <v>0</v>
      </c>
      <c r="AY269" s="148">
        <f>MAX(STH!AU278,STH!CC278)</f>
        <v>0</v>
      </c>
      <c r="AZ269" s="148">
        <f>MAX(STH!AV278,STH!CD278)</f>
        <v>0</v>
      </c>
      <c r="BA269" s="148">
        <f>MAX(STH!AW278,STH!CE278)</f>
        <v>0</v>
      </c>
      <c r="BB269" s="148">
        <f>MAX(STH!AX278,STH!CF278)</f>
        <v>0</v>
      </c>
      <c r="BC269" s="148">
        <f>MAX(STH!AY278,STH!CG278)</f>
        <v>0</v>
      </c>
      <c r="BD269" s="148">
        <f>MAX(STH!AZ278,STH!CH278)</f>
        <v>0</v>
      </c>
      <c r="BE269" s="148">
        <f>MAX(STH!BA278,STH!CI278)</f>
        <v>0</v>
      </c>
      <c r="BF269" s="148">
        <f>MAX(STH!BB278,STH!CJ278)</f>
        <v>0</v>
      </c>
      <c r="BG269" s="148">
        <f>MAX(COUNTIF(STH!BC278,"Yes"),COUNTIF(STH!CK278,"Yes"))</f>
        <v>0</v>
      </c>
      <c r="BH269" s="55"/>
      <c r="BI269" s="148">
        <f>Trachoma!Q281</f>
        <v>0</v>
      </c>
      <c r="BJ269" s="148">
        <f>Trachoma!AK281</f>
        <v>0</v>
      </c>
      <c r="BK269" s="148">
        <f>Trachoma!AL281</f>
        <v>0</v>
      </c>
      <c r="BL269" s="148">
        <f>Trachoma!AN281</f>
        <v>0</v>
      </c>
      <c r="BM269" s="148">
        <f>Trachoma!AO281</f>
        <v>0</v>
      </c>
      <c r="BN269" s="148">
        <f>Trachoma!AT281</f>
        <v>0</v>
      </c>
      <c r="BO269" s="148">
        <f>Trachoma!AU281</f>
        <v>0</v>
      </c>
      <c r="BP269" s="148">
        <f>Trachoma!AV281</f>
        <v>0</v>
      </c>
      <c r="BQ269" s="148">
        <f>Trachoma!AW281</f>
        <v>0</v>
      </c>
      <c r="BR269" s="148">
        <f>COUNTIF(Trachoma!AX281,"Yes")</f>
        <v>0</v>
      </c>
      <c r="BS269" s="55"/>
      <c r="BT269" s="148">
        <f t="shared" si="54"/>
        <v>0</v>
      </c>
      <c r="BU269" s="148">
        <f t="shared" si="55"/>
        <v>0</v>
      </c>
      <c r="BV269" s="148">
        <f t="shared" si="56"/>
        <v>0</v>
      </c>
      <c r="BW269" s="148">
        <f t="shared" si="57"/>
        <v>0</v>
      </c>
      <c r="BX269" s="148">
        <f t="shared" si="58"/>
        <v>0</v>
      </c>
      <c r="BY269" s="148">
        <f t="shared" si="60"/>
        <v>0</v>
      </c>
      <c r="BZ269" s="148">
        <f t="shared" si="61"/>
        <v>0</v>
      </c>
      <c r="CA269" s="148">
        <f t="shared" si="62"/>
        <v>0</v>
      </c>
      <c r="CB269" s="148">
        <f t="shared" si="63"/>
        <v>0</v>
      </c>
      <c r="CC269" s="148">
        <f t="shared" si="59"/>
        <v>0</v>
      </c>
    </row>
    <row r="270" spans="2:81" x14ac:dyDescent="0.25">
      <c r="B270" s="361">
        <f>Demography!B278</f>
        <v>0</v>
      </c>
      <c r="C270" s="361">
        <f>Demography!C278</f>
        <v>0</v>
      </c>
      <c r="D270" s="362">
        <f>Demography!D278</f>
        <v>0</v>
      </c>
      <c r="E270" s="337"/>
      <c r="F270" s="362">
        <f>LF!M277</f>
        <v>0</v>
      </c>
      <c r="G270" s="362">
        <f>LF!AE277</f>
        <v>0</v>
      </c>
      <c r="H270" s="362">
        <f>LF!AF277</f>
        <v>0</v>
      </c>
      <c r="I270" s="362">
        <f>LF!AH277</f>
        <v>0</v>
      </c>
      <c r="J270" s="362">
        <f>LF!AI277</f>
        <v>0</v>
      </c>
      <c r="K270" s="362">
        <f>LF!AK277</f>
        <v>0</v>
      </c>
      <c r="L270" s="362">
        <f>LF!AM277</f>
        <v>0</v>
      </c>
      <c r="M270" s="362">
        <f>LF!AN277</f>
        <v>0</v>
      </c>
      <c r="N270" s="362">
        <f>LF!AO277</f>
        <v>0</v>
      </c>
      <c r="O270" s="362">
        <f>LF!AP277</f>
        <v>0</v>
      </c>
      <c r="P270" s="362">
        <f>LF!AQ277</f>
        <v>0</v>
      </c>
      <c r="Q270" s="362">
        <f>COUNTIF(LF!AR277,"Yes")</f>
        <v>0</v>
      </c>
      <c r="R270" s="337"/>
      <c r="S270" s="362">
        <f>Oncho!K277</f>
        <v>0</v>
      </c>
      <c r="T270" s="362">
        <f>MAX(Oncho!AB277,Oncho!BA277)</f>
        <v>0</v>
      </c>
      <c r="U270" s="362">
        <f>MAX(Oncho!AC277,Oncho!BB277)</f>
        <v>0</v>
      </c>
      <c r="V270" s="362">
        <f>MAX(Oncho!AE277,Oncho!BD277)</f>
        <v>0</v>
      </c>
      <c r="W270" s="362">
        <f>MAX(Oncho!AF277,Oncho!BE277)</f>
        <v>0</v>
      </c>
      <c r="X270" s="362">
        <f>MAX(Oncho!AG277,Oncho!BF277)</f>
        <v>0</v>
      </c>
      <c r="Y270" s="362">
        <f>MAX(Oncho!AH277,Oncho!BG277)</f>
        <v>0</v>
      </c>
      <c r="Z270" s="362">
        <f>MAX(Oncho!AI277,Oncho!BH277)</f>
        <v>0</v>
      </c>
      <c r="AA270" s="362">
        <f>MAX(Oncho!AJ277,Oncho!BI277)</f>
        <v>0</v>
      </c>
      <c r="AB270" s="362">
        <f>MAX(COUNTIF(Oncho!AK277,"Yes"),COUNTIF(Oncho!BJ277,"Yes"))</f>
        <v>0</v>
      </c>
      <c r="AC270" s="337"/>
      <c r="AD270" s="362">
        <f>Schisto!P279</f>
        <v>0</v>
      </c>
      <c r="AE270" s="362">
        <f>Schisto!AI279</f>
        <v>0</v>
      </c>
      <c r="AF270" s="362">
        <f>Schisto!AJ279</f>
        <v>0</v>
      </c>
      <c r="AG270" s="362">
        <f>Schisto!AN279</f>
        <v>0</v>
      </c>
      <c r="AH270" s="362">
        <f>Schisto!AO279</f>
        <v>0</v>
      </c>
      <c r="AI270" s="362">
        <f>Schisto!AT279</f>
        <v>0</v>
      </c>
      <c r="AJ270" s="362">
        <f>Schisto!AU279</f>
        <v>0</v>
      </c>
      <c r="AK270" s="362">
        <f>Schisto!AV279</f>
        <v>0</v>
      </c>
      <c r="AL270" s="362">
        <f>Schisto!AW279</f>
        <v>0</v>
      </c>
      <c r="AM270" s="362">
        <f>COUNTIF(Schisto!AX279,"Yes")</f>
        <v>0</v>
      </c>
      <c r="AN270" s="337"/>
      <c r="AO270" s="362">
        <f>STH!P279</f>
        <v>0</v>
      </c>
      <c r="AP270" s="362">
        <f>MAX(STH!AK279,STH!BS279)</f>
        <v>0</v>
      </c>
      <c r="AQ270" s="362">
        <f>MAX(STH!AL279,STH!BT279)</f>
        <v>0</v>
      </c>
      <c r="AR270" s="362">
        <f>MAX(STH!AM279,STH!BU279)</f>
        <v>0</v>
      </c>
      <c r="AS270" s="362">
        <f>MAX(STH!AN279,STH!BV279)</f>
        <v>0</v>
      </c>
      <c r="AT270" s="362">
        <f>MAX(STH!AO279,STH!BW279)</f>
        <v>0</v>
      </c>
      <c r="AU270" s="362">
        <f>MAX(STH!AQ279,STH!BY279)</f>
        <v>0</v>
      </c>
      <c r="AV270" s="362">
        <f>MAX(STH!AR279,STH!BZ279)</f>
        <v>0</v>
      </c>
      <c r="AW270" s="362">
        <f>MAX(STH!AS279,STH!CA279)</f>
        <v>0</v>
      </c>
      <c r="AX270" s="362">
        <f>MAX(STH!AT279,STH!CB279)</f>
        <v>0</v>
      </c>
      <c r="AY270" s="362">
        <f>MAX(STH!AU279,STH!CC279)</f>
        <v>0</v>
      </c>
      <c r="AZ270" s="362">
        <f>MAX(STH!AV279,STH!CD279)</f>
        <v>0</v>
      </c>
      <c r="BA270" s="362">
        <f>MAX(STH!AW279,STH!CE279)</f>
        <v>0</v>
      </c>
      <c r="BB270" s="362">
        <f>MAX(STH!AX279,STH!CF279)</f>
        <v>0</v>
      </c>
      <c r="BC270" s="362">
        <f>MAX(STH!AY279,STH!CG279)</f>
        <v>0</v>
      </c>
      <c r="BD270" s="362">
        <f>MAX(STH!AZ279,STH!CH279)</f>
        <v>0</v>
      </c>
      <c r="BE270" s="362">
        <f>MAX(STH!BA279,STH!CI279)</f>
        <v>0</v>
      </c>
      <c r="BF270" s="362">
        <f>MAX(STH!BB279,STH!CJ279)</f>
        <v>0</v>
      </c>
      <c r="BG270" s="362">
        <f>MAX(COUNTIF(STH!BC279,"Yes"),COUNTIF(STH!CK279,"Yes"))</f>
        <v>0</v>
      </c>
      <c r="BH270" s="337"/>
      <c r="BI270" s="362">
        <f>Trachoma!Q282</f>
        <v>0</v>
      </c>
      <c r="BJ270" s="362">
        <f>Trachoma!AK282</f>
        <v>0</v>
      </c>
      <c r="BK270" s="362">
        <f>Trachoma!AL282</f>
        <v>0</v>
      </c>
      <c r="BL270" s="362">
        <f>Trachoma!AN282</f>
        <v>0</v>
      </c>
      <c r="BM270" s="362">
        <f>Trachoma!AO282</f>
        <v>0</v>
      </c>
      <c r="BN270" s="362">
        <f>Trachoma!AT282</f>
        <v>0</v>
      </c>
      <c r="BO270" s="362">
        <f>Trachoma!AU282</f>
        <v>0</v>
      </c>
      <c r="BP270" s="362">
        <f>Trachoma!AV282</f>
        <v>0</v>
      </c>
      <c r="BQ270" s="362">
        <f>Trachoma!AW282</f>
        <v>0</v>
      </c>
      <c r="BR270" s="362">
        <f>COUNTIF(Trachoma!AX282,"Yes")</f>
        <v>0</v>
      </c>
      <c r="BS270" s="337"/>
      <c r="BT270" s="362">
        <f t="shared" si="54"/>
        <v>0</v>
      </c>
      <c r="BU270" s="362">
        <f t="shared" si="55"/>
        <v>0</v>
      </c>
      <c r="BV270" s="362">
        <f t="shared" si="56"/>
        <v>0</v>
      </c>
      <c r="BW270" s="362">
        <f t="shared" si="57"/>
        <v>0</v>
      </c>
      <c r="BX270" s="362">
        <f t="shared" si="58"/>
        <v>0</v>
      </c>
      <c r="BY270" s="362">
        <f t="shared" si="60"/>
        <v>0</v>
      </c>
      <c r="BZ270" s="362">
        <f t="shared" si="61"/>
        <v>0</v>
      </c>
      <c r="CA270" s="362">
        <f t="shared" si="62"/>
        <v>0</v>
      </c>
      <c r="CB270" s="362">
        <f t="shared" si="63"/>
        <v>0</v>
      </c>
      <c r="CC270" s="362">
        <f t="shared" si="59"/>
        <v>0</v>
      </c>
    </row>
    <row r="271" spans="2:81" x14ac:dyDescent="0.25">
      <c r="B271" s="147">
        <f>Demography!B279</f>
        <v>0</v>
      </c>
      <c r="C271" s="147">
        <f>Demography!C279</f>
        <v>0</v>
      </c>
      <c r="D271" s="148">
        <f>Demography!D279</f>
        <v>0</v>
      </c>
      <c r="E271" s="55"/>
      <c r="F271" s="148">
        <f>LF!M278</f>
        <v>0</v>
      </c>
      <c r="G271" s="148">
        <f>LF!AE278</f>
        <v>0</v>
      </c>
      <c r="H271" s="148">
        <f>LF!AF278</f>
        <v>0</v>
      </c>
      <c r="I271" s="148">
        <f>LF!AH278</f>
        <v>0</v>
      </c>
      <c r="J271" s="148">
        <f>LF!AI278</f>
        <v>0</v>
      </c>
      <c r="K271" s="148">
        <f>LF!AK278</f>
        <v>0</v>
      </c>
      <c r="L271" s="148">
        <f>LF!AM278</f>
        <v>0</v>
      </c>
      <c r="M271" s="148">
        <f>LF!AN278</f>
        <v>0</v>
      </c>
      <c r="N271" s="148">
        <f>LF!AO278</f>
        <v>0</v>
      </c>
      <c r="O271" s="148">
        <f>LF!AP278</f>
        <v>0</v>
      </c>
      <c r="P271" s="148">
        <f>LF!AQ278</f>
        <v>0</v>
      </c>
      <c r="Q271" s="148">
        <f>COUNTIF(LF!AR278,"Yes")</f>
        <v>0</v>
      </c>
      <c r="R271" s="55"/>
      <c r="S271" s="148">
        <f>Oncho!K278</f>
        <v>0</v>
      </c>
      <c r="T271" s="148">
        <f>MAX(Oncho!AB278,Oncho!BA278)</f>
        <v>0</v>
      </c>
      <c r="U271" s="148">
        <f>MAX(Oncho!AC278,Oncho!BB278)</f>
        <v>0</v>
      </c>
      <c r="V271" s="148">
        <f>MAX(Oncho!AE278,Oncho!BD278)</f>
        <v>0</v>
      </c>
      <c r="W271" s="148">
        <f>MAX(Oncho!AF278,Oncho!BE278)</f>
        <v>0</v>
      </c>
      <c r="X271" s="148">
        <f>MAX(Oncho!AG278,Oncho!BF278)</f>
        <v>0</v>
      </c>
      <c r="Y271" s="148">
        <f>MAX(Oncho!AH278,Oncho!BG278)</f>
        <v>0</v>
      </c>
      <c r="Z271" s="148">
        <f>MAX(Oncho!AI278,Oncho!BH278)</f>
        <v>0</v>
      </c>
      <c r="AA271" s="148">
        <f>MAX(Oncho!AJ278,Oncho!BI278)</f>
        <v>0</v>
      </c>
      <c r="AB271" s="148">
        <f>MAX(COUNTIF(Oncho!AK278,"Yes"),COUNTIF(Oncho!BJ278,"Yes"))</f>
        <v>0</v>
      </c>
      <c r="AC271" s="55"/>
      <c r="AD271" s="148">
        <f>Schisto!P280</f>
        <v>0</v>
      </c>
      <c r="AE271" s="148">
        <f>Schisto!AI280</f>
        <v>0</v>
      </c>
      <c r="AF271" s="148">
        <f>Schisto!AJ280</f>
        <v>0</v>
      </c>
      <c r="AG271" s="148">
        <f>Schisto!AN280</f>
        <v>0</v>
      </c>
      <c r="AH271" s="148">
        <f>Schisto!AO280</f>
        <v>0</v>
      </c>
      <c r="AI271" s="148">
        <f>Schisto!AT280</f>
        <v>0</v>
      </c>
      <c r="AJ271" s="148">
        <f>Schisto!AU280</f>
        <v>0</v>
      </c>
      <c r="AK271" s="148">
        <f>Schisto!AV280</f>
        <v>0</v>
      </c>
      <c r="AL271" s="148">
        <f>Schisto!AW280</f>
        <v>0</v>
      </c>
      <c r="AM271" s="148">
        <f>COUNTIF(Schisto!AX280,"Yes")</f>
        <v>0</v>
      </c>
      <c r="AN271" s="55"/>
      <c r="AO271" s="148">
        <f>STH!P280</f>
        <v>0</v>
      </c>
      <c r="AP271" s="148">
        <f>MAX(STH!AK280,STH!BS280)</f>
        <v>0</v>
      </c>
      <c r="AQ271" s="148">
        <f>MAX(STH!AL280,STH!BT280)</f>
        <v>0</v>
      </c>
      <c r="AR271" s="148">
        <f>MAX(STH!AM280,STH!BU280)</f>
        <v>0</v>
      </c>
      <c r="AS271" s="148">
        <f>MAX(STH!AN280,STH!BV280)</f>
        <v>0</v>
      </c>
      <c r="AT271" s="148">
        <f>MAX(STH!AO280,STH!BW280)</f>
        <v>0</v>
      </c>
      <c r="AU271" s="148">
        <f>MAX(STH!AQ280,STH!BY280)</f>
        <v>0</v>
      </c>
      <c r="AV271" s="148">
        <f>MAX(STH!AR280,STH!BZ280)</f>
        <v>0</v>
      </c>
      <c r="AW271" s="148">
        <f>MAX(STH!AS280,STH!CA280)</f>
        <v>0</v>
      </c>
      <c r="AX271" s="148">
        <f>MAX(STH!AT280,STH!CB280)</f>
        <v>0</v>
      </c>
      <c r="AY271" s="148">
        <f>MAX(STH!AU280,STH!CC280)</f>
        <v>0</v>
      </c>
      <c r="AZ271" s="148">
        <f>MAX(STH!AV280,STH!CD280)</f>
        <v>0</v>
      </c>
      <c r="BA271" s="148">
        <f>MAX(STH!AW280,STH!CE280)</f>
        <v>0</v>
      </c>
      <c r="BB271" s="148">
        <f>MAX(STH!AX280,STH!CF280)</f>
        <v>0</v>
      </c>
      <c r="BC271" s="148">
        <f>MAX(STH!AY280,STH!CG280)</f>
        <v>0</v>
      </c>
      <c r="BD271" s="148">
        <f>MAX(STH!AZ280,STH!CH280)</f>
        <v>0</v>
      </c>
      <c r="BE271" s="148">
        <f>MAX(STH!BA280,STH!CI280)</f>
        <v>0</v>
      </c>
      <c r="BF271" s="148">
        <f>MAX(STH!BB280,STH!CJ280)</f>
        <v>0</v>
      </c>
      <c r="BG271" s="148">
        <f>MAX(COUNTIF(STH!BC280,"Yes"),COUNTIF(STH!CK280,"Yes"))</f>
        <v>0</v>
      </c>
      <c r="BH271" s="55"/>
      <c r="BI271" s="148">
        <f>Trachoma!Q283</f>
        <v>0</v>
      </c>
      <c r="BJ271" s="148">
        <f>Trachoma!AK283</f>
        <v>0</v>
      </c>
      <c r="BK271" s="148">
        <f>Trachoma!AL283</f>
        <v>0</v>
      </c>
      <c r="BL271" s="148">
        <f>Trachoma!AN283</f>
        <v>0</v>
      </c>
      <c r="BM271" s="148">
        <f>Trachoma!AO283</f>
        <v>0</v>
      </c>
      <c r="BN271" s="148">
        <f>Trachoma!AT283</f>
        <v>0</v>
      </c>
      <c r="BO271" s="148">
        <f>Trachoma!AU283</f>
        <v>0</v>
      </c>
      <c r="BP271" s="148">
        <f>Trachoma!AV283</f>
        <v>0</v>
      </c>
      <c r="BQ271" s="148">
        <f>Trachoma!AW283</f>
        <v>0</v>
      </c>
      <c r="BR271" s="148">
        <f>COUNTIF(Trachoma!AX283,"Yes")</f>
        <v>0</v>
      </c>
      <c r="BS271" s="55"/>
      <c r="BT271" s="148">
        <f t="shared" si="54"/>
        <v>0</v>
      </c>
      <c r="BU271" s="148">
        <f t="shared" si="55"/>
        <v>0</v>
      </c>
      <c r="BV271" s="148">
        <f t="shared" si="56"/>
        <v>0</v>
      </c>
      <c r="BW271" s="148">
        <f t="shared" si="57"/>
        <v>0</v>
      </c>
      <c r="BX271" s="148">
        <f t="shared" si="58"/>
        <v>0</v>
      </c>
      <c r="BY271" s="148">
        <f t="shared" si="60"/>
        <v>0</v>
      </c>
      <c r="BZ271" s="148">
        <f t="shared" si="61"/>
        <v>0</v>
      </c>
      <c r="CA271" s="148">
        <f t="shared" si="62"/>
        <v>0</v>
      </c>
      <c r="CB271" s="148">
        <f t="shared" si="63"/>
        <v>0</v>
      </c>
      <c r="CC271" s="148">
        <f t="shared" si="59"/>
        <v>0</v>
      </c>
    </row>
    <row r="272" spans="2:81" x14ac:dyDescent="0.25">
      <c r="B272" s="361">
        <f>Demography!B280</f>
        <v>0</v>
      </c>
      <c r="C272" s="361">
        <f>Demography!C280</f>
        <v>0</v>
      </c>
      <c r="D272" s="362">
        <f>Demography!D280</f>
        <v>0</v>
      </c>
      <c r="E272" s="337"/>
      <c r="F272" s="362">
        <f>LF!M279</f>
        <v>0</v>
      </c>
      <c r="G272" s="362">
        <f>LF!AE279</f>
        <v>0</v>
      </c>
      <c r="H272" s="362">
        <f>LF!AF279</f>
        <v>0</v>
      </c>
      <c r="I272" s="362">
        <f>LF!AH279</f>
        <v>0</v>
      </c>
      <c r="J272" s="362">
        <f>LF!AI279</f>
        <v>0</v>
      </c>
      <c r="K272" s="362">
        <f>LF!AK279</f>
        <v>0</v>
      </c>
      <c r="L272" s="362">
        <f>LF!AM279</f>
        <v>0</v>
      </c>
      <c r="M272" s="362">
        <f>LF!AN279</f>
        <v>0</v>
      </c>
      <c r="N272" s="362">
        <f>LF!AO279</f>
        <v>0</v>
      </c>
      <c r="O272" s="362">
        <f>LF!AP279</f>
        <v>0</v>
      </c>
      <c r="P272" s="362">
        <f>LF!AQ279</f>
        <v>0</v>
      </c>
      <c r="Q272" s="362">
        <f>COUNTIF(LF!AR279,"Yes")</f>
        <v>0</v>
      </c>
      <c r="R272" s="337"/>
      <c r="S272" s="362">
        <f>Oncho!K279</f>
        <v>0</v>
      </c>
      <c r="T272" s="362">
        <f>MAX(Oncho!AB279,Oncho!BA279)</f>
        <v>0</v>
      </c>
      <c r="U272" s="362">
        <f>MAX(Oncho!AC279,Oncho!BB279)</f>
        <v>0</v>
      </c>
      <c r="V272" s="362">
        <f>MAX(Oncho!AE279,Oncho!BD279)</f>
        <v>0</v>
      </c>
      <c r="W272" s="362">
        <f>MAX(Oncho!AF279,Oncho!BE279)</f>
        <v>0</v>
      </c>
      <c r="X272" s="362">
        <f>MAX(Oncho!AG279,Oncho!BF279)</f>
        <v>0</v>
      </c>
      <c r="Y272" s="362">
        <f>MAX(Oncho!AH279,Oncho!BG279)</f>
        <v>0</v>
      </c>
      <c r="Z272" s="362">
        <f>MAX(Oncho!AI279,Oncho!BH279)</f>
        <v>0</v>
      </c>
      <c r="AA272" s="362">
        <f>MAX(Oncho!AJ279,Oncho!BI279)</f>
        <v>0</v>
      </c>
      <c r="AB272" s="362">
        <f>MAX(COUNTIF(Oncho!AK279,"Yes"),COUNTIF(Oncho!BJ279,"Yes"))</f>
        <v>0</v>
      </c>
      <c r="AC272" s="337"/>
      <c r="AD272" s="362">
        <f>Schisto!P281</f>
        <v>0</v>
      </c>
      <c r="AE272" s="362">
        <f>Schisto!AI281</f>
        <v>0</v>
      </c>
      <c r="AF272" s="362">
        <f>Schisto!AJ281</f>
        <v>0</v>
      </c>
      <c r="AG272" s="362">
        <f>Schisto!AN281</f>
        <v>0</v>
      </c>
      <c r="AH272" s="362">
        <f>Schisto!AO281</f>
        <v>0</v>
      </c>
      <c r="AI272" s="362">
        <f>Schisto!AT281</f>
        <v>0</v>
      </c>
      <c r="AJ272" s="362">
        <f>Schisto!AU281</f>
        <v>0</v>
      </c>
      <c r="AK272" s="362">
        <f>Schisto!AV281</f>
        <v>0</v>
      </c>
      <c r="AL272" s="362">
        <f>Schisto!AW281</f>
        <v>0</v>
      </c>
      <c r="AM272" s="362">
        <f>COUNTIF(Schisto!AX281,"Yes")</f>
        <v>0</v>
      </c>
      <c r="AN272" s="337"/>
      <c r="AO272" s="362">
        <f>STH!P281</f>
        <v>0</v>
      </c>
      <c r="AP272" s="362">
        <f>MAX(STH!AK281,STH!BS281)</f>
        <v>0</v>
      </c>
      <c r="AQ272" s="362">
        <f>MAX(STH!AL281,STH!BT281)</f>
        <v>0</v>
      </c>
      <c r="AR272" s="362">
        <f>MAX(STH!AM281,STH!BU281)</f>
        <v>0</v>
      </c>
      <c r="AS272" s="362">
        <f>MAX(STH!AN281,STH!BV281)</f>
        <v>0</v>
      </c>
      <c r="AT272" s="362">
        <f>MAX(STH!AO281,STH!BW281)</f>
        <v>0</v>
      </c>
      <c r="AU272" s="362">
        <f>MAX(STH!AQ281,STH!BY281)</f>
        <v>0</v>
      </c>
      <c r="AV272" s="362">
        <f>MAX(STH!AR281,STH!BZ281)</f>
        <v>0</v>
      </c>
      <c r="AW272" s="362">
        <f>MAX(STH!AS281,STH!CA281)</f>
        <v>0</v>
      </c>
      <c r="AX272" s="362">
        <f>MAX(STH!AT281,STH!CB281)</f>
        <v>0</v>
      </c>
      <c r="AY272" s="362">
        <f>MAX(STH!AU281,STH!CC281)</f>
        <v>0</v>
      </c>
      <c r="AZ272" s="362">
        <f>MAX(STH!AV281,STH!CD281)</f>
        <v>0</v>
      </c>
      <c r="BA272" s="362">
        <f>MAX(STH!AW281,STH!CE281)</f>
        <v>0</v>
      </c>
      <c r="BB272" s="362">
        <f>MAX(STH!AX281,STH!CF281)</f>
        <v>0</v>
      </c>
      <c r="BC272" s="362">
        <f>MAX(STH!AY281,STH!CG281)</f>
        <v>0</v>
      </c>
      <c r="BD272" s="362">
        <f>MAX(STH!AZ281,STH!CH281)</f>
        <v>0</v>
      </c>
      <c r="BE272" s="362">
        <f>MAX(STH!BA281,STH!CI281)</f>
        <v>0</v>
      </c>
      <c r="BF272" s="362">
        <f>MAX(STH!BB281,STH!CJ281)</f>
        <v>0</v>
      </c>
      <c r="BG272" s="362">
        <f>MAX(COUNTIF(STH!BC281,"Yes"),COUNTIF(STH!CK281,"Yes"))</f>
        <v>0</v>
      </c>
      <c r="BH272" s="337"/>
      <c r="BI272" s="362">
        <f>Trachoma!Q284</f>
        <v>0</v>
      </c>
      <c r="BJ272" s="362">
        <f>Trachoma!AK284</f>
        <v>0</v>
      </c>
      <c r="BK272" s="362">
        <f>Trachoma!AL284</f>
        <v>0</v>
      </c>
      <c r="BL272" s="362">
        <f>Trachoma!AN284</f>
        <v>0</v>
      </c>
      <c r="BM272" s="362">
        <f>Trachoma!AO284</f>
        <v>0</v>
      </c>
      <c r="BN272" s="362">
        <f>Trachoma!AT284</f>
        <v>0</v>
      </c>
      <c r="BO272" s="362">
        <f>Trachoma!AU284</f>
        <v>0</v>
      </c>
      <c r="BP272" s="362">
        <f>Trachoma!AV284</f>
        <v>0</v>
      </c>
      <c r="BQ272" s="362">
        <f>Trachoma!AW284</f>
        <v>0</v>
      </c>
      <c r="BR272" s="362">
        <f>COUNTIF(Trachoma!AX284,"Yes")</f>
        <v>0</v>
      </c>
      <c r="BS272" s="337"/>
      <c r="BT272" s="362">
        <f t="shared" si="54"/>
        <v>0</v>
      </c>
      <c r="BU272" s="362">
        <f t="shared" si="55"/>
        <v>0</v>
      </c>
      <c r="BV272" s="362">
        <f t="shared" si="56"/>
        <v>0</v>
      </c>
      <c r="BW272" s="362">
        <f t="shared" si="57"/>
        <v>0</v>
      </c>
      <c r="BX272" s="362">
        <f t="shared" si="58"/>
        <v>0</v>
      </c>
      <c r="BY272" s="362">
        <f t="shared" si="60"/>
        <v>0</v>
      </c>
      <c r="BZ272" s="362">
        <f t="shared" si="61"/>
        <v>0</v>
      </c>
      <c r="CA272" s="362">
        <f t="shared" si="62"/>
        <v>0</v>
      </c>
      <c r="CB272" s="362">
        <f t="shared" si="63"/>
        <v>0</v>
      </c>
      <c r="CC272" s="362">
        <f t="shared" si="59"/>
        <v>0</v>
      </c>
    </row>
    <row r="273" spans="2:81" x14ac:dyDescent="0.25">
      <c r="B273" s="147">
        <f>Demography!B281</f>
        <v>0</v>
      </c>
      <c r="C273" s="147">
        <f>Demography!C281</f>
        <v>0</v>
      </c>
      <c r="D273" s="148">
        <f>Demography!D281</f>
        <v>0</v>
      </c>
      <c r="E273" s="55"/>
      <c r="F273" s="148">
        <f>LF!M280</f>
        <v>0</v>
      </c>
      <c r="G273" s="148">
        <f>LF!AE280</f>
        <v>0</v>
      </c>
      <c r="H273" s="148">
        <f>LF!AF280</f>
        <v>0</v>
      </c>
      <c r="I273" s="148">
        <f>LF!AH280</f>
        <v>0</v>
      </c>
      <c r="J273" s="148">
        <f>LF!AI280</f>
        <v>0</v>
      </c>
      <c r="K273" s="148">
        <f>LF!AK280</f>
        <v>0</v>
      </c>
      <c r="L273" s="148">
        <f>LF!AM280</f>
        <v>0</v>
      </c>
      <c r="M273" s="148">
        <f>LF!AN280</f>
        <v>0</v>
      </c>
      <c r="N273" s="148">
        <f>LF!AO280</f>
        <v>0</v>
      </c>
      <c r="O273" s="148">
        <f>LF!AP280</f>
        <v>0</v>
      </c>
      <c r="P273" s="148">
        <f>LF!AQ280</f>
        <v>0</v>
      </c>
      <c r="Q273" s="148">
        <f>COUNTIF(LF!AR280,"Yes")</f>
        <v>0</v>
      </c>
      <c r="R273" s="55"/>
      <c r="S273" s="148">
        <f>Oncho!K280</f>
        <v>0</v>
      </c>
      <c r="T273" s="148">
        <f>MAX(Oncho!AB280,Oncho!BA280)</f>
        <v>0</v>
      </c>
      <c r="U273" s="148">
        <f>MAX(Oncho!AC280,Oncho!BB280)</f>
        <v>0</v>
      </c>
      <c r="V273" s="148">
        <f>MAX(Oncho!AE280,Oncho!BD280)</f>
        <v>0</v>
      </c>
      <c r="W273" s="148">
        <f>MAX(Oncho!AF280,Oncho!BE280)</f>
        <v>0</v>
      </c>
      <c r="X273" s="148">
        <f>MAX(Oncho!AG280,Oncho!BF280)</f>
        <v>0</v>
      </c>
      <c r="Y273" s="148">
        <f>MAX(Oncho!AH280,Oncho!BG280)</f>
        <v>0</v>
      </c>
      <c r="Z273" s="148">
        <f>MAX(Oncho!AI280,Oncho!BH280)</f>
        <v>0</v>
      </c>
      <c r="AA273" s="148">
        <f>MAX(Oncho!AJ280,Oncho!BI280)</f>
        <v>0</v>
      </c>
      <c r="AB273" s="148">
        <f>MAX(COUNTIF(Oncho!AK280,"Yes"),COUNTIF(Oncho!BJ280,"Yes"))</f>
        <v>0</v>
      </c>
      <c r="AC273" s="55"/>
      <c r="AD273" s="148">
        <f>Schisto!P282</f>
        <v>0</v>
      </c>
      <c r="AE273" s="148">
        <f>Schisto!AI282</f>
        <v>0</v>
      </c>
      <c r="AF273" s="148">
        <f>Schisto!AJ282</f>
        <v>0</v>
      </c>
      <c r="AG273" s="148">
        <f>Schisto!AN282</f>
        <v>0</v>
      </c>
      <c r="AH273" s="148">
        <f>Schisto!AO282</f>
        <v>0</v>
      </c>
      <c r="AI273" s="148">
        <f>Schisto!AT282</f>
        <v>0</v>
      </c>
      <c r="AJ273" s="148">
        <f>Schisto!AU282</f>
        <v>0</v>
      </c>
      <c r="AK273" s="148">
        <f>Schisto!AV282</f>
        <v>0</v>
      </c>
      <c r="AL273" s="148">
        <f>Schisto!AW282</f>
        <v>0</v>
      </c>
      <c r="AM273" s="148">
        <f>COUNTIF(Schisto!AX282,"Yes")</f>
        <v>0</v>
      </c>
      <c r="AN273" s="55"/>
      <c r="AO273" s="148">
        <f>STH!P282</f>
        <v>0</v>
      </c>
      <c r="AP273" s="148">
        <f>MAX(STH!AK282,STH!BS282)</f>
        <v>0</v>
      </c>
      <c r="AQ273" s="148">
        <f>MAX(STH!AL282,STH!BT282)</f>
        <v>0</v>
      </c>
      <c r="AR273" s="148">
        <f>MAX(STH!AM282,STH!BU282)</f>
        <v>0</v>
      </c>
      <c r="AS273" s="148">
        <f>MAX(STH!AN282,STH!BV282)</f>
        <v>0</v>
      </c>
      <c r="AT273" s="148">
        <f>MAX(STH!AO282,STH!BW282)</f>
        <v>0</v>
      </c>
      <c r="AU273" s="148">
        <f>MAX(STH!AQ282,STH!BY282)</f>
        <v>0</v>
      </c>
      <c r="AV273" s="148">
        <f>MAX(STH!AR282,STH!BZ282)</f>
        <v>0</v>
      </c>
      <c r="AW273" s="148">
        <f>MAX(STH!AS282,STH!CA282)</f>
        <v>0</v>
      </c>
      <c r="AX273" s="148">
        <f>MAX(STH!AT282,STH!CB282)</f>
        <v>0</v>
      </c>
      <c r="AY273" s="148">
        <f>MAX(STH!AU282,STH!CC282)</f>
        <v>0</v>
      </c>
      <c r="AZ273" s="148">
        <f>MAX(STH!AV282,STH!CD282)</f>
        <v>0</v>
      </c>
      <c r="BA273" s="148">
        <f>MAX(STH!AW282,STH!CE282)</f>
        <v>0</v>
      </c>
      <c r="BB273" s="148">
        <f>MAX(STH!AX282,STH!CF282)</f>
        <v>0</v>
      </c>
      <c r="BC273" s="148">
        <f>MAX(STH!AY282,STH!CG282)</f>
        <v>0</v>
      </c>
      <c r="BD273" s="148">
        <f>MAX(STH!AZ282,STH!CH282)</f>
        <v>0</v>
      </c>
      <c r="BE273" s="148">
        <f>MAX(STH!BA282,STH!CI282)</f>
        <v>0</v>
      </c>
      <c r="BF273" s="148">
        <f>MAX(STH!BB282,STH!CJ282)</f>
        <v>0</v>
      </c>
      <c r="BG273" s="148">
        <f>MAX(COUNTIF(STH!BC282,"Yes"),COUNTIF(STH!CK282,"Yes"))</f>
        <v>0</v>
      </c>
      <c r="BH273" s="55"/>
      <c r="BI273" s="148">
        <f>Trachoma!Q285</f>
        <v>0</v>
      </c>
      <c r="BJ273" s="148">
        <f>Trachoma!AK285</f>
        <v>0</v>
      </c>
      <c r="BK273" s="148">
        <f>Trachoma!AL285</f>
        <v>0</v>
      </c>
      <c r="BL273" s="148">
        <f>Trachoma!AN285</f>
        <v>0</v>
      </c>
      <c r="BM273" s="148">
        <f>Trachoma!AO285</f>
        <v>0</v>
      </c>
      <c r="BN273" s="148">
        <f>Trachoma!AT285</f>
        <v>0</v>
      </c>
      <c r="BO273" s="148">
        <f>Trachoma!AU285</f>
        <v>0</v>
      </c>
      <c r="BP273" s="148">
        <f>Trachoma!AV285</f>
        <v>0</v>
      </c>
      <c r="BQ273" s="148">
        <f>Trachoma!AW285</f>
        <v>0</v>
      </c>
      <c r="BR273" s="148">
        <f>COUNTIF(Trachoma!AX285,"Yes")</f>
        <v>0</v>
      </c>
      <c r="BS273" s="55"/>
      <c r="BT273" s="148">
        <f t="shared" si="54"/>
        <v>0</v>
      </c>
      <c r="BU273" s="148">
        <f t="shared" si="55"/>
        <v>0</v>
      </c>
      <c r="BV273" s="148">
        <f t="shared" si="56"/>
        <v>0</v>
      </c>
      <c r="BW273" s="148">
        <f t="shared" si="57"/>
        <v>0</v>
      </c>
      <c r="BX273" s="148">
        <f t="shared" si="58"/>
        <v>0</v>
      </c>
      <c r="BY273" s="148">
        <f t="shared" si="60"/>
        <v>0</v>
      </c>
      <c r="BZ273" s="148">
        <f t="shared" si="61"/>
        <v>0</v>
      </c>
      <c r="CA273" s="148">
        <f t="shared" si="62"/>
        <v>0</v>
      </c>
      <c r="CB273" s="148">
        <f t="shared" si="63"/>
        <v>0</v>
      </c>
      <c r="CC273" s="148">
        <f t="shared" si="59"/>
        <v>0</v>
      </c>
    </row>
    <row r="274" spans="2:81" x14ac:dyDescent="0.25">
      <c r="B274" s="361">
        <f>Demography!B282</f>
        <v>0</v>
      </c>
      <c r="C274" s="361">
        <f>Demography!C282</f>
        <v>0</v>
      </c>
      <c r="D274" s="362">
        <f>Demography!D282</f>
        <v>0</v>
      </c>
      <c r="E274" s="337"/>
      <c r="F274" s="362">
        <f>LF!M281</f>
        <v>0</v>
      </c>
      <c r="G274" s="362">
        <f>LF!AE281</f>
        <v>0</v>
      </c>
      <c r="H274" s="362">
        <f>LF!AF281</f>
        <v>0</v>
      </c>
      <c r="I274" s="362">
        <f>LF!AH281</f>
        <v>0</v>
      </c>
      <c r="J274" s="362">
        <f>LF!AI281</f>
        <v>0</v>
      </c>
      <c r="K274" s="362">
        <f>LF!AK281</f>
        <v>0</v>
      </c>
      <c r="L274" s="362">
        <f>LF!AM281</f>
        <v>0</v>
      </c>
      <c r="M274" s="362">
        <f>LF!AN281</f>
        <v>0</v>
      </c>
      <c r="N274" s="362">
        <f>LF!AO281</f>
        <v>0</v>
      </c>
      <c r="O274" s="362">
        <f>LF!AP281</f>
        <v>0</v>
      </c>
      <c r="P274" s="362">
        <f>LF!AQ281</f>
        <v>0</v>
      </c>
      <c r="Q274" s="362">
        <f>COUNTIF(LF!AR281,"Yes")</f>
        <v>0</v>
      </c>
      <c r="R274" s="337"/>
      <c r="S274" s="362">
        <f>Oncho!K281</f>
        <v>0</v>
      </c>
      <c r="T274" s="362">
        <f>MAX(Oncho!AB281,Oncho!BA281)</f>
        <v>0</v>
      </c>
      <c r="U274" s="362">
        <f>MAX(Oncho!AC281,Oncho!BB281)</f>
        <v>0</v>
      </c>
      <c r="V274" s="362">
        <f>MAX(Oncho!AE281,Oncho!BD281)</f>
        <v>0</v>
      </c>
      <c r="W274" s="362">
        <f>MAX(Oncho!AF281,Oncho!BE281)</f>
        <v>0</v>
      </c>
      <c r="X274" s="362">
        <f>MAX(Oncho!AG281,Oncho!BF281)</f>
        <v>0</v>
      </c>
      <c r="Y274" s="362">
        <f>MAX(Oncho!AH281,Oncho!BG281)</f>
        <v>0</v>
      </c>
      <c r="Z274" s="362">
        <f>MAX(Oncho!AI281,Oncho!BH281)</f>
        <v>0</v>
      </c>
      <c r="AA274" s="362">
        <f>MAX(Oncho!AJ281,Oncho!BI281)</f>
        <v>0</v>
      </c>
      <c r="AB274" s="362">
        <f>MAX(COUNTIF(Oncho!AK281,"Yes"),COUNTIF(Oncho!BJ281,"Yes"))</f>
        <v>0</v>
      </c>
      <c r="AC274" s="337"/>
      <c r="AD274" s="362">
        <f>Schisto!P283</f>
        <v>0</v>
      </c>
      <c r="AE274" s="362">
        <f>Schisto!AI283</f>
        <v>0</v>
      </c>
      <c r="AF274" s="362">
        <f>Schisto!AJ283</f>
        <v>0</v>
      </c>
      <c r="AG274" s="362">
        <f>Schisto!AN283</f>
        <v>0</v>
      </c>
      <c r="AH274" s="362">
        <f>Schisto!AO283</f>
        <v>0</v>
      </c>
      <c r="AI274" s="362">
        <f>Schisto!AT283</f>
        <v>0</v>
      </c>
      <c r="AJ274" s="362">
        <f>Schisto!AU283</f>
        <v>0</v>
      </c>
      <c r="AK274" s="362">
        <f>Schisto!AV283</f>
        <v>0</v>
      </c>
      <c r="AL274" s="362">
        <f>Schisto!AW283</f>
        <v>0</v>
      </c>
      <c r="AM274" s="362">
        <f>COUNTIF(Schisto!AX283,"Yes")</f>
        <v>0</v>
      </c>
      <c r="AN274" s="337"/>
      <c r="AO274" s="362">
        <f>STH!P283</f>
        <v>0</v>
      </c>
      <c r="AP274" s="362">
        <f>MAX(STH!AK283,STH!BS283)</f>
        <v>0</v>
      </c>
      <c r="AQ274" s="362">
        <f>MAX(STH!AL283,STH!BT283)</f>
        <v>0</v>
      </c>
      <c r="AR274" s="362">
        <f>MAX(STH!AM283,STH!BU283)</f>
        <v>0</v>
      </c>
      <c r="AS274" s="362">
        <f>MAX(STH!AN283,STH!BV283)</f>
        <v>0</v>
      </c>
      <c r="AT274" s="362">
        <f>MAX(STH!AO283,STH!BW283)</f>
        <v>0</v>
      </c>
      <c r="AU274" s="362">
        <f>MAX(STH!AQ283,STH!BY283)</f>
        <v>0</v>
      </c>
      <c r="AV274" s="362">
        <f>MAX(STH!AR283,STH!BZ283)</f>
        <v>0</v>
      </c>
      <c r="AW274" s="362">
        <f>MAX(STH!AS283,STH!CA283)</f>
        <v>0</v>
      </c>
      <c r="AX274" s="362">
        <f>MAX(STH!AT283,STH!CB283)</f>
        <v>0</v>
      </c>
      <c r="AY274" s="362">
        <f>MAX(STH!AU283,STH!CC283)</f>
        <v>0</v>
      </c>
      <c r="AZ274" s="362">
        <f>MAX(STH!AV283,STH!CD283)</f>
        <v>0</v>
      </c>
      <c r="BA274" s="362">
        <f>MAX(STH!AW283,STH!CE283)</f>
        <v>0</v>
      </c>
      <c r="BB274" s="362">
        <f>MAX(STH!AX283,STH!CF283)</f>
        <v>0</v>
      </c>
      <c r="BC274" s="362">
        <f>MAX(STH!AY283,STH!CG283)</f>
        <v>0</v>
      </c>
      <c r="BD274" s="362">
        <f>MAX(STH!AZ283,STH!CH283)</f>
        <v>0</v>
      </c>
      <c r="BE274" s="362">
        <f>MAX(STH!BA283,STH!CI283)</f>
        <v>0</v>
      </c>
      <c r="BF274" s="362">
        <f>MAX(STH!BB283,STH!CJ283)</f>
        <v>0</v>
      </c>
      <c r="BG274" s="362">
        <f>MAX(COUNTIF(STH!BC283,"Yes"),COUNTIF(STH!CK283,"Yes"))</f>
        <v>0</v>
      </c>
      <c r="BH274" s="337"/>
      <c r="BI274" s="362">
        <f>Trachoma!Q286</f>
        <v>0</v>
      </c>
      <c r="BJ274" s="362">
        <f>Trachoma!AK286</f>
        <v>0</v>
      </c>
      <c r="BK274" s="362">
        <f>Trachoma!AL286</f>
        <v>0</v>
      </c>
      <c r="BL274" s="362">
        <f>Trachoma!AN286</f>
        <v>0</v>
      </c>
      <c r="BM274" s="362">
        <f>Trachoma!AO286</f>
        <v>0</v>
      </c>
      <c r="BN274" s="362">
        <f>Trachoma!AT286</f>
        <v>0</v>
      </c>
      <c r="BO274" s="362">
        <f>Trachoma!AU286</f>
        <v>0</v>
      </c>
      <c r="BP274" s="362">
        <f>Trachoma!AV286</f>
        <v>0</v>
      </c>
      <c r="BQ274" s="362">
        <f>Trachoma!AW286</f>
        <v>0</v>
      </c>
      <c r="BR274" s="362">
        <f>COUNTIF(Trachoma!AX286,"Yes")</f>
        <v>0</v>
      </c>
      <c r="BS274" s="337"/>
      <c r="BT274" s="362">
        <f t="shared" si="54"/>
        <v>0</v>
      </c>
      <c r="BU274" s="362">
        <f t="shared" si="55"/>
        <v>0</v>
      </c>
      <c r="BV274" s="362">
        <f t="shared" si="56"/>
        <v>0</v>
      </c>
      <c r="BW274" s="362">
        <f t="shared" si="57"/>
        <v>0</v>
      </c>
      <c r="BX274" s="362">
        <f t="shared" si="58"/>
        <v>0</v>
      </c>
      <c r="BY274" s="362">
        <f t="shared" si="60"/>
        <v>0</v>
      </c>
      <c r="BZ274" s="362">
        <f t="shared" si="61"/>
        <v>0</v>
      </c>
      <c r="CA274" s="362">
        <f t="shared" si="62"/>
        <v>0</v>
      </c>
      <c r="CB274" s="362">
        <f t="shared" si="63"/>
        <v>0</v>
      </c>
      <c r="CC274" s="362">
        <f t="shared" si="59"/>
        <v>0</v>
      </c>
    </row>
    <row r="275" spans="2:81" x14ac:dyDescent="0.25">
      <c r="B275" s="147">
        <f>Demography!B283</f>
        <v>0</v>
      </c>
      <c r="C275" s="147">
        <f>Demography!C283</f>
        <v>0</v>
      </c>
      <c r="D275" s="148">
        <f>Demography!D283</f>
        <v>0</v>
      </c>
      <c r="E275" s="55"/>
      <c r="F275" s="148">
        <f>LF!M282</f>
        <v>0</v>
      </c>
      <c r="G275" s="148">
        <f>LF!AE282</f>
        <v>0</v>
      </c>
      <c r="H275" s="148">
        <f>LF!AF282</f>
        <v>0</v>
      </c>
      <c r="I275" s="148">
        <f>LF!AH282</f>
        <v>0</v>
      </c>
      <c r="J275" s="148">
        <f>LF!AI282</f>
        <v>0</v>
      </c>
      <c r="K275" s="148">
        <f>LF!AK282</f>
        <v>0</v>
      </c>
      <c r="L275" s="148">
        <f>LF!AM282</f>
        <v>0</v>
      </c>
      <c r="M275" s="148">
        <f>LF!AN282</f>
        <v>0</v>
      </c>
      <c r="N275" s="148">
        <f>LF!AO282</f>
        <v>0</v>
      </c>
      <c r="O275" s="148">
        <f>LF!AP282</f>
        <v>0</v>
      </c>
      <c r="P275" s="148">
        <f>LF!AQ282</f>
        <v>0</v>
      </c>
      <c r="Q275" s="148">
        <f>COUNTIF(LF!AR282,"Yes")</f>
        <v>0</v>
      </c>
      <c r="R275" s="55"/>
      <c r="S275" s="148">
        <f>Oncho!K282</f>
        <v>0</v>
      </c>
      <c r="T275" s="148">
        <f>MAX(Oncho!AB282,Oncho!BA282)</f>
        <v>0</v>
      </c>
      <c r="U275" s="148">
        <f>MAX(Oncho!AC282,Oncho!BB282)</f>
        <v>0</v>
      </c>
      <c r="V275" s="148">
        <f>MAX(Oncho!AE282,Oncho!BD282)</f>
        <v>0</v>
      </c>
      <c r="W275" s="148">
        <f>MAX(Oncho!AF282,Oncho!BE282)</f>
        <v>0</v>
      </c>
      <c r="X275" s="148">
        <f>MAX(Oncho!AG282,Oncho!BF282)</f>
        <v>0</v>
      </c>
      <c r="Y275" s="148">
        <f>MAX(Oncho!AH282,Oncho!BG282)</f>
        <v>0</v>
      </c>
      <c r="Z275" s="148">
        <f>MAX(Oncho!AI282,Oncho!BH282)</f>
        <v>0</v>
      </c>
      <c r="AA275" s="148">
        <f>MAX(Oncho!AJ282,Oncho!BI282)</f>
        <v>0</v>
      </c>
      <c r="AB275" s="148">
        <f>MAX(COUNTIF(Oncho!AK282,"Yes"),COUNTIF(Oncho!BJ282,"Yes"))</f>
        <v>0</v>
      </c>
      <c r="AC275" s="55"/>
      <c r="AD275" s="148">
        <f>Schisto!P284</f>
        <v>0</v>
      </c>
      <c r="AE275" s="148">
        <f>Schisto!AI284</f>
        <v>0</v>
      </c>
      <c r="AF275" s="148">
        <f>Schisto!AJ284</f>
        <v>0</v>
      </c>
      <c r="AG275" s="148">
        <f>Schisto!AN284</f>
        <v>0</v>
      </c>
      <c r="AH275" s="148">
        <f>Schisto!AO284</f>
        <v>0</v>
      </c>
      <c r="AI275" s="148">
        <f>Schisto!AT284</f>
        <v>0</v>
      </c>
      <c r="AJ275" s="148">
        <f>Schisto!AU284</f>
        <v>0</v>
      </c>
      <c r="AK275" s="148">
        <f>Schisto!AV284</f>
        <v>0</v>
      </c>
      <c r="AL275" s="148">
        <f>Schisto!AW284</f>
        <v>0</v>
      </c>
      <c r="AM275" s="148">
        <f>COUNTIF(Schisto!AX284,"Yes")</f>
        <v>0</v>
      </c>
      <c r="AN275" s="55"/>
      <c r="AO275" s="148">
        <f>STH!P284</f>
        <v>0</v>
      </c>
      <c r="AP275" s="148">
        <f>MAX(STH!AK284,STH!BS284)</f>
        <v>0</v>
      </c>
      <c r="AQ275" s="148">
        <f>MAX(STH!AL284,STH!BT284)</f>
        <v>0</v>
      </c>
      <c r="AR275" s="148">
        <f>MAX(STH!AM284,STH!BU284)</f>
        <v>0</v>
      </c>
      <c r="AS275" s="148">
        <f>MAX(STH!AN284,STH!BV284)</f>
        <v>0</v>
      </c>
      <c r="AT275" s="148">
        <f>MAX(STH!AO284,STH!BW284)</f>
        <v>0</v>
      </c>
      <c r="AU275" s="148">
        <f>MAX(STH!AQ284,STH!BY284)</f>
        <v>0</v>
      </c>
      <c r="AV275" s="148">
        <f>MAX(STH!AR284,STH!BZ284)</f>
        <v>0</v>
      </c>
      <c r="AW275" s="148">
        <f>MAX(STH!AS284,STH!CA284)</f>
        <v>0</v>
      </c>
      <c r="AX275" s="148">
        <f>MAX(STH!AT284,STH!CB284)</f>
        <v>0</v>
      </c>
      <c r="AY275" s="148">
        <f>MAX(STH!AU284,STH!CC284)</f>
        <v>0</v>
      </c>
      <c r="AZ275" s="148">
        <f>MAX(STH!AV284,STH!CD284)</f>
        <v>0</v>
      </c>
      <c r="BA275" s="148">
        <f>MAX(STH!AW284,STH!CE284)</f>
        <v>0</v>
      </c>
      <c r="BB275" s="148">
        <f>MAX(STH!AX284,STH!CF284)</f>
        <v>0</v>
      </c>
      <c r="BC275" s="148">
        <f>MAX(STH!AY284,STH!CG284)</f>
        <v>0</v>
      </c>
      <c r="BD275" s="148">
        <f>MAX(STH!AZ284,STH!CH284)</f>
        <v>0</v>
      </c>
      <c r="BE275" s="148">
        <f>MAX(STH!BA284,STH!CI284)</f>
        <v>0</v>
      </c>
      <c r="BF275" s="148">
        <f>MAX(STH!BB284,STH!CJ284)</f>
        <v>0</v>
      </c>
      <c r="BG275" s="148">
        <f>MAX(COUNTIF(STH!BC284,"Yes"),COUNTIF(STH!CK284,"Yes"))</f>
        <v>0</v>
      </c>
      <c r="BH275" s="55"/>
      <c r="BI275" s="148">
        <f>Trachoma!Q287</f>
        <v>0</v>
      </c>
      <c r="BJ275" s="148">
        <f>Trachoma!AK287</f>
        <v>0</v>
      </c>
      <c r="BK275" s="148">
        <f>Trachoma!AL287</f>
        <v>0</v>
      </c>
      <c r="BL275" s="148">
        <f>Trachoma!AN287</f>
        <v>0</v>
      </c>
      <c r="BM275" s="148">
        <f>Trachoma!AO287</f>
        <v>0</v>
      </c>
      <c r="BN275" s="148">
        <f>Trachoma!AT287</f>
        <v>0</v>
      </c>
      <c r="BO275" s="148">
        <f>Trachoma!AU287</f>
        <v>0</v>
      </c>
      <c r="BP275" s="148">
        <f>Trachoma!AV287</f>
        <v>0</v>
      </c>
      <c r="BQ275" s="148">
        <f>Trachoma!AW287</f>
        <v>0</v>
      </c>
      <c r="BR275" s="148">
        <f>COUNTIF(Trachoma!AX287,"Yes")</f>
        <v>0</v>
      </c>
      <c r="BS275" s="55"/>
      <c r="BT275" s="148">
        <f t="shared" si="54"/>
        <v>0</v>
      </c>
      <c r="BU275" s="148">
        <f t="shared" si="55"/>
        <v>0</v>
      </c>
      <c r="BV275" s="148">
        <f t="shared" si="56"/>
        <v>0</v>
      </c>
      <c r="BW275" s="148">
        <f t="shared" si="57"/>
        <v>0</v>
      </c>
      <c r="BX275" s="148">
        <f t="shared" si="58"/>
        <v>0</v>
      </c>
      <c r="BY275" s="148">
        <f t="shared" si="60"/>
        <v>0</v>
      </c>
      <c r="BZ275" s="148">
        <f t="shared" si="61"/>
        <v>0</v>
      </c>
      <c r="CA275" s="148">
        <f t="shared" si="62"/>
        <v>0</v>
      </c>
      <c r="CB275" s="148">
        <f t="shared" si="63"/>
        <v>0</v>
      </c>
      <c r="CC275" s="148">
        <f t="shared" si="59"/>
        <v>0</v>
      </c>
    </row>
    <row r="276" spans="2:81" x14ac:dyDescent="0.25">
      <c r="B276" s="361">
        <f>Demography!B284</f>
        <v>0</v>
      </c>
      <c r="C276" s="361">
        <f>Demography!C284</f>
        <v>0</v>
      </c>
      <c r="D276" s="362">
        <f>Demography!D284</f>
        <v>0</v>
      </c>
      <c r="E276" s="337"/>
      <c r="F276" s="362">
        <f>LF!M283</f>
        <v>0</v>
      </c>
      <c r="G276" s="362">
        <f>LF!AE283</f>
        <v>0</v>
      </c>
      <c r="H276" s="362">
        <f>LF!AF283</f>
        <v>0</v>
      </c>
      <c r="I276" s="362">
        <f>LF!AH283</f>
        <v>0</v>
      </c>
      <c r="J276" s="362">
        <f>LF!AI283</f>
        <v>0</v>
      </c>
      <c r="K276" s="362">
        <f>LF!AK283</f>
        <v>0</v>
      </c>
      <c r="L276" s="362">
        <f>LF!AM283</f>
        <v>0</v>
      </c>
      <c r="M276" s="362">
        <f>LF!AN283</f>
        <v>0</v>
      </c>
      <c r="N276" s="362">
        <f>LF!AO283</f>
        <v>0</v>
      </c>
      <c r="O276" s="362">
        <f>LF!AP283</f>
        <v>0</v>
      </c>
      <c r="P276" s="362">
        <f>LF!AQ283</f>
        <v>0</v>
      </c>
      <c r="Q276" s="362">
        <f>COUNTIF(LF!AR283,"Yes")</f>
        <v>0</v>
      </c>
      <c r="R276" s="337"/>
      <c r="S276" s="362">
        <f>Oncho!K283</f>
        <v>0</v>
      </c>
      <c r="T276" s="362">
        <f>MAX(Oncho!AB283,Oncho!BA283)</f>
        <v>0</v>
      </c>
      <c r="U276" s="362">
        <f>MAX(Oncho!AC283,Oncho!BB283)</f>
        <v>0</v>
      </c>
      <c r="V276" s="362">
        <f>MAX(Oncho!AE283,Oncho!BD283)</f>
        <v>0</v>
      </c>
      <c r="W276" s="362">
        <f>MAX(Oncho!AF283,Oncho!BE283)</f>
        <v>0</v>
      </c>
      <c r="X276" s="362">
        <f>MAX(Oncho!AG283,Oncho!BF283)</f>
        <v>0</v>
      </c>
      <c r="Y276" s="362">
        <f>MAX(Oncho!AH283,Oncho!BG283)</f>
        <v>0</v>
      </c>
      <c r="Z276" s="362">
        <f>MAX(Oncho!AI283,Oncho!BH283)</f>
        <v>0</v>
      </c>
      <c r="AA276" s="362">
        <f>MAX(Oncho!AJ283,Oncho!BI283)</f>
        <v>0</v>
      </c>
      <c r="AB276" s="362">
        <f>MAX(COUNTIF(Oncho!AK283,"Yes"),COUNTIF(Oncho!BJ283,"Yes"))</f>
        <v>0</v>
      </c>
      <c r="AC276" s="337"/>
      <c r="AD276" s="362">
        <f>Schisto!P285</f>
        <v>0</v>
      </c>
      <c r="AE276" s="362">
        <f>Schisto!AI285</f>
        <v>0</v>
      </c>
      <c r="AF276" s="362">
        <f>Schisto!AJ285</f>
        <v>0</v>
      </c>
      <c r="AG276" s="362">
        <f>Schisto!AN285</f>
        <v>0</v>
      </c>
      <c r="AH276" s="362">
        <f>Schisto!AO285</f>
        <v>0</v>
      </c>
      <c r="AI276" s="362">
        <f>Schisto!AT285</f>
        <v>0</v>
      </c>
      <c r="AJ276" s="362">
        <f>Schisto!AU285</f>
        <v>0</v>
      </c>
      <c r="AK276" s="362">
        <f>Schisto!AV285</f>
        <v>0</v>
      </c>
      <c r="AL276" s="362">
        <f>Schisto!AW285</f>
        <v>0</v>
      </c>
      <c r="AM276" s="362">
        <f>COUNTIF(Schisto!AX285,"Yes")</f>
        <v>0</v>
      </c>
      <c r="AN276" s="337"/>
      <c r="AO276" s="362">
        <f>STH!P285</f>
        <v>0</v>
      </c>
      <c r="AP276" s="362">
        <f>MAX(STH!AK285,STH!BS285)</f>
        <v>0</v>
      </c>
      <c r="AQ276" s="362">
        <f>MAX(STH!AL285,STH!BT285)</f>
        <v>0</v>
      </c>
      <c r="AR276" s="362">
        <f>MAX(STH!AM285,STH!BU285)</f>
        <v>0</v>
      </c>
      <c r="AS276" s="362">
        <f>MAX(STH!AN285,STH!BV285)</f>
        <v>0</v>
      </c>
      <c r="AT276" s="362">
        <f>MAX(STH!AO285,STH!BW285)</f>
        <v>0</v>
      </c>
      <c r="AU276" s="362">
        <f>MAX(STH!AQ285,STH!BY285)</f>
        <v>0</v>
      </c>
      <c r="AV276" s="362">
        <f>MAX(STH!AR285,STH!BZ285)</f>
        <v>0</v>
      </c>
      <c r="AW276" s="362">
        <f>MAX(STH!AS285,STH!CA285)</f>
        <v>0</v>
      </c>
      <c r="AX276" s="362">
        <f>MAX(STH!AT285,STH!CB285)</f>
        <v>0</v>
      </c>
      <c r="AY276" s="362">
        <f>MAX(STH!AU285,STH!CC285)</f>
        <v>0</v>
      </c>
      <c r="AZ276" s="362">
        <f>MAX(STH!AV285,STH!CD285)</f>
        <v>0</v>
      </c>
      <c r="BA276" s="362">
        <f>MAX(STH!AW285,STH!CE285)</f>
        <v>0</v>
      </c>
      <c r="BB276" s="362">
        <f>MAX(STH!AX285,STH!CF285)</f>
        <v>0</v>
      </c>
      <c r="BC276" s="362">
        <f>MAX(STH!AY285,STH!CG285)</f>
        <v>0</v>
      </c>
      <c r="BD276" s="362">
        <f>MAX(STH!AZ285,STH!CH285)</f>
        <v>0</v>
      </c>
      <c r="BE276" s="362">
        <f>MAX(STH!BA285,STH!CI285)</f>
        <v>0</v>
      </c>
      <c r="BF276" s="362">
        <f>MAX(STH!BB285,STH!CJ285)</f>
        <v>0</v>
      </c>
      <c r="BG276" s="362">
        <f>MAX(COUNTIF(STH!BC285,"Yes"),COUNTIF(STH!CK285,"Yes"))</f>
        <v>0</v>
      </c>
      <c r="BH276" s="337"/>
      <c r="BI276" s="362">
        <f>Trachoma!Q288</f>
        <v>0</v>
      </c>
      <c r="BJ276" s="362">
        <f>Trachoma!AK288</f>
        <v>0</v>
      </c>
      <c r="BK276" s="362">
        <f>Trachoma!AL288</f>
        <v>0</v>
      </c>
      <c r="BL276" s="362">
        <f>Trachoma!AN288</f>
        <v>0</v>
      </c>
      <c r="BM276" s="362">
        <f>Trachoma!AO288</f>
        <v>0</v>
      </c>
      <c r="BN276" s="362">
        <f>Trachoma!AT288</f>
        <v>0</v>
      </c>
      <c r="BO276" s="362">
        <f>Trachoma!AU288</f>
        <v>0</v>
      </c>
      <c r="BP276" s="362">
        <f>Trachoma!AV288</f>
        <v>0</v>
      </c>
      <c r="BQ276" s="362">
        <f>Trachoma!AW288</f>
        <v>0</v>
      </c>
      <c r="BR276" s="362">
        <f>COUNTIF(Trachoma!AX288,"Yes")</f>
        <v>0</v>
      </c>
      <c r="BS276" s="337"/>
      <c r="BT276" s="362">
        <f t="shared" si="54"/>
        <v>0</v>
      </c>
      <c r="BU276" s="362">
        <f t="shared" si="55"/>
        <v>0</v>
      </c>
      <c r="BV276" s="362">
        <f t="shared" si="56"/>
        <v>0</v>
      </c>
      <c r="BW276" s="362">
        <f t="shared" si="57"/>
        <v>0</v>
      </c>
      <c r="BX276" s="362">
        <f t="shared" si="58"/>
        <v>0</v>
      </c>
      <c r="BY276" s="362">
        <f t="shared" si="60"/>
        <v>0</v>
      </c>
      <c r="BZ276" s="362">
        <f t="shared" si="61"/>
        <v>0</v>
      </c>
      <c r="CA276" s="362">
        <f t="shared" si="62"/>
        <v>0</v>
      </c>
      <c r="CB276" s="362">
        <f t="shared" si="63"/>
        <v>0</v>
      </c>
      <c r="CC276" s="362">
        <f t="shared" si="59"/>
        <v>0</v>
      </c>
    </row>
    <row r="277" spans="2:81" x14ac:dyDescent="0.25">
      <c r="B277" s="147">
        <f>Demography!B285</f>
        <v>0</v>
      </c>
      <c r="C277" s="147">
        <f>Demography!C285</f>
        <v>0</v>
      </c>
      <c r="D277" s="148">
        <f>Demography!D285</f>
        <v>0</v>
      </c>
      <c r="E277" s="55"/>
      <c r="F277" s="148">
        <f>LF!M284</f>
        <v>0</v>
      </c>
      <c r="G277" s="148">
        <f>LF!AE284</f>
        <v>0</v>
      </c>
      <c r="H277" s="148">
        <f>LF!AF284</f>
        <v>0</v>
      </c>
      <c r="I277" s="148">
        <f>LF!AH284</f>
        <v>0</v>
      </c>
      <c r="J277" s="148">
        <f>LF!AI284</f>
        <v>0</v>
      </c>
      <c r="K277" s="148">
        <f>LF!AK284</f>
        <v>0</v>
      </c>
      <c r="L277" s="148">
        <f>LF!AM284</f>
        <v>0</v>
      </c>
      <c r="M277" s="148">
        <f>LF!AN284</f>
        <v>0</v>
      </c>
      <c r="N277" s="148">
        <f>LF!AO284</f>
        <v>0</v>
      </c>
      <c r="O277" s="148">
        <f>LF!AP284</f>
        <v>0</v>
      </c>
      <c r="P277" s="148">
        <f>LF!AQ284</f>
        <v>0</v>
      </c>
      <c r="Q277" s="148">
        <f>COUNTIF(LF!AR284,"Yes")</f>
        <v>0</v>
      </c>
      <c r="R277" s="55"/>
      <c r="S277" s="148">
        <f>Oncho!K284</f>
        <v>0</v>
      </c>
      <c r="T277" s="148">
        <f>MAX(Oncho!AB284,Oncho!BA284)</f>
        <v>0</v>
      </c>
      <c r="U277" s="148">
        <f>MAX(Oncho!AC284,Oncho!BB284)</f>
        <v>0</v>
      </c>
      <c r="V277" s="148">
        <f>MAX(Oncho!AE284,Oncho!BD284)</f>
        <v>0</v>
      </c>
      <c r="W277" s="148">
        <f>MAX(Oncho!AF284,Oncho!BE284)</f>
        <v>0</v>
      </c>
      <c r="X277" s="148">
        <f>MAX(Oncho!AG284,Oncho!BF284)</f>
        <v>0</v>
      </c>
      <c r="Y277" s="148">
        <f>MAX(Oncho!AH284,Oncho!BG284)</f>
        <v>0</v>
      </c>
      <c r="Z277" s="148">
        <f>MAX(Oncho!AI284,Oncho!BH284)</f>
        <v>0</v>
      </c>
      <c r="AA277" s="148">
        <f>MAX(Oncho!AJ284,Oncho!BI284)</f>
        <v>0</v>
      </c>
      <c r="AB277" s="148">
        <f>MAX(COUNTIF(Oncho!AK284,"Yes"),COUNTIF(Oncho!BJ284,"Yes"))</f>
        <v>0</v>
      </c>
      <c r="AC277" s="55"/>
      <c r="AD277" s="148">
        <f>Schisto!P286</f>
        <v>0</v>
      </c>
      <c r="AE277" s="148">
        <f>Schisto!AI286</f>
        <v>0</v>
      </c>
      <c r="AF277" s="148">
        <f>Schisto!AJ286</f>
        <v>0</v>
      </c>
      <c r="AG277" s="148">
        <f>Schisto!AN286</f>
        <v>0</v>
      </c>
      <c r="AH277" s="148">
        <f>Schisto!AO286</f>
        <v>0</v>
      </c>
      <c r="AI277" s="148">
        <f>Schisto!AT286</f>
        <v>0</v>
      </c>
      <c r="AJ277" s="148">
        <f>Schisto!AU286</f>
        <v>0</v>
      </c>
      <c r="AK277" s="148">
        <f>Schisto!AV286</f>
        <v>0</v>
      </c>
      <c r="AL277" s="148">
        <f>Schisto!AW286</f>
        <v>0</v>
      </c>
      <c r="AM277" s="148">
        <f>COUNTIF(Schisto!AX286,"Yes")</f>
        <v>0</v>
      </c>
      <c r="AN277" s="55"/>
      <c r="AO277" s="148">
        <f>STH!P286</f>
        <v>0</v>
      </c>
      <c r="AP277" s="148">
        <f>MAX(STH!AK286,STH!BS286)</f>
        <v>0</v>
      </c>
      <c r="AQ277" s="148">
        <f>MAX(STH!AL286,STH!BT286)</f>
        <v>0</v>
      </c>
      <c r="AR277" s="148">
        <f>MAX(STH!AM286,STH!BU286)</f>
        <v>0</v>
      </c>
      <c r="AS277" s="148">
        <f>MAX(STH!AN286,STH!BV286)</f>
        <v>0</v>
      </c>
      <c r="AT277" s="148">
        <f>MAX(STH!AO286,STH!BW286)</f>
        <v>0</v>
      </c>
      <c r="AU277" s="148">
        <f>MAX(STH!AQ286,STH!BY286)</f>
        <v>0</v>
      </c>
      <c r="AV277" s="148">
        <f>MAX(STH!AR286,STH!BZ286)</f>
        <v>0</v>
      </c>
      <c r="AW277" s="148">
        <f>MAX(STH!AS286,STH!CA286)</f>
        <v>0</v>
      </c>
      <c r="AX277" s="148">
        <f>MAX(STH!AT286,STH!CB286)</f>
        <v>0</v>
      </c>
      <c r="AY277" s="148">
        <f>MAX(STH!AU286,STH!CC286)</f>
        <v>0</v>
      </c>
      <c r="AZ277" s="148">
        <f>MAX(STH!AV286,STH!CD286)</f>
        <v>0</v>
      </c>
      <c r="BA277" s="148">
        <f>MAX(STH!AW286,STH!CE286)</f>
        <v>0</v>
      </c>
      <c r="BB277" s="148">
        <f>MAX(STH!AX286,STH!CF286)</f>
        <v>0</v>
      </c>
      <c r="BC277" s="148">
        <f>MAX(STH!AY286,STH!CG286)</f>
        <v>0</v>
      </c>
      <c r="BD277" s="148">
        <f>MAX(STH!AZ286,STH!CH286)</f>
        <v>0</v>
      </c>
      <c r="BE277" s="148">
        <f>MAX(STH!BA286,STH!CI286)</f>
        <v>0</v>
      </c>
      <c r="BF277" s="148">
        <f>MAX(STH!BB286,STH!CJ286)</f>
        <v>0</v>
      </c>
      <c r="BG277" s="148">
        <f>MAX(COUNTIF(STH!BC286,"Yes"),COUNTIF(STH!CK286,"Yes"))</f>
        <v>0</v>
      </c>
      <c r="BH277" s="55"/>
      <c r="BI277" s="148">
        <f>Trachoma!Q289</f>
        <v>0</v>
      </c>
      <c r="BJ277" s="148">
        <f>Trachoma!AK289</f>
        <v>0</v>
      </c>
      <c r="BK277" s="148">
        <f>Trachoma!AL289</f>
        <v>0</v>
      </c>
      <c r="BL277" s="148">
        <f>Trachoma!AN289</f>
        <v>0</v>
      </c>
      <c r="BM277" s="148">
        <f>Trachoma!AO289</f>
        <v>0</v>
      </c>
      <c r="BN277" s="148">
        <f>Trachoma!AT289</f>
        <v>0</v>
      </c>
      <c r="BO277" s="148">
        <f>Trachoma!AU289</f>
        <v>0</v>
      </c>
      <c r="BP277" s="148">
        <f>Trachoma!AV289</f>
        <v>0</v>
      </c>
      <c r="BQ277" s="148">
        <f>Trachoma!AW289</f>
        <v>0</v>
      </c>
      <c r="BR277" s="148">
        <f>COUNTIF(Trachoma!AX289,"Yes")</f>
        <v>0</v>
      </c>
      <c r="BS277" s="55"/>
      <c r="BT277" s="148">
        <f t="shared" si="54"/>
        <v>0</v>
      </c>
      <c r="BU277" s="148">
        <f t="shared" si="55"/>
        <v>0</v>
      </c>
      <c r="BV277" s="148">
        <f t="shared" si="56"/>
        <v>0</v>
      </c>
      <c r="BW277" s="148">
        <f t="shared" si="57"/>
        <v>0</v>
      </c>
      <c r="BX277" s="148">
        <f t="shared" si="58"/>
        <v>0</v>
      </c>
      <c r="BY277" s="148">
        <f t="shared" si="60"/>
        <v>0</v>
      </c>
      <c r="BZ277" s="148">
        <f t="shared" si="61"/>
        <v>0</v>
      </c>
      <c r="CA277" s="148">
        <f t="shared" si="62"/>
        <v>0</v>
      </c>
      <c r="CB277" s="148">
        <f t="shared" si="63"/>
        <v>0</v>
      </c>
      <c r="CC277" s="148">
        <f t="shared" si="59"/>
        <v>0</v>
      </c>
    </row>
    <row r="278" spans="2:81" x14ac:dyDescent="0.25">
      <c r="B278" s="361">
        <f>Demography!B286</f>
        <v>0</v>
      </c>
      <c r="C278" s="361">
        <f>Demography!C286</f>
        <v>0</v>
      </c>
      <c r="D278" s="362">
        <f>Demography!D286</f>
        <v>0</v>
      </c>
      <c r="E278" s="337"/>
      <c r="F278" s="362">
        <f>LF!M285</f>
        <v>0</v>
      </c>
      <c r="G278" s="362">
        <f>LF!AE285</f>
        <v>0</v>
      </c>
      <c r="H278" s="362">
        <f>LF!AF285</f>
        <v>0</v>
      </c>
      <c r="I278" s="362">
        <f>LF!AH285</f>
        <v>0</v>
      </c>
      <c r="J278" s="362">
        <f>LF!AI285</f>
        <v>0</v>
      </c>
      <c r="K278" s="362">
        <f>LF!AK285</f>
        <v>0</v>
      </c>
      <c r="L278" s="362">
        <f>LF!AM285</f>
        <v>0</v>
      </c>
      <c r="M278" s="362">
        <f>LF!AN285</f>
        <v>0</v>
      </c>
      <c r="N278" s="362">
        <f>LF!AO285</f>
        <v>0</v>
      </c>
      <c r="O278" s="362">
        <f>LF!AP285</f>
        <v>0</v>
      </c>
      <c r="P278" s="362">
        <f>LF!AQ285</f>
        <v>0</v>
      </c>
      <c r="Q278" s="362">
        <f>COUNTIF(LF!AR285,"Yes")</f>
        <v>0</v>
      </c>
      <c r="R278" s="337"/>
      <c r="S278" s="362">
        <f>Oncho!K285</f>
        <v>0</v>
      </c>
      <c r="T278" s="362">
        <f>MAX(Oncho!AB285,Oncho!BA285)</f>
        <v>0</v>
      </c>
      <c r="U278" s="362">
        <f>MAX(Oncho!AC285,Oncho!BB285)</f>
        <v>0</v>
      </c>
      <c r="V278" s="362">
        <f>MAX(Oncho!AE285,Oncho!BD285)</f>
        <v>0</v>
      </c>
      <c r="W278" s="362">
        <f>MAX(Oncho!AF285,Oncho!BE285)</f>
        <v>0</v>
      </c>
      <c r="X278" s="362">
        <f>MAX(Oncho!AG285,Oncho!BF285)</f>
        <v>0</v>
      </c>
      <c r="Y278" s="362">
        <f>MAX(Oncho!AH285,Oncho!BG285)</f>
        <v>0</v>
      </c>
      <c r="Z278" s="362">
        <f>MAX(Oncho!AI285,Oncho!BH285)</f>
        <v>0</v>
      </c>
      <c r="AA278" s="362">
        <f>MAX(Oncho!AJ285,Oncho!BI285)</f>
        <v>0</v>
      </c>
      <c r="AB278" s="362">
        <f>MAX(COUNTIF(Oncho!AK285,"Yes"),COUNTIF(Oncho!BJ285,"Yes"))</f>
        <v>0</v>
      </c>
      <c r="AC278" s="337"/>
      <c r="AD278" s="362">
        <f>Schisto!P287</f>
        <v>0</v>
      </c>
      <c r="AE278" s="362">
        <f>Schisto!AI287</f>
        <v>0</v>
      </c>
      <c r="AF278" s="362">
        <f>Schisto!AJ287</f>
        <v>0</v>
      </c>
      <c r="AG278" s="362">
        <f>Schisto!AN287</f>
        <v>0</v>
      </c>
      <c r="AH278" s="362">
        <f>Schisto!AO287</f>
        <v>0</v>
      </c>
      <c r="AI278" s="362">
        <f>Schisto!AT287</f>
        <v>0</v>
      </c>
      <c r="AJ278" s="362">
        <f>Schisto!AU287</f>
        <v>0</v>
      </c>
      <c r="AK278" s="362">
        <f>Schisto!AV287</f>
        <v>0</v>
      </c>
      <c r="AL278" s="362">
        <f>Schisto!AW287</f>
        <v>0</v>
      </c>
      <c r="AM278" s="362">
        <f>COUNTIF(Schisto!AX287,"Yes")</f>
        <v>0</v>
      </c>
      <c r="AN278" s="337"/>
      <c r="AO278" s="362">
        <f>STH!P287</f>
        <v>0</v>
      </c>
      <c r="AP278" s="362">
        <f>MAX(STH!AK287,STH!BS287)</f>
        <v>0</v>
      </c>
      <c r="AQ278" s="362">
        <f>MAX(STH!AL287,STH!BT287)</f>
        <v>0</v>
      </c>
      <c r="AR278" s="362">
        <f>MAX(STH!AM287,STH!BU287)</f>
        <v>0</v>
      </c>
      <c r="AS278" s="362">
        <f>MAX(STH!AN287,STH!BV287)</f>
        <v>0</v>
      </c>
      <c r="AT278" s="362">
        <f>MAX(STH!AO287,STH!BW287)</f>
        <v>0</v>
      </c>
      <c r="AU278" s="362">
        <f>MAX(STH!AQ287,STH!BY287)</f>
        <v>0</v>
      </c>
      <c r="AV278" s="362">
        <f>MAX(STH!AR287,STH!BZ287)</f>
        <v>0</v>
      </c>
      <c r="AW278" s="362">
        <f>MAX(STH!AS287,STH!CA287)</f>
        <v>0</v>
      </c>
      <c r="AX278" s="362">
        <f>MAX(STH!AT287,STH!CB287)</f>
        <v>0</v>
      </c>
      <c r="AY278" s="362">
        <f>MAX(STH!AU287,STH!CC287)</f>
        <v>0</v>
      </c>
      <c r="AZ278" s="362">
        <f>MAX(STH!AV287,STH!CD287)</f>
        <v>0</v>
      </c>
      <c r="BA278" s="362">
        <f>MAX(STH!AW287,STH!CE287)</f>
        <v>0</v>
      </c>
      <c r="BB278" s="362">
        <f>MAX(STH!AX287,STH!CF287)</f>
        <v>0</v>
      </c>
      <c r="BC278" s="362">
        <f>MAX(STH!AY287,STH!CG287)</f>
        <v>0</v>
      </c>
      <c r="BD278" s="362">
        <f>MAX(STH!AZ287,STH!CH287)</f>
        <v>0</v>
      </c>
      <c r="BE278" s="362">
        <f>MAX(STH!BA287,STH!CI287)</f>
        <v>0</v>
      </c>
      <c r="BF278" s="362">
        <f>MAX(STH!BB287,STH!CJ287)</f>
        <v>0</v>
      </c>
      <c r="BG278" s="362">
        <f>MAX(COUNTIF(STH!BC287,"Yes"),COUNTIF(STH!CK287,"Yes"))</f>
        <v>0</v>
      </c>
      <c r="BH278" s="337"/>
      <c r="BI278" s="362">
        <f>Trachoma!Q290</f>
        <v>0</v>
      </c>
      <c r="BJ278" s="362">
        <f>Trachoma!AK290</f>
        <v>0</v>
      </c>
      <c r="BK278" s="362">
        <f>Trachoma!AL290</f>
        <v>0</v>
      </c>
      <c r="BL278" s="362">
        <f>Trachoma!AN290</f>
        <v>0</v>
      </c>
      <c r="BM278" s="362">
        <f>Trachoma!AO290</f>
        <v>0</v>
      </c>
      <c r="BN278" s="362">
        <f>Trachoma!AT290</f>
        <v>0</v>
      </c>
      <c r="BO278" s="362">
        <f>Trachoma!AU290</f>
        <v>0</v>
      </c>
      <c r="BP278" s="362">
        <f>Trachoma!AV290</f>
        <v>0</v>
      </c>
      <c r="BQ278" s="362">
        <f>Trachoma!AW290</f>
        <v>0</v>
      </c>
      <c r="BR278" s="362">
        <f>COUNTIF(Trachoma!AX290,"Yes")</f>
        <v>0</v>
      </c>
      <c r="BS278" s="337"/>
      <c r="BT278" s="362">
        <f t="shared" si="54"/>
        <v>0</v>
      </c>
      <c r="BU278" s="362">
        <f t="shared" si="55"/>
        <v>0</v>
      </c>
      <c r="BV278" s="362">
        <f t="shared" si="56"/>
        <v>0</v>
      </c>
      <c r="BW278" s="362">
        <f t="shared" si="57"/>
        <v>0</v>
      </c>
      <c r="BX278" s="362">
        <f t="shared" si="58"/>
        <v>0</v>
      </c>
      <c r="BY278" s="362">
        <f t="shared" si="60"/>
        <v>0</v>
      </c>
      <c r="BZ278" s="362">
        <f t="shared" si="61"/>
        <v>0</v>
      </c>
      <c r="CA278" s="362">
        <f t="shared" si="62"/>
        <v>0</v>
      </c>
      <c r="CB278" s="362">
        <f t="shared" si="63"/>
        <v>0</v>
      </c>
      <c r="CC278" s="362">
        <f t="shared" si="59"/>
        <v>0</v>
      </c>
    </row>
    <row r="279" spans="2:81" x14ac:dyDescent="0.25">
      <c r="B279" s="147">
        <f>Demography!B287</f>
        <v>0</v>
      </c>
      <c r="C279" s="147">
        <f>Demography!C287</f>
        <v>0</v>
      </c>
      <c r="D279" s="148">
        <f>Demography!D287</f>
        <v>0</v>
      </c>
      <c r="E279" s="55"/>
      <c r="F279" s="148">
        <f>LF!M286</f>
        <v>0</v>
      </c>
      <c r="G279" s="148">
        <f>LF!AE286</f>
        <v>0</v>
      </c>
      <c r="H279" s="148">
        <f>LF!AF286</f>
        <v>0</v>
      </c>
      <c r="I279" s="148">
        <f>LF!AH286</f>
        <v>0</v>
      </c>
      <c r="J279" s="148">
        <f>LF!AI286</f>
        <v>0</v>
      </c>
      <c r="K279" s="148">
        <f>LF!AK286</f>
        <v>0</v>
      </c>
      <c r="L279" s="148">
        <f>LF!AM286</f>
        <v>0</v>
      </c>
      <c r="M279" s="148">
        <f>LF!AN286</f>
        <v>0</v>
      </c>
      <c r="N279" s="148">
        <f>LF!AO286</f>
        <v>0</v>
      </c>
      <c r="O279" s="148">
        <f>LF!AP286</f>
        <v>0</v>
      </c>
      <c r="P279" s="148">
        <f>LF!AQ286</f>
        <v>0</v>
      </c>
      <c r="Q279" s="148">
        <f>COUNTIF(LF!AR286,"Yes")</f>
        <v>0</v>
      </c>
      <c r="R279" s="55"/>
      <c r="S279" s="148">
        <f>Oncho!K286</f>
        <v>0</v>
      </c>
      <c r="T279" s="148">
        <f>MAX(Oncho!AB286,Oncho!BA286)</f>
        <v>0</v>
      </c>
      <c r="U279" s="148">
        <f>MAX(Oncho!AC286,Oncho!BB286)</f>
        <v>0</v>
      </c>
      <c r="V279" s="148">
        <f>MAX(Oncho!AE286,Oncho!BD286)</f>
        <v>0</v>
      </c>
      <c r="W279" s="148">
        <f>MAX(Oncho!AF286,Oncho!BE286)</f>
        <v>0</v>
      </c>
      <c r="X279" s="148">
        <f>MAX(Oncho!AG286,Oncho!BF286)</f>
        <v>0</v>
      </c>
      <c r="Y279" s="148">
        <f>MAX(Oncho!AH286,Oncho!BG286)</f>
        <v>0</v>
      </c>
      <c r="Z279" s="148">
        <f>MAX(Oncho!AI286,Oncho!BH286)</f>
        <v>0</v>
      </c>
      <c r="AA279" s="148">
        <f>MAX(Oncho!AJ286,Oncho!BI286)</f>
        <v>0</v>
      </c>
      <c r="AB279" s="148">
        <f>MAX(COUNTIF(Oncho!AK286,"Yes"),COUNTIF(Oncho!BJ286,"Yes"))</f>
        <v>0</v>
      </c>
      <c r="AC279" s="55"/>
      <c r="AD279" s="148">
        <f>Schisto!P288</f>
        <v>0</v>
      </c>
      <c r="AE279" s="148">
        <f>Schisto!AI288</f>
        <v>0</v>
      </c>
      <c r="AF279" s="148">
        <f>Schisto!AJ288</f>
        <v>0</v>
      </c>
      <c r="AG279" s="148">
        <f>Schisto!AN288</f>
        <v>0</v>
      </c>
      <c r="AH279" s="148">
        <f>Schisto!AO288</f>
        <v>0</v>
      </c>
      <c r="AI279" s="148">
        <f>Schisto!AT288</f>
        <v>0</v>
      </c>
      <c r="AJ279" s="148">
        <f>Schisto!AU288</f>
        <v>0</v>
      </c>
      <c r="AK279" s="148">
        <f>Schisto!AV288</f>
        <v>0</v>
      </c>
      <c r="AL279" s="148">
        <f>Schisto!AW288</f>
        <v>0</v>
      </c>
      <c r="AM279" s="148">
        <f>COUNTIF(Schisto!AX288,"Yes")</f>
        <v>0</v>
      </c>
      <c r="AN279" s="55"/>
      <c r="AO279" s="148">
        <f>STH!P288</f>
        <v>0</v>
      </c>
      <c r="AP279" s="148">
        <f>MAX(STH!AK288,STH!BS288)</f>
        <v>0</v>
      </c>
      <c r="AQ279" s="148">
        <f>MAX(STH!AL288,STH!BT288)</f>
        <v>0</v>
      </c>
      <c r="AR279" s="148">
        <f>MAX(STH!AM288,STH!BU288)</f>
        <v>0</v>
      </c>
      <c r="AS279" s="148">
        <f>MAX(STH!AN288,STH!BV288)</f>
        <v>0</v>
      </c>
      <c r="AT279" s="148">
        <f>MAX(STH!AO288,STH!BW288)</f>
        <v>0</v>
      </c>
      <c r="AU279" s="148">
        <f>MAX(STH!AQ288,STH!BY288)</f>
        <v>0</v>
      </c>
      <c r="AV279" s="148">
        <f>MAX(STH!AR288,STH!BZ288)</f>
        <v>0</v>
      </c>
      <c r="AW279" s="148">
        <f>MAX(STH!AS288,STH!CA288)</f>
        <v>0</v>
      </c>
      <c r="AX279" s="148">
        <f>MAX(STH!AT288,STH!CB288)</f>
        <v>0</v>
      </c>
      <c r="AY279" s="148">
        <f>MAX(STH!AU288,STH!CC288)</f>
        <v>0</v>
      </c>
      <c r="AZ279" s="148">
        <f>MAX(STH!AV288,STH!CD288)</f>
        <v>0</v>
      </c>
      <c r="BA279" s="148">
        <f>MAX(STH!AW288,STH!CE288)</f>
        <v>0</v>
      </c>
      <c r="BB279" s="148">
        <f>MAX(STH!AX288,STH!CF288)</f>
        <v>0</v>
      </c>
      <c r="BC279" s="148">
        <f>MAX(STH!AY288,STH!CG288)</f>
        <v>0</v>
      </c>
      <c r="BD279" s="148">
        <f>MAX(STH!AZ288,STH!CH288)</f>
        <v>0</v>
      </c>
      <c r="BE279" s="148">
        <f>MAX(STH!BA288,STH!CI288)</f>
        <v>0</v>
      </c>
      <c r="BF279" s="148">
        <f>MAX(STH!BB288,STH!CJ288)</f>
        <v>0</v>
      </c>
      <c r="BG279" s="148">
        <f>MAX(COUNTIF(STH!BC288,"Yes"),COUNTIF(STH!CK288,"Yes"))</f>
        <v>0</v>
      </c>
      <c r="BH279" s="55"/>
      <c r="BI279" s="148">
        <f>Trachoma!Q291</f>
        <v>0</v>
      </c>
      <c r="BJ279" s="148">
        <f>Trachoma!AK291</f>
        <v>0</v>
      </c>
      <c r="BK279" s="148">
        <f>Trachoma!AL291</f>
        <v>0</v>
      </c>
      <c r="BL279" s="148">
        <f>Trachoma!AN291</f>
        <v>0</v>
      </c>
      <c r="BM279" s="148">
        <f>Trachoma!AO291</f>
        <v>0</v>
      </c>
      <c r="BN279" s="148">
        <f>Trachoma!AT291</f>
        <v>0</v>
      </c>
      <c r="BO279" s="148">
        <f>Trachoma!AU291</f>
        <v>0</v>
      </c>
      <c r="BP279" s="148">
        <f>Trachoma!AV291</f>
        <v>0</v>
      </c>
      <c r="BQ279" s="148">
        <f>Trachoma!AW291</f>
        <v>0</v>
      </c>
      <c r="BR279" s="148">
        <f>COUNTIF(Trachoma!AX291,"Yes")</f>
        <v>0</v>
      </c>
      <c r="BS279" s="55"/>
      <c r="BT279" s="148">
        <f t="shared" si="54"/>
        <v>0</v>
      </c>
      <c r="BU279" s="148">
        <f t="shared" si="55"/>
        <v>0</v>
      </c>
      <c r="BV279" s="148">
        <f t="shared" si="56"/>
        <v>0</v>
      </c>
      <c r="BW279" s="148">
        <f t="shared" si="57"/>
        <v>0</v>
      </c>
      <c r="BX279" s="148">
        <f t="shared" si="58"/>
        <v>0</v>
      </c>
      <c r="BY279" s="148">
        <f t="shared" si="60"/>
        <v>0</v>
      </c>
      <c r="BZ279" s="148">
        <f t="shared" si="61"/>
        <v>0</v>
      </c>
      <c r="CA279" s="148">
        <f t="shared" si="62"/>
        <v>0</v>
      </c>
      <c r="CB279" s="148">
        <f t="shared" si="63"/>
        <v>0</v>
      </c>
      <c r="CC279" s="148">
        <f t="shared" si="59"/>
        <v>0</v>
      </c>
    </row>
    <row r="280" spans="2:81" x14ac:dyDescent="0.25">
      <c r="B280" s="361">
        <f>Demography!B288</f>
        <v>0</v>
      </c>
      <c r="C280" s="361">
        <f>Demography!C288</f>
        <v>0</v>
      </c>
      <c r="D280" s="362">
        <f>Demography!D288</f>
        <v>0</v>
      </c>
      <c r="E280" s="337"/>
      <c r="F280" s="362">
        <f>LF!M287</f>
        <v>0</v>
      </c>
      <c r="G280" s="362">
        <f>LF!AE287</f>
        <v>0</v>
      </c>
      <c r="H280" s="362">
        <f>LF!AF287</f>
        <v>0</v>
      </c>
      <c r="I280" s="362">
        <f>LF!AH287</f>
        <v>0</v>
      </c>
      <c r="J280" s="362">
        <f>LF!AI287</f>
        <v>0</v>
      </c>
      <c r="K280" s="362">
        <f>LF!AK287</f>
        <v>0</v>
      </c>
      <c r="L280" s="362">
        <f>LF!AM287</f>
        <v>0</v>
      </c>
      <c r="M280" s="362">
        <f>LF!AN287</f>
        <v>0</v>
      </c>
      <c r="N280" s="362">
        <f>LF!AO287</f>
        <v>0</v>
      </c>
      <c r="O280" s="362">
        <f>LF!AP287</f>
        <v>0</v>
      </c>
      <c r="P280" s="362">
        <f>LF!AQ287</f>
        <v>0</v>
      </c>
      <c r="Q280" s="362">
        <f>COUNTIF(LF!AR287,"Yes")</f>
        <v>0</v>
      </c>
      <c r="R280" s="337"/>
      <c r="S280" s="362">
        <f>Oncho!K287</f>
        <v>0</v>
      </c>
      <c r="T280" s="362">
        <f>MAX(Oncho!AB287,Oncho!BA287)</f>
        <v>0</v>
      </c>
      <c r="U280" s="362">
        <f>MAX(Oncho!AC287,Oncho!BB287)</f>
        <v>0</v>
      </c>
      <c r="V280" s="362">
        <f>MAX(Oncho!AE287,Oncho!BD287)</f>
        <v>0</v>
      </c>
      <c r="W280" s="362">
        <f>MAX(Oncho!AF287,Oncho!BE287)</f>
        <v>0</v>
      </c>
      <c r="X280" s="362">
        <f>MAX(Oncho!AG287,Oncho!BF287)</f>
        <v>0</v>
      </c>
      <c r="Y280" s="362">
        <f>MAX(Oncho!AH287,Oncho!BG287)</f>
        <v>0</v>
      </c>
      <c r="Z280" s="362">
        <f>MAX(Oncho!AI287,Oncho!BH287)</f>
        <v>0</v>
      </c>
      <c r="AA280" s="362">
        <f>MAX(Oncho!AJ287,Oncho!BI287)</f>
        <v>0</v>
      </c>
      <c r="AB280" s="362">
        <f>MAX(COUNTIF(Oncho!AK287,"Yes"),COUNTIF(Oncho!BJ287,"Yes"))</f>
        <v>0</v>
      </c>
      <c r="AC280" s="337"/>
      <c r="AD280" s="362">
        <f>Schisto!P289</f>
        <v>0</v>
      </c>
      <c r="AE280" s="362">
        <f>Schisto!AI289</f>
        <v>0</v>
      </c>
      <c r="AF280" s="362">
        <f>Schisto!AJ289</f>
        <v>0</v>
      </c>
      <c r="AG280" s="362">
        <f>Schisto!AN289</f>
        <v>0</v>
      </c>
      <c r="AH280" s="362">
        <f>Schisto!AO289</f>
        <v>0</v>
      </c>
      <c r="AI280" s="362">
        <f>Schisto!AT289</f>
        <v>0</v>
      </c>
      <c r="AJ280" s="362">
        <f>Schisto!AU289</f>
        <v>0</v>
      </c>
      <c r="AK280" s="362">
        <f>Schisto!AV289</f>
        <v>0</v>
      </c>
      <c r="AL280" s="362">
        <f>Schisto!AW289</f>
        <v>0</v>
      </c>
      <c r="AM280" s="362">
        <f>COUNTIF(Schisto!AX289,"Yes")</f>
        <v>0</v>
      </c>
      <c r="AN280" s="337"/>
      <c r="AO280" s="362">
        <f>STH!P289</f>
        <v>0</v>
      </c>
      <c r="AP280" s="362">
        <f>MAX(STH!AK289,STH!BS289)</f>
        <v>0</v>
      </c>
      <c r="AQ280" s="362">
        <f>MAX(STH!AL289,STH!BT289)</f>
        <v>0</v>
      </c>
      <c r="AR280" s="362">
        <f>MAX(STH!AM289,STH!BU289)</f>
        <v>0</v>
      </c>
      <c r="AS280" s="362">
        <f>MAX(STH!AN289,STH!BV289)</f>
        <v>0</v>
      </c>
      <c r="AT280" s="362">
        <f>MAX(STH!AO289,STH!BW289)</f>
        <v>0</v>
      </c>
      <c r="AU280" s="362">
        <f>MAX(STH!AQ289,STH!BY289)</f>
        <v>0</v>
      </c>
      <c r="AV280" s="362">
        <f>MAX(STH!AR289,STH!BZ289)</f>
        <v>0</v>
      </c>
      <c r="AW280" s="362">
        <f>MAX(STH!AS289,STH!CA289)</f>
        <v>0</v>
      </c>
      <c r="AX280" s="362">
        <f>MAX(STH!AT289,STH!CB289)</f>
        <v>0</v>
      </c>
      <c r="AY280" s="362">
        <f>MAX(STH!AU289,STH!CC289)</f>
        <v>0</v>
      </c>
      <c r="AZ280" s="362">
        <f>MAX(STH!AV289,STH!CD289)</f>
        <v>0</v>
      </c>
      <c r="BA280" s="362">
        <f>MAX(STH!AW289,STH!CE289)</f>
        <v>0</v>
      </c>
      <c r="BB280" s="362">
        <f>MAX(STH!AX289,STH!CF289)</f>
        <v>0</v>
      </c>
      <c r="BC280" s="362">
        <f>MAX(STH!AY289,STH!CG289)</f>
        <v>0</v>
      </c>
      <c r="BD280" s="362">
        <f>MAX(STH!AZ289,STH!CH289)</f>
        <v>0</v>
      </c>
      <c r="BE280" s="362">
        <f>MAX(STH!BA289,STH!CI289)</f>
        <v>0</v>
      </c>
      <c r="BF280" s="362">
        <f>MAX(STH!BB289,STH!CJ289)</f>
        <v>0</v>
      </c>
      <c r="BG280" s="362">
        <f>MAX(COUNTIF(STH!BC289,"Yes"),COUNTIF(STH!CK289,"Yes"))</f>
        <v>0</v>
      </c>
      <c r="BH280" s="337"/>
      <c r="BI280" s="362">
        <f>Trachoma!Q292</f>
        <v>0</v>
      </c>
      <c r="BJ280" s="362">
        <f>Trachoma!AK292</f>
        <v>0</v>
      </c>
      <c r="BK280" s="362">
        <f>Trachoma!AL292</f>
        <v>0</v>
      </c>
      <c r="BL280" s="362">
        <f>Trachoma!AN292</f>
        <v>0</v>
      </c>
      <c r="BM280" s="362">
        <f>Trachoma!AO292</f>
        <v>0</v>
      </c>
      <c r="BN280" s="362">
        <f>Trachoma!AT292</f>
        <v>0</v>
      </c>
      <c r="BO280" s="362">
        <f>Trachoma!AU292</f>
        <v>0</v>
      </c>
      <c r="BP280" s="362">
        <f>Trachoma!AV292</f>
        <v>0</v>
      </c>
      <c r="BQ280" s="362">
        <f>Trachoma!AW292</f>
        <v>0</v>
      </c>
      <c r="BR280" s="362">
        <f>COUNTIF(Trachoma!AX292,"Yes")</f>
        <v>0</v>
      </c>
      <c r="BS280" s="337"/>
      <c r="BT280" s="362">
        <f t="shared" si="54"/>
        <v>0</v>
      </c>
      <c r="BU280" s="362">
        <f t="shared" si="55"/>
        <v>0</v>
      </c>
      <c r="BV280" s="362">
        <f t="shared" si="56"/>
        <v>0</v>
      </c>
      <c r="BW280" s="362">
        <f t="shared" si="57"/>
        <v>0</v>
      </c>
      <c r="BX280" s="362">
        <f t="shared" si="58"/>
        <v>0</v>
      </c>
      <c r="BY280" s="362">
        <f t="shared" si="60"/>
        <v>0</v>
      </c>
      <c r="BZ280" s="362">
        <f t="shared" si="61"/>
        <v>0</v>
      </c>
      <c r="CA280" s="362">
        <f t="shared" si="62"/>
        <v>0</v>
      </c>
      <c r="CB280" s="362">
        <f t="shared" si="63"/>
        <v>0</v>
      </c>
      <c r="CC280" s="362">
        <f t="shared" si="59"/>
        <v>0</v>
      </c>
    </row>
    <row r="281" spans="2:81" x14ac:dyDescent="0.25">
      <c r="B281" s="147">
        <f>Demography!B289</f>
        <v>0</v>
      </c>
      <c r="C281" s="147">
        <f>Demography!C289</f>
        <v>0</v>
      </c>
      <c r="D281" s="148">
        <f>Demography!D289</f>
        <v>0</v>
      </c>
      <c r="E281" s="55"/>
      <c r="F281" s="148">
        <f>LF!M288</f>
        <v>0</v>
      </c>
      <c r="G281" s="148">
        <f>LF!AE288</f>
        <v>0</v>
      </c>
      <c r="H281" s="148">
        <f>LF!AF288</f>
        <v>0</v>
      </c>
      <c r="I281" s="148">
        <f>LF!AH288</f>
        <v>0</v>
      </c>
      <c r="J281" s="148">
        <f>LF!AI288</f>
        <v>0</v>
      </c>
      <c r="K281" s="148">
        <f>LF!AK288</f>
        <v>0</v>
      </c>
      <c r="L281" s="148">
        <f>LF!AM288</f>
        <v>0</v>
      </c>
      <c r="M281" s="148">
        <f>LF!AN288</f>
        <v>0</v>
      </c>
      <c r="N281" s="148">
        <f>LF!AO288</f>
        <v>0</v>
      </c>
      <c r="O281" s="148">
        <f>LF!AP288</f>
        <v>0</v>
      </c>
      <c r="P281" s="148">
        <f>LF!AQ288</f>
        <v>0</v>
      </c>
      <c r="Q281" s="148">
        <f>COUNTIF(LF!AR288,"Yes")</f>
        <v>0</v>
      </c>
      <c r="R281" s="55"/>
      <c r="S281" s="148">
        <f>Oncho!K288</f>
        <v>0</v>
      </c>
      <c r="T281" s="148">
        <f>MAX(Oncho!AB288,Oncho!BA288)</f>
        <v>0</v>
      </c>
      <c r="U281" s="148">
        <f>MAX(Oncho!AC288,Oncho!BB288)</f>
        <v>0</v>
      </c>
      <c r="V281" s="148">
        <f>MAX(Oncho!AE288,Oncho!BD288)</f>
        <v>0</v>
      </c>
      <c r="W281" s="148">
        <f>MAX(Oncho!AF288,Oncho!BE288)</f>
        <v>0</v>
      </c>
      <c r="X281" s="148">
        <f>MAX(Oncho!AG288,Oncho!BF288)</f>
        <v>0</v>
      </c>
      <c r="Y281" s="148">
        <f>MAX(Oncho!AH288,Oncho!BG288)</f>
        <v>0</v>
      </c>
      <c r="Z281" s="148">
        <f>MAX(Oncho!AI288,Oncho!BH288)</f>
        <v>0</v>
      </c>
      <c r="AA281" s="148">
        <f>MAX(Oncho!AJ288,Oncho!BI288)</f>
        <v>0</v>
      </c>
      <c r="AB281" s="148">
        <f>MAX(COUNTIF(Oncho!AK288,"Yes"),COUNTIF(Oncho!BJ288,"Yes"))</f>
        <v>0</v>
      </c>
      <c r="AC281" s="55"/>
      <c r="AD281" s="148">
        <f>Schisto!P290</f>
        <v>0</v>
      </c>
      <c r="AE281" s="148">
        <f>Schisto!AI290</f>
        <v>0</v>
      </c>
      <c r="AF281" s="148">
        <f>Schisto!AJ290</f>
        <v>0</v>
      </c>
      <c r="AG281" s="148">
        <f>Schisto!AN290</f>
        <v>0</v>
      </c>
      <c r="AH281" s="148">
        <f>Schisto!AO290</f>
        <v>0</v>
      </c>
      <c r="AI281" s="148">
        <f>Schisto!AT290</f>
        <v>0</v>
      </c>
      <c r="AJ281" s="148">
        <f>Schisto!AU290</f>
        <v>0</v>
      </c>
      <c r="AK281" s="148">
        <f>Schisto!AV290</f>
        <v>0</v>
      </c>
      <c r="AL281" s="148">
        <f>Schisto!AW290</f>
        <v>0</v>
      </c>
      <c r="AM281" s="148">
        <f>COUNTIF(Schisto!AX290,"Yes")</f>
        <v>0</v>
      </c>
      <c r="AN281" s="55"/>
      <c r="AO281" s="148">
        <f>STH!P290</f>
        <v>0</v>
      </c>
      <c r="AP281" s="148">
        <f>MAX(STH!AK290,STH!BS290)</f>
        <v>0</v>
      </c>
      <c r="AQ281" s="148">
        <f>MAX(STH!AL290,STH!BT290)</f>
        <v>0</v>
      </c>
      <c r="AR281" s="148">
        <f>MAX(STH!AM290,STH!BU290)</f>
        <v>0</v>
      </c>
      <c r="AS281" s="148">
        <f>MAX(STH!AN290,STH!BV290)</f>
        <v>0</v>
      </c>
      <c r="AT281" s="148">
        <f>MAX(STH!AO290,STH!BW290)</f>
        <v>0</v>
      </c>
      <c r="AU281" s="148">
        <f>MAX(STH!AQ290,STH!BY290)</f>
        <v>0</v>
      </c>
      <c r="AV281" s="148">
        <f>MAX(STH!AR290,STH!BZ290)</f>
        <v>0</v>
      </c>
      <c r="AW281" s="148">
        <f>MAX(STH!AS290,STH!CA290)</f>
        <v>0</v>
      </c>
      <c r="AX281" s="148">
        <f>MAX(STH!AT290,STH!CB290)</f>
        <v>0</v>
      </c>
      <c r="AY281" s="148">
        <f>MAX(STH!AU290,STH!CC290)</f>
        <v>0</v>
      </c>
      <c r="AZ281" s="148">
        <f>MAX(STH!AV290,STH!CD290)</f>
        <v>0</v>
      </c>
      <c r="BA281" s="148">
        <f>MAX(STH!AW290,STH!CE290)</f>
        <v>0</v>
      </c>
      <c r="BB281" s="148">
        <f>MAX(STH!AX290,STH!CF290)</f>
        <v>0</v>
      </c>
      <c r="BC281" s="148">
        <f>MAX(STH!AY290,STH!CG290)</f>
        <v>0</v>
      </c>
      <c r="BD281" s="148">
        <f>MAX(STH!AZ290,STH!CH290)</f>
        <v>0</v>
      </c>
      <c r="BE281" s="148">
        <f>MAX(STH!BA290,STH!CI290)</f>
        <v>0</v>
      </c>
      <c r="BF281" s="148">
        <f>MAX(STH!BB290,STH!CJ290)</f>
        <v>0</v>
      </c>
      <c r="BG281" s="148">
        <f>MAX(COUNTIF(STH!BC290,"Yes"),COUNTIF(STH!CK290,"Yes"))</f>
        <v>0</v>
      </c>
      <c r="BH281" s="55"/>
      <c r="BI281" s="148">
        <f>Trachoma!Q293</f>
        <v>0</v>
      </c>
      <c r="BJ281" s="148">
        <f>Trachoma!AK293</f>
        <v>0</v>
      </c>
      <c r="BK281" s="148">
        <f>Trachoma!AL293</f>
        <v>0</v>
      </c>
      <c r="BL281" s="148">
        <f>Trachoma!AN293</f>
        <v>0</v>
      </c>
      <c r="BM281" s="148">
        <f>Trachoma!AO293</f>
        <v>0</v>
      </c>
      <c r="BN281" s="148">
        <f>Trachoma!AT293</f>
        <v>0</v>
      </c>
      <c r="BO281" s="148">
        <f>Trachoma!AU293</f>
        <v>0</v>
      </c>
      <c r="BP281" s="148">
        <f>Trachoma!AV293</f>
        <v>0</v>
      </c>
      <c r="BQ281" s="148">
        <f>Trachoma!AW293</f>
        <v>0</v>
      </c>
      <c r="BR281" s="148">
        <f>COUNTIF(Trachoma!AX293,"Yes")</f>
        <v>0</v>
      </c>
      <c r="BS281" s="55"/>
      <c r="BT281" s="148">
        <f t="shared" si="54"/>
        <v>0</v>
      </c>
      <c r="BU281" s="148">
        <f t="shared" si="55"/>
        <v>0</v>
      </c>
      <c r="BV281" s="148">
        <f t="shared" si="56"/>
        <v>0</v>
      </c>
      <c r="BW281" s="148">
        <f t="shared" si="57"/>
        <v>0</v>
      </c>
      <c r="BX281" s="148">
        <f t="shared" si="58"/>
        <v>0</v>
      </c>
      <c r="BY281" s="148">
        <f t="shared" si="60"/>
        <v>0</v>
      </c>
      <c r="BZ281" s="148">
        <f t="shared" si="61"/>
        <v>0</v>
      </c>
      <c r="CA281" s="148">
        <f t="shared" si="62"/>
        <v>0</v>
      </c>
      <c r="CB281" s="148">
        <f t="shared" si="63"/>
        <v>0</v>
      </c>
      <c r="CC281" s="148">
        <f t="shared" si="59"/>
        <v>0</v>
      </c>
    </row>
    <row r="282" spans="2:81" x14ac:dyDescent="0.25">
      <c r="B282" s="361">
        <f>Demography!B290</f>
        <v>0</v>
      </c>
      <c r="C282" s="361">
        <f>Demography!C290</f>
        <v>0</v>
      </c>
      <c r="D282" s="362">
        <f>Demography!D290</f>
        <v>0</v>
      </c>
      <c r="E282" s="337"/>
      <c r="F282" s="362">
        <f>LF!M289</f>
        <v>0</v>
      </c>
      <c r="G282" s="362">
        <f>LF!AE289</f>
        <v>0</v>
      </c>
      <c r="H282" s="362">
        <f>LF!AF289</f>
        <v>0</v>
      </c>
      <c r="I282" s="362">
        <f>LF!AH289</f>
        <v>0</v>
      </c>
      <c r="J282" s="362">
        <f>LF!AI289</f>
        <v>0</v>
      </c>
      <c r="K282" s="362">
        <f>LF!AK289</f>
        <v>0</v>
      </c>
      <c r="L282" s="362">
        <f>LF!AM289</f>
        <v>0</v>
      </c>
      <c r="M282" s="362">
        <f>LF!AN289</f>
        <v>0</v>
      </c>
      <c r="N282" s="362">
        <f>LF!AO289</f>
        <v>0</v>
      </c>
      <c r="O282" s="362">
        <f>LF!AP289</f>
        <v>0</v>
      </c>
      <c r="P282" s="362">
        <f>LF!AQ289</f>
        <v>0</v>
      </c>
      <c r="Q282" s="362">
        <f>COUNTIF(LF!AR289,"Yes")</f>
        <v>0</v>
      </c>
      <c r="R282" s="337"/>
      <c r="S282" s="362">
        <f>Oncho!K289</f>
        <v>0</v>
      </c>
      <c r="T282" s="362">
        <f>MAX(Oncho!AB289,Oncho!BA289)</f>
        <v>0</v>
      </c>
      <c r="U282" s="362">
        <f>MAX(Oncho!AC289,Oncho!BB289)</f>
        <v>0</v>
      </c>
      <c r="V282" s="362">
        <f>MAX(Oncho!AE289,Oncho!BD289)</f>
        <v>0</v>
      </c>
      <c r="W282" s="362">
        <f>MAX(Oncho!AF289,Oncho!BE289)</f>
        <v>0</v>
      </c>
      <c r="X282" s="362">
        <f>MAX(Oncho!AG289,Oncho!BF289)</f>
        <v>0</v>
      </c>
      <c r="Y282" s="362">
        <f>MAX(Oncho!AH289,Oncho!BG289)</f>
        <v>0</v>
      </c>
      <c r="Z282" s="362">
        <f>MAX(Oncho!AI289,Oncho!BH289)</f>
        <v>0</v>
      </c>
      <c r="AA282" s="362">
        <f>MAX(Oncho!AJ289,Oncho!BI289)</f>
        <v>0</v>
      </c>
      <c r="AB282" s="362">
        <f>MAX(COUNTIF(Oncho!AK289,"Yes"),COUNTIF(Oncho!BJ289,"Yes"))</f>
        <v>0</v>
      </c>
      <c r="AC282" s="337"/>
      <c r="AD282" s="362">
        <f>Schisto!P291</f>
        <v>0</v>
      </c>
      <c r="AE282" s="362">
        <f>Schisto!AI291</f>
        <v>0</v>
      </c>
      <c r="AF282" s="362">
        <f>Schisto!AJ291</f>
        <v>0</v>
      </c>
      <c r="AG282" s="362">
        <f>Schisto!AN291</f>
        <v>0</v>
      </c>
      <c r="AH282" s="362">
        <f>Schisto!AO291</f>
        <v>0</v>
      </c>
      <c r="AI282" s="362">
        <f>Schisto!AT291</f>
        <v>0</v>
      </c>
      <c r="AJ282" s="362">
        <f>Schisto!AU291</f>
        <v>0</v>
      </c>
      <c r="AK282" s="362">
        <f>Schisto!AV291</f>
        <v>0</v>
      </c>
      <c r="AL282" s="362">
        <f>Schisto!AW291</f>
        <v>0</v>
      </c>
      <c r="AM282" s="362">
        <f>COUNTIF(Schisto!AX291,"Yes")</f>
        <v>0</v>
      </c>
      <c r="AN282" s="337"/>
      <c r="AO282" s="362">
        <f>STH!P291</f>
        <v>0</v>
      </c>
      <c r="AP282" s="362">
        <f>MAX(STH!AK291,STH!BS291)</f>
        <v>0</v>
      </c>
      <c r="AQ282" s="362">
        <f>MAX(STH!AL291,STH!BT291)</f>
        <v>0</v>
      </c>
      <c r="AR282" s="362">
        <f>MAX(STH!AM291,STH!BU291)</f>
        <v>0</v>
      </c>
      <c r="AS282" s="362">
        <f>MAX(STH!AN291,STH!BV291)</f>
        <v>0</v>
      </c>
      <c r="AT282" s="362">
        <f>MAX(STH!AO291,STH!BW291)</f>
        <v>0</v>
      </c>
      <c r="AU282" s="362">
        <f>MAX(STH!AQ291,STH!BY291)</f>
        <v>0</v>
      </c>
      <c r="AV282" s="362">
        <f>MAX(STH!AR291,STH!BZ291)</f>
        <v>0</v>
      </c>
      <c r="AW282" s="362">
        <f>MAX(STH!AS291,STH!CA291)</f>
        <v>0</v>
      </c>
      <c r="AX282" s="362">
        <f>MAX(STH!AT291,STH!CB291)</f>
        <v>0</v>
      </c>
      <c r="AY282" s="362">
        <f>MAX(STH!AU291,STH!CC291)</f>
        <v>0</v>
      </c>
      <c r="AZ282" s="362">
        <f>MAX(STH!AV291,STH!CD291)</f>
        <v>0</v>
      </c>
      <c r="BA282" s="362">
        <f>MAX(STH!AW291,STH!CE291)</f>
        <v>0</v>
      </c>
      <c r="BB282" s="362">
        <f>MAX(STH!AX291,STH!CF291)</f>
        <v>0</v>
      </c>
      <c r="BC282" s="362">
        <f>MAX(STH!AY291,STH!CG291)</f>
        <v>0</v>
      </c>
      <c r="BD282" s="362">
        <f>MAX(STH!AZ291,STH!CH291)</f>
        <v>0</v>
      </c>
      <c r="BE282" s="362">
        <f>MAX(STH!BA291,STH!CI291)</f>
        <v>0</v>
      </c>
      <c r="BF282" s="362">
        <f>MAX(STH!BB291,STH!CJ291)</f>
        <v>0</v>
      </c>
      <c r="BG282" s="362">
        <f>MAX(COUNTIF(STH!BC291,"Yes"),COUNTIF(STH!CK291,"Yes"))</f>
        <v>0</v>
      </c>
      <c r="BH282" s="337"/>
      <c r="BI282" s="362">
        <f>Trachoma!Q294</f>
        <v>0</v>
      </c>
      <c r="BJ282" s="362">
        <f>Trachoma!AK294</f>
        <v>0</v>
      </c>
      <c r="BK282" s="362">
        <f>Trachoma!AL294</f>
        <v>0</v>
      </c>
      <c r="BL282" s="362">
        <f>Trachoma!AN294</f>
        <v>0</v>
      </c>
      <c r="BM282" s="362">
        <f>Trachoma!AO294</f>
        <v>0</v>
      </c>
      <c r="BN282" s="362">
        <f>Trachoma!AT294</f>
        <v>0</v>
      </c>
      <c r="BO282" s="362">
        <f>Trachoma!AU294</f>
        <v>0</v>
      </c>
      <c r="BP282" s="362">
        <f>Trachoma!AV294</f>
        <v>0</v>
      </c>
      <c r="BQ282" s="362">
        <f>Trachoma!AW294</f>
        <v>0</v>
      </c>
      <c r="BR282" s="362">
        <f>COUNTIF(Trachoma!AX294,"Yes")</f>
        <v>0</v>
      </c>
      <c r="BS282" s="337"/>
      <c r="BT282" s="362">
        <f t="shared" si="54"/>
        <v>0</v>
      </c>
      <c r="BU282" s="362">
        <f t="shared" si="55"/>
        <v>0</v>
      </c>
      <c r="BV282" s="362">
        <f t="shared" si="56"/>
        <v>0</v>
      </c>
      <c r="BW282" s="362">
        <f t="shared" si="57"/>
        <v>0</v>
      </c>
      <c r="BX282" s="362">
        <f t="shared" si="58"/>
        <v>0</v>
      </c>
      <c r="BY282" s="362">
        <f t="shared" si="60"/>
        <v>0</v>
      </c>
      <c r="BZ282" s="362">
        <f t="shared" si="61"/>
        <v>0</v>
      </c>
      <c r="CA282" s="362">
        <f t="shared" si="62"/>
        <v>0</v>
      </c>
      <c r="CB282" s="362">
        <f t="shared" si="63"/>
        <v>0</v>
      </c>
      <c r="CC282" s="362">
        <f t="shared" si="59"/>
        <v>0</v>
      </c>
    </row>
    <row r="283" spans="2:81" x14ac:dyDescent="0.25">
      <c r="B283" s="147">
        <f>Demography!B291</f>
        <v>0</v>
      </c>
      <c r="C283" s="147">
        <f>Demography!C291</f>
        <v>0</v>
      </c>
      <c r="D283" s="148">
        <f>Demography!D291</f>
        <v>0</v>
      </c>
      <c r="E283" s="55"/>
      <c r="F283" s="148">
        <f>LF!M290</f>
        <v>0</v>
      </c>
      <c r="G283" s="148">
        <f>LF!AE290</f>
        <v>0</v>
      </c>
      <c r="H283" s="148">
        <f>LF!AF290</f>
        <v>0</v>
      </c>
      <c r="I283" s="148">
        <f>LF!AH290</f>
        <v>0</v>
      </c>
      <c r="J283" s="148">
        <f>LF!AI290</f>
        <v>0</v>
      </c>
      <c r="K283" s="148">
        <f>LF!AK290</f>
        <v>0</v>
      </c>
      <c r="L283" s="148">
        <f>LF!AM290</f>
        <v>0</v>
      </c>
      <c r="M283" s="148">
        <f>LF!AN290</f>
        <v>0</v>
      </c>
      <c r="N283" s="148">
        <f>LF!AO290</f>
        <v>0</v>
      </c>
      <c r="O283" s="148">
        <f>LF!AP290</f>
        <v>0</v>
      </c>
      <c r="P283" s="148">
        <f>LF!AQ290</f>
        <v>0</v>
      </c>
      <c r="Q283" s="148">
        <f>COUNTIF(LF!AR290,"Yes")</f>
        <v>0</v>
      </c>
      <c r="R283" s="55"/>
      <c r="S283" s="148">
        <f>Oncho!K290</f>
        <v>0</v>
      </c>
      <c r="T283" s="148">
        <f>MAX(Oncho!AB290,Oncho!BA290)</f>
        <v>0</v>
      </c>
      <c r="U283" s="148">
        <f>MAX(Oncho!AC290,Oncho!BB290)</f>
        <v>0</v>
      </c>
      <c r="V283" s="148">
        <f>MAX(Oncho!AE290,Oncho!BD290)</f>
        <v>0</v>
      </c>
      <c r="W283" s="148">
        <f>MAX(Oncho!AF290,Oncho!BE290)</f>
        <v>0</v>
      </c>
      <c r="X283" s="148">
        <f>MAX(Oncho!AG290,Oncho!BF290)</f>
        <v>0</v>
      </c>
      <c r="Y283" s="148">
        <f>MAX(Oncho!AH290,Oncho!BG290)</f>
        <v>0</v>
      </c>
      <c r="Z283" s="148">
        <f>MAX(Oncho!AI290,Oncho!BH290)</f>
        <v>0</v>
      </c>
      <c r="AA283" s="148">
        <f>MAX(Oncho!AJ290,Oncho!BI290)</f>
        <v>0</v>
      </c>
      <c r="AB283" s="148">
        <f>MAX(COUNTIF(Oncho!AK290,"Yes"),COUNTIF(Oncho!BJ290,"Yes"))</f>
        <v>0</v>
      </c>
      <c r="AC283" s="55"/>
      <c r="AD283" s="148">
        <f>Schisto!P292</f>
        <v>0</v>
      </c>
      <c r="AE283" s="148">
        <f>Schisto!AI292</f>
        <v>0</v>
      </c>
      <c r="AF283" s="148">
        <f>Schisto!AJ292</f>
        <v>0</v>
      </c>
      <c r="AG283" s="148">
        <f>Schisto!AN292</f>
        <v>0</v>
      </c>
      <c r="AH283" s="148">
        <f>Schisto!AO292</f>
        <v>0</v>
      </c>
      <c r="AI283" s="148">
        <f>Schisto!AT292</f>
        <v>0</v>
      </c>
      <c r="AJ283" s="148">
        <f>Schisto!AU292</f>
        <v>0</v>
      </c>
      <c r="AK283" s="148">
        <f>Schisto!AV292</f>
        <v>0</v>
      </c>
      <c r="AL283" s="148">
        <f>Schisto!AW292</f>
        <v>0</v>
      </c>
      <c r="AM283" s="148">
        <f>COUNTIF(Schisto!AX292,"Yes")</f>
        <v>0</v>
      </c>
      <c r="AN283" s="55"/>
      <c r="AO283" s="148">
        <f>STH!P292</f>
        <v>0</v>
      </c>
      <c r="AP283" s="148">
        <f>MAX(STH!AK292,STH!BS292)</f>
        <v>0</v>
      </c>
      <c r="AQ283" s="148">
        <f>MAX(STH!AL292,STH!BT292)</f>
        <v>0</v>
      </c>
      <c r="AR283" s="148">
        <f>MAX(STH!AM292,STH!BU292)</f>
        <v>0</v>
      </c>
      <c r="AS283" s="148">
        <f>MAX(STH!AN292,STH!BV292)</f>
        <v>0</v>
      </c>
      <c r="AT283" s="148">
        <f>MAX(STH!AO292,STH!BW292)</f>
        <v>0</v>
      </c>
      <c r="AU283" s="148">
        <f>MAX(STH!AQ292,STH!BY292)</f>
        <v>0</v>
      </c>
      <c r="AV283" s="148">
        <f>MAX(STH!AR292,STH!BZ292)</f>
        <v>0</v>
      </c>
      <c r="AW283" s="148">
        <f>MAX(STH!AS292,STH!CA292)</f>
        <v>0</v>
      </c>
      <c r="AX283" s="148">
        <f>MAX(STH!AT292,STH!CB292)</f>
        <v>0</v>
      </c>
      <c r="AY283" s="148">
        <f>MAX(STH!AU292,STH!CC292)</f>
        <v>0</v>
      </c>
      <c r="AZ283" s="148">
        <f>MAX(STH!AV292,STH!CD292)</f>
        <v>0</v>
      </c>
      <c r="BA283" s="148">
        <f>MAX(STH!AW292,STH!CE292)</f>
        <v>0</v>
      </c>
      <c r="BB283" s="148">
        <f>MAX(STH!AX292,STH!CF292)</f>
        <v>0</v>
      </c>
      <c r="BC283" s="148">
        <f>MAX(STH!AY292,STH!CG292)</f>
        <v>0</v>
      </c>
      <c r="BD283" s="148">
        <f>MAX(STH!AZ292,STH!CH292)</f>
        <v>0</v>
      </c>
      <c r="BE283" s="148">
        <f>MAX(STH!BA292,STH!CI292)</f>
        <v>0</v>
      </c>
      <c r="BF283" s="148">
        <f>MAX(STH!BB292,STH!CJ292)</f>
        <v>0</v>
      </c>
      <c r="BG283" s="148">
        <f>MAX(COUNTIF(STH!BC292,"Yes"),COUNTIF(STH!CK292,"Yes"))</f>
        <v>0</v>
      </c>
      <c r="BH283" s="55"/>
      <c r="BI283" s="148">
        <f>Trachoma!Q295</f>
        <v>0</v>
      </c>
      <c r="BJ283" s="148">
        <f>Trachoma!AK295</f>
        <v>0</v>
      </c>
      <c r="BK283" s="148">
        <f>Trachoma!AL295</f>
        <v>0</v>
      </c>
      <c r="BL283" s="148">
        <f>Trachoma!AN295</f>
        <v>0</v>
      </c>
      <c r="BM283" s="148">
        <f>Trachoma!AO295</f>
        <v>0</v>
      </c>
      <c r="BN283" s="148">
        <f>Trachoma!AT295</f>
        <v>0</v>
      </c>
      <c r="BO283" s="148">
        <f>Trachoma!AU295</f>
        <v>0</v>
      </c>
      <c r="BP283" s="148">
        <f>Trachoma!AV295</f>
        <v>0</v>
      </c>
      <c r="BQ283" s="148">
        <f>Trachoma!AW295</f>
        <v>0</v>
      </c>
      <c r="BR283" s="148">
        <f>COUNTIF(Trachoma!AX295,"Yes")</f>
        <v>0</v>
      </c>
      <c r="BS283" s="55"/>
      <c r="BT283" s="148">
        <f t="shared" si="54"/>
        <v>0</v>
      </c>
      <c r="BU283" s="148">
        <f t="shared" si="55"/>
        <v>0</v>
      </c>
      <c r="BV283" s="148">
        <f t="shared" si="56"/>
        <v>0</v>
      </c>
      <c r="BW283" s="148">
        <f t="shared" si="57"/>
        <v>0</v>
      </c>
      <c r="BX283" s="148">
        <f t="shared" si="58"/>
        <v>0</v>
      </c>
      <c r="BY283" s="148">
        <f t="shared" si="60"/>
        <v>0</v>
      </c>
      <c r="BZ283" s="148">
        <f t="shared" si="61"/>
        <v>0</v>
      </c>
      <c r="CA283" s="148">
        <f t="shared" si="62"/>
        <v>0</v>
      </c>
      <c r="CB283" s="148">
        <f t="shared" si="63"/>
        <v>0</v>
      </c>
      <c r="CC283" s="148">
        <f t="shared" si="59"/>
        <v>0</v>
      </c>
    </row>
    <row r="284" spans="2:81" x14ac:dyDescent="0.25">
      <c r="B284" s="361">
        <f>Demography!B292</f>
        <v>0</v>
      </c>
      <c r="C284" s="361">
        <f>Demography!C292</f>
        <v>0</v>
      </c>
      <c r="D284" s="362">
        <f>Demography!D292</f>
        <v>0</v>
      </c>
      <c r="E284" s="337"/>
      <c r="F284" s="362">
        <f>LF!M291</f>
        <v>0</v>
      </c>
      <c r="G284" s="362">
        <f>LF!AE291</f>
        <v>0</v>
      </c>
      <c r="H284" s="362">
        <f>LF!AF291</f>
        <v>0</v>
      </c>
      <c r="I284" s="362">
        <f>LF!AH291</f>
        <v>0</v>
      </c>
      <c r="J284" s="362">
        <f>LF!AI291</f>
        <v>0</v>
      </c>
      <c r="K284" s="362">
        <f>LF!AK291</f>
        <v>0</v>
      </c>
      <c r="L284" s="362">
        <f>LF!AM291</f>
        <v>0</v>
      </c>
      <c r="M284" s="362">
        <f>LF!AN291</f>
        <v>0</v>
      </c>
      <c r="N284" s="362">
        <f>LF!AO291</f>
        <v>0</v>
      </c>
      <c r="O284" s="362">
        <f>LF!AP291</f>
        <v>0</v>
      </c>
      <c r="P284" s="362">
        <f>LF!AQ291</f>
        <v>0</v>
      </c>
      <c r="Q284" s="362">
        <f>COUNTIF(LF!AR291,"Yes")</f>
        <v>0</v>
      </c>
      <c r="R284" s="337"/>
      <c r="S284" s="362">
        <f>Oncho!K291</f>
        <v>0</v>
      </c>
      <c r="T284" s="362">
        <f>MAX(Oncho!AB291,Oncho!BA291)</f>
        <v>0</v>
      </c>
      <c r="U284" s="362">
        <f>MAX(Oncho!AC291,Oncho!BB291)</f>
        <v>0</v>
      </c>
      <c r="V284" s="362">
        <f>MAX(Oncho!AE291,Oncho!BD291)</f>
        <v>0</v>
      </c>
      <c r="W284" s="362">
        <f>MAX(Oncho!AF291,Oncho!BE291)</f>
        <v>0</v>
      </c>
      <c r="X284" s="362">
        <f>MAX(Oncho!AG291,Oncho!BF291)</f>
        <v>0</v>
      </c>
      <c r="Y284" s="362">
        <f>MAX(Oncho!AH291,Oncho!BG291)</f>
        <v>0</v>
      </c>
      <c r="Z284" s="362">
        <f>MAX(Oncho!AI291,Oncho!BH291)</f>
        <v>0</v>
      </c>
      <c r="AA284" s="362">
        <f>MAX(Oncho!AJ291,Oncho!BI291)</f>
        <v>0</v>
      </c>
      <c r="AB284" s="362">
        <f>MAX(COUNTIF(Oncho!AK291,"Yes"),COUNTIF(Oncho!BJ291,"Yes"))</f>
        <v>0</v>
      </c>
      <c r="AC284" s="337"/>
      <c r="AD284" s="362">
        <f>Schisto!P293</f>
        <v>0</v>
      </c>
      <c r="AE284" s="362">
        <f>Schisto!AI293</f>
        <v>0</v>
      </c>
      <c r="AF284" s="362">
        <f>Schisto!AJ293</f>
        <v>0</v>
      </c>
      <c r="AG284" s="362">
        <f>Schisto!AN293</f>
        <v>0</v>
      </c>
      <c r="AH284" s="362">
        <f>Schisto!AO293</f>
        <v>0</v>
      </c>
      <c r="AI284" s="362">
        <f>Schisto!AT293</f>
        <v>0</v>
      </c>
      <c r="AJ284" s="362">
        <f>Schisto!AU293</f>
        <v>0</v>
      </c>
      <c r="AK284" s="362">
        <f>Schisto!AV293</f>
        <v>0</v>
      </c>
      <c r="AL284" s="362">
        <f>Schisto!AW293</f>
        <v>0</v>
      </c>
      <c r="AM284" s="362">
        <f>COUNTIF(Schisto!AX293,"Yes")</f>
        <v>0</v>
      </c>
      <c r="AN284" s="337"/>
      <c r="AO284" s="362">
        <f>STH!P293</f>
        <v>0</v>
      </c>
      <c r="AP284" s="362">
        <f>MAX(STH!AK293,STH!BS293)</f>
        <v>0</v>
      </c>
      <c r="AQ284" s="362">
        <f>MAX(STH!AL293,STH!BT293)</f>
        <v>0</v>
      </c>
      <c r="AR284" s="362">
        <f>MAX(STH!AM293,STH!BU293)</f>
        <v>0</v>
      </c>
      <c r="AS284" s="362">
        <f>MAX(STH!AN293,STH!BV293)</f>
        <v>0</v>
      </c>
      <c r="AT284" s="362">
        <f>MAX(STH!AO293,STH!BW293)</f>
        <v>0</v>
      </c>
      <c r="AU284" s="362">
        <f>MAX(STH!AQ293,STH!BY293)</f>
        <v>0</v>
      </c>
      <c r="AV284" s="362">
        <f>MAX(STH!AR293,STH!BZ293)</f>
        <v>0</v>
      </c>
      <c r="AW284" s="362">
        <f>MAX(STH!AS293,STH!CA293)</f>
        <v>0</v>
      </c>
      <c r="AX284" s="362">
        <f>MAX(STH!AT293,STH!CB293)</f>
        <v>0</v>
      </c>
      <c r="AY284" s="362">
        <f>MAX(STH!AU293,STH!CC293)</f>
        <v>0</v>
      </c>
      <c r="AZ284" s="362">
        <f>MAX(STH!AV293,STH!CD293)</f>
        <v>0</v>
      </c>
      <c r="BA284" s="362">
        <f>MAX(STH!AW293,STH!CE293)</f>
        <v>0</v>
      </c>
      <c r="BB284" s="362">
        <f>MAX(STH!AX293,STH!CF293)</f>
        <v>0</v>
      </c>
      <c r="BC284" s="362">
        <f>MAX(STH!AY293,STH!CG293)</f>
        <v>0</v>
      </c>
      <c r="BD284" s="362">
        <f>MAX(STH!AZ293,STH!CH293)</f>
        <v>0</v>
      </c>
      <c r="BE284" s="362">
        <f>MAX(STH!BA293,STH!CI293)</f>
        <v>0</v>
      </c>
      <c r="BF284" s="362">
        <f>MAX(STH!BB293,STH!CJ293)</f>
        <v>0</v>
      </c>
      <c r="BG284" s="362">
        <f>MAX(COUNTIF(STH!BC293,"Yes"),COUNTIF(STH!CK293,"Yes"))</f>
        <v>0</v>
      </c>
      <c r="BH284" s="337"/>
      <c r="BI284" s="362">
        <f>Trachoma!Q296</f>
        <v>0</v>
      </c>
      <c r="BJ284" s="362">
        <f>Trachoma!AK296</f>
        <v>0</v>
      </c>
      <c r="BK284" s="362">
        <f>Trachoma!AL296</f>
        <v>0</v>
      </c>
      <c r="BL284" s="362">
        <f>Trachoma!AN296</f>
        <v>0</v>
      </c>
      <c r="BM284" s="362">
        <f>Trachoma!AO296</f>
        <v>0</v>
      </c>
      <c r="BN284" s="362">
        <f>Trachoma!AT296</f>
        <v>0</v>
      </c>
      <c r="BO284" s="362">
        <f>Trachoma!AU296</f>
        <v>0</v>
      </c>
      <c r="BP284" s="362">
        <f>Trachoma!AV296</f>
        <v>0</v>
      </c>
      <c r="BQ284" s="362">
        <f>Trachoma!AW296</f>
        <v>0</v>
      </c>
      <c r="BR284" s="362">
        <f>COUNTIF(Trachoma!AX296,"Yes")</f>
        <v>0</v>
      </c>
      <c r="BS284" s="337"/>
      <c r="BT284" s="362">
        <f t="shared" si="54"/>
        <v>0</v>
      </c>
      <c r="BU284" s="362">
        <f t="shared" si="55"/>
        <v>0</v>
      </c>
      <c r="BV284" s="362">
        <f t="shared" si="56"/>
        <v>0</v>
      </c>
      <c r="BW284" s="362">
        <f t="shared" si="57"/>
        <v>0</v>
      </c>
      <c r="BX284" s="362">
        <f t="shared" si="58"/>
        <v>0</v>
      </c>
      <c r="BY284" s="362">
        <f t="shared" si="60"/>
        <v>0</v>
      </c>
      <c r="BZ284" s="362">
        <f t="shared" si="61"/>
        <v>0</v>
      </c>
      <c r="CA284" s="362">
        <f t="shared" si="62"/>
        <v>0</v>
      </c>
      <c r="CB284" s="362">
        <f t="shared" si="63"/>
        <v>0</v>
      </c>
      <c r="CC284" s="362">
        <f t="shared" si="59"/>
        <v>0</v>
      </c>
    </row>
    <row r="285" spans="2:81" x14ac:dyDescent="0.25">
      <c r="B285" s="147">
        <f>Demography!B293</f>
        <v>0</v>
      </c>
      <c r="C285" s="147">
        <f>Demography!C293</f>
        <v>0</v>
      </c>
      <c r="D285" s="148">
        <f>Demography!D293</f>
        <v>0</v>
      </c>
      <c r="E285" s="55"/>
      <c r="F285" s="148">
        <f>LF!M292</f>
        <v>0</v>
      </c>
      <c r="G285" s="148">
        <f>LF!AE292</f>
        <v>0</v>
      </c>
      <c r="H285" s="148">
        <f>LF!AF292</f>
        <v>0</v>
      </c>
      <c r="I285" s="148">
        <f>LF!AH292</f>
        <v>0</v>
      </c>
      <c r="J285" s="148">
        <f>LF!AI292</f>
        <v>0</v>
      </c>
      <c r="K285" s="148">
        <f>LF!AK292</f>
        <v>0</v>
      </c>
      <c r="L285" s="148">
        <f>LF!AM292</f>
        <v>0</v>
      </c>
      <c r="M285" s="148">
        <f>LF!AN292</f>
        <v>0</v>
      </c>
      <c r="N285" s="148">
        <f>LF!AO292</f>
        <v>0</v>
      </c>
      <c r="O285" s="148">
        <f>LF!AP292</f>
        <v>0</v>
      </c>
      <c r="P285" s="148">
        <f>LF!AQ292</f>
        <v>0</v>
      </c>
      <c r="Q285" s="148">
        <f>COUNTIF(LF!AR292,"Yes")</f>
        <v>0</v>
      </c>
      <c r="R285" s="55"/>
      <c r="S285" s="148">
        <f>Oncho!K292</f>
        <v>0</v>
      </c>
      <c r="T285" s="148">
        <f>MAX(Oncho!AB292,Oncho!BA292)</f>
        <v>0</v>
      </c>
      <c r="U285" s="148">
        <f>MAX(Oncho!AC292,Oncho!BB292)</f>
        <v>0</v>
      </c>
      <c r="V285" s="148">
        <f>MAX(Oncho!AE292,Oncho!BD292)</f>
        <v>0</v>
      </c>
      <c r="W285" s="148">
        <f>MAX(Oncho!AF292,Oncho!BE292)</f>
        <v>0</v>
      </c>
      <c r="X285" s="148">
        <f>MAX(Oncho!AG292,Oncho!BF292)</f>
        <v>0</v>
      </c>
      <c r="Y285" s="148">
        <f>MAX(Oncho!AH292,Oncho!BG292)</f>
        <v>0</v>
      </c>
      <c r="Z285" s="148">
        <f>MAX(Oncho!AI292,Oncho!BH292)</f>
        <v>0</v>
      </c>
      <c r="AA285" s="148">
        <f>MAX(Oncho!AJ292,Oncho!BI292)</f>
        <v>0</v>
      </c>
      <c r="AB285" s="148">
        <f>MAX(COUNTIF(Oncho!AK292,"Yes"),COUNTIF(Oncho!BJ292,"Yes"))</f>
        <v>0</v>
      </c>
      <c r="AC285" s="55"/>
      <c r="AD285" s="148">
        <f>Schisto!P294</f>
        <v>0</v>
      </c>
      <c r="AE285" s="148">
        <f>Schisto!AI294</f>
        <v>0</v>
      </c>
      <c r="AF285" s="148">
        <f>Schisto!AJ294</f>
        <v>0</v>
      </c>
      <c r="AG285" s="148">
        <f>Schisto!AN294</f>
        <v>0</v>
      </c>
      <c r="AH285" s="148">
        <f>Schisto!AO294</f>
        <v>0</v>
      </c>
      <c r="AI285" s="148">
        <f>Schisto!AT294</f>
        <v>0</v>
      </c>
      <c r="AJ285" s="148">
        <f>Schisto!AU294</f>
        <v>0</v>
      </c>
      <c r="AK285" s="148">
        <f>Schisto!AV294</f>
        <v>0</v>
      </c>
      <c r="AL285" s="148">
        <f>Schisto!AW294</f>
        <v>0</v>
      </c>
      <c r="AM285" s="148">
        <f>COUNTIF(Schisto!AX294,"Yes")</f>
        <v>0</v>
      </c>
      <c r="AN285" s="55"/>
      <c r="AO285" s="148">
        <f>STH!P294</f>
        <v>0</v>
      </c>
      <c r="AP285" s="148">
        <f>MAX(STH!AK294,STH!BS294)</f>
        <v>0</v>
      </c>
      <c r="AQ285" s="148">
        <f>MAX(STH!AL294,STH!BT294)</f>
        <v>0</v>
      </c>
      <c r="AR285" s="148">
        <f>MAX(STH!AM294,STH!BU294)</f>
        <v>0</v>
      </c>
      <c r="AS285" s="148">
        <f>MAX(STH!AN294,STH!BV294)</f>
        <v>0</v>
      </c>
      <c r="AT285" s="148">
        <f>MAX(STH!AO294,STH!BW294)</f>
        <v>0</v>
      </c>
      <c r="AU285" s="148">
        <f>MAX(STH!AQ294,STH!BY294)</f>
        <v>0</v>
      </c>
      <c r="AV285" s="148">
        <f>MAX(STH!AR294,STH!BZ294)</f>
        <v>0</v>
      </c>
      <c r="AW285" s="148">
        <f>MAX(STH!AS294,STH!CA294)</f>
        <v>0</v>
      </c>
      <c r="AX285" s="148">
        <f>MAX(STH!AT294,STH!CB294)</f>
        <v>0</v>
      </c>
      <c r="AY285" s="148">
        <f>MAX(STH!AU294,STH!CC294)</f>
        <v>0</v>
      </c>
      <c r="AZ285" s="148">
        <f>MAX(STH!AV294,STH!CD294)</f>
        <v>0</v>
      </c>
      <c r="BA285" s="148">
        <f>MAX(STH!AW294,STH!CE294)</f>
        <v>0</v>
      </c>
      <c r="BB285" s="148">
        <f>MAX(STH!AX294,STH!CF294)</f>
        <v>0</v>
      </c>
      <c r="BC285" s="148">
        <f>MAX(STH!AY294,STH!CG294)</f>
        <v>0</v>
      </c>
      <c r="BD285" s="148">
        <f>MAX(STH!AZ294,STH!CH294)</f>
        <v>0</v>
      </c>
      <c r="BE285" s="148">
        <f>MAX(STH!BA294,STH!CI294)</f>
        <v>0</v>
      </c>
      <c r="BF285" s="148">
        <f>MAX(STH!BB294,STH!CJ294)</f>
        <v>0</v>
      </c>
      <c r="BG285" s="148">
        <f>MAX(COUNTIF(STH!BC294,"Yes"),COUNTIF(STH!CK294,"Yes"))</f>
        <v>0</v>
      </c>
      <c r="BH285" s="55"/>
      <c r="BI285" s="148">
        <f>Trachoma!Q297</f>
        <v>0</v>
      </c>
      <c r="BJ285" s="148">
        <f>Trachoma!AK297</f>
        <v>0</v>
      </c>
      <c r="BK285" s="148">
        <f>Trachoma!AL297</f>
        <v>0</v>
      </c>
      <c r="BL285" s="148">
        <f>Trachoma!AN297</f>
        <v>0</v>
      </c>
      <c r="BM285" s="148">
        <f>Trachoma!AO297</f>
        <v>0</v>
      </c>
      <c r="BN285" s="148">
        <f>Trachoma!AT297</f>
        <v>0</v>
      </c>
      <c r="BO285" s="148">
        <f>Trachoma!AU297</f>
        <v>0</v>
      </c>
      <c r="BP285" s="148">
        <f>Trachoma!AV297</f>
        <v>0</v>
      </c>
      <c r="BQ285" s="148">
        <f>Trachoma!AW297</f>
        <v>0</v>
      </c>
      <c r="BR285" s="148">
        <f>COUNTIF(Trachoma!AX297,"Yes")</f>
        <v>0</v>
      </c>
      <c r="BS285" s="55"/>
      <c r="BT285" s="148">
        <f t="shared" si="54"/>
        <v>0</v>
      </c>
      <c r="BU285" s="148">
        <f t="shared" si="55"/>
        <v>0</v>
      </c>
      <c r="BV285" s="148">
        <f t="shared" si="56"/>
        <v>0</v>
      </c>
      <c r="BW285" s="148">
        <f t="shared" si="57"/>
        <v>0</v>
      </c>
      <c r="BX285" s="148">
        <f t="shared" si="58"/>
        <v>0</v>
      </c>
      <c r="BY285" s="148">
        <f t="shared" si="60"/>
        <v>0</v>
      </c>
      <c r="BZ285" s="148">
        <f t="shared" si="61"/>
        <v>0</v>
      </c>
      <c r="CA285" s="148">
        <f t="shared" si="62"/>
        <v>0</v>
      </c>
      <c r="CB285" s="148">
        <f t="shared" si="63"/>
        <v>0</v>
      </c>
      <c r="CC285" s="148">
        <f t="shared" si="59"/>
        <v>0</v>
      </c>
    </row>
    <row r="286" spans="2:81" x14ac:dyDescent="0.25">
      <c r="B286" s="361">
        <f>Demography!B294</f>
        <v>0</v>
      </c>
      <c r="C286" s="361">
        <f>Demography!C294</f>
        <v>0</v>
      </c>
      <c r="D286" s="362">
        <f>Demography!D294</f>
        <v>0</v>
      </c>
      <c r="E286" s="337"/>
      <c r="F286" s="362">
        <f>LF!M293</f>
        <v>0</v>
      </c>
      <c r="G286" s="362">
        <f>LF!AE293</f>
        <v>0</v>
      </c>
      <c r="H286" s="362">
        <f>LF!AF293</f>
        <v>0</v>
      </c>
      <c r="I286" s="362">
        <f>LF!AH293</f>
        <v>0</v>
      </c>
      <c r="J286" s="362">
        <f>LF!AI293</f>
        <v>0</v>
      </c>
      <c r="K286" s="362">
        <f>LF!AK293</f>
        <v>0</v>
      </c>
      <c r="L286" s="362">
        <f>LF!AM293</f>
        <v>0</v>
      </c>
      <c r="M286" s="362">
        <f>LF!AN293</f>
        <v>0</v>
      </c>
      <c r="N286" s="362">
        <f>LF!AO293</f>
        <v>0</v>
      </c>
      <c r="O286" s="362">
        <f>LF!AP293</f>
        <v>0</v>
      </c>
      <c r="P286" s="362">
        <f>LF!AQ293</f>
        <v>0</v>
      </c>
      <c r="Q286" s="362">
        <f>COUNTIF(LF!AR293,"Yes")</f>
        <v>0</v>
      </c>
      <c r="R286" s="337"/>
      <c r="S286" s="362">
        <f>Oncho!K293</f>
        <v>0</v>
      </c>
      <c r="T286" s="362">
        <f>MAX(Oncho!AB293,Oncho!BA293)</f>
        <v>0</v>
      </c>
      <c r="U286" s="362">
        <f>MAX(Oncho!AC293,Oncho!BB293)</f>
        <v>0</v>
      </c>
      <c r="V286" s="362">
        <f>MAX(Oncho!AE293,Oncho!BD293)</f>
        <v>0</v>
      </c>
      <c r="W286" s="362">
        <f>MAX(Oncho!AF293,Oncho!BE293)</f>
        <v>0</v>
      </c>
      <c r="X286" s="362">
        <f>MAX(Oncho!AG293,Oncho!BF293)</f>
        <v>0</v>
      </c>
      <c r="Y286" s="362">
        <f>MAX(Oncho!AH293,Oncho!BG293)</f>
        <v>0</v>
      </c>
      <c r="Z286" s="362">
        <f>MAX(Oncho!AI293,Oncho!BH293)</f>
        <v>0</v>
      </c>
      <c r="AA286" s="362">
        <f>MAX(Oncho!AJ293,Oncho!BI293)</f>
        <v>0</v>
      </c>
      <c r="AB286" s="362">
        <f>MAX(COUNTIF(Oncho!AK293,"Yes"),COUNTIF(Oncho!BJ293,"Yes"))</f>
        <v>0</v>
      </c>
      <c r="AC286" s="337"/>
      <c r="AD286" s="362">
        <f>Schisto!P295</f>
        <v>0</v>
      </c>
      <c r="AE286" s="362">
        <f>Schisto!AI295</f>
        <v>0</v>
      </c>
      <c r="AF286" s="362">
        <f>Schisto!AJ295</f>
        <v>0</v>
      </c>
      <c r="AG286" s="362">
        <f>Schisto!AN295</f>
        <v>0</v>
      </c>
      <c r="AH286" s="362">
        <f>Schisto!AO295</f>
        <v>0</v>
      </c>
      <c r="AI286" s="362">
        <f>Schisto!AT295</f>
        <v>0</v>
      </c>
      <c r="AJ286" s="362">
        <f>Schisto!AU295</f>
        <v>0</v>
      </c>
      <c r="AK286" s="362">
        <f>Schisto!AV295</f>
        <v>0</v>
      </c>
      <c r="AL286" s="362">
        <f>Schisto!AW295</f>
        <v>0</v>
      </c>
      <c r="AM286" s="362">
        <f>COUNTIF(Schisto!AX295,"Yes")</f>
        <v>0</v>
      </c>
      <c r="AN286" s="337"/>
      <c r="AO286" s="362">
        <f>STH!P295</f>
        <v>0</v>
      </c>
      <c r="AP286" s="362">
        <f>MAX(STH!AK295,STH!BS295)</f>
        <v>0</v>
      </c>
      <c r="AQ286" s="362">
        <f>MAX(STH!AL295,STH!BT295)</f>
        <v>0</v>
      </c>
      <c r="AR286" s="362">
        <f>MAX(STH!AM295,STH!BU295)</f>
        <v>0</v>
      </c>
      <c r="AS286" s="362">
        <f>MAX(STH!AN295,STH!BV295)</f>
        <v>0</v>
      </c>
      <c r="AT286" s="362">
        <f>MAX(STH!AO295,STH!BW295)</f>
        <v>0</v>
      </c>
      <c r="AU286" s="362">
        <f>MAX(STH!AQ295,STH!BY295)</f>
        <v>0</v>
      </c>
      <c r="AV286" s="362">
        <f>MAX(STH!AR295,STH!BZ295)</f>
        <v>0</v>
      </c>
      <c r="AW286" s="362">
        <f>MAX(STH!AS295,STH!CA295)</f>
        <v>0</v>
      </c>
      <c r="AX286" s="362">
        <f>MAX(STH!AT295,STH!CB295)</f>
        <v>0</v>
      </c>
      <c r="AY286" s="362">
        <f>MAX(STH!AU295,STH!CC295)</f>
        <v>0</v>
      </c>
      <c r="AZ286" s="362">
        <f>MAX(STH!AV295,STH!CD295)</f>
        <v>0</v>
      </c>
      <c r="BA286" s="362">
        <f>MAX(STH!AW295,STH!CE295)</f>
        <v>0</v>
      </c>
      <c r="BB286" s="362">
        <f>MAX(STH!AX295,STH!CF295)</f>
        <v>0</v>
      </c>
      <c r="BC286" s="362">
        <f>MAX(STH!AY295,STH!CG295)</f>
        <v>0</v>
      </c>
      <c r="BD286" s="362">
        <f>MAX(STH!AZ295,STH!CH295)</f>
        <v>0</v>
      </c>
      <c r="BE286" s="362">
        <f>MAX(STH!BA295,STH!CI295)</f>
        <v>0</v>
      </c>
      <c r="BF286" s="362">
        <f>MAX(STH!BB295,STH!CJ295)</f>
        <v>0</v>
      </c>
      <c r="BG286" s="362">
        <f>MAX(COUNTIF(STH!BC295,"Yes"),COUNTIF(STH!CK295,"Yes"))</f>
        <v>0</v>
      </c>
      <c r="BH286" s="337"/>
      <c r="BI286" s="362">
        <f>Trachoma!Q298</f>
        <v>0</v>
      </c>
      <c r="BJ286" s="362">
        <f>Trachoma!AK298</f>
        <v>0</v>
      </c>
      <c r="BK286" s="362">
        <f>Trachoma!AL298</f>
        <v>0</v>
      </c>
      <c r="BL286" s="362">
        <f>Trachoma!AN298</f>
        <v>0</v>
      </c>
      <c r="BM286" s="362">
        <f>Trachoma!AO298</f>
        <v>0</v>
      </c>
      <c r="BN286" s="362">
        <f>Trachoma!AT298</f>
        <v>0</v>
      </c>
      <c r="BO286" s="362">
        <f>Trachoma!AU298</f>
        <v>0</v>
      </c>
      <c r="BP286" s="362">
        <f>Trachoma!AV298</f>
        <v>0</v>
      </c>
      <c r="BQ286" s="362">
        <f>Trachoma!AW298</f>
        <v>0</v>
      </c>
      <c r="BR286" s="362">
        <f>COUNTIF(Trachoma!AX298,"Yes")</f>
        <v>0</v>
      </c>
      <c r="BS286" s="337"/>
      <c r="BT286" s="362">
        <f t="shared" si="54"/>
        <v>0</v>
      </c>
      <c r="BU286" s="362">
        <f t="shared" si="55"/>
        <v>0</v>
      </c>
      <c r="BV286" s="362">
        <f t="shared" si="56"/>
        <v>0</v>
      </c>
      <c r="BW286" s="362">
        <f t="shared" si="57"/>
        <v>0</v>
      </c>
      <c r="BX286" s="362">
        <f t="shared" si="58"/>
        <v>0</v>
      </c>
      <c r="BY286" s="362">
        <f t="shared" si="60"/>
        <v>0</v>
      </c>
      <c r="BZ286" s="362">
        <f t="shared" si="61"/>
        <v>0</v>
      </c>
      <c r="CA286" s="362">
        <f t="shared" si="62"/>
        <v>0</v>
      </c>
      <c r="CB286" s="362">
        <f t="shared" si="63"/>
        <v>0</v>
      </c>
      <c r="CC286" s="362">
        <f t="shared" si="59"/>
        <v>0</v>
      </c>
    </row>
    <row r="287" spans="2:81" x14ac:dyDescent="0.25">
      <c r="B287" s="147">
        <f>Demography!B295</f>
        <v>0</v>
      </c>
      <c r="C287" s="147">
        <f>Demography!C295</f>
        <v>0</v>
      </c>
      <c r="D287" s="148">
        <f>Demography!D295</f>
        <v>0</v>
      </c>
      <c r="E287" s="55"/>
      <c r="F287" s="148">
        <f>LF!M294</f>
        <v>0</v>
      </c>
      <c r="G287" s="148">
        <f>LF!AE294</f>
        <v>0</v>
      </c>
      <c r="H287" s="148">
        <f>LF!AF294</f>
        <v>0</v>
      </c>
      <c r="I287" s="148">
        <f>LF!AH294</f>
        <v>0</v>
      </c>
      <c r="J287" s="148">
        <f>LF!AI294</f>
        <v>0</v>
      </c>
      <c r="K287" s="148">
        <f>LF!AK294</f>
        <v>0</v>
      </c>
      <c r="L287" s="148">
        <f>LF!AM294</f>
        <v>0</v>
      </c>
      <c r="M287" s="148">
        <f>LF!AN294</f>
        <v>0</v>
      </c>
      <c r="N287" s="148">
        <f>LF!AO294</f>
        <v>0</v>
      </c>
      <c r="O287" s="148">
        <f>LF!AP294</f>
        <v>0</v>
      </c>
      <c r="P287" s="148">
        <f>LF!AQ294</f>
        <v>0</v>
      </c>
      <c r="Q287" s="148">
        <f>COUNTIF(LF!AR294,"Yes")</f>
        <v>0</v>
      </c>
      <c r="R287" s="55"/>
      <c r="S287" s="148">
        <f>Oncho!K294</f>
        <v>0</v>
      </c>
      <c r="T287" s="148">
        <f>MAX(Oncho!AB294,Oncho!BA294)</f>
        <v>0</v>
      </c>
      <c r="U287" s="148">
        <f>MAX(Oncho!AC294,Oncho!BB294)</f>
        <v>0</v>
      </c>
      <c r="V287" s="148">
        <f>MAX(Oncho!AE294,Oncho!BD294)</f>
        <v>0</v>
      </c>
      <c r="W287" s="148">
        <f>MAX(Oncho!AF294,Oncho!BE294)</f>
        <v>0</v>
      </c>
      <c r="X287" s="148">
        <f>MAX(Oncho!AG294,Oncho!BF294)</f>
        <v>0</v>
      </c>
      <c r="Y287" s="148">
        <f>MAX(Oncho!AH294,Oncho!BG294)</f>
        <v>0</v>
      </c>
      <c r="Z287" s="148">
        <f>MAX(Oncho!AI294,Oncho!BH294)</f>
        <v>0</v>
      </c>
      <c r="AA287" s="148">
        <f>MAX(Oncho!AJ294,Oncho!BI294)</f>
        <v>0</v>
      </c>
      <c r="AB287" s="148">
        <f>MAX(COUNTIF(Oncho!AK294,"Yes"),COUNTIF(Oncho!BJ294,"Yes"))</f>
        <v>0</v>
      </c>
      <c r="AC287" s="55"/>
      <c r="AD287" s="148">
        <f>Schisto!P296</f>
        <v>0</v>
      </c>
      <c r="AE287" s="148">
        <f>Schisto!AI296</f>
        <v>0</v>
      </c>
      <c r="AF287" s="148">
        <f>Schisto!AJ296</f>
        <v>0</v>
      </c>
      <c r="AG287" s="148">
        <f>Schisto!AN296</f>
        <v>0</v>
      </c>
      <c r="AH287" s="148">
        <f>Schisto!AO296</f>
        <v>0</v>
      </c>
      <c r="AI287" s="148">
        <f>Schisto!AT296</f>
        <v>0</v>
      </c>
      <c r="AJ287" s="148">
        <f>Schisto!AU296</f>
        <v>0</v>
      </c>
      <c r="AK287" s="148">
        <f>Schisto!AV296</f>
        <v>0</v>
      </c>
      <c r="AL287" s="148">
        <f>Schisto!AW296</f>
        <v>0</v>
      </c>
      <c r="AM287" s="148">
        <f>COUNTIF(Schisto!AX296,"Yes")</f>
        <v>0</v>
      </c>
      <c r="AN287" s="55"/>
      <c r="AO287" s="148">
        <f>STH!P296</f>
        <v>0</v>
      </c>
      <c r="AP287" s="148">
        <f>MAX(STH!AK296,STH!BS296)</f>
        <v>0</v>
      </c>
      <c r="AQ287" s="148">
        <f>MAX(STH!AL296,STH!BT296)</f>
        <v>0</v>
      </c>
      <c r="AR287" s="148">
        <f>MAX(STH!AM296,STH!BU296)</f>
        <v>0</v>
      </c>
      <c r="AS287" s="148">
        <f>MAX(STH!AN296,STH!BV296)</f>
        <v>0</v>
      </c>
      <c r="AT287" s="148">
        <f>MAX(STH!AO296,STH!BW296)</f>
        <v>0</v>
      </c>
      <c r="AU287" s="148">
        <f>MAX(STH!AQ296,STH!BY296)</f>
        <v>0</v>
      </c>
      <c r="AV287" s="148">
        <f>MAX(STH!AR296,STH!BZ296)</f>
        <v>0</v>
      </c>
      <c r="AW287" s="148">
        <f>MAX(STH!AS296,STH!CA296)</f>
        <v>0</v>
      </c>
      <c r="AX287" s="148">
        <f>MAX(STH!AT296,STH!CB296)</f>
        <v>0</v>
      </c>
      <c r="AY287" s="148">
        <f>MAX(STH!AU296,STH!CC296)</f>
        <v>0</v>
      </c>
      <c r="AZ287" s="148">
        <f>MAX(STH!AV296,STH!CD296)</f>
        <v>0</v>
      </c>
      <c r="BA287" s="148">
        <f>MAX(STH!AW296,STH!CE296)</f>
        <v>0</v>
      </c>
      <c r="BB287" s="148">
        <f>MAX(STH!AX296,STH!CF296)</f>
        <v>0</v>
      </c>
      <c r="BC287" s="148">
        <f>MAX(STH!AY296,STH!CG296)</f>
        <v>0</v>
      </c>
      <c r="BD287" s="148">
        <f>MAX(STH!AZ296,STH!CH296)</f>
        <v>0</v>
      </c>
      <c r="BE287" s="148">
        <f>MAX(STH!BA296,STH!CI296)</f>
        <v>0</v>
      </c>
      <c r="BF287" s="148">
        <f>MAX(STH!BB296,STH!CJ296)</f>
        <v>0</v>
      </c>
      <c r="BG287" s="148">
        <f>MAX(COUNTIF(STH!BC296,"Yes"),COUNTIF(STH!CK296,"Yes"))</f>
        <v>0</v>
      </c>
      <c r="BH287" s="55"/>
      <c r="BI287" s="148">
        <f>Trachoma!Q299</f>
        <v>0</v>
      </c>
      <c r="BJ287" s="148">
        <f>Trachoma!AK299</f>
        <v>0</v>
      </c>
      <c r="BK287" s="148">
        <f>Trachoma!AL299</f>
        <v>0</v>
      </c>
      <c r="BL287" s="148">
        <f>Trachoma!AN299</f>
        <v>0</v>
      </c>
      <c r="BM287" s="148">
        <f>Trachoma!AO299</f>
        <v>0</v>
      </c>
      <c r="BN287" s="148">
        <f>Trachoma!AT299</f>
        <v>0</v>
      </c>
      <c r="BO287" s="148">
        <f>Trachoma!AU299</f>
        <v>0</v>
      </c>
      <c r="BP287" s="148">
        <f>Trachoma!AV299</f>
        <v>0</v>
      </c>
      <c r="BQ287" s="148">
        <f>Trachoma!AW299</f>
        <v>0</v>
      </c>
      <c r="BR287" s="148">
        <f>COUNTIF(Trachoma!AX299,"Yes")</f>
        <v>0</v>
      </c>
      <c r="BS287" s="55"/>
      <c r="BT287" s="148">
        <f t="shared" si="54"/>
        <v>0</v>
      </c>
      <c r="BU287" s="148">
        <f t="shared" si="55"/>
        <v>0</v>
      </c>
      <c r="BV287" s="148">
        <f t="shared" si="56"/>
        <v>0</v>
      </c>
      <c r="BW287" s="148">
        <f t="shared" si="57"/>
        <v>0</v>
      </c>
      <c r="BX287" s="148">
        <f t="shared" si="58"/>
        <v>0</v>
      </c>
      <c r="BY287" s="148">
        <f t="shared" si="60"/>
        <v>0</v>
      </c>
      <c r="BZ287" s="148">
        <f t="shared" si="61"/>
        <v>0</v>
      </c>
      <c r="CA287" s="148">
        <f t="shared" si="62"/>
        <v>0</v>
      </c>
      <c r="CB287" s="148">
        <f t="shared" si="63"/>
        <v>0</v>
      </c>
      <c r="CC287" s="148">
        <f t="shared" si="59"/>
        <v>0</v>
      </c>
    </row>
    <row r="288" spans="2:81" x14ac:dyDescent="0.25">
      <c r="B288" s="361">
        <f>Demography!B296</f>
        <v>0</v>
      </c>
      <c r="C288" s="361">
        <f>Demography!C296</f>
        <v>0</v>
      </c>
      <c r="D288" s="362">
        <f>Demography!D296</f>
        <v>0</v>
      </c>
      <c r="E288" s="337"/>
      <c r="F288" s="362">
        <f>LF!M295</f>
        <v>0</v>
      </c>
      <c r="G288" s="362">
        <f>LF!AE295</f>
        <v>0</v>
      </c>
      <c r="H288" s="362">
        <f>LF!AF295</f>
        <v>0</v>
      </c>
      <c r="I288" s="362">
        <f>LF!AH295</f>
        <v>0</v>
      </c>
      <c r="J288" s="362">
        <f>LF!AI295</f>
        <v>0</v>
      </c>
      <c r="K288" s="362">
        <f>LF!AK295</f>
        <v>0</v>
      </c>
      <c r="L288" s="362">
        <f>LF!AM295</f>
        <v>0</v>
      </c>
      <c r="M288" s="362">
        <f>LF!AN295</f>
        <v>0</v>
      </c>
      <c r="N288" s="362">
        <f>LF!AO295</f>
        <v>0</v>
      </c>
      <c r="O288" s="362">
        <f>LF!AP295</f>
        <v>0</v>
      </c>
      <c r="P288" s="362">
        <f>LF!AQ295</f>
        <v>0</v>
      </c>
      <c r="Q288" s="362">
        <f>COUNTIF(LF!AR295,"Yes")</f>
        <v>0</v>
      </c>
      <c r="R288" s="337"/>
      <c r="S288" s="362">
        <f>Oncho!K295</f>
        <v>0</v>
      </c>
      <c r="T288" s="362">
        <f>MAX(Oncho!AB295,Oncho!BA295)</f>
        <v>0</v>
      </c>
      <c r="U288" s="362">
        <f>MAX(Oncho!AC295,Oncho!BB295)</f>
        <v>0</v>
      </c>
      <c r="V288" s="362">
        <f>MAX(Oncho!AE295,Oncho!BD295)</f>
        <v>0</v>
      </c>
      <c r="W288" s="362">
        <f>MAX(Oncho!AF295,Oncho!BE295)</f>
        <v>0</v>
      </c>
      <c r="X288" s="362">
        <f>MAX(Oncho!AG295,Oncho!BF295)</f>
        <v>0</v>
      </c>
      <c r="Y288" s="362">
        <f>MAX(Oncho!AH295,Oncho!BG295)</f>
        <v>0</v>
      </c>
      <c r="Z288" s="362">
        <f>MAX(Oncho!AI295,Oncho!BH295)</f>
        <v>0</v>
      </c>
      <c r="AA288" s="362">
        <f>MAX(Oncho!AJ295,Oncho!BI295)</f>
        <v>0</v>
      </c>
      <c r="AB288" s="362">
        <f>MAX(COUNTIF(Oncho!AK295,"Yes"),COUNTIF(Oncho!BJ295,"Yes"))</f>
        <v>0</v>
      </c>
      <c r="AC288" s="337"/>
      <c r="AD288" s="362">
        <f>Schisto!P297</f>
        <v>0</v>
      </c>
      <c r="AE288" s="362">
        <f>Schisto!AI297</f>
        <v>0</v>
      </c>
      <c r="AF288" s="362">
        <f>Schisto!AJ297</f>
        <v>0</v>
      </c>
      <c r="AG288" s="362">
        <f>Schisto!AN297</f>
        <v>0</v>
      </c>
      <c r="AH288" s="362">
        <f>Schisto!AO297</f>
        <v>0</v>
      </c>
      <c r="AI288" s="362">
        <f>Schisto!AT297</f>
        <v>0</v>
      </c>
      <c r="AJ288" s="362">
        <f>Schisto!AU297</f>
        <v>0</v>
      </c>
      <c r="AK288" s="362">
        <f>Schisto!AV297</f>
        <v>0</v>
      </c>
      <c r="AL288" s="362">
        <f>Schisto!AW297</f>
        <v>0</v>
      </c>
      <c r="AM288" s="362">
        <f>COUNTIF(Schisto!AX297,"Yes")</f>
        <v>0</v>
      </c>
      <c r="AN288" s="337"/>
      <c r="AO288" s="362">
        <f>STH!P297</f>
        <v>0</v>
      </c>
      <c r="AP288" s="362">
        <f>MAX(STH!AK297,STH!BS297)</f>
        <v>0</v>
      </c>
      <c r="AQ288" s="362">
        <f>MAX(STH!AL297,STH!BT297)</f>
        <v>0</v>
      </c>
      <c r="AR288" s="362">
        <f>MAX(STH!AM297,STH!BU297)</f>
        <v>0</v>
      </c>
      <c r="AS288" s="362">
        <f>MAX(STH!AN297,STH!BV297)</f>
        <v>0</v>
      </c>
      <c r="AT288" s="362">
        <f>MAX(STH!AO297,STH!BW297)</f>
        <v>0</v>
      </c>
      <c r="AU288" s="362">
        <f>MAX(STH!AQ297,STH!BY297)</f>
        <v>0</v>
      </c>
      <c r="AV288" s="362">
        <f>MAX(STH!AR297,STH!BZ297)</f>
        <v>0</v>
      </c>
      <c r="AW288" s="362">
        <f>MAX(STH!AS297,STH!CA297)</f>
        <v>0</v>
      </c>
      <c r="AX288" s="362">
        <f>MAX(STH!AT297,STH!CB297)</f>
        <v>0</v>
      </c>
      <c r="AY288" s="362">
        <f>MAX(STH!AU297,STH!CC297)</f>
        <v>0</v>
      </c>
      <c r="AZ288" s="362">
        <f>MAX(STH!AV297,STH!CD297)</f>
        <v>0</v>
      </c>
      <c r="BA288" s="362">
        <f>MAX(STH!AW297,STH!CE297)</f>
        <v>0</v>
      </c>
      <c r="BB288" s="362">
        <f>MAX(STH!AX297,STH!CF297)</f>
        <v>0</v>
      </c>
      <c r="BC288" s="362">
        <f>MAX(STH!AY297,STH!CG297)</f>
        <v>0</v>
      </c>
      <c r="BD288" s="362">
        <f>MAX(STH!AZ297,STH!CH297)</f>
        <v>0</v>
      </c>
      <c r="BE288" s="362">
        <f>MAX(STH!BA297,STH!CI297)</f>
        <v>0</v>
      </c>
      <c r="BF288" s="362">
        <f>MAX(STH!BB297,STH!CJ297)</f>
        <v>0</v>
      </c>
      <c r="BG288" s="362">
        <f>MAX(COUNTIF(STH!BC297,"Yes"),COUNTIF(STH!CK297,"Yes"))</f>
        <v>0</v>
      </c>
      <c r="BH288" s="337"/>
      <c r="BI288" s="362">
        <f>Trachoma!Q300</f>
        <v>0</v>
      </c>
      <c r="BJ288" s="362">
        <f>Trachoma!AK300</f>
        <v>0</v>
      </c>
      <c r="BK288" s="362">
        <f>Trachoma!AL300</f>
        <v>0</v>
      </c>
      <c r="BL288" s="362">
        <f>Trachoma!AN300</f>
        <v>0</v>
      </c>
      <c r="BM288" s="362">
        <f>Trachoma!AO300</f>
        <v>0</v>
      </c>
      <c r="BN288" s="362">
        <f>Trachoma!AT300</f>
        <v>0</v>
      </c>
      <c r="BO288" s="362">
        <f>Trachoma!AU300</f>
        <v>0</v>
      </c>
      <c r="BP288" s="362">
        <f>Trachoma!AV300</f>
        <v>0</v>
      </c>
      <c r="BQ288" s="362">
        <f>Trachoma!AW300</f>
        <v>0</v>
      </c>
      <c r="BR288" s="362">
        <f>COUNTIF(Trachoma!AX300,"Yes")</f>
        <v>0</v>
      </c>
      <c r="BS288" s="337"/>
      <c r="BT288" s="362">
        <f t="shared" si="54"/>
        <v>0</v>
      </c>
      <c r="BU288" s="362">
        <f t="shared" si="55"/>
        <v>0</v>
      </c>
      <c r="BV288" s="362">
        <f t="shared" si="56"/>
        <v>0</v>
      </c>
      <c r="BW288" s="362">
        <f t="shared" si="57"/>
        <v>0</v>
      </c>
      <c r="BX288" s="362">
        <f t="shared" si="58"/>
        <v>0</v>
      </c>
      <c r="BY288" s="362">
        <f t="shared" si="60"/>
        <v>0</v>
      </c>
      <c r="BZ288" s="362">
        <f t="shared" si="61"/>
        <v>0</v>
      </c>
      <c r="CA288" s="362">
        <f t="shared" si="62"/>
        <v>0</v>
      </c>
      <c r="CB288" s="362">
        <f t="shared" si="63"/>
        <v>0</v>
      </c>
      <c r="CC288" s="362">
        <f t="shared" si="59"/>
        <v>0</v>
      </c>
    </row>
    <row r="289" spans="2:81" x14ac:dyDescent="0.25">
      <c r="B289" s="147">
        <f>Demography!B297</f>
        <v>0</v>
      </c>
      <c r="C289" s="147">
        <f>Demography!C297</f>
        <v>0</v>
      </c>
      <c r="D289" s="148">
        <f>Demography!D297</f>
        <v>0</v>
      </c>
      <c r="E289" s="55"/>
      <c r="F289" s="148">
        <f>LF!M296</f>
        <v>0</v>
      </c>
      <c r="G289" s="148">
        <f>LF!AE296</f>
        <v>0</v>
      </c>
      <c r="H289" s="148">
        <f>LF!AF296</f>
        <v>0</v>
      </c>
      <c r="I289" s="148">
        <f>LF!AH296</f>
        <v>0</v>
      </c>
      <c r="J289" s="148">
        <f>LF!AI296</f>
        <v>0</v>
      </c>
      <c r="K289" s="148">
        <f>LF!AK296</f>
        <v>0</v>
      </c>
      <c r="L289" s="148">
        <f>LF!AM296</f>
        <v>0</v>
      </c>
      <c r="M289" s="148">
        <f>LF!AN296</f>
        <v>0</v>
      </c>
      <c r="N289" s="148">
        <f>LF!AO296</f>
        <v>0</v>
      </c>
      <c r="O289" s="148">
        <f>LF!AP296</f>
        <v>0</v>
      </c>
      <c r="P289" s="148">
        <f>LF!AQ296</f>
        <v>0</v>
      </c>
      <c r="Q289" s="148">
        <f>COUNTIF(LF!AR296,"Yes")</f>
        <v>0</v>
      </c>
      <c r="R289" s="55"/>
      <c r="S289" s="148">
        <f>Oncho!K296</f>
        <v>0</v>
      </c>
      <c r="T289" s="148">
        <f>MAX(Oncho!AB296,Oncho!BA296)</f>
        <v>0</v>
      </c>
      <c r="U289" s="148">
        <f>MAX(Oncho!AC296,Oncho!BB296)</f>
        <v>0</v>
      </c>
      <c r="V289" s="148">
        <f>MAX(Oncho!AE296,Oncho!BD296)</f>
        <v>0</v>
      </c>
      <c r="W289" s="148">
        <f>MAX(Oncho!AF296,Oncho!BE296)</f>
        <v>0</v>
      </c>
      <c r="X289" s="148">
        <f>MAX(Oncho!AG296,Oncho!BF296)</f>
        <v>0</v>
      </c>
      <c r="Y289" s="148">
        <f>MAX(Oncho!AH296,Oncho!BG296)</f>
        <v>0</v>
      </c>
      <c r="Z289" s="148">
        <f>MAX(Oncho!AI296,Oncho!BH296)</f>
        <v>0</v>
      </c>
      <c r="AA289" s="148">
        <f>MAX(Oncho!AJ296,Oncho!BI296)</f>
        <v>0</v>
      </c>
      <c r="AB289" s="148">
        <f>MAX(COUNTIF(Oncho!AK296,"Yes"),COUNTIF(Oncho!BJ296,"Yes"))</f>
        <v>0</v>
      </c>
      <c r="AC289" s="55"/>
      <c r="AD289" s="148">
        <f>Schisto!P298</f>
        <v>0</v>
      </c>
      <c r="AE289" s="148">
        <f>Schisto!AI298</f>
        <v>0</v>
      </c>
      <c r="AF289" s="148">
        <f>Schisto!AJ298</f>
        <v>0</v>
      </c>
      <c r="AG289" s="148">
        <f>Schisto!AN298</f>
        <v>0</v>
      </c>
      <c r="AH289" s="148">
        <f>Schisto!AO298</f>
        <v>0</v>
      </c>
      <c r="AI289" s="148">
        <f>Schisto!AT298</f>
        <v>0</v>
      </c>
      <c r="AJ289" s="148">
        <f>Schisto!AU298</f>
        <v>0</v>
      </c>
      <c r="AK289" s="148">
        <f>Schisto!AV298</f>
        <v>0</v>
      </c>
      <c r="AL289" s="148">
        <f>Schisto!AW298</f>
        <v>0</v>
      </c>
      <c r="AM289" s="148">
        <f>COUNTIF(Schisto!AX298,"Yes")</f>
        <v>0</v>
      </c>
      <c r="AN289" s="55"/>
      <c r="AO289" s="148">
        <f>STH!P298</f>
        <v>0</v>
      </c>
      <c r="AP289" s="148">
        <f>MAX(STH!AK298,STH!BS298)</f>
        <v>0</v>
      </c>
      <c r="AQ289" s="148">
        <f>MAX(STH!AL298,STH!BT298)</f>
        <v>0</v>
      </c>
      <c r="AR289" s="148">
        <f>MAX(STH!AM298,STH!BU298)</f>
        <v>0</v>
      </c>
      <c r="AS289" s="148">
        <f>MAX(STH!AN298,STH!BV298)</f>
        <v>0</v>
      </c>
      <c r="AT289" s="148">
        <f>MAX(STH!AO298,STH!BW298)</f>
        <v>0</v>
      </c>
      <c r="AU289" s="148">
        <f>MAX(STH!AQ298,STH!BY298)</f>
        <v>0</v>
      </c>
      <c r="AV289" s="148">
        <f>MAX(STH!AR298,STH!BZ298)</f>
        <v>0</v>
      </c>
      <c r="AW289" s="148">
        <f>MAX(STH!AS298,STH!CA298)</f>
        <v>0</v>
      </c>
      <c r="AX289" s="148">
        <f>MAX(STH!AT298,STH!CB298)</f>
        <v>0</v>
      </c>
      <c r="AY289" s="148">
        <f>MAX(STH!AU298,STH!CC298)</f>
        <v>0</v>
      </c>
      <c r="AZ289" s="148">
        <f>MAX(STH!AV298,STH!CD298)</f>
        <v>0</v>
      </c>
      <c r="BA289" s="148">
        <f>MAX(STH!AW298,STH!CE298)</f>
        <v>0</v>
      </c>
      <c r="BB289" s="148">
        <f>MAX(STH!AX298,STH!CF298)</f>
        <v>0</v>
      </c>
      <c r="BC289" s="148">
        <f>MAX(STH!AY298,STH!CG298)</f>
        <v>0</v>
      </c>
      <c r="BD289" s="148">
        <f>MAX(STH!AZ298,STH!CH298)</f>
        <v>0</v>
      </c>
      <c r="BE289" s="148">
        <f>MAX(STH!BA298,STH!CI298)</f>
        <v>0</v>
      </c>
      <c r="BF289" s="148">
        <f>MAX(STH!BB298,STH!CJ298)</f>
        <v>0</v>
      </c>
      <c r="BG289" s="148">
        <f>MAX(COUNTIF(STH!BC298,"Yes"),COUNTIF(STH!CK298,"Yes"))</f>
        <v>0</v>
      </c>
      <c r="BH289" s="55"/>
      <c r="BI289" s="148">
        <f>Trachoma!Q301</f>
        <v>0</v>
      </c>
      <c r="BJ289" s="148">
        <f>Trachoma!AK301</f>
        <v>0</v>
      </c>
      <c r="BK289" s="148">
        <f>Trachoma!AL301</f>
        <v>0</v>
      </c>
      <c r="BL289" s="148">
        <f>Trachoma!AN301</f>
        <v>0</v>
      </c>
      <c r="BM289" s="148">
        <f>Trachoma!AO301</f>
        <v>0</v>
      </c>
      <c r="BN289" s="148">
        <f>Trachoma!AT301</f>
        <v>0</v>
      </c>
      <c r="BO289" s="148">
        <f>Trachoma!AU301</f>
        <v>0</v>
      </c>
      <c r="BP289" s="148">
        <f>Trachoma!AV301</f>
        <v>0</v>
      </c>
      <c r="BQ289" s="148">
        <f>Trachoma!AW301</f>
        <v>0</v>
      </c>
      <c r="BR289" s="148">
        <f>COUNTIF(Trachoma!AX301,"Yes")</f>
        <v>0</v>
      </c>
      <c r="BS289" s="55"/>
      <c r="BT289" s="148">
        <f t="shared" si="54"/>
        <v>0</v>
      </c>
      <c r="BU289" s="148">
        <f t="shared" si="55"/>
        <v>0</v>
      </c>
      <c r="BV289" s="148">
        <f t="shared" si="56"/>
        <v>0</v>
      </c>
      <c r="BW289" s="148">
        <f t="shared" si="57"/>
        <v>0</v>
      </c>
      <c r="BX289" s="148">
        <f t="shared" si="58"/>
        <v>0</v>
      </c>
      <c r="BY289" s="148">
        <f t="shared" si="60"/>
        <v>0</v>
      </c>
      <c r="BZ289" s="148">
        <f t="shared" si="61"/>
        <v>0</v>
      </c>
      <c r="CA289" s="148">
        <f t="shared" si="62"/>
        <v>0</v>
      </c>
      <c r="CB289" s="148">
        <f t="shared" si="63"/>
        <v>0</v>
      </c>
      <c r="CC289" s="148">
        <f t="shared" si="59"/>
        <v>0</v>
      </c>
    </row>
    <row r="290" spans="2:81" x14ac:dyDescent="0.25">
      <c r="B290" s="361">
        <f>Demography!B298</f>
        <v>0</v>
      </c>
      <c r="C290" s="361">
        <f>Demography!C298</f>
        <v>0</v>
      </c>
      <c r="D290" s="362">
        <f>Demography!D298</f>
        <v>0</v>
      </c>
      <c r="E290" s="337"/>
      <c r="F290" s="362">
        <f>LF!M297</f>
        <v>0</v>
      </c>
      <c r="G290" s="362">
        <f>LF!AE297</f>
        <v>0</v>
      </c>
      <c r="H290" s="362">
        <f>LF!AF297</f>
        <v>0</v>
      </c>
      <c r="I290" s="362">
        <f>LF!AH297</f>
        <v>0</v>
      </c>
      <c r="J290" s="362">
        <f>LF!AI297</f>
        <v>0</v>
      </c>
      <c r="K290" s="362">
        <f>LF!AK297</f>
        <v>0</v>
      </c>
      <c r="L290" s="362">
        <f>LF!AM297</f>
        <v>0</v>
      </c>
      <c r="M290" s="362">
        <f>LF!AN297</f>
        <v>0</v>
      </c>
      <c r="N290" s="362">
        <f>LF!AO297</f>
        <v>0</v>
      </c>
      <c r="O290" s="362">
        <f>LF!AP297</f>
        <v>0</v>
      </c>
      <c r="P290" s="362">
        <f>LF!AQ297</f>
        <v>0</v>
      </c>
      <c r="Q290" s="362">
        <f>COUNTIF(LF!AR297,"Yes")</f>
        <v>0</v>
      </c>
      <c r="R290" s="337"/>
      <c r="S290" s="362">
        <f>Oncho!K297</f>
        <v>0</v>
      </c>
      <c r="T290" s="362">
        <f>MAX(Oncho!AB297,Oncho!BA297)</f>
        <v>0</v>
      </c>
      <c r="U290" s="362">
        <f>MAX(Oncho!AC297,Oncho!BB297)</f>
        <v>0</v>
      </c>
      <c r="V290" s="362">
        <f>MAX(Oncho!AE297,Oncho!BD297)</f>
        <v>0</v>
      </c>
      <c r="W290" s="362">
        <f>MAX(Oncho!AF297,Oncho!BE297)</f>
        <v>0</v>
      </c>
      <c r="X290" s="362">
        <f>MAX(Oncho!AG297,Oncho!BF297)</f>
        <v>0</v>
      </c>
      <c r="Y290" s="362">
        <f>MAX(Oncho!AH297,Oncho!BG297)</f>
        <v>0</v>
      </c>
      <c r="Z290" s="362">
        <f>MAX(Oncho!AI297,Oncho!BH297)</f>
        <v>0</v>
      </c>
      <c r="AA290" s="362">
        <f>MAX(Oncho!AJ297,Oncho!BI297)</f>
        <v>0</v>
      </c>
      <c r="AB290" s="362">
        <f>MAX(COUNTIF(Oncho!AK297,"Yes"),COUNTIF(Oncho!BJ297,"Yes"))</f>
        <v>0</v>
      </c>
      <c r="AC290" s="337"/>
      <c r="AD290" s="362">
        <f>Schisto!P299</f>
        <v>0</v>
      </c>
      <c r="AE290" s="362">
        <f>Schisto!AI299</f>
        <v>0</v>
      </c>
      <c r="AF290" s="362">
        <f>Schisto!AJ299</f>
        <v>0</v>
      </c>
      <c r="AG290" s="362">
        <f>Schisto!AN299</f>
        <v>0</v>
      </c>
      <c r="AH290" s="362">
        <f>Schisto!AO299</f>
        <v>0</v>
      </c>
      <c r="AI290" s="362">
        <f>Schisto!AT299</f>
        <v>0</v>
      </c>
      <c r="AJ290" s="362">
        <f>Schisto!AU299</f>
        <v>0</v>
      </c>
      <c r="AK290" s="362">
        <f>Schisto!AV299</f>
        <v>0</v>
      </c>
      <c r="AL290" s="362">
        <f>Schisto!AW299</f>
        <v>0</v>
      </c>
      <c r="AM290" s="362">
        <f>COUNTIF(Schisto!AX299,"Yes")</f>
        <v>0</v>
      </c>
      <c r="AN290" s="337"/>
      <c r="AO290" s="362">
        <f>STH!P299</f>
        <v>0</v>
      </c>
      <c r="AP290" s="362">
        <f>MAX(STH!AK299,STH!BS299)</f>
        <v>0</v>
      </c>
      <c r="AQ290" s="362">
        <f>MAX(STH!AL299,STH!BT299)</f>
        <v>0</v>
      </c>
      <c r="AR290" s="362">
        <f>MAX(STH!AM299,STH!BU299)</f>
        <v>0</v>
      </c>
      <c r="AS290" s="362">
        <f>MAX(STH!AN299,STH!BV299)</f>
        <v>0</v>
      </c>
      <c r="AT290" s="362">
        <f>MAX(STH!AO299,STH!BW299)</f>
        <v>0</v>
      </c>
      <c r="AU290" s="362">
        <f>MAX(STH!AQ299,STH!BY299)</f>
        <v>0</v>
      </c>
      <c r="AV290" s="362">
        <f>MAX(STH!AR299,STH!BZ299)</f>
        <v>0</v>
      </c>
      <c r="AW290" s="362">
        <f>MAX(STH!AS299,STH!CA299)</f>
        <v>0</v>
      </c>
      <c r="AX290" s="362">
        <f>MAX(STH!AT299,STH!CB299)</f>
        <v>0</v>
      </c>
      <c r="AY290" s="362">
        <f>MAX(STH!AU299,STH!CC299)</f>
        <v>0</v>
      </c>
      <c r="AZ290" s="362">
        <f>MAX(STH!AV299,STH!CD299)</f>
        <v>0</v>
      </c>
      <c r="BA290" s="362">
        <f>MAX(STH!AW299,STH!CE299)</f>
        <v>0</v>
      </c>
      <c r="BB290" s="362">
        <f>MAX(STH!AX299,STH!CF299)</f>
        <v>0</v>
      </c>
      <c r="BC290" s="362">
        <f>MAX(STH!AY299,STH!CG299)</f>
        <v>0</v>
      </c>
      <c r="BD290" s="362">
        <f>MAX(STH!AZ299,STH!CH299)</f>
        <v>0</v>
      </c>
      <c r="BE290" s="362">
        <f>MAX(STH!BA299,STH!CI299)</f>
        <v>0</v>
      </c>
      <c r="BF290" s="362">
        <f>MAX(STH!BB299,STH!CJ299)</f>
        <v>0</v>
      </c>
      <c r="BG290" s="362">
        <f>MAX(COUNTIF(STH!BC299,"Yes"),COUNTIF(STH!CK299,"Yes"))</f>
        <v>0</v>
      </c>
      <c r="BH290" s="337"/>
      <c r="BI290" s="362">
        <f>Trachoma!Q302</f>
        <v>0</v>
      </c>
      <c r="BJ290" s="362">
        <f>Trachoma!AK302</f>
        <v>0</v>
      </c>
      <c r="BK290" s="362">
        <f>Trachoma!AL302</f>
        <v>0</v>
      </c>
      <c r="BL290" s="362">
        <f>Trachoma!AN302</f>
        <v>0</v>
      </c>
      <c r="BM290" s="362">
        <f>Trachoma!AO302</f>
        <v>0</v>
      </c>
      <c r="BN290" s="362">
        <f>Trachoma!AT302</f>
        <v>0</v>
      </c>
      <c r="BO290" s="362">
        <f>Trachoma!AU302</f>
        <v>0</v>
      </c>
      <c r="BP290" s="362">
        <f>Trachoma!AV302</f>
        <v>0</v>
      </c>
      <c r="BQ290" s="362">
        <f>Trachoma!AW302</f>
        <v>0</v>
      </c>
      <c r="BR290" s="362">
        <f>COUNTIF(Trachoma!AX302,"Yes")</f>
        <v>0</v>
      </c>
      <c r="BS290" s="337"/>
      <c r="BT290" s="362">
        <f t="shared" si="54"/>
        <v>0</v>
      </c>
      <c r="BU290" s="362">
        <f t="shared" si="55"/>
        <v>0</v>
      </c>
      <c r="BV290" s="362">
        <f t="shared" si="56"/>
        <v>0</v>
      </c>
      <c r="BW290" s="362">
        <f t="shared" si="57"/>
        <v>0</v>
      </c>
      <c r="BX290" s="362">
        <f t="shared" si="58"/>
        <v>0</v>
      </c>
      <c r="BY290" s="362">
        <f t="shared" si="60"/>
        <v>0</v>
      </c>
      <c r="BZ290" s="362">
        <f t="shared" si="61"/>
        <v>0</v>
      </c>
      <c r="CA290" s="362">
        <f t="shared" si="62"/>
        <v>0</v>
      </c>
      <c r="CB290" s="362">
        <f t="shared" si="63"/>
        <v>0</v>
      </c>
      <c r="CC290" s="362">
        <f t="shared" si="59"/>
        <v>0</v>
      </c>
    </row>
    <row r="291" spans="2:81" x14ac:dyDescent="0.25">
      <c r="B291" s="147">
        <f>Demography!B299</f>
        <v>0</v>
      </c>
      <c r="C291" s="147">
        <f>Demography!C299</f>
        <v>0</v>
      </c>
      <c r="D291" s="148">
        <f>Demography!D299</f>
        <v>0</v>
      </c>
      <c r="E291" s="55"/>
      <c r="F291" s="148">
        <f>LF!M298</f>
        <v>0</v>
      </c>
      <c r="G291" s="148">
        <f>LF!AE298</f>
        <v>0</v>
      </c>
      <c r="H291" s="148">
        <f>LF!AF298</f>
        <v>0</v>
      </c>
      <c r="I291" s="148">
        <f>LF!AH298</f>
        <v>0</v>
      </c>
      <c r="J291" s="148">
        <f>LF!AI298</f>
        <v>0</v>
      </c>
      <c r="K291" s="148">
        <f>LF!AK298</f>
        <v>0</v>
      </c>
      <c r="L291" s="148">
        <f>LF!AM298</f>
        <v>0</v>
      </c>
      <c r="M291" s="148">
        <f>LF!AN298</f>
        <v>0</v>
      </c>
      <c r="N291" s="148">
        <f>LF!AO298</f>
        <v>0</v>
      </c>
      <c r="O291" s="148">
        <f>LF!AP298</f>
        <v>0</v>
      </c>
      <c r="P291" s="148">
        <f>LF!AQ298</f>
        <v>0</v>
      </c>
      <c r="Q291" s="148">
        <f>COUNTIF(LF!AR298,"Yes")</f>
        <v>0</v>
      </c>
      <c r="R291" s="55"/>
      <c r="S291" s="148">
        <f>Oncho!K298</f>
        <v>0</v>
      </c>
      <c r="T291" s="148">
        <f>MAX(Oncho!AB298,Oncho!BA298)</f>
        <v>0</v>
      </c>
      <c r="U291" s="148">
        <f>MAX(Oncho!AC298,Oncho!BB298)</f>
        <v>0</v>
      </c>
      <c r="V291" s="148">
        <f>MAX(Oncho!AE298,Oncho!BD298)</f>
        <v>0</v>
      </c>
      <c r="W291" s="148">
        <f>MAX(Oncho!AF298,Oncho!BE298)</f>
        <v>0</v>
      </c>
      <c r="X291" s="148">
        <f>MAX(Oncho!AG298,Oncho!BF298)</f>
        <v>0</v>
      </c>
      <c r="Y291" s="148">
        <f>MAX(Oncho!AH298,Oncho!BG298)</f>
        <v>0</v>
      </c>
      <c r="Z291" s="148">
        <f>MAX(Oncho!AI298,Oncho!BH298)</f>
        <v>0</v>
      </c>
      <c r="AA291" s="148">
        <f>MAX(Oncho!AJ298,Oncho!BI298)</f>
        <v>0</v>
      </c>
      <c r="AB291" s="148">
        <f>MAX(COUNTIF(Oncho!AK298,"Yes"),COUNTIF(Oncho!BJ298,"Yes"))</f>
        <v>0</v>
      </c>
      <c r="AC291" s="55"/>
      <c r="AD291" s="148">
        <f>Schisto!P300</f>
        <v>0</v>
      </c>
      <c r="AE291" s="148">
        <f>Schisto!AI300</f>
        <v>0</v>
      </c>
      <c r="AF291" s="148">
        <f>Schisto!AJ300</f>
        <v>0</v>
      </c>
      <c r="AG291" s="148">
        <f>Schisto!AN300</f>
        <v>0</v>
      </c>
      <c r="AH291" s="148">
        <f>Schisto!AO300</f>
        <v>0</v>
      </c>
      <c r="AI291" s="148">
        <f>Schisto!AT300</f>
        <v>0</v>
      </c>
      <c r="AJ291" s="148">
        <f>Schisto!AU300</f>
        <v>0</v>
      </c>
      <c r="AK291" s="148">
        <f>Schisto!AV300</f>
        <v>0</v>
      </c>
      <c r="AL291" s="148">
        <f>Schisto!AW300</f>
        <v>0</v>
      </c>
      <c r="AM291" s="148">
        <f>COUNTIF(Schisto!AX300,"Yes")</f>
        <v>0</v>
      </c>
      <c r="AN291" s="55"/>
      <c r="AO291" s="148">
        <f>STH!P300</f>
        <v>0</v>
      </c>
      <c r="AP291" s="148">
        <f>MAX(STH!AK300,STH!BS300)</f>
        <v>0</v>
      </c>
      <c r="AQ291" s="148">
        <f>MAX(STH!AL300,STH!BT300)</f>
        <v>0</v>
      </c>
      <c r="AR291" s="148">
        <f>MAX(STH!AM300,STH!BU300)</f>
        <v>0</v>
      </c>
      <c r="AS291" s="148">
        <f>MAX(STH!AN300,STH!BV300)</f>
        <v>0</v>
      </c>
      <c r="AT291" s="148">
        <f>MAX(STH!AO300,STH!BW300)</f>
        <v>0</v>
      </c>
      <c r="AU291" s="148">
        <f>MAX(STH!AQ300,STH!BY300)</f>
        <v>0</v>
      </c>
      <c r="AV291" s="148">
        <f>MAX(STH!AR300,STH!BZ300)</f>
        <v>0</v>
      </c>
      <c r="AW291" s="148">
        <f>MAX(STH!AS300,STH!CA300)</f>
        <v>0</v>
      </c>
      <c r="AX291" s="148">
        <f>MAX(STH!AT300,STH!CB300)</f>
        <v>0</v>
      </c>
      <c r="AY291" s="148">
        <f>MAX(STH!AU300,STH!CC300)</f>
        <v>0</v>
      </c>
      <c r="AZ291" s="148">
        <f>MAX(STH!AV300,STH!CD300)</f>
        <v>0</v>
      </c>
      <c r="BA291" s="148">
        <f>MAX(STH!AW300,STH!CE300)</f>
        <v>0</v>
      </c>
      <c r="BB291" s="148">
        <f>MAX(STH!AX300,STH!CF300)</f>
        <v>0</v>
      </c>
      <c r="BC291" s="148">
        <f>MAX(STH!AY300,STH!CG300)</f>
        <v>0</v>
      </c>
      <c r="BD291" s="148">
        <f>MAX(STH!AZ300,STH!CH300)</f>
        <v>0</v>
      </c>
      <c r="BE291" s="148">
        <f>MAX(STH!BA300,STH!CI300)</f>
        <v>0</v>
      </c>
      <c r="BF291" s="148">
        <f>MAX(STH!BB300,STH!CJ300)</f>
        <v>0</v>
      </c>
      <c r="BG291" s="148">
        <f>MAX(COUNTIF(STH!BC300,"Yes"),COUNTIF(STH!CK300,"Yes"))</f>
        <v>0</v>
      </c>
      <c r="BH291" s="55"/>
      <c r="BI291" s="148">
        <f>Trachoma!Q303</f>
        <v>0</v>
      </c>
      <c r="BJ291" s="148">
        <f>Trachoma!AK303</f>
        <v>0</v>
      </c>
      <c r="BK291" s="148">
        <f>Trachoma!AL303</f>
        <v>0</v>
      </c>
      <c r="BL291" s="148">
        <f>Trachoma!AN303</f>
        <v>0</v>
      </c>
      <c r="BM291" s="148">
        <f>Trachoma!AO303</f>
        <v>0</v>
      </c>
      <c r="BN291" s="148">
        <f>Trachoma!AT303</f>
        <v>0</v>
      </c>
      <c r="BO291" s="148">
        <f>Trachoma!AU303</f>
        <v>0</v>
      </c>
      <c r="BP291" s="148">
        <f>Trachoma!AV303</f>
        <v>0</v>
      </c>
      <c r="BQ291" s="148">
        <f>Trachoma!AW303</f>
        <v>0</v>
      </c>
      <c r="BR291" s="148">
        <f>COUNTIF(Trachoma!AX303,"Yes")</f>
        <v>0</v>
      </c>
      <c r="BS291" s="55"/>
      <c r="BT291" s="148">
        <f t="shared" si="54"/>
        <v>0</v>
      </c>
      <c r="BU291" s="148">
        <f t="shared" si="55"/>
        <v>0</v>
      </c>
      <c r="BV291" s="148">
        <f t="shared" si="56"/>
        <v>0</v>
      </c>
      <c r="BW291" s="148">
        <f t="shared" si="57"/>
        <v>0</v>
      </c>
      <c r="BX291" s="148">
        <f t="shared" si="58"/>
        <v>0</v>
      </c>
      <c r="BY291" s="148">
        <f t="shared" si="60"/>
        <v>0</v>
      </c>
      <c r="BZ291" s="148">
        <f t="shared" si="61"/>
        <v>0</v>
      </c>
      <c r="CA291" s="148">
        <f t="shared" si="62"/>
        <v>0</v>
      </c>
      <c r="CB291" s="148">
        <f t="shared" si="63"/>
        <v>0</v>
      </c>
      <c r="CC291" s="148">
        <f t="shared" si="59"/>
        <v>0</v>
      </c>
    </row>
    <row r="292" spans="2:81" x14ac:dyDescent="0.25">
      <c r="B292" s="361">
        <f>Demography!B300</f>
        <v>0</v>
      </c>
      <c r="C292" s="361">
        <f>Demography!C300</f>
        <v>0</v>
      </c>
      <c r="D292" s="362">
        <f>Demography!D300</f>
        <v>0</v>
      </c>
      <c r="E292" s="337"/>
      <c r="F292" s="362">
        <f>LF!M299</f>
        <v>0</v>
      </c>
      <c r="G292" s="362">
        <f>LF!AE299</f>
        <v>0</v>
      </c>
      <c r="H292" s="362">
        <f>LF!AF299</f>
        <v>0</v>
      </c>
      <c r="I292" s="362">
        <f>LF!AH299</f>
        <v>0</v>
      </c>
      <c r="J292" s="362">
        <f>LF!AI299</f>
        <v>0</v>
      </c>
      <c r="K292" s="362">
        <f>LF!AK299</f>
        <v>0</v>
      </c>
      <c r="L292" s="362">
        <f>LF!AM299</f>
        <v>0</v>
      </c>
      <c r="M292" s="362">
        <f>LF!AN299</f>
        <v>0</v>
      </c>
      <c r="N292" s="362">
        <f>LF!AO299</f>
        <v>0</v>
      </c>
      <c r="O292" s="362">
        <f>LF!AP299</f>
        <v>0</v>
      </c>
      <c r="P292" s="362">
        <f>LF!AQ299</f>
        <v>0</v>
      </c>
      <c r="Q292" s="362">
        <f>COUNTIF(LF!AR299,"Yes")</f>
        <v>0</v>
      </c>
      <c r="R292" s="337"/>
      <c r="S292" s="362">
        <f>Oncho!K299</f>
        <v>0</v>
      </c>
      <c r="T292" s="362">
        <f>MAX(Oncho!AB299,Oncho!BA299)</f>
        <v>0</v>
      </c>
      <c r="U292" s="362">
        <f>MAX(Oncho!AC299,Oncho!BB299)</f>
        <v>0</v>
      </c>
      <c r="V292" s="362">
        <f>MAX(Oncho!AE299,Oncho!BD299)</f>
        <v>0</v>
      </c>
      <c r="W292" s="362">
        <f>MAX(Oncho!AF299,Oncho!BE299)</f>
        <v>0</v>
      </c>
      <c r="X292" s="362">
        <f>MAX(Oncho!AG299,Oncho!BF299)</f>
        <v>0</v>
      </c>
      <c r="Y292" s="362">
        <f>MAX(Oncho!AH299,Oncho!BG299)</f>
        <v>0</v>
      </c>
      <c r="Z292" s="362">
        <f>MAX(Oncho!AI299,Oncho!BH299)</f>
        <v>0</v>
      </c>
      <c r="AA292" s="362">
        <f>MAX(Oncho!AJ299,Oncho!BI299)</f>
        <v>0</v>
      </c>
      <c r="AB292" s="362">
        <f>MAX(COUNTIF(Oncho!AK299,"Yes"),COUNTIF(Oncho!BJ299,"Yes"))</f>
        <v>0</v>
      </c>
      <c r="AC292" s="337"/>
      <c r="AD292" s="362">
        <f>Schisto!P301</f>
        <v>0</v>
      </c>
      <c r="AE292" s="362">
        <f>Schisto!AI301</f>
        <v>0</v>
      </c>
      <c r="AF292" s="362">
        <f>Schisto!AJ301</f>
        <v>0</v>
      </c>
      <c r="AG292" s="362">
        <f>Schisto!AN301</f>
        <v>0</v>
      </c>
      <c r="AH292" s="362">
        <f>Schisto!AO301</f>
        <v>0</v>
      </c>
      <c r="AI292" s="362">
        <f>Schisto!AT301</f>
        <v>0</v>
      </c>
      <c r="AJ292" s="362">
        <f>Schisto!AU301</f>
        <v>0</v>
      </c>
      <c r="AK292" s="362">
        <f>Schisto!AV301</f>
        <v>0</v>
      </c>
      <c r="AL292" s="362">
        <f>Schisto!AW301</f>
        <v>0</v>
      </c>
      <c r="AM292" s="362">
        <f>COUNTIF(Schisto!AX301,"Yes")</f>
        <v>0</v>
      </c>
      <c r="AN292" s="337"/>
      <c r="AO292" s="362">
        <f>STH!P301</f>
        <v>0</v>
      </c>
      <c r="AP292" s="362">
        <f>MAX(STH!AK301,STH!BS301)</f>
        <v>0</v>
      </c>
      <c r="AQ292" s="362">
        <f>MAX(STH!AL301,STH!BT301)</f>
        <v>0</v>
      </c>
      <c r="AR292" s="362">
        <f>MAX(STH!AM301,STH!BU301)</f>
        <v>0</v>
      </c>
      <c r="AS292" s="362">
        <f>MAX(STH!AN301,STH!BV301)</f>
        <v>0</v>
      </c>
      <c r="AT292" s="362">
        <f>MAX(STH!AO301,STH!BW301)</f>
        <v>0</v>
      </c>
      <c r="AU292" s="362">
        <f>MAX(STH!AQ301,STH!BY301)</f>
        <v>0</v>
      </c>
      <c r="AV292" s="362">
        <f>MAX(STH!AR301,STH!BZ301)</f>
        <v>0</v>
      </c>
      <c r="AW292" s="362">
        <f>MAX(STH!AS301,STH!CA301)</f>
        <v>0</v>
      </c>
      <c r="AX292" s="362">
        <f>MAX(STH!AT301,STH!CB301)</f>
        <v>0</v>
      </c>
      <c r="AY292" s="362">
        <f>MAX(STH!AU301,STH!CC301)</f>
        <v>0</v>
      </c>
      <c r="AZ292" s="362">
        <f>MAX(STH!AV301,STH!CD301)</f>
        <v>0</v>
      </c>
      <c r="BA292" s="362">
        <f>MAX(STH!AW301,STH!CE301)</f>
        <v>0</v>
      </c>
      <c r="BB292" s="362">
        <f>MAX(STH!AX301,STH!CF301)</f>
        <v>0</v>
      </c>
      <c r="BC292" s="362">
        <f>MAX(STH!AY301,STH!CG301)</f>
        <v>0</v>
      </c>
      <c r="BD292" s="362">
        <f>MAX(STH!AZ301,STH!CH301)</f>
        <v>0</v>
      </c>
      <c r="BE292" s="362">
        <f>MAX(STH!BA301,STH!CI301)</f>
        <v>0</v>
      </c>
      <c r="BF292" s="362">
        <f>MAX(STH!BB301,STH!CJ301)</f>
        <v>0</v>
      </c>
      <c r="BG292" s="362">
        <f>MAX(COUNTIF(STH!BC301,"Yes"),COUNTIF(STH!CK301,"Yes"))</f>
        <v>0</v>
      </c>
      <c r="BH292" s="337"/>
      <c r="BI292" s="362">
        <f>Trachoma!Q304</f>
        <v>0</v>
      </c>
      <c r="BJ292" s="362">
        <f>Trachoma!AK304</f>
        <v>0</v>
      </c>
      <c r="BK292" s="362">
        <f>Trachoma!AL304</f>
        <v>0</v>
      </c>
      <c r="BL292" s="362">
        <f>Trachoma!AN304</f>
        <v>0</v>
      </c>
      <c r="BM292" s="362">
        <f>Trachoma!AO304</f>
        <v>0</v>
      </c>
      <c r="BN292" s="362">
        <f>Trachoma!AT304</f>
        <v>0</v>
      </c>
      <c r="BO292" s="362">
        <f>Trachoma!AU304</f>
        <v>0</v>
      </c>
      <c r="BP292" s="362">
        <f>Trachoma!AV304</f>
        <v>0</v>
      </c>
      <c r="BQ292" s="362">
        <f>Trachoma!AW304</f>
        <v>0</v>
      </c>
      <c r="BR292" s="362">
        <f>COUNTIF(Trachoma!AX304,"Yes")</f>
        <v>0</v>
      </c>
      <c r="BS292" s="337"/>
      <c r="BT292" s="362">
        <f t="shared" si="54"/>
        <v>0</v>
      </c>
      <c r="BU292" s="362">
        <f t="shared" si="55"/>
        <v>0</v>
      </c>
      <c r="BV292" s="362">
        <f t="shared" si="56"/>
        <v>0</v>
      </c>
      <c r="BW292" s="362">
        <f t="shared" si="57"/>
        <v>0</v>
      </c>
      <c r="BX292" s="362">
        <f t="shared" si="58"/>
        <v>0</v>
      </c>
      <c r="BY292" s="362">
        <f t="shared" si="60"/>
        <v>0</v>
      </c>
      <c r="BZ292" s="362">
        <f t="shared" si="61"/>
        <v>0</v>
      </c>
      <c r="CA292" s="362">
        <f t="shared" si="62"/>
        <v>0</v>
      </c>
      <c r="CB292" s="362">
        <f t="shared" si="63"/>
        <v>0</v>
      </c>
      <c r="CC292" s="362">
        <f t="shared" si="59"/>
        <v>0</v>
      </c>
    </row>
    <row r="293" spans="2:81" x14ac:dyDescent="0.25">
      <c r="B293" s="147">
        <f>Demography!B301</f>
        <v>0</v>
      </c>
      <c r="C293" s="147">
        <f>Demography!C301</f>
        <v>0</v>
      </c>
      <c r="D293" s="148">
        <f>Demography!D301</f>
        <v>0</v>
      </c>
      <c r="E293" s="55"/>
      <c r="F293" s="148">
        <f>LF!M300</f>
        <v>0</v>
      </c>
      <c r="G293" s="148">
        <f>LF!AE300</f>
        <v>0</v>
      </c>
      <c r="H293" s="148">
        <f>LF!AF300</f>
        <v>0</v>
      </c>
      <c r="I293" s="148">
        <f>LF!AH300</f>
        <v>0</v>
      </c>
      <c r="J293" s="148">
        <f>LF!AI300</f>
        <v>0</v>
      </c>
      <c r="K293" s="148">
        <f>LF!AK300</f>
        <v>0</v>
      </c>
      <c r="L293" s="148">
        <f>LF!AM300</f>
        <v>0</v>
      </c>
      <c r="M293" s="148">
        <f>LF!AN300</f>
        <v>0</v>
      </c>
      <c r="N293" s="148">
        <f>LF!AO300</f>
        <v>0</v>
      </c>
      <c r="O293" s="148">
        <f>LF!AP300</f>
        <v>0</v>
      </c>
      <c r="P293" s="148">
        <f>LF!AQ300</f>
        <v>0</v>
      </c>
      <c r="Q293" s="148">
        <f>COUNTIF(LF!AR300,"Yes")</f>
        <v>0</v>
      </c>
      <c r="R293" s="55"/>
      <c r="S293" s="148">
        <f>Oncho!K300</f>
        <v>0</v>
      </c>
      <c r="T293" s="148">
        <f>MAX(Oncho!AB300,Oncho!BA300)</f>
        <v>0</v>
      </c>
      <c r="U293" s="148">
        <f>MAX(Oncho!AC300,Oncho!BB300)</f>
        <v>0</v>
      </c>
      <c r="V293" s="148">
        <f>MAX(Oncho!AE300,Oncho!BD300)</f>
        <v>0</v>
      </c>
      <c r="W293" s="148">
        <f>MAX(Oncho!AF300,Oncho!BE300)</f>
        <v>0</v>
      </c>
      <c r="X293" s="148">
        <f>MAX(Oncho!AG300,Oncho!BF300)</f>
        <v>0</v>
      </c>
      <c r="Y293" s="148">
        <f>MAX(Oncho!AH300,Oncho!BG300)</f>
        <v>0</v>
      </c>
      <c r="Z293" s="148">
        <f>MAX(Oncho!AI300,Oncho!BH300)</f>
        <v>0</v>
      </c>
      <c r="AA293" s="148">
        <f>MAX(Oncho!AJ300,Oncho!BI300)</f>
        <v>0</v>
      </c>
      <c r="AB293" s="148">
        <f>MAX(COUNTIF(Oncho!AK300,"Yes"),COUNTIF(Oncho!BJ300,"Yes"))</f>
        <v>0</v>
      </c>
      <c r="AC293" s="55"/>
      <c r="AD293" s="148">
        <f>Schisto!P302</f>
        <v>0</v>
      </c>
      <c r="AE293" s="148">
        <f>Schisto!AI302</f>
        <v>0</v>
      </c>
      <c r="AF293" s="148">
        <f>Schisto!AJ302</f>
        <v>0</v>
      </c>
      <c r="AG293" s="148">
        <f>Schisto!AN302</f>
        <v>0</v>
      </c>
      <c r="AH293" s="148">
        <f>Schisto!AO302</f>
        <v>0</v>
      </c>
      <c r="AI293" s="148">
        <f>Schisto!AT302</f>
        <v>0</v>
      </c>
      <c r="AJ293" s="148">
        <f>Schisto!AU302</f>
        <v>0</v>
      </c>
      <c r="AK293" s="148">
        <f>Schisto!AV302</f>
        <v>0</v>
      </c>
      <c r="AL293" s="148">
        <f>Schisto!AW302</f>
        <v>0</v>
      </c>
      <c r="AM293" s="148">
        <f>COUNTIF(Schisto!AX302,"Yes")</f>
        <v>0</v>
      </c>
      <c r="AN293" s="55"/>
      <c r="AO293" s="148">
        <f>STH!P302</f>
        <v>0</v>
      </c>
      <c r="AP293" s="148">
        <f>MAX(STH!AK302,STH!BS302)</f>
        <v>0</v>
      </c>
      <c r="AQ293" s="148">
        <f>MAX(STH!AL302,STH!BT302)</f>
        <v>0</v>
      </c>
      <c r="AR293" s="148">
        <f>MAX(STH!AM302,STH!BU302)</f>
        <v>0</v>
      </c>
      <c r="AS293" s="148">
        <f>MAX(STH!AN302,STH!BV302)</f>
        <v>0</v>
      </c>
      <c r="AT293" s="148">
        <f>MAX(STH!AO302,STH!BW302)</f>
        <v>0</v>
      </c>
      <c r="AU293" s="148">
        <f>MAX(STH!AQ302,STH!BY302)</f>
        <v>0</v>
      </c>
      <c r="AV293" s="148">
        <f>MAX(STH!AR302,STH!BZ302)</f>
        <v>0</v>
      </c>
      <c r="AW293" s="148">
        <f>MAX(STH!AS302,STH!CA302)</f>
        <v>0</v>
      </c>
      <c r="AX293" s="148">
        <f>MAX(STH!AT302,STH!CB302)</f>
        <v>0</v>
      </c>
      <c r="AY293" s="148">
        <f>MAX(STH!AU302,STH!CC302)</f>
        <v>0</v>
      </c>
      <c r="AZ293" s="148">
        <f>MAX(STH!AV302,STH!CD302)</f>
        <v>0</v>
      </c>
      <c r="BA293" s="148">
        <f>MAX(STH!AW302,STH!CE302)</f>
        <v>0</v>
      </c>
      <c r="BB293" s="148">
        <f>MAX(STH!AX302,STH!CF302)</f>
        <v>0</v>
      </c>
      <c r="BC293" s="148">
        <f>MAX(STH!AY302,STH!CG302)</f>
        <v>0</v>
      </c>
      <c r="BD293" s="148">
        <f>MAX(STH!AZ302,STH!CH302)</f>
        <v>0</v>
      </c>
      <c r="BE293" s="148">
        <f>MAX(STH!BA302,STH!CI302)</f>
        <v>0</v>
      </c>
      <c r="BF293" s="148">
        <f>MAX(STH!BB302,STH!CJ302)</f>
        <v>0</v>
      </c>
      <c r="BG293" s="148">
        <f>MAX(COUNTIF(STH!BC302,"Yes"),COUNTIF(STH!CK302,"Yes"))</f>
        <v>0</v>
      </c>
      <c r="BH293" s="55"/>
      <c r="BI293" s="148">
        <f>Trachoma!Q305</f>
        <v>0</v>
      </c>
      <c r="BJ293" s="148">
        <f>Trachoma!AK305</f>
        <v>0</v>
      </c>
      <c r="BK293" s="148">
        <f>Trachoma!AL305</f>
        <v>0</v>
      </c>
      <c r="BL293" s="148">
        <f>Trachoma!AN305</f>
        <v>0</v>
      </c>
      <c r="BM293" s="148">
        <f>Trachoma!AO305</f>
        <v>0</v>
      </c>
      <c r="BN293" s="148">
        <f>Trachoma!AT305</f>
        <v>0</v>
      </c>
      <c r="BO293" s="148">
        <f>Trachoma!AU305</f>
        <v>0</v>
      </c>
      <c r="BP293" s="148">
        <f>Trachoma!AV305</f>
        <v>0</v>
      </c>
      <c r="BQ293" s="148">
        <f>Trachoma!AW305</f>
        <v>0</v>
      </c>
      <c r="BR293" s="148">
        <f>COUNTIF(Trachoma!AX305,"Yes")</f>
        <v>0</v>
      </c>
      <c r="BS293" s="55"/>
      <c r="BT293" s="148">
        <f t="shared" si="54"/>
        <v>0</v>
      </c>
      <c r="BU293" s="148">
        <f t="shared" si="55"/>
        <v>0</v>
      </c>
      <c r="BV293" s="148">
        <f t="shared" si="56"/>
        <v>0</v>
      </c>
      <c r="BW293" s="148">
        <f t="shared" si="57"/>
        <v>0</v>
      </c>
      <c r="BX293" s="148">
        <f t="shared" si="58"/>
        <v>0</v>
      </c>
      <c r="BY293" s="148">
        <f t="shared" si="60"/>
        <v>0</v>
      </c>
      <c r="BZ293" s="148">
        <f t="shared" si="61"/>
        <v>0</v>
      </c>
      <c r="CA293" s="148">
        <f t="shared" si="62"/>
        <v>0</v>
      </c>
      <c r="CB293" s="148">
        <f t="shared" si="63"/>
        <v>0</v>
      </c>
      <c r="CC293" s="148">
        <f t="shared" si="59"/>
        <v>0</v>
      </c>
    </row>
    <row r="294" spans="2:81" x14ac:dyDescent="0.25">
      <c r="B294" s="361">
        <f>Demography!B302</f>
        <v>0</v>
      </c>
      <c r="C294" s="361">
        <f>Demography!C302</f>
        <v>0</v>
      </c>
      <c r="D294" s="362">
        <f>Demography!D302</f>
        <v>0</v>
      </c>
      <c r="E294" s="337"/>
      <c r="F294" s="362">
        <f>LF!M301</f>
        <v>0</v>
      </c>
      <c r="G294" s="362">
        <f>LF!AE301</f>
        <v>0</v>
      </c>
      <c r="H294" s="362">
        <f>LF!AF301</f>
        <v>0</v>
      </c>
      <c r="I294" s="362">
        <f>LF!AH301</f>
        <v>0</v>
      </c>
      <c r="J294" s="362">
        <f>LF!AI301</f>
        <v>0</v>
      </c>
      <c r="K294" s="362">
        <f>LF!AK301</f>
        <v>0</v>
      </c>
      <c r="L294" s="362">
        <f>LF!AM301</f>
        <v>0</v>
      </c>
      <c r="M294" s="362">
        <f>LF!AN301</f>
        <v>0</v>
      </c>
      <c r="N294" s="362">
        <f>LF!AO301</f>
        <v>0</v>
      </c>
      <c r="O294" s="362">
        <f>LF!AP301</f>
        <v>0</v>
      </c>
      <c r="P294" s="362">
        <f>LF!AQ301</f>
        <v>0</v>
      </c>
      <c r="Q294" s="362">
        <f>COUNTIF(LF!AR301,"Yes")</f>
        <v>0</v>
      </c>
      <c r="R294" s="337"/>
      <c r="S294" s="362">
        <f>Oncho!K301</f>
        <v>0</v>
      </c>
      <c r="T294" s="362">
        <f>MAX(Oncho!AB301,Oncho!BA301)</f>
        <v>0</v>
      </c>
      <c r="U294" s="362">
        <f>MAX(Oncho!AC301,Oncho!BB301)</f>
        <v>0</v>
      </c>
      <c r="V294" s="362">
        <f>MAX(Oncho!AE301,Oncho!BD301)</f>
        <v>0</v>
      </c>
      <c r="W294" s="362">
        <f>MAX(Oncho!AF301,Oncho!BE301)</f>
        <v>0</v>
      </c>
      <c r="X294" s="362">
        <f>MAX(Oncho!AG301,Oncho!BF301)</f>
        <v>0</v>
      </c>
      <c r="Y294" s="362">
        <f>MAX(Oncho!AH301,Oncho!BG301)</f>
        <v>0</v>
      </c>
      <c r="Z294" s="362">
        <f>MAX(Oncho!AI301,Oncho!BH301)</f>
        <v>0</v>
      </c>
      <c r="AA294" s="362">
        <f>MAX(Oncho!AJ301,Oncho!BI301)</f>
        <v>0</v>
      </c>
      <c r="AB294" s="362">
        <f>MAX(COUNTIF(Oncho!AK301,"Yes"),COUNTIF(Oncho!BJ301,"Yes"))</f>
        <v>0</v>
      </c>
      <c r="AC294" s="337"/>
      <c r="AD294" s="362">
        <f>Schisto!P303</f>
        <v>0</v>
      </c>
      <c r="AE294" s="362">
        <f>Schisto!AI303</f>
        <v>0</v>
      </c>
      <c r="AF294" s="362">
        <f>Schisto!AJ303</f>
        <v>0</v>
      </c>
      <c r="AG294" s="362">
        <f>Schisto!AN303</f>
        <v>0</v>
      </c>
      <c r="AH294" s="362">
        <f>Schisto!AO303</f>
        <v>0</v>
      </c>
      <c r="AI294" s="362">
        <f>Schisto!AT303</f>
        <v>0</v>
      </c>
      <c r="AJ294" s="362">
        <f>Schisto!AU303</f>
        <v>0</v>
      </c>
      <c r="AK294" s="362">
        <f>Schisto!AV303</f>
        <v>0</v>
      </c>
      <c r="AL294" s="362">
        <f>Schisto!AW303</f>
        <v>0</v>
      </c>
      <c r="AM294" s="362">
        <f>COUNTIF(Schisto!AX303,"Yes")</f>
        <v>0</v>
      </c>
      <c r="AN294" s="337"/>
      <c r="AO294" s="362">
        <f>STH!P303</f>
        <v>0</v>
      </c>
      <c r="AP294" s="362">
        <f>MAX(STH!AK303,STH!BS303)</f>
        <v>0</v>
      </c>
      <c r="AQ294" s="362">
        <f>MAX(STH!AL303,STH!BT303)</f>
        <v>0</v>
      </c>
      <c r="AR294" s="362">
        <f>MAX(STH!AM303,STH!BU303)</f>
        <v>0</v>
      </c>
      <c r="AS294" s="362">
        <f>MAX(STH!AN303,STH!BV303)</f>
        <v>0</v>
      </c>
      <c r="AT294" s="362">
        <f>MAX(STH!AO303,STH!BW303)</f>
        <v>0</v>
      </c>
      <c r="AU294" s="362">
        <f>MAX(STH!AQ303,STH!BY303)</f>
        <v>0</v>
      </c>
      <c r="AV294" s="362">
        <f>MAX(STH!AR303,STH!BZ303)</f>
        <v>0</v>
      </c>
      <c r="AW294" s="362">
        <f>MAX(STH!AS303,STH!CA303)</f>
        <v>0</v>
      </c>
      <c r="AX294" s="362">
        <f>MAX(STH!AT303,STH!CB303)</f>
        <v>0</v>
      </c>
      <c r="AY294" s="362">
        <f>MAX(STH!AU303,STH!CC303)</f>
        <v>0</v>
      </c>
      <c r="AZ294" s="362">
        <f>MAX(STH!AV303,STH!CD303)</f>
        <v>0</v>
      </c>
      <c r="BA294" s="362">
        <f>MAX(STH!AW303,STH!CE303)</f>
        <v>0</v>
      </c>
      <c r="BB294" s="362">
        <f>MAX(STH!AX303,STH!CF303)</f>
        <v>0</v>
      </c>
      <c r="BC294" s="362">
        <f>MAX(STH!AY303,STH!CG303)</f>
        <v>0</v>
      </c>
      <c r="BD294" s="362">
        <f>MAX(STH!AZ303,STH!CH303)</f>
        <v>0</v>
      </c>
      <c r="BE294" s="362">
        <f>MAX(STH!BA303,STH!CI303)</f>
        <v>0</v>
      </c>
      <c r="BF294" s="362">
        <f>MAX(STH!BB303,STH!CJ303)</f>
        <v>0</v>
      </c>
      <c r="BG294" s="362">
        <f>MAX(COUNTIF(STH!BC303,"Yes"),COUNTIF(STH!CK303,"Yes"))</f>
        <v>0</v>
      </c>
      <c r="BH294" s="337"/>
      <c r="BI294" s="362">
        <f>Trachoma!Q306</f>
        <v>0</v>
      </c>
      <c r="BJ294" s="362">
        <f>Trachoma!AK306</f>
        <v>0</v>
      </c>
      <c r="BK294" s="362">
        <f>Trachoma!AL306</f>
        <v>0</v>
      </c>
      <c r="BL294" s="362">
        <f>Trachoma!AN306</f>
        <v>0</v>
      </c>
      <c r="BM294" s="362">
        <f>Trachoma!AO306</f>
        <v>0</v>
      </c>
      <c r="BN294" s="362">
        <f>Trachoma!AT306</f>
        <v>0</v>
      </c>
      <c r="BO294" s="362">
        <f>Trachoma!AU306</f>
        <v>0</v>
      </c>
      <c r="BP294" s="362">
        <f>Trachoma!AV306</f>
        <v>0</v>
      </c>
      <c r="BQ294" s="362">
        <f>Trachoma!AW306</f>
        <v>0</v>
      </c>
      <c r="BR294" s="362">
        <f>COUNTIF(Trachoma!AX306,"Yes")</f>
        <v>0</v>
      </c>
      <c r="BS294" s="337"/>
      <c r="BT294" s="362">
        <f t="shared" si="54"/>
        <v>0</v>
      </c>
      <c r="BU294" s="362">
        <f t="shared" si="55"/>
        <v>0</v>
      </c>
      <c r="BV294" s="362">
        <f t="shared" si="56"/>
        <v>0</v>
      </c>
      <c r="BW294" s="362">
        <f t="shared" si="57"/>
        <v>0</v>
      </c>
      <c r="BX294" s="362">
        <f t="shared" si="58"/>
        <v>0</v>
      </c>
      <c r="BY294" s="362">
        <f t="shared" si="60"/>
        <v>0</v>
      </c>
      <c r="BZ294" s="362">
        <f t="shared" si="61"/>
        <v>0</v>
      </c>
      <c r="CA294" s="362">
        <f t="shared" si="62"/>
        <v>0</v>
      </c>
      <c r="CB294" s="362">
        <f t="shared" si="63"/>
        <v>0</v>
      </c>
      <c r="CC294" s="362">
        <f t="shared" si="59"/>
        <v>0</v>
      </c>
    </row>
    <row r="295" spans="2:81" x14ac:dyDescent="0.25">
      <c r="B295" s="147">
        <f>Demography!B303</f>
        <v>0</v>
      </c>
      <c r="C295" s="147">
        <f>Demography!C303</f>
        <v>0</v>
      </c>
      <c r="D295" s="148">
        <f>Demography!D303</f>
        <v>0</v>
      </c>
      <c r="E295" s="55"/>
      <c r="F295" s="148">
        <f>LF!M302</f>
        <v>0</v>
      </c>
      <c r="G295" s="148">
        <f>LF!AE302</f>
        <v>0</v>
      </c>
      <c r="H295" s="148">
        <f>LF!AF302</f>
        <v>0</v>
      </c>
      <c r="I295" s="148">
        <f>LF!AH302</f>
        <v>0</v>
      </c>
      <c r="J295" s="148">
        <f>LF!AI302</f>
        <v>0</v>
      </c>
      <c r="K295" s="148">
        <f>LF!AK302</f>
        <v>0</v>
      </c>
      <c r="L295" s="148">
        <f>LF!AM302</f>
        <v>0</v>
      </c>
      <c r="M295" s="148">
        <f>LF!AN302</f>
        <v>0</v>
      </c>
      <c r="N295" s="148">
        <f>LF!AO302</f>
        <v>0</v>
      </c>
      <c r="O295" s="148">
        <f>LF!AP302</f>
        <v>0</v>
      </c>
      <c r="P295" s="148">
        <f>LF!AQ302</f>
        <v>0</v>
      </c>
      <c r="Q295" s="148">
        <f>COUNTIF(LF!AR302,"Yes")</f>
        <v>0</v>
      </c>
      <c r="R295" s="55"/>
      <c r="S295" s="148">
        <f>Oncho!K302</f>
        <v>0</v>
      </c>
      <c r="T295" s="148">
        <f>MAX(Oncho!AB302,Oncho!BA302)</f>
        <v>0</v>
      </c>
      <c r="U295" s="148">
        <f>MAX(Oncho!AC302,Oncho!BB302)</f>
        <v>0</v>
      </c>
      <c r="V295" s="148">
        <f>MAX(Oncho!AE302,Oncho!BD302)</f>
        <v>0</v>
      </c>
      <c r="W295" s="148">
        <f>MAX(Oncho!AF302,Oncho!BE302)</f>
        <v>0</v>
      </c>
      <c r="X295" s="148">
        <f>MAX(Oncho!AG302,Oncho!BF302)</f>
        <v>0</v>
      </c>
      <c r="Y295" s="148">
        <f>MAX(Oncho!AH302,Oncho!BG302)</f>
        <v>0</v>
      </c>
      <c r="Z295" s="148">
        <f>MAX(Oncho!AI302,Oncho!BH302)</f>
        <v>0</v>
      </c>
      <c r="AA295" s="148">
        <f>MAX(Oncho!AJ302,Oncho!BI302)</f>
        <v>0</v>
      </c>
      <c r="AB295" s="148">
        <f>MAX(COUNTIF(Oncho!AK302,"Yes"),COUNTIF(Oncho!BJ302,"Yes"))</f>
        <v>0</v>
      </c>
      <c r="AC295" s="55"/>
      <c r="AD295" s="148">
        <f>Schisto!P304</f>
        <v>0</v>
      </c>
      <c r="AE295" s="148">
        <f>Schisto!AI304</f>
        <v>0</v>
      </c>
      <c r="AF295" s="148">
        <f>Schisto!AJ304</f>
        <v>0</v>
      </c>
      <c r="AG295" s="148">
        <f>Schisto!AN304</f>
        <v>0</v>
      </c>
      <c r="AH295" s="148">
        <f>Schisto!AO304</f>
        <v>0</v>
      </c>
      <c r="AI295" s="148">
        <f>Schisto!AT304</f>
        <v>0</v>
      </c>
      <c r="AJ295" s="148">
        <f>Schisto!AU304</f>
        <v>0</v>
      </c>
      <c r="AK295" s="148">
        <f>Schisto!AV304</f>
        <v>0</v>
      </c>
      <c r="AL295" s="148">
        <f>Schisto!AW304</f>
        <v>0</v>
      </c>
      <c r="AM295" s="148">
        <f>COUNTIF(Schisto!AX304,"Yes")</f>
        <v>0</v>
      </c>
      <c r="AN295" s="55"/>
      <c r="AO295" s="148">
        <f>STH!P304</f>
        <v>0</v>
      </c>
      <c r="AP295" s="148">
        <f>MAX(STH!AK304,STH!BS304)</f>
        <v>0</v>
      </c>
      <c r="AQ295" s="148">
        <f>MAX(STH!AL304,STH!BT304)</f>
        <v>0</v>
      </c>
      <c r="AR295" s="148">
        <f>MAX(STH!AM304,STH!BU304)</f>
        <v>0</v>
      </c>
      <c r="AS295" s="148">
        <f>MAX(STH!AN304,STH!BV304)</f>
        <v>0</v>
      </c>
      <c r="AT295" s="148">
        <f>MAX(STH!AO304,STH!BW304)</f>
        <v>0</v>
      </c>
      <c r="AU295" s="148">
        <f>MAX(STH!AQ304,STH!BY304)</f>
        <v>0</v>
      </c>
      <c r="AV295" s="148">
        <f>MAX(STH!AR304,STH!BZ304)</f>
        <v>0</v>
      </c>
      <c r="AW295" s="148">
        <f>MAX(STH!AS304,STH!CA304)</f>
        <v>0</v>
      </c>
      <c r="AX295" s="148">
        <f>MAX(STH!AT304,STH!CB304)</f>
        <v>0</v>
      </c>
      <c r="AY295" s="148">
        <f>MAX(STH!AU304,STH!CC304)</f>
        <v>0</v>
      </c>
      <c r="AZ295" s="148">
        <f>MAX(STH!AV304,STH!CD304)</f>
        <v>0</v>
      </c>
      <c r="BA295" s="148">
        <f>MAX(STH!AW304,STH!CE304)</f>
        <v>0</v>
      </c>
      <c r="BB295" s="148">
        <f>MAX(STH!AX304,STH!CF304)</f>
        <v>0</v>
      </c>
      <c r="BC295" s="148">
        <f>MAX(STH!AY304,STH!CG304)</f>
        <v>0</v>
      </c>
      <c r="BD295" s="148">
        <f>MAX(STH!AZ304,STH!CH304)</f>
        <v>0</v>
      </c>
      <c r="BE295" s="148">
        <f>MAX(STH!BA304,STH!CI304)</f>
        <v>0</v>
      </c>
      <c r="BF295" s="148">
        <f>MAX(STH!BB304,STH!CJ304)</f>
        <v>0</v>
      </c>
      <c r="BG295" s="148">
        <f>MAX(COUNTIF(STH!BC304,"Yes"),COUNTIF(STH!CK304,"Yes"))</f>
        <v>0</v>
      </c>
      <c r="BH295" s="55"/>
      <c r="BI295" s="148">
        <f>Trachoma!Q307</f>
        <v>0</v>
      </c>
      <c r="BJ295" s="148">
        <f>Trachoma!AK307</f>
        <v>0</v>
      </c>
      <c r="BK295" s="148">
        <f>Trachoma!AL307</f>
        <v>0</v>
      </c>
      <c r="BL295" s="148">
        <f>Trachoma!AN307</f>
        <v>0</v>
      </c>
      <c r="BM295" s="148">
        <f>Trachoma!AO307</f>
        <v>0</v>
      </c>
      <c r="BN295" s="148">
        <f>Trachoma!AT307</f>
        <v>0</v>
      </c>
      <c r="BO295" s="148">
        <f>Trachoma!AU307</f>
        <v>0</v>
      </c>
      <c r="BP295" s="148">
        <f>Trachoma!AV307</f>
        <v>0</v>
      </c>
      <c r="BQ295" s="148">
        <f>Trachoma!AW307</f>
        <v>0</v>
      </c>
      <c r="BR295" s="148">
        <f>COUNTIF(Trachoma!AX307,"Yes")</f>
        <v>0</v>
      </c>
      <c r="BS295" s="55"/>
      <c r="BT295" s="148">
        <f t="shared" si="54"/>
        <v>0</v>
      </c>
      <c r="BU295" s="148">
        <f t="shared" si="55"/>
        <v>0</v>
      </c>
      <c r="BV295" s="148">
        <f t="shared" si="56"/>
        <v>0</v>
      </c>
      <c r="BW295" s="148">
        <f t="shared" si="57"/>
        <v>0</v>
      </c>
      <c r="BX295" s="148">
        <f t="shared" si="58"/>
        <v>0</v>
      </c>
      <c r="BY295" s="148">
        <f t="shared" si="60"/>
        <v>0</v>
      </c>
      <c r="BZ295" s="148">
        <f t="shared" si="61"/>
        <v>0</v>
      </c>
      <c r="CA295" s="148">
        <f t="shared" si="62"/>
        <v>0</v>
      </c>
      <c r="CB295" s="148">
        <f t="shared" si="63"/>
        <v>0</v>
      </c>
      <c r="CC295" s="148">
        <f t="shared" si="59"/>
        <v>0</v>
      </c>
    </row>
    <row r="296" spans="2:81" x14ac:dyDescent="0.25">
      <c r="B296" s="361">
        <f>Demography!B304</f>
        <v>0</v>
      </c>
      <c r="C296" s="361">
        <f>Demography!C304</f>
        <v>0</v>
      </c>
      <c r="D296" s="362">
        <f>Demography!D304</f>
        <v>0</v>
      </c>
      <c r="E296" s="337"/>
      <c r="F296" s="362">
        <f>LF!M303</f>
        <v>0</v>
      </c>
      <c r="G296" s="362">
        <f>LF!AE303</f>
        <v>0</v>
      </c>
      <c r="H296" s="362">
        <f>LF!AF303</f>
        <v>0</v>
      </c>
      <c r="I296" s="362">
        <f>LF!AH303</f>
        <v>0</v>
      </c>
      <c r="J296" s="362">
        <f>LF!AI303</f>
        <v>0</v>
      </c>
      <c r="K296" s="362">
        <f>LF!AK303</f>
        <v>0</v>
      </c>
      <c r="L296" s="362">
        <f>LF!AM303</f>
        <v>0</v>
      </c>
      <c r="M296" s="362">
        <f>LF!AN303</f>
        <v>0</v>
      </c>
      <c r="N296" s="362">
        <f>LF!AO303</f>
        <v>0</v>
      </c>
      <c r="O296" s="362">
        <f>LF!AP303</f>
        <v>0</v>
      </c>
      <c r="P296" s="362">
        <f>LF!AQ303</f>
        <v>0</v>
      </c>
      <c r="Q296" s="362">
        <f>COUNTIF(LF!AR303,"Yes")</f>
        <v>0</v>
      </c>
      <c r="R296" s="337"/>
      <c r="S296" s="362">
        <f>Oncho!K303</f>
        <v>0</v>
      </c>
      <c r="T296" s="362">
        <f>MAX(Oncho!AB303,Oncho!BA303)</f>
        <v>0</v>
      </c>
      <c r="U296" s="362">
        <f>MAX(Oncho!AC303,Oncho!BB303)</f>
        <v>0</v>
      </c>
      <c r="V296" s="362">
        <f>MAX(Oncho!AE303,Oncho!BD303)</f>
        <v>0</v>
      </c>
      <c r="W296" s="362">
        <f>MAX(Oncho!AF303,Oncho!BE303)</f>
        <v>0</v>
      </c>
      <c r="X296" s="362">
        <f>MAX(Oncho!AG303,Oncho!BF303)</f>
        <v>0</v>
      </c>
      <c r="Y296" s="362">
        <f>MAX(Oncho!AH303,Oncho!BG303)</f>
        <v>0</v>
      </c>
      <c r="Z296" s="362">
        <f>MAX(Oncho!AI303,Oncho!BH303)</f>
        <v>0</v>
      </c>
      <c r="AA296" s="362">
        <f>MAX(Oncho!AJ303,Oncho!BI303)</f>
        <v>0</v>
      </c>
      <c r="AB296" s="362">
        <f>MAX(COUNTIF(Oncho!AK303,"Yes"),COUNTIF(Oncho!BJ303,"Yes"))</f>
        <v>0</v>
      </c>
      <c r="AC296" s="337"/>
      <c r="AD296" s="362">
        <f>Schisto!P305</f>
        <v>0</v>
      </c>
      <c r="AE296" s="362">
        <f>Schisto!AI305</f>
        <v>0</v>
      </c>
      <c r="AF296" s="362">
        <f>Schisto!AJ305</f>
        <v>0</v>
      </c>
      <c r="AG296" s="362">
        <f>Schisto!AN305</f>
        <v>0</v>
      </c>
      <c r="AH296" s="362">
        <f>Schisto!AO305</f>
        <v>0</v>
      </c>
      <c r="AI296" s="362">
        <f>Schisto!AT305</f>
        <v>0</v>
      </c>
      <c r="AJ296" s="362">
        <f>Schisto!AU305</f>
        <v>0</v>
      </c>
      <c r="AK296" s="362">
        <f>Schisto!AV305</f>
        <v>0</v>
      </c>
      <c r="AL296" s="362">
        <f>Schisto!AW305</f>
        <v>0</v>
      </c>
      <c r="AM296" s="362">
        <f>COUNTIF(Schisto!AX305,"Yes")</f>
        <v>0</v>
      </c>
      <c r="AN296" s="337"/>
      <c r="AO296" s="362">
        <f>STH!P305</f>
        <v>0</v>
      </c>
      <c r="AP296" s="362">
        <f>MAX(STH!AK305,STH!BS305)</f>
        <v>0</v>
      </c>
      <c r="AQ296" s="362">
        <f>MAX(STH!AL305,STH!BT305)</f>
        <v>0</v>
      </c>
      <c r="AR296" s="362">
        <f>MAX(STH!AM305,STH!BU305)</f>
        <v>0</v>
      </c>
      <c r="AS296" s="362">
        <f>MAX(STH!AN305,STH!BV305)</f>
        <v>0</v>
      </c>
      <c r="AT296" s="362">
        <f>MAX(STH!AO305,STH!BW305)</f>
        <v>0</v>
      </c>
      <c r="AU296" s="362">
        <f>MAX(STH!AQ305,STH!BY305)</f>
        <v>0</v>
      </c>
      <c r="AV296" s="362">
        <f>MAX(STH!AR305,STH!BZ305)</f>
        <v>0</v>
      </c>
      <c r="AW296" s="362">
        <f>MAX(STH!AS305,STH!CA305)</f>
        <v>0</v>
      </c>
      <c r="AX296" s="362">
        <f>MAX(STH!AT305,STH!CB305)</f>
        <v>0</v>
      </c>
      <c r="AY296" s="362">
        <f>MAX(STH!AU305,STH!CC305)</f>
        <v>0</v>
      </c>
      <c r="AZ296" s="362">
        <f>MAX(STH!AV305,STH!CD305)</f>
        <v>0</v>
      </c>
      <c r="BA296" s="362">
        <f>MAX(STH!AW305,STH!CE305)</f>
        <v>0</v>
      </c>
      <c r="BB296" s="362">
        <f>MAX(STH!AX305,STH!CF305)</f>
        <v>0</v>
      </c>
      <c r="BC296" s="362">
        <f>MAX(STH!AY305,STH!CG305)</f>
        <v>0</v>
      </c>
      <c r="BD296" s="362">
        <f>MAX(STH!AZ305,STH!CH305)</f>
        <v>0</v>
      </c>
      <c r="BE296" s="362">
        <f>MAX(STH!BA305,STH!CI305)</f>
        <v>0</v>
      </c>
      <c r="BF296" s="362">
        <f>MAX(STH!BB305,STH!CJ305)</f>
        <v>0</v>
      </c>
      <c r="BG296" s="362">
        <f>MAX(COUNTIF(STH!BC305,"Yes"),COUNTIF(STH!CK305,"Yes"))</f>
        <v>0</v>
      </c>
      <c r="BH296" s="337"/>
      <c r="BI296" s="362">
        <f>Trachoma!Q308</f>
        <v>0</v>
      </c>
      <c r="BJ296" s="362">
        <f>Trachoma!AK308</f>
        <v>0</v>
      </c>
      <c r="BK296" s="362">
        <f>Trachoma!AL308</f>
        <v>0</v>
      </c>
      <c r="BL296" s="362">
        <f>Trachoma!AN308</f>
        <v>0</v>
      </c>
      <c r="BM296" s="362">
        <f>Trachoma!AO308</f>
        <v>0</v>
      </c>
      <c r="BN296" s="362">
        <f>Trachoma!AT308</f>
        <v>0</v>
      </c>
      <c r="BO296" s="362">
        <f>Trachoma!AU308</f>
        <v>0</v>
      </c>
      <c r="BP296" s="362">
        <f>Trachoma!AV308</f>
        <v>0</v>
      </c>
      <c r="BQ296" s="362">
        <f>Trachoma!AW308</f>
        <v>0</v>
      </c>
      <c r="BR296" s="362">
        <f>COUNTIF(Trachoma!AX308,"Yes")</f>
        <v>0</v>
      </c>
      <c r="BS296" s="337"/>
      <c r="BT296" s="362">
        <f t="shared" si="54"/>
        <v>0</v>
      </c>
      <c r="BU296" s="362">
        <f t="shared" si="55"/>
        <v>0</v>
      </c>
      <c r="BV296" s="362">
        <f t="shared" si="56"/>
        <v>0</v>
      </c>
      <c r="BW296" s="362">
        <f t="shared" si="57"/>
        <v>0</v>
      </c>
      <c r="BX296" s="362">
        <f t="shared" si="58"/>
        <v>0</v>
      </c>
      <c r="BY296" s="362">
        <f t="shared" si="60"/>
        <v>0</v>
      </c>
      <c r="BZ296" s="362">
        <f t="shared" si="61"/>
        <v>0</v>
      </c>
      <c r="CA296" s="362">
        <f t="shared" si="62"/>
        <v>0</v>
      </c>
      <c r="CB296" s="362">
        <f t="shared" si="63"/>
        <v>0</v>
      </c>
      <c r="CC296" s="362">
        <f t="shared" si="59"/>
        <v>0</v>
      </c>
    </row>
    <row r="297" spans="2:81" x14ac:dyDescent="0.25">
      <c r="B297" s="147">
        <f>Demography!B305</f>
        <v>0</v>
      </c>
      <c r="C297" s="147">
        <f>Demography!C305</f>
        <v>0</v>
      </c>
      <c r="D297" s="148">
        <f>Demography!D305</f>
        <v>0</v>
      </c>
      <c r="E297" s="55"/>
      <c r="F297" s="148">
        <f>LF!M304</f>
        <v>0</v>
      </c>
      <c r="G297" s="148">
        <f>LF!AE304</f>
        <v>0</v>
      </c>
      <c r="H297" s="148">
        <f>LF!AF304</f>
        <v>0</v>
      </c>
      <c r="I297" s="148">
        <f>LF!AH304</f>
        <v>0</v>
      </c>
      <c r="J297" s="148">
        <f>LF!AI304</f>
        <v>0</v>
      </c>
      <c r="K297" s="148">
        <f>LF!AK304</f>
        <v>0</v>
      </c>
      <c r="L297" s="148">
        <f>LF!AM304</f>
        <v>0</v>
      </c>
      <c r="M297" s="148">
        <f>LF!AN304</f>
        <v>0</v>
      </c>
      <c r="N297" s="148">
        <f>LF!AO304</f>
        <v>0</v>
      </c>
      <c r="O297" s="148">
        <f>LF!AP304</f>
        <v>0</v>
      </c>
      <c r="P297" s="148">
        <f>LF!AQ304</f>
        <v>0</v>
      </c>
      <c r="Q297" s="148">
        <f>COUNTIF(LF!AR304,"Yes")</f>
        <v>0</v>
      </c>
      <c r="R297" s="55"/>
      <c r="S297" s="148">
        <f>Oncho!K304</f>
        <v>0</v>
      </c>
      <c r="T297" s="148">
        <f>MAX(Oncho!AB304,Oncho!BA304)</f>
        <v>0</v>
      </c>
      <c r="U297" s="148">
        <f>MAX(Oncho!AC304,Oncho!BB304)</f>
        <v>0</v>
      </c>
      <c r="V297" s="148">
        <f>MAX(Oncho!AE304,Oncho!BD304)</f>
        <v>0</v>
      </c>
      <c r="W297" s="148">
        <f>MAX(Oncho!AF304,Oncho!BE304)</f>
        <v>0</v>
      </c>
      <c r="X297" s="148">
        <f>MAX(Oncho!AG304,Oncho!BF304)</f>
        <v>0</v>
      </c>
      <c r="Y297" s="148">
        <f>MAX(Oncho!AH304,Oncho!BG304)</f>
        <v>0</v>
      </c>
      <c r="Z297" s="148">
        <f>MAX(Oncho!AI304,Oncho!BH304)</f>
        <v>0</v>
      </c>
      <c r="AA297" s="148">
        <f>MAX(Oncho!AJ304,Oncho!BI304)</f>
        <v>0</v>
      </c>
      <c r="AB297" s="148">
        <f>MAX(COUNTIF(Oncho!AK304,"Yes"),COUNTIF(Oncho!BJ304,"Yes"))</f>
        <v>0</v>
      </c>
      <c r="AC297" s="55"/>
      <c r="AD297" s="148">
        <f>Schisto!P306</f>
        <v>0</v>
      </c>
      <c r="AE297" s="148">
        <f>Schisto!AI306</f>
        <v>0</v>
      </c>
      <c r="AF297" s="148">
        <f>Schisto!AJ306</f>
        <v>0</v>
      </c>
      <c r="AG297" s="148">
        <f>Schisto!AN306</f>
        <v>0</v>
      </c>
      <c r="AH297" s="148">
        <f>Schisto!AO306</f>
        <v>0</v>
      </c>
      <c r="AI297" s="148">
        <f>Schisto!AT306</f>
        <v>0</v>
      </c>
      <c r="AJ297" s="148">
        <f>Schisto!AU306</f>
        <v>0</v>
      </c>
      <c r="AK297" s="148">
        <f>Schisto!AV306</f>
        <v>0</v>
      </c>
      <c r="AL297" s="148">
        <f>Schisto!AW306</f>
        <v>0</v>
      </c>
      <c r="AM297" s="148">
        <f>COUNTIF(Schisto!AX306,"Yes")</f>
        <v>0</v>
      </c>
      <c r="AN297" s="55"/>
      <c r="AO297" s="148">
        <f>STH!P306</f>
        <v>0</v>
      </c>
      <c r="AP297" s="148">
        <f>MAX(STH!AK306,STH!BS306)</f>
        <v>0</v>
      </c>
      <c r="AQ297" s="148">
        <f>MAX(STH!AL306,STH!BT306)</f>
        <v>0</v>
      </c>
      <c r="AR297" s="148">
        <f>MAX(STH!AM306,STH!BU306)</f>
        <v>0</v>
      </c>
      <c r="AS297" s="148">
        <f>MAX(STH!AN306,STH!BV306)</f>
        <v>0</v>
      </c>
      <c r="AT297" s="148">
        <f>MAX(STH!AO306,STH!BW306)</f>
        <v>0</v>
      </c>
      <c r="AU297" s="148">
        <f>MAX(STH!AQ306,STH!BY306)</f>
        <v>0</v>
      </c>
      <c r="AV297" s="148">
        <f>MAX(STH!AR306,STH!BZ306)</f>
        <v>0</v>
      </c>
      <c r="AW297" s="148">
        <f>MAX(STH!AS306,STH!CA306)</f>
        <v>0</v>
      </c>
      <c r="AX297" s="148">
        <f>MAX(STH!AT306,STH!CB306)</f>
        <v>0</v>
      </c>
      <c r="AY297" s="148">
        <f>MAX(STH!AU306,STH!CC306)</f>
        <v>0</v>
      </c>
      <c r="AZ297" s="148">
        <f>MAX(STH!AV306,STH!CD306)</f>
        <v>0</v>
      </c>
      <c r="BA297" s="148">
        <f>MAX(STH!AW306,STH!CE306)</f>
        <v>0</v>
      </c>
      <c r="BB297" s="148">
        <f>MAX(STH!AX306,STH!CF306)</f>
        <v>0</v>
      </c>
      <c r="BC297" s="148">
        <f>MAX(STH!AY306,STH!CG306)</f>
        <v>0</v>
      </c>
      <c r="BD297" s="148">
        <f>MAX(STH!AZ306,STH!CH306)</f>
        <v>0</v>
      </c>
      <c r="BE297" s="148">
        <f>MAX(STH!BA306,STH!CI306)</f>
        <v>0</v>
      </c>
      <c r="BF297" s="148">
        <f>MAX(STH!BB306,STH!CJ306)</f>
        <v>0</v>
      </c>
      <c r="BG297" s="148">
        <f>MAX(COUNTIF(STH!BC306,"Yes"),COUNTIF(STH!CK306,"Yes"))</f>
        <v>0</v>
      </c>
      <c r="BH297" s="55"/>
      <c r="BI297" s="148">
        <f>Trachoma!Q309</f>
        <v>0</v>
      </c>
      <c r="BJ297" s="148">
        <f>Trachoma!AK309</f>
        <v>0</v>
      </c>
      <c r="BK297" s="148">
        <f>Trachoma!AL309</f>
        <v>0</v>
      </c>
      <c r="BL297" s="148">
        <f>Trachoma!AN309</f>
        <v>0</v>
      </c>
      <c r="BM297" s="148">
        <f>Trachoma!AO309</f>
        <v>0</v>
      </c>
      <c r="BN297" s="148">
        <f>Trachoma!AT309</f>
        <v>0</v>
      </c>
      <c r="BO297" s="148">
        <f>Trachoma!AU309</f>
        <v>0</v>
      </c>
      <c r="BP297" s="148">
        <f>Trachoma!AV309</f>
        <v>0</v>
      </c>
      <c r="BQ297" s="148">
        <f>Trachoma!AW309</f>
        <v>0</v>
      </c>
      <c r="BR297" s="148">
        <f>COUNTIF(Trachoma!AX309,"Yes")</f>
        <v>0</v>
      </c>
      <c r="BS297" s="55"/>
      <c r="BT297" s="148">
        <f t="shared" si="54"/>
        <v>0</v>
      </c>
      <c r="BU297" s="148">
        <f t="shared" si="55"/>
        <v>0</v>
      </c>
      <c r="BV297" s="148">
        <f t="shared" si="56"/>
        <v>0</v>
      </c>
      <c r="BW297" s="148">
        <f t="shared" si="57"/>
        <v>0</v>
      </c>
      <c r="BX297" s="148">
        <f t="shared" si="58"/>
        <v>0</v>
      </c>
      <c r="BY297" s="148">
        <f t="shared" si="60"/>
        <v>0</v>
      </c>
      <c r="BZ297" s="148">
        <f t="shared" si="61"/>
        <v>0</v>
      </c>
      <c r="CA297" s="148">
        <f t="shared" si="62"/>
        <v>0</v>
      </c>
      <c r="CB297" s="148">
        <f t="shared" si="63"/>
        <v>0</v>
      </c>
      <c r="CC297" s="148">
        <f t="shared" si="59"/>
        <v>0</v>
      </c>
    </row>
    <row r="298" spans="2:81" x14ac:dyDescent="0.25">
      <c r="B298" s="361">
        <f>Demography!B306</f>
        <v>0</v>
      </c>
      <c r="C298" s="361">
        <f>Demography!C306</f>
        <v>0</v>
      </c>
      <c r="D298" s="362">
        <f>Demography!D306</f>
        <v>0</v>
      </c>
      <c r="E298" s="337"/>
      <c r="F298" s="362">
        <f>LF!M305</f>
        <v>0</v>
      </c>
      <c r="G298" s="362">
        <f>LF!AE305</f>
        <v>0</v>
      </c>
      <c r="H298" s="362">
        <f>LF!AF305</f>
        <v>0</v>
      </c>
      <c r="I298" s="362">
        <f>LF!AH305</f>
        <v>0</v>
      </c>
      <c r="J298" s="362">
        <f>LF!AI305</f>
        <v>0</v>
      </c>
      <c r="K298" s="362">
        <f>LF!AK305</f>
        <v>0</v>
      </c>
      <c r="L298" s="362">
        <f>LF!AM305</f>
        <v>0</v>
      </c>
      <c r="M298" s="362">
        <f>LF!AN305</f>
        <v>0</v>
      </c>
      <c r="N298" s="362">
        <f>LF!AO305</f>
        <v>0</v>
      </c>
      <c r="O298" s="362">
        <f>LF!AP305</f>
        <v>0</v>
      </c>
      <c r="P298" s="362">
        <f>LF!AQ305</f>
        <v>0</v>
      </c>
      <c r="Q298" s="362">
        <f>COUNTIF(LF!AR305,"Yes")</f>
        <v>0</v>
      </c>
      <c r="R298" s="337"/>
      <c r="S298" s="362">
        <f>Oncho!K305</f>
        <v>0</v>
      </c>
      <c r="T298" s="362">
        <f>MAX(Oncho!AB305,Oncho!BA305)</f>
        <v>0</v>
      </c>
      <c r="U298" s="362">
        <f>MAX(Oncho!AC305,Oncho!BB305)</f>
        <v>0</v>
      </c>
      <c r="V298" s="362">
        <f>MAX(Oncho!AE305,Oncho!BD305)</f>
        <v>0</v>
      </c>
      <c r="W298" s="362">
        <f>MAX(Oncho!AF305,Oncho!BE305)</f>
        <v>0</v>
      </c>
      <c r="X298" s="362">
        <f>MAX(Oncho!AG305,Oncho!BF305)</f>
        <v>0</v>
      </c>
      <c r="Y298" s="362">
        <f>MAX(Oncho!AH305,Oncho!BG305)</f>
        <v>0</v>
      </c>
      <c r="Z298" s="362">
        <f>MAX(Oncho!AI305,Oncho!BH305)</f>
        <v>0</v>
      </c>
      <c r="AA298" s="362">
        <f>MAX(Oncho!AJ305,Oncho!BI305)</f>
        <v>0</v>
      </c>
      <c r="AB298" s="362">
        <f>MAX(COUNTIF(Oncho!AK305,"Yes"),COUNTIF(Oncho!BJ305,"Yes"))</f>
        <v>0</v>
      </c>
      <c r="AC298" s="337"/>
      <c r="AD298" s="362">
        <f>Schisto!P307</f>
        <v>0</v>
      </c>
      <c r="AE298" s="362">
        <f>Schisto!AI307</f>
        <v>0</v>
      </c>
      <c r="AF298" s="362">
        <f>Schisto!AJ307</f>
        <v>0</v>
      </c>
      <c r="AG298" s="362">
        <f>Schisto!AN307</f>
        <v>0</v>
      </c>
      <c r="AH298" s="362">
        <f>Schisto!AO307</f>
        <v>0</v>
      </c>
      <c r="AI298" s="362">
        <f>Schisto!AT307</f>
        <v>0</v>
      </c>
      <c r="AJ298" s="362">
        <f>Schisto!AU307</f>
        <v>0</v>
      </c>
      <c r="AK298" s="362">
        <f>Schisto!AV307</f>
        <v>0</v>
      </c>
      <c r="AL298" s="362">
        <f>Schisto!AW307</f>
        <v>0</v>
      </c>
      <c r="AM298" s="362">
        <f>COUNTIF(Schisto!AX307,"Yes")</f>
        <v>0</v>
      </c>
      <c r="AN298" s="337"/>
      <c r="AO298" s="362">
        <f>STH!P307</f>
        <v>0</v>
      </c>
      <c r="AP298" s="362">
        <f>MAX(STH!AK307,STH!BS307)</f>
        <v>0</v>
      </c>
      <c r="AQ298" s="362">
        <f>MAX(STH!AL307,STH!BT307)</f>
        <v>0</v>
      </c>
      <c r="AR298" s="362">
        <f>MAX(STH!AM307,STH!BU307)</f>
        <v>0</v>
      </c>
      <c r="AS298" s="362">
        <f>MAX(STH!AN307,STH!BV307)</f>
        <v>0</v>
      </c>
      <c r="AT298" s="362">
        <f>MAX(STH!AO307,STH!BW307)</f>
        <v>0</v>
      </c>
      <c r="AU298" s="362">
        <f>MAX(STH!AQ307,STH!BY307)</f>
        <v>0</v>
      </c>
      <c r="AV298" s="362">
        <f>MAX(STH!AR307,STH!BZ307)</f>
        <v>0</v>
      </c>
      <c r="AW298" s="362">
        <f>MAX(STH!AS307,STH!CA307)</f>
        <v>0</v>
      </c>
      <c r="AX298" s="362">
        <f>MAX(STH!AT307,STH!CB307)</f>
        <v>0</v>
      </c>
      <c r="AY298" s="362">
        <f>MAX(STH!AU307,STH!CC307)</f>
        <v>0</v>
      </c>
      <c r="AZ298" s="362">
        <f>MAX(STH!AV307,STH!CD307)</f>
        <v>0</v>
      </c>
      <c r="BA298" s="362">
        <f>MAX(STH!AW307,STH!CE307)</f>
        <v>0</v>
      </c>
      <c r="BB298" s="362">
        <f>MAX(STH!AX307,STH!CF307)</f>
        <v>0</v>
      </c>
      <c r="BC298" s="362">
        <f>MAX(STH!AY307,STH!CG307)</f>
        <v>0</v>
      </c>
      <c r="BD298" s="362">
        <f>MAX(STH!AZ307,STH!CH307)</f>
        <v>0</v>
      </c>
      <c r="BE298" s="362">
        <f>MAX(STH!BA307,STH!CI307)</f>
        <v>0</v>
      </c>
      <c r="BF298" s="362">
        <f>MAX(STH!BB307,STH!CJ307)</f>
        <v>0</v>
      </c>
      <c r="BG298" s="362">
        <f>MAX(COUNTIF(STH!BC307,"Yes"),COUNTIF(STH!CK307,"Yes"))</f>
        <v>0</v>
      </c>
      <c r="BH298" s="337"/>
      <c r="BI298" s="362">
        <f>Trachoma!Q310</f>
        <v>0</v>
      </c>
      <c r="BJ298" s="362">
        <f>Trachoma!AK310</f>
        <v>0</v>
      </c>
      <c r="BK298" s="362">
        <f>Trachoma!AL310</f>
        <v>0</v>
      </c>
      <c r="BL298" s="362">
        <f>Trachoma!AN310</f>
        <v>0</v>
      </c>
      <c r="BM298" s="362">
        <f>Trachoma!AO310</f>
        <v>0</v>
      </c>
      <c r="BN298" s="362">
        <f>Trachoma!AT310</f>
        <v>0</v>
      </c>
      <c r="BO298" s="362">
        <f>Trachoma!AU310</f>
        <v>0</v>
      </c>
      <c r="BP298" s="362">
        <f>Trachoma!AV310</f>
        <v>0</v>
      </c>
      <c r="BQ298" s="362">
        <f>Trachoma!AW310</f>
        <v>0</v>
      </c>
      <c r="BR298" s="362">
        <f>COUNTIF(Trachoma!AX310,"Yes")</f>
        <v>0</v>
      </c>
      <c r="BS298" s="337"/>
      <c r="BT298" s="362">
        <f t="shared" si="54"/>
        <v>0</v>
      </c>
      <c r="BU298" s="362">
        <f t="shared" si="55"/>
        <v>0</v>
      </c>
      <c r="BV298" s="362">
        <f t="shared" si="56"/>
        <v>0</v>
      </c>
      <c r="BW298" s="362">
        <f t="shared" si="57"/>
        <v>0</v>
      </c>
      <c r="BX298" s="362">
        <f t="shared" si="58"/>
        <v>0</v>
      </c>
      <c r="BY298" s="362">
        <f t="shared" si="60"/>
        <v>0</v>
      </c>
      <c r="BZ298" s="362">
        <f t="shared" si="61"/>
        <v>0</v>
      </c>
      <c r="CA298" s="362">
        <f t="shared" si="62"/>
        <v>0</v>
      </c>
      <c r="CB298" s="362">
        <f t="shared" si="63"/>
        <v>0</v>
      </c>
      <c r="CC298" s="362">
        <f t="shared" si="59"/>
        <v>0</v>
      </c>
    </row>
    <row r="299" spans="2:81" x14ac:dyDescent="0.25">
      <c r="B299" s="147">
        <f>Demography!B307</f>
        <v>0</v>
      </c>
      <c r="C299" s="147">
        <f>Demography!C307</f>
        <v>0</v>
      </c>
      <c r="D299" s="148">
        <f>Demography!D307</f>
        <v>0</v>
      </c>
      <c r="E299" s="55"/>
      <c r="F299" s="148">
        <f>LF!M306</f>
        <v>0</v>
      </c>
      <c r="G299" s="148">
        <f>LF!AE306</f>
        <v>0</v>
      </c>
      <c r="H299" s="148">
        <f>LF!AF306</f>
        <v>0</v>
      </c>
      <c r="I299" s="148">
        <f>LF!AH306</f>
        <v>0</v>
      </c>
      <c r="J299" s="148">
        <f>LF!AI306</f>
        <v>0</v>
      </c>
      <c r="K299" s="148">
        <f>LF!AK306</f>
        <v>0</v>
      </c>
      <c r="L299" s="148">
        <f>LF!AM306</f>
        <v>0</v>
      </c>
      <c r="M299" s="148">
        <f>LF!AN306</f>
        <v>0</v>
      </c>
      <c r="N299" s="148">
        <f>LF!AO306</f>
        <v>0</v>
      </c>
      <c r="O299" s="148">
        <f>LF!AP306</f>
        <v>0</v>
      </c>
      <c r="P299" s="148">
        <f>LF!AQ306</f>
        <v>0</v>
      </c>
      <c r="Q299" s="148">
        <f>COUNTIF(LF!AR306,"Yes")</f>
        <v>0</v>
      </c>
      <c r="R299" s="55"/>
      <c r="S299" s="148">
        <f>Oncho!K306</f>
        <v>0</v>
      </c>
      <c r="T299" s="148">
        <f>MAX(Oncho!AB306,Oncho!BA306)</f>
        <v>0</v>
      </c>
      <c r="U299" s="148">
        <f>MAX(Oncho!AC306,Oncho!BB306)</f>
        <v>0</v>
      </c>
      <c r="V299" s="148">
        <f>MAX(Oncho!AE306,Oncho!BD306)</f>
        <v>0</v>
      </c>
      <c r="W299" s="148">
        <f>MAX(Oncho!AF306,Oncho!BE306)</f>
        <v>0</v>
      </c>
      <c r="X299" s="148">
        <f>MAX(Oncho!AG306,Oncho!BF306)</f>
        <v>0</v>
      </c>
      <c r="Y299" s="148">
        <f>MAX(Oncho!AH306,Oncho!BG306)</f>
        <v>0</v>
      </c>
      <c r="Z299" s="148">
        <f>MAX(Oncho!AI306,Oncho!BH306)</f>
        <v>0</v>
      </c>
      <c r="AA299" s="148">
        <f>MAX(Oncho!AJ306,Oncho!BI306)</f>
        <v>0</v>
      </c>
      <c r="AB299" s="148">
        <f>MAX(COUNTIF(Oncho!AK306,"Yes"),COUNTIF(Oncho!BJ306,"Yes"))</f>
        <v>0</v>
      </c>
      <c r="AC299" s="55"/>
      <c r="AD299" s="148">
        <f>Schisto!P308</f>
        <v>0</v>
      </c>
      <c r="AE299" s="148">
        <f>Schisto!AI308</f>
        <v>0</v>
      </c>
      <c r="AF299" s="148">
        <f>Schisto!AJ308</f>
        <v>0</v>
      </c>
      <c r="AG299" s="148">
        <f>Schisto!AN308</f>
        <v>0</v>
      </c>
      <c r="AH299" s="148">
        <f>Schisto!AO308</f>
        <v>0</v>
      </c>
      <c r="AI299" s="148">
        <f>Schisto!AT308</f>
        <v>0</v>
      </c>
      <c r="AJ299" s="148">
        <f>Schisto!AU308</f>
        <v>0</v>
      </c>
      <c r="AK299" s="148">
        <f>Schisto!AV308</f>
        <v>0</v>
      </c>
      <c r="AL299" s="148">
        <f>Schisto!AW308</f>
        <v>0</v>
      </c>
      <c r="AM299" s="148">
        <f>COUNTIF(Schisto!AX308,"Yes")</f>
        <v>0</v>
      </c>
      <c r="AN299" s="55"/>
      <c r="AO299" s="148">
        <f>STH!P308</f>
        <v>0</v>
      </c>
      <c r="AP299" s="148">
        <f>MAX(STH!AK308,STH!BS308)</f>
        <v>0</v>
      </c>
      <c r="AQ299" s="148">
        <f>MAX(STH!AL308,STH!BT308)</f>
        <v>0</v>
      </c>
      <c r="AR299" s="148">
        <f>MAX(STH!AM308,STH!BU308)</f>
        <v>0</v>
      </c>
      <c r="AS299" s="148">
        <f>MAX(STH!AN308,STH!BV308)</f>
        <v>0</v>
      </c>
      <c r="AT299" s="148">
        <f>MAX(STH!AO308,STH!BW308)</f>
        <v>0</v>
      </c>
      <c r="AU299" s="148">
        <f>MAX(STH!AQ308,STH!BY308)</f>
        <v>0</v>
      </c>
      <c r="AV299" s="148">
        <f>MAX(STH!AR308,STH!BZ308)</f>
        <v>0</v>
      </c>
      <c r="AW299" s="148">
        <f>MAX(STH!AS308,STH!CA308)</f>
        <v>0</v>
      </c>
      <c r="AX299" s="148">
        <f>MAX(STH!AT308,STH!CB308)</f>
        <v>0</v>
      </c>
      <c r="AY299" s="148">
        <f>MAX(STH!AU308,STH!CC308)</f>
        <v>0</v>
      </c>
      <c r="AZ299" s="148">
        <f>MAX(STH!AV308,STH!CD308)</f>
        <v>0</v>
      </c>
      <c r="BA299" s="148">
        <f>MAX(STH!AW308,STH!CE308)</f>
        <v>0</v>
      </c>
      <c r="BB299" s="148">
        <f>MAX(STH!AX308,STH!CF308)</f>
        <v>0</v>
      </c>
      <c r="BC299" s="148">
        <f>MAX(STH!AY308,STH!CG308)</f>
        <v>0</v>
      </c>
      <c r="BD299" s="148">
        <f>MAX(STH!AZ308,STH!CH308)</f>
        <v>0</v>
      </c>
      <c r="BE299" s="148">
        <f>MAX(STH!BA308,STH!CI308)</f>
        <v>0</v>
      </c>
      <c r="BF299" s="148">
        <f>MAX(STH!BB308,STH!CJ308)</f>
        <v>0</v>
      </c>
      <c r="BG299" s="148">
        <f>MAX(COUNTIF(STH!BC308,"Yes"),COUNTIF(STH!CK308,"Yes"))</f>
        <v>0</v>
      </c>
      <c r="BH299" s="55"/>
      <c r="BI299" s="148">
        <f>Trachoma!Q311</f>
        <v>0</v>
      </c>
      <c r="BJ299" s="148">
        <f>Trachoma!AK311</f>
        <v>0</v>
      </c>
      <c r="BK299" s="148">
        <f>Trachoma!AL311</f>
        <v>0</v>
      </c>
      <c r="BL299" s="148">
        <f>Trachoma!AN311</f>
        <v>0</v>
      </c>
      <c r="BM299" s="148">
        <f>Trachoma!AO311</f>
        <v>0</v>
      </c>
      <c r="BN299" s="148">
        <f>Trachoma!AT311</f>
        <v>0</v>
      </c>
      <c r="BO299" s="148">
        <f>Trachoma!AU311</f>
        <v>0</v>
      </c>
      <c r="BP299" s="148">
        <f>Trachoma!AV311</f>
        <v>0</v>
      </c>
      <c r="BQ299" s="148">
        <f>Trachoma!AW311</f>
        <v>0</v>
      </c>
      <c r="BR299" s="148">
        <f>COUNTIF(Trachoma!AX311,"Yes")</f>
        <v>0</v>
      </c>
      <c r="BS299" s="55"/>
      <c r="BT299" s="148">
        <f t="shared" si="54"/>
        <v>0</v>
      </c>
      <c r="BU299" s="148">
        <f t="shared" si="55"/>
        <v>0</v>
      </c>
      <c r="BV299" s="148">
        <f t="shared" si="56"/>
        <v>0</v>
      </c>
      <c r="BW299" s="148">
        <f t="shared" si="57"/>
        <v>0</v>
      </c>
      <c r="BX299" s="148">
        <f t="shared" si="58"/>
        <v>0</v>
      </c>
      <c r="BY299" s="148">
        <f t="shared" si="60"/>
        <v>0</v>
      </c>
      <c r="BZ299" s="148">
        <f t="shared" si="61"/>
        <v>0</v>
      </c>
      <c r="CA299" s="148">
        <f t="shared" si="62"/>
        <v>0</v>
      </c>
      <c r="CB299" s="148">
        <f t="shared" si="63"/>
        <v>0</v>
      </c>
      <c r="CC299" s="148">
        <f t="shared" si="59"/>
        <v>0</v>
      </c>
    </row>
    <row r="300" spans="2:81" x14ac:dyDescent="0.25">
      <c r="B300" s="361">
        <f>Demography!B308</f>
        <v>0</v>
      </c>
      <c r="C300" s="361">
        <f>Demography!C308</f>
        <v>0</v>
      </c>
      <c r="D300" s="362">
        <f>Demography!D308</f>
        <v>0</v>
      </c>
      <c r="E300" s="337"/>
      <c r="F300" s="362">
        <f>LF!M307</f>
        <v>0</v>
      </c>
      <c r="G300" s="362">
        <f>LF!AE307</f>
        <v>0</v>
      </c>
      <c r="H300" s="362">
        <f>LF!AF307</f>
        <v>0</v>
      </c>
      <c r="I300" s="362">
        <f>LF!AH307</f>
        <v>0</v>
      </c>
      <c r="J300" s="362">
        <f>LF!AI307</f>
        <v>0</v>
      </c>
      <c r="K300" s="362">
        <f>LF!AK307</f>
        <v>0</v>
      </c>
      <c r="L300" s="362">
        <f>LF!AM307</f>
        <v>0</v>
      </c>
      <c r="M300" s="362">
        <f>LF!AN307</f>
        <v>0</v>
      </c>
      <c r="N300" s="362">
        <f>LF!AO307</f>
        <v>0</v>
      </c>
      <c r="O300" s="362">
        <f>LF!AP307</f>
        <v>0</v>
      </c>
      <c r="P300" s="362">
        <f>LF!AQ307</f>
        <v>0</v>
      </c>
      <c r="Q300" s="362">
        <f>COUNTIF(LF!AR307,"Yes")</f>
        <v>0</v>
      </c>
      <c r="R300" s="337"/>
      <c r="S300" s="362">
        <f>Oncho!K307</f>
        <v>0</v>
      </c>
      <c r="T300" s="362">
        <f>MAX(Oncho!AB307,Oncho!BA307)</f>
        <v>0</v>
      </c>
      <c r="U300" s="362">
        <f>MAX(Oncho!AC307,Oncho!BB307)</f>
        <v>0</v>
      </c>
      <c r="V300" s="362">
        <f>MAX(Oncho!AE307,Oncho!BD307)</f>
        <v>0</v>
      </c>
      <c r="W300" s="362">
        <f>MAX(Oncho!AF307,Oncho!BE307)</f>
        <v>0</v>
      </c>
      <c r="X300" s="362">
        <f>MAX(Oncho!AG307,Oncho!BF307)</f>
        <v>0</v>
      </c>
      <c r="Y300" s="362">
        <f>MAX(Oncho!AH307,Oncho!BG307)</f>
        <v>0</v>
      </c>
      <c r="Z300" s="362">
        <f>MAX(Oncho!AI307,Oncho!BH307)</f>
        <v>0</v>
      </c>
      <c r="AA300" s="362">
        <f>MAX(Oncho!AJ307,Oncho!BI307)</f>
        <v>0</v>
      </c>
      <c r="AB300" s="362">
        <f>MAX(COUNTIF(Oncho!AK307,"Yes"),COUNTIF(Oncho!BJ307,"Yes"))</f>
        <v>0</v>
      </c>
      <c r="AC300" s="337"/>
      <c r="AD300" s="362">
        <f>Schisto!P309</f>
        <v>0</v>
      </c>
      <c r="AE300" s="362">
        <f>Schisto!AI309</f>
        <v>0</v>
      </c>
      <c r="AF300" s="362">
        <f>Schisto!AJ309</f>
        <v>0</v>
      </c>
      <c r="AG300" s="362">
        <f>Schisto!AN309</f>
        <v>0</v>
      </c>
      <c r="AH300" s="362">
        <f>Schisto!AO309</f>
        <v>0</v>
      </c>
      <c r="AI300" s="362">
        <f>Schisto!AT309</f>
        <v>0</v>
      </c>
      <c r="AJ300" s="362">
        <f>Schisto!AU309</f>
        <v>0</v>
      </c>
      <c r="AK300" s="362">
        <f>Schisto!AV309</f>
        <v>0</v>
      </c>
      <c r="AL300" s="362">
        <f>Schisto!AW309</f>
        <v>0</v>
      </c>
      <c r="AM300" s="362">
        <f>COUNTIF(Schisto!AX309,"Yes")</f>
        <v>0</v>
      </c>
      <c r="AN300" s="337"/>
      <c r="AO300" s="362">
        <f>STH!P309</f>
        <v>0</v>
      </c>
      <c r="AP300" s="362">
        <f>MAX(STH!AK309,STH!BS309)</f>
        <v>0</v>
      </c>
      <c r="AQ300" s="362">
        <f>MAX(STH!AL309,STH!BT309)</f>
        <v>0</v>
      </c>
      <c r="AR300" s="362">
        <f>MAX(STH!AM309,STH!BU309)</f>
        <v>0</v>
      </c>
      <c r="AS300" s="362">
        <f>MAX(STH!AN309,STH!BV309)</f>
        <v>0</v>
      </c>
      <c r="AT300" s="362">
        <f>MAX(STH!AO309,STH!BW309)</f>
        <v>0</v>
      </c>
      <c r="AU300" s="362">
        <f>MAX(STH!AQ309,STH!BY309)</f>
        <v>0</v>
      </c>
      <c r="AV300" s="362">
        <f>MAX(STH!AR309,STH!BZ309)</f>
        <v>0</v>
      </c>
      <c r="AW300" s="362">
        <f>MAX(STH!AS309,STH!CA309)</f>
        <v>0</v>
      </c>
      <c r="AX300" s="362">
        <f>MAX(STH!AT309,STH!CB309)</f>
        <v>0</v>
      </c>
      <c r="AY300" s="362">
        <f>MAX(STH!AU309,STH!CC309)</f>
        <v>0</v>
      </c>
      <c r="AZ300" s="362">
        <f>MAX(STH!AV309,STH!CD309)</f>
        <v>0</v>
      </c>
      <c r="BA300" s="362">
        <f>MAX(STH!AW309,STH!CE309)</f>
        <v>0</v>
      </c>
      <c r="BB300" s="362">
        <f>MAX(STH!AX309,STH!CF309)</f>
        <v>0</v>
      </c>
      <c r="BC300" s="362">
        <f>MAX(STH!AY309,STH!CG309)</f>
        <v>0</v>
      </c>
      <c r="BD300" s="362">
        <f>MAX(STH!AZ309,STH!CH309)</f>
        <v>0</v>
      </c>
      <c r="BE300" s="362">
        <f>MAX(STH!BA309,STH!CI309)</f>
        <v>0</v>
      </c>
      <c r="BF300" s="362">
        <f>MAX(STH!BB309,STH!CJ309)</f>
        <v>0</v>
      </c>
      <c r="BG300" s="362">
        <f>MAX(COUNTIF(STH!BC309,"Yes"),COUNTIF(STH!CK309,"Yes"))</f>
        <v>0</v>
      </c>
      <c r="BH300" s="337"/>
      <c r="BI300" s="362">
        <f>Trachoma!Q312</f>
        <v>0</v>
      </c>
      <c r="BJ300" s="362">
        <f>Trachoma!AK312</f>
        <v>0</v>
      </c>
      <c r="BK300" s="362">
        <f>Trachoma!AL312</f>
        <v>0</v>
      </c>
      <c r="BL300" s="362">
        <f>Trachoma!AN312</f>
        <v>0</v>
      </c>
      <c r="BM300" s="362">
        <f>Trachoma!AO312</f>
        <v>0</v>
      </c>
      <c r="BN300" s="362">
        <f>Trachoma!AT312</f>
        <v>0</v>
      </c>
      <c r="BO300" s="362">
        <f>Trachoma!AU312</f>
        <v>0</v>
      </c>
      <c r="BP300" s="362">
        <f>Trachoma!AV312</f>
        <v>0</v>
      </c>
      <c r="BQ300" s="362">
        <f>Trachoma!AW312</f>
        <v>0</v>
      </c>
      <c r="BR300" s="362">
        <f>COUNTIF(Trachoma!AX312,"Yes")</f>
        <v>0</v>
      </c>
      <c r="BS300" s="337"/>
      <c r="BT300" s="362">
        <f t="shared" si="54"/>
        <v>0</v>
      </c>
      <c r="BU300" s="362">
        <f t="shared" si="55"/>
        <v>0</v>
      </c>
      <c r="BV300" s="362">
        <f t="shared" si="56"/>
        <v>0</v>
      </c>
      <c r="BW300" s="362">
        <f t="shared" si="57"/>
        <v>0</v>
      </c>
      <c r="BX300" s="362">
        <f t="shared" si="58"/>
        <v>0</v>
      </c>
      <c r="BY300" s="362">
        <f t="shared" si="60"/>
        <v>0</v>
      </c>
      <c r="BZ300" s="362">
        <f t="shared" si="61"/>
        <v>0</v>
      </c>
      <c r="CA300" s="362">
        <f t="shared" si="62"/>
        <v>0</v>
      </c>
      <c r="CB300" s="362">
        <f t="shared" si="63"/>
        <v>0</v>
      </c>
      <c r="CC300" s="362">
        <f t="shared" si="59"/>
        <v>0</v>
      </c>
    </row>
    <row r="301" spans="2:81" x14ac:dyDescent="0.25">
      <c r="B301" s="147">
        <f>Demography!B309</f>
        <v>0</v>
      </c>
      <c r="C301" s="147">
        <f>Demography!C309</f>
        <v>0</v>
      </c>
      <c r="D301" s="148">
        <f>Demography!D309</f>
        <v>0</v>
      </c>
      <c r="E301" s="55"/>
      <c r="F301" s="148">
        <f>LF!M308</f>
        <v>0</v>
      </c>
      <c r="G301" s="148">
        <f>LF!AE308</f>
        <v>0</v>
      </c>
      <c r="H301" s="148">
        <f>LF!AF308</f>
        <v>0</v>
      </c>
      <c r="I301" s="148">
        <f>LF!AH308</f>
        <v>0</v>
      </c>
      <c r="J301" s="148">
        <f>LF!AI308</f>
        <v>0</v>
      </c>
      <c r="K301" s="148">
        <f>LF!AK308</f>
        <v>0</v>
      </c>
      <c r="L301" s="148">
        <f>LF!AM308</f>
        <v>0</v>
      </c>
      <c r="M301" s="148">
        <f>LF!AN308</f>
        <v>0</v>
      </c>
      <c r="N301" s="148">
        <f>LF!AO308</f>
        <v>0</v>
      </c>
      <c r="O301" s="148">
        <f>LF!AP308</f>
        <v>0</v>
      </c>
      <c r="P301" s="148">
        <f>LF!AQ308</f>
        <v>0</v>
      </c>
      <c r="Q301" s="148">
        <f>COUNTIF(LF!AR308,"Yes")</f>
        <v>0</v>
      </c>
      <c r="R301" s="55"/>
      <c r="S301" s="148">
        <f>Oncho!K308</f>
        <v>0</v>
      </c>
      <c r="T301" s="148">
        <f>MAX(Oncho!AB308,Oncho!BA308)</f>
        <v>0</v>
      </c>
      <c r="U301" s="148">
        <f>MAX(Oncho!AC308,Oncho!BB308)</f>
        <v>0</v>
      </c>
      <c r="V301" s="148">
        <f>MAX(Oncho!AE308,Oncho!BD308)</f>
        <v>0</v>
      </c>
      <c r="W301" s="148">
        <f>MAX(Oncho!AF308,Oncho!BE308)</f>
        <v>0</v>
      </c>
      <c r="X301" s="148">
        <f>MAX(Oncho!AG308,Oncho!BF308)</f>
        <v>0</v>
      </c>
      <c r="Y301" s="148">
        <f>MAX(Oncho!AH308,Oncho!BG308)</f>
        <v>0</v>
      </c>
      <c r="Z301" s="148">
        <f>MAX(Oncho!AI308,Oncho!BH308)</f>
        <v>0</v>
      </c>
      <c r="AA301" s="148">
        <f>MAX(Oncho!AJ308,Oncho!BI308)</f>
        <v>0</v>
      </c>
      <c r="AB301" s="148">
        <f>MAX(COUNTIF(Oncho!AK308,"Yes"),COUNTIF(Oncho!BJ308,"Yes"))</f>
        <v>0</v>
      </c>
      <c r="AC301" s="55"/>
      <c r="AD301" s="148">
        <f>Schisto!P310</f>
        <v>0</v>
      </c>
      <c r="AE301" s="148">
        <f>Schisto!AI310</f>
        <v>0</v>
      </c>
      <c r="AF301" s="148">
        <f>Schisto!AJ310</f>
        <v>0</v>
      </c>
      <c r="AG301" s="148">
        <f>Schisto!AN310</f>
        <v>0</v>
      </c>
      <c r="AH301" s="148">
        <f>Schisto!AO310</f>
        <v>0</v>
      </c>
      <c r="AI301" s="148">
        <f>Schisto!AT310</f>
        <v>0</v>
      </c>
      <c r="AJ301" s="148">
        <f>Schisto!AU310</f>
        <v>0</v>
      </c>
      <c r="AK301" s="148">
        <f>Schisto!AV310</f>
        <v>0</v>
      </c>
      <c r="AL301" s="148">
        <f>Schisto!AW310</f>
        <v>0</v>
      </c>
      <c r="AM301" s="148">
        <f>COUNTIF(Schisto!AX310,"Yes")</f>
        <v>0</v>
      </c>
      <c r="AN301" s="55"/>
      <c r="AO301" s="148">
        <f>STH!P310</f>
        <v>0</v>
      </c>
      <c r="AP301" s="148">
        <f>MAX(STH!AK310,STH!BS310)</f>
        <v>0</v>
      </c>
      <c r="AQ301" s="148">
        <f>MAX(STH!AL310,STH!BT310)</f>
        <v>0</v>
      </c>
      <c r="AR301" s="148">
        <f>MAX(STH!AM310,STH!BU310)</f>
        <v>0</v>
      </c>
      <c r="AS301" s="148">
        <f>MAX(STH!AN310,STH!BV310)</f>
        <v>0</v>
      </c>
      <c r="AT301" s="148">
        <f>MAX(STH!AO310,STH!BW310)</f>
        <v>0</v>
      </c>
      <c r="AU301" s="148">
        <f>MAX(STH!AQ310,STH!BY310)</f>
        <v>0</v>
      </c>
      <c r="AV301" s="148">
        <f>MAX(STH!AR310,STH!BZ310)</f>
        <v>0</v>
      </c>
      <c r="AW301" s="148">
        <f>MAX(STH!AS310,STH!CA310)</f>
        <v>0</v>
      </c>
      <c r="AX301" s="148">
        <f>MAX(STH!AT310,STH!CB310)</f>
        <v>0</v>
      </c>
      <c r="AY301" s="148">
        <f>MAX(STH!AU310,STH!CC310)</f>
        <v>0</v>
      </c>
      <c r="AZ301" s="148">
        <f>MAX(STH!AV310,STH!CD310)</f>
        <v>0</v>
      </c>
      <c r="BA301" s="148">
        <f>MAX(STH!AW310,STH!CE310)</f>
        <v>0</v>
      </c>
      <c r="BB301" s="148">
        <f>MAX(STH!AX310,STH!CF310)</f>
        <v>0</v>
      </c>
      <c r="BC301" s="148">
        <f>MAX(STH!AY310,STH!CG310)</f>
        <v>0</v>
      </c>
      <c r="BD301" s="148">
        <f>MAX(STH!AZ310,STH!CH310)</f>
        <v>0</v>
      </c>
      <c r="BE301" s="148">
        <f>MAX(STH!BA310,STH!CI310)</f>
        <v>0</v>
      </c>
      <c r="BF301" s="148">
        <f>MAX(STH!BB310,STH!CJ310)</f>
        <v>0</v>
      </c>
      <c r="BG301" s="148">
        <f>MAX(COUNTIF(STH!BC310,"Yes"),COUNTIF(STH!CK310,"Yes"))</f>
        <v>0</v>
      </c>
      <c r="BH301" s="55"/>
      <c r="BI301" s="148">
        <f>Trachoma!Q313</f>
        <v>0</v>
      </c>
      <c r="BJ301" s="148">
        <f>Trachoma!AK313</f>
        <v>0</v>
      </c>
      <c r="BK301" s="148">
        <f>Trachoma!AL313</f>
        <v>0</v>
      </c>
      <c r="BL301" s="148">
        <f>Trachoma!AN313</f>
        <v>0</v>
      </c>
      <c r="BM301" s="148">
        <f>Trachoma!AO313</f>
        <v>0</v>
      </c>
      <c r="BN301" s="148">
        <f>Trachoma!AT313</f>
        <v>0</v>
      </c>
      <c r="BO301" s="148">
        <f>Trachoma!AU313</f>
        <v>0</v>
      </c>
      <c r="BP301" s="148">
        <f>Trachoma!AV313</f>
        <v>0</v>
      </c>
      <c r="BQ301" s="148">
        <f>Trachoma!AW313</f>
        <v>0</v>
      </c>
      <c r="BR301" s="148">
        <f>COUNTIF(Trachoma!AX313,"Yes")</f>
        <v>0</v>
      </c>
      <c r="BS301" s="55"/>
      <c r="BT301" s="148">
        <f t="shared" si="54"/>
        <v>0</v>
      </c>
      <c r="BU301" s="148">
        <f t="shared" si="55"/>
        <v>0</v>
      </c>
      <c r="BV301" s="148">
        <f t="shared" si="56"/>
        <v>0</v>
      </c>
      <c r="BW301" s="148">
        <f t="shared" si="57"/>
        <v>0</v>
      </c>
      <c r="BX301" s="148">
        <f t="shared" si="58"/>
        <v>0</v>
      </c>
      <c r="BY301" s="148">
        <f t="shared" si="60"/>
        <v>0</v>
      </c>
      <c r="BZ301" s="148">
        <f t="shared" si="61"/>
        <v>0</v>
      </c>
      <c r="CA301" s="148">
        <f t="shared" si="62"/>
        <v>0</v>
      </c>
      <c r="CB301" s="148">
        <f t="shared" si="63"/>
        <v>0</v>
      </c>
      <c r="CC301" s="148">
        <f t="shared" si="59"/>
        <v>0</v>
      </c>
    </row>
    <row r="302" spans="2:81" x14ac:dyDescent="0.25">
      <c r="B302" s="361">
        <f>Demography!B310</f>
        <v>0</v>
      </c>
      <c r="C302" s="361">
        <f>Demography!C310</f>
        <v>0</v>
      </c>
      <c r="D302" s="362">
        <f>Demography!D310</f>
        <v>0</v>
      </c>
      <c r="E302" s="337"/>
      <c r="F302" s="362">
        <f>LF!M309</f>
        <v>0</v>
      </c>
      <c r="G302" s="362">
        <f>LF!AE309</f>
        <v>0</v>
      </c>
      <c r="H302" s="362">
        <f>LF!AF309</f>
        <v>0</v>
      </c>
      <c r="I302" s="362">
        <f>LF!AH309</f>
        <v>0</v>
      </c>
      <c r="J302" s="362">
        <f>LF!AI309</f>
        <v>0</v>
      </c>
      <c r="K302" s="362">
        <f>LF!AK309</f>
        <v>0</v>
      </c>
      <c r="L302" s="362">
        <f>LF!AM309</f>
        <v>0</v>
      </c>
      <c r="M302" s="362">
        <f>LF!AN309</f>
        <v>0</v>
      </c>
      <c r="N302" s="362">
        <f>LF!AO309</f>
        <v>0</v>
      </c>
      <c r="O302" s="362">
        <f>LF!AP309</f>
        <v>0</v>
      </c>
      <c r="P302" s="362">
        <f>LF!AQ309</f>
        <v>0</v>
      </c>
      <c r="Q302" s="362">
        <f>COUNTIF(LF!AR309,"Yes")</f>
        <v>0</v>
      </c>
      <c r="R302" s="337"/>
      <c r="S302" s="362">
        <f>Oncho!K309</f>
        <v>0</v>
      </c>
      <c r="T302" s="362">
        <f>MAX(Oncho!AB309,Oncho!BA309)</f>
        <v>0</v>
      </c>
      <c r="U302" s="362">
        <f>MAX(Oncho!AC309,Oncho!BB309)</f>
        <v>0</v>
      </c>
      <c r="V302" s="362">
        <f>MAX(Oncho!AE309,Oncho!BD309)</f>
        <v>0</v>
      </c>
      <c r="W302" s="362">
        <f>MAX(Oncho!AF309,Oncho!BE309)</f>
        <v>0</v>
      </c>
      <c r="X302" s="362">
        <f>MAX(Oncho!AG309,Oncho!BF309)</f>
        <v>0</v>
      </c>
      <c r="Y302" s="362">
        <f>MAX(Oncho!AH309,Oncho!BG309)</f>
        <v>0</v>
      </c>
      <c r="Z302" s="362">
        <f>MAX(Oncho!AI309,Oncho!BH309)</f>
        <v>0</v>
      </c>
      <c r="AA302" s="362">
        <f>MAX(Oncho!AJ309,Oncho!BI309)</f>
        <v>0</v>
      </c>
      <c r="AB302" s="362">
        <f>MAX(COUNTIF(Oncho!AK309,"Yes"),COUNTIF(Oncho!BJ309,"Yes"))</f>
        <v>0</v>
      </c>
      <c r="AC302" s="337"/>
      <c r="AD302" s="362">
        <f>Schisto!P311</f>
        <v>0</v>
      </c>
      <c r="AE302" s="362">
        <f>Schisto!AI311</f>
        <v>0</v>
      </c>
      <c r="AF302" s="362">
        <f>Schisto!AJ311</f>
        <v>0</v>
      </c>
      <c r="AG302" s="362">
        <f>Schisto!AN311</f>
        <v>0</v>
      </c>
      <c r="AH302" s="362">
        <f>Schisto!AO311</f>
        <v>0</v>
      </c>
      <c r="AI302" s="362">
        <f>Schisto!AT311</f>
        <v>0</v>
      </c>
      <c r="AJ302" s="362">
        <f>Schisto!AU311</f>
        <v>0</v>
      </c>
      <c r="AK302" s="362">
        <f>Schisto!AV311</f>
        <v>0</v>
      </c>
      <c r="AL302" s="362">
        <f>Schisto!AW311</f>
        <v>0</v>
      </c>
      <c r="AM302" s="362">
        <f>COUNTIF(Schisto!AX311,"Yes")</f>
        <v>0</v>
      </c>
      <c r="AN302" s="337"/>
      <c r="AO302" s="362">
        <f>STH!P311</f>
        <v>0</v>
      </c>
      <c r="AP302" s="362">
        <f>MAX(STH!AK311,STH!BS311)</f>
        <v>0</v>
      </c>
      <c r="AQ302" s="362">
        <f>MAX(STH!AL311,STH!BT311)</f>
        <v>0</v>
      </c>
      <c r="AR302" s="362">
        <f>MAX(STH!AM311,STH!BU311)</f>
        <v>0</v>
      </c>
      <c r="AS302" s="362">
        <f>MAX(STH!AN311,STH!BV311)</f>
        <v>0</v>
      </c>
      <c r="AT302" s="362">
        <f>MAX(STH!AO311,STH!BW311)</f>
        <v>0</v>
      </c>
      <c r="AU302" s="362">
        <f>MAX(STH!AQ311,STH!BY311)</f>
        <v>0</v>
      </c>
      <c r="AV302" s="362">
        <f>MAX(STH!AR311,STH!BZ311)</f>
        <v>0</v>
      </c>
      <c r="AW302" s="362">
        <f>MAX(STH!AS311,STH!CA311)</f>
        <v>0</v>
      </c>
      <c r="AX302" s="362">
        <f>MAX(STH!AT311,STH!CB311)</f>
        <v>0</v>
      </c>
      <c r="AY302" s="362">
        <f>MAX(STH!AU311,STH!CC311)</f>
        <v>0</v>
      </c>
      <c r="AZ302" s="362">
        <f>MAX(STH!AV311,STH!CD311)</f>
        <v>0</v>
      </c>
      <c r="BA302" s="362">
        <f>MAX(STH!AW311,STH!CE311)</f>
        <v>0</v>
      </c>
      <c r="BB302" s="362">
        <f>MAX(STH!AX311,STH!CF311)</f>
        <v>0</v>
      </c>
      <c r="BC302" s="362">
        <f>MAX(STH!AY311,STH!CG311)</f>
        <v>0</v>
      </c>
      <c r="BD302" s="362">
        <f>MAX(STH!AZ311,STH!CH311)</f>
        <v>0</v>
      </c>
      <c r="BE302" s="362">
        <f>MAX(STH!BA311,STH!CI311)</f>
        <v>0</v>
      </c>
      <c r="BF302" s="362">
        <f>MAX(STH!BB311,STH!CJ311)</f>
        <v>0</v>
      </c>
      <c r="BG302" s="362">
        <f>MAX(COUNTIF(STH!BC311,"Yes"),COUNTIF(STH!CK311,"Yes"))</f>
        <v>0</v>
      </c>
      <c r="BH302" s="337"/>
      <c r="BI302" s="362">
        <f>Trachoma!Q314</f>
        <v>0</v>
      </c>
      <c r="BJ302" s="362">
        <f>Trachoma!AK314</f>
        <v>0</v>
      </c>
      <c r="BK302" s="362">
        <f>Trachoma!AL314</f>
        <v>0</v>
      </c>
      <c r="BL302" s="362">
        <f>Trachoma!AN314</f>
        <v>0</v>
      </c>
      <c r="BM302" s="362">
        <f>Trachoma!AO314</f>
        <v>0</v>
      </c>
      <c r="BN302" s="362">
        <f>Trachoma!AT314</f>
        <v>0</v>
      </c>
      <c r="BO302" s="362">
        <f>Trachoma!AU314</f>
        <v>0</v>
      </c>
      <c r="BP302" s="362">
        <f>Trachoma!AV314</f>
        <v>0</v>
      </c>
      <c r="BQ302" s="362">
        <f>Trachoma!AW314</f>
        <v>0</v>
      </c>
      <c r="BR302" s="362">
        <f>COUNTIF(Trachoma!AX314,"Yes")</f>
        <v>0</v>
      </c>
      <c r="BS302" s="337"/>
      <c r="BT302" s="362">
        <f t="shared" si="54"/>
        <v>0</v>
      </c>
      <c r="BU302" s="362">
        <f t="shared" si="55"/>
        <v>0</v>
      </c>
      <c r="BV302" s="362">
        <f t="shared" si="56"/>
        <v>0</v>
      </c>
      <c r="BW302" s="362">
        <f t="shared" si="57"/>
        <v>0</v>
      </c>
      <c r="BX302" s="362">
        <f t="shared" si="58"/>
        <v>0</v>
      </c>
      <c r="BY302" s="362">
        <f t="shared" si="60"/>
        <v>0</v>
      </c>
      <c r="BZ302" s="362">
        <f t="shared" si="61"/>
        <v>0</v>
      </c>
      <c r="CA302" s="362">
        <f t="shared" si="62"/>
        <v>0</v>
      </c>
      <c r="CB302" s="362">
        <f t="shared" si="63"/>
        <v>0</v>
      </c>
      <c r="CC302" s="362">
        <f t="shared" si="59"/>
        <v>0</v>
      </c>
    </row>
    <row r="303" spans="2:81" x14ac:dyDescent="0.25">
      <c r="B303" s="147">
        <f>Demography!B311</f>
        <v>0</v>
      </c>
      <c r="C303" s="147">
        <f>Demography!C311</f>
        <v>0</v>
      </c>
      <c r="D303" s="148">
        <f>Demography!D311</f>
        <v>0</v>
      </c>
      <c r="E303" s="55"/>
      <c r="F303" s="148">
        <f>LF!M310</f>
        <v>0</v>
      </c>
      <c r="G303" s="148">
        <f>LF!AE310</f>
        <v>0</v>
      </c>
      <c r="H303" s="148">
        <f>LF!AF310</f>
        <v>0</v>
      </c>
      <c r="I303" s="148">
        <f>LF!AH310</f>
        <v>0</v>
      </c>
      <c r="J303" s="148">
        <f>LF!AI310</f>
        <v>0</v>
      </c>
      <c r="K303" s="148">
        <f>LF!AK310</f>
        <v>0</v>
      </c>
      <c r="L303" s="148">
        <f>LF!AM310</f>
        <v>0</v>
      </c>
      <c r="M303" s="148">
        <f>LF!AN310</f>
        <v>0</v>
      </c>
      <c r="N303" s="148">
        <f>LF!AO310</f>
        <v>0</v>
      </c>
      <c r="O303" s="148">
        <f>LF!AP310</f>
        <v>0</v>
      </c>
      <c r="P303" s="148">
        <f>LF!AQ310</f>
        <v>0</v>
      </c>
      <c r="Q303" s="148">
        <f>COUNTIF(LF!AR310,"Yes")</f>
        <v>0</v>
      </c>
      <c r="R303" s="55"/>
      <c r="S303" s="148">
        <f>Oncho!K310</f>
        <v>0</v>
      </c>
      <c r="T303" s="148">
        <f>MAX(Oncho!AB310,Oncho!BA310)</f>
        <v>0</v>
      </c>
      <c r="U303" s="148">
        <f>MAX(Oncho!AC310,Oncho!BB310)</f>
        <v>0</v>
      </c>
      <c r="V303" s="148">
        <f>MAX(Oncho!AE310,Oncho!BD310)</f>
        <v>0</v>
      </c>
      <c r="W303" s="148">
        <f>MAX(Oncho!AF310,Oncho!BE310)</f>
        <v>0</v>
      </c>
      <c r="X303" s="148">
        <f>MAX(Oncho!AG310,Oncho!BF310)</f>
        <v>0</v>
      </c>
      <c r="Y303" s="148">
        <f>MAX(Oncho!AH310,Oncho!BG310)</f>
        <v>0</v>
      </c>
      <c r="Z303" s="148">
        <f>MAX(Oncho!AI310,Oncho!BH310)</f>
        <v>0</v>
      </c>
      <c r="AA303" s="148">
        <f>MAX(Oncho!AJ310,Oncho!BI310)</f>
        <v>0</v>
      </c>
      <c r="AB303" s="148">
        <f>MAX(COUNTIF(Oncho!AK310,"Yes"),COUNTIF(Oncho!BJ310,"Yes"))</f>
        <v>0</v>
      </c>
      <c r="AC303" s="55"/>
      <c r="AD303" s="148">
        <f>Schisto!P312</f>
        <v>0</v>
      </c>
      <c r="AE303" s="148">
        <f>Schisto!AI312</f>
        <v>0</v>
      </c>
      <c r="AF303" s="148">
        <f>Schisto!AJ312</f>
        <v>0</v>
      </c>
      <c r="AG303" s="148">
        <f>Schisto!AN312</f>
        <v>0</v>
      </c>
      <c r="AH303" s="148">
        <f>Schisto!AO312</f>
        <v>0</v>
      </c>
      <c r="AI303" s="148">
        <f>Schisto!AT312</f>
        <v>0</v>
      </c>
      <c r="AJ303" s="148">
        <f>Schisto!AU312</f>
        <v>0</v>
      </c>
      <c r="AK303" s="148">
        <f>Schisto!AV312</f>
        <v>0</v>
      </c>
      <c r="AL303" s="148">
        <f>Schisto!AW312</f>
        <v>0</v>
      </c>
      <c r="AM303" s="148">
        <f>COUNTIF(Schisto!AX312,"Yes")</f>
        <v>0</v>
      </c>
      <c r="AN303" s="55"/>
      <c r="AO303" s="148">
        <f>STH!P312</f>
        <v>0</v>
      </c>
      <c r="AP303" s="148">
        <f>MAX(STH!AK312,STH!BS312)</f>
        <v>0</v>
      </c>
      <c r="AQ303" s="148">
        <f>MAX(STH!AL312,STH!BT312)</f>
        <v>0</v>
      </c>
      <c r="AR303" s="148">
        <f>MAX(STH!AM312,STH!BU312)</f>
        <v>0</v>
      </c>
      <c r="AS303" s="148">
        <f>MAX(STH!AN312,STH!BV312)</f>
        <v>0</v>
      </c>
      <c r="AT303" s="148">
        <f>MAX(STH!AO312,STH!BW312)</f>
        <v>0</v>
      </c>
      <c r="AU303" s="148">
        <f>MAX(STH!AQ312,STH!BY312)</f>
        <v>0</v>
      </c>
      <c r="AV303" s="148">
        <f>MAX(STH!AR312,STH!BZ312)</f>
        <v>0</v>
      </c>
      <c r="AW303" s="148">
        <f>MAX(STH!AS312,STH!CA312)</f>
        <v>0</v>
      </c>
      <c r="AX303" s="148">
        <f>MAX(STH!AT312,STH!CB312)</f>
        <v>0</v>
      </c>
      <c r="AY303" s="148">
        <f>MAX(STH!AU312,STH!CC312)</f>
        <v>0</v>
      </c>
      <c r="AZ303" s="148">
        <f>MAX(STH!AV312,STH!CD312)</f>
        <v>0</v>
      </c>
      <c r="BA303" s="148">
        <f>MAX(STH!AW312,STH!CE312)</f>
        <v>0</v>
      </c>
      <c r="BB303" s="148">
        <f>MAX(STH!AX312,STH!CF312)</f>
        <v>0</v>
      </c>
      <c r="BC303" s="148">
        <f>MAX(STH!AY312,STH!CG312)</f>
        <v>0</v>
      </c>
      <c r="BD303" s="148">
        <f>MAX(STH!AZ312,STH!CH312)</f>
        <v>0</v>
      </c>
      <c r="BE303" s="148">
        <f>MAX(STH!BA312,STH!CI312)</f>
        <v>0</v>
      </c>
      <c r="BF303" s="148">
        <f>MAX(STH!BB312,STH!CJ312)</f>
        <v>0</v>
      </c>
      <c r="BG303" s="148">
        <f>MAX(COUNTIF(STH!BC312,"Yes"),COUNTIF(STH!CK312,"Yes"))</f>
        <v>0</v>
      </c>
      <c r="BH303" s="55"/>
      <c r="BI303" s="148">
        <f>Trachoma!Q315</f>
        <v>0</v>
      </c>
      <c r="BJ303" s="148">
        <f>Trachoma!AK315</f>
        <v>0</v>
      </c>
      <c r="BK303" s="148">
        <f>Trachoma!AL315</f>
        <v>0</v>
      </c>
      <c r="BL303" s="148">
        <f>Trachoma!AN315</f>
        <v>0</v>
      </c>
      <c r="BM303" s="148">
        <f>Trachoma!AO315</f>
        <v>0</v>
      </c>
      <c r="BN303" s="148">
        <f>Trachoma!AT315</f>
        <v>0</v>
      </c>
      <c r="BO303" s="148">
        <f>Trachoma!AU315</f>
        <v>0</v>
      </c>
      <c r="BP303" s="148">
        <f>Trachoma!AV315</f>
        <v>0</v>
      </c>
      <c r="BQ303" s="148">
        <f>Trachoma!AW315</f>
        <v>0</v>
      </c>
      <c r="BR303" s="148">
        <f>COUNTIF(Trachoma!AX315,"Yes")</f>
        <v>0</v>
      </c>
      <c r="BS303" s="55"/>
      <c r="BT303" s="148">
        <f t="shared" si="54"/>
        <v>0</v>
      </c>
      <c r="BU303" s="148">
        <f t="shared" si="55"/>
        <v>0</v>
      </c>
      <c r="BV303" s="148">
        <f t="shared" si="56"/>
        <v>0</v>
      </c>
      <c r="BW303" s="148">
        <f t="shared" si="57"/>
        <v>0</v>
      </c>
      <c r="BX303" s="148">
        <f t="shared" si="58"/>
        <v>0</v>
      </c>
      <c r="BY303" s="148">
        <f t="shared" si="60"/>
        <v>0</v>
      </c>
      <c r="BZ303" s="148">
        <f t="shared" si="61"/>
        <v>0</v>
      </c>
      <c r="CA303" s="148">
        <f t="shared" si="62"/>
        <v>0</v>
      </c>
      <c r="CB303" s="148">
        <f t="shared" si="63"/>
        <v>0</v>
      </c>
      <c r="CC303" s="148">
        <f t="shared" si="59"/>
        <v>0</v>
      </c>
    </row>
    <row r="304" spans="2:81" x14ac:dyDescent="0.25">
      <c r="B304" s="361">
        <f>Demography!B312</f>
        <v>0</v>
      </c>
      <c r="C304" s="361">
        <f>Demography!C312</f>
        <v>0</v>
      </c>
      <c r="D304" s="362">
        <f>Demography!D312</f>
        <v>0</v>
      </c>
      <c r="E304" s="337"/>
      <c r="F304" s="362">
        <f>LF!M311</f>
        <v>0</v>
      </c>
      <c r="G304" s="362">
        <f>LF!AE311</f>
        <v>0</v>
      </c>
      <c r="H304" s="362">
        <f>LF!AF311</f>
        <v>0</v>
      </c>
      <c r="I304" s="362">
        <f>LF!AH311</f>
        <v>0</v>
      </c>
      <c r="J304" s="362">
        <f>LF!AI311</f>
        <v>0</v>
      </c>
      <c r="K304" s="362">
        <f>LF!AK311</f>
        <v>0</v>
      </c>
      <c r="L304" s="362">
        <f>LF!AM311</f>
        <v>0</v>
      </c>
      <c r="M304" s="362">
        <f>LF!AN311</f>
        <v>0</v>
      </c>
      <c r="N304" s="362">
        <f>LF!AO311</f>
        <v>0</v>
      </c>
      <c r="O304" s="362">
        <f>LF!AP311</f>
        <v>0</v>
      </c>
      <c r="P304" s="362">
        <f>LF!AQ311</f>
        <v>0</v>
      </c>
      <c r="Q304" s="362">
        <f>COUNTIF(LF!AR311,"Yes")</f>
        <v>0</v>
      </c>
      <c r="R304" s="337"/>
      <c r="S304" s="362">
        <f>Oncho!K311</f>
        <v>0</v>
      </c>
      <c r="T304" s="362">
        <f>MAX(Oncho!AB311,Oncho!BA311)</f>
        <v>0</v>
      </c>
      <c r="U304" s="362">
        <f>MAX(Oncho!AC311,Oncho!BB311)</f>
        <v>0</v>
      </c>
      <c r="V304" s="362">
        <f>MAX(Oncho!AE311,Oncho!BD311)</f>
        <v>0</v>
      </c>
      <c r="W304" s="362">
        <f>MAX(Oncho!AF311,Oncho!BE311)</f>
        <v>0</v>
      </c>
      <c r="X304" s="362">
        <f>MAX(Oncho!AG311,Oncho!BF311)</f>
        <v>0</v>
      </c>
      <c r="Y304" s="362">
        <f>MAX(Oncho!AH311,Oncho!BG311)</f>
        <v>0</v>
      </c>
      <c r="Z304" s="362">
        <f>MAX(Oncho!AI311,Oncho!BH311)</f>
        <v>0</v>
      </c>
      <c r="AA304" s="362">
        <f>MAX(Oncho!AJ311,Oncho!BI311)</f>
        <v>0</v>
      </c>
      <c r="AB304" s="362">
        <f>MAX(COUNTIF(Oncho!AK311,"Yes"),COUNTIF(Oncho!BJ311,"Yes"))</f>
        <v>0</v>
      </c>
      <c r="AC304" s="337"/>
      <c r="AD304" s="362">
        <f>Schisto!P313</f>
        <v>0</v>
      </c>
      <c r="AE304" s="362">
        <f>Schisto!AI313</f>
        <v>0</v>
      </c>
      <c r="AF304" s="362">
        <f>Schisto!AJ313</f>
        <v>0</v>
      </c>
      <c r="AG304" s="362">
        <f>Schisto!AN313</f>
        <v>0</v>
      </c>
      <c r="AH304" s="362">
        <f>Schisto!AO313</f>
        <v>0</v>
      </c>
      <c r="AI304" s="362">
        <f>Schisto!AT313</f>
        <v>0</v>
      </c>
      <c r="AJ304" s="362">
        <f>Schisto!AU313</f>
        <v>0</v>
      </c>
      <c r="AK304" s="362">
        <f>Schisto!AV313</f>
        <v>0</v>
      </c>
      <c r="AL304" s="362">
        <f>Schisto!AW313</f>
        <v>0</v>
      </c>
      <c r="AM304" s="362">
        <f>COUNTIF(Schisto!AX313,"Yes")</f>
        <v>0</v>
      </c>
      <c r="AN304" s="337"/>
      <c r="AO304" s="362">
        <f>STH!P313</f>
        <v>0</v>
      </c>
      <c r="AP304" s="362">
        <f>MAX(STH!AK313,STH!BS313)</f>
        <v>0</v>
      </c>
      <c r="AQ304" s="362">
        <f>MAX(STH!AL313,STH!BT313)</f>
        <v>0</v>
      </c>
      <c r="AR304" s="362">
        <f>MAX(STH!AM313,STH!BU313)</f>
        <v>0</v>
      </c>
      <c r="AS304" s="362">
        <f>MAX(STH!AN313,STH!BV313)</f>
        <v>0</v>
      </c>
      <c r="AT304" s="362">
        <f>MAX(STH!AO313,STH!BW313)</f>
        <v>0</v>
      </c>
      <c r="AU304" s="362">
        <f>MAX(STH!AQ313,STH!BY313)</f>
        <v>0</v>
      </c>
      <c r="AV304" s="362">
        <f>MAX(STH!AR313,STH!BZ313)</f>
        <v>0</v>
      </c>
      <c r="AW304" s="362">
        <f>MAX(STH!AS313,STH!CA313)</f>
        <v>0</v>
      </c>
      <c r="AX304" s="362">
        <f>MAX(STH!AT313,STH!CB313)</f>
        <v>0</v>
      </c>
      <c r="AY304" s="362">
        <f>MAX(STH!AU313,STH!CC313)</f>
        <v>0</v>
      </c>
      <c r="AZ304" s="362">
        <f>MAX(STH!AV313,STH!CD313)</f>
        <v>0</v>
      </c>
      <c r="BA304" s="362">
        <f>MAX(STH!AW313,STH!CE313)</f>
        <v>0</v>
      </c>
      <c r="BB304" s="362">
        <f>MAX(STH!AX313,STH!CF313)</f>
        <v>0</v>
      </c>
      <c r="BC304" s="362">
        <f>MAX(STH!AY313,STH!CG313)</f>
        <v>0</v>
      </c>
      <c r="BD304" s="362">
        <f>MAX(STH!AZ313,STH!CH313)</f>
        <v>0</v>
      </c>
      <c r="BE304" s="362">
        <f>MAX(STH!BA313,STH!CI313)</f>
        <v>0</v>
      </c>
      <c r="BF304" s="362">
        <f>MAX(STH!BB313,STH!CJ313)</f>
        <v>0</v>
      </c>
      <c r="BG304" s="362">
        <f>MAX(COUNTIF(STH!BC313,"Yes"),COUNTIF(STH!CK313,"Yes"))</f>
        <v>0</v>
      </c>
      <c r="BH304" s="337"/>
      <c r="BI304" s="362">
        <f>Trachoma!Q316</f>
        <v>0</v>
      </c>
      <c r="BJ304" s="362">
        <f>Trachoma!AK316</f>
        <v>0</v>
      </c>
      <c r="BK304" s="362">
        <f>Trachoma!AL316</f>
        <v>0</v>
      </c>
      <c r="BL304" s="362">
        <f>Trachoma!AN316</f>
        <v>0</v>
      </c>
      <c r="BM304" s="362">
        <f>Trachoma!AO316</f>
        <v>0</v>
      </c>
      <c r="BN304" s="362">
        <f>Trachoma!AT316</f>
        <v>0</v>
      </c>
      <c r="BO304" s="362">
        <f>Trachoma!AU316</f>
        <v>0</v>
      </c>
      <c r="BP304" s="362">
        <f>Trachoma!AV316</f>
        <v>0</v>
      </c>
      <c r="BQ304" s="362">
        <f>Trachoma!AW316</f>
        <v>0</v>
      </c>
      <c r="BR304" s="362">
        <f>COUNTIF(Trachoma!AX316,"Yes")</f>
        <v>0</v>
      </c>
      <c r="BS304" s="337"/>
      <c r="BT304" s="362">
        <f t="shared" si="54"/>
        <v>0</v>
      </c>
      <c r="BU304" s="362">
        <f t="shared" si="55"/>
        <v>0</v>
      </c>
      <c r="BV304" s="362">
        <f t="shared" si="56"/>
        <v>0</v>
      </c>
      <c r="BW304" s="362">
        <f t="shared" si="57"/>
        <v>0</v>
      </c>
      <c r="BX304" s="362">
        <f t="shared" si="58"/>
        <v>0</v>
      </c>
      <c r="BY304" s="362">
        <f t="shared" si="60"/>
        <v>0</v>
      </c>
      <c r="BZ304" s="362">
        <f t="shared" si="61"/>
        <v>0</v>
      </c>
      <c r="CA304" s="362">
        <f t="shared" si="62"/>
        <v>0</v>
      </c>
      <c r="CB304" s="362">
        <f t="shared" si="63"/>
        <v>0</v>
      </c>
      <c r="CC304" s="362">
        <f t="shared" si="59"/>
        <v>0</v>
      </c>
    </row>
    <row r="305" spans="2:81" x14ac:dyDescent="0.25">
      <c r="B305" s="147">
        <f>Demography!B313</f>
        <v>0</v>
      </c>
      <c r="C305" s="147">
        <f>Demography!C313</f>
        <v>0</v>
      </c>
      <c r="D305" s="148">
        <f>Demography!D313</f>
        <v>0</v>
      </c>
      <c r="E305" s="55"/>
      <c r="F305" s="148">
        <f>LF!M312</f>
        <v>0</v>
      </c>
      <c r="G305" s="148">
        <f>LF!AE312</f>
        <v>0</v>
      </c>
      <c r="H305" s="148">
        <f>LF!AF312</f>
        <v>0</v>
      </c>
      <c r="I305" s="148">
        <f>LF!AH312</f>
        <v>0</v>
      </c>
      <c r="J305" s="148">
        <f>LF!AI312</f>
        <v>0</v>
      </c>
      <c r="K305" s="148">
        <f>LF!AK312</f>
        <v>0</v>
      </c>
      <c r="L305" s="148">
        <f>LF!AM312</f>
        <v>0</v>
      </c>
      <c r="M305" s="148">
        <f>LF!AN312</f>
        <v>0</v>
      </c>
      <c r="N305" s="148">
        <f>LF!AO312</f>
        <v>0</v>
      </c>
      <c r="O305" s="148">
        <f>LF!AP312</f>
        <v>0</v>
      </c>
      <c r="P305" s="148">
        <f>LF!AQ312</f>
        <v>0</v>
      </c>
      <c r="Q305" s="148">
        <f>COUNTIF(LF!AR312,"Yes")</f>
        <v>0</v>
      </c>
      <c r="R305" s="55"/>
      <c r="S305" s="148">
        <f>Oncho!K312</f>
        <v>0</v>
      </c>
      <c r="T305" s="148">
        <f>MAX(Oncho!AB312,Oncho!BA312)</f>
        <v>0</v>
      </c>
      <c r="U305" s="148">
        <f>MAX(Oncho!AC312,Oncho!BB312)</f>
        <v>0</v>
      </c>
      <c r="V305" s="148">
        <f>MAX(Oncho!AE312,Oncho!BD312)</f>
        <v>0</v>
      </c>
      <c r="W305" s="148">
        <f>MAX(Oncho!AF312,Oncho!BE312)</f>
        <v>0</v>
      </c>
      <c r="X305" s="148">
        <f>MAX(Oncho!AG312,Oncho!BF312)</f>
        <v>0</v>
      </c>
      <c r="Y305" s="148">
        <f>MAX(Oncho!AH312,Oncho!BG312)</f>
        <v>0</v>
      </c>
      <c r="Z305" s="148">
        <f>MAX(Oncho!AI312,Oncho!BH312)</f>
        <v>0</v>
      </c>
      <c r="AA305" s="148">
        <f>MAX(Oncho!AJ312,Oncho!BI312)</f>
        <v>0</v>
      </c>
      <c r="AB305" s="148">
        <f>MAX(COUNTIF(Oncho!AK312,"Yes"),COUNTIF(Oncho!BJ312,"Yes"))</f>
        <v>0</v>
      </c>
      <c r="AC305" s="55"/>
      <c r="AD305" s="148">
        <f>Schisto!P314</f>
        <v>0</v>
      </c>
      <c r="AE305" s="148">
        <f>Schisto!AI314</f>
        <v>0</v>
      </c>
      <c r="AF305" s="148">
        <f>Schisto!AJ314</f>
        <v>0</v>
      </c>
      <c r="AG305" s="148">
        <f>Schisto!AN314</f>
        <v>0</v>
      </c>
      <c r="AH305" s="148">
        <f>Schisto!AO314</f>
        <v>0</v>
      </c>
      <c r="AI305" s="148">
        <f>Schisto!AT314</f>
        <v>0</v>
      </c>
      <c r="AJ305" s="148">
        <f>Schisto!AU314</f>
        <v>0</v>
      </c>
      <c r="AK305" s="148">
        <f>Schisto!AV314</f>
        <v>0</v>
      </c>
      <c r="AL305" s="148">
        <f>Schisto!AW314</f>
        <v>0</v>
      </c>
      <c r="AM305" s="148">
        <f>COUNTIF(Schisto!AX314,"Yes")</f>
        <v>0</v>
      </c>
      <c r="AN305" s="55"/>
      <c r="AO305" s="148">
        <f>STH!P314</f>
        <v>0</v>
      </c>
      <c r="AP305" s="148">
        <f>MAX(STH!AK314,STH!BS314)</f>
        <v>0</v>
      </c>
      <c r="AQ305" s="148">
        <f>MAX(STH!AL314,STH!BT314)</f>
        <v>0</v>
      </c>
      <c r="AR305" s="148">
        <f>MAX(STH!AM314,STH!BU314)</f>
        <v>0</v>
      </c>
      <c r="AS305" s="148">
        <f>MAX(STH!AN314,STH!BV314)</f>
        <v>0</v>
      </c>
      <c r="AT305" s="148">
        <f>MAX(STH!AO314,STH!BW314)</f>
        <v>0</v>
      </c>
      <c r="AU305" s="148">
        <f>MAX(STH!AQ314,STH!BY314)</f>
        <v>0</v>
      </c>
      <c r="AV305" s="148">
        <f>MAX(STH!AR314,STH!BZ314)</f>
        <v>0</v>
      </c>
      <c r="AW305" s="148">
        <f>MAX(STH!AS314,STH!CA314)</f>
        <v>0</v>
      </c>
      <c r="AX305" s="148">
        <f>MAX(STH!AT314,STH!CB314)</f>
        <v>0</v>
      </c>
      <c r="AY305" s="148">
        <f>MAX(STH!AU314,STH!CC314)</f>
        <v>0</v>
      </c>
      <c r="AZ305" s="148">
        <f>MAX(STH!AV314,STH!CD314)</f>
        <v>0</v>
      </c>
      <c r="BA305" s="148">
        <f>MAX(STH!AW314,STH!CE314)</f>
        <v>0</v>
      </c>
      <c r="BB305" s="148">
        <f>MAX(STH!AX314,STH!CF314)</f>
        <v>0</v>
      </c>
      <c r="BC305" s="148">
        <f>MAX(STH!AY314,STH!CG314)</f>
        <v>0</v>
      </c>
      <c r="BD305" s="148">
        <f>MAX(STH!AZ314,STH!CH314)</f>
        <v>0</v>
      </c>
      <c r="BE305" s="148">
        <f>MAX(STH!BA314,STH!CI314)</f>
        <v>0</v>
      </c>
      <c r="BF305" s="148">
        <f>MAX(STH!BB314,STH!CJ314)</f>
        <v>0</v>
      </c>
      <c r="BG305" s="148">
        <f>MAX(COUNTIF(STH!BC314,"Yes"),COUNTIF(STH!CK314,"Yes"))</f>
        <v>0</v>
      </c>
      <c r="BH305" s="55"/>
      <c r="BI305" s="148">
        <f>Trachoma!Q317</f>
        <v>0</v>
      </c>
      <c r="BJ305" s="148">
        <f>Trachoma!AK317</f>
        <v>0</v>
      </c>
      <c r="BK305" s="148">
        <f>Trachoma!AL317</f>
        <v>0</v>
      </c>
      <c r="BL305" s="148">
        <f>Trachoma!AN317</f>
        <v>0</v>
      </c>
      <c r="BM305" s="148">
        <f>Trachoma!AO317</f>
        <v>0</v>
      </c>
      <c r="BN305" s="148">
        <f>Trachoma!AT317</f>
        <v>0</v>
      </c>
      <c r="BO305" s="148">
        <f>Trachoma!AU317</f>
        <v>0</v>
      </c>
      <c r="BP305" s="148">
        <f>Trachoma!AV317</f>
        <v>0</v>
      </c>
      <c r="BQ305" s="148">
        <f>Trachoma!AW317</f>
        <v>0</v>
      </c>
      <c r="BR305" s="148">
        <f>COUNTIF(Trachoma!AX317,"Yes")</f>
        <v>0</v>
      </c>
      <c r="BS305" s="55"/>
      <c r="BT305" s="148">
        <f t="shared" si="54"/>
        <v>0</v>
      </c>
      <c r="BU305" s="148">
        <f t="shared" si="55"/>
        <v>0</v>
      </c>
      <c r="BV305" s="148">
        <f t="shared" si="56"/>
        <v>0</v>
      </c>
      <c r="BW305" s="148">
        <f t="shared" si="57"/>
        <v>0</v>
      </c>
      <c r="BX305" s="148">
        <f t="shared" si="58"/>
        <v>0</v>
      </c>
      <c r="BY305" s="148">
        <f t="shared" si="60"/>
        <v>0</v>
      </c>
      <c r="BZ305" s="148">
        <f t="shared" si="61"/>
        <v>0</v>
      </c>
      <c r="CA305" s="148">
        <f t="shared" si="62"/>
        <v>0</v>
      </c>
      <c r="CB305" s="148">
        <f t="shared" si="63"/>
        <v>0</v>
      </c>
      <c r="CC305" s="148">
        <f t="shared" si="59"/>
        <v>0</v>
      </c>
    </row>
    <row r="306" spans="2:81" x14ac:dyDescent="0.25">
      <c r="B306" s="361">
        <f>Demography!B314</f>
        <v>0</v>
      </c>
      <c r="C306" s="361">
        <f>Demography!C314</f>
        <v>0</v>
      </c>
      <c r="D306" s="362">
        <f>Demography!D314</f>
        <v>0</v>
      </c>
      <c r="E306" s="337"/>
      <c r="F306" s="362">
        <f>LF!M313</f>
        <v>0</v>
      </c>
      <c r="G306" s="362">
        <f>LF!AE313</f>
        <v>0</v>
      </c>
      <c r="H306" s="362">
        <f>LF!AF313</f>
        <v>0</v>
      </c>
      <c r="I306" s="362">
        <f>LF!AH313</f>
        <v>0</v>
      </c>
      <c r="J306" s="362">
        <f>LF!AI313</f>
        <v>0</v>
      </c>
      <c r="K306" s="362">
        <f>LF!AK313</f>
        <v>0</v>
      </c>
      <c r="L306" s="362">
        <f>LF!AM313</f>
        <v>0</v>
      </c>
      <c r="M306" s="362">
        <f>LF!AN313</f>
        <v>0</v>
      </c>
      <c r="N306" s="362">
        <f>LF!AO313</f>
        <v>0</v>
      </c>
      <c r="O306" s="362">
        <f>LF!AP313</f>
        <v>0</v>
      </c>
      <c r="P306" s="362">
        <f>LF!AQ313</f>
        <v>0</v>
      </c>
      <c r="Q306" s="362">
        <f>COUNTIF(LF!AR313,"Yes")</f>
        <v>0</v>
      </c>
      <c r="R306" s="337"/>
      <c r="S306" s="362">
        <f>Oncho!K313</f>
        <v>0</v>
      </c>
      <c r="T306" s="362">
        <f>MAX(Oncho!AB313,Oncho!BA313)</f>
        <v>0</v>
      </c>
      <c r="U306" s="362">
        <f>MAX(Oncho!AC313,Oncho!BB313)</f>
        <v>0</v>
      </c>
      <c r="V306" s="362">
        <f>MAX(Oncho!AE313,Oncho!BD313)</f>
        <v>0</v>
      </c>
      <c r="W306" s="362">
        <f>MAX(Oncho!AF313,Oncho!BE313)</f>
        <v>0</v>
      </c>
      <c r="X306" s="362">
        <f>MAX(Oncho!AG313,Oncho!BF313)</f>
        <v>0</v>
      </c>
      <c r="Y306" s="362">
        <f>MAX(Oncho!AH313,Oncho!BG313)</f>
        <v>0</v>
      </c>
      <c r="Z306" s="362">
        <f>MAX(Oncho!AI313,Oncho!BH313)</f>
        <v>0</v>
      </c>
      <c r="AA306" s="362">
        <f>MAX(Oncho!AJ313,Oncho!BI313)</f>
        <v>0</v>
      </c>
      <c r="AB306" s="362">
        <f>MAX(COUNTIF(Oncho!AK313,"Yes"),COUNTIF(Oncho!BJ313,"Yes"))</f>
        <v>0</v>
      </c>
      <c r="AC306" s="337"/>
      <c r="AD306" s="362">
        <f>Schisto!P315</f>
        <v>0</v>
      </c>
      <c r="AE306" s="362">
        <f>Schisto!AI315</f>
        <v>0</v>
      </c>
      <c r="AF306" s="362">
        <f>Schisto!AJ315</f>
        <v>0</v>
      </c>
      <c r="AG306" s="362">
        <f>Schisto!AN315</f>
        <v>0</v>
      </c>
      <c r="AH306" s="362">
        <f>Schisto!AO315</f>
        <v>0</v>
      </c>
      <c r="AI306" s="362">
        <f>Schisto!AT315</f>
        <v>0</v>
      </c>
      <c r="AJ306" s="362">
        <f>Schisto!AU315</f>
        <v>0</v>
      </c>
      <c r="AK306" s="362">
        <f>Schisto!AV315</f>
        <v>0</v>
      </c>
      <c r="AL306" s="362">
        <f>Schisto!AW315</f>
        <v>0</v>
      </c>
      <c r="AM306" s="362">
        <f>COUNTIF(Schisto!AX315,"Yes")</f>
        <v>0</v>
      </c>
      <c r="AN306" s="337"/>
      <c r="AO306" s="362">
        <f>STH!P315</f>
        <v>0</v>
      </c>
      <c r="AP306" s="362">
        <f>MAX(STH!AK315,STH!BS315)</f>
        <v>0</v>
      </c>
      <c r="AQ306" s="362">
        <f>MAX(STH!AL315,STH!BT315)</f>
        <v>0</v>
      </c>
      <c r="AR306" s="362">
        <f>MAX(STH!AM315,STH!BU315)</f>
        <v>0</v>
      </c>
      <c r="AS306" s="362">
        <f>MAX(STH!AN315,STH!BV315)</f>
        <v>0</v>
      </c>
      <c r="AT306" s="362">
        <f>MAX(STH!AO315,STH!BW315)</f>
        <v>0</v>
      </c>
      <c r="AU306" s="362">
        <f>MAX(STH!AQ315,STH!BY315)</f>
        <v>0</v>
      </c>
      <c r="AV306" s="362">
        <f>MAX(STH!AR315,STH!BZ315)</f>
        <v>0</v>
      </c>
      <c r="AW306" s="362">
        <f>MAX(STH!AS315,STH!CA315)</f>
        <v>0</v>
      </c>
      <c r="AX306" s="362">
        <f>MAX(STH!AT315,STH!CB315)</f>
        <v>0</v>
      </c>
      <c r="AY306" s="362">
        <f>MAX(STH!AU315,STH!CC315)</f>
        <v>0</v>
      </c>
      <c r="AZ306" s="362">
        <f>MAX(STH!AV315,STH!CD315)</f>
        <v>0</v>
      </c>
      <c r="BA306" s="362">
        <f>MAX(STH!AW315,STH!CE315)</f>
        <v>0</v>
      </c>
      <c r="BB306" s="362">
        <f>MAX(STH!AX315,STH!CF315)</f>
        <v>0</v>
      </c>
      <c r="BC306" s="362">
        <f>MAX(STH!AY315,STH!CG315)</f>
        <v>0</v>
      </c>
      <c r="BD306" s="362">
        <f>MAX(STH!AZ315,STH!CH315)</f>
        <v>0</v>
      </c>
      <c r="BE306" s="362">
        <f>MAX(STH!BA315,STH!CI315)</f>
        <v>0</v>
      </c>
      <c r="BF306" s="362">
        <f>MAX(STH!BB315,STH!CJ315)</f>
        <v>0</v>
      </c>
      <c r="BG306" s="362">
        <f>MAX(COUNTIF(STH!BC315,"Yes"),COUNTIF(STH!CK315,"Yes"))</f>
        <v>0</v>
      </c>
      <c r="BH306" s="337"/>
      <c r="BI306" s="362">
        <f>Trachoma!Q318</f>
        <v>0</v>
      </c>
      <c r="BJ306" s="362">
        <f>Trachoma!AK318</f>
        <v>0</v>
      </c>
      <c r="BK306" s="362">
        <f>Trachoma!AL318</f>
        <v>0</v>
      </c>
      <c r="BL306" s="362">
        <f>Trachoma!AN318</f>
        <v>0</v>
      </c>
      <c r="BM306" s="362">
        <f>Trachoma!AO318</f>
        <v>0</v>
      </c>
      <c r="BN306" s="362">
        <f>Trachoma!AT318</f>
        <v>0</v>
      </c>
      <c r="BO306" s="362">
        <f>Trachoma!AU318</f>
        <v>0</v>
      </c>
      <c r="BP306" s="362">
        <f>Trachoma!AV318</f>
        <v>0</v>
      </c>
      <c r="BQ306" s="362">
        <f>Trachoma!AW318</f>
        <v>0</v>
      </c>
      <c r="BR306" s="362">
        <f>COUNTIF(Trachoma!AX318,"Yes")</f>
        <v>0</v>
      </c>
      <c r="BS306" s="337"/>
      <c r="BT306" s="362">
        <f t="shared" si="54"/>
        <v>0</v>
      </c>
      <c r="BU306" s="362">
        <f t="shared" si="55"/>
        <v>0</v>
      </c>
      <c r="BV306" s="362">
        <f t="shared" si="56"/>
        <v>0</v>
      </c>
      <c r="BW306" s="362">
        <f t="shared" si="57"/>
        <v>0</v>
      </c>
      <c r="BX306" s="362">
        <f t="shared" si="58"/>
        <v>0</v>
      </c>
      <c r="BY306" s="362">
        <f t="shared" si="60"/>
        <v>0</v>
      </c>
      <c r="BZ306" s="362">
        <f t="shared" si="61"/>
        <v>0</v>
      </c>
      <c r="CA306" s="362">
        <f t="shared" si="62"/>
        <v>0</v>
      </c>
      <c r="CB306" s="362">
        <f t="shared" si="63"/>
        <v>0</v>
      </c>
      <c r="CC306" s="362">
        <f t="shared" si="59"/>
        <v>0</v>
      </c>
    </row>
    <row r="307" spans="2:81" x14ac:dyDescent="0.25">
      <c r="B307" s="147">
        <f>Demography!B315</f>
        <v>0</v>
      </c>
      <c r="C307" s="147">
        <f>Demography!C315</f>
        <v>0</v>
      </c>
      <c r="D307" s="148">
        <f>Demography!D315</f>
        <v>0</v>
      </c>
      <c r="E307" s="55"/>
      <c r="F307" s="148">
        <f>LF!M314</f>
        <v>0</v>
      </c>
      <c r="G307" s="148">
        <f>LF!AE314</f>
        <v>0</v>
      </c>
      <c r="H307" s="148">
        <f>LF!AF314</f>
        <v>0</v>
      </c>
      <c r="I307" s="148">
        <f>LF!AH314</f>
        <v>0</v>
      </c>
      <c r="J307" s="148">
        <f>LF!AI314</f>
        <v>0</v>
      </c>
      <c r="K307" s="148">
        <f>LF!AK314</f>
        <v>0</v>
      </c>
      <c r="L307" s="148">
        <f>LF!AM314</f>
        <v>0</v>
      </c>
      <c r="M307" s="148">
        <f>LF!AN314</f>
        <v>0</v>
      </c>
      <c r="N307" s="148">
        <f>LF!AO314</f>
        <v>0</v>
      </c>
      <c r="O307" s="148">
        <f>LF!AP314</f>
        <v>0</v>
      </c>
      <c r="P307" s="148">
        <f>LF!AQ314</f>
        <v>0</v>
      </c>
      <c r="Q307" s="148">
        <f>COUNTIF(LF!AR314,"Yes")</f>
        <v>0</v>
      </c>
      <c r="R307" s="55"/>
      <c r="S307" s="148">
        <f>Oncho!K314</f>
        <v>0</v>
      </c>
      <c r="T307" s="148">
        <f>MAX(Oncho!AB314,Oncho!BA314)</f>
        <v>0</v>
      </c>
      <c r="U307" s="148">
        <f>MAX(Oncho!AC314,Oncho!BB314)</f>
        <v>0</v>
      </c>
      <c r="V307" s="148">
        <f>MAX(Oncho!AE314,Oncho!BD314)</f>
        <v>0</v>
      </c>
      <c r="W307" s="148">
        <f>MAX(Oncho!AF314,Oncho!BE314)</f>
        <v>0</v>
      </c>
      <c r="X307" s="148">
        <f>MAX(Oncho!AG314,Oncho!BF314)</f>
        <v>0</v>
      </c>
      <c r="Y307" s="148">
        <f>MAX(Oncho!AH314,Oncho!BG314)</f>
        <v>0</v>
      </c>
      <c r="Z307" s="148">
        <f>MAX(Oncho!AI314,Oncho!BH314)</f>
        <v>0</v>
      </c>
      <c r="AA307" s="148">
        <f>MAX(Oncho!AJ314,Oncho!BI314)</f>
        <v>0</v>
      </c>
      <c r="AB307" s="148">
        <f>MAX(COUNTIF(Oncho!AK314,"Yes"),COUNTIF(Oncho!BJ314,"Yes"))</f>
        <v>0</v>
      </c>
      <c r="AC307" s="55"/>
      <c r="AD307" s="148">
        <f>Schisto!P316</f>
        <v>0</v>
      </c>
      <c r="AE307" s="148">
        <f>Schisto!AI316</f>
        <v>0</v>
      </c>
      <c r="AF307" s="148">
        <f>Schisto!AJ316</f>
        <v>0</v>
      </c>
      <c r="AG307" s="148">
        <f>Schisto!AN316</f>
        <v>0</v>
      </c>
      <c r="AH307" s="148">
        <f>Schisto!AO316</f>
        <v>0</v>
      </c>
      <c r="AI307" s="148">
        <f>Schisto!AT316</f>
        <v>0</v>
      </c>
      <c r="AJ307" s="148">
        <f>Schisto!AU316</f>
        <v>0</v>
      </c>
      <c r="AK307" s="148">
        <f>Schisto!AV316</f>
        <v>0</v>
      </c>
      <c r="AL307" s="148">
        <f>Schisto!AW316</f>
        <v>0</v>
      </c>
      <c r="AM307" s="148">
        <f>COUNTIF(Schisto!AX316,"Yes")</f>
        <v>0</v>
      </c>
      <c r="AN307" s="55"/>
      <c r="AO307" s="148">
        <f>STH!P316</f>
        <v>0</v>
      </c>
      <c r="AP307" s="148">
        <f>MAX(STH!AK316,STH!BS316)</f>
        <v>0</v>
      </c>
      <c r="AQ307" s="148">
        <f>MAX(STH!AL316,STH!BT316)</f>
        <v>0</v>
      </c>
      <c r="AR307" s="148">
        <f>MAX(STH!AM316,STH!BU316)</f>
        <v>0</v>
      </c>
      <c r="AS307" s="148">
        <f>MAX(STH!AN316,STH!BV316)</f>
        <v>0</v>
      </c>
      <c r="AT307" s="148">
        <f>MAX(STH!AO316,STH!BW316)</f>
        <v>0</v>
      </c>
      <c r="AU307" s="148">
        <f>MAX(STH!AQ316,STH!BY316)</f>
        <v>0</v>
      </c>
      <c r="AV307" s="148">
        <f>MAX(STH!AR316,STH!BZ316)</f>
        <v>0</v>
      </c>
      <c r="AW307" s="148">
        <f>MAX(STH!AS316,STH!CA316)</f>
        <v>0</v>
      </c>
      <c r="AX307" s="148">
        <f>MAX(STH!AT316,STH!CB316)</f>
        <v>0</v>
      </c>
      <c r="AY307" s="148">
        <f>MAX(STH!AU316,STH!CC316)</f>
        <v>0</v>
      </c>
      <c r="AZ307" s="148">
        <f>MAX(STH!AV316,STH!CD316)</f>
        <v>0</v>
      </c>
      <c r="BA307" s="148">
        <f>MAX(STH!AW316,STH!CE316)</f>
        <v>0</v>
      </c>
      <c r="BB307" s="148">
        <f>MAX(STH!AX316,STH!CF316)</f>
        <v>0</v>
      </c>
      <c r="BC307" s="148">
        <f>MAX(STH!AY316,STH!CG316)</f>
        <v>0</v>
      </c>
      <c r="BD307" s="148">
        <f>MAX(STH!AZ316,STH!CH316)</f>
        <v>0</v>
      </c>
      <c r="BE307" s="148">
        <f>MAX(STH!BA316,STH!CI316)</f>
        <v>0</v>
      </c>
      <c r="BF307" s="148">
        <f>MAX(STH!BB316,STH!CJ316)</f>
        <v>0</v>
      </c>
      <c r="BG307" s="148">
        <f>MAX(COUNTIF(STH!BC316,"Yes"),COUNTIF(STH!CK316,"Yes"))</f>
        <v>0</v>
      </c>
      <c r="BH307" s="55"/>
      <c r="BI307" s="148">
        <f>Trachoma!Q319</f>
        <v>0</v>
      </c>
      <c r="BJ307" s="148">
        <f>Trachoma!AK319</f>
        <v>0</v>
      </c>
      <c r="BK307" s="148">
        <f>Trachoma!AL319</f>
        <v>0</v>
      </c>
      <c r="BL307" s="148">
        <f>Trachoma!AN319</f>
        <v>0</v>
      </c>
      <c r="BM307" s="148">
        <f>Trachoma!AO319</f>
        <v>0</v>
      </c>
      <c r="BN307" s="148">
        <f>Trachoma!AT319</f>
        <v>0</v>
      </c>
      <c r="BO307" s="148">
        <f>Trachoma!AU319</f>
        <v>0</v>
      </c>
      <c r="BP307" s="148">
        <f>Trachoma!AV319</f>
        <v>0</v>
      </c>
      <c r="BQ307" s="148">
        <f>Trachoma!AW319</f>
        <v>0</v>
      </c>
      <c r="BR307" s="148">
        <f>COUNTIF(Trachoma!AX319,"Yes")</f>
        <v>0</v>
      </c>
      <c r="BS307" s="55"/>
      <c r="BT307" s="148">
        <f t="shared" si="54"/>
        <v>0</v>
      </c>
      <c r="BU307" s="148">
        <f t="shared" si="55"/>
        <v>0</v>
      </c>
      <c r="BV307" s="148">
        <f t="shared" si="56"/>
        <v>0</v>
      </c>
      <c r="BW307" s="148">
        <f t="shared" si="57"/>
        <v>0</v>
      </c>
      <c r="BX307" s="148">
        <f t="shared" si="58"/>
        <v>0</v>
      </c>
      <c r="BY307" s="148">
        <f t="shared" si="60"/>
        <v>0</v>
      </c>
      <c r="BZ307" s="148">
        <f t="shared" si="61"/>
        <v>0</v>
      </c>
      <c r="CA307" s="148">
        <f t="shared" si="62"/>
        <v>0</v>
      </c>
      <c r="CB307" s="148">
        <f t="shared" si="63"/>
        <v>0</v>
      </c>
      <c r="CC307" s="148">
        <f t="shared" si="59"/>
        <v>0</v>
      </c>
    </row>
    <row r="308" spans="2:81" x14ac:dyDescent="0.25">
      <c r="B308" s="361">
        <f>Demography!B316</f>
        <v>0</v>
      </c>
      <c r="C308" s="361">
        <f>Demography!C316</f>
        <v>0</v>
      </c>
      <c r="D308" s="362">
        <f>Demography!D316</f>
        <v>0</v>
      </c>
      <c r="E308" s="337"/>
      <c r="F308" s="362">
        <f>LF!M315</f>
        <v>0</v>
      </c>
      <c r="G308" s="362">
        <f>LF!AE315</f>
        <v>0</v>
      </c>
      <c r="H308" s="362">
        <f>LF!AF315</f>
        <v>0</v>
      </c>
      <c r="I308" s="362">
        <f>LF!AH315</f>
        <v>0</v>
      </c>
      <c r="J308" s="362">
        <f>LF!AI315</f>
        <v>0</v>
      </c>
      <c r="K308" s="362">
        <f>LF!AK315</f>
        <v>0</v>
      </c>
      <c r="L308" s="362">
        <f>LF!AM315</f>
        <v>0</v>
      </c>
      <c r="M308" s="362">
        <f>LF!AN315</f>
        <v>0</v>
      </c>
      <c r="N308" s="362">
        <f>LF!AO315</f>
        <v>0</v>
      </c>
      <c r="O308" s="362">
        <f>LF!AP315</f>
        <v>0</v>
      </c>
      <c r="P308" s="362">
        <f>LF!AQ315</f>
        <v>0</v>
      </c>
      <c r="Q308" s="362">
        <f>COUNTIF(LF!AR315,"Yes")</f>
        <v>0</v>
      </c>
      <c r="R308" s="337"/>
      <c r="S308" s="362">
        <f>Oncho!K315</f>
        <v>0</v>
      </c>
      <c r="T308" s="362">
        <f>MAX(Oncho!AB315,Oncho!BA315)</f>
        <v>0</v>
      </c>
      <c r="U308" s="362">
        <f>MAX(Oncho!AC315,Oncho!BB315)</f>
        <v>0</v>
      </c>
      <c r="V308" s="362">
        <f>MAX(Oncho!AE315,Oncho!BD315)</f>
        <v>0</v>
      </c>
      <c r="W308" s="362">
        <f>MAX(Oncho!AF315,Oncho!BE315)</f>
        <v>0</v>
      </c>
      <c r="X308" s="362">
        <f>MAX(Oncho!AG315,Oncho!BF315)</f>
        <v>0</v>
      </c>
      <c r="Y308" s="362">
        <f>MAX(Oncho!AH315,Oncho!BG315)</f>
        <v>0</v>
      </c>
      <c r="Z308" s="362">
        <f>MAX(Oncho!AI315,Oncho!BH315)</f>
        <v>0</v>
      </c>
      <c r="AA308" s="362">
        <f>MAX(Oncho!AJ315,Oncho!BI315)</f>
        <v>0</v>
      </c>
      <c r="AB308" s="362">
        <f>MAX(COUNTIF(Oncho!AK315,"Yes"),COUNTIF(Oncho!BJ315,"Yes"))</f>
        <v>0</v>
      </c>
      <c r="AC308" s="337"/>
      <c r="AD308" s="362">
        <f>Schisto!P317</f>
        <v>0</v>
      </c>
      <c r="AE308" s="362">
        <f>Schisto!AI317</f>
        <v>0</v>
      </c>
      <c r="AF308" s="362">
        <f>Schisto!AJ317</f>
        <v>0</v>
      </c>
      <c r="AG308" s="362">
        <f>Schisto!AN317</f>
        <v>0</v>
      </c>
      <c r="AH308" s="362">
        <f>Schisto!AO317</f>
        <v>0</v>
      </c>
      <c r="AI308" s="362">
        <f>Schisto!AT317</f>
        <v>0</v>
      </c>
      <c r="AJ308" s="362">
        <f>Schisto!AU317</f>
        <v>0</v>
      </c>
      <c r="AK308" s="362">
        <f>Schisto!AV317</f>
        <v>0</v>
      </c>
      <c r="AL308" s="362">
        <f>Schisto!AW317</f>
        <v>0</v>
      </c>
      <c r="AM308" s="362">
        <f>COUNTIF(Schisto!AX317,"Yes")</f>
        <v>0</v>
      </c>
      <c r="AN308" s="337"/>
      <c r="AO308" s="362">
        <f>STH!P317</f>
        <v>0</v>
      </c>
      <c r="AP308" s="362">
        <f>MAX(STH!AK317,STH!BS317)</f>
        <v>0</v>
      </c>
      <c r="AQ308" s="362">
        <f>MAX(STH!AL317,STH!BT317)</f>
        <v>0</v>
      </c>
      <c r="AR308" s="362">
        <f>MAX(STH!AM317,STH!BU317)</f>
        <v>0</v>
      </c>
      <c r="AS308" s="362">
        <f>MAX(STH!AN317,STH!BV317)</f>
        <v>0</v>
      </c>
      <c r="AT308" s="362">
        <f>MAX(STH!AO317,STH!BW317)</f>
        <v>0</v>
      </c>
      <c r="AU308" s="362">
        <f>MAX(STH!AQ317,STH!BY317)</f>
        <v>0</v>
      </c>
      <c r="AV308" s="362">
        <f>MAX(STH!AR317,STH!BZ317)</f>
        <v>0</v>
      </c>
      <c r="AW308" s="362">
        <f>MAX(STH!AS317,STH!CA317)</f>
        <v>0</v>
      </c>
      <c r="AX308" s="362">
        <f>MAX(STH!AT317,STH!CB317)</f>
        <v>0</v>
      </c>
      <c r="AY308" s="362">
        <f>MAX(STH!AU317,STH!CC317)</f>
        <v>0</v>
      </c>
      <c r="AZ308" s="362">
        <f>MAX(STH!AV317,STH!CD317)</f>
        <v>0</v>
      </c>
      <c r="BA308" s="362">
        <f>MAX(STH!AW317,STH!CE317)</f>
        <v>0</v>
      </c>
      <c r="BB308" s="362">
        <f>MAX(STH!AX317,STH!CF317)</f>
        <v>0</v>
      </c>
      <c r="BC308" s="362">
        <f>MAX(STH!AY317,STH!CG317)</f>
        <v>0</v>
      </c>
      <c r="BD308" s="362">
        <f>MAX(STH!AZ317,STH!CH317)</f>
        <v>0</v>
      </c>
      <c r="BE308" s="362">
        <f>MAX(STH!BA317,STH!CI317)</f>
        <v>0</v>
      </c>
      <c r="BF308" s="362">
        <f>MAX(STH!BB317,STH!CJ317)</f>
        <v>0</v>
      </c>
      <c r="BG308" s="362">
        <f>MAX(COUNTIF(STH!BC317,"Yes"),COUNTIF(STH!CK317,"Yes"))</f>
        <v>0</v>
      </c>
      <c r="BH308" s="337"/>
      <c r="BI308" s="362">
        <f>Trachoma!Q320</f>
        <v>0</v>
      </c>
      <c r="BJ308" s="362">
        <f>Trachoma!AK320</f>
        <v>0</v>
      </c>
      <c r="BK308" s="362">
        <f>Trachoma!AL320</f>
        <v>0</v>
      </c>
      <c r="BL308" s="362">
        <f>Trachoma!AN320</f>
        <v>0</v>
      </c>
      <c r="BM308" s="362">
        <f>Trachoma!AO320</f>
        <v>0</v>
      </c>
      <c r="BN308" s="362">
        <f>Trachoma!AT320</f>
        <v>0</v>
      </c>
      <c r="BO308" s="362">
        <f>Trachoma!AU320</f>
        <v>0</v>
      </c>
      <c r="BP308" s="362">
        <f>Trachoma!AV320</f>
        <v>0</v>
      </c>
      <c r="BQ308" s="362">
        <f>Trachoma!AW320</f>
        <v>0</v>
      </c>
      <c r="BR308" s="362">
        <f>COUNTIF(Trachoma!AX320,"Yes")</f>
        <v>0</v>
      </c>
      <c r="BS308" s="337"/>
      <c r="BT308" s="362">
        <f t="shared" si="54"/>
        <v>0</v>
      </c>
      <c r="BU308" s="362">
        <f t="shared" si="55"/>
        <v>0</v>
      </c>
      <c r="BV308" s="362">
        <f t="shared" si="56"/>
        <v>0</v>
      </c>
      <c r="BW308" s="362">
        <f t="shared" si="57"/>
        <v>0</v>
      </c>
      <c r="BX308" s="362">
        <f t="shared" si="58"/>
        <v>0</v>
      </c>
      <c r="BY308" s="362">
        <f t="shared" si="60"/>
        <v>0</v>
      </c>
      <c r="BZ308" s="362">
        <f t="shared" si="61"/>
        <v>0</v>
      </c>
      <c r="CA308" s="362">
        <f t="shared" si="62"/>
        <v>0</v>
      </c>
      <c r="CB308" s="362">
        <f t="shared" si="63"/>
        <v>0</v>
      </c>
      <c r="CC308" s="362">
        <f t="shared" si="59"/>
        <v>0</v>
      </c>
    </row>
    <row r="309" spans="2:81" x14ac:dyDescent="0.25">
      <c r="B309" s="147">
        <f>Demography!B317</f>
        <v>0</v>
      </c>
      <c r="C309" s="147">
        <f>Demography!C317</f>
        <v>0</v>
      </c>
      <c r="D309" s="148">
        <f>Demography!D317</f>
        <v>0</v>
      </c>
      <c r="E309" s="55"/>
      <c r="F309" s="148">
        <f>LF!M316</f>
        <v>0</v>
      </c>
      <c r="G309" s="148">
        <f>LF!AE316</f>
        <v>0</v>
      </c>
      <c r="H309" s="148">
        <f>LF!AF316</f>
        <v>0</v>
      </c>
      <c r="I309" s="148">
        <f>LF!AH316</f>
        <v>0</v>
      </c>
      <c r="J309" s="148">
        <f>LF!AI316</f>
        <v>0</v>
      </c>
      <c r="K309" s="148">
        <f>LF!AK316</f>
        <v>0</v>
      </c>
      <c r="L309" s="148">
        <f>LF!AM316</f>
        <v>0</v>
      </c>
      <c r="M309" s="148">
        <f>LF!AN316</f>
        <v>0</v>
      </c>
      <c r="N309" s="148">
        <f>LF!AO316</f>
        <v>0</v>
      </c>
      <c r="O309" s="148">
        <f>LF!AP316</f>
        <v>0</v>
      </c>
      <c r="P309" s="148">
        <f>LF!AQ316</f>
        <v>0</v>
      </c>
      <c r="Q309" s="148">
        <f>COUNTIF(LF!AR316,"Yes")</f>
        <v>0</v>
      </c>
      <c r="R309" s="55"/>
      <c r="S309" s="148">
        <f>Oncho!K316</f>
        <v>0</v>
      </c>
      <c r="T309" s="148">
        <f>MAX(Oncho!AB316,Oncho!BA316)</f>
        <v>0</v>
      </c>
      <c r="U309" s="148">
        <f>MAX(Oncho!AC316,Oncho!BB316)</f>
        <v>0</v>
      </c>
      <c r="V309" s="148">
        <f>MAX(Oncho!AE316,Oncho!BD316)</f>
        <v>0</v>
      </c>
      <c r="W309" s="148">
        <f>MAX(Oncho!AF316,Oncho!BE316)</f>
        <v>0</v>
      </c>
      <c r="X309" s="148">
        <f>MAX(Oncho!AG316,Oncho!BF316)</f>
        <v>0</v>
      </c>
      <c r="Y309" s="148">
        <f>MAX(Oncho!AH316,Oncho!BG316)</f>
        <v>0</v>
      </c>
      <c r="Z309" s="148">
        <f>MAX(Oncho!AI316,Oncho!BH316)</f>
        <v>0</v>
      </c>
      <c r="AA309" s="148">
        <f>MAX(Oncho!AJ316,Oncho!BI316)</f>
        <v>0</v>
      </c>
      <c r="AB309" s="148">
        <f>MAX(COUNTIF(Oncho!AK316,"Yes"),COUNTIF(Oncho!BJ316,"Yes"))</f>
        <v>0</v>
      </c>
      <c r="AC309" s="55"/>
      <c r="AD309" s="148">
        <f>Schisto!P318</f>
        <v>0</v>
      </c>
      <c r="AE309" s="148">
        <f>Schisto!AI318</f>
        <v>0</v>
      </c>
      <c r="AF309" s="148">
        <f>Schisto!AJ318</f>
        <v>0</v>
      </c>
      <c r="AG309" s="148">
        <f>Schisto!AN318</f>
        <v>0</v>
      </c>
      <c r="AH309" s="148">
        <f>Schisto!AO318</f>
        <v>0</v>
      </c>
      <c r="AI309" s="148">
        <f>Schisto!AT318</f>
        <v>0</v>
      </c>
      <c r="AJ309" s="148">
        <f>Schisto!AU318</f>
        <v>0</v>
      </c>
      <c r="AK309" s="148">
        <f>Schisto!AV318</f>
        <v>0</v>
      </c>
      <c r="AL309" s="148">
        <f>Schisto!AW318</f>
        <v>0</v>
      </c>
      <c r="AM309" s="148">
        <f>COUNTIF(Schisto!AX318,"Yes")</f>
        <v>0</v>
      </c>
      <c r="AN309" s="55"/>
      <c r="AO309" s="148">
        <f>STH!P318</f>
        <v>0</v>
      </c>
      <c r="AP309" s="148">
        <f>MAX(STH!AK318,STH!BS318)</f>
        <v>0</v>
      </c>
      <c r="AQ309" s="148">
        <f>MAX(STH!AL318,STH!BT318)</f>
        <v>0</v>
      </c>
      <c r="AR309" s="148">
        <f>MAX(STH!AM318,STH!BU318)</f>
        <v>0</v>
      </c>
      <c r="AS309" s="148">
        <f>MAX(STH!AN318,STH!BV318)</f>
        <v>0</v>
      </c>
      <c r="AT309" s="148">
        <f>MAX(STH!AO318,STH!BW318)</f>
        <v>0</v>
      </c>
      <c r="AU309" s="148">
        <f>MAX(STH!AQ318,STH!BY318)</f>
        <v>0</v>
      </c>
      <c r="AV309" s="148">
        <f>MAX(STH!AR318,STH!BZ318)</f>
        <v>0</v>
      </c>
      <c r="AW309" s="148">
        <f>MAX(STH!AS318,STH!CA318)</f>
        <v>0</v>
      </c>
      <c r="AX309" s="148">
        <f>MAX(STH!AT318,STH!CB318)</f>
        <v>0</v>
      </c>
      <c r="AY309" s="148">
        <f>MAX(STH!AU318,STH!CC318)</f>
        <v>0</v>
      </c>
      <c r="AZ309" s="148">
        <f>MAX(STH!AV318,STH!CD318)</f>
        <v>0</v>
      </c>
      <c r="BA309" s="148">
        <f>MAX(STH!AW318,STH!CE318)</f>
        <v>0</v>
      </c>
      <c r="BB309" s="148">
        <f>MAX(STH!AX318,STH!CF318)</f>
        <v>0</v>
      </c>
      <c r="BC309" s="148">
        <f>MAX(STH!AY318,STH!CG318)</f>
        <v>0</v>
      </c>
      <c r="BD309" s="148">
        <f>MAX(STH!AZ318,STH!CH318)</f>
        <v>0</v>
      </c>
      <c r="BE309" s="148">
        <f>MAX(STH!BA318,STH!CI318)</f>
        <v>0</v>
      </c>
      <c r="BF309" s="148">
        <f>MAX(STH!BB318,STH!CJ318)</f>
        <v>0</v>
      </c>
      <c r="BG309" s="148">
        <f>MAX(COUNTIF(STH!BC318,"Yes"),COUNTIF(STH!CK318,"Yes"))</f>
        <v>0</v>
      </c>
      <c r="BH309" s="55"/>
      <c r="BI309" s="148">
        <f>Trachoma!Q321</f>
        <v>0</v>
      </c>
      <c r="BJ309" s="148">
        <f>Trachoma!AK321</f>
        <v>0</v>
      </c>
      <c r="BK309" s="148">
        <f>Trachoma!AL321</f>
        <v>0</v>
      </c>
      <c r="BL309" s="148">
        <f>Trachoma!AN321</f>
        <v>0</v>
      </c>
      <c r="BM309" s="148">
        <f>Trachoma!AO321</f>
        <v>0</v>
      </c>
      <c r="BN309" s="148">
        <f>Trachoma!AT321</f>
        <v>0</v>
      </c>
      <c r="BO309" s="148">
        <f>Trachoma!AU321</f>
        <v>0</v>
      </c>
      <c r="BP309" s="148">
        <f>Trachoma!AV321</f>
        <v>0</v>
      </c>
      <c r="BQ309" s="148">
        <f>Trachoma!AW321</f>
        <v>0</v>
      </c>
      <c r="BR309" s="148">
        <f>COUNTIF(Trachoma!AX321,"Yes")</f>
        <v>0</v>
      </c>
      <c r="BS309" s="55"/>
      <c r="BT309" s="148">
        <f t="shared" si="54"/>
        <v>0</v>
      </c>
      <c r="BU309" s="148">
        <f t="shared" si="55"/>
        <v>0</v>
      </c>
      <c r="BV309" s="148">
        <f t="shared" si="56"/>
        <v>0</v>
      </c>
      <c r="BW309" s="148">
        <f t="shared" si="57"/>
        <v>0</v>
      </c>
      <c r="BX309" s="148">
        <f t="shared" si="58"/>
        <v>0</v>
      </c>
      <c r="BY309" s="148">
        <f t="shared" si="60"/>
        <v>0</v>
      </c>
      <c r="BZ309" s="148">
        <f t="shared" si="61"/>
        <v>0</v>
      </c>
      <c r="CA309" s="148">
        <f t="shared" si="62"/>
        <v>0</v>
      </c>
      <c r="CB309" s="148">
        <f t="shared" si="63"/>
        <v>0</v>
      </c>
      <c r="CC309" s="148">
        <f t="shared" si="59"/>
        <v>0</v>
      </c>
    </row>
    <row r="310" spans="2:81" x14ac:dyDescent="0.25">
      <c r="B310" s="361">
        <f>Demography!B318</f>
        <v>0</v>
      </c>
      <c r="C310" s="361">
        <f>Demography!C318</f>
        <v>0</v>
      </c>
      <c r="D310" s="362">
        <f>Demography!D318</f>
        <v>0</v>
      </c>
      <c r="E310" s="337"/>
      <c r="F310" s="362">
        <f>LF!M317</f>
        <v>0</v>
      </c>
      <c r="G310" s="362">
        <f>LF!AE317</f>
        <v>0</v>
      </c>
      <c r="H310" s="362">
        <f>LF!AF317</f>
        <v>0</v>
      </c>
      <c r="I310" s="362">
        <f>LF!AH317</f>
        <v>0</v>
      </c>
      <c r="J310" s="362">
        <f>LF!AI317</f>
        <v>0</v>
      </c>
      <c r="K310" s="362">
        <f>LF!AK317</f>
        <v>0</v>
      </c>
      <c r="L310" s="362">
        <f>LF!AM317</f>
        <v>0</v>
      </c>
      <c r="M310" s="362">
        <f>LF!AN317</f>
        <v>0</v>
      </c>
      <c r="N310" s="362">
        <f>LF!AO317</f>
        <v>0</v>
      </c>
      <c r="O310" s="362">
        <f>LF!AP317</f>
        <v>0</v>
      </c>
      <c r="P310" s="362">
        <f>LF!AQ317</f>
        <v>0</v>
      </c>
      <c r="Q310" s="362">
        <f>COUNTIF(LF!AR317,"Yes")</f>
        <v>0</v>
      </c>
      <c r="R310" s="337"/>
      <c r="S310" s="362">
        <f>Oncho!K317</f>
        <v>0</v>
      </c>
      <c r="T310" s="362">
        <f>MAX(Oncho!AB317,Oncho!BA317)</f>
        <v>0</v>
      </c>
      <c r="U310" s="362">
        <f>MAX(Oncho!AC317,Oncho!BB317)</f>
        <v>0</v>
      </c>
      <c r="V310" s="362">
        <f>MAX(Oncho!AE317,Oncho!BD317)</f>
        <v>0</v>
      </c>
      <c r="W310" s="362">
        <f>MAX(Oncho!AF317,Oncho!BE317)</f>
        <v>0</v>
      </c>
      <c r="X310" s="362">
        <f>MAX(Oncho!AG317,Oncho!BF317)</f>
        <v>0</v>
      </c>
      <c r="Y310" s="362">
        <f>MAX(Oncho!AH317,Oncho!BG317)</f>
        <v>0</v>
      </c>
      <c r="Z310" s="362">
        <f>MAX(Oncho!AI317,Oncho!BH317)</f>
        <v>0</v>
      </c>
      <c r="AA310" s="362">
        <f>MAX(Oncho!AJ317,Oncho!BI317)</f>
        <v>0</v>
      </c>
      <c r="AB310" s="362">
        <f>MAX(COUNTIF(Oncho!AK317,"Yes"),COUNTIF(Oncho!BJ317,"Yes"))</f>
        <v>0</v>
      </c>
      <c r="AC310" s="337"/>
      <c r="AD310" s="362">
        <f>Schisto!P319</f>
        <v>0</v>
      </c>
      <c r="AE310" s="362">
        <f>Schisto!AI319</f>
        <v>0</v>
      </c>
      <c r="AF310" s="362">
        <f>Schisto!AJ319</f>
        <v>0</v>
      </c>
      <c r="AG310" s="362">
        <f>Schisto!AN319</f>
        <v>0</v>
      </c>
      <c r="AH310" s="362">
        <f>Schisto!AO319</f>
        <v>0</v>
      </c>
      <c r="AI310" s="362">
        <f>Schisto!AT319</f>
        <v>0</v>
      </c>
      <c r="AJ310" s="362">
        <f>Schisto!AU319</f>
        <v>0</v>
      </c>
      <c r="AK310" s="362">
        <f>Schisto!AV319</f>
        <v>0</v>
      </c>
      <c r="AL310" s="362">
        <f>Schisto!AW319</f>
        <v>0</v>
      </c>
      <c r="AM310" s="362">
        <f>COUNTIF(Schisto!AX319,"Yes")</f>
        <v>0</v>
      </c>
      <c r="AN310" s="337"/>
      <c r="AO310" s="362">
        <f>STH!P319</f>
        <v>0</v>
      </c>
      <c r="AP310" s="362">
        <f>MAX(STH!AK319,STH!BS319)</f>
        <v>0</v>
      </c>
      <c r="AQ310" s="362">
        <f>MAX(STH!AL319,STH!BT319)</f>
        <v>0</v>
      </c>
      <c r="AR310" s="362">
        <f>MAX(STH!AM319,STH!BU319)</f>
        <v>0</v>
      </c>
      <c r="AS310" s="362">
        <f>MAX(STH!AN319,STH!BV319)</f>
        <v>0</v>
      </c>
      <c r="AT310" s="362">
        <f>MAX(STH!AO319,STH!BW319)</f>
        <v>0</v>
      </c>
      <c r="AU310" s="362">
        <f>MAX(STH!AQ319,STH!BY319)</f>
        <v>0</v>
      </c>
      <c r="AV310" s="362">
        <f>MAX(STH!AR319,STH!BZ319)</f>
        <v>0</v>
      </c>
      <c r="AW310" s="362">
        <f>MAX(STH!AS319,STH!CA319)</f>
        <v>0</v>
      </c>
      <c r="AX310" s="362">
        <f>MAX(STH!AT319,STH!CB319)</f>
        <v>0</v>
      </c>
      <c r="AY310" s="362">
        <f>MAX(STH!AU319,STH!CC319)</f>
        <v>0</v>
      </c>
      <c r="AZ310" s="362">
        <f>MAX(STH!AV319,STH!CD319)</f>
        <v>0</v>
      </c>
      <c r="BA310" s="362">
        <f>MAX(STH!AW319,STH!CE319)</f>
        <v>0</v>
      </c>
      <c r="BB310" s="362">
        <f>MAX(STH!AX319,STH!CF319)</f>
        <v>0</v>
      </c>
      <c r="BC310" s="362">
        <f>MAX(STH!AY319,STH!CG319)</f>
        <v>0</v>
      </c>
      <c r="BD310" s="362">
        <f>MAX(STH!AZ319,STH!CH319)</f>
        <v>0</v>
      </c>
      <c r="BE310" s="362">
        <f>MAX(STH!BA319,STH!CI319)</f>
        <v>0</v>
      </c>
      <c r="BF310" s="362">
        <f>MAX(STH!BB319,STH!CJ319)</f>
        <v>0</v>
      </c>
      <c r="BG310" s="362">
        <f>MAX(COUNTIF(STH!BC319,"Yes"),COUNTIF(STH!CK319,"Yes"))</f>
        <v>0</v>
      </c>
      <c r="BH310" s="337"/>
      <c r="BI310" s="362">
        <f>Trachoma!Q322</f>
        <v>0</v>
      </c>
      <c r="BJ310" s="362">
        <f>Trachoma!AK322</f>
        <v>0</v>
      </c>
      <c r="BK310" s="362">
        <f>Trachoma!AL322</f>
        <v>0</v>
      </c>
      <c r="BL310" s="362">
        <f>Trachoma!AN322</f>
        <v>0</v>
      </c>
      <c r="BM310" s="362">
        <f>Trachoma!AO322</f>
        <v>0</v>
      </c>
      <c r="BN310" s="362">
        <f>Trachoma!AT322</f>
        <v>0</v>
      </c>
      <c r="BO310" s="362">
        <f>Trachoma!AU322</f>
        <v>0</v>
      </c>
      <c r="BP310" s="362">
        <f>Trachoma!AV322</f>
        <v>0</v>
      </c>
      <c r="BQ310" s="362">
        <f>Trachoma!AW322</f>
        <v>0</v>
      </c>
      <c r="BR310" s="362">
        <f>COUNTIF(Trachoma!AX322,"Yes")</f>
        <v>0</v>
      </c>
      <c r="BS310" s="337"/>
      <c r="BT310" s="362">
        <f t="shared" si="54"/>
        <v>0</v>
      </c>
      <c r="BU310" s="362">
        <f t="shared" si="55"/>
        <v>0</v>
      </c>
      <c r="BV310" s="362">
        <f t="shared" si="56"/>
        <v>0</v>
      </c>
      <c r="BW310" s="362">
        <f t="shared" si="57"/>
        <v>0</v>
      </c>
      <c r="BX310" s="362">
        <f t="shared" si="58"/>
        <v>0</v>
      </c>
      <c r="BY310" s="362">
        <f t="shared" si="60"/>
        <v>0</v>
      </c>
      <c r="BZ310" s="362">
        <f t="shared" si="61"/>
        <v>0</v>
      </c>
      <c r="CA310" s="362">
        <f t="shared" si="62"/>
        <v>0</v>
      </c>
      <c r="CB310" s="362">
        <f t="shared" si="63"/>
        <v>0</v>
      </c>
      <c r="CC310" s="362">
        <f t="shared" si="59"/>
        <v>0</v>
      </c>
    </row>
    <row r="311" spans="2:81" x14ac:dyDescent="0.25">
      <c r="B311" s="147">
        <f>Demography!B319</f>
        <v>0</v>
      </c>
      <c r="C311" s="147">
        <f>Demography!C319</f>
        <v>0</v>
      </c>
      <c r="D311" s="148">
        <f>Demography!D319</f>
        <v>0</v>
      </c>
      <c r="E311" s="55"/>
      <c r="F311" s="148">
        <f>LF!M318</f>
        <v>0</v>
      </c>
      <c r="G311" s="148">
        <f>LF!AE318</f>
        <v>0</v>
      </c>
      <c r="H311" s="148">
        <f>LF!AF318</f>
        <v>0</v>
      </c>
      <c r="I311" s="148">
        <f>LF!AH318</f>
        <v>0</v>
      </c>
      <c r="J311" s="148">
        <f>LF!AI318</f>
        <v>0</v>
      </c>
      <c r="K311" s="148">
        <f>LF!AK318</f>
        <v>0</v>
      </c>
      <c r="L311" s="148">
        <f>LF!AM318</f>
        <v>0</v>
      </c>
      <c r="M311" s="148">
        <f>LF!AN318</f>
        <v>0</v>
      </c>
      <c r="N311" s="148">
        <f>LF!AO318</f>
        <v>0</v>
      </c>
      <c r="O311" s="148">
        <f>LF!AP318</f>
        <v>0</v>
      </c>
      <c r="P311" s="148">
        <f>LF!AQ318</f>
        <v>0</v>
      </c>
      <c r="Q311" s="148">
        <f>COUNTIF(LF!AR318,"Yes")</f>
        <v>0</v>
      </c>
      <c r="R311" s="55"/>
      <c r="S311" s="148">
        <f>Oncho!K318</f>
        <v>0</v>
      </c>
      <c r="T311" s="148">
        <f>MAX(Oncho!AB318,Oncho!BA318)</f>
        <v>0</v>
      </c>
      <c r="U311" s="148">
        <f>MAX(Oncho!AC318,Oncho!BB318)</f>
        <v>0</v>
      </c>
      <c r="V311" s="148">
        <f>MAX(Oncho!AE318,Oncho!BD318)</f>
        <v>0</v>
      </c>
      <c r="W311" s="148">
        <f>MAX(Oncho!AF318,Oncho!BE318)</f>
        <v>0</v>
      </c>
      <c r="X311" s="148">
        <f>MAX(Oncho!AG318,Oncho!BF318)</f>
        <v>0</v>
      </c>
      <c r="Y311" s="148">
        <f>MAX(Oncho!AH318,Oncho!BG318)</f>
        <v>0</v>
      </c>
      <c r="Z311" s="148">
        <f>MAX(Oncho!AI318,Oncho!BH318)</f>
        <v>0</v>
      </c>
      <c r="AA311" s="148">
        <f>MAX(Oncho!AJ318,Oncho!BI318)</f>
        <v>0</v>
      </c>
      <c r="AB311" s="148">
        <f>MAX(COUNTIF(Oncho!AK318,"Yes"),COUNTIF(Oncho!BJ318,"Yes"))</f>
        <v>0</v>
      </c>
      <c r="AC311" s="55"/>
      <c r="AD311" s="148">
        <f>Schisto!P320</f>
        <v>0</v>
      </c>
      <c r="AE311" s="148">
        <f>Schisto!AI320</f>
        <v>0</v>
      </c>
      <c r="AF311" s="148">
        <f>Schisto!AJ320</f>
        <v>0</v>
      </c>
      <c r="AG311" s="148">
        <f>Schisto!AN320</f>
        <v>0</v>
      </c>
      <c r="AH311" s="148">
        <f>Schisto!AO320</f>
        <v>0</v>
      </c>
      <c r="AI311" s="148">
        <f>Schisto!AT320</f>
        <v>0</v>
      </c>
      <c r="AJ311" s="148">
        <f>Schisto!AU320</f>
        <v>0</v>
      </c>
      <c r="AK311" s="148">
        <f>Schisto!AV320</f>
        <v>0</v>
      </c>
      <c r="AL311" s="148">
        <f>Schisto!AW320</f>
        <v>0</v>
      </c>
      <c r="AM311" s="148">
        <f>COUNTIF(Schisto!AX320,"Yes")</f>
        <v>0</v>
      </c>
      <c r="AN311" s="55"/>
      <c r="AO311" s="148">
        <f>STH!P320</f>
        <v>0</v>
      </c>
      <c r="AP311" s="148">
        <f>MAX(STH!AK320,STH!BS320)</f>
        <v>0</v>
      </c>
      <c r="AQ311" s="148">
        <f>MAX(STH!AL320,STH!BT320)</f>
        <v>0</v>
      </c>
      <c r="AR311" s="148">
        <f>MAX(STH!AM320,STH!BU320)</f>
        <v>0</v>
      </c>
      <c r="AS311" s="148">
        <f>MAX(STH!AN320,STH!BV320)</f>
        <v>0</v>
      </c>
      <c r="AT311" s="148">
        <f>MAX(STH!AO320,STH!BW320)</f>
        <v>0</v>
      </c>
      <c r="AU311" s="148">
        <f>MAX(STH!AQ320,STH!BY320)</f>
        <v>0</v>
      </c>
      <c r="AV311" s="148">
        <f>MAX(STH!AR320,STH!BZ320)</f>
        <v>0</v>
      </c>
      <c r="AW311" s="148">
        <f>MAX(STH!AS320,STH!CA320)</f>
        <v>0</v>
      </c>
      <c r="AX311" s="148">
        <f>MAX(STH!AT320,STH!CB320)</f>
        <v>0</v>
      </c>
      <c r="AY311" s="148">
        <f>MAX(STH!AU320,STH!CC320)</f>
        <v>0</v>
      </c>
      <c r="AZ311" s="148">
        <f>MAX(STH!AV320,STH!CD320)</f>
        <v>0</v>
      </c>
      <c r="BA311" s="148">
        <f>MAX(STH!AW320,STH!CE320)</f>
        <v>0</v>
      </c>
      <c r="BB311" s="148">
        <f>MAX(STH!AX320,STH!CF320)</f>
        <v>0</v>
      </c>
      <c r="BC311" s="148">
        <f>MAX(STH!AY320,STH!CG320)</f>
        <v>0</v>
      </c>
      <c r="BD311" s="148">
        <f>MAX(STH!AZ320,STH!CH320)</f>
        <v>0</v>
      </c>
      <c r="BE311" s="148">
        <f>MAX(STH!BA320,STH!CI320)</f>
        <v>0</v>
      </c>
      <c r="BF311" s="148">
        <f>MAX(STH!BB320,STH!CJ320)</f>
        <v>0</v>
      </c>
      <c r="BG311" s="148">
        <f>MAX(COUNTIF(STH!BC320,"Yes"),COUNTIF(STH!CK320,"Yes"))</f>
        <v>0</v>
      </c>
      <c r="BH311" s="55"/>
      <c r="BI311" s="148">
        <f>Trachoma!Q323</f>
        <v>0</v>
      </c>
      <c r="BJ311" s="148">
        <f>Trachoma!AK323</f>
        <v>0</v>
      </c>
      <c r="BK311" s="148">
        <f>Trachoma!AL323</f>
        <v>0</v>
      </c>
      <c r="BL311" s="148">
        <f>Trachoma!AN323</f>
        <v>0</v>
      </c>
      <c r="BM311" s="148">
        <f>Trachoma!AO323</f>
        <v>0</v>
      </c>
      <c r="BN311" s="148">
        <f>Trachoma!AT323</f>
        <v>0</v>
      </c>
      <c r="BO311" s="148">
        <f>Trachoma!AU323</f>
        <v>0</v>
      </c>
      <c r="BP311" s="148">
        <f>Trachoma!AV323</f>
        <v>0</v>
      </c>
      <c r="BQ311" s="148">
        <f>Trachoma!AW323</f>
        <v>0</v>
      </c>
      <c r="BR311" s="148">
        <f>COUNTIF(Trachoma!AX323,"Yes")</f>
        <v>0</v>
      </c>
      <c r="BS311" s="55"/>
      <c r="BT311" s="148">
        <f t="shared" si="54"/>
        <v>0</v>
      </c>
      <c r="BU311" s="148">
        <f t="shared" si="55"/>
        <v>0</v>
      </c>
      <c r="BV311" s="148">
        <f t="shared" si="56"/>
        <v>0</v>
      </c>
      <c r="BW311" s="148">
        <f t="shared" si="57"/>
        <v>0</v>
      </c>
      <c r="BX311" s="148">
        <f t="shared" si="58"/>
        <v>0</v>
      </c>
      <c r="BY311" s="148">
        <f t="shared" si="60"/>
        <v>0</v>
      </c>
      <c r="BZ311" s="148">
        <f t="shared" si="61"/>
        <v>0</v>
      </c>
      <c r="CA311" s="148">
        <f t="shared" si="62"/>
        <v>0</v>
      </c>
      <c r="CB311" s="148">
        <f t="shared" si="63"/>
        <v>0</v>
      </c>
      <c r="CC311" s="148">
        <f t="shared" si="59"/>
        <v>0</v>
      </c>
    </row>
    <row r="312" spans="2:81" x14ac:dyDescent="0.25">
      <c r="B312" s="361">
        <f>Demography!B320</f>
        <v>0</v>
      </c>
      <c r="C312" s="361">
        <f>Demography!C320</f>
        <v>0</v>
      </c>
      <c r="D312" s="362">
        <f>Demography!D320</f>
        <v>0</v>
      </c>
      <c r="E312" s="337"/>
      <c r="F312" s="362">
        <f>LF!M319</f>
        <v>0</v>
      </c>
      <c r="G312" s="362">
        <f>LF!AE319</f>
        <v>0</v>
      </c>
      <c r="H312" s="362">
        <f>LF!AF319</f>
        <v>0</v>
      </c>
      <c r="I312" s="362">
        <f>LF!AH319</f>
        <v>0</v>
      </c>
      <c r="J312" s="362">
        <f>LF!AI319</f>
        <v>0</v>
      </c>
      <c r="K312" s="362">
        <f>LF!AK319</f>
        <v>0</v>
      </c>
      <c r="L312" s="362">
        <f>LF!AM319</f>
        <v>0</v>
      </c>
      <c r="M312" s="362">
        <f>LF!AN319</f>
        <v>0</v>
      </c>
      <c r="N312" s="362">
        <f>LF!AO319</f>
        <v>0</v>
      </c>
      <c r="O312" s="362">
        <f>LF!AP319</f>
        <v>0</v>
      </c>
      <c r="P312" s="362">
        <f>LF!AQ319</f>
        <v>0</v>
      </c>
      <c r="Q312" s="362">
        <f>COUNTIF(LF!AR319,"Yes")</f>
        <v>0</v>
      </c>
      <c r="R312" s="337"/>
      <c r="S312" s="362">
        <f>Oncho!K319</f>
        <v>0</v>
      </c>
      <c r="T312" s="362">
        <f>MAX(Oncho!AB319,Oncho!BA319)</f>
        <v>0</v>
      </c>
      <c r="U312" s="362">
        <f>MAX(Oncho!AC319,Oncho!BB319)</f>
        <v>0</v>
      </c>
      <c r="V312" s="362">
        <f>MAX(Oncho!AE319,Oncho!BD319)</f>
        <v>0</v>
      </c>
      <c r="W312" s="362">
        <f>MAX(Oncho!AF319,Oncho!BE319)</f>
        <v>0</v>
      </c>
      <c r="X312" s="362">
        <f>MAX(Oncho!AG319,Oncho!BF319)</f>
        <v>0</v>
      </c>
      <c r="Y312" s="362">
        <f>MAX(Oncho!AH319,Oncho!BG319)</f>
        <v>0</v>
      </c>
      <c r="Z312" s="362">
        <f>MAX(Oncho!AI319,Oncho!BH319)</f>
        <v>0</v>
      </c>
      <c r="AA312" s="362">
        <f>MAX(Oncho!AJ319,Oncho!BI319)</f>
        <v>0</v>
      </c>
      <c r="AB312" s="362">
        <f>MAX(COUNTIF(Oncho!AK319,"Yes"),COUNTIF(Oncho!BJ319,"Yes"))</f>
        <v>0</v>
      </c>
      <c r="AC312" s="337"/>
      <c r="AD312" s="362">
        <f>Schisto!P321</f>
        <v>0</v>
      </c>
      <c r="AE312" s="362">
        <f>Schisto!AI321</f>
        <v>0</v>
      </c>
      <c r="AF312" s="362">
        <f>Schisto!AJ321</f>
        <v>0</v>
      </c>
      <c r="AG312" s="362">
        <f>Schisto!AN321</f>
        <v>0</v>
      </c>
      <c r="AH312" s="362">
        <f>Schisto!AO321</f>
        <v>0</v>
      </c>
      <c r="AI312" s="362">
        <f>Schisto!AT321</f>
        <v>0</v>
      </c>
      <c r="AJ312" s="362">
        <f>Schisto!AU321</f>
        <v>0</v>
      </c>
      <c r="AK312" s="362">
        <f>Schisto!AV321</f>
        <v>0</v>
      </c>
      <c r="AL312" s="362">
        <f>Schisto!AW321</f>
        <v>0</v>
      </c>
      <c r="AM312" s="362">
        <f>COUNTIF(Schisto!AX321,"Yes")</f>
        <v>0</v>
      </c>
      <c r="AN312" s="337"/>
      <c r="AO312" s="362">
        <f>STH!P321</f>
        <v>0</v>
      </c>
      <c r="AP312" s="362">
        <f>MAX(STH!AK321,STH!BS321)</f>
        <v>0</v>
      </c>
      <c r="AQ312" s="362">
        <f>MAX(STH!AL321,STH!BT321)</f>
        <v>0</v>
      </c>
      <c r="AR312" s="362">
        <f>MAX(STH!AM321,STH!BU321)</f>
        <v>0</v>
      </c>
      <c r="AS312" s="362">
        <f>MAX(STH!AN321,STH!BV321)</f>
        <v>0</v>
      </c>
      <c r="AT312" s="362">
        <f>MAX(STH!AO321,STH!BW321)</f>
        <v>0</v>
      </c>
      <c r="AU312" s="362">
        <f>MAX(STH!AQ321,STH!BY321)</f>
        <v>0</v>
      </c>
      <c r="AV312" s="362">
        <f>MAX(STH!AR321,STH!BZ321)</f>
        <v>0</v>
      </c>
      <c r="AW312" s="362">
        <f>MAX(STH!AS321,STH!CA321)</f>
        <v>0</v>
      </c>
      <c r="AX312" s="362">
        <f>MAX(STH!AT321,STH!CB321)</f>
        <v>0</v>
      </c>
      <c r="AY312" s="362">
        <f>MAX(STH!AU321,STH!CC321)</f>
        <v>0</v>
      </c>
      <c r="AZ312" s="362">
        <f>MAX(STH!AV321,STH!CD321)</f>
        <v>0</v>
      </c>
      <c r="BA312" s="362">
        <f>MAX(STH!AW321,STH!CE321)</f>
        <v>0</v>
      </c>
      <c r="BB312" s="362">
        <f>MAX(STH!AX321,STH!CF321)</f>
        <v>0</v>
      </c>
      <c r="BC312" s="362">
        <f>MAX(STH!AY321,STH!CG321)</f>
        <v>0</v>
      </c>
      <c r="BD312" s="362">
        <f>MAX(STH!AZ321,STH!CH321)</f>
        <v>0</v>
      </c>
      <c r="BE312" s="362">
        <f>MAX(STH!BA321,STH!CI321)</f>
        <v>0</v>
      </c>
      <c r="BF312" s="362">
        <f>MAX(STH!BB321,STH!CJ321)</f>
        <v>0</v>
      </c>
      <c r="BG312" s="362">
        <f>MAX(COUNTIF(STH!BC321,"Yes"),COUNTIF(STH!CK321,"Yes"))</f>
        <v>0</v>
      </c>
      <c r="BH312" s="337"/>
      <c r="BI312" s="362">
        <f>Trachoma!Q324</f>
        <v>0</v>
      </c>
      <c r="BJ312" s="362">
        <f>Trachoma!AK324</f>
        <v>0</v>
      </c>
      <c r="BK312" s="362">
        <f>Trachoma!AL324</f>
        <v>0</v>
      </c>
      <c r="BL312" s="362">
        <f>Trachoma!AN324</f>
        <v>0</v>
      </c>
      <c r="BM312" s="362">
        <f>Trachoma!AO324</f>
        <v>0</v>
      </c>
      <c r="BN312" s="362">
        <f>Trachoma!AT324</f>
        <v>0</v>
      </c>
      <c r="BO312" s="362">
        <f>Trachoma!AU324</f>
        <v>0</v>
      </c>
      <c r="BP312" s="362">
        <f>Trachoma!AV324</f>
        <v>0</v>
      </c>
      <c r="BQ312" s="362">
        <f>Trachoma!AW324</f>
        <v>0</v>
      </c>
      <c r="BR312" s="362">
        <f>COUNTIF(Trachoma!AX324,"Yes")</f>
        <v>0</v>
      </c>
      <c r="BS312" s="337"/>
      <c r="BT312" s="362">
        <f t="shared" si="54"/>
        <v>0</v>
      </c>
      <c r="BU312" s="362">
        <f t="shared" si="55"/>
        <v>0</v>
      </c>
      <c r="BV312" s="362">
        <f t="shared" si="56"/>
        <v>0</v>
      </c>
      <c r="BW312" s="362">
        <f t="shared" si="57"/>
        <v>0</v>
      </c>
      <c r="BX312" s="362">
        <f t="shared" si="58"/>
        <v>0</v>
      </c>
      <c r="BY312" s="362">
        <f t="shared" si="60"/>
        <v>0</v>
      </c>
      <c r="BZ312" s="362">
        <f t="shared" si="61"/>
        <v>0</v>
      </c>
      <c r="CA312" s="362">
        <f t="shared" si="62"/>
        <v>0</v>
      </c>
      <c r="CB312" s="362">
        <f t="shared" si="63"/>
        <v>0</v>
      </c>
      <c r="CC312" s="362">
        <f t="shared" si="59"/>
        <v>0</v>
      </c>
    </row>
    <row r="313" spans="2:81" x14ac:dyDescent="0.25">
      <c r="B313" s="147">
        <f>Demography!B321</f>
        <v>0</v>
      </c>
      <c r="C313" s="147">
        <f>Demography!C321</f>
        <v>0</v>
      </c>
      <c r="D313" s="148">
        <f>Demography!D321</f>
        <v>0</v>
      </c>
      <c r="E313" s="55"/>
      <c r="F313" s="148">
        <f>LF!M320</f>
        <v>0</v>
      </c>
      <c r="G313" s="148">
        <f>LF!AE320</f>
        <v>0</v>
      </c>
      <c r="H313" s="148">
        <f>LF!AF320</f>
        <v>0</v>
      </c>
      <c r="I313" s="148">
        <f>LF!AH320</f>
        <v>0</v>
      </c>
      <c r="J313" s="148">
        <f>LF!AI320</f>
        <v>0</v>
      </c>
      <c r="K313" s="148">
        <f>LF!AK320</f>
        <v>0</v>
      </c>
      <c r="L313" s="148">
        <f>LF!AM320</f>
        <v>0</v>
      </c>
      <c r="M313" s="148">
        <f>LF!AN320</f>
        <v>0</v>
      </c>
      <c r="N313" s="148">
        <f>LF!AO320</f>
        <v>0</v>
      </c>
      <c r="O313" s="148">
        <f>LF!AP320</f>
        <v>0</v>
      </c>
      <c r="P313" s="148">
        <f>LF!AQ320</f>
        <v>0</v>
      </c>
      <c r="Q313" s="148">
        <f>COUNTIF(LF!AR320,"Yes")</f>
        <v>0</v>
      </c>
      <c r="R313" s="55"/>
      <c r="S313" s="148">
        <f>Oncho!K320</f>
        <v>0</v>
      </c>
      <c r="T313" s="148">
        <f>MAX(Oncho!AB320,Oncho!BA320)</f>
        <v>0</v>
      </c>
      <c r="U313" s="148">
        <f>MAX(Oncho!AC320,Oncho!BB320)</f>
        <v>0</v>
      </c>
      <c r="V313" s="148">
        <f>MAX(Oncho!AE320,Oncho!BD320)</f>
        <v>0</v>
      </c>
      <c r="W313" s="148">
        <f>MAX(Oncho!AF320,Oncho!BE320)</f>
        <v>0</v>
      </c>
      <c r="X313" s="148">
        <f>MAX(Oncho!AG320,Oncho!BF320)</f>
        <v>0</v>
      </c>
      <c r="Y313" s="148">
        <f>MAX(Oncho!AH320,Oncho!BG320)</f>
        <v>0</v>
      </c>
      <c r="Z313" s="148">
        <f>MAX(Oncho!AI320,Oncho!BH320)</f>
        <v>0</v>
      </c>
      <c r="AA313" s="148">
        <f>MAX(Oncho!AJ320,Oncho!BI320)</f>
        <v>0</v>
      </c>
      <c r="AB313" s="148">
        <f>MAX(COUNTIF(Oncho!AK320,"Yes"),COUNTIF(Oncho!BJ320,"Yes"))</f>
        <v>0</v>
      </c>
      <c r="AC313" s="55"/>
      <c r="AD313" s="148">
        <f>Schisto!P322</f>
        <v>0</v>
      </c>
      <c r="AE313" s="148">
        <f>Schisto!AI322</f>
        <v>0</v>
      </c>
      <c r="AF313" s="148">
        <f>Schisto!AJ322</f>
        <v>0</v>
      </c>
      <c r="AG313" s="148">
        <f>Schisto!AN322</f>
        <v>0</v>
      </c>
      <c r="AH313" s="148">
        <f>Schisto!AO322</f>
        <v>0</v>
      </c>
      <c r="AI313" s="148">
        <f>Schisto!AT322</f>
        <v>0</v>
      </c>
      <c r="AJ313" s="148">
        <f>Schisto!AU322</f>
        <v>0</v>
      </c>
      <c r="AK313" s="148">
        <f>Schisto!AV322</f>
        <v>0</v>
      </c>
      <c r="AL313" s="148">
        <f>Schisto!AW322</f>
        <v>0</v>
      </c>
      <c r="AM313" s="148">
        <f>COUNTIF(Schisto!AX322,"Yes")</f>
        <v>0</v>
      </c>
      <c r="AN313" s="55"/>
      <c r="AO313" s="148">
        <f>STH!P322</f>
        <v>0</v>
      </c>
      <c r="AP313" s="148">
        <f>MAX(STH!AK322,STH!BS322)</f>
        <v>0</v>
      </c>
      <c r="AQ313" s="148">
        <f>MAX(STH!AL322,STH!BT322)</f>
        <v>0</v>
      </c>
      <c r="AR313" s="148">
        <f>MAX(STH!AM322,STH!BU322)</f>
        <v>0</v>
      </c>
      <c r="AS313" s="148">
        <f>MAX(STH!AN322,STH!BV322)</f>
        <v>0</v>
      </c>
      <c r="AT313" s="148">
        <f>MAX(STH!AO322,STH!BW322)</f>
        <v>0</v>
      </c>
      <c r="AU313" s="148">
        <f>MAX(STH!AQ322,STH!BY322)</f>
        <v>0</v>
      </c>
      <c r="AV313" s="148">
        <f>MAX(STH!AR322,STH!BZ322)</f>
        <v>0</v>
      </c>
      <c r="AW313" s="148">
        <f>MAX(STH!AS322,STH!CA322)</f>
        <v>0</v>
      </c>
      <c r="AX313" s="148">
        <f>MAX(STH!AT322,STH!CB322)</f>
        <v>0</v>
      </c>
      <c r="AY313" s="148">
        <f>MAX(STH!AU322,STH!CC322)</f>
        <v>0</v>
      </c>
      <c r="AZ313" s="148">
        <f>MAX(STH!AV322,STH!CD322)</f>
        <v>0</v>
      </c>
      <c r="BA313" s="148">
        <f>MAX(STH!AW322,STH!CE322)</f>
        <v>0</v>
      </c>
      <c r="BB313" s="148">
        <f>MAX(STH!AX322,STH!CF322)</f>
        <v>0</v>
      </c>
      <c r="BC313" s="148">
        <f>MAX(STH!AY322,STH!CG322)</f>
        <v>0</v>
      </c>
      <c r="BD313" s="148">
        <f>MAX(STH!AZ322,STH!CH322)</f>
        <v>0</v>
      </c>
      <c r="BE313" s="148">
        <f>MAX(STH!BA322,STH!CI322)</f>
        <v>0</v>
      </c>
      <c r="BF313" s="148">
        <f>MAX(STH!BB322,STH!CJ322)</f>
        <v>0</v>
      </c>
      <c r="BG313" s="148">
        <f>MAX(COUNTIF(STH!BC322,"Yes"),COUNTIF(STH!CK322,"Yes"))</f>
        <v>0</v>
      </c>
      <c r="BH313" s="55"/>
      <c r="BI313" s="148">
        <f>Trachoma!Q325</f>
        <v>0</v>
      </c>
      <c r="BJ313" s="148">
        <f>Trachoma!AK325</f>
        <v>0</v>
      </c>
      <c r="BK313" s="148">
        <f>Trachoma!AL325</f>
        <v>0</v>
      </c>
      <c r="BL313" s="148">
        <f>Trachoma!AN325</f>
        <v>0</v>
      </c>
      <c r="BM313" s="148">
        <f>Trachoma!AO325</f>
        <v>0</v>
      </c>
      <c r="BN313" s="148">
        <f>Trachoma!AT325</f>
        <v>0</v>
      </c>
      <c r="BO313" s="148">
        <f>Trachoma!AU325</f>
        <v>0</v>
      </c>
      <c r="BP313" s="148">
        <f>Trachoma!AV325</f>
        <v>0</v>
      </c>
      <c r="BQ313" s="148">
        <f>Trachoma!AW325</f>
        <v>0</v>
      </c>
      <c r="BR313" s="148">
        <f>COUNTIF(Trachoma!AX325,"Yes")</f>
        <v>0</v>
      </c>
      <c r="BS313" s="55"/>
      <c r="BT313" s="148">
        <f t="shared" si="54"/>
        <v>0</v>
      </c>
      <c r="BU313" s="148">
        <f t="shared" si="55"/>
        <v>0</v>
      </c>
      <c r="BV313" s="148">
        <f t="shared" si="56"/>
        <v>0</v>
      </c>
      <c r="BW313" s="148">
        <f t="shared" si="57"/>
        <v>0</v>
      </c>
      <c r="BX313" s="148">
        <f t="shared" si="58"/>
        <v>0</v>
      </c>
      <c r="BY313" s="148">
        <f t="shared" si="60"/>
        <v>0</v>
      </c>
      <c r="BZ313" s="148">
        <f t="shared" si="61"/>
        <v>0</v>
      </c>
      <c r="CA313" s="148">
        <f t="shared" si="62"/>
        <v>0</v>
      </c>
      <c r="CB313" s="148">
        <f t="shared" si="63"/>
        <v>0</v>
      </c>
      <c r="CC313" s="148">
        <f t="shared" si="59"/>
        <v>0</v>
      </c>
    </row>
    <row r="314" spans="2:81" x14ac:dyDescent="0.25">
      <c r="B314" s="361">
        <f>Demography!B322</f>
        <v>0</v>
      </c>
      <c r="C314" s="361">
        <f>Demography!C322</f>
        <v>0</v>
      </c>
      <c r="D314" s="362">
        <f>Demography!D322</f>
        <v>0</v>
      </c>
      <c r="E314" s="337"/>
      <c r="F314" s="362">
        <f>LF!M321</f>
        <v>0</v>
      </c>
      <c r="G314" s="362">
        <f>LF!AE321</f>
        <v>0</v>
      </c>
      <c r="H314" s="362">
        <f>LF!AF321</f>
        <v>0</v>
      </c>
      <c r="I314" s="362">
        <f>LF!AH321</f>
        <v>0</v>
      </c>
      <c r="J314" s="362">
        <f>LF!AI321</f>
        <v>0</v>
      </c>
      <c r="K314" s="362">
        <f>LF!AK321</f>
        <v>0</v>
      </c>
      <c r="L314" s="362">
        <f>LF!AM321</f>
        <v>0</v>
      </c>
      <c r="M314" s="362">
        <f>LF!AN321</f>
        <v>0</v>
      </c>
      <c r="N314" s="362">
        <f>LF!AO321</f>
        <v>0</v>
      </c>
      <c r="O314" s="362">
        <f>LF!AP321</f>
        <v>0</v>
      </c>
      <c r="P314" s="362">
        <f>LF!AQ321</f>
        <v>0</v>
      </c>
      <c r="Q314" s="362">
        <f>COUNTIF(LF!AR321,"Yes")</f>
        <v>0</v>
      </c>
      <c r="R314" s="337"/>
      <c r="S314" s="362">
        <f>Oncho!K321</f>
        <v>0</v>
      </c>
      <c r="T314" s="362">
        <f>MAX(Oncho!AB321,Oncho!BA321)</f>
        <v>0</v>
      </c>
      <c r="U314" s="362">
        <f>MAX(Oncho!AC321,Oncho!BB321)</f>
        <v>0</v>
      </c>
      <c r="V314" s="362">
        <f>MAX(Oncho!AE321,Oncho!BD321)</f>
        <v>0</v>
      </c>
      <c r="W314" s="362">
        <f>MAX(Oncho!AF321,Oncho!BE321)</f>
        <v>0</v>
      </c>
      <c r="X314" s="362">
        <f>MAX(Oncho!AG321,Oncho!BF321)</f>
        <v>0</v>
      </c>
      <c r="Y314" s="362">
        <f>MAX(Oncho!AH321,Oncho!BG321)</f>
        <v>0</v>
      </c>
      <c r="Z314" s="362">
        <f>MAX(Oncho!AI321,Oncho!BH321)</f>
        <v>0</v>
      </c>
      <c r="AA314" s="362">
        <f>MAX(Oncho!AJ321,Oncho!BI321)</f>
        <v>0</v>
      </c>
      <c r="AB314" s="362">
        <f>MAX(COUNTIF(Oncho!AK321,"Yes"),COUNTIF(Oncho!BJ321,"Yes"))</f>
        <v>0</v>
      </c>
      <c r="AC314" s="337"/>
      <c r="AD314" s="362">
        <f>Schisto!P323</f>
        <v>0</v>
      </c>
      <c r="AE314" s="362">
        <f>Schisto!AI323</f>
        <v>0</v>
      </c>
      <c r="AF314" s="362">
        <f>Schisto!AJ323</f>
        <v>0</v>
      </c>
      <c r="AG314" s="362">
        <f>Schisto!AN323</f>
        <v>0</v>
      </c>
      <c r="AH314" s="362">
        <f>Schisto!AO323</f>
        <v>0</v>
      </c>
      <c r="AI314" s="362">
        <f>Schisto!AT323</f>
        <v>0</v>
      </c>
      <c r="AJ314" s="362">
        <f>Schisto!AU323</f>
        <v>0</v>
      </c>
      <c r="AK314" s="362">
        <f>Schisto!AV323</f>
        <v>0</v>
      </c>
      <c r="AL314" s="362">
        <f>Schisto!AW323</f>
        <v>0</v>
      </c>
      <c r="AM314" s="362">
        <f>COUNTIF(Schisto!AX323,"Yes")</f>
        <v>0</v>
      </c>
      <c r="AN314" s="337"/>
      <c r="AO314" s="362">
        <f>STH!P323</f>
        <v>0</v>
      </c>
      <c r="AP314" s="362">
        <f>MAX(STH!AK323,STH!BS323)</f>
        <v>0</v>
      </c>
      <c r="AQ314" s="362">
        <f>MAX(STH!AL323,STH!BT323)</f>
        <v>0</v>
      </c>
      <c r="AR314" s="362">
        <f>MAX(STH!AM323,STH!BU323)</f>
        <v>0</v>
      </c>
      <c r="AS314" s="362">
        <f>MAX(STH!AN323,STH!BV323)</f>
        <v>0</v>
      </c>
      <c r="AT314" s="362">
        <f>MAX(STH!AO323,STH!BW323)</f>
        <v>0</v>
      </c>
      <c r="AU314" s="362">
        <f>MAX(STH!AQ323,STH!BY323)</f>
        <v>0</v>
      </c>
      <c r="AV314" s="362">
        <f>MAX(STH!AR323,STH!BZ323)</f>
        <v>0</v>
      </c>
      <c r="AW314" s="362">
        <f>MAX(STH!AS323,STH!CA323)</f>
        <v>0</v>
      </c>
      <c r="AX314" s="362">
        <f>MAX(STH!AT323,STH!CB323)</f>
        <v>0</v>
      </c>
      <c r="AY314" s="362">
        <f>MAX(STH!AU323,STH!CC323)</f>
        <v>0</v>
      </c>
      <c r="AZ314" s="362">
        <f>MAX(STH!AV323,STH!CD323)</f>
        <v>0</v>
      </c>
      <c r="BA314" s="362">
        <f>MAX(STH!AW323,STH!CE323)</f>
        <v>0</v>
      </c>
      <c r="BB314" s="362">
        <f>MAX(STH!AX323,STH!CF323)</f>
        <v>0</v>
      </c>
      <c r="BC314" s="362">
        <f>MAX(STH!AY323,STH!CG323)</f>
        <v>0</v>
      </c>
      <c r="BD314" s="362">
        <f>MAX(STH!AZ323,STH!CH323)</f>
        <v>0</v>
      </c>
      <c r="BE314" s="362">
        <f>MAX(STH!BA323,STH!CI323)</f>
        <v>0</v>
      </c>
      <c r="BF314" s="362">
        <f>MAX(STH!BB323,STH!CJ323)</f>
        <v>0</v>
      </c>
      <c r="BG314" s="362">
        <f>MAX(COUNTIF(STH!BC323,"Yes"),COUNTIF(STH!CK323,"Yes"))</f>
        <v>0</v>
      </c>
      <c r="BH314" s="337"/>
      <c r="BI314" s="362">
        <f>Trachoma!Q326</f>
        <v>0</v>
      </c>
      <c r="BJ314" s="362">
        <f>Trachoma!AK326</f>
        <v>0</v>
      </c>
      <c r="BK314" s="362">
        <f>Trachoma!AL326</f>
        <v>0</v>
      </c>
      <c r="BL314" s="362">
        <f>Trachoma!AN326</f>
        <v>0</v>
      </c>
      <c r="BM314" s="362">
        <f>Trachoma!AO326</f>
        <v>0</v>
      </c>
      <c r="BN314" s="362">
        <f>Trachoma!AT326</f>
        <v>0</v>
      </c>
      <c r="BO314" s="362">
        <f>Trachoma!AU326</f>
        <v>0</v>
      </c>
      <c r="BP314" s="362">
        <f>Trachoma!AV326</f>
        <v>0</v>
      </c>
      <c r="BQ314" s="362">
        <f>Trachoma!AW326</f>
        <v>0</v>
      </c>
      <c r="BR314" s="362">
        <f>COUNTIF(Trachoma!AX326,"Yes")</f>
        <v>0</v>
      </c>
      <c r="BS314" s="337"/>
      <c r="BT314" s="362">
        <f t="shared" si="54"/>
        <v>0</v>
      </c>
      <c r="BU314" s="362">
        <f t="shared" si="55"/>
        <v>0</v>
      </c>
      <c r="BV314" s="362">
        <f t="shared" si="56"/>
        <v>0</v>
      </c>
      <c r="BW314" s="362">
        <f t="shared" si="57"/>
        <v>0</v>
      </c>
      <c r="BX314" s="362">
        <f t="shared" si="58"/>
        <v>0</v>
      </c>
      <c r="BY314" s="362">
        <f t="shared" si="60"/>
        <v>0</v>
      </c>
      <c r="BZ314" s="362">
        <f t="shared" si="61"/>
        <v>0</v>
      </c>
      <c r="CA314" s="362">
        <f t="shared" si="62"/>
        <v>0</v>
      </c>
      <c r="CB314" s="362">
        <f t="shared" si="63"/>
        <v>0</v>
      </c>
      <c r="CC314" s="362">
        <f t="shared" si="59"/>
        <v>0</v>
      </c>
    </row>
    <row r="315" spans="2:81" x14ac:dyDescent="0.25">
      <c r="B315" s="147">
        <f>Demography!B323</f>
        <v>0</v>
      </c>
      <c r="C315" s="147">
        <f>Demography!C323</f>
        <v>0</v>
      </c>
      <c r="D315" s="148">
        <f>Demography!D323</f>
        <v>0</v>
      </c>
      <c r="E315" s="55"/>
      <c r="F315" s="148">
        <f>LF!M322</f>
        <v>0</v>
      </c>
      <c r="G315" s="148">
        <f>LF!AE322</f>
        <v>0</v>
      </c>
      <c r="H315" s="148">
        <f>LF!AF322</f>
        <v>0</v>
      </c>
      <c r="I315" s="148">
        <f>LF!AH322</f>
        <v>0</v>
      </c>
      <c r="J315" s="148">
        <f>LF!AI322</f>
        <v>0</v>
      </c>
      <c r="K315" s="148">
        <f>LF!AK322</f>
        <v>0</v>
      </c>
      <c r="L315" s="148">
        <f>LF!AM322</f>
        <v>0</v>
      </c>
      <c r="M315" s="148">
        <f>LF!AN322</f>
        <v>0</v>
      </c>
      <c r="N315" s="148">
        <f>LF!AO322</f>
        <v>0</v>
      </c>
      <c r="O315" s="148">
        <f>LF!AP322</f>
        <v>0</v>
      </c>
      <c r="P315" s="148">
        <f>LF!AQ322</f>
        <v>0</v>
      </c>
      <c r="Q315" s="148">
        <f>COUNTIF(LF!AR322,"Yes")</f>
        <v>0</v>
      </c>
      <c r="R315" s="55"/>
      <c r="S315" s="148">
        <f>Oncho!K322</f>
        <v>0</v>
      </c>
      <c r="T315" s="148">
        <f>MAX(Oncho!AB322,Oncho!BA322)</f>
        <v>0</v>
      </c>
      <c r="U315" s="148">
        <f>MAX(Oncho!AC322,Oncho!BB322)</f>
        <v>0</v>
      </c>
      <c r="V315" s="148">
        <f>MAX(Oncho!AE322,Oncho!BD322)</f>
        <v>0</v>
      </c>
      <c r="W315" s="148">
        <f>MAX(Oncho!AF322,Oncho!BE322)</f>
        <v>0</v>
      </c>
      <c r="X315" s="148">
        <f>MAX(Oncho!AG322,Oncho!BF322)</f>
        <v>0</v>
      </c>
      <c r="Y315" s="148">
        <f>MAX(Oncho!AH322,Oncho!BG322)</f>
        <v>0</v>
      </c>
      <c r="Z315" s="148">
        <f>MAX(Oncho!AI322,Oncho!BH322)</f>
        <v>0</v>
      </c>
      <c r="AA315" s="148">
        <f>MAX(Oncho!AJ322,Oncho!BI322)</f>
        <v>0</v>
      </c>
      <c r="AB315" s="148">
        <f>MAX(COUNTIF(Oncho!AK322,"Yes"),COUNTIF(Oncho!BJ322,"Yes"))</f>
        <v>0</v>
      </c>
      <c r="AC315" s="55"/>
      <c r="AD315" s="148">
        <f>Schisto!P324</f>
        <v>0</v>
      </c>
      <c r="AE315" s="148">
        <f>Schisto!AI324</f>
        <v>0</v>
      </c>
      <c r="AF315" s="148">
        <f>Schisto!AJ324</f>
        <v>0</v>
      </c>
      <c r="AG315" s="148">
        <f>Schisto!AN324</f>
        <v>0</v>
      </c>
      <c r="AH315" s="148">
        <f>Schisto!AO324</f>
        <v>0</v>
      </c>
      <c r="AI315" s="148">
        <f>Schisto!AT324</f>
        <v>0</v>
      </c>
      <c r="AJ315" s="148">
        <f>Schisto!AU324</f>
        <v>0</v>
      </c>
      <c r="AK315" s="148">
        <f>Schisto!AV324</f>
        <v>0</v>
      </c>
      <c r="AL315" s="148">
        <f>Schisto!AW324</f>
        <v>0</v>
      </c>
      <c r="AM315" s="148">
        <f>COUNTIF(Schisto!AX324,"Yes")</f>
        <v>0</v>
      </c>
      <c r="AN315" s="55"/>
      <c r="AO315" s="148">
        <f>STH!P324</f>
        <v>0</v>
      </c>
      <c r="AP315" s="148">
        <f>MAX(STH!AK324,STH!BS324)</f>
        <v>0</v>
      </c>
      <c r="AQ315" s="148">
        <f>MAX(STH!AL324,STH!BT324)</f>
        <v>0</v>
      </c>
      <c r="AR315" s="148">
        <f>MAX(STH!AM324,STH!BU324)</f>
        <v>0</v>
      </c>
      <c r="AS315" s="148">
        <f>MAX(STH!AN324,STH!BV324)</f>
        <v>0</v>
      </c>
      <c r="AT315" s="148">
        <f>MAX(STH!AO324,STH!BW324)</f>
        <v>0</v>
      </c>
      <c r="AU315" s="148">
        <f>MAX(STH!AQ324,STH!BY324)</f>
        <v>0</v>
      </c>
      <c r="AV315" s="148">
        <f>MAX(STH!AR324,STH!BZ324)</f>
        <v>0</v>
      </c>
      <c r="AW315" s="148">
        <f>MAX(STH!AS324,STH!CA324)</f>
        <v>0</v>
      </c>
      <c r="AX315" s="148">
        <f>MAX(STH!AT324,STH!CB324)</f>
        <v>0</v>
      </c>
      <c r="AY315" s="148">
        <f>MAX(STH!AU324,STH!CC324)</f>
        <v>0</v>
      </c>
      <c r="AZ315" s="148">
        <f>MAX(STH!AV324,STH!CD324)</f>
        <v>0</v>
      </c>
      <c r="BA315" s="148">
        <f>MAX(STH!AW324,STH!CE324)</f>
        <v>0</v>
      </c>
      <c r="BB315" s="148">
        <f>MAX(STH!AX324,STH!CF324)</f>
        <v>0</v>
      </c>
      <c r="BC315" s="148">
        <f>MAX(STH!AY324,STH!CG324)</f>
        <v>0</v>
      </c>
      <c r="BD315" s="148">
        <f>MAX(STH!AZ324,STH!CH324)</f>
        <v>0</v>
      </c>
      <c r="BE315" s="148">
        <f>MAX(STH!BA324,STH!CI324)</f>
        <v>0</v>
      </c>
      <c r="BF315" s="148">
        <f>MAX(STH!BB324,STH!CJ324)</f>
        <v>0</v>
      </c>
      <c r="BG315" s="148">
        <f>MAX(COUNTIF(STH!BC324,"Yes"),COUNTIF(STH!CK324,"Yes"))</f>
        <v>0</v>
      </c>
      <c r="BH315" s="55"/>
      <c r="BI315" s="148">
        <f>Trachoma!Q327</f>
        <v>0</v>
      </c>
      <c r="BJ315" s="148">
        <f>Trachoma!AK327</f>
        <v>0</v>
      </c>
      <c r="BK315" s="148">
        <f>Trachoma!AL327</f>
        <v>0</v>
      </c>
      <c r="BL315" s="148">
        <f>Trachoma!AN327</f>
        <v>0</v>
      </c>
      <c r="BM315" s="148">
        <f>Trachoma!AO327</f>
        <v>0</v>
      </c>
      <c r="BN315" s="148">
        <f>Trachoma!AT327</f>
        <v>0</v>
      </c>
      <c r="BO315" s="148">
        <f>Trachoma!AU327</f>
        <v>0</v>
      </c>
      <c r="BP315" s="148">
        <f>Trachoma!AV327</f>
        <v>0</v>
      </c>
      <c r="BQ315" s="148">
        <f>Trachoma!AW327</f>
        <v>0</v>
      </c>
      <c r="BR315" s="148">
        <f>COUNTIF(Trachoma!AX327,"Yes")</f>
        <v>0</v>
      </c>
      <c r="BS315" s="55"/>
      <c r="BT315" s="148">
        <f t="shared" si="54"/>
        <v>0</v>
      </c>
      <c r="BU315" s="148">
        <f t="shared" si="55"/>
        <v>0</v>
      </c>
      <c r="BV315" s="148">
        <f t="shared" si="56"/>
        <v>0</v>
      </c>
      <c r="BW315" s="148">
        <f t="shared" si="57"/>
        <v>0</v>
      </c>
      <c r="BX315" s="148">
        <f t="shared" si="58"/>
        <v>0</v>
      </c>
      <c r="BY315" s="148">
        <f t="shared" si="60"/>
        <v>0</v>
      </c>
      <c r="BZ315" s="148">
        <f t="shared" si="61"/>
        <v>0</v>
      </c>
      <c r="CA315" s="148">
        <f t="shared" si="62"/>
        <v>0</v>
      </c>
      <c r="CB315" s="148">
        <f t="shared" si="63"/>
        <v>0</v>
      </c>
      <c r="CC315" s="148">
        <f t="shared" si="59"/>
        <v>0</v>
      </c>
    </row>
    <row r="316" spans="2:81" x14ac:dyDescent="0.25">
      <c r="B316" s="361">
        <f>Demography!B324</f>
        <v>0</v>
      </c>
      <c r="C316" s="361">
        <f>Demography!C324</f>
        <v>0</v>
      </c>
      <c r="D316" s="362">
        <f>Demography!D324</f>
        <v>0</v>
      </c>
      <c r="E316" s="337"/>
      <c r="F316" s="362">
        <f>LF!M323</f>
        <v>0</v>
      </c>
      <c r="G316" s="362">
        <f>LF!AE323</f>
        <v>0</v>
      </c>
      <c r="H316" s="362">
        <f>LF!AF323</f>
        <v>0</v>
      </c>
      <c r="I316" s="362">
        <f>LF!AH323</f>
        <v>0</v>
      </c>
      <c r="J316" s="362">
        <f>LF!AI323</f>
        <v>0</v>
      </c>
      <c r="K316" s="362">
        <f>LF!AK323</f>
        <v>0</v>
      </c>
      <c r="L316" s="362">
        <f>LF!AM323</f>
        <v>0</v>
      </c>
      <c r="M316" s="362">
        <f>LF!AN323</f>
        <v>0</v>
      </c>
      <c r="N316" s="362">
        <f>LF!AO323</f>
        <v>0</v>
      </c>
      <c r="O316" s="362">
        <f>LF!AP323</f>
        <v>0</v>
      </c>
      <c r="P316" s="362">
        <f>LF!AQ323</f>
        <v>0</v>
      </c>
      <c r="Q316" s="362">
        <f>COUNTIF(LF!AR323,"Yes")</f>
        <v>0</v>
      </c>
      <c r="R316" s="337"/>
      <c r="S316" s="362">
        <f>Oncho!K323</f>
        <v>0</v>
      </c>
      <c r="T316" s="362">
        <f>MAX(Oncho!AB323,Oncho!BA323)</f>
        <v>0</v>
      </c>
      <c r="U316" s="362">
        <f>MAX(Oncho!AC323,Oncho!BB323)</f>
        <v>0</v>
      </c>
      <c r="V316" s="362">
        <f>MAX(Oncho!AE323,Oncho!BD323)</f>
        <v>0</v>
      </c>
      <c r="W316" s="362">
        <f>MAX(Oncho!AF323,Oncho!BE323)</f>
        <v>0</v>
      </c>
      <c r="X316" s="362">
        <f>MAX(Oncho!AG323,Oncho!BF323)</f>
        <v>0</v>
      </c>
      <c r="Y316" s="362">
        <f>MAX(Oncho!AH323,Oncho!BG323)</f>
        <v>0</v>
      </c>
      <c r="Z316" s="362">
        <f>MAX(Oncho!AI323,Oncho!BH323)</f>
        <v>0</v>
      </c>
      <c r="AA316" s="362">
        <f>MAX(Oncho!AJ323,Oncho!BI323)</f>
        <v>0</v>
      </c>
      <c r="AB316" s="362">
        <f>MAX(COUNTIF(Oncho!AK323,"Yes"),COUNTIF(Oncho!BJ323,"Yes"))</f>
        <v>0</v>
      </c>
      <c r="AC316" s="337"/>
      <c r="AD316" s="362">
        <f>Schisto!P325</f>
        <v>0</v>
      </c>
      <c r="AE316" s="362">
        <f>Schisto!AI325</f>
        <v>0</v>
      </c>
      <c r="AF316" s="362">
        <f>Schisto!AJ325</f>
        <v>0</v>
      </c>
      <c r="AG316" s="362">
        <f>Schisto!AN325</f>
        <v>0</v>
      </c>
      <c r="AH316" s="362">
        <f>Schisto!AO325</f>
        <v>0</v>
      </c>
      <c r="AI316" s="362">
        <f>Schisto!AT325</f>
        <v>0</v>
      </c>
      <c r="AJ316" s="362">
        <f>Schisto!AU325</f>
        <v>0</v>
      </c>
      <c r="AK316" s="362">
        <f>Schisto!AV325</f>
        <v>0</v>
      </c>
      <c r="AL316" s="362">
        <f>Schisto!AW325</f>
        <v>0</v>
      </c>
      <c r="AM316" s="362">
        <f>COUNTIF(Schisto!AX325,"Yes")</f>
        <v>0</v>
      </c>
      <c r="AN316" s="337"/>
      <c r="AO316" s="362">
        <f>STH!P325</f>
        <v>0</v>
      </c>
      <c r="AP316" s="362">
        <f>MAX(STH!AK325,STH!BS325)</f>
        <v>0</v>
      </c>
      <c r="AQ316" s="362">
        <f>MAX(STH!AL325,STH!BT325)</f>
        <v>0</v>
      </c>
      <c r="AR316" s="362">
        <f>MAX(STH!AM325,STH!BU325)</f>
        <v>0</v>
      </c>
      <c r="AS316" s="362">
        <f>MAX(STH!AN325,STH!BV325)</f>
        <v>0</v>
      </c>
      <c r="AT316" s="362">
        <f>MAX(STH!AO325,STH!BW325)</f>
        <v>0</v>
      </c>
      <c r="AU316" s="362">
        <f>MAX(STH!AQ325,STH!BY325)</f>
        <v>0</v>
      </c>
      <c r="AV316" s="362">
        <f>MAX(STH!AR325,STH!BZ325)</f>
        <v>0</v>
      </c>
      <c r="AW316" s="362">
        <f>MAX(STH!AS325,STH!CA325)</f>
        <v>0</v>
      </c>
      <c r="AX316" s="362">
        <f>MAX(STH!AT325,STH!CB325)</f>
        <v>0</v>
      </c>
      <c r="AY316" s="362">
        <f>MAX(STH!AU325,STH!CC325)</f>
        <v>0</v>
      </c>
      <c r="AZ316" s="362">
        <f>MAX(STH!AV325,STH!CD325)</f>
        <v>0</v>
      </c>
      <c r="BA316" s="362">
        <f>MAX(STH!AW325,STH!CE325)</f>
        <v>0</v>
      </c>
      <c r="BB316" s="362">
        <f>MAX(STH!AX325,STH!CF325)</f>
        <v>0</v>
      </c>
      <c r="BC316" s="362">
        <f>MAX(STH!AY325,STH!CG325)</f>
        <v>0</v>
      </c>
      <c r="BD316" s="362">
        <f>MAX(STH!AZ325,STH!CH325)</f>
        <v>0</v>
      </c>
      <c r="BE316" s="362">
        <f>MAX(STH!BA325,STH!CI325)</f>
        <v>0</v>
      </c>
      <c r="BF316" s="362">
        <f>MAX(STH!BB325,STH!CJ325)</f>
        <v>0</v>
      </c>
      <c r="BG316" s="362">
        <f>MAX(COUNTIF(STH!BC325,"Yes"),COUNTIF(STH!CK325,"Yes"))</f>
        <v>0</v>
      </c>
      <c r="BH316" s="337"/>
      <c r="BI316" s="362">
        <f>Trachoma!Q328</f>
        <v>0</v>
      </c>
      <c r="BJ316" s="362">
        <f>Trachoma!AK328</f>
        <v>0</v>
      </c>
      <c r="BK316" s="362">
        <f>Trachoma!AL328</f>
        <v>0</v>
      </c>
      <c r="BL316" s="362">
        <f>Trachoma!AN328</f>
        <v>0</v>
      </c>
      <c r="BM316" s="362">
        <f>Trachoma!AO328</f>
        <v>0</v>
      </c>
      <c r="BN316" s="362">
        <f>Trachoma!AT328</f>
        <v>0</v>
      </c>
      <c r="BO316" s="362">
        <f>Trachoma!AU328</f>
        <v>0</v>
      </c>
      <c r="BP316" s="362">
        <f>Trachoma!AV328</f>
        <v>0</v>
      </c>
      <c r="BQ316" s="362">
        <f>Trachoma!AW328</f>
        <v>0</v>
      </c>
      <c r="BR316" s="362">
        <f>COUNTIF(Trachoma!AX328,"Yes")</f>
        <v>0</v>
      </c>
      <c r="BS316" s="337"/>
      <c r="BT316" s="362">
        <f t="shared" si="54"/>
        <v>0</v>
      </c>
      <c r="BU316" s="362">
        <f t="shared" si="55"/>
        <v>0</v>
      </c>
      <c r="BV316" s="362">
        <f t="shared" si="56"/>
        <v>0</v>
      </c>
      <c r="BW316" s="362">
        <f t="shared" si="57"/>
        <v>0</v>
      </c>
      <c r="BX316" s="362">
        <f t="shared" si="58"/>
        <v>0</v>
      </c>
      <c r="BY316" s="362">
        <f t="shared" si="60"/>
        <v>0</v>
      </c>
      <c r="BZ316" s="362">
        <f t="shared" si="61"/>
        <v>0</v>
      </c>
      <c r="CA316" s="362">
        <f t="shared" si="62"/>
        <v>0</v>
      </c>
      <c r="CB316" s="362">
        <f t="shared" si="63"/>
        <v>0</v>
      </c>
      <c r="CC316" s="362">
        <f t="shared" si="59"/>
        <v>0</v>
      </c>
    </row>
    <row r="317" spans="2:81" x14ac:dyDescent="0.25">
      <c r="B317" s="147">
        <f>Demography!B325</f>
        <v>0</v>
      </c>
      <c r="C317" s="147">
        <f>Demography!C325</f>
        <v>0</v>
      </c>
      <c r="D317" s="148">
        <f>Demography!D325</f>
        <v>0</v>
      </c>
      <c r="E317" s="55"/>
      <c r="F317" s="148">
        <f>LF!M324</f>
        <v>0</v>
      </c>
      <c r="G317" s="148">
        <f>LF!AE324</f>
        <v>0</v>
      </c>
      <c r="H317" s="148">
        <f>LF!AF324</f>
        <v>0</v>
      </c>
      <c r="I317" s="148">
        <f>LF!AH324</f>
        <v>0</v>
      </c>
      <c r="J317" s="148">
        <f>LF!AI324</f>
        <v>0</v>
      </c>
      <c r="K317" s="148">
        <f>LF!AK324</f>
        <v>0</v>
      </c>
      <c r="L317" s="148">
        <f>LF!AM324</f>
        <v>0</v>
      </c>
      <c r="M317" s="148">
        <f>LF!AN324</f>
        <v>0</v>
      </c>
      <c r="N317" s="148">
        <f>LF!AO324</f>
        <v>0</v>
      </c>
      <c r="O317" s="148">
        <f>LF!AP324</f>
        <v>0</v>
      </c>
      <c r="P317" s="148">
        <f>LF!AQ324</f>
        <v>0</v>
      </c>
      <c r="Q317" s="148">
        <f>COUNTIF(LF!AR324,"Yes")</f>
        <v>0</v>
      </c>
      <c r="R317" s="55"/>
      <c r="S317" s="148">
        <f>Oncho!K324</f>
        <v>0</v>
      </c>
      <c r="T317" s="148">
        <f>MAX(Oncho!AB324,Oncho!BA324)</f>
        <v>0</v>
      </c>
      <c r="U317" s="148">
        <f>MAX(Oncho!AC324,Oncho!BB324)</f>
        <v>0</v>
      </c>
      <c r="V317" s="148">
        <f>MAX(Oncho!AE324,Oncho!BD324)</f>
        <v>0</v>
      </c>
      <c r="W317" s="148">
        <f>MAX(Oncho!AF324,Oncho!BE324)</f>
        <v>0</v>
      </c>
      <c r="X317" s="148">
        <f>MAX(Oncho!AG324,Oncho!BF324)</f>
        <v>0</v>
      </c>
      <c r="Y317" s="148">
        <f>MAX(Oncho!AH324,Oncho!BG324)</f>
        <v>0</v>
      </c>
      <c r="Z317" s="148">
        <f>MAX(Oncho!AI324,Oncho!BH324)</f>
        <v>0</v>
      </c>
      <c r="AA317" s="148">
        <f>MAX(Oncho!AJ324,Oncho!BI324)</f>
        <v>0</v>
      </c>
      <c r="AB317" s="148">
        <f>MAX(COUNTIF(Oncho!AK324,"Yes"),COUNTIF(Oncho!BJ324,"Yes"))</f>
        <v>0</v>
      </c>
      <c r="AC317" s="55"/>
      <c r="AD317" s="148">
        <f>Schisto!P326</f>
        <v>0</v>
      </c>
      <c r="AE317" s="148">
        <f>Schisto!AI326</f>
        <v>0</v>
      </c>
      <c r="AF317" s="148">
        <f>Schisto!AJ326</f>
        <v>0</v>
      </c>
      <c r="AG317" s="148">
        <f>Schisto!AN326</f>
        <v>0</v>
      </c>
      <c r="AH317" s="148">
        <f>Schisto!AO326</f>
        <v>0</v>
      </c>
      <c r="AI317" s="148">
        <f>Schisto!AT326</f>
        <v>0</v>
      </c>
      <c r="AJ317" s="148">
        <f>Schisto!AU326</f>
        <v>0</v>
      </c>
      <c r="AK317" s="148">
        <f>Schisto!AV326</f>
        <v>0</v>
      </c>
      <c r="AL317" s="148">
        <f>Schisto!AW326</f>
        <v>0</v>
      </c>
      <c r="AM317" s="148">
        <f>COUNTIF(Schisto!AX326,"Yes")</f>
        <v>0</v>
      </c>
      <c r="AN317" s="55"/>
      <c r="AO317" s="148">
        <f>STH!P326</f>
        <v>0</v>
      </c>
      <c r="AP317" s="148">
        <f>MAX(STH!AK326,STH!BS326)</f>
        <v>0</v>
      </c>
      <c r="AQ317" s="148">
        <f>MAX(STH!AL326,STH!BT326)</f>
        <v>0</v>
      </c>
      <c r="AR317" s="148">
        <f>MAX(STH!AM326,STH!BU326)</f>
        <v>0</v>
      </c>
      <c r="AS317" s="148">
        <f>MAX(STH!AN326,STH!BV326)</f>
        <v>0</v>
      </c>
      <c r="AT317" s="148">
        <f>MAX(STH!AO326,STH!BW326)</f>
        <v>0</v>
      </c>
      <c r="AU317" s="148">
        <f>MAX(STH!AQ326,STH!BY326)</f>
        <v>0</v>
      </c>
      <c r="AV317" s="148">
        <f>MAX(STH!AR326,STH!BZ326)</f>
        <v>0</v>
      </c>
      <c r="AW317" s="148">
        <f>MAX(STH!AS326,STH!CA326)</f>
        <v>0</v>
      </c>
      <c r="AX317" s="148">
        <f>MAX(STH!AT326,STH!CB326)</f>
        <v>0</v>
      </c>
      <c r="AY317" s="148">
        <f>MAX(STH!AU326,STH!CC326)</f>
        <v>0</v>
      </c>
      <c r="AZ317" s="148">
        <f>MAX(STH!AV326,STH!CD326)</f>
        <v>0</v>
      </c>
      <c r="BA317" s="148">
        <f>MAX(STH!AW326,STH!CE326)</f>
        <v>0</v>
      </c>
      <c r="BB317" s="148">
        <f>MAX(STH!AX326,STH!CF326)</f>
        <v>0</v>
      </c>
      <c r="BC317" s="148">
        <f>MAX(STH!AY326,STH!CG326)</f>
        <v>0</v>
      </c>
      <c r="BD317" s="148">
        <f>MAX(STH!AZ326,STH!CH326)</f>
        <v>0</v>
      </c>
      <c r="BE317" s="148">
        <f>MAX(STH!BA326,STH!CI326)</f>
        <v>0</v>
      </c>
      <c r="BF317" s="148">
        <f>MAX(STH!BB326,STH!CJ326)</f>
        <v>0</v>
      </c>
      <c r="BG317" s="148">
        <f>MAX(COUNTIF(STH!BC326,"Yes"),COUNTIF(STH!CK326,"Yes"))</f>
        <v>0</v>
      </c>
      <c r="BH317" s="55"/>
      <c r="BI317" s="148">
        <f>Trachoma!Q329</f>
        <v>0</v>
      </c>
      <c r="BJ317" s="148">
        <f>Trachoma!AK329</f>
        <v>0</v>
      </c>
      <c r="BK317" s="148">
        <f>Trachoma!AL329</f>
        <v>0</v>
      </c>
      <c r="BL317" s="148">
        <f>Trachoma!AN329</f>
        <v>0</v>
      </c>
      <c r="BM317" s="148">
        <f>Trachoma!AO329</f>
        <v>0</v>
      </c>
      <c r="BN317" s="148">
        <f>Trachoma!AT329</f>
        <v>0</v>
      </c>
      <c r="BO317" s="148">
        <f>Trachoma!AU329</f>
        <v>0</v>
      </c>
      <c r="BP317" s="148">
        <f>Trachoma!AV329</f>
        <v>0</v>
      </c>
      <c r="BQ317" s="148">
        <f>Trachoma!AW329</f>
        <v>0</v>
      </c>
      <c r="BR317" s="148">
        <f>COUNTIF(Trachoma!AX329,"Yes")</f>
        <v>0</v>
      </c>
      <c r="BS317" s="55"/>
      <c r="BT317" s="148">
        <f t="shared" si="54"/>
        <v>0</v>
      </c>
      <c r="BU317" s="148">
        <f t="shared" si="55"/>
        <v>0</v>
      </c>
      <c r="BV317" s="148">
        <f t="shared" si="56"/>
        <v>0</v>
      </c>
      <c r="BW317" s="148">
        <f t="shared" si="57"/>
        <v>0</v>
      </c>
      <c r="BX317" s="148">
        <f t="shared" si="58"/>
        <v>0</v>
      </c>
      <c r="BY317" s="148">
        <f t="shared" si="60"/>
        <v>0</v>
      </c>
      <c r="BZ317" s="148">
        <f t="shared" si="61"/>
        <v>0</v>
      </c>
      <c r="CA317" s="148">
        <f t="shared" si="62"/>
        <v>0</v>
      </c>
      <c r="CB317" s="148">
        <f t="shared" si="63"/>
        <v>0</v>
      </c>
      <c r="CC317" s="148">
        <f t="shared" si="59"/>
        <v>0</v>
      </c>
    </row>
    <row r="318" spans="2:81" x14ac:dyDescent="0.25">
      <c r="B318" s="361">
        <f>Demography!B326</f>
        <v>0</v>
      </c>
      <c r="C318" s="361">
        <f>Demography!C326</f>
        <v>0</v>
      </c>
      <c r="D318" s="362">
        <f>Demography!D326</f>
        <v>0</v>
      </c>
      <c r="E318" s="337"/>
      <c r="F318" s="362">
        <f>LF!M325</f>
        <v>0</v>
      </c>
      <c r="G318" s="362">
        <f>LF!AE325</f>
        <v>0</v>
      </c>
      <c r="H318" s="362">
        <f>LF!AF325</f>
        <v>0</v>
      </c>
      <c r="I318" s="362">
        <f>LF!AH325</f>
        <v>0</v>
      </c>
      <c r="J318" s="362">
        <f>LF!AI325</f>
        <v>0</v>
      </c>
      <c r="K318" s="362">
        <f>LF!AK325</f>
        <v>0</v>
      </c>
      <c r="L318" s="362">
        <f>LF!AM325</f>
        <v>0</v>
      </c>
      <c r="M318" s="362">
        <f>LF!AN325</f>
        <v>0</v>
      </c>
      <c r="N318" s="362">
        <f>LF!AO325</f>
        <v>0</v>
      </c>
      <c r="O318" s="362">
        <f>LF!AP325</f>
        <v>0</v>
      </c>
      <c r="P318" s="362">
        <f>LF!AQ325</f>
        <v>0</v>
      </c>
      <c r="Q318" s="362">
        <f>COUNTIF(LF!AR325,"Yes")</f>
        <v>0</v>
      </c>
      <c r="R318" s="337"/>
      <c r="S318" s="362">
        <f>Oncho!K325</f>
        <v>0</v>
      </c>
      <c r="T318" s="362">
        <f>MAX(Oncho!AB325,Oncho!BA325)</f>
        <v>0</v>
      </c>
      <c r="U318" s="362">
        <f>MAX(Oncho!AC325,Oncho!BB325)</f>
        <v>0</v>
      </c>
      <c r="V318" s="362">
        <f>MAX(Oncho!AE325,Oncho!BD325)</f>
        <v>0</v>
      </c>
      <c r="W318" s="362">
        <f>MAX(Oncho!AF325,Oncho!BE325)</f>
        <v>0</v>
      </c>
      <c r="X318" s="362">
        <f>MAX(Oncho!AG325,Oncho!BF325)</f>
        <v>0</v>
      </c>
      <c r="Y318" s="362">
        <f>MAX(Oncho!AH325,Oncho!BG325)</f>
        <v>0</v>
      </c>
      <c r="Z318" s="362">
        <f>MAX(Oncho!AI325,Oncho!BH325)</f>
        <v>0</v>
      </c>
      <c r="AA318" s="362">
        <f>MAX(Oncho!AJ325,Oncho!BI325)</f>
        <v>0</v>
      </c>
      <c r="AB318" s="362">
        <f>MAX(COUNTIF(Oncho!AK325,"Yes"),COUNTIF(Oncho!BJ325,"Yes"))</f>
        <v>0</v>
      </c>
      <c r="AC318" s="337"/>
      <c r="AD318" s="362">
        <f>Schisto!P327</f>
        <v>0</v>
      </c>
      <c r="AE318" s="362">
        <f>Schisto!AI327</f>
        <v>0</v>
      </c>
      <c r="AF318" s="362">
        <f>Schisto!AJ327</f>
        <v>0</v>
      </c>
      <c r="AG318" s="362">
        <f>Schisto!AN327</f>
        <v>0</v>
      </c>
      <c r="AH318" s="362">
        <f>Schisto!AO327</f>
        <v>0</v>
      </c>
      <c r="AI318" s="362">
        <f>Schisto!AT327</f>
        <v>0</v>
      </c>
      <c r="AJ318" s="362">
        <f>Schisto!AU327</f>
        <v>0</v>
      </c>
      <c r="AK318" s="362">
        <f>Schisto!AV327</f>
        <v>0</v>
      </c>
      <c r="AL318" s="362">
        <f>Schisto!AW327</f>
        <v>0</v>
      </c>
      <c r="AM318" s="362">
        <f>COUNTIF(Schisto!AX327,"Yes")</f>
        <v>0</v>
      </c>
      <c r="AN318" s="337"/>
      <c r="AO318" s="362">
        <f>STH!P327</f>
        <v>0</v>
      </c>
      <c r="AP318" s="362">
        <f>MAX(STH!AK327,STH!BS327)</f>
        <v>0</v>
      </c>
      <c r="AQ318" s="362">
        <f>MAX(STH!AL327,STH!BT327)</f>
        <v>0</v>
      </c>
      <c r="AR318" s="362">
        <f>MAX(STH!AM327,STH!BU327)</f>
        <v>0</v>
      </c>
      <c r="AS318" s="362">
        <f>MAX(STH!AN327,STH!BV327)</f>
        <v>0</v>
      </c>
      <c r="AT318" s="362">
        <f>MAX(STH!AO327,STH!BW327)</f>
        <v>0</v>
      </c>
      <c r="AU318" s="362">
        <f>MAX(STH!AQ327,STH!BY327)</f>
        <v>0</v>
      </c>
      <c r="AV318" s="362">
        <f>MAX(STH!AR327,STH!BZ327)</f>
        <v>0</v>
      </c>
      <c r="AW318" s="362">
        <f>MAX(STH!AS327,STH!CA327)</f>
        <v>0</v>
      </c>
      <c r="AX318" s="362">
        <f>MAX(STH!AT327,STH!CB327)</f>
        <v>0</v>
      </c>
      <c r="AY318" s="362">
        <f>MAX(STH!AU327,STH!CC327)</f>
        <v>0</v>
      </c>
      <c r="AZ318" s="362">
        <f>MAX(STH!AV327,STH!CD327)</f>
        <v>0</v>
      </c>
      <c r="BA318" s="362">
        <f>MAX(STH!AW327,STH!CE327)</f>
        <v>0</v>
      </c>
      <c r="BB318" s="362">
        <f>MAX(STH!AX327,STH!CF327)</f>
        <v>0</v>
      </c>
      <c r="BC318" s="362">
        <f>MAX(STH!AY327,STH!CG327)</f>
        <v>0</v>
      </c>
      <c r="BD318" s="362">
        <f>MAX(STH!AZ327,STH!CH327)</f>
        <v>0</v>
      </c>
      <c r="BE318" s="362">
        <f>MAX(STH!BA327,STH!CI327)</f>
        <v>0</v>
      </c>
      <c r="BF318" s="362">
        <f>MAX(STH!BB327,STH!CJ327)</f>
        <v>0</v>
      </c>
      <c r="BG318" s="362">
        <f>MAX(COUNTIF(STH!BC327,"Yes"),COUNTIF(STH!CK327,"Yes"))</f>
        <v>0</v>
      </c>
      <c r="BH318" s="337"/>
      <c r="BI318" s="362">
        <f>Trachoma!Q330</f>
        <v>0</v>
      </c>
      <c r="BJ318" s="362">
        <f>Trachoma!AK330</f>
        <v>0</v>
      </c>
      <c r="BK318" s="362">
        <f>Trachoma!AL330</f>
        <v>0</v>
      </c>
      <c r="BL318" s="362">
        <f>Trachoma!AN330</f>
        <v>0</v>
      </c>
      <c r="BM318" s="362">
        <f>Trachoma!AO330</f>
        <v>0</v>
      </c>
      <c r="BN318" s="362">
        <f>Trachoma!AT330</f>
        <v>0</v>
      </c>
      <c r="BO318" s="362">
        <f>Trachoma!AU330</f>
        <v>0</v>
      </c>
      <c r="BP318" s="362">
        <f>Trachoma!AV330</f>
        <v>0</v>
      </c>
      <c r="BQ318" s="362">
        <f>Trachoma!AW330</f>
        <v>0</v>
      </c>
      <c r="BR318" s="362">
        <f>COUNTIF(Trachoma!AX330,"Yes")</f>
        <v>0</v>
      </c>
      <c r="BS318" s="337"/>
      <c r="BT318" s="362">
        <f t="shared" si="54"/>
        <v>0</v>
      </c>
      <c r="BU318" s="362">
        <f t="shared" si="55"/>
        <v>0</v>
      </c>
      <c r="BV318" s="362">
        <f t="shared" si="56"/>
        <v>0</v>
      </c>
      <c r="BW318" s="362">
        <f t="shared" si="57"/>
        <v>0</v>
      </c>
      <c r="BX318" s="362">
        <f t="shared" si="58"/>
        <v>0</v>
      </c>
      <c r="BY318" s="362">
        <f t="shared" si="60"/>
        <v>0</v>
      </c>
      <c r="BZ318" s="362">
        <f t="shared" si="61"/>
        <v>0</v>
      </c>
      <c r="CA318" s="362">
        <f t="shared" si="62"/>
        <v>0</v>
      </c>
      <c r="CB318" s="362">
        <f t="shared" si="63"/>
        <v>0</v>
      </c>
      <c r="CC318" s="362">
        <f t="shared" si="59"/>
        <v>0</v>
      </c>
    </row>
    <row r="319" spans="2:81" x14ac:dyDescent="0.25">
      <c r="B319" s="147">
        <f>Demography!B327</f>
        <v>0</v>
      </c>
      <c r="C319" s="147">
        <f>Demography!C327</f>
        <v>0</v>
      </c>
      <c r="D319" s="148">
        <f>Demography!D327</f>
        <v>0</v>
      </c>
      <c r="E319" s="55"/>
      <c r="F319" s="148">
        <f>LF!M326</f>
        <v>0</v>
      </c>
      <c r="G319" s="148">
        <f>LF!AE326</f>
        <v>0</v>
      </c>
      <c r="H319" s="148">
        <f>LF!AF326</f>
        <v>0</v>
      </c>
      <c r="I319" s="148">
        <f>LF!AH326</f>
        <v>0</v>
      </c>
      <c r="J319" s="148">
        <f>LF!AI326</f>
        <v>0</v>
      </c>
      <c r="K319" s="148">
        <f>LF!AK326</f>
        <v>0</v>
      </c>
      <c r="L319" s="148">
        <f>LF!AM326</f>
        <v>0</v>
      </c>
      <c r="M319" s="148">
        <f>LF!AN326</f>
        <v>0</v>
      </c>
      <c r="N319" s="148">
        <f>LF!AO326</f>
        <v>0</v>
      </c>
      <c r="O319" s="148">
        <f>LF!AP326</f>
        <v>0</v>
      </c>
      <c r="P319" s="148">
        <f>LF!AQ326</f>
        <v>0</v>
      </c>
      <c r="Q319" s="148">
        <f>COUNTIF(LF!AR326,"Yes")</f>
        <v>0</v>
      </c>
      <c r="R319" s="55"/>
      <c r="S319" s="148">
        <f>Oncho!K326</f>
        <v>0</v>
      </c>
      <c r="T319" s="148">
        <f>MAX(Oncho!AB326,Oncho!BA326)</f>
        <v>0</v>
      </c>
      <c r="U319" s="148">
        <f>MAX(Oncho!AC326,Oncho!BB326)</f>
        <v>0</v>
      </c>
      <c r="V319" s="148">
        <f>MAX(Oncho!AE326,Oncho!BD326)</f>
        <v>0</v>
      </c>
      <c r="W319" s="148">
        <f>MAX(Oncho!AF326,Oncho!BE326)</f>
        <v>0</v>
      </c>
      <c r="X319" s="148">
        <f>MAX(Oncho!AG326,Oncho!BF326)</f>
        <v>0</v>
      </c>
      <c r="Y319" s="148">
        <f>MAX(Oncho!AH326,Oncho!BG326)</f>
        <v>0</v>
      </c>
      <c r="Z319" s="148">
        <f>MAX(Oncho!AI326,Oncho!BH326)</f>
        <v>0</v>
      </c>
      <c r="AA319" s="148">
        <f>MAX(Oncho!AJ326,Oncho!BI326)</f>
        <v>0</v>
      </c>
      <c r="AB319" s="148">
        <f>MAX(COUNTIF(Oncho!AK326,"Yes"),COUNTIF(Oncho!BJ326,"Yes"))</f>
        <v>0</v>
      </c>
      <c r="AC319" s="55"/>
      <c r="AD319" s="148">
        <f>Schisto!P328</f>
        <v>0</v>
      </c>
      <c r="AE319" s="148">
        <f>Schisto!AI328</f>
        <v>0</v>
      </c>
      <c r="AF319" s="148">
        <f>Schisto!AJ328</f>
        <v>0</v>
      </c>
      <c r="AG319" s="148">
        <f>Schisto!AN328</f>
        <v>0</v>
      </c>
      <c r="AH319" s="148">
        <f>Schisto!AO328</f>
        <v>0</v>
      </c>
      <c r="AI319" s="148">
        <f>Schisto!AT328</f>
        <v>0</v>
      </c>
      <c r="AJ319" s="148">
        <f>Schisto!AU328</f>
        <v>0</v>
      </c>
      <c r="AK319" s="148">
        <f>Schisto!AV328</f>
        <v>0</v>
      </c>
      <c r="AL319" s="148">
        <f>Schisto!AW328</f>
        <v>0</v>
      </c>
      <c r="AM319" s="148">
        <f>COUNTIF(Schisto!AX328,"Yes")</f>
        <v>0</v>
      </c>
      <c r="AN319" s="55"/>
      <c r="AO319" s="148">
        <f>STH!P328</f>
        <v>0</v>
      </c>
      <c r="AP319" s="148">
        <f>MAX(STH!AK328,STH!BS328)</f>
        <v>0</v>
      </c>
      <c r="AQ319" s="148">
        <f>MAX(STH!AL328,STH!BT328)</f>
        <v>0</v>
      </c>
      <c r="AR319" s="148">
        <f>MAX(STH!AM328,STH!BU328)</f>
        <v>0</v>
      </c>
      <c r="AS319" s="148">
        <f>MAX(STH!AN328,STH!BV328)</f>
        <v>0</v>
      </c>
      <c r="AT319" s="148">
        <f>MAX(STH!AO328,STH!BW328)</f>
        <v>0</v>
      </c>
      <c r="AU319" s="148">
        <f>MAX(STH!AQ328,STH!BY328)</f>
        <v>0</v>
      </c>
      <c r="AV319" s="148">
        <f>MAX(STH!AR328,STH!BZ328)</f>
        <v>0</v>
      </c>
      <c r="AW319" s="148">
        <f>MAX(STH!AS328,STH!CA328)</f>
        <v>0</v>
      </c>
      <c r="AX319" s="148">
        <f>MAX(STH!AT328,STH!CB328)</f>
        <v>0</v>
      </c>
      <c r="AY319" s="148">
        <f>MAX(STH!AU328,STH!CC328)</f>
        <v>0</v>
      </c>
      <c r="AZ319" s="148">
        <f>MAX(STH!AV328,STH!CD328)</f>
        <v>0</v>
      </c>
      <c r="BA319" s="148">
        <f>MAX(STH!AW328,STH!CE328)</f>
        <v>0</v>
      </c>
      <c r="BB319" s="148">
        <f>MAX(STH!AX328,STH!CF328)</f>
        <v>0</v>
      </c>
      <c r="BC319" s="148">
        <f>MAX(STH!AY328,STH!CG328)</f>
        <v>0</v>
      </c>
      <c r="BD319" s="148">
        <f>MAX(STH!AZ328,STH!CH328)</f>
        <v>0</v>
      </c>
      <c r="BE319" s="148">
        <f>MAX(STH!BA328,STH!CI328)</f>
        <v>0</v>
      </c>
      <c r="BF319" s="148">
        <f>MAX(STH!BB328,STH!CJ328)</f>
        <v>0</v>
      </c>
      <c r="BG319" s="148">
        <f>MAX(COUNTIF(STH!BC328,"Yes"),COUNTIF(STH!CK328,"Yes"))</f>
        <v>0</v>
      </c>
      <c r="BH319" s="55"/>
      <c r="BI319" s="148">
        <f>Trachoma!Q331</f>
        <v>0</v>
      </c>
      <c r="BJ319" s="148">
        <f>Trachoma!AK331</f>
        <v>0</v>
      </c>
      <c r="BK319" s="148">
        <f>Trachoma!AL331</f>
        <v>0</v>
      </c>
      <c r="BL319" s="148">
        <f>Trachoma!AN331</f>
        <v>0</v>
      </c>
      <c r="BM319" s="148">
        <f>Trachoma!AO331</f>
        <v>0</v>
      </c>
      <c r="BN319" s="148">
        <f>Trachoma!AT331</f>
        <v>0</v>
      </c>
      <c r="BO319" s="148">
        <f>Trachoma!AU331</f>
        <v>0</v>
      </c>
      <c r="BP319" s="148">
        <f>Trachoma!AV331</f>
        <v>0</v>
      </c>
      <c r="BQ319" s="148">
        <f>Trachoma!AW331</f>
        <v>0</v>
      </c>
      <c r="BR319" s="148">
        <f>COUNTIF(Trachoma!AX331,"Yes")</f>
        <v>0</v>
      </c>
      <c r="BS319" s="55"/>
      <c r="BT319" s="148">
        <f t="shared" si="54"/>
        <v>0</v>
      </c>
      <c r="BU319" s="148">
        <f t="shared" si="55"/>
        <v>0</v>
      </c>
      <c r="BV319" s="148">
        <f t="shared" si="56"/>
        <v>0</v>
      </c>
      <c r="BW319" s="148">
        <f t="shared" si="57"/>
        <v>0</v>
      </c>
      <c r="BX319" s="148">
        <f t="shared" si="58"/>
        <v>0</v>
      </c>
      <c r="BY319" s="148">
        <f t="shared" si="60"/>
        <v>0</v>
      </c>
      <c r="BZ319" s="148">
        <f t="shared" si="61"/>
        <v>0</v>
      </c>
      <c r="CA319" s="148">
        <f t="shared" si="62"/>
        <v>0</v>
      </c>
      <c r="CB319" s="148">
        <f t="shared" si="63"/>
        <v>0</v>
      </c>
      <c r="CC319" s="148">
        <f t="shared" si="59"/>
        <v>0</v>
      </c>
    </row>
    <row r="320" spans="2:81" x14ac:dyDescent="0.25">
      <c r="B320" s="361">
        <f>Demography!B328</f>
        <v>0</v>
      </c>
      <c r="C320" s="361">
        <f>Demography!C328</f>
        <v>0</v>
      </c>
      <c r="D320" s="362">
        <f>Demography!D328</f>
        <v>0</v>
      </c>
      <c r="E320" s="337"/>
      <c r="F320" s="362">
        <f>LF!M327</f>
        <v>0</v>
      </c>
      <c r="G320" s="362">
        <f>LF!AE327</f>
        <v>0</v>
      </c>
      <c r="H320" s="362">
        <f>LF!AF327</f>
        <v>0</v>
      </c>
      <c r="I320" s="362">
        <f>LF!AH327</f>
        <v>0</v>
      </c>
      <c r="J320" s="362">
        <f>LF!AI327</f>
        <v>0</v>
      </c>
      <c r="K320" s="362">
        <f>LF!AK327</f>
        <v>0</v>
      </c>
      <c r="L320" s="362">
        <f>LF!AM327</f>
        <v>0</v>
      </c>
      <c r="M320" s="362">
        <f>LF!AN327</f>
        <v>0</v>
      </c>
      <c r="N320" s="362">
        <f>LF!AO327</f>
        <v>0</v>
      </c>
      <c r="O320" s="362">
        <f>LF!AP327</f>
        <v>0</v>
      </c>
      <c r="P320" s="362">
        <f>LF!AQ327</f>
        <v>0</v>
      </c>
      <c r="Q320" s="362">
        <f>COUNTIF(LF!AR327,"Yes")</f>
        <v>0</v>
      </c>
      <c r="R320" s="337"/>
      <c r="S320" s="362">
        <f>Oncho!K327</f>
        <v>0</v>
      </c>
      <c r="T320" s="362">
        <f>MAX(Oncho!AB327,Oncho!BA327)</f>
        <v>0</v>
      </c>
      <c r="U320" s="362">
        <f>MAX(Oncho!AC327,Oncho!BB327)</f>
        <v>0</v>
      </c>
      <c r="V320" s="362">
        <f>MAX(Oncho!AE327,Oncho!BD327)</f>
        <v>0</v>
      </c>
      <c r="W320" s="362">
        <f>MAX(Oncho!AF327,Oncho!BE327)</f>
        <v>0</v>
      </c>
      <c r="X320" s="362">
        <f>MAX(Oncho!AG327,Oncho!BF327)</f>
        <v>0</v>
      </c>
      <c r="Y320" s="362">
        <f>MAX(Oncho!AH327,Oncho!BG327)</f>
        <v>0</v>
      </c>
      <c r="Z320" s="362">
        <f>MAX(Oncho!AI327,Oncho!BH327)</f>
        <v>0</v>
      </c>
      <c r="AA320" s="362">
        <f>MAX(Oncho!AJ327,Oncho!BI327)</f>
        <v>0</v>
      </c>
      <c r="AB320" s="362">
        <f>MAX(COUNTIF(Oncho!AK327,"Yes"),COUNTIF(Oncho!BJ327,"Yes"))</f>
        <v>0</v>
      </c>
      <c r="AC320" s="337"/>
      <c r="AD320" s="362">
        <f>Schisto!P329</f>
        <v>0</v>
      </c>
      <c r="AE320" s="362">
        <f>Schisto!AI329</f>
        <v>0</v>
      </c>
      <c r="AF320" s="362">
        <f>Schisto!AJ329</f>
        <v>0</v>
      </c>
      <c r="AG320" s="362">
        <f>Schisto!AN329</f>
        <v>0</v>
      </c>
      <c r="AH320" s="362">
        <f>Schisto!AO329</f>
        <v>0</v>
      </c>
      <c r="AI320" s="362">
        <f>Schisto!AT329</f>
        <v>0</v>
      </c>
      <c r="AJ320" s="362">
        <f>Schisto!AU329</f>
        <v>0</v>
      </c>
      <c r="AK320" s="362">
        <f>Schisto!AV329</f>
        <v>0</v>
      </c>
      <c r="AL320" s="362">
        <f>Schisto!AW329</f>
        <v>0</v>
      </c>
      <c r="AM320" s="362">
        <f>COUNTIF(Schisto!AX329,"Yes")</f>
        <v>0</v>
      </c>
      <c r="AN320" s="337"/>
      <c r="AO320" s="362">
        <f>STH!P329</f>
        <v>0</v>
      </c>
      <c r="AP320" s="362">
        <f>MAX(STH!AK329,STH!BS329)</f>
        <v>0</v>
      </c>
      <c r="AQ320" s="362">
        <f>MAX(STH!AL329,STH!BT329)</f>
        <v>0</v>
      </c>
      <c r="AR320" s="362">
        <f>MAX(STH!AM329,STH!BU329)</f>
        <v>0</v>
      </c>
      <c r="AS320" s="362">
        <f>MAX(STH!AN329,STH!BV329)</f>
        <v>0</v>
      </c>
      <c r="AT320" s="362">
        <f>MAX(STH!AO329,STH!BW329)</f>
        <v>0</v>
      </c>
      <c r="AU320" s="362">
        <f>MAX(STH!AQ329,STH!BY329)</f>
        <v>0</v>
      </c>
      <c r="AV320" s="362">
        <f>MAX(STH!AR329,STH!BZ329)</f>
        <v>0</v>
      </c>
      <c r="AW320" s="362">
        <f>MAX(STH!AS329,STH!CA329)</f>
        <v>0</v>
      </c>
      <c r="AX320" s="362">
        <f>MAX(STH!AT329,STH!CB329)</f>
        <v>0</v>
      </c>
      <c r="AY320" s="362">
        <f>MAX(STH!AU329,STH!CC329)</f>
        <v>0</v>
      </c>
      <c r="AZ320" s="362">
        <f>MAX(STH!AV329,STH!CD329)</f>
        <v>0</v>
      </c>
      <c r="BA320" s="362">
        <f>MAX(STH!AW329,STH!CE329)</f>
        <v>0</v>
      </c>
      <c r="BB320" s="362">
        <f>MAX(STH!AX329,STH!CF329)</f>
        <v>0</v>
      </c>
      <c r="BC320" s="362">
        <f>MAX(STH!AY329,STH!CG329)</f>
        <v>0</v>
      </c>
      <c r="BD320" s="362">
        <f>MAX(STH!AZ329,STH!CH329)</f>
        <v>0</v>
      </c>
      <c r="BE320" s="362">
        <f>MAX(STH!BA329,STH!CI329)</f>
        <v>0</v>
      </c>
      <c r="BF320" s="362">
        <f>MAX(STH!BB329,STH!CJ329)</f>
        <v>0</v>
      </c>
      <c r="BG320" s="362">
        <f>MAX(COUNTIF(STH!BC329,"Yes"),COUNTIF(STH!CK329,"Yes"))</f>
        <v>0</v>
      </c>
      <c r="BH320" s="337"/>
      <c r="BI320" s="362">
        <f>Trachoma!Q332</f>
        <v>0</v>
      </c>
      <c r="BJ320" s="362">
        <f>Trachoma!AK332</f>
        <v>0</v>
      </c>
      <c r="BK320" s="362">
        <f>Trachoma!AL332</f>
        <v>0</v>
      </c>
      <c r="BL320" s="362">
        <f>Trachoma!AN332</f>
        <v>0</v>
      </c>
      <c r="BM320" s="362">
        <f>Trachoma!AO332</f>
        <v>0</v>
      </c>
      <c r="BN320" s="362">
        <f>Trachoma!AT332</f>
        <v>0</v>
      </c>
      <c r="BO320" s="362">
        <f>Trachoma!AU332</f>
        <v>0</v>
      </c>
      <c r="BP320" s="362">
        <f>Trachoma!AV332</f>
        <v>0</v>
      </c>
      <c r="BQ320" s="362">
        <f>Trachoma!AW332</f>
        <v>0</v>
      </c>
      <c r="BR320" s="362">
        <f>COUNTIF(Trachoma!AX332,"Yes")</f>
        <v>0</v>
      </c>
      <c r="BS320" s="337"/>
      <c r="BT320" s="362">
        <f t="shared" si="54"/>
        <v>0</v>
      </c>
      <c r="BU320" s="362">
        <f t="shared" si="55"/>
        <v>0</v>
      </c>
      <c r="BV320" s="362">
        <f t="shared" si="56"/>
        <v>0</v>
      </c>
      <c r="BW320" s="362">
        <f t="shared" si="57"/>
        <v>0</v>
      </c>
      <c r="BX320" s="362">
        <f t="shared" si="58"/>
        <v>0</v>
      </c>
      <c r="BY320" s="362">
        <f t="shared" si="60"/>
        <v>0</v>
      </c>
      <c r="BZ320" s="362">
        <f t="shared" si="61"/>
        <v>0</v>
      </c>
      <c r="CA320" s="362">
        <f t="shared" si="62"/>
        <v>0</v>
      </c>
      <c r="CB320" s="362">
        <f t="shared" si="63"/>
        <v>0</v>
      </c>
      <c r="CC320" s="362">
        <f t="shared" si="59"/>
        <v>0</v>
      </c>
    </row>
    <row r="321" spans="2:81" x14ac:dyDescent="0.25">
      <c r="B321" s="147">
        <f>Demography!B329</f>
        <v>0</v>
      </c>
      <c r="C321" s="147">
        <f>Demography!C329</f>
        <v>0</v>
      </c>
      <c r="D321" s="148">
        <f>Demography!D329</f>
        <v>0</v>
      </c>
      <c r="E321" s="55"/>
      <c r="F321" s="148">
        <f>LF!M328</f>
        <v>0</v>
      </c>
      <c r="G321" s="148">
        <f>LF!AE328</f>
        <v>0</v>
      </c>
      <c r="H321" s="148">
        <f>LF!AF328</f>
        <v>0</v>
      </c>
      <c r="I321" s="148">
        <f>LF!AH328</f>
        <v>0</v>
      </c>
      <c r="J321" s="148">
        <f>LF!AI328</f>
        <v>0</v>
      </c>
      <c r="K321" s="148">
        <f>LF!AK328</f>
        <v>0</v>
      </c>
      <c r="L321" s="148">
        <f>LF!AM328</f>
        <v>0</v>
      </c>
      <c r="M321" s="148">
        <f>LF!AN328</f>
        <v>0</v>
      </c>
      <c r="N321" s="148">
        <f>LF!AO328</f>
        <v>0</v>
      </c>
      <c r="O321" s="148">
        <f>LF!AP328</f>
        <v>0</v>
      </c>
      <c r="P321" s="148">
        <f>LF!AQ328</f>
        <v>0</v>
      </c>
      <c r="Q321" s="148">
        <f>COUNTIF(LF!AR328,"Yes")</f>
        <v>0</v>
      </c>
      <c r="R321" s="55"/>
      <c r="S321" s="148">
        <f>Oncho!K328</f>
        <v>0</v>
      </c>
      <c r="T321" s="148">
        <f>MAX(Oncho!AB328,Oncho!BA328)</f>
        <v>0</v>
      </c>
      <c r="U321" s="148">
        <f>MAX(Oncho!AC328,Oncho!BB328)</f>
        <v>0</v>
      </c>
      <c r="V321" s="148">
        <f>MAX(Oncho!AE328,Oncho!BD328)</f>
        <v>0</v>
      </c>
      <c r="W321" s="148">
        <f>MAX(Oncho!AF328,Oncho!BE328)</f>
        <v>0</v>
      </c>
      <c r="X321" s="148">
        <f>MAX(Oncho!AG328,Oncho!BF328)</f>
        <v>0</v>
      </c>
      <c r="Y321" s="148">
        <f>MAX(Oncho!AH328,Oncho!BG328)</f>
        <v>0</v>
      </c>
      <c r="Z321" s="148">
        <f>MAX(Oncho!AI328,Oncho!BH328)</f>
        <v>0</v>
      </c>
      <c r="AA321" s="148">
        <f>MAX(Oncho!AJ328,Oncho!BI328)</f>
        <v>0</v>
      </c>
      <c r="AB321" s="148">
        <f>MAX(COUNTIF(Oncho!AK328,"Yes"),COUNTIF(Oncho!BJ328,"Yes"))</f>
        <v>0</v>
      </c>
      <c r="AC321" s="55"/>
      <c r="AD321" s="148">
        <f>Schisto!P330</f>
        <v>0</v>
      </c>
      <c r="AE321" s="148">
        <f>Schisto!AI330</f>
        <v>0</v>
      </c>
      <c r="AF321" s="148">
        <f>Schisto!AJ330</f>
        <v>0</v>
      </c>
      <c r="AG321" s="148">
        <f>Schisto!AN330</f>
        <v>0</v>
      </c>
      <c r="AH321" s="148">
        <f>Schisto!AO330</f>
        <v>0</v>
      </c>
      <c r="AI321" s="148">
        <f>Schisto!AT330</f>
        <v>0</v>
      </c>
      <c r="AJ321" s="148">
        <f>Schisto!AU330</f>
        <v>0</v>
      </c>
      <c r="AK321" s="148">
        <f>Schisto!AV330</f>
        <v>0</v>
      </c>
      <c r="AL321" s="148">
        <f>Schisto!AW330</f>
        <v>0</v>
      </c>
      <c r="AM321" s="148">
        <f>COUNTIF(Schisto!AX330,"Yes")</f>
        <v>0</v>
      </c>
      <c r="AN321" s="55"/>
      <c r="AO321" s="148">
        <f>STH!P330</f>
        <v>0</v>
      </c>
      <c r="AP321" s="148">
        <f>MAX(STH!AK330,STH!BS330)</f>
        <v>0</v>
      </c>
      <c r="AQ321" s="148">
        <f>MAX(STH!AL330,STH!BT330)</f>
        <v>0</v>
      </c>
      <c r="AR321" s="148">
        <f>MAX(STH!AM330,STH!BU330)</f>
        <v>0</v>
      </c>
      <c r="AS321" s="148">
        <f>MAX(STH!AN330,STH!BV330)</f>
        <v>0</v>
      </c>
      <c r="AT321" s="148">
        <f>MAX(STH!AO330,STH!BW330)</f>
        <v>0</v>
      </c>
      <c r="AU321" s="148">
        <f>MAX(STH!AQ330,STH!BY330)</f>
        <v>0</v>
      </c>
      <c r="AV321" s="148">
        <f>MAX(STH!AR330,STH!BZ330)</f>
        <v>0</v>
      </c>
      <c r="AW321" s="148">
        <f>MAX(STH!AS330,STH!CA330)</f>
        <v>0</v>
      </c>
      <c r="AX321" s="148">
        <f>MAX(STH!AT330,STH!CB330)</f>
        <v>0</v>
      </c>
      <c r="AY321" s="148">
        <f>MAX(STH!AU330,STH!CC330)</f>
        <v>0</v>
      </c>
      <c r="AZ321" s="148">
        <f>MAX(STH!AV330,STH!CD330)</f>
        <v>0</v>
      </c>
      <c r="BA321" s="148">
        <f>MAX(STH!AW330,STH!CE330)</f>
        <v>0</v>
      </c>
      <c r="BB321" s="148">
        <f>MAX(STH!AX330,STH!CF330)</f>
        <v>0</v>
      </c>
      <c r="BC321" s="148">
        <f>MAX(STH!AY330,STH!CG330)</f>
        <v>0</v>
      </c>
      <c r="BD321" s="148">
        <f>MAX(STH!AZ330,STH!CH330)</f>
        <v>0</v>
      </c>
      <c r="BE321" s="148">
        <f>MAX(STH!BA330,STH!CI330)</f>
        <v>0</v>
      </c>
      <c r="BF321" s="148">
        <f>MAX(STH!BB330,STH!CJ330)</f>
        <v>0</v>
      </c>
      <c r="BG321" s="148">
        <f>MAX(COUNTIF(STH!BC330,"Yes"),COUNTIF(STH!CK330,"Yes"))</f>
        <v>0</v>
      </c>
      <c r="BH321" s="55"/>
      <c r="BI321" s="148">
        <f>Trachoma!Q333</f>
        <v>0</v>
      </c>
      <c r="BJ321" s="148">
        <f>Trachoma!AK333</f>
        <v>0</v>
      </c>
      <c r="BK321" s="148">
        <f>Trachoma!AL333</f>
        <v>0</v>
      </c>
      <c r="BL321" s="148">
        <f>Trachoma!AN333</f>
        <v>0</v>
      </c>
      <c r="BM321" s="148">
        <f>Trachoma!AO333</f>
        <v>0</v>
      </c>
      <c r="BN321" s="148">
        <f>Trachoma!AT333</f>
        <v>0</v>
      </c>
      <c r="BO321" s="148">
        <f>Trachoma!AU333</f>
        <v>0</v>
      </c>
      <c r="BP321" s="148">
        <f>Trachoma!AV333</f>
        <v>0</v>
      </c>
      <c r="BQ321" s="148">
        <f>Trachoma!AW333</f>
        <v>0</v>
      </c>
      <c r="BR321" s="148">
        <f>COUNTIF(Trachoma!AX333,"Yes")</f>
        <v>0</v>
      </c>
      <c r="BS321" s="55"/>
      <c r="BT321" s="148">
        <f t="shared" si="54"/>
        <v>0</v>
      </c>
      <c r="BU321" s="148">
        <f t="shared" si="55"/>
        <v>0</v>
      </c>
      <c r="BV321" s="148">
        <f t="shared" si="56"/>
        <v>0</v>
      </c>
      <c r="BW321" s="148">
        <f t="shared" si="57"/>
        <v>0</v>
      </c>
      <c r="BX321" s="148">
        <f t="shared" si="58"/>
        <v>0</v>
      </c>
      <c r="BY321" s="148">
        <f t="shared" si="60"/>
        <v>0</v>
      </c>
      <c r="BZ321" s="148">
        <f t="shared" si="61"/>
        <v>0</v>
      </c>
      <c r="CA321" s="148">
        <f t="shared" si="62"/>
        <v>0</v>
      </c>
      <c r="CB321" s="148">
        <f t="shared" si="63"/>
        <v>0</v>
      </c>
      <c r="CC321" s="148">
        <f t="shared" si="59"/>
        <v>0</v>
      </c>
    </row>
    <row r="322" spans="2:81" x14ac:dyDescent="0.25">
      <c r="B322" s="361">
        <f>Demography!B330</f>
        <v>0</v>
      </c>
      <c r="C322" s="361">
        <f>Demography!C330</f>
        <v>0</v>
      </c>
      <c r="D322" s="362">
        <f>Demography!D330</f>
        <v>0</v>
      </c>
      <c r="E322" s="337"/>
      <c r="F322" s="362">
        <f>LF!M329</f>
        <v>0</v>
      </c>
      <c r="G322" s="362">
        <f>LF!AE329</f>
        <v>0</v>
      </c>
      <c r="H322" s="362">
        <f>LF!AF329</f>
        <v>0</v>
      </c>
      <c r="I322" s="362">
        <f>LF!AH329</f>
        <v>0</v>
      </c>
      <c r="J322" s="362">
        <f>LF!AI329</f>
        <v>0</v>
      </c>
      <c r="K322" s="362">
        <f>LF!AK329</f>
        <v>0</v>
      </c>
      <c r="L322" s="362">
        <f>LF!AM329</f>
        <v>0</v>
      </c>
      <c r="M322" s="362">
        <f>LF!AN329</f>
        <v>0</v>
      </c>
      <c r="N322" s="362">
        <f>LF!AO329</f>
        <v>0</v>
      </c>
      <c r="O322" s="362">
        <f>LF!AP329</f>
        <v>0</v>
      </c>
      <c r="P322" s="362">
        <f>LF!AQ329</f>
        <v>0</v>
      </c>
      <c r="Q322" s="362">
        <f>COUNTIF(LF!AR329,"Yes")</f>
        <v>0</v>
      </c>
      <c r="R322" s="337"/>
      <c r="S322" s="362">
        <f>Oncho!K329</f>
        <v>0</v>
      </c>
      <c r="T322" s="362">
        <f>MAX(Oncho!AB329,Oncho!BA329)</f>
        <v>0</v>
      </c>
      <c r="U322" s="362">
        <f>MAX(Oncho!AC329,Oncho!BB329)</f>
        <v>0</v>
      </c>
      <c r="V322" s="362">
        <f>MAX(Oncho!AE329,Oncho!BD329)</f>
        <v>0</v>
      </c>
      <c r="W322" s="362">
        <f>MAX(Oncho!AF329,Oncho!BE329)</f>
        <v>0</v>
      </c>
      <c r="X322" s="362">
        <f>MAX(Oncho!AG329,Oncho!BF329)</f>
        <v>0</v>
      </c>
      <c r="Y322" s="362">
        <f>MAX(Oncho!AH329,Oncho!BG329)</f>
        <v>0</v>
      </c>
      <c r="Z322" s="362">
        <f>MAX(Oncho!AI329,Oncho!BH329)</f>
        <v>0</v>
      </c>
      <c r="AA322" s="362">
        <f>MAX(Oncho!AJ329,Oncho!BI329)</f>
        <v>0</v>
      </c>
      <c r="AB322" s="362">
        <f>MAX(COUNTIF(Oncho!AK329,"Yes"),COUNTIF(Oncho!BJ329,"Yes"))</f>
        <v>0</v>
      </c>
      <c r="AC322" s="337"/>
      <c r="AD322" s="362">
        <f>Schisto!P331</f>
        <v>0</v>
      </c>
      <c r="AE322" s="362">
        <f>Schisto!AI331</f>
        <v>0</v>
      </c>
      <c r="AF322" s="362">
        <f>Schisto!AJ331</f>
        <v>0</v>
      </c>
      <c r="AG322" s="362">
        <f>Schisto!AN331</f>
        <v>0</v>
      </c>
      <c r="AH322" s="362">
        <f>Schisto!AO331</f>
        <v>0</v>
      </c>
      <c r="AI322" s="362">
        <f>Schisto!AT331</f>
        <v>0</v>
      </c>
      <c r="AJ322" s="362">
        <f>Schisto!AU331</f>
        <v>0</v>
      </c>
      <c r="AK322" s="362">
        <f>Schisto!AV331</f>
        <v>0</v>
      </c>
      <c r="AL322" s="362">
        <f>Schisto!AW331</f>
        <v>0</v>
      </c>
      <c r="AM322" s="362">
        <f>COUNTIF(Schisto!AX331,"Yes")</f>
        <v>0</v>
      </c>
      <c r="AN322" s="337"/>
      <c r="AO322" s="362">
        <f>STH!P331</f>
        <v>0</v>
      </c>
      <c r="AP322" s="362">
        <f>MAX(STH!AK331,STH!BS331)</f>
        <v>0</v>
      </c>
      <c r="AQ322" s="362">
        <f>MAX(STH!AL331,STH!BT331)</f>
        <v>0</v>
      </c>
      <c r="AR322" s="362">
        <f>MAX(STH!AM331,STH!BU331)</f>
        <v>0</v>
      </c>
      <c r="AS322" s="362">
        <f>MAX(STH!AN331,STH!BV331)</f>
        <v>0</v>
      </c>
      <c r="AT322" s="362">
        <f>MAX(STH!AO331,STH!BW331)</f>
        <v>0</v>
      </c>
      <c r="AU322" s="362">
        <f>MAX(STH!AQ331,STH!BY331)</f>
        <v>0</v>
      </c>
      <c r="AV322" s="362">
        <f>MAX(STH!AR331,STH!BZ331)</f>
        <v>0</v>
      </c>
      <c r="AW322" s="362">
        <f>MAX(STH!AS331,STH!CA331)</f>
        <v>0</v>
      </c>
      <c r="AX322" s="362">
        <f>MAX(STH!AT331,STH!CB331)</f>
        <v>0</v>
      </c>
      <c r="AY322" s="362">
        <f>MAX(STH!AU331,STH!CC331)</f>
        <v>0</v>
      </c>
      <c r="AZ322" s="362">
        <f>MAX(STH!AV331,STH!CD331)</f>
        <v>0</v>
      </c>
      <c r="BA322" s="362">
        <f>MAX(STH!AW331,STH!CE331)</f>
        <v>0</v>
      </c>
      <c r="BB322" s="362">
        <f>MAX(STH!AX331,STH!CF331)</f>
        <v>0</v>
      </c>
      <c r="BC322" s="362">
        <f>MAX(STH!AY331,STH!CG331)</f>
        <v>0</v>
      </c>
      <c r="BD322" s="362">
        <f>MAX(STH!AZ331,STH!CH331)</f>
        <v>0</v>
      </c>
      <c r="BE322" s="362">
        <f>MAX(STH!BA331,STH!CI331)</f>
        <v>0</v>
      </c>
      <c r="BF322" s="362">
        <f>MAX(STH!BB331,STH!CJ331)</f>
        <v>0</v>
      </c>
      <c r="BG322" s="362">
        <f>MAX(COUNTIF(STH!BC331,"Yes"),COUNTIF(STH!CK331,"Yes"))</f>
        <v>0</v>
      </c>
      <c r="BH322" s="337"/>
      <c r="BI322" s="362">
        <f>Trachoma!Q334</f>
        <v>0</v>
      </c>
      <c r="BJ322" s="362">
        <f>Trachoma!AK334</f>
        <v>0</v>
      </c>
      <c r="BK322" s="362">
        <f>Trachoma!AL334</f>
        <v>0</v>
      </c>
      <c r="BL322" s="362">
        <f>Trachoma!AN334</f>
        <v>0</v>
      </c>
      <c r="BM322" s="362">
        <f>Trachoma!AO334</f>
        <v>0</v>
      </c>
      <c r="BN322" s="362">
        <f>Trachoma!AT334</f>
        <v>0</v>
      </c>
      <c r="BO322" s="362">
        <f>Trachoma!AU334</f>
        <v>0</v>
      </c>
      <c r="BP322" s="362">
        <f>Trachoma!AV334</f>
        <v>0</v>
      </c>
      <c r="BQ322" s="362">
        <f>Trachoma!AW334</f>
        <v>0</v>
      </c>
      <c r="BR322" s="362">
        <f>COUNTIF(Trachoma!AX334,"Yes")</f>
        <v>0</v>
      </c>
      <c r="BS322" s="337"/>
      <c r="BT322" s="362">
        <f t="shared" si="54"/>
        <v>0</v>
      </c>
      <c r="BU322" s="362">
        <f t="shared" si="55"/>
        <v>0</v>
      </c>
      <c r="BV322" s="362">
        <f t="shared" si="56"/>
        <v>0</v>
      </c>
      <c r="BW322" s="362">
        <f t="shared" si="57"/>
        <v>0</v>
      </c>
      <c r="BX322" s="362">
        <f t="shared" si="58"/>
        <v>0</v>
      </c>
      <c r="BY322" s="362">
        <f t="shared" si="60"/>
        <v>0</v>
      </c>
      <c r="BZ322" s="362">
        <f t="shared" si="61"/>
        <v>0</v>
      </c>
      <c r="CA322" s="362">
        <f t="shared" si="62"/>
        <v>0</v>
      </c>
      <c r="CB322" s="362">
        <f t="shared" si="63"/>
        <v>0</v>
      </c>
      <c r="CC322" s="362">
        <f t="shared" si="59"/>
        <v>0</v>
      </c>
    </row>
    <row r="323" spans="2:81" x14ac:dyDescent="0.25">
      <c r="B323" s="147">
        <f>Demography!B331</f>
        <v>0</v>
      </c>
      <c r="C323" s="147">
        <f>Demography!C331</f>
        <v>0</v>
      </c>
      <c r="D323" s="148">
        <f>Demography!D331</f>
        <v>0</v>
      </c>
      <c r="E323" s="55"/>
      <c r="F323" s="148">
        <f>LF!M330</f>
        <v>0</v>
      </c>
      <c r="G323" s="148">
        <f>LF!AE330</f>
        <v>0</v>
      </c>
      <c r="H323" s="148">
        <f>LF!AF330</f>
        <v>0</v>
      </c>
      <c r="I323" s="148">
        <f>LF!AH330</f>
        <v>0</v>
      </c>
      <c r="J323" s="148">
        <f>LF!AI330</f>
        <v>0</v>
      </c>
      <c r="K323" s="148">
        <f>LF!AK330</f>
        <v>0</v>
      </c>
      <c r="L323" s="148">
        <f>LF!AM330</f>
        <v>0</v>
      </c>
      <c r="M323" s="148">
        <f>LF!AN330</f>
        <v>0</v>
      </c>
      <c r="N323" s="148">
        <f>LF!AO330</f>
        <v>0</v>
      </c>
      <c r="O323" s="148">
        <f>LF!AP330</f>
        <v>0</v>
      </c>
      <c r="P323" s="148">
        <f>LF!AQ330</f>
        <v>0</v>
      </c>
      <c r="Q323" s="148">
        <f>COUNTIF(LF!AR330,"Yes")</f>
        <v>0</v>
      </c>
      <c r="R323" s="55"/>
      <c r="S323" s="148">
        <f>Oncho!K330</f>
        <v>0</v>
      </c>
      <c r="T323" s="148">
        <f>MAX(Oncho!AB330,Oncho!BA330)</f>
        <v>0</v>
      </c>
      <c r="U323" s="148">
        <f>MAX(Oncho!AC330,Oncho!BB330)</f>
        <v>0</v>
      </c>
      <c r="V323" s="148">
        <f>MAX(Oncho!AE330,Oncho!BD330)</f>
        <v>0</v>
      </c>
      <c r="W323" s="148">
        <f>MAX(Oncho!AF330,Oncho!BE330)</f>
        <v>0</v>
      </c>
      <c r="X323" s="148">
        <f>MAX(Oncho!AG330,Oncho!BF330)</f>
        <v>0</v>
      </c>
      <c r="Y323" s="148">
        <f>MAX(Oncho!AH330,Oncho!BG330)</f>
        <v>0</v>
      </c>
      <c r="Z323" s="148">
        <f>MAX(Oncho!AI330,Oncho!BH330)</f>
        <v>0</v>
      </c>
      <c r="AA323" s="148">
        <f>MAX(Oncho!AJ330,Oncho!BI330)</f>
        <v>0</v>
      </c>
      <c r="AB323" s="148">
        <f>MAX(COUNTIF(Oncho!AK330,"Yes"),COUNTIF(Oncho!BJ330,"Yes"))</f>
        <v>0</v>
      </c>
      <c r="AC323" s="55"/>
      <c r="AD323" s="148">
        <f>Schisto!P332</f>
        <v>0</v>
      </c>
      <c r="AE323" s="148">
        <f>Schisto!AI332</f>
        <v>0</v>
      </c>
      <c r="AF323" s="148">
        <f>Schisto!AJ332</f>
        <v>0</v>
      </c>
      <c r="AG323" s="148">
        <f>Schisto!AN332</f>
        <v>0</v>
      </c>
      <c r="AH323" s="148">
        <f>Schisto!AO332</f>
        <v>0</v>
      </c>
      <c r="AI323" s="148">
        <f>Schisto!AT332</f>
        <v>0</v>
      </c>
      <c r="AJ323" s="148">
        <f>Schisto!AU332</f>
        <v>0</v>
      </c>
      <c r="AK323" s="148">
        <f>Schisto!AV332</f>
        <v>0</v>
      </c>
      <c r="AL323" s="148">
        <f>Schisto!AW332</f>
        <v>0</v>
      </c>
      <c r="AM323" s="148">
        <f>COUNTIF(Schisto!AX332,"Yes")</f>
        <v>0</v>
      </c>
      <c r="AN323" s="55"/>
      <c r="AO323" s="148">
        <f>STH!P332</f>
        <v>0</v>
      </c>
      <c r="AP323" s="148">
        <f>MAX(STH!AK332,STH!BS332)</f>
        <v>0</v>
      </c>
      <c r="AQ323" s="148">
        <f>MAX(STH!AL332,STH!BT332)</f>
        <v>0</v>
      </c>
      <c r="AR323" s="148">
        <f>MAX(STH!AM332,STH!BU332)</f>
        <v>0</v>
      </c>
      <c r="AS323" s="148">
        <f>MAX(STH!AN332,STH!BV332)</f>
        <v>0</v>
      </c>
      <c r="AT323" s="148">
        <f>MAX(STH!AO332,STH!BW332)</f>
        <v>0</v>
      </c>
      <c r="AU323" s="148">
        <f>MAX(STH!AQ332,STH!BY332)</f>
        <v>0</v>
      </c>
      <c r="AV323" s="148">
        <f>MAX(STH!AR332,STH!BZ332)</f>
        <v>0</v>
      </c>
      <c r="AW323" s="148">
        <f>MAX(STH!AS332,STH!CA332)</f>
        <v>0</v>
      </c>
      <c r="AX323" s="148">
        <f>MAX(STH!AT332,STH!CB332)</f>
        <v>0</v>
      </c>
      <c r="AY323" s="148">
        <f>MAX(STH!AU332,STH!CC332)</f>
        <v>0</v>
      </c>
      <c r="AZ323" s="148">
        <f>MAX(STH!AV332,STH!CD332)</f>
        <v>0</v>
      </c>
      <c r="BA323" s="148">
        <f>MAX(STH!AW332,STH!CE332)</f>
        <v>0</v>
      </c>
      <c r="BB323" s="148">
        <f>MAX(STH!AX332,STH!CF332)</f>
        <v>0</v>
      </c>
      <c r="BC323" s="148">
        <f>MAX(STH!AY332,STH!CG332)</f>
        <v>0</v>
      </c>
      <c r="BD323" s="148">
        <f>MAX(STH!AZ332,STH!CH332)</f>
        <v>0</v>
      </c>
      <c r="BE323" s="148">
        <f>MAX(STH!BA332,STH!CI332)</f>
        <v>0</v>
      </c>
      <c r="BF323" s="148">
        <f>MAX(STH!BB332,STH!CJ332)</f>
        <v>0</v>
      </c>
      <c r="BG323" s="148">
        <f>MAX(COUNTIF(STH!BC332,"Yes"),COUNTIF(STH!CK332,"Yes"))</f>
        <v>0</v>
      </c>
      <c r="BH323" s="55"/>
      <c r="BI323" s="148">
        <f>Trachoma!Q335</f>
        <v>0</v>
      </c>
      <c r="BJ323" s="148">
        <f>Trachoma!AK335</f>
        <v>0</v>
      </c>
      <c r="BK323" s="148">
        <f>Trachoma!AL335</f>
        <v>0</v>
      </c>
      <c r="BL323" s="148">
        <f>Trachoma!AN335</f>
        <v>0</v>
      </c>
      <c r="BM323" s="148">
        <f>Trachoma!AO335</f>
        <v>0</v>
      </c>
      <c r="BN323" s="148">
        <f>Trachoma!AT335</f>
        <v>0</v>
      </c>
      <c r="BO323" s="148">
        <f>Trachoma!AU335</f>
        <v>0</v>
      </c>
      <c r="BP323" s="148">
        <f>Trachoma!AV335</f>
        <v>0</v>
      </c>
      <c r="BQ323" s="148">
        <f>Trachoma!AW335</f>
        <v>0</v>
      </c>
      <c r="BR323" s="148">
        <f>COUNTIF(Trachoma!AX335,"Yes")</f>
        <v>0</v>
      </c>
      <c r="BS323" s="55"/>
      <c r="BT323" s="148">
        <f t="shared" si="54"/>
        <v>0</v>
      </c>
      <c r="BU323" s="148">
        <f t="shared" si="55"/>
        <v>0</v>
      </c>
      <c r="BV323" s="148">
        <f t="shared" si="56"/>
        <v>0</v>
      </c>
      <c r="BW323" s="148">
        <f t="shared" si="57"/>
        <v>0</v>
      </c>
      <c r="BX323" s="148">
        <f t="shared" si="58"/>
        <v>0</v>
      </c>
      <c r="BY323" s="148">
        <f t="shared" si="60"/>
        <v>0</v>
      </c>
      <c r="BZ323" s="148">
        <f t="shared" si="61"/>
        <v>0</v>
      </c>
      <c r="CA323" s="148">
        <f t="shared" si="62"/>
        <v>0</v>
      </c>
      <c r="CB323" s="148">
        <f t="shared" si="63"/>
        <v>0</v>
      </c>
      <c r="CC323" s="148">
        <f t="shared" si="59"/>
        <v>0</v>
      </c>
    </row>
    <row r="324" spans="2:81" x14ac:dyDescent="0.25">
      <c r="B324" s="361">
        <f>Demography!B332</f>
        <v>0</v>
      </c>
      <c r="C324" s="361">
        <f>Demography!C332</f>
        <v>0</v>
      </c>
      <c r="D324" s="362">
        <f>Demography!D332</f>
        <v>0</v>
      </c>
      <c r="E324" s="337"/>
      <c r="F324" s="362">
        <f>LF!M331</f>
        <v>0</v>
      </c>
      <c r="G324" s="362">
        <f>LF!AE331</f>
        <v>0</v>
      </c>
      <c r="H324" s="362">
        <f>LF!AF331</f>
        <v>0</v>
      </c>
      <c r="I324" s="362">
        <f>LF!AH331</f>
        <v>0</v>
      </c>
      <c r="J324" s="362">
        <f>LF!AI331</f>
        <v>0</v>
      </c>
      <c r="K324" s="362">
        <f>LF!AK331</f>
        <v>0</v>
      </c>
      <c r="L324" s="362">
        <f>LF!AM331</f>
        <v>0</v>
      </c>
      <c r="M324" s="362">
        <f>LF!AN331</f>
        <v>0</v>
      </c>
      <c r="N324" s="362">
        <f>LF!AO331</f>
        <v>0</v>
      </c>
      <c r="O324" s="362">
        <f>LF!AP331</f>
        <v>0</v>
      </c>
      <c r="P324" s="362">
        <f>LF!AQ331</f>
        <v>0</v>
      </c>
      <c r="Q324" s="362">
        <f>COUNTIF(LF!AR331,"Yes")</f>
        <v>0</v>
      </c>
      <c r="R324" s="337"/>
      <c r="S324" s="362">
        <f>Oncho!K331</f>
        <v>0</v>
      </c>
      <c r="T324" s="362">
        <f>MAX(Oncho!AB331,Oncho!BA331)</f>
        <v>0</v>
      </c>
      <c r="U324" s="362">
        <f>MAX(Oncho!AC331,Oncho!BB331)</f>
        <v>0</v>
      </c>
      <c r="V324" s="362">
        <f>MAX(Oncho!AE331,Oncho!BD331)</f>
        <v>0</v>
      </c>
      <c r="W324" s="362">
        <f>MAX(Oncho!AF331,Oncho!BE331)</f>
        <v>0</v>
      </c>
      <c r="X324" s="362">
        <f>MAX(Oncho!AG331,Oncho!BF331)</f>
        <v>0</v>
      </c>
      <c r="Y324" s="362">
        <f>MAX(Oncho!AH331,Oncho!BG331)</f>
        <v>0</v>
      </c>
      <c r="Z324" s="362">
        <f>MAX(Oncho!AI331,Oncho!BH331)</f>
        <v>0</v>
      </c>
      <c r="AA324" s="362">
        <f>MAX(Oncho!AJ331,Oncho!BI331)</f>
        <v>0</v>
      </c>
      <c r="AB324" s="362">
        <f>MAX(COUNTIF(Oncho!AK331,"Yes"),COUNTIF(Oncho!BJ331,"Yes"))</f>
        <v>0</v>
      </c>
      <c r="AC324" s="337"/>
      <c r="AD324" s="362">
        <f>Schisto!P333</f>
        <v>0</v>
      </c>
      <c r="AE324" s="362">
        <f>Schisto!AI333</f>
        <v>0</v>
      </c>
      <c r="AF324" s="362">
        <f>Schisto!AJ333</f>
        <v>0</v>
      </c>
      <c r="AG324" s="362">
        <f>Schisto!AN333</f>
        <v>0</v>
      </c>
      <c r="AH324" s="362">
        <f>Schisto!AO333</f>
        <v>0</v>
      </c>
      <c r="AI324" s="362">
        <f>Schisto!AT333</f>
        <v>0</v>
      </c>
      <c r="AJ324" s="362">
        <f>Schisto!AU333</f>
        <v>0</v>
      </c>
      <c r="AK324" s="362">
        <f>Schisto!AV333</f>
        <v>0</v>
      </c>
      <c r="AL324" s="362">
        <f>Schisto!AW333</f>
        <v>0</v>
      </c>
      <c r="AM324" s="362">
        <f>COUNTIF(Schisto!AX333,"Yes")</f>
        <v>0</v>
      </c>
      <c r="AN324" s="337"/>
      <c r="AO324" s="362">
        <f>STH!P333</f>
        <v>0</v>
      </c>
      <c r="AP324" s="362">
        <f>MAX(STH!AK333,STH!BS333)</f>
        <v>0</v>
      </c>
      <c r="AQ324" s="362">
        <f>MAX(STH!AL333,STH!BT333)</f>
        <v>0</v>
      </c>
      <c r="AR324" s="362">
        <f>MAX(STH!AM333,STH!BU333)</f>
        <v>0</v>
      </c>
      <c r="AS324" s="362">
        <f>MAX(STH!AN333,STH!BV333)</f>
        <v>0</v>
      </c>
      <c r="AT324" s="362">
        <f>MAX(STH!AO333,STH!BW333)</f>
        <v>0</v>
      </c>
      <c r="AU324" s="362">
        <f>MAX(STH!AQ333,STH!BY333)</f>
        <v>0</v>
      </c>
      <c r="AV324" s="362">
        <f>MAX(STH!AR333,STH!BZ333)</f>
        <v>0</v>
      </c>
      <c r="AW324" s="362">
        <f>MAX(STH!AS333,STH!CA333)</f>
        <v>0</v>
      </c>
      <c r="AX324" s="362">
        <f>MAX(STH!AT333,STH!CB333)</f>
        <v>0</v>
      </c>
      <c r="AY324" s="362">
        <f>MAX(STH!AU333,STH!CC333)</f>
        <v>0</v>
      </c>
      <c r="AZ324" s="362">
        <f>MAX(STH!AV333,STH!CD333)</f>
        <v>0</v>
      </c>
      <c r="BA324" s="362">
        <f>MAX(STH!AW333,STH!CE333)</f>
        <v>0</v>
      </c>
      <c r="BB324" s="362">
        <f>MAX(STH!AX333,STH!CF333)</f>
        <v>0</v>
      </c>
      <c r="BC324" s="362">
        <f>MAX(STH!AY333,STH!CG333)</f>
        <v>0</v>
      </c>
      <c r="BD324" s="362">
        <f>MAX(STH!AZ333,STH!CH333)</f>
        <v>0</v>
      </c>
      <c r="BE324" s="362">
        <f>MAX(STH!BA333,STH!CI333)</f>
        <v>0</v>
      </c>
      <c r="BF324" s="362">
        <f>MAX(STH!BB333,STH!CJ333)</f>
        <v>0</v>
      </c>
      <c r="BG324" s="362">
        <f>MAX(COUNTIF(STH!BC333,"Yes"),COUNTIF(STH!CK333,"Yes"))</f>
        <v>0</v>
      </c>
      <c r="BH324" s="337"/>
      <c r="BI324" s="362">
        <f>Trachoma!Q336</f>
        <v>0</v>
      </c>
      <c r="BJ324" s="362">
        <f>Trachoma!AK336</f>
        <v>0</v>
      </c>
      <c r="BK324" s="362">
        <f>Trachoma!AL336</f>
        <v>0</v>
      </c>
      <c r="BL324" s="362">
        <f>Trachoma!AN336</f>
        <v>0</v>
      </c>
      <c r="BM324" s="362">
        <f>Trachoma!AO336</f>
        <v>0</v>
      </c>
      <c r="BN324" s="362">
        <f>Trachoma!AT336</f>
        <v>0</v>
      </c>
      <c r="BO324" s="362">
        <f>Trachoma!AU336</f>
        <v>0</v>
      </c>
      <c r="BP324" s="362">
        <f>Trachoma!AV336</f>
        <v>0</v>
      </c>
      <c r="BQ324" s="362">
        <f>Trachoma!AW336</f>
        <v>0</v>
      </c>
      <c r="BR324" s="362">
        <f>COUNTIF(Trachoma!AX336,"Yes")</f>
        <v>0</v>
      </c>
      <c r="BS324" s="337"/>
      <c r="BT324" s="362">
        <f t="shared" si="54"/>
        <v>0</v>
      </c>
      <c r="BU324" s="362">
        <f t="shared" si="55"/>
        <v>0</v>
      </c>
      <c r="BV324" s="362">
        <f t="shared" si="56"/>
        <v>0</v>
      </c>
      <c r="BW324" s="362">
        <f t="shared" si="57"/>
        <v>0</v>
      </c>
      <c r="BX324" s="362">
        <f t="shared" si="58"/>
        <v>0</v>
      </c>
      <c r="BY324" s="362">
        <f t="shared" si="60"/>
        <v>0</v>
      </c>
      <c r="BZ324" s="362">
        <f t="shared" si="61"/>
        <v>0</v>
      </c>
      <c r="CA324" s="362">
        <f t="shared" si="62"/>
        <v>0</v>
      </c>
      <c r="CB324" s="362">
        <f t="shared" si="63"/>
        <v>0</v>
      </c>
      <c r="CC324" s="362">
        <f t="shared" si="59"/>
        <v>0</v>
      </c>
    </row>
    <row r="325" spans="2:81" x14ac:dyDescent="0.25">
      <c r="B325" s="147">
        <f>Demography!B333</f>
        <v>0</v>
      </c>
      <c r="C325" s="147">
        <f>Demography!C333</f>
        <v>0</v>
      </c>
      <c r="D325" s="148">
        <f>Demography!D333</f>
        <v>0</v>
      </c>
      <c r="E325" s="55"/>
      <c r="F325" s="148">
        <f>LF!M332</f>
        <v>0</v>
      </c>
      <c r="G325" s="148">
        <f>LF!AE332</f>
        <v>0</v>
      </c>
      <c r="H325" s="148">
        <f>LF!AF332</f>
        <v>0</v>
      </c>
      <c r="I325" s="148">
        <f>LF!AH332</f>
        <v>0</v>
      </c>
      <c r="J325" s="148">
        <f>LF!AI332</f>
        <v>0</v>
      </c>
      <c r="K325" s="148">
        <f>LF!AK332</f>
        <v>0</v>
      </c>
      <c r="L325" s="148">
        <f>LF!AM332</f>
        <v>0</v>
      </c>
      <c r="M325" s="148">
        <f>LF!AN332</f>
        <v>0</v>
      </c>
      <c r="N325" s="148">
        <f>LF!AO332</f>
        <v>0</v>
      </c>
      <c r="O325" s="148">
        <f>LF!AP332</f>
        <v>0</v>
      </c>
      <c r="P325" s="148">
        <f>LF!AQ332</f>
        <v>0</v>
      </c>
      <c r="Q325" s="148">
        <f>COUNTIF(LF!AR332,"Yes")</f>
        <v>0</v>
      </c>
      <c r="R325" s="55"/>
      <c r="S325" s="148">
        <f>Oncho!K332</f>
        <v>0</v>
      </c>
      <c r="T325" s="148">
        <f>MAX(Oncho!AB332,Oncho!BA332)</f>
        <v>0</v>
      </c>
      <c r="U325" s="148">
        <f>MAX(Oncho!AC332,Oncho!BB332)</f>
        <v>0</v>
      </c>
      <c r="V325" s="148">
        <f>MAX(Oncho!AE332,Oncho!BD332)</f>
        <v>0</v>
      </c>
      <c r="W325" s="148">
        <f>MAX(Oncho!AF332,Oncho!BE332)</f>
        <v>0</v>
      </c>
      <c r="X325" s="148">
        <f>MAX(Oncho!AG332,Oncho!BF332)</f>
        <v>0</v>
      </c>
      <c r="Y325" s="148">
        <f>MAX(Oncho!AH332,Oncho!BG332)</f>
        <v>0</v>
      </c>
      <c r="Z325" s="148">
        <f>MAX(Oncho!AI332,Oncho!BH332)</f>
        <v>0</v>
      </c>
      <c r="AA325" s="148">
        <f>MAX(Oncho!AJ332,Oncho!BI332)</f>
        <v>0</v>
      </c>
      <c r="AB325" s="148">
        <f>MAX(COUNTIF(Oncho!AK332,"Yes"),COUNTIF(Oncho!BJ332,"Yes"))</f>
        <v>0</v>
      </c>
      <c r="AC325" s="55"/>
      <c r="AD325" s="148">
        <f>Schisto!P334</f>
        <v>0</v>
      </c>
      <c r="AE325" s="148">
        <f>Schisto!AI334</f>
        <v>0</v>
      </c>
      <c r="AF325" s="148">
        <f>Schisto!AJ334</f>
        <v>0</v>
      </c>
      <c r="AG325" s="148">
        <f>Schisto!AN334</f>
        <v>0</v>
      </c>
      <c r="AH325" s="148">
        <f>Schisto!AO334</f>
        <v>0</v>
      </c>
      <c r="AI325" s="148">
        <f>Schisto!AT334</f>
        <v>0</v>
      </c>
      <c r="AJ325" s="148">
        <f>Schisto!AU334</f>
        <v>0</v>
      </c>
      <c r="AK325" s="148">
        <f>Schisto!AV334</f>
        <v>0</v>
      </c>
      <c r="AL325" s="148">
        <f>Schisto!AW334</f>
        <v>0</v>
      </c>
      <c r="AM325" s="148">
        <f>COUNTIF(Schisto!AX334,"Yes")</f>
        <v>0</v>
      </c>
      <c r="AN325" s="55"/>
      <c r="AO325" s="148">
        <f>STH!P334</f>
        <v>0</v>
      </c>
      <c r="AP325" s="148">
        <f>MAX(STH!AK334,STH!BS334)</f>
        <v>0</v>
      </c>
      <c r="AQ325" s="148">
        <f>MAX(STH!AL334,STH!BT334)</f>
        <v>0</v>
      </c>
      <c r="AR325" s="148">
        <f>MAX(STH!AM334,STH!BU334)</f>
        <v>0</v>
      </c>
      <c r="AS325" s="148">
        <f>MAX(STH!AN334,STH!BV334)</f>
        <v>0</v>
      </c>
      <c r="AT325" s="148">
        <f>MAX(STH!AO334,STH!BW334)</f>
        <v>0</v>
      </c>
      <c r="AU325" s="148">
        <f>MAX(STH!AQ334,STH!BY334)</f>
        <v>0</v>
      </c>
      <c r="AV325" s="148">
        <f>MAX(STH!AR334,STH!BZ334)</f>
        <v>0</v>
      </c>
      <c r="AW325" s="148">
        <f>MAX(STH!AS334,STH!CA334)</f>
        <v>0</v>
      </c>
      <c r="AX325" s="148">
        <f>MAX(STH!AT334,STH!CB334)</f>
        <v>0</v>
      </c>
      <c r="AY325" s="148">
        <f>MAX(STH!AU334,STH!CC334)</f>
        <v>0</v>
      </c>
      <c r="AZ325" s="148">
        <f>MAX(STH!AV334,STH!CD334)</f>
        <v>0</v>
      </c>
      <c r="BA325" s="148">
        <f>MAX(STH!AW334,STH!CE334)</f>
        <v>0</v>
      </c>
      <c r="BB325" s="148">
        <f>MAX(STH!AX334,STH!CF334)</f>
        <v>0</v>
      </c>
      <c r="BC325" s="148">
        <f>MAX(STH!AY334,STH!CG334)</f>
        <v>0</v>
      </c>
      <c r="BD325" s="148">
        <f>MAX(STH!AZ334,STH!CH334)</f>
        <v>0</v>
      </c>
      <c r="BE325" s="148">
        <f>MAX(STH!BA334,STH!CI334)</f>
        <v>0</v>
      </c>
      <c r="BF325" s="148">
        <f>MAX(STH!BB334,STH!CJ334)</f>
        <v>0</v>
      </c>
      <c r="BG325" s="148">
        <f>MAX(COUNTIF(STH!BC334,"Yes"),COUNTIF(STH!CK334,"Yes"))</f>
        <v>0</v>
      </c>
      <c r="BH325" s="55"/>
      <c r="BI325" s="148">
        <f>Trachoma!Q337</f>
        <v>0</v>
      </c>
      <c r="BJ325" s="148">
        <f>Trachoma!AK337</f>
        <v>0</v>
      </c>
      <c r="BK325" s="148">
        <f>Trachoma!AL337</f>
        <v>0</v>
      </c>
      <c r="BL325" s="148">
        <f>Trachoma!AN337</f>
        <v>0</v>
      </c>
      <c r="BM325" s="148">
        <f>Trachoma!AO337</f>
        <v>0</v>
      </c>
      <c r="BN325" s="148">
        <f>Trachoma!AT337</f>
        <v>0</v>
      </c>
      <c r="BO325" s="148">
        <f>Trachoma!AU337</f>
        <v>0</v>
      </c>
      <c r="BP325" s="148">
        <f>Trachoma!AV337</f>
        <v>0</v>
      </c>
      <c r="BQ325" s="148">
        <f>Trachoma!AW337</f>
        <v>0</v>
      </c>
      <c r="BR325" s="148">
        <f>COUNTIF(Trachoma!AX337,"Yes")</f>
        <v>0</v>
      </c>
      <c r="BS325" s="55"/>
      <c r="BT325" s="148">
        <f t="shared" si="54"/>
        <v>0</v>
      </c>
      <c r="BU325" s="148">
        <f t="shared" si="55"/>
        <v>0</v>
      </c>
      <c r="BV325" s="148">
        <f t="shared" si="56"/>
        <v>0</v>
      </c>
      <c r="BW325" s="148">
        <f t="shared" si="57"/>
        <v>0</v>
      </c>
      <c r="BX325" s="148">
        <f t="shared" si="58"/>
        <v>0</v>
      </c>
      <c r="BY325" s="148">
        <f t="shared" si="60"/>
        <v>0</v>
      </c>
      <c r="BZ325" s="148">
        <f t="shared" si="61"/>
        <v>0</v>
      </c>
      <c r="CA325" s="148">
        <f t="shared" si="62"/>
        <v>0</v>
      </c>
      <c r="CB325" s="148">
        <f t="shared" si="63"/>
        <v>0</v>
      </c>
      <c r="CC325" s="148">
        <f t="shared" si="59"/>
        <v>0</v>
      </c>
    </row>
    <row r="326" spans="2:81" x14ac:dyDescent="0.25">
      <c r="B326" s="361">
        <f>Demography!B334</f>
        <v>0</v>
      </c>
      <c r="C326" s="361">
        <f>Demography!C334</f>
        <v>0</v>
      </c>
      <c r="D326" s="362">
        <f>Demography!D334</f>
        <v>0</v>
      </c>
      <c r="E326" s="337"/>
      <c r="F326" s="362">
        <f>LF!M333</f>
        <v>0</v>
      </c>
      <c r="G326" s="362">
        <f>LF!AE333</f>
        <v>0</v>
      </c>
      <c r="H326" s="362">
        <f>LF!AF333</f>
        <v>0</v>
      </c>
      <c r="I326" s="362">
        <f>LF!AH333</f>
        <v>0</v>
      </c>
      <c r="J326" s="362">
        <f>LF!AI333</f>
        <v>0</v>
      </c>
      <c r="K326" s="362">
        <f>LF!AK333</f>
        <v>0</v>
      </c>
      <c r="L326" s="362">
        <f>LF!AM333</f>
        <v>0</v>
      </c>
      <c r="M326" s="362">
        <f>LF!AN333</f>
        <v>0</v>
      </c>
      <c r="N326" s="362">
        <f>LF!AO333</f>
        <v>0</v>
      </c>
      <c r="O326" s="362">
        <f>LF!AP333</f>
        <v>0</v>
      </c>
      <c r="P326" s="362">
        <f>LF!AQ333</f>
        <v>0</v>
      </c>
      <c r="Q326" s="362">
        <f>COUNTIF(LF!AR333,"Yes")</f>
        <v>0</v>
      </c>
      <c r="R326" s="337"/>
      <c r="S326" s="362">
        <f>Oncho!K333</f>
        <v>0</v>
      </c>
      <c r="T326" s="362">
        <f>MAX(Oncho!AB333,Oncho!BA333)</f>
        <v>0</v>
      </c>
      <c r="U326" s="362">
        <f>MAX(Oncho!AC333,Oncho!BB333)</f>
        <v>0</v>
      </c>
      <c r="V326" s="362">
        <f>MAX(Oncho!AE333,Oncho!BD333)</f>
        <v>0</v>
      </c>
      <c r="W326" s="362">
        <f>MAX(Oncho!AF333,Oncho!BE333)</f>
        <v>0</v>
      </c>
      <c r="X326" s="362">
        <f>MAX(Oncho!AG333,Oncho!BF333)</f>
        <v>0</v>
      </c>
      <c r="Y326" s="362">
        <f>MAX(Oncho!AH333,Oncho!BG333)</f>
        <v>0</v>
      </c>
      <c r="Z326" s="362">
        <f>MAX(Oncho!AI333,Oncho!BH333)</f>
        <v>0</v>
      </c>
      <c r="AA326" s="362">
        <f>MAX(Oncho!AJ333,Oncho!BI333)</f>
        <v>0</v>
      </c>
      <c r="AB326" s="362">
        <f>MAX(COUNTIF(Oncho!AK333,"Yes"),COUNTIF(Oncho!BJ333,"Yes"))</f>
        <v>0</v>
      </c>
      <c r="AC326" s="337"/>
      <c r="AD326" s="362">
        <f>Schisto!P335</f>
        <v>0</v>
      </c>
      <c r="AE326" s="362">
        <f>Schisto!AI335</f>
        <v>0</v>
      </c>
      <c r="AF326" s="362">
        <f>Schisto!AJ335</f>
        <v>0</v>
      </c>
      <c r="AG326" s="362">
        <f>Schisto!AN335</f>
        <v>0</v>
      </c>
      <c r="AH326" s="362">
        <f>Schisto!AO335</f>
        <v>0</v>
      </c>
      <c r="AI326" s="362">
        <f>Schisto!AT335</f>
        <v>0</v>
      </c>
      <c r="AJ326" s="362">
        <f>Schisto!AU335</f>
        <v>0</v>
      </c>
      <c r="AK326" s="362">
        <f>Schisto!AV335</f>
        <v>0</v>
      </c>
      <c r="AL326" s="362">
        <f>Schisto!AW335</f>
        <v>0</v>
      </c>
      <c r="AM326" s="362">
        <f>COUNTIF(Schisto!AX335,"Yes")</f>
        <v>0</v>
      </c>
      <c r="AN326" s="337"/>
      <c r="AO326" s="362">
        <f>STH!P335</f>
        <v>0</v>
      </c>
      <c r="AP326" s="362">
        <f>MAX(STH!AK335,STH!BS335)</f>
        <v>0</v>
      </c>
      <c r="AQ326" s="362">
        <f>MAX(STH!AL335,STH!BT335)</f>
        <v>0</v>
      </c>
      <c r="AR326" s="362">
        <f>MAX(STH!AM335,STH!BU335)</f>
        <v>0</v>
      </c>
      <c r="AS326" s="362">
        <f>MAX(STH!AN335,STH!BV335)</f>
        <v>0</v>
      </c>
      <c r="AT326" s="362">
        <f>MAX(STH!AO335,STH!BW335)</f>
        <v>0</v>
      </c>
      <c r="AU326" s="362">
        <f>MAX(STH!AQ335,STH!BY335)</f>
        <v>0</v>
      </c>
      <c r="AV326" s="362">
        <f>MAX(STH!AR335,STH!BZ335)</f>
        <v>0</v>
      </c>
      <c r="AW326" s="362">
        <f>MAX(STH!AS335,STH!CA335)</f>
        <v>0</v>
      </c>
      <c r="AX326" s="362">
        <f>MAX(STH!AT335,STH!CB335)</f>
        <v>0</v>
      </c>
      <c r="AY326" s="362">
        <f>MAX(STH!AU335,STH!CC335)</f>
        <v>0</v>
      </c>
      <c r="AZ326" s="362">
        <f>MAX(STH!AV335,STH!CD335)</f>
        <v>0</v>
      </c>
      <c r="BA326" s="362">
        <f>MAX(STH!AW335,STH!CE335)</f>
        <v>0</v>
      </c>
      <c r="BB326" s="362">
        <f>MAX(STH!AX335,STH!CF335)</f>
        <v>0</v>
      </c>
      <c r="BC326" s="362">
        <f>MAX(STH!AY335,STH!CG335)</f>
        <v>0</v>
      </c>
      <c r="BD326" s="362">
        <f>MAX(STH!AZ335,STH!CH335)</f>
        <v>0</v>
      </c>
      <c r="BE326" s="362">
        <f>MAX(STH!BA335,STH!CI335)</f>
        <v>0</v>
      </c>
      <c r="BF326" s="362">
        <f>MAX(STH!BB335,STH!CJ335)</f>
        <v>0</v>
      </c>
      <c r="BG326" s="362">
        <f>MAX(COUNTIF(STH!BC335,"Yes"),COUNTIF(STH!CK335,"Yes"))</f>
        <v>0</v>
      </c>
      <c r="BH326" s="337"/>
      <c r="BI326" s="362">
        <f>Trachoma!Q338</f>
        <v>0</v>
      </c>
      <c r="BJ326" s="362">
        <f>Trachoma!AK338</f>
        <v>0</v>
      </c>
      <c r="BK326" s="362">
        <f>Trachoma!AL338</f>
        <v>0</v>
      </c>
      <c r="BL326" s="362">
        <f>Trachoma!AN338</f>
        <v>0</v>
      </c>
      <c r="BM326" s="362">
        <f>Trachoma!AO338</f>
        <v>0</v>
      </c>
      <c r="BN326" s="362">
        <f>Trachoma!AT338</f>
        <v>0</v>
      </c>
      <c r="BO326" s="362">
        <f>Trachoma!AU338</f>
        <v>0</v>
      </c>
      <c r="BP326" s="362">
        <f>Trachoma!AV338</f>
        <v>0</v>
      </c>
      <c r="BQ326" s="362">
        <f>Trachoma!AW338</f>
        <v>0</v>
      </c>
      <c r="BR326" s="362">
        <f>COUNTIF(Trachoma!AX338,"Yes")</f>
        <v>0</v>
      </c>
      <c r="BS326" s="337"/>
      <c r="BT326" s="362">
        <f t="shared" si="54"/>
        <v>0</v>
      </c>
      <c r="BU326" s="362">
        <f t="shared" si="55"/>
        <v>0</v>
      </c>
      <c r="BV326" s="362">
        <f t="shared" si="56"/>
        <v>0</v>
      </c>
      <c r="BW326" s="362">
        <f t="shared" si="57"/>
        <v>0</v>
      </c>
      <c r="BX326" s="362">
        <f t="shared" si="58"/>
        <v>0</v>
      </c>
      <c r="BY326" s="362">
        <f t="shared" si="60"/>
        <v>0</v>
      </c>
      <c r="BZ326" s="362">
        <f t="shared" si="61"/>
        <v>0</v>
      </c>
      <c r="CA326" s="362">
        <f t="shared" si="62"/>
        <v>0</v>
      </c>
      <c r="CB326" s="362">
        <f t="shared" si="63"/>
        <v>0</v>
      </c>
      <c r="CC326" s="362">
        <f t="shared" si="59"/>
        <v>0</v>
      </c>
    </row>
    <row r="327" spans="2:81" x14ac:dyDescent="0.25">
      <c r="B327" s="147">
        <f>Demography!B335</f>
        <v>0</v>
      </c>
      <c r="C327" s="147">
        <f>Demography!C335</f>
        <v>0</v>
      </c>
      <c r="D327" s="148">
        <f>Demography!D335</f>
        <v>0</v>
      </c>
      <c r="E327" s="55"/>
      <c r="F327" s="148">
        <f>LF!M334</f>
        <v>0</v>
      </c>
      <c r="G327" s="148">
        <f>LF!AE334</f>
        <v>0</v>
      </c>
      <c r="H327" s="148">
        <f>LF!AF334</f>
        <v>0</v>
      </c>
      <c r="I327" s="148">
        <f>LF!AH334</f>
        <v>0</v>
      </c>
      <c r="J327" s="148">
        <f>LF!AI334</f>
        <v>0</v>
      </c>
      <c r="K327" s="148">
        <f>LF!AK334</f>
        <v>0</v>
      </c>
      <c r="L327" s="148">
        <f>LF!AM334</f>
        <v>0</v>
      </c>
      <c r="M327" s="148">
        <f>LF!AN334</f>
        <v>0</v>
      </c>
      <c r="N327" s="148">
        <f>LF!AO334</f>
        <v>0</v>
      </c>
      <c r="O327" s="148">
        <f>LF!AP334</f>
        <v>0</v>
      </c>
      <c r="P327" s="148">
        <f>LF!AQ334</f>
        <v>0</v>
      </c>
      <c r="Q327" s="148">
        <f>COUNTIF(LF!AR334,"Yes")</f>
        <v>0</v>
      </c>
      <c r="R327" s="55"/>
      <c r="S327" s="148">
        <f>Oncho!K334</f>
        <v>0</v>
      </c>
      <c r="T327" s="148">
        <f>MAX(Oncho!AB334,Oncho!BA334)</f>
        <v>0</v>
      </c>
      <c r="U327" s="148">
        <f>MAX(Oncho!AC334,Oncho!BB334)</f>
        <v>0</v>
      </c>
      <c r="V327" s="148">
        <f>MAX(Oncho!AE334,Oncho!BD334)</f>
        <v>0</v>
      </c>
      <c r="W327" s="148">
        <f>MAX(Oncho!AF334,Oncho!BE334)</f>
        <v>0</v>
      </c>
      <c r="X327" s="148">
        <f>MAX(Oncho!AG334,Oncho!BF334)</f>
        <v>0</v>
      </c>
      <c r="Y327" s="148">
        <f>MAX(Oncho!AH334,Oncho!BG334)</f>
        <v>0</v>
      </c>
      <c r="Z327" s="148">
        <f>MAX(Oncho!AI334,Oncho!BH334)</f>
        <v>0</v>
      </c>
      <c r="AA327" s="148">
        <f>MAX(Oncho!AJ334,Oncho!BI334)</f>
        <v>0</v>
      </c>
      <c r="AB327" s="148">
        <f>MAX(COUNTIF(Oncho!AK334,"Yes"),COUNTIF(Oncho!BJ334,"Yes"))</f>
        <v>0</v>
      </c>
      <c r="AC327" s="55"/>
      <c r="AD327" s="148">
        <f>Schisto!P336</f>
        <v>0</v>
      </c>
      <c r="AE327" s="148">
        <f>Schisto!AI336</f>
        <v>0</v>
      </c>
      <c r="AF327" s="148">
        <f>Schisto!AJ336</f>
        <v>0</v>
      </c>
      <c r="AG327" s="148">
        <f>Schisto!AN336</f>
        <v>0</v>
      </c>
      <c r="AH327" s="148">
        <f>Schisto!AO336</f>
        <v>0</v>
      </c>
      <c r="AI327" s="148">
        <f>Schisto!AT336</f>
        <v>0</v>
      </c>
      <c r="AJ327" s="148">
        <f>Schisto!AU336</f>
        <v>0</v>
      </c>
      <c r="AK327" s="148">
        <f>Schisto!AV336</f>
        <v>0</v>
      </c>
      <c r="AL327" s="148">
        <f>Schisto!AW336</f>
        <v>0</v>
      </c>
      <c r="AM327" s="148">
        <f>COUNTIF(Schisto!AX336,"Yes")</f>
        <v>0</v>
      </c>
      <c r="AN327" s="55"/>
      <c r="AO327" s="148">
        <f>STH!P336</f>
        <v>0</v>
      </c>
      <c r="AP327" s="148">
        <f>MAX(STH!AK336,STH!BS336)</f>
        <v>0</v>
      </c>
      <c r="AQ327" s="148">
        <f>MAX(STH!AL336,STH!BT336)</f>
        <v>0</v>
      </c>
      <c r="AR327" s="148">
        <f>MAX(STH!AM336,STH!BU336)</f>
        <v>0</v>
      </c>
      <c r="AS327" s="148">
        <f>MAX(STH!AN336,STH!BV336)</f>
        <v>0</v>
      </c>
      <c r="AT327" s="148">
        <f>MAX(STH!AO336,STH!BW336)</f>
        <v>0</v>
      </c>
      <c r="AU327" s="148">
        <f>MAX(STH!AQ336,STH!BY336)</f>
        <v>0</v>
      </c>
      <c r="AV327" s="148">
        <f>MAX(STH!AR336,STH!BZ336)</f>
        <v>0</v>
      </c>
      <c r="AW327" s="148">
        <f>MAX(STH!AS336,STH!CA336)</f>
        <v>0</v>
      </c>
      <c r="AX327" s="148">
        <f>MAX(STH!AT336,STH!CB336)</f>
        <v>0</v>
      </c>
      <c r="AY327" s="148">
        <f>MAX(STH!AU336,STH!CC336)</f>
        <v>0</v>
      </c>
      <c r="AZ327" s="148">
        <f>MAX(STH!AV336,STH!CD336)</f>
        <v>0</v>
      </c>
      <c r="BA327" s="148">
        <f>MAX(STH!AW336,STH!CE336)</f>
        <v>0</v>
      </c>
      <c r="BB327" s="148">
        <f>MAX(STH!AX336,STH!CF336)</f>
        <v>0</v>
      </c>
      <c r="BC327" s="148">
        <f>MAX(STH!AY336,STH!CG336)</f>
        <v>0</v>
      </c>
      <c r="BD327" s="148">
        <f>MAX(STH!AZ336,STH!CH336)</f>
        <v>0</v>
      </c>
      <c r="BE327" s="148">
        <f>MAX(STH!BA336,STH!CI336)</f>
        <v>0</v>
      </c>
      <c r="BF327" s="148">
        <f>MAX(STH!BB336,STH!CJ336)</f>
        <v>0</v>
      </c>
      <c r="BG327" s="148">
        <f>MAX(COUNTIF(STH!BC336,"Yes"),COUNTIF(STH!CK336,"Yes"))</f>
        <v>0</v>
      </c>
      <c r="BH327" s="55"/>
      <c r="BI327" s="148">
        <f>Trachoma!Q339</f>
        <v>0</v>
      </c>
      <c r="BJ327" s="148">
        <f>Trachoma!AK339</f>
        <v>0</v>
      </c>
      <c r="BK327" s="148">
        <f>Trachoma!AL339</f>
        <v>0</v>
      </c>
      <c r="BL327" s="148">
        <f>Trachoma!AN339</f>
        <v>0</v>
      </c>
      <c r="BM327" s="148">
        <f>Trachoma!AO339</f>
        <v>0</v>
      </c>
      <c r="BN327" s="148">
        <f>Trachoma!AT339</f>
        <v>0</v>
      </c>
      <c r="BO327" s="148">
        <f>Trachoma!AU339</f>
        <v>0</v>
      </c>
      <c r="BP327" s="148">
        <f>Trachoma!AV339</f>
        <v>0</v>
      </c>
      <c r="BQ327" s="148">
        <f>Trachoma!AW339</f>
        <v>0</v>
      </c>
      <c r="BR327" s="148">
        <f>COUNTIF(Trachoma!AX339,"Yes")</f>
        <v>0</v>
      </c>
      <c r="BS327" s="55"/>
      <c r="BT327" s="148">
        <f t="shared" si="54"/>
        <v>0</v>
      </c>
      <c r="BU327" s="148">
        <f t="shared" si="55"/>
        <v>0</v>
      </c>
      <c r="BV327" s="148">
        <f t="shared" si="56"/>
        <v>0</v>
      </c>
      <c r="BW327" s="148">
        <f t="shared" si="57"/>
        <v>0</v>
      </c>
      <c r="BX327" s="148">
        <f t="shared" si="58"/>
        <v>0</v>
      </c>
      <c r="BY327" s="148">
        <f t="shared" si="60"/>
        <v>0</v>
      </c>
      <c r="BZ327" s="148">
        <f t="shared" si="61"/>
        <v>0</v>
      </c>
      <c r="CA327" s="148">
        <f t="shared" si="62"/>
        <v>0</v>
      </c>
      <c r="CB327" s="148">
        <f t="shared" si="63"/>
        <v>0</v>
      </c>
      <c r="CC327" s="148">
        <f t="shared" si="59"/>
        <v>0</v>
      </c>
    </row>
    <row r="328" spans="2:81" x14ac:dyDescent="0.25">
      <c r="B328" s="361">
        <f>Demography!B336</f>
        <v>0</v>
      </c>
      <c r="C328" s="361">
        <f>Demography!C336</f>
        <v>0</v>
      </c>
      <c r="D328" s="362">
        <f>Demography!D336</f>
        <v>0</v>
      </c>
      <c r="E328" s="337"/>
      <c r="F328" s="362">
        <f>LF!M335</f>
        <v>0</v>
      </c>
      <c r="G328" s="362">
        <f>LF!AE335</f>
        <v>0</v>
      </c>
      <c r="H328" s="362">
        <f>LF!AF335</f>
        <v>0</v>
      </c>
      <c r="I328" s="362">
        <f>LF!AH335</f>
        <v>0</v>
      </c>
      <c r="J328" s="362">
        <f>LF!AI335</f>
        <v>0</v>
      </c>
      <c r="K328" s="362">
        <f>LF!AK335</f>
        <v>0</v>
      </c>
      <c r="L328" s="362">
        <f>LF!AM335</f>
        <v>0</v>
      </c>
      <c r="M328" s="362">
        <f>LF!AN335</f>
        <v>0</v>
      </c>
      <c r="N328" s="362">
        <f>LF!AO335</f>
        <v>0</v>
      </c>
      <c r="O328" s="362">
        <f>LF!AP335</f>
        <v>0</v>
      </c>
      <c r="P328" s="362">
        <f>LF!AQ335</f>
        <v>0</v>
      </c>
      <c r="Q328" s="362">
        <f>COUNTIF(LF!AR335,"Yes")</f>
        <v>0</v>
      </c>
      <c r="R328" s="337"/>
      <c r="S328" s="362">
        <f>Oncho!K335</f>
        <v>0</v>
      </c>
      <c r="T328" s="362">
        <f>MAX(Oncho!AB335,Oncho!BA335)</f>
        <v>0</v>
      </c>
      <c r="U328" s="362">
        <f>MAX(Oncho!AC335,Oncho!BB335)</f>
        <v>0</v>
      </c>
      <c r="V328" s="362">
        <f>MAX(Oncho!AE335,Oncho!BD335)</f>
        <v>0</v>
      </c>
      <c r="W328" s="362">
        <f>MAX(Oncho!AF335,Oncho!BE335)</f>
        <v>0</v>
      </c>
      <c r="X328" s="362">
        <f>MAX(Oncho!AG335,Oncho!BF335)</f>
        <v>0</v>
      </c>
      <c r="Y328" s="362">
        <f>MAX(Oncho!AH335,Oncho!BG335)</f>
        <v>0</v>
      </c>
      <c r="Z328" s="362">
        <f>MAX(Oncho!AI335,Oncho!BH335)</f>
        <v>0</v>
      </c>
      <c r="AA328" s="362">
        <f>MAX(Oncho!AJ335,Oncho!BI335)</f>
        <v>0</v>
      </c>
      <c r="AB328" s="362">
        <f>MAX(COUNTIF(Oncho!AK335,"Yes"),COUNTIF(Oncho!BJ335,"Yes"))</f>
        <v>0</v>
      </c>
      <c r="AC328" s="337"/>
      <c r="AD328" s="362">
        <f>Schisto!P337</f>
        <v>0</v>
      </c>
      <c r="AE328" s="362">
        <f>Schisto!AI337</f>
        <v>0</v>
      </c>
      <c r="AF328" s="362">
        <f>Schisto!AJ337</f>
        <v>0</v>
      </c>
      <c r="AG328" s="362">
        <f>Schisto!AN337</f>
        <v>0</v>
      </c>
      <c r="AH328" s="362">
        <f>Schisto!AO337</f>
        <v>0</v>
      </c>
      <c r="AI328" s="362">
        <f>Schisto!AT337</f>
        <v>0</v>
      </c>
      <c r="AJ328" s="362">
        <f>Schisto!AU337</f>
        <v>0</v>
      </c>
      <c r="AK328" s="362">
        <f>Schisto!AV337</f>
        <v>0</v>
      </c>
      <c r="AL328" s="362">
        <f>Schisto!AW337</f>
        <v>0</v>
      </c>
      <c r="AM328" s="362">
        <f>COUNTIF(Schisto!AX337,"Yes")</f>
        <v>0</v>
      </c>
      <c r="AN328" s="337"/>
      <c r="AO328" s="362">
        <f>STH!P337</f>
        <v>0</v>
      </c>
      <c r="AP328" s="362">
        <f>MAX(STH!AK337,STH!BS337)</f>
        <v>0</v>
      </c>
      <c r="AQ328" s="362">
        <f>MAX(STH!AL337,STH!BT337)</f>
        <v>0</v>
      </c>
      <c r="AR328" s="362">
        <f>MAX(STH!AM337,STH!BU337)</f>
        <v>0</v>
      </c>
      <c r="AS328" s="362">
        <f>MAX(STH!AN337,STH!BV337)</f>
        <v>0</v>
      </c>
      <c r="AT328" s="362">
        <f>MAX(STH!AO337,STH!BW337)</f>
        <v>0</v>
      </c>
      <c r="AU328" s="362">
        <f>MAX(STH!AQ337,STH!BY337)</f>
        <v>0</v>
      </c>
      <c r="AV328" s="362">
        <f>MAX(STH!AR337,STH!BZ337)</f>
        <v>0</v>
      </c>
      <c r="AW328" s="362">
        <f>MAX(STH!AS337,STH!CA337)</f>
        <v>0</v>
      </c>
      <c r="AX328" s="362">
        <f>MAX(STH!AT337,STH!CB337)</f>
        <v>0</v>
      </c>
      <c r="AY328" s="362">
        <f>MAX(STH!AU337,STH!CC337)</f>
        <v>0</v>
      </c>
      <c r="AZ328" s="362">
        <f>MAX(STH!AV337,STH!CD337)</f>
        <v>0</v>
      </c>
      <c r="BA328" s="362">
        <f>MAX(STH!AW337,STH!CE337)</f>
        <v>0</v>
      </c>
      <c r="BB328" s="362">
        <f>MAX(STH!AX337,STH!CF337)</f>
        <v>0</v>
      </c>
      <c r="BC328" s="362">
        <f>MAX(STH!AY337,STH!CG337)</f>
        <v>0</v>
      </c>
      <c r="BD328" s="362">
        <f>MAX(STH!AZ337,STH!CH337)</f>
        <v>0</v>
      </c>
      <c r="BE328" s="362">
        <f>MAX(STH!BA337,STH!CI337)</f>
        <v>0</v>
      </c>
      <c r="BF328" s="362">
        <f>MAX(STH!BB337,STH!CJ337)</f>
        <v>0</v>
      </c>
      <c r="BG328" s="362">
        <f>MAX(COUNTIF(STH!BC337,"Yes"),COUNTIF(STH!CK337,"Yes"))</f>
        <v>0</v>
      </c>
      <c r="BH328" s="337"/>
      <c r="BI328" s="362">
        <f>Trachoma!Q340</f>
        <v>0</v>
      </c>
      <c r="BJ328" s="362">
        <f>Trachoma!AK340</f>
        <v>0</v>
      </c>
      <c r="BK328" s="362">
        <f>Trachoma!AL340</f>
        <v>0</v>
      </c>
      <c r="BL328" s="362">
        <f>Trachoma!AN340</f>
        <v>0</v>
      </c>
      <c r="BM328" s="362">
        <f>Trachoma!AO340</f>
        <v>0</v>
      </c>
      <c r="BN328" s="362">
        <f>Trachoma!AT340</f>
        <v>0</v>
      </c>
      <c r="BO328" s="362">
        <f>Trachoma!AU340</f>
        <v>0</v>
      </c>
      <c r="BP328" s="362">
        <f>Trachoma!AV340</f>
        <v>0</v>
      </c>
      <c r="BQ328" s="362">
        <f>Trachoma!AW340</f>
        <v>0</v>
      </c>
      <c r="BR328" s="362">
        <f>COUNTIF(Trachoma!AX340,"Yes")</f>
        <v>0</v>
      </c>
      <c r="BS328" s="337"/>
      <c r="BT328" s="362">
        <f t="shared" si="54"/>
        <v>0</v>
      </c>
      <c r="BU328" s="362">
        <f t="shared" si="55"/>
        <v>0</v>
      </c>
      <c r="BV328" s="362">
        <f t="shared" si="56"/>
        <v>0</v>
      </c>
      <c r="BW328" s="362">
        <f t="shared" si="57"/>
        <v>0</v>
      </c>
      <c r="BX328" s="362">
        <f t="shared" si="58"/>
        <v>0</v>
      </c>
      <c r="BY328" s="362">
        <f t="shared" si="60"/>
        <v>0</v>
      </c>
      <c r="BZ328" s="362">
        <f t="shared" si="61"/>
        <v>0</v>
      </c>
      <c r="CA328" s="362">
        <f t="shared" si="62"/>
        <v>0</v>
      </c>
      <c r="CB328" s="362">
        <f t="shared" si="63"/>
        <v>0</v>
      </c>
      <c r="CC328" s="362">
        <f t="shared" si="59"/>
        <v>0</v>
      </c>
    </row>
    <row r="329" spans="2:81" x14ac:dyDescent="0.25">
      <c r="B329" s="147">
        <f>Demography!B337</f>
        <v>0</v>
      </c>
      <c r="C329" s="147">
        <f>Demography!C337</f>
        <v>0</v>
      </c>
      <c r="D329" s="148">
        <f>Demography!D337</f>
        <v>0</v>
      </c>
      <c r="E329" s="55"/>
      <c r="F329" s="148">
        <f>LF!M336</f>
        <v>0</v>
      </c>
      <c r="G329" s="148">
        <f>LF!AE336</f>
        <v>0</v>
      </c>
      <c r="H329" s="148">
        <f>LF!AF336</f>
        <v>0</v>
      </c>
      <c r="I329" s="148">
        <f>LF!AH336</f>
        <v>0</v>
      </c>
      <c r="J329" s="148">
        <f>LF!AI336</f>
        <v>0</v>
      </c>
      <c r="K329" s="148">
        <f>LF!AK336</f>
        <v>0</v>
      </c>
      <c r="L329" s="148">
        <f>LF!AM336</f>
        <v>0</v>
      </c>
      <c r="M329" s="148">
        <f>LF!AN336</f>
        <v>0</v>
      </c>
      <c r="N329" s="148">
        <f>LF!AO336</f>
        <v>0</v>
      </c>
      <c r="O329" s="148">
        <f>LF!AP336</f>
        <v>0</v>
      </c>
      <c r="P329" s="148">
        <f>LF!AQ336</f>
        <v>0</v>
      </c>
      <c r="Q329" s="148">
        <f>COUNTIF(LF!AR336,"Yes")</f>
        <v>0</v>
      </c>
      <c r="R329" s="55"/>
      <c r="S329" s="148">
        <f>Oncho!K336</f>
        <v>0</v>
      </c>
      <c r="T329" s="148">
        <f>MAX(Oncho!AB336,Oncho!BA336)</f>
        <v>0</v>
      </c>
      <c r="U329" s="148">
        <f>MAX(Oncho!AC336,Oncho!BB336)</f>
        <v>0</v>
      </c>
      <c r="V329" s="148">
        <f>MAX(Oncho!AE336,Oncho!BD336)</f>
        <v>0</v>
      </c>
      <c r="W329" s="148">
        <f>MAX(Oncho!AF336,Oncho!BE336)</f>
        <v>0</v>
      </c>
      <c r="X329" s="148">
        <f>MAX(Oncho!AG336,Oncho!BF336)</f>
        <v>0</v>
      </c>
      <c r="Y329" s="148">
        <f>MAX(Oncho!AH336,Oncho!BG336)</f>
        <v>0</v>
      </c>
      <c r="Z329" s="148">
        <f>MAX(Oncho!AI336,Oncho!BH336)</f>
        <v>0</v>
      </c>
      <c r="AA329" s="148">
        <f>MAX(Oncho!AJ336,Oncho!BI336)</f>
        <v>0</v>
      </c>
      <c r="AB329" s="148">
        <f>MAX(COUNTIF(Oncho!AK336,"Yes"),COUNTIF(Oncho!BJ336,"Yes"))</f>
        <v>0</v>
      </c>
      <c r="AC329" s="55"/>
      <c r="AD329" s="148">
        <f>Schisto!P338</f>
        <v>0</v>
      </c>
      <c r="AE329" s="148">
        <f>Schisto!AI338</f>
        <v>0</v>
      </c>
      <c r="AF329" s="148">
        <f>Schisto!AJ338</f>
        <v>0</v>
      </c>
      <c r="AG329" s="148">
        <f>Schisto!AN338</f>
        <v>0</v>
      </c>
      <c r="AH329" s="148">
        <f>Schisto!AO338</f>
        <v>0</v>
      </c>
      <c r="AI329" s="148">
        <f>Schisto!AT338</f>
        <v>0</v>
      </c>
      <c r="AJ329" s="148">
        <f>Schisto!AU338</f>
        <v>0</v>
      </c>
      <c r="AK329" s="148">
        <f>Schisto!AV338</f>
        <v>0</v>
      </c>
      <c r="AL329" s="148">
        <f>Schisto!AW338</f>
        <v>0</v>
      </c>
      <c r="AM329" s="148">
        <f>COUNTIF(Schisto!AX338,"Yes")</f>
        <v>0</v>
      </c>
      <c r="AN329" s="55"/>
      <c r="AO329" s="148">
        <f>STH!P338</f>
        <v>0</v>
      </c>
      <c r="AP329" s="148">
        <f>MAX(STH!AK338,STH!BS338)</f>
        <v>0</v>
      </c>
      <c r="AQ329" s="148">
        <f>MAX(STH!AL338,STH!BT338)</f>
        <v>0</v>
      </c>
      <c r="AR329" s="148">
        <f>MAX(STH!AM338,STH!BU338)</f>
        <v>0</v>
      </c>
      <c r="AS329" s="148">
        <f>MAX(STH!AN338,STH!BV338)</f>
        <v>0</v>
      </c>
      <c r="AT329" s="148">
        <f>MAX(STH!AO338,STH!BW338)</f>
        <v>0</v>
      </c>
      <c r="AU329" s="148">
        <f>MAX(STH!AQ338,STH!BY338)</f>
        <v>0</v>
      </c>
      <c r="AV329" s="148">
        <f>MAX(STH!AR338,STH!BZ338)</f>
        <v>0</v>
      </c>
      <c r="AW329" s="148">
        <f>MAX(STH!AS338,STH!CA338)</f>
        <v>0</v>
      </c>
      <c r="AX329" s="148">
        <f>MAX(STH!AT338,STH!CB338)</f>
        <v>0</v>
      </c>
      <c r="AY329" s="148">
        <f>MAX(STH!AU338,STH!CC338)</f>
        <v>0</v>
      </c>
      <c r="AZ329" s="148">
        <f>MAX(STH!AV338,STH!CD338)</f>
        <v>0</v>
      </c>
      <c r="BA329" s="148">
        <f>MAX(STH!AW338,STH!CE338)</f>
        <v>0</v>
      </c>
      <c r="BB329" s="148">
        <f>MAX(STH!AX338,STH!CF338)</f>
        <v>0</v>
      </c>
      <c r="BC329" s="148">
        <f>MAX(STH!AY338,STH!CG338)</f>
        <v>0</v>
      </c>
      <c r="BD329" s="148">
        <f>MAX(STH!AZ338,STH!CH338)</f>
        <v>0</v>
      </c>
      <c r="BE329" s="148">
        <f>MAX(STH!BA338,STH!CI338)</f>
        <v>0</v>
      </c>
      <c r="BF329" s="148">
        <f>MAX(STH!BB338,STH!CJ338)</f>
        <v>0</v>
      </c>
      <c r="BG329" s="148">
        <f>MAX(COUNTIF(STH!BC338,"Yes"),COUNTIF(STH!CK338,"Yes"))</f>
        <v>0</v>
      </c>
      <c r="BH329" s="55"/>
      <c r="BI329" s="148">
        <f>Trachoma!Q341</f>
        <v>0</v>
      </c>
      <c r="BJ329" s="148">
        <f>Trachoma!AK341</f>
        <v>0</v>
      </c>
      <c r="BK329" s="148">
        <f>Trachoma!AL341</f>
        <v>0</v>
      </c>
      <c r="BL329" s="148">
        <f>Trachoma!AN341</f>
        <v>0</v>
      </c>
      <c r="BM329" s="148">
        <f>Trachoma!AO341</f>
        <v>0</v>
      </c>
      <c r="BN329" s="148">
        <f>Trachoma!AT341</f>
        <v>0</v>
      </c>
      <c r="BO329" s="148">
        <f>Trachoma!AU341</f>
        <v>0</v>
      </c>
      <c r="BP329" s="148">
        <f>Trachoma!AV341</f>
        <v>0</v>
      </c>
      <c r="BQ329" s="148">
        <f>Trachoma!AW341</f>
        <v>0</v>
      </c>
      <c r="BR329" s="148">
        <f>COUNTIF(Trachoma!AX341,"Yes")</f>
        <v>0</v>
      </c>
      <c r="BS329" s="55"/>
      <c r="BT329" s="148">
        <f t="shared" si="54"/>
        <v>0</v>
      </c>
      <c r="BU329" s="148">
        <f t="shared" si="55"/>
        <v>0</v>
      </c>
      <c r="BV329" s="148">
        <f t="shared" si="56"/>
        <v>0</v>
      </c>
      <c r="BW329" s="148">
        <f t="shared" si="57"/>
        <v>0</v>
      </c>
      <c r="BX329" s="148">
        <f t="shared" si="58"/>
        <v>0</v>
      </c>
      <c r="BY329" s="148">
        <f t="shared" si="60"/>
        <v>0</v>
      </c>
      <c r="BZ329" s="148">
        <f t="shared" si="61"/>
        <v>0</v>
      </c>
      <c r="CA329" s="148">
        <f t="shared" si="62"/>
        <v>0</v>
      </c>
      <c r="CB329" s="148">
        <f t="shared" si="63"/>
        <v>0</v>
      </c>
      <c r="CC329" s="148">
        <f t="shared" si="59"/>
        <v>0</v>
      </c>
    </row>
    <row r="330" spans="2:81" x14ac:dyDescent="0.25">
      <c r="B330" s="361">
        <f>Demography!B338</f>
        <v>0</v>
      </c>
      <c r="C330" s="361">
        <f>Demography!C338</f>
        <v>0</v>
      </c>
      <c r="D330" s="362">
        <f>Demography!D338</f>
        <v>0</v>
      </c>
      <c r="E330" s="337"/>
      <c r="F330" s="362">
        <f>LF!M337</f>
        <v>0</v>
      </c>
      <c r="G330" s="362">
        <f>LF!AE337</f>
        <v>0</v>
      </c>
      <c r="H330" s="362">
        <f>LF!AF337</f>
        <v>0</v>
      </c>
      <c r="I330" s="362">
        <f>LF!AH337</f>
        <v>0</v>
      </c>
      <c r="J330" s="362">
        <f>LF!AI337</f>
        <v>0</v>
      </c>
      <c r="K330" s="362">
        <f>LF!AK337</f>
        <v>0</v>
      </c>
      <c r="L330" s="362">
        <f>LF!AM337</f>
        <v>0</v>
      </c>
      <c r="M330" s="362">
        <f>LF!AN337</f>
        <v>0</v>
      </c>
      <c r="N330" s="362">
        <f>LF!AO337</f>
        <v>0</v>
      </c>
      <c r="O330" s="362">
        <f>LF!AP337</f>
        <v>0</v>
      </c>
      <c r="P330" s="362">
        <f>LF!AQ337</f>
        <v>0</v>
      </c>
      <c r="Q330" s="362">
        <f>COUNTIF(LF!AR337,"Yes")</f>
        <v>0</v>
      </c>
      <c r="R330" s="337"/>
      <c r="S330" s="362">
        <f>Oncho!K337</f>
        <v>0</v>
      </c>
      <c r="T330" s="362">
        <f>MAX(Oncho!AB337,Oncho!BA337)</f>
        <v>0</v>
      </c>
      <c r="U330" s="362">
        <f>MAX(Oncho!AC337,Oncho!BB337)</f>
        <v>0</v>
      </c>
      <c r="V330" s="362">
        <f>MAX(Oncho!AE337,Oncho!BD337)</f>
        <v>0</v>
      </c>
      <c r="W330" s="362">
        <f>MAX(Oncho!AF337,Oncho!BE337)</f>
        <v>0</v>
      </c>
      <c r="X330" s="362">
        <f>MAX(Oncho!AG337,Oncho!BF337)</f>
        <v>0</v>
      </c>
      <c r="Y330" s="362">
        <f>MAX(Oncho!AH337,Oncho!BG337)</f>
        <v>0</v>
      </c>
      <c r="Z330" s="362">
        <f>MAX(Oncho!AI337,Oncho!BH337)</f>
        <v>0</v>
      </c>
      <c r="AA330" s="362">
        <f>MAX(Oncho!AJ337,Oncho!BI337)</f>
        <v>0</v>
      </c>
      <c r="AB330" s="362">
        <f>MAX(COUNTIF(Oncho!AK337,"Yes"),COUNTIF(Oncho!BJ337,"Yes"))</f>
        <v>0</v>
      </c>
      <c r="AC330" s="337"/>
      <c r="AD330" s="362">
        <f>Schisto!P339</f>
        <v>0</v>
      </c>
      <c r="AE330" s="362">
        <f>Schisto!AI339</f>
        <v>0</v>
      </c>
      <c r="AF330" s="362">
        <f>Schisto!AJ339</f>
        <v>0</v>
      </c>
      <c r="AG330" s="362">
        <f>Schisto!AN339</f>
        <v>0</v>
      </c>
      <c r="AH330" s="362">
        <f>Schisto!AO339</f>
        <v>0</v>
      </c>
      <c r="AI330" s="362">
        <f>Schisto!AT339</f>
        <v>0</v>
      </c>
      <c r="AJ330" s="362">
        <f>Schisto!AU339</f>
        <v>0</v>
      </c>
      <c r="AK330" s="362">
        <f>Schisto!AV339</f>
        <v>0</v>
      </c>
      <c r="AL330" s="362">
        <f>Schisto!AW339</f>
        <v>0</v>
      </c>
      <c r="AM330" s="362">
        <f>COUNTIF(Schisto!AX339,"Yes")</f>
        <v>0</v>
      </c>
      <c r="AN330" s="337"/>
      <c r="AO330" s="362">
        <f>STH!P339</f>
        <v>0</v>
      </c>
      <c r="AP330" s="362">
        <f>MAX(STH!AK339,STH!BS339)</f>
        <v>0</v>
      </c>
      <c r="AQ330" s="362">
        <f>MAX(STH!AL339,STH!BT339)</f>
        <v>0</v>
      </c>
      <c r="AR330" s="362">
        <f>MAX(STH!AM339,STH!BU339)</f>
        <v>0</v>
      </c>
      <c r="AS330" s="362">
        <f>MAX(STH!AN339,STH!BV339)</f>
        <v>0</v>
      </c>
      <c r="AT330" s="362">
        <f>MAX(STH!AO339,STH!BW339)</f>
        <v>0</v>
      </c>
      <c r="AU330" s="362">
        <f>MAX(STH!AQ339,STH!BY339)</f>
        <v>0</v>
      </c>
      <c r="AV330" s="362">
        <f>MAX(STH!AR339,STH!BZ339)</f>
        <v>0</v>
      </c>
      <c r="AW330" s="362">
        <f>MAX(STH!AS339,STH!CA339)</f>
        <v>0</v>
      </c>
      <c r="AX330" s="362">
        <f>MAX(STH!AT339,STH!CB339)</f>
        <v>0</v>
      </c>
      <c r="AY330" s="362">
        <f>MAX(STH!AU339,STH!CC339)</f>
        <v>0</v>
      </c>
      <c r="AZ330" s="362">
        <f>MAX(STH!AV339,STH!CD339)</f>
        <v>0</v>
      </c>
      <c r="BA330" s="362">
        <f>MAX(STH!AW339,STH!CE339)</f>
        <v>0</v>
      </c>
      <c r="BB330" s="362">
        <f>MAX(STH!AX339,STH!CF339)</f>
        <v>0</v>
      </c>
      <c r="BC330" s="362">
        <f>MAX(STH!AY339,STH!CG339)</f>
        <v>0</v>
      </c>
      <c r="BD330" s="362">
        <f>MAX(STH!AZ339,STH!CH339)</f>
        <v>0</v>
      </c>
      <c r="BE330" s="362">
        <f>MAX(STH!BA339,STH!CI339)</f>
        <v>0</v>
      </c>
      <c r="BF330" s="362">
        <f>MAX(STH!BB339,STH!CJ339)</f>
        <v>0</v>
      </c>
      <c r="BG330" s="362">
        <f>MAX(COUNTIF(STH!BC339,"Yes"),COUNTIF(STH!CK339,"Yes"))</f>
        <v>0</v>
      </c>
      <c r="BH330" s="337"/>
      <c r="BI330" s="362">
        <f>Trachoma!Q342</f>
        <v>0</v>
      </c>
      <c r="BJ330" s="362">
        <f>Trachoma!AK342</f>
        <v>0</v>
      </c>
      <c r="BK330" s="362">
        <f>Trachoma!AL342</f>
        <v>0</v>
      </c>
      <c r="BL330" s="362">
        <f>Trachoma!AN342</f>
        <v>0</v>
      </c>
      <c r="BM330" s="362">
        <f>Trachoma!AO342</f>
        <v>0</v>
      </c>
      <c r="BN330" s="362">
        <f>Trachoma!AT342</f>
        <v>0</v>
      </c>
      <c r="BO330" s="362">
        <f>Trachoma!AU342</f>
        <v>0</v>
      </c>
      <c r="BP330" s="362">
        <f>Trachoma!AV342</f>
        <v>0</v>
      </c>
      <c r="BQ330" s="362">
        <f>Trachoma!AW342</f>
        <v>0</v>
      </c>
      <c r="BR330" s="362">
        <f>COUNTIF(Trachoma!AX342,"Yes")</f>
        <v>0</v>
      </c>
      <c r="BS330" s="337"/>
      <c r="BT330" s="362">
        <f t="shared" si="54"/>
        <v>0</v>
      </c>
      <c r="BU330" s="362">
        <f t="shared" si="55"/>
        <v>0</v>
      </c>
      <c r="BV330" s="362">
        <f t="shared" si="56"/>
        <v>0</v>
      </c>
      <c r="BW330" s="362">
        <f t="shared" si="57"/>
        <v>0</v>
      </c>
      <c r="BX330" s="362">
        <f t="shared" si="58"/>
        <v>0</v>
      </c>
      <c r="BY330" s="362">
        <f t="shared" si="60"/>
        <v>0</v>
      </c>
      <c r="BZ330" s="362">
        <f t="shared" si="61"/>
        <v>0</v>
      </c>
      <c r="CA330" s="362">
        <f t="shared" si="62"/>
        <v>0</v>
      </c>
      <c r="CB330" s="362">
        <f t="shared" si="63"/>
        <v>0</v>
      </c>
      <c r="CC330" s="362">
        <f t="shared" si="59"/>
        <v>0</v>
      </c>
    </row>
    <row r="331" spans="2:81" x14ac:dyDescent="0.25">
      <c r="B331" s="147">
        <f>Demography!B339</f>
        <v>0</v>
      </c>
      <c r="C331" s="147">
        <f>Demography!C339</f>
        <v>0</v>
      </c>
      <c r="D331" s="148">
        <f>Demography!D339</f>
        <v>0</v>
      </c>
      <c r="E331" s="55"/>
      <c r="F331" s="148">
        <f>LF!M338</f>
        <v>0</v>
      </c>
      <c r="G331" s="148">
        <f>LF!AE338</f>
        <v>0</v>
      </c>
      <c r="H331" s="148">
        <f>LF!AF338</f>
        <v>0</v>
      </c>
      <c r="I331" s="148">
        <f>LF!AH338</f>
        <v>0</v>
      </c>
      <c r="J331" s="148">
        <f>LF!AI338</f>
        <v>0</v>
      </c>
      <c r="K331" s="148">
        <f>LF!AK338</f>
        <v>0</v>
      </c>
      <c r="L331" s="148">
        <f>LF!AM338</f>
        <v>0</v>
      </c>
      <c r="M331" s="148">
        <f>LF!AN338</f>
        <v>0</v>
      </c>
      <c r="N331" s="148">
        <f>LF!AO338</f>
        <v>0</v>
      </c>
      <c r="O331" s="148">
        <f>LF!AP338</f>
        <v>0</v>
      </c>
      <c r="P331" s="148">
        <f>LF!AQ338</f>
        <v>0</v>
      </c>
      <c r="Q331" s="148">
        <f>COUNTIF(LF!AR338,"Yes")</f>
        <v>0</v>
      </c>
      <c r="R331" s="55"/>
      <c r="S331" s="148">
        <f>Oncho!K338</f>
        <v>0</v>
      </c>
      <c r="T331" s="148">
        <f>MAX(Oncho!AB338,Oncho!BA338)</f>
        <v>0</v>
      </c>
      <c r="U331" s="148">
        <f>MAX(Oncho!AC338,Oncho!BB338)</f>
        <v>0</v>
      </c>
      <c r="V331" s="148">
        <f>MAX(Oncho!AE338,Oncho!BD338)</f>
        <v>0</v>
      </c>
      <c r="W331" s="148">
        <f>MAX(Oncho!AF338,Oncho!BE338)</f>
        <v>0</v>
      </c>
      <c r="X331" s="148">
        <f>MAX(Oncho!AG338,Oncho!BF338)</f>
        <v>0</v>
      </c>
      <c r="Y331" s="148">
        <f>MAX(Oncho!AH338,Oncho!BG338)</f>
        <v>0</v>
      </c>
      <c r="Z331" s="148">
        <f>MAX(Oncho!AI338,Oncho!BH338)</f>
        <v>0</v>
      </c>
      <c r="AA331" s="148">
        <f>MAX(Oncho!AJ338,Oncho!BI338)</f>
        <v>0</v>
      </c>
      <c r="AB331" s="148">
        <f>MAX(COUNTIF(Oncho!AK338,"Yes"),COUNTIF(Oncho!BJ338,"Yes"))</f>
        <v>0</v>
      </c>
      <c r="AC331" s="55"/>
      <c r="AD331" s="148">
        <f>Schisto!P340</f>
        <v>0</v>
      </c>
      <c r="AE331" s="148">
        <f>Schisto!AI340</f>
        <v>0</v>
      </c>
      <c r="AF331" s="148">
        <f>Schisto!AJ340</f>
        <v>0</v>
      </c>
      <c r="AG331" s="148">
        <f>Schisto!AN340</f>
        <v>0</v>
      </c>
      <c r="AH331" s="148">
        <f>Schisto!AO340</f>
        <v>0</v>
      </c>
      <c r="AI331" s="148">
        <f>Schisto!AT340</f>
        <v>0</v>
      </c>
      <c r="AJ331" s="148">
        <f>Schisto!AU340</f>
        <v>0</v>
      </c>
      <c r="AK331" s="148">
        <f>Schisto!AV340</f>
        <v>0</v>
      </c>
      <c r="AL331" s="148">
        <f>Schisto!AW340</f>
        <v>0</v>
      </c>
      <c r="AM331" s="148">
        <f>COUNTIF(Schisto!AX340,"Yes")</f>
        <v>0</v>
      </c>
      <c r="AN331" s="55"/>
      <c r="AO331" s="148">
        <f>STH!P340</f>
        <v>0</v>
      </c>
      <c r="AP331" s="148">
        <f>MAX(STH!AK340,STH!BS340)</f>
        <v>0</v>
      </c>
      <c r="AQ331" s="148">
        <f>MAX(STH!AL340,STH!BT340)</f>
        <v>0</v>
      </c>
      <c r="AR331" s="148">
        <f>MAX(STH!AM340,STH!BU340)</f>
        <v>0</v>
      </c>
      <c r="AS331" s="148">
        <f>MAX(STH!AN340,STH!BV340)</f>
        <v>0</v>
      </c>
      <c r="AT331" s="148">
        <f>MAX(STH!AO340,STH!BW340)</f>
        <v>0</v>
      </c>
      <c r="AU331" s="148">
        <f>MAX(STH!AQ340,STH!BY340)</f>
        <v>0</v>
      </c>
      <c r="AV331" s="148">
        <f>MAX(STH!AR340,STH!BZ340)</f>
        <v>0</v>
      </c>
      <c r="AW331" s="148">
        <f>MAX(STH!AS340,STH!CA340)</f>
        <v>0</v>
      </c>
      <c r="AX331" s="148">
        <f>MAX(STH!AT340,STH!CB340)</f>
        <v>0</v>
      </c>
      <c r="AY331" s="148">
        <f>MAX(STH!AU340,STH!CC340)</f>
        <v>0</v>
      </c>
      <c r="AZ331" s="148">
        <f>MAX(STH!AV340,STH!CD340)</f>
        <v>0</v>
      </c>
      <c r="BA331" s="148">
        <f>MAX(STH!AW340,STH!CE340)</f>
        <v>0</v>
      </c>
      <c r="BB331" s="148">
        <f>MAX(STH!AX340,STH!CF340)</f>
        <v>0</v>
      </c>
      <c r="BC331" s="148">
        <f>MAX(STH!AY340,STH!CG340)</f>
        <v>0</v>
      </c>
      <c r="BD331" s="148">
        <f>MAX(STH!AZ340,STH!CH340)</f>
        <v>0</v>
      </c>
      <c r="BE331" s="148">
        <f>MAX(STH!BA340,STH!CI340)</f>
        <v>0</v>
      </c>
      <c r="BF331" s="148">
        <f>MAX(STH!BB340,STH!CJ340)</f>
        <v>0</v>
      </c>
      <c r="BG331" s="148">
        <f>MAX(COUNTIF(STH!BC340,"Yes"),COUNTIF(STH!CK340,"Yes"))</f>
        <v>0</v>
      </c>
      <c r="BH331" s="55"/>
      <c r="BI331" s="148">
        <f>Trachoma!Q343</f>
        <v>0</v>
      </c>
      <c r="BJ331" s="148">
        <f>Trachoma!AK343</f>
        <v>0</v>
      </c>
      <c r="BK331" s="148">
        <f>Trachoma!AL343</f>
        <v>0</v>
      </c>
      <c r="BL331" s="148">
        <f>Trachoma!AN343</f>
        <v>0</v>
      </c>
      <c r="BM331" s="148">
        <f>Trachoma!AO343</f>
        <v>0</v>
      </c>
      <c r="BN331" s="148">
        <f>Trachoma!AT343</f>
        <v>0</v>
      </c>
      <c r="BO331" s="148">
        <f>Trachoma!AU343</f>
        <v>0</v>
      </c>
      <c r="BP331" s="148">
        <f>Trachoma!AV343</f>
        <v>0</v>
      </c>
      <c r="BQ331" s="148">
        <f>Trachoma!AW343</f>
        <v>0</v>
      </c>
      <c r="BR331" s="148">
        <f>COUNTIF(Trachoma!AX343,"Yes")</f>
        <v>0</v>
      </c>
      <c r="BS331" s="55"/>
      <c r="BT331" s="148">
        <f t="shared" ref="BT331:BT394" si="64">MAX(F331,S331,AD331,AO331,BI331)</f>
        <v>0</v>
      </c>
      <c r="BU331" s="148">
        <f t="shared" ref="BU331:BU394" si="65">MAX(G331,T331,AE331,AP331,BJ331)</f>
        <v>0</v>
      </c>
      <c r="BV331" s="148">
        <f t="shared" ref="BV331:BV394" si="66">MAX(H331,U331,AF331,AQ331,BK331)</f>
        <v>0</v>
      </c>
      <c r="BW331" s="148">
        <f t="shared" ref="BW331:BW394" si="67">MAX(I331,V331,AG331,AU331,BL331)</f>
        <v>0</v>
      </c>
      <c r="BX331" s="148">
        <f t="shared" ref="BX331:BX394" si="68">MAX(J331,W331,AH331,AV331,BM331)</f>
        <v>0</v>
      </c>
      <c r="BY331" s="148">
        <f t="shared" si="60"/>
        <v>0</v>
      </c>
      <c r="BZ331" s="148">
        <f t="shared" si="61"/>
        <v>0</v>
      </c>
      <c r="CA331" s="148">
        <f t="shared" si="62"/>
        <v>0</v>
      </c>
      <c r="CB331" s="148">
        <f t="shared" si="63"/>
        <v>0</v>
      </c>
      <c r="CC331" s="148">
        <f t="shared" ref="CC331:CC394" si="69">MAX(Q331,AB331,AM331,BG331,BR331)</f>
        <v>0</v>
      </c>
    </row>
    <row r="332" spans="2:81" x14ac:dyDescent="0.25">
      <c r="B332" s="361">
        <f>Demography!B340</f>
        <v>0</v>
      </c>
      <c r="C332" s="361">
        <f>Demography!C340</f>
        <v>0</v>
      </c>
      <c r="D332" s="362">
        <f>Demography!D340</f>
        <v>0</v>
      </c>
      <c r="E332" s="337"/>
      <c r="F332" s="362">
        <f>LF!M339</f>
        <v>0</v>
      </c>
      <c r="G332" s="362">
        <f>LF!AE339</f>
        <v>0</v>
      </c>
      <c r="H332" s="362">
        <f>LF!AF339</f>
        <v>0</v>
      </c>
      <c r="I332" s="362">
        <f>LF!AH339</f>
        <v>0</v>
      </c>
      <c r="J332" s="362">
        <f>LF!AI339</f>
        <v>0</v>
      </c>
      <c r="K332" s="362">
        <f>LF!AK339</f>
        <v>0</v>
      </c>
      <c r="L332" s="362">
        <f>LF!AM339</f>
        <v>0</v>
      </c>
      <c r="M332" s="362">
        <f>LF!AN339</f>
        <v>0</v>
      </c>
      <c r="N332" s="362">
        <f>LF!AO339</f>
        <v>0</v>
      </c>
      <c r="O332" s="362">
        <f>LF!AP339</f>
        <v>0</v>
      </c>
      <c r="P332" s="362">
        <f>LF!AQ339</f>
        <v>0</v>
      </c>
      <c r="Q332" s="362">
        <f>COUNTIF(LF!AR339,"Yes")</f>
        <v>0</v>
      </c>
      <c r="R332" s="337"/>
      <c r="S332" s="362">
        <f>Oncho!K339</f>
        <v>0</v>
      </c>
      <c r="T332" s="362">
        <f>MAX(Oncho!AB339,Oncho!BA339)</f>
        <v>0</v>
      </c>
      <c r="U332" s="362">
        <f>MAX(Oncho!AC339,Oncho!BB339)</f>
        <v>0</v>
      </c>
      <c r="V332" s="362">
        <f>MAX(Oncho!AE339,Oncho!BD339)</f>
        <v>0</v>
      </c>
      <c r="W332" s="362">
        <f>MAX(Oncho!AF339,Oncho!BE339)</f>
        <v>0</v>
      </c>
      <c r="X332" s="362">
        <f>MAX(Oncho!AG339,Oncho!BF339)</f>
        <v>0</v>
      </c>
      <c r="Y332" s="362">
        <f>MAX(Oncho!AH339,Oncho!BG339)</f>
        <v>0</v>
      </c>
      <c r="Z332" s="362">
        <f>MAX(Oncho!AI339,Oncho!BH339)</f>
        <v>0</v>
      </c>
      <c r="AA332" s="362">
        <f>MAX(Oncho!AJ339,Oncho!BI339)</f>
        <v>0</v>
      </c>
      <c r="AB332" s="362">
        <f>MAX(COUNTIF(Oncho!AK339,"Yes"),COUNTIF(Oncho!BJ339,"Yes"))</f>
        <v>0</v>
      </c>
      <c r="AC332" s="337"/>
      <c r="AD332" s="362">
        <f>Schisto!P341</f>
        <v>0</v>
      </c>
      <c r="AE332" s="362">
        <f>Schisto!AI341</f>
        <v>0</v>
      </c>
      <c r="AF332" s="362">
        <f>Schisto!AJ341</f>
        <v>0</v>
      </c>
      <c r="AG332" s="362">
        <f>Schisto!AN341</f>
        <v>0</v>
      </c>
      <c r="AH332" s="362">
        <f>Schisto!AO341</f>
        <v>0</v>
      </c>
      <c r="AI332" s="362">
        <f>Schisto!AT341</f>
        <v>0</v>
      </c>
      <c r="AJ332" s="362">
        <f>Schisto!AU341</f>
        <v>0</v>
      </c>
      <c r="AK332" s="362">
        <f>Schisto!AV341</f>
        <v>0</v>
      </c>
      <c r="AL332" s="362">
        <f>Schisto!AW341</f>
        <v>0</v>
      </c>
      <c r="AM332" s="362">
        <f>COUNTIF(Schisto!AX341,"Yes")</f>
        <v>0</v>
      </c>
      <c r="AN332" s="337"/>
      <c r="AO332" s="362">
        <f>STH!P341</f>
        <v>0</v>
      </c>
      <c r="AP332" s="362">
        <f>MAX(STH!AK341,STH!BS341)</f>
        <v>0</v>
      </c>
      <c r="AQ332" s="362">
        <f>MAX(STH!AL341,STH!BT341)</f>
        <v>0</v>
      </c>
      <c r="AR332" s="362">
        <f>MAX(STH!AM341,STH!BU341)</f>
        <v>0</v>
      </c>
      <c r="AS332" s="362">
        <f>MAX(STH!AN341,STH!BV341)</f>
        <v>0</v>
      </c>
      <c r="AT332" s="362">
        <f>MAX(STH!AO341,STH!BW341)</f>
        <v>0</v>
      </c>
      <c r="AU332" s="362">
        <f>MAX(STH!AQ341,STH!BY341)</f>
        <v>0</v>
      </c>
      <c r="AV332" s="362">
        <f>MAX(STH!AR341,STH!BZ341)</f>
        <v>0</v>
      </c>
      <c r="AW332" s="362">
        <f>MAX(STH!AS341,STH!CA341)</f>
        <v>0</v>
      </c>
      <c r="AX332" s="362">
        <f>MAX(STH!AT341,STH!CB341)</f>
        <v>0</v>
      </c>
      <c r="AY332" s="362">
        <f>MAX(STH!AU341,STH!CC341)</f>
        <v>0</v>
      </c>
      <c r="AZ332" s="362">
        <f>MAX(STH!AV341,STH!CD341)</f>
        <v>0</v>
      </c>
      <c r="BA332" s="362">
        <f>MAX(STH!AW341,STH!CE341)</f>
        <v>0</v>
      </c>
      <c r="BB332" s="362">
        <f>MAX(STH!AX341,STH!CF341)</f>
        <v>0</v>
      </c>
      <c r="BC332" s="362">
        <f>MAX(STH!AY341,STH!CG341)</f>
        <v>0</v>
      </c>
      <c r="BD332" s="362">
        <f>MAX(STH!AZ341,STH!CH341)</f>
        <v>0</v>
      </c>
      <c r="BE332" s="362">
        <f>MAX(STH!BA341,STH!CI341)</f>
        <v>0</v>
      </c>
      <c r="BF332" s="362">
        <f>MAX(STH!BB341,STH!CJ341)</f>
        <v>0</v>
      </c>
      <c r="BG332" s="362">
        <f>MAX(COUNTIF(STH!BC341,"Yes"),COUNTIF(STH!CK341,"Yes"))</f>
        <v>0</v>
      </c>
      <c r="BH332" s="337"/>
      <c r="BI332" s="362">
        <f>Trachoma!Q344</f>
        <v>0</v>
      </c>
      <c r="BJ332" s="362">
        <f>Trachoma!AK344</f>
        <v>0</v>
      </c>
      <c r="BK332" s="362">
        <f>Trachoma!AL344</f>
        <v>0</v>
      </c>
      <c r="BL332" s="362">
        <f>Trachoma!AN344</f>
        <v>0</v>
      </c>
      <c r="BM332" s="362">
        <f>Trachoma!AO344</f>
        <v>0</v>
      </c>
      <c r="BN332" s="362">
        <f>Trachoma!AT344</f>
        <v>0</v>
      </c>
      <c r="BO332" s="362">
        <f>Trachoma!AU344</f>
        <v>0</v>
      </c>
      <c r="BP332" s="362">
        <f>Trachoma!AV344</f>
        <v>0</v>
      </c>
      <c r="BQ332" s="362">
        <f>Trachoma!AW344</f>
        <v>0</v>
      </c>
      <c r="BR332" s="362">
        <f>COUNTIF(Trachoma!AX344,"Yes")</f>
        <v>0</v>
      </c>
      <c r="BS332" s="337"/>
      <c r="BT332" s="362">
        <f t="shared" si="64"/>
        <v>0</v>
      </c>
      <c r="BU332" s="362">
        <f t="shared" si="65"/>
        <v>0</v>
      </c>
      <c r="BV332" s="362">
        <f t="shared" si="66"/>
        <v>0</v>
      </c>
      <c r="BW332" s="362">
        <f t="shared" si="67"/>
        <v>0</v>
      </c>
      <c r="BX332" s="362">
        <f t="shared" si="68"/>
        <v>0</v>
      </c>
      <c r="BY332" s="362">
        <f t="shared" ref="BY332:BY395" si="70">MAX(M332,X332,AI332,BC332,BN332)</f>
        <v>0</v>
      </c>
      <c r="BZ332" s="362">
        <f t="shared" ref="BZ332:BZ395" si="71">MAX(N332,Y332,AJ332,BD332,BO332)</f>
        <v>0</v>
      </c>
      <c r="CA332" s="362">
        <f t="shared" ref="CA332:CA395" si="72">MAX(O332,Z332,AK332,BE332,BP332)</f>
        <v>0</v>
      </c>
      <c r="CB332" s="362">
        <f t="shared" ref="CB332:CB395" si="73">MAX(P332,AA332,AL332,BF332,BQ332)</f>
        <v>0</v>
      </c>
      <c r="CC332" s="362">
        <f t="shared" si="69"/>
        <v>0</v>
      </c>
    </row>
    <row r="333" spans="2:81" x14ac:dyDescent="0.25">
      <c r="B333" s="147">
        <f>Demography!B341</f>
        <v>0</v>
      </c>
      <c r="C333" s="147">
        <f>Demography!C341</f>
        <v>0</v>
      </c>
      <c r="D333" s="148">
        <f>Demography!D341</f>
        <v>0</v>
      </c>
      <c r="E333" s="55"/>
      <c r="F333" s="148">
        <f>LF!M340</f>
        <v>0</v>
      </c>
      <c r="G333" s="148">
        <f>LF!AE340</f>
        <v>0</v>
      </c>
      <c r="H333" s="148">
        <f>LF!AF340</f>
        <v>0</v>
      </c>
      <c r="I333" s="148">
        <f>LF!AH340</f>
        <v>0</v>
      </c>
      <c r="J333" s="148">
        <f>LF!AI340</f>
        <v>0</v>
      </c>
      <c r="K333" s="148">
        <f>LF!AK340</f>
        <v>0</v>
      </c>
      <c r="L333" s="148">
        <f>LF!AM340</f>
        <v>0</v>
      </c>
      <c r="M333" s="148">
        <f>LF!AN340</f>
        <v>0</v>
      </c>
      <c r="N333" s="148">
        <f>LF!AO340</f>
        <v>0</v>
      </c>
      <c r="O333" s="148">
        <f>LF!AP340</f>
        <v>0</v>
      </c>
      <c r="P333" s="148">
        <f>LF!AQ340</f>
        <v>0</v>
      </c>
      <c r="Q333" s="148">
        <f>COUNTIF(LF!AR340,"Yes")</f>
        <v>0</v>
      </c>
      <c r="R333" s="55"/>
      <c r="S333" s="148">
        <f>Oncho!K340</f>
        <v>0</v>
      </c>
      <c r="T333" s="148">
        <f>MAX(Oncho!AB340,Oncho!BA340)</f>
        <v>0</v>
      </c>
      <c r="U333" s="148">
        <f>MAX(Oncho!AC340,Oncho!BB340)</f>
        <v>0</v>
      </c>
      <c r="V333" s="148">
        <f>MAX(Oncho!AE340,Oncho!BD340)</f>
        <v>0</v>
      </c>
      <c r="W333" s="148">
        <f>MAX(Oncho!AF340,Oncho!BE340)</f>
        <v>0</v>
      </c>
      <c r="X333" s="148">
        <f>MAX(Oncho!AG340,Oncho!BF340)</f>
        <v>0</v>
      </c>
      <c r="Y333" s="148">
        <f>MAX(Oncho!AH340,Oncho!BG340)</f>
        <v>0</v>
      </c>
      <c r="Z333" s="148">
        <f>MAX(Oncho!AI340,Oncho!BH340)</f>
        <v>0</v>
      </c>
      <c r="AA333" s="148">
        <f>MAX(Oncho!AJ340,Oncho!BI340)</f>
        <v>0</v>
      </c>
      <c r="AB333" s="148">
        <f>MAX(COUNTIF(Oncho!AK340,"Yes"),COUNTIF(Oncho!BJ340,"Yes"))</f>
        <v>0</v>
      </c>
      <c r="AC333" s="55"/>
      <c r="AD333" s="148">
        <f>Schisto!P342</f>
        <v>0</v>
      </c>
      <c r="AE333" s="148">
        <f>Schisto!AI342</f>
        <v>0</v>
      </c>
      <c r="AF333" s="148">
        <f>Schisto!AJ342</f>
        <v>0</v>
      </c>
      <c r="AG333" s="148">
        <f>Schisto!AN342</f>
        <v>0</v>
      </c>
      <c r="AH333" s="148">
        <f>Schisto!AO342</f>
        <v>0</v>
      </c>
      <c r="AI333" s="148">
        <f>Schisto!AT342</f>
        <v>0</v>
      </c>
      <c r="AJ333" s="148">
        <f>Schisto!AU342</f>
        <v>0</v>
      </c>
      <c r="AK333" s="148">
        <f>Schisto!AV342</f>
        <v>0</v>
      </c>
      <c r="AL333" s="148">
        <f>Schisto!AW342</f>
        <v>0</v>
      </c>
      <c r="AM333" s="148">
        <f>COUNTIF(Schisto!AX342,"Yes")</f>
        <v>0</v>
      </c>
      <c r="AN333" s="55"/>
      <c r="AO333" s="148">
        <f>STH!P342</f>
        <v>0</v>
      </c>
      <c r="AP333" s="148">
        <f>MAX(STH!AK342,STH!BS342)</f>
        <v>0</v>
      </c>
      <c r="AQ333" s="148">
        <f>MAX(STH!AL342,STH!BT342)</f>
        <v>0</v>
      </c>
      <c r="AR333" s="148">
        <f>MAX(STH!AM342,STH!BU342)</f>
        <v>0</v>
      </c>
      <c r="AS333" s="148">
        <f>MAX(STH!AN342,STH!BV342)</f>
        <v>0</v>
      </c>
      <c r="AT333" s="148">
        <f>MAX(STH!AO342,STH!BW342)</f>
        <v>0</v>
      </c>
      <c r="AU333" s="148">
        <f>MAX(STH!AQ342,STH!BY342)</f>
        <v>0</v>
      </c>
      <c r="AV333" s="148">
        <f>MAX(STH!AR342,STH!BZ342)</f>
        <v>0</v>
      </c>
      <c r="AW333" s="148">
        <f>MAX(STH!AS342,STH!CA342)</f>
        <v>0</v>
      </c>
      <c r="AX333" s="148">
        <f>MAX(STH!AT342,STH!CB342)</f>
        <v>0</v>
      </c>
      <c r="AY333" s="148">
        <f>MAX(STH!AU342,STH!CC342)</f>
        <v>0</v>
      </c>
      <c r="AZ333" s="148">
        <f>MAX(STH!AV342,STH!CD342)</f>
        <v>0</v>
      </c>
      <c r="BA333" s="148">
        <f>MAX(STH!AW342,STH!CE342)</f>
        <v>0</v>
      </c>
      <c r="BB333" s="148">
        <f>MAX(STH!AX342,STH!CF342)</f>
        <v>0</v>
      </c>
      <c r="BC333" s="148">
        <f>MAX(STH!AY342,STH!CG342)</f>
        <v>0</v>
      </c>
      <c r="BD333" s="148">
        <f>MAX(STH!AZ342,STH!CH342)</f>
        <v>0</v>
      </c>
      <c r="BE333" s="148">
        <f>MAX(STH!BA342,STH!CI342)</f>
        <v>0</v>
      </c>
      <c r="BF333" s="148">
        <f>MAX(STH!BB342,STH!CJ342)</f>
        <v>0</v>
      </c>
      <c r="BG333" s="148">
        <f>MAX(COUNTIF(STH!BC342,"Yes"),COUNTIF(STH!CK342,"Yes"))</f>
        <v>0</v>
      </c>
      <c r="BH333" s="55"/>
      <c r="BI333" s="148">
        <f>Trachoma!Q345</f>
        <v>0</v>
      </c>
      <c r="BJ333" s="148">
        <f>Trachoma!AK345</f>
        <v>0</v>
      </c>
      <c r="BK333" s="148">
        <f>Trachoma!AL345</f>
        <v>0</v>
      </c>
      <c r="BL333" s="148">
        <f>Trachoma!AN345</f>
        <v>0</v>
      </c>
      <c r="BM333" s="148">
        <f>Trachoma!AO345</f>
        <v>0</v>
      </c>
      <c r="BN333" s="148">
        <f>Trachoma!AT345</f>
        <v>0</v>
      </c>
      <c r="BO333" s="148">
        <f>Trachoma!AU345</f>
        <v>0</v>
      </c>
      <c r="BP333" s="148">
        <f>Trachoma!AV345</f>
        <v>0</v>
      </c>
      <c r="BQ333" s="148">
        <f>Trachoma!AW345</f>
        <v>0</v>
      </c>
      <c r="BR333" s="148">
        <f>COUNTIF(Trachoma!AX345,"Yes")</f>
        <v>0</v>
      </c>
      <c r="BS333" s="55"/>
      <c r="BT333" s="148">
        <f t="shared" si="64"/>
        <v>0</v>
      </c>
      <c r="BU333" s="148">
        <f t="shared" si="65"/>
        <v>0</v>
      </c>
      <c r="BV333" s="148">
        <f t="shared" si="66"/>
        <v>0</v>
      </c>
      <c r="BW333" s="148">
        <f t="shared" si="67"/>
        <v>0</v>
      </c>
      <c r="BX333" s="148">
        <f t="shared" si="68"/>
        <v>0</v>
      </c>
      <c r="BY333" s="148">
        <f t="shared" si="70"/>
        <v>0</v>
      </c>
      <c r="BZ333" s="148">
        <f t="shared" si="71"/>
        <v>0</v>
      </c>
      <c r="CA333" s="148">
        <f t="shared" si="72"/>
        <v>0</v>
      </c>
      <c r="CB333" s="148">
        <f t="shared" si="73"/>
        <v>0</v>
      </c>
      <c r="CC333" s="148">
        <f t="shared" si="69"/>
        <v>0</v>
      </c>
    </row>
    <row r="334" spans="2:81" x14ac:dyDescent="0.25">
      <c r="B334" s="361">
        <f>Demography!B342</f>
        <v>0</v>
      </c>
      <c r="C334" s="361">
        <f>Demography!C342</f>
        <v>0</v>
      </c>
      <c r="D334" s="362">
        <f>Demography!D342</f>
        <v>0</v>
      </c>
      <c r="E334" s="337"/>
      <c r="F334" s="362">
        <f>LF!M341</f>
        <v>0</v>
      </c>
      <c r="G334" s="362">
        <f>LF!AE341</f>
        <v>0</v>
      </c>
      <c r="H334" s="362">
        <f>LF!AF341</f>
        <v>0</v>
      </c>
      <c r="I334" s="362">
        <f>LF!AH341</f>
        <v>0</v>
      </c>
      <c r="J334" s="362">
        <f>LF!AI341</f>
        <v>0</v>
      </c>
      <c r="K334" s="362">
        <f>LF!AK341</f>
        <v>0</v>
      </c>
      <c r="L334" s="362">
        <f>LF!AM341</f>
        <v>0</v>
      </c>
      <c r="M334" s="362">
        <f>LF!AN341</f>
        <v>0</v>
      </c>
      <c r="N334" s="362">
        <f>LF!AO341</f>
        <v>0</v>
      </c>
      <c r="O334" s="362">
        <f>LF!AP341</f>
        <v>0</v>
      </c>
      <c r="P334" s="362">
        <f>LF!AQ341</f>
        <v>0</v>
      </c>
      <c r="Q334" s="362">
        <f>COUNTIF(LF!AR341,"Yes")</f>
        <v>0</v>
      </c>
      <c r="R334" s="337"/>
      <c r="S334" s="362">
        <f>Oncho!K341</f>
        <v>0</v>
      </c>
      <c r="T334" s="362">
        <f>MAX(Oncho!AB341,Oncho!BA341)</f>
        <v>0</v>
      </c>
      <c r="U334" s="362">
        <f>MAX(Oncho!AC341,Oncho!BB341)</f>
        <v>0</v>
      </c>
      <c r="V334" s="362">
        <f>MAX(Oncho!AE341,Oncho!BD341)</f>
        <v>0</v>
      </c>
      <c r="W334" s="362">
        <f>MAX(Oncho!AF341,Oncho!BE341)</f>
        <v>0</v>
      </c>
      <c r="X334" s="362">
        <f>MAX(Oncho!AG341,Oncho!BF341)</f>
        <v>0</v>
      </c>
      <c r="Y334" s="362">
        <f>MAX(Oncho!AH341,Oncho!BG341)</f>
        <v>0</v>
      </c>
      <c r="Z334" s="362">
        <f>MAX(Oncho!AI341,Oncho!BH341)</f>
        <v>0</v>
      </c>
      <c r="AA334" s="362">
        <f>MAX(Oncho!AJ341,Oncho!BI341)</f>
        <v>0</v>
      </c>
      <c r="AB334" s="362">
        <f>MAX(COUNTIF(Oncho!AK341,"Yes"),COUNTIF(Oncho!BJ341,"Yes"))</f>
        <v>0</v>
      </c>
      <c r="AC334" s="337"/>
      <c r="AD334" s="362">
        <f>Schisto!P343</f>
        <v>0</v>
      </c>
      <c r="AE334" s="362">
        <f>Schisto!AI343</f>
        <v>0</v>
      </c>
      <c r="AF334" s="362">
        <f>Schisto!AJ343</f>
        <v>0</v>
      </c>
      <c r="AG334" s="362">
        <f>Schisto!AN343</f>
        <v>0</v>
      </c>
      <c r="AH334" s="362">
        <f>Schisto!AO343</f>
        <v>0</v>
      </c>
      <c r="AI334" s="362">
        <f>Schisto!AT343</f>
        <v>0</v>
      </c>
      <c r="AJ334" s="362">
        <f>Schisto!AU343</f>
        <v>0</v>
      </c>
      <c r="AK334" s="362">
        <f>Schisto!AV343</f>
        <v>0</v>
      </c>
      <c r="AL334" s="362">
        <f>Schisto!AW343</f>
        <v>0</v>
      </c>
      <c r="AM334" s="362">
        <f>COUNTIF(Schisto!AX343,"Yes")</f>
        <v>0</v>
      </c>
      <c r="AN334" s="337"/>
      <c r="AO334" s="362">
        <f>STH!P343</f>
        <v>0</v>
      </c>
      <c r="AP334" s="362">
        <f>MAX(STH!AK343,STH!BS343)</f>
        <v>0</v>
      </c>
      <c r="AQ334" s="362">
        <f>MAX(STH!AL343,STH!BT343)</f>
        <v>0</v>
      </c>
      <c r="AR334" s="362">
        <f>MAX(STH!AM343,STH!BU343)</f>
        <v>0</v>
      </c>
      <c r="AS334" s="362">
        <f>MAX(STH!AN343,STH!BV343)</f>
        <v>0</v>
      </c>
      <c r="AT334" s="362">
        <f>MAX(STH!AO343,STH!BW343)</f>
        <v>0</v>
      </c>
      <c r="AU334" s="362">
        <f>MAX(STH!AQ343,STH!BY343)</f>
        <v>0</v>
      </c>
      <c r="AV334" s="362">
        <f>MAX(STH!AR343,STH!BZ343)</f>
        <v>0</v>
      </c>
      <c r="AW334" s="362">
        <f>MAX(STH!AS343,STH!CA343)</f>
        <v>0</v>
      </c>
      <c r="AX334" s="362">
        <f>MAX(STH!AT343,STH!CB343)</f>
        <v>0</v>
      </c>
      <c r="AY334" s="362">
        <f>MAX(STH!AU343,STH!CC343)</f>
        <v>0</v>
      </c>
      <c r="AZ334" s="362">
        <f>MAX(STH!AV343,STH!CD343)</f>
        <v>0</v>
      </c>
      <c r="BA334" s="362">
        <f>MAX(STH!AW343,STH!CE343)</f>
        <v>0</v>
      </c>
      <c r="BB334" s="362">
        <f>MAX(STH!AX343,STH!CF343)</f>
        <v>0</v>
      </c>
      <c r="BC334" s="362">
        <f>MAX(STH!AY343,STH!CG343)</f>
        <v>0</v>
      </c>
      <c r="BD334" s="362">
        <f>MAX(STH!AZ343,STH!CH343)</f>
        <v>0</v>
      </c>
      <c r="BE334" s="362">
        <f>MAX(STH!BA343,STH!CI343)</f>
        <v>0</v>
      </c>
      <c r="BF334" s="362">
        <f>MAX(STH!BB343,STH!CJ343)</f>
        <v>0</v>
      </c>
      <c r="BG334" s="362">
        <f>MAX(COUNTIF(STH!BC343,"Yes"),COUNTIF(STH!CK343,"Yes"))</f>
        <v>0</v>
      </c>
      <c r="BH334" s="337"/>
      <c r="BI334" s="362">
        <f>Trachoma!Q346</f>
        <v>0</v>
      </c>
      <c r="BJ334" s="362">
        <f>Trachoma!AK346</f>
        <v>0</v>
      </c>
      <c r="BK334" s="362">
        <f>Trachoma!AL346</f>
        <v>0</v>
      </c>
      <c r="BL334" s="362">
        <f>Trachoma!AN346</f>
        <v>0</v>
      </c>
      <c r="BM334" s="362">
        <f>Trachoma!AO346</f>
        <v>0</v>
      </c>
      <c r="BN334" s="362">
        <f>Trachoma!AT346</f>
        <v>0</v>
      </c>
      <c r="BO334" s="362">
        <f>Trachoma!AU346</f>
        <v>0</v>
      </c>
      <c r="BP334" s="362">
        <f>Trachoma!AV346</f>
        <v>0</v>
      </c>
      <c r="BQ334" s="362">
        <f>Trachoma!AW346</f>
        <v>0</v>
      </c>
      <c r="BR334" s="362">
        <f>COUNTIF(Trachoma!AX346,"Yes")</f>
        <v>0</v>
      </c>
      <c r="BS334" s="337"/>
      <c r="BT334" s="362">
        <f t="shared" si="64"/>
        <v>0</v>
      </c>
      <c r="BU334" s="362">
        <f t="shared" si="65"/>
        <v>0</v>
      </c>
      <c r="BV334" s="362">
        <f t="shared" si="66"/>
        <v>0</v>
      </c>
      <c r="BW334" s="362">
        <f t="shared" si="67"/>
        <v>0</v>
      </c>
      <c r="BX334" s="362">
        <f t="shared" si="68"/>
        <v>0</v>
      </c>
      <c r="BY334" s="362">
        <f t="shared" si="70"/>
        <v>0</v>
      </c>
      <c r="BZ334" s="362">
        <f t="shared" si="71"/>
        <v>0</v>
      </c>
      <c r="CA334" s="362">
        <f t="shared" si="72"/>
        <v>0</v>
      </c>
      <c r="CB334" s="362">
        <f t="shared" si="73"/>
        <v>0</v>
      </c>
      <c r="CC334" s="362">
        <f t="shared" si="69"/>
        <v>0</v>
      </c>
    </row>
    <row r="335" spans="2:81" x14ac:dyDescent="0.25">
      <c r="B335" s="147">
        <f>Demography!B343</f>
        <v>0</v>
      </c>
      <c r="C335" s="147">
        <f>Demography!C343</f>
        <v>0</v>
      </c>
      <c r="D335" s="148">
        <f>Demography!D343</f>
        <v>0</v>
      </c>
      <c r="E335" s="55"/>
      <c r="F335" s="148">
        <f>LF!M342</f>
        <v>0</v>
      </c>
      <c r="G335" s="148">
        <f>LF!AE342</f>
        <v>0</v>
      </c>
      <c r="H335" s="148">
        <f>LF!AF342</f>
        <v>0</v>
      </c>
      <c r="I335" s="148">
        <f>LF!AH342</f>
        <v>0</v>
      </c>
      <c r="J335" s="148">
        <f>LF!AI342</f>
        <v>0</v>
      </c>
      <c r="K335" s="148">
        <f>LF!AK342</f>
        <v>0</v>
      </c>
      <c r="L335" s="148">
        <f>LF!AM342</f>
        <v>0</v>
      </c>
      <c r="M335" s="148">
        <f>LF!AN342</f>
        <v>0</v>
      </c>
      <c r="N335" s="148">
        <f>LF!AO342</f>
        <v>0</v>
      </c>
      <c r="O335" s="148">
        <f>LF!AP342</f>
        <v>0</v>
      </c>
      <c r="P335" s="148">
        <f>LF!AQ342</f>
        <v>0</v>
      </c>
      <c r="Q335" s="148">
        <f>COUNTIF(LF!AR342,"Yes")</f>
        <v>0</v>
      </c>
      <c r="R335" s="55"/>
      <c r="S335" s="148">
        <f>Oncho!K342</f>
        <v>0</v>
      </c>
      <c r="T335" s="148">
        <f>MAX(Oncho!AB342,Oncho!BA342)</f>
        <v>0</v>
      </c>
      <c r="U335" s="148">
        <f>MAX(Oncho!AC342,Oncho!BB342)</f>
        <v>0</v>
      </c>
      <c r="V335" s="148">
        <f>MAX(Oncho!AE342,Oncho!BD342)</f>
        <v>0</v>
      </c>
      <c r="W335" s="148">
        <f>MAX(Oncho!AF342,Oncho!BE342)</f>
        <v>0</v>
      </c>
      <c r="X335" s="148">
        <f>MAX(Oncho!AG342,Oncho!BF342)</f>
        <v>0</v>
      </c>
      <c r="Y335" s="148">
        <f>MAX(Oncho!AH342,Oncho!BG342)</f>
        <v>0</v>
      </c>
      <c r="Z335" s="148">
        <f>MAX(Oncho!AI342,Oncho!BH342)</f>
        <v>0</v>
      </c>
      <c r="AA335" s="148">
        <f>MAX(Oncho!AJ342,Oncho!BI342)</f>
        <v>0</v>
      </c>
      <c r="AB335" s="148">
        <f>MAX(COUNTIF(Oncho!AK342,"Yes"),COUNTIF(Oncho!BJ342,"Yes"))</f>
        <v>0</v>
      </c>
      <c r="AC335" s="55"/>
      <c r="AD335" s="148">
        <f>Schisto!P344</f>
        <v>0</v>
      </c>
      <c r="AE335" s="148">
        <f>Schisto!AI344</f>
        <v>0</v>
      </c>
      <c r="AF335" s="148">
        <f>Schisto!AJ344</f>
        <v>0</v>
      </c>
      <c r="AG335" s="148">
        <f>Schisto!AN344</f>
        <v>0</v>
      </c>
      <c r="AH335" s="148">
        <f>Schisto!AO344</f>
        <v>0</v>
      </c>
      <c r="AI335" s="148">
        <f>Schisto!AT344</f>
        <v>0</v>
      </c>
      <c r="AJ335" s="148">
        <f>Schisto!AU344</f>
        <v>0</v>
      </c>
      <c r="AK335" s="148">
        <f>Schisto!AV344</f>
        <v>0</v>
      </c>
      <c r="AL335" s="148">
        <f>Schisto!AW344</f>
        <v>0</v>
      </c>
      <c r="AM335" s="148">
        <f>COUNTIF(Schisto!AX344,"Yes")</f>
        <v>0</v>
      </c>
      <c r="AN335" s="55"/>
      <c r="AO335" s="148">
        <f>STH!P344</f>
        <v>0</v>
      </c>
      <c r="AP335" s="148">
        <f>MAX(STH!AK344,STH!BS344)</f>
        <v>0</v>
      </c>
      <c r="AQ335" s="148">
        <f>MAX(STH!AL344,STH!BT344)</f>
        <v>0</v>
      </c>
      <c r="AR335" s="148">
        <f>MAX(STH!AM344,STH!BU344)</f>
        <v>0</v>
      </c>
      <c r="AS335" s="148">
        <f>MAX(STH!AN344,STH!BV344)</f>
        <v>0</v>
      </c>
      <c r="AT335" s="148">
        <f>MAX(STH!AO344,STH!BW344)</f>
        <v>0</v>
      </c>
      <c r="AU335" s="148">
        <f>MAX(STH!AQ344,STH!BY344)</f>
        <v>0</v>
      </c>
      <c r="AV335" s="148">
        <f>MAX(STH!AR344,STH!BZ344)</f>
        <v>0</v>
      </c>
      <c r="AW335" s="148">
        <f>MAX(STH!AS344,STH!CA344)</f>
        <v>0</v>
      </c>
      <c r="AX335" s="148">
        <f>MAX(STH!AT344,STH!CB344)</f>
        <v>0</v>
      </c>
      <c r="AY335" s="148">
        <f>MAX(STH!AU344,STH!CC344)</f>
        <v>0</v>
      </c>
      <c r="AZ335" s="148">
        <f>MAX(STH!AV344,STH!CD344)</f>
        <v>0</v>
      </c>
      <c r="BA335" s="148">
        <f>MAX(STH!AW344,STH!CE344)</f>
        <v>0</v>
      </c>
      <c r="BB335" s="148">
        <f>MAX(STH!AX344,STH!CF344)</f>
        <v>0</v>
      </c>
      <c r="BC335" s="148">
        <f>MAX(STH!AY344,STH!CG344)</f>
        <v>0</v>
      </c>
      <c r="BD335" s="148">
        <f>MAX(STH!AZ344,STH!CH344)</f>
        <v>0</v>
      </c>
      <c r="BE335" s="148">
        <f>MAX(STH!BA344,STH!CI344)</f>
        <v>0</v>
      </c>
      <c r="BF335" s="148">
        <f>MAX(STH!BB344,STH!CJ344)</f>
        <v>0</v>
      </c>
      <c r="BG335" s="148">
        <f>MAX(COUNTIF(STH!BC344,"Yes"),COUNTIF(STH!CK344,"Yes"))</f>
        <v>0</v>
      </c>
      <c r="BH335" s="55"/>
      <c r="BI335" s="148">
        <f>Trachoma!Q347</f>
        <v>0</v>
      </c>
      <c r="BJ335" s="148">
        <f>Trachoma!AK347</f>
        <v>0</v>
      </c>
      <c r="BK335" s="148">
        <f>Trachoma!AL347</f>
        <v>0</v>
      </c>
      <c r="BL335" s="148">
        <f>Trachoma!AN347</f>
        <v>0</v>
      </c>
      <c r="BM335" s="148">
        <f>Trachoma!AO347</f>
        <v>0</v>
      </c>
      <c r="BN335" s="148">
        <f>Trachoma!AT347</f>
        <v>0</v>
      </c>
      <c r="BO335" s="148">
        <f>Trachoma!AU347</f>
        <v>0</v>
      </c>
      <c r="BP335" s="148">
        <f>Trachoma!AV347</f>
        <v>0</v>
      </c>
      <c r="BQ335" s="148">
        <f>Trachoma!AW347</f>
        <v>0</v>
      </c>
      <c r="BR335" s="148">
        <f>COUNTIF(Trachoma!AX347,"Yes")</f>
        <v>0</v>
      </c>
      <c r="BS335" s="55"/>
      <c r="BT335" s="148">
        <f t="shared" si="64"/>
        <v>0</v>
      </c>
      <c r="BU335" s="148">
        <f t="shared" si="65"/>
        <v>0</v>
      </c>
      <c r="BV335" s="148">
        <f t="shared" si="66"/>
        <v>0</v>
      </c>
      <c r="BW335" s="148">
        <f t="shared" si="67"/>
        <v>0</v>
      </c>
      <c r="BX335" s="148">
        <f t="shared" si="68"/>
        <v>0</v>
      </c>
      <c r="BY335" s="148">
        <f t="shared" si="70"/>
        <v>0</v>
      </c>
      <c r="BZ335" s="148">
        <f t="shared" si="71"/>
        <v>0</v>
      </c>
      <c r="CA335" s="148">
        <f t="shared" si="72"/>
        <v>0</v>
      </c>
      <c r="CB335" s="148">
        <f t="shared" si="73"/>
        <v>0</v>
      </c>
      <c r="CC335" s="148">
        <f t="shared" si="69"/>
        <v>0</v>
      </c>
    </row>
    <row r="336" spans="2:81" x14ac:dyDescent="0.25">
      <c r="B336" s="361">
        <f>Demography!B344</f>
        <v>0</v>
      </c>
      <c r="C336" s="361">
        <f>Demography!C344</f>
        <v>0</v>
      </c>
      <c r="D336" s="362">
        <f>Demography!D344</f>
        <v>0</v>
      </c>
      <c r="E336" s="337"/>
      <c r="F336" s="362">
        <f>LF!M343</f>
        <v>0</v>
      </c>
      <c r="G336" s="362">
        <f>LF!AE343</f>
        <v>0</v>
      </c>
      <c r="H336" s="362">
        <f>LF!AF343</f>
        <v>0</v>
      </c>
      <c r="I336" s="362">
        <f>LF!AH343</f>
        <v>0</v>
      </c>
      <c r="J336" s="362">
        <f>LF!AI343</f>
        <v>0</v>
      </c>
      <c r="K336" s="362">
        <f>LF!AK343</f>
        <v>0</v>
      </c>
      <c r="L336" s="362">
        <f>LF!AM343</f>
        <v>0</v>
      </c>
      <c r="M336" s="362">
        <f>LF!AN343</f>
        <v>0</v>
      </c>
      <c r="N336" s="362">
        <f>LF!AO343</f>
        <v>0</v>
      </c>
      <c r="O336" s="362">
        <f>LF!AP343</f>
        <v>0</v>
      </c>
      <c r="P336" s="362">
        <f>LF!AQ343</f>
        <v>0</v>
      </c>
      <c r="Q336" s="362">
        <f>COUNTIF(LF!AR343,"Yes")</f>
        <v>0</v>
      </c>
      <c r="R336" s="337"/>
      <c r="S336" s="362">
        <f>Oncho!K343</f>
        <v>0</v>
      </c>
      <c r="T336" s="362">
        <f>MAX(Oncho!AB343,Oncho!BA343)</f>
        <v>0</v>
      </c>
      <c r="U336" s="362">
        <f>MAX(Oncho!AC343,Oncho!BB343)</f>
        <v>0</v>
      </c>
      <c r="V336" s="362">
        <f>MAX(Oncho!AE343,Oncho!BD343)</f>
        <v>0</v>
      </c>
      <c r="W336" s="362">
        <f>MAX(Oncho!AF343,Oncho!BE343)</f>
        <v>0</v>
      </c>
      <c r="X336" s="362">
        <f>MAX(Oncho!AG343,Oncho!BF343)</f>
        <v>0</v>
      </c>
      <c r="Y336" s="362">
        <f>MAX(Oncho!AH343,Oncho!BG343)</f>
        <v>0</v>
      </c>
      <c r="Z336" s="362">
        <f>MAX(Oncho!AI343,Oncho!BH343)</f>
        <v>0</v>
      </c>
      <c r="AA336" s="362">
        <f>MAX(Oncho!AJ343,Oncho!BI343)</f>
        <v>0</v>
      </c>
      <c r="AB336" s="362">
        <f>MAX(COUNTIF(Oncho!AK343,"Yes"),COUNTIF(Oncho!BJ343,"Yes"))</f>
        <v>0</v>
      </c>
      <c r="AC336" s="337"/>
      <c r="AD336" s="362">
        <f>Schisto!P345</f>
        <v>0</v>
      </c>
      <c r="AE336" s="362">
        <f>Schisto!AI345</f>
        <v>0</v>
      </c>
      <c r="AF336" s="362">
        <f>Schisto!AJ345</f>
        <v>0</v>
      </c>
      <c r="AG336" s="362">
        <f>Schisto!AN345</f>
        <v>0</v>
      </c>
      <c r="AH336" s="362">
        <f>Schisto!AO345</f>
        <v>0</v>
      </c>
      <c r="AI336" s="362">
        <f>Schisto!AT345</f>
        <v>0</v>
      </c>
      <c r="AJ336" s="362">
        <f>Schisto!AU345</f>
        <v>0</v>
      </c>
      <c r="AK336" s="362">
        <f>Schisto!AV345</f>
        <v>0</v>
      </c>
      <c r="AL336" s="362">
        <f>Schisto!AW345</f>
        <v>0</v>
      </c>
      <c r="AM336" s="362">
        <f>COUNTIF(Schisto!AX345,"Yes")</f>
        <v>0</v>
      </c>
      <c r="AN336" s="337"/>
      <c r="AO336" s="362">
        <f>STH!P345</f>
        <v>0</v>
      </c>
      <c r="AP336" s="362">
        <f>MAX(STH!AK345,STH!BS345)</f>
        <v>0</v>
      </c>
      <c r="AQ336" s="362">
        <f>MAX(STH!AL345,STH!BT345)</f>
        <v>0</v>
      </c>
      <c r="AR336" s="362">
        <f>MAX(STH!AM345,STH!BU345)</f>
        <v>0</v>
      </c>
      <c r="AS336" s="362">
        <f>MAX(STH!AN345,STH!BV345)</f>
        <v>0</v>
      </c>
      <c r="AT336" s="362">
        <f>MAX(STH!AO345,STH!BW345)</f>
        <v>0</v>
      </c>
      <c r="AU336" s="362">
        <f>MAX(STH!AQ345,STH!BY345)</f>
        <v>0</v>
      </c>
      <c r="AV336" s="362">
        <f>MAX(STH!AR345,STH!BZ345)</f>
        <v>0</v>
      </c>
      <c r="AW336" s="362">
        <f>MAX(STH!AS345,STH!CA345)</f>
        <v>0</v>
      </c>
      <c r="AX336" s="362">
        <f>MAX(STH!AT345,STH!CB345)</f>
        <v>0</v>
      </c>
      <c r="AY336" s="362">
        <f>MAX(STH!AU345,STH!CC345)</f>
        <v>0</v>
      </c>
      <c r="AZ336" s="362">
        <f>MAX(STH!AV345,STH!CD345)</f>
        <v>0</v>
      </c>
      <c r="BA336" s="362">
        <f>MAX(STH!AW345,STH!CE345)</f>
        <v>0</v>
      </c>
      <c r="BB336" s="362">
        <f>MAX(STH!AX345,STH!CF345)</f>
        <v>0</v>
      </c>
      <c r="BC336" s="362">
        <f>MAX(STH!AY345,STH!CG345)</f>
        <v>0</v>
      </c>
      <c r="BD336" s="362">
        <f>MAX(STH!AZ345,STH!CH345)</f>
        <v>0</v>
      </c>
      <c r="BE336" s="362">
        <f>MAX(STH!BA345,STH!CI345)</f>
        <v>0</v>
      </c>
      <c r="BF336" s="362">
        <f>MAX(STH!BB345,STH!CJ345)</f>
        <v>0</v>
      </c>
      <c r="BG336" s="362">
        <f>MAX(COUNTIF(STH!BC345,"Yes"),COUNTIF(STH!CK345,"Yes"))</f>
        <v>0</v>
      </c>
      <c r="BH336" s="337"/>
      <c r="BI336" s="362">
        <f>Trachoma!Q348</f>
        <v>0</v>
      </c>
      <c r="BJ336" s="362">
        <f>Trachoma!AK348</f>
        <v>0</v>
      </c>
      <c r="BK336" s="362">
        <f>Trachoma!AL348</f>
        <v>0</v>
      </c>
      <c r="BL336" s="362">
        <f>Trachoma!AN348</f>
        <v>0</v>
      </c>
      <c r="BM336" s="362">
        <f>Trachoma!AO348</f>
        <v>0</v>
      </c>
      <c r="BN336" s="362">
        <f>Trachoma!AT348</f>
        <v>0</v>
      </c>
      <c r="BO336" s="362">
        <f>Trachoma!AU348</f>
        <v>0</v>
      </c>
      <c r="BP336" s="362">
        <f>Trachoma!AV348</f>
        <v>0</v>
      </c>
      <c r="BQ336" s="362">
        <f>Trachoma!AW348</f>
        <v>0</v>
      </c>
      <c r="BR336" s="362">
        <f>COUNTIF(Trachoma!AX348,"Yes")</f>
        <v>0</v>
      </c>
      <c r="BS336" s="337"/>
      <c r="BT336" s="362">
        <f t="shared" si="64"/>
        <v>0</v>
      </c>
      <c r="BU336" s="362">
        <f t="shared" si="65"/>
        <v>0</v>
      </c>
      <c r="BV336" s="362">
        <f t="shared" si="66"/>
        <v>0</v>
      </c>
      <c r="BW336" s="362">
        <f t="shared" si="67"/>
        <v>0</v>
      </c>
      <c r="BX336" s="362">
        <f t="shared" si="68"/>
        <v>0</v>
      </c>
      <c r="BY336" s="362">
        <f t="shared" si="70"/>
        <v>0</v>
      </c>
      <c r="BZ336" s="362">
        <f t="shared" si="71"/>
        <v>0</v>
      </c>
      <c r="CA336" s="362">
        <f t="shared" si="72"/>
        <v>0</v>
      </c>
      <c r="CB336" s="362">
        <f t="shared" si="73"/>
        <v>0</v>
      </c>
      <c r="CC336" s="362">
        <f t="shared" si="69"/>
        <v>0</v>
      </c>
    </row>
    <row r="337" spans="2:81" x14ac:dyDescent="0.25">
      <c r="B337" s="147">
        <f>Demography!B345</f>
        <v>0</v>
      </c>
      <c r="C337" s="147">
        <f>Demography!C345</f>
        <v>0</v>
      </c>
      <c r="D337" s="148">
        <f>Demography!D345</f>
        <v>0</v>
      </c>
      <c r="E337" s="55"/>
      <c r="F337" s="148">
        <f>LF!M344</f>
        <v>0</v>
      </c>
      <c r="G337" s="148">
        <f>LF!AE344</f>
        <v>0</v>
      </c>
      <c r="H337" s="148">
        <f>LF!AF344</f>
        <v>0</v>
      </c>
      <c r="I337" s="148">
        <f>LF!AH344</f>
        <v>0</v>
      </c>
      <c r="J337" s="148">
        <f>LF!AI344</f>
        <v>0</v>
      </c>
      <c r="K337" s="148">
        <f>LF!AK344</f>
        <v>0</v>
      </c>
      <c r="L337" s="148">
        <f>LF!AM344</f>
        <v>0</v>
      </c>
      <c r="M337" s="148">
        <f>LF!AN344</f>
        <v>0</v>
      </c>
      <c r="N337" s="148">
        <f>LF!AO344</f>
        <v>0</v>
      </c>
      <c r="O337" s="148">
        <f>LF!AP344</f>
        <v>0</v>
      </c>
      <c r="P337" s="148">
        <f>LF!AQ344</f>
        <v>0</v>
      </c>
      <c r="Q337" s="148">
        <f>COUNTIF(LF!AR344,"Yes")</f>
        <v>0</v>
      </c>
      <c r="R337" s="55"/>
      <c r="S337" s="148">
        <f>Oncho!K344</f>
        <v>0</v>
      </c>
      <c r="T337" s="148">
        <f>MAX(Oncho!AB344,Oncho!BA344)</f>
        <v>0</v>
      </c>
      <c r="U337" s="148">
        <f>MAX(Oncho!AC344,Oncho!BB344)</f>
        <v>0</v>
      </c>
      <c r="V337" s="148">
        <f>MAX(Oncho!AE344,Oncho!BD344)</f>
        <v>0</v>
      </c>
      <c r="W337" s="148">
        <f>MAX(Oncho!AF344,Oncho!BE344)</f>
        <v>0</v>
      </c>
      <c r="X337" s="148">
        <f>MAX(Oncho!AG344,Oncho!BF344)</f>
        <v>0</v>
      </c>
      <c r="Y337" s="148">
        <f>MAX(Oncho!AH344,Oncho!BG344)</f>
        <v>0</v>
      </c>
      <c r="Z337" s="148">
        <f>MAX(Oncho!AI344,Oncho!BH344)</f>
        <v>0</v>
      </c>
      <c r="AA337" s="148">
        <f>MAX(Oncho!AJ344,Oncho!BI344)</f>
        <v>0</v>
      </c>
      <c r="AB337" s="148">
        <f>MAX(COUNTIF(Oncho!AK344,"Yes"),COUNTIF(Oncho!BJ344,"Yes"))</f>
        <v>0</v>
      </c>
      <c r="AC337" s="55"/>
      <c r="AD337" s="148">
        <f>Schisto!P346</f>
        <v>0</v>
      </c>
      <c r="AE337" s="148">
        <f>Schisto!AI346</f>
        <v>0</v>
      </c>
      <c r="AF337" s="148">
        <f>Schisto!AJ346</f>
        <v>0</v>
      </c>
      <c r="AG337" s="148">
        <f>Schisto!AN346</f>
        <v>0</v>
      </c>
      <c r="AH337" s="148">
        <f>Schisto!AO346</f>
        <v>0</v>
      </c>
      <c r="AI337" s="148">
        <f>Schisto!AT346</f>
        <v>0</v>
      </c>
      <c r="AJ337" s="148">
        <f>Schisto!AU346</f>
        <v>0</v>
      </c>
      <c r="AK337" s="148">
        <f>Schisto!AV346</f>
        <v>0</v>
      </c>
      <c r="AL337" s="148">
        <f>Schisto!AW346</f>
        <v>0</v>
      </c>
      <c r="AM337" s="148">
        <f>COUNTIF(Schisto!AX346,"Yes")</f>
        <v>0</v>
      </c>
      <c r="AN337" s="55"/>
      <c r="AO337" s="148">
        <f>STH!P346</f>
        <v>0</v>
      </c>
      <c r="AP337" s="148">
        <f>MAX(STH!AK346,STH!BS346)</f>
        <v>0</v>
      </c>
      <c r="AQ337" s="148">
        <f>MAX(STH!AL346,STH!BT346)</f>
        <v>0</v>
      </c>
      <c r="AR337" s="148">
        <f>MAX(STH!AM346,STH!BU346)</f>
        <v>0</v>
      </c>
      <c r="AS337" s="148">
        <f>MAX(STH!AN346,STH!BV346)</f>
        <v>0</v>
      </c>
      <c r="AT337" s="148">
        <f>MAX(STH!AO346,STH!BW346)</f>
        <v>0</v>
      </c>
      <c r="AU337" s="148">
        <f>MAX(STH!AQ346,STH!BY346)</f>
        <v>0</v>
      </c>
      <c r="AV337" s="148">
        <f>MAX(STH!AR346,STH!BZ346)</f>
        <v>0</v>
      </c>
      <c r="AW337" s="148">
        <f>MAX(STH!AS346,STH!CA346)</f>
        <v>0</v>
      </c>
      <c r="AX337" s="148">
        <f>MAX(STH!AT346,STH!CB346)</f>
        <v>0</v>
      </c>
      <c r="AY337" s="148">
        <f>MAX(STH!AU346,STH!CC346)</f>
        <v>0</v>
      </c>
      <c r="AZ337" s="148">
        <f>MAX(STH!AV346,STH!CD346)</f>
        <v>0</v>
      </c>
      <c r="BA337" s="148">
        <f>MAX(STH!AW346,STH!CE346)</f>
        <v>0</v>
      </c>
      <c r="BB337" s="148">
        <f>MAX(STH!AX346,STH!CF346)</f>
        <v>0</v>
      </c>
      <c r="BC337" s="148">
        <f>MAX(STH!AY346,STH!CG346)</f>
        <v>0</v>
      </c>
      <c r="BD337" s="148">
        <f>MAX(STH!AZ346,STH!CH346)</f>
        <v>0</v>
      </c>
      <c r="BE337" s="148">
        <f>MAX(STH!BA346,STH!CI346)</f>
        <v>0</v>
      </c>
      <c r="BF337" s="148">
        <f>MAX(STH!BB346,STH!CJ346)</f>
        <v>0</v>
      </c>
      <c r="BG337" s="148">
        <f>MAX(COUNTIF(STH!BC346,"Yes"),COUNTIF(STH!CK346,"Yes"))</f>
        <v>0</v>
      </c>
      <c r="BH337" s="55"/>
      <c r="BI337" s="148">
        <f>Trachoma!Q349</f>
        <v>0</v>
      </c>
      <c r="BJ337" s="148">
        <f>Trachoma!AK349</f>
        <v>0</v>
      </c>
      <c r="BK337" s="148">
        <f>Trachoma!AL349</f>
        <v>0</v>
      </c>
      <c r="BL337" s="148">
        <f>Trachoma!AN349</f>
        <v>0</v>
      </c>
      <c r="BM337" s="148">
        <f>Trachoma!AO349</f>
        <v>0</v>
      </c>
      <c r="BN337" s="148">
        <f>Trachoma!AT349</f>
        <v>0</v>
      </c>
      <c r="BO337" s="148">
        <f>Trachoma!AU349</f>
        <v>0</v>
      </c>
      <c r="BP337" s="148">
        <f>Trachoma!AV349</f>
        <v>0</v>
      </c>
      <c r="BQ337" s="148">
        <f>Trachoma!AW349</f>
        <v>0</v>
      </c>
      <c r="BR337" s="148">
        <f>COUNTIF(Trachoma!AX349,"Yes")</f>
        <v>0</v>
      </c>
      <c r="BS337" s="55"/>
      <c r="BT337" s="148">
        <f t="shared" si="64"/>
        <v>0</v>
      </c>
      <c r="BU337" s="148">
        <f t="shared" si="65"/>
        <v>0</v>
      </c>
      <c r="BV337" s="148">
        <f t="shared" si="66"/>
        <v>0</v>
      </c>
      <c r="BW337" s="148">
        <f t="shared" si="67"/>
        <v>0</v>
      </c>
      <c r="BX337" s="148">
        <f t="shared" si="68"/>
        <v>0</v>
      </c>
      <c r="BY337" s="148">
        <f t="shared" si="70"/>
        <v>0</v>
      </c>
      <c r="BZ337" s="148">
        <f t="shared" si="71"/>
        <v>0</v>
      </c>
      <c r="CA337" s="148">
        <f t="shared" si="72"/>
        <v>0</v>
      </c>
      <c r="CB337" s="148">
        <f t="shared" si="73"/>
        <v>0</v>
      </c>
      <c r="CC337" s="148">
        <f t="shared" si="69"/>
        <v>0</v>
      </c>
    </row>
    <row r="338" spans="2:81" x14ac:dyDescent="0.25">
      <c r="B338" s="361">
        <f>Demography!B346</f>
        <v>0</v>
      </c>
      <c r="C338" s="361">
        <f>Demography!C346</f>
        <v>0</v>
      </c>
      <c r="D338" s="362">
        <f>Demography!D346</f>
        <v>0</v>
      </c>
      <c r="E338" s="337"/>
      <c r="F338" s="362">
        <f>LF!M345</f>
        <v>0</v>
      </c>
      <c r="G338" s="362">
        <f>LF!AE345</f>
        <v>0</v>
      </c>
      <c r="H338" s="362">
        <f>LF!AF345</f>
        <v>0</v>
      </c>
      <c r="I338" s="362">
        <f>LF!AH345</f>
        <v>0</v>
      </c>
      <c r="J338" s="362">
        <f>LF!AI345</f>
        <v>0</v>
      </c>
      <c r="K338" s="362">
        <f>LF!AK345</f>
        <v>0</v>
      </c>
      <c r="L338" s="362">
        <f>LF!AM345</f>
        <v>0</v>
      </c>
      <c r="M338" s="362">
        <f>LF!AN345</f>
        <v>0</v>
      </c>
      <c r="N338" s="362">
        <f>LF!AO345</f>
        <v>0</v>
      </c>
      <c r="O338" s="362">
        <f>LF!AP345</f>
        <v>0</v>
      </c>
      <c r="P338" s="362">
        <f>LF!AQ345</f>
        <v>0</v>
      </c>
      <c r="Q338" s="362">
        <f>COUNTIF(LF!AR345,"Yes")</f>
        <v>0</v>
      </c>
      <c r="R338" s="337"/>
      <c r="S338" s="362">
        <f>Oncho!K345</f>
        <v>0</v>
      </c>
      <c r="T338" s="362">
        <f>MAX(Oncho!AB345,Oncho!BA345)</f>
        <v>0</v>
      </c>
      <c r="U338" s="362">
        <f>MAX(Oncho!AC345,Oncho!BB345)</f>
        <v>0</v>
      </c>
      <c r="V338" s="362">
        <f>MAX(Oncho!AE345,Oncho!BD345)</f>
        <v>0</v>
      </c>
      <c r="W338" s="362">
        <f>MAX(Oncho!AF345,Oncho!BE345)</f>
        <v>0</v>
      </c>
      <c r="X338" s="362">
        <f>MAX(Oncho!AG345,Oncho!BF345)</f>
        <v>0</v>
      </c>
      <c r="Y338" s="362">
        <f>MAX(Oncho!AH345,Oncho!BG345)</f>
        <v>0</v>
      </c>
      <c r="Z338" s="362">
        <f>MAX(Oncho!AI345,Oncho!BH345)</f>
        <v>0</v>
      </c>
      <c r="AA338" s="362">
        <f>MAX(Oncho!AJ345,Oncho!BI345)</f>
        <v>0</v>
      </c>
      <c r="AB338" s="362">
        <f>MAX(COUNTIF(Oncho!AK345,"Yes"),COUNTIF(Oncho!BJ345,"Yes"))</f>
        <v>0</v>
      </c>
      <c r="AC338" s="337"/>
      <c r="AD338" s="362">
        <f>Schisto!P347</f>
        <v>0</v>
      </c>
      <c r="AE338" s="362">
        <f>Schisto!AI347</f>
        <v>0</v>
      </c>
      <c r="AF338" s="362">
        <f>Schisto!AJ347</f>
        <v>0</v>
      </c>
      <c r="AG338" s="362">
        <f>Schisto!AN347</f>
        <v>0</v>
      </c>
      <c r="AH338" s="362">
        <f>Schisto!AO347</f>
        <v>0</v>
      </c>
      <c r="AI338" s="362">
        <f>Schisto!AT347</f>
        <v>0</v>
      </c>
      <c r="AJ338" s="362">
        <f>Schisto!AU347</f>
        <v>0</v>
      </c>
      <c r="AK338" s="362">
        <f>Schisto!AV347</f>
        <v>0</v>
      </c>
      <c r="AL338" s="362">
        <f>Schisto!AW347</f>
        <v>0</v>
      </c>
      <c r="AM338" s="362">
        <f>COUNTIF(Schisto!AX347,"Yes")</f>
        <v>0</v>
      </c>
      <c r="AN338" s="337"/>
      <c r="AO338" s="362">
        <f>STH!P347</f>
        <v>0</v>
      </c>
      <c r="AP338" s="362">
        <f>MAX(STH!AK347,STH!BS347)</f>
        <v>0</v>
      </c>
      <c r="AQ338" s="362">
        <f>MAX(STH!AL347,STH!BT347)</f>
        <v>0</v>
      </c>
      <c r="AR338" s="362">
        <f>MAX(STH!AM347,STH!BU347)</f>
        <v>0</v>
      </c>
      <c r="AS338" s="362">
        <f>MAX(STH!AN347,STH!BV347)</f>
        <v>0</v>
      </c>
      <c r="AT338" s="362">
        <f>MAX(STH!AO347,STH!BW347)</f>
        <v>0</v>
      </c>
      <c r="AU338" s="362">
        <f>MAX(STH!AQ347,STH!BY347)</f>
        <v>0</v>
      </c>
      <c r="AV338" s="362">
        <f>MAX(STH!AR347,STH!BZ347)</f>
        <v>0</v>
      </c>
      <c r="AW338" s="362">
        <f>MAX(STH!AS347,STH!CA347)</f>
        <v>0</v>
      </c>
      <c r="AX338" s="362">
        <f>MAX(STH!AT347,STH!CB347)</f>
        <v>0</v>
      </c>
      <c r="AY338" s="362">
        <f>MAX(STH!AU347,STH!CC347)</f>
        <v>0</v>
      </c>
      <c r="AZ338" s="362">
        <f>MAX(STH!AV347,STH!CD347)</f>
        <v>0</v>
      </c>
      <c r="BA338" s="362">
        <f>MAX(STH!AW347,STH!CE347)</f>
        <v>0</v>
      </c>
      <c r="BB338" s="362">
        <f>MAX(STH!AX347,STH!CF347)</f>
        <v>0</v>
      </c>
      <c r="BC338" s="362">
        <f>MAX(STH!AY347,STH!CG347)</f>
        <v>0</v>
      </c>
      <c r="BD338" s="362">
        <f>MAX(STH!AZ347,STH!CH347)</f>
        <v>0</v>
      </c>
      <c r="BE338" s="362">
        <f>MAX(STH!BA347,STH!CI347)</f>
        <v>0</v>
      </c>
      <c r="BF338" s="362">
        <f>MAX(STH!BB347,STH!CJ347)</f>
        <v>0</v>
      </c>
      <c r="BG338" s="362">
        <f>MAX(COUNTIF(STH!BC347,"Yes"),COUNTIF(STH!CK347,"Yes"))</f>
        <v>0</v>
      </c>
      <c r="BH338" s="337"/>
      <c r="BI338" s="362">
        <f>Trachoma!Q350</f>
        <v>0</v>
      </c>
      <c r="BJ338" s="362">
        <f>Trachoma!AK350</f>
        <v>0</v>
      </c>
      <c r="BK338" s="362">
        <f>Trachoma!AL350</f>
        <v>0</v>
      </c>
      <c r="BL338" s="362">
        <f>Trachoma!AN350</f>
        <v>0</v>
      </c>
      <c r="BM338" s="362">
        <f>Trachoma!AO350</f>
        <v>0</v>
      </c>
      <c r="BN338" s="362">
        <f>Trachoma!AT350</f>
        <v>0</v>
      </c>
      <c r="BO338" s="362">
        <f>Trachoma!AU350</f>
        <v>0</v>
      </c>
      <c r="BP338" s="362">
        <f>Trachoma!AV350</f>
        <v>0</v>
      </c>
      <c r="BQ338" s="362">
        <f>Trachoma!AW350</f>
        <v>0</v>
      </c>
      <c r="BR338" s="362">
        <f>COUNTIF(Trachoma!AX350,"Yes")</f>
        <v>0</v>
      </c>
      <c r="BS338" s="337"/>
      <c r="BT338" s="362">
        <f t="shared" si="64"/>
        <v>0</v>
      </c>
      <c r="BU338" s="362">
        <f t="shared" si="65"/>
        <v>0</v>
      </c>
      <c r="BV338" s="362">
        <f t="shared" si="66"/>
        <v>0</v>
      </c>
      <c r="BW338" s="362">
        <f t="shared" si="67"/>
        <v>0</v>
      </c>
      <c r="BX338" s="362">
        <f t="shared" si="68"/>
        <v>0</v>
      </c>
      <c r="BY338" s="362">
        <f t="shared" si="70"/>
        <v>0</v>
      </c>
      <c r="BZ338" s="362">
        <f t="shared" si="71"/>
        <v>0</v>
      </c>
      <c r="CA338" s="362">
        <f t="shared" si="72"/>
        <v>0</v>
      </c>
      <c r="CB338" s="362">
        <f t="shared" si="73"/>
        <v>0</v>
      </c>
      <c r="CC338" s="362">
        <f t="shared" si="69"/>
        <v>0</v>
      </c>
    </row>
    <row r="339" spans="2:81" x14ac:dyDescent="0.25">
      <c r="B339" s="147">
        <f>Demography!B347</f>
        <v>0</v>
      </c>
      <c r="C339" s="147">
        <f>Demography!C347</f>
        <v>0</v>
      </c>
      <c r="D339" s="148">
        <f>Demography!D347</f>
        <v>0</v>
      </c>
      <c r="E339" s="55"/>
      <c r="F339" s="148">
        <f>LF!M346</f>
        <v>0</v>
      </c>
      <c r="G339" s="148">
        <f>LF!AE346</f>
        <v>0</v>
      </c>
      <c r="H339" s="148">
        <f>LF!AF346</f>
        <v>0</v>
      </c>
      <c r="I339" s="148">
        <f>LF!AH346</f>
        <v>0</v>
      </c>
      <c r="J339" s="148">
        <f>LF!AI346</f>
        <v>0</v>
      </c>
      <c r="K339" s="148">
        <f>LF!AK346</f>
        <v>0</v>
      </c>
      <c r="L339" s="148">
        <f>LF!AM346</f>
        <v>0</v>
      </c>
      <c r="M339" s="148">
        <f>LF!AN346</f>
        <v>0</v>
      </c>
      <c r="N339" s="148">
        <f>LF!AO346</f>
        <v>0</v>
      </c>
      <c r="O339" s="148">
        <f>LF!AP346</f>
        <v>0</v>
      </c>
      <c r="P339" s="148">
        <f>LF!AQ346</f>
        <v>0</v>
      </c>
      <c r="Q339" s="148">
        <f>COUNTIF(LF!AR346,"Yes")</f>
        <v>0</v>
      </c>
      <c r="R339" s="55"/>
      <c r="S339" s="148">
        <f>Oncho!K346</f>
        <v>0</v>
      </c>
      <c r="T339" s="148">
        <f>MAX(Oncho!AB346,Oncho!BA346)</f>
        <v>0</v>
      </c>
      <c r="U339" s="148">
        <f>MAX(Oncho!AC346,Oncho!BB346)</f>
        <v>0</v>
      </c>
      <c r="V339" s="148">
        <f>MAX(Oncho!AE346,Oncho!BD346)</f>
        <v>0</v>
      </c>
      <c r="W339" s="148">
        <f>MAX(Oncho!AF346,Oncho!BE346)</f>
        <v>0</v>
      </c>
      <c r="X339" s="148">
        <f>MAX(Oncho!AG346,Oncho!BF346)</f>
        <v>0</v>
      </c>
      <c r="Y339" s="148">
        <f>MAX(Oncho!AH346,Oncho!BG346)</f>
        <v>0</v>
      </c>
      <c r="Z339" s="148">
        <f>MAX(Oncho!AI346,Oncho!BH346)</f>
        <v>0</v>
      </c>
      <c r="AA339" s="148">
        <f>MAX(Oncho!AJ346,Oncho!BI346)</f>
        <v>0</v>
      </c>
      <c r="AB339" s="148">
        <f>MAX(COUNTIF(Oncho!AK346,"Yes"),COUNTIF(Oncho!BJ346,"Yes"))</f>
        <v>0</v>
      </c>
      <c r="AC339" s="55"/>
      <c r="AD339" s="148">
        <f>Schisto!P348</f>
        <v>0</v>
      </c>
      <c r="AE339" s="148">
        <f>Schisto!AI348</f>
        <v>0</v>
      </c>
      <c r="AF339" s="148">
        <f>Schisto!AJ348</f>
        <v>0</v>
      </c>
      <c r="AG339" s="148">
        <f>Schisto!AN348</f>
        <v>0</v>
      </c>
      <c r="AH339" s="148">
        <f>Schisto!AO348</f>
        <v>0</v>
      </c>
      <c r="AI339" s="148">
        <f>Schisto!AT348</f>
        <v>0</v>
      </c>
      <c r="AJ339" s="148">
        <f>Schisto!AU348</f>
        <v>0</v>
      </c>
      <c r="AK339" s="148">
        <f>Schisto!AV348</f>
        <v>0</v>
      </c>
      <c r="AL339" s="148">
        <f>Schisto!AW348</f>
        <v>0</v>
      </c>
      <c r="AM339" s="148">
        <f>COUNTIF(Schisto!AX348,"Yes")</f>
        <v>0</v>
      </c>
      <c r="AN339" s="55"/>
      <c r="AO339" s="148">
        <f>STH!P348</f>
        <v>0</v>
      </c>
      <c r="AP339" s="148">
        <f>MAX(STH!AK348,STH!BS348)</f>
        <v>0</v>
      </c>
      <c r="AQ339" s="148">
        <f>MAX(STH!AL348,STH!BT348)</f>
        <v>0</v>
      </c>
      <c r="AR339" s="148">
        <f>MAX(STH!AM348,STH!BU348)</f>
        <v>0</v>
      </c>
      <c r="AS339" s="148">
        <f>MAX(STH!AN348,STH!BV348)</f>
        <v>0</v>
      </c>
      <c r="AT339" s="148">
        <f>MAX(STH!AO348,STH!BW348)</f>
        <v>0</v>
      </c>
      <c r="AU339" s="148">
        <f>MAX(STH!AQ348,STH!BY348)</f>
        <v>0</v>
      </c>
      <c r="AV339" s="148">
        <f>MAX(STH!AR348,STH!BZ348)</f>
        <v>0</v>
      </c>
      <c r="AW339" s="148">
        <f>MAX(STH!AS348,STH!CA348)</f>
        <v>0</v>
      </c>
      <c r="AX339" s="148">
        <f>MAX(STH!AT348,STH!CB348)</f>
        <v>0</v>
      </c>
      <c r="AY339" s="148">
        <f>MAX(STH!AU348,STH!CC348)</f>
        <v>0</v>
      </c>
      <c r="AZ339" s="148">
        <f>MAX(STH!AV348,STH!CD348)</f>
        <v>0</v>
      </c>
      <c r="BA339" s="148">
        <f>MAX(STH!AW348,STH!CE348)</f>
        <v>0</v>
      </c>
      <c r="BB339" s="148">
        <f>MAX(STH!AX348,STH!CF348)</f>
        <v>0</v>
      </c>
      <c r="BC339" s="148">
        <f>MAX(STH!AY348,STH!CG348)</f>
        <v>0</v>
      </c>
      <c r="BD339" s="148">
        <f>MAX(STH!AZ348,STH!CH348)</f>
        <v>0</v>
      </c>
      <c r="BE339" s="148">
        <f>MAX(STH!BA348,STH!CI348)</f>
        <v>0</v>
      </c>
      <c r="BF339" s="148">
        <f>MAX(STH!BB348,STH!CJ348)</f>
        <v>0</v>
      </c>
      <c r="BG339" s="148">
        <f>MAX(COUNTIF(STH!BC348,"Yes"),COUNTIF(STH!CK348,"Yes"))</f>
        <v>0</v>
      </c>
      <c r="BH339" s="55"/>
      <c r="BI339" s="148">
        <f>Trachoma!Q351</f>
        <v>0</v>
      </c>
      <c r="BJ339" s="148">
        <f>Trachoma!AK351</f>
        <v>0</v>
      </c>
      <c r="BK339" s="148">
        <f>Trachoma!AL351</f>
        <v>0</v>
      </c>
      <c r="BL339" s="148">
        <f>Trachoma!AN351</f>
        <v>0</v>
      </c>
      <c r="BM339" s="148">
        <f>Trachoma!AO351</f>
        <v>0</v>
      </c>
      <c r="BN339" s="148">
        <f>Trachoma!AT351</f>
        <v>0</v>
      </c>
      <c r="BO339" s="148">
        <f>Trachoma!AU351</f>
        <v>0</v>
      </c>
      <c r="BP339" s="148">
        <f>Trachoma!AV351</f>
        <v>0</v>
      </c>
      <c r="BQ339" s="148">
        <f>Trachoma!AW351</f>
        <v>0</v>
      </c>
      <c r="BR339" s="148">
        <f>COUNTIF(Trachoma!AX351,"Yes")</f>
        <v>0</v>
      </c>
      <c r="BS339" s="55"/>
      <c r="BT339" s="148">
        <f t="shared" si="64"/>
        <v>0</v>
      </c>
      <c r="BU339" s="148">
        <f t="shared" si="65"/>
        <v>0</v>
      </c>
      <c r="BV339" s="148">
        <f t="shared" si="66"/>
        <v>0</v>
      </c>
      <c r="BW339" s="148">
        <f t="shared" si="67"/>
        <v>0</v>
      </c>
      <c r="BX339" s="148">
        <f t="shared" si="68"/>
        <v>0</v>
      </c>
      <c r="BY339" s="148">
        <f t="shared" si="70"/>
        <v>0</v>
      </c>
      <c r="BZ339" s="148">
        <f t="shared" si="71"/>
        <v>0</v>
      </c>
      <c r="CA339" s="148">
        <f t="shared" si="72"/>
        <v>0</v>
      </c>
      <c r="CB339" s="148">
        <f t="shared" si="73"/>
        <v>0</v>
      </c>
      <c r="CC339" s="148">
        <f t="shared" si="69"/>
        <v>0</v>
      </c>
    </row>
    <row r="340" spans="2:81" x14ac:dyDescent="0.25">
      <c r="B340" s="361">
        <f>Demography!B348</f>
        <v>0</v>
      </c>
      <c r="C340" s="361">
        <f>Demography!C348</f>
        <v>0</v>
      </c>
      <c r="D340" s="362">
        <f>Demography!D348</f>
        <v>0</v>
      </c>
      <c r="E340" s="337"/>
      <c r="F340" s="362">
        <f>LF!M347</f>
        <v>0</v>
      </c>
      <c r="G340" s="362">
        <f>LF!AE347</f>
        <v>0</v>
      </c>
      <c r="H340" s="362">
        <f>LF!AF347</f>
        <v>0</v>
      </c>
      <c r="I340" s="362">
        <f>LF!AH347</f>
        <v>0</v>
      </c>
      <c r="J340" s="362">
        <f>LF!AI347</f>
        <v>0</v>
      </c>
      <c r="K340" s="362">
        <f>LF!AK347</f>
        <v>0</v>
      </c>
      <c r="L340" s="362">
        <f>LF!AM347</f>
        <v>0</v>
      </c>
      <c r="M340" s="362">
        <f>LF!AN347</f>
        <v>0</v>
      </c>
      <c r="N340" s="362">
        <f>LF!AO347</f>
        <v>0</v>
      </c>
      <c r="O340" s="362">
        <f>LF!AP347</f>
        <v>0</v>
      </c>
      <c r="P340" s="362">
        <f>LF!AQ347</f>
        <v>0</v>
      </c>
      <c r="Q340" s="362">
        <f>COUNTIF(LF!AR347,"Yes")</f>
        <v>0</v>
      </c>
      <c r="R340" s="337"/>
      <c r="S340" s="362">
        <f>Oncho!K347</f>
        <v>0</v>
      </c>
      <c r="T340" s="362">
        <f>MAX(Oncho!AB347,Oncho!BA347)</f>
        <v>0</v>
      </c>
      <c r="U340" s="362">
        <f>MAX(Oncho!AC347,Oncho!BB347)</f>
        <v>0</v>
      </c>
      <c r="V340" s="362">
        <f>MAX(Oncho!AE347,Oncho!BD347)</f>
        <v>0</v>
      </c>
      <c r="W340" s="362">
        <f>MAX(Oncho!AF347,Oncho!BE347)</f>
        <v>0</v>
      </c>
      <c r="X340" s="362">
        <f>MAX(Oncho!AG347,Oncho!BF347)</f>
        <v>0</v>
      </c>
      <c r="Y340" s="362">
        <f>MAX(Oncho!AH347,Oncho!BG347)</f>
        <v>0</v>
      </c>
      <c r="Z340" s="362">
        <f>MAX(Oncho!AI347,Oncho!BH347)</f>
        <v>0</v>
      </c>
      <c r="AA340" s="362">
        <f>MAX(Oncho!AJ347,Oncho!BI347)</f>
        <v>0</v>
      </c>
      <c r="AB340" s="362">
        <f>MAX(COUNTIF(Oncho!AK347,"Yes"),COUNTIF(Oncho!BJ347,"Yes"))</f>
        <v>0</v>
      </c>
      <c r="AC340" s="337"/>
      <c r="AD340" s="362">
        <f>Schisto!P349</f>
        <v>0</v>
      </c>
      <c r="AE340" s="362">
        <f>Schisto!AI349</f>
        <v>0</v>
      </c>
      <c r="AF340" s="362">
        <f>Schisto!AJ349</f>
        <v>0</v>
      </c>
      <c r="AG340" s="362">
        <f>Schisto!AN349</f>
        <v>0</v>
      </c>
      <c r="AH340" s="362">
        <f>Schisto!AO349</f>
        <v>0</v>
      </c>
      <c r="AI340" s="362">
        <f>Schisto!AT349</f>
        <v>0</v>
      </c>
      <c r="AJ340" s="362">
        <f>Schisto!AU349</f>
        <v>0</v>
      </c>
      <c r="AK340" s="362">
        <f>Schisto!AV349</f>
        <v>0</v>
      </c>
      <c r="AL340" s="362">
        <f>Schisto!AW349</f>
        <v>0</v>
      </c>
      <c r="AM340" s="362">
        <f>COUNTIF(Schisto!AX349,"Yes")</f>
        <v>0</v>
      </c>
      <c r="AN340" s="337"/>
      <c r="AO340" s="362">
        <f>STH!P349</f>
        <v>0</v>
      </c>
      <c r="AP340" s="362">
        <f>MAX(STH!AK349,STH!BS349)</f>
        <v>0</v>
      </c>
      <c r="AQ340" s="362">
        <f>MAX(STH!AL349,STH!BT349)</f>
        <v>0</v>
      </c>
      <c r="AR340" s="362">
        <f>MAX(STH!AM349,STH!BU349)</f>
        <v>0</v>
      </c>
      <c r="AS340" s="362">
        <f>MAX(STH!AN349,STH!BV349)</f>
        <v>0</v>
      </c>
      <c r="AT340" s="362">
        <f>MAX(STH!AO349,STH!BW349)</f>
        <v>0</v>
      </c>
      <c r="AU340" s="362">
        <f>MAX(STH!AQ349,STH!BY349)</f>
        <v>0</v>
      </c>
      <c r="AV340" s="362">
        <f>MAX(STH!AR349,STH!BZ349)</f>
        <v>0</v>
      </c>
      <c r="AW340" s="362">
        <f>MAX(STH!AS349,STH!CA349)</f>
        <v>0</v>
      </c>
      <c r="AX340" s="362">
        <f>MAX(STH!AT349,STH!CB349)</f>
        <v>0</v>
      </c>
      <c r="AY340" s="362">
        <f>MAX(STH!AU349,STH!CC349)</f>
        <v>0</v>
      </c>
      <c r="AZ340" s="362">
        <f>MAX(STH!AV349,STH!CD349)</f>
        <v>0</v>
      </c>
      <c r="BA340" s="362">
        <f>MAX(STH!AW349,STH!CE349)</f>
        <v>0</v>
      </c>
      <c r="BB340" s="362">
        <f>MAX(STH!AX349,STH!CF349)</f>
        <v>0</v>
      </c>
      <c r="BC340" s="362">
        <f>MAX(STH!AY349,STH!CG349)</f>
        <v>0</v>
      </c>
      <c r="BD340" s="362">
        <f>MAX(STH!AZ349,STH!CH349)</f>
        <v>0</v>
      </c>
      <c r="BE340" s="362">
        <f>MAX(STH!BA349,STH!CI349)</f>
        <v>0</v>
      </c>
      <c r="BF340" s="362">
        <f>MAX(STH!BB349,STH!CJ349)</f>
        <v>0</v>
      </c>
      <c r="BG340" s="362">
        <f>MAX(COUNTIF(STH!BC349,"Yes"),COUNTIF(STH!CK349,"Yes"))</f>
        <v>0</v>
      </c>
      <c r="BH340" s="337"/>
      <c r="BI340" s="362">
        <f>Trachoma!Q352</f>
        <v>0</v>
      </c>
      <c r="BJ340" s="362">
        <f>Trachoma!AK352</f>
        <v>0</v>
      </c>
      <c r="BK340" s="362">
        <f>Trachoma!AL352</f>
        <v>0</v>
      </c>
      <c r="BL340" s="362">
        <f>Trachoma!AN352</f>
        <v>0</v>
      </c>
      <c r="BM340" s="362">
        <f>Trachoma!AO352</f>
        <v>0</v>
      </c>
      <c r="BN340" s="362">
        <f>Trachoma!AT352</f>
        <v>0</v>
      </c>
      <c r="BO340" s="362">
        <f>Trachoma!AU352</f>
        <v>0</v>
      </c>
      <c r="BP340" s="362">
        <f>Trachoma!AV352</f>
        <v>0</v>
      </c>
      <c r="BQ340" s="362">
        <f>Trachoma!AW352</f>
        <v>0</v>
      </c>
      <c r="BR340" s="362">
        <f>COUNTIF(Trachoma!AX352,"Yes")</f>
        <v>0</v>
      </c>
      <c r="BS340" s="337"/>
      <c r="BT340" s="362">
        <f t="shared" si="64"/>
        <v>0</v>
      </c>
      <c r="BU340" s="362">
        <f t="shared" si="65"/>
        <v>0</v>
      </c>
      <c r="BV340" s="362">
        <f t="shared" si="66"/>
        <v>0</v>
      </c>
      <c r="BW340" s="362">
        <f t="shared" si="67"/>
        <v>0</v>
      </c>
      <c r="BX340" s="362">
        <f t="shared" si="68"/>
        <v>0</v>
      </c>
      <c r="BY340" s="362">
        <f t="shared" si="70"/>
        <v>0</v>
      </c>
      <c r="BZ340" s="362">
        <f t="shared" si="71"/>
        <v>0</v>
      </c>
      <c r="CA340" s="362">
        <f t="shared" si="72"/>
        <v>0</v>
      </c>
      <c r="CB340" s="362">
        <f t="shared" si="73"/>
        <v>0</v>
      </c>
      <c r="CC340" s="362">
        <f t="shared" si="69"/>
        <v>0</v>
      </c>
    </row>
    <row r="341" spans="2:81" x14ac:dyDescent="0.25">
      <c r="B341" s="147">
        <f>Demography!B349</f>
        <v>0</v>
      </c>
      <c r="C341" s="147">
        <f>Demography!C349</f>
        <v>0</v>
      </c>
      <c r="D341" s="148">
        <f>Demography!D349</f>
        <v>0</v>
      </c>
      <c r="E341" s="55"/>
      <c r="F341" s="148">
        <f>LF!M348</f>
        <v>0</v>
      </c>
      <c r="G341" s="148">
        <f>LF!AE348</f>
        <v>0</v>
      </c>
      <c r="H341" s="148">
        <f>LF!AF348</f>
        <v>0</v>
      </c>
      <c r="I341" s="148">
        <f>LF!AH348</f>
        <v>0</v>
      </c>
      <c r="J341" s="148">
        <f>LF!AI348</f>
        <v>0</v>
      </c>
      <c r="K341" s="148">
        <f>LF!AK348</f>
        <v>0</v>
      </c>
      <c r="L341" s="148">
        <f>LF!AM348</f>
        <v>0</v>
      </c>
      <c r="M341" s="148">
        <f>LF!AN348</f>
        <v>0</v>
      </c>
      <c r="N341" s="148">
        <f>LF!AO348</f>
        <v>0</v>
      </c>
      <c r="O341" s="148">
        <f>LF!AP348</f>
        <v>0</v>
      </c>
      <c r="P341" s="148">
        <f>LF!AQ348</f>
        <v>0</v>
      </c>
      <c r="Q341" s="148">
        <f>COUNTIF(LF!AR348,"Yes")</f>
        <v>0</v>
      </c>
      <c r="R341" s="55"/>
      <c r="S341" s="148">
        <f>Oncho!K348</f>
        <v>0</v>
      </c>
      <c r="T341" s="148">
        <f>MAX(Oncho!AB348,Oncho!BA348)</f>
        <v>0</v>
      </c>
      <c r="U341" s="148">
        <f>MAX(Oncho!AC348,Oncho!BB348)</f>
        <v>0</v>
      </c>
      <c r="V341" s="148">
        <f>MAX(Oncho!AE348,Oncho!BD348)</f>
        <v>0</v>
      </c>
      <c r="W341" s="148">
        <f>MAX(Oncho!AF348,Oncho!BE348)</f>
        <v>0</v>
      </c>
      <c r="X341" s="148">
        <f>MAX(Oncho!AG348,Oncho!BF348)</f>
        <v>0</v>
      </c>
      <c r="Y341" s="148">
        <f>MAX(Oncho!AH348,Oncho!BG348)</f>
        <v>0</v>
      </c>
      <c r="Z341" s="148">
        <f>MAX(Oncho!AI348,Oncho!BH348)</f>
        <v>0</v>
      </c>
      <c r="AA341" s="148">
        <f>MAX(Oncho!AJ348,Oncho!BI348)</f>
        <v>0</v>
      </c>
      <c r="AB341" s="148">
        <f>MAX(COUNTIF(Oncho!AK348,"Yes"),COUNTIF(Oncho!BJ348,"Yes"))</f>
        <v>0</v>
      </c>
      <c r="AC341" s="55"/>
      <c r="AD341" s="148">
        <f>Schisto!P350</f>
        <v>0</v>
      </c>
      <c r="AE341" s="148">
        <f>Schisto!AI350</f>
        <v>0</v>
      </c>
      <c r="AF341" s="148">
        <f>Schisto!AJ350</f>
        <v>0</v>
      </c>
      <c r="AG341" s="148">
        <f>Schisto!AN350</f>
        <v>0</v>
      </c>
      <c r="AH341" s="148">
        <f>Schisto!AO350</f>
        <v>0</v>
      </c>
      <c r="AI341" s="148">
        <f>Schisto!AT350</f>
        <v>0</v>
      </c>
      <c r="AJ341" s="148">
        <f>Schisto!AU350</f>
        <v>0</v>
      </c>
      <c r="AK341" s="148">
        <f>Schisto!AV350</f>
        <v>0</v>
      </c>
      <c r="AL341" s="148">
        <f>Schisto!AW350</f>
        <v>0</v>
      </c>
      <c r="AM341" s="148">
        <f>COUNTIF(Schisto!AX350,"Yes")</f>
        <v>0</v>
      </c>
      <c r="AN341" s="55"/>
      <c r="AO341" s="148">
        <f>STH!P350</f>
        <v>0</v>
      </c>
      <c r="AP341" s="148">
        <f>MAX(STH!AK350,STH!BS350)</f>
        <v>0</v>
      </c>
      <c r="AQ341" s="148">
        <f>MAX(STH!AL350,STH!BT350)</f>
        <v>0</v>
      </c>
      <c r="AR341" s="148">
        <f>MAX(STH!AM350,STH!BU350)</f>
        <v>0</v>
      </c>
      <c r="AS341" s="148">
        <f>MAX(STH!AN350,STH!BV350)</f>
        <v>0</v>
      </c>
      <c r="AT341" s="148">
        <f>MAX(STH!AO350,STH!BW350)</f>
        <v>0</v>
      </c>
      <c r="AU341" s="148">
        <f>MAX(STH!AQ350,STH!BY350)</f>
        <v>0</v>
      </c>
      <c r="AV341" s="148">
        <f>MAX(STH!AR350,STH!BZ350)</f>
        <v>0</v>
      </c>
      <c r="AW341" s="148">
        <f>MAX(STH!AS350,STH!CA350)</f>
        <v>0</v>
      </c>
      <c r="AX341" s="148">
        <f>MAX(STH!AT350,STH!CB350)</f>
        <v>0</v>
      </c>
      <c r="AY341" s="148">
        <f>MAX(STH!AU350,STH!CC350)</f>
        <v>0</v>
      </c>
      <c r="AZ341" s="148">
        <f>MAX(STH!AV350,STH!CD350)</f>
        <v>0</v>
      </c>
      <c r="BA341" s="148">
        <f>MAX(STH!AW350,STH!CE350)</f>
        <v>0</v>
      </c>
      <c r="BB341" s="148">
        <f>MAX(STH!AX350,STH!CF350)</f>
        <v>0</v>
      </c>
      <c r="BC341" s="148">
        <f>MAX(STH!AY350,STH!CG350)</f>
        <v>0</v>
      </c>
      <c r="BD341" s="148">
        <f>MAX(STH!AZ350,STH!CH350)</f>
        <v>0</v>
      </c>
      <c r="BE341" s="148">
        <f>MAX(STH!BA350,STH!CI350)</f>
        <v>0</v>
      </c>
      <c r="BF341" s="148">
        <f>MAX(STH!BB350,STH!CJ350)</f>
        <v>0</v>
      </c>
      <c r="BG341" s="148">
        <f>MAX(COUNTIF(STH!BC350,"Yes"),COUNTIF(STH!CK350,"Yes"))</f>
        <v>0</v>
      </c>
      <c r="BH341" s="55"/>
      <c r="BI341" s="148">
        <f>Trachoma!Q353</f>
        <v>0</v>
      </c>
      <c r="BJ341" s="148">
        <f>Trachoma!AK353</f>
        <v>0</v>
      </c>
      <c r="BK341" s="148">
        <f>Trachoma!AL353</f>
        <v>0</v>
      </c>
      <c r="BL341" s="148">
        <f>Trachoma!AN353</f>
        <v>0</v>
      </c>
      <c r="BM341" s="148">
        <f>Trachoma!AO353</f>
        <v>0</v>
      </c>
      <c r="BN341" s="148">
        <f>Trachoma!AT353</f>
        <v>0</v>
      </c>
      <c r="BO341" s="148">
        <f>Trachoma!AU353</f>
        <v>0</v>
      </c>
      <c r="BP341" s="148">
        <f>Trachoma!AV353</f>
        <v>0</v>
      </c>
      <c r="BQ341" s="148">
        <f>Trachoma!AW353</f>
        <v>0</v>
      </c>
      <c r="BR341" s="148">
        <f>COUNTIF(Trachoma!AX353,"Yes")</f>
        <v>0</v>
      </c>
      <c r="BS341" s="55"/>
      <c r="BT341" s="148">
        <f t="shared" si="64"/>
        <v>0</v>
      </c>
      <c r="BU341" s="148">
        <f t="shared" si="65"/>
        <v>0</v>
      </c>
      <c r="BV341" s="148">
        <f t="shared" si="66"/>
        <v>0</v>
      </c>
      <c r="BW341" s="148">
        <f t="shared" si="67"/>
        <v>0</v>
      </c>
      <c r="BX341" s="148">
        <f t="shared" si="68"/>
        <v>0</v>
      </c>
      <c r="BY341" s="148">
        <f t="shared" si="70"/>
        <v>0</v>
      </c>
      <c r="BZ341" s="148">
        <f t="shared" si="71"/>
        <v>0</v>
      </c>
      <c r="CA341" s="148">
        <f t="shared" si="72"/>
        <v>0</v>
      </c>
      <c r="CB341" s="148">
        <f t="shared" si="73"/>
        <v>0</v>
      </c>
      <c r="CC341" s="148">
        <f t="shared" si="69"/>
        <v>0</v>
      </c>
    </row>
    <row r="342" spans="2:81" x14ac:dyDescent="0.25">
      <c r="B342" s="361">
        <f>Demography!B350</f>
        <v>0</v>
      </c>
      <c r="C342" s="361">
        <f>Demography!C350</f>
        <v>0</v>
      </c>
      <c r="D342" s="362">
        <f>Demography!D350</f>
        <v>0</v>
      </c>
      <c r="E342" s="337"/>
      <c r="F342" s="362">
        <f>LF!M349</f>
        <v>0</v>
      </c>
      <c r="G342" s="362">
        <f>LF!AE349</f>
        <v>0</v>
      </c>
      <c r="H342" s="362">
        <f>LF!AF349</f>
        <v>0</v>
      </c>
      <c r="I342" s="362">
        <f>LF!AH349</f>
        <v>0</v>
      </c>
      <c r="J342" s="362">
        <f>LF!AI349</f>
        <v>0</v>
      </c>
      <c r="K342" s="362">
        <f>LF!AK349</f>
        <v>0</v>
      </c>
      <c r="L342" s="362">
        <f>LF!AM349</f>
        <v>0</v>
      </c>
      <c r="M342" s="362">
        <f>LF!AN349</f>
        <v>0</v>
      </c>
      <c r="N342" s="362">
        <f>LF!AO349</f>
        <v>0</v>
      </c>
      <c r="O342" s="362">
        <f>LF!AP349</f>
        <v>0</v>
      </c>
      <c r="P342" s="362">
        <f>LF!AQ349</f>
        <v>0</v>
      </c>
      <c r="Q342" s="362">
        <f>COUNTIF(LF!AR349,"Yes")</f>
        <v>0</v>
      </c>
      <c r="R342" s="337"/>
      <c r="S342" s="362">
        <f>Oncho!K349</f>
        <v>0</v>
      </c>
      <c r="T342" s="362">
        <f>MAX(Oncho!AB349,Oncho!BA349)</f>
        <v>0</v>
      </c>
      <c r="U342" s="362">
        <f>MAX(Oncho!AC349,Oncho!BB349)</f>
        <v>0</v>
      </c>
      <c r="V342" s="362">
        <f>MAX(Oncho!AE349,Oncho!BD349)</f>
        <v>0</v>
      </c>
      <c r="W342" s="362">
        <f>MAX(Oncho!AF349,Oncho!BE349)</f>
        <v>0</v>
      </c>
      <c r="X342" s="362">
        <f>MAX(Oncho!AG349,Oncho!BF349)</f>
        <v>0</v>
      </c>
      <c r="Y342" s="362">
        <f>MAX(Oncho!AH349,Oncho!BG349)</f>
        <v>0</v>
      </c>
      <c r="Z342" s="362">
        <f>MAX(Oncho!AI349,Oncho!BH349)</f>
        <v>0</v>
      </c>
      <c r="AA342" s="362">
        <f>MAX(Oncho!AJ349,Oncho!BI349)</f>
        <v>0</v>
      </c>
      <c r="AB342" s="362">
        <f>MAX(COUNTIF(Oncho!AK349,"Yes"),COUNTIF(Oncho!BJ349,"Yes"))</f>
        <v>0</v>
      </c>
      <c r="AC342" s="337"/>
      <c r="AD342" s="362">
        <f>Schisto!P351</f>
        <v>0</v>
      </c>
      <c r="AE342" s="362">
        <f>Schisto!AI351</f>
        <v>0</v>
      </c>
      <c r="AF342" s="362">
        <f>Schisto!AJ351</f>
        <v>0</v>
      </c>
      <c r="AG342" s="362">
        <f>Schisto!AN351</f>
        <v>0</v>
      </c>
      <c r="AH342" s="362">
        <f>Schisto!AO351</f>
        <v>0</v>
      </c>
      <c r="AI342" s="362">
        <f>Schisto!AT351</f>
        <v>0</v>
      </c>
      <c r="AJ342" s="362">
        <f>Schisto!AU351</f>
        <v>0</v>
      </c>
      <c r="AK342" s="362">
        <f>Schisto!AV351</f>
        <v>0</v>
      </c>
      <c r="AL342" s="362">
        <f>Schisto!AW351</f>
        <v>0</v>
      </c>
      <c r="AM342" s="362">
        <f>COUNTIF(Schisto!AX351,"Yes")</f>
        <v>0</v>
      </c>
      <c r="AN342" s="337"/>
      <c r="AO342" s="362">
        <f>STH!P351</f>
        <v>0</v>
      </c>
      <c r="AP342" s="362">
        <f>MAX(STH!AK351,STH!BS351)</f>
        <v>0</v>
      </c>
      <c r="AQ342" s="362">
        <f>MAX(STH!AL351,STH!BT351)</f>
        <v>0</v>
      </c>
      <c r="AR342" s="362">
        <f>MAX(STH!AM351,STH!BU351)</f>
        <v>0</v>
      </c>
      <c r="AS342" s="362">
        <f>MAX(STH!AN351,STH!BV351)</f>
        <v>0</v>
      </c>
      <c r="AT342" s="362">
        <f>MAX(STH!AO351,STH!BW351)</f>
        <v>0</v>
      </c>
      <c r="AU342" s="362">
        <f>MAX(STH!AQ351,STH!BY351)</f>
        <v>0</v>
      </c>
      <c r="AV342" s="362">
        <f>MAX(STH!AR351,STH!BZ351)</f>
        <v>0</v>
      </c>
      <c r="AW342" s="362">
        <f>MAX(STH!AS351,STH!CA351)</f>
        <v>0</v>
      </c>
      <c r="AX342" s="362">
        <f>MAX(STH!AT351,STH!CB351)</f>
        <v>0</v>
      </c>
      <c r="AY342" s="362">
        <f>MAX(STH!AU351,STH!CC351)</f>
        <v>0</v>
      </c>
      <c r="AZ342" s="362">
        <f>MAX(STH!AV351,STH!CD351)</f>
        <v>0</v>
      </c>
      <c r="BA342" s="362">
        <f>MAX(STH!AW351,STH!CE351)</f>
        <v>0</v>
      </c>
      <c r="BB342" s="362">
        <f>MAX(STH!AX351,STH!CF351)</f>
        <v>0</v>
      </c>
      <c r="BC342" s="362">
        <f>MAX(STH!AY351,STH!CG351)</f>
        <v>0</v>
      </c>
      <c r="BD342" s="362">
        <f>MAX(STH!AZ351,STH!CH351)</f>
        <v>0</v>
      </c>
      <c r="BE342" s="362">
        <f>MAX(STH!BA351,STH!CI351)</f>
        <v>0</v>
      </c>
      <c r="BF342" s="362">
        <f>MAX(STH!BB351,STH!CJ351)</f>
        <v>0</v>
      </c>
      <c r="BG342" s="362">
        <f>MAX(COUNTIF(STH!BC351,"Yes"),COUNTIF(STH!CK351,"Yes"))</f>
        <v>0</v>
      </c>
      <c r="BH342" s="337"/>
      <c r="BI342" s="362">
        <f>Trachoma!Q354</f>
        <v>0</v>
      </c>
      <c r="BJ342" s="362">
        <f>Trachoma!AK354</f>
        <v>0</v>
      </c>
      <c r="BK342" s="362">
        <f>Trachoma!AL354</f>
        <v>0</v>
      </c>
      <c r="BL342" s="362">
        <f>Trachoma!AN354</f>
        <v>0</v>
      </c>
      <c r="BM342" s="362">
        <f>Trachoma!AO354</f>
        <v>0</v>
      </c>
      <c r="BN342" s="362">
        <f>Trachoma!AT354</f>
        <v>0</v>
      </c>
      <c r="BO342" s="362">
        <f>Trachoma!AU354</f>
        <v>0</v>
      </c>
      <c r="BP342" s="362">
        <f>Trachoma!AV354</f>
        <v>0</v>
      </c>
      <c r="BQ342" s="362">
        <f>Trachoma!AW354</f>
        <v>0</v>
      </c>
      <c r="BR342" s="362">
        <f>COUNTIF(Trachoma!AX354,"Yes")</f>
        <v>0</v>
      </c>
      <c r="BS342" s="337"/>
      <c r="BT342" s="362">
        <f t="shared" si="64"/>
        <v>0</v>
      </c>
      <c r="BU342" s="362">
        <f t="shared" si="65"/>
        <v>0</v>
      </c>
      <c r="BV342" s="362">
        <f t="shared" si="66"/>
        <v>0</v>
      </c>
      <c r="BW342" s="362">
        <f t="shared" si="67"/>
        <v>0</v>
      </c>
      <c r="BX342" s="362">
        <f t="shared" si="68"/>
        <v>0</v>
      </c>
      <c r="BY342" s="362">
        <f t="shared" si="70"/>
        <v>0</v>
      </c>
      <c r="BZ342" s="362">
        <f t="shared" si="71"/>
        <v>0</v>
      </c>
      <c r="CA342" s="362">
        <f t="shared" si="72"/>
        <v>0</v>
      </c>
      <c r="CB342" s="362">
        <f t="shared" si="73"/>
        <v>0</v>
      </c>
      <c r="CC342" s="362">
        <f t="shared" si="69"/>
        <v>0</v>
      </c>
    </row>
    <row r="343" spans="2:81" x14ac:dyDescent="0.25">
      <c r="B343" s="147">
        <f>Demography!B351</f>
        <v>0</v>
      </c>
      <c r="C343" s="147">
        <f>Demography!C351</f>
        <v>0</v>
      </c>
      <c r="D343" s="148">
        <f>Demography!D351</f>
        <v>0</v>
      </c>
      <c r="E343" s="55"/>
      <c r="F343" s="148">
        <f>LF!M350</f>
        <v>0</v>
      </c>
      <c r="G343" s="148">
        <f>LF!AE350</f>
        <v>0</v>
      </c>
      <c r="H343" s="148">
        <f>LF!AF350</f>
        <v>0</v>
      </c>
      <c r="I343" s="148">
        <f>LF!AH350</f>
        <v>0</v>
      </c>
      <c r="J343" s="148">
        <f>LF!AI350</f>
        <v>0</v>
      </c>
      <c r="K343" s="148">
        <f>LF!AK350</f>
        <v>0</v>
      </c>
      <c r="L343" s="148">
        <f>LF!AM350</f>
        <v>0</v>
      </c>
      <c r="M343" s="148">
        <f>LF!AN350</f>
        <v>0</v>
      </c>
      <c r="N343" s="148">
        <f>LF!AO350</f>
        <v>0</v>
      </c>
      <c r="O343" s="148">
        <f>LF!AP350</f>
        <v>0</v>
      </c>
      <c r="P343" s="148">
        <f>LF!AQ350</f>
        <v>0</v>
      </c>
      <c r="Q343" s="148">
        <f>COUNTIF(LF!AR350,"Yes")</f>
        <v>0</v>
      </c>
      <c r="R343" s="55"/>
      <c r="S343" s="148">
        <f>Oncho!K350</f>
        <v>0</v>
      </c>
      <c r="T343" s="148">
        <f>MAX(Oncho!AB350,Oncho!BA350)</f>
        <v>0</v>
      </c>
      <c r="U343" s="148">
        <f>MAX(Oncho!AC350,Oncho!BB350)</f>
        <v>0</v>
      </c>
      <c r="V343" s="148">
        <f>MAX(Oncho!AE350,Oncho!BD350)</f>
        <v>0</v>
      </c>
      <c r="W343" s="148">
        <f>MAX(Oncho!AF350,Oncho!BE350)</f>
        <v>0</v>
      </c>
      <c r="X343" s="148">
        <f>MAX(Oncho!AG350,Oncho!BF350)</f>
        <v>0</v>
      </c>
      <c r="Y343" s="148">
        <f>MAX(Oncho!AH350,Oncho!BG350)</f>
        <v>0</v>
      </c>
      <c r="Z343" s="148">
        <f>MAX(Oncho!AI350,Oncho!BH350)</f>
        <v>0</v>
      </c>
      <c r="AA343" s="148">
        <f>MAX(Oncho!AJ350,Oncho!BI350)</f>
        <v>0</v>
      </c>
      <c r="AB343" s="148">
        <f>MAX(COUNTIF(Oncho!AK350,"Yes"),COUNTIF(Oncho!BJ350,"Yes"))</f>
        <v>0</v>
      </c>
      <c r="AC343" s="55"/>
      <c r="AD343" s="148">
        <f>Schisto!P352</f>
        <v>0</v>
      </c>
      <c r="AE343" s="148">
        <f>Schisto!AI352</f>
        <v>0</v>
      </c>
      <c r="AF343" s="148">
        <f>Schisto!AJ352</f>
        <v>0</v>
      </c>
      <c r="AG343" s="148">
        <f>Schisto!AN352</f>
        <v>0</v>
      </c>
      <c r="AH343" s="148">
        <f>Schisto!AO352</f>
        <v>0</v>
      </c>
      <c r="AI343" s="148">
        <f>Schisto!AT352</f>
        <v>0</v>
      </c>
      <c r="AJ343" s="148">
        <f>Schisto!AU352</f>
        <v>0</v>
      </c>
      <c r="AK343" s="148">
        <f>Schisto!AV352</f>
        <v>0</v>
      </c>
      <c r="AL343" s="148">
        <f>Schisto!AW352</f>
        <v>0</v>
      </c>
      <c r="AM343" s="148">
        <f>COUNTIF(Schisto!AX352,"Yes")</f>
        <v>0</v>
      </c>
      <c r="AN343" s="55"/>
      <c r="AO343" s="148">
        <f>STH!P352</f>
        <v>0</v>
      </c>
      <c r="AP343" s="148">
        <f>MAX(STH!AK352,STH!BS352)</f>
        <v>0</v>
      </c>
      <c r="AQ343" s="148">
        <f>MAX(STH!AL352,STH!BT352)</f>
        <v>0</v>
      </c>
      <c r="AR343" s="148">
        <f>MAX(STH!AM352,STH!BU352)</f>
        <v>0</v>
      </c>
      <c r="AS343" s="148">
        <f>MAX(STH!AN352,STH!BV352)</f>
        <v>0</v>
      </c>
      <c r="AT343" s="148">
        <f>MAX(STH!AO352,STH!BW352)</f>
        <v>0</v>
      </c>
      <c r="AU343" s="148">
        <f>MAX(STH!AQ352,STH!BY352)</f>
        <v>0</v>
      </c>
      <c r="AV343" s="148">
        <f>MAX(STH!AR352,STH!BZ352)</f>
        <v>0</v>
      </c>
      <c r="AW343" s="148">
        <f>MAX(STH!AS352,STH!CA352)</f>
        <v>0</v>
      </c>
      <c r="AX343" s="148">
        <f>MAX(STH!AT352,STH!CB352)</f>
        <v>0</v>
      </c>
      <c r="AY343" s="148">
        <f>MAX(STH!AU352,STH!CC352)</f>
        <v>0</v>
      </c>
      <c r="AZ343" s="148">
        <f>MAX(STH!AV352,STH!CD352)</f>
        <v>0</v>
      </c>
      <c r="BA343" s="148">
        <f>MAX(STH!AW352,STH!CE352)</f>
        <v>0</v>
      </c>
      <c r="BB343" s="148">
        <f>MAX(STH!AX352,STH!CF352)</f>
        <v>0</v>
      </c>
      <c r="BC343" s="148">
        <f>MAX(STH!AY352,STH!CG352)</f>
        <v>0</v>
      </c>
      <c r="BD343" s="148">
        <f>MAX(STH!AZ352,STH!CH352)</f>
        <v>0</v>
      </c>
      <c r="BE343" s="148">
        <f>MAX(STH!BA352,STH!CI352)</f>
        <v>0</v>
      </c>
      <c r="BF343" s="148">
        <f>MAX(STH!BB352,STH!CJ352)</f>
        <v>0</v>
      </c>
      <c r="BG343" s="148">
        <f>MAX(COUNTIF(STH!BC352,"Yes"),COUNTIF(STH!CK352,"Yes"))</f>
        <v>0</v>
      </c>
      <c r="BH343" s="55"/>
      <c r="BI343" s="148">
        <f>Trachoma!Q355</f>
        <v>0</v>
      </c>
      <c r="BJ343" s="148">
        <f>Trachoma!AK355</f>
        <v>0</v>
      </c>
      <c r="BK343" s="148">
        <f>Trachoma!AL355</f>
        <v>0</v>
      </c>
      <c r="BL343" s="148">
        <f>Trachoma!AN355</f>
        <v>0</v>
      </c>
      <c r="BM343" s="148">
        <f>Trachoma!AO355</f>
        <v>0</v>
      </c>
      <c r="BN343" s="148">
        <f>Trachoma!AT355</f>
        <v>0</v>
      </c>
      <c r="BO343" s="148">
        <f>Trachoma!AU355</f>
        <v>0</v>
      </c>
      <c r="BP343" s="148">
        <f>Trachoma!AV355</f>
        <v>0</v>
      </c>
      <c r="BQ343" s="148">
        <f>Trachoma!AW355</f>
        <v>0</v>
      </c>
      <c r="BR343" s="148">
        <f>COUNTIF(Trachoma!AX355,"Yes")</f>
        <v>0</v>
      </c>
      <c r="BS343" s="55"/>
      <c r="BT343" s="148">
        <f t="shared" si="64"/>
        <v>0</v>
      </c>
      <c r="BU343" s="148">
        <f t="shared" si="65"/>
        <v>0</v>
      </c>
      <c r="BV343" s="148">
        <f t="shared" si="66"/>
        <v>0</v>
      </c>
      <c r="BW343" s="148">
        <f t="shared" si="67"/>
        <v>0</v>
      </c>
      <c r="BX343" s="148">
        <f t="shared" si="68"/>
        <v>0</v>
      </c>
      <c r="BY343" s="148">
        <f t="shared" si="70"/>
        <v>0</v>
      </c>
      <c r="BZ343" s="148">
        <f t="shared" si="71"/>
        <v>0</v>
      </c>
      <c r="CA343" s="148">
        <f t="shared" si="72"/>
        <v>0</v>
      </c>
      <c r="CB343" s="148">
        <f t="shared" si="73"/>
        <v>0</v>
      </c>
      <c r="CC343" s="148">
        <f t="shared" si="69"/>
        <v>0</v>
      </c>
    </row>
    <row r="344" spans="2:81" x14ac:dyDescent="0.25">
      <c r="B344" s="361">
        <f>Demography!B352</f>
        <v>0</v>
      </c>
      <c r="C344" s="361">
        <f>Demography!C352</f>
        <v>0</v>
      </c>
      <c r="D344" s="362">
        <f>Demography!D352</f>
        <v>0</v>
      </c>
      <c r="E344" s="337"/>
      <c r="F344" s="362">
        <f>LF!M351</f>
        <v>0</v>
      </c>
      <c r="G344" s="362">
        <f>LF!AE351</f>
        <v>0</v>
      </c>
      <c r="H344" s="362">
        <f>LF!AF351</f>
        <v>0</v>
      </c>
      <c r="I344" s="362">
        <f>LF!AH351</f>
        <v>0</v>
      </c>
      <c r="J344" s="362">
        <f>LF!AI351</f>
        <v>0</v>
      </c>
      <c r="K344" s="362">
        <f>LF!AK351</f>
        <v>0</v>
      </c>
      <c r="L344" s="362">
        <f>LF!AM351</f>
        <v>0</v>
      </c>
      <c r="M344" s="362">
        <f>LF!AN351</f>
        <v>0</v>
      </c>
      <c r="N344" s="362">
        <f>LF!AO351</f>
        <v>0</v>
      </c>
      <c r="O344" s="362">
        <f>LF!AP351</f>
        <v>0</v>
      </c>
      <c r="P344" s="362">
        <f>LF!AQ351</f>
        <v>0</v>
      </c>
      <c r="Q344" s="362">
        <f>COUNTIF(LF!AR351,"Yes")</f>
        <v>0</v>
      </c>
      <c r="R344" s="337"/>
      <c r="S344" s="362">
        <f>Oncho!K351</f>
        <v>0</v>
      </c>
      <c r="T344" s="362">
        <f>MAX(Oncho!AB351,Oncho!BA351)</f>
        <v>0</v>
      </c>
      <c r="U344" s="362">
        <f>MAX(Oncho!AC351,Oncho!BB351)</f>
        <v>0</v>
      </c>
      <c r="V344" s="362">
        <f>MAX(Oncho!AE351,Oncho!BD351)</f>
        <v>0</v>
      </c>
      <c r="W344" s="362">
        <f>MAX(Oncho!AF351,Oncho!BE351)</f>
        <v>0</v>
      </c>
      <c r="X344" s="362">
        <f>MAX(Oncho!AG351,Oncho!BF351)</f>
        <v>0</v>
      </c>
      <c r="Y344" s="362">
        <f>MAX(Oncho!AH351,Oncho!BG351)</f>
        <v>0</v>
      </c>
      <c r="Z344" s="362">
        <f>MAX(Oncho!AI351,Oncho!BH351)</f>
        <v>0</v>
      </c>
      <c r="AA344" s="362">
        <f>MAX(Oncho!AJ351,Oncho!BI351)</f>
        <v>0</v>
      </c>
      <c r="AB344" s="362">
        <f>MAX(COUNTIF(Oncho!AK351,"Yes"),COUNTIF(Oncho!BJ351,"Yes"))</f>
        <v>0</v>
      </c>
      <c r="AC344" s="337"/>
      <c r="AD344" s="362">
        <f>Schisto!P353</f>
        <v>0</v>
      </c>
      <c r="AE344" s="362">
        <f>Schisto!AI353</f>
        <v>0</v>
      </c>
      <c r="AF344" s="362">
        <f>Schisto!AJ353</f>
        <v>0</v>
      </c>
      <c r="AG344" s="362">
        <f>Schisto!AN353</f>
        <v>0</v>
      </c>
      <c r="AH344" s="362">
        <f>Schisto!AO353</f>
        <v>0</v>
      </c>
      <c r="AI344" s="362">
        <f>Schisto!AT353</f>
        <v>0</v>
      </c>
      <c r="AJ344" s="362">
        <f>Schisto!AU353</f>
        <v>0</v>
      </c>
      <c r="AK344" s="362">
        <f>Schisto!AV353</f>
        <v>0</v>
      </c>
      <c r="AL344" s="362">
        <f>Schisto!AW353</f>
        <v>0</v>
      </c>
      <c r="AM344" s="362">
        <f>COUNTIF(Schisto!AX353,"Yes")</f>
        <v>0</v>
      </c>
      <c r="AN344" s="337"/>
      <c r="AO344" s="362">
        <f>STH!P353</f>
        <v>0</v>
      </c>
      <c r="AP344" s="362">
        <f>MAX(STH!AK353,STH!BS353)</f>
        <v>0</v>
      </c>
      <c r="AQ344" s="362">
        <f>MAX(STH!AL353,STH!BT353)</f>
        <v>0</v>
      </c>
      <c r="AR344" s="362">
        <f>MAX(STH!AM353,STH!BU353)</f>
        <v>0</v>
      </c>
      <c r="AS344" s="362">
        <f>MAX(STH!AN353,STH!BV353)</f>
        <v>0</v>
      </c>
      <c r="AT344" s="362">
        <f>MAX(STH!AO353,STH!BW353)</f>
        <v>0</v>
      </c>
      <c r="AU344" s="362">
        <f>MAX(STH!AQ353,STH!BY353)</f>
        <v>0</v>
      </c>
      <c r="AV344" s="362">
        <f>MAX(STH!AR353,STH!BZ353)</f>
        <v>0</v>
      </c>
      <c r="AW344" s="362">
        <f>MAX(STH!AS353,STH!CA353)</f>
        <v>0</v>
      </c>
      <c r="AX344" s="362">
        <f>MAX(STH!AT353,STH!CB353)</f>
        <v>0</v>
      </c>
      <c r="AY344" s="362">
        <f>MAX(STH!AU353,STH!CC353)</f>
        <v>0</v>
      </c>
      <c r="AZ344" s="362">
        <f>MAX(STH!AV353,STH!CD353)</f>
        <v>0</v>
      </c>
      <c r="BA344" s="362">
        <f>MAX(STH!AW353,STH!CE353)</f>
        <v>0</v>
      </c>
      <c r="BB344" s="362">
        <f>MAX(STH!AX353,STH!CF353)</f>
        <v>0</v>
      </c>
      <c r="BC344" s="362">
        <f>MAX(STH!AY353,STH!CG353)</f>
        <v>0</v>
      </c>
      <c r="BD344" s="362">
        <f>MAX(STH!AZ353,STH!CH353)</f>
        <v>0</v>
      </c>
      <c r="BE344" s="362">
        <f>MAX(STH!BA353,STH!CI353)</f>
        <v>0</v>
      </c>
      <c r="BF344" s="362">
        <f>MAX(STH!BB353,STH!CJ353)</f>
        <v>0</v>
      </c>
      <c r="BG344" s="362">
        <f>MAX(COUNTIF(STH!BC353,"Yes"),COUNTIF(STH!CK353,"Yes"))</f>
        <v>0</v>
      </c>
      <c r="BH344" s="337"/>
      <c r="BI344" s="362">
        <f>Trachoma!Q356</f>
        <v>0</v>
      </c>
      <c r="BJ344" s="362">
        <f>Trachoma!AK356</f>
        <v>0</v>
      </c>
      <c r="BK344" s="362">
        <f>Trachoma!AL356</f>
        <v>0</v>
      </c>
      <c r="BL344" s="362">
        <f>Trachoma!AN356</f>
        <v>0</v>
      </c>
      <c r="BM344" s="362">
        <f>Trachoma!AO356</f>
        <v>0</v>
      </c>
      <c r="BN344" s="362">
        <f>Trachoma!AT356</f>
        <v>0</v>
      </c>
      <c r="BO344" s="362">
        <f>Trachoma!AU356</f>
        <v>0</v>
      </c>
      <c r="BP344" s="362">
        <f>Trachoma!AV356</f>
        <v>0</v>
      </c>
      <c r="BQ344" s="362">
        <f>Trachoma!AW356</f>
        <v>0</v>
      </c>
      <c r="BR344" s="362">
        <f>COUNTIF(Trachoma!AX356,"Yes")</f>
        <v>0</v>
      </c>
      <c r="BS344" s="337"/>
      <c r="BT344" s="362">
        <f t="shared" si="64"/>
        <v>0</v>
      </c>
      <c r="BU344" s="362">
        <f t="shared" si="65"/>
        <v>0</v>
      </c>
      <c r="BV344" s="362">
        <f t="shared" si="66"/>
        <v>0</v>
      </c>
      <c r="BW344" s="362">
        <f t="shared" si="67"/>
        <v>0</v>
      </c>
      <c r="BX344" s="362">
        <f t="shared" si="68"/>
        <v>0</v>
      </c>
      <c r="BY344" s="362">
        <f t="shared" si="70"/>
        <v>0</v>
      </c>
      <c r="BZ344" s="362">
        <f t="shared" si="71"/>
        <v>0</v>
      </c>
      <c r="CA344" s="362">
        <f t="shared" si="72"/>
        <v>0</v>
      </c>
      <c r="CB344" s="362">
        <f t="shared" si="73"/>
        <v>0</v>
      </c>
      <c r="CC344" s="362">
        <f t="shared" si="69"/>
        <v>0</v>
      </c>
    </row>
    <row r="345" spans="2:81" x14ac:dyDescent="0.25">
      <c r="B345" s="147">
        <f>Demography!B353</f>
        <v>0</v>
      </c>
      <c r="C345" s="147">
        <f>Demography!C353</f>
        <v>0</v>
      </c>
      <c r="D345" s="148">
        <f>Demography!D353</f>
        <v>0</v>
      </c>
      <c r="E345" s="55"/>
      <c r="F345" s="148">
        <f>LF!M352</f>
        <v>0</v>
      </c>
      <c r="G345" s="148">
        <f>LF!AE352</f>
        <v>0</v>
      </c>
      <c r="H345" s="148">
        <f>LF!AF352</f>
        <v>0</v>
      </c>
      <c r="I345" s="148">
        <f>LF!AH352</f>
        <v>0</v>
      </c>
      <c r="J345" s="148">
        <f>LF!AI352</f>
        <v>0</v>
      </c>
      <c r="K345" s="148">
        <f>LF!AK352</f>
        <v>0</v>
      </c>
      <c r="L345" s="148">
        <f>LF!AM352</f>
        <v>0</v>
      </c>
      <c r="M345" s="148">
        <f>LF!AN352</f>
        <v>0</v>
      </c>
      <c r="N345" s="148">
        <f>LF!AO352</f>
        <v>0</v>
      </c>
      <c r="O345" s="148">
        <f>LF!AP352</f>
        <v>0</v>
      </c>
      <c r="P345" s="148">
        <f>LF!AQ352</f>
        <v>0</v>
      </c>
      <c r="Q345" s="148">
        <f>COUNTIF(LF!AR352,"Yes")</f>
        <v>0</v>
      </c>
      <c r="R345" s="55"/>
      <c r="S345" s="148">
        <f>Oncho!K352</f>
        <v>0</v>
      </c>
      <c r="T345" s="148">
        <f>MAX(Oncho!AB352,Oncho!BA352)</f>
        <v>0</v>
      </c>
      <c r="U345" s="148">
        <f>MAX(Oncho!AC352,Oncho!BB352)</f>
        <v>0</v>
      </c>
      <c r="V345" s="148">
        <f>MAX(Oncho!AE352,Oncho!BD352)</f>
        <v>0</v>
      </c>
      <c r="W345" s="148">
        <f>MAX(Oncho!AF352,Oncho!BE352)</f>
        <v>0</v>
      </c>
      <c r="X345" s="148">
        <f>MAX(Oncho!AG352,Oncho!BF352)</f>
        <v>0</v>
      </c>
      <c r="Y345" s="148">
        <f>MAX(Oncho!AH352,Oncho!BG352)</f>
        <v>0</v>
      </c>
      <c r="Z345" s="148">
        <f>MAX(Oncho!AI352,Oncho!BH352)</f>
        <v>0</v>
      </c>
      <c r="AA345" s="148">
        <f>MAX(Oncho!AJ352,Oncho!BI352)</f>
        <v>0</v>
      </c>
      <c r="AB345" s="148">
        <f>MAX(COUNTIF(Oncho!AK352,"Yes"),COUNTIF(Oncho!BJ352,"Yes"))</f>
        <v>0</v>
      </c>
      <c r="AC345" s="55"/>
      <c r="AD345" s="148">
        <f>Schisto!P354</f>
        <v>0</v>
      </c>
      <c r="AE345" s="148">
        <f>Schisto!AI354</f>
        <v>0</v>
      </c>
      <c r="AF345" s="148">
        <f>Schisto!AJ354</f>
        <v>0</v>
      </c>
      <c r="AG345" s="148">
        <f>Schisto!AN354</f>
        <v>0</v>
      </c>
      <c r="AH345" s="148">
        <f>Schisto!AO354</f>
        <v>0</v>
      </c>
      <c r="AI345" s="148">
        <f>Schisto!AT354</f>
        <v>0</v>
      </c>
      <c r="AJ345" s="148">
        <f>Schisto!AU354</f>
        <v>0</v>
      </c>
      <c r="AK345" s="148">
        <f>Schisto!AV354</f>
        <v>0</v>
      </c>
      <c r="AL345" s="148">
        <f>Schisto!AW354</f>
        <v>0</v>
      </c>
      <c r="AM345" s="148">
        <f>COUNTIF(Schisto!AX354,"Yes")</f>
        <v>0</v>
      </c>
      <c r="AN345" s="55"/>
      <c r="AO345" s="148">
        <f>STH!P354</f>
        <v>0</v>
      </c>
      <c r="AP345" s="148">
        <f>MAX(STH!AK354,STH!BS354)</f>
        <v>0</v>
      </c>
      <c r="AQ345" s="148">
        <f>MAX(STH!AL354,STH!BT354)</f>
        <v>0</v>
      </c>
      <c r="AR345" s="148">
        <f>MAX(STH!AM354,STH!BU354)</f>
        <v>0</v>
      </c>
      <c r="AS345" s="148">
        <f>MAX(STH!AN354,STH!BV354)</f>
        <v>0</v>
      </c>
      <c r="AT345" s="148">
        <f>MAX(STH!AO354,STH!BW354)</f>
        <v>0</v>
      </c>
      <c r="AU345" s="148">
        <f>MAX(STH!AQ354,STH!BY354)</f>
        <v>0</v>
      </c>
      <c r="AV345" s="148">
        <f>MAX(STH!AR354,STH!BZ354)</f>
        <v>0</v>
      </c>
      <c r="AW345" s="148">
        <f>MAX(STH!AS354,STH!CA354)</f>
        <v>0</v>
      </c>
      <c r="AX345" s="148">
        <f>MAX(STH!AT354,STH!CB354)</f>
        <v>0</v>
      </c>
      <c r="AY345" s="148">
        <f>MAX(STH!AU354,STH!CC354)</f>
        <v>0</v>
      </c>
      <c r="AZ345" s="148">
        <f>MAX(STH!AV354,STH!CD354)</f>
        <v>0</v>
      </c>
      <c r="BA345" s="148">
        <f>MAX(STH!AW354,STH!CE354)</f>
        <v>0</v>
      </c>
      <c r="BB345" s="148">
        <f>MAX(STH!AX354,STH!CF354)</f>
        <v>0</v>
      </c>
      <c r="BC345" s="148">
        <f>MAX(STH!AY354,STH!CG354)</f>
        <v>0</v>
      </c>
      <c r="BD345" s="148">
        <f>MAX(STH!AZ354,STH!CH354)</f>
        <v>0</v>
      </c>
      <c r="BE345" s="148">
        <f>MAX(STH!BA354,STH!CI354)</f>
        <v>0</v>
      </c>
      <c r="BF345" s="148">
        <f>MAX(STH!BB354,STH!CJ354)</f>
        <v>0</v>
      </c>
      <c r="BG345" s="148">
        <f>MAX(COUNTIF(STH!BC354,"Yes"),COUNTIF(STH!CK354,"Yes"))</f>
        <v>0</v>
      </c>
      <c r="BH345" s="55"/>
      <c r="BI345" s="148">
        <f>Trachoma!Q357</f>
        <v>0</v>
      </c>
      <c r="BJ345" s="148">
        <f>Trachoma!AK357</f>
        <v>0</v>
      </c>
      <c r="BK345" s="148">
        <f>Trachoma!AL357</f>
        <v>0</v>
      </c>
      <c r="BL345" s="148">
        <f>Trachoma!AN357</f>
        <v>0</v>
      </c>
      <c r="BM345" s="148">
        <f>Trachoma!AO357</f>
        <v>0</v>
      </c>
      <c r="BN345" s="148">
        <f>Trachoma!AT357</f>
        <v>0</v>
      </c>
      <c r="BO345" s="148">
        <f>Trachoma!AU357</f>
        <v>0</v>
      </c>
      <c r="BP345" s="148">
        <f>Trachoma!AV357</f>
        <v>0</v>
      </c>
      <c r="BQ345" s="148">
        <f>Trachoma!AW357</f>
        <v>0</v>
      </c>
      <c r="BR345" s="148">
        <f>COUNTIF(Trachoma!AX357,"Yes")</f>
        <v>0</v>
      </c>
      <c r="BS345" s="55"/>
      <c r="BT345" s="148">
        <f t="shared" si="64"/>
        <v>0</v>
      </c>
      <c r="BU345" s="148">
        <f t="shared" si="65"/>
        <v>0</v>
      </c>
      <c r="BV345" s="148">
        <f t="shared" si="66"/>
        <v>0</v>
      </c>
      <c r="BW345" s="148">
        <f t="shared" si="67"/>
        <v>0</v>
      </c>
      <c r="BX345" s="148">
        <f t="shared" si="68"/>
        <v>0</v>
      </c>
      <c r="BY345" s="148">
        <f t="shared" si="70"/>
        <v>0</v>
      </c>
      <c r="BZ345" s="148">
        <f t="shared" si="71"/>
        <v>0</v>
      </c>
      <c r="CA345" s="148">
        <f t="shared" si="72"/>
        <v>0</v>
      </c>
      <c r="CB345" s="148">
        <f t="shared" si="73"/>
        <v>0</v>
      </c>
      <c r="CC345" s="148">
        <f t="shared" si="69"/>
        <v>0</v>
      </c>
    </row>
    <row r="346" spans="2:81" x14ac:dyDescent="0.25">
      <c r="B346" s="361">
        <f>Demography!B354</f>
        <v>0</v>
      </c>
      <c r="C346" s="361">
        <f>Demography!C354</f>
        <v>0</v>
      </c>
      <c r="D346" s="362">
        <f>Demography!D354</f>
        <v>0</v>
      </c>
      <c r="E346" s="337"/>
      <c r="F346" s="362">
        <f>LF!M353</f>
        <v>0</v>
      </c>
      <c r="G346" s="362">
        <f>LF!AE353</f>
        <v>0</v>
      </c>
      <c r="H346" s="362">
        <f>LF!AF353</f>
        <v>0</v>
      </c>
      <c r="I346" s="362">
        <f>LF!AH353</f>
        <v>0</v>
      </c>
      <c r="J346" s="362">
        <f>LF!AI353</f>
        <v>0</v>
      </c>
      <c r="K346" s="362">
        <f>LF!AK353</f>
        <v>0</v>
      </c>
      <c r="L346" s="362">
        <f>LF!AM353</f>
        <v>0</v>
      </c>
      <c r="M346" s="362">
        <f>LF!AN353</f>
        <v>0</v>
      </c>
      <c r="N346" s="362">
        <f>LF!AO353</f>
        <v>0</v>
      </c>
      <c r="O346" s="362">
        <f>LF!AP353</f>
        <v>0</v>
      </c>
      <c r="P346" s="362">
        <f>LF!AQ353</f>
        <v>0</v>
      </c>
      <c r="Q346" s="362">
        <f>COUNTIF(LF!AR353,"Yes")</f>
        <v>0</v>
      </c>
      <c r="R346" s="337"/>
      <c r="S346" s="362">
        <f>Oncho!K353</f>
        <v>0</v>
      </c>
      <c r="T346" s="362">
        <f>MAX(Oncho!AB353,Oncho!BA353)</f>
        <v>0</v>
      </c>
      <c r="U346" s="362">
        <f>MAX(Oncho!AC353,Oncho!BB353)</f>
        <v>0</v>
      </c>
      <c r="V346" s="362">
        <f>MAX(Oncho!AE353,Oncho!BD353)</f>
        <v>0</v>
      </c>
      <c r="W346" s="362">
        <f>MAX(Oncho!AF353,Oncho!BE353)</f>
        <v>0</v>
      </c>
      <c r="X346" s="362">
        <f>MAX(Oncho!AG353,Oncho!BF353)</f>
        <v>0</v>
      </c>
      <c r="Y346" s="362">
        <f>MAX(Oncho!AH353,Oncho!BG353)</f>
        <v>0</v>
      </c>
      <c r="Z346" s="362">
        <f>MAX(Oncho!AI353,Oncho!BH353)</f>
        <v>0</v>
      </c>
      <c r="AA346" s="362">
        <f>MAX(Oncho!AJ353,Oncho!BI353)</f>
        <v>0</v>
      </c>
      <c r="AB346" s="362">
        <f>MAX(COUNTIF(Oncho!AK353,"Yes"),COUNTIF(Oncho!BJ353,"Yes"))</f>
        <v>0</v>
      </c>
      <c r="AC346" s="337"/>
      <c r="AD346" s="362">
        <f>Schisto!P355</f>
        <v>0</v>
      </c>
      <c r="AE346" s="362">
        <f>Schisto!AI355</f>
        <v>0</v>
      </c>
      <c r="AF346" s="362">
        <f>Schisto!AJ355</f>
        <v>0</v>
      </c>
      <c r="AG346" s="362">
        <f>Schisto!AN355</f>
        <v>0</v>
      </c>
      <c r="AH346" s="362">
        <f>Schisto!AO355</f>
        <v>0</v>
      </c>
      <c r="AI346" s="362">
        <f>Schisto!AT355</f>
        <v>0</v>
      </c>
      <c r="AJ346" s="362">
        <f>Schisto!AU355</f>
        <v>0</v>
      </c>
      <c r="AK346" s="362">
        <f>Schisto!AV355</f>
        <v>0</v>
      </c>
      <c r="AL346" s="362">
        <f>Schisto!AW355</f>
        <v>0</v>
      </c>
      <c r="AM346" s="362">
        <f>COUNTIF(Schisto!AX355,"Yes")</f>
        <v>0</v>
      </c>
      <c r="AN346" s="337"/>
      <c r="AO346" s="362">
        <f>STH!P355</f>
        <v>0</v>
      </c>
      <c r="AP346" s="362">
        <f>MAX(STH!AK355,STH!BS355)</f>
        <v>0</v>
      </c>
      <c r="AQ346" s="362">
        <f>MAX(STH!AL355,STH!BT355)</f>
        <v>0</v>
      </c>
      <c r="AR346" s="362">
        <f>MAX(STH!AM355,STH!BU355)</f>
        <v>0</v>
      </c>
      <c r="AS346" s="362">
        <f>MAX(STH!AN355,STH!BV355)</f>
        <v>0</v>
      </c>
      <c r="AT346" s="362">
        <f>MAX(STH!AO355,STH!BW355)</f>
        <v>0</v>
      </c>
      <c r="AU346" s="362">
        <f>MAX(STH!AQ355,STH!BY355)</f>
        <v>0</v>
      </c>
      <c r="AV346" s="362">
        <f>MAX(STH!AR355,STH!BZ355)</f>
        <v>0</v>
      </c>
      <c r="AW346" s="362">
        <f>MAX(STH!AS355,STH!CA355)</f>
        <v>0</v>
      </c>
      <c r="AX346" s="362">
        <f>MAX(STH!AT355,STH!CB355)</f>
        <v>0</v>
      </c>
      <c r="AY346" s="362">
        <f>MAX(STH!AU355,STH!CC355)</f>
        <v>0</v>
      </c>
      <c r="AZ346" s="362">
        <f>MAX(STH!AV355,STH!CD355)</f>
        <v>0</v>
      </c>
      <c r="BA346" s="362">
        <f>MAX(STH!AW355,STH!CE355)</f>
        <v>0</v>
      </c>
      <c r="BB346" s="362">
        <f>MAX(STH!AX355,STH!CF355)</f>
        <v>0</v>
      </c>
      <c r="BC346" s="362">
        <f>MAX(STH!AY355,STH!CG355)</f>
        <v>0</v>
      </c>
      <c r="BD346" s="362">
        <f>MAX(STH!AZ355,STH!CH355)</f>
        <v>0</v>
      </c>
      <c r="BE346" s="362">
        <f>MAX(STH!BA355,STH!CI355)</f>
        <v>0</v>
      </c>
      <c r="BF346" s="362">
        <f>MAX(STH!BB355,STH!CJ355)</f>
        <v>0</v>
      </c>
      <c r="BG346" s="362">
        <f>MAX(COUNTIF(STH!BC355,"Yes"),COUNTIF(STH!CK355,"Yes"))</f>
        <v>0</v>
      </c>
      <c r="BH346" s="337"/>
      <c r="BI346" s="362">
        <f>Trachoma!Q358</f>
        <v>0</v>
      </c>
      <c r="BJ346" s="362">
        <f>Trachoma!AK358</f>
        <v>0</v>
      </c>
      <c r="BK346" s="362">
        <f>Trachoma!AL358</f>
        <v>0</v>
      </c>
      <c r="BL346" s="362">
        <f>Trachoma!AN358</f>
        <v>0</v>
      </c>
      <c r="BM346" s="362">
        <f>Trachoma!AO358</f>
        <v>0</v>
      </c>
      <c r="BN346" s="362">
        <f>Trachoma!AT358</f>
        <v>0</v>
      </c>
      <c r="BO346" s="362">
        <f>Trachoma!AU358</f>
        <v>0</v>
      </c>
      <c r="BP346" s="362">
        <f>Trachoma!AV358</f>
        <v>0</v>
      </c>
      <c r="BQ346" s="362">
        <f>Trachoma!AW358</f>
        <v>0</v>
      </c>
      <c r="BR346" s="362">
        <f>COUNTIF(Trachoma!AX358,"Yes")</f>
        <v>0</v>
      </c>
      <c r="BS346" s="337"/>
      <c r="BT346" s="362">
        <f t="shared" si="64"/>
        <v>0</v>
      </c>
      <c r="BU346" s="362">
        <f t="shared" si="65"/>
        <v>0</v>
      </c>
      <c r="BV346" s="362">
        <f t="shared" si="66"/>
        <v>0</v>
      </c>
      <c r="BW346" s="362">
        <f t="shared" si="67"/>
        <v>0</v>
      </c>
      <c r="BX346" s="362">
        <f t="shared" si="68"/>
        <v>0</v>
      </c>
      <c r="BY346" s="362">
        <f t="shared" si="70"/>
        <v>0</v>
      </c>
      <c r="BZ346" s="362">
        <f t="shared" si="71"/>
        <v>0</v>
      </c>
      <c r="CA346" s="362">
        <f t="shared" si="72"/>
        <v>0</v>
      </c>
      <c r="CB346" s="362">
        <f t="shared" si="73"/>
        <v>0</v>
      </c>
      <c r="CC346" s="362">
        <f t="shared" si="69"/>
        <v>0</v>
      </c>
    </row>
    <row r="347" spans="2:81" x14ac:dyDescent="0.25">
      <c r="B347" s="147">
        <f>Demography!B355</f>
        <v>0</v>
      </c>
      <c r="C347" s="147">
        <f>Demography!C355</f>
        <v>0</v>
      </c>
      <c r="D347" s="148">
        <f>Demography!D355</f>
        <v>0</v>
      </c>
      <c r="E347" s="55"/>
      <c r="F347" s="148">
        <f>LF!M354</f>
        <v>0</v>
      </c>
      <c r="G347" s="148">
        <f>LF!AE354</f>
        <v>0</v>
      </c>
      <c r="H347" s="148">
        <f>LF!AF354</f>
        <v>0</v>
      </c>
      <c r="I347" s="148">
        <f>LF!AH354</f>
        <v>0</v>
      </c>
      <c r="J347" s="148">
        <f>LF!AI354</f>
        <v>0</v>
      </c>
      <c r="K347" s="148">
        <f>LF!AK354</f>
        <v>0</v>
      </c>
      <c r="L347" s="148">
        <f>LF!AM354</f>
        <v>0</v>
      </c>
      <c r="M347" s="148">
        <f>LF!AN354</f>
        <v>0</v>
      </c>
      <c r="N347" s="148">
        <f>LF!AO354</f>
        <v>0</v>
      </c>
      <c r="O347" s="148">
        <f>LF!AP354</f>
        <v>0</v>
      </c>
      <c r="P347" s="148">
        <f>LF!AQ354</f>
        <v>0</v>
      </c>
      <c r="Q347" s="148">
        <f>COUNTIF(LF!AR354,"Yes")</f>
        <v>0</v>
      </c>
      <c r="R347" s="55"/>
      <c r="S347" s="148">
        <f>Oncho!K354</f>
        <v>0</v>
      </c>
      <c r="T347" s="148">
        <f>MAX(Oncho!AB354,Oncho!BA354)</f>
        <v>0</v>
      </c>
      <c r="U347" s="148">
        <f>MAX(Oncho!AC354,Oncho!BB354)</f>
        <v>0</v>
      </c>
      <c r="V347" s="148">
        <f>MAX(Oncho!AE354,Oncho!BD354)</f>
        <v>0</v>
      </c>
      <c r="W347" s="148">
        <f>MAX(Oncho!AF354,Oncho!BE354)</f>
        <v>0</v>
      </c>
      <c r="X347" s="148">
        <f>MAX(Oncho!AG354,Oncho!BF354)</f>
        <v>0</v>
      </c>
      <c r="Y347" s="148">
        <f>MAX(Oncho!AH354,Oncho!BG354)</f>
        <v>0</v>
      </c>
      <c r="Z347" s="148">
        <f>MAX(Oncho!AI354,Oncho!BH354)</f>
        <v>0</v>
      </c>
      <c r="AA347" s="148">
        <f>MAX(Oncho!AJ354,Oncho!BI354)</f>
        <v>0</v>
      </c>
      <c r="AB347" s="148">
        <f>MAX(COUNTIF(Oncho!AK354,"Yes"),COUNTIF(Oncho!BJ354,"Yes"))</f>
        <v>0</v>
      </c>
      <c r="AC347" s="55"/>
      <c r="AD347" s="148">
        <f>Schisto!P356</f>
        <v>0</v>
      </c>
      <c r="AE347" s="148">
        <f>Schisto!AI356</f>
        <v>0</v>
      </c>
      <c r="AF347" s="148">
        <f>Schisto!AJ356</f>
        <v>0</v>
      </c>
      <c r="AG347" s="148">
        <f>Schisto!AN356</f>
        <v>0</v>
      </c>
      <c r="AH347" s="148">
        <f>Schisto!AO356</f>
        <v>0</v>
      </c>
      <c r="AI347" s="148">
        <f>Schisto!AT356</f>
        <v>0</v>
      </c>
      <c r="AJ347" s="148">
        <f>Schisto!AU356</f>
        <v>0</v>
      </c>
      <c r="AK347" s="148">
        <f>Schisto!AV356</f>
        <v>0</v>
      </c>
      <c r="AL347" s="148">
        <f>Schisto!AW356</f>
        <v>0</v>
      </c>
      <c r="AM347" s="148">
        <f>COUNTIF(Schisto!AX356,"Yes")</f>
        <v>0</v>
      </c>
      <c r="AN347" s="55"/>
      <c r="AO347" s="148">
        <f>STH!P356</f>
        <v>0</v>
      </c>
      <c r="AP347" s="148">
        <f>MAX(STH!AK356,STH!BS356)</f>
        <v>0</v>
      </c>
      <c r="AQ347" s="148">
        <f>MAX(STH!AL356,STH!BT356)</f>
        <v>0</v>
      </c>
      <c r="AR347" s="148">
        <f>MAX(STH!AM356,STH!BU356)</f>
        <v>0</v>
      </c>
      <c r="AS347" s="148">
        <f>MAX(STH!AN356,STH!BV356)</f>
        <v>0</v>
      </c>
      <c r="AT347" s="148">
        <f>MAX(STH!AO356,STH!BW356)</f>
        <v>0</v>
      </c>
      <c r="AU347" s="148">
        <f>MAX(STH!AQ356,STH!BY356)</f>
        <v>0</v>
      </c>
      <c r="AV347" s="148">
        <f>MAX(STH!AR356,STH!BZ356)</f>
        <v>0</v>
      </c>
      <c r="AW347" s="148">
        <f>MAX(STH!AS356,STH!CA356)</f>
        <v>0</v>
      </c>
      <c r="AX347" s="148">
        <f>MAX(STH!AT356,STH!CB356)</f>
        <v>0</v>
      </c>
      <c r="AY347" s="148">
        <f>MAX(STH!AU356,STH!CC356)</f>
        <v>0</v>
      </c>
      <c r="AZ347" s="148">
        <f>MAX(STH!AV356,STH!CD356)</f>
        <v>0</v>
      </c>
      <c r="BA347" s="148">
        <f>MAX(STH!AW356,STH!CE356)</f>
        <v>0</v>
      </c>
      <c r="BB347" s="148">
        <f>MAX(STH!AX356,STH!CF356)</f>
        <v>0</v>
      </c>
      <c r="BC347" s="148">
        <f>MAX(STH!AY356,STH!CG356)</f>
        <v>0</v>
      </c>
      <c r="BD347" s="148">
        <f>MAX(STH!AZ356,STH!CH356)</f>
        <v>0</v>
      </c>
      <c r="BE347" s="148">
        <f>MAX(STH!BA356,STH!CI356)</f>
        <v>0</v>
      </c>
      <c r="BF347" s="148">
        <f>MAX(STH!BB356,STH!CJ356)</f>
        <v>0</v>
      </c>
      <c r="BG347" s="148">
        <f>MAX(COUNTIF(STH!BC356,"Yes"),COUNTIF(STH!CK356,"Yes"))</f>
        <v>0</v>
      </c>
      <c r="BH347" s="55"/>
      <c r="BI347" s="148">
        <f>Trachoma!Q359</f>
        <v>0</v>
      </c>
      <c r="BJ347" s="148">
        <f>Trachoma!AK359</f>
        <v>0</v>
      </c>
      <c r="BK347" s="148">
        <f>Trachoma!AL359</f>
        <v>0</v>
      </c>
      <c r="BL347" s="148">
        <f>Trachoma!AN359</f>
        <v>0</v>
      </c>
      <c r="BM347" s="148">
        <f>Trachoma!AO359</f>
        <v>0</v>
      </c>
      <c r="BN347" s="148">
        <f>Trachoma!AT359</f>
        <v>0</v>
      </c>
      <c r="BO347" s="148">
        <f>Trachoma!AU359</f>
        <v>0</v>
      </c>
      <c r="BP347" s="148">
        <f>Trachoma!AV359</f>
        <v>0</v>
      </c>
      <c r="BQ347" s="148">
        <f>Trachoma!AW359</f>
        <v>0</v>
      </c>
      <c r="BR347" s="148">
        <f>COUNTIF(Trachoma!AX359,"Yes")</f>
        <v>0</v>
      </c>
      <c r="BS347" s="55"/>
      <c r="BT347" s="148">
        <f t="shared" si="64"/>
        <v>0</v>
      </c>
      <c r="BU347" s="148">
        <f t="shared" si="65"/>
        <v>0</v>
      </c>
      <c r="BV347" s="148">
        <f t="shared" si="66"/>
        <v>0</v>
      </c>
      <c r="BW347" s="148">
        <f t="shared" si="67"/>
        <v>0</v>
      </c>
      <c r="BX347" s="148">
        <f t="shared" si="68"/>
        <v>0</v>
      </c>
      <c r="BY347" s="148">
        <f t="shared" si="70"/>
        <v>0</v>
      </c>
      <c r="BZ347" s="148">
        <f t="shared" si="71"/>
        <v>0</v>
      </c>
      <c r="CA347" s="148">
        <f t="shared" si="72"/>
        <v>0</v>
      </c>
      <c r="CB347" s="148">
        <f t="shared" si="73"/>
        <v>0</v>
      </c>
      <c r="CC347" s="148">
        <f t="shared" si="69"/>
        <v>0</v>
      </c>
    </row>
    <row r="348" spans="2:81" x14ac:dyDescent="0.25">
      <c r="B348" s="361">
        <f>Demography!B356</f>
        <v>0</v>
      </c>
      <c r="C348" s="361">
        <f>Demography!C356</f>
        <v>0</v>
      </c>
      <c r="D348" s="362">
        <f>Demography!D356</f>
        <v>0</v>
      </c>
      <c r="E348" s="337"/>
      <c r="F348" s="362">
        <f>LF!M355</f>
        <v>0</v>
      </c>
      <c r="G348" s="362">
        <f>LF!AE355</f>
        <v>0</v>
      </c>
      <c r="H348" s="362">
        <f>LF!AF355</f>
        <v>0</v>
      </c>
      <c r="I348" s="362">
        <f>LF!AH355</f>
        <v>0</v>
      </c>
      <c r="J348" s="362">
        <f>LF!AI355</f>
        <v>0</v>
      </c>
      <c r="K348" s="362">
        <f>LF!AK355</f>
        <v>0</v>
      </c>
      <c r="L348" s="362">
        <f>LF!AM355</f>
        <v>0</v>
      </c>
      <c r="M348" s="362">
        <f>LF!AN355</f>
        <v>0</v>
      </c>
      <c r="N348" s="362">
        <f>LF!AO355</f>
        <v>0</v>
      </c>
      <c r="O348" s="362">
        <f>LF!AP355</f>
        <v>0</v>
      </c>
      <c r="P348" s="362">
        <f>LF!AQ355</f>
        <v>0</v>
      </c>
      <c r="Q348" s="362">
        <f>COUNTIF(LF!AR355,"Yes")</f>
        <v>0</v>
      </c>
      <c r="R348" s="337"/>
      <c r="S348" s="362">
        <f>Oncho!K355</f>
        <v>0</v>
      </c>
      <c r="T348" s="362">
        <f>MAX(Oncho!AB355,Oncho!BA355)</f>
        <v>0</v>
      </c>
      <c r="U348" s="362">
        <f>MAX(Oncho!AC355,Oncho!BB355)</f>
        <v>0</v>
      </c>
      <c r="V348" s="362">
        <f>MAX(Oncho!AE355,Oncho!BD355)</f>
        <v>0</v>
      </c>
      <c r="W348" s="362">
        <f>MAX(Oncho!AF355,Oncho!BE355)</f>
        <v>0</v>
      </c>
      <c r="X348" s="362">
        <f>MAX(Oncho!AG355,Oncho!BF355)</f>
        <v>0</v>
      </c>
      <c r="Y348" s="362">
        <f>MAX(Oncho!AH355,Oncho!BG355)</f>
        <v>0</v>
      </c>
      <c r="Z348" s="362">
        <f>MAX(Oncho!AI355,Oncho!BH355)</f>
        <v>0</v>
      </c>
      <c r="AA348" s="362">
        <f>MAX(Oncho!AJ355,Oncho!BI355)</f>
        <v>0</v>
      </c>
      <c r="AB348" s="362">
        <f>MAX(COUNTIF(Oncho!AK355,"Yes"),COUNTIF(Oncho!BJ355,"Yes"))</f>
        <v>0</v>
      </c>
      <c r="AC348" s="337"/>
      <c r="AD348" s="362">
        <f>Schisto!P357</f>
        <v>0</v>
      </c>
      <c r="AE348" s="362">
        <f>Schisto!AI357</f>
        <v>0</v>
      </c>
      <c r="AF348" s="362">
        <f>Schisto!AJ357</f>
        <v>0</v>
      </c>
      <c r="AG348" s="362">
        <f>Schisto!AN357</f>
        <v>0</v>
      </c>
      <c r="AH348" s="362">
        <f>Schisto!AO357</f>
        <v>0</v>
      </c>
      <c r="AI348" s="362">
        <f>Schisto!AT357</f>
        <v>0</v>
      </c>
      <c r="AJ348" s="362">
        <f>Schisto!AU357</f>
        <v>0</v>
      </c>
      <c r="AK348" s="362">
        <f>Schisto!AV357</f>
        <v>0</v>
      </c>
      <c r="AL348" s="362">
        <f>Schisto!AW357</f>
        <v>0</v>
      </c>
      <c r="AM348" s="362">
        <f>COUNTIF(Schisto!AX357,"Yes")</f>
        <v>0</v>
      </c>
      <c r="AN348" s="337"/>
      <c r="AO348" s="362">
        <f>STH!P357</f>
        <v>0</v>
      </c>
      <c r="AP348" s="362">
        <f>MAX(STH!AK357,STH!BS357)</f>
        <v>0</v>
      </c>
      <c r="AQ348" s="362">
        <f>MAX(STH!AL357,STH!BT357)</f>
        <v>0</v>
      </c>
      <c r="AR348" s="362">
        <f>MAX(STH!AM357,STH!BU357)</f>
        <v>0</v>
      </c>
      <c r="AS348" s="362">
        <f>MAX(STH!AN357,STH!BV357)</f>
        <v>0</v>
      </c>
      <c r="AT348" s="362">
        <f>MAX(STH!AO357,STH!BW357)</f>
        <v>0</v>
      </c>
      <c r="AU348" s="362">
        <f>MAX(STH!AQ357,STH!BY357)</f>
        <v>0</v>
      </c>
      <c r="AV348" s="362">
        <f>MAX(STH!AR357,STH!BZ357)</f>
        <v>0</v>
      </c>
      <c r="AW348" s="362">
        <f>MAX(STH!AS357,STH!CA357)</f>
        <v>0</v>
      </c>
      <c r="AX348" s="362">
        <f>MAX(STH!AT357,STH!CB357)</f>
        <v>0</v>
      </c>
      <c r="AY348" s="362">
        <f>MAX(STH!AU357,STH!CC357)</f>
        <v>0</v>
      </c>
      <c r="AZ348" s="362">
        <f>MAX(STH!AV357,STH!CD357)</f>
        <v>0</v>
      </c>
      <c r="BA348" s="362">
        <f>MAX(STH!AW357,STH!CE357)</f>
        <v>0</v>
      </c>
      <c r="BB348" s="362">
        <f>MAX(STH!AX357,STH!CF357)</f>
        <v>0</v>
      </c>
      <c r="BC348" s="362">
        <f>MAX(STH!AY357,STH!CG357)</f>
        <v>0</v>
      </c>
      <c r="BD348" s="362">
        <f>MAX(STH!AZ357,STH!CH357)</f>
        <v>0</v>
      </c>
      <c r="BE348" s="362">
        <f>MAX(STH!BA357,STH!CI357)</f>
        <v>0</v>
      </c>
      <c r="BF348" s="362">
        <f>MAX(STH!BB357,STH!CJ357)</f>
        <v>0</v>
      </c>
      <c r="BG348" s="362">
        <f>MAX(COUNTIF(STH!BC357,"Yes"),COUNTIF(STH!CK357,"Yes"))</f>
        <v>0</v>
      </c>
      <c r="BH348" s="337"/>
      <c r="BI348" s="362">
        <f>Trachoma!Q360</f>
        <v>0</v>
      </c>
      <c r="BJ348" s="362">
        <f>Trachoma!AK360</f>
        <v>0</v>
      </c>
      <c r="BK348" s="362">
        <f>Trachoma!AL360</f>
        <v>0</v>
      </c>
      <c r="BL348" s="362">
        <f>Trachoma!AN360</f>
        <v>0</v>
      </c>
      <c r="BM348" s="362">
        <f>Trachoma!AO360</f>
        <v>0</v>
      </c>
      <c r="BN348" s="362">
        <f>Trachoma!AT360</f>
        <v>0</v>
      </c>
      <c r="BO348" s="362">
        <f>Trachoma!AU360</f>
        <v>0</v>
      </c>
      <c r="BP348" s="362">
        <f>Trachoma!AV360</f>
        <v>0</v>
      </c>
      <c r="BQ348" s="362">
        <f>Trachoma!AW360</f>
        <v>0</v>
      </c>
      <c r="BR348" s="362">
        <f>COUNTIF(Trachoma!AX360,"Yes")</f>
        <v>0</v>
      </c>
      <c r="BS348" s="337"/>
      <c r="BT348" s="362">
        <f t="shared" si="64"/>
        <v>0</v>
      </c>
      <c r="BU348" s="362">
        <f t="shared" si="65"/>
        <v>0</v>
      </c>
      <c r="BV348" s="362">
        <f t="shared" si="66"/>
        <v>0</v>
      </c>
      <c r="BW348" s="362">
        <f t="shared" si="67"/>
        <v>0</v>
      </c>
      <c r="BX348" s="362">
        <f t="shared" si="68"/>
        <v>0</v>
      </c>
      <c r="BY348" s="362">
        <f t="shared" si="70"/>
        <v>0</v>
      </c>
      <c r="BZ348" s="362">
        <f t="shared" si="71"/>
        <v>0</v>
      </c>
      <c r="CA348" s="362">
        <f t="shared" si="72"/>
        <v>0</v>
      </c>
      <c r="CB348" s="362">
        <f t="shared" si="73"/>
        <v>0</v>
      </c>
      <c r="CC348" s="362">
        <f t="shared" si="69"/>
        <v>0</v>
      </c>
    </row>
    <row r="349" spans="2:81" x14ac:dyDescent="0.25">
      <c r="B349" s="147">
        <f>Demography!B357</f>
        <v>0</v>
      </c>
      <c r="C349" s="147">
        <f>Demography!C357</f>
        <v>0</v>
      </c>
      <c r="D349" s="148">
        <f>Demography!D357</f>
        <v>0</v>
      </c>
      <c r="E349" s="55"/>
      <c r="F349" s="148">
        <f>LF!M356</f>
        <v>0</v>
      </c>
      <c r="G349" s="148">
        <f>LF!AE356</f>
        <v>0</v>
      </c>
      <c r="H349" s="148">
        <f>LF!AF356</f>
        <v>0</v>
      </c>
      <c r="I349" s="148">
        <f>LF!AH356</f>
        <v>0</v>
      </c>
      <c r="J349" s="148">
        <f>LF!AI356</f>
        <v>0</v>
      </c>
      <c r="K349" s="148">
        <f>LF!AK356</f>
        <v>0</v>
      </c>
      <c r="L349" s="148">
        <f>LF!AM356</f>
        <v>0</v>
      </c>
      <c r="M349" s="148">
        <f>LF!AN356</f>
        <v>0</v>
      </c>
      <c r="N349" s="148">
        <f>LF!AO356</f>
        <v>0</v>
      </c>
      <c r="O349" s="148">
        <f>LF!AP356</f>
        <v>0</v>
      </c>
      <c r="P349" s="148">
        <f>LF!AQ356</f>
        <v>0</v>
      </c>
      <c r="Q349" s="148">
        <f>COUNTIF(LF!AR356,"Yes")</f>
        <v>0</v>
      </c>
      <c r="R349" s="55"/>
      <c r="S349" s="148">
        <f>Oncho!K356</f>
        <v>0</v>
      </c>
      <c r="T349" s="148">
        <f>MAX(Oncho!AB356,Oncho!BA356)</f>
        <v>0</v>
      </c>
      <c r="U349" s="148">
        <f>MAX(Oncho!AC356,Oncho!BB356)</f>
        <v>0</v>
      </c>
      <c r="V349" s="148">
        <f>MAX(Oncho!AE356,Oncho!BD356)</f>
        <v>0</v>
      </c>
      <c r="W349" s="148">
        <f>MAX(Oncho!AF356,Oncho!BE356)</f>
        <v>0</v>
      </c>
      <c r="X349" s="148">
        <f>MAX(Oncho!AG356,Oncho!BF356)</f>
        <v>0</v>
      </c>
      <c r="Y349" s="148">
        <f>MAX(Oncho!AH356,Oncho!BG356)</f>
        <v>0</v>
      </c>
      <c r="Z349" s="148">
        <f>MAX(Oncho!AI356,Oncho!BH356)</f>
        <v>0</v>
      </c>
      <c r="AA349" s="148">
        <f>MAX(Oncho!AJ356,Oncho!BI356)</f>
        <v>0</v>
      </c>
      <c r="AB349" s="148">
        <f>MAX(COUNTIF(Oncho!AK356,"Yes"),COUNTIF(Oncho!BJ356,"Yes"))</f>
        <v>0</v>
      </c>
      <c r="AC349" s="55"/>
      <c r="AD349" s="148">
        <f>Schisto!P358</f>
        <v>0</v>
      </c>
      <c r="AE349" s="148">
        <f>Schisto!AI358</f>
        <v>0</v>
      </c>
      <c r="AF349" s="148">
        <f>Schisto!AJ358</f>
        <v>0</v>
      </c>
      <c r="AG349" s="148">
        <f>Schisto!AN358</f>
        <v>0</v>
      </c>
      <c r="AH349" s="148">
        <f>Schisto!AO358</f>
        <v>0</v>
      </c>
      <c r="AI349" s="148">
        <f>Schisto!AT358</f>
        <v>0</v>
      </c>
      <c r="AJ349" s="148">
        <f>Schisto!AU358</f>
        <v>0</v>
      </c>
      <c r="AK349" s="148">
        <f>Schisto!AV358</f>
        <v>0</v>
      </c>
      <c r="AL349" s="148">
        <f>Schisto!AW358</f>
        <v>0</v>
      </c>
      <c r="AM349" s="148">
        <f>COUNTIF(Schisto!AX358,"Yes")</f>
        <v>0</v>
      </c>
      <c r="AN349" s="55"/>
      <c r="AO349" s="148">
        <f>STH!P358</f>
        <v>0</v>
      </c>
      <c r="AP349" s="148">
        <f>MAX(STH!AK358,STH!BS358)</f>
        <v>0</v>
      </c>
      <c r="AQ349" s="148">
        <f>MAX(STH!AL358,STH!BT358)</f>
        <v>0</v>
      </c>
      <c r="AR349" s="148">
        <f>MAX(STH!AM358,STH!BU358)</f>
        <v>0</v>
      </c>
      <c r="AS349" s="148">
        <f>MAX(STH!AN358,STH!BV358)</f>
        <v>0</v>
      </c>
      <c r="AT349" s="148">
        <f>MAX(STH!AO358,STH!BW358)</f>
        <v>0</v>
      </c>
      <c r="AU349" s="148">
        <f>MAX(STH!AQ358,STH!BY358)</f>
        <v>0</v>
      </c>
      <c r="AV349" s="148">
        <f>MAX(STH!AR358,STH!BZ358)</f>
        <v>0</v>
      </c>
      <c r="AW349" s="148">
        <f>MAX(STH!AS358,STH!CA358)</f>
        <v>0</v>
      </c>
      <c r="AX349" s="148">
        <f>MAX(STH!AT358,STH!CB358)</f>
        <v>0</v>
      </c>
      <c r="AY349" s="148">
        <f>MAX(STH!AU358,STH!CC358)</f>
        <v>0</v>
      </c>
      <c r="AZ349" s="148">
        <f>MAX(STH!AV358,STH!CD358)</f>
        <v>0</v>
      </c>
      <c r="BA349" s="148">
        <f>MAX(STH!AW358,STH!CE358)</f>
        <v>0</v>
      </c>
      <c r="BB349" s="148">
        <f>MAX(STH!AX358,STH!CF358)</f>
        <v>0</v>
      </c>
      <c r="BC349" s="148">
        <f>MAX(STH!AY358,STH!CG358)</f>
        <v>0</v>
      </c>
      <c r="BD349" s="148">
        <f>MAX(STH!AZ358,STH!CH358)</f>
        <v>0</v>
      </c>
      <c r="BE349" s="148">
        <f>MAX(STH!BA358,STH!CI358)</f>
        <v>0</v>
      </c>
      <c r="BF349" s="148">
        <f>MAX(STH!BB358,STH!CJ358)</f>
        <v>0</v>
      </c>
      <c r="BG349" s="148">
        <f>MAX(COUNTIF(STH!BC358,"Yes"),COUNTIF(STH!CK358,"Yes"))</f>
        <v>0</v>
      </c>
      <c r="BH349" s="55"/>
      <c r="BI349" s="148">
        <f>Trachoma!Q361</f>
        <v>0</v>
      </c>
      <c r="BJ349" s="148">
        <f>Trachoma!AK361</f>
        <v>0</v>
      </c>
      <c r="BK349" s="148">
        <f>Trachoma!AL361</f>
        <v>0</v>
      </c>
      <c r="BL349" s="148">
        <f>Trachoma!AN361</f>
        <v>0</v>
      </c>
      <c r="BM349" s="148">
        <f>Trachoma!AO361</f>
        <v>0</v>
      </c>
      <c r="BN349" s="148">
        <f>Trachoma!AT361</f>
        <v>0</v>
      </c>
      <c r="BO349" s="148">
        <f>Trachoma!AU361</f>
        <v>0</v>
      </c>
      <c r="BP349" s="148">
        <f>Trachoma!AV361</f>
        <v>0</v>
      </c>
      <c r="BQ349" s="148">
        <f>Trachoma!AW361</f>
        <v>0</v>
      </c>
      <c r="BR349" s="148">
        <f>COUNTIF(Trachoma!AX361,"Yes")</f>
        <v>0</v>
      </c>
      <c r="BS349" s="55"/>
      <c r="BT349" s="148">
        <f t="shared" si="64"/>
        <v>0</v>
      </c>
      <c r="BU349" s="148">
        <f t="shared" si="65"/>
        <v>0</v>
      </c>
      <c r="BV349" s="148">
        <f t="shared" si="66"/>
        <v>0</v>
      </c>
      <c r="BW349" s="148">
        <f t="shared" si="67"/>
        <v>0</v>
      </c>
      <c r="BX349" s="148">
        <f t="shared" si="68"/>
        <v>0</v>
      </c>
      <c r="BY349" s="148">
        <f t="shared" si="70"/>
        <v>0</v>
      </c>
      <c r="BZ349" s="148">
        <f t="shared" si="71"/>
        <v>0</v>
      </c>
      <c r="CA349" s="148">
        <f t="shared" si="72"/>
        <v>0</v>
      </c>
      <c r="CB349" s="148">
        <f t="shared" si="73"/>
        <v>0</v>
      </c>
      <c r="CC349" s="148">
        <f t="shared" si="69"/>
        <v>0</v>
      </c>
    </row>
    <row r="350" spans="2:81" x14ac:dyDescent="0.25">
      <c r="B350" s="361">
        <f>Demography!B358</f>
        <v>0</v>
      </c>
      <c r="C350" s="361">
        <f>Demography!C358</f>
        <v>0</v>
      </c>
      <c r="D350" s="362">
        <f>Demography!D358</f>
        <v>0</v>
      </c>
      <c r="E350" s="337"/>
      <c r="F350" s="362">
        <f>LF!M357</f>
        <v>0</v>
      </c>
      <c r="G350" s="362">
        <f>LF!AE357</f>
        <v>0</v>
      </c>
      <c r="H350" s="362">
        <f>LF!AF357</f>
        <v>0</v>
      </c>
      <c r="I350" s="362">
        <f>LF!AH357</f>
        <v>0</v>
      </c>
      <c r="J350" s="362">
        <f>LF!AI357</f>
        <v>0</v>
      </c>
      <c r="K350" s="362">
        <f>LF!AK357</f>
        <v>0</v>
      </c>
      <c r="L350" s="362">
        <f>LF!AM357</f>
        <v>0</v>
      </c>
      <c r="M350" s="362">
        <f>LF!AN357</f>
        <v>0</v>
      </c>
      <c r="N350" s="362">
        <f>LF!AO357</f>
        <v>0</v>
      </c>
      <c r="O350" s="362">
        <f>LF!AP357</f>
        <v>0</v>
      </c>
      <c r="P350" s="362">
        <f>LF!AQ357</f>
        <v>0</v>
      </c>
      <c r="Q350" s="362">
        <f>COUNTIF(LF!AR357,"Yes")</f>
        <v>0</v>
      </c>
      <c r="R350" s="337"/>
      <c r="S350" s="362">
        <f>Oncho!K357</f>
        <v>0</v>
      </c>
      <c r="T350" s="362">
        <f>MAX(Oncho!AB357,Oncho!BA357)</f>
        <v>0</v>
      </c>
      <c r="U350" s="362">
        <f>MAX(Oncho!AC357,Oncho!BB357)</f>
        <v>0</v>
      </c>
      <c r="V350" s="362">
        <f>MAX(Oncho!AE357,Oncho!BD357)</f>
        <v>0</v>
      </c>
      <c r="W350" s="362">
        <f>MAX(Oncho!AF357,Oncho!BE357)</f>
        <v>0</v>
      </c>
      <c r="X350" s="362">
        <f>MAX(Oncho!AG357,Oncho!BF357)</f>
        <v>0</v>
      </c>
      <c r="Y350" s="362">
        <f>MAX(Oncho!AH357,Oncho!BG357)</f>
        <v>0</v>
      </c>
      <c r="Z350" s="362">
        <f>MAX(Oncho!AI357,Oncho!BH357)</f>
        <v>0</v>
      </c>
      <c r="AA350" s="362">
        <f>MAX(Oncho!AJ357,Oncho!BI357)</f>
        <v>0</v>
      </c>
      <c r="AB350" s="362">
        <f>MAX(COUNTIF(Oncho!AK357,"Yes"),COUNTIF(Oncho!BJ357,"Yes"))</f>
        <v>0</v>
      </c>
      <c r="AC350" s="337"/>
      <c r="AD350" s="362">
        <f>Schisto!P359</f>
        <v>0</v>
      </c>
      <c r="AE350" s="362">
        <f>Schisto!AI359</f>
        <v>0</v>
      </c>
      <c r="AF350" s="362">
        <f>Schisto!AJ359</f>
        <v>0</v>
      </c>
      <c r="AG350" s="362">
        <f>Schisto!AN359</f>
        <v>0</v>
      </c>
      <c r="AH350" s="362">
        <f>Schisto!AO359</f>
        <v>0</v>
      </c>
      <c r="AI350" s="362">
        <f>Schisto!AT359</f>
        <v>0</v>
      </c>
      <c r="AJ350" s="362">
        <f>Schisto!AU359</f>
        <v>0</v>
      </c>
      <c r="AK350" s="362">
        <f>Schisto!AV359</f>
        <v>0</v>
      </c>
      <c r="AL350" s="362">
        <f>Schisto!AW359</f>
        <v>0</v>
      </c>
      <c r="AM350" s="362">
        <f>COUNTIF(Schisto!AX359,"Yes")</f>
        <v>0</v>
      </c>
      <c r="AN350" s="337"/>
      <c r="AO350" s="362">
        <f>STH!P359</f>
        <v>0</v>
      </c>
      <c r="AP350" s="362">
        <f>MAX(STH!AK359,STH!BS359)</f>
        <v>0</v>
      </c>
      <c r="AQ350" s="362">
        <f>MAX(STH!AL359,STH!BT359)</f>
        <v>0</v>
      </c>
      <c r="AR350" s="362">
        <f>MAX(STH!AM359,STH!BU359)</f>
        <v>0</v>
      </c>
      <c r="AS350" s="362">
        <f>MAX(STH!AN359,STH!BV359)</f>
        <v>0</v>
      </c>
      <c r="AT350" s="362">
        <f>MAX(STH!AO359,STH!BW359)</f>
        <v>0</v>
      </c>
      <c r="AU350" s="362">
        <f>MAX(STH!AQ359,STH!BY359)</f>
        <v>0</v>
      </c>
      <c r="AV350" s="362">
        <f>MAX(STH!AR359,STH!BZ359)</f>
        <v>0</v>
      </c>
      <c r="AW350" s="362">
        <f>MAX(STH!AS359,STH!CA359)</f>
        <v>0</v>
      </c>
      <c r="AX350" s="362">
        <f>MAX(STH!AT359,STH!CB359)</f>
        <v>0</v>
      </c>
      <c r="AY350" s="362">
        <f>MAX(STH!AU359,STH!CC359)</f>
        <v>0</v>
      </c>
      <c r="AZ350" s="362">
        <f>MAX(STH!AV359,STH!CD359)</f>
        <v>0</v>
      </c>
      <c r="BA350" s="362">
        <f>MAX(STH!AW359,STH!CE359)</f>
        <v>0</v>
      </c>
      <c r="BB350" s="362">
        <f>MAX(STH!AX359,STH!CF359)</f>
        <v>0</v>
      </c>
      <c r="BC350" s="362">
        <f>MAX(STH!AY359,STH!CG359)</f>
        <v>0</v>
      </c>
      <c r="BD350" s="362">
        <f>MAX(STH!AZ359,STH!CH359)</f>
        <v>0</v>
      </c>
      <c r="BE350" s="362">
        <f>MAX(STH!BA359,STH!CI359)</f>
        <v>0</v>
      </c>
      <c r="BF350" s="362">
        <f>MAX(STH!BB359,STH!CJ359)</f>
        <v>0</v>
      </c>
      <c r="BG350" s="362">
        <f>MAX(COUNTIF(STH!BC359,"Yes"),COUNTIF(STH!CK359,"Yes"))</f>
        <v>0</v>
      </c>
      <c r="BH350" s="337"/>
      <c r="BI350" s="362">
        <f>Trachoma!Q362</f>
        <v>0</v>
      </c>
      <c r="BJ350" s="362">
        <f>Trachoma!AK362</f>
        <v>0</v>
      </c>
      <c r="BK350" s="362">
        <f>Trachoma!AL362</f>
        <v>0</v>
      </c>
      <c r="BL350" s="362">
        <f>Trachoma!AN362</f>
        <v>0</v>
      </c>
      <c r="BM350" s="362">
        <f>Trachoma!AO362</f>
        <v>0</v>
      </c>
      <c r="BN350" s="362">
        <f>Trachoma!AT362</f>
        <v>0</v>
      </c>
      <c r="BO350" s="362">
        <f>Trachoma!AU362</f>
        <v>0</v>
      </c>
      <c r="BP350" s="362">
        <f>Trachoma!AV362</f>
        <v>0</v>
      </c>
      <c r="BQ350" s="362">
        <f>Trachoma!AW362</f>
        <v>0</v>
      </c>
      <c r="BR350" s="362">
        <f>COUNTIF(Trachoma!AX362,"Yes")</f>
        <v>0</v>
      </c>
      <c r="BS350" s="337"/>
      <c r="BT350" s="362">
        <f t="shared" si="64"/>
        <v>0</v>
      </c>
      <c r="BU350" s="362">
        <f t="shared" si="65"/>
        <v>0</v>
      </c>
      <c r="BV350" s="362">
        <f t="shared" si="66"/>
        <v>0</v>
      </c>
      <c r="BW350" s="362">
        <f t="shared" si="67"/>
        <v>0</v>
      </c>
      <c r="BX350" s="362">
        <f t="shared" si="68"/>
        <v>0</v>
      </c>
      <c r="BY350" s="362">
        <f t="shared" si="70"/>
        <v>0</v>
      </c>
      <c r="BZ350" s="362">
        <f t="shared" si="71"/>
        <v>0</v>
      </c>
      <c r="CA350" s="362">
        <f t="shared" si="72"/>
        <v>0</v>
      </c>
      <c r="CB350" s="362">
        <f t="shared" si="73"/>
        <v>0</v>
      </c>
      <c r="CC350" s="362">
        <f t="shared" si="69"/>
        <v>0</v>
      </c>
    </row>
    <row r="351" spans="2:81" x14ac:dyDescent="0.25">
      <c r="B351" s="147">
        <f>Demography!B359</f>
        <v>0</v>
      </c>
      <c r="C351" s="147">
        <f>Demography!C359</f>
        <v>0</v>
      </c>
      <c r="D351" s="148">
        <f>Demography!D359</f>
        <v>0</v>
      </c>
      <c r="E351" s="55"/>
      <c r="F351" s="148">
        <f>LF!M358</f>
        <v>0</v>
      </c>
      <c r="G351" s="148">
        <f>LF!AE358</f>
        <v>0</v>
      </c>
      <c r="H351" s="148">
        <f>LF!AF358</f>
        <v>0</v>
      </c>
      <c r="I351" s="148">
        <f>LF!AH358</f>
        <v>0</v>
      </c>
      <c r="J351" s="148">
        <f>LF!AI358</f>
        <v>0</v>
      </c>
      <c r="K351" s="148">
        <f>LF!AK358</f>
        <v>0</v>
      </c>
      <c r="L351" s="148">
        <f>LF!AM358</f>
        <v>0</v>
      </c>
      <c r="M351" s="148">
        <f>LF!AN358</f>
        <v>0</v>
      </c>
      <c r="N351" s="148">
        <f>LF!AO358</f>
        <v>0</v>
      </c>
      <c r="O351" s="148">
        <f>LF!AP358</f>
        <v>0</v>
      </c>
      <c r="P351" s="148">
        <f>LF!AQ358</f>
        <v>0</v>
      </c>
      <c r="Q351" s="148">
        <f>COUNTIF(LF!AR358,"Yes")</f>
        <v>0</v>
      </c>
      <c r="R351" s="55"/>
      <c r="S351" s="148">
        <f>Oncho!K358</f>
        <v>0</v>
      </c>
      <c r="T351" s="148">
        <f>MAX(Oncho!AB358,Oncho!BA358)</f>
        <v>0</v>
      </c>
      <c r="U351" s="148">
        <f>MAX(Oncho!AC358,Oncho!BB358)</f>
        <v>0</v>
      </c>
      <c r="V351" s="148">
        <f>MAX(Oncho!AE358,Oncho!BD358)</f>
        <v>0</v>
      </c>
      <c r="W351" s="148">
        <f>MAX(Oncho!AF358,Oncho!BE358)</f>
        <v>0</v>
      </c>
      <c r="X351" s="148">
        <f>MAX(Oncho!AG358,Oncho!BF358)</f>
        <v>0</v>
      </c>
      <c r="Y351" s="148">
        <f>MAX(Oncho!AH358,Oncho!BG358)</f>
        <v>0</v>
      </c>
      <c r="Z351" s="148">
        <f>MAX(Oncho!AI358,Oncho!BH358)</f>
        <v>0</v>
      </c>
      <c r="AA351" s="148">
        <f>MAX(Oncho!AJ358,Oncho!BI358)</f>
        <v>0</v>
      </c>
      <c r="AB351" s="148">
        <f>MAX(COUNTIF(Oncho!AK358,"Yes"),COUNTIF(Oncho!BJ358,"Yes"))</f>
        <v>0</v>
      </c>
      <c r="AC351" s="55"/>
      <c r="AD351" s="148">
        <f>Schisto!P360</f>
        <v>0</v>
      </c>
      <c r="AE351" s="148">
        <f>Schisto!AI360</f>
        <v>0</v>
      </c>
      <c r="AF351" s="148">
        <f>Schisto!AJ360</f>
        <v>0</v>
      </c>
      <c r="AG351" s="148">
        <f>Schisto!AN360</f>
        <v>0</v>
      </c>
      <c r="AH351" s="148">
        <f>Schisto!AO360</f>
        <v>0</v>
      </c>
      <c r="AI351" s="148">
        <f>Schisto!AT360</f>
        <v>0</v>
      </c>
      <c r="AJ351" s="148">
        <f>Schisto!AU360</f>
        <v>0</v>
      </c>
      <c r="AK351" s="148">
        <f>Schisto!AV360</f>
        <v>0</v>
      </c>
      <c r="AL351" s="148">
        <f>Schisto!AW360</f>
        <v>0</v>
      </c>
      <c r="AM351" s="148">
        <f>COUNTIF(Schisto!AX360,"Yes")</f>
        <v>0</v>
      </c>
      <c r="AN351" s="55"/>
      <c r="AO351" s="148">
        <f>STH!P360</f>
        <v>0</v>
      </c>
      <c r="AP351" s="148">
        <f>MAX(STH!AK360,STH!BS360)</f>
        <v>0</v>
      </c>
      <c r="AQ351" s="148">
        <f>MAX(STH!AL360,STH!BT360)</f>
        <v>0</v>
      </c>
      <c r="AR351" s="148">
        <f>MAX(STH!AM360,STH!BU360)</f>
        <v>0</v>
      </c>
      <c r="AS351" s="148">
        <f>MAX(STH!AN360,STH!BV360)</f>
        <v>0</v>
      </c>
      <c r="AT351" s="148">
        <f>MAX(STH!AO360,STH!BW360)</f>
        <v>0</v>
      </c>
      <c r="AU351" s="148">
        <f>MAX(STH!AQ360,STH!BY360)</f>
        <v>0</v>
      </c>
      <c r="AV351" s="148">
        <f>MAX(STH!AR360,STH!BZ360)</f>
        <v>0</v>
      </c>
      <c r="AW351" s="148">
        <f>MAX(STH!AS360,STH!CA360)</f>
        <v>0</v>
      </c>
      <c r="AX351" s="148">
        <f>MAX(STH!AT360,STH!CB360)</f>
        <v>0</v>
      </c>
      <c r="AY351" s="148">
        <f>MAX(STH!AU360,STH!CC360)</f>
        <v>0</v>
      </c>
      <c r="AZ351" s="148">
        <f>MAX(STH!AV360,STH!CD360)</f>
        <v>0</v>
      </c>
      <c r="BA351" s="148">
        <f>MAX(STH!AW360,STH!CE360)</f>
        <v>0</v>
      </c>
      <c r="BB351" s="148">
        <f>MAX(STH!AX360,STH!CF360)</f>
        <v>0</v>
      </c>
      <c r="BC351" s="148">
        <f>MAX(STH!AY360,STH!CG360)</f>
        <v>0</v>
      </c>
      <c r="BD351" s="148">
        <f>MAX(STH!AZ360,STH!CH360)</f>
        <v>0</v>
      </c>
      <c r="BE351" s="148">
        <f>MAX(STH!BA360,STH!CI360)</f>
        <v>0</v>
      </c>
      <c r="BF351" s="148">
        <f>MAX(STH!BB360,STH!CJ360)</f>
        <v>0</v>
      </c>
      <c r="BG351" s="148">
        <f>MAX(COUNTIF(STH!BC360,"Yes"),COUNTIF(STH!CK360,"Yes"))</f>
        <v>0</v>
      </c>
      <c r="BH351" s="55"/>
      <c r="BI351" s="148">
        <f>Trachoma!Q363</f>
        <v>0</v>
      </c>
      <c r="BJ351" s="148">
        <f>Trachoma!AK363</f>
        <v>0</v>
      </c>
      <c r="BK351" s="148">
        <f>Trachoma!AL363</f>
        <v>0</v>
      </c>
      <c r="BL351" s="148">
        <f>Trachoma!AN363</f>
        <v>0</v>
      </c>
      <c r="BM351" s="148">
        <f>Trachoma!AO363</f>
        <v>0</v>
      </c>
      <c r="BN351" s="148">
        <f>Trachoma!AT363</f>
        <v>0</v>
      </c>
      <c r="BO351" s="148">
        <f>Trachoma!AU363</f>
        <v>0</v>
      </c>
      <c r="BP351" s="148">
        <f>Trachoma!AV363</f>
        <v>0</v>
      </c>
      <c r="BQ351" s="148">
        <f>Trachoma!AW363</f>
        <v>0</v>
      </c>
      <c r="BR351" s="148">
        <f>COUNTIF(Trachoma!AX363,"Yes")</f>
        <v>0</v>
      </c>
      <c r="BS351" s="55"/>
      <c r="BT351" s="148">
        <f t="shared" si="64"/>
        <v>0</v>
      </c>
      <c r="BU351" s="148">
        <f t="shared" si="65"/>
        <v>0</v>
      </c>
      <c r="BV351" s="148">
        <f t="shared" si="66"/>
        <v>0</v>
      </c>
      <c r="BW351" s="148">
        <f t="shared" si="67"/>
        <v>0</v>
      </c>
      <c r="BX351" s="148">
        <f t="shared" si="68"/>
        <v>0</v>
      </c>
      <c r="BY351" s="148">
        <f t="shared" si="70"/>
        <v>0</v>
      </c>
      <c r="BZ351" s="148">
        <f t="shared" si="71"/>
        <v>0</v>
      </c>
      <c r="CA351" s="148">
        <f t="shared" si="72"/>
        <v>0</v>
      </c>
      <c r="CB351" s="148">
        <f t="shared" si="73"/>
        <v>0</v>
      </c>
      <c r="CC351" s="148">
        <f t="shared" si="69"/>
        <v>0</v>
      </c>
    </row>
    <row r="352" spans="2:81" x14ac:dyDescent="0.25">
      <c r="B352" s="361">
        <f>Demography!B360</f>
        <v>0</v>
      </c>
      <c r="C352" s="361">
        <f>Demography!C360</f>
        <v>0</v>
      </c>
      <c r="D352" s="362">
        <f>Demography!D360</f>
        <v>0</v>
      </c>
      <c r="E352" s="337"/>
      <c r="F352" s="362">
        <f>LF!M359</f>
        <v>0</v>
      </c>
      <c r="G352" s="362">
        <f>LF!AE359</f>
        <v>0</v>
      </c>
      <c r="H352" s="362">
        <f>LF!AF359</f>
        <v>0</v>
      </c>
      <c r="I352" s="362">
        <f>LF!AH359</f>
        <v>0</v>
      </c>
      <c r="J352" s="362">
        <f>LF!AI359</f>
        <v>0</v>
      </c>
      <c r="K352" s="362">
        <f>LF!AK359</f>
        <v>0</v>
      </c>
      <c r="L352" s="362">
        <f>LF!AM359</f>
        <v>0</v>
      </c>
      <c r="M352" s="362">
        <f>LF!AN359</f>
        <v>0</v>
      </c>
      <c r="N352" s="362">
        <f>LF!AO359</f>
        <v>0</v>
      </c>
      <c r="O352" s="362">
        <f>LF!AP359</f>
        <v>0</v>
      </c>
      <c r="P352" s="362">
        <f>LF!AQ359</f>
        <v>0</v>
      </c>
      <c r="Q352" s="362">
        <f>COUNTIF(LF!AR359,"Yes")</f>
        <v>0</v>
      </c>
      <c r="R352" s="337"/>
      <c r="S352" s="362">
        <f>Oncho!K359</f>
        <v>0</v>
      </c>
      <c r="T352" s="362">
        <f>MAX(Oncho!AB359,Oncho!BA359)</f>
        <v>0</v>
      </c>
      <c r="U352" s="362">
        <f>MAX(Oncho!AC359,Oncho!BB359)</f>
        <v>0</v>
      </c>
      <c r="V352" s="362">
        <f>MAX(Oncho!AE359,Oncho!BD359)</f>
        <v>0</v>
      </c>
      <c r="W352" s="362">
        <f>MAX(Oncho!AF359,Oncho!BE359)</f>
        <v>0</v>
      </c>
      <c r="X352" s="362">
        <f>MAX(Oncho!AG359,Oncho!BF359)</f>
        <v>0</v>
      </c>
      <c r="Y352" s="362">
        <f>MAX(Oncho!AH359,Oncho!BG359)</f>
        <v>0</v>
      </c>
      <c r="Z352" s="362">
        <f>MAX(Oncho!AI359,Oncho!BH359)</f>
        <v>0</v>
      </c>
      <c r="AA352" s="362">
        <f>MAX(Oncho!AJ359,Oncho!BI359)</f>
        <v>0</v>
      </c>
      <c r="AB352" s="362">
        <f>MAX(COUNTIF(Oncho!AK359,"Yes"),COUNTIF(Oncho!BJ359,"Yes"))</f>
        <v>0</v>
      </c>
      <c r="AC352" s="337"/>
      <c r="AD352" s="362">
        <f>Schisto!P361</f>
        <v>0</v>
      </c>
      <c r="AE352" s="362">
        <f>Schisto!AI361</f>
        <v>0</v>
      </c>
      <c r="AF352" s="362">
        <f>Schisto!AJ361</f>
        <v>0</v>
      </c>
      <c r="AG352" s="362">
        <f>Schisto!AN361</f>
        <v>0</v>
      </c>
      <c r="AH352" s="362">
        <f>Schisto!AO361</f>
        <v>0</v>
      </c>
      <c r="AI352" s="362">
        <f>Schisto!AT361</f>
        <v>0</v>
      </c>
      <c r="AJ352" s="362">
        <f>Schisto!AU361</f>
        <v>0</v>
      </c>
      <c r="AK352" s="362">
        <f>Schisto!AV361</f>
        <v>0</v>
      </c>
      <c r="AL352" s="362">
        <f>Schisto!AW361</f>
        <v>0</v>
      </c>
      <c r="AM352" s="362">
        <f>COUNTIF(Schisto!AX361,"Yes")</f>
        <v>0</v>
      </c>
      <c r="AN352" s="337"/>
      <c r="AO352" s="362">
        <f>STH!P361</f>
        <v>0</v>
      </c>
      <c r="AP352" s="362">
        <f>MAX(STH!AK361,STH!BS361)</f>
        <v>0</v>
      </c>
      <c r="AQ352" s="362">
        <f>MAX(STH!AL361,STH!BT361)</f>
        <v>0</v>
      </c>
      <c r="AR352" s="362">
        <f>MAX(STH!AM361,STH!BU361)</f>
        <v>0</v>
      </c>
      <c r="AS352" s="362">
        <f>MAX(STH!AN361,STH!BV361)</f>
        <v>0</v>
      </c>
      <c r="AT352" s="362">
        <f>MAX(STH!AO361,STH!BW361)</f>
        <v>0</v>
      </c>
      <c r="AU352" s="362">
        <f>MAX(STH!AQ361,STH!BY361)</f>
        <v>0</v>
      </c>
      <c r="AV352" s="362">
        <f>MAX(STH!AR361,STH!BZ361)</f>
        <v>0</v>
      </c>
      <c r="AW352" s="362">
        <f>MAX(STH!AS361,STH!CA361)</f>
        <v>0</v>
      </c>
      <c r="AX352" s="362">
        <f>MAX(STH!AT361,STH!CB361)</f>
        <v>0</v>
      </c>
      <c r="AY352" s="362">
        <f>MAX(STH!AU361,STH!CC361)</f>
        <v>0</v>
      </c>
      <c r="AZ352" s="362">
        <f>MAX(STH!AV361,STH!CD361)</f>
        <v>0</v>
      </c>
      <c r="BA352" s="362">
        <f>MAX(STH!AW361,STH!CE361)</f>
        <v>0</v>
      </c>
      <c r="BB352" s="362">
        <f>MAX(STH!AX361,STH!CF361)</f>
        <v>0</v>
      </c>
      <c r="BC352" s="362">
        <f>MAX(STH!AY361,STH!CG361)</f>
        <v>0</v>
      </c>
      <c r="BD352" s="362">
        <f>MAX(STH!AZ361,STH!CH361)</f>
        <v>0</v>
      </c>
      <c r="BE352" s="362">
        <f>MAX(STH!BA361,STH!CI361)</f>
        <v>0</v>
      </c>
      <c r="BF352" s="362">
        <f>MAX(STH!BB361,STH!CJ361)</f>
        <v>0</v>
      </c>
      <c r="BG352" s="362">
        <f>MAX(COUNTIF(STH!BC361,"Yes"),COUNTIF(STH!CK361,"Yes"))</f>
        <v>0</v>
      </c>
      <c r="BH352" s="337"/>
      <c r="BI352" s="362">
        <f>Trachoma!Q364</f>
        <v>0</v>
      </c>
      <c r="BJ352" s="362">
        <f>Trachoma!AK364</f>
        <v>0</v>
      </c>
      <c r="BK352" s="362">
        <f>Trachoma!AL364</f>
        <v>0</v>
      </c>
      <c r="BL352" s="362">
        <f>Trachoma!AN364</f>
        <v>0</v>
      </c>
      <c r="BM352" s="362">
        <f>Trachoma!AO364</f>
        <v>0</v>
      </c>
      <c r="BN352" s="362">
        <f>Trachoma!AT364</f>
        <v>0</v>
      </c>
      <c r="BO352" s="362">
        <f>Trachoma!AU364</f>
        <v>0</v>
      </c>
      <c r="BP352" s="362">
        <f>Trachoma!AV364</f>
        <v>0</v>
      </c>
      <c r="BQ352" s="362">
        <f>Trachoma!AW364</f>
        <v>0</v>
      </c>
      <c r="BR352" s="362">
        <f>COUNTIF(Trachoma!AX364,"Yes")</f>
        <v>0</v>
      </c>
      <c r="BS352" s="337"/>
      <c r="BT352" s="362">
        <f t="shared" si="64"/>
        <v>0</v>
      </c>
      <c r="BU352" s="362">
        <f t="shared" si="65"/>
        <v>0</v>
      </c>
      <c r="BV352" s="362">
        <f t="shared" si="66"/>
        <v>0</v>
      </c>
      <c r="BW352" s="362">
        <f t="shared" si="67"/>
        <v>0</v>
      </c>
      <c r="BX352" s="362">
        <f t="shared" si="68"/>
        <v>0</v>
      </c>
      <c r="BY352" s="362">
        <f t="shared" si="70"/>
        <v>0</v>
      </c>
      <c r="BZ352" s="362">
        <f t="shared" si="71"/>
        <v>0</v>
      </c>
      <c r="CA352" s="362">
        <f t="shared" si="72"/>
        <v>0</v>
      </c>
      <c r="CB352" s="362">
        <f t="shared" si="73"/>
        <v>0</v>
      </c>
      <c r="CC352" s="362">
        <f t="shared" si="69"/>
        <v>0</v>
      </c>
    </row>
    <row r="353" spans="2:81" x14ac:dyDescent="0.25">
      <c r="B353" s="147">
        <f>Demography!B361</f>
        <v>0</v>
      </c>
      <c r="C353" s="147">
        <f>Demography!C361</f>
        <v>0</v>
      </c>
      <c r="D353" s="148">
        <f>Demography!D361</f>
        <v>0</v>
      </c>
      <c r="E353" s="55"/>
      <c r="F353" s="148">
        <f>LF!M360</f>
        <v>0</v>
      </c>
      <c r="G353" s="148">
        <f>LF!AE360</f>
        <v>0</v>
      </c>
      <c r="H353" s="148">
        <f>LF!AF360</f>
        <v>0</v>
      </c>
      <c r="I353" s="148">
        <f>LF!AH360</f>
        <v>0</v>
      </c>
      <c r="J353" s="148">
        <f>LF!AI360</f>
        <v>0</v>
      </c>
      <c r="K353" s="148">
        <f>LF!AK360</f>
        <v>0</v>
      </c>
      <c r="L353" s="148">
        <f>LF!AM360</f>
        <v>0</v>
      </c>
      <c r="M353" s="148">
        <f>LF!AN360</f>
        <v>0</v>
      </c>
      <c r="N353" s="148">
        <f>LF!AO360</f>
        <v>0</v>
      </c>
      <c r="O353" s="148">
        <f>LF!AP360</f>
        <v>0</v>
      </c>
      <c r="P353" s="148">
        <f>LF!AQ360</f>
        <v>0</v>
      </c>
      <c r="Q353" s="148">
        <f>COUNTIF(LF!AR360,"Yes")</f>
        <v>0</v>
      </c>
      <c r="R353" s="55"/>
      <c r="S353" s="148">
        <f>Oncho!K360</f>
        <v>0</v>
      </c>
      <c r="T353" s="148">
        <f>MAX(Oncho!AB360,Oncho!BA360)</f>
        <v>0</v>
      </c>
      <c r="U353" s="148">
        <f>MAX(Oncho!AC360,Oncho!BB360)</f>
        <v>0</v>
      </c>
      <c r="V353" s="148">
        <f>MAX(Oncho!AE360,Oncho!BD360)</f>
        <v>0</v>
      </c>
      <c r="W353" s="148">
        <f>MAX(Oncho!AF360,Oncho!BE360)</f>
        <v>0</v>
      </c>
      <c r="X353" s="148">
        <f>MAX(Oncho!AG360,Oncho!BF360)</f>
        <v>0</v>
      </c>
      <c r="Y353" s="148">
        <f>MAX(Oncho!AH360,Oncho!BG360)</f>
        <v>0</v>
      </c>
      <c r="Z353" s="148">
        <f>MAX(Oncho!AI360,Oncho!BH360)</f>
        <v>0</v>
      </c>
      <c r="AA353" s="148">
        <f>MAX(Oncho!AJ360,Oncho!BI360)</f>
        <v>0</v>
      </c>
      <c r="AB353" s="148">
        <f>MAX(COUNTIF(Oncho!AK360,"Yes"),COUNTIF(Oncho!BJ360,"Yes"))</f>
        <v>0</v>
      </c>
      <c r="AC353" s="55"/>
      <c r="AD353" s="148">
        <f>Schisto!P362</f>
        <v>0</v>
      </c>
      <c r="AE353" s="148">
        <f>Schisto!AI362</f>
        <v>0</v>
      </c>
      <c r="AF353" s="148">
        <f>Schisto!AJ362</f>
        <v>0</v>
      </c>
      <c r="AG353" s="148">
        <f>Schisto!AN362</f>
        <v>0</v>
      </c>
      <c r="AH353" s="148">
        <f>Schisto!AO362</f>
        <v>0</v>
      </c>
      <c r="AI353" s="148">
        <f>Schisto!AT362</f>
        <v>0</v>
      </c>
      <c r="AJ353" s="148">
        <f>Schisto!AU362</f>
        <v>0</v>
      </c>
      <c r="AK353" s="148">
        <f>Schisto!AV362</f>
        <v>0</v>
      </c>
      <c r="AL353" s="148">
        <f>Schisto!AW362</f>
        <v>0</v>
      </c>
      <c r="AM353" s="148">
        <f>COUNTIF(Schisto!AX362,"Yes")</f>
        <v>0</v>
      </c>
      <c r="AN353" s="55"/>
      <c r="AO353" s="148">
        <f>STH!P362</f>
        <v>0</v>
      </c>
      <c r="AP353" s="148">
        <f>MAX(STH!AK362,STH!BS362)</f>
        <v>0</v>
      </c>
      <c r="AQ353" s="148">
        <f>MAX(STH!AL362,STH!BT362)</f>
        <v>0</v>
      </c>
      <c r="AR353" s="148">
        <f>MAX(STH!AM362,STH!BU362)</f>
        <v>0</v>
      </c>
      <c r="AS353" s="148">
        <f>MAX(STH!AN362,STH!BV362)</f>
        <v>0</v>
      </c>
      <c r="AT353" s="148">
        <f>MAX(STH!AO362,STH!BW362)</f>
        <v>0</v>
      </c>
      <c r="AU353" s="148">
        <f>MAX(STH!AQ362,STH!BY362)</f>
        <v>0</v>
      </c>
      <c r="AV353" s="148">
        <f>MAX(STH!AR362,STH!BZ362)</f>
        <v>0</v>
      </c>
      <c r="AW353" s="148">
        <f>MAX(STH!AS362,STH!CA362)</f>
        <v>0</v>
      </c>
      <c r="AX353" s="148">
        <f>MAX(STH!AT362,STH!CB362)</f>
        <v>0</v>
      </c>
      <c r="AY353" s="148">
        <f>MAX(STH!AU362,STH!CC362)</f>
        <v>0</v>
      </c>
      <c r="AZ353" s="148">
        <f>MAX(STH!AV362,STH!CD362)</f>
        <v>0</v>
      </c>
      <c r="BA353" s="148">
        <f>MAX(STH!AW362,STH!CE362)</f>
        <v>0</v>
      </c>
      <c r="BB353" s="148">
        <f>MAX(STH!AX362,STH!CF362)</f>
        <v>0</v>
      </c>
      <c r="BC353" s="148">
        <f>MAX(STH!AY362,STH!CG362)</f>
        <v>0</v>
      </c>
      <c r="BD353" s="148">
        <f>MAX(STH!AZ362,STH!CH362)</f>
        <v>0</v>
      </c>
      <c r="BE353" s="148">
        <f>MAX(STH!BA362,STH!CI362)</f>
        <v>0</v>
      </c>
      <c r="BF353" s="148">
        <f>MAX(STH!BB362,STH!CJ362)</f>
        <v>0</v>
      </c>
      <c r="BG353" s="148">
        <f>MAX(COUNTIF(STH!BC362,"Yes"),COUNTIF(STH!CK362,"Yes"))</f>
        <v>0</v>
      </c>
      <c r="BH353" s="55"/>
      <c r="BI353" s="148">
        <f>Trachoma!Q365</f>
        <v>0</v>
      </c>
      <c r="BJ353" s="148">
        <f>Trachoma!AK365</f>
        <v>0</v>
      </c>
      <c r="BK353" s="148">
        <f>Trachoma!AL365</f>
        <v>0</v>
      </c>
      <c r="BL353" s="148">
        <f>Trachoma!AN365</f>
        <v>0</v>
      </c>
      <c r="BM353" s="148">
        <f>Trachoma!AO365</f>
        <v>0</v>
      </c>
      <c r="BN353" s="148">
        <f>Trachoma!AT365</f>
        <v>0</v>
      </c>
      <c r="BO353" s="148">
        <f>Trachoma!AU365</f>
        <v>0</v>
      </c>
      <c r="BP353" s="148">
        <f>Trachoma!AV365</f>
        <v>0</v>
      </c>
      <c r="BQ353" s="148">
        <f>Trachoma!AW365</f>
        <v>0</v>
      </c>
      <c r="BR353" s="148">
        <f>COUNTIF(Trachoma!AX365,"Yes")</f>
        <v>0</v>
      </c>
      <c r="BS353" s="55"/>
      <c r="BT353" s="148">
        <f t="shared" si="64"/>
        <v>0</v>
      </c>
      <c r="BU353" s="148">
        <f t="shared" si="65"/>
        <v>0</v>
      </c>
      <c r="BV353" s="148">
        <f t="shared" si="66"/>
        <v>0</v>
      </c>
      <c r="BW353" s="148">
        <f t="shared" si="67"/>
        <v>0</v>
      </c>
      <c r="BX353" s="148">
        <f t="shared" si="68"/>
        <v>0</v>
      </c>
      <c r="BY353" s="148">
        <f t="shared" si="70"/>
        <v>0</v>
      </c>
      <c r="BZ353" s="148">
        <f t="shared" si="71"/>
        <v>0</v>
      </c>
      <c r="CA353" s="148">
        <f t="shared" si="72"/>
        <v>0</v>
      </c>
      <c r="CB353" s="148">
        <f t="shared" si="73"/>
        <v>0</v>
      </c>
      <c r="CC353" s="148">
        <f t="shared" si="69"/>
        <v>0</v>
      </c>
    </row>
    <row r="354" spans="2:81" x14ac:dyDescent="0.25">
      <c r="B354" s="361">
        <f>Demography!B362</f>
        <v>0</v>
      </c>
      <c r="C354" s="361">
        <f>Demography!C362</f>
        <v>0</v>
      </c>
      <c r="D354" s="362">
        <f>Demography!D362</f>
        <v>0</v>
      </c>
      <c r="E354" s="337"/>
      <c r="F354" s="362">
        <f>LF!M361</f>
        <v>0</v>
      </c>
      <c r="G354" s="362">
        <f>LF!AE361</f>
        <v>0</v>
      </c>
      <c r="H354" s="362">
        <f>LF!AF361</f>
        <v>0</v>
      </c>
      <c r="I354" s="362">
        <f>LF!AH361</f>
        <v>0</v>
      </c>
      <c r="J354" s="362">
        <f>LF!AI361</f>
        <v>0</v>
      </c>
      <c r="K354" s="362">
        <f>LF!AK361</f>
        <v>0</v>
      </c>
      <c r="L354" s="362">
        <f>LF!AM361</f>
        <v>0</v>
      </c>
      <c r="M354" s="362">
        <f>LF!AN361</f>
        <v>0</v>
      </c>
      <c r="N354" s="362">
        <f>LF!AO361</f>
        <v>0</v>
      </c>
      <c r="O354" s="362">
        <f>LF!AP361</f>
        <v>0</v>
      </c>
      <c r="P354" s="362">
        <f>LF!AQ361</f>
        <v>0</v>
      </c>
      <c r="Q354" s="362">
        <f>COUNTIF(LF!AR361,"Yes")</f>
        <v>0</v>
      </c>
      <c r="R354" s="337"/>
      <c r="S354" s="362">
        <f>Oncho!K361</f>
        <v>0</v>
      </c>
      <c r="T354" s="362">
        <f>MAX(Oncho!AB361,Oncho!BA361)</f>
        <v>0</v>
      </c>
      <c r="U354" s="362">
        <f>MAX(Oncho!AC361,Oncho!BB361)</f>
        <v>0</v>
      </c>
      <c r="V354" s="362">
        <f>MAX(Oncho!AE361,Oncho!BD361)</f>
        <v>0</v>
      </c>
      <c r="W354" s="362">
        <f>MAX(Oncho!AF361,Oncho!BE361)</f>
        <v>0</v>
      </c>
      <c r="X354" s="362">
        <f>MAX(Oncho!AG361,Oncho!BF361)</f>
        <v>0</v>
      </c>
      <c r="Y354" s="362">
        <f>MAX(Oncho!AH361,Oncho!BG361)</f>
        <v>0</v>
      </c>
      <c r="Z354" s="362">
        <f>MAX(Oncho!AI361,Oncho!BH361)</f>
        <v>0</v>
      </c>
      <c r="AA354" s="362">
        <f>MAX(Oncho!AJ361,Oncho!BI361)</f>
        <v>0</v>
      </c>
      <c r="AB354" s="362">
        <f>MAX(COUNTIF(Oncho!AK361,"Yes"),COUNTIF(Oncho!BJ361,"Yes"))</f>
        <v>0</v>
      </c>
      <c r="AC354" s="337"/>
      <c r="AD354" s="362">
        <f>Schisto!P363</f>
        <v>0</v>
      </c>
      <c r="AE354" s="362">
        <f>Schisto!AI363</f>
        <v>0</v>
      </c>
      <c r="AF354" s="362">
        <f>Schisto!AJ363</f>
        <v>0</v>
      </c>
      <c r="AG354" s="362">
        <f>Schisto!AN363</f>
        <v>0</v>
      </c>
      <c r="AH354" s="362">
        <f>Schisto!AO363</f>
        <v>0</v>
      </c>
      <c r="AI354" s="362">
        <f>Schisto!AT363</f>
        <v>0</v>
      </c>
      <c r="AJ354" s="362">
        <f>Schisto!AU363</f>
        <v>0</v>
      </c>
      <c r="AK354" s="362">
        <f>Schisto!AV363</f>
        <v>0</v>
      </c>
      <c r="AL354" s="362">
        <f>Schisto!AW363</f>
        <v>0</v>
      </c>
      <c r="AM354" s="362">
        <f>COUNTIF(Schisto!AX363,"Yes")</f>
        <v>0</v>
      </c>
      <c r="AN354" s="337"/>
      <c r="AO354" s="362">
        <f>STH!P363</f>
        <v>0</v>
      </c>
      <c r="AP354" s="362">
        <f>MAX(STH!AK363,STH!BS363)</f>
        <v>0</v>
      </c>
      <c r="AQ354" s="362">
        <f>MAX(STH!AL363,STH!BT363)</f>
        <v>0</v>
      </c>
      <c r="AR354" s="362">
        <f>MAX(STH!AM363,STH!BU363)</f>
        <v>0</v>
      </c>
      <c r="AS354" s="362">
        <f>MAX(STH!AN363,STH!BV363)</f>
        <v>0</v>
      </c>
      <c r="AT354" s="362">
        <f>MAX(STH!AO363,STH!BW363)</f>
        <v>0</v>
      </c>
      <c r="AU354" s="362">
        <f>MAX(STH!AQ363,STH!BY363)</f>
        <v>0</v>
      </c>
      <c r="AV354" s="362">
        <f>MAX(STH!AR363,STH!BZ363)</f>
        <v>0</v>
      </c>
      <c r="AW354" s="362">
        <f>MAX(STH!AS363,STH!CA363)</f>
        <v>0</v>
      </c>
      <c r="AX354" s="362">
        <f>MAX(STH!AT363,STH!CB363)</f>
        <v>0</v>
      </c>
      <c r="AY354" s="362">
        <f>MAX(STH!AU363,STH!CC363)</f>
        <v>0</v>
      </c>
      <c r="AZ354" s="362">
        <f>MAX(STH!AV363,STH!CD363)</f>
        <v>0</v>
      </c>
      <c r="BA354" s="362">
        <f>MAX(STH!AW363,STH!CE363)</f>
        <v>0</v>
      </c>
      <c r="BB354" s="362">
        <f>MAX(STH!AX363,STH!CF363)</f>
        <v>0</v>
      </c>
      <c r="BC354" s="362">
        <f>MAX(STH!AY363,STH!CG363)</f>
        <v>0</v>
      </c>
      <c r="BD354" s="362">
        <f>MAX(STH!AZ363,STH!CH363)</f>
        <v>0</v>
      </c>
      <c r="BE354" s="362">
        <f>MAX(STH!BA363,STH!CI363)</f>
        <v>0</v>
      </c>
      <c r="BF354" s="362">
        <f>MAX(STH!BB363,STH!CJ363)</f>
        <v>0</v>
      </c>
      <c r="BG354" s="362">
        <f>MAX(COUNTIF(STH!BC363,"Yes"),COUNTIF(STH!CK363,"Yes"))</f>
        <v>0</v>
      </c>
      <c r="BH354" s="337"/>
      <c r="BI354" s="362">
        <f>Trachoma!Q366</f>
        <v>0</v>
      </c>
      <c r="BJ354" s="362">
        <f>Trachoma!AK366</f>
        <v>0</v>
      </c>
      <c r="BK354" s="362">
        <f>Trachoma!AL366</f>
        <v>0</v>
      </c>
      <c r="BL354" s="362">
        <f>Trachoma!AN366</f>
        <v>0</v>
      </c>
      <c r="BM354" s="362">
        <f>Trachoma!AO366</f>
        <v>0</v>
      </c>
      <c r="BN354" s="362">
        <f>Trachoma!AT366</f>
        <v>0</v>
      </c>
      <c r="BO354" s="362">
        <f>Trachoma!AU366</f>
        <v>0</v>
      </c>
      <c r="BP354" s="362">
        <f>Trachoma!AV366</f>
        <v>0</v>
      </c>
      <c r="BQ354" s="362">
        <f>Trachoma!AW366</f>
        <v>0</v>
      </c>
      <c r="BR354" s="362">
        <f>COUNTIF(Trachoma!AX366,"Yes")</f>
        <v>0</v>
      </c>
      <c r="BS354" s="337"/>
      <c r="BT354" s="362">
        <f t="shared" si="64"/>
        <v>0</v>
      </c>
      <c r="BU354" s="362">
        <f t="shared" si="65"/>
        <v>0</v>
      </c>
      <c r="BV354" s="362">
        <f t="shared" si="66"/>
        <v>0</v>
      </c>
      <c r="BW354" s="362">
        <f t="shared" si="67"/>
        <v>0</v>
      </c>
      <c r="BX354" s="362">
        <f t="shared" si="68"/>
        <v>0</v>
      </c>
      <c r="BY354" s="362">
        <f t="shared" si="70"/>
        <v>0</v>
      </c>
      <c r="BZ354" s="362">
        <f t="shared" si="71"/>
        <v>0</v>
      </c>
      <c r="CA354" s="362">
        <f t="shared" si="72"/>
        <v>0</v>
      </c>
      <c r="CB354" s="362">
        <f t="shared" si="73"/>
        <v>0</v>
      </c>
      <c r="CC354" s="362">
        <f t="shared" si="69"/>
        <v>0</v>
      </c>
    </row>
    <row r="355" spans="2:81" x14ac:dyDescent="0.25">
      <c r="B355" s="147">
        <f>Demography!B363</f>
        <v>0</v>
      </c>
      <c r="C355" s="147">
        <f>Demography!C363</f>
        <v>0</v>
      </c>
      <c r="D355" s="148">
        <f>Demography!D363</f>
        <v>0</v>
      </c>
      <c r="E355" s="55"/>
      <c r="F355" s="148">
        <f>LF!M362</f>
        <v>0</v>
      </c>
      <c r="G355" s="148">
        <f>LF!AE362</f>
        <v>0</v>
      </c>
      <c r="H355" s="148">
        <f>LF!AF362</f>
        <v>0</v>
      </c>
      <c r="I355" s="148">
        <f>LF!AH362</f>
        <v>0</v>
      </c>
      <c r="J355" s="148">
        <f>LF!AI362</f>
        <v>0</v>
      </c>
      <c r="K355" s="148">
        <f>LF!AK362</f>
        <v>0</v>
      </c>
      <c r="L355" s="148">
        <f>LF!AM362</f>
        <v>0</v>
      </c>
      <c r="M355" s="148">
        <f>LF!AN362</f>
        <v>0</v>
      </c>
      <c r="N355" s="148">
        <f>LF!AO362</f>
        <v>0</v>
      </c>
      <c r="O355" s="148">
        <f>LF!AP362</f>
        <v>0</v>
      </c>
      <c r="P355" s="148">
        <f>LF!AQ362</f>
        <v>0</v>
      </c>
      <c r="Q355" s="148">
        <f>COUNTIF(LF!AR362,"Yes")</f>
        <v>0</v>
      </c>
      <c r="R355" s="55"/>
      <c r="S355" s="148">
        <f>Oncho!K362</f>
        <v>0</v>
      </c>
      <c r="T355" s="148">
        <f>MAX(Oncho!AB362,Oncho!BA362)</f>
        <v>0</v>
      </c>
      <c r="U355" s="148">
        <f>MAX(Oncho!AC362,Oncho!BB362)</f>
        <v>0</v>
      </c>
      <c r="V355" s="148">
        <f>MAX(Oncho!AE362,Oncho!BD362)</f>
        <v>0</v>
      </c>
      <c r="W355" s="148">
        <f>MAX(Oncho!AF362,Oncho!BE362)</f>
        <v>0</v>
      </c>
      <c r="X355" s="148">
        <f>MAX(Oncho!AG362,Oncho!BF362)</f>
        <v>0</v>
      </c>
      <c r="Y355" s="148">
        <f>MAX(Oncho!AH362,Oncho!BG362)</f>
        <v>0</v>
      </c>
      <c r="Z355" s="148">
        <f>MAX(Oncho!AI362,Oncho!BH362)</f>
        <v>0</v>
      </c>
      <c r="AA355" s="148">
        <f>MAX(Oncho!AJ362,Oncho!BI362)</f>
        <v>0</v>
      </c>
      <c r="AB355" s="148">
        <f>MAX(COUNTIF(Oncho!AK362,"Yes"),COUNTIF(Oncho!BJ362,"Yes"))</f>
        <v>0</v>
      </c>
      <c r="AC355" s="55"/>
      <c r="AD355" s="148">
        <f>Schisto!P364</f>
        <v>0</v>
      </c>
      <c r="AE355" s="148">
        <f>Schisto!AI364</f>
        <v>0</v>
      </c>
      <c r="AF355" s="148">
        <f>Schisto!AJ364</f>
        <v>0</v>
      </c>
      <c r="AG355" s="148">
        <f>Schisto!AN364</f>
        <v>0</v>
      </c>
      <c r="AH355" s="148">
        <f>Schisto!AO364</f>
        <v>0</v>
      </c>
      <c r="AI355" s="148">
        <f>Schisto!AT364</f>
        <v>0</v>
      </c>
      <c r="AJ355" s="148">
        <f>Schisto!AU364</f>
        <v>0</v>
      </c>
      <c r="AK355" s="148">
        <f>Schisto!AV364</f>
        <v>0</v>
      </c>
      <c r="AL355" s="148">
        <f>Schisto!AW364</f>
        <v>0</v>
      </c>
      <c r="AM355" s="148">
        <f>COUNTIF(Schisto!AX364,"Yes")</f>
        <v>0</v>
      </c>
      <c r="AN355" s="55"/>
      <c r="AO355" s="148">
        <f>STH!P364</f>
        <v>0</v>
      </c>
      <c r="AP355" s="148">
        <f>MAX(STH!AK364,STH!BS364)</f>
        <v>0</v>
      </c>
      <c r="AQ355" s="148">
        <f>MAX(STH!AL364,STH!BT364)</f>
        <v>0</v>
      </c>
      <c r="AR355" s="148">
        <f>MAX(STH!AM364,STH!BU364)</f>
        <v>0</v>
      </c>
      <c r="AS355" s="148">
        <f>MAX(STH!AN364,STH!BV364)</f>
        <v>0</v>
      </c>
      <c r="AT355" s="148">
        <f>MAX(STH!AO364,STH!BW364)</f>
        <v>0</v>
      </c>
      <c r="AU355" s="148">
        <f>MAX(STH!AQ364,STH!BY364)</f>
        <v>0</v>
      </c>
      <c r="AV355" s="148">
        <f>MAX(STH!AR364,STH!BZ364)</f>
        <v>0</v>
      </c>
      <c r="AW355" s="148">
        <f>MAX(STH!AS364,STH!CA364)</f>
        <v>0</v>
      </c>
      <c r="AX355" s="148">
        <f>MAX(STH!AT364,STH!CB364)</f>
        <v>0</v>
      </c>
      <c r="AY355" s="148">
        <f>MAX(STH!AU364,STH!CC364)</f>
        <v>0</v>
      </c>
      <c r="AZ355" s="148">
        <f>MAX(STH!AV364,STH!CD364)</f>
        <v>0</v>
      </c>
      <c r="BA355" s="148">
        <f>MAX(STH!AW364,STH!CE364)</f>
        <v>0</v>
      </c>
      <c r="BB355" s="148">
        <f>MAX(STH!AX364,STH!CF364)</f>
        <v>0</v>
      </c>
      <c r="BC355" s="148">
        <f>MAX(STH!AY364,STH!CG364)</f>
        <v>0</v>
      </c>
      <c r="BD355" s="148">
        <f>MAX(STH!AZ364,STH!CH364)</f>
        <v>0</v>
      </c>
      <c r="BE355" s="148">
        <f>MAX(STH!BA364,STH!CI364)</f>
        <v>0</v>
      </c>
      <c r="BF355" s="148">
        <f>MAX(STH!BB364,STH!CJ364)</f>
        <v>0</v>
      </c>
      <c r="BG355" s="148">
        <f>MAX(COUNTIF(STH!BC364,"Yes"),COUNTIF(STH!CK364,"Yes"))</f>
        <v>0</v>
      </c>
      <c r="BH355" s="55"/>
      <c r="BI355" s="148">
        <f>Trachoma!Q367</f>
        <v>0</v>
      </c>
      <c r="BJ355" s="148">
        <f>Trachoma!AK367</f>
        <v>0</v>
      </c>
      <c r="BK355" s="148">
        <f>Trachoma!AL367</f>
        <v>0</v>
      </c>
      <c r="BL355" s="148">
        <f>Trachoma!AN367</f>
        <v>0</v>
      </c>
      <c r="BM355" s="148">
        <f>Trachoma!AO367</f>
        <v>0</v>
      </c>
      <c r="BN355" s="148">
        <f>Trachoma!AT367</f>
        <v>0</v>
      </c>
      <c r="BO355" s="148">
        <f>Trachoma!AU367</f>
        <v>0</v>
      </c>
      <c r="BP355" s="148">
        <f>Trachoma!AV367</f>
        <v>0</v>
      </c>
      <c r="BQ355" s="148">
        <f>Trachoma!AW367</f>
        <v>0</v>
      </c>
      <c r="BR355" s="148">
        <f>COUNTIF(Trachoma!AX367,"Yes")</f>
        <v>0</v>
      </c>
      <c r="BS355" s="55"/>
      <c r="BT355" s="148">
        <f t="shared" si="64"/>
        <v>0</v>
      </c>
      <c r="BU355" s="148">
        <f t="shared" si="65"/>
        <v>0</v>
      </c>
      <c r="BV355" s="148">
        <f t="shared" si="66"/>
        <v>0</v>
      </c>
      <c r="BW355" s="148">
        <f t="shared" si="67"/>
        <v>0</v>
      </c>
      <c r="BX355" s="148">
        <f t="shared" si="68"/>
        <v>0</v>
      </c>
      <c r="BY355" s="148">
        <f t="shared" si="70"/>
        <v>0</v>
      </c>
      <c r="BZ355" s="148">
        <f t="shared" si="71"/>
        <v>0</v>
      </c>
      <c r="CA355" s="148">
        <f t="shared" si="72"/>
        <v>0</v>
      </c>
      <c r="CB355" s="148">
        <f t="shared" si="73"/>
        <v>0</v>
      </c>
      <c r="CC355" s="148">
        <f t="shared" si="69"/>
        <v>0</v>
      </c>
    </row>
    <row r="356" spans="2:81" x14ac:dyDescent="0.25">
      <c r="B356" s="361">
        <f>Demography!B364</f>
        <v>0</v>
      </c>
      <c r="C356" s="361">
        <f>Demography!C364</f>
        <v>0</v>
      </c>
      <c r="D356" s="362">
        <f>Demography!D364</f>
        <v>0</v>
      </c>
      <c r="E356" s="337"/>
      <c r="F356" s="362">
        <f>LF!M363</f>
        <v>0</v>
      </c>
      <c r="G356" s="362">
        <f>LF!AE363</f>
        <v>0</v>
      </c>
      <c r="H356" s="362">
        <f>LF!AF363</f>
        <v>0</v>
      </c>
      <c r="I356" s="362">
        <f>LF!AH363</f>
        <v>0</v>
      </c>
      <c r="J356" s="362">
        <f>LF!AI363</f>
        <v>0</v>
      </c>
      <c r="K356" s="362">
        <f>LF!AK363</f>
        <v>0</v>
      </c>
      <c r="L356" s="362">
        <f>LF!AM363</f>
        <v>0</v>
      </c>
      <c r="M356" s="362">
        <f>LF!AN363</f>
        <v>0</v>
      </c>
      <c r="N356" s="362">
        <f>LF!AO363</f>
        <v>0</v>
      </c>
      <c r="O356" s="362">
        <f>LF!AP363</f>
        <v>0</v>
      </c>
      <c r="P356" s="362">
        <f>LF!AQ363</f>
        <v>0</v>
      </c>
      <c r="Q356" s="362">
        <f>COUNTIF(LF!AR363,"Yes")</f>
        <v>0</v>
      </c>
      <c r="R356" s="337"/>
      <c r="S356" s="362">
        <f>Oncho!K363</f>
        <v>0</v>
      </c>
      <c r="T356" s="362">
        <f>MAX(Oncho!AB363,Oncho!BA363)</f>
        <v>0</v>
      </c>
      <c r="U356" s="362">
        <f>MAX(Oncho!AC363,Oncho!BB363)</f>
        <v>0</v>
      </c>
      <c r="V356" s="362">
        <f>MAX(Oncho!AE363,Oncho!BD363)</f>
        <v>0</v>
      </c>
      <c r="W356" s="362">
        <f>MAX(Oncho!AF363,Oncho!BE363)</f>
        <v>0</v>
      </c>
      <c r="X356" s="362">
        <f>MAX(Oncho!AG363,Oncho!BF363)</f>
        <v>0</v>
      </c>
      <c r="Y356" s="362">
        <f>MAX(Oncho!AH363,Oncho!BG363)</f>
        <v>0</v>
      </c>
      <c r="Z356" s="362">
        <f>MAX(Oncho!AI363,Oncho!BH363)</f>
        <v>0</v>
      </c>
      <c r="AA356" s="362">
        <f>MAX(Oncho!AJ363,Oncho!BI363)</f>
        <v>0</v>
      </c>
      <c r="AB356" s="362">
        <f>MAX(COUNTIF(Oncho!AK363,"Yes"),COUNTIF(Oncho!BJ363,"Yes"))</f>
        <v>0</v>
      </c>
      <c r="AC356" s="337"/>
      <c r="AD356" s="362">
        <f>Schisto!P365</f>
        <v>0</v>
      </c>
      <c r="AE356" s="362">
        <f>Schisto!AI365</f>
        <v>0</v>
      </c>
      <c r="AF356" s="362">
        <f>Schisto!AJ365</f>
        <v>0</v>
      </c>
      <c r="AG356" s="362">
        <f>Schisto!AN365</f>
        <v>0</v>
      </c>
      <c r="AH356" s="362">
        <f>Schisto!AO365</f>
        <v>0</v>
      </c>
      <c r="AI356" s="362">
        <f>Schisto!AT365</f>
        <v>0</v>
      </c>
      <c r="AJ356" s="362">
        <f>Schisto!AU365</f>
        <v>0</v>
      </c>
      <c r="AK356" s="362">
        <f>Schisto!AV365</f>
        <v>0</v>
      </c>
      <c r="AL356" s="362">
        <f>Schisto!AW365</f>
        <v>0</v>
      </c>
      <c r="AM356" s="362">
        <f>COUNTIF(Schisto!AX365,"Yes")</f>
        <v>0</v>
      </c>
      <c r="AN356" s="337"/>
      <c r="AO356" s="362">
        <f>STH!P365</f>
        <v>0</v>
      </c>
      <c r="AP356" s="362">
        <f>MAX(STH!AK365,STH!BS365)</f>
        <v>0</v>
      </c>
      <c r="AQ356" s="362">
        <f>MAX(STH!AL365,STH!BT365)</f>
        <v>0</v>
      </c>
      <c r="AR356" s="362">
        <f>MAX(STH!AM365,STH!BU365)</f>
        <v>0</v>
      </c>
      <c r="AS356" s="362">
        <f>MAX(STH!AN365,STH!BV365)</f>
        <v>0</v>
      </c>
      <c r="AT356" s="362">
        <f>MAX(STH!AO365,STH!BW365)</f>
        <v>0</v>
      </c>
      <c r="AU356" s="362">
        <f>MAX(STH!AQ365,STH!BY365)</f>
        <v>0</v>
      </c>
      <c r="AV356" s="362">
        <f>MAX(STH!AR365,STH!BZ365)</f>
        <v>0</v>
      </c>
      <c r="AW356" s="362">
        <f>MAX(STH!AS365,STH!CA365)</f>
        <v>0</v>
      </c>
      <c r="AX356" s="362">
        <f>MAX(STH!AT365,STH!CB365)</f>
        <v>0</v>
      </c>
      <c r="AY356" s="362">
        <f>MAX(STH!AU365,STH!CC365)</f>
        <v>0</v>
      </c>
      <c r="AZ356" s="362">
        <f>MAX(STH!AV365,STH!CD365)</f>
        <v>0</v>
      </c>
      <c r="BA356" s="362">
        <f>MAX(STH!AW365,STH!CE365)</f>
        <v>0</v>
      </c>
      <c r="BB356" s="362">
        <f>MAX(STH!AX365,STH!CF365)</f>
        <v>0</v>
      </c>
      <c r="BC356" s="362">
        <f>MAX(STH!AY365,STH!CG365)</f>
        <v>0</v>
      </c>
      <c r="BD356" s="362">
        <f>MAX(STH!AZ365,STH!CH365)</f>
        <v>0</v>
      </c>
      <c r="BE356" s="362">
        <f>MAX(STH!BA365,STH!CI365)</f>
        <v>0</v>
      </c>
      <c r="BF356" s="362">
        <f>MAX(STH!BB365,STH!CJ365)</f>
        <v>0</v>
      </c>
      <c r="BG356" s="362">
        <f>MAX(COUNTIF(STH!BC365,"Yes"),COUNTIF(STH!CK365,"Yes"))</f>
        <v>0</v>
      </c>
      <c r="BH356" s="337"/>
      <c r="BI356" s="362">
        <f>Trachoma!Q368</f>
        <v>0</v>
      </c>
      <c r="BJ356" s="362">
        <f>Trachoma!AK368</f>
        <v>0</v>
      </c>
      <c r="BK356" s="362">
        <f>Trachoma!AL368</f>
        <v>0</v>
      </c>
      <c r="BL356" s="362">
        <f>Trachoma!AN368</f>
        <v>0</v>
      </c>
      <c r="BM356" s="362">
        <f>Trachoma!AO368</f>
        <v>0</v>
      </c>
      <c r="BN356" s="362">
        <f>Trachoma!AT368</f>
        <v>0</v>
      </c>
      <c r="BO356" s="362">
        <f>Trachoma!AU368</f>
        <v>0</v>
      </c>
      <c r="BP356" s="362">
        <f>Trachoma!AV368</f>
        <v>0</v>
      </c>
      <c r="BQ356" s="362">
        <f>Trachoma!AW368</f>
        <v>0</v>
      </c>
      <c r="BR356" s="362">
        <f>COUNTIF(Trachoma!AX368,"Yes")</f>
        <v>0</v>
      </c>
      <c r="BS356" s="337"/>
      <c r="BT356" s="362">
        <f t="shared" si="64"/>
        <v>0</v>
      </c>
      <c r="BU356" s="362">
        <f t="shared" si="65"/>
        <v>0</v>
      </c>
      <c r="BV356" s="362">
        <f t="shared" si="66"/>
        <v>0</v>
      </c>
      <c r="BW356" s="362">
        <f t="shared" si="67"/>
        <v>0</v>
      </c>
      <c r="BX356" s="362">
        <f t="shared" si="68"/>
        <v>0</v>
      </c>
      <c r="BY356" s="362">
        <f t="shared" si="70"/>
        <v>0</v>
      </c>
      <c r="BZ356" s="362">
        <f t="shared" si="71"/>
        <v>0</v>
      </c>
      <c r="CA356" s="362">
        <f t="shared" si="72"/>
        <v>0</v>
      </c>
      <c r="CB356" s="362">
        <f t="shared" si="73"/>
        <v>0</v>
      </c>
      <c r="CC356" s="362">
        <f t="shared" si="69"/>
        <v>0</v>
      </c>
    </row>
    <row r="357" spans="2:81" x14ac:dyDescent="0.25">
      <c r="B357" s="147">
        <f>Demography!B365</f>
        <v>0</v>
      </c>
      <c r="C357" s="147">
        <f>Demography!C365</f>
        <v>0</v>
      </c>
      <c r="D357" s="148">
        <f>Demography!D365</f>
        <v>0</v>
      </c>
      <c r="E357" s="55"/>
      <c r="F357" s="148">
        <f>LF!M364</f>
        <v>0</v>
      </c>
      <c r="G357" s="148">
        <f>LF!AE364</f>
        <v>0</v>
      </c>
      <c r="H357" s="148">
        <f>LF!AF364</f>
        <v>0</v>
      </c>
      <c r="I357" s="148">
        <f>LF!AH364</f>
        <v>0</v>
      </c>
      <c r="J357" s="148">
        <f>LF!AI364</f>
        <v>0</v>
      </c>
      <c r="K357" s="148">
        <f>LF!AK364</f>
        <v>0</v>
      </c>
      <c r="L357" s="148">
        <f>LF!AM364</f>
        <v>0</v>
      </c>
      <c r="M357" s="148">
        <f>LF!AN364</f>
        <v>0</v>
      </c>
      <c r="N357" s="148">
        <f>LF!AO364</f>
        <v>0</v>
      </c>
      <c r="O357" s="148">
        <f>LF!AP364</f>
        <v>0</v>
      </c>
      <c r="P357" s="148">
        <f>LF!AQ364</f>
        <v>0</v>
      </c>
      <c r="Q357" s="148">
        <f>COUNTIF(LF!AR364,"Yes")</f>
        <v>0</v>
      </c>
      <c r="R357" s="55"/>
      <c r="S357" s="148">
        <f>Oncho!K364</f>
        <v>0</v>
      </c>
      <c r="T357" s="148">
        <f>MAX(Oncho!AB364,Oncho!BA364)</f>
        <v>0</v>
      </c>
      <c r="U357" s="148">
        <f>MAX(Oncho!AC364,Oncho!BB364)</f>
        <v>0</v>
      </c>
      <c r="V357" s="148">
        <f>MAX(Oncho!AE364,Oncho!BD364)</f>
        <v>0</v>
      </c>
      <c r="W357" s="148">
        <f>MAX(Oncho!AF364,Oncho!BE364)</f>
        <v>0</v>
      </c>
      <c r="X357" s="148">
        <f>MAX(Oncho!AG364,Oncho!BF364)</f>
        <v>0</v>
      </c>
      <c r="Y357" s="148">
        <f>MAX(Oncho!AH364,Oncho!BG364)</f>
        <v>0</v>
      </c>
      <c r="Z357" s="148">
        <f>MAX(Oncho!AI364,Oncho!BH364)</f>
        <v>0</v>
      </c>
      <c r="AA357" s="148">
        <f>MAX(Oncho!AJ364,Oncho!BI364)</f>
        <v>0</v>
      </c>
      <c r="AB357" s="148">
        <f>MAX(COUNTIF(Oncho!AK364,"Yes"),COUNTIF(Oncho!BJ364,"Yes"))</f>
        <v>0</v>
      </c>
      <c r="AC357" s="55"/>
      <c r="AD357" s="148">
        <f>Schisto!P366</f>
        <v>0</v>
      </c>
      <c r="AE357" s="148">
        <f>Schisto!AI366</f>
        <v>0</v>
      </c>
      <c r="AF357" s="148">
        <f>Schisto!AJ366</f>
        <v>0</v>
      </c>
      <c r="AG357" s="148">
        <f>Schisto!AN366</f>
        <v>0</v>
      </c>
      <c r="AH357" s="148">
        <f>Schisto!AO366</f>
        <v>0</v>
      </c>
      <c r="AI357" s="148">
        <f>Schisto!AT366</f>
        <v>0</v>
      </c>
      <c r="AJ357" s="148">
        <f>Schisto!AU366</f>
        <v>0</v>
      </c>
      <c r="AK357" s="148">
        <f>Schisto!AV366</f>
        <v>0</v>
      </c>
      <c r="AL357" s="148">
        <f>Schisto!AW366</f>
        <v>0</v>
      </c>
      <c r="AM357" s="148">
        <f>COUNTIF(Schisto!AX366,"Yes")</f>
        <v>0</v>
      </c>
      <c r="AN357" s="55"/>
      <c r="AO357" s="148">
        <f>STH!P366</f>
        <v>0</v>
      </c>
      <c r="AP357" s="148">
        <f>MAX(STH!AK366,STH!BS366)</f>
        <v>0</v>
      </c>
      <c r="AQ357" s="148">
        <f>MAX(STH!AL366,STH!BT366)</f>
        <v>0</v>
      </c>
      <c r="AR357" s="148">
        <f>MAX(STH!AM366,STH!BU366)</f>
        <v>0</v>
      </c>
      <c r="AS357" s="148">
        <f>MAX(STH!AN366,STH!BV366)</f>
        <v>0</v>
      </c>
      <c r="AT357" s="148">
        <f>MAX(STH!AO366,STH!BW366)</f>
        <v>0</v>
      </c>
      <c r="AU357" s="148">
        <f>MAX(STH!AQ366,STH!BY366)</f>
        <v>0</v>
      </c>
      <c r="AV357" s="148">
        <f>MAX(STH!AR366,STH!BZ366)</f>
        <v>0</v>
      </c>
      <c r="AW357" s="148">
        <f>MAX(STH!AS366,STH!CA366)</f>
        <v>0</v>
      </c>
      <c r="AX357" s="148">
        <f>MAX(STH!AT366,STH!CB366)</f>
        <v>0</v>
      </c>
      <c r="AY357" s="148">
        <f>MAX(STH!AU366,STH!CC366)</f>
        <v>0</v>
      </c>
      <c r="AZ357" s="148">
        <f>MAX(STH!AV366,STH!CD366)</f>
        <v>0</v>
      </c>
      <c r="BA357" s="148">
        <f>MAX(STH!AW366,STH!CE366)</f>
        <v>0</v>
      </c>
      <c r="BB357" s="148">
        <f>MAX(STH!AX366,STH!CF366)</f>
        <v>0</v>
      </c>
      <c r="BC357" s="148">
        <f>MAX(STH!AY366,STH!CG366)</f>
        <v>0</v>
      </c>
      <c r="BD357" s="148">
        <f>MAX(STH!AZ366,STH!CH366)</f>
        <v>0</v>
      </c>
      <c r="BE357" s="148">
        <f>MAX(STH!BA366,STH!CI366)</f>
        <v>0</v>
      </c>
      <c r="BF357" s="148">
        <f>MAX(STH!BB366,STH!CJ366)</f>
        <v>0</v>
      </c>
      <c r="BG357" s="148">
        <f>MAX(COUNTIF(STH!BC366,"Yes"),COUNTIF(STH!CK366,"Yes"))</f>
        <v>0</v>
      </c>
      <c r="BH357" s="55"/>
      <c r="BI357" s="148">
        <f>Trachoma!Q369</f>
        <v>0</v>
      </c>
      <c r="BJ357" s="148">
        <f>Trachoma!AK369</f>
        <v>0</v>
      </c>
      <c r="BK357" s="148">
        <f>Trachoma!AL369</f>
        <v>0</v>
      </c>
      <c r="BL357" s="148">
        <f>Trachoma!AN369</f>
        <v>0</v>
      </c>
      <c r="BM357" s="148">
        <f>Trachoma!AO369</f>
        <v>0</v>
      </c>
      <c r="BN357" s="148">
        <f>Trachoma!AT369</f>
        <v>0</v>
      </c>
      <c r="BO357" s="148">
        <f>Trachoma!AU369</f>
        <v>0</v>
      </c>
      <c r="BP357" s="148">
        <f>Trachoma!AV369</f>
        <v>0</v>
      </c>
      <c r="BQ357" s="148">
        <f>Trachoma!AW369</f>
        <v>0</v>
      </c>
      <c r="BR357" s="148">
        <f>COUNTIF(Trachoma!AX369,"Yes")</f>
        <v>0</v>
      </c>
      <c r="BS357" s="55"/>
      <c r="BT357" s="148">
        <f t="shared" si="64"/>
        <v>0</v>
      </c>
      <c r="BU357" s="148">
        <f t="shared" si="65"/>
        <v>0</v>
      </c>
      <c r="BV357" s="148">
        <f t="shared" si="66"/>
        <v>0</v>
      </c>
      <c r="BW357" s="148">
        <f t="shared" si="67"/>
        <v>0</v>
      </c>
      <c r="BX357" s="148">
        <f t="shared" si="68"/>
        <v>0</v>
      </c>
      <c r="BY357" s="148">
        <f t="shared" si="70"/>
        <v>0</v>
      </c>
      <c r="BZ357" s="148">
        <f t="shared" si="71"/>
        <v>0</v>
      </c>
      <c r="CA357" s="148">
        <f t="shared" si="72"/>
        <v>0</v>
      </c>
      <c r="CB357" s="148">
        <f t="shared" si="73"/>
        <v>0</v>
      </c>
      <c r="CC357" s="148">
        <f t="shared" si="69"/>
        <v>0</v>
      </c>
    </row>
    <row r="358" spans="2:81" x14ac:dyDescent="0.25">
      <c r="B358" s="361">
        <f>Demography!B366</f>
        <v>0</v>
      </c>
      <c r="C358" s="361">
        <f>Demography!C366</f>
        <v>0</v>
      </c>
      <c r="D358" s="362">
        <f>Demography!D366</f>
        <v>0</v>
      </c>
      <c r="E358" s="337"/>
      <c r="F358" s="362">
        <f>LF!M365</f>
        <v>0</v>
      </c>
      <c r="G358" s="362">
        <f>LF!AE365</f>
        <v>0</v>
      </c>
      <c r="H358" s="362">
        <f>LF!AF365</f>
        <v>0</v>
      </c>
      <c r="I358" s="362">
        <f>LF!AH365</f>
        <v>0</v>
      </c>
      <c r="J358" s="362">
        <f>LF!AI365</f>
        <v>0</v>
      </c>
      <c r="K358" s="362">
        <f>LF!AK365</f>
        <v>0</v>
      </c>
      <c r="L358" s="362">
        <f>LF!AM365</f>
        <v>0</v>
      </c>
      <c r="M358" s="362">
        <f>LF!AN365</f>
        <v>0</v>
      </c>
      <c r="N358" s="362">
        <f>LF!AO365</f>
        <v>0</v>
      </c>
      <c r="O358" s="362">
        <f>LF!AP365</f>
        <v>0</v>
      </c>
      <c r="P358" s="362">
        <f>LF!AQ365</f>
        <v>0</v>
      </c>
      <c r="Q358" s="362">
        <f>COUNTIF(LF!AR365,"Yes")</f>
        <v>0</v>
      </c>
      <c r="R358" s="337"/>
      <c r="S358" s="362">
        <f>Oncho!K365</f>
        <v>0</v>
      </c>
      <c r="T358" s="362">
        <f>MAX(Oncho!AB365,Oncho!BA365)</f>
        <v>0</v>
      </c>
      <c r="U358" s="362">
        <f>MAX(Oncho!AC365,Oncho!BB365)</f>
        <v>0</v>
      </c>
      <c r="V358" s="362">
        <f>MAX(Oncho!AE365,Oncho!BD365)</f>
        <v>0</v>
      </c>
      <c r="W358" s="362">
        <f>MAX(Oncho!AF365,Oncho!BE365)</f>
        <v>0</v>
      </c>
      <c r="X358" s="362">
        <f>MAX(Oncho!AG365,Oncho!BF365)</f>
        <v>0</v>
      </c>
      <c r="Y358" s="362">
        <f>MAX(Oncho!AH365,Oncho!BG365)</f>
        <v>0</v>
      </c>
      <c r="Z358" s="362">
        <f>MAX(Oncho!AI365,Oncho!BH365)</f>
        <v>0</v>
      </c>
      <c r="AA358" s="362">
        <f>MAX(Oncho!AJ365,Oncho!BI365)</f>
        <v>0</v>
      </c>
      <c r="AB358" s="362">
        <f>MAX(COUNTIF(Oncho!AK365,"Yes"),COUNTIF(Oncho!BJ365,"Yes"))</f>
        <v>0</v>
      </c>
      <c r="AC358" s="337"/>
      <c r="AD358" s="362">
        <f>Schisto!P367</f>
        <v>0</v>
      </c>
      <c r="AE358" s="362">
        <f>Schisto!AI367</f>
        <v>0</v>
      </c>
      <c r="AF358" s="362">
        <f>Schisto!AJ367</f>
        <v>0</v>
      </c>
      <c r="AG358" s="362">
        <f>Schisto!AN367</f>
        <v>0</v>
      </c>
      <c r="AH358" s="362">
        <f>Schisto!AO367</f>
        <v>0</v>
      </c>
      <c r="AI358" s="362">
        <f>Schisto!AT367</f>
        <v>0</v>
      </c>
      <c r="AJ358" s="362">
        <f>Schisto!AU367</f>
        <v>0</v>
      </c>
      <c r="AK358" s="362">
        <f>Schisto!AV367</f>
        <v>0</v>
      </c>
      <c r="AL358" s="362">
        <f>Schisto!AW367</f>
        <v>0</v>
      </c>
      <c r="AM358" s="362">
        <f>COUNTIF(Schisto!AX367,"Yes")</f>
        <v>0</v>
      </c>
      <c r="AN358" s="337"/>
      <c r="AO358" s="362">
        <f>STH!P367</f>
        <v>0</v>
      </c>
      <c r="AP358" s="362">
        <f>MAX(STH!AK367,STH!BS367)</f>
        <v>0</v>
      </c>
      <c r="AQ358" s="362">
        <f>MAX(STH!AL367,STH!BT367)</f>
        <v>0</v>
      </c>
      <c r="AR358" s="362">
        <f>MAX(STH!AM367,STH!BU367)</f>
        <v>0</v>
      </c>
      <c r="AS358" s="362">
        <f>MAX(STH!AN367,STH!BV367)</f>
        <v>0</v>
      </c>
      <c r="AT358" s="362">
        <f>MAX(STH!AO367,STH!BW367)</f>
        <v>0</v>
      </c>
      <c r="AU358" s="362">
        <f>MAX(STH!AQ367,STH!BY367)</f>
        <v>0</v>
      </c>
      <c r="AV358" s="362">
        <f>MAX(STH!AR367,STH!BZ367)</f>
        <v>0</v>
      </c>
      <c r="AW358" s="362">
        <f>MAX(STH!AS367,STH!CA367)</f>
        <v>0</v>
      </c>
      <c r="AX358" s="362">
        <f>MAX(STH!AT367,STH!CB367)</f>
        <v>0</v>
      </c>
      <c r="AY358" s="362">
        <f>MAX(STH!AU367,STH!CC367)</f>
        <v>0</v>
      </c>
      <c r="AZ358" s="362">
        <f>MAX(STH!AV367,STH!CD367)</f>
        <v>0</v>
      </c>
      <c r="BA358" s="362">
        <f>MAX(STH!AW367,STH!CE367)</f>
        <v>0</v>
      </c>
      <c r="BB358" s="362">
        <f>MAX(STH!AX367,STH!CF367)</f>
        <v>0</v>
      </c>
      <c r="BC358" s="362">
        <f>MAX(STH!AY367,STH!CG367)</f>
        <v>0</v>
      </c>
      <c r="BD358" s="362">
        <f>MAX(STH!AZ367,STH!CH367)</f>
        <v>0</v>
      </c>
      <c r="BE358" s="362">
        <f>MAX(STH!BA367,STH!CI367)</f>
        <v>0</v>
      </c>
      <c r="BF358" s="362">
        <f>MAX(STH!BB367,STH!CJ367)</f>
        <v>0</v>
      </c>
      <c r="BG358" s="362">
        <f>MAX(COUNTIF(STH!BC367,"Yes"),COUNTIF(STH!CK367,"Yes"))</f>
        <v>0</v>
      </c>
      <c r="BH358" s="337"/>
      <c r="BI358" s="362">
        <f>Trachoma!Q370</f>
        <v>0</v>
      </c>
      <c r="BJ358" s="362">
        <f>Trachoma!AK370</f>
        <v>0</v>
      </c>
      <c r="BK358" s="362">
        <f>Trachoma!AL370</f>
        <v>0</v>
      </c>
      <c r="BL358" s="362">
        <f>Trachoma!AN370</f>
        <v>0</v>
      </c>
      <c r="BM358" s="362">
        <f>Trachoma!AO370</f>
        <v>0</v>
      </c>
      <c r="BN358" s="362">
        <f>Trachoma!AT370</f>
        <v>0</v>
      </c>
      <c r="BO358" s="362">
        <f>Trachoma!AU370</f>
        <v>0</v>
      </c>
      <c r="BP358" s="362">
        <f>Trachoma!AV370</f>
        <v>0</v>
      </c>
      <c r="BQ358" s="362">
        <f>Trachoma!AW370</f>
        <v>0</v>
      </c>
      <c r="BR358" s="362">
        <f>COUNTIF(Trachoma!AX370,"Yes")</f>
        <v>0</v>
      </c>
      <c r="BS358" s="337"/>
      <c r="BT358" s="362">
        <f t="shared" si="64"/>
        <v>0</v>
      </c>
      <c r="BU358" s="362">
        <f t="shared" si="65"/>
        <v>0</v>
      </c>
      <c r="BV358" s="362">
        <f t="shared" si="66"/>
        <v>0</v>
      </c>
      <c r="BW358" s="362">
        <f t="shared" si="67"/>
        <v>0</v>
      </c>
      <c r="BX358" s="362">
        <f t="shared" si="68"/>
        <v>0</v>
      </c>
      <c r="BY358" s="362">
        <f t="shared" si="70"/>
        <v>0</v>
      </c>
      <c r="BZ358" s="362">
        <f t="shared" si="71"/>
        <v>0</v>
      </c>
      <c r="CA358" s="362">
        <f t="shared" si="72"/>
        <v>0</v>
      </c>
      <c r="CB358" s="362">
        <f t="shared" si="73"/>
        <v>0</v>
      </c>
      <c r="CC358" s="362">
        <f t="shared" si="69"/>
        <v>0</v>
      </c>
    </row>
    <row r="359" spans="2:81" x14ac:dyDescent="0.25">
      <c r="B359" s="147">
        <f>Demography!B367</f>
        <v>0</v>
      </c>
      <c r="C359" s="147">
        <f>Demography!C367</f>
        <v>0</v>
      </c>
      <c r="D359" s="148">
        <f>Demography!D367</f>
        <v>0</v>
      </c>
      <c r="E359" s="55"/>
      <c r="F359" s="148">
        <f>LF!M366</f>
        <v>0</v>
      </c>
      <c r="G359" s="148">
        <f>LF!AE366</f>
        <v>0</v>
      </c>
      <c r="H359" s="148">
        <f>LF!AF366</f>
        <v>0</v>
      </c>
      <c r="I359" s="148">
        <f>LF!AH366</f>
        <v>0</v>
      </c>
      <c r="J359" s="148">
        <f>LF!AI366</f>
        <v>0</v>
      </c>
      <c r="K359" s="148">
        <f>LF!AK366</f>
        <v>0</v>
      </c>
      <c r="L359" s="148">
        <f>LF!AM366</f>
        <v>0</v>
      </c>
      <c r="M359" s="148">
        <f>LF!AN366</f>
        <v>0</v>
      </c>
      <c r="N359" s="148">
        <f>LF!AO366</f>
        <v>0</v>
      </c>
      <c r="O359" s="148">
        <f>LF!AP366</f>
        <v>0</v>
      </c>
      <c r="P359" s="148">
        <f>LF!AQ366</f>
        <v>0</v>
      </c>
      <c r="Q359" s="148">
        <f>COUNTIF(LF!AR366,"Yes")</f>
        <v>0</v>
      </c>
      <c r="R359" s="55"/>
      <c r="S359" s="148">
        <f>Oncho!K366</f>
        <v>0</v>
      </c>
      <c r="T359" s="148">
        <f>MAX(Oncho!AB366,Oncho!BA366)</f>
        <v>0</v>
      </c>
      <c r="U359" s="148">
        <f>MAX(Oncho!AC366,Oncho!BB366)</f>
        <v>0</v>
      </c>
      <c r="V359" s="148">
        <f>MAX(Oncho!AE366,Oncho!BD366)</f>
        <v>0</v>
      </c>
      <c r="W359" s="148">
        <f>MAX(Oncho!AF366,Oncho!BE366)</f>
        <v>0</v>
      </c>
      <c r="X359" s="148">
        <f>MAX(Oncho!AG366,Oncho!BF366)</f>
        <v>0</v>
      </c>
      <c r="Y359" s="148">
        <f>MAX(Oncho!AH366,Oncho!BG366)</f>
        <v>0</v>
      </c>
      <c r="Z359" s="148">
        <f>MAX(Oncho!AI366,Oncho!BH366)</f>
        <v>0</v>
      </c>
      <c r="AA359" s="148">
        <f>MAX(Oncho!AJ366,Oncho!BI366)</f>
        <v>0</v>
      </c>
      <c r="AB359" s="148">
        <f>MAX(COUNTIF(Oncho!AK366,"Yes"),COUNTIF(Oncho!BJ366,"Yes"))</f>
        <v>0</v>
      </c>
      <c r="AC359" s="55"/>
      <c r="AD359" s="148">
        <f>Schisto!P368</f>
        <v>0</v>
      </c>
      <c r="AE359" s="148">
        <f>Schisto!AI368</f>
        <v>0</v>
      </c>
      <c r="AF359" s="148">
        <f>Schisto!AJ368</f>
        <v>0</v>
      </c>
      <c r="AG359" s="148">
        <f>Schisto!AN368</f>
        <v>0</v>
      </c>
      <c r="AH359" s="148">
        <f>Schisto!AO368</f>
        <v>0</v>
      </c>
      <c r="AI359" s="148">
        <f>Schisto!AT368</f>
        <v>0</v>
      </c>
      <c r="AJ359" s="148">
        <f>Schisto!AU368</f>
        <v>0</v>
      </c>
      <c r="AK359" s="148">
        <f>Schisto!AV368</f>
        <v>0</v>
      </c>
      <c r="AL359" s="148">
        <f>Schisto!AW368</f>
        <v>0</v>
      </c>
      <c r="AM359" s="148">
        <f>COUNTIF(Schisto!AX368,"Yes")</f>
        <v>0</v>
      </c>
      <c r="AN359" s="55"/>
      <c r="AO359" s="148">
        <f>STH!P368</f>
        <v>0</v>
      </c>
      <c r="AP359" s="148">
        <f>MAX(STH!AK368,STH!BS368)</f>
        <v>0</v>
      </c>
      <c r="AQ359" s="148">
        <f>MAX(STH!AL368,STH!BT368)</f>
        <v>0</v>
      </c>
      <c r="AR359" s="148">
        <f>MAX(STH!AM368,STH!BU368)</f>
        <v>0</v>
      </c>
      <c r="AS359" s="148">
        <f>MAX(STH!AN368,STH!BV368)</f>
        <v>0</v>
      </c>
      <c r="AT359" s="148">
        <f>MAX(STH!AO368,STH!BW368)</f>
        <v>0</v>
      </c>
      <c r="AU359" s="148">
        <f>MAX(STH!AQ368,STH!BY368)</f>
        <v>0</v>
      </c>
      <c r="AV359" s="148">
        <f>MAX(STH!AR368,STH!BZ368)</f>
        <v>0</v>
      </c>
      <c r="AW359" s="148">
        <f>MAX(STH!AS368,STH!CA368)</f>
        <v>0</v>
      </c>
      <c r="AX359" s="148">
        <f>MAX(STH!AT368,STH!CB368)</f>
        <v>0</v>
      </c>
      <c r="AY359" s="148">
        <f>MAX(STH!AU368,STH!CC368)</f>
        <v>0</v>
      </c>
      <c r="AZ359" s="148">
        <f>MAX(STH!AV368,STH!CD368)</f>
        <v>0</v>
      </c>
      <c r="BA359" s="148">
        <f>MAX(STH!AW368,STH!CE368)</f>
        <v>0</v>
      </c>
      <c r="BB359" s="148">
        <f>MAX(STH!AX368,STH!CF368)</f>
        <v>0</v>
      </c>
      <c r="BC359" s="148">
        <f>MAX(STH!AY368,STH!CG368)</f>
        <v>0</v>
      </c>
      <c r="BD359" s="148">
        <f>MAX(STH!AZ368,STH!CH368)</f>
        <v>0</v>
      </c>
      <c r="BE359" s="148">
        <f>MAX(STH!BA368,STH!CI368)</f>
        <v>0</v>
      </c>
      <c r="BF359" s="148">
        <f>MAX(STH!BB368,STH!CJ368)</f>
        <v>0</v>
      </c>
      <c r="BG359" s="148">
        <f>MAX(COUNTIF(STH!BC368,"Yes"),COUNTIF(STH!CK368,"Yes"))</f>
        <v>0</v>
      </c>
      <c r="BH359" s="55"/>
      <c r="BI359" s="148">
        <f>Trachoma!Q371</f>
        <v>0</v>
      </c>
      <c r="BJ359" s="148">
        <f>Trachoma!AK371</f>
        <v>0</v>
      </c>
      <c r="BK359" s="148">
        <f>Trachoma!AL371</f>
        <v>0</v>
      </c>
      <c r="BL359" s="148">
        <f>Trachoma!AN371</f>
        <v>0</v>
      </c>
      <c r="BM359" s="148">
        <f>Trachoma!AO371</f>
        <v>0</v>
      </c>
      <c r="BN359" s="148">
        <f>Trachoma!AT371</f>
        <v>0</v>
      </c>
      <c r="BO359" s="148">
        <f>Trachoma!AU371</f>
        <v>0</v>
      </c>
      <c r="BP359" s="148">
        <f>Trachoma!AV371</f>
        <v>0</v>
      </c>
      <c r="BQ359" s="148">
        <f>Trachoma!AW371</f>
        <v>0</v>
      </c>
      <c r="BR359" s="148">
        <f>COUNTIF(Trachoma!AX371,"Yes")</f>
        <v>0</v>
      </c>
      <c r="BS359" s="55"/>
      <c r="BT359" s="148">
        <f t="shared" si="64"/>
        <v>0</v>
      </c>
      <c r="BU359" s="148">
        <f t="shared" si="65"/>
        <v>0</v>
      </c>
      <c r="BV359" s="148">
        <f t="shared" si="66"/>
        <v>0</v>
      </c>
      <c r="BW359" s="148">
        <f t="shared" si="67"/>
        <v>0</v>
      </c>
      <c r="BX359" s="148">
        <f t="shared" si="68"/>
        <v>0</v>
      </c>
      <c r="BY359" s="148">
        <f t="shared" si="70"/>
        <v>0</v>
      </c>
      <c r="BZ359" s="148">
        <f t="shared" si="71"/>
        <v>0</v>
      </c>
      <c r="CA359" s="148">
        <f t="shared" si="72"/>
        <v>0</v>
      </c>
      <c r="CB359" s="148">
        <f t="shared" si="73"/>
        <v>0</v>
      </c>
      <c r="CC359" s="148">
        <f t="shared" si="69"/>
        <v>0</v>
      </c>
    </row>
    <row r="360" spans="2:81" x14ac:dyDescent="0.25">
      <c r="B360" s="361">
        <f>Demography!B368</f>
        <v>0</v>
      </c>
      <c r="C360" s="361">
        <f>Demography!C368</f>
        <v>0</v>
      </c>
      <c r="D360" s="362">
        <f>Demography!D368</f>
        <v>0</v>
      </c>
      <c r="E360" s="337"/>
      <c r="F360" s="362">
        <f>LF!M367</f>
        <v>0</v>
      </c>
      <c r="G360" s="362">
        <f>LF!AE367</f>
        <v>0</v>
      </c>
      <c r="H360" s="362">
        <f>LF!AF367</f>
        <v>0</v>
      </c>
      <c r="I360" s="362">
        <f>LF!AH367</f>
        <v>0</v>
      </c>
      <c r="J360" s="362">
        <f>LF!AI367</f>
        <v>0</v>
      </c>
      <c r="K360" s="362">
        <f>LF!AK367</f>
        <v>0</v>
      </c>
      <c r="L360" s="362">
        <f>LF!AM367</f>
        <v>0</v>
      </c>
      <c r="M360" s="362">
        <f>LF!AN367</f>
        <v>0</v>
      </c>
      <c r="N360" s="362">
        <f>LF!AO367</f>
        <v>0</v>
      </c>
      <c r="O360" s="362">
        <f>LF!AP367</f>
        <v>0</v>
      </c>
      <c r="P360" s="362">
        <f>LF!AQ367</f>
        <v>0</v>
      </c>
      <c r="Q360" s="362">
        <f>COUNTIF(LF!AR367,"Yes")</f>
        <v>0</v>
      </c>
      <c r="R360" s="337"/>
      <c r="S360" s="362">
        <f>Oncho!K367</f>
        <v>0</v>
      </c>
      <c r="T360" s="362">
        <f>MAX(Oncho!AB367,Oncho!BA367)</f>
        <v>0</v>
      </c>
      <c r="U360" s="362">
        <f>MAX(Oncho!AC367,Oncho!BB367)</f>
        <v>0</v>
      </c>
      <c r="V360" s="362">
        <f>MAX(Oncho!AE367,Oncho!BD367)</f>
        <v>0</v>
      </c>
      <c r="W360" s="362">
        <f>MAX(Oncho!AF367,Oncho!BE367)</f>
        <v>0</v>
      </c>
      <c r="X360" s="362">
        <f>MAX(Oncho!AG367,Oncho!BF367)</f>
        <v>0</v>
      </c>
      <c r="Y360" s="362">
        <f>MAX(Oncho!AH367,Oncho!BG367)</f>
        <v>0</v>
      </c>
      <c r="Z360" s="362">
        <f>MAX(Oncho!AI367,Oncho!BH367)</f>
        <v>0</v>
      </c>
      <c r="AA360" s="362">
        <f>MAX(Oncho!AJ367,Oncho!BI367)</f>
        <v>0</v>
      </c>
      <c r="AB360" s="362">
        <f>MAX(COUNTIF(Oncho!AK367,"Yes"),COUNTIF(Oncho!BJ367,"Yes"))</f>
        <v>0</v>
      </c>
      <c r="AC360" s="337"/>
      <c r="AD360" s="362">
        <f>Schisto!P369</f>
        <v>0</v>
      </c>
      <c r="AE360" s="362">
        <f>Schisto!AI369</f>
        <v>0</v>
      </c>
      <c r="AF360" s="362">
        <f>Schisto!AJ369</f>
        <v>0</v>
      </c>
      <c r="AG360" s="362">
        <f>Schisto!AN369</f>
        <v>0</v>
      </c>
      <c r="AH360" s="362">
        <f>Schisto!AO369</f>
        <v>0</v>
      </c>
      <c r="AI360" s="362">
        <f>Schisto!AT369</f>
        <v>0</v>
      </c>
      <c r="AJ360" s="362">
        <f>Schisto!AU369</f>
        <v>0</v>
      </c>
      <c r="AK360" s="362">
        <f>Schisto!AV369</f>
        <v>0</v>
      </c>
      <c r="AL360" s="362">
        <f>Schisto!AW369</f>
        <v>0</v>
      </c>
      <c r="AM360" s="362">
        <f>COUNTIF(Schisto!AX369,"Yes")</f>
        <v>0</v>
      </c>
      <c r="AN360" s="337"/>
      <c r="AO360" s="362">
        <f>STH!P369</f>
        <v>0</v>
      </c>
      <c r="AP360" s="362">
        <f>MAX(STH!AK369,STH!BS369)</f>
        <v>0</v>
      </c>
      <c r="AQ360" s="362">
        <f>MAX(STH!AL369,STH!BT369)</f>
        <v>0</v>
      </c>
      <c r="AR360" s="362">
        <f>MAX(STH!AM369,STH!BU369)</f>
        <v>0</v>
      </c>
      <c r="AS360" s="362">
        <f>MAX(STH!AN369,STH!BV369)</f>
        <v>0</v>
      </c>
      <c r="AT360" s="362">
        <f>MAX(STH!AO369,STH!BW369)</f>
        <v>0</v>
      </c>
      <c r="AU360" s="362">
        <f>MAX(STH!AQ369,STH!BY369)</f>
        <v>0</v>
      </c>
      <c r="AV360" s="362">
        <f>MAX(STH!AR369,STH!BZ369)</f>
        <v>0</v>
      </c>
      <c r="AW360" s="362">
        <f>MAX(STH!AS369,STH!CA369)</f>
        <v>0</v>
      </c>
      <c r="AX360" s="362">
        <f>MAX(STH!AT369,STH!CB369)</f>
        <v>0</v>
      </c>
      <c r="AY360" s="362">
        <f>MAX(STH!AU369,STH!CC369)</f>
        <v>0</v>
      </c>
      <c r="AZ360" s="362">
        <f>MAX(STH!AV369,STH!CD369)</f>
        <v>0</v>
      </c>
      <c r="BA360" s="362">
        <f>MAX(STH!AW369,STH!CE369)</f>
        <v>0</v>
      </c>
      <c r="BB360" s="362">
        <f>MAX(STH!AX369,STH!CF369)</f>
        <v>0</v>
      </c>
      <c r="BC360" s="362">
        <f>MAX(STH!AY369,STH!CG369)</f>
        <v>0</v>
      </c>
      <c r="BD360" s="362">
        <f>MAX(STH!AZ369,STH!CH369)</f>
        <v>0</v>
      </c>
      <c r="BE360" s="362">
        <f>MAX(STH!BA369,STH!CI369)</f>
        <v>0</v>
      </c>
      <c r="BF360" s="362">
        <f>MAX(STH!BB369,STH!CJ369)</f>
        <v>0</v>
      </c>
      <c r="BG360" s="362">
        <f>MAX(COUNTIF(STH!BC369,"Yes"),COUNTIF(STH!CK369,"Yes"))</f>
        <v>0</v>
      </c>
      <c r="BH360" s="337"/>
      <c r="BI360" s="362">
        <f>Trachoma!Q372</f>
        <v>0</v>
      </c>
      <c r="BJ360" s="362">
        <f>Trachoma!AK372</f>
        <v>0</v>
      </c>
      <c r="BK360" s="362">
        <f>Trachoma!AL372</f>
        <v>0</v>
      </c>
      <c r="BL360" s="362">
        <f>Trachoma!AN372</f>
        <v>0</v>
      </c>
      <c r="BM360" s="362">
        <f>Trachoma!AO372</f>
        <v>0</v>
      </c>
      <c r="BN360" s="362">
        <f>Trachoma!AT372</f>
        <v>0</v>
      </c>
      <c r="BO360" s="362">
        <f>Trachoma!AU372</f>
        <v>0</v>
      </c>
      <c r="BP360" s="362">
        <f>Trachoma!AV372</f>
        <v>0</v>
      </c>
      <c r="BQ360" s="362">
        <f>Trachoma!AW372</f>
        <v>0</v>
      </c>
      <c r="BR360" s="362">
        <f>COUNTIF(Trachoma!AX372,"Yes")</f>
        <v>0</v>
      </c>
      <c r="BS360" s="337"/>
      <c r="BT360" s="362">
        <f t="shared" si="64"/>
        <v>0</v>
      </c>
      <c r="BU360" s="362">
        <f t="shared" si="65"/>
        <v>0</v>
      </c>
      <c r="BV360" s="362">
        <f t="shared" si="66"/>
        <v>0</v>
      </c>
      <c r="BW360" s="362">
        <f t="shared" si="67"/>
        <v>0</v>
      </c>
      <c r="BX360" s="362">
        <f t="shared" si="68"/>
        <v>0</v>
      </c>
      <c r="BY360" s="362">
        <f t="shared" si="70"/>
        <v>0</v>
      </c>
      <c r="BZ360" s="362">
        <f t="shared" si="71"/>
        <v>0</v>
      </c>
      <c r="CA360" s="362">
        <f t="shared" si="72"/>
        <v>0</v>
      </c>
      <c r="CB360" s="362">
        <f t="shared" si="73"/>
        <v>0</v>
      </c>
      <c r="CC360" s="362">
        <f t="shared" si="69"/>
        <v>0</v>
      </c>
    </row>
    <row r="361" spans="2:81" x14ac:dyDescent="0.25">
      <c r="B361" s="147">
        <f>Demography!B369</f>
        <v>0</v>
      </c>
      <c r="C361" s="147">
        <f>Demography!C369</f>
        <v>0</v>
      </c>
      <c r="D361" s="148">
        <f>Demography!D369</f>
        <v>0</v>
      </c>
      <c r="E361" s="55"/>
      <c r="F361" s="148">
        <f>LF!M368</f>
        <v>0</v>
      </c>
      <c r="G361" s="148">
        <f>LF!AE368</f>
        <v>0</v>
      </c>
      <c r="H361" s="148">
        <f>LF!AF368</f>
        <v>0</v>
      </c>
      <c r="I361" s="148">
        <f>LF!AH368</f>
        <v>0</v>
      </c>
      <c r="J361" s="148">
        <f>LF!AI368</f>
        <v>0</v>
      </c>
      <c r="K361" s="148">
        <f>LF!AK368</f>
        <v>0</v>
      </c>
      <c r="L361" s="148">
        <f>LF!AM368</f>
        <v>0</v>
      </c>
      <c r="M361" s="148">
        <f>LF!AN368</f>
        <v>0</v>
      </c>
      <c r="N361" s="148">
        <f>LF!AO368</f>
        <v>0</v>
      </c>
      <c r="O361" s="148">
        <f>LF!AP368</f>
        <v>0</v>
      </c>
      <c r="P361" s="148">
        <f>LF!AQ368</f>
        <v>0</v>
      </c>
      <c r="Q361" s="148">
        <f>COUNTIF(LF!AR368,"Yes")</f>
        <v>0</v>
      </c>
      <c r="R361" s="55"/>
      <c r="S361" s="148">
        <f>Oncho!K368</f>
        <v>0</v>
      </c>
      <c r="T361" s="148">
        <f>MAX(Oncho!AB368,Oncho!BA368)</f>
        <v>0</v>
      </c>
      <c r="U361" s="148">
        <f>MAX(Oncho!AC368,Oncho!BB368)</f>
        <v>0</v>
      </c>
      <c r="V361" s="148">
        <f>MAX(Oncho!AE368,Oncho!BD368)</f>
        <v>0</v>
      </c>
      <c r="W361" s="148">
        <f>MAX(Oncho!AF368,Oncho!BE368)</f>
        <v>0</v>
      </c>
      <c r="X361" s="148">
        <f>MAX(Oncho!AG368,Oncho!BF368)</f>
        <v>0</v>
      </c>
      <c r="Y361" s="148">
        <f>MAX(Oncho!AH368,Oncho!BG368)</f>
        <v>0</v>
      </c>
      <c r="Z361" s="148">
        <f>MAX(Oncho!AI368,Oncho!BH368)</f>
        <v>0</v>
      </c>
      <c r="AA361" s="148">
        <f>MAX(Oncho!AJ368,Oncho!BI368)</f>
        <v>0</v>
      </c>
      <c r="AB361" s="148">
        <f>MAX(COUNTIF(Oncho!AK368,"Yes"),COUNTIF(Oncho!BJ368,"Yes"))</f>
        <v>0</v>
      </c>
      <c r="AC361" s="55"/>
      <c r="AD361" s="148">
        <f>Schisto!P370</f>
        <v>0</v>
      </c>
      <c r="AE361" s="148">
        <f>Schisto!AI370</f>
        <v>0</v>
      </c>
      <c r="AF361" s="148">
        <f>Schisto!AJ370</f>
        <v>0</v>
      </c>
      <c r="AG361" s="148">
        <f>Schisto!AN370</f>
        <v>0</v>
      </c>
      <c r="AH361" s="148">
        <f>Schisto!AO370</f>
        <v>0</v>
      </c>
      <c r="AI361" s="148">
        <f>Schisto!AT370</f>
        <v>0</v>
      </c>
      <c r="AJ361" s="148">
        <f>Schisto!AU370</f>
        <v>0</v>
      </c>
      <c r="AK361" s="148">
        <f>Schisto!AV370</f>
        <v>0</v>
      </c>
      <c r="AL361" s="148">
        <f>Schisto!AW370</f>
        <v>0</v>
      </c>
      <c r="AM361" s="148">
        <f>COUNTIF(Schisto!AX370,"Yes")</f>
        <v>0</v>
      </c>
      <c r="AN361" s="55"/>
      <c r="AO361" s="148">
        <f>STH!P370</f>
        <v>0</v>
      </c>
      <c r="AP361" s="148">
        <f>MAX(STH!AK370,STH!BS370)</f>
        <v>0</v>
      </c>
      <c r="AQ361" s="148">
        <f>MAX(STH!AL370,STH!BT370)</f>
        <v>0</v>
      </c>
      <c r="AR361" s="148">
        <f>MAX(STH!AM370,STH!BU370)</f>
        <v>0</v>
      </c>
      <c r="AS361" s="148">
        <f>MAX(STH!AN370,STH!BV370)</f>
        <v>0</v>
      </c>
      <c r="AT361" s="148">
        <f>MAX(STH!AO370,STH!BW370)</f>
        <v>0</v>
      </c>
      <c r="AU361" s="148">
        <f>MAX(STH!AQ370,STH!BY370)</f>
        <v>0</v>
      </c>
      <c r="AV361" s="148">
        <f>MAX(STH!AR370,STH!BZ370)</f>
        <v>0</v>
      </c>
      <c r="AW361" s="148">
        <f>MAX(STH!AS370,STH!CA370)</f>
        <v>0</v>
      </c>
      <c r="AX361" s="148">
        <f>MAX(STH!AT370,STH!CB370)</f>
        <v>0</v>
      </c>
      <c r="AY361" s="148">
        <f>MAX(STH!AU370,STH!CC370)</f>
        <v>0</v>
      </c>
      <c r="AZ361" s="148">
        <f>MAX(STH!AV370,STH!CD370)</f>
        <v>0</v>
      </c>
      <c r="BA361" s="148">
        <f>MAX(STH!AW370,STH!CE370)</f>
        <v>0</v>
      </c>
      <c r="BB361" s="148">
        <f>MAX(STH!AX370,STH!CF370)</f>
        <v>0</v>
      </c>
      <c r="BC361" s="148">
        <f>MAX(STH!AY370,STH!CG370)</f>
        <v>0</v>
      </c>
      <c r="BD361" s="148">
        <f>MAX(STH!AZ370,STH!CH370)</f>
        <v>0</v>
      </c>
      <c r="BE361" s="148">
        <f>MAX(STH!BA370,STH!CI370)</f>
        <v>0</v>
      </c>
      <c r="BF361" s="148">
        <f>MAX(STH!BB370,STH!CJ370)</f>
        <v>0</v>
      </c>
      <c r="BG361" s="148">
        <f>MAX(COUNTIF(STH!BC370,"Yes"),COUNTIF(STH!CK370,"Yes"))</f>
        <v>0</v>
      </c>
      <c r="BH361" s="55"/>
      <c r="BI361" s="148">
        <f>Trachoma!Q373</f>
        <v>0</v>
      </c>
      <c r="BJ361" s="148">
        <f>Trachoma!AK373</f>
        <v>0</v>
      </c>
      <c r="BK361" s="148">
        <f>Trachoma!AL373</f>
        <v>0</v>
      </c>
      <c r="BL361" s="148">
        <f>Trachoma!AN373</f>
        <v>0</v>
      </c>
      <c r="BM361" s="148">
        <f>Trachoma!AO373</f>
        <v>0</v>
      </c>
      <c r="BN361" s="148">
        <f>Trachoma!AT373</f>
        <v>0</v>
      </c>
      <c r="BO361" s="148">
        <f>Trachoma!AU373</f>
        <v>0</v>
      </c>
      <c r="BP361" s="148">
        <f>Trachoma!AV373</f>
        <v>0</v>
      </c>
      <c r="BQ361" s="148">
        <f>Trachoma!AW373</f>
        <v>0</v>
      </c>
      <c r="BR361" s="148">
        <f>COUNTIF(Trachoma!AX373,"Yes")</f>
        <v>0</v>
      </c>
      <c r="BS361" s="55"/>
      <c r="BT361" s="148">
        <f t="shared" si="64"/>
        <v>0</v>
      </c>
      <c r="BU361" s="148">
        <f t="shared" si="65"/>
        <v>0</v>
      </c>
      <c r="BV361" s="148">
        <f t="shared" si="66"/>
        <v>0</v>
      </c>
      <c r="BW361" s="148">
        <f t="shared" si="67"/>
        <v>0</v>
      </c>
      <c r="BX361" s="148">
        <f t="shared" si="68"/>
        <v>0</v>
      </c>
      <c r="BY361" s="148">
        <f t="shared" si="70"/>
        <v>0</v>
      </c>
      <c r="BZ361" s="148">
        <f t="shared" si="71"/>
        <v>0</v>
      </c>
      <c r="CA361" s="148">
        <f t="shared" si="72"/>
        <v>0</v>
      </c>
      <c r="CB361" s="148">
        <f t="shared" si="73"/>
        <v>0</v>
      </c>
      <c r="CC361" s="148">
        <f t="shared" si="69"/>
        <v>0</v>
      </c>
    </row>
    <row r="362" spans="2:81" x14ac:dyDescent="0.25">
      <c r="B362" s="361">
        <f>Demography!B370</f>
        <v>0</v>
      </c>
      <c r="C362" s="361">
        <f>Demography!C370</f>
        <v>0</v>
      </c>
      <c r="D362" s="362">
        <f>Demography!D370</f>
        <v>0</v>
      </c>
      <c r="E362" s="337"/>
      <c r="F362" s="362">
        <f>LF!M369</f>
        <v>0</v>
      </c>
      <c r="G362" s="362">
        <f>LF!AE369</f>
        <v>0</v>
      </c>
      <c r="H362" s="362">
        <f>LF!AF369</f>
        <v>0</v>
      </c>
      <c r="I362" s="362">
        <f>LF!AH369</f>
        <v>0</v>
      </c>
      <c r="J362" s="362">
        <f>LF!AI369</f>
        <v>0</v>
      </c>
      <c r="K362" s="362">
        <f>LF!AK369</f>
        <v>0</v>
      </c>
      <c r="L362" s="362">
        <f>LF!AM369</f>
        <v>0</v>
      </c>
      <c r="M362" s="362">
        <f>LF!AN369</f>
        <v>0</v>
      </c>
      <c r="N362" s="362">
        <f>LF!AO369</f>
        <v>0</v>
      </c>
      <c r="O362" s="362">
        <f>LF!AP369</f>
        <v>0</v>
      </c>
      <c r="P362" s="362">
        <f>LF!AQ369</f>
        <v>0</v>
      </c>
      <c r="Q362" s="362">
        <f>COUNTIF(LF!AR369,"Yes")</f>
        <v>0</v>
      </c>
      <c r="R362" s="337"/>
      <c r="S362" s="362">
        <f>Oncho!K369</f>
        <v>0</v>
      </c>
      <c r="T362" s="362">
        <f>MAX(Oncho!AB369,Oncho!BA369)</f>
        <v>0</v>
      </c>
      <c r="U362" s="362">
        <f>MAX(Oncho!AC369,Oncho!BB369)</f>
        <v>0</v>
      </c>
      <c r="V362" s="362">
        <f>MAX(Oncho!AE369,Oncho!BD369)</f>
        <v>0</v>
      </c>
      <c r="W362" s="362">
        <f>MAX(Oncho!AF369,Oncho!BE369)</f>
        <v>0</v>
      </c>
      <c r="X362" s="362">
        <f>MAX(Oncho!AG369,Oncho!BF369)</f>
        <v>0</v>
      </c>
      <c r="Y362" s="362">
        <f>MAX(Oncho!AH369,Oncho!BG369)</f>
        <v>0</v>
      </c>
      <c r="Z362" s="362">
        <f>MAX(Oncho!AI369,Oncho!BH369)</f>
        <v>0</v>
      </c>
      <c r="AA362" s="362">
        <f>MAX(Oncho!AJ369,Oncho!BI369)</f>
        <v>0</v>
      </c>
      <c r="AB362" s="362">
        <f>MAX(COUNTIF(Oncho!AK369,"Yes"),COUNTIF(Oncho!BJ369,"Yes"))</f>
        <v>0</v>
      </c>
      <c r="AC362" s="337"/>
      <c r="AD362" s="362">
        <f>Schisto!P371</f>
        <v>0</v>
      </c>
      <c r="AE362" s="362">
        <f>Schisto!AI371</f>
        <v>0</v>
      </c>
      <c r="AF362" s="362">
        <f>Schisto!AJ371</f>
        <v>0</v>
      </c>
      <c r="AG362" s="362">
        <f>Schisto!AN371</f>
        <v>0</v>
      </c>
      <c r="AH362" s="362">
        <f>Schisto!AO371</f>
        <v>0</v>
      </c>
      <c r="AI362" s="362">
        <f>Schisto!AT371</f>
        <v>0</v>
      </c>
      <c r="AJ362" s="362">
        <f>Schisto!AU371</f>
        <v>0</v>
      </c>
      <c r="AK362" s="362">
        <f>Schisto!AV371</f>
        <v>0</v>
      </c>
      <c r="AL362" s="362">
        <f>Schisto!AW371</f>
        <v>0</v>
      </c>
      <c r="AM362" s="362">
        <f>COUNTIF(Schisto!AX371,"Yes")</f>
        <v>0</v>
      </c>
      <c r="AN362" s="337"/>
      <c r="AO362" s="362">
        <f>STH!P371</f>
        <v>0</v>
      </c>
      <c r="AP362" s="362">
        <f>MAX(STH!AK371,STH!BS371)</f>
        <v>0</v>
      </c>
      <c r="AQ362" s="362">
        <f>MAX(STH!AL371,STH!BT371)</f>
        <v>0</v>
      </c>
      <c r="AR362" s="362">
        <f>MAX(STH!AM371,STH!BU371)</f>
        <v>0</v>
      </c>
      <c r="AS362" s="362">
        <f>MAX(STH!AN371,STH!BV371)</f>
        <v>0</v>
      </c>
      <c r="AT362" s="362">
        <f>MAX(STH!AO371,STH!BW371)</f>
        <v>0</v>
      </c>
      <c r="AU362" s="362">
        <f>MAX(STH!AQ371,STH!BY371)</f>
        <v>0</v>
      </c>
      <c r="AV362" s="362">
        <f>MAX(STH!AR371,STH!BZ371)</f>
        <v>0</v>
      </c>
      <c r="AW362" s="362">
        <f>MAX(STH!AS371,STH!CA371)</f>
        <v>0</v>
      </c>
      <c r="AX362" s="362">
        <f>MAX(STH!AT371,STH!CB371)</f>
        <v>0</v>
      </c>
      <c r="AY362" s="362">
        <f>MAX(STH!AU371,STH!CC371)</f>
        <v>0</v>
      </c>
      <c r="AZ362" s="362">
        <f>MAX(STH!AV371,STH!CD371)</f>
        <v>0</v>
      </c>
      <c r="BA362" s="362">
        <f>MAX(STH!AW371,STH!CE371)</f>
        <v>0</v>
      </c>
      <c r="BB362" s="362">
        <f>MAX(STH!AX371,STH!CF371)</f>
        <v>0</v>
      </c>
      <c r="BC362" s="362">
        <f>MAX(STH!AY371,STH!CG371)</f>
        <v>0</v>
      </c>
      <c r="BD362" s="362">
        <f>MAX(STH!AZ371,STH!CH371)</f>
        <v>0</v>
      </c>
      <c r="BE362" s="362">
        <f>MAX(STH!BA371,STH!CI371)</f>
        <v>0</v>
      </c>
      <c r="BF362" s="362">
        <f>MAX(STH!BB371,STH!CJ371)</f>
        <v>0</v>
      </c>
      <c r="BG362" s="362">
        <f>MAX(COUNTIF(STH!BC371,"Yes"),COUNTIF(STH!CK371,"Yes"))</f>
        <v>0</v>
      </c>
      <c r="BH362" s="337"/>
      <c r="BI362" s="362">
        <f>Trachoma!Q374</f>
        <v>0</v>
      </c>
      <c r="BJ362" s="362">
        <f>Trachoma!AK374</f>
        <v>0</v>
      </c>
      <c r="BK362" s="362">
        <f>Trachoma!AL374</f>
        <v>0</v>
      </c>
      <c r="BL362" s="362">
        <f>Trachoma!AN374</f>
        <v>0</v>
      </c>
      <c r="BM362" s="362">
        <f>Trachoma!AO374</f>
        <v>0</v>
      </c>
      <c r="BN362" s="362">
        <f>Trachoma!AT374</f>
        <v>0</v>
      </c>
      <c r="BO362" s="362">
        <f>Trachoma!AU374</f>
        <v>0</v>
      </c>
      <c r="BP362" s="362">
        <f>Trachoma!AV374</f>
        <v>0</v>
      </c>
      <c r="BQ362" s="362">
        <f>Trachoma!AW374</f>
        <v>0</v>
      </c>
      <c r="BR362" s="362">
        <f>COUNTIF(Trachoma!AX374,"Yes")</f>
        <v>0</v>
      </c>
      <c r="BS362" s="337"/>
      <c r="BT362" s="362">
        <f t="shared" si="64"/>
        <v>0</v>
      </c>
      <c r="BU362" s="362">
        <f t="shared" si="65"/>
        <v>0</v>
      </c>
      <c r="BV362" s="362">
        <f t="shared" si="66"/>
        <v>0</v>
      </c>
      <c r="BW362" s="362">
        <f t="shared" si="67"/>
        <v>0</v>
      </c>
      <c r="BX362" s="362">
        <f t="shared" si="68"/>
        <v>0</v>
      </c>
      <c r="BY362" s="362">
        <f t="shared" si="70"/>
        <v>0</v>
      </c>
      <c r="BZ362" s="362">
        <f t="shared" si="71"/>
        <v>0</v>
      </c>
      <c r="CA362" s="362">
        <f t="shared" si="72"/>
        <v>0</v>
      </c>
      <c r="CB362" s="362">
        <f t="shared" si="73"/>
        <v>0</v>
      </c>
      <c r="CC362" s="362">
        <f t="shared" si="69"/>
        <v>0</v>
      </c>
    </row>
    <row r="363" spans="2:81" x14ac:dyDescent="0.25">
      <c r="B363" s="147">
        <f>Demography!B371</f>
        <v>0</v>
      </c>
      <c r="C363" s="147">
        <f>Demography!C371</f>
        <v>0</v>
      </c>
      <c r="D363" s="148">
        <f>Demography!D371</f>
        <v>0</v>
      </c>
      <c r="E363" s="55"/>
      <c r="F363" s="148">
        <f>LF!M370</f>
        <v>0</v>
      </c>
      <c r="G363" s="148">
        <f>LF!AE370</f>
        <v>0</v>
      </c>
      <c r="H363" s="148">
        <f>LF!AF370</f>
        <v>0</v>
      </c>
      <c r="I363" s="148">
        <f>LF!AH370</f>
        <v>0</v>
      </c>
      <c r="J363" s="148">
        <f>LF!AI370</f>
        <v>0</v>
      </c>
      <c r="K363" s="148">
        <f>LF!AK370</f>
        <v>0</v>
      </c>
      <c r="L363" s="148">
        <f>LF!AM370</f>
        <v>0</v>
      </c>
      <c r="M363" s="148">
        <f>LF!AN370</f>
        <v>0</v>
      </c>
      <c r="N363" s="148">
        <f>LF!AO370</f>
        <v>0</v>
      </c>
      <c r="O363" s="148">
        <f>LF!AP370</f>
        <v>0</v>
      </c>
      <c r="P363" s="148">
        <f>LF!AQ370</f>
        <v>0</v>
      </c>
      <c r="Q363" s="148">
        <f>COUNTIF(LF!AR370,"Yes")</f>
        <v>0</v>
      </c>
      <c r="R363" s="55"/>
      <c r="S363" s="148">
        <f>Oncho!K370</f>
        <v>0</v>
      </c>
      <c r="T363" s="148">
        <f>MAX(Oncho!AB370,Oncho!BA370)</f>
        <v>0</v>
      </c>
      <c r="U363" s="148">
        <f>MAX(Oncho!AC370,Oncho!BB370)</f>
        <v>0</v>
      </c>
      <c r="V363" s="148">
        <f>MAX(Oncho!AE370,Oncho!BD370)</f>
        <v>0</v>
      </c>
      <c r="W363" s="148">
        <f>MAX(Oncho!AF370,Oncho!BE370)</f>
        <v>0</v>
      </c>
      <c r="X363" s="148">
        <f>MAX(Oncho!AG370,Oncho!BF370)</f>
        <v>0</v>
      </c>
      <c r="Y363" s="148">
        <f>MAX(Oncho!AH370,Oncho!BG370)</f>
        <v>0</v>
      </c>
      <c r="Z363" s="148">
        <f>MAX(Oncho!AI370,Oncho!BH370)</f>
        <v>0</v>
      </c>
      <c r="AA363" s="148">
        <f>MAX(Oncho!AJ370,Oncho!BI370)</f>
        <v>0</v>
      </c>
      <c r="AB363" s="148">
        <f>MAX(COUNTIF(Oncho!AK370,"Yes"),COUNTIF(Oncho!BJ370,"Yes"))</f>
        <v>0</v>
      </c>
      <c r="AC363" s="55"/>
      <c r="AD363" s="148">
        <f>Schisto!P372</f>
        <v>0</v>
      </c>
      <c r="AE363" s="148">
        <f>Schisto!AI372</f>
        <v>0</v>
      </c>
      <c r="AF363" s="148">
        <f>Schisto!AJ372</f>
        <v>0</v>
      </c>
      <c r="AG363" s="148">
        <f>Schisto!AN372</f>
        <v>0</v>
      </c>
      <c r="AH363" s="148">
        <f>Schisto!AO372</f>
        <v>0</v>
      </c>
      <c r="AI363" s="148">
        <f>Schisto!AT372</f>
        <v>0</v>
      </c>
      <c r="AJ363" s="148">
        <f>Schisto!AU372</f>
        <v>0</v>
      </c>
      <c r="AK363" s="148">
        <f>Schisto!AV372</f>
        <v>0</v>
      </c>
      <c r="AL363" s="148">
        <f>Schisto!AW372</f>
        <v>0</v>
      </c>
      <c r="AM363" s="148">
        <f>COUNTIF(Schisto!AX372,"Yes")</f>
        <v>0</v>
      </c>
      <c r="AN363" s="55"/>
      <c r="AO363" s="148">
        <f>STH!P372</f>
        <v>0</v>
      </c>
      <c r="AP363" s="148">
        <f>MAX(STH!AK372,STH!BS372)</f>
        <v>0</v>
      </c>
      <c r="AQ363" s="148">
        <f>MAX(STH!AL372,STH!BT372)</f>
        <v>0</v>
      </c>
      <c r="AR363" s="148">
        <f>MAX(STH!AM372,STH!BU372)</f>
        <v>0</v>
      </c>
      <c r="AS363" s="148">
        <f>MAX(STH!AN372,STH!BV372)</f>
        <v>0</v>
      </c>
      <c r="AT363" s="148">
        <f>MAX(STH!AO372,STH!BW372)</f>
        <v>0</v>
      </c>
      <c r="AU363" s="148">
        <f>MAX(STH!AQ372,STH!BY372)</f>
        <v>0</v>
      </c>
      <c r="AV363" s="148">
        <f>MAX(STH!AR372,STH!BZ372)</f>
        <v>0</v>
      </c>
      <c r="AW363" s="148">
        <f>MAX(STH!AS372,STH!CA372)</f>
        <v>0</v>
      </c>
      <c r="AX363" s="148">
        <f>MAX(STH!AT372,STH!CB372)</f>
        <v>0</v>
      </c>
      <c r="AY363" s="148">
        <f>MAX(STH!AU372,STH!CC372)</f>
        <v>0</v>
      </c>
      <c r="AZ363" s="148">
        <f>MAX(STH!AV372,STH!CD372)</f>
        <v>0</v>
      </c>
      <c r="BA363" s="148">
        <f>MAX(STH!AW372,STH!CE372)</f>
        <v>0</v>
      </c>
      <c r="BB363" s="148">
        <f>MAX(STH!AX372,STH!CF372)</f>
        <v>0</v>
      </c>
      <c r="BC363" s="148">
        <f>MAX(STH!AY372,STH!CG372)</f>
        <v>0</v>
      </c>
      <c r="BD363" s="148">
        <f>MAX(STH!AZ372,STH!CH372)</f>
        <v>0</v>
      </c>
      <c r="BE363" s="148">
        <f>MAX(STH!BA372,STH!CI372)</f>
        <v>0</v>
      </c>
      <c r="BF363" s="148">
        <f>MAX(STH!BB372,STH!CJ372)</f>
        <v>0</v>
      </c>
      <c r="BG363" s="148">
        <f>MAX(COUNTIF(STH!BC372,"Yes"),COUNTIF(STH!CK372,"Yes"))</f>
        <v>0</v>
      </c>
      <c r="BH363" s="55"/>
      <c r="BI363" s="148">
        <f>Trachoma!Q375</f>
        <v>0</v>
      </c>
      <c r="BJ363" s="148">
        <f>Trachoma!AK375</f>
        <v>0</v>
      </c>
      <c r="BK363" s="148">
        <f>Trachoma!AL375</f>
        <v>0</v>
      </c>
      <c r="BL363" s="148">
        <f>Trachoma!AN375</f>
        <v>0</v>
      </c>
      <c r="BM363" s="148">
        <f>Trachoma!AO375</f>
        <v>0</v>
      </c>
      <c r="BN363" s="148">
        <f>Trachoma!AT375</f>
        <v>0</v>
      </c>
      <c r="BO363" s="148">
        <f>Trachoma!AU375</f>
        <v>0</v>
      </c>
      <c r="BP363" s="148">
        <f>Trachoma!AV375</f>
        <v>0</v>
      </c>
      <c r="BQ363" s="148">
        <f>Trachoma!AW375</f>
        <v>0</v>
      </c>
      <c r="BR363" s="148">
        <f>COUNTIF(Trachoma!AX375,"Yes")</f>
        <v>0</v>
      </c>
      <c r="BS363" s="55"/>
      <c r="BT363" s="148">
        <f t="shared" si="64"/>
        <v>0</v>
      </c>
      <c r="BU363" s="148">
        <f t="shared" si="65"/>
        <v>0</v>
      </c>
      <c r="BV363" s="148">
        <f t="shared" si="66"/>
        <v>0</v>
      </c>
      <c r="BW363" s="148">
        <f t="shared" si="67"/>
        <v>0</v>
      </c>
      <c r="BX363" s="148">
        <f t="shared" si="68"/>
        <v>0</v>
      </c>
      <c r="BY363" s="148">
        <f t="shared" si="70"/>
        <v>0</v>
      </c>
      <c r="BZ363" s="148">
        <f t="shared" si="71"/>
        <v>0</v>
      </c>
      <c r="CA363" s="148">
        <f t="shared" si="72"/>
        <v>0</v>
      </c>
      <c r="CB363" s="148">
        <f t="shared" si="73"/>
        <v>0</v>
      </c>
      <c r="CC363" s="148">
        <f t="shared" si="69"/>
        <v>0</v>
      </c>
    </row>
    <row r="364" spans="2:81" x14ac:dyDescent="0.25">
      <c r="B364" s="361">
        <f>Demography!B372</f>
        <v>0</v>
      </c>
      <c r="C364" s="361">
        <f>Demography!C372</f>
        <v>0</v>
      </c>
      <c r="D364" s="362">
        <f>Demography!D372</f>
        <v>0</v>
      </c>
      <c r="E364" s="337"/>
      <c r="F364" s="362">
        <f>LF!M371</f>
        <v>0</v>
      </c>
      <c r="G364" s="362">
        <f>LF!AE371</f>
        <v>0</v>
      </c>
      <c r="H364" s="362">
        <f>LF!AF371</f>
        <v>0</v>
      </c>
      <c r="I364" s="362">
        <f>LF!AH371</f>
        <v>0</v>
      </c>
      <c r="J364" s="362">
        <f>LF!AI371</f>
        <v>0</v>
      </c>
      <c r="K364" s="362">
        <f>LF!AK371</f>
        <v>0</v>
      </c>
      <c r="L364" s="362">
        <f>LF!AM371</f>
        <v>0</v>
      </c>
      <c r="M364" s="362">
        <f>LF!AN371</f>
        <v>0</v>
      </c>
      <c r="N364" s="362">
        <f>LF!AO371</f>
        <v>0</v>
      </c>
      <c r="O364" s="362">
        <f>LF!AP371</f>
        <v>0</v>
      </c>
      <c r="P364" s="362">
        <f>LF!AQ371</f>
        <v>0</v>
      </c>
      <c r="Q364" s="362">
        <f>COUNTIF(LF!AR371,"Yes")</f>
        <v>0</v>
      </c>
      <c r="R364" s="337"/>
      <c r="S364" s="362">
        <f>Oncho!K371</f>
        <v>0</v>
      </c>
      <c r="T364" s="362">
        <f>MAX(Oncho!AB371,Oncho!BA371)</f>
        <v>0</v>
      </c>
      <c r="U364" s="362">
        <f>MAX(Oncho!AC371,Oncho!BB371)</f>
        <v>0</v>
      </c>
      <c r="V364" s="362">
        <f>MAX(Oncho!AE371,Oncho!BD371)</f>
        <v>0</v>
      </c>
      <c r="W364" s="362">
        <f>MAX(Oncho!AF371,Oncho!BE371)</f>
        <v>0</v>
      </c>
      <c r="X364" s="362">
        <f>MAX(Oncho!AG371,Oncho!BF371)</f>
        <v>0</v>
      </c>
      <c r="Y364" s="362">
        <f>MAX(Oncho!AH371,Oncho!BG371)</f>
        <v>0</v>
      </c>
      <c r="Z364" s="362">
        <f>MAX(Oncho!AI371,Oncho!BH371)</f>
        <v>0</v>
      </c>
      <c r="AA364" s="362">
        <f>MAX(Oncho!AJ371,Oncho!BI371)</f>
        <v>0</v>
      </c>
      <c r="AB364" s="362">
        <f>MAX(COUNTIF(Oncho!AK371,"Yes"),COUNTIF(Oncho!BJ371,"Yes"))</f>
        <v>0</v>
      </c>
      <c r="AC364" s="337"/>
      <c r="AD364" s="362">
        <f>Schisto!P373</f>
        <v>0</v>
      </c>
      <c r="AE364" s="362">
        <f>Schisto!AI373</f>
        <v>0</v>
      </c>
      <c r="AF364" s="362">
        <f>Schisto!AJ373</f>
        <v>0</v>
      </c>
      <c r="AG364" s="362">
        <f>Schisto!AN373</f>
        <v>0</v>
      </c>
      <c r="AH364" s="362">
        <f>Schisto!AO373</f>
        <v>0</v>
      </c>
      <c r="AI364" s="362">
        <f>Schisto!AT373</f>
        <v>0</v>
      </c>
      <c r="AJ364" s="362">
        <f>Schisto!AU373</f>
        <v>0</v>
      </c>
      <c r="AK364" s="362">
        <f>Schisto!AV373</f>
        <v>0</v>
      </c>
      <c r="AL364" s="362">
        <f>Schisto!AW373</f>
        <v>0</v>
      </c>
      <c r="AM364" s="362">
        <f>COUNTIF(Schisto!AX373,"Yes")</f>
        <v>0</v>
      </c>
      <c r="AN364" s="337"/>
      <c r="AO364" s="362">
        <f>STH!P373</f>
        <v>0</v>
      </c>
      <c r="AP364" s="362">
        <f>MAX(STH!AK373,STH!BS373)</f>
        <v>0</v>
      </c>
      <c r="AQ364" s="362">
        <f>MAX(STH!AL373,STH!BT373)</f>
        <v>0</v>
      </c>
      <c r="AR364" s="362">
        <f>MAX(STH!AM373,STH!BU373)</f>
        <v>0</v>
      </c>
      <c r="AS364" s="362">
        <f>MAX(STH!AN373,STH!BV373)</f>
        <v>0</v>
      </c>
      <c r="AT364" s="362">
        <f>MAX(STH!AO373,STH!BW373)</f>
        <v>0</v>
      </c>
      <c r="AU364" s="362">
        <f>MAX(STH!AQ373,STH!BY373)</f>
        <v>0</v>
      </c>
      <c r="AV364" s="362">
        <f>MAX(STH!AR373,STH!BZ373)</f>
        <v>0</v>
      </c>
      <c r="AW364" s="362">
        <f>MAX(STH!AS373,STH!CA373)</f>
        <v>0</v>
      </c>
      <c r="AX364" s="362">
        <f>MAX(STH!AT373,STH!CB373)</f>
        <v>0</v>
      </c>
      <c r="AY364" s="362">
        <f>MAX(STH!AU373,STH!CC373)</f>
        <v>0</v>
      </c>
      <c r="AZ364" s="362">
        <f>MAX(STH!AV373,STH!CD373)</f>
        <v>0</v>
      </c>
      <c r="BA364" s="362">
        <f>MAX(STH!AW373,STH!CE373)</f>
        <v>0</v>
      </c>
      <c r="BB364" s="362">
        <f>MAX(STH!AX373,STH!CF373)</f>
        <v>0</v>
      </c>
      <c r="BC364" s="362">
        <f>MAX(STH!AY373,STH!CG373)</f>
        <v>0</v>
      </c>
      <c r="BD364" s="362">
        <f>MAX(STH!AZ373,STH!CH373)</f>
        <v>0</v>
      </c>
      <c r="BE364" s="362">
        <f>MAX(STH!BA373,STH!CI373)</f>
        <v>0</v>
      </c>
      <c r="BF364" s="362">
        <f>MAX(STH!BB373,STH!CJ373)</f>
        <v>0</v>
      </c>
      <c r="BG364" s="362">
        <f>MAX(COUNTIF(STH!BC373,"Yes"),COUNTIF(STH!CK373,"Yes"))</f>
        <v>0</v>
      </c>
      <c r="BH364" s="337"/>
      <c r="BI364" s="362">
        <f>Trachoma!Q376</f>
        <v>0</v>
      </c>
      <c r="BJ364" s="362">
        <f>Trachoma!AK376</f>
        <v>0</v>
      </c>
      <c r="BK364" s="362">
        <f>Trachoma!AL376</f>
        <v>0</v>
      </c>
      <c r="BL364" s="362">
        <f>Trachoma!AN376</f>
        <v>0</v>
      </c>
      <c r="BM364" s="362">
        <f>Trachoma!AO376</f>
        <v>0</v>
      </c>
      <c r="BN364" s="362">
        <f>Trachoma!AT376</f>
        <v>0</v>
      </c>
      <c r="BO364" s="362">
        <f>Trachoma!AU376</f>
        <v>0</v>
      </c>
      <c r="BP364" s="362">
        <f>Trachoma!AV376</f>
        <v>0</v>
      </c>
      <c r="BQ364" s="362">
        <f>Trachoma!AW376</f>
        <v>0</v>
      </c>
      <c r="BR364" s="362">
        <f>COUNTIF(Trachoma!AX376,"Yes")</f>
        <v>0</v>
      </c>
      <c r="BS364" s="337"/>
      <c r="BT364" s="362">
        <f t="shared" si="64"/>
        <v>0</v>
      </c>
      <c r="BU364" s="362">
        <f t="shared" si="65"/>
        <v>0</v>
      </c>
      <c r="BV364" s="362">
        <f t="shared" si="66"/>
        <v>0</v>
      </c>
      <c r="BW364" s="362">
        <f t="shared" si="67"/>
        <v>0</v>
      </c>
      <c r="BX364" s="362">
        <f t="shared" si="68"/>
        <v>0</v>
      </c>
      <c r="BY364" s="362">
        <f t="shared" si="70"/>
        <v>0</v>
      </c>
      <c r="BZ364" s="362">
        <f t="shared" si="71"/>
        <v>0</v>
      </c>
      <c r="CA364" s="362">
        <f t="shared" si="72"/>
        <v>0</v>
      </c>
      <c r="CB364" s="362">
        <f t="shared" si="73"/>
        <v>0</v>
      </c>
      <c r="CC364" s="362">
        <f t="shared" si="69"/>
        <v>0</v>
      </c>
    </row>
    <row r="365" spans="2:81" x14ac:dyDescent="0.25">
      <c r="B365" s="147">
        <f>Demography!B373</f>
        <v>0</v>
      </c>
      <c r="C365" s="147">
        <f>Demography!C373</f>
        <v>0</v>
      </c>
      <c r="D365" s="148">
        <f>Demography!D373</f>
        <v>0</v>
      </c>
      <c r="E365" s="55"/>
      <c r="F365" s="148">
        <f>LF!M372</f>
        <v>0</v>
      </c>
      <c r="G365" s="148">
        <f>LF!AE372</f>
        <v>0</v>
      </c>
      <c r="H365" s="148">
        <f>LF!AF372</f>
        <v>0</v>
      </c>
      <c r="I365" s="148">
        <f>LF!AH372</f>
        <v>0</v>
      </c>
      <c r="J365" s="148">
        <f>LF!AI372</f>
        <v>0</v>
      </c>
      <c r="K365" s="148">
        <f>LF!AK372</f>
        <v>0</v>
      </c>
      <c r="L365" s="148">
        <f>LF!AM372</f>
        <v>0</v>
      </c>
      <c r="M365" s="148">
        <f>LF!AN372</f>
        <v>0</v>
      </c>
      <c r="N365" s="148">
        <f>LF!AO372</f>
        <v>0</v>
      </c>
      <c r="O365" s="148">
        <f>LF!AP372</f>
        <v>0</v>
      </c>
      <c r="P365" s="148">
        <f>LF!AQ372</f>
        <v>0</v>
      </c>
      <c r="Q365" s="148">
        <f>COUNTIF(LF!AR372,"Yes")</f>
        <v>0</v>
      </c>
      <c r="R365" s="55"/>
      <c r="S365" s="148">
        <f>Oncho!K372</f>
        <v>0</v>
      </c>
      <c r="T365" s="148">
        <f>MAX(Oncho!AB372,Oncho!BA372)</f>
        <v>0</v>
      </c>
      <c r="U365" s="148">
        <f>MAX(Oncho!AC372,Oncho!BB372)</f>
        <v>0</v>
      </c>
      <c r="V365" s="148">
        <f>MAX(Oncho!AE372,Oncho!BD372)</f>
        <v>0</v>
      </c>
      <c r="W365" s="148">
        <f>MAX(Oncho!AF372,Oncho!BE372)</f>
        <v>0</v>
      </c>
      <c r="X365" s="148">
        <f>MAX(Oncho!AG372,Oncho!BF372)</f>
        <v>0</v>
      </c>
      <c r="Y365" s="148">
        <f>MAX(Oncho!AH372,Oncho!BG372)</f>
        <v>0</v>
      </c>
      <c r="Z365" s="148">
        <f>MAX(Oncho!AI372,Oncho!BH372)</f>
        <v>0</v>
      </c>
      <c r="AA365" s="148">
        <f>MAX(Oncho!AJ372,Oncho!BI372)</f>
        <v>0</v>
      </c>
      <c r="AB365" s="148">
        <f>MAX(COUNTIF(Oncho!AK372,"Yes"),COUNTIF(Oncho!BJ372,"Yes"))</f>
        <v>0</v>
      </c>
      <c r="AC365" s="55"/>
      <c r="AD365" s="148">
        <f>Schisto!P374</f>
        <v>0</v>
      </c>
      <c r="AE365" s="148">
        <f>Schisto!AI374</f>
        <v>0</v>
      </c>
      <c r="AF365" s="148">
        <f>Schisto!AJ374</f>
        <v>0</v>
      </c>
      <c r="AG365" s="148">
        <f>Schisto!AN374</f>
        <v>0</v>
      </c>
      <c r="AH365" s="148">
        <f>Schisto!AO374</f>
        <v>0</v>
      </c>
      <c r="AI365" s="148">
        <f>Schisto!AT374</f>
        <v>0</v>
      </c>
      <c r="AJ365" s="148">
        <f>Schisto!AU374</f>
        <v>0</v>
      </c>
      <c r="AK365" s="148">
        <f>Schisto!AV374</f>
        <v>0</v>
      </c>
      <c r="AL365" s="148">
        <f>Schisto!AW374</f>
        <v>0</v>
      </c>
      <c r="AM365" s="148">
        <f>COUNTIF(Schisto!AX374,"Yes")</f>
        <v>0</v>
      </c>
      <c r="AN365" s="55"/>
      <c r="AO365" s="148">
        <f>STH!P374</f>
        <v>0</v>
      </c>
      <c r="AP365" s="148">
        <f>MAX(STH!AK374,STH!BS374)</f>
        <v>0</v>
      </c>
      <c r="AQ365" s="148">
        <f>MAX(STH!AL374,STH!BT374)</f>
        <v>0</v>
      </c>
      <c r="AR365" s="148">
        <f>MAX(STH!AM374,STH!BU374)</f>
        <v>0</v>
      </c>
      <c r="AS365" s="148">
        <f>MAX(STH!AN374,STH!BV374)</f>
        <v>0</v>
      </c>
      <c r="AT365" s="148">
        <f>MAX(STH!AO374,STH!BW374)</f>
        <v>0</v>
      </c>
      <c r="AU365" s="148">
        <f>MAX(STH!AQ374,STH!BY374)</f>
        <v>0</v>
      </c>
      <c r="AV365" s="148">
        <f>MAX(STH!AR374,STH!BZ374)</f>
        <v>0</v>
      </c>
      <c r="AW365" s="148">
        <f>MAX(STH!AS374,STH!CA374)</f>
        <v>0</v>
      </c>
      <c r="AX365" s="148">
        <f>MAX(STH!AT374,STH!CB374)</f>
        <v>0</v>
      </c>
      <c r="AY365" s="148">
        <f>MAX(STH!AU374,STH!CC374)</f>
        <v>0</v>
      </c>
      <c r="AZ365" s="148">
        <f>MAX(STH!AV374,STH!CD374)</f>
        <v>0</v>
      </c>
      <c r="BA365" s="148">
        <f>MAX(STH!AW374,STH!CE374)</f>
        <v>0</v>
      </c>
      <c r="BB365" s="148">
        <f>MAX(STH!AX374,STH!CF374)</f>
        <v>0</v>
      </c>
      <c r="BC365" s="148">
        <f>MAX(STH!AY374,STH!CG374)</f>
        <v>0</v>
      </c>
      <c r="BD365" s="148">
        <f>MAX(STH!AZ374,STH!CH374)</f>
        <v>0</v>
      </c>
      <c r="BE365" s="148">
        <f>MAX(STH!BA374,STH!CI374)</f>
        <v>0</v>
      </c>
      <c r="BF365" s="148">
        <f>MAX(STH!BB374,STH!CJ374)</f>
        <v>0</v>
      </c>
      <c r="BG365" s="148">
        <f>MAX(COUNTIF(STH!BC374,"Yes"),COUNTIF(STH!CK374,"Yes"))</f>
        <v>0</v>
      </c>
      <c r="BH365" s="55"/>
      <c r="BI365" s="148">
        <f>Trachoma!Q377</f>
        <v>0</v>
      </c>
      <c r="BJ365" s="148">
        <f>Trachoma!AK377</f>
        <v>0</v>
      </c>
      <c r="BK365" s="148">
        <f>Trachoma!AL377</f>
        <v>0</v>
      </c>
      <c r="BL365" s="148">
        <f>Trachoma!AN377</f>
        <v>0</v>
      </c>
      <c r="BM365" s="148">
        <f>Trachoma!AO377</f>
        <v>0</v>
      </c>
      <c r="BN365" s="148">
        <f>Trachoma!AT377</f>
        <v>0</v>
      </c>
      <c r="BO365" s="148">
        <f>Trachoma!AU377</f>
        <v>0</v>
      </c>
      <c r="BP365" s="148">
        <f>Trachoma!AV377</f>
        <v>0</v>
      </c>
      <c r="BQ365" s="148">
        <f>Trachoma!AW377</f>
        <v>0</v>
      </c>
      <c r="BR365" s="148">
        <f>COUNTIF(Trachoma!AX377,"Yes")</f>
        <v>0</v>
      </c>
      <c r="BS365" s="55"/>
      <c r="BT365" s="148">
        <f t="shared" si="64"/>
        <v>0</v>
      </c>
      <c r="BU365" s="148">
        <f t="shared" si="65"/>
        <v>0</v>
      </c>
      <c r="BV365" s="148">
        <f t="shared" si="66"/>
        <v>0</v>
      </c>
      <c r="BW365" s="148">
        <f t="shared" si="67"/>
        <v>0</v>
      </c>
      <c r="BX365" s="148">
        <f t="shared" si="68"/>
        <v>0</v>
      </c>
      <c r="BY365" s="148">
        <f t="shared" si="70"/>
        <v>0</v>
      </c>
      <c r="BZ365" s="148">
        <f t="shared" si="71"/>
        <v>0</v>
      </c>
      <c r="CA365" s="148">
        <f t="shared" si="72"/>
        <v>0</v>
      </c>
      <c r="CB365" s="148">
        <f t="shared" si="73"/>
        <v>0</v>
      </c>
      <c r="CC365" s="148">
        <f t="shared" si="69"/>
        <v>0</v>
      </c>
    </row>
    <row r="366" spans="2:81" x14ac:dyDescent="0.25">
      <c r="B366" s="361">
        <f>Demography!B374</f>
        <v>0</v>
      </c>
      <c r="C366" s="361">
        <f>Demography!C374</f>
        <v>0</v>
      </c>
      <c r="D366" s="362">
        <f>Demography!D374</f>
        <v>0</v>
      </c>
      <c r="E366" s="337"/>
      <c r="F366" s="362">
        <f>LF!M373</f>
        <v>0</v>
      </c>
      <c r="G366" s="362">
        <f>LF!AE373</f>
        <v>0</v>
      </c>
      <c r="H366" s="362">
        <f>LF!AF373</f>
        <v>0</v>
      </c>
      <c r="I366" s="362">
        <f>LF!AH373</f>
        <v>0</v>
      </c>
      <c r="J366" s="362">
        <f>LF!AI373</f>
        <v>0</v>
      </c>
      <c r="K366" s="362">
        <f>LF!AK373</f>
        <v>0</v>
      </c>
      <c r="L366" s="362">
        <f>LF!AM373</f>
        <v>0</v>
      </c>
      <c r="M366" s="362">
        <f>LF!AN373</f>
        <v>0</v>
      </c>
      <c r="N366" s="362">
        <f>LF!AO373</f>
        <v>0</v>
      </c>
      <c r="O366" s="362">
        <f>LF!AP373</f>
        <v>0</v>
      </c>
      <c r="P366" s="362">
        <f>LF!AQ373</f>
        <v>0</v>
      </c>
      <c r="Q366" s="362">
        <f>COUNTIF(LF!AR373,"Yes")</f>
        <v>0</v>
      </c>
      <c r="R366" s="337"/>
      <c r="S366" s="362">
        <f>Oncho!K373</f>
        <v>0</v>
      </c>
      <c r="T366" s="362">
        <f>MAX(Oncho!AB373,Oncho!BA373)</f>
        <v>0</v>
      </c>
      <c r="U366" s="362">
        <f>MAX(Oncho!AC373,Oncho!BB373)</f>
        <v>0</v>
      </c>
      <c r="V366" s="362">
        <f>MAX(Oncho!AE373,Oncho!BD373)</f>
        <v>0</v>
      </c>
      <c r="W366" s="362">
        <f>MAX(Oncho!AF373,Oncho!BE373)</f>
        <v>0</v>
      </c>
      <c r="X366" s="362">
        <f>MAX(Oncho!AG373,Oncho!BF373)</f>
        <v>0</v>
      </c>
      <c r="Y366" s="362">
        <f>MAX(Oncho!AH373,Oncho!BG373)</f>
        <v>0</v>
      </c>
      <c r="Z366" s="362">
        <f>MAX(Oncho!AI373,Oncho!BH373)</f>
        <v>0</v>
      </c>
      <c r="AA366" s="362">
        <f>MAX(Oncho!AJ373,Oncho!BI373)</f>
        <v>0</v>
      </c>
      <c r="AB366" s="362">
        <f>MAX(COUNTIF(Oncho!AK373,"Yes"),COUNTIF(Oncho!BJ373,"Yes"))</f>
        <v>0</v>
      </c>
      <c r="AC366" s="337"/>
      <c r="AD366" s="362">
        <f>Schisto!P375</f>
        <v>0</v>
      </c>
      <c r="AE366" s="362">
        <f>Schisto!AI375</f>
        <v>0</v>
      </c>
      <c r="AF366" s="362">
        <f>Schisto!AJ375</f>
        <v>0</v>
      </c>
      <c r="AG366" s="362">
        <f>Schisto!AN375</f>
        <v>0</v>
      </c>
      <c r="AH366" s="362">
        <f>Schisto!AO375</f>
        <v>0</v>
      </c>
      <c r="AI366" s="362">
        <f>Schisto!AT375</f>
        <v>0</v>
      </c>
      <c r="AJ366" s="362">
        <f>Schisto!AU375</f>
        <v>0</v>
      </c>
      <c r="AK366" s="362">
        <f>Schisto!AV375</f>
        <v>0</v>
      </c>
      <c r="AL366" s="362">
        <f>Schisto!AW375</f>
        <v>0</v>
      </c>
      <c r="AM366" s="362">
        <f>COUNTIF(Schisto!AX375,"Yes")</f>
        <v>0</v>
      </c>
      <c r="AN366" s="337"/>
      <c r="AO366" s="362">
        <f>STH!P375</f>
        <v>0</v>
      </c>
      <c r="AP366" s="362">
        <f>MAX(STH!AK375,STH!BS375)</f>
        <v>0</v>
      </c>
      <c r="AQ366" s="362">
        <f>MAX(STH!AL375,STH!BT375)</f>
        <v>0</v>
      </c>
      <c r="AR366" s="362">
        <f>MAX(STH!AM375,STH!BU375)</f>
        <v>0</v>
      </c>
      <c r="AS366" s="362">
        <f>MAX(STH!AN375,STH!BV375)</f>
        <v>0</v>
      </c>
      <c r="AT366" s="362">
        <f>MAX(STH!AO375,STH!BW375)</f>
        <v>0</v>
      </c>
      <c r="AU366" s="362">
        <f>MAX(STH!AQ375,STH!BY375)</f>
        <v>0</v>
      </c>
      <c r="AV366" s="362">
        <f>MAX(STH!AR375,STH!BZ375)</f>
        <v>0</v>
      </c>
      <c r="AW366" s="362">
        <f>MAX(STH!AS375,STH!CA375)</f>
        <v>0</v>
      </c>
      <c r="AX366" s="362">
        <f>MAX(STH!AT375,STH!CB375)</f>
        <v>0</v>
      </c>
      <c r="AY366" s="362">
        <f>MAX(STH!AU375,STH!CC375)</f>
        <v>0</v>
      </c>
      <c r="AZ366" s="362">
        <f>MAX(STH!AV375,STH!CD375)</f>
        <v>0</v>
      </c>
      <c r="BA366" s="362">
        <f>MAX(STH!AW375,STH!CE375)</f>
        <v>0</v>
      </c>
      <c r="BB366" s="362">
        <f>MAX(STH!AX375,STH!CF375)</f>
        <v>0</v>
      </c>
      <c r="BC366" s="362">
        <f>MAX(STH!AY375,STH!CG375)</f>
        <v>0</v>
      </c>
      <c r="BD366" s="362">
        <f>MAX(STH!AZ375,STH!CH375)</f>
        <v>0</v>
      </c>
      <c r="BE366" s="362">
        <f>MAX(STH!BA375,STH!CI375)</f>
        <v>0</v>
      </c>
      <c r="BF366" s="362">
        <f>MAX(STH!BB375,STH!CJ375)</f>
        <v>0</v>
      </c>
      <c r="BG366" s="362">
        <f>MAX(COUNTIF(STH!BC375,"Yes"),COUNTIF(STH!CK375,"Yes"))</f>
        <v>0</v>
      </c>
      <c r="BH366" s="337"/>
      <c r="BI366" s="362">
        <f>Trachoma!Q378</f>
        <v>0</v>
      </c>
      <c r="BJ366" s="362">
        <f>Trachoma!AK378</f>
        <v>0</v>
      </c>
      <c r="BK366" s="362">
        <f>Trachoma!AL378</f>
        <v>0</v>
      </c>
      <c r="BL366" s="362">
        <f>Trachoma!AN378</f>
        <v>0</v>
      </c>
      <c r="BM366" s="362">
        <f>Trachoma!AO378</f>
        <v>0</v>
      </c>
      <c r="BN366" s="362">
        <f>Trachoma!AT378</f>
        <v>0</v>
      </c>
      <c r="BO366" s="362">
        <f>Trachoma!AU378</f>
        <v>0</v>
      </c>
      <c r="BP366" s="362">
        <f>Trachoma!AV378</f>
        <v>0</v>
      </c>
      <c r="BQ366" s="362">
        <f>Trachoma!AW378</f>
        <v>0</v>
      </c>
      <c r="BR366" s="362">
        <f>COUNTIF(Trachoma!AX378,"Yes")</f>
        <v>0</v>
      </c>
      <c r="BS366" s="337"/>
      <c r="BT366" s="362">
        <f t="shared" si="64"/>
        <v>0</v>
      </c>
      <c r="BU366" s="362">
        <f t="shared" si="65"/>
        <v>0</v>
      </c>
      <c r="BV366" s="362">
        <f t="shared" si="66"/>
        <v>0</v>
      </c>
      <c r="BW366" s="362">
        <f t="shared" si="67"/>
        <v>0</v>
      </c>
      <c r="BX366" s="362">
        <f t="shared" si="68"/>
        <v>0</v>
      </c>
      <c r="BY366" s="362">
        <f t="shared" si="70"/>
        <v>0</v>
      </c>
      <c r="BZ366" s="362">
        <f t="shared" si="71"/>
        <v>0</v>
      </c>
      <c r="CA366" s="362">
        <f t="shared" si="72"/>
        <v>0</v>
      </c>
      <c r="CB366" s="362">
        <f t="shared" si="73"/>
        <v>0</v>
      </c>
      <c r="CC366" s="362">
        <f t="shared" si="69"/>
        <v>0</v>
      </c>
    </row>
    <row r="367" spans="2:81" x14ac:dyDescent="0.25">
      <c r="B367" s="147">
        <f>Demography!B375</f>
        <v>0</v>
      </c>
      <c r="C367" s="147">
        <f>Demography!C375</f>
        <v>0</v>
      </c>
      <c r="D367" s="148">
        <f>Demography!D375</f>
        <v>0</v>
      </c>
      <c r="E367" s="55"/>
      <c r="F367" s="148">
        <f>LF!M374</f>
        <v>0</v>
      </c>
      <c r="G367" s="148">
        <f>LF!AE374</f>
        <v>0</v>
      </c>
      <c r="H367" s="148">
        <f>LF!AF374</f>
        <v>0</v>
      </c>
      <c r="I367" s="148">
        <f>LF!AH374</f>
        <v>0</v>
      </c>
      <c r="J367" s="148">
        <f>LF!AI374</f>
        <v>0</v>
      </c>
      <c r="K367" s="148">
        <f>LF!AK374</f>
        <v>0</v>
      </c>
      <c r="L367" s="148">
        <f>LF!AM374</f>
        <v>0</v>
      </c>
      <c r="M367" s="148">
        <f>LF!AN374</f>
        <v>0</v>
      </c>
      <c r="N367" s="148">
        <f>LF!AO374</f>
        <v>0</v>
      </c>
      <c r="O367" s="148">
        <f>LF!AP374</f>
        <v>0</v>
      </c>
      <c r="P367" s="148">
        <f>LF!AQ374</f>
        <v>0</v>
      </c>
      <c r="Q367" s="148">
        <f>COUNTIF(LF!AR374,"Yes")</f>
        <v>0</v>
      </c>
      <c r="R367" s="55"/>
      <c r="S367" s="148">
        <f>Oncho!K374</f>
        <v>0</v>
      </c>
      <c r="T367" s="148">
        <f>MAX(Oncho!AB374,Oncho!BA374)</f>
        <v>0</v>
      </c>
      <c r="U367" s="148">
        <f>MAX(Oncho!AC374,Oncho!BB374)</f>
        <v>0</v>
      </c>
      <c r="V367" s="148">
        <f>MAX(Oncho!AE374,Oncho!BD374)</f>
        <v>0</v>
      </c>
      <c r="W367" s="148">
        <f>MAX(Oncho!AF374,Oncho!BE374)</f>
        <v>0</v>
      </c>
      <c r="X367" s="148">
        <f>MAX(Oncho!AG374,Oncho!BF374)</f>
        <v>0</v>
      </c>
      <c r="Y367" s="148">
        <f>MAX(Oncho!AH374,Oncho!BG374)</f>
        <v>0</v>
      </c>
      <c r="Z367" s="148">
        <f>MAX(Oncho!AI374,Oncho!BH374)</f>
        <v>0</v>
      </c>
      <c r="AA367" s="148">
        <f>MAX(Oncho!AJ374,Oncho!BI374)</f>
        <v>0</v>
      </c>
      <c r="AB367" s="148">
        <f>MAX(COUNTIF(Oncho!AK374,"Yes"),COUNTIF(Oncho!BJ374,"Yes"))</f>
        <v>0</v>
      </c>
      <c r="AC367" s="55"/>
      <c r="AD367" s="148">
        <f>Schisto!P376</f>
        <v>0</v>
      </c>
      <c r="AE367" s="148">
        <f>Schisto!AI376</f>
        <v>0</v>
      </c>
      <c r="AF367" s="148">
        <f>Schisto!AJ376</f>
        <v>0</v>
      </c>
      <c r="AG367" s="148">
        <f>Schisto!AN376</f>
        <v>0</v>
      </c>
      <c r="AH367" s="148">
        <f>Schisto!AO376</f>
        <v>0</v>
      </c>
      <c r="AI367" s="148">
        <f>Schisto!AT376</f>
        <v>0</v>
      </c>
      <c r="AJ367" s="148">
        <f>Schisto!AU376</f>
        <v>0</v>
      </c>
      <c r="AK367" s="148">
        <f>Schisto!AV376</f>
        <v>0</v>
      </c>
      <c r="AL367" s="148">
        <f>Schisto!AW376</f>
        <v>0</v>
      </c>
      <c r="AM367" s="148">
        <f>COUNTIF(Schisto!AX376,"Yes")</f>
        <v>0</v>
      </c>
      <c r="AN367" s="55"/>
      <c r="AO367" s="148">
        <f>STH!P376</f>
        <v>0</v>
      </c>
      <c r="AP367" s="148">
        <f>MAX(STH!AK376,STH!BS376)</f>
        <v>0</v>
      </c>
      <c r="AQ367" s="148">
        <f>MAX(STH!AL376,STH!BT376)</f>
        <v>0</v>
      </c>
      <c r="AR367" s="148">
        <f>MAX(STH!AM376,STH!BU376)</f>
        <v>0</v>
      </c>
      <c r="AS367" s="148">
        <f>MAX(STH!AN376,STH!BV376)</f>
        <v>0</v>
      </c>
      <c r="AT367" s="148">
        <f>MAX(STH!AO376,STH!BW376)</f>
        <v>0</v>
      </c>
      <c r="AU367" s="148">
        <f>MAX(STH!AQ376,STH!BY376)</f>
        <v>0</v>
      </c>
      <c r="AV367" s="148">
        <f>MAX(STH!AR376,STH!BZ376)</f>
        <v>0</v>
      </c>
      <c r="AW367" s="148">
        <f>MAX(STH!AS376,STH!CA376)</f>
        <v>0</v>
      </c>
      <c r="AX367" s="148">
        <f>MAX(STH!AT376,STH!CB376)</f>
        <v>0</v>
      </c>
      <c r="AY367" s="148">
        <f>MAX(STH!AU376,STH!CC376)</f>
        <v>0</v>
      </c>
      <c r="AZ367" s="148">
        <f>MAX(STH!AV376,STH!CD376)</f>
        <v>0</v>
      </c>
      <c r="BA367" s="148">
        <f>MAX(STH!AW376,STH!CE376)</f>
        <v>0</v>
      </c>
      <c r="BB367" s="148">
        <f>MAX(STH!AX376,STH!CF376)</f>
        <v>0</v>
      </c>
      <c r="BC367" s="148">
        <f>MAX(STH!AY376,STH!CG376)</f>
        <v>0</v>
      </c>
      <c r="BD367" s="148">
        <f>MAX(STH!AZ376,STH!CH376)</f>
        <v>0</v>
      </c>
      <c r="BE367" s="148">
        <f>MAX(STH!BA376,STH!CI376)</f>
        <v>0</v>
      </c>
      <c r="BF367" s="148">
        <f>MAX(STH!BB376,STH!CJ376)</f>
        <v>0</v>
      </c>
      <c r="BG367" s="148">
        <f>MAX(COUNTIF(STH!BC376,"Yes"),COUNTIF(STH!CK376,"Yes"))</f>
        <v>0</v>
      </c>
      <c r="BH367" s="55"/>
      <c r="BI367" s="148">
        <f>Trachoma!Q379</f>
        <v>0</v>
      </c>
      <c r="BJ367" s="148">
        <f>Trachoma!AK379</f>
        <v>0</v>
      </c>
      <c r="BK367" s="148">
        <f>Trachoma!AL379</f>
        <v>0</v>
      </c>
      <c r="BL367" s="148">
        <f>Trachoma!AN379</f>
        <v>0</v>
      </c>
      <c r="BM367" s="148">
        <f>Trachoma!AO379</f>
        <v>0</v>
      </c>
      <c r="BN367" s="148">
        <f>Trachoma!AT379</f>
        <v>0</v>
      </c>
      <c r="BO367" s="148">
        <f>Trachoma!AU379</f>
        <v>0</v>
      </c>
      <c r="BP367" s="148">
        <f>Trachoma!AV379</f>
        <v>0</v>
      </c>
      <c r="BQ367" s="148">
        <f>Trachoma!AW379</f>
        <v>0</v>
      </c>
      <c r="BR367" s="148">
        <f>COUNTIF(Trachoma!AX379,"Yes")</f>
        <v>0</v>
      </c>
      <c r="BS367" s="55"/>
      <c r="BT367" s="148">
        <f t="shared" si="64"/>
        <v>0</v>
      </c>
      <c r="BU367" s="148">
        <f t="shared" si="65"/>
        <v>0</v>
      </c>
      <c r="BV367" s="148">
        <f t="shared" si="66"/>
        <v>0</v>
      </c>
      <c r="BW367" s="148">
        <f t="shared" si="67"/>
        <v>0</v>
      </c>
      <c r="BX367" s="148">
        <f t="shared" si="68"/>
        <v>0</v>
      </c>
      <c r="BY367" s="148">
        <f t="shared" si="70"/>
        <v>0</v>
      </c>
      <c r="BZ367" s="148">
        <f t="shared" si="71"/>
        <v>0</v>
      </c>
      <c r="CA367" s="148">
        <f t="shared" si="72"/>
        <v>0</v>
      </c>
      <c r="CB367" s="148">
        <f t="shared" si="73"/>
        <v>0</v>
      </c>
      <c r="CC367" s="148">
        <f t="shared" si="69"/>
        <v>0</v>
      </c>
    </row>
    <row r="368" spans="2:81" x14ac:dyDescent="0.25">
      <c r="B368" s="361">
        <f>Demography!B376</f>
        <v>0</v>
      </c>
      <c r="C368" s="361">
        <f>Demography!C376</f>
        <v>0</v>
      </c>
      <c r="D368" s="362">
        <f>Demography!D376</f>
        <v>0</v>
      </c>
      <c r="E368" s="337"/>
      <c r="F368" s="362">
        <f>LF!M375</f>
        <v>0</v>
      </c>
      <c r="G368" s="362">
        <f>LF!AE375</f>
        <v>0</v>
      </c>
      <c r="H368" s="362">
        <f>LF!AF375</f>
        <v>0</v>
      </c>
      <c r="I368" s="362">
        <f>LF!AH375</f>
        <v>0</v>
      </c>
      <c r="J368" s="362">
        <f>LF!AI375</f>
        <v>0</v>
      </c>
      <c r="K368" s="362">
        <f>LF!AK375</f>
        <v>0</v>
      </c>
      <c r="L368" s="362">
        <f>LF!AM375</f>
        <v>0</v>
      </c>
      <c r="M368" s="362">
        <f>LF!AN375</f>
        <v>0</v>
      </c>
      <c r="N368" s="362">
        <f>LF!AO375</f>
        <v>0</v>
      </c>
      <c r="O368" s="362">
        <f>LF!AP375</f>
        <v>0</v>
      </c>
      <c r="P368" s="362">
        <f>LF!AQ375</f>
        <v>0</v>
      </c>
      <c r="Q368" s="362">
        <f>COUNTIF(LF!AR375,"Yes")</f>
        <v>0</v>
      </c>
      <c r="R368" s="337"/>
      <c r="S368" s="362">
        <f>Oncho!K375</f>
        <v>0</v>
      </c>
      <c r="T368" s="362">
        <f>MAX(Oncho!AB375,Oncho!BA375)</f>
        <v>0</v>
      </c>
      <c r="U368" s="362">
        <f>MAX(Oncho!AC375,Oncho!BB375)</f>
        <v>0</v>
      </c>
      <c r="V368" s="362">
        <f>MAX(Oncho!AE375,Oncho!BD375)</f>
        <v>0</v>
      </c>
      <c r="W368" s="362">
        <f>MAX(Oncho!AF375,Oncho!BE375)</f>
        <v>0</v>
      </c>
      <c r="X368" s="362">
        <f>MAX(Oncho!AG375,Oncho!BF375)</f>
        <v>0</v>
      </c>
      <c r="Y368" s="362">
        <f>MAX(Oncho!AH375,Oncho!BG375)</f>
        <v>0</v>
      </c>
      <c r="Z368" s="362">
        <f>MAX(Oncho!AI375,Oncho!BH375)</f>
        <v>0</v>
      </c>
      <c r="AA368" s="362">
        <f>MAX(Oncho!AJ375,Oncho!BI375)</f>
        <v>0</v>
      </c>
      <c r="AB368" s="362">
        <f>MAX(COUNTIF(Oncho!AK375,"Yes"),COUNTIF(Oncho!BJ375,"Yes"))</f>
        <v>0</v>
      </c>
      <c r="AC368" s="337"/>
      <c r="AD368" s="362">
        <f>Schisto!P377</f>
        <v>0</v>
      </c>
      <c r="AE368" s="362">
        <f>Schisto!AI377</f>
        <v>0</v>
      </c>
      <c r="AF368" s="362">
        <f>Schisto!AJ377</f>
        <v>0</v>
      </c>
      <c r="AG368" s="362">
        <f>Schisto!AN377</f>
        <v>0</v>
      </c>
      <c r="AH368" s="362">
        <f>Schisto!AO377</f>
        <v>0</v>
      </c>
      <c r="AI368" s="362">
        <f>Schisto!AT377</f>
        <v>0</v>
      </c>
      <c r="AJ368" s="362">
        <f>Schisto!AU377</f>
        <v>0</v>
      </c>
      <c r="AK368" s="362">
        <f>Schisto!AV377</f>
        <v>0</v>
      </c>
      <c r="AL368" s="362">
        <f>Schisto!AW377</f>
        <v>0</v>
      </c>
      <c r="AM368" s="362">
        <f>COUNTIF(Schisto!AX377,"Yes")</f>
        <v>0</v>
      </c>
      <c r="AN368" s="337"/>
      <c r="AO368" s="362">
        <f>STH!P377</f>
        <v>0</v>
      </c>
      <c r="AP368" s="362">
        <f>MAX(STH!AK377,STH!BS377)</f>
        <v>0</v>
      </c>
      <c r="AQ368" s="362">
        <f>MAX(STH!AL377,STH!BT377)</f>
        <v>0</v>
      </c>
      <c r="AR368" s="362">
        <f>MAX(STH!AM377,STH!BU377)</f>
        <v>0</v>
      </c>
      <c r="AS368" s="362">
        <f>MAX(STH!AN377,STH!BV377)</f>
        <v>0</v>
      </c>
      <c r="AT368" s="362">
        <f>MAX(STH!AO377,STH!BW377)</f>
        <v>0</v>
      </c>
      <c r="AU368" s="362">
        <f>MAX(STH!AQ377,STH!BY377)</f>
        <v>0</v>
      </c>
      <c r="AV368" s="362">
        <f>MAX(STH!AR377,STH!BZ377)</f>
        <v>0</v>
      </c>
      <c r="AW368" s="362">
        <f>MAX(STH!AS377,STH!CA377)</f>
        <v>0</v>
      </c>
      <c r="AX368" s="362">
        <f>MAX(STH!AT377,STH!CB377)</f>
        <v>0</v>
      </c>
      <c r="AY368" s="362">
        <f>MAX(STH!AU377,STH!CC377)</f>
        <v>0</v>
      </c>
      <c r="AZ368" s="362">
        <f>MAX(STH!AV377,STH!CD377)</f>
        <v>0</v>
      </c>
      <c r="BA368" s="362">
        <f>MAX(STH!AW377,STH!CE377)</f>
        <v>0</v>
      </c>
      <c r="BB368" s="362">
        <f>MAX(STH!AX377,STH!CF377)</f>
        <v>0</v>
      </c>
      <c r="BC368" s="362">
        <f>MAX(STH!AY377,STH!CG377)</f>
        <v>0</v>
      </c>
      <c r="BD368" s="362">
        <f>MAX(STH!AZ377,STH!CH377)</f>
        <v>0</v>
      </c>
      <c r="BE368" s="362">
        <f>MAX(STH!BA377,STH!CI377)</f>
        <v>0</v>
      </c>
      <c r="BF368" s="362">
        <f>MAX(STH!BB377,STH!CJ377)</f>
        <v>0</v>
      </c>
      <c r="BG368" s="362">
        <f>MAX(COUNTIF(STH!BC377,"Yes"),COUNTIF(STH!CK377,"Yes"))</f>
        <v>0</v>
      </c>
      <c r="BH368" s="337"/>
      <c r="BI368" s="362">
        <f>Trachoma!Q380</f>
        <v>0</v>
      </c>
      <c r="BJ368" s="362">
        <f>Trachoma!AK380</f>
        <v>0</v>
      </c>
      <c r="BK368" s="362">
        <f>Trachoma!AL380</f>
        <v>0</v>
      </c>
      <c r="BL368" s="362">
        <f>Trachoma!AN380</f>
        <v>0</v>
      </c>
      <c r="BM368" s="362">
        <f>Trachoma!AO380</f>
        <v>0</v>
      </c>
      <c r="BN368" s="362">
        <f>Trachoma!AT380</f>
        <v>0</v>
      </c>
      <c r="BO368" s="362">
        <f>Trachoma!AU380</f>
        <v>0</v>
      </c>
      <c r="BP368" s="362">
        <f>Trachoma!AV380</f>
        <v>0</v>
      </c>
      <c r="BQ368" s="362">
        <f>Trachoma!AW380</f>
        <v>0</v>
      </c>
      <c r="BR368" s="362">
        <f>COUNTIF(Trachoma!AX380,"Yes")</f>
        <v>0</v>
      </c>
      <c r="BS368" s="337"/>
      <c r="BT368" s="362">
        <f t="shared" si="64"/>
        <v>0</v>
      </c>
      <c r="BU368" s="362">
        <f t="shared" si="65"/>
        <v>0</v>
      </c>
      <c r="BV368" s="362">
        <f t="shared" si="66"/>
        <v>0</v>
      </c>
      <c r="BW368" s="362">
        <f t="shared" si="67"/>
        <v>0</v>
      </c>
      <c r="BX368" s="362">
        <f t="shared" si="68"/>
        <v>0</v>
      </c>
      <c r="BY368" s="362">
        <f t="shared" si="70"/>
        <v>0</v>
      </c>
      <c r="BZ368" s="362">
        <f t="shared" si="71"/>
        <v>0</v>
      </c>
      <c r="CA368" s="362">
        <f t="shared" si="72"/>
        <v>0</v>
      </c>
      <c r="CB368" s="362">
        <f t="shared" si="73"/>
        <v>0</v>
      </c>
      <c r="CC368" s="362">
        <f t="shared" si="69"/>
        <v>0</v>
      </c>
    </row>
    <row r="369" spans="2:81" x14ac:dyDescent="0.25">
      <c r="B369" s="147">
        <f>Demography!B377</f>
        <v>0</v>
      </c>
      <c r="C369" s="147">
        <f>Demography!C377</f>
        <v>0</v>
      </c>
      <c r="D369" s="148">
        <f>Demography!D377</f>
        <v>0</v>
      </c>
      <c r="E369" s="55"/>
      <c r="F369" s="148">
        <f>LF!M376</f>
        <v>0</v>
      </c>
      <c r="G369" s="148">
        <f>LF!AE376</f>
        <v>0</v>
      </c>
      <c r="H369" s="148">
        <f>LF!AF376</f>
        <v>0</v>
      </c>
      <c r="I369" s="148">
        <f>LF!AH376</f>
        <v>0</v>
      </c>
      <c r="J369" s="148">
        <f>LF!AI376</f>
        <v>0</v>
      </c>
      <c r="K369" s="148">
        <f>LF!AK376</f>
        <v>0</v>
      </c>
      <c r="L369" s="148">
        <f>LF!AM376</f>
        <v>0</v>
      </c>
      <c r="M369" s="148">
        <f>LF!AN376</f>
        <v>0</v>
      </c>
      <c r="N369" s="148">
        <f>LF!AO376</f>
        <v>0</v>
      </c>
      <c r="O369" s="148">
        <f>LF!AP376</f>
        <v>0</v>
      </c>
      <c r="P369" s="148">
        <f>LF!AQ376</f>
        <v>0</v>
      </c>
      <c r="Q369" s="148">
        <f>COUNTIF(LF!AR376,"Yes")</f>
        <v>0</v>
      </c>
      <c r="R369" s="55"/>
      <c r="S369" s="148">
        <f>Oncho!K376</f>
        <v>0</v>
      </c>
      <c r="T369" s="148">
        <f>MAX(Oncho!AB376,Oncho!BA376)</f>
        <v>0</v>
      </c>
      <c r="U369" s="148">
        <f>MAX(Oncho!AC376,Oncho!BB376)</f>
        <v>0</v>
      </c>
      <c r="V369" s="148">
        <f>MAX(Oncho!AE376,Oncho!BD376)</f>
        <v>0</v>
      </c>
      <c r="W369" s="148">
        <f>MAX(Oncho!AF376,Oncho!BE376)</f>
        <v>0</v>
      </c>
      <c r="X369" s="148">
        <f>MAX(Oncho!AG376,Oncho!BF376)</f>
        <v>0</v>
      </c>
      <c r="Y369" s="148">
        <f>MAX(Oncho!AH376,Oncho!BG376)</f>
        <v>0</v>
      </c>
      <c r="Z369" s="148">
        <f>MAX(Oncho!AI376,Oncho!BH376)</f>
        <v>0</v>
      </c>
      <c r="AA369" s="148">
        <f>MAX(Oncho!AJ376,Oncho!BI376)</f>
        <v>0</v>
      </c>
      <c r="AB369" s="148">
        <f>MAX(COUNTIF(Oncho!AK376,"Yes"),COUNTIF(Oncho!BJ376,"Yes"))</f>
        <v>0</v>
      </c>
      <c r="AC369" s="55"/>
      <c r="AD369" s="148">
        <f>Schisto!P378</f>
        <v>0</v>
      </c>
      <c r="AE369" s="148">
        <f>Schisto!AI378</f>
        <v>0</v>
      </c>
      <c r="AF369" s="148">
        <f>Schisto!AJ378</f>
        <v>0</v>
      </c>
      <c r="AG369" s="148">
        <f>Schisto!AN378</f>
        <v>0</v>
      </c>
      <c r="AH369" s="148">
        <f>Schisto!AO378</f>
        <v>0</v>
      </c>
      <c r="AI369" s="148">
        <f>Schisto!AT378</f>
        <v>0</v>
      </c>
      <c r="AJ369" s="148">
        <f>Schisto!AU378</f>
        <v>0</v>
      </c>
      <c r="AK369" s="148">
        <f>Schisto!AV378</f>
        <v>0</v>
      </c>
      <c r="AL369" s="148">
        <f>Schisto!AW378</f>
        <v>0</v>
      </c>
      <c r="AM369" s="148">
        <f>COUNTIF(Schisto!AX378,"Yes")</f>
        <v>0</v>
      </c>
      <c r="AN369" s="55"/>
      <c r="AO369" s="148">
        <f>STH!P378</f>
        <v>0</v>
      </c>
      <c r="AP369" s="148">
        <f>MAX(STH!AK378,STH!BS378)</f>
        <v>0</v>
      </c>
      <c r="AQ369" s="148">
        <f>MAX(STH!AL378,STH!BT378)</f>
        <v>0</v>
      </c>
      <c r="AR369" s="148">
        <f>MAX(STH!AM378,STH!BU378)</f>
        <v>0</v>
      </c>
      <c r="AS369" s="148">
        <f>MAX(STH!AN378,STH!BV378)</f>
        <v>0</v>
      </c>
      <c r="AT369" s="148">
        <f>MAX(STH!AO378,STH!BW378)</f>
        <v>0</v>
      </c>
      <c r="AU369" s="148">
        <f>MAX(STH!AQ378,STH!BY378)</f>
        <v>0</v>
      </c>
      <c r="AV369" s="148">
        <f>MAX(STH!AR378,STH!BZ378)</f>
        <v>0</v>
      </c>
      <c r="AW369" s="148">
        <f>MAX(STH!AS378,STH!CA378)</f>
        <v>0</v>
      </c>
      <c r="AX369" s="148">
        <f>MAX(STH!AT378,STH!CB378)</f>
        <v>0</v>
      </c>
      <c r="AY369" s="148">
        <f>MAX(STH!AU378,STH!CC378)</f>
        <v>0</v>
      </c>
      <c r="AZ369" s="148">
        <f>MAX(STH!AV378,STH!CD378)</f>
        <v>0</v>
      </c>
      <c r="BA369" s="148">
        <f>MAX(STH!AW378,STH!CE378)</f>
        <v>0</v>
      </c>
      <c r="BB369" s="148">
        <f>MAX(STH!AX378,STH!CF378)</f>
        <v>0</v>
      </c>
      <c r="BC369" s="148">
        <f>MAX(STH!AY378,STH!CG378)</f>
        <v>0</v>
      </c>
      <c r="BD369" s="148">
        <f>MAX(STH!AZ378,STH!CH378)</f>
        <v>0</v>
      </c>
      <c r="BE369" s="148">
        <f>MAX(STH!BA378,STH!CI378)</f>
        <v>0</v>
      </c>
      <c r="BF369" s="148">
        <f>MAX(STH!BB378,STH!CJ378)</f>
        <v>0</v>
      </c>
      <c r="BG369" s="148">
        <f>MAX(COUNTIF(STH!BC378,"Yes"),COUNTIF(STH!CK378,"Yes"))</f>
        <v>0</v>
      </c>
      <c r="BH369" s="55"/>
      <c r="BI369" s="148">
        <f>Trachoma!Q381</f>
        <v>0</v>
      </c>
      <c r="BJ369" s="148">
        <f>Trachoma!AK381</f>
        <v>0</v>
      </c>
      <c r="BK369" s="148">
        <f>Trachoma!AL381</f>
        <v>0</v>
      </c>
      <c r="BL369" s="148">
        <f>Trachoma!AN381</f>
        <v>0</v>
      </c>
      <c r="BM369" s="148">
        <f>Trachoma!AO381</f>
        <v>0</v>
      </c>
      <c r="BN369" s="148">
        <f>Trachoma!AT381</f>
        <v>0</v>
      </c>
      <c r="BO369" s="148">
        <f>Trachoma!AU381</f>
        <v>0</v>
      </c>
      <c r="BP369" s="148">
        <f>Trachoma!AV381</f>
        <v>0</v>
      </c>
      <c r="BQ369" s="148">
        <f>Trachoma!AW381</f>
        <v>0</v>
      </c>
      <c r="BR369" s="148">
        <f>COUNTIF(Trachoma!AX381,"Yes")</f>
        <v>0</v>
      </c>
      <c r="BS369" s="55"/>
      <c r="BT369" s="148">
        <f t="shared" si="64"/>
        <v>0</v>
      </c>
      <c r="BU369" s="148">
        <f t="shared" si="65"/>
        <v>0</v>
      </c>
      <c r="BV369" s="148">
        <f t="shared" si="66"/>
        <v>0</v>
      </c>
      <c r="BW369" s="148">
        <f t="shared" si="67"/>
        <v>0</v>
      </c>
      <c r="BX369" s="148">
        <f t="shared" si="68"/>
        <v>0</v>
      </c>
      <c r="BY369" s="148">
        <f t="shared" si="70"/>
        <v>0</v>
      </c>
      <c r="BZ369" s="148">
        <f t="shared" si="71"/>
        <v>0</v>
      </c>
      <c r="CA369" s="148">
        <f t="shared" si="72"/>
        <v>0</v>
      </c>
      <c r="CB369" s="148">
        <f t="shared" si="73"/>
        <v>0</v>
      </c>
      <c r="CC369" s="148">
        <f t="shared" si="69"/>
        <v>0</v>
      </c>
    </row>
    <row r="370" spans="2:81" x14ac:dyDescent="0.25">
      <c r="B370" s="361">
        <f>Demography!B378</f>
        <v>0</v>
      </c>
      <c r="C370" s="361">
        <f>Demography!C378</f>
        <v>0</v>
      </c>
      <c r="D370" s="362">
        <f>Demography!D378</f>
        <v>0</v>
      </c>
      <c r="E370" s="337"/>
      <c r="F370" s="362">
        <f>LF!M377</f>
        <v>0</v>
      </c>
      <c r="G370" s="362">
        <f>LF!AE377</f>
        <v>0</v>
      </c>
      <c r="H370" s="362">
        <f>LF!AF377</f>
        <v>0</v>
      </c>
      <c r="I370" s="362">
        <f>LF!AH377</f>
        <v>0</v>
      </c>
      <c r="J370" s="362">
        <f>LF!AI377</f>
        <v>0</v>
      </c>
      <c r="K370" s="362">
        <f>LF!AK377</f>
        <v>0</v>
      </c>
      <c r="L370" s="362">
        <f>LF!AM377</f>
        <v>0</v>
      </c>
      <c r="M370" s="362">
        <f>LF!AN377</f>
        <v>0</v>
      </c>
      <c r="N370" s="362">
        <f>LF!AO377</f>
        <v>0</v>
      </c>
      <c r="O370" s="362">
        <f>LF!AP377</f>
        <v>0</v>
      </c>
      <c r="P370" s="362">
        <f>LF!AQ377</f>
        <v>0</v>
      </c>
      <c r="Q370" s="362">
        <f>COUNTIF(LF!AR377,"Yes")</f>
        <v>0</v>
      </c>
      <c r="R370" s="337"/>
      <c r="S370" s="362">
        <f>Oncho!K377</f>
        <v>0</v>
      </c>
      <c r="T370" s="362">
        <f>MAX(Oncho!AB377,Oncho!BA377)</f>
        <v>0</v>
      </c>
      <c r="U370" s="362">
        <f>MAX(Oncho!AC377,Oncho!BB377)</f>
        <v>0</v>
      </c>
      <c r="V370" s="362">
        <f>MAX(Oncho!AE377,Oncho!BD377)</f>
        <v>0</v>
      </c>
      <c r="W370" s="362">
        <f>MAX(Oncho!AF377,Oncho!BE377)</f>
        <v>0</v>
      </c>
      <c r="X370" s="362">
        <f>MAX(Oncho!AG377,Oncho!BF377)</f>
        <v>0</v>
      </c>
      <c r="Y370" s="362">
        <f>MAX(Oncho!AH377,Oncho!BG377)</f>
        <v>0</v>
      </c>
      <c r="Z370" s="362">
        <f>MAX(Oncho!AI377,Oncho!BH377)</f>
        <v>0</v>
      </c>
      <c r="AA370" s="362">
        <f>MAX(Oncho!AJ377,Oncho!BI377)</f>
        <v>0</v>
      </c>
      <c r="AB370" s="362">
        <f>MAX(COUNTIF(Oncho!AK377,"Yes"),COUNTIF(Oncho!BJ377,"Yes"))</f>
        <v>0</v>
      </c>
      <c r="AC370" s="337"/>
      <c r="AD370" s="362">
        <f>Schisto!P379</f>
        <v>0</v>
      </c>
      <c r="AE370" s="362">
        <f>Schisto!AI379</f>
        <v>0</v>
      </c>
      <c r="AF370" s="362">
        <f>Schisto!AJ379</f>
        <v>0</v>
      </c>
      <c r="AG370" s="362">
        <f>Schisto!AN379</f>
        <v>0</v>
      </c>
      <c r="AH370" s="362">
        <f>Schisto!AO379</f>
        <v>0</v>
      </c>
      <c r="AI370" s="362">
        <f>Schisto!AT379</f>
        <v>0</v>
      </c>
      <c r="AJ370" s="362">
        <f>Schisto!AU379</f>
        <v>0</v>
      </c>
      <c r="AK370" s="362">
        <f>Schisto!AV379</f>
        <v>0</v>
      </c>
      <c r="AL370" s="362">
        <f>Schisto!AW379</f>
        <v>0</v>
      </c>
      <c r="AM370" s="362">
        <f>COUNTIF(Schisto!AX379,"Yes")</f>
        <v>0</v>
      </c>
      <c r="AN370" s="337"/>
      <c r="AO370" s="362">
        <f>STH!P379</f>
        <v>0</v>
      </c>
      <c r="AP370" s="362">
        <f>MAX(STH!AK379,STH!BS379)</f>
        <v>0</v>
      </c>
      <c r="AQ370" s="362">
        <f>MAX(STH!AL379,STH!BT379)</f>
        <v>0</v>
      </c>
      <c r="AR370" s="362">
        <f>MAX(STH!AM379,STH!BU379)</f>
        <v>0</v>
      </c>
      <c r="AS370" s="362">
        <f>MAX(STH!AN379,STH!BV379)</f>
        <v>0</v>
      </c>
      <c r="AT370" s="362">
        <f>MAX(STH!AO379,STH!BW379)</f>
        <v>0</v>
      </c>
      <c r="AU370" s="362">
        <f>MAX(STH!AQ379,STH!BY379)</f>
        <v>0</v>
      </c>
      <c r="AV370" s="362">
        <f>MAX(STH!AR379,STH!BZ379)</f>
        <v>0</v>
      </c>
      <c r="AW370" s="362">
        <f>MAX(STH!AS379,STH!CA379)</f>
        <v>0</v>
      </c>
      <c r="AX370" s="362">
        <f>MAX(STH!AT379,STH!CB379)</f>
        <v>0</v>
      </c>
      <c r="AY370" s="362">
        <f>MAX(STH!AU379,STH!CC379)</f>
        <v>0</v>
      </c>
      <c r="AZ370" s="362">
        <f>MAX(STH!AV379,STH!CD379)</f>
        <v>0</v>
      </c>
      <c r="BA370" s="362">
        <f>MAX(STH!AW379,STH!CE379)</f>
        <v>0</v>
      </c>
      <c r="BB370" s="362">
        <f>MAX(STH!AX379,STH!CF379)</f>
        <v>0</v>
      </c>
      <c r="BC370" s="362">
        <f>MAX(STH!AY379,STH!CG379)</f>
        <v>0</v>
      </c>
      <c r="BD370" s="362">
        <f>MAX(STH!AZ379,STH!CH379)</f>
        <v>0</v>
      </c>
      <c r="BE370" s="362">
        <f>MAX(STH!BA379,STH!CI379)</f>
        <v>0</v>
      </c>
      <c r="BF370" s="362">
        <f>MAX(STH!BB379,STH!CJ379)</f>
        <v>0</v>
      </c>
      <c r="BG370" s="362">
        <f>MAX(COUNTIF(STH!BC379,"Yes"),COUNTIF(STH!CK379,"Yes"))</f>
        <v>0</v>
      </c>
      <c r="BH370" s="337"/>
      <c r="BI370" s="362">
        <f>Trachoma!Q382</f>
        <v>0</v>
      </c>
      <c r="BJ370" s="362">
        <f>Trachoma!AK382</f>
        <v>0</v>
      </c>
      <c r="BK370" s="362">
        <f>Trachoma!AL382</f>
        <v>0</v>
      </c>
      <c r="BL370" s="362">
        <f>Trachoma!AN382</f>
        <v>0</v>
      </c>
      <c r="BM370" s="362">
        <f>Trachoma!AO382</f>
        <v>0</v>
      </c>
      <c r="BN370" s="362">
        <f>Trachoma!AT382</f>
        <v>0</v>
      </c>
      <c r="BO370" s="362">
        <f>Trachoma!AU382</f>
        <v>0</v>
      </c>
      <c r="BP370" s="362">
        <f>Trachoma!AV382</f>
        <v>0</v>
      </c>
      <c r="BQ370" s="362">
        <f>Trachoma!AW382</f>
        <v>0</v>
      </c>
      <c r="BR370" s="362">
        <f>COUNTIF(Trachoma!AX382,"Yes")</f>
        <v>0</v>
      </c>
      <c r="BS370" s="337"/>
      <c r="BT370" s="362">
        <f t="shared" si="64"/>
        <v>0</v>
      </c>
      <c r="BU370" s="362">
        <f t="shared" si="65"/>
        <v>0</v>
      </c>
      <c r="BV370" s="362">
        <f t="shared" si="66"/>
        <v>0</v>
      </c>
      <c r="BW370" s="362">
        <f t="shared" si="67"/>
        <v>0</v>
      </c>
      <c r="BX370" s="362">
        <f t="shared" si="68"/>
        <v>0</v>
      </c>
      <c r="BY370" s="362">
        <f t="shared" si="70"/>
        <v>0</v>
      </c>
      <c r="BZ370" s="362">
        <f t="shared" si="71"/>
        <v>0</v>
      </c>
      <c r="CA370" s="362">
        <f t="shared" si="72"/>
        <v>0</v>
      </c>
      <c r="CB370" s="362">
        <f t="shared" si="73"/>
        <v>0</v>
      </c>
      <c r="CC370" s="362">
        <f t="shared" si="69"/>
        <v>0</v>
      </c>
    </row>
    <row r="371" spans="2:81" x14ac:dyDescent="0.25">
      <c r="B371" s="147">
        <f>Demography!B379</f>
        <v>0</v>
      </c>
      <c r="C371" s="147">
        <f>Demography!C379</f>
        <v>0</v>
      </c>
      <c r="D371" s="148">
        <f>Demography!D379</f>
        <v>0</v>
      </c>
      <c r="E371" s="55"/>
      <c r="F371" s="148">
        <f>LF!M378</f>
        <v>0</v>
      </c>
      <c r="G371" s="148">
        <f>LF!AE378</f>
        <v>0</v>
      </c>
      <c r="H371" s="148">
        <f>LF!AF378</f>
        <v>0</v>
      </c>
      <c r="I371" s="148">
        <f>LF!AH378</f>
        <v>0</v>
      </c>
      <c r="J371" s="148">
        <f>LF!AI378</f>
        <v>0</v>
      </c>
      <c r="K371" s="148">
        <f>LF!AK378</f>
        <v>0</v>
      </c>
      <c r="L371" s="148">
        <f>LF!AM378</f>
        <v>0</v>
      </c>
      <c r="M371" s="148">
        <f>LF!AN378</f>
        <v>0</v>
      </c>
      <c r="N371" s="148">
        <f>LF!AO378</f>
        <v>0</v>
      </c>
      <c r="O371" s="148">
        <f>LF!AP378</f>
        <v>0</v>
      </c>
      <c r="P371" s="148">
        <f>LF!AQ378</f>
        <v>0</v>
      </c>
      <c r="Q371" s="148">
        <f>COUNTIF(LF!AR378,"Yes")</f>
        <v>0</v>
      </c>
      <c r="R371" s="55"/>
      <c r="S371" s="148">
        <f>Oncho!K378</f>
        <v>0</v>
      </c>
      <c r="T371" s="148">
        <f>MAX(Oncho!AB378,Oncho!BA378)</f>
        <v>0</v>
      </c>
      <c r="U371" s="148">
        <f>MAX(Oncho!AC378,Oncho!BB378)</f>
        <v>0</v>
      </c>
      <c r="V371" s="148">
        <f>MAX(Oncho!AE378,Oncho!BD378)</f>
        <v>0</v>
      </c>
      <c r="W371" s="148">
        <f>MAX(Oncho!AF378,Oncho!BE378)</f>
        <v>0</v>
      </c>
      <c r="X371" s="148">
        <f>MAX(Oncho!AG378,Oncho!BF378)</f>
        <v>0</v>
      </c>
      <c r="Y371" s="148">
        <f>MAX(Oncho!AH378,Oncho!BG378)</f>
        <v>0</v>
      </c>
      <c r="Z371" s="148">
        <f>MAX(Oncho!AI378,Oncho!BH378)</f>
        <v>0</v>
      </c>
      <c r="AA371" s="148">
        <f>MAX(Oncho!AJ378,Oncho!BI378)</f>
        <v>0</v>
      </c>
      <c r="AB371" s="148">
        <f>MAX(COUNTIF(Oncho!AK378,"Yes"),COUNTIF(Oncho!BJ378,"Yes"))</f>
        <v>0</v>
      </c>
      <c r="AC371" s="55"/>
      <c r="AD371" s="148">
        <f>Schisto!P380</f>
        <v>0</v>
      </c>
      <c r="AE371" s="148">
        <f>Schisto!AI380</f>
        <v>0</v>
      </c>
      <c r="AF371" s="148">
        <f>Schisto!AJ380</f>
        <v>0</v>
      </c>
      <c r="AG371" s="148">
        <f>Schisto!AN380</f>
        <v>0</v>
      </c>
      <c r="AH371" s="148">
        <f>Schisto!AO380</f>
        <v>0</v>
      </c>
      <c r="AI371" s="148">
        <f>Schisto!AT380</f>
        <v>0</v>
      </c>
      <c r="AJ371" s="148">
        <f>Schisto!AU380</f>
        <v>0</v>
      </c>
      <c r="AK371" s="148">
        <f>Schisto!AV380</f>
        <v>0</v>
      </c>
      <c r="AL371" s="148">
        <f>Schisto!AW380</f>
        <v>0</v>
      </c>
      <c r="AM371" s="148">
        <f>COUNTIF(Schisto!AX380,"Yes")</f>
        <v>0</v>
      </c>
      <c r="AN371" s="55"/>
      <c r="AO371" s="148">
        <f>STH!P380</f>
        <v>0</v>
      </c>
      <c r="AP371" s="148">
        <f>MAX(STH!AK380,STH!BS380)</f>
        <v>0</v>
      </c>
      <c r="AQ371" s="148">
        <f>MAX(STH!AL380,STH!BT380)</f>
        <v>0</v>
      </c>
      <c r="AR371" s="148">
        <f>MAX(STH!AM380,STH!BU380)</f>
        <v>0</v>
      </c>
      <c r="AS371" s="148">
        <f>MAX(STH!AN380,STH!BV380)</f>
        <v>0</v>
      </c>
      <c r="AT371" s="148">
        <f>MAX(STH!AO380,STH!BW380)</f>
        <v>0</v>
      </c>
      <c r="AU371" s="148">
        <f>MAX(STH!AQ380,STH!BY380)</f>
        <v>0</v>
      </c>
      <c r="AV371" s="148">
        <f>MAX(STH!AR380,STH!BZ380)</f>
        <v>0</v>
      </c>
      <c r="AW371" s="148">
        <f>MAX(STH!AS380,STH!CA380)</f>
        <v>0</v>
      </c>
      <c r="AX371" s="148">
        <f>MAX(STH!AT380,STH!CB380)</f>
        <v>0</v>
      </c>
      <c r="AY371" s="148">
        <f>MAX(STH!AU380,STH!CC380)</f>
        <v>0</v>
      </c>
      <c r="AZ371" s="148">
        <f>MAX(STH!AV380,STH!CD380)</f>
        <v>0</v>
      </c>
      <c r="BA371" s="148">
        <f>MAX(STH!AW380,STH!CE380)</f>
        <v>0</v>
      </c>
      <c r="BB371" s="148">
        <f>MAX(STH!AX380,STH!CF380)</f>
        <v>0</v>
      </c>
      <c r="BC371" s="148">
        <f>MAX(STH!AY380,STH!CG380)</f>
        <v>0</v>
      </c>
      <c r="BD371" s="148">
        <f>MAX(STH!AZ380,STH!CH380)</f>
        <v>0</v>
      </c>
      <c r="BE371" s="148">
        <f>MAX(STH!BA380,STH!CI380)</f>
        <v>0</v>
      </c>
      <c r="BF371" s="148">
        <f>MAX(STH!BB380,STH!CJ380)</f>
        <v>0</v>
      </c>
      <c r="BG371" s="148">
        <f>MAX(COUNTIF(STH!BC380,"Yes"),COUNTIF(STH!CK380,"Yes"))</f>
        <v>0</v>
      </c>
      <c r="BH371" s="55"/>
      <c r="BI371" s="148">
        <f>Trachoma!Q383</f>
        <v>0</v>
      </c>
      <c r="BJ371" s="148">
        <f>Trachoma!AK383</f>
        <v>0</v>
      </c>
      <c r="BK371" s="148">
        <f>Trachoma!AL383</f>
        <v>0</v>
      </c>
      <c r="BL371" s="148">
        <f>Trachoma!AN383</f>
        <v>0</v>
      </c>
      <c r="BM371" s="148">
        <f>Trachoma!AO383</f>
        <v>0</v>
      </c>
      <c r="BN371" s="148">
        <f>Trachoma!AT383</f>
        <v>0</v>
      </c>
      <c r="BO371" s="148">
        <f>Trachoma!AU383</f>
        <v>0</v>
      </c>
      <c r="BP371" s="148">
        <f>Trachoma!AV383</f>
        <v>0</v>
      </c>
      <c r="BQ371" s="148">
        <f>Trachoma!AW383</f>
        <v>0</v>
      </c>
      <c r="BR371" s="148">
        <f>COUNTIF(Trachoma!AX383,"Yes")</f>
        <v>0</v>
      </c>
      <c r="BS371" s="55"/>
      <c r="BT371" s="148">
        <f t="shared" si="64"/>
        <v>0</v>
      </c>
      <c r="BU371" s="148">
        <f t="shared" si="65"/>
        <v>0</v>
      </c>
      <c r="BV371" s="148">
        <f t="shared" si="66"/>
        <v>0</v>
      </c>
      <c r="BW371" s="148">
        <f t="shared" si="67"/>
        <v>0</v>
      </c>
      <c r="BX371" s="148">
        <f t="shared" si="68"/>
        <v>0</v>
      </c>
      <c r="BY371" s="148">
        <f t="shared" si="70"/>
        <v>0</v>
      </c>
      <c r="BZ371" s="148">
        <f t="shared" si="71"/>
        <v>0</v>
      </c>
      <c r="CA371" s="148">
        <f t="shared" si="72"/>
        <v>0</v>
      </c>
      <c r="CB371" s="148">
        <f t="shared" si="73"/>
        <v>0</v>
      </c>
      <c r="CC371" s="148">
        <f t="shared" si="69"/>
        <v>0</v>
      </c>
    </row>
    <row r="372" spans="2:81" x14ac:dyDescent="0.25">
      <c r="B372" s="361">
        <f>Demography!B380</f>
        <v>0</v>
      </c>
      <c r="C372" s="361">
        <f>Demography!C380</f>
        <v>0</v>
      </c>
      <c r="D372" s="362">
        <f>Demography!D380</f>
        <v>0</v>
      </c>
      <c r="E372" s="337"/>
      <c r="F372" s="362">
        <f>LF!M379</f>
        <v>0</v>
      </c>
      <c r="G372" s="362">
        <f>LF!AE379</f>
        <v>0</v>
      </c>
      <c r="H372" s="362">
        <f>LF!AF379</f>
        <v>0</v>
      </c>
      <c r="I372" s="362">
        <f>LF!AH379</f>
        <v>0</v>
      </c>
      <c r="J372" s="362">
        <f>LF!AI379</f>
        <v>0</v>
      </c>
      <c r="K372" s="362">
        <f>LF!AK379</f>
        <v>0</v>
      </c>
      <c r="L372" s="362">
        <f>LF!AM379</f>
        <v>0</v>
      </c>
      <c r="M372" s="362">
        <f>LF!AN379</f>
        <v>0</v>
      </c>
      <c r="N372" s="362">
        <f>LF!AO379</f>
        <v>0</v>
      </c>
      <c r="O372" s="362">
        <f>LF!AP379</f>
        <v>0</v>
      </c>
      <c r="P372" s="362">
        <f>LF!AQ379</f>
        <v>0</v>
      </c>
      <c r="Q372" s="362">
        <f>COUNTIF(LF!AR379,"Yes")</f>
        <v>0</v>
      </c>
      <c r="R372" s="337"/>
      <c r="S372" s="362">
        <f>Oncho!K379</f>
        <v>0</v>
      </c>
      <c r="T372" s="362">
        <f>MAX(Oncho!AB379,Oncho!BA379)</f>
        <v>0</v>
      </c>
      <c r="U372" s="362">
        <f>MAX(Oncho!AC379,Oncho!BB379)</f>
        <v>0</v>
      </c>
      <c r="V372" s="362">
        <f>MAX(Oncho!AE379,Oncho!BD379)</f>
        <v>0</v>
      </c>
      <c r="W372" s="362">
        <f>MAX(Oncho!AF379,Oncho!BE379)</f>
        <v>0</v>
      </c>
      <c r="X372" s="362">
        <f>MAX(Oncho!AG379,Oncho!BF379)</f>
        <v>0</v>
      </c>
      <c r="Y372" s="362">
        <f>MAX(Oncho!AH379,Oncho!BG379)</f>
        <v>0</v>
      </c>
      <c r="Z372" s="362">
        <f>MAX(Oncho!AI379,Oncho!BH379)</f>
        <v>0</v>
      </c>
      <c r="AA372" s="362">
        <f>MAX(Oncho!AJ379,Oncho!BI379)</f>
        <v>0</v>
      </c>
      <c r="AB372" s="362">
        <f>MAX(COUNTIF(Oncho!AK379,"Yes"),COUNTIF(Oncho!BJ379,"Yes"))</f>
        <v>0</v>
      </c>
      <c r="AC372" s="337"/>
      <c r="AD372" s="362">
        <f>Schisto!P381</f>
        <v>0</v>
      </c>
      <c r="AE372" s="362">
        <f>Schisto!AI381</f>
        <v>0</v>
      </c>
      <c r="AF372" s="362">
        <f>Schisto!AJ381</f>
        <v>0</v>
      </c>
      <c r="AG372" s="362">
        <f>Schisto!AN381</f>
        <v>0</v>
      </c>
      <c r="AH372" s="362">
        <f>Schisto!AO381</f>
        <v>0</v>
      </c>
      <c r="AI372" s="362">
        <f>Schisto!AT381</f>
        <v>0</v>
      </c>
      <c r="AJ372" s="362">
        <f>Schisto!AU381</f>
        <v>0</v>
      </c>
      <c r="AK372" s="362">
        <f>Schisto!AV381</f>
        <v>0</v>
      </c>
      <c r="AL372" s="362">
        <f>Schisto!AW381</f>
        <v>0</v>
      </c>
      <c r="AM372" s="362">
        <f>COUNTIF(Schisto!AX381,"Yes")</f>
        <v>0</v>
      </c>
      <c r="AN372" s="337"/>
      <c r="AO372" s="362">
        <f>STH!P381</f>
        <v>0</v>
      </c>
      <c r="AP372" s="362">
        <f>MAX(STH!AK381,STH!BS381)</f>
        <v>0</v>
      </c>
      <c r="AQ372" s="362">
        <f>MAX(STH!AL381,STH!BT381)</f>
        <v>0</v>
      </c>
      <c r="AR372" s="362">
        <f>MAX(STH!AM381,STH!BU381)</f>
        <v>0</v>
      </c>
      <c r="AS372" s="362">
        <f>MAX(STH!AN381,STH!BV381)</f>
        <v>0</v>
      </c>
      <c r="AT372" s="362">
        <f>MAX(STH!AO381,STH!BW381)</f>
        <v>0</v>
      </c>
      <c r="AU372" s="362">
        <f>MAX(STH!AQ381,STH!BY381)</f>
        <v>0</v>
      </c>
      <c r="AV372" s="362">
        <f>MAX(STH!AR381,STH!BZ381)</f>
        <v>0</v>
      </c>
      <c r="AW372" s="362">
        <f>MAX(STH!AS381,STH!CA381)</f>
        <v>0</v>
      </c>
      <c r="AX372" s="362">
        <f>MAX(STH!AT381,STH!CB381)</f>
        <v>0</v>
      </c>
      <c r="AY372" s="362">
        <f>MAX(STH!AU381,STH!CC381)</f>
        <v>0</v>
      </c>
      <c r="AZ372" s="362">
        <f>MAX(STH!AV381,STH!CD381)</f>
        <v>0</v>
      </c>
      <c r="BA372" s="362">
        <f>MAX(STH!AW381,STH!CE381)</f>
        <v>0</v>
      </c>
      <c r="BB372" s="362">
        <f>MAX(STH!AX381,STH!CF381)</f>
        <v>0</v>
      </c>
      <c r="BC372" s="362">
        <f>MAX(STH!AY381,STH!CG381)</f>
        <v>0</v>
      </c>
      <c r="BD372" s="362">
        <f>MAX(STH!AZ381,STH!CH381)</f>
        <v>0</v>
      </c>
      <c r="BE372" s="362">
        <f>MAX(STH!BA381,STH!CI381)</f>
        <v>0</v>
      </c>
      <c r="BF372" s="362">
        <f>MAX(STH!BB381,STH!CJ381)</f>
        <v>0</v>
      </c>
      <c r="BG372" s="362">
        <f>MAX(COUNTIF(STH!BC381,"Yes"),COUNTIF(STH!CK381,"Yes"))</f>
        <v>0</v>
      </c>
      <c r="BH372" s="337"/>
      <c r="BI372" s="362">
        <f>Trachoma!Q384</f>
        <v>0</v>
      </c>
      <c r="BJ372" s="362">
        <f>Trachoma!AK384</f>
        <v>0</v>
      </c>
      <c r="BK372" s="362">
        <f>Trachoma!AL384</f>
        <v>0</v>
      </c>
      <c r="BL372" s="362">
        <f>Trachoma!AN384</f>
        <v>0</v>
      </c>
      <c r="BM372" s="362">
        <f>Trachoma!AO384</f>
        <v>0</v>
      </c>
      <c r="BN372" s="362">
        <f>Trachoma!AT384</f>
        <v>0</v>
      </c>
      <c r="BO372" s="362">
        <f>Trachoma!AU384</f>
        <v>0</v>
      </c>
      <c r="BP372" s="362">
        <f>Trachoma!AV384</f>
        <v>0</v>
      </c>
      <c r="BQ372" s="362">
        <f>Trachoma!AW384</f>
        <v>0</v>
      </c>
      <c r="BR372" s="362">
        <f>COUNTIF(Trachoma!AX384,"Yes")</f>
        <v>0</v>
      </c>
      <c r="BS372" s="337"/>
      <c r="BT372" s="362">
        <f t="shared" si="64"/>
        <v>0</v>
      </c>
      <c r="BU372" s="362">
        <f t="shared" si="65"/>
        <v>0</v>
      </c>
      <c r="BV372" s="362">
        <f t="shared" si="66"/>
        <v>0</v>
      </c>
      <c r="BW372" s="362">
        <f t="shared" si="67"/>
        <v>0</v>
      </c>
      <c r="BX372" s="362">
        <f t="shared" si="68"/>
        <v>0</v>
      </c>
      <c r="BY372" s="362">
        <f t="shared" si="70"/>
        <v>0</v>
      </c>
      <c r="BZ372" s="362">
        <f t="shared" si="71"/>
        <v>0</v>
      </c>
      <c r="CA372" s="362">
        <f t="shared" si="72"/>
        <v>0</v>
      </c>
      <c r="CB372" s="362">
        <f t="shared" si="73"/>
        <v>0</v>
      </c>
      <c r="CC372" s="362">
        <f t="shared" si="69"/>
        <v>0</v>
      </c>
    </row>
    <row r="373" spans="2:81" x14ac:dyDescent="0.25">
      <c r="B373" s="147">
        <f>Demography!B381</f>
        <v>0</v>
      </c>
      <c r="C373" s="147">
        <f>Demography!C381</f>
        <v>0</v>
      </c>
      <c r="D373" s="148">
        <f>Demography!D381</f>
        <v>0</v>
      </c>
      <c r="E373" s="55"/>
      <c r="F373" s="148">
        <f>LF!M380</f>
        <v>0</v>
      </c>
      <c r="G373" s="148">
        <f>LF!AE380</f>
        <v>0</v>
      </c>
      <c r="H373" s="148">
        <f>LF!AF380</f>
        <v>0</v>
      </c>
      <c r="I373" s="148">
        <f>LF!AH380</f>
        <v>0</v>
      </c>
      <c r="J373" s="148">
        <f>LF!AI380</f>
        <v>0</v>
      </c>
      <c r="K373" s="148">
        <f>LF!AK380</f>
        <v>0</v>
      </c>
      <c r="L373" s="148">
        <f>LF!AM380</f>
        <v>0</v>
      </c>
      <c r="M373" s="148">
        <f>LF!AN380</f>
        <v>0</v>
      </c>
      <c r="N373" s="148">
        <f>LF!AO380</f>
        <v>0</v>
      </c>
      <c r="O373" s="148">
        <f>LF!AP380</f>
        <v>0</v>
      </c>
      <c r="P373" s="148">
        <f>LF!AQ380</f>
        <v>0</v>
      </c>
      <c r="Q373" s="148">
        <f>COUNTIF(LF!AR380,"Yes")</f>
        <v>0</v>
      </c>
      <c r="R373" s="55"/>
      <c r="S373" s="148">
        <f>Oncho!K380</f>
        <v>0</v>
      </c>
      <c r="T373" s="148">
        <f>MAX(Oncho!AB380,Oncho!BA380)</f>
        <v>0</v>
      </c>
      <c r="U373" s="148">
        <f>MAX(Oncho!AC380,Oncho!BB380)</f>
        <v>0</v>
      </c>
      <c r="V373" s="148">
        <f>MAX(Oncho!AE380,Oncho!BD380)</f>
        <v>0</v>
      </c>
      <c r="W373" s="148">
        <f>MAX(Oncho!AF380,Oncho!BE380)</f>
        <v>0</v>
      </c>
      <c r="X373" s="148">
        <f>MAX(Oncho!AG380,Oncho!BF380)</f>
        <v>0</v>
      </c>
      <c r="Y373" s="148">
        <f>MAX(Oncho!AH380,Oncho!BG380)</f>
        <v>0</v>
      </c>
      <c r="Z373" s="148">
        <f>MAX(Oncho!AI380,Oncho!BH380)</f>
        <v>0</v>
      </c>
      <c r="AA373" s="148">
        <f>MAX(Oncho!AJ380,Oncho!BI380)</f>
        <v>0</v>
      </c>
      <c r="AB373" s="148">
        <f>MAX(COUNTIF(Oncho!AK380,"Yes"),COUNTIF(Oncho!BJ380,"Yes"))</f>
        <v>0</v>
      </c>
      <c r="AC373" s="55"/>
      <c r="AD373" s="148">
        <f>Schisto!P382</f>
        <v>0</v>
      </c>
      <c r="AE373" s="148">
        <f>Schisto!AI382</f>
        <v>0</v>
      </c>
      <c r="AF373" s="148">
        <f>Schisto!AJ382</f>
        <v>0</v>
      </c>
      <c r="AG373" s="148">
        <f>Schisto!AN382</f>
        <v>0</v>
      </c>
      <c r="AH373" s="148">
        <f>Schisto!AO382</f>
        <v>0</v>
      </c>
      <c r="AI373" s="148">
        <f>Schisto!AT382</f>
        <v>0</v>
      </c>
      <c r="AJ373" s="148">
        <f>Schisto!AU382</f>
        <v>0</v>
      </c>
      <c r="AK373" s="148">
        <f>Schisto!AV382</f>
        <v>0</v>
      </c>
      <c r="AL373" s="148">
        <f>Schisto!AW382</f>
        <v>0</v>
      </c>
      <c r="AM373" s="148">
        <f>COUNTIF(Schisto!AX382,"Yes")</f>
        <v>0</v>
      </c>
      <c r="AN373" s="55"/>
      <c r="AO373" s="148">
        <f>STH!P382</f>
        <v>0</v>
      </c>
      <c r="AP373" s="148">
        <f>MAX(STH!AK382,STH!BS382)</f>
        <v>0</v>
      </c>
      <c r="AQ373" s="148">
        <f>MAX(STH!AL382,STH!BT382)</f>
        <v>0</v>
      </c>
      <c r="AR373" s="148">
        <f>MAX(STH!AM382,STH!BU382)</f>
        <v>0</v>
      </c>
      <c r="AS373" s="148">
        <f>MAX(STH!AN382,STH!BV382)</f>
        <v>0</v>
      </c>
      <c r="AT373" s="148">
        <f>MAX(STH!AO382,STH!BW382)</f>
        <v>0</v>
      </c>
      <c r="AU373" s="148">
        <f>MAX(STH!AQ382,STH!BY382)</f>
        <v>0</v>
      </c>
      <c r="AV373" s="148">
        <f>MAX(STH!AR382,STH!BZ382)</f>
        <v>0</v>
      </c>
      <c r="AW373" s="148">
        <f>MAX(STH!AS382,STH!CA382)</f>
        <v>0</v>
      </c>
      <c r="AX373" s="148">
        <f>MAX(STH!AT382,STH!CB382)</f>
        <v>0</v>
      </c>
      <c r="AY373" s="148">
        <f>MAX(STH!AU382,STH!CC382)</f>
        <v>0</v>
      </c>
      <c r="AZ373" s="148">
        <f>MAX(STH!AV382,STH!CD382)</f>
        <v>0</v>
      </c>
      <c r="BA373" s="148">
        <f>MAX(STH!AW382,STH!CE382)</f>
        <v>0</v>
      </c>
      <c r="BB373" s="148">
        <f>MAX(STH!AX382,STH!CF382)</f>
        <v>0</v>
      </c>
      <c r="BC373" s="148">
        <f>MAX(STH!AY382,STH!CG382)</f>
        <v>0</v>
      </c>
      <c r="BD373" s="148">
        <f>MAX(STH!AZ382,STH!CH382)</f>
        <v>0</v>
      </c>
      <c r="BE373" s="148">
        <f>MAX(STH!BA382,STH!CI382)</f>
        <v>0</v>
      </c>
      <c r="BF373" s="148">
        <f>MAX(STH!BB382,STH!CJ382)</f>
        <v>0</v>
      </c>
      <c r="BG373" s="148">
        <f>MAX(COUNTIF(STH!BC382,"Yes"),COUNTIF(STH!CK382,"Yes"))</f>
        <v>0</v>
      </c>
      <c r="BH373" s="55"/>
      <c r="BI373" s="148">
        <f>Trachoma!Q385</f>
        <v>0</v>
      </c>
      <c r="BJ373" s="148">
        <f>Trachoma!AK385</f>
        <v>0</v>
      </c>
      <c r="BK373" s="148">
        <f>Trachoma!AL385</f>
        <v>0</v>
      </c>
      <c r="BL373" s="148">
        <f>Trachoma!AN385</f>
        <v>0</v>
      </c>
      <c r="BM373" s="148">
        <f>Trachoma!AO385</f>
        <v>0</v>
      </c>
      <c r="BN373" s="148">
        <f>Trachoma!AT385</f>
        <v>0</v>
      </c>
      <c r="BO373" s="148">
        <f>Trachoma!AU385</f>
        <v>0</v>
      </c>
      <c r="BP373" s="148">
        <f>Trachoma!AV385</f>
        <v>0</v>
      </c>
      <c r="BQ373" s="148">
        <f>Trachoma!AW385</f>
        <v>0</v>
      </c>
      <c r="BR373" s="148">
        <f>COUNTIF(Trachoma!AX385,"Yes")</f>
        <v>0</v>
      </c>
      <c r="BS373" s="55"/>
      <c r="BT373" s="148">
        <f t="shared" si="64"/>
        <v>0</v>
      </c>
      <c r="BU373" s="148">
        <f t="shared" si="65"/>
        <v>0</v>
      </c>
      <c r="BV373" s="148">
        <f t="shared" si="66"/>
        <v>0</v>
      </c>
      <c r="BW373" s="148">
        <f t="shared" si="67"/>
        <v>0</v>
      </c>
      <c r="BX373" s="148">
        <f t="shared" si="68"/>
        <v>0</v>
      </c>
      <c r="BY373" s="148">
        <f t="shared" si="70"/>
        <v>0</v>
      </c>
      <c r="BZ373" s="148">
        <f t="shared" si="71"/>
        <v>0</v>
      </c>
      <c r="CA373" s="148">
        <f t="shared" si="72"/>
        <v>0</v>
      </c>
      <c r="CB373" s="148">
        <f t="shared" si="73"/>
        <v>0</v>
      </c>
      <c r="CC373" s="148">
        <f t="shared" si="69"/>
        <v>0</v>
      </c>
    </row>
    <row r="374" spans="2:81" x14ac:dyDescent="0.25">
      <c r="B374" s="361">
        <f>Demography!B382</f>
        <v>0</v>
      </c>
      <c r="C374" s="361">
        <f>Demography!C382</f>
        <v>0</v>
      </c>
      <c r="D374" s="362">
        <f>Demography!D382</f>
        <v>0</v>
      </c>
      <c r="E374" s="337"/>
      <c r="F374" s="362">
        <f>LF!M381</f>
        <v>0</v>
      </c>
      <c r="G374" s="362">
        <f>LF!AE381</f>
        <v>0</v>
      </c>
      <c r="H374" s="362">
        <f>LF!AF381</f>
        <v>0</v>
      </c>
      <c r="I374" s="362">
        <f>LF!AH381</f>
        <v>0</v>
      </c>
      <c r="J374" s="362">
        <f>LF!AI381</f>
        <v>0</v>
      </c>
      <c r="K374" s="362">
        <f>LF!AK381</f>
        <v>0</v>
      </c>
      <c r="L374" s="362">
        <f>LF!AM381</f>
        <v>0</v>
      </c>
      <c r="M374" s="362">
        <f>LF!AN381</f>
        <v>0</v>
      </c>
      <c r="N374" s="362">
        <f>LF!AO381</f>
        <v>0</v>
      </c>
      <c r="O374" s="362">
        <f>LF!AP381</f>
        <v>0</v>
      </c>
      <c r="P374" s="362">
        <f>LF!AQ381</f>
        <v>0</v>
      </c>
      <c r="Q374" s="362">
        <f>COUNTIF(LF!AR381,"Yes")</f>
        <v>0</v>
      </c>
      <c r="R374" s="337"/>
      <c r="S374" s="362">
        <f>Oncho!K381</f>
        <v>0</v>
      </c>
      <c r="T374" s="362">
        <f>MAX(Oncho!AB381,Oncho!BA381)</f>
        <v>0</v>
      </c>
      <c r="U374" s="362">
        <f>MAX(Oncho!AC381,Oncho!BB381)</f>
        <v>0</v>
      </c>
      <c r="V374" s="362">
        <f>MAX(Oncho!AE381,Oncho!BD381)</f>
        <v>0</v>
      </c>
      <c r="W374" s="362">
        <f>MAX(Oncho!AF381,Oncho!BE381)</f>
        <v>0</v>
      </c>
      <c r="X374" s="362">
        <f>MAX(Oncho!AG381,Oncho!BF381)</f>
        <v>0</v>
      </c>
      <c r="Y374" s="362">
        <f>MAX(Oncho!AH381,Oncho!BG381)</f>
        <v>0</v>
      </c>
      <c r="Z374" s="362">
        <f>MAX(Oncho!AI381,Oncho!BH381)</f>
        <v>0</v>
      </c>
      <c r="AA374" s="362">
        <f>MAX(Oncho!AJ381,Oncho!BI381)</f>
        <v>0</v>
      </c>
      <c r="AB374" s="362">
        <f>MAX(COUNTIF(Oncho!AK381,"Yes"),COUNTIF(Oncho!BJ381,"Yes"))</f>
        <v>0</v>
      </c>
      <c r="AC374" s="337"/>
      <c r="AD374" s="362">
        <f>Schisto!P383</f>
        <v>0</v>
      </c>
      <c r="AE374" s="362">
        <f>Schisto!AI383</f>
        <v>0</v>
      </c>
      <c r="AF374" s="362">
        <f>Schisto!AJ383</f>
        <v>0</v>
      </c>
      <c r="AG374" s="362">
        <f>Schisto!AN383</f>
        <v>0</v>
      </c>
      <c r="AH374" s="362">
        <f>Schisto!AO383</f>
        <v>0</v>
      </c>
      <c r="AI374" s="362">
        <f>Schisto!AT383</f>
        <v>0</v>
      </c>
      <c r="AJ374" s="362">
        <f>Schisto!AU383</f>
        <v>0</v>
      </c>
      <c r="AK374" s="362">
        <f>Schisto!AV383</f>
        <v>0</v>
      </c>
      <c r="AL374" s="362">
        <f>Schisto!AW383</f>
        <v>0</v>
      </c>
      <c r="AM374" s="362">
        <f>COUNTIF(Schisto!AX383,"Yes")</f>
        <v>0</v>
      </c>
      <c r="AN374" s="337"/>
      <c r="AO374" s="362">
        <f>STH!P383</f>
        <v>0</v>
      </c>
      <c r="AP374" s="362">
        <f>MAX(STH!AK383,STH!BS383)</f>
        <v>0</v>
      </c>
      <c r="AQ374" s="362">
        <f>MAX(STH!AL383,STH!BT383)</f>
        <v>0</v>
      </c>
      <c r="AR374" s="362">
        <f>MAX(STH!AM383,STH!BU383)</f>
        <v>0</v>
      </c>
      <c r="AS374" s="362">
        <f>MAX(STH!AN383,STH!BV383)</f>
        <v>0</v>
      </c>
      <c r="AT374" s="362">
        <f>MAX(STH!AO383,STH!BW383)</f>
        <v>0</v>
      </c>
      <c r="AU374" s="362">
        <f>MAX(STH!AQ383,STH!BY383)</f>
        <v>0</v>
      </c>
      <c r="AV374" s="362">
        <f>MAX(STH!AR383,STH!BZ383)</f>
        <v>0</v>
      </c>
      <c r="AW374" s="362">
        <f>MAX(STH!AS383,STH!CA383)</f>
        <v>0</v>
      </c>
      <c r="AX374" s="362">
        <f>MAX(STH!AT383,STH!CB383)</f>
        <v>0</v>
      </c>
      <c r="AY374" s="362">
        <f>MAX(STH!AU383,STH!CC383)</f>
        <v>0</v>
      </c>
      <c r="AZ374" s="362">
        <f>MAX(STH!AV383,STH!CD383)</f>
        <v>0</v>
      </c>
      <c r="BA374" s="362">
        <f>MAX(STH!AW383,STH!CE383)</f>
        <v>0</v>
      </c>
      <c r="BB374" s="362">
        <f>MAX(STH!AX383,STH!CF383)</f>
        <v>0</v>
      </c>
      <c r="BC374" s="362">
        <f>MAX(STH!AY383,STH!CG383)</f>
        <v>0</v>
      </c>
      <c r="BD374" s="362">
        <f>MAX(STH!AZ383,STH!CH383)</f>
        <v>0</v>
      </c>
      <c r="BE374" s="362">
        <f>MAX(STH!BA383,STH!CI383)</f>
        <v>0</v>
      </c>
      <c r="BF374" s="362">
        <f>MAX(STH!BB383,STH!CJ383)</f>
        <v>0</v>
      </c>
      <c r="BG374" s="362">
        <f>MAX(COUNTIF(STH!BC383,"Yes"),COUNTIF(STH!CK383,"Yes"))</f>
        <v>0</v>
      </c>
      <c r="BH374" s="337"/>
      <c r="BI374" s="362">
        <f>Trachoma!Q386</f>
        <v>0</v>
      </c>
      <c r="BJ374" s="362">
        <f>Trachoma!AK386</f>
        <v>0</v>
      </c>
      <c r="BK374" s="362">
        <f>Trachoma!AL386</f>
        <v>0</v>
      </c>
      <c r="BL374" s="362">
        <f>Trachoma!AN386</f>
        <v>0</v>
      </c>
      <c r="BM374" s="362">
        <f>Trachoma!AO386</f>
        <v>0</v>
      </c>
      <c r="BN374" s="362">
        <f>Trachoma!AT386</f>
        <v>0</v>
      </c>
      <c r="BO374" s="362">
        <f>Trachoma!AU386</f>
        <v>0</v>
      </c>
      <c r="BP374" s="362">
        <f>Trachoma!AV386</f>
        <v>0</v>
      </c>
      <c r="BQ374" s="362">
        <f>Trachoma!AW386</f>
        <v>0</v>
      </c>
      <c r="BR374" s="362">
        <f>COUNTIF(Trachoma!AX386,"Yes")</f>
        <v>0</v>
      </c>
      <c r="BS374" s="337"/>
      <c r="BT374" s="362">
        <f t="shared" si="64"/>
        <v>0</v>
      </c>
      <c r="BU374" s="362">
        <f t="shared" si="65"/>
        <v>0</v>
      </c>
      <c r="BV374" s="362">
        <f t="shared" si="66"/>
        <v>0</v>
      </c>
      <c r="BW374" s="362">
        <f t="shared" si="67"/>
        <v>0</v>
      </c>
      <c r="BX374" s="362">
        <f t="shared" si="68"/>
        <v>0</v>
      </c>
      <c r="BY374" s="362">
        <f t="shared" si="70"/>
        <v>0</v>
      </c>
      <c r="BZ374" s="362">
        <f t="shared" si="71"/>
        <v>0</v>
      </c>
      <c r="CA374" s="362">
        <f t="shared" si="72"/>
        <v>0</v>
      </c>
      <c r="CB374" s="362">
        <f t="shared" si="73"/>
        <v>0</v>
      </c>
      <c r="CC374" s="362">
        <f t="shared" si="69"/>
        <v>0</v>
      </c>
    </row>
    <row r="375" spans="2:81" x14ac:dyDescent="0.25">
      <c r="B375" s="147">
        <f>Demography!B383</f>
        <v>0</v>
      </c>
      <c r="C375" s="147">
        <f>Demography!C383</f>
        <v>0</v>
      </c>
      <c r="D375" s="148">
        <f>Demography!D383</f>
        <v>0</v>
      </c>
      <c r="E375" s="55"/>
      <c r="F375" s="148">
        <f>LF!M382</f>
        <v>0</v>
      </c>
      <c r="G375" s="148">
        <f>LF!AE382</f>
        <v>0</v>
      </c>
      <c r="H375" s="148">
        <f>LF!AF382</f>
        <v>0</v>
      </c>
      <c r="I375" s="148">
        <f>LF!AH382</f>
        <v>0</v>
      </c>
      <c r="J375" s="148">
        <f>LF!AI382</f>
        <v>0</v>
      </c>
      <c r="K375" s="148">
        <f>LF!AK382</f>
        <v>0</v>
      </c>
      <c r="L375" s="148">
        <f>LF!AM382</f>
        <v>0</v>
      </c>
      <c r="M375" s="148">
        <f>LF!AN382</f>
        <v>0</v>
      </c>
      <c r="N375" s="148">
        <f>LF!AO382</f>
        <v>0</v>
      </c>
      <c r="O375" s="148">
        <f>LF!AP382</f>
        <v>0</v>
      </c>
      <c r="P375" s="148">
        <f>LF!AQ382</f>
        <v>0</v>
      </c>
      <c r="Q375" s="148">
        <f>COUNTIF(LF!AR382,"Yes")</f>
        <v>0</v>
      </c>
      <c r="R375" s="55"/>
      <c r="S375" s="148">
        <f>Oncho!K382</f>
        <v>0</v>
      </c>
      <c r="T375" s="148">
        <f>MAX(Oncho!AB382,Oncho!BA382)</f>
        <v>0</v>
      </c>
      <c r="U375" s="148">
        <f>MAX(Oncho!AC382,Oncho!BB382)</f>
        <v>0</v>
      </c>
      <c r="V375" s="148">
        <f>MAX(Oncho!AE382,Oncho!BD382)</f>
        <v>0</v>
      </c>
      <c r="W375" s="148">
        <f>MAX(Oncho!AF382,Oncho!BE382)</f>
        <v>0</v>
      </c>
      <c r="X375" s="148">
        <f>MAX(Oncho!AG382,Oncho!BF382)</f>
        <v>0</v>
      </c>
      <c r="Y375" s="148">
        <f>MAX(Oncho!AH382,Oncho!BG382)</f>
        <v>0</v>
      </c>
      <c r="Z375" s="148">
        <f>MAX(Oncho!AI382,Oncho!BH382)</f>
        <v>0</v>
      </c>
      <c r="AA375" s="148">
        <f>MAX(Oncho!AJ382,Oncho!BI382)</f>
        <v>0</v>
      </c>
      <c r="AB375" s="148">
        <f>MAX(COUNTIF(Oncho!AK382,"Yes"),COUNTIF(Oncho!BJ382,"Yes"))</f>
        <v>0</v>
      </c>
      <c r="AC375" s="55"/>
      <c r="AD375" s="148">
        <f>Schisto!P384</f>
        <v>0</v>
      </c>
      <c r="AE375" s="148">
        <f>Schisto!AI384</f>
        <v>0</v>
      </c>
      <c r="AF375" s="148">
        <f>Schisto!AJ384</f>
        <v>0</v>
      </c>
      <c r="AG375" s="148">
        <f>Schisto!AN384</f>
        <v>0</v>
      </c>
      <c r="AH375" s="148">
        <f>Schisto!AO384</f>
        <v>0</v>
      </c>
      <c r="AI375" s="148">
        <f>Schisto!AT384</f>
        <v>0</v>
      </c>
      <c r="AJ375" s="148">
        <f>Schisto!AU384</f>
        <v>0</v>
      </c>
      <c r="AK375" s="148">
        <f>Schisto!AV384</f>
        <v>0</v>
      </c>
      <c r="AL375" s="148">
        <f>Schisto!AW384</f>
        <v>0</v>
      </c>
      <c r="AM375" s="148">
        <f>COUNTIF(Schisto!AX384,"Yes")</f>
        <v>0</v>
      </c>
      <c r="AN375" s="55"/>
      <c r="AO375" s="148">
        <f>STH!P384</f>
        <v>0</v>
      </c>
      <c r="AP375" s="148">
        <f>MAX(STH!AK384,STH!BS384)</f>
        <v>0</v>
      </c>
      <c r="AQ375" s="148">
        <f>MAX(STH!AL384,STH!BT384)</f>
        <v>0</v>
      </c>
      <c r="AR375" s="148">
        <f>MAX(STH!AM384,STH!BU384)</f>
        <v>0</v>
      </c>
      <c r="AS375" s="148">
        <f>MAX(STH!AN384,STH!BV384)</f>
        <v>0</v>
      </c>
      <c r="AT375" s="148">
        <f>MAX(STH!AO384,STH!BW384)</f>
        <v>0</v>
      </c>
      <c r="AU375" s="148">
        <f>MAX(STH!AQ384,STH!BY384)</f>
        <v>0</v>
      </c>
      <c r="AV375" s="148">
        <f>MAX(STH!AR384,STH!BZ384)</f>
        <v>0</v>
      </c>
      <c r="AW375" s="148">
        <f>MAX(STH!AS384,STH!CA384)</f>
        <v>0</v>
      </c>
      <c r="AX375" s="148">
        <f>MAX(STH!AT384,STH!CB384)</f>
        <v>0</v>
      </c>
      <c r="AY375" s="148">
        <f>MAX(STH!AU384,STH!CC384)</f>
        <v>0</v>
      </c>
      <c r="AZ375" s="148">
        <f>MAX(STH!AV384,STH!CD384)</f>
        <v>0</v>
      </c>
      <c r="BA375" s="148">
        <f>MAX(STH!AW384,STH!CE384)</f>
        <v>0</v>
      </c>
      <c r="BB375" s="148">
        <f>MAX(STH!AX384,STH!CF384)</f>
        <v>0</v>
      </c>
      <c r="BC375" s="148">
        <f>MAX(STH!AY384,STH!CG384)</f>
        <v>0</v>
      </c>
      <c r="BD375" s="148">
        <f>MAX(STH!AZ384,STH!CH384)</f>
        <v>0</v>
      </c>
      <c r="BE375" s="148">
        <f>MAX(STH!BA384,STH!CI384)</f>
        <v>0</v>
      </c>
      <c r="BF375" s="148">
        <f>MAX(STH!BB384,STH!CJ384)</f>
        <v>0</v>
      </c>
      <c r="BG375" s="148">
        <f>MAX(COUNTIF(STH!BC384,"Yes"),COUNTIF(STH!CK384,"Yes"))</f>
        <v>0</v>
      </c>
      <c r="BH375" s="55"/>
      <c r="BI375" s="148">
        <f>Trachoma!Q387</f>
        <v>0</v>
      </c>
      <c r="BJ375" s="148">
        <f>Trachoma!AK387</f>
        <v>0</v>
      </c>
      <c r="BK375" s="148">
        <f>Trachoma!AL387</f>
        <v>0</v>
      </c>
      <c r="BL375" s="148">
        <f>Trachoma!AN387</f>
        <v>0</v>
      </c>
      <c r="BM375" s="148">
        <f>Trachoma!AO387</f>
        <v>0</v>
      </c>
      <c r="BN375" s="148">
        <f>Trachoma!AT387</f>
        <v>0</v>
      </c>
      <c r="BO375" s="148">
        <f>Trachoma!AU387</f>
        <v>0</v>
      </c>
      <c r="BP375" s="148">
        <f>Trachoma!AV387</f>
        <v>0</v>
      </c>
      <c r="BQ375" s="148">
        <f>Trachoma!AW387</f>
        <v>0</v>
      </c>
      <c r="BR375" s="148">
        <f>COUNTIF(Trachoma!AX387,"Yes")</f>
        <v>0</v>
      </c>
      <c r="BS375" s="55"/>
      <c r="BT375" s="148">
        <f t="shared" si="64"/>
        <v>0</v>
      </c>
      <c r="BU375" s="148">
        <f t="shared" si="65"/>
        <v>0</v>
      </c>
      <c r="BV375" s="148">
        <f t="shared" si="66"/>
        <v>0</v>
      </c>
      <c r="BW375" s="148">
        <f t="shared" si="67"/>
        <v>0</v>
      </c>
      <c r="BX375" s="148">
        <f t="shared" si="68"/>
        <v>0</v>
      </c>
      <c r="BY375" s="148">
        <f t="shared" si="70"/>
        <v>0</v>
      </c>
      <c r="BZ375" s="148">
        <f t="shared" si="71"/>
        <v>0</v>
      </c>
      <c r="CA375" s="148">
        <f t="shared" si="72"/>
        <v>0</v>
      </c>
      <c r="CB375" s="148">
        <f t="shared" si="73"/>
        <v>0</v>
      </c>
      <c r="CC375" s="148">
        <f t="shared" si="69"/>
        <v>0</v>
      </c>
    </row>
    <row r="376" spans="2:81" x14ac:dyDescent="0.25">
      <c r="B376" s="361">
        <f>Demography!B384</f>
        <v>0</v>
      </c>
      <c r="C376" s="361">
        <f>Demography!C384</f>
        <v>0</v>
      </c>
      <c r="D376" s="362">
        <f>Demography!D384</f>
        <v>0</v>
      </c>
      <c r="E376" s="337"/>
      <c r="F376" s="362">
        <f>LF!M383</f>
        <v>0</v>
      </c>
      <c r="G376" s="362">
        <f>LF!AE383</f>
        <v>0</v>
      </c>
      <c r="H376" s="362">
        <f>LF!AF383</f>
        <v>0</v>
      </c>
      <c r="I376" s="362">
        <f>LF!AH383</f>
        <v>0</v>
      </c>
      <c r="J376" s="362">
        <f>LF!AI383</f>
        <v>0</v>
      </c>
      <c r="K376" s="362">
        <f>LF!AK383</f>
        <v>0</v>
      </c>
      <c r="L376" s="362">
        <f>LF!AM383</f>
        <v>0</v>
      </c>
      <c r="M376" s="362">
        <f>LF!AN383</f>
        <v>0</v>
      </c>
      <c r="N376" s="362">
        <f>LF!AO383</f>
        <v>0</v>
      </c>
      <c r="O376" s="362">
        <f>LF!AP383</f>
        <v>0</v>
      </c>
      <c r="P376" s="362">
        <f>LF!AQ383</f>
        <v>0</v>
      </c>
      <c r="Q376" s="362">
        <f>COUNTIF(LF!AR383,"Yes")</f>
        <v>0</v>
      </c>
      <c r="R376" s="337"/>
      <c r="S376" s="362">
        <f>Oncho!K383</f>
        <v>0</v>
      </c>
      <c r="T376" s="362">
        <f>MAX(Oncho!AB383,Oncho!BA383)</f>
        <v>0</v>
      </c>
      <c r="U376" s="362">
        <f>MAX(Oncho!AC383,Oncho!BB383)</f>
        <v>0</v>
      </c>
      <c r="V376" s="362">
        <f>MAX(Oncho!AE383,Oncho!BD383)</f>
        <v>0</v>
      </c>
      <c r="W376" s="362">
        <f>MAX(Oncho!AF383,Oncho!BE383)</f>
        <v>0</v>
      </c>
      <c r="X376" s="362">
        <f>MAX(Oncho!AG383,Oncho!BF383)</f>
        <v>0</v>
      </c>
      <c r="Y376" s="362">
        <f>MAX(Oncho!AH383,Oncho!BG383)</f>
        <v>0</v>
      </c>
      <c r="Z376" s="362">
        <f>MAX(Oncho!AI383,Oncho!BH383)</f>
        <v>0</v>
      </c>
      <c r="AA376" s="362">
        <f>MAX(Oncho!AJ383,Oncho!BI383)</f>
        <v>0</v>
      </c>
      <c r="AB376" s="362">
        <f>MAX(COUNTIF(Oncho!AK383,"Yes"),COUNTIF(Oncho!BJ383,"Yes"))</f>
        <v>0</v>
      </c>
      <c r="AC376" s="337"/>
      <c r="AD376" s="362">
        <f>Schisto!P385</f>
        <v>0</v>
      </c>
      <c r="AE376" s="362">
        <f>Schisto!AI385</f>
        <v>0</v>
      </c>
      <c r="AF376" s="362">
        <f>Schisto!AJ385</f>
        <v>0</v>
      </c>
      <c r="AG376" s="362">
        <f>Schisto!AN385</f>
        <v>0</v>
      </c>
      <c r="AH376" s="362">
        <f>Schisto!AO385</f>
        <v>0</v>
      </c>
      <c r="AI376" s="362">
        <f>Schisto!AT385</f>
        <v>0</v>
      </c>
      <c r="AJ376" s="362">
        <f>Schisto!AU385</f>
        <v>0</v>
      </c>
      <c r="AK376" s="362">
        <f>Schisto!AV385</f>
        <v>0</v>
      </c>
      <c r="AL376" s="362">
        <f>Schisto!AW385</f>
        <v>0</v>
      </c>
      <c r="AM376" s="362">
        <f>COUNTIF(Schisto!AX385,"Yes")</f>
        <v>0</v>
      </c>
      <c r="AN376" s="337"/>
      <c r="AO376" s="362">
        <f>STH!P385</f>
        <v>0</v>
      </c>
      <c r="AP376" s="362">
        <f>MAX(STH!AK385,STH!BS385)</f>
        <v>0</v>
      </c>
      <c r="AQ376" s="362">
        <f>MAX(STH!AL385,STH!BT385)</f>
        <v>0</v>
      </c>
      <c r="AR376" s="362">
        <f>MAX(STH!AM385,STH!BU385)</f>
        <v>0</v>
      </c>
      <c r="AS376" s="362">
        <f>MAX(STH!AN385,STH!BV385)</f>
        <v>0</v>
      </c>
      <c r="AT376" s="362">
        <f>MAX(STH!AO385,STH!BW385)</f>
        <v>0</v>
      </c>
      <c r="AU376" s="362">
        <f>MAX(STH!AQ385,STH!BY385)</f>
        <v>0</v>
      </c>
      <c r="AV376" s="362">
        <f>MAX(STH!AR385,STH!BZ385)</f>
        <v>0</v>
      </c>
      <c r="AW376" s="362">
        <f>MAX(STH!AS385,STH!CA385)</f>
        <v>0</v>
      </c>
      <c r="AX376" s="362">
        <f>MAX(STH!AT385,STH!CB385)</f>
        <v>0</v>
      </c>
      <c r="AY376" s="362">
        <f>MAX(STH!AU385,STH!CC385)</f>
        <v>0</v>
      </c>
      <c r="AZ376" s="362">
        <f>MAX(STH!AV385,STH!CD385)</f>
        <v>0</v>
      </c>
      <c r="BA376" s="362">
        <f>MAX(STH!AW385,STH!CE385)</f>
        <v>0</v>
      </c>
      <c r="BB376" s="362">
        <f>MAX(STH!AX385,STH!CF385)</f>
        <v>0</v>
      </c>
      <c r="BC376" s="362">
        <f>MAX(STH!AY385,STH!CG385)</f>
        <v>0</v>
      </c>
      <c r="BD376" s="362">
        <f>MAX(STH!AZ385,STH!CH385)</f>
        <v>0</v>
      </c>
      <c r="BE376" s="362">
        <f>MAX(STH!BA385,STH!CI385)</f>
        <v>0</v>
      </c>
      <c r="BF376" s="362">
        <f>MAX(STH!BB385,STH!CJ385)</f>
        <v>0</v>
      </c>
      <c r="BG376" s="362">
        <f>MAX(COUNTIF(STH!BC385,"Yes"),COUNTIF(STH!CK385,"Yes"))</f>
        <v>0</v>
      </c>
      <c r="BH376" s="337"/>
      <c r="BI376" s="362">
        <f>Trachoma!Q388</f>
        <v>0</v>
      </c>
      <c r="BJ376" s="362">
        <f>Trachoma!AK388</f>
        <v>0</v>
      </c>
      <c r="BK376" s="362">
        <f>Trachoma!AL388</f>
        <v>0</v>
      </c>
      <c r="BL376" s="362">
        <f>Trachoma!AN388</f>
        <v>0</v>
      </c>
      <c r="BM376" s="362">
        <f>Trachoma!AO388</f>
        <v>0</v>
      </c>
      <c r="BN376" s="362">
        <f>Trachoma!AT388</f>
        <v>0</v>
      </c>
      <c r="BO376" s="362">
        <f>Trachoma!AU388</f>
        <v>0</v>
      </c>
      <c r="BP376" s="362">
        <f>Trachoma!AV388</f>
        <v>0</v>
      </c>
      <c r="BQ376" s="362">
        <f>Trachoma!AW388</f>
        <v>0</v>
      </c>
      <c r="BR376" s="362">
        <f>COUNTIF(Trachoma!AX388,"Yes")</f>
        <v>0</v>
      </c>
      <c r="BS376" s="337"/>
      <c r="BT376" s="362">
        <f t="shared" si="64"/>
        <v>0</v>
      </c>
      <c r="BU376" s="362">
        <f t="shared" si="65"/>
        <v>0</v>
      </c>
      <c r="BV376" s="362">
        <f t="shared" si="66"/>
        <v>0</v>
      </c>
      <c r="BW376" s="362">
        <f t="shared" si="67"/>
        <v>0</v>
      </c>
      <c r="BX376" s="362">
        <f t="shared" si="68"/>
        <v>0</v>
      </c>
      <c r="BY376" s="362">
        <f t="shared" si="70"/>
        <v>0</v>
      </c>
      <c r="BZ376" s="362">
        <f t="shared" si="71"/>
        <v>0</v>
      </c>
      <c r="CA376" s="362">
        <f t="shared" si="72"/>
        <v>0</v>
      </c>
      <c r="CB376" s="362">
        <f t="shared" si="73"/>
        <v>0</v>
      </c>
      <c r="CC376" s="362">
        <f t="shared" si="69"/>
        <v>0</v>
      </c>
    </row>
    <row r="377" spans="2:81" x14ac:dyDescent="0.25">
      <c r="B377" s="147">
        <f>Demography!B385</f>
        <v>0</v>
      </c>
      <c r="C377" s="147">
        <f>Demography!C385</f>
        <v>0</v>
      </c>
      <c r="D377" s="148">
        <f>Demography!D385</f>
        <v>0</v>
      </c>
      <c r="E377" s="55"/>
      <c r="F377" s="148">
        <f>LF!M384</f>
        <v>0</v>
      </c>
      <c r="G377" s="148">
        <f>LF!AE384</f>
        <v>0</v>
      </c>
      <c r="H377" s="148">
        <f>LF!AF384</f>
        <v>0</v>
      </c>
      <c r="I377" s="148">
        <f>LF!AH384</f>
        <v>0</v>
      </c>
      <c r="J377" s="148">
        <f>LF!AI384</f>
        <v>0</v>
      </c>
      <c r="K377" s="148">
        <f>LF!AK384</f>
        <v>0</v>
      </c>
      <c r="L377" s="148">
        <f>LF!AM384</f>
        <v>0</v>
      </c>
      <c r="M377" s="148">
        <f>LF!AN384</f>
        <v>0</v>
      </c>
      <c r="N377" s="148">
        <f>LF!AO384</f>
        <v>0</v>
      </c>
      <c r="O377" s="148">
        <f>LF!AP384</f>
        <v>0</v>
      </c>
      <c r="P377" s="148">
        <f>LF!AQ384</f>
        <v>0</v>
      </c>
      <c r="Q377" s="148">
        <f>COUNTIF(LF!AR384,"Yes")</f>
        <v>0</v>
      </c>
      <c r="R377" s="55"/>
      <c r="S377" s="148">
        <f>Oncho!K384</f>
        <v>0</v>
      </c>
      <c r="T377" s="148">
        <f>MAX(Oncho!AB384,Oncho!BA384)</f>
        <v>0</v>
      </c>
      <c r="U377" s="148">
        <f>MAX(Oncho!AC384,Oncho!BB384)</f>
        <v>0</v>
      </c>
      <c r="V377" s="148">
        <f>MAX(Oncho!AE384,Oncho!BD384)</f>
        <v>0</v>
      </c>
      <c r="W377" s="148">
        <f>MAX(Oncho!AF384,Oncho!BE384)</f>
        <v>0</v>
      </c>
      <c r="X377" s="148">
        <f>MAX(Oncho!AG384,Oncho!BF384)</f>
        <v>0</v>
      </c>
      <c r="Y377" s="148">
        <f>MAX(Oncho!AH384,Oncho!BG384)</f>
        <v>0</v>
      </c>
      <c r="Z377" s="148">
        <f>MAX(Oncho!AI384,Oncho!BH384)</f>
        <v>0</v>
      </c>
      <c r="AA377" s="148">
        <f>MAX(Oncho!AJ384,Oncho!BI384)</f>
        <v>0</v>
      </c>
      <c r="AB377" s="148">
        <f>MAX(COUNTIF(Oncho!AK384,"Yes"),COUNTIF(Oncho!BJ384,"Yes"))</f>
        <v>0</v>
      </c>
      <c r="AC377" s="55"/>
      <c r="AD377" s="148">
        <f>Schisto!P386</f>
        <v>0</v>
      </c>
      <c r="AE377" s="148">
        <f>Schisto!AI386</f>
        <v>0</v>
      </c>
      <c r="AF377" s="148">
        <f>Schisto!AJ386</f>
        <v>0</v>
      </c>
      <c r="AG377" s="148">
        <f>Schisto!AN386</f>
        <v>0</v>
      </c>
      <c r="AH377" s="148">
        <f>Schisto!AO386</f>
        <v>0</v>
      </c>
      <c r="AI377" s="148">
        <f>Schisto!AT386</f>
        <v>0</v>
      </c>
      <c r="AJ377" s="148">
        <f>Schisto!AU386</f>
        <v>0</v>
      </c>
      <c r="AK377" s="148">
        <f>Schisto!AV386</f>
        <v>0</v>
      </c>
      <c r="AL377" s="148">
        <f>Schisto!AW386</f>
        <v>0</v>
      </c>
      <c r="AM377" s="148">
        <f>COUNTIF(Schisto!AX386,"Yes")</f>
        <v>0</v>
      </c>
      <c r="AN377" s="55"/>
      <c r="AO377" s="148">
        <f>STH!P386</f>
        <v>0</v>
      </c>
      <c r="AP377" s="148">
        <f>MAX(STH!AK386,STH!BS386)</f>
        <v>0</v>
      </c>
      <c r="AQ377" s="148">
        <f>MAX(STH!AL386,STH!BT386)</f>
        <v>0</v>
      </c>
      <c r="AR377" s="148">
        <f>MAX(STH!AM386,STH!BU386)</f>
        <v>0</v>
      </c>
      <c r="AS377" s="148">
        <f>MAX(STH!AN386,STH!BV386)</f>
        <v>0</v>
      </c>
      <c r="AT377" s="148">
        <f>MAX(STH!AO386,STH!BW386)</f>
        <v>0</v>
      </c>
      <c r="AU377" s="148">
        <f>MAX(STH!AQ386,STH!BY386)</f>
        <v>0</v>
      </c>
      <c r="AV377" s="148">
        <f>MAX(STH!AR386,STH!BZ386)</f>
        <v>0</v>
      </c>
      <c r="AW377" s="148">
        <f>MAX(STH!AS386,STH!CA386)</f>
        <v>0</v>
      </c>
      <c r="AX377" s="148">
        <f>MAX(STH!AT386,STH!CB386)</f>
        <v>0</v>
      </c>
      <c r="AY377" s="148">
        <f>MAX(STH!AU386,STH!CC386)</f>
        <v>0</v>
      </c>
      <c r="AZ377" s="148">
        <f>MAX(STH!AV386,STH!CD386)</f>
        <v>0</v>
      </c>
      <c r="BA377" s="148">
        <f>MAX(STH!AW386,STH!CE386)</f>
        <v>0</v>
      </c>
      <c r="BB377" s="148">
        <f>MAX(STH!AX386,STH!CF386)</f>
        <v>0</v>
      </c>
      <c r="BC377" s="148">
        <f>MAX(STH!AY386,STH!CG386)</f>
        <v>0</v>
      </c>
      <c r="BD377" s="148">
        <f>MAX(STH!AZ386,STH!CH386)</f>
        <v>0</v>
      </c>
      <c r="BE377" s="148">
        <f>MAX(STH!BA386,STH!CI386)</f>
        <v>0</v>
      </c>
      <c r="BF377" s="148">
        <f>MAX(STH!BB386,STH!CJ386)</f>
        <v>0</v>
      </c>
      <c r="BG377" s="148">
        <f>MAX(COUNTIF(STH!BC386,"Yes"),COUNTIF(STH!CK386,"Yes"))</f>
        <v>0</v>
      </c>
      <c r="BH377" s="55"/>
      <c r="BI377" s="148">
        <f>Trachoma!Q389</f>
        <v>0</v>
      </c>
      <c r="BJ377" s="148">
        <f>Trachoma!AK389</f>
        <v>0</v>
      </c>
      <c r="BK377" s="148">
        <f>Trachoma!AL389</f>
        <v>0</v>
      </c>
      <c r="BL377" s="148">
        <f>Trachoma!AN389</f>
        <v>0</v>
      </c>
      <c r="BM377" s="148">
        <f>Trachoma!AO389</f>
        <v>0</v>
      </c>
      <c r="BN377" s="148">
        <f>Trachoma!AT389</f>
        <v>0</v>
      </c>
      <c r="BO377" s="148">
        <f>Trachoma!AU389</f>
        <v>0</v>
      </c>
      <c r="BP377" s="148">
        <f>Trachoma!AV389</f>
        <v>0</v>
      </c>
      <c r="BQ377" s="148">
        <f>Trachoma!AW389</f>
        <v>0</v>
      </c>
      <c r="BR377" s="148">
        <f>COUNTIF(Trachoma!AX389,"Yes")</f>
        <v>0</v>
      </c>
      <c r="BS377" s="55"/>
      <c r="BT377" s="148">
        <f t="shared" si="64"/>
        <v>0</v>
      </c>
      <c r="BU377" s="148">
        <f t="shared" si="65"/>
        <v>0</v>
      </c>
      <c r="BV377" s="148">
        <f t="shared" si="66"/>
        <v>0</v>
      </c>
      <c r="BW377" s="148">
        <f t="shared" si="67"/>
        <v>0</v>
      </c>
      <c r="BX377" s="148">
        <f t="shared" si="68"/>
        <v>0</v>
      </c>
      <c r="BY377" s="148">
        <f t="shared" si="70"/>
        <v>0</v>
      </c>
      <c r="BZ377" s="148">
        <f t="shared" si="71"/>
        <v>0</v>
      </c>
      <c r="CA377" s="148">
        <f t="shared" si="72"/>
        <v>0</v>
      </c>
      <c r="CB377" s="148">
        <f t="shared" si="73"/>
        <v>0</v>
      </c>
      <c r="CC377" s="148">
        <f t="shared" si="69"/>
        <v>0</v>
      </c>
    </row>
    <row r="378" spans="2:81" x14ac:dyDescent="0.25">
      <c r="B378" s="361">
        <f>Demography!B386</f>
        <v>0</v>
      </c>
      <c r="C378" s="361">
        <f>Demography!C386</f>
        <v>0</v>
      </c>
      <c r="D378" s="362">
        <f>Demography!D386</f>
        <v>0</v>
      </c>
      <c r="E378" s="337"/>
      <c r="F378" s="362">
        <f>LF!M385</f>
        <v>0</v>
      </c>
      <c r="G378" s="362">
        <f>LF!AE385</f>
        <v>0</v>
      </c>
      <c r="H378" s="362">
        <f>LF!AF385</f>
        <v>0</v>
      </c>
      <c r="I378" s="362">
        <f>LF!AH385</f>
        <v>0</v>
      </c>
      <c r="J378" s="362">
        <f>LF!AI385</f>
        <v>0</v>
      </c>
      <c r="K378" s="362">
        <f>LF!AK385</f>
        <v>0</v>
      </c>
      <c r="L378" s="362">
        <f>LF!AM385</f>
        <v>0</v>
      </c>
      <c r="M378" s="362">
        <f>LF!AN385</f>
        <v>0</v>
      </c>
      <c r="N378" s="362">
        <f>LF!AO385</f>
        <v>0</v>
      </c>
      <c r="O378" s="362">
        <f>LF!AP385</f>
        <v>0</v>
      </c>
      <c r="P378" s="362">
        <f>LF!AQ385</f>
        <v>0</v>
      </c>
      <c r="Q378" s="362">
        <f>COUNTIF(LF!AR385,"Yes")</f>
        <v>0</v>
      </c>
      <c r="R378" s="337"/>
      <c r="S378" s="362">
        <f>Oncho!K385</f>
        <v>0</v>
      </c>
      <c r="T378" s="362">
        <f>MAX(Oncho!AB385,Oncho!BA385)</f>
        <v>0</v>
      </c>
      <c r="U378" s="362">
        <f>MAX(Oncho!AC385,Oncho!BB385)</f>
        <v>0</v>
      </c>
      <c r="V378" s="362">
        <f>MAX(Oncho!AE385,Oncho!BD385)</f>
        <v>0</v>
      </c>
      <c r="W378" s="362">
        <f>MAX(Oncho!AF385,Oncho!BE385)</f>
        <v>0</v>
      </c>
      <c r="X378" s="362">
        <f>MAX(Oncho!AG385,Oncho!BF385)</f>
        <v>0</v>
      </c>
      <c r="Y378" s="362">
        <f>MAX(Oncho!AH385,Oncho!BG385)</f>
        <v>0</v>
      </c>
      <c r="Z378" s="362">
        <f>MAX(Oncho!AI385,Oncho!BH385)</f>
        <v>0</v>
      </c>
      <c r="AA378" s="362">
        <f>MAX(Oncho!AJ385,Oncho!BI385)</f>
        <v>0</v>
      </c>
      <c r="AB378" s="362">
        <f>MAX(COUNTIF(Oncho!AK385,"Yes"),COUNTIF(Oncho!BJ385,"Yes"))</f>
        <v>0</v>
      </c>
      <c r="AC378" s="337"/>
      <c r="AD378" s="362">
        <f>Schisto!P387</f>
        <v>0</v>
      </c>
      <c r="AE378" s="362">
        <f>Schisto!AI387</f>
        <v>0</v>
      </c>
      <c r="AF378" s="362">
        <f>Schisto!AJ387</f>
        <v>0</v>
      </c>
      <c r="AG378" s="362">
        <f>Schisto!AN387</f>
        <v>0</v>
      </c>
      <c r="AH378" s="362">
        <f>Schisto!AO387</f>
        <v>0</v>
      </c>
      <c r="AI378" s="362">
        <f>Schisto!AT387</f>
        <v>0</v>
      </c>
      <c r="AJ378" s="362">
        <f>Schisto!AU387</f>
        <v>0</v>
      </c>
      <c r="AK378" s="362">
        <f>Schisto!AV387</f>
        <v>0</v>
      </c>
      <c r="AL378" s="362">
        <f>Schisto!AW387</f>
        <v>0</v>
      </c>
      <c r="AM378" s="362">
        <f>COUNTIF(Schisto!AX387,"Yes")</f>
        <v>0</v>
      </c>
      <c r="AN378" s="337"/>
      <c r="AO378" s="362">
        <f>STH!P387</f>
        <v>0</v>
      </c>
      <c r="AP378" s="362">
        <f>MAX(STH!AK387,STH!BS387)</f>
        <v>0</v>
      </c>
      <c r="AQ378" s="362">
        <f>MAX(STH!AL387,STH!BT387)</f>
        <v>0</v>
      </c>
      <c r="AR378" s="362">
        <f>MAX(STH!AM387,STH!BU387)</f>
        <v>0</v>
      </c>
      <c r="AS378" s="362">
        <f>MAX(STH!AN387,STH!BV387)</f>
        <v>0</v>
      </c>
      <c r="AT378" s="362">
        <f>MAX(STH!AO387,STH!BW387)</f>
        <v>0</v>
      </c>
      <c r="AU378" s="362">
        <f>MAX(STH!AQ387,STH!BY387)</f>
        <v>0</v>
      </c>
      <c r="AV378" s="362">
        <f>MAX(STH!AR387,STH!BZ387)</f>
        <v>0</v>
      </c>
      <c r="AW378" s="362">
        <f>MAX(STH!AS387,STH!CA387)</f>
        <v>0</v>
      </c>
      <c r="AX378" s="362">
        <f>MAX(STH!AT387,STH!CB387)</f>
        <v>0</v>
      </c>
      <c r="AY378" s="362">
        <f>MAX(STH!AU387,STH!CC387)</f>
        <v>0</v>
      </c>
      <c r="AZ378" s="362">
        <f>MAX(STH!AV387,STH!CD387)</f>
        <v>0</v>
      </c>
      <c r="BA378" s="362">
        <f>MAX(STH!AW387,STH!CE387)</f>
        <v>0</v>
      </c>
      <c r="BB378" s="362">
        <f>MAX(STH!AX387,STH!CF387)</f>
        <v>0</v>
      </c>
      <c r="BC378" s="362">
        <f>MAX(STH!AY387,STH!CG387)</f>
        <v>0</v>
      </c>
      <c r="BD378" s="362">
        <f>MAX(STH!AZ387,STH!CH387)</f>
        <v>0</v>
      </c>
      <c r="BE378" s="362">
        <f>MAX(STH!BA387,STH!CI387)</f>
        <v>0</v>
      </c>
      <c r="BF378" s="362">
        <f>MAX(STH!BB387,STH!CJ387)</f>
        <v>0</v>
      </c>
      <c r="BG378" s="362">
        <f>MAX(COUNTIF(STH!BC387,"Yes"),COUNTIF(STH!CK387,"Yes"))</f>
        <v>0</v>
      </c>
      <c r="BH378" s="337"/>
      <c r="BI378" s="362">
        <f>Trachoma!Q390</f>
        <v>0</v>
      </c>
      <c r="BJ378" s="362">
        <f>Trachoma!AK390</f>
        <v>0</v>
      </c>
      <c r="BK378" s="362">
        <f>Trachoma!AL390</f>
        <v>0</v>
      </c>
      <c r="BL378" s="362">
        <f>Trachoma!AN390</f>
        <v>0</v>
      </c>
      <c r="BM378" s="362">
        <f>Trachoma!AO390</f>
        <v>0</v>
      </c>
      <c r="BN378" s="362">
        <f>Trachoma!AT390</f>
        <v>0</v>
      </c>
      <c r="BO378" s="362">
        <f>Trachoma!AU390</f>
        <v>0</v>
      </c>
      <c r="BP378" s="362">
        <f>Trachoma!AV390</f>
        <v>0</v>
      </c>
      <c r="BQ378" s="362">
        <f>Trachoma!AW390</f>
        <v>0</v>
      </c>
      <c r="BR378" s="362">
        <f>COUNTIF(Trachoma!AX390,"Yes")</f>
        <v>0</v>
      </c>
      <c r="BS378" s="337"/>
      <c r="BT378" s="362">
        <f t="shared" si="64"/>
        <v>0</v>
      </c>
      <c r="BU378" s="362">
        <f t="shared" si="65"/>
        <v>0</v>
      </c>
      <c r="BV378" s="362">
        <f t="shared" si="66"/>
        <v>0</v>
      </c>
      <c r="BW378" s="362">
        <f t="shared" si="67"/>
        <v>0</v>
      </c>
      <c r="BX378" s="362">
        <f t="shared" si="68"/>
        <v>0</v>
      </c>
      <c r="BY378" s="362">
        <f t="shared" si="70"/>
        <v>0</v>
      </c>
      <c r="BZ378" s="362">
        <f t="shared" si="71"/>
        <v>0</v>
      </c>
      <c r="CA378" s="362">
        <f t="shared" si="72"/>
        <v>0</v>
      </c>
      <c r="CB378" s="362">
        <f t="shared" si="73"/>
        <v>0</v>
      </c>
      <c r="CC378" s="362">
        <f t="shared" si="69"/>
        <v>0</v>
      </c>
    </row>
    <row r="379" spans="2:81" x14ac:dyDescent="0.25">
      <c r="B379" s="147">
        <f>Demography!B387</f>
        <v>0</v>
      </c>
      <c r="C379" s="147">
        <f>Demography!C387</f>
        <v>0</v>
      </c>
      <c r="D379" s="148">
        <f>Demography!D387</f>
        <v>0</v>
      </c>
      <c r="E379" s="55"/>
      <c r="F379" s="148">
        <f>LF!M386</f>
        <v>0</v>
      </c>
      <c r="G379" s="148">
        <f>LF!AE386</f>
        <v>0</v>
      </c>
      <c r="H379" s="148">
        <f>LF!AF386</f>
        <v>0</v>
      </c>
      <c r="I379" s="148">
        <f>LF!AH386</f>
        <v>0</v>
      </c>
      <c r="J379" s="148">
        <f>LF!AI386</f>
        <v>0</v>
      </c>
      <c r="K379" s="148">
        <f>LF!AK386</f>
        <v>0</v>
      </c>
      <c r="L379" s="148">
        <f>LF!AM386</f>
        <v>0</v>
      </c>
      <c r="M379" s="148">
        <f>LF!AN386</f>
        <v>0</v>
      </c>
      <c r="N379" s="148">
        <f>LF!AO386</f>
        <v>0</v>
      </c>
      <c r="O379" s="148">
        <f>LF!AP386</f>
        <v>0</v>
      </c>
      <c r="P379" s="148">
        <f>LF!AQ386</f>
        <v>0</v>
      </c>
      <c r="Q379" s="148">
        <f>COUNTIF(LF!AR386,"Yes")</f>
        <v>0</v>
      </c>
      <c r="R379" s="55"/>
      <c r="S379" s="148">
        <f>Oncho!K386</f>
        <v>0</v>
      </c>
      <c r="T379" s="148">
        <f>MAX(Oncho!AB386,Oncho!BA386)</f>
        <v>0</v>
      </c>
      <c r="U379" s="148">
        <f>MAX(Oncho!AC386,Oncho!BB386)</f>
        <v>0</v>
      </c>
      <c r="V379" s="148">
        <f>MAX(Oncho!AE386,Oncho!BD386)</f>
        <v>0</v>
      </c>
      <c r="W379" s="148">
        <f>MAX(Oncho!AF386,Oncho!BE386)</f>
        <v>0</v>
      </c>
      <c r="X379" s="148">
        <f>MAX(Oncho!AG386,Oncho!BF386)</f>
        <v>0</v>
      </c>
      <c r="Y379" s="148">
        <f>MAX(Oncho!AH386,Oncho!BG386)</f>
        <v>0</v>
      </c>
      <c r="Z379" s="148">
        <f>MAX(Oncho!AI386,Oncho!BH386)</f>
        <v>0</v>
      </c>
      <c r="AA379" s="148">
        <f>MAX(Oncho!AJ386,Oncho!BI386)</f>
        <v>0</v>
      </c>
      <c r="AB379" s="148">
        <f>MAX(COUNTIF(Oncho!AK386,"Yes"),COUNTIF(Oncho!BJ386,"Yes"))</f>
        <v>0</v>
      </c>
      <c r="AC379" s="55"/>
      <c r="AD379" s="148">
        <f>Schisto!P388</f>
        <v>0</v>
      </c>
      <c r="AE379" s="148">
        <f>Schisto!AI388</f>
        <v>0</v>
      </c>
      <c r="AF379" s="148">
        <f>Schisto!AJ388</f>
        <v>0</v>
      </c>
      <c r="AG379" s="148">
        <f>Schisto!AN388</f>
        <v>0</v>
      </c>
      <c r="AH379" s="148">
        <f>Schisto!AO388</f>
        <v>0</v>
      </c>
      <c r="AI379" s="148">
        <f>Schisto!AT388</f>
        <v>0</v>
      </c>
      <c r="AJ379" s="148">
        <f>Schisto!AU388</f>
        <v>0</v>
      </c>
      <c r="AK379" s="148">
        <f>Schisto!AV388</f>
        <v>0</v>
      </c>
      <c r="AL379" s="148">
        <f>Schisto!AW388</f>
        <v>0</v>
      </c>
      <c r="AM379" s="148">
        <f>COUNTIF(Schisto!AX388,"Yes")</f>
        <v>0</v>
      </c>
      <c r="AN379" s="55"/>
      <c r="AO379" s="148">
        <f>STH!P388</f>
        <v>0</v>
      </c>
      <c r="AP379" s="148">
        <f>MAX(STH!AK388,STH!BS388)</f>
        <v>0</v>
      </c>
      <c r="AQ379" s="148">
        <f>MAX(STH!AL388,STH!BT388)</f>
        <v>0</v>
      </c>
      <c r="AR379" s="148">
        <f>MAX(STH!AM388,STH!BU388)</f>
        <v>0</v>
      </c>
      <c r="AS379" s="148">
        <f>MAX(STH!AN388,STH!BV388)</f>
        <v>0</v>
      </c>
      <c r="AT379" s="148">
        <f>MAX(STH!AO388,STH!BW388)</f>
        <v>0</v>
      </c>
      <c r="AU379" s="148">
        <f>MAX(STH!AQ388,STH!BY388)</f>
        <v>0</v>
      </c>
      <c r="AV379" s="148">
        <f>MAX(STH!AR388,STH!BZ388)</f>
        <v>0</v>
      </c>
      <c r="AW379" s="148">
        <f>MAX(STH!AS388,STH!CA388)</f>
        <v>0</v>
      </c>
      <c r="AX379" s="148">
        <f>MAX(STH!AT388,STH!CB388)</f>
        <v>0</v>
      </c>
      <c r="AY379" s="148">
        <f>MAX(STH!AU388,STH!CC388)</f>
        <v>0</v>
      </c>
      <c r="AZ379" s="148">
        <f>MAX(STH!AV388,STH!CD388)</f>
        <v>0</v>
      </c>
      <c r="BA379" s="148">
        <f>MAX(STH!AW388,STH!CE388)</f>
        <v>0</v>
      </c>
      <c r="BB379" s="148">
        <f>MAX(STH!AX388,STH!CF388)</f>
        <v>0</v>
      </c>
      <c r="BC379" s="148">
        <f>MAX(STH!AY388,STH!CG388)</f>
        <v>0</v>
      </c>
      <c r="BD379" s="148">
        <f>MAX(STH!AZ388,STH!CH388)</f>
        <v>0</v>
      </c>
      <c r="BE379" s="148">
        <f>MAX(STH!BA388,STH!CI388)</f>
        <v>0</v>
      </c>
      <c r="BF379" s="148">
        <f>MAX(STH!BB388,STH!CJ388)</f>
        <v>0</v>
      </c>
      <c r="BG379" s="148">
        <f>MAX(COUNTIF(STH!BC388,"Yes"),COUNTIF(STH!CK388,"Yes"))</f>
        <v>0</v>
      </c>
      <c r="BH379" s="55"/>
      <c r="BI379" s="148">
        <f>Trachoma!Q391</f>
        <v>0</v>
      </c>
      <c r="BJ379" s="148">
        <f>Trachoma!AK391</f>
        <v>0</v>
      </c>
      <c r="BK379" s="148">
        <f>Trachoma!AL391</f>
        <v>0</v>
      </c>
      <c r="BL379" s="148">
        <f>Trachoma!AN391</f>
        <v>0</v>
      </c>
      <c r="BM379" s="148">
        <f>Trachoma!AO391</f>
        <v>0</v>
      </c>
      <c r="BN379" s="148">
        <f>Trachoma!AT391</f>
        <v>0</v>
      </c>
      <c r="BO379" s="148">
        <f>Trachoma!AU391</f>
        <v>0</v>
      </c>
      <c r="BP379" s="148">
        <f>Trachoma!AV391</f>
        <v>0</v>
      </c>
      <c r="BQ379" s="148">
        <f>Trachoma!AW391</f>
        <v>0</v>
      </c>
      <c r="BR379" s="148">
        <f>COUNTIF(Trachoma!AX391,"Yes")</f>
        <v>0</v>
      </c>
      <c r="BS379" s="55"/>
      <c r="BT379" s="148">
        <f t="shared" si="64"/>
        <v>0</v>
      </c>
      <c r="BU379" s="148">
        <f t="shared" si="65"/>
        <v>0</v>
      </c>
      <c r="BV379" s="148">
        <f t="shared" si="66"/>
        <v>0</v>
      </c>
      <c r="BW379" s="148">
        <f t="shared" si="67"/>
        <v>0</v>
      </c>
      <c r="BX379" s="148">
        <f t="shared" si="68"/>
        <v>0</v>
      </c>
      <c r="BY379" s="148">
        <f t="shared" si="70"/>
        <v>0</v>
      </c>
      <c r="BZ379" s="148">
        <f t="shared" si="71"/>
        <v>0</v>
      </c>
      <c r="CA379" s="148">
        <f t="shared" si="72"/>
        <v>0</v>
      </c>
      <c r="CB379" s="148">
        <f t="shared" si="73"/>
        <v>0</v>
      </c>
      <c r="CC379" s="148">
        <f t="shared" si="69"/>
        <v>0</v>
      </c>
    </row>
    <row r="380" spans="2:81" x14ac:dyDescent="0.25">
      <c r="B380" s="361">
        <f>Demography!B388</f>
        <v>0</v>
      </c>
      <c r="C380" s="361">
        <f>Demography!C388</f>
        <v>0</v>
      </c>
      <c r="D380" s="362">
        <f>Demography!D388</f>
        <v>0</v>
      </c>
      <c r="E380" s="337"/>
      <c r="F380" s="362">
        <f>LF!M387</f>
        <v>0</v>
      </c>
      <c r="G380" s="362">
        <f>LF!AE387</f>
        <v>0</v>
      </c>
      <c r="H380" s="362">
        <f>LF!AF387</f>
        <v>0</v>
      </c>
      <c r="I380" s="362">
        <f>LF!AH387</f>
        <v>0</v>
      </c>
      <c r="J380" s="362">
        <f>LF!AI387</f>
        <v>0</v>
      </c>
      <c r="K380" s="362">
        <f>LF!AK387</f>
        <v>0</v>
      </c>
      <c r="L380" s="362">
        <f>LF!AM387</f>
        <v>0</v>
      </c>
      <c r="M380" s="362">
        <f>LF!AN387</f>
        <v>0</v>
      </c>
      <c r="N380" s="362">
        <f>LF!AO387</f>
        <v>0</v>
      </c>
      <c r="O380" s="362">
        <f>LF!AP387</f>
        <v>0</v>
      </c>
      <c r="P380" s="362">
        <f>LF!AQ387</f>
        <v>0</v>
      </c>
      <c r="Q380" s="362">
        <f>COUNTIF(LF!AR387,"Yes")</f>
        <v>0</v>
      </c>
      <c r="R380" s="337"/>
      <c r="S380" s="362">
        <f>Oncho!K387</f>
        <v>0</v>
      </c>
      <c r="T380" s="362">
        <f>MAX(Oncho!AB387,Oncho!BA387)</f>
        <v>0</v>
      </c>
      <c r="U380" s="362">
        <f>MAX(Oncho!AC387,Oncho!BB387)</f>
        <v>0</v>
      </c>
      <c r="V380" s="362">
        <f>MAX(Oncho!AE387,Oncho!BD387)</f>
        <v>0</v>
      </c>
      <c r="W380" s="362">
        <f>MAX(Oncho!AF387,Oncho!BE387)</f>
        <v>0</v>
      </c>
      <c r="X380" s="362">
        <f>MAX(Oncho!AG387,Oncho!BF387)</f>
        <v>0</v>
      </c>
      <c r="Y380" s="362">
        <f>MAX(Oncho!AH387,Oncho!BG387)</f>
        <v>0</v>
      </c>
      <c r="Z380" s="362">
        <f>MAX(Oncho!AI387,Oncho!BH387)</f>
        <v>0</v>
      </c>
      <c r="AA380" s="362">
        <f>MAX(Oncho!AJ387,Oncho!BI387)</f>
        <v>0</v>
      </c>
      <c r="AB380" s="362">
        <f>MAX(COUNTIF(Oncho!AK387,"Yes"),COUNTIF(Oncho!BJ387,"Yes"))</f>
        <v>0</v>
      </c>
      <c r="AC380" s="337"/>
      <c r="AD380" s="362">
        <f>Schisto!P389</f>
        <v>0</v>
      </c>
      <c r="AE380" s="362">
        <f>Schisto!AI389</f>
        <v>0</v>
      </c>
      <c r="AF380" s="362">
        <f>Schisto!AJ389</f>
        <v>0</v>
      </c>
      <c r="AG380" s="362">
        <f>Schisto!AN389</f>
        <v>0</v>
      </c>
      <c r="AH380" s="362">
        <f>Schisto!AO389</f>
        <v>0</v>
      </c>
      <c r="AI380" s="362">
        <f>Schisto!AT389</f>
        <v>0</v>
      </c>
      <c r="AJ380" s="362">
        <f>Schisto!AU389</f>
        <v>0</v>
      </c>
      <c r="AK380" s="362">
        <f>Schisto!AV389</f>
        <v>0</v>
      </c>
      <c r="AL380" s="362">
        <f>Schisto!AW389</f>
        <v>0</v>
      </c>
      <c r="AM380" s="362">
        <f>COUNTIF(Schisto!AX389,"Yes")</f>
        <v>0</v>
      </c>
      <c r="AN380" s="337"/>
      <c r="AO380" s="362">
        <f>STH!P389</f>
        <v>0</v>
      </c>
      <c r="AP380" s="362">
        <f>MAX(STH!AK389,STH!BS389)</f>
        <v>0</v>
      </c>
      <c r="AQ380" s="362">
        <f>MAX(STH!AL389,STH!BT389)</f>
        <v>0</v>
      </c>
      <c r="AR380" s="362">
        <f>MAX(STH!AM389,STH!BU389)</f>
        <v>0</v>
      </c>
      <c r="AS380" s="362">
        <f>MAX(STH!AN389,STH!BV389)</f>
        <v>0</v>
      </c>
      <c r="AT380" s="362">
        <f>MAX(STH!AO389,STH!BW389)</f>
        <v>0</v>
      </c>
      <c r="AU380" s="362">
        <f>MAX(STH!AQ389,STH!BY389)</f>
        <v>0</v>
      </c>
      <c r="AV380" s="362">
        <f>MAX(STH!AR389,STH!BZ389)</f>
        <v>0</v>
      </c>
      <c r="AW380" s="362">
        <f>MAX(STH!AS389,STH!CA389)</f>
        <v>0</v>
      </c>
      <c r="AX380" s="362">
        <f>MAX(STH!AT389,STH!CB389)</f>
        <v>0</v>
      </c>
      <c r="AY380" s="362">
        <f>MAX(STH!AU389,STH!CC389)</f>
        <v>0</v>
      </c>
      <c r="AZ380" s="362">
        <f>MAX(STH!AV389,STH!CD389)</f>
        <v>0</v>
      </c>
      <c r="BA380" s="362">
        <f>MAX(STH!AW389,STH!CE389)</f>
        <v>0</v>
      </c>
      <c r="BB380" s="362">
        <f>MAX(STH!AX389,STH!CF389)</f>
        <v>0</v>
      </c>
      <c r="BC380" s="362">
        <f>MAX(STH!AY389,STH!CG389)</f>
        <v>0</v>
      </c>
      <c r="BD380" s="362">
        <f>MAX(STH!AZ389,STH!CH389)</f>
        <v>0</v>
      </c>
      <c r="BE380" s="362">
        <f>MAX(STH!BA389,STH!CI389)</f>
        <v>0</v>
      </c>
      <c r="BF380" s="362">
        <f>MAX(STH!BB389,STH!CJ389)</f>
        <v>0</v>
      </c>
      <c r="BG380" s="362">
        <f>MAX(COUNTIF(STH!BC389,"Yes"),COUNTIF(STH!CK389,"Yes"))</f>
        <v>0</v>
      </c>
      <c r="BH380" s="337"/>
      <c r="BI380" s="362">
        <f>Trachoma!Q392</f>
        <v>0</v>
      </c>
      <c r="BJ380" s="362">
        <f>Trachoma!AK392</f>
        <v>0</v>
      </c>
      <c r="BK380" s="362">
        <f>Trachoma!AL392</f>
        <v>0</v>
      </c>
      <c r="BL380" s="362">
        <f>Trachoma!AN392</f>
        <v>0</v>
      </c>
      <c r="BM380" s="362">
        <f>Trachoma!AO392</f>
        <v>0</v>
      </c>
      <c r="BN380" s="362">
        <f>Trachoma!AT392</f>
        <v>0</v>
      </c>
      <c r="BO380" s="362">
        <f>Trachoma!AU392</f>
        <v>0</v>
      </c>
      <c r="BP380" s="362">
        <f>Trachoma!AV392</f>
        <v>0</v>
      </c>
      <c r="BQ380" s="362">
        <f>Trachoma!AW392</f>
        <v>0</v>
      </c>
      <c r="BR380" s="362">
        <f>COUNTIF(Trachoma!AX392,"Yes")</f>
        <v>0</v>
      </c>
      <c r="BS380" s="337"/>
      <c r="BT380" s="362">
        <f t="shared" si="64"/>
        <v>0</v>
      </c>
      <c r="BU380" s="362">
        <f t="shared" si="65"/>
        <v>0</v>
      </c>
      <c r="BV380" s="362">
        <f t="shared" si="66"/>
        <v>0</v>
      </c>
      <c r="BW380" s="362">
        <f t="shared" si="67"/>
        <v>0</v>
      </c>
      <c r="BX380" s="362">
        <f t="shared" si="68"/>
        <v>0</v>
      </c>
      <c r="BY380" s="362">
        <f t="shared" si="70"/>
        <v>0</v>
      </c>
      <c r="BZ380" s="362">
        <f t="shared" si="71"/>
        <v>0</v>
      </c>
      <c r="CA380" s="362">
        <f t="shared" si="72"/>
        <v>0</v>
      </c>
      <c r="CB380" s="362">
        <f t="shared" si="73"/>
        <v>0</v>
      </c>
      <c r="CC380" s="362">
        <f t="shared" si="69"/>
        <v>0</v>
      </c>
    </row>
    <row r="381" spans="2:81" x14ac:dyDescent="0.25">
      <c r="B381" s="147">
        <f>Demography!B389</f>
        <v>0</v>
      </c>
      <c r="C381" s="147">
        <f>Demography!C389</f>
        <v>0</v>
      </c>
      <c r="D381" s="148">
        <f>Demography!D389</f>
        <v>0</v>
      </c>
      <c r="E381" s="55"/>
      <c r="F381" s="148">
        <f>LF!M388</f>
        <v>0</v>
      </c>
      <c r="G381" s="148">
        <f>LF!AE388</f>
        <v>0</v>
      </c>
      <c r="H381" s="148">
        <f>LF!AF388</f>
        <v>0</v>
      </c>
      <c r="I381" s="148">
        <f>LF!AH388</f>
        <v>0</v>
      </c>
      <c r="J381" s="148">
        <f>LF!AI388</f>
        <v>0</v>
      </c>
      <c r="K381" s="148">
        <f>LF!AK388</f>
        <v>0</v>
      </c>
      <c r="L381" s="148">
        <f>LF!AM388</f>
        <v>0</v>
      </c>
      <c r="M381" s="148">
        <f>LF!AN388</f>
        <v>0</v>
      </c>
      <c r="N381" s="148">
        <f>LF!AO388</f>
        <v>0</v>
      </c>
      <c r="O381" s="148">
        <f>LF!AP388</f>
        <v>0</v>
      </c>
      <c r="P381" s="148">
        <f>LF!AQ388</f>
        <v>0</v>
      </c>
      <c r="Q381" s="148">
        <f>COUNTIF(LF!AR388,"Yes")</f>
        <v>0</v>
      </c>
      <c r="R381" s="55"/>
      <c r="S381" s="148">
        <f>Oncho!K388</f>
        <v>0</v>
      </c>
      <c r="T381" s="148">
        <f>MAX(Oncho!AB388,Oncho!BA388)</f>
        <v>0</v>
      </c>
      <c r="U381" s="148">
        <f>MAX(Oncho!AC388,Oncho!BB388)</f>
        <v>0</v>
      </c>
      <c r="V381" s="148">
        <f>MAX(Oncho!AE388,Oncho!BD388)</f>
        <v>0</v>
      </c>
      <c r="W381" s="148">
        <f>MAX(Oncho!AF388,Oncho!BE388)</f>
        <v>0</v>
      </c>
      <c r="X381" s="148">
        <f>MAX(Oncho!AG388,Oncho!BF388)</f>
        <v>0</v>
      </c>
      <c r="Y381" s="148">
        <f>MAX(Oncho!AH388,Oncho!BG388)</f>
        <v>0</v>
      </c>
      <c r="Z381" s="148">
        <f>MAX(Oncho!AI388,Oncho!BH388)</f>
        <v>0</v>
      </c>
      <c r="AA381" s="148">
        <f>MAX(Oncho!AJ388,Oncho!BI388)</f>
        <v>0</v>
      </c>
      <c r="AB381" s="148">
        <f>MAX(COUNTIF(Oncho!AK388,"Yes"),COUNTIF(Oncho!BJ388,"Yes"))</f>
        <v>0</v>
      </c>
      <c r="AC381" s="55"/>
      <c r="AD381" s="148">
        <f>Schisto!P390</f>
        <v>0</v>
      </c>
      <c r="AE381" s="148">
        <f>Schisto!AI390</f>
        <v>0</v>
      </c>
      <c r="AF381" s="148">
        <f>Schisto!AJ390</f>
        <v>0</v>
      </c>
      <c r="AG381" s="148">
        <f>Schisto!AN390</f>
        <v>0</v>
      </c>
      <c r="AH381" s="148">
        <f>Schisto!AO390</f>
        <v>0</v>
      </c>
      <c r="AI381" s="148">
        <f>Schisto!AT390</f>
        <v>0</v>
      </c>
      <c r="AJ381" s="148">
        <f>Schisto!AU390</f>
        <v>0</v>
      </c>
      <c r="AK381" s="148">
        <f>Schisto!AV390</f>
        <v>0</v>
      </c>
      <c r="AL381" s="148">
        <f>Schisto!AW390</f>
        <v>0</v>
      </c>
      <c r="AM381" s="148">
        <f>COUNTIF(Schisto!AX390,"Yes")</f>
        <v>0</v>
      </c>
      <c r="AN381" s="55"/>
      <c r="AO381" s="148">
        <f>STH!P390</f>
        <v>0</v>
      </c>
      <c r="AP381" s="148">
        <f>MAX(STH!AK390,STH!BS390)</f>
        <v>0</v>
      </c>
      <c r="AQ381" s="148">
        <f>MAX(STH!AL390,STH!BT390)</f>
        <v>0</v>
      </c>
      <c r="AR381" s="148">
        <f>MAX(STH!AM390,STH!BU390)</f>
        <v>0</v>
      </c>
      <c r="AS381" s="148">
        <f>MAX(STH!AN390,STH!BV390)</f>
        <v>0</v>
      </c>
      <c r="AT381" s="148">
        <f>MAX(STH!AO390,STH!BW390)</f>
        <v>0</v>
      </c>
      <c r="AU381" s="148">
        <f>MAX(STH!AQ390,STH!BY390)</f>
        <v>0</v>
      </c>
      <c r="AV381" s="148">
        <f>MAX(STH!AR390,STH!BZ390)</f>
        <v>0</v>
      </c>
      <c r="AW381" s="148">
        <f>MAX(STH!AS390,STH!CA390)</f>
        <v>0</v>
      </c>
      <c r="AX381" s="148">
        <f>MAX(STH!AT390,STH!CB390)</f>
        <v>0</v>
      </c>
      <c r="AY381" s="148">
        <f>MAX(STH!AU390,STH!CC390)</f>
        <v>0</v>
      </c>
      <c r="AZ381" s="148">
        <f>MAX(STH!AV390,STH!CD390)</f>
        <v>0</v>
      </c>
      <c r="BA381" s="148">
        <f>MAX(STH!AW390,STH!CE390)</f>
        <v>0</v>
      </c>
      <c r="BB381" s="148">
        <f>MAX(STH!AX390,STH!CF390)</f>
        <v>0</v>
      </c>
      <c r="BC381" s="148">
        <f>MAX(STH!AY390,STH!CG390)</f>
        <v>0</v>
      </c>
      <c r="BD381" s="148">
        <f>MAX(STH!AZ390,STH!CH390)</f>
        <v>0</v>
      </c>
      <c r="BE381" s="148">
        <f>MAX(STH!BA390,STH!CI390)</f>
        <v>0</v>
      </c>
      <c r="BF381" s="148">
        <f>MAX(STH!BB390,STH!CJ390)</f>
        <v>0</v>
      </c>
      <c r="BG381" s="148">
        <f>MAX(COUNTIF(STH!BC390,"Yes"),COUNTIF(STH!CK390,"Yes"))</f>
        <v>0</v>
      </c>
      <c r="BH381" s="55"/>
      <c r="BI381" s="148">
        <f>Trachoma!Q393</f>
        <v>0</v>
      </c>
      <c r="BJ381" s="148">
        <f>Trachoma!AK393</f>
        <v>0</v>
      </c>
      <c r="BK381" s="148">
        <f>Trachoma!AL393</f>
        <v>0</v>
      </c>
      <c r="BL381" s="148">
        <f>Trachoma!AN393</f>
        <v>0</v>
      </c>
      <c r="BM381" s="148">
        <f>Trachoma!AO393</f>
        <v>0</v>
      </c>
      <c r="BN381" s="148">
        <f>Trachoma!AT393</f>
        <v>0</v>
      </c>
      <c r="BO381" s="148">
        <f>Trachoma!AU393</f>
        <v>0</v>
      </c>
      <c r="BP381" s="148">
        <f>Trachoma!AV393</f>
        <v>0</v>
      </c>
      <c r="BQ381" s="148">
        <f>Trachoma!AW393</f>
        <v>0</v>
      </c>
      <c r="BR381" s="148">
        <f>COUNTIF(Trachoma!AX393,"Yes")</f>
        <v>0</v>
      </c>
      <c r="BS381" s="55"/>
      <c r="BT381" s="148">
        <f t="shared" si="64"/>
        <v>0</v>
      </c>
      <c r="BU381" s="148">
        <f t="shared" si="65"/>
        <v>0</v>
      </c>
      <c r="BV381" s="148">
        <f t="shared" si="66"/>
        <v>0</v>
      </c>
      <c r="BW381" s="148">
        <f t="shared" si="67"/>
        <v>0</v>
      </c>
      <c r="BX381" s="148">
        <f t="shared" si="68"/>
        <v>0</v>
      </c>
      <c r="BY381" s="148">
        <f t="shared" si="70"/>
        <v>0</v>
      </c>
      <c r="BZ381" s="148">
        <f t="shared" si="71"/>
        <v>0</v>
      </c>
      <c r="CA381" s="148">
        <f t="shared" si="72"/>
        <v>0</v>
      </c>
      <c r="CB381" s="148">
        <f t="shared" si="73"/>
        <v>0</v>
      </c>
      <c r="CC381" s="148">
        <f t="shared" si="69"/>
        <v>0</v>
      </c>
    </row>
    <row r="382" spans="2:81" x14ac:dyDescent="0.25">
      <c r="B382" s="361">
        <f>Demography!B390</f>
        <v>0</v>
      </c>
      <c r="C382" s="361">
        <f>Demography!C390</f>
        <v>0</v>
      </c>
      <c r="D382" s="362">
        <f>Demography!D390</f>
        <v>0</v>
      </c>
      <c r="E382" s="337"/>
      <c r="F382" s="362">
        <f>LF!M389</f>
        <v>0</v>
      </c>
      <c r="G382" s="362">
        <f>LF!AE389</f>
        <v>0</v>
      </c>
      <c r="H382" s="362">
        <f>LF!AF389</f>
        <v>0</v>
      </c>
      <c r="I382" s="362">
        <f>LF!AH389</f>
        <v>0</v>
      </c>
      <c r="J382" s="362">
        <f>LF!AI389</f>
        <v>0</v>
      </c>
      <c r="K382" s="362">
        <f>LF!AK389</f>
        <v>0</v>
      </c>
      <c r="L382" s="362">
        <f>LF!AM389</f>
        <v>0</v>
      </c>
      <c r="M382" s="362">
        <f>LF!AN389</f>
        <v>0</v>
      </c>
      <c r="N382" s="362">
        <f>LF!AO389</f>
        <v>0</v>
      </c>
      <c r="O382" s="362">
        <f>LF!AP389</f>
        <v>0</v>
      </c>
      <c r="P382" s="362">
        <f>LF!AQ389</f>
        <v>0</v>
      </c>
      <c r="Q382" s="362">
        <f>COUNTIF(LF!AR389,"Yes")</f>
        <v>0</v>
      </c>
      <c r="R382" s="337"/>
      <c r="S382" s="362">
        <f>Oncho!K389</f>
        <v>0</v>
      </c>
      <c r="T382" s="362">
        <f>MAX(Oncho!AB389,Oncho!BA389)</f>
        <v>0</v>
      </c>
      <c r="U382" s="362">
        <f>MAX(Oncho!AC389,Oncho!BB389)</f>
        <v>0</v>
      </c>
      <c r="V382" s="362">
        <f>MAX(Oncho!AE389,Oncho!BD389)</f>
        <v>0</v>
      </c>
      <c r="W382" s="362">
        <f>MAX(Oncho!AF389,Oncho!BE389)</f>
        <v>0</v>
      </c>
      <c r="X382" s="362">
        <f>MAX(Oncho!AG389,Oncho!BF389)</f>
        <v>0</v>
      </c>
      <c r="Y382" s="362">
        <f>MAX(Oncho!AH389,Oncho!BG389)</f>
        <v>0</v>
      </c>
      <c r="Z382" s="362">
        <f>MAX(Oncho!AI389,Oncho!BH389)</f>
        <v>0</v>
      </c>
      <c r="AA382" s="362">
        <f>MAX(Oncho!AJ389,Oncho!BI389)</f>
        <v>0</v>
      </c>
      <c r="AB382" s="362">
        <f>MAX(COUNTIF(Oncho!AK389,"Yes"),COUNTIF(Oncho!BJ389,"Yes"))</f>
        <v>0</v>
      </c>
      <c r="AC382" s="337"/>
      <c r="AD382" s="362">
        <f>Schisto!P391</f>
        <v>0</v>
      </c>
      <c r="AE382" s="362">
        <f>Schisto!AI391</f>
        <v>0</v>
      </c>
      <c r="AF382" s="362">
        <f>Schisto!AJ391</f>
        <v>0</v>
      </c>
      <c r="AG382" s="362">
        <f>Schisto!AN391</f>
        <v>0</v>
      </c>
      <c r="AH382" s="362">
        <f>Schisto!AO391</f>
        <v>0</v>
      </c>
      <c r="AI382" s="362">
        <f>Schisto!AT391</f>
        <v>0</v>
      </c>
      <c r="AJ382" s="362">
        <f>Schisto!AU391</f>
        <v>0</v>
      </c>
      <c r="AK382" s="362">
        <f>Schisto!AV391</f>
        <v>0</v>
      </c>
      <c r="AL382" s="362">
        <f>Schisto!AW391</f>
        <v>0</v>
      </c>
      <c r="AM382" s="362">
        <f>COUNTIF(Schisto!AX391,"Yes")</f>
        <v>0</v>
      </c>
      <c r="AN382" s="337"/>
      <c r="AO382" s="362">
        <f>STH!P391</f>
        <v>0</v>
      </c>
      <c r="AP382" s="362">
        <f>MAX(STH!AK391,STH!BS391)</f>
        <v>0</v>
      </c>
      <c r="AQ382" s="362">
        <f>MAX(STH!AL391,STH!BT391)</f>
        <v>0</v>
      </c>
      <c r="AR382" s="362">
        <f>MAX(STH!AM391,STH!BU391)</f>
        <v>0</v>
      </c>
      <c r="AS382" s="362">
        <f>MAX(STH!AN391,STH!BV391)</f>
        <v>0</v>
      </c>
      <c r="AT382" s="362">
        <f>MAX(STH!AO391,STH!BW391)</f>
        <v>0</v>
      </c>
      <c r="AU382" s="362">
        <f>MAX(STH!AQ391,STH!BY391)</f>
        <v>0</v>
      </c>
      <c r="AV382" s="362">
        <f>MAX(STH!AR391,STH!BZ391)</f>
        <v>0</v>
      </c>
      <c r="AW382" s="362">
        <f>MAX(STH!AS391,STH!CA391)</f>
        <v>0</v>
      </c>
      <c r="AX382" s="362">
        <f>MAX(STH!AT391,STH!CB391)</f>
        <v>0</v>
      </c>
      <c r="AY382" s="362">
        <f>MAX(STH!AU391,STH!CC391)</f>
        <v>0</v>
      </c>
      <c r="AZ382" s="362">
        <f>MAX(STH!AV391,STH!CD391)</f>
        <v>0</v>
      </c>
      <c r="BA382" s="362">
        <f>MAX(STH!AW391,STH!CE391)</f>
        <v>0</v>
      </c>
      <c r="BB382" s="362">
        <f>MAX(STH!AX391,STH!CF391)</f>
        <v>0</v>
      </c>
      <c r="BC382" s="362">
        <f>MAX(STH!AY391,STH!CG391)</f>
        <v>0</v>
      </c>
      <c r="BD382" s="362">
        <f>MAX(STH!AZ391,STH!CH391)</f>
        <v>0</v>
      </c>
      <c r="BE382" s="362">
        <f>MAX(STH!BA391,STH!CI391)</f>
        <v>0</v>
      </c>
      <c r="BF382" s="362">
        <f>MAX(STH!BB391,STH!CJ391)</f>
        <v>0</v>
      </c>
      <c r="BG382" s="362">
        <f>MAX(COUNTIF(STH!BC391,"Yes"),COUNTIF(STH!CK391,"Yes"))</f>
        <v>0</v>
      </c>
      <c r="BH382" s="337"/>
      <c r="BI382" s="362">
        <f>Trachoma!Q394</f>
        <v>0</v>
      </c>
      <c r="BJ382" s="362">
        <f>Trachoma!AK394</f>
        <v>0</v>
      </c>
      <c r="BK382" s="362">
        <f>Trachoma!AL394</f>
        <v>0</v>
      </c>
      <c r="BL382" s="362">
        <f>Trachoma!AN394</f>
        <v>0</v>
      </c>
      <c r="BM382" s="362">
        <f>Trachoma!AO394</f>
        <v>0</v>
      </c>
      <c r="BN382" s="362">
        <f>Trachoma!AT394</f>
        <v>0</v>
      </c>
      <c r="BO382" s="362">
        <f>Trachoma!AU394</f>
        <v>0</v>
      </c>
      <c r="BP382" s="362">
        <f>Trachoma!AV394</f>
        <v>0</v>
      </c>
      <c r="BQ382" s="362">
        <f>Trachoma!AW394</f>
        <v>0</v>
      </c>
      <c r="BR382" s="362">
        <f>COUNTIF(Trachoma!AX394,"Yes")</f>
        <v>0</v>
      </c>
      <c r="BS382" s="337"/>
      <c r="BT382" s="362">
        <f t="shared" si="64"/>
        <v>0</v>
      </c>
      <c r="BU382" s="362">
        <f t="shared" si="65"/>
        <v>0</v>
      </c>
      <c r="BV382" s="362">
        <f t="shared" si="66"/>
        <v>0</v>
      </c>
      <c r="BW382" s="362">
        <f t="shared" si="67"/>
        <v>0</v>
      </c>
      <c r="BX382" s="362">
        <f t="shared" si="68"/>
        <v>0</v>
      </c>
      <c r="BY382" s="362">
        <f t="shared" si="70"/>
        <v>0</v>
      </c>
      <c r="BZ382" s="362">
        <f t="shared" si="71"/>
        <v>0</v>
      </c>
      <c r="CA382" s="362">
        <f t="shared" si="72"/>
        <v>0</v>
      </c>
      <c r="CB382" s="362">
        <f t="shared" si="73"/>
        <v>0</v>
      </c>
      <c r="CC382" s="362">
        <f t="shared" si="69"/>
        <v>0</v>
      </c>
    </row>
    <row r="383" spans="2:81" x14ac:dyDescent="0.25">
      <c r="B383" s="147">
        <f>Demography!B391</f>
        <v>0</v>
      </c>
      <c r="C383" s="147">
        <f>Demography!C391</f>
        <v>0</v>
      </c>
      <c r="D383" s="148">
        <f>Demography!D391</f>
        <v>0</v>
      </c>
      <c r="E383" s="55"/>
      <c r="F383" s="148">
        <f>LF!M390</f>
        <v>0</v>
      </c>
      <c r="G383" s="148">
        <f>LF!AE390</f>
        <v>0</v>
      </c>
      <c r="H383" s="148">
        <f>LF!AF390</f>
        <v>0</v>
      </c>
      <c r="I383" s="148">
        <f>LF!AH390</f>
        <v>0</v>
      </c>
      <c r="J383" s="148">
        <f>LF!AI390</f>
        <v>0</v>
      </c>
      <c r="K383" s="148">
        <f>LF!AK390</f>
        <v>0</v>
      </c>
      <c r="L383" s="148">
        <f>LF!AM390</f>
        <v>0</v>
      </c>
      <c r="M383" s="148">
        <f>LF!AN390</f>
        <v>0</v>
      </c>
      <c r="N383" s="148">
        <f>LF!AO390</f>
        <v>0</v>
      </c>
      <c r="O383" s="148">
        <f>LF!AP390</f>
        <v>0</v>
      </c>
      <c r="P383" s="148">
        <f>LF!AQ390</f>
        <v>0</v>
      </c>
      <c r="Q383" s="148">
        <f>COUNTIF(LF!AR390,"Yes")</f>
        <v>0</v>
      </c>
      <c r="R383" s="55"/>
      <c r="S383" s="148">
        <f>Oncho!K390</f>
        <v>0</v>
      </c>
      <c r="T383" s="148">
        <f>MAX(Oncho!AB390,Oncho!BA390)</f>
        <v>0</v>
      </c>
      <c r="U383" s="148">
        <f>MAX(Oncho!AC390,Oncho!BB390)</f>
        <v>0</v>
      </c>
      <c r="V383" s="148">
        <f>MAX(Oncho!AE390,Oncho!BD390)</f>
        <v>0</v>
      </c>
      <c r="W383" s="148">
        <f>MAX(Oncho!AF390,Oncho!BE390)</f>
        <v>0</v>
      </c>
      <c r="X383" s="148">
        <f>MAX(Oncho!AG390,Oncho!BF390)</f>
        <v>0</v>
      </c>
      <c r="Y383" s="148">
        <f>MAX(Oncho!AH390,Oncho!BG390)</f>
        <v>0</v>
      </c>
      <c r="Z383" s="148">
        <f>MAX(Oncho!AI390,Oncho!BH390)</f>
        <v>0</v>
      </c>
      <c r="AA383" s="148">
        <f>MAX(Oncho!AJ390,Oncho!BI390)</f>
        <v>0</v>
      </c>
      <c r="AB383" s="148">
        <f>MAX(COUNTIF(Oncho!AK390,"Yes"),COUNTIF(Oncho!BJ390,"Yes"))</f>
        <v>0</v>
      </c>
      <c r="AC383" s="55"/>
      <c r="AD383" s="148">
        <f>Schisto!P392</f>
        <v>0</v>
      </c>
      <c r="AE383" s="148">
        <f>Schisto!AI392</f>
        <v>0</v>
      </c>
      <c r="AF383" s="148">
        <f>Schisto!AJ392</f>
        <v>0</v>
      </c>
      <c r="AG383" s="148">
        <f>Schisto!AN392</f>
        <v>0</v>
      </c>
      <c r="AH383" s="148">
        <f>Schisto!AO392</f>
        <v>0</v>
      </c>
      <c r="AI383" s="148">
        <f>Schisto!AT392</f>
        <v>0</v>
      </c>
      <c r="AJ383" s="148">
        <f>Schisto!AU392</f>
        <v>0</v>
      </c>
      <c r="AK383" s="148">
        <f>Schisto!AV392</f>
        <v>0</v>
      </c>
      <c r="AL383" s="148">
        <f>Schisto!AW392</f>
        <v>0</v>
      </c>
      <c r="AM383" s="148">
        <f>COUNTIF(Schisto!AX392,"Yes")</f>
        <v>0</v>
      </c>
      <c r="AN383" s="55"/>
      <c r="AO383" s="148">
        <f>STH!P392</f>
        <v>0</v>
      </c>
      <c r="AP383" s="148">
        <f>MAX(STH!AK392,STH!BS392)</f>
        <v>0</v>
      </c>
      <c r="AQ383" s="148">
        <f>MAX(STH!AL392,STH!BT392)</f>
        <v>0</v>
      </c>
      <c r="AR383" s="148">
        <f>MAX(STH!AM392,STH!BU392)</f>
        <v>0</v>
      </c>
      <c r="AS383" s="148">
        <f>MAX(STH!AN392,STH!BV392)</f>
        <v>0</v>
      </c>
      <c r="AT383" s="148">
        <f>MAX(STH!AO392,STH!BW392)</f>
        <v>0</v>
      </c>
      <c r="AU383" s="148">
        <f>MAX(STH!AQ392,STH!BY392)</f>
        <v>0</v>
      </c>
      <c r="AV383" s="148">
        <f>MAX(STH!AR392,STH!BZ392)</f>
        <v>0</v>
      </c>
      <c r="AW383" s="148">
        <f>MAX(STH!AS392,STH!CA392)</f>
        <v>0</v>
      </c>
      <c r="AX383" s="148">
        <f>MAX(STH!AT392,STH!CB392)</f>
        <v>0</v>
      </c>
      <c r="AY383" s="148">
        <f>MAX(STH!AU392,STH!CC392)</f>
        <v>0</v>
      </c>
      <c r="AZ383" s="148">
        <f>MAX(STH!AV392,STH!CD392)</f>
        <v>0</v>
      </c>
      <c r="BA383" s="148">
        <f>MAX(STH!AW392,STH!CE392)</f>
        <v>0</v>
      </c>
      <c r="BB383" s="148">
        <f>MAX(STH!AX392,STH!CF392)</f>
        <v>0</v>
      </c>
      <c r="BC383" s="148">
        <f>MAX(STH!AY392,STH!CG392)</f>
        <v>0</v>
      </c>
      <c r="BD383" s="148">
        <f>MAX(STH!AZ392,STH!CH392)</f>
        <v>0</v>
      </c>
      <c r="BE383" s="148">
        <f>MAX(STH!BA392,STH!CI392)</f>
        <v>0</v>
      </c>
      <c r="BF383" s="148">
        <f>MAX(STH!BB392,STH!CJ392)</f>
        <v>0</v>
      </c>
      <c r="BG383" s="148">
        <f>MAX(COUNTIF(STH!BC392,"Yes"),COUNTIF(STH!CK392,"Yes"))</f>
        <v>0</v>
      </c>
      <c r="BH383" s="55"/>
      <c r="BI383" s="148">
        <f>Trachoma!Q395</f>
        <v>0</v>
      </c>
      <c r="BJ383" s="148">
        <f>Trachoma!AK395</f>
        <v>0</v>
      </c>
      <c r="BK383" s="148">
        <f>Trachoma!AL395</f>
        <v>0</v>
      </c>
      <c r="BL383" s="148">
        <f>Trachoma!AN395</f>
        <v>0</v>
      </c>
      <c r="BM383" s="148">
        <f>Trachoma!AO395</f>
        <v>0</v>
      </c>
      <c r="BN383" s="148">
        <f>Trachoma!AT395</f>
        <v>0</v>
      </c>
      <c r="BO383" s="148">
        <f>Trachoma!AU395</f>
        <v>0</v>
      </c>
      <c r="BP383" s="148">
        <f>Trachoma!AV395</f>
        <v>0</v>
      </c>
      <c r="BQ383" s="148">
        <f>Trachoma!AW395</f>
        <v>0</v>
      </c>
      <c r="BR383" s="148">
        <f>COUNTIF(Trachoma!AX395,"Yes")</f>
        <v>0</v>
      </c>
      <c r="BS383" s="55"/>
      <c r="BT383" s="148">
        <f t="shared" si="64"/>
        <v>0</v>
      </c>
      <c r="BU383" s="148">
        <f t="shared" si="65"/>
        <v>0</v>
      </c>
      <c r="BV383" s="148">
        <f t="shared" si="66"/>
        <v>0</v>
      </c>
      <c r="BW383" s="148">
        <f t="shared" si="67"/>
        <v>0</v>
      </c>
      <c r="BX383" s="148">
        <f t="shared" si="68"/>
        <v>0</v>
      </c>
      <c r="BY383" s="148">
        <f t="shared" si="70"/>
        <v>0</v>
      </c>
      <c r="BZ383" s="148">
        <f t="shared" si="71"/>
        <v>0</v>
      </c>
      <c r="CA383" s="148">
        <f t="shared" si="72"/>
        <v>0</v>
      </c>
      <c r="CB383" s="148">
        <f t="shared" si="73"/>
        <v>0</v>
      </c>
      <c r="CC383" s="148">
        <f t="shared" si="69"/>
        <v>0</v>
      </c>
    </row>
    <row r="384" spans="2:81" x14ac:dyDescent="0.25">
      <c r="B384" s="361">
        <f>Demography!B392</f>
        <v>0</v>
      </c>
      <c r="C384" s="361">
        <f>Demography!C392</f>
        <v>0</v>
      </c>
      <c r="D384" s="362">
        <f>Demography!D392</f>
        <v>0</v>
      </c>
      <c r="E384" s="337"/>
      <c r="F384" s="362">
        <f>LF!M391</f>
        <v>0</v>
      </c>
      <c r="G384" s="362">
        <f>LF!AE391</f>
        <v>0</v>
      </c>
      <c r="H384" s="362">
        <f>LF!AF391</f>
        <v>0</v>
      </c>
      <c r="I384" s="362">
        <f>LF!AH391</f>
        <v>0</v>
      </c>
      <c r="J384" s="362">
        <f>LF!AI391</f>
        <v>0</v>
      </c>
      <c r="K384" s="362">
        <f>LF!AK391</f>
        <v>0</v>
      </c>
      <c r="L384" s="362">
        <f>LF!AM391</f>
        <v>0</v>
      </c>
      <c r="M384" s="362">
        <f>LF!AN391</f>
        <v>0</v>
      </c>
      <c r="N384" s="362">
        <f>LF!AO391</f>
        <v>0</v>
      </c>
      <c r="O384" s="362">
        <f>LF!AP391</f>
        <v>0</v>
      </c>
      <c r="P384" s="362">
        <f>LF!AQ391</f>
        <v>0</v>
      </c>
      <c r="Q384" s="362">
        <f>COUNTIF(LF!AR391,"Yes")</f>
        <v>0</v>
      </c>
      <c r="R384" s="337"/>
      <c r="S384" s="362">
        <f>Oncho!K391</f>
        <v>0</v>
      </c>
      <c r="T384" s="362">
        <f>MAX(Oncho!AB391,Oncho!BA391)</f>
        <v>0</v>
      </c>
      <c r="U384" s="362">
        <f>MAX(Oncho!AC391,Oncho!BB391)</f>
        <v>0</v>
      </c>
      <c r="V384" s="362">
        <f>MAX(Oncho!AE391,Oncho!BD391)</f>
        <v>0</v>
      </c>
      <c r="W384" s="362">
        <f>MAX(Oncho!AF391,Oncho!BE391)</f>
        <v>0</v>
      </c>
      <c r="X384" s="362">
        <f>MAX(Oncho!AG391,Oncho!BF391)</f>
        <v>0</v>
      </c>
      <c r="Y384" s="362">
        <f>MAX(Oncho!AH391,Oncho!BG391)</f>
        <v>0</v>
      </c>
      <c r="Z384" s="362">
        <f>MAX(Oncho!AI391,Oncho!BH391)</f>
        <v>0</v>
      </c>
      <c r="AA384" s="362">
        <f>MAX(Oncho!AJ391,Oncho!BI391)</f>
        <v>0</v>
      </c>
      <c r="AB384" s="362">
        <f>MAX(COUNTIF(Oncho!AK391,"Yes"),COUNTIF(Oncho!BJ391,"Yes"))</f>
        <v>0</v>
      </c>
      <c r="AC384" s="337"/>
      <c r="AD384" s="362">
        <f>Schisto!P393</f>
        <v>0</v>
      </c>
      <c r="AE384" s="362">
        <f>Schisto!AI393</f>
        <v>0</v>
      </c>
      <c r="AF384" s="362">
        <f>Schisto!AJ393</f>
        <v>0</v>
      </c>
      <c r="AG384" s="362">
        <f>Schisto!AN393</f>
        <v>0</v>
      </c>
      <c r="AH384" s="362">
        <f>Schisto!AO393</f>
        <v>0</v>
      </c>
      <c r="AI384" s="362">
        <f>Schisto!AT393</f>
        <v>0</v>
      </c>
      <c r="AJ384" s="362">
        <f>Schisto!AU393</f>
        <v>0</v>
      </c>
      <c r="AK384" s="362">
        <f>Schisto!AV393</f>
        <v>0</v>
      </c>
      <c r="AL384" s="362">
        <f>Schisto!AW393</f>
        <v>0</v>
      </c>
      <c r="AM384" s="362">
        <f>COUNTIF(Schisto!AX393,"Yes")</f>
        <v>0</v>
      </c>
      <c r="AN384" s="337"/>
      <c r="AO384" s="362">
        <f>STH!P393</f>
        <v>0</v>
      </c>
      <c r="AP384" s="362">
        <f>MAX(STH!AK393,STH!BS393)</f>
        <v>0</v>
      </c>
      <c r="AQ384" s="362">
        <f>MAX(STH!AL393,STH!BT393)</f>
        <v>0</v>
      </c>
      <c r="AR384" s="362">
        <f>MAX(STH!AM393,STH!BU393)</f>
        <v>0</v>
      </c>
      <c r="AS384" s="362">
        <f>MAX(STH!AN393,STH!BV393)</f>
        <v>0</v>
      </c>
      <c r="AT384" s="362">
        <f>MAX(STH!AO393,STH!BW393)</f>
        <v>0</v>
      </c>
      <c r="AU384" s="362">
        <f>MAX(STH!AQ393,STH!BY393)</f>
        <v>0</v>
      </c>
      <c r="AV384" s="362">
        <f>MAX(STH!AR393,STH!BZ393)</f>
        <v>0</v>
      </c>
      <c r="AW384" s="362">
        <f>MAX(STH!AS393,STH!CA393)</f>
        <v>0</v>
      </c>
      <c r="AX384" s="362">
        <f>MAX(STH!AT393,STH!CB393)</f>
        <v>0</v>
      </c>
      <c r="AY384" s="362">
        <f>MAX(STH!AU393,STH!CC393)</f>
        <v>0</v>
      </c>
      <c r="AZ384" s="362">
        <f>MAX(STH!AV393,STH!CD393)</f>
        <v>0</v>
      </c>
      <c r="BA384" s="362">
        <f>MAX(STH!AW393,STH!CE393)</f>
        <v>0</v>
      </c>
      <c r="BB384" s="362">
        <f>MAX(STH!AX393,STH!CF393)</f>
        <v>0</v>
      </c>
      <c r="BC384" s="362">
        <f>MAX(STH!AY393,STH!CG393)</f>
        <v>0</v>
      </c>
      <c r="BD384" s="362">
        <f>MAX(STH!AZ393,STH!CH393)</f>
        <v>0</v>
      </c>
      <c r="BE384" s="362">
        <f>MAX(STH!BA393,STH!CI393)</f>
        <v>0</v>
      </c>
      <c r="BF384" s="362">
        <f>MAX(STH!BB393,STH!CJ393)</f>
        <v>0</v>
      </c>
      <c r="BG384" s="362">
        <f>MAX(COUNTIF(STH!BC393,"Yes"),COUNTIF(STH!CK393,"Yes"))</f>
        <v>0</v>
      </c>
      <c r="BH384" s="337"/>
      <c r="BI384" s="362">
        <f>Trachoma!Q396</f>
        <v>0</v>
      </c>
      <c r="BJ384" s="362">
        <f>Trachoma!AK396</f>
        <v>0</v>
      </c>
      <c r="BK384" s="362">
        <f>Trachoma!AL396</f>
        <v>0</v>
      </c>
      <c r="BL384" s="362">
        <f>Trachoma!AN396</f>
        <v>0</v>
      </c>
      <c r="BM384" s="362">
        <f>Trachoma!AO396</f>
        <v>0</v>
      </c>
      <c r="BN384" s="362">
        <f>Trachoma!AT396</f>
        <v>0</v>
      </c>
      <c r="BO384" s="362">
        <f>Trachoma!AU396</f>
        <v>0</v>
      </c>
      <c r="BP384" s="362">
        <f>Trachoma!AV396</f>
        <v>0</v>
      </c>
      <c r="BQ384" s="362">
        <f>Trachoma!AW396</f>
        <v>0</v>
      </c>
      <c r="BR384" s="362">
        <f>COUNTIF(Trachoma!AX396,"Yes")</f>
        <v>0</v>
      </c>
      <c r="BS384" s="337"/>
      <c r="BT384" s="362">
        <f t="shared" si="64"/>
        <v>0</v>
      </c>
      <c r="BU384" s="362">
        <f t="shared" si="65"/>
        <v>0</v>
      </c>
      <c r="BV384" s="362">
        <f t="shared" si="66"/>
        <v>0</v>
      </c>
      <c r="BW384" s="362">
        <f t="shared" si="67"/>
        <v>0</v>
      </c>
      <c r="BX384" s="362">
        <f t="shared" si="68"/>
        <v>0</v>
      </c>
      <c r="BY384" s="362">
        <f t="shared" si="70"/>
        <v>0</v>
      </c>
      <c r="BZ384" s="362">
        <f t="shared" si="71"/>
        <v>0</v>
      </c>
      <c r="CA384" s="362">
        <f t="shared" si="72"/>
        <v>0</v>
      </c>
      <c r="CB384" s="362">
        <f t="shared" si="73"/>
        <v>0</v>
      </c>
      <c r="CC384" s="362">
        <f t="shared" si="69"/>
        <v>0</v>
      </c>
    </row>
    <row r="385" spans="2:81" x14ac:dyDescent="0.25">
      <c r="B385" s="147">
        <f>Demography!B393</f>
        <v>0</v>
      </c>
      <c r="C385" s="147">
        <f>Demography!C393</f>
        <v>0</v>
      </c>
      <c r="D385" s="148">
        <f>Demography!D393</f>
        <v>0</v>
      </c>
      <c r="E385" s="55"/>
      <c r="F385" s="148">
        <f>LF!M392</f>
        <v>0</v>
      </c>
      <c r="G385" s="148">
        <f>LF!AE392</f>
        <v>0</v>
      </c>
      <c r="H385" s="148">
        <f>LF!AF392</f>
        <v>0</v>
      </c>
      <c r="I385" s="148">
        <f>LF!AH392</f>
        <v>0</v>
      </c>
      <c r="J385" s="148">
        <f>LF!AI392</f>
        <v>0</v>
      </c>
      <c r="K385" s="148">
        <f>LF!AK392</f>
        <v>0</v>
      </c>
      <c r="L385" s="148">
        <f>LF!AM392</f>
        <v>0</v>
      </c>
      <c r="M385" s="148">
        <f>LF!AN392</f>
        <v>0</v>
      </c>
      <c r="N385" s="148">
        <f>LF!AO392</f>
        <v>0</v>
      </c>
      <c r="O385" s="148">
        <f>LF!AP392</f>
        <v>0</v>
      </c>
      <c r="P385" s="148">
        <f>LF!AQ392</f>
        <v>0</v>
      </c>
      <c r="Q385" s="148">
        <f>COUNTIF(LF!AR392,"Yes")</f>
        <v>0</v>
      </c>
      <c r="R385" s="55"/>
      <c r="S385" s="148">
        <f>Oncho!K392</f>
        <v>0</v>
      </c>
      <c r="T385" s="148">
        <f>MAX(Oncho!AB392,Oncho!BA392)</f>
        <v>0</v>
      </c>
      <c r="U385" s="148">
        <f>MAX(Oncho!AC392,Oncho!BB392)</f>
        <v>0</v>
      </c>
      <c r="V385" s="148">
        <f>MAX(Oncho!AE392,Oncho!BD392)</f>
        <v>0</v>
      </c>
      <c r="W385" s="148">
        <f>MAX(Oncho!AF392,Oncho!BE392)</f>
        <v>0</v>
      </c>
      <c r="X385" s="148">
        <f>MAX(Oncho!AG392,Oncho!BF392)</f>
        <v>0</v>
      </c>
      <c r="Y385" s="148">
        <f>MAX(Oncho!AH392,Oncho!BG392)</f>
        <v>0</v>
      </c>
      <c r="Z385" s="148">
        <f>MAX(Oncho!AI392,Oncho!BH392)</f>
        <v>0</v>
      </c>
      <c r="AA385" s="148">
        <f>MAX(Oncho!AJ392,Oncho!BI392)</f>
        <v>0</v>
      </c>
      <c r="AB385" s="148">
        <f>MAX(COUNTIF(Oncho!AK392,"Yes"),COUNTIF(Oncho!BJ392,"Yes"))</f>
        <v>0</v>
      </c>
      <c r="AC385" s="55"/>
      <c r="AD385" s="148">
        <f>Schisto!P394</f>
        <v>0</v>
      </c>
      <c r="AE385" s="148">
        <f>Schisto!AI394</f>
        <v>0</v>
      </c>
      <c r="AF385" s="148">
        <f>Schisto!AJ394</f>
        <v>0</v>
      </c>
      <c r="AG385" s="148">
        <f>Schisto!AN394</f>
        <v>0</v>
      </c>
      <c r="AH385" s="148">
        <f>Schisto!AO394</f>
        <v>0</v>
      </c>
      <c r="AI385" s="148">
        <f>Schisto!AT394</f>
        <v>0</v>
      </c>
      <c r="AJ385" s="148">
        <f>Schisto!AU394</f>
        <v>0</v>
      </c>
      <c r="AK385" s="148">
        <f>Schisto!AV394</f>
        <v>0</v>
      </c>
      <c r="AL385" s="148">
        <f>Schisto!AW394</f>
        <v>0</v>
      </c>
      <c r="AM385" s="148">
        <f>COUNTIF(Schisto!AX394,"Yes")</f>
        <v>0</v>
      </c>
      <c r="AN385" s="55"/>
      <c r="AO385" s="148">
        <f>STH!P394</f>
        <v>0</v>
      </c>
      <c r="AP385" s="148">
        <f>MAX(STH!AK394,STH!BS394)</f>
        <v>0</v>
      </c>
      <c r="AQ385" s="148">
        <f>MAX(STH!AL394,STH!BT394)</f>
        <v>0</v>
      </c>
      <c r="AR385" s="148">
        <f>MAX(STH!AM394,STH!BU394)</f>
        <v>0</v>
      </c>
      <c r="AS385" s="148">
        <f>MAX(STH!AN394,STH!BV394)</f>
        <v>0</v>
      </c>
      <c r="AT385" s="148">
        <f>MAX(STH!AO394,STH!BW394)</f>
        <v>0</v>
      </c>
      <c r="AU385" s="148">
        <f>MAX(STH!AQ394,STH!BY394)</f>
        <v>0</v>
      </c>
      <c r="AV385" s="148">
        <f>MAX(STH!AR394,STH!BZ394)</f>
        <v>0</v>
      </c>
      <c r="AW385" s="148">
        <f>MAX(STH!AS394,STH!CA394)</f>
        <v>0</v>
      </c>
      <c r="AX385" s="148">
        <f>MAX(STH!AT394,STH!CB394)</f>
        <v>0</v>
      </c>
      <c r="AY385" s="148">
        <f>MAX(STH!AU394,STH!CC394)</f>
        <v>0</v>
      </c>
      <c r="AZ385" s="148">
        <f>MAX(STH!AV394,STH!CD394)</f>
        <v>0</v>
      </c>
      <c r="BA385" s="148">
        <f>MAX(STH!AW394,STH!CE394)</f>
        <v>0</v>
      </c>
      <c r="BB385" s="148">
        <f>MAX(STH!AX394,STH!CF394)</f>
        <v>0</v>
      </c>
      <c r="BC385" s="148">
        <f>MAX(STH!AY394,STH!CG394)</f>
        <v>0</v>
      </c>
      <c r="BD385" s="148">
        <f>MAX(STH!AZ394,STH!CH394)</f>
        <v>0</v>
      </c>
      <c r="BE385" s="148">
        <f>MAX(STH!BA394,STH!CI394)</f>
        <v>0</v>
      </c>
      <c r="BF385" s="148">
        <f>MAX(STH!BB394,STH!CJ394)</f>
        <v>0</v>
      </c>
      <c r="BG385" s="148">
        <f>MAX(COUNTIF(STH!BC394,"Yes"),COUNTIF(STH!CK394,"Yes"))</f>
        <v>0</v>
      </c>
      <c r="BH385" s="55"/>
      <c r="BI385" s="148">
        <f>Trachoma!Q397</f>
        <v>0</v>
      </c>
      <c r="BJ385" s="148">
        <f>Trachoma!AK397</f>
        <v>0</v>
      </c>
      <c r="BK385" s="148">
        <f>Trachoma!AL397</f>
        <v>0</v>
      </c>
      <c r="BL385" s="148">
        <f>Trachoma!AN397</f>
        <v>0</v>
      </c>
      <c r="BM385" s="148">
        <f>Trachoma!AO397</f>
        <v>0</v>
      </c>
      <c r="BN385" s="148">
        <f>Trachoma!AT397</f>
        <v>0</v>
      </c>
      <c r="BO385" s="148">
        <f>Trachoma!AU397</f>
        <v>0</v>
      </c>
      <c r="BP385" s="148">
        <f>Trachoma!AV397</f>
        <v>0</v>
      </c>
      <c r="BQ385" s="148">
        <f>Trachoma!AW397</f>
        <v>0</v>
      </c>
      <c r="BR385" s="148">
        <f>COUNTIF(Trachoma!AX397,"Yes")</f>
        <v>0</v>
      </c>
      <c r="BS385" s="55"/>
      <c r="BT385" s="148">
        <f t="shared" si="64"/>
        <v>0</v>
      </c>
      <c r="BU385" s="148">
        <f t="shared" si="65"/>
        <v>0</v>
      </c>
      <c r="BV385" s="148">
        <f t="shared" si="66"/>
        <v>0</v>
      </c>
      <c r="BW385" s="148">
        <f t="shared" si="67"/>
        <v>0</v>
      </c>
      <c r="BX385" s="148">
        <f t="shared" si="68"/>
        <v>0</v>
      </c>
      <c r="BY385" s="148">
        <f t="shared" si="70"/>
        <v>0</v>
      </c>
      <c r="BZ385" s="148">
        <f t="shared" si="71"/>
        <v>0</v>
      </c>
      <c r="CA385" s="148">
        <f t="shared" si="72"/>
        <v>0</v>
      </c>
      <c r="CB385" s="148">
        <f t="shared" si="73"/>
        <v>0</v>
      </c>
      <c r="CC385" s="148">
        <f t="shared" si="69"/>
        <v>0</v>
      </c>
    </row>
    <row r="386" spans="2:81" x14ac:dyDescent="0.25">
      <c r="B386" s="361">
        <f>Demography!B394</f>
        <v>0</v>
      </c>
      <c r="C386" s="361">
        <f>Demography!C394</f>
        <v>0</v>
      </c>
      <c r="D386" s="362">
        <f>Demography!D394</f>
        <v>0</v>
      </c>
      <c r="E386" s="337"/>
      <c r="F386" s="362">
        <f>LF!M393</f>
        <v>0</v>
      </c>
      <c r="G386" s="362">
        <f>LF!AE393</f>
        <v>0</v>
      </c>
      <c r="H386" s="362">
        <f>LF!AF393</f>
        <v>0</v>
      </c>
      <c r="I386" s="362">
        <f>LF!AH393</f>
        <v>0</v>
      </c>
      <c r="J386" s="362">
        <f>LF!AI393</f>
        <v>0</v>
      </c>
      <c r="K386" s="362">
        <f>LF!AK393</f>
        <v>0</v>
      </c>
      <c r="L386" s="362">
        <f>LF!AM393</f>
        <v>0</v>
      </c>
      <c r="M386" s="362">
        <f>LF!AN393</f>
        <v>0</v>
      </c>
      <c r="N386" s="362">
        <f>LF!AO393</f>
        <v>0</v>
      </c>
      <c r="O386" s="362">
        <f>LF!AP393</f>
        <v>0</v>
      </c>
      <c r="P386" s="362">
        <f>LF!AQ393</f>
        <v>0</v>
      </c>
      <c r="Q386" s="362">
        <f>COUNTIF(LF!AR393,"Yes")</f>
        <v>0</v>
      </c>
      <c r="R386" s="337"/>
      <c r="S386" s="362">
        <f>Oncho!K393</f>
        <v>0</v>
      </c>
      <c r="T386" s="362">
        <f>MAX(Oncho!AB393,Oncho!BA393)</f>
        <v>0</v>
      </c>
      <c r="U386" s="362">
        <f>MAX(Oncho!AC393,Oncho!BB393)</f>
        <v>0</v>
      </c>
      <c r="V386" s="362">
        <f>MAX(Oncho!AE393,Oncho!BD393)</f>
        <v>0</v>
      </c>
      <c r="W386" s="362">
        <f>MAX(Oncho!AF393,Oncho!BE393)</f>
        <v>0</v>
      </c>
      <c r="X386" s="362">
        <f>MAX(Oncho!AG393,Oncho!BF393)</f>
        <v>0</v>
      </c>
      <c r="Y386" s="362">
        <f>MAX(Oncho!AH393,Oncho!BG393)</f>
        <v>0</v>
      </c>
      <c r="Z386" s="362">
        <f>MAX(Oncho!AI393,Oncho!BH393)</f>
        <v>0</v>
      </c>
      <c r="AA386" s="362">
        <f>MAX(Oncho!AJ393,Oncho!BI393)</f>
        <v>0</v>
      </c>
      <c r="AB386" s="362">
        <f>MAX(COUNTIF(Oncho!AK393,"Yes"),COUNTIF(Oncho!BJ393,"Yes"))</f>
        <v>0</v>
      </c>
      <c r="AC386" s="337"/>
      <c r="AD386" s="362">
        <f>Schisto!P395</f>
        <v>0</v>
      </c>
      <c r="AE386" s="362">
        <f>Schisto!AI395</f>
        <v>0</v>
      </c>
      <c r="AF386" s="362">
        <f>Schisto!AJ395</f>
        <v>0</v>
      </c>
      <c r="AG386" s="362">
        <f>Schisto!AN395</f>
        <v>0</v>
      </c>
      <c r="AH386" s="362">
        <f>Schisto!AO395</f>
        <v>0</v>
      </c>
      <c r="AI386" s="362">
        <f>Schisto!AT395</f>
        <v>0</v>
      </c>
      <c r="AJ386" s="362">
        <f>Schisto!AU395</f>
        <v>0</v>
      </c>
      <c r="AK386" s="362">
        <f>Schisto!AV395</f>
        <v>0</v>
      </c>
      <c r="AL386" s="362">
        <f>Schisto!AW395</f>
        <v>0</v>
      </c>
      <c r="AM386" s="362">
        <f>COUNTIF(Schisto!AX395,"Yes")</f>
        <v>0</v>
      </c>
      <c r="AN386" s="337"/>
      <c r="AO386" s="362">
        <f>STH!P395</f>
        <v>0</v>
      </c>
      <c r="AP386" s="362">
        <f>MAX(STH!AK395,STH!BS395)</f>
        <v>0</v>
      </c>
      <c r="AQ386" s="362">
        <f>MAX(STH!AL395,STH!BT395)</f>
        <v>0</v>
      </c>
      <c r="AR386" s="362">
        <f>MAX(STH!AM395,STH!BU395)</f>
        <v>0</v>
      </c>
      <c r="AS386" s="362">
        <f>MAX(STH!AN395,STH!BV395)</f>
        <v>0</v>
      </c>
      <c r="AT386" s="362">
        <f>MAX(STH!AO395,STH!BW395)</f>
        <v>0</v>
      </c>
      <c r="AU386" s="362">
        <f>MAX(STH!AQ395,STH!BY395)</f>
        <v>0</v>
      </c>
      <c r="AV386" s="362">
        <f>MAX(STH!AR395,STH!BZ395)</f>
        <v>0</v>
      </c>
      <c r="AW386" s="362">
        <f>MAX(STH!AS395,STH!CA395)</f>
        <v>0</v>
      </c>
      <c r="AX386" s="362">
        <f>MAX(STH!AT395,STH!CB395)</f>
        <v>0</v>
      </c>
      <c r="AY386" s="362">
        <f>MAX(STH!AU395,STH!CC395)</f>
        <v>0</v>
      </c>
      <c r="AZ386" s="362">
        <f>MAX(STH!AV395,STH!CD395)</f>
        <v>0</v>
      </c>
      <c r="BA386" s="362">
        <f>MAX(STH!AW395,STH!CE395)</f>
        <v>0</v>
      </c>
      <c r="BB386" s="362">
        <f>MAX(STH!AX395,STH!CF395)</f>
        <v>0</v>
      </c>
      <c r="BC386" s="362">
        <f>MAX(STH!AY395,STH!CG395)</f>
        <v>0</v>
      </c>
      <c r="BD386" s="362">
        <f>MAX(STH!AZ395,STH!CH395)</f>
        <v>0</v>
      </c>
      <c r="BE386" s="362">
        <f>MAX(STH!BA395,STH!CI395)</f>
        <v>0</v>
      </c>
      <c r="BF386" s="362">
        <f>MAX(STH!BB395,STH!CJ395)</f>
        <v>0</v>
      </c>
      <c r="BG386" s="362">
        <f>MAX(COUNTIF(STH!BC395,"Yes"),COUNTIF(STH!CK395,"Yes"))</f>
        <v>0</v>
      </c>
      <c r="BH386" s="337"/>
      <c r="BI386" s="362">
        <f>Trachoma!Q398</f>
        <v>0</v>
      </c>
      <c r="BJ386" s="362">
        <f>Trachoma!AK398</f>
        <v>0</v>
      </c>
      <c r="BK386" s="362">
        <f>Trachoma!AL398</f>
        <v>0</v>
      </c>
      <c r="BL386" s="362">
        <f>Trachoma!AN398</f>
        <v>0</v>
      </c>
      <c r="BM386" s="362">
        <f>Trachoma!AO398</f>
        <v>0</v>
      </c>
      <c r="BN386" s="362">
        <f>Trachoma!AT398</f>
        <v>0</v>
      </c>
      <c r="BO386" s="362">
        <f>Trachoma!AU398</f>
        <v>0</v>
      </c>
      <c r="BP386" s="362">
        <f>Trachoma!AV398</f>
        <v>0</v>
      </c>
      <c r="BQ386" s="362">
        <f>Trachoma!AW398</f>
        <v>0</v>
      </c>
      <c r="BR386" s="362">
        <f>COUNTIF(Trachoma!AX398,"Yes")</f>
        <v>0</v>
      </c>
      <c r="BS386" s="337"/>
      <c r="BT386" s="362">
        <f t="shared" si="64"/>
        <v>0</v>
      </c>
      <c r="BU386" s="362">
        <f t="shared" si="65"/>
        <v>0</v>
      </c>
      <c r="BV386" s="362">
        <f t="shared" si="66"/>
        <v>0</v>
      </c>
      <c r="BW386" s="362">
        <f t="shared" si="67"/>
        <v>0</v>
      </c>
      <c r="BX386" s="362">
        <f t="shared" si="68"/>
        <v>0</v>
      </c>
      <c r="BY386" s="362">
        <f t="shared" si="70"/>
        <v>0</v>
      </c>
      <c r="BZ386" s="362">
        <f t="shared" si="71"/>
        <v>0</v>
      </c>
      <c r="CA386" s="362">
        <f t="shared" si="72"/>
        <v>0</v>
      </c>
      <c r="CB386" s="362">
        <f t="shared" si="73"/>
        <v>0</v>
      </c>
      <c r="CC386" s="362">
        <f t="shared" si="69"/>
        <v>0</v>
      </c>
    </row>
    <row r="387" spans="2:81" x14ac:dyDescent="0.25">
      <c r="B387" s="147">
        <f>Demography!B395</f>
        <v>0</v>
      </c>
      <c r="C387" s="147">
        <f>Demography!C395</f>
        <v>0</v>
      </c>
      <c r="D387" s="148">
        <f>Demography!D395</f>
        <v>0</v>
      </c>
      <c r="E387" s="55"/>
      <c r="F387" s="148">
        <f>LF!M394</f>
        <v>0</v>
      </c>
      <c r="G387" s="148">
        <f>LF!AE394</f>
        <v>0</v>
      </c>
      <c r="H387" s="148">
        <f>LF!AF394</f>
        <v>0</v>
      </c>
      <c r="I387" s="148">
        <f>LF!AH394</f>
        <v>0</v>
      </c>
      <c r="J387" s="148">
        <f>LF!AI394</f>
        <v>0</v>
      </c>
      <c r="K387" s="148">
        <f>LF!AK394</f>
        <v>0</v>
      </c>
      <c r="L387" s="148">
        <f>LF!AM394</f>
        <v>0</v>
      </c>
      <c r="M387" s="148">
        <f>LF!AN394</f>
        <v>0</v>
      </c>
      <c r="N387" s="148">
        <f>LF!AO394</f>
        <v>0</v>
      </c>
      <c r="O387" s="148">
        <f>LF!AP394</f>
        <v>0</v>
      </c>
      <c r="P387" s="148">
        <f>LF!AQ394</f>
        <v>0</v>
      </c>
      <c r="Q387" s="148">
        <f>COUNTIF(LF!AR394,"Yes")</f>
        <v>0</v>
      </c>
      <c r="R387" s="55"/>
      <c r="S387" s="148">
        <f>Oncho!K394</f>
        <v>0</v>
      </c>
      <c r="T387" s="148">
        <f>MAX(Oncho!AB394,Oncho!BA394)</f>
        <v>0</v>
      </c>
      <c r="U387" s="148">
        <f>MAX(Oncho!AC394,Oncho!BB394)</f>
        <v>0</v>
      </c>
      <c r="V387" s="148">
        <f>MAX(Oncho!AE394,Oncho!BD394)</f>
        <v>0</v>
      </c>
      <c r="W387" s="148">
        <f>MAX(Oncho!AF394,Oncho!BE394)</f>
        <v>0</v>
      </c>
      <c r="X387" s="148">
        <f>MAX(Oncho!AG394,Oncho!BF394)</f>
        <v>0</v>
      </c>
      <c r="Y387" s="148">
        <f>MAX(Oncho!AH394,Oncho!BG394)</f>
        <v>0</v>
      </c>
      <c r="Z387" s="148">
        <f>MAX(Oncho!AI394,Oncho!BH394)</f>
        <v>0</v>
      </c>
      <c r="AA387" s="148">
        <f>MAX(Oncho!AJ394,Oncho!BI394)</f>
        <v>0</v>
      </c>
      <c r="AB387" s="148">
        <f>MAX(COUNTIF(Oncho!AK394,"Yes"),COUNTIF(Oncho!BJ394,"Yes"))</f>
        <v>0</v>
      </c>
      <c r="AC387" s="55"/>
      <c r="AD387" s="148">
        <f>Schisto!P396</f>
        <v>0</v>
      </c>
      <c r="AE387" s="148">
        <f>Schisto!AI396</f>
        <v>0</v>
      </c>
      <c r="AF387" s="148">
        <f>Schisto!AJ396</f>
        <v>0</v>
      </c>
      <c r="AG387" s="148">
        <f>Schisto!AN396</f>
        <v>0</v>
      </c>
      <c r="AH387" s="148">
        <f>Schisto!AO396</f>
        <v>0</v>
      </c>
      <c r="AI387" s="148">
        <f>Schisto!AT396</f>
        <v>0</v>
      </c>
      <c r="AJ387" s="148">
        <f>Schisto!AU396</f>
        <v>0</v>
      </c>
      <c r="AK387" s="148">
        <f>Schisto!AV396</f>
        <v>0</v>
      </c>
      <c r="AL387" s="148">
        <f>Schisto!AW396</f>
        <v>0</v>
      </c>
      <c r="AM387" s="148">
        <f>COUNTIF(Schisto!AX396,"Yes")</f>
        <v>0</v>
      </c>
      <c r="AN387" s="55"/>
      <c r="AO387" s="148">
        <f>STH!P396</f>
        <v>0</v>
      </c>
      <c r="AP387" s="148">
        <f>MAX(STH!AK396,STH!BS396)</f>
        <v>0</v>
      </c>
      <c r="AQ387" s="148">
        <f>MAX(STH!AL396,STH!BT396)</f>
        <v>0</v>
      </c>
      <c r="AR387" s="148">
        <f>MAX(STH!AM396,STH!BU396)</f>
        <v>0</v>
      </c>
      <c r="AS387" s="148">
        <f>MAX(STH!AN396,STH!BV396)</f>
        <v>0</v>
      </c>
      <c r="AT387" s="148">
        <f>MAX(STH!AO396,STH!BW396)</f>
        <v>0</v>
      </c>
      <c r="AU387" s="148">
        <f>MAX(STH!AQ396,STH!BY396)</f>
        <v>0</v>
      </c>
      <c r="AV387" s="148">
        <f>MAX(STH!AR396,STH!BZ396)</f>
        <v>0</v>
      </c>
      <c r="AW387" s="148">
        <f>MAX(STH!AS396,STH!CA396)</f>
        <v>0</v>
      </c>
      <c r="AX387" s="148">
        <f>MAX(STH!AT396,STH!CB396)</f>
        <v>0</v>
      </c>
      <c r="AY387" s="148">
        <f>MAX(STH!AU396,STH!CC396)</f>
        <v>0</v>
      </c>
      <c r="AZ387" s="148">
        <f>MAX(STH!AV396,STH!CD396)</f>
        <v>0</v>
      </c>
      <c r="BA387" s="148">
        <f>MAX(STH!AW396,STH!CE396)</f>
        <v>0</v>
      </c>
      <c r="BB387" s="148">
        <f>MAX(STH!AX396,STH!CF396)</f>
        <v>0</v>
      </c>
      <c r="BC387" s="148">
        <f>MAX(STH!AY396,STH!CG396)</f>
        <v>0</v>
      </c>
      <c r="BD387" s="148">
        <f>MAX(STH!AZ396,STH!CH396)</f>
        <v>0</v>
      </c>
      <c r="BE387" s="148">
        <f>MAX(STH!BA396,STH!CI396)</f>
        <v>0</v>
      </c>
      <c r="BF387" s="148">
        <f>MAX(STH!BB396,STH!CJ396)</f>
        <v>0</v>
      </c>
      <c r="BG387" s="148">
        <f>MAX(COUNTIF(STH!BC396,"Yes"),COUNTIF(STH!CK396,"Yes"))</f>
        <v>0</v>
      </c>
      <c r="BH387" s="55"/>
      <c r="BI387" s="148">
        <f>Trachoma!Q399</f>
        <v>0</v>
      </c>
      <c r="BJ387" s="148">
        <f>Trachoma!AK399</f>
        <v>0</v>
      </c>
      <c r="BK387" s="148">
        <f>Trachoma!AL399</f>
        <v>0</v>
      </c>
      <c r="BL387" s="148">
        <f>Trachoma!AN399</f>
        <v>0</v>
      </c>
      <c r="BM387" s="148">
        <f>Trachoma!AO399</f>
        <v>0</v>
      </c>
      <c r="BN387" s="148">
        <f>Trachoma!AT399</f>
        <v>0</v>
      </c>
      <c r="BO387" s="148">
        <f>Trachoma!AU399</f>
        <v>0</v>
      </c>
      <c r="BP387" s="148">
        <f>Trachoma!AV399</f>
        <v>0</v>
      </c>
      <c r="BQ387" s="148">
        <f>Trachoma!AW399</f>
        <v>0</v>
      </c>
      <c r="BR387" s="148">
        <f>COUNTIF(Trachoma!AX399,"Yes")</f>
        <v>0</v>
      </c>
      <c r="BS387" s="55"/>
      <c r="BT387" s="148">
        <f t="shared" si="64"/>
        <v>0</v>
      </c>
      <c r="BU387" s="148">
        <f t="shared" si="65"/>
        <v>0</v>
      </c>
      <c r="BV387" s="148">
        <f t="shared" si="66"/>
        <v>0</v>
      </c>
      <c r="BW387" s="148">
        <f t="shared" si="67"/>
        <v>0</v>
      </c>
      <c r="BX387" s="148">
        <f t="shared" si="68"/>
        <v>0</v>
      </c>
      <c r="BY387" s="148">
        <f t="shared" si="70"/>
        <v>0</v>
      </c>
      <c r="BZ387" s="148">
        <f t="shared" si="71"/>
        <v>0</v>
      </c>
      <c r="CA387" s="148">
        <f t="shared" si="72"/>
        <v>0</v>
      </c>
      <c r="CB387" s="148">
        <f t="shared" si="73"/>
        <v>0</v>
      </c>
      <c r="CC387" s="148">
        <f t="shared" si="69"/>
        <v>0</v>
      </c>
    </row>
    <row r="388" spans="2:81" x14ac:dyDescent="0.25">
      <c r="B388" s="361">
        <f>Demography!B396</f>
        <v>0</v>
      </c>
      <c r="C388" s="361">
        <f>Demography!C396</f>
        <v>0</v>
      </c>
      <c r="D388" s="362">
        <f>Demography!D396</f>
        <v>0</v>
      </c>
      <c r="E388" s="337"/>
      <c r="F388" s="362">
        <f>LF!M395</f>
        <v>0</v>
      </c>
      <c r="G388" s="362">
        <f>LF!AE395</f>
        <v>0</v>
      </c>
      <c r="H388" s="362">
        <f>LF!AF395</f>
        <v>0</v>
      </c>
      <c r="I388" s="362">
        <f>LF!AH395</f>
        <v>0</v>
      </c>
      <c r="J388" s="362">
        <f>LF!AI395</f>
        <v>0</v>
      </c>
      <c r="K388" s="362">
        <f>LF!AK395</f>
        <v>0</v>
      </c>
      <c r="L388" s="362">
        <f>LF!AM395</f>
        <v>0</v>
      </c>
      <c r="M388" s="362">
        <f>LF!AN395</f>
        <v>0</v>
      </c>
      <c r="N388" s="362">
        <f>LF!AO395</f>
        <v>0</v>
      </c>
      <c r="O388" s="362">
        <f>LF!AP395</f>
        <v>0</v>
      </c>
      <c r="P388" s="362">
        <f>LF!AQ395</f>
        <v>0</v>
      </c>
      <c r="Q388" s="362">
        <f>COUNTIF(LF!AR395,"Yes")</f>
        <v>0</v>
      </c>
      <c r="R388" s="337"/>
      <c r="S388" s="362">
        <f>Oncho!K395</f>
        <v>0</v>
      </c>
      <c r="T388" s="362">
        <f>MAX(Oncho!AB395,Oncho!BA395)</f>
        <v>0</v>
      </c>
      <c r="U388" s="362">
        <f>MAX(Oncho!AC395,Oncho!BB395)</f>
        <v>0</v>
      </c>
      <c r="V388" s="362">
        <f>MAX(Oncho!AE395,Oncho!BD395)</f>
        <v>0</v>
      </c>
      <c r="W388" s="362">
        <f>MAX(Oncho!AF395,Oncho!BE395)</f>
        <v>0</v>
      </c>
      <c r="X388" s="362">
        <f>MAX(Oncho!AG395,Oncho!BF395)</f>
        <v>0</v>
      </c>
      <c r="Y388" s="362">
        <f>MAX(Oncho!AH395,Oncho!BG395)</f>
        <v>0</v>
      </c>
      <c r="Z388" s="362">
        <f>MAX(Oncho!AI395,Oncho!BH395)</f>
        <v>0</v>
      </c>
      <c r="AA388" s="362">
        <f>MAX(Oncho!AJ395,Oncho!BI395)</f>
        <v>0</v>
      </c>
      <c r="AB388" s="362">
        <f>MAX(COUNTIF(Oncho!AK395,"Yes"),COUNTIF(Oncho!BJ395,"Yes"))</f>
        <v>0</v>
      </c>
      <c r="AC388" s="337"/>
      <c r="AD388" s="362">
        <f>Schisto!P397</f>
        <v>0</v>
      </c>
      <c r="AE388" s="362">
        <f>Schisto!AI397</f>
        <v>0</v>
      </c>
      <c r="AF388" s="362">
        <f>Schisto!AJ397</f>
        <v>0</v>
      </c>
      <c r="AG388" s="362">
        <f>Schisto!AN397</f>
        <v>0</v>
      </c>
      <c r="AH388" s="362">
        <f>Schisto!AO397</f>
        <v>0</v>
      </c>
      <c r="AI388" s="362">
        <f>Schisto!AT397</f>
        <v>0</v>
      </c>
      <c r="AJ388" s="362">
        <f>Schisto!AU397</f>
        <v>0</v>
      </c>
      <c r="AK388" s="362">
        <f>Schisto!AV397</f>
        <v>0</v>
      </c>
      <c r="AL388" s="362">
        <f>Schisto!AW397</f>
        <v>0</v>
      </c>
      <c r="AM388" s="362">
        <f>COUNTIF(Schisto!AX397,"Yes")</f>
        <v>0</v>
      </c>
      <c r="AN388" s="337"/>
      <c r="AO388" s="362">
        <f>STH!P397</f>
        <v>0</v>
      </c>
      <c r="AP388" s="362">
        <f>MAX(STH!AK397,STH!BS397)</f>
        <v>0</v>
      </c>
      <c r="AQ388" s="362">
        <f>MAX(STH!AL397,STH!BT397)</f>
        <v>0</v>
      </c>
      <c r="AR388" s="362">
        <f>MAX(STH!AM397,STH!BU397)</f>
        <v>0</v>
      </c>
      <c r="AS388" s="362">
        <f>MAX(STH!AN397,STH!BV397)</f>
        <v>0</v>
      </c>
      <c r="AT388" s="362">
        <f>MAX(STH!AO397,STH!BW397)</f>
        <v>0</v>
      </c>
      <c r="AU388" s="362">
        <f>MAX(STH!AQ397,STH!BY397)</f>
        <v>0</v>
      </c>
      <c r="AV388" s="362">
        <f>MAX(STH!AR397,STH!BZ397)</f>
        <v>0</v>
      </c>
      <c r="AW388" s="362">
        <f>MAX(STH!AS397,STH!CA397)</f>
        <v>0</v>
      </c>
      <c r="AX388" s="362">
        <f>MAX(STH!AT397,STH!CB397)</f>
        <v>0</v>
      </c>
      <c r="AY388" s="362">
        <f>MAX(STH!AU397,STH!CC397)</f>
        <v>0</v>
      </c>
      <c r="AZ388" s="362">
        <f>MAX(STH!AV397,STH!CD397)</f>
        <v>0</v>
      </c>
      <c r="BA388" s="362">
        <f>MAX(STH!AW397,STH!CE397)</f>
        <v>0</v>
      </c>
      <c r="BB388" s="362">
        <f>MAX(STH!AX397,STH!CF397)</f>
        <v>0</v>
      </c>
      <c r="BC388" s="362">
        <f>MAX(STH!AY397,STH!CG397)</f>
        <v>0</v>
      </c>
      <c r="BD388" s="362">
        <f>MAX(STH!AZ397,STH!CH397)</f>
        <v>0</v>
      </c>
      <c r="BE388" s="362">
        <f>MAX(STH!BA397,STH!CI397)</f>
        <v>0</v>
      </c>
      <c r="BF388" s="362">
        <f>MAX(STH!BB397,STH!CJ397)</f>
        <v>0</v>
      </c>
      <c r="BG388" s="362">
        <f>MAX(COUNTIF(STH!BC397,"Yes"),COUNTIF(STH!CK397,"Yes"))</f>
        <v>0</v>
      </c>
      <c r="BH388" s="337"/>
      <c r="BI388" s="362">
        <f>Trachoma!Q400</f>
        <v>0</v>
      </c>
      <c r="BJ388" s="362">
        <f>Trachoma!AK400</f>
        <v>0</v>
      </c>
      <c r="BK388" s="362">
        <f>Trachoma!AL400</f>
        <v>0</v>
      </c>
      <c r="BL388" s="362">
        <f>Trachoma!AN400</f>
        <v>0</v>
      </c>
      <c r="BM388" s="362">
        <f>Trachoma!AO400</f>
        <v>0</v>
      </c>
      <c r="BN388" s="362">
        <f>Trachoma!AT400</f>
        <v>0</v>
      </c>
      <c r="BO388" s="362">
        <f>Trachoma!AU400</f>
        <v>0</v>
      </c>
      <c r="BP388" s="362">
        <f>Trachoma!AV400</f>
        <v>0</v>
      </c>
      <c r="BQ388" s="362">
        <f>Trachoma!AW400</f>
        <v>0</v>
      </c>
      <c r="BR388" s="362">
        <f>COUNTIF(Trachoma!AX400,"Yes")</f>
        <v>0</v>
      </c>
      <c r="BS388" s="337"/>
      <c r="BT388" s="362">
        <f t="shared" si="64"/>
        <v>0</v>
      </c>
      <c r="BU388" s="362">
        <f t="shared" si="65"/>
        <v>0</v>
      </c>
      <c r="BV388" s="362">
        <f t="shared" si="66"/>
        <v>0</v>
      </c>
      <c r="BW388" s="362">
        <f t="shared" si="67"/>
        <v>0</v>
      </c>
      <c r="BX388" s="362">
        <f t="shared" si="68"/>
        <v>0</v>
      </c>
      <c r="BY388" s="362">
        <f t="shared" si="70"/>
        <v>0</v>
      </c>
      <c r="BZ388" s="362">
        <f t="shared" si="71"/>
        <v>0</v>
      </c>
      <c r="CA388" s="362">
        <f t="shared" si="72"/>
        <v>0</v>
      </c>
      <c r="CB388" s="362">
        <f t="shared" si="73"/>
        <v>0</v>
      </c>
      <c r="CC388" s="362">
        <f t="shared" si="69"/>
        <v>0</v>
      </c>
    </row>
    <row r="389" spans="2:81" x14ac:dyDescent="0.25">
      <c r="B389" s="147">
        <f>Demography!B397</f>
        <v>0</v>
      </c>
      <c r="C389" s="147">
        <f>Demography!C397</f>
        <v>0</v>
      </c>
      <c r="D389" s="148">
        <f>Demography!D397</f>
        <v>0</v>
      </c>
      <c r="E389" s="55"/>
      <c r="F389" s="148">
        <f>LF!M396</f>
        <v>0</v>
      </c>
      <c r="G389" s="148">
        <f>LF!AE396</f>
        <v>0</v>
      </c>
      <c r="H389" s="148">
        <f>LF!AF396</f>
        <v>0</v>
      </c>
      <c r="I389" s="148">
        <f>LF!AH396</f>
        <v>0</v>
      </c>
      <c r="J389" s="148">
        <f>LF!AI396</f>
        <v>0</v>
      </c>
      <c r="K389" s="148">
        <f>LF!AK396</f>
        <v>0</v>
      </c>
      <c r="L389" s="148">
        <f>LF!AM396</f>
        <v>0</v>
      </c>
      <c r="M389" s="148">
        <f>LF!AN396</f>
        <v>0</v>
      </c>
      <c r="N389" s="148">
        <f>LF!AO396</f>
        <v>0</v>
      </c>
      <c r="O389" s="148">
        <f>LF!AP396</f>
        <v>0</v>
      </c>
      <c r="P389" s="148">
        <f>LF!AQ396</f>
        <v>0</v>
      </c>
      <c r="Q389" s="148">
        <f>COUNTIF(LF!AR396,"Yes")</f>
        <v>0</v>
      </c>
      <c r="R389" s="55"/>
      <c r="S389" s="148">
        <f>Oncho!K396</f>
        <v>0</v>
      </c>
      <c r="T389" s="148">
        <f>MAX(Oncho!AB396,Oncho!BA396)</f>
        <v>0</v>
      </c>
      <c r="U389" s="148">
        <f>MAX(Oncho!AC396,Oncho!BB396)</f>
        <v>0</v>
      </c>
      <c r="V389" s="148">
        <f>MAX(Oncho!AE396,Oncho!BD396)</f>
        <v>0</v>
      </c>
      <c r="W389" s="148">
        <f>MAX(Oncho!AF396,Oncho!BE396)</f>
        <v>0</v>
      </c>
      <c r="X389" s="148">
        <f>MAX(Oncho!AG396,Oncho!BF396)</f>
        <v>0</v>
      </c>
      <c r="Y389" s="148">
        <f>MAX(Oncho!AH396,Oncho!BG396)</f>
        <v>0</v>
      </c>
      <c r="Z389" s="148">
        <f>MAX(Oncho!AI396,Oncho!BH396)</f>
        <v>0</v>
      </c>
      <c r="AA389" s="148">
        <f>MAX(Oncho!AJ396,Oncho!BI396)</f>
        <v>0</v>
      </c>
      <c r="AB389" s="148">
        <f>MAX(COUNTIF(Oncho!AK396,"Yes"),COUNTIF(Oncho!BJ396,"Yes"))</f>
        <v>0</v>
      </c>
      <c r="AC389" s="55"/>
      <c r="AD389" s="148">
        <f>Schisto!P398</f>
        <v>0</v>
      </c>
      <c r="AE389" s="148">
        <f>Schisto!AI398</f>
        <v>0</v>
      </c>
      <c r="AF389" s="148">
        <f>Schisto!AJ398</f>
        <v>0</v>
      </c>
      <c r="AG389" s="148">
        <f>Schisto!AN398</f>
        <v>0</v>
      </c>
      <c r="AH389" s="148">
        <f>Schisto!AO398</f>
        <v>0</v>
      </c>
      <c r="AI389" s="148">
        <f>Schisto!AT398</f>
        <v>0</v>
      </c>
      <c r="AJ389" s="148">
        <f>Schisto!AU398</f>
        <v>0</v>
      </c>
      <c r="AK389" s="148">
        <f>Schisto!AV398</f>
        <v>0</v>
      </c>
      <c r="AL389" s="148">
        <f>Schisto!AW398</f>
        <v>0</v>
      </c>
      <c r="AM389" s="148">
        <f>COUNTIF(Schisto!AX398,"Yes")</f>
        <v>0</v>
      </c>
      <c r="AN389" s="55"/>
      <c r="AO389" s="148">
        <f>STH!P398</f>
        <v>0</v>
      </c>
      <c r="AP389" s="148">
        <f>MAX(STH!AK398,STH!BS398)</f>
        <v>0</v>
      </c>
      <c r="AQ389" s="148">
        <f>MAX(STH!AL398,STH!BT398)</f>
        <v>0</v>
      </c>
      <c r="AR389" s="148">
        <f>MAX(STH!AM398,STH!BU398)</f>
        <v>0</v>
      </c>
      <c r="AS389" s="148">
        <f>MAX(STH!AN398,STH!BV398)</f>
        <v>0</v>
      </c>
      <c r="AT389" s="148">
        <f>MAX(STH!AO398,STH!BW398)</f>
        <v>0</v>
      </c>
      <c r="AU389" s="148">
        <f>MAX(STH!AQ398,STH!BY398)</f>
        <v>0</v>
      </c>
      <c r="AV389" s="148">
        <f>MAX(STH!AR398,STH!BZ398)</f>
        <v>0</v>
      </c>
      <c r="AW389" s="148">
        <f>MAX(STH!AS398,STH!CA398)</f>
        <v>0</v>
      </c>
      <c r="AX389" s="148">
        <f>MAX(STH!AT398,STH!CB398)</f>
        <v>0</v>
      </c>
      <c r="AY389" s="148">
        <f>MAX(STH!AU398,STH!CC398)</f>
        <v>0</v>
      </c>
      <c r="AZ389" s="148">
        <f>MAX(STH!AV398,STH!CD398)</f>
        <v>0</v>
      </c>
      <c r="BA389" s="148">
        <f>MAX(STH!AW398,STH!CE398)</f>
        <v>0</v>
      </c>
      <c r="BB389" s="148">
        <f>MAX(STH!AX398,STH!CF398)</f>
        <v>0</v>
      </c>
      <c r="BC389" s="148">
        <f>MAX(STH!AY398,STH!CG398)</f>
        <v>0</v>
      </c>
      <c r="BD389" s="148">
        <f>MAX(STH!AZ398,STH!CH398)</f>
        <v>0</v>
      </c>
      <c r="BE389" s="148">
        <f>MAX(STH!BA398,STH!CI398)</f>
        <v>0</v>
      </c>
      <c r="BF389" s="148">
        <f>MAX(STH!BB398,STH!CJ398)</f>
        <v>0</v>
      </c>
      <c r="BG389" s="148">
        <f>MAX(COUNTIF(STH!BC398,"Yes"),COUNTIF(STH!CK398,"Yes"))</f>
        <v>0</v>
      </c>
      <c r="BH389" s="55"/>
      <c r="BI389" s="148">
        <f>Trachoma!Q401</f>
        <v>0</v>
      </c>
      <c r="BJ389" s="148">
        <f>Trachoma!AK401</f>
        <v>0</v>
      </c>
      <c r="BK389" s="148">
        <f>Trachoma!AL401</f>
        <v>0</v>
      </c>
      <c r="BL389" s="148">
        <f>Trachoma!AN401</f>
        <v>0</v>
      </c>
      <c r="BM389" s="148">
        <f>Trachoma!AO401</f>
        <v>0</v>
      </c>
      <c r="BN389" s="148">
        <f>Trachoma!AT401</f>
        <v>0</v>
      </c>
      <c r="BO389" s="148">
        <f>Trachoma!AU401</f>
        <v>0</v>
      </c>
      <c r="BP389" s="148">
        <f>Trachoma!AV401</f>
        <v>0</v>
      </c>
      <c r="BQ389" s="148">
        <f>Trachoma!AW401</f>
        <v>0</v>
      </c>
      <c r="BR389" s="148">
        <f>COUNTIF(Trachoma!AX401,"Yes")</f>
        <v>0</v>
      </c>
      <c r="BS389" s="55"/>
      <c r="BT389" s="148">
        <f t="shared" si="64"/>
        <v>0</v>
      </c>
      <c r="BU389" s="148">
        <f t="shared" si="65"/>
        <v>0</v>
      </c>
      <c r="BV389" s="148">
        <f t="shared" si="66"/>
        <v>0</v>
      </c>
      <c r="BW389" s="148">
        <f t="shared" si="67"/>
        <v>0</v>
      </c>
      <c r="BX389" s="148">
        <f t="shared" si="68"/>
        <v>0</v>
      </c>
      <c r="BY389" s="148">
        <f t="shared" si="70"/>
        <v>0</v>
      </c>
      <c r="BZ389" s="148">
        <f t="shared" si="71"/>
        <v>0</v>
      </c>
      <c r="CA389" s="148">
        <f t="shared" si="72"/>
        <v>0</v>
      </c>
      <c r="CB389" s="148">
        <f t="shared" si="73"/>
        <v>0</v>
      </c>
      <c r="CC389" s="148">
        <f t="shared" si="69"/>
        <v>0</v>
      </c>
    </row>
    <row r="390" spans="2:81" x14ac:dyDescent="0.25">
      <c r="B390" s="361">
        <f>Demography!B398</f>
        <v>0</v>
      </c>
      <c r="C390" s="361">
        <f>Demography!C398</f>
        <v>0</v>
      </c>
      <c r="D390" s="362">
        <f>Demography!D398</f>
        <v>0</v>
      </c>
      <c r="E390" s="337"/>
      <c r="F390" s="362">
        <f>LF!M397</f>
        <v>0</v>
      </c>
      <c r="G390" s="362">
        <f>LF!AE397</f>
        <v>0</v>
      </c>
      <c r="H390" s="362">
        <f>LF!AF397</f>
        <v>0</v>
      </c>
      <c r="I390" s="362">
        <f>LF!AH397</f>
        <v>0</v>
      </c>
      <c r="J390" s="362">
        <f>LF!AI397</f>
        <v>0</v>
      </c>
      <c r="K390" s="362">
        <f>LF!AK397</f>
        <v>0</v>
      </c>
      <c r="L390" s="362">
        <f>LF!AM397</f>
        <v>0</v>
      </c>
      <c r="M390" s="362">
        <f>LF!AN397</f>
        <v>0</v>
      </c>
      <c r="N390" s="362">
        <f>LF!AO397</f>
        <v>0</v>
      </c>
      <c r="O390" s="362">
        <f>LF!AP397</f>
        <v>0</v>
      </c>
      <c r="P390" s="362">
        <f>LF!AQ397</f>
        <v>0</v>
      </c>
      <c r="Q390" s="362">
        <f>COUNTIF(LF!AR397,"Yes")</f>
        <v>0</v>
      </c>
      <c r="R390" s="337"/>
      <c r="S390" s="362">
        <f>Oncho!K397</f>
        <v>0</v>
      </c>
      <c r="T390" s="362">
        <f>MAX(Oncho!AB397,Oncho!BA397)</f>
        <v>0</v>
      </c>
      <c r="U390" s="362">
        <f>MAX(Oncho!AC397,Oncho!BB397)</f>
        <v>0</v>
      </c>
      <c r="V390" s="362">
        <f>MAX(Oncho!AE397,Oncho!BD397)</f>
        <v>0</v>
      </c>
      <c r="W390" s="362">
        <f>MAX(Oncho!AF397,Oncho!BE397)</f>
        <v>0</v>
      </c>
      <c r="X390" s="362">
        <f>MAX(Oncho!AG397,Oncho!BF397)</f>
        <v>0</v>
      </c>
      <c r="Y390" s="362">
        <f>MAX(Oncho!AH397,Oncho!BG397)</f>
        <v>0</v>
      </c>
      <c r="Z390" s="362">
        <f>MAX(Oncho!AI397,Oncho!BH397)</f>
        <v>0</v>
      </c>
      <c r="AA390" s="362">
        <f>MAX(Oncho!AJ397,Oncho!BI397)</f>
        <v>0</v>
      </c>
      <c r="AB390" s="362">
        <f>MAX(COUNTIF(Oncho!AK397,"Yes"),COUNTIF(Oncho!BJ397,"Yes"))</f>
        <v>0</v>
      </c>
      <c r="AC390" s="337"/>
      <c r="AD390" s="362">
        <f>Schisto!P399</f>
        <v>0</v>
      </c>
      <c r="AE390" s="362">
        <f>Schisto!AI399</f>
        <v>0</v>
      </c>
      <c r="AF390" s="362">
        <f>Schisto!AJ399</f>
        <v>0</v>
      </c>
      <c r="AG390" s="362">
        <f>Schisto!AN399</f>
        <v>0</v>
      </c>
      <c r="AH390" s="362">
        <f>Schisto!AO399</f>
        <v>0</v>
      </c>
      <c r="AI390" s="362">
        <f>Schisto!AT399</f>
        <v>0</v>
      </c>
      <c r="AJ390" s="362">
        <f>Schisto!AU399</f>
        <v>0</v>
      </c>
      <c r="AK390" s="362">
        <f>Schisto!AV399</f>
        <v>0</v>
      </c>
      <c r="AL390" s="362">
        <f>Schisto!AW399</f>
        <v>0</v>
      </c>
      <c r="AM390" s="362">
        <f>COUNTIF(Schisto!AX399,"Yes")</f>
        <v>0</v>
      </c>
      <c r="AN390" s="337"/>
      <c r="AO390" s="362">
        <f>STH!P399</f>
        <v>0</v>
      </c>
      <c r="AP390" s="362">
        <f>MAX(STH!AK399,STH!BS399)</f>
        <v>0</v>
      </c>
      <c r="AQ390" s="362">
        <f>MAX(STH!AL399,STH!BT399)</f>
        <v>0</v>
      </c>
      <c r="AR390" s="362">
        <f>MAX(STH!AM399,STH!BU399)</f>
        <v>0</v>
      </c>
      <c r="AS390" s="362">
        <f>MAX(STH!AN399,STH!BV399)</f>
        <v>0</v>
      </c>
      <c r="AT390" s="362">
        <f>MAX(STH!AO399,STH!BW399)</f>
        <v>0</v>
      </c>
      <c r="AU390" s="362">
        <f>MAX(STH!AQ399,STH!BY399)</f>
        <v>0</v>
      </c>
      <c r="AV390" s="362">
        <f>MAX(STH!AR399,STH!BZ399)</f>
        <v>0</v>
      </c>
      <c r="AW390" s="362">
        <f>MAX(STH!AS399,STH!CA399)</f>
        <v>0</v>
      </c>
      <c r="AX390" s="362">
        <f>MAX(STH!AT399,STH!CB399)</f>
        <v>0</v>
      </c>
      <c r="AY390" s="362">
        <f>MAX(STH!AU399,STH!CC399)</f>
        <v>0</v>
      </c>
      <c r="AZ390" s="362">
        <f>MAX(STH!AV399,STH!CD399)</f>
        <v>0</v>
      </c>
      <c r="BA390" s="362">
        <f>MAX(STH!AW399,STH!CE399)</f>
        <v>0</v>
      </c>
      <c r="BB390" s="362">
        <f>MAX(STH!AX399,STH!CF399)</f>
        <v>0</v>
      </c>
      <c r="BC390" s="362">
        <f>MAX(STH!AY399,STH!CG399)</f>
        <v>0</v>
      </c>
      <c r="BD390" s="362">
        <f>MAX(STH!AZ399,STH!CH399)</f>
        <v>0</v>
      </c>
      <c r="BE390" s="362">
        <f>MAX(STH!BA399,STH!CI399)</f>
        <v>0</v>
      </c>
      <c r="BF390" s="362">
        <f>MAX(STH!BB399,STH!CJ399)</f>
        <v>0</v>
      </c>
      <c r="BG390" s="362">
        <f>MAX(COUNTIF(STH!BC399,"Yes"),COUNTIF(STH!CK399,"Yes"))</f>
        <v>0</v>
      </c>
      <c r="BH390" s="337"/>
      <c r="BI390" s="362">
        <f>Trachoma!Q402</f>
        <v>0</v>
      </c>
      <c r="BJ390" s="362">
        <f>Trachoma!AK402</f>
        <v>0</v>
      </c>
      <c r="BK390" s="362">
        <f>Trachoma!AL402</f>
        <v>0</v>
      </c>
      <c r="BL390" s="362">
        <f>Trachoma!AN402</f>
        <v>0</v>
      </c>
      <c r="BM390" s="362">
        <f>Trachoma!AO402</f>
        <v>0</v>
      </c>
      <c r="BN390" s="362">
        <f>Trachoma!AT402</f>
        <v>0</v>
      </c>
      <c r="BO390" s="362">
        <f>Trachoma!AU402</f>
        <v>0</v>
      </c>
      <c r="BP390" s="362">
        <f>Trachoma!AV402</f>
        <v>0</v>
      </c>
      <c r="BQ390" s="362">
        <f>Trachoma!AW402</f>
        <v>0</v>
      </c>
      <c r="BR390" s="362">
        <f>COUNTIF(Trachoma!AX402,"Yes")</f>
        <v>0</v>
      </c>
      <c r="BS390" s="337"/>
      <c r="BT390" s="362">
        <f t="shared" si="64"/>
        <v>0</v>
      </c>
      <c r="BU390" s="362">
        <f t="shared" si="65"/>
        <v>0</v>
      </c>
      <c r="BV390" s="362">
        <f t="shared" si="66"/>
        <v>0</v>
      </c>
      <c r="BW390" s="362">
        <f t="shared" si="67"/>
        <v>0</v>
      </c>
      <c r="BX390" s="362">
        <f t="shared" si="68"/>
        <v>0</v>
      </c>
      <c r="BY390" s="362">
        <f t="shared" si="70"/>
        <v>0</v>
      </c>
      <c r="BZ390" s="362">
        <f t="shared" si="71"/>
        <v>0</v>
      </c>
      <c r="CA390" s="362">
        <f t="shared" si="72"/>
        <v>0</v>
      </c>
      <c r="CB390" s="362">
        <f t="shared" si="73"/>
        <v>0</v>
      </c>
      <c r="CC390" s="362">
        <f t="shared" si="69"/>
        <v>0</v>
      </c>
    </row>
    <row r="391" spans="2:81" x14ac:dyDescent="0.25">
      <c r="B391" s="147">
        <f>Demography!B399</f>
        <v>0</v>
      </c>
      <c r="C391" s="147">
        <f>Demography!C399</f>
        <v>0</v>
      </c>
      <c r="D391" s="148">
        <f>Demography!D399</f>
        <v>0</v>
      </c>
      <c r="E391" s="55"/>
      <c r="F391" s="148">
        <f>LF!M398</f>
        <v>0</v>
      </c>
      <c r="G391" s="148">
        <f>LF!AE398</f>
        <v>0</v>
      </c>
      <c r="H391" s="148">
        <f>LF!AF398</f>
        <v>0</v>
      </c>
      <c r="I391" s="148">
        <f>LF!AH398</f>
        <v>0</v>
      </c>
      <c r="J391" s="148">
        <f>LF!AI398</f>
        <v>0</v>
      </c>
      <c r="K391" s="148">
        <f>LF!AK398</f>
        <v>0</v>
      </c>
      <c r="L391" s="148">
        <f>LF!AM398</f>
        <v>0</v>
      </c>
      <c r="M391" s="148">
        <f>LF!AN398</f>
        <v>0</v>
      </c>
      <c r="N391" s="148">
        <f>LF!AO398</f>
        <v>0</v>
      </c>
      <c r="O391" s="148">
        <f>LF!AP398</f>
        <v>0</v>
      </c>
      <c r="P391" s="148">
        <f>LF!AQ398</f>
        <v>0</v>
      </c>
      <c r="Q391" s="148">
        <f>COUNTIF(LF!AR398,"Yes")</f>
        <v>0</v>
      </c>
      <c r="R391" s="55"/>
      <c r="S391" s="148">
        <f>Oncho!K398</f>
        <v>0</v>
      </c>
      <c r="T391" s="148">
        <f>MAX(Oncho!AB398,Oncho!BA398)</f>
        <v>0</v>
      </c>
      <c r="U391" s="148">
        <f>MAX(Oncho!AC398,Oncho!BB398)</f>
        <v>0</v>
      </c>
      <c r="V391" s="148">
        <f>MAX(Oncho!AE398,Oncho!BD398)</f>
        <v>0</v>
      </c>
      <c r="W391" s="148">
        <f>MAX(Oncho!AF398,Oncho!BE398)</f>
        <v>0</v>
      </c>
      <c r="X391" s="148">
        <f>MAX(Oncho!AG398,Oncho!BF398)</f>
        <v>0</v>
      </c>
      <c r="Y391" s="148">
        <f>MAX(Oncho!AH398,Oncho!BG398)</f>
        <v>0</v>
      </c>
      <c r="Z391" s="148">
        <f>MAX(Oncho!AI398,Oncho!BH398)</f>
        <v>0</v>
      </c>
      <c r="AA391" s="148">
        <f>MAX(Oncho!AJ398,Oncho!BI398)</f>
        <v>0</v>
      </c>
      <c r="AB391" s="148">
        <f>MAX(COUNTIF(Oncho!AK398,"Yes"),COUNTIF(Oncho!BJ398,"Yes"))</f>
        <v>0</v>
      </c>
      <c r="AC391" s="55"/>
      <c r="AD391" s="148">
        <f>Schisto!P400</f>
        <v>0</v>
      </c>
      <c r="AE391" s="148">
        <f>Schisto!AI400</f>
        <v>0</v>
      </c>
      <c r="AF391" s="148">
        <f>Schisto!AJ400</f>
        <v>0</v>
      </c>
      <c r="AG391" s="148">
        <f>Schisto!AN400</f>
        <v>0</v>
      </c>
      <c r="AH391" s="148">
        <f>Schisto!AO400</f>
        <v>0</v>
      </c>
      <c r="AI391" s="148">
        <f>Schisto!AT400</f>
        <v>0</v>
      </c>
      <c r="AJ391" s="148">
        <f>Schisto!AU400</f>
        <v>0</v>
      </c>
      <c r="AK391" s="148">
        <f>Schisto!AV400</f>
        <v>0</v>
      </c>
      <c r="AL391" s="148">
        <f>Schisto!AW400</f>
        <v>0</v>
      </c>
      <c r="AM391" s="148">
        <f>COUNTIF(Schisto!AX400,"Yes")</f>
        <v>0</v>
      </c>
      <c r="AN391" s="55"/>
      <c r="AO391" s="148">
        <f>STH!P400</f>
        <v>0</v>
      </c>
      <c r="AP391" s="148">
        <f>MAX(STH!AK400,STH!BS400)</f>
        <v>0</v>
      </c>
      <c r="AQ391" s="148">
        <f>MAX(STH!AL400,STH!BT400)</f>
        <v>0</v>
      </c>
      <c r="AR391" s="148">
        <f>MAX(STH!AM400,STH!BU400)</f>
        <v>0</v>
      </c>
      <c r="AS391" s="148">
        <f>MAX(STH!AN400,STH!BV400)</f>
        <v>0</v>
      </c>
      <c r="AT391" s="148">
        <f>MAX(STH!AO400,STH!BW400)</f>
        <v>0</v>
      </c>
      <c r="AU391" s="148">
        <f>MAX(STH!AQ400,STH!BY400)</f>
        <v>0</v>
      </c>
      <c r="AV391" s="148">
        <f>MAX(STH!AR400,STH!BZ400)</f>
        <v>0</v>
      </c>
      <c r="AW391" s="148">
        <f>MAX(STH!AS400,STH!CA400)</f>
        <v>0</v>
      </c>
      <c r="AX391" s="148">
        <f>MAX(STH!AT400,STH!CB400)</f>
        <v>0</v>
      </c>
      <c r="AY391" s="148">
        <f>MAX(STH!AU400,STH!CC400)</f>
        <v>0</v>
      </c>
      <c r="AZ391" s="148">
        <f>MAX(STH!AV400,STH!CD400)</f>
        <v>0</v>
      </c>
      <c r="BA391" s="148">
        <f>MAX(STH!AW400,STH!CE400)</f>
        <v>0</v>
      </c>
      <c r="BB391" s="148">
        <f>MAX(STH!AX400,STH!CF400)</f>
        <v>0</v>
      </c>
      <c r="BC391" s="148">
        <f>MAX(STH!AY400,STH!CG400)</f>
        <v>0</v>
      </c>
      <c r="BD391" s="148">
        <f>MAX(STH!AZ400,STH!CH400)</f>
        <v>0</v>
      </c>
      <c r="BE391" s="148">
        <f>MAX(STH!BA400,STH!CI400)</f>
        <v>0</v>
      </c>
      <c r="BF391" s="148">
        <f>MAX(STH!BB400,STH!CJ400)</f>
        <v>0</v>
      </c>
      <c r="BG391" s="148">
        <f>MAX(COUNTIF(STH!BC400,"Yes"),COUNTIF(STH!CK400,"Yes"))</f>
        <v>0</v>
      </c>
      <c r="BH391" s="55"/>
      <c r="BI391" s="148">
        <f>Trachoma!Q403</f>
        <v>0</v>
      </c>
      <c r="BJ391" s="148">
        <f>Trachoma!AK403</f>
        <v>0</v>
      </c>
      <c r="BK391" s="148">
        <f>Trachoma!AL403</f>
        <v>0</v>
      </c>
      <c r="BL391" s="148">
        <f>Trachoma!AN403</f>
        <v>0</v>
      </c>
      <c r="BM391" s="148">
        <f>Trachoma!AO403</f>
        <v>0</v>
      </c>
      <c r="BN391" s="148">
        <f>Trachoma!AT403</f>
        <v>0</v>
      </c>
      <c r="BO391" s="148">
        <f>Trachoma!AU403</f>
        <v>0</v>
      </c>
      <c r="BP391" s="148">
        <f>Trachoma!AV403</f>
        <v>0</v>
      </c>
      <c r="BQ391" s="148">
        <f>Trachoma!AW403</f>
        <v>0</v>
      </c>
      <c r="BR391" s="148">
        <f>COUNTIF(Trachoma!AX403,"Yes")</f>
        <v>0</v>
      </c>
      <c r="BS391" s="55"/>
      <c r="BT391" s="148">
        <f t="shared" si="64"/>
        <v>0</v>
      </c>
      <c r="BU391" s="148">
        <f t="shared" si="65"/>
        <v>0</v>
      </c>
      <c r="BV391" s="148">
        <f t="shared" si="66"/>
        <v>0</v>
      </c>
      <c r="BW391" s="148">
        <f t="shared" si="67"/>
        <v>0</v>
      </c>
      <c r="BX391" s="148">
        <f t="shared" si="68"/>
        <v>0</v>
      </c>
      <c r="BY391" s="148">
        <f t="shared" si="70"/>
        <v>0</v>
      </c>
      <c r="BZ391" s="148">
        <f t="shared" si="71"/>
        <v>0</v>
      </c>
      <c r="CA391" s="148">
        <f t="shared" si="72"/>
        <v>0</v>
      </c>
      <c r="CB391" s="148">
        <f t="shared" si="73"/>
        <v>0</v>
      </c>
      <c r="CC391" s="148">
        <f t="shared" si="69"/>
        <v>0</v>
      </c>
    </row>
    <row r="392" spans="2:81" x14ac:dyDescent="0.25">
      <c r="B392" s="361">
        <f>Demography!B400</f>
        <v>0</v>
      </c>
      <c r="C392" s="361">
        <f>Demography!C400</f>
        <v>0</v>
      </c>
      <c r="D392" s="362">
        <f>Demography!D400</f>
        <v>0</v>
      </c>
      <c r="E392" s="337"/>
      <c r="F392" s="362">
        <f>LF!M399</f>
        <v>0</v>
      </c>
      <c r="G392" s="362">
        <f>LF!AE399</f>
        <v>0</v>
      </c>
      <c r="H392" s="362">
        <f>LF!AF399</f>
        <v>0</v>
      </c>
      <c r="I392" s="362">
        <f>LF!AH399</f>
        <v>0</v>
      </c>
      <c r="J392" s="362">
        <f>LF!AI399</f>
        <v>0</v>
      </c>
      <c r="K392" s="362">
        <f>LF!AK399</f>
        <v>0</v>
      </c>
      <c r="L392" s="362">
        <f>LF!AM399</f>
        <v>0</v>
      </c>
      <c r="M392" s="362">
        <f>LF!AN399</f>
        <v>0</v>
      </c>
      <c r="N392" s="362">
        <f>LF!AO399</f>
        <v>0</v>
      </c>
      <c r="O392" s="362">
        <f>LF!AP399</f>
        <v>0</v>
      </c>
      <c r="P392" s="362">
        <f>LF!AQ399</f>
        <v>0</v>
      </c>
      <c r="Q392" s="362">
        <f>COUNTIF(LF!AR399,"Yes")</f>
        <v>0</v>
      </c>
      <c r="R392" s="337"/>
      <c r="S392" s="362">
        <f>Oncho!K399</f>
        <v>0</v>
      </c>
      <c r="T392" s="362">
        <f>MAX(Oncho!AB399,Oncho!BA399)</f>
        <v>0</v>
      </c>
      <c r="U392" s="362">
        <f>MAX(Oncho!AC399,Oncho!BB399)</f>
        <v>0</v>
      </c>
      <c r="V392" s="362">
        <f>MAX(Oncho!AE399,Oncho!BD399)</f>
        <v>0</v>
      </c>
      <c r="W392" s="362">
        <f>MAX(Oncho!AF399,Oncho!BE399)</f>
        <v>0</v>
      </c>
      <c r="X392" s="362">
        <f>MAX(Oncho!AG399,Oncho!BF399)</f>
        <v>0</v>
      </c>
      <c r="Y392" s="362">
        <f>MAX(Oncho!AH399,Oncho!BG399)</f>
        <v>0</v>
      </c>
      <c r="Z392" s="362">
        <f>MAX(Oncho!AI399,Oncho!BH399)</f>
        <v>0</v>
      </c>
      <c r="AA392" s="362">
        <f>MAX(Oncho!AJ399,Oncho!BI399)</f>
        <v>0</v>
      </c>
      <c r="AB392" s="362">
        <f>MAX(COUNTIF(Oncho!AK399,"Yes"),COUNTIF(Oncho!BJ399,"Yes"))</f>
        <v>0</v>
      </c>
      <c r="AC392" s="337"/>
      <c r="AD392" s="362">
        <f>Schisto!P401</f>
        <v>0</v>
      </c>
      <c r="AE392" s="362">
        <f>Schisto!AI401</f>
        <v>0</v>
      </c>
      <c r="AF392" s="362">
        <f>Schisto!AJ401</f>
        <v>0</v>
      </c>
      <c r="AG392" s="362">
        <f>Schisto!AN401</f>
        <v>0</v>
      </c>
      <c r="AH392" s="362">
        <f>Schisto!AO401</f>
        <v>0</v>
      </c>
      <c r="AI392" s="362">
        <f>Schisto!AT401</f>
        <v>0</v>
      </c>
      <c r="AJ392" s="362">
        <f>Schisto!AU401</f>
        <v>0</v>
      </c>
      <c r="AK392" s="362">
        <f>Schisto!AV401</f>
        <v>0</v>
      </c>
      <c r="AL392" s="362">
        <f>Schisto!AW401</f>
        <v>0</v>
      </c>
      <c r="AM392" s="362">
        <f>COUNTIF(Schisto!AX401,"Yes")</f>
        <v>0</v>
      </c>
      <c r="AN392" s="337"/>
      <c r="AO392" s="362">
        <f>STH!P401</f>
        <v>0</v>
      </c>
      <c r="AP392" s="362">
        <f>MAX(STH!AK401,STH!BS401)</f>
        <v>0</v>
      </c>
      <c r="AQ392" s="362">
        <f>MAX(STH!AL401,STH!BT401)</f>
        <v>0</v>
      </c>
      <c r="AR392" s="362">
        <f>MAX(STH!AM401,STH!BU401)</f>
        <v>0</v>
      </c>
      <c r="AS392" s="362">
        <f>MAX(STH!AN401,STH!BV401)</f>
        <v>0</v>
      </c>
      <c r="AT392" s="362">
        <f>MAX(STH!AO401,STH!BW401)</f>
        <v>0</v>
      </c>
      <c r="AU392" s="362">
        <f>MAX(STH!AQ401,STH!BY401)</f>
        <v>0</v>
      </c>
      <c r="AV392" s="362">
        <f>MAX(STH!AR401,STH!BZ401)</f>
        <v>0</v>
      </c>
      <c r="AW392" s="362">
        <f>MAX(STH!AS401,STH!CA401)</f>
        <v>0</v>
      </c>
      <c r="AX392" s="362">
        <f>MAX(STH!AT401,STH!CB401)</f>
        <v>0</v>
      </c>
      <c r="AY392" s="362">
        <f>MAX(STH!AU401,STH!CC401)</f>
        <v>0</v>
      </c>
      <c r="AZ392" s="362">
        <f>MAX(STH!AV401,STH!CD401)</f>
        <v>0</v>
      </c>
      <c r="BA392" s="362">
        <f>MAX(STH!AW401,STH!CE401)</f>
        <v>0</v>
      </c>
      <c r="BB392" s="362">
        <f>MAX(STH!AX401,STH!CF401)</f>
        <v>0</v>
      </c>
      <c r="BC392" s="362">
        <f>MAX(STH!AY401,STH!CG401)</f>
        <v>0</v>
      </c>
      <c r="BD392" s="362">
        <f>MAX(STH!AZ401,STH!CH401)</f>
        <v>0</v>
      </c>
      <c r="BE392" s="362">
        <f>MAX(STH!BA401,STH!CI401)</f>
        <v>0</v>
      </c>
      <c r="BF392" s="362">
        <f>MAX(STH!BB401,STH!CJ401)</f>
        <v>0</v>
      </c>
      <c r="BG392" s="362">
        <f>MAX(COUNTIF(STH!BC401,"Yes"),COUNTIF(STH!CK401,"Yes"))</f>
        <v>0</v>
      </c>
      <c r="BH392" s="337"/>
      <c r="BI392" s="362">
        <f>Trachoma!Q404</f>
        <v>0</v>
      </c>
      <c r="BJ392" s="362">
        <f>Trachoma!AK404</f>
        <v>0</v>
      </c>
      <c r="BK392" s="362">
        <f>Trachoma!AL404</f>
        <v>0</v>
      </c>
      <c r="BL392" s="362">
        <f>Trachoma!AN404</f>
        <v>0</v>
      </c>
      <c r="BM392" s="362">
        <f>Trachoma!AO404</f>
        <v>0</v>
      </c>
      <c r="BN392" s="362">
        <f>Trachoma!AT404</f>
        <v>0</v>
      </c>
      <c r="BO392" s="362">
        <f>Trachoma!AU404</f>
        <v>0</v>
      </c>
      <c r="BP392" s="362">
        <f>Trachoma!AV404</f>
        <v>0</v>
      </c>
      <c r="BQ392" s="362">
        <f>Trachoma!AW404</f>
        <v>0</v>
      </c>
      <c r="BR392" s="362">
        <f>COUNTIF(Trachoma!AX404,"Yes")</f>
        <v>0</v>
      </c>
      <c r="BS392" s="337"/>
      <c r="BT392" s="362">
        <f t="shared" si="64"/>
        <v>0</v>
      </c>
      <c r="BU392" s="362">
        <f t="shared" si="65"/>
        <v>0</v>
      </c>
      <c r="BV392" s="362">
        <f t="shared" si="66"/>
        <v>0</v>
      </c>
      <c r="BW392" s="362">
        <f t="shared" si="67"/>
        <v>0</v>
      </c>
      <c r="BX392" s="362">
        <f t="shared" si="68"/>
        <v>0</v>
      </c>
      <c r="BY392" s="362">
        <f t="shared" si="70"/>
        <v>0</v>
      </c>
      <c r="BZ392" s="362">
        <f t="shared" si="71"/>
        <v>0</v>
      </c>
      <c r="CA392" s="362">
        <f t="shared" si="72"/>
        <v>0</v>
      </c>
      <c r="CB392" s="362">
        <f t="shared" si="73"/>
        <v>0</v>
      </c>
      <c r="CC392" s="362">
        <f t="shared" si="69"/>
        <v>0</v>
      </c>
    </row>
    <row r="393" spans="2:81" x14ac:dyDescent="0.25">
      <c r="B393" s="147">
        <f>Demography!B401</f>
        <v>0</v>
      </c>
      <c r="C393" s="147">
        <f>Demography!C401</f>
        <v>0</v>
      </c>
      <c r="D393" s="148">
        <f>Demography!D401</f>
        <v>0</v>
      </c>
      <c r="E393" s="55"/>
      <c r="F393" s="148">
        <f>LF!M400</f>
        <v>0</v>
      </c>
      <c r="G393" s="148">
        <f>LF!AE400</f>
        <v>0</v>
      </c>
      <c r="H393" s="148">
        <f>LF!AF400</f>
        <v>0</v>
      </c>
      <c r="I393" s="148">
        <f>LF!AH400</f>
        <v>0</v>
      </c>
      <c r="J393" s="148">
        <f>LF!AI400</f>
        <v>0</v>
      </c>
      <c r="K393" s="148">
        <f>LF!AK400</f>
        <v>0</v>
      </c>
      <c r="L393" s="148">
        <f>LF!AM400</f>
        <v>0</v>
      </c>
      <c r="M393" s="148">
        <f>LF!AN400</f>
        <v>0</v>
      </c>
      <c r="N393" s="148">
        <f>LF!AO400</f>
        <v>0</v>
      </c>
      <c r="O393" s="148">
        <f>LF!AP400</f>
        <v>0</v>
      </c>
      <c r="P393" s="148">
        <f>LF!AQ400</f>
        <v>0</v>
      </c>
      <c r="Q393" s="148">
        <f>COUNTIF(LF!AR400,"Yes")</f>
        <v>0</v>
      </c>
      <c r="R393" s="55"/>
      <c r="S393" s="148">
        <f>Oncho!K400</f>
        <v>0</v>
      </c>
      <c r="T393" s="148">
        <f>MAX(Oncho!AB400,Oncho!BA400)</f>
        <v>0</v>
      </c>
      <c r="U393" s="148">
        <f>MAX(Oncho!AC400,Oncho!BB400)</f>
        <v>0</v>
      </c>
      <c r="V393" s="148">
        <f>MAX(Oncho!AE400,Oncho!BD400)</f>
        <v>0</v>
      </c>
      <c r="W393" s="148">
        <f>MAX(Oncho!AF400,Oncho!BE400)</f>
        <v>0</v>
      </c>
      <c r="X393" s="148">
        <f>MAX(Oncho!AG400,Oncho!BF400)</f>
        <v>0</v>
      </c>
      <c r="Y393" s="148">
        <f>MAX(Oncho!AH400,Oncho!BG400)</f>
        <v>0</v>
      </c>
      <c r="Z393" s="148">
        <f>MAX(Oncho!AI400,Oncho!BH400)</f>
        <v>0</v>
      </c>
      <c r="AA393" s="148">
        <f>MAX(Oncho!AJ400,Oncho!BI400)</f>
        <v>0</v>
      </c>
      <c r="AB393" s="148">
        <f>MAX(COUNTIF(Oncho!AK400,"Yes"),COUNTIF(Oncho!BJ400,"Yes"))</f>
        <v>0</v>
      </c>
      <c r="AC393" s="55"/>
      <c r="AD393" s="148">
        <f>Schisto!P402</f>
        <v>0</v>
      </c>
      <c r="AE393" s="148">
        <f>Schisto!AI402</f>
        <v>0</v>
      </c>
      <c r="AF393" s="148">
        <f>Schisto!AJ402</f>
        <v>0</v>
      </c>
      <c r="AG393" s="148">
        <f>Schisto!AN402</f>
        <v>0</v>
      </c>
      <c r="AH393" s="148">
        <f>Schisto!AO402</f>
        <v>0</v>
      </c>
      <c r="AI393" s="148">
        <f>Schisto!AT402</f>
        <v>0</v>
      </c>
      <c r="AJ393" s="148">
        <f>Schisto!AU402</f>
        <v>0</v>
      </c>
      <c r="AK393" s="148">
        <f>Schisto!AV402</f>
        <v>0</v>
      </c>
      <c r="AL393" s="148">
        <f>Schisto!AW402</f>
        <v>0</v>
      </c>
      <c r="AM393" s="148">
        <f>COUNTIF(Schisto!AX402,"Yes")</f>
        <v>0</v>
      </c>
      <c r="AN393" s="55"/>
      <c r="AO393" s="148">
        <f>STH!P402</f>
        <v>0</v>
      </c>
      <c r="AP393" s="148">
        <f>MAX(STH!AK402,STH!BS402)</f>
        <v>0</v>
      </c>
      <c r="AQ393" s="148">
        <f>MAX(STH!AL402,STH!BT402)</f>
        <v>0</v>
      </c>
      <c r="AR393" s="148">
        <f>MAX(STH!AM402,STH!BU402)</f>
        <v>0</v>
      </c>
      <c r="AS393" s="148">
        <f>MAX(STH!AN402,STH!BV402)</f>
        <v>0</v>
      </c>
      <c r="AT393" s="148">
        <f>MAX(STH!AO402,STH!BW402)</f>
        <v>0</v>
      </c>
      <c r="AU393" s="148">
        <f>MAX(STH!AQ402,STH!BY402)</f>
        <v>0</v>
      </c>
      <c r="AV393" s="148">
        <f>MAX(STH!AR402,STH!BZ402)</f>
        <v>0</v>
      </c>
      <c r="AW393" s="148">
        <f>MAX(STH!AS402,STH!CA402)</f>
        <v>0</v>
      </c>
      <c r="AX393" s="148">
        <f>MAX(STH!AT402,STH!CB402)</f>
        <v>0</v>
      </c>
      <c r="AY393" s="148">
        <f>MAX(STH!AU402,STH!CC402)</f>
        <v>0</v>
      </c>
      <c r="AZ393" s="148">
        <f>MAX(STH!AV402,STH!CD402)</f>
        <v>0</v>
      </c>
      <c r="BA393" s="148">
        <f>MAX(STH!AW402,STH!CE402)</f>
        <v>0</v>
      </c>
      <c r="BB393" s="148">
        <f>MAX(STH!AX402,STH!CF402)</f>
        <v>0</v>
      </c>
      <c r="BC393" s="148">
        <f>MAX(STH!AY402,STH!CG402)</f>
        <v>0</v>
      </c>
      <c r="BD393" s="148">
        <f>MAX(STH!AZ402,STH!CH402)</f>
        <v>0</v>
      </c>
      <c r="BE393" s="148">
        <f>MAX(STH!BA402,STH!CI402)</f>
        <v>0</v>
      </c>
      <c r="BF393" s="148">
        <f>MAX(STH!BB402,STH!CJ402)</f>
        <v>0</v>
      </c>
      <c r="BG393" s="148">
        <f>MAX(COUNTIF(STH!BC402,"Yes"),COUNTIF(STH!CK402,"Yes"))</f>
        <v>0</v>
      </c>
      <c r="BH393" s="55"/>
      <c r="BI393" s="148">
        <f>Trachoma!Q405</f>
        <v>0</v>
      </c>
      <c r="BJ393" s="148">
        <f>Trachoma!AK405</f>
        <v>0</v>
      </c>
      <c r="BK393" s="148">
        <f>Trachoma!AL405</f>
        <v>0</v>
      </c>
      <c r="BL393" s="148">
        <f>Trachoma!AN405</f>
        <v>0</v>
      </c>
      <c r="BM393" s="148">
        <f>Trachoma!AO405</f>
        <v>0</v>
      </c>
      <c r="BN393" s="148">
        <f>Trachoma!AT405</f>
        <v>0</v>
      </c>
      <c r="BO393" s="148">
        <f>Trachoma!AU405</f>
        <v>0</v>
      </c>
      <c r="BP393" s="148">
        <f>Trachoma!AV405</f>
        <v>0</v>
      </c>
      <c r="BQ393" s="148">
        <f>Trachoma!AW405</f>
        <v>0</v>
      </c>
      <c r="BR393" s="148">
        <f>COUNTIF(Trachoma!AX405,"Yes")</f>
        <v>0</v>
      </c>
      <c r="BS393" s="55"/>
      <c r="BT393" s="148">
        <f t="shared" si="64"/>
        <v>0</v>
      </c>
      <c r="BU393" s="148">
        <f t="shared" si="65"/>
        <v>0</v>
      </c>
      <c r="BV393" s="148">
        <f t="shared" si="66"/>
        <v>0</v>
      </c>
      <c r="BW393" s="148">
        <f t="shared" si="67"/>
        <v>0</v>
      </c>
      <c r="BX393" s="148">
        <f t="shared" si="68"/>
        <v>0</v>
      </c>
      <c r="BY393" s="148">
        <f t="shared" si="70"/>
        <v>0</v>
      </c>
      <c r="BZ393" s="148">
        <f t="shared" si="71"/>
        <v>0</v>
      </c>
      <c r="CA393" s="148">
        <f t="shared" si="72"/>
        <v>0</v>
      </c>
      <c r="CB393" s="148">
        <f t="shared" si="73"/>
        <v>0</v>
      </c>
      <c r="CC393" s="148">
        <f t="shared" si="69"/>
        <v>0</v>
      </c>
    </row>
    <row r="394" spans="2:81" x14ac:dyDescent="0.25">
      <c r="B394" s="361">
        <f>Demography!B402</f>
        <v>0</v>
      </c>
      <c r="C394" s="361">
        <f>Demography!C402</f>
        <v>0</v>
      </c>
      <c r="D394" s="362">
        <f>Demography!D402</f>
        <v>0</v>
      </c>
      <c r="E394" s="337"/>
      <c r="F394" s="362">
        <f>LF!M401</f>
        <v>0</v>
      </c>
      <c r="G394" s="362">
        <f>LF!AE401</f>
        <v>0</v>
      </c>
      <c r="H394" s="362">
        <f>LF!AF401</f>
        <v>0</v>
      </c>
      <c r="I394" s="362">
        <f>LF!AH401</f>
        <v>0</v>
      </c>
      <c r="J394" s="362">
        <f>LF!AI401</f>
        <v>0</v>
      </c>
      <c r="K394" s="362">
        <f>LF!AK401</f>
        <v>0</v>
      </c>
      <c r="L394" s="362">
        <f>LF!AM401</f>
        <v>0</v>
      </c>
      <c r="M394" s="362">
        <f>LF!AN401</f>
        <v>0</v>
      </c>
      <c r="N394" s="362">
        <f>LF!AO401</f>
        <v>0</v>
      </c>
      <c r="O394" s="362">
        <f>LF!AP401</f>
        <v>0</v>
      </c>
      <c r="P394" s="362">
        <f>LF!AQ401</f>
        <v>0</v>
      </c>
      <c r="Q394" s="362">
        <f>COUNTIF(LF!AR401,"Yes")</f>
        <v>0</v>
      </c>
      <c r="R394" s="337"/>
      <c r="S394" s="362">
        <f>Oncho!K401</f>
        <v>0</v>
      </c>
      <c r="T394" s="362">
        <f>MAX(Oncho!AB401,Oncho!BA401)</f>
        <v>0</v>
      </c>
      <c r="U394" s="362">
        <f>MAX(Oncho!AC401,Oncho!BB401)</f>
        <v>0</v>
      </c>
      <c r="V394" s="362">
        <f>MAX(Oncho!AE401,Oncho!BD401)</f>
        <v>0</v>
      </c>
      <c r="W394" s="362">
        <f>MAX(Oncho!AF401,Oncho!BE401)</f>
        <v>0</v>
      </c>
      <c r="X394" s="362">
        <f>MAX(Oncho!AG401,Oncho!BF401)</f>
        <v>0</v>
      </c>
      <c r="Y394" s="362">
        <f>MAX(Oncho!AH401,Oncho!BG401)</f>
        <v>0</v>
      </c>
      <c r="Z394" s="362">
        <f>MAX(Oncho!AI401,Oncho!BH401)</f>
        <v>0</v>
      </c>
      <c r="AA394" s="362">
        <f>MAX(Oncho!AJ401,Oncho!BI401)</f>
        <v>0</v>
      </c>
      <c r="AB394" s="362">
        <f>MAX(COUNTIF(Oncho!AK401,"Yes"),COUNTIF(Oncho!BJ401,"Yes"))</f>
        <v>0</v>
      </c>
      <c r="AC394" s="337"/>
      <c r="AD394" s="362">
        <f>Schisto!P403</f>
        <v>0</v>
      </c>
      <c r="AE394" s="362">
        <f>Schisto!AI403</f>
        <v>0</v>
      </c>
      <c r="AF394" s="362">
        <f>Schisto!AJ403</f>
        <v>0</v>
      </c>
      <c r="AG394" s="362">
        <f>Schisto!AN403</f>
        <v>0</v>
      </c>
      <c r="AH394" s="362">
        <f>Schisto!AO403</f>
        <v>0</v>
      </c>
      <c r="AI394" s="362">
        <f>Schisto!AT403</f>
        <v>0</v>
      </c>
      <c r="AJ394" s="362">
        <f>Schisto!AU403</f>
        <v>0</v>
      </c>
      <c r="AK394" s="362">
        <f>Schisto!AV403</f>
        <v>0</v>
      </c>
      <c r="AL394" s="362">
        <f>Schisto!AW403</f>
        <v>0</v>
      </c>
      <c r="AM394" s="362">
        <f>COUNTIF(Schisto!AX403,"Yes")</f>
        <v>0</v>
      </c>
      <c r="AN394" s="337"/>
      <c r="AO394" s="362">
        <f>STH!P403</f>
        <v>0</v>
      </c>
      <c r="AP394" s="362">
        <f>MAX(STH!AK403,STH!BS403)</f>
        <v>0</v>
      </c>
      <c r="AQ394" s="362">
        <f>MAX(STH!AL403,STH!BT403)</f>
        <v>0</v>
      </c>
      <c r="AR394" s="362">
        <f>MAX(STH!AM403,STH!BU403)</f>
        <v>0</v>
      </c>
      <c r="AS394" s="362">
        <f>MAX(STH!AN403,STH!BV403)</f>
        <v>0</v>
      </c>
      <c r="AT394" s="362">
        <f>MAX(STH!AO403,STH!BW403)</f>
        <v>0</v>
      </c>
      <c r="AU394" s="362">
        <f>MAX(STH!AQ403,STH!BY403)</f>
        <v>0</v>
      </c>
      <c r="AV394" s="362">
        <f>MAX(STH!AR403,STH!BZ403)</f>
        <v>0</v>
      </c>
      <c r="AW394" s="362">
        <f>MAX(STH!AS403,STH!CA403)</f>
        <v>0</v>
      </c>
      <c r="AX394" s="362">
        <f>MAX(STH!AT403,STH!CB403)</f>
        <v>0</v>
      </c>
      <c r="AY394" s="362">
        <f>MAX(STH!AU403,STH!CC403)</f>
        <v>0</v>
      </c>
      <c r="AZ394" s="362">
        <f>MAX(STH!AV403,STH!CD403)</f>
        <v>0</v>
      </c>
      <c r="BA394" s="362">
        <f>MAX(STH!AW403,STH!CE403)</f>
        <v>0</v>
      </c>
      <c r="BB394" s="362">
        <f>MAX(STH!AX403,STH!CF403)</f>
        <v>0</v>
      </c>
      <c r="BC394" s="362">
        <f>MAX(STH!AY403,STH!CG403)</f>
        <v>0</v>
      </c>
      <c r="BD394" s="362">
        <f>MAX(STH!AZ403,STH!CH403)</f>
        <v>0</v>
      </c>
      <c r="BE394" s="362">
        <f>MAX(STH!BA403,STH!CI403)</f>
        <v>0</v>
      </c>
      <c r="BF394" s="362">
        <f>MAX(STH!BB403,STH!CJ403)</f>
        <v>0</v>
      </c>
      <c r="BG394" s="362">
        <f>MAX(COUNTIF(STH!BC403,"Yes"),COUNTIF(STH!CK403,"Yes"))</f>
        <v>0</v>
      </c>
      <c r="BH394" s="337"/>
      <c r="BI394" s="362">
        <f>Trachoma!Q406</f>
        <v>0</v>
      </c>
      <c r="BJ394" s="362">
        <f>Trachoma!AK406</f>
        <v>0</v>
      </c>
      <c r="BK394" s="362">
        <f>Trachoma!AL406</f>
        <v>0</v>
      </c>
      <c r="BL394" s="362">
        <f>Trachoma!AN406</f>
        <v>0</v>
      </c>
      <c r="BM394" s="362">
        <f>Trachoma!AO406</f>
        <v>0</v>
      </c>
      <c r="BN394" s="362">
        <f>Trachoma!AT406</f>
        <v>0</v>
      </c>
      <c r="BO394" s="362">
        <f>Trachoma!AU406</f>
        <v>0</v>
      </c>
      <c r="BP394" s="362">
        <f>Trachoma!AV406</f>
        <v>0</v>
      </c>
      <c r="BQ394" s="362">
        <f>Trachoma!AW406</f>
        <v>0</v>
      </c>
      <c r="BR394" s="362">
        <f>COUNTIF(Trachoma!AX406,"Yes")</f>
        <v>0</v>
      </c>
      <c r="BS394" s="337"/>
      <c r="BT394" s="362">
        <f t="shared" si="64"/>
        <v>0</v>
      </c>
      <c r="BU394" s="362">
        <f t="shared" si="65"/>
        <v>0</v>
      </c>
      <c r="BV394" s="362">
        <f t="shared" si="66"/>
        <v>0</v>
      </c>
      <c r="BW394" s="362">
        <f t="shared" si="67"/>
        <v>0</v>
      </c>
      <c r="BX394" s="362">
        <f t="shared" si="68"/>
        <v>0</v>
      </c>
      <c r="BY394" s="362">
        <f t="shared" si="70"/>
        <v>0</v>
      </c>
      <c r="BZ394" s="362">
        <f t="shared" si="71"/>
        <v>0</v>
      </c>
      <c r="CA394" s="362">
        <f t="shared" si="72"/>
        <v>0</v>
      </c>
      <c r="CB394" s="362">
        <f t="shared" si="73"/>
        <v>0</v>
      </c>
      <c r="CC394" s="362">
        <f t="shared" si="69"/>
        <v>0</v>
      </c>
    </row>
    <row r="395" spans="2:81" x14ac:dyDescent="0.25">
      <c r="B395" s="147">
        <f>Demography!B403</f>
        <v>0</v>
      </c>
      <c r="C395" s="147">
        <f>Demography!C403</f>
        <v>0</v>
      </c>
      <c r="D395" s="148">
        <f>Demography!D403</f>
        <v>0</v>
      </c>
      <c r="E395" s="55"/>
      <c r="F395" s="148">
        <f>LF!M402</f>
        <v>0</v>
      </c>
      <c r="G395" s="148">
        <f>LF!AE402</f>
        <v>0</v>
      </c>
      <c r="H395" s="148">
        <f>LF!AF402</f>
        <v>0</v>
      </c>
      <c r="I395" s="148">
        <f>LF!AH402</f>
        <v>0</v>
      </c>
      <c r="J395" s="148">
        <f>LF!AI402</f>
        <v>0</v>
      </c>
      <c r="K395" s="148">
        <f>LF!AK402</f>
        <v>0</v>
      </c>
      <c r="L395" s="148">
        <f>LF!AM402</f>
        <v>0</v>
      </c>
      <c r="M395" s="148">
        <f>LF!AN402</f>
        <v>0</v>
      </c>
      <c r="N395" s="148">
        <f>LF!AO402</f>
        <v>0</v>
      </c>
      <c r="O395" s="148">
        <f>LF!AP402</f>
        <v>0</v>
      </c>
      <c r="P395" s="148">
        <f>LF!AQ402</f>
        <v>0</v>
      </c>
      <c r="Q395" s="148">
        <f>COUNTIF(LF!AR402,"Yes")</f>
        <v>0</v>
      </c>
      <c r="R395" s="55"/>
      <c r="S395" s="148">
        <f>Oncho!K402</f>
        <v>0</v>
      </c>
      <c r="T395" s="148">
        <f>MAX(Oncho!AB402,Oncho!BA402)</f>
        <v>0</v>
      </c>
      <c r="U395" s="148">
        <f>MAX(Oncho!AC402,Oncho!BB402)</f>
        <v>0</v>
      </c>
      <c r="V395" s="148">
        <f>MAX(Oncho!AE402,Oncho!BD402)</f>
        <v>0</v>
      </c>
      <c r="W395" s="148">
        <f>MAX(Oncho!AF402,Oncho!BE402)</f>
        <v>0</v>
      </c>
      <c r="X395" s="148">
        <f>MAX(Oncho!AG402,Oncho!BF402)</f>
        <v>0</v>
      </c>
      <c r="Y395" s="148">
        <f>MAX(Oncho!AH402,Oncho!BG402)</f>
        <v>0</v>
      </c>
      <c r="Z395" s="148">
        <f>MAX(Oncho!AI402,Oncho!BH402)</f>
        <v>0</v>
      </c>
      <c r="AA395" s="148">
        <f>MAX(Oncho!AJ402,Oncho!BI402)</f>
        <v>0</v>
      </c>
      <c r="AB395" s="148">
        <f>MAX(COUNTIF(Oncho!AK402,"Yes"),COUNTIF(Oncho!BJ402,"Yes"))</f>
        <v>0</v>
      </c>
      <c r="AC395" s="55"/>
      <c r="AD395" s="148">
        <f>Schisto!P404</f>
        <v>0</v>
      </c>
      <c r="AE395" s="148">
        <f>Schisto!AI404</f>
        <v>0</v>
      </c>
      <c r="AF395" s="148">
        <f>Schisto!AJ404</f>
        <v>0</v>
      </c>
      <c r="AG395" s="148">
        <f>Schisto!AN404</f>
        <v>0</v>
      </c>
      <c r="AH395" s="148">
        <f>Schisto!AO404</f>
        <v>0</v>
      </c>
      <c r="AI395" s="148">
        <f>Schisto!AT404</f>
        <v>0</v>
      </c>
      <c r="AJ395" s="148">
        <f>Schisto!AU404</f>
        <v>0</v>
      </c>
      <c r="AK395" s="148">
        <f>Schisto!AV404</f>
        <v>0</v>
      </c>
      <c r="AL395" s="148">
        <f>Schisto!AW404</f>
        <v>0</v>
      </c>
      <c r="AM395" s="148">
        <f>COUNTIF(Schisto!AX404,"Yes")</f>
        <v>0</v>
      </c>
      <c r="AN395" s="55"/>
      <c r="AO395" s="148">
        <f>STH!P404</f>
        <v>0</v>
      </c>
      <c r="AP395" s="148">
        <f>MAX(STH!AK404,STH!BS404)</f>
        <v>0</v>
      </c>
      <c r="AQ395" s="148">
        <f>MAX(STH!AL404,STH!BT404)</f>
        <v>0</v>
      </c>
      <c r="AR395" s="148">
        <f>MAX(STH!AM404,STH!BU404)</f>
        <v>0</v>
      </c>
      <c r="AS395" s="148">
        <f>MAX(STH!AN404,STH!BV404)</f>
        <v>0</v>
      </c>
      <c r="AT395" s="148">
        <f>MAX(STH!AO404,STH!BW404)</f>
        <v>0</v>
      </c>
      <c r="AU395" s="148">
        <f>MAX(STH!AQ404,STH!BY404)</f>
        <v>0</v>
      </c>
      <c r="AV395" s="148">
        <f>MAX(STH!AR404,STH!BZ404)</f>
        <v>0</v>
      </c>
      <c r="AW395" s="148">
        <f>MAX(STH!AS404,STH!CA404)</f>
        <v>0</v>
      </c>
      <c r="AX395" s="148">
        <f>MAX(STH!AT404,STH!CB404)</f>
        <v>0</v>
      </c>
      <c r="AY395" s="148">
        <f>MAX(STH!AU404,STH!CC404)</f>
        <v>0</v>
      </c>
      <c r="AZ395" s="148">
        <f>MAX(STH!AV404,STH!CD404)</f>
        <v>0</v>
      </c>
      <c r="BA395" s="148">
        <f>MAX(STH!AW404,STH!CE404)</f>
        <v>0</v>
      </c>
      <c r="BB395" s="148">
        <f>MAX(STH!AX404,STH!CF404)</f>
        <v>0</v>
      </c>
      <c r="BC395" s="148">
        <f>MAX(STH!AY404,STH!CG404)</f>
        <v>0</v>
      </c>
      <c r="BD395" s="148">
        <f>MAX(STH!AZ404,STH!CH404)</f>
        <v>0</v>
      </c>
      <c r="BE395" s="148">
        <f>MAX(STH!BA404,STH!CI404)</f>
        <v>0</v>
      </c>
      <c r="BF395" s="148">
        <f>MAX(STH!BB404,STH!CJ404)</f>
        <v>0</v>
      </c>
      <c r="BG395" s="148">
        <f>MAX(COUNTIF(STH!BC404,"Yes"),COUNTIF(STH!CK404,"Yes"))</f>
        <v>0</v>
      </c>
      <c r="BH395" s="55"/>
      <c r="BI395" s="148">
        <f>Trachoma!Q407</f>
        <v>0</v>
      </c>
      <c r="BJ395" s="148">
        <f>Trachoma!AK407</f>
        <v>0</v>
      </c>
      <c r="BK395" s="148">
        <f>Trachoma!AL407</f>
        <v>0</v>
      </c>
      <c r="BL395" s="148">
        <f>Trachoma!AN407</f>
        <v>0</v>
      </c>
      <c r="BM395" s="148">
        <f>Trachoma!AO407</f>
        <v>0</v>
      </c>
      <c r="BN395" s="148">
        <f>Trachoma!AT407</f>
        <v>0</v>
      </c>
      <c r="BO395" s="148">
        <f>Trachoma!AU407</f>
        <v>0</v>
      </c>
      <c r="BP395" s="148">
        <f>Trachoma!AV407</f>
        <v>0</v>
      </c>
      <c r="BQ395" s="148">
        <f>Trachoma!AW407</f>
        <v>0</v>
      </c>
      <c r="BR395" s="148">
        <f>COUNTIF(Trachoma!AX407,"Yes")</f>
        <v>0</v>
      </c>
      <c r="BS395" s="55"/>
      <c r="BT395" s="148">
        <f t="shared" ref="BT395:BT458" si="74">MAX(F395,S395,AD395,AO395,BI395)</f>
        <v>0</v>
      </c>
      <c r="BU395" s="148">
        <f t="shared" ref="BU395:BU458" si="75">MAX(G395,T395,AE395,AP395,BJ395)</f>
        <v>0</v>
      </c>
      <c r="BV395" s="148">
        <f t="shared" ref="BV395:BV458" si="76">MAX(H395,U395,AF395,AQ395,BK395)</f>
        <v>0</v>
      </c>
      <c r="BW395" s="148">
        <f t="shared" ref="BW395:BW458" si="77">MAX(I395,V395,AG395,AU395,BL395)</f>
        <v>0</v>
      </c>
      <c r="BX395" s="148">
        <f t="shared" ref="BX395:BX458" si="78">MAX(J395,W395,AH395,AV395,BM395)</f>
        <v>0</v>
      </c>
      <c r="BY395" s="148">
        <f t="shared" si="70"/>
        <v>0</v>
      </c>
      <c r="BZ395" s="148">
        <f t="shared" si="71"/>
        <v>0</v>
      </c>
      <c r="CA395" s="148">
        <f t="shared" si="72"/>
        <v>0</v>
      </c>
      <c r="CB395" s="148">
        <f t="shared" si="73"/>
        <v>0</v>
      </c>
      <c r="CC395" s="148">
        <f t="shared" ref="CC395:CC458" si="79">MAX(Q395,AB395,AM395,BG395,BR395)</f>
        <v>0</v>
      </c>
    </row>
    <row r="396" spans="2:81" x14ac:dyDescent="0.25">
      <c r="B396" s="361">
        <f>Demography!B404</f>
        <v>0</v>
      </c>
      <c r="C396" s="361">
        <f>Demography!C404</f>
        <v>0</v>
      </c>
      <c r="D396" s="362">
        <f>Demography!D404</f>
        <v>0</v>
      </c>
      <c r="E396" s="337"/>
      <c r="F396" s="362">
        <f>LF!M403</f>
        <v>0</v>
      </c>
      <c r="G396" s="362">
        <f>LF!AE403</f>
        <v>0</v>
      </c>
      <c r="H396" s="362">
        <f>LF!AF403</f>
        <v>0</v>
      </c>
      <c r="I396" s="362">
        <f>LF!AH403</f>
        <v>0</v>
      </c>
      <c r="J396" s="362">
        <f>LF!AI403</f>
        <v>0</v>
      </c>
      <c r="K396" s="362">
        <f>LF!AK403</f>
        <v>0</v>
      </c>
      <c r="L396" s="362">
        <f>LF!AM403</f>
        <v>0</v>
      </c>
      <c r="M396" s="362">
        <f>LF!AN403</f>
        <v>0</v>
      </c>
      <c r="N396" s="362">
        <f>LF!AO403</f>
        <v>0</v>
      </c>
      <c r="O396" s="362">
        <f>LF!AP403</f>
        <v>0</v>
      </c>
      <c r="P396" s="362">
        <f>LF!AQ403</f>
        <v>0</v>
      </c>
      <c r="Q396" s="362">
        <f>COUNTIF(LF!AR403,"Yes")</f>
        <v>0</v>
      </c>
      <c r="R396" s="337"/>
      <c r="S396" s="362">
        <f>Oncho!K403</f>
        <v>0</v>
      </c>
      <c r="T396" s="362">
        <f>MAX(Oncho!AB403,Oncho!BA403)</f>
        <v>0</v>
      </c>
      <c r="U396" s="362">
        <f>MAX(Oncho!AC403,Oncho!BB403)</f>
        <v>0</v>
      </c>
      <c r="V396" s="362">
        <f>MAX(Oncho!AE403,Oncho!BD403)</f>
        <v>0</v>
      </c>
      <c r="W396" s="362">
        <f>MAX(Oncho!AF403,Oncho!BE403)</f>
        <v>0</v>
      </c>
      <c r="X396" s="362">
        <f>MAX(Oncho!AG403,Oncho!BF403)</f>
        <v>0</v>
      </c>
      <c r="Y396" s="362">
        <f>MAX(Oncho!AH403,Oncho!BG403)</f>
        <v>0</v>
      </c>
      <c r="Z396" s="362">
        <f>MAX(Oncho!AI403,Oncho!BH403)</f>
        <v>0</v>
      </c>
      <c r="AA396" s="362">
        <f>MAX(Oncho!AJ403,Oncho!BI403)</f>
        <v>0</v>
      </c>
      <c r="AB396" s="362">
        <f>MAX(COUNTIF(Oncho!AK403,"Yes"),COUNTIF(Oncho!BJ403,"Yes"))</f>
        <v>0</v>
      </c>
      <c r="AC396" s="337"/>
      <c r="AD396" s="362">
        <f>Schisto!P405</f>
        <v>0</v>
      </c>
      <c r="AE396" s="362">
        <f>Schisto!AI405</f>
        <v>0</v>
      </c>
      <c r="AF396" s="362">
        <f>Schisto!AJ405</f>
        <v>0</v>
      </c>
      <c r="AG396" s="362">
        <f>Schisto!AN405</f>
        <v>0</v>
      </c>
      <c r="AH396" s="362">
        <f>Schisto!AO405</f>
        <v>0</v>
      </c>
      <c r="AI396" s="362">
        <f>Schisto!AT405</f>
        <v>0</v>
      </c>
      <c r="AJ396" s="362">
        <f>Schisto!AU405</f>
        <v>0</v>
      </c>
      <c r="AK396" s="362">
        <f>Schisto!AV405</f>
        <v>0</v>
      </c>
      <c r="AL396" s="362">
        <f>Schisto!AW405</f>
        <v>0</v>
      </c>
      <c r="AM396" s="362">
        <f>COUNTIF(Schisto!AX405,"Yes")</f>
        <v>0</v>
      </c>
      <c r="AN396" s="337"/>
      <c r="AO396" s="362">
        <f>STH!P405</f>
        <v>0</v>
      </c>
      <c r="AP396" s="362">
        <f>MAX(STH!AK405,STH!BS405)</f>
        <v>0</v>
      </c>
      <c r="AQ396" s="362">
        <f>MAX(STH!AL405,STH!BT405)</f>
        <v>0</v>
      </c>
      <c r="AR396" s="362">
        <f>MAX(STH!AM405,STH!BU405)</f>
        <v>0</v>
      </c>
      <c r="AS396" s="362">
        <f>MAX(STH!AN405,STH!BV405)</f>
        <v>0</v>
      </c>
      <c r="AT396" s="362">
        <f>MAX(STH!AO405,STH!BW405)</f>
        <v>0</v>
      </c>
      <c r="AU396" s="362">
        <f>MAX(STH!AQ405,STH!BY405)</f>
        <v>0</v>
      </c>
      <c r="AV396" s="362">
        <f>MAX(STH!AR405,STH!BZ405)</f>
        <v>0</v>
      </c>
      <c r="AW396" s="362">
        <f>MAX(STH!AS405,STH!CA405)</f>
        <v>0</v>
      </c>
      <c r="AX396" s="362">
        <f>MAX(STH!AT405,STH!CB405)</f>
        <v>0</v>
      </c>
      <c r="AY396" s="362">
        <f>MAX(STH!AU405,STH!CC405)</f>
        <v>0</v>
      </c>
      <c r="AZ396" s="362">
        <f>MAX(STH!AV405,STH!CD405)</f>
        <v>0</v>
      </c>
      <c r="BA396" s="362">
        <f>MAX(STH!AW405,STH!CE405)</f>
        <v>0</v>
      </c>
      <c r="BB396" s="362">
        <f>MAX(STH!AX405,STH!CF405)</f>
        <v>0</v>
      </c>
      <c r="BC396" s="362">
        <f>MAX(STH!AY405,STH!CG405)</f>
        <v>0</v>
      </c>
      <c r="BD396" s="362">
        <f>MAX(STH!AZ405,STH!CH405)</f>
        <v>0</v>
      </c>
      <c r="BE396" s="362">
        <f>MAX(STH!BA405,STH!CI405)</f>
        <v>0</v>
      </c>
      <c r="BF396" s="362">
        <f>MAX(STH!BB405,STH!CJ405)</f>
        <v>0</v>
      </c>
      <c r="BG396" s="362">
        <f>MAX(COUNTIF(STH!BC405,"Yes"),COUNTIF(STH!CK405,"Yes"))</f>
        <v>0</v>
      </c>
      <c r="BH396" s="337"/>
      <c r="BI396" s="362">
        <f>Trachoma!Q408</f>
        <v>0</v>
      </c>
      <c r="BJ396" s="362">
        <f>Trachoma!AK408</f>
        <v>0</v>
      </c>
      <c r="BK396" s="362">
        <f>Trachoma!AL408</f>
        <v>0</v>
      </c>
      <c r="BL396" s="362">
        <f>Trachoma!AN408</f>
        <v>0</v>
      </c>
      <c r="BM396" s="362">
        <f>Trachoma!AO408</f>
        <v>0</v>
      </c>
      <c r="BN396" s="362">
        <f>Trachoma!AT408</f>
        <v>0</v>
      </c>
      <c r="BO396" s="362">
        <f>Trachoma!AU408</f>
        <v>0</v>
      </c>
      <c r="BP396" s="362">
        <f>Trachoma!AV408</f>
        <v>0</v>
      </c>
      <c r="BQ396" s="362">
        <f>Trachoma!AW408</f>
        <v>0</v>
      </c>
      <c r="BR396" s="362">
        <f>COUNTIF(Trachoma!AX408,"Yes")</f>
        <v>0</v>
      </c>
      <c r="BS396" s="337"/>
      <c r="BT396" s="362">
        <f t="shared" si="74"/>
        <v>0</v>
      </c>
      <c r="BU396" s="362">
        <f t="shared" si="75"/>
        <v>0</v>
      </c>
      <c r="BV396" s="362">
        <f t="shared" si="76"/>
        <v>0</v>
      </c>
      <c r="BW396" s="362">
        <f t="shared" si="77"/>
        <v>0</v>
      </c>
      <c r="BX396" s="362">
        <f t="shared" si="78"/>
        <v>0</v>
      </c>
      <c r="BY396" s="362">
        <f t="shared" ref="BY396:BY459" si="80">MAX(M396,X396,AI396,BC396,BN396)</f>
        <v>0</v>
      </c>
      <c r="BZ396" s="362">
        <f t="shared" ref="BZ396:BZ459" si="81">MAX(N396,Y396,AJ396,BD396,BO396)</f>
        <v>0</v>
      </c>
      <c r="CA396" s="362">
        <f t="shared" ref="CA396:CA459" si="82">MAX(O396,Z396,AK396,BE396,BP396)</f>
        <v>0</v>
      </c>
      <c r="CB396" s="362">
        <f t="shared" ref="CB396:CB459" si="83">MAX(P396,AA396,AL396,BF396,BQ396)</f>
        <v>0</v>
      </c>
      <c r="CC396" s="362">
        <f t="shared" si="79"/>
        <v>0</v>
      </c>
    </row>
    <row r="397" spans="2:81" x14ac:dyDescent="0.25">
      <c r="B397" s="147">
        <f>Demography!B405</f>
        <v>0</v>
      </c>
      <c r="C397" s="147">
        <f>Demography!C405</f>
        <v>0</v>
      </c>
      <c r="D397" s="148">
        <f>Demography!D405</f>
        <v>0</v>
      </c>
      <c r="E397" s="55"/>
      <c r="F397" s="148">
        <f>LF!M404</f>
        <v>0</v>
      </c>
      <c r="G397" s="148">
        <f>LF!AE404</f>
        <v>0</v>
      </c>
      <c r="H397" s="148">
        <f>LF!AF404</f>
        <v>0</v>
      </c>
      <c r="I397" s="148">
        <f>LF!AH404</f>
        <v>0</v>
      </c>
      <c r="J397" s="148">
        <f>LF!AI404</f>
        <v>0</v>
      </c>
      <c r="K397" s="148">
        <f>LF!AK404</f>
        <v>0</v>
      </c>
      <c r="L397" s="148">
        <f>LF!AM404</f>
        <v>0</v>
      </c>
      <c r="M397" s="148">
        <f>LF!AN404</f>
        <v>0</v>
      </c>
      <c r="N397" s="148">
        <f>LF!AO404</f>
        <v>0</v>
      </c>
      <c r="O397" s="148">
        <f>LF!AP404</f>
        <v>0</v>
      </c>
      <c r="P397" s="148">
        <f>LF!AQ404</f>
        <v>0</v>
      </c>
      <c r="Q397" s="148">
        <f>COUNTIF(LF!AR404,"Yes")</f>
        <v>0</v>
      </c>
      <c r="R397" s="55"/>
      <c r="S397" s="148">
        <f>Oncho!K404</f>
        <v>0</v>
      </c>
      <c r="T397" s="148">
        <f>MAX(Oncho!AB404,Oncho!BA404)</f>
        <v>0</v>
      </c>
      <c r="U397" s="148">
        <f>MAX(Oncho!AC404,Oncho!BB404)</f>
        <v>0</v>
      </c>
      <c r="V397" s="148">
        <f>MAX(Oncho!AE404,Oncho!BD404)</f>
        <v>0</v>
      </c>
      <c r="W397" s="148">
        <f>MAX(Oncho!AF404,Oncho!BE404)</f>
        <v>0</v>
      </c>
      <c r="X397" s="148">
        <f>MAX(Oncho!AG404,Oncho!BF404)</f>
        <v>0</v>
      </c>
      <c r="Y397" s="148">
        <f>MAX(Oncho!AH404,Oncho!BG404)</f>
        <v>0</v>
      </c>
      <c r="Z397" s="148">
        <f>MAX(Oncho!AI404,Oncho!BH404)</f>
        <v>0</v>
      </c>
      <c r="AA397" s="148">
        <f>MAX(Oncho!AJ404,Oncho!BI404)</f>
        <v>0</v>
      </c>
      <c r="AB397" s="148">
        <f>MAX(COUNTIF(Oncho!AK404,"Yes"),COUNTIF(Oncho!BJ404,"Yes"))</f>
        <v>0</v>
      </c>
      <c r="AC397" s="55"/>
      <c r="AD397" s="148">
        <f>Schisto!P406</f>
        <v>0</v>
      </c>
      <c r="AE397" s="148">
        <f>Schisto!AI406</f>
        <v>0</v>
      </c>
      <c r="AF397" s="148">
        <f>Schisto!AJ406</f>
        <v>0</v>
      </c>
      <c r="AG397" s="148">
        <f>Schisto!AN406</f>
        <v>0</v>
      </c>
      <c r="AH397" s="148">
        <f>Schisto!AO406</f>
        <v>0</v>
      </c>
      <c r="AI397" s="148">
        <f>Schisto!AT406</f>
        <v>0</v>
      </c>
      <c r="AJ397" s="148">
        <f>Schisto!AU406</f>
        <v>0</v>
      </c>
      <c r="AK397" s="148">
        <f>Schisto!AV406</f>
        <v>0</v>
      </c>
      <c r="AL397" s="148">
        <f>Schisto!AW406</f>
        <v>0</v>
      </c>
      <c r="AM397" s="148">
        <f>COUNTIF(Schisto!AX406,"Yes")</f>
        <v>0</v>
      </c>
      <c r="AN397" s="55"/>
      <c r="AO397" s="148">
        <f>STH!P406</f>
        <v>0</v>
      </c>
      <c r="AP397" s="148">
        <f>MAX(STH!AK406,STH!BS406)</f>
        <v>0</v>
      </c>
      <c r="AQ397" s="148">
        <f>MAX(STH!AL406,STH!BT406)</f>
        <v>0</v>
      </c>
      <c r="AR397" s="148">
        <f>MAX(STH!AM406,STH!BU406)</f>
        <v>0</v>
      </c>
      <c r="AS397" s="148">
        <f>MAX(STH!AN406,STH!BV406)</f>
        <v>0</v>
      </c>
      <c r="AT397" s="148">
        <f>MAX(STH!AO406,STH!BW406)</f>
        <v>0</v>
      </c>
      <c r="AU397" s="148">
        <f>MAX(STH!AQ406,STH!BY406)</f>
        <v>0</v>
      </c>
      <c r="AV397" s="148">
        <f>MAX(STH!AR406,STH!BZ406)</f>
        <v>0</v>
      </c>
      <c r="AW397" s="148">
        <f>MAX(STH!AS406,STH!CA406)</f>
        <v>0</v>
      </c>
      <c r="AX397" s="148">
        <f>MAX(STH!AT406,STH!CB406)</f>
        <v>0</v>
      </c>
      <c r="AY397" s="148">
        <f>MAX(STH!AU406,STH!CC406)</f>
        <v>0</v>
      </c>
      <c r="AZ397" s="148">
        <f>MAX(STH!AV406,STH!CD406)</f>
        <v>0</v>
      </c>
      <c r="BA397" s="148">
        <f>MAX(STH!AW406,STH!CE406)</f>
        <v>0</v>
      </c>
      <c r="BB397" s="148">
        <f>MAX(STH!AX406,STH!CF406)</f>
        <v>0</v>
      </c>
      <c r="BC397" s="148">
        <f>MAX(STH!AY406,STH!CG406)</f>
        <v>0</v>
      </c>
      <c r="BD397" s="148">
        <f>MAX(STH!AZ406,STH!CH406)</f>
        <v>0</v>
      </c>
      <c r="BE397" s="148">
        <f>MAX(STH!BA406,STH!CI406)</f>
        <v>0</v>
      </c>
      <c r="BF397" s="148">
        <f>MAX(STH!BB406,STH!CJ406)</f>
        <v>0</v>
      </c>
      <c r="BG397" s="148">
        <f>MAX(COUNTIF(STH!BC406,"Yes"),COUNTIF(STH!CK406,"Yes"))</f>
        <v>0</v>
      </c>
      <c r="BH397" s="55"/>
      <c r="BI397" s="148">
        <f>Trachoma!Q409</f>
        <v>0</v>
      </c>
      <c r="BJ397" s="148">
        <f>Trachoma!AK409</f>
        <v>0</v>
      </c>
      <c r="BK397" s="148">
        <f>Trachoma!AL409</f>
        <v>0</v>
      </c>
      <c r="BL397" s="148">
        <f>Trachoma!AN409</f>
        <v>0</v>
      </c>
      <c r="BM397" s="148">
        <f>Trachoma!AO409</f>
        <v>0</v>
      </c>
      <c r="BN397" s="148">
        <f>Trachoma!AT409</f>
        <v>0</v>
      </c>
      <c r="BO397" s="148">
        <f>Trachoma!AU409</f>
        <v>0</v>
      </c>
      <c r="BP397" s="148">
        <f>Trachoma!AV409</f>
        <v>0</v>
      </c>
      <c r="BQ397" s="148">
        <f>Trachoma!AW409</f>
        <v>0</v>
      </c>
      <c r="BR397" s="148">
        <f>COUNTIF(Trachoma!AX409,"Yes")</f>
        <v>0</v>
      </c>
      <c r="BS397" s="55"/>
      <c r="BT397" s="148">
        <f t="shared" si="74"/>
        <v>0</v>
      </c>
      <c r="BU397" s="148">
        <f t="shared" si="75"/>
        <v>0</v>
      </c>
      <c r="BV397" s="148">
        <f t="shared" si="76"/>
        <v>0</v>
      </c>
      <c r="BW397" s="148">
        <f t="shared" si="77"/>
        <v>0</v>
      </c>
      <c r="BX397" s="148">
        <f t="shared" si="78"/>
        <v>0</v>
      </c>
      <c r="BY397" s="148">
        <f t="shared" si="80"/>
        <v>0</v>
      </c>
      <c r="BZ397" s="148">
        <f t="shared" si="81"/>
        <v>0</v>
      </c>
      <c r="CA397" s="148">
        <f t="shared" si="82"/>
        <v>0</v>
      </c>
      <c r="CB397" s="148">
        <f t="shared" si="83"/>
        <v>0</v>
      </c>
      <c r="CC397" s="148">
        <f t="shared" si="79"/>
        <v>0</v>
      </c>
    </row>
    <row r="398" spans="2:81" x14ac:dyDescent="0.25">
      <c r="B398" s="361">
        <f>Demography!B406</f>
        <v>0</v>
      </c>
      <c r="C398" s="361">
        <f>Demography!C406</f>
        <v>0</v>
      </c>
      <c r="D398" s="362">
        <f>Demography!D406</f>
        <v>0</v>
      </c>
      <c r="E398" s="337"/>
      <c r="F398" s="362">
        <f>LF!M405</f>
        <v>0</v>
      </c>
      <c r="G398" s="362">
        <f>LF!AE405</f>
        <v>0</v>
      </c>
      <c r="H398" s="362">
        <f>LF!AF405</f>
        <v>0</v>
      </c>
      <c r="I398" s="362">
        <f>LF!AH405</f>
        <v>0</v>
      </c>
      <c r="J398" s="362">
        <f>LF!AI405</f>
        <v>0</v>
      </c>
      <c r="K398" s="362">
        <f>LF!AK405</f>
        <v>0</v>
      </c>
      <c r="L398" s="362">
        <f>LF!AM405</f>
        <v>0</v>
      </c>
      <c r="M398" s="362">
        <f>LF!AN405</f>
        <v>0</v>
      </c>
      <c r="N398" s="362">
        <f>LF!AO405</f>
        <v>0</v>
      </c>
      <c r="O398" s="362">
        <f>LF!AP405</f>
        <v>0</v>
      </c>
      <c r="P398" s="362">
        <f>LF!AQ405</f>
        <v>0</v>
      </c>
      <c r="Q398" s="362">
        <f>COUNTIF(LF!AR405,"Yes")</f>
        <v>0</v>
      </c>
      <c r="R398" s="337"/>
      <c r="S398" s="362">
        <f>Oncho!K405</f>
        <v>0</v>
      </c>
      <c r="T398" s="362">
        <f>MAX(Oncho!AB405,Oncho!BA405)</f>
        <v>0</v>
      </c>
      <c r="U398" s="362">
        <f>MAX(Oncho!AC405,Oncho!BB405)</f>
        <v>0</v>
      </c>
      <c r="V398" s="362">
        <f>MAX(Oncho!AE405,Oncho!BD405)</f>
        <v>0</v>
      </c>
      <c r="W398" s="362">
        <f>MAX(Oncho!AF405,Oncho!BE405)</f>
        <v>0</v>
      </c>
      <c r="X398" s="362">
        <f>MAX(Oncho!AG405,Oncho!BF405)</f>
        <v>0</v>
      </c>
      <c r="Y398" s="362">
        <f>MAX(Oncho!AH405,Oncho!BG405)</f>
        <v>0</v>
      </c>
      <c r="Z398" s="362">
        <f>MAX(Oncho!AI405,Oncho!BH405)</f>
        <v>0</v>
      </c>
      <c r="AA398" s="362">
        <f>MAX(Oncho!AJ405,Oncho!BI405)</f>
        <v>0</v>
      </c>
      <c r="AB398" s="362">
        <f>MAX(COUNTIF(Oncho!AK405,"Yes"),COUNTIF(Oncho!BJ405,"Yes"))</f>
        <v>0</v>
      </c>
      <c r="AC398" s="337"/>
      <c r="AD398" s="362">
        <f>Schisto!P407</f>
        <v>0</v>
      </c>
      <c r="AE398" s="362">
        <f>Schisto!AI407</f>
        <v>0</v>
      </c>
      <c r="AF398" s="362">
        <f>Schisto!AJ407</f>
        <v>0</v>
      </c>
      <c r="AG398" s="362">
        <f>Schisto!AN407</f>
        <v>0</v>
      </c>
      <c r="AH398" s="362">
        <f>Schisto!AO407</f>
        <v>0</v>
      </c>
      <c r="AI398" s="362">
        <f>Schisto!AT407</f>
        <v>0</v>
      </c>
      <c r="AJ398" s="362">
        <f>Schisto!AU407</f>
        <v>0</v>
      </c>
      <c r="AK398" s="362">
        <f>Schisto!AV407</f>
        <v>0</v>
      </c>
      <c r="AL398" s="362">
        <f>Schisto!AW407</f>
        <v>0</v>
      </c>
      <c r="AM398" s="362">
        <f>COUNTIF(Schisto!AX407,"Yes")</f>
        <v>0</v>
      </c>
      <c r="AN398" s="337"/>
      <c r="AO398" s="362">
        <f>STH!P407</f>
        <v>0</v>
      </c>
      <c r="AP398" s="362">
        <f>MAX(STH!AK407,STH!BS407)</f>
        <v>0</v>
      </c>
      <c r="AQ398" s="362">
        <f>MAX(STH!AL407,STH!BT407)</f>
        <v>0</v>
      </c>
      <c r="AR398" s="362">
        <f>MAX(STH!AM407,STH!BU407)</f>
        <v>0</v>
      </c>
      <c r="AS398" s="362">
        <f>MAX(STH!AN407,STH!BV407)</f>
        <v>0</v>
      </c>
      <c r="AT398" s="362">
        <f>MAX(STH!AO407,STH!BW407)</f>
        <v>0</v>
      </c>
      <c r="AU398" s="362">
        <f>MAX(STH!AQ407,STH!BY407)</f>
        <v>0</v>
      </c>
      <c r="AV398" s="362">
        <f>MAX(STH!AR407,STH!BZ407)</f>
        <v>0</v>
      </c>
      <c r="AW398" s="362">
        <f>MAX(STH!AS407,STH!CA407)</f>
        <v>0</v>
      </c>
      <c r="AX398" s="362">
        <f>MAX(STH!AT407,STH!CB407)</f>
        <v>0</v>
      </c>
      <c r="AY398" s="362">
        <f>MAX(STH!AU407,STH!CC407)</f>
        <v>0</v>
      </c>
      <c r="AZ398" s="362">
        <f>MAX(STH!AV407,STH!CD407)</f>
        <v>0</v>
      </c>
      <c r="BA398" s="362">
        <f>MAX(STH!AW407,STH!CE407)</f>
        <v>0</v>
      </c>
      <c r="BB398" s="362">
        <f>MAX(STH!AX407,STH!CF407)</f>
        <v>0</v>
      </c>
      <c r="BC398" s="362">
        <f>MAX(STH!AY407,STH!CG407)</f>
        <v>0</v>
      </c>
      <c r="BD398" s="362">
        <f>MAX(STH!AZ407,STH!CH407)</f>
        <v>0</v>
      </c>
      <c r="BE398" s="362">
        <f>MAX(STH!BA407,STH!CI407)</f>
        <v>0</v>
      </c>
      <c r="BF398" s="362">
        <f>MAX(STH!BB407,STH!CJ407)</f>
        <v>0</v>
      </c>
      <c r="BG398" s="362">
        <f>MAX(COUNTIF(STH!BC407,"Yes"),COUNTIF(STH!CK407,"Yes"))</f>
        <v>0</v>
      </c>
      <c r="BH398" s="337"/>
      <c r="BI398" s="362">
        <f>Trachoma!Q410</f>
        <v>0</v>
      </c>
      <c r="BJ398" s="362">
        <f>Trachoma!AK410</f>
        <v>0</v>
      </c>
      <c r="BK398" s="362">
        <f>Trachoma!AL410</f>
        <v>0</v>
      </c>
      <c r="BL398" s="362">
        <f>Trachoma!AN410</f>
        <v>0</v>
      </c>
      <c r="BM398" s="362">
        <f>Trachoma!AO410</f>
        <v>0</v>
      </c>
      <c r="BN398" s="362">
        <f>Trachoma!AT410</f>
        <v>0</v>
      </c>
      <c r="BO398" s="362">
        <f>Trachoma!AU410</f>
        <v>0</v>
      </c>
      <c r="BP398" s="362">
        <f>Trachoma!AV410</f>
        <v>0</v>
      </c>
      <c r="BQ398" s="362">
        <f>Trachoma!AW410</f>
        <v>0</v>
      </c>
      <c r="BR398" s="362">
        <f>COUNTIF(Trachoma!AX410,"Yes")</f>
        <v>0</v>
      </c>
      <c r="BS398" s="337"/>
      <c r="BT398" s="362">
        <f t="shared" si="74"/>
        <v>0</v>
      </c>
      <c r="BU398" s="362">
        <f t="shared" si="75"/>
        <v>0</v>
      </c>
      <c r="BV398" s="362">
        <f t="shared" si="76"/>
        <v>0</v>
      </c>
      <c r="BW398" s="362">
        <f t="shared" si="77"/>
        <v>0</v>
      </c>
      <c r="BX398" s="362">
        <f t="shared" si="78"/>
        <v>0</v>
      </c>
      <c r="BY398" s="362">
        <f t="shared" si="80"/>
        <v>0</v>
      </c>
      <c r="BZ398" s="362">
        <f t="shared" si="81"/>
        <v>0</v>
      </c>
      <c r="CA398" s="362">
        <f t="shared" si="82"/>
        <v>0</v>
      </c>
      <c r="CB398" s="362">
        <f t="shared" si="83"/>
        <v>0</v>
      </c>
      <c r="CC398" s="362">
        <f t="shared" si="79"/>
        <v>0</v>
      </c>
    </row>
    <row r="399" spans="2:81" x14ac:dyDescent="0.25">
      <c r="B399" s="147">
        <f>Demography!B407</f>
        <v>0</v>
      </c>
      <c r="C399" s="147">
        <f>Demography!C407</f>
        <v>0</v>
      </c>
      <c r="D399" s="148">
        <f>Demography!D407</f>
        <v>0</v>
      </c>
      <c r="E399" s="55"/>
      <c r="F399" s="148">
        <f>LF!M406</f>
        <v>0</v>
      </c>
      <c r="G399" s="148">
        <f>LF!AE406</f>
        <v>0</v>
      </c>
      <c r="H399" s="148">
        <f>LF!AF406</f>
        <v>0</v>
      </c>
      <c r="I399" s="148">
        <f>LF!AH406</f>
        <v>0</v>
      </c>
      <c r="J399" s="148">
        <f>LF!AI406</f>
        <v>0</v>
      </c>
      <c r="K399" s="148">
        <f>LF!AK406</f>
        <v>0</v>
      </c>
      <c r="L399" s="148">
        <f>LF!AM406</f>
        <v>0</v>
      </c>
      <c r="M399" s="148">
        <f>LF!AN406</f>
        <v>0</v>
      </c>
      <c r="N399" s="148">
        <f>LF!AO406</f>
        <v>0</v>
      </c>
      <c r="O399" s="148">
        <f>LF!AP406</f>
        <v>0</v>
      </c>
      <c r="P399" s="148">
        <f>LF!AQ406</f>
        <v>0</v>
      </c>
      <c r="Q399" s="148">
        <f>COUNTIF(LF!AR406,"Yes")</f>
        <v>0</v>
      </c>
      <c r="R399" s="55"/>
      <c r="S399" s="148">
        <f>Oncho!K406</f>
        <v>0</v>
      </c>
      <c r="T399" s="148">
        <f>MAX(Oncho!AB406,Oncho!BA406)</f>
        <v>0</v>
      </c>
      <c r="U399" s="148">
        <f>MAX(Oncho!AC406,Oncho!BB406)</f>
        <v>0</v>
      </c>
      <c r="V399" s="148">
        <f>MAX(Oncho!AE406,Oncho!BD406)</f>
        <v>0</v>
      </c>
      <c r="W399" s="148">
        <f>MAX(Oncho!AF406,Oncho!BE406)</f>
        <v>0</v>
      </c>
      <c r="X399" s="148">
        <f>MAX(Oncho!AG406,Oncho!BF406)</f>
        <v>0</v>
      </c>
      <c r="Y399" s="148">
        <f>MAX(Oncho!AH406,Oncho!BG406)</f>
        <v>0</v>
      </c>
      <c r="Z399" s="148">
        <f>MAX(Oncho!AI406,Oncho!BH406)</f>
        <v>0</v>
      </c>
      <c r="AA399" s="148">
        <f>MAX(Oncho!AJ406,Oncho!BI406)</f>
        <v>0</v>
      </c>
      <c r="AB399" s="148">
        <f>MAX(COUNTIF(Oncho!AK406,"Yes"),COUNTIF(Oncho!BJ406,"Yes"))</f>
        <v>0</v>
      </c>
      <c r="AC399" s="55"/>
      <c r="AD399" s="148">
        <f>Schisto!P408</f>
        <v>0</v>
      </c>
      <c r="AE399" s="148">
        <f>Schisto!AI408</f>
        <v>0</v>
      </c>
      <c r="AF399" s="148">
        <f>Schisto!AJ408</f>
        <v>0</v>
      </c>
      <c r="AG399" s="148">
        <f>Schisto!AN408</f>
        <v>0</v>
      </c>
      <c r="AH399" s="148">
        <f>Schisto!AO408</f>
        <v>0</v>
      </c>
      <c r="AI399" s="148">
        <f>Schisto!AT408</f>
        <v>0</v>
      </c>
      <c r="AJ399" s="148">
        <f>Schisto!AU408</f>
        <v>0</v>
      </c>
      <c r="AK399" s="148">
        <f>Schisto!AV408</f>
        <v>0</v>
      </c>
      <c r="AL399" s="148">
        <f>Schisto!AW408</f>
        <v>0</v>
      </c>
      <c r="AM399" s="148">
        <f>COUNTIF(Schisto!AX408,"Yes")</f>
        <v>0</v>
      </c>
      <c r="AN399" s="55"/>
      <c r="AO399" s="148">
        <f>STH!P408</f>
        <v>0</v>
      </c>
      <c r="AP399" s="148">
        <f>MAX(STH!AK408,STH!BS408)</f>
        <v>0</v>
      </c>
      <c r="AQ399" s="148">
        <f>MAX(STH!AL408,STH!BT408)</f>
        <v>0</v>
      </c>
      <c r="AR399" s="148">
        <f>MAX(STH!AM408,STH!BU408)</f>
        <v>0</v>
      </c>
      <c r="AS399" s="148">
        <f>MAX(STH!AN408,STH!BV408)</f>
        <v>0</v>
      </c>
      <c r="AT399" s="148">
        <f>MAX(STH!AO408,STH!BW408)</f>
        <v>0</v>
      </c>
      <c r="AU399" s="148">
        <f>MAX(STH!AQ408,STH!BY408)</f>
        <v>0</v>
      </c>
      <c r="AV399" s="148">
        <f>MAX(STH!AR408,STH!BZ408)</f>
        <v>0</v>
      </c>
      <c r="AW399" s="148">
        <f>MAX(STH!AS408,STH!CA408)</f>
        <v>0</v>
      </c>
      <c r="AX399" s="148">
        <f>MAX(STH!AT408,STH!CB408)</f>
        <v>0</v>
      </c>
      <c r="AY399" s="148">
        <f>MAX(STH!AU408,STH!CC408)</f>
        <v>0</v>
      </c>
      <c r="AZ399" s="148">
        <f>MAX(STH!AV408,STH!CD408)</f>
        <v>0</v>
      </c>
      <c r="BA399" s="148">
        <f>MAX(STH!AW408,STH!CE408)</f>
        <v>0</v>
      </c>
      <c r="BB399" s="148">
        <f>MAX(STH!AX408,STH!CF408)</f>
        <v>0</v>
      </c>
      <c r="BC399" s="148">
        <f>MAX(STH!AY408,STH!CG408)</f>
        <v>0</v>
      </c>
      <c r="BD399" s="148">
        <f>MAX(STH!AZ408,STH!CH408)</f>
        <v>0</v>
      </c>
      <c r="BE399" s="148">
        <f>MAX(STH!BA408,STH!CI408)</f>
        <v>0</v>
      </c>
      <c r="BF399" s="148">
        <f>MAX(STH!BB408,STH!CJ408)</f>
        <v>0</v>
      </c>
      <c r="BG399" s="148">
        <f>MAX(COUNTIF(STH!BC408,"Yes"),COUNTIF(STH!CK408,"Yes"))</f>
        <v>0</v>
      </c>
      <c r="BH399" s="55"/>
      <c r="BI399" s="148">
        <f>Trachoma!Q411</f>
        <v>0</v>
      </c>
      <c r="BJ399" s="148">
        <f>Trachoma!AK411</f>
        <v>0</v>
      </c>
      <c r="BK399" s="148">
        <f>Trachoma!AL411</f>
        <v>0</v>
      </c>
      <c r="BL399" s="148">
        <f>Trachoma!AN411</f>
        <v>0</v>
      </c>
      <c r="BM399" s="148">
        <f>Trachoma!AO411</f>
        <v>0</v>
      </c>
      <c r="BN399" s="148">
        <f>Trachoma!AT411</f>
        <v>0</v>
      </c>
      <c r="BO399" s="148">
        <f>Trachoma!AU411</f>
        <v>0</v>
      </c>
      <c r="BP399" s="148">
        <f>Trachoma!AV411</f>
        <v>0</v>
      </c>
      <c r="BQ399" s="148">
        <f>Trachoma!AW411</f>
        <v>0</v>
      </c>
      <c r="BR399" s="148">
        <f>COUNTIF(Trachoma!AX411,"Yes")</f>
        <v>0</v>
      </c>
      <c r="BS399" s="55"/>
      <c r="BT399" s="148">
        <f t="shared" si="74"/>
        <v>0</v>
      </c>
      <c r="BU399" s="148">
        <f t="shared" si="75"/>
        <v>0</v>
      </c>
      <c r="BV399" s="148">
        <f t="shared" si="76"/>
        <v>0</v>
      </c>
      <c r="BW399" s="148">
        <f t="shared" si="77"/>
        <v>0</v>
      </c>
      <c r="BX399" s="148">
        <f t="shared" si="78"/>
        <v>0</v>
      </c>
      <c r="BY399" s="148">
        <f t="shared" si="80"/>
        <v>0</v>
      </c>
      <c r="BZ399" s="148">
        <f t="shared" si="81"/>
        <v>0</v>
      </c>
      <c r="CA399" s="148">
        <f t="shared" si="82"/>
        <v>0</v>
      </c>
      <c r="CB399" s="148">
        <f t="shared" si="83"/>
        <v>0</v>
      </c>
      <c r="CC399" s="148">
        <f t="shared" si="79"/>
        <v>0</v>
      </c>
    </row>
    <row r="400" spans="2:81" x14ac:dyDescent="0.25">
      <c r="B400" s="361">
        <f>Demography!B408</f>
        <v>0</v>
      </c>
      <c r="C400" s="361">
        <f>Demography!C408</f>
        <v>0</v>
      </c>
      <c r="D400" s="362">
        <f>Demography!D408</f>
        <v>0</v>
      </c>
      <c r="E400" s="337"/>
      <c r="F400" s="362">
        <f>LF!M407</f>
        <v>0</v>
      </c>
      <c r="G400" s="362">
        <f>LF!AE407</f>
        <v>0</v>
      </c>
      <c r="H400" s="362">
        <f>LF!AF407</f>
        <v>0</v>
      </c>
      <c r="I400" s="362">
        <f>LF!AH407</f>
        <v>0</v>
      </c>
      <c r="J400" s="362">
        <f>LF!AI407</f>
        <v>0</v>
      </c>
      <c r="K400" s="362">
        <f>LF!AK407</f>
        <v>0</v>
      </c>
      <c r="L400" s="362">
        <f>LF!AM407</f>
        <v>0</v>
      </c>
      <c r="M400" s="362">
        <f>LF!AN407</f>
        <v>0</v>
      </c>
      <c r="N400" s="362">
        <f>LF!AO407</f>
        <v>0</v>
      </c>
      <c r="O400" s="362">
        <f>LF!AP407</f>
        <v>0</v>
      </c>
      <c r="P400" s="362">
        <f>LF!AQ407</f>
        <v>0</v>
      </c>
      <c r="Q400" s="362">
        <f>COUNTIF(LF!AR407,"Yes")</f>
        <v>0</v>
      </c>
      <c r="R400" s="337"/>
      <c r="S400" s="362">
        <f>Oncho!K407</f>
        <v>0</v>
      </c>
      <c r="T400" s="362">
        <f>MAX(Oncho!AB407,Oncho!BA407)</f>
        <v>0</v>
      </c>
      <c r="U400" s="362">
        <f>MAX(Oncho!AC407,Oncho!BB407)</f>
        <v>0</v>
      </c>
      <c r="V400" s="362">
        <f>MAX(Oncho!AE407,Oncho!BD407)</f>
        <v>0</v>
      </c>
      <c r="W400" s="362">
        <f>MAX(Oncho!AF407,Oncho!BE407)</f>
        <v>0</v>
      </c>
      <c r="X400" s="362">
        <f>MAX(Oncho!AG407,Oncho!BF407)</f>
        <v>0</v>
      </c>
      <c r="Y400" s="362">
        <f>MAX(Oncho!AH407,Oncho!BG407)</f>
        <v>0</v>
      </c>
      <c r="Z400" s="362">
        <f>MAX(Oncho!AI407,Oncho!BH407)</f>
        <v>0</v>
      </c>
      <c r="AA400" s="362">
        <f>MAX(Oncho!AJ407,Oncho!BI407)</f>
        <v>0</v>
      </c>
      <c r="AB400" s="362">
        <f>MAX(COUNTIF(Oncho!AK407,"Yes"),COUNTIF(Oncho!BJ407,"Yes"))</f>
        <v>0</v>
      </c>
      <c r="AC400" s="337"/>
      <c r="AD400" s="362">
        <f>Schisto!P409</f>
        <v>0</v>
      </c>
      <c r="AE400" s="362">
        <f>Schisto!AI409</f>
        <v>0</v>
      </c>
      <c r="AF400" s="362">
        <f>Schisto!AJ409</f>
        <v>0</v>
      </c>
      <c r="AG400" s="362">
        <f>Schisto!AN409</f>
        <v>0</v>
      </c>
      <c r="AH400" s="362">
        <f>Schisto!AO409</f>
        <v>0</v>
      </c>
      <c r="AI400" s="362">
        <f>Schisto!AT409</f>
        <v>0</v>
      </c>
      <c r="AJ400" s="362">
        <f>Schisto!AU409</f>
        <v>0</v>
      </c>
      <c r="AK400" s="362">
        <f>Schisto!AV409</f>
        <v>0</v>
      </c>
      <c r="AL400" s="362">
        <f>Schisto!AW409</f>
        <v>0</v>
      </c>
      <c r="AM400" s="362">
        <f>COUNTIF(Schisto!AX409,"Yes")</f>
        <v>0</v>
      </c>
      <c r="AN400" s="337"/>
      <c r="AO400" s="362">
        <f>STH!P409</f>
        <v>0</v>
      </c>
      <c r="AP400" s="362">
        <f>MAX(STH!AK409,STH!BS409)</f>
        <v>0</v>
      </c>
      <c r="AQ400" s="362">
        <f>MAX(STH!AL409,STH!BT409)</f>
        <v>0</v>
      </c>
      <c r="AR400" s="362">
        <f>MAX(STH!AM409,STH!BU409)</f>
        <v>0</v>
      </c>
      <c r="AS400" s="362">
        <f>MAX(STH!AN409,STH!BV409)</f>
        <v>0</v>
      </c>
      <c r="AT400" s="362">
        <f>MAX(STH!AO409,STH!BW409)</f>
        <v>0</v>
      </c>
      <c r="AU400" s="362">
        <f>MAX(STH!AQ409,STH!BY409)</f>
        <v>0</v>
      </c>
      <c r="AV400" s="362">
        <f>MAX(STH!AR409,STH!BZ409)</f>
        <v>0</v>
      </c>
      <c r="AW400" s="362">
        <f>MAX(STH!AS409,STH!CA409)</f>
        <v>0</v>
      </c>
      <c r="AX400" s="362">
        <f>MAX(STH!AT409,STH!CB409)</f>
        <v>0</v>
      </c>
      <c r="AY400" s="362">
        <f>MAX(STH!AU409,STH!CC409)</f>
        <v>0</v>
      </c>
      <c r="AZ400" s="362">
        <f>MAX(STH!AV409,STH!CD409)</f>
        <v>0</v>
      </c>
      <c r="BA400" s="362">
        <f>MAX(STH!AW409,STH!CE409)</f>
        <v>0</v>
      </c>
      <c r="BB400" s="362">
        <f>MAX(STH!AX409,STH!CF409)</f>
        <v>0</v>
      </c>
      <c r="BC400" s="362">
        <f>MAX(STH!AY409,STH!CG409)</f>
        <v>0</v>
      </c>
      <c r="BD400" s="362">
        <f>MAX(STH!AZ409,STH!CH409)</f>
        <v>0</v>
      </c>
      <c r="BE400" s="362">
        <f>MAX(STH!BA409,STH!CI409)</f>
        <v>0</v>
      </c>
      <c r="BF400" s="362">
        <f>MAX(STH!BB409,STH!CJ409)</f>
        <v>0</v>
      </c>
      <c r="BG400" s="362">
        <f>MAX(COUNTIF(STH!BC409,"Yes"),COUNTIF(STH!CK409,"Yes"))</f>
        <v>0</v>
      </c>
      <c r="BH400" s="337"/>
      <c r="BI400" s="362">
        <f>Trachoma!Q412</f>
        <v>0</v>
      </c>
      <c r="BJ400" s="362">
        <f>Trachoma!AK412</f>
        <v>0</v>
      </c>
      <c r="BK400" s="362">
        <f>Trachoma!AL412</f>
        <v>0</v>
      </c>
      <c r="BL400" s="362">
        <f>Trachoma!AN412</f>
        <v>0</v>
      </c>
      <c r="BM400" s="362">
        <f>Trachoma!AO412</f>
        <v>0</v>
      </c>
      <c r="BN400" s="362">
        <f>Trachoma!AT412</f>
        <v>0</v>
      </c>
      <c r="BO400" s="362">
        <f>Trachoma!AU412</f>
        <v>0</v>
      </c>
      <c r="BP400" s="362">
        <f>Trachoma!AV412</f>
        <v>0</v>
      </c>
      <c r="BQ400" s="362">
        <f>Trachoma!AW412</f>
        <v>0</v>
      </c>
      <c r="BR400" s="362">
        <f>COUNTIF(Trachoma!AX412,"Yes")</f>
        <v>0</v>
      </c>
      <c r="BS400" s="337"/>
      <c r="BT400" s="362">
        <f t="shared" si="74"/>
        <v>0</v>
      </c>
      <c r="BU400" s="362">
        <f t="shared" si="75"/>
        <v>0</v>
      </c>
      <c r="BV400" s="362">
        <f t="shared" si="76"/>
        <v>0</v>
      </c>
      <c r="BW400" s="362">
        <f t="shared" si="77"/>
        <v>0</v>
      </c>
      <c r="BX400" s="362">
        <f t="shared" si="78"/>
        <v>0</v>
      </c>
      <c r="BY400" s="362">
        <f t="shared" si="80"/>
        <v>0</v>
      </c>
      <c r="BZ400" s="362">
        <f t="shared" si="81"/>
        <v>0</v>
      </c>
      <c r="CA400" s="362">
        <f t="shared" si="82"/>
        <v>0</v>
      </c>
      <c r="CB400" s="362">
        <f t="shared" si="83"/>
        <v>0</v>
      </c>
      <c r="CC400" s="362">
        <f t="shared" si="79"/>
        <v>0</v>
      </c>
    </row>
    <row r="401" spans="2:81" x14ac:dyDescent="0.25">
      <c r="B401" s="147">
        <f>Demography!B409</f>
        <v>0</v>
      </c>
      <c r="C401" s="147">
        <f>Demography!C409</f>
        <v>0</v>
      </c>
      <c r="D401" s="148">
        <f>Demography!D409</f>
        <v>0</v>
      </c>
      <c r="E401" s="55"/>
      <c r="F401" s="148">
        <f>LF!M408</f>
        <v>0</v>
      </c>
      <c r="G401" s="148">
        <f>LF!AE408</f>
        <v>0</v>
      </c>
      <c r="H401" s="148">
        <f>LF!AF408</f>
        <v>0</v>
      </c>
      <c r="I401" s="148">
        <f>LF!AH408</f>
        <v>0</v>
      </c>
      <c r="J401" s="148">
        <f>LF!AI408</f>
        <v>0</v>
      </c>
      <c r="K401" s="148">
        <f>LF!AK408</f>
        <v>0</v>
      </c>
      <c r="L401" s="148">
        <f>LF!AM408</f>
        <v>0</v>
      </c>
      <c r="M401" s="148">
        <f>LF!AN408</f>
        <v>0</v>
      </c>
      <c r="N401" s="148">
        <f>LF!AO408</f>
        <v>0</v>
      </c>
      <c r="O401" s="148">
        <f>LF!AP408</f>
        <v>0</v>
      </c>
      <c r="P401" s="148">
        <f>LF!AQ408</f>
        <v>0</v>
      </c>
      <c r="Q401" s="148">
        <f>COUNTIF(LF!AR408,"Yes")</f>
        <v>0</v>
      </c>
      <c r="R401" s="55"/>
      <c r="S401" s="148">
        <f>Oncho!K408</f>
        <v>0</v>
      </c>
      <c r="T401" s="148">
        <f>MAX(Oncho!AB408,Oncho!BA408)</f>
        <v>0</v>
      </c>
      <c r="U401" s="148">
        <f>MAX(Oncho!AC408,Oncho!BB408)</f>
        <v>0</v>
      </c>
      <c r="V401" s="148">
        <f>MAX(Oncho!AE408,Oncho!BD408)</f>
        <v>0</v>
      </c>
      <c r="W401" s="148">
        <f>MAX(Oncho!AF408,Oncho!BE408)</f>
        <v>0</v>
      </c>
      <c r="X401" s="148">
        <f>MAX(Oncho!AG408,Oncho!BF408)</f>
        <v>0</v>
      </c>
      <c r="Y401" s="148">
        <f>MAX(Oncho!AH408,Oncho!BG408)</f>
        <v>0</v>
      </c>
      <c r="Z401" s="148">
        <f>MAX(Oncho!AI408,Oncho!BH408)</f>
        <v>0</v>
      </c>
      <c r="AA401" s="148">
        <f>MAX(Oncho!AJ408,Oncho!BI408)</f>
        <v>0</v>
      </c>
      <c r="AB401" s="148">
        <f>MAX(COUNTIF(Oncho!AK408,"Yes"),COUNTIF(Oncho!BJ408,"Yes"))</f>
        <v>0</v>
      </c>
      <c r="AC401" s="55"/>
      <c r="AD401" s="148">
        <f>Schisto!P410</f>
        <v>0</v>
      </c>
      <c r="AE401" s="148">
        <f>Schisto!AI410</f>
        <v>0</v>
      </c>
      <c r="AF401" s="148">
        <f>Schisto!AJ410</f>
        <v>0</v>
      </c>
      <c r="AG401" s="148">
        <f>Schisto!AN410</f>
        <v>0</v>
      </c>
      <c r="AH401" s="148">
        <f>Schisto!AO410</f>
        <v>0</v>
      </c>
      <c r="AI401" s="148">
        <f>Schisto!AT410</f>
        <v>0</v>
      </c>
      <c r="AJ401" s="148">
        <f>Schisto!AU410</f>
        <v>0</v>
      </c>
      <c r="AK401" s="148">
        <f>Schisto!AV410</f>
        <v>0</v>
      </c>
      <c r="AL401" s="148">
        <f>Schisto!AW410</f>
        <v>0</v>
      </c>
      <c r="AM401" s="148">
        <f>COUNTIF(Schisto!AX410,"Yes")</f>
        <v>0</v>
      </c>
      <c r="AN401" s="55"/>
      <c r="AO401" s="148">
        <f>STH!P410</f>
        <v>0</v>
      </c>
      <c r="AP401" s="148">
        <f>MAX(STH!AK410,STH!BS410)</f>
        <v>0</v>
      </c>
      <c r="AQ401" s="148">
        <f>MAX(STH!AL410,STH!BT410)</f>
        <v>0</v>
      </c>
      <c r="AR401" s="148">
        <f>MAX(STH!AM410,STH!BU410)</f>
        <v>0</v>
      </c>
      <c r="AS401" s="148">
        <f>MAX(STH!AN410,STH!BV410)</f>
        <v>0</v>
      </c>
      <c r="AT401" s="148">
        <f>MAX(STH!AO410,STH!BW410)</f>
        <v>0</v>
      </c>
      <c r="AU401" s="148">
        <f>MAX(STH!AQ410,STH!BY410)</f>
        <v>0</v>
      </c>
      <c r="AV401" s="148">
        <f>MAX(STH!AR410,STH!BZ410)</f>
        <v>0</v>
      </c>
      <c r="AW401" s="148">
        <f>MAX(STH!AS410,STH!CA410)</f>
        <v>0</v>
      </c>
      <c r="AX401" s="148">
        <f>MAX(STH!AT410,STH!CB410)</f>
        <v>0</v>
      </c>
      <c r="AY401" s="148">
        <f>MAX(STH!AU410,STH!CC410)</f>
        <v>0</v>
      </c>
      <c r="AZ401" s="148">
        <f>MAX(STH!AV410,STH!CD410)</f>
        <v>0</v>
      </c>
      <c r="BA401" s="148">
        <f>MAX(STH!AW410,STH!CE410)</f>
        <v>0</v>
      </c>
      <c r="BB401" s="148">
        <f>MAX(STH!AX410,STH!CF410)</f>
        <v>0</v>
      </c>
      <c r="BC401" s="148">
        <f>MAX(STH!AY410,STH!CG410)</f>
        <v>0</v>
      </c>
      <c r="BD401" s="148">
        <f>MAX(STH!AZ410,STH!CH410)</f>
        <v>0</v>
      </c>
      <c r="BE401" s="148">
        <f>MAX(STH!BA410,STH!CI410)</f>
        <v>0</v>
      </c>
      <c r="BF401" s="148">
        <f>MAX(STH!BB410,STH!CJ410)</f>
        <v>0</v>
      </c>
      <c r="BG401" s="148">
        <f>MAX(COUNTIF(STH!BC410,"Yes"),COUNTIF(STH!CK410,"Yes"))</f>
        <v>0</v>
      </c>
      <c r="BH401" s="55"/>
      <c r="BI401" s="148">
        <f>Trachoma!Q413</f>
        <v>0</v>
      </c>
      <c r="BJ401" s="148">
        <f>Trachoma!AK413</f>
        <v>0</v>
      </c>
      <c r="BK401" s="148">
        <f>Trachoma!AL413</f>
        <v>0</v>
      </c>
      <c r="BL401" s="148">
        <f>Trachoma!AN413</f>
        <v>0</v>
      </c>
      <c r="BM401" s="148">
        <f>Trachoma!AO413</f>
        <v>0</v>
      </c>
      <c r="BN401" s="148">
        <f>Trachoma!AT413</f>
        <v>0</v>
      </c>
      <c r="BO401" s="148">
        <f>Trachoma!AU413</f>
        <v>0</v>
      </c>
      <c r="BP401" s="148">
        <f>Trachoma!AV413</f>
        <v>0</v>
      </c>
      <c r="BQ401" s="148">
        <f>Trachoma!AW413</f>
        <v>0</v>
      </c>
      <c r="BR401" s="148">
        <f>COUNTIF(Trachoma!AX413,"Yes")</f>
        <v>0</v>
      </c>
      <c r="BS401" s="55"/>
      <c r="BT401" s="148">
        <f t="shared" si="74"/>
        <v>0</v>
      </c>
      <c r="BU401" s="148">
        <f t="shared" si="75"/>
        <v>0</v>
      </c>
      <c r="BV401" s="148">
        <f t="shared" si="76"/>
        <v>0</v>
      </c>
      <c r="BW401" s="148">
        <f t="shared" si="77"/>
        <v>0</v>
      </c>
      <c r="BX401" s="148">
        <f t="shared" si="78"/>
        <v>0</v>
      </c>
      <c r="BY401" s="148">
        <f t="shared" si="80"/>
        <v>0</v>
      </c>
      <c r="BZ401" s="148">
        <f t="shared" si="81"/>
        <v>0</v>
      </c>
      <c r="CA401" s="148">
        <f t="shared" si="82"/>
        <v>0</v>
      </c>
      <c r="CB401" s="148">
        <f t="shared" si="83"/>
        <v>0</v>
      </c>
      <c r="CC401" s="148">
        <f t="shared" si="79"/>
        <v>0</v>
      </c>
    </row>
    <row r="402" spans="2:81" x14ac:dyDescent="0.25">
      <c r="B402" s="361">
        <f>Demography!B410</f>
        <v>0</v>
      </c>
      <c r="C402" s="361">
        <f>Demography!C410</f>
        <v>0</v>
      </c>
      <c r="D402" s="362">
        <f>Demography!D410</f>
        <v>0</v>
      </c>
      <c r="E402" s="337"/>
      <c r="F402" s="362">
        <f>LF!M409</f>
        <v>0</v>
      </c>
      <c r="G402" s="362">
        <f>LF!AE409</f>
        <v>0</v>
      </c>
      <c r="H402" s="362">
        <f>LF!AF409</f>
        <v>0</v>
      </c>
      <c r="I402" s="362">
        <f>LF!AH409</f>
        <v>0</v>
      </c>
      <c r="J402" s="362">
        <f>LF!AI409</f>
        <v>0</v>
      </c>
      <c r="K402" s="362">
        <f>LF!AK409</f>
        <v>0</v>
      </c>
      <c r="L402" s="362">
        <f>LF!AM409</f>
        <v>0</v>
      </c>
      <c r="M402" s="362">
        <f>LF!AN409</f>
        <v>0</v>
      </c>
      <c r="N402" s="362">
        <f>LF!AO409</f>
        <v>0</v>
      </c>
      <c r="O402" s="362">
        <f>LF!AP409</f>
        <v>0</v>
      </c>
      <c r="P402" s="362">
        <f>LF!AQ409</f>
        <v>0</v>
      </c>
      <c r="Q402" s="362">
        <f>COUNTIF(LF!AR409,"Yes")</f>
        <v>0</v>
      </c>
      <c r="R402" s="337"/>
      <c r="S402" s="362">
        <f>Oncho!K409</f>
        <v>0</v>
      </c>
      <c r="T402" s="362">
        <f>MAX(Oncho!AB409,Oncho!BA409)</f>
        <v>0</v>
      </c>
      <c r="U402" s="362">
        <f>MAX(Oncho!AC409,Oncho!BB409)</f>
        <v>0</v>
      </c>
      <c r="V402" s="362">
        <f>MAX(Oncho!AE409,Oncho!BD409)</f>
        <v>0</v>
      </c>
      <c r="W402" s="362">
        <f>MAX(Oncho!AF409,Oncho!BE409)</f>
        <v>0</v>
      </c>
      <c r="X402" s="362">
        <f>MAX(Oncho!AG409,Oncho!BF409)</f>
        <v>0</v>
      </c>
      <c r="Y402" s="362">
        <f>MAX(Oncho!AH409,Oncho!BG409)</f>
        <v>0</v>
      </c>
      <c r="Z402" s="362">
        <f>MAX(Oncho!AI409,Oncho!BH409)</f>
        <v>0</v>
      </c>
      <c r="AA402" s="362">
        <f>MAX(Oncho!AJ409,Oncho!BI409)</f>
        <v>0</v>
      </c>
      <c r="AB402" s="362">
        <f>MAX(COUNTIF(Oncho!AK409,"Yes"),COUNTIF(Oncho!BJ409,"Yes"))</f>
        <v>0</v>
      </c>
      <c r="AC402" s="337"/>
      <c r="AD402" s="362">
        <f>Schisto!P411</f>
        <v>0</v>
      </c>
      <c r="AE402" s="362">
        <f>Schisto!AI411</f>
        <v>0</v>
      </c>
      <c r="AF402" s="362">
        <f>Schisto!AJ411</f>
        <v>0</v>
      </c>
      <c r="AG402" s="362">
        <f>Schisto!AN411</f>
        <v>0</v>
      </c>
      <c r="AH402" s="362">
        <f>Schisto!AO411</f>
        <v>0</v>
      </c>
      <c r="AI402" s="362">
        <f>Schisto!AT411</f>
        <v>0</v>
      </c>
      <c r="AJ402" s="362">
        <f>Schisto!AU411</f>
        <v>0</v>
      </c>
      <c r="AK402" s="362">
        <f>Schisto!AV411</f>
        <v>0</v>
      </c>
      <c r="AL402" s="362">
        <f>Schisto!AW411</f>
        <v>0</v>
      </c>
      <c r="AM402" s="362">
        <f>COUNTIF(Schisto!AX411,"Yes")</f>
        <v>0</v>
      </c>
      <c r="AN402" s="337"/>
      <c r="AO402" s="362">
        <f>STH!P411</f>
        <v>0</v>
      </c>
      <c r="AP402" s="362">
        <f>MAX(STH!AK411,STH!BS411)</f>
        <v>0</v>
      </c>
      <c r="AQ402" s="362">
        <f>MAX(STH!AL411,STH!BT411)</f>
        <v>0</v>
      </c>
      <c r="AR402" s="362">
        <f>MAX(STH!AM411,STH!BU411)</f>
        <v>0</v>
      </c>
      <c r="AS402" s="362">
        <f>MAX(STH!AN411,STH!BV411)</f>
        <v>0</v>
      </c>
      <c r="AT402" s="362">
        <f>MAX(STH!AO411,STH!BW411)</f>
        <v>0</v>
      </c>
      <c r="AU402" s="362">
        <f>MAX(STH!AQ411,STH!BY411)</f>
        <v>0</v>
      </c>
      <c r="AV402" s="362">
        <f>MAX(STH!AR411,STH!BZ411)</f>
        <v>0</v>
      </c>
      <c r="AW402" s="362">
        <f>MAX(STH!AS411,STH!CA411)</f>
        <v>0</v>
      </c>
      <c r="AX402" s="362">
        <f>MAX(STH!AT411,STH!CB411)</f>
        <v>0</v>
      </c>
      <c r="AY402" s="362">
        <f>MAX(STH!AU411,STH!CC411)</f>
        <v>0</v>
      </c>
      <c r="AZ402" s="362">
        <f>MAX(STH!AV411,STH!CD411)</f>
        <v>0</v>
      </c>
      <c r="BA402" s="362">
        <f>MAX(STH!AW411,STH!CE411)</f>
        <v>0</v>
      </c>
      <c r="BB402" s="362">
        <f>MAX(STH!AX411,STH!CF411)</f>
        <v>0</v>
      </c>
      <c r="BC402" s="362">
        <f>MAX(STH!AY411,STH!CG411)</f>
        <v>0</v>
      </c>
      <c r="BD402" s="362">
        <f>MAX(STH!AZ411,STH!CH411)</f>
        <v>0</v>
      </c>
      <c r="BE402" s="362">
        <f>MAX(STH!BA411,STH!CI411)</f>
        <v>0</v>
      </c>
      <c r="BF402" s="362">
        <f>MAX(STH!BB411,STH!CJ411)</f>
        <v>0</v>
      </c>
      <c r="BG402" s="362">
        <f>MAX(COUNTIF(STH!BC411,"Yes"),COUNTIF(STH!CK411,"Yes"))</f>
        <v>0</v>
      </c>
      <c r="BH402" s="337"/>
      <c r="BI402" s="362">
        <f>Trachoma!Q414</f>
        <v>0</v>
      </c>
      <c r="BJ402" s="362">
        <f>Trachoma!AK414</f>
        <v>0</v>
      </c>
      <c r="BK402" s="362">
        <f>Trachoma!AL414</f>
        <v>0</v>
      </c>
      <c r="BL402" s="362">
        <f>Trachoma!AN414</f>
        <v>0</v>
      </c>
      <c r="BM402" s="362">
        <f>Trachoma!AO414</f>
        <v>0</v>
      </c>
      <c r="BN402" s="362">
        <f>Trachoma!AT414</f>
        <v>0</v>
      </c>
      <c r="BO402" s="362">
        <f>Trachoma!AU414</f>
        <v>0</v>
      </c>
      <c r="BP402" s="362">
        <f>Trachoma!AV414</f>
        <v>0</v>
      </c>
      <c r="BQ402" s="362">
        <f>Trachoma!AW414</f>
        <v>0</v>
      </c>
      <c r="BR402" s="362">
        <f>COUNTIF(Trachoma!AX414,"Yes")</f>
        <v>0</v>
      </c>
      <c r="BS402" s="337"/>
      <c r="BT402" s="362">
        <f t="shared" si="74"/>
        <v>0</v>
      </c>
      <c r="BU402" s="362">
        <f t="shared" si="75"/>
        <v>0</v>
      </c>
      <c r="BV402" s="362">
        <f t="shared" si="76"/>
        <v>0</v>
      </c>
      <c r="BW402" s="362">
        <f t="shared" si="77"/>
        <v>0</v>
      </c>
      <c r="BX402" s="362">
        <f t="shared" si="78"/>
        <v>0</v>
      </c>
      <c r="BY402" s="362">
        <f t="shared" si="80"/>
        <v>0</v>
      </c>
      <c r="BZ402" s="362">
        <f t="shared" si="81"/>
        <v>0</v>
      </c>
      <c r="CA402" s="362">
        <f t="shared" si="82"/>
        <v>0</v>
      </c>
      <c r="CB402" s="362">
        <f t="shared" si="83"/>
        <v>0</v>
      </c>
      <c r="CC402" s="362">
        <f t="shared" si="79"/>
        <v>0</v>
      </c>
    </row>
    <row r="403" spans="2:81" x14ac:dyDescent="0.25">
      <c r="B403" s="147">
        <f>Demography!B411</f>
        <v>0</v>
      </c>
      <c r="C403" s="147">
        <f>Demography!C411</f>
        <v>0</v>
      </c>
      <c r="D403" s="148">
        <f>Demography!D411</f>
        <v>0</v>
      </c>
      <c r="E403" s="55"/>
      <c r="F403" s="148">
        <f>LF!M410</f>
        <v>0</v>
      </c>
      <c r="G403" s="148">
        <f>LF!AE410</f>
        <v>0</v>
      </c>
      <c r="H403" s="148">
        <f>LF!AF410</f>
        <v>0</v>
      </c>
      <c r="I403" s="148">
        <f>LF!AH410</f>
        <v>0</v>
      </c>
      <c r="J403" s="148">
        <f>LF!AI410</f>
        <v>0</v>
      </c>
      <c r="K403" s="148">
        <f>LF!AK410</f>
        <v>0</v>
      </c>
      <c r="L403" s="148">
        <f>LF!AM410</f>
        <v>0</v>
      </c>
      <c r="M403" s="148">
        <f>LF!AN410</f>
        <v>0</v>
      </c>
      <c r="N403" s="148">
        <f>LF!AO410</f>
        <v>0</v>
      </c>
      <c r="O403" s="148">
        <f>LF!AP410</f>
        <v>0</v>
      </c>
      <c r="P403" s="148">
        <f>LF!AQ410</f>
        <v>0</v>
      </c>
      <c r="Q403" s="148">
        <f>COUNTIF(LF!AR410,"Yes")</f>
        <v>0</v>
      </c>
      <c r="R403" s="55"/>
      <c r="S403" s="148">
        <f>Oncho!K410</f>
        <v>0</v>
      </c>
      <c r="T403" s="148">
        <f>MAX(Oncho!AB410,Oncho!BA410)</f>
        <v>0</v>
      </c>
      <c r="U403" s="148">
        <f>MAX(Oncho!AC410,Oncho!BB410)</f>
        <v>0</v>
      </c>
      <c r="V403" s="148">
        <f>MAX(Oncho!AE410,Oncho!BD410)</f>
        <v>0</v>
      </c>
      <c r="W403" s="148">
        <f>MAX(Oncho!AF410,Oncho!BE410)</f>
        <v>0</v>
      </c>
      <c r="X403" s="148">
        <f>MAX(Oncho!AG410,Oncho!BF410)</f>
        <v>0</v>
      </c>
      <c r="Y403" s="148">
        <f>MAX(Oncho!AH410,Oncho!BG410)</f>
        <v>0</v>
      </c>
      <c r="Z403" s="148">
        <f>MAX(Oncho!AI410,Oncho!BH410)</f>
        <v>0</v>
      </c>
      <c r="AA403" s="148">
        <f>MAX(Oncho!AJ410,Oncho!BI410)</f>
        <v>0</v>
      </c>
      <c r="AB403" s="148">
        <f>MAX(COUNTIF(Oncho!AK410,"Yes"),COUNTIF(Oncho!BJ410,"Yes"))</f>
        <v>0</v>
      </c>
      <c r="AC403" s="55"/>
      <c r="AD403" s="148">
        <f>Schisto!P412</f>
        <v>0</v>
      </c>
      <c r="AE403" s="148">
        <f>Schisto!AI412</f>
        <v>0</v>
      </c>
      <c r="AF403" s="148">
        <f>Schisto!AJ412</f>
        <v>0</v>
      </c>
      <c r="AG403" s="148">
        <f>Schisto!AN412</f>
        <v>0</v>
      </c>
      <c r="AH403" s="148">
        <f>Schisto!AO412</f>
        <v>0</v>
      </c>
      <c r="AI403" s="148">
        <f>Schisto!AT412</f>
        <v>0</v>
      </c>
      <c r="AJ403" s="148">
        <f>Schisto!AU412</f>
        <v>0</v>
      </c>
      <c r="AK403" s="148">
        <f>Schisto!AV412</f>
        <v>0</v>
      </c>
      <c r="AL403" s="148">
        <f>Schisto!AW412</f>
        <v>0</v>
      </c>
      <c r="AM403" s="148">
        <f>COUNTIF(Schisto!AX412,"Yes")</f>
        <v>0</v>
      </c>
      <c r="AN403" s="55"/>
      <c r="AO403" s="148">
        <f>STH!P412</f>
        <v>0</v>
      </c>
      <c r="AP403" s="148">
        <f>MAX(STH!AK412,STH!BS412)</f>
        <v>0</v>
      </c>
      <c r="AQ403" s="148">
        <f>MAX(STH!AL412,STH!BT412)</f>
        <v>0</v>
      </c>
      <c r="AR403" s="148">
        <f>MAX(STH!AM412,STH!BU412)</f>
        <v>0</v>
      </c>
      <c r="AS403" s="148">
        <f>MAX(STH!AN412,STH!BV412)</f>
        <v>0</v>
      </c>
      <c r="AT403" s="148">
        <f>MAX(STH!AO412,STH!BW412)</f>
        <v>0</v>
      </c>
      <c r="AU403" s="148">
        <f>MAX(STH!AQ412,STH!BY412)</f>
        <v>0</v>
      </c>
      <c r="AV403" s="148">
        <f>MAX(STH!AR412,STH!BZ412)</f>
        <v>0</v>
      </c>
      <c r="AW403" s="148">
        <f>MAX(STH!AS412,STH!CA412)</f>
        <v>0</v>
      </c>
      <c r="AX403" s="148">
        <f>MAX(STH!AT412,STH!CB412)</f>
        <v>0</v>
      </c>
      <c r="AY403" s="148">
        <f>MAX(STH!AU412,STH!CC412)</f>
        <v>0</v>
      </c>
      <c r="AZ403" s="148">
        <f>MAX(STH!AV412,STH!CD412)</f>
        <v>0</v>
      </c>
      <c r="BA403" s="148">
        <f>MAX(STH!AW412,STH!CE412)</f>
        <v>0</v>
      </c>
      <c r="BB403" s="148">
        <f>MAX(STH!AX412,STH!CF412)</f>
        <v>0</v>
      </c>
      <c r="BC403" s="148">
        <f>MAX(STH!AY412,STH!CG412)</f>
        <v>0</v>
      </c>
      <c r="BD403" s="148">
        <f>MAX(STH!AZ412,STH!CH412)</f>
        <v>0</v>
      </c>
      <c r="BE403" s="148">
        <f>MAX(STH!BA412,STH!CI412)</f>
        <v>0</v>
      </c>
      <c r="BF403" s="148">
        <f>MAX(STH!BB412,STH!CJ412)</f>
        <v>0</v>
      </c>
      <c r="BG403" s="148">
        <f>MAX(COUNTIF(STH!BC412,"Yes"),COUNTIF(STH!CK412,"Yes"))</f>
        <v>0</v>
      </c>
      <c r="BH403" s="55"/>
      <c r="BI403" s="148">
        <f>Trachoma!Q415</f>
        <v>0</v>
      </c>
      <c r="BJ403" s="148">
        <f>Trachoma!AK415</f>
        <v>0</v>
      </c>
      <c r="BK403" s="148">
        <f>Trachoma!AL415</f>
        <v>0</v>
      </c>
      <c r="BL403" s="148">
        <f>Trachoma!AN415</f>
        <v>0</v>
      </c>
      <c r="BM403" s="148">
        <f>Trachoma!AO415</f>
        <v>0</v>
      </c>
      <c r="BN403" s="148">
        <f>Trachoma!AT415</f>
        <v>0</v>
      </c>
      <c r="BO403" s="148">
        <f>Trachoma!AU415</f>
        <v>0</v>
      </c>
      <c r="BP403" s="148">
        <f>Trachoma!AV415</f>
        <v>0</v>
      </c>
      <c r="BQ403" s="148">
        <f>Trachoma!AW415</f>
        <v>0</v>
      </c>
      <c r="BR403" s="148">
        <f>COUNTIF(Trachoma!AX415,"Yes")</f>
        <v>0</v>
      </c>
      <c r="BS403" s="55"/>
      <c r="BT403" s="148">
        <f t="shared" si="74"/>
        <v>0</v>
      </c>
      <c r="BU403" s="148">
        <f t="shared" si="75"/>
        <v>0</v>
      </c>
      <c r="BV403" s="148">
        <f t="shared" si="76"/>
        <v>0</v>
      </c>
      <c r="BW403" s="148">
        <f t="shared" si="77"/>
        <v>0</v>
      </c>
      <c r="BX403" s="148">
        <f t="shared" si="78"/>
        <v>0</v>
      </c>
      <c r="BY403" s="148">
        <f t="shared" si="80"/>
        <v>0</v>
      </c>
      <c r="BZ403" s="148">
        <f t="shared" si="81"/>
        <v>0</v>
      </c>
      <c r="CA403" s="148">
        <f t="shared" si="82"/>
        <v>0</v>
      </c>
      <c r="CB403" s="148">
        <f t="shared" si="83"/>
        <v>0</v>
      </c>
      <c r="CC403" s="148">
        <f t="shared" si="79"/>
        <v>0</v>
      </c>
    </row>
    <row r="404" spans="2:81" x14ac:dyDescent="0.25">
      <c r="B404" s="361">
        <f>Demography!B412</f>
        <v>0</v>
      </c>
      <c r="C404" s="361">
        <f>Demography!C412</f>
        <v>0</v>
      </c>
      <c r="D404" s="362">
        <f>Demography!D412</f>
        <v>0</v>
      </c>
      <c r="E404" s="337"/>
      <c r="F404" s="362">
        <f>LF!M411</f>
        <v>0</v>
      </c>
      <c r="G404" s="362">
        <f>LF!AE411</f>
        <v>0</v>
      </c>
      <c r="H404" s="362">
        <f>LF!AF411</f>
        <v>0</v>
      </c>
      <c r="I404" s="362">
        <f>LF!AH411</f>
        <v>0</v>
      </c>
      <c r="J404" s="362">
        <f>LF!AI411</f>
        <v>0</v>
      </c>
      <c r="K404" s="362">
        <f>LF!AK411</f>
        <v>0</v>
      </c>
      <c r="L404" s="362">
        <f>LF!AM411</f>
        <v>0</v>
      </c>
      <c r="M404" s="362">
        <f>LF!AN411</f>
        <v>0</v>
      </c>
      <c r="N404" s="362">
        <f>LF!AO411</f>
        <v>0</v>
      </c>
      <c r="O404" s="362">
        <f>LF!AP411</f>
        <v>0</v>
      </c>
      <c r="P404" s="362">
        <f>LF!AQ411</f>
        <v>0</v>
      </c>
      <c r="Q404" s="362">
        <f>COUNTIF(LF!AR411,"Yes")</f>
        <v>0</v>
      </c>
      <c r="R404" s="337"/>
      <c r="S404" s="362">
        <f>Oncho!K411</f>
        <v>0</v>
      </c>
      <c r="T404" s="362">
        <f>MAX(Oncho!AB411,Oncho!BA411)</f>
        <v>0</v>
      </c>
      <c r="U404" s="362">
        <f>MAX(Oncho!AC411,Oncho!BB411)</f>
        <v>0</v>
      </c>
      <c r="V404" s="362">
        <f>MAX(Oncho!AE411,Oncho!BD411)</f>
        <v>0</v>
      </c>
      <c r="W404" s="362">
        <f>MAX(Oncho!AF411,Oncho!BE411)</f>
        <v>0</v>
      </c>
      <c r="X404" s="362">
        <f>MAX(Oncho!AG411,Oncho!BF411)</f>
        <v>0</v>
      </c>
      <c r="Y404" s="362">
        <f>MAX(Oncho!AH411,Oncho!BG411)</f>
        <v>0</v>
      </c>
      <c r="Z404" s="362">
        <f>MAX(Oncho!AI411,Oncho!BH411)</f>
        <v>0</v>
      </c>
      <c r="AA404" s="362">
        <f>MAX(Oncho!AJ411,Oncho!BI411)</f>
        <v>0</v>
      </c>
      <c r="AB404" s="362">
        <f>MAX(COUNTIF(Oncho!AK411,"Yes"),COUNTIF(Oncho!BJ411,"Yes"))</f>
        <v>0</v>
      </c>
      <c r="AC404" s="337"/>
      <c r="AD404" s="362">
        <f>Schisto!P413</f>
        <v>0</v>
      </c>
      <c r="AE404" s="362">
        <f>Schisto!AI413</f>
        <v>0</v>
      </c>
      <c r="AF404" s="362">
        <f>Schisto!AJ413</f>
        <v>0</v>
      </c>
      <c r="AG404" s="362">
        <f>Schisto!AN413</f>
        <v>0</v>
      </c>
      <c r="AH404" s="362">
        <f>Schisto!AO413</f>
        <v>0</v>
      </c>
      <c r="AI404" s="362">
        <f>Schisto!AT413</f>
        <v>0</v>
      </c>
      <c r="AJ404" s="362">
        <f>Schisto!AU413</f>
        <v>0</v>
      </c>
      <c r="AK404" s="362">
        <f>Schisto!AV413</f>
        <v>0</v>
      </c>
      <c r="AL404" s="362">
        <f>Schisto!AW413</f>
        <v>0</v>
      </c>
      <c r="AM404" s="362">
        <f>COUNTIF(Schisto!AX413,"Yes")</f>
        <v>0</v>
      </c>
      <c r="AN404" s="337"/>
      <c r="AO404" s="362">
        <f>STH!P413</f>
        <v>0</v>
      </c>
      <c r="AP404" s="362">
        <f>MAX(STH!AK413,STH!BS413)</f>
        <v>0</v>
      </c>
      <c r="AQ404" s="362">
        <f>MAX(STH!AL413,STH!BT413)</f>
        <v>0</v>
      </c>
      <c r="AR404" s="362">
        <f>MAX(STH!AM413,STH!BU413)</f>
        <v>0</v>
      </c>
      <c r="AS404" s="362">
        <f>MAX(STH!AN413,STH!BV413)</f>
        <v>0</v>
      </c>
      <c r="AT404" s="362">
        <f>MAX(STH!AO413,STH!BW413)</f>
        <v>0</v>
      </c>
      <c r="AU404" s="362">
        <f>MAX(STH!AQ413,STH!BY413)</f>
        <v>0</v>
      </c>
      <c r="AV404" s="362">
        <f>MAX(STH!AR413,STH!BZ413)</f>
        <v>0</v>
      </c>
      <c r="AW404" s="362">
        <f>MAX(STH!AS413,STH!CA413)</f>
        <v>0</v>
      </c>
      <c r="AX404" s="362">
        <f>MAX(STH!AT413,STH!CB413)</f>
        <v>0</v>
      </c>
      <c r="AY404" s="362">
        <f>MAX(STH!AU413,STH!CC413)</f>
        <v>0</v>
      </c>
      <c r="AZ404" s="362">
        <f>MAX(STH!AV413,STH!CD413)</f>
        <v>0</v>
      </c>
      <c r="BA404" s="362">
        <f>MAX(STH!AW413,STH!CE413)</f>
        <v>0</v>
      </c>
      <c r="BB404" s="362">
        <f>MAX(STH!AX413,STH!CF413)</f>
        <v>0</v>
      </c>
      <c r="BC404" s="362">
        <f>MAX(STH!AY413,STH!CG413)</f>
        <v>0</v>
      </c>
      <c r="BD404" s="362">
        <f>MAX(STH!AZ413,STH!CH413)</f>
        <v>0</v>
      </c>
      <c r="BE404" s="362">
        <f>MAX(STH!BA413,STH!CI413)</f>
        <v>0</v>
      </c>
      <c r="BF404" s="362">
        <f>MAX(STH!BB413,STH!CJ413)</f>
        <v>0</v>
      </c>
      <c r="BG404" s="362">
        <f>MAX(COUNTIF(STH!BC413,"Yes"),COUNTIF(STH!CK413,"Yes"))</f>
        <v>0</v>
      </c>
      <c r="BH404" s="337"/>
      <c r="BI404" s="362">
        <f>Trachoma!Q416</f>
        <v>0</v>
      </c>
      <c r="BJ404" s="362">
        <f>Trachoma!AK416</f>
        <v>0</v>
      </c>
      <c r="BK404" s="362">
        <f>Trachoma!AL416</f>
        <v>0</v>
      </c>
      <c r="BL404" s="362">
        <f>Trachoma!AN416</f>
        <v>0</v>
      </c>
      <c r="BM404" s="362">
        <f>Trachoma!AO416</f>
        <v>0</v>
      </c>
      <c r="BN404" s="362">
        <f>Trachoma!AT416</f>
        <v>0</v>
      </c>
      <c r="BO404" s="362">
        <f>Trachoma!AU416</f>
        <v>0</v>
      </c>
      <c r="BP404" s="362">
        <f>Trachoma!AV416</f>
        <v>0</v>
      </c>
      <c r="BQ404" s="362">
        <f>Trachoma!AW416</f>
        <v>0</v>
      </c>
      <c r="BR404" s="362">
        <f>COUNTIF(Trachoma!AX416,"Yes")</f>
        <v>0</v>
      </c>
      <c r="BS404" s="337"/>
      <c r="BT404" s="362">
        <f t="shared" si="74"/>
        <v>0</v>
      </c>
      <c r="BU404" s="362">
        <f t="shared" si="75"/>
        <v>0</v>
      </c>
      <c r="BV404" s="362">
        <f t="shared" si="76"/>
        <v>0</v>
      </c>
      <c r="BW404" s="362">
        <f t="shared" si="77"/>
        <v>0</v>
      </c>
      <c r="BX404" s="362">
        <f t="shared" si="78"/>
        <v>0</v>
      </c>
      <c r="BY404" s="362">
        <f t="shared" si="80"/>
        <v>0</v>
      </c>
      <c r="BZ404" s="362">
        <f t="shared" si="81"/>
        <v>0</v>
      </c>
      <c r="CA404" s="362">
        <f t="shared" si="82"/>
        <v>0</v>
      </c>
      <c r="CB404" s="362">
        <f t="shared" si="83"/>
        <v>0</v>
      </c>
      <c r="CC404" s="362">
        <f t="shared" si="79"/>
        <v>0</v>
      </c>
    </row>
    <row r="405" spans="2:81" x14ac:dyDescent="0.25">
      <c r="B405" s="147">
        <f>Demography!B413</f>
        <v>0</v>
      </c>
      <c r="C405" s="147">
        <f>Demography!C413</f>
        <v>0</v>
      </c>
      <c r="D405" s="148">
        <f>Demography!D413</f>
        <v>0</v>
      </c>
      <c r="E405" s="55"/>
      <c r="F405" s="148">
        <f>LF!M412</f>
        <v>0</v>
      </c>
      <c r="G405" s="148">
        <f>LF!AE412</f>
        <v>0</v>
      </c>
      <c r="H405" s="148">
        <f>LF!AF412</f>
        <v>0</v>
      </c>
      <c r="I405" s="148">
        <f>LF!AH412</f>
        <v>0</v>
      </c>
      <c r="J405" s="148">
        <f>LF!AI412</f>
        <v>0</v>
      </c>
      <c r="K405" s="148">
        <f>LF!AK412</f>
        <v>0</v>
      </c>
      <c r="L405" s="148">
        <f>LF!AM412</f>
        <v>0</v>
      </c>
      <c r="M405" s="148">
        <f>LF!AN412</f>
        <v>0</v>
      </c>
      <c r="N405" s="148">
        <f>LF!AO412</f>
        <v>0</v>
      </c>
      <c r="O405" s="148">
        <f>LF!AP412</f>
        <v>0</v>
      </c>
      <c r="P405" s="148">
        <f>LF!AQ412</f>
        <v>0</v>
      </c>
      <c r="Q405" s="148">
        <f>COUNTIF(LF!AR412,"Yes")</f>
        <v>0</v>
      </c>
      <c r="R405" s="55"/>
      <c r="S405" s="148">
        <f>Oncho!K412</f>
        <v>0</v>
      </c>
      <c r="T405" s="148">
        <f>MAX(Oncho!AB412,Oncho!BA412)</f>
        <v>0</v>
      </c>
      <c r="U405" s="148">
        <f>MAX(Oncho!AC412,Oncho!BB412)</f>
        <v>0</v>
      </c>
      <c r="V405" s="148">
        <f>MAX(Oncho!AE412,Oncho!BD412)</f>
        <v>0</v>
      </c>
      <c r="W405" s="148">
        <f>MAX(Oncho!AF412,Oncho!BE412)</f>
        <v>0</v>
      </c>
      <c r="X405" s="148">
        <f>MAX(Oncho!AG412,Oncho!BF412)</f>
        <v>0</v>
      </c>
      <c r="Y405" s="148">
        <f>MAX(Oncho!AH412,Oncho!BG412)</f>
        <v>0</v>
      </c>
      <c r="Z405" s="148">
        <f>MAX(Oncho!AI412,Oncho!BH412)</f>
        <v>0</v>
      </c>
      <c r="AA405" s="148">
        <f>MAX(Oncho!AJ412,Oncho!BI412)</f>
        <v>0</v>
      </c>
      <c r="AB405" s="148">
        <f>MAX(COUNTIF(Oncho!AK412,"Yes"),COUNTIF(Oncho!BJ412,"Yes"))</f>
        <v>0</v>
      </c>
      <c r="AC405" s="55"/>
      <c r="AD405" s="148">
        <f>Schisto!P414</f>
        <v>0</v>
      </c>
      <c r="AE405" s="148">
        <f>Schisto!AI414</f>
        <v>0</v>
      </c>
      <c r="AF405" s="148">
        <f>Schisto!AJ414</f>
        <v>0</v>
      </c>
      <c r="AG405" s="148">
        <f>Schisto!AN414</f>
        <v>0</v>
      </c>
      <c r="AH405" s="148">
        <f>Schisto!AO414</f>
        <v>0</v>
      </c>
      <c r="AI405" s="148">
        <f>Schisto!AT414</f>
        <v>0</v>
      </c>
      <c r="AJ405" s="148">
        <f>Schisto!AU414</f>
        <v>0</v>
      </c>
      <c r="AK405" s="148">
        <f>Schisto!AV414</f>
        <v>0</v>
      </c>
      <c r="AL405" s="148">
        <f>Schisto!AW414</f>
        <v>0</v>
      </c>
      <c r="AM405" s="148">
        <f>COUNTIF(Schisto!AX414,"Yes")</f>
        <v>0</v>
      </c>
      <c r="AN405" s="55"/>
      <c r="AO405" s="148">
        <f>STH!P414</f>
        <v>0</v>
      </c>
      <c r="AP405" s="148">
        <f>MAX(STH!AK414,STH!BS414)</f>
        <v>0</v>
      </c>
      <c r="AQ405" s="148">
        <f>MAX(STH!AL414,STH!BT414)</f>
        <v>0</v>
      </c>
      <c r="AR405" s="148">
        <f>MAX(STH!AM414,STH!BU414)</f>
        <v>0</v>
      </c>
      <c r="AS405" s="148">
        <f>MAX(STH!AN414,STH!BV414)</f>
        <v>0</v>
      </c>
      <c r="AT405" s="148">
        <f>MAX(STH!AO414,STH!BW414)</f>
        <v>0</v>
      </c>
      <c r="AU405" s="148">
        <f>MAX(STH!AQ414,STH!BY414)</f>
        <v>0</v>
      </c>
      <c r="AV405" s="148">
        <f>MAX(STH!AR414,STH!BZ414)</f>
        <v>0</v>
      </c>
      <c r="AW405" s="148">
        <f>MAX(STH!AS414,STH!CA414)</f>
        <v>0</v>
      </c>
      <c r="AX405" s="148">
        <f>MAX(STH!AT414,STH!CB414)</f>
        <v>0</v>
      </c>
      <c r="AY405" s="148">
        <f>MAX(STH!AU414,STH!CC414)</f>
        <v>0</v>
      </c>
      <c r="AZ405" s="148">
        <f>MAX(STH!AV414,STH!CD414)</f>
        <v>0</v>
      </c>
      <c r="BA405" s="148">
        <f>MAX(STH!AW414,STH!CE414)</f>
        <v>0</v>
      </c>
      <c r="BB405" s="148">
        <f>MAX(STH!AX414,STH!CF414)</f>
        <v>0</v>
      </c>
      <c r="BC405" s="148">
        <f>MAX(STH!AY414,STH!CG414)</f>
        <v>0</v>
      </c>
      <c r="BD405" s="148">
        <f>MAX(STH!AZ414,STH!CH414)</f>
        <v>0</v>
      </c>
      <c r="BE405" s="148">
        <f>MAX(STH!BA414,STH!CI414)</f>
        <v>0</v>
      </c>
      <c r="BF405" s="148">
        <f>MAX(STH!BB414,STH!CJ414)</f>
        <v>0</v>
      </c>
      <c r="BG405" s="148">
        <f>MAX(COUNTIF(STH!BC414,"Yes"),COUNTIF(STH!CK414,"Yes"))</f>
        <v>0</v>
      </c>
      <c r="BH405" s="55"/>
      <c r="BI405" s="148">
        <f>Trachoma!Q417</f>
        <v>0</v>
      </c>
      <c r="BJ405" s="148">
        <f>Trachoma!AK417</f>
        <v>0</v>
      </c>
      <c r="BK405" s="148">
        <f>Trachoma!AL417</f>
        <v>0</v>
      </c>
      <c r="BL405" s="148">
        <f>Trachoma!AN417</f>
        <v>0</v>
      </c>
      <c r="BM405" s="148">
        <f>Trachoma!AO417</f>
        <v>0</v>
      </c>
      <c r="BN405" s="148">
        <f>Trachoma!AT417</f>
        <v>0</v>
      </c>
      <c r="BO405" s="148">
        <f>Trachoma!AU417</f>
        <v>0</v>
      </c>
      <c r="BP405" s="148">
        <f>Trachoma!AV417</f>
        <v>0</v>
      </c>
      <c r="BQ405" s="148">
        <f>Trachoma!AW417</f>
        <v>0</v>
      </c>
      <c r="BR405" s="148">
        <f>COUNTIF(Trachoma!AX417,"Yes")</f>
        <v>0</v>
      </c>
      <c r="BS405" s="55"/>
      <c r="BT405" s="148">
        <f t="shared" si="74"/>
        <v>0</v>
      </c>
      <c r="BU405" s="148">
        <f t="shared" si="75"/>
        <v>0</v>
      </c>
      <c r="BV405" s="148">
        <f t="shared" si="76"/>
        <v>0</v>
      </c>
      <c r="BW405" s="148">
        <f t="shared" si="77"/>
        <v>0</v>
      </c>
      <c r="BX405" s="148">
        <f t="shared" si="78"/>
        <v>0</v>
      </c>
      <c r="BY405" s="148">
        <f t="shared" si="80"/>
        <v>0</v>
      </c>
      <c r="BZ405" s="148">
        <f t="shared" si="81"/>
        <v>0</v>
      </c>
      <c r="CA405" s="148">
        <f t="shared" si="82"/>
        <v>0</v>
      </c>
      <c r="CB405" s="148">
        <f t="shared" si="83"/>
        <v>0</v>
      </c>
      <c r="CC405" s="148">
        <f t="shared" si="79"/>
        <v>0</v>
      </c>
    </row>
    <row r="406" spans="2:81" x14ac:dyDescent="0.25">
      <c r="B406" s="361">
        <f>Demography!B414</f>
        <v>0</v>
      </c>
      <c r="C406" s="361">
        <f>Demography!C414</f>
        <v>0</v>
      </c>
      <c r="D406" s="362">
        <f>Demography!D414</f>
        <v>0</v>
      </c>
      <c r="E406" s="337"/>
      <c r="F406" s="362">
        <f>LF!M413</f>
        <v>0</v>
      </c>
      <c r="G406" s="362">
        <f>LF!AE413</f>
        <v>0</v>
      </c>
      <c r="H406" s="362">
        <f>LF!AF413</f>
        <v>0</v>
      </c>
      <c r="I406" s="362">
        <f>LF!AH413</f>
        <v>0</v>
      </c>
      <c r="J406" s="362">
        <f>LF!AI413</f>
        <v>0</v>
      </c>
      <c r="K406" s="362">
        <f>LF!AK413</f>
        <v>0</v>
      </c>
      <c r="L406" s="362">
        <f>LF!AM413</f>
        <v>0</v>
      </c>
      <c r="M406" s="362">
        <f>LF!AN413</f>
        <v>0</v>
      </c>
      <c r="N406" s="362">
        <f>LF!AO413</f>
        <v>0</v>
      </c>
      <c r="O406" s="362">
        <f>LF!AP413</f>
        <v>0</v>
      </c>
      <c r="P406" s="362">
        <f>LF!AQ413</f>
        <v>0</v>
      </c>
      <c r="Q406" s="362">
        <f>COUNTIF(LF!AR413,"Yes")</f>
        <v>0</v>
      </c>
      <c r="R406" s="337"/>
      <c r="S406" s="362">
        <f>Oncho!K413</f>
        <v>0</v>
      </c>
      <c r="T406" s="362">
        <f>MAX(Oncho!AB413,Oncho!BA413)</f>
        <v>0</v>
      </c>
      <c r="U406" s="362">
        <f>MAX(Oncho!AC413,Oncho!BB413)</f>
        <v>0</v>
      </c>
      <c r="V406" s="362">
        <f>MAX(Oncho!AE413,Oncho!BD413)</f>
        <v>0</v>
      </c>
      <c r="W406" s="362">
        <f>MAX(Oncho!AF413,Oncho!BE413)</f>
        <v>0</v>
      </c>
      <c r="X406" s="362">
        <f>MAX(Oncho!AG413,Oncho!BF413)</f>
        <v>0</v>
      </c>
      <c r="Y406" s="362">
        <f>MAX(Oncho!AH413,Oncho!BG413)</f>
        <v>0</v>
      </c>
      <c r="Z406" s="362">
        <f>MAX(Oncho!AI413,Oncho!BH413)</f>
        <v>0</v>
      </c>
      <c r="AA406" s="362">
        <f>MAX(Oncho!AJ413,Oncho!BI413)</f>
        <v>0</v>
      </c>
      <c r="AB406" s="362">
        <f>MAX(COUNTIF(Oncho!AK413,"Yes"),COUNTIF(Oncho!BJ413,"Yes"))</f>
        <v>0</v>
      </c>
      <c r="AC406" s="337"/>
      <c r="AD406" s="362">
        <f>Schisto!P415</f>
        <v>0</v>
      </c>
      <c r="AE406" s="362">
        <f>Schisto!AI415</f>
        <v>0</v>
      </c>
      <c r="AF406" s="362">
        <f>Schisto!AJ415</f>
        <v>0</v>
      </c>
      <c r="AG406" s="362">
        <f>Schisto!AN415</f>
        <v>0</v>
      </c>
      <c r="AH406" s="362">
        <f>Schisto!AO415</f>
        <v>0</v>
      </c>
      <c r="AI406" s="362">
        <f>Schisto!AT415</f>
        <v>0</v>
      </c>
      <c r="AJ406" s="362">
        <f>Schisto!AU415</f>
        <v>0</v>
      </c>
      <c r="AK406" s="362">
        <f>Schisto!AV415</f>
        <v>0</v>
      </c>
      <c r="AL406" s="362">
        <f>Schisto!AW415</f>
        <v>0</v>
      </c>
      <c r="AM406" s="362">
        <f>COUNTIF(Schisto!AX415,"Yes")</f>
        <v>0</v>
      </c>
      <c r="AN406" s="337"/>
      <c r="AO406" s="362">
        <f>STH!P415</f>
        <v>0</v>
      </c>
      <c r="AP406" s="362">
        <f>MAX(STH!AK415,STH!BS415)</f>
        <v>0</v>
      </c>
      <c r="AQ406" s="362">
        <f>MAX(STH!AL415,STH!BT415)</f>
        <v>0</v>
      </c>
      <c r="AR406" s="362">
        <f>MAX(STH!AM415,STH!BU415)</f>
        <v>0</v>
      </c>
      <c r="AS406" s="362">
        <f>MAX(STH!AN415,STH!BV415)</f>
        <v>0</v>
      </c>
      <c r="AT406" s="362">
        <f>MAX(STH!AO415,STH!BW415)</f>
        <v>0</v>
      </c>
      <c r="AU406" s="362">
        <f>MAX(STH!AQ415,STH!BY415)</f>
        <v>0</v>
      </c>
      <c r="AV406" s="362">
        <f>MAX(STH!AR415,STH!BZ415)</f>
        <v>0</v>
      </c>
      <c r="AW406" s="362">
        <f>MAX(STH!AS415,STH!CA415)</f>
        <v>0</v>
      </c>
      <c r="AX406" s="362">
        <f>MAX(STH!AT415,STH!CB415)</f>
        <v>0</v>
      </c>
      <c r="AY406" s="362">
        <f>MAX(STH!AU415,STH!CC415)</f>
        <v>0</v>
      </c>
      <c r="AZ406" s="362">
        <f>MAX(STH!AV415,STH!CD415)</f>
        <v>0</v>
      </c>
      <c r="BA406" s="362">
        <f>MAX(STH!AW415,STH!CE415)</f>
        <v>0</v>
      </c>
      <c r="BB406" s="362">
        <f>MAX(STH!AX415,STH!CF415)</f>
        <v>0</v>
      </c>
      <c r="BC406" s="362">
        <f>MAX(STH!AY415,STH!CG415)</f>
        <v>0</v>
      </c>
      <c r="BD406" s="362">
        <f>MAX(STH!AZ415,STH!CH415)</f>
        <v>0</v>
      </c>
      <c r="BE406" s="362">
        <f>MAX(STH!BA415,STH!CI415)</f>
        <v>0</v>
      </c>
      <c r="BF406" s="362">
        <f>MAX(STH!BB415,STH!CJ415)</f>
        <v>0</v>
      </c>
      <c r="BG406" s="362">
        <f>MAX(COUNTIF(STH!BC415,"Yes"),COUNTIF(STH!CK415,"Yes"))</f>
        <v>0</v>
      </c>
      <c r="BH406" s="337"/>
      <c r="BI406" s="362">
        <f>Trachoma!Q418</f>
        <v>0</v>
      </c>
      <c r="BJ406" s="362">
        <f>Trachoma!AK418</f>
        <v>0</v>
      </c>
      <c r="BK406" s="362">
        <f>Trachoma!AL418</f>
        <v>0</v>
      </c>
      <c r="BL406" s="362">
        <f>Trachoma!AN418</f>
        <v>0</v>
      </c>
      <c r="BM406" s="362">
        <f>Trachoma!AO418</f>
        <v>0</v>
      </c>
      <c r="BN406" s="362">
        <f>Trachoma!AT418</f>
        <v>0</v>
      </c>
      <c r="BO406" s="362">
        <f>Trachoma!AU418</f>
        <v>0</v>
      </c>
      <c r="BP406" s="362">
        <f>Trachoma!AV418</f>
        <v>0</v>
      </c>
      <c r="BQ406" s="362">
        <f>Trachoma!AW418</f>
        <v>0</v>
      </c>
      <c r="BR406" s="362">
        <f>COUNTIF(Trachoma!AX418,"Yes")</f>
        <v>0</v>
      </c>
      <c r="BS406" s="337"/>
      <c r="BT406" s="362">
        <f t="shared" si="74"/>
        <v>0</v>
      </c>
      <c r="BU406" s="362">
        <f t="shared" si="75"/>
        <v>0</v>
      </c>
      <c r="BV406" s="362">
        <f t="shared" si="76"/>
        <v>0</v>
      </c>
      <c r="BW406" s="362">
        <f t="shared" si="77"/>
        <v>0</v>
      </c>
      <c r="BX406" s="362">
        <f t="shared" si="78"/>
        <v>0</v>
      </c>
      <c r="BY406" s="362">
        <f t="shared" si="80"/>
        <v>0</v>
      </c>
      <c r="BZ406" s="362">
        <f t="shared" si="81"/>
        <v>0</v>
      </c>
      <c r="CA406" s="362">
        <f t="shared" si="82"/>
        <v>0</v>
      </c>
      <c r="CB406" s="362">
        <f t="shared" si="83"/>
        <v>0</v>
      </c>
      <c r="CC406" s="362">
        <f t="shared" si="79"/>
        <v>0</v>
      </c>
    </row>
    <row r="407" spans="2:81" x14ac:dyDescent="0.25">
      <c r="B407" s="147">
        <f>Demography!B415</f>
        <v>0</v>
      </c>
      <c r="C407" s="147">
        <f>Demography!C415</f>
        <v>0</v>
      </c>
      <c r="D407" s="148">
        <f>Demography!D415</f>
        <v>0</v>
      </c>
      <c r="E407" s="55"/>
      <c r="F407" s="148">
        <f>LF!M414</f>
        <v>0</v>
      </c>
      <c r="G407" s="148">
        <f>LF!AE414</f>
        <v>0</v>
      </c>
      <c r="H407" s="148">
        <f>LF!AF414</f>
        <v>0</v>
      </c>
      <c r="I407" s="148">
        <f>LF!AH414</f>
        <v>0</v>
      </c>
      <c r="J407" s="148">
        <f>LF!AI414</f>
        <v>0</v>
      </c>
      <c r="K407" s="148">
        <f>LF!AK414</f>
        <v>0</v>
      </c>
      <c r="L407" s="148">
        <f>LF!AM414</f>
        <v>0</v>
      </c>
      <c r="M407" s="148">
        <f>LF!AN414</f>
        <v>0</v>
      </c>
      <c r="N407" s="148">
        <f>LF!AO414</f>
        <v>0</v>
      </c>
      <c r="O407" s="148">
        <f>LF!AP414</f>
        <v>0</v>
      </c>
      <c r="P407" s="148">
        <f>LF!AQ414</f>
        <v>0</v>
      </c>
      <c r="Q407" s="148">
        <f>COUNTIF(LF!AR414,"Yes")</f>
        <v>0</v>
      </c>
      <c r="R407" s="55"/>
      <c r="S407" s="148">
        <f>Oncho!K414</f>
        <v>0</v>
      </c>
      <c r="T407" s="148">
        <f>MAX(Oncho!AB414,Oncho!BA414)</f>
        <v>0</v>
      </c>
      <c r="U407" s="148">
        <f>MAX(Oncho!AC414,Oncho!BB414)</f>
        <v>0</v>
      </c>
      <c r="V407" s="148">
        <f>MAX(Oncho!AE414,Oncho!BD414)</f>
        <v>0</v>
      </c>
      <c r="W407" s="148">
        <f>MAX(Oncho!AF414,Oncho!BE414)</f>
        <v>0</v>
      </c>
      <c r="X407" s="148">
        <f>MAX(Oncho!AG414,Oncho!BF414)</f>
        <v>0</v>
      </c>
      <c r="Y407" s="148">
        <f>MAX(Oncho!AH414,Oncho!BG414)</f>
        <v>0</v>
      </c>
      <c r="Z407" s="148">
        <f>MAX(Oncho!AI414,Oncho!BH414)</f>
        <v>0</v>
      </c>
      <c r="AA407" s="148">
        <f>MAX(Oncho!AJ414,Oncho!BI414)</f>
        <v>0</v>
      </c>
      <c r="AB407" s="148">
        <f>MAX(COUNTIF(Oncho!AK414,"Yes"),COUNTIF(Oncho!BJ414,"Yes"))</f>
        <v>0</v>
      </c>
      <c r="AC407" s="55"/>
      <c r="AD407" s="148">
        <f>Schisto!P416</f>
        <v>0</v>
      </c>
      <c r="AE407" s="148">
        <f>Schisto!AI416</f>
        <v>0</v>
      </c>
      <c r="AF407" s="148">
        <f>Schisto!AJ416</f>
        <v>0</v>
      </c>
      <c r="AG407" s="148">
        <f>Schisto!AN416</f>
        <v>0</v>
      </c>
      <c r="AH407" s="148">
        <f>Schisto!AO416</f>
        <v>0</v>
      </c>
      <c r="AI407" s="148">
        <f>Schisto!AT416</f>
        <v>0</v>
      </c>
      <c r="AJ407" s="148">
        <f>Schisto!AU416</f>
        <v>0</v>
      </c>
      <c r="AK407" s="148">
        <f>Schisto!AV416</f>
        <v>0</v>
      </c>
      <c r="AL407" s="148">
        <f>Schisto!AW416</f>
        <v>0</v>
      </c>
      <c r="AM407" s="148">
        <f>COUNTIF(Schisto!AX416,"Yes")</f>
        <v>0</v>
      </c>
      <c r="AN407" s="55"/>
      <c r="AO407" s="148">
        <f>STH!P416</f>
        <v>0</v>
      </c>
      <c r="AP407" s="148">
        <f>MAX(STH!AK416,STH!BS416)</f>
        <v>0</v>
      </c>
      <c r="AQ407" s="148">
        <f>MAX(STH!AL416,STH!BT416)</f>
        <v>0</v>
      </c>
      <c r="AR407" s="148">
        <f>MAX(STH!AM416,STH!BU416)</f>
        <v>0</v>
      </c>
      <c r="AS407" s="148">
        <f>MAX(STH!AN416,STH!BV416)</f>
        <v>0</v>
      </c>
      <c r="AT407" s="148">
        <f>MAX(STH!AO416,STH!BW416)</f>
        <v>0</v>
      </c>
      <c r="AU407" s="148">
        <f>MAX(STH!AQ416,STH!BY416)</f>
        <v>0</v>
      </c>
      <c r="AV407" s="148">
        <f>MAX(STH!AR416,STH!BZ416)</f>
        <v>0</v>
      </c>
      <c r="AW407" s="148">
        <f>MAX(STH!AS416,STH!CA416)</f>
        <v>0</v>
      </c>
      <c r="AX407" s="148">
        <f>MAX(STH!AT416,STH!CB416)</f>
        <v>0</v>
      </c>
      <c r="AY407" s="148">
        <f>MAX(STH!AU416,STH!CC416)</f>
        <v>0</v>
      </c>
      <c r="AZ407" s="148">
        <f>MAX(STH!AV416,STH!CD416)</f>
        <v>0</v>
      </c>
      <c r="BA407" s="148">
        <f>MAX(STH!AW416,STH!CE416)</f>
        <v>0</v>
      </c>
      <c r="BB407" s="148">
        <f>MAX(STH!AX416,STH!CF416)</f>
        <v>0</v>
      </c>
      <c r="BC407" s="148">
        <f>MAX(STH!AY416,STH!CG416)</f>
        <v>0</v>
      </c>
      <c r="BD407" s="148">
        <f>MAX(STH!AZ416,STH!CH416)</f>
        <v>0</v>
      </c>
      <c r="BE407" s="148">
        <f>MAX(STH!BA416,STH!CI416)</f>
        <v>0</v>
      </c>
      <c r="BF407" s="148">
        <f>MAX(STH!BB416,STH!CJ416)</f>
        <v>0</v>
      </c>
      <c r="BG407" s="148">
        <f>MAX(COUNTIF(STH!BC416,"Yes"),COUNTIF(STH!CK416,"Yes"))</f>
        <v>0</v>
      </c>
      <c r="BH407" s="55"/>
      <c r="BI407" s="148">
        <f>Trachoma!Q419</f>
        <v>0</v>
      </c>
      <c r="BJ407" s="148">
        <f>Trachoma!AK419</f>
        <v>0</v>
      </c>
      <c r="BK407" s="148">
        <f>Trachoma!AL419</f>
        <v>0</v>
      </c>
      <c r="BL407" s="148">
        <f>Trachoma!AN419</f>
        <v>0</v>
      </c>
      <c r="BM407" s="148">
        <f>Trachoma!AO419</f>
        <v>0</v>
      </c>
      <c r="BN407" s="148">
        <f>Trachoma!AT419</f>
        <v>0</v>
      </c>
      <c r="BO407" s="148">
        <f>Trachoma!AU419</f>
        <v>0</v>
      </c>
      <c r="BP407" s="148">
        <f>Trachoma!AV419</f>
        <v>0</v>
      </c>
      <c r="BQ407" s="148">
        <f>Trachoma!AW419</f>
        <v>0</v>
      </c>
      <c r="BR407" s="148">
        <f>COUNTIF(Trachoma!AX419,"Yes")</f>
        <v>0</v>
      </c>
      <c r="BS407" s="55"/>
      <c r="BT407" s="148">
        <f t="shared" si="74"/>
        <v>0</v>
      </c>
      <c r="BU407" s="148">
        <f t="shared" si="75"/>
        <v>0</v>
      </c>
      <c r="BV407" s="148">
        <f t="shared" si="76"/>
        <v>0</v>
      </c>
      <c r="BW407" s="148">
        <f t="shared" si="77"/>
        <v>0</v>
      </c>
      <c r="BX407" s="148">
        <f t="shared" si="78"/>
        <v>0</v>
      </c>
      <c r="BY407" s="148">
        <f t="shared" si="80"/>
        <v>0</v>
      </c>
      <c r="BZ407" s="148">
        <f t="shared" si="81"/>
        <v>0</v>
      </c>
      <c r="CA407" s="148">
        <f t="shared" si="82"/>
        <v>0</v>
      </c>
      <c r="CB407" s="148">
        <f t="shared" si="83"/>
        <v>0</v>
      </c>
      <c r="CC407" s="148">
        <f t="shared" si="79"/>
        <v>0</v>
      </c>
    </row>
    <row r="408" spans="2:81" x14ac:dyDescent="0.25">
      <c r="B408" s="361">
        <f>Demography!B416</f>
        <v>0</v>
      </c>
      <c r="C408" s="361">
        <f>Demography!C416</f>
        <v>0</v>
      </c>
      <c r="D408" s="362">
        <f>Demography!D416</f>
        <v>0</v>
      </c>
      <c r="E408" s="337"/>
      <c r="F408" s="362">
        <f>LF!M415</f>
        <v>0</v>
      </c>
      <c r="G408" s="362">
        <f>LF!AE415</f>
        <v>0</v>
      </c>
      <c r="H408" s="362">
        <f>LF!AF415</f>
        <v>0</v>
      </c>
      <c r="I408" s="362">
        <f>LF!AH415</f>
        <v>0</v>
      </c>
      <c r="J408" s="362">
        <f>LF!AI415</f>
        <v>0</v>
      </c>
      <c r="K408" s="362">
        <f>LF!AK415</f>
        <v>0</v>
      </c>
      <c r="L408" s="362">
        <f>LF!AM415</f>
        <v>0</v>
      </c>
      <c r="M408" s="362">
        <f>LF!AN415</f>
        <v>0</v>
      </c>
      <c r="N408" s="362">
        <f>LF!AO415</f>
        <v>0</v>
      </c>
      <c r="O408" s="362">
        <f>LF!AP415</f>
        <v>0</v>
      </c>
      <c r="P408" s="362">
        <f>LF!AQ415</f>
        <v>0</v>
      </c>
      <c r="Q408" s="362">
        <f>COUNTIF(LF!AR415,"Yes")</f>
        <v>0</v>
      </c>
      <c r="R408" s="337"/>
      <c r="S408" s="362">
        <f>Oncho!K415</f>
        <v>0</v>
      </c>
      <c r="T408" s="362">
        <f>MAX(Oncho!AB415,Oncho!BA415)</f>
        <v>0</v>
      </c>
      <c r="U408" s="362">
        <f>MAX(Oncho!AC415,Oncho!BB415)</f>
        <v>0</v>
      </c>
      <c r="V408" s="362">
        <f>MAX(Oncho!AE415,Oncho!BD415)</f>
        <v>0</v>
      </c>
      <c r="W408" s="362">
        <f>MAX(Oncho!AF415,Oncho!BE415)</f>
        <v>0</v>
      </c>
      <c r="X408" s="362">
        <f>MAX(Oncho!AG415,Oncho!BF415)</f>
        <v>0</v>
      </c>
      <c r="Y408" s="362">
        <f>MAX(Oncho!AH415,Oncho!BG415)</f>
        <v>0</v>
      </c>
      <c r="Z408" s="362">
        <f>MAX(Oncho!AI415,Oncho!BH415)</f>
        <v>0</v>
      </c>
      <c r="AA408" s="362">
        <f>MAX(Oncho!AJ415,Oncho!BI415)</f>
        <v>0</v>
      </c>
      <c r="AB408" s="362">
        <f>MAX(COUNTIF(Oncho!AK415,"Yes"),COUNTIF(Oncho!BJ415,"Yes"))</f>
        <v>0</v>
      </c>
      <c r="AC408" s="337"/>
      <c r="AD408" s="362">
        <f>Schisto!P417</f>
        <v>0</v>
      </c>
      <c r="AE408" s="362">
        <f>Schisto!AI417</f>
        <v>0</v>
      </c>
      <c r="AF408" s="362">
        <f>Schisto!AJ417</f>
        <v>0</v>
      </c>
      <c r="AG408" s="362">
        <f>Schisto!AN417</f>
        <v>0</v>
      </c>
      <c r="AH408" s="362">
        <f>Schisto!AO417</f>
        <v>0</v>
      </c>
      <c r="AI408" s="362">
        <f>Schisto!AT417</f>
        <v>0</v>
      </c>
      <c r="AJ408" s="362">
        <f>Schisto!AU417</f>
        <v>0</v>
      </c>
      <c r="AK408" s="362">
        <f>Schisto!AV417</f>
        <v>0</v>
      </c>
      <c r="AL408" s="362">
        <f>Schisto!AW417</f>
        <v>0</v>
      </c>
      <c r="AM408" s="362">
        <f>COUNTIF(Schisto!AX417,"Yes")</f>
        <v>0</v>
      </c>
      <c r="AN408" s="337"/>
      <c r="AO408" s="362">
        <f>STH!P417</f>
        <v>0</v>
      </c>
      <c r="AP408" s="362">
        <f>MAX(STH!AK417,STH!BS417)</f>
        <v>0</v>
      </c>
      <c r="AQ408" s="362">
        <f>MAX(STH!AL417,STH!BT417)</f>
        <v>0</v>
      </c>
      <c r="AR408" s="362">
        <f>MAX(STH!AM417,STH!BU417)</f>
        <v>0</v>
      </c>
      <c r="AS408" s="362">
        <f>MAX(STH!AN417,STH!BV417)</f>
        <v>0</v>
      </c>
      <c r="AT408" s="362">
        <f>MAX(STH!AO417,STH!BW417)</f>
        <v>0</v>
      </c>
      <c r="AU408" s="362">
        <f>MAX(STH!AQ417,STH!BY417)</f>
        <v>0</v>
      </c>
      <c r="AV408" s="362">
        <f>MAX(STH!AR417,STH!BZ417)</f>
        <v>0</v>
      </c>
      <c r="AW408" s="362">
        <f>MAX(STH!AS417,STH!CA417)</f>
        <v>0</v>
      </c>
      <c r="AX408" s="362">
        <f>MAX(STH!AT417,STH!CB417)</f>
        <v>0</v>
      </c>
      <c r="AY408" s="362">
        <f>MAX(STH!AU417,STH!CC417)</f>
        <v>0</v>
      </c>
      <c r="AZ408" s="362">
        <f>MAX(STH!AV417,STH!CD417)</f>
        <v>0</v>
      </c>
      <c r="BA408" s="362">
        <f>MAX(STH!AW417,STH!CE417)</f>
        <v>0</v>
      </c>
      <c r="BB408" s="362">
        <f>MAX(STH!AX417,STH!CF417)</f>
        <v>0</v>
      </c>
      <c r="BC408" s="362">
        <f>MAX(STH!AY417,STH!CG417)</f>
        <v>0</v>
      </c>
      <c r="BD408" s="362">
        <f>MAX(STH!AZ417,STH!CH417)</f>
        <v>0</v>
      </c>
      <c r="BE408" s="362">
        <f>MAX(STH!BA417,STH!CI417)</f>
        <v>0</v>
      </c>
      <c r="BF408" s="362">
        <f>MAX(STH!BB417,STH!CJ417)</f>
        <v>0</v>
      </c>
      <c r="BG408" s="362">
        <f>MAX(COUNTIF(STH!BC417,"Yes"),COUNTIF(STH!CK417,"Yes"))</f>
        <v>0</v>
      </c>
      <c r="BH408" s="337"/>
      <c r="BI408" s="362">
        <f>Trachoma!Q420</f>
        <v>0</v>
      </c>
      <c r="BJ408" s="362">
        <f>Trachoma!AK420</f>
        <v>0</v>
      </c>
      <c r="BK408" s="362">
        <f>Trachoma!AL420</f>
        <v>0</v>
      </c>
      <c r="BL408" s="362">
        <f>Trachoma!AN420</f>
        <v>0</v>
      </c>
      <c r="BM408" s="362">
        <f>Trachoma!AO420</f>
        <v>0</v>
      </c>
      <c r="BN408" s="362">
        <f>Trachoma!AT420</f>
        <v>0</v>
      </c>
      <c r="BO408" s="362">
        <f>Trachoma!AU420</f>
        <v>0</v>
      </c>
      <c r="BP408" s="362">
        <f>Trachoma!AV420</f>
        <v>0</v>
      </c>
      <c r="BQ408" s="362">
        <f>Trachoma!AW420</f>
        <v>0</v>
      </c>
      <c r="BR408" s="362">
        <f>COUNTIF(Trachoma!AX420,"Yes")</f>
        <v>0</v>
      </c>
      <c r="BS408" s="337"/>
      <c r="BT408" s="362">
        <f t="shared" si="74"/>
        <v>0</v>
      </c>
      <c r="BU408" s="362">
        <f t="shared" si="75"/>
        <v>0</v>
      </c>
      <c r="BV408" s="362">
        <f t="shared" si="76"/>
        <v>0</v>
      </c>
      <c r="BW408" s="362">
        <f t="shared" si="77"/>
        <v>0</v>
      </c>
      <c r="BX408" s="362">
        <f t="shared" si="78"/>
        <v>0</v>
      </c>
      <c r="BY408" s="362">
        <f t="shared" si="80"/>
        <v>0</v>
      </c>
      <c r="BZ408" s="362">
        <f t="shared" si="81"/>
        <v>0</v>
      </c>
      <c r="CA408" s="362">
        <f t="shared" si="82"/>
        <v>0</v>
      </c>
      <c r="CB408" s="362">
        <f t="shared" si="83"/>
        <v>0</v>
      </c>
      <c r="CC408" s="362">
        <f t="shared" si="79"/>
        <v>0</v>
      </c>
    </row>
    <row r="409" spans="2:81" x14ac:dyDescent="0.25">
      <c r="B409" s="147">
        <f>Demography!B417</f>
        <v>0</v>
      </c>
      <c r="C409" s="147">
        <f>Demography!C417</f>
        <v>0</v>
      </c>
      <c r="D409" s="148">
        <f>Demography!D417</f>
        <v>0</v>
      </c>
      <c r="E409" s="55"/>
      <c r="F409" s="148">
        <f>LF!M416</f>
        <v>0</v>
      </c>
      <c r="G409" s="148">
        <f>LF!AE416</f>
        <v>0</v>
      </c>
      <c r="H409" s="148">
        <f>LF!AF416</f>
        <v>0</v>
      </c>
      <c r="I409" s="148">
        <f>LF!AH416</f>
        <v>0</v>
      </c>
      <c r="J409" s="148">
        <f>LF!AI416</f>
        <v>0</v>
      </c>
      <c r="K409" s="148">
        <f>LF!AK416</f>
        <v>0</v>
      </c>
      <c r="L409" s="148">
        <f>LF!AM416</f>
        <v>0</v>
      </c>
      <c r="M409" s="148">
        <f>LF!AN416</f>
        <v>0</v>
      </c>
      <c r="N409" s="148">
        <f>LF!AO416</f>
        <v>0</v>
      </c>
      <c r="O409" s="148">
        <f>LF!AP416</f>
        <v>0</v>
      </c>
      <c r="P409" s="148">
        <f>LF!AQ416</f>
        <v>0</v>
      </c>
      <c r="Q409" s="148">
        <f>COUNTIF(LF!AR416,"Yes")</f>
        <v>0</v>
      </c>
      <c r="R409" s="55"/>
      <c r="S409" s="148">
        <f>Oncho!K416</f>
        <v>0</v>
      </c>
      <c r="T409" s="148">
        <f>MAX(Oncho!AB416,Oncho!BA416)</f>
        <v>0</v>
      </c>
      <c r="U409" s="148">
        <f>MAX(Oncho!AC416,Oncho!BB416)</f>
        <v>0</v>
      </c>
      <c r="V409" s="148">
        <f>MAX(Oncho!AE416,Oncho!BD416)</f>
        <v>0</v>
      </c>
      <c r="W409" s="148">
        <f>MAX(Oncho!AF416,Oncho!BE416)</f>
        <v>0</v>
      </c>
      <c r="X409" s="148">
        <f>MAX(Oncho!AG416,Oncho!BF416)</f>
        <v>0</v>
      </c>
      <c r="Y409" s="148">
        <f>MAX(Oncho!AH416,Oncho!BG416)</f>
        <v>0</v>
      </c>
      <c r="Z409" s="148">
        <f>MAX(Oncho!AI416,Oncho!BH416)</f>
        <v>0</v>
      </c>
      <c r="AA409" s="148">
        <f>MAX(Oncho!AJ416,Oncho!BI416)</f>
        <v>0</v>
      </c>
      <c r="AB409" s="148">
        <f>MAX(COUNTIF(Oncho!AK416,"Yes"),COUNTIF(Oncho!BJ416,"Yes"))</f>
        <v>0</v>
      </c>
      <c r="AC409" s="55"/>
      <c r="AD409" s="148">
        <f>Schisto!P418</f>
        <v>0</v>
      </c>
      <c r="AE409" s="148">
        <f>Schisto!AI418</f>
        <v>0</v>
      </c>
      <c r="AF409" s="148">
        <f>Schisto!AJ418</f>
        <v>0</v>
      </c>
      <c r="AG409" s="148">
        <f>Schisto!AN418</f>
        <v>0</v>
      </c>
      <c r="AH409" s="148">
        <f>Schisto!AO418</f>
        <v>0</v>
      </c>
      <c r="AI409" s="148">
        <f>Schisto!AT418</f>
        <v>0</v>
      </c>
      <c r="AJ409" s="148">
        <f>Schisto!AU418</f>
        <v>0</v>
      </c>
      <c r="AK409" s="148">
        <f>Schisto!AV418</f>
        <v>0</v>
      </c>
      <c r="AL409" s="148">
        <f>Schisto!AW418</f>
        <v>0</v>
      </c>
      <c r="AM409" s="148">
        <f>COUNTIF(Schisto!AX418,"Yes")</f>
        <v>0</v>
      </c>
      <c r="AN409" s="55"/>
      <c r="AO409" s="148">
        <f>STH!P418</f>
        <v>0</v>
      </c>
      <c r="AP409" s="148">
        <f>MAX(STH!AK418,STH!BS418)</f>
        <v>0</v>
      </c>
      <c r="AQ409" s="148">
        <f>MAX(STH!AL418,STH!BT418)</f>
        <v>0</v>
      </c>
      <c r="AR409" s="148">
        <f>MAX(STH!AM418,STH!BU418)</f>
        <v>0</v>
      </c>
      <c r="AS409" s="148">
        <f>MAX(STH!AN418,STH!BV418)</f>
        <v>0</v>
      </c>
      <c r="AT409" s="148">
        <f>MAX(STH!AO418,STH!BW418)</f>
        <v>0</v>
      </c>
      <c r="AU409" s="148">
        <f>MAX(STH!AQ418,STH!BY418)</f>
        <v>0</v>
      </c>
      <c r="AV409" s="148">
        <f>MAX(STH!AR418,STH!BZ418)</f>
        <v>0</v>
      </c>
      <c r="AW409" s="148">
        <f>MAX(STH!AS418,STH!CA418)</f>
        <v>0</v>
      </c>
      <c r="AX409" s="148">
        <f>MAX(STH!AT418,STH!CB418)</f>
        <v>0</v>
      </c>
      <c r="AY409" s="148">
        <f>MAX(STH!AU418,STH!CC418)</f>
        <v>0</v>
      </c>
      <c r="AZ409" s="148">
        <f>MAX(STH!AV418,STH!CD418)</f>
        <v>0</v>
      </c>
      <c r="BA409" s="148">
        <f>MAX(STH!AW418,STH!CE418)</f>
        <v>0</v>
      </c>
      <c r="BB409" s="148">
        <f>MAX(STH!AX418,STH!CF418)</f>
        <v>0</v>
      </c>
      <c r="BC409" s="148">
        <f>MAX(STH!AY418,STH!CG418)</f>
        <v>0</v>
      </c>
      <c r="BD409" s="148">
        <f>MAX(STH!AZ418,STH!CH418)</f>
        <v>0</v>
      </c>
      <c r="BE409" s="148">
        <f>MAX(STH!BA418,STH!CI418)</f>
        <v>0</v>
      </c>
      <c r="BF409" s="148">
        <f>MAX(STH!BB418,STH!CJ418)</f>
        <v>0</v>
      </c>
      <c r="BG409" s="148">
        <f>MAX(COUNTIF(STH!BC418,"Yes"),COUNTIF(STH!CK418,"Yes"))</f>
        <v>0</v>
      </c>
      <c r="BH409" s="55"/>
      <c r="BI409" s="148">
        <f>Trachoma!Q421</f>
        <v>0</v>
      </c>
      <c r="BJ409" s="148">
        <f>Trachoma!AK421</f>
        <v>0</v>
      </c>
      <c r="BK409" s="148">
        <f>Trachoma!AL421</f>
        <v>0</v>
      </c>
      <c r="BL409" s="148">
        <f>Trachoma!AN421</f>
        <v>0</v>
      </c>
      <c r="BM409" s="148">
        <f>Trachoma!AO421</f>
        <v>0</v>
      </c>
      <c r="BN409" s="148">
        <f>Trachoma!AT421</f>
        <v>0</v>
      </c>
      <c r="BO409" s="148">
        <f>Trachoma!AU421</f>
        <v>0</v>
      </c>
      <c r="BP409" s="148">
        <f>Trachoma!AV421</f>
        <v>0</v>
      </c>
      <c r="BQ409" s="148">
        <f>Trachoma!AW421</f>
        <v>0</v>
      </c>
      <c r="BR409" s="148">
        <f>COUNTIF(Trachoma!AX421,"Yes")</f>
        <v>0</v>
      </c>
      <c r="BS409" s="55"/>
      <c r="BT409" s="148">
        <f t="shared" si="74"/>
        <v>0</v>
      </c>
      <c r="BU409" s="148">
        <f t="shared" si="75"/>
        <v>0</v>
      </c>
      <c r="BV409" s="148">
        <f t="shared" si="76"/>
        <v>0</v>
      </c>
      <c r="BW409" s="148">
        <f t="shared" si="77"/>
        <v>0</v>
      </c>
      <c r="BX409" s="148">
        <f t="shared" si="78"/>
        <v>0</v>
      </c>
      <c r="BY409" s="148">
        <f t="shared" si="80"/>
        <v>0</v>
      </c>
      <c r="BZ409" s="148">
        <f t="shared" si="81"/>
        <v>0</v>
      </c>
      <c r="CA409" s="148">
        <f t="shared" si="82"/>
        <v>0</v>
      </c>
      <c r="CB409" s="148">
        <f t="shared" si="83"/>
        <v>0</v>
      </c>
      <c r="CC409" s="148">
        <f t="shared" si="79"/>
        <v>0</v>
      </c>
    </row>
    <row r="410" spans="2:81" x14ac:dyDescent="0.25">
      <c r="B410" s="361">
        <f>Demography!B418</f>
        <v>0</v>
      </c>
      <c r="C410" s="361">
        <f>Demography!C418</f>
        <v>0</v>
      </c>
      <c r="D410" s="362">
        <f>Demography!D418</f>
        <v>0</v>
      </c>
      <c r="E410" s="337"/>
      <c r="F410" s="362">
        <f>LF!M417</f>
        <v>0</v>
      </c>
      <c r="G410" s="362">
        <f>LF!AE417</f>
        <v>0</v>
      </c>
      <c r="H410" s="362">
        <f>LF!AF417</f>
        <v>0</v>
      </c>
      <c r="I410" s="362">
        <f>LF!AH417</f>
        <v>0</v>
      </c>
      <c r="J410" s="362">
        <f>LF!AI417</f>
        <v>0</v>
      </c>
      <c r="K410" s="362">
        <f>LF!AK417</f>
        <v>0</v>
      </c>
      <c r="L410" s="362">
        <f>LF!AM417</f>
        <v>0</v>
      </c>
      <c r="M410" s="362">
        <f>LF!AN417</f>
        <v>0</v>
      </c>
      <c r="N410" s="362">
        <f>LF!AO417</f>
        <v>0</v>
      </c>
      <c r="O410" s="362">
        <f>LF!AP417</f>
        <v>0</v>
      </c>
      <c r="P410" s="362">
        <f>LF!AQ417</f>
        <v>0</v>
      </c>
      <c r="Q410" s="362">
        <f>COUNTIF(LF!AR417,"Yes")</f>
        <v>0</v>
      </c>
      <c r="R410" s="337"/>
      <c r="S410" s="362">
        <f>Oncho!K417</f>
        <v>0</v>
      </c>
      <c r="T410" s="362">
        <f>MAX(Oncho!AB417,Oncho!BA417)</f>
        <v>0</v>
      </c>
      <c r="U410" s="362">
        <f>MAX(Oncho!AC417,Oncho!BB417)</f>
        <v>0</v>
      </c>
      <c r="V410" s="362">
        <f>MAX(Oncho!AE417,Oncho!BD417)</f>
        <v>0</v>
      </c>
      <c r="W410" s="362">
        <f>MAX(Oncho!AF417,Oncho!BE417)</f>
        <v>0</v>
      </c>
      <c r="X410" s="362">
        <f>MAX(Oncho!AG417,Oncho!BF417)</f>
        <v>0</v>
      </c>
      <c r="Y410" s="362">
        <f>MAX(Oncho!AH417,Oncho!BG417)</f>
        <v>0</v>
      </c>
      <c r="Z410" s="362">
        <f>MAX(Oncho!AI417,Oncho!BH417)</f>
        <v>0</v>
      </c>
      <c r="AA410" s="362">
        <f>MAX(Oncho!AJ417,Oncho!BI417)</f>
        <v>0</v>
      </c>
      <c r="AB410" s="362">
        <f>MAX(COUNTIF(Oncho!AK417,"Yes"),COUNTIF(Oncho!BJ417,"Yes"))</f>
        <v>0</v>
      </c>
      <c r="AC410" s="337"/>
      <c r="AD410" s="362">
        <f>Schisto!P419</f>
        <v>0</v>
      </c>
      <c r="AE410" s="362">
        <f>Schisto!AI419</f>
        <v>0</v>
      </c>
      <c r="AF410" s="362">
        <f>Schisto!AJ419</f>
        <v>0</v>
      </c>
      <c r="AG410" s="362">
        <f>Schisto!AN419</f>
        <v>0</v>
      </c>
      <c r="AH410" s="362">
        <f>Schisto!AO419</f>
        <v>0</v>
      </c>
      <c r="AI410" s="362">
        <f>Schisto!AT419</f>
        <v>0</v>
      </c>
      <c r="AJ410" s="362">
        <f>Schisto!AU419</f>
        <v>0</v>
      </c>
      <c r="AK410" s="362">
        <f>Schisto!AV419</f>
        <v>0</v>
      </c>
      <c r="AL410" s="362">
        <f>Schisto!AW419</f>
        <v>0</v>
      </c>
      <c r="AM410" s="362">
        <f>COUNTIF(Schisto!AX419,"Yes")</f>
        <v>0</v>
      </c>
      <c r="AN410" s="337"/>
      <c r="AO410" s="362">
        <f>STH!P419</f>
        <v>0</v>
      </c>
      <c r="AP410" s="362">
        <f>MAX(STH!AK419,STH!BS419)</f>
        <v>0</v>
      </c>
      <c r="AQ410" s="362">
        <f>MAX(STH!AL419,STH!BT419)</f>
        <v>0</v>
      </c>
      <c r="AR410" s="362">
        <f>MAX(STH!AM419,STH!BU419)</f>
        <v>0</v>
      </c>
      <c r="AS410" s="362">
        <f>MAX(STH!AN419,STH!BV419)</f>
        <v>0</v>
      </c>
      <c r="AT410" s="362">
        <f>MAX(STH!AO419,STH!BW419)</f>
        <v>0</v>
      </c>
      <c r="AU410" s="362">
        <f>MAX(STH!AQ419,STH!BY419)</f>
        <v>0</v>
      </c>
      <c r="AV410" s="362">
        <f>MAX(STH!AR419,STH!BZ419)</f>
        <v>0</v>
      </c>
      <c r="AW410" s="362">
        <f>MAX(STH!AS419,STH!CA419)</f>
        <v>0</v>
      </c>
      <c r="AX410" s="362">
        <f>MAX(STH!AT419,STH!CB419)</f>
        <v>0</v>
      </c>
      <c r="AY410" s="362">
        <f>MAX(STH!AU419,STH!CC419)</f>
        <v>0</v>
      </c>
      <c r="AZ410" s="362">
        <f>MAX(STH!AV419,STH!CD419)</f>
        <v>0</v>
      </c>
      <c r="BA410" s="362">
        <f>MAX(STH!AW419,STH!CE419)</f>
        <v>0</v>
      </c>
      <c r="BB410" s="362">
        <f>MAX(STH!AX419,STH!CF419)</f>
        <v>0</v>
      </c>
      <c r="BC410" s="362">
        <f>MAX(STH!AY419,STH!CG419)</f>
        <v>0</v>
      </c>
      <c r="BD410" s="362">
        <f>MAX(STH!AZ419,STH!CH419)</f>
        <v>0</v>
      </c>
      <c r="BE410" s="362">
        <f>MAX(STH!BA419,STH!CI419)</f>
        <v>0</v>
      </c>
      <c r="BF410" s="362">
        <f>MAX(STH!BB419,STH!CJ419)</f>
        <v>0</v>
      </c>
      <c r="BG410" s="362">
        <f>MAX(COUNTIF(STH!BC419,"Yes"),COUNTIF(STH!CK419,"Yes"))</f>
        <v>0</v>
      </c>
      <c r="BH410" s="337"/>
      <c r="BI410" s="362">
        <f>Trachoma!Q422</f>
        <v>0</v>
      </c>
      <c r="BJ410" s="362">
        <f>Trachoma!AK422</f>
        <v>0</v>
      </c>
      <c r="BK410" s="362">
        <f>Trachoma!AL422</f>
        <v>0</v>
      </c>
      <c r="BL410" s="362">
        <f>Trachoma!AN422</f>
        <v>0</v>
      </c>
      <c r="BM410" s="362">
        <f>Trachoma!AO422</f>
        <v>0</v>
      </c>
      <c r="BN410" s="362">
        <f>Trachoma!AT422</f>
        <v>0</v>
      </c>
      <c r="BO410" s="362">
        <f>Trachoma!AU422</f>
        <v>0</v>
      </c>
      <c r="BP410" s="362">
        <f>Trachoma!AV422</f>
        <v>0</v>
      </c>
      <c r="BQ410" s="362">
        <f>Trachoma!AW422</f>
        <v>0</v>
      </c>
      <c r="BR410" s="362">
        <f>COUNTIF(Trachoma!AX422,"Yes")</f>
        <v>0</v>
      </c>
      <c r="BS410" s="337"/>
      <c r="BT410" s="362">
        <f t="shared" si="74"/>
        <v>0</v>
      </c>
      <c r="BU410" s="362">
        <f t="shared" si="75"/>
        <v>0</v>
      </c>
      <c r="BV410" s="362">
        <f t="shared" si="76"/>
        <v>0</v>
      </c>
      <c r="BW410" s="362">
        <f t="shared" si="77"/>
        <v>0</v>
      </c>
      <c r="BX410" s="362">
        <f t="shared" si="78"/>
        <v>0</v>
      </c>
      <c r="BY410" s="362">
        <f t="shared" si="80"/>
        <v>0</v>
      </c>
      <c r="BZ410" s="362">
        <f t="shared" si="81"/>
        <v>0</v>
      </c>
      <c r="CA410" s="362">
        <f t="shared" si="82"/>
        <v>0</v>
      </c>
      <c r="CB410" s="362">
        <f t="shared" si="83"/>
        <v>0</v>
      </c>
      <c r="CC410" s="362">
        <f t="shared" si="79"/>
        <v>0</v>
      </c>
    </row>
    <row r="411" spans="2:81" x14ac:dyDescent="0.25">
      <c r="B411" s="147">
        <f>Demography!B419</f>
        <v>0</v>
      </c>
      <c r="C411" s="147">
        <f>Demography!C419</f>
        <v>0</v>
      </c>
      <c r="D411" s="148">
        <f>Demography!D419</f>
        <v>0</v>
      </c>
      <c r="E411" s="55"/>
      <c r="F411" s="148">
        <f>LF!M418</f>
        <v>0</v>
      </c>
      <c r="G411" s="148">
        <f>LF!AE418</f>
        <v>0</v>
      </c>
      <c r="H411" s="148">
        <f>LF!AF418</f>
        <v>0</v>
      </c>
      <c r="I411" s="148">
        <f>LF!AH418</f>
        <v>0</v>
      </c>
      <c r="J411" s="148">
        <f>LF!AI418</f>
        <v>0</v>
      </c>
      <c r="K411" s="148">
        <f>LF!AK418</f>
        <v>0</v>
      </c>
      <c r="L411" s="148">
        <f>LF!AM418</f>
        <v>0</v>
      </c>
      <c r="M411" s="148">
        <f>LF!AN418</f>
        <v>0</v>
      </c>
      <c r="N411" s="148">
        <f>LF!AO418</f>
        <v>0</v>
      </c>
      <c r="O411" s="148">
        <f>LF!AP418</f>
        <v>0</v>
      </c>
      <c r="P411" s="148">
        <f>LF!AQ418</f>
        <v>0</v>
      </c>
      <c r="Q411" s="148">
        <f>COUNTIF(LF!AR418,"Yes")</f>
        <v>0</v>
      </c>
      <c r="R411" s="55"/>
      <c r="S411" s="148">
        <f>Oncho!K418</f>
        <v>0</v>
      </c>
      <c r="T411" s="148">
        <f>MAX(Oncho!AB418,Oncho!BA418)</f>
        <v>0</v>
      </c>
      <c r="U411" s="148">
        <f>MAX(Oncho!AC418,Oncho!BB418)</f>
        <v>0</v>
      </c>
      <c r="V411" s="148">
        <f>MAX(Oncho!AE418,Oncho!BD418)</f>
        <v>0</v>
      </c>
      <c r="W411" s="148">
        <f>MAX(Oncho!AF418,Oncho!BE418)</f>
        <v>0</v>
      </c>
      <c r="X411" s="148">
        <f>MAX(Oncho!AG418,Oncho!BF418)</f>
        <v>0</v>
      </c>
      <c r="Y411" s="148">
        <f>MAX(Oncho!AH418,Oncho!BG418)</f>
        <v>0</v>
      </c>
      <c r="Z411" s="148">
        <f>MAX(Oncho!AI418,Oncho!BH418)</f>
        <v>0</v>
      </c>
      <c r="AA411" s="148">
        <f>MAX(Oncho!AJ418,Oncho!BI418)</f>
        <v>0</v>
      </c>
      <c r="AB411" s="148">
        <f>MAX(COUNTIF(Oncho!AK418,"Yes"),COUNTIF(Oncho!BJ418,"Yes"))</f>
        <v>0</v>
      </c>
      <c r="AC411" s="55"/>
      <c r="AD411" s="148">
        <f>Schisto!P420</f>
        <v>0</v>
      </c>
      <c r="AE411" s="148">
        <f>Schisto!AI420</f>
        <v>0</v>
      </c>
      <c r="AF411" s="148">
        <f>Schisto!AJ420</f>
        <v>0</v>
      </c>
      <c r="AG411" s="148">
        <f>Schisto!AN420</f>
        <v>0</v>
      </c>
      <c r="AH411" s="148">
        <f>Schisto!AO420</f>
        <v>0</v>
      </c>
      <c r="AI411" s="148">
        <f>Schisto!AT420</f>
        <v>0</v>
      </c>
      <c r="AJ411" s="148">
        <f>Schisto!AU420</f>
        <v>0</v>
      </c>
      <c r="AK411" s="148">
        <f>Schisto!AV420</f>
        <v>0</v>
      </c>
      <c r="AL411" s="148">
        <f>Schisto!AW420</f>
        <v>0</v>
      </c>
      <c r="AM411" s="148">
        <f>COUNTIF(Schisto!AX420,"Yes")</f>
        <v>0</v>
      </c>
      <c r="AN411" s="55"/>
      <c r="AO411" s="148">
        <f>STH!P420</f>
        <v>0</v>
      </c>
      <c r="AP411" s="148">
        <f>MAX(STH!AK420,STH!BS420)</f>
        <v>0</v>
      </c>
      <c r="AQ411" s="148">
        <f>MAX(STH!AL420,STH!BT420)</f>
        <v>0</v>
      </c>
      <c r="AR411" s="148">
        <f>MAX(STH!AM420,STH!BU420)</f>
        <v>0</v>
      </c>
      <c r="AS411" s="148">
        <f>MAX(STH!AN420,STH!BV420)</f>
        <v>0</v>
      </c>
      <c r="AT411" s="148">
        <f>MAX(STH!AO420,STH!BW420)</f>
        <v>0</v>
      </c>
      <c r="AU411" s="148">
        <f>MAX(STH!AQ420,STH!BY420)</f>
        <v>0</v>
      </c>
      <c r="AV411" s="148">
        <f>MAX(STH!AR420,STH!BZ420)</f>
        <v>0</v>
      </c>
      <c r="AW411" s="148">
        <f>MAX(STH!AS420,STH!CA420)</f>
        <v>0</v>
      </c>
      <c r="AX411" s="148">
        <f>MAX(STH!AT420,STH!CB420)</f>
        <v>0</v>
      </c>
      <c r="AY411" s="148">
        <f>MAX(STH!AU420,STH!CC420)</f>
        <v>0</v>
      </c>
      <c r="AZ411" s="148">
        <f>MAX(STH!AV420,STH!CD420)</f>
        <v>0</v>
      </c>
      <c r="BA411" s="148">
        <f>MAX(STH!AW420,STH!CE420)</f>
        <v>0</v>
      </c>
      <c r="BB411" s="148">
        <f>MAX(STH!AX420,STH!CF420)</f>
        <v>0</v>
      </c>
      <c r="BC411" s="148">
        <f>MAX(STH!AY420,STH!CG420)</f>
        <v>0</v>
      </c>
      <c r="BD411" s="148">
        <f>MAX(STH!AZ420,STH!CH420)</f>
        <v>0</v>
      </c>
      <c r="BE411" s="148">
        <f>MAX(STH!BA420,STH!CI420)</f>
        <v>0</v>
      </c>
      <c r="BF411" s="148">
        <f>MAX(STH!BB420,STH!CJ420)</f>
        <v>0</v>
      </c>
      <c r="BG411" s="148">
        <f>MAX(COUNTIF(STH!BC420,"Yes"),COUNTIF(STH!CK420,"Yes"))</f>
        <v>0</v>
      </c>
      <c r="BH411" s="55"/>
      <c r="BI411" s="148">
        <f>Trachoma!Q423</f>
        <v>0</v>
      </c>
      <c r="BJ411" s="148">
        <f>Trachoma!AK423</f>
        <v>0</v>
      </c>
      <c r="BK411" s="148">
        <f>Trachoma!AL423</f>
        <v>0</v>
      </c>
      <c r="BL411" s="148">
        <f>Trachoma!AN423</f>
        <v>0</v>
      </c>
      <c r="BM411" s="148">
        <f>Trachoma!AO423</f>
        <v>0</v>
      </c>
      <c r="BN411" s="148">
        <f>Trachoma!AT423</f>
        <v>0</v>
      </c>
      <c r="BO411" s="148">
        <f>Trachoma!AU423</f>
        <v>0</v>
      </c>
      <c r="BP411" s="148">
        <f>Trachoma!AV423</f>
        <v>0</v>
      </c>
      <c r="BQ411" s="148">
        <f>Trachoma!AW423</f>
        <v>0</v>
      </c>
      <c r="BR411" s="148">
        <f>COUNTIF(Trachoma!AX423,"Yes")</f>
        <v>0</v>
      </c>
      <c r="BS411" s="55"/>
      <c r="BT411" s="148">
        <f t="shared" si="74"/>
        <v>0</v>
      </c>
      <c r="BU411" s="148">
        <f t="shared" si="75"/>
        <v>0</v>
      </c>
      <c r="BV411" s="148">
        <f t="shared" si="76"/>
        <v>0</v>
      </c>
      <c r="BW411" s="148">
        <f t="shared" si="77"/>
        <v>0</v>
      </c>
      <c r="BX411" s="148">
        <f t="shared" si="78"/>
        <v>0</v>
      </c>
      <c r="BY411" s="148">
        <f t="shared" si="80"/>
        <v>0</v>
      </c>
      <c r="BZ411" s="148">
        <f t="shared" si="81"/>
        <v>0</v>
      </c>
      <c r="CA411" s="148">
        <f t="shared" si="82"/>
        <v>0</v>
      </c>
      <c r="CB411" s="148">
        <f t="shared" si="83"/>
        <v>0</v>
      </c>
      <c r="CC411" s="148">
        <f t="shared" si="79"/>
        <v>0</v>
      </c>
    </row>
    <row r="412" spans="2:81" x14ac:dyDescent="0.25">
      <c r="B412" s="361">
        <f>Demography!B420</f>
        <v>0</v>
      </c>
      <c r="C412" s="361">
        <f>Demography!C420</f>
        <v>0</v>
      </c>
      <c r="D412" s="362">
        <f>Demography!D420</f>
        <v>0</v>
      </c>
      <c r="E412" s="337"/>
      <c r="F412" s="362">
        <f>LF!M419</f>
        <v>0</v>
      </c>
      <c r="G412" s="362">
        <f>LF!AE419</f>
        <v>0</v>
      </c>
      <c r="H412" s="362">
        <f>LF!AF419</f>
        <v>0</v>
      </c>
      <c r="I412" s="362">
        <f>LF!AH419</f>
        <v>0</v>
      </c>
      <c r="J412" s="362">
        <f>LF!AI419</f>
        <v>0</v>
      </c>
      <c r="K412" s="362">
        <f>LF!AK419</f>
        <v>0</v>
      </c>
      <c r="L412" s="362">
        <f>LF!AM419</f>
        <v>0</v>
      </c>
      <c r="M412" s="362">
        <f>LF!AN419</f>
        <v>0</v>
      </c>
      <c r="N412" s="362">
        <f>LF!AO419</f>
        <v>0</v>
      </c>
      <c r="O412" s="362">
        <f>LF!AP419</f>
        <v>0</v>
      </c>
      <c r="P412" s="362">
        <f>LF!AQ419</f>
        <v>0</v>
      </c>
      <c r="Q412" s="362">
        <f>COUNTIF(LF!AR419,"Yes")</f>
        <v>0</v>
      </c>
      <c r="R412" s="337"/>
      <c r="S412" s="362">
        <f>Oncho!K419</f>
        <v>0</v>
      </c>
      <c r="T412" s="362">
        <f>MAX(Oncho!AB419,Oncho!BA419)</f>
        <v>0</v>
      </c>
      <c r="U412" s="362">
        <f>MAX(Oncho!AC419,Oncho!BB419)</f>
        <v>0</v>
      </c>
      <c r="V412" s="362">
        <f>MAX(Oncho!AE419,Oncho!BD419)</f>
        <v>0</v>
      </c>
      <c r="W412" s="362">
        <f>MAX(Oncho!AF419,Oncho!BE419)</f>
        <v>0</v>
      </c>
      <c r="X412" s="362">
        <f>MAX(Oncho!AG419,Oncho!BF419)</f>
        <v>0</v>
      </c>
      <c r="Y412" s="362">
        <f>MAX(Oncho!AH419,Oncho!BG419)</f>
        <v>0</v>
      </c>
      <c r="Z412" s="362">
        <f>MAX(Oncho!AI419,Oncho!BH419)</f>
        <v>0</v>
      </c>
      <c r="AA412" s="362">
        <f>MAX(Oncho!AJ419,Oncho!BI419)</f>
        <v>0</v>
      </c>
      <c r="AB412" s="362">
        <f>MAX(COUNTIF(Oncho!AK419,"Yes"),COUNTIF(Oncho!BJ419,"Yes"))</f>
        <v>0</v>
      </c>
      <c r="AC412" s="337"/>
      <c r="AD412" s="362">
        <f>Schisto!P421</f>
        <v>0</v>
      </c>
      <c r="AE412" s="362">
        <f>Schisto!AI421</f>
        <v>0</v>
      </c>
      <c r="AF412" s="362">
        <f>Schisto!AJ421</f>
        <v>0</v>
      </c>
      <c r="AG412" s="362">
        <f>Schisto!AN421</f>
        <v>0</v>
      </c>
      <c r="AH412" s="362">
        <f>Schisto!AO421</f>
        <v>0</v>
      </c>
      <c r="AI412" s="362">
        <f>Schisto!AT421</f>
        <v>0</v>
      </c>
      <c r="AJ412" s="362">
        <f>Schisto!AU421</f>
        <v>0</v>
      </c>
      <c r="AK412" s="362">
        <f>Schisto!AV421</f>
        <v>0</v>
      </c>
      <c r="AL412" s="362">
        <f>Schisto!AW421</f>
        <v>0</v>
      </c>
      <c r="AM412" s="362">
        <f>COUNTIF(Schisto!AX421,"Yes")</f>
        <v>0</v>
      </c>
      <c r="AN412" s="337"/>
      <c r="AO412" s="362">
        <f>STH!P421</f>
        <v>0</v>
      </c>
      <c r="AP412" s="362">
        <f>MAX(STH!AK421,STH!BS421)</f>
        <v>0</v>
      </c>
      <c r="AQ412" s="362">
        <f>MAX(STH!AL421,STH!BT421)</f>
        <v>0</v>
      </c>
      <c r="AR412" s="362">
        <f>MAX(STH!AM421,STH!BU421)</f>
        <v>0</v>
      </c>
      <c r="AS412" s="362">
        <f>MAX(STH!AN421,STH!BV421)</f>
        <v>0</v>
      </c>
      <c r="AT412" s="362">
        <f>MAX(STH!AO421,STH!BW421)</f>
        <v>0</v>
      </c>
      <c r="AU412" s="362">
        <f>MAX(STH!AQ421,STH!BY421)</f>
        <v>0</v>
      </c>
      <c r="AV412" s="362">
        <f>MAX(STH!AR421,STH!BZ421)</f>
        <v>0</v>
      </c>
      <c r="AW412" s="362">
        <f>MAX(STH!AS421,STH!CA421)</f>
        <v>0</v>
      </c>
      <c r="AX412" s="362">
        <f>MAX(STH!AT421,STH!CB421)</f>
        <v>0</v>
      </c>
      <c r="AY412" s="362">
        <f>MAX(STH!AU421,STH!CC421)</f>
        <v>0</v>
      </c>
      <c r="AZ412" s="362">
        <f>MAX(STH!AV421,STH!CD421)</f>
        <v>0</v>
      </c>
      <c r="BA412" s="362">
        <f>MAX(STH!AW421,STH!CE421)</f>
        <v>0</v>
      </c>
      <c r="BB412" s="362">
        <f>MAX(STH!AX421,STH!CF421)</f>
        <v>0</v>
      </c>
      <c r="BC412" s="362">
        <f>MAX(STH!AY421,STH!CG421)</f>
        <v>0</v>
      </c>
      <c r="BD412" s="362">
        <f>MAX(STH!AZ421,STH!CH421)</f>
        <v>0</v>
      </c>
      <c r="BE412" s="362">
        <f>MAX(STH!BA421,STH!CI421)</f>
        <v>0</v>
      </c>
      <c r="BF412" s="362">
        <f>MAX(STH!BB421,STH!CJ421)</f>
        <v>0</v>
      </c>
      <c r="BG412" s="362">
        <f>MAX(COUNTIF(STH!BC421,"Yes"),COUNTIF(STH!CK421,"Yes"))</f>
        <v>0</v>
      </c>
      <c r="BH412" s="337"/>
      <c r="BI412" s="362">
        <f>Trachoma!Q424</f>
        <v>0</v>
      </c>
      <c r="BJ412" s="362">
        <f>Trachoma!AK424</f>
        <v>0</v>
      </c>
      <c r="BK412" s="362">
        <f>Trachoma!AL424</f>
        <v>0</v>
      </c>
      <c r="BL412" s="362">
        <f>Trachoma!AN424</f>
        <v>0</v>
      </c>
      <c r="BM412" s="362">
        <f>Trachoma!AO424</f>
        <v>0</v>
      </c>
      <c r="BN412" s="362">
        <f>Trachoma!AT424</f>
        <v>0</v>
      </c>
      <c r="BO412" s="362">
        <f>Trachoma!AU424</f>
        <v>0</v>
      </c>
      <c r="BP412" s="362">
        <f>Trachoma!AV424</f>
        <v>0</v>
      </c>
      <c r="BQ412" s="362">
        <f>Trachoma!AW424</f>
        <v>0</v>
      </c>
      <c r="BR412" s="362">
        <f>COUNTIF(Trachoma!AX424,"Yes")</f>
        <v>0</v>
      </c>
      <c r="BS412" s="337"/>
      <c r="BT412" s="362">
        <f t="shared" si="74"/>
        <v>0</v>
      </c>
      <c r="BU412" s="362">
        <f t="shared" si="75"/>
        <v>0</v>
      </c>
      <c r="BV412" s="362">
        <f t="shared" si="76"/>
        <v>0</v>
      </c>
      <c r="BW412" s="362">
        <f t="shared" si="77"/>
        <v>0</v>
      </c>
      <c r="BX412" s="362">
        <f t="shared" si="78"/>
        <v>0</v>
      </c>
      <c r="BY412" s="362">
        <f t="shared" si="80"/>
        <v>0</v>
      </c>
      <c r="BZ412" s="362">
        <f t="shared" si="81"/>
        <v>0</v>
      </c>
      <c r="CA412" s="362">
        <f t="shared" si="82"/>
        <v>0</v>
      </c>
      <c r="CB412" s="362">
        <f t="shared" si="83"/>
        <v>0</v>
      </c>
      <c r="CC412" s="362">
        <f t="shared" si="79"/>
        <v>0</v>
      </c>
    </row>
    <row r="413" spans="2:81" x14ac:dyDescent="0.25">
      <c r="B413" s="147">
        <f>Demography!B421</f>
        <v>0</v>
      </c>
      <c r="C413" s="147">
        <f>Demography!C421</f>
        <v>0</v>
      </c>
      <c r="D413" s="148">
        <f>Demography!D421</f>
        <v>0</v>
      </c>
      <c r="E413" s="55"/>
      <c r="F413" s="148">
        <f>LF!M420</f>
        <v>0</v>
      </c>
      <c r="G413" s="148">
        <f>LF!AE420</f>
        <v>0</v>
      </c>
      <c r="H413" s="148">
        <f>LF!AF420</f>
        <v>0</v>
      </c>
      <c r="I413" s="148">
        <f>LF!AH420</f>
        <v>0</v>
      </c>
      <c r="J413" s="148">
        <f>LF!AI420</f>
        <v>0</v>
      </c>
      <c r="K413" s="148">
        <f>LF!AK420</f>
        <v>0</v>
      </c>
      <c r="L413" s="148">
        <f>LF!AM420</f>
        <v>0</v>
      </c>
      <c r="M413" s="148">
        <f>LF!AN420</f>
        <v>0</v>
      </c>
      <c r="N413" s="148">
        <f>LF!AO420</f>
        <v>0</v>
      </c>
      <c r="O413" s="148">
        <f>LF!AP420</f>
        <v>0</v>
      </c>
      <c r="P413" s="148">
        <f>LF!AQ420</f>
        <v>0</v>
      </c>
      <c r="Q413" s="148">
        <f>COUNTIF(LF!AR420,"Yes")</f>
        <v>0</v>
      </c>
      <c r="R413" s="55"/>
      <c r="S413" s="148">
        <f>Oncho!K420</f>
        <v>0</v>
      </c>
      <c r="T413" s="148">
        <f>MAX(Oncho!AB420,Oncho!BA420)</f>
        <v>0</v>
      </c>
      <c r="U413" s="148">
        <f>MAX(Oncho!AC420,Oncho!BB420)</f>
        <v>0</v>
      </c>
      <c r="V413" s="148">
        <f>MAX(Oncho!AE420,Oncho!BD420)</f>
        <v>0</v>
      </c>
      <c r="W413" s="148">
        <f>MAX(Oncho!AF420,Oncho!BE420)</f>
        <v>0</v>
      </c>
      <c r="X413" s="148">
        <f>MAX(Oncho!AG420,Oncho!BF420)</f>
        <v>0</v>
      </c>
      <c r="Y413" s="148">
        <f>MAX(Oncho!AH420,Oncho!BG420)</f>
        <v>0</v>
      </c>
      <c r="Z413" s="148">
        <f>MAX(Oncho!AI420,Oncho!BH420)</f>
        <v>0</v>
      </c>
      <c r="AA413" s="148">
        <f>MAX(Oncho!AJ420,Oncho!BI420)</f>
        <v>0</v>
      </c>
      <c r="AB413" s="148">
        <f>MAX(COUNTIF(Oncho!AK420,"Yes"),COUNTIF(Oncho!BJ420,"Yes"))</f>
        <v>0</v>
      </c>
      <c r="AC413" s="55"/>
      <c r="AD413" s="148">
        <f>Schisto!P422</f>
        <v>0</v>
      </c>
      <c r="AE413" s="148">
        <f>Schisto!AI422</f>
        <v>0</v>
      </c>
      <c r="AF413" s="148">
        <f>Schisto!AJ422</f>
        <v>0</v>
      </c>
      <c r="AG413" s="148">
        <f>Schisto!AN422</f>
        <v>0</v>
      </c>
      <c r="AH413" s="148">
        <f>Schisto!AO422</f>
        <v>0</v>
      </c>
      <c r="AI413" s="148">
        <f>Schisto!AT422</f>
        <v>0</v>
      </c>
      <c r="AJ413" s="148">
        <f>Schisto!AU422</f>
        <v>0</v>
      </c>
      <c r="AK413" s="148">
        <f>Schisto!AV422</f>
        <v>0</v>
      </c>
      <c r="AL413" s="148">
        <f>Schisto!AW422</f>
        <v>0</v>
      </c>
      <c r="AM413" s="148">
        <f>COUNTIF(Schisto!AX422,"Yes")</f>
        <v>0</v>
      </c>
      <c r="AN413" s="55"/>
      <c r="AO413" s="148">
        <f>STH!P422</f>
        <v>0</v>
      </c>
      <c r="AP413" s="148">
        <f>MAX(STH!AK422,STH!BS422)</f>
        <v>0</v>
      </c>
      <c r="AQ413" s="148">
        <f>MAX(STH!AL422,STH!BT422)</f>
        <v>0</v>
      </c>
      <c r="AR413" s="148">
        <f>MAX(STH!AM422,STH!BU422)</f>
        <v>0</v>
      </c>
      <c r="AS413" s="148">
        <f>MAX(STH!AN422,STH!BV422)</f>
        <v>0</v>
      </c>
      <c r="AT413" s="148">
        <f>MAX(STH!AO422,STH!BW422)</f>
        <v>0</v>
      </c>
      <c r="AU413" s="148">
        <f>MAX(STH!AQ422,STH!BY422)</f>
        <v>0</v>
      </c>
      <c r="AV413" s="148">
        <f>MAX(STH!AR422,STH!BZ422)</f>
        <v>0</v>
      </c>
      <c r="AW413" s="148">
        <f>MAX(STH!AS422,STH!CA422)</f>
        <v>0</v>
      </c>
      <c r="AX413" s="148">
        <f>MAX(STH!AT422,STH!CB422)</f>
        <v>0</v>
      </c>
      <c r="AY413" s="148">
        <f>MAX(STH!AU422,STH!CC422)</f>
        <v>0</v>
      </c>
      <c r="AZ413" s="148">
        <f>MAX(STH!AV422,STH!CD422)</f>
        <v>0</v>
      </c>
      <c r="BA413" s="148">
        <f>MAX(STH!AW422,STH!CE422)</f>
        <v>0</v>
      </c>
      <c r="BB413" s="148">
        <f>MAX(STH!AX422,STH!CF422)</f>
        <v>0</v>
      </c>
      <c r="BC413" s="148">
        <f>MAX(STH!AY422,STH!CG422)</f>
        <v>0</v>
      </c>
      <c r="BD413" s="148">
        <f>MAX(STH!AZ422,STH!CH422)</f>
        <v>0</v>
      </c>
      <c r="BE413" s="148">
        <f>MAX(STH!BA422,STH!CI422)</f>
        <v>0</v>
      </c>
      <c r="BF413" s="148">
        <f>MAX(STH!BB422,STH!CJ422)</f>
        <v>0</v>
      </c>
      <c r="BG413" s="148">
        <f>MAX(COUNTIF(STH!BC422,"Yes"),COUNTIF(STH!CK422,"Yes"))</f>
        <v>0</v>
      </c>
      <c r="BH413" s="55"/>
      <c r="BI413" s="148">
        <f>Trachoma!Q425</f>
        <v>0</v>
      </c>
      <c r="BJ413" s="148">
        <f>Trachoma!AK425</f>
        <v>0</v>
      </c>
      <c r="BK413" s="148">
        <f>Trachoma!AL425</f>
        <v>0</v>
      </c>
      <c r="BL413" s="148">
        <f>Trachoma!AN425</f>
        <v>0</v>
      </c>
      <c r="BM413" s="148">
        <f>Trachoma!AO425</f>
        <v>0</v>
      </c>
      <c r="BN413" s="148">
        <f>Trachoma!AT425</f>
        <v>0</v>
      </c>
      <c r="BO413" s="148">
        <f>Trachoma!AU425</f>
        <v>0</v>
      </c>
      <c r="BP413" s="148">
        <f>Trachoma!AV425</f>
        <v>0</v>
      </c>
      <c r="BQ413" s="148">
        <f>Trachoma!AW425</f>
        <v>0</v>
      </c>
      <c r="BR413" s="148">
        <f>COUNTIF(Trachoma!AX425,"Yes")</f>
        <v>0</v>
      </c>
      <c r="BS413" s="55"/>
      <c r="BT413" s="148">
        <f t="shared" si="74"/>
        <v>0</v>
      </c>
      <c r="BU413" s="148">
        <f t="shared" si="75"/>
        <v>0</v>
      </c>
      <c r="BV413" s="148">
        <f t="shared" si="76"/>
        <v>0</v>
      </c>
      <c r="BW413" s="148">
        <f t="shared" si="77"/>
        <v>0</v>
      </c>
      <c r="BX413" s="148">
        <f t="shared" si="78"/>
        <v>0</v>
      </c>
      <c r="BY413" s="148">
        <f t="shared" si="80"/>
        <v>0</v>
      </c>
      <c r="BZ413" s="148">
        <f t="shared" si="81"/>
        <v>0</v>
      </c>
      <c r="CA413" s="148">
        <f t="shared" si="82"/>
        <v>0</v>
      </c>
      <c r="CB413" s="148">
        <f t="shared" si="83"/>
        <v>0</v>
      </c>
      <c r="CC413" s="148">
        <f t="shared" si="79"/>
        <v>0</v>
      </c>
    </row>
    <row r="414" spans="2:81" x14ac:dyDescent="0.25">
      <c r="B414" s="361">
        <f>Demography!B422</f>
        <v>0</v>
      </c>
      <c r="C414" s="361">
        <f>Demography!C422</f>
        <v>0</v>
      </c>
      <c r="D414" s="362">
        <f>Demography!D422</f>
        <v>0</v>
      </c>
      <c r="E414" s="337"/>
      <c r="F414" s="362">
        <f>LF!M421</f>
        <v>0</v>
      </c>
      <c r="G414" s="362">
        <f>LF!AE421</f>
        <v>0</v>
      </c>
      <c r="H414" s="362">
        <f>LF!AF421</f>
        <v>0</v>
      </c>
      <c r="I414" s="362">
        <f>LF!AH421</f>
        <v>0</v>
      </c>
      <c r="J414" s="362">
        <f>LF!AI421</f>
        <v>0</v>
      </c>
      <c r="K414" s="362">
        <f>LF!AK421</f>
        <v>0</v>
      </c>
      <c r="L414" s="362">
        <f>LF!AM421</f>
        <v>0</v>
      </c>
      <c r="M414" s="362">
        <f>LF!AN421</f>
        <v>0</v>
      </c>
      <c r="N414" s="362">
        <f>LF!AO421</f>
        <v>0</v>
      </c>
      <c r="O414" s="362">
        <f>LF!AP421</f>
        <v>0</v>
      </c>
      <c r="P414" s="362">
        <f>LF!AQ421</f>
        <v>0</v>
      </c>
      <c r="Q414" s="362">
        <f>COUNTIF(LF!AR421,"Yes")</f>
        <v>0</v>
      </c>
      <c r="R414" s="337"/>
      <c r="S414" s="362">
        <f>Oncho!K421</f>
        <v>0</v>
      </c>
      <c r="T414" s="362">
        <f>MAX(Oncho!AB421,Oncho!BA421)</f>
        <v>0</v>
      </c>
      <c r="U414" s="362">
        <f>MAX(Oncho!AC421,Oncho!BB421)</f>
        <v>0</v>
      </c>
      <c r="V414" s="362">
        <f>MAX(Oncho!AE421,Oncho!BD421)</f>
        <v>0</v>
      </c>
      <c r="W414" s="362">
        <f>MAX(Oncho!AF421,Oncho!BE421)</f>
        <v>0</v>
      </c>
      <c r="X414" s="362">
        <f>MAX(Oncho!AG421,Oncho!BF421)</f>
        <v>0</v>
      </c>
      <c r="Y414" s="362">
        <f>MAX(Oncho!AH421,Oncho!BG421)</f>
        <v>0</v>
      </c>
      <c r="Z414" s="362">
        <f>MAX(Oncho!AI421,Oncho!BH421)</f>
        <v>0</v>
      </c>
      <c r="AA414" s="362">
        <f>MAX(Oncho!AJ421,Oncho!BI421)</f>
        <v>0</v>
      </c>
      <c r="AB414" s="362">
        <f>MAX(COUNTIF(Oncho!AK421,"Yes"),COUNTIF(Oncho!BJ421,"Yes"))</f>
        <v>0</v>
      </c>
      <c r="AC414" s="337"/>
      <c r="AD414" s="362">
        <f>Schisto!P423</f>
        <v>0</v>
      </c>
      <c r="AE414" s="362">
        <f>Schisto!AI423</f>
        <v>0</v>
      </c>
      <c r="AF414" s="362">
        <f>Schisto!AJ423</f>
        <v>0</v>
      </c>
      <c r="AG414" s="362">
        <f>Schisto!AN423</f>
        <v>0</v>
      </c>
      <c r="AH414" s="362">
        <f>Schisto!AO423</f>
        <v>0</v>
      </c>
      <c r="AI414" s="362">
        <f>Schisto!AT423</f>
        <v>0</v>
      </c>
      <c r="AJ414" s="362">
        <f>Schisto!AU423</f>
        <v>0</v>
      </c>
      <c r="AK414" s="362">
        <f>Schisto!AV423</f>
        <v>0</v>
      </c>
      <c r="AL414" s="362">
        <f>Schisto!AW423</f>
        <v>0</v>
      </c>
      <c r="AM414" s="362">
        <f>COUNTIF(Schisto!AX423,"Yes")</f>
        <v>0</v>
      </c>
      <c r="AN414" s="337"/>
      <c r="AO414" s="362">
        <f>STH!P423</f>
        <v>0</v>
      </c>
      <c r="AP414" s="362">
        <f>MAX(STH!AK423,STH!BS423)</f>
        <v>0</v>
      </c>
      <c r="AQ414" s="362">
        <f>MAX(STH!AL423,STH!BT423)</f>
        <v>0</v>
      </c>
      <c r="AR414" s="362">
        <f>MAX(STH!AM423,STH!BU423)</f>
        <v>0</v>
      </c>
      <c r="AS414" s="362">
        <f>MAX(STH!AN423,STH!BV423)</f>
        <v>0</v>
      </c>
      <c r="AT414" s="362">
        <f>MAX(STH!AO423,STH!BW423)</f>
        <v>0</v>
      </c>
      <c r="AU414" s="362">
        <f>MAX(STH!AQ423,STH!BY423)</f>
        <v>0</v>
      </c>
      <c r="AV414" s="362">
        <f>MAX(STH!AR423,STH!BZ423)</f>
        <v>0</v>
      </c>
      <c r="AW414" s="362">
        <f>MAX(STH!AS423,STH!CA423)</f>
        <v>0</v>
      </c>
      <c r="AX414" s="362">
        <f>MAX(STH!AT423,STH!CB423)</f>
        <v>0</v>
      </c>
      <c r="AY414" s="362">
        <f>MAX(STH!AU423,STH!CC423)</f>
        <v>0</v>
      </c>
      <c r="AZ414" s="362">
        <f>MAX(STH!AV423,STH!CD423)</f>
        <v>0</v>
      </c>
      <c r="BA414" s="362">
        <f>MAX(STH!AW423,STH!CE423)</f>
        <v>0</v>
      </c>
      <c r="BB414" s="362">
        <f>MAX(STH!AX423,STH!CF423)</f>
        <v>0</v>
      </c>
      <c r="BC414" s="362">
        <f>MAX(STH!AY423,STH!CG423)</f>
        <v>0</v>
      </c>
      <c r="BD414" s="362">
        <f>MAX(STH!AZ423,STH!CH423)</f>
        <v>0</v>
      </c>
      <c r="BE414" s="362">
        <f>MAX(STH!BA423,STH!CI423)</f>
        <v>0</v>
      </c>
      <c r="BF414" s="362">
        <f>MAX(STH!BB423,STH!CJ423)</f>
        <v>0</v>
      </c>
      <c r="BG414" s="362">
        <f>MAX(COUNTIF(STH!BC423,"Yes"),COUNTIF(STH!CK423,"Yes"))</f>
        <v>0</v>
      </c>
      <c r="BH414" s="337"/>
      <c r="BI414" s="362">
        <f>Trachoma!Q426</f>
        <v>0</v>
      </c>
      <c r="BJ414" s="362">
        <f>Trachoma!AK426</f>
        <v>0</v>
      </c>
      <c r="BK414" s="362">
        <f>Trachoma!AL426</f>
        <v>0</v>
      </c>
      <c r="BL414" s="362">
        <f>Trachoma!AN426</f>
        <v>0</v>
      </c>
      <c r="BM414" s="362">
        <f>Trachoma!AO426</f>
        <v>0</v>
      </c>
      <c r="BN414" s="362">
        <f>Trachoma!AT426</f>
        <v>0</v>
      </c>
      <c r="BO414" s="362">
        <f>Trachoma!AU426</f>
        <v>0</v>
      </c>
      <c r="BP414" s="362">
        <f>Trachoma!AV426</f>
        <v>0</v>
      </c>
      <c r="BQ414" s="362">
        <f>Trachoma!AW426</f>
        <v>0</v>
      </c>
      <c r="BR414" s="362">
        <f>COUNTIF(Trachoma!AX426,"Yes")</f>
        <v>0</v>
      </c>
      <c r="BS414" s="337"/>
      <c r="BT414" s="362">
        <f t="shared" si="74"/>
        <v>0</v>
      </c>
      <c r="BU414" s="362">
        <f t="shared" si="75"/>
        <v>0</v>
      </c>
      <c r="BV414" s="362">
        <f t="shared" si="76"/>
        <v>0</v>
      </c>
      <c r="BW414" s="362">
        <f t="shared" si="77"/>
        <v>0</v>
      </c>
      <c r="BX414" s="362">
        <f t="shared" si="78"/>
        <v>0</v>
      </c>
      <c r="BY414" s="362">
        <f t="shared" si="80"/>
        <v>0</v>
      </c>
      <c r="BZ414" s="362">
        <f t="shared" si="81"/>
        <v>0</v>
      </c>
      <c r="CA414" s="362">
        <f t="shared" si="82"/>
        <v>0</v>
      </c>
      <c r="CB414" s="362">
        <f t="shared" si="83"/>
        <v>0</v>
      </c>
      <c r="CC414" s="362">
        <f t="shared" si="79"/>
        <v>0</v>
      </c>
    </row>
    <row r="415" spans="2:81" x14ac:dyDescent="0.25">
      <c r="B415" s="147">
        <f>Demography!B423</f>
        <v>0</v>
      </c>
      <c r="C415" s="147">
        <f>Demography!C423</f>
        <v>0</v>
      </c>
      <c r="D415" s="148">
        <f>Demography!D423</f>
        <v>0</v>
      </c>
      <c r="E415" s="55"/>
      <c r="F415" s="148">
        <f>LF!M422</f>
        <v>0</v>
      </c>
      <c r="G415" s="148">
        <f>LF!AE422</f>
        <v>0</v>
      </c>
      <c r="H415" s="148">
        <f>LF!AF422</f>
        <v>0</v>
      </c>
      <c r="I415" s="148">
        <f>LF!AH422</f>
        <v>0</v>
      </c>
      <c r="J415" s="148">
        <f>LF!AI422</f>
        <v>0</v>
      </c>
      <c r="K415" s="148">
        <f>LF!AK422</f>
        <v>0</v>
      </c>
      <c r="L415" s="148">
        <f>LF!AM422</f>
        <v>0</v>
      </c>
      <c r="M415" s="148">
        <f>LF!AN422</f>
        <v>0</v>
      </c>
      <c r="N415" s="148">
        <f>LF!AO422</f>
        <v>0</v>
      </c>
      <c r="O415" s="148">
        <f>LF!AP422</f>
        <v>0</v>
      </c>
      <c r="P415" s="148">
        <f>LF!AQ422</f>
        <v>0</v>
      </c>
      <c r="Q415" s="148">
        <f>COUNTIF(LF!AR422,"Yes")</f>
        <v>0</v>
      </c>
      <c r="R415" s="55"/>
      <c r="S415" s="148">
        <f>Oncho!K422</f>
        <v>0</v>
      </c>
      <c r="T415" s="148">
        <f>MAX(Oncho!AB422,Oncho!BA422)</f>
        <v>0</v>
      </c>
      <c r="U415" s="148">
        <f>MAX(Oncho!AC422,Oncho!BB422)</f>
        <v>0</v>
      </c>
      <c r="V415" s="148">
        <f>MAX(Oncho!AE422,Oncho!BD422)</f>
        <v>0</v>
      </c>
      <c r="W415" s="148">
        <f>MAX(Oncho!AF422,Oncho!BE422)</f>
        <v>0</v>
      </c>
      <c r="X415" s="148">
        <f>MAX(Oncho!AG422,Oncho!BF422)</f>
        <v>0</v>
      </c>
      <c r="Y415" s="148">
        <f>MAX(Oncho!AH422,Oncho!BG422)</f>
        <v>0</v>
      </c>
      <c r="Z415" s="148">
        <f>MAX(Oncho!AI422,Oncho!BH422)</f>
        <v>0</v>
      </c>
      <c r="AA415" s="148">
        <f>MAX(Oncho!AJ422,Oncho!BI422)</f>
        <v>0</v>
      </c>
      <c r="AB415" s="148">
        <f>MAX(COUNTIF(Oncho!AK422,"Yes"),COUNTIF(Oncho!BJ422,"Yes"))</f>
        <v>0</v>
      </c>
      <c r="AC415" s="55"/>
      <c r="AD415" s="148">
        <f>Schisto!P424</f>
        <v>0</v>
      </c>
      <c r="AE415" s="148">
        <f>Schisto!AI424</f>
        <v>0</v>
      </c>
      <c r="AF415" s="148">
        <f>Schisto!AJ424</f>
        <v>0</v>
      </c>
      <c r="AG415" s="148">
        <f>Schisto!AN424</f>
        <v>0</v>
      </c>
      <c r="AH415" s="148">
        <f>Schisto!AO424</f>
        <v>0</v>
      </c>
      <c r="AI415" s="148">
        <f>Schisto!AT424</f>
        <v>0</v>
      </c>
      <c r="AJ415" s="148">
        <f>Schisto!AU424</f>
        <v>0</v>
      </c>
      <c r="AK415" s="148">
        <f>Schisto!AV424</f>
        <v>0</v>
      </c>
      <c r="AL415" s="148">
        <f>Schisto!AW424</f>
        <v>0</v>
      </c>
      <c r="AM415" s="148">
        <f>COUNTIF(Schisto!AX424,"Yes")</f>
        <v>0</v>
      </c>
      <c r="AN415" s="55"/>
      <c r="AO415" s="148">
        <f>STH!P424</f>
        <v>0</v>
      </c>
      <c r="AP415" s="148">
        <f>MAX(STH!AK424,STH!BS424)</f>
        <v>0</v>
      </c>
      <c r="AQ415" s="148">
        <f>MAX(STH!AL424,STH!BT424)</f>
        <v>0</v>
      </c>
      <c r="AR415" s="148">
        <f>MAX(STH!AM424,STH!BU424)</f>
        <v>0</v>
      </c>
      <c r="AS415" s="148">
        <f>MAX(STH!AN424,STH!BV424)</f>
        <v>0</v>
      </c>
      <c r="AT415" s="148">
        <f>MAX(STH!AO424,STH!BW424)</f>
        <v>0</v>
      </c>
      <c r="AU415" s="148">
        <f>MAX(STH!AQ424,STH!BY424)</f>
        <v>0</v>
      </c>
      <c r="AV415" s="148">
        <f>MAX(STH!AR424,STH!BZ424)</f>
        <v>0</v>
      </c>
      <c r="AW415" s="148">
        <f>MAX(STH!AS424,STH!CA424)</f>
        <v>0</v>
      </c>
      <c r="AX415" s="148">
        <f>MAX(STH!AT424,STH!CB424)</f>
        <v>0</v>
      </c>
      <c r="AY415" s="148">
        <f>MAX(STH!AU424,STH!CC424)</f>
        <v>0</v>
      </c>
      <c r="AZ415" s="148">
        <f>MAX(STH!AV424,STH!CD424)</f>
        <v>0</v>
      </c>
      <c r="BA415" s="148">
        <f>MAX(STH!AW424,STH!CE424)</f>
        <v>0</v>
      </c>
      <c r="BB415" s="148">
        <f>MAX(STH!AX424,STH!CF424)</f>
        <v>0</v>
      </c>
      <c r="BC415" s="148">
        <f>MAX(STH!AY424,STH!CG424)</f>
        <v>0</v>
      </c>
      <c r="BD415" s="148">
        <f>MAX(STH!AZ424,STH!CH424)</f>
        <v>0</v>
      </c>
      <c r="BE415" s="148">
        <f>MAX(STH!BA424,STH!CI424)</f>
        <v>0</v>
      </c>
      <c r="BF415" s="148">
        <f>MAX(STH!BB424,STH!CJ424)</f>
        <v>0</v>
      </c>
      <c r="BG415" s="148">
        <f>MAX(COUNTIF(STH!BC424,"Yes"),COUNTIF(STH!CK424,"Yes"))</f>
        <v>0</v>
      </c>
      <c r="BH415" s="55"/>
      <c r="BI415" s="148">
        <f>Trachoma!Q427</f>
        <v>0</v>
      </c>
      <c r="BJ415" s="148">
        <f>Trachoma!AK427</f>
        <v>0</v>
      </c>
      <c r="BK415" s="148">
        <f>Trachoma!AL427</f>
        <v>0</v>
      </c>
      <c r="BL415" s="148">
        <f>Trachoma!AN427</f>
        <v>0</v>
      </c>
      <c r="BM415" s="148">
        <f>Trachoma!AO427</f>
        <v>0</v>
      </c>
      <c r="BN415" s="148">
        <f>Trachoma!AT427</f>
        <v>0</v>
      </c>
      <c r="BO415" s="148">
        <f>Trachoma!AU427</f>
        <v>0</v>
      </c>
      <c r="BP415" s="148">
        <f>Trachoma!AV427</f>
        <v>0</v>
      </c>
      <c r="BQ415" s="148">
        <f>Trachoma!AW427</f>
        <v>0</v>
      </c>
      <c r="BR415" s="148">
        <f>COUNTIF(Trachoma!AX427,"Yes")</f>
        <v>0</v>
      </c>
      <c r="BS415" s="55"/>
      <c r="BT415" s="148">
        <f t="shared" si="74"/>
        <v>0</v>
      </c>
      <c r="BU415" s="148">
        <f t="shared" si="75"/>
        <v>0</v>
      </c>
      <c r="BV415" s="148">
        <f t="shared" si="76"/>
        <v>0</v>
      </c>
      <c r="BW415" s="148">
        <f t="shared" si="77"/>
        <v>0</v>
      </c>
      <c r="BX415" s="148">
        <f t="shared" si="78"/>
        <v>0</v>
      </c>
      <c r="BY415" s="148">
        <f t="shared" si="80"/>
        <v>0</v>
      </c>
      <c r="BZ415" s="148">
        <f t="shared" si="81"/>
        <v>0</v>
      </c>
      <c r="CA415" s="148">
        <f t="shared" si="82"/>
        <v>0</v>
      </c>
      <c r="CB415" s="148">
        <f t="shared" si="83"/>
        <v>0</v>
      </c>
      <c r="CC415" s="148">
        <f t="shared" si="79"/>
        <v>0</v>
      </c>
    </row>
    <row r="416" spans="2:81" x14ac:dyDescent="0.25">
      <c r="B416" s="361">
        <f>Demography!B424</f>
        <v>0</v>
      </c>
      <c r="C416" s="361">
        <f>Demography!C424</f>
        <v>0</v>
      </c>
      <c r="D416" s="362">
        <f>Demography!D424</f>
        <v>0</v>
      </c>
      <c r="E416" s="337"/>
      <c r="F416" s="362">
        <f>LF!M423</f>
        <v>0</v>
      </c>
      <c r="G416" s="362">
        <f>LF!AE423</f>
        <v>0</v>
      </c>
      <c r="H416" s="362">
        <f>LF!AF423</f>
        <v>0</v>
      </c>
      <c r="I416" s="362">
        <f>LF!AH423</f>
        <v>0</v>
      </c>
      <c r="J416" s="362">
        <f>LF!AI423</f>
        <v>0</v>
      </c>
      <c r="K416" s="362">
        <f>LF!AK423</f>
        <v>0</v>
      </c>
      <c r="L416" s="362">
        <f>LF!AM423</f>
        <v>0</v>
      </c>
      <c r="M416" s="362">
        <f>LF!AN423</f>
        <v>0</v>
      </c>
      <c r="N416" s="362">
        <f>LF!AO423</f>
        <v>0</v>
      </c>
      <c r="O416" s="362">
        <f>LF!AP423</f>
        <v>0</v>
      </c>
      <c r="P416" s="362">
        <f>LF!AQ423</f>
        <v>0</v>
      </c>
      <c r="Q416" s="362">
        <f>COUNTIF(LF!AR423,"Yes")</f>
        <v>0</v>
      </c>
      <c r="R416" s="337"/>
      <c r="S416" s="362">
        <f>Oncho!K423</f>
        <v>0</v>
      </c>
      <c r="T416" s="362">
        <f>MAX(Oncho!AB423,Oncho!BA423)</f>
        <v>0</v>
      </c>
      <c r="U416" s="362">
        <f>MAX(Oncho!AC423,Oncho!BB423)</f>
        <v>0</v>
      </c>
      <c r="V416" s="362">
        <f>MAX(Oncho!AE423,Oncho!BD423)</f>
        <v>0</v>
      </c>
      <c r="W416" s="362">
        <f>MAX(Oncho!AF423,Oncho!BE423)</f>
        <v>0</v>
      </c>
      <c r="X416" s="362">
        <f>MAX(Oncho!AG423,Oncho!BF423)</f>
        <v>0</v>
      </c>
      <c r="Y416" s="362">
        <f>MAX(Oncho!AH423,Oncho!BG423)</f>
        <v>0</v>
      </c>
      <c r="Z416" s="362">
        <f>MAX(Oncho!AI423,Oncho!BH423)</f>
        <v>0</v>
      </c>
      <c r="AA416" s="362">
        <f>MAX(Oncho!AJ423,Oncho!BI423)</f>
        <v>0</v>
      </c>
      <c r="AB416" s="362">
        <f>MAX(COUNTIF(Oncho!AK423,"Yes"),COUNTIF(Oncho!BJ423,"Yes"))</f>
        <v>0</v>
      </c>
      <c r="AC416" s="337"/>
      <c r="AD416" s="362">
        <f>Schisto!P425</f>
        <v>0</v>
      </c>
      <c r="AE416" s="362">
        <f>Schisto!AI425</f>
        <v>0</v>
      </c>
      <c r="AF416" s="362">
        <f>Schisto!AJ425</f>
        <v>0</v>
      </c>
      <c r="AG416" s="362">
        <f>Schisto!AN425</f>
        <v>0</v>
      </c>
      <c r="AH416" s="362">
        <f>Schisto!AO425</f>
        <v>0</v>
      </c>
      <c r="AI416" s="362">
        <f>Schisto!AT425</f>
        <v>0</v>
      </c>
      <c r="AJ416" s="362">
        <f>Schisto!AU425</f>
        <v>0</v>
      </c>
      <c r="AK416" s="362">
        <f>Schisto!AV425</f>
        <v>0</v>
      </c>
      <c r="AL416" s="362">
        <f>Schisto!AW425</f>
        <v>0</v>
      </c>
      <c r="AM416" s="362">
        <f>COUNTIF(Schisto!AX425,"Yes")</f>
        <v>0</v>
      </c>
      <c r="AN416" s="337"/>
      <c r="AO416" s="362">
        <f>STH!P425</f>
        <v>0</v>
      </c>
      <c r="AP416" s="362">
        <f>MAX(STH!AK425,STH!BS425)</f>
        <v>0</v>
      </c>
      <c r="AQ416" s="362">
        <f>MAX(STH!AL425,STH!BT425)</f>
        <v>0</v>
      </c>
      <c r="AR416" s="362">
        <f>MAX(STH!AM425,STH!BU425)</f>
        <v>0</v>
      </c>
      <c r="AS416" s="362">
        <f>MAX(STH!AN425,STH!BV425)</f>
        <v>0</v>
      </c>
      <c r="AT416" s="362">
        <f>MAX(STH!AO425,STH!BW425)</f>
        <v>0</v>
      </c>
      <c r="AU416" s="362">
        <f>MAX(STH!AQ425,STH!BY425)</f>
        <v>0</v>
      </c>
      <c r="AV416" s="362">
        <f>MAX(STH!AR425,STH!BZ425)</f>
        <v>0</v>
      </c>
      <c r="AW416" s="362">
        <f>MAX(STH!AS425,STH!CA425)</f>
        <v>0</v>
      </c>
      <c r="AX416" s="362">
        <f>MAX(STH!AT425,STH!CB425)</f>
        <v>0</v>
      </c>
      <c r="AY416" s="362">
        <f>MAX(STH!AU425,STH!CC425)</f>
        <v>0</v>
      </c>
      <c r="AZ416" s="362">
        <f>MAX(STH!AV425,STH!CD425)</f>
        <v>0</v>
      </c>
      <c r="BA416" s="362">
        <f>MAX(STH!AW425,STH!CE425)</f>
        <v>0</v>
      </c>
      <c r="BB416" s="362">
        <f>MAX(STH!AX425,STH!CF425)</f>
        <v>0</v>
      </c>
      <c r="BC416" s="362">
        <f>MAX(STH!AY425,STH!CG425)</f>
        <v>0</v>
      </c>
      <c r="BD416" s="362">
        <f>MAX(STH!AZ425,STH!CH425)</f>
        <v>0</v>
      </c>
      <c r="BE416" s="362">
        <f>MAX(STH!BA425,STH!CI425)</f>
        <v>0</v>
      </c>
      <c r="BF416" s="362">
        <f>MAX(STH!BB425,STH!CJ425)</f>
        <v>0</v>
      </c>
      <c r="BG416" s="362">
        <f>MAX(COUNTIF(STH!BC425,"Yes"),COUNTIF(STH!CK425,"Yes"))</f>
        <v>0</v>
      </c>
      <c r="BH416" s="337"/>
      <c r="BI416" s="362">
        <f>Trachoma!Q428</f>
        <v>0</v>
      </c>
      <c r="BJ416" s="362">
        <f>Trachoma!AK428</f>
        <v>0</v>
      </c>
      <c r="BK416" s="362">
        <f>Trachoma!AL428</f>
        <v>0</v>
      </c>
      <c r="BL416" s="362">
        <f>Trachoma!AN428</f>
        <v>0</v>
      </c>
      <c r="BM416" s="362">
        <f>Trachoma!AO428</f>
        <v>0</v>
      </c>
      <c r="BN416" s="362">
        <f>Trachoma!AT428</f>
        <v>0</v>
      </c>
      <c r="BO416" s="362">
        <f>Trachoma!AU428</f>
        <v>0</v>
      </c>
      <c r="BP416" s="362">
        <f>Trachoma!AV428</f>
        <v>0</v>
      </c>
      <c r="BQ416" s="362">
        <f>Trachoma!AW428</f>
        <v>0</v>
      </c>
      <c r="BR416" s="362">
        <f>COUNTIF(Trachoma!AX428,"Yes")</f>
        <v>0</v>
      </c>
      <c r="BS416" s="337"/>
      <c r="BT416" s="362">
        <f t="shared" si="74"/>
        <v>0</v>
      </c>
      <c r="BU416" s="362">
        <f t="shared" si="75"/>
        <v>0</v>
      </c>
      <c r="BV416" s="362">
        <f t="shared" si="76"/>
        <v>0</v>
      </c>
      <c r="BW416" s="362">
        <f t="shared" si="77"/>
        <v>0</v>
      </c>
      <c r="BX416" s="362">
        <f t="shared" si="78"/>
        <v>0</v>
      </c>
      <c r="BY416" s="362">
        <f t="shared" si="80"/>
        <v>0</v>
      </c>
      <c r="BZ416" s="362">
        <f t="shared" si="81"/>
        <v>0</v>
      </c>
      <c r="CA416" s="362">
        <f t="shared" si="82"/>
        <v>0</v>
      </c>
      <c r="CB416" s="362">
        <f t="shared" si="83"/>
        <v>0</v>
      </c>
      <c r="CC416" s="362">
        <f t="shared" si="79"/>
        <v>0</v>
      </c>
    </row>
    <row r="417" spans="2:81" x14ac:dyDescent="0.25">
      <c r="B417" s="147">
        <f>Demography!B425</f>
        <v>0</v>
      </c>
      <c r="C417" s="147">
        <f>Demography!C425</f>
        <v>0</v>
      </c>
      <c r="D417" s="148">
        <f>Demography!D425</f>
        <v>0</v>
      </c>
      <c r="E417" s="55"/>
      <c r="F417" s="148">
        <f>LF!M424</f>
        <v>0</v>
      </c>
      <c r="G417" s="148">
        <f>LF!AE424</f>
        <v>0</v>
      </c>
      <c r="H417" s="148">
        <f>LF!AF424</f>
        <v>0</v>
      </c>
      <c r="I417" s="148">
        <f>LF!AH424</f>
        <v>0</v>
      </c>
      <c r="J417" s="148">
        <f>LF!AI424</f>
        <v>0</v>
      </c>
      <c r="K417" s="148">
        <f>LF!AK424</f>
        <v>0</v>
      </c>
      <c r="L417" s="148">
        <f>LF!AM424</f>
        <v>0</v>
      </c>
      <c r="M417" s="148">
        <f>LF!AN424</f>
        <v>0</v>
      </c>
      <c r="N417" s="148">
        <f>LF!AO424</f>
        <v>0</v>
      </c>
      <c r="O417" s="148">
        <f>LF!AP424</f>
        <v>0</v>
      </c>
      <c r="P417" s="148">
        <f>LF!AQ424</f>
        <v>0</v>
      </c>
      <c r="Q417" s="148">
        <f>COUNTIF(LF!AR424,"Yes")</f>
        <v>0</v>
      </c>
      <c r="R417" s="55"/>
      <c r="S417" s="148">
        <f>Oncho!K424</f>
        <v>0</v>
      </c>
      <c r="T417" s="148">
        <f>MAX(Oncho!AB424,Oncho!BA424)</f>
        <v>0</v>
      </c>
      <c r="U417" s="148">
        <f>MAX(Oncho!AC424,Oncho!BB424)</f>
        <v>0</v>
      </c>
      <c r="V417" s="148">
        <f>MAX(Oncho!AE424,Oncho!BD424)</f>
        <v>0</v>
      </c>
      <c r="W417" s="148">
        <f>MAX(Oncho!AF424,Oncho!BE424)</f>
        <v>0</v>
      </c>
      <c r="X417" s="148">
        <f>MAX(Oncho!AG424,Oncho!BF424)</f>
        <v>0</v>
      </c>
      <c r="Y417" s="148">
        <f>MAX(Oncho!AH424,Oncho!BG424)</f>
        <v>0</v>
      </c>
      <c r="Z417" s="148">
        <f>MAX(Oncho!AI424,Oncho!BH424)</f>
        <v>0</v>
      </c>
      <c r="AA417" s="148">
        <f>MAX(Oncho!AJ424,Oncho!BI424)</f>
        <v>0</v>
      </c>
      <c r="AB417" s="148">
        <f>MAX(COUNTIF(Oncho!AK424,"Yes"),COUNTIF(Oncho!BJ424,"Yes"))</f>
        <v>0</v>
      </c>
      <c r="AC417" s="55"/>
      <c r="AD417" s="148">
        <f>Schisto!P426</f>
        <v>0</v>
      </c>
      <c r="AE417" s="148">
        <f>Schisto!AI426</f>
        <v>0</v>
      </c>
      <c r="AF417" s="148">
        <f>Schisto!AJ426</f>
        <v>0</v>
      </c>
      <c r="AG417" s="148">
        <f>Schisto!AN426</f>
        <v>0</v>
      </c>
      <c r="AH417" s="148">
        <f>Schisto!AO426</f>
        <v>0</v>
      </c>
      <c r="AI417" s="148">
        <f>Schisto!AT426</f>
        <v>0</v>
      </c>
      <c r="AJ417" s="148">
        <f>Schisto!AU426</f>
        <v>0</v>
      </c>
      <c r="AK417" s="148">
        <f>Schisto!AV426</f>
        <v>0</v>
      </c>
      <c r="AL417" s="148">
        <f>Schisto!AW426</f>
        <v>0</v>
      </c>
      <c r="AM417" s="148">
        <f>COUNTIF(Schisto!AX426,"Yes")</f>
        <v>0</v>
      </c>
      <c r="AN417" s="55"/>
      <c r="AO417" s="148">
        <f>STH!P426</f>
        <v>0</v>
      </c>
      <c r="AP417" s="148">
        <f>MAX(STH!AK426,STH!BS426)</f>
        <v>0</v>
      </c>
      <c r="AQ417" s="148">
        <f>MAX(STH!AL426,STH!BT426)</f>
        <v>0</v>
      </c>
      <c r="AR417" s="148">
        <f>MAX(STH!AM426,STH!BU426)</f>
        <v>0</v>
      </c>
      <c r="AS417" s="148">
        <f>MAX(STH!AN426,STH!BV426)</f>
        <v>0</v>
      </c>
      <c r="AT417" s="148">
        <f>MAX(STH!AO426,STH!BW426)</f>
        <v>0</v>
      </c>
      <c r="AU417" s="148">
        <f>MAX(STH!AQ426,STH!BY426)</f>
        <v>0</v>
      </c>
      <c r="AV417" s="148">
        <f>MAX(STH!AR426,STH!BZ426)</f>
        <v>0</v>
      </c>
      <c r="AW417" s="148">
        <f>MAX(STH!AS426,STH!CA426)</f>
        <v>0</v>
      </c>
      <c r="AX417" s="148">
        <f>MAX(STH!AT426,STH!CB426)</f>
        <v>0</v>
      </c>
      <c r="AY417" s="148">
        <f>MAX(STH!AU426,STH!CC426)</f>
        <v>0</v>
      </c>
      <c r="AZ417" s="148">
        <f>MAX(STH!AV426,STH!CD426)</f>
        <v>0</v>
      </c>
      <c r="BA417" s="148">
        <f>MAX(STH!AW426,STH!CE426)</f>
        <v>0</v>
      </c>
      <c r="BB417" s="148">
        <f>MAX(STH!AX426,STH!CF426)</f>
        <v>0</v>
      </c>
      <c r="BC417" s="148">
        <f>MAX(STH!AY426,STH!CG426)</f>
        <v>0</v>
      </c>
      <c r="BD417" s="148">
        <f>MAX(STH!AZ426,STH!CH426)</f>
        <v>0</v>
      </c>
      <c r="BE417" s="148">
        <f>MAX(STH!BA426,STH!CI426)</f>
        <v>0</v>
      </c>
      <c r="BF417" s="148">
        <f>MAX(STH!BB426,STH!CJ426)</f>
        <v>0</v>
      </c>
      <c r="BG417" s="148">
        <f>MAX(COUNTIF(STH!BC426,"Yes"),COUNTIF(STH!CK426,"Yes"))</f>
        <v>0</v>
      </c>
      <c r="BH417" s="55"/>
      <c r="BI417" s="148">
        <f>Trachoma!Q429</f>
        <v>0</v>
      </c>
      <c r="BJ417" s="148">
        <f>Trachoma!AK429</f>
        <v>0</v>
      </c>
      <c r="BK417" s="148">
        <f>Trachoma!AL429</f>
        <v>0</v>
      </c>
      <c r="BL417" s="148">
        <f>Trachoma!AN429</f>
        <v>0</v>
      </c>
      <c r="BM417" s="148">
        <f>Trachoma!AO429</f>
        <v>0</v>
      </c>
      <c r="BN417" s="148">
        <f>Trachoma!AT429</f>
        <v>0</v>
      </c>
      <c r="BO417" s="148">
        <f>Trachoma!AU429</f>
        <v>0</v>
      </c>
      <c r="BP417" s="148">
        <f>Trachoma!AV429</f>
        <v>0</v>
      </c>
      <c r="BQ417" s="148">
        <f>Trachoma!AW429</f>
        <v>0</v>
      </c>
      <c r="BR417" s="148">
        <f>COUNTIF(Trachoma!AX429,"Yes")</f>
        <v>0</v>
      </c>
      <c r="BS417" s="55"/>
      <c r="BT417" s="148">
        <f t="shared" si="74"/>
        <v>0</v>
      </c>
      <c r="BU417" s="148">
        <f t="shared" si="75"/>
        <v>0</v>
      </c>
      <c r="BV417" s="148">
        <f t="shared" si="76"/>
        <v>0</v>
      </c>
      <c r="BW417" s="148">
        <f t="shared" si="77"/>
        <v>0</v>
      </c>
      <c r="BX417" s="148">
        <f t="shared" si="78"/>
        <v>0</v>
      </c>
      <c r="BY417" s="148">
        <f t="shared" si="80"/>
        <v>0</v>
      </c>
      <c r="BZ417" s="148">
        <f t="shared" si="81"/>
        <v>0</v>
      </c>
      <c r="CA417" s="148">
        <f t="shared" si="82"/>
        <v>0</v>
      </c>
      <c r="CB417" s="148">
        <f t="shared" si="83"/>
        <v>0</v>
      </c>
      <c r="CC417" s="148">
        <f t="shared" si="79"/>
        <v>0</v>
      </c>
    </row>
    <row r="418" spans="2:81" x14ac:dyDescent="0.25">
      <c r="B418" s="361">
        <f>Demography!B426</f>
        <v>0</v>
      </c>
      <c r="C418" s="361">
        <f>Demography!C426</f>
        <v>0</v>
      </c>
      <c r="D418" s="362">
        <f>Demography!D426</f>
        <v>0</v>
      </c>
      <c r="E418" s="337"/>
      <c r="F418" s="362">
        <f>LF!M425</f>
        <v>0</v>
      </c>
      <c r="G418" s="362">
        <f>LF!AE425</f>
        <v>0</v>
      </c>
      <c r="H418" s="362">
        <f>LF!AF425</f>
        <v>0</v>
      </c>
      <c r="I418" s="362">
        <f>LF!AH425</f>
        <v>0</v>
      </c>
      <c r="J418" s="362">
        <f>LF!AI425</f>
        <v>0</v>
      </c>
      <c r="K418" s="362">
        <f>LF!AK425</f>
        <v>0</v>
      </c>
      <c r="L418" s="362">
        <f>LF!AM425</f>
        <v>0</v>
      </c>
      <c r="M418" s="362">
        <f>LF!AN425</f>
        <v>0</v>
      </c>
      <c r="N418" s="362">
        <f>LF!AO425</f>
        <v>0</v>
      </c>
      <c r="O418" s="362">
        <f>LF!AP425</f>
        <v>0</v>
      </c>
      <c r="P418" s="362">
        <f>LF!AQ425</f>
        <v>0</v>
      </c>
      <c r="Q418" s="362">
        <f>COUNTIF(LF!AR425,"Yes")</f>
        <v>0</v>
      </c>
      <c r="R418" s="337"/>
      <c r="S418" s="362">
        <f>Oncho!K425</f>
        <v>0</v>
      </c>
      <c r="T418" s="362">
        <f>MAX(Oncho!AB425,Oncho!BA425)</f>
        <v>0</v>
      </c>
      <c r="U418" s="362">
        <f>MAX(Oncho!AC425,Oncho!BB425)</f>
        <v>0</v>
      </c>
      <c r="V418" s="362">
        <f>MAX(Oncho!AE425,Oncho!BD425)</f>
        <v>0</v>
      </c>
      <c r="W418" s="362">
        <f>MAX(Oncho!AF425,Oncho!BE425)</f>
        <v>0</v>
      </c>
      <c r="X418" s="362">
        <f>MAX(Oncho!AG425,Oncho!BF425)</f>
        <v>0</v>
      </c>
      <c r="Y418" s="362">
        <f>MAX(Oncho!AH425,Oncho!BG425)</f>
        <v>0</v>
      </c>
      <c r="Z418" s="362">
        <f>MAX(Oncho!AI425,Oncho!BH425)</f>
        <v>0</v>
      </c>
      <c r="AA418" s="362">
        <f>MAX(Oncho!AJ425,Oncho!BI425)</f>
        <v>0</v>
      </c>
      <c r="AB418" s="362">
        <f>MAX(COUNTIF(Oncho!AK425,"Yes"),COUNTIF(Oncho!BJ425,"Yes"))</f>
        <v>0</v>
      </c>
      <c r="AC418" s="337"/>
      <c r="AD418" s="362">
        <f>Schisto!P427</f>
        <v>0</v>
      </c>
      <c r="AE418" s="362">
        <f>Schisto!AI427</f>
        <v>0</v>
      </c>
      <c r="AF418" s="362">
        <f>Schisto!AJ427</f>
        <v>0</v>
      </c>
      <c r="AG418" s="362">
        <f>Schisto!AN427</f>
        <v>0</v>
      </c>
      <c r="AH418" s="362">
        <f>Schisto!AO427</f>
        <v>0</v>
      </c>
      <c r="AI418" s="362">
        <f>Schisto!AT427</f>
        <v>0</v>
      </c>
      <c r="AJ418" s="362">
        <f>Schisto!AU427</f>
        <v>0</v>
      </c>
      <c r="AK418" s="362">
        <f>Schisto!AV427</f>
        <v>0</v>
      </c>
      <c r="AL418" s="362">
        <f>Schisto!AW427</f>
        <v>0</v>
      </c>
      <c r="AM418" s="362">
        <f>COUNTIF(Schisto!AX427,"Yes")</f>
        <v>0</v>
      </c>
      <c r="AN418" s="337"/>
      <c r="AO418" s="362">
        <f>STH!P427</f>
        <v>0</v>
      </c>
      <c r="AP418" s="362">
        <f>MAX(STH!AK427,STH!BS427)</f>
        <v>0</v>
      </c>
      <c r="AQ418" s="362">
        <f>MAX(STH!AL427,STH!BT427)</f>
        <v>0</v>
      </c>
      <c r="AR418" s="362">
        <f>MAX(STH!AM427,STH!BU427)</f>
        <v>0</v>
      </c>
      <c r="AS418" s="362">
        <f>MAX(STH!AN427,STH!BV427)</f>
        <v>0</v>
      </c>
      <c r="AT418" s="362">
        <f>MAX(STH!AO427,STH!BW427)</f>
        <v>0</v>
      </c>
      <c r="AU418" s="362">
        <f>MAX(STH!AQ427,STH!BY427)</f>
        <v>0</v>
      </c>
      <c r="AV418" s="362">
        <f>MAX(STH!AR427,STH!BZ427)</f>
        <v>0</v>
      </c>
      <c r="AW418" s="362">
        <f>MAX(STH!AS427,STH!CA427)</f>
        <v>0</v>
      </c>
      <c r="AX418" s="362">
        <f>MAX(STH!AT427,STH!CB427)</f>
        <v>0</v>
      </c>
      <c r="AY418" s="362">
        <f>MAX(STH!AU427,STH!CC427)</f>
        <v>0</v>
      </c>
      <c r="AZ418" s="362">
        <f>MAX(STH!AV427,STH!CD427)</f>
        <v>0</v>
      </c>
      <c r="BA418" s="362">
        <f>MAX(STH!AW427,STH!CE427)</f>
        <v>0</v>
      </c>
      <c r="BB418" s="362">
        <f>MAX(STH!AX427,STH!CF427)</f>
        <v>0</v>
      </c>
      <c r="BC418" s="362">
        <f>MAX(STH!AY427,STH!CG427)</f>
        <v>0</v>
      </c>
      <c r="BD418" s="362">
        <f>MAX(STH!AZ427,STH!CH427)</f>
        <v>0</v>
      </c>
      <c r="BE418" s="362">
        <f>MAX(STH!BA427,STH!CI427)</f>
        <v>0</v>
      </c>
      <c r="BF418" s="362">
        <f>MAX(STH!BB427,STH!CJ427)</f>
        <v>0</v>
      </c>
      <c r="BG418" s="362">
        <f>MAX(COUNTIF(STH!BC427,"Yes"),COUNTIF(STH!CK427,"Yes"))</f>
        <v>0</v>
      </c>
      <c r="BH418" s="337"/>
      <c r="BI418" s="362">
        <f>Trachoma!Q430</f>
        <v>0</v>
      </c>
      <c r="BJ418" s="362">
        <f>Trachoma!AK430</f>
        <v>0</v>
      </c>
      <c r="BK418" s="362">
        <f>Trachoma!AL430</f>
        <v>0</v>
      </c>
      <c r="BL418" s="362">
        <f>Trachoma!AN430</f>
        <v>0</v>
      </c>
      <c r="BM418" s="362">
        <f>Trachoma!AO430</f>
        <v>0</v>
      </c>
      <c r="BN418" s="362">
        <f>Trachoma!AT430</f>
        <v>0</v>
      </c>
      <c r="BO418" s="362">
        <f>Trachoma!AU430</f>
        <v>0</v>
      </c>
      <c r="BP418" s="362">
        <f>Trachoma!AV430</f>
        <v>0</v>
      </c>
      <c r="BQ418" s="362">
        <f>Trachoma!AW430</f>
        <v>0</v>
      </c>
      <c r="BR418" s="362">
        <f>COUNTIF(Trachoma!AX430,"Yes")</f>
        <v>0</v>
      </c>
      <c r="BS418" s="337"/>
      <c r="BT418" s="362">
        <f t="shared" si="74"/>
        <v>0</v>
      </c>
      <c r="BU418" s="362">
        <f t="shared" si="75"/>
        <v>0</v>
      </c>
      <c r="BV418" s="362">
        <f t="shared" si="76"/>
        <v>0</v>
      </c>
      <c r="BW418" s="362">
        <f t="shared" si="77"/>
        <v>0</v>
      </c>
      <c r="BX418" s="362">
        <f t="shared" si="78"/>
        <v>0</v>
      </c>
      <c r="BY418" s="362">
        <f t="shared" si="80"/>
        <v>0</v>
      </c>
      <c r="BZ418" s="362">
        <f t="shared" si="81"/>
        <v>0</v>
      </c>
      <c r="CA418" s="362">
        <f t="shared" si="82"/>
        <v>0</v>
      </c>
      <c r="CB418" s="362">
        <f t="shared" si="83"/>
        <v>0</v>
      </c>
      <c r="CC418" s="362">
        <f t="shared" si="79"/>
        <v>0</v>
      </c>
    </row>
    <row r="419" spans="2:81" x14ac:dyDescent="0.25">
      <c r="B419" s="147">
        <f>Demography!B427</f>
        <v>0</v>
      </c>
      <c r="C419" s="147">
        <f>Demography!C427</f>
        <v>0</v>
      </c>
      <c r="D419" s="148">
        <f>Demography!D427</f>
        <v>0</v>
      </c>
      <c r="E419" s="55"/>
      <c r="F419" s="148">
        <f>LF!M426</f>
        <v>0</v>
      </c>
      <c r="G419" s="148">
        <f>LF!AE426</f>
        <v>0</v>
      </c>
      <c r="H419" s="148">
        <f>LF!AF426</f>
        <v>0</v>
      </c>
      <c r="I419" s="148">
        <f>LF!AH426</f>
        <v>0</v>
      </c>
      <c r="J419" s="148">
        <f>LF!AI426</f>
        <v>0</v>
      </c>
      <c r="K419" s="148">
        <f>LF!AK426</f>
        <v>0</v>
      </c>
      <c r="L419" s="148">
        <f>LF!AM426</f>
        <v>0</v>
      </c>
      <c r="M419" s="148">
        <f>LF!AN426</f>
        <v>0</v>
      </c>
      <c r="N419" s="148">
        <f>LF!AO426</f>
        <v>0</v>
      </c>
      <c r="O419" s="148">
        <f>LF!AP426</f>
        <v>0</v>
      </c>
      <c r="P419" s="148">
        <f>LF!AQ426</f>
        <v>0</v>
      </c>
      <c r="Q419" s="148">
        <f>COUNTIF(LF!AR426,"Yes")</f>
        <v>0</v>
      </c>
      <c r="R419" s="55"/>
      <c r="S419" s="148">
        <f>Oncho!K426</f>
        <v>0</v>
      </c>
      <c r="T419" s="148">
        <f>MAX(Oncho!AB426,Oncho!BA426)</f>
        <v>0</v>
      </c>
      <c r="U419" s="148">
        <f>MAX(Oncho!AC426,Oncho!BB426)</f>
        <v>0</v>
      </c>
      <c r="V419" s="148">
        <f>MAX(Oncho!AE426,Oncho!BD426)</f>
        <v>0</v>
      </c>
      <c r="W419" s="148">
        <f>MAX(Oncho!AF426,Oncho!BE426)</f>
        <v>0</v>
      </c>
      <c r="X419" s="148">
        <f>MAX(Oncho!AG426,Oncho!BF426)</f>
        <v>0</v>
      </c>
      <c r="Y419" s="148">
        <f>MAX(Oncho!AH426,Oncho!BG426)</f>
        <v>0</v>
      </c>
      <c r="Z419" s="148">
        <f>MAX(Oncho!AI426,Oncho!BH426)</f>
        <v>0</v>
      </c>
      <c r="AA419" s="148">
        <f>MAX(Oncho!AJ426,Oncho!BI426)</f>
        <v>0</v>
      </c>
      <c r="AB419" s="148">
        <f>MAX(COUNTIF(Oncho!AK426,"Yes"),COUNTIF(Oncho!BJ426,"Yes"))</f>
        <v>0</v>
      </c>
      <c r="AC419" s="55"/>
      <c r="AD419" s="148">
        <f>Schisto!P428</f>
        <v>0</v>
      </c>
      <c r="AE419" s="148">
        <f>Schisto!AI428</f>
        <v>0</v>
      </c>
      <c r="AF419" s="148">
        <f>Schisto!AJ428</f>
        <v>0</v>
      </c>
      <c r="AG419" s="148">
        <f>Schisto!AN428</f>
        <v>0</v>
      </c>
      <c r="AH419" s="148">
        <f>Schisto!AO428</f>
        <v>0</v>
      </c>
      <c r="AI419" s="148">
        <f>Schisto!AT428</f>
        <v>0</v>
      </c>
      <c r="AJ419" s="148">
        <f>Schisto!AU428</f>
        <v>0</v>
      </c>
      <c r="AK419" s="148">
        <f>Schisto!AV428</f>
        <v>0</v>
      </c>
      <c r="AL419" s="148">
        <f>Schisto!AW428</f>
        <v>0</v>
      </c>
      <c r="AM419" s="148">
        <f>COUNTIF(Schisto!AX428,"Yes")</f>
        <v>0</v>
      </c>
      <c r="AN419" s="55"/>
      <c r="AO419" s="148">
        <f>STH!P428</f>
        <v>0</v>
      </c>
      <c r="AP419" s="148">
        <f>MAX(STH!AK428,STH!BS428)</f>
        <v>0</v>
      </c>
      <c r="AQ419" s="148">
        <f>MAX(STH!AL428,STH!BT428)</f>
        <v>0</v>
      </c>
      <c r="AR419" s="148">
        <f>MAX(STH!AM428,STH!BU428)</f>
        <v>0</v>
      </c>
      <c r="AS419" s="148">
        <f>MAX(STH!AN428,STH!BV428)</f>
        <v>0</v>
      </c>
      <c r="AT419" s="148">
        <f>MAX(STH!AO428,STH!BW428)</f>
        <v>0</v>
      </c>
      <c r="AU419" s="148">
        <f>MAX(STH!AQ428,STH!BY428)</f>
        <v>0</v>
      </c>
      <c r="AV419" s="148">
        <f>MAX(STH!AR428,STH!BZ428)</f>
        <v>0</v>
      </c>
      <c r="AW419" s="148">
        <f>MAX(STH!AS428,STH!CA428)</f>
        <v>0</v>
      </c>
      <c r="AX419" s="148">
        <f>MAX(STH!AT428,STH!CB428)</f>
        <v>0</v>
      </c>
      <c r="AY419" s="148">
        <f>MAX(STH!AU428,STH!CC428)</f>
        <v>0</v>
      </c>
      <c r="AZ419" s="148">
        <f>MAX(STH!AV428,STH!CD428)</f>
        <v>0</v>
      </c>
      <c r="BA419" s="148">
        <f>MAX(STH!AW428,STH!CE428)</f>
        <v>0</v>
      </c>
      <c r="BB419" s="148">
        <f>MAX(STH!AX428,STH!CF428)</f>
        <v>0</v>
      </c>
      <c r="BC419" s="148">
        <f>MAX(STH!AY428,STH!CG428)</f>
        <v>0</v>
      </c>
      <c r="BD419" s="148">
        <f>MAX(STH!AZ428,STH!CH428)</f>
        <v>0</v>
      </c>
      <c r="BE419" s="148">
        <f>MAX(STH!BA428,STH!CI428)</f>
        <v>0</v>
      </c>
      <c r="BF419" s="148">
        <f>MAX(STH!BB428,STH!CJ428)</f>
        <v>0</v>
      </c>
      <c r="BG419" s="148">
        <f>MAX(COUNTIF(STH!BC428,"Yes"),COUNTIF(STH!CK428,"Yes"))</f>
        <v>0</v>
      </c>
      <c r="BH419" s="55"/>
      <c r="BI419" s="148">
        <f>Trachoma!Q431</f>
        <v>0</v>
      </c>
      <c r="BJ419" s="148">
        <f>Trachoma!AK431</f>
        <v>0</v>
      </c>
      <c r="BK419" s="148">
        <f>Trachoma!AL431</f>
        <v>0</v>
      </c>
      <c r="BL419" s="148">
        <f>Trachoma!AN431</f>
        <v>0</v>
      </c>
      <c r="BM419" s="148">
        <f>Trachoma!AO431</f>
        <v>0</v>
      </c>
      <c r="BN419" s="148">
        <f>Trachoma!AT431</f>
        <v>0</v>
      </c>
      <c r="BO419" s="148">
        <f>Trachoma!AU431</f>
        <v>0</v>
      </c>
      <c r="BP419" s="148">
        <f>Trachoma!AV431</f>
        <v>0</v>
      </c>
      <c r="BQ419" s="148">
        <f>Trachoma!AW431</f>
        <v>0</v>
      </c>
      <c r="BR419" s="148">
        <f>COUNTIF(Trachoma!AX431,"Yes")</f>
        <v>0</v>
      </c>
      <c r="BS419" s="55"/>
      <c r="BT419" s="148">
        <f t="shared" si="74"/>
        <v>0</v>
      </c>
      <c r="BU419" s="148">
        <f t="shared" si="75"/>
        <v>0</v>
      </c>
      <c r="BV419" s="148">
        <f t="shared" si="76"/>
        <v>0</v>
      </c>
      <c r="BW419" s="148">
        <f t="shared" si="77"/>
        <v>0</v>
      </c>
      <c r="BX419" s="148">
        <f t="shared" si="78"/>
        <v>0</v>
      </c>
      <c r="BY419" s="148">
        <f t="shared" si="80"/>
        <v>0</v>
      </c>
      <c r="BZ419" s="148">
        <f t="shared" si="81"/>
        <v>0</v>
      </c>
      <c r="CA419" s="148">
        <f t="shared" si="82"/>
        <v>0</v>
      </c>
      <c r="CB419" s="148">
        <f t="shared" si="83"/>
        <v>0</v>
      </c>
      <c r="CC419" s="148">
        <f t="shared" si="79"/>
        <v>0</v>
      </c>
    </row>
    <row r="420" spans="2:81" x14ac:dyDescent="0.25">
      <c r="B420" s="361">
        <f>Demography!B428</f>
        <v>0</v>
      </c>
      <c r="C420" s="361">
        <f>Demography!C428</f>
        <v>0</v>
      </c>
      <c r="D420" s="362">
        <f>Demography!D428</f>
        <v>0</v>
      </c>
      <c r="E420" s="337"/>
      <c r="F420" s="362">
        <f>LF!M427</f>
        <v>0</v>
      </c>
      <c r="G420" s="362">
        <f>LF!AE427</f>
        <v>0</v>
      </c>
      <c r="H420" s="362">
        <f>LF!AF427</f>
        <v>0</v>
      </c>
      <c r="I420" s="362">
        <f>LF!AH427</f>
        <v>0</v>
      </c>
      <c r="J420" s="362">
        <f>LF!AI427</f>
        <v>0</v>
      </c>
      <c r="K420" s="362">
        <f>LF!AK427</f>
        <v>0</v>
      </c>
      <c r="L420" s="362">
        <f>LF!AM427</f>
        <v>0</v>
      </c>
      <c r="M420" s="362">
        <f>LF!AN427</f>
        <v>0</v>
      </c>
      <c r="N420" s="362">
        <f>LF!AO427</f>
        <v>0</v>
      </c>
      <c r="O420" s="362">
        <f>LF!AP427</f>
        <v>0</v>
      </c>
      <c r="P420" s="362">
        <f>LF!AQ427</f>
        <v>0</v>
      </c>
      <c r="Q420" s="362">
        <f>COUNTIF(LF!AR427,"Yes")</f>
        <v>0</v>
      </c>
      <c r="R420" s="337"/>
      <c r="S420" s="362">
        <f>Oncho!K427</f>
        <v>0</v>
      </c>
      <c r="T420" s="362">
        <f>MAX(Oncho!AB427,Oncho!BA427)</f>
        <v>0</v>
      </c>
      <c r="U420" s="362">
        <f>MAX(Oncho!AC427,Oncho!BB427)</f>
        <v>0</v>
      </c>
      <c r="V420" s="362">
        <f>MAX(Oncho!AE427,Oncho!BD427)</f>
        <v>0</v>
      </c>
      <c r="W420" s="362">
        <f>MAX(Oncho!AF427,Oncho!BE427)</f>
        <v>0</v>
      </c>
      <c r="X420" s="362">
        <f>MAX(Oncho!AG427,Oncho!BF427)</f>
        <v>0</v>
      </c>
      <c r="Y420" s="362">
        <f>MAX(Oncho!AH427,Oncho!BG427)</f>
        <v>0</v>
      </c>
      <c r="Z420" s="362">
        <f>MAX(Oncho!AI427,Oncho!BH427)</f>
        <v>0</v>
      </c>
      <c r="AA420" s="362">
        <f>MAX(Oncho!AJ427,Oncho!BI427)</f>
        <v>0</v>
      </c>
      <c r="AB420" s="362">
        <f>MAX(COUNTIF(Oncho!AK427,"Yes"),COUNTIF(Oncho!BJ427,"Yes"))</f>
        <v>0</v>
      </c>
      <c r="AC420" s="337"/>
      <c r="AD420" s="362">
        <f>Schisto!P429</f>
        <v>0</v>
      </c>
      <c r="AE420" s="362">
        <f>Schisto!AI429</f>
        <v>0</v>
      </c>
      <c r="AF420" s="362">
        <f>Schisto!AJ429</f>
        <v>0</v>
      </c>
      <c r="AG420" s="362">
        <f>Schisto!AN429</f>
        <v>0</v>
      </c>
      <c r="AH420" s="362">
        <f>Schisto!AO429</f>
        <v>0</v>
      </c>
      <c r="AI420" s="362">
        <f>Schisto!AT429</f>
        <v>0</v>
      </c>
      <c r="AJ420" s="362">
        <f>Schisto!AU429</f>
        <v>0</v>
      </c>
      <c r="AK420" s="362">
        <f>Schisto!AV429</f>
        <v>0</v>
      </c>
      <c r="AL420" s="362">
        <f>Schisto!AW429</f>
        <v>0</v>
      </c>
      <c r="AM420" s="362">
        <f>COUNTIF(Schisto!AX429,"Yes")</f>
        <v>0</v>
      </c>
      <c r="AN420" s="337"/>
      <c r="AO420" s="362">
        <f>STH!P429</f>
        <v>0</v>
      </c>
      <c r="AP420" s="362">
        <f>MAX(STH!AK429,STH!BS429)</f>
        <v>0</v>
      </c>
      <c r="AQ420" s="362">
        <f>MAX(STH!AL429,STH!BT429)</f>
        <v>0</v>
      </c>
      <c r="AR420" s="362">
        <f>MAX(STH!AM429,STH!BU429)</f>
        <v>0</v>
      </c>
      <c r="AS420" s="362">
        <f>MAX(STH!AN429,STH!BV429)</f>
        <v>0</v>
      </c>
      <c r="AT420" s="362">
        <f>MAX(STH!AO429,STH!BW429)</f>
        <v>0</v>
      </c>
      <c r="AU420" s="362">
        <f>MAX(STH!AQ429,STH!BY429)</f>
        <v>0</v>
      </c>
      <c r="AV420" s="362">
        <f>MAX(STH!AR429,STH!BZ429)</f>
        <v>0</v>
      </c>
      <c r="AW420" s="362">
        <f>MAX(STH!AS429,STH!CA429)</f>
        <v>0</v>
      </c>
      <c r="AX420" s="362">
        <f>MAX(STH!AT429,STH!CB429)</f>
        <v>0</v>
      </c>
      <c r="AY420" s="362">
        <f>MAX(STH!AU429,STH!CC429)</f>
        <v>0</v>
      </c>
      <c r="AZ420" s="362">
        <f>MAX(STH!AV429,STH!CD429)</f>
        <v>0</v>
      </c>
      <c r="BA420" s="362">
        <f>MAX(STH!AW429,STH!CE429)</f>
        <v>0</v>
      </c>
      <c r="BB420" s="362">
        <f>MAX(STH!AX429,STH!CF429)</f>
        <v>0</v>
      </c>
      <c r="BC420" s="362">
        <f>MAX(STH!AY429,STH!CG429)</f>
        <v>0</v>
      </c>
      <c r="BD420" s="362">
        <f>MAX(STH!AZ429,STH!CH429)</f>
        <v>0</v>
      </c>
      <c r="BE420" s="362">
        <f>MAX(STH!BA429,STH!CI429)</f>
        <v>0</v>
      </c>
      <c r="BF420" s="362">
        <f>MAX(STH!BB429,STH!CJ429)</f>
        <v>0</v>
      </c>
      <c r="BG420" s="362">
        <f>MAX(COUNTIF(STH!BC429,"Yes"),COUNTIF(STH!CK429,"Yes"))</f>
        <v>0</v>
      </c>
      <c r="BH420" s="337"/>
      <c r="BI420" s="362">
        <f>Trachoma!Q432</f>
        <v>0</v>
      </c>
      <c r="BJ420" s="362">
        <f>Trachoma!AK432</f>
        <v>0</v>
      </c>
      <c r="BK420" s="362">
        <f>Trachoma!AL432</f>
        <v>0</v>
      </c>
      <c r="BL420" s="362">
        <f>Trachoma!AN432</f>
        <v>0</v>
      </c>
      <c r="BM420" s="362">
        <f>Trachoma!AO432</f>
        <v>0</v>
      </c>
      <c r="BN420" s="362">
        <f>Trachoma!AT432</f>
        <v>0</v>
      </c>
      <c r="BO420" s="362">
        <f>Trachoma!AU432</f>
        <v>0</v>
      </c>
      <c r="BP420" s="362">
        <f>Trachoma!AV432</f>
        <v>0</v>
      </c>
      <c r="BQ420" s="362">
        <f>Trachoma!AW432</f>
        <v>0</v>
      </c>
      <c r="BR420" s="362">
        <f>COUNTIF(Trachoma!AX432,"Yes")</f>
        <v>0</v>
      </c>
      <c r="BS420" s="337"/>
      <c r="BT420" s="362">
        <f t="shared" si="74"/>
        <v>0</v>
      </c>
      <c r="BU420" s="362">
        <f t="shared" si="75"/>
        <v>0</v>
      </c>
      <c r="BV420" s="362">
        <f t="shared" si="76"/>
        <v>0</v>
      </c>
      <c r="BW420" s="362">
        <f t="shared" si="77"/>
        <v>0</v>
      </c>
      <c r="BX420" s="362">
        <f t="shared" si="78"/>
        <v>0</v>
      </c>
      <c r="BY420" s="362">
        <f t="shared" si="80"/>
        <v>0</v>
      </c>
      <c r="BZ420" s="362">
        <f t="shared" si="81"/>
        <v>0</v>
      </c>
      <c r="CA420" s="362">
        <f t="shared" si="82"/>
        <v>0</v>
      </c>
      <c r="CB420" s="362">
        <f t="shared" si="83"/>
        <v>0</v>
      </c>
      <c r="CC420" s="362">
        <f t="shared" si="79"/>
        <v>0</v>
      </c>
    </row>
    <row r="421" spans="2:81" x14ac:dyDescent="0.25">
      <c r="B421" s="147">
        <f>Demography!B429</f>
        <v>0</v>
      </c>
      <c r="C421" s="147">
        <f>Demography!C429</f>
        <v>0</v>
      </c>
      <c r="D421" s="148">
        <f>Demography!D429</f>
        <v>0</v>
      </c>
      <c r="E421" s="55"/>
      <c r="F421" s="148">
        <f>LF!M428</f>
        <v>0</v>
      </c>
      <c r="G421" s="148">
        <f>LF!AE428</f>
        <v>0</v>
      </c>
      <c r="H421" s="148">
        <f>LF!AF428</f>
        <v>0</v>
      </c>
      <c r="I421" s="148">
        <f>LF!AH428</f>
        <v>0</v>
      </c>
      <c r="J421" s="148">
        <f>LF!AI428</f>
        <v>0</v>
      </c>
      <c r="K421" s="148">
        <f>LF!AK428</f>
        <v>0</v>
      </c>
      <c r="L421" s="148">
        <f>LF!AM428</f>
        <v>0</v>
      </c>
      <c r="M421" s="148">
        <f>LF!AN428</f>
        <v>0</v>
      </c>
      <c r="N421" s="148">
        <f>LF!AO428</f>
        <v>0</v>
      </c>
      <c r="O421" s="148">
        <f>LF!AP428</f>
        <v>0</v>
      </c>
      <c r="P421" s="148">
        <f>LF!AQ428</f>
        <v>0</v>
      </c>
      <c r="Q421" s="148">
        <f>COUNTIF(LF!AR428,"Yes")</f>
        <v>0</v>
      </c>
      <c r="R421" s="55"/>
      <c r="S421" s="148">
        <f>Oncho!K428</f>
        <v>0</v>
      </c>
      <c r="T421" s="148">
        <f>MAX(Oncho!AB428,Oncho!BA428)</f>
        <v>0</v>
      </c>
      <c r="U421" s="148">
        <f>MAX(Oncho!AC428,Oncho!BB428)</f>
        <v>0</v>
      </c>
      <c r="V421" s="148">
        <f>MAX(Oncho!AE428,Oncho!BD428)</f>
        <v>0</v>
      </c>
      <c r="W421" s="148">
        <f>MAX(Oncho!AF428,Oncho!BE428)</f>
        <v>0</v>
      </c>
      <c r="X421" s="148">
        <f>MAX(Oncho!AG428,Oncho!BF428)</f>
        <v>0</v>
      </c>
      <c r="Y421" s="148">
        <f>MAX(Oncho!AH428,Oncho!BG428)</f>
        <v>0</v>
      </c>
      <c r="Z421" s="148">
        <f>MAX(Oncho!AI428,Oncho!BH428)</f>
        <v>0</v>
      </c>
      <c r="AA421" s="148">
        <f>MAX(Oncho!AJ428,Oncho!BI428)</f>
        <v>0</v>
      </c>
      <c r="AB421" s="148">
        <f>MAX(COUNTIF(Oncho!AK428,"Yes"),COUNTIF(Oncho!BJ428,"Yes"))</f>
        <v>0</v>
      </c>
      <c r="AC421" s="55"/>
      <c r="AD421" s="148">
        <f>Schisto!P430</f>
        <v>0</v>
      </c>
      <c r="AE421" s="148">
        <f>Schisto!AI430</f>
        <v>0</v>
      </c>
      <c r="AF421" s="148">
        <f>Schisto!AJ430</f>
        <v>0</v>
      </c>
      <c r="AG421" s="148">
        <f>Schisto!AN430</f>
        <v>0</v>
      </c>
      <c r="AH421" s="148">
        <f>Schisto!AO430</f>
        <v>0</v>
      </c>
      <c r="AI421" s="148">
        <f>Schisto!AT430</f>
        <v>0</v>
      </c>
      <c r="AJ421" s="148">
        <f>Schisto!AU430</f>
        <v>0</v>
      </c>
      <c r="AK421" s="148">
        <f>Schisto!AV430</f>
        <v>0</v>
      </c>
      <c r="AL421" s="148">
        <f>Schisto!AW430</f>
        <v>0</v>
      </c>
      <c r="AM421" s="148">
        <f>COUNTIF(Schisto!AX430,"Yes")</f>
        <v>0</v>
      </c>
      <c r="AN421" s="55"/>
      <c r="AO421" s="148">
        <f>STH!P430</f>
        <v>0</v>
      </c>
      <c r="AP421" s="148">
        <f>MAX(STH!AK430,STH!BS430)</f>
        <v>0</v>
      </c>
      <c r="AQ421" s="148">
        <f>MAX(STH!AL430,STH!BT430)</f>
        <v>0</v>
      </c>
      <c r="AR421" s="148">
        <f>MAX(STH!AM430,STH!BU430)</f>
        <v>0</v>
      </c>
      <c r="AS421" s="148">
        <f>MAX(STH!AN430,STH!BV430)</f>
        <v>0</v>
      </c>
      <c r="AT421" s="148">
        <f>MAX(STH!AO430,STH!BW430)</f>
        <v>0</v>
      </c>
      <c r="AU421" s="148">
        <f>MAX(STH!AQ430,STH!BY430)</f>
        <v>0</v>
      </c>
      <c r="AV421" s="148">
        <f>MAX(STH!AR430,STH!BZ430)</f>
        <v>0</v>
      </c>
      <c r="AW421" s="148">
        <f>MAX(STH!AS430,STH!CA430)</f>
        <v>0</v>
      </c>
      <c r="AX421" s="148">
        <f>MAX(STH!AT430,STH!CB430)</f>
        <v>0</v>
      </c>
      <c r="AY421" s="148">
        <f>MAX(STH!AU430,STH!CC430)</f>
        <v>0</v>
      </c>
      <c r="AZ421" s="148">
        <f>MAX(STH!AV430,STH!CD430)</f>
        <v>0</v>
      </c>
      <c r="BA421" s="148">
        <f>MAX(STH!AW430,STH!CE430)</f>
        <v>0</v>
      </c>
      <c r="BB421" s="148">
        <f>MAX(STH!AX430,STH!CF430)</f>
        <v>0</v>
      </c>
      <c r="BC421" s="148">
        <f>MAX(STH!AY430,STH!CG430)</f>
        <v>0</v>
      </c>
      <c r="BD421" s="148">
        <f>MAX(STH!AZ430,STH!CH430)</f>
        <v>0</v>
      </c>
      <c r="BE421" s="148">
        <f>MAX(STH!BA430,STH!CI430)</f>
        <v>0</v>
      </c>
      <c r="BF421" s="148">
        <f>MAX(STH!BB430,STH!CJ430)</f>
        <v>0</v>
      </c>
      <c r="BG421" s="148">
        <f>MAX(COUNTIF(STH!BC430,"Yes"),COUNTIF(STH!CK430,"Yes"))</f>
        <v>0</v>
      </c>
      <c r="BH421" s="55"/>
      <c r="BI421" s="148">
        <f>Trachoma!Q433</f>
        <v>0</v>
      </c>
      <c r="BJ421" s="148">
        <f>Trachoma!AK433</f>
        <v>0</v>
      </c>
      <c r="BK421" s="148">
        <f>Trachoma!AL433</f>
        <v>0</v>
      </c>
      <c r="BL421" s="148">
        <f>Trachoma!AN433</f>
        <v>0</v>
      </c>
      <c r="BM421" s="148">
        <f>Trachoma!AO433</f>
        <v>0</v>
      </c>
      <c r="BN421" s="148">
        <f>Trachoma!AT433</f>
        <v>0</v>
      </c>
      <c r="BO421" s="148">
        <f>Trachoma!AU433</f>
        <v>0</v>
      </c>
      <c r="BP421" s="148">
        <f>Trachoma!AV433</f>
        <v>0</v>
      </c>
      <c r="BQ421" s="148">
        <f>Trachoma!AW433</f>
        <v>0</v>
      </c>
      <c r="BR421" s="148">
        <f>COUNTIF(Trachoma!AX433,"Yes")</f>
        <v>0</v>
      </c>
      <c r="BS421" s="55"/>
      <c r="BT421" s="148">
        <f t="shared" si="74"/>
        <v>0</v>
      </c>
      <c r="BU421" s="148">
        <f t="shared" si="75"/>
        <v>0</v>
      </c>
      <c r="BV421" s="148">
        <f t="shared" si="76"/>
        <v>0</v>
      </c>
      <c r="BW421" s="148">
        <f t="shared" si="77"/>
        <v>0</v>
      </c>
      <c r="BX421" s="148">
        <f t="shared" si="78"/>
        <v>0</v>
      </c>
      <c r="BY421" s="148">
        <f t="shared" si="80"/>
        <v>0</v>
      </c>
      <c r="BZ421" s="148">
        <f t="shared" si="81"/>
        <v>0</v>
      </c>
      <c r="CA421" s="148">
        <f t="shared" si="82"/>
        <v>0</v>
      </c>
      <c r="CB421" s="148">
        <f t="shared" si="83"/>
        <v>0</v>
      </c>
      <c r="CC421" s="148">
        <f t="shared" si="79"/>
        <v>0</v>
      </c>
    </row>
    <row r="422" spans="2:81" x14ac:dyDescent="0.25">
      <c r="B422" s="361">
        <f>Demography!B430</f>
        <v>0</v>
      </c>
      <c r="C422" s="361">
        <f>Demography!C430</f>
        <v>0</v>
      </c>
      <c r="D422" s="362">
        <f>Demography!D430</f>
        <v>0</v>
      </c>
      <c r="E422" s="337"/>
      <c r="F422" s="362">
        <f>LF!M429</f>
        <v>0</v>
      </c>
      <c r="G422" s="362">
        <f>LF!AE429</f>
        <v>0</v>
      </c>
      <c r="H422" s="362">
        <f>LF!AF429</f>
        <v>0</v>
      </c>
      <c r="I422" s="362">
        <f>LF!AH429</f>
        <v>0</v>
      </c>
      <c r="J422" s="362">
        <f>LF!AI429</f>
        <v>0</v>
      </c>
      <c r="K422" s="362">
        <f>LF!AK429</f>
        <v>0</v>
      </c>
      <c r="L422" s="362">
        <f>LF!AM429</f>
        <v>0</v>
      </c>
      <c r="M422" s="362">
        <f>LF!AN429</f>
        <v>0</v>
      </c>
      <c r="N422" s="362">
        <f>LF!AO429</f>
        <v>0</v>
      </c>
      <c r="O422" s="362">
        <f>LF!AP429</f>
        <v>0</v>
      </c>
      <c r="P422" s="362">
        <f>LF!AQ429</f>
        <v>0</v>
      </c>
      <c r="Q422" s="362">
        <f>COUNTIF(LF!AR429,"Yes")</f>
        <v>0</v>
      </c>
      <c r="R422" s="337"/>
      <c r="S422" s="362">
        <f>Oncho!K429</f>
        <v>0</v>
      </c>
      <c r="T422" s="362">
        <f>MAX(Oncho!AB429,Oncho!BA429)</f>
        <v>0</v>
      </c>
      <c r="U422" s="362">
        <f>MAX(Oncho!AC429,Oncho!BB429)</f>
        <v>0</v>
      </c>
      <c r="V422" s="362">
        <f>MAX(Oncho!AE429,Oncho!BD429)</f>
        <v>0</v>
      </c>
      <c r="W422" s="362">
        <f>MAX(Oncho!AF429,Oncho!BE429)</f>
        <v>0</v>
      </c>
      <c r="X422" s="362">
        <f>MAX(Oncho!AG429,Oncho!BF429)</f>
        <v>0</v>
      </c>
      <c r="Y422" s="362">
        <f>MAX(Oncho!AH429,Oncho!BG429)</f>
        <v>0</v>
      </c>
      <c r="Z422" s="362">
        <f>MAX(Oncho!AI429,Oncho!BH429)</f>
        <v>0</v>
      </c>
      <c r="AA422" s="362">
        <f>MAX(Oncho!AJ429,Oncho!BI429)</f>
        <v>0</v>
      </c>
      <c r="AB422" s="362">
        <f>MAX(COUNTIF(Oncho!AK429,"Yes"),COUNTIF(Oncho!BJ429,"Yes"))</f>
        <v>0</v>
      </c>
      <c r="AC422" s="337"/>
      <c r="AD422" s="362">
        <f>Schisto!P431</f>
        <v>0</v>
      </c>
      <c r="AE422" s="362">
        <f>Schisto!AI431</f>
        <v>0</v>
      </c>
      <c r="AF422" s="362">
        <f>Schisto!AJ431</f>
        <v>0</v>
      </c>
      <c r="AG422" s="362">
        <f>Schisto!AN431</f>
        <v>0</v>
      </c>
      <c r="AH422" s="362">
        <f>Schisto!AO431</f>
        <v>0</v>
      </c>
      <c r="AI422" s="362">
        <f>Schisto!AT431</f>
        <v>0</v>
      </c>
      <c r="AJ422" s="362">
        <f>Schisto!AU431</f>
        <v>0</v>
      </c>
      <c r="AK422" s="362">
        <f>Schisto!AV431</f>
        <v>0</v>
      </c>
      <c r="AL422" s="362">
        <f>Schisto!AW431</f>
        <v>0</v>
      </c>
      <c r="AM422" s="362">
        <f>COUNTIF(Schisto!AX431,"Yes")</f>
        <v>0</v>
      </c>
      <c r="AN422" s="337"/>
      <c r="AO422" s="362">
        <f>STH!P431</f>
        <v>0</v>
      </c>
      <c r="AP422" s="362">
        <f>MAX(STH!AK431,STH!BS431)</f>
        <v>0</v>
      </c>
      <c r="AQ422" s="362">
        <f>MAX(STH!AL431,STH!BT431)</f>
        <v>0</v>
      </c>
      <c r="AR422" s="362">
        <f>MAX(STH!AM431,STH!BU431)</f>
        <v>0</v>
      </c>
      <c r="AS422" s="362">
        <f>MAX(STH!AN431,STH!BV431)</f>
        <v>0</v>
      </c>
      <c r="AT422" s="362">
        <f>MAX(STH!AO431,STH!BW431)</f>
        <v>0</v>
      </c>
      <c r="AU422" s="362">
        <f>MAX(STH!AQ431,STH!BY431)</f>
        <v>0</v>
      </c>
      <c r="AV422" s="362">
        <f>MAX(STH!AR431,STH!BZ431)</f>
        <v>0</v>
      </c>
      <c r="AW422" s="362">
        <f>MAX(STH!AS431,STH!CA431)</f>
        <v>0</v>
      </c>
      <c r="AX422" s="362">
        <f>MAX(STH!AT431,STH!CB431)</f>
        <v>0</v>
      </c>
      <c r="AY422" s="362">
        <f>MAX(STH!AU431,STH!CC431)</f>
        <v>0</v>
      </c>
      <c r="AZ422" s="362">
        <f>MAX(STH!AV431,STH!CD431)</f>
        <v>0</v>
      </c>
      <c r="BA422" s="362">
        <f>MAX(STH!AW431,STH!CE431)</f>
        <v>0</v>
      </c>
      <c r="BB422" s="362">
        <f>MAX(STH!AX431,STH!CF431)</f>
        <v>0</v>
      </c>
      <c r="BC422" s="362">
        <f>MAX(STH!AY431,STH!CG431)</f>
        <v>0</v>
      </c>
      <c r="BD422" s="362">
        <f>MAX(STH!AZ431,STH!CH431)</f>
        <v>0</v>
      </c>
      <c r="BE422" s="362">
        <f>MAX(STH!BA431,STH!CI431)</f>
        <v>0</v>
      </c>
      <c r="BF422" s="362">
        <f>MAX(STH!BB431,STH!CJ431)</f>
        <v>0</v>
      </c>
      <c r="BG422" s="362">
        <f>MAX(COUNTIF(STH!BC431,"Yes"),COUNTIF(STH!CK431,"Yes"))</f>
        <v>0</v>
      </c>
      <c r="BH422" s="337"/>
      <c r="BI422" s="362">
        <f>Trachoma!Q434</f>
        <v>0</v>
      </c>
      <c r="BJ422" s="362">
        <f>Trachoma!AK434</f>
        <v>0</v>
      </c>
      <c r="BK422" s="362">
        <f>Trachoma!AL434</f>
        <v>0</v>
      </c>
      <c r="BL422" s="362">
        <f>Trachoma!AN434</f>
        <v>0</v>
      </c>
      <c r="BM422" s="362">
        <f>Trachoma!AO434</f>
        <v>0</v>
      </c>
      <c r="BN422" s="362">
        <f>Trachoma!AT434</f>
        <v>0</v>
      </c>
      <c r="BO422" s="362">
        <f>Trachoma!AU434</f>
        <v>0</v>
      </c>
      <c r="BP422" s="362">
        <f>Trachoma!AV434</f>
        <v>0</v>
      </c>
      <c r="BQ422" s="362">
        <f>Trachoma!AW434</f>
        <v>0</v>
      </c>
      <c r="BR422" s="362">
        <f>COUNTIF(Trachoma!AX434,"Yes")</f>
        <v>0</v>
      </c>
      <c r="BS422" s="337"/>
      <c r="BT422" s="362">
        <f t="shared" si="74"/>
        <v>0</v>
      </c>
      <c r="BU422" s="362">
        <f t="shared" si="75"/>
        <v>0</v>
      </c>
      <c r="BV422" s="362">
        <f t="shared" si="76"/>
        <v>0</v>
      </c>
      <c r="BW422" s="362">
        <f t="shared" si="77"/>
        <v>0</v>
      </c>
      <c r="BX422" s="362">
        <f t="shared" si="78"/>
        <v>0</v>
      </c>
      <c r="BY422" s="362">
        <f t="shared" si="80"/>
        <v>0</v>
      </c>
      <c r="BZ422" s="362">
        <f t="shared" si="81"/>
        <v>0</v>
      </c>
      <c r="CA422" s="362">
        <f t="shared" si="82"/>
        <v>0</v>
      </c>
      <c r="CB422" s="362">
        <f t="shared" si="83"/>
        <v>0</v>
      </c>
      <c r="CC422" s="362">
        <f t="shared" si="79"/>
        <v>0</v>
      </c>
    </row>
    <row r="423" spans="2:81" x14ac:dyDescent="0.25">
      <c r="B423" s="147">
        <f>Demography!B431</f>
        <v>0</v>
      </c>
      <c r="C423" s="147">
        <f>Demography!C431</f>
        <v>0</v>
      </c>
      <c r="D423" s="148">
        <f>Demography!D431</f>
        <v>0</v>
      </c>
      <c r="E423" s="55"/>
      <c r="F423" s="148">
        <f>LF!M430</f>
        <v>0</v>
      </c>
      <c r="G423" s="148">
        <f>LF!AE430</f>
        <v>0</v>
      </c>
      <c r="H423" s="148">
        <f>LF!AF430</f>
        <v>0</v>
      </c>
      <c r="I423" s="148">
        <f>LF!AH430</f>
        <v>0</v>
      </c>
      <c r="J423" s="148">
        <f>LF!AI430</f>
        <v>0</v>
      </c>
      <c r="K423" s="148">
        <f>LF!AK430</f>
        <v>0</v>
      </c>
      <c r="L423" s="148">
        <f>LF!AM430</f>
        <v>0</v>
      </c>
      <c r="M423" s="148">
        <f>LF!AN430</f>
        <v>0</v>
      </c>
      <c r="N423" s="148">
        <f>LF!AO430</f>
        <v>0</v>
      </c>
      <c r="O423" s="148">
        <f>LF!AP430</f>
        <v>0</v>
      </c>
      <c r="P423" s="148">
        <f>LF!AQ430</f>
        <v>0</v>
      </c>
      <c r="Q423" s="148">
        <f>COUNTIF(LF!AR430,"Yes")</f>
        <v>0</v>
      </c>
      <c r="R423" s="55"/>
      <c r="S423" s="148">
        <f>Oncho!K430</f>
        <v>0</v>
      </c>
      <c r="T423" s="148">
        <f>MAX(Oncho!AB430,Oncho!BA430)</f>
        <v>0</v>
      </c>
      <c r="U423" s="148">
        <f>MAX(Oncho!AC430,Oncho!BB430)</f>
        <v>0</v>
      </c>
      <c r="V423" s="148">
        <f>MAX(Oncho!AE430,Oncho!BD430)</f>
        <v>0</v>
      </c>
      <c r="W423" s="148">
        <f>MAX(Oncho!AF430,Oncho!BE430)</f>
        <v>0</v>
      </c>
      <c r="X423" s="148">
        <f>MAX(Oncho!AG430,Oncho!BF430)</f>
        <v>0</v>
      </c>
      <c r="Y423" s="148">
        <f>MAX(Oncho!AH430,Oncho!BG430)</f>
        <v>0</v>
      </c>
      <c r="Z423" s="148">
        <f>MAX(Oncho!AI430,Oncho!BH430)</f>
        <v>0</v>
      </c>
      <c r="AA423" s="148">
        <f>MAX(Oncho!AJ430,Oncho!BI430)</f>
        <v>0</v>
      </c>
      <c r="AB423" s="148">
        <f>MAX(COUNTIF(Oncho!AK430,"Yes"),COUNTIF(Oncho!BJ430,"Yes"))</f>
        <v>0</v>
      </c>
      <c r="AC423" s="55"/>
      <c r="AD423" s="148">
        <f>Schisto!P432</f>
        <v>0</v>
      </c>
      <c r="AE423" s="148">
        <f>Schisto!AI432</f>
        <v>0</v>
      </c>
      <c r="AF423" s="148">
        <f>Schisto!AJ432</f>
        <v>0</v>
      </c>
      <c r="AG423" s="148">
        <f>Schisto!AN432</f>
        <v>0</v>
      </c>
      <c r="AH423" s="148">
        <f>Schisto!AO432</f>
        <v>0</v>
      </c>
      <c r="AI423" s="148">
        <f>Schisto!AT432</f>
        <v>0</v>
      </c>
      <c r="AJ423" s="148">
        <f>Schisto!AU432</f>
        <v>0</v>
      </c>
      <c r="AK423" s="148">
        <f>Schisto!AV432</f>
        <v>0</v>
      </c>
      <c r="AL423" s="148">
        <f>Schisto!AW432</f>
        <v>0</v>
      </c>
      <c r="AM423" s="148">
        <f>COUNTIF(Schisto!AX432,"Yes")</f>
        <v>0</v>
      </c>
      <c r="AN423" s="55"/>
      <c r="AO423" s="148">
        <f>STH!P432</f>
        <v>0</v>
      </c>
      <c r="AP423" s="148">
        <f>MAX(STH!AK432,STH!BS432)</f>
        <v>0</v>
      </c>
      <c r="AQ423" s="148">
        <f>MAX(STH!AL432,STH!BT432)</f>
        <v>0</v>
      </c>
      <c r="AR423" s="148">
        <f>MAX(STH!AM432,STH!BU432)</f>
        <v>0</v>
      </c>
      <c r="AS423" s="148">
        <f>MAX(STH!AN432,STH!BV432)</f>
        <v>0</v>
      </c>
      <c r="AT423" s="148">
        <f>MAX(STH!AO432,STH!BW432)</f>
        <v>0</v>
      </c>
      <c r="AU423" s="148">
        <f>MAX(STH!AQ432,STH!BY432)</f>
        <v>0</v>
      </c>
      <c r="AV423" s="148">
        <f>MAX(STH!AR432,STH!BZ432)</f>
        <v>0</v>
      </c>
      <c r="AW423" s="148">
        <f>MAX(STH!AS432,STH!CA432)</f>
        <v>0</v>
      </c>
      <c r="AX423" s="148">
        <f>MAX(STH!AT432,STH!CB432)</f>
        <v>0</v>
      </c>
      <c r="AY423" s="148">
        <f>MAX(STH!AU432,STH!CC432)</f>
        <v>0</v>
      </c>
      <c r="AZ423" s="148">
        <f>MAX(STH!AV432,STH!CD432)</f>
        <v>0</v>
      </c>
      <c r="BA423" s="148">
        <f>MAX(STH!AW432,STH!CE432)</f>
        <v>0</v>
      </c>
      <c r="BB423" s="148">
        <f>MAX(STH!AX432,STH!CF432)</f>
        <v>0</v>
      </c>
      <c r="BC423" s="148">
        <f>MAX(STH!AY432,STH!CG432)</f>
        <v>0</v>
      </c>
      <c r="BD423" s="148">
        <f>MAX(STH!AZ432,STH!CH432)</f>
        <v>0</v>
      </c>
      <c r="BE423" s="148">
        <f>MAX(STH!BA432,STH!CI432)</f>
        <v>0</v>
      </c>
      <c r="BF423" s="148">
        <f>MAX(STH!BB432,STH!CJ432)</f>
        <v>0</v>
      </c>
      <c r="BG423" s="148">
        <f>MAX(COUNTIF(STH!BC432,"Yes"),COUNTIF(STH!CK432,"Yes"))</f>
        <v>0</v>
      </c>
      <c r="BH423" s="55"/>
      <c r="BI423" s="148">
        <f>Trachoma!Q435</f>
        <v>0</v>
      </c>
      <c r="BJ423" s="148">
        <f>Trachoma!AK435</f>
        <v>0</v>
      </c>
      <c r="BK423" s="148">
        <f>Trachoma!AL435</f>
        <v>0</v>
      </c>
      <c r="BL423" s="148">
        <f>Trachoma!AN435</f>
        <v>0</v>
      </c>
      <c r="BM423" s="148">
        <f>Trachoma!AO435</f>
        <v>0</v>
      </c>
      <c r="BN423" s="148">
        <f>Trachoma!AT435</f>
        <v>0</v>
      </c>
      <c r="BO423" s="148">
        <f>Trachoma!AU435</f>
        <v>0</v>
      </c>
      <c r="BP423" s="148">
        <f>Trachoma!AV435</f>
        <v>0</v>
      </c>
      <c r="BQ423" s="148">
        <f>Trachoma!AW435</f>
        <v>0</v>
      </c>
      <c r="BR423" s="148">
        <f>COUNTIF(Trachoma!AX435,"Yes")</f>
        <v>0</v>
      </c>
      <c r="BS423" s="55"/>
      <c r="BT423" s="148">
        <f t="shared" si="74"/>
        <v>0</v>
      </c>
      <c r="BU423" s="148">
        <f t="shared" si="75"/>
        <v>0</v>
      </c>
      <c r="BV423" s="148">
        <f t="shared" si="76"/>
        <v>0</v>
      </c>
      <c r="BW423" s="148">
        <f t="shared" si="77"/>
        <v>0</v>
      </c>
      <c r="BX423" s="148">
        <f t="shared" si="78"/>
        <v>0</v>
      </c>
      <c r="BY423" s="148">
        <f t="shared" si="80"/>
        <v>0</v>
      </c>
      <c r="BZ423" s="148">
        <f t="shared" si="81"/>
        <v>0</v>
      </c>
      <c r="CA423" s="148">
        <f t="shared" si="82"/>
        <v>0</v>
      </c>
      <c r="CB423" s="148">
        <f t="shared" si="83"/>
        <v>0</v>
      </c>
      <c r="CC423" s="148">
        <f t="shared" si="79"/>
        <v>0</v>
      </c>
    </row>
    <row r="424" spans="2:81" x14ac:dyDescent="0.25">
      <c r="B424" s="361">
        <f>Demography!B432</f>
        <v>0</v>
      </c>
      <c r="C424" s="361">
        <f>Demography!C432</f>
        <v>0</v>
      </c>
      <c r="D424" s="362">
        <f>Demography!D432</f>
        <v>0</v>
      </c>
      <c r="E424" s="337"/>
      <c r="F424" s="362">
        <f>LF!M431</f>
        <v>0</v>
      </c>
      <c r="G424" s="362">
        <f>LF!AE431</f>
        <v>0</v>
      </c>
      <c r="H424" s="362">
        <f>LF!AF431</f>
        <v>0</v>
      </c>
      <c r="I424" s="362">
        <f>LF!AH431</f>
        <v>0</v>
      </c>
      <c r="J424" s="362">
        <f>LF!AI431</f>
        <v>0</v>
      </c>
      <c r="K424" s="362">
        <f>LF!AK431</f>
        <v>0</v>
      </c>
      <c r="L424" s="362">
        <f>LF!AM431</f>
        <v>0</v>
      </c>
      <c r="M424" s="362">
        <f>LF!AN431</f>
        <v>0</v>
      </c>
      <c r="N424" s="362">
        <f>LF!AO431</f>
        <v>0</v>
      </c>
      <c r="O424" s="362">
        <f>LF!AP431</f>
        <v>0</v>
      </c>
      <c r="P424" s="362">
        <f>LF!AQ431</f>
        <v>0</v>
      </c>
      <c r="Q424" s="362">
        <f>COUNTIF(LF!AR431,"Yes")</f>
        <v>0</v>
      </c>
      <c r="R424" s="337"/>
      <c r="S424" s="362">
        <f>Oncho!K431</f>
        <v>0</v>
      </c>
      <c r="T424" s="362">
        <f>MAX(Oncho!AB431,Oncho!BA431)</f>
        <v>0</v>
      </c>
      <c r="U424" s="362">
        <f>MAX(Oncho!AC431,Oncho!BB431)</f>
        <v>0</v>
      </c>
      <c r="V424" s="362">
        <f>MAX(Oncho!AE431,Oncho!BD431)</f>
        <v>0</v>
      </c>
      <c r="W424" s="362">
        <f>MAX(Oncho!AF431,Oncho!BE431)</f>
        <v>0</v>
      </c>
      <c r="X424" s="362">
        <f>MAX(Oncho!AG431,Oncho!BF431)</f>
        <v>0</v>
      </c>
      <c r="Y424" s="362">
        <f>MAX(Oncho!AH431,Oncho!BG431)</f>
        <v>0</v>
      </c>
      <c r="Z424" s="362">
        <f>MAX(Oncho!AI431,Oncho!BH431)</f>
        <v>0</v>
      </c>
      <c r="AA424" s="362">
        <f>MAX(Oncho!AJ431,Oncho!BI431)</f>
        <v>0</v>
      </c>
      <c r="AB424" s="362">
        <f>MAX(COUNTIF(Oncho!AK431,"Yes"),COUNTIF(Oncho!BJ431,"Yes"))</f>
        <v>0</v>
      </c>
      <c r="AC424" s="337"/>
      <c r="AD424" s="362">
        <f>Schisto!P433</f>
        <v>0</v>
      </c>
      <c r="AE424" s="362">
        <f>Schisto!AI433</f>
        <v>0</v>
      </c>
      <c r="AF424" s="362">
        <f>Schisto!AJ433</f>
        <v>0</v>
      </c>
      <c r="AG424" s="362">
        <f>Schisto!AN433</f>
        <v>0</v>
      </c>
      <c r="AH424" s="362">
        <f>Schisto!AO433</f>
        <v>0</v>
      </c>
      <c r="AI424" s="362">
        <f>Schisto!AT433</f>
        <v>0</v>
      </c>
      <c r="AJ424" s="362">
        <f>Schisto!AU433</f>
        <v>0</v>
      </c>
      <c r="AK424" s="362">
        <f>Schisto!AV433</f>
        <v>0</v>
      </c>
      <c r="AL424" s="362">
        <f>Schisto!AW433</f>
        <v>0</v>
      </c>
      <c r="AM424" s="362">
        <f>COUNTIF(Schisto!AX433,"Yes")</f>
        <v>0</v>
      </c>
      <c r="AN424" s="337"/>
      <c r="AO424" s="362">
        <f>STH!P433</f>
        <v>0</v>
      </c>
      <c r="AP424" s="362">
        <f>MAX(STH!AK433,STH!BS433)</f>
        <v>0</v>
      </c>
      <c r="AQ424" s="362">
        <f>MAX(STH!AL433,STH!BT433)</f>
        <v>0</v>
      </c>
      <c r="AR424" s="362">
        <f>MAX(STH!AM433,STH!BU433)</f>
        <v>0</v>
      </c>
      <c r="AS424" s="362">
        <f>MAX(STH!AN433,STH!BV433)</f>
        <v>0</v>
      </c>
      <c r="AT424" s="362">
        <f>MAX(STH!AO433,STH!BW433)</f>
        <v>0</v>
      </c>
      <c r="AU424" s="362">
        <f>MAX(STH!AQ433,STH!BY433)</f>
        <v>0</v>
      </c>
      <c r="AV424" s="362">
        <f>MAX(STH!AR433,STH!BZ433)</f>
        <v>0</v>
      </c>
      <c r="AW424" s="362">
        <f>MAX(STH!AS433,STH!CA433)</f>
        <v>0</v>
      </c>
      <c r="AX424" s="362">
        <f>MAX(STH!AT433,STH!CB433)</f>
        <v>0</v>
      </c>
      <c r="AY424" s="362">
        <f>MAX(STH!AU433,STH!CC433)</f>
        <v>0</v>
      </c>
      <c r="AZ424" s="362">
        <f>MAX(STH!AV433,STH!CD433)</f>
        <v>0</v>
      </c>
      <c r="BA424" s="362">
        <f>MAX(STH!AW433,STH!CE433)</f>
        <v>0</v>
      </c>
      <c r="BB424" s="362">
        <f>MAX(STH!AX433,STH!CF433)</f>
        <v>0</v>
      </c>
      <c r="BC424" s="362">
        <f>MAX(STH!AY433,STH!CG433)</f>
        <v>0</v>
      </c>
      <c r="BD424" s="362">
        <f>MAX(STH!AZ433,STH!CH433)</f>
        <v>0</v>
      </c>
      <c r="BE424" s="362">
        <f>MAX(STH!BA433,STH!CI433)</f>
        <v>0</v>
      </c>
      <c r="BF424" s="362">
        <f>MAX(STH!BB433,STH!CJ433)</f>
        <v>0</v>
      </c>
      <c r="BG424" s="362">
        <f>MAX(COUNTIF(STH!BC433,"Yes"),COUNTIF(STH!CK433,"Yes"))</f>
        <v>0</v>
      </c>
      <c r="BH424" s="337"/>
      <c r="BI424" s="362">
        <f>Trachoma!Q436</f>
        <v>0</v>
      </c>
      <c r="BJ424" s="362">
        <f>Trachoma!AK436</f>
        <v>0</v>
      </c>
      <c r="BK424" s="362">
        <f>Trachoma!AL436</f>
        <v>0</v>
      </c>
      <c r="BL424" s="362">
        <f>Trachoma!AN436</f>
        <v>0</v>
      </c>
      <c r="BM424" s="362">
        <f>Trachoma!AO436</f>
        <v>0</v>
      </c>
      <c r="BN424" s="362">
        <f>Trachoma!AT436</f>
        <v>0</v>
      </c>
      <c r="BO424" s="362">
        <f>Trachoma!AU436</f>
        <v>0</v>
      </c>
      <c r="BP424" s="362">
        <f>Trachoma!AV436</f>
        <v>0</v>
      </c>
      <c r="BQ424" s="362">
        <f>Trachoma!AW436</f>
        <v>0</v>
      </c>
      <c r="BR424" s="362">
        <f>COUNTIF(Trachoma!AX436,"Yes")</f>
        <v>0</v>
      </c>
      <c r="BS424" s="337"/>
      <c r="BT424" s="362">
        <f t="shared" si="74"/>
        <v>0</v>
      </c>
      <c r="BU424" s="362">
        <f t="shared" si="75"/>
        <v>0</v>
      </c>
      <c r="BV424" s="362">
        <f t="shared" si="76"/>
        <v>0</v>
      </c>
      <c r="BW424" s="362">
        <f t="shared" si="77"/>
        <v>0</v>
      </c>
      <c r="BX424" s="362">
        <f t="shared" si="78"/>
        <v>0</v>
      </c>
      <c r="BY424" s="362">
        <f t="shared" si="80"/>
        <v>0</v>
      </c>
      <c r="BZ424" s="362">
        <f t="shared" si="81"/>
        <v>0</v>
      </c>
      <c r="CA424" s="362">
        <f t="shared" si="82"/>
        <v>0</v>
      </c>
      <c r="CB424" s="362">
        <f t="shared" si="83"/>
        <v>0</v>
      </c>
      <c r="CC424" s="362">
        <f t="shared" si="79"/>
        <v>0</v>
      </c>
    </row>
    <row r="425" spans="2:81" x14ac:dyDescent="0.25">
      <c r="B425" s="147">
        <f>Demography!B433</f>
        <v>0</v>
      </c>
      <c r="C425" s="147">
        <f>Demography!C433</f>
        <v>0</v>
      </c>
      <c r="D425" s="148">
        <f>Demography!D433</f>
        <v>0</v>
      </c>
      <c r="E425" s="55"/>
      <c r="F425" s="148">
        <f>LF!M432</f>
        <v>0</v>
      </c>
      <c r="G425" s="148">
        <f>LF!AE432</f>
        <v>0</v>
      </c>
      <c r="H425" s="148">
        <f>LF!AF432</f>
        <v>0</v>
      </c>
      <c r="I425" s="148">
        <f>LF!AH432</f>
        <v>0</v>
      </c>
      <c r="J425" s="148">
        <f>LF!AI432</f>
        <v>0</v>
      </c>
      <c r="K425" s="148">
        <f>LF!AK432</f>
        <v>0</v>
      </c>
      <c r="L425" s="148">
        <f>LF!AM432</f>
        <v>0</v>
      </c>
      <c r="M425" s="148">
        <f>LF!AN432</f>
        <v>0</v>
      </c>
      <c r="N425" s="148">
        <f>LF!AO432</f>
        <v>0</v>
      </c>
      <c r="O425" s="148">
        <f>LF!AP432</f>
        <v>0</v>
      </c>
      <c r="P425" s="148">
        <f>LF!AQ432</f>
        <v>0</v>
      </c>
      <c r="Q425" s="148">
        <f>COUNTIF(LF!AR432,"Yes")</f>
        <v>0</v>
      </c>
      <c r="R425" s="55"/>
      <c r="S425" s="148">
        <f>Oncho!K432</f>
        <v>0</v>
      </c>
      <c r="T425" s="148">
        <f>MAX(Oncho!AB432,Oncho!BA432)</f>
        <v>0</v>
      </c>
      <c r="U425" s="148">
        <f>MAX(Oncho!AC432,Oncho!BB432)</f>
        <v>0</v>
      </c>
      <c r="V425" s="148">
        <f>MAX(Oncho!AE432,Oncho!BD432)</f>
        <v>0</v>
      </c>
      <c r="W425" s="148">
        <f>MAX(Oncho!AF432,Oncho!BE432)</f>
        <v>0</v>
      </c>
      <c r="X425" s="148">
        <f>MAX(Oncho!AG432,Oncho!BF432)</f>
        <v>0</v>
      </c>
      <c r="Y425" s="148">
        <f>MAX(Oncho!AH432,Oncho!BG432)</f>
        <v>0</v>
      </c>
      <c r="Z425" s="148">
        <f>MAX(Oncho!AI432,Oncho!BH432)</f>
        <v>0</v>
      </c>
      <c r="AA425" s="148">
        <f>MAX(Oncho!AJ432,Oncho!BI432)</f>
        <v>0</v>
      </c>
      <c r="AB425" s="148">
        <f>MAX(COUNTIF(Oncho!AK432,"Yes"),COUNTIF(Oncho!BJ432,"Yes"))</f>
        <v>0</v>
      </c>
      <c r="AC425" s="55"/>
      <c r="AD425" s="148">
        <f>Schisto!P434</f>
        <v>0</v>
      </c>
      <c r="AE425" s="148">
        <f>Schisto!AI434</f>
        <v>0</v>
      </c>
      <c r="AF425" s="148">
        <f>Schisto!AJ434</f>
        <v>0</v>
      </c>
      <c r="AG425" s="148">
        <f>Schisto!AN434</f>
        <v>0</v>
      </c>
      <c r="AH425" s="148">
        <f>Schisto!AO434</f>
        <v>0</v>
      </c>
      <c r="AI425" s="148">
        <f>Schisto!AT434</f>
        <v>0</v>
      </c>
      <c r="AJ425" s="148">
        <f>Schisto!AU434</f>
        <v>0</v>
      </c>
      <c r="AK425" s="148">
        <f>Schisto!AV434</f>
        <v>0</v>
      </c>
      <c r="AL425" s="148">
        <f>Schisto!AW434</f>
        <v>0</v>
      </c>
      <c r="AM425" s="148">
        <f>COUNTIF(Schisto!AX434,"Yes")</f>
        <v>0</v>
      </c>
      <c r="AN425" s="55"/>
      <c r="AO425" s="148">
        <f>STH!P434</f>
        <v>0</v>
      </c>
      <c r="AP425" s="148">
        <f>MAX(STH!AK434,STH!BS434)</f>
        <v>0</v>
      </c>
      <c r="AQ425" s="148">
        <f>MAX(STH!AL434,STH!BT434)</f>
        <v>0</v>
      </c>
      <c r="AR425" s="148">
        <f>MAX(STH!AM434,STH!BU434)</f>
        <v>0</v>
      </c>
      <c r="AS425" s="148">
        <f>MAX(STH!AN434,STH!BV434)</f>
        <v>0</v>
      </c>
      <c r="AT425" s="148">
        <f>MAX(STH!AO434,STH!BW434)</f>
        <v>0</v>
      </c>
      <c r="AU425" s="148">
        <f>MAX(STH!AQ434,STH!BY434)</f>
        <v>0</v>
      </c>
      <c r="AV425" s="148">
        <f>MAX(STH!AR434,STH!BZ434)</f>
        <v>0</v>
      </c>
      <c r="AW425" s="148">
        <f>MAX(STH!AS434,STH!CA434)</f>
        <v>0</v>
      </c>
      <c r="AX425" s="148">
        <f>MAX(STH!AT434,STH!CB434)</f>
        <v>0</v>
      </c>
      <c r="AY425" s="148">
        <f>MAX(STH!AU434,STH!CC434)</f>
        <v>0</v>
      </c>
      <c r="AZ425" s="148">
        <f>MAX(STH!AV434,STH!CD434)</f>
        <v>0</v>
      </c>
      <c r="BA425" s="148">
        <f>MAX(STH!AW434,STH!CE434)</f>
        <v>0</v>
      </c>
      <c r="BB425" s="148">
        <f>MAX(STH!AX434,STH!CF434)</f>
        <v>0</v>
      </c>
      <c r="BC425" s="148">
        <f>MAX(STH!AY434,STH!CG434)</f>
        <v>0</v>
      </c>
      <c r="BD425" s="148">
        <f>MAX(STH!AZ434,STH!CH434)</f>
        <v>0</v>
      </c>
      <c r="BE425" s="148">
        <f>MAX(STH!BA434,STH!CI434)</f>
        <v>0</v>
      </c>
      <c r="BF425" s="148">
        <f>MAX(STH!BB434,STH!CJ434)</f>
        <v>0</v>
      </c>
      <c r="BG425" s="148">
        <f>MAX(COUNTIF(STH!BC434,"Yes"),COUNTIF(STH!CK434,"Yes"))</f>
        <v>0</v>
      </c>
      <c r="BH425" s="55"/>
      <c r="BI425" s="148">
        <f>Trachoma!Q437</f>
        <v>0</v>
      </c>
      <c r="BJ425" s="148">
        <f>Trachoma!AK437</f>
        <v>0</v>
      </c>
      <c r="BK425" s="148">
        <f>Trachoma!AL437</f>
        <v>0</v>
      </c>
      <c r="BL425" s="148">
        <f>Trachoma!AN437</f>
        <v>0</v>
      </c>
      <c r="BM425" s="148">
        <f>Trachoma!AO437</f>
        <v>0</v>
      </c>
      <c r="BN425" s="148">
        <f>Trachoma!AT437</f>
        <v>0</v>
      </c>
      <c r="BO425" s="148">
        <f>Trachoma!AU437</f>
        <v>0</v>
      </c>
      <c r="BP425" s="148">
        <f>Trachoma!AV437</f>
        <v>0</v>
      </c>
      <c r="BQ425" s="148">
        <f>Trachoma!AW437</f>
        <v>0</v>
      </c>
      <c r="BR425" s="148">
        <f>COUNTIF(Trachoma!AX437,"Yes")</f>
        <v>0</v>
      </c>
      <c r="BS425" s="55"/>
      <c r="BT425" s="148">
        <f t="shared" si="74"/>
        <v>0</v>
      </c>
      <c r="BU425" s="148">
        <f t="shared" si="75"/>
        <v>0</v>
      </c>
      <c r="BV425" s="148">
        <f t="shared" si="76"/>
        <v>0</v>
      </c>
      <c r="BW425" s="148">
        <f t="shared" si="77"/>
        <v>0</v>
      </c>
      <c r="BX425" s="148">
        <f t="shared" si="78"/>
        <v>0</v>
      </c>
      <c r="BY425" s="148">
        <f t="shared" si="80"/>
        <v>0</v>
      </c>
      <c r="BZ425" s="148">
        <f t="shared" si="81"/>
        <v>0</v>
      </c>
      <c r="CA425" s="148">
        <f t="shared" si="82"/>
        <v>0</v>
      </c>
      <c r="CB425" s="148">
        <f t="shared" si="83"/>
        <v>0</v>
      </c>
      <c r="CC425" s="148">
        <f t="shared" si="79"/>
        <v>0</v>
      </c>
    </row>
    <row r="426" spans="2:81" x14ac:dyDescent="0.25">
      <c r="B426" s="361">
        <f>Demography!B434</f>
        <v>0</v>
      </c>
      <c r="C426" s="361">
        <f>Demography!C434</f>
        <v>0</v>
      </c>
      <c r="D426" s="362">
        <f>Demography!D434</f>
        <v>0</v>
      </c>
      <c r="E426" s="337"/>
      <c r="F426" s="362">
        <f>LF!M433</f>
        <v>0</v>
      </c>
      <c r="G426" s="362">
        <f>LF!AE433</f>
        <v>0</v>
      </c>
      <c r="H426" s="362">
        <f>LF!AF433</f>
        <v>0</v>
      </c>
      <c r="I426" s="362">
        <f>LF!AH433</f>
        <v>0</v>
      </c>
      <c r="J426" s="362">
        <f>LF!AI433</f>
        <v>0</v>
      </c>
      <c r="K426" s="362">
        <f>LF!AK433</f>
        <v>0</v>
      </c>
      <c r="L426" s="362">
        <f>LF!AM433</f>
        <v>0</v>
      </c>
      <c r="M426" s="362">
        <f>LF!AN433</f>
        <v>0</v>
      </c>
      <c r="N426" s="362">
        <f>LF!AO433</f>
        <v>0</v>
      </c>
      <c r="O426" s="362">
        <f>LF!AP433</f>
        <v>0</v>
      </c>
      <c r="P426" s="362">
        <f>LF!AQ433</f>
        <v>0</v>
      </c>
      <c r="Q426" s="362">
        <f>COUNTIF(LF!AR433,"Yes")</f>
        <v>0</v>
      </c>
      <c r="R426" s="337"/>
      <c r="S426" s="362">
        <f>Oncho!K433</f>
        <v>0</v>
      </c>
      <c r="T426" s="362">
        <f>MAX(Oncho!AB433,Oncho!BA433)</f>
        <v>0</v>
      </c>
      <c r="U426" s="362">
        <f>MAX(Oncho!AC433,Oncho!BB433)</f>
        <v>0</v>
      </c>
      <c r="V426" s="362">
        <f>MAX(Oncho!AE433,Oncho!BD433)</f>
        <v>0</v>
      </c>
      <c r="W426" s="362">
        <f>MAX(Oncho!AF433,Oncho!BE433)</f>
        <v>0</v>
      </c>
      <c r="X426" s="362">
        <f>MAX(Oncho!AG433,Oncho!BF433)</f>
        <v>0</v>
      </c>
      <c r="Y426" s="362">
        <f>MAX(Oncho!AH433,Oncho!BG433)</f>
        <v>0</v>
      </c>
      <c r="Z426" s="362">
        <f>MAX(Oncho!AI433,Oncho!BH433)</f>
        <v>0</v>
      </c>
      <c r="AA426" s="362">
        <f>MAX(Oncho!AJ433,Oncho!BI433)</f>
        <v>0</v>
      </c>
      <c r="AB426" s="362">
        <f>MAX(COUNTIF(Oncho!AK433,"Yes"),COUNTIF(Oncho!BJ433,"Yes"))</f>
        <v>0</v>
      </c>
      <c r="AC426" s="337"/>
      <c r="AD426" s="362">
        <f>Schisto!P435</f>
        <v>0</v>
      </c>
      <c r="AE426" s="362">
        <f>Schisto!AI435</f>
        <v>0</v>
      </c>
      <c r="AF426" s="362">
        <f>Schisto!AJ435</f>
        <v>0</v>
      </c>
      <c r="AG426" s="362">
        <f>Schisto!AN435</f>
        <v>0</v>
      </c>
      <c r="AH426" s="362">
        <f>Schisto!AO435</f>
        <v>0</v>
      </c>
      <c r="AI426" s="362">
        <f>Schisto!AT435</f>
        <v>0</v>
      </c>
      <c r="AJ426" s="362">
        <f>Schisto!AU435</f>
        <v>0</v>
      </c>
      <c r="AK426" s="362">
        <f>Schisto!AV435</f>
        <v>0</v>
      </c>
      <c r="AL426" s="362">
        <f>Schisto!AW435</f>
        <v>0</v>
      </c>
      <c r="AM426" s="362">
        <f>COUNTIF(Schisto!AX435,"Yes")</f>
        <v>0</v>
      </c>
      <c r="AN426" s="337"/>
      <c r="AO426" s="362">
        <f>STH!P435</f>
        <v>0</v>
      </c>
      <c r="AP426" s="362">
        <f>MAX(STH!AK435,STH!BS435)</f>
        <v>0</v>
      </c>
      <c r="AQ426" s="362">
        <f>MAX(STH!AL435,STH!BT435)</f>
        <v>0</v>
      </c>
      <c r="AR426" s="362">
        <f>MAX(STH!AM435,STH!BU435)</f>
        <v>0</v>
      </c>
      <c r="AS426" s="362">
        <f>MAX(STH!AN435,STH!BV435)</f>
        <v>0</v>
      </c>
      <c r="AT426" s="362">
        <f>MAX(STH!AO435,STH!BW435)</f>
        <v>0</v>
      </c>
      <c r="AU426" s="362">
        <f>MAX(STH!AQ435,STH!BY435)</f>
        <v>0</v>
      </c>
      <c r="AV426" s="362">
        <f>MAX(STH!AR435,STH!BZ435)</f>
        <v>0</v>
      </c>
      <c r="AW426" s="362">
        <f>MAX(STH!AS435,STH!CA435)</f>
        <v>0</v>
      </c>
      <c r="AX426" s="362">
        <f>MAX(STH!AT435,STH!CB435)</f>
        <v>0</v>
      </c>
      <c r="AY426" s="362">
        <f>MAX(STH!AU435,STH!CC435)</f>
        <v>0</v>
      </c>
      <c r="AZ426" s="362">
        <f>MAX(STH!AV435,STH!CD435)</f>
        <v>0</v>
      </c>
      <c r="BA426" s="362">
        <f>MAX(STH!AW435,STH!CE435)</f>
        <v>0</v>
      </c>
      <c r="BB426" s="362">
        <f>MAX(STH!AX435,STH!CF435)</f>
        <v>0</v>
      </c>
      <c r="BC426" s="362">
        <f>MAX(STH!AY435,STH!CG435)</f>
        <v>0</v>
      </c>
      <c r="BD426" s="362">
        <f>MAX(STH!AZ435,STH!CH435)</f>
        <v>0</v>
      </c>
      <c r="BE426" s="362">
        <f>MAX(STH!BA435,STH!CI435)</f>
        <v>0</v>
      </c>
      <c r="BF426" s="362">
        <f>MAX(STH!BB435,STH!CJ435)</f>
        <v>0</v>
      </c>
      <c r="BG426" s="362">
        <f>MAX(COUNTIF(STH!BC435,"Yes"),COUNTIF(STH!CK435,"Yes"))</f>
        <v>0</v>
      </c>
      <c r="BH426" s="337"/>
      <c r="BI426" s="362">
        <f>Trachoma!Q438</f>
        <v>0</v>
      </c>
      <c r="BJ426" s="362">
        <f>Trachoma!AK438</f>
        <v>0</v>
      </c>
      <c r="BK426" s="362">
        <f>Trachoma!AL438</f>
        <v>0</v>
      </c>
      <c r="BL426" s="362">
        <f>Trachoma!AN438</f>
        <v>0</v>
      </c>
      <c r="BM426" s="362">
        <f>Trachoma!AO438</f>
        <v>0</v>
      </c>
      <c r="BN426" s="362">
        <f>Trachoma!AT438</f>
        <v>0</v>
      </c>
      <c r="BO426" s="362">
        <f>Trachoma!AU438</f>
        <v>0</v>
      </c>
      <c r="BP426" s="362">
        <f>Trachoma!AV438</f>
        <v>0</v>
      </c>
      <c r="BQ426" s="362">
        <f>Trachoma!AW438</f>
        <v>0</v>
      </c>
      <c r="BR426" s="362">
        <f>COUNTIF(Trachoma!AX438,"Yes")</f>
        <v>0</v>
      </c>
      <c r="BS426" s="337"/>
      <c r="BT426" s="362">
        <f t="shared" si="74"/>
        <v>0</v>
      </c>
      <c r="BU426" s="362">
        <f t="shared" si="75"/>
        <v>0</v>
      </c>
      <c r="BV426" s="362">
        <f t="shared" si="76"/>
        <v>0</v>
      </c>
      <c r="BW426" s="362">
        <f t="shared" si="77"/>
        <v>0</v>
      </c>
      <c r="BX426" s="362">
        <f t="shared" si="78"/>
        <v>0</v>
      </c>
      <c r="BY426" s="362">
        <f t="shared" si="80"/>
        <v>0</v>
      </c>
      <c r="BZ426" s="362">
        <f t="shared" si="81"/>
        <v>0</v>
      </c>
      <c r="CA426" s="362">
        <f t="shared" si="82"/>
        <v>0</v>
      </c>
      <c r="CB426" s="362">
        <f t="shared" si="83"/>
        <v>0</v>
      </c>
      <c r="CC426" s="362">
        <f t="shared" si="79"/>
        <v>0</v>
      </c>
    </row>
    <row r="427" spans="2:81" x14ac:dyDescent="0.25">
      <c r="B427" s="147">
        <f>Demography!B435</f>
        <v>0</v>
      </c>
      <c r="C427" s="147">
        <f>Demography!C435</f>
        <v>0</v>
      </c>
      <c r="D427" s="148">
        <f>Demography!D435</f>
        <v>0</v>
      </c>
      <c r="E427" s="55"/>
      <c r="F427" s="148">
        <f>LF!M434</f>
        <v>0</v>
      </c>
      <c r="G427" s="148">
        <f>LF!AE434</f>
        <v>0</v>
      </c>
      <c r="H427" s="148">
        <f>LF!AF434</f>
        <v>0</v>
      </c>
      <c r="I427" s="148">
        <f>LF!AH434</f>
        <v>0</v>
      </c>
      <c r="J427" s="148">
        <f>LF!AI434</f>
        <v>0</v>
      </c>
      <c r="K427" s="148">
        <f>LF!AK434</f>
        <v>0</v>
      </c>
      <c r="L427" s="148">
        <f>LF!AM434</f>
        <v>0</v>
      </c>
      <c r="M427" s="148">
        <f>LF!AN434</f>
        <v>0</v>
      </c>
      <c r="N427" s="148">
        <f>LF!AO434</f>
        <v>0</v>
      </c>
      <c r="O427" s="148">
        <f>LF!AP434</f>
        <v>0</v>
      </c>
      <c r="P427" s="148">
        <f>LF!AQ434</f>
        <v>0</v>
      </c>
      <c r="Q427" s="148">
        <f>COUNTIF(LF!AR434,"Yes")</f>
        <v>0</v>
      </c>
      <c r="R427" s="55"/>
      <c r="S427" s="148">
        <f>Oncho!K434</f>
        <v>0</v>
      </c>
      <c r="T427" s="148">
        <f>MAX(Oncho!AB434,Oncho!BA434)</f>
        <v>0</v>
      </c>
      <c r="U427" s="148">
        <f>MAX(Oncho!AC434,Oncho!BB434)</f>
        <v>0</v>
      </c>
      <c r="V427" s="148">
        <f>MAX(Oncho!AE434,Oncho!BD434)</f>
        <v>0</v>
      </c>
      <c r="W427" s="148">
        <f>MAX(Oncho!AF434,Oncho!BE434)</f>
        <v>0</v>
      </c>
      <c r="X427" s="148">
        <f>MAX(Oncho!AG434,Oncho!BF434)</f>
        <v>0</v>
      </c>
      <c r="Y427" s="148">
        <f>MAX(Oncho!AH434,Oncho!BG434)</f>
        <v>0</v>
      </c>
      <c r="Z427" s="148">
        <f>MAX(Oncho!AI434,Oncho!BH434)</f>
        <v>0</v>
      </c>
      <c r="AA427" s="148">
        <f>MAX(Oncho!AJ434,Oncho!BI434)</f>
        <v>0</v>
      </c>
      <c r="AB427" s="148">
        <f>MAX(COUNTIF(Oncho!AK434,"Yes"),COUNTIF(Oncho!BJ434,"Yes"))</f>
        <v>0</v>
      </c>
      <c r="AC427" s="55"/>
      <c r="AD427" s="148">
        <f>Schisto!P436</f>
        <v>0</v>
      </c>
      <c r="AE427" s="148">
        <f>Schisto!AI436</f>
        <v>0</v>
      </c>
      <c r="AF427" s="148">
        <f>Schisto!AJ436</f>
        <v>0</v>
      </c>
      <c r="AG427" s="148">
        <f>Schisto!AN436</f>
        <v>0</v>
      </c>
      <c r="AH427" s="148">
        <f>Schisto!AO436</f>
        <v>0</v>
      </c>
      <c r="AI427" s="148">
        <f>Schisto!AT436</f>
        <v>0</v>
      </c>
      <c r="AJ427" s="148">
        <f>Schisto!AU436</f>
        <v>0</v>
      </c>
      <c r="AK427" s="148">
        <f>Schisto!AV436</f>
        <v>0</v>
      </c>
      <c r="AL427" s="148">
        <f>Schisto!AW436</f>
        <v>0</v>
      </c>
      <c r="AM427" s="148">
        <f>COUNTIF(Schisto!AX436,"Yes")</f>
        <v>0</v>
      </c>
      <c r="AN427" s="55"/>
      <c r="AO427" s="148">
        <f>STH!P436</f>
        <v>0</v>
      </c>
      <c r="AP427" s="148">
        <f>MAX(STH!AK436,STH!BS436)</f>
        <v>0</v>
      </c>
      <c r="AQ427" s="148">
        <f>MAX(STH!AL436,STH!BT436)</f>
        <v>0</v>
      </c>
      <c r="AR427" s="148">
        <f>MAX(STH!AM436,STH!BU436)</f>
        <v>0</v>
      </c>
      <c r="AS427" s="148">
        <f>MAX(STH!AN436,STH!BV436)</f>
        <v>0</v>
      </c>
      <c r="AT427" s="148">
        <f>MAX(STH!AO436,STH!BW436)</f>
        <v>0</v>
      </c>
      <c r="AU427" s="148">
        <f>MAX(STH!AQ436,STH!BY436)</f>
        <v>0</v>
      </c>
      <c r="AV427" s="148">
        <f>MAX(STH!AR436,STH!BZ436)</f>
        <v>0</v>
      </c>
      <c r="AW427" s="148">
        <f>MAX(STH!AS436,STH!CA436)</f>
        <v>0</v>
      </c>
      <c r="AX427" s="148">
        <f>MAX(STH!AT436,STH!CB436)</f>
        <v>0</v>
      </c>
      <c r="AY427" s="148">
        <f>MAX(STH!AU436,STH!CC436)</f>
        <v>0</v>
      </c>
      <c r="AZ427" s="148">
        <f>MAX(STH!AV436,STH!CD436)</f>
        <v>0</v>
      </c>
      <c r="BA427" s="148">
        <f>MAX(STH!AW436,STH!CE436)</f>
        <v>0</v>
      </c>
      <c r="BB427" s="148">
        <f>MAX(STH!AX436,STH!CF436)</f>
        <v>0</v>
      </c>
      <c r="BC427" s="148">
        <f>MAX(STH!AY436,STH!CG436)</f>
        <v>0</v>
      </c>
      <c r="BD427" s="148">
        <f>MAX(STH!AZ436,STH!CH436)</f>
        <v>0</v>
      </c>
      <c r="BE427" s="148">
        <f>MAX(STH!BA436,STH!CI436)</f>
        <v>0</v>
      </c>
      <c r="BF427" s="148">
        <f>MAX(STH!BB436,STH!CJ436)</f>
        <v>0</v>
      </c>
      <c r="BG427" s="148">
        <f>MAX(COUNTIF(STH!BC436,"Yes"),COUNTIF(STH!CK436,"Yes"))</f>
        <v>0</v>
      </c>
      <c r="BH427" s="55"/>
      <c r="BI427" s="148">
        <f>Trachoma!Q439</f>
        <v>0</v>
      </c>
      <c r="BJ427" s="148">
        <f>Trachoma!AK439</f>
        <v>0</v>
      </c>
      <c r="BK427" s="148">
        <f>Trachoma!AL439</f>
        <v>0</v>
      </c>
      <c r="BL427" s="148">
        <f>Trachoma!AN439</f>
        <v>0</v>
      </c>
      <c r="BM427" s="148">
        <f>Trachoma!AO439</f>
        <v>0</v>
      </c>
      <c r="BN427" s="148">
        <f>Trachoma!AT439</f>
        <v>0</v>
      </c>
      <c r="BO427" s="148">
        <f>Trachoma!AU439</f>
        <v>0</v>
      </c>
      <c r="BP427" s="148">
        <f>Trachoma!AV439</f>
        <v>0</v>
      </c>
      <c r="BQ427" s="148">
        <f>Trachoma!AW439</f>
        <v>0</v>
      </c>
      <c r="BR427" s="148">
        <f>COUNTIF(Trachoma!AX439,"Yes")</f>
        <v>0</v>
      </c>
      <c r="BS427" s="55"/>
      <c r="BT427" s="148">
        <f t="shared" si="74"/>
        <v>0</v>
      </c>
      <c r="BU427" s="148">
        <f t="shared" si="75"/>
        <v>0</v>
      </c>
      <c r="BV427" s="148">
        <f t="shared" si="76"/>
        <v>0</v>
      </c>
      <c r="BW427" s="148">
        <f t="shared" si="77"/>
        <v>0</v>
      </c>
      <c r="BX427" s="148">
        <f t="shared" si="78"/>
        <v>0</v>
      </c>
      <c r="BY427" s="148">
        <f t="shared" si="80"/>
        <v>0</v>
      </c>
      <c r="BZ427" s="148">
        <f t="shared" si="81"/>
        <v>0</v>
      </c>
      <c r="CA427" s="148">
        <f t="shared" si="82"/>
        <v>0</v>
      </c>
      <c r="CB427" s="148">
        <f t="shared" si="83"/>
        <v>0</v>
      </c>
      <c r="CC427" s="148">
        <f t="shared" si="79"/>
        <v>0</v>
      </c>
    </row>
    <row r="428" spans="2:81" x14ac:dyDescent="0.25">
      <c r="B428" s="361">
        <f>Demography!B436</f>
        <v>0</v>
      </c>
      <c r="C428" s="361">
        <f>Demography!C436</f>
        <v>0</v>
      </c>
      <c r="D428" s="362">
        <f>Demography!D436</f>
        <v>0</v>
      </c>
      <c r="E428" s="337"/>
      <c r="F428" s="362">
        <f>LF!M435</f>
        <v>0</v>
      </c>
      <c r="G428" s="362">
        <f>LF!AE435</f>
        <v>0</v>
      </c>
      <c r="H428" s="362">
        <f>LF!AF435</f>
        <v>0</v>
      </c>
      <c r="I428" s="362">
        <f>LF!AH435</f>
        <v>0</v>
      </c>
      <c r="J428" s="362">
        <f>LF!AI435</f>
        <v>0</v>
      </c>
      <c r="K428" s="362">
        <f>LF!AK435</f>
        <v>0</v>
      </c>
      <c r="L428" s="362">
        <f>LF!AM435</f>
        <v>0</v>
      </c>
      <c r="M428" s="362">
        <f>LF!AN435</f>
        <v>0</v>
      </c>
      <c r="N428" s="362">
        <f>LF!AO435</f>
        <v>0</v>
      </c>
      <c r="O428" s="362">
        <f>LF!AP435</f>
        <v>0</v>
      </c>
      <c r="P428" s="362">
        <f>LF!AQ435</f>
        <v>0</v>
      </c>
      <c r="Q428" s="362">
        <f>COUNTIF(LF!AR435,"Yes")</f>
        <v>0</v>
      </c>
      <c r="R428" s="337"/>
      <c r="S428" s="362">
        <f>Oncho!K435</f>
        <v>0</v>
      </c>
      <c r="T428" s="362">
        <f>MAX(Oncho!AB435,Oncho!BA435)</f>
        <v>0</v>
      </c>
      <c r="U428" s="362">
        <f>MAX(Oncho!AC435,Oncho!BB435)</f>
        <v>0</v>
      </c>
      <c r="V428" s="362">
        <f>MAX(Oncho!AE435,Oncho!BD435)</f>
        <v>0</v>
      </c>
      <c r="W428" s="362">
        <f>MAX(Oncho!AF435,Oncho!BE435)</f>
        <v>0</v>
      </c>
      <c r="X428" s="362">
        <f>MAX(Oncho!AG435,Oncho!BF435)</f>
        <v>0</v>
      </c>
      <c r="Y428" s="362">
        <f>MAX(Oncho!AH435,Oncho!BG435)</f>
        <v>0</v>
      </c>
      <c r="Z428" s="362">
        <f>MAX(Oncho!AI435,Oncho!BH435)</f>
        <v>0</v>
      </c>
      <c r="AA428" s="362">
        <f>MAX(Oncho!AJ435,Oncho!BI435)</f>
        <v>0</v>
      </c>
      <c r="AB428" s="362">
        <f>MAX(COUNTIF(Oncho!AK435,"Yes"),COUNTIF(Oncho!BJ435,"Yes"))</f>
        <v>0</v>
      </c>
      <c r="AC428" s="337"/>
      <c r="AD428" s="362">
        <f>Schisto!P437</f>
        <v>0</v>
      </c>
      <c r="AE428" s="362">
        <f>Schisto!AI437</f>
        <v>0</v>
      </c>
      <c r="AF428" s="362">
        <f>Schisto!AJ437</f>
        <v>0</v>
      </c>
      <c r="AG428" s="362">
        <f>Schisto!AN437</f>
        <v>0</v>
      </c>
      <c r="AH428" s="362">
        <f>Schisto!AO437</f>
        <v>0</v>
      </c>
      <c r="AI428" s="362">
        <f>Schisto!AT437</f>
        <v>0</v>
      </c>
      <c r="AJ428" s="362">
        <f>Schisto!AU437</f>
        <v>0</v>
      </c>
      <c r="AK428" s="362">
        <f>Schisto!AV437</f>
        <v>0</v>
      </c>
      <c r="AL428" s="362">
        <f>Schisto!AW437</f>
        <v>0</v>
      </c>
      <c r="AM428" s="362">
        <f>COUNTIF(Schisto!AX437,"Yes")</f>
        <v>0</v>
      </c>
      <c r="AN428" s="337"/>
      <c r="AO428" s="362">
        <f>STH!P437</f>
        <v>0</v>
      </c>
      <c r="AP428" s="362">
        <f>MAX(STH!AK437,STH!BS437)</f>
        <v>0</v>
      </c>
      <c r="AQ428" s="362">
        <f>MAX(STH!AL437,STH!BT437)</f>
        <v>0</v>
      </c>
      <c r="AR428" s="362">
        <f>MAX(STH!AM437,STH!BU437)</f>
        <v>0</v>
      </c>
      <c r="AS428" s="362">
        <f>MAX(STH!AN437,STH!BV437)</f>
        <v>0</v>
      </c>
      <c r="AT428" s="362">
        <f>MAX(STH!AO437,STH!BW437)</f>
        <v>0</v>
      </c>
      <c r="AU428" s="362">
        <f>MAX(STH!AQ437,STH!BY437)</f>
        <v>0</v>
      </c>
      <c r="AV428" s="362">
        <f>MAX(STH!AR437,STH!BZ437)</f>
        <v>0</v>
      </c>
      <c r="AW428" s="362">
        <f>MAX(STH!AS437,STH!CA437)</f>
        <v>0</v>
      </c>
      <c r="AX428" s="362">
        <f>MAX(STH!AT437,STH!CB437)</f>
        <v>0</v>
      </c>
      <c r="AY428" s="362">
        <f>MAX(STH!AU437,STH!CC437)</f>
        <v>0</v>
      </c>
      <c r="AZ428" s="362">
        <f>MAX(STH!AV437,STH!CD437)</f>
        <v>0</v>
      </c>
      <c r="BA428" s="362">
        <f>MAX(STH!AW437,STH!CE437)</f>
        <v>0</v>
      </c>
      <c r="BB428" s="362">
        <f>MAX(STH!AX437,STH!CF437)</f>
        <v>0</v>
      </c>
      <c r="BC428" s="362">
        <f>MAX(STH!AY437,STH!CG437)</f>
        <v>0</v>
      </c>
      <c r="BD428" s="362">
        <f>MAX(STH!AZ437,STH!CH437)</f>
        <v>0</v>
      </c>
      <c r="BE428" s="362">
        <f>MAX(STH!BA437,STH!CI437)</f>
        <v>0</v>
      </c>
      <c r="BF428" s="362">
        <f>MAX(STH!BB437,STH!CJ437)</f>
        <v>0</v>
      </c>
      <c r="BG428" s="362">
        <f>MAX(COUNTIF(STH!BC437,"Yes"),COUNTIF(STH!CK437,"Yes"))</f>
        <v>0</v>
      </c>
      <c r="BH428" s="337"/>
      <c r="BI428" s="362">
        <f>Trachoma!Q440</f>
        <v>0</v>
      </c>
      <c r="BJ428" s="362">
        <f>Trachoma!AK440</f>
        <v>0</v>
      </c>
      <c r="BK428" s="362">
        <f>Trachoma!AL440</f>
        <v>0</v>
      </c>
      <c r="BL428" s="362">
        <f>Trachoma!AN440</f>
        <v>0</v>
      </c>
      <c r="BM428" s="362">
        <f>Trachoma!AO440</f>
        <v>0</v>
      </c>
      <c r="BN428" s="362">
        <f>Trachoma!AT440</f>
        <v>0</v>
      </c>
      <c r="BO428" s="362">
        <f>Trachoma!AU440</f>
        <v>0</v>
      </c>
      <c r="BP428" s="362">
        <f>Trachoma!AV440</f>
        <v>0</v>
      </c>
      <c r="BQ428" s="362">
        <f>Trachoma!AW440</f>
        <v>0</v>
      </c>
      <c r="BR428" s="362">
        <f>COUNTIF(Trachoma!AX440,"Yes")</f>
        <v>0</v>
      </c>
      <c r="BS428" s="337"/>
      <c r="BT428" s="362">
        <f t="shared" si="74"/>
        <v>0</v>
      </c>
      <c r="BU428" s="362">
        <f t="shared" si="75"/>
        <v>0</v>
      </c>
      <c r="BV428" s="362">
        <f t="shared" si="76"/>
        <v>0</v>
      </c>
      <c r="BW428" s="362">
        <f t="shared" si="77"/>
        <v>0</v>
      </c>
      <c r="BX428" s="362">
        <f t="shared" si="78"/>
        <v>0</v>
      </c>
      <c r="BY428" s="362">
        <f t="shared" si="80"/>
        <v>0</v>
      </c>
      <c r="BZ428" s="362">
        <f t="shared" si="81"/>
        <v>0</v>
      </c>
      <c r="CA428" s="362">
        <f t="shared" si="82"/>
        <v>0</v>
      </c>
      <c r="CB428" s="362">
        <f t="shared" si="83"/>
        <v>0</v>
      </c>
      <c r="CC428" s="362">
        <f t="shared" si="79"/>
        <v>0</v>
      </c>
    </row>
    <row r="429" spans="2:81" x14ac:dyDescent="0.25">
      <c r="B429" s="147">
        <f>Demography!B437</f>
        <v>0</v>
      </c>
      <c r="C429" s="147">
        <f>Demography!C437</f>
        <v>0</v>
      </c>
      <c r="D429" s="148">
        <f>Demography!D437</f>
        <v>0</v>
      </c>
      <c r="E429" s="55"/>
      <c r="F429" s="148">
        <f>LF!M436</f>
        <v>0</v>
      </c>
      <c r="G429" s="148">
        <f>LF!AE436</f>
        <v>0</v>
      </c>
      <c r="H429" s="148">
        <f>LF!AF436</f>
        <v>0</v>
      </c>
      <c r="I429" s="148">
        <f>LF!AH436</f>
        <v>0</v>
      </c>
      <c r="J429" s="148">
        <f>LF!AI436</f>
        <v>0</v>
      </c>
      <c r="K429" s="148">
        <f>LF!AK436</f>
        <v>0</v>
      </c>
      <c r="L429" s="148">
        <f>LF!AM436</f>
        <v>0</v>
      </c>
      <c r="M429" s="148">
        <f>LF!AN436</f>
        <v>0</v>
      </c>
      <c r="N429" s="148">
        <f>LF!AO436</f>
        <v>0</v>
      </c>
      <c r="O429" s="148">
        <f>LF!AP436</f>
        <v>0</v>
      </c>
      <c r="P429" s="148">
        <f>LF!AQ436</f>
        <v>0</v>
      </c>
      <c r="Q429" s="148">
        <f>COUNTIF(LF!AR436,"Yes")</f>
        <v>0</v>
      </c>
      <c r="R429" s="55"/>
      <c r="S429" s="148">
        <f>Oncho!K436</f>
        <v>0</v>
      </c>
      <c r="T429" s="148">
        <f>MAX(Oncho!AB436,Oncho!BA436)</f>
        <v>0</v>
      </c>
      <c r="U429" s="148">
        <f>MAX(Oncho!AC436,Oncho!BB436)</f>
        <v>0</v>
      </c>
      <c r="V429" s="148">
        <f>MAX(Oncho!AE436,Oncho!BD436)</f>
        <v>0</v>
      </c>
      <c r="W429" s="148">
        <f>MAX(Oncho!AF436,Oncho!BE436)</f>
        <v>0</v>
      </c>
      <c r="X429" s="148">
        <f>MAX(Oncho!AG436,Oncho!BF436)</f>
        <v>0</v>
      </c>
      <c r="Y429" s="148">
        <f>MAX(Oncho!AH436,Oncho!BG436)</f>
        <v>0</v>
      </c>
      <c r="Z429" s="148">
        <f>MAX(Oncho!AI436,Oncho!BH436)</f>
        <v>0</v>
      </c>
      <c r="AA429" s="148">
        <f>MAX(Oncho!AJ436,Oncho!BI436)</f>
        <v>0</v>
      </c>
      <c r="AB429" s="148">
        <f>MAX(COUNTIF(Oncho!AK436,"Yes"),COUNTIF(Oncho!BJ436,"Yes"))</f>
        <v>0</v>
      </c>
      <c r="AC429" s="55"/>
      <c r="AD429" s="148">
        <f>Schisto!P438</f>
        <v>0</v>
      </c>
      <c r="AE429" s="148">
        <f>Schisto!AI438</f>
        <v>0</v>
      </c>
      <c r="AF429" s="148">
        <f>Schisto!AJ438</f>
        <v>0</v>
      </c>
      <c r="AG429" s="148">
        <f>Schisto!AN438</f>
        <v>0</v>
      </c>
      <c r="AH429" s="148">
        <f>Schisto!AO438</f>
        <v>0</v>
      </c>
      <c r="AI429" s="148">
        <f>Schisto!AT438</f>
        <v>0</v>
      </c>
      <c r="AJ429" s="148">
        <f>Schisto!AU438</f>
        <v>0</v>
      </c>
      <c r="AK429" s="148">
        <f>Schisto!AV438</f>
        <v>0</v>
      </c>
      <c r="AL429" s="148">
        <f>Schisto!AW438</f>
        <v>0</v>
      </c>
      <c r="AM429" s="148">
        <f>COUNTIF(Schisto!AX438,"Yes")</f>
        <v>0</v>
      </c>
      <c r="AN429" s="55"/>
      <c r="AO429" s="148">
        <f>STH!P438</f>
        <v>0</v>
      </c>
      <c r="AP429" s="148">
        <f>MAX(STH!AK438,STH!BS438)</f>
        <v>0</v>
      </c>
      <c r="AQ429" s="148">
        <f>MAX(STH!AL438,STH!BT438)</f>
        <v>0</v>
      </c>
      <c r="AR429" s="148">
        <f>MAX(STH!AM438,STH!BU438)</f>
        <v>0</v>
      </c>
      <c r="AS429" s="148">
        <f>MAX(STH!AN438,STH!BV438)</f>
        <v>0</v>
      </c>
      <c r="AT429" s="148">
        <f>MAX(STH!AO438,STH!BW438)</f>
        <v>0</v>
      </c>
      <c r="AU429" s="148">
        <f>MAX(STH!AQ438,STH!BY438)</f>
        <v>0</v>
      </c>
      <c r="AV429" s="148">
        <f>MAX(STH!AR438,STH!BZ438)</f>
        <v>0</v>
      </c>
      <c r="AW429" s="148">
        <f>MAX(STH!AS438,STH!CA438)</f>
        <v>0</v>
      </c>
      <c r="AX429" s="148">
        <f>MAX(STH!AT438,STH!CB438)</f>
        <v>0</v>
      </c>
      <c r="AY429" s="148">
        <f>MAX(STH!AU438,STH!CC438)</f>
        <v>0</v>
      </c>
      <c r="AZ429" s="148">
        <f>MAX(STH!AV438,STH!CD438)</f>
        <v>0</v>
      </c>
      <c r="BA429" s="148">
        <f>MAX(STH!AW438,STH!CE438)</f>
        <v>0</v>
      </c>
      <c r="BB429" s="148">
        <f>MAX(STH!AX438,STH!CF438)</f>
        <v>0</v>
      </c>
      <c r="BC429" s="148">
        <f>MAX(STH!AY438,STH!CG438)</f>
        <v>0</v>
      </c>
      <c r="BD429" s="148">
        <f>MAX(STH!AZ438,STH!CH438)</f>
        <v>0</v>
      </c>
      <c r="BE429" s="148">
        <f>MAX(STH!BA438,STH!CI438)</f>
        <v>0</v>
      </c>
      <c r="BF429" s="148">
        <f>MAX(STH!BB438,STH!CJ438)</f>
        <v>0</v>
      </c>
      <c r="BG429" s="148">
        <f>MAX(COUNTIF(STH!BC438,"Yes"),COUNTIF(STH!CK438,"Yes"))</f>
        <v>0</v>
      </c>
      <c r="BH429" s="55"/>
      <c r="BI429" s="148">
        <f>Trachoma!Q441</f>
        <v>0</v>
      </c>
      <c r="BJ429" s="148">
        <f>Trachoma!AK441</f>
        <v>0</v>
      </c>
      <c r="BK429" s="148">
        <f>Trachoma!AL441</f>
        <v>0</v>
      </c>
      <c r="BL429" s="148">
        <f>Trachoma!AN441</f>
        <v>0</v>
      </c>
      <c r="BM429" s="148">
        <f>Trachoma!AO441</f>
        <v>0</v>
      </c>
      <c r="BN429" s="148">
        <f>Trachoma!AT441</f>
        <v>0</v>
      </c>
      <c r="BO429" s="148">
        <f>Trachoma!AU441</f>
        <v>0</v>
      </c>
      <c r="BP429" s="148">
        <f>Trachoma!AV441</f>
        <v>0</v>
      </c>
      <c r="BQ429" s="148">
        <f>Trachoma!AW441</f>
        <v>0</v>
      </c>
      <c r="BR429" s="148">
        <f>COUNTIF(Trachoma!AX441,"Yes")</f>
        <v>0</v>
      </c>
      <c r="BS429" s="55"/>
      <c r="BT429" s="148">
        <f t="shared" si="74"/>
        <v>0</v>
      </c>
      <c r="BU429" s="148">
        <f t="shared" si="75"/>
        <v>0</v>
      </c>
      <c r="BV429" s="148">
        <f t="shared" si="76"/>
        <v>0</v>
      </c>
      <c r="BW429" s="148">
        <f t="shared" si="77"/>
        <v>0</v>
      </c>
      <c r="BX429" s="148">
        <f t="shared" si="78"/>
        <v>0</v>
      </c>
      <c r="BY429" s="148">
        <f t="shared" si="80"/>
        <v>0</v>
      </c>
      <c r="BZ429" s="148">
        <f t="shared" si="81"/>
        <v>0</v>
      </c>
      <c r="CA429" s="148">
        <f t="shared" si="82"/>
        <v>0</v>
      </c>
      <c r="CB429" s="148">
        <f t="shared" si="83"/>
        <v>0</v>
      </c>
      <c r="CC429" s="148">
        <f t="shared" si="79"/>
        <v>0</v>
      </c>
    </row>
    <row r="430" spans="2:81" x14ac:dyDescent="0.25">
      <c r="B430" s="361">
        <f>Demography!B438</f>
        <v>0</v>
      </c>
      <c r="C430" s="361">
        <f>Demography!C438</f>
        <v>0</v>
      </c>
      <c r="D430" s="362">
        <f>Demography!D438</f>
        <v>0</v>
      </c>
      <c r="E430" s="337"/>
      <c r="F430" s="362">
        <f>LF!M437</f>
        <v>0</v>
      </c>
      <c r="G430" s="362">
        <f>LF!AE437</f>
        <v>0</v>
      </c>
      <c r="H430" s="362">
        <f>LF!AF437</f>
        <v>0</v>
      </c>
      <c r="I430" s="362">
        <f>LF!AH437</f>
        <v>0</v>
      </c>
      <c r="J430" s="362">
        <f>LF!AI437</f>
        <v>0</v>
      </c>
      <c r="K430" s="362">
        <f>LF!AK437</f>
        <v>0</v>
      </c>
      <c r="L430" s="362">
        <f>LF!AM437</f>
        <v>0</v>
      </c>
      <c r="M430" s="362">
        <f>LF!AN437</f>
        <v>0</v>
      </c>
      <c r="N430" s="362">
        <f>LF!AO437</f>
        <v>0</v>
      </c>
      <c r="O430" s="362">
        <f>LF!AP437</f>
        <v>0</v>
      </c>
      <c r="P430" s="362">
        <f>LF!AQ437</f>
        <v>0</v>
      </c>
      <c r="Q430" s="362">
        <f>COUNTIF(LF!AR437,"Yes")</f>
        <v>0</v>
      </c>
      <c r="R430" s="337"/>
      <c r="S430" s="362">
        <f>Oncho!K437</f>
        <v>0</v>
      </c>
      <c r="T430" s="362">
        <f>MAX(Oncho!AB437,Oncho!BA437)</f>
        <v>0</v>
      </c>
      <c r="U430" s="362">
        <f>MAX(Oncho!AC437,Oncho!BB437)</f>
        <v>0</v>
      </c>
      <c r="V430" s="362">
        <f>MAX(Oncho!AE437,Oncho!BD437)</f>
        <v>0</v>
      </c>
      <c r="W430" s="362">
        <f>MAX(Oncho!AF437,Oncho!BE437)</f>
        <v>0</v>
      </c>
      <c r="X430" s="362">
        <f>MAX(Oncho!AG437,Oncho!BF437)</f>
        <v>0</v>
      </c>
      <c r="Y430" s="362">
        <f>MAX(Oncho!AH437,Oncho!BG437)</f>
        <v>0</v>
      </c>
      <c r="Z430" s="362">
        <f>MAX(Oncho!AI437,Oncho!BH437)</f>
        <v>0</v>
      </c>
      <c r="AA430" s="362">
        <f>MAX(Oncho!AJ437,Oncho!BI437)</f>
        <v>0</v>
      </c>
      <c r="AB430" s="362">
        <f>MAX(COUNTIF(Oncho!AK437,"Yes"),COUNTIF(Oncho!BJ437,"Yes"))</f>
        <v>0</v>
      </c>
      <c r="AC430" s="337"/>
      <c r="AD430" s="362">
        <f>Schisto!P439</f>
        <v>0</v>
      </c>
      <c r="AE430" s="362">
        <f>Schisto!AI439</f>
        <v>0</v>
      </c>
      <c r="AF430" s="362">
        <f>Schisto!AJ439</f>
        <v>0</v>
      </c>
      <c r="AG430" s="362">
        <f>Schisto!AN439</f>
        <v>0</v>
      </c>
      <c r="AH430" s="362">
        <f>Schisto!AO439</f>
        <v>0</v>
      </c>
      <c r="AI430" s="362">
        <f>Schisto!AT439</f>
        <v>0</v>
      </c>
      <c r="AJ430" s="362">
        <f>Schisto!AU439</f>
        <v>0</v>
      </c>
      <c r="AK430" s="362">
        <f>Schisto!AV439</f>
        <v>0</v>
      </c>
      <c r="AL430" s="362">
        <f>Schisto!AW439</f>
        <v>0</v>
      </c>
      <c r="AM430" s="362">
        <f>COUNTIF(Schisto!AX439,"Yes")</f>
        <v>0</v>
      </c>
      <c r="AN430" s="337"/>
      <c r="AO430" s="362">
        <f>STH!P439</f>
        <v>0</v>
      </c>
      <c r="AP430" s="362">
        <f>MAX(STH!AK439,STH!BS439)</f>
        <v>0</v>
      </c>
      <c r="AQ430" s="362">
        <f>MAX(STH!AL439,STH!BT439)</f>
        <v>0</v>
      </c>
      <c r="AR430" s="362">
        <f>MAX(STH!AM439,STH!BU439)</f>
        <v>0</v>
      </c>
      <c r="AS430" s="362">
        <f>MAX(STH!AN439,STH!BV439)</f>
        <v>0</v>
      </c>
      <c r="AT430" s="362">
        <f>MAX(STH!AO439,STH!BW439)</f>
        <v>0</v>
      </c>
      <c r="AU430" s="362">
        <f>MAX(STH!AQ439,STH!BY439)</f>
        <v>0</v>
      </c>
      <c r="AV430" s="362">
        <f>MAX(STH!AR439,STH!BZ439)</f>
        <v>0</v>
      </c>
      <c r="AW430" s="362">
        <f>MAX(STH!AS439,STH!CA439)</f>
        <v>0</v>
      </c>
      <c r="AX430" s="362">
        <f>MAX(STH!AT439,STH!CB439)</f>
        <v>0</v>
      </c>
      <c r="AY430" s="362">
        <f>MAX(STH!AU439,STH!CC439)</f>
        <v>0</v>
      </c>
      <c r="AZ430" s="362">
        <f>MAX(STH!AV439,STH!CD439)</f>
        <v>0</v>
      </c>
      <c r="BA430" s="362">
        <f>MAX(STH!AW439,STH!CE439)</f>
        <v>0</v>
      </c>
      <c r="BB430" s="362">
        <f>MAX(STH!AX439,STH!CF439)</f>
        <v>0</v>
      </c>
      <c r="BC430" s="362">
        <f>MAX(STH!AY439,STH!CG439)</f>
        <v>0</v>
      </c>
      <c r="BD430" s="362">
        <f>MAX(STH!AZ439,STH!CH439)</f>
        <v>0</v>
      </c>
      <c r="BE430" s="362">
        <f>MAX(STH!BA439,STH!CI439)</f>
        <v>0</v>
      </c>
      <c r="BF430" s="362">
        <f>MAX(STH!BB439,STH!CJ439)</f>
        <v>0</v>
      </c>
      <c r="BG430" s="362">
        <f>MAX(COUNTIF(STH!BC439,"Yes"),COUNTIF(STH!CK439,"Yes"))</f>
        <v>0</v>
      </c>
      <c r="BH430" s="337"/>
      <c r="BI430" s="362">
        <f>Trachoma!Q442</f>
        <v>0</v>
      </c>
      <c r="BJ430" s="362">
        <f>Trachoma!AK442</f>
        <v>0</v>
      </c>
      <c r="BK430" s="362">
        <f>Trachoma!AL442</f>
        <v>0</v>
      </c>
      <c r="BL430" s="362">
        <f>Trachoma!AN442</f>
        <v>0</v>
      </c>
      <c r="BM430" s="362">
        <f>Trachoma!AO442</f>
        <v>0</v>
      </c>
      <c r="BN430" s="362">
        <f>Trachoma!AT442</f>
        <v>0</v>
      </c>
      <c r="BO430" s="362">
        <f>Trachoma!AU442</f>
        <v>0</v>
      </c>
      <c r="BP430" s="362">
        <f>Trachoma!AV442</f>
        <v>0</v>
      </c>
      <c r="BQ430" s="362">
        <f>Trachoma!AW442</f>
        <v>0</v>
      </c>
      <c r="BR430" s="362">
        <f>COUNTIF(Trachoma!AX442,"Yes")</f>
        <v>0</v>
      </c>
      <c r="BS430" s="337"/>
      <c r="BT430" s="362">
        <f t="shared" si="74"/>
        <v>0</v>
      </c>
      <c r="BU430" s="362">
        <f t="shared" si="75"/>
        <v>0</v>
      </c>
      <c r="BV430" s="362">
        <f t="shared" si="76"/>
        <v>0</v>
      </c>
      <c r="BW430" s="362">
        <f t="shared" si="77"/>
        <v>0</v>
      </c>
      <c r="BX430" s="362">
        <f t="shared" si="78"/>
        <v>0</v>
      </c>
      <c r="BY430" s="362">
        <f t="shared" si="80"/>
        <v>0</v>
      </c>
      <c r="BZ430" s="362">
        <f t="shared" si="81"/>
        <v>0</v>
      </c>
      <c r="CA430" s="362">
        <f t="shared" si="82"/>
        <v>0</v>
      </c>
      <c r="CB430" s="362">
        <f t="shared" si="83"/>
        <v>0</v>
      </c>
      <c r="CC430" s="362">
        <f t="shared" si="79"/>
        <v>0</v>
      </c>
    </row>
    <row r="431" spans="2:81" x14ac:dyDescent="0.25">
      <c r="B431" s="147">
        <f>Demography!B439</f>
        <v>0</v>
      </c>
      <c r="C431" s="147">
        <f>Demography!C439</f>
        <v>0</v>
      </c>
      <c r="D431" s="148">
        <f>Demography!D439</f>
        <v>0</v>
      </c>
      <c r="E431" s="55"/>
      <c r="F431" s="148">
        <f>LF!M438</f>
        <v>0</v>
      </c>
      <c r="G431" s="148">
        <f>LF!AE438</f>
        <v>0</v>
      </c>
      <c r="H431" s="148">
        <f>LF!AF438</f>
        <v>0</v>
      </c>
      <c r="I431" s="148">
        <f>LF!AH438</f>
        <v>0</v>
      </c>
      <c r="J431" s="148">
        <f>LF!AI438</f>
        <v>0</v>
      </c>
      <c r="K431" s="148">
        <f>LF!AK438</f>
        <v>0</v>
      </c>
      <c r="L431" s="148">
        <f>LF!AM438</f>
        <v>0</v>
      </c>
      <c r="M431" s="148">
        <f>LF!AN438</f>
        <v>0</v>
      </c>
      <c r="N431" s="148">
        <f>LF!AO438</f>
        <v>0</v>
      </c>
      <c r="O431" s="148">
        <f>LF!AP438</f>
        <v>0</v>
      </c>
      <c r="P431" s="148">
        <f>LF!AQ438</f>
        <v>0</v>
      </c>
      <c r="Q431" s="148">
        <f>COUNTIF(LF!AR438,"Yes")</f>
        <v>0</v>
      </c>
      <c r="R431" s="55"/>
      <c r="S431" s="148">
        <f>Oncho!K438</f>
        <v>0</v>
      </c>
      <c r="T431" s="148">
        <f>MAX(Oncho!AB438,Oncho!BA438)</f>
        <v>0</v>
      </c>
      <c r="U431" s="148">
        <f>MAX(Oncho!AC438,Oncho!BB438)</f>
        <v>0</v>
      </c>
      <c r="V431" s="148">
        <f>MAX(Oncho!AE438,Oncho!BD438)</f>
        <v>0</v>
      </c>
      <c r="W431" s="148">
        <f>MAX(Oncho!AF438,Oncho!BE438)</f>
        <v>0</v>
      </c>
      <c r="X431" s="148">
        <f>MAX(Oncho!AG438,Oncho!BF438)</f>
        <v>0</v>
      </c>
      <c r="Y431" s="148">
        <f>MAX(Oncho!AH438,Oncho!BG438)</f>
        <v>0</v>
      </c>
      <c r="Z431" s="148">
        <f>MAX(Oncho!AI438,Oncho!BH438)</f>
        <v>0</v>
      </c>
      <c r="AA431" s="148">
        <f>MAX(Oncho!AJ438,Oncho!BI438)</f>
        <v>0</v>
      </c>
      <c r="AB431" s="148">
        <f>MAX(COUNTIF(Oncho!AK438,"Yes"),COUNTIF(Oncho!BJ438,"Yes"))</f>
        <v>0</v>
      </c>
      <c r="AC431" s="55"/>
      <c r="AD431" s="148">
        <f>Schisto!P440</f>
        <v>0</v>
      </c>
      <c r="AE431" s="148">
        <f>Schisto!AI440</f>
        <v>0</v>
      </c>
      <c r="AF431" s="148">
        <f>Schisto!AJ440</f>
        <v>0</v>
      </c>
      <c r="AG431" s="148">
        <f>Schisto!AN440</f>
        <v>0</v>
      </c>
      <c r="AH431" s="148">
        <f>Schisto!AO440</f>
        <v>0</v>
      </c>
      <c r="AI431" s="148">
        <f>Schisto!AT440</f>
        <v>0</v>
      </c>
      <c r="AJ431" s="148">
        <f>Schisto!AU440</f>
        <v>0</v>
      </c>
      <c r="AK431" s="148">
        <f>Schisto!AV440</f>
        <v>0</v>
      </c>
      <c r="AL431" s="148">
        <f>Schisto!AW440</f>
        <v>0</v>
      </c>
      <c r="AM431" s="148">
        <f>COUNTIF(Schisto!AX440,"Yes")</f>
        <v>0</v>
      </c>
      <c r="AN431" s="55"/>
      <c r="AO431" s="148">
        <f>STH!P440</f>
        <v>0</v>
      </c>
      <c r="AP431" s="148">
        <f>MAX(STH!AK440,STH!BS440)</f>
        <v>0</v>
      </c>
      <c r="AQ431" s="148">
        <f>MAX(STH!AL440,STH!BT440)</f>
        <v>0</v>
      </c>
      <c r="AR431" s="148">
        <f>MAX(STH!AM440,STH!BU440)</f>
        <v>0</v>
      </c>
      <c r="AS431" s="148">
        <f>MAX(STH!AN440,STH!BV440)</f>
        <v>0</v>
      </c>
      <c r="AT431" s="148">
        <f>MAX(STH!AO440,STH!BW440)</f>
        <v>0</v>
      </c>
      <c r="AU431" s="148">
        <f>MAX(STH!AQ440,STH!BY440)</f>
        <v>0</v>
      </c>
      <c r="AV431" s="148">
        <f>MAX(STH!AR440,STH!BZ440)</f>
        <v>0</v>
      </c>
      <c r="AW431" s="148">
        <f>MAX(STH!AS440,STH!CA440)</f>
        <v>0</v>
      </c>
      <c r="AX431" s="148">
        <f>MAX(STH!AT440,STH!CB440)</f>
        <v>0</v>
      </c>
      <c r="AY431" s="148">
        <f>MAX(STH!AU440,STH!CC440)</f>
        <v>0</v>
      </c>
      <c r="AZ431" s="148">
        <f>MAX(STH!AV440,STH!CD440)</f>
        <v>0</v>
      </c>
      <c r="BA431" s="148">
        <f>MAX(STH!AW440,STH!CE440)</f>
        <v>0</v>
      </c>
      <c r="BB431" s="148">
        <f>MAX(STH!AX440,STH!CF440)</f>
        <v>0</v>
      </c>
      <c r="BC431" s="148">
        <f>MAX(STH!AY440,STH!CG440)</f>
        <v>0</v>
      </c>
      <c r="BD431" s="148">
        <f>MAX(STH!AZ440,STH!CH440)</f>
        <v>0</v>
      </c>
      <c r="BE431" s="148">
        <f>MAX(STH!BA440,STH!CI440)</f>
        <v>0</v>
      </c>
      <c r="BF431" s="148">
        <f>MAX(STH!BB440,STH!CJ440)</f>
        <v>0</v>
      </c>
      <c r="BG431" s="148">
        <f>MAX(COUNTIF(STH!BC440,"Yes"),COUNTIF(STH!CK440,"Yes"))</f>
        <v>0</v>
      </c>
      <c r="BH431" s="55"/>
      <c r="BI431" s="148">
        <f>Trachoma!Q443</f>
        <v>0</v>
      </c>
      <c r="BJ431" s="148">
        <f>Trachoma!AK443</f>
        <v>0</v>
      </c>
      <c r="BK431" s="148">
        <f>Trachoma!AL443</f>
        <v>0</v>
      </c>
      <c r="BL431" s="148">
        <f>Trachoma!AN443</f>
        <v>0</v>
      </c>
      <c r="BM431" s="148">
        <f>Trachoma!AO443</f>
        <v>0</v>
      </c>
      <c r="BN431" s="148">
        <f>Trachoma!AT443</f>
        <v>0</v>
      </c>
      <c r="BO431" s="148">
        <f>Trachoma!AU443</f>
        <v>0</v>
      </c>
      <c r="BP431" s="148">
        <f>Trachoma!AV443</f>
        <v>0</v>
      </c>
      <c r="BQ431" s="148">
        <f>Trachoma!AW443</f>
        <v>0</v>
      </c>
      <c r="BR431" s="148">
        <f>COUNTIF(Trachoma!AX443,"Yes")</f>
        <v>0</v>
      </c>
      <c r="BS431" s="55"/>
      <c r="BT431" s="148">
        <f t="shared" si="74"/>
        <v>0</v>
      </c>
      <c r="BU431" s="148">
        <f t="shared" si="75"/>
        <v>0</v>
      </c>
      <c r="BV431" s="148">
        <f t="shared" si="76"/>
        <v>0</v>
      </c>
      <c r="BW431" s="148">
        <f t="shared" si="77"/>
        <v>0</v>
      </c>
      <c r="BX431" s="148">
        <f t="shared" si="78"/>
        <v>0</v>
      </c>
      <c r="BY431" s="148">
        <f t="shared" si="80"/>
        <v>0</v>
      </c>
      <c r="BZ431" s="148">
        <f t="shared" si="81"/>
        <v>0</v>
      </c>
      <c r="CA431" s="148">
        <f t="shared" si="82"/>
        <v>0</v>
      </c>
      <c r="CB431" s="148">
        <f t="shared" si="83"/>
        <v>0</v>
      </c>
      <c r="CC431" s="148">
        <f t="shared" si="79"/>
        <v>0</v>
      </c>
    </row>
    <row r="432" spans="2:81" x14ac:dyDescent="0.25">
      <c r="B432" s="361">
        <f>Demography!B440</f>
        <v>0</v>
      </c>
      <c r="C432" s="361">
        <f>Demography!C440</f>
        <v>0</v>
      </c>
      <c r="D432" s="362">
        <f>Demography!D440</f>
        <v>0</v>
      </c>
      <c r="E432" s="337"/>
      <c r="F432" s="362">
        <f>LF!M439</f>
        <v>0</v>
      </c>
      <c r="G432" s="362">
        <f>LF!AE439</f>
        <v>0</v>
      </c>
      <c r="H432" s="362">
        <f>LF!AF439</f>
        <v>0</v>
      </c>
      <c r="I432" s="362">
        <f>LF!AH439</f>
        <v>0</v>
      </c>
      <c r="J432" s="362">
        <f>LF!AI439</f>
        <v>0</v>
      </c>
      <c r="K432" s="362">
        <f>LF!AK439</f>
        <v>0</v>
      </c>
      <c r="L432" s="362">
        <f>LF!AM439</f>
        <v>0</v>
      </c>
      <c r="M432" s="362">
        <f>LF!AN439</f>
        <v>0</v>
      </c>
      <c r="N432" s="362">
        <f>LF!AO439</f>
        <v>0</v>
      </c>
      <c r="O432" s="362">
        <f>LF!AP439</f>
        <v>0</v>
      </c>
      <c r="P432" s="362">
        <f>LF!AQ439</f>
        <v>0</v>
      </c>
      <c r="Q432" s="362">
        <f>COUNTIF(LF!AR439,"Yes")</f>
        <v>0</v>
      </c>
      <c r="R432" s="337"/>
      <c r="S432" s="362">
        <f>Oncho!K439</f>
        <v>0</v>
      </c>
      <c r="T432" s="362">
        <f>MAX(Oncho!AB439,Oncho!BA439)</f>
        <v>0</v>
      </c>
      <c r="U432" s="362">
        <f>MAX(Oncho!AC439,Oncho!BB439)</f>
        <v>0</v>
      </c>
      <c r="V432" s="362">
        <f>MAX(Oncho!AE439,Oncho!BD439)</f>
        <v>0</v>
      </c>
      <c r="W432" s="362">
        <f>MAX(Oncho!AF439,Oncho!BE439)</f>
        <v>0</v>
      </c>
      <c r="X432" s="362">
        <f>MAX(Oncho!AG439,Oncho!BF439)</f>
        <v>0</v>
      </c>
      <c r="Y432" s="362">
        <f>MAX(Oncho!AH439,Oncho!BG439)</f>
        <v>0</v>
      </c>
      <c r="Z432" s="362">
        <f>MAX(Oncho!AI439,Oncho!BH439)</f>
        <v>0</v>
      </c>
      <c r="AA432" s="362">
        <f>MAX(Oncho!AJ439,Oncho!BI439)</f>
        <v>0</v>
      </c>
      <c r="AB432" s="362">
        <f>MAX(COUNTIF(Oncho!AK439,"Yes"),COUNTIF(Oncho!BJ439,"Yes"))</f>
        <v>0</v>
      </c>
      <c r="AC432" s="337"/>
      <c r="AD432" s="362">
        <f>Schisto!P441</f>
        <v>0</v>
      </c>
      <c r="AE432" s="362">
        <f>Schisto!AI441</f>
        <v>0</v>
      </c>
      <c r="AF432" s="362">
        <f>Schisto!AJ441</f>
        <v>0</v>
      </c>
      <c r="AG432" s="362">
        <f>Schisto!AN441</f>
        <v>0</v>
      </c>
      <c r="AH432" s="362">
        <f>Schisto!AO441</f>
        <v>0</v>
      </c>
      <c r="AI432" s="362">
        <f>Schisto!AT441</f>
        <v>0</v>
      </c>
      <c r="AJ432" s="362">
        <f>Schisto!AU441</f>
        <v>0</v>
      </c>
      <c r="AK432" s="362">
        <f>Schisto!AV441</f>
        <v>0</v>
      </c>
      <c r="AL432" s="362">
        <f>Schisto!AW441</f>
        <v>0</v>
      </c>
      <c r="AM432" s="362">
        <f>COUNTIF(Schisto!AX441,"Yes")</f>
        <v>0</v>
      </c>
      <c r="AN432" s="337"/>
      <c r="AO432" s="362">
        <f>STH!P441</f>
        <v>0</v>
      </c>
      <c r="AP432" s="362">
        <f>MAX(STH!AK441,STH!BS441)</f>
        <v>0</v>
      </c>
      <c r="AQ432" s="362">
        <f>MAX(STH!AL441,STH!BT441)</f>
        <v>0</v>
      </c>
      <c r="AR432" s="362">
        <f>MAX(STH!AM441,STH!BU441)</f>
        <v>0</v>
      </c>
      <c r="AS432" s="362">
        <f>MAX(STH!AN441,STH!BV441)</f>
        <v>0</v>
      </c>
      <c r="AT432" s="362">
        <f>MAX(STH!AO441,STH!BW441)</f>
        <v>0</v>
      </c>
      <c r="AU432" s="362">
        <f>MAX(STH!AQ441,STH!BY441)</f>
        <v>0</v>
      </c>
      <c r="AV432" s="362">
        <f>MAX(STH!AR441,STH!BZ441)</f>
        <v>0</v>
      </c>
      <c r="AW432" s="362">
        <f>MAX(STH!AS441,STH!CA441)</f>
        <v>0</v>
      </c>
      <c r="AX432" s="362">
        <f>MAX(STH!AT441,STH!CB441)</f>
        <v>0</v>
      </c>
      <c r="AY432" s="362">
        <f>MAX(STH!AU441,STH!CC441)</f>
        <v>0</v>
      </c>
      <c r="AZ432" s="362">
        <f>MAX(STH!AV441,STH!CD441)</f>
        <v>0</v>
      </c>
      <c r="BA432" s="362">
        <f>MAX(STH!AW441,STH!CE441)</f>
        <v>0</v>
      </c>
      <c r="BB432" s="362">
        <f>MAX(STH!AX441,STH!CF441)</f>
        <v>0</v>
      </c>
      <c r="BC432" s="362">
        <f>MAX(STH!AY441,STH!CG441)</f>
        <v>0</v>
      </c>
      <c r="BD432" s="362">
        <f>MAX(STH!AZ441,STH!CH441)</f>
        <v>0</v>
      </c>
      <c r="BE432" s="362">
        <f>MAX(STH!BA441,STH!CI441)</f>
        <v>0</v>
      </c>
      <c r="BF432" s="362">
        <f>MAX(STH!BB441,STH!CJ441)</f>
        <v>0</v>
      </c>
      <c r="BG432" s="362">
        <f>MAX(COUNTIF(STH!BC441,"Yes"),COUNTIF(STH!CK441,"Yes"))</f>
        <v>0</v>
      </c>
      <c r="BH432" s="337"/>
      <c r="BI432" s="362">
        <f>Trachoma!Q444</f>
        <v>0</v>
      </c>
      <c r="BJ432" s="362">
        <f>Trachoma!AK444</f>
        <v>0</v>
      </c>
      <c r="BK432" s="362">
        <f>Trachoma!AL444</f>
        <v>0</v>
      </c>
      <c r="BL432" s="362">
        <f>Trachoma!AN444</f>
        <v>0</v>
      </c>
      <c r="BM432" s="362">
        <f>Trachoma!AO444</f>
        <v>0</v>
      </c>
      <c r="BN432" s="362">
        <f>Trachoma!AT444</f>
        <v>0</v>
      </c>
      <c r="BO432" s="362">
        <f>Trachoma!AU444</f>
        <v>0</v>
      </c>
      <c r="BP432" s="362">
        <f>Trachoma!AV444</f>
        <v>0</v>
      </c>
      <c r="BQ432" s="362">
        <f>Trachoma!AW444</f>
        <v>0</v>
      </c>
      <c r="BR432" s="362">
        <f>COUNTIF(Trachoma!AX444,"Yes")</f>
        <v>0</v>
      </c>
      <c r="BS432" s="337"/>
      <c r="BT432" s="362">
        <f t="shared" si="74"/>
        <v>0</v>
      </c>
      <c r="BU432" s="362">
        <f t="shared" si="75"/>
        <v>0</v>
      </c>
      <c r="BV432" s="362">
        <f t="shared" si="76"/>
        <v>0</v>
      </c>
      <c r="BW432" s="362">
        <f t="shared" si="77"/>
        <v>0</v>
      </c>
      <c r="BX432" s="362">
        <f t="shared" si="78"/>
        <v>0</v>
      </c>
      <c r="BY432" s="362">
        <f t="shared" si="80"/>
        <v>0</v>
      </c>
      <c r="BZ432" s="362">
        <f t="shared" si="81"/>
        <v>0</v>
      </c>
      <c r="CA432" s="362">
        <f t="shared" si="82"/>
        <v>0</v>
      </c>
      <c r="CB432" s="362">
        <f t="shared" si="83"/>
        <v>0</v>
      </c>
      <c r="CC432" s="362">
        <f t="shared" si="79"/>
        <v>0</v>
      </c>
    </row>
    <row r="433" spans="2:81" x14ac:dyDescent="0.25">
      <c r="B433" s="147">
        <f>Demography!B441</f>
        <v>0</v>
      </c>
      <c r="C433" s="147">
        <f>Demography!C441</f>
        <v>0</v>
      </c>
      <c r="D433" s="148">
        <f>Demography!D441</f>
        <v>0</v>
      </c>
      <c r="E433" s="55"/>
      <c r="F433" s="148">
        <f>LF!M440</f>
        <v>0</v>
      </c>
      <c r="G433" s="148">
        <f>LF!AE440</f>
        <v>0</v>
      </c>
      <c r="H433" s="148">
        <f>LF!AF440</f>
        <v>0</v>
      </c>
      <c r="I433" s="148">
        <f>LF!AH440</f>
        <v>0</v>
      </c>
      <c r="J433" s="148">
        <f>LF!AI440</f>
        <v>0</v>
      </c>
      <c r="K433" s="148">
        <f>LF!AK440</f>
        <v>0</v>
      </c>
      <c r="L433" s="148">
        <f>LF!AM440</f>
        <v>0</v>
      </c>
      <c r="M433" s="148">
        <f>LF!AN440</f>
        <v>0</v>
      </c>
      <c r="N433" s="148">
        <f>LF!AO440</f>
        <v>0</v>
      </c>
      <c r="O433" s="148">
        <f>LF!AP440</f>
        <v>0</v>
      </c>
      <c r="P433" s="148">
        <f>LF!AQ440</f>
        <v>0</v>
      </c>
      <c r="Q433" s="148">
        <f>COUNTIF(LF!AR440,"Yes")</f>
        <v>0</v>
      </c>
      <c r="R433" s="55"/>
      <c r="S433" s="148">
        <f>Oncho!K440</f>
        <v>0</v>
      </c>
      <c r="T433" s="148">
        <f>MAX(Oncho!AB440,Oncho!BA440)</f>
        <v>0</v>
      </c>
      <c r="U433" s="148">
        <f>MAX(Oncho!AC440,Oncho!BB440)</f>
        <v>0</v>
      </c>
      <c r="V433" s="148">
        <f>MAX(Oncho!AE440,Oncho!BD440)</f>
        <v>0</v>
      </c>
      <c r="W433" s="148">
        <f>MAX(Oncho!AF440,Oncho!BE440)</f>
        <v>0</v>
      </c>
      <c r="X433" s="148">
        <f>MAX(Oncho!AG440,Oncho!BF440)</f>
        <v>0</v>
      </c>
      <c r="Y433" s="148">
        <f>MAX(Oncho!AH440,Oncho!BG440)</f>
        <v>0</v>
      </c>
      <c r="Z433" s="148">
        <f>MAX(Oncho!AI440,Oncho!BH440)</f>
        <v>0</v>
      </c>
      <c r="AA433" s="148">
        <f>MAX(Oncho!AJ440,Oncho!BI440)</f>
        <v>0</v>
      </c>
      <c r="AB433" s="148">
        <f>MAX(COUNTIF(Oncho!AK440,"Yes"),COUNTIF(Oncho!BJ440,"Yes"))</f>
        <v>0</v>
      </c>
      <c r="AC433" s="55"/>
      <c r="AD433" s="148">
        <f>Schisto!P442</f>
        <v>0</v>
      </c>
      <c r="AE433" s="148">
        <f>Schisto!AI442</f>
        <v>0</v>
      </c>
      <c r="AF433" s="148">
        <f>Schisto!AJ442</f>
        <v>0</v>
      </c>
      <c r="AG433" s="148">
        <f>Schisto!AN442</f>
        <v>0</v>
      </c>
      <c r="AH433" s="148">
        <f>Schisto!AO442</f>
        <v>0</v>
      </c>
      <c r="AI433" s="148">
        <f>Schisto!AT442</f>
        <v>0</v>
      </c>
      <c r="AJ433" s="148">
        <f>Schisto!AU442</f>
        <v>0</v>
      </c>
      <c r="AK433" s="148">
        <f>Schisto!AV442</f>
        <v>0</v>
      </c>
      <c r="AL433" s="148">
        <f>Schisto!AW442</f>
        <v>0</v>
      </c>
      <c r="AM433" s="148">
        <f>COUNTIF(Schisto!AX442,"Yes")</f>
        <v>0</v>
      </c>
      <c r="AN433" s="55"/>
      <c r="AO433" s="148">
        <f>STH!P442</f>
        <v>0</v>
      </c>
      <c r="AP433" s="148">
        <f>MAX(STH!AK442,STH!BS442)</f>
        <v>0</v>
      </c>
      <c r="AQ433" s="148">
        <f>MAX(STH!AL442,STH!BT442)</f>
        <v>0</v>
      </c>
      <c r="AR433" s="148">
        <f>MAX(STH!AM442,STH!BU442)</f>
        <v>0</v>
      </c>
      <c r="AS433" s="148">
        <f>MAX(STH!AN442,STH!BV442)</f>
        <v>0</v>
      </c>
      <c r="AT433" s="148">
        <f>MAX(STH!AO442,STH!BW442)</f>
        <v>0</v>
      </c>
      <c r="AU433" s="148">
        <f>MAX(STH!AQ442,STH!BY442)</f>
        <v>0</v>
      </c>
      <c r="AV433" s="148">
        <f>MAX(STH!AR442,STH!BZ442)</f>
        <v>0</v>
      </c>
      <c r="AW433" s="148">
        <f>MAX(STH!AS442,STH!CA442)</f>
        <v>0</v>
      </c>
      <c r="AX433" s="148">
        <f>MAX(STH!AT442,STH!CB442)</f>
        <v>0</v>
      </c>
      <c r="AY433" s="148">
        <f>MAX(STH!AU442,STH!CC442)</f>
        <v>0</v>
      </c>
      <c r="AZ433" s="148">
        <f>MAX(STH!AV442,STH!CD442)</f>
        <v>0</v>
      </c>
      <c r="BA433" s="148">
        <f>MAX(STH!AW442,STH!CE442)</f>
        <v>0</v>
      </c>
      <c r="BB433" s="148">
        <f>MAX(STH!AX442,STH!CF442)</f>
        <v>0</v>
      </c>
      <c r="BC433" s="148">
        <f>MAX(STH!AY442,STH!CG442)</f>
        <v>0</v>
      </c>
      <c r="BD433" s="148">
        <f>MAX(STH!AZ442,STH!CH442)</f>
        <v>0</v>
      </c>
      <c r="BE433" s="148">
        <f>MAX(STH!BA442,STH!CI442)</f>
        <v>0</v>
      </c>
      <c r="BF433" s="148">
        <f>MAX(STH!BB442,STH!CJ442)</f>
        <v>0</v>
      </c>
      <c r="BG433" s="148">
        <f>MAX(COUNTIF(STH!BC442,"Yes"),COUNTIF(STH!CK442,"Yes"))</f>
        <v>0</v>
      </c>
      <c r="BH433" s="55"/>
      <c r="BI433" s="148">
        <f>Trachoma!Q445</f>
        <v>0</v>
      </c>
      <c r="BJ433" s="148">
        <f>Trachoma!AK445</f>
        <v>0</v>
      </c>
      <c r="BK433" s="148">
        <f>Trachoma!AL445</f>
        <v>0</v>
      </c>
      <c r="BL433" s="148">
        <f>Trachoma!AN445</f>
        <v>0</v>
      </c>
      <c r="BM433" s="148">
        <f>Trachoma!AO445</f>
        <v>0</v>
      </c>
      <c r="BN433" s="148">
        <f>Trachoma!AT445</f>
        <v>0</v>
      </c>
      <c r="BO433" s="148">
        <f>Trachoma!AU445</f>
        <v>0</v>
      </c>
      <c r="BP433" s="148">
        <f>Trachoma!AV445</f>
        <v>0</v>
      </c>
      <c r="BQ433" s="148">
        <f>Trachoma!AW445</f>
        <v>0</v>
      </c>
      <c r="BR433" s="148">
        <f>COUNTIF(Trachoma!AX445,"Yes")</f>
        <v>0</v>
      </c>
      <c r="BS433" s="55"/>
      <c r="BT433" s="148">
        <f t="shared" si="74"/>
        <v>0</v>
      </c>
      <c r="BU433" s="148">
        <f t="shared" si="75"/>
        <v>0</v>
      </c>
      <c r="BV433" s="148">
        <f t="shared" si="76"/>
        <v>0</v>
      </c>
      <c r="BW433" s="148">
        <f t="shared" si="77"/>
        <v>0</v>
      </c>
      <c r="BX433" s="148">
        <f t="shared" si="78"/>
        <v>0</v>
      </c>
      <c r="BY433" s="148">
        <f t="shared" si="80"/>
        <v>0</v>
      </c>
      <c r="BZ433" s="148">
        <f t="shared" si="81"/>
        <v>0</v>
      </c>
      <c r="CA433" s="148">
        <f t="shared" si="82"/>
        <v>0</v>
      </c>
      <c r="CB433" s="148">
        <f t="shared" si="83"/>
        <v>0</v>
      </c>
      <c r="CC433" s="148">
        <f t="shared" si="79"/>
        <v>0</v>
      </c>
    </row>
    <row r="434" spans="2:81" x14ac:dyDescent="0.25">
      <c r="B434" s="361">
        <f>Demography!B442</f>
        <v>0</v>
      </c>
      <c r="C434" s="361">
        <f>Demography!C442</f>
        <v>0</v>
      </c>
      <c r="D434" s="362">
        <f>Demography!D442</f>
        <v>0</v>
      </c>
      <c r="E434" s="337"/>
      <c r="F434" s="362">
        <f>LF!M441</f>
        <v>0</v>
      </c>
      <c r="G434" s="362">
        <f>LF!AE441</f>
        <v>0</v>
      </c>
      <c r="H434" s="362">
        <f>LF!AF441</f>
        <v>0</v>
      </c>
      <c r="I434" s="362">
        <f>LF!AH441</f>
        <v>0</v>
      </c>
      <c r="J434" s="362">
        <f>LF!AI441</f>
        <v>0</v>
      </c>
      <c r="K434" s="362">
        <f>LF!AK441</f>
        <v>0</v>
      </c>
      <c r="L434" s="362">
        <f>LF!AM441</f>
        <v>0</v>
      </c>
      <c r="M434" s="362">
        <f>LF!AN441</f>
        <v>0</v>
      </c>
      <c r="N434" s="362">
        <f>LF!AO441</f>
        <v>0</v>
      </c>
      <c r="O434" s="362">
        <f>LF!AP441</f>
        <v>0</v>
      </c>
      <c r="P434" s="362">
        <f>LF!AQ441</f>
        <v>0</v>
      </c>
      <c r="Q434" s="362">
        <f>COUNTIF(LF!AR441,"Yes")</f>
        <v>0</v>
      </c>
      <c r="R434" s="337"/>
      <c r="S434" s="362">
        <f>Oncho!K441</f>
        <v>0</v>
      </c>
      <c r="T434" s="362">
        <f>MAX(Oncho!AB441,Oncho!BA441)</f>
        <v>0</v>
      </c>
      <c r="U434" s="362">
        <f>MAX(Oncho!AC441,Oncho!BB441)</f>
        <v>0</v>
      </c>
      <c r="V434" s="362">
        <f>MAX(Oncho!AE441,Oncho!BD441)</f>
        <v>0</v>
      </c>
      <c r="W434" s="362">
        <f>MAX(Oncho!AF441,Oncho!BE441)</f>
        <v>0</v>
      </c>
      <c r="X434" s="362">
        <f>MAX(Oncho!AG441,Oncho!BF441)</f>
        <v>0</v>
      </c>
      <c r="Y434" s="362">
        <f>MAX(Oncho!AH441,Oncho!BG441)</f>
        <v>0</v>
      </c>
      <c r="Z434" s="362">
        <f>MAX(Oncho!AI441,Oncho!BH441)</f>
        <v>0</v>
      </c>
      <c r="AA434" s="362">
        <f>MAX(Oncho!AJ441,Oncho!BI441)</f>
        <v>0</v>
      </c>
      <c r="AB434" s="362">
        <f>MAX(COUNTIF(Oncho!AK441,"Yes"),COUNTIF(Oncho!BJ441,"Yes"))</f>
        <v>0</v>
      </c>
      <c r="AC434" s="337"/>
      <c r="AD434" s="362">
        <f>Schisto!P443</f>
        <v>0</v>
      </c>
      <c r="AE434" s="362">
        <f>Schisto!AI443</f>
        <v>0</v>
      </c>
      <c r="AF434" s="362">
        <f>Schisto!AJ443</f>
        <v>0</v>
      </c>
      <c r="AG434" s="362">
        <f>Schisto!AN443</f>
        <v>0</v>
      </c>
      <c r="AH434" s="362">
        <f>Schisto!AO443</f>
        <v>0</v>
      </c>
      <c r="AI434" s="362">
        <f>Schisto!AT443</f>
        <v>0</v>
      </c>
      <c r="AJ434" s="362">
        <f>Schisto!AU443</f>
        <v>0</v>
      </c>
      <c r="AK434" s="362">
        <f>Schisto!AV443</f>
        <v>0</v>
      </c>
      <c r="AL434" s="362">
        <f>Schisto!AW443</f>
        <v>0</v>
      </c>
      <c r="AM434" s="362">
        <f>COUNTIF(Schisto!AX443,"Yes")</f>
        <v>0</v>
      </c>
      <c r="AN434" s="337"/>
      <c r="AO434" s="362">
        <f>STH!P443</f>
        <v>0</v>
      </c>
      <c r="AP434" s="362">
        <f>MAX(STH!AK443,STH!BS443)</f>
        <v>0</v>
      </c>
      <c r="AQ434" s="362">
        <f>MAX(STH!AL443,STH!BT443)</f>
        <v>0</v>
      </c>
      <c r="AR434" s="362">
        <f>MAX(STH!AM443,STH!BU443)</f>
        <v>0</v>
      </c>
      <c r="AS434" s="362">
        <f>MAX(STH!AN443,STH!BV443)</f>
        <v>0</v>
      </c>
      <c r="AT434" s="362">
        <f>MAX(STH!AO443,STH!BW443)</f>
        <v>0</v>
      </c>
      <c r="AU434" s="362">
        <f>MAX(STH!AQ443,STH!BY443)</f>
        <v>0</v>
      </c>
      <c r="AV434" s="362">
        <f>MAX(STH!AR443,STH!BZ443)</f>
        <v>0</v>
      </c>
      <c r="AW434" s="362">
        <f>MAX(STH!AS443,STH!CA443)</f>
        <v>0</v>
      </c>
      <c r="AX434" s="362">
        <f>MAX(STH!AT443,STH!CB443)</f>
        <v>0</v>
      </c>
      <c r="AY434" s="362">
        <f>MAX(STH!AU443,STH!CC443)</f>
        <v>0</v>
      </c>
      <c r="AZ434" s="362">
        <f>MAX(STH!AV443,STH!CD443)</f>
        <v>0</v>
      </c>
      <c r="BA434" s="362">
        <f>MAX(STH!AW443,STH!CE443)</f>
        <v>0</v>
      </c>
      <c r="BB434" s="362">
        <f>MAX(STH!AX443,STH!CF443)</f>
        <v>0</v>
      </c>
      <c r="BC434" s="362">
        <f>MAX(STH!AY443,STH!CG443)</f>
        <v>0</v>
      </c>
      <c r="BD434" s="362">
        <f>MAX(STH!AZ443,STH!CH443)</f>
        <v>0</v>
      </c>
      <c r="BE434" s="362">
        <f>MAX(STH!BA443,STH!CI443)</f>
        <v>0</v>
      </c>
      <c r="BF434" s="362">
        <f>MAX(STH!BB443,STH!CJ443)</f>
        <v>0</v>
      </c>
      <c r="BG434" s="362">
        <f>MAX(COUNTIF(STH!BC443,"Yes"),COUNTIF(STH!CK443,"Yes"))</f>
        <v>0</v>
      </c>
      <c r="BH434" s="337"/>
      <c r="BI434" s="362">
        <f>Trachoma!Q446</f>
        <v>0</v>
      </c>
      <c r="BJ434" s="362">
        <f>Trachoma!AK446</f>
        <v>0</v>
      </c>
      <c r="BK434" s="362">
        <f>Trachoma!AL446</f>
        <v>0</v>
      </c>
      <c r="BL434" s="362">
        <f>Trachoma!AN446</f>
        <v>0</v>
      </c>
      <c r="BM434" s="362">
        <f>Trachoma!AO446</f>
        <v>0</v>
      </c>
      <c r="BN434" s="362">
        <f>Trachoma!AT446</f>
        <v>0</v>
      </c>
      <c r="BO434" s="362">
        <f>Trachoma!AU446</f>
        <v>0</v>
      </c>
      <c r="BP434" s="362">
        <f>Trachoma!AV446</f>
        <v>0</v>
      </c>
      <c r="BQ434" s="362">
        <f>Trachoma!AW446</f>
        <v>0</v>
      </c>
      <c r="BR434" s="362">
        <f>COUNTIF(Trachoma!AX446,"Yes")</f>
        <v>0</v>
      </c>
      <c r="BS434" s="337"/>
      <c r="BT434" s="362">
        <f t="shared" si="74"/>
        <v>0</v>
      </c>
      <c r="BU434" s="362">
        <f t="shared" si="75"/>
        <v>0</v>
      </c>
      <c r="BV434" s="362">
        <f t="shared" si="76"/>
        <v>0</v>
      </c>
      <c r="BW434" s="362">
        <f t="shared" si="77"/>
        <v>0</v>
      </c>
      <c r="BX434" s="362">
        <f t="shared" si="78"/>
        <v>0</v>
      </c>
      <c r="BY434" s="362">
        <f t="shared" si="80"/>
        <v>0</v>
      </c>
      <c r="BZ434" s="362">
        <f t="shared" si="81"/>
        <v>0</v>
      </c>
      <c r="CA434" s="362">
        <f t="shared" si="82"/>
        <v>0</v>
      </c>
      <c r="CB434" s="362">
        <f t="shared" si="83"/>
        <v>0</v>
      </c>
      <c r="CC434" s="362">
        <f t="shared" si="79"/>
        <v>0</v>
      </c>
    </row>
    <row r="435" spans="2:81" x14ac:dyDescent="0.25">
      <c r="B435" s="147">
        <f>Demography!B443</f>
        <v>0</v>
      </c>
      <c r="C435" s="147">
        <f>Demography!C443</f>
        <v>0</v>
      </c>
      <c r="D435" s="148">
        <f>Demography!D443</f>
        <v>0</v>
      </c>
      <c r="E435" s="55"/>
      <c r="F435" s="148">
        <f>LF!M442</f>
        <v>0</v>
      </c>
      <c r="G435" s="148">
        <f>LF!AE442</f>
        <v>0</v>
      </c>
      <c r="H435" s="148">
        <f>LF!AF442</f>
        <v>0</v>
      </c>
      <c r="I435" s="148">
        <f>LF!AH442</f>
        <v>0</v>
      </c>
      <c r="J435" s="148">
        <f>LF!AI442</f>
        <v>0</v>
      </c>
      <c r="K435" s="148">
        <f>LF!AK442</f>
        <v>0</v>
      </c>
      <c r="L435" s="148">
        <f>LF!AM442</f>
        <v>0</v>
      </c>
      <c r="M435" s="148">
        <f>LF!AN442</f>
        <v>0</v>
      </c>
      <c r="N435" s="148">
        <f>LF!AO442</f>
        <v>0</v>
      </c>
      <c r="O435" s="148">
        <f>LF!AP442</f>
        <v>0</v>
      </c>
      <c r="P435" s="148">
        <f>LF!AQ442</f>
        <v>0</v>
      </c>
      <c r="Q435" s="148">
        <f>COUNTIF(LF!AR442,"Yes")</f>
        <v>0</v>
      </c>
      <c r="R435" s="55"/>
      <c r="S435" s="148">
        <f>Oncho!K442</f>
        <v>0</v>
      </c>
      <c r="T435" s="148">
        <f>MAX(Oncho!AB442,Oncho!BA442)</f>
        <v>0</v>
      </c>
      <c r="U435" s="148">
        <f>MAX(Oncho!AC442,Oncho!BB442)</f>
        <v>0</v>
      </c>
      <c r="V435" s="148">
        <f>MAX(Oncho!AE442,Oncho!BD442)</f>
        <v>0</v>
      </c>
      <c r="W435" s="148">
        <f>MAX(Oncho!AF442,Oncho!BE442)</f>
        <v>0</v>
      </c>
      <c r="X435" s="148">
        <f>MAX(Oncho!AG442,Oncho!BF442)</f>
        <v>0</v>
      </c>
      <c r="Y435" s="148">
        <f>MAX(Oncho!AH442,Oncho!BG442)</f>
        <v>0</v>
      </c>
      <c r="Z435" s="148">
        <f>MAX(Oncho!AI442,Oncho!BH442)</f>
        <v>0</v>
      </c>
      <c r="AA435" s="148">
        <f>MAX(Oncho!AJ442,Oncho!BI442)</f>
        <v>0</v>
      </c>
      <c r="AB435" s="148">
        <f>MAX(COUNTIF(Oncho!AK442,"Yes"),COUNTIF(Oncho!BJ442,"Yes"))</f>
        <v>0</v>
      </c>
      <c r="AC435" s="55"/>
      <c r="AD435" s="148">
        <f>Schisto!P444</f>
        <v>0</v>
      </c>
      <c r="AE435" s="148">
        <f>Schisto!AI444</f>
        <v>0</v>
      </c>
      <c r="AF435" s="148">
        <f>Schisto!AJ444</f>
        <v>0</v>
      </c>
      <c r="AG435" s="148">
        <f>Schisto!AN444</f>
        <v>0</v>
      </c>
      <c r="AH435" s="148">
        <f>Schisto!AO444</f>
        <v>0</v>
      </c>
      <c r="AI435" s="148">
        <f>Schisto!AT444</f>
        <v>0</v>
      </c>
      <c r="AJ435" s="148">
        <f>Schisto!AU444</f>
        <v>0</v>
      </c>
      <c r="AK435" s="148">
        <f>Schisto!AV444</f>
        <v>0</v>
      </c>
      <c r="AL435" s="148">
        <f>Schisto!AW444</f>
        <v>0</v>
      </c>
      <c r="AM435" s="148">
        <f>COUNTIF(Schisto!AX444,"Yes")</f>
        <v>0</v>
      </c>
      <c r="AN435" s="55"/>
      <c r="AO435" s="148">
        <f>STH!P444</f>
        <v>0</v>
      </c>
      <c r="AP435" s="148">
        <f>MAX(STH!AK444,STH!BS444)</f>
        <v>0</v>
      </c>
      <c r="AQ435" s="148">
        <f>MAX(STH!AL444,STH!BT444)</f>
        <v>0</v>
      </c>
      <c r="AR435" s="148">
        <f>MAX(STH!AM444,STH!BU444)</f>
        <v>0</v>
      </c>
      <c r="AS435" s="148">
        <f>MAX(STH!AN444,STH!BV444)</f>
        <v>0</v>
      </c>
      <c r="AT435" s="148">
        <f>MAX(STH!AO444,STH!BW444)</f>
        <v>0</v>
      </c>
      <c r="AU435" s="148">
        <f>MAX(STH!AQ444,STH!BY444)</f>
        <v>0</v>
      </c>
      <c r="AV435" s="148">
        <f>MAX(STH!AR444,STH!BZ444)</f>
        <v>0</v>
      </c>
      <c r="AW435" s="148">
        <f>MAX(STH!AS444,STH!CA444)</f>
        <v>0</v>
      </c>
      <c r="AX435" s="148">
        <f>MAX(STH!AT444,STH!CB444)</f>
        <v>0</v>
      </c>
      <c r="AY435" s="148">
        <f>MAX(STH!AU444,STH!CC444)</f>
        <v>0</v>
      </c>
      <c r="AZ435" s="148">
        <f>MAX(STH!AV444,STH!CD444)</f>
        <v>0</v>
      </c>
      <c r="BA435" s="148">
        <f>MAX(STH!AW444,STH!CE444)</f>
        <v>0</v>
      </c>
      <c r="BB435" s="148">
        <f>MAX(STH!AX444,STH!CF444)</f>
        <v>0</v>
      </c>
      <c r="BC435" s="148">
        <f>MAX(STH!AY444,STH!CG444)</f>
        <v>0</v>
      </c>
      <c r="BD435" s="148">
        <f>MAX(STH!AZ444,STH!CH444)</f>
        <v>0</v>
      </c>
      <c r="BE435" s="148">
        <f>MAX(STH!BA444,STH!CI444)</f>
        <v>0</v>
      </c>
      <c r="BF435" s="148">
        <f>MAX(STH!BB444,STH!CJ444)</f>
        <v>0</v>
      </c>
      <c r="BG435" s="148">
        <f>MAX(COUNTIF(STH!BC444,"Yes"),COUNTIF(STH!CK444,"Yes"))</f>
        <v>0</v>
      </c>
      <c r="BH435" s="55"/>
      <c r="BI435" s="148">
        <f>Trachoma!Q447</f>
        <v>0</v>
      </c>
      <c r="BJ435" s="148">
        <f>Trachoma!AK447</f>
        <v>0</v>
      </c>
      <c r="BK435" s="148">
        <f>Trachoma!AL447</f>
        <v>0</v>
      </c>
      <c r="BL435" s="148">
        <f>Trachoma!AN447</f>
        <v>0</v>
      </c>
      <c r="BM435" s="148">
        <f>Trachoma!AO447</f>
        <v>0</v>
      </c>
      <c r="BN435" s="148">
        <f>Trachoma!AT447</f>
        <v>0</v>
      </c>
      <c r="BO435" s="148">
        <f>Trachoma!AU447</f>
        <v>0</v>
      </c>
      <c r="BP435" s="148">
        <f>Trachoma!AV447</f>
        <v>0</v>
      </c>
      <c r="BQ435" s="148">
        <f>Trachoma!AW447</f>
        <v>0</v>
      </c>
      <c r="BR435" s="148">
        <f>COUNTIF(Trachoma!AX447,"Yes")</f>
        <v>0</v>
      </c>
      <c r="BS435" s="55"/>
      <c r="BT435" s="148">
        <f t="shared" si="74"/>
        <v>0</v>
      </c>
      <c r="BU435" s="148">
        <f t="shared" si="75"/>
        <v>0</v>
      </c>
      <c r="BV435" s="148">
        <f t="shared" si="76"/>
        <v>0</v>
      </c>
      <c r="BW435" s="148">
        <f t="shared" si="77"/>
        <v>0</v>
      </c>
      <c r="BX435" s="148">
        <f t="shared" si="78"/>
        <v>0</v>
      </c>
      <c r="BY435" s="148">
        <f t="shared" si="80"/>
        <v>0</v>
      </c>
      <c r="BZ435" s="148">
        <f t="shared" si="81"/>
        <v>0</v>
      </c>
      <c r="CA435" s="148">
        <f t="shared" si="82"/>
        <v>0</v>
      </c>
      <c r="CB435" s="148">
        <f t="shared" si="83"/>
        <v>0</v>
      </c>
      <c r="CC435" s="148">
        <f t="shared" si="79"/>
        <v>0</v>
      </c>
    </row>
    <row r="436" spans="2:81" x14ac:dyDescent="0.25">
      <c r="B436" s="361">
        <f>Demography!B444</f>
        <v>0</v>
      </c>
      <c r="C436" s="361">
        <f>Demography!C444</f>
        <v>0</v>
      </c>
      <c r="D436" s="362">
        <f>Demography!D444</f>
        <v>0</v>
      </c>
      <c r="E436" s="337"/>
      <c r="F436" s="362">
        <f>LF!M443</f>
        <v>0</v>
      </c>
      <c r="G436" s="362">
        <f>LF!AE443</f>
        <v>0</v>
      </c>
      <c r="H436" s="362">
        <f>LF!AF443</f>
        <v>0</v>
      </c>
      <c r="I436" s="362">
        <f>LF!AH443</f>
        <v>0</v>
      </c>
      <c r="J436" s="362">
        <f>LF!AI443</f>
        <v>0</v>
      </c>
      <c r="K436" s="362">
        <f>LF!AK443</f>
        <v>0</v>
      </c>
      <c r="L436" s="362">
        <f>LF!AM443</f>
        <v>0</v>
      </c>
      <c r="M436" s="362">
        <f>LF!AN443</f>
        <v>0</v>
      </c>
      <c r="N436" s="362">
        <f>LF!AO443</f>
        <v>0</v>
      </c>
      <c r="O436" s="362">
        <f>LF!AP443</f>
        <v>0</v>
      </c>
      <c r="P436" s="362">
        <f>LF!AQ443</f>
        <v>0</v>
      </c>
      <c r="Q436" s="362">
        <f>COUNTIF(LF!AR443,"Yes")</f>
        <v>0</v>
      </c>
      <c r="R436" s="337"/>
      <c r="S436" s="362">
        <f>Oncho!K443</f>
        <v>0</v>
      </c>
      <c r="T436" s="362">
        <f>MAX(Oncho!AB443,Oncho!BA443)</f>
        <v>0</v>
      </c>
      <c r="U436" s="362">
        <f>MAX(Oncho!AC443,Oncho!BB443)</f>
        <v>0</v>
      </c>
      <c r="V436" s="362">
        <f>MAX(Oncho!AE443,Oncho!BD443)</f>
        <v>0</v>
      </c>
      <c r="W436" s="362">
        <f>MAX(Oncho!AF443,Oncho!BE443)</f>
        <v>0</v>
      </c>
      <c r="X436" s="362">
        <f>MAX(Oncho!AG443,Oncho!BF443)</f>
        <v>0</v>
      </c>
      <c r="Y436" s="362">
        <f>MAX(Oncho!AH443,Oncho!BG443)</f>
        <v>0</v>
      </c>
      <c r="Z436" s="362">
        <f>MAX(Oncho!AI443,Oncho!BH443)</f>
        <v>0</v>
      </c>
      <c r="AA436" s="362">
        <f>MAX(Oncho!AJ443,Oncho!BI443)</f>
        <v>0</v>
      </c>
      <c r="AB436" s="362">
        <f>MAX(COUNTIF(Oncho!AK443,"Yes"),COUNTIF(Oncho!BJ443,"Yes"))</f>
        <v>0</v>
      </c>
      <c r="AC436" s="337"/>
      <c r="AD436" s="362">
        <f>Schisto!P445</f>
        <v>0</v>
      </c>
      <c r="AE436" s="362">
        <f>Schisto!AI445</f>
        <v>0</v>
      </c>
      <c r="AF436" s="362">
        <f>Schisto!AJ445</f>
        <v>0</v>
      </c>
      <c r="AG436" s="362">
        <f>Schisto!AN445</f>
        <v>0</v>
      </c>
      <c r="AH436" s="362">
        <f>Schisto!AO445</f>
        <v>0</v>
      </c>
      <c r="AI436" s="362">
        <f>Schisto!AT445</f>
        <v>0</v>
      </c>
      <c r="AJ436" s="362">
        <f>Schisto!AU445</f>
        <v>0</v>
      </c>
      <c r="AK436" s="362">
        <f>Schisto!AV445</f>
        <v>0</v>
      </c>
      <c r="AL436" s="362">
        <f>Schisto!AW445</f>
        <v>0</v>
      </c>
      <c r="AM436" s="362">
        <f>COUNTIF(Schisto!AX445,"Yes")</f>
        <v>0</v>
      </c>
      <c r="AN436" s="337"/>
      <c r="AO436" s="362">
        <f>STH!P445</f>
        <v>0</v>
      </c>
      <c r="AP436" s="362">
        <f>MAX(STH!AK445,STH!BS445)</f>
        <v>0</v>
      </c>
      <c r="AQ436" s="362">
        <f>MAX(STH!AL445,STH!BT445)</f>
        <v>0</v>
      </c>
      <c r="AR436" s="362">
        <f>MAX(STH!AM445,STH!BU445)</f>
        <v>0</v>
      </c>
      <c r="AS436" s="362">
        <f>MAX(STH!AN445,STH!BV445)</f>
        <v>0</v>
      </c>
      <c r="AT436" s="362">
        <f>MAX(STH!AO445,STH!BW445)</f>
        <v>0</v>
      </c>
      <c r="AU436" s="362">
        <f>MAX(STH!AQ445,STH!BY445)</f>
        <v>0</v>
      </c>
      <c r="AV436" s="362">
        <f>MAX(STH!AR445,STH!BZ445)</f>
        <v>0</v>
      </c>
      <c r="AW436" s="362">
        <f>MAX(STH!AS445,STH!CA445)</f>
        <v>0</v>
      </c>
      <c r="AX436" s="362">
        <f>MAX(STH!AT445,STH!CB445)</f>
        <v>0</v>
      </c>
      <c r="AY436" s="362">
        <f>MAX(STH!AU445,STH!CC445)</f>
        <v>0</v>
      </c>
      <c r="AZ436" s="362">
        <f>MAX(STH!AV445,STH!CD445)</f>
        <v>0</v>
      </c>
      <c r="BA436" s="362">
        <f>MAX(STH!AW445,STH!CE445)</f>
        <v>0</v>
      </c>
      <c r="BB436" s="362">
        <f>MAX(STH!AX445,STH!CF445)</f>
        <v>0</v>
      </c>
      <c r="BC436" s="362">
        <f>MAX(STH!AY445,STH!CG445)</f>
        <v>0</v>
      </c>
      <c r="BD436" s="362">
        <f>MAX(STH!AZ445,STH!CH445)</f>
        <v>0</v>
      </c>
      <c r="BE436" s="362">
        <f>MAX(STH!BA445,STH!CI445)</f>
        <v>0</v>
      </c>
      <c r="BF436" s="362">
        <f>MAX(STH!BB445,STH!CJ445)</f>
        <v>0</v>
      </c>
      <c r="BG436" s="362">
        <f>MAX(COUNTIF(STH!BC445,"Yes"),COUNTIF(STH!CK445,"Yes"))</f>
        <v>0</v>
      </c>
      <c r="BH436" s="337"/>
      <c r="BI436" s="362">
        <f>Trachoma!Q448</f>
        <v>0</v>
      </c>
      <c r="BJ436" s="362">
        <f>Trachoma!AK448</f>
        <v>0</v>
      </c>
      <c r="BK436" s="362">
        <f>Trachoma!AL448</f>
        <v>0</v>
      </c>
      <c r="BL436" s="362">
        <f>Trachoma!AN448</f>
        <v>0</v>
      </c>
      <c r="BM436" s="362">
        <f>Trachoma!AO448</f>
        <v>0</v>
      </c>
      <c r="BN436" s="362">
        <f>Trachoma!AT448</f>
        <v>0</v>
      </c>
      <c r="BO436" s="362">
        <f>Trachoma!AU448</f>
        <v>0</v>
      </c>
      <c r="BP436" s="362">
        <f>Trachoma!AV448</f>
        <v>0</v>
      </c>
      <c r="BQ436" s="362">
        <f>Trachoma!AW448</f>
        <v>0</v>
      </c>
      <c r="BR436" s="362">
        <f>COUNTIF(Trachoma!AX448,"Yes")</f>
        <v>0</v>
      </c>
      <c r="BS436" s="337"/>
      <c r="BT436" s="362">
        <f t="shared" si="74"/>
        <v>0</v>
      </c>
      <c r="BU436" s="362">
        <f t="shared" si="75"/>
        <v>0</v>
      </c>
      <c r="BV436" s="362">
        <f t="shared" si="76"/>
        <v>0</v>
      </c>
      <c r="BW436" s="362">
        <f t="shared" si="77"/>
        <v>0</v>
      </c>
      <c r="BX436" s="362">
        <f t="shared" si="78"/>
        <v>0</v>
      </c>
      <c r="BY436" s="362">
        <f t="shared" si="80"/>
        <v>0</v>
      </c>
      <c r="BZ436" s="362">
        <f t="shared" si="81"/>
        <v>0</v>
      </c>
      <c r="CA436" s="362">
        <f t="shared" si="82"/>
        <v>0</v>
      </c>
      <c r="CB436" s="362">
        <f t="shared" si="83"/>
        <v>0</v>
      </c>
      <c r="CC436" s="362">
        <f t="shared" si="79"/>
        <v>0</v>
      </c>
    </row>
    <row r="437" spans="2:81" x14ac:dyDescent="0.25">
      <c r="B437" s="147">
        <f>Demography!B445</f>
        <v>0</v>
      </c>
      <c r="C437" s="147">
        <f>Demography!C445</f>
        <v>0</v>
      </c>
      <c r="D437" s="148">
        <f>Demography!D445</f>
        <v>0</v>
      </c>
      <c r="E437" s="55"/>
      <c r="F437" s="148">
        <f>LF!M444</f>
        <v>0</v>
      </c>
      <c r="G437" s="148">
        <f>LF!AE444</f>
        <v>0</v>
      </c>
      <c r="H437" s="148">
        <f>LF!AF444</f>
        <v>0</v>
      </c>
      <c r="I437" s="148">
        <f>LF!AH444</f>
        <v>0</v>
      </c>
      <c r="J437" s="148">
        <f>LF!AI444</f>
        <v>0</v>
      </c>
      <c r="K437" s="148">
        <f>LF!AK444</f>
        <v>0</v>
      </c>
      <c r="L437" s="148">
        <f>LF!AM444</f>
        <v>0</v>
      </c>
      <c r="M437" s="148">
        <f>LF!AN444</f>
        <v>0</v>
      </c>
      <c r="N437" s="148">
        <f>LF!AO444</f>
        <v>0</v>
      </c>
      <c r="O437" s="148">
        <f>LF!AP444</f>
        <v>0</v>
      </c>
      <c r="P437" s="148">
        <f>LF!AQ444</f>
        <v>0</v>
      </c>
      <c r="Q437" s="148">
        <f>COUNTIF(LF!AR444,"Yes")</f>
        <v>0</v>
      </c>
      <c r="R437" s="55"/>
      <c r="S437" s="148">
        <f>Oncho!K444</f>
        <v>0</v>
      </c>
      <c r="T437" s="148">
        <f>MAX(Oncho!AB444,Oncho!BA444)</f>
        <v>0</v>
      </c>
      <c r="U437" s="148">
        <f>MAX(Oncho!AC444,Oncho!BB444)</f>
        <v>0</v>
      </c>
      <c r="V437" s="148">
        <f>MAX(Oncho!AE444,Oncho!BD444)</f>
        <v>0</v>
      </c>
      <c r="W437" s="148">
        <f>MAX(Oncho!AF444,Oncho!BE444)</f>
        <v>0</v>
      </c>
      <c r="X437" s="148">
        <f>MAX(Oncho!AG444,Oncho!BF444)</f>
        <v>0</v>
      </c>
      <c r="Y437" s="148">
        <f>MAX(Oncho!AH444,Oncho!BG444)</f>
        <v>0</v>
      </c>
      <c r="Z437" s="148">
        <f>MAX(Oncho!AI444,Oncho!BH444)</f>
        <v>0</v>
      </c>
      <c r="AA437" s="148">
        <f>MAX(Oncho!AJ444,Oncho!BI444)</f>
        <v>0</v>
      </c>
      <c r="AB437" s="148">
        <f>MAX(COUNTIF(Oncho!AK444,"Yes"),COUNTIF(Oncho!BJ444,"Yes"))</f>
        <v>0</v>
      </c>
      <c r="AC437" s="55"/>
      <c r="AD437" s="148">
        <f>Schisto!P446</f>
        <v>0</v>
      </c>
      <c r="AE437" s="148">
        <f>Schisto!AI446</f>
        <v>0</v>
      </c>
      <c r="AF437" s="148">
        <f>Schisto!AJ446</f>
        <v>0</v>
      </c>
      <c r="AG437" s="148">
        <f>Schisto!AN446</f>
        <v>0</v>
      </c>
      <c r="AH437" s="148">
        <f>Schisto!AO446</f>
        <v>0</v>
      </c>
      <c r="AI437" s="148">
        <f>Schisto!AT446</f>
        <v>0</v>
      </c>
      <c r="AJ437" s="148">
        <f>Schisto!AU446</f>
        <v>0</v>
      </c>
      <c r="AK437" s="148">
        <f>Schisto!AV446</f>
        <v>0</v>
      </c>
      <c r="AL437" s="148">
        <f>Schisto!AW446</f>
        <v>0</v>
      </c>
      <c r="AM437" s="148">
        <f>COUNTIF(Schisto!AX446,"Yes")</f>
        <v>0</v>
      </c>
      <c r="AN437" s="55"/>
      <c r="AO437" s="148">
        <f>STH!P446</f>
        <v>0</v>
      </c>
      <c r="AP437" s="148">
        <f>MAX(STH!AK446,STH!BS446)</f>
        <v>0</v>
      </c>
      <c r="AQ437" s="148">
        <f>MAX(STH!AL446,STH!BT446)</f>
        <v>0</v>
      </c>
      <c r="AR437" s="148">
        <f>MAX(STH!AM446,STH!BU446)</f>
        <v>0</v>
      </c>
      <c r="AS437" s="148">
        <f>MAX(STH!AN446,STH!BV446)</f>
        <v>0</v>
      </c>
      <c r="AT437" s="148">
        <f>MAX(STH!AO446,STH!BW446)</f>
        <v>0</v>
      </c>
      <c r="AU437" s="148">
        <f>MAX(STH!AQ446,STH!BY446)</f>
        <v>0</v>
      </c>
      <c r="AV437" s="148">
        <f>MAX(STH!AR446,STH!BZ446)</f>
        <v>0</v>
      </c>
      <c r="AW437" s="148">
        <f>MAX(STH!AS446,STH!CA446)</f>
        <v>0</v>
      </c>
      <c r="AX437" s="148">
        <f>MAX(STH!AT446,STH!CB446)</f>
        <v>0</v>
      </c>
      <c r="AY437" s="148">
        <f>MAX(STH!AU446,STH!CC446)</f>
        <v>0</v>
      </c>
      <c r="AZ437" s="148">
        <f>MAX(STH!AV446,STH!CD446)</f>
        <v>0</v>
      </c>
      <c r="BA437" s="148">
        <f>MAX(STH!AW446,STH!CE446)</f>
        <v>0</v>
      </c>
      <c r="BB437" s="148">
        <f>MAX(STH!AX446,STH!CF446)</f>
        <v>0</v>
      </c>
      <c r="BC437" s="148">
        <f>MAX(STH!AY446,STH!CG446)</f>
        <v>0</v>
      </c>
      <c r="BD437" s="148">
        <f>MAX(STH!AZ446,STH!CH446)</f>
        <v>0</v>
      </c>
      <c r="BE437" s="148">
        <f>MAX(STH!BA446,STH!CI446)</f>
        <v>0</v>
      </c>
      <c r="BF437" s="148">
        <f>MAX(STH!BB446,STH!CJ446)</f>
        <v>0</v>
      </c>
      <c r="BG437" s="148">
        <f>MAX(COUNTIF(STH!BC446,"Yes"),COUNTIF(STH!CK446,"Yes"))</f>
        <v>0</v>
      </c>
      <c r="BH437" s="55"/>
      <c r="BI437" s="148">
        <f>Trachoma!Q449</f>
        <v>0</v>
      </c>
      <c r="BJ437" s="148">
        <f>Trachoma!AK449</f>
        <v>0</v>
      </c>
      <c r="BK437" s="148">
        <f>Trachoma!AL449</f>
        <v>0</v>
      </c>
      <c r="BL437" s="148">
        <f>Trachoma!AN449</f>
        <v>0</v>
      </c>
      <c r="BM437" s="148">
        <f>Trachoma!AO449</f>
        <v>0</v>
      </c>
      <c r="BN437" s="148">
        <f>Trachoma!AT449</f>
        <v>0</v>
      </c>
      <c r="BO437" s="148">
        <f>Trachoma!AU449</f>
        <v>0</v>
      </c>
      <c r="BP437" s="148">
        <f>Trachoma!AV449</f>
        <v>0</v>
      </c>
      <c r="BQ437" s="148">
        <f>Trachoma!AW449</f>
        <v>0</v>
      </c>
      <c r="BR437" s="148">
        <f>COUNTIF(Trachoma!AX449,"Yes")</f>
        <v>0</v>
      </c>
      <c r="BS437" s="55"/>
      <c r="BT437" s="148">
        <f t="shared" si="74"/>
        <v>0</v>
      </c>
      <c r="BU437" s="148">
        <f t="shared" si="75"/>
        <v>0</v>
      </c>
      <c r="BV437" s="148">
        <f t="shared" si="76"/>
        <v>0</v>
      </c>
      <c r="BW437" s="148">
        <f t="shared" si="77"/>
        <v>0</v>
      </c>
      <c r="BX437" s="148">
        <f t="shared" si="78"/>
        <v>0</v>
      </c>
      <c r="BY437" s="148">
        <f t="shared" si="80"/>
        <v>0</v>
      </c>
      <c r="BZ437" s="148">
        <f t="shared" si="81"/>
        <v>0</v>
      </c>
      <c r="CA437" s="148">
        <f t="shared" si="82"/>
        <v>0</v>
      </c>
      <c r="CB437" s="148">
        <f t="shared" si="83"/>
        <v>0</v>
      </c>
      <c r="CC437" s="148">
        <f t="shared" si="79"/>
        <v>0</v>
      </c>
    </row>
    <row r="438" spans="2:81" x14ac:dyDescent="0.25">
      <c r="B438" s="361">
        <f>Demography!B446</f>
        <v>0</v>
      </c>
      <c r="C438" s="361">
        <f>Demography!C446</f>
        <v>0</v>
      </c>
      <c r="D438" s="362">
        <f>Demography!D446</f>
        <v>0</v>
      </c>
      <c r="E438" s="337"/>
      <c r="F438" s="362">
        <f>LF!M445</f>
        <v>0</v>
      </c>
      <c r="G438" s="362">
        <f>LF!AE445</f>
        <v>0</v>
      </c>
      <c r="H438" s="362">
        <f>LF!AF445</f>
        <v>0</v>
      </c>
      <c r="I438" s="362">
        <f>LF!AH445</f>
        <v>0</v>
      </c>
      <c r="J438" s="362">
        <f>LF!AI445</f>
        <v>0</v>
      </c>
      <c r="K438" s="362">
        <f>LF!AK445</f>
        <v>0</v>
      </c>
      <c r="L438" s="362">
        <f>LF!AM445</f>
        <v>0</v>
      </c>
      <c r="M438" s="362">
        <f>LF!AN445</f>
        <v>0</v>
      </c>
      <c r="N438" s="362">
        <f>LF!AO445</f>
        <v>0</v>
      </c>
      <c r="O438" s="362">
        <f>LF!AP445</f>
        <v>0</v>
      </c>
      <c r="P438" s="362">
        <f>LF!AQ445</f>
        <v>0</v>
      </c>
      <c r="Q438" s="362">
        <f>COUNTIF(LF!AR445,"Yes")</f>
        <v>0</v>
      </c>
      <c r="R438" s="337"/>
      <c r="S438" s="362">
        <f>Oncho!K445</f>
        <v>0</v>
      </c>
      <c r="T438" s="362">
        <f>MAX(Oncho!AB445,Oncho!BA445)</f>
        <v>0</v>
      </c>
      <c r="U438" s="362">
        <f>MAX(Oncho!AC445,Oncho!BB445)</f>
        <v>0</v>
      </c>
      <c r="V438" s="362">
        <f>MAX(Oncho!AE445,Oncho!BD445)</f>
        <v>0</v>
      </c>
      <c r="W438" s="362">
        <f>MAX(Oncho!AF445,Oncho!BE445)</f>
        <v>0</v>
      </c>
      <c r="X438" s="362">
        <f>MAX(Oncho!AG445,Oncho!BF445)</f>
        <v>0</v>
      </c>
      <c r="Y438" s="362">
        <f>MAX(Oncho!AH445,Oncho!BG445)</f>
        <v>0</v>
      </c>
      <c r="Z438" s="362">
        <f>MAX(Oncho!AI445,Oncho!BH445)</f>
        <v>0</v>
      </c>
      <c r="AA438" s="362">
        <f>MAX(Oncho!AJ445,Oncho!BI445)</f>
        <v>0</v>
      </c>
      <c r="AB438" s="362">
        <f>MAX(COUNTIF(Oncho!AK445,"Yes"),COUNTIF(Oncho!BJ445,"Yes"))</f>
        <v>0</v>
      </c>
      <c r="AC438" s="337"/>
      <c r="AD438" s="362">
        <f>Schisto!P447</f>
        <v>0</v>
      </c>
      <c r="AE438" s="362">
        <f>Schisto!AI447</f>
        <v>0</v>
      </c>
      <c r="AF438" s="362">
        <f>Schisto!AJ447</f>
        <v>0</v>
      </c>
      <c r="AG438" s="362">
        <f>Schisto!AN447</f>
        <v>0</v>
      </c>
      <c r="AH438" s="362">
        <f>Schisto!AO447</f>
        <v>0</v>
      </c>
      <c r="AI438" s="362">
        <f>Schisto!AT447</f>
        <v>0</v>
      </c>
      <c r="AJ438" s="362">
        <f>Schisto!AU447</f>
        <v>0</v>
      </c>
      <c r="AK438" s="362">
        <f>Schisto!AV447</f>
        <v>0</v>
      </c>
      <c r="AL438" s="362">
        <f>Schisto!AW447</f>
        <v>0</v>
      </c>
      <c r="AM438" s="362">
        <f>COUNTIF(Schisto!AX447,"Yes")</f>
        <v>0</v>
      </c>
      <c r="AN438" s="337"/>
      <c r="AO438" s="362">
        <f>STH!P447</f>
        <v>0</v>
      </c>
      <c r="AP438" s="362">
        <f>MAX(STH!AK447,STH!BS447)</f>
        <v>0</v>
      </c>
      <c r="AQ438" s="362">
        <f>MAX(STH!AL447,STH!BT447)</f>
        <v>0</v>
      </c>
      <c r="AR438" s="362">
        <f>MAX(STH!AM447,STH!BU447)</f>
        <v>0</v>
      </c>
      <c r="AS438" s="362">
        <f>MAX(STH!AN447,STH!BV447)</f>
        <v>0</v>
      </c>
      <c r="AT438" s="362">
        <f>MAX(STH!AO447,STH!BW447)</f>
        <v>0</v>
      </c>
      <c r="AU438" s="362">
        <f>MAX(STH!AQ447,STH!BY447)</f>
        <v>0</v>
      </c>
      <c r="AV438" s="362">
        <f>MAX(STH!AR447,STH!BZ447)</f>
        <v>0</v>
      </c>
      <c r="AW438" s="362">
        <f>MAX(STH!AS447,STH!CA447)</f>
        <v>0</v>
      </c>
      <c r="AX438" s="362">
        <f>MAX(STH!AT447,STH!CB447)</f>
        <v>0</v>
      </c>
      <c r="AY438" s="362">
        <f>MAX(STH!AU447,STH!CC447)</f>
        <v>0</v>
      </c>
      <c r="AZ438" s="362">
        <f>MAX(STH!AV447,STH!CD447)</f>
        <v>0</v>
      </c>
      <c r="BA438" s="362">
        <f>MAX(STH!AW447,STH!CE447)</f>
        <v>0</v>
      </c>
      <c r="BB438" s="362">
        <f>MAX(STH!AX447,STH!CF447)</f>
        <v>0</v>
      </c>
      <c r="BC438" s="362">
        <f>MAX(STH!AY447,STH!CG447)</f>
        <v>0</v>
      </c>
      <c r="BD438" s="362">
        <f>MAX(STH!AZ447,STH!CH447)</f>
        <v>0</v>
      </c>
      <c r="BE438" s="362">
        <f>MAX(STH!BA447,STH!CI447)</f>
        <v>0</v>
      </c>
      <c r="BF438" s="362">
        <f>MAX(STH!BB447,STH!CJ447)</f>
        <v>0</v>
      </c>
      <c r="BG438" s="362">
        <f>MAX(COUNTIF(STH!BC447,"Yes"),COUNTIF(STH!CK447,"Yes"))</f>
        <v>0</v>
      </c>
      <c r="BH438" s="337"/>
      <c r="BI438" s="362">
        <f>Trachoma!Q450</f>
        <v>0</v>
      </c>
      <c r="BJ438" s="362">
        <f>Trachoma!AK450</f>
        <v>0</v>
      </c>
      <c r="BK438" s="362">
        <f>Trachoma!AL450</f>
        <v>0</v>
      </c>
      <c r="BL438" s="362">
        <f>Trachoma!AN450</f>
        <v>0</v>
      </c>
      <c r="BM438" s="362">
        <f>Trachoma!AO450</f>
        <v>0</v>
      </c>
      <c r="BN438" s="362">
        <f>Trachoma!AT450</f>
        <v>0</v>
      </c>
      <c r="BO438" s="362">
        <f>Trachoma!AU450</f>
        <v>0</v>
      </c>
      <c r="BP438" s="362">
        <f>Trachoma!AV450</f>
        <v>0</v>
      </c>
      <c r="BQ438" s="362">
        <f>Trachoma!AW450</f>
        <v>0</v>
      </c>
      <c r="BR438" s="362">
        <f>COUNTIF(Trachoma!AX450,"Yes")</f>
        <v>0</v>
      </c>
      <c r="BS438" s="337"/>
      <c r="BT438" s="362">
        <f t="shared" si="74"/>
        <v>0</v>
      </c>
      <c r="BU438" s="362">
        <f t="shared" si="75"/>
        <v>0</v>
      </c>
      <c r="BV438" s="362">
        <f t="shared" si="76"/>
        <v>0</v>
      </c>
      <c r="BW438" s="362">
        <f t="shared" si="77"/>
        <v>0</v>
      </c>
      <c r="BX438" s="362">
        <f t="shared" si="78"/>
        <v>0</v>
      </c>
      <c r="BY438" s="362">
        <f t="shared" si="80"/>
        <v>0</v>
      </c>
      <c r="BZ438" s="362">
        <f t="shared" si="81"/>
        <v>0</v>
      </c>
      <c r="CA438" s="362">
        <f t="shared" si="82"/>
        <v>0</v>
      </c>
      <c r="CB438" s="362">
        <f t="shared" si="83"/>
        <v>0</v>
      </c>
      <c r="CC438" s="362">
        <f t="shared" si="79"/>
        <v>0</v>
      </c>
    </row>
    <row r="439" spans="2:81" x14ac:dyDescent="0.25">
      <c r="B439" s="147">
        <f>Demography!B447</f>
        <v>0</v>
      </c>
      <c r="C439" s="147">
        <f>Demography!C447</f>
        <v>0</v>
      </c>
      <c r="D439" s="148">
        <f>Demography!D447</f>
        <v>0</v>
      </c>
      <c r="E439" s="55"/>
      <c r="F439" s="148">
        <f>LF!M446</f>
        <v>0</v>
      </c>
      <c r="G439" s="148">
        <f>LF!AE446</f>
        <v>0</v>
      </c>
      <c r="H439" s="148">
        <f>LF!AF446</f>
        <v>0</v>
      </c>
      <c r="I439" s="148">
        <f>LF!AH446</f>
        <v>0</v>
      </c>
      <c r="J439" s="148">
        <f>LF!AI446</f>
        <v>0</v>
      </c>
      <c r="K439" s="148">
        <f>LF!AK446</f>
        <v>0</v>
      </c>
      <c r="L439" s="148">
        <f>LF!AM446</f>
        <v>0</v>
      </c>
      <c r="M439" s="148">
        <f>LF!AN446</f>
        <v>0</v>
      </c>
      <c r="N439" s="148">
        <f>LF!AO446</f>
        <v>0</v>
      </c>
      <c r="O439" s="148">
        <f>LF!AP446</f>
        <v>0</v>
      </c>
      <c r="P439" s="148">
        <f>LF!AQ446</f>
        <v>0</v>
      </c>
      <c r="Q439" s="148">
        <f>COUNTIF(LF!AR446,"Yes")</f>
        <v>0</v>
      </c>
      <c r="R439" s="55"/>
      <c r="S439" s="148">
        <f>Oncho!K446</f>
        <v>0</v>
      </c>
      <c r="T439" s="148">
        <f>MAX(Oncho!AB446,Oncho!BA446)</f>
        <v>0</v>
      </c>
      <c r="U439" s="148">
        <f>MAX(Oncho!AC446,Oncho!BB446)</f>
        <v>0</v>
      </c>
      <c r="V439" s="148">
        <f>MAX(Oncho!AE446,Oncho!BD446)</f>
        <v>0</v>
      </c>
      <c r="W439" s="148">
        <f>MAX(Oncho!AF446,Oncho!BE446)</f>
        <v>0</v>
      </c>
      <c r="X439" s="148">
        <f>MAX(Oncho!AG446,Oncho!BF446)</f>
        <v>0</v>
      </c>
      <c r="Y439" s="148">
        <f>MAX(Oncho!AH446,Oncho!BG446)</f>
        <v>0</v>
      </c>
      <c r="Z439" s="148">
        <f>MAX(Oncho!AI446,Oncho!BH446)</f>
        <v>0</v>
      </c>
      <c r="AA439" s="148">
        <f>MAX(Oncho!AJ446,Oncho!BI446)</f>
        <v>0</v>
      </c>
      <c r="AB439" s="148">
        <f>MAX(COUNTIF(Oncho!AK446,"Yes"),COUNTIF(Oncho!BJ446,"Yes"))</f>
        <v>0</v>
      </c>
      <c r="AC439" s="55"/>
      <c r="AD439" s="148">
        <f>Schisto!P448</f>
        <v>0</v>
      </c>
      <c r="AE439" s="148">
        <f>Schisto!AI448</f>
        <v>0</v>
      </c>
      <c r="AF439" s="148">
        <f>Schisto!AJ448</f>
        <v>0</v>
      </c>
      <c r="AG439" s="148">
        <f>Schisto!AN448</f>
        <v>0</v>
      </c>
      <c r="AH439" s="148">
        <f>Schisto!AO448</f>
        <v>0</v>
      </c>
      <c r="AI439" s="148">
        <f>Schisto!AT448</f>
        <v>0</v>
      </c>
      <c r="AJ439" s="148">
        <f>Schisto!AU448</f>
        <v>0</v>
      </c>
      <c r="AK439" s="148">
        <f>Schisto!AV448</f>
        <v>0</v>
      </c>
      <c r="AL439" s="148">
        <f>Schisto!AW448</f>
        <v>0</v>
      </c>
      <c r="AM439" s="148">
        <f>COUNTIF(Schisto!AX448,"Yes")</f>
        <v>0</v>
      </c>
      <c r="AN439" s="55"/>
      <c r="AO439" s="148">
        <f>STH!P448</f>
        <v>0</v>
      </c>
      <c r="AP439" s="148">
        <f>MAX(STH!AK448,STH!BS448)</f>
        <v>0</v>
      </c>
      <c r="AQ439" s="148">
        <f>MAX(STH!AL448,STH!BT448)</f>
        <v>0</v>
      </c>
      <c r="AR439" s="148">
        <f>MAX(STH!AM448,STH!BU448)</f>
        <v>0</v>
      </c>
      <c r="AS439" s="148">
        <f>MAX(STH!AN448,STH!BV448)</f>
        <v>0</v>
      </c>
      <c r="AT439" s="148">
        <f>MAX(STH!AO448,STH!BW448)</f>
        <v>0</v>
      </c>
      <c r="AU439" s="148">
        <f>MAX(STH!AQ448,STH!BY448)</f>
        <v>0</v>
      </c>
      <c r="AV439" s="148">
        <f>MAX(STH!AR448,STH!BZ448)</f>
        <v>0</v>
      </c>
      <c r="AW439" s="148">
        <f>MAX(STH!AS448,STH!CA448)</f>
        <v>0</v>
      </c>
      <c r="AX439" s="148">
        <f>MAX(STH!AT448,STH!CB448)</f>
        <v>0</v>
      </c>
      <c r="AY439" s="148">
        <f>MAX(STH!AU448,STH!CC448)</f>
        <v>0</v>
      </c>
      <c r="AZ439" s="148">
        <f>MAX(STH!AV448,STH!CD448)</f>
        <v>0</v>
      </c>
      <c r="BA439" s="148">
        <f>MAX(STH!AW448,STH!CE448)</f>
        <v>0</v>
      </c>
      <c r="BB439" s="148">
        <f>MAX(STH!AX448,STH!CF448)</f>
        <v>0</v>
      </c>
      <c r="BC439" s="148">
        <f>MAX(STH!AY448,STH!CG448)</f>
        <v>0</v>
      </c>
      <c r="BD439" s="148">
        <f>MAX(STH!AZ448,STH!CH448)</f>
        <v>0</v>
      </c>
      <c r="BE439" s="148">
        <f>MAX(STH!BA448,STH!CI448)</f>
        <v>0</v>
      </c>
      <c r="BF439" s="148">
        <f>MAX(STH!BB448,STH!CJ448)</f>
        <v>0</v>
      </c>
      <c r="BG439" s="148">
        <f>MAX(COUNTIF(STH!BC448,"Yes"),COUNTIF(STH!CK448,"Yes"))</f>
        <v>0</v>
      </c>
      <c r="BH439" s="55"/>
      <c r="BI439" s="148">
        <f>Trachoma!Q451</f>
        <v>0</v>
      </c>
      <c r="BJ439" s="148">
        <f>Trachoma!AK451</f>
        <v>0</v>
      </c>
      <c r="BK439" s="148">
        <f>Trachoma!AL451</f>
        <v>0</v>
      </c>
      <c r="BL439" s="148">
        <f>Trachoma!AN451</f>
        <v>0</v>
      </c>
      <c r="BM439" s="148">
        <f>Trachoma!AO451</f>
        <v>0</v>
      </c>
      <c r="BN439" s="148">
        <f>Trachoma!AT451</f>
        <v>0</v>
      </c>
      <c r="BO439" s="148">
        <f>Trachoma!AU451</f>
        <v>0</v>
      </c>
      <c r="BP439" s="148">
        <f>Trachoma!AV451</f>
        <v>0</v>
      </c>
      <c r="BQ439" s="148">
        <f>Trachoma!AW451</f>
        <v>0</v>
      </c>
      <c r="BR439" s="148">
        <f>COUNTIF(Trachoma!AX451,"Yes")</f>
        <v>0</v>
      </c>
      <c r="BS439" s="55"/>
      <c r="BT439" s="148">
        <f t="shared" si="74"/>
        <v>0</v>
      </c>
      <c r="BU439" s="148">
        <f t="shared" si="75"/>
        <v>0</v>
      </c>
      <c r="BV439" s="148">
        <f t="shared" si="76"/>
        <v>0</v>
      </c>
      <c r="BW439" s="148">
        <f t="shared" si="77"/>
        <v>0</v>
      </c>
      <c r="BX439" s="148">
        <f t="shared" si="78"/>
        <v>0</v>
      </c>
      <c r="BY439" s="148">
        <f t="shared" si="80"/>
        <v>0</v>
      </c>
      <c r="BZ439" s="148">
        <f t="shared" si="81"/>
        <v>0</v>
      </c>
      <c r="CA439" s="148">
        <f t="shared" si="82"/>
        <v>0</v>
      </c>
      <c r="CB439" s="148">
        <f t="shared" si="83"/>
        <v>0</v>
      </c>
      <c r="CC439" s="148">
        <f t="shared" si="79"/>
        <v>0</v>
      </c>
    </row>
    <row r="440" spans="2:81" x14ac:dyDescent="0.25">
      <c r="B440" s="361">
        <f>Demography!B448</f>
        <v>0</v>
      </c>
      <c r="C440" s="361">
        <f>Demography!C448</f>
        <v>0</v>
      </c>
      <c r="D440" s="362">
        <f>Demography!D448</f>
        <v>0</v>
      </c>
      <c r="E440" s="337"/>
      <c r="F440" s="362">
        <f>LF!M447</f>
        <v>0</v>
      </c>
      <c r="G440" s="362">
        <f>LF!AE447</f>
        <v>0</v>
      </c>
      <c r="H440" s="362">
        <f>LF!AF447</f>
        <v>0</v>
      </c>
      <c r="I440" s="362">
        <f>LF!AH447</f>
        <v>0</v>
      </c>
      <c r="J440" s="362">
        <f>LF!AI447</f>
        <v>0</v>
      </c>
      <c r="K440" s="362">
        <f>LF!AK447</f>
        <v>0</v>
      </c>
      <c r="L440" s="362">
        <f>LF!AM447</f>
        <v>0</v>
      </c>
      <c r="M440" s="362">
        <f>LF!AN447</f>
        <v>0</v>
      </c>
      <c r="N440" s="362">
        <f>LF!AO447</f>
        <v>0</v>
      </c>
      <c r="O440" s="362">
        <f>LF!AP447</f>
        <v>0</v>
      </c>
      <c r="P440" s="362">
        <f>LF!AQ447</f>
        <v>0</v>
      </c>
      <c r="Q440" s="362">
        <f>COUNTIF(LF!AR447,"Yes")</f>
        <v>0</v>
      </c>
      <c r="R440" s="337"/>
      <c r="S440" s="362">
        <f>Oncho!K447</f>
        <v>0</v>
      </c>
      <c r="T440" s="362">
        <f>MAX(Oncho!AB447,Oncho!BA447)</f>
        <v>0</v>
      </c>
      <c r="U440" s="362">
        <f>MAX(Oncho!AC447,Oncho!BB447)</f>
        <v>0</v>
      </c>
      <c r="V440" s="362">
        <f>MAX(Oncho!AE447,Oncho!BD447)</f>
        <v>0</v>
      </c>
      <c r="W440" s="362">
        <f>MAX(Oncho!AF447,Oncho!BE447)</f>
        <v>0</v>
      </c>
      <c r="X440" s="362">
        <f>MAX(Oncho!AG447,Oncho!BF447)</f>
        <v>0</v>
      </c>
      <c r="Y440" s="362">
        <f>MAX(Oncho!AH447,Oncho!BG447)</f>
        <v>0</v>
      </c>
      <c r="Z440" s="362">
        <f>MAX(Oncho!AI447,Oncho!BH447)</f>
        <v>0</v>
      </c>
      <c r="AA440" s="362">
        <f>MAX(Oncho!AJ447,Oncho!BI447)</f>
        <v>0</v>
      </c>
      <c r="AB440" s="362">
        <f>MAX(COUNTIF(Oncho!AK447,"Yes"),COUNTIF(Oncho!BJ447,"Yes"))</f>
        <v>0</v>
      </c>
      <c r="AC440" s="337"/>
      <c r="AD440" s="362">
        <f>Schisto!P449</f>
        <v>0</v>
      </c>
      <c r="AE440" s="362">
        <f>Schisto!AI449</f>
        <v>0</v>
      </c>
      <c r="AF440" s="362">
        <f>Schisto!AJ449</f>
        <v>0</v>
      </c>
      <c r="AG440" s="362">
        <f>Schisto!AN449</f>
        <v>0</v>
      </c>
      <c r="AH440" s="362">
        <f>Schisto!AO449</f>
        <v>0</v>
      </c>
      <c r="AI440" s="362">
        <f>Schisto!AT449</f>
        <v>0</v>
      </c>
      <c r="AJ440" s="362">
        <f>Schisto!AU449</f>
        <v>0</v>
      </c>
      <c r="AK440" s="362">
        <f>Schisto!AV449</f>
        <v>0</v>
      </c>
      <c r="AL440" s="362">
        <f>Schisto!AW449</f>
        <v>0</v>
      </c>
      <c r="AM440" s="362">
        <f>COUNTIF(Schisto!AX449,"Yes")</f>
        <v>0</v>
      </c>
      <c r="AN440" s="337"/>
      <c r="AO440" s="362">
        <f>STH!P449</f>
        <v>0</v>
      </c>
      <c r="AP440" s="362">
        <f>MAX(STH!AK449,STH!BS449)</f>
        <v>0</v>
      </c>
      <c r="AQ440" s="362">
        <f>MAX(STH!AL449,STH!BT449)</f>
        <v>0</v>
      </c>
      <c r="AR440" s="362">
        <f>MAX(STH!AM449,STH!BU449)</f>
        <v>0</v>
      </c>
      <c r="AS440" s="362">
        <f>MAX(STH!AN449,STH!BV449)</f>
        <v>0</v>
      </c>
      <c r="AT440" s="362">
        <f>MAX(STH!AO449,STH!BW449)</f>
        <v>0</v>
      </c>
      <c r="AU440" s="362">
        <f>MAX(STH!AQ449,STH!BY449)</f>
        <v>0</v>
      </c>
      <c r="AV440" s="362">
        <f>MAX(STH!AR449,STH!BZ449)</f>
        <v>0</v>
      </c>
      <c r="AW440" s="362">
        <f>MAX(STH!AS449,STH!CA449)</f>
        <v>0</v>
      </c>
      <c r="AX440" s="362">
        <f>MAX(STH!AT449,STH!CB449)</f>
        <v>0</v>
      </c>
      <c r="AY440" s="362">
        <f>MAX(STH!AU449,STH!CC449)</f>
        <v>0</v>
      </c>
      <c r="AZ440" s="362">
        <f>MAX(STH!AV449,STH!CD449)</f>
        <v>0</v>
      </c>
      <c r="BA440" s="362">
        <f>MAX(STH!AW449,STH!CE449)</f>
        <v>0</v>
      </c>
      <c r="BB440" s="362">
        <f>MAX(STH!AX449,STH!CF449)</f>
        <v>0</v>
      </c>
      <c r="BC440" s="362">
        <f>MAX(STH!AY449,STH!CG449)</f>
        <v>0</v>
      </c>
      <c r="BD440" s="362">
        <f>MAX(STH!AZ449,STH!CH449)</f>
        <v>0</v>
      </c>
      <c r="BE440" s="362">
        <f>MAX(STH!BA449,STH!CI449)</f>
        <v>0</v>
      </c>
      <c r="BF440" s="362">
        <f>MAX(STH!BB449,STH!CJ449)</f>
        <v>0</v>
      </c>
      <c r="BG440" s="362">
        <f>MAX(COUNTIF(STH!BC449,"Yes"),COUNTIF(STH!CK449,"Yes"))</f>
        <v>0</v>
      </c>
      <c r="BH440" s="337"/>
      <c r="BI440" s="362">
        <f>Trachoma!Q452</f>
        <v>0</v>
      </c>
      <c r="BJ440" s="362">
        <f>Trachoma!AK452</f>
        <v>0</v>
      </c>
      <c r="BK440" s="362">
        <f>Trachoma!AL452</f>
        <v>0</v>
      </c>
      <c r="BL440" s="362">
        <f>Trachoma!AN452</f>
        <v>0</v>
      </c>
      <c r="BM440" s="362">
        <f>Trachoma!AO452</f>
        <v>0</v>
      </c>
      <c r="BN440" s="362">
        <f>Trachoma!AT452</f>
        <v>0</v>
      </c>
      <c r="BO440" s="362">
        <f>Trachoma!AU452</f>
        <v>0</v>
      </c>
      <c r="BP440" s="362">
        <f>Trachoma!AV452</f>
        <v>0</v>
      </c>
      <c r="BQ440" s="362">
        <f>Trachoma!AW452</f>
        <v>0</v>
      </c>
      <c r="BR440" s="362">
        <f>COUNTIF(Trachoma!AX452,"Yes")</f>
        <v>0</v>
      </c>
      <c r="BS440" s="337"/>
      <c r="BT440" s="362">
        <f t="shared" si="74"/>
        <v>0</v>
      </c>
      <c r="BU440" s="362">
        <f t="shared" si="75"/>
        <v>0</v>
      </c>
      <c r="BV440" s="362">
        <f t="shared" si="76"/>
        <v>0</v>
      </c>
      <c r="BW440" s="362">
        <f t="shared" si="77"/>
        <v>0</v>
      </c>
      <c r="BX440" s="362">
        <f t="shared" si="78"/>
        <v>0</v>
      </c>
      <c r="BY440" s="362">
        <f t="shared" si="80"/>
        <v>0</v>
      </c>
      <c r="BZ440" s="362">
        <f t="shared" si="81"/>
        <v>0</v>
      </c>
      <c r="CA440" s="362">
        <f t="shared" si="82"/>
        <v>0</v>
      </c>
      <c r="CB440" s="362">
        <f t="shared" si="83"/>
        <v>0</v>
      </c>
      <c r="CC440" s="362">
        <f t="shared" si="79"/>
        <v>0</v>
      </c>
    </row>
    <row r="441" spans="2:81" x14ac:dyDescent="0.25">
      <c r="B441" s="147">
        <f>Demography!B449</f>
        <v>0</v>
      </c>
      <c r="C441" s="147">
        <f>Demography!C449</f>
        <v>0</v>
      </c>
      <c r="D441" s="148">
        <f>Demography!D449</f>
        <v>0</v>
      </c>
      <c r="E441" s="55"/>
      <c r="F441" s="148">
        <f>LF!M448</f>
        <v>0</v>
      </c>
      <c r="G441" s="148">
        <f>LF!AE448</f>
        <v>0</v>
      </c>
      <c r="H441" s="148">
        <f>LF!AF448</f>
        <v>0</v>
      </c>
      <c r="I441" s="148">
        <f>LF!AH448</f>
        <v>0</v>
      </c>
      <c r="J441" s="148">
        <f>LF!AI448</f>
        <v>0</v>
      </c>
      <c r="K441" s="148">
        <f>LF!AK448</f>
        <v>0</v>
      </c>
      <c r="L441" s="148">
        <f>LF!AM448</f>
        <v>0</v>
      </c>
      <c r="M441" s="148">
        <f>LF!AN448</f>
        <v>0</v>
      </c>
      <c r="N441" s="148">
        <f>LF!AO448</f>
        <v>0</v>
      </c>
      <c r="O441" s="148">
        <f>LF!AP448</f>
        <v>0</v>
      </c>
      <c r="P441" s="148">
        <f>LF!AQ448</f>
        <v>0</v>
      </c>
      <c r="Q441" s="148">
        <f>COUNTIF(LF!AR448,"Yes")</f>
        <v>0</v>
      </c>
      <c r="R441" s="55"/>
      <c r="S441" s="148">
        <f>Oncho!K448</f>
        <v>0</v>
      </c>
      <c r="T441" s="148">
        <f>MAX(Oncho!AB448,Oncho!BA448)</f>
        <v>0</v>
      </c>
      <c r="U441" s="148">
        <f>MAX(Oncho!AC448,Oncho!BB448)</f>
        <v>0</v>
      </c>
      <c r="V441" s="148">
        <f>MAX(Oncho!AE448,Oncho!BD448)</f>
        <v>0</v>
      </c>
      <c r="W441" s="148">
        <f>MAX(Oncho!AF448,Oncho!BE448)</f>
        <v>0</v>
      </c>
      <c r="X441" s="148">
        <f>MAX(Oncho!AG448,Oncho!BF448)</f>
        <v>0</v>
      </c>
      <c r="Y441" s="148">
        <f>MAX(Oncho!AH448,Oncho!BG448)</f>
        <v>0</v>
      </c>
      <c r="Z441" s="148">
        <f>MAX(Oncho!AI448,Oncho!BH448)</f>
        <v>0</v>
      </c>
      <c r="AA441" s="148">
        <f>MAX(Oncho!AJ448,Oncho!BI448)</f>
        <v>0</v>
      </c>
      <c r="AB441" s="148">
        <f>MAX(COUNTIF(Oncho!AK448,"Yes"),COUNTIF(Oncho!BJ448,"Yes"))</f>
        <v>0</v>
      </c>
      <c r="AC441" s="55"/>
      <c r="AD441" s="148">
        <f>Schisto!P450</f>
        <v>0</v>
      </c>
      <c r="AE441" s="148">
        <f>Schisto!AI450</f>
        <v>0</v>
      </c>
      <c r="AF441" s="148">
        <f>Schisto!AJ450</f>
        <v>0</v>
      </c>
      <c r="AG441" s="148">
        <f>Schisto!AN450</f>
        <v>0</v>
      </c>
      <c r="AH441" s="148">
        <f>Schisto!AO450</f>
        <v>0</v>
      </c>
      <c r="AI441" s="148">
        <f>Schisto!AT450</f>
        <v>0</v>
      </c>
      <c r="AJ441" s="148">
        <f>Schisto!AU450</f>
        <v>0</v>
      </c>
      <c r="AK441" s="148">
        <f>Schisto!AV450</f>
        <v>0</v>
      </c>
      <c r="AL441" s="148">
        <f>Schisto!AW450</f>
        <v>0</v>
      </c>
      <c r="AM441" s="148">
        <f>COUNTIF(Schisto!AX450,"Yes")</f>
        <v>0</v>
      </c>
      <c r="AN441" s="55"/>
      <c r="AO441" s="148">
        <f>STH!P450</f>
        <v>0</v>
      </c>
      <c r="AP441" s="148">
        <f>MAX(STH!AK450,STH!BS450)</f>
        <v>0</v>
      </c>
      <c r="AQ441" s="148">
        <f>MAX(STH!AL450,STH!BT450)</f>
        <v>0</v>
      </c>
      <c r="AR441" s="148">
        <f>MAX(STH!AM450,STH!BU450)</f>
        <v>0</v>
      </c>
      <c r="AS441" s="148">
        <f>MAX(STH!AN450,STH!BV450)</f>
        <v>0</v>
      </c>
      <c r="AT441" s="148">
        <f>MAX(STH!AO450,STH!BW450)</f>
        <v>0</v>
      </c>
      <c r="AU441" s="148">
        <f>MAX(STH!AQ450,STH!BY450)</f>
        <v>0</v>
      </c>
      <c r="AV441" s="148">
        <f>MAX(STH!AR450,STH!BZ450)</f>
        <v>0</v>
      </c>
      <c r="AW441" s="148">
        <f>MAX(STH!AS450,STH!CA450)</f>
        <v>0</v>
      </c>
      <c r="AX441" s="148">
        <f>MAX(STH!AT450,STH!CB450)</f>
        <v>0</v>
      </c>
      <c r="AY441" s="148">
        <f>MAX(STH!AU450,STH!CC450)</f>
        <v>0</v>
      </c>
      <c r="AZ441" s="148">
        <f>MAX(STH!AV450,STH!CD450)</f>
        <v>0</v>
      </c>
      <c r="BA441" s="148">
        <f>MAX(STH!AW450,STH!CE450)</f>
        <v>0</v>
      </c>
      <c r="BB441" s="148">
        <f>MAX(STH!AX450,STH!CF450)</f>
        <v>0</v>
      </c>
      <c r="BC441" s="148">
        <f>MAX(STH!AY450,STH!CG450)</f>
        <v>0</v>
      </c>
      <c r="BD441" s="148">
        <f>MAX(STH!AZ450,STH!CH450)</f>
        <v>0</v>
      </c>
      <c r="BE441" s="148">
        <f>MAX(STH!BA450,STH!CI450)</f>
        <v>0</v>
      </c>
      <c r="BF441" s="148">
        <f>MAX(STH!BB450,STH!CJ450)</f>
        <v>0</v>
      </c>
      <c r="BG441" s="148">
        <f>MAX(COUNTIF(STH!BC450,"Yes"),COUNTIF(STH!CK450,"Yes"))</f>
        <v>0</v>
      </c>
      <c r="BH441" s="55"/>
      <c r="BI441" s="148">
        <f>Trachoma!Q453</f>
        <v>0</v>
      </c>
      <c r="BJ441" s="148">
        <f>Trachoma!AK453</f>
        <v>0</v>
      </c>
      <c r="BK441" s="148">
        <f>Trachoma!AL453</f>
        <v>0</v>
      </c>
      <c r="BL441" s="148">
        <f>Trachoma!AN453</f>
        <v>0</v>
      </c>
      <c r="BM441" s="148">
        <f>Trachoma!AO453</f>
        <v>0</v>
      </c>
      <c r="BN441" s="148">
        <f>Trachoma!AT453</f>
        <v>0</v>
      </c>
      <c r="BO441" s="148">
        <f>Trachoma!AU453</f>
        <v>0</v>
      </c>
      <c r="BP441" s="148">
        <f>Trachoma!AV453</f>
        <v>0</v>
      </c>
      <c r="BQ441" s="148">
        <f>Trachoma!AW453</f>
        <v>0</v>
      </c>
      <c r="BR441" s="148">
        <f>COUNTIF(Trachoma!AX453,"Yes")</f>
        <v>0</v>
      </c>
      <c r="BS441" s="55"/>
      <c r="BT441" s="148">
        <f t="shared" si="74"/>
        <v>0</v>
      </c>
      <c r="BU441" s="148">
        <f t="shared" si="75"/>
        <v>0</v>
      </c>
      <c r="BV441" s="148">
        <f t="shared" si="76"/>
        <v>0</v>
      </c>
      <c r="BW441" s="148">
        <f t="shared" si="77"/>
        <v>0</v>
      </c>
      <c r="BX441" s="148">
        <f t="shared" si="78"/>
        <v>0</v>
      </c>
      <c r="BY441" s="148">
        <f t="shared" si="80"/>
        <v>0</v>
      </c>
      <c r="BZ441" s="148">
        <f t="shared" si="81"/>
        <v>0</v>
      </c>
      <c r="CA441" s="148">
        <f t="shared" si="82"/>
        <v>0</v>
      </c>
      <c r="CB441" s="148">
        <f t="shared" si="83"/>
        <v>0</v>
      </c>
      <c r="CC441" s="148">
        <f t="shared" si="79"/>
        <v>0</v>
      </c>
    </row>
    <row r="442" spans="2:81" x14ac:dyDescent="0.25">
      <c r="B442" s="361">
        <f>Demography!B450</f>
        <v>0</v>
      </c>
      <c r="C442" s="361">
        <f>Demography!C450</f>
        <v>0</v>
      </c>
      <c r="D442" s="362">
        <f>Demography!D450</f>
        <v>0</v>
      </c>
      <c r="E442" s="337"/>
      <c r="F442" s="362">
        <f>LF!M449</f>
        <v>0</v>
      </c>
      <c r="G442" s="362">
        <f>LF!AE449</f>
        <v>0</v>
      </c>
      <c r="H442" s="362">
        <f>LF!AF449</f>
        <v>0</v>
      </c>
      <c r="I442" s="362">
        <f>LF!AH449</f>
        <v>0</v>
      </c>
      <c r="J442" s="362">
        <f>LF!AI449</f>
        <v>0</v>
      </c>
      <c r="K442" s="362">
        <f>LF!AK449</f>
        <v>0</v>
      </c>
      <c r="L442" s="362">
        <f>LF!AM449</f>
        <v>0</v>
      </c>
      <c r="M442" s="362">
        <f>LF!AN449</f>
        <v>0</v>
      </c>
      <c r="N442" s="362">
        <f>LF!AO449</f>
        <v>0</v>
      </c>
      <c r="O442" s="362">
        <f>LF!AP449</f>
        <v>0</v>
      </c>
      <c r="P442" s="362">
        <f>LF!AQ449</f>
        <v>0</v>
      </c>
      <c r="Q442" s="362">
        <f>COUNTIF(LF!AR449,"Yes")</f>
        <v>0</v>
      </c>
      <c r="R442" s="337"/>
      <c r="S442" s="362">
        <f>Oncho!K449</f>
        <v>0</v>
      </c>
      <c r="T442" s="362">
        <f>MAX(Oncho!AB449,Oncho!BA449)</f>
        <v>0</v>
      </c>
      <c r="U442" s="362">
        <f>MAX(Oncho!AC449,Oncho!BB449)</f>
        <v>0</v>
      </c>
      <c r="V442" s="362">
        <f>MAX(Oncho!AE449,Oncho!BD449)</f>
        <v>0</v>
      </c>
      <c r="W442" s="362">
        <f>MAX(Oncho!AF449,Oncho!BE449)</f>
        <v>0</v>
      </c>
      <c r="X442" s="362">
        <f>MAX(Oncho!AG449,Oncho!BF449)</f>
        <v>0</v>
      </c>
      <c r="Y442" s="362">
        <f>MAX(Oncho!AH449,Oncho!BG449)</f>
        <v>0</v>
      </c>
      <c r="Z442" s="362">
        <f>MAX(Oncho!AI449,Oncho!BH449)</f>
        <v>0</v>
      </c>
      <c r="AA442" s="362">
        <f>MAX(Oncho!AJ449,Oncho!BI449)</f>
        <v>0</v>
      </c>
      <c r="AB442" s="362">
        <f>MAX(COUNTIF(Oncho!AK449,"Yes"),COUNTIF(Oncho!BJ449,"Yes"))</f>
        <v>0</v>
      </c>
      <c r="AC442" s="337"/>
      <c r="AD442" s="362">
        <f>Schisto!P451</f>
        <v>0</v>
      </c>
      <c r="AE442" s="362">
        <f>Schisto!AI451</f>
        <v>0</v>
      </c>
      <c r="AF442" s="362">
        <f>Schisto!AJ451</f>
        <v>0</v>
      </c>
      <c r="AG442" s="362">
        <f>Schisto!AN451</f>
        <v>0</v>
      </c>
      <c r="AH442" s="362">
        <f>Schisto!AO451</f>
        <v>0</v>
      </c>
      <c r="AI442" s="362">
        <f>Schisto!AT451</f>
        <v>0</v>
      </c>
      <c r="AJ442" s="362">
        <f>Schisto!AU451</f>
        <v>0</v>
      </c>
      <c r="AK442" s="362">
        <f>Schisto!AV451</f>
        <v>0</v>
      </c>
      <c r="AL442" s="362">
        <f>Schisto!AW451</f>
        <v>0</v>
      </c>
      <c r="AM442" s="362">
        <f>COUNTIF(Schisto!AX451,"Yes")</f>
        <v>0</v>
      </c>
      <c r="AN442" s="337"/>
      <c r="AO442" s="362">
        <f>STH!P451</f>
        <v>0</v>
      </c>
      <c r="AP442" s="362">
        <f>MAX(STH!AK451,STH!BS451)</f>
        <v>0</v>
      </c>
      <c r="AQ442" s="362">
        <f>MAX(STH!AL451,STH!BT451)</f>
        <v>0</v>
      </c>
      <c r="AR442" s="362">
        <f>MAX(STH!AM451,STH!BU451)</f>
        <v>0</v>
      </c>
      <c r="AS442" s="362">
        <f>MAX(STH!AN451,STH!BV451)</f>
        <v>0</v>
      </c>
      <c r="AT442" s="362">
        <f>MAX(STH!AO451,STH!BW451)</f>
        <v>0</v>
      </c>
      <c r="AU442" s="362">
        <f>MAX(STH!AQ451,STH!BY451)</f>
        <v>0</v>
      </c>
      <c r="AV442" s="362">
        <f>MAX(STH!AR451,STH!BZ451)</f>
        <v>0</v>
      </c>
      <c r="AW442" s="362">
        <f>MAX(STH!AS451,STH!CA451)</f>
        <v>0</v>
      </c>
      <c r="AX442" s="362">
        <f>MAX(STH!AT451,STH!CB451)</f>
        <v>0</v>
      </c>
      <c r="AY442" s="362">
        <f>MAX(STH!AU451,STH!CC451)</f>
        <v>0</v>
      </c>
      <c r="AZ442" s="362">
        <f>MAX(STH!AV451,STH!CD451)</f>
        <v>0</v>
      </c>
      <c r="BA442" s="362">
        <f>MAX(STH!AW451,STH!CE451)</f>
        <v>0</v>
      </c>
      <c r="BB442" s="362">
        <f>MAX(STH!AX451,STH!CF451)</f>
        <v>0</v>
      </c>
      <c r="BC442" s="362">
        <f>MAX(STH!AY451,STH!CG451)</f>
        <v>0</v>
      </c>
      <c r="BD442" s="362">
        <f>MAX(STH!AZ451,STH!CH451)</f>
        <v>0</v>
      </c>
      <c r="BE442" s="362">
        <f>MAX(STH!BA451,STH!CI451)</f>
        <v>0</v>
      </c>
      <c r="BF442" s="362">
        <f>MAX(STH!BB451,STH!CJ451)</f>
        <v>0</v>
      </c>
      <c r="BG442" s="362">
        <f>MAX(COUNTIF(STH!BC451,"Yes"),COUNTIF(STH!CK451,"Yes"))</f>
        <v>0</v>
      </c>
      <c r="BH442" s="337"/>
      <c r="BI442" s="362">
        <f>Trachoma!Q454</f>
        <v>0</v>
      </c>
      <c r="BJ442" s="362">
        <f>Trachoma!AK454</f>
        <v>0</v>
      </c>
      <c r="BK442" s="362">
        <f>Trachoma!AL454</f>
        <v>0</v>
      </c>
      <c r="BL442" s="362">
        <f>Trachoma!AN454</f>
        <v>0</v>
      </c>
      <c r="BM442" s="362">
        <f>Trachoma!AO454</f>
        <v>0</v>
      </c>
      <c r="BN442" s="362">
        <f>Trachoma!AT454</f>
        <v>0</v>
      </c>
      <c r="BO442" s="362">
        <f>Trachoma!AU454</f>
        <v>0</v>
      </c>
      <c r="BP442" s="362">
        <f>Trachoma!AV454</f>
        <v>0</v>
      </c>
      <c r="BQ442" s="362">
        <f>Trachoma!AW454</f>
        <v>0</v>
      </c>
      <c r="BR442" s="362">
        <f>COUNTIF(Trachoma!AX454,"Yes")</f>
        <v>0</v>
      </c>
      <c r="BS442" s="337"/>
      <c r="BT442" s="362">
        <f t="shared" si="74"/>
        <v>0</v>
      </c>
      <c r="BU442" s="362">
        <f t="shared" si="75"/>
        <v>0</v>
      </c>
      <c r="BV442" s="362">
        <f t="shared" si="76"/>
        <v>0</v>
      </c>
      <c r="BW442" s="362">
        <f t="shared" si="77"/>
        <v>0</v>
      </c>
      <c r="BX442" s="362">
        <f t="shared" si="78"/>
        <v>0</v>
      </c>
      <c r="BY442" s="362">
        <f t="shared" si="80"/>
        <v>0</v>
      </c>
      <c r="BZ442" s="362">
        <f t="shared" si="81"/>
        <v>0</v>
      </c>
      <c r="CA442" s="362">
        <f t="shared" si="82"/>
        <v>0</v>
      </c>
      <c r="CB442" s="362">
        <f t="shared" si="83"/>
        <v>0</v>
      </c>
      <c r="CC442" s="362">
        <f t="shared" si="79"/>
        <v>0</v>
      </c>
    </row>
    <row r="443" spans="2:81" x14ac:dyDescent="0.25">
      <c r="B443" s="147">
        <f>Demography!B451</f>
        <v>0</v>
      </c>
      <c r="C443" s="147">
        <f>Demography!C451</f>
        <v>0</v>
      </c>
      <c r="D443" s="148">
        <f>Demography!D451</f>
        <v>0</v>
      </c>
      <c r="E443" s="55"/>
      <c r="F443" s="148">
        <f>LF!M450</f>
        <v>0</v>
      </c>
      <c r="G443" s="148">
        <f>LF!AE450</f>
        <v>0</v>
      </c>
      <c r="H443" s="148">
        <f>LF!AF450</f>
        <v>0</v>
      </c>
      <c r="I443" s="148">
        <f>LF!AH450</f>
        <v>0</v>
      </c>
      <c r="J443" s="148">
        <f>LF!AI450</f>
        <v>0</v>
      </c>
      <c r="K443" s="148">
        <f>LF!AK450</f>
        <v>0</v>
      </c>
      <c r="L443" s="148">
        <f>LF!AM450</f>
        <v>0</v>
      </c>
      <c r="M443" s="148">
        <f>LF!AN450</f>
        <v>0</v>
      </c>
      <c r="N443" s="148">
        <f>LF!AO450</f>
        <v>0</v>
      </c>
      <c r="O443" s="148">
        <f>LF!AP450</f>
        <v>0</v>
      </c>
      <c r="P443" s="148">
        <f>LF!AQ450</f>
        <v>0</v>
      </c>
      <c r="Q443" s="148">
        <f>COUNTIF(LF!AR450,"Yes")</f>
        <v>0</v>
      </c>
      <c r="R443" s="55"/>
      <c r="S443" s="148">
        <f>Oncho!K450</f>
        <v>0</v>
      </c>
      <c r="T443" s="148">
        <f>MAX(Oncho!AB450,Oncho!BA450)</f>
        <v>0</v>
      </c>
      <c r="U443" s="148">
        <f>MAX(Oncho!AC450,Oncho!BB450)</f>
        <v>0</v>
      </c>
      <c r="V443" s="148">
        <f>MAX(Oncho!AE450,Oncho!BD450)</f>
        <v>0</v>
      </c>
      <c r="W443" s="148">
        <f>MAX(Oncho!AF450,Oncho!BE450)</f>
        <v>0</v>
      </c>
      <c r="X443" s="148">
        <f>MAX(Oncho!AG450,Oncho!BF450)</f>
        <v>0</v>
      </c>
      <c r="Y443" s="148">
        <f>MAX(Oncho!AH450,Oncho!BG450)</f>
        <v>0</v>
      </c>
      <c r="Z443" s="148">
        <f>MAX(Oncho!AI450,Oncho!BH450)</f>
        <v>0</v>
      </c>
      <c r="AA443" s="148">
        <f>MAX(Oncho!AJ450,Oncho!BI450)</f>
        <v>0</v>
      </c>
      <c r="AB443" s="148">
        <f>MAX(COUNTIF(Oncho!AK450,"Yes"),COUNTIF(Oncho!BJ450,"Yes"))</f>
        <v>0</v>
      </c>
      <c r="AC443" s="55"/>
      <c r="AD443" s="148">
        <f>Schisto!P452</f>
        <v>0</v>
      </c>
      <c r="AE443" s="148">
        <f>Schisto!AI452</f>
        <v>0</v>
      </c>
      <c r="AF443" s="148">
        <f>Schisto!AJ452</f>
        <v>0</v>
      </c>
      <c r="AG443" s="148">
        <f>Schisto!AN452</f>
        <v>0</v>
      </c>
      <c r="AH443" s="148">
        <f>Schisto!AO452</f>
        <v>0</v>
      </c>
      <c r="AI443" s="148">
        <f>Schisto!AT452</f>
        <v>0</v>
      </c>
      <c r="AJ443" s="148">
        <f>Schisto!AU452</f>
        <v>0</v>
      </c>
      <c r="AK443" s="148">
        <f>Schisto!AV452</f>
        <v>0</v>
      </c>
      <c r="AL443" s="148">
        <f>Schisto!AW452</f>
        <v>0</v>
      </c>
      <c r="AM443" s="148">
        <f>COUNTIF(Schisto!AX452,"Yes")</f>
        <v>0</v>
      </c>
      <c r="AN443" s="55"/>
      <c r="AO443" s="148">
        <f>STH!P452</f>
        <v>0</v>
      </c>
      <c r="AP443" s="148">
        <f>MAX(STH!AK452,STH!BS452)</f>
        <v>0</v>
      </c>
      <c r="AQ443" s="148">
        <f>MAX(STH!AL452,STH!BT452)</f>
        <v>0</v>
      </c>
      <c r="AR443" s="148">
        <f>MAX(STH!AM452,STH!BU452)</f>
        <v>0</v>
      </c>
      <c r="AS443" s="148">
        <f>MAX(STH!AN452,STH!BV452)</f>
        <v>0</v>
      </c>
      <c r="AT443" s="148">
        <f>MAX(STH!AO452,STH!BW452)</f>
        <v>0</v>
      </c>
      <c r="AU443" s="148">
        <f>MAX(STH!AQ452,STH!BY452)</f>
        <v>0</v>
      </c>
      <c r="AV443" s="148">
        <f>MAX(STH!AR452,STH!BZ452)</f>
        <v>0</v>
      </c>
      <c r="AW443" s="148">
        <f>MAX(STH!AS452,STH!CA452)</f>
        <v>0</v>
      </c>
      <c r="AX443" s="148">
        <f>MAX(STH!AT452,STH!CB452)</f>
        <v>0</v>
      </c>
      <c r="AY443" s="148">
        <f>MAX(STH!AU452,STH!CC452)</f>
        <v>0</v>
      </c>
      <c r="AZ443" s="148">
        <f>MAX(STH!AV452,STH!CD452)</f>
        <v>0</v>
      </c>
      <c r="BA443" s="148">
        <f>MAX(STH!AW452,STH!CE452)</f>
        <v>0</v>
      </c>
      <c r="BB443" s="148">
        <f>MAX(STH!AX452,STH!CF452)</f>
        <v>0</v>
      </c>
      <c r="BC443" s="148">
        <f>MAX(STH!AY452,STH!CG452)</f>
        <v>0</v>
      </c>
      <c r="BD443" s="148">
        <f>MAX(STH!AZ452,STH!CH452)</f>
        <v>0</v>
      </c>
      <c r="BE443" s="148">
        <f>MAX(STH!BA452,STH!CI452)</f>
        <v>0</v>
      </c>
      <c r="BF443" s="148">
        <f>MAX(STH!BB452,STH!CJ452)</f>
        <v>0</v>
      </c>
      <c r="BG443" s="148">
        <f>MAX(COUNTIF(STH!BC452,"Yes"),COUNTIF(STH!CK452,"Yes"))</f>
        <v>0</v>
      </c>
      <c r="BH443" s="55"/>
      <c r="BI443" s="148">
        <f>Trachoma!Q455</f>
        <v>0</v>
      </c>
      <c r="BJ443" s="148">
        <f>Trachoma!AK455</f>
        <v>0</v>
      </c>
      <c r="BK443" s="148">
        <f>Trachoma!AL455</f>
        <v>0</v>
      </c>
      <c r="BL443" s="148">
        <f>Trachoma!AN455</f>
        <v>0</v>
      </c>
      <c r="BM443" s="148">
        <f>Trachoma!AO455</f>
        <v>0</v>
      </c>
      <c r="BN443" s="148">
        <f>Trachoma!AT455</f>
        <v>0</v>
      </c>
      <c r="BO443" s="148">
        <f>Trachoma!AU455</f>
        <v>0</v>
      </c>
      <c r="BP443" s="148">
        <f>Trachoma!AV455</f>
        <v>0</v>
      </c>
      <c r="BQ443" s="148">
        <f>Trachoma!AW455</f>
        <v>0</v>
      </c>
      <c r="BR443" s="148">
        <f>COUNTIF(Trachoma!AX455,"Yes")</f>
        <v>0</v>
      </c>
      <c r="BS443" s="55"/>
      <c r="BT443" s="148">
        <f t="shared" si="74"/>
        <v>0</v>
      </c>
      <c r="BU443" s="148">
        <f t="shared" si="75"/>
        <v>0</v>
      </c>
      <c r="BV443" s="148">
        <f t="shared" si="76"/>
        <v>0</v>
      </c>
      <c r="BW443" s="148">
        <f t="shared" si="77"/>
        <v>0</v>
      </c>
      <c r="BX443" s="148">
        <f t="shared" si="78"/>
        <v>0</v>
      </c>
      <c r="BY443" s="148">
        <f t="shared" si="80"/>
        <v>0</v>
      </c>
      <c r="BZ443" s="148">
        <f t="shared" si="81"/>
        <v>0</v>
      </c>
      <c r="CA443" s="148">
        <f t="shared" si="82"/>
        <v>0</v>
      </c>
      <c r="CB443" s="148">
        <f t="shared" si="83"/>
        <v>0</v>
      </c>
      <c r="CC443" s="148">
        <f t="shared" si="79"/>
        <v>0</v>
      </c>
    </row>
    <row r="444" spans="2:81" x14ac:dyDescent="0.25">
      <c r="B444" s="361">
        <f>Demography!B452</f>
        <v>0</v>
      </c>
      <c r="C444" s="361">
        <f>Demography!C452</f>
        <v>0</v>
      </c>
      <c r="D444" s="362">
        <f>Demography!D452</f>
        <v>0</v>
      </c>
      <c r="E444" s="337"/>
      <c r="F444" s="362">
        <f>LF!M451</f>
        <v>0</v>
      </c>
      <c r="G444" s="362">
        <f>LF!AE451</f>
        <v>0</v>
      </c>
      <c r="H444" s="362">
        <f>LF!AF451</f>
        <v>0</v>
      </c>
      <c r="I444" s="362">
        <f>LF!AH451</f>
        <v>0</v>
      </c>
      <c r="J444" s="362">
        <f>LF!AI451</f>
        <v>0</v>
      </c>
      <c r="K444" s="362">
        <f>LF!AK451</f>
        <v>0</v>
      </c>
      <c r="L444" s="362">
        <f>LF!AM451</f>
        <v>0</v>
      </c>
      <c r="M444" s="362">
        <f>LF!AN451</f>
        <v>0</v>
      </c>
      <c r="N444" s="362">
        <f>LF!AO451</f>
        <v>0</v>
      </c>
      <c r="O444" s="362">
        <f>LF!AP451</f>
        <v>0</v>
      </c>
      <c r="P444" s="362">
        <f>LF!AQ451</f>
        <v>0</v>
      </c>
      <c r="Q444" s="362">
        <f>COUNTIF(LF!AR451,"Yes")</f>
        <v>0</v>
      </c>
      <c r="R444" s="337"/>
      <c r="S444" s="362">
        <f>Oncho!K451</f>
        <v>0</v>
      </c>
      <c r="T444" s="362">
        <f>MAX(Oncho!AB451,Oncho!BA451)</f>
        <v>0</v>
      </c>
      <c r="U444" s="362">
        <f>MAX(Oncho!AC451,Oncho!BB451)</f>
        <v>0</v>
      </c>
      <c r="V444" s="362">
        <f>MAX(Oncho!AE451,Oncho!BD451)</f>
        <v>0</v>
      </c>
      <c r="W444" s="362">
        <f>MAX(Oncho!AF451,Oncho!BE451)</f>
        <v>0</v>
      </c>
      <c r="X444" s="362">
        <f>MAX(Oncho!AG451,Oncho!BF451)</f>
        <v>0</v>
      </c>
      <c r="Y444" s="362">
        <f>MAX(Oncho!AH451,Oncho!BG451)</f>
        <v>0</v>
      </c>
      <c r="Z444" s="362">
        <f>MAX(Oncho!AI451,Oncho!BH451)</f>
        <v>0</v>
      </c>
      <c r="AA444" s="362">
        <f>MAX(Oncho!AJ451,Oncho!BI451)</f>
        <v>0</v>
      </c>
      <c r="AB444" s="362">
        <f>MAX(COUNTIF(Oncho!AK451,"Yes"),COUNTIF(Oncho!BJ451,"Yes"))</f>
        <v>0</v>
      </c>
      <c r="AC444" s="337"/>
      <c r="AD444" s="362">
        <f>Schisto!P453</f>
        <v>0</v>
      </c>
      <c r="AE444" s="362">
        <f>Schisto!AI453</f>
        <v>0</v>
      </c>
      <c r="AF444" s="362">
        <f>Schisto!AJ453</f>
        <v>0</v>
      </c>
      <c r="AG444" s="362">
        <f>Schisto!AN453</f>
        <v>0</v>
      </c>
      <c r="AH444" s="362">
        <f>Schisto!AO453</f>
        <v>0</v>
      </c>
      <c r="AI444" s="362">
        <f>Schisto!AT453</f>
        <v>0</v>
      </c>
      <c r="AJ444" s="362">
        <f>Schisto!AU453</f>
        <v>0</v>
      </c>
      <c r="AK444" s="362">
        <f>Schisto!AV453</f>
        <v>0</v>
      </c>
      <c r="AL444" s="362">
        <f>Schisto!AW453</f>
        <v>0</v>
      </c>
      <c r="AM444" s="362">
        <f>COUNTIF(Schisto!AX453,"Yes")</f>
        <v>0</v>
      </c>
      <c r="AN444" s="337"/>
      <c r="AO444" s="362">
        <f>STH!P453</f>
        <v>0</v>
      </c>
      <c r="AP444" s="362">
        <f>MAX(STH!AK453,STH!BS453)</f>
        <v>0</v>
      </c>
      <c r="AQ444" s="362">
        <f>MAX(STH!AL453,STH!BT453)</f>
        <v>0</v>
      </c>
      <c r="AR444" s="362">
        <f>MAX(STH!AM453,STH!BU453)</f>
        <v>0</v>
      </c>
      <c r="AS444" s="362">
        <f>MAX(STH!AN453,STH!BV453)</f>
        <v>0</v>
      </c>
      <c r="AT444" s="362">
        <f>MAX(STH!AO453,STH!BW453)</f>
        <v>0</v>
      </c>
      <c r="AU444" s="362">
        <f>MAX(STH!AQ453,STH!BY453)</f>
        <v>0</v>
      </c>
      <c r="AV444" s="362">
        <f>MAX(STH!AR453,STH!BZ453)</f>
        <v>0</v>
      </c>
      <c r="AW444" s="362">
        <f>MAX(STH!AS453,STH!CA453)</f>
        <v>0</v>
      </c>
      <c r="AX444" s="362">
        <f>MAX(STH!AT453,STH!CB453)</f>
        <v>0</v>
      </c>
      <c r="AY444" s="362">
        <f>MAX(STH!AU453,STH!CC453)</f>
        <v>0</v>
      </c>
      <c r="AZ444" s="362">
        <f>MAX(STH!AV453,STH!CD453)</f>
        <v>0</v>
      </c>
      <c r="BA444" s="362">
        <f>MAX(STH!AW453,STH!CE453)</f>
        <v>0</v>
      </c>
      <c r="BB444" s="362">
        <f>MAX(STH!AX453,STH!CF453)</f>
        <v>0</v>
      </c>
      <c r="BC444" s="362">
        <f>MAX(STH!AY453,STH!CG453)</f>
        <v>0</v>
      </c>
      <c r="BD444" s="362">
        <f>MAX(STH!AZ453,STH!CH453)</f>
        <v>0</v>
      </c>
      <c r="BE444" s="362">
        <f>MAX(STH!BA453,STH!CI453)</f>
        <v>0</v>
      </c>
      <c r="BF444" s="362">
        <f>MAX(STH!BB453,STH!CJ453)</f>
        <v>0</v>
      </c>
      <c r="BG444" s="362">
        <f>MAX(COUNTIF(STH!BC453,"Yes"),COUNTIF(STH!CK453,"Yes"))</f>
        <v>0</v>
      </c>
      <c r="BH444" s="337"/>
      <c r="BI444" s="362">
        <f>Trachoma!Q456</f>
        <v>0</v>
      </c>
      <c r="BJ444" s="362">
        <f>Trachoma!AK456</f>
        <v>0</v>
      </c>
      <c r="BK444" s="362">
        <f>Trachoma!AL456</f>
        <v>0</v>
      </c>
      <c r="BL444" s="362">
        <f>Trachoma!AN456</f>
        <v>0</v>
      </c>
      <c r="BM444" s="362">
        <f>Trachoma!AO456</f>
        <v>0</v>
      </c>
      <c r="BN444" s="362">
        <f>Trachoma!AT456</f>
        <v>0</v>
      </c>
      <c r="BO444" s="362">
        <f>Trachoma!AU456</f>
        <v>0</v>
      </c>
      <c r="BP444" s="362">
        <f>Trachoma!AV456</f>
        <v>0</v>
      </c>
      <c r="BQ444" s="362">
        <f>Trachoma!AW456</f>
        <v>0</v>
      </c>
      <c r="BR444" s="362">
        <f>COUNTIF(Trachoma!AX456,"Yes")</f>
        <v>0</v>
      </c>
      <c r="BS444" s="337"/>
      <c r="BT444" s="362">
        <f t="shared" si="74"/>
        <v>0</v>
      </c>
      <c r="BU444" s="362">
        <f t="shared" si="75"/>
        <v>0</v>
      </c>
      <c r="BV444" s="362">
        <f t="shared" si="76"/>
        <v>0</v>
      </c>
      <c r="BW444" s="362">
        <f t="shared" si="77"/>
        <v>0</v>
      </c>
      <c r="BX444" s="362">
        <f t="shared" si="78"/>
        <v>0</v>
      </c>
      <c r="BY444" s="362">
        <f t="shared" si="80"/>
        <v>0</v>
      </c>
      <c r="BZ444" s="362">
        <f t="shared" si="81"/>
        <v>0</v>
      </c>
      <c r="CA444" s="362">
        <f t="shared" si="82"/>
        <v>0</v>
      </c>
      <c r="CB444" s="362">
        <f t="shared" si="83"/>
        <v>0</v>
      </c>
      <c r="CC444" s="362">
        <f t="shared" si="79"/>
        <v>0</v>
      </c>
    </row>
    <row r="445" spans="2:81" x14ac:dyDescent="0.25">
      <c r="B445" s="147">
        <f>Demography!B453</f>
        <v>0</v>
      </c>
      <c r="C445" s="147">
        <f>Demography!C453</f>
        <v>0</v>
      </c>
      <c r="D445" s="148">
        <f>Demography!D453</f>
        <v>0</v>
      </c>
      <c r="E445" s="55"/>
      <c r="F445" s="148">
        <f>LF!M452</f>
        <v>0</v>
      </c>
      <c r="G445" s="148">
        <f>LF!AE452</f>
        <v>0</v>
      </c>
      <c r="H445" s="148">
        <f>LF!AF452</f>
        <v>0</v>
      </c>
      <c r="I445" s="148">
        <f>LF!AH452</f>
        <v>0</v>
      </c>
      <c r="J445" s="148">
        <f>LF!AI452</f>
        <v>0</v>
      </c>
      <c r="K445" s="148">
        <f>LF!AK452</f>
        <v>0</v>
      </c>
      <c r="L445" s="148">
        <f>LF!AM452</f>
        <v>0</v>
      </c>
      <c r="M445" s="148">
        <f>LF!AN452</f>
        <v>0</v>
      </c>
      <c r="N445" s="148">
        <f>LF!AO452</f>
        <v>0</v>
      </c>
      <c r="O445" s="148">
        <f>LF!AP452</f>
        <v>0</v>
      </c>
      <c r="P445" s="148">
        <f>LF!AQ452</f>
        <v>0</v>
      </c>
      <c r="Q445" s="148">
        <f>COUNTIF(LF!AR452,"Yes")</f>
        <v>0</v>
      </c>
      <c r="R445" s="55"/>
      <c r="S445" s="148">
        <f>Oncho!K452</f>
        <v>0</v>
      </c>
      <c r="T445" s="148">
        <f>MAX(Oncho!AB452,Oncho!BA452)</f>
        <v>0</v>
      </c>
      <c r="U445" s="148">
        <f>MAX(Oncho!AC452,Oncho!BB452)</f>
        <v>0</v>
      </c>
      <c r="V445" s="148">
        <f>MAX(Oncho!AE452,Oncho!BD452)</f>
        <v>0</v>
      </c>
      <c r="W445" s="148">
        <f>MAX(Oncho!AF452,Oncho!BE452)</f>
        <v>0</v>
      </c>
      <c r="X445" s="148">
        <f>MAX(Oncho!AG452,Oncho!BF452)</f>
        <v>0</v>
      </c>
      <c r="Y445" s="148">
        <f>MAX(Oncho!AH452,Oncho!BG452)</f>
        <v>0</v>
      </c>
      <c r="Z445" s="148">
        <f>MAX(Oncho!AI452,Oncho!BH452)</f>
        <v>0</v>
      </c>
      <c r="AA445" s="148">
        <f>MAX(Oncho!AJ452,Oncho!BI452)</f>
        <v>0</v>
      </c>
      <c r="AB445" s="148">
        <f>MAX(COUNTIF(Oncho!AK452,"Yes"),COUNTIF(Oncho!BJ452,"Yes"))</f>
        <v>0</v>
      </c>
      <c r="AC445" s="55"/>
      <c r="AD445" s="148">
        <f>Schisto!P454</f>
        <v>0</v>
      </c>
      <c r="AE445" s="148">
        <f>Schisto!AI454</f>
        <v>0</v>
      </c>
      <c r="AF445" s="148">
        <f>Schisto!AJ454</f>
        <v>0</v>
      </c>
      <c r="AG445" s="148">
        <f>Schisto!AN454</f>
        <v>0</v>
      </c>
      <c r="AH445" s="148">
        <f>Schisto!AO454</f>
        <v>0</v>
      </c>
      <c r="AI445" s="148">
        <f>Schisto!AT454</f>
        <v>0</v>
      </c>
      <c r="AJ445" s="148">
        <f>Schisto!AU454</f>
        <v>0</v>
      </c>
      <c r="AK445" s="148">
        <f>Schisto!AV454</f>
        <v>0</v>
      </c>
      <c r="AL445" s="148">
        <f>Schisto!AW454</f>
        <v>0</v>
      </c>
      <c r="AM445" s="148">
        <f>COUNTIF(Schisto!AX454,"Yes")</f>
        <v>0</v>
      </c>
      <c r="AN445" s="55"/>
      <c r="AO445" s="148">
        <f>STH!P454</f>
        <v>0</v>
      </c>
      <c r="AP445" s="148">
        <f>MAX(STH!AK454,STH!BS454)</f>
        <v>0</v>
      </c>
      <c r="AQ445" s="148">
        <f>MAX(STH!AL454,STH!BT454)</f>
        <v>0</v>
      </c>
      <c r="AR445" s="148">
        <f>MAX(STH!AM454,STH!BU454)</f>
        <v>0</v>
      </c>
      <c r="AS445" s="148">
        <f>MAX(STH!AN454,STH!BV454)</f>
        <v>0</v>
      </c>
      <c r="AT445" s="148">
        <f>MAX(STH!AO454,STH!BW454)</f>
        <v>0</v>
      </c>
      <c r="AU445" s="148">
        <f>MAX(STH!AQ454,STH!BY454)</f>
        <v>0</v>
      </c>
      <c r="AV445" s="148">
        <f>MAX(STH!AR454,STH!BZ454)</f>
        <v>0</v>
      </c>
      <c r="AW445" s="148">
        <f>MAX(STH!AS454,STH!CA454)</f>
        <v>0</v>
      </c>
      <c r="AX445" s="148">
        <f>MAX(STH!AT454,STH!CB454)</f>
        <v>0</v>
      </c>
      <c r="AY445" s="148">
        <f>MAX(STH!AU454,STH!CC454)</f>
        <v>0</v>
      </c>
      <c r="AZ445" s="148">
        <f>MAX(STH!AV454,STH!CD454)</f>
        <v>0</v>
      </c>
      <c r="BA445" s="148">
        <f>MAX(STH!AW454,STH!CE454)</f>
        <v>0</v>
      </c>
      <c r="BB445" s="148">
        <f>MAX(STH!AX454,STH!CF454)</f>
        <v>0</v>
      </c>
      <c r="BC445" s="148">
        <f>MAX(STH!AY454,STH!CG454)</f>
        <v>0</v>
      </c>
      <c r="BD445" s="148">
        <f>MAX(STH!AZ454,STH!CH454)</f>
        <v>0</v>
      </c>
      <c r="BE445" s="148">
        <f>MAX(STH!BA454,STH!CI454)</f>
        <v>0</v>
      </c>
      <c r="BF445" s="148">
        <f>MAX(STH!BB454,STH!CJ454)</f>
        <v>0</v>
      </c>
      <c r="BG445" s="148">
        <f>MAX(COUNTIF(STH!BC454,"Yes"),COUNTIF(STH!CK454,"Yes"))</f>
        <v>0</v>
      </c>
      <c r="BH445" s="55"/>
      <c r="BI445" s="148">
        <f>Trachoma!Q457</f>
        <v>0</v>
      </c>
      <c r="BJ445" s="148">
        <f>Trachoma!AK457</f>
        <v>0</v>
      </c>
      <c r="BK445" s="148">
        <f>Trachoma!AL457</f>
        <v>0</v>
      </c>
      <c r="BL445" s="148">
        <f>Trachoma!AN457</f>
        <v>0</v>
      </c>
      <c r="BM445" s="148">
        <f>Trachoma!AO457</f>
        <v>0</v>
      </c>
      <c r="BN445" s="148">
        <f>Trachoma!AT457</f>
        <v>0</v>
      </c>
      <c r="BO445" s="148">
        <f>Trachoma!AU457</f>
        <v>0</v>
      </c>
      <c r="BP445" s="148">
        <f>Trachoma!AV457</f>
        <v>0</v>
      </c>
      <c r="BQ445" s="148">
        <f>Trachoma!AW457</f>
        <v>0</v>
      </c>
      <c r="BR445" s="148">
        <f>COUNTIF(Trachoma!AX457,"Yes")</f>
        <v>0</v>
      </c>
      <c r="BS445" s="55"/>
      <c r="BT445" s="148">
        <f t="shared" si="74"/>
        <v>0</v>
      </c>
      <c r="BU445" s="148">
        <f t="shared" si="75"/>
        <v>0</v>
      </c>
      <c r="BV445" s="148">
        <f t="shared" si="76"/>
        <v>0</v>
      </c>
      <c r="BW445" s="148">
        <f t="shared" si="77"/>
        <v>0</v>
      </c>
      <c r="BX445" s="148">
        <f t="shared" si="78"/>
        <v>0</v>
      </c>
      <c r="BY445" s="148">
        <f t="shared" si="80"/>
        <v>0</v>
      </c>
      <c r="BZ445" s="148">
        <f t="shared" si="81"/>
        <v>0</v>
      </c>
      <c r="CA445" s="148">
        <f t="shared" si="82"/>
        <v>0</v>
      </c>
      <c r="CB445" s="148">
        <f t="shared" si="83"/>
        <v>0</v>
      </c>
      <c r="CC445" s="148">
        <f t="shared" si="79"/>
        <v>0</v>
      </c>
    </row>
    <row r="446" spans="2:81" x14ac:dyDescent="0.25">
      <c r="B446" s="361">
        <f>Demography!B454</f>
        <v>0</v>
      </c>
      <c r="C446" s="361">
        <f>Demography!C454</f>
        <v>0</v>
      </c>
      <c r="D446" s="362">
        <f>Demography!D454</f>
        <v>0</v>
      </c>
      <c r="E446" s="337"/>
      <c r="F446" s="362">
        <f>LF!M453</f>
        <v>0</v>
      </c>
      <c r="G446" s="362">
        <f>LF!AE453</f>
        <v>0</v>
      </c>
      <c r="H446" s="362">
        <f>LF!AF453</f>
        <v>0</v>
      </c>
      <c r="I446" s="362">
        <f>LF!AH453</f>
        <v>0</v>
      </c>
      <c r="J446" s="362">
        <f>LF!AI453</f>
        <v>0</v>
      </c>
      <c r="K446" s="362">
        <f>LF!AK453</f>
        <v>0</v>
      </c>
      <c r="L446" s="362">
        <f>LF!AM453</f>
        <v>0</v>
      </c>
      <c r="M446" s="362">
        <f>LF!AN453</f>
        <v>0</v>
      </c>
      <c r="N446" s="362">
        <f>LF!AO453</f>
        <v>0</v>
      </c>
      <c r="O446" s="362">
        <f>LF!AP453</f>
        <v>0</v>
      </c>
      <c r="P446" s="362">
        <f>LF!AQ453</f>
        <v>0</v>
      </c>
      <c r="Q446" s="362">
        <f>COUNTIF(LF!AR453,"Yes")</f>
        <v>0</v>
      </c>
      <c r="R446" s="337"/>
      <c r="S446" s="362">
        <f>Oncho!K453</f>
        <v>0</v>
      </c>
      <c r="T446" s="362">
        <f>MAX(Oncho!AB453,Oncho!BA453)</f>
        <v>0</v>
      </c>
      <c r="U446" s="362">
        <f>MAX(Oncho!AC453,Oncho!BB453)</f>
        <v>0</v>
      </c>
      <c r="V446" s="362">
        <f>MAX(Oncho!AE453,Oncho!BD453)</f>
        <v>0</v>
      </c>
      <c r="W446" s="362">
        <f>MAX(Oncho!AF453,Oncho!BE453)</f>
        <v>0</v>
      </c>
      <c r="X446" s="362">
        <f>MAX(Oncho!AG453,Oncho!BF453)</f>
        <v>0</v>
      </c>
      <c r="Y446" s="362">
        <f>MAX(Oncho!AH453,Oncho!BG453)</f>
        <v>0</v>
      </c>
      <c r="Z446" s="362">
        <f>MAX(Oncho!AI453,Oncho!BH453)</f>
        <v>0</v>
      </c>
      <c r="AA446" s="362">
        <f>MAX(Oncho!AJ453,Oncho!BI453)</f>
        <v>0</v>
      </c>
      <c r="AB446" s="362">
        <f>MAX(COUNTIF(Oncho!AK453,"Yes"),COUNTIF(Oncho!BJ453,"Yes"))</f>
        <v>0</v>
      </c>
      <c r="AC446" s="337"/>
      <c r="AD446" s="362">
        <f>Schisto!P455</f>
        <v>0</v>
      </c>
      <c r="AE446" s="362">
        <f>Schisto!AI455</f>
        <v>0</v>
      </c>
      <c r="AF446" s="362">
        <f>Schisto!AJ455</f>
        <v>0</v>
      </c>
      <c r="AG446" s="362">
        <f>Schisto!AN455</f>
        <v>0</v>
      </c>
      <c r="AH446" s="362">
        <f>Schisto!AO455</f>
        <v>0</v>
      </c>
      <c r="AI446" s="362">
        <f>Schisto!AT455</f>
        <v>0</v>
      </c>
      <c r="AJ446" s="362">
        <f>Schisto!AU455</f>
        <v>0</v>
      </c>
      <c r="AK446" s="362">
        <f>Schisto!AV455</f>
        <v>0</v>
      </c>
      <c r="AL446" s="362">
        <f>Schisto!AW455</f>
        <v>0</v>
      </c>
      <c r="AM446" s="362">
        <f>COUNTIF(Schisto!AX455,"Yes")</f>
        <v>0</v>
      </c>
      <c r="AN446" s="337"/>
      <c r="AO446" s="362">
        <f>STH!P455</f>
        <v>0</v>
      </c>
      <c r="AP446" s="362">
        <f>MAX(STH!AK455,STH!BS455)</f>
        <v>0</v>
      </c>
      <c r="AQ446" s="362">
        <f>MAX(STH!AL455,STH!BT455)</f>
        <v>0</v>
      </c>
      <c r="AR446" s="362">
        <f>MAX(STH!AM455,STH!BU455)</f>
        <v>0</v>
      </c>
      <c r="AS446" s="362">
        <f>MAX(STH!AN455,STH!BV455)</f>
        <v>0</v>
      </c>
      <c r="AT446" s="362">
        <f>MAX(STH!AO455,STH!BW455)</f>
        <v>0</v>
      </c>
      <c r="AU446" s="362">
        <f>MAX(STH!AQ455,STH!BY455)</f>
        <v>0</v>
      </c>
      <c r="AV446" s="362">
        <f>MAX(STH!AR455,STH!BZ455)</f>
        <v>0</v>
      </c>
      <c r="AW446" s="362">
        <f>MAX(STH!AS455,STH!CA455)</f>
        <v>0</v>
      </c>
      <c r="AX446" s="362">
        <f>MAX(STH!AT455,STH!CB455)</f>
        <v>0</v>
      </c>
      <c r="AY446" s="362">
        <f>MAX(STH!AU455,STH!CC455)</f>
        <v>0</v>
      </c>
      <c r="AZ446" s="362">
        <f>MAX(STH!AV455,STH!CD455)</f>
        <v>0</v>
      </c>
      <c r="BA446" s="362">
        <f>MAX(STH!AW455,STH!CE455)</f>
        <v>0</v>
      </c>
      <c r="BB446" s="362">
        <f>MAX(STH!AX455,STH!CF455)</f>
        <v>0</v>
      </c>
      <c r="BC446" s="362">
        <f>MAX(STH!AY455,STH!CG455)</f>
        <v>0</v>
      </c>
      <c r="BD446" s="362">
        <f>MAX(STH!AZ455,STH!CH455)</f>
        <v>0</v>
      </c>
      <c r="BE446" s="362">
        <f>MAX(STH!BA455,STH!CI455)</f>
        <v>0</v>
      </c>
      <c r="BF446" s="362">
        <f>MAX(STH!BB455,STH!CJ455)</f>
        <v>0</v>
      </c>
      <c r="BG446" s="362">
        <f>MAX(COUNTIF(STH!BC455,"Yes"),COUNTIF(STH!CK455,"Yes"))</f>
        <v>0</v>
      </c>
      <c r="BH446" s="337"/>
      <c r="BI446" s="362">
        <f>Trachoma!Q458</f>
        <v>0</v>
      </c>
      <c r="BJ446" s="362">
        <f>Trachoma!AK458</f>
        <v>0</v>
      </c>
      <c r="BK446" s="362">
        <f>Trachoma!AL458</f>
        <v>0</v>
      </c>
      <c r="BL446" s="362">
        <f>Trachoma!AN458</f>
        <v>0</v>
      </c>
      <c r="BM446" s="362">
        <f>Trachoma!AO458</f>
        <v>0</v>
      </c>
      <c r="BN446" s="362">
        <f>Trachoma!AT458</f>
        <v>0</v>
      </c>
      <c r="BO446" s="362">
        <f>Trachoma!AU458</f>
        <v>0</v>
      </c>
      <c r="BP446" s="362">
        <f>Trachoma!AV458</f>
        <v>0</v>
      </c>
      <c r="BQ446" s="362">
        <f>Trachoma!AW458</f>
        <v>0</v>
      </c>
      <c r="BR446" s="362">
        <f>COUNTIF(Trachoma!AX458,"Yes")</f>
        <v>0</v>
      </c>
      <c r="BS446" s="337"/>
      <c r="BT446" s="362">
        <f t="shared" si="74"/>
        <v>0</v>
      </c>
      <c r="BU446" s="362">
        <f t="shared" si="75"/>
        <v>0</v>
      </c>
      <c r="BV446" s="362">
        <f t="shared" si="76"/>
        <v>0</v>
      </c>
      <c r="BW446" s="362">
        <f t="shared" si="77"/>
        <v>0</v>
      </c>
      <c r="BX446" s="362">
        <f t="shared" si="78"/>
        <v>0</v>
      </c>
      <c r="BY446" s="362">
        <f t="shared" si="80"/>
        <v>0</v>
      </c>
      <c r="BZ446" s="362">
        <f t="shared" si="81"/>
        <v>0</v>
      </c>
      <c r="CA446" s="362">
        <f t="shared" si="82"/>
        <v>0</v>
      </c>
      <c r="CB446" s="362">
        <f t="shared" si="83"/>
        <v>0</v>
      </c>
      <c r="CC446" s="362">
        <f t="shared" si="79"/>
        <v>0</v>
      </c>
    </row>
    <row r="447" spans="2:81" x14ac:dyDescent="0.25">
      <c r="B447" s="147">
        <f>Demography!B455</f>
        <v>0</v>
      </c>
      <c r="C447" s="147">
        <f>Demography!C455</f>
        <v>0</v>
      </c>
      <c r="D447" s="148">
        <f>Demography!D455</f>
        <v>0</v>
      </c>
      <c r="E447" s="55"/>
      <c r="F447" s="148">
        <f>LF!M454</f>
        <v>0</v>
      </c>
      <c r="G447" s="148">
        <f>LF!AE454</f>
        <v>0</v>
      </c>
      <c r="H447" s="148">
        <f>LF!AF454</f>
        <v>0</v>
      </c>
      <c r="I447" s="148">
        <f>LF!AH454</f>
        <v>0</v>
      </c>
      <c r="J447" s="148">
        <f>LF!AI454</f>
        <v>0</v>
      </c>
      <c r="K447" s="148">
        <f>LF!AK454</f>
        <v>0</v>
      </c>
      <c r="L447" s="148">
        <f>LF!AM454</f>
        <v>0</v>
      </c>
      <c r="M447" s="148">
        <f>LF!AN454</f>
        <v>0</v>
      </c>
      <c r="N447" s="148">
        <f>LF!AO454</f>
        <v>0</v>
      </c>
      <c r="O447" s="148">
        <f>LF!AP454</f>
        <v>0</v>
      </c>
      <c r="P447" s="148">
        <f>LF!AQ454</f>
        <v>0</v>
      </c>
      <c r="Q447" s="148">
        <f>COUNTIF(LF!AR454,"Yes")</f>
        <v>0</v>
      </c>
      <c r="R447" s="55"/>
      <c r="S447" s="148">
        <f>Oncho!K454</f>
        <v>0</v>
      </c>
      <c r="T447" s="148">
        <f>MAX(Oncho!AB454,Oncho!BA454)</f>
        <v>0</v>
      </c>
      <c r="U447" s="148">
        <f>MAX(Oncho!AC454,Oncho!BB454)</f>
        <v>0</v>
      </c>
      <c r="V447" s="148">
        <f>MAX(Oncho!AE454,Oncho!BD454)</f>
        <v>0</v>
      </c>
      <c r="W447" s="148">
        <f>MAX(Oncho!AF454,Oncho!BE454)</f>
        <v>0</v>
      </c>
      <c r="X447" s="148">
        <f>MAX(Oncho!AG454,Oncho!BF454)</f>
        <v>0</v>
      </c>
      <c r="Y447" s="148">
        <f>MAX(Oncho!AH454,Oncho!BG454)</f>
        <v>0</v>
      </c>
      <c r="Z447" s="148">
        <f>MAX(Oncho!AI454,Oncho!BH454)</f>
        <v>0</v>
      </c>
      <c r="AA447" s="148">
        <f>MAX(Oncho!AJ454,Oncho!BI454)</f>
        <v>0</v>
      </c>
      <c r="AB447" s="148">
        <f>MAX(COUNTIF(Oncho!AK454,"Yes"),COUNTIF(Oncho!BJ454,"Yes"))</f>
        <v>0</v>
      </c>
      <c r="AC447" s="55"/>
      <c r="AD447" s="148">
        <f>Schisto!P456</f>
        <v>0</v>
      </c>
      <c r="AE447" s="148">
        <f>Schisto!AI456</f>
        <v>0</v>
      </c>
      <c r="AF447" s="148">
        <f>Schisto!AJ456</f>
        <v>0</v>
      </c>
      <c r="AG447" s="148">
        <f>Schisto!AN456</f>
        <v>0</v>
      </c>
      <c r="AH447" s="148">
        <f>Schisto!AO456</f>
        <v>0</v>
      </c>
      <c r="AI447" s="148">
        <f>Schisto!AT456</f>
        <v>0</v>
      </c>
      <c r="AJ447" s="148">
        <f>Schisto!AU456</f>
        <v>0</v>
      </c>
      <c r="AK447" s="148">
        <f>Schisto!AV456</f>
        <v>0</v>
      </c>
      <c r="AL447" s="148">
        <f>Schisto!AW456</f>
        <v>0</v>
      </c>
      <c r="AM447" s="148">
        <f>COUNTIF(Schisto!AX456,"Yes")</f>
        <v>0</v>
      </c>
      <c r="AN447" s="55"/>
      <c r="AO447" s="148">
        <f>STH!P456</f>
        <v>0</v>
      </c>
      <c r="AP447" s="148">
        <f>MAX(STH!AK456,STH!BS456)</f>
        <v>0</v>
      </c>
      <c r="AQ447" s="148">
        <f>MAX(STH!AL456,STH!BT456)</f>
        <v>0</v>
      </c>
      <c r="AR447" s="148">
        <f>MAX(STH!AM456,STH!BU456)</f>
        <v>0</v>
      </c>
      <c r="AS447" s="148">
        <f>MAX(STH!AN456,STH!BV456)</f>
        <v>0</v>
      </c>
      <c r="AT447" s="148">
        <f>MAX(STH!AO456,STH!BW456)</f>
        <v>0</v>
      </c>
      <c r="AU447" s="148">
        <f>MAX(STH!AQ456,STH!BY456)</f>
        <v>0</v>
      </c>
      <c r="AV447" s="148">
        <f>MAX(STH!AR456,STH!BZ456)</f>
        <v>0</v>
      </c>
      <c r="AW447" s="148">
        <f>MAX(STH!AS456,STH!CA456)</f>
        <v>0</v>
      </c>
      <c r="AX447" s="148">
        <f>MAX(STH!AT456,STH!CB456)</f>
        <v>0</v>
      </c>
      <c r="AY447" s="148">
        <f>MAX(STH!AU456,STH!CC456)</f>
        <v>0</v>
      </c>
      <c r="AZ447" s="148">
        <f>MAX(STH!AV456,STH!CD456)</f>
        <v>0</v>
      </c>
      <c r="BA447" s="148">
        <f>MAX(STH!AW456,STH!CE456)</f>
        <v>0</v>
      </c>
      <c r="BB447" s="148">
        <f>MAX(STH!AX456,STH!CF456)</f>
        <v>0</v>
      </c>
      <c r="BC447" s="148">
        <f>MAX(STH!AY456,STH!CG456)</f>
        <v>0</v>
      </c>
      <c r="BD447" s="148">
        <f>MAX(STH!AZ456,STH!CH456)</f>
        <v>0</v>
      </c>
      <c r="BE447" s="148">
        <f>MAX(STH!BA456,STH!CI456)</f>
        <v>0</v>
      </c>
      <c r="BF447" s="148">
        <f>MAX(STH!BB456,STH!CJ456)</f>
        <v>0</v>
      </c>
      <c r="BG447" s="148">
        <f>MAX(COUNTIF(STH!BC456,"Yes"),COUNTIF(STH!CK456,"Yes"))</f>
        <v>0</v>
      </c>
      <c r="BH447" s="55"/>
      <c r="BI447" s="148">
        <f>Trachoma!Q459</f>
        <v>0</v>
      </c>
      <c r="BJ447" s="148">
        <f>Trachoma!AK459</f>
        <v>0</v>
      </c>
      <c r="BK447" s="148">
        <f>Trachoma!AL459</f>
        <v>0</v>
      </c>
      <c r="BL447" s="148">
        <f>Trachoma!AN459</f>
        <v>0</v>
      </c>
      <c r="BM447" s="148">
        <f>Trachoma!AO459</f>
        <v>0</v>
      </c>
      <c r="BN447" s="148">
        <f>Trachoma!AT459</f>
        <v>0</v>
      </c>
      <c r="BO447" s="148">
        <f>Trachoma!AU459</f>
        <v>0</v>
      </c>
      <c r="BP447" s="148">
        <f>Trachoma!AV459</f>
        <v>0</v>
      </c>
      <c r="BQ447" s="148">
        <f>Trachoma!AW459</f>
        <v>0</v>
      </c>
      <c r="BR447" s="148">
        <f>COUNTIF(Trachoma!AX459,"Yes")</f>
        <v>0</v>
      </c>
      <c r="BS447" s="55"/>
      <c r="BT447" s="148">
        <f t="shared" si="74"/>
        <v>0</v>
      </c>
      <c r="BU447" s="148">
        <f t="shared" si="75"/>
        <v>0</v>
      </c>
      <c r="BV447" s="148">
        <f t="shared" si="76"/>
        <v>0</v>
      </c>
      <c r="BW447" s="148">
        <f t="shared" si="77"/>
        <v>0</v>
      </c>
      <c r="BX447" s="148">
        <f t="shared" si="78"/>
        <v>0</v>
      </c>
      <c r="BY447" s="148">
        <f t="shared" si="80"/>
        <v>0</v>
      </c>
      <c r="BZ447" s="148">
        <f t="shared" si="81"/>
        <v>0</v>
      </c>
      <c r="CA447" s="148">
        <f t="shared" si="82"/>
        <v>0</v>
      </c>
      <c r="CB447" s="148">
        <f t="shared" si="83"/>
        <v>0</v>
      </c>
      <c r="CC447" s="148">
        <f t="shared" si="79"/>
        <v>0</v>
      </c>
    </row>
    <row r="448" spans="2:81" x14ac:dyDescent="0.25">
      <c r="B448" s="361">
        <f>Demography!B456</f>
        <v>0</v>
      </c>
      <c r="C448" s="361">
        <f>Demography!C456</f>
        <v>0</v>
      </c>
      <c r="D448" s="362">
        <f>Demography!D456</f>
        <v>0</v>
      </c>
      <c r="E448" s="337"/>
      <c r="F448" s="362">
        <f>LF!M455</f>
        <v>0</v>
      </c>
      <c r="G448" s="362">
        <f>LF!AE455</f>
        <v>0</v>
      </c>
      <c r="H448" s="362">
        <f>LF!AF455</f>
        <v>0</v>
      </c>
      <c r="I448" s="362">
        <f>LF!AH455</f>
        <v>0</v>
      </c>
      <c r="J448" s="362">
        <f>LF!AI455</f>
        <v>0</v>
      </c>
      <c r="K448" s="362">
        <f>LF!AK455</f>
        <v>0</v>
      </c>
      <c r="L448" s="362">
        <f>LF!AM455</f>
        <v>0</v>
      </c>
      <c r="M448" s="362">
        <f>LF!AN455</f>
        <v>0</v>
      </c>
      <c r="N448" s="362">
        <f>LF!AO455</f>
        <v>0</v>
      </c>
      <c r="O448" s="362">
        <f>LF!AP455</f>
        <v>0</v>
      </c>
      <c r="P448" s="362">
        <f>LF!AQ455</f>
        <v>0</v>
      </c>
      <c r="Q448" s="362">
        <f>COUNTIF(LF!AR455,"Yes")</f>
        <v>0</v>
      </c>
      <c r="R448" s="337"/>
      <c r="S448" s="362">
        <f>Oncho!K455</f>
        <v>0</v>
      </c>
      <c r="T448" s="362">
        <f>MAX(Oncho!AB455,Oncho!BA455)</f>
        <v>0</v>
      </c>
      <c r="U448" s="362">
        <f>MAX(Oncho!AC455,Oncho!BB455)</f>
        <v>0</v>
      </c>
      <c r="V448" s="362">
        <f>MAX(Oncho!AE455,Oncho!BD455)</f>
        <v>0</v>
      </c>
      <c r="W448" s="362">
        <f>MAX(Oncho!AF455,Oncho!BE455)</f>
        <v>0</v>
      </c>
      <c r="X448" s="362">
        <f>MAX(Oncho!AG455,Oncho!BF455)</f>
        <v>0</v>
      </c>
      <c r="Y448" s="362">
        <f>MAX(Oncho!AH455,Oncho!BG455)</f>
        <v>0</v>
      </c>
      <c r="Z448" s="362">
        <f>MAX(Oncho!AI455,Oncho!BH455)</f>
        <v>0</v>
      </c>
      <c r="AA448" s="362">
        <f>MAX(Oncho!AJ455,Oncho!BI455)</f>
        <v>0</v>
      </c>
      <c r="AB448" s="362">
        <f>MAX(COUNTIF(Oncho!AK455,"Yes"),COUNTIF(Oncho!BJ455,"Yes"))</f>
        <v>0</v>
      </c>
      <c r="AC448" s="337"/>
      <c r="AD448" s="362">
        <f>Schisto!P457</f>
        <v>0</v>
      </c>
      <c r="AE448" s="362">
        <f>Schisto!AI457</f>
        <v>0</v>
      </c>
      <c r="AF448" s="362">
        <f>Schisto!AJ457</f>
        <v>0</v>
      </c>
      <c r="AG448" s="362">
        <f>Schisto!AN457</f>
        <v>0</v>
      </c>
      <c r="AH448" s="362">
        <f>Schisto!AO457</f>
        <v>0</v>
      </c>
      <c r="AI448" s="362">
        <f>Schisto!AT457</f>
        <v>0</v>
      </c>
      <c r="AJ448" s="362">
        <f>Schisto!AU457</f>
        <v>0</v>
      </c>
      <c r="AK448" s="362">
        <f>Schisto!AV457</f>
        <v>0</v>
      </c>
      <c r="AL448" s="362">
        <f>Schisto!AW457</f>
        <v>0</v>
      </c>
      <c r="AM448" s="362">
        <f>COUNTIF(Schisto!AX457,"Yes")</f>
        <v>0</v>
      </c>
      <c r="AN448" s="337"/>
      <c r="AO448" s="362">
        <f>STH!P457</f>
        <v>0</v>
      </c>
      <c r="AP448" s="362">
        <f>MAX(STH!AK457,STH!BS457)</f>
        <v>0</v>
      </c>
      <c r="AQ448" s="362">
        <f>MAX(STH!AL457,STH!BT457)</f>
        <v>0</v>
      </c>
      <c r="AR448" s="362">
        <f>MAX(STH!AM457,STH!BU457)</f>
        <v>0</v>
      </c>
      <c r="AS448" s="362">
        <f>MAX(STH!AN457,STH!BV457)</f>
        <v>0</v>
      </c>
      <c r="AT448" s="362">
        <f>MAX(STH!AO457,STH!BW457)</f>
        <v>0</v>
      </c>
      <c r="AU448" s="362">
        <f>MAX(STH!AQ457,STH!BY457)</f>
        <v>0</v>
      </c>
      <c r="AV448" s="362">
        <f>MAX(STH!AR457,STH!BZ457)</f>
        <v>0</v>
      </c>
      <c r="AW448" s="362">
        <f>MAX(STH!AS457,STH!CA457)</f>
        <v>0</v>
      </c>
      <c r="AX448" s="362">
        <f>MAX(STH!AT457,STH!CB457)</f>
        <v>0</v>
      </c>
      <c r="AY448" s="362">
        <f>MAX(STH!AU457,STH!CC457)</f>
        <v>0</v>
      </c>
      <c r="AZ448" s="362">
        <f>MAX(STH!AV457,STH!CD457)</f>
        <v>0</v>
      </c>
      <c r="BA448" s="362">
        <f>MAX(STH!AW457,STH!CE457)</f>
        <v>0</v>
      </c>
      <c r="BB448" s="362">
        <f>MAX(STH!AX457,STH!CF457)</f>
        <v>0</v>
      </c>
      <c r="BC448" s="362">
        <f>MAX(STH!AY457,STH!CG457)</f>
        <v>0</v>
      </c>
      <c r="BD448" s="362">
        <f>MAX(STH!AZ457,STH!CH457)</f>
        <v>0</v>
      </c>
      <c r="BE448" s="362">
        <f>MAX(STH!BA457,STH!CI457)</f>
        <v>0</v>
      </c>
      <c r="BF448" s="362">
        <f>MAX(STH!BB457,STH!CJ457)</f>
        <v>0</v>
      </c>
      <c r="BG448" s="362">
        <f>MAX(COUNTIF(STH!BC457,"Yes"),COUNTIF(STH!CK457,"Yes"))</f>
        <v>0</v>
      </c>
      <c r="BH448" s="337"/>
      <c r="BI448" s="362">
        <f>Trachoma!Q460</f>
        <v>0</v>
      </c>
      <c r="BJ448" s="362">
        <f>Trachoma!AK460</f>
        <v>0</v>
      </c>
      <c r="BK448" s="362">
        <f>Trachoma!AL460</f>
        <v>0</v>
      </c>
      <c r="BL448" s="362">
        <f>Trachoma!AN460</f>
        <v>0</v>
      </c>
      <c r="BM448" s="362">
        <f>Trachoma!AO460</f>
        <v>0</v>
      </c>
      <c r="BN448" s="362">
        <f>Trachoma!AT460</f>
        <v>0</v>
      </c>
      <c r="BO448" s="362">
        <f>Trachoma!AU460</f>
        <v>0</v>
      </c>
      <c r="BP448" s="362">
        <f>Trachoma!AV460</f>
        <v>0</v>
      </c>
      <c r="BQ448" s="362">
        <f>Trachoma!AW460</f>
        <v>0</v>
      </c>
      <c r="BR448" s="362">
        <f>COUNTIF(Trachoma!AX460,"Yes")</f>
        <v>0</v>
      </c>
      <c r="BS448" s="337"/>
      <c r="BT448" s="362">
        <f t="shared" si="74"/>
        <v>0</v>
      </c>
      <c r="BU448" s="362">
        <f t="shared" si="75"/>
        <v>0</v>
      </c>
      <c r="BV448" s="362">
        <f t="shared" si="76"/>
        <v>0</v>
      </c>
      <c r="BW448" s="362">
        <f t="shared" si="77"/>
        <v>0</v>
      </c>
      <c r="BX448" s="362">
        <f t="shared" si="78"/>
        <v>0</v>
      </c>
      <c r="BY448" s="362">
        <f t="shared" si="80"/>
        <v>0</v>
      </c>
      <c r="BZ448" s="362">
        <f t="shared" si="81"/>
        <v>0</v>
      </c>
      <c r="CA448" s="362">
        <f t="shared" si="82"/>
        <v>0</v>
      </c>
      <c r="CB448" s="362">
        <f t="shared" si="83"/>
        <v>0</v>
      </c>
      <c r="CC448" s="362">
        <f t="shared" si="79"/>
        <v>0</v>
      </c>
    </row>
    <row r="449" spans="2:81" x14ac:dyDescent="0.25">
      <c r="B449" s="147">
        <f>Demography!B457</f>
        <v>0</v>
      </c>
      <c r="C449" s="147">
        <f>Demography!C457</f>
        <v>0</v>
      </c>
      <c r="D449" s="148">
        <f>Demography!D457</f>
        <v>0</v>
      </c>
      <c r="E449" s="55"/>
      <c r="F449" s="148">
        <f>LF!M456</f>
        <v>0</v>
      </c>
      <c r="G449" s="148">
        <f>LF!AE456</f>
        <v>0</v>
      </c>
      <c r="H449" s="148">
        <f>LF!AF456</f>
        <v>0</v>
      </c>
      <c r="I449" s="148">
        <f>LF!AH456</f>
        <v>0</v>
      </c>
      <c r="J449" s="148">
        <f>LF!AI456</f>
        <v>0</v>
      </c>
      <c r="K449" s="148">
        <f>LF!AK456</f>
        <v>0</v>
      </c>
      <c r="L449" s="148">
        <f>LF!AM456</f>
        <v>0</v>
      </c>
      <c r="M449" s="148">
        <f>LF!AN456</f>
        <v>0</v>
      </c>
      <c r="N449" s="148">
        <f>LF!AO456</f>
        <v>0</v>
      </c>
      <c r="O449" s="148">
        <f>LF!AP456</f>
        <v>0</v>
      </c>
      <c r="P449" s="148">
        <f>LF!AQ456</f>
        <v>0</v>
      </c>
      <c r="Q449" s="148">
        <f>COUNTIF(LF!AR456,"Yes")</f>
        <v>0</v>
      </c>
      <c r="R449" s="55"/>
      <c r="S449" s="148">
        <f>Oncho!K456</f>
        <v>0</v>
      </c>
      <c r="T449" s="148">
        <f>MAX(Oncho!AB456,Oncho!BA456)</f>
        <v>0</v>
      </c>
      <c r="U449" s="148">
        <f>MAX(Oncho!AC456,Oncho!BB456)</f>
        <v>0</v>
      </c>
      <c r="V449" s="148">
        <f>MAX(Oncho!AE456,Oncho!BD456)</f>
        <v>0</v>
      </c>
      <c r="W449" s="148">
        <f>MAX(Oncho!AF456,Oncho!BE456)</f>
        <v>0</v>
      </c>
      <c r="X449" s="148">
        <f>MAX(Oncho!AG456,Oncho!BF456)</f>
        <v>0</v>
      </c>
      <c r="Y449" s="148">
        <f>MAX(Oncho!AH456,Oncho!BG456)</f>
        <v>0</v>
      </c>
      <c r="Z449" s="148">
        <f>MAX(Oncho!AI456,Oncho!BH456)</f>
        <v>0</v>
      </c>
      <c r="AA449" s="148">
        <f>MAX(Oncho!AJ456,Oncho!BI456)</f>
        <v>0</v>
      </c>
      <c r="AB449" s="148">
        <f>MAX(COUNTIF(Oncho!AK456,"Yes"),COUNTIF(Oncho!BJ456,"Yes"))</f>
        <v>0</v>
      </c>
      <c r="AC449" s="55"/>
      <c r="AD449" s="148">
        <f>Schisto!P458</f>
        <v>0</v>
      </c>
      <c r="AE449" s="148">
        <f>Schisto!AI458</f>
        <v>0</v>
      </c>
      <c r="AF449" s="148">
        <f>Schisto!AJ458</f>
        <v>0</v>
      </c>
      <c r="AG449" s="148">
        <f>Schisto!AN458</f>
        <v>0</v>
      </c>
      <c r="AH449" s="148">
        <f>Schisto!AO458</f>
        <v>0</v>
      </c>
      <c r="AI449" s="148">
        <f>Schisto!AT458</f>
        <v>0</v>
      </c>
      <c r="AJ449" s="148">
        <f>Schisto!AU458</f>
        <v>0</v>
      </c>
      <c r="AK449" s="148">
        <f>Schisto!AV458</f>
        <v>0</v>
      </c>
      <c r="AL449" s="148">
        <f>Schisto!AW458</f>
        <v>0</v>
      </c>
      <c r="AM449" s="148">
        <f>COUNTIF(Schisto!AX458,"Yes")</f>
        <v>0</v>
      </c>
      <c r="AN449" s="55"/>
      <c r="AO449" s="148">
        <f>STH!P458</f>
        <v>0</v>
      </c>
      <c r="AP449" s="148">
        <f>MAX(STH!AK458,STH!BS458)</f>
        <v>0</v>
      </c>
      <c r="AQ449" s="148">
        <f>MAX(STH!AL458,STH!BT458)</f>
        <v>0</v>
      </c>
      <c r="AR449" s="148">
        <f>MAX(STH!AM458,STH!BU458)</f>
        <v>0</v>
      </c>
      <c r="AS449" s="148">
        <f>MAX(STH!AN458,STH!BV458)</f>
        <v>0</v>
      </c>
      <c r="AT449" s="148">
        <f>MAX(STH!AO458,STH!BW458)</f>
        <v>0</v>
      </c>
      <c r="AU449" s="148">
        <f>MAX(STH!AQ458,STH!BY458)</f>
        <v>0</v>
      </c>
      <c r="AV449" s="148">
        <f>MAX(STH!AR458,STH!BZ458)</f>
        <v>0</v>
      </c>
      <c r="AW449" s="148">
        <f>MAX(STH!AS458,STH!CA458)</f>
        <v>0</v>
      </c>
      <c r="AX449" s="148">
        <f>MAX(STH!AT458,STH!CB458)</f>
        <v>0</v>
      </c>
      <c r="AY449" s="148">
        <f>MAX(STH!AU458,STH!CC458)</f>
        <v>0</v>
      </c>
      <c r="AZ449" s="148">
        <f>MAX(STH!AV458,STH!CD458)</f>
        <v>0</v>
      </c>
      <c r="BA449" s="148">
        <f>MAX(STH!AW458,STH!CE458)</f>
        <v>0</v>
      </c>
      <c r="BB449" s="148">
        <f>MAX(STH!AX458,STH!CF458)</f>
        <v>0</v>
      </c>
      <c r="BC449" s="148">
        <f>MAX(STH!AY458,STH!CG458)</f>
        <v>0</v>
      </c>
      <c r="BD449" s="148">
        <f>MAX(STH!AZ458,STH!CH458)</f>
        <v>0</v>
      </c>
      <c r="BE449" s="148">
        <f>MAX(STH!BA458,STH!CI458)</f>
        <v>0</v>
      </c>
      <c r="BF449" s="148">
        <f>MAX(STH!BB458,STH!CJ458)</f>
        <v>0</v>
      </c>
      <c r="BG449" s="148">
        <f>MAX(COUNTIF(STH!BC458,"Yes"),COUNTIF(STH!CK458,"Yes"))</f>
        <v>0</v>
      </c>
      <c r="BH449" s="55"/>
      <c r="BI449" s="148">
        <f>Trachoma!Q461</f>
        <v>0</v>
      </c>
      <c r="BJ449" s="148">
        <f>Trachoma!AK461</f>
        <v>0</v>
      </c>
      <c r="BK449" s="148">
        <f>Trachoma!AL461</f>
        <v>0</v>
      </c>
      <c r="BL449" s="148">
        <f>Trachoma!AN461</f>
        <v>0</v>
      </c>
      <c r="BM449" s="148">
        <f>Trachoma!AO461</f>
        <v>0</v>
      </c>
      <c r="BN449" s="148">
        <f>Trachoma!AT461</f>
        <v>0</v>
      </c>
      <c r="BO449" s="148">
        <f>Trachoma!AU461</f>
        <v>0</v>
      </c>
      <c r="BP449" s="148">
        <f>Trachoma!AV461</f>
        <v>0</v>
      </c>
      <c r="BQ449" s="148">
        <f>Trachoma!AW461</f>
        <v>0</v>
      </c>
      <c r="BR449" s="148">
        <f>COUNTIF(Trachoma!AX461,"Yes")</f>
        <v>0</v>
      </c>
      <c r="BS449" s="55"/>
      <c r="BT449" s="148">
        <f t="shared" si="74"/>
        <v>0</v>
      </c>
      <c r="BU449" s="148">
        <f t="shared" si="75"/>
        <v>0</v>
      </c>
      <c r="BV449" s="148">
        <f t="shared" si="76"/>
        <v>0</v>
      </c>
      <c r="BW449" s="148">
        <f t="shared" si="77"/>
        <v>0</v>
      </c>
      <c r="BX449" s="148">
        <f t="shared" si="78"/>
        <v>0</v>
      </c>
      <c r="BY449" s="148">
        <f t="shared" si="80"/>
        <v>0</v>
      </c>
      <c r="BZ449" s="148">
        <f t="shared" si="81"/>
        <v>0</v>
      </c>
      <c r="CA449" s="148">
        <f t="shared" si="82"/>
        <v>0</v>
      </c>
      <c r="CB449" s="148">
        <f t="shared" si="83"/>
        <v>0</v>
      </c>
      <c r="CC449" s="148">
        <f t="shared" si="79"/>
        <v>0</v>
      </c>
    </row>
    <row r="450" spans="2:81" x14ac:dyDescent="0.25">
      <c r="B450" s="361">
        <f>Demography!B458</f>
        <v>0</v>
      </c>
      <c r="C450" s="361">
        <f>Demography!C458</f>
        <v>0</v>
      </c>
      <c r="D450" s="362">
        <f>Demography!D458</f>
        <v>0</v>
      </c>
      <c r="E450" s="337"/>
      <c r="F450" s="362">
        <f>LF!M457</f>
        <v>0</v>
      </c>
      <c r="G450" s="362">
        <f>LF!AE457</f>
        <v>0</v>
      </c>
      <c r="H450" s="362">
        <f>LF!AF457</f>
        <v>0</v>
      </c>
      <c r="I450" s="362">
        <f>LF!AH457</f>
        <v>0</v>
      </c>
      <c r="J450" s="362">
        <f>LF!AI457</f>
        <v>0</v>
      </c>
      <c r="K450" s="362">
        <f>LF!AK457</f>
        <v>0</v>
      </c>
      <c r="L450" s="362">
        <f>LF!AM457</f>
        <v>0</v>
      </c>
      <c r="M450" s="362">
        <f>LF!AN457</f>
        <v>0</v>
      </c>
      <c r="N450" s="362">
        <f>LF!AO457</f>
        <v>0</v>
      </c>
      <c r="O450" s="362">
        <f>LF!AP457</f>
        <v>0</v>
      </c>
      <c r="P450" s="362">
        <f>LF!AQ457</f>
        <v>0</v>
      </c>
      <c r="Q450" s="362">
        <f>COUNTIF(LF!AR457,"Yes")</f>
        <v>0</v>
      </c>
      <c r="R450" s="337"/>
      <c r="S450" s="362">
        <f>Oncho!K457</f>
        <v>0</v>
      </c>
      <c r="T450" s="362">
        <f>MAX(Oncho!AB457,Oncho!BA457)</f>
        <v>0</v>
      </c>
      <c r="U450" s="362">
        <f>MAX(Oncho!AC457,Oncho!BB457)</f>
        <v>0</v>
      </c>
      <c r="V450" s="362">
        <f>MAX(Oncho!AE457,Oncho!BD457)</f>
        <v>0</v>
      </c>
      <c r="W450" s="362">
        <f>MAX(Oncho!AF457,Oncho!BE457)</f>
        <v>0</v>
      </c>
      <c r="X450" s="362">
        <f>MAX(Oncho!AG457,Oncho!BF457)</f>
        <v>0</v>
      </c>
      <c r="Y450" s="362">
        <f>MAX(Oncho!AH457,Oncho!BG457)</f>
        <v>0</v>
      </c>
      <c r="Z450" s="362">
        <f>MAX(Oncho!AI457,Oncho!BH457)</f>
        <v>0</v>
      </c>
      <c r="AA450" s="362">
        <f>MAX(Oncho!AJ457,Oncho!BI457)</f>
        <v>0</v>
      </c>
      <c r="AB450" s="362">
        <f>MAX(COUNTIF(Oncho!AK457,"Yes"),COUNTIF(Oncho!BJ457,"Yes"))</f>
        <v>0</v>
      </c>
      <c r="AC450" s="337"/>
      <c r="AD450" s="362">
        <f>Schisto!P459</f>
        <v>0</v>
      </c>
      <c r="AE450" s="362">
        <f>Schisto!AI459</f>
        <v>0</v>
      </c>
      <c r="AF450" s="362">
        <f>Schisto!AJ459</f>
        <v>0</v>
      </c>
      <c r="AG450" s="362">
        <f>Schisto!AN459</f>
        <v>0</v>
      </c>
      <c r="AH450" s="362">
        <f>Schisto!AO459</f>
        <v>0</v>
      </c>
      <c r="AI450" s="362">
        <f>Schisto!AT459</f>
        <v>0</v>
      </c>
      <c r="AJ450" s="362">
        <f>Schisto!AU459</f>
        <v>0</v>
      </c>
      <c r="AK450" s="362">
        <f>Schisto!AV459</f>
        <v>0</v>
      </c>
      <c r="AL450" s="362">
        <f>Schisto!AW459</f>
        <v>0</v>
      </c>
      <c r="AM450" s="362">
        <f>COUNTIF(Schisto!AX459,"Yes")</f>
        <v>0</v>
      </c>
      <c r="AN450" s="337"/>
      <c r="AO450" s="362">
        <f>STH!P459</f>
        <v>0</v>
      </c>
      <c r="AP450" s="362">
        <f>MAX(STH!AK459,STH!BS459)</f>
        <v>0</v>
      </c>
      <c r="AQ450" s="362">
        <f>MAX(STH!AL459,STH!BT459)</f>
        <v>0</v>
      </c>
      <c r="AR450" s="362">
        <f>MAX(STH!AM459,STH!BU459)</f>
        <v>0</v>
      </c>
      <c r="AS450" s="362">
        <f>MAX(STH!AN459,STH!BV459)</f>
        <v>0</v>
      </c>
      <c r="AT450" s="362">
        <f>MAX(STH!AO459,STH!BW459)</f>
        <v>0</v>
      </c>
      <c r="AU450" s="362">
        <f>MAX(STH!AQ459,STH!BY459)</f>
        <v>0</v>
      </c>
      <c r="AV450" s="362">
        <f>MAX(STH!AR459,STH!BZ459)</f>
        <v>0</v>
      </c>
      <c r="AW450" s="362">
        <f>MAX(STH!AS459,STH!CA459)</f>
        <v>0</v>
      </c>
      <c r="AX450" s="362">
        <f>MAX(STH!AT459,STH!CB459)</f>
        <v>0</v>
      </c>
      <c r="AY450" s="362">
        <f>MAX(STH!AU459,STH!CC459)</f>
        <v>0</v>
      </c>
      <c r="AZ450" s="362">
        <f>MAX(STH!AV459,STH!CD459)</f>
        <v>0</v>
      </c>
      <c r="BA450" s="362">
        <f>MAX(STH!AW459,STH!CE459)</f>
        <v>0</v>
      </c>
      <c r="BB450" s="362">
        <f>MAX(STH!AX459,STH!CF459)</f>
        <v>0</v>
      </c>
      <c r="BC450" s="362">
        <f>MAX(STH!AY459,STH!CG459)</f>
        <v>0</v>
      </c>
      <c r="BD450" s="362">
        <f>MAX(STH!AZ459,STH!CH459)</f>
        <v>0</v>
      </c>
      <c r="BE450" s="362">
        <f>MAX(STH!BA459,STH!CI459)</f>
        <v>0</v>
      </c>
      <c r="BF450" s="362">
        <f>MAX(STH!BB459,STH!CJ459)</f>
        <v>0</v>
      </c>
      <c r="BG450" s="362">
        <f>MAX(COUNTIF(STH!BC459,"Yes"),COUNTIF(STH!CK459,"Yes"))</f>
        <v>0</v>
      </c>
      <c r="BH450" s="337"/>
      <c r="BI450" s="362">
        <f>Trachoma!Q462</f>
        <v>0</v>
      </c>
      <c r="BJ450" s="362">
        <f>Trachoma!AK462</f>
        <v>0</v>
      </c>
      <c r="BK450" s="362">
        <f>Trachoma!AL462</f>
        <v>0</v>
      </c>
      <c r="BL450" s="362">
        <f>Trachoma!AN462</f>
        <v>0</v>
      </c>
      <c r="BM450" s="362">
        <f>Trachoma!AO462</f>
        <v>0</v>
      </c>
      <c r="BN450" s="362">
        <f>Trachoma!AT462</f>
        <v>0</v>
      </c>
      <c r="BO450" s="362">
        <f>Trachoma!AU462</f>
        <v>0</v>
      </c>
      <c r="BP450" s="362">
        <f>Trachoma!AV462</f>
        <v>0</v>
      </c>
      <c r="BQ450" s="362">
        <f>Trachoma!AW462</f>
        <v>0</v>
      </c>
      <c r="BR450" s="362">
        <f>COUNTIF(Trachoma!AX462,"Yes")</f>
        <v>0</v>
      </c>
      <c r="BS450" s="337"/>
      <c r="BT450" s="362">
        <f t="shared" si="74"/>
        <v>0</v>
      </c>
      <c r="BU450" s="362">
        <f t="shared" si="75"/>
        <v>0</v>
      </c>
      <c r="BV450" s="362">
        <f t="shared" si="76"/>
        <v>0</v>
      </c>
      <c r="BW450" s="362">
        <f t="shared" si="77"/>
        <v>0</v>
      </c>
      <c r="BX450" s="362">
        <f t="shared" si="78"/>
        <v>0</v>
      </c>
      <c r="BY450" s="362">
        <f t="shared" si="80"/>
        <v>0</v>
      </c>
      <c r="BZ450" s="362">
        <f t="shared" si="81"/>
        <v>0</v>
      </c>
      <c r="CA450" s="362">
        <f t="shared" si="82"/>
        <v>0</v>
      </c>
      <c r="CB450" s="362">
        <f t="shared" si="83"/>
        <v>0</v>
      </c>
      <c r="CC450" s="362">
        <f t="shared" si="79"/>
        <v>0</v>
      </c>
    </row>
    <row r="451" spans="2:81" x14ac:dyDescent="0.25">
      <c r="B451" s="147">
        <f>Demography!B459</f>
        <v>0</v>
      </c>
      <c r="C451" s="147">
        <f>Demography!C459</f>
        <v>0</v>
      </c>
      <c r="D451" s="148">
        <f>Demography!D459</f>
        <v>0</v>
      </c>
      <c r="E451" s="55"/>
      <c r="F451" s="148">
        <f>LF!M458</f>
        <v>0</v>
      </c>
      <c r="G451" s="148">
        <f>LF!AE458</f>
        <v>0</v>
      </c>
      <c r="H451" s="148">
        <f>LF!AF458</f>
        <v>0</v>
      </c>
      <c r="I451" s="148">
        <f>LF!AH458</f>
        <v>0</v>
      </c>
      <c r="J451" s="148">
        <f>LF!AI458</f>
        <v>0</v>
      </c>
      <c r="K451" s="148">
        <f>LF!AK458</f>
        <v>0</v>
      </c>
      <c r="L451" s="148">
        <f>LF!AM458</f>
        <v>0</v>
      </c>
      <c r="M451" s="148">
        <f>LF!AN458</f>
        <v>0</v>
      </c>
      <c r="N451" s="148">
        <f>LF!AO458</f>
        <v>0</v>
      </c>
      <c r="O451" s="148">
        <f>LF!AP458</f>
        <v>0</v>
      </c>
      <c r="P451" s="148">
        <f>LF!AQ458</f>
        <v>0</v>
      </c>
      <c r="Q451" s="148">
        <f>COUNTIF(LF!AR458,"Yes")</f>
        <v>0</v>
      </c>
      <c r="R451" s="55"/>
      <c r="S451" s="148">
        <f>Oncho!K458</f>
        <v>0</v>
      </c>
      <c r="T451" s="148">
        <f>MAX(Oncho!AB458,Oncho!BA458)</f>
        <v>0</v>
      </c>
      <c r="U451" s="148">
        <f>MAX(Oncho!AC458,Oncho!BB458)</f>
        <v>0</v>
      </c>
      <c r="V451" s="148">
        <f>MAX(Oncho!AE458,Oncho!BD458)</f>
        <v>0</v>
      </c>
      <c r="W451" s="148">
        <f>MAX(Oncho!AF458,Oncho!BE458)</f>
        <v>0</v>
      </c>
      <c r="X451" s="148">
        <f>MAX(Oncho!AG458,Oncho!BF458)</f>
        <v>0</v>
      </c>
      <c r="Y451" s="148">
        <f>MAX(Oncho!AH458,Oncho!BG458)</f>
        <v>0</v>
      </c>
      <c r="Z451" s="148">
        <f>MAX(Oncho!AI458,Oncho!BH458)</f>
        <v>0</v>
      </c>
      <c r="AA451" s="148">
        <f>MAX(Oncho!AJ458,Oncho!BI458)</f>
        <v>0</v>
      </c>
      <c r="AB451" s="148">
        <f>MAX(COUNTIF(Oncho!AK458,"Yes"),COUNTIF(Oncho!BJ458,"Yes"))</f>
        <v>0</v>
      </c>
      <c r="AC451" s="55"/>
      <c r="AD451" s="148">
        <f>Schisto!P460</f>
        <v>0</v>
      </c>
      <c r="AE451" s="148">
        <f>Schisto!AI460</f>
        <v>0</v>
      </c>
      <c r="AF451" s="148">
        <f>Schisto!AJ460</f>
        <v>0</v>
      </c>
      <c r="AG451" s="148">
        <f>Schisto!AN460</f>
        <v>0</v>
      </c>
      <c r="AH451" s="148">
        <f>Schisto!AO460</f>
        <v>0</v>
      </c>
      <c r="AI451" s="148">
        <f>Schisto!AT460</f>
        <v>0</v>
      </c>
      <c r="AJ451" s="148">
        <f>Schisto!AU460</f>
        <v>0</v>
      </c>
      <c r="AK451" s="148">
        <f>Schisto!AV460</f>
        <v>0</v>
      </c>
      <c r="AL451" s="148">
        <f>Schisto!AW460</f>
        <v>0</v>
      </c>
      <c r="AM451" s="148">
        <f>COUNTIF(Schisto!AX460,"Yes")</f>
        <v>0</v>
      </c>
      <c r="AN451" s="55"/>
      <c r="AO451" s="148">
        <f>STH!P460</f>
        <v>0</v>
      </c>
      <c r="AP451" s="148">
        <f>MAX(STH!AK460,STH!BS460)</f>
        <v>0</v>
      </c>
      <c r="AQ451" s="148">
        <f>MAX(STH!AL460,STH!BT460)</f>
        <v>0</v>
      </c>
      <c r="AR451" s="148">
        <f>MAX(STH!AM460,STH!BU460)</f>
        <v>0</v>
      </c>
      <c r="AS451" s="148">
        <f>MAX(STH!AN460,STH!BV460)</f>
        <v>0</v>
      </c>
      <c r="AT451" s="148">
        <f>MAX(STH!AO460,STH!BW460)</f>
        <v>0</v>
      </c>
      <c r="AU451" s="148">
        <f>MAX(STH!AQ460,STH!BY460)</f>
        <v>0</v>
      </c>
      <c r="AV451" s="148">
        <f>MAX(STH!AR460,STH!BZ460)</f>
        <v>0</v>
      </c>
      <c r="AW451" s="148">
        <f>MAX(STH!AS460,STH!CA460)</f>
        <v>0</v>
      </c>
      <c r="AX451" s="148">
        <f>MAX(STH!AT460,STH!CB460)</f>
        <v>0</v>
      </c>
      <c r="AY451" s="148">
        <f>MAX(STH!AU460,STH!CC460)</f>
        <v>0</v>
      </c>
      <c r="AZ451" s="148">
        <f>MAX(STH!AV460,STH!CD460)</f>
        <v>0</v>
      </c>
      <c r="BA451" s="148">
        <f>MAX(STH!AW460,STH!CE460)</f>
        <v>0</v>
      </c>
      <c r="BB451" s="148">
        <f>MAX(STH!AX460,STH!CF460)</f>
        <v>0</v>
      </c>
      <c r="BC451" s="148">
        <f>MAX(STH!AY460,STH!CG460)</f>
        <v>0</v>
      </c>
      <c r="BD451" s="148">
        <f>MAX(STH!AZ460,STH!CH460)</f>
        <v>0</v>
      </c>
      <c r="BE451" s="148">
        <f>MAX(STH!BA460,STH!CI460)</f>
        <v>0</v>
      </c>
      <c r="BF451" s="148">
        <f>MAX(STH!BB460,STH!CJ460)</f>
        <v>0</v>
      </c>
      <c r="BG451" s="148">
        <f>MAX(COUNTIF(STH!BC460,"Yes"),COUNTIF(STH!CK460,"Yes"))</f>
        <v>0</v>
      </c>
      <c r="BH451" s="55"/>
      <c r="BI451" s="148">
        <f>Trachoma!Q463</f>
        <v>0</v>
      </c>
      <c r="BJ451" s="148">
        <f>Trachoma!AK463</f>
        <v>0</v>
      </c>
      <c r="BK451" s="148">
        <f>Trachoma!AL463</f>
        <v>0</v>
      </c>
      <c r="BL451" s="148">
        <f>Trachoma!AN463</f>
        <v>0</v>
      </c>
      <c r="BM451" s="148">
        <f>Trachoma!AO463</f>
        <v>0</v>
      </c>
      <c r="BN451" s="148">
        <f>Trachoma!AT463</f>
        <v>0</v>
      </c>
      <c r="BO451" s="148">
        <f>Trachoma!AU463</f>
        <v>0</v>
      </c>
      <c r="BP451" s="148">
        <f>Trachoma!AV463</f>
        <v>0</v>
      </c>
      <c r="BQ451" s="148">
        <f>Trachoma!AW463</f>
        <v>0</v>
      </c>
      <c r="BR451" s="148">
        <f>COUNTIF(Trachoma!AX463,"Yes")</f>
        <v>0</v>
      </c>
      <c r="BS451" s="55"/>
      <c r="BT451" s="148">
        <f t="shared" si="74"/>
        <v>0</v>
      </c>
      <c r="BU451" s="148">
        <f t="shared" si="75"/>
        <v>0</v>
      </c>
      <c r="BV451" s="148">
        <f t="shared" si="76"/>
        <v>0</v>
      </c>
      <c r="BW451" s="148">
        <f t="shared" si="77"/>
        <v>0</v>
      </c>
      <c r="BX451" s="148">
        <f t="shared" si="78"/>
        <v>0</v>
      </c>
      <c r="BY451" s="148">
        <f t="shared" si="80"/>
        <v>0</v>
      </c>
      <c r="BZ451" s="148">
        <f t="shared" si="81"/>
        <v>0</v>
      </c>
      <c r="CA451" s="148">
        <f t="shared" si="82"/>
        <v>0</v>
      </c>
      <c r="CB451" s="148">
        <f t="shared" si="83"/>
        <v>0</v>
      </c>
      <c r="CC451" s="148">
        <f t="shared" si="79"/>
        <v>0</v>
      </c>
    </row>
    <row r="452" spans="2:81" x14ac:dyDescent="0.25">
      <c r="B452" s="361">
        <f>Demography!B460</f>
        <v>0</v>
      </c>
      <c r="C452" s="361">
        <f>Demography!C460</f>
        <v>0</v>
      </c>
      <c r="D452" s="362">
        <f>Demography!D460</f>
        <v>0</v>
      </c>
      <c r="E452" s="337"/>
      <c r="F452" s="362">
        <f>LF!M459</f>
        <v>0</v>
      </c>
      <c r="G452" s="362">
        <f>LF!AE459</f>
        <v>0</v>
      </c>
      <c r="H452" s="362">
        <f>LF!AF459</f>
        <v>0</v>
      </c>
      <c r="I452" s="362">
        <f>LF!AH459</f>
        <v>0</v>
      </c>
      <c r="J452" s="362">
        <f>LF!AI459</f>
        <v>0</v>
      </c>
      <c r="K452" s="362">
        <f>LF!AK459</f>
        <v>0</v>
      </c>
      <c r="L452" s="362">
        <f>LF!AM459</f>
        <v>0</v>
      </c>
      <c r="M452" s="362">
        <f>LF!AN459</f>
        <v>0</v>
      </c>
      <c r="N452" s="362">
        <f>LF!AO459</f>
        <v>0</v>
      </c>
      <c r="O452" s="362">
        <f>LF!AP459</f>
        <v>0</v>
      </c>
      <c r="P452" s="362">
        <f>LF!AQ459</f>
        <v>0</v>
      </c>
      <c r="Q452" s="362">
        <f>COUNTIF(LF!AR459,"Yes")</f>
        <v>0</v>
      </c>
      <c r="R452" s="337"/>
      <c r="S452" s="362">
        <f>Oncho!K459</f>
        <v>0</v>
      </c>
      <c r="T452" s="362">
        <f>MAX(Oncho!AB459,Oncho!BA459)</f>
        <v>0</v>
      </c>
      <c r="U452" s="362">
        <f>MAX(Oncho!AC459,Oncho!BB459)</f>
        <v>0</v>
      </c>
      <c r="V452" s="362">
        <f>MAX(Oncho!AE459,Oncho!BD459)</f>
        <v>0</v>
      </c>
      <c r="W452" s="362">
        <f>MAX(Oncho!AF459,Oncho!BE459)</f>
        <v>0</v>
      </c>
      <c r="X452" s="362">
        <f>MAX(Oncho!AG459,Oncho!BF459)</f>
        <v>0</v>
      </c>
      <c r="Y452" s="362">
        <f>MAX(Oncho!AH459,Oncho!BG459)</f>
        <v>0</v>
      </c>
      <c r="Z452" s="362">
        <f>MAX(Oncho!AI459,Oncho!BH459)</f>
        <v>0</v>
      </c>
      <c r="AA452" s="362">
        <f>MAX(Oncho!AJ459,Oncho!BI459)</f>
        <v>0</v>
      </c>
      <c r="AB452" s="362">
        <f>MAX(COUNTIF(Oncho!AK459,"Yes"),COUNTIF(Oncho!BJ459,"Yes"))</f>
        <v>0</v>
      </c>
      <c r="AC452" s="337"/>
      <c r="AD452" s="362">
        <f>Schisto!P461</f>
        <v>0</v>
      </c>
      <c r="AE452" s="362">
        <f>Schisto!AI461</f>
        <v>0</v>
      </c>
      <c r="AF452" s="362">
        <f>Schisto!AJ461</f>
        <v>0</v>
      </c>
      <c r="AG452" s="362">
        <f>Schisto!AN461</f>
        <v>0</v>
      </c>
      <c r="AH452" s="362">
        <f>Schisto!AO461</f>
        <v>0</v>
      </c>
      <c r="AI452" s="362">
        <f>Schisto!AT461</f>
        <v>0</v>
      </c>
      <c r="AJ452" s="362">
        <f>Schisto!AU461</f>
        <v>0</v>
      </c>
      <c r="AK452" s="362">
        <f>Schisto!AV461</f>
        <v>0</v>
      </c>
      <c r="AL452" s="362">
        <f>Schisto!AW461</f>
        <v>0</v>
      </c>
      <c r="AM452" s="362">
        <f>COUNTIF(Schisto!AX461,"Yes")</f>
        <v>0</v>
      </c>
      <c r="AN452" s="337"/>
      <c r="AO452" s="362">
        <f>STH!P461</f>
        <v>0</v>
      </c>
      <c r="AP452" s="362">
        <f>MAX(STH!AK461,STH!BS461)</f>
        <v>0</v>
      </c>
      <c r="AQ452" s="362">
        <f>MAX(STH!AL461,STH!BT461)</f>
        <v>0</v>
      </c>
      <c r="AR452" s="362">
        <f>MAX(STH!AM461,STH!BU461)</f>
        <v>0</v>
      </c>
      <c r="AS452" s="362">
        <f>MAX(STH!AN461,STH!BV461)</f>
        <v>0</v>
      </c>
      <c r="AT452" s="362">
        <f>MAX(STH!AO461,STH!BW461)</f>
        <v>0</v>
      </c>
      <c r="AU452" s="362">
        <f>MAX(STH!AQ461,STH!BY461)</f>
        <v>0</v>
      </c>
      <c r="AV452" s="362">
        <f>MAX(STH!AR461,STH!BZ461)</f>
        <v>0</v>
      </c>
      <c r="AW452" s="362">
        <f>MAX(STH!AS461,STH!CA461)</f>
        <v>0</v>
      </c>
      <c r="AX452" s="362">
        <f>MAX(STH!AT461,STH!CB461)</f>
        <v>0</v>
      </c>
      <c r="AY452" s="362">
        <f>MAX(STH!AU461,STH!CC461)</f>
        <v>0</v>
      </c>
      <c r="AZ452" s="362">
        <f>MAX(STH!AV461,STH!CD461)</f>
        <v>0</v>
      </c>
      <c r="BA452" s="362">
        <f>MAX(STH!AW461,STH!CE461)</f>
        <v>0</v>
      </c>
      <c r="BB452" s="362">
        <f>MAX(STH!AX461,STH!CF461)</f>
        <v>0</v>
      </c>
      <c r="BC452" s="362">
        <f>MAX(STH!AY461,STH!CG461)</f>
        <v>0</v>
      </c>
      <c r="BD452" s="362">
        <f>MAX(STH!AZ461,STH!CH461)</f>
        <v>0</v>
      </c>
      <c r="BE452" s="362">
        <f>MAX(STH!BA461,STH!CI461)</f>
        <v>0</v>
      </c>
      <c r="BF452" s="362">
        <f>MAX(STH!BB461,STH!CJ461)</f>
        <v>0</v>
      </c>
      <c r="BG452" s="362">
        <f>MAX(COUNTIF(STH!BC461,"Yes"),COUNTIF(STH!CK461,"Yes"))</f>
        <v>0</v>
      </c>
      <c r="BH452" s="337"/>
      <c r="BI452" s="362">
        <f>Trachoma!Q464</f>
        <v>0</v>
      </c>
      <c r="BJ452" s="362">
        <f>Trachoma!AK464</f>
        <v>0</v>
      </c>
      <c r="BK452" s="362">
        <f>Trachoma!AL464</f>
        <v>0</v>
      </c>
      <c r="BL452" s="362">
        <f>Trachoma!AN464</f>
        <v>0</v>
      </c>
      <c r="BM452" s="362">
        <f>Trachoma!AO464</f>
        <v>0</v>
      </c>
      <c r="BN452" s="362">
        <f>Trachoma!AT464</f>
        <v>0</v>
      </c>
      <c r="BO452" s="362">
        <f>Trachoma!AU464</f>
        <v>0</v>
      </c>
      <c r="BP452" s="362">
        <f>Trachoma!AV464</f>
        <v>0</v>
      </c>
      <c r="BQ452" s="362">
        <f>Trachoma!AW464</f>
        <v>0</v>
      </c>
      <c r="BR452" s="362">
        <f>COUNTIF(Trachoma!AX464,"Yes")</f>
        <v>0</v>
      </c>
      <c r="BS452" s="337"/>
      <c r="BT452" s="362">
        <f t="shared" si="74"/>
        <v>0</v>
      </c>
      <c r="BU452" s="362">
        <f t="shared" si="75"/>
        <v>0</v>
      </c>
      <c r="BV452" s="362">
        <f t="shared" si="76"/>
        <v>0</v>
      </c>
      <c r="BW452" s="362">
        <f t="shared" si="77"/>
        <v>0</v>
      </c>
      <c r="BX452" s="362">
        <f t="shared" si="78"/>
        <v>0</v>
      </c>
      <c r="BY452" s="362">
        <f t="shared" si="80"/>
        <v>0</v>
      </c>
      <c r="BZ452" s="362">
        <f t="shared" si="81"/>
        <v>0</v>
      </c>
      <c r="CA452" s="362">
        <f t="shared" si="82"/>
        <v>0</v>
      </c>
      <c r="CB452" s="362">
        <f t="shared" si="83"/>
        <v>0</v>
      </c>
      <c r="CC452" s="362">
        <f t="shared" si="79"/>
        <v>0</v>
      </c>
    </row>
    <row r="453" spans="2:81" x14ac:dyDescent="0.25">
      <c r="B453" s="147">
        <f>Demography!B461</f>
        <v>0</v>
      </c>
      <c r="C453" s="147">
        <f>Demography!C461</f>
        <v>0</v>
      </c>
      <c r="D453" s="148">
        <f>Demography!D461</f>
        <v>0</v>
      </c>
      <c r="E453" s="55"/>
      <c r="F453" s="148">
        <f>LF!M460</f>
        <v>0</v>
      </c>
      <c r="G453" s="148">
        <f>LF!AE460</f>
        <v>0</v>
      </c>
      <c r="H453" s="148">
        <f>LF!AF460</f>
        <v>0</v>
      </c>
      <c r="I453" s="148">
        <f>LF!AH460</f>
        <v>0</v>
      </c>
      <c r="J453" s="148">
        <f>LF!AI460</f>
        <v>0</v>
      </c>
      <c r="K453" s="148">
        <f>LF!AK460</f>
        <v>0</v>
      </c>
      <c r="L453" s="148">
        <f>LF!AM460</f>
        <v>0</v>
      </c>
      <c r="M453" s="148">
        <f>LF!AN460</f>
        <v>0</v>
      </c>
      <c r="N453" s="148">
        <f>LF!AO460</f>
        <v>0</v>
      </c>
      <c r="O453" s="148">
        <f>LF!AP460</f>
        <v>0</v>
      </c>
      <c r="P453" s="148">
        <f>LF!AQ460</f>
        <v>0</v>
      </c>
      <c r="Q453" s="148">
        <f>COUNTIF(LF!AR460,"Yes")</f>
        <v>0</v>
      </c>
      <c r="R453" s="55"/>
      <c r="S453" s="148">
        <f>Oncho!K460</f>
        <v>0</v>
      </c>
      <c r="T453" s="148">
        <f>MAX(Oncho!AB460,Oncho!BA460)</f>
        <v>0</v>
      </c>
      <c r="U453" s="148">
        <f>MAX(Oncho!AC460,Oncho!BB460)</f>
        <v>0</v>
      </c>
      <c r="V453" s="148">
        <f>MAX(Oncho!AE460,Oncho!BD460)</f>
        <v>0</v>
      </c>
      <c r="W453" s="148">
        <f>MAX(Oncho!AF460,Oncho!BE460)</f>
        <v>0</v>
      </c>
      <c r="X453" s="148">
        <f>MAX(Oncho!AG460,Oncho!BF460)</f>
        <v>0</v>
      </c>
      <c r="Y453" s="148">
        <f>MAX(Oncho!AH460,Oncho!BG460)</f>
        <v>0</v>
      </c>
      <c r="Z453" s="148">
        <f>MAX(Oncho!AI460,Oncho!BH460)</f>
        <v>0</v>
      </c>
      <c r="AA453" s="148">
        <f>MAX(Oncho!AJ460,Oncho!BI460)</f>
        <v>0</v>
      </c>
      <c r="AB453" s="148">
        <f>MAX(COUNTIF(Oncho!AK460,"Yes"),COUNTIF(Oncho!BJ460,"Yes"))</f>
        <v>0</v>
      </c>
      <c r="AC453" s="55"/>
      <c r="AD453" s="148">
        <f>Schisto!P462</f>
        <v>0</v>
      </c>
      <c r="AE453" s="148">
        <f>Schisto!AI462</f>
        <v>0</v>
      </c>
      <c r="AF453" s="148">
        <f>Schisto!AJ462</f>
        <v>0</v>
      </c>
      <c r="AG453" s="148">
        <f>Schisto!AN462</f>
        <v>0</v>
      </c>
      <c r="AH453" s="148">
        <f>Schisto!AO462</f>
        <v>0</v>
      </c>
      <c r="AI453" s="148">
        <f>Schisto!AT462</f>
        <v>0</v>
      </c>
      <c r="AJ453" s="148">
        <f>Schisto!AU462</f>
        <v>0</v>
      </c>
      <c r="AK453" s="148">
        <f>Schisto!AV462</f>
        <v>0</v>
      </c>
      <c r="AL453" s="148">
        <f>Schisto!AW462</f>
        <v>0</v>
      </c>
      <c r="AM453" s="148">
        <f>COUNTIF(Schisto!AX462,"Yes")</f>
        <v>0</v>
      </c>
      <c r="AN453" s="55"/>
      <c r="AO453" s="148">
        <f>STH!P462</f>
        <v>0</v>
      </c>
      <c r="AP453" s="148">
        <f>MAX(STH!AK462,STH!BS462)</f>
        <v>0</v>
      </c>
      <c r="AQ453" s="148">
        <f>MAX(STH!AL462,STH!BT462)</f>
        <v>0</v>
      </c>
      <c r="AR453" s="148">
        <f>MAX(STH!AM462,STH!BU462)</f>
        <v>0</v>
      </c>
      <c r="AS453" s="148">
        <f>MAX(STH!AN462,STH!BV462)</f>
        <v>0</v>
      </c>
      <c r="AT453" s="148">
        <f>MAX(STH!AO462,STH!BW462)</f>
        <v>0</v>
      </c>
      <c r="AU453" s="148">
        <f>MAX(STH!AQ462,STH!BY462)</f>
        <v>0</v>
      </c>
      <c r="AV453" s="148">
        <f>MAX(STH!AR462,STH!BZ462)</f>
        <v>0</v>
      </c>
      <c r="AW453" s="148">
        <f>MAX(STH!AS462,STH!CA462)</f>
        <v>0</v>
      </c>
      <c r="AX453" s="148">
        <f>MAX(STH!AT462,STH!CB462)</f>
        <v>0</v>
      </c>
      <c r="AY453" s="148">
        <f>MAX(STH!AU462,STH!CC462)</f>
        <v>0</v>
      </c>
      <c r="AZ453" s="148">
        <f>MAX(STH!AV462,STH!CD462)</f>
        <v>0</v>
      </c>
      <c r="BA453" s="148">
        <f>MAX(STH!AW462,STH!CE462)</f>
        <v>0</v>
      </c>
      <c r="BB453" s="148">
        <f>MAX(STH!AX462,STH!CF462)</f>
        <v>0</v>
      </c>
      <c r="BC453" s="148">
        <f>MAX(STH!AY462,STH!CG462)</f>
        <v>0</v>
      </c>
      <c r="BD453" s="148">
        <f>MAX(STH!AZ462,STH!CH462)</f>
        <v>0</v>
      </c>
      <c r="BE453" s="148">
        <f>MAX(STH!BA462,STH!CI462)</f>
        <v>0</v>
      </c>
      <c r="BF453" s="148">
        <f>MAX(STH!BB462,STH!CJ462)</f>
        <v>0</v>
      </c>
      <c r="BG453" s="148">
        <f>MAX(COUNTIF(STH!BC462,"Yes"),COUNTIF(STH!CK462,"Yes"))</f>
        <v>0</v>
      </c>
      <c r="BH453" s="55"/>
      <c r="BI453" s="148">
        <f>Trachoma!Q465</f>
        <v>0</v>
      </c>
      <c r="BJ453" s="148">
        <f>Trachoma!AK465</f>
        <v>0</v>
      </c>
      <c r="BK453" s="148">
        <f>Trachoma!AL465</f>
        <v>0</v>
      </c>
      <c r="BL453" s="148">
        <f>Trachoma!AN465</f>
        <v>0</v>
      </c>
      <c r="BM453" s="148">
        <f>Trachoma!AO465</f>
        <v>0</v>
      </c>
      <c r="BN453" s="148">
        <f>Trachoma!AT465</f>
        <v>0</v>
      </c>
      <c r="BO453" s="148">
        <f>Trachoma!AU465</f>
        <v>0</v>
      </c>
      <c r="BP453" s="148">
        <f>Trachoma!AV465</f>
        <v>0</v>
      </c>
      <c r="BQ453" s="148">
        <f>Trachoma!AW465</f>
        <v>0</v>
      </c>
      <c r="BR453" s="148">
        <f>COUNTIF(Trachoma!AX465,"Yes")</f>
        <v>0</v>
      </c>
      <c r="BS453" s="55"/>
      <c r="BT453" s="148">
        <f t="shared" si="74"/>
        <v>0</v>
      </c>
      <c r="BU453" s="148">
        <f t="shared" si="75"/>
        <v>0</v>
      </c>
      <c r="BV453" s="148">
        <f t="shared" si="76"/>
        <v>0</v>
      </c>
      <c r="BW453" s="148">
        <f t="shared" si="77"/>
        <v>0</v>
      </c>
      <c r="BX453" s="148">
        <f t="shared" si="78"/>
        <v>0</v>
      </c>
      <c r="BY453" s="148">
        <f t="shared" si="80"/>
        <v>0</v>
      </c>
      <c r="BZ453" s="148">
        <f t="shared" si="81"/>
        <v>0</v>
      </c>
      <c r="CA453" s="148">
        <f t="shared" si="82"/>
        <v>0</v>
      </c>
      <c r="CB453" s="148">
        <f t="shared" si="83"/>
        <v>0</v>
      </c>
      <c r="CC453" s="148">
        <f t="shared" si="79"/>
        <v>0</v>
      </c>
    </row>
    <row r="454" spans="2:81" x14ac:dyDescent="0.25">
      <c r="B454" s="361">
        <f>Demography!B462</f>
        <v>0</v>
      </c>
      <c r="C454" s="361">
        <f>Demography!C462</f>
        <v>0</v>
      </c>
      <c r="D454" s="362">
        <f>Demography!D462</f>
        <v>0</v>
      </c>
      <c r="E454" s="337"/>
      <c r="F454" s="362">
        <f>LF!M461</f>
        <v>0</v>
      </c>
      <c r="G454" s="362">
        <f>LF!AE461</f>
        <v>0</v>
      </c>
      <c r="H454" s="362">
        <f>LF!AF461</f>
        <v>0</v>
      </c>
      <c r="I454" s="362">
        <f>LF!AH461</f>
        <v>0</v>
      </c>
      <c r="J454" s="362">
        <f>LF!AI461</f>
        <v>0</v>
      </c>
      <c r="K454" s="362">
        <f>LF!AK461</f>
        <v>0</v>
      </c>
      <c r="L454" s="362">
        <f>LF!AM461</f>
        <v>0</v>
      </c>
      <c r="M454" s="362">
        <f>LF!AN461</f>
        <v>0</v>
      </c>
      <c r="N454" s="362">
        <f>LF!AO461</f>
        <v>0</v>
      </c>
      <c r="O454" s="362">
        <f>LF!AP461</f>
        <v>0</v>
      </c>
      <c r="P454" s="362">
        <f>LF!AQ461</f>
        <v>0</v>
      </c>
      <c r="Q454" s="362">
        <f>COUNTIF(LF!AR461,"Yes")</f>
        <v>0</v>
      </c>
      <c r="R454" s="337"/>
      <c r="S454" s="362">
        <f>Oncho!K461</f>
        <v>0</v>
      </c>
      <c r="T454" s="362">
        <f>MAX(Oncho!AB461,Oncho!BA461)</f>
        <v>0</v>
      </c>
      <c r="U454" s="362">
        <f>MAX(Oncho!AC461,Oncho!BB461)</f>
        <v>0</v>
      </c>
      <c r="V454" s="362">
        <f>MAX(Oncho!AE461,Oncho!BD461)</f>
        <v>0</v>
      </c>
      <c r="W454" s="362">
        <f>MAX(Oncho!AF461,Oncho!BE461)</f>
        <v>0</v>
      </c>
      <c r="X454" s="362">
        <f>MAX(Oncho!AG461,Oncho!BF461)</f>
        <v>0</v>
      </c>
      <c r="Y454" s="362">
        <f>MAX(Oncho!AH461,Oncho!BG461)</f>
        <v>0</v>
      </c>
      <c r="Z454" s="362">
        <f>MAX(Oncho!AI461,Oncho!BH461)</f>
        <v>0</v>
      </c>
      <c r="AA454" s="362">
        <f>MAX(Oncho!AJ461,Oncho!BI461)</f>
        <v>0</v>
      </c>
      <c r="AB454" s="362">
        <f>MAX(COUNTIF(Oncho!AK461,"Yes"),COUNTIF(Oncho!BJ461,"Yes"))</f>
        <v>0</v>
      </c>
      <c r="AC454" s="337"/>
      <c r="AD454" s="362">
        <f>Schisto!P463</f>
        <v>0</v>
      </c>
      <c r="AE454" s="362">
        <f>Schisto!AI463</f>
        <v>0</v>
      </c>
      <c r="AF454" s="362">
        <f>Schisto!AJ463</f>
        <v>0</v>
      </c>
      <c r="AG454" s="362">
        <f>Schisto!AN463</f>
        <v>0</v>
      </c>
      <c r="AH454" s="362">
        <f>Schisto!AO463</f>
        <v>0</v>
      </c>
      <c r="AI454" s="362">
        <f>Schisto!AT463</f>
        <v>0</v>
      </c>
      <c r="AJ454" s="362">
        <f>Schisto!AU463</f>
        <v>0</v>
      </c>
      <c r="AK454" s="362">
        <f>Schisto!AV463</f>
        <v>0</v>
      </c>
      <c r="AL454" s="362">
        <f>Schisto!AW463</f>
        <v>0</v>
      </c>
      <c r="AM454" s="362">
        <f>COUNTIF(Schisto!AX463,"Yes")</f>
        <v>0</v>
      </c>
      <c r="AN454" s="337"/>
      <c r="AO454" s="362">
        <f>STH!P463</f>
        <v>0</v>
      </c>
      <c r="AP454" s="362">
        <f>MAX(STH!AK463,STH!BS463)</f>
        <v>0</v>
      </c>
      <c r="AQ454" s="362">
        <f>MAX(STH!AL463,STH!BT463)</f>
        <v>0</v>
      </c>
      <c r="AR454" s="362">
        <f>MAX(STH!AM463,STH!BU463)</f>
        <v>0</v>
      </c>
      <c r="AS454" s="362">
        <f>MAX(STH!AN463,STH!BV463)</f>
        <v>0</v>
      </c>
      <c r="AT454" s="362">
        <f>MAX(STH!AO463,STH!BW463)</f>
        <v>0</v>
      </c>
      <c r="AU454" s="362">
        <f>MAX(STH!AQ463,STH!BY463)</f>
        <v>0</v>
      </c>
      <c r="AV454" s="362">
        <f>MAX(STH!AR463,STH!BZ463)</f>
        <v>0</v>
      </c>
      <c r="AW454" s="362">
        <f>MAX(STH!AS463,STH!CA463)</f>
        <v>0</v>
      </c>
      <c r="AX454" s="362">
        <f>MAX(STH!AT463,STH!CB463)</f>
        <v>0</v>
      </c>
      <c r="AY454" s="362">
        <f>MAX(STH!AU463,STH!CC463)</f>
        <v>0</v>
      </c>
      <c r="AZ454" s="362">
        <f>MAX(STH!AV463,STH!CD463)</f>
        <v>0</v>
      </c>
      <c r="BA454" s="362">
        <f>MAX(STH!AW463,STH!CE463)</f>
        <v>0</v>
      </c>
      <c r="BB454" s="362">
        <f>MAX(STH!AX463,STH!CF463)</f>
        <v>0</v>
      </c>
      <c r="BC454" s="362">
        <f>MAX(STH!AY463,STH!CG463)</f>
        <v>0</v>
      </c>
      <c r="BD454" s="362">
        <f>MAX(STH!AZ463,STH!CH463)</f>
        <v>0</v>
      </c>
      <c r="BE454" s="362">
        <f>MAX(STH!BA463,STH!CI463)</f>
        <v>0</v>
      </c>
      <c r="BF454" s="362">
        <f>MAX(STH!BB463,STH!CJ463)</f>
        <v>0</v>
      </c>
      <c r="BG454" s="362">
        <f>MAX(COUNTIF(STH!BC463,"Yes"),COUNTIF(STH!CK463,"Yes"))</f>
        <v>0</v>
      </c>
      <c r="BH454" s="337"/>
      <c r="BI454" s="362">
        <f>Trachoma!Q466</f>
        <v>0</v>
      </c>
      <c r="BJ454" s="362">
        <f>Trachoma!AK466</f>
        <v>0</v>
      </c>
      <c r="BK454" s="362">
        <f>Trachoma!AL466</f>
        <v>0</v>
      </c>
      <c r="BL454" s="362">
        <f>Trachoma!AN466</f>
        <v>0</v>
      </c>
      <c r="BM454" s="362">
        <f>Trachoma!AO466</f>
        <v>0</v>
      </c>
      <c r="BN454" s="362">
        <f>Trachoma!AT466</f>
        <v>0</v>
      </c>
      <c r="BO454" s="362">
        <f>Trachoma!AU466</f>
        <v>0</v>
      </c>
      <c r="BP454" s="362">
        <f>Trachoma!AV466</f>
        <v>0</v>
      </c>
      <c r="BQ454" s="362">
        <f>Trachoma!AW466</f>
        <v>0</v>
      </c>
      <c r="BR454" s="362">
        <f>COUNTIF(Trachoma!AX466,"Yes")</f>
        <v>0</v>
      </c>
      <c r="BS454" s="337"/>
      <c r="BT454" s="362">
        <f t="shared" si="74"/>
        <v>0</v>
      </c>
      <c r="BU454" s="362">
        <f t="shared" si="75"/>
        <v>0</v>
      </c>
      <c r="BV454" s="362">
        <f t="shared" si="76"/>
        <v>0</v>
      </c>
      <c r="BW454" s="362">
        <f t="shared" si="77"/>
        <v>0</v>
      </c>
      <c r="BX454" s="362">
        <f t="shared" si="78"/>
        <v>0</v>
      </c>
      <c r="BY454" s="362">
        <f t="shared" si="80"/>
        <v>0</v>
      </c>
      <c r="BZ454" s="362">
        <f t="shared" si="81"/>
        <v>0</v>
      </c>
      <c r="CA454" s="362">
        <f t="shared" si="82"/>
        <v>0</v>
      </c>
      <c r="CB454" s="362">
        <f t="shared" si="83"/>
        <v>0</v>
      </c>
      <c r="CC454" s="362">
        <f t="shared" si="79"/>
        <v>0</v>
      </c>
    </row>
    <row r="455" spans="2:81" x14ac:dyDescent="0.25">
      <c r="B455" s="147">
        <f>Demography!B463</f>
        <v>0</v>
      </c>
      <c r="C455" s="147">
        <f>Demography!C463</f>
        <v>0</v>
      </c>
      <c r="D455" s="148">
        <f>Demography!D463</f>
        <v>0</v>
      </c>
      <c r="E455" s="55"/>
      <c r="F455" s="148">
        <f>LF!M462</f>
        <v>0</v>
      </c>
      <c r="G455" s="148">
        <f>LF!AE462</f>
        <v>0</v>
      </c>
      <c r="H455" s="148">
        <f>LF!AF462</f>
        <v>0</v>
      </c>
      <c r="I455" s="148">
        <f>LF!AH462</f>
        <v>0</v>
      </c>
      <c r="J455" s="148">
        <f>LF!AI462</f>
        <v>0</v>
      </c>
      <c r="K455" s="148">
        <f>LF!AK462</f>
        <v>0</v>
      </c>
      <c r="L455" s="148">
        <f>LF!AM462</f>
        <v>0</v>
      </c>
      <c r="M455" s="148">
        <f>LF!AN462</f>
        <v>0</v>
      </c>
      <c r="N455" s="148">
        <f>LF!AO462</f>
        <v>0</v>
      </c>
      <c r="O455" s="148">
        <f>LF!AP462</f>
        <v>0</v>
      </c>
      <c r="P455" s="148">
        <f>LF!AQ462</f>
        <v>0</v>
      </c>
      <c r="Q455" s="148">
        <f>COUNTIF(LF!AR462,"Yes")</f>
        <v>0</v>
      </c>
      <c r="R455" s="55"/>
      <c r="S455" s="148">
        <f>Oncho!K462</f>
        <v>0</v>
      </c>
      <c r="T455" s="148">
        <f>MAX(Oncho!AB462,Oncho!BA462)</f>
        <v>0</v>
      </c>
      <c r="U455" s="148">
        <f>MAX(Oncho!AC462,Oncho!BB462)</f>
        <v>0</v>
      </c>
      <c r="V455" s="148">
        <f>MAX(Oncho!AE462,Oncho!BD462)</f>
        <v>0</v>
      </c>
      <c r="W455" s="148">
        <f>MAX(Oncho!AF462,Oncho!BE462)</f>
        <v>0</v>
      </c>
      <c r="X455" s="148">
        <f>MAX(Oncho!AG462,Oncho!BF462)</f>
        <v>0</v>
      </c>
      <c r="Y455" s="148">
        <f>MAX(Oncho!AH462,Oncho!BG462)</f>
        <v>0</v>
      </c>
      <c r="Z455" s="148">
        <f>MAX(Oncho!AI462,Oncho!BH462)</f>
        <v>0</v>
      </c>
      <c r="AA455" s="148">
        <f>MAX(Oncho!AJ462,Oncho!BI462)</f>
        <v>0</v>
      </c>
      <c r="AB455" s="148">
        <f>MAX(COUNTIF(Oncho!AK462,"Yes"),COUNTIF(Oncho!BJ462,"Yes"))</f>
        <v>0</v>
      </c>
      <c r="AC455" s="55"/>
      <c r="AD455" s="148">
        <f>Schisto!P464</f>
        <v>0</v>
      </c>
      <c r="AE455" s="148">
        <f>Schisto!AI464</f>
        <v>0</v>
      </c>
      <c r="AF455" s="148">
        <f>Schisto!AJ464</f>
        <v>0</v>
      </c>
      <c r="AG455" s="148">
        <f>Schisto!AN464</f>
        <v>0</v>
      </c>
      <c r="AH455" s="148">
        <f>Schisto!AO464</f>
        <v>0</v>
      </c>
      <c r="AI455" s="148">
        <f>Schisto!AT464</f>
        <v>0</v>
      </c>
      <c r="AJ455" s="148">
        <f>Schisto!AU464</f>
        <v>0</v>
      </c>
      <c r="AK455" s="148">
        <f>Schisto!AV464</f>
        <v>0</v>
      </c>
      <c r="AL455" s="148">
        <f>Schisto!AW464</f>
        <v>0</v>
      </c>
      <c r="AM455" s="148">
        <f>COUNTIF(Schisto!AX464,"Yes")</f>
        <v>0</v>
      </c>
      <c r="AN455" s="55"/>
      <c r="AO455" s="148">
        <f>STH!P464</f>
        <v>0</v>
      </c>
      <c r="AP455" s="148">
        <f>MAX(STH!AK464,STH!BS464)</f>
        <v>0</v>
      </c>
      <c r="AQ455" s="148">
        <f>MAX(STH!AL464,STH!BT464)</f>
        <v>0</v>
      </c>
      <c r="AR455" s="148">
        <f>MAX(STH!AM464,STH!BU464)</f>
        <v>0</v>
      </c>
      <c r="AS455" s="148">
        <f>MAX(STH!AN464,STH!BV464)</f>
        <v>0</v>
      </c>
      <c r="AT455" s="148">
        <f>MAX(STH!AO464,STH!BW464)</f>
        <v>0</v>
      </c>
      <c r="AU455" s="148">
        <f>MAX(STH!AQ464,STH!BY464)</f>
        <v>0</v>
      </c>
      <c r="AV455" s="148">
        <f>MAX(STH!AR464,STH!BZ464)</f>
        <v>0</v>
      </c>
      <c r="AW455" s="148">
        <f>MAX(STH!AS464,STH!CA464)</f>
        <v>0</v>
      </c>
      <c r="AX455" s="148">
        <f>MAX(STH!AT464,STH!CB464)</f>
        <v>0</v>
      </c>
      <c r="AY455" s="148">
        <f>MAX(STH!AU464,STH!CC464)</f>
        <v>0</v>
      </c>
      <c r="AZ455" s="148">
        <f>MAX(STH!AV464,STH!CD464)</f>
        <v>0</v>
      </c>
      <c r="BA455" s="148">
        <f>MAX(STH!AW464,STH!CE464)</f>
        <v>0</v>
      </c>
      <c r="BB455" s="148">
        <f>MAX(STH!AX464,STH!CF464)</f>
        <v>0</v>
      </c>
      <c r="BC455" s="148">
        <f>MAX(STH!AY464,STH!CG464)</f>
        <v>0</v>
      </c>
      <c r="BD455" s="148">
        <f>MAX(STH!AZ464,STH!CH464)</f>
        <v>0</v>
      </c>
      <c r="BE455" s="148">
        <f>MAX(STH!BA464,STH!CI464)</f>
        <v>0</v>
      </c>
      <c r="BF455" s="148">
        <f>MAX(STH!BB464,STH!CJ464)</f>
        <v>0</v>
      </c>
      <c r="BG455" s="148">
        <f>MAX(COUNTIF(STH!BC464,"Yes"),COUNTIF(STH!CK464,"Yes"))</f>
        <v>0</v>
      </c>
      <c r="BH455" s="55"/>
      <c r="BI455" s="148">
        <f>Trachoma!Q467</f>
        <v>0</v>
      </c>
      <c r="BJ455" s="148">
        <f>Trachoma!AK467</f>
        <v>0</v>
      </c>
      <c r="BK455" s="148">
        <f>Trachoma!AL467</f>
        <v>0</v>
      </c>
      <c r="BL455" s="148">
        <f>Trachoma!AN467</f>
        <v>0</v>
      </c>
      <c r="BM455" s="148">
        <f>Trachoma!AO467</f>
        <v>0</v>
      </c>
      <c r="BN455" s="148">
        <f>Trachoma!AT467</f>
        <v>0</v>
      </c>
      <c r="BO455" s="148">
        <f>Trachoma!AU467</f>
        <v>0</v>
      </c>
      <c r="BP455" s="148">
        <f>Trachoma!AV467</f>
        <v>0</v>
      </c>
      <c r="BQ455" s="148">
        <f>Trachoma!AW467</f>
        <v>0</v>
      </c>
      <c r="BR455" s="148">
        <f>COUNTIF(Trachoma!AX467,"Yes")</f>
        <v>0</v>
      </c>
      <c r="BS455" s="55"/>
      <c r="BT455" s="148">
        <f t="shared" si="74"/>
        <v>0</v>
      </c>
      <c r="BU455" s="148">
        <f t="shared" si="75"/>
        <v>0</v>
      </c>
      <c r="BV455" s="148">
        <f t="shared" si="76"/>
        <v>0</v>
      </c>
      <c r="BW455" s="148">
        <f t="shared" si="77"/>
        <v>0</v>
      </c>
      <c r="BX455" s="148">
        <f t="shared" si="78"/>
        <v>0</v>
      </c>
      <c r="BY455" s="148">
        <f t="shared" si="80"/>
        <v>0</v>
      </c>
      <c r="BZ455" s="148">
        <f t="shared" si="81"/>
        <v>0</v>
      </c>
      <c r="CA455" s="148">
        <f t="shared" si="82"/>
        <v>0</v>
      </c>
      <c r="CB455" s="148">
        <f t="shared" si="83"/>
        <v>0</v>
      </c>
      <c r="CC455" s="148">
        <f t="shared" si="79"/>
        <v>0</v>
      </c>
    </row>
    <row r="456" spans="2:81" x14ac:dyDescent="0.25">
      <c r="B456" s="361">
        <f>Demography!B464</f>
        <v>0</v>
      </c>
      <c r="C456" s="361">
        <f>Demography!C464</f>
        <v>0</v>
      </c>
      <c r="D456" s="362">
        <f>Demography!D464</f>
        <v>0</v>
      </c>
      <c r="E456" s="337"/>
      <c r="F456" s="362">
        <f>LF!M463</f>
        <v>0</v>
      </c>
      <c r="G456" s="362">
        <f>LF!AE463</f>
        <v>0</v>
      </c>
      <c r="H456" s="362">
        <f>LF!AF463</f>
        <v>0</v>
      </c>
      <c r="I456" s="362">
        <f>LF!AH463</f>
        <v>0</v>
      </c>
      <c r="J456" s="362">
        <f>LF!AI463</f>
        <v>0</v>
      </c>
      <c r="K456" s="362">
        <f>LF!AK463</f>
        <v>0</v>
      </c>
      <c r="L456" s="362">
        <f>LF!AM463</f>
        <v>0</v>
      </c>
      <c r="M456" s="362">
        <f>LF!AN463</f>
        <v>0</v>
      </c>
      <c r="N456" s="362">
        <f>LF!AO463</f>
        <v>0</v>
      </c>
      <c r="O456" s="362">
        <f>LF!AP463</f>
        <v>0</v>
      </c>
      <c r="P456" s="362">
        <f>LF!AQ463</f>
        <v>0</v>
      </c>
      <c r="Q456" s="362">
        <f>COUNTIF(LF!AR463,"Yes")</f>
        <v>0</v>
      </c>
      <c r="R456" s="337"/>
      <c r="S456" s="362">
        <f>Oncho!K463</f>
        <v>0</v>
      </c>
      <c r="T456" s="362">
        <f>MAX(Oncho!AB463,Oncho!BA463)</f>
        <v>0</v>
      </c>
      <c r="U456" s="362">
        <f>MAX(Oncho!AC463,Oncho!BB463)</f>
        <v>0</v>
      </c>
      <c r="V456" s="362">
        <f>MAX(Oncho!AE463,Oncho!BD463)</f>
        <v>0</v>
      </c>
      <c r="W456" s="362">
        <f>MAX(Oncho!AF463,Oncho!BE463)</f>
        <v>0</v>
      </c>
      <c r="X456" s="362">
        <f>MAX(Oncho!AG463,Oncho!BF463)</f>
        <v>0</v>
      </c>
      <c r="Y456" s="362">
        <f>MAX(Oncho!AH463,Oncho!BG463)</f>
        <v>0</v>
      </c>
      <c r="Z456" s="362">
        <f>MAX(Oncho!AI463,Oncho!BH463)</f>
        <v>0</v>
      </c>
      <c r="AA456" s="362">
        <f>MAX(Oncho!AJ463,Oncho!BI463)</f>
        <v>0</v>
      </c>
      <c r="AB456" s="362">
        <f>MAX(COUNTIF(Oncho!AK463,"Yes"),COUNTIF(Oncho!BJ463,"Yes"))</f>
        <v>0</v>
      </c>
      <c r="AC456" s="337"/>
      <c r="AD456" s="362">
        <f>Schisto!P465</f>
        <v>0</v>
      </c>
      <c r="AE456" s="362">
        <f>Schisto!AI465</f>
        <v>0</v>
      </c>
      <c r="AF456" s="362">
        <f>Schisto!AJ465</f>
        <v>0</v>
      </c>
      <c r="AG456" s="362">
        <f>Schisto!AN465</f>
        <v>0</v>
      </c>
      <c r="AH456" s="362">
        <f>Schisto!AO465</f>
        <v>0</v>
      </c>
      <c r="AI456" s="362">
        <f>Schisto!AT465</f>
        <v>0</v>
      </c>
      <c r="AJ456" s="362">
        <f>Schisto!AU465</f>
        <v>0</v>
      </c>
      <c r="AK456" s="362">
        <f>Schisto!AV465</f>
        <v>0</v>
      </c>
      <c r="AL456" s="362">
        <f>Schisto!AW465</f>
        <v>0</v>
      </c>
      <c r="AM456" s="362">
        <f>COUNTIF(Schisto!AX465,"Yes")</f>
        <v>0</v>
      </c>
      <c r="AN456" s="337"/>
      <c r="AO456" s="362">
        <f>STH!P465</f>
        <v>0</v>
      </c>
      <c r="AP456" s="362">
        <f>MAX(STH!AK465,STH!BS465)</f>
        <v>0</v>
      </c>
      <c r="AQ456" s="362">
        <f>MAX(STH!AL465,STH!BT465)</f>
        <v>0</v>
      </c>
      <c r="AR456" s="362">
        <f>MAX(STH!AM465,STH!BU465)</f>
        <v>0</v>
      </c>
      <c r="AS456" s="362">
        <f>MAX(STH!AN465,STH!BV465)</f>
        <v>0</v>
      </c>
      <c r="AT456" s="362">
        <f>MAX(STH!AO465,STH!BW465)</f>
        <v>0</v>
      </c>
      <c r="AU456" s="362">
        <f>MAX(STH!AQ465,STH!BY465)</f>
        <v>0</v>
      </c>
      <c r="AV456" s="362">
        <f>MAX(STH!AR465,STH!BZ465)</f>
        <v>0</v>
      </c>
      <c r="AW456" s="362">
        <f>MAX(STH!AS465,STH!CA465)</f>
        <v>0</v>
      </c>
      <c r="AX456" s="362">
        <f>MAX(STH!AT465,STH!CB465)</f>
        <v>0</v>
      </c>
      <c r="AY456" s="362">
        <f>MAX(STH!AU465,STH!CC465)</f>
        <v>0</v>
      </c>
      <c r="AZ456" s="362">
        <f>MAX(STH!AV465,STH!CD465)</f>
        <v>0</v>
      </c>
      <c r="BA456" s="362">
        <f>MAX(STH!AW465,STH!CE465)</f>
        <v>0</v>
      </c>
      <c r="BB456" s="362">
        <f>MAX(STH!AX465,STH!CF465)</f>
        <v>0</v>
      </c>
      <c r="BC456" s="362">
        <f>MAX(STH!AY465,STH!CG465)</f>
        <v>0</v>
      </c>
      <c r="BD456" s="362">
        <f>MAX(STH!AZ465,STH!CH465)</f>
        <v>0</v>
      </c>
      <c r="BE456" s="362">
        <f>MAX(STH!BA465,STH!CI465)</f>
        <v>0</v>
      </c>
      <c r="BF456" s="362">
        <f>MAX(STH!BB465,STH!CJ465)</f>
        <v>0</v>
      </c>
      <c r="BG456" s="362">
        <f>MAX(COUNTIF(STH!BC465,"Yes"),COUNTIF(STH!CK465,"Yes"))</f>
        <v>0</v>
      </c>
      <c r="BH456" s="337"/>
      <c r="BI456" s="362">
        <f>Trachoma!Q468</f>
        <v>0</v>
      </c>
      <c r="BJ456" s="362">
        <f>Trachoma!AK468</f>
        <v>0</v>
      </c>
      <c r="BK456" s="362">
        <f>Trachoma!AL468</f>
        <v>0</v>
      </c>
      <c r="BL456" s="362">
        <f>Trachoma!AN468</f>
        <v>0</v>
      </c>
      <c r="BM456" s="362">
        <f>Trachoma!AO468</f>
        <v>0</v>
      </c>
      <c r="BN456" s="362">
        <f>Trachoma!AT468</f>
        <v>0</v>
      </c>
      <c r="BO456" s="362">
        <f>Trachoma!AU468</f>
        <v>0</v>
      </c>
      <c r="BP456" s="362">
        <f>Trachoma!AV468</f>
        <v>0</v>
      </c>
      <c r="BQ456" s="362">
        <f>Trachoma!AW468</f>
        <v>0</v>
      </c>
      <c r="BR456" s="362">
        <f>COUNTIF(Trachoma!AX468,"Yes")</f>
        <v>0</v>
      </c>
      <c r="BS456" s="337"/>
      <c r="BT456" s="362">
        <f t="shared" si="74"/>
        <v>0</v>
      </c>
      <c r="BU456" s="362">
        <f t="shared" si="75"/>
        <v>0</v>
      </c>
      <c r="BV456" s="362">
        <f t="shared" si="76"/>
        <v>0</v>
      </c>
      <c r="BW456" s="362">
        <f t="shared" si="77"/>
        <v>0</v>
      </c>
      <c r="BX456" s="362">
        <f t="shared" si="78"/>
        <v>0</v>
      </c>
      <c r="BY456" s="362">
        <f t="shared" si="80"/>
        <v>0</v>
      </c>
      <c r="BZ456" s="362">
        <f t="shared" si="81"/>
        <v>0</v>
      </c>
      <c r="CA456" s="362">
        <f t="shared" si="82"/>
        <v>0</v>
      </c>
      <c r="CB456" s="362">
        <f t="shared" si="83"/>
        <v>0</v>
      </c>
      <c r="CC456" s="362">
        <f t="shared" si="79"/>
        <v>0</v>
      </c>
    </row>
    <row r="457" spans="2:81" x14ac:dyDescent="0.25">
      <c r="B457" s="147">
        <f>Demography!B465</f>
        <v>0</v>
      </c>
      <c r="C457" s="147">
        <f>Demography!C465</f>
        <v>0</v>
      </c>
      <c r="D457" s="148">
        <f>Demography!D465</f>
        <v>0</v>
      </c>
      <c r="E457" s="55"/>
      <c r="F457" s="148">
        <f>LF!M464</f>
        <v>0</v>
      </c>
      <c r="G457" s="148">
        <f>LF!AE464</f>
        <v>0</v>
      </c>
      <c r="H457" s="148">
        <f>LF!AF464</f>
        <v>0</v>
      </c>
      <c r="I457" s="148">
        <f>LF!AH464</f>
        <v>0</v>
      </c>
      <c r="J457" s="148">
        <f>LF!AI464</f>
        <v>0</v>
      </c>
      <c r="K457" s="148">
        <f>LF!AK464</f>
        <v>0</v>
      </c>
      <c r="L457" s="148">
        <f>LF!AM464</f>
        <v>0</v>
      </c>
      <c r="M457" s="148">
        <f>LF!AN464</f>
        <v>0</v>
      </c>
      <c r="N457" s="148">
        <f>LF!AO464</f>
        <v>0</v>
      </c>
      <c r="O457" s="148">
        <f>LF!AP464</f>
        <v>0</v>
      </c>
      <c r="P457" s="148">
        <f>LF!AQ464</f>
        <v>0</v>
      </c>
      <c r="Q457" s="148">
        <f>COUNTIF(LF!AR464,"Yes")</f>
        <v>0</v>
      </c>
      <c r="R457" s="55"/>
      <c r="S457" s="148">
        <f>Oncho!K464</f>
        <v>0</v>
      </c>
      <c r="T457" s="148">
        <f>MAX(Oncho!AB464,Oncho!BA464)</f>
        <v>0</v>
      </c>
      <c r="U457" s="148">
        <f>MAX(Oncho!AC464,Oncho!BB464)</f>
        <v>0</v>
      </c>
      <c r="V457" s="148">
        <f>MAX(Oncho!AE464,Oncho!BD464)</f>
        <v>0</v>
      </c>
      <c r="W457" s="148">
        <f>MAX(Oncho!AF464,Oncho!BE464)</f>
        <v>0</v>
      </c>
      <c r="X457" s="148">
        <f>MAX(Oncho!AG464,Oncho!BF464)</f>
        <v>0</v>
      </c>
      <c r="Y457" s="148">
        <f>MAX(Oncho!AH464,Oncho!BG464)</f>
        <v>0</v>
      </c>
      <c r="Z457" s="148">
        <f>MAX(Oncho!AI464,Oncho!BH464)</f>
        <v>0</v>
      </c>
      <c r="AA457" s="148">
        <f>MAX(Oncho!AJ464,Oncho!BI464)</f>
        <v>0</v>
      </c>
      <c r="AB457" s="148">
        <f>MAX(COUNTIF(Oncho!AK464,"Yes"),COUNTIF(Oncho!BJ464,"Yes"))</f>
        <v>0</v>
      </c>
      <c r="AC457" s="55"/>
      <c r="AD457" s="148">
        <f>Schisto!P466</f>
        <v>0</v>
      </c>
      <c r="AE457" s="148">
        <f>Schisto!AI466</f>
        <v>0</v>
      </c>
      <c r="AF457" s="148">
        <f>Schisto!AJ466</f>
        <v>0</v>
      </c>
      <c r="AG457" s="148">
        <f>Schisto!AN466</f>
        <v>0</v>
      </c>
      <c r="AH457" s="148">
        <f>Schisto!AO466</f>
        <v>0</v>
      </c>
      <c r="AI457" s="148">
        <f>Schisto!AT466</f>
        <v>0</v>
      </c>
      <c r="AJ457" s="148">
        <f>Schisto!AU466</f>
        <v>0</v>
      </c>
      <c r="AK457" s="148">
        <f>Schisto!AV466</f>
        <v>0</v>
      </c>
      <c r="AL457" s="148">
        <f>Schisto!AW466</f>
        <v>0</v>
      </c>
      <c r="AM457" s="148">
        <f>COUNTIF(Schisto!AX466,"Yes")</f>
        <v>0</v>
      </c>
      <c r="AN457" s="55"/>
      <c r="AO457" s="148">
        <f>STH!P466</f>
        <v>0</v>
      </c>
      <c r="AP457" s="148">
        <f>MAX(STH!AK466,STH!BS466)</f>
        <v>0</v>
      </c>
      <c r="AQ457" s="148">
        <f>MAX(STH!AL466,STH!BT466)</f>
        <v>0</v>
      </c>
      <c r="AR457" s="148">
        <f>MAX(STH!AM466,STH!BU466)</f>
        <v>0</v>
      </c>
      <c r="AS457" s="148">
        <f>MAX(STH!AN466,STH!BV466)</f>
        <v>0</v>
      </c>
      <c r="AT457" s="148">
        <f>MAX(STH!AO466,STH!BW466)</f>
        <v>0</v>
      </c>
      <c r="AU457" s="148">
        <f>MAX(STH!AQ466,STH!BY466)</f>
        <v>0</v>
      </c>
      <c r="AV457" s="148">
        <f>MAX(STH!AR466,STH!BZ466)</f>
        <v>0</v>
      </c>
      <c r="AW457" s="148">
        <f>MAX(STH!AS466,STH!CA466)</f>
        <v>0</v>
      </c>
      <c r="AX457" s="148">
        <f>MAX(STH!AT466,STH!CB466)</f>
        <v>0</v>
      </c>
      <c r="AY457" s="148">
        <f>MAX(STH!AU466,STH!CC466)</f>
        <v>0</v>
      </c>
      <c r="AZ457" s="148">
        <f>MAX(STH!AV466,STH!CD466)</f>
        <v>0</v>
      </c>
      <c r="BA457" s="148">
        <f>MAX(STH!AW466,STH!CE466)</f>
        <v>0</v>
      </c>
      <c r="BB457" s="148">
        <f>MAX(STH!AX466,STH!CF466)</f>
        <v>0</v>
      </c>
      <c r="BC457" s="148">
        <f>MAX(STH!AY466,STH!CG466)</f>
        <v>0</v>
      </c>
      <c r="BD457" s="148">
        <f>MAX(STH!AZ466,STH!CH466)</f>
        <v>0</v>
      </c>
      <c r="BE457" s="148">
        <f>MAX(STH!BA466,STH!CI466)</f>
        <v>0</v>
      </c>
      <c r="BF457" s="148">
        <f>MAX(STH!BB466,STH!CJ466)</f>
        <v>0</v>
      </c>
      <c r="BG457" s="148">
        <f>MAX(COUNTIF(STH!BC466,"Yes"),COUNTIF(STH!CK466,"Yes"))</f>
        <v>0</v>
      </c>
      <c r="BH457" s="55"/>
      <c r="BI457" s="148">
        <f>Trachoma!Q469</f>
        <v>0</v>
      </c>
      <c r="BJ457" s="148">
        <f>Trachoma!AK469</f>
        <v>0</v>
      </c>
      <c r="BK457" s="148">
        <f>Trachoma!AL469</f>
        <v>0</v>
      </c>
      <c r="BL457" s="148">
        <f>Trachoma!AN469</f>
        <v>0</v>
      </c>
      <c r="BM457" s="148">
        <f>Trachoma!AO469</f>
        <v>0</v>
      </c>
      <c r="BN457" s="148">
        <f>Trachoma!AT469</f>
        <v>0</v>
      </c>
      <c r="BO457" s="148">
        <f>Trachoma!AU469</f>
        <v>0</v>
      </c>
      <c r="BP457" s="148">
        <f>Trachoma!AV469</f>
        <v>0</v>
      </c>
      <c r="BQ457" s="148">
        <f>Trachoma!AW469</f>
        <v>0</v>
      </c>
      <c r="BR457" s="148">
        <f>COUNTIF(Trachoma!AX469,"Yes")</f>
        <v>0</v>
      </c>
      <c r="BS457" s="55"/>
      <c r="BT457" s="148">
        <f t="shared" si="74"/>
        <v>0</v>
      </c>
      <c r="BU457" s="148">
        <f t="shared" si="75"/>
        <v>0</v>
      </c>
      <c r="BV457" s="148">
        <f t="shared" si="76"/>
        <v>0</v>
      </c>
      <c r="BW457" s="148">
        <f t="shared" si="77"/>
        <v>0</v>
      </c>
      <c r="BX457" s="148">
        <f t="shared" si="78"/>
        <v>0</v>
      </c>
      <c r="BY457" s="148">
        <f t="shared" si="80"/>
        <v>0</v>
      </c>
      <c r="BZ457" s="148">
        <f t="shared" si="81"/>
        <v>0</v>
      </c>
      <c r="CA457" s="148">
        <f t="shared" si="82"/>
        <v>0</v>
      </c>
      <c r="CB457" s="148">
        <f t="shared" si="83"/>
        <v>0</v>
      </c>
      <c r="CC457" s="148">
        <f t="shared" si="79"/>
        <v>0</v>
      </c>
    </row>
    <row r="458" spans="2:81" x14ac:dyDescent="0.25">
      <c r="B458" s="361">
        <f>Demography!B466</f>
        <v>0</v>
      </c>
      <c r="C458" s="361">
        <f>Demography!C466</f>
        <v>0</v>
      </c>
      <c r="D458" s="362">
        <f>Demography!D466</f>
        <v>0</v>
      </c>
      <c r="E458" s="337"/>
      <c r="F458" s="362">
        <f>LF!M465</f>
        <v>0</v>
      </c>
      <c r="G458" s="362">
        <f>LF!AE465</f>
        <v>0</v>
      </c>
      <c r="H458" s="362">
        <f>LF!AF465</f>
        <v>0</v>
      </c>
      <c r="I458" s="362">
        <f>LF!AH465</f>
        <v>0</v>
      </c>
      <c r="J458" s="362">
        <f>LF!AI465</f>
        <v>0</v>
      </c>
      <c r="K458" s="362">
        <f>LF!AK465</f>
        <v>0</v>
      </c>
      <c r="L458" s="362">
        <f>LF!AM465</f>
        <v>0</v>
      </c>
      <c r="M458" s="362">
        <f>LF!AN465</f>
        <v>0</v>
      </c>
      <c r="N458" s="362">
        <f>LF!AO465</f>
        <v>0</v>
      </c>
      <c r="O458" s="362">
        <f>LF!AP465</f>
        <v>0</v>
      </c>
      <c r="P458" s="362">
        <f>LF!AQ465</f>
        <v>0</v>
      </c>
      <c r="Q458" s="362">
        <f>COUNTIF(LF!AR465,"Yes")</f>
        <v>0</v>
      </c>
      <c r="R458" s="337"/>
      <c r="S458" s="362">
        <f>Oncho!K465</f>
        <v>0</v>
      </c>
      <c r="T458" s="362">
        <f>MAX(Oncho!AB465,Oncho!BA465)</f>
        <v>0</v>
      </c>
      <c r="U458" s="362">
        <f>MAX(Oncho!AC465,Oncho!BB465)</f>
        <v>0</v>
      </c>
      <c r="V458" s="362">
        <f>MAX(Oncho!AE465,Oncho!BD465)</f>
        <v>0</v>
      </c>
      <c r="W458" s="362">
        <f>MAX(Oncho!AF465,Oncho!BE465)</f>
        <v>0</v>
      </c>
      <c r="X458" s="362">
        <f>MAX(Oncho!AG465,Oncho!BF465)</f>
        <v>0</v>
      </c>
      <c r="Y458" s="362">
        <f>MAX(Oncho!AH465,Oncho!BG465)</f>
        <v>0</v>
      </c>
      <c r="Z458" s="362">
        <f>MAX(Oncho!AI465,Oncho!BH465)</f>
        <v>0</v>
      </c>
      <c r="AA458" s="362">
        <f>MAX(Oncho!AJ465,Oncho!BI465)</f>
        <v>0</v>
      </c>
      <c r="AB458" s="362">
        <f>MAX(COUNTIF(Oncho!AK465,"Yes"),COUNTIF(Oncho!BJ465,"Yes"))</f>
        <v>0</v>
      </c>
      <c r="AC458" s="337"/>
      <c r="AD458" s="362">
        <f>Schisto!P467</f>
        <v>0</v>
      </c>
      <c r="AE458" s="362">
        <f>Schisto!AI467</f>
        <v>0</v>
      </c>
      <c r="AF458" s="362">
        <f>Schisto!AJ467</f>
        <v>0</v>
      </c>
      <c r="AG458" s="362">
        <f>Schisto!AN467</f>
        <v>0</v>
      </c>
      <c r="AH458" s="362">
        <f>Schisto!AO467</f>
        <v>0</v>
      </c>
      <c r="AI458" s="362">
        <f>Schisto!AT467</f>
        <v>0</v>
      </c>
      <c r="AJ458" s="362">
        <f>Schisto!AU467</f>
        <v>0</v>
      </c>
      <c r="AK458" s="362">
        <f>Schisto!AV467</f>
        <v>0</v>
      </c>
      <c r="AL458" s="362">
        <f>Schisto!AW467</f>
        <v>0</v>
      </c>
      <c r="AM458" s="362">
        <f>COUNTIF(Schisto!AX467,"Yes")</f>
        <v>0</v>
      </c>
      <c r="AN458" s="337"/>
      <c r="AO458" s="362">
        <f>STH!P467</f>
        <v>0</v>
      </c>
      <c r="AP458" s="362">
        <f>MAX(STH!AK467,STH!BS467)</f>
        <v>0</v>
      </c>
      <c r="AQ458" s="362">
        <f>MAX(STH!AL467,STH!BT467)</f>
        <v>0</v>
      </c>
      <c r="AR458" s="362">
        <f>MAX(STH!AM467,STH!BU467)</f>
        <v>0</v>
      </c>
      <c r="AS458" s="362">
        <f>MAX(STH!AN467,STH!BV467)</f>
        <v>0</v>
      </c>
      <c r="AT458" s="362">
        <f>MAX(STH!AO467,STH!BW467)</f>
        <v>0</v>
      </c>
      <c r="AU458" s="362">
        <f>MAX(STH!AQ467,STH!BY467)</f>
        <v>0</v>
      </c>
      <c r="AV458" s="362">
        <f>MAX(STH!AR467,STH!BZ467)</f>
        <v>0</v>
      </c>
      <c r="AW458" s="362">
        <f>MAX(STH!AS467,STH!CA467)</f>
        <v>0</v>
      </c>
      <c r="AX458" s="362">
        <f>MAX(STH!AT467,STH!CB467)</f>
        <v>0</v>
      </c>
      <c r="AY458" s="362">
        <f>MAX(STH!AU467,STH!CC467)</f>
        <v>0</v>
      </c>
      <c r="AZ458" s="362">
        <f>MAX(STH!AV467,STH!CD467)</f>
        <v>0</v>
      </c>
      <c r="BA458" s="362">
        <f>MAX(STH!AW467,STH!CE467)</f>
        <v>0</v>
      </c>
      <c r="BB458" s="362">
        <f>MAX(STH!AX467,STH!CF467)</f>
        <v>0</v>
      </c>
      <c r="BC458" s="362">
        <f>MAX(STH!AY467,STH!CG467)</f>
        <v>0</v>
      </c>
      <c r="BD458" s="362">
        <f>MAX(STH!AZ467,STH!CH467)</f>
        <v>0</v>
      </c>
      <c r="BE458" s="362">
        <f>MAX(STH!BA467,STH!CI467)</f>
        <v>0</v>
      </c>
      <c r="BF458" s="362">
        <f>MAX(STH!BB467,STH!CJ467)</f>
        <v>0</v>
      </c>
      <c r="BG458" s="362">
        <f>MAX(COUNTIF(STH!BC467,"Yes"),COUNTIF(STH!CK467,"Yes"))</f>
        <v>0</v>
      </c>
      <c r="BH458" s="337"/>
      <c r="BI458" s="362">
        <f>Trachoma!Q470</f>
        <v>0</v>
      </c>
      <c r="BJ458" s="362">
        <f>Trachoma!AK470</f>
        <v>0</v>
      </c>
      <c r="BK458" s="362">
        <f>Trachoma!AL470</f>
        <v>0</v>
      </c>
      <c r="BL458" s="362">
        <f>Trachoma!AN470</f>
        <v>0</v>
      </c>
      <c r="BM458" s="362">
        <f>Trachoma!AO470</f>
        <v>0</v>
      </c>
      <c r="BN458" s="362">
        <f>Trachoma!AT470</f>
        <v>0</v>
      </c>
      <c r="BO458" s="362">
        <f>Trachoma!AU470</f>
        <v>0</v>
      </c>
      <c r="BP458" s="362">
        <f>Trachoma!AV470</f>
        <v>0</v>
      </c>
      <c r="BQ458" s="362">
        <f>Trachoma!AW470</f>
        <v>0</v>
      </c>
      <c r="BR458" s="362">
        <f>COUNTIF(Trachoma!AX470,"Yes")</f>
        <v>0</v>
      </c>
      <c r="BS458" s="337"/>
      <c r="BT458" s="362">
        <f t="shared" si="74"/>
        <v>0</v>
      </c>
      <c r="BU458" s="362">
        <f t="shared" si="75"/>
        <v>0</v>
      </c>
      <c r="BV458" s="362">
        <f t="shared" si="76"/>
        <v>0</v>
      </c>
      <c r="BW458" s="362">
        <f t="shared" si="77"/>
        <v>0</v>
      </c>
      <c r="BX458" s="362">
        <f t="shared" si="78"/>
        <v>0</v>
      </c>
      <c r="BY458" s="362">
        <f t="shared" si="80"/>
        <v>0</v>
      </c>
      <c r="BZ458" s="362">
        <f t="shared" si="81"/>
        <v>0</v>
      </c>
      <c r="CA458" s="362">
        <f t="shared" si="82"/>
        <v>0</v>
      </c>
      <c r="CB458" s="362">
        <f t="shared" si="83"/>
        <v>0</v>
      </c>
      <c r="CC458" s="362">
        <f t="shared" si="79"/>
        <v>0</v>
      </c>
    </row>
    <row r="459" spans="2:81" x14ac:dyDescent="0.25">
      <c r="B459" s="147">
        <f>Demography!B467</f>
        <v>0</v>
      </c>
      <c r="C459" s="147">
        <f>Demography!C467</f>
        <v>0</v>
      </c>
      <c r="D459" s="148">
        <f>Demography!D467</f>
        <v>0</v>
      </c>
      <c r="E459" s="55"/>
      <c r="F459" s="148">
        <f>LF!M466</f>
        <v>0</v>
      </c>
      <c r="G459" s="148">
        <f>LF!AE466</f>
        <v>0</v>
      </c>
      <c r="H459" s="148">
        <f>LF!AF466</f>
        <v>0</v>
      </c>
      <c r="I459" s="148">
        <f>LF!AH466</f>
        <v>0</v>
      </c>
      <c r="J459" s="148">
        <f>LF!AI466</f>
        <v>0</v>
      </c>
      <c r="K459" s="148">
        <f>LF!AK466</f>
        <v>0</v>
      </c>
      <c r="L459" s="148">
        <f>LF!AM466</f>
        <v>0</v>
      </c>
      <c r="M459" s="148">
        <f>LF!AN466</f>
        <v>0</v>
      </c>
      <c r="N459" s="148">
        <f>LF!AO466</f>
        <v>0</v>
      </c>
      <c r="O459" s="148">
        <f>LF!AP466</f>
        <v>0</v>
      </c>
      <c r="P459" s="148">
        <f>LF!AQ466</f>
        <v>0</v>
      </c>
      <c r="Q459" s="148">
        <f>COUNTIF(LF!AR466,"Yes")</f>
        <v>0</v>
      </c>
      <c r="R459" s="55"/>
      <c r="S459" s="148">
        <f>Oncho!K466</f>
        <v>0</v>
      </c>
      <c r="T459" s="148">
        <f>MAX(Oncho!AB466,Oncho!BA466)</f>
        <v>0</v>
      </c>
      <c r="U459" s="148">
        <f>MAX(Oncho!AC466,Oncho!BB466)</f>
        <v>0</v>
      </c>
      <c r="V459" s="148">
        <f>MAX(Oncho!AE466,Oncho!BD466)</f>
        <v>0</v>
      </c>
      <c r="W459" s="148">
        <f>MAX(Oncho!AF466,Oncho!BE466)</f>
        <v>0</v>
      </c>
      <c r="X459" s="148">
        <f>MAX(Oncho!AG466,Oncho!BF466)</f>
        <v>0</v>
      </c>
      <c r="Y459" s="148">
        <f>MAX(Oncho!AH466,Oncho!BG466)</f>
        <v>0</v>
      </c>
      <c r="Z459" s="148">
        <f>MAX(Oncho!AI466,Oncho!BH466)</f>
        <v>0</v>
      </c>
      <c r="AA459" s="148">
        <f>MAX(Oncho!AJ466,Oncho!BI466)</f>
        <v>0</v>
      </c>
      <c r="AB459" s="148">
        <f>MAX(COUNTIF(Oncho!AK466,"Yes"),COUNTIF(Oncho!BJ466,"Yes"))</f>
        <v>0</v>
      </c>
      <c r="AC459" s="55"/>
      <c r="AD459" s="148">
        <f>Schisto!P468</f>
        <v>0</v>
      </c>
      <c r="AE459" s="148">
        <f>Schisto!AI468</f>
        <v>0</v>
      </c>
      <c r="AF459" s="148">
        <f>Schisto!AJ468</f>
        <v>0</v>
      </c>
      <c r="AG459" s="148">
        <f>Schisto!AN468</f>
        <v>0</v>
      </c>
      <c r="AH459" s="148">
        <f>Schisto!AO468</f>
        <v>0</v>
      </c>
      <c r="AI459" s="148">
        <f>Schisto!AT468</f>
        <v>0</v>
      </c>
      <c r="AJ459" s="148">
        <f>Schisto!AU468</f>
        <v>0</v>
      </c>
      <c r="AK459" s="148">
        <f>Schisto!AV468</f>
        <v>0</v>
      </c>
      <c r="AL459" s="148">
        <f>Schisto!AW468</f>
        <v>0</v>
      </c>
      <c r="AM459" s="148">
        <f>COUNTIF(Schisto!AX468,"Yes")</f>
        <v>0</v>
      </c>
      <c r="AN459" s="55"/>
      <c r="AO459" s="148">
        <f>STH!P468</f>
        <v>0</v>
      </c>
      <c r="AP459" s="148">
        <f>MAX(STH!AK468,STH!BS468)</f>
        <v>0</v>
      </c>
      <c r="AQ459" s="148">
        <f>MAX(STH!AL468,STH!BT468)</f>
        <v>0</v>
      </c>
      <c r="AR459" s="148">
        <f>MAX(STH!AM468,STH!BU468)</f>
        <v>0</v>
      </c>
      <c r="AS459" s="148">
        <f>MAX(STH!AN468,STH!BV468)</f>
        <v>0</v>
      </c>
      <c r="AT459" s="148">
        <f>MAX(STH!AO468,STH!BW468)</f>
        <v>0</v>
      </c>
      <c r="AU459" s="148">
        <f>MAX(STH!AQ468,STH!BY468)</f>
        <v>0</v>
      </c>
      <c r="AV459" s="148">
        <f>MAX(STH!AR468,STH!BZ468)</f>
        <v>0</v>
      </c>
      <c r="AW459" s="148">
        <f>MAX(STH!AS468,STH!CA468)</f>
        <v>0</v>
      </c>
      <c r="AX459" s="148">
        <f>MAX(STH!AT468,STH!CB468)</f>
        <v>0</v>
      </c>
      <c r="AY459" s="148">
        <f>MAX(STH!AU468,STH!CC468)</f>
        <v>0</v>
      </c>
      <c r="AZ459" s="148">
        <f>MAX(STH!AV468,STH!CD468)</f>
        <v>0</v>
      </c>
      <c r="BA459" s="148">
        <f>MAX(STH!AW468,STH!CE468)</f>
        <v>0</v>
      </c>
      <c r="BB459" s="148">
        <f>MAX(STH!AX468,STH!CF468)</f>
        <v>0</v>
      </c>
      <c r="BC459" s="148">
        <f>MAX(STH!AY468,STH!CG468)</f>
        <v>0</v>
      </c>
      <c r="BD459" s="148">
        <f>MAX(STH!AZ468,STH!CH468)</f>
        <v>0</v>
      </c>
      <c r="BE459" s="148">
        <f>MAX(STH!BA468,STH!CI468)</f>
        <v>0</v>
      </c>
      <c r="BF459" s="148">
        <f>MAX(STH!BB468,STH!CJ468)</f>
        <v>0</v>
      </c>
      <c r="BG459" s="148">
        <f>MAX(COUNTIF(STH!BC468,"Yes"),COUNTIF(STH!CK468,"Yes"))</f>
        <v>0</v>
      </c>
      <c r="BH459" s="55"/>
      <c r="BI459" s="148">
        <f>Trachoma!Q471</f>
        <v>0</v>
      </c>
      <c r="BJ459" s="148">
        <f>Trachoma!AK471</f>
        <v>0</v>
      </c>
      <c r="BK459" s="148">
        <f>Trachoma!AL471</f>
        <v>0</v>
      </c>
      <c r="BL459" s="148">
        <f>Trachoma!AN471</f>
        <v>0</v>
      </c>
      <c r="BM459" s="148">
        <f>Trachoma!AO471</f>
        <v>0</v>
      </c>
      <c r="BN459" s="148">
        <f>Trachoma!AT471</f>
        <v>0</v>
      </c>
      <c r="BO459" s="148">
        <f>Trachoma!AU471</f>
        <v>0</v>
      </c>
      <c r="BP459" s="148">
        <f>Trachoma!AV471</f>
        <v>0</v>
      </c>
      <c r="BQ459" s="148">
        <f>Trachoma!AW471</f>
        <v>0</v>
      </c>
      <c r="BR459" s="148">
        <f>COUNTIF(Trachoma!AX471,"Yes")</f>
        <v>0</v>
      </c>
      <c r="BS459" s="55"/>
      <c r="BT459" s="148">
        <f t="shared" ref="BT459:BT522" si="84">MAX(F459,S459,AD459,AO459,BI459)</f>
        <v>0</v>
      </c>
      <c r="BU459" s="148">
        <f t="shared" ref="BU459:BU522" si="85">MAX(G459,T459,AE459,AP459,BJ459)</f>
        <v>0</v>
      </c>
      <c r="BV459" s="148">
        <f t="shared" ref="BV459:BV522" si="86">MAX(H459,U459,AF459,AQ459,BK459)</f>
        <v>0</v>
      </c>
      <c r="BW459" s="148">
        <f t="shared" ref="BW459:BW522" si="87">MAX(I459,V459,AG459,AU459,BL459)</f>
        <v>0</v>
      </c>
      <c r="BX459" s="148">
        <f t="shared" ref="BX459:BX522" si="88">MAX(J459,W459,AH459,AV459,BM459)</f>
        <v>0</v>
      </c>
      <c r="BY459" s="148">
        <f t="shared" si="80"/>
        <v>0</v>
      </c>
      <c r="BZ459" s="148">
        <f t="shared" si="81"/>
        <v>0</v>
      </c>
      <c r="CA459" s="148">
        <f t="shared" si="82"/>
        <v>0</v>
      </c>
      <c r="CB459" s="148">
        <f t="shared" si="83"/>
        <v>0</v>
      </c>
      <c r="CC459" s="148">
        <f t="shared" ref="CC459:CC522" si="89">MAX(Q459,AB459,AM459,BG459,BR459)</f>
        <v>0</v>
      </c>
    </row>
    <row r="460" spans="2:81" x14ac:dyDescent="0.25">
      <c r="B460" s="361">
        <f>Demography!B468</f>
        <v>0</v>
      </c>
      <c r="C460" s="361">
        <f>Demography!C468</f>
        <v>0</v>
      </c>
      <c r="D460" s="362">
        <f>Demography!D468</f>
        <v>0</v>
      </c>
      <c r="E460" s="337"/>
      <c r="F460" s="362">
        <f>LF!M467</f>
        <v>0</v>
      </c>
      <c r="G460" s="362">
        <f>LF!AE467</f>
        <v>0</v>
      </c>
      <c r="H460" s="362">
        <f>LF!AF467</f>
        <v>0</v>
      </c>
      <c r="I460" s="362">
        <f>LF!AH467</f>
        <v>0</v>
      </c>
      <c r="J460" s="362">
        <f>LF!AI467</f>
        <v>0</v>
      </c>
      <c r="K460" s="362">
        <f>LF!AK467</f>
        <v>0</v>
      </c>
      <c r="L460" s="362">
        <f>LF!AM467</f>
        <v>0</v>
      </c>
      <c r="M460" s="362">
        <f>LF!AN467</f>
        <v>0</v>
      </c>
      <c r="N460" s="362">
        <f>LF!AO467</f>
        <v>0</v>
      </c>
      <c r="O460" s="362">
        <f>LF!AP467</f>
        <v>0</v>
      </c>
      <c r="P460" s="362">
        <f>LF!AQ467</f>
        <v>0</v>
      </c>
      <c r="Q460" s="362">
        <f>COUNTIF(LF!AR467,"Yes")</f>
        <v>0</v>
      </c>
      <c r="R460" s="337"/>
      <c r="S460" s="362">
        <f>Oncho!K467</f>
        <v>0</v>
      </c>
      <c r="T460" s="362">
        <f>MAX(Oncho!AB467,Oncho!BA467)</f>
        <v>0</v>
      </c>
      <c r="U460" s="362">
        <f>MAX(Oncho!AC467,Oncho!BB467)</f>
        <v>0</v>
      </c>
      <c r="V460" s="362">
        <f>MAX(Oncho!AE467,Oncho!BD467)</f>
        <v>0</v>
      </c>
      <c r="W460" s="362">
        <f>MAX(Oncho!AF467,Oncho!BE467)</f>
        <v>0</v>
      </c>
      <c r="X460" s="362">
        <f>MAX(Oncho!AG467,Oncho!BF467)</f>
        <v>0</v>
      </c>
      <c r="Y460" s="362">
        <f>MAX(Oncho!AH467,Oncho!BG467)</f>
        <v>0</v>
      </c>
      <c r="Z460" s="362">
        <f>MAX(Oncho!AI467,Oncho!BH467)</f>
        <v>0</v>
      </c>
      <c r="AA460" s="362">
        <f>MAX(Oncho!AJ467,Oncho!BI467)</f>
        <v>0</v>
      </c>
      <c r="AB460" s="362">
        <f>MAX(COUNTIF(Oncho!AK467,"Yes"),COUNTIF(Oncho!BJ467,"Yes"))</f>
        <v>0</v>
      </c>
      <c r="AC460" s="337"/>
      <c r="AD460" s="362">
        <f>Schisto!P469</f>
        <v>0</v>
      </c>
      <c r="AE460" s="362">
        <f>Schisto!AI469</f>
        <v>0</v>
      </c>
      <c r="AF460" s="362">
        <f>Schisto!AJ469</f>
        <v>0</v>
      </c>
      <c r="AG460" s="362">
        <f>Schisto!AN469</f>
        <v>0</v>
      </c>
      <c r="AH460" s="362">
        <f>Schisto!AO469</f>
        <v>0</v>
      </c>
      <c r="AI460" s="362">
        <f>Schisto!AT469</f>
        <v>0</v>
      </c>
      <c r="AJ460" s="362">
        <f>Schisto!AU469</f>
        <v>0</v>
      </c>
      <c r="AK460" s="362">
        <f>Schisto!AV469</f>
        <v>0</v>
      </c>
      <c r="AL460" s="362">
        <f>Schisto!AW469</f>
        <v>0</v>
      </c>
      <c r="AM460" s="362">
        <f>COUNTIF(Schisto!AX469,"Yes")</f>
        <v>0</v>
      </c>
      <c r="AN460" s="337"/>
      <c r="AO460" s="362">
        <f>STH!P469</f>
        <v>0</v>
      </c>
      <c r="AP460" s="362">
        <f>MAX(STH!AK469,STH!BS469)</f>
        <v>0</v>
      </c>
      <c r="AQ460" s="362">
        <f>MAX(STH!AL469,STH!BT469)</f>
        <v>0</v>
      </c>
      <c r="AR460" s="362">
        <f>MAX(STH!AM469,STH!BU469)</f>
        <v>0</v>
      </c>
      <c r="AS460" s="362">
        <f>MAX(STH!AN469,STH!BV469)</f>
        <v>0</v>
      </c>
      <c r="AT460" s="362">
        <f>MAX(STH!AO469,STH!BW469)</f>
        <v>0</v>
      </c>
      <c r="AU460" s="362">
        <f>MAX(STH!AQ469,STH!BY469)</f>
        <v>0</v>
      </c>
      <c r="AV460" s="362">
        <f>MAX(STH!AR469,STH!BZ469)</f>
        <v>0</v>
      </c>
      <c r="AW460" s="362">
        <f>MAX(STH!AS469,STH!CA469)</f>
        <v>0</v>
      </c>
      <c r="AX460" s="362">
        <f>MAX(STH!AT469,STH!CB469)</f>
        <v>0</v>
      </c>
      <c r="AY460" s="362">
        <f>MAX(STH!AU469,STH!CC469)</f>
        <v>0</v>
      </c>
      <c r="AZ460" s="362">
        <f>MAX(STH!AV469,STH!CD469)</f>
        <v>0</v>
      </c>
      <c r="BA460" s="362">
        <f>MAX(STH!AW469,STH!CE469)</f>
        <v>0</v>
      </c>
      <c r="BB460" s="362">
        <f>MAX(STH!AX469,STH!CF469)</f>
        <v>0</v>
      </c>
      <c r="BC460" s="362">
        <f>MAX(STH!AY469,STH!CG469)</f>
        <v>0</v>
      </c>
      <c r="BD460" s="362">
        <f>MAX(STH!AZ469,STH!CH469)</f>
        <v>0</v>
      </c>
      <c r="BE460" s="362">
        <f>MAX(STH!BA469,STH!CI469)</f>
        <v>0</v>
      </c>
      <c r="BF460" s="362">
        <f>MAX(STH!BB469,STH!CJ469)</f>
        <v>0</v>
      </c>
      <c r="BG460" s="362">
        <f>MAX(COUNTIF(STH!BC469,"Yes"),COUNTIF(STH!CK469,"Yes"))</f>
        <v>0</v>
      </c>
      <c r="BH460" s="337"/>
      <c r="BI460" s="362">
        <f>Trachoma!Q472</f>
        <v>0</v>
      </c>
      <c r="BJ460" s="362">
        <f>Trachoma!AK472</f>
        <v>0</v>
      </c>
      <c r="BK460" s="362">
        <f>Trachoma!AL472</f>
        <v>0</v>
      </c>
      <c r="BL460" s="362">
        <f>Trachoma!AN472</f>
        <v>0</v>
      </c>
      <c r="BM460" s="362">
        <f>Trachoma!AO472</f>
        <v>0</v>
      </c>
      <c r="BN460" s="362">
        <f>Trachoma!AT472</f>
        <v>0</v>
      </c>
      <c r="BO460" s="362">
        <f>Trachoma!AU472</f>
        <v>0</v>
      </c>
      <c r="BP460" s="362">
        <f>Trachoma!AV472</f>
        <v>0</v>
      </c>
      <c r="BQ460" s="362">
        <f>Trachoma!AW472</f>
        <v>0</v>
      </c>
      <c r="BR460" s="362">
        <f>COUNTIF(Trachoma!AX472,"Yes")</f>
        <v>0</v>
      </c>
      <c r="BS460" s="337"/>
      <c r="BT460" s="362">
        <f t="shared" si="84"/>
        <v>0</v>
      </c>
      <c r="BU460" s="362">
        <f t="shared" si="85"/>
        <v>0</v>
      </c>
      <c r="BV460" s="362">
        <f t="shared" si="86"/>
        <v>0</v>
      </c>
      <c r="BW460" s="362">
        <f t="shared" si="87"/>
        <v>0</v>
      </c>
      <c r="BX460" s="362">
        <f t="shared" si="88"/>
        <v>0</v>
      </c>
      <c r="BY460" s="362">
        <f t="shared" ref="BY460:BY523" si="90">MAX(M460,X460,AI460,BC460,BN460)</f>
        <v>0</v>
      </c>
      <c r="BZ460" s="362">
        <f t="shared" ref="BZ460:BZ523" si="91">MAX(N460,Y460,AJ460,BD460,BO460)</f>
        <v>0</v>
      </c>
      <c r="CA460" s="362">
        <f t="shared" ref="CA460:CA523" si="92">MAX(O460,Z460,AK460,BE460,BP460)</f>
        <v>0</v>
      </c>
      <c r="CB460" s="362">
        <f t="shared" ref="CB460:CB523" si="93">MAX(P460,AA460,AL460,BF460,BQ460)</f>
        <v>0</v>
      </c>
      <c r="CC460" s="362">
        <f t="shared" si="89"/>
        <v>0</v>
      </c>
    </row>
    <row r="461" spans="2:81" x14ac:dyDescent="0.25">
      <c r="B461" s="147">
        <f>Demography!B469</f>
        <v>0</v>
      </c>
      <c r="C461" s="147">
        <f>Demography!C469</f>
        <v>0</v>
      </c>
      <c r="D461" s="148">
        <f>Demography!D469</f>
        <v>0</v>
      </c>
      <c r="E461" s="55"/>
      <c r="F461" s="148">
        <f>LF!M468</f>
        <v>0</v>
      </c>
      <c r="G461" s="148">
        <f>LF!AE468</f>
        <v>0</v>
      </c>
      <c r="H461" s="148">
        <f>LF!AF468</f>
        <v>0</v>
      </c>
      <c r="I461" s="148">
        <f>LF!AH468</f>
        <v>0</v>
      </c>
      <c r="J461" s="148">
        <f>LF!AI468</f>
        <v>0</v>
      </c>
      <c r="K461" s="148">
        <f>LF!AK468</f>
        <v>0</v>
      </c>
      <c r="L461" s="148">
        <f>LF!AM468</f>
        <v>0</v>
      </c>
      <c r="M461" s="148">
        <f>LF!AN468</f>
        <v>0</v>
      </c>
      <c r="N461" s="148">
        <f>LF!AO468</f>
        <v>0</v>
      </c>
      <c r="O461" s="148">
        <f>LF!AP468</f>
        <v>0</v>
      </c>
      <c r="P461" s="148">
        <f>LF!AQ468</f>
        <v>0</v>
      </c>
      <c r="Q461" s="148">
        <f>COUNTIF(LF!AR468,"Yes")</f>
        <v>0</v>
      </c>
      <c r="R461" s="55"/>
      <c r="S461" s="148">
        <f>Oncho!K468</f>
        <v>0</v>
      </c>
      <c r="T461" s="148">
        <f>MAX(Oncho!AB468,Oncho!BA468)</f>
        <v>0</v>
      </c>
      <c r="U461" s="148">
        <f>MAX(Oncho!AC468,Oncho!BB468)</f>
        <v>0</v>
      </c>
      <c r="V461" s="148">
        <f>MAX(Oncho!AE468,Oncho!BD468)</f>
        <v>0</v>
      </c>
      <c r="W461" s="148">
        <f>MAX(Oncho!AF468,Oncho!BE468)</f>
        <v>0</v>
      </c>
      <c r="X461" s="148">
        <f>MAX(Oncho!AG468,Oncho!BF468)</f>
        <v>0</v>
      </c>
      <c r="Y461" s="148">
        <f>MAX(Oncho!AH468,Oncho!BG468)</f>
        <v>0</v>
      </c>
      <c r="Z461" s="148">
        <f>MAX(Oncho!AI468,Oncho!BH468)</f>
        <v>0</v>
      </c>
      <c r="AA461" s="148">
        <f>MAX(Oncho!AJ468,Oncho!BI468)</f>
        <v>0</v>
      </c>
      <c r="AB461" s="148">
        <f>MAX(COUNTIF(Oncho!AK468,"Yes"),COUNTIF(Oncho!BJ468,"Yes"))</f>
        <v>0</v>
      </c>
      <c r="AC461" s="55"/>
      <c r="AD461" s="148">
        <f>Schisto!P470</f>
        <v>0</v>
      </c>
      <c r="AE461" s="148">
        <f>Schisto!AI470</f>
        <v>0</v>
      </c>
      <c r="AF461" s="148">
        <f>Schisto!AJ470</f>
        <v>0</v>
      </c>
      <c r="AG461" s="148">
        <f>Schisto!AN470</f>
        <v>0</v>
      </c>
      <c r="AH461" s="148">
        <f>Schisto!AO470</f>
        <v>0</v>
      </c>
      <c r="AI461" s="148">
        <f>Schisto!AT470</f>
        <v>0</v>
      </c>
      <c r="AJ461" s="148">
        <f>Schisto!AU470</f>
        <v>0</v>
      </c>
      <c r="AK461" s="148">
        <f>Schisto!AV470</f>
        <v>0</v>
      </c>
      <c r="AL461" s="148">
        <f>Schisto!AW470</f>
        <v>0</v>
      </c>
      <c r="AM461" s="148">
        <f>COUNTIF(Schisto!AX470,"Yes")</f>
        <v>0</v>
      </c>
      <c r="AN461" s="55"/>
      <c r="AO461" s="148">
        <f>STH!P470</f>
        <v>0</v>
      </c>
      <c r="AP461" s="148">
        <f>MAX(STH!AK470,STH!BS470)</f>
        <v>0</v>
      </c>
      <c r="AQ461" s="148">
        <f>MAX(STH!AL470,STH!BT470)</f>
        <v>0</v>
      </c>
      <c r="AR461" s="148">
        <f>MAX(STH!AM470,STH!BU470)</f>
        <v>0</v>
      </c>
      <c r="AS461" s="148">
        <f>MAX(STH!AN470,STH!BV470)</f>
        <v>0</v>
      </c>
      <c r="AT461" s="148">
        <f>MAX(STH!AO470,STH!BW470)</f>
        <v>0</v>
      </c>
      <c r="AU461" s="148">
        <f>MAX(STH!AQ470,STH!BY470)</f>
        <v>0</v>
      </c>
      <c r="AV461" s="148">
        <f>MAX(STH!AR470,STH!BZ470)</f>
        <v>0</v>
      </c>
      <c r="AW461" s="148">
        <f>MAX(STH!AS470,STH!CA470)</f>
        <v>0</v>
      </c>
      <c r="AX461" s="148">
        <f>MAX(STH!AT470,STH!CB470)</f>
        <v>0</v>
      </c>
      <c r="AY461" s="148">
        <f>MAX(STH!AU470,STH!CC470)</f>
        <v>0</v>
      </c>
      <c r="AZ461" s="148">
        <f>MAX(STH!AV470,STH!CD470)</f>
        <v>0</v>
      </c>
      <c r="BA461" s="148">
        <f>MAX(STH!AW470,STH!CE470)</f>
        <v>0</v>
      </c>
      <c r="BB461" s="148">
        <f>MAX(STH!AX470,STH!CF470)</f>
        <v>0</v>
      </c>
      <c r="BC461" s="148">
        <f>MAX(STH!AY470,STH!CG470)</f>
        <v>0</v>
      </c>
      <c r="BD461" s="148">
        <f>MAX(STH!AZ470,STH!CH470)</f>
        <v>0</v>
      </c>
      <c r="BE461" s="148">
        <f>MAX(STH!BA470,STH!CI470)</f>
        <v>0</v>
      </c>
      <c r="BF461" s="148">
        <f>MAX(STH!BB470,STH!CJ470)</f>
        <v>0</v>
      </c>
      <c r="BG461" s="148">
        <f>MAX(COUNTIF(STH!BC470,"Yes"),COUNTIF(STH!CK470,"Yes"))</f>
        <v>0</v>
      </c>
      <c r="BH461" s="55"/>
      <c r="BI461" s="148">
        <f>Trachoma!Q473</f>
        <v>0</v>
      </c>
      <c r="BJ461" s="148">
        <f>Trachoma!AK473</f>
        <v>0</v>
      </c>
      <c r="BK461" s="148">
        <f>Trachoma!AL473</f>
        <v>0</v>
      </c>
      <c r="BL461" s="148">
        <f>Trachoma!AN473</f>
        <v>0</v>
      </c>
      <c r="BM461" s="148">
        <f>Trachoma!AO473</f>
        <v>0</v>
      </c>
      <c r="BN461" s="148">
        <f>Trachoma!AT473</f>
        <v>0</v>
      </c>
      <c r="BO461" s="148">
        <f>Trachoma!AU473</f>
        <v>0</v>
      </c>
      <c r="BP461" s="148">
        <f>Trachoma!AV473</f>
        <v>0</v>
      </c>
      <c r="BQ461" s="148">
        <f>Trachoma!AW473</f>
        <v>0</v>
      </c>
      <c r="BR461" s="148">
        <f>COUNTIF(Trachoma!AX473,"Yes")</f>
        <v>0</v>
      </c>
      <c r="BS461" s="55"/>
      <c r="BT461" s="148">
        <f t="shared" si="84"/>
        <v>0</v>
      </c>
      <c r="BU461" s="148">
        <f t="shared" si="85"/>
        <v>0</v>
      </c>
      <c r="BV461" s="148">
        <f t="shared" si="86"/>
        <v>0</v>
      </c>
      <c r="BW461" s="148">
        <f t="shared" si="87"/>
        <v>0</v>
      </c>
      <c r="BX461" s="148">
        <f t="shared" si="88"/>
        <v>0</v>
      </c>
      <c r="BY461" s="148">
        <f t="shared" si="90"/>
        <v>0</v>
      </c>
      <c r="BZ461" s="148">
        <f t="shared" si="91"/>
        <v>0</v>
      </c>
      <c r="CA461" s="148">
        <f t="shared" si="92"/>
        <v>0</v>
      </c>
      <c r="CB461" s="148">
        <f t="shared" si="93"/>
        <v>0</v>
      </c>
      <c r="CC461" s="148">
        <f t="shared" si="89"/>
        <v>0</v>
      </c>
    </row>
    <row r="462" spans="2:81" x14ac:dyDescent="0.25">
      <c r="B462" s="361">
        <f>Demography!B470</f>
        <v>0</v>
      </c>
      <c r="C462" s="361">
        <f>Demography!C470</f>
        <v>0</v>
      </c>
      <c r="D462" s="362">
        <f>Demography!D470</f>
        <v>0</v>
      </c>
      <c r="E462" s="337"/>
      <c r="F462" s="362">
        <f>LF!M469</f>
        <v>0</v>
      </c>
      <c r="G462" s="362">
        <f>LF!AE469</f>
        <v>0</v>
      </c>
      <c r="H462" s="362">
        <f>LF!AF469</f>
        <v>0</v>
      </c>
      <c r="I462" s="362">
        <f>LF!AH469</f>
        <v>0</v>
      </c>
      <c r="J462" s="362">
        <f>LF!AI469</f>
        <v>0</v>
      </c>
      <c r="K462" s="362">
        <f>LF!AK469</f>
        <v>0</v>
      </c>
      <c r="L462" s="362">
        <f>LF!AM469</f>
        <v>0</v>
      </c>
      <c r="M462" s="362">
        <f>LF!AN469</f>
        <v>0</v>
      </c>
      <c r="N462" s="362">
        <f>LF!AO469</f>
        <v>0</v>
      </c>
      <c r="O462" s="362">
        <f>LF!AP469</f>
        <v>0</v>
      </c>
      <c r="P462" s="362">
        <f>LF!AQ469</f>
        <v>0</v>
      </c>
      <c r="Q462" s="362">
        <f>COUNTIF(LF!AR469,"Yes")</f>
        <v>0</v>
      </c>
      <c r="R462" s="337"/>
      <c r="S462" s="362">
        <f>Oncho!K469</f>
        <v>0</v>
      </c>
      <c r="T462" s="362">
        <f>MAX(Oncho!AB469,Oncho!BA469)</f>
        <v>0</v>
      </c>
      <c r="U462" s="362">
        <f>MAX(Oncho!AC469,Oncho!BB469)</f>
        <v>0</v>
      </c>
      <c r="V462" s="362">
        <f>MAX(Oncho!AE469,Oncho!BD469)</f>
        <v>0</v>
      </c>
      <c r="W462" s="362">
        <f>MAX(Oncho!AF469,Oncho!BE469)</f>
        <v>0</v>
      </c>
      <c r="X462" s="362">
        <f>MAX(Oncho!AG469,Oncho!BF469)</f>
        <v>0</v>
      </c>
      <c r="Y462" s="362">
        <f>MAX(Oncho!AH469,Oncho!BG469)</f>
        <v>0</v>
      </c>
      <c r="Z462" s="362">
        <f>MAX(Oncho!AI469,Oncho!BH469)</f>
        <v>0</v>
      </c>
      <c r="AA462" s="362">
        <f>MAX(Oncho!AJ469,Oncho!BI469)</f>
        <v>0</v>
      </c>
      <c r="AB462" s="362">
        <f>MAX(COUNTIF(Oncho!AK469,"Yes"),COUNTIF(Oncho!BJ469,"Yes"))</f>
        <v>0</v>
      </c>
      <c r="AC462" s="337"/>
      <c r="AD462" s="362">
        <f>Schisto!P471</f>
        <v>0</v>
      </c>
      <c r="AE462" s="362">
        <f>Schisto!AI471</f>
        <v>0</v>
      </c>
      <c r="AF462" s="362">
        <f>Schisto!AJ471</f>
        <v>0</v>
      </c>
      <c r="AG462" s="362">
        <f>Schisto!AN471</f>
        <v>0</v>
      </c>
      <c r="AH462" s="362">
        <f>Schisto!AO471</f>
        <v>0</v>
      </c>
      <c r="AI462" s="362">
        <f>Schisto!AT471</f>
        <v>0</v>
      </c>
      <c r="AJ462" s="362">
        <f>Schisto!AU471</f>
        <v>0</v>
      </c>
      <c r="AK462" s="362">
        <f>Schisto!AV471</f>
        <v>0</v>
      </c>
      <c r="AL462" s="362">
        <f>Schisto!AW471</f>
        <v>0</v>
      </c>
      <c r="AM462" s="362">
        <f>COUNTIF(Schisto!AX471,"Yes")</f>
        <v>0</v>
      </c>
      <c r="AN462" s="337"/>
      <c r="AO462" s="362">
        <f>STH!P471</f>
        <v>0</v>
      </c>
      <c r="AP462" s="362">
        <f>MAX(STH!AK471,STH!BS471)</f>
        <v>0</v>
      </c>
      <c r="AQ462" s="362">
        <f>MAX(STH!AL471,STH!BT471)</f>
        <v>0</v>
      </c>
      <c r="AR462" s="362">
        <f>MAX(STH!AM471,STH!BU471)</f>
        <v>0</v>
      </c>
      <c r="AS462" s="362">
        <f>MAX(STH!AN471,STH!BV471)</f>
        <v>0</v>
      </c>
      <c r="AT462" s="362">
        <f>MAX(STH!AO471,STH!BW471)</f>
        <v>0</v>
      </c>
      <c r="AU462" s="362">
        <f>MAX(STH!AQ471,STH!BY471)</f>
        <v>0</v>
      </c>
      <c r="AV462" s="362">
        <f>MAX(STH!AR471,STH!BZ471)</f>
        <v>0</v>
      </c>
      <c r="AW462" s="362">
        <f>MAX(STH!AS471,STH!CA471)</f>
        <v>0</v>
      </c>
      <c r="AX462" s="362">
        <f>MAX(STH!AT471,STH!CB471)</f>
        <v>0</v>
      </c>
      <c r="AY462" s="362">
        <f>MAX(STH!AU471,STH!CC471)</f>
        <v>0</v>
      </c>
      <c r="AZ462" s="362">
        <f>MAX(STH!AV471,STH!CD471)</f>
        <v>0</v>
      </c>
      <c r="BA462" s="362">
        <f>MAX(STH!AW471,STH!CE471)</f>
        <v>0</v>
      </c>
      <c r="BB462" s="362">
        <f>MAX(STH!AX471,STH!CF471)</f>
        <v>0</v>
      </c>
      <c r="BC462" s="362">
        <f>MAX(STH!AY471,STH!CG471)</f>
        <v>0</v>
      </c>
      <c r="BD462" s="362">
        <f>MAX(STH!AZ471,STH!CH471)</f>
        <v>0</v>
      </c>
      <c r="BE462" s="362">
        <f>MAX(STH!BA471,STH!CI471)</f>
        <v>0</v>
      </c>
      <c r="BF462" s="362">
        <f>MAX(STH!BB471,STH!CJ471)</f>
        <v>0</v>
      </c>
      <c r="BG462" s="362">
        <f>MAX(COUNTIF(STH!BC471,"Yes"),COUNTIF(STH!CK471,"Yes"))</f>
        <v>0</v>
      </c>
      <c r="BH462" s="337"/>
      <c r="BI462" s="362">
        <f>Trachoma!Q474</f>
        <v>0</v>
      </c>
      <c r="BJ462" s="362">
        <f>Trachoma!AK474</f>
        <v>0</v>
      </c>
      <c r="BK462" s="362">
        <f>Trachoma!AL474</f>
        <v>0</v>
      </c>
      <c r="BL462" s="362">
        <f>Trachoma!AN474</f>
        <v>0</v>
      </c>
      <c r="BM462" s="362">
        <f>Trachoma!AO474</f>
        <v>0</v>
      </c>
      <c r="BN462" s="362">
        <f>Trachoma!AT474</f>
        <v>0</v>
      </c>
      <c r="BO462" s="362">
        <f>Trachoma!AU474</f>
        <v>0</v>
      </c>
      <c r="BP462" s="362">
        <f>Trachoma!AV474</f>
        <v>0</v>
      </c>
      <c r="BQ462" s="362">
        <f>Trachoma!AW474</f>
        <v>0</v>
      </c>
      <c r="BR462" s="362">
        <f>COUNTIF(Trachoma!AX474,"Yes")</f>
        <v>0</v>
      </c>
      <c r="BS462" s="337"/>
      <c r="BT462" s="362">
        <f t="shared" si="84"/>
        <v>0</v>
      </c>
      <c r="BU462" s="362">
        <f t="shared" si="85"/>
        <v>0</v>
      </c>
      <c r="BV462" s="362">
        <f t="shared" si="86"/>
        <v>0</v>
      </c>
      <c r="BW462" s="362">
        <f t="shared" si="87"/>
        <v>0</v>
      </c>
      <c r="BX462" s="362">
        <f t="shared" si="88"/>
        <v>0</v>
      </c>
      <c r="BY462" s="362">
        <f t="shared" si="90"/>
        <v>0</v>
      </c>
      <c r="BZ462" s="362">
        <f t="shared" si="91"/>
        <v>0</v>
      </c>
      <c r="CA462" s="362">
        <f t="shared" si="92"/>
        <v>0</v>
      </c>
      <c r="CB462" s="362">
        <f t="shared" si="93"/>
        <v>0</v>
      </c>
      <c r="CC462" s="362">
        <f t="shared" si="89"/>
        <v>0</v>
      </c>
    </row>
    <row r="463" spans="2:81" x14ac:dyDescent="0.25">
      <c r="B463" s="147">
        <f>Demography!B471</f>
        <v>0</v>
      </c>
      <c r="C463" s="147">
        <f>Demography!C471</f>
        <v>0</v>
      </c>
      <c r="D463" s="148">
        <f>Demography!D471</f>
        <v>0</v>
      </c>
      <c r="E463" s="55"/>
      <c r="F463" s="148">
        <f>LF!M470</f>
        <v>0</v>
      </c>
      <c r="G463" s="148">
        <f>LF!AE470</f>
        <v>0</v>
      </c>
      <c r="H463" s="148">
        <f>LF!AF470</f>
        <v>0</v>
      </c>
      <c r="I463" s="148">
        <f>LF!AH470</f>
        <v>0</v>
      </c>
      <c r="J463" s="148">
        <f>LF!AI470</f>
        <v>0</v>
      </c>
      <c r="K463" s="148">
        <f>LF!AK470</f>
        <v>0</v>
      </c>
      <c r="L463" s="148">
        <f>LF!AM470</f>
        <v>0</v>
      </c>
      <c r="M463" s="148">
        <f>LF!AN470</f>
        <v>0</v>
      </c>
      <c r="N463" s="148">
        <f>LF!AO470</f>
        <v>0</v>
      </c>
      <c r="O463" s="148">
        <f>LF!AP470</f>
        <v>0</v>
      </c>
      <c r="P463" s="148">
        <f>LF!AQ470</f>
        <v>0</v>
      </c>
      <c r="Q463" s="148">
        <f>COUNTIF(LF!AR470,"Yes")</f>
        <v>0</v>
      </c>
      <c r="R463" s="55"/>
      <c r="S463" s="148">
        <f>Oncho!K470</f>
        <v>0</v>
      </c>
      <c r="T463" s="148">
        <f>MAX(Oncho!AB470,Oncho!BA470)</f>
        <v>0</v>
      </c>
      <c r="U463" s="148">
        <f>MAX(Oncho!AC470,Oncho!BB470)</f>
        <v>0</v>
      </c>
      <c r="V463" s="148">
        <f>MAX(Oncho!AE470,Oncho!BD470)</f>
        <v>0</v>
      </c>
      <c r="W463" s="148">
        <f>MAX(Oncho!AF470,Oncho!BE470)</f>
        <v>0</v>
      </c>
      <c r="X463" s="148">
        <f>MAX(Oncho!AG470,Oncho!BF470)</f>
        <v>0</v>
      </c>
      <c r="Y463" s="148">
        <f>MAX(Oncho!AH470,Oncho!BG470)</f>
        <v>0</v>
      </c>
      <c r="Z463" s="148">
        <f>MAX(Oncho!AI470,Oncho!BH470)</f>
        <v>0</v>
      </c>
      <c r="AA463" s="148">
        <f>MAX(Oncho!AJ470,Oncho!BI470)</f>
        <v>0</v>
      </c>
      <c r="AB463" s="148">
        <f>MAX(COUNTIF(Oncho!AK470,"Yes"),COUNTIF(Oncho!BJ470,"Yes"))</f>
        <v>0</v>
      </c>
      <c r="AC463" s="55"/>
      <c r="AD463" s="148">
        <f>Schisto!P472</f>
        <v>0</v>
      </c>
      <c r="AE463" s="148">
        <f>Schisto!AI472</f>
        <v>0</v>
      </c>
      <c r="AF463" s="148">
        <f>Schisto!AJ472</f>
        <v>0</v>
      </c>
      <c r="AG463" s="148">
        <f>Schisto!AN472</f>
        <v>0</v>
      </c>
      <c r="AH463" s="148">
        <f>Schisto!AO472</f>
        <v>0</v>
      </c>
      <c r="AI463" s="148">
        <f>Schisto!AT472</f>
        <v>0</v>
      </c>
      <c r="AJ463" s="148">
        <f>Schisto!AU472</f>
        <v>0</v>
      </c>
      <c r="AK463" s="148">
        <f>Schisto!AV472</f>
        <v>0</v>
      </c>
      <c r="AL463" s="148">
        <f>Schisto!AW472</f>
        <v>0</v>
      </c>
      <c r="AM463" s="148">
        <f>COUNTIF(Schisto!AX472,"Yes")</f>
        <v>0</v>
      </c>
      <c r="AN463" s="55"/>
      <c r="AO463" s="148">
        <f>STH!P472</f>
        <v>0</v>
      </c>
      <c r="AP463" s="148">
        <f>MAX(STH!AK472,STH!BS472)</f>
        <v>0</v>
      </c>
      <c r="AQ463" s="148">
        <f>MAX(STH!AL472,STH!BT472)</f>
        <v>0</v>
      </c>
      <c r="AR463" s="148">
        <f>MAX(STH!AM472,STH!BU472)</f>
        <v>0</v>
      </c>
      <c r="AS463" s="148">
        <f>MAX(STH!AN472,STH!BV472)</f>
        <v>0</v>
      </c>
      <c r="AT463" s="148">
        <f>MAX(STH!AO472,STH!BW472)</f>
        <v>0</v>
      </c>
      <c r="AU463" s="148">
        <f>MAX(STH!AQ472,STH!BY472)</f>
        <v>0</v>
      </c>
      <c r="AV463" s="148">
        <f>MAX(STH!AR472,STH!BZ472)</f>
        <v>0</v>
      </c>
      <c r="AW463" s="148">
        <f>MAX(STH!AS472,STH!CA472)</f>
        <v>0</v>
      </c>
      <c r="AX463" s="148">
        <f>MAX(STH!AT472,STH!CB472)</f>
        <v>0</v>
      </c>
      <c r="AY463" s="148">
        <f>MAX(STH!AU472,STH!CC472)</f>
        <v>0</v>
      </c>
      <c r="AZ463" s="148">
        <f>MAX(STH!AV472,STH!CD472)</f>
        <v>0</v>
      </c>
      <c r="BA463" s="148">
        <f>MAX(STH!AW472,STH!CE472)</f>
        <v>0</v>
      </c>
      <c r="BB463" s="148">
        <f>MAX(STH!AX472,STH!CF472)</f>
        <v>0</v>
      </c>
      <c r="BC463" s="148">
        <f>MAX(STH!AY472,STH!CG472)</f>
        <v>0</v>
      </c>
      <c r="BD463" s="148">
        <f>MAX(STH!AZ472,STH!CH472)</f>
        <v>0</v>
      </c>
      <c r="BE463" s="148">
        <f>MAX(STH!BA472,STH!CI472)</f>
        <v>0</v>
      </c>
      <c r="BF463" s="148">
        <f>MAX(STH!BB472,STH!CJ472)</f>
        <v>0</v>
      </c>
      <c r="BG463" s="148">
        <f>MAX(COUNTIF(STH!BC472,"Yes"),COUNTIF(STH!CK472,"Yes"))</f>
        <v>0</v>
      </c>
      <c r="BH463" s="55"/>
      <c r="BI463" s="148">
        <f>Trachoma!Q475</f>
        <v>0</v>
      </c>
      <c r="BJ463" s="148">
        <f>Trachoma!AK475</f>
        <v>0</v>
      </c>
      <c r="BK463" s="148">
        <f>Trachoma!AL475</f>
        <v>0</v>
      </c>
      <c r="BL463" s="148">
        <f>Trachoma!AN475</f>
        <v>0</v>
      </c>
      <c r="BM463" s="148">
        <f>Trachoma!AO475</f>
        <v>0</v>
      </c>
      <c r="BN463" s="148">
        <f>Trachoma!AT475</f>
        <v>0</v>
      </c>
      <c r="BO463" s="148">
        <f>Trachoma!AU475</f>
        <v>0</v>
      </c>
      <c r="BP463" s="148">
        <f>Trachoma!AV475</f>
        <v>0</v>
      </c>
      <c r="BQ463" s="148">
        <f>Trachoma!AW475</f>
        <v>0</v>
      </c>
      <c r="BR463" s="148">
        <f>COUNTIF(Trachoma!AX475,"Yes")</f>
        <v>0</v>
      </c>
      <c r="BS463" s="55"/>
      <c r="BT463" s="148">
        <f t="shared" si="84"/>
        <v>0</v>
      </c>
      <c r="BU463" s="148">
        <f t="shared" si="85"/>
        <v>0</v>
      </c>
      <c r="BV463" s="148">
        <f t="shared" si="86"/>
        <v>0</v>
      </c>
      <c r="BW463" s="148">
        <f t="shared" si="87"/>
        <v>0</v>
      </c>
      <c r="BX463" s="148">
        <f t="shared" si="88"/>
        <v>0</v>
      </c>
      <c r="BY463" s="148">
        <f t="shared" si="90"/>
        <v>0</v>
      </c>
      <c r="BZ463" s="148">
        <f t="shared" si="91"/>
        <v>0</v>
      </c>
      <c r="CA463" s="148">
        <f t="shared" si="92"/>
        <v>0</v>
      </c>
      <c r="CB463" s="148">
        <f t="shared" si="93"/>
        <v>0</v>
      </c>
      <c r="CC463" s="148">
        <f t="shared" si="89"/>
        <v>0</v>
      </c>
    </row>
    <row r="464" spans="2:81" x14ac:dyDescent="0.25">
      <c r="B464" s="361">
        <f>Demography!B472</f>
        <v>0</v>
      </c>
      <c r="C464" s="361">
        <f>Demography!C472</f>
        <v>0</v>
      </c>
      <c r="D464" s="362">
        <f>Demography!D472</f>
        <v>0</v>
      </c>
      <c r="E464" s="337"/>
      <c r="F464" s="362">
        <f>LF!M471</f>
        <v>0</v>
      </c>
      <c r="G464" s="362">
        <f>LF!AE471</f>
        <v>0</v>
      </c>
      <c r="H464" s="362">
        <f>LF!AF471</f>
        <v>0</v>
      </c>
      <c r="I464" s="362">
        <f>LF!AH471</f>
        <v>0</v>
      </c>
      <c r="J464" s="362">
        <f>LF!AI471</f>
        <v>0</v>
      </c>
      <c r="K464" s="362">
        <f>LF!AK471</f>
        <v>0</v>
      </c>
      <c r="L464" s="362">
        <f>LF!AM471</f>
        <v>0</v>
      </c>
      <c r="M464" s="362">
        <f>LF!AN471</f>
        <v>0</v>
      </c>
      <c r="N464" s="362">
        <f>LF!AO471</f>
        <v>0</v>
      </c>
      <c r="O464" s="362">
        <f>LF!AP471</f>
        <v>0</v>
      </c>
      <c r="P464" s="362">
        <f>LF!AQ471</f>
        <v>0</v>
      </c>
      <c r="Q464" s="362">
        <f>COUNTIF(LF!AR471,"Yes")</f>
        <v>0</v>
      </c>
      <c r="R464" s="337"/>
      <c r="S464" s="362">
        <f>Oncho!K471</f>
        <v>0</v>
      </c>
      <c r="T464" s="362">
        <f>MAX(Oncho!AB471,Oncho!BA471)</f>
        <v>0</v>
      </c>
      <c r="U464" s="362">
        <f>MAX(Oncho!AC471,Oncho!BB471)</f>
        <v>0</v>
      </c>
      <c r="V464" s="362">
        <f>MAX(Oncho!AE471,Oncho!BD471)</f>
        <v>0</v>
      </c>
      <c r="W464" s="362">
        <f>MAX(Oncho!AF471,Oncho!BE471)</f>
        <v>0</v>
      </c>
      <c r="X464" s="362">
        <f>MAX(Oncho!AG471,Oncho!BF471)</f>
        <v>0</v>
      </c>
      <c r="Y464" s="362">
        <f>MAX(Oncho!AH471,Oncho!BG471)</f>
        <v>0</v>
      </c>
      <c r="Z464" s="362">
        <f>MAX(Oncho!AI471,Oncho!BH471)</f>
        <v>0</v>
      </c>
      <c r="AA464" s="362">
        <f>MAX(Oncho!AJ471,Oncho!BI471)</f>
        <v>0</v>
      </c>
      <c r="AB464" s="362">
        <f>MAX(COUNTIF(Oncho!AK471,"Yes"),COUNTIF(Oncho!BJ471,"Yes"))</f>
        <v>0</v>
      </c>
      <c r="AC464" s="337"/>
      <c r="AD464" s="362">
        <f>Schisto!P473</f>
        <v>0</v>
      </c>
      <c r="AE464" s="362">
        <f>Schisto!AI473</f>
        <v>0</v>
      </c>
      <c r="AF464" s="362">
        <f>Schisto!AJ473</f>
        <v>0</v>
      </c>
      <c r="AG464" s="362">
        <f>Schisto!AN473</f>
        <v>0</v>
      </c>
      <c r="AH464" s="362">
        <f>Schisto!AO473</f>
        <v>0</v>
      </c>
      <c r="AI464" s="362">
        <f>Schisto!AT473</f>
        <v>0</v>
      </c>
      <c r="AJ464" s="362">
        <f>Schisto!AU473</f>
        <v>0</v>
      </c>
      <c r="AK464" s="362">
        <f>Schisto!AV473</f>
        <v>0</v>
      </c>
      <c r="AL464" s="362">
        <f>Schisto!AW473</f>
        <v>0</v>
      </c>
      <c r="AM464" s="362">
        <f>COUNTIF(Schisto!AX473,"Yes")</f>
        <v>0</v>
      </c>
      <c r="AN464" s="337"/>
      <c r="AO464" s="362">
        <f>STH!P473</f>
        <v>0</v>
      </c>
      <c r="AP464" s="362">
        <f>MAX(STH!AK473,STH!BS473)</f>
        <v>0</v>
      </c>
      <c r="AQ464" s="362">
        <f>MAX(STH!AL473,STH!BT473)</f>
        <v>0</v>
      </c>
      <c r="AR464" s="362">
        <f>MAX(STH!AM473,STH!BU473)</f>
        <v>0</v>
      </c>
      <c r="AS464" s="362">
        <f>MAX(STH!AN473,STH!BV473)</f>
        <v>0</v>
      </c>
      <c r="AT464" s="362">
        <f>MAX(STH!AO473,STH!BW473)</f>
        <v>0</v>
      </c>
      <c r="AU464" s="362">
        <f>MAX(STH!AQ473,STH!BY473)</f>
        <v>0</v>
      </c>
      <c r="AV464" s="362">
        <f>MAX(STH!AR473,STH!BZ473)</f>
        <v>0</v>
      </c>
      <c r="AW464" s="362">
        <f>MAX(STH!AS473,STH!CA473)</f>
        <v>0</v>
      </c>
      <c r="AX464" s="362">
        <f>MAX(STH!AT473,STH!CB473)</f>
        <v>0</v>
      </c>
      <c r="AY464" s="362">
        <f>MAX(STH!AU473,STH!CC473)</f>
        <v>0</v>
      </c>
      <c r="AZ464" s="362">
        <f>MAX(STH!AV473,STH!CD473)</f>
        <v>0</v>
      </c>
      <c r="BA464" s="362">
        <f>MAX(STH!AW473,STH!CE473)</f>
        <v>0</v>
      </c>
      <c r="BB464" s="362">
        <f>MAX(STH!AX473,STH!CF473)</f>
        <v>0</v>
      </c>
      <c r="BC464" s="362">
        <f>MAX(STH!AY473,STH!CG473)</f>
        <v>0</v>
      </c>
      <c r="BD464" s="362">
        <f>MAX(STH!AZ473,STH!CH473)</f>
        <v>0</v>
      </c>
      <c r="BE464" s="362">
        <f>MAX(STH!BA473,STH!CI473)</f>
        <v>0</v>
      </c>
      <c r="BF464" s="362">
        <f>MAX(STH!BB473,STH!CJ473)</f>
        <v>0</v>
      </c>
      <c r="BG464" s="362">
        <f>MAX(COUNTIF(STH!BC473,"Yes"),COUNTIF(STH!CK473,"Yes"))</f>
        <v>0</v>
      </c>
      <c r="BH464" s="337"/>
      <c r="BI464" s="362">
        <f>Trachoma!Q476</f>
        <v>0</v>
      </c>
      <c r="BJ464" s="362">
        <f>Trachoma!AK476</f>
        <v>0</v>
      </c>
      <c r="BK464" s="362">
        <f>Trachoma!AL476</f>
        <v>0</v>
      </c>
      <c r="BL464" s="362">
        <f>Trachoma!AN476</f>
        <v>0</v>
      </c>
      <c r="BM464" s="362">
        <f>Trachoma!AO476</f>
        <v>0</v>
      </c>
      <c r="BN464" s="362">
        <f>Trachoma!AT476</f>
        <v>0</v>
      </c>
      <c r="BO464" s="362">
        <f>Trachoma!AU476</f>
        <v>0</v>
      </c>
      <c r="BP464" s="362">
        <f>Trachoma!AV476</f>
        <v>0</v>
      </c>
      <c r="BQ464" s="362">
        <f>Trachoma!AW476</f>
        <v>0</v>
      </c>
      <c r="BR464" s="362">
        <f>COUNTIF(Trachoma!AX476,"Yes")</f>
        <v>0</v>
      </c>
      <c r="BS464" s="337"/>
      <c r="BT464" s="362">
        <f t="shared" si="84"/>
        <v>0</v>
      </c>
      <c r="BU464" s="362">
        <f t="shared" si="85"/>
        <v>0</v>
      </c>
      <c r="BV464" s="362">
        <f t="shared" si="86"/>
        <v>0</v>
      </c>
      <c r="BW464" s="362">
        <f t="shared" si="87"/>
        <v>0</v>
      </c>
      <c r="BX464" s="362">
        <f t="shared" si="88"/>
        <v>0</v>
      </c>
      <c r="BY464" s="362">
        <f t="shared" si="90"/>
        <v>0</v>
      </c>
      <c r="BZ464" s="362">
        <f t="shared" si="91"/>
        <v>0</v>
      </c>
      <c r="CA464" s="362">
        <f t="shared" si="92"/>
        <v>0</v>
      </c>
      <c r="CB464" s="362">
        <f t="shared" si="93"/>
        <v>0</v>
      </c>
      <c r="CC464" s="362">
        <f t="shared" si="89"/>
        <v>0</v>
      </c>
    </row>
    <row r="465" spans="2:81" x14ac:dyDescent="0.25">
      <c r="B465" s="147">
        <f>Demography!B473</f>
        <v>0</v>
      </c>
      <c r="C465" s="147">
        <f>Demography!C473</f>
        <v>0</v>
      </c>
      <c r="D465" s="148">
        <f>Demography!D473</f>
        <v>0</v>
      </c>
      <c r="E465" s="55"/>
      <c r="F465" s="148">
        <f>LF!M472</f>
        <v>0</v>
      </c>
      <c r="G465" s="148">
        <f>LF!AE472</f>
        <v>0</v>
      </c>
      <c r="H465" s="148">
        <f>LF!AF472</f>
        <v>0</v>
      </c>
      <c r="I465" s="148">
        <f>LF!AH472</f>
        <v>0</v>
      </c>
      <c r="J465" s="148">
        <f>LF!AI472</f>
        <v>0</v>
      </c>
      <c r="K465" s="148">
        <f>LF!AK472</f>
        <v>0</v>
      </c>
      <c r="L465" s="148">
        <f>LF!AM472</f>
        <v>0</v>
      </c>
      <c r="M465" s="148">
        <f>LF!AN472</f>
        <v>0</v>
      </c>
      <c r="N465" s="148">
        <f>LF!AO472</f>
        <v>0</v>
      </c>
      <c r="O465" s="148">
        <f>LF!AP472</f>
        <v>0</v>
      </c>
      <c r="P465" s="148">
        <f>LF!AQ472</f>
        <v>0</v>
      </c>
      <c r="Q465" s="148">
        <f>COUNTIF(LF!AR472,"Yes")</f>
        <v>0</v>
      </c>
      <c r="R465" s="55"/>
      <c r="S465" s="148">
        <f>Oncho!K472</f>
        <v>0</v>
      </c>
      <c r="T465" s="148">
        <f>MAX(Oncho!AB472,Oncho!BA472)</f>
        <v>0</v>
      </c>
      <c r="U465" s="148">
        <f>MAX(Oncho!AC472,Oncho!BB472)</f>
        <v>0</v>
      </c>
      <c r="V465" s="148">
        <f>MAX(Oncho!AE472,Oncho!BD472)</f>
        <v>0</v>
      </c>
      <c r="W465" s="148">
        <f>MAX(Oncho!AF472,Oncho!BE472)</f>
        <v>0</v>
      </c>
      <c r="X465" s="148">
        <f>MAX(Oncho!AG472,Oncho!BF472)</f>
        <v>0</v>
      </c>
      <c r="Y465" s="148">
        <f>MAX(Oncho!AH472,Oncho!BG472)</f>
        <v>0</v>
      </c>
      <c r="Z465" s="148">
        <f>MAX(Oncho!AI472,Oncho!BH472)</f>
        <v>0</v>
      </c>
      <c r="AA465" s="148">
        <f>MAX(Oncho!AJ472,Oncho!BI472)</f>
        <v>0</v>
      </c>
      <c r="AB465" s="148">
        <f>MAX(COUNTIF(Oncho!AK472,"Yes"),COUNTIF(Oncho!BJ472,"Yes"))</f>
        <v>0</v>
      </c>
      <c r="AC465" s="55"/>
      <c r="AD465" s="148">
        <f>Schisto!P474</f>
        <v>0</v>
      </c>
      <c r="AE465" s="148">
        <f>Schisto!AI474</f>
        <v>0</v>
      </c>
      <c r="AF465" s="148">
        <f>Schisto!AJ474</f>
        <v>0</v>
      </c>
      <c r="AG465" s="148">
        <f>Schisto!AN474</f>
        <v>0</v>
      </c>
      <c r="AH465" s="148">
        <f>Schisto!AO474</f>
        <v>0</v>
      </c>
      <c r="AI465" s="148">
        <f>Schisto!AT474</f>
        <v>0</v>
      </c>
      <c r="AJ465" s="148">
        <f>Schisto!AU474</f>
        <v>0</v>
      </c>
      <c r="AK465" s="148">
        <f>Schisto!AV474</f>
        <v>0</v>
      </c>
      <c r="AL465" s="148">
        <f>Schisto!AW474</f>
        <v>0</v>
      </c>
      <c r="AM465" s="148">
        <f>COUNTIF(Schisto!AX474,"Yes")</f>
        <v>0</v>
      </c>
      <c r="AN465" s="55"/>
      <c r="AO465" s="148">
        <f>STH!P474</f>
        <v>0</v>
      </c>
      <c r="AP465" s="148">
        <f>MAX(STH!AK474,STH!BS474)</f>
        <v>0</v>
      </c>
      <c r="AQ465" s="148">
        <f>MAX(STH!AL474,STH!BT474)</f>
        <v>0</v>
      </c>
      <c r="AR465" s="148">
        <f>MAX(STH!AM474,STH!BU474)</f>
        <v>0</v>
      </c>
      <c r="AS465" s="148">
        <f>MAX(STH!AN474,STH!BV474)</f>
        <v>0</v>
      </c>
      <c r="AT465" s="148">
        <f>MAX(STH!AO474,STH!BW474)</f>
        <v>0</v>
      </c>
      <c r="AU465" s="148">
        <f>MAX(STH!AQ474,STH!BY474)</f>
        <v>0</v>
      </c>
      <c r="AV465" s="148">
        <f>MAX(STH!AR474,STH!BZ474)</f>
        <v>0</v>
      </c>
      <c r="AW465" s="148">
        <f>MAX(STH!AS474,STH!CA474)</f>
        <v>0</v>
      </c>
      <c r="AX465" s="148">
        <f>MAX(STH!AT474,STH!CB474)</f>
        <v>0</v>
      </c>
      <c r="AY465" s="148">
        <f>MAX(STH!AU474,STH!CC474)</f>
        <v>0</v>
      </c>
      <c r="AZ465" s="148">
        <f>MAX(STH!AV474,STH!CD474)</f>
        <v>0</v>
      </c>
      <c r="BA465" s="148">
        <f>MAX(STH!AW474,STH!CE474)</f>
        <v>0</v>
      </c>
      <c r="BB465" s="148">
        <f>MAX(STH!AX474,STH!CF474)</f>
        <v>0</v>
      </c>
      <c r="BC465" s="148">
        <f>MAX(STH!AY474,STH!CG474)</f>
        <v>0</v>
      </c>
      <c r="BD465" s="148">
        <f>MAX(STH!AZ474,STH!CH474)</f>
        <v>0</v>
      </c>
      <c r="BE465" s="148">
        <f>MAX(STH!BA474,STH!CI474)</f>
        <v>0</v>
      </c>
      <c r="BF465" s="148">
        <f>MAX(STH!BB474,STH!CJ474)</f>
        <v>0</v>
      </c>
      <c r="BG465" s="148">
        <f>MAX(COUNTIF(STH!BC474,"Yes"),COUNTIF(STH!CK474,"Yes"))</f>
        <v>0</v>
      </c>
      <c r="BH465" s="55"/>
      <c r="BI465" s="148">
        <f>Trachoma!Q477</f>
        <v>0</v>
      </c>
      <c r="BJ465" s="148">
        <f>Trachoma!AK477</f>
        <v>0</v>
      </c>
      <c r="BK465" s="148">
        <f>Trachoma!AL477</f>
        <v>0</v>
      </c>
      <c r="BL465" s="148">
        <f>Trachoma!AN477</f>
        <v>0</v>
      </c>
      <c r="BM465" s="148">
        <f>Trachoma!AO477</f>
        <v>0</v>
      </c>
      <c r="BN465" s="148">
        <f>Trachoma!AT477</f>
        <v>0</v>
      </c>
      <c r="BO465" s="148">
        <f>Trachoma!AU477</f>
        <v>0</v>
      </c>
      <c r="BP465" s="148">
        <f>Trachoma!AV477</f>
        <v>0</v>
      </c>
      <c r="BQ465" s="148">
        <f>Trachoma!AW477</f>
        <v>0</v>
      </c>
      <c r="BR465" s="148">
        <f>COUNTIF(Trachoma!AX477,"Yes")</f>
        <v>0</v>
      </c>
      <c r="BS465" s="55"/>
      <c r="BT465" s="148">
        <f t="shared" si="84"/>
        <v>0</v>
      </c>
      <c r="BU465" s="148">
        <f t="shared" si="85"/>
        <v>0</v>
      </c>
      <c r="BV465" s="148">
        <f t="shared" si="86"/>
        <v>0</v>
      </c>
      <c r="BW465" s="148">
        <f t="shared" si="87"/>
        <v>0</v>
      </c>
      <c r="BX465" s="148">
        <f t="shared" si="88"/>
        <v>0</v>
      </c>
      <c r="BY465" s="148">
        <f t="shared" si="90"/>
        <v>0</v>
      </c>
      <c r="BZ465" s="148">
        <f t="shared" si="91"/>
        <v>0</v>
      </c>
      <c r="CA465" s="148">
        <f t="shared" si="92"/>
        <v>0</v>
      </c>
      <c r="CB465" s="148">
        <f t="shared" si="93"/>
        <v>0</v>
      </c>
      <c r="CC465" s="148">
        <f t="shared" si="89"/>
        <v>0</v>
      </c>
    </row>
    <row r="466" spans="2:81" x14ac:dyDescent="0.25">
      <c r="B466" s="361">
        <f>Demography!B474</f>
        <v>0</v>
      </c>
      <c r="C466" s="361">
        <f>Demography!C474</f>
        <v>0</v>
      </c>
      <c r="D466" s="362">
        <f>Demography!D474</f>
        <v>0</v>
      </c>
      <c r="E466" s="337"/>
      <c r="F466" s="362">
        <f>LF!M473</f>
        <v>0</v>
      </c>
      <c r="G466" s="362">
        <f>LF!AE473</f>
        <v>0</v>
      </c>
      <c r="H466" s="362">
        <f>LF!AF473</f>
        <v>0</v>
      </c>
      <c r="I466" s="362">
        <f>LF!AH473</f>
        <v>0</v>
      </c>
      <c r="J466" s="362">
        <f>LF!AI473</f>
        <v>0</v>
      </c>
      <c r="K466" s="362">
        <f>LF!AK473</f>
        <v>0</v>
      </c>
      <c r="L466" s="362">
        <f>LF!AM473</f>
        <v>0</v>
      </c>
      <c r="M466" s="362">
        <f>LF!AN473</f>
        <v>0</v>
      </c>
      <c r="N466" s="362">
        <f>LF!AO473</f>
        <v>0</v>
      </c>
      <c r="O466" s="362">
        <f>LF!AP473</f>
        <v>0</v>
      </c>
      <c r="P466" s="362">
        <f>LF!AQ473</f>
        <v>0</v>
      </c>
      <c r="Q466" s="362">
        <f>COUNTIF(LF!AR473,"Yes")</f>
        <v>0</v>
      </c>
      <c r="R466" s="337"/>
      <c r="S466" s="362">
        <f>Oncho!K473</f>
        <v>0</v>
      </c>
      <c r="T466" s="362">
        <f>MAX(Oncho!AB473,Oncho!BA473)</f>
        <v>0</v>
      </c>
      <c r="U466" s="362">
        <f>MAX(Oncho!AC473,Oncho!BB473)</f>
        <v>0</v>
      </c>
      <c r="V466" s="362">
        <f>MAX(Oncho!AE473,Oncho!BD473)</f>
        <v>0</v>
      </c>
      <c r="W466" s="362">
        <f>MAX(Oncho!AF473,Oncho!BE473)</f>
        <v>0</v>
      </c>
      <c r="X466" s="362">
        <f>MAX(Oncho!AG473,Oncho!BF473)</f>
        <v>0</v>
      </c>
      <c r="Y466" s="362">
        <f>MAX(Oncho!AH473,Oncho!BG473)</f>
        <v>0</v>
      </c>
      <c r="Z466" s="362">
        <f>MAX(Oncho!AI473,Oncho!BH473)</f>
        <v>0</v>
      </c>
      <c r="AA466" s="362">
        <f>MAX(Oncho!AJ473,Oncho!BI473)</f>
        <v>0</v>
      </c>
      <c r="AB466" s="362">
        <f>MAX(COUNTIF(Oncho!AK473,"Yes"),COUNTIF(Oncho!BJ473,"Yes"))</f>
        <v>0</v>
      </c>
      <c r="AC466" s="337"/>
      <c r="AD466" s="362">
        <f>Schisto!P475</f>
        <v>0</v>
      </c>
      <c r="AE466" s="362">
        <f>Schisto!AI475</f>
        <v>0</v>
      </c>
      <c r="AF466" s="362">
        <f>Schisto!AJ475</f>
        <v>0</v>
      </c>
      <c r="AG466" s="362">
        <f>Schisto!AN475</f>
        <v>0</v>
      </c>
      <c r="AH466" s="362">
        <f>Schisto!AO475</f>
        <v>0</v>
      </c>
      <c r="AI466" s="362">
        <f>Schisto!AT475</f>
        <v>0</v>
      </c>
      <c r="AJ466" s="362">
        <f>Schisto!AU475</f>
        <v>0</v>
      </c>
      <c r="AK466" s="362">
        <f>Schisto!AV475</f>
        <v>0</v>
      </c>
      <c r="AL466" s="362">
        <f>Schisto!AW475</f>
        <v>0</v>
      </c>
      <c r="AM466" s="362">
        <f>COUNTIF(Schisto!AX475,"Yes")</f>
        <v>0</v>
      </c>
      <c r="AN466" s="337"/>
      <c r="AO466" s="362">
        <f>STH!P475</f>
        <v>0</v>
      </c>
      <c r="AP466" s="362">
        <f>MAX(STH!AK475,STH!BS475)</f>
        <v>0</v>
      </c>
      <c r="AQ466" s="362">
        <f>MAX(STH!AL475,STH!BT475)</f>
        <v>0</v>
      </c>
      <c r="AR466" s="362">
        <f>MAX(STH!AM475,STH!BU475)</f>
        <v>0</v>
      </c>
      <c r="AS466" s="362">
        <f>MAX(STH!AN475,STH!BV475)</f>
        <v>0</v>
      </c>
      <c r="AT466" s="362">
        <f>MAX(STH!AO475,STH!BW475)</f>
        <v>0</v>
      </c>
      <c r="AU466" s="362">
        <f>MAX(STH!AQ475,STH!BY475)</f>
        <v>0</v>
      </c>
      <c r="AV466" s="362">
        <f>MAX(STH!AR475,STH!BZ475)</f>
        <v>0</v>
      </c>
      <c r="AW466" s="362">
        <f>MAX(STH!AS475,STH!CA475)</f>
        <v>0</v>
      </c>
      <c r="AX466" s="362">
        <f>MAX(STH!AT475,STH!CB475)</f>
        <v>0</v>
      </c>
      <c r="AY466" s="362">
        <f>MAX(STH!AU475,STH!CC475)</f>
        <v>0</v>
      </c>
      <c r="AZ466" s="362">
        <f>MAX(STH!AV475,STH!CD475)</f>
        <v>0</v>
      </c>
      <c r="BA466" s="362">
        <f>MAX(STH!AW475,STH!CE475)</f>
        <v>0</v>
      </c>
      <c r="BB466" s="362">
        <f>MAX(STH!AX475,STH!CF475)</f>
        <v>0</v>
      </c>
      <c r="BC466" s="362">
        <f>MAX(STH!AY475,STH!CG475)</f>
        <v>0</v>
      </c>
      <c r="BD466" s="362">
        <f>MAX(STH!AZ475,STH!CH475)</f>
        <v>0</v>
      </c>
      <c r="BE466" s="362">
        <f>MAX(STH!BA475,STH!CI475)</f>
        <v>0</v>
      </c>
      <c r="BF466" s="362">
        <f>MAX(STH!BB475,STH!CJ475)</f>
        <v>0</v>
      </c>
      <c r="BG466" s="362">
        <f>MAX(COUNTIF(STH!BC475,"Yes"),COUNTIF(STH!CK475,"Yes"))</f>
        <v>0</v>
      </c>
      <c r="BH466" s="337"/>
      <c r="BI466" s="362">
        <f>Trachoma!Q478</f>
        <v>0</v>
      </c>
      <c r="BJ466" s="362">
        <f>Trachoma!AK478</f>
        <v>0</v>
      </c>
      <c r="BK466" s="362">
        <f>Trachoma!AL478</f>
        <v>0</v>
      </c>
      <c r="BL466" s="362">
        <f>Trachoma!AN478</f>
        <v>0</v>
      </c>
      <c r="BM466" s="362">
        <f>Trachoma!AO478</f>
        <v>0</v>
      </c>
      <c r="BN466" s="362">
        <f>Trachoma!AT478</f>
        <v>0</v>
      </c>
      <c r="BO466" s="362">
        <f>Trachoma!AU478</f>
        <v>0</v>
      </c>
      <c r="BP466" s="362">
        <f>Trachoma!AV478</f>
        <v>0</v>
      </c>
      <c r="BQ466" s="362">
        <f>Trachoma!AW478</f>
        <v>0</v>
      </c>
      <c r="BR466" s="362">
        <f>COUNTIF(Trachoma!AX478,"Yes")</f>
        <v>0</v>
      </c>
      <c r="BS466" s="337"/>
      <c r="BT466" s="362">
        <f t="shared" si="84"/>
        <v>0</v>
      </c>
      <c r="BU466" s="362">
        <f t="shared" si="85"/>
        <v>0</v>
      </c>
      <c r="BV466" s="362">
        <f t="shared" si="86"/>
        <v>0</v>
      </c>
      <c r="BW466" s="362">
        <f t="shared" si="87"/>
        <v>0</v>
      </c>
      <c r="BX466" s="362">
        <f t="shared" si="88"/>
        <v>0</v>
      </c>
      <c r="BY466" s="362">
        <f t="shared" si="90"/>
        <v>0</v>
      </c>
      <c r="BZ466" s="362">
        <f t="shared" si="91"/>
        <v>0</v>
      </c>
      <c r="CA466" s="362">
        <f t="shared" si="92"/>
        <v>0</v>
      </c>
      <c r="CB466" s="362">
        <f t="shared" si="93"/>
        <v>0</v>
      </c>
      <c r="CC466" s="362">
        <f t="shared" si="89"/>
        <v>0</v>
      </c>
    </row>
    <row r="467" spans="2:81" x14ac:dyDescent="0.25">
      <c r="B467" s="147">
        <f>Demography!B475</f>
        <v>0</v>
      </c>
      <c r="C467" s="147">
        <f>Demography!C475</f>
        <v>0</v>
      </c>
      <c r="D467" s="148">
        <f>Demography!D475</f>
        <v>0</v>
      </c>
      <c r="E467" s="55"/>
      <c r="F467" s="148">
        <f>LF!M474</f>
        <v>0</v>
      </c>
      <c r="G467" s="148">
        <f>LF!AE474</f>
        <v>0</v>
      </c>
      <c r="H467" s="148">
        <f>LF!AF474</f>
        <v>0</v>
      </c>
      <c r="I467" s="148">
        <f>LF!AH474</f>
        <v>0</v>
      </c>
      <c r="J467" s="148">
        <f>LF!AI474</f>
        <v>0</v>
      </c>
      <c r="K467" s="148">
        <f>LF!AK474</f>
        <v>0</v>
      </c>
      <c r="L467" s="148">
        <f>LF!AM474</f>
        <v>0</v>
      </c>
      <c r="M467" s="148">
        <f>LF!AN474</f>
        <v>0</v>
      </c>
      <c r="N467" s="148">
        <f>LF!AO474</f>
        <v>0</v>
      </c>
      <c r="O467" s="148">
        <f>LF!AP474</f>
        <v>0</v>
      </c>
      <c r="P467" s="148">
        <f>LF!AQ474</f>
        <v>0</v>
      </c>
      <c r="Q467" s="148">
        <f>COUNTIF(LF!AR474,"Yes")</f>
        <v>0</v>
      </c>
      <c r="R467" s="55"/>
      <c r="S467" s="148">
        <f>Oncho!K474</f>
        <v>0</v>
      </c>
      <c r="T467" s="148">
        <f>MAX(Oncho!AB474,Oncho!BA474)</f>
        <v>0</v>
      </c>
      <c r="U467" s="148">
        <f>MAX(Oncho!AC474,Oncho!BB474)</f>
        <v>0</v>
      </c>
      <c r="V467" s="148">
        <f>MAX(Oncho!AE474,Oncho!BD474)</f>
        <v>0</v>
      </c>
      <c r="W467" s="148">
        <f>MAX(Oncho!AF474,Oncho!BE474)</f>
        <v>0</v>
      </c>
      <c r="X467" s="148">
        <f>MAX(Oncho!AG474,Oncho!BF474)</f>
        <v>0</v>
      </c>
      <c r="Y467" s="148">
        <f>MAX(Oncho!AH474,Oncho!BG474)</f>
        <v>0</v>
      </c>
      <c r="Z467" s="148">
        <f>MAX(Oncho!AI474,Oncho!BH474)</f>
        <v>0</v>
      </c>
      <c r="AA467" s="148">
        <f>MAX(Oncho!AJ474,Oncho!BI474)</f>
        <v>0</v>
      </c>
      <c r="AB467" s="148">
        <f>MAX(COUNTIF(Oncho!AK474,"Yes"),COUNTIF(Oncho!BJ474,"Yes"))</f>
        <v>0</v>
      </c>
      <c r="AC467" s="55"/>
      <c r="AD467" s="148">
        <f>Schisto!P476</f>
        <v>0</v>
      </c>
      <c r="AE467" s="148">
        <f>Schisto!AI476</f>
        <v>0</v>
      </c>
      <c r="AF467" s="148">
        <f>Schisto!AJ476</f>
        <v>0</v>
      </c>
      <c r="AG467" s="148">
        <f>Schisto!AN476</f>
        <v>0</v>
      </c>
      <c r="AH467" s="148">
        <f>Schisto!AO476</f>
        <v>0</v>
      </c>
      <c r="AI467" s="148">
        <f>Schisto!AT476</f>
        <v>0</v>
      </c>
      <c r="AJ467" s="148">
        <f>Schisto!AU476</f>
        <v>0</v>
      </c>
      <c r="AK467" s="148">
        <f>Schisto!AV476</f>
        <v>0</v>
      </c>
      <c r="AL467" s="148">
        <f>Schisto!AW476</f>
        <v>0</v>
      </c>
      <c r="AM467" s="148">
        <f>COUNTIF(Schisto!AX476,"Yes")</f>
        <v>0</v>
      </c>
      <c r="AN467" s="55"/>
      <c r="AO467" s="148">
        <f>STH!P476</f>
        <v>0</v>
      </c>
      <c r="AP467" s="148">
        <f>MAX(STH!AK476,STH!BS476)</f>
        <v>0</v>
      </c>
      <c r="AQ467" s="148">
        <f>MAX(STH!AL476,STH!BT476)</f>
        <v>0</v>
      </c>
      <c r="AR467" s="148">
        <f>MAX(STH!AM476,STH!BU476)</f>
        <v>0</v>
      </c>
      <c r="AS467" s="148">
        <f>MAX(STH!AN476,STH!BV476)</f>
        <v>0</v>
      </c>
      <c r="AT467" s="148">
        <f>MAX(STH!AO476,STH!BW476)</f>
        <v>0</v>
      </c>
      <c r="AU467" s="148">
        <f>MAX(STH!AQ476,STH!BY476)</f>
        <v>0</v>
      </c>
      <c r="AV467" s="148">
        <f>MAX(STH!AR476,STH!BZ476)</f>
        <v>0</v>
      </c>
      <c r="AW467" s="148">
        <f>MAX(STH!AS476,STH!CA476)</f>
        <v>0</v>
      </c>
      <c r="AX467" s="148">
        <f>MAX(STH!AT476,STH!CB476)</f>
        <v>0</v>
      </c>
      <c r="AY467" s="148">
        <f>MAX(STH!AU476,STH!CC476)</f>
        <v>0</v>
      </c>
      <c r="AZ467" s="148">
        <f>MAX(STH!AV476,STH!CD476)</f>
        <v>0</v>
      </c>
      <c r="BA467" s="148">
        <f>MAX(STH!AW476,STH!CE476)</f>
        <v>0</v>
      </c>
      <c r="BB467" s="148">
        <f>MAX(STH!AX476,STH!CF476)</f>
        <v>0</v>
      </c>
      <c r="BC467" s="148">
        <f>MAX(STH!AY476,STH!CG476)</f>
        <v>0</v>
      </c>
      <c r="BD467" s="148">
        <f>MAX(STH!AZ476,STH!CH476)</f>
        <v>0</v>
      </c>
      <c r="BE467" s="148">
        <f>MAX(STH!BA476,STH!CI476)</f>
        <v>0</v>
      </c>
      <c r="BF467" s="148">
        <f>MAX(STH!BB476,STH!CJ476)</f>
        <v>0</v>
      </c>
      <c r="BG467" s="148">
        <f>MAX(COUNTIF(STH!BC476,"Yes"),COUNTIF(STH!CK476,"Yes"))</f>
        <v>0</v>
      </c>
      <c r="BH467" s="55"/>
      <c r="BI467" s="148">
        <f>Trachoma!Q479</f>
        <v>0</v>
      </c>
      <c r="BJ467" s="148">
        <f>Trachoma!AK479</f>
        <v>0</v>
      </c>
      <c r="BK467" s="148">
        <f>Trachoma!AL479</f>
        <v>0</v>
      </c>
      <c r="BL467" s="148">
        <f>Trachoma!AN479</f>
        <v>0</v>
      </c>
      <c r="BM467" s="148">
        <f>Trachoma!AO479</f>
        <v>0</v>
      </c>
      <c r="BN467" s="148">
        <f>Trachoma!AT479</f>
        <v>0</v>
      </c>
      <c r="BO467" s="148">
        <f>Trachoma!AU479</f>
        <v>0</v>
      </c>
      <c r="BP467" s="148">
        <f>Trachoma!AV479</f>
        <v>0</v>
      </c>
      <c r="BQ467" s="148">
        <f>Trachoma!AW479</f>
        <v>0</v>
      </c>
      <c r="BR467" s="148">
        <f>COUNTIF(Trachoma!AX479,"Yes")</f>
        <v>0</v>
      </c>
      <c r="BS467" s="55"/>
      <c r="BT467" s="148">
        <f t="shared" si="84"/>
        <v>0</v>
      </c>
      <c r="BU467" s="148">
        <f t="shared" si="85"/>
        <v>0</v>
      </c>
      <c r="BV467" s="148">
        <f t="shared" si="86"/>
        <v>0</v>
      </c>
      <c r="BW467" s="148">
        <f t="shared" si="87"/>
        <v>0</v>
      </c>
      <c r="BX467" s="148">
        <f t="shared" si="88"/>
        <v>0</v>
      </c>
      <c r="BY467" s="148">
        <f t="shared" si="90"/>
        <v>0</v>
      </c>
      <c r="BZ467" s="148">
        <f t="shared" si="91"/>
        <v>0</v>
      </c>
      <c r="CA467" s="148">
        <f t="shared" si="92"/>
        <v>0</v>
      </c>
      <c r="CB467" s="148">
        <f t="shared" si="93"/>
        <v>0</v>
      </c>
      <c r="CC467" s="148">
        <f t="shared" si="89"/>
        <v>0</v>
      </c>
    </row>
    <row r="468" spans="2:81" x14ac:dyDescent="0.25">
      <c r="B468" s="361">
        <f>Demography!B476</f>
        <v>0</v>
      </c>
      <c r="C468" s="361">
        <f>Demography!C476</f>
        <v>0</v>
      </c>
      <c r="D468" s="362">
        <f>Demography!D476</f>
        <v>0</v>
      </c>
      <c r="E468" s="337"/>
      <c r="F468" s="362">
        <f>LF!M475</f>
        <v>0</v>
      </c>
      <c r="G468" s="362">
        <f>LF!AE475</f>
        <v>0</v>
      </c>
      <c r="H468" s="362">
        <f>LF!AF475</f>
        <v>0</v>
      </c>
      <c r="I468" s="362">
        <f>LF!AH475</f>
        <v>0</v>
      </c>
      <c r="J468" s="362">
        <f>LF!AI475</f>
        <v>0</v>
      </c>
      <c r="K468" s="362">
        <f>LF!AK475</f>
        <v>0</v>
      </c>
      <c r="L468" s="362">
        <f>LF!AM475</f>
        <v>0</v>
      </c>
      <c r="M468" s="362">
        <f>LF!AN475</f>
        <v>0</v>
      </c>
      <c r="N468" s="362">
        <f>LF!AO475</f>
        <v>0</v>
      </c>
      <c r="O468" s="362">
        <f>LF!AP475</f>
        <v>0</v>
      </c>
      <c r="P468" s="362">
        <f>LF!AQ475</f>
        <v>0</v>
      </c>
      <c r="Q468" s="362">
        <f>COUNTIF(LF!AR475,"Yes")</f>
        <v>0</v>
      </c>
      <c r="R468" s="337"/>
      <c r="S468" s="362">
        <f>Oncho!K475</f>
        <v>0</v>
      </c>
      <c r="T468" s="362">
        <f>MAX(Oncho!AB475,Oncho!BA475)</f>
        <v>0</v>
      </c>
      <c r="U468" s="362">
        <f>MAX(Oncho!AC475,Oncho!BB475)</f>
        <v>0</v>
      </c>
      <c r="V468" s="362">
        <f>MAX(Oncho!AE475,Oncho!BD475)</f>
        <v>0</v>
      </c>
      <c r="W468" s="362">
        <f>MAX(Oncho!AF475,Oncho!BE475)</f>
        <v>0</v>
      </c>
      <c r="X468" s="362">
        <f>MAX(Oncho!AG475,Oncho!BF475)</f>
        <v>0</v>
      </c>
      <c r="Y468" s="362">
        <f>MAX(Oncho!AH475,Oncho!BG475)</f>
        <v>0</v>
      </c>
      <c r="Z468" s="362">
        <f>MAX(Oncho!AI475,Oncho!BH475)</f>
        <v>0</v>
      </c>
      <c r="AA468" s="362">
        <f>MAX(Oncho!AJ475,Oncho!BI475)</f>
        <v>0</v>
      </c>
      <c r="AB468" s="362">
        <f>MAX(COUNTIF(Oncho!AK475,"Yes"),COUNTIF(Oncho!BJ475,"Yes"))</f>
        <v>0</v>
      </c>
      <c r="AC468" s="337"/>
      <c r="AD468" s="362">
        <f>Schisto!P477</f>
        <v>0</v>
      </c>
      <c r="AE468" s="362">
        <f>Schisto!AI477</f>
        <v>0</v>
      </c>
      <c r="AF468" s="362">
        <f>Schisto!AJ477</f>
        <v>0</v>
      </c>
      <c r="AG468" s="362">
        <f>Schisto!AN477</f>
        <v>0</v>
      </c>
      <c r="AH468" s="362">
        <f>Schisto!AO477</f>
        <v>0</v>
      </c>
      <c r="AI468" s="362">
        <f>Schisto!AT477</f>
        <v>0</v>
      </c>
      <c r="AJ468" s="362">
        <f>Schisto!AU477</f>
        <v>0</v>
      </c>
      <c r="AK468" s="362">
        <f>Schisto!AV477</f>
        <v>0</v>
      </c>
      <c r="AL468" s="362">
        <f>Schisto!AW477</f>
        <v>0</v>
      </c>
      <c r="AM468" s="362">
        <f>COUNTIF(Schisto!AX477,"Yes")</f>
        <v>0</v>
      </c>
      <c r="AN468" s="337"/>
      <c r="AO468" s="362">
        <f>STH!P477</f>
        <v>0</v>
      </c>
      <c r="AP468" s="362">
        <f>MAX(STH!AK477,STH!BS477)</f>
        <v>0</v>
      </c>
      <c r="AQ468" s="362">
        <f>MAX(STH!AL477,STH!BT477)</f>
        <v>0</v>
      </c>
      <c r="AR468" s="362">
        <f>MAX(STH!AM477,STH!BU477)</f>
        <v>0</v>
      </c>
      <c r="AS468" s="362">
        <f>MAX(STH!AN477,STH!BV477)</f>
        <v>0</v>
      </c>
      <c r="AT468" s="362">
        <f>MAX(STH!AO477,STH!BW477)</f>
        <v>0</v>
      </c>
      <c r="AU468" s="362">
        <f>MAX(STH!AQ477,STH!BY477)</f>
        <v>0</v>
      </c>
      <c r="AV468" s="362">
        <f>MAX(STH!AR477,STH!BZ477)</f>
        <v>0</v>
      </c>
      <c r="AW468" s="362">
        <f>MAX(STH!AS477,STH!CA477)</f>
        <v>0</v>
      </c>
      <c r="AX468" s="362">
        <f>MAX(STH!AT477,STH!CB477)</f>
        <v>0</v>
      </c>
      <c r="AY468" s="362">
        <f>MAX(STH!AU477,STH!CC477)</f>
        <v>0</v>
      </c>
      <c r="AZ468" s="362">
        <f>MAX(STH!AV477,STH!CD477)</f>
        <v>0</v>
      </c>
      <c r="BA468" s="362">
        <f>MAX(STH!AW477,STH!CE477)</f>
        <v>0</v>
      </c>
      <c r="BB468" s="362">
        <f>MAX(STH!AX477,STH!CF477)</f>
        <v>0</v>
      </c>
      <c r="BC468" s="362">
        <f>MAX(STH!AY477,STH!CG477)</f>
        <v>0</v>
      </c>
      <c r="BD468" s="362">
        <f>MAX(STH!AZ477,STH!CH477)</f>
        <v>0</v>
      </c>
      <c r="BE468" s="362">
        <f>MAX(STH!BA477,STH!CI477)</f>
        <v>0</v>
      </c>
      <c r="BF468" s="362">
        <f>MAX(STH!BB477,STH!CJ477)</f>
        <v>0</v>
      </c>
      <c r="BG468" s="362">
        <f>MAX(COUNTIF(STH!BC477,"Yes"),COUNTIF(STH!CK477,"Yes"))</f>
        <v>0</v>
      </c>
      <c r="BH468" s="337"/>
      <c r="BI468" s="362">
        <f>Trachoma!Q480</f>
        <v>0</v>
      </c>
      <c r="BJ468" s="362">
        <f>Trachoma!AK480</f>
        <v>0</v>
      </c>
      <c r="BK468" s="362">
        <f>Trachoma!AL480</f>
        <v>0</v>
      </c>
      <c r="BL468" s="362">
        <f>Trachoma!AN480</f>
        <v>0</v>
      </c>
      <c r="BM468" s="362">
        <f>Trachoma!AO480</f>
        <v>0</v>
      </c>
      <c r="BN468" s="362">
        <f>Trachoma!AT480</f>
        <v>0</v>
      </c>
      <c r="BO468" s="362">
        <f>Trachoma!AU480</f>
        <v>0</v>
      </c>
      <c r="BP468" s="362">
        <f>Trachoma!AV480</f>
        <v>0</v>
      </c>
      <c r="BQ468" s="362">
        <f>Trachoma!AW480</f>
        <v>0</v>
      </c>
      <c r="BR468" s="362">
        <f>COUNTIF(Trachoma!AX480,"Yes")</f>
        <v>0</v>
      </c>
      <c r="BS468" s="337"/>
      <c r="BT468" s="362">
        <f t="shared" si="84"/>
        <v>0</v>
      </c>
      <c r="BU468" s="362">
        <f t="shared" si="85"/>
        <v>0</v>
      </c>
      <c r="BV468" s="362">
        <f t="shared" si="86"/>
        <v>0</v>
      </c>
      <c r="BW468" s="362">
        <f t="shared" si="87"/>
        <v>0</v>
      </c>
      <c r="BX468" s="362">
        <f t="shared" si="88"/>
        <v>0</v>
      </c>
      <c r="BY468" s="362">
        <f t="shared" si="90"/>
        <v>0</v>
      </c>
      <c r="BZ468" s="362">
        <f t="shared" si="91"/>
        <v>0</v>
      </c>
      <c r="CA468" s="362">
        <f t="shared" si="92"/>
        <v>0</v>
      </c>
      <c r="CB468" s="362">
        <f t="shared" si="93"/>
        <v>0</v>
      </c>
      <c r="CC468" s="362">
        <f t="shared" si="89"/>
        <v>0</v>
      </c>
    </row>
    <row r="469" spans="2:81" x14ac:dyDescent="0.25">
      <c r="B469" s="147">
        <f>Demography!B477</f>
        <v>0</v>
      </c>
      <c r="C469" s="147">
        <f>Demography!C477</f>
        <v>0</v>
      </c>
      <c r="D469" s="148">
        <f>Demography!D477</f>
        <v>0</v>
      </c>
      <c r="E469" s="55"/>
      <c r="F469" s="148">
        <f>LF!M476</f>
        <v>0</v>
      </c>
      <c r="G469" s="148">
        <f>LF!AE476</f>
        <v>0</v>
      </c>
      <c r="H469" s="148">
        <f>LF!AF476</f>
        <v>0</v>
      </c>
      <c r="I469" s="148">
        <f>LF!AH476</f>
        <v>0</v>
      </c>
      <c r="J469" s="148">
        <f>LF!AI476</f>
        <v>0</v>
      </c>
      <c r="K469" s="148">
        <f>LF!AK476</f>
        <v>0</v>
      </c>
      <c r="L469" s="148">
        <f>LF!AM476</f>
        <v>0</v>
      </c>
      <c r="M469" s="148">
        <f>LF!AN476</f>
        <v>0</v>
      </c>
      <c r="N469" s="148">
        <f>LF!AO476</f>
        <v>0</v>
      </c>
      <c r="O469" s="148">
        <f>LF!AP476</f>
        <v>0</v>
      </c>
      <c r="P469" s="148">
        <f>LF!AQ476</f>
        <v>0</v>
      </c>
      <c r="Q469" s="148">
        <f>COUNTIF(LF!AR476,"Yes")</f>
        <v>0</v>
      </c>
      <c r="R469" s="55"/>
      <c r="S469" s="148">
        <f>Oncho!K476</f>
        <v>0</v>
      </c>
      <c r="T469" s="148">
        <f>MAX(Oncho!AB476,Oncho!BA476)</f>
        <v>0</v>
      </c>
      <c r="U469" s="148">
        <f>MAX(Oncho!AC476,Oncho!BB476)</f>
        <v>0</v>
      </c>
      <c r="V469" s="148">
        <f>MAX(Oncho!AE476,Oncho!BD476)</f>
        <v>0</v>
      </c>
      <c r="W469" s="148">
        <f>MAX(Oncho!AF476,Oncho!BE476)</f>
        <v>0</v>
      </c>
      <c r="X469" s="148">
        <f>MAX(Oncho!AG476,Oncho!BF476)</f>
        <v>0</v>
      </c>
      <c r="Y469" s="148">
        <f>MAX(Oncho!AH476,Oncho!BG476)</f>
        <v>0</v>
      </c>
      <c r="Z469" s="148">
        <f>MAX(Oncho!AI476,Oncho!BH476)</f>
        <v>0</v>
      </c>
      <c r="AA469" s="148">
        <f>MAX(Oncho!AJ476,Oncho!BI476)</f>
        <v>0</v>
      </c>
      <c r="AB469" s="148">
        <f>MAX(COUNTIF(Oncho!AK476,"Yes"),COUNTIF(Oncho!BJ476,"Yes"))</f>
        <v>0</v>
      </c>
      <c r="AC469" s="55"/>
      <c r="AD469" s="148">
        <f>Schisto!P478</f>
        <v>0</v>
      </c>
      <c r="AE469" s="148">
        <f>Schisto!AI478</f>
        <v>0</v>
      </c>
      <c r="AF469" s="148">
        <f>Schisto!AJ478</f>
        <v>0</v>
      </c>
      <c r="AG469" s="148">
        <f>Schisto!AN478</f>
        <v>0</v>
      </c>
      <c r="AH469" s="148">
        <f>Schisto!AO478</f>
        <v>0</v>
      </c>
      <c r="AI469" s="148">
        <f>Schisto!AT478</f>
        <v>0</v>
      </c>
      <c r="AJ469" s="148">
        <f>Schisto!AU478</f>
        <v>0</v>
      </c>
      <c r="AK469" s="148">
        <f>Schisto!AV478</f>
        <v>0</v>
      </c>
      <c r="AL469" s="148">
        <f>Schisto!AW478</f>
        <v>0</v>
      </c>
      <c r="AM469" s="148">
        <f>COUNTIF(Schisto!AX478,"Yes")</f>
        <v>0</v>
      </c>
      <c r="AN469" s="55"/>
      <c r="AO469" s="148">
        <f>STH!P478</f>
        <v>0</v>
      </c>
      <c r="AP469" s="148">
        <f>MAX(STH!AK478,STH!BS478)</f>
        <v>0</v>
      </c>
      <c r="AQ469" s="148">
        <f>MAX(STH!AL478,STH!BT478)</f>
        <v>0</v>
      </c>
      <c r="AR469" s="148">
        <f>MAX(STH!AM478,STH!BU478)</f>
        <v>0</v>
      </c>
      <c r="AS469" s="148">
        <f>MAX(STH!AN478,STH!BV478)</f>
        <v>0</v>
      </c>
      <c r="AT469" s="148">
        <f>MAX(STH!AO478,STH!BW478)</f>
        <v>0</v>
      </c>
      <c r="AU469" s="148">
        <f>MAX(STH!AQ478,STH!BY478)</f>
        <v>0</v>
      </c>
      <c r="AV469" s="148">
        <f>MAX(STH!AR478,STH!BZ478)</f>
        <v>0</v>
      </c>
      <c r="AW469" s="148">
        <f>MAX(STH!AS478,STH!CA478)</f>
        <v>0</v>
      </c>
      <c r="AX469" s="148">
        <f>MAX(STH!AT478,STH!CB478)</f>
        <v>0</v>
      </c>
      <c r="AY469" s="148">
        <f>MAX(STH!AU478,STH!CC478)</f>
        <v>0</v>
      </c>
      <c r="AZ469" s="148">
        <f>MAX(STH!AV478,STH!CD478)</f>
        <v>0</v>
      </c>
      <c r="BA469" s="148">
        <f>MAX(STH!AW478,STH!CE478)</f>
        <v>0</v>
      </c>
      <c r="BB469" s="148">
        <f>MAX(STH!AX478,STH!CF478)</f>
        <v>0</v>
      </c>
      <c r="BC469" s="148">
        <f>MAX(STH!AY478,STH!CG478)</f>
        <v>0</v>
      </c>
      <c r="BD469" s="148">
        <f>MAX(STH!AZ478,STH!CH478)</f>
        <v>0</v>
      </c>
      <c r="BE469" s="148">
        <f>MAX(STH!BA478,STH!CI478)</f>
        <v>0</v>
      </c>
      <c r="BF469" s="148">
        <f>MAX(STH!BB478,STH!CJ478)</f>
        <v>0</v>
      </c>
      <c r="BG469" s="148">
        <f>MAX(COUNTIF(STH!BC478,"Yes"),COUNTIF(STH!CK478,"Yes"))</f>
        <v>0</v>
      </c>
      <c r="BH469" s="55"/>
      <c r="BI469" s="148">
        <f>Trachoma!Q481</f>
        <v>0</v>
      </c>
      <c r="BJ469" s="148">
        <f>Trachoma!AK481</f>
        <v>0</v>
      </c>
      <c r="BK469" s="148">
        <f>Trachoma!AL481</f>
        <v>0</v>
      </c>
      <c r="BL469" s="148">
        <f>Trachoma!AN481</f>
        <v>0</v>
      </c>
      <c r="BM469" s="148">
        <f>Trachoma!AO481</f>
        <v>0</v>
      </c>
      <c r="BN469" s="148">
        <f>Trachoma!AT481</f>
        <v>0</v>
      </c>
      <c r="BO469" s="148">
        <f>Trachoma!AU481</f>
        <v>0</v>
      </c>
      <c r="BP469" s="148">
        <f>Trachoma!AV481</f>
        <v>0</v>
      </c>
      <c r="BQ469" s="148">
        <f>Trachoma!AW481</f>
        <v>0</v>
      </c>
      <c r="BR469" s="148">
        <f>COUNTIF(Trachoma!AX481,"Yes")</f>
        <v>0</v>
      </c>
      <c r="BS469" s="55"/>
      <c r="BT469" s="148">
        <f t="shared" si="84"/>
        <v>0</v>
      </c>
      <c r="BU469" s="148">
        <f t="shared" si="85"/>
        <v>0</v>
      </c>
      <c r="BV469" s="148">
        <f t="shared" si="86"/>
        <v>0</v>
      </c>
      <c r="BW469" s="148">
        <f t="shared" si="87"/>
        <v>0</v>
      </c>
      <c r="BX469" s="148">
        <f t="shared" si="88"/>
        <v>0</v>
      </c>
      <c r="BY469" s="148">
        <f t="shared" si="90"/>
        <v>0</v>
      </c>
      <c r="BZ469" s="148">
        <f t="shared" si="91"/>
        <v>0</v>
      </c>
      <c r="CA469" s="148">
        <f t="shared" si="92"/>
        <v>0</v>
      </c>
      <c r="CB469" s="148">
        <f t="shared" si="93"/>
        <v>0</v>
      </c>
      <c r="CC469" s="148">
        <f t="shared" si="89"/>
        <v>0</v>
      </c>
    </row>
    <row r="470" spans="2:81" x14ac:dyDescent="0.25">
      <c r="B470" s="361">
        <f>Demography!B478</f>
        <v>0</v>
      </c>
      <c r="C470" s="361">
        <f>Demography!C478</f>
        <v>0</v>
      </c>
      <c r="D470" s="362">
        <f>Demography!D478</f>
        <v>0</v>
      </c>
      <c r="E470" s="337"/>
      <c r="F470" s="362">
        <f>LF!M477</f>
        <v>0</v>
      </c>
      <c r="G470" s="362">
        <f>LF!AE477</f>
        <v>0</v>
      </c>
      <c r="H470" s="362">
        <f>LF!AF477</f>
        <v>0</v>
      </c>
      <c r="I470" s="362">
        <f>LF!AH477</f>
        <v>0</v>
      </c>
      <c r="J470" s="362">
        <f>LF!AI477</f>
        <v>0</v>
      </c>
      <c r="K470" s="362">
        <f>LF!AK477</f>
        <v>0</v>
      </c>
      <c r="L470" s="362">
        <f>LF!AM477</f>
        <v>0</v>
      </c>
      <c r="M470" s="362">
        <f>LF!AN477</f>
        <v>0</v>
      </c>
      <c r="N470" s="362">
        <f>LF!AO477</f>
        <v>0</v>
      </c>
      <c r="O470" s="362">
        <f>LF!AP477</f>
        <v>0</v>
      </c>
      <c r="P470" s="362">
        <f>LF!AQ477</f>
        <v>0</v>
      </c>
      <c r="Q470" s="362">
        <f>COUNTIF(LF!AR477,"Yes")</f>
        <v>0</v>
      </c>
      <c r="R470" s="337"/>
      <c r="S470" s="362">
        <f>Oncho!K477</f>
        <v>0</v>
      </c>
      <c r="T470" s="362">
        <f>MAX(Oncho!AB477,Oncho!BA477)</f>
        <v>0</v>
      </c>
      <c r="U470" s="362">
        <f>MAX(Oncho!AC477,Oncho!BB477)</f>
        <v>0</v>
      </c>
      <c r="V470" s="362">
        <f>MAX(Oncho!AE477,Oncho!BD477)</f>
        <v>0</v>
      </c>
      <c r="W470" s="362">
        <f>MAX(Oncho!AF477,Oncho!BE477)</f>
        <v>0</v>
      </c>
      <c r="X470" s="362">
        <f>MAX(Oncho!AG477,Oncho!BF477)</f>
        <v>0</v>
      </c>
      <c r="Y470" s="362">
        <f>MAX(Oncho!AH477,Oncho!BG477)</f>
        <v>0</v>
      </c>
      <c r="Z470" s="362">
        <f>MAX(Oncho!AI477,Oncho!BH477)</f>
        <v>0</v>
      </c>
      <c r="AA470" s="362">
        <f>MAX(Oncho!AJ477,Oncho!BI477)</f>
        <v>0</v>
      </c>
      <c r="AB470" s="362">
        <f>MAX(COUNTIF(Oncho!AK477,"Yes"),COUNTIF(Oncho!BJ477,"Yes"))</f>
        <v>0</v>
      </c>
      <c r="AC470" s="337"/>
      <c r="AD470" s="362">
        <f>Schisto!P479</f>
        <v>0</v>
      </c>
      <c r="AE470" s="362">
        <f>Schisto!AI479</f>
        <v>0</v>
      </c>
      <c r="AF470" s="362">
        <f>Schisto!AJ479</f>
        <v>0</v>
      </c>
      <c r="AG470" s="362">
        <f>Schisto!AN479</f>
        <v>0</v>
      </c>
      <c r="AH470" s="362">
        <f>Schisto!AO479</f>
        <v>0</v>
      </c>
      <c r="AI470" s="362">
        <f>Schisto!AT479</f>
        <v>0</v>
      </c>
      <c r="AJ470" s="362">
        <f>Schisto!AU479</f>
        <v>0</v>
      </c>
      <c r="AK470" s="362">
        <f>Schisto!AV479</f>
        <v>0</v>
      </c>
      <c r="AL470" s="362">
        <f>Schisto!AW479</f>
        <v>0</v>
      </c>
      <c r="AM470" s="362">
        <f>COUNTIF(Schisto!AX479,"Yes")</f>
        <v>0</v>
      </c>
      <c r="AN470" s="337"/>
      <c r="AO470" s="362">
        <f>STH!P479</f>
        <v>0</v>
      </c>
      <c r="AP470" s="362">
        <f>MAX(STH!AK479,STH!BS479)</f>
        <v>0</v>
      </c>
      <c r="AQ470" s="362">
        <f>MAX(STH!AL479,STH!BT479)</f>
        <v>0</v>
      </c>
      <c r="AR470" s="362">
        <f>MAX(STH!AM479,STH!BU479)</f>
        <v>0</v>
      </c>
      <c r="AS470" s="362">
        <f>MAX(STH!AN479,STH!BV479)</f>
        <v>0</v>
      </c>
      <c r="AT470" s="362">
        <f>MAX(STH!AO479,STH!BW479)</f>
        <v>0</v>
      </c>
      <c r="AU470" s="362">
        <f>MAX(STH!AQ479,STH!BY479)</f>
        <v>0</v>
      </c>
      <c r="AV470" s="362">
        <f>MAX(STH!AR479,STH!BZ479)</f>
        <v>0</v>
      </c>
      <c r="AW470" s="362">
        <f>MAX(STH!AS479,STH!CA479)</f>
        <v>0</v>
      </c>
      <c r="AX470" s="362">
        <f>MAX(STH!AT479,STH!CB479)</f>
        <v>0</v>
      </c>
      <c r="AY470" s="362">
        <f>MAX(STH!AU479,STH!CC479)</f>
        <v>0</v>
      </c>
      <c r="AZ470" s="362">
        <f>MAX(STH!AV479,STH!CD479)</f>
        <v>0</v>
      </c>
      <c r="BA470" s="362">
        <f>MAX(STH!AW479,STH!CE479)</f>
        <v>0</v>
      </c>
      <c r="BB470" s="362">
        <f>MAX(STH!AX479,STH!CF479)</f>
        <v>0</v>
      </c>
      <c r="BC470" s="362">
        <f>MAX(STH!AY479,STH!CG479)</f>
        <v>0</v>
      </c>
      <c r="BD470" s="362">
        <f>MAX(STH!AZ479,STH!CH479)</f>
        <v>0</v>
      </c>
      <c r="BE470" s="362">
        <f>MAX(STH!BA479,STH!CI479)</f>
        <v>0</v>
      </c>
      <c r="BF470" s="362">
        <f>MAX(STH!BB479,STH!CJ479)</f>
        <v>0</v>
      </c>
      <c r="BG470" s="362">
        <f>MAX(COUNTIF(STH!BC479,"Yes"),COUNTIF(STH!CK479,"Yes"))</f>
        <v>0</v>
      </c>
      <c r="BH470" s="337"/>
      <c r="BI470" s="362">
        <f>Trachoma!Q482</f>
        <v>0</v>
      </c>
      <c r="BJ470" s="362">
        <f>Trachoma!AK482</f>
        <v>0</v>
      </c>
      <c r="BK470" s="362">
        <f>Trachoma!AL482</f>
        <v>0</v>
      </c>
      <c r="BL470" s="362">
        <f>Trachoma!AN482</f>
        <v>0</v>
      </c>
      <c r="BM470" s="362">
        <f>Trachoma!AO482</f>
        <v>0</v>
      </c>
      <c r="BN470" s="362">
        <f>Trachoma!AT482</f>
        <v>0</v>
      </c>
      <c r="BO470" s="362">
        <f>Trachoma!AU482</f>
        <v>0</v>
      </c>
      <c r="BP470" s="362">
        <f>Trachoma!AV482</f>
        <v>0</v>
      </c>
      <c r="BQ470" s="362">
        <f>Trachoma!AW482</f>
        <v>0</v>
      </c>
      <c r="BR470" s="362">
        <f>COUNTIF(Trachoma!AX482,"Yes")</f>
        <v>0</v>
      </c>
      <c r="BS470" s="337"/>
      <c r="BT470" s="362">
        <f t="shared" si="84"/>
        <v>0</v>
      </c>
      <c r="BU470" s="362">
        <f t="shared" si="85"/>
        <v>0</v>
      </c>
      <c r="BV470" s="362">
        <f t="shared" si="86"/>
        <v>0</v>
      </c>
      <c r="BW470" s="362">
        <f t="shared" si="87"/>
        <v>0</v>
      </c>
      <c r="BX470" s="362">
        <f t="shared" si="88"/>
        <v>0</v>
      </c>
      <c r="BY470" s="362">
        <f t="shared" si="90"/>
        <v>0</v>
      </c>
      <c r="BZ470" s="362">
        <f t="shared" si="91"/>
        <v>0</v>
      </c>
      <c r="CA470" s="362">
        <f t="shared" si="92"/>
        <v>0</v>
      </c>
      <c r="CB470" s="362">
        <f t="shared" si="93"/>
        <v>0</v>
      </c>
      <c r="CC470" s="362">
        <f t="shared" si="89"/>
        <v>0</v>
      </c>
    </row>
    <row r="471" spans="2:81" x14ac:dyDescent="0.25">
      <c r="B471" s="147">
        <f>Demography!B479</f>
        <v>0</v>
      </c>
      <c r="C471" s="147">
        <f>Demography!C479</f>
        <v>0</v>
      </c>
      <c r="D471" s="148">
        <f>Demography!D479</f>
        <v>0</v>
      </c>
      <c r="E471" s="55"/>
      <c r="F471" s="148">
        <f>LF!M478</f>
        <v>0</v>
      </c>
      <c r="G471" s="148">
        <f>LF!AE478</f>
        <v>0</v>
      </c>
      <c r="H471" s="148">
        <f>LF!AF478</f>
        <v>0</v>
      </c>
      <c r="I471" s="148">
        <f>LF!AH478</f>
        <v>0</v>
      </c>
      <c r="J471" s="148">
        <f>LF!AI478</f>
        <v>0</v>
      </c>
      <c r="K471" s="148">
        <f>LF!AK478</f>
        <v>0</v>
      </c>
      <c r="L471" s="148">
        <f>LF!AM478</f>
        <v>0</v>
      </c>
      <c r="M471" s="148">
        <f>LF!AN478</f>
        <v>0</v>
      </c>
      <c r="N471" s="148">
        <f>LF!AO478</f>
        <v>0</v>
      </c>
      <c r="O471" s="148">
        <f>LF!AP478</f>
        <v>0</v>
      </c>
      <c r="P471" s="148">
        <f>LF!AQ478</f>
        <v>0</v>
      </c>
      <c r="Q471" s="148">
        <f>COUNTIF(LF!AR478,"Yes")</f>
        <v>0</v>
      </c>
      <c r="R471" s="55"/>
      <c r="S471" s="148">
        <f>Oncho!K478</f>
        <v>0</v>
      </c>
      <c r="T471" s="148">
        <f>MAX(Oncho!AB478,Oncho!BA478)</f>
        <v>0</v>
      </c>
      <c r="U471" s="148">
        <f>MAX(Oncho!AC478,Oncho!BB478)</f>
        <v>0</v>
      </c>
      <c r="V471" s="148">
        <f>MAX(Oncho!AE478,Oncho!BD478)</f>
        <v>0</v>
      </c>
      <c r="W471" s="148">
        <f>MAX(Oncho!AF478,Oncho!BE478)</f>
        <v>0</v>
      </c>
      <c r="X471" s="148">
        <f>MAX(Oncho!AG478,Oncho!BF478)</f>
        <v>0</v>
      </c>
      <c r="Y471" s="148">
        <f>MAX(Oncho!AH478,Oncho!BG478)</f>
        <v>0</v>
      </c>
      <c r="Z471" s="148">
        <f>MAX(Oncho!AI478,Oncho!BH478)</f>
        <v>0</v>
      </c>
      <c r="AA471" s="148">
        <f>MAX(Oncho!AJ478,Oncho!BI478)</f>
        <v>0</v>
      </c>
      <c r="AB471" s="148">
        <f>MAX(COUNTIF(Oncho!AK478,"Yes"),COUNTIF(Oncho!BJ478,"Yes"))</f>
        <v>0</v>
      </c>
      <c r="AC471" s="55"/>
      <c r="AD471" s="148">
        <f>Schisto!P480</f>
        <v>0</v>
      </c>
      <c r="AE471" s="148">
        <f>Schisto!AI480</f>
        <v>0</v>
      </c>
      <c r="AF471" s="148">
        <f>Schisto!AJ480</f>
        <v>0</v>
      </c>
      <c r="AG471" s="148">
        <f>Schisto!AN480</f>
        <v>0</v>
      </c>
      <c r="AH471" s="148">
        <f>Schisto!AO480</f>
        <v>0</v>
      </c>
      <c r="AI471" s="148">
        <f>Schisto!AT480</f>
        <v>0</v>
      </c>
      <c r="AJ471" s="148">
        <f>Schisto!AU480</f>
        <v>0</v>
      </c>
      <c r="AK471" s="148">
        <f>Schisto!AV480</f>
        <v>0</v>
      </c>
      <c r="AL471" s="148">
        <f>Schisto!AW480</f>
        <v>0</v>
      </c>
      <c r="AM471" s="148">
        <f>COUNTIF(Schisto!AX480,"Yes")</f>
        <v>0</v>
      </c>
      <c r="AN471" s="55"/>
      <c r="AO471" s="148">
        <f>STH!P480</f>
        <v>0</v>
      </c>
      <c r="AP471" s="148">
        <f>MAX(STH!AK480,STH!BS480)</f>
        <v>0</v>
      </c>
      <c r="AQ471" s="148">
        <f>MAX(STH!AL480,STH!BT480)</f>
        <v>0</v>
      </c>
      <c r="AR471" s="148">
        <f>MAX(STH!AM480,STH!BU480)</f>
        <v>0</v>
      </c>
      <c r="AS471" s="148">
        <f>MAX(STH!AN480,STH!BV480)</f>
        <v>0</v>
      </c>
      <c r="AT471" s="148">
        <f>MAX(STH!AO480,STH!BW480)</f>
        <v>0</v>
      </c>
      <c r="AU471" s="148">
        <f>MAX(STH!AQ480,STH!BY480)</f>
        <v>0</v>
      </c>
      <c r="AV471" s="148">
        <f>MAX(STH!AR480,STH!BZ480)</f>
        <v>0</v>
      </c>
      <c r="AW471" s="148">
        <f>MAX(STH!AS480,STH!CA480)</f>
        <v>0</v>
      </c>
      <c r="AX471" s="148">
        <f>MAX(STH!AT480,STH!CB480)</f>
        <v>0</v>
      </c>
      <c r="AY471" s="148">
        <f>MAX(STH!AU480,STH!CC480)</f>
        <v>0</v>
      </c>
      <c r="AZ471" s="148">
        <f>MAX(STH!AV480,STH!CD480)</f>
        <v>0</v>
      </c>
      <c r="BA471" s="148">
        <f>MAX(STH!AW480,STH!CE480)</f>
        <v>0</v>
      </c>
      <c r="BB471" s="148">
        <f>MAX(STH!AX480,STH!CF480)</f>
        <v>0</v>
      </c>
      <c r="BC471" s="148">
        <f>MAX(STH!AY480,STH!CG480)</f>
        <v>0</v>
      </c>
      <c r="BD471" s="148">
        <f>MAX(STH!AZ480,STH!CH480)</f>
        <v>0</v>
      </c>
      <c r="BE471" s="148">
        <f>MAX(STH!BA480,STH!CI480)</f>
        <v>0</v>
      </c>
      <c r="BF471" s="148">
        <f>MAX(STH!BB480,STH!CJ480)</f>
        <v>0</v>
      </c>
      <c r="BG471" s="148">
        <f>MAX(COUNTIF(STH!BC480,"Yes"),COUNTIF(STH!CK480,"Yes"))</f>
        <v>0</v>
      </c>
      <c r="BH471" s="55"/>
      <c r="BI471" s="148">
        <f>Trachoma!Q483</f>
        <v>0</v>
      </c>
      <c r="BJ471" s="148">
        <f>Trachoma!AK483</f>
        <v>0</v>
      </c>
      <c r="BK471" s="148">
        <f>Trachoma!AL483</f>
        <v>0</v>
      </c>
      <c r="BL471" s="148">
        <f>Trachoma!AN483</f>
        <v>0</v>
      </c>
      <c r="BM471" s="148">
        <f>Trachoma!AO483</f>
        <v>0</v>
      </c>
      <c r="BN471" s="148">
        <f>Trachoma!AT483</f>
        <v>0</v>
      </c>
      <c r="BO471" s="148">
        <f>Trachoma!AU483</f>
        <v>0</v>
      </c>
      <c r="BP471" s="148">
        <f>Trachoma!AV483</f>
        <v>0</v>
      </c>
      <c r="BQ471" s="148">
        <f>Trachoma!AW483</f>
        <v>0</v>
      </c>
      <c r="BR471" s="148">
        <f>COUNTIF(Trachoma!AX483,"Yes")</f>
        <v>0</v>
      </c>
      <c r="BS471" s="55"/>
      <c r="BT471" s="148">
        <f t="shared" si="84"/>
        <v>0</v>
      </c>
      <c r="BU471" s="148">
        <f t="shared" si="85"/>
        <v>0</v>
      </c>
      <c r="BV471" s="148">
        <f t="shared" si="86"/>
        <v>0</v>
      </c>
      <c r="BW471" s="148">
        <f t="shared" si="87"/>
        <v>0</v>
      </c>
      <c r="BX471" s="148">
        <f t="shared" si="88"/>
        <v>0</v>
      </c>
      <c r="BY471" s="148">
        <f t="shared" si="90"/>
        <v>0</v>
      </c>
      <c r="BZ471" s="148">
        <f t="shared" si="91"/>
        <v>0</v>
      </c>
      <c r="CA471" s="148">
        <f t="shared" si="92"/>
        <v>0</v>
      </c>
      <c r="CB471" s="148">
        <f t="shared" si="93"/>
        <v>0</v>
      </c>
      <c r="CC471" s="148">
        <f t="shared" si="89"/>
        <v>0</v>
      </c>
    </row>
    <row r="472" spans="2:81" x14ac:dyDescent="0.25">
      <c r="B472" s="361">
        <f>Demography!B480</f>
        <v>0</v>
      </c>
      <c r="C472" s="361">
        <f>Demography!C480</f>
        <v>0</v>
      </c>
      <c r="D472" s="362">
        <f>Demography!D480</f>
        <v>0</v>
      </c>
      <c r="E472" s="337"/>
      <c r="F472" s="362">
        <f>LF!M479</f>
        <v>0</v>
      </c>
      <c r="G472" s="362">
        <f>LF!AE479</f>
        <v>0</v>
      </c>
      <c r="H472" s="362">
        <f>LF!AF479</f>
        <v>0</v>
      </c>
      <c r="I472" s="362">
        <f>LF!AH479</f>
        <v>0</v>
      </c>
      <c r="J472" s="362">
        <f>LF!AI479</f>
        <v>0</v>
      </c>
      <c r="K472" s="362">
        <f>LF!AK479</f>
        <v>0</v>
      </c>
      <c r="L472" s="362">
        <f>LF!AM479</f>
        <v>0</v>
      </c>
      <c r="M472" s="362">
        <f>LF!AN479</f>
        <v>0</v>
      </c>
      <c r="N472" s="362">
        <f>LF!AO479</f>
        <v>0</v>
      </c>
      <c r="O472" s="362">
        <f>LF!AP479</f>
        <v>0</v>
      </c>
      <c r="P472" s="362">
        <f>LF!AQ479</f>
        <v>0</v>
      </c>
      <c r="Q472" s="362">
        <f>COUNTIF(LF!AR479,"Yes")</f>
        <v>0</v>
      </c>
      <c r="R472" s="337"/>
      <c r="S472" s="362">
        <f>Oncho!K479</f>
        <v>0</v>
      </c>
      <c r="T472" s="362">
        <f>MAX(Oncho!AB479,Oncho!BA479)</f>
        <v>0</v>
      </c>
      <c r="U472" s="362">
        <f>MAX(Oncho!AC479,Oncho!BB479)</f>
        <v>0</v>
      </c>
      <c r="V472" s="362">
        <f>MAX(Oncho!AE479,Oncho!BD479)</f>
        <v>0</v>
      </c>
      <c r="W472" s="362">
        <f>MAX(Oncho!AF479,Oncho!BE479)</f>
        <v>0</v>
      </c>
      <c r="X472" s="362">
        <f>MAX(Oncho!AG479,Oncho!BF479)</f>
        <v>0</v>
      </c>
      <c r="Y472" s="362">
        <f>MAX(Oncho!AH479,Oncho!BG479)</f>
        <v>0</v>
      </c>
      <c r="Z472" s="362">
        <f>MAX(Oncho!AI479,Oncho!BH479)</f>
        <v>0</v>
      </c>
      <c r="AA472" s="362">
        <f>MAX(Oncho!AJ479,Oncho!BI479)</f>
        <v>0</v>
      </c>
      <c r="AB472" s="362">
        <f>MAX(COUNTIF(Oncho!AK479,"Yes"),COUNTIF(Oncho!BJ479,"Yes"))</f>
        <v>0</v>
      </c>
      <c r="AC472" s="337"/>
      <c r="AD472" s="362">
        <f>Schisto!P481</f>
        <v>0</v>
      </c>
      <c r="AE472" s="362">
        <f>Schisto!AI481</f>
        <v>0</v>
      </c>
      <c r="AF472" s="362">
        <f>Schisto!AJ481</f>
        <v>0</v>
      </c>
      <c r="AG472" s="362">
        <f>Schisto!AN481</f>
        <v>0</v>
      </c>
      <c r="AH472" s="362">
        <f>Schisto!AO481</f>
        <v>0</v>
      </c>
      <c r="AI472" s="362">
        <f>Schisto!AT481</f>
        <v>0</v>
      </c>
      <c r="AJ472" s="362">
        <f>Schisto!AU481</f>
        <v>0</v>
      </c>
      <c r="AK472" s="362">
        <f>Schisto!AV481</f>
        <v>0</v>
      </c>
      <c r="AL472" s="362">
        <f>Schisto!AW481</f>
        <v>0</v>
      </c>
      <c r="AM472" s="362">
        <f>COUNTIF(Schisto!AX481,"Yes")</f>
        <v>0</v>
      </c>
      <c r="AN472" s="337"/>
      <c r="AO472" s="362">
        <f>STH!P481</f>
        <v>0</v>
      </c>
      <c r="AP472" s="362">
        <f>MAX(STH!AK481,STH!BS481)</f>
        <v>0</v>
      </c>
      <c r="AQ472" s="362">
        <f>MAX(STH!AL481,STH!BT481)</f>
        <v>0</v>
      </c>
      <c r="AR472" s="362">
        <f>MAX(STH!AM481,STH!BU481)</f>
        <v>0</v>
      </c>
      <c r="AS472" s="362">
        <f>MAX(STH!AN481,STH!BV481)</f>
        <v>0</v>
      </c>
      <c r="AT472" s="362">
        <f>MAX(STH!AO481,STH!BW481)</f>
        <v>0</v>
      </c>
      <c r="AU472" s="362">
        <f>MAX(STH!AQ481,STH!BY481)</f>
        <v>0</v>
      </c>
      <c r="AV472" s="362">
        <f>MAX(STH!AR481,STH!BZ481)</f>
        <v>0</v>
      </c>
      <c r="AW472" s="362">
        <f>MAX(STH!AS481,STH!CA481)</f>
        <v>0</v>
      </c>
      <c r="AX472" s="362">
        <f>MAX(STH!AT481,STH!CB481)</f>
        <v>0</v>
      </c>
      <c r="AY472" s="362">
        <f>MAX(STH!AU481,STH!CC481)</f>
        <v>0</v>
      </c>
      <c r="AZ472" s="362">
        <f>MAX(STH!AV481,STH!CD481)</f>
        <v>0</v>
      </c>
      <c r="BA472" s="362">
        <f>MAX(STH!AW481,STH!CE481)</f>
        <v>0</v>
      </c>
      <c r="BB472" s="362">
        <f>MAX(STH!AX481,STH!CF481)</f>
        <v>0</v>
      </c>
      <c r="BC472" s="362">
        <f>MAX(STH!AY481,STH!CG481)</f>
        <v>0</v>
      </c>
      <c r="BD472" s="362">
        <f>MAX(STH!AZ481,STH!CH481)</f>
        <v>0</v>
      </c>
      <c r="BE472" s="362">
        <f>MAX(STH!BA481,STH!CI481)</f>
        <v>0</v>
      </c>
      <c r="BF472" s="362">
        <f>MAX(STH!BB481,STH!CJ481)</f>
        <v>0</v>
      </c>
      <c r="BG472" s="362">
        <f>MAX(COUNTIF(STH!BC481,"Yes"),COUNTIF(STH!CK481,"Yes"))</f>
        <v>0</v>
      </c>
      <c r="BH472" s="337"/>
      <c r="BI472" s="362">
        <f>Trachoma!Q484</f>
        <v>0</v>
      </c>
      <c r="BJ472" s="362">
        <f>Trachoma!AK484</f>
        <v>0</v>
      </c>
      <c r="BK472" s="362">
        <f>Trachoma!AL484</f>
        <v>0</v>
      </c>
      <c r="BL472" s="362">
        <f>Trachoma!AN484</f>
        <v>0</v>
      </c>
      <c r="BM472" s="362">
        <f>Trachoma!AO484</f>
        <v>0</v>
      </c>
      <c r="BN472" s="362">
        <f>Trachoma!AT484</f>
        <v>0</v>
      </c>
      <c r="BO472" s="362">
        <f>Trachoma!AU484</f>
        <v>0</v>
      </c>
      <c r="BP472" s="362">
        <f>Trachoma!AV484</f>
        <v>0</v>
      </c>
      <c r="BQ472" s="362">
        <f>Trachoma!AW484</f>
        <v>0</v>
      </c>
      <c r="BR472" s="362">
        <f>COUNTIF(Trachoma!AX484,"Yes")</f>
        <v>0</v>
      </c>
      <c r="BS472" s="337"/>
      <c r="BT472" s="362">
        <f t="shared" si="84"/>
        <v>0</v>
      </c>
      <c r="BU472" s="362">
        <f t="shared" si="85"/>
        <v>0</v>
      </c>
      <c r="BV472" s="362">
        <f t="shared" si="86"/>
        <v>0</v>
      </c>
      <c r="BW472" s="362">
        <f t="shared" si="87"/>
        <v>0</v>
      </c>
      <c r="BX472" s="362">
        <f t="shared" si="88"/>
        <v>0</v>
      </c>
      <c r="BY472" s="362">
        <f t="shared" si="90"/>
        <v>0</v>
      </c>
      <c r="BZ472" s="362">
        <f t="shared" si="91"/>
        <v>0</v>
      </c>
      <c r="CA472" s="362">
        <f t="shared" si="92"/>
        <v>0</v>
      </c>
      <c r="CB472" s="362">
        <f t="shared" si="93"/>
        <v>0</v>
      </c>
      <c r="CC472" s="362">
        <f t="shared" si="89"/>
        <v>0</v>
      </c>
    </row>
    <row r="473" spans="2:81" x14ac:dyDescent="0.25">
      <c r="B473" s="147">
        <f>Demography!B481</f>
        <v>0</v>
      </c>
      <c r="C473" s="147">
        <f>Demography!C481</f>
        <v>0</v>
      </c>
      <c r="D473" s="148">
        <f>Demography!D481</f>
        <v>0</v>
      </c>
      <c r="E473" s="55"/>
      <c r="F473" s="148">
        <f>LF!M480</f>
        <v>0</v>
      </c>
      <c r="G473" s="148">
        <f>LF!AE480</f>
        <v>0</v>
      </c>
      <c r="H473" s="148">
        <f>LF!AF480</f>
        <v>0</v>
      </c>
      <c r="I473" s="148">
        <f>LF!AH480</f>
        <v>0</v>
      </c>
      <c r="J473" s="148">
        <f>LF!AI480</f>
        <v>0</v>
      </c>
      <c r="K473" s="148">
        <f>LF!AK480</f>
        <v>0</v>
      </c>
      <c r="L473" s="148">
        <f>LF!AM480</f>
        <v>0</v>
      </c>
      <c r="M473" s="148">
        <f>LF!AN480</f>
        <v>0</v>
      </c>
      <c r="N473" s="148">
        <f>LF!AO480</f>
        <v>0</v>
      </c>
      <c r="O473" s="148">
        <f>LF!AP480</f>
        <v>0</v>
      </c>
      <c r="P473" s="148">
        <f>LF!AQ480</f>
        <v>0</v>
      </c>
      <c r="Q473" s="148">
        <f>COUNTIF(LF!AR480,"Yes")</f>
        <v>0</v>
      </c>
      <c r="R473" s="55"/>
      <c r="S473" s="148">
        <f>Oncho!K480</f>
        <v>0</v>
      </c>
      <c r="T473" s="148">
        <f>MAX(Oncho!AB480,Oncho!BA480)</f>
        <v>0</v>
      </c>
      <c r="U473" s="148">
        <f>MAX(Oncho!AC480,Oncho!BB480)</f>
        <v>0</v>
      </c>
      <c r="V473" s="148">
        <f>MAX(Oncho!AE480,Oncho!BD480)</f>
        <v>0</v>
      </c>
      <c r="W473" s="148">
        <f>MAX(Oncho!AF480,Oncho!BE480)</f>
        <v>0</v>
      </c>
      <c r="X473" s="148">
        <f>MAX(Oncho!AG480,Oncho!BF480)</f>
        <v>0</v>
      </c>
      <c r="Y473" s="148">
        <f>MAX(Oncho!AH480,Oncho!BG480)</f>
        <v>0</v>
      </c>
      <c r="Z473" s="148">
        <f>MAX(Oncho!AI480,Oncho!BH480)</f>
        <v>0</v>
      </c>
      <c r="AA473" s="148">
        <f>MAX(Oncho!AJ480,Oncho!BI480)</f>
        <v>0</v>
      </c>
      <c r="AB473" s="148">
        <f>MAX(COUNTIF(Oncho!AK480,"Yes"),COUNTIF(Oncho!BJ480,"Yes"))</f>
        <v>0</v>
      </c>
      <c r="AC473" s="55"/>
      <c r="AD473" s="148">
        <f>Schisto!P482</f>
        <v>0</v>
      </c>
      <c r="AE473" s="148">
        <f>Schisto!AI482</f>
        <v>0</v>
      </c>
      <c r="AF473" s="148">
        <f>Schisto!AJ482</f>
        <v>0</v>
      </c>
      <c r="AG473" s="148">
        <f>Schisto!AN482</f>
        <v>0</v>
      </c>
      <c r="AH473" s="148">
        <f>Schisto!AO482</f>
        <v>0</v>
      </c>
      <c r="AI473" s="148">
        <f>Schisto!AT482</f>
        <v>0</v>
      </c>
      <c r="AJ473" s="148">
        <f>Schisto!AU482</f>
        <v>0</v>
      </c>
      <c r="AK473" s="148">
        <f>Schisto!AV482</f>
        <v>0</v>
      </c>
      <c r="AL473" s="148">
        <f>Schisto!AW482</f>
        <v>0</v>
      </c>
      <c r="AM473" s="148">
        <f>COUNTIF(Schisto!AX482,"Yes")</f>
        <v>0</v>
      </c>
      <c r="AN473" s="55"/>
      <c r="AO473" s="148">
        <f>STH!P482</f>
        <v>0</v>
      </c>
      <c r="AP473" s="148">
        <f>MAX(STH!AK482,STH!BS482)</f>
        <v>0</v>
      </c>
      <c r="AQ473" s="148">
        <f>MAX(STH!AL482,STH!BT482)</f>
        <v>0</v>
      </c>
      <c r="AR473" s="148">
        <f>MAX(STH!AM482,STH!BU482)</f>
        <v>0</v>
      </c>
      <c r="AS473" s="148">
        <f>MAX(STH!AN482,STH!BV482)</f>
        <v>0</v>
      </c>
      <c r="AT473" s="148">
        <f>MAX(STH!AO482,STH!BW482)</f>
        <v>0</v>
      </c>
      <c r="AU473" s="148">
        <f>MAX(STH!AQ482,STH!BY482)</f>
        <v>0</v>
      </c>
      <c r="AV473" s="148">
        <f>MAX(STH!AR482,STH!BZ482)</f>
        <v>0</v>
      </c>
      <c r="AW473" s="148">
        <f>MAX(STH!AS482,STH!CA482)</f>
        <v>0</v>
      </c>
      <c r="AX473" s="148">
        <f>MAX(STH!AT482,STH!CB482)</f>
        <v>0</v>
      </c>
      <c r="AY473" s="148">
        <f>MAX(STH!AU482,STH!CC482)</f>
        <v>0</v>
      </c>
      <c r="AZ473" s="148">
        <f>MAX(STH!AV482,STH!CD482)</f>
        <v>0</v>
      </c>
      <c r="BA473" s="148">
        <f>MAX(STH!AW482,STH!CE482)</f>
        <v>0</v>
      </c>
      <c r="BB473" s="148">
        <f>MAX(STH!AX482,STH!CF482)</f>
        <v>0</v>
      </c>
      <c r="BC473" s="148">
        <f>MAX(STH!AY482,STH!CG482)</f>
        <v>0</v>
      </c>
      <c r="BD473" s="148">
        <f>MAX(STH!AZ482,STH!CH482)</f>
        <v>0</v>
      </c>
      <c r="BE473" s="148">
        <f>MAX(STH!BA482,STH!CI482)</f>
        <v>0</v>
      </c>
      <c r="BF473" s="148">
        <f>MAX(STH!BB482,STH!CJ482)</f>
        <v>0</v>
      </c>
      <c r="BG473" s="148">
        <f>MAX(COUNTIF(STH!BC482,"Yes"),COUNTIF(STH!CK482,"Yes"))</f>
        <v>0</v>
      </c>
      <c r="BH473" s="55"/>
      <c r="BI473" s="148">
        <f>Trachoma!Q485</f>
        <v>0</v>
      </c>
      <c r="BJ473" s="148">
        <f>Trachoma!AK485</f>
        <v>0</v>
      </c>
      <c r="BK473" s="148">
        <f>Trachoma!AL485</f>
        <v>0</v>
      </c>
      <c r="BL473" s="148">
        <f>Trachoma!AN485</f>
        <v>0</v>
      </c>
      <c r="BM473" s="148">
        <f>Trachoma!AO485</f>
        <v>0</v>
      </c>
      <c r="BN473" s="148">
        <f>Trachoma!AT485</f>
        <v>0</v>
      </c>
      <c r="BO473" s="148">
        <f>Trachoma!AU485</f>
        <v>0</v>
      </c>
      <c r="BP473" s="148">
        <f>Trachoma!AV485</f>
        <v>0</v>
      </c>
      <c r="BQ473" s="148">
        <f>Trachoma!AW485</f>
        <v>0</v>
      </c>
      <c r="BR473" s="148">
        <f>COUNTIF(Trachoma!AX485,"Yes")</f>
        <v>0</v>
      </c>
      <c r="BS473" s="55"/>
      <c r="BT473" s="148">
        <f t="shared" si="84"/>
        <v>0</v>
      </c>
      <c r="BU473" s="148">
        <f t="shared" si="85"/>
        <v>0</v>
      </c>
      <c r="BV473" s="148">
        <f t="shared" si="86"/>
        <v>0</v>
      </c>
      <c r="BW473" s="148">
        <f t="shared" si="87"/>
        <v>0</v>
      </c>
      <c r="BX473" s="148">
        <f t="shared" si="88"/>
        <v>0</v>
      </c>
      <c r="BY473" s="148">
        <f t="shared" si="90"/>
        <v>0</v>
      </c>
      <c r="BZ473" s="148">
        <f t="shared" si="91"/>
        <v>0</v>
      </c>
      <c r="CA473" s="148">
        <f t="shared" si="92"/>
        <v>0</v>
      </c>
      <c r="CB473" s="148">
        <f t="shared" si="93"/>
        <v>0</v>
      </c>
      <c r="CC473" s="148">
        <f t="shared" si="89"/>
        <v>0</v>
      </c>
    </row>
    <row r="474" spans="2:81" x14ac:dyDescent="0.25">
      <c r="B474" s="361">
        <f>Demography!B482</f>
        <v>0</v>
      </c>
      <c r="C474" s="361">
        <f>Demography!C482</f>
        <v>0</v>
      </c>
      <c r="D474" s="362">
        <f>Demography!D482</f>
        <v>0</v>
      </c>
      <c r="E474" s="337"/>
      <c r="F474" s="362">
        <f>LF!M481</f>
        <v>0</v>
      </c>
      <c r="G474" s="362">
        <f>LF!AE481</f>
        <v>0</v>
      </c>
      <c r="H474" s="362">
        <f>LF!AF481</f>
        <v>0</v>
      </c>
      <c r="I474" s="362">
        <f>LF!AH481</f>
        <v>0</v>
      </c>
      <c r="J474" s="362">
        <f>LF!AI481</f>
        <v>0</v>
      </c>
      <c r="K474" s="362">
        <f>LF!AK481</f>
        <v>0</v>
      </c>
      <c r="L474" s="362">
        <f>LF!AM481</f>
        <v>0</v>
      </c>
      <c r="M474" s="362">
        <f>LF!AN481</f>
        <v>0</v>
      </c>
      <c r="N474" s="362">
        <f>LF!AO481</f>
        <v>0</v>
      </c>
      <c r="O474" s="362">
        <f>LF!AP481</f>
        <v>0</v>
      </c>
      <c r="P474" s="362">
        <f>LF!AQ481</f>
        <v>0</v>
      </c>
      <c r="Q474" s="362">
        <f>COUNTIF(LF!AR481,"Yes")</f>
        <v>0</v>
      </c>
      <c r="R474" s="337"/>
      <c r="S474" s="362">
        <f>Oncho!K481</f>
        <v>0</v>
      </c>
      <c r="T474" s="362">
        <f>MAX(Oncho!AB481,Oncho!BA481)</f>
        <v>0</v>
      </c>
      <c r="U474" s="362">
        <f>MAX(Oncho!AC481,Oncho!BB481)</f>
        <v>0</v>
      </c>
      <c r="V474" s="362">
        <f>MAX(Oncho!AE481,Oncho!BD481)</f>
        <v>0</v>
      </c>
      <c r="W474" s="362">
        <f>MAX(Oncho!AF481,Oncho!BE481)</f>
        <v>0</v>
      </c>
      <c r="X474" s="362">
        <f>MAX(Oncho!AG481,Oncho!BF481)</f>
        <v>0</v>
      </c>
      <c r="Y474" s="362">
        <f>MAX(Oncho!AH481,Oncho!BG481)</f>
        <v>0</v>
      </c>
      <c r="Z474" s="362">
        <f>MAX(Oncho!AI481,Oncho!BH481)</f>
        <v>0</v>
      </c>
      <c r="AA474" s="362">
        <f>MAX(Oncho!AJ481,Oncho!BI481)</f>
        <v>0</v>
      </c>
      <c r="AB474" s="362">
        <f>MAX(COUNTIF(Oncho!AK481,"Yes"),COUNTIF(Oncho!BJ481,"Yes"))</f>
        <v>0</v>
      </c>
      <c r="AC474" s="337"/>
      <c r="AD474" s="362">
        <f>Schisto!P483</f>
        <v>0</v>
      </c>
      <c r="AE474" s="362">
        <f>Schisto!AI483</f>
        <v>0</v>
      </c>
      <c r="AF474" s="362">
        <f>Schisto!AJ483</f>
        <v>0</v>
      </c>
      <c r="AG474" s="362">
        <f>Schisto!AN483</f>
        <v>0</v>
      </c>
      <c r="AH474" s="362">
        <f>Schisto!AO483</f>
        <v>0</v>
      </c>
      <c r="AI474" s="362">
        <f>Schisto!AT483</f>
        <v>0</v>
      </c>
      <c r="AJ474" s="362">
        <f>Schisto!AU483</f>
        <v>0</v>
      </c>
      <c r="AK474" s="362">
        <f>Schisto!AV483</f>
        <v>0</v>
      </c>
      <c r="AL474" s="362">
        <f>Schisto!AW483</f>
        <v>0</v>
      </c>
      <c r="AM474" s="362">
        <f>COUNTIF(Schisto!AX483,"Yes")</f>
        <v>0</v>
      </c>
      <c r="AN474" s="337"/>
      <c r="AO474" s="362">
        <f>STH!P483</f>
        <v>0</v>
      </c>
      <c r="AP474" s="362">
        <f>MAX(STH!AK483,STH!BS483)</f>
        <v>0</v>
      </c>
      <c r="AQ474" s="362">
        <f>MAX(STH!AL483,STH!BT483)</f>
        <v>0</v>
      </c>
      <c r="AR474" s="362">
        <f>MAX(STH!AM483,STH!BU483)</f>
        <v>0</v>
      </c>
      <c r="AS474" s="362">
        <f>MAX(STH!AN483,STH!BV483)</f>
        <v>0</v>
      </c>
      <c r="AT474" s="362">
        <f>MAX(STH!AO483,STH!BW483)</f>
        <v>0</v>
      </c>
      <c r="AU474" s="362">
        <f>MAX(STH!AQ483,STH!BY483)</f>
        <v>0</v>
      </c>
      <c r="AV474" s="362">
        <f>MAX(STH!AR483,STH!BZ483)</f>
        <v>0</v>
      </c>
      <c r="AW474" s="362">
        <f>MAX(STH!AS483,STH!CA483)</f>
        <v>0</v>
      </c>
      <c r="AX474" s="362">
        <f>MAX(STH!AT483,STH!CB483)</f>
        <v>0</v>
      </c>
      <c r="AY474" s="362">
        <f>MAX(STH!AU483,STH!CC483)</f>
        <v>0</v>
      </c>
      <c r="AZ474" s="362">
        <f>MAX(STH!AV483,STH!CD483)</f>
        <v>0</v>
      </c>
      <c r="BA474" s="362">
        <f>MAX(STH!AW483,STH!CE483)</f>
        <v>0</v>
      </c>
      <c r="BB474" s="362">
        <f>MAX(STH!AX483,STH!CF483)</f>
        <v>0</v>
      </c>
      <c r="BC474" s="362">
        <f>MAX(STH!AY483,STH!CG483)</f>
        <v>0</v>
      </c>
      <c r="BD474" s="362">
        <f>MAX(STH!AZ483,STH!CH483)</f>
        <v>0</v>
      </c>
      <c r="BE474" s="362">
        <f>MAX(STH!BA483,STH!CI483)</f>
        <v>0</v>
      </c>
      <c r="BF474" s="362">
        <f>MAX(STH!BB483,STH!CJ483)</f>
        <v>0</v>
      </c>
      <c r="BG474" s="362">
        <f>MAX(COUNTIF(STH!BC483,"Yes"),COUNTIF(STH!CK483,"Yes"))</f>
        <v>0</v>
      </c>
      <c r="BH474" s="337"/>
      <c r="BI474" s="362">
        <f>Trachoma!Q486</f>
        <v>0</v>
      </c>
      <c r="BJ474" s="362">
        <f>Trachoma!AK486</f>
        <v>0</v>
      </c>
      <c r="BK474" s="362">
        <f>Trachoma!AL486</f>
        <v>0</v>
      </c>
      <c r="BL474" s="362">
        <f>Trachoma!AN486</f>
        <v>0</v>
      </c>
      <c r="BM474" s="362">
        <f>Trachoma!AO486</f>
        <v>0</v>
      </c>
      <c r="BN474" s="362">
        <f>Trachoma!AT486</f>
        <v>0</v>
      </c>
      <c r="BO474" s="362">
        <f>Trachoma!AU486</f>
        <v>0</v>
      </c>
      <c r="BP474" s="362">
        <f>Trachoma!AV486</f>
        <v>0</v>
      </c>
      <c r="BQ474" s="362">
        <f>Trachoma!AW486</f>
        <v>0</v>
      </c>
      <c r="BR474" s="362">
        <f>COUNTIF(Trachoma!AX486,"Yes")</f>
        <v>0</v>
      </c>
      <c r="BS474" s="337"/>
      <c r="BT474" s="362">
        <f t="shared" si="84"/>
        <v>0</v>
      </c>
      <c r="BU474" s="362">
        <f t="shared" si="85"/>
        <v>0</v>
      </c>
      <c r="BV474" s="362">
        <f t="shared" si="86"/>
        <v>0</v>
      </c>
      <c r="BW474" s="362">
        <f t="shared" si="87"/>
        <v>0</v>
      </c>
      <c r="BX474" s="362">
        <f t="shared" si="88"/>
        <v>0</v>
      </c>
      <c r="BY474" s="362">
        <f t="shared" si="90"/>
        <v>0</v>
      </c>
      <c r="BZ474" s="362">
        <f t="shared" si="91"/>
        <v>0</v>
      </c>
      <c r="CA474" s="362">
        <f t="shared" si="92"/>
        <v>0</v>
      </c>
      <c r="CB474" s="362">
        <f t="shared" si="93"/>
        <v>0</v>
      </c>
      <c r="CC474" s="362">
        <f t="shared" si="89"/>
        <v>0</v>
      </c>
    </row>
    <row r="475" spans="2:81" x14ac:dyDescent="0.25">
      <c r="B475" s="147">
        <f>Demography!B483</f>
        <v>0</v>
      </c>
      <c r="C475" s="147">
        <f>Demography!C483</f>
        <v>0</v>
      </c>
      <c r="D475" s="148">
        <f>Demography!D483</f>
        <v>0</v>
      </c>
      <c r="E475" s="55"/>
      <c r="F475" s="148">
        <f>LF!M482</f>
        <v>0</v>
      </c>
      <c r="G475" s="148">
        <f>LF!AE482</f>
        <v>0</v>
      </c>
      <c r="H475" s="148">
        <f>LF!AF482</f>
        <v>0</v>
      </c>
      <c r="I475" s="148">
        <f>LF!AH482</f>
        <v>0</v>
      </c>
      <c r="J475" s="148">
        <f>LF!AI482</f>
        <v>0</v>
      </c>
      <c r="K475" s="148">
        <f>LF!AK482</f>
        <v>0</v>
      </c>
      <c r="L475" s="148">
        <f>LF!AM482</f>
        <v>0</v>
      </c>
      <c r="M475" s="148">
        <f>LF!AN482</f>
        <v>0</v>
      </c>
      <c r="N475" s="148">
        <f>LF!AO482</f>
        <v>0</v>
      </c>
      <c r="O475" s="148">
        <f>LF!AP482</f>
        <v>0</v>
      </c>
      <c r="P475" s="148">
        <f>LF!AQ482</f>
        <v>0</v>
      </c>
      <c r="Q475" s="148">
        <f>COUNTIF(LF!AR482,"Yes")</f>
        <v>0</v>
      </c>
      <c r="R475" s="55"/>
      <c r="S475" s="148">
        <f>Oncho!K482</f>
        <v>0</v>
      </c>
      <c r="T475" s="148">
        <f>MAX(Oncho!AB482,Oncho!BA482)</f>
        <v>0</v>
      </c>
      <c r="U475" s="148">
        <f>MAX(Oncho!AC482,Oncho!BB482)</f>
        <v>0</v>
      </c>
      <c r="V475" s="148">
        <f>MAX(Oncho!AE482,Oncho!BD482)</f>
        <v>0</v>
      </c>
      <c r="W475" s="148">
        <f>MAX(Oncho!AF482,Oncho!BE482)</f>
        <v>0</v>
      </c>
      <c r="X475" s="148">
        <f>MAX(Oncho!AG482,Oncho!BF482)</f>
        <v>0</v>
      </c>
      <c r="Y475" s="148">
        <f>MAX(Oncho!AH482,Oncho!BG482)</f>
        <v>0</v>
      </c>
      <c r="Z475" s="148">
        <f>MAX(Oncho!AI482,Oncho!BH482)</f>
        <v>0</v>
      </c>
      <c r="AA475" s="148">
        <f>MAX(Oncho!AJ482,Oncho!BI482)</f>
        <v>0</v>
      </c>
      <c r="AB475" s="148">
        <f>MAX(COUNTIF(Oncho!AK482,"Yes"),COUNTIF(Oncho!BJ482,"Yes"))</f>
        <v>0</v>
      </c>
      <c r="AC475" s="55"/>
      <c r="AD475" s="148">
        <f>Schisto!P484</f>
        <v>0</v>
      </c>
      <c r="AE475" s="148">
        <f>Schisto!AI484</f>
        <v>0</v>
      </c>
      <c r="AF475" s="148">
        <f>Schisto!AJ484</f>
        <v>0</v>
      </c>
      <c r="AG475" s="148">
        <f>Schisto!AN484</f>
        <v>0</v>
      </c>
      <c r="AH475" s="148">
        <f>Schisto!AO484</f>
        <v>0</v>
      </c>
      <c r="AI475" s="148">
        <f>Schisto!AT484</f>
        <v>0</v>
      </c>
      <c r="AJ475" s="148">
        <f>Schisto!AU484</f>
        <v>0</v>
      </c>
      <c r="AK475" s="148">
        <f>Schisto!AV484</f>
        <v>0</v>
      </c>
      <c r="AL475" s="148">
        <f>Schisto!AW484</f>
        <v>0</v>
      </c>
      <c r="AM475" s="148">
        <f>COUNTIF(Schisto!AX484,"Yes")</f>
        <v>0</v>
      </c>
      <c r="AN475" s="55"/>
      <c r="AO475" s="148">
        <f>STH!P484</f>
        <v>0</v>
      </c>
      <c r="AP475" s="148">
        <f>MAX(STH!AK484,STH!BS484)</f>
        <v>0</v>
      </c>
      <c r="AQ475" s="148">
        <f>MAX(STH!AL484,STH!BT484)</f>
        <v>0</v>
      </c>
      <c r="AR475" s="148">
        <f>MAX(STH!AM484,STH!BU484)</f>
        <v>0</v>
      </c>
      <c r="AS475" s="148">
        <f>MAX(STH!AN484,STH!BV484)</f>
        <v>0</v>
      </c>
      <c r="AT475" s="148">
        <f>MAX(STH!AO484,STH!BW484)</f>
        <v>0</v>
      </c>
      <c r="AU475" s="148">
        <f>MAX(STH!AQ484,STH!BY484)</f>
        <v>0</v>
      </c>
      <c r="AV475" s="148">
        <f>MAX(STH!AR484,STH!BZ484)</f>
        <v>0</v>
      </c>
      <c r="AW475" s="148">
        <f>MAX(STH!AS484,STH!CA484)</f>
        <v>0</v>
      </c>
      <c r="AX475" s="148">
        <f>MAX(STH!AT484,STH!CB484)</f>
        <v>0</v>
      </c>
      <c r="AY475" s="148">
        <f>MAX(STH!AU484,STH!CC484)</f>
        <v>0</v>
      </c>
      <c r="AZ475" s="148">
        <f>MAX(STH!AV484,STH!CD484)</f>
        <v>0</v>
      </c>
      <c r="BA475" s="148">
        <f>MAX(STH!AW484,STH!CE484)</f>
        <v>0</v>
      </c>
      <c r="BB475" s="148">
        <f>MAX(STH!AX484,STH!CF484)</f>
        <v>0</v>
      </c>
      <c r="BC475" s="148">
        <f>MAX(STH!AY484,STH!CG484)</f>
        <v>0</v>
      </c>
      <c r="BD475" s="148">
        <f>MAX(STH!AZ484,STH!CH484)</f>
        <v>0</v>
      </c>
      <c r="BE475" s="148">
        <f>MAX(STH!BA484,STH!CI484)</f>
        <v>0</v>
      </c>
      <c r="BF475" s="148">
        <f>MAX(STH!BB484,STH!CJ484)</f>
        <v>0</v>
      </c>
      <c r="BG475" s="148">
        <f>MAX(COUNTIF(STH!BC484,"Yes"),COUNTIF(STH!CK484,"Yes"))</f>
        <v>0</v>
      </c>
      <c r="BH475" s="55"/>
      <c r="BI475" s="148">
        <f>Trachoma!Q487</f>
        <v>0</v>
      </c>
      <c r="BJ475" s="148">
        <f>Trachoma!AK487</f>
        <v>0</v>
      </c>
      <c r="BK475" s="148">
        <f>Trachoma!AL487</f>
        <v>0</v>
      </c>
      <c r="BL475" s="148">
        <f>Trachoma!AN487</f>
        <v>0</v>
      </c>
      <c r="BM475" s="148">
        <f>Trachoma!AO487</f>
        <v>0</v>
      </c>
      <c r="BN475" s="148">
        <f>Trachoma!AT487</f>
        <v>0</v>
      </c>
      <c r="BO475" s="148">
        <f>Trachoma!AU487</f>
        <v>0</v>
      </c>
      <c r="BP475" s="148">
        <f>Trachoma!AV487</f>
        <v>0</v>
      </c>
      <c r="BQ475" s="148">
        <f>Trachoma!AW487</f>
        <v>0</v>
      </c>
      <c r="BR475" s="148">
        <f>COUNTIF(Trachoma!AX487,"Yes")</f>
        <v>0</v>
      </c>
      <c r="BS475" s="55"/>
      <c r="BT475" s="148">
        <f t="shared" si="84"/>
        <v>0</v>
      </c>
      <c r="BU475" s="148">
        <f t="shared" si="85"/>
        <v>0</v>
      </c>
      <c r="BV475" s="148">
        <f t="shared" si="86"/>
        <v>0</v>
      </c>
      <c r="BW475" s="148">
        <f t="shared" si="87"/>
        <v>0</v>
      </c>
      <c r="BX475" s="148">
        <f t="shared" si="88"/>
        <v>0</v>
      </c>
      <c r="BY475" s="148">
        <f t="shared" si="90"/>
        <v>0</v>
      </c>
      <c r="BZ475" s="148">
        <f t="shared" si="91"/>
        <v>0</v>
      </c>
      <c r="CA475" s="148">
        <f t="shared" si="92"/>
        <v>0</v>
      </c>
      <c r="CB475" s="148">
        <f t="shared" si="93"/>
        <v>0</v>
      </c>
      <c r="CC475" s="148">
        <f t="shared" si="89"/>
        <v>0</v>
      </c>
    </row>
    <row r="476" spans="2:81" x14ac:dyDescent="0.25">
      <c r="B476" s="361">
        <f>Demography!B484</f>
        <v>0</v>
      </c>
      <c r="C476" s="361">
        <f>Demography!C484</f>
        <v>0</v>
      </c>
      <c r="D476" s="362">
        <f>Demography!D484</f>
        <v>0</v>
      </c>
      <c r="E476" s="337"/>
      <c r="F476" s="362">
        <f>LF!M483</f>
        <v>0</v>
      </c>
      <c r="G476" s="362">
        <f>LF!AE483</f>
        <v>0</v>
      </c>
      <c r="H476" s="362">
        <f>LF!AF483</f>
        <v>0</v>
      </c>
      <c r="I476" s="362">
        <f>LF!AH483</f>
        <v>0</v>
      </c>
      <c r="J476" s="362">
        <f>LF!AI483</f>
        <v>0</v>
      </c>
      <c r="K476" s="362">
        <f>LF!AK483</f>
        <v>0</v>
      </c>
      <c r="L476" s="362">
        <f>LF!AM483</f>
        <v>0</v>
      </c>
      <c r="M476" s="362">
        <f>LF!AN483</f>
        <v>0</v>
      </c>
      <c r="N476" s="362">
        <f>LF!AO483</f>
        <v>0</v>
      </c>
      <c r="O476" s="362">
        <f>LF!AP483</f>
        <v>0</v>
      </c>
      <c r="P476" s="362">
        <f>LF!AQ483</f>
        <v>0</v>
      </c>
      <c r="Q476" s="362">
        <f>COUNTIF(LF!AR483,"Yes")</f>
        <v>0</v>
      </c>
      <c r="R476" s="337"/>
      <c r="S476" s="362">
        <f>Oncho!K483</f>
        <v>0</v>
      </c>
      <c r="T476" s="362">
        <f>MAX(Oncho!AB483,Oncho!BA483)</f>
        <v>0</v>
      </c>
      <c r="U476" s="362">
        <f>MAX(Oncho!AC483,Oncho!BB483)</f>
        <v>0</v>
      </c>
      <c r="V476" s="362">
        <f>MAX(Oncho!AE483,Oncho!BD483)</f>
        <v>0</v>
      </c>
      <c r="W476" s="362">
        <f>MAX(Oncho!AF483,Oncho!BE483)</f>
        <v>0</v>
      </c>
      <c r="X476" s="362">
        <f>MAX(Oncho!AG483,Oncho!BF483)</f>
        <v>0</v>
      </c>
      <c r="Y476" s="362">
        <f>MAX(Oncho!AH483,Oncho!BG483)</f>
        <v>0</v>
      </c>
      <c r="Z476" s="362">
        <f>MAX(Oncho!AI483,Oncho!BH483)</f>
        <v>0</v>
      </c>
      <c r="AA476" s="362">
        <f>MAX(Oncho!AJ483,Oncho!BI483)</f>
        <v>0</v>
      </c>
      <c r="AB476" s="362">
        <f>MAX(COUNTIF(Oncho!AK483,"Yes"),COUNTIF(Oncho!BJ483,"Yes"))</f>
        <v>0</v>
      </c>
      <c r="AC476" s="337"/>
      <c r="AD476" s="362">
        <f>Schisto!P485</f>
        <v>0</v>
      </c>
      <c r="AE476" s="362">
        <f>Schisto!AI485</f>
        <v>0</v>
      </c>
      <c r="AF476" s="362">
        <f>Schisto!AJ485</f>
        <v>0</v>
      </c>
      <c r="AG476" s="362">
        <f>Schisto!AN485</f>
        <v>0</v>
      </c>
      <c r="AH476" s="362">
        <f>Schisto!AO485</f>
        <v>0</v>
      </c>
      <c r="AI476" s="362">
        <f>Schisto!AT485</f>
        <v>0</v>
      </c>
      <c r="AJ476" s="362">
        <f>Schisto!AU485</f>
        <v>0</v>
      </c>
      <c r="AK476" s="362">
        <f>Schisto!AV485</f>
        <v>0</v>
      </c>
      <c r="AL476" s="362">
        <f>Schisto!AW485</f>
        <v>0</v>
      </c>
      <c r="AM476" s="362">
        <f>COUNTIF(Schisto!AX485,"Yes")</f>
        <v>0</v>
      </c>
      <c r="AN476" s="337"/>
      <c r="AO476" s="362">
        <f>STH!P485</f>
        <v>0</v>
      </c>
      <c r="AP476" s="362">
        <f>MAX(STH!AK485,STH!BS485)</f>
        <v>0</v>
      </c>
      <c r="AQ476" s="362">
        <f>MAX(STH!AL485,STH!BT485)</f>
        <v>0</v>
      </c>
      <c r="AR476" s="362">
        <f>MAX(STH!AM485,STH!BU485)</f>
        <v>0</v>
      </c>
      <c r="AS476" s="362">
        <f>MAX(STH!AN485,STH!BV485)</f>
        <v>0</v>
      </c>
      <c r="AT476" s="362">
        <f>MAX(STH!AO485,STH!BW485)</f>
        <v>0</v>
      </c>
      <c r="AU476" s="362">
        <f>MAX(STH!AQ485,STH!BY485)</f>
        <v>0</v>
      </c>
      <c r="AV476" s="362">
        <f>MAX(STH!AR485,STH!BZ485)</f>
        <v>0</v>
      </c>
      <c r="AW476" s="362">
        <f>MAX(STH!AS485,STH!CA485)</f>
        <v>0</v>
      </c>
      <c r="AX476" s="362">
        <f>MAX(STH!AT485,STH!CB485)</f>
        <v>0</v>
      </c>
      <c r="AY476" s="362">
        <f>MAX(STH!AU485,STH!CC485)</f>
        <v>0</v>
      </c>
      <c r="AZ476" s="362">
        <f>MAX(STH!AV485,STH!CD485)</f>
        <v>0</v>
      </c>
      <c r="BA476" s="362">
        <f>MAX(STH!AW485,STH!CE485)</f>
        <v>0</v>
      </c>
      <c r="BB476" s="362">
        <f>MAX(STH!AX485,STH!CF485)</f>
        <v>0</v>
      </c>
      <c r="BC476" s="362">
        <f>MAX(STH!AY485,STH!CG485)</f>
        <v>0</v>
      </c>
      <c r="BD476" s="362">
        <f>MAX(STH!AZ485,STH!CH485)</f>
        <v>0</v>
      </c>
      <c r="BE476" s="362">
        <f>MAX(STH!BA485,STH!CI485)</f>
        <v>0</v>
      </c>
      <c r="BF476" s="362">
        <f>MAX(STH!BB485,STH!CJ485)</f>
        <v>0</v>
      </c>
      <c r="BG476" s="362">
        <f>MAX(COUNTIF(STH!BC485,"Yes"),COUNTIF(STH!CK485,"Yes"))</f>
        <v>0</v>
      </c>
      <c r="BH476" s="337"/>
      <c r="BI476" s="362">
        <f>Trachoma!Q488</f>
        <v>0</v>
      </c>
      <c r="BJ476" s="362">
        <f>Trachoma!AK488</f>
        <v>0</v>
      </c>
      <c r="BK476" s="362">
        <f>Trachoma!AL488</f>
        <v>0</v>
      </c>
      <c r="BL476" s="362">
        <f>Trachoma!AN488</f>
        <v>0</v>
      </c>
      <c r="BM476" s="362">
        <f>Trachoma!AO488</f>
        <v>0</v>
      </c>
      <c r="BN476" s="362">
        <f>Trachoma!AT488</f>
        <v>0</v>
      </c>
      <c r="BO476" s="362">
        <f>Trachoma!AU488</f>
        <v>0</v>
      </c>
      <c r="BP476" s="362">
        <f>Trachoma!AV488</f>
        <v>0</v>
      </c>
      <c r="BQ476" s="362">
        <f>Trachoma!AW488</f>
        <v>0</v>
      </c>
      <c r="BR476" s="362">
        <f>COUNTIF(Trachoma!AX488,"Yes")</f>
        <v>0</v>
      </c>
      <c r="BS476" s="337"/>
      <c r="BT476" s="362">
        <f t="shared" si="84"/>
        <v>0</v>
      </c>
      <c r="BU476" s="362">
        <f t="shared" si="85"/>
        <v>0</v>
      </c>
      <c r="BV476" s="362">
        <f t="shared" si="86"/>
        <v>0</v>
      </c>
      <c r="BW476" s="362">
        <f t="shared" si="87"/>
        <v>0</v>
      </c>
      <c r="BX476" s="362">
        <f t="shared" si="88"/>
        <v>0</v>
      </c>
      <c r="BY476" s="362">
        <f t="shared" si="90"/>
        <v>0</v>
      </c>
      <c r="BZ476" s="362">
        <f t="shared" si="91"/>
        <v>0</v>
      </c>
      <c r="CA476" s="362">
        <f t="shared" si="92"/>
        <v>0</v>
      </c>
      <c r="CB476" s="362">
        <f t="shared" si="93"/>
        <v>0</v>
      </c>
      <c r="CC476" s="362">
        <f t="shared" si="89"/>
        <v>0</v>
      </c>
    </row>
    <row r="477" spans="2:81" x14ac:dyDescent="0.25">
      <c r="B477" s="147">
        <f>Demography!B485</f>
        <v>0</v>
      </c>
      <c r="C477" s="147">
        <f>Demography!C485</f>
        <v>0</v>
      </c>
      <c r="D477" s="148">
        <f>Demography!D485</f>
        <v>0</v>
      </c>
      <c r="E477" s="55"/>
      <c r="F477" s="148">
        <f>LF!M484</f>
        <v>0</v>
      </c>
      <c r="G477" s="148">
        <f>LF!AE484</f>
        <v>0</v>
      </c>
      <c r="H477" s="148">
        <f>LF!AF484</f>
        <v>0</v>
      </c>
      <c r="I477" s="148">
        <f>LF!AH484</f>
        <v>0</v>
      </c>
      <c r="J477" s="148">
        <f>LF!AI484</f>
        <v>0</v>
      </c>
      <c r="K477" s="148">
        <f>LF!AK484</f>
        <v>0</v>
      </c>
      <c r="L477" s="148">
        <f>LF!AM484</f>
        <v>0</v>
      </c>
      <c r="M477" s="148">
        <f>LF!AN484</f>
        <v>0</v>
      </c>
      <c r="N477" s="148">
        <f>LF!AO484</f>
        <v>0</v>
      </c>
      <c r="O477" s="148">
        <f>LF!AP484</f>
        <v>0</v>
      </c>
      <c r="P477" s="148">
        <f>LF!AQ484</f>
        <v>0</v>
      </c>
      <c r="Q477" s="148">
        <f>COUNTIF(LF!AR484,"Yes")</f>
        <v>0</v>
      </c>
      <c r="R477" s="55"/>
      <c r="S477" s="148">
        <f>Oncho!K484</f>
        <v>0</v>
      </c>
      <c r="T477" s="148">
        <f>MAX(Oncho!AB484,Oncho!BA484)</f>
        <v>0</v>
      </c>
      <c r="U477" s="148">
        <f>MAX(Oncho!AC484,Oncho!BB484)</f>
        <v>0</v>
      </c>
      <c r="V477" s="148">
        <f>MAX(Oncho!AE484,Oncho!BD484)</f>
        <v>0</v>
      </c>
      <c r="W477" s="148">
        <f>MAX(Oncho!AF484,Oncho!BE484)</f>
        <v>0</v>
      </c>
      <c r="X477" s="148">
        <f>MAX(Oncho!AG484,Oncho!BF484)</f>
        <v>0</v>
      </c>
      <c r="Y477" s="148">
        <f>MAX(Oncho!AH484,Oncho!BG484)</f>
        <v>0</v>
      </c>
      <c r="Z477" s="148">
        <f>MAX(Oncho!AI484,Oncho!BH484)</f>
        <v>0</v>
      </c>
      <c r="AA477" s="148">
        <f>MAX(Oncho!AJ484,Oncho!BI484)</f>
        <v>0</v>
      </c>
      <c r="AB477" s="148">
        <f>MAX(COUNTIF(Oncho!AK484,"Yes"),COUNTIF(Oncho!BJ484,"Yes"))</f>
        <v>0</v>
      </c>
      <c r="AC477" s="55"/>
      <c r="AD477" s="148">
        <f>Schisto!P486</f>
        <v>0</v>
      </c>
      <c r="AE477" s="148">
        <f>Schisto!AI486</f>
        <v>0</v>
      </c>
      <c r="AF477" s="148">
        <f>Schisto!AJ486</f>
        <v>0</v>
      </c>
      <c r="AG477" s="148">
        <f>Schisto!AN486</f>
        <v>0</v>
      </c>
      <c r="AH477" s="148">
        <f>Schisto!AO486</f>
        <v>0</v>
      </c>
      <c r="AI477" s="148">
        <f>Schisto!AT486</f>
        <v>0</v>
      </c>
      <c r="AJ477" s="148">
        <f>Schisto!AU486</f>
        <v>0</v>
      </c>
      <c r="AK477" s="148">
        <f>Schisto!AV486</f>
        <v>0</v>
      </c>
      <c r="AL477" s="148">
        <f>Schisto!AW486</f>
        <v>0</v>
      </c>
      <c r="AM477" s="148">
        <f>COUNTIF(Schisto!AX486,"Yes")</f>
        <v>0</v>
      </c>
      <c r="AN477" s="55"/>
      <c r="AO477" s="148">
        <f>STH!P486</f>
        <v>0</v>
      </c>
      <c r="AP477" s="148">
        <f>MAX(STH!AK486,STH!BS486)</f>
        <v>0</v>
      </c>
      <c r="AQ477" s="148">
        <f>MAX(STH!AL486,STH!BT486)</f>
        <v>0</v>
      </c>
      <c r="AR477" s="148">
        <f>MAX(STH!AM486,STH!BU486)</f>
        <v>0</v>
      </c>
      <c r="AS477" s="148">
        <f>MAX(STH!AN486,STH!BV486)</f>
        <v>0</v>
      </c>
      <c r="AT477" s="148">
        <f>MAX(STH!AO486,STH!BW486)</f>
        <v>0</v>
      </c>
      <c r="AU477" s="148">
        <f>MAX(STH!AQ486,STH!BY486)</f>
        <v>0</v>
      </c>
      <c r="AV477" s="148">
        <f>MAX(STH!AR486,STH!BZ486)</f>
        <v>0</v>
      </c>
      <c r="AW477" s="148">
        <f>MAX(STH!AS486,STH!CA486)</f>
        <v>0</v>
      </c>
      <c r="AX477" s="148">
        <f>MAX(STH!AT486,STH!CB486)</f>
        <v>0</v>
      </c>
      <c r="AY477" s="148">
        <f>MAX(STH!AU486,STH!CC486)</f>
        <v>0</v>
      </c>
      <c r="AZ477" s="148">
        <f>MAX(STH!AV486,STH!CD486)</f>
        <v>0</v>
      </c>
      <c r="BA477" s="148">
        <f>MAX(STH!AW486,STH!CE486)</f>
        <v>0</v>
      </c>
      <c r="BB477" s="148">
        <f>MAX(STH!AX486,STH!CF486)</f>
        <v>0</v>
      </c>
      <c r="BC477" s="148">
        <f>MAX(STH!AY486,STH!CG486)</f>
        <v>0</v>
      </c>
      <c r="BD477" s="148">
        <f>MAX(STH!AZ486,STH!CH486)</f>
        <v>0</v>
      </c>
      <c r="BE477" s="148">
        <f>MAX(STH!BA486,STH!CI486)</f>
        <v>0</v>
      </c>
      <c r="BF477" s="148">
        <f>MAX(STH!BB486,STH!CJ486)</f>
        <v>0</v>
      </c>
      <c r="BG477" s="148">
        <f>MAX(COUNTIF(STH!BC486,"Yes"),COUNTIF(STH!CK486,"Yes"))</f>
        <v>0</v>
      </c>
      <c r="BH477" s="55"/>
      <c r="BI477" s="148">
        <f>Trachoma!Q489</f>
        <v>0</v>
      </c>
      <c r="BJ477" s="148">
        <f>Trachoma!AK489</f>
        <v>0</v>
      </c>
      <c r="BK477" s="148">
        <f>Trachoma!AL489</f>
        <v>0</v>
      </c>
      <c r="BL477" s="148">
        <f>Trachoma!AN489</f>
        <v>0</v>
      </c>
      <c r="BM477" s="148">
        <f>Trachoma!AO489</f>
        <v>0</v>
      </c>
      <c r="BN477" s="148">
        <f>Trachoma!AT489</f>
        <v>0</v>
      </c>
      <c r="BO477" s="148">
        <f>Trachoma!AU489</f>
        <v>0</v>
      </c>
      <c r="BP477" s="148">
        <f>Trachoma!AV489</f>
        <v>0</v>
      </c>
      <c r="BQ477" s="148">
        <f>Trachoma!AW489</f>
        <v>0</v>
      </c>
      <c r="BR477" s="148">
        <f>COUNTIF(Trachoma!AX489,"Yes")</f>
        <v>0</v>
      </c>
      <c r="BS477" s="55"/>
      <c r="BT477" s="148">
        <f t="shared" si="84"/>
        <v>0</v>
      </c>
      <c r="BU477" s="148">
        <f t="shared" si="85"/>
        <v>0</v>
      </c>
      <c r="BV477" s="148">
        <f t="shared" si="86"/>
        <v>0</v>
      </c>
      <c r="BW477" s="148">
        <f t="shared" si="87"/>
        <v>0</v>
      </c>
      <c r="BX477" s="148">
        <f t="shared" si="88"/>
        <v>0</v>
      </c>
      <c r="BY477" s="148">
        <f t="shared" si="90"/>
        <v>0</v>
      </c>
      <c r="BZ477" s="148">
        <f t="shared" si="91"/>
        <v>0</v>
      </c>
      <c r="CA477" s="148">
        <f t="shared" si="92"/>
        <v>0</v>
      </c>
      <c r="CB477" s="148">
        <f t="shared" si="93"/>
        <v>0</v>
      </c>
      <c r="CC477" s="148">
        <f t="shared" si="89"/>
        <v>0</v>
      </c>
    </row>
    <row r="478" spans="2:81" x14ac:dyDescent="0.25">
      <c r="B478" s="361">
        <f>Demography!B486</f>
        <v>0</v>
      </c>
      <c r="C478" s="361">
        <f>Demography!C486</f>
        <v>0</v>
      </c>
      <c r="D478" s="362">
        <f>Demography!D486</f>
        <v>0</v>
      </c>
      <c r="E478" s="337"/>
      <c r="F478" s="362">
        <f>LF!M485</f>
        <v>0</v>
      </c>
      <c r="G478" s="362">
        <f>LF!AE485</f>
        <v>0</v>
      </c>
      <c r="H478" s="362">
        <f>LF!AF485</f>
        <v>0</v>
      </c>
      <c r="I478" s="362">
        <f>LF!AH485</f>
        <v>0</v>
      </c>
      <c r="J478" s="362">
        <f>LF!AI485</f>
        <v>0</v>
      </c>
      <c r="K478" s="362">
        <f>LF!AK485</f>
        <v>0</v>
      </c>
      <c r="L478" s="362">
        <f>LF!AM485</f>
        <v>0</v>
      </c>
      <c r="M478" s="362">
        <f>LF!AN485</f>
        <v>0</v>
      </c>
      <c r="N478" s="362">
        <f>LF!AO485</f>
        <v>0</v>
      </c>
      <c r="O478" s="362">
        <f>LF!AP485</f>
        <v>0</v>
      </c>
      <c r="P478" s="362">
        <f>LF!AQ485</f>
        <v>0</v>
      </c>
      <c r="Q478" s="362">
        <f>COUNTIF(LF!AR485,"Yes")</f>
        <v>0</v>
      </c>
      <c r="R478" s="337"/>
      <c r="S478" s="362">
        <f>Oncho!K485</f>
        <v>0</v>
      </c>
      <c r="T478" s="362">
        <f>MAX(Oncho!AB485,Oncho!BA485)</f>
        <v>0</v>
      </c>
      <c r="U478" s="362">
        <f>MAX(Oncho!AC485,Oncho!BB485)</f>
        <v>0</v>
      </c>
      <c r="V478" s="362">
        <f>MAX(Oncho!AE485,Oncho!BD485)</f>
        <v>0</v>
      </c>
      <c r="W478" s="362">
        <f>MAX(Oncho!AF485,Oncho!BE485)</f>
        <v>0</v>
      </c>
      <c r="X478" s="362">
        <f>MAX(Oncho!AG485,Oncho!BF485)</f>
        <v>0</v>
      </c>
      <c r="Y478" s="362">
        <f>MAX(Oncho!AH485,Oncho!BG485)</f>
        <v>0</v>
      </c>
      <c r="Z478" s="362">
        <f>MAX(Oncho!AI485,Oncho!BH485)</f>
        <v>0</v>
      </c>
      <c r="AA478" s="362">
        <f>MAX(Oncho!AJ485,Oncho!BI485)</f>
        <v>0</v>
      </c>
      <c r="AB478" s="362">
        <f>MAX(COUNTIF(Oncho!AK485,"Yes"),COUNTIF(Oncho!BJ485,"Yes"))</f>
        <v>0</v>
      </c>
      <c r="AC478" s="337"/>
      <c r="AD478" s="362">
        <f>Schisto!P487</f>
        <v>0</v>
      </c>
      <c r="AE478" s="362">
        <f>Schisto!AI487</f>
        <v>0</v>
      </c>
      <c r="AF478" s="362">
        <f>Schisto!AJ487</f>
        <v>0</v>
      </c>
      <c r="AG478" s="362">
        <f>Schisto!AN487</f>
        <v>0</v>
      </c>
      <c r="AH478" s="362">
        <f>Schisto!AO487</f>
        <v>0</v>
      </c>
      <c r="AI478" s="362">
        <f>Schisto!AT487</f>
        <v>0</v>
      </c>
      <c r="AJ478" s="362">
        <f>Schisto!AU487</f>
        <v>0</v>
      </c>
      <c r="AK478" s="362">
        <f>Schisto!AV487</f>
        <v>0</v>
      </c>
      <c r="AL478" s="362">
        <f>Schisto!AW487</f>
        <v>0</v>
      </c>
      <c r="AM478" s="362">
        <f>COUNTIF(Schisto!AX487,"Yes")</f>
        <v>0</v>
      </c>
      <c r="AN478" s="337"/>
      <c r="AO478" s="362">
        <f>STH!P487</f>
        <v>0</v>
      </c>
      <c r="AP478" s="362">
        <f>MAX(STH!AK487,STH!BS487)</f>
        <v>0</v>
      </c>
      <c r="AQ478" s="362">
        <f>MAX(STH!AL487,STH!BT487)</f>
        <v>0</v>
      </c>
      <c r="AR478" s="362">
        <f>MAX(STH!AM487,STH!BU487)</f>
        <v>0</v>
      </c>
      <c r="AS478" s="362">
        <f>MAX(STH!AN487,STH!BV487)</f>
        <v>0</v>
      </c>
      <c r="AT478" s="362">
        <f>MAX(STH!AO487,STH!BW487)</f>
        <v>0</v>
      </c>
      <c r="AU478" s="362">
        <f>MAX(STH!AQ487,STH!BY487)</f>
        <v>0</v>
      </c>
      <c r="AV478" s="362">
        <f>MAX(STH!AR487,STH!BZ487)</f>
        <v>0</v>
      </c>
      <c r="AW478" s="362">
        <f>MAX(STH!AS487,STH!CA487)</f>
        <v>0</v>
      </c>
      <c r="AX478" s="362">
        <f>MAX(STH!AT487,STH!CB487)</f>
        <v>0</v>
      </c>
      <c r="AY478" s="362">
        <f>MAX(STH!AU487,STH!CC487)</f>
        <v>0</v>
      </c>
      <c r="AZ478" s="362">
        <f>MAX(STH!AV487,STH!CD487)</f>
        <v>0</v>
      </c>
      <c r="BA478" s="362">
        <f>MAX(STH!AW487,STH!CE487)</f>
        <v>0</v>
      </c>
      <c r="BB478" s="362">
        <f>MAX(STH!AX487,STH!CF487)</f>
        <v>0</v>
      </c>
      <c r="BC478" s="362">
        <f>MAX(STH!AY487,STH!CG487)</f>
        <v>0</v>
      </c>
      <c r="BD478" s="362">
        <f>MAX(STH!AZ487,STH!CH487)</f>
        <v>0</v>
      </c>
      <c r="BE478" s="362">
        <f>MAX(STH!BA487,STH!CI487)</f>
        <v>0</v>
      </c>
      <c r="BF478" s="362">
        <f>MAX(STH!BB487,STH!CJ487)</f>
        <v>0</v>
      </c>
      <c r="BG478" s="362">
        <f>MAX(COUNTIF(STH!BC487,"Yes"),COUNTIF(STH!CK487,"Yes"))</f>
        <v>0</v>
      </c>
      <c r="BH478" s="337"/>
      <c r="BI478" s="362">
        <f>Trachoma!Q490</f>
        <v>0</v>
      </c>
      <c r="BJ478" s="362">
        <f>Trachoma!AK490</f>
        <v>0</v>
      </c>
      <c r="BK478" s="362">
        <f>Trachoma!AL490</f>
        <v>0</v>
      </c>
      <c r="BL478" s="362">
        <f>Trachoma!AN490</f>
        <v>0</v>
      </c>
      <c r="BM478" s="362">
        <f>Trachoma!AO490</f>
        <v>0</v>
      </c>
      <c r="BN478" s="362">
        <f>Trachoma!AT490</f>
        <v>0</v>
      </c>
      <c r="BO478" s="362">
        <f>Trachoma!AU490</f>
        <v>0</v>
      </c>
      <c r="BP478" s="362">
        <f>Trachoma!AV490</f>
        <v>0</v>
      </c>
      <c r="BQ478" s="362">
        <f>Trachoma!AW490</f>
        <v>0</v>
      </c>
      <c r="BR478" s="362">
        <f>COUNTIF(Trachoma!AX490,"Yes")</f>
        <v>0</v>
      </c>
      <c r="BS478" s="337"/>
      <c r="BT478" s="362">
        <f t="shared" si="84"/>
        <v>0</v>
      </c>
      <c r="BU478" s="362">
        <f t="shared" si="85"/>
        <v>0</v>
      </c>
      <c r="BV478" s="362">
        <f t="shared" si="86"/>
        <v>0</v>
      </c>
      <c r="BW478" s="362">
        <f t="shared" si="87"/>
        <v>0</v>
      </c>
      <c r="BX478" s="362">
        <f t="shared" si="88"/>
        <v>0</v>
      </c>
      <c r="BY478" s="362">
        <f t="shared" si="90"/>
        <v>0</v>
      </c>
      <c r="BZ478" s="362">
        <f t="shared" si="91"/>
        <v>0</v>
      </c>
      <c r="CA478" s="362">
        <f t="shared" si="92"/>
        <v>0</v>
      </c>
      <c r="CB478" s="362">
        <f t="shared" si="93"/>
        <v>0</v>
      </c>
      <c r="CC478" s="362">
        <f t="shared" si="89"/>
        <v>0</v>
      </c>
    </row>
    <row r="479" spans="2:81" x14ac:dyDescent="0.25">
      <c r="B479" s="147">
        <f>Demography!B487</f>
        <v>0</v>
      </c>
      <c r="C479" s="147">
        <f>Demography!C487</f>
        <v>0</v>
      </c>
      <c r="D479" s="148">
        <f>Demography!D487</f>
        <v>0</v>
      </c>
      <c r="E479" s="55"/>
      <c r="F479" s="148">
        <f>LF!M486</f>
        <v>0</v>
      </c>
      <c r="G479" s="148">
        <f>LF!AE486</f>
        <v>0</v>
      </c>
      <c r="H479" s="148">
        <f>LF!AF486</f>
        <v>0</v>
      </c>
      <c r="I479" s="148">
        <f>LF!AH486</f>
        <v>0</v>
      </c>
      <c r="J479" s="148">
        <f>LF!AI486</f>
        <v>0</v>
      </c>
      <c r="K479" s="148">
        <f>LF!AK486</f>
        <v>0</v>
      </c>
      <c r="L479" s="148">
        <f>LF!AM486</f>
        <v>0</v>
      </c>
      <c r="M479" s="148">
        <f>LF!AN486</f>
        <v>0</v>
      </c>
      <c r="N479" s="148">
        <f>LF!AO486</f>
        <v>0</v>
      </c>
      <c r="O479" s="148">
        <f>LF!AP486</f>
        <v>0</v>
      </c>
      <c r="P479" s="148">
        <f>LF!AQ486</f>
        <v>0</v>
      </c>
      <c r="Q479" s="148">
        <f>COUNTIF(LF!AR486,"Yes")</f>
        <v>0</v>
      </c>
      <c r="R479" s="55"/>
      <c r="S479" s="148">
        <f>Oncho!K486</f>
        <v>0</v>
      </c>
      <c r="T479" s="148">
        <f>MAX(Oncho!AB486,Oncho!BA486)</f>
        <v>0</v>
      </c>
      <c r="U479" s="148">
        <f>MAX(Oncho!AC486,Oncho!BB486)</f>
        <v>0</v>
      </c>
      <c r="V479" s="148">
        <f>MAX(Oncho!AE486,Oncho!BD486)</f>
        <v>0</v>
      </c>
      <c r="W479" s="148">
        <f>MAX(Oncho!AF486,Oncho!BE486)</f>
        <v>0</v>
      </c>
      <c r="X479" s="148">
        <f>MAX(Oncho!AG486,Oncho!BF486)</f>
        <v>0</v>
      </c>
      <c r="Y479" s="148">
        <f>MAX(Oncho!AH486,Oncho!BG486)</f>
        <v>0</v>
      </c>
      <c r="Z479" s="148">
        <f>MAX(Oncho!AI486,Oncho!BH486)</f>
        <v>0</v>
      </c>
      <c r="AA479" s="148">
        <f>MAX(Oncho!AJ486,Oncho!BI486)</f>
        <v>0</v>
      </c>
      <c r="AB479" s="148">
        <f>MAX(COUNTIF(Oncho!AK486,"Yes"),COUNTIF(Oncho!BJ486,"Yes"))</f>
        <v>0</v>
      </c>
      <c r="AC479" s="55"/>
      <c r="AD479" s="148">
        <f>Schisto!P488</f>
        <v>0</v>
      </c>
      <c r="AE479" s="148">
        <f>Schisto!AI488</f>
        <v>0</v>
      </c>
      <c r="AF479" s="148">
        <f>Schisto!AJ488</f>
        <v>0</v>
      </c>
      <c r="AG479" s="148">
        <f>Schisto!AN488</f>
        <v>0</v>
      </c>
      <c r="AH479" s="148">
        <f>Schisto!AO488</f>
        <v>0</v>
      </c>
      <c r="AI479" s="148">
        <f>Schisto!AT488</f>
        <v>0</v>
      </c>
      <c r="AJ479" s="148">
        <f>Schisto!AU488</f>
        <v>0</v>
      </c>
      <c r="AK479" s="148">
        <f>Schisto!AV488</f>
        <v>0</v>
      </c>
      <c r="AL479" s="148">
        <f>Schisto!AW488</f>
        <v>0</v>
      </c>
      <c r="AM479" s="148">
        <f>COUNTIF(Schisto!AX488,"Yes")</f>
        <v>0</v>
      </c>
      <c r="AN479" s="55"/>
      <c r="AO479" s="148">
        <f>STH!P488</f>
        <v>0</v>
      </c>
      <c r="AP479" s="148">
        <f>MAX(STH!AK488,STH!BS488)</f>
        <v>0</v>
      </c>
      <c r="AQ479" s="148">
        <f>MAX(STH!AL488,STH!BT488)</f>
        <v>0</v>
      </c>
      <c r="AR479" s="148">
        <f>MAX(STH!AM488,STH!BU488)</f>
        <v>0</v>
      </c>
      <c r="AS479" s="148">
        <f>MAX(STH!AN488,STH!BV488)</f>
        <v>0</v>
      </c>
      <c r="AT479" s="148">
        <f>MAX(STH!AO488,STH!BW488)</f>
        <v>0</v>
      </c>
      <c r="AU479" s="148">
        <f>MAX(STH!AQ488,STH!BY488)</f>
        <v>0</v>
      </c>
      <c r="AV479" s="148">
        <f>MAX(STH!AR488,STH!BZ488)</f>
        <v>0</v>
      </c>
      <c r="AW479" s="148">
        <f>MAX(STH!AS488,STH!CA488)</f>
        <v>0</v>
      </c>
      <c r="AX479" s="148">
        <f>MAX(STH!AT488,STH!CB488)</f>
        <v>0</v>
      </c>
      <c r="AY479" s="148">
        <f>MAX(STH!AU488,STH!CC488)</f>
        <v>0</v>
      </c>
      <c r="AZ479" s="148">
        <f>MAX(STH!AV488,STH!CD488)</f>
        <v>0</v>
      </c>
      <c r="BA479" s="148">
        <f>MAX(STH!AW488,STH!CE488)</f>
        <v>0</v>
      </c>
      <c r="BB479" s="148">
        <f>MAX(STH!AX488,STH!CF488)</f>
        <v>0</v>
      </c>
      <c r="BC479" s="148">
        <f>MAX(STH!AY488,STH!CG488)</f>
        <v>0</v>
      </c>
      <c r="BD479" s="148">
        <f>MAX(STH!AZ488,STH!CH488)</f>
        <v>0</v>
      </c>
      <c r="BE479" s="148">
        <f>MAX(STH!BA488,STH!CI488)</f>
        <v>0</v>
      </c>
      <c r="BF479" s="148">
        <f>MAX(STH!BB488,STH!CJ488)</f>
        <v>0</v>
      </c>
      <c r="BG479" s="148">
        <f>MAX(COUNTIF(STH!BC488,"Yes"),COUNTIF(STH!CK488,"Yes"))</f>
        <v>0</v>
      </c>
      <c r="BH479" s="55"/>
      <c r="BI479" s="148">
        <f>Trachoma!Q491</f>
        <v>0</v>
      </c>
      <c r="BJ479" s="148">
        <f>Trachoma!AK491</f>
        <v>0</v>
      </c>
      <c r="BK479" s="148">
        <f>Trachoma!AL491</f>
        <v>0</v>
      </c>
      <c r="BL479" s="148">
        <f>Trachoma!AN491</f>
        <v>0</v>
      </c>
      <c r="BM479" s="148">
        <f>Trachoma!AO491</f>
        <v>0</v>
      </c>
      <c r="BN479" s="148">
        <f>Trachoma!AT491</f>
        <v>0</v>
      </c>
      <c r="BO479" s="148">
        <f>Trachoma!AU491</f>
        <v>0</v>
      </c>
      <c r="BP479" s="148">
        <f>Trachoma!AV491</f>
        <v>0</v>
      </c>
      <c r="BQ479" s="148">
        <f>Trachoma!AW491</f>
        <v>0</v>
      </c>
      <c r="BR479" s="148">
        <f>COUNTIF(Trachoma!AX491,"Yes")</f>
        <v>0</v>
      </c>
      <c r="BS479" s="55"/>
      <c r="BT479" s="148">
        <f t="shared" si="84"/>
        <v>0</v>
      </c>
      <c r="BU479" s="148">
        <f t="shared" si="85"/>
        <v>0</v>
      </c>
      <c r="BV479" s="148">
        <f t="shared" si="86"/>
        <v>0</v>
      </c>
      <c r="BW479" s="148">
        <f t="shared" si="87"/>
        <v>0</v>
      </c>
      <c r="BX479" s="148">
        <f t="shared" si="88"/>
        <v>0</v>
      </c>
      <c r="BY479" s="148">
        <f t="shared" si="90"/>
        <v>0</v>
      </c>
      <c r="BZ479" s="148">
        <f t="shared" si="91"/>
        <v>0</v>
      </c>
      <c r="CA479" s="148">
        <f t="shared" si="92"/>
        <v>0</v>
      </c>
      <c r="CB479" s="148">
        <f t="shared" si="93"/>
        <v>0</v>
      </c>
      <c r="CC479" s="148">
        <f t="shared" si="89"/>
        <v>0</v>
      </c>
    </row>
    <row r="480" spans="2:81" x14ac:dyDescent="0.25">
      <c r="B480" s="361">
        <f>Demography!B488</f>
        <v>0</v>
      </c>
      <c r="C480" s="361">
        <f>Demography!C488</f>
        <v>0</v>
      </c>
      <c r="D480" s="362">
        <f>Demography!D488</f>
        <v>0</v>
      </c>
      <c r="E480" s="337"/>
      <c r="F480" s="362">
        <f>LF!M487</f>
        <v>0</v>
      </c>
      <c r="G480" s="362">
        <f>LF!AE487</f>
        <v>0</v>
      </c>
      <c r="H480" s="362">
        <f>LF!AF487</f>
        <v>0</v>
      </c>
      <c r="I480" s="362">
        <f>LF!AH487</f>
        <v>0</v>
      </c>
      <c r="J480" s="362">
        <f>LF!AI487</f>
        <v>0</v>
      </c>
      <c r="K480" s="362">
        <f>LF!AK487</f>
        <v>0</v>
      </c>
      <c r="L480" s="362">
        <f>LF!AM487</f>
        <v>0</v>
      </c>
      <c r="M480" s="362">
        <f>LF!AN487</f>
        <v>0</v>
      </c>
      <c r="N480" s="362">
        <f>LF!AO487</f>
        <v>0</v>
      </c>
      <c r="O480" s="362">
        <f>LF!AP487</f>
        <v>0</v>
      </c>
      <c r="P480" s="362">
        <f>LF!AQ487</f>
        <v>0</v>
      </c>
      <c r="Q480" s="362">
        <f>COUNTIF(LF!AR487,"Yes")</f>
        <v>0</v>
      </c>
      <c r="R480" s="337"/>
      <c r="S480" s="362">
        <f>Oncho!K487</f>
        <v>0</v>
      </c>
      <c r="T480" s="362">
        <f>MAX(Oncho!AB487,Oncho!BA487)</f>
        <v>0</v>
      </c>
      <c r="U480" s="362">
        <f>MAX(Oncho!AC487,Oncho!BB487)</f>
        <v>0</v>
      </c>
      <c r="V480" s="362">
        <f>MAX(Oncho!AE487,Oncho!BD487)</f>
        <v>0</v>
      </c>
      <c r="W480" s="362">
        <f>MAX(Oncho!AF487,Oncho!BE487)</f>
        <v>0</v>
      </c>
      <c r="X480" s="362">
        <f>MAX(Oncho!AG487,Oncho!BF487)</f>
        <v>0</v>
      </c>
      <c r="Y480" s="362">
        <f>MAX(Oncho!AH487,Oncho!BG487)</f>
        <v>0</v>
      </c>
      <c r="Z480" s="362">
        <f>MAX(Oncho!AI487,Oncho!BH487)</f>
        <v>0</v>
      </c>
      <c r="AA480" s="362">
        <f>MAX(Oncho!AJ487,Oncho!BI487)</f>
        <v>0</v>
      </c>
      <c r="AB480" s="362">
        <f>MAX(COUNTIF(Oncho!AK487,"Yes"),COUNTIF(Oncho!BJ487,"Yes"))</f>
        <v>0</v>
      </c>
      <c r="AC480" s="337"/>
      <c r="AD480" s="362">
        <f>Schisto!P489</f>
        <v>0</v>
      </c>
      <c r="AE480" s="362">
        <f>Schisto!AI489</f>
        <v>0</v>
      </c>
      <c r="AF480" s="362">
        <f>Schisto!AJ489</f>
        <v>0</v>
      </c>
      <c r="AG480" s="362">
        <f>Schisto!AN489</f>
        <v>0</v>
      </c>
      <c r="AH480" s="362">
        <f>Schisto!AO489</f>
        <v>0</v>
      </c>
      <c r="AI480" s="362">
        <f>Schisto!AT489</f>
        <v>0</v>
      </c>
      <c r="AJ480" s="362">
        <f>Schisto!AU489</f>
        <v>0</v>
      </c>
      <c r="AK480" s="362">
        <f>Schisto!AV489</f>
        <v>0</v>
      </c>
      <c r="AL480" s="362">
        <f>Schisto!AW489</f>
        <v>0</v>
      </c>
      <c r="AM480" s="362">
        <f>COUNTIF(Schisto!AX489,"Yes")</f>
        <v>0</v>
      </c>
      <c r="AN480" s="337"/>
      <c r="AO480" s="362">
        <f>STH!P489</f>
        <v>0</v>
      </c>
      <c r="AP480" s="362">
        <f>MAX(STH!AK489,STH!BS489)</f>
        <v>0</v>
      </c>
      <c r="AQ480" s="362">
        <f>MAX(STH!AL489,STH!BT489)</f>
        <v>0</v>
      </c>
      <c r="AR480" s="362">
        <f>MAX(STH!AM489,STH!BU489)</f>
        <v>0</v>
      </c>
      <c r="AS480" s="362">
        <f>MAX(STH!AN489,STH!BV489)</f>
        <v>0</v>
      </c>
      <c r="AT480" s="362">
        <f>MAX(STH!AO489,STH!BW489)</f>
        <v>0</v>
      </c>
      <c r="AU480" s="362">
        <f>MAX(STH!AQ489,STH!BY489)</f>
        <v>0</v>
      </c>
      <c r="AV480" s="362">
        <f>MAX(STH!AR489,STH!BZ489)</f>
        <v>0</v>
      </c>
      <c r="AW480" s="362">
        <f>MAX(STH!AS489,STH!CA489)</f>
        <v>0</v>
      </c>
      <c r="AX480" s="362">
        <f>MAX(STH!AT489,STH!CB489)</f>
        <v>0</v>
      </c>
      <c r="AY480" s="362">
        <f>MAX(STH!AU489,STH!CC489)</f>
        <v>0</v>
      </c>
      <c r="AZ480" s="362">
        <f>MAX(STH!AV489,STH!CD489)</f>
        <v>0</v>
      </c>
      <c r="BA480" s="362">
        <f>MAX(STH!AW489,STH!CE489)</f>
        <v>0</v>
      </c>
      <c r="BB480" s="362">
        <f>MAX(STH!AX489,STH!CF489)</f>
        <v>0</v>
      </c>
      <c r="BC480" s="362">
        <f>MAX(STH!AY489,STH!CG489)</f>
        <v>0</v>
      </c>
      <c r="BD480" s="362">
        <f>MAX(STH!AZ489,STH!CH489)</f>
        <v>0</v>
      </c>
      <c r="BE480" s="362">
        <f>MAX(STH!BA489,STH!CI489)</f>
        <v>0</v>
      </c>
      <c r="BF480" s="362">
        <f>MAX(STH!BB489,STH!CJ489)</f>
        <v>0</v>
      </c>
      <c r="BG480" s="362">
        <f>MAX(COUNTIF(STH!BC489,"Yes"),COUNTIF(STH!CK489,"Yes"))</f>
        <v>0</v>
      </c>
      <c r="BH480" s="337"/>
      <c r="BI480" s="362">
        <f>Trachoma!Q492</f>
        <v>0</v>
      </c>
      <c r="BJ480" s="362">
        <f>Trachoma!AK492</f>
        <v>0</v>
      </c>
      <c r="BK480" s="362">
        <f>Trachoma!AL492</f>
        <v>0</v>
      </c>
      <c r="BL480" s="362">
        <f>Trachoma!AN492</f>
        <v>0</v>
      </c>
      <c r="BM480" s="362">
        <f>Trachoma!AO492</f>
        <v>0</v>
      </c>
      <c r="BN480" s="362">
        <f>Trachoma!AT492</f>
        <v>0</v>
      </c>
      <c r="BO480" s="362">
        <f>Trachoma!AU492</f>
        <v>0</v>
      </c>
      <c r="BP480" s="362">
        <f>Trachoma!AV492</f>
        <v>0</v>
      </c>
      <c r="BQ480" s="362">
        <f>Trachoma!AW492</f>
        <v>0</v>
      </c>
      <c r="BR480" s="362">
        <f>COUNTIF(Trachoma!AX492,"Yes")</f>
        <v>0</v>
      </c>
      <c r="BS480" s="337"/>
      <c r="BT480" s="362">
        <f t="shared" si="84"/>
        <v>0</v>
      </c>
      <c r="BU480" s="362">
        <f t="shared" si="85"/>
        <v>0</v>
      </c>
      <c r="BV480" s="362">
        <f t="shared" si="86"/>
        <v>0</v>
      </c>
      <c r="BW480" s="362">
        <f t="shared" si="87"/>
        <v>0</v>
      </c>
      <c r="BX480" s="362">
        <f t="shared" si="88"/>
        <v>0</v>
      </c>
      <c r="BY480" s="362">
        <f t="shared" si="90"/>
        <v>0</v>
      </c>
      <c r="BZ480" s="362">
        <f t="shared" si="91"/>
        <v>0</v>
      </c>
      <c r="CA480" s="362">
        <f t="shared" si="92"/>
        <v>0</v>
      </c>
      <c r="CB480" s="362">
        <f t="shared" si="93"/>
        <v>0</v>
      </c>
      <c r="CC480" s="362">
        <f t="shared" si="89"/>
        <v>0</v>
      </c>
    </row>
    <row r="481" spans="2:81" x14ac:dyDescent="0.25">
      <c r="B481" s="147">
        <f>Demography!B489</f>
        <v>0</v>
      </c>
      <c r="C481" s="147">
        <f>Demography!C489</f>
        <v>0</v>
      </c>
      <c r="D481" s="148">
        <f>Demography!D489</f>
        <v>0</v>
      </c>
      <c r="E481" s="55"/>
      <c r="F481" s="148">
        <f>LF!M488</f>
        <v>0</v>
      </c>
      <c r="G481" s="148">
        <f>LF!AE488</f>
        <v>0</v>
      </c>
      <c r="H481" s="148">
        <f>LF!AF488</f>
        <v>0</v>
      </c>
      <c r="I481" s="148">
        <f>LF!AH488</f>
        <v>0</v>
      </c>
      <c r="J481" s="148">
        <f>LF!AI488</f>
        <v>0</v>
      </c>
      <c r="K481" s="148">
        <f>LF!AK488</f>
        <v>0</v>
      </c>
      <c r="L481" s="148">
        <f>LF!AM488</f>
        <v>0</v>
      </c>
      <c r="M481" s="148">
        <f>LF!AN488</f>
        <v>0</v>
      </c>
      <c r="N481" s="148">
        <f>LF!AO488</f>
        <v>0</v>
      </c>
      <c r="O481" s="148">
        <f>LF!AP488</f>
        <v>0</v>
      </c>
      <c r="P481" s="148">
        <f>LF!AQ488</f>
        <v>0</v>
      </c>
      <c r="Q481" s="148">
        <f>COUNTIF(LF!AR488,"Yes")</f>
        <v>0</v>
      </c>
      <c r="R481" s="55"/>
      <c r="S481" s="148">
        <f>Oncho!K488</f>
        <v>0</v>
      </c>
      <c r="T481" s="148">
        <f>MAX(Oncho!AB488,Oncho!BA488)</f>
        <v>0</v>
      </c>
      <c r="U481" s="148">
        <f>MAX(Oncho!AC488,Oncho!BB488)</f>
        <v>0</v>
      </c>
      <c r="V481" s="148">
        <f>MAX(Oncho!AE488,Oncho!BD488)</f>
        <v>0</v>
      </c>
      <c r="W481" s="148">
        <f>MAX(Oncho!AF488,Oncho!BE488)</f>
        <v>0</v>
      </c>
      <c r="X481" s="148">
        <f>MAX(Oncho!AG488,Oncho!BF488)</f>
        <v>0</v>
      </c>
      <c r="Y481" s="148">
        <f>MAX(Oncho!AH488,Oncho!BG488)</f>
        <v>0</v>
      </c>
      <c r="Z481" s="148">
        <f>MAX(Oncho!AI488,Oncho!BH488)</f>
        <v>0</v>
      </c>
      <c r="AA481" s="148">
        <f>MAX(Oncho!AJ488,Oncho!BI488)</f>
        <v>0</v>
      </c>
      <c r="AB481" s="148">
        <f>MAX(COUNTIF(Oncho!AK488,"Yes"),COUNTIF(Oncho!BJ488,"Yes"))</f>
        <v>0</v>
      </c>
      <c r="AC481" s="55"/>
      <c r="AD481" s="148">
        <f>Schisto!P490</f>
        <v>0</v>
      </c>
      <c r="AE481" s="148">
        <f>Schisto!AI490</f>
        <v>0</v>
      </c>
      <c r="AF481" s="148">
        <f>Schisto!AJ490</f>
        <v>0</v>
      </c>
      <c r="AG481" s="148">
        <f>Schisto!AN490</f>
        <v>0</v>
      </c>
      <c r="AH481" s="148">
        <f>Schisto!AO490</f>
        <v>0</v>
      </c>
      <c r="AI481" s="148">
        <f>Schisto!AT490</f>
        <v>0</v>
      </c>
      <c r="AJ481" s="148">
        <f>Schisto!AU490</f>
        <v>0</v>
      </c>
      <c r="AK481" s="148">
        <f>Schisto!AV490</f>
        <v>0</v>
      </c>
      <c r="AL481" s="148">
        <f>Schisto!AW490</f>
        <v>0</v>
      </c>
      <c r="AM481" s="148">
        <f>COUNTIF(Schisto!AX490,"Yes")</f>
        <v>0</v>
      </c>
      <c r="AN481" s="55"/>
      <c r="AO481" s="148">
        <f>STH!P490</f>
        <v>0</v>
      </c>
      <c r="AP481" s="148">
        <f>MAX(STH!AK490,STH!BS490)</f>
        <v>0</v>
      </c>
      <c r="AQ481" s="148">
        <f>MAX(STH!AL490,STH!BT490)</f>
        <v>0</v>
      </c>
      <c r="AR481" s="148">
        <f>MAX(STH!AM490,STH!BU490)</f>
        <v>0</v>
      </c>
      <c r="AS481" s="148">
        <f>MAX(STH!AN490,STH!BV490)</f>
        <v>0</v>
      </c>
      <c r="AT481" s="148">
        <f>MAX(STH!AO490,STH!BW490)</f>
        <v>0</v>
      </c>
      <c r="AU481" s="148">
        <f>MAX(STH!AQ490,STH!BY490)</f>
        <v>0</v>
      </c>
      <c r="AV481" s="148">
        <f>MAX(STH!AR490,STH!BZ490)</f>
        <v>0</v>
      </c>
      <c r="AW481" s="148">
        <f>MAX(STH!AS490,STH!CA490)</f>
        <v>0</v>
      </c>
      <c r="AX481" s="148">
        <f>MAX(STH!AT490,STH!CB490)</f>
        <v>0</v>
      </c>
      <c r="AY481" s="148">
        <f>MAX(STH!AU490,STH!CC490)</f>
        <v>0</v>
      </c>
      <c r="AZ481" s="148">
        <f>MAX(STH!AV490,STH!CD490)</f>
        <v>0</v>
      </c>
      <c r="BA481" s="148">
        <f>MAX(STH!AW490,STH!CE490)</f>
        <v>0</v>
      </c>
      <c r="BB481" s="148">
        <f>MAX(STH!AX490,STH!CF490)</f>
        <v>0</v>
      </c>
      <c r="BC481" s="148">
        <f>MAX(STH!AY490,STH!CG490)</f>
        <v>0</v>
      </c>
      <c r="BD481" s="148">
        <f>MAX(STH!AZ490,STH!CH490)</f>
        <v>0</v>
      </c>
      <c r="BE481" s="148">
        <f>MAX(STH!BA490,STH!CI490)</f>
        <v>0</v>
      </c>
      <c r="BF481" s="148">
        <f>MAX(STH!BB490,STH!CJ490)</f>
        <v>0</v>
      </c>
      <c r="BG481" s="148">
        <f>MAX(COUNTIF(STH!BC490,"Yes"),COUNTIF(STH!CK490,"Yes"))</f>
        <v>0</v>
      </c>
      <c r="BH481" s="55"/>
      <c r="BI481" s="148">
        <f>Trachoma!Q493</f>
        <v>0</v>
      </c>
      <c r="BJ481" s="148">
        <f>Trachoma!AK493</f>
        <v>0</v>
      </c>
      <c r="BK481" s="148">
        <f>Trachoma!AL493</f>
        <v>0</v>
      </c>
      <c r="BL481" s="148">
        <f>Trachoma!AN493</f>
        <v>0</v>
      </c>
      <c r="BM481" s="148">
        <f>Trachoma!AO493</f>
        <v>0</v>
      </c>
      <c r="BN481" s="148">
        <f>Trachoma!AT493</f>
        <v>0</v>
      </c>
      <c r="BO481" s="148">
        <f>Trachoma!AU493</f>
        <v>0</v>
      </c>
      <c r="BP481" s="148">
        <f>Trachoma!AV493</f>
        <v>0</v>
      </c>
      <c r="BQ481" s="148">
        <f>Trachoma!AW493</f>
        <v>0</v>
      </c>
      <c r="BR481" s="148">
        <f>COUNTIF(Trachoma!AX493,"Yes")</f>
        <v>0</v>
      </c>
      <c r="BS481" s="55"/>
      <c r="BT481" s="148">
        <f t="shared" si="84"/>
        <v>0</v>
      </c>
      <c r="BU481" s="148">
        <f t="shared" si="85"/>
        <v>0</v>
      </c>
      <c r="BV481" s="148">
        <f t="shared" si="86"/>
        <v>0</v>
      </c>
      <c r="BW481" s="148">
        <f t="shared" si="87"/>
        <v>0</v>
      </c>
      <c r="BX481" s="148">
        <f t="shared" si="88"/>
        <v>0</v>
      </c>
      <c r="BY481" s="148">
        <f t="shared" si="90"/>
        <v>0</v>
      </c>
      <c r="BZ481" s="148">
        <f t="shared" si="91"/>
        <v>0</v>
      </c>
      <c r="CA481" s="148">
        <f t="shared" si="92"/>
        <v>0</v>
      </c>
      <c r="CB481" s="148">
        <f t="shared" si="93"/>
        <v>0</v>
      </c>
      <c r="CC481" s="148">
        <f t="shared" si="89"/>
        <v>0</v>
      </c>
    </row>
    <row r="482" spans="2:81" x14ac:dyDescent="0.25">
      <c r="B482" s="361">
        <f>Demography!B490</f>
        <v>0</v>
      </c>
      <c r="C482" s="361">
        <f>Demography!C490</f>
        <v>0</v>
      </c>
      <c r="D482" s="362">
        <f>Demography!D490</f>
        <v>0</v>
      </c>
      <c r="E482" s="337"/>
      <c r="F482" s="362">
        <f>LF!M489</f>
        <v>0</v>
      </c>
      <c r="G482" s="362">
        <f>LF!AE489</f>
        <v>0</v>
      </c>
      <c r="H482" s="362">
        <f>LF!AF489</f>
        <v>0</v>
      </c>
      <c r="I482" s="362">
        <f>LF!AH489</f>
        <v>0</v>
      </c>
      <c r="J482" s="362">
        <f>LF!AI489</f>
        <v>0</v>
      </c>
      <c r="K482" s="362">
        <f>LF!AK489</f>
        <v>0</v>
      </c>
      <c r="L482" s="362">
        <f>LF!AM489</f>
        <v>0</v>
      </c>
      <c r="M482" s="362">
        <f>LF!AN489</f>
        <v>0</v>
      </c>
      <c r="N482" s="362">
        <f>LF!AO489</f>
        <v>0</v>
      </c>
      <c r="O482" s="362">
        <f>LF!AP489</f>
        <v>0</v>
      </c>
      <c r="P482" s="362">
        <f>LF!AQ489</f>
        <v>0</v>
      </c>
      <c r="Q482" s="362">
        <f>COUNTIF(LF!AR489,"Yes")</f>
        <v>0</v>
      </c>
      <c r="R482" s="337"/>
      <c r="S482" s="362">
        <f>Oncho!K489</f>
        <v>0</v>
      </c>
      <c r="T482" s="362">
        <f>MAX(Oncho!AB489,Oncho!BA489)</f>
        <v>0</v>
      </c>
      <c r="U482" s="362">
        <f>MAX(Oncho!AC489,Oncho!BB489)</f>
        <v>0</v>
      </c>
      <c r="V482" s="362">
        <f>MAX(Oncho!AE489,Oncho!BD489)</f>
        <v>0</v>
      </c>
      <c r="W482" s="362">
        <f>MAX(Oncho!AF489,Oncho!BE489)</f>
        <v>0</v>
      </c>
      <c r="X482" s="362">
        <f>MAX(Oncho!AG489,Oncho!BF489)</f>
        <v>0</v>
      </c>
      <c r="Y482" s="362">
        <f>MAX(Oncho!AH489,Oncho!BG489)</f>
        <v>0</v>
      </c>
      <c r="Z482" s="362">
        <f>MAX(Oncho!AI489,Oncho!BH489)</f>
        <v>0</v>
      </c>
      <c r="AA482" s="362">
        <f>MAX(Oncho!AJ489,Oncho!BI489)</f>
        <v>0</v>
      </c>
      <c r="AB482" s="362">
        <f>MAX(COUNTIF(Oncho!AK489,"Yes"),COUNTIF(Oncho!BJ489,"Yes"))</f>
        <v>0</v>
      </c>
      <c r="AC482" s="337"/>
      <c r="AD482" s="362">
        <f>Schisto!P491</f>
        <v>0</v>
      </c>
      <c r="AE482" s="362">
        <f>Schisto!AI491</f>
        <v>0</v>
      </c>
      <c r="AF482" s="362">
        <f>Schisto!AJ491</f>
        <v>0</v>
      </c>
      <c r="AG482" s="362">
        <f>Schisto!AN491</f>
        <v>0</v>
      </c>
      <c r="AH482" s="362">
        <f>Schisto!AO491</f>
        <v>0</v>
      </c>
      <c r="AI482" s="362">
        <f>Schisto!AT491</f>
        <v>0</v>
      </c>
      <c r="AJ482" s="362">
        <f>Schisto!AU491</f>
        <v>0</v>
      </c>
      <c r="AK482" s="362">
        <f>Schisto!AV491</f>
        <v>0</v>
      </c>
      <c r="AL482" s="362">
        <f>Schisto!AW491</f>
        <v>0</v>
      </c>
      <c r="AM482" s="362">
        <f>COUNTIF(Schisto!AX491,"Yes")</f>
        <v>0</v>
      </c>
      <c r="AN482" s="337"/>
      <c r="AO482" s="362">
        <f>STH!P491</f>
        <v>0</v>
      </c>
      <c r="AP482" s="362">
        <f>MAX(STH!AK491,STH!BS491)</f>
        <v>0</v>
      </c>
      <c r="AQ482" s="362">
        <f>MAX(STH!AL491,STH!BT491)</f>
        <v>0</v>
      </c>
      <c r="AR482" s="362">
        <f>MAX(STH!AM491,STH!BU491)</f>
        <v>0</v>
      </c>
      <c r="AS482" s="362">
        <f>MAX(STH!AN491,STH!BV491)</f>
        <v>0</v>
      </c>
      <c r="AT482" s="362">
        <f>MAX(STH!AO491,STH!BW491)</f>
        <v>0</v>
      </c>
      <c r="AU482" s="362">
        <f>MAX(STH!AQ491,STH!BY491)</f>
        <v>0</v>
      </c>
      <c r="AV482" s="362">
        <f>MAX(STH!AR491,STH!BZ491)</f>
        <v>0</v>
      </c>
      <c r="AW482" s="362">
        <f>MAX(STH!AS491,STH!CA491)</f>
        <v>0</v>
      </c>
      <c r="AX482" s="362">
        <f>MAX(STH!AT491,STH!CB491)</f>
        <v>0</v>
      </c>
      <c r="AY482" s="362">
        <f>MAX(STH!AU491,STH!CC491)</f>
        <v>0</v>
      </c>
      <c r="AZ482" s="362">
        <f>MAX(STH!AV491,STH!CD491)</f>
        <v>0</v>
      </c>
      <c r="BA482" s="362">
        <f>MAX(STH!AW491,STH!CE491)</f>
        <v>0</v>
      </c>
      <c r="BB482" s="362">
        <f>MAX(STH!AX491,STH!CF491)</f>
        <v>0</v>
      </c>
      <c r="BC482" s="362">
        <f>MAX(STH!AY491,STH!CG491)</f>
        <v>0</v>
      </c>
      <c r="BD482" s="362">
        <f>MAX(STH!AZ491,STH!CH491)</f>
        <v>0</v>
      </c>
      <c r="BE482" s="362">
        <f>MAX(STH!BA491,STH!CI491)</f>
        <v>0</v>
      </c>
      <c r="BF482" s="362">
        <f>MAX(STH!BB491,STH!CJ491)</f>
        <v>0</v>
      </c>
      <c r="BG482" s="362">
        <f>MAX(COUNTIF(STH!BC491,"Yes"),COUNTIF(STH!CK491,"Yes"))</f>
        <v>0</v>
      </c>
      <c r="BH482" s="337"/>
      <c r="BI482" s="362">
        <f>Trachoma!Q494</f>
        <v>0</v>
      </c>
      <c r="BJ482" s="362">
        <f>Trachoma!AK494</f>
        <v>0</v>
      </c>
      <c r="BK482" s="362">
        <f>Trachoma!AL494</f>
        <v>0</v>
      </c>
      <c r="BL482" s="362">
        <f>Trachoma!AN494</f>
        <v>0</v>
      </c>
      <c r="BM482" s="362">
        <f>Trachoma!AO494</f>
        <v>0</v>
      </c>
      <c r="BN482" s="362">
        <f>Trachoma!AT494</f>
        <v>0</v>
      </c>
      <c r="BO482" s="362">
        <f>Trachoma!AU494</f>
        <v>0</v>
      </c>
      <c r="BP482" s="362">
        <f>Trachoma!AV494</f>
        <v>0</v>
      </c>
      <c r="BQ482" s="362">
        <f>Trachoma!AW494</f>
        <v>0</v>
      </c>
      <c r="BR482" s="362">
        <f>COUNTIF(Trachoma!AX494,"Yes")</f>
        <v>0</v>
      </c>
      <c r="BS482" s="337"/>
      <c r="BT482" s="362">
        <f t="shared" si="84"/>
        <v>0</v>
      </c>
      <c r="BU482" s="362">
        <f t="shared" si="85"/>
        <v>0</v>
      </c>
      <c r="BV482" s="362">
        <f t="shared" si="86"/>
        <v>0</v>
      </c>
      <c r="BW482" s="362">
        <f t="shared" si="87"/>
        <v>0</v>
      </c>
      <c r="BX482" s="362">
        <f t="shared" si="88"/>
        <v>0</v>
      </c>
      <c r="BY482" s="362">
        <f t="shared" si="90"/>
        <v>0</v>
      </c>
      <c r="BZ482" s="362">
        <f t="shared" si="91"/>
        <v>0</v>
      </c>
      <c r="CA482" s="362">
        <f t="shared" si="92"/>
        <v>0</v>
      </c>
      <c r="CB482" s="362">
        <f t="shared" si="93"/>
        <v>0</v>
      </c>
      <c r="CC482" s="362">
        <f t="shared" si="89"/>
        <v>0</v>
      </c>
    </row>
    <row r="483" spans="2:81" x14ac:dyDescent="0.25">
      <c r="B483" s="147">
        <f>Demography!B491</f>
        <v>0</v>
      </c>
      <c r="C483" s="147">
        <f>Demography!C491</f>
        <v>0</v>
      </c>
      <c r="D483" s="148">
        <f>Demography!D491</f>
        <v>0</v>
      </c>
      <c r="E483" s="55"/>
      <c r="F483" s="148">
        <f>LF!M490</f>
        <v>0</v>
      </c>
      <c r="G483" s="148">
        <f>LF!AE490</f>
        <v>0</v>
      </c>
      <c r="H483" s="148">
        <f>LF!AF490</f>
        <v>0</v>
      </c>
      <c r="I483" s="148">
        <f>LF!AH490</f>
        <v>0</v>
      </c>
      <c r="J483" s="148">
        <f>LF!AI490</f>
        <v>0</v>
      </c>
      <c r="K483" s="148">
        <f>LF!AK490</f>
        <v>0</v>
      </c>
      <c r="L483" s="148">
        <f>LF!AM490</f>
        <v>0</v>
      </c>
      <c r="M483" s="148">
        <f>LF!AN490</f>
        <v>0</v>
      </c>
      <c r="N483" s="148">
        <f>LF!AO490</f>
        <v>0</v>
      </c>
      <c r="O483" s="148">
        <f>LF!AP490</f>
        <v>0</v>
      </c>
      <c r="P483" s="148">
        <f>LF!AQ490</f>
        <v>0</v>
      </c>
      <c r="Q483" s="148">
        <f>COUNTIF(LF!AR490,"Yes")</f>
        <v>0</v>
      </c>
      <c r="R483" s="55"/>
      <c r="S483" s="148">
        <f>Oncho!K490</f>
        <v>0</v>
      </c>
      <c r="T483" s="148">
        <f>MAX(Oncho!AB490,Oncho!BA490)</f>
        <v>0</v>
      </c>
      <c r="U483" s="148">
        <f>MAX(Oncho!AC490,Oncho!BB490)</f>
        <v>0</v>
      </c>
      <c r="V483" s="148">
        <f>MAX(Oncho!AE490,Oncho!BD490)</f>
        <v>0</v>
      </c>
      <c r="W483" s="148">
        <f>MAX(Oncho!AF490,Oncho!BE490)</f>
        <v>0</v>
      </c>
      <c r="X483" s="148">
        <f>MAX(Oncho!AG490,Oncho!BF490)</f>
        <v>0</v>
      </c>
      <c r="Y483" s="148">
        <f>MAX(Oncho!AH490,Oncho!BG490)</f>
        <v>0</v>
      </c>
      <c r="Z483" s="148">
        <f>MAX(Oncho!AI490,Oncho!BH490)</f>
        <v>0</v>
      </c>
      <c r="AA483" s="148">
        <f>MAX(Oncho!AJ490,Oncho!BI490)</f>
        <v>0</v>
      </c>
      <c r="AB483" s="148">
        <f>MAX(COUNTIF(Oncho!AK490,"Yes"),COUNTIF(Oncho!BJ490,"Yes"))</f>
        <v>0</v>
      </c>
      <c r="AC483" s="55"/>
      <c r="AD483" s="148">
        <f>Schisto!P492</f>
        <v>0</v>
      </c>
      <c r="AE483" s="148">
        <f>Schisto!AI492</f>
        <v>0</v>
      </c>
      <c r="AF483" s="148">
        <f>Schisto!AJ492</f>
        <v>0</v>
      </c>
      <c r="AG483" s="148">
        <f>Schisto!AN492</f>
        <v>0</v>
      </c>
      <c r="AH483" s="148">
        <f>Schisto!AO492</f>
        <v>0</v>
      </c>
      <c r="AI483" s="148">
        <f>Schisto!AT492</f>
        <v>0</v>
      </c>
      <c r="AJ483" s="148">
        <f>Schisto!AU492</f>
        <v>0</v>
      </c>
      <c r="AK483" s="148">
        <f>Schisto!AV492</f>
        <v>0</v>
      </c>
      <c r="AL483" s="148">
        <f>Schisto!AW492</f>
        <v>0</v>
      </c>
      <c r="AM483" s="148">
        <f>COUNTIF(Schisto!AX492,"Yes")</f>
        <v>0</v>
      </c>
      <c r="AN483" s="55"/>
      <c r="AO483" s="148">
        <f>STH!P492</f>
        <v>0</v>
      </c>
      <c r="AP483" s="148">
        <f>MAX(STH!AK492,STH!BS492)</f>
        <v>0</v>
      </c>
      <c r="AQ483" s="148">
        <f>MAX(STH!AL492,STH!BT492)</f>
        <v>0</v>
      </c>
      <c r="AR483" s="148">
        <f>MAX(STH!AM492,STH!BU492)</f>
        <v>0</v>
      </c>
      <c r="AS483" s="148">
        <f>MAX(STH!AN492,STH!BV492)</f>
        <v>0</v>
      </c>
      <c r="AT483" s="148">
        <f>MAX(STH!AO492,STH!BW492)</f>
        <v>0</v>
      </c>
      <c r="AU483" s="148">
        <f>MAX(STH!AQ492,STH!BY492)</f>
        <v>0</v>
      </c>
      <c r="AV483" s="148">
        <f>MAX(STH!AR492,STH!BZ492)</f>
        <v>0</v>
      </c>
      <c r="AW483" s="148">
        <f>MAX(STH!AS492,STH!CA492)</f>
        <v>0</v>
      </c>
      <c r="AX483" s="148">
        <f>MAX(STH!AT492,STH!CB492)</f>
        <v>0</v>
      </c>
      <c r="AY483" s="148">
        <f>MAX(STH!AU492,STH!CC492)</f>
        <v>0</v>
      </c>
      <c r="AZ483" s="148">
        <f>MAX(STH!AV492,STH!CD492)</f>
        <v>0</v>
      </c>
      <c r="BA483" s="148">
        <f>MAX(STH!AW492,STH!CE492)</f>
        <v>0</v>
      </c>
      <c r="BB483" s="148">
        <f>MAX(STH!AX492,STH!CF492)</f>
        <v>0</v>
      </c>
      <c r="BC483" s="148">
        <f>MAX(STH!AY492,STH!CG492)</f>
        <v>0</v>
      </c>
      <c r="BD483" s="148">
        <f>MAX(STH!AZ492,STH!CH492)</f>
        <v>0</v>
      </c>
      <c r="BE483" s="148">
        <f>MAX(STH!BA492,STH!CI492)</f>
        <v>0</v>
      </c>
      <c r="BF483" s="148">
        <f>MAX(STH!BB492,STH!CJ492)</f>
        <v>0</v>
      </c>
      <c r="BG483" s="148">
        <f>MAX(COUNTIF(STH!BC492,"Yes"),COUNTIF(STH!CK492,"Yes"))</f>
        <v>0</v>
      </c>
      <c r="BH483" s="55"/>
      <c r="BI483" s="148">
        <f>Trachoma!Q495</f>
        <v>0</v>
      </c>
      <c r="BJ483" s="148">
        <f>Trachoma!AK495</f>
        <v>0</v>
      </c>
      <c r="BK483" s="148">
        <f>Trachoma!AL495</f>
        <v>0</v>
      </c>
      <c r="BL483" s="148">
        <f>Trachoma!AN495</f>
        <v>0</v>
      </c>
      <c r="BM483" s="148">
        <f>Trachoma!AO495</f>
        <v>0</v>
      </c>
      <c r="BN483" s="148">
        <f>Trachoma!AT495</f>
        <v>0</v>
      </c>
      <c r="BO483" s="148">
        <f>Trachoma!AU495</f>
        <v>0</v>
      </c>
      <c r="BP483" s="148">
        <f>Trachoma!AV495</f>
        <v>0</v>
      </c>
      <c r="BQ483" s="148">
        <f>Trachoma!AW495</f>
        <v>0</v>
      </c>
      <c r="BR483" s="148">
        <f>COUNTIF(Trachoma!AX495,"Yes")</f>
        <v>0</v>
      </c>
      <c r="BS483" s="55"/>
      <c r="BT483" s="148">
        <f t="shared" si="84"/>
        <v>0</v>
      </c>
      <c r="BU483" s="148">
        <f t="shared" si="85"/>
        <v>0</v>
      </c>
      <c r="BV483" s="148">
        <f t="shared" si="86"/>
        <v>0</v>
      </c>
      <c r="BW483" s="148">
        <f t="shared" si="87"/>
        <v>0</v>
      </c>
      <c r="BX483" s="148">
        <f t="shared" si="88"/>
        <v>0</v>
      </c>
      <c r="BY483" s="148">
        <f t="shared" si="90"/>
        <v>0</v>
      </c>
      <c r="BZ483" s="148">
        <f t="shared" si="91"/>
        <v>0</v>
      </c>
      <c r="CA483" s="148">
        <f t="shared" si="92"/>
        <v>0</v>
      </c>
      <c r="CB483" s="148">
        <f t="shared" si="93"/>
        <v>0</v>
      </c>
      <c r="CC483" s="148">
        <f t="shared" si="89"/>
        <v>0</v>
      </c>
    </row>
    <row r="484" spans="2:81" x14ac:dyDescent="0.25">
      <c r="B484" s="361">
        <f>Demography!B492</f>
        <v>0</v>
      </c>
      <c r="C484" s="361">
        <f>Demography!C492</f>
        <v>0</v>
      </c>
      <c r="D484" s="362">
        <f>Demography!D492</f>
        <v>0</v>
      </c>
      <c r="E484" s="337"/>
      <c r="F484" s="362">
        <f>LF!M491</f>
        <v>0</v>
      </c>
      <c r="G484" s="362">
        <f>LF!AE491</f>
        <v>0</v>
      </c>
      <c r="H484" s="362">
        <f>LF!AF491</f>
        <v>0</v>
      </c>
      <c r="I484" s="362">
        <f>LF!AH491</f>
        <v>0</v>
      </c>
      <c r="J484" s="362">
        <f>LF!AI491</f>
        <v>0</v>
      </c>
      <c r="K484" s="362">
        <f>LF!AK491</f>
        <v>0</v>
      </c>
      <c r="L484" s="362">
        <f>LF!AM491</f>
        <v>0</v>
      </c>
      <c r="M484" s="362">
        <f>LF!AN491</f>
        <v>0</v>
      </c>
      <c r="N484" s="362">
        <f>LF!AO491</f>
        <v>0</v>
      </c>
      <c r="O484" s="362">
        <f>LF!AP491</f>
        <v>0</v>
      </c>
      <c r="P484" s="362">
        <f>LF!AQ491</f>
        <v>0</v>
      </c>
      <c r="Q484" s="362">
        <f>COUNTIF(LF!AR491,"Yes")</f>
        <v>0</v>
      </c>
      <c r="R484" s="337"/>
      <c r="S484" s="362">
        <f>Oncho!K491</f>
        <v>0</v>
      </c>
      <c r="T484" s="362">
        <f>MAX(Oncho!AB491,Oncho!BA491)</f>
        <v>0</v>
      </c>
      <c r="U484" s="362">
        <f>MAX(Oncho!AC491,Oncho!BB491)</f>
        <v>0</v>
      </c>
      <c r="V484" s="362">
        <f>MAX(Oncho!AE491,Oncho!BD491)</f>
        <v>0</v>
      </c>
      <c r="W484" s="362">
        <f>MAX(Oncho!AF491,Oncho!BE491)</f>
        <v>0</v>
      </c>
      <c r="X484" s="362">
        <f>MAX(Oncho!AG491,Oncho!BF491)</f>
        <v>0</v>
      </c>
      <c r="Y484" s="362">
        <f>MAX(Oncho!AH491,Oncho!BG491)</f>
        <v>0</v>
      </c>
      <c r="Z484" s="362">
        <f>MAX(Oncho!AI491,Oncho!BH491)</f>
        <v>0</v>
      </c>
      <c r="AA484" s="362">
        <f>MAX(Oncho!AJ491,Oncho!BI491)</f>
        <v>0</v>
      </c>
      <c r="AB484" s="362">
        <f>MAX(COUNTIF(Oncho!AK491,"Yes"),COUNTIF(Oncho!BJ491,"Yes"))</f>
        <v>0</v>
      </c>
      <c r="AC484" s="337"/>
      <c r="AD484" s="362">
        <f>Schisto!P493</f>
        <v>0</v>
      </c>
      <c r="AE484" s="362">
        <f>Schisto!AI493</f>
        <v>0</v>
      </c>
      <c r="AF484" s="362">
        <f>Schisto!AJ493</f>
        <v>0</v>
      </c>
      <c r="AG484" s="362">
        <f>Schisto!AN493</f>
        <v>0</v>
      </c>
      <c r="AH484" s="362">
        <f>Schisto!AO493</f>
        <v>0</v>
      </c>
      <c r="AI484" s="362">
        <f>Schisto!AT493</f>
        <v>0</v>
      </c>
      <c r="AJ484" s="362">
        <f>Schisto!AU493</f>
        <v>0</v>
      </c>
      <c r="AK484" s="362">
        <f>Schisto!AV493</f>
        <v>0</v>
      </c>
      <c r="AL484" s="362">
        <f>Schisto!AW493</f>
        <v>0</v>
      </c>
      <c r="AM484" s="362">
        <f>COUNTIF(Schisto!AX493,"Yes")</f>
        <v>0</v>
      </c>
      <c r="AN484" s="337"/>
      <c r="AO484" s="362">
        <f>STH!P493</f>
        <v>0</v>
      </c>
      <c r="AP484" s="362">
        <f>MAX(STH!AK493,STH!BS493)</f>
        <v>0</v>
      </c>
      <c r="AQ484" s="362">
        <f>MAX(STH!AL493,STH!BT493)</f>
        <v>0</v>
      </c>
      <c r="AR484" s="362">
        <f>MAX(STH!AM493,STH!BU493)</f>
        <v>0</v>
      </c>
      <c r="AS484" s="362">
        <f>MAX(STH!AN493,STH!BV493)</f>
        <v>0</v>
      </c>
      <c r="AT484" s="362">
        <f>MAX(STH!AO493,STH!BW493)</f>
        <v>0</v>
      </c>
      <c r="AU484" s="362">
        <f>MAX(STH!AQ493,STH!BY493)</f>
        <v>0</v>
      </c>
      <c r="AV484" s="362">
        <f>MAX(STH!AR493,STH!BZ493)</f>
        <v>0</v>
      </c>
      <c r="AW484" s="362">
        <f>MAX(STH!AS493,STH!CA493)</f>
        <v>0</v>
      </c>
      <c r="AX484" s="362">
        <f>MAX(STH!AT493,STH!CB493)</f>
        <v>0</v>
      </c>
      <c r="AY484" s="362">
        <f>MAX(STH!AU493,STH!CC493)</f>
        <v>0</v>
      </c>
      <c r="AZ484" s="362">
        <f>MAX(STH!AV493,STH!CD493)</f>
        <v>0</v>
      </c>
      <c r="BA484" s="362">
        <f>MAX(STH!AW493,STH!CE493)</f>
        <v>0</v>
      </c>
      <c r="BB484" s="362">
        <f>MAX(STH!AX493,STH!CF493)</f>
        <v>0</v>
      </c>
      <c r="BC484" s="362">
        <f>MAX(STH!AY493,STH!CG493)</f>
        <v>0</v>
      </c>
      <c r="BD484" s="362">
        <f>MAX(STH!AZ493,STH!CH493)</f>
        <v>0</v>
      </c>
      <c r="BE484" s="362">
        <f>MAX(STH!BA493,STH!CI493)</f>
        <v>0</v>
      </c>
      <c r="BF484" s="362">
        <f>MAX(STH!BB493,STH!CJ493)</f>
        <v>0</v>
      </c>
      <c r="BG484" s="362">
        <f>MAX(COUNTIF(STH!BC493,"Yes"),COUNTIF(STH!CK493,"Yes"))</f>
        <v>0</v>
      </c>
      <c r="BH484" s="337"/>
      <c r="BI484" s="362">
        <f>Trachoma!Q496</f>
        <v>0</v>
      </c>
      <c r="BJ484" s="362">
        <f>Trachoma!AK496</f>
        <v>0</v>
      </c>
      <c r="BK484" s="362">
        <f>Trachoma!AL496</f>
        <v>0</v>
      </c>
      <c r="BL484" s="362">
        <f>Trachoma!AN496</f>
        <v>0</v>
      </c>
      <c r="BM484" s="362">
        <f>Trachoma!AO496</f>
        <v>0</v>
      </c>
      <c r="BN484" s="362">
        <f>Trachoma!AT496</f>
        <v>0</v>
      </c>
      <c r="BO484" s="362">
        <f>Trachoma!AU496</f>
        <v>0</v>
      </c>
      <c r="BP484" s="362">
        <f>Trachoma!AV496</f>
        <v>0</v>
      </c>
      <c r="BQ484" s="362">
        <f>Trachoma!AW496</f>
        <v>0</v>
      </c>
      <c r="BR484" s="362">
        <f>COUNTIF(Trachoma!AX496,"Yes")</f>
        <v>0</v>
      </c>
      <c r="BS484" s="337"/>
      <c r="BT484" s="362">
        <f t="shared" si="84"/>
        <v>0</v>
      </c>
      <c r="BU484" s="362">
        <f t="shared" si="85"/>
        <v>0</v>
      </c>
      <c r="BV484" s="362">
        <f t="shared" si="86"/>
        <v>0</v>
      </c>
      <c r="BW484" s="362">
        <f t="shared" si="87"/>
        <v>0</v>
      </c>
      <c r="BX484" s="362">
        <f t="shared" si="88"/>
        <v>0</v>
      </c>
      <c r="BY484" s="362">
        <f t="shared" si="90"/>
        <v>0</v>
      </c>
      <c r="BZ484" s="362">
        <f t="shared" si="91"/>
        <v>0</v>
      </c>
      <c r="CA484" s="362">
        <f t="shared" si="92"/>
        <v>0</v>
      </c>
      <c r="CB484" s="362">
        <f t="shared" si="93"/>
        <v>0</v>
      </c>
      <c r="CC484" s="362">
        <f t="shared" si="89"/>
        <v>0</v>
      </c>
    </row>
    <row r="485" spans="2:81" x14ac:dyDescent="0.25">
      <c r="B485" s="147">
        <f>Demography!B493</f>
        <v>0</v>
      </c>
      <c r="C485" s="147">
        <f>Demography!C493</f>
        <v>0</v>
      </c>
      <c r="D485" s="148">
        <f>Demography!D493</f>
        <v>0</v>
      </c>
      <c r="E485" s="55"/>
      <c r="F485" s="148">
        <f>LF!M492</f>
        <v>0</v>
      </c>
      <c r="G485" s="148">
        <f>LF!AE492</f>
        <v>0</v>
      </c>
      <c r="H485" s="148">
        <f>LF!AF492</f>
        <v>0</v>
      </c>
      <c r="I485" s="148">
        <f>LF!AH492</f>
        <v>0</v>
      </c>
      <c r="J485" s="148">
        <f>LF!AI492</f>
        <v>0</v>
      </c>
      <c r="K485" s="148">
        <f>LF!AK492</f>
        <v>0</v>
      </c>
      <c r="L485" s="148">
        <f>LF!AM492</f>
        <v>0</v>
      </c>
      <c r="M485" s="148">
        <f>LF!AN492</f>
        <v>0</v>
      </c>
      <c r="N485" s="148">
        <f>LF!AO492</f>
        <v>0</v>
      </c>
      <c r="O485" s="148">
        <f>LF!AP492</f>
        <v>0</v>
      </c>
      <c r="P485" s="148">
        <f>LF!AQ492</f>
        <v>0</v>
      </c>
      <c r="Q485" s="148">
        <f>COUNTIF(LF!AR492,"Yes")</f>
        <v>0</v>
      </c>
      <c r="R485" s="55"/>
      <c r="S485" s="148">
        <f>Oncho!K492</f>
        <v>0</v>
      </c>
      <c r="T485" s="148">
        <f>MAX(Oncho!AB492,Oncho!BA492)</f>
        <v>0</v>
      </c>
      <c r="U485" s="148">
        <f>MAX(Oncho!AC492,Oncho!BB492)</f>
        <v>0</v>
      </c>
      <c r="V485" s="148">
        <f>MAX(Oncho!AE492,Oncho!BD492)</f>
        <v>0</v>
      </c>
      <c r="W485" s="148">
        <f>MAX(Oncho!AF492,Oncho!BE492)</f>
        <v>0</v>
      </c>
      <c r="X485" s="148">
        <f>MAX(Oncho!AG492,Oncho!BF492)</f>
        <v>0</v>
      </c>
      <c r="Y485" s="148">
        <f>MAX(Oncho!AH492,Oncho!BG492)</f>
        <v>0</v>
      </c>
      <c r="Z485" s="148">
        <f>MAX(Oncho!AI492,Oncho!BH492)</f>
        <v>0</v>
      </c>
      <c r="AA485" s="148">
        <f>MAX(Oncho!AJ492,Oncho!BI492)</f>
        <v>0</v>
      </c>
      <c r="AB485" s="148">
        <f>MAX(COUNTIF(Oncho!AK492,"Yes"),COUNTIF(Oncho!BJ492,"Yes"))</f>
        <v>0</v>
      </c>
      <c r="AC485" s="55"/>
      <c r="AD485" s="148">
        <f>Schisto!P494</f>
        <v>0</v>
      </c>
      <c r="AE485" s="148">
        <f>Schisto!AI494</f>
        <v>0</v>
      </c>
      <c r="AF485" s="148">
        <f>Schisto!AJ494</f>
        <v>0</v>
      </c>
      <c r="AG485" s="148">
        <f>Schisto!AN494</f>
        <v>0</v>
      </c>
      <c r="AH485" s="148">
        <f>Schisto!AO494</f>
        <v>0</v>
      </c>
      <c r="AI485" s="148">
        <f>Schisto!AT494</f>
        <v>0</v>
      </c>
      <c r="AJ485" s="148">
        <f>Schisto!AU494</f>
        <v>0</v>
      </c>
      <c r="AK485" s="148">
        <f>Schisto!AV494</f>
        <v>0</v>
      </c>
      <c r="AL485" s="148">
        <f>Schisto!AW494</f>
        <v>0</v>
      </c>
      <c r="AM485" s="148">
        <f>COUNTIF(Schisto!AX494,"Yes")</f>
        <v>0</v>
      </c>
      <c r="AN485" s="55"/>
      <c r="AO485" s="148">
        <f>STH!P494</f>
        <v>0</v>
      </c>
      <c r="AP485" s="148">
        <f>MAX(STH!AK494,STH!BS494)</f>
        <v>0</v>
      </c>
      <c r="AQ485" s="148">
        <f>MAX(STH!AL494,STH!BT494)</f>
        <v>0</v>
      </c>
      <c r="AR485" s="148">
        <f>MAX(STH!AM494,STH!BU494)</f>
        <v>0</v>
      </c>
      <c r="AS485" s="148">
        <f>MAX(STH!AN494,STH!BV494)</f>
        <v>0</v>
      </c>
      <c r="AT485" s="148">
        <f>MAX(STH!AO494,STH!BW494)</f>
        <v>0</v>
      </c>
      <c r="AU485" s="148">
        <f>MAX(STH!AQ494,STH!BY494)</f>
        <v>0</v>
      </c>
      <c r="AV485" s="148">
        <f>MAX(STH!AR494,STH!BZ494)</f>
        <v>0</v>
      </c>
      <c r="AW485" s="148">
        <f>MAX(STH!AS494,STH!CA494)</f>
        <v>0</v>
      </c>
      <c r="AX485" s="148">
        <f>MAX(STH!AT494,STH!CB494)</f>
        <v>0</v>
      </c>
      <c r="AY485" s="148">
        <f>MAX(STH!AU494,STH!CC494)</f>
        <v>0</v>
      </c>
      <c r="AZ485" s="148">
        <f>MAX(STH!AV494,STH!CD494)</f>
        <v>0</v>
      </c>
      <c r="BA485" s="148">
        <f>MAX(STH!AW494,STH!CE494)</f>
        <v>0</v>
      </c>
      <c r="BB485" s="148">
        <f>MAX(STH!AX494,STH!CF494)</f>
        <v>0</v>
      </c>
      <c r="BC485" s="148">
        <f>MAX(STH!AY494,STH!CG494)</f>
        <v>0</v>
      </c>
      <c r="BD485" s="148">
        <f>MAX(STH!AZ494,STH!CH494)</f>
        <v>0</v>
      </c>
      <c r="BE485" s="148">
        <f>MAX(STH!BA494,STH!CI494)</f>
        <v>0</v>
      </c>
      <c r="BF485" s="148">
        <f>MAX(STH!BB494,STH!CJ494)</f>
        <v>0</v>
      </c>
      <c r="BG485" s="148">
        <f>MAX(COUNTIF(STH!BC494,"Yes"),COUNTIF(STH!CK494,"Yes"))</f>
        <v>0</v>
      </c>
      <c r="BH485" s="55"/>
      <c r="BI485" s="148">
        <f>Trachoma!Q497</f>
        <v>0</v>
      </c>
      <c r="BJ485" s="148">
        <f>Trachoma!AK497</f>
        <v>0</v>
      </c>
      <c r="BK485" s="148">
        <f>Trachoma!AL497</f>
        <v>0</v>
      </c>
      <c r="BL485" s="148">
        <f>Trachoma!AN497</f>
        <v>0</v>
      </c>
      <c r="BM485" s="148">
        <f>Trachoma!AO497</f>
        <v>0</v>
      </c>
      <c r="BN485" s="148">
        <f>Trachoma!AT497</f>
        <v>0</v>
      </c>
      <c r="BO485" s="148">
        <f>Trachoma!AU497</f>
        <v>0</v>
      </c>
      <c r="BP485" s="148">
        <f>Trachoma!AV497</f>
        <v>0</v>
      </c>
      <c r="BQ485" s="148">
        <f>Trachoma!AW497</f>
        <v>0</v>
      </c>
      <c r="BR485" s="148">
        <f>COUNTIF(Trachoma!AX497,"Yes")</f>
        <v>0</v>
      </c>
      <c r="BS485" s="55"/>
      <c r="BT485" s="148">
        <f t="shared" si="84"/>
        <v>0</v>
      </c>
      <c r="BU485" s="148">
        <f t="shared" si="85"/>
        <v>0</v>
      </c>
      <c r="BV485" s="148">
        <f t="shared" si="86"/>
        <v>0</v>
      </c>
      <c r="BW485" s="148">
        <f t="shared" si="87"/>
        <v>0</v>
      </c>
      <c r="BX485" s="148">
        <f t="shared" si="88"/>
        <v>0</v>
      </c>
      <c r="BY485" s="148">
        <f t="shared" si="90"/>
        <v>0</v>
      </c>
      <c r="BZ485" s="148">
        <f t="shared" si="91"/>
        <v>0</v>
      </c>
      <c r="CA485" s="148">
        <f t="shared" si="92"/>
        <v>0</v>
      </c>
      <c r="CB485" s="148">
        <f t="shared" si="93"/>
        <v>0</v>
      </c>
      <c r="CC485" s="148">
        <f t="shared" si="89"/>
        <v>0</v>
      </c>
    </row>
    <row r="486" spans="2:81" x14ac:dyDescent="0.25">
      <c r="B486" s="361">
        <f>Demography!B494</f>
        <v>0</v>
      </c>
      <c r="C486" s="361">
        <f>Demography!C494</f>
        <v>0</v>
      </c>
      <c r="D486" s="362">
        <f>Demography!D494</f>
        <v>0</v>
      </c>
      <c r="E486" s="337"/>
      <c r="F486" s="362">
        <f>LF!M493</f>
        <v>0</v>
      </c>
      <c r="G486" s="362">
        <f>LF!AE493</f>
        <v>0</v>
      </c>
      <c r="H486" s="362">
        <f>LF!AF493</f>
        <v>0</v>
      </c>
      <c r="I486" s="362">
        <f>LF!AH493</f>
        <v>0</v>
      </c>
      <c r="J486" s="362">
        <f>LF!AI493</f>
        <v>0</v>
      </c>
      <c r="K486" s="362">
        <f>LF!AK493</f>
        <v>0</v>
      </c>
      <c r="L486" s="362">
        <f>LF!AM493</f>
        <v>0</v>
      </c>
      <c r="M486" s="362">
        <f>LF!AN493</f>
        <v>0</v>
      </c>
      <c r="N486" s="362">
        <f>LF!AO493</f>
        <v>0</v>
      </c>
      <c r="O486" s="362">
        <f>LF!AP493</f>
        <v>0</v>
      </c>
      <c r="P486" s="362">
        <f>LF!AQ493</f>
        <v>0</v>
      </c>
      <c r="Q486" s="362">
        <f>COUNTIF(LF!AR493,"Yes")</f>
        <v>0</v>
      </c>
      <c r="R486" s="337"/>
      <c r="S486" s="362">
        <f>Oncho!K493</f>
        <v>0</v>
      </c>
      <c r="T486" s="362">
        <f>MAX(Oncho!AB493,Oncho!BA493)</f>
        <v>0</v>
      </c>
      <c r="U486" s="362">
        <f>MAX(Oncho!AC493,Oncho!BB493)</f>
        <v>0</v>
      </c>
      <c r="V486" s="362">
        <f>MAX(Oncho!AE493,Oncho!BD493)</f>
        <v>0</v>
      </c>
      <c r="W486" s="362">
        <f>MAX(Oncho!AF493,Oncho!BE493)</f>
        <v>0</v>
      </c>
      <c r="X486" s="362">
        <f>MAX(Oncho!AG493,Oncho!BF493)</f>
        <v>0</v>
      </c>
      <c r="Y486" s="362">
        <f>MAX(Oncho!AH493,Oncho!BG493)</f>
        <v>0</v>
      </c>
      <c r="Z486" s="362">
        <f>MAX(Oncho!AI493,Oncho!BH493)</f>
        <v>0</v>
      </c>
      <c r="AA486" s="362">
        <f>MAX(Oncho!AJ493,Oncho!BI493)</f>
        <v>0</v>
      </c>
      <c r="AB486" s="362">
        <f>MAX(COUNTIF(Oncho!AK493,"Yes"),COUNTIF(Oncho!BJ493,"Yes"))</f>
        <v>0</v>
      </c>
      <c r="AC486" s="337"/>
      <c r="AD486" s="362">
        <f>Schisto!P495</f>
        <v>0</v>
      </c>
      <c r="AE486" s="362">
        <f>Schisto!AI495</f>
        <v>0</v>
      </c>
      <c r="AF486" s="362">
        <f>Schisto!AJ495</f>
        <v>0</v>
      </c>
      <c r="AG486" s="362">
        <f>Schisto!AN495</f>
        <v>0</v>
      </c>
      <c r="AH486" s="362">
        <f>Schisto!AO495</f>
        <v>0</v>
      </c>
      <c r="AI486" s="362">
        <f>Schisto!AT495</f>
        <v>0</v>
      </c>
      <c r="AJ486" s="362">
        <f>Schisto!AU495</f>
        <v>0</v>
      </c>
      <c r="AK486" s="362">
        <f>Schisto!AV495</f>
        <v>0</v>
      </c>
      <c r="AL486" s="362">
        <f>Schisto!AW495</f>
        <v>0</v>
      </c>
      <c r="AM486" s="362">
        <f>COUNTIF(Schisto!AX495,"Yes")</f>
        <v>0</v>
      </c>
      <c r="AN486" s="337"/>
      <c r="AO486" s="362">
        <f>STH!P495</f>
        <v>0</v>
      </c>
      <c r="AP486" s="362">
        <f>MAX(STH!AK495,STH!BS495)</f>
        <v>0</v>
      </c>
      <c r="AQ486" s="362">
        <f>MAX(STH!AL495,STH!BT495)</f>
        <v>0</v>
      </c>
      <c r="AR486" s="362">
        <f>MAX(STH!AM495,STH!BU495)</f>
        <v>0</v>
      </c>
      <c r="AS486" s="362">
        <f>MAX(STH!AN495,STH!BV495)</f>
        <v>0</v>
      </c>
      <c r="AT486" s="362">
        <f>MAX(STH!AO495,STH!BW495)</f>
        <v>0</v>
      </c>
      <c r="AU486" s="362">
        <f>MAX(STH!AQ495,STH!BY495)</f>
        <v>0</v>
      </c>
      <c r="AV486" s="362">
        <f>MAX(STH!AR495,STH!BZ495)</f>
        <v>0</v>
      </c>
      <c r="AW486" s="362">
        <f>MAX(STH!AS495,STH!CA495)</f>
        <v>0</v>
      </c>
      <c r="AX486" s="362">
        <f>MAX(STH!AT495,STH!CB495)</f>
        <v>0</v>
      </c>
      <c r="AY486" s="362">
        <f>MAX(STH!AU495,STH!CC495)</f>
        <v>0</v>
      </c>
      <c r="AZ486" s="362">
        <f>MAX(STH!AV495,STH!CD495)</f>
        <v>0</v>
      </c>
      <c r="BA486" s="362">
        <f>MAX(STH!AW495,STH!CE495)</f>
        <v>0</v>
      </c>
      <c r="BB486" s="362">
        <f>MAX(STH!AX495,STH!CF495)</f>
        <v>0</v>
      </c>
      <c r="BC486" s="362">
        <f>MAX(STH!AY495,STH!CG495)</f>
        <v>0</v>
      </c>
      <c r="BD486" s="362">
        <f>MAX(STH!AZ495,STH!CH495)</f>
        <v>0</v>
      </c>
      <c r="BE486" s="362">
        <f>MAX(STH!BA495,STH!CI495)</f>
        <v>0</v>
      </c>
      <c r="BF486" s="362">
        <f>MAX(STH!BB495,STH!CJ495)</f>
        <v>0</v>
      </c>
      <c r="BG486" s="362">
        <f>MAX(COUNTIF(STH!BC495,"Yes"),COUNTIF(STH!CK495,"Yes"))</f>
        <v>0</v>
      </c>
      <c r="BH486" s="337"/>
      <c r="BI486" s="362">
        <f>Trachoma!Q498</f>
        <v>0</v>
      </c>
      <c r="BJ486" s="362">
        <f>Trachoma!AK498</f>
        <v>0</v>
      </c>
      <c r="BK486" s="362">
        <f>Trachoma!AL498</f>
        <v>0</v>
      </c>
      <c r="BL486" s="362">
        <f>Trachoma!AN498</f>
        <v>0</v>
      </c>
      <c r="BM486" s="362">
        <f>Trachoma!AO498</f>
        <v>0</v>
      </c>
      <c r="BN486" s="362">
        <f>Trachoma!AT498</f>
        <v>0</v>
      </c>
      <c r="BO486" s="362">
        <f>Trachoma!AU498</f>
        <v>0</v>
      </c>
      <c r="BP486" s="362">
        <f>Trachoma!AV498</f>
        <v>0</v>
      </c>
      <c r="BQ486" s="362">
        <f>Trachoma!AW498</f>
        <v>0</v>
      </c>
      <c r="BR486" s="362">
        <f>COUNTIF(Trachoma!AX498,"Yes")</f>
        <v>0</v>
      </c>
      <c r="BS486" s="337"/>
      <c r="BT486" s="362">
        <f t="shared" si="84"/>
        <v>0</v>
      </c>
      <c r="BU486" s="362">
        <f t="shared" si="85"/>
        <v>0</v>
      </c>
      <c r="BV486" s="362">
        <f t="shared" si="86"/>
        <v>0</v>
      </c>
      <c r="BW486" s="362">
        <f t="shared" si="87"/>
        <v>0</v>
      </c>
      <c r="BX486" s="362">
        <f t="shared" si="88"/>
        <v>0</v>
      </c>
      <c r="BY486" s="362">
        <f t="shared" si="90"/>
        <v>0</v>
      </c>
      <c r="BZ486" s="362">
        <f t="shared" si="91"/>
        <v>0</v>
      </c>
      <c r="CA486" s="362">
        <f t="shared" si="92"/>
        <v>0</v>
      </c>
      <c r="CB486" s="362">
        <f t="shared" si="93"/>
        <v>0</v>
      </c>
      <c r="CC486" s="362">
        <f t="shared" si="89"/>
        <v>0</v>
      </c>
    </row>
    <row r="487" spans="2:81" x14ac:dyDescent="0.25">
      <c r="B487" s="147">
        <f>Demography!B495</f>
        <v>0</v>
      </c>
      <c r="C487" s="147">
        <f>Demography!C495</f>
        <v>0</v>
      </c>
      <c r="D487" s="148">
        <f>Demography!D495</f>
        <v>0</v>
      </c>
      <c r="E487" s="55"/>
      <c r="F487" s="148">
        <f>LF!M494</f>
        <v>0</v>
      </c>
      <c r="G487" s="148">
        <f>LF!AE494</f>
        <v>0</v>
      </c>
      <c r="H487" s="148">
        <f>LF!AF494</f>
        <v>0</v>
      </c>
      <c r="I487" s="148">
        <f>LF!AH494</f>
        <v>0</v>
      </c>
      <c r="J487" s="148">
        <f>LF!AI494</f>
        <v>0</v>
      </c>
      <c r="K487" s="148">
        <f>LF!AK494</f>
        <v>0</v>
      </c>
      <c r="L487" s="148">
        <f>LF!AM494</f>
        <v>0</v>
      </c>
      <c r="M487" s="148">
        <f>LF!AN494</f>
        <v>0</v>
      </c>
      <c r="N487" s="148">
        <f>LF!AO494</f>
        <v>0</v>
      </c>
      <c r="O487" s="148">
        <f>LF!AP494</f>
        <v>0</v>
      </c>
      <c r="P487" s="148">
        <f>LF!AQ494</f>
        <v>0</v>
      </c>
      <c r="Q487" s="148">
        <f>COUNTIF(LF!AR494,"Yes")</f>
        <v>0</v>
      </c>
      <c r="R487" s="55"/>
      <c r="S487" s="148">
        <f>Oncho!K494</f>
        <v>0</v>
      </c>
      <c r="T487" s="148">
        <f>MAX(Oncho!AB494,Oncho!BA494)</f>
        <v>0</v>
      </c>
      <c r="U487" s="148">
        <f>MAX(Oncho!AC494,Oncho!BB494)</f>
        <v>0</v>
      </c>
      <c r="V487" s="148">
        <f>MAX(Oncho!AE494,Oncho!BD494)</f>
        <v>0</v>
      </c>
      <c r="W487" s="148">
        <f>MAX(Oncho!AF494,Oncho!BE494)</f>
        <v>0</v>
      </c>
      <c r="X487" s="148">
        <f>MAX(Oncho!AG494,Oncho!BF494)</f>
        <v>0</v>
      </c>
      <c r="Y487" s="148">
        <f>MAX(Oncho!AH494,Oncho!BG494)</f>
        <v>0</v>
      </c>
      <c r="Z487" s="148">
        <f>MAX(Oncho!AI494,Oncho!BH494)</f>
        <v>0</v>
      </c>
      <c r="AA487" s="148">
        <f>MAX(Oncho!AJ494,Oncho!BI494)</f>
        <v>0</v>
      </c>
      <c r="AB487" s="148">
        <f>MAX(COUNTIF(Oncho!AK494,"Yes"),COUNTIF(Oncho!BJ494,"Yes"))</f>
        <v>0</v>
      </c>
      <c r="AC487" s="55"/>
      <c r="AD487" s="148">
        <f>Schisto!P496</f>
        <v>0</v>
      </c>
      <c r="AE487" s="148">
        <f>Schisto!AI496</f>
        <v>0</v>
      </c>
      <c r="AF487" s="148">
        <f>Schisto!AJ496</f>
        <v>0</v>
      </c>
      <c r="AG487" s="148">
        <f>Schisto!AN496</f>
        <v>0</v>
      </c>
      <c r="AH487" s="148">
        <f>Schisto!AO496</f>
        <v>0</v>
      </c>
      <c r="AI487" s="148">
        <f>Schisto!AT496</f>
        <v>0</v>
      </c>
      <c r="AJ487" s="148">
        <f>Schisto!AU496</f>
        <v>0</v>
      </c>
      <c r="AK487" s="148">
        <f>Schisto!AV496</f>
        <v>0</v>
      </c>
      <c r="AL487" s="148">
        <f>Schisto!AW496</f>
        <v>0</v>
      </c>
      <c r="AM487" s="148">
        <f>COUNTIF(Schisto!AX496,"Yes")</f>
        <v>0</v>
      </c>
      <c r="AN487" s="55"/>
      <c r="AO487" s="148">
        <f>STH!P496</f>
        <v>0</v>
      </c>
      <c r="AP487" s="148">
        <f>MAX(STH!AK496,STH!BS496)</f>
        <v>0</v>
      </c>
      <c r="AQ487" s="148">
        <f>MAX(STH!AL496,STH!BT496)</f>
        <v>0</v>
      </c>
      <c r="AR487" s="148">
        <f>MAX(STH!AM496,STH!BU496)</f>
        <v>0</v>
      </c>
      <c r="AS487" s="148">
        <f>MAX(STH!AN496,STH!BV496)</f>
        <v>0</v>
      </c>
      <c r="AT487" s="148">
        <f>MAX(STH!AO496,STH!BW496)</f>
        <v>0</v>
      </c>
      <c r="AU487" s="148">
        <f>MAX(STH!AQ496,STH!BY496)</f>
        <v>0</v>
      </c>
      <c r="AV487" s="148">
        <f>MAX(STH!AR496,STH!BZ496)</f>
        <v>0</v>
      </c>
      <c r="AW487" s="148">
        <f>MAX(STH!AS496,STH!CA496)</f>
        <v>0</v>
      </c>
      <c r="AX487" s="148">
        <f>MAX(STH!AT496,STH!CB496)</f>
        <v>0</v>
      </c>
      <c r="AY487" s="148">
        <f>MAX(STH!AU496,STH!CC496)</f>
        <v>0</v>
      </c>
      <c r="AZ487" s="148">
        <f>MAX(STH!AV496,STH!CD496)</f>
        <v>0</v>
      </c>
      <c r="BA487" s="148">
        <f>MAX(STH!AW496,STH!CE496)</f>
        <v>0</v>
      </c>
      <c r="BB487" s="148">
        <f>MAX(STH!AX496,STH!CF496)</f>
        <v>0</v>
      </c>
      <c r="BC487" s="148">
        <f>MAX(STH!AY496,STH!CG496)</f>
        <v>0</v>
      </c>
      <c r="BD487" s="148">
        <f>MAX(STH!AZ496,STH!CH496)</f>
        <v>0</v>
      </c>
      <c r="BE487" s="148">
        <f>MAX(STH!BA496,STH!CI496)</f>
        <v>0</v>
      </c>
      <c r="BF487" s="148">
        <f>MAX(STH!BB496,STH!CJ496)</f>
        <v>0</v>
      </c>
      <c r="BG487" s="148">
        <f>MAX(COUNTIF(STH!BC496,"Yes"),COUNTIF(STH!CK496,"Yes"))</f>
        <v>0</v>
      </c>
      <c r="BH487" s="55"/>
      <c r="BI487" s="148">
        <f>Trachoma!Q499</f>
        <v>0</v>
      </c>
      <c r="BJ487" s="148">
        <f>Trachoma!AK499</f>
        <v>0</v>
      </c>
      <c r="BK487" s="148">
        <f>Trachoma!AL499</f>
        <v>0</v>
      </c>
      <c r="BL487" s="148">
        <f>Trachoma!AN499</f>
        <v>0</v>
      </c>
      <c r="BM487" s="148">
        <f>Trachoma!AO499</f>
        <v>0</v>
      </c>
      <c r="BN487" s="148">
        <f>Trachoma!AT499</f>
        <v>0</v>
      </c>
      <c r="BO487" s="148">
        <f>Trachoma!AU499</f>
        <v>0</v>
      </c>
      <c r="BP487" s="148">
        <f>Trachoma!AV499</f>
        <v>0</v>
      </c>
      <c r="BQ487" s="148">
        <f>Trachoma!AW499</f>
        <v>0</v>
      </c>
      <c r="BR487" s="148">
        <f>COUNTIF(Trachoma!AX499,"Yes")</f>
        <v>0</v>
      </c>
      <c r="BS487" s="55"/>
      <c r="BT487" s="148">
        <f t="shared" si="84"/>
        <v>0</v>
      </c>
      <c r="BU487" s="148">
        <f t="shared" si="85"/>
        <v>0</v>
      </c>
      <c r="BV487" s="148">
        <f t="shared" si="86"/>
        <v>0</v>
      </c>
      <c r="BW487" s="148">
        <f t="shared" si="87"/>
        <v>0</v>
      </c>
      <c r="BX487" s="148">
        <f t="shared" si="88"/>
        <v>0</v>
      </c>
      <c r="BY487" s="148">
        <f t="shared" si="90"/>
        <v>0</v>
      </c>
      <c r="BZ487" s="148">
        <f t="shared" si="91"/>
        <v>0</v>
      </c>
      <c r="CA487" s="148">
        <f t="shared" si="92"/>
        <v>0</v>
      </c>
      <c r="CB487" s="148">
        <f t="shared" si="93"/>
        <v>0</v>
      </c>
      <c r="CC487" s="148">
        <f t="shared" si="89"/>
        <v>0</v>
      </c>
    </row>
    <row r="488" spans="2:81" x14ac:dyDescent="0.25">
      <c r="B488" s="361">
        <f>Demography!B496</f>
        <v>0</v>
      </c>
      <c r="C488" s="361">
        <f>Demography!C496</f>
        <v>0</v>
      </c>
      <c r="D488" s="362">
        <f>Demography!D496</f>
        <v>0</v>
      </c>
      <c r="E488" s="337"/>
      <c r="F488" s="362">
        <f>LF!M495</f>
        <v>0</v>
      </c>
      <c r="G488" s="362">
        <f>LF!AE495</f>
        <v>0</v>
      </c>
      <c r="H488" s="362">
        <f>LF!AF495</f>
        <v>0</v>
      </c>
      <c r="I488" s="362">
        <f>LF!AH495</f>
        <v>0</v>
      </c>
      <c r="J488" s="362">
        <f>LF!AI495</f>
        <v>0</v>
      </c>
      <c r="K488" s="362">
        <f>LF!AK495</f>
        <v>0</v>
      </c>
      <c r="L488" s="362">
        <f>LF!AM495</f>
        <v>0</v>
      </c>
      <c r="M488" s="362">
        <f>LF!AN495</f>
        <v>0</v>
      </c>
      <c r="N488" s="362">
        <f>LF!AO495</f>
        <v>0</v>
      </c>
      <c r="O488" s="362">
        <f>LF!AP495</f>
        <v>0</v>
      </c>
      <c r="P488" s="362">
        <f>LF!AQ495</f>
        <v>0</v>
      </c>
      <c r="Q488" s="362">
        <f>COUNTIF(LF!AR495,"Yes")</f>
        <v>0</v>
      </c>
      <c r="R488" s="337"/>
      <c r="S488" s="362">
        <f>Oncho!K495</f>
        <v>0</v>
      </c>
      <c r="T488" s="362">
        <f>MAX(Oncho!AB495,Oncho!BA495)</f>
        <v>0</v>
      </c>
      <c r="U488" s="362">
        <f>MAX(Oncho!AC495,Oncho!BB495)</f>
        <v>0</v>
      </c>
      <c r="V488" s="362">
        <f>MAX(Oncho!AE495,Oncho!BD495)</f>
        <v>0</v>
      </c>
      <c r="W488" s="362">
        <f>MAX(Oncho!AF495,Oncho!BE495)</f>
        <v>0</v>
      </c>
      <c r="X488" s="362">
        <f>MAX(Oncho!AG495,Oncho!BF495)</f>
        <v>0</v>
      </c>
      <c r="Y488" s="362">
        <f>MAX(Oncho!AH495,Oncho!BG495)</f>
        <v>0</v>
      </c>
      <c r="Z488" s="362">
        <f>MAX(Oncho!AI495,Oncho!BH495)</f>
        <v>0</v>
      </c>
      <c r="AA488" s="362">
        <f>MAX(Oncho!AJ495,Oncho!BI495)</f>
        <v>0</v>
      </c>
      <c r="AB488" s="362">
        <f>MAX(COUNTIF(Oncho!AK495,"Yes"),COUNTIF(Oncho!BJ495,"Yes"))</f>
        <v>0</v>
      </c>
      <c r="AC488" s="337"/>
      <c r="AD488" s="362">
        <f>Schisto!P497</f>
        <v>0</v>
      </c>
      <c r="AE488" s="362">
        <f>Schisto!AI497</f>
        <v>0</v>
      </c>
      <c r="AF488" s="362">
        <f>Schisto!AJ497</f>
        <v>0</v>
      </c>
      <c r="AG488" s="362">
        <f>Schisto!AN497</f>
        <v>0</v>
      </c>
      <c r="AH488" s="362">
        <f>Schisto!AO497</f>
        <v>0</v>
      </c>
      <c r="AI488" s="362">
        <f>Schisto!AT497</f>
        <v>0</v>
      </c>
      <c r="AJ488" s="362">
        <f>Schisto!AU497</f>
        <v>0</v>
      </c>
      <c r="AK488" s="362">
        <f>Schisto!AV497</f>
        <v>0</v>
      </c>
      <c r="AL488" s="362">
        <f>Schisto!AW497</f>
        <v>0</v>
      </c>
      <c r="AM488" s="362">
        <f>COUNTIF(Schisto!AX497,"Yes")</f>
        <v>0</v>
      </c>
      <c r="AN488" s="337"/>
      <c r="AO488" s="362">
        <f>STH!P497</f>
        <v>0</v>
      </c>
      <c r="AP488" s="362">
        <f>MAX(STH!AK497,STH!BS497)</f>
        <v>0</v>
      </c>
      <c r="AQ488" s="362">
        <f>MAX(STH!AL497,STH!BT497)</f>
        <v>0</v>
      </c>
      <c r="AR488" s="362">
        <f>MAX(STH!AM497,STH!BU497)</f>
        <v>0</v>
      </c>
      <c r="AS488" s="362">
        <f>MAX(STH!AN497,STH!BV497)</f>
        <v>0</v>
      </c>
      <c r="AT488" s="362">
        <f>MAX(STH!AO497,STH!BW497)</f>
        <v>0</v>
      </c>
      <c r="AU488" s="362">
        <f>MAX(STH!AQ497,STH!BY497)</f>
        <v>0</v>
      </c>
      <c r="AV488" s="362">
        <f>MAX(STH!AR497,STH!BZ497)</f>
        <v>0</v>
      </c>
      <c r="AW488" s="362">
        <f>MAX(STH!AS497,STH!CA497)</f>
        <v>0</v>
      </c>
      <c r="AX488" s="362">
        <f>MAX(STH!AT497,STH!CB497)</f>
        <v>0</v>
      </c>
      <c r="AY488" s="362">
        <f>MAX(STH!AU497,STH!CC497)</f>
        <v>0</v>
      </c>
      <c r="AZ488" s="362">
        <f>MAX(STH!AV497,STH!CD497)</f>
        <v>0</v>
      </c>
      <c r="BA488" s="362">
        <f>MAX(STH!AW497,STH!CE497)</f>
        <v>0</v>
      </c>
      <c r="BB488" s="362">
        <f>MAX(STH!AX497,STH!CF497)</f>
        <v>0</v>
      </c>
      <c r="BC488" s="362">
        <f>MAX(STH!AY497,STH!CG497)</f>
        <v>0</v>
      </c>
      <c r="BD488" s="362">
        <f>MAX(STH!AZ497,STH!CH497)</f>
        <v>0</v>
      </c>
      <c r="BE488" s="362">
        <f>MAX(STH!BA497,STH!CI497)</f>
        <v>0</v>
      </c>
      <c r="BF488" s="362">
        <f>MAX(STH!BB497,STH!CJ497)</f>
        <v>0</v>
      </c>
      <c r="BG488" s="362">
        <f>MAX(COUNTIF(STH!BC497,"Yes"),COUNTIF(STH!CK497,"Yes"))</f>
        <v>0</v>
      </c>
      <c r="BH488" s="337"/>
      <c r="BI488" s="362">
        <f>Trachoma!Q500</f>
        <v>0</v>
      </c>
      <c r="BJ488" s="362">
        <f>Trachoma!AK500</f>
        <v>0</v>
      </c>
      <c r="BK488" s="362">
        <f>Trachoma!AL500</f>
        <v>0</v>
      </c>
      <c r="BL488" s="362">
        <f>Trachoma!AN500</f>
        <v>0</v>
      </c>
      <c r="BM488" s="362">
        <f>Trachoma!AO500</f>
        <v>0</v>
      </c>
      <c r="BN488" s="362">
        <f>Trachoma!AT500</f>
        <v>0</v>
      </c>
      <c r="BO488" s="362">
        <f>Trachoma!AU500</f>
        <v>0</v>
      </c>
      <c r="BP488" s="362">
        <f>Trachoma!AV500</f>
        <v>0</v>
      </c>
      <c r="BQ488" s="362">
        <f>Trachoma!AW500</f>
        <v>0</v>
      </c>
      <c r="BR488" s="362">
        <f>COUNTIF(Trachoma!AX500,"Yes")</f>
        <v>0</v>
      </c>
      <c r="BS488" s="337"/>
      <c r="BT488" s="362">
        <f t="shared" si="84"/>
        <v>0</v>
      </c>
      <c r="BU488" s="362">
        <f t="shared" si="85"/>
        <v>0</v>
      </c>
      <c r="BV488" s="362">
        <f t="shared" si="86"/>
        <v>0</v>
      </c>
      <c r="BW488" s="362">
        <f t="shared" si="87"/>
        <v>0</v>
      </c>
      <c r="BX488" s="362">
        <f t="shared" si="88"/>
        <v>0</v>
      </c>
      <c r="BY488" s="362">
        <f t="shared" si="90"/>
        <v>0</v>
      </c>
      <c r="BZ488" s="362">
        <f t="shared" si="91"/>
        <v>0</v>
      </c>
      <c r="CA488" s="362">
        <f t="shared" si="92"/>
        <v>0</v>
      </c>
      <c r="CB488" s="362">
        <f t="shared" si="93"/>
        <v>0</v>
      </c>
      <c r="CC488" s="362">
        <f t="shared" si="89"/>
        <v>0</v>
      </c>
    </row>
    <row r="489" spans="2:81" x14ac:dyDescent="0.25">
      <c r="B489" s="147">
        <f>Demography!B497</f>
        <v>0</v>
      </c>
      <c r="C489" s="147">
        <f>Demography!C497</f>
        <v>0</v>
      </c>
      <c r="D489" s="148">
        <f>Demography!D497</f>
        <v>0</v>
      </c>
      <c r="E489" s="55"/>
      <c r="F489" s="148">
        <f>LF!M496</f>
        <v>0</v>
      </c>
      <c r="G489" s="148">
        <f>LF!AE496</f>
        <v>0</v>
      </c>
      <c r="H489" s="148">
        <f>LF!AF496</f>
        <v>0</v>
      </c>
      <c r="I489" s="148">
        <f>LF!AH496</f>
        <v>0</v>
      </c>
      <c r="J489" s="148">
        <f>LF!AI496</f>
        <v>0</v>
      </c>
      <c r="K489" s="148">
        <f>LF!AK496</f>
        <v>0</v>
      </c>
      <c r="L489" s="148">
        <f>LF!AM496</f>
        <v>0</v>
      </c>
      <c r="M489" s="148">
        <f>LF!AN496</f>
        <v>0</v>
      </c>
      <c r="N489" s="148">
        <f>LF!AO496</f>
        <v>0</v>
      </c>
      <c r="O489" s="148">
        <f>LF!AP496</f>
        <v>0</v>
      </c>
      <c r="P489" s="148">
        <f>LF!AQ496</f>
        <v>0</v>
      </c>
      <c r="Q489" s="148">
        <f>COUNTIF(LF!AR496,"Yes")</f>
        <v>0</v>
      </c>
      <c r="R489" s="55"/>
      <c r="S489" s="148">
        <f>Oncho!K496</f>
        <v>0</v>
      </c>
      <c r="T489" s="148">
        <f>MAX(Oncho!AB496,Oncho!BA496)</f>
        <v>0</v>
      </c>
      <c r="U489" s="148">
        <f>MAX(Oncho!AC496,Oncho!BB496)</f>
        <v>0</v>
      </c>
      <c r="V489" s="148">
        <f>MAX(Oncho!AE496,Oncho!BD496)</f>
        <v>0</v>
      </c>
      <c r="W489" s="148">
        <f>MAX(Oncho!AF496,Oncho!BE496)</f>
        <v>0</v>
      </c>
      <c r="X489" s="148">
        <f>MAX(Oncho!AG496,Oncho!BF496)</f>
        <v>0</v>
      </c>
      <c r="Y489" s="148">
        <f>MAX(Oncho!AH496,Oncho!BG496)</f>
        <v>0</v>
      </c>
      <c r="Z489" s="148">
        <f>MAX(Oncho!AI496,Oncho!BH496)</f>
        <v>0</v>
      </c>
      <c r="AA489" s="148">
        <f>MAX(Oncho!AJ496,Oncho!BI496)</f>
        <v>0</v>
      </c>
      <c r="AB489" s="148">
        <f>MAX(COUNTIF(Oncho!AK496,"Yes"),COUNTIF(Oncho!BJ496,"Yes"))</f>
        <v>0</v>
      </c>
      <c r="AC489" s="55"/>
      <c r="AD489" s="148">
        <f>Schisto!P498</f>
        <v>0</v>
      </c>
      <c r="AE489" s="148">
        <f>Schisto!AI498</f>
        <v>0</v>
      </c>
      <c r="AF489" s="148">
        <f>Schisto!AJ498</f>
        <v>0</v>
      </c>
      <c r="AG489" s="148">
        <f>Schisto!AN498</f>
        <v>0</v>
      </c>
      <c r="AH489" s="148">
        <f>Schisto!AO498</f>
        <v>0</v>
      </c>
      <c r="AI489" s="148">
        <f>Schisto!AT498</f>
        <v>0</v>
      </c>
      <c r="AJ489" s="148">
        <f>Schisto!AU498</f>
        <v>0</v>
      </c>
      <c r="AK489" s="148">
        <f>Schisto!AV498</f>
        <v>0</v>
      </c>
      <c r="AL489" s="148">
        <f>Schisto!AW498</f>
        <v>0</v>
      </c>
      <c r="AM489" s="148">
        <f>COUNTIF(Schisto!AX498,"Yes")</f>
        <v>0</v>
      </c>
      <c r="AN489" s="55"/>
      <c r="AO489" s="148">
        <f>STH!P498</f>
        <v>0</v>
      </c>
      <c r="AP489" s="148">
        <f>MAX(STH!AK498,STH!BS498)</f>
        <v>0</v>
      </c>
      <c r="AQ489" s="148">
        <f>MAX(STH!AL498,STH!BT498)</f>
        <v>0</v>
      </c>
      <c r="AR489" s="148">
        <f>MAX(STH!AM498,STH!BU498)</f>
        <v>0</v>
      </c>
      <c r="AS489" s="148">
        <f>MAX(STH!AN498,STH!BV498)</f>
        <v>0</v>
      </c>
      <c r="AT489" s="148">
        <f>MAX(STH!AO498,STH!BW498)</f>
        <v>0</v>
      </c>
      <c r="AU489" s="148">
        <f>MAX(STH!AQ498,STH!BY498)</f>
        <v>0</v>
      </c>
      <c r="AV489" s="148">
        <f>MAX(STH!AR498,STH!BZ498)</f>
        <v>0</v>
      </c>
      <c r="AW489" s="148">
        <f>MAX(STH!AS498,STH!CA498)</f>
        <v>0</v>
      </c>
      <c r="AX489" s="148">
        <f>MAX(STH!AT498,STH!CB498)</f>
        <v>0</v>
      </c>
      <c r="AY489" s="148">
        <f>MAX(STH!AU498,STH!CC498)</f>
        <v>0</v>
      </c>
      <c r="AZ489" s="148">
        <f>MAX(STH!AV498,STH!CD498)</f>
        <v>0</v>
      </c>
      <c r="BA489" s="148">
        <f>MAX(STH!AW498,STH!CE498)</f>
        <v>0</v>
      </c>
      <c r="BB489" s="148">
        <f>MAX(STH!AX498,STH!CF498)</f>
        <v>0</v>
      </c>
      <c r="BC489" s="148">
        <f>MAX(STH!AY498,STH!CG498)</f>
        <v>0</v>
      </c>
      <c r="BD489" s="148">
        <f>MAX(STH!AZ498,STH!CH498)</f>
        <v>0</v>
      </c>
      <c r="BE489" s="148">
        <f>MAX(STH!BA498,STH!CI498)</f>
        <v>0</v>
      </c>
      <c r="BF489" s="148">
        <f>MAX(STH!BB498,STH!CJ498)</f>
        <v>0</v>
      </c>
      <c r="BG489" s="148">
        <f>MAX(COUNTIF(STH!BC498,"Yes"),COUNTIF(STH!CK498,"Yes"))</f>
        <v>0</v>
      </c>
      <c r="BH489" s="55"/>
      <c r="BI489" s="148">
        <f>Trachoma!Q501</f>
        <v>0</v>
      </c>
      <c r="BJ489" s="148">
        <f>Trachoma!AK501</f>
        <v>0</v>
      </c>
      <c r="BK489" s="148">
        <f>Trachoma!AL501</f>
        <v>0</v>
      </c>
      <c r="BL489" s="148">
        <f>Trachoma!AN501</f>
        <v>0</v>
      </c>
      <c r="BM489" s="148">
        <f>Trachoma!AO501</f>
        <v>0</v>
      </c>
      <c r="BN489" s="148">
        <f>Trachoma!AT501</f>
        <v>0</v>
      </c>
      <c r="BO489" s="148">
        <f>Trachoma!AU501</f>
        <v>0</v>
      </c>
      <c r="BP489" s="148">
        <f>Trachoma!AV501</f>
        <v>0</v>
      </c>
      <c r="BQ489" s="148">
        <f>Trachoma!AW501</f>
        <v>0</v>
      </c>
      <c r="BR489" s="148">
        <f>COUNTIF(Trachoma!AX501,"Yes")</f>
        <v>0</v>
      </c>
      <c r="BS489" s="55"/>
      <c r="BT489" s="148">
        <f t="shared" si="84"/>
        <v>0</v>
      </c>
      <c r="BU489" s="148">
        <f t="shared" si="85"/>
        <v>0</v>
      </c>
      <c r="BV489" s="148">
        <f t="shared" si="86"/>
        <v>0</v>
      </c>
      <c r="BW489" s="148">
        <f t="shared" si="87"/>
        <v>0</v>
      </c>
      <c r="BX489" s="148">
        <f t="shared" si="88"/>
        <v>0</v>
      </c>
      <c r="BY489" s="148">
        <f t="shared" si="90"/>
        <v>0</v>
      </c>
      <c r="BZ489" s="148">
        <f t="shared" si="91"/>
        <v>0</v>
      </c>
      <c r="CA489" s="148">
        <f t="shared" si="92"/>
        <v>0</v>
      </c>
      <c r="CB489" s="148">
        <f t="shared" si="93"/>
        <v>0</v>
      </c>
      <c r="CC489" s="148">
        <f t="shared" si="89"/>
        <v>0</v>
      </c>
    </row>
    <row r="490" spans="2:81" x14ac:dyDescent="0.25">
      <c r="B490" s="361">
        <f>Demography!B498</f>
        <v>0</v>
      </c>
      <c r="C490" s="361">
        <f>Demography!C498</f>
        <v>0</v>
      </c>
      <c r="D490" s="362">
        <f>Demography!D498</f>
        <v>0</v>
      </c>
      <c r="E490" s="337"/>
      <c r="F490" s="362">
        <f>LF!M497</f>
        <v>0</v>
      </c>
      <c r="G490" s="362">
        <f>LF!AE497</f>
        <v>0</v>
      </c>
      <c r="H490" s="362">
        <f>LF!AF497</f>
        <v>0</v>
      </c>
      <c r="I490" s="362">
        <f>LF!AH497</f>
        <v>0</v>
      </c>
      <c r="J490" s="362">
        <f>LF!AI497</f>
        <v>0</v>
      </c>
      <c r="K490" s="362">
        <f>LF!AK497</f>
        <v>0</v>
      </c>
      <c r="L490" s="362">
        <f>LF!AM497</f>
        <v>0</v>
      </c>
      <c r="M490" s="362">
        <f>LF!AN497</f>
        <v>0</v>
      </c>
      <c r="N490" s="362">
        <f>LF!AO497</f>
        <v>0</v>
      </c>
      <c r="O490" s="362">
        <f>LF!AP497</f>
        <v>0</v>
      </c>
      <c r="P490" s="362">
        <f>LF!AQ497</f>
        <v>0</v>
      </c>
      <c r="Q490" s="362">
        <f>COUNTIF(LF!AR497,"Yes")</f>
        <v>0</v>
      </c>
      <c r="R490" s="337"/>
      <c r="S490" s="362">
        <f>Oncho!K497</f>
        <v>0</v>
      </c>
      <c r="T490" s="362">
        <f>MAX(Oncho!AB497,Oncho!BA497)</f>
        <v>0</v>
      </c>
      <c r="U490" s="362">
        <f>MAX(Oncho!AC497,Oncho!BB497)</f>
        <v>0</v>
      </c>
      <c r="V490" s="362">
        <f>MAX(Oncho!AE497,Oncho!BD497)</f>
        <v>0</v>
      </c>
      <c r="W490" s="362">
        <f>MAX(Oncho!AF497,Oncho!BE497)</f>
        <v>0</v>
      </c>
      <c r="X490" s="362">
        <f>MAX(Oncho!AG497,Oncho!BF497)</f>
        <v>0</v>
      </c>
      <c r="Y490" s="362">
        <f>MAX(Oncho!AH497,Oncho!BG497)</f>
        <v>0</v>
      </c>
      <c r="Z490" s="362">
        <f>MAX(Oncho!AI497,Oncho!BH497)</f>
        <v>0</v>
      </c>
      <c r="AA490" s="362">
        <f>MAX(Oncho!AJ497,Oncho!BI497)</f>
        <v>0</v>
      </c>
      <c r="AB490" s="362">
        <f>MAX(COUNTIF(Oncho!AK497,"Yes"),COUNTIF(Oncho!BJ497,"Yes"))</f>
        <v>0</v>
      </c>
      <c r="AC490" s="337"/>
      <c r="AD490" s="362">
        <f>Schisto!P499</f>
        <v>0</v>
      </c>
      <c r="AE490" s="362">
        <f>Schisto!AI499</f>
        <v>0</v>
      </c>
      <c r="AF490" s="362">
        <f>Schisto!AJ499</f>
        <v>0</v>
      </c>
      <c r="AG490" s="362">
        <f>Schisto!AN499</f>
        <v>0</v>
      </c>
      <c r="AH490" s="362">
        <f>Schisto!AO499</f>
        <v>0</v>
      </c>
      <c r="AI490" s="362">
        <f>Schisto!AT499</f>
        <v>0</v>
      </c>
      <c r="AJ490" s="362">
        <f>Schisto!AU499</f>
        <v>0</v>
      </c>
      <c r="AK490" s="362">
        <f>Schisto!AV499</f>
        <v>0</v>
      </c>
      <c r="AL490" s="362">
        <f>Schisto!AW499</f>
        <v>0</v>
      </c>
      <c r="AM490" s="362">
        <f>COUNTIF(Schisto!AX499,"Yes")</f>
        <v>0</v>
      </c>
      <c r="AN490" s="337"/>
      <c r="AO490" s="362">
        <f>STH!P499</f>
        <v>0</v>
      </c>
      <c r="AP490" s="362">
        <f>MAX(STH!AK499,STH!BS499)</f>
        <v>0</v>
      </c>
      <c r="AQ490" s="362">
        <f>MAX(STH!AL499,STH!BT499)</f>
        <v>0</v>
      </c>
      <c r="AR490" s="362">
        <f>MAX(STH!AM499,STH!BU499)</f>
        <v>0</v>
      </c>
      <c r="AS490" s="362">
        <f>MAX(STH!AN499,STH!BV499)</f>
        <v>0</v>
      </c>
      <c r="AT490" s="362">
        <f>MAX(STH!AO499,STH!BW499)</f>
        <v>0</v>
      </c>
      <c r="AU490" s="362">
        <f>MAX(STH!AQ499,STH!BY499)</f>
        <v>0</v>
      </c>
      <c r="AV490" s="362">
        <f>MAX(STH!AR499,STH!BZ499)</f>
        <v>0</v>
      </c>
      <c r="AW490" s="362">
        <f>MAX(STH!AS499,STH!CA499)</f>
        <v>0</v>
      </c>
      <c r="AX490" s="362">
        <f>MAX(STH!AT499,STH!CB499)</f>
        <v>0</v>
      </c>
      <c r="AY490" s="362">
        <f>MAX(STH!AU499,STH!CC499)</f>
        <v>0</v>
      </c>
      <c r="AZ490" s="362">
        <f>MAX(STH!AV499,STH!CD499)</f>
        <v>0</v>
      </c>
      <c r="BA490" s="362">
        <f>MAX(STH!AW499,STH!CE499)</f>
        <v>0</v>
      </c>
      <c r="BB490" s="362">
        <f>MAX(STH!AX499,STH!CF499)</f>
        <v>0</v>
      </c>
      <c r="BC490" s="362">
        <f>MAX(STH!AY499,STH!CG499)</f>
        <v>0</v>
      </c>
      <c r="BD490" s="362">
        <f>MAX(STH!AZ499,STH!CH499)</f>
        <v>0</v>
      </c>
      <c r="BE490" s="362">
        <f>MAX(STH!BA499,STH!CI499)</f>
        <v>0</v>
      </c>
      <c r="BF490" s="362">
        <f>MAX(STH!BB499,STH!CJ499)</f>
        <v>0</v>
      </c>
      <c r="BG490" s="362">
        <f>MAX(COUNTIF(STH!BC499,"Yes"),COUNTIF(STH!CK499,"Yes"))</f>
        <v>0</v>
      </c>
      <c r="BH490" s="337"/>
      <c r="BI490" s="362">
        <f>Trachoma!Q502</f>
        <v>0</v>
      </c>
      <c r="BJ490" s="362">
        <f>Trachoma!AK502</f>
        <v>0</v>
      </c>
      <c r="BK490" s="362">
        <f>Trachoma!AL502</f>
        <v>0</v>
      </c>
      <c r="BL490" s="362">
        <f>Trachoma!AN502</f>
        <v>0</v>
      </c>
      <c r="BM490" s="362">
        <f>Trachoma!AO502</f>
        <v>0</v>
      </c>
      <c r="BN490" s="362">
        <f>Trachoma!AT502</f>
        <v>0</v>
      </c>
      <c r="BO490" s="362">
        <f>Trachoma!AU502</f>
        <v>0</v>
      </c>
      <c r="BP490" s="362">
        <f>Trachoma!AV502</f>
        <v>0</v>
      </c>
      <c r="BQ490" s="362">
        <f>Trachoma!AW502</f>
        <v>0</v>
      </c>
      <c r="BR490" s="362">
        <f>COUNTIF(Trachoma!AX502,"Yes")</f>
        <v>0</v>
      </c>
      <c r="BS490" s="337"/>
      <c r="BT490" s="362">
        <f t="shared" si="84"/>
        <v>0</v>
      </c>
      <c r="BU490" s="362">
        <f t="shared" si="85"/>
        <v>0</v>
      </c>
      <c r="BV490" s="362">
        <f t="shared" si="86"/>
        <v>0</v>
      </c>
      <c r="BW490" s="362">
        <f t="shared" si="87"/>
        <v>0</v>
      </c>
      <c r="BX490" s="362">
        <f t="shared" si="88"/>
        <v>0</v>
      </c>
      <c r="BY490" s="362">
        <f t="shared" si="90"/>
        <v>0</v>
      </c>
      <c r="BZ490" s="362">
        <f t="shared" si="91"/>
        <v>0</v>
      </c>
      <c r="CA490" s="362">
        <f t="shared" si="92"/>
        <v>0</v>
      </c>
      <c r="CB490" s="362">
        <f t="shared" si="93"/>
        <v>0</v>
      </c>
      <c r="CC490" s="362">
        <f t="shared" si="89"/>
        <v>0</v>
      </c>
    </row>
    <row r="491" spans="2:81" x14ac:dyDescent="0.25">
      <c r="B491" s="147">
        <f>Demography!B499</f>
        <v>0</v>
      </c>
      <c r="C491" s="147">
        <f>Demography!C499</f>
        <v>0</v>
      </c>
      <c r="D491" s="148">
        <f>Demography!D499</f>
        <v>0</v>
      </c>
      <c r="E491" s="55"/>
      <c r="F491" s="148">
        <f>LF!M498</f>
        <v>0</v>
      </c>
      <c r="G491" s="148">
        <f>LF!AE498</f>
        <v>0</v>
      </c>
      <c r="H491" s="148">
        <f>LF!AF498</f>
        <v>0</v>
      </c>
      <c r="I491" s="148">
        <f>LF!AH498</f>
        <v>0</v>
      </c>
      <c r="J491" s="148">
        <f>LF!AI498</f>
        <v>0</v>
      </c>
      <c r="K491" s="148">
        <f>LF!AK498</f>
        <v>0</v>
      </c>
      <c r="L491" s="148">
        <f>LF!AM498</f>
        <v>0</v>
      </c>
      <c r="M491" s="148">
        <f>LF!AN498</f>
        <v>0</v>
      </c>
      <c r="N491" s="148">
        <f>LF!AO498</f>
        <v>0</v>
      </c>
      <c r="O491" s="148">
        <f>LF!AP498</f>
        <v>0</v>
      </c>
      <c r="P491" s="148">
        <f>LF!AQ498</f>
        <v>0</v>
      </c>
      <c r="Q491" s="148">
        <f>COUNTIF(LF!AR498,"Yes")</f>
        <v>0</v>
      </c>
      <c r="R491" s="55"/>
      <c r="S491" s="148">
        <f>Oncho!K498</f>
        <v>0</v>
      </c>
      <c r="T491" s="148">
        <f>MAX(Oncho!AB498,Oncho!BA498)</f>
        <v>0</v>
      </c>
      <c r="U491" s="148">
        <f>MAX(Oncho!AC498,Oncho!BB498)</f>
        <v>0</v>
      </c>
      <c r="V491" s="148">
        <f>MAX(Oncho!AE498,Oncho!BD498)</f>
        <v>0</v>
      </c>
      <c r="W491" s="148">
        <f>MAX(Oncho!AF498,Oncho!BE498)</f>
        <v>0</v>
      </c>
      <c r="X491" s="148">
        <f>MAX(Oncho!AG498,Oncho!BF498)</f>
        <v>0</v>
      </c>
      <c r="Y491" s="148">
        <f>MAX(Oncho!AH498,Oncho!BG498)</f>
        <v>0</v>
      </c>
      <c r="Z491" s="148">
        <f>MAX(Oncho!AI498,Oncho!BH498)</f>
        <v>0</v>
      </c>
      <c r="AA491" s="148">
        <f>MAX(Oncho!AJ498,Oncho!BI498)</f>
        <v>0</v>
      </c>
      <c r="AB491" s="148">
        <f>MAX(COUNTIF(Oncho!AK498,"Yes"),COUNTIF(Oncho!BJ498,"Yes"))</f>
        <v>0</v>
      </c>
      <c r="AC491" s="55"/>
      <c r="AD491" s="148">
        <f>Schisto!P500</f>
        <v>0</v>
      </c>
      <c r="AE491" s="148">
        <f>Schisto!AI500</f>
        <v>0</v>
      </c>
      <c r="AF491" s="148">
        <f>Schisto!AJ500</f>
        <v>0</v>
      </c>
      <c r="AG491" s="148">
        <f>Schisto!AN500</f>
        <v>0</v>
      </c>
      <c r="AH491" s="148">
        <f>Schisto!AO500</f>
        <v>0</v>
      </c>
      <c r="AI491" s="148">
        <f>Schisto!AT500</f>
        <v>0</v>
      </c>
      <c r="AJ491" s="148">
        <f>Schisto!AU500</f>
        <v>0</v>
      </c>
      <c r="AK491" s="148">
        <f>Schisto!AV500</f>
        <v>0</v>
      </c>
      <c r="AL491" s="148">
        <f>Schisto!AW500</f>
        <v>0</v>
      </c>
      <c r="AM491" s="148">
        <f>COUNTIF(Schisto!AX500,"Yes")</f>
        <v>0</v>
      </c>
      <c r="AN491" s="55"/>
      <c r="AO491" s="148">
        <f>STH!P500</f>
        <v>0</v>
      </c>
      <c r="AP491" s="148">
        <f>MAX(STH!AK500,STH!BS500)</f>
        <v>0</v>
      </c>
      <c r="AQ491" s="148">
        <f>MAX(STH!AL500,STH!BT500)</f>
        <v>0</v>
      </c>
      <c r="AR491" s="148">
        <f>MAX(STH!AM500,STH!BU500)</f>
        <v>0</v>
      </c>
      <c r="AS491" s="148">
        <f>MAX(STH!AN500,STH!BV500)</f>
        <v>0</v>
      </c>
      <c r="AT491" s="148">
        <f>MAX(STH!AO500,STH!BW500)</f>
        <v>0</v>
      </c>
      <c r="AU491" s="148">
        <f>MAX(STH!AQ500,STH!BY500)</f>
        <v>0</v>
      </c>
      <c r="AV491" s="148">
        <f>MAX(STH!AR500,STH!BZ500)</f>
        <v>0</v>
      </c>
      <c r="AW491" s="148">
        <f>MAX(STH!AS500,STH!CA500)</f>
        <v>0</v>
      </c>
      <c r="AX491" s="148">
        <f>MAX(STH!AT500,STH!CB500)</f>
        <v>0</v>
      </c>
      <c r="AY491" s="148">
        <f>MAX(STH!AU500,STH!CC500)</f>
        <v>0</v>
      </c>
      <c r="AZ491" s="148">
        <f>MAX(STH!AV500,STH!CD500)</f>
        <v>0</v>
      </c>
      <c r="BA491" s="148">
        <f>MAX(STH!AW500,STH!CE500)</f>
        <v>0</v>
      </c>
      <c r="BB491" s="148">
        <f>MAX(STH!AX500,STH!CF500)</f>
        <v>0</v>
      </c>
      <c r="BC491" s="148">
        <f>MAX(STH!AY500,STH!CG500)</f>
        <v>0</v>
      </c>
      <c r="BD491" s="148">
        <f>MAX(STH!AZ500,STH!CH500)</f>
        <v>0</v>
      </c>
      <c r="BE491" s="148">
        <f>MAX(STH!BA500,STH!CI500)</f>
        <v>0</v>
      </c>
      <c r="BF491" s="148">
        <f>MAX(STH!BB500,STH!CJ500)</f>
        <v>0</v>
      </c>
      <c r="BG491" s="148">
        <f>MAX(COUNTIF(STH!BC500,"Yes"),COUNTIF(STH!CK500,"Yes"))</f>
        <v>0</v>
      </c>
      <c r="BH491" s="55"/>
      <c r="BI491" s="148">
        <f>Trachoma!Q503</f>
        <v>0</v>
      </c>
      <c r="BJ491" s="148">
        <f>Trachoma!AK503</f>
        <v>0</v>
      </c>
      <c r="BK491" s="148">
        <f>Trachoma!AL503</f>
        <v>0</v>
      </c>
      <c r="BL491" s="148">
        <f>Trachoma!AN503</f>
        <v>0</v>
      </c>
      <c r="BM491" s="148">
        <f>Trachoma!AO503</f>
        <v>0</v>
      </c>
      <c r="BN491" s="148">
        <f>Trachoma!AT503</f>
        <v>0</v>
      </c>
      <c r="BO491" s="148">
        <f>Trachoma!AU503</f>
        <v>0</v>
      </c>
      <c r="BP491" s="148">
        <f>Trachoma!AV503</f>
        <v>0</v>
      </c>
      <c r="BQ491" s="148">
        <f>Trachoma!AW503</f>
        <v>0</v>
      </c>
      <c r="BR491" s="148">
        <f>COUNTIF(Trachoma!AX503,"Yes")</f>
        <v>0</v>
      </c>
      <c r="BS491" s="55"/>
      <c r="BT491" s="148">
        <f t="shared" si="84"/>
        <v>0</v>
      </c>
      <c r="BU491" s="148">
        <f t="shared" si="85"/>
        <v>0</v>
      </c>
      <c r="BV491" s="148">
        <f t="shared" si="86"/>
        <v>0</v>
      </c>
      <c r="BW491" s="148">
        <f t="shared" si="87"/>
        <v>0</v>
      </c>
      <c r="BX491" s="148">
        <f t="shared" si="88"/>
        <v>0</v>
      </c>
      <c r="BY491" s="148">
        <f t="shared" si="90"/>
        <v>0</v>
      </c>
      <c r="BZ491" s="148">
        <f t="shared" si="91"/>
        <v>0</v>
      </c>
      <c r="CA491" s="148">
        <f t="shared" si="92"/>
        <v>0</v>
      </c>
      <c r="CB491" s="148">
        <f t="shared" si="93"/>
        <v>0</v>
      </c>
      <c r="CC491" s="148">
        <f t="shared" si="89"/>
        <v>0</v>
      </c>
    </row>
    <row r="492" spans="2:81" x14ac:dyDescent="0.25">
      <c r="B492" s="361">
        <f>Demography!B500</f>
        <v>0</v>
      </c>
      <c r="C492" s="361">
        <f>Demography!C500</f>
        <v>0</v>
      </c>
      <c r="D492" s="362">
        <f>Demography!D500</f>
        <v>0</v>
      </c>
      <c r="E492" s="337"/>
      <c r="F492" s="362">
        <f>LF!M499</f>
        <v>0</v>
      </c>
      <c r="G492" s="362">
        <f>LF!AE499</f>
        <v>0</v>
      </c>
      <c r="H492" s="362">
        <f>LF!AF499</f>
        <v>0</v>
      </c>
      <c r="I492" s="362">
        <f>LF!AH499</f>
        <v>0</v>
      </c>
      <c r="J492" s="362">
        <f>LF!AI499</f>
        <v>0</v>
      </c>
      <c r="K492" s="362">
        <f>LF!AK499</f>
        <v>0</v>
      </c>
      <c r="L492" s="362">
        <f>LF!AM499</f>
        <v>0</v>
      </c>
      <c r="M492" s="362">
        <f>LF!AN499</f>
        <v>0</v>
      </c>
      <c r="N492" s="362">
        <f>LF!AO499</f>
        <v>0</v>
      </c>
      <c r="O492" s="362">
        <f>LF!AP499</f>
        <v>0</v>
      </c>
      <c r="P492" s="362">
        <f>LF!AQ499</f>
        <v>0</v>
      </c>
      <c r="Q492" s="362">
        <f>COUNTIF(LF!AR499,"Yes")</f>
        <v>0</v>
      </c>
      <c r="R492" s="337"/>
      <c r="S492" s="362">
        <f>Oncho!K499</f>
        <v>0</v>
      </c>
      <c r="T492" s="362">
        <f>MAX(Oncho!AB499,Oncho!BA499)</f>
        <v>0</v>
      </c>
      <c r="U492" s="362">
        <f>MAX(Oncho!AC499,Oncho!BB499)</f>
        <v>0</v>
      </c>
      <c r="V492" s="362">
        <f>MAX(Oncho!AE499,Oncho!BD499)</f>
        <v>0</v>
      </c>
      <c r="W492" s="362">
        <f>MAX(Oncho!AF499,Oncho!BE499)</f>
        <v>0</v>
      </c>
      <c r="X492" s="362">
        <f>MAX(Oncho!AG499,Oncho!BF499)</f>
        <v>0</v>
      </c>
      <c r="Y492" s="362">
        <f>MAX(Oncho!AH499,Oncho!BG499)</f>
        <v>0</v>
      </c>
      <c r="Z492" s="362">
        <f>MAX(Oncho!AI499,Oncho!BH499)</f>
        <v>0</v>
      </c>
      <c r="AA492" s="362">
        <f>MAX(Oncho!AJ499,Oncho!BI499)</f>
        <v>0</v>
      </c>
      <c r="AB492" s="362">
        <f>MAX(COUNTIF(Oncho!AK499,"Yes"),COUNTIF(Oncho!BJ499,"Yes"))</f>
        <v>0</v>
      </c>
      <c r="AC492" s="337"/>
      <c r="AD492" s="362">
        <f>Schisto!P501</f>
        <v>0</v>
      </c>
      <c r="AE492" s="362">
        <f>Schisto!AI501</f>
        <v>0</v>
      </c>
      <c r="AF492" s="362">
        <f>Schisto!AJ501</f>
        <v>0</v>
      </c>
      <c r="AG492" s="362">
        <f>Schisto!AN501</f>
        <v>0</v>
      </c>
      <c r="AH492" s="362">
        <f>Schisto!AO501</f>
        <v>0</v>
      </c>
      <c r="AI492" s="362">
        <f>Schisto!AT501</f>
        <v>0</v>
      </c>
      <c r="AJ492" s="362">
        <f>Schisto!AU501</f>
        <v>0</v>
      </c>
      <c r="AK492" s="362">
        <f>Schisto!AV501</f>
        <v>0</v>
      </c>
      <c r="AL492" s="362">
        <f>Schisto!AW501</f>
        <v>0</v>
      </c>
      <c r="AM492" s="362">
        <f>COUNTIF(Schisto!AX501,"Yes")</f>
        <v>0</v>
      </c>
      <c r="AN492" s="337"/>
      <c r="AO492" s="362">
        <f>STH!P501</f>
        <v>0</v>
      </c>
      <c r="AP492" s="362">
        <f>MAX(STH!AK501,STH!BS501)</f>
        <v>0</v>
      </c>
      <c r="AQ492" s="362">
        <f>MAX(STH!AL501,STH!BT501)</f>
        <v>0</v>
      </c>
      <c r="AR492" s="362">
        <f>MAX(STH!AM501,STH!BU501)</f>
        <v>0</v>
      </c>
      <c r="AS492" s="362">
        <f>MAX(STH!AN501,STH!BV501)</f>
        <v>0</v>
      </c>
      <c r="AT492" s="362">
        <f>MAX(STH!AO501,STH!BW501)</f>
        <v>0</v>
      </c>
      <c r="AU492" s="362">
        <f>MAX(STH!AQ501,STH!BY501)</f>
        <v>0</v>
      </c>
      <c r="AV492" s="362">
        <f>MAX(STH!AR501,STH!BZ501)</f>
        <v>0</v>
      </c>
      <c r="AW492" s="362">
        <f>MAX(STH!AS501,STH!CA501)</f>
        <v>0</v>
      </c>
      <c r="AX492" s="362">
        <f>MAX(STH!AT501,STH!CB501)</f>
        <v>0</v>
      </c>
      <c r="AY492" s="362">
        <f>MAX(STH!AU501,STH!CC501)</f>
        <v>0</v>
      </c>
      <c r="AZ492" s="362">
        <f>MAX(STH!AV501,STH!CD501)</f>
        <v>0</v>
      </c>
      <c r="BA492" s="362">
        <f>MAX(STH!AW501,STH!CE501)</f>
        <v>0</v>
      </c>
      <c r="BB492" s="362">
        <f>MAX(STH!AX501,STH!CF501)</f>
        <v>0</v>
      </c>
      <c r="BC492" s="362">
        <f>MAX(STH!AY501,STH!CG501)</f>
        <v>0</v>
      </c>
      <c r="BD492" s="362">
        <f>MAX(STH!AZ501,STH!CH501)</f>
        <v>0</v>
      </c>
      <c r="BE492" s="362">
        <f>MAX(STH!BA501,STH!CI501)</f>
        <v>0</v>
      </c>
      <c r="BF492" s="362">
        <f>MAX(STH!BB501,STH!CJ501)</f>
        <v>0</v>
      </c>
      <c r="BG492" s="362">
        <f>MAX(COUNTIF(STH!BC501,"Yes"),COUNTIF(STH!CK501,"Yes"))</f>
        <v>0</v>
      </c>
      <c r="BH492" s="337"/>
      <c r="BI492" s="362">
        <f>Trachoma!Q504</f>
        <v>0</v>
      </c>
      <c r="BJ492" s="362">
        <f>Trachoma!AK504</f>
        <v>0</v>
      </c>
      <c r="BK492" s="362">
        <f>Trachoma!AL504</f>
        <v>0</v>
      </c>
      <c r="BL492" s="362">
        <f>Trachoma!AN504</f>
        <v>0</v>
      </c>
      <c r="BM492" s="362">
        <f>Trachoma!AO504</f>
        <v>0</v>
      </c>
      <c r="BN492" s="362">
        <f>Trachoma!AT504</f>
        <v>0</v>
      </c>
      <c r="BO492" s="362">
        <f>Trachoma!AU504</f>
        <v>0</v>
      </c>
      <c r="BP492" s="362">
        <f>Trachoma!AV504</f>
        <v>0</v>
      </c>
      <c r="BQ492" s="362">
        <f>Trachoma!AW504</f>
        <v>0</v>
      </c>
      <c r="BR492" s="362">
        <f>COUNTIF(Trachoma!AX504,"Yes")</f>
        <v>0</v>
      </c>
      <c r="BS492" s="337"/>
      <c r="BT492" s="362">
        <f t="shared" si="84"/>
        <v>0</v>
      </c>
      <c r="BU492" s="362">
        <f t="shared" si="85"/>
        <v>0</v>
      </c>
      <c r="BV492" s="362">
        <f t="shared" si="86"/>
        <v>0</v>
      </c>
      <c r="BW492" s="362">
        <f t="shared" si="87"/>
        <v>0</v>
      </c>
      <c r="BX492" s="362">
        <f t="shared" si="88"/>
        <v>0</v>
      </c>
      <c r="BY492" s="362">
        <f t="shared" si="90"/>
        <v>0</v>
      </c>
      <c r="BZ492" s="362">
        <f t="shared" si="91"/>
        <v>0</v>
      </c>
      <c r="CA492" s="362">
        <f t="shared" si="92"/>
        <v>0</v>
      </c>
      <c r="CB492" s="362">
        <f t="shared" si="93"/>
        <v>0</v>
      </c>
      <c r="CC492" s="362">
        <f t="shared" si="89"/>
        <v>0</v>
      </c>
    </row>
    <row r="493" spans="2:81" x14ac:dyDescent="0.25">
      <c r="B493" s="147">
        <f>Demography!B501</f>
        <v>0</v>
      </c>
      <c r="C493" s="147">
        <f>Demography!C501</f>
        <v>0</v>
      </c>
      <c r="D493" s="148">
        <f>Demography!D501</f>
        <v>0</v>
      </c>
      <c r="E493" s="55"/>
      <c r="F493" s="148">
        <f>LF!M500</f>
        <v>0</v>
      </c>
      <c r="G493" s="148">
        <f>LF!AE500</f>
        <v>0</v>
      </c>
      <c r="H493" s="148">
        <f>LF!AF500</f>
        <v>0</v>
      </c>
      <c r="I493" s="148">
        <f>LF!AH500</f>
        <v>0</v>
      </c>
      <c r="J493" s="148">
        <f>LF!AI500</f>
        <v>0</v>
      </c>
      <c r="K493" s="148">
        <f>LF!AK500</f>
        <v>0</v>
      </c>
      <c r="L493" s="148">
        <f>LF!AM500</f>
        <v>0</v>
      </c>
      <c r="M493" s="148">
        <f>LF!AN500</f>
        <v>0</v>
      </c>
      <c r="N493" s="148">
        <f>LF!AO500</f>
        <v>0</v>
      </c>
      <c r="O493" s="148">
        <f>LF!AP500</f>
        <v>0</v>
      </c>
      <c r="P493" s="148">
        <f>LF!AQ500</f>
        <v>0</v>
      </c>
      <c r="Q493" s="148">
        <f>COUNTIF(LF!AR500,"Yes")</f>
        <v>0</v>
      </c>
      <c r="R493" s="55"/>
      <c r="S493" s="148">
        <f>Oncho!K500</f>
        <v>0</v>
      </c>
      <c r="T493" s="148">
        <f>MAX(Oncho!AB500,Oncho!BA500)</f>
        <v>0</v>
      </c>
      <c r="U493" s="148">
        <f>MAX(Oncho!AC500,Oncho!BB500)</f>
        <v>0</v>
      </c>
      <c r="V493" s="148">
        <f>MAX(Oncho!AE500,Oncho!BD500)</f>
        <v>0</v>
      </c>
      <c r="W493" s="148">
        <f>MAX(Oncho!AF500,Oncho!BE500)</f>
        <v>0</v>
      </c>
      <c r="X493" s="148">
        <f>MAX(Oncho!AG500,Oncho!BF500)</f>
        <v>0</v>
      </c>
      <c r="Y493" s="148">
        <f>MAX(Oncho!AH500,Oncho!BG500)</f>
        <v>0</v>
      </c>
      <c r="Z493" s="148">
        <f>MAX(Oncho!AI500,Oncho!BH500)</f>
        <v>0</v>
      </c>
      <c r="AA493" s="148">
        <f>MAX(Oncho!AJ500,Oncho!BI500)</f>
        <v>0</v>
      </c>
      <c r="AB493" s="148">
        <f>MAX(COUNTIF(Oncho!AK500,"Yes"),COUNTIF(Oncho!BJ500,"Yes"))</f>
        <v>0</v>
      </c>
      <c r="AC493" s="55"/>
      <c r="AD493" s="148">
        <f>Schisto!P502</f>
        <v>0</v>
      </c>
      <c r="AE493" s="148">
        <f>Schisto!AI502</f>
        <v>0</v>
      </c>
      <c r="AF493" s="148">
        <f>Schisto!AJ502</f>
        <v>0</v>
      </c>
      <c r="AG493" s="148">
        <f>Schisto!AN502</f>
        <v>0</v>
      </c>
      <c r="AH493" s="148">
        <f>Schisto!AO502</f>
        <v>0</v>
      </c>
      <c r="AI493" s="148">
        <f>Schisto!AT502</f>
        <v>0</v>
      </c>
      <c r="AJ493" s="148">
        <f>Schisto!AU502</f>
        <v>0</v>
      </c>
      <c r="AK493" s="148">
        <f>Schisto!AV502</f>
        <v>0</v>
      </c>
      <c r="AL493" s="148">
        <f>Schisto!AW502</f>
        <v>0</v>
      </c>
      <c r="AM493" s="148">
        <f>COUNTIF(Schisto!AX502,"Yes")</f>
        <v>0</v>
      </c>
      <c r="AN493" s="55"/>
      <c r="AO493" s="148">
        <f>STH!P502</f>
        <v>0</v>
      </c>
      <c r="AP493" s="148">
        <f>MAX(STH!AK502,STH!BS502)</f>
        <v>0</v>
      </c>
      <c r="AQ493" s="148">
        <f>MAX(STH!AL502,STH!BT502)</f>
        <v>0</v>
      </c>
      <c r="AR493" s="148">
        <f>MAX(STH!AM502,STH!BU502)</f>
        <v>0</v>
      </c>
      <c r="AS493" s="148">
        <f>MAX(STH!AN502,STH!BV502)</f>
        <v>0</v>
      </c>
      <c r="AT493" s="148">
        <f>MAX(STH!AO502,STH!BW502)</f>
        <v>0</v>
      </c>
      <c r="AU493" s="148">
        <f>MAX(STH!AQ502,STH!BY502)</f>
        <v>0</v>
      </c>
      <c r="AV493" s="148">
        <f>MAX(STH!AR502,STH!BZ502)</f>
        <v>0</v>
      </c>
      <c r="AW493" s="148">
        <f>MAX(STH!AS502,STH!CA502)</f>
        <v>0</v>
      </c>
      <c r="AX493" s="148">
        <f>MAX(STH!AT502,STH!CB502)</f>
        <v>0</v>
      </c>
      <c r="AY493" s="148">
        <f>MAX(STH!AU502,STH!CC502)</f>
        <v>0</v>
      </c>
      <c r="AZ493" s="148">
        <f>MAX(STH!AV502,STH!CD502)</f>
        <v>0</v>
      </c>
      <c r="BA493" s="148">
        <f>MAX(STH!AW502,STH!CE502)</f>
        <v>0</v>
      </c>
      <c r="BB493" s="148">
        <f>MAX(STH!AX502,STH!CF502)</f>
        <v>0</v>
      </c>
      <c r="BC493" s="148">
        <f>MAX(STH!AY502,STH!CG502)</f>
        <v>0</v>
      </c>
      <c r="BD493" s="148">
        <f>MAX(STH!AZ502,STH!CH502)</f>
        <v>0</v>
      </c>
      <c r="BE493" s="148">
        <f>MAX(STH!BA502,STH!CI502)</f>
        <v>0</v>
      </c>
      <c r="BF493" s="148">
        <f>MAX(STH!BB502,STH!CJ502)</f>
        <v>0</v>
      </c>
      <c r="BG493" s="148">
        <f>MAX(COUNTIF(STH!BC502,"Yes"),COUNTIF(STH!CK502,"Yes"))</f>
        <v>0</v>
      </c>
      <c r="BH493" s="55"/>
      <c r="BI493" s="148">
        <f>Trachoma!Q505</f>
        <v>0</v>
      </c>
      <c r="BJ493" s="148">
        <f>Trachoma!AK505</f>
        <v>0</v>
      </c>
      <c r="BK493" s="148">
        <f>Trachoma!AL505</f>
        <v>0</v>
      </c>
      <c r="BL493" s="148">
        <f>Trachoma!AN505</f>
        <v>0</v>
      </c>
      <c r="BM493" s="148">
        <f>Trachoma!AO505</f>
        <v>0</v>
      </c>
      <c r="BN493" s="148">
        <f>Trachoma!AT505</f>
        <v>0</v>
      </c>
      <c r="BO493" s="148">
        <f>Trachoma!AU505</f>
        <v>0</v>
      </c>
      <c r="BP493" s="148">
        <f>Trachoma!AV505</f>
        <v>0</v>
      </c>
      <c r="BQ493" s="148">
        <f>Trachoma!AW505</f>
        <v>0</v>
      </c>
      <c r="BR493" s="148">
        <f>COUNTIF(Trachoma!AX505,"Yes")</f>
        <v>0</v>
      </c>
      <c r="BS493" s="55"/>
      <c r="BT493" s="148">
        <f t="shared" si="84"/>
        <v>0</v>
      </c>
      <c r="BU493" s="148">
        <f t="shared" si="85"/>
        <v>0</v>
      </c>
      <c r="BV493" s="148">
        <f t="shared" si="86"/>
        <v>0</v>
      </c>
      <c r="BW493" s="148">
        <f t="shared" si="87"/>
        <v>0</v>
      </c>
      <c r="BX493" s="148">
        <f t="shared" si="88"/>
        <v>0</v>
      </c>
      <c r="BY493" s="148">
        <f t="shared" si="90"/>
        <v>0</v>
      </c>
      <c r="BZ493" s="148">
        <f t="shared" si="91"/>
        <v>0</v>
      </c>
      <c r="CA493" s="148">
        <f t="shared" si="92"/>
        <v>0</v>
      </c>
      <c r="CB493" s="148">
        <f t="shared" si="93"/>
        <v>0</v>
      </c>
      <c r="CC493" s="148">
        <f t="shared" si="89"/>
        <v>0</v>
      </c>
    </row>
    <row r="494" spans="2:81" x14ac:dyDescent="0.25">
      <c r="B494" s="361">
        <f>Demography!B502</f>
        <v>0</v>
      </c>
      <c r="C494" s="361">
        <f>Demography!C502</f>
        <v>0</v>
      </c>
      <c r="D494" s="362">
        <f>Demography!D502</f>
        <v>0</v>
      </c>
      <c r="E494" s="337"/>
      <c r="F494" s="362">
        <f>LF!M501</f>
        <v>0</v>
      </c>
      <c r="G494" s="362">
        <f>LF!AE501</f>
        <v>0</v>
      </c>
      <c r="H494" s="362">
        <f>LF!AF501</f>
        <v>0</v>
      </c>
      <c r="I494" s="362">
        <f>LF!AH501</f>
        <v>0</v>
      </c>
      <c r="J494" s="362">
        <f>LF!AI501</f>
        <v>0</v>
      </c>
      <c r="K494" s="362">
        <f>LF!AK501</f>
        <v>0</v>
      </c>
      <c r="L494" s="362">
        <f>LF!AM501</f>
        <v>0</v>
      </c>
      <c r="M494" s="362">
        <f>LF!AN501</f>
        <v>0</v>
      </c>
      <c r="N494" s="362">
        <f>LF!AO501</f>
        <v>0</v>
      </c>
      <c r="O494" s="362">
        <f>LF!AP501</f>
        <v>0</v>
      </c>
      <c r="P494" s="362">
        <f>LF!AQ501</f>
        <v>0</v>
      </c>
      <c r="Q494" s="362">
        <f>COUNTIF(LF!AR501,"Yes")</f>
        <v>0</v>
      </c>
      <c r="R494" s="337"/>
      <c r="S494" s="362">
        <f>Oncho!K501</f>
        <v>0</v>
      </c>
      <c r="T494" s="362">
        <f>MAX(Oncho!AB501,Oncho!BA501)</f>
        <v>0</v>
      </c>
      <c r="U494" s="362">
        <f>MAX(Oncho!AC501,Oncho!BB501)</f>
        <v>0</v>
      </c>
      <c r="V494" s="362">
        <f>MAX(Oncho!AE501,Oncho!BD501)</f>
        <v>0</v>
      </c>
      <c r="W494" s="362">
        <f>MAX(Oncho!AF501,Oncho!BE501)</f>
        <v>0</v>
      </c>
      <c r="X494" s="362">
        <f>MAX(Oncho!AG501,Oncho!BF501)</f>
        <v>0</v>
      </c>
      <c r="Y494" s="362">
        <f>MAX(Oncho!AH501,Oncho!BG501)</f>
        <v>0</v>
      </c>
      <c r="Z494" s="362">
        <f>MAX(Oncho!AI501,Oncho!BH501)</f>
        <v>0</v>
      </c>
      <c r="AA494" s="362">
        <f>MAX(Oncho!AJ501,Oncho!BI501)</f>
        <v>0</v>
      </c>
      <c r="AB494" s="362">
        <f>MAX(COUNTIF(Oncho!AK501,"Yes"),COUNTIF(Oncho!BJ501,"Yes"))</f>
        <v>0</v>
      </c>
      <c r="AC494" s="337"/>
      <c r="AD494" s="362">
        <f>Schisto!P503</f>
        <v>0</v>
      </c>
      <c r="AE494" s="362">
        <f>Schisto!AI503</f>
        <v>0</v>
      </c>
      <c r="AF494" s="362">
        <f>Schisto!AJ503</f>
        <v>0</v>
      </c>
      <c r="AG494" s="362">
        <f>Schisto!AN503</f>
        <v>0</v>
      </c>
      <c r="AH494" s="362">
        <f>Schisto!AO503</f>
        <v>0</v>
      </c>
      <c r="AI494" s="362">
        <f>Schisto!AT503</f>
        <v>0</v>
      </c>
      <c r="AJ494" s="362">
        <f>Schisto!AU503</f>
        <v>0</v>
      </c>
      <c r="AK494" s="362">
        <f>Schisto!AV503</f>
        <v>0</v>
      </c>
      <c r="AL494" s="362">
        <f>Schisto!AW503</f>
        <v>0</v>
      </c>
      <c r="AM494" s="362">
        <f>COUNTIF(Schisto!AX503,"Yes")</f>
        <v>0</v>
      </c>
      <c r="AN494" s="337"/>
      <c r="AO494" s="362">
        <f>STH!P503</f>
        <v>0</v>
      </c>
      <c r="AP494" s="362">
        <f>MAX(STH!AK503,STH!BS503)</f>
        <v>0</v>
      </c>
      <c r="AQ494" s="362">
        <f>MAX(STH!AL503,STH!BT503)</f>
        <v>0</v>
      </c>
      <c r="AR494" s="362">
        <f>MAX(STH!AM503,STH!BU503)</f>
        <v>0</v>
      </c>
      <c r="AS494" s="362">
        <f>MAX(STH!AN503,STH!BV503)</f>
        <v>0</v>
      </c>
      <c r="AT494" s="362">
        <f>MAX(STH!AO503,STH!BW503)</f>
        <v>0</v>
      </c>
      <c r="AU494" s="362">
        <f>MAX(STH!AQ503,STH!BY503)</f>
        <v>0</v>
      </c>
      <c r="AV494" s="362">
        <f>MAX(STH!AR503,STH!BZ503)</f>
        <v>0</v>
      </c>
      <c r="AW494" s="362">
        <f>MAX(STH!AS503,STH!CA503)</f>
        <v>0</v>
      </c>
      <c r="AX494" s="362">
        <f>MAX(STH!AT503,STH!CB503)</f>
        <v>0</v>
      </c>
      <c r="AY494" s="362">
        <f>MAX(STH!AU503,STH!CC503)</f>
        <v>0</v>
      </c>
      <c r="AZ494" s="362">
        <f>MAX(STH!AV503,STH!CD503)</f>
        <v>0</v>
      </c>
      <c r="BA494" s="362">
        <f>MAX(STH!AW503,STH!CE503)</f>
        <v>0</v>
      </c>
      <c r="BB494" s="362">
        <f>MAX(STH!AX503,STH!CF503)</f>
        <v>0</v>
      </c>
      <c r="BC494" s="362">
        <f>MAX(STH!AY503,STH!CG503)</f>
        <v>0</v>
      </c>
      <c r="BD494" s="362">
        <f>MAX(STH!AZ503,STH!CH503)</f>
        <v>0</v>
      </c>
      <c r="BE494" s="362">
        <f>MAX(STH!BA503,STH!CI503)</f>
        <v>0</v>
      </c>
      <c r="BF494" s="362">
        <f>MAX(STH!BB503,STH!CJ503)</f>
        <v>0</v>
      </c>
      <c r="BG494" s="362">
        <f>MAX(COUNTIF(STH!BC503,"Yes"),COUNTIF(STH!CK503,"Yes"))</f>
        <v>0</v>
      </c>
      <c r="BH494" s="337"/>
      <c r="BI494" s="362">
        <f>Trachoma!Q506</f>
        <v>0</v>
      </c>
      <c r="BJ494" s="362">
        <f>Trachoma!AK506</f>
        <v>0</v>
      </c>
      <c r="BK494" s="362">
        <f>Trachoma!AL506</f>
        <v>0</v>
      </c>
      <c r="BL494" s="362">
        <f>Trachoma!AN506</f>
        <v>0</v>
      </c>
      <c r="BM494" s="362">
        <f>Trachoma!AO506</f>
        <v>0</v>
      </c>
      <c r="BN494" s="362">
        <f>Trachoma!AT506</f>
        <v>0</v>
      </c>
      <c r="BO494" s="362">
        <f>Trachoma!AU506</f>
        <v>0</v>
      </c>
      <c r="BP494" s="362">
        <f>Trachoma!AV506</f>
        <v>0</v>
      </c>
      <c r="BQ494" s="362">
        <f>Trachoma!AW506</f>
        <v>0</v>
      </c>
      <c r="BR494" s="362">
        <f>COUNTIF(Trachoma!AX506,"Yes")</f>
        <v>0</v>
      </c>
      <c r="BS494" s="337"/>
      <c r="BT494" s="362">
        <f t="shared" si="84"/>
        <v>0</v>
      </c>
      <c r="BU494" s="362">
        <f t="shared" si="85"/>
        <v>0</v>
      </c>
      <c r="BV494" s="362">
        <f t="shared" si="86"/>
        <v>0</v>
      </c>
      <c r="BW494" s="362">
        <f t="shared" si="87"/>
        <v>0</v>
      </c>
      <c r="BX494" s="362">
        <f t="shared" si="88"/>
        <v>0</v>
      </c>
      <c r="BY494" s="362">
        <f t="shared" si="90"/>
        <v>0</v>
      </c>
      <c r="BZ494" s="362">
        <f t="shared" si="91"/>
        <v>0</v>
      </c>
      <c r="CA494" s="362">
        <f t="shared" si="92"/>
        <v>0</v>
      </c>
      <c r="CB494" s="362">
        <f t="shared" si="93"/>
        <v>0</v>
      </c>
      <c r="CC494" s="362">
        <f t="shared" si="89"/>
        <v>0</v>
      </c>
    </row>
    <row r="495" spans="2:81" x14ac:dyDescent="0.25">
      <c r="B495" s="147">
        <f>Demography!B503</f>
        <v>0</v>
      </c>
      <c r="C495" s="147">
        <f>Demography!C503</f>
        <v>0</v>
      </c>
      <c r="D495" s="148">
        <f>Demography!D503</f>
        <v>0</v>
      </c>
      <c r="E495" s="55"/>
      <c r="F495" s="148">
        <f>LF!M502</f>
        <v>0</v>
      </c>
      <c r="G495" s="148">
        <f>LF!AE502</f>
        <v>0</v>
      </c>
      <c r="H495" s="148">
        <f>LF!AF502</f>
        <v>0</v>
      </c>
      <c r="I495" s="148">
        <f>LF!AH502</f>
        <v>0</v>
      </c>
      <c r="J495" s="148">
        <f>LF!AI502</f>
        <v>0</v>
      </c>
      <c r="K495" s="148">
        <f>LF!AK502</f>
        <v>0</v>
      </c>
      <c r="L495" s="148">
        <f>LF!AM502</f>
        <v>0</v>
      </c>
      <c r="M495" s="148">
        <f>LF!AN502</f>
        <v>0</v>
      </c>
      <c r="N495" s="148">
        <f>LF!AO502</f>
        <v>0</v>
      </c>
      <c r="O495" s="148">
        <f>LF!AP502</f>
        <v>0</v>
      </c>
      <c r="P495" s="148">
        <f>LF!AQ502</f>
        <v>0</v>
      </c>
      <c r="Q495" s="148">
        <f>COUNTIF(LF!AR502,"Yes")</f>
        <v>0</v>
      </c>
      <c r="R495" s="55"/>
      <c r="S495" s="148">
        <f>Oncho!K502</f>
        <v>0</v>
      </c>
      <c r="T495" s="148">
        <f>MAX(Oncho!AB502,Oncho!BA502)</f>
        <v>0</v>
      </c>
      <c r="U495" s="148">
        <f>MAX(Oncho!AC502,Oncho!BB502)</f>
        <v>0</v>
      </c>
      <c r="V495" s="148">
        <f>MAX(Oncho!AE502,Oncho!BD502)</f>
        <v>0</v>
      </c>
      <c r="W495" s="148">
        <f>MAX(Oncho!AF502,Oncho!BE502)</f>
        <v>0</v>
      </c>
      <c r="X495" s="148">
        <f>MAX(Oncho!AG502,Oncho!BF502)</f>
        <v>0</v>
      </c>
      <c r="Y495" s="148">
        <f>MAX(Oncho!AH502,Oncho!BG502)</f>
        <v>0</v>
      </c>
      <c r="Z495" s="148">
        <f>MAX(Oncho!AI502,Oncho!BH502)</f>
        <v>0</v>
      </c>
      <c r="AA495" s="148">
        <f>MAX(Oncho!AJ502,Oncho!BI502)</f>
        <v>0</v>
      </c>
      <c r="AB495" s="148">
        <f>MAX(COUNTIF(Oncho!AK502,"Yes"),COUNTIF(Oncho!BJ502,"Yes"))</f>
        <v>0</v>
      </c>
      <c r="AC495" s="55"/>
      <c r="AD495" s="148">
        <f>Schisto!P504</f>
        <v>0</v>
      </c>
      <c r="AE495" s="148">
        <f>Schisto!AI504</f>
        <v>0</v>
      </c>
      <c r="AF495" s="148">
        <f>Schisto!AJ504</f>
        <v>0</v>
      </c>
      <c r="AG495" s="148">
        <f>Schisto!AN504</f>
        <v>0</v>
      </c>
      <c r="AH495" s="148">
        <f>Schisto!AO504</f>
        <v>0</v>
      </c>
      <c r="AI495" s="148">
        <f>Schisto!AT504</f>
        <v>0</v>
      </c>
      <c r="AJ495" s="148">
        <f>Schisto!AU504</f>
        <v>0</v>
      </c>
      <c r="AK495" s="148">
        <f>Schisto!AV504</f>
        <v>0</v>
      </c>
      <c r="AL495" s="148">
        <f>Schisto!AW504</f>
        <v>0</v>
      </c>
      <c r="AM495" s="148">
        <f>COUNTIF(Schisto!AX504,"Yes")</f>
        <v>0</v>
      </c>
      <c r="AN495" s="55"/>
      <c r="AO495" s="148">
        <f>STH!P504</f>
        <v>0</v>
      </c>
      <c r="AP495" s="148">
        <f>MAX(STH!AK504,STH!BS504)</f>
        <v>0</v>
      </c>
      <c r="AQ495" s="148">
        <f>MAX(STH!AL504,STH!BT504)</f>
        <v>0</v>
      </c>
      <c r="AR495" s="148">
        <f>MAX(STH!AM504,STH!BU504)</f>
        <v>0</v>
      </c>
      <c r="AS495" s="148">
        <f>MAX(STH!AN504,STH!BV504)</f>
        <v>0</v>
      </c>
      <c r="AT495" s="148">
        <f>MAX(STH!AO504,STH!BW504)</f>
        <v>0</v>
      </c>
      <c r="AU495" s="148">
        <f>MAX(STH!AQ504,STH!BY504)</f>
        <v>0</v>
      </c>
      <c r="AV495" s="148">
        <f>MAX(STH!AR504,STH!BZ504)</f>
        <v>0</v>
      </c>
      <c r="AW495" s="148">
        <f>MAX(STH!AS504,STH!CA504)</f>
        <v>0</v>
      </c>
      <c r="AX495" s="148">
        <f>MAX(STH!AT504,STH!CB504)</f>
        <v>0</v>
      </c>
      <c r="AY495" s="148">
        <f>MAX(STH!AU504,STH!CC504)</f>
        <v>0</v>
      </c>
      <c r="AZ495" s="148">
        <f>MAX(STH!AV504,STH!CD504)</f>
        <v>0</v>
      </c>
      <c r="BA495" s="148">
        <f>MAX(STH!AW504,STH!CE504)</f>
        <v>0</v>
      </c>
      <c r="BB495" s="148">
        <f>MAX(STH!AX504,STH!CF504)</f>
        <v>0</v>
      </c>
      <c r="BC495" s="148">
        <f>MAX(STH!AY504,STH!CG504)</f>
        <v>0</v>
      </c>
      <c r="BD495" s="148">
        <f>MAX(STH!AZ504,STH!CH504)</f>
        <v>0</v>
      </c>
      <c r="BE495" s="148">
        <f>MAX(STH!BA504,STH!CI504)</f>
        <v>0</v>
      </c>
      <c r="BF495" s="148">
        <f>MAX(STH!BB504,STH!CJ504)</f>
        <v>0</v>
      </c>
      <c r="BG495" s="148">
        <f>MAX(COUNTIF(STH!BC504,"Yes"),COUNTIF(STH!CK504,"Yes"))</f>
        <v>0</v>
      </c>
      <c r="BH495" s="55"/>
      <c r="BI495" s="148">
        <f>Trachoma!Q507</f>
        <v>0</v>
      </c>
      <c r="BJ495" s="148">
        <f>Trachoma!AK507</f>
        <v>0</v>
      </c>
      <c r="BK495" s="148">
        <f>Trachoma!AL507</f>
        <v>0</v>
      </c>
      <c r="BL495" s="148">
        <f>Trachoma!AN507</f>
        <v>0</v>
      </c>
      <c r="BM495" s="148">
        <f>Trachoma!AO507</f>
        <v>0</v>
      </c>
      <c r="BN495" s="148">
        <f>Trachoma!AT507</f>
        <v>0</v>
      </c>
      <c r="BO495" s="148">
        <f>Trachoma!AU507</f>
        <v>0</v>
      </c>
      <c r="BP495" s="148">
        <f>Trachoma!AV507</f>
        <v>0</v>
      </c>
      <c r="BQ495" s="148">
        <f>Trachoma!AW507</f>
        <v>0</v>
      </c>
      <c r="BR495" s="148">
        <f>COUNTIF(Trachoma!AX507,"Yes")</f>
        <v>0</v>
      </c>
      <c r="BS495" s="55"/>
      <c r="BT495" s="148">
        <f t="shared" si="84"/>
        <v>0</v>
      </c>
      <c r="BU495" s="148">
        <f t="shared" si="85"/>
        <v>0</v>
      </c>
      <c r="BV495" s="148">
        <f t="shared" si="86"/>
        <v>0</v>
      </c>
      <c r="BW495" s="148">
        <f t="shared" si="87"/>
        <v>0</v>
      </c>
      <c r="BX495" s="148">
        <f t="shared" si="88"/>
        <v>0</v>
      </c>
      <c r="BY495" s="148">
        <f t="shared" si="90"/>
        <v>0</v>
      </c>
      <c r="BZ495" s="148">
        <f t="shared" si="91"/>
        <v>0</v>
      </c>
      <c r="CA495" s="148">
        <f t="shared" si="92"/>
        <v>0</v>
      </c>
      <c r="CB495" s="148">
        <f t="shared" si="93"/>
        <v>0</v>
      </c>
      <c r="CC495" s="148">
        <f t="shared" si="89"/>
        <v>0</v>
      </c>
    </row>
    <row r="496" spans="2:81" x14ac:dyDescent="0.25">
      <c r="B496" s="361">
        <f>Demography!B504</f>
        <v>0</v>
      </c>
      <c r="C496" s="361">
        <f>Demography!C504</f>
        <v>0</v>
      </c>
      <c r="D496" s="362">
        <f>Demography!D504</f>
        <v>0</v>
      </c>
      <c r="E496" s="337"/>
      <c r="F496" s="362">
        <f>LF!M503</f>
        <v>0</v>
      </c>
      <c r="G496" s="362">
        <f>LF!AE503</f>
        <v>0</v>
      </c>
      <c r="H496" s="362">
        <f>LF!AF503</f>
        <v>0</v>
      </c>
      <c r="I496" s="362">
        <f>LF!AH503</f>
        <v>0</v>
      </c>
      <c r="J496" s="362">
        <f>LF!AI503</f>
        <v>0</v>
      </c>
      <c r="K496" s="362">
        <f>LF!AK503</f>
        <v>0</v>
      </c>
      <c r="L496" s="362">
        <f>LF!AM503</f>
        <v>0</v>
      </c>
      <c r="M496" s="362">
        <f>LF!AN503</f>
        <v>0</v>
      </c>
      <c r="N496" s="362">
        <f>LF!AO503</f>
        <v>0</v>
      </c>
      <c r="O496" s="362">
        <f>LF!AP503</f>
        <v>0</v>
      </c>
      <c r="P496" s="362">
        <f>LF!AQ503</f>
        <v>0</v>
      </c>
      <c r="Q496" s="362">
        <f>COUNTIF(LF!AR503,"Yes")</f>
        <v>0</v>
      </c>
      <c r="R496" s="337"/>
      <c r="S496" s="362">
        <f>Oncho!K503</f>
        <v>0</v>
      </c>
      <c r="T496" s="362">
        <f>MAX(Oncho!AB503,Oncho!BA503)</f>
        <v>0</v>
      </c>
      <c r="U496" s="362">
        <f>MAX(Oncho!AC503,Oncho!BB503)</f>
        <v>0</v>
      </c>
      <c r="V496" s="362">
        <f>MAX(Oncho!AE503,Oncho!BD503)</f>
        <v>0</v>
      </c>
      <c r="W496" s="362">
        <f>MAX(Oncho!AF503,Oncho!BE503)</f>
        <v>0</v>
      </c>
      <c r="X496" s="362">
        <f>MAX(Oncho!AG503,Oncho!BF503)</f>
        <v>0</v>
      </c>
      <c r="Y496" s="362">
        <f>MAX(Oncho!AH503,Oncho!BG503)</f>
        <v>0</v>
      </c>
      <c r="Z496" s="362">
        <f>MAX(Oncho!AI503,Oncho!BH503)</f>
        <v>0</v>
      </c>
      <c r="AA496" s="362">
        <f>MAX(Oncho!AJ503,Oncho!BI503)</f>
        <v>0</v>
      </c>
      <c r="AB496" s="362">
        <f>MAX(COUNTIF(Oncho!AK503,"Yes"),COUNTIF(Oncho!BJ503,"Yes"))</f>
        <v>0</v>
      </c>
      <c r="AC496" s="337"/>
      <c r="AD496" s="362">
        <f>Schisto!P505</f>
        <v>0</v>
      </c>
      <c r="AE496" s="362">
        <f>Schisto!AI505</f>
        <v>0</v>
      </c>
      <c r="AF496" s="362">
        <f>Schisto!AJ505</f>
        <v>0</v>
      </c>
      <c r="AG496" s="362">
        <f>Schisto!AN505</f>
        <v>0</v>
      </c>
      <c r="AH496" s="362">
        <f>Schisto!AO505</f>
        <v>0</v>
      </c>
      <c r="AI496" s="362">
        <f>Schisto!AT505</f>
        <v>0</v>
      </c>
      <c r="AJ496" s="362">
        <f>Schisto!AU505</f>
        <v>0</v>
      </c>
      <c r="AK496" s="362">
        <f>Schisto!AV505</f>
        <v>0</v>
      </c>
      <c r="AL496" s="362">
        <f>Schisto!AW505</f>
        <v>0</v>
      </c>
      <c r="AM496" s="362">
        <f>COUNTIF(Schisto!AX505,"Yes")</f>
        <v>0</v>
      </c>
      <c r="AN496" s="337"/>
      <c r="AO496" s="362">
        <f>STH!P505</f>
        <v>0</v>
      </c>
      <c r="AP496" s="362">
        <f>MAX(STH!AK505,STH!BS505)</f>
        <v>0</v>
      </c>
      <c r="AQ496" s="362">
        <f>MAX(STH!AL505,STH!BT505)</f>
        <v>0</v>
      </c>
      <c r="AR496" s="362">
        <f>MAX(STH!AM505,STH!BU505)</f>
        <v>0</v>
      </c>
      <c r="AS496" s="362">
        <f>MAX(STH!AN505,STH!BV505)</f>
        <v>0</v>
      </c>
      <c r="AT496" s="362">
        <f>MAX(STH!AO505,STH!BW505)</f>
        <v>0</v>
      </c>
      <c r="AU496" s="362">
        <f>MAX(STH!AQ505,STH!BY505)</f>
        <v>0</v>
      </c>
      <c r="AV496" s="362">
        <f>MAX(STH!AR505,STH!BZ505)</f>
        <v>0</v>
      </c>
      <c r="AW496" s="362">
        <f>MAX(STH!AS505,STH!CA505)</f>
        <v>0</v>
      </c>
      <c r="AX496" s="362">
        <f>MAX(STH!AT505,STH!CB505)</f>
        <v>0</v>
      </c>
      <c r="AY496" s="362">
        <f>MAX(STH!AU505,STH!CC505)</f>
        <v>0</v>
      </c>
      <c r="AZ496" s="362">
        <f>MAX(STH!AV505,STH!CD505)</f>
        <v>0</v>
      </c>
      <c r="BA496" s="362">
        <f>MAX(STH!AW505,STH!CE505)</f>
        <v>0</v>
      </c>
      <c r="BB496" s="362">
        <f>MAX(STH!AX505,STH!CF505)</f>
        <v>0</v>
      </c>
      <c r="BC496" s="362">
        <f>MAX(STH!AY505,STH!CG505)</f>
        <v>0</v>
      </c>
      <c r="BD496" s="362">
        <f>MAX(STH!AZ505,STH!CH505)</f>
        <v>0</v>
      </c>
      <c r="BE496" s="362">
        <f>MAX(STH!BA505,STH!CI505)</f>
        <v>0</v>
      </c>
      <c r="BF496" s="362">
        <f>MAX(STH!BB505,STH!CJ505)</f>
        <v>0</v>
      </c>
      <c r="BG496" s="362">
        <f>MAX(COUNTIF(STH!BC505,"Yes"),COUNTIF(STH!CK505,"Yes"))</f>
        <v>0</v>
      </c>
      <c r="BH496" s="337"/>
      <c r="BI496" s="362">
        <f>Trachoma!Q508</f>
        <v>0</v>
      </c>
      <c r="BJ496" s="362">
        <f>Trachoma!AK508</f>
        <v>0</v>
      </c>
      <c r="BK496" s="362">
        <f>Trachoma!AL508</f>
        <v>0</v>
      </c>
      <c r="BL496" s="362">
        <f>Trachoma!AN508</f>
        <v>0</v>
      </c>
      <c r="BM496" s="362">
        <f>Trachoma!AO508</f>
        <v>0</v>
      </c>
      <c r="BN496" s="362">
        <f>Trachoma!AT508</f>
        <v>0</v>
      </c>
      <c r="BO496" s="362">
        <f>Trachoma!AU508</f>
        <v>0</v>
      </c>
      <c r="BP496" s="362">
        <f>Trachoma!AV508</f>
        <v>0</v>
      </c>
      <c r="BQ496" s="362">
        <f>Trachoma!AW508</f>
        <v>0</v>
      </c>
      <c r="BR496" s="362">
        <f>COUNTIF(Trachoma!AX508,"Yes")</f>
        <v>0</v>
      </c>
      <c r="BS496" s="337"/>
      <c r="BT496" s="362">
        <f t="shared" si="84"/>
        <v>0</v>
      </c>
      <c r="BU496" s="362">
        <f t="shared" si="85"/>
        <v>0</v>
      </c>
      <c r="BV496" s="362">
        <f t="shared" si="86"/>
        <v>0</v>
      </c>
      <c r="BW496" s="362">
        <f t="shared" si="87"/>
        <v>0</v>
      </c>
      <c r="BX496" s="362">
        <f t="shared" si="88"/>
        <v>0</v>
      </c>
      <c r="BY496" s="362">
        <f t="shared" si="90"/>
        <v>0</v>
      </c>
      <c r="BZ496" s="362">
        <f t="shared" si="91"/>
        <v>0</v>
      </c>
      <c r="CA496" s="362">
        <f t="shared" si="92"/>
        <v>0</v>
      </c>
      <c r="CB496" s="362">
        <f t="shared" si="93"/>
        <v>0</v>
      </c>
      <c r="CC496" s="362">
        <f t="shared" si="89"/>
        <v>0</v>
      </c>
    </row>
    <row r="497" spans="2:81" x14ac:dyDescent="0.25">
      <c r="B497" s="147">
        <f>Demography!B505</f>
        <v>0</v>
      </c>
      <c r="C497" s="147">
        <f>Demography!C505</f>
        <v>0</v>
      </c>
      <c r="D497" s="148">
        <f>Demography!D505</f>
        <v>0</v>
      </c>
      <c r="E497" s="55"/>
      <c r="F497" s="148">
        <f>LF!M504</f>
        <v>0</v>
      </c>
      <c r="G497" s="148">
        <f>LF!AE504</f>
        <v>0</v>
      </c>
      <c r="H497" s="148">
        <f>LF!AF504</f>
        <v>0</v>
      </c>
      <c r="I497" s="148">
        <f>LF!AH504</f>
        <v>0</v>
      </c>
      <c r="J497" s="148">
        <f>LF!AI504</f>
        <v>0</v>
      </c>
      <c r="K497" s="148">
        <f>LF!AK504</f>
        <v>0</v>
      </c>
      <c r="L497" s="148">
        <f>LF!AM504</f>
        <v>0</v>
      </c>
      <c r="M497" s="148">
        <f>LF!AN504</f>
        <v>0</v>
      </c>
      <c r="N497" s="148">
        <f>LF!AO504</f>
        <v>0</v>
      </c>
      <c r="O497" s="148">
        <f>LF!AP504</f>
        <v>0</v>
      </c>
      <c r="P497" s="148">
        <f>LF!AQ504</f>
        <v>0</v>
      </c>
      <c r="Q497" s="148">
        <f>COUNTIF(LF!AR504,"Yes")</f>
        <v>0</v>
      </c>
      <c r="R497" s="55"/>
      <c r="S497" s="148">
        <f>Oncho!K504</f>
        <v>0</v>
      </c>
      <c r="T497" s="148">
        <f>MAX(Oncho!AB504,Oncho!BA504)</f>
        <v>0</v>
      </c>
      <c r="U497" s="148">
        <f>MAX(Oncho!AC504,Oncho!BB504)</f>
        <v>0</v>
      </c>
      <c r="V497" s="148">
        <f>MAX(Oncho!AE504,Oncho!BD504)</f>
        <v>0</v>
      </c>
      <c r="W497" s="148">
        <f>MAX(Oncho!AF504,Oncho!BE504)</f>
        <v>0</v>
      </c>
      <c r="X497" s="148">
        <f>MAX(Oncho!AG504,Oncho!BF504)</f>
        <v>0</v>
      </c>
      <c r="Y497" s="148">
        <f>MAX(Oncho!AH504,Oncho!BG504)</f>
        <v>0</v>
      </c>
      <c r="Z497" s="148">
        <f>MAX(Oncho!AI504,Oncho!BH504)</f>
        <v>0</v>
      </c>
      <c r="AA497" s="148">
        <f>MAX(Oncho!AJ504,Oncho!BI504)</f>
        <v>0</v>
      </c>
      <c r="AB497" s="148">
        <f>MAX(COUNTIF(Oncho!AK504,"Yes"),COUNTIF(Oncho!BJ504,"Yes"))</f>
        <v>0</v>
      </c>
      <c r="AC497" s="55"/>
      <c r="AD497" s="148">
        <f>Schisto!P506</f>
        <v>0</v>
      </c>
      <c r="AE497" s="148">
        <f>Schisto!AI506</f>
        <v>0</v>
      </c>
      <c r="AF497" s="148">
        <f>Schisto!AJ506</f>
        <v>0</v>
      </c>
      <c r="AG497" s="148">
        <f>Schisto!AN506</f>
        <v>0</v>
      </c>
      <c r="AH497" s="148">
        <f>Schisto!AO506</f>
        <v>0</v>
      </c>
      <c r="AI497" s="148">
        <f>Schisto!AT506</f>
        <v>0</v>
      </c>
      <c r="AJ497" s="148">
        <f>Schisto!AU506</f>
        <v>0</v>
      </c>
      <c r="AK497" s="148">
        <f>Schisto!AV506</f>
        <v>0</v>
      </c>
      <c r="AL497" s="148">
        <f>Schisto!AW506</f>
        <v>0</v>
      </c>
      <c r="AM497" s="148">
        <f>COUNTIF(Schisto!AX506,"Yes")</f>
        <v>0</v>
      </c>
      <c r="AN497" s="55"/>
      <c r="AO497" s="148">
        <f>STH!P506</f>
        <v>0</v>
      </c>
      <c r="AP497" s="148">
        <f>MAX(STH!AK506,STH!BS506)</f>
        <v>0</v>
      </c>
      <c r="AQ497" s="148">
        <f>MAX(STH!AL506,STH!BT506)</f>
        <v>0</v>
      </c>
      <c r="AR497" s="148">
        <f>MAX(STH!AM506,STH!BU506)</f>
        <v>0</v>
      </c>
      <c r="AS497" s="148">
        <f>MAX(STH!AN506,STH!BV506)</f>
        <v>0</v>
      </c>
      <c r="AT497" s="148">
        <f>MAX(STH!AO506,STH!BW506)</f>
        <v>0</v>
      </c>
      <c r="AU497" s="148">
        <f>MAX(STH!AQ506,STH!BY506)</f>
        <v>0</v>
      </c>
      <c r="AV497" s="148">
        <f>MAX(STH!AR506,STH!BZ506)</f>
        <v>0</v>
      </c>
      <c r="AW497" s="148">
        <f>MAX(STH!AS506,STH!CA506)</f>
        <v>0</v>
      </c>
      <c r="AX497" s="148">
        <f>MAX(STH!AT506,STH!CB506)</f>
        <v>0</v>
      </c>
      <c r="AY497" s="148">
        <f>MAX(STH!AU506,STH!CC506)</f>
        <v>0</v>
      </c>
      <c r="AZ497" s="148">
        <f>MAX(STH!AV506,STH!CD506)</f>
        <v>0</v>
      </c>
      <c r="BA497" s="148">
        <f>MAX(STH!AW506,STH!CE506)</f>
        <v>0</v>
      </c>
      <c r="BB497" s="148">
        <f>MAX(STH!AX506,STH!CF506)</f>
        <v>0</v>
      </c>
      <c r="BC497" s="148">
        <f>MAX(STH!AY506,STH!CG506)</f>
        <v>0</v>
      </c>
      <c r="BD497" s="148">
        <f>MAX(STH!AZ506,STH!CH506)</f>
        <v>0</v>
      </c>
      <c r="BE497" s="148">
        <f>MAX(STH!BA506,STH!CI506)</f>
        <v>0</v>
      </c>
      <c r="BF497" s="148">
        <f>MAX(STH!BB506,STH!CJ506)</f>
        <v>0</v>
      </c>
      <c r="BG497" s="148">
        <f>MAX(COUNTIF(STH!BC506,"Yes"),COUNTIF(STH!CK506,"Yes"))</f>
        <v>0</v>
      </c>
      <c r="BH497" s="55"/>
      <c r="BI497" s="148">
        <f>Trachoma!Q509</f>
        <v>0</v>
      </c>
      <c r="BJ497" s="148">
        <f>Trachoma!AK509</f>
        <v>0</v>
      </c>
      <c r="BK497" s="148">
        <f>Trachoma!AL509</f>
        <v>0</v>
      </c>
      <c r="BL497" s="148">
        <f>Trachoma!AN509</f>
        <v>0</v>
      </c>
      <c r="BM497" s="148">
        <f>Trachoma!AO509</f>
        <v>0</v>
      </c>
      <c r="BN497" s="148">
        <f>Trachoma!AT509</f>
        <v>0</v>
      </c>
      <c r="BO497" s="148">
        <f>Trachoma!AU509</f>
        <v>0</v>
      </c>
      <c r="BP497" s="148">
        <f>Trachoma!AV509</f>
        <v>0</v>
      </c>
      <c r="BQ497" s="148">
        <f>Trachoma!AW509</f>
        <v>0</v>
      </c>
      <c r="BR497" s="148">
        <f>COUNTIF(Trachoma!AX509,"Yes")</f>
        <v>0</v>
      </c>
      <c r="BS497" s="55"/>
      <c r="BT497" s="148">
        <f t="shared" si="84"/>
        <v>0</v>
      </c>
      <c r="BU497" s="148">
        <f t="shared" si="85"/>
        <v>0</v>
      </c>
      <c r="BV497" s="148">
        <f t="shared" si="86"/>
        <v>0</v>
      </c>
      <c r="BW497" s="148">
        <f t="shared" si="87"/>
        <v>0</v>
      </c>
      <c r="BX497" s="148">
        <f t="shared" si="88"/>
        <v>0</v>
      </c>
      <c r="BY497" s="148">
        <f t="shared" si="90"/>
        <v>0</v>
      </c>
      <c r="BZ497" s="148">
        <f t="shared" si="91"/>
        <v>0</v>
      </c>
      <c r="CA497" s="148">
        <f t="shared" si="92"/>
        <v>0</v>
      </c>
      <c r="CB497" s="148">
        <f t="shared" si="93"/>
        <v>0</v>
      </c>
      <c r="CC497" s="148">
        <f t="shared" si="89"/>
        <v>0</v>
      </c>
    </row>
    <row r="498" spans="2:81" x14ac:dyDescent="0.25">
      <c r="B498" s="361">
        <f>Demography!B506</f>
        <v>0</v>
      </c>
      <c r="C498" s="361">
        <f>Demography!C506</f>
        <v>0</v>
      </c>
      <c r="D498" s="362">
        <f>Demography!D506</f>
        <v>0</v>
      </c>
      <c r="E498" s="337"/>
      <c r="F498" s="362">
        <f>LF!M505</f>
        <v>0</v>
      </c>
      <c r="G498" s="362">
        <f>LF!AE505</f>
        <v>0</v>
      </c>
      <c r="H498" s="362">
        <f>LF!AF505</f>
        <v>0</v>
      </c>
      <c r="I498" s="362">
        <f>LF!AH505</f>
        <v>0</v>
      </c>
      <c r="J498" s="362">
        <f>LF!AI505</f>
        <v>0</v>
      </c>
      <c r="K498" s="362">
        <f>LF!AK505</f>
        <v>0</v>
      </c>
      <c r="L498" s="362">
        <f>LF!AM505</f>
        <v>0</v>
      </c>
      <c r="M498" s="362">
        <f>LF!AN505</f>
        <v>0</v>
      </c>
      <c r="N498" s="362">
        <f>LF!AO505</f>
        <v>0</v>
      </c>
      <c r="O498" s="362">
        <f>LF!AP505</f>
        <v>0</v>
      </c>
      <c r="P498" s="362">
        <f>LF!AQ505</f>
        <v>0</v>
      </c>
      <c r="Q498" s="362">
        <f>COUNTIF(LF!AR505,"Yes")</f>
        <v>0</v>
      </c>
      <c r="R498" s="337"/>
      <c r="S498" s="362">
        <f>Oncho!K505</f>
        <v>0</v>
      </c>
      <c r="T498" s="362">
        <f>MAX(Oncho!AB505,Oncho!BA505)</f>
        <v>0</v>
      </c>
      <c r="U498" s="362">
        <f>MAX(Oncho!AC505,Oncho!BB505)</f>
        <v>0</v>
      </c>
      <c r="V498" s="362">
        <f>MAX(Oncho!AE505,Oncho!BD505)</f>
        <v>0</v>
      </c>
      <c r="W498" s="362">
        <f>MAX(Oncho!AF505,Oncho!BE505)</f>
        <v>0</v>
      </c>
      <c r="X498" s="362">
        <f>MAX(Oncho!AG505,Oncho!BF505)</f>
        <v>0</v>
      </c>
      <c r="Y498" s="362">
        <f>MAX(Oncho!AH505,Oncho!BG505)</f>
        <v>0</v>
      </c>
      <c r="Z498" s="362">
        <f>MAX(Oncho!AI505,Oncho!BH505)</f>
        <v>0</v>
      </c>
      <c r="AA498" s="362">
        <f>MAX(Oncho!AJ505,Oncho!BI505)</f>
        <v>0</v>
      </c>
      <c r="AB498" s="362">
        <f>MAX(COUNTIF(Oncho!AK505,"Yes"),COUNTIF(Oncho!BJ505,"Yes"))</f>
        <v>0</v>
      </c>
      <c r="AC498" s="337"/>
      <c r="AD498" s="362">
        <f>Schisto!P507</f>
        <v>0</v>
      </c>
      <c r="AE498" s="362">
        <f>Schisto!AI507</f>
        <v>0</v>
      </c>
      <c r="AF498" s="362">
        <f>Schisto!AJ507</f>
        <v>0</v>
      </c>
      <c r="AG498" s="362">
        <f>Schisto!AN507</f>
        <v>0</v>
      </c>
      <c r="AH498" s="362">
        <f>Schisto!AO507</f>
        <v>0</v>
      </c>
      <c r="AI498" s="362">
        <f>Schisto!AT507</f>
        <v>0</v>
      </c>
      <c r="AJ498" s="362">
        <f>Schisto!AU507</f>
        <v>0</v>
      </c>
      <c r="AK498" s="362">
        <f>Schisto!AV507</f>
        <v>0</v>
      </c>
      <c r="AL498" s="362">
        <f>Schisto!AW507</f>
        <v>0</v>
      </c>
      <c r="AM498" s="362">
        <f>COUNTIF(Schisto!AX507,"Yes")</f>
        <v>0</v>
      </c>
      <c r="AN498" s="337"/>
      <c r="AO498" s="362">
        <f>STH!P507</f>
        <v>0</v>
      </c>
      <c r="AP498" s="362">
        <f>MAX(STH!AK507,STH!BS507)</f>
        <v>0</v>
      </c>
      <c r="AQ498" s="362">
        <f>MAX(STH!AL507,STH!BT507)</f>
        <v>0</v>
      </c>
      <c r="AR498" s="362">
        <f>MAX(STH!AM507,STH!BU507)</f>
        <v>0</v>
      </c>
      <c r="AS498" s="362">
        <f>MAX(STH!AN507,STH!BV507)</f>
        <v>0</v>
      </c>
      <c r="AT498" s="362">
        <f>MAX(STH!AO507,STH!BW507)</f>
        <v>0</v>
      </c>
      <c r="AU498" s="362">
        <f>MAX(STH!AQ507,STH!BY507)</f>
        <v>0</v>
      </c>
      <c r="AV498" s="362">
        <f>MAX(STH!AR507,STH!BZ507)</f>
        <v>0</v>
      </c>
      <c r="AW498" s="362">
        <f>MAX(STH!AS507,STH!CA507)</f>
        <v>0</v>
      </c>
      <c r="AX498" s="362">
        <f>MAX(STH!AT507,STH!CB507)</f>
        <v>0</v>
      </c>
      <c r="AY498" s="362">
        <f>MAX(STH!AU507,STH!CC507)</f>
        <v>0</v>
      </c>
      <c r="AZ498" s="362">
        <f>MAX(STH!AV507,STH!CD507)</f>
        <v>0</v>
      </c>
      <c r="BA498" s="362">
        <f>MAX(STH!AW507,STH!CE507)</f>
        <v>0</v>
      </c>
      <c r="BB498" s="362">
        <f>MAX(STH!AX507,STH!CF507)</f>
        <v>0</v>
      </c>
      <c r="BC498" s="362">
        <f>MAX(STH!AY507,STH!CG507)</f>
        <v>0</v>
      </c>
      <c r="BD498" s="362">
        <f>MAX(STH!AZ507,STH!CH507)</f>
        <v>0</v>
      </c>
      <c r="BE498" s="362">
        <f>MAX(STH!BA507,STH!CI507)</f>
        <v>0</v>
      </c>
      <c r="BF498" s="362">
        <f>MAX(STH!BB507,STH!CJ507)</f>
        <v>0</v>
      </c>
      <c r="BG498" s="362">
        <f>MAX(COUNTIF(STH!BC507,"Yes"),COUNTIF(STH!CK507,"Yes"))</f>
        <v>0</v>
      </c>
      <c r="BH498" s="337"/>
      <c r="BI498" s="362">
        <f>Trachoma!Q510</f>
        <v>0</v>
      </c>
      <c r="BJ498" s="362">
        <f>Trachoma!AK510</f>
        <v>0</v>
      </c>
      <c r="BK498" s="362">
        <f>Trachoma!AL510</f>
        <v>0</v>
      </c>
      <c r="BL498" s="362">
        <f>Trachoma!AN510</f>
        <v>0</v>
      </c>
      <c r="BM498" s="362">
        <f>Trachoma!AO510</f>
        <v>0</v>
      </c>
      <c r="BN498" s="362">
        <f>Trachoma!AT510</f>
        <v>0</v>
      </c>
      <c r="BO498" s="362">
        <f>Trachoma!AU510</f>
        <v>0</v>
      </c>
      <c r="BP498" s="362">
        <f>Trachoma!AV510</f>
        <v>0</v>
      </c>
      <c r="BQ498" s="362">
        <f>Trachoma!AW510</f>
        <v>0</v>
      </c>
      <c r="BR498" s="362">
        <f>COUNTIF(Trachoma!AX510,"Yes")</f>
        <v>0</v>
      </c>
      <c r="BS498" s="337"/>
      <c r="BT498" s="362">
        <f t="shared" si="84"/>
        <v>0</v>
      </c>
      <c r="BU498" s="362">
        <f t="shared" si="85"/>
        <v>0</v>
      </c>
      <c r="BV498" s="362">
        <f t="shared" si="86"/>
        <v>0</v>
      </c>
      <c r="BW498" s="362">
        <f t="shared" si="87"/>
        <v>0</v>
      </c>
      <c r="BX498" s="362">
        <f t="shared" si="88"/>
        <v>0</v>
      </c>
      <c r="BY498" s="362">
        <f t="shared" si="90"/>
        <v>0</v>
      </c>
      <c r="BZ498" s="362">
        <f t="shared" si="91"/>
        <v>0</v>
      </c>
      <c r="CA498" s="362">
        <f t="shared" si="92"/>
        <v>0</v>
      </c>
      <c r="CB498" s="362">
        <f t="shared" si="93"/>
        <v>0</v>
      </c>
      <c r="CC498" s="362">
        <f t="shared" si="89"/>
        <v>0</v>
      </c>
    </row>
    <row r="499" spans="2:81" x14ac:dyDescent="0.25">
      <c r="B499" s="147">
        <f>Demography!B507</f>
        <v>0</v>
      </c>
      <c r="C499" s="147">
        <f>Demography!C507</f>
        <v>0</v>
      </c>
      <c r="D499" s="148">
        <f>Demography!D507</f>
        <v>0</v>
      </c>
      <c r="E499" s="55"/>
      <c r="F499" s="148">
        <f>LF!M506</f>
        <v>0</v>
      </c>
      <c r="G499" s="148">
        <f>LF!AE506</f>
        <v>0</v>
      </c>
      <c r="H499" s="148">
        <f>LF!AF506</f>
        <v>0</v>
      </c>
      <c r="I499" s="148">
        <f>LF!AH506</f>
        <v>0</v>
      </c>
      <c r="J499" s="148">
        <f>LF!AI506</f>
        <v>0</v>
      </c>
      <c r="K499" s="148">
        <f>LF!AK506</f>
        <v>0</v>
      </c>
      <c r="L499" s="148">
        <f>LF!AM506</f>
        <v>0</v>
      </c>
      <c r="M499" s="148">
        <f>LF!AN506</f>
        <v>0</v>
      </c>
      <c r="N499" s="148">
        <f>LF!AO506</f>
        <v>0</v>
      </c>
      <c r="O499" s="148">
        <f>LF!AP506</f>
        <v>0</v>
      </c>
      <c r="P499" s="148">
        <f>LF!AQ506</f>
        <v>0</v>
      </c>
      <c r="Q499" s="148">
        <f>COUNTIF(LF!AR506,"Yes")</f>
        <v>0</v>
      </c>
      <c r="R499" s="55"/>
      <c r="S499" s="148">
        <f>Oncho!K506</f>
        <v>0</v>
      </c>
      <c r="T499" s="148">
        <f>MAX(Oncho!AB506,Oncho!BA506)</f>
        <v>0</v>
      </c>
      <c r="U499" s="148">
        <f>MAX(Oncho!AC506,Oncho!BB506)</f>
        <v>0</v>
      </c>
      <c r="V499" s="148">
        <f>MAX(Oncho!AE506,Oncho!BD506)</f>
        <v>0</v>
      </c>
      <c r="W499" s="148">
        <f>MAX(Oncho!AF506,Oncho!BE506)</f>
        <v>0</v>
      </c>
      <c r="X499" s="148">
        <f>MAX(Oncho!AG506,Oncho!BF506)</f>
        <v>0</v>
      </c>
      <c r="Y499" s="148">
        <f>MAX(Oncho!AH506,Oncho!BG506)</f>
        <v>0</v>
      </c>
      <c r="Z499" s="148">
        <f>MAX(Oncho!AI506,Oncho!BH506)</f>
        <v>0</v>
      </c>
      <c r="AA499" s="148">
        <f>MAX(Oncho!AJ506,Oncho!BI506)</f>
        <v>0</v>
      </c>
      <c r="AB499" s="148">
        <f>MAX(COUNTIF(Oncho!AK506,"Yes"),COUNTIF(Oncho!BJ506,"Yes"))</f>
        <v>0</v>
      </c>
      <c r="AC499" s="55"/>
      <c r="AD499" s="148">
        <f>Schisto!P508</f>
        <v>0</v>
      </c>
      <c r="AE499" s="148">
        <f>Schisto!AI508</f>
        <v>0</v>
      </c>
      <c r="AF499" s="148">
        <f>Schisto!AJ508</f>
        <v>0</v>
      </c>
      <c r="AG499" s="148">
        <f>Schisto!AN508</f>
        <v>0</v>
      </c>
      <c r="AH499" s="148">
        <f>Schisto!AO508</f>
        <v>0</v>
      </c>
      <c r="AI499" s="148">
        <f>Schisto!AT508</f>
        <v>0</v>
      </c>
      <c r="AJ499" s="148">
        <f>Schisto!AU508</f>
        <v>0</v>
      </c>
      <c r="AK499" s="148">
        <f>Schisto!AV508</f>
        <v>0</v>
      </c>
      <c r="AL499" s="148">
        <f>Schisto!AW508</f>
        <v>0</v>
      </c>
      <c r="AM499" s="148">
        <f>COUNTIF(Schisto!AX508,"Yes")</f>
        <v>0</v>
      </c>
      <c r="AN499" s="55"/>
      <c r="AO499" s="148">
        <f>STH!P508</f>
        <v>0</v>
      </c>
      <c r="AP499" s="148">
        <f>MAX(STH!AK508,STH!BS508)</f>
        <v>0</v>
      </c>
      <c r="AQ499" s="148">
        <f>MAX(STH!AL508,STH!BT508)</f>
        <v>0</v>
      </c>
      <c r="AR499" s="148">
        <f>MAX(STH!AM508,STH!BU508)</f>
        <v>0</v>
      </c>
      <c r="AS499" s="148">
        <f>MAX(STH!AN508,STH!BV508)</f>
        <v>0</v>
      </c>
      <c r="AT499" s="148">
        <f>MAX(STH!AO508,STH!BW508)</f>
        <v>0</v>
      </c>
      <c r="AU499" s="148">
        <f>MAX(STH!AQ508,STH!BY508)</f>
        <v>0</v>
      </c>
      <c r="AV499" s="148">
        <f>MAX(STH!AR508,STH!BZ508)</f>
        <v>0</v>
      </c>
      <c r="AW499" s="148">
        <f>MAX(STH!AS508,STH!CA508)</f>
        <v>0</v>
      </c>
      <c r="AX499" s="148">
        <f>MAX(STH!AT508,STH!CB508)</f>
        <v>0</v>
      </c>
      <c r="AY499" s="148">
        <f>MAX(STH!AU508,STH!CC508)</f>
        <v>0</v>
      </c>
      <c r="AZ499" s="148">
        <f>MAX(STH!AV508,STH!CD508)</f>
        <v>0</v>
      </c>
      <c r="BA499" s="148">
        <f>MAX(STH!AW508,STH!CE508)</f>
        <v>0</v>
      </c>
      <c r="BB499" s="148">
        <f>MAX(STH!AX508,STH!CF508)</f>
        <v>0</v>
      </c>
      <c r="BC499" s="148">
        <f>MAX(STH!AY508,STH!CG508)</f>
        <v>0</v>
      </c>
      <c r="BD499" s="148">
        <f>MAX(STH!AZ508,STH!CH508)</f>
        <v>0</v>
      </c>
      <c r="BE499" s="148">
        <f>MAX(STH!BA508,STH!CI508)</f>
        <v>0</v>
      </c>
      <c r="BF499" s="148">
        <f>MAX(STH!BB508,STH!CJ508)</f>
        <v>0</v>
      </c>
      <c r="BG499" s="148">
        <f>MAX(COUNTIF(STH!BC508,"Yes"),COUNTIF(STH!CK508,"Yes"))</f>
        <v>0</v>
      </c>
      <c r="BH499" s="55"/>
      <c r="BI499" s="148">
        <f>Trachoma!Q511</f>
        <v>0</v>
      </c>
      <c r="BJ499" s="148">
        <f>Trachoma!AK511</f>
        <v>0</v>
      </c>
      <c r="BK499" s="148">
        <f>Trachoma!AL511</f>
        <v>0</v>
      </c>
      <c r="BL499" s="148">
        <f>Trachoma!AN511</f>
        <v>0</v>
      </c>
      <c r="BM499" s="148">
        <f>Trachoma!AO511</f>
        <v>0</v>
      </c>
      <c r="BN499" s="148">
        <f>Trachoma!AT511</f>
        <v>0</v>
      </c>
      <c r="BO499" s="148">
        <f>Trachoma!AU511</f>
        <v>0</v>
      </c>
      <c r="BP499" s="148">
        <f>Trachoma!AV511</f>
        <v>0</v>
      </c>
      <c r="BQ499" s="148">
        <f>Trachoma!AW511</f>
        <v>0</v>
      </c>
      <c r="BR499" s="148">
        <f>COUNTIF(Trachoma!AX511,"Yes")</f>
        <v>0</v>
      </c>
      <c r="BS499" s="55"/>
      <c r="BT499" s="148">
        <f t="shared" si="84"/>
        <v>0</v>
      </c>
      <c r="BU499" s="148">
        <f t="shared" si="85"/>
        <v>0</v>
      </c>
      <c r="BV499" s="148">
        <f t="shared" si="86"/>
        <v>0</v>
      </c>
      <c r="BW499" s="148">
        <f t="shared" si="87"/>
        <v>0</v>
      </c>
      <c r="BX499" s="148">
        <f t="shared" si="88"/>
        <v>0</v>
      </c>
      <c r="BY499" s="148">
        <f t="shared" si="90"/>
        <v>0</v>
      </c>
      <c r="BZ499" s="148">
        <f t="shared" si="91"/>
        <v>0</v>
      </c>
      <c r="CA499" s="148">
        <f t="shared" si="92"/>
        <v>0</v>
      </c>
      <c r="CB499" s="148">
        <f t="shared" si="93"/>
        <v>0</v>
      </c>
      <c r="CC499" s="148">
        <f t="shared" si="89"/>
        <v>0</v>
      </c>
    </row>
    <row r="500" spans="2:81" x14ac:dyDescent="0.25">
      <c r="B500" s="361">
        <f>Demography!B508</f>
        <v>0</v>
      </c>
      <c r="C500" s="361">
        <f>Demography!C508</f>
        <v>0</v>
      </c>
      <c r="D500" s="362">
        <f>Demography!D508</f>
        <v>0</v>
      </c>
      <c r="E500" s="337"/>
      <c r="F500" s="362">
        <f>LF!M507</f>
        <v>0</v>
      </c>
      <c r="G500" s="362">
        <f>LF!AE507</f>
        <v>0</v>
      </c>
      <c r="H500" s="362">
        <f>LF!AF507</f>
        <v>0</v>
      </c>
      <c r="I500" s="362">
        <f>LF!AH507</f>
        <v>0</v>
      </c>
      <c r="J500" s="362">
        <f>LF!AI507</f>
        <v>0</v>
      </c>
      <c r="K500" s="362">
        <f>LF!AK507</f>
        <v>0</v>
      </c>
      <c r="L500" s="362">
        <f>LF!AM507</f>
        <v>0</v>
      </c>
      <c r="M500" s="362">
        <f>LF!AN507</f>
        <v>0</v>
      </c>
      <c r="N500" s="362">
        <f>LF!AO507</f>
        <v>0</v>
      </c>
      <c r="O500" s="362">
        <f>LF!AP507</f>
        <v>0</v>
      </c>
      <c r="P500" s="362">
        <f>LF!AQ507</f>
        <v>0</v>
      </c>
      <c r="Q500" s="362">
        <f>COUNTIF(LF!AR507,"Yes")</f>
        <v>0</v>
      </c>
      <c r="R500" s="337"/>
      <c r="S500" s="362">
        <f>Oncho!K507</f>
        <v>0</v>
      </c>
      <c r="T500" s="362">
        <f>MAX(Oncho!AB507,Oncho!BA507)</f>
        <v>0</v>
      </c>
      <c r="U500" s="362">
        <f>MAX(Oncho!AC507,Oncho!BB507)</f>
        <v>0</v>
      </c>
      <c r="V500" s="362">
        <f>MAX(Oncho!AE507,Oncho!BD507)</f>
        <v>0</v>
      </c>
      <c r="W500" s="362">
        <f>MAX(Oncho!AF507,Oncho!BE507)</f>
        <v>0</v>
      </c>
      <c r="X500" s="362">
        <f>MAX(Oncho!AG507,Oncho!BF507)</f>
        <v>0</v>
      </c>
      <c r="Y500" s="362">
        <f>MAX(Oncho!AH507,Oncho!BG507)</f>
        <v>0</v>
      </c>
      <c r="Z500" s="362">
        <f>MAX(Oncho!AI507,Oncho!BH507)</f>
        <v>0</v>
      </c>
      <c r="AA500" s="362">
        <f>MAX(Oncho!AJ507,Oncho!BI507)</f>
        <v>0</v>
      </c>
      <c r="AB500" s="362">
        <f>MAX(COUNTIF(Oncho!AK507,"Yes"),COUNTIF(Oncho!BJ507,"Yes"))</f>
        <v>0</v>
      </c>
      <c r="AC500" s="337"/>
      <c r="AD500" s="362">
        <f>Schisto!P509</f>
        <v>0</v>
      </c>
      <c r="AE500" s="362">
        <f>Schisto!AI509</f>
        <v>0</v>
      </c>
      <c r="AF500" s="362">
        <f>Schisto!AJ509</f>
        <v>0</v>
      </c>
      <c r="AG500" s="362">
        <f>Schisto!AN509</f>
        <v>0</v>
      </c>
      <c r="AH500" s="362">
        <f>Schisto!AO509</f>
        <v>0</v>
      </c>
      <c r="AI500" s="362">
        <f>Schisto!AT509</f>
        <v>0</v>
      </c>
      <c r="AJ500" s="362">
        <f>Schisto!AU509</f>
        <v>0</v>
      </c>
      <c r="AK500" s="362">
        <f>Schisto!AV509</f>
        <v>0</v>
      </c>
      <c r="AL500" s="362">
        <f>Schisto!AW509</f>
        <v>0</v>
      </c>
      <c r="AM500" s="362">
        <f>COUNTIF(Schisto!AX509,"Yes")</f>
        <v>0</v>
      </c>
      <c r="AN500" s="337"/>
      <c r="AO500" s="362">
        <f>STH!P509</f>
        <v>0</v>
      </c>
      <c r="AP500" s="362">
        <f>MAX(STH!AK509,STH!BS509)</f>
        <v>0</v>
      </c>
      <c r="AQ500" s="362">
        <f>MAX(STH!AL509,STH!BT509)</f>
        <v>0</v>
      </c>
      <c r="AR500" s="362">
        <f>MAX(STH!AM509,STH!BU509)</f>
        <v>0</v>
      </c>
      <c r="AS500" s="362">
        <f>MAX(STH!AN509,STH!BV509)</f>
        <v>0</v>
      </c>
      <c r="AT500" s="362">
        <f>MAX(STH!AO509,STH!BW509)</f>
        <v>0</v>
      </c>
      <c r="AU500" s="362">
        <f>MAX(STH!AQ509,STH!BY509)</f>
        <v>0</v>
      </c>
      <c r="AV500" s="362">
        <f>MAX(STH!AR509,STH!BZ509)</f>
        <v>0</v>
      </c>
      <c r="AW500" s="362">
        <f>MAX(STH!AS509,STH!CA509)</f>
        <v>0</v>
      </c>
      <c r="AX500" s="362">
        <f>MAX(STH!AT509,STH!CB509)</f>
        <v>0</v>
      </c>
      <c r="AY500" s="362">
        <f>MAX(STH!AU509,STH!CC509)</f>
        <v>0</v>
      </c>
      <c r="AZ500" s="362">
        <f>MAX(STH!AV509,STH!CD509)</f>
        <v>0</v>
      </c>
      <c r="BA500" s="362">
        <f>MAX(STH!AW509,STH!CE509)</f>
        <v>0</v>
      </c>
      <c r="BB500" s="362">
        <f>MAX(STH!AX509,STH!CF509)</f>
        <v>0</v>
      </c>
      <c r="BC500" s="362">
        <f>MAX(STH!AY509,STH!CG509)</f>
        <v>0</v>
      </c>
      <c r="BD500" s="362">
        <f>MAX(STH!AZ509,STH!CH509)</f>
        <v>0</v>
      </c>
      <c r="BE500" s="362">
        <f>MAX(STH!BA509,STH!CI509)</f>
        <v>0</v>
      </c>
      <c r="BF500" s="362">
        <f>MAX(STH!BB509,STH!CJ509)</f>
        <v>0</v>
      </c>
      <c r="BG500" s="362">
        <f>MAX(COUNTIF(STH!BC509,"Yes"),COUNTIF(STH!CK509,"Yes"))</f>
        <v>0</v>
      </c>
      <c r="BH500" s="337"/>
      <c r="BI500" s="362">
        <f>Trachoma!Q512</f>
        <v>0</v>
      </c>
      <c r="BJ500" s="362">
        <f>Trachoma!AK512</f>
        <v>0</v>
      </c>
      <c r="BK500" s="362">
        <f>Trachoma!AL512</f>
        <v>0</v>
      </c>
      <c r="BL500" s="362">
        <f>Trachoma!AN512</f>
        <v>0</v>
      </c>
      <c r="BM500" s="362">
        <f>Trachoma!AO512</f>
        <v>0</v>
      </c>
      <c r="BN500" s="362">
        <f>Trachoma!AT512</f>
        <v>0</v>
      </c>
      <c r="BO500" s="362">
        <f>Trachoma!AU512</f>
        <v>0</v>
      </c>
      <c r="BP500" s="362">
        <f>Trachoma!AV512</f>
        <v>0</v>
      </c>
      <c r="BQ500" s="362">
        <f>Trachoma!AW512</f>
        <v>0</v>
      </c>
      <c r="BR500" s="362">
        <f>COUNTIF(Trachoma!AX512,"Yes")</f>
        <v>0</v>
      </c>
      <c r="BS500" s="337"/>
      <c r="BT500" s="362">
        <f t="shared" si="84"/>
        <v>0</v>
      </c>
      <c r="BU500" s="362">
        <f t="shared" si="85"/>
        <v>0</v>
      </c>
      <c r="BV500" s="362">
        <f t="shared" si="86"/>
        <v>0</v>
      </c>
      <c r="BW500" s="362">
        <f t="shared" si="87"/>
        <v>0</v>
      </c>
      <c r="BX500" s="362">
        <f t="shared" si="88"/>
        <v>0</v>
      </c>
      <c r="BY500" s="362">
        <f t="shared" si="90"/>
        <v>0</v>
      </c>
      <c r="BZ500" s="362">
        <f t="shared" si="91"/>
        <v>0</v>
      </c>
      <c r="CA500" s="362">
        <f t="shared" si="92"/>
        <v>0</v>
      </c>
      <c r="CB500" s="362">
        <f t="shared" si="93"/>
        <v>0</v>
      </c>
      <c r="CC500" s="362">
        <f t="shared" si="89"/>
        <v>0</v>
      </c>
    </row>
    <row r="501" spans="2:81" x14ac:dyDescent="0.25">
      <c r="B501" s="147">
        <f>Demography!B509</f>
        <v>0</v>
      </c>
      <c r="C501" s="147">
        <f>Demography!C509</f>
        <v>0</v>
      </c>
      <c r="D501" s="148">
        <f>Demography!D509</f>
        <v>0</v>
      </c>
      <c r="E501" s="55"/>
      <c r="F501" s="148">
        <f>LF!M508</f>
        <v>0</v>
      </c>
      <c r="G501" s="148">
        <f>LF!AE508</f>
        <v>0</v>
      </c>
      <c r="H501" s="148">
        <f>LF!AF508</f>
        <v>0</v>
      </c>
      <c r="I501" s="148">
        <f>LF!AH508</f>
        <v>0</v>
      </c>
      <c r="J501" s="148">
        <f>LF!AI508</f>
        <v>0</v>
      </c>
      <c r="K501" s="148">
        <f>LF!AK508</f>
        <v>0</v>
      </c>
      <c r="L501" s="148">
        <f>LF!AM508</f>
        <v>0</v>
      </c>
      <c r="M501" s="148">
        <f>LF!AN508</f>
        <v>0</v>
      </c>
      <c r="N501" s="148">
        <f>LF!AO508</f>
        <v>0</v>
      </c>
      <c r="O501" s="148">
        <f>LF!AP508</f>
        <v>0</v>
      </c>
      <c r="P501" s="148">
        <f>LF!AQ508</f>
        <v>0</v>
      </c>
      <c r="Q501" s="148">
        <f>COUNTIF(LF!AR508,"Yes")</f>
        <v>0</v>
      </c>
      <c r="R501" s="55"/>
      <c r="S501" s="148">
        <f>Oncho!K508</f>
        <v>0</v>
      </c>
      <c r="T501" s="148">
        <f>MAX(Oncho!AB508,Oncho!BA508)</f>
        <v>0</v>
      </c>
      <c r="U501" s="148">
        <f>MAX(Oncho!AC508,Oncho!BB508)</f>
        <v>0</v>
      </c>
      <c r="V501" s="148">
        <f>MAX(Oncho!AE508,Oncho!BD508)</f>
        <v>0</v>
      </c>
      <c r="W501" s="148">
        <f>MAX(Oncho!AF508,Oncho!BE508)</f>
        <v>0</v>
      </c>
      <c r="X501" s="148">
        <f>MAX(Oncho!AG508,Oncho!BF508)</f>
        <v>0</v>
      </c>
      <c r="Y501" s="148">
        <f>MAX(Oncho!AH508,Oncho!BG508)</f>
        <v>0</v>
      </c>
      <c r="Z501" s="148">
        <f>MAX(Oncho!AI508,Oncho!BH508)</f>
        <v>0</v>
      </c>
      <c r="AA501" s="148">
        <f>MAX(Oncho!AJ508,Oncho!BI508)</f>
        <v>0</v>
      </c>
      <c r="AB501" s="148">
        <f>MAX(COUNTIF(Oncho!AK508,"Yes"),COUNTIF(Oncho!BJ508,"Yes"))</f>
        <v>0</v>
      </c>
      <c r="AC501" s="55"/>
      <c r="AD501" s="148">
        <f>Schisto!P510</f>
        <v>0</v>
      </c>
      <c r="AE501" s="148">
        <f>Schisto!AI510</f>
        <v>0</v>
      </c>
      <c r="AF501" s="148">
        <f>Schisto!AJ510</f>
        <v>0</v>
      </c>
      <c r="AG501" s="148">
        <f>Schisto!AN510</f>
        <v>0</v>
      </c>
      <c r="AH501" s="148">
        <f>Schisto!AO510</f>
        <v>0</v>
      </c>
      <c r="AI501" s="148">
        <f>Schisto!AT510</f>
        <v>0</v>
      </c>
      <c r="AJ501" s="148">
        <f>Schisto!AU510</f>
        <v>0</v>
      </c>
      <c r="AK501" s="148">
        <f>Schisto!AV510</f>
        <v>0</v>
      </c>
      <c r="AL501" s="148">
        <f>Schisto!AW510</f>
        <v>0</v>
      </c>
      <c r="AM501" s="148">
        <f>COUNTIF(Schisto!AX510,"Yes")</f>
        <v>0</v>
      </c>
      <c r="AN501" s="55"/>
      <c r="AO501" s="148">
        <f>STH!P510</f>
        <v>0</v>
      </c>
      <c r="AP501" s="148">
        <f>MAX(STH!AK510,STH!BS510)</f>
        <v>0</v>
      </c>
      <c r="AQ501" s="148">
        <f>MAX(STH!AL510,STH!BT510)</f>
        <v>0</v>
      </c>
      <c r="AR501" s="148">
        <f>MAX(STH!AM510,STH!BU510)</f>
        <v>0</v>
      </c>
      <c r="AS501" s="148">
        <f>MAX(STH!AN510,STH!BV510)</f>
        <v>0</v>
      </c>
      <c r="AT501" s="148">
        <f>MAX(STH!AO510,STH!BW510)</f>
        <v>0</v>
      </c>
      <c r="AU501" s="148">
        <f>MAX(STH!AQ510,STH!BY510)</f>
        <v>0</v>
      </c>
      <c r="AV501" s="148">
        <f>MAX(STH!AR510,STH!BZ510)</f>
        <v>0</v>
      </c>
      <c r="AW501" s="148">
        <f>MAX(STH!AS510,STH!CA510)</f>
        <v>0</v>
      </c>
      <c r="AX501" s="148">
        <f>MAX(STH!AT510,STH!CB510)</f>
        <v>0</v>
      </c>
      <c r="AY501" s="148">
        <f>MAX(STH!AU510,STH!CC510)</f>
        <v>0</v>
      </c>
      <c r="AZ501" s="148">
        <f>MAX(STH!AV510,STH!CD510)</f>
        <v>0</v>
      </c>
      <c r="BA501" s="148">
        <f>MAX(STH!AW510,STH!CE510)</f>
        <v>0</v>
      </c>
      <c r="BB501" s="148">
        <f>MAX(STH!AX510,STH!CF510)</f>
        <v>0</v>
      </c>
      <c r="BC501" s="148">
        <f>MAX(STH!AY510,STH!CG510)</f>
        <v>0</v>
      </c>
      <c r="BD501" s="148">
        <f>MAX(STH!AZ510,STH!CH510)</f>
        <v>0</v>
      </c>
      <c r="BE501" s="148">
        <f>MAX(STH!BA510,STH!CI510)</f>
        <v>0</v>
      </c>
      <c r="BF501" s="148">
        <f>MAX(STH!BB510,STH!CJ510)</f>
        <v>0</v>
      </c>
      <c r="BG501" s="148">
        <f>MAX(COUNTIF(STH!BC510,"Yes"),COUNTIF(STH!CK510,"Yes"))</f>
        <v>0</v>
      </c>
      <c r="BH501" s="55"/>
      <c r="BI501" s="148">
        <f>Trachoma!Q513</f>
        <v>0</v>
      </c>
      <c r="BJ501" s="148">
        <f>Trachoma!AK513</f>
        <v>0</v>
      </c>
      <c r="BK501" s="148">
        <f>Trachoma!AL513</f>
        <v>0</v>
      </c>
      <c r="BL501" s="148">
        <f>Trachoma!AN513</f>
        <v>0</v>
      </c>
      <c r="BM501" s="148">
        <f>Trachoma!AO513</f>
        <v>0</v>
      </c>
      <c r="BN501" s="148">
        <f>Trachoma!AT513</f>
        <v>0</v>
      </c>
      <c r="BO501" s="148">
        <f>Trachoma!AU513</f>
        <v>0</v>
      </c>
      <c r="BP501" s="148">
        <f>Trachoma!AV513</f>
        <v>0</v>
      </c>
      <c r="BQ501" s="148">
        <f>Trachoma!AW513</f>
        <v>0</v>
      </c>
      <c r="BR501" s="148">
        <f>COUNTIF(Trachoma!AX513,"Yes")</f>
        <v>0</v>
      </c>
      <c r="BS501" s="55"/>
      <c r="BT501" s="148">
        <f t="shared" si="84"/>
        <v>0</v>
      </c>
      <c r="BU501" s="148">
        <f t="shared" si="85"/>
        <v>0</v>
      </c>
      <c r="BV501" s="148">
        <f t="shared" si="86"/>
        <v>0</v>
      </c>
      <c r="BW501" s="148">
        <f t="shared" si="87"/>
        <v>0</v>
      </c>
      <c r="BX501" s="148">
        <f t="shared" si="88"/>
        <v>0</v>
      </c>
      <c r="BY501" s="148">
        <f t="shared" si="90"/>
        <v>0</v>
      </c>
      <c r="BZ501" s="148">
        <f t="shared" si="91"/>
        <v>0</v>
      </c>
      <c r="CA501" s="148">
        <f t="shared" si="92"/>
        <v>0</v>
      </c>
      <c r="CB501" s="148">
        <f t="shared" si="93"/>
        <v>0</v>
      </c>
      <c r="CC501" s="148">
        <f t="shared" si="89"/>
        <v>0</v>
      </c>
    </row>
    <row r="502" spans="2:81" x14ac:dyDescent="0.25">
      <c r="B502" s="361">
        <f>Demography!B510</f>
        <v>0</v>
      </c>
      <c r="C502" s="361">
        <f>Demography!C510</f>
        <v>0</v>
      </c>
      <c r="D502" s="362">
        <f>Demography!D510</f>
        <v>0</v>
      </c>
      <c r="E502" s="337"/>
      <c r="F502" s="362">
        <f>LF!M509</f>
        <v>0</v>
      </c>
      <c r="G502" s="362">
        <f>LF!AE509</f>
        <v>0</v>
      </c>
      <c r="H502" s="362">
        <f>LF!AF509</f>
        <v>0</v>
      </c>
      <c r="I502" s="362">
        <f>LF!AH509</f>
        <v>0</v>
      </c>
      <c r="J502" s="362">
        <f>LF!AI509</f>
        <v>0</v>
      </c>
      <c r="K502" s="362">
        <f>LF!AK509</f>
        <v>0</v>
      </c>
      <c r="L502" s="362">
        <f>LF!AM509</f>
        <v>0</v>
      </c>
      <c r="M502" s="362">
        <f>LF!AN509</f>
        <v>0</v>
      </c>
      <c r="N502" s="362">
        <f>LF!AO509</f>
        <v>0</v>
      </c>
      <c r="O502" s="362">
        <f>LF!AP509</f>
        <v>0</v>
      </c>
      <c r="P502" s="362">
        <f>LF!AQ509</f>
        <v>0</v>
      </c>
      <c r="Q502" s="362">
        <f>COUNTIF(LF!AR509,"Yes")</f>
        <v>0</v>
      </c>
      <c r="R502" s="337"/>
      <c r="S502" s="362">
        <f>Oncho!K509</f>
        <v>0</v>
      </c>
      <c r="T502" s="362">
        <f>MAX(Oncho!AB509,Oncho!BA509)</f>
        <v>0</v>
      </c>
      <c r="U502" s="362">
        <f>MAX(Oncho!AC509,Oncho!BB509)</f>
        <v>0</v>
      </c>
      <c r="V502" s="362">
        <f>MAX(Oncho!AE509,Oncho!BD509)</f>
        <v>0</v>
      </c>
      <c r="W502" s="362">
        <f>MAX(Oncho!AF509,Oncho!BE509)</f>
        <v>0</v>
      </c>
      <c r="X502" s="362">
        <f>MAX(Oncho!AG509,Oncho!BF509)</f>
        <v>0</v>
      </c>
      <c r="Y502" s="362">
        <f>MAX(Oncho!AH509,Oncho!BG509)</f>
        <v>0</v>
      </c>
      <c r="Z502" s="362">
        <f>MAX(Oncho!AI509,Oncho!BH509)</f>
        <v>0</v>
      </c>
      <c r="AA502" s="362">
        <f>MAX(Oncho!AJ509,Oncho!BI509)</f>
        <v>0</v>
      </c>
      <c r="AB502" s="362">
        <f>MAX(COUNTIF(Oncho!AK509,"Yes"),COUNTIF(Oncho!BJ509,"Yes"))</f>
        <v>0</v>
      </c>
      <c r="AC502" s="337"/>
      <c r="AD502" s="362">
        <f>Schisto!P511</f>
        <v>0</v>
      </c>
      <c r="AE502" s="362">
        <f>Schisto!AI511</f>
        <v>0</v>
      </c>
      <c r="AF502" s="362">
        <f>Schisto!AJ511</f>
        <v>0</v>
      </c>
      <c r="AG502" s="362">
        <f>Schisto!AN511</f>
        <v>0</v>
      </c>
      <c r="AH502" s="362">
        <f>Schisto!AO511</f>
        <v>0</v>
      </c>
      <c r="AI502" s="362">
        <f>Schisto!AT511</f>
        <v>0</v>
      </c>
      <c r="AJ502" s="362">
        <f>Schisto!AU511</f>
        <v>0</v>
      </c>
      <c r="AK502" s="362">
        <f>Schisto!AV511</f>
        <v>0</v>
      </c>
      <c r="AL502" s="362">
        <f>Schisto!AW511</f>
        <v>0</v>
      </c>
      <c r="AM502" s="362">
        <f>COUNTIF(Schisto!AX511,"Yes")</f>
        <v>0</v>
      </c>
      <c r="AN502" s="337"/>
      <c r="AO502" s="362">
        <f>STH!P511</f>
        <v>0</v>
      </c>
      <c r="AP502" s="362">
        <f>MAX(STH!AK511,STH!BS511)</f>
        <v>0</v>
      </c>
      <c r="AQ502" s="362">
        <f>MAX(STH!AL511,STH!BT511)</f>
        <v>0</v>
      </c>
      <c r="AR502" s="362">
        <f>MAX(STH!AM511,STH!BU511)</f>
        <v>0</v>
      </c>
      <c r="AS502" s="362">
        <f>MAX(STH!AN511,STH!BV511)</f>
        <v>0</v>
      </c>
      <c r="AT502" s="362">
        <f>MAX(STH!AO511,STH!BW511)</f>
        <v>0</v>
      </c>
      <c r="AU502" s="362">
        <f>MAX(STH!AQ511,STH!BY511)</f>
        <v>0</v>
      </c>
      <c r="AV502" s="362">
        <f>MAX(STH!AR511,STH!BZ511)</f>
        <v>0</v>
      </c>
      <c r="AW502" s="362">
        <f>MAX(STH!AS511,STH!CA511)</f>
        <v>0</v>
      </c>
      <c r="AX502" s="362">
        <f>MAX(STH!AT511,STH!CB511)</f>
        <v>0</v>
      </c>
      <c r="AY502" s="362">
        <f>MAX(STH!AU511,STH!CC511)</f>
        <v>0</v>
      </c>
      <c r="AZ502" s="362">
        <f>MAX(STH!AV511,STH!CD511)</f>
        <v>0</v>
      </c>
      <c r="BA502" s="362">
        <f>MAX(STH!AW511,STH!CE511)</f>
        <v>0</v>
      </c>
      <c r="BB502" s="362">
        <f>MAX(STH!AX511,STH!CF511)</f>
        <v>0</v>
      </c>
      <c r="BC502" s="362">
        <f>MAX(STH!AY511,STH!CG511)</f>
        <v>0</v>
      </c>
      <c r="BD502" s="362">
        <f>MAX(STH!AZ511,STH!CH511)</f>
        <v>0</v>
      </c>
      <c r="BE502" s="362">
        <f>MAX(STH!BA511,STH!CI511)</f>
        <v>0</v>
      </c>
      <c r="BF502" s="362">
        <f>MAX(STH!BB511,STH!CJ511)</f>
        <v>0</v>
      </c>
      <c r="BG502" s="362">
        <f>MAX(COUNTIF(STH!BC511,"Yes"),COUNTIF(STH!CK511,"Yes"))</f>
        <v>0</v>
      </c>
      <c r="BH502" s="337"/>
      <c r="BI502" s="362">
        <f>Trachoma!Q514</f>
        <v>0</v>
      </c>
      <c r="BJ502" s="362">
        <f>Trachoma!AK514</f>
        <v>0</v>
      </c>
      <c r="BK502" s="362">
        <f>Trachoma!AL514</f>
        <v>0</v>
      </c>
      <c r="BL502" s="362">
        <f>Trachoma!AN514</f>
        <v>0</v>
      </c>
      <c r="BM502" s="362">
        <f>Trachoma!AO514</f>
        <v>0</v>
      </c>
      <c r="BN502" s="362">
        <f>Trachoma!AT514</f>
        <v>0</v>
      </c>
      <c r="BO502" s="362">
        <f>Trachoma!AU514</f>
        <v>0</v>
      </c>
      <c r="BP502" s="362">
        <f>Trachoma!AV514</f>
        <v>0</v>
      </c>
      <c r="BQ502" s="362">
        <f>Trachoma!AW514</f>
        <v>0</v>
      </c>
      <c r="BR502" s="362">
        <f>COUNTIF(Trachoma!AX514,"Yes")</f>
        <v>0</v>
      </c>
      <c r="BS502" s="337"/>
      <c r="BT502" s="362">
        <f t="shared" si="84"/>
        <v>0</v>
      </c>
      <c r="BU502" s="362">
        <f t="shared" si="85"/>
        <v>0</v>
      </c>
      <c r="BV502" s="362">
        <f t="shared" si="86"/>
        <v>0</v>
      </c>
      <c r="BW502" s="362">
        <f t="shared" si="87"/>
        <v>0</v>
      </c>
      <c r="BX502" s="362">
        <f t="shared" si="88"/>
        <v>0</v>
      </c>
      <c r="BY502" s="362">
        <f t="shared" si="90"/>
        <v>0</v>
      </c>
      <c r="BZ502" s="362">
        <f t="shared" si="91"/>
        <v>0</v>
      </c>
      <c r="CA502" s="362">
        <f t="shared" si="92"/>
        <v>0</v>
      </c>
      <c r="CB502" s="362">
        <f t="shared" si="93"/>
        <v>0</v>
      </c>
      <c r="CC502" s="362">
        <f t="shared" si="89"/>
        <v>0</v>
      </c>
    </row>
    <row r="503" spans="2:81" x14ac:dyDescent="0.25">
      <c r="B503" s="147">
        <f>Demography!B511</f>
        <v>0</v>
      </c>
      <c r="C503" s="147">
        <f>Demography!C511</f>
        <v>0</v>
      </c>
      <c r="D503" s="148">
        <f>Demography!D511</f>
        <v>0</v>
      </c>
      <c r="E503" s="55"/>
      <c r="F503" s="148">
        <f>LF!M510</f>
        <v>0</v>
      </c>
      <c r="G503" s="148">
        <f>LF!AE510</f>
        <v>0</v>
      </c>
      <c r="H503" s="148">
        <f>LF!AF510</f>
        <v>0</v>
      </c>
      <c r="I503" s="148">
        <f>LF!AH510</f>
        <v>0</v>
      </c>
      <c r="J503" s="148">
        <f>LF!AI510</f>
        <v>0</v>
      </c>
      <c r="K503" s="148">
        <f>LF!AK510</f>
        <v>0</v>
      </c>
      <c r="L503" s="148">
        <f>LF!AM510</f>
        <v>0</v>
      </c>
      <c r="M503" s="148">
        <f>LF!AN510</f>
        <v>0</v>
      </c>
      <c r="N503" s="148">
        <f>LF!AO510</f>
        <v>0</v>
      </c>
      <c r="O503" s="148">
        <f>LF!AP510</f>
        <v>0</v>
      </c>
      <c r="P503" s="148">
        <f>LF!AQ510</f>
        <v>0</v>
      </c>
      <c r="Q503" s="148">
        <f>COUNTIF(LF!AR510,"Yes")</f>
        <v>0</v>
      </c>
      <c r="R503" s="55"/>
      <c r="S503" s="148">
        <f>Oncho!K510</f>
        <v>0</v>
      </c>
      <c r="T503" s="148">
        <f>MAX(Oncho!AB510,Oncho!BA510)</f>
        <v>0</v>
      </c>
      <c r="U503" s="148">
        <f>MAX(Oncho!AC510,Oncho!BB510)</f>
        <v>0</v>
      </c>
      <c r="V503" s="148">
        <f>MAX(Oncho!AE510,Oncho!BD510)</f>
        <v>0</v>
      </c>
      <c r="W503" s="148">
        <f>MAX(Oncho!AF510,Oncho!BE510)</f>
        <v>0</v>
      </c>
      <c r="X503" s="148">
        <f>MAX(Oncho!AG510,Oncho!BF510)</f>
        <v>0</v>
      </c>
      <c r="Y503" s="148">
        <f>MAX(Oncho!AH510,Oncho!BG510)</f>
        <v>0</v>
      </c>
      <c r="Z503" s="148">
        <f>MAX(Oncho!AI510,Oncho!BH510)</f>
        <v>0</v>
      </c>
      <c r="AA503" s="148">
        <f>MAX(Oncho!AJ510,Oncho!BI510)</f>
        <v>0</v>
      </c>
      <c r="AB503" s="148">
        <f>MAX(COUNTIF(Oncho!AK510,"Yes"),COUNTIF(Oncho!BJ510,"Yes"))</f>
        <v>0</v>
      </c>
      <c r="AC503" s="55"/>
      <c r="AD503" s="148">
        <f>Schisto!P512</f>
        <v>0</v>
      </c>
      <c r="AE503" s="148">
        <f>Schisto!AI512</f>
        <v>0</v>
      </c>
      <c r="AF503" s="148">
        <f>Schisto!AJ512</f>
        <v>0</v>
      </c>
      <c r="AG503" s="148">
        <f>Schisto!AN512</f>
        <v>0</v>
      </c>
      <c r="AH503" s="148">
        <f>Schisto!AO512</f>
        <v>0</v>
      </c>
      <c r="AI503" s="148">
        <f>Schisto!AT512</f>
        <v>0</v>
      </c>
      <c r="AJ503" s="148">
        <f>Schisto!AU512</f>
        <v>0</v>
      </c>
      <c r="AK503" s="148">
        <f>Schisto!AV512</f>
        <v>0</v>
      </c>
      <c r="AL503" s="148">
        <f>Schisto!AW512</f>
        <v>0</v>
      </c>
      <c r="AM503" s="148">
        <f>COUNTIF(Schisto!AX512,"Yes")</f>
        <v>0</v>
      </c>
      <c r="AN503" s="55"/>
      <c r="AO503" s="148">
        <f>STH!P512</f>
        <v>0</v>
      </c>
      <c r="AP503" s="148">
        <f>MAX(STH!AK512,STH!BS512)</f>
        <v>0</v>
      </c>
      <c r="AQ503" s="148">
        <f>MAX(STH!AL512,STH!BT512)</f>
        <v>0</v>
      </c>
      <c r="AR503" s="148">
        <f>MAX(STH!AM512,STH!BU512)</f>
        <v>0</v>
      </c>
      <c r="AS503" s="148">
        <f>MAX(STH!AN512,STH!BV512)</f>
        <v>0</v>
      </c>
      <c r="AT503" s="148">
        <f>MAX(STH!AO512,STH!BW512)</f>
        <v>0</v>
      </c>
      <c r="AU503" s="148">
        <f>MAX(STH!AQ512,STH!BY512)</f>
        <v>0</v>
      </c>
      <c r="AV503" s="148">
        <f>MAX(STH!AR512,STH!BZ512)</f>
        <v>0</v>
      </c>
      <c r="AW503" s="148">
        <f>MAX(STH!AS512,STH!CA512)</f>
        <v>0</v>
      </c>
      <c r="AX503" s="148">
        <f>MAX(STH!AT512,STH!CB512)</f>
        <v>0</v>
      </c>
      <c r="AY503" s="148">
        <f>MAX(STH!AU512,STH!CC512)</f>
        <v>0</v>
      </c>
      <c r="AZ503" s="148">
        <f>MAX(STH!AV512,STH!CD512)</f>
        <v>0</v>
      </c>
      <c r="BA503" s="148">
        <f>MAX(STH!AW512,STH!CE512)</f>
        <v>0</v>
      </c>
      <c r="BB503" s="148">
        <f>MAX(STH!AX512,STH!CF512)</f>
        <v>0</v>
      </c>
      <c r="BC503" s="148">
        <f>MAX(STH!AY512,STH!CG512)</f>
        <v>0</v>
      </c>
      <c r="BD503" s="148">
        <f>MAX(STH!AZ512,STH!CH512)</f>
        <v>0</v>
      </c>
      <c r="BE503" s="148">
        <f>MAX(STH!BA512,STH!CI512)</f>
        <v>0</v>
      </c>
      <c r="BF503" s="148">
        <f>MAX(STH!BB512,STH!CJ512)</f>
        <v>0</v>
      </c>
      <c r="BG503" s="148">
        <f>MAX(COUNTIF(STH!BC512,"Yes"),COUNTIF(STH!CK512,"Yes"))</f>
        <v>0</v>
      </c>
      <c r="BH503" s="55"/>
      <c r="BI503" s="148">
        <f>Trachoma!Q515</f>
        <v>0</v>
      </c>
      <c r="BJ503" s="148">
        <f>Trachoma!AK515</f>
        <v>0</v>
      </c>
      <c r="BK503" s="148">
        <f>Trachoma!AL515</f>
        <v>0</v>
      </c>
      <c r="BL503" s="148">
        <f>Trachoma!AN515</f>
        <v>0</v>
      </c>
      <c r="BM503" s="148">
        <f>Trachoma!AO515</f>
        <v>0</v>
      </c>
      <c r="BN503" s="148">
        <f>Trachoma!AT515</f>
        <v>0</v>
      </c>
      <c r="BO503" s="148">
        <f>Trachoma!AU515</f>
        <v>0</v>
      </c>
      <c r="BP503" s="148">
        <f>Trachoma!AV515</f>
        <v>0</v>
      </c>
      <c r="BQ503" s="148">
        <f>Trachoma!AW515</f>
        <v>0</v>
      </c>
      <c r="BR503" s="148">
        <f>COUNTIF(Trachoma!AX515,"Yes")</f>
        <v>0</v>
      </c>
      <c r="BS503" s="55"/>
      <c r="BT503" s="148">
        <f t="shared" si="84"/>
        <v>0</v>
      </c>
      <c r="BU503" s="148">
        <f t="shared" si="85"/>
        <v>0</v>
      </c>
      <c r="BV503" s="148">
        <f t="shared" si="86"/>
        <v>0</v>
      </c>
      <c r="BW503" s="148">
        <f t="shared" si="87"/>
        <v>0</v>
      </c>
      <c r="BX503" s="148">
        <f t="shared" si="88"/>
        <v>0</v>
      </c>
      <c r="BY503" s="148">
        <f t="shared" si="90"/>
        <v>0</v>
      </c>
      <c r="BZ503" s="148">
        <f t="shared" si="91"/>
        <v>0</v>
      </c>
      <c r="CA503" s="148">
        <f t="shared" si="92"/>
        <v>0</v>
      </c>
      <c r="CB503" s="148">
        <f t="shared" si="93"/>
        <v>0</v>
      </c>
      <c r="CC503" s="148">
        <f t="shared" si="89"/>
        <v>0</v>
      </c>
    </row>
    <row r="504" spans="2:81" x14ac:dyDescent="0.25">
      <c r="B504" s="361">
        <f>Demography!B512</f>
        <v>0</v>
      </c>
      <c r="C504" s="361">
        <f>Demography!C512</f>
        <v>0</v>
      </c>
      <c r="D504" s="362">
        <f>Demography!D512</f>
        <v>0</v>
      </c>
      <c r="E504" s="337"/>
      <c r="F504" s="362">
        <f>LF!M511</f>
        <v>0</v>
      </c>
      <c r="G504" s="362">
        <f>LF!AE511</f>
        <v>0</v>
      </c>
      <c r="H504" s="362">
        <f>LF!AF511</f>
        <v>0</v>
      </c>
      <c r="I504" s="362">
        <f>LF!AH511</f>
        <v>0</v>
      </c>
      <c r="J504" s="362">
        <f>LF!AI511</f>
        <v>0</v>
      </c>
      <c r="K504" s="362">
        <f>LF!AK511</f>
        <v>0</v>
      </c>
      <c r="L504" s="362">
        <f>LF!AM511</f>
        <v>0</v>
      </c>
      <c r="M504" s="362">
        <f>LF!AN511</f>
        <v>0</v>
      </c>
      <c r="N504" s="362">
        <f>LF!AO511</f>
        <v>0</v>
      </c>
      <c r="O504" s="362">
        <f>LF!AP511</f>
        <v>0</v>
      </c>
      <c r="P504" s="362">
        <f>LF!AQ511</f>
        <v>0</v>
      </c>
      <c r="Q504" s="362">
        <f>COUNTIF(LF!AR511,"Yes")</f>
        <v>0</v>
      </c>
      <c r="R504" s="337"/>
      <c r="S504" s="362">
        <f>Oncho!K511</f>
        <v>0</v>
      </c>
      <c r="T504" s="362">
        <f>MAX(Oncho!AB511,Oncho!BA511)</f>
        <v>0</v>
      </c>
      <c r="U504" s="362">
        <f>MAX(Oncho!AC511,Oncho!BB511)</f>
        <v>0</v>
      </c>
      <c r="V504" s="362">
        <f>MAX(Oncho!AE511,Oncho!BD511)</f>
        <v>0</v>
      </c>
      <c r="W504" s="362">
        <f>MAX(Oncho!AF511,Oncho!BE511)</f>
        <v>0</v>
      </c>
      <c r="X504" s="362">
        <f>MAX(Oncho!AG511,Oncho!BF511)</f>
        <v>0</v>
      </c>
      <c r="Y504" s="362">
        <f>MAX(Oncho!AH511,Oncho!BG511)</f>
        <v>0</v>
      </c>
      <c r="Z504" s="362">
        <f>MAX(Oncho!AI511,Oncho!BH511)</f>
        <v>0</v>
      </c>
      <c r="AA504" s="362">
        <f>MAX(Oncho!AJ511,Oncho!BI511)</f>
        <v>0</v>
      </c>
      <c r="AB504" s="362">
        <f>MAX(COUNTIF(Oncho!AK511,"Yes"),COUNTIF(Oncho!BJ511,"Yes"))</f>
        <v>0</v>
      </c>
      <c r="AC504" s="337"/>
      <c r="AD504" s="362">
        <f>Schisto!P513</f>
        <v>0</v>
      </c>
      <c r="AE504" s="362">
        <f>Schisto!AI513</f>
        <v>0</v>
      </c>
      <c r="AF504" s="362">
        <f>Schisto!AJ513</f>
        <v>0</v>
      </c>
      <c r="AG504" s="362">
        <f>Schisto!AN513</f>
        <v>0</v>
      </c>
      <c r="AH504" s="362">
        <f>Schisto!AO513</f>
        <v>0</v>
      </c>
      <c r="AI504" s="362">
        <f>Schisto!AT513</f>
        <v>0</v>
      </c>
      <c r="AJ504" s="362">
        <f>Schisto!AU513</f>
        <v>0</v>
      </c>
      <c r="AK504" s="362">
        <f>Schisto!AV513</f>
        <v>0</v>
      </c>
      <c r="AL504" s="362">
        <f>Schisto!AW513</f>
        <v>0</v>
      </c>
      <c r="AM504" s="362">
        <f>COUNTIF(Schisto!AX513,"Yes")</f>
        <v>0</v>
      </c>
      <c r="AN504" s="337"/>
      <c r="AO504" s="362">
        <f>STH!P513</f>
        <v>0</v>
      </c>
      <c r="AP504" s="362">
        <f>MAX(STH!AK513,STH!BS513)</f>
        <v>0</v>
      </c>
      <c r="AQ504" s="362">
        <f>MAX(STH!AL513,STH!BT513)</f>
        <v>0</v>
      </c>
      <c r="AR504" s="362">
        <f>MAX(STH!AM513,STH!BU513)</f>
        <v>0</v>
      </c>
      <c r="AS504" s="362">
        <f>MAX(STH!AN513,STH!BV513)</f>
        <v>0</v>
      </c>
      <c r="AT504" s="362">
        <f>MAX(STH!AO513,STH!BW513)</f>
        <v>0</v>
      </c>
      <c r="AU504" s="362">
        <f>MAX(STH!AQ513,STH!BY513)</f>
        <v>0</v>
      </c>
      <c r="AV504" s="362">
        <f>MAX(STH!AR513,STH!BZ513)</f>
        <v>0</v>
      </c>
      <c r="AW504" s="362">
        <f>MAX(STH!AS513,STH!CA513)</f>
        <v>0</v>
      </c>
      <c r="AX504" s="362">
        <f>MAX(STH!AT513,STH!CB513)</f>
        <v>0</v>
      </c>
      <c r="AY504" s="362">
        <f>MAX(STH!AU513,STH!CC513)</f>
        <v>0</v>
      </c>
      <c r="AZ504" s="362">
        <f>MAX(STH!AV513,STH!CD513)</f>
        <v>0</v>
      </c>
      <c r="BA504" s="362">
        <f>MAX(STH!AW513,STH!CE513)</f>
        <v>0</v>
      </c>
      <c r="BB504" s="362">
        <f>MAX(STH!AX513,STH!CF513)</f>
        <v>0</v>
      </c>
      <c r="BC504" s="362">
        <f>MAX(STH!AY513,STH!CG513)</f>
        <v>0</v>
      </c>
      <c r="BD504" s="362">
        <f>MAX(STH!AZ513,STH!CH513)</f>
        <v>0</v>
      </c>
      <c r="BE504" s="362">
        <f>MAX(STH!BA513,STH!CI513)</f>
        <v>0</v>
      </c>
      <c r="BF504" s="362">
        <f>MAX(STH!BB513,STH!CJ513)</f>
        <v>0</v>
      </c>
      <c r="BG504" s="362">
        <f>MAX(COUNTIF(STH!BC513,"Yes"),COUNTIF(STH!CK513,"Yes"))</f>
        <v>0</v>
      </c>
      <c r="BH504" s="337"/>
      <c r="BI504" s="362">
        <f>Trachoma!Q516</f>
        <v>0</v>
      </c>
      <c r="BJ504" s="362">
        <f>Trachoma!AK516</f>
        <v>0</v>
      </c>
      <c r="BK504" s="362">
        <f>Trachoma!AL516</f>
        <v>0</v>
      </c>
      <c r="BL504" s="362">
        <f>Trachoma!AN516</f>
        <v>0</v>
      </c>
      <c r="BM504" s="362">
        <f>Trachoma!AO516</f>
        <v>0</v>
      </c>
      <c r="BN504" s="362">
        <f>Trachoma!AT516</f>
        <v>0</v>
      </c>
      <c r="BO504" s="362">
        <f>Trachoma!AU516</f>
        <v>0</v>
      </c>
      <c r="BP504" s="362">
        <f>Trachoma!AV516</f>
        <v>0</v>
      </c>
      <c r="BQ504" s="362">
        <f>Trachoma!AW516</f>
        <v>0</v>
      </c>
      <c r="BR504" s="362">
        <f>COUNTIF(Trachoma!AX516,"Yes")</f>
        <v>0</v>
      </c>
      <c r="BS504" s="337"/>
      <c r="BT504" s="362">
        <f t="shared" si="84"/>
        <v>0</v>
      </c>
      <c r="BU504" s="362">
        <f t="shared" si="85"/>
        <v>0</v>
      </c>
      <c r="BV504" s="362">
        <f t="shared" si="86"/>
        <v>0</v>
      </c>
      <c r="BW504" s="362">
        <f t="shared" si="87"/>
        <v>0</v>
      </c>
      <c r="BX504" s="362">
        <f t="shared" si="88"/>
        <v>0</v>
      </c>
      <c r="BY504" s="362">
        <f t="shared" si="90"/>
        <v>0</v>
      </c>
      <c r="BZ504" s="362">
        <f t="shared" si="91"/>
        <v>0</v>
      </c>
      <c r="CA504" s="362">
        <f t="shared" si="92"/>
        <v>0</v>
      </c>
      <c r="CB504" s="362">
        <f t="shared" si="93"/>
        <v>0</v>
      </c>
      <c r="CC504" s="362">
        <f t="shared" si="89"/>
        <v>0</v>
      </c>
    </row>
    <row r="505" spans="2:81" x14ac:dyDescent="0.25">
      <c r="B505" s="147">
        <f>Demography!B513</f>
        <v>0</v>
      </c>
      <c r="C505" s="147">
        <f>Demography!C513</f>
        <v>0</v>
      </c>
      <c r="D505" s="148">
        <f>Demography!D513</f>
        <v>0</v>
      </c>
      <c r="E505" s="55"/>
      <c r="F505" s="148">
        <f>LF!M512</f>
        <v>0</v>
      </c>
      <c r="G505" s="148">
        <f>LF!AE512</f>
        <v>0</v>
      </c>
      <c r="H505" s="148">
        <f>LF!AF512</f>
        <v>0</v>
      </c>
      <c r="I505" s="148">
        <f>LF!AH512</f>
        <v>0</v>
      </c>
      <c r="J505" s="148">
        <f>LF!AI512</f>
        <v>0</v>
      </c>
      <c r="K505" s="148">
        <f>LF!AK512</f>
        <v>0</v>
      </c>
      <c r="L505" s="148">
        <f>LF!AM512</f>
        <v>0</v>
      </c>
      <c r="M505" s="148">
        <f>LF!AN512</f>
        <v>0</v>
      </c>
      <c r="N505" s="148">
        <f>LF!AO512</f>
        <v>0</v>
      </c>
      <c r="O505" s="148">
        <f>LF!AP512</f>
        <v>0</v>
      </c>
      <c r="P505" s="148">
        <f>LF!AQ512</f>
        <v>0</v>
      </c>
      <c r="Q505" s="148">
        <f>COUNTIF(LF!AR512,"Yes")</f>
        <v>0</v>
      </c>
      <c r="R505" s="55"/>
      <c r="S505" s="148">
        <f>Oncho!K512</f>
        <v>0</v>
      </c>
      <c r="T505" s="148">
        <f>MAX(Oncho!AB512,Oncho!BA512)</f>
        <v>0</v>
      </c>
      <c r="U505" s="148">
        <f>MAX(Oncho!AC512,Oncho!BB512)</f>
        <v>0</v>
      </c>
      <c r="V505" s="148">
        <f>MAX(Oncho!AE512,Oncho!BD512)</f>
        <v>0</v>
      </c>
      <c r="W505" s="148">
        <f>MAX(Oncho!AF512,Oncho!BE512)</f>
        <v>0</v>
      </c>
      <c r="X505" s="148">
        <f>MAX(Oncho!AG512,Oncho!BF512)</f>
        <v>0</v>
      </c>
      <c r="Y505" s="148">
        <f>MAX(Oncho!AH512,Oncho!BG512)</f>
        <v>0</v>
      </c>
      <c r="Z505" s="148">
        <f>MAX(Oncho!AI512,Oncho!BH512)</f>
        <v>0</v>
      </c>
      <c r="AA505" s="148">
        <f>MAX(Oncho!AJ512,Oncho!BI512)</f>
        <v>0</v>
      </c>
      <c r="AB505" s="148">
        <f>MAX(COUNTIF(Oncho!AK512,"Yes"),COUNTIF(Oncho!BJ512,"Yes"))</f>
        <v>0</v>
      </c>
      <c r="AC505" s="55"/>
      <c r="AD505" s="148">
        <f>Schisto!P514</f>
        <v>0</v>
      </c>
      <c r="AE505" s="148">
        <f>Schisto!AI514</f>
        <v>0</v>
      </c>
      <c r="AF505" s="148">
        <f>Schisto!AJ514</f>
        <v>0</v>
      </c>
      <c r="AG505" s="148">
        <f>Schisto!AN514</f>
        <v>0</v>
      </c>
      <c r="AH505" s="148">
        <f>Schisto!AO514</f>
        <v>0</v>
      </c>
      <c r="AI505" s="148">
        <f>Schisto!AT514</f>
        <v>0</v>
      </c>
      <c r="AJ505" s="148">
        <f>Schisto!AU514</f>
        <v>0</v>
      </c>
      <c r="AK505" s="148">
        <f>Schisto!AV514</f>
        <v>0</v>
      </c>
      <c r="AL505" s="148">
        <f>Schisto!AW514</f>
        <v>0</v>
      </c>
      <c r="AM505" s="148">
        <f>COUNTIF(Schisto!AX514,"Yes")</f>
        <v>0</v>
      </c>
      <c r="AN505" s="55"/>
      <c r="AO505" s="148">
        <f>STH!P514</f>
        <v>0</v>
      </c>
      <c r="AP505" s="148">
        <f>MAX(STH!AK514,STH!BS514)</f>
        <v>0</v>
      </c>
      <c r="AQ505" s="148">
        <f>MAX(STH!AL514,STH!BT514)</f>
        <v>0</v>
      </c>
      <c r="AR505" s="148">
        <f>MAX(STH!AM514,STH!BU514)</f>
        <v>0</v>
      </c>
      <c r="AS505" s="148">
        <f>MAX(STH!AN514,STH!BV514)</f>
        <v>0</v>
      </c>
      <c r="AT505" s="148">
        <f>MAX(STH!AO514,STH!BW514)</f>
        <v>0</v>
      </c>
      <c r="AU505" s="148">
        <f>MAX(STH!AQ514,STH!BY514)</f>
        <v>0</v>
      </c>
      <c r="AV505" s="148">
        <f>MAX(STH!AR514,STH!BZ514)</f>
        <v>0</v>
      </c>
      <c r="AW505" s="148">
        <f>MAX(STH!AS514,STH!CA514)</f>
        <v>0</v>
      </c>
      <c r="AX505" s="148">
        <f>MAX(STH!AT514,STH!CB514)</f>
        <v>0</v>
      </c>
      <c r="AY505" s="148">
        <f>MAX(STH!AU514,STH!CC514)</f>
        <v>0</v>
      </c>
      <c r="AZ505" s="148">
        <f>MAX(STH!AV514,STH!CD514)</f>
        <v>0</v>
      </c>
      <c r="BA505" s="148">
        <f>MAX(STH!AW514,STH!CE514)</f>
        <v>0</v>
      </c>
      <c r="BB505" s="148">
        <f>MAX(STH!AX514,STH!CF514)</f>
        <v>0</v>
      </c>
      <c r="BC505" s="148">
        <f>MAX(STH!AY514,STH!CG514)</f>
        <v>0</v>
      </c>
      <c r="BD505" s="148">
        <f>MAX(STH!AZ514,STH!CH514)</f>
        <v>0</v>
      </c>
      <c r="BE505" s="148">
        <f>MAX(STH!BA514,STH!CI514)</f>
        <v>0</v>
      </c>
      <c r="BF505" s="148">
        <f>MAX(STH!BB514,STH!CJ514)</f>
        <v>0</v>
      </c>
      <c r="BG505" s="148">
        <f>MAX(COUNTIF(STH!BC514,"Yes"),COUNTIF(STH!CK514,"Yes"))</f>
        <v>0</v>
      </c>
      <c r="BH505" s="55"/>
      <c r="BI505" s="148">
        <f>Trachoma!Q517</f>
        <v>0</v>
      </c>
      <c r="BJ505" s="148">
        <f>Trachoma!AK517</f>
        <v>0</v>
      </c>
      <c r="BK505" s="148">
        <f>Trachoma!AL517</f>
        <v>0</v>
      </c>
      <c r="BL505" s="148">
        <f>Trachoma!AN517</f>
        <v>0</v>
      </c>
      <c r="BM505" s="148">
        <f>Trachoma!AO517</f>
        <v>0</v>
      </c>
      <c r="BN505" s="148">
        <f>Trachoma!AT517</f>
        <v>0</v>
      </c>
      <c r="BO505" s="148">
        <f>Trachoma!AU517</f>
        <v>0</v>
      </c>
      <c r="BP505" s="148">
        <f>Trachoma!AV517</f>
        <v>0</v>
      </c>
      <c r="BQ505" s="148">
        <f>Trachoma!AW517</f>
        <v>0</v>
      </c>
      <c r="BR505" s="148">
        <f>COUNTIF(Trachoma!AX517,"Yes")</f>
        <v>0</v>
      </c>
      <c r="BS505" s="55"/>
      <c r="BT505" s="148">
        <f t="shared" si="84"/>
        <v>0</v>
      </c>
      <c r="BU505" s="148">
        <f t="shared" si="85"/>
        <v>0</v>
      </c>
      <c r="BV505" s="148">
        <f t="shared" si="86"/>
        <v>0</v>
      </c>
      <c r="BW505" s="148">
        <f t="shared" si="87"/>
        <v>0</v>
      </c>
      <c r="BX505" s="148">
        <f t="shared" si="88"/>
        <v>0</v>
      </c>
      <c r="BY505" s="148">
        <f t="shared" si="90"/>
        <v>0</v>
      </c>
      <c r="BZ505" s="148">
        <f t="shared" si="91"/>
        <v>0</v>
      </c>
      <c r="CA505" s="148">
        <f t="shared" si="92"/>
        <v>0</v>
      </c>
      <c r="CB505" s="148">
        <f t="shared" si="93"/>
        <v>0</v>
      </c>
      <c r="CC505" s="148">
        <f t="shared" si="89"/>
        <v>0</v>
      </c>
    </row>
    <row r="506" spans="2:81" x14ac:dyDescent="0.25">
      <c r="B506" s="361">
        <f>Demography!B514</f>
        <v>0</v>
      </c>
      <c r="C506" s="361">
        <f>Demography!C514</f>
        <v>0</v>
      </c>
      <c r="D506" s="362">
        <f>Demography!D514</f>
        <v>0</v>
      </c>
      <c r="E506" s="337"/>
      <c r="F506" s="362">
        <f>LF!M513</f>
        <v>0</v>
      </c>
      <c r="G506" s="362">
        <f>LF!AE513</f>
        <v>0</v>
      </c>
      <c r="H506" s="362">
        <f>LF!AF513</f>
        <v>0</v>
      </c>
      <c r="I506" s="362">
        <f>LF!AH513</f>
        <v>0</v>
      </c>
      <c r="J506" s="362">
        <f>LF!AI513</f>
        <v>0</v>
      </c>
      <c r="K506" s="362">
        <f>LF!AK513</f>
        <v>0</v>
      </c>
      <c r="L506" s="362">
        <f>LF!AM513</f>
        <v>0</v>
      </c>
      <c r="M506" s="362">
        <f>LF!AN513</f>
        <v>0</v>
      </c>
      <c r="N506" s="362">
        <f>LF!AO513</f>
        <v>0</v>
      </c>
      <c r="O506" s="362">
        <f>LF!AP513</f>
        <v>0</v>
      </c>
      <c r="P506" s="362">
        <f>LF!AQ513</f>
        <v>0</v>
      </c>
      <c r="Q506" s="362">
        <f>COUNTIF(LF!AR513,"Yes")</f>
        <v>0</v>
      </c>
      <c r="R506" s="337"/>
      <c r="S506" s="362">
        <f>Oncho!K513</f>
        <v>0</v>
      </c>
      <c r="T506" s="362">
        <f>MAX(Oncho!AB513,Oncho!BA513)</f>
        <v>0</v>
      </c>
      <c r="U506" s="362">
        <f>MAX(Oncho!AC513,Oncho!BB513)</f>
        <v>0</v>
      </c>
      <c r="V506" s="362">
        <f>MAX(Oncho!AE513,Oncho!BD513)</f>
        <v>0</v>
      </c>
      <c r="W506" s="362">
        <f>MAX(Oncho!AF513,Oncho!BE513)</f>
        <v>0</v>
      </c>
      <c r="X506" s="362">
        <f>MAX(Oncho!AG513,Oncho!BF513)</f>
        <v>0</v>
      </c>
      <c r="Y506" s="362">
        <f>MAX(Oncho!AH513,Oncho!BG513)</f>
        <v>0</v>
      </c>
      <c r="Z506" s="362">
        <f>MAX(Oncho!AI513,Oncho!BH513)</f>
        <v>0</v>
      </c>
      <c r="AA506" s="362">
        <f>MAX(Oncho!AJ513,Oncho!BI513)</f>
        <v>0</v>
      </c>
      <c r="AB506" s="362">
        <f>MAX(COUNTIF(Oncho!AK513,"Yes"),COUNTIF(Oncho!BJ513,"Yes"))</f>
        <v>0</v>
      </c>
      <c r="AC506" s="337"/>
      <c r="AD506" s="362">
        <f>Schisto!P515</f>
        <v>0</v>
      </c>
      <c r="AE506" s="362">
        <f>Schisto!AI515</f>
        <v>0</v>
      </c>
      <c r="AF506" s="362">
        <f>Schisto!AJ515</f>
        <v>0</v>
      </c>
      <c r="AG506" s="362">
        <f>Schisto!AN515</f>
        <v>0</v>
      </c>
      <c r="AH506" s="362">
        <f>Schisto!AO515</f>
        <v>0</v>
      </c>
      <c r="AI506" s="362">
        <f>Schisto!AT515</f>
        <v>0</v>
      </c>
      <c r="AJ506" s="362">
        <f>Schisto!AU515</f>
        <v>0</v>
      </c>
      <c r="AK506" s="362">
        <f>Schisto!AV515</f>
        <v>0</v>
      </c>
      <c r="AL506" s="362">
        <f>Schisto!AW515</f>
        <v>0</v>
      </c>
      <c r="AM506" s="362">
        <f>COUNTIF(Schisto!AX515,"Yes")</f>
        <v>0</v>
      </c>
      <c r="AN506" s="337"/>
      <c r="AO506" s="362">
        <f>STH!P515</f>
        <v>0</v>
      </c>
      <c r="AP506" s="362">
        <f>MAX(STH!AK515,STH!BS515)</f>
        <v>0</v>
      </c>
      <c r="AQ506" s="362">
        <f>MAX(STH!AL515,STH!BT515)</f>
        <v>0</v>
      </c>
      <c r="AR506" s="362">
        <f>MAX(STH!AM515,STH!BU515)</f>
        <v>0</v>
      </c>
      <c r="AS506" s="362">
        <f>MAX(STH!AN515,STH!BV515)</f>
        <v>0</v>
      </c>
      <c r="AT506" s="362">
        <f>MAX(STH!AO515,STH!BW515)</f>
        <v>0</v>
      </c>
      <c r="AU506" s="362">
        <f>MAX(STH!AQ515,STH!BY515)</f>
        <v>0</v>
      </c>
      <c r="AV506" s="362">
        <f>MAX(STH!AR515,STH!BZ515)</f>
        <v>0</v>
      </c>
      <c r="AW506" s="362">
        <f>MAX(STH!AS515,STH!CA515)</f>
        <v>0</v>
      </c>
      <c r="AX506" s="362">
        <f>MAX(STH!AT515,STH!CB515)</f>
        <v>0</v>
      </c>
      <c r="AY506" s="362">
        <f>MAX(STH!AU515,STH!CC515)</f>
        <v>0</v>
      </c>
      <c r="AZ506" s="362">
        <f>MAX(STH!AV515,STH!CD515)</f>
        <v>0</v>
      </c>
      <c r="BA506" s="362">
        <f>MAX(STH!AW515,STH!CE515)</f>
        <v>0</v>
      </c>
      <c r="BB506" s="362">
        <f>MAX(STH!AX515,STH!CF515)</f>
        <v>0</v>
      </c>
      <c r="BC506" s="362">
        <f>MAX(STH!AY515,STH!CG515)</f>
        <v>0</v>
      </c>
      <c r="BD506" s="362">
        <f>MAX(STH!AZ515,STH!CH515)</f>
        <v>0</v>
      </c>
      <c r="BE506" s="362">
        <f>MAX(STH!BA515,STH!CI515)</f>
        <v>0</v>
      </c>
      <c r="BF506" s="362">
        <f>MAX(STH!BB515,STH!CJ515)</f>
        <v>0</v>
      </c>
      <c r="BG506" s="362">
        <f>MAX(COUNTIF(STH!BC515,"Yes"),COUNTIF(STH!CK515,"Yes"))</f>
        <v>0</v>
      </c>
      <c r="BH506" s="337"/>
      <c r="BI506" s="362">
        <f>Trachoma!Q518</f>
        <v>0</v>
      </c>
      <c r="BJ506" s="362">
        <f>Trachoma!AK518</f>
        <v>0</v>
      </c>
      <c r="BK506" s="362">
        <f>Trachoma!AL518</f>
        <v>0</v>
      </c>
      <c r="BL506" s="362">
        <f>Trachoma!AN518</f>
        <v>0</v>
      </c>
      <c r="BM506" s="362">
        <f>Trachoma!AO518</f>
        <v>0</v>
      </c>
      <c r="BN506" s="362">
        <f>Trachoma!AT518</f>
        <v>0</v>
      </c>
      <c r="BO506" s="362">
        <f>Trachoma!AU518</f>
        <v>0</v>
      </c>
      <c r="BP506" s="362">
        <f>Trachoma!AV518</f>
        <v>0</v>
      </c>
      <c r="BQ506" s="362">
        <f>Trachoma!AW518</f>
        <v>0</v>
      </c>
      <c r="BR506" s="362">
        <f>COUNTIF(Trachoma!AX518,"Yes")</f>
        <v>0</v>
      </c>
      <c r="BS506" s="337"/>
      <c r="BT506" s="362">
        <f t="shared" si="84"/>
        <v>0</v>
      </c>
      <c r="BU506" s="362">
        <f t="shared" si="85"/>
        <v>0</v>
      </c>
      <c r="BV506" s="362">
        <f t="shared" si="86"/>
        <v>0</v>
      </c>
      <c r="BW506" s="362">
        <f t="shared" si="87"/>
        <v>0</v>
      </c>
      <c r="BX506" s="362">
        <f t="shared" si="88"/>
        <v>0</v>
      </c>
      <c r="BY506" s="362">
        <f t="shared" si="90"/>
        <v>0</v>
      </c>
      <c r="BZ506" s="362">
        <f t="shared" si="91"/>
        <v>0</v>
      </c>
      <c r="CA506" s="362">
        <f t="shared" si="92"/>
        <v>0</v>
      </c>
      <c r="CB506" s="362">
        <f t="shared" si="93"/>
        <v>0</v>
      </c>
      <c r="CC506" s="362">
        <f t="shared" si="89"/>
        <v>0</v>
      </c>
    </row>
    <row r="507" spans="2:81" x14ac:dyDescent="0.25">
      <c r="B507" s="147">
        <f>Demography!B515</f>
        <v>0</v>
      </c>
      <c r="C507" s="147">
        <f>Demography!C515</f>
        <v>0</v>
      </c>
      <c r="D507" s="148">
        <f>Demography!D515</f>
        <v>0</v>
      </c>
      <c r="E507" s="55"/>
      <c r="F507" s="148">
        <f>LF!M514</f>
        <v>0</v>
      </c>
      <c r="G507" s="148">
        <f>LF!AE514</f>
        <v>0</v>
      </c>
      <c r="H507" s="148">
        <f>LF!AF514</f>
        <v>0</v>
      </c>
      <c r="I507" s="148">
        <f>LF!AH514</f>
        <v>0</v>
      </c>
      <c r="J507" s="148">
        <f>LF!AI514</f>
        <v>0</v>
      </c>
      <c r="K507" s="148">
        <f>LF!AK514</f>
        <v>0</v>
      </c>
      <c r="L507" s="148">
        <f>LF!AM514</f>
        <v>0</v>
      </c>
      <c r="M507" s="148">
        <f>LF!AN514</f>
        <v>0</v>
      </c>
      <c r="N507" s="148">
        <f>LF!AO514</f>
        <v>0</v>
      </c>
      <c r="O507" s="148">
        <f>LF!AP514</f>
        <v>0</v>
      </c>
      <c r="P507" s="148">
        <f>LF!AQ514</f>
        <v>0</v>
      </c>
      <c r="Q507" s="148">
        <f>COUNTIF(LF!AR514,"Yes")</f>
        <v>0</v>
      </c>
      <c r="R507" s="55"/>
      <c r="S507" s="148">
        <f>Oncho!K514</f>
        <v>0</v>
      </c>
      <c r="T507" s="148">
        <f>MAX(Oncho!AB514,Oncho!BA514)</f>
        <v>0</v>
      </c>
      <c r="U507" s="148">
        <f>MAX(Oncho!AC514,Oncho!BB514)</f>
        <v>0</v>
      </c>
      <c r="V507" s="148">
        <f>MAX(Oncho!AE514,Oncho!BD514)</f>
        <v>0</v>
      </c>
      <c r="W507" s="148">
        <f>MAX(Oncho!AF514,Oncho!BE514)</f>
        <v>0</v>
      </c>
      <c r="X507" s="148">
        <f>MAX(Oncho!AG514,Oncho!BF514)</f>
        <v>0</v>
      </c>
      <c r="Y507" s="148">
        <f>MAX(Oncho!AH514,Oncho!BG514)</f>
        <v>0</v>
      </c>
      <c r="Z507" s="148">
        <f>MAX(Oncho!AI514,Oncho!BH514)</f>
        <v>0</v>
      </c>
      <c r="AA507" s="148">
        <f>MAX(Oncho!AJ514,Oncho!BI514)</f>
        <v>0</v>
      </c>
      <c r="AB507" s="148">
        <f>MAX(COUNTIF(Oncho!AK514,"Yes"),COUNTIF(Oncho!BJ514,"Yes"))</f>
        <v>0</v>
      </c>
      <c r="AC507" s="55"/>
      <c r="AD507" s="148">
        <f>Schisto!P516</f>
        <v>0</v>
      </c>
      <c r="AE507" s="148">
        <f>Schisto!AI516</f>
        <v>0</v>
      </c>
      <c r="AF507" s="148">
        <f>Schisto!AJ516</f>
        <v>0</v>
      </c>
      <c r="AG507" s="148">
        <f>Schisto!AN516</f>
        <v>0</v>
      </c>
      <c r="AH507" s="148">
        <f>Schisto!AO516</f>
        <v>0</v>
      </c>
      <c r="AI507" s="148">
        <f>Schisto!AT516</f>
        <v>0</v>
      </c>
      <c r="AJ507" s="148">
        <f>Schisto!AU516</f>
        <v>0</v>
      </c>
      <c r="AK507" s="148">
        <f>Schisto!AV516</f>
        <v>0</v>
      </c>
      <c r="AL507" s="148">
        <f>Schisto!AW516</f>
        <v>0</v>
      </c>
      <c r="AM507" s="148">
        <f>COUNTIF(Schisto!AX516,"Yes")</f>
        <v>0</v>
      </c>
      <c r="AN507" s="55"/>
      <c r="AO507" s="148">
        <f>STH!P516</f>
        <v>0</v>
      </c>
      <c r="AP507" s="148">
        <f>MAX(STH!AK516,STH!BS516)</f>
        <v>0</v>
      </c>
      <c r="AQ507" s="148">
        <f>MAX(STH!AL516,STH!BT516)</f>
        <v>0</v>
      </c>
      <c r="AR507" s="148">
        <f>MAX(STH!AM516,STH!BU516)</f>
        <v>0</v>
      </c>
      <c r="AS507" s="148">
        <f>MAX(STH!AN516,STH!BV516)</f>
        <v>0</v>
      </c>
      <c r="AT507" s="148">
        <f>MAX(STH!AO516,STH!BW516)</f>
        <v>0</v>
      </c>
      <c r="AU507" s="148">
        <f>MAX(STH!AQ516,STH!BY516)</f>
        <v>0</v>
      </c>
      <c r="AV507" s="148">
        <f>MAX(STH!AR516,STH!BZ516)</f>
        <v>0</v>
      </c>
      <c r="AW507" s="148">
        <f>MAX(STH!AS516,STH!CA516)</f>
        <v>0</v>
      </c>
      <c r="AX507" s="148">
        <f>MAX(STH!AT516,STH!CB516)</f>
        <v>0</v>
      </c>
      <c r="AY507" s="148">
        <f>MAX(STH!AU516,STH!CC516)</f>
        <v>0</v>
      </c>
      <c r="AZ507" s="148">
        <f>MAX(STH!AV516,STH!CD516)</f>
        <v>0</v>
      </c>
      <c r="BA507" s="148">
        <f>MAX(STH!AW516,STH!CE516)</f>
        <v>0</v>
      </c>
      <c r="BB507" s="148">
        <f>MAX(STH!AX516,STH!CF516)</f>
        <v>0</v>
      </c>
      <c r="BC507" s="148">
        <f>MAX(STH!AY516,STH!CG516)</f>
        <v>0</v>
      </c>
      <c r="BD507" s="148">
        <f>MAX(STH!AZ516,STH!CH516)</f>
        <v>0</v>
      </c>
      <c r="BE507" s="148">
        <f>MAX(STH!BA516,STH!CI516)</f>
        <v>0</v>
      </c>
      <c r="BF507" s="148">
        <f>MAX(STH!BB516,STH!CJ516)</f>
        <v>0</v>
      </c>
      <c r="BG507" s="148">
        <f>MAX(COUNTIF(STH!BC516,"Yes"),COUNTIF(STH!CK516,"Yes"))</f>
        <v>0</v>
      </c>
      <c r="BH507" s="55"/>
      <c r="BI507" s="148">
        <f>Trachoma!Q519</f>
        <v>0</v>
      </c>
      <c r="BJ507" s="148">
        <f>Trachoma!AK519</f>
        <v>0</v>
      </c>
      <c r="BK507" s="148">
        <f>Trachoma!AL519</f>
        <v>0</v>
      </c>
      <c r="BL507" s="148">
        <f>Trachoma!AN519</f>
        <v>0</v>
      </c>
      <c r="BM507" s="148">
        <f>Trachoma!AO519</f>
        <v>0</v>
      </c>
      <c r="BN507" s="148">
        <f>Trachoma!AT519</f>
        <v>0</v>
      </c>
      <c r="BO507" s="148">
        <f>Trachoma!AU519</f>
        <v>0</v>
      </c>
      <c r="BP507" s="148">
        <f>Trachoma!AV519</f>
        <v>0</v>
      </c>
      <c r="BQ507" s="148">
        <f>Trachoma!AW519</f>
        <v>0</v>
      </c>
      <c r="BR507" s="148">
        <f>COUNTIF(Trachoma!AX519,"Yes")</f>
        <v>0</v>
      </c>
      <c r="BS507" s="55"/>
      <c r="BT507" s="148">
        <f t="shared" si="84"/>
        <v>0</v>
      </c>
      <c r="BU507" s="148">
        <f t="shared" si="85"/>
        <v>0</v>
      </c>
      <c r="BV507" s="148">
        <f t="shared" si="86"/>
        <v>0</v>
      </c>
      <c r="BW507" s="148">
        <f t="shared" si="87"/>
        <v>0</v>
      </c>
      <c r="BX507" s="148">
        <f t="shared" si="88"/>
        <v>0</v>
      </c>
      <c r="BY507" s="148">
        <f t="shared" si="90"/>
        <v>0</v>
      </c>
      <c r="BZ507" s="148">
        <f t="shared" si="91"/>
        <v>0</v>
      </c>
      <c r="CA507" s="148">
        <f t="shared" si="92"/>
        <v>0</v>
      </c>
      <c r="CB507" s="148">
        <f t="shared" si="93"/>
        <v>0</v>
      </c>
      <c r="CC507" s="148">
        <f t="shared" si="89"/>
        <v>0</v>
      </c>
    </row>
    <row r="508" spans="2:81" x14ac:dyDescent="0.25">
      <c r="B508" s="361">
        <f>Demography!B516</f>
        <v>0</v>
      </c>
      <c r="C508" s="361">
        <f>Demography!C516</f>
        <v>0</v>
      </c>
      <c r="D508" s="362">
        <f>Demography!D516</f>
        <v>0</v>
      </c>
      <c r="E508" s="337"/>
      <c r="F508" s="362">
        <f>LF!M515</f>
        <v>0</v>
      </c>
      <c r="G508" s="362">
        <f>LF!AE515</f>
        <v>0</v>
      </c>
      <c r="H508" s="362">
        <f>LF!AF515</f>
        <v>0</v>
      </c>
      <c r="I508" s="362">
        <f>LF!AH515</f>
        <v>0</v>
      </c>
      <c r="J508" s="362">
        <f>LF!AI515</f>
        <v>0</v>
      </c>
      <c r="K508" s="362">
        <f>LF!AK515</f>
        <v>0</v>
      </c>
      <c r="L508" s="362">
        <f>LF!AM515</f>
        <v>0</v>
      </c>
      <c r="M508" s="362">
        <f>LF!AN515</f>
        <v>0</v>
      </c>
      <c r="N508" s="362">
        <f>LF!AO515</f>
        <v>0</v>
      </c>
      <c r="O508" s="362">
        <f>LF!AP515</f>
        <v>0</v>
      </c>
      <c r="P508" s="362">
        <f>LF!AQ515</f>
        <v>0</v>
      </c>
      <c r="Q508" s="362">
        <f>COUNTIF(LF!AR515,"Yes")</f>
        <v>0</v>
      </c>
      <c r="R508" s="337"/>
      <c r="S508" s="362">
        <f>Oncho!K515</f>
        <v>0</v>
      </c>
      <c r="T508" s="362">
        <f>MAX(Oncho!AB515,Oncho!BA515)</f>
        <v>0</v>
      </c>
      <c r="U508" s="362">
        <f>MAX(Oncho!AC515,Oncho!BB515)</f>
        <v>0</v>
      </c>
      <c r="V508" s="362">
        <f>MAX(Oncho!AE515,Oncho!BD515)</f>
        <v>0</v>
      </c>
      <c r="W508" s="362">
        <f>MAX(Oncho!AF515,Oncho!BE515)</f>
        <v>0</v>
      </c>
      <c r="X508" s="362">
        <f>MAX(Oncho!AG515,Oncho!BF515)</f>
        <v>0</v>
      </c>
      <c r="Y508" s="362">
        <f>MAX(Oncho!AH515,Oncho!BG515)</f>
        <v>0</v>
      </c>
      <c r="Z508" s="362">
        <f>MAX(Oncho!AI515,Oncho!BH515)</f>
        <v>0</v>
      </c>
      <c r="AA508" s="362">
        <f>MAX(Oncho!AJ515,Oncho!BI515)</f>
        <v>0</v>
      </c>
      <c r="AB508" s="362">
        <f>MAX(COUNTIF(Oncho!AK515,"Yes"),COUNTIF(Oncho!BJ515,"Yes"))</f>
        <v>0</v>
      </c>
      <c r="AC508" s="337"/>
      <c r="AD508" s="362">
        <f>Schisto!P517</f>
        <v>0</v>
      </c>
      <c r="AE508" s="362">
        <f>Schisto!AI517</f>
        <v>0</v>
      </c>
      <c r="AF508" s="362">
        <f>Schisto!AJ517</f>
        <v>0</v>
      </c>
      <c r="AG508" s="362">
        <f>Schisto!AN517</f>
        <v>0</v>
      </c>
      <c r="AH508" s="362">
        <f>Schisto!AO517</f>
        <v>0</v>
      </c>
      <c r="AI508" s="362">
        <f>Schisto!AT517</f>
        <v>0</v>
      </c>
      <c r="AJ508" s="362">
        <f>Schisto!AU517</f>
        <v>0</v>
      </c>
      <c r="AK508" s="362">
        <f>Schisto!AV517</f>
        <v>0</v>
      </c>
      <c r="AL508" s="362">
        <f>Schisto!AW517</f>
        <v>0</v>
      </c>
      <c r="AM508" s="362">
        <f>COUNTIF(Schisto!AX517,"Yes")</f>
        <v>0</v>
      </c>
      <c r="AN508" s="337"/>
      <c r="AO508" s="362">
        <f>STH!P517</f>
        <v>0</v>
      </c>
      <c r="AP508" s="362">
        <f>MAX(STH!AK517,STH!BS517)</f>
        <v>0</v>
      </c>
      <c r="AQ508" s="362">
        <f>MAX(STH!AL517,STH!BT517)</f>
        <v>0</v>
      </c>
      <c r="AR508" s="362">
        <f>MAX(STH!AM517,STH!BU517)</f>
        <v>0</v>
      </c>
      <c r="AS508" s="362">
        <f>MAX(STH!AN517,STH!BV517)</f>
        <v>0</v>
      </c>
      <c r="AT508" s="362">
        <f>MAX(STH!AO517,STH!BW517)</f>
        <v>0</v>
      </c>
      <c r="AU508" s="362">
        <f>MAX(STH!AQ517,STH!BY517)</f>
        <v>0</v>
      </c>
      <c r="AV508" s="362">
        <f>MAX(STH!AR517,STH!BZ517)</f>
        <v>0</v>
      </c>
      <c r="AW508" s="362">
        <f>MAX(STH!AS517,STH!CA517)</f>
        <v>0</v>
      </c>
      <c r="AX508" s="362">
        <f>MAX(STH!AT517,STH!CB517)</f>
        <v>0</v>
      </c>
      <c r="AY508" s="362">
        <f>MAX(STH!AU517,STH!CC517)</f>
        <v>0</v>
      </c>
      <c r="AZ508" s="362">
        <f>MAX(STH!AV517,STH!CD517)</f>
        <v>0</v>
      </c>
      <c r="BA508" s="362">
        <f>MAX(STH!AW517,STH!CE517)</f>
        <v>0</v>
      </c>
      <c r="BB508" s="362">
        <f>MAX(STH!AX517,STH!CF517)</f>
        <v>0</v>
      </c>
      <c r="BC508" s="362">
        <f>MAX(STH!AY517,STH!CG517)</f>
        <v>0</v>
      </c>
      <c r="BD508" s="362">
        <f>MAX(STH!AZ517,STH!CH517)</f>
        <v>0</v>
      </c>
      <c r="BE508" s="362">
        <f>MAX(STH!BA517,STH!CI517)</f>
        <v>0</v>
      </c>
      <c r="BF508" s="362">
        <f>MAX(STH!BB517,STH!CJ517)</f>
        <v>0</v>
      </c>
      <c r="BG508" s="362">
        <f>MAX(COUNTIF(STH!BC517,"Yes"),COUNTIF(STH!CK517,"Yes"))</f>
        <v>0</v>
      </c>
      <c r="BH508" s="337"/>
      <c r="BI508" s="362">
        <f>Trachoma!Q520</f>
        <v>0</v>
      </c>
      <c r="BJ508" s="362">
        <f>Trachoma!AK520</f>
        <v>0</v>
      </c>
      <c r="BK508" s="362">
        <f>Trachoma!AL520</f>
        <v>0</v>
      </c>
      <c r="BL508" s="362">
        <f>Trachoma!AN520</f>
        <v>0</v>
      </c>
      <c r="BM508" s="362">
        <f>Trachoma!AO520</f>
        <v>0</v>
      </c>
      <c r="BN508" s="362">
        <f>Trachoma!AT520</f>
        <v>0</v>
      </c>
      <c r="BO508" s="362">
        <f>Trachoma!AU520</f>
        <v>0</v>
      </c>
      <c r="BP508" s="362">
        <f>Trachoma!AV520</f>
        <v>0</v>
      </c>
      <c r="BQ508" s="362">
        <f>Trachoma!AW520</f>
        <v>0</v>
      </c>
      <c r="BR508" s="362">
        <f>COUNTIF(Trachoma!AX520,"Yes")</f>
        <v>0</v>
      </c>
      <c r="BS508" s="337"/>
      <c r="BT508" s="362">
        <f t="shared" si="84"/>
        <v>0</v>
      </c>
      <c r="BU508" s="362">
        <f t="shared" si="85"/>
        <v>0</v>
      </c>
      <c r="BV508" s="362">
        <f t="shared" si="86"/>
        <v>0</v>
      </c>
      <c r="BW508" s="362">
        <f t="shared" si="87"/>
        <v>0</v>
      </c>
      <c r="BX508" s="362">
        <f t="shared" si="88"/>
        <v>0</v>
      </c>
      <c r="BY508" s="362">
        <f t="shared" si="90"/>
        <v>0</v>
      </c>
      <c r="BZ508" s="362">
        <f t="shared" si="91"/>
        <v>0</v>
      </c>
      <c r="CA508" s="362">
        <f t="shared" si="92"/>
        <v>0</v>
      </c>
      <c r="CB508" s="362">
        <f t="shared" si="93"/>
        <v>0</v>
      </c>
      <c r="CC508" s="362">
        <f t="shared" si="89"/>
        <v>0</v>
      </c>
    </row>
    <row r="509" spans="2:81" x14ac:dyDescent="0.25">
      <c r="B509" s="147">
        <f>Demography!B517</f>
        <v>0</v>
      </c>
      <c r="C509" s="147">
        <f>Demography!C517</f>
        <v>0</v>
      </c>
      <c r="D509" s="148">
        <f>Demography!D517</f>
        <v>0</v>
      </c>
      <c r="E509" s="55"/>
      <c r="F509" s="148">
        <f>LF!M516</f>
        <v>0</v>
      </c>
      <c r="G509" s="148">
        <f>LF!AE516</f>
        <v>0</v>
      </c>
      <c r="H509" s="148">
        <f>LF!AF516</f>
        <v>0</v>
      </c>
      <c r="I509" s="148">
        <f>LF!AH516</f>
        <v>0</v>
      </c>
      <c r="J509" s="148">
        <f>LF!AI516</f>
        <v>0</v>
      </c>
      <c r="K509" s="148">
        <f>LF!AK516</f>
        <v>0</v>
      </c>
      <c r="L509" s="148">
        <f>LF!AM516</f>
        <v>0</v>
      </c>
      <c r="M509" s="148">
        <f>LF!AN516</f>
        <v>0</v>
      </c>
      <c r="N509" s="148">
        <f>LF!AO516</f>
        <v>0</v>
      </c>
      <c r="O509" s="148">
        <f>LF!AP516</f>
        <v>0</v>
      </c>
      <c r="P509" s="148">
        <f>LF!AQ516</f>
        <v>0</v>
      </c>
      <c r="Q509" s="148">
        <f>COUNTIF(LF!AR516,"Yes")</f>
        <v>0</v>
      </c>
      <c r="R509" s="55"/>
      <c r="S509" s="148">
        <f>Oncho!K516</f>
        <v>0</v>
      </c>
      <c r="T509" s="148">
        <f>MAX(Oncho!AB516,Oncho!BA516)</f>
        <v>0</v>
      </c>
      <c r="U509" s="148">
        <f>MAX(Oncho!AC516,Oncho!BB516)</f>
        <v>0</v>
      </c>
      <c r="V509" s="148">
        <f>MAX(Oncho!AE516,Oncho!BD516)</f>
        <v>0</v>
      </c>
      <c r="W509" s="148">
        <f>MAX(Oncho!AF516,Oncho!BE516)</f>
        <v>0</v>
      </c>
      <c r="X509" s="148">
        <f>MAX(Oncho!AG516,Oncho!BF516)</f>
        <v>0</v>
      </c>
      <c r="Y509" s="148">
        <f>MAX(Oncho!AH516,Oncho!BG516)</f>
        <v>0</v>
      </c>
      <c r="Z509" s="148">
        <f>MAX(Oncho!AI516,Oncho!BH516)</f>
        <v>0</v>
      </c>
      <c r="AA509" s="148">
        <f>MAX(Oncho!AJ516,Oncho!BI516)</f>
        <v>0</v>
      </c>
      <c r="AB509" s="148">
        <f>MAX(COUNTIF(Oncho!AK516,"Yes"),COUNTIF(Oncho!BJ516,"Yes"))</f>
        <v>0</v>
      </c>
      <c r="AC509" s="55"/>
      <c r="AD509" s="148">
        <f>Schisto!P518</f>
        <v>0</v>
      </c>
      <c r="AE509" s="148">
        <f>Schisto!AI518</f>
        <v>0</v>
      </c>
      <c r="AF509" s="148">
        <f>Schisto!AJ518</f>
        <v>0</v>
      </c>
      <c r="AG509" s="148">
        <f>Schisto!AN518</f>
        <v>0</v>
      </c>
      <c r="AH509" s="148">
        <f>Schisto!AO518</f>
        <v>0</v>
      </c>
      <c r="AI509" s="148">
        <f>Schisto!AT518</f>
        <v>0</v>
      </c>
      <c r="AJ509" s="148">
        <f>Schisto!AU518</f>
        <v>0</v>
      </c>
      <c r="AK509" s="148">
        <f>Schisto!AV518</f>
        <v>0</v>
      </c>
      <c r="AL509" s="148">
        <f>Schisto!AW518</f>
        <v>0</v>
      </c>
      <c r="AM509" s="148">
        <f>COUNTIF(Schisto!AX518,"Yes")</f>
        <v>0</v>
      </c>
      <c r="AN509" s="55"/>
      <c r="AO509" s="148">
        <f>STH!P518</f>
        <v>0</v>
      </c>
      <c r="AP509" s="148">
        <f>MAX(STH!AK518,STH!BS518)</f>
        <v>0</v>
      </c>
      <c r="AQ509" s="148">
        <f>MAX(STH!AL518,STH!BT518)</f>
        <v>0</v>
      </c>
      <c r="AR509" s="148">
        <f>MAX(STH!AM518,STH!BU518)</f>
        <v>0</v>
      </c>
      <c r="AS509" s="148">
        <f>MAX(STH!AN518,STH!BV518)</f>
        <v>0</v>
      </c>
      <c r="AT509" s="148">
        <f>MAX(STH!AO518,STH!BW518)</f>
        <v>0</v>
      </c>
      <c r="AU509" s="148">
        <f>MAX(STH!AQ518,STH!BY518)</f>
        <v>0</v>
      </c>
      <c r="AV509" s="148">
        <f>MAX(STH!AR518,STH!BZ518)</f>
        <v>0</v>
      </c>
      <c r="AW509" s="148">
        <f>MAX(STH!AS518,STH!CA518)</f>
        <v>0</v>
      </c>
      <c r="AX509" s="148">
        <f>MAX(STH!AT518,STH!CB518)</f>
        <v>0</v>
      </c>
      <c r="AY509" s="148">
        <f>MAX(STH!AU518,STH!CC518)</f>
        <v>0</v>
      </c>
      <c r="AZ509" s="148">
        <f>MAX(STH!AV518,STH!CD518)</f>
        <v>0</v>
      </c>
      <c r="BA509" s="148">
        <f>MAX(STH!AW518,STH!CE518)</f>
        <v>0</v>
      </c>
      <c r="BB509" s="148">
        <f>MAX(STH!AX518,STH!CF518)</f>
        <v>0</v>
      </c>
      <c r="BC509" s="148">
        <f>MAX(STH!AY518,STH!CG518)</f>
        <v>0</v>
      </c>
      <c r="BD509" s="148">
        <f>MAX(STH!AZ518,STH!CH518)</f>
        <v>0</v>
      </c>
      <c r="BE509" s="148">
        <f>MAX(STH!BA518,STH!CI518)</f>
        <v>0</v>
      </c>
      <c r="BF509" s="148">
        <f>MAX(STH!BB518,STH!CJ518)</f>
        <v>0</v>
      </c>
      <c r="BG509" s="148">
        <f>MAX(COUNTIF(STH!BC518,"Yes"),COUNTIF(STH!CK518,"Yes"))</f>
        <v>0</v>
      </c>
      <c r="BH509" s="55"/>
      <c r="BI509" s="148">
        <f>Trachoma!Q521</f>
        <v>0</v>
      </c>
      <c r="BJ509" s="148">
        <f>Trachoma!AK521</f>
        <v>0</v>
      </c>
      <c r="BK509" s="148">
        <f>Trachoma!AL521</f>
        <v>0</v>
      </c>
      <c r="BL509" s="148">
        <f>Trachoma!AN521</f>
        <v>0</v>
      </c>
      <c r="BM509" s="148">
        <f>Trachoma!AO521</f>
        <v>0</v>
      </c>
      <c r="BN509" s="148">
        <f>Trachoma!AT521</f>
        <v>0</v>
      </c>
      <c r="BO509" s="148">
        <f>Trachoma!AU521</f>
        <v>0</v>
      </c>
      <c r="BP509" s="148">
        <f>Trachoma!AV521</f>
        <v>0</v>
      </c>
      <c r="BQ509" s="148">
        <f>Trachoma!AW521</f>
        <v>0</v>
      </c>
      <c r="BR509" s="148">
        <f>COUNTIF(Trachoma!AX521,"Yes")</f>
        <v>0</v>
      </c>
      <c r="BS509" s="55"/>
      <c r="BT509" s="148">
        <f t="shared" si="84"/>
        <v>0</v>
      </c>
      <c r="BU509" s="148">
        <f t="shared" si="85"/>
        <v>0</v>
      </c>
      <c r="BV509" s="148">
        <f t="shared" si="86"/>
        <v>0</v>
      </c>
      <c r="BW509" s="148">
        <f t="shared" si="87"/>
        <v>0</v>
      </c>
      <c r="BX509" s="148">
        <f t="shared" si="88"/>
        <v>0</v>
      </c>
      <c r="BY509" s="148">
        <f t="shared" si="90"/>
        <v>0</v>
      </c>
      <c r="BZ509" s="148">
        <f t="shared" si="91"/>
        <v>0</v>
      </c>
      <c r="CA509" s="148">
        <f t="shared" si="92"/>
        <v>0</v>
      </c>
      <c r="CB509" s="148">
        <f t="shared" si="93"/>
        <v>0</v>
      </c>
      <c r="CC509" s="148">
        <f t="shared" si="89"/>
        <v>0</v>
      </c>
    </row>
    <row r="510" spans="2:81" x14ac:dyDescent="0.25">
      <c r="B510" s="361">
        <f>Demography!B518</f>
        <v>0</v>
      </c>
      <c r="C510" s="361">
        <f>Demography!C518</f>
        <v>0</v>
      </c>
      <c r="D510" s="362">
        <f>Demography!D518</f>
        <v>0</v>
      </c>
      <c r="E510" s="337"/>
      <c r="F510" s="362">
        <f>LF!M517</f>
        <v>0</v>
      </c>
      <c r="G510" s="362">
        <f>LF!AE517</f>
        <v>0</v>
      </c>
      <c r="H510" s="362">
        <f>LF!AF517</f>
        <v>0</v>
      </c>
      <c r="I510" s="362">
        <f>LF!AH517</f>
        <v>0</v>
      </c>
      <c r="J510" s="362">
        <f>LF!AI517</f>
        <v>0</v>
      </c>
      <c r="K510" s="362">
        <f>LF!AK517</f>
        <v>0</v>
      </c>
      <c r="L510" s="362">
        <f>LF!AM517</f>
        <v>0</v>
      </c>
      <c r="M510" s="362">
        <f>LF!AN517</f>
        <v>0</v>
      </c>
      <c r="N510" s="362">
        <f>LF!AO517</f>
        <v>0</v>
      </c>
      <c r="O510" s="362">
        <f>LF!AP517</f>
        <v>0</v>
      </c>
      <c r="P510" s="362">
        <f>LF!AQ517</f>
        <v>0</v>
      </c>
      <c r="Q510" s="362">
        <f>COUNTIF(LF!AR517,"Yes")</f>
        <v>0</v>
      </c>
      <c r="R510" s="337"/>
      <c r="S510" s="362">
        <f>Oncho!K517</f>
        <v>0</v>
      </c>
      <c r="T510" s="362">
        <f>MAX(Oncho!AB517,Oncho!BA517)</f>
        <v>0</v>
      </c>
      <c r="U510" s="362">
        <f>MAX(Oncho!AC517,Oncho!BB517)</f>
        <v>0</v>
      </c>
      <c r="V510" s="362">
        <f>MAX(Oncho!AE517,Oncho!BD517)</f>
        <v>0</v>
      </c>
      <c r="W510" s="362">
        <f>MAX(Oncho!AF517,Oncho!BE517)</f>
        <v>0</v>
      </c>
      <c r="X510" s="362">
        <f>MAX(Oncho!AG517,Oncho!BF517)</f>
        <v>0</v>
      </c>
      <c r="Y510" s="362">
        <f>MAX(Oncho!AH517,Oncho!BG517)</f>
        <v>0</v>
      </c>
      <c r="Z510" s="362">
        <f>MAX(Oncho!AI517,Oncho!BH517)</f>
        <v>0</v>
      </c>
      <c r="AA510" s="362">
        <f>MAX(Oncho!AJ517,Oncho!BI517)</f>
        <v>0</v>
      </c>
      <c r="AB510" s="362">
        <f>MAX(COUNTIF(Oncho!AK517,"Yes"),COUNTIF(Oncho!BJ517,"Yes"))</f>
        <v>0</v>
      </c>
      <c r="AC510" s="337"/>
      <c r="AD510" s="362">
        <f>Schisto!P519</f>
        <v>0</v>
      </c>
      <c r="AE510" s="362">
        <f>Schisto!AI519</f>
        <v>0</v>
      </c>
      <c r="AF510" s="362">
        <f>Schisto!AJ519</f>
        <v>0</v>
      </c>
      <c r="AG510" s="362">
        <f>Schisto!AN519</f>
        <v>0</v>
      </c>
      <c r="AH510" s="362">
        <f>Schisto!AO519</f>
        <v>0</v>
      </c>
      <c r="AI510" s="362">
        <f>Schisto!AT519</f>
        <v>0</v>
      </c>
      <c r="AJ510" s="362">
        <f>Schisto!AU519</f>
        <v>0</v>
      </c>
      <c r="AK510" s="362">
        <f>Schisto!AV519</f>
        <v>0</v>
      </c>
      <c r="AL510" s="362">
        <f>Schisto!AW519</f>
        <v>0</v>
      </c>
      <c r="AM510" s="362">
        <f>COUNTIF(Schisto!AX519,"Yes")</f>
        <v>0</v>
      </c>
      <c r="AN510" s="337"/>
      <c r="AO510" s="362">
        <f>STH!P519</f>
        <v>0</v>
      </c>
      <c r="AP510" s="362">
        <f>MAX(STH!AK519,STH!BS519)</f>
        <v>0</v>
      </c>
      <c r="AQ510" s="362">
        <f>MAX(STH!AL519,STH!BT519)</f>
        <v>0</v>
      </c>
      <c r="AR510" s="362">
        <f>MAX(STH!AM519,STH!BU519)</f>
        <v>0</v>
      </c>
      <c r="AS510" s="362">
        <f>MAX(STH!AN519,STH!BV519)</f>
        <v>0</v>
      </c>
      <c r="AT510" s="362">
        <f>MAX(STH!AO519,STH!BW519)</f>
        <v>0</v>
      </c>
      <c r="AU510" s="362">
        <f>MAX(STH!AQ519,STH!BY519)</f>
        <v>0</v>
      </c>
      <c r="AV510" s="362">
        <f>MAX(STH!AR519,STH!BZ519)</f>
        <v>0</v>
      </c>
      <c r="AW510" s="362">
        <f>MAX(STH!AS519,STH!CA519)</f>
        <v>0</v>
      </c>
      <c r="AX510" s="362">
        <f>MAX(STH!AT519,STH!CB519)</f>
        <v>0</v>
      </c>
      <c r="AY510" s="362">
        <f>MAX(STH!AU519,STH!CC519)</f>
        <v>0</v>
      </c>
      <c r="AZ510" s="362">
        <f>MAX(STH!AV519,STH!CD519)</f>
        <v>0</v>
      </c>
      <c r="BA510" s="362">
        <f>MAX(STH!AW519,STH!CE519)</f>
        <v>0</v>
      </c>
      <c r="BB510" s="362">
        <f>MAX(STH!AX519,STH!CF519)</f>
        <v>0</v>
      </c>
      <c r="BC510" s="362">
        <f>MAX(STH!AY519,STH!CG519)</f>
        <v>0</v>
      </c>
      <c r="BD510" s="362">
        <f>MAX(STH!AZ519,STH!CH519)</f>
        <v>0</v>
      </c>
      <c r="BE510" s="362">
        <f>MAX(STH!BA519,STH!CI519)</f>
        <v>0</v>
      </c>
      <c r="BF510" s="362">
        <f>MAX(STH!BB519,STH!CJ519)</f>
        <v>0</v>
      </c>
      <c r="BG510" s="362">
        <f>MAX(COUNTIF(STH!BC519,"Yes"),COUNTIF(STH!CK519,"Yes"))</f>
        <v>0</v>
      </c>
      <c r="BH510" s="337"/>
      <c r="BI510" s="362">
        <f>Trachoma!Q522</f>
        <v>0</v>
      </c>
      <c r="BJ510" s="362">
        <f>Trachoma!AK522</f>
        <v>0</v>
      </c>
      <c r="BK510" s="362">
        <f>Trachoma!AL522</f>
        <v>0</v>
      </c>
      <c r="BL510" s="362">
        <f>Trachoma!AN522</f>
        <v>0</v>
      </c>
      <c r="BM510" s="362">
        <f>Trachoma!AO522</f>
        <v>0</v>
      </c>
      <c r="BN510" s="362">
        <f>Trachoma!AT522</f>
        <v>0</v>
      </c>
      <c r="BO510" s="362">
        <f>Trachoma!AU522</f>
        <v>0</v>
      </c>
      <c r="BP510" s="362">
        <f>Trachoma!AV522</f>
        <v>0</v>
      </c>
      <c r="BQ510" s="362">
        <f>Trachoma!AW522</f>
        <v>0</v>
      </c>
      <c r="BR510" s="362">
        <f>COUNTIF(Trachoma!AX522,"Yes")</f>
        <v>0</v>
      </c>
      <c r="BS510" s="337"/>
      <c r="BT510" s="362">
        <f t="shared" si="84"/>
        <v>0</v>
      </c>
      <c r="BU510" s="362">
        <f t="shared" si="85"/>
        <v>0</v>
      </c>
      <c r="BV510" s="362">
        <f t="shared" si="86"/>
        <v>0</v>
      </c>
      <c r="BW510" s="362">
        <f t="shared" si="87"/>
        <v>0</v>
      </c>
      <c r="BX510" s="362">
        <f t="shared" si="88"/>
        <v>0</v>
      </c>
      <c r="BY510" s="362">
        <f t="shared" si="90"/>
        <v>0</v>
      </c>
      <c r="BZ510" s="362">
        <f t="shared" si="91"/>
        <v>0</v>
      </c>
      <c r="CA510" s="362">
        <f t="shared" si="92"/>
        <v>0</v>
      </c>
      <c r="CB510" s="362">
        <f t="shared" si="93"/>
        <v>0</v>
      </c>
      <c r="CC510" s="362">
        <f t="shared" si="89"/>
        <v>0</v>
      </c>
    </row>
    <row r="511" spans="2:81" x14ac:dyDescent="0.25">
      <c r="B511" s="147">
        <f>Demography!B519</f>
        <v>0</v>
      </c>
      <c r="C511" s="147">
        <f>Demography!C519</f>
        <v>0</v>
      </c>
      <c r="D511" s="148">
        <f>Demography!D519</f>
        <v>0</v>
      </c>
      <c r="E511" s="55"/>
      <c r="F511" s="148">
        <f>LF!M518</f>
        <v>0</v>
      </c>
      <c r="G511" s="148">
        <f>LF!AE518</f>
        <v>0</v>
      </c>
      <c r="H511" s="148">
        <f>LF!AF518</f>
        <v>0</v>
      </c>
      <c r="I511" s="148">
        <f>LF!AH518</f>
        <v>0</v>
      </c>
      <c r="J511" s="148">
        <f>LF!AI518</f>
        <v>0</v>
      </c>
      <c r="K511" s="148">
        <f>LF!AK518</f>
        <v>0</v>
      </c>
      <c r="L511" s="148">
        <f>LF!AM518</f>
        <v>0</v>
      </c>
      <c r="M511" s="148">
        <f>LF!AN518</f>
        <v>0</v>
      </c>
      <c r="N511" s="148">
        <f>LF!AO518</f>
        <v>0</v>
      </c>
      <c r="O511" s="148">
        <f>LF!AP518</f>
        <v>0</v>
      </c>
      <c r="P511" s="148">
        <f>LF!AQ518</f>
        <v>0</v>
      </c>
      <c r="Q511" s="148">
        <f>COUNTIF(LF!AR518,"Yes")</f>
        <v>0</v>
      </c>
      <c r="R511" s="55"/>
      <c r="S511" s="148">
        <f>Oncho!K518</f>
        <v>0</v>
      </c>
      <c r="T511" s="148">
        <f>MAX(Oncho!AB518,Oncho!BA518)</f>
        <v>0</v>
      </c>
      <c r="U511" s="148">
        <f>MAX(Oncho!AC518,Oncho!BB518)</f>
        <v>0</v>
      </c>
      <c r="V511" s="148">
        <f>MAX(Oncho!AE518,Oncho!BD518)</f>
        <v>0</v>
      </c>
      <c r="W511" s="148">
        <f>MAX(Oncho!AF518,Oncho!BE518)</f>
        <v>0</v>
      </c>
      <c r="X511" s="148">
        <f>MAX(Oncho!AG518,Oncho!BF518)</f>
        <v>0</v>
      </c>
      <c r="Y511" s="148">
        <f>MAX(Oncho!AH518,Oncho!BG518)</f>
        <v>0</v>
      </c>
      <c r="Z511" s="148">
        <f>MAX(Oncho!AI518,Oncho!BH518)</f>
        <v>0</v>
      </c>
      <c r="AA511" s="148">
        <f>MAX(Oncho!AJ518,Oncho!BI518)</f>
        <v>0</v>
      </c>
      <c r="AB511" s="148">
        <f>MAX(COUNTIF(Oncho!AK518,"Yes"),COUNTIF(Oncho!BJ518,"Yes"))</f>
        <v>0</v>
      </c>
      <c r="AC511" s="55"/>
      <c r="AD511" s="148">
        <f>Schisto!P520</f>
        <v>0</v>
      </c>
      <c r="AE511" s="148">
        <f>Schisto!AI520</f>
        <v>0</v>
      </c>
      <c r="AF511" s="148">
        <f>Schisto!AJ520</f>
        <v>0</v>
      </c>
      <c r="AG511" s="148">
        <f>Schisto!AN520</f>
        <v>0</v>
      </c>
      <c r="AH511" s="148">
        <f>Schisto!AO520</f>
        <v>0</v>
      </c>
      <c r="AI511" s="148">
        <f>Schisto!AT520</f>
        <v>0</v>
      </c>
      <c r="AJ511" s="148">
        <f>Schisto!AU520</f>
        <v>0</v>
      </c>
      <c r="AK511" s="148">
        <f>Schisto!AV520</f>
        <v>0</v>
      </c>
      <c r="AL511" s="148">
        <f>Schisto!AW520</f>
        <v>0</v>
      </c>
      <c r="AM511" s="148">
        <f>COUNTIF(Schisto!AX520,"Yes")</f>
        <v>0</v>
      </c>
      <c r="AN511" s="55"/>
      <c r="AO511" s="148">
        <f>STH!P520</f>
        <v>0</v>
      </c>
      <c r="AP511" s="148">
        <f>MAX(STH!AK520,STH!BS520)</f>
        <v>0</v>
      </c>
      <c r="AQ511" s="148">
        <f>MAX(STH!AL520,STH!BT520)</f>
        <v>0</v>
      </c>
      <c r="AR511" s="148">
        <f>MAX(STH!AM520,STH!BU520)</f>
        <v>0</v>
      </c>
      <c r="AS511" s="148">
        <f>MAX(STH!AN520,STH!BV520)</f>
        <v>0</v>
      </c>
      <c r="AT511" s="148">
        <f>MAX(STH!AO520,STH!BW520)</f>
        <v>0</v>
      </c>
      <c r="AU511" s="148">
        <f>MAX(STH!AQ520,STH!BY520)</f>
        <v>0</v>
      </c>
      <c r="AV511" s="148">
        <f>MAX(STH!AR520,STH!BZ520)</f>
        <v>0</v>
      </c>
      <c r="AW511" s="148">
        <f>MAX(STH!AS520,STH!CA520)</f>
        <v>0</v>
      </c>
      <c r="AX511" s="148">
        <f>MAX(STH!AT520,STH!CB520)</f>
        <v>0</v>
      </c>
      <c r="AY511" s="148">
        <f>MAX(STH!AU520,STH!CC520)</f>
        <v>0</v>
      </c>
      <c r="AZ511" s="148">
        <f>MAX(STH!AV520,STH!CD520)</f>
        <v>0</v>
      </c>
      <c r="BA511" s="148">
        <f>MAX(STH!AW520,STH!CE520)</f>
        <v>0</v>
      </c>
      <c r="BB511" s="148">
        <f>MAX(STH!AX520,STH!CF520)</f>
        <v>0</v>
      </c>
      <c r="BC511" s="148">
        <f>MAX(STH!AY520,STH!CG520)</f>
        <v>0</v>
      </c>
      <c r="BD511" s="148">
        <f>MAX(STH!AZ520,STH!CH520)</f>
        <v>0</v>
      </c>
      <c r="BE511" s="148">
        <f>MAX(STH!BA520,STH!CI520)</f>
        <v>0</v>
      </c>
      <c r="BF511" s="148">
        <f>MAX(STH!BB520,STH!CJ520)</f>
        <v>0</v>
      </c>
      <c r="BG511" s="148">
        <f>MAX(COUNTIF(STH!BC520,"Yes"),COUNTIF(STH!CK520,"Yes"))</f>
        <v>0</v>
      </c>
      <c r="BH511" s="55"/>
      <c r="BI511" s="148">
        <f>Trachoma!Q523</f>
        <v>0</v>
      </c>
      <c r="BJ511" s="148">
        <f>Trachoma!AK523</f>
        <v>0</v>
      </c>
      <c r="BK511" s="148">
        <f>Trachoma!AL523</f>
        <v>0</v>
      </c>
      <c r="BL511" s="148">
        <f>Trachoma!AN523</f>
        <v>0</v>
      </c>
      <c r="BM511" s="148">
        <f>Trachoma!AO523</f>
        <v>0</v>
      </c>
      <c r="BN511" s="148">
        <f>Trachoma!AT523</f>
        <v>0</v>
      </c>
      <c r="BO511" s="148">
        <f>Trachoma!AU523</f>
        <v>0</v>
      </c>
      <c r="BP511" s="148">
        <f>Trachoma!AV523</f>
        <v>0</v>
      </c>
      <c r="BQ511" s="148">
        <f>Trachoma!AW523</f>
        <v>0</v>
      </c>
      <c r="BR511" s="148">
        <f>COUNTIF(Trachoma!AX523,"Yes")</f>
        <v>0</v>
      </c>
      <c r="BS511" s="55"/>
      <c r="BT511" s="148">
        <f t="shared" si="84"/>
        <v>0</v>
      </c>
      <c r="BU511" s="148">
        <f t="shared" si="85"/>
        <v>0</v>
      </c>
      <c r="BV511" s="148">
        <f t="shared" si="86"/>
        <v>0</v>
      </c>
      <c r="BW511" s="148">
        <f t="shared" si="87"/>
        <v>0</v>
      </c>
      <c r="BX511" s="148">
        <f t="shared" si="88"/>
        <v>0</v>
      </c>
      <c r="BY511" s="148">
        <f t="shared" si="90"/>
        <v>0</v>
      </c>
      <c r="BZ511" s="148">
        <f t="shared" si="91"/>
        <v>0</v>
      </c>
      <c r="CA511" s="148">
        <f t="shared" si="92"/>
        <v>0</v>
      </c>
      <c r="CB511" s="148">
        <f t="shared" si="93"/>
        <v>0</v>
      </c>
      <c r="CC511" s="148">
        <f t="shared" si="89"/>
        <v>0</v>
      </c>
    </row>
    <row r="512" spans="2:81" x14ac:dyDescent="0.25">
      <c r="B512" s="361">
        <f>Demography!B520</f>
        <v>0</v>
      </c>
      <c r="C512" s="361">
        <f>Demography!C520</f>
        <v>0</v>
      </c>
      <c r="D512" s="362">
        <f>Demography!D520</f>
        <v>0</v>
      </c>
      <c r="E512" s="337"/>
      <c r="F512" s="362">
        <f>LF!M519</f>
        <v>0</v>
      </c>
      <c r="G512" s="362">
        <f>LF!AE519</f>
        <v>0</v>
      </c>
      <c r="H512" s="362">
        <f>LF!AF519</f>
        <v>0</v>
      </c>
      <c r="I512" s="362">
        <f>LF!AH519</f>
        <v>0</v>
      </c>
      <c r="J512" s="362">
        <f>LF!AI519</f>
        <v>0</v>
      </c>
      <c r="K512" s="362">
        <f>LF!AK519</f>
        <v>0</v>
      </c>
      <c r="L512" s="362">
        <f>LF!AM519</f>
        <v>0</v>
      </c>
      <c r="M512" s="362">
        <f>LF!AN519</f>
        <v>0</v>
      </c>
      <c r="N512" s="362">
        <f>LF!AO519</f>
        <v>0</v>
      </c>
      <c r="O512" s="362">
        <f>LF!AP519</f>
        <v>0</v>
      </c>
      <c r="P512" s="362">
        <f>LF!AQ519</f>
        <v>0</v>
      </c>
      <c r="Q512" s="362">
        <f>COUNTIF(LF!AR519,"Yes")</f>
        <v>0</v>
      </c>
      <c r="R512" s="337"/>
      <c r="S512" s="362">
        <f>Oncho!K519</f>
        <v>0</v>
      </c>
      <c r="T512" s="362">
        <f>MAX(Oncho!AB519,Oncho!BA519)</f>
        <v>0</v>
      </c>
      <c r="U512" s="362">
        <f>MAX(Oncho!AC519,Oncho!BB519)</f>
        <v>0</v>
      </c>
      <c r="V512" s="362">
        <f>MAX(Oncho!AE519,Oncho!BD519)</f>
        <v>0</v>
      </c>
      <c r="W512" s="362">
        <f>MAX(Oncho!AF519,Oncho!BE519)</f>
        <v>0</v>
      </c>
      <c r="X512" s="362">
        <f>MAX(Oncho!AG519,Oncho!BF519)</f>
        <v>0</v>
      </c>
      <c r="Y512" s="362">
        <f>MAX(Oncho!AH519,Oncho!BG519)</f>
        <v>0</v>
      </c>
      <c r="Z512" s="362">
        <f>MAX(Oncho!AI519,Oncho!BH519)</f>
        <v>0</v>
      </c>
      <c r="AA512" s="362">
        <f>MAX(Oncho!AJ519,Oncho!BI519)</f>
        <v>0</v>
      </c>
      <c r="AB512" s="362">
        <f>MAX(COUNTIF(Oncho!AK519,"Yes"),COUNTIF(Oncho!BJ519,"Yes"))</f>
        <v>0</v>
      </c>
      <c r="AC512" s="337"/>
      <c r="AD512" s="362">
        <f>Schisto!P521</f>
        <v>0</v>
      </c>
      <c r="AE512" s="362">
        <f>Schisto!AI521</f>
        <v>0</v>
      </c>
      <c r="AF512" s="362">
        <f>Schisto!AJ521</f>
        <v>0</v>
      </c>
      <c r="AG512" s="362">
        <f>Schisto!AN521</f>
        <v>0</v>
      </c>
      <c r="AH512" s="362">
        <f>Schisto!AO521</f>
        <v>0</v>
      </c>
      <c r="AI512" s="362">
        <f>Schisto!AT521</f>
        <v>0</v>
      </c>
      <c r="AJ512" s="362">
        <f>Schisto!AU521</f>
        <v>0</v>
      </c>
      <c r="AK512" s="362">
        <f>Schisto!AV521</f>
        <v>0</v>
      </c>
      <c r="AL512" s="362">
        <f>Schisto!AW521</f>
        <v>0</v>
      </c>
      <c r="AM512" s="362">
        <f>COUNTIF(Schisto!AX521,"Yes")</f>
        <v>0</v>
      </c>
      <c r="AN512" s="337"/>
      <c r="AO512" s="362">
        <f>STH!P521</f>
        <v>0</v>
      </c>
      <c r="AP512" s="362">
        <f>MAX(STH!AK521,STH!BS521)</f>
        <v>0</v>
      </c>
      <c r="AQ512" s="362">
        <f>MAX(STH!AL521,STH!BT521)</f>
        <v>0</v>
      </c>
      <c r="AR512" s="362">
        <f>MAX(STH!AM521,STH!BU521)</f>
        <v>0</v>
      </c>
      <c r="AS512" s="362">
        <f>MAX(STH!AN521,STH!BV521)</f>
        <v>0</v>
      </c>
      <c r="AT512" s="362">
        <f>MAX(STH!AO521,STH!BW521)</f>
        <v>0</v>
      </c>
      <c r="AU512" s="362">
        <f>MAX(STH!AQ521,STH!BY521)</f>
        <v>0</v>
      </c>
      <c r="AV512" s="362">
        <f>MAX(STH!AR521,STH!BZ521)</f>
        <v>0</v>
      </c>
      <c r="AW512" s="362">
        <f>MAX(STH!AS521,STH!CA521)</f>
        <v>0</v>
      </c>
      <c r="AX512" s="362">
        <f>MAX(STH!AT521,STH!CB521)</f>
        <v>0</v>
      </c>
      <c r="AY512" s="362">
        <f>MAX(STH!AU521,STH!CC521)</f>
        <v>0</v>
      </c>
      <c r="AZ512" s="362">
        <f>MAX(STH!AV521,STH!CD521)</f>
        <v>0</v>
      </c>
      <c r="BA512" s="362">
        <f>MAX(STH!AW521,STH!CE521)</f>
        <v>0</v>
      </c>
      <c r="BB512" s="362">
        <f>MAX(STH!AX521,STH!CF521)</f>
        <v>0</v>
      </c>
      <c r="BC512" s="362">
        <f>MAX(STH!AY521,STH!CG521)</f>
        <v>0</v>
      </c>
      <c r="BD512" s="362">
        <f>MAX(STH!AZ521,STH!CH521)</f>
        <v>0</v>
      </c>
      <c r="BE512" s="362">
        <f>MAX(STH!BA521,STH!CI521)</f>
        <v>0</v>
      </c>
      <c r="BF512" s="362">
        <f>MAX(STH!BB521,STH!CJ521)</f>
        <v>0</v>
      </c>
      <c r="BG512" s="362">
        <f>MAX(COUNTIF(STH!BC521,"Yes"),COUNTIF(STH!CK521,"Yes"))</f>
        <v>0</v>
      </c>
      <c r="BH512" s="337"/>
      <c r="BI512" s="362">
        <f>Trachoma!Q524</f>
        <v>0</v>
      </c>
      <c r="BJ512" s="362">
        <f>Trachoma!AK524</f>
        <v>0</v>
      </c>
      <c r="BK512" s="362">
        <f>Trachoma!AL524</f>
        <v>0</v>
      </c>
      <c r="BL512" s="362">
        <f>Trachoma!AN524</f>
        <v>0</v>
      </c>
      <c r="BM512" s="362">
        <f>Trachoma!AO524</f>
        <v>0</v>
      </c>
      <c r="BN512" s="362">
        <f>Trachoma!AT524</f>
        <v>0</v>
      </c>
      <c r="BO512" s="362">
        <f>Trachoma!AU524</f>
        <v>0</v>
      </c>
      <c r="BP512" s="362">
        <f>Trachoma!AV524</f>
        <v>0</v>
      </c>
      <c r="BQ512" s="362">
        <f>Trachoma!AW524</f>
        <v>0</v>
      </c>
      <c r="BR512" s="362">
        <f>COUNTIF(Trachoma!AX524,"Yes")</f>
        <v>0</v>
      </c>
      <c r="BS512" s="337"/>
      <c r="BT512" s="362">
        <f t="shared" si="84"/>
        <v>0</v>
      </c>
      <c r="BU512" s="362">
        <f t="shared" si="85"/>
        <v>0</v>
      </c>
      <c r="BV512" s="362">
        <f t="shared" si="86"/>
        <v>0</v>
      </c>
      <c r="BW512" s="362">
        <f t="shared" si="87"/>
        <v>0</v>
      </c>
      <c r="BX512" s="362">
        <f t="shared" si="88"/>
        <v>0</v>
      </c>
      <c r="BY512" s="362">
        <f t="shared" si="90"/>
        <v>0</v>
      </c>
      <c r="BZ512" s="362">
        <f t="shared" si="91"/>
        <v>0</v>
      </c>
      <c r="CA512" s="362">
        <f t="shared" si="92"/>
        <v>0</v>
      </c>
      <c r="CB512" s="362">
        <f t="shared" si="93"/>
        <v>0</v>
      </c>
      <c r="CC512" s="362">
        <f t="shared" si="89"/>
        <v>0</v>
      </c>
    </row>
    <row r="513" spans="2:81" x14ac:dyDescent="0.25">
      <c r="B513" s="147">
        <f>Demography!B521</f>
        <v>0</v>
      </c>
      <c r="C513" s="147">
        <f>Demography!C521</f>
        <v>0</v>
      </c>
      <c r="D513" s="148">
        <f>Demography!D521</f>
        <v>0</v>
      </c>
      <c r="E513" s="55"/>
      <c r="F513" s="148">
        <f>LF!M520</f>
        <v>0</v>
      </c>
      <c r="G513" s="148">
        <f>LF!AE520</f>
        <v>0</v>
      </c>
      <c r="H513" s="148">
        <f>LF!AF520</f>
        <v>0</v>
      </c>
      <c r="I513" s="148">
        <f>LF!AH520</f>
        <v>0</v>
      </c>
      <c r="J513" s="148">
        <f>LF!AI520</f>
        <v>0</v>
      </c>
      <c r="K513" s="148">
        <f>LF!AK520</f>
        <v>0</v>
      </c>
      <c r="L513" s="148">
        <f>LF!AM520</f>
        <v>0</v>
      </c>
      <c r="M513" s="148">
        <f>LF!AN520</f>
        <v>0</v>
      </c>
      <c r="N513" s="148">
        <f>LF!AO520</f>
        <v>0</v>
      </c>
      <c r="O513" s="148">
        <f>LF!AP520</f>
        <v>0</v>
      </c>
      <c r="P513" s="148">
        <f>LF!AQ520</f>
        <v>0</v>
      </c>
      <c r="Q513" s="148">
        <f>COUNTIF(LF!AR520,"Yes")</f>
        <v>0</v>
      </c>
      <c r="R513" s="55"/>
      <c r="S513" s="148">
        <f>Oncho!K520</f>
        <v>0</v>
      </c>
      <c r="T513" s="148">
        <f>MAX(Oncho!AB520,Oncho!BA520)</f>
        <v>0</v>
      </c>
      <c r="U513" s="148">
        <f>MAX(Oncho!AC520,Oncho!BB520)</f>
        <v>0</v>
      </c>
      <c r="V513" s="148">
        <f>MAX(Oncho!AE520,Oncho!BD520)</f>
        <v>0</v>
      </c>
      <c r="W513" s="148">
        <f>MAX(Oncho!AF520,Oncho!BE520)</f>
        <v>0</v>
      </c>
      <c r="X513" s="148">
        <f>MAX(Oncho!AG520,Oncho!BF520)</f>
        <v>0</v>
      </c>
      <c r="Y513" s="148">
        <f>MAX(Oncho!AH520,Oncho!BG520)</f>
        <v>0</v>
      </c>
      <c r="Z513" s="148">
        <f>MAX(Oncho!AI520,Oncho!BH520)</f>
        <v>0</v>
      </c>
      <c r="AA513" s="148">
        <f>MAX(Oncho!AJ520,Oncho!BI520)</f>
        <v>0</v>
      </c>
      <c r="AB513" s="148">
        <f>MAX(COUNTIF(Oncho!AK520,"Yes"),COUNTIF(Oncho!BJ520,"Yes"))</f>
        <v>0</v>
      </c>
      <c r="AC513" s="55"/>
      <c r="AD513" s="148">
        <f>Schisto!P522</f>
        <v>0</v>
      </c>
      <c r="AE513" s="148">
        <f>Schisto!AI522</f>
        <v>0</v>
      </c>
      <c r="AF513" s="148">
        <f>Schisto!AJ522</f>
        <v>0</v>
      </c>
      <c r="AG513" s="148">
        <f>Schisto!AN522</f>
        <v>0</v>
      </c>
      <c r="AH513" s="148">
        <f>Schisto!AO522</f>
        <v>0</v>
      </c>
      <c r="AI513" s="148">
        <f>Schisto!AT522</f>
        <v>0</v>
      </c>
      <c r="AJ513" s="148">
        <f>Schisto!AU522</f>
        <v>0</v>
      </c>
      <c r="AK513" s="148">
        <f>Schisto!AV522</f>
        <v>0</v>
      </c>
      <c r="AL513" s="148">
        <f>Schisto!AW522</f>
        <v>0</v>
      </c>
      <c r="AM513" s="148">
        <f>COUNTIF(Schisto!AX522,"Yes")</f>
        <v>0</v>
      </c>
      <c r="AN513" s="55"/>
      <c r="AO513" s="148">
        <f>STH!P522</f>
        <v>0</v>
      </c>
      <c r="AP513" s="148">
        <f>MAX(STH!AK522,STH!BS522)</f>
        <v>0</v>
      </c>
      <c r="AQ513" s="148">
        <f>MAX(STH!AL522,STH!BT522)</f>
        <v>0</v>
      </c>
      <c r="AR513" s="148">
        <f>MAX(STH!AM522,STH!BU522)</f>
        <v>0</v>
      </c>
      <c r="AS513" s="148">
        <f>MAX(STH!AN522,STH!BV522)</f>
        <v>0</v>
      </c>
      <c r="AT513" s="148">
        <f>MAX(STH!AO522,STH!BW522)</f>
        <v>0</v>
      </c>
      <c r="AU513" s="148">
        <f>MAX(STH!AQ522,STH!BY522)</f>
        <v>0</v>
      </c>
      <c r="AV513" s="148">
        <f>MAX(STH!AR522,STH!BZ522)</f>
        <v>0</v>
      </c>
      <c r="AW513" s="148">
        <f>MAX(STH!AS522,STH!CA522)</f>
        <v>0</v>
      </c>
      <c r="AX513" s="148">
        <f>MAX(STH!AT522,STH!CB522)</f>
        <v>0</v>
      </c>
      <c r="AY513" s="148">
        <f>MAX(STH!AU522,STH!CC522)</f>
        <v>0</v>
      </c>
      <c r="AZ513" s="148">
        <f>MAX(STH!AV522,STH!CD522)</f>
        <v>0</v>
      </c>
      <c r="BA513" s="148">
        <f>MAX(STH!AW522,STH!CE522)</f>
        <v>0</v>
      </c>
      <c r="BB513" s="148">
        <f>MAX(STH!AX522,STH!CF522)</f>
        <v>0</v>
      </c>
      <c r="BC513" s="148">
        <f>MAX(STH!AY522,STH!CG522)</f>
        <v>0</v>
      </c>
      <c r="BD513" s="148">
        <f>MAX(STH!AZ522,STH!CH522)</f>
        <v>0</v>
      </c>
      <c r="BE513" s="148">
        <f>MAX(STH!BA522,STH!CI522)</f>
        <v>0</v>
      </c>
      <c r="BF513" s="148">
        <f>MAX(STH!BB522,STH!CJ522)</f>
        <v>0</v>
      </c>
      <c r="BG513" s="148">
        <f>MAX(COUNTIF(STH!BC522,"Yes"),COUNTIF(STH!CK522,"Yes"))</f>
        <v>0</v>
      </c>
      <c r="BH513" s="55"/>
      <c r="BI513" s="148">
        <f>Trachoma!Q525</f>
        <v>0</v>
      </c>
      <c r="BJ513" s="148">
        <f>Trachoma!AK525</f>
        <v>0</v>
      </c>
      <c r="BK513" s="148">
        <f>Trachoma!AL525</f>
        <v>0</v>
      </c>
      <c r="BL513" s="148">
        <f>Trachoma!AN525</f>
        <v>0</v>
      </c>
      <c r="BM513" s="148">
        <f>Trachoma!AO525</f>
        <v>0</v>
      </c>
      <c r="BN513" s="148">
        <f>Trachoma!AT525</f>
        <v>0</v>
      </c>
      <c r="BO513" s="148">
        <f>Trachoma!AU525</f>
        <v>0</v>
      </c>
      <c r="BP513" s="148">
        <f>Trachoma!AV525</f>
        <v>0</v>
      </c>
      <c r="BQ513" s="148">
        <f>Trachoma!AW525</f>
        <v>0</v>
      </c>
      <c r="BR513" s="148">
        <f>COUNTIF(Trachoma!AX525,"Yes")</f>
        <v>0</v>
      </c>
      <c r="BS513" s="55"/>
      <c r="BT513" s="148">
        <f t="shared" si="84"/>
        <v>0</v>
      </c>
      <c r="BU513" s="148">
        <f t="shared" si="85"/>
        <v>0</v>
      </c>
      <c r="BV513" s="148">
        <f t="shared" si="86"/>
        <v>0</v>
      </c>
      <c r="BW513" s="148">
        <f t="shared" si="87"/>
        <v>0</v>
      </c>
      <c r="BX513" s="148">
        <f t="shared" si="88"/>
        <v>0</v>
      </c>
      <c r="BY513" s="148">
        <f t="shared" si="90"/>
        <v>0</v>
      </c>
      <c r="BZ513" s="148">
        <f t="shared" si="91"/>
        <v>0</v>
      </c>
      <c r="CA513" s="148">
        <f t="shared" si="92"/>
        <v>0</v>
      </c>
      <c r="CB513" s="148">
        <f t="shared" si="93"/>
        <v>0</v>
      </c>
      <c r="CC513" s="148">
        <f t="shared" si="89"/>
        <v>0</v>
      </c>
    </row>
    <row r="514" spans="2:81" x14ac:dyDescent="0.25">
      <c r="B514" s="361">
        <f>Demography!B522</f>
        <v>0</v>
      </c>
      <c r="C514" s="361">
        <f>Demography!C522</f>
        <v>0</v>
      </c>
      <c r="D514" s="362">
        <f>Demography!D522</f>
        <v>0</v>
      </c>
      <c r="E514" s="337"/>
      <c r="F514" s="362">
        <f>LF!M521</f>
        <v>0</v>
      </c>
      <c r="G514" s="362">
        <f>LF!AE521</f>
        <v>0</v>
      </c>
      <c r="H514" s="362">
        <f>LF!AF521</f>
        <v>0</v>
      </c>
      <c r="I514" s="362">
        <f>LF!AH521</f>
        <v>0</v>
      </c>
      <c r="J514" s="362">
        <f>LF!AI521</f>
        <v>0</v>
      </c>
      <c r="K514" s="362">
        <f>LF!AK521</f>
        <v>0</v>
      </c>
      <c r="L514" s="362">
        <f>LF!AM521</f>
        <v>0</v>
      </c>
      <c r="M514" s="362">
        <f>LF!AN521</f>
        <v>0</v>
      </c>
      <c r="N514" s="362">
        <f>LF!AO521</f>
        <v>0</v>
      </c>
      <c r="O514" s="362">
        <f>LF!AP521</f>
        <v>0</v>
      </c>
      <c r="P514" s="362">
        <f>LF!AQ521</f>
        <v>0</v>
      </c>
      <c r="Q514" s="362">
        <f>COUNTIF(LF!AR521,"Yes")</f>
        <v>0</v>
      </c>
      <c r="R514" s="337"/>
      <c r="S514" s="362">
        <f>Oncho!K521</f>
        <v>0</v>
      </c>
      <c r="T514" s="362">
        <f>MAX(Oncho!AB521,Oncho!BA521)</f>
        <v>0</v>
      </c>
      <c r="U514" s="362">
        <f>MAX(Oncho!AC521,Oncho!BB521)</f>
        <v>0</v>
      </c>
      <c r="V514" s="362">
        <f>MAX(Oncho!AE521,Oncho!BD521)</f>
        <v>0</v>
      </c>
      <c r="W514" s="362">
        <f>MAX(Oncho!AF521,Oncho!BE521)</f>
        <v>0</v>
      </c>
      <c r="X514" s="362">
        <f>MAX(Oncho!AG521,Oncho!BF521)</f>
        <v>0</v>
      </c>
      <c r="Y514" s="362">
        <f>MAX(Oncho!AH521,Oncho!BG521)</f>
        <v>0</v>
      </c>
      <c r="Z514" s="362">
        <f>MAX(Oncho!AI521,Oncho!BH521)</f>
        <v>0</v>
      </c>
      <c r="AA514" s="362">
        <f>MAX(Oncho!AJ521,Oncho!BI521)</f>
        <v>0</v>
      </c>
      <c r="AB514" s="362">
        <f>MAX(COUNTIF(Oncho!AK521,"Yes"),COUNTIF(Oncho!BJ521,"Yes"))</f>
        <v>0</v>
      </c>
      <c r="AC514" s="337"/>
      <c r="AD514" s="362">
        <f>Schisto!P523</f>
        <v>0</v>
      </c>
      <c r="AE514" s="362">
        <f>Schisto!AI523</f>
        <v>0</v>
      </c>
      <c r="AF514" s="362">
        <f>Schisto!AJ523</f>
        <v>0</v>
      </c>
      <c r="AG514" s="362">
        <f>Schisto!AN523</f>
        <v>0</v>
      </c>
      <c r="AH514" s="362">
        <f>Schisto!AO523</f>
        <v>0</v>
      </c>
      <c r="AI514" s="362">
        <f>Schisto!AT523</f>
        <v>0</v>
      </c>
      <c r="AJ514" s="362">
        <f>Schisto!AU523</f>
        <v>0</v>
      </c>
      <c r="AK514" s="362">
        <f>Schisto!AV523</f>
        <v>0</v>
      </c>
      <c r="AL514" s="362">
        <f>Schisto!AW523</f>
        <v>0</v>
      </c>
      <c r="AM514" s="362">
        <f>COUNTIF(Schisto!AX523,"Yes")</f>
        <v>0</v>
      </c>
      <c r="AN514" s="337"/>
      <c r="AO514" s="362">
        <f>STH!P523</f>
        <v>0</v>
      </c>
      <c r="AP514" s="362">
        <f>MAX(STH!AK523,STH!BS523)</f>
        <v>0</v>
      </c>
      <c r="AQ514" s="362">
        <f>MAX(STH!AL523,STH!BT523)</f>
        <v>0</v>
      </c>
      <c r="AR514" s="362">
        <f>MAX(STH!AM523,STH!BU523)</f>
        <v>0</v>
      </c>
      <c r="AS514" s="362">
        <f>MAX(STH!AN523,STH!BV523)</f>
        <v>0</v>
      </c>
      <c r="AT514" s="362">
        <f>MAX(STH!AO523,STH!BW523)</f>
        <v>0</v>
      </c>
      <c r="AU514" s="362">
        <f>MAX(STH!AQ523,STH!BY523)</f>
        <v>0</v>
      </c>
      <c r="AV514" s="362">
        <f>MAX(STH!AR523,STH!BZ523)</f>
        <v>0</v>
      </c>
      <c r="AW514" s="362">
        <f>MAX(STH!AS523,STH!CA523)</f>
        <v>0</v>
      </c>
      <c r="AX514" s="362">
        <f>MAX(STH!AT523,STH!CB523)</f>
        <v>0</v>
      </c>
      <c r="AY514" s="362">
        <f>MAX(STH!AU523,STH!CC523)</f>
        <v>0</v>
      </c>
      <c r="AZ514" s="362">
        <f>MAX(STH!AV523,STH!CD523)</f>
        <v>0</v>
      </c>
      <c r="BA514" s="362">
        <f>MAX(STH!AW523,STH!CE523)</f>
        <v>0</v>
      </c>
      <c r="BB514" s="362">
        <f>MAX(STH!AX523,STH!CF523)</f>
        <v>0</v>
      </c>
      <c r="BC514" s="362">
        <f>MAX(STH!AY523,STH!CG523)</f>
        <v>0</v>
      </c>
      <c r="BD514" s="362">
        <f>MAX(STH!AZ523,STH!CH523)</f>
        <v>0</v>
      </c>
      <c r="BE514" s="362">
        <f>MAX(STH!BA523,STH!CI523)</f>
        <v>0</v>
      </c>
      <c r="BF514" s="362">
        <f>MAX(STH!BB523,STH!CJ523)</f>
        <v>0</v>
      </c>
      <c r="BG514" s="362">
        <f>MAX(COUNTIF(STH!BC523,"Yes"),COUNTIF(STH!CK523,"Yes"))</f>
        <v>0</v>
      </c>
      <c r="BH514" s="337"/>
      <c r="BI514" s="362">
        <f>Trachoma!Q526</f>
        <v>0</v>
      </c>
      <c r="BJ514" s="362">
        <f>Trachoma!AK526</f>
        <v>0</v>
      </c>
      <c r="BK514" s="362">
        <f>Trachoma!AL526</f>
        <v>0</v>
      </c>
      <c r="BL514" s="362">
        <f>Trachoma!AN526</f>
        <v>0</v>
      </c>
      <c r="BM514" s="362">
        <f>Trachoma!AO526</f>
        <v>0</v>
      </c>
      <c r="BN514" s="362">
        <f>Trachoma!AT526</f>
        <v>0</v>
      </c>
      <c r="BO514" s="362">
        <f>Trachoma!AU526</f>
        <v>0</v>
      </c>
      <c r="BP514" s="362">
        <f>Trachoma!AV526</f>
        <v>0</v>
      </c>
      <c r="BQ514" s="362">
        <f>Trachoma!AW526</f>
        <v>0</v>
      </c>
      <c r="BR514" s="362">
        <f>COUNTIF(Trachoma!AX526,"Yes")</f>
        <v>0</v>
      </c>
      <c r="BS514" s="337"/>
      <c r="BT514" s="362">
        <f t="shared" si="84"/>
        <v>0</v>
      </c>
      <c r="BU514" s="362">
        <f t="shared" si="85"/>
        <v>0</v>
      </c>
      <c r="BV514" s="362">
        <f t="shared" si="86"/>
        <v>0</v>
      </c>
      <c r="BW514" s="362">
        <f t="shared" si="87"/>
        <v>0</v>
      </c>
      <c r="BX514" s="362">
        <f t="shared" si="88"/>
        <v>0</v>
      </c>
      <c r="BY514" s="362">
        <f t="shared" si="90"/>
        <v>0</v>
      </c>
      <c r="BZ514" s="362">
        <f t="shared" si="91"/>
        <v>0</v>
      </c>
      <c r="CA514" s="362">
        <f t="shared" si="92"/>
        <v>0</v>
      </c>
      <c r="CB514" s="362">
        <f t="shared" si="93"/>
        <v>0</v>
      </c>
      <c r="CC514" s="362">
        <f t="shared" si="89"/>
        <v>0</v>
      </c>
    </row>
    <row r="515" spans="2:81" x14ac:dyDescent="0.25">
      <c r="B515" s="147">
        <f>Demography!B523</f>
        <v>0</v>
      </c>
      <c r="C515" s="147">
        <f>Demography!C523</f>
        <v>0</v>
      </c>
      <c r="D515" s="148">
        <f>Demography!D523</f>
        <v>0</v>
      </c>
      <c r="E515" s="55"/>
      <c r="F515" s="148">
        <f>LF!M522</f>
        <v>0</v>
      </c>
      <c r="G515" s="148">
        <f>LF!AE522</f>
        <v>0</v>
      </c>
      <c r="H515" s="148">
        <f>LF!AF522</f>
        <v>0</v>
      </c>
      <c r="I515" s="148">
        <f>LF!AH522</f>
        <v>0</v>
      </c>
      <c r="J515" s="148">
        <f>LF!AI522</f>
        <v>0</v>
      </c>
      <c r="K515" s="148">
        <f>LF!AK522</f>
        <v>0</v>
      </c>
      <c r="L515" s="148">
        <f>LF!AM522</f>
        <v>0</v>
      </c>
      <c r="M515" s="148">
        <f>LF!AN522</f>
        <v>0</v>
      </c>
      <c r="N515" s="148">
        <f>LF!AO522</f>
        <v>0</v>
      </c>
      <c r="O515" s="148">
        <f>LF!AP522</f>
        <v>0</v>
      </c>
      <c r="P515" s="148">
        <f>LF!AQ522</f>
        <v>0</v>
      </c>
      <c r="Q515" s="148">
        <f>COUNTIF(LF!AR522,"Yes")</f>
        <v>0</v>
      </c>
      <c r="R515" s="55"/>
      <c r="S515" s="148">
        <f>Oncho!K522</f>
        <v>0</v>
      </c>
      <c r="T515" s="148">
        <f>MAX(Oncho!AB522,Oncho!BA522)</f>
        <v>0</v>
      </c>
      <c r="U515" s="148">
        <f>MAX(Oncho!AC522,Oncho!BB522)</f>
        <v>0</v>
      </c>
      <c r="V515" s="148">
        <f>MAX(Oncho!AE522,Oncho!BD522)</f>
        <v>0</v>
      </c>
      <c r="W515" s="148">
        <f>MAX(Oncho!AF522,Oncho!BE522)</f>
        <v>0</v>
      </c>
      <c r="X515" s="148">
        <f>MAX(Oncho!AG522,Oncho!BF522)</f>
        <v>0</v>
      </c>
      <c r="Y515" s="148">
        <f>MAX(Oncho!AH522,Oncho!BG522)</f>
        <v>0</v>
      </c>
      <c r="Z515" s="148">
        <f>MAX(Oncho!AI522,Oncho!BH522)</f>
        <v>0</v>
      </c>
      <c r="AA515" s="148">
        <f>MAX(Oncho!AJ522,Oncho!BI522)</f>
        <v>0</v>
      </c>
      <c r="AB515" s="148">
        <f>MAX(COUNTIF(Oncho!AK522,"Yes"),COUNTIF(Oncho!BJ522,"Yes"))</f>
        <v>0</v>
      </c>
      <c r="AC515" s="55"/>
      <c r="AD515" s="148">
        <f>Schisto!P524</f>
        <v>0</v>
      </c>
      <c r="AE515" s="148">
        <f>Schisto!AI524</f>
        <v>0</v>
      </c>
      <c r="AF515" s="148">
        <f>Schisto!AJ524</f>
        <v>0</v>
      </c>
      <c r="AG515" s="148">
        <f>Schisto!AN524</f>
        <v>0</v>
      </c>
      <c r="AH515" s="148">
        <f>Schisto!AO524</f>
        <v>0</v>
      </c>
      <c r="AI515" s="148">
        <f>Schisto!AT524</f>
        <v>0</v>
      </c>
      <c r="AJ515" s="148">
        <f>Schisto!AU524</f>
        <v>0</v>
      </c>
      <c r="AK515" s="148">
        <f>Schisto!AV524</f>
        <v>0</v>
      </c>
      <c r="AL515" s="148">
        <f>Schisto!AW524</f>
        <v>0</v>
      </c>
      <c r="AM515" s="148">
        <f>COUNTIF(Schisto!AX524,"Yes")</f>
        <v>0</v>
      </c>
      <c r="AN515" s="55"/>
      <c r="AO515" s="148">
        <f>STH!P524</f>
        <v>0</v>
      </c>
      <c r="AP515" s="148">
        <f>MAX(STH!AK524,STH!BS524)</f>
        <v>0</v>
      </c>
      <c r="AQ515" s="148">
        <f>MAX(STH!AL524,STH!BT524)</f>
        <v>0</v>
      </c>
      <c r="AR515" s="148">
        <f>MAX(STH!AM524,STH!BU524)</f>
        <v>0</v>
      </c>
      <c r="AS515" s="148">
        <f>MAX(STH!AN524,STH!BV524)</f>
        <v>0</v>
      </c>
      <c r="AT515" s="148">
        <f>MAX(STH!AO524,STH!BW524)</f>
        <v>0</v>
      </c>
      <c r="AU515" s="148">
        <f>MAX(STH!AQ524,STH!BY524)</f>
        <v>0</v>
      </c>
      <c r="AV515" s="148">
        <f>MAX(STH!AR524,STH!BZ524)</f>
        <v>0</v>
      </c>
      <c r="AW515" s="148">
        <f>MAX(STH!AS524,STH!CA524)</f>
        <v>0</v>
      </c>
      <c r="AX515" s="148">
        <f>MAX(STH!AT524,STH!CB524)</f>
        <v>0</v>
      </c>
      <c r="AY515" s="148">
        <f>MAX(STH!AU524,STH!CC524)</f>
        <v>0</v>
      </c>
      <c r="AZ515" s="148">
        <f>MAX(STH!AV524,STH!CD524)</f>
        <v>0</v>
      </c>
      <c r="BA515" s="148">
        <f>MAX(STH!AW524,STH!CE524)</f>
        <v>0</v>
      </c>
      <c r="BB515" s="148">
        <f>MAX(STH!AX524,STH!CF524)</f>
        <v>0</v>
      </c>
      <c r="BC515" s="148">
        <f>MAX(STH!AY524,STH!CG524)</f>
        <v>0</v>
      </c>
      <c r="BD515" s="148">
        <f>MAX(STH!AZ524,STH!CH524)</f>
        <v>0</v>
      </c>
      <c r="BE515" s="148">
        <f>MAX(STH!BA524,STH!CI524)</f>
        <v>0</v>
      </c>
      <c r="BF515" s="148">
        <f>MAX(STH!BB524,STH!CJ524)</f>
        <v>0</v>
      </c>
      <c r="BG515" s="148">
        <f>MAX(COUNTIF(STH!BC524,"Yes"),COUNTIF(STH!CK524,"Yes"))</f>
        <v>0</v>
      </c>
      <c r="BH515" s="55"/>
      <c r="BI515" s="148">
        <f>Trachoma!Q527</f>
        <v>0</v>
      </c>
      <c r="BJ515" s="148">
        <f>Trachoma!AK527</f>
        <v>0</v>
      </c>
      <c r="BK515" s="148">
        <f>Trachoma!AL527</f>
        <v>0</v>
      </c>
      <c r="BL515" s="148">
        <f>Trachoma!AN527</f>
        <v>0</v>
      </c>
      <c r="BM515" s="148">
        <f>Trachoma!AO527</f>
        <v>0</v>
      </c>
      <c r="BN515" s="148">
        <f>Trachoma!AT527</f>
        <v>0</v>
      </c>
      <c r="BO515" s="148">
        <f>Trachoma!AU527</f>
        <v>0</v>
      </c>
      <c r="BP515" s="148">
        <f>Trachoma!AV527</f>
        <v>0</v>
      </c>
      <c r="BQ515" s="148">
        <f>Trachoma!AW527</f>
        <v>0</v>
      </c>
      <c r="BR515" s="148">
        <f>COUNTIF(Trachoma!AX527,"Yes")</f>
        <v>0</v>
      </c>
      <c r="BS515" s="55"/>
      <c r="BT515" s="148">
        <f t="shared" si="84"/>
        <v>0</v>
      </c>
      <c r="BU515" s="148">
        <f t="shared" si="85"/>
        <v>0</v>
      </c>
      <c r="BV515" s="148">
        <f t="shared" si="86"/>
        <v>0</v>
      </c>
      <c r="BW515" s="148">
        <f t="shared" si="87"/>
        <v>0</v>
      </c>
      <c r="BX515" s="148">
        <f t="shared" si="88"/>
        <v>0</v>
      </c>
      <c r="BY515" s="148">
        <f t="shared" si="90"/>
        <v>0</v>
      </c>
      <c r="BZ515" s="148">
        <f t="shared" si="91"/>
        <v>0</v>
      </c>
      <c r="CA515" s="148">
        <f t="shared" si="92"/>
        <v>0</v>
      </c>
      <c r="CB515" s="148">
        <f t="shared" si="93"/>
        <v>0</v>
      </c>
      <c r="CC515" s="148">
        <f t="shared" si="89"/>
        <v>0</v>
      </c>
    </row>
    <row r="516" spans="2:81" x14ac:dyDescent="0.25">
      <c r="B516" s="361">
        <f>Demography!B524</f>
        <v>0</v>
      </c>
      <c r="C516" s="361">
        <f>Demography!C524</f>
        <v>0</v>
      </c>
      <c r="D516" s="362">
        <f>Demography!D524</f>
        <v>0</v>
      </c>
      <c r="E516" s="337"/>
      <c r="F516" s="362">
        <f>LF!M523</f>
        <v>0</v>
      </c>
      <c r="G516" s="362">
        <f>LF!AE523</f>
        <v>0</v>
      </c>
      <c r="H516" s="362">
        <f>LF!AF523</f>
        <v>0</v>
      </c>
      <c r="I516" s="362">
        <f>LF!AH523</f>
        <v>0</v>
      </c>
      <c r="J516" s="362">
        <f>LF!AI523</f>
        <v>0</v>
      </c>
      <c r="K516" s="362">
        <f>LF!AK523</f>
        <v>0</v>
      </c>
      <c r="L516" s="362">
        <f>LF!AM523</f>
        <v>0</v>
      </c>
      <c r="M516" s="362">
        <f>LF!AN523</f>
        <v>0</v>
      </c>
      <c r="N516" s="362">
        <f>LF!AO523</f>
        <v>0</v>
      </c>
      <c r="O516" s="362">
        <f>LF!AP523</f>
        <v>0</v>
      </c>
      <c r="P516" s="362">
        <f>LF!AQ523</f>
        <v>0</v>
      </c>
      <c r="Q516" s="362">
        <f>COUNTIF(LF!AR523,"Yes")</f>
        <v>0</v>
      </c>
      <c r="R516" s="337"/>
      <c r="S516" s="362">
        <f>Oncho!K523</f>
        <v>0</v>
      </c>
      <c r="T516" s="362">
        <f>MAX(Oncho!AB523,Oncho!BA523)</f>
        <v>0</v>
      </c>
      <c r="U516" s="362">
        <f>MAX(Oncho!AC523,Oncho!BB523)</f>
        <v>0</v>
      </c>
      <c r="V516" s="362">
        <f>MAX(Oncho!AE523,Oncho!BD523)</f>
        <v>0</v>
      </c>
      <c r="W516" s="362">
        <f>MAX(Oncho!AF523,Oncho!BE523)</f>
        <v>0</v>
      </c>
      <c r="X516" s="362">
        <f>MAX(Oncho!AG523,Oncho!BF523)</f>
        <v>0</v>
      </c>
      <c r="Y516" s="362">
        <f>MAX(Oncho!AH523,Oncho!BG523)</f>
        <v>0</v>
      </c>
      <c r="Z516" s="362">
        <f>MAX(Oncho!AI523,Oncho!BH523)</f>
        <v>0</v>
      </c>
      <c r="AA516" s="362">
        <f>MAX(Oncho!AJ523,Oncho!BI523)</f>
        <v>0</v>
      </c>
      <c r="AB516" s="362">
        <f>MAX(COUNTIF(Oncho!AK523,"Yes"),COUNTIF(Oncho!BJ523,"Yes"))</f>
        <v>0</v>
      </c>
      <c r="AC516" s="337"/>
      <c r="AD516" s="362">
        <f>Schisto!P525</f>
        <v>0</v>
      </c>
      <c r="AE516" s="362">
        <f>Schisto!AI525</f>
        <v>0</v>
      </c>
      <c r="AF516" s="362">
        <f>Schisto!AJ525</f>
        <v>0</v>
      </c>
      <c r="AG516" s="362">
        <f>Schisto!AN525</f>
        <v>0</v>
      </c>
      <c r="AH516" s="362">
        <f>Schisto!AO525</f>
        <v>0</v>
      </c>
      <c r="AI516" s="362">
        <f>Schisto!AT525</f>
        <v>0</v>
      </c>
      <c r="AJ516" s="362">
        <f>Schisto!AU525</f>
        <v>0</v>
      </c>
      <c r="AK516" s="362">
        <f>Schisto!AV525</f>
        <v>0</v>
      </c>
      <c r="AL516" s="362">
        <f>Schisto!AW525</f>
        <v>0</v>
      </c>
      <c r="AM516" s="362">
        <f>COUNTIF(Schisto!AX525,"Yes")</f>
        <v>0</v>
      </c>
      <c r="AN516" s="337"/>
      <c r="AO516" s="362">
        <f>STH!P525</f>
        <v>0</v>
      </c>
      <c r="AP516" s="362">
        <f>MAX(STH!AK525,STH!BS525)</f>
        <v>0</v>
      </c>
      <c r="AQ516" s="362">
        <f>MAX(STH!AL525,STH!BT525)</f>
        <v>0</v>
      </c>
      <c r="AR516" s="362">
        <f>MAX(STH!AM525,STH!BU525)</f>
        <v>0</v>
      </c>
      <c r="AS516" s="362">
        <f>MAX(STH!AN525,STH!BV525)</f>
        <v>0</v>
      </c>
      <c r="AT516" s="362">
        <f>MAX(STH!AO525,STH!BW525)</f>
        <v>0</v>
      </c>
      <c r="AU516" s="362">
        <f>MAX(STH!AQ525,STH!BY525)</f>
        <v>0</v>
      </c>
      <c r="AV516" s="362">
        <f>MAX(STH!AR525,STH!BZ525)</f>
        <v>0</v>
      </c>
      <c r="AW516" s="362">
        <f>MAX(STH!AS525,STH!CA525)</f>
        <v>0</v>
      </c>
      <c r="AX516" s="362">
        <f>MAX(STH!AT525,STH!CB525)</f>
        <v>0</v>
      </c>
      <c r="AY516" s="362">
        <f>MAX(STH!AU525,STH!CC525)</f>
        <v>0</v>
      </c>
      <c r="AZ516" s="362">
        <f>MAX(STH!AV525,STH!CD525)</f>
        <v>0</v>
      </c>
      <c r="BA516" s="362">
        <f>MAX(STH!AW525,STH!CE525)</f>
        <v>0</v>
      </c>
      <c r="BB516" s="362">
        <f>MAX(STH!AX525,STH!CF525)</f>
        <v>0</v>
      </c>
      <c r="BC516" s="362">
        <f>MAX(STH!AY525,STH!CG525)</f>
        <v>0</v>
      </c>
      <c r="BD516" s="362">
        <f>MAX(STH!AZ525,STH!CH525)</f>
        <v>0</v>
      </c>
      <c r="BE516" s="362">
        <f>MAX(STH!BA525,STH!CI525)</f>
        <v>0</v>
      </c>
      <c r="BF516" s="362">
        <f>MAX(STH!BB525,STH!CJ525)</f>
        <v>0</v>
      </c>
      <c r="BG516" s="362">
        <f>MAX(COUNTIF(STH!BC525,"Yes"),COUNTIF(STH!CK525,"Yes"))</f>
        <v>0</v>
      </c>
      <c r="BH516" s="337"/>
      <c r="BI516" s="362">
        <f>Trachoma!Q528</f>
        <v>0</v>
      </c>
      <c r="BJ516" s="362">
        <f>Trachoma!AK528</f>
        <v>0</v>
      </c>
      <c r="BK516" s="362">
        <f>Trachoma!AL528</f>
        <v>0</v>
      </c>
      <c r="BL516" s="362">
        <f>Trachoma!AN528</f>
        <v>0</v>
      </c>
      <c r="BM516" s="362">
        <f>Trachoma!AO528</f>
        <v>0</v>
      </c>
      <c r="BN516" s="362">
        <f>Trachoma!AT528</f>
        <v>0</v>
      </c>
      <c r="BO516" s="362">
        <f>Trachoma!AU528</f>
        <v>0</v>
      </c>
      <c r="BP516" s="362">
        <f>Trachoma!AV528</f>
        <v>0</v>
      </c>
      <c r="BQ516" s="362">
        <f>Trachoma!AW528</f>
        <v>0</v>
      </c>
      <c r="BR516" s="362">
        <f>COUNTIF(Trachoma!AX528,"Yes")</f>
        <v>0</v>
      </c>
      <c r="BS516" s="337"/>
      <c r="BT516" s="362">
        <f t="shared" si="84"/>
        <v>0</v>
      </c>
      <c r="BU516" s="362">
        <f t="shared" si="85"/>
        <v>0</v>
      </c>
      <c r="BV516" s="362">
        <f t="shared" si="86"/>
        <v>0</v>
      </c>
      <c r="BW516" s="362">
        <f t="shared" si="87"/>
        <v>0</v>
      </c>
      <c r="BX516" s="362">
        <f t="shared" si="88"/>
        <v>0</v>
      </c>
      <c r="BY516" s="362">
        <f t="shared" si="90"/>
        <v>0</v>
      </c>
      <c r="BZ516" s="362">
        <f t="shared" si="91"/>
        <v>0</v>
      </c>
      <c r="CA516" s="362">
        <f t="shared" si="92"/>
        <v>0</v>
      </c>
      <c r="CB516" s="362">
        <f t="shared" si="93"/>
        <v>0</v>
      </c>
      <c r="CC516" s="362">
        <f t="shared" si="89"/>
        <v>0</v>
      </c>
    </row>
    <row r="517" spans="2:81" x14ac:dyDescent="0.25">
      <c r="B517" s="147">
        <f>Demography!B525</f>
        <v>0</v>
      </c>
      <c r="C517" s="147">
        <f>Demography!C525</f>
        <v>0</v>
      </c>
      <c r="D517" s="148">
        <f>Demography!D525</f>
        <v>0</v>
      </c>
      <c r="E517" s="55"/>
      <c r="F517" s="148">
        <f>LF!M524</f>
        <v>0</v>
      </c>
      <c r="G517" s="148">
        <f>LF!AE524</f>
        <v>0</v>
      </c>
      <c r="H517" s="148">
        <f>LF!AF524</f>
        <v>0</v>
      </c>
      <c r="I517" s="148">
        <f>LF!AH524</f>
        <v>0</v>
      </c>
      <c r="J517" s="148">
        <f>LF!AI524</f>
        <v>0</v>
      </c>
      <c r="K517" s="148">
        <f>LF!AK524</f>
        <v>0</v>
      </c>
      <c r="L517" s="148">
        <f>LF!AM524</f>
        <v>0</v>
      </c>
      <c r="M517" s="148">
        <f>LF!AN524</f>
        <v>0</v>
      </c>
      <c r="N517" s="148">
        <f>LF!AO524</f>
        <v>0</v>
      </c>
      <c r="O517" s="148">
        <f>LF!AP524</f>
        <v>0</v>
      </c>
      <c r="P517" s="148">
        <f>LF!AQ524</f>
        <v>0</v>
      </c>
      <c r="Q517" s="148">
        <f>COUNTIF(LF!AR524,"Yes")</f>
        <v>0</v>
      </c>
      <c r="R517" s="55"/>
      <c r="S517" s="148">
        <f>Oncho!K524</f>
        <v>0</v>
      </c>
      <c r="T517" s="148">
        <f>MAX(Oncho!AB524,Oncho!BA524)</f>
        <v>0</v>
      </c>
      <c r="U517" s="148">
        <f>MAX(Oncho!AC524,Oncho!BB524)</f>
        <v>0</v>
      </c>
      <c r="V517" s="148">
        <f>MAX(Oncho!AE524,Oncho!BD524)</f>
        <v>0</v>
      </c>
      <c r="W517" s="148">
        <f>MAX(Oncho!AF524,Oncho!BE524)</f>
        <v>0</v>
      </c>
      <c r="X517" s="148">
        <f>MAX(Oncho!AG524,Oncho!BF524)</f>
        <v>0</v>
      </c>
      <c r="Y517" s="148">
        <f>MAX(Oncho!AH524,Oncho!BG524)</f>
        <v>0</v>
      </c>
      <c r="Z517" s="148">
        <f>MAX(Oncho!AI524,Oncho!BH524)</f>
        <v>0</v>
      </c>
      <c r="AA517" s="148">
        <f>MAX(Oncho!AJ524,Oncho!BI524)</f>
        <v>0</v>
      </c>
      <c r="AB517" s="148">
        <f>MAX(COUNTIF(Oncho!AK524,"Yes"),COUNTIF(Oncho!BJ524,"Yes"))</f>
        <v>0</v>
      </c>
      <c r="AC517" s="55"/>
      <c r="AD517" s="148">
        <f>Schisto!P526</f>
        <v>0</v>
      </c>
      <c r="AE517" s="148">
        <f>Schisto!AI526</f>
        <v>0</v>
      </c>
      <c r="AF517" s="148">
        <f>Schisto!AJ526</f>
        <v>0</v>
      </c>
      <c r="AG517" s="148">
        <f>Schisto!AN526</f>
        <v>0</v>
      </c>
      <c r="AH517" s="148">
        <f>Schisto!AO526</f>
        <v>0</v>
      </c>
      <c r="AI517" s="148">
        <f>Schisto!AT526</f>
        <v>0</v>
      </c>
      <c r="AJ517" s="148">
        <f>Schisto!AU526</f>
        <v>0</v>
      </c>
      <c r="AK517" s="148">
        <f>Schisto!AV526</f>
        <v>0</v>
      </c>
      <c r="AL517" s="148">
        <f>Schisto!AW526</f>
        <v>0</v>
      </c>
      <c r="AM517" s="148">
        <f>COUNTIF(Schisto!AX526,"Yes")</f>
        <v>0</v>
      </c>
      <c r="AN517" s="55"/>
      <c r="AO517" s="148">
        <f>STH!P526</f>
        <v>0</v>
      </c>
      <c r="AP517" s="148">
        <f>MAX(STH!AK526,STH!BS526)</f>
        <v>0</v>
      </c>
      <c r="AQ517" s="148">
        <f>MAX(STH!AL526,STH!BT526)</f>
        <v>0</v>
      </c>
      <c r="AR517" s="148">
        <f>MAX(STH!AM526,STH!BU526)</f>
        <v>0</v>
      </c>
      <c r="AS517" s="148">
        <f>MAX(STH!AN526,STH!BV526)</f>
        <v>0</v>
      </c>
      <c r="AT517" s="148">
        <f>MAX(STH!AO526,STH!BW526)</f>
        <v>0</v>
      </c>
      <c r="AU517" s="148">
        <f>MAX(STH!AQ526,STH!BY526)</f>
        <v>0</v>
      </c>
      <c r="AV517" s="148">
        <f>MAX(STH!AR526,STH!BZ526)</f>
        <v>0</v>
      </c>
      <c r="AW517" s="148">
        <f>MAX(STH!AS526,STH!CA526)</f>
        <v>0</v>
      </c>
      <c r="AX517" s="148">
        <f>MAX(STH!AT526,STH!CB526)</f>
        <v>0</v>
      </c>
      <c r="AY517" s="148">
        <f>MAX(STH!AU526,STH!CC526)</f>
        <v>0</v>
      </c>
      <c r="AZ517" s="148">
        <f>MAX(STH!AV526,STH!CD526)</f>
        <v>0</v>
      </c>
      <c r="BA517" s="148">
        <f>MAX(STH!AW526,STH!CE526)</f>
        <v>0</v>
      </c>
      <c r="BB517" s="148">
        <f>MAX(STH!AX526,STH!CF526)</f>
        <v>0</v>
      </c>
      <c r="BC517" s="148">
        <f>MAX(STH!AY526,STH!CG526)</f>
        <v>0</v>
      </c>
      <c r="BD517" s="148">
        <f>MAX(STH!AZ526,STH!CH526)</f>
        <v>0</v>
      </c>
      <c r="BE517" s="148">
        <f>MAX(STH!BA526,STH!CI526)</f>
        <v>0</v>
      </c>
      <c r="BF517" s="148">
        <f>MAX(STH!BB526,STH!CJ526)</f>
        <v>0</v>
      </c>
      <c r="BG517" s="148">
        <f>MAX(COUNTIF(STH!BC526,"Yes"),COUNTIF(STH!CK526,"Yes"))</f>
        <v>0</v>
      </c>
      <c r="BH517" s="55"/>
      <c r="BI517" s="148">
        <f>Trachoma!Q529</f>
        <v>0</v>
      </c>
      <c r="BJ517" s="148">
        <f>Trachoma!AK529</f>
        <v>0</v>
      </c>
      <c r="BK517" s="148">
        <f>Trachoma!AL529</f>
        <v>0</v>
      </c>
      <c r="BL517" s="148">
        <f>Trachoma!AN529</f>
        <v>0</v>
      </c>
      <c r="BM517" s="148">
        <f>Trachoma!AO529</f>
        <v>0</v>
      </c>
      <c r="BN517" s="148">
        <f>Trachoma!AT529</f>
        <v>0</v>
      </c>
      <c r="BO517" s="148">
        <f>Trachoma!AU529</f>
        <v>0</v>
      </c>
      <c r="BP517" s="148">
        <f>Trachoma!AV529</f>
        <v>0</v>
      </c>
      <c r="BQ517" s="148">
        <f>Trachoma!AW529</f>
        <v>0</v>
      </c>
      <c r="BR517" s="148">
        <f>COUNTIF(Trachoma!AX529,"Yes")</f>
        <v>0</v>
      </c>
      <c r="BS517" s="55"/>
      <c r="BT517" s="148">
        <f t="shared" si="84"/>
        <v>0</v>
      </c>
      <c r="BU517" s="148">
        <f t="shared" si="85"/>
        <v>0</v>
      </c>
      <c r="BV517" s="148">
        <f t="shared" si="86"/>
        <v>0</v>
      </c>
      <c r="BW517" s="148">
        <f t="shared" si="87"/>
        <v>0</v>
      </c>
      <c r="BX517" s="148">
        <f t="shared" si="88"/>
        <v>0</v>
      </c>
      <c r="BY517" s="148">
        <f t="shared" si="90"/>
        <v>0</v>
      </c>
      <c r="BZ517" s="148">
        <f t="shared" si="91"/>
        <v>0</v>
      </c>
      <c r="CA517" s="148">
        <f t="shared" si="92"/>
        <v>0</v>
      </c>
      <c r="CB517" s="148">
        <f t="shared" si="93"/>
        <v>0</v>
      </c>
      <c r="CC517" s="148">
        <f t="shared" si="89"/>
        <v>0</v>
      </c>
    </row>
    <row r="518" spans="2:81" x14ac:dyDescent="0.25">
      <c r="B518" s="361">
        <f>Demography!B526</f>
        <v>0</v>
      </c>
      <c r="C518" s="361">
        <f>Demography!C526</f>
        <v>0</v>
      </c>
      <c r="D518" s="362">
        <f>Demography!D526</f>
        <v>0</v>
      </c>
      <c r="E518" s="337"/>
      <c r="F518" s="362">
        <f>LF!M525</f>
        <v>0</v>
      </c>
      <c r="G518" s="362">
        <f>LF!AE525</f>
        <v>0</v>
      </c>
      <c r="H518" s="362">
        <f>LF!AF525</f>
        <v>0</v>
      </c>
      <c r="I518" s="362">
        <f>LF!AH525</f>
        <v>0</v>
      </c>
      <c r="J518" s="362">
        <f>LF!AI525</f>
        <v>0</v>
      </c>
      <c r="K518" s="362">
        <f>LF!AK525</f>
        <v>0</v>
      </c>
      <c r="L518" s="362">
        <f>LF!AM525</f>
        <v>0</v>
      </c>
      <c r="M518" s="362">
        <f>LF!AN525</f>
        <v>0</v>
      </c>
      <c r="N518" s="362">
        <f>LF!AO525</f>
        <v>0</v>
      </c>
      <c r="O518" s="362">
        <f>LF!AP525</f>
        <v>0</v>
      </c>
      <c r="P518" s="362">
        <f>LF!AQ525</f>
        <v>0</v>
      </c>
      <c r="Q518" s="362">
        <f>COUNTIF(LF!AR525,"Yes")</f>
        <v>0</v>
      </c>
      <c r="R518" s="337"/>
      <c r="S518" s="362">
        <f>Oncho!K525</f>
        <v>0</v>
      </c>
      <c r="T518" s="362">
        <f>MAX(Oncho!AB525,Oncho!BA525)</f>
        <v>0</v>
      </c>
      <c r="U518" s="362">
        <f>MAX(Oncho!AC525,Oncho!BB525)</f>
        <v>0</v>
      </c>
      <c r="V518" s="362">
        <f>MAX(Oncho!AE525,Oncho!BD525)</f>
        <v>0</v>
      </c>
      <c r="W518" s="362">
        <f>MAX(Oncho!AF525,Oncho!BE525)</f>
        <v>0</v>
      </c>
      <c r="X518" s="362">
        <f>MAX(Oncho!AG525,Oncho!BF525)</f>
        <v>0</v>
      </c>
      <c r="Y518" s="362">
        <f>MAX(Oncho!AH525,Oncho!BG525)</f>
        <v>0</v>
      </c>
      <c r="Z518" s="362">
        <f>MAX(Oncho!AI525,Oncho!BH525)</f>
        <v>0</v>
      </c>
      <c r="AA518" s="362">
        <f>MAX(Oncho!AJ525,Oncho!BI525)</f>
        <v>0</v>
      </c>
      <c r="AB518" s="362">
        <f>MAX(COUNTIF(Oncho!AK525,"Yes"),COUNTIF(Oncho!BJ525,"Yes"))</f>
        <v>0</v>
      </c>
      <c r="AC518" s="337"/>
      <c r="AD518" s="362">
        <f>Schisto!P527</f>
        <v>0</v>
      </c>
      <c r="AE518" s="362">
        <f>Schisto!AI527</f>
        <v>0</v>
      </c>
      <c r="AF518" s="362">
        <f>Schisto!AJ527</f>
        <v>0</v>
      </c>
      <c r="AG518" s="362">
        <f>Schisto!AN527</f>
        <v>0</v>
      </c>
      <c r="AH518" s="362">
        <f>Schisto!AO527</f>
        <v>0</v>
      </c>
      <c r="AI518" s="362">
        <f>Schisto!AT527</f>
        <v>0</v>
      </c>
      <c r="AJ518" s="362">
        <f>Schisto!AU527</f>
        <v>0</v>
      </c>
      <c r="AK518" s="362">
        <f>Schisto!AV527</f>
        <v>0</v>
      </c>
      <c r="AL518" s="362">
        <f>Schisto!AW527</f>
        <v>0</v>
      </c>
      <c r="AM518" s="362">
        <f>COUNTIF(Schisto!AX527,"Yes")</f>
        <v>0</v>
      </c>
      <c r="AN518" s="337"/>
      <c r="AO518" s="362">
        <f>STH!P527</f>
        <v>0</v>
      </c>
      <c r="AP518" s="362">
        <f>MAX(STH!AK527,STH!BS527)</f>
        <v>0</v>
      </c>
      <c r="AQ518" s="362">
        <f>MAX(STH!AL527,STH!BT527)</f>
        <v>0</v>
      </c>
      <c r="AR518" s="362">
        <f>MAX(STH!AM527,STH!BU527)</f>
        <v>0</v>
      </c>
      <c r="AS518" s="362">
        <f>MAX(STH!AN527,STH!BV527)</f>
        <v>0</v>
      </c>
      <c r="AT518" s="362">
        <f>MAX(STH!AO527,STH!BW527)</f>
        <v>0</v>
      </c>
      <c r="AU518" s="362">
        <f>MAX(STH!AQ527,STH!BY527)</f>
        <v>0</v>
      </c>
      <c r="AV518" s="362">
        <f>MAX(STH!AR527,STH!BZ527)</f>
        <v>0</v>
      </c>
      <c r="AW518" s="362">
        <f>MAX(STH!AS527,STH!CA527)</f>
        <v>0</v>
      </c>
      <c r="AX518" s="362">
        <f>MAX(STH!AT527,STH!CB527)</f>
        <v>0</v>
      </c>
      <c r="AY518" s="362">
        <f>MAX(STH!AU527,STH!CC527)</f>
        <v>0</v>
      </c>
      <c r="AZ518" s="362">
        <f>MAX(STH!AV527,STH!CD527)</f>
        <v>0</v>
      </c>
      <c r="BA518" s="362">
        <f>MAX(STH!AW527,STH!CE527)</f>
        <v>0</v>
      </c>
      <c r="BB518" s="362">
        <f>MAX(STH!AX527,STH!CF527)</f>
        <v>0</v>
      </c>
      <c r="BC518" s="362">
        <f>MAX(STH!AY527,STH!CG527)</f>
        <v>0</v>
      </c>
      <c r="BD518" s="362">
        <f>MAX(STH!AZ527,STH!CH527)</f>
        <v>0</v>
      </c>
      <c r="BE518" s="362">
        <f>MAX(STH!BA527,STH!CI527)</f>
        <v>0</v>
      </c>
      <c r="BF518" s="362">
        <f>MAX(STH!BB527,STH!CJ527)</f>
        <v>0</v>
      </c>
      <c r="BG518" s="362">
        <f>MAX(COUNTIF(STH!BC527,"Yes"),COUNTIF(STH!CK527,"Yes"))</f>
        <v>0</v>
      </c>
      <c r="BH518" s="337"/>
      <c r="BI518" s="362">
        <f>Trachoma!Q530</f>
        <v>0</v>
      </c>
      <c r="BJ518" s="362">
        <f>Trachoma!AK530</f>
        <v>0</v>
      </c>
      <c r="BK518" s="362">
        <f>Trachoma!AL530</f>
        <v>0</v>
      </c>
      <c r="BL518" s="362">
        <f>Trachoma!AN530</f>
        <v>0</v>
      </c>
      <c r="BM518" s="362">
        <f>Trachoma!AO530</f>
        <v>0</v>
      </c>
      <c r="BN518" s="362">
        <f>Trachoma!AT530</f>
        <v>0</v>
      </c>
      <c r="BO518" s="362">
        <f>Trachoma!AU530</f>
        <v>0</v>
      </c>
      <c r="BP518" s="362">
        <f>Trachoma!AV530</f>
        <v>0</v>
      </c>
      <c r="BQ518" s="362">
        <f>Trachoma!AW530</f>
        <v>0</v>
      </c>
      <c r="BR518" s="362">
        <f>COUNTIF(Trachoma!AX530,"Yes")</f>
        <v>0</v>
      </c>
      <c r="BS518" s="337"/>
      <c r="BT518" s="362">
        <f t="shared" si="84"/>
        <v>0</v>
      </c>
      <c r="BU518" s="362">
        <f t="shared" si="85"/>
        <v>0</v>
      </c>
      <c r="BV518" s="362">
        <f t="shared" si="86"/>
        <v>0</v>
      </c>
      <c r="BW518" s="362">
        <f t="shared" si="87"/>
        <v>0</v>
      </c>
      <c r="BX518" s="362">
        <f t="shared" si="88"/>
        <v>0</v>
      </c>
      <c r="BY518" s="362">
        <f t="shared" si="90"/>
        <v>0</v>
      </c>
      <c r="BZ518" s="362">
        <f t="shared" si="91"/>
        <v>0</v>
      </c>
      <c r="CA518" s="362">
        <f t="shared" si="92"/>
        <v>0</v>
      </c>
      <c r="CB518" s="362">
        <f t="shared" si="93"/>
        <v>0</v>
      </c>
      <c r="CC518" s="362">
        <f t="shared" si="89"/>
        <v>0</v>
      </c>
    </row>
    <row r="519" spans="2:81" x14ac:dyDescent="0.25">
      <c r="B519" s="147">
        <f>Demography!B527</f>
        <v>0</v>
      </c>
      <c r="C519" s="147">
        <f>Demography!C527</f>
        <v>0</v>
      </c>
      <c r="D519" s="148">
        <f>Demography!D527</f>
        <v>0</v>
      </c>
      <c r="E519" s="55"/>
      <c r="F519" s="148">
        <f>LF!M526</f>
        <v>0</v>
      </c>
      <c r="G519" s="148">
        <f>LF!AE526</f>
        <v>0</v>
      </c>
      <c r="H519" s="148">
        <f>LF!AF526</f>
        <v>0</v>
      </c>
      <c r="I519" s="148">
        <f>LF!AH526</f>
        <v>0</v>
      </c>
      <c r="J519" s="148">
        <f>LF!AI526</f>
        <v>0</v>
      </c>
      <c r="K519" s="148">
        <f>LF!AK526</f>
        <v>0</v>
      </c>
      <c r="L519" s="148">
        <f>LF!AM526</f>
        <v>0</v>
      </c>
      <c r="M519" s="148">
        <f>LF!AN526</f>
        <v>0</v>
      </c>
      <c r="N519" s="148">
        <f>LF!AO526</f>
        <v>0</v>
      </c>
      <c r="O519" s="148">
        <f>LF!AP526</f>
        <v>0</v>
      </c>
      <c r="P519" s="148">
        <f>LF!AQ526</f>
        <v>0</v>
      </c>
      <c r="Q519" s="148">
        <f>COUNTIF(LF!AR526,"Yes")</f>
        <v>0</v>
      </c>
      <c r="R519" s="55"/>
      <c r="S519" s="148">
        <f>Oncho!K526</f>
        <v>0</v>
      </c>
      <c r="T519" s="148">
        <f>MAX(Oncho!AB526,Oncho!BA526)</f>
        <v>0</v>
      </c>
      <c r="U519" s="148">
        <f>MAX(Oncho!AC526,Oncho!BB526)</f>
        <v>0</v>
      </c>
      <c r="V519" s="148">
        <f>MAX(Oncho!AE526,Oncho!BD526)</f>
        <v>0</v>
      </c>
      <c r="W519" s="148">
        <f>MAX(Oncho!AF526,Oncho!BE526)</f>
        <v>0</v>
      </c>
      <c r="X519" s="148">
        <f>MAX(Oncho!AG526,Oncho!BF526)</f>
        <v>0</v>
      </c>
      <c r="Y519" s="148">
        <f>MAX(Oncho!AH526,Oncho!BG526)</f>
        <v>0</v>
      </c>
      <c r="Z519" s="148">
        <f>MAX(Oncho!AI526,Oncho!BH526)</f>
        <v>0</v>
      </c>
      <c r="AA519" s="148">
        <f>MAX(Oncho!AJ526,Oncho!BI526)</f>
        <v>0</v>
      </c>
      <c r="AB519" s="148">
        <f>MAX(COUNTIF(Oncho!AK526,"Yes"),COUNTIF(Oncho!BJ526,"Yes"))</f>
        <v>0</v>
      </c>
      <c r="AC519" s="55"/>
      <c r="AD519" s="148">
        <f>Schisto!P528</f>
        <v>0</v>
      </c>
      <c r="AE519" s="148">
        <f>Schisto!AI528</f>
        <v>0</v>
      </c>
      <c r="AF519" s="148">
        <f>Schisto!AJ528</f>
        <v>0</v>
      </c>
      <c r="AG519" s="148">
        <f>Schisto!AN528</f>
        <v>0</v>
      </c>
      <c r="AH519" s="148">
        <f>Schisto!AO528</f>
        <v>0</v>
      </c>
      <c r="AI519" s="148">
        <f>Schisto!AT528</f>
        <v>0</v>
      </c>
      <c r="AJ519" s="148">
        <f>Schisto!AU528</f>
        <v>0</v>
      </c>
      <c r="AK519" s="148">
        <f>Schisto!AV528</f>
        <v>0</v>
      </c>
      <c r="AL519" s="148">
        <f>Schisto!AW528</f>
        <v>0</v>
      </c>
      <c r="AM519" s="148">
        <f>COUNTIF(Schisto!AX528,"Yes")</f>
        <v>0</v>
      </c>
      <c r="AN519" s="55"/>
      <c r="AO519" s="148">
        <f>STH!P528</f>
        <v>0</v>
      </c>
      <c r="AP519" s="148">
        <f>MAX(STH!AK528,STH!BS528)</f>
        <v>0</v>
      </c>
      <c r="AQ519" s="148">
        <f>MAX(STH!AL528,STH!BT528)</f>
        <v>0</v>
      </c>
      <c r="AR519" s="148">
        <f>MAX(STH!AM528,STH!BU528)</f>
        <v>0</v>
      </c>
      <c r="AS519" s="148">
        <f>MAX(STH!AN528,STH!BV528)</f>
        <v>0</v>
      </c>
      <c r="AT519" s="148">
        <f>MAX(STH!AO528,STH!BW528)</f>
        <v>0</v>
      </c>
      <c r="AU519" s="148">
        <f>MAX(STH!AQ528,STH!BY528)</f>
        <v>0</v>
      </c>
      <c r="AV519" s="148">
        <f>MAX(STH!AR528,STH!BZ528)</f>
        <v>0</v>
      </c>
      <c r="AW519" s="148">
        <f>MAX(STH!AS528,STH!CA528)</f>
        <v>0</v>
      </c>
      <c r="AX519" s="148">
        <f>MAX(STH!AT528,STH!CB528)</f>
        <v>0</v>
      </c>
      <c r="AY519" s="148">
        <f>MAX(STH!AU528,STH!CC528)</f>
        <v>0</v>
      </c>
      <c r="AZ519" s="148">
        <f>MAX(STH!AV528,STH!CD528)</f>
        <v>0</v>
      </c>
      <c r="BA519" s="148">
        <f>MAX(STH!AW528,STH!CE528)</f>
        <v>0</v>
      </c>
      <c r="BB519" s="148">
        <f>MAX(STH!AX528,STH!CF528)</f>
        <v>0</v>
      </c>
      <c r="BC519" s="148">
        <f>MAX(STH!AY528,STH!CG528)</f>
        <v>0</v>
      </c>
      <c r="BD519" s="148">
        <f>MAX(STH!AZ528,STH!CH528)</f>
        <v>0</v>
      </c>
      <c r="BE519" s="148">
        <f>MAX(STH!BA528,STH!CI528)</f>
        <v>0</v>
      </c>
      <c r="BF519" s="148">
        <f>MAX(STH!BB528,STH!CJ528)</f>
        <v>0</v>
      </c>
      <c r="BG519" s="148">
        <f>MAX(COUNTIF(STH!BC528,"Yes"),COUNTIF(STH!CK528,"Yes"))</f>
        <v>0</v>
      </c>
      <c r="BH519" s="55"/>
      <c r="BI519" s="148">
        <f>Trachoma!Q531</f>
        <v>0</v>
      </c>
      <c r="BJ519" s="148">
        <f>Trachoma!AK531</f>
        <v>0</v>
      </c>
      <c r="BK519" s="148">
        <f>Trachoma!AL531</f>
        <v>0</v>
      </c>
      <c r="BL519" s="148">
        <f>Trachoma!AN531</f>
        <v>0</v>
      </c>
      <c r="BM519" s="148">
        <f>Trachoma!AO531</f>
        <v>0</v>
      </c>
      <c r="BN519" s="148">
        <f>Trachoma!AT531</f>
        <v>0</v>
      </c>
      <c r="BO519" s="148">
        <f>Trachoma!AU531</f>
        <v>0</v>
      </c>
      <c r="BP519" s="148">
        <f>Trachoma!AV531</f>
        <v>0</v>
      </c>
      <c r="BQ519" s="148">
        <f>Trachoma!AW531</f>
        <v>0</v>
      </c>
      <c r="BR519" s="148">
        <f>COUNTIF(Trachoma!AX531,"Yes")</f>
        <v>0</v>
      </c>
      <c r="BS519" s="55"/>
      <c r="BT519" s="148">
        <f t="shared" si="84"/>
        <v>0</v>
      </c>
      <c r="BU519" s="148">
        <f t="shared" si="85"/>
        <v>0</v>
      </c>
      <c r="BV519" s="148">
        <f t="shared" si="86"/>
        <v>0</v>
      </c>
      <c r="BW519" s="148">
        <f t="shared" si="87"/>
        <v>0</v>
      </c>
      <c r="BX519" s="148">
        <f t="shared" si="88"/>
        <v>0</v>
      </c>
      <c r="BY519" s="148">
        <f t="shared" si="90"/>
        <v>0</v>
      </c>
      <c r="BZ519" s="148">
        <f t="shared" si="91"/>
        <v>0</v>
      </c>
      <c r="CA519" s="148">
        <f t="shared" si="92"/>
        <v>0</v>
      </c>
      <c r="CB519" s="148">
        <f t="shared" si="93"/>
        <v>0</v>
      </c>
      <c r="CC519" s="148">
        <f t="shared" si="89"/>
        <v>0</v>
      </c>
    </row>
    <row r="520" spans="2:81" x14ac:dyDescent="0.25">
      <c r="B520" s="361">
        <f>Demography!B528</f>
        <v>0</v>
      </c>
      <c r="C520" s="361">
        <f>Demography!C528</f>
        <v>0</v>
      </c>
      <c r="D520" s="362">
        <f>Demography!D528</f>
        <v>0</v>
      </c>
      <c r="E520" s="337"/>
      <c r="F520" s="362">
        <f>LF!M527</f>
        <v>0</v>
      </c>
      <c r="G520" s="362">
        <f>LF!AE527</f>
        <v>0</v>
      </c>
      <c r="H520" s="362">
        <f>LF!AF527</f>
        <v>0</v>
      </c>
      <c r="I520" s="362">
        <f>LF!AH527</f>
        <v>0</v>
      </c>
      <c r="J520" s="362">
        <f>LF!AI527</f>
        <v>0</v>
      </c>
      <c r="K520" s="362">
        <f>LF!AK527</f>
        <v>0</v>
      </c>
      <c r="L520" s="362">
        <f>LF!AM527</f>
        <v>0</v>
      </c>
      <c r="M520" s="362">
        <f>LF!AN527</f>
        <v>0</v>
      </c>
      <c r="N520" s="362">
        <f>LF!AO527</f>
        <v>0</v>
      </c>
      <c r="O520" s="362">
        <f>LF!AP527</f>
        <v>0</v>
      </c>
      <c r="P520" s="362">
        <f>LF!AQ527</f>
        <v>0</v>
      </c>
      <c r="Q520" s="362">
        <f>COUNTIF(LF!AR527,"Yes")</f>
        <v>0</v>
      </c>
      <c r="R520" s="337"/>
      <c r="S520" s="362">
        <f>Oncho!K527</f>
        <v>0</v>
      </c>
      <c r="T520" s="362">
        <f>MAX(Oncho!AB527,Oncho!BA527)</f>
        <v>0</v>
      </c>
      <c r="U520" s="362">
        <f>MAX(Oncho!AC527,Oncho!BB527)</f>
        <v>0</v>
      </c>
      <c r="V520" s="362">
        <f>MAX(Oncho!AE527,Oncho!BD527)</f>
        <v>0</v>
      </c>
      <c r="W520" s="362">
        <f>MAX(Oncho!AF527,Oncho!BE527)</f>
        <v>0</v>
      </c>
      <c r="X520" s="362">
        <f>MAX(Oncho!AG527,Oncho!BF527)</f>
        <v>0</v>
      </c>
      <c r="Y520" s="362">
        <f>MAX(Oncho!AH527,Oncho!BG527)</f>
        <v>0</v>
      </c>
      <c r="Z520" s="362">
        <f>MAX(Oncho!AI527,Oncho!BH527)</f>
        <v>0</v>
      </c>
      <c r="AA520" s="362">
        <f>MAX(Oncho!AJ527,Oncho!BI527)</f>
        <v>0</v>
      </c>
      <c r="AB520" s="362">
        <f>MAX(COUNTIF(Oncho!AK527,"Yes"),COUNTIF(Oncho!BJ527,"Yes"))</f>
        <v>0</v>
      </c>
      <c r="AC520" s="337"/>
      <c r="AD520" s="362">
        <f>Schisto!P529</f>
        <v>0</v>
      </c>
      <c r="AE520" s="362">
        <f>Schisto!AI529</f>
        <v>0</v>
      </c>
      <c r="AF520" s="362">
        <f>Schisto!AJ529</f>
        <v>0</v>
      </c>
      <c r="AG520" s="362">
        <f>Schisto!AN529</f>
        <v>0</v>
      </c>
      <c r="AH520" s="362">
        <f>Schisto!AO529</f>
        <v>0</v>
      </c>
      <c r="AI520" s="362">
        <f>Schisto!AT529</f>
        <v>0</v>
      </c>
      <c r="AJ520" s="362">
        <f>Schisto!AU529</f>
        <v>0</v>
      </c>
      <c r="AK520" s="362">
        <f>Schisto!AV529</f>
        <v>0</v>
      </c>
      <c r="AL520" s="362">
        <f>Schisto!AW529</f>
        <v>0</v>
      </c>
      <c r="AM520" s="362">
        <f>COUNTIF(Schisto!AX529,"Yes")</f>
        <v>0</v>
      </c>
      <c r="AN520" s="337"/>
      <c r="AO520" s="362">
        <f>STH!P529</f>
        <v>0</v>
      </c>
      <c r="AP520" s="362">
        <f>MAX(STH!AK529,STH!BS529)</f>
        <v>0</v>
      </c>
      <c r="AQ520" s="362">
        <f>MAX(STH!AL529,STH!BT529)</f>
        <v>0</v>
      </c>
      <c r="AR520" s="362">
        <f>MAX(STH!AM529,STH!BU529)</f>
        <v>0</v>
      </c>
      <c r="AS520" s="362">
        <f>MAX(STH!AN529,STH!BV529)</f>
        <v>0</v>
      </c>
      <c r="AT520" s="362">
        <f>MAX(STH!AO529,STH!BW529)</f>
        <v>0</v>
      </c>
      <c r="AU520" s="362">
        <f>MAX(STH!AQ529,STH!BY529)</f>
        <v>0</v>
      </c>
      <c r="AV520" s="362">
        <f>MAX(STH!AR529,STH!BZ529)</f>
        <v>0</v>
      </c>
      <c r="AW520" s="362">
        <f>MAX(STH!AS529,STH!CA529)</f>
        <v>0</v>
      </c>
      <c r="AX520" s="362">
        <f>MAX(STH!AT529,STH!CB529)</f>
        <v>0</v>
      </c>
      <c r="AY520" s="362">
        <f>MAX(STH!AU529,STH!CC529)</f>
        <v>0</v>
      </c>
      <c r="AZ520" s="362">
        <f>MAX(STH!AV529,STH!CD529)</f>
        <v>0</v>
      </c>
      <c r="BA520" s="362">
        <f>MAX(STH!AW529,STH!CE529)</f>
        <v>0</v>
      </c>
      <c r="BB520" s="362">
        <f>MAX(STH!AX529,STH!CF529)</f>
        <v>0</v>
      </c>
      <c r="BC520" s="362">
        <f>MAX(STH!AY529,STH!CG529)</f>
        <v>0</v>
      </c>
      <c r="BD520" s="362">
        <f>MAX(STH!AZ529,STH!CH529)</f>
        <v>0</v>
      </c>
      <c r="BE520" s="362">
        <f>MAX(STH!BA529,STH!CI529)</f>
        <v>0</v>
      </c>
      <c r="BF520" s="362">
        <f>MAX(STH!BB529,STH!CJ529)</f>
        <v>0</v>
      </c>
      <c r="BG520" s="362">
        <f>MAX(COUNTIF(STH!BC529,"Yes"),COUNTIF(STH!CK529,"Yes"))</f>
        <v>0</v>
      </c>
      <c r="BH520" s="337"/>
      <c r="BI520" s="362">
        <f>Trachoma!Q532</f>
        <v>0</v>
      </c>
      <c r="BJ520" s="362">
        <f>Trachoma!AK532</f>
        <v>0</v>
      </c>
      <c r="BK520" s="362">
        <f>Trachoma!AL532</f>
        <v>0</v>
      </c>
      <c r="BL520" s="362">
        <f>Trachoma!AN532</f>
        <v>0</v>
      </c>
      <c r="BM520" s="362">
        <f>Trachoma!AO532</f>
        <v>0</v>
      </c>
      <c r="BN520" s="362">
        <f>Trachoma!AT532</f>
        <v>0</v>
      </c>
      <c r="BO520" s="362">
        <f>Trachoma!AU532</f>
        <v>0</v>
      </c>
      <c r="BP520" s="362">
        <f>Trachoma!AV532</f>
        <v>0</v>
      </c>
      <c r="BQ520" s="362">
        <f>Trachoma!AW532</f>
        <v>0</v>
      </c>
      <c r="BR520" s="362">
        <f>COUNTIF(Trachoma!AX532,"Yes")</f>
        <v>0</v>
      </c>
      <c r="BS520" s="337"/>
      <c r="BT520" s="362">
        <f t="shared" si="84"/>
        <v>0</v>
      </c>
      <c r="BU520" s="362">
        <f t="shared" si="85"/>
        <v>0</v>
      </c>
      <c r="BV520" s="362">
        <f t="shared" si="86"/>
        <v>0</v>
      </c>
      <c r="BW520" s="362">
        <f t="shared" si="87"/>
        <v>0</v>
      </c>
      <c r="BX520" s="362">
        <f t="shared" si="88"/>
        <v>0</v>
      </c>
      <c r="BY520" s="362">
        <f t="shared" si="90"/>
        <v>0</v>
      </c>
      <c r="BZ520" s="362">
        <f t="shared" si="91"/>
        <v>0</v>
      </c>
      <c r="CA520" s="362">
        <f t="shared" si="92"/>
        <v>0</v>
      </c>
      <c r="CB520" s="362">
        <f t="shared" si="93"/>
        <v>0</v>
      </c>
      <c r="CC520" s="362">
        <f t="shared" si="89"/>
        <v>0</v>
      </c>
    </row>
    <row r="521" spans="2:81" x14ac:dyDescent="0.25">
      <c r="B521" s="147">
        <f>Demography!B529</f>
        <v>0</v>
      </c>
      <c r="C521" s="147">
        <f>Demography!C529</f>
        <v>0</v>
      </c>
      <c r="D521" s="148">
        <f>Demography!D529</f>
        <v>0</v>
      </c>
      <c r="E521" s="55"/>
      <c r="F521" s="148">
        <f>LF!M528</f>
        <v>0</v>
      </c>
      <c r="G521" s="148">
        <f>LF!AE528</f>
        <v>0</v>
      </c>
      <c r="H521" s="148">
        <f>LF!AF528</f>
        <v>0</v>
      </c>
      <c r="I521" s="148">
        <f>LF!AH528</f>
        <v>0</v>
      </c>
      <c r="J521" s="148">
        <f>LF!AI528</f>
        <v>0</v>
      </c>
      <c r="K521" s="148">
        <f>LF!AK528</f>
        <v>0</v>
      </c>
      <c r="L521" s="148">
        <f>LF!AM528</f>
        <v>0</v>
      </c>
      <c r="M521" s="148">
        <f>LF!AN528</f>
        <v>0</v>
      </c>
      <c r="N521" s="148">
        <f>LF!AO528</f>
        <v>0</v>
      </c>
      <c r="O521" s="148">
        <f>LF!AP528</f>
        <v>0</v>
      </c>
      <c r="P521" s="148">
        <f>LF!AQ528</f>
        <v>0</v>
      </c>
      <c r="Q521" s="148">
        <f>COUNTIF(LF!AR528,"Yes")</f>
        <v>0</v>
      </c>
      <c r="R521" s="55"/>
      <c r="S521" s="148">
        <f>Oncho!K528</f>
        <v>0</v>
      </c>
      <c r="T521" s="148">
        <f>MAX(Oncho!AB528,Oncho!BA528)</f>
        <v>0</v>
      </c>
      <c r="U521" s="148">
        <f>MAX(Oncho!AC528,Oncho!BB528)</f>
        <v>0</v>
      </c>
      <c r="V521" s="148">
        <f>MAX(Oncho!AE528,Oncho!BD528)</f>
        <v>0</v>
      </c>
      <c r="W521" s="148">
        <f>MAX(Oncho!AF528,Oncho!BE528)</f>
        <v>0</v>
      </c>
      <c r="X521" s="148">
        <f>MAX(Oncho!AG528,Oncho!BF528)</f>
        <v>0</v>
      </c>
      <c r="Y521" s="148">
        <f>MAX(Oncho!AH528,Oncho!BG528)</f>
        <v>0</v>
      </c>
      <c r="Z521" s="148">
        <f>MAX(Oncho!AI528,Oncho!BH528)</f>
        <v>0</v>
      </c>
      <c r="AA521" s="148">
        <f>MAX(Oncho!AJ528,Oncho!BI528)</f>
        <v>0</v>
      </c>
      <c r="AB521" s="148">
        <f>MAX(COUNTIF(Oncho!AK528,"Yes"),COUNTIF(Oncho!BJ528,"Yes"))</f>
        <v>0</v>
      </c>
      <c r="AC521" s="55"/>
      <c r="AD521" s="148">
        <f>Schisto!P530</f>
        <v>0</v>
      </c>
      <c r="AE521" s="148">
        <f>Schisto!AI530</f>
        <v>0</v>
      </c>
      <c r="AF521" s="148">
        <f>Schisto!AJ530</f>
        <v>0</v>
      </c>
      <c r="AG521" s="148">
        <f>Schisto!AN530</f>
        <v>0</v>
      </c>
      <c r="AH521" s="148">
        <f>Schisto!AO530</f>
        <v>0</v>
      </c>
      <c r="AI521" s="148">
        <f>Schisto!AT530</f>
        <v>0</v>
      </c>
      <c r="AJ521" s="148">
        <f>Schisto!AU530</f>
        <v>0</v>
      </c>
      <c r="AK521" s="148">
        <f>Schisto!AV530</f>
        <v>0</v>
      </c>
      <c r="AL521" s="148">
        <f>Schisto!AW530</f>
        <v>0</v>
      </c>
      <c r="AM521" s="148">
        <f>COUNTIF(Schisto!AX530,"Yes")</f>
        <v>0</v>
      </c>
      <c r="AN521" s="55"/>
      <c r="AO521" s="148">
        <f>STH!P530</f>
        <v>0</v>
      </c>
      <c r="AP521" s="148">
        <f>MAX(STH!AK530,STH!BS530)</f>
        <v>0</v>
      </c>
      <c r="AQ521" s="148">
        <f>MAX(STH!AL530,STH!BT530)</f>
        <v>0</v>
      </c>
      <c r="AR521" s="148">
        <f>MAX(STH!AM530,STH!BU530)</f>
        <v>0</v>
      </c>
      <c r="AS521" s="148">
        <f>MAX(STH!AN530,STH!BV530)</f>
        <v>0</v>
      </c>
      <c r="AT521" s="148">
        <f>MAX(STH!AO530,STH!BW530)</f>
        <v>0</v>
      </c>
      <c r="AU521" s="148">
        <f>MAX(STH!AQ530,STH!BY530)</f>
        <v>0</v>
      </c>
      <c r="AV521" s="148">
        <f>MAX(STH!AR530,STH!BZ530)</f>
        <v>0</v>
      </c>
      <c r="AW521" s="148">
        <f>MAX(STH!AS530,STH!CA530)</f>
        <v>0</v>
      </c>
      <c r="AX521" s="148">
        <f>MAX(STH!AT530,STH!CB530)</f>
        <v>0</v>
      </c>
      <c r="AY521" s="148">
        <f>MAX(STH!AU530,STH!CC530)</f>
        <v>0</v>
      </c>
      <c r="AZ521" s="148">
        <f>MAX(STH!AV530,STH!CD530)</f>
        <v>0</v>
      </c>
      <c r="BA521" s="148">
        <f>MAX(STH!AW530,STH!CE530)</f>
        <v>0</v>
      </c>
      <c r="BB521" s="148">
        <f>MAX(STH!AX530,STH!CF530)</f>
        <v>0</v>
      </c>
      <c r="BC521" s="148">
        <f>MAX(STH!AY530,STH!CG530)</f>
        <v>0</v>
      </c>
      <c r="BD521" s="148">
        <f>MAX(STH!AZ530,STH!CH530)</f>
        <v>0</v>
      </c>
      <c r="BE521" s="148">
        <f>MAX(STH!BA530,STH!CI530)</f>
        <v>0</v>
      </c>
      <c r="BF521" s="148">
        <f>MAX(STH!BB530,STH!CJ530)</f>
        <v>0</v>
      </c>
      <c r="BG521" s="148">
        <f>MAX(COUNTIF(STH!BC530,"Yes"),COUNTIF(STH!CK530,"Yes"))</f>
        <v>0</v>
      </c>
      <c r="BH521" s="55"/>
      <c r="BI521" s="148">
        <f>Trachoma!Q533</f>
        <v>0</v>
      </c>
      <c r="BJ521" s="148">
        <f>Trachoma!AK533</f>
        <v>0</v>
      </c>
      <c r="BK521" s="148">
        <f>Trachoma!AL533</f>
        <v>0</v>
      </c>
      <c r="BL521" s="148">
        <f>Trachoma!AN533</f>
        <v>0</v>
      </c>
      <c r="BM521" s="148">
        <f>Trachoma!AO533</f>
        <v>0</v>
      </c>
      <c r="BN521" s="148">
        <f>Trachoma!AT533</f>
        <v>0</v>
      </c>
      <c r="BO521" s="148">
        <f>Trachoma!AU533</f>
        <v>0</v>
      </c>
      <c r="BP521" s="148">
        <f>Trachoma!AV533</f>
        <v>0</v>
      </c>
      <c r="BQ521" s="148">
        <f>Trachoma!AW533</f>
        <v>0</v>
      </c>
      <c r="BR521" s="148">
        <f>COUNTIF(Trachoma!AX533,"Yes")</f>
        <v>0</v>
      </c>
      <c r="BS521" s="55"/>
      <c r="BT521" s="148">
        <f t="shared" si="84"/>
        <v>0</v>
      </c>
      <c r="BU521" s="148">
        <f t="shared" si="85"/>
        <v>0</v>
      </c>
      <c r="BV521" s="148">
        <f t="shared" si="86"/>
        <v>0</v>
      </c>
      <c r="BW521" s="148">
        <f t="shared" si="87"/>
        <v>0</v>
      </c>
      <c r="BX521" s="148">
        <f t="shared" si="88"/>
        <v>0</v>
      </c>
      <c r="BY521" s="148">
        <f t="shared" si="90"/>
        <v>0</v>
      </c>
      <c r="BZ521" s="148">
        <f t="shared" si="91"/>
        <v>0</v>
      </c>
      <c r="CA521" s="148">
        <f t="shared" si="92"/>
        <v>0</v>
      </c>
      <c r="CB521" s="148">
        <f t="shared" si="93"/>
        <v>0</v>
      </c>
      <c r="CC521" s="148">
        <f t="shared" si="89"/>
        <v>0</v>
      </c>
    </row>
    <row r="522" spans="2:81" x14ac:dyDescent="0.25">
      <c r="B522" s="361">
        <f>Demography!B530</f>
        <v>0</v>
      </c>
      <c r="C522" s="361">
        <f>Demography!C530</f>
        <v>0</v>
      </c>
      <c r="D522" s="362">
        <f>Demography!D530</f>
        <v>0</v>
      </c>
      <c r="E522" s="337"/>
      <c r="F522" s="362">
        <f>LF!M529</f>
        <v>0</v>
      </c>
      <c r="G522" s="362">
        <f>LF!AE529</f>
        <v>0</v>
      </c>
      <c r="H522" s="362">
        <f>LF!AF529</f>
        <v>0</v>
      </c>
      <c r="I522" s="362">
        <f>LF!AH529</f>
        <v>0</v>
      </c>
      <c r="J522" s="362">
        <f>LF!AI529</f>
        <v>0</v>
      </c>
      <c r="K522" s="362">
        <f>LF!AK529</f>
        <v>0</v>
      </c>
      <c r="L522" s="362">
        <f>LF!AM529</f>
        <v>0</v>
      </c>
      <c r="M522" s="362">
        <f>LF!AN529</f>
        <v>0</v>
      </c>
      <c r="N522" s="362">
        <f>LF!AO529</f>
        <v>0</v>
      </c>
      <c r="O522" s="362">
        <f>LF!AP529</f>
        <v>0</v>
      </c>
      <c r="P522" s="362">
        <f>LF!AQ529</f>
        <v>0</v>
      </c>
      <c r="Q522" s="362">
        <f>COUNTIF(LF!AR529,"Yes")</f>
        <v>0</v>
      </c>
      <c r="R522" s="337"/>
      <c r="S522" s="362">
        <f>Oncho!K529</f>
        <v>0</v>
      </c>
      <c r="T522" s="362">
        <f>MAX(Oncho!AB529,Oncho!BA529)</f>
        <v>0</v>
      </c>
      <c r="U522" s="362">
        <f>MAX(Oncho!AC529,Oncho!BB529)</f>
        <v>0</v>
      </c>
      <c r="V522" s="362">
        <f>MAX(Oncho!AE529,Oncho!BD529)</f>
        <v>0</v>
      </c>
      <c r="W522" s="362">
        <f>MAX(Oncho!AF529,Oncho!BE529)</f>
        <v>0</v>
      </c>
      <c r="X522" s="362">
        <f>MAX(Oncho!AG529,Oncho!BF529)</f>
        <v>0</v>
      </c>
      <c r="Y522" s="362">
        <f>MAX(Oncho!AH529,Oncho!BG529)</f>
        <v>0</v>
      </c>
      <c r="Z522" s="362">
        <f>MAX(Oncho!AI529,Oncho!BH529)</f>
        <v>0</v>
      </c>
      <c r="AA522" s="362">
        <f>MAX(Oncho!AJ529,Oncho!BI529)</f>
        <v>0</v>
      </c>
      <c r="AB522" s="362">
        <f>MAX(COUNTIF(Oncho!AK529,"Yes"),COUNTIF(Oncho!BJ529,"Yes"))</f>
        <v>0</v>
      </c>
      <c r="AC522" s="337"/>
      <c r="AD522" s="362">
        <f>Schisto!P531</f>
        <v>0</v>
      </c>
      <c r="AE522" s="362">
        <f>Schisto!AI531</f>
        <v>0</v>
      </c>
      <c r="AF522" s="362">
        <f>Schisto!AJ531</f>
        <v>0</v>
      </c>
      <c r="AG522" s="362">
        <f>Schisto!AN531</f>
        <v>0</v>
      </c>
      <c r="AH522" s="362">
        <f>Schisto!AO531</f>
        <v>0</v>
      </c>
      <c r="AI522" s="362">
        <f>Schisto!AT531</f>
        <v>0</v>
      </c>
      <c r="AJ522" s="362">
        <f>Schisto!AU531</f>
        <v>0</v>
      </c>
      <c r="AK522" s="362">
        <f>Schisto!AV531</f>
        <v>0</v>
      </c>
      <c r="AL522" s="362">
        <f>Schisto!AW531</f>
        <v>0</v>
      </c>
      <c r="AM522" s="362">
        <f>COUNTIF(Schisto!AX531,"Yes")</f>
        <v>0</v>
      </c>
      <c r="AN522" s="337"/>
      <c r="AO522" s="362">
        <f>STH!P531</f>
        <v>0</v>
      </c>
      <c r="AP522" s="362">
        <f>MAX(STH!AK531,STH!BS531)</f>
        <v>0</v>
      </c>
      <c r="AQ522" s="362">
        <f>MAX(STH!AL531,STH!BT531)</f>
        <v>0</v>
      </c>
      <c r="AR522" s="362">
        <f>MAX(STH!AM531,STH!BU531)</f>
        <v>0</v>
      </c>
      <c r="AS522" s="362">
        <f>MAX(STH!AN531,STH!BV531)</f>
        <v>0</v>
      </c>
      <c r="AT522" s="362">
        <f>MAX(STH!AO531,STH!BW531)</f>
        <v>0</v>
      </c>
      <c r="AU522" s="362">
        <f>MAX(STH!AQ531,STH!BY531)</f>
        <v>0</v>
      </c>
      <c r="AV522" s="362">
        <f>MAX(STH!AR531,STH!BZ531)</f>
        <v>0</v>
      </c>
      <c r="AW522" s="362">
        <f>MAX(STH!AS531,STH!CA531)</f>
        <v>0</v>
      </c>
      <c r="AX522" s="362">
        <f>MAX(STH!AT531,STH!CB531)</f>
        <v>0</v>
      </c>
      <c r="AY522" s="362">
        <f>MAX(STH!AU531,STH!CC531)</f>
        <v>0</v>
      </c>
      <c r="AZ522" s="362">
        <f>MAX(STH!AV531,STH!CD531)</f>
        <v>0</v>
      </c>
      <c r="BA522" s="362">
        <f>MAX(STH!AW531,STH!CE531)</f>
        <v>0</v>
      </c>
      <c r="BB522" s="362">
        <f>MAX(STH!AX531,STH!CF531)</f>
        <v>0</v>
      </c>
      <c r="BC522" s="362">
        <f>MAX(STH!AY531,STH!CG531)</f>
        <v>0</v>
      </c>
      <c r="BD522" s="362">
        <f>MAX(STH!AZ531,STH!CH531)</f>
        <v>0</v>
      </c>
      <c r="BE522" s="362">
        <f>MAX(STH!BA531,STH!CI531)</f>
        <v>0</v>
      </c>
      <c r="BF522" s="362">
        <f>MAX(STH!BB531,STH!CJ531)</f>
        <v>0</v>
      </c>
      <c r="BG522" s="362">
        <f>MAX(COUNTIF(STH!BC531,"Yes"),COUNTIF(STH!CK531,"Yes"))</f>
        <v>0</v>
      </c>
      <c r="BH522" s="337"/>
      <c r="BI522" s="362">
        <f>Trachoma!Q534</f>
        <v>0</v>
      </c>
      <c r="BJ522" s="362">
        <f>Trachoma!AK534</f>
        <v>0</v>
      </c>
      <c r="BK522" s="362">
        <f>Trachoma!AL534</f>
        <v>0</v>
      </c>
      <c r="BL522" s="362">
        <f>Trachoma!AN534</f>
        <v>0</v>
      </c>
      <c r="BM522" s="362">
        <f>Trachoma!AO534</f>
        <v>0</v>
      </c>
      <c r="BN522" s="362">
        <f>Trachoma!AT534</f>
        <v>0</v>
      </c>
      <c r="BO522" s="362">
        <f>Trachoma!AU534</f>
        <v>0</v>
      </c>
      <c r="BP522" s="362">
        <f>Trachoma!AV534</f>
        <v>0</v>
      </c>
      <c r="BQ522" s="362">
        <f>Trachoma!AW534</f>
        <v>0</v>
      </c>
      <c r="BR522" s="362">
        <f>COUNTIF(Trachoma!AX534,"Yes")</f>
        <v>0</v>
      </c>
      <c r="BS522" s="337"/>
      <c r="BT522" s="362">
        <f t="shared" si="84"/>
        <v>0</v>
      </c>
      <c r="BU522" s="362">
        <f t="shared" si="85"/>
        <v>0</v>
      </c>
      <c r="BV522" s="362">
        <f t="shared" si="86"/>
        <v>0</v>
      </c>
      <c r="BW522" s="362">
        <f t="shared" si="87"/>
        <v>0</v>
      </c>
      <c r="BX522" s="362">
        <f t="shared" si="88"/>
        <v>0</v>
      </c>
      <c r="BY522" s="362">
        <f t="shared" si="90"/>
        <v>0</v>
      </c>
      <c r="BZ522" s="362">
        <f t="shared" si="91"/>
        <v>0</v>
      </c>
      <c r="CA522" s="362">
        <f t="shared" si="92"/>
        <v>0</v>
      </c>
      <c r="CB522" s="362">
        <f t="shared" si="93"/>
        <v>0</v>
      </c>
      <c r="CC522" s="362">
        <f t="shared" si="89"/>
        <v>0</v>
      </c>
    </row>
    <row r="523" spans="2:81" x14ac:dyDescent="0.25">
      <c r="B523" s="147">
        <f>Demography!B531</f>
        <v>0</v>
      </c>
      <c r="C523" s="147">
        <f>Demography!C531</f>
        <v>0</v>
      </c>
      <c r="D523" s="148">
        <f>Demography!D531</f>
        <v>0</v>
      </c>
      <c r="E523" s="55"/>
      <c r="F523" s="148">
        <f>LF!M530</f>
        <v>0</v>
      </c>
      <c r="G523" s="148">
        <f>LF!AE530</f>
        <v>0</v>
      </c>
      <c r="H523" s="148">
        <f>LF!AF530</f>
        <v>0</v>
      </c>
      <c r="I523" s="148">
        <f>LF!AH530</f>
        <v>0</v>
      </c>
      <c r="J523" s="148">
        <f>LF!AI530</f>
        <v>0</v>
      </c>
      <c r="K523" s="148">
        <f>LF!AK530</f>
        <v>0</v>
      </c>
      <c r="L523" s="148">
        <f>LF!AM530</f>
        <v>0</v>
      </c>
      <c r="M523" s="148">
        <f>LF!AN530</f>
        <v>0</v>
      </c>
      <c r="N523" s="148">
        <f>LF!AO530</f>
        <v>0</v>
      </c>
      <c r="O523" s="148">
        <f>LF!AP530</f>
        <v>0</v>
      </c>
      <c r="P523" s="148">
        <f>LF!AQ530</f>
        <v>0</v>
      </c>
      <c r="Q523" s="148">
        <f>COUNTIF(LF!AR530,"Yes")</f>
        <v>0</v>
      </c>
      <c r="R523" s="55"/>
      <c r="S523" s="148">
        <f>Oncho!K530</f>
        <v>0</v>
      </c>
      <c r="T523" s="148">
        <f>MAX(Oncho!AB530,Oncho!BA530)</f>
        <v>0</v>
      </c>
      <c r="U523" s="148">
        <f>MAX(Oncho!AC530,Oncho!BB530)</f>
        <v>0</v>
      </c>
      <c r="V523" s="148">
        <f>MAX(Oncho!AE530,Oncho!BD530)</f>
        <v>0</v>
      </c>
      <c r="W523" s="148">
        <f>MAX(Oncho!AF530,Oncho!BE530)</f>
        <v>0</v>
      </c>
      <c r="X523" s="148">
        <f>MAX(Oncho!AG530,Oncho!BF530)</f>
        <v>0</v>
      </c>
      <c r="Y523" s="148">
        <f>MAX(Oncho!AH530,Oncho!BG530)</f>
        <v>0</v>
      </c>
      <c r="Z523" s="148">
        <f>MAX(Oncho!AI530,Oncho!BH530)</f>
        <v>0</v>
      </c>
      <c r="AA523" s="148">
        <f>MAX(Oncho!AJ530,Oncho!BI530)</f>
        <v>0</v>
      </c>
      <c r="AB523" s="148">
        <f>MAX(COUNTIF(Oncho!AK530,"Yes"),COUNTIF(Oncho!BJ530,"Yes"))</f>
        <v>0</v>
      </c>
      <c r="AC523" s="55"/>
      <c r="AD523" s="148">
        <f>Schisto!P532</f>
        <v>0</v>
      </c>
      <c r="AE523" s="148">
        <f>Schisto!AI532</f>
        <v>0</v>
      </c>
      <c r="AF523" s="148">
        <f>Schisto!AJ532</f>
        <v>0</v>
      </c>
      <c r="AG523" s="148">
        <f>Schisto!AN532</f>
        <v>0</v>
      </c>
      <c r="AH523" s="148">
        <f>Schisto!AO532</f>
        <v>0</v>
      </c>
      <c r="AI523" s="148">
        <f>Schisto!AT532</f>
        <v>0</v>
      </c>
      <c r="AJ523" s="148">
        <f>Schisto!AU532</f>
        <v>0</v>
      </c>
      <c r="AK523" s="148">
        <f>Schisto!AV532</f>
        <v>0</v>
      </c>
      <c r="AL523" s="148">
        <f>Schisto!AW532</f>
        <v>0</v>
      </c>
      <c r="AM523" s="148">
        <f>COUNTIF(Schisto!AX532,"Yes")</f>
        <v>0</v>
      </c>
      <c r="AN523" s="55"/>
      <c r="AO523" s="148">
        <f>STH!P532</f>
        <v>0</v>
      </c>
      <c r="AP523" s="148">
        <f>MAX(STH!AK532,STH!BS532)</f>
        <v>0</v>
      </c>
      <c r="AQ523" s="148">
        <f>MAX(STH!AL532,STH!BT532)</f>
        <v>0</v>
      </c>
      <c r="AR523" s="148">
        <f>MAX(STH!AM532,STH!BU532)</f>
        <v>0</v>
      </c>
      <c r="AS523" s="148">
        <f>MAX(STH!AN532,STH!BV532)</f>
        <v>0</v>
      </c>
      <c r="AT523" s="148">
        <f>MAX(STH!AO532,STH!BW532)</f>
        <v>0</v>
      </c>
      <c r="AU523" s="148">
        <f>MAX(STH!AQ532,STH!BY532)</f>
        <v>0</v>
      </c>
      <c r="AV523" s="148">
        <f>MAX(STH!AR532,STH!BZ532)</f>
        <v>0</v>
      </c>
      <c r="AW523" s="148">
        <f>MAX(STH!AS532,STH!CA532)</f>
        <v>0</v>
      </c>
      <c r="AX523" s="148">
        <f>MAX(STH!AT532,STH!CB532)</f>
        <v>0</v>
      </c>
      <c r="AY523" s="148">
        <f>MAX(STH!AU532,STH!CC532)</f>
        <v>0</v>
      </c>
      <c r="AZ523" s="148">
        <f>MAX(STH!AV532,STH!CD532)</f>
        <v>0</v>
      </c>
      <c r="BA523" s="148">
        <f>MAX(STH!AW532,STH!CE532)</f>
        <v>0</v>
      </c>
      <c r="BB523" s="148">
        <f>MAX(STH!AX532,STH!CF532)</f>
        <v>0</v>
      </c>
      <c r="BC523" s="148">
        <f>MAX(STH!AY532,STH!CG532)</f>
        <v>0</v>
      </c>
      <c r="BD523" s="148">
        <f>MAX(STH!AZ532,STH!CH532)</f>
        <v>0</v>
      </c>
      <c r="BE523" s="148">
        <f>MAX(STH!BA532,STH!CI532)</f>
        <v>0</v>
      </c>
      <c r="BF523" s="148">
        <f>MAX(STH!BB532,STH!CJ532)</f>
        <v>0</v>
      </c>
      <c r="BG523" s="148">
        <f>MAX(COUNTIF(STH!BC532,"Yes"),COUNTIF(STH!CK532,"Yes"))</f>
        <v>0</v>
      </c>
      <c r="BH523" s="55"/>
      <c r="BI523" s="148">
        <f>Trachoma!Q535</f>
        <v>0</v>
      </c>
      <c r="BJ523" s="148">
        <f>Trachoma!AK535</f>
        <v>0</v>
      </c>
      <c r="BK523" s="148">
        <f>Trachoma!AL535</f>
        <v>0</v>
      </c>
      <c r="BL523" s="148">
        <f>Trachoma!AN535</f>
        <v>0</v>
      </c>
      <c r="BM523" s="148">
        <f>Trachoma!AO535</f>
        <v>0</v>
      </c>
      <c r="BN523" s="148">
        <f>Trachoma!AT535</f>
        <v>0</v>
      </c>
      <c r="BO523" s="148">
        <f>Trachoma!AU535</f>
        <v>0</v>
      </c>
      <c r="BP523" s="148">
        <f>Trachoma!AV535</f>
        <v>0</v>
      </c>
      <c r="BQ523" s="148">
        <f>Trachoma!AW535</f>
        <v>0</v>
      </c>
      <c r="BR523" s="148">
        <f>COUNTIF(Trachoma!AX535,"Yes")</f>
        <v>0</v>
      </c>
      <c r="BS523" s="55"/>
      <c r="BT523" s="148">
        <f t="shared" ref="BT523:BT586" si="94">MAX(F523,S523,AD523,AO523,BI523)</f>
        <v>0</v>
      </c>
      <c r="BU523" s="148">
        <f t="shared" ref="BU523:BU586" si="95">MAX(G523,T523,AE523,AP523,BJ523)</f>
        <v>0</v>
      </c>
      <c r="BV523" s="148">
        <f t="shared" ref="BV523:BV586" si="96">MAX(H523,U523,AF523,AQ523,BK523)</f>
        <v>0</v>
      </c>
      <c r="BW523" s="148">
        <f t="shared" ref="BW523:BW586" si="97">MAX(I523,V523,AG523,AU523,BL523)</f>
        <v>0</v>
      </c>
      <c r="BX523" s="148">
        <f t="shared" ref="BX523:BX586" si="98">MAX(J523,W523,AH523,AV523,BM523)</f>
        <v>0</v>
      </c>
      <c r="BY523" s="148">
        <f t="shared" si="90"/>
        <v>0</v>
      </c>
      <c r="BZ523" s="148">
        <f t="shared" si="91"/>
        <v>0</v>
      </c>
      <c r="CA523" s="148">
        <f t="shared" si="92"/>
        <v>0</v>
      </c>
      <c r="CB523" s="148">
        <f t="shared" si="93"/>
        <v>0</v>
      </c>
      <c r="CC523" s="148">
        <f t="shared" ref="CC523:CC586" si="99">MAX(Q523,AB523,AM523,BG523,BR523)</f>
        <v>0</v>
      </c>
    </row>
    <row r="524" spans="2:81" x14ac:dyDescent="0.25">
      <c r="B524" s="361">
        <f>Demography!B532</f>
        <v>0</v>
      </c>
      <c r="C524" s="361">
        <f>Demography!C532</f>
        <v>0</v>
      </c>
      <c r="D524" s="362">
        <f>Demography!D532</f>
        <v>0</v>
      </c>
      <c r="E524" s="337"/>
      <c r="F524" s="362">
        <f>LF!M531</f>
        <v>0</v>
      </c>
      <c r="G524" s="362">
        <f>LF!AE531</f>
        <v>0</v>
      </c>
      <c r="H524" s="362">
        <f>LF!AF531</f>
        <v>0</v>
      </c>
      <c r="I524" s="362">
        <f>LF!AH531</f>
        <v>0</v>
      </c>
      <c r="J524" s="362">
        <f>LF!AI531</f>
        <v>0</v>
      </c>
      <c r="K524" s="362">
        <f>LF!AK531</f>
        <v>0</v>
      </c>
      <c r="L524" s="362">
        <f>LF!AM531</f>
        <v>0</v>
      </c>
      <c r="M524" s="362">
        <f>LF!AN531</f>
        <v>0</v>
      </c>
      <c r="N524" s="362">
        <f>LF!AO531</f>
        <v>0</v>
      </c>
      <c r="O524" s="362">
        <f>LF!AP531</f>
        <v>0</v>
      </c>
      <c r="P524" s="362">
        <f>LF!AQ531</f>
        <v>0</v>
      </c>
      <c r="Q524" s="362">
        <f>COUNTIF(LF!AR531,"Yes")</f>
        <v>0</v>
      </c>
      <c r="R524" s="337"/>
      <c r="S524" s="362">
        <f>Oncho!K531</f>
        <v>0</v>
      </c>
      <c r="T524" s="362">
        <f>MAX(Oncho!AB531,Oncho!BA531)</f>
        <v>0</v>
      </c>
      <c r="U524" s="362">
        <f>MAX(Oncho!AC531,Oncho!BB531)</f>
        <v>0</v>
      </c>
      <c r="V524" s="362">
        <f>MAX(Oncho!AE531,Oncho!BD531)</f>
        <v>0</v>
      </c>
      <c r="W524" s="362">
        <f>MAX(Oncho!AF531,Oncho!BE531)</f>
        <v>0</v>
      </c>
      <c r="X524" s="362">
        <f>MAX(Oncho!AG531,Oncho!BF531)</f>
        <v>0</v>
      </c>
      <c r="Y524" s="362">
        <f>MAX(Oncho!AH531,Oncho!BG531)</f>
        <v>0</v>
      </c>
      <c r="Z524" s="362">
        <f>MAX(Oncho!AI531,Oncho!BH531)</f>
        <v>0</v>
      </c>
      <c r="AA524" s="362">
        <f>MAX(Oncho!AJ531,Oncho!BI531)</f>
        <v>0</v>
      </c>
      <c r="AB524" s="362">
        <f>MAX(COUNTIF(Oncho!AK531,"Yes"),COUNTIF(Oncho!BJ531,"Yes"))</f>
        <v>0</v>
      </c>
      <c r="AC524" s="337"/>
      <c r="AD524" s="362">
        <f>Schisto!P533</f>
        <v>0</v>
      </c>
      <c r="AE524" s="362">
        <f>Schisto!AI533</f>
        <v>0</v>
      </c>
      <c r="AF524" s="362">
        <f>Schisto!AJ533</f>
        <v>0</v>
      </c>
      <c r="AG524" s="362">
        <f>Schisto!AN533</f>
        <v>0</v>
      </c>
      <c r="AH524" s="362">
        <f>Schisto!AO533</f>
        <v>0</v>
      </c>
      <c r="AI524" s="362">
        <f>Schisto!AT533</f>
        <v>0</v>
      </c>
      <c r="AJ524" s="362">
        <f>Schisto!AU533</f>
        <v>0</v>
      </c>
      <c r="AK524" s="362">
        <f>Schisto!AV533</f>
        <v>0</v>
      </c>
      <c r="AL524" s="362">
        <f>Schisto!AW533</f>
        <v>0</v>
      </c>
      <c r="AM524" s="362">
        <f>COUNTIF(Schisto!AX533,"Yes")</f>
        <v>0</v>
      </c>
      <c r="AN524" s="337"/>
      <c r="AO524" s="362">
        <f>STH!P533</f>
        <v>0</v>
      </c>
      <c r="AP524" s="362">
        <f>MAX(STH!AK533,STH!BS533)</f>
        <v>0</v>
      </c>
      <c r="AQ524" s="362">
        <f>MAX(STH!AL533,STH!BT533)</f>
        <v>0</v>
      </c>
      <c r="AR524" s="362">
        <f>MAX(STH!AM533,STH!BU533)</f>
        <v>0</v>
      </c>
      <c r="AS524" s="362">
        <f>MAX(STH!AN533,STH!BV533)</f>
        <v>0</v>
      </c>
      <c r="AT524" s="362">
        <f>MAX(STH!AO533,STH!BW533)</f>
        <v>0</v>
      </c>
      <c r="AU524" s="362">
        <f>MAX(STH!AQ533,STH!BY533)</f>
        <v>0</v>
      </c>
      <c r="AV524" s="362">
        <f>MAX(STH!AR533,STH!BZ533)</f>
        <v>0</v>
      </c>
      <c r="AW524" s="362">
        <f>MAX(STH!AS533,STH!CA533)</f>
        <v>0</v>
      </c>
      <c r="AX524" s="362">
        <f>MAX(STH!AT533,STH!CB533)</f>
        <v>0</v>
      </c>
      <c r="AY524" s="362">
        <f>MAX(STH!AU533,STH!CC533)</f>
        <v>0</v>
      </c>
      <c r="AZ524" s="362">
        <f>MAX(STH!AV533,STH!CD533)</f>
        <v>0</v>
      </c>
      <c r="BA524" s="362">
        <f>MAX(STH!AW533,STH!CE533)</f>
        <v>0</v>
      </c>
      <c r="BB524" s="362">
        <f>MAX(STH!AX533,STH!CF533)</f>
        <v>0</v>
      </c>
      <c r="BC524" s="362">
        <f>MAX(STH!AY533,STH!CG533)</f>
        <v>0</v>
      </c>
      <c r="BD524" s="362">
        <f>MAX(STH!AZ533,STH!CH533)</f>
        <v>0</v>
      </c>
      <c r="BE524" s="362">
        <f>MAX(STH!BA533,STH!CI533)</f>
        <v>0</v>
      </c>
      <c r="BF524" s="362">
        <f>MAX(STH!BB533,STH!CJ533)</f>
        <v>0</v>
      </c>
      <c r="BG524" s="362">
        <f>MAX(COUNTIF(STH!BC533,"Yes"),COUNTIF(STH!CK533,"Yes"))</f>
        <v>0</v>
      </c>
      <c r="BH524" s="337"/>
      <c r="BI524" s="362">
        <f>Trachoma!Q536</f>
        <v>0</v>
      </c>
      <c r="BJ524" s="362">
        <f>Trachoma!AK536</f>
        <v>0</v>
      </c>
      <c r="BK524" s="362">
        <f>Trachoma!AL536</f>
        <v>0</v>
      </c>
      <c r="BL524" s="362">
        <f>Trachoma!AN536</f>
        <v>0</v>
      </c>
      <c r="BM524" s="362">
        <f>Trachoma!AO536</f>
        <v>0</v>
      </c>
      <c r="BN524" s="362">
        <f>Trachoma!AT536</f>
        <v>0</v>
      </c>
      <c r="BO524" s="362">
        <f>Trachoma!AU536</f>
        <v>0</v>
      </c>
      <c r="BP524" s="362">
        <f>Trachoma!AV536</f>
        <v>0</v>
      </c>
      <c r="BQ524" s="362">
        <f>Trachoma!AW536</f>
        <v>0</v>
      </c>
      <c r="BR524" s="362">
        <f>COUNTIF(Trachoma!AX536,"Yes")</f>
        <v>0</v>
      </c>
      <c r="BS524" s="337"/>
      <c r="BT524" s="362">
        <f t="shared" si="94"/>
        <v>0</v>
      </c>
      <c r="BU524" s="362">
        <f t="shared" si="95"/>
        <v>0</v>
      </c>
      <c r="BV524" s="362">
        <f t="shared" si="96"/>
        <v>0</v>
      </c>
      <c r="BW524" s="362">
        <f t="shared" si="97"/>
        <v>0</v>
      </c>
      <c r="BX524" s="362">
        <f t="shared" si="98"/>
        <v>0</v>
      </c>
      <c r="BY524" s="362">
        <f t="shared" ref="BY524:BY587" si="100">MAX(M524,X524,AI524,BC524,BN524)</f>
        <v>0</v>
      </c>
      <c r="BZ524" s="362">
        <f t="shared" ref="BZ524:BZ587" si="101">MAX(N524,Y524,AJ524,BD524,BO524)</f>
        <v>0</v>
      </c>
      <c r="CA524" s="362">
        <f t="shared" ref="CA524:CA587" si="102">MAX(O524,Z524,AK524,BE524,BP524)</f>
        <v>0</v>
      </c>
      <c r="CB524" s="362">
        <f t="shared" ref="CB524:CB587" si="103">MAX(P524,AA524,AL524,BF524,BQ524)</f>
        <v>0</v>
      </c>
      <c r="CC524" s="362">
        <f t="shared" si="99"/>
        <v>0</v>
      </c>
    </row>
    <row r="525" spans="2:81" x14ac:dyDescent="0.25">
      <c r="B525" s="147">
        <f>Demography!B533</f>
        <v>0</v>
      </c>
      <c r="C525" s="147">
        <f>Demography!C533</f>
        <v>0</v>
      </c>
      <c r="D525" s="148">
        <f>Demography!D533</f>
        <v>0</v>
      </c>
      <c r="E525" s="55"/>
      <c r="F525" s="148">
        <f>LF!M532</f>
        <v>0</v>
      </c>
      <c r="G525" s="148">
        <f>LF!AE532</f>
        <v>0</v>
      </c>
      <c r="H525" s="148">
        <f>LF!AF532</f>
        <v>0</v>
      </c>
      <c r="I525" s="148">
        <f>LF!AH532</f>
        <v>0</v>
      </c>
      <c r="J525" s="148">
        <f>LF!AI532</f>
        <v>0</v>
      </c>
      <c r="K525" s="148">
        <f>LF!AK532</f>
        <v>0</v>
      </c>
      <c r="L525" s="148">
        <f>LF!AM532</f>
        <v>0</v>
      </c>
      <c r="M525" s="148">
        <f>LF!AN532</f>
        <v>0</v>
      </c>
      <c r="N525" s="148">
        <f>LF!AO532</f>
        <v>0</v>
      </c>
      <c r="O525" s="148">
        <f>LF!AP532</f>
        <v>0</v>
      </c>
      <c r="P525" s="148">
        <f>LF!AQ532</f>
        <v>0</v>
      </c>
      <c r="Q525" s="148">
        <f>COUNTIF(LF!AR532,"Yes")</f>
        <v>0</v>
      </c>
      <c r="R525" s="55"/>
      <c r="S525" s="148">
        <f>Oncho!K532</f>
        <v>0</v>
      </c>
      <c r="T525" s="148">
        <f>MAX(Oncho!AB532,Oncho!BA532)</f>
        <v>0</v>
      </c>
      <c r="U525" s="148">
        <f>MAX(Oncho!AC532,Oncho!BB532)</f>
        <v>0</v>
      </c>
      <c r="V525" s="148">
        <f>MAX(Oncho!AE532,Oncho!BD532)</f>
        <v>0</v>
      </c>
      <c r="W525" s="148">
        <f>MAX(Oncho!AF532,Oncho!BE532)</f>
        <v>0</v>
      </c>
      <c r="X525" s="148">
        <f>MAX(Oncho!AG532,Oncho!BF532)</f>
        <v>0</v>
      </c>
      <c r="Y525" s="148">
        <f>MAX(Oncho!AH532,Oncho!BG532)</f>
        <v>0</v>
      </c>
      <c r="Z525" s="148">
        <f>MAX(Oncho!AI532,Oncho!BH532)</f>
        <v>0</v>
      </c>
      <c r="AA525" s="148">
        <f>MAX(Oncho!AJ532,Oncho!BI532)</f>
        <v>0</v>
      </c>
      <c r="AB525" s="148">
        <f>MAX(COUNTIF(Oncho!AK532,"Yes"),COUNTIF(Oncho!BJ532,"Yes"))</f>
        <v>0</v>
      </c>
      <c r="AC525" s="55"/>
      <c r="AD525" s="148">
        <f>Schisto!P534</f>
        <v>0</v>
      </c>
      <c r="AE525" s="148">
        <f>Schisto!AI534</f>
        <v>0</v>
      </c>
      <c r="AF525" s="148">
        <f>Schisto!AJ534</f>
        <v>0</v>
      </c>
      <c r="AG525" s="148">
        <f>Schisto!AN534</f>
        <v>0</v>
      </c>
      <c r="AH525" s="148">
        <f>Schisto!AO534</f>
        <v>0</v>
      </c>
      <c r="AI525" s="148">
        <f>Schisto!AT534</f>
        <v>0</v>
      </c>
      <c r="AJ525" s="148">
        <f>Schisto!AU534</f>
        <v>0</v>
      </c>
      <c r="AK525" s="148">
        <f>Schisto!AV534</f>
        <v>0</v>
      </c>
      <c r="AL525" s="148">
        <f>Schisto!AW534</f>
        <v>0</v>
      </c>
      <c r="AM525" s="148">
        <f>COUNTIF(Schisto!AX534,"Yes")</f>
        <v>0</v>
      </c>
      <c r="AN525" s="55"/>
      <c r="AO525" s="148">
        <f>STH!P534</f>
        <v>0</v>
      </c>
      <c r="AP525" s="148">
        <f>MAX(STH!AK534,STH!BS534)</f>
        <v>0</v>
      </c>
      <c r="AQ525" s="148">
        <f>MAX(STH!AL534,STH!BT534)</f>
        <v>0</v>
      </c>
      <c r="AR525" s="148">
        <f>MAX(STH!AM534,STH!BU534)</f>
        <v>0</v>
      </c>
      <c r="AS525" s="148">
        <f>MAX(STH!AN534,STH!BV534)</f>
        <v>0</v>
      </c>
      <c r="AT525" s="148">
        <f>MAX(STH!AO534,STH!BW534)</f>
        <v>0</v>
      </c>
      <c r="AU525" s="148">
        <f>MAX(STH!AQ534,STH!BY534)</f>
        <v>0</v>
      </c>
      <c r="AV525" s="148">
        <f>MAX(STH!AR534,STH!BZ534)</f>
        <v>0</v>
      </c>
      <c r="AW525" s="148">
        <f>MAX(STH!AS534,STH!CA534)</f>
        <v>0</v>
      </c>
      <c r="AX525" s="148">
        <f>MAX(STH!AT534,STH!CB534)</f>
        <v>0</v>
      </c>
      <c r="AY525" s="148">
        <f>MAX(STH!AU534,STH!CC534)</f>
        <v>0</v>
      </c>
      <c r="AZ525" s="148">
        <f>MAX(STH!AV534,STH!CD534)</f>
        <v>0</v>
      </c>
      <c r="BA525" s="148">
        <f>MAX(STH!AW534,STH!CE534)</f>
        <v>0</v>
      </c>
      <c r="BB525" s="148">
        <f>MAX(STH!AX534,STH!CF534)</f>
        <v>0</v>
      </c>
      <c r="BC525" s="148">
        <f>MAX(STH!AY534,STH!CG534)</f>
        <v>0</v>
      </c>
      <c r="BD525" s="148">
        <f>MAX(STH!AZ534,STH!CH534)</f>
        <v>0</v>
      </c>
      <c r="BE525" s="148">
        <f>MAX(STH!BA534,STH!CI534)</f>
        <v>0</v>
      </c>
      <c r="BF525" s="148">
        <f>MAX(STH!BB534,STH!CJ534)</f>
        <v>0</v>
      </c>
      <c r="BG525" s="148">
        <f>MAX(COUNTIF(STH!BC534,"Yes"),COUNTIF(STH!CK534,"Yes"))</f>
        <v>0</v>
      </c>
      <c r="BH525" s="55"/>
      <c r="BI525" s="148">
        <f>Trachoma!Q537</f>
        <v>0</v>
      </c>
      <c r="BJ525" s="148">
        <f>Trachoma!AK537</f>
        <v>0</v>
      </c>
      <c r="BK525" s="148">
        <f>Trachoma!AL537</f>
        <v>0</v>
      </c>
      <c r="BL525" s="148">
        <f>Trachoma!AN537</f>
        <v>0</v>
      </c>
      <c r="BM525" s="148">
        <f>Trachoma!AO537</f>
        <v>0</v>
      </c>
      <c r="BN525" s="148">
        <f>Trachoma!AT537</f>
        <v>0</v>
      </c>
      <c r="BO525" s="148">
        <f>Trachoma!AU537</f>
        <v>0</v>
      </c>
      <c r="BP525" s="148">
        <f>Trachoma!AV537</f>
        <v>0</v>
      </c>
      <c r="BQ525" s="148">
        <f>Trachoma!AW537</f>
        <v>0</v>
      </c>
      <c r="BR525" s="148">
        <f>COUNTIF(Trachoma!AX537,"Yes")</f>
        <v>0</v>
      </c>
      <c r="BS525" s="55"/>
      <c r="BT525" s="148">
        <f t="shared" si="94"/>
        <v>0</v>
      </c>
      <c r="BU525" s="148">
        <f t="shared" si="95"/>
        <v>0</v>
      </c>
      <c r="BV525" s="148">
        <f t="shared" si="96"/>
        <v>0</v>
      </c>
      <c r="BW525" s="148">
        <f t="shared" si="97"/>
        <v>0</v>
      </c>
      <c r="BX525" s="148">
        <f t="shared" si="98"/>
        <v>0</v>
      </c>
      <c r="BY525" s="148">
        <f t="shared" si="100"/>
        <v>0</v>
      </c>
      <c r="BZ525" s="148">
        <f t="shared" si="101"/>
        <v>0</v>
      </c>
      <c r="CA525" s="148">
        <f t="shared" si="102"/>
        <v>0</v>
      </c>
      <c r="CB525" s="148">
        <f t="shared" si="103"/>
        <v>0</v>
      </c>
      <c r="CC525" s="148">
        <f t="shared" si="99"/>
        <v>0</v>
      </c>
    </row>
    <row r="526" spans="2:81" x14ac:dyDescent="0.25">
      <c r="B526" s="361">
        <f>Demography!B534</f>
        <v>0</v>
      </c>
      <c r="C526" s="361">
        <f>Demography!C534</f>
        <v>0</v>
      </c>
      <c r="D526" s="362">
        <f>Demography!D534</f>
        <v>0</v>
      </c>
      <c r="E526" s="337"/>
      <c r="F526" s="362">
        <f>LF!M533</f>
        <v>0</v>
      </c>
      <c r="G526" s="362">
        <f>LF!AE533</f>
        <v>0</v>
      </c>
      <c r="H526" s="362">
        <f>LF!AF533</f>
        <v>0</v>
      </c>
      <c r="I526" s="362">
        <f>LF!AH533</f>
        <v>0</v>
      </c>
      <c r="J526" s="362">
        <f>LF!AI533</f>
        <v>0</v>
      </c>
      <c r="K526" s="362">
        <f>LF!AK533</f>
        <v>0</v>
      </c>
      <c r="L526" s="362">
        <f>LF!AM533</f>
        <v>0</v>
      </c>
      <c r="M526" s="362">
        <f>LF!AN533</f>
        <v>0</v>
      </c>
      <c r="N526" s="362">
        <f>LF!AO533</f>
        <v>0</v>
      </c>
      <c r="O526" s="362">
        <f>LF!AP533</f>
        <v>0</v>
      </c>
      <c r="P526" s="362">
        <f>LF!AQ533</f>
        <v>0</v>
      </c>
      <c r="Q526" s="362">
        <f>COUNTIF(LF!AR533,"Yes")</f>
        <v>0</v>
      </c>
      <c r="R526" s="337"/>
      <c r="S526" s="362">
        <f>Oncho!K533</f>
        <v>0</v>
      </c>
      <c r="T526" s="362">
        <f>MAX(Oncho!AB533,Oncho!BA533)</f>
        <v>0</v>
      </c>
      <c r="U526" s="362">
        <f>MAX(Oncho!AC533,Oncho!BB533)</f>
        <v>0</v>
      </c>
      <c r="V526" s="362">
        <f>MAX(Oncho!AE533,Oncho!BD533)</f>
        <v>0</v>
      </c>
      <c r="W526" s="362">
        <f>MAX(Oncho!AF533,Oncho!BE533)</f>
        <v>0</v>
      </c>
      <c r="X526" s="362">
        <f>MAX(Oncho!AG533,Oncho!BF533)</f>
        <v>0</v>
      </c>
      <c r="Y526" s="362">
        <f>MAX(Oncho!AH533,Oncho!BG533)</f>
        <v>0</v>
      </c>
      <c r="Z526" s="362">
        <f>MAX(Oncho!AI533,Oncho!BH533)</f>
        <v>0</v>
      </c>
      <c r="AA526" s="362">
        <f>MAX(Oncho!AJ533,Oncho!BI533)</f>
        <v>0</v>
      </c>
      <c r="AB526" s="362">
        <f>MAX(COUNTIF(Oncho!AK533,"Yes"),COUNTIF(Oncho!BJ533,"Yes"))</f>
        <v>0</v>
      </c>
      <c r="AC526" s="337"/>
      <c r="AD526" s="362">
        <f>Schisto!P535</f>
        <v>0</v>
      </c>
      <c r="AE526" s="362">
        <f>Schisto!AI535</f>
        <v>0</v>
      </c>
      <c r="AF526" s="362">
        <f>Schisto!AJ535</f>
        <v>0</v>
      </c>
      <c r="AG526" s="362">
        <f>Schisto!AN535</f>
        <v>0</v>
      </c>
      <c r="AH526" s="362">
        <f>Schisto!AO535</f>
        <v>0</v>
      </c>
      <c r="AI526" s="362">
        <f>Schisto!AT535</f>
        <v>0</v>
      </c>
      <c r="AJ526" s="362">
        <f>Schisto!AU535</f>
        <v>0</v>
      </c>
      <c r="AK526" s="362">
        <f>Schisto!AV535</f>
        <v>0</v>
      </c>
      <c r="AL526" s="362">
        <f>Schisto!AW535</f>
        <v>0</v>
      </c>
      <c r="AM526" s="362">
        <f>COUNTIF(Schisto!AX535,"Yes")</f>
        <v>0</v>
      </c>
      <c r="AN526" s="337"/>
      <c r="AO526" s="362">
        <f>STH!P535</f>
        <v>0</v>
      </c>
      <c r="AP526" s="362">
        <f>MAX(STH!AK535,STH!BS535)</f>
        <v>0</v>
      </c>
      <c r="AQ526" s="362">
        <f>MAX(STH!AL535,STH!BT535)</f>
        <v>0</v>
      </c>
      <c r="AR526" s="362">
        <f>MAX(STH!AM535,STH!BU535)</f>
        <v>0</v>
      </c>
      <c r="AS526" s="362">
        <f>MAX(STH!AN535,STH!BV535)</f>
        <v>0</v>
      </c>
      <c r="AT526" s="362">
        <f>MAX(STH!AO535,STH!BW535)</f>
        <v>0</v>
      </c>
      <c r="AU526" s="362">
        <f>MAX(STH!AQ535,STH!BY535)</f>
        <v>0</v>
      </c>
      <c r="AV526" s="362">
        <f>MAX(STH!AR535,STH!BZ535)</f>
        <v>0</v>
      </c>
      <c r="AW526" s="362">
        <f>MAX(STH!AS535,STH!CA535)</f>
        <v>0</v>
      </c>
      <c r="AX526" s="362">
        <f>MAX(STH!AT535,STH!CB535)</f>
        <v>0</v>
      </c>
      <c r="AY526" s="362">
        <f>MAX(STH!AU535,STH!CC535)</f>
        <v>0</v>
      </c>
      <c r="AZ526" s="362">
        <f>MAX(STH!AV535,STH!CD535)</f>
        <v>0</v>
      </c>
      <c r="BA526" s="362">
        <f>MAX(STH!AW535,STH!CE535)</f>
        <v>0</v>
      </c>
      <c r="BB526" s="362">
        <f>MAX(STH!AX535,STH!CF535)</f>
        <v>0</v>
      </c>
      <c r="BC526" s="362">
        <f>MAX(STH!AY535,STH!CG535)</f>
        <v>0</v>
      </c>
      <c r="BD526" s="362">
        <f>MAX(STH!AZ535,STH!CH535)</f>
        <v>0</v>
      </c>
      <c r="BE526" s="362">
        <f>MAX(STH!BA535,STH!CI535)</f>
        <v>0</v>
      </c>
      <c r="BF526" s="362">
        <f>MAX(STH!BB535,STH!CJ535)</f>
        <v>0</v>
      </c>
      <c r="BG526" s="362">
        <f>MAX(COUNTIF(STH!BC535,"Yes"),COUNTIF(STH!CK535,"Yes"))</f>
        <v>0</v>
      </c>
      <c r="BH526" s="337"/>
      <c r="BI526" s="362">
        <f>Trachoma!Q538</f>
        <v>0</v>
      </c>
      <c r="BJ526" s="362">
        <f>Trachoma!AK538</f>
        <v>0</v>
      </c>
      <c r="BK526" s="362">
        <f>Trachoma!AL538</f>
        <v>0</v>
      </c>
      <c r="BL526" s="362">
        <f>Trachoma!AN538</f>
        <v>0</v>
      </c>
      <c r="BM526" s="362">
        <f>Trachoma!AO538</f>
        <v>0</v>
      </c>
      <c r="BN526" s="362">
        <f>Trachoma!AT538</f>
        <v>0</v>
      </c>
      <c r="BO526" s="362">
        <f>Trachoma!AU538</f>
        <v>0</v>
      </c>
      <c r="BP526" s="362">
        <f>Trachoma!AV538</f>
        <v>0</v>
      </c>
      <c r="BQ526" s="362">
        <f>Trachoma!AW538</f>
        <v>0</v>
      </c>
      <c r="BR526" s="362">
        <f>COUNTIF(Trachoma!AX538,"Yes")</f>
        <v>0</v>
      </c>
      <c r="BS526" s="337"/>
      <c r="BT526" s="362">
        <f t="shared" si="94"/>
        <v>0</v>
      </c>
      <c r="BU526" s="362">
        <f t="shared" si="95"/>
        <v>0</v>
      </c>
      <c r="BV526" s="362">
        <f t="shared" si="96"/>
        <v>0</v>
      </c>
      <c r="BW526" s="362">
        <f t="shared" si="97"/>
        <v>0</v>
      </c>
      <c r="BX526" s="362">
        <f t="shared" si="98"/>
        <v>0</v>
      </c>
      <c r="BY526" s="362">
        <f t="shared" si="100"/>
        <v>0</v>
      </c>
      <c r="BZ526" s="362">
        <f t="shared" si="101"/>
        <v>0</v>
      </c>
      <c r="CA526" s="362">
        <f t="shared" si="102"/>
        <v>0</v>
      </c>
      <c r="CB526" s="362">
        <f t="shared" si="103"/>
        <v>0</v>
      </c>
      <c r="CC526" s="362">
        <f t="shared" si="99"/>
        <v>0</v>
      </c>
    </row>
    <row r="527" spans="2:81" x14ac:dyDescent="0.25">
      <c r="B527" s="147">
        <f>Demography!B535</f>
        <v>0</v>
      </c>
      <c r="C527" s="147">
        <f>Demography!C535</f>
        <v>0</v>
      </c>
      <c r="D527" s="148">
        <f>Demography!D535</f>
        <v>0</v>
      </c>
      <c r="E527" s="55"/>
      <c r="F527" s="148">
        <f>LF!M534</f>
        <v>0</v>
      </c>
      <c r="G527" s="148">
        <f>LF!AE534</f>
        <v>0</v>
      </c>
      <c r="H527" s="148">
        <f>LF!AF534</f>
        <v>0</v>
      </c>
      <c r="I527" s="148">
        <f>LF!AH534</f>
        <v>0</v>
      </c>
      <c r="J527" s="148">
        <f>LF!AI534</f>
        <v>0</v>
      </c>
      <c r="K527" s="148">
        <f>LF!AK534</f>
        <v>0</v>
      </c>
      <c r="L527" s="148">
        <f>LF!AM534</f>
        <v>0</v>
      </c>
      <c r="M527" s="148">
        <f>LF!AN534</f>
        <v>0</v>
      </c>
      <c r="N527" s="148">
        <f>LF!AO534</f>
        <v>0</v>
      </c>
      <c r="O527" s="148">
        <f>LF!AP534</f>
        <v>0</v>
      </c>
      <c r="P527" s="148">
        <f>LF!AQ534</f>
        <v>0</v>
      </c>
      <c r="Q527" s="148">
        <f>COUNTIF(LF!AR534,"Yes")</f>
        <v>0</v>
      </c>
      <c r="R527" s="55"/>
      <c r="S527" s="148">
        <f>Oncho!K534</f>
        <v>0</v>
      </c>
      <c r="T527" s="148">
        <f>MAX(Oncho!AB534,Oncho!BA534)</f>
        <v>0</v>
      </c>
      <c r="U527" s="148">
        <f>MAX(Oncho!AC534,Oncho!BB534)</f>
        <v>0</v>
      </c>
      <c r="V527" s="148">
        <f>MAX(Oncho!AE534,Oncho!BD534)</f>
        <v>0</v>
      </c>
      <c r="W527" s="148">
        <f>MAX(Oncho!AF534,Oncho!BE534)</f>
        <v>0</v>
      </c>
      <c r="X527" s="148">
        <f>MAX(Oncho!AG534,Oncho!BF534)</f>
        <v>0</v>
      </c>
      <c r="Y527" s="148">
        <f>MAX(Oncho!AH534,Oncho!BG534)</f>
        <v>0</v>
      </c>
      <c r="Z527" s="148">
        <f>MAX(Oncho!AI534,Oncho!BH534)</f>
        <v>0</v>
      </c>
      <c r="AA527" s="148">
        <f>MAX(Oncho!AJ534,Oncho!BI534)</f>
        <v>0</v>
      </c>
      <c r="AB527" s="148">
        <f>MAX(COUNTIF(Oncho!AK534,"Yes"),COUNTIF(Oncho!BJ534,"Yes"))</f>
        <v>0</v>
      </c>
      <c r="AC527" s="55"/>
      <c r="AD527" s="148">
        <f>Schisto!P536</f>
        <v>0</v>
      </c>
      <c r="AE527" s="148">
        <f>Schisto!AI536</f>
        <v>0</v>
      </c>
      <c r="AF527" s="148">
        <f>Schisto!AJ536</f>
        <v>0</v>
      </c>
      <c r="AG527" s="148">
        <f>Schisto!AN536</f>
        <v>0</v>
      </c>
      <c r="AH527" s="148">
        <f>Schisto!AO536</f>
        <v>0</v>
      </c>
      <c r="AI527" s="148">
        <f>Schisto!AT536</f>
        <v>0</v>
      </c>
      <c r="AJ527" s="148">
        <f>Schisto!AU536</f>
        <v>0</v>
      </c>
      <c r="AK527" s="148">
        <f>Schisto!AV536</f>
        <v>0</v>
      </c>
      <c r="AL527" s="148">
        <f>Schisto!AW536</f>
        <v>0</v>
      </c>
      <c r="AM527" s="148">
        <f>COUNTIF(Schisto!AX536,"Yes")</f>
        <v>0</v>
      </c>
      <c r="AN527" s="55"/>
      <c r="AO527" s="148">
        <f>STH!P536</f>
        <v>0</v>
      </c>
      <c r="AP527" s="148">
        <f>MAX(STH!AK536,STH!BS536)</f>
        <v>0</v>
      </c>
      <c r="AQ527" s="148">
        <f>MAX(STH!AL536,STH!BT536)</f>
        <v>0</v>
      </c>
      <c r="AR527" s="148">
        <f>MAX(STH!AM536,STH!BU536)</f>
        <v>0</v>
      </c>
      <c r="AS527" s="148">
        <f>MAX(STH!AN536,STH!BV536)</f>
        <v>0</v>
      </c>
      <c r="AT527" s="148">
        <f>MAX(STH!AO536,STH!BW536)</f>
        <v>0</v>
      </c>
      <c r="AU527" s="148">
        <f>MAX(STH!AQ536,STH!BY536)</f>
        <v>0</v>
      </c>
      <c r="AV527" s="148">
        <f>MAX(STH!AR536,STH!BZ536)</f>
        <v>0</v>
      </c>
      <c r="AW527" s="148">
        <f>MAX(STH!AS536,STH!CA536)</f>
        <v>0</v>
      </c>
      <c r="AX527" s="148">
        <f>MAX(STH!AT536,STH!CB536)</f>
        <v>0</v>
      </c>
      <c r="AY527" s="148">
        <f>MAX(STH!AU536,STH!CC536)</f>
        <v>0</v>
      </c>
      <c r="AZ527" s="148">
        <f>MAX(STH!AV536,STH!CD536)</f>
        <v>0</v>
      </c>
      <c r="BA527" s="148">
        <f>MAX(STH!AW536,STH!CE536)</f>
        <v>0</v>
      </c>
      <c r="BB527" s="148">
        <f>MAX(STH!AX536,STH!CF536)</f>
        <v>0</v>
      </c>
      <c r="BC527" s="148">
        <f>MAX(STH!AY536,STH!CG536)</f>
        <v>0</v>
      </c>
      <c r="BD527" s="148">
        <f>MAX(STH!AZ536,STH!CH536)</f>
        <v>0</v>
      </c>
      <c r="BE527" s="148">
        <f>MAX(STH!BA536,STH!CI536)</f>
        <v>0</v>
      </c>
      <c r="BF527" s="148">
        <f>MAX(STH!BB536,STH!CJ536)</f>
        <v>0</v>
      </c>
      <c r="BG527" s="148">
        <f>MAX(COUNTIF(STH!BC536,"Yes"),COUNTIF(STH!CK536,"Yes"))</f>
        <v>0</v>
      </c>
      <c r="BH527" s="55"/>
      <c r="BI527" s="148">
        <f>Trachoma!Q539</f>
        <v>0</v>
      </c>
      <c r="BJ527" s="148">
        <f>Trachoma!AK539</f>
        <v>0</v>
      </c>
      <c r="BK527" s="148">
        <f>Trachoma!AL539</f>
        <v>0</v>
      </c>
      <c r="BL527" s="148">
        <f>Trachoma!AN539</f>
        <v>0</v>
      </c>
      <c r="BM527" s="148">
        <f>Trachoma!AO539</f>
        <v>0</v>
      </c>
      <c r="BN527" s="148">
        <f>Trachoma!AT539</f>
        <v>0</v>
      </c>
      <c r="BO527" s="148">
        <f>Trachoma!AU539</f>
        <v>0</v>
      </c>
      <c r="BP527" s="148">
        <f>Trachoma!AV539</f>
        <v>0</v>
      </c>
      <c r="BQ527" s="148">
        <f>Trachoma!AW539</f>
        <v>0</v>
      </c>
      <c r="BR527" s="148">
        <f>COUNTIF(Trachoma!AX539,"Yes")</f>
        <v>0</v>
      </c>
      <c r="BS527" s="55"/>
      <c r="BT527" s="148">
        <f t="shared" si="94"/>
        <v>0</v>
      </c>
      <c r="BU527" s="148">
        <f t="shared" si="95"/>
        <v>0</v>
      </c>
      <c r="BV527" s="148">
        <f t="shared" si="96"/>
        <v>0</v>
      </c>
      <c r="BW527" s="148">
        <f t="shared" si="97"/>
        <v>0</v>
      </c>
      <c r="BX527" s="148">
        <f t="shared" si="98"/>
        <v>0</v>
      </c>
      <c r="BY527" s="148">
        <f t="shared" si="100"/>
        <v>0</v>
      </c>
      <c r="BZ527" s="148">
        <f t="shared" si="101"/>
        <v>0</v>
      </c>
      <c r="CA527" s="148">
        <f t="shared" si="102"/>
        <v>0</v>
      </c>
      <c r="CB527" s="148">
        <f t="shared" si="103"/>
        <v>0</v>
      </c>
      <c r="CC527" s="148">
        <f t="shared" si="99"/>
        <v>0</v>
      </c>
    </row>
    <row r="528" spans="2:81" x14ac:dyDescent="0.25">
      <c r="B528" s="361">
        <f>Demography!B536</f>
        <v>0</v>
      </c>
      <c r="C528" s="361">
        <f>Demography!C536</f>
        <v>0</v>
      </c>
      <c r="D528" s="362">
        <f>Demography!D536</f>
        <v>0</v>
      </c>
      <c r="E528" s="337"/>
      <c r="F528" s="362">
        <f>LF!M535</f>
        <v>0</v>
      </c>
      <c r="G528" s="362">
        <f>LF!AE535</f>
        <v>0</v>
      </c>
      <c r="H528" s="362">
        <f>LF!AF535</f>
        <v>0</v>
      </c>
      <c r="I528" s="362">
        <f>LF!AH535</f>
        <v>0</v>
      </c>
      <c r="J528" s="362">
        <f>LF!AI535</f>
        <v>0</v>
      </c>
      <c r="K528" s="362">
        <f>LF!AK535</f>
        <v>0</v>
      </c>
      <c r="L528" s="362">
        <f>LF!AM535</f>
        <v>0</v>
      </c>
      <c r="M528" s="362">
        <f>LF!AN535</f>
        <v>0</v>
      </c>
      <c r="N528" s="362">
        <f>LF!AO535</f>
        <v>0</v>
      </c>
      <c r="O528" s="362">
        <f>LF!AP535</f>
        <v>0</v>
      </c>
      <c r="P528" s="362">
        <f>LF!AQ535</f>
        <v>0</v>
      </c>
      <c r="Q528" s="362">
        <f>COUNTIF(LF!AR535,"Yes")</f>
        <v>0</v>
      </c>
      <c r="R528" s="337"/>
      <c r="S528" s="362">
        <f>Oncho!K535</f>
        <v>0</v>
      </c>
      <c r="T528" s="362">
        <f>MAX(Oncho!AB535,Oncho!BA535)</f>
        <v>0</v>
      </c>
      <c r="U528" s="362">
        <f>MAX(Oncho!AC535,Oncho!BB535)</f>
        <v>0</v>
      </c>
      <c r="V528" s="362">
        <f>MAX(Oncho!AE535,Oncho!BD535)</f>
        <v>0</v>
      </c>
      <c r="W528" s="362">
        <f>MAX(Oncho!AF535,Oncho!BE535)</f>
        <v>0</v>
      </c>
      <c r="X528" s="362">
        <f>MAX(Oncho!AG535,Oncho!BF535)</f>
        <v>0</v>
      </c>
      <c r="Y528" s="362">
        <f>MAX(Oncho!AH535,Oncho!BG535)</f>
        <v>0</v>
      </c>
      <c r="Z528" s="362">
        <f>MAX(Oncho!AI535,Oncho!BH535)</f>
        <v>0</v>
      </c>
      <c r="AA528" s="362">
        <f>MAX(Oncho!AJ535,Oncho!BI535)</f>
        <v>0</v>
      </c>
      <c r="AB528" s="362">
        <f>MAX(COUNTIF(Oncho!AK535,"Yes"),COUNTIF(Oncho!BJ535,"Yes"))</f>
        <v>0</v>
      </c>
      <c r="AC528" s="337"/>
      <c r="AD528" s="362">
        <f>Schisto!P537</f>
        <v>0</v>
      </c>
      <c r="AE528" s="362">
        <f>Schisto!AI537</f>
        <v>0</v>
      </c>
      <c r="AF528" s="362">
        <f>Schisto!AJ537</f>
        <v>0</v>
      </c>
      <c r="AG528" s="362">
        <f>Schisto!AN537</f>
        <v>0</v>
      </c>
      <c r="AH528" s="362">
        <f>Schisto!AO537</f>
        <v>0</v>
      </c>
      <c r="AI528" s="362">
        <f>Schisto!AT537</f>
        <v>0</v>
      </c>
      <c r="AJ528" s="362">
        <f>Schisto!AU537</f>
        <v>0</v>
      </c>
      <c r="AK528" s="362">
        <f>Schisto!AV537</f>
        <v>0</v>
      </c>
      <c r="AL528" s="362">
        <f>Schisto!AW537</f>
        <v>0</v>
      </c>
      <c r="AM528" s="362">
        <f>COUNTIF(Schisto!AX537,"Yes")</f>
        <v>0</v>
      </c>
      <c r="AN528" s="337"/>
      <c r="AO528" s="362">
        <f>STH!P537</f>
        <v>0</v>
      </c>
      <c r="AP528" s="362">
        <f>MAX(STH!AK537,STH!BS537)</f>
        <v>0</v>
      </c>
      <c r="AQ528" s="362">
        <f>MAX(STH!AL537,STH!BT537)</f>
        <v>0</v>
      </c>
      <c r="AR528" s="362">
        <f>MAX(STH!AM537,STH!BU537)</f>
        <v>0</v>
      </c>
      <c r="AS528" s="362">
        <f>MAX(STH!AN537,STH!BV537)</f>
        <v>0</v>
      </c>
      <c r="AT528" s="362">
        <f>MAX(STH!AO537,STH!BW537)</f>
        <v>0</v>
      </c>
      <c r="AU528" s="362">
        <f>MAX(STH!AQ537,STH!BY537)</f>
        <v>0</v>
      </c>
      <c r="AV528" s="362">
        <f>MAX(STH!AR537,STH!BZ537)</f>
        <v>0</v>
      </c>
      <c r="AW528" s="362">
        <f>MAX(STH!AS537,STH!CA537)</f>
        <v>0</v>
      </c>
      <c r="AX528" s="362">
        <f>MAX(STH!AT537,STH!CB537)</f>
        <v>0</v>
      </c>
      <c r="AY528" s="362">
        <f>MAX(STH!AU537,STH!CC537)</f>
        <v>0</v>
      </c>
      <c r="AZ528" s="362">
        <f>MAX(STH!AV537,STH!CD537)</f>
        <v>0</v>
      </c>
      <c r="BA528" s="362">
        <f>MAX(STH!AW537,STH!CE537)</f>
        <v>0</v>
      </c>
      <c r="BB528" s="362">
        <f>MAX(STH!AX537,STH!CF537)</f>
        <v>0</v>
      </c>
      <c r="BC528" s="362">
        <f>MAX(STH!AY537,STH!CG537)</f>
        <v>0</v>
      </c>
      <c r="BD528" s="362">
        <f>MAX(STH!AZ537,STH!CH537)</f>
        <v>0</v>
      </c>
      <c r="BE528" s="362">
        <f>MAX(STH!BA537,STH!CI537)</f>
        <v>0</v>
      </c>
      <c r="BF528" s="362">
        <f>MAX(STH!BB537,STH!CJ537)</f>
        <v>0</v>
      </c>
      <c r="BG528" s="362">
        <f>MAX(COUNTIF(STH!BC537,"Yes"),COUNTIF(STH!CK537,"Yes"))</f>
        <v>0</v>
      </c>
      <c r="BH528" s="337"/>
      <c r="BI528" s="362">
        <f>Trachoma!Q540</f>
        <v>0</v>
      </c>
      <c r="BJ528" s="362">
        <f>Trachoma!AK540</f>
        <v>0</v>
      </c>
      <c r="BK528" s="362">
        <f>Trachoma!AL540</f>
        <v>0</v>
      </c>
      <c r="BL528" s="362">
        <f>Trachoma!AN540</f>
        <v>0</v>
      </c>
      <c r="BM528" s="362">
        <f>Trachoma!AO540</f>
        <v>0</v>
      </c>
      <c r="BN528" s="362">
        <f>Trachoma!AT540</f>
        <v>0</v>
      </c>
      <c r="BO528" s="362">
        <f>Trachoma!AU540</f>
        <v>0</v>
      </c>
      <c r="BP528" s="362">
        <f>Trachoma!AV540</f>
        <v>0</v>
      </c>
      <c r="BQ528" s="362">
        <f>Trachoma!AW540</f>
        <v>0</v>
      </c>
      <c r="BR528" s="362">
        <f>COUNTIF(Trachoma!AX540,"Yes")</f>
        <v>0</v>
      </c>
      <c r="BS528" s="337"/>
      <c r="BT528" s="362">
        <f t="shared" si="94"/>
        <v>0</v>
      </c>
      <c r="BU528" s="362">
        <f t="shared" si="95"/>
        <v>0</v>
      </c>
      <c r="BV528" s="362">
        <f t="shared" si="96"/>
        <v>0</v>
      </c>
      <c r="BW528" s="362">
        <f t="shared" si="97"/>
        <v>0</v>
      </c>
      <c r="BX528" s="362">
        <f t="shared" si="98"/>
        <v>0</v>
      </c>
      <c r="BY528" s="362">
        <f t="shared" si="100"/>
        <v>0</v>
      </c>
      <c r="BZ528" s="362">
        <f t="shared" si="101"/>
        <v>0</v>
      </c>
      <c r="CA528" s="362">
        <f t="shared" si="102"/>
        <v>0</v>
      </c>
      <c r="CB528" s="362">
        <f t="shared" si="103"/>
        <v>0</v>
      </c>
      <c r="CC528" s="362">
        <f t="shared" si="99"/>
        <v>0</v>
      </c>
    </row>
    <row r="529" spans="2:81" x14ac:dyDescent="0.25">
      <c r="B529" s="147">
        <f>Demography!B537</f>
        <v>0</v>
      </c>
      <c r="C529" s="147">
        <f>Demography!C537</f>
        <v>0</v>
      </c>
      <c r="D529" s="148">
        <f>Demography!D537</f>
        <v>0</v>
      </c>
      <c r="E529" s="55"/>
      <c r="F529" s="148">
        <f>LF!M536</f>
        <v>0</v>
      </c>
      <c r="G529" s="148">
        <f>LF!AE536</f>
        <v>0</v>
      </c>
      <c r="H529" s="148">
        <f>LF!AF536</f>
        <v>0</v>
      </c>
      <c r="I529" s="148">
        <f>LF!AH536</f>
        <v>0</v>
      </c>
      <c r="J529" s="148">
        <f>LF!AI536</f>
        <v>0</v>
      </c>
      <c r="K529" s="148">
        <f>LF!AK536</f>
        <v>0</v>
      </c>
      <c r="L529" s="148">
        <f>LF!AM536</f>
        <v>0</v>
      </c>
      <c r="M529" s="148">
        <f>LF!AN536</f>
        <v>0</v>
      </c>
      <c r="N529" s="148">
        <f>LF!AO536</f>
        <v>0</v>
      </c>
      <c r="O529" s="148">
        <f>LF!AP536</f>
        <v>0</v>
      </c>
      <c r="P529" s="148">
        <f>LF!AQ536</f>
        <v>0</v>
      </c>
      <c r="Q529" s="148">
        <f>COUNTIF(LF!AR536,"Yes")</f>
        <v>0</v>
      </c>
      <c r="R529" s="55"/>
      <c r="S529" s="148">
        <f>Oncho!K536</f>
        <v>0</v>
      </c>
      <c r="T529" s="148">
        <f>MAX(Oncho!AB536,Oncho!BA536)</f>
        <v>0</v>
      </c>
      <c r="U529" s="148">
        <f>MAX(Oncho!AC536,Oncho!BB536)</f>
        <v>0</v>
      </c>
      <c r="V529" s="148">
        <f>MAX(Oncho!AE536,Oncho!BD536)</f>
        <v>0</v>
      </c>
      <c r="W529" s="148">
        <f>MAX(Oncho!AF536,Oncho!BE536)</f>
        <v>0</v>
      </c>
      <c r="X529" s="148">
        <f>MAX(Oncho!AG536,Oncho!BF536)</f>
        <v>0</v>
      </c>
      <c r="Y529" s="148">
        <f>MAX(Oncho!AH536,Oncho!BG536)</f>
        <v>0</v>
      </c>
      <c r="Z529" s="148">
        <f>MAX(Oncho!AI536,Oncho!BH536)</f>
        <v>0</v>
      </c>
      <c r="AA529" s="148">
        <f>MAX(Oncho!AJ536,Oncho!BI536)</f>
        <v>0</v>
      </c>
      <c r="AB529" s="148">
        <f>MAX(COUNTIF(Oncho!AK536,"Yes"),COUNTIF(Oncho!BJ536,"Yes"))</f>
        <v>0</v>
      </c>
      <c r="AC529" s="55"/>
      <c r="AD529" s="148">
        <f>Schisto!P538</f>
        <v>0</v>
      </c>
      <c r="AE529" s="148">
        <f>Schisto!AI538</f>
        <v>0</v>
      </c>
      <c r="AF529" s="148">
        <f>Schisto!AJ538</f>
        <v>0</v>
      </c>
      <c r="AG529" s="148">
        <f>Schisto!AN538</f>
        <v>0</v>
      </c>
      <c r="AH529" s="148">
        <f>Schisto!AO538</f>
        <v>0</v>
      </c>
      <c r="AI529" s="148">
        <f>Schisto!AT538</f>
        <v>0</v>
      </c>
      <c r="AJ529" s="148">
        <f>Schisto!AU538</f>
        <v>0</v>
      </c>
      <c r="AK529" s="148">
        <f>Schisto!AV538</f>
        <v>0</v>
      </c>
      <c r="AL529" s="148">
        <f>Schisto!AW538</f>
        <v>0</v>
      </c>
      <c r="AM529" s="148">
        <f>COUNTIF(Schisto!AX538,"Yes")</f>
        <v>0</v>
      </c>
      <c r="AN529" s="55"/>
      <c r="AO529" s="148">
        <f>STH!P538</f>
        <v>0</v>
      </c>
      <c r="AP529" s="148">
        <f>MAX(STH!AK538,STH!BS538)</f>
        <v>0</v>
      </c>
      <c r="AQ529" s="148">
        <f>MAX(STH!AL538,STH!BT538)</f>
        <v>0</v>
      </c>
      <c r="AR529" s="148">
        <f>MAX(STH!AM538,STH!BU538)</f>
        <v>0</v>
      </c>
      <c r="AS529" s="148">
        <f>MAX(STH!AN538,STH!BV538)</f>
        <v>0</v>
      </c>
      <c r="AT529" s="148">
        <f>MAX(STH!AO538,STH!BW538)</f>
        <v>0</v>
      </c>
      <c r="AU529" s="148">
        <f>MAX(STH!AQ538,STH!BY538)</f>
        <v>0</v>
      </c>
      <c r="AV529" s="148">
        <f>MAX(STH!AR538,STH!BZ538)</f>
        <v>0</v>
      </c>
      <c r="AW529" s="148">
        <f>MAX(STH!AS538,STH!CA538)</f>
        <v>0</v>
      </c>
      <c r="AX529" s="148">
        <f>MAX(STH!AT538,STH!CB538)</f>
        <v>0</v>
      </c>
      <c r="AY529" s="148">
        <f>MAX(STH!AU538,STH!CC538)</f>
        <v>0</v>
      </c>
      <c r="AZ529" s="148">
        <f>MAX(STH!AV538,STH!CD538)</f>
        <v>0</v>
      </c>
      <c r="BA529" s="148">
        <f>MAX(STH!AW538,STH!CE538)</f>
        <v>0</v>
      </c>
      <c r="BB529" s="148">
        <f>MAX(STH!AX538,STH!CF538)</f>
        <v>0</v>
      </c>
      <c r="BC529" s="148">
        <f>MAX(STH!AY538,STH!CG538)</f>
        <v>0</v>
      </c>
      <c r="BD529" s="148">
        <f>MAX(STH!AZ538,STH!CH538)</f>
        <v>0</v>
      </c>
      <c r="BE529" s="148">
        <f>MAX(STH!BA538,STH!CI538)</f>
        <v>0</v>
      </c>
      <c r="BF529" s="148">
        <f>MAX(STH!BB538,STH!CJ538)</f>
        <v>0</v>
      </c>
      <c r="BG529" s="148">
        <f>MAX(COUNTIF(STH!BC538,"Yes"),COUNTIF(STH!CK538,"Yes"))</f>
        <v>0</v>
      </c>
      <c r="BH529" s="55"/>
      <c r="BI529" s="148">
        <f>Trachoma!Q541</f>
        <v>0</v>
      </c>
      <c r="BJ529" s="148">
        <f>Trachoma!AK541</f>
        <v>0</v>
      </c>
      <c r="BK529" s="148">
        <f>Trachoma!AL541</f>
        <v>0</v>
      </c>
      <c r="BL529" s="148">
        <f>Trachoma!AN541</f>
        <v>0</v>
      </c>
      <c r="BM529" s="148">
        <f>Trachoma!AO541</f>
        <v>0</v>
      </c>
      <c r="BN529" s="148">
        <f>Trachoma!AT541</f>
        <v>0</v>
      </c>
      <c r="BO529" s="148">
        <f>Trachoma!AU541</f>
        <v>0</v>
      </c>
      <c r="BP529" s="148">
        <f>Trachoma!AV541</f>
        <v>0</v>
      </c>
      <c r="BQ529" s="148">
        <f>Trachoma!AW541</f>
        <v>0</v>
      </c>
      <c r="BR529" s="148">
        <f>COUNTIF(Trachoma!AX541,"Yes")</f>
        <v>0</v>
      </c>
      <c r="BS529" s="55"/>
      <c r="BT529" s="148">
        <f t="shared" si="94"/>
        <v>0</v>
      </c>
      <c r="BU529" s="148">
        <f t="shared" si="95"/>
        <v>0</v>
      </c>
      <c r="BV529" s="148">
        <f t="shared" si="96"/>
        <v>0</v>
      </c>
      <c r="BW529" s="148">
        <f t="shared" si="97"/>
        <v>0</v>
      </c>
      <c r="BX529" s="148">
        <f t="shared" si="98"/>
        <v>0</v>
      </c>
      <c r="BY529" s="148">
        <f t="shared" si="100"/>
        <v>0</v>
      </c>
      <c r="BZ529" s="148">
        <f t="shared" si="101"/>
        <v>0</v>
      </c>
      <c r="CA529" s="148">
        <f t="shared" si="102"/>
        <v>0</v>
      </c>
      <c r="CB529" s="148">
        <f t="shared" si="103"/>
        <v>0</v>
      </c>
      <c r="CC529" s="148">
        <f t="shared" si="99"/>
        <v>0</v>
      </c>
    </row>
    <row r="530" spans="2:81" x14ac:dyDescent="0.25">
      <c r="B530" s="361">
        <f>Demography!B538</f>
        <v>0</v>
      </c>
      <c r="C530" s="361">
        <f>Demography!C538</f>
        <v>0</v>
      </c>
      <c r="D530" s="362">
        <f>Demography!D538</f>
        <v>0</v>
      </c>
      <c r="E530" s="337"/>
      <c r="F530" s="362">
        <f>LF!M537</f>
        <v>0</v>
      </c>
      <c r="G530" s="362">
        <f>LF!AE537</f>
        <v>0</v>
      </c>
      <c r="H530" s="362">
        <f>LF!AF537</f>
        <v>0</v>
      </c>
      <c r="I530" s="362">
        <f>LF!AH537</f>
        <v>0</v>
      </c>
      <c r="J530" s="362">
        <f>LF!AI537</f>
        <v>0</v>
      </c>
      <c r="K530" s="362">
        <f>LF!AK537</f>
        <v>0</v>
      </c>
      <c r="L530" s="362">
        <f>LF!AM537</f>
        <v>0</v>
      </c>
      <c r="M530" s="362">
        <f>LF!AN537</f>
        <v>0</v>
      </c>
      <c r="N530" s="362">
        <f>LF!AO537</f>
        <v>0</v>
      </c>
      <c r="O530" s="362">
        <f>LF!AP537</f>
        <v>0</v>
      </c>
      <c r="P530" s="362">
        <f>LF!AQ537</f>
        <v>0</v>
      </c>
      <c r="Q530" s="362">
        <f>COUNTIF(LF!AR537,"Yes")</f>
        <v>0</v>
      </c>
      <c r="R530" s="337"/>
      <c r="S530" s="362">
        <f>Oncho!K537</f>
        <v>0</v>
      </c>
      <c r="T530" s="362">
        <f>MAX(Oncho!AB537,Oncho!BA537)</f>
        <v>0</v>
      </c>
      <c r="U530" s="362">
        <f>MAX(Oncho!AC537,Oncho!BB537)</f>
        <v>0</v>
      </c>
      <c r="V530" s="362">
        <f>MAX(Oncho!AE537,Oncho!BD537)</f>
        <v>0</v>
      </c>
      <c r="W530" s="362">
        <f>MAX(Oncho!AF537,Oncho!BE537)</f>
        <v>0</v>
      </c>
      <c r="X530" s="362">
        <f>MAX(Oncho!AG537,Oncho!BF537)</f>
        <v>0</v>
      </c>
      <c r="Y530" s="362">
        <f>MAX(Oncho!AH537,Oncho!BG537)</f>
        <v>0</v>
      </c>
      <c r="Z530" s="362">
        <f>MAX(Oncho!AI537,Oncho!BH537)</f>
        <v>0</v>
      </c>
      <c r="AA530" s="362">
        <f>MAX(Oncho!AJ537,Oncho!BI537)</f>
        <v>0</v>
      </c>
      <c r="AB530" s="362">
        <f>MAX(COUNTIF(Oncho!AK537,"Yes"),COUNTIF(Oncho!BJ537,"Yes"))</f>
        <v>0</v>
      </c>
      <c r="AC530" s="337"/>
      <c r="AD530" s="362">
        <f>Schisto!P539</f>
        <v>0</v>
      </c>
      <c r="AE530" s="362">
        <f>Schisto!AI539</f>
        <v>0</v>
      </c>
      <c r="AF530" s="362">
        <f>Schisto!AJ539</f>
        <v>0</v>
      </c>
      <c r="AG530" s="362">
        <f>Schisto!AN539</f>
        <v>0</v>
      </c>
      <c r="AH530" s="362">
        <f>Schisto!AO539</f>
        <v>0</v>
      </c>
      <c r="AI530" s="362">
        <f>Schisto!AT539</f>
        <v>0</v>
      </c>
      <c r="AJ530" s="362">
        <f>Schisto!AU539</f>
        <v>0</v>
      </c>
      <c r="AK530" s="362">
        <f>Schisto!AV539</f>
        <v>0</v>
      </c>
      <c r="AL530" s="362">
        <f>Schisto!AW539</f>
        <v>0</v>
      </c>
      <c r="AM530" s="362">
        <f>COUNTIF(Schisto!AX539,"Yes")</f>
        <v>0</v>
      </c>
      <c r="AN530" s="337"/>
      <c r="AO530" s="362">
        <f>STH!P539</f>
        <v>0</v>
      </c>
      <c r="AP530" s="362">
        <f>MAX(STH!AK539,STH!BS539)</f>
        <v>0</v>
      </c>
      <c r="AQ530" s="362">
        <f>MAX(STH!AL539,STH!BT539)</f>
        <v>0</v>
      </c>
      <c r="AR530" s="362">
        <f>MAX(STH!AM539,STH!BU539)</f>
        <v>0</v>
      </c>
      <c r="AS530" s="362">
        <f>MAX(STH!AN539,STH!BV539)</f>
        <v>0</v>
      </c>
      <c r="AT530" s="362">
        <f>MAX(STH!AO539,STH!BW539)</f>
        <v>0</v>
      </c>
      <c r="AU530" s="362">
        <f>MAX(STH!AQ539,STH!BY539)</f>
        <v>0</v>
      </c>
      <c r="AV530" s="362">
        <f>MAX(STH!AR539,STH!BZ539)</f>
        <v>0</v>
      </c>
      <c r="AW530" s="362">
        <f>MAX(STH!AS539,STH!CA539)</f>
        <v>0</v>
      </c>
      <c r="AX530" s="362">
        <f>MAX(STH!AT539,STH!CB539)</f>
        <v>0</v>
      </c>
      <c r="AY530" s="362">
        <f>MAX(STH!AU539,STH!CC539)</f>
        <v>0</v>
      </c>
      <c r="AZ530" s="362">
        <f>MAX(STH!AV539,STH!CD539)</f>
        <v>0</v>
      </c>
      <c r="BA530" s="362">
        <f>MAX(STH!AW539,STH!CE539)</f>
        <v>0</v>
      </c>
      <c r="BB530" s="362">
        <f>MAX(STH!AX539,STH!CF539)</f>
        <v>0</v>
      </c>
      <c r="BC530" s="362">
        <f>MAX(STH!AY539,STH!CG539)</f>
        <v>0</v>
      </c>
      <c r="BD530" s="362">
        <f>MAX(STH!AZ539,STH!CH539)</f>
        <v>0</v>
      </c>
      <c r="BE530" s="362">
        <f>MAX(STH!BA539,STH!CI539)</f>
        <v>0</v>
      </c>
      <c r="BF530" s="362">
        <f>MAX(STH!BB539,STH!CJ539)</f>
        <v>0</v>
      </c>
      <c r="BG530" s="362">
        <f>MAX(COUNTIF(STH!BC539,"Yes"),COUNTIF(STH!CK539,"Yes"))</f>
        <v>0</v>
      </c>
      <c r="BH530" s="337"/>
      <c r="BI530" s="362">
        <f>Trachoma!Q542</f>
        <v>0</v>
      </c>
      <c r="BJ530" s="362">
        <f>Trachoma!AK542</f>
        <v>0</v>
      </c>
      <c r="BK530" s="362">
        <f>Trachoma!AL542</f>
        <v>0</v>
      </c>
      <c r="BL530" s="362">
        <f>Trachoma!AN542</f>
        <v>0</v>
      </c>
      <c r="BM530" s="362">
        <f>Trachoma!AO542</f>
        <v>0</v>
      </c>
      <c r="BN530" s="362">
        <f>Trachoma!AT542</f>
        <v>0</v>
      </c>
      <c r="BO530" s="362">
        <f>Trachoma!AU542</f>
        <v>0</v>
      </c>
      <c r="BP530" s="362">
        <f>Trachoma!AV542</f>
        <v>0</v>
      </c>
      <c r="BQ530" s="362">
        <f>Trachoma!AW542</f>
        <v>0</v>
      </c>
      <c r="BR530" s="362">
        <f>COUNTIF(Trachoma!AX542,"Yes")</f>
        <v>0</v>
      </c>
      <c r="BS530" s="337"/>
      <c r="BT530" s="362">
        <f t="shared" si="94"/>
        <v>0</v>
      </c>
      <c r="BU530" s="362">
        <f t="shared" si="95"/>
        <v>0</v>
      </c>
      <c r="BV530" s="362">
        <f t="shared" si="96"/>
        <v>0</v>
      </c>
      <c r="BW530" s="362">
        <f t="shared" si="97"/>
        <v>0</v>
      </c>
      <c r="BX530" s="362">
        <f t="shared" si="98"/>
        <v>0</v>
      </c>
      <c r="BY530" s="362">
        <f t="shared" si="100"/>
        <v>0</v>
      </c>
      <c r="BZ530" s="362">
        <f t="shared" si="101"/>
        <v>0</v>
      </c>
      <c r="CA530" s="362">
        <f t="shared" si="102"/>
        <v>0</v>
      </c>
      <c r="CB530" s="362">
        <f t="shared" si="103"/>
        <v>0</v>
      </c>
      <c r="CC530" s="362">
        <f t="shared" si="99"/>
        <v>0</v>
      </c>
    </row>
    <row r="531" spans="2:81" x14ac:dyDescent="0.25">
      <c r="B531" s="147">
        <f>Demography!B539</f>
        <v>0</v>
      </c>
      <c r="C531" s="147">
        <f>Demography!C539</f>
        <v>0</v>
      </c>
      <c r="D531" s="148">
        <f>Demography!D539</f>
        <v>0</v>
      </c>
      <c r="E531" s="55"/>
      <c r="F531" s="148">
        <f>LF!M538</f>
        <v>0</v>
      </c>
      <c r="G531" s="148">
        <f>LF!AE538</f>
        <v>0</v>
      </c>
      <c r="H531" s="148">
        <f>LF!AF538</f>
        <v>0</v>
      </c>
      <c r="I531" s="148">
        <f>LF!AH538</f>
        <v>0</v>
      </c>
      <c r="J531" s="148">
        <f>LF!AI538</f>
        <v>0</v>
      </c>
      <c r="K531" s="148">
        <f>LF!AK538</f>
        <v>0</v>
      </c>
      <c r="L531" s="148">
        <f>LF!AM538</f>
        <v>0</v>
      </c>
      <c r="M531" s="148">
        <f>LF!AN538</f>
        <v>0</v>
      </c>
      <c r="N531" s="148">
        <f>LF!AO538</f>
        <v>0</v>
      </c>
      <c r="O531" s="148">
        <f>LF!AP538</f>
        <v>0</v>
      </c>
      <c r="P531" s="148">
        <f>LF!AQ538</f>
        <v>0</v>
      </c>
      <c r="Q531" s="148">
        <f>COUNTIF(LF!AR538,"Yes")</f>
        <v>0</v>
      </c>
      <c r="R531" s="55"/>
      <c r="S531" s="148">
        <f>Oncho!K538</f>
        <v>0</v>
      </c>
      <c r="T531" s="148">
        <f>MAX(Oncho!AB538,Oncho!BA538)</f>
        <v>0</v>
      </c>
      <c r="U531" s="148">
        <f>MAX(Oncho!AC538,Oncho!BB538)</f>
        <v>0</v>
      </c>
      <c r="V531" s="148">
        <f>MAX(Oncho!AE538,Oncho!BD538)</f>
        <v>0</v>
      </c>
      <c r="W531" s="148">
        <f>MAX(Oncho!AF538,Oncho!BE538)</f>
        <v>0</v>
      </c>
      <c r="X531" s="148">
        <f>MAX(Oncho!AG538,Oncho!BF538)</f>
        <v>0</v>
      </c>
      <c r="Y531" s="148">
        <f>MAX(Oncho!AH538,Oncho!BG538)</f>
        <v>0</v>
      </c>
      <c r="Z531" s="148">
        <f>MAX(Oncho!AI538,Oncho!BH538)</f>
        <v>0</v>
      </c>
      <c r="AA531" s="148">
        <f>MAX(Oncho!AJ538,Oncho!BI538)</f>
        <v>0</v>
      </c>
      <c r="AB531" s="148">
        <f>MAX(COUNTIF(Oncho!AK538,"Yes"),COUNTIF(Oncho!BJ538,"Yes"))</f>
        <v>0</v>
      </c>
      <c r="AC531" s="55"/>
      <c r="AD531" s="148">
        <f>Schisto!P540</f>
        <v>0</v>
      </c>
      <c r="AE531" s="148">
        <f>Schisto!AI540</f>
        <v>0</v>
      </c>
      <c r="AF531" s="148">
        <f>Schisto!AJ540</f>
        <v>0</v>
      </c>
      <c r="AG531" s="148">
        <f>Schisto!AN540</f>
        <v>0</v>
      </c>
      <c r="AH531" s="148">
        <f>Schisto!AO540</f>
        <v>0</v>
      </c>
      <c r="AI531" s="148">
        <f>Schisto!AT540</f>
        <v>0</v>
      </c>
      <c r="AJ531" s="148">
        <f>Schisto!AU540</f>
        <v>0</v>
      </c>
      <c r="AK531" s="148">
        <f>Schisto!AV540</f>
        <v>0</v>
      </c>
      <c r="AL531" s="148">
        <f>Schisto!AW540</f>
        <v>0</v>
      </c>
      <c r="AM531" s="148">
        <f>COUNTIF(Schisto!AX540,"Yes")</f>
        <v>0</v>
      </c>
      <c r="AN531" s="55"/>
      <c r="AO531" s="148">
        <f>STH!P540</f>
        <v>0</v>
      </c>
      <c r="AP531" s="148">
        <f>MAX(STH!AK540,STH!BS540)</f>
        <v>0</v>
      </c>
      <c r="AQ531" s="148">
        <f>MAX(STH!AL540,STH!BT540)</f>
        <v>0</v>
      </c>
      <c r="AR531" s="148">
        <f>MAX(STH!AM540,STH!BU540)</f>
        <v>0</v>
      </c>
      <c r="AS531" s="148">
        <f>MAX(STH!AN540,STH!BV540)</f>
        <v>0</v>
      </c>
      <c r="AT531" s="148">
        <f>MAX(STH!AO540,STH!BW540)</f>
        <v>0</v>
      </c>
      <c r="AU531" s="148">
        <f>MAX(STH!AQ540,STH!BY540)</f>
        <v>0</v>
      </c>
      <c r="AV531" s="148">
        <f>MAX(STH!AR540,STH!BZ540)</f>
        <v>0</v>
      </c>
      <c r="AW531" s="148">
        <f>MAX(STH!AS540,STH!CA540)</f>
        <v>0</v>
      </c>
      <c r="AX531" s="148">
        <f>MAX(STH!AT540,STH!CB540)</f>
        <v>0</v>
      </c>
      <c r="AY531" s="148">
        <f>MAX(STH!AU540,STH!CC540)</f>
        <v>0</v>
      </c>
      <c r="AZ531" s="148">
        <f>MAX(STH!AV540,STH!CD540)</f>
        <v>0</v>
      </c>
      <c r="BA531" s="148">
        <f>MAX(STH!AW540,STH!CE540)</f>
        <v>0</v>
      </c>
      <c r="BB531" s="148">
        <f>MAX(STH!AX540,STH!CF540)</f>
        <v>0</v>
      </c>
      <c r="BC531" s="148">
        <f>MAX(STH!AY540,STH!CG540)</f>
        <v>0</v>
      </c>
      <c r="BD531" s="148">
        <f>MAX(STH!AZ540,STH!CH540)</f>
        <v>0</v>
      </c>
      <c r="BE531" s="148">
        <f>MAX(STH!BA540,STH!CI540)</f>
        <v>0</v>
      </c>
      <c r="BF531" s="148">
        <f>MAX(STH!BB540,STH!CJ540)</f>
        <v>0</v>
      </c>
      <c r="BG531" s="148">
        <f>MAX(COUNTIF(STH!BC540,"Yes"),COUNTIF(STH!CK540,"Yes"))</f>
        <v>0</v>
      </c>
      <c r="BH531" s="55"/>
      <c r="BI531" s="148">
        <f>Trachoma!Q543</f>
        <v>0</v>
      </c>
      <c r="BJ531" s="148">
        <f>Trachoma!AK543</f>
        <v>0</v>
      </c>
      <c r="BK531" s="148">
        <f>Trachoma!AL543</f>
        <v>0</v>
      </c>
      <c r="BL531" s="148">
        <f>Trachoma!AN543</f>
        <v>0</v>
      </c>
      <c r="BM531" s="148">
        <f>Trachoma!AO543</f>
        <v>0</v>
      </c>
      <c r="BN531" s="148">
        <f>Trachoma!AT543</f>
        <v>0</v>
      </c>
      <c r="BO531" s="148">
        <f>Trachoma!AU543</f>
        <v>0</v>
      </c>
      <c r="BP531" s="148">
        <f>Trachoma!AV543</f>
        <v>0</v>
      </c>
      <c r="BQ531" s="148">
        <f>Trachoma!AW543</f>
        <v>0</v>
      </c>
      <c r="BR531" s="148">
        <f>COUNTIF(Trachoma!AX543,"Yes")</f>
        <v>0</v>
      </c>
      <c r="BS531" s="55"/>
      <c r="BT531" s="148">
        <f t="shared" si="94"/>
        <v>0</v>
      </c>
      <c r="BU531" s="148">
        <f t="shared" si="95"/>
        <v>0</v>
      </c>
      <c r="BV531" s="148">
        <f t="shared" si="96"/>
        <v>0</v>
      </c>
      <c r="BW531" s="148">
        <f t="shared" si="97"/>
        <v>0</v>
      </c>
      <c r="BX531" s="148">
        <f t="shared" si="98"/>
        <v>0</v>
      </c>
      <c r="BY531" s="148">
        <f t="shared" si="100"/>
        <v>0</v>
      </c>
      <c r="BZ531" s="148">
        <f t="shared" si="101"/>
        <v>0</v>
      </c>
      <c r="CA531" s="148">
        <f t="shared" si="102"/>
        <v>0</v>
      </c>
      <c r="CB531" s="148">
        <f t="shared" si="103"/>
        <v>0</v>
      </c>
      <c r="CC531" s="148">
        <f t="shared" si="99"/>
        <v>0</v>
      </c>
    </row>
    <row r="532" spans="2:81" x14ac:dyDescent="0.25">
      <c r="B532" s="361">
        <f>Demography!B540</f>
        <v>0</v>
      </c>
      <c r="C532" s="361">
        <f>Demography!C540</f>
        <v>0</v>
      </c>
      <c r="D532" s="362">
        <f>Demography!D540</f>
        <v>0</v>
      </c>
      <c r="E532" s="337"/>
      <c r="F532" s="362">
        <f>LF!M539</f>
        <v>0</v>
      </c>
      <c r="G532" s="362">
        <f>LF!AE539</f>
        <v>0</v>
      </c>
      <c r="H532" s="362">
        <f>LF!AF539</f>
        <v>0</v>
      </c>
      <c r="I532" s="362">
        <f>LF!AH539</f>
        <v>0</v>
      </c>
      <c r="J532" s="362">
        <f>LF!AI539</f>
        <v>0</v>
      </c>
      <c r="K532" s="362">
        <f>LF!AK539</f>
        <v>0</v>
      </c>
      <c r="L532" s="362">
        <f>LF!AM539</f>
        <v>0</v>
      </c>
      <c r="M532" s="362">
        <f>LF!AN539</f>
        <v>0</v>
      </c>
      <c r="N532" s="362">
        <f>LF!AO539</f>
        <v>0</v>
      </c>
      <c r="O532" s="362">
        <f>LF!AP539</f>
        <v>0</v>
      </c>
      <c r="P532" s="362">
        <f>LF!AQ539</f>
        <v>0</v>
      </c>
      <c r="Q532" s="362">
        <f>COUNTIF(LF!AR539,"Yes")</f>
        <v>0</v>
      </c>
      <c r="R532" s="337"/>
      <c r="S532" s="362">
        <f>Oncho!K539</f>
        <v>0</v>
      </c>
      <c r="T532" s="362">
        <f>MAX(Oncho!AB539,Oncho!BA539)</f>
        <v>0</v>
      </c>
      <c r="U532" s="362">
        <f>MAX(Oncho!AC539,Oncho!BB539)</f>
        <v>0</v>
      </c>
      <c r="V532" s="362">
        <f>MAX(Oncho!AE539,Oncho!BD539)</f>
        <v>0</v>
      </c>
      <c r="W532" s="362">
        <f>MAX(Oncho!AF539,Oncho!BE539)</f>
        <v>0</v>
      </c>
      <c r="X532" s="362">
        <f>MAX(Oncho!AG539,Oncho!BF539)</f>
        <v>0</v>
      </c>
      <c r="Y532" s="362">
        <f>MAX(Oncho!AH539,Oncho!BG539)</f>
        <v>0</v>
      </c>
      <c r="Z532" s="362">
        <f>MAX(Oncho!AI539,Oncho!BH539)</f>
        <v>0</v>
      </c>
      <c r="AA532" s="362">
        <f>MAX(Oncho!AJ539,Oncho!BI539)</f>
        <v>0</v>
      </c>
      <c r="AB532" s="362">
        <f>MAX(COUNTIF(Oncho!AK539,"Yes"),COUNTIF(Oncho!BJ539,"Yes"))</f>
        <v>0</v>
      </c>
      <c r="AC532" s="337"/>
      <c r="AD532" s="362">
        <f>Schisto!P541</f>
        <v>0</v>
      </c>
      <c r="AE532" s="362">
        <f>Schisto!AI541</f>
        <v>0</v>
      </c>
      <c r="AF532" s="362">
        <f>Schisto!AJ541</f>
        <v>0</v>
      </c>
      <c r="AG532" s="362">
        <f>Schisto!AN541</f>
        <v>0</v>
      </c>
      <c r="AH532" s="362">
        <f>Schisto!AO541</f>
        <v>0</v>
      </c>
      <c r="AI532" s="362">
        <f>Schisto!AT541</f>
        <v>0</v>
      </c>
      <c r="AJ532" s="362">
        <f>Schisto!AU541</f>
        <v>0</v>
      </c>
      <c r="AK532" s="362">
        <f>Schisto!AV541</f>
        <v>0</v>
      </c>
      <c r="AL532" s="362">
        <f>Schisto!AW541</f>
        <v>0</v>
      </c>
      <c r="AM532" s="362">
        <f>COUNTIF(Schisto!AX541,"Yes")</f>
        <v>0</v>
      </c>
      <c r="AN532" s="337"/>
      <c r="AO532" s="362">
        <f>STH!P541</f>
        <v>0</v>
      </c>
      <c r="AP532" s="362">
        <f>MAX(STH!AK541,STH!BS541)</f>
        <v>0</v>
      </c>
      <c r="AQ532" s="362">
        <f>MAX(STH!AL541,STH!BT541)</f>
        <v>0</v>
      </c>
      <c r="AR532" s="362">
        <f>MAX(STH!AM541,STH!BU541)</f>
        <v>0</v>
      </c>
      <c r="AS532" s="362">
        <f>MAX(STH!AN541,STH!BV541)</f>
        <v>0</v>
      </c>
      <c r="AT532" s="362">
        <f>MAX(STH!AO541,STH!BW541)</f>
        <v>0</v>
      </c>
      <c r="AU532" s="362">
        <f>MAX(STH!AQ541,STH!BY541)</f>
        <v>0</v>
      </c>
      <c r="AV532" s="362">
        <f>MAX(STH!AR541,STH!BZ541)</f>
        <v>0</v>
      </c>
      <c r="AW532" s="362">
        <f>MAX(STH!AS541,STH!CA541)</f>
        <v>0</v>
      </c>
      <c r="AX532" s="362">
        <f>MAX(STH!AT541,STH!CB541)</f>
        <v>0</v>
      </c>
      <c r="AY532" s="362">
        <f>MAX(STH!AU541,STH!CC541)</f>
        <v>0</v>
      </c>
      <c r="AZ532" s="362">
        <f>MAX(STH!AV541,STH!CD541)</f>
        <v>0</v>
      </c>
      <c r="BA532" s="362">
        <f>MAX(STH!AW541,STH!CE541)</f>
        <v>0</v>
      </c>
      <c r="BB532" s="362">
        <f>MAX(STH!AX541,STH!CF541)</f>
        <v>0</v>
      </c>
      <c r="BC532" s="362">
        <f>MAX(STH!AY541,STH!CG541)</f>
        <v>0</v>
      </c>
      <c r="BD532" s="362">
        <f>MAX(STH!AZ541,STH!CH541)</f>
        <v>0</v>
      </c>
      <c r="BE532" s="362">
        <f>MAX(STH!BA541,STH!CI541)</f>
        <v>0</v>
      </c>
      <c r="BF532" s="362">
        <f>MAX(STH!BB541,STH!CJ541)</f>
        <v>0</v>
      </c>
      <c r="BG532" s="362">
        <f>MAX(COUNTIF(STH!BC541,"Yes"),COUNTIF(STH!CK541,"Yes"))</f>
        <v>0</v>
      </c>
      <c r="BH532" s="337"/>
      <c r="BI532" s="362">
        <f>Trachoma!Q544</f>
        <v>0</v>
      </c>
      <c r="BJ532" s="362">
        <f>Trachoma!AK544</f>
        <v>0</v>
      </c>
      <c r="BK532" s="362">
        <f>Trachoma!AL544</f>
        <v>0</v>
      </c>
      <c r="BL532" s="362">
        <f>Trachoma!AN544</f>
        <v>0</v>
      </c>
      <c r="BM532" s="362">
        <f>Trachoma!AO544</f>
        <v>0</v>
      </c>
      <c r="BN532" s="362">
        <f>Trachoma!AT544</f>
        <v>0</v>
      </c>
      <c r="BO532" s="362">
        <f>Trachoma!AU544</f>
        <v>0</v>
      </c>
      <c r="BP532" s="362">
        <f>Trachoma!AV544</f>
        <v>0</v>
      </c>
      <c r="BQ532" s="362">
        <f>Trachoma!AW544</f>
        <v>0</v>
      </c>
      <c r="BR532" s="362">
        <f>COUNTIF(Trachoma!AX544,"Yes")</f>
        <v>0</v>
      </c>
      <c r="BS532" s="337"/>
      <c r="BT532" s="362">
        <f t="shared" si="94"/>
        <v>0</v>
      </c>
      <c r="BU532" s="362">
        <f t="shared" si="95"/>
        <v>0</v>
      </c>
      <c r="BV532" s="362">
        <f t="shared" si="96"/>
        <v>0</v>
      </c>
      <c r="BW532" s="362">
        <f t="shared" si="97"/>
        <v>0</v>
      </c>
      <c r="BX532" s="362">
        <f t="shared" si="98"/>
        <v>0</v>
      </c>
      <c r="BY532" s="362">
        <f t="shared" si="100"/>
        <v>0</v>
      </c>
      <c r="BZ532" s="362">
        <f t="shared" si="101"/>
        <v>0</v>
      </c>
      <c r="CA532" s="362">
        <f t="shared" si="102"/>
        <v>0</v>
      </c>
      <c r="CB532" s="362">
        <f t="shared" si="103"/>
        <v>0</v>
      </c>
      <c r="CC532" s="362">
        <f t="shared" si="99"/>
        <v>0</v>
      </c>
    </row>
    <row r="533" spans="2:81" x14ac:dyDescent="0.25">
      <c r="B533" s="147">
        <f>Demography!B541</f>
        <v>0</v>
      </c>
      <c r="C533" s="147">
        <f>Demography!C541</f>
        <v>0</v>
      </c>
      <c r="D533" s="148">
        <f>Demography!D541</f>
        <v>0</v>
      </c>
      <c r="E533" s="55"/>
      <c r="F533" s="148">
        <f>LF!M540</f>
        <v>0</v>
      </c>
      <c r="G533" s="148">
        <f>LF!AE540</f>
        <v>0</v>
      </c>
      <c r="H533" s="148">
        <f>LF!AF540</f>
        <v>0</v>
      </c>
      <c r="I533" s="148">
        <f>LF!AH540</f>
        <v>0</v>
      </c>
      <c r="J533" s="148">
        <f>LF!AI540</f>
        <v>0</v>
      </c>
      <c r="K533" s="148">
        <f>LF!AK540</f>
        <v>0</v>
      </c>
      <c r="L533" s="148">
        <f>LF!AM540</f>
        <v>0</v>
      </c>
      <c r="M533" s="148">
        <f>LF!AN540</f>
        <v>0</v>
      </c>
      <c r="N533" s="148">
        <f>LF!AO540</f>
        <v>0</v>
      </c>
      <c r="O533" s="148">
        <f>LF!AP540</f>
        <v>0</v>
      </c>
      <c r="P533" s="148">
        <f>LF!AQ540</f>
        <v>0</v>
      </c>
      <c r="Q533" s="148">
        <f>COUNTIF(LF!AR540,"Yes")</f>
        <v>0</v>
      </c>
      <c r="R533" s="55"/>
      <c r="S533" s="148">
        <f>Oncho!K540</f>
        <v>0</v>
      </c>
      <c r="T533" s="148">
        <f>MAX(Oncho!AB540,Oncho!BA540)</f>
        <v>0</v>
      </c>
      <c r="U533" s="148">
        <f>MAX(Oncho!AC540,Oncho!BB540)</f>
        <v>0</v>
      </c>
      <c r="V533" s="148">
        <f>MAX(Oncho!AE540,Oncho!BD540)</f>
        <v>0</v>
      </c>
      <c r="W533" s="148">
        <f>MAX(Oncho!AF540,Oncho!BE540)</f>
        <v>0</v>
      </c>
      <c r="X533" s="148">
        <f>MAX(Oncho!AG540,Oncho!BF540)</f>
        <v>0</v>
      </c>
      <c r="Y533" s="148">
        <f>MAX(Oncho!AH540,Oncho!BG540)</f>
        <v>0</v>
      </c>
      <c r="Z533" s="148">
        <f>MAX(Oncho!AI540,Oncho!BH540)</f>
        <v>0</v>
      </c>
      <c r="AA533" s="148">
        <f>MAX(Oncho!AJ540,Oncho!BI540)</f>
        <v>0</v>
      </c>
      <c r="AB533" s="148">
        <f>MAX(COUNTIF(Oncho!AK540,"Yes"),COUNTIF(Oncho!BJ540,"Yes"))</f>
        <v>0</v>
      </c>
      <c r="AC533" s="55"/>
      <c r="AD533" s="148">
        <f>Schisto!P542</f>
        <v>0</v>
      </c>
      <c r="AE533" s="148">
        <f>Schisto!AI542</f>
        <v>0</v>
      </c>
      <c r="AF533" s="148">
        <f>Schisto!AJ542</f>
        <v>0</v>
      </c>
      <c r="AG533" s="148">
        <f>Schisto!AN542</f>
        <v>0</v>
      </c>
      <c r="AH533" s="148">
        <f>Schisto!AO542</f>
        <v>0</v>
      </c>
      <c r="AI533" s="148">
        <f>Schisto!AT542</f>
        <v>0</v>
      </c>
      <c r="AJ533" s="148">
        <f>Schisto!AU542</f>
        <v>0</v>
      </c>
      <c r="AK533" s="148">
        <f>Schisto!AV542</f>
        <v>0</v>
      </c>
      <c r="AL533" s="148">
        <f>Schisto!AW542</f>
        <v>0</v>
      </c>
      <c r="AM533" s="148">
        <f>COUNTIF(Schisto!AX542,"Yes")</f>
        <v>0</v>
      </c>
      <c r="AN533" s="55"/>
      <c r="AO533" s="148">
        <f>STH!P542</f>
        <v>0</v>
      </c>
      <c r="AP533" s="148">
        <f>MAX(STH!AK542,STH!BS542)</f>
        <v>0</v>
      </c>
      <c r="AQ533" s="148">
        <f>MAX(STH!AL542,STH!BT542)</f>
        <v>0</v>
      </c>
      <c r="AR533" s="148">
        <f>MAX(STH!AM542,STH!BU542)</f>
        <v>0</v>
      </c>
      <c r="AS533" s="148">
        <f>MAX(STH!AN542,STH!BV542)</f>
        <v>0</v>
      </c>
      <c r="AT533" s="148">
        <f>MAX(STH!AO542,STH!BW542)</f>
        <v>0</v>
      </c>
      <c r="AU533" s="148">
        <f>MAX(STH!AQ542,STH!BY542)</f>
        <v>0</v>
      </c>
      <c r="AV533" s="148">
        <f>MAX(STH!AR542,STH!BZ542)</f>
        <v>0</v>
      </c>
      <c r="AW533" s="148">
        <f>MAX(STH!AS542,STH!CA542)</f>
        <v>0</v>
      </c>
      <c r="AX533" s="148">
        <f>MAX(STH!AT542,STH!CB542)</f>
        <v>0</v>
      </c>
      <c r="AY533" s="148">
        <f>MAX(STH!AU542,STH!CC542)</f>
        <v>0</v>
      </c>
      <c r="AZ533" s="148">
        <f>MAX(STH!AV542,STH!CD542)</f>
        <v>0</v>
      </c>
      <c r="BA533" s="148">
        <f>MAX(STH!AW542,STH!CE542)</f>
        <v>0</v>
      </c>
      <c r="BB533" s="148">
        <f>MAX(STH!AX542,STH!CF542)</f>
        <v>0</v>
      </c>
      <c r="BC533" s="148">
        <f>MAX(STH!AY542,STH!CG542)</f>
        <v>0</v>
      </c>
      <c r="BD533" s="148">
        <f>MAX(STH!AZ542,STH!CH542)</f>
        <v>0</v>
      </c>
      <c r="BE533" s="148">
        <f>MAX(STH!BA542,STH!CI542)</f>
        <v>0</v>
      </c>
      <c r="BF533" s="148">
        <f>MAX(STH!BB542,STH!CJ542)</f>
        <v>0</v>
      </c>
      <c r="BG533" s="148">
        <f>MAX(COUNTIF(STH!BC542,"Yes"),COUNTIF(STH!CK542,"Yes"))</f>
        <v>0</v>
      </c>
      <c r="BH533" s="55"/>
      <c r="BI533" s="148">
        <f>Trachoma!Q545</f>
        <v>0</v>
      </c>
      <c r="BJ533" s="148">
        <f>Trachoma!AK545</f>
        <v>0</v>
      </c>
      <c r="BK533" s="148">
        <f>Trachoma!AL545</f>
        <v>0</v>
      </c>
      <c r="BL533" s="148">
        <f>Trachoma!AN545</f>
        <v>0</v>
      </c>
      <c r="BM533" s="148">
        <f>Trachoma!AO545</f>
        <v>0</v>
      </c>
      <c r="BN533" s="148">
        <f>Trachoma!AT545</f>
        <v>0</v>
      </c>
      <c r="BO533" s="148">
        <f>Trachoma!AU545</f>
        <v>0</v>
      </c>
      <c r="BP533" s="148">
        <f>Trachoma!AV545</f>
        <v>0</v>
      </c>
      <c r="BQ533" s="148">
        <f>Trachoma!AW545</f>
        <v>0</v>
      </c>
      <c r="BR533" s="148">
        <f>COUNTIF(Trachoma!AX545,"Yes")</f>
        <v>0</v>
      </c>
      <c r="BS533" s="55"/>
      <c r="BT533" s="148">
        <f t="shared" si="94"/>
        <v>0</v>
      </c>
      <c r="BU533" s="148">
        <f t="shared" si="95"/>
        <v>0</v>
      </c>
      <c r="BV533" s="148">
        <f t="shared" si="96"/>
        <v>0</v>
      </c>
      <c r="BW533" s="148">
        <f t="shared" si="97"/>
        <v>0</v>
      </c>
      <c r="BX533" s="148">
        <f t="shared" si="98"/>
        <v>0</v>
      </c>
      <c r="BY533" s="148">
        <f t="shared" si="100"/>
        <v>0</v>
      </c>
      <c r="BZ533" s="148">
        <f t="shared" si="101"/>
        <v>0</v>
      </c>
      <c r="CA533" s="148">
        <f t="shared" si="102"/>
        <v>0</v>
      </c>
      <c r="CB533" s="148">
        <f t="shared" si="103"/>
        <v>0</v>
      </c>
      <c r="CC533" s="148">
        <f t="shared" si="99"/>
        <v>0</v>
      </c>
    </row>
    <row r="534" spans="2:81" x14ac:dyDescent="0.25">
      <c r="B534" s="361">
        <f>Demography!B542</f>
        <v>0</v>
      </c>
      <c r="C534" s="361">
        <f>Demography!C542</f>
        <v>0</v>
      </c>
      <c r="D534" s="362">
        <f>Demography!D542</f>
        <v>0</v>
      </c>
      <c r="E534" s="337"/>
      <c r="F534" s="362">
        <f>LF!M541</f>
        <v>0</v>
      </c>
      <c r="G534" s="362">
        <f>LF!AE541</f>
        <v>0</v>
      </c>
      <c r="H534" s="362">
        <f>LF!AF541</f>
        <v>0</v>
      </c>
      <c r="I534" s="362">
        <f>LF!AH541</f>
        <v>0</v>
      </c>
      <c r="J534" s="362">
        <f>LF!AI541</f>
        <v>0</v>
      </c>
      <c r="K534" s="362">
        <f>LF!AK541</f>
        <v>0</v>
      </c>
      <c r="L534" s="362">
        <f>LF!AM541</f>
        <v>0</v>
      </c>
      <c r="M534" s="362">
        <f>LF!AN541</f>
        <v>0</v>
      </c>
      <c r="N534" s="362">
        <f>LF!AO541</f>
        <v>0</v>
      </c>
      <c r="O534" s="362">
        <f>LF!AP541</f>
        <v>0</v>
      </c>
      <c r="P534" s="362">
        <f>LF!AQ541</f>
        <v>0</v>
      </c>
      <c r="Q534" s="362">
        <f>COUNTIF(LF!AR541,"Yes")</f>
        <v>0</v>
      </c>
      <c r="R534" s="337"/>
      <c r="S534" s="362">
        <f>Oncho!K541</f>
        <v>0</v>
      </c>
      <c r="T534" s="362">
        <f>MAX(Oncho!AB541,Oncho!BA541)</f>
        <v>0</v>
      </c>
      <c r="U534" s="362">
        <f>MAX(Oncho!AC541,Oncho!BB541)</f>
        <v>0</v>
      </c>
      <c r="V534" s="362">
        <f>MAX(Oncho!AE541,Oncho!BD541)</f>
        <v>0</v>
      </c>
      <c r="W534" s="362">
        <f>MAX(Oncho!AF541,Oncho!BE541)</f>
        <v>0</v>
      </c>
      <c r="X534" s="362">
        <f>MAX(Oncho!AG541,Oncho!BF541)</f>
        <v>0</v>
      </c>
      <c r="Y534" s="362">
        <f>MAX(Oncho!AH541,Oncho!BG541)</f>
        <v>0</v>
      </c>
      <c r="Z534" s="362">
        <f>MAX(Oncho!AI541,Oncho!BH541)</f>
        <v>0</v>
      </c>
      <c r="AA534" s="362">
        <f>MAX(Oncho!AJ541,Oncho!BI541)</f>
        <v>0</v>
      </c>
      <c r="AB534" s="362">
        <f>MAX(COUNTIF(Oncho!AK541,"Yes"),COUNTIF(Oncho!BJ541,"Yes"))</f>
        <v>0</v>
      </c>
      <c r="AC534" s="337"/>
      <c r="AD534" s="362">
        <f>Schisto!P543</f>
        <v>0</v>
      </c>
      <c r="AE534" s="362">
        <f>Schisto!AI543</f>
        <v>0</v>
      </c>
      <c r="AF534" s="362">
        <f>Schisto!AJ543</f>
        <v>0</v>
      </c>
      <c r="AG534" s="362">
        <f>Schisto!AN543</f>
        <v>0</v>
      </c>
      <c r="AH534" s="362">
        <f>Schisto!AO543</f>
        <v>0</v>
      </c>
      <c r="AI534" s="362">
        <f>Schisto!AT543</f>
        <v>0</v>
      </c>
      <c r="AJ534" s="362">
        <f>Schisto!AU543</f>
        <v>0</v>
      </c>
      <c r="AK534" s="362">
        <f>Schisto!AV543</f>
        <v>0</v>
      </c>
      <c r="AL534" s="362">
        <f>Schisto!AW543</f>
        <v>0</v>
      </c>
      <c r="AM534" s="362">
        <f>COUNTIF(Schisto!AX543,"Yes")</f>
        <v>0</v>
      </c>
      <c r="AN534" s="337"/>
      <c r="AO534" s="362">
        <f>STH!P543</f>
        <v>0</v>
      </c>
      <c r="AP534" s="362">
        <f>MAX(STH!AK543,STH!BS543)</f>
        <v>0</v>
      </c>
      <c r="AQ534" s="362">
        <f>MAX(STH!AL543,STH!BT543)</f>
        <v>0</v>
      </c>
      <c r="AR534" s="362">
        <f>MAX(STH!AM543,STH!BU543)</f>
        <v>0</v>
      </c>
      <c r="AS534" s="362">
        <f>MAX(STH!AN543,STH!BV543)</f>
        <v>0</v>
      </c>
      <c r="AT534" s="362">
        <f>MAX(STH!AO543,STH!BW543)</f>
        <v>0</v>
      </c>
      <c r="AU534" s="362">
        <f>MAX(STH!AQ543,STH!BY543)</f>
        <v>0</v>
      </c>
      <c r="AV534" s="362">
        <f>MAX(STH!AR543,STH!BZ543)</f>
        <v>0</v>
      </c>
      <c r="AW534" s="362">
        <f>MAX(STH!AS543,STH!CA543)</f>
        <v>0</v>
      </c>
      <c r="AX534" s="362">
        <f>MAX(STH!AT543,STH!CB543)</f>
        <v>0</v>
      </c>
      <c r="AY534" s="362">
        <f>MAX(STH!AU543,STH!CC543)</f>
        <v>0</v>
      </c>
      <c r="AZ534" s="362">
        <f>MAX(STH!AV543,STH!CD543)</f>
        <v>0</v>
      </c>
      <c r="BA534" s="362">
        <f>MAX(STH!AW543,STH!CE543)</f>
        <v>0</v>
      </c>
      <c r="BB534" s="362">
        <f>MAX(STH!AX543,STH!CF543)</f>
        <v>0</v>
      </c>
      <c r="BC534" s="362">
        <f>MAX(STH!AY543,STH!CG543)</f>
        <v>0</v>
      </c>
      <c r="BD534" s="362">
        <f>MAX(STH!AZ543,STH!CH543)</f>
        <v>0</v>
      </c>
      <c r="BE534" s="362">
        <f>MAX(STH!BA543,STH!CI543)</f>
        <v>0</v>
      </c>
      <c r="BF534" s="362">
        <f>MAX(STH!BB543,STH!CJ543)</f>
        <v>0</v>
      </c>
      <c r="BG534" s="362">
        <f>MAX(COUNTIF(STH!BC543,"Yes"),COUNTIF(STH!CK543,"Yes"))</f>
        <v>0</v>
      </c>
      <c r="BH534" s="337"/>
      <c r="BI534" s="362">
        <f>Trachoma!Q546</f>
        <v>0</v>
      </c>
      <c r="BJ534" s="362">
        <f>Trachoma!AK546</f>
        <v>0</v>
      </c>
      <c r="BK534" s="362">
        <f>Trachoma!AL546</f>
        <v>0</v>
      </c>
      <c r="BL534" s="362">
        <f>Trachoma!AN546</f>
        <v>0</v>
      </c>
      <c r="BM534" s="362">
        <f>Trachoma!AO546</f>
        <v>0</v>
      </c>
      <c r="BN534" s="362">
        <f>Trachoma!AT546</f>
        <v>0</v>
      </c>
      <c r="BO534" s="362">
        <f>Trachoma!AU546</f>
        <v>0</v>
      </c>
      <c r="BP534" s="362">
        <f>Trachoma!AV546</f>
        <v>0</v>
      </c>
      <c r="BQ534" s="362">
        <f>Trachoma!AW546</f>
        <v>0</v>
      </c>
      <c r="BR534" s="362">
        <f>COUNTIF(Trachoma!AX546,"Yes")</f>
        <v>0</v>
      </c>
      <c r="BS534" s="337"/>
      <c r="BT534" s="362">
        <f t="shared" si="94"/>
        <v>0</v>
      </c>
      <c r="BU534" s="362">
        <f t="shared" si="95"/>
        <v>0</v>
      </c>
      <c r="BV534" s="362">
        <f t="shared" si="96"/>
        <v>0</v>
      </c>
      <c r="BW534" s="362">
        <f t="shared" si="97"/>
        <v>0</v>
      </c>
      <c r="BX534" s="362">
        <f t="shared" si="98"/>
        <v>0</v>
      </c>
      <c r="BY534" s="362">
        <f t="shared" si="100"/>
        <v>0</v>
      </c>
      <c r="BZ534" s="362">
        <f t="shared" si="101"/>
        <v>0</v>
      </c>
      <c r="CA534" s="362">
        <f t="shared" si="102"/>
        <v>0</v>
      </c>
      <c r="CB534" s="362">
        <f t="shared" si="103"/>
        <v>0</v>
      </c>
      <c r="CC534" s="362">
        <f t="shared" si="99"/>
        <v>0</v>
      </c>
    </row>
    <row r="535" spans="2:81" x14ac:dyDescent="0.25">
      <c r="B535" s="147">
        <f>Demography!B543</f>
        <v>0</v>
      </c>
      <c r="C535" s="147">
        <f>Demography!C543</f>
        <v>0</v>
      </c>
      <c r="D535" s="148">
        <f>Demography!D543</f>
        <v>0</v>
      </c>
      <c r="E535" s="55"/>
      <c r="F535" s="148">
        <f>LF!M542</f>
        <v>0</v>
      </c>
      <c r="G535" s="148">
        <f>LF!AE542</f>
        <v>0</v>
      </c>
      <c r="H535" s="148">
        <f>LF!AF542</f>
        <v>0</v>
      </c>
      <c r="I535" s="148">
        <f>LF!AH542</f>
        <v>0</v>
      </c>
      <c r="J535" s="148">
        <f>LF!AI542</f>
        <v>0</v>
      </c>
      <c r="K535" s="148">
        <f>LF!AK542</f>
        <v>0</v>
      </c>
      <c r="L535" s="148">
        <f>LF!AM542</f>
        <v>0</v>
      </c>
      <c r="M535" s="148">
        <f>LF!AN542</f>
        <v>0</v>
      </c>
      <c r="N535" s="148">
        <f>LF!AO542</f>
        <v>0</v>
      </c>
      <c r="O535" s="148">
        <f>LF!AP542</f>
        <v>0</v>
      </c>
      <c r="P535" s="148">
        <f>LF!AQ542</f>
        <v>0</v>
      </c>
      <c r="Q535" s="148">
        <f>COUNTIF(LF!AR542,"Yes")</f>
        <v>0</v>
      </c>
      <c r="R535" s="55"/>
      <c r="S535" s="148">
        <f>Oncho!K542</f>
        <v>0</v>
      </c>
      <c r="T535" s="148">
        <f>MAX(Oncho!AB542,Oncho!BA542)</f>
        <v>0</v>
      </c>
      <c r="U535" s="148">
        <f>MAX(Oncho!AC542,Oncho!BB542)</f>
        <v>0</v>
      </c>
      <c r="V535" s="148">
        <f>MAX(Oncho!AE542,Oncho!BD542)</f>
        <v>0</v>
      </c>
      <c r="W535" s="148">
        <f>MAX(Oncho!AF542,Oncho!BE542)</f>
        <v>0</v>
      </c>
      <c r="X535" s="148">
        <f>MAX(Oncho!AG542,Oncho!BF542)</f>
        <v>0</v>
      </c>
      <c r="Y535" s="148">
        <f>MAX(Oncho!AH542,Oncho!BG542)</f>
        <v>0</v>
      </c>
      <c r="Z535" s="148">
        <f>MAX(Oncho!AI542,Oncho!BH542)</f>
        <v>0</v>
      </c>
      <c r="AA535" s="148">
        <f>MAX(Oncho!AJ542,Oncho!BI542)</f>
        <v>0</v>
      </c>
      <c r="AB535" s="148">
        <f>MAX(COUNTIF(Oncho!AK542,"Yes"),COUNTIF(Oncho!BJ542,"Yes"))</f>
        <v>0</v>
      </c>
      <c r="AC535" s="55"/>
      <c r="AD535" s="148">
        <f>Schisto!P544</f>
        <v>0</v>
      </c>
      <c r="AE535" s="148">
        <f>Schisto!AI544</f>
        <v>0</v>
      </c>
      <c r="AF535" s="148">
        <f>Schisto!AJ544</f>
        <v>0</v>
      </c>
      <c r="AG535" s="148">
        <f>Schisto!AN544</f>
        <v>0</v>
      </c>
      <c r="AH535" s="148">
        <f>Schisto!AO544</f>
        <v>0</v>
      </c>
      <c r="AI535" s="148">
        <f>Schisto!AT544</f>
        <v>0</v>
      </c>
      <c r="AJ535" s="148">
        <f>Schisto!AU544</f>
        <v>0</v>
      </c>
      <c r="AK535" s="148">
        <f>Schisto!AV544</f>
        <v>0</v>
      </c>
      <c r="AL535" s="148">
        <f>Schisto!AW544</f>
        <v>0</v>
      </c>
      <c r="AM535" s="148">
        <f>COUNTIF(Schisto!AX544,"Yes")</f>
        <v>0</v>
      </c>
      <c r="AN535" s="55"/>
      <c r="AO535" s="148">
        <f>STH!P544</f>
        <v>0</v>
      </c>
      <c r="AP535" s="148">
        <f>MAX(STH!AK544,STH!BS544)</f>
        <v>0</v>
      </c>
      <c r="AQ535" s="148">
        <f>MAX(STH!AL544,STH!BT544)</f>
        <v>0</v>
      </c>
      <c r="AR535" s="148">
        <f>MAX(STH!AM544,STH!BU544)</f>
        <v>0</v>
      </c>
      <c r="AS535" s="148">
        <f>MAX(STH!AN544,STH!BV544)</f>
        <v>0</v>
      </c>
      <c r="AT535" s="148">
        <f>MAX(STH!AO544,STH!BW544)</f>
        <v>0</v>
      </c>
      <c r="AU535" s="148">
        <f>MAX(STH!AQ544,STH!BY544)</f>
        <v>0</v>
      </c>
      <c r="AV535" s="148">
        <f>MAX(STH!AR544,STH!BZ544)</f>
        <v>0</v>
      </c>
      <c r="AW535" s="148">
        <f>MAX(STH!AS544,STH!CA544)</f>
        <v>0</v>
      </c>
      <c r="AX535" s="148">
        <f>MAX(STH!AT544,STH!CB544)</f>
        <v>0</v>
      </c>
      <c r="AY535" s="148">
        <f>MAX(STH!AU544,STH!CC544)</f>
        <v>0</v>
      </c>
      <c r="AZ535" s="148">
        <f>MAX(STH!AV544,STH!CD544)</f>
        <v>0</v>
      </c>
      <c r="BA535" s="148">
        <f>MAX(STH!AW544,STH!CE544)</f>
        <v>0</v>
      </c>
      <c r="BB535" s="148">
        <f>MAX(STH!AX544,STH!CF544)</f>
        <v>0</v>
      </c>
      <c r="BC535" s="148">
        <f>MAX(STH!AY544,STH!CG544)</f>
        <v>0</v>
      </c>
      <c r="BD535" s="148">
        <f>MAX(STH!AZ544,STH!CH544)</f>
        <v>0</v>
      </c>
      <c r="BE535" s="148">
        <f>MAX(STH!BA544,STH!CI544)</f>
        <v>0</v>
      </c>
      <c r="BF535" s="148">
        <f>MAX(STH!BB544,STH!CJ544)</f>
        <v>0</v>
      </c>
      <c r="BG535" s="148">
        <f>MAX(COUNTIF(STH!BC544,"Yes"),COUNTIF(STH!CK544,"Yes"))</f>
        <v>0</v>
      </c>
      <c r="BH535" s="55"/>
      <c r="BI535" s="148">
        <f>Trachoma!Q547</f>
        <v>0</v>
      </c>
      <c r="BJ535" s="148">
        <f>Trachoma!AK547</f>
        <v>0</v>
      </c>
      <c r="BK535" s="148">
        <f>Trachoma!AL547</f>
        <v>0</v>
      </c>
      <c r="BL535" s="148">
        <f>Trachoma!AN547</f>
        <v>0</v>
      </c>
      <c r="BM535" s="148">
        <f>Trachoma!AO547</f>
        <v>0</v>
      </c>
      <c r="BN535" s="148">
        <f>Trachoma!AT547</f>
        <v>0</v>
      </c>
      <c r="BO535" s="148">
        <f>Trachoma!AU547</f>
        <v>0</v>
      </c>
      <c r="BP535" s="148">
        <f>Trachoma!AV547</f>
        <v>0</v>
      </c>
      <c r="BQ535" s="148">
        <f>Trachoma!AW547</f>
        <v>0</v>
      </c>
      <c r="BR535" s="148">
        <f>COUNTIF(Trachoma!AX547,"Yes")</f>
        <v>0</v>
      </c>
      <c r="BS535" s="55"/>
      <c r="BT535" s="148">
        <f t="shared" si="94"/>
        <v>0</v>
      </c>
      <c r="BU535" s="148">
        <f t="shared" si="95"/>
        <v>0</v>
      </c>
      <c r="BV535" s="148">
        <f t="shared" si="96"/>
        <v>0</v>
      </c>
      <c r="BW535" s="148">
        <f t="shared" si="97"/>
        <v>0</v>
      </c>
      <c r="BX535" s="148">
        <f t="shared" si="98"/>
        <v>0</v>
      </c>
      <c r="BY535" s="148">
        <f t="shared" si="100"/>
        <v>0</v>
      </c>
      <c r="BZ535" s="148">
        <f t="shared" si="101"/>
        <v>0</v>
      </c>
      <c r="CA535" s="148">
        <f t="shared" si="102"/>
        <v>0</v>
      </c>
      <c r="CB535" s="148">
        <f t="shared" si="103"/>
        <v>0</v>
      </c>
      <c r="CC535" s="148">
        <f t="shared" si="99"/>
        <v>0</v>
      </c>
    </row>
    <row r="536" spans="2:81" x14ac:dyDescent="0.25">
      <c r="B536" s="361">
        <f>Demography!B544</f>
        <v>0</v>
      </c>
      <c r="C536" s="361">
        <f>Demography!C544</f>
        <v>0</v>
      </c>
      <c r="D536" s="362">
        <f>Demography!D544</f>
        <v>0</v>
      </c>
      <c r="E536" s="337"/>
      <c r="F536" s="362">
        <f>LF!M543</f>
        <v>0</v>
      </c>
      <c r="G536" s="362">
        <f>LF!AE543</f>
        <v>0</v>
      </c>
      <c r="H536" s="362">
        <f>LF!AF543</f>
        <v>0</v>
      </c>
      <c r="I536" s="362">
        <f>LF!AH543</f>
        <v>0</v>
      </c>
      <c r="J536" s="362">
        <f>LF!AI543</f>
        <v>0</v>
      </c>
      <c r="K536" s="362">
        <f>LF!AK543</f>
        <v>0</v>
      </c>
      <c r="L536" s="362">
        <f>LF!AM543</f>
        <v>0</v>
      </c>
      <c r="M536" s="362">
        <f>LF!AN543</f>
        <v>0</v>
      </c>
      <c r="N536" s="362">
        <f>LF!AO543</f>
        <v>0</v>
      </c>
      <c r="O536" s="362">
        <f>LF!AP543</f>
        <v>0</v>
      </c>
      <c r="P536" s="362">
        <f>LF!AQ543</f>
        <v>0</v>
      </c>
      <c r="Q536" s="362">
        <f>COUNTIF(LF!AR543,"Yes")</f>
        <v>0</v>
      </c>
      <c r="R536" s="337"/>
      <c r="S536" s="362">
        <f>Oncho!K543</f>
        <v>0</v>
      </c>
      <c r="T536" s="362">
        <f>MAX(Oncho!AB543,Oncho!BA543)</f>
        <v>0</v>
      </c>
      <c r="U536" s="362">
        <f>MAX(Oncho!AC543,Oncho!BB543)</f>
        <v>0</v>
      </c>
      <c r="V536" s="362">
        <f>MAX(Oncho!AE543,Oncho!BD543)</f>
        <v>0</v>
      </c>
      <c r="W536" s="362">
        <f>MAX(Oncho!AF543,Oncho!BE543)</f>
        <v>0</v>
      </c>
      <c r="X536" s="362">
        <f>MAX(Oncho!AG543,Oncho!BF543)</f>
        <v>0</v>
      </c>
      <c r="Y536" s="362">
        <f>MAX(Oncho!AH543,Oncho!BG543)</f>
        <v>0</v>
      </c>
      <c r="Z536" s="362">
        <f>MAX(Oncho!AI543,Oncho!BH543)</f>
        <v>0</v>
      </c>
      <c r="AA536" s="362">
        <f>MAX(Oncho!AJ543,Oncho!BI543)</f>
        <v>0</v>
      </c>
      <c r="AB536" s="362">
        <f>MAX(COUNTIF(Oncho!AK543,"Yes"),COUNTIF(Oncho!BJ543,"Yes"))</f>
        <v>0</v>
      </c>
      <c r="AC536" s="337"/>
      <c r="AD536" s="362">
        <f>Schisto!P545</f>
        <v>0</v>
      </c>
      <c r="AE536" s="362">
        <f>Schisto!AI545</f>
        <v>0</v>
      </c>
      <c r="AF536" s="362">
        <f>Schisto!AJ545</f>
        <v>0</v>
      </c>
      <c r="AG536" s="362">
        <f>Schisto!AN545</f>
        <v>0</v>
      </c>
      <c r="AH536" s="362">
        <f>Schisto!AO545</f>
        <v>0</v>
      </c>
      <c r="AI536" s="362">
        <f>Schisto!AT545</f>
        <v>0</v>
      </c>
      <c r="AJ536" s="362">
        <f>Schisto!AU545</f>
        <v>0</v>
      </c>
      <c r="AK536" s="362">
        <f>Schisto!AV545</f>
        <v>0</v>
      </c>
      <c r="AL536" s="362">
        <f>Schisto!AW545</f>
        <v>0</v>
      </c>
      <c r="AM536" s="362">
        <f>COUNTIF(Schisto!AX545,"Yes")</f>
        <v>0</v>
      </c>
      <c r="AN536" s="337"/>
      <c r="AO536" s="362">
        <f>STH!P545</f>
        <v>0</v>
      </c>
      <c r="AP536" s="362">
        <f>MAX(STH!AK545,STH!BS545)</f>
        <v>0</v>
      </c>
      <c r="AQ536" s="362">
        <f>MAX(STH!AL545,STH!BT545)</f>
        <v>0</v>
      </c>
      <c r="AR536" s="362">
        <f>MAX(STH!AM545,STH!BU545)</f>
        <v>0</v>
      </c>
      <c r="AS536" s="362">
        <f>MAX(STH!AN545,STH!BV545)</f>
        <v>0</v>
      </c>
      <c r="AT536" s="362">
        <f>MAX(STH!AO545,STH!BW545)</f>
        <v>0</v>
      </c>
      <c r="AU536" s="362">
        <f>MAX(STH!AQ545,STH!BY545)</f>
        <v>0</v>
      </c>
      <c r="AV536" s="362">
        <f>MAX(STH!AR545,STH!BZ545)</f>
        <v>0</v>
      </c>
      <c r="AW536" s="362">
        <f>MAX(STH!AS545,STH!CA545)</f>
        <v>0</v>
      </c>
      <c r="AX536" s="362">
        <f>MAX(STH!AT545,STH!CB545)</f>
        <v>0</v>
      </c>
      <c r="AY536" s="362">
        <f>MAX(STH!AU545,STH!CC545)</f>
        <v>0</v>
      </c>
      <c r="AZ536" s="362">
        <f>MAX(STH!AV545,STH!CD545)</f>
        <v>0</v>
      </c>
      <c r="BA536" s="362">
        <f>MAX(STH!AW545,STH!CE545)</f>
        <v>0</v>
      </c>
      <c r="BB536" s="362">
        <f>MAX(STH!AX545,STH!CF545)</f>
        <v>0</v>
      </c>
      <c r="BC536" s="362">
        <f>MAX(STH!AY545,STH!CG545)</f>
        <v>0</v>
      </c>
      <c r="BD536" s="362">
        <f>MAX(STH!AZ545,STH!CH545)</f>
        <v>0</v>
      </c>
      <c r="BE536" s="362">
        <f>MAX(STH!BA545,STH!CI545)</f>
        <v>0</v>
      </c>
      <c r="BF536" s="362">
        <f>MAX(STH!BB545,STH!CJ545)</f>
        <v>0</v>
      </c>
      <c r="BG536" s="362">
        <f>MAX(COUNTIF(STH!BC545,"Yes"),COUNTIF(STH!CK545,"Yes"))</f>
        <v>0</v>
      </c>
      <c r="BH536" s="337"/>
      <c r="BI536" s="362">
        <f>Trachoma!Q548</f>
        <v>0</v>
      </c>
      <c r="BJ536" s="362">
        <f>Trachoma!AK548</f>
        <v>0</v>
      </c>
      <c r="BK536" s="362">
        <f>Trachoma!AL548</f>
        <v>0</v>
      </c>
      <c r="BL536" s="362">
        <f>Trachoma!AN548</f>
        <v>0</v>
      </c>
      <c r="BM536" s="362">
        <f>Trachoma!AO548</f>
        <v>0</v>
      </c>
      <c r="BN536" s="362">
        <f>Trachoma!AT548</f>
        <v>0</v>
      </c>
      <c r="BO536" s="362">
        <f>Trachoma!AU548</f>
        <v>0</v>
      </c>
      <c r="BP536" s="362">
        <f>Trachoma!AV548</f>
        <v>0</v>
      </c>
      <c r="BQ536" s="362">
        <f>Trachoma!AW548</f>
        <v>0</v>
      </c>
      <c r="BR536" s="362">
        <f>COUNTIF(Trachoma!AX548,"Yes")</f>
        <v>0</v>
      </c>
      <c r="BS536" s="337"/>
      <c r="BT536" s="362">
        <f t="shared" si="94"/>
        <v>0</v>
      </c>
      <c r="BU536" s="362">
        <f t="shared" si="95"/>
        <v>0</v>
      </c>
      <c r="BV536" s="362">
        <f t="shared" si="96"/>
        <v>0</v>
      </c>
      <c r="BW536" s="362">
        <f t="shared" si="97"/>
        <v>0</v>
      </c>
      <c r="BX536" s="362">
        <f t="shared" si="98"/>
        <v>0</v>
      </c>
      <c r="BY536" s="362">
        <f t="shared" si="100"/>
        <v>0</v>
      </c>
      <c r="BZ536" s="362">
        <f t="shared" si="101"/>
        <v>0</v>
      </c>
      <c r="CA536" s="362">
        <f t="shared" si="102"/>
        <v>0</v>
      </c>
      <c r="CB536" s="362">
        <f t="shared" si="103"/>
        <v>0</v>
      </c>
      <c r="CC536" s="362">
        <f t="shared" si="99"/>
        <v>0</v>
      </c>
    </row>
    <row r="537" spans="2:81" x14ac:dyDescent="0.25">
      <c r="B537" s="147">
        <f>Demography!B545</f>
        <v>0</v>
      </c>
      <c r="C537" s="147">
        <f>Demography!C545</f>
        <v>0</v>
      </c>
      <c r="D537" s="148">
        <f>Demography!D545</f>
        <v>0</v>
      </c>
      <c r="E537" s="55"/>
      <c r="F537" s="148">
        <f>LF!M544</f>
        <v>0</v>
      </c>
      <c r="G537" s="148">
        <f>LF!AE544</f>
        <v>0</v>
      </c>
      <c r="H537" s="148">
        <f>LF!AF544</f>
        <v>0</v>
      </c>
      <c r="I537" s="148">
        <f>LF!AH544</f>
        <v>0</v>
      </c>
      <c r="J537" s="148">
        <f>LF!AI544</f>
        <v>0</v>
      </c>
      <c r="K537" s="148">
        <f>LF!AK544</f>
        <v>0</v>
      </c>
      <c r="L537" s="148">
        <f>LF!AM544</f>
        <v>0</v>
      </c>
      <c r="M537" s="148">
        <f>LF!AN544</f>
        <v>0</v>
      </c>
      <c r="N537" s="148">
        <f>LF!AO544</f>
        <v>0</v>
      </c>
      <c r="O537" s="148">
        <f>LF!AP544</f>
        <v>0</v>
      </c>
      <c r="P537" s="148">
        <f>LF!AQ544</f>
        <v>0</v>
      </c>
      <c r="Q537" s="148">
        <f>COUNTIF(LF!AR544,"Yes")</f>
        <v>0</v>
      </c>
      <c r="R537" s="55"/>
      <c r="S537" s="148">
        <f>Oncho!K544</f>
        <v>0</v>
      </c>
      <c r="T537" s="148">
        <f>MAX(Oncho!AB544,Oncho!BA544)</f>
        <v>0</v>
      </c>
      <c r="U537" s="148">
        <f>MAX(Oncho!AC544,Oncho!BB544)</f>
        <v>0</v>
      </c>
      <c r="V537" s="148">
        <f>MAX(Oncho!AE544,Oncho!BD544)</f>
        <v>0</v>
      </c>
      <c r="W537" s="148">
        <f>MAX(Oncho!AF544,Oncho!BE544)</f>
        <v>0</v>
      </c>
      <c r="X537" s="148">
        <f>MAX(Oncho!AG544,Oncho!BF544)</f>
        <v>0</v>
      </c>
      <c r="Y537" s="148">
        <f>MAX(Oncho!AH544,Oncho!BG544)</f>
        <v>0</v>
      </c>
      <c r="Z537" s="148">
        <f>MAX(Oncho!AI544,Oncho!BH544)</f>
        <v>0</v>
      </c>
      <c r="AA537" s="148">
        <f>MAX(Oncho!AJ544,Oncho!BI544)</f>
        <v>0</v>
      </c>
      <c r="AB537" s="148">
        <f>MAX(COUNTIF(Oncho!AK544,"Yes"),COUNTIF(Oncho!BJ544,"Yes"))</f>
        <v>0</v>
      </c>
      <c r="AC537" s="55"/>
      <c r="AD537" s="148">
        <f>Schisto!P546</f>
        <v>0</v>
      </c>
      <c r="AE537" s="148">
        <f>Schisto!AI546</f>
        <v>0</v>
      </c>
      <c r="AF537" s="148">
        <f>Schisto!AJ546</f>
        <v>0</v>
      </c>
      <c r="AG537" s="148">
        <f>Schisto!AN546</f>
        <v>0</v>
      </c>
      <c r="AH537" s="148">
        <f>Schisto!AO546</f>
        <v>0</v>
      </c>
      <c r="AI537" s="148">
        <f>Schisto!AT546</f>
        <v>0</v>
      </c>
      <c r="AJ537" s="148">
        <f>Schisto!AU546</f>
        <v>0</v>
      </c>
      <c r="AK537" s="148">
        <f>Schisto!AV546</f>
        <v>0</v>
      </c>
      <c r="AL537" s="148">
        <f>Schisto!AW546</f>
        <v>0</v>
      </c>
      <c r="AM537" s="148">
        <f>COUNTIF(Schisto!AX546,"Yes")</f>
        <v>0</v>
      </c>
      <c r="AN537" s="55"/>
      <c r="AO537" s="148">
        <f>STH!P546</f>
        <v>0</v>
      </c>
      <c r="AP537" s="148">
        <f>MAX(STH!AK546,STH!BS546)</f>
        <v>0</v>
      </c>
      <c r="AQ537" s="148">
        <f>MAX(STH!AL546,STH!BT546)</f>
        <v>0</v>
      </c>
      <c r="AR537" s="148">
        <f>MAX(STH!AM546,STH!BU546)</f>
        <v>0</v>
      </c>
      <c r="AS537" s="148">
        <f>MAX(STH!AN546,STH!BV546)</f>
        <v>0</v>
      </c>
      <c r="AT537" s="148">
        <f>MAX(STH!AO546,STH!BW546)</f>
        <v>0</v>
      </c>
      <c r="AU537" s="148">
        <f>MAX(STH!AQ546,STH!BY546)</f>
        <v>0</v>
      </c>
      <c r="AV537" s="148">
        <f>MAX(STH!AR546,STH!BZ546)</f>
        <v>0</v>
      </c>
      <c r="AW537" s="148">
        <f>MAX(STH!AS546,STH!CA546)</f>
        <v>0</v>
      </c>
      <c r="AX537" s="148">
        <f>MAX(STH!AT546,STH!CB546)</f>
        <v>0</v>
      </c>
      <c r="AY537" s="148">
        <f>MAX(STH!AU546,STH!CC546)</f>
        <v>0</v>
      </c>
      <c r="AZ537" s="148">
        <f>MAX(STH!AV546,STH!CD546)</f>
        <v>0</v>
      </c>
      <c r="BA537" s="148">
        <f>MAX(STH!AW546,STH!CE546)</f>
        <v>0</v>
      </c>
      <c r="BB537" s="148">
        <f>MAX(STH!AX546,STH!CF546)</f>
        <v>0</v>
      </c>
      <c r="BC537" s="148">
        <f>MAX(STH!AY546,STH!CG546)</f>
        <v>0</v>
      </c>
      <c r="BD537" s="148">
        <f>MAX(STH!AZ546,STH!CH546)</f>
        <v>0</v>
      </c>
      <c r="BE537" s="148">
        <f>MAX(STH!BA546,STH!CI546)</f>
        <v>0</v>
      </c>
      <c r="BF537" s="148">
        <f>MAX(STH!BB546,STH!CJ546)</f>
        <v>0</v>
      </c>
      <c r="BG537" s="148">
        <f>MAX(COUNTIF(STH!BC546,"Yes"),COUNTIF(STH!CK546,"Yes"))</f>
        <v>0</v>
      </c>
      <c r="BH537" s="55"/>
      <c r="BI537" s="148">
        <f>Trachoma!Q549</f>
        <v>0</v>
      </c>
      <c r="BJ537" s="148">
        <f>Trachoma!AK549</f>
        <v>0</v>
      </c>
      <c r="BK537" s="148">
        <f>Trachoma!AL549</f>
        <v>0</v>
      </c>
      <c r="BL537" s="148">
        <f>Trachoma!AN549</f>
        <v>0</v>
      </c>
      <c r="BM537" s="148">
        <f>Trachoma!AO549</f>
        <v>0</v>
      </c>
      <c r="BN537" s="148">
        <f>Trachoma!AT549</f>
        <v>0</v>
      </c>
      <c r="BO537" s="148">
        <f>Trachoma!AU549</f>
        <v>0</v>
      </c>
      <c r="BP537" s="148">
        <f>Trachoma!AV549</f>
        <v>0</v>
      </c>
      <c r="BQ537" s="148">
        <f>Trachoma!AW549</f>
        <v>0</v>
      </c>
      <c r="BR537" s="148">
        <f>COUNTIF(Trachoma!AX549,"Yes")</f>
        <v>0</v>
      </c>
      <c r="BS537" s="55"/>
      <c r="BT537" s="148">
        <f t="shared" si="94"/>
        <v>0</v>
      </c>
      <c r="BU537" s="148">
        <f t="shared" si="95"/>
        <v>0</v>
      </c>
      <c r="BV537" s="148">
        <f t="shared" si="96"/>
        <v>0</v>
      </c>
      <c r="BW537" s="148">
        <f t="shared" si="97"/>
        <v>0</v>
      </c>
      <c r="BX537" s="148">
        <f t="shared" si="98"/>
        <v>0</v>
      </c>
      <c r="BY537" s="148">
        <f t="shared" si="100"/>
        <v>0</v>
      </c>
      <c r="BZ537" s="148">
        <f t="shared" si="101"/>
        <v>0</v>
      </c>
      <c r="CA537" s="148">
        <f t="shared" si="102"/>
        <v>0</v>
      </c>
      <c r="CB537" s="148">
        <f t="shared" si="103"/>
        <v>0</v>
      </c>
      <c r="CC537" s="148">
        <f t="shared" si="99"/>
        <v>0</v>
      </c>
    </row>
    <row r="538" spans="2:81" x14ac:dyDescent="0.25">
      <c r="B538" s="361">
        <f>Demography!B546</f>
        <v>0</v>
      </c>
      <c r="C538" s="361">
        <f>Demography!C546</f>
        <v>0</v>
      </c>
      <c r="D538" s="362">
        <f>Demography!D546</f>
        <v>0</v>
      </c>
      <c r="E538" s="337"/>
      <c r="F538" s="362">
        <f>LF!M545</f>
        <v>0</v>
      </c>
      <c r="G538" s="362">
        <f>LF!AE545</f>
        <v>0</v>
      </c>
      <c r="H538" s="362">
        <f>LF!AF545</f>
        <v>0</v>
      </c>
      <c r="I538" s="362">
        <f>LF!AH545</f>
        <v>0</v>
      </c>
      <c r="J538" s="362">
        <f>LF!AI545</f>
        <v>0</v>
      </c>
      <c r="K538" s="362">
        <f>LF!AK545</f>
        <v>0</v>
      </c>
      <c r="L538" s="362">
        <f>LF!AM545</f>
        <v>0</v>
      </c>
      <c r="M538" s="362">
        <f>LF!AN545</f>
        <v>0</v>
      </c>
      <c r="N538" s="362">
        <f>LF!AO545</f>
        <v>0</v>
      </c>
      <c r="O538" s="362">
        <f>LF!AP545</f>
        <v>0</v>
      </c>
      <c r="P538" s="362">
        <f>LF!AQ545</f>
        <v>0</v>
      </c>
      <c r="Q538" s="362">
        <f>COUNTIF(LF!AR545,"Yes")</f>
        <v>0</v>
      </c>
      <c r="R538" s="337"/>
      <c r="S538" s="362">
        <f>Oncho!K545</f>
        <v>0</v>
      </c>
      <c r="T538" s="362">
        <f>MAX(Oncho!AB545,Oncho!BA545)</f>
        <v>0</v>
      </c>
      <c r="U538" s="362">
        <f>MAX(Oncho!AC545,Oncho!BB545)</f>
        <v>0</v>
      </c>
      <c r="V538" s="362">
        <f>MAX(Oncho!AE545,Oncho!BD545)</f>
        <v>0</v>
      </c>
      <c r="W538" s="362">
        <f>MAX(Oncho!AF545,Oncho!BE545)</f>
        <v>0</v>
      </c>
      <c r="X538" s="362">
        <f>MAX(Oncho!AG545,Oncho!BF545)</f>
        <v>0</v>
      </c>
      <c r="Y538" s="362">
        <f>MAX(Oncho!AH545,Oncho!BG545)</f>
        <v>0</v>
      </c>
      <c r="Z538" s="362">
        <f>MAX(Oncho!AI545,Oncho!BH545)</f>
        <v>0</v>
      </c>
      <c r="AA538" s="362">
        <f>MAX(Oncho!AJ545,Oncho!BI545)</f>
        <v>0</v>
      </c>
      <c r="AB538" s="362">
        <f>MAX(COUNTIF(Oncho!AK545,"Yes"),COUNTIF(Oncho!BJ545,"Yes"))</f>
        <v>0</v>
      </c>
      <c r="AC538" s="337"/>
      <c r="AD538" s="362">
        <f>Schisto!P547</f>
        <v>0</v>
      </c>
      <c r="AE538" s="362">
        <f>Schisto!AI547</f>
        <v>0</v>
      </c>
      <c r="AF538" s="362">
        <f>Schisto!AJ547</f>
        <v>0</v>
      </c>
      <c r="AG538" s="362">
        <f>Schisto!AN547</f>
        <v>0</v>
      </c>
      <c r="AH538" s="362">
        <f>Schisto!AO547</f>
        <v>0</v>
      </c>
      <c r="AI538" s="362">
        <f>Schisto!AT547</f>
        <v>0</v>
      </c>
      <c r="AJ538" s="362">
        <f>Schisto!AU547</f>
        <v>0</v>
      </c>
      <c r="AK538" s="362">
        <f>Schisto!AV547</f>
        <v>0</v>
      </c>
      <c r="AL538" s="362">
        <f>Schisto!AW547</f>
        <v>0</v>
      </c>
      <c r="AM538" s="362">
        <f>COUNTIF(Schisto!AX547,"Yes")</f>
        <v>0</v>
      </c>
      <c r="AN538" s="337"/>
      <c r="AO538" s="362">
        <f>STH!P547</f>
        <v>0</v>
      </c>
      <c r="AP538" s="362">
        <f>MAX(STH!AK547,STH!BS547)</f>
        <v>0</v>
      </c>
      <c r="AQ538" s="362">
        <f>MAX(STH!AL547,STH!BT547)</f>
        <v>0</v>
      </c>
      <c r="AR538" s="362">
        <f>MAX(STH!AM547,STH!BU547)</f>
        <v>0</v>
      </c>
      <c r="AS538" s="362">
        <f>MAX(STH!AN547,STH!BV547)</f>
        <v>0</v>
      </c>
      <c r="AT538" s="362">
        <f>MAX(STH!AO547,STH!BW547)</f>
        <v>0</v>
      </c>
      <c r="AU538" s="362">
        <f>MAX(STH!AQ547,STH!BY547)</f>
        <v>0</v>
      </c>
      <c r="AV538" s="362">
        <f>MAX(STH!AR547,STH!BZ547)</f>
        <v>0</v>
      </c>
      <c r="AW538" s="362">
        <f>MAX(STH!AS547,STH!CA547)</f>
        <v>0</v>
      </c>
      <c r="AX538" s="362">
        <f>MAX(STH!AT547,STH!CB547)</f>
        <v>0</v>
      </c>
      <c r="AY538" s="362">
        <f>MAX(STH!AU547,STH!CC547)</f>
        <v>0</v>
      </c>
      <c r="AZ538" s="362">
        <f>MAX(STH!AV547,STH!CD547)</f>
        <v>0</v>
      </c>
      <c r="BA538" s="362">
        <f>MAX(STH!AW547,STH!CE547)</f>
        <v>0</v>
      </c>
      <c r="BB538" s="362">
        <f>MAX(STH!AX547,STH!CF547)</f>
        <v>0</v>
      </c>
      <c r="BC538" s="362">
        <f>MAX(STH!AY547,STH!CG547)</f>
        <v>0</v>
      </c>
      <c r="BD538" s="362">
        <f>MAX(STH!AZ547,STH!CH547)</f>
        <v>0</v>
      </c>
      <c r="BE538" s="362">
        <f>MAX(STH!BA547,STH!CI547)</f>
        <v>0</v>
      </c>
      <c r="BF538" s="362">
        <f>MAX(STH!BB547,STH!CJ547)</f>
        <v>0</v>
      </c>
      <c r="BG538" s="362">
        <f>MAX(COUNTIF(STH!BC547,"Yes"),COUNTIF(STH!CK547,"Yes"))</f>
        <v>0</v>
      </c>
      <c r="BH538" s="337"/>
      <c r="BI538" s="362">
        <f>Trachoma!Q550</f>
        <v>0</v>
      </c>
      <c r="BJ538" s="362">
        <f>Trachoma!AK550</f>
        <v>0</v>
      </c>
      <c r="BK538" s="362">
        <f>Trachoma!AL550</f>
        <v>0</v>
      </c>
      <c r="BL538" s="362">
        <f>Trachoma!AN550</f>
        <v>0</v>
      </c>
      <c r="BM538" s="362">
        <f>Trachoma!AO550</f>
        <v>0</v>
      </c>
      <c r="BN538" s="362">
        <f>Trachoma!AT550</f>
        <v>0</v>
      </c>
      <c r="BO538" s="362">
        <f>Trachoma!AU550</f>
        <v>0</v>
      </c>
      <c r="BP538" s="362">
        <f>Trachoma!AV550</f>
        <v>0</v>
      </c>
      <c r="BQ538" s="362">
        <f>Trachoma!AW550</f>
        <v>0</v>
      </c>
      <c r="BR538" s="362">
        <f>COUNTIF(Trachoma!AX550,"Yes")</f>
        <v>0</v>
      </c>
      <c r="BS538" s="337"/>
      <c r="BT538" s="362">
        <f t="shared" si="94"/>
        <v>0</v>
      </c>
      <c r="BU538" s="362">
        <f t="shared" si="95"/>
        <v>0</v>
      </c>
      <c r="BV538" s="362">
        <f t="shared" si="96"/>
        <v>0</v>
      </c>
      <c r="BW538" s="362">
        <f t="shared" si="97"/>
        <v>0</v>
      </c>
      <c r="BX538" s="362">
        <f t="shared" si="98"/>
        <v>0</v>
      </c>
      <c r="BY538" s="362">
        <f t="shared" si="100"/>
        <v>0</v>
      </c>
      <c r="BZ538" s="362">
        <f t="shared" si="101"/>
        <v>0</v>
      </c>
      <c r="CA538" s="362">
        <f t="shared" si="102"/>
        <v>0</v>
      </c>
      <c r="CB538" s="362">
        <f t="shared" si="103"/>
        <v>0</v>
      </c>
      <c r="CC538" s="362">
        <f t="shared" si="99"/>
        <v>0</v>
      </c>
    </row>
    <row r="539" spans="2:81" x14ac:dyDescent="0.25">
      <c r="B539" s="147">
        <f>Demography!B547</f>
        <v>0</v>
      </c>
      <c r="C539" s="147">
        <f>Demography!C547</f>
        <v>0</v>
      </c>
      <c r="D539" s="148">
        <f>Demography!D547</f>
        <v>0</v>
      </c>
      <c r="E539" s="55"/>
      <c r="F539" s="148">
        <f>LF!M546</f>
        <v>0</v>
      </c>
      <c r="G539" s="148">
        <f>LF!AE546</f>
        <v>0</v>
      </c>
      <c r="H539" s="148">
        <f>LF!AF546</f>
        <v>0</v>
      </c>
      <c r="I539" s="148">
        <f>LF!AH546</f>
        <v>0</v>
      </c>
      <c r="J539" s="148">
        <f>LF!AI546</f>
        <v>0</v>
      </c>
      <c r="K539" s="148">
        <f>LF!AK546</f>
        <v>0</v>
      </c>
      <c r="L539" s="148">
        <f>LF!AM546</f>
        <v>0</v>
      </c>
      <c r="M539" s="148">
        <f>LF!AN546</f>
        <v>0</v>
      </c>
      <c r="N539" s="148">
        <f>LF!AO546</f>
        <v>0</v>
      </c>
      <c r="O539" s="148">
        <f>LF!AP546</f>
        <v>0</v>
      </c>
      <c r="P539" s="148">
        <f>LF!AQ546</f>
        <v>0</v>
      </c>
      <c r="Q539" s="148">
        <f>COUNTIF(LF!AR546,"Yes")</f>
        <v>0</v>
      </c>
      <c r="R539" s="55"/>
      <c r="S539" s="148">
        <f>Oncho!K546</f>
        <v>0</v>
      </c>
      <c r="T539" s="148">
        <f>MAX(Oncho!AB546,Oncho!BA546)</f>
        <v>0</v>
      </c>
      <c r="U539" s="148">
        <f>MAX(Oncho!AC546,Oncho!BB546)</f>
        <v>0</v>
      </c>
      <c r="V539" s="148">
        <f>MAX(Oncho!AE546,Oncho!BD546)</f>
        <v>0</v>
      </c>
      <c r="W539" s="148">
        <f>MAX(Oncho!AF546,Oncho!BE546)</f>
        <v>0</v>
      </c>
      <c r="X539" s="148">
        <f>MAX(Oncho!AG546,Oncho!BF546)</f>
        <v>0</v>
      </c>
      <c r="Y539" s="148">
        <f>MAX(Oncho!AH546,Oncho!BG546)</f>
        <v>0</v>
      </c>
      <c r="Z539" s="148">
        <f>MAX(Oncho!AI546,Oncho!BH546)</f>
        <v>0</v>
      </c>
      <c r="AA539" s="148">
        <f>MAX(Oncho!AJ546,Oncho!BI546)</f>
        <v>0</v>
      </c>
      <c r="AB539" s="148">
        <f>MAX(COUNTIF(Oncho!AK546,"Yes"),COUNTIF(Oncho!BJ546,"Yes"))</f>
        <v>0</v>
      </c>
      <c r="AC539" s="55"/>
      <c r="AD539" s="148">
        <f>Schisto!P548</f>
        <v>0</v>
      </c>
      <c r="AE539" s="148">
        <f>Schisto!AI548</f>
        <v>0</v>
      </c>
      <c r="AF539" s="148">
        <f>Schisto!AJ548</f>
        <v>0</v>
      </c>
      <c r="AG539" s="148">
        <f>Schisto!AN548</f>
        <v>0</v>
      </c>
      <c r="AH539" s="148">
        <f>Schisto!AO548</f>
        <v>0</v>
      </c>
      <c r="AI539" s="148">
        <f>Schisto!AT548</f>
        <v>0</v>
      </c>
      <c r="AJ539" s="148">
        <f>Schisto!AU548</f>
        <v>0</v>
      </c>
      <c r="AK539" s="148">
        <f>Schisto!AV548</f>
        <v>0</v>
      </c>
      <c r="AL539" s="148">
        <f>Schisto!AW548</f>
        <v>0</v>
      </c>
      <c r="AM539" s="148">
        <f>COUNTIF(Schisto!AX548,"Yes")</f>
        <v>0</v>
      </c>
      <c r="AN539" s="55"/>
      <c r="AO539" s="148">
        <f>STH!P548</f>
        <v>0</v>
      </c>
      <c r="AP539" s="148">
        <f>MAX(STH!AK548,STH!BS548)</f>
        <v>0</v>
      </c>
      <c r="AQ539" s="148">
        <f>MAX(STH!AL548,STH!BT548)</f>
        <v>0</v>
      </c>
      <c r="AR539" s="148">
        <f>MAX(STH!AM548,STH!BU548)</f>
        <v>0</v>
      </c>
      <c r="AS539" s="148">
        <f>MAX(STH!AN548,STH!BV548)</f>
        <v>0</v>
      </c>
      <c r="AT539" s="148">
        <f>MAX(STH!AO548,STH!BW548)</f>
        <v>0</v>
      </c>
      <c r="AU539" s="148">
        <f>MAX(STH!AQ548,STH!BY548)</f>
        <v>0</v>
      </c>
      <c r="AV539" s="148">
        <f>MAX(STH!AR548,STH!BZ548)</f>
        <v>0</v>
      </c>
      <c r="AW539" s="148">
        <f>MAX(STH!AS548,STH!CA548)</f>
        <v>0</v>
      </c>
      <c r="AX539" s="148">
        <f>MAX(STH!AT548,STH!CB548)</f>
        <v>0</v>
      </c>
      <c r="AY539" s="148">
        <f>MAX(STH!AU548,STH!CC548)</f>
        <v>0</v>
      </c>
      <c r="AZ539" s="148">
        <f>MAX(STH!AV548,STH!CD548)</f>
        <v>0</v>
      </c>
      <c r="BA539" s="148">
        <f>MAX(STH!AW548,STH!CE548)</f>
        <v>0</v>
      </c>
      <c r="BB539" s="148">
        <f>MAX(STH!AX548,STH!CF548)</f>
        <v>0</v>
      </c>
      <c r="BC539" s="148">
        <f>MAX(STH!AY548,STH!CG548)</f>
        <v>0</v>
      </c>
      <c r="BD539" s="148">
        <f>MAX(STH!AZ548,STH!CH548)</f>
        <v>0</v>
      </c>
      <c r="BE539" s="148">
        <f>MAX(STH!BA548,STH!CI548)</f>
        <v>0</v>
      </c>
      <c r="BF539" s="148">
        <f>MAX(STH!BB548,STH!CJ548)</f>
        <v>0</v>
      </c>
      <c r="BG539" s="148">
        <f>MAX(COUNTIF(STH!BC548,"Yes"),COUNTIF(STH!CK548,"Yes"))</f>
        <v>0</v>
      </c>
      <c r="BH539" s="55"/>
      <c r="BI539" s="148">
        <f>Trachoma!Q551</f>
        <v>0</v>
      </c>
      <c r="BJ539" s="148">
        <f>Trachoma!AK551</f>
        <v>0</v>
      </c>
      <c r="BK539" s="148">
        <f>Trachoma!AL551</f>
        <v>0</v>
      </c>
      <c r="BL539" s="148">
        <f>Trachoma!AN551</f>
        <v>0</v>
      </c>
      <c r="BM539" s="148">
        <f>Trachoma!AO551</f>
        <v>0</v>
      </c>
      <c r="BN539" s="148">
        <f>Trachoma!AT551</f>
        <v>0</v>
      </c>
      <c r="BO539" s="148">
        <f>Trachoma!AU551</f>
        <v>0</v>
      </c>
      <c r="BP539" s="148">
        <f>Trachoma!AV551</f>
        <v>0</v>
      </c>
      <c r="BQ539" s="148">
        <f>Trachoma!AW551</f>
        <v>0</v>
      </c>
      <c r="BR539" s="148">
        <f>COUNTIF(Trachoma!AX551,"Yes")</f>
        <v>0</v>
      </c>
      <c r="BS539" s="55"/>
      <c r="BT539" s="148">
        <f t="shared" si="94"/>
        <v>0</v>
      </c>
      <c r="BU539" s="148">
        <f t="shared" si="95"/>
        <v>0</v>
      </c>
      <c r="BV539" s="148">
        <f t="shared" si="96"/>
        <v>0</v>
      </c>
      <c r="BW539" s="148">
        <f t="shared" si="97"/>
        <v>0</v>
      </c>
      <c r="BX539" s="148">
        <f t="shared" si="98"/>
        <v>0</v>
      </c>
      <c r="BY539" s="148">
        <f t="shared" si="100"/>
        <v>0</v>
      </c>
      <c r="BZ539" s="148">
        <f t="shared" si="101"/>
        <v>0</v>
      </c>
      <c r="CA539" s="148">
        <f t="shared" si="102"/>
        <v>0</v>
      </c>
      <c r="CB539" s="148">
        <f t="shared" si="103"/>
        <v>0</v>
      </c>
      <c r="CC539" s="148">
        <f t="shared" si="99"/>
        <v>0</v>
      </c>
    </row>
    <row r="540" spans="2:81" x14ac:dyDescent="0.25">
      <c r="B540" s="361">
        <f>Demography!B548</f>
        <v>0</v>
      </c>
      <c r="C540" s="361">
        <f>Demography!C548</f>
        <v>0</v>
      </c>
      <c r="D540" s="362">
        <f>Demography!D548</f>
        <v>0</v>
      </c>
      <c r="E540" s="337"/>
      <c r="F540" s="362">
        <f>LF!M547</f>
        <v>0</v>
      </c>
      <c r="G540" s="362">
        <f>LF!AE547</f>
        <v>0</v>
      </c>
      <c r="H540" s="362">
        <f>LF!AF547</f>
        <v>0</v>
      </c>
      <c r="I540" s="362">
        <f>LF!AH547</f>
        <v>0</v>
      </c>
      <c r="J540" s="362">
        <f>LF!AI547</f>
        <v>0</v>
      </c>
      <c r="K540" s="362">
        <f>LF!AK547</f>
        <v>0</v>
      </c>
      <c r="L540" s="362">
        <f>LF!AM547</f>
        <v>0</v>
      </c>
      <c r="M540" s="362">
        <f>LF!AN547</f>
        <v>0</v>
      </c>
      <c r="N540" s="362">
        <f>LF!AO547</f>
        <v>0</v>
      </c>
      <c r="O540" s="362">
        <f>LF!AP547</f>
        <v>0</v>
      </c>
      <c r="P540" s="362">
        <f>LF!AQ547</f>
        <v>0</v>
      </c>
      <c r="Q540" s="362">
        <f>COUNTIF(LF!AR547,"Yes")</f>
        <v>0</v>
      </c>
      <c r="R540" s="337"/>
      <c r="S540" s="362">
        <f>Oncho!K547</f>
        <v>0</v>
      </c>
      <c r="T540" s="362">
        <f>MAX(Oncho!AB547,Oncho!BA547)</f>
        <v>0</v>
      </c>
      <c r="U540" s="362">
        <f>MAX(Oncho!AC547,Oncho!BB547)</f>
        <v>0</v>
      </c>
      <c r="V540" s="362">
        <f>MAX(Oncho!AE547,Oncho!BD547)</f>
        <v>0</v>
      </c>
      <c r="W540" s="362">
        <f>MAX(Oncho!AF547,Oncho!BE547)</f>
        <v>0</v>
      </c>
      <c r="X540" s="362">
        <f>MAX(Oncho!AG547,Oncho!BF547)</f>
        <v>0</v>
      </c>
      <c r="Y540" s="362">
        <f>MAX(Oncho!AH547,Oncho!BG547)</f>
        <v>0</v>
      </c>
      <c r="Z540" s="362">
        <f>MAX(Oncho!AI547,Oncho!BH547)</f>
        <v>0</v>
      </c>
      <c r="AA540" s="362">
        <f>MAX(Oncho!AJ547,Oncho!BI547)</f>
        <v>0</v>
      </c>
      <c r="AB540" s="362">
        <f>MAX(COUNTIF(Oncho!AK547,"Yes"),COUNTIF(Oncho!BJ547,"Yes"))</f>
        <v>0</v>
      </c>
      <c r="AC540" s="337"/>
      <c r="AD540" s="362">
        <f>Schisto!P549</f>
        <v>0</v>
      </c>
      <c r="AE540" s="362">
        <f>Schisto!AI549</f>
        <v>0</v>
      </c>
      <c r="AF540" s="362">
        <f>Schisto!AJ549</f>
        <v>0</v>
      </c>
      <c r="AG540" s="362">
        <f>Schisto!AN549</f>
        <v>0</v>
      </c>
      <c r="AH540" s="362">
        <f>Schisto!AO549</f>
        <v>0</v>
      </c>
      <c r="AI540" s="362">
        <f>Schisto!AT549</f>
        <v>0</v>
      </c>
      <c r="AJ540" s="362">
        <f>Schisto!AU549</f>
        <v>0</v>
      </c>
      <c r="AK540" s="362">
        <f>Schisto!AV549</f>
        <v>0</v>
      </c>
      <c r="AL540" s="362">
        <f>Schisto!AW549</f>
        <v>0</v>
      </c>
      <c r="AM540" s="362">
        <f>COUNTIF(Schisto!AX549,"Yes")</f>
        <v>0</v>
      </c>
      <c r="AN540" s="337"/>
      <c r="AO540" s="362">
        <f>STH!P549</f>
        <v>0</v>
      </c>
      <c r="AP540" s="362">
        <f>MAX(STH!AK549,STH!BS549)</f>
        <v>0</v>
      </c>
      <c r="AQ540" s="362">
        <f>MAX(STH!AL549,STH!BT549)</f>
        <v>0</v>
      </c>
      <c r="AR540" s="362">
        <f>MAX(STH!AM549,STH!BU549)</f>
        <v>0</v>
      </c>
      <c r="AS540" s="362">
        <f>MAX(STH!AN549,STH!BV549)</f>
        <v>0</v>
      </c>
      <c r="AT540" s="362">
        <f>MAX(STH!AO549,STH!BW549)</f>
        <v>0</v>
      </c>
      <c r="AU540" s="362">
        <f>MAX(STH!AQ549,STH!BY549)</f>
        <v>0</v>
      </c>
      <c r="AV540" s="362">
        <f>MAX(STH!AR549,STH!BZ549)</f>
        <v>0</v>
      </c>
      <c r="AW540" s="362">
        <f>MAX(STH!AS549,STH!CA549)</f>
        <v>0</v>
      </c>
      <c r="AX540" s="362">
        <f>MAX(STH!AT549,STH!CB549)</f>
        <v>0</v>
      </c>
      <c r="AY540" s="362">
        <f>MAX(STH!AU549,STH!CC549)</f>
        <v>0</v>
      </c>
      <c r="AZ540" s="362">
        <f>MAX(STH!AV549,STH!CD549)</f>
        <v>0</v>
      </c>
      <c r="BA540" s="362">
        <f>MAX(STH!AW549,STH!CE549)</f>
        <v>0</v>
      </c>
      <c r="BB540" s="362">
        <f>MAX(STH!AX549,STH!CF549)</f>
        <v>0</v>
      </c>
      <c r="BC540" s="362">
        <f>MAX(STH!AY549,STH!CG549)</f>
        <v>0</v>
      </c>
      <c r="BD540" s="362">
        <f>MAX(STH!AZ549,STH!CH549)</f>
        <v>0</v>
      </c>
      <c r="BE540" s="362">
        <f>MAX(STH!BA549,STH!CI549)</f>
        <v>0</v>
      </c>
      <c r="BF540" s="362">
        <f>MAX(STH!BB549,STH!CJ549)</f>
        <v>0</v>
      </c>
      <c r="BG540" s="362">
        <f>MAX(COUNTIF(STH!BC549,"Yes"),COUNTIF(STH!CK549,"Yes"))</f>
        <v>0</v>
      </c>
      <c r="BH540" s="337"/>
      <c r="BI540" s="362">
        <f>Trachoma!Q552</f>
        <v>0</v>
      </c>
      <c r="BJ540" s="362">
        <f>Trachoma!AK552</f>
        <v>0</v>
      </c>
      <c r="BK540" s="362">
        <f>Trachoma!AL552</f>
        <v>0</v>
      </c>
      <c r="BL540" s="362">
        <f>Trachoma!AN552</f>
        <v>0</v>
      </c>
      <c r="BM540" s="362">
        <f>Trachoma!AO552</f>
        <v>0</v>
      </c>
      <c r="BN540" s="362">
        <f>Trachoma!AT552</f>
        <v>0</v>
      </c>
      <c r="BO540" s="362">
        <f>Trachoma!AU552</f>
        <v>0</v>
      </c>
      <c r="BP540" s="362">
        <f>Trachoma!AV552</f>
        <v>0</v>
      </c>
      <c r="BQ540" s="362">
        <f>Trachoma!AW552</f>
        <v>0</v>
      </c>
      <c r="BR540" s="362">
        <f>COUNTIF(Trachoma!AX552,"Yes")</f>
        <v>0</v>
      </c>
      <c r="BS540" s="337"/>
      <c r="BT540" s="362">
        <f t="shared" si="94"/>
        <v>0</v>
      </c>
      <c r="BU540" s="362">
        <f t="shared" si="95"/>
        <v>0</v>
      </c>
      <c r="BV540" s="362">
        <f t="shared" si="96"/>
        <v>0</v>
      </c>
      <c r="BW540" s="362">
        <f t="shared" si="97"/>
        <v>0</v>
      </c>
      <c r="BX540" s="362">
        <f t="shared" si="98"/>
        <v>0</v>
      </c>
      <c r="BY540" s="362">
        <f t="shared" si="100"/>
        <v>0</v>
      </c>
      <c r="BZ540" s="362">
        <f t="shared" si="101"/>
        <v>0</v>
      </c>
      <c r="CA540" s="362">
        <f t="shared" si="102"/>
        <v>0</v>
      </c>
      <c r="CB540" s="362">
        <f t="shared" si="103"/>
        <v>0</v>
      </c>
      <c r="CC540" s="362">
        <f t="shared" si="99"/>
        <v>0</v>
      </c>
    </row>
    <row r="541" spans="2:81" x14ac:dyDescent="0.25">
      <c r="B541" s="147">
        <f>Demography!B549</f>
        <v>0</v>
      </c>
      <c r="C541" s="147">
        <f>Demography!C549</f>
        <v>0</v>
      </c>
      <c r="D541" s="148">
        <f>Demography!D549</f>
        <v>0</v>
      </c>
      <c r="E541" s="55"/>
      <c r="F541" s="148">
        <f>LF!M548</f>
        <v>0</v>
      </c>
      <c r="G541" s="148">
        <f>LF!AE548</f>
        <v>0</v>
      </c>
      <c r="H541" s="148">
        <f>LF!AF548</f>
        <v>0</v>
      </c>
      <c r="I541" s="148">
        <f>LF!AH548</f>
        <v>0</v>
      </c>
      <c r="J541" s="148">
        <f>LF!AI548</f>
        <v>0</v>
      </c>
      <c r="K541" s="148">
        <f>LF!AK548</f>
        <v>0</v>
      </c>
      <c r="L541" s="148">
        <f>LF!AM548</f>
        <v>0</v>
      </c>
      <c r="M541" s="148">
        <f>LF!AN548</f>
        <v>0</v>
      </c>
      <c r="N541" s="148">
        <f>LF!AO548</f>
        <v>0</v>
      </c>
      <c r="O541" s="148">
        <f>LF!AP548</f>
        <v>0</v>
      </c>
      <c r="P541" s="148">
        <f>LF!AQ548</f>
        <v>0</v>
      </c>
      <c r="Q541" s="148">
        <f>COUNTIF(LF!AR548,"Yes")</f>
        <v>0</v>
      </c>
      <c r="R541" s="55"/>
      <c r="S541" s="148">
        <f>Oncho!K548</f>
        <v>0</v>
      </c>
      <c r="T541" s="148">
        <f>MAX(Oncho!AB548,Oncho!BA548)</f>
        <v>0</v>
      </c>
      <c r="U541" s="148">
        <f>MAX(Oncho!AC548,Oncho!BB548)</f>
        <v>0</v>
      </c>
      <c r="V541" s="148">
        <f>MAX(Oncho!AE548,Oncho!BD548)</f>
        <v>0</v>
      </c>
      <c r="W541" s="148">
        <f>MAX(Oncho!AF548,Oncho!BE548)</f>
        <v>0</v>
      </c>
      <c r="X541" s="148">
        <f>MAX(Oncho!AG548,Oncho!BF548)</f>
        <v>0</v>
      </c>
      <c r="Y541" s="148">
        <f>MAX(Oncho!AH548,Oncho!BG548)</f>
        <v>0</v>
      </c>
      <c r="Z541" s="148">
        <f>MAX(Oncho!AI548,Oncho!BH548)</f>
        <v>0</v>
      </c>
      <c r="AA541" s="148">
        <f>MAX(Oncho!AJ548,Oncho!BI548)</f>
        <v>0</v>
      </c>
      <c r="AB541" s="148">
        <f>MAX(COUNTIF(Oncho!AK548,"Yes"),COUNTIF(Oncho!BJ548,"Yes"))</f>
        <v>0</v>
      </c>
      <c r="AC541" s="55"/>
      <c r="AD541" s="148">
        <f>Schisto!P550</f>
        <v>0</v>
      </c>
      <c r="AE541" s="148">
        <f>Schisto!AI550</f>
        <v>0</v>
      </c>
      <c r="AF541" s="148">
        <f>Schisto!AJ550</f>
        <v>0</v>
      </c>
      <c r="AG541" s="148">
        <f>Schisto!AN550</f>
        <v>0</v>
      </c>
      <c r="AH541" s="148">
        <f>Schisto!AO550</f>
        <v>0</v>
      </c>
      <c r="AI541" s="148">
        <f>Schisto!AT550</f>
        <v>0</v>
      </c>
      <c r="AJ541" s="148">
        <f>Schisto!AU550</f>
        <v>0</v>
      </c>
      <c r="AK541" s="148">
        <f>Schisto!AV550</f>
        <v>0</v>
      </c>
      <c r="AL541" s="148">
        <f>Schisto!AW550</f>
        <v>0</v>
      </c>
      <c r="AM541" s="148">
        <f>COUNTIF(Schisto!AX550,"Yes")</f>
        <v>0</v>
      </c>
      <c r="AN541" s="55"/>
      <c r="AO541" s="148">
        <f>STH!P550</f>
        <v>0</v>
      </c>
      <c r="AP541" s="148">
        <f>MAX(STH!AK550,STH!BS550)</f>
        <v>0</v>
      </c>
      <c r="AQ541" s="148">
        <f>MAX(STH!AL550,STH!BT550)</f>
        <v>0</v>
      </c>
      <c r="AR541" s="148">
        <f>MAX(STH!AM550,STH!BU550)</f>
        <v>0</v>
      </c>
      <c r="AS541" s="148">
        <f>MAX(STH!AN550,STH!BV550)</f>
        <v>0</v>
      </c>
      <c r="AT541" s="148">
        <f>MAX(STH!AO550,STH!BW550)</f>
        <v>0</v>
      </c>
      <c r="AU541" s="148">
        <f>MAX(STH!AQ550,STH!BY550)</f>
        <v>0</v>
      </c>
      <c r="AV541" s="148">
        <f>MAX(STH!AR550,STH!BZ550)</f>
        <v>0</v>
      </c>
      <c r="AW541" s="148">
        <f>MAX(STH!AS550,STH!CA550)</f>
        <v>0</v>
      </c>
      <c r="AX541" s="148">
        <f>MAX(STH!AT550,STH!CB550)</f>
        <v>0</v>
      </c>
      <c r="AY541" s="148">
        <f>MAX(STH!AU550,STH!CC550)</f>
        <v>0</v>
      </c>
      <c r="AZ541" s="148">
        <f>MAX(STH!AV550,STH!CD550)</f>
        <v>0</v>
      </c>
      <c r="BA541" s="148">
        <f>MAX(STH!AW550,STH!CE550)</f>
        <v>0</v>
      </c>
      <c r="BB541" s="148">
        <f>MAX(STH!AX550,STH!CF550)</f>
        <v>0</v>
      </c>
      <c r="BC541" s="148">
        <f>MAX(STH!AY550,STH!CG550)</f>
        <v>0</v>
      </c>
      <c r="BD541" s="148">
        <f>MAX(STH!AZ550,STH!CH550)</f>
        <v>0</v>
      </c>
      <c r="BE541" s="148">
        <f>MAX(STH!BA550,STH!CI550)</f>
        <v>0</v>
      </c>
      <c r="BF541" s="148">
        <f>MAX(STH!BB550,STH!CJ550)</f>
        <v>0</v>
      </c>
      <c r="BG541" s="148">
        <f>MAX(COUNTIF(STH!BC550,"Yes"),COUNTIF(STH!CK550,"Yes"))</f>
        <v>0</v>
      </c>
      <c r="BH541" s="55"/>
      <c r="BI541" s="148">
        <f>Trachoma!Q553</f>
        <v>0</v>
      </c>
      <c r="BJ541" s="148">
        <f>Trachoma!AK553</f>
        <v>0</v>
      </c>
      <c r="BK541" s="148">
        <f>Trachoma!AL553</f>
        <v>0</v>
      </c>
      <c r="BL541" s="148">
        <f>Trachoma!AN553</f>
        <v>0</v>
      </c>
      <c r="BM541" s="148">
        <f>Trachoma!AO553</f>
        <v>0</v>
      </c>
      <c r="BN541" s="148">
        <f>Trachoma!AT553</f>
        <v>0</v>
      </c>
      <c r="BO541" s="148">
        <f>Trachoma!AU553</f>
        <v>0</v>
      </c>
      <c r="BP541" s="148">
        <f>Trachoma!AV553</f>
        <v>0</v>
      </c>
      <c r="BQ541" s="148">
        <f>Trachoma!AW553</f>
        <v>0</v>
      </c>
      <c r="BR541" s="148">
        <f>COUNTIF(Trachoma!AX553,"Yes")</f>
        <v>0</v>
      </c>
      <c r="BS541" s="55"/>
      <c r="BT541" s="148">
        <f t="shared" si="94"/>
        <v>0</v>
      </c>
      <c r="BU541" s="148">
        <f t="shared" si="95"/>
        <v>0</v>
      </c>
      <c r="BV541" s="148">
        <f t="shared" si="96"/>
        <v>0</v>
      </c>
      <c r="BW541" s="148">
        <f t="shared" si="97"/>
        <v>0</v>
      </c>
      <c r="BX541" s="148">
        <f t="shared" si="98"/>
        <v>0</v>
      </c>
      <c r="BY541" s="148">
        <f t="shared" si="100"/>
        <v>0</v>
      </c>
      <c r="BZ541" s="148">
        <f t="shared" si="101"/>
        <v>0</v>
      </c>
      <c r="CA541" s="148">
        <f t="shared" si="102"/>
        <v>0</v>
      </c>
      <c r="CB541" s="148">
        <f t="shared" si="103"/>
        <v>0</v>
      </c>
      <c r="CC541" s="148">
        <f t="shared" si="99"/>
        <v>0</v>
      </c>
    </row>
    <row r="542" spans="2:81" x14ac:dyDescent="0.25">
      <c r="B542" s="361">
        <f>Demography!B550</f>
        <v>0</v>
      </c>
      <c r="C542" s="361">
        <f>Demography!C550</f>
        <v>0</v>
      </c>
      <c r="D542" s="362">
        <f>Demography!D550</f>
        <v>0</v>
      </c>
      <c r="E542" s="337"/>
      <c r="F542" s="362">
        <f>LF!M549</f>
        <v>0</v>
      </c>
      <c r="G542" s="362">
        <f>LF!AE549</f>
        <v>0</v>
      </c>
      <c r="H542" s="362">
        <f>LF!AF549</f>
        <v>0</v>
      </c>
      <c r="I542" s="362">
        <f>LF!AH549</f>
        <v>0</v>
      </c>
      <c r="J542" s="362">
        <f>LF!AI549</f>
        <v>0</v>
      </c>
      <c r="K542" s="362">
        <f>LF!AK549</f>
        <v>0</v>
      </c>
      <c r="L542" s="362">
        <f>LF!AM549</f>
        <v>0</v>
      </c>
      <c r="M542" s="362">
        <f>LF!AN549</f>
        <v>0</v>
      </c>
      <c r="N542" s="362">
        <f>LF!AO549</f>
        <v>0</v>
      </c>
      <c r="O542" s="362">
        <f>LF!AP549</f>
        <v>0</v>
      </c>
      <c r="P542" s="362">
        <f>LF!AQ549</f>
        <v>0</v>
      </c>
      <c r="Q542" s="362">
        <f>COUNTIF(LF!AR549,"Yes")</f>
        <v>0</v>
      </c>
      <c r="R542" s="337"/>
      <c r="S542" s="362">
        <f>Oncho!K549</f>
        <v>0</v>
      </c>
      <c r="T542" s="362">
        <f>MAX(Oncho!AB549,Oncho!BA549)</f>
        <v>0</v>
      </c>
      <c r="U542" s="362">
        <f>MAX(Oncho!AC549,Oncho!BB549)</f>
        <v>0</v>
      </c>
      <c r="V542" s="362">
        <f>MAX(Oncho!AE549,Oncho!BD549)</f>
        <v>0</v>
      </c>
      <c r="W542" s="362">
        <f>MAX(Oncho!AF549,Oncho!BE549)</f>
        <v>0</v>
      </c>
      <c r="X542" s="362">
        <f>MAX(Oncho!AG549,Oncho!BF549)</f>
        <v>0</v>
      </c>
      <c r="Y542" s="362">
        <f>MAX(Oncho!AH549,Oncho!BG549)</f>
        <v>0</v>
      </c>
      <c r="Z542" s="362">
        <f>MAX(Oncho!AI549,Oncho!BH549)</f>
        <v>0</v>
      </c>
      <c r="AA542" s="362">
        <f>MAX(Oncho!AJ549,Oncho!BI549)</f>
        <v>0</v>
      </c>
      <c r="AB542" s="362">
        <f>MAX(COUNTIF(Oncho!AK549,"Yes"),COUNTIF(Oncho!BJ549,"Yes"))</f>
        <v>0</v>
      </c>
      <c r="AC542" s="337"/>
      <c r="AD542" s="362">
        <f>Schisto!P551</f>
        <v>0</v>
      </c>
      <c r="AE542" s="362">
        <f>Schisto!AI551</f>
        <v>0</v>
      </c>
      <c r="AF542" s="362">
        <f>Schisto!AJ551</f>
        <v>0</v>
      </c>
      <c r="AG542" s="362">
        <f>Schisto!AN551</f>
        <v>0</v>
      </c>
      <c r="AH542" s="362">
        <f>Schisto!AO551</f>
        <v>0</v>
      </c>
      <c r="AI542" s="362">
        <f>Schisto!AT551</f>
        <v>0</v>
      </c>
      <c r="AJ542" s="362">
        <f>Schisto!AU551</f>
        <v>0</v>
      </c>
      <c r="AK542" s="362">
        <f>Schisto!AV551</f>
        <v>0</v>
      </c>
      <c r="AL542" s="362">
        <f>Schisto!AW551</f>
        <v>0</v>
      </c>
      <c r="AM542" s="362">
        <f>COUNTIF(Schisto!AX551,"Yes")</f>
        <v>0</v>
      </c>
      <c r="AN542" s="337"/>
      <c r="AO542" s="362">
        <f>STH!P551</f>
        <v>0</v>
      </c>
      <c r="AP542" s="362">
        <f>MAX(STH!AK551,STH!BS551)</f>
        <v>0</v>
      </c>
      <c r="AQ542" s="362">
        <f>MAX(STH!AL551,STH!BT551)</f>
        <v>0</v>
      </c>
      <c r="AR542" s="362">
        <f>MAX(STH!AM551,STH!BU551)</f>
        <v>0</v>
      </c>
      <c r="AS542" s="362">
        <f>MAX(STH!AN551,STH!BV551)</f>
        <v>0</v>
      </c>
      <c r="AT542" s="362">
        <f>MAX(STH!AO551,STH!BW551)</f>
        <v>0</v>
      </c>
      <c r="AU542" s="362">
        <f>MAX(STH!AQ551,STH!BY551)</f>
        <v>0</v>
      </c>
      <c r="AV542" s="362">
        <f>MAX(STH!AR551,STH!BZ551)</f>
        <v>0</v>
      </c>
      <c r="AW542" s="362">
        <f>MAX(STH!AS551,STH!CA551)</f>
        <v>0</v>
      </c>
      <c r="AX542" s="362">
        <f>MAX(STH!AT551,STH!CB551)</f>
        <v>0</v>
      </c>
      <c r="AY542" s="362">
        <f>MAX(STH!AU551,STH!CC551)</f>
        <v>0</v>
      </c>
      <c r="AZ542" s="362">
        <f>MAX(STH!AV551,STH!CD551)</f>
        <v>0</v>
      </c>
      <c r="BA542" s="362">
        <f>MAX(STH!AW551,STH!CE551)</f>
        <v>0</v>
      </c>
      <c r="BB542" s="362">
        <f>MAX(STH!AX551,STH!CF551)</f>
        <v>0</v>
      </c>
      <c r="BC542" s="362">
        <f>MAX(STH!AY551,STH!CG551)</f>
        <v>0</v>
      </c>
      <c r="BD542" s="362">
        <f>MAX(STH!AZ551,STH!CH551)</f>
        <v>0</v>
      </c>
      <c r="BE542" s="362">
        <f>MAX(STH!BA551,STH!CI551)</f>
        <v>0</v>
      </c>
      <c r="BF542" s="362">
        <f>MAX(STH!BB551,STH!CJ551)</f>
        <v>0</v>
      </c>
      <c r="BG542" s="362">
        <f>MAX(COUNTIF(STH!BC551,"Yes"),COUNTIF(STH!CK551,"Yes"))</f>
        <v>0</v>
      </c>
      <c r="BH542" s="337"/>
      <c r="BI542" s="362">
        <f>Trachoma!Q554</f>
        <v>0</v>
      </c>
      <c r="BJ542" s="362">
        <f>Trachoma!AK554</f>
        <v>0</v>
      </c>
      <c r="BK542" s="362">
        <f>Trachoma!AL554</f>
        <v>0</v>
      </c>
      <c r="BL542" s="362">
        <f>Trachoma!AN554</f>
        <v>0</v>
      </c>
      <c r="BM542" s="362">
        <f>Trachoma!AO554</f>
        <v>0</v>
      </c>
      <c r="BN542" s="362">
        <f>Trachoma!AT554</f>
        <v>0</v>
      </c>
      <c r="BO542" s="362">
        <f>Trachoma!AU554</f>
        <v>0</v>
      </c>
      <c r="BP542" s="362">
        <f>Trachoma!AV554</f>
        <v>0</v>
      </c>
      <c r="BQ542" s="362">
        <f>Trachoma!AW554</f>
        <v>0</v>
      </c>
      <c r="BR542" s="362">
        <f>COUNTIF(Trachoma!AX554,"Yes")</f>
        <v>0</v>
      </c>
      <c r="BS542" s="337"/>
      <c r="BT542" s="362">
        <f t="shared" si="94"/>
        <v>0</v>
      </c>
      <c r="BU542" s="362">
        <f t="shared" si="95"/>
        <v>0</v>
      </c>
      <c r="BV542" s="362">
        <f t="shared" si="96"/>
        <v>0</v>
      </c>
      <c r="BW542" s="362">
        <f t="shared" si="97"/>
        <v>0</v>
      </c>
      <c r="BX542" s="362">
        <f t="shared" si="98"/>
        <v>0</v>
      </c>
      <c r="BY542" s="362">
        <f t="shared" si="100"/>
        <v>0</v>
      </c>
      <c r="BZ542" s="362">
        <f t="shared" si="101"/>
        <v>0</v>
      </c>
      <c r="CA542" s="362">
        <f t="shared" si="102"/>
        <v>0</v>
      </c>
      <c r="CB542" s="362">
        <f t="shared" si="103"/>
        <v>0</v>
      </c>
      <c r="CC542" s="362">
        <f t="shared" si="99"/>
        <v>0</v>
      </c>
    </row>
    <row r="543" spans="2:81" x14ac:dyDescent="0.25">
      <c r="B543" s="147">
        <f>Demography!B551</f>
        <v>0</v>
      </c>
      <c r="C543" s="147">
        <f>Demography!C551</f>
        <v>0</v>
      </c>
      <c r="D543" s="148">
        <f>Demography!D551</f>
        <v>0</v>
      </c>
      <c r="E543" s="55"/>
      <c r="F543" s="148">
        <f>LF!M550</f>
        <v>0</v>
      </c>
      <c r="G543" s="148">
        <f>LF!AE550</f>
        <v>0</v>
      </c>
      <c r="H543" s="148">
        <f>LF!AF550</f>
        <v>0</v>
      </c>
      <c r="I543" s="148">
        <f>LF!AH550</f>
        <v>0</v>
      </c>
      <c r="J543" s="148">
        <f>LF!AI550</f>
        <v>0</v>
      </c>
      <c r="K543" s="148">
        <f>LF!AK550</f>
        <v>0</v>
      </c>
      <c r="L543" s="148">
        <f>LF!AM550</f>
        <v>0</v>
      </c>
      <c r="M543" s="148">
        <f>LF!AN550</f>
        <v>0</v>
      </c>
      <c r="N543" s="148">
        <f>LF!AO550</f>
        <v>0</v>
      </c>
      <c r="O543" s="148">
        <f>LF!AP550</f>
        <v>0</v>
      </c>
      <c r="P543" s="148">
        <f>LF!AQ550</f>
        <v>0</v>
      </c>
      <c r="Q543" s="148">
        <f>COUNTIF(LF!AR550,"Yes")</f>
        <v>0</v>
      </c>
      <c r="R543" s="55"/>
      <c r="S543" s="148">
        <f>Oncho!K550</f>
        <v>0</v>
      </c>
      <c r="T543" s="148">
        <f>MAX(Oncho!AB550,Oncho!BA550)</f>
        <v>0</v>
      </c>
      <c r="U543" s="148">
        <f>MAX(Oncho!AC550,Oncho!BB550)</f>
        <v>0</v>
      </c>
      <c r="V543" s="148">
        <f>MAX(Oncho!AE550,Oncho!BD550)</f>
        <v>0</v>
      </c>
      <c r="W543" s="148">
        <f>MAX(Oncho!AF550,Oncho!BE550)</f>
        <v>0</v>
      </c>
      <c r="X543" s="148">
        <f>MAX(Oncho!AG550,Oncho!BF550)</f>
        <v>0</v>
      </c>
      <c r="Y543" s="148">
        <f>MAX(Oncho!AH550,Oncho!BG550)</f>
        <v>0</v>
      </c>
      <c r="Z543" s="148">
        <f>MAX(Oncho!AI550,Oncho!BH550)</f>
        <v>0</v>
      </c>
      <c r="AA543" s="148">
        <f>MAX(Oncho!AJ550,Oncho!BI550)</f>
        <v>0</v>
      </c>
      <c r="AB543" s="148">
        <f>MAX(COUNTIF(Oncho!AK550,"Yes"),COUNTIF(Oncho!BJ550,"Yes"))</f>
        <v>0</v>
      </c>
      <c r="AC543" s="55"/>
      <c r="AD543" s="148">
        <f>Schisto!P552</f>
        <v>0</v>
      </c>
      <c r="AE543" s="148">
        <f>Schisto!AI552</f>
        <v>0</v>
      </c>
      <c r="AF543" s="148">
        <f>Schisto!AJ552</f>
        <v>0</v>
      </c>
      <c r="AG543" s="148">
        <f>Schisto!AN552</f>
        <v>0</v>
      </c>
      <c r="AH543" s="148">
        <f>Schisto!AO552</f>
        <v>0</v>
      </c>
      <c r="AI543" s="148">
        <f>Schisto!AT552</f>
        <v>0</v>
      </c>
      <c r="AJ543" s="148">
        <f>Schisto!AU552</f>
        <v>0</v>
      </c>
      <c r="AK543" s="148">
        <f>Schisto!AV552</f>
        <v>0</v>
      </c>
      <c r="AL543" s="148">
        <f>Schisto!AW552</f>
        <v>0</v>
      </c>
      <c r="AM543" s="148">
        <f>COUNTIF(Schisto!AX552,"Yes")</f>
        <v>0</v>
      </c>
      <c r="AN543" s="55"/>
      <c r="AO543" s="148">
        <f>STH!P552</f>
        <v>0</v>
      </c>
      <c r="AP543" s="148">
        <f>MAX(STH!AK552,STH!BS552)</f>
        <v>0</v>
      </c>
      <c r="AQ543" s="148">
        <f>MAX(STH!AL552,STH!BT552)</f>
        <v>0</v>
      </c>
      <c r="AR543" s="148">
        <f>MAX(STH!AM552,STH!BU552)</f>
        <v>0</v>
      </c>
      <c r="AS543" s="148">
        <f>MAX(STH!AN552,STH!BV552)</f>
        <v>0</v>
      </c>
      <c r="AT543" s="148">
        <f>MAX(STH!AO552,STH!BW552)</f>
        <v>0</v>
      </c>
      <c r="AU543" s="148">
        <f>MAX(STH!AQ552,STH!BY552)</f>
        <v>0</v>
      </c>
      <c r="AV543" s="148">
        <f>MAX(STH!AR552,STH!BZ552)</f>
        <v>0</v>
      </c>
      <c r="AW543" s="148">
        <f>MAX(STH!AS552,STH!CA552)</f>
        <v>0</v>
      </c>
      <c r="AX543" s="148">
        <f>MAX(STH!AT552,STH!CB552)</f>
        <v>0</v>
      </c>
      <c r="AY543" s="148">
        <f>MAX(STH!AU552,STH!CC552)</f>
        <v>0</v>
      </c>
      <c r="AZ543" s="148">
        <f>MAX(STH!AV552,STH!CD552)</f>
        <v>0</v>
      </c>
      <c r="BA543" s="148">
        <f>MAX(STH!AW552,STH!CE552)</f>
        <v>0</v>
      </c>
      <c r="BB543" s="148">
        <f>MAX(STH!AX552,STH!CF552)</f>
        <v>0</v>
      </c>
      <c r="BC543" s="148">
        <f>MAX(STH!AY552,STH!CG552)</f>
        <v>0</v>
      </c>
      <c r="BD543" s="148">
        <f>MAX(STH!AZ552,STH!CH552)</f>
        <v>0</v>
      </c>
      <c r="BE543" s="148">
        <f>MAX(STH!BA552,STH!CI552)</f>
        <v>0</v>
      </c>
      <c r="BF543" s="148">
        <f>MAX(STH!BB552,STH!CJ552)</f>
        <v>0</v>
      </c>
      <c r="BG543" s="148">
        <f>MAX(COUNTIF(STH!BC552,"Yes"),COUNTIF(STH!CK552,"Yes"))</f>
        <v>0</v>
      </c>
      <c r="BH543" s="55"/>
      <c r="BI543" s="148">
        <f>Trachoma!Q555</f>
        <v>0</v>
      </c>
      <c r="BJ543" s="148">
        <f>Trachoma!AK555</f>
        <v>0</v>
      </c>
      <c r="BK543" s="148">
        <f>Trachoma!AL555</f>
        <v>0</v>
      </c>
      <c r="BL543" s="148">
        <f>Trachoma!AN555</f>
        <v>0</v>
      </c>
      <c r="BM543" s="148">
        <f>Trachoma!AO555</f>
        <v>0</v>
      </c>
      <c r="BN543" s="148">
        <f>Trachoma!AT555</f>
        <v>0</v>
      </c>
      <c r="BO543" s="148">
        <f>Trachoma!AU555</f>
        <v>0</v>
      </c>
      <c r="BP543" s="148">
        <f>Trachoma!AV555</f>
        <v>0</v>
      </c>
      <c r="BQ543" s="148">
        <f>Trachoma!AW555</f>
        <v>0</v>
      </c>
      <c r="BR543" s="148">
        <f>COUNTIF(Trachoma!AX555,"Yes")</f>
        <v>0</v>
      </c>
      <c r="BS543" s="55"/>
      <c r="BT543" s="148">
        <f t="shared" si="94"/>
        <v>0</v>
      </c>
      <c r="BU543" s="148">
        <f t="shared" si="95"/>
        <v>0</v>
      </c>
      <c r="BV543" s="148">
        <f t="shared" si="96"/>
        <v>0</v>
      </c>
      <c r="BW543" s="148">
        <f t="shared" si="97"/>
        <v>0</v>
      </c>
      <c r="BX543" s="148">
        <f t="shared" si="98"/>
        <v>0</v>
      </c>
      <c r="BY543" s="148">
        <f t="shared" si="100"/>
        <v>0</v>
      </c>
      <c r="BZ543" s="148">
        <f t="shared" si="101"/>
        <v>0</v>
      </c>
      <c r="CA543" s="148">
        <f t="shared" si="102"/>
        <v>0</v>
      </c>
      <c r="CB543" s="148">
        <f t="shared" si="103"/>
        <v>0</v>
      </c>
      <c r="CC543" s="148">
        <f t="shared" si="99"/>
        <v>0</v>
      </c>
    </row>
    <row r="544" spans="2:81" x14ac:dyDescent="0.25">
      <c r="B544" s="361">
        <f>Demography!B552</f>
        <v>0</v>
      </c>
      <c r="C544" s="361">
        <f>Demography!C552</f>
        <v>0</v>
      </c>
      <c r="D544" s="362">
        <f>Demography!D552</f>
        <v>0</v>
      </c>
      <c r="E544" s="337"/>
      <c r="F544" s="362">
        <f>LF!M551</f>
        <v>0</v>
      </c>
      <c r="G544" s="362">
        <f>LF!AE551</f>
        <v>0</v>
      </c>
      <c r="H544" s="362">
        <f>LF!AF551</f>
        <v>0</v>
      </c>
      <c r="I544" s="362">
        <f>LF!AH551</f>
        <v>0</v>
      </c>
      <c r="J544" s="362">
        <f>LF!AI551</f>
        <v>0</v>
      </c>
      <c r="K544" s="362">
        <f>LF!AK551</f>
        <v>0</v>
      </c>
      <c r="L544" s="362">
        <f>LF!AM551</f>
        <v>0</v>
      </c>
      <c r="M544" s="362">
        <f>LF!AN551</f>
        <v>0</v>
      </c>
      <c r="N544" s="362">
        <f>LF!AO551</f>
        <v>0</v>
      </c>
      <c r="O544" s="362">
        <f>LF!AP551</f>
        <v>0</v>
      </c>
      <c r="P544" s="362">
        <f>LF!AQ551</f>
        <v>0</v>
      </c>
      <c r="Q544" s="362">
        <f>COUNTIF(LF!AR551,"Yes")</f>
        <v>0</v>
      </c>
      <c r="R544" s="337"/>
      <c r="S544" s="362">
        <f>Oncho!K551</f>
        <v>0</v>
      </c>
      <c r="T544" s="362">
        <f>MAX(Oncho!AB551,Oncho!BA551)</f>
        <v>0</v>
      </c>
      <c r="U544" s="362">
        <f>MAX(Oncho!AC551,Oncho!BB551)</f>
        <v>0</v>
      </c>
      <c r="V544" s="362">
        <f>MAX(Oncho!AE551,Oncho!BD551)</f>
        <v>0</v>
      </c>
      <c r="W544" s="362">
        <f>MAX(Oncho!AF551,Oncho!BE551)</f>
        <v>0</v>
      </c>
      <c r="X544" s="362">
        <f>MAX(Oncho!AG551,Oncho!BF551)</f>
        <v>0</v>
      </c>
      <c r="Y544" s="362">
        <f>MAX(Oncho!AH551,Oncho!BG551)</f>
        <v>0</v>
      </c>
      <c r="Z544" s="362">
        <f>MAX(Oncho!AI551,Oncho!BH551)</f>
        <v>0</v>
      </c>
      <c r="AA544" s="362">
        <f>MAX(Oncho!AJ551,Oncho!BI551)</f>
        <v>0</v>
      </c>
      <c r="AB544" s="362">
        <f>MAX(COUNTIF(Oncho!AK551,"Yes"),COUNTIF(Oncho!BJ551,"Yes"))</f>
        <v>0</v>
      </c>
      <c r="AC544" s="337"/>
      <c r="AD544" s="362">
        <f>Schisto!P553</f>
        <v>0</v>
      </c>
      <c r="AE544" s="362">
        <f>Schisto!AI553</f>
        <v>0</v>
      </c>
      <c r="AF544" s="362">
        <f>Schisto!AJ553</f>
        <v>0</v>
      </c>
      <c r="AG544" s="362">
        <f>Schisto!AN553</f>
        <v>0</v>
      </c>
      <c r="AH544" s="362">
        <f>Schisto!AO553</f>
        <v>0</v>
      </c>
      <c r="AI544" s="362">
        <f>Schisto!AT553</f>
        <v>0</v>
      </c>
      <c r="AJ544" s="362">
        <f>Schisto!AU553</f>
        <v>0</v>
      </c>
      <c r="AK544" s="362">
        <f>Schisto!AV553</f>
        <v>0</v>
      </c>
      <c r="AL544" s="362">
        <f>Schisto!AW553</f>
        <v>0</v>
      </c>
      <c r="AM544" s="362">
        <f>COUNTIF(Schisto!AX553,"Yes")</f>
        <v>0</v>
      </c>
      <c r="AN544" s="337"/>
      <c r="AO544" s="362">
        <f>STH!P553</f>
        <v>0</v>
      </c>
      <c r="AP544" s="362">
        <f>MAX(STH!AK553,STH!BS553)</f>
        <v>0</v>
      </c>
      <c r="AQ544" s="362">
        <f>MAX(STH!AL553,STH!BT553)</f>
        <v>0</v>
      </c>
      <c r="AR544" s="362">
        <f>MAX(STH!AM553,STH!BU553)</f>
        <v>0</v>
      </c>
      <c r="AS544" s="362">
        <f>MAX(STH!AN553,STH!BV553)</f>
        <v>0</v>
      </c>
      <c r="AT544" s="362">
        <f>MAX(STH!AO553,STH!BW553)</f>
        <v>0</v>
      </c>
      <c r="AU544" s="362">
        <f>MAX(STH!AQ553,STH!BY553)</f>
        <v>0</v>
      </c>
      <c r="AV544" s="362">
        <f>MAX(STH!AR553,STH!BZ553)</f>
        <v>0</v>
      </c>
      <c r="AW544" s="362">
        <f>MAX(STH!AS553,STH!CA553)</f>
        <v>0</v>
      </c>
      <c r="AX544" s="362">
        <f>MAX(STH!AT553,STH!CB553)</f>
        <v>0</v>
      </c>
      <c r="AY544" s="362">
        <f>MAX(STH!AU553,STH!CC553)</f>
        <v>0</v>
      </c>
      <c r="AZ544" s="362">
        <f>MAX(STH!AV553,STH!CD553)</f>
        <v>0</v>
      </c>
      <c r="BA544" s="362">
        <f>MAX(STH!AW553,STH!CE553)</f>
        <v>0</v>
      </c>
      <c r="BB544" s="362">
        <f>MAX(STH!AX553,STH!CF553)</f>
        <v>0</v>
      </c>
      <c r="BC544" s="362">
        <f>MAX(STH!AY553,STH!CG553)</f>
        <v>0</v>
      </c>
      <c r="BD544" s="362">
        <f>MAX(STH!AZ553,STH!CH553)</f>
        <v>0</v>
      </c>
      <c r="BE544" s="362">
        <f>MAX(STH!BA553,STH!CI553)</f>
        <v>0</v>
      </c>
      <c r="BF544" s="362">
        <f>MAX(STH!BB553,STH!CJ553)</f>
        <v>0</v>
      </c>
      <c r="BG544" s="362">
        <f>MAX(COUNTIF(STH!BC553,"Yes"),COUNTIF(STH!CK553,"Yes"))</f>
        <v>0</v>
      </c>
      <c r="BH544" s="337"/>
      <c r="BI544" s="362">
        <f>Trachoma!Q556</f>
        <v>0</v>
      </c>
      <c r="BJ544" s="362">
        <f>Trachoma!AK556</f>
        <v>0</v>
      </c>
      <c r="BK544" s="362">
        <f>Trachoma!AL556</f>
        <v>0</v>
      </c>
      <c r="BL544" s="362">
        <f>Trachoma!AN556</f>
        <v>0</v>
      </c>
      <c r="BM544" s="362">
        <f>Trachoma!AO556</f>
        <v>0</v>
      </c>
      <c r="BN544" s="362">
        <f>Trachoma!AT556</f>
        <v>0</v>
      </c>
      <c r="BO544" s="362">
        <f>Trachoma!AU556</f>
        <v>0</v>
      </c>
      <c r="BP544" s="362">
        <f>Trachoma!AV556</f>
        <v>0</v>
      </c>
      <c r="BQ544" s="362">
        <f>Trachoma!AW556</f>
        <v>0</v>
      </c>
      <c r="BR544" s="362">
        <f>COUNTIF(Trachoma!AX556,"Yes")</f>
        <v>0</v>
      </c>
      <c r="BS544" s="337"/>
      <c r="BT544" s="362">
        <f t="shared" si="94"/>
        <v>0</v>
      </c>
      <c r="BU544" s="362">
        <f t="shared" si="95"/>
        <v>0</v>
      </c>
      <c r="BV544" s="362">
        <f t="shared" si="96"/>
        <v>0</v>
      </c>
      <c r="BW544" s="362">
        <f t="shared" si="97"/>
        <v>0</v>
      </c>
      <c r="BX544" s="362">
        <f t="shared" si="98"/>
        <v>0</v>
      </c>
      <c r="BY544" s="362">
        <f t="shared" si="100"/>
        <v>0</v>
      </c>
      <c r="BZ544" s="362">
        <f t="shared" si="101"/>
        <v>0</v>
      </c>
      <c r="CA544" s="362">
        <f t="shared" si="102"/>
        <v>0</v>
      </c>
      <c r="CB544" s="362">
        <f t="shared" si="103"/>
        <v>0</v>
      </c>
      <c r="CC544" s="362">
        <f t="shared" si="99"/>
        <v>0</v>
      </c>
    </row>
    <row r="545" spans="2:81" x14ac:dyDescent="0.25">
      <c r="B545" s="147">
        <f>Demography!B553</f>
        <v>0</v>
      </c>
      <c r="C545" s="147">
        <f>Demography!C553</f>
        <v>0</v>
      </c>
      <c r="D545" s="148">
        <f>Demography!D553</f>
        <v>0</v>
      </c>
      <c r="E545" s="55"/>
      <c r="F545" s="148">
        <f>LF!M552</f>
        <v>0</v>
      </c>
      <c r="G545" s="148">
        <f>LF!AE552</f>
        <v>0</v>
      </c>
      <c r="H545" s="148">
        <f>LF!AF552</f>
        <v>0</v>
      </c>
      <c r="I545" s="148">
        <f>LF!AH552</f>
        <v>0</v>
      </c>
      <c r="J545" s="148">
        <f>LF!AI552</f>
        <v>0</v>
      </c>
      <c r="K545" s="148">
        <f>LF!AK552</f>
        <v>0</v>
      </c>
      <c r="L545" s="148">
        <f>LF!AM552</f>
        <v>0</v>
      </c>
      <c r="M545" s="148">
        <f>LF!AN552</f>
        <v>0</v>
      </c>
      <c r="N545" s="148">
        <f>LF!AO552</f>
        <v>0</v>
      </c>
      <c r="O545" s="148">
        <f>LF!AP552</f>
        <v>0</v>
      </c>
      <c r="P545" s="148">
        <f>LF!AQ552</f>
        <v>0</v>
      </c>
      <c r="Q545" s="148">
        <f>COUNTIF(LF!AR552,"Yes")</f>
        <v>0</v>
      </c>
      <c r="R545" s="55"/>
      <c r="S545" s="148">
        <f>Oncho!K552</f>
        <v>0</v>
      </c>
      <c r="T545" s="148">
        <f>MAX(Oncho!AB552,Oncho!BA552)</f>
        <v>0</v>
      </c>
      <c r="U545" s="148">
        <f>MAX(Oncho!AC552,Oncho!BB552)</f>
        <v>0</v>
      </c>
      <c r="V545" s="148">
        <f>MAX(Oncho!AE552,Oncho!BD552)</f>
        <v>0</v>
      </c>
      <c r="W545" s="148">
        <f>MAX(Oncho!AF552,Oncho!BE552)</f>
        <v>0</v>
      </c>
      <c r="X545" s="148">
        <f>MAX(Oncho!AG552,Oncho!BF552)</f>
        <v>0</v>
      </c>
      <c r="Y545" s="148">
        <f>MAX(Oncho!AH552,Oncho!BG552)</f>
        <v>0</v>
      </c>
      <c r="Z545" s="148">
        <f>MAX(Oncho!AI552,Oncho!BH552)</f>
        <v>0</v>
      </c>
      <c r="AA545" s="148">
        <f>MAX(Oncho!AJ552,Oncho!BI552)</f>
        <v>0</v>
      </c>
      <c r="AB545" s="148">
        <f>MAX(COUNTIF(Oncho!AK552,"Yes"),COUNTIF(Oncho!BJ552,"Yes"))</f>
        <v>0</v>
      </c>
      <c r="AC545" s="55"/>
      <c r="AD545" s="148">
        <f>Schisto!P554</f>
        <v>0</v>
      </c>
      <c r="AE545" s="148">
        <f>Schisto!AI554</f>
        <v>0</v>
      </c>
      <c r="AF545" s="148">
        <f>Schisto!AJ554</f>
        <v>0</v>
      </c>
      <c r="AG545" s="148">
        <f>Schisto!AN554</f>
        <v>0</v>
      </c>
      <c r="AH545" s="148">
        <f>Schisto!AO554</f>
        <v>0</v>
      </c>
      <c r="AI545" s="148">
        <f>Schisto!AT554</f>
        <v>0</v>
      </c>
      <c r="AJ545" s="148">
        <f>Schisto!AU554</f>
        <v>0</v>
      </c>
      <c r="AK545" s="148">
        <f>Schisto!AV554</f>
        <v>0</v>
      </c>
      <c r="AL545" s="148">
        <f>Schisto!AW554</f>
        <v>0</v>
      </c>
      <c r="AM545" s="148">
        <f>COUNTIF(Schisto!AX554,"Yes")</f>
        <v>0</v>
      </c>
      <c r="AN545" s="55"/>
      <c r="AO545" s="148">
        <f>STH!P554</f>
        <v>0</v>
      </c>
      <c r="AP545" s="148">
        <f>MAX(STH!AK554,STH!BS554)</f>
        <v>0</v>
      </c>
      <c r="AQ545" s="148">
        <f>MAX(STH!AL554,STH!BT554)</f>
        <v>0</v>
      </c>
      <c r="AR545" s="148">
        <f>MAX(STH!AM554,STH!BU554)</f>
        <v>0</v>
      </c>
      <c r="AS545" s="148">
        <f>MAX(STH!AN554,STH!BV554)</f>
        <v>0</v>
      </c>
      <c r="AT545" s="148">
        <f>MAX(STH!AO554,STH!BW554)</f>
        <v>0</v>
      </c>
      <c r="AU545" s="148">
        <f>MAX(STH!AQ554,STH!BY554)</f>
        <v>0</v>
      </c>
      <c r="AV545" s="148">
        <f>MAX(STH!AR554,STH!BZ554)</f>
        <v>0</v>
      </c>
      <c r="AW545" s="148">
        <f>MAX(STH!AS554,STH!CA554)</f>
        <v>0</v>
      </c>
      <c r="AX545" s="148">
        <f>MAX(STH!AT554,STH!CB554)</f>
        <v>0</v>
      </c>
      <c r="AY545" s="148">
        <f>MAX(STH!AU554,STH!CC554)</f>
        <v>0</v>
      </c>
      <c r="AZ545" s="148">
        <f>MAX(STH!AV554,STH!CD554)</f>
        <v>0</v>
      </c>
      <c r="BA545" s="148">
        <f>MAX(STH!AW554,STH!CE554)</f>
        <v>0</v>
      </c>
      <c r="BB545" s="148">
        <f>MAX(STH!AX554,STH!CF554)</f>
        <v>0</v>
      </c>
      <c r="BC545" s="148">
        <f>MAX(STH!AY554,STH!CG554)</f>
        <v>0</v>
      </c>
      <c r="BD545" s="148">
        <f>MAX(STH!AZ554,STH!CH554)</f>
        <v>0</v>
      </c>
      <c r="BE545" s="148">
        <f>MAX(STH!BA554,STH!CI554)</f>
        <v>0</v>
      </c>
      <c r="BF545" s="148">
        <f>MAX(STH!BB554,STH!CJ554)</f>
        <v>0</v>
      </c>
      <c r="BG545" s="148">
        <f>MAX(COUNTIF(STH!BC554,"Yes"),COUNTIF(STH!CK554,"Yes"))</f>
        <v>0</v>
      </c>
      <c r="BH545" s="55"/>
      <c r="BI545" s="148">
        <f>Trachoma!Q557</f>
        <v>0</v>
      </c>
      <c r="BJ545" s="148">
        <f>Trachoma!AK557</f>
        <v>0</v>
      </c>
      <c r="BK545" s="148">
        <f>Trachoma!AL557</f>
        <v>0</v>
      </c>
      <c r="BL545" s="148">
        <f>Trachoma!AN557</f>
        <v>0</v>
      </c>
      <c r="BM545" s="148">
        <f>Trachoma!AO557</f>
        <v>0</v>
      </c>
      <c r="BN545" s="148">
        <f>Trachoma!AT557</f>
        <v>0</v>
      </c>
      <c r="BO545" s="148">
        <f>Trachoma!AU557</f>
        <v>0</v>
      </c>
      <c r="BP545" s="148">
        <f>Trachoma!AV557</f>
        <v>0</v>
      </c>
      <c r="BQ545" s="148">
        <f>Trachoma!AW557</f>
        <v>0</v>
      </c>
      <c r="BR545" s="148">
        <f>COUNTIF(Trachoma!AX557,"Yes")</f>
        <v>0</v>
      </c>
      <c r="BS545" s="55"/>
      <c r="BT545" s="148">
        <f t="shared" si="94"/>
        <v>0</v>
      </c>
      <c r="BU545" s="148">
        <f t="shared" si="95"/>
        <v>0</v>
      </c>
      <c r="BV545" s="148">
        <f t="shared" si="96"/>
        <v>0</v>
      </c>
      <c r="BW545" s="148">
        <f t="shared" si="97"/>
        <v>0</v>
      </c>
      <c r="BX545" s="148">
        <f t="shared" si="98"/>
        <v>0</v>
      </c>
      <c r="BY545" s="148">
        <f t="shared" si="100"/>
        <v>0</v>
      </c>
      <c r="BZ545" s="148">
        <f t="shared" si="101"/>
        <v>0</v>
      </c>
      <c r="CA545" s="148">
        <f t="shared" si="102"/>
        <v>0</v>
      </c>
      <c r="CB545" s="148">
        <f t="shared" si="103"/>
        <v>0</v>
      </c>
      <c r="CC545" s="148">
        <f t="shared" si="99"/>
        <v>0</v>
      </c>
    </row>
    <row r="546" spans="2:81" x14ac:dyDescent="0.25">
      <c r="B546" s="361">
        <f>Demography!B554</f>
        <v>0</v>
      </c>
      <c r="C546" s="361">
        <f>Demography!C554</f>
        <v>0</v>
      </c>
      <c r="D546" s="362">
        <f>Demography!D554</f>
        <v>0</v>
      </c>
      <c r="E546" s="337"/>
      <c r="F546" s="362">
        <f>LF!M553</f>
        <v>0</v>
      </c>
      <c r="G546" s="362">
        <f>LF!AE553</f>
        <v>0</v>
      </c>
      <c r="H546" s="362">
        <f>LF!AF553</f>
        <v>0</v>
      </c>
      <c r="I546" s="362">
        <f>LF!AH553</f>
        <v>0</v>
      </c>
      <c r="J546" s="362">
        <f>LF!AI553</f>
        <v>0</v>
      </c>
      <c r="K546" s="362">
        <f>LF!AK553</f>
        <v>0</v>
      </c>
      <c r="L546" s="362">
        <f>LF!AM553</f>
        <v>0</v>
      </c>
      <c r="M546" s="362">
        <f>LF!AN553</f>
        <v>0</v>
      </c>
      <c r="N546" s="362">
        <f>LF!AO553</f>
        <v>0</v>
      </c>
      <c r="O546" s="362">
        <f>LF!AP553</f>
        <v>0</v>
      </c>
      <c r="P546" s="362">
        <f>LF!AQ553</f>
        <v>0</v>
      </c>
      <c r="Q546" s="362">
        <f>COUNTIF(LF!AR553,"Yes")</f>
        <v>0</v>
      </c>
      <c r="R546" s="337"/>
      <c r="S546" s="362">
        <f>Oncho!K553</f>
        <v>0</v>
      </c>
      <c r="T546" s="362">
        <f>MAX(Oncho!AB553,Oncho!BA553)</f>
        <v>0</v>
      </c>
      <c r="U546" s="362">
        <f>MAX(Oncho!AC553,Oncho!BB553)</f>
        <v>0</v>
      </c>
      <c r="V546" s="362">
        <f>MAX(Oncho!AE553,Oncho!BD553)</f>
        <v>0</v>
      </c>
      <c r="W546" s="362">
        <f>MAX(Oncho!AF553,Oncho!BE553)</f>
        <v>0</v>
      </c>
      <c r="X546" s="362">
        <f>MAX(Oncho!AG553,Oncho!BF553)</f>
        <v>0</v>
      </c>
      <c r="Y546" s="362">
        <f>MAX(Oncho!AH553,Oncho!BG553)</f>
        <v>0</v>
      </c>
      <c r="Z546" s="362">
        <f>MAX(Oncho!AI553,Oncho!BH553)</f>
        <v>0</v>
      </c>
      <c r="AA546" s="362">
        <f>MAX(Oncho!AJ553,Oncho!BI553)</f>
        <v>0</v>
      </c>
      <c r="AB546" s="362">
        <f>MAX(COUNTIF(Oncho!AK553,"Yes"),COUNTIF(Oncho!BJ553,"Yes"))</f>
        <v>0</v>
      </c>
      <c r="AC546" s="337"/>
      <c r="AD546" s="362">
        <f>Schisto!P555</f>
        <v>0</v>
      </c>
      <c r="AE546" s="362">
        <f>Schisto!AI555</f>
        <v>0</v>
      </c>
      <c r="AF546" s="362">
        <f>Schisto!AJ555</f>
        <v>0</v>
      </c>
      <c r="AG546" s="362">
        <f>Schisto!AN555</f>
        <v>0</v>
      </c>
      <c r="AH546" s="362">
        <f>Schisto!AO555</f>
        <v>0</v>
      </c>
      <c r="AI546" s="362">
        <f>Schisto!AT555</f>
        <v>0</v>
      </c>
      <c r="AJ546" s="362">
        <f>Schisto!AU555</f>
        <v>0</v>
      </c>
      <c r="AK546" s="362">
        <f>Schisto!AV555</f>
        <v>0</v>
      </c>
      <c r="AL546" s="362">
        <f>Schisto!AW555</f>
        <v>0</v>
      </c>
      <c r="AM546" s="362">
        <f>COUNTIF(Schisto!AX555,"Yes")</f>
        <v>0</v>
      </c>
      <c r="AN546" s="337"/>
      <c r="AO546" s="362">
        <f>STH!P555</f>
        <v>0</v>
      </c>
      <c r="AP546" s="362">
        <f>MAX(STH!AK555,STH!BS555)</f>
        <v>0</v>
      </c>
      <c r="AQ546" s="362">
        <f>MAX(STH!AL555,STH!BT555)</f>
        <v>0</v>
      </c>
      <c r="AR546" s="362">
        <f>MAX(STH!AM555,STH!BU555)</f>
        <v>0</v>
      </c>
      <c r="AS546" s="362">
        <f>MAX(STH!AN555,STH!BV555)</f>
        <v>0</v>
      </c>
      <c r="AT546" s="362">
        <f>MAX(STH!AO555,STH!BW555)</f>
        <v>0</v>
      </c>
      <c r="AU546" s="362">
        <f>MAX(STH!AQ555,STH!BY555)</f>
        <v>0</v>
      </c>
      <c r="AV546" s="362">
        <f>MAX(STH!AR555,STH!BZ555)</f>
        <v>0</v>
      </c>
      <c r="AW546" s="362">
        <f>MAX(STH!AS555,STH!CA555)</f>
        <v>0</v>
      </c>
      <c r="AX546" s="362">
        <f>MAX(STH!AT555,STH!CB555)</f>
        <v>0</v>
      </c>
      <c r="AY546" s="362">
        <f>MAX(STH!AU555,STH!CC555)</f>
        <v>0</v>
      </c>
      <c r="AZ546" s="362">
        <f>MAX(STH!AV555,STH!CD555)</f>
        <v>0</v>
      </c>
      <c r="BA546" s="362">
        <f>MAX(STH!AW555,STH!CE555)</f>
        <v>0</v>
      </c>
      <c r="BB546" s="362">
        <f>MAX(STH!AX555,STH!CF555)</f>
        <v>0</v>
      </c>
      <c r="BC546" s="362">
        <f>MAX(STH!AY555,STH!CG555)</f>
        <v>0</v>
      </c>
      <c r="BD546" s="362">
        <f>MAX(STH!AZ555,STH!CH555)</f>
        <v>0</v>
      </c>
      <c r="BE546" s="362">
        <f>MAX(STH!BA555,STH!CI555)</f>
        <v>0</v>
      </c>
      <c r="BF546" s="362">
        <f>MAX(STH!BB555,STH!CJ555)</f>
        <v>0</v>
      </c>
      <c r="BG546" s="362">
        <f>MAX(COUNTIF(STH!BC555,"Yes"),COUNTIF(STH!CK555,"Yes"))</f>
        <v>0</v>
      </c>
      <c r="BH546" s="337"/>
      <c r="BI546" s="362">
        <f>Trachoma!Q558</f>
        <v>0</v>
      </c>
      <c r="BJ546" s="362">
        <f>Trachoma!AK558</f>
        <v>0</v>
      </c>
      <c r="BK546" s="362">
        <f>Trachoma!AL558</f>
        <v>0</v>
      </c>
      <c r="BL546" s="362">
        <f>Trachoma!AN558</f>
        <v>0</v>
      </c>
      <c r="BM546" s="362">
        <f>Trachoma!AO558</f>
        <v>0</v>
      </c>
      <c r="BN546" s="362">
        <f>Trachoma!AT558</f>
        <v>0</v>
      </c>
      <c r="BO546" s="362">
        <f>Trachoma!AU558</f>
        <v>0</v>
      </c>
      <c r="BP546" s="362">
        <f>Trachoma!AV558</f>
        <v>0</v>
      </c>
      <c r="BQ546" s="362">
        <f>Trachoma!AW558</f>
        <v>0</v>
      </c>
      <c r="BR546" s="362">
        <f>COUNTIF(Trachoma!AX558,"Yes")</f>
        <v>0</v>
      </c>
      <c r="BS546" s="337"/>
      <c r="BT546" s="362">
        <f t="shared" si="94"/>
        <v>0</v>
      </c>
      <c r="BU546" s="362">
        <f t="shared" si="95"/>
        <v>0</v>
      </c>
      <c r="BV546" s="362">
        <f t="shared" si="96"/>
        <v>0</v>
      </c>
      <c r="BW546" s="362">
        <f t="shared" si="97"/>
        <v>0</v>
      </c>
      <c r="BX546" s="362">
        <f t="shared" si="98"/>
        <v>0</v>
      </c>
      <c r="BY546" s="362">
        <f t="shared" si="100"/>
        <v>0</v>
      </c>
      <c r="BZ546" s="362">
        <f t="shared" si="101"/>
        <v>0</v>
      </c>
      <c r="CA546" s="362">
        <f t="shared" si="102"/>
        <v>0</v>
      </c>
      <c r="CB546" s="362">
        <f t="shared" si="103"/>
        <v>0</v>
      </c>
      <c r="CC546" s="362">
        <f t="shared" si="99"/>
        <v>0</v>
      </c>
    </row>
    <row r="547" spans="2:81" x14ac:dyDescent="0.25">
      <c r="B547" s="147">
        <f>Demography!B555</f>
        <v>0</v>
      </c>
      <c r="C547" s="147">
        <f>Demography!C555</f>
        <v>0</v>
      </c>
      <c r="D547" s="148">
        <f>Demography!D555</f>
        <v>0</v>
      </c>
      <c r="E547" s="55"/>
      <c r="F547" s="148">
        <f>LF!M554</f>
        <v>0</v>
      </c>
      <c r="G547" s="148">
        <f>LF!AE554</f>
        <v>0</v>
      </c>
      <c r="H547" s="148">
        <f>LF!AF554</f>
        <v>0</v>
      </c>
      <c r="I547" s="148">
        <f>LF!AH554</f>
        <v>0</v>
      </c>
      <c r="J547" s="148">
        <f>LF!AI554</f>
        <v>0</v>
      </c>
      <c r="K547" s="148">
        <f>LF!AK554</f>
        <v>0</v>
      </c>
      <c r="L547" s="148">
        <f>LF!AM554</f>
        <v>0</v>
      </c>
      <c r="M547" s="148">
        <f>LF!AN554</f>
        <v>0</v>
      </c>
      <c r="N547" s="148">
        <f>LF!AO554</f>
        <v>0</v>
      </c>
      <c r="O547" s="148">
        <f>LF!AP554</f>
        <v>0</v>
      </c>
      <c r="P547" s="148">
        <f>LF!AQ554</f>
        <v>0</v>
      </c>
      <c r="Q547" s="148">
        <f>COUNTIF(LF!AR554,"Yes")</f>
        <v>0</v>
      </c>
      <c r="R547" s="55"/>
      <c r="S547" s="148">
        <f>Oncho!K554</f>
        <v>0</v>
      </c>
      <c r="T547" s="148">
        <f>MAX(Oncho!AB554,Oncho!BA554)</f>
        <v>0</v>
      </c>
      <c r="U547" s="148">
        <f>MAX(Oncho!AC554,Oncho!BB554)</f>
        <v>0</v>
      </c>
      <c r="V547" s="148">
        <f>MAX(Oncho!AE554,Oncho!BD554)</f>
        <v>0</v>
      </c>
      <c r="W547" s="148">
        <f>MAX(Oncho!AF554,Oncho!BE554)</f>
        <v>0</v>
      </c>
      <c r="X547" s="148">
        <f>MAX(Oncho!AG554,Oncho!BF554)</f>
        <v>0</v>
      </c>
      <c r="Y547" s="148">
        <f>MAX(Oncho!AH554,Oncho!BG554)</f>
        <v>0</v>
      </c>
      <c r="Z547" s="148">
        <f>MAX(Oncho!AI554,Oncho!BH554)</f>
        <v>0</v>
      </c>
      <c r="AA547" s="148">
        <f>MAX(Oncho!AJ554,Oncho!BI554)</f>
        <v>0</v>
      </c>
      <c r="AB547" s="148">
        <f>MAX(COUNTIF(Oncho!AK554,"Yes"),COUNTIF(Oncho!BJ554,"Yes"))</f>
        <v>0</v>
      </c>
      <c r="AC547" s="55"/>
      <c r="AD547" s="148">
        <f>Schisto!P556</f>
        <v>0</v>
      </c>
      <c r="AE547" s="148">
        <f>Schisto!AI556</f>
        <v>0</v>
      </c>
      <c r="AF547" s="148">
        <f>Schisto!AJ556</f>
        <v>0</v>
      </c>
      <c r="AG547" s="148">
        <f>Schisto!AN556</f>
        <v>0</v>
      </c>
      <c r="AH547" s="148">
        <f>Schisto!AO556</f>
        <v>0</v>
      </c>
      <c r="AI547" s="148">
        <f>Schisto!AT556</f>
        <v>0</v>
      </c>
      <c r="AJ547" s="148">
        <f>Schisto!AU556</f>
        <v>0</v>
      </c>
      <c r="AK547" s="148">
        <f>Schisto!AV556</f>
        <v>0</v>
      </c>
      <c r="AL547" s="148">
        <f>Schisto!AW556</f>
        <v>0</v>
      </c>
      <c r="AM547" s="148">
        <f>COUNTIF(Schisto!AX556,"Yes")</f>
        <v>0</v>
      </c>
      <c r="AN547" s="55"/>
      <c r="AO547" s="148">
        <f>STH!P556</f>
        <v>0</v>
      </c>
      <c r="AP547" s="148">
        <f>MAX(STH!AK556,STH!BS556)</f>
        <v>0</v>
      </c>
      <c r="AQ547" s="148">
        <f>MAX(STH!AL556,STH!BT556)</f>
        <v>0</v>
      </c>
      <c r="AR547" s="148">
        <f>MAX(STH!AM556,STH!BU556)</f>
        <v>0</v>
      </c>
      <c r="AS547" s="148">
        <f>MAX(STH!AN556,STH!BV556)</f>
        <v>0</v>
      </c>
      <c r="AT547" s="148">
        <f>MAX(STH!AO556,STH!BW556)</f>
        <v>0</v>
      </c>
      <c r="AU547" s="148">
        <f>MAX(STH!AQ556,STH!BY556)</f>
        <v>0</v>
      </c>
      <c r="AV547" s="148">
        <f>MAX(STH!AR556,STH!BZ556)</f>
        <v>0</v>
      </c>
      <c r="AW547" s="148">
        <f>MAX(STH!AS556,STH!CA556)</f>
        <v>0</v>
      </c>
      <c r="AX547" s="148">
        <f>MAX(STH!AT556,STH!CB556)</f>
        <v>0</v>
      </c>
      <c r="AY547" s="148">
        <f>MAX(STH!AU556,STH!CC556)</f>
        <v>0</v>
      </c>
      <c r="AZ547" s="148">
        <f>MAX(STH!AV556,STH!CD556)</f>
        <v>0</v>
      </c>
      <c r="BA547" s="148">
        <f>MAX(STH!AW556,STH!CE556)</f>
        <v>0</v>
      </c>
      <c r="BB547" s="148">
        <f>MAX(STH!AX556,STH!CF556)</f>
        <v>0</v>
      </c>
      <c r="BC547" s="148">
        <f>MAX(STH!AY556,STH!CG556)</f>
        <v>0</v>
      </c>
      <c r="BD547" s="148">
        <f>MAX(STH!AZ556,STH!CH556)</f>
        <v>0</v>
      </c>
      <c r="BE547" s="148">
        <f>MAX(STH!BA556,STH!CI556)</f>
        <v>0</v>
      </c>
      <c r="BF547" s="148">
        <f>MAX(STH!BB556,STH!CJ556)</f>
        <v>0</v>
      </c>
      <c r="BG547" s="148">
        <f>MAX(COUNTIF(STH!BC556,"Yes"),COUNTIF(STH!CK556,"Yes"))</f>
        <v>0</v>
      </c>
      <c r="BH547" s="55"/>
      <c r="BI547" s="148">
        <f>Trachoma!Q559</f>
        <v>0</v>
      </c>
      <c r="BJ547" s="148">
        <f>Trachoma!AK559</f>
        <v>0</v>
      </c>
      <c r="BK547" s="148">
        <f>Trachoma!AL559</f>
        <v>0</v>
      </c>
      <c r="BL547" s="148">
        <f>Trachoma!AN559</f>
        <v>0</v>
      </c>
      <c r="BM547" s="148">
        <f>Trachoma!AO559</f>
        <v>0</v>
      </c>
      <c r="BN547" s="148">
        <f>Trachoma!AT559</f>
        <v>0</v>
      </c>
      <c r="BO547" s="148">
        <f>Trachoma!AU559</f>
        <v>0</v>
      </c>
      <c r="BP547" s="148">
        <f>Trachoma!AV559</f>
        <v>0</v>
      </c>
      <c r="BQ547" s="148">
        <f>Trachoma!AW559</f>
        <v>0</v>
      </c>
      <c r="BR547" s="148">
        <f>COUNTIF(Trachoma!AX559,"Yes")</f>
        <v>0</v>
      </c>
      <c r="BS547" s="55"/>
      <c r="BT547" s="148">
        <f t="shared" si="94"/>
        <v>0</v>
      </c>
      <c r="BU547" s="148">
        <f t="shared" si="95"/>
        <v>0</v>
      </c>
      <c r="BV547" s="148">
        <f t="shared" si="96"/>
        <v>0</v>
      </c>
      <c r="BW547" s="148">
        <f t="shared" si="97"/>
        <v>0</v>
      </c>
      <c r="BX547" s="148">
        <f t="shared" si="98"/>
        <v>0</v>
      </c>
      <c r="BY547" s="148">
        <f t="shared" si="100"/>
        <v>0</v>
      </c>
      <c r="BZ547" s="148">
        <f t="shared" si="101"/>
        <v>0</v>
      </c>
      <c r="CA547" s="148">
        <f t="shared" si="102"/>
        <v>0</v>
      </c>
      <c r="CB547" s="148">
        <f t="shared" si="103"/>
        <v>0</v>
      </c>
      <c r="CC547" s="148">
        <f t="shared" si="99"/>
        <v>0</v>
      </c>
    </row>
    <row r="548" spans="2:81" x14ac:dyDescent="0.25">
      <c r="B548" s="361">
        <f>Demography!B556</f>
        <v>0</v>
      </c>
      <c r="C548" s="361">
        <f>Demography!C556</f>
        <v>0</v>
      </c>
      <c r="D548" s="362">
        <f>Demography!D556</f>
        <v>0</v>
      </c>
      <c r="E548" s="337"/>
      <c r="F548" s="362">
        <f>LF!M555</f>
        <v>0</v>
      </c>
      <c r="G548" s="362">
        <f>LF!AE555</f>
        <v>0</v>
      </c>
      <c r="H548" s="362">
        <f>LF!AF555</f>
        <v>0</v>
      </c>
      <c r="I548" s="362">
        <f>LF!AH555</f>
        <v>0</v>
      </c>
      <c r="J548" s="362">
        <f>LF!AI555</f>
        <v>0</v>
      </c>
      <c r="K548" s="362">
        <f>LF!AK555</f>
        <v>0</v>
      </c>
      <c r="L548" s="362">
        <f>LF!AM555</f>
        <v>0</v>
      </c>
      <c r="M548" s="362">
        <f>LF!AN555</f>
        <v>0</v>
      </c>
      <c r="N548" s="362">
        <f>LF!AO555</f>
        <v>0</v>
      </c>
      <c r="O548" s="362">
        <f>LF!AP555</f>
        <v>0</v>
      </c>
      <c r="P548" s="362">
        <f>LF!AQ555</f>
        <v>0</v>
      </c>
      <c r="Q548" s="362">
        <f>COUNTIF(LF!AR555,"Yes")</f>
        <v>0</v>
      </c>
      <c r="R548" s="337"/>
      <c r="S548" s="362">
        <f>Oncho!K555</f>
        <v>0</v>
      </c>
      <c r="T548" s="362">
        <f>MAX(Oncho!AB555,Oncho!BA555)</f>
        <v>0</v>
      </c>
      <c r="U548" s="362">
        <f>MAX(Oncho!AC555,Oncho!BB555)</f>
        <v>0</v>
      </c>
      <c r="V548" s="362">
        <f>MAX(Oncho!AE555,Oncho!BD555)</f>
        <v>0</v>
      </c>
      <c r="W548" s="362">
        <f>MAX(Oncho!AF555,Oncho!BE555)</f>
        <v>0</v>
      </c>
      <c r="X548" s="362">
        <f>MAX(Oncho!AG555,Oncho!BF555)</f>
        <v>0</v>
      </c>
      <c r="Y548" s="362">
        <f>MAX(Oncho!AH555,Oncho!BG555)</f>
        <v>0</v>
      </c>
      <c r="Z548" s="362">
        <f>MAX(Oncho!AI555,Oncho!BH555)</f>
        <v>0</v>
      </c>
      <c r="AA548" s="362">
        <f>MAX(Oncho!AJ555,Oncho!BI555)</f>
        <v>0</v>
      </c>
      <c r="AB548" s="362">
        <f>MAX(COUNTIF(Oncho!AK555,"Yes"),COUNTIF(Oncho!BJ555,"Yes"))</f>
        <v>0</v>
      </c>
      <c r="AC548" s="337"/>
      <c r="AD548" s="362">
        <f>Schisto!P557</f>
        <v>0</v>
      </c>
      <c r="AE548" s="362">
        <f>Schisto!AI557</f>
        <v>0</v>
      </c>
      <c r="AF548" s="362">
        <f>Schisto!AJ557</f>
        <v>0</v>
      </c>
      <c r="AG548" s="362">
        <f>Schisto!AN557</f>
        <v>0</v>
      </c>
      <c r="AH548" s="362">
        <f>Schisto!AO557</f>
        <v>0</v>
      </c>
      <c r="AI548" s="362">
        <f>Schisto!AT557</f>
        <v>0</v>
      </c>
      <c r="AJ548" s="362">
        <f>Schisto!AU557</f>
        <v>0</v>
      </c>
      <c r="AK548" s="362">
        <f>Schisto!AV557</f>
        <v>0</v>
      </c>
      <c r="AL548" s="362">
        <f>Schisto!AW557</f>
        <v>0</v>
      </c>
      <c r="AM548" s="362">
        <f>COUNTIF(Schisto!AX557,"Yes")</f>
        <v>0</v>
      </c>
      <c r="AN548" s="337"/>
      <c r="AO548" s="362">
        <f>STH!P557</f>
        <v>0</v>
      </c>
      <c r="AP548" s="362">
        <f>MAX(STH!AK557,STH!BS557)</f>
        <v>0</v>
      </c>
      <c r="AQ548" s="362">
        <f>MAX(STH!AL557,STH!BT557)</f>
        <v>0</v>
      </c>
      <c r="AR548" s="362">
        <f>MAX(STH!AM557,STH!BU557)</f>
        <v>0</v>
      </c>
      <c r="AS548" s="362">
        <f>MAX(STH!AN557,STH!BV557)</f>
        <v>0</v>
      </c>
      <c r="AT548" s="362">
        <f>MAX(STH!AO557,STH!BW557)</f>
        <v>0</v>
      </c>
      <c r="AU548" s="362">
        <f>MAX(STH!AQ557,STH!BY557)</f>
        <v>0</v>
      </c>
      <c r="AV548" s="362">
        <f>MAX(STH!AR557,STH!BZ557)</f>
        <v>0</v>
      </c>
      <c r="AW548" s="362">
        <f>MAX(STH!AS557,STH!CA557)</f>
        <v>0</v>
      </c>
      <c r="AX548" s="362">
        <f>MAX(STH!AT557,STH!CB557)</f>
        <v>0</v>
      </c>
      <c r="AY548" s="362">
        <f>MAX(STH!AU557,STH!CC557)</f>
        <v>0</v>
      </c>
      <c r="AZ548" s="362">
        <f>MAX(STH!AV557,STH!CD557)</f>
        <v>0</v>
      </c>
      <c r="BA548" s="362">
        <f>MAX(STH!AW557,STH!CE557)</f>
        <v>0</v>
      </c>
      <c r="BB548" s="362">
        <f>MAX(STH!AX557,STH!CF557)</f>
        <v>0</v>
      </c>
      <c r="BC548" s="362">
        <f>MAX(STH!AY557,STH!CG557)</f>
        <v>0</v>
      </c>
      <c r="BD548" s="362">
        <f>MAX(STH!AZ557,STH!CH557)</f>
        <v>0</v>
      </c>
      <c r="BE548" s="362">
        <f>MAX(STH!BA557,STH!CI557)</f>
        <v>0</v>
      </c>
      <c r="BF548" s="362">
        <f>MAX(STH!BB557,STH!CJ557)</f>
        <v>0</v>
      </c>
      <c r="BG548" s="362">
        <f>MAX(COUNTIF(STH!BC557,"Yes"),COUNTIF(STH!CK557,"Yes"))</f>
        <v>0</v>
      </c>
      <c r="BH548" s="337"/>
      <c r="BI548" s="362">
        <f>Trachoma!Q560</f>
        <v>0</v>
      </c>
      <c r="BJ548" s="362">
        <f>Trachoma!AK560</f>
        <v>0</v>
      </c>
      <c r="BK548" s="362">
        <f>Trachoma!AL560</f>
        <v>0</v>
      </c>
      <c r="BL548" s="362">
        <f>Trachoma!AN560</f>
        <v>0</v>
      </c>
      <c r="BM548" s="362">
        <f>Trachoma!AO560</f>
        <v>0</v>
      </c>
      <c r="BN548" s="362">
        <f>Trachoma!AT560</f>
        <v>0</v>
      </c>
      <c r="BO548" s="362">
        <f>Trachoma!AU560</f>
        <v>0</v>
      </c>
      <c r="BP548" s="362">
        <f>Trachoma!AV560</f>
        <v>0</v>
      </c>
      <c r="BQ548" s="362">
        <f>Trachoma!AW560</f>
        <v>0</v>
      </c>
      <c r="BR548" s="362">
        <f>COUNTIF(Trachoma!AX560,"Yes")</f>
        <v>0</v>
      </c>
      <c r="BS548" s="337"/>
      <c r="BT548" s="362">
        <f t="shared" si="94"/>
        <v>0</v>
      </c>
      <c r="BU548" s="362">
        <f t="shared" si="95"/>
        <v>0</v>
      </c>
      <c r="BV548" s="362">
        <f t="shared" si="96"/>
        <v>0</v>
      </c>
      <c r="BW548" s="362">
        <f t="shared" si="97"/>
        <v>0</v>
      </c>
      <c r="BX548" s="362">
        <f t="shared" si="98"/>
        <v>0</v>
      </c>
      <c r="BY548" s="362">
        <f t="shared" si="100"/>
        <v>0</v>
      </c>
      <c r="BZ548" s="362">
        <f t="shared" si="101"/>
        <v>0</v>
      </c>
      <c r="CA548" s="362">
        <f t="shared" si="102"/>
        <v>0</v>
      </c>
      <c r="CB548" s="362">
        <f t="shared" si="103"/>
        <v>0</v>
      </c>
      <c r="CC548" s="362">
        <f t="shared" si="99"/>
        <v>0</v>
      </c>
    </row>
    <row r="549" spans="2:81" x14ac:dyDescent="0.25">
      <c r="B549" s="147">
        <f>Demography!B557</f>
        <v>0</v>
      </c>
      <c r="C549" s="147">
        <f>Demography!C557</f>
        <v>0</v>
      </c>
      <c r="D549" s="148">
        <f>Demography!D557</f>
        <v>0</v>
      </c>
      <c r="E549" s="55"/>
      <c r="F549" s="148">
        <f>LF!M556</f>
        <v>0</v>
      </c>
      <c r="G549" s="148">
        <f>LF!AE556</f>
        <v>0</v>
      </c>
      <c r="H549" s="148">
        <f>LF!AF556</f>
        <v>0</v>
      </c>
      <c r="I549" s="148">
        <f>LF!AH556</f>
        <v>0</v>
      </c>
      <c r="J549" s="148">
        <f>LF!AI556</f>
        <v>0</v>
      </c>
      <c r="K549" s="148">
        <f>LF!AK556</f>
        <v>0</v>
      </c>
      <c r="L549" s="148">
        <f>LF!AM556</f>
        <v>0</v>
      </c>
      <c r="M549" s="148">
        <f>LF!AN556</f>
        <v>0</v>
      </c>
      <c r="N549" s="148">
        <f>LF!AO556</f>
        <v>0</v>
      </c>
      <c r="O549" s="148">
        <f>LF!AP556</f>
        <v>0</v>
      </c>
      <c r="P549" s="148">
        <f>LF!AQ556</f>
        <v>0</v>
      </c>
      <c r="Q549" s="148">
        <f>COUNTIF(LF!AR556,"Yes")</f>
        <v>0</v>
      </c>
      <c r="R549" s="55"/>
      <c r="S549" s="148">
        <f>Oncho!K556</f>
        <v>0</v>
      </c>
      <c r="T549" s="148">
        <f>MAX(Oncho!AB556,Oncho!BA556)</f>
        <v>0</v>
      </c>
      <c r="U549" s="148">
        <f>MAX(Oncho!AC556,Oncho!BB556)</f>
        <v>0</v>
      </c>
      <c r="V549" s="148">
        <f>MAX(Oncho!AE556,Oncho!BD556)</f>
        <v>0</v>
      </c>
      <c r="W549" s="148">
        <f>MAX(Oncho!AF556,Oncho!BE556)</f>
        <v>0</v>
      </c>
      <c r="X549" s="148">
        <f>MAX(Oncho!AG556,Oncho!BF556)</f>
        <v>0</v>
      </c>
      <c r="Y549" s="148">
        <f>MAX(Oncho!AH556,Oncho!BG556)</f>
        <v>0</v>
      </c>
      <c r="Z549" s="148">
        <f>MAX(Oncho!AI556,Oncho!BH556)</f>
        <v>0</v>
      </c>
      <c r="AA549" s="148">
        <f>MAX(Oncho!AJ556,Oncho!BI556)</f>
        <v>0</v>
      </c>
      <c r="AB549" s="148">
        <f>MAX(COUNTIF(Oncho!AK556,"Yes"),COUNTIF(Oncho!BJ556,"Yes"))</f>
        <v>0</v>
      </c>
      <c r="AC549" s="55"/>
      <c r="AD549" s="148">
        <f>Schisto!P558</f>
        <v>0</v>
      </c>
      <c r="AE549" s="148">
        <f>Schisto!AI558</f>
        <v>0</v>
      </c>
      <c r="AF549" s="148">
        <f>Schisto!AJ558</f>
        <v>0</v>
      </c>
      <c r="AG549" s="148">
        <f>Schisto!AN558</f>
        <v>0</v>
      </c>
      <c r="AH549" s="148">
        <f>Schisto!AO558</f>
        <v>0</v>
      </c>
      <c r="AI549" s="148">
        <f>Schisto!AT558</f>
        <v>0</v>
      </c>
      <c r="AJ549" s="148">
        <f>Schisto!AU558</f>
        <v>0</v>
      </c>
      <c r="AK549" s="148">
        <f>Schisto!AV558</f>
        <v>0</v>
      </c>
      <c r="AL549" s="148">
        <f>Schisto!AW558</f>
        <v>0</v>
      </c>
      <c r="AM549" s="148">
        <f>COUNTIF(Schisto!AX558,"Yes")</f>
        <v>0</v>
      </c>
      <c r="AN549" s="55"/>
      <c r="AO549" s="148">
        <f>STH!P558</f>
        <v>0</v>
      </c>
      <c r="AP549" s="148">
        <f>MAX(STH!AK558,STH!BS558)</f>
        <v>0</v>
      </c>
      <c r="AQ549" s="148">
        <f>MAX(STH!AL558,STH!BT558)</f>
        <v>0</v>
      </c>
      <c r="AR549" s="148">
        <f>MAX(STH!AM558,STH!BU558)</f>
        <v>0</v>
      </c>
      <c r="AS549" s="148">
        <f>MAX(STH!AN558,STH!BV558)</f>
        <v>0</v>
      </c>
      <c r="AT549" s="148">
        <f>MAX(STH!AO558,STH!BW558)</f>
        <v>0</v>
      </c>
      <c r="AU549" s="148">
        <f>MAX(STH!AQ558,STH!BY558)</f>
        <v>0</v>
      </c>
      <c r="AV549" s="148">
        <f>MAX(STH!AR558,STH!BZ558)</f>
        <v>0</v>
      </c>
      <c r="AW549" s="148">
        <f>MAX(STH!AS558,STH!CA558)</f>
        <v>0</v>
      </c>
      <c r="AX549" s="148">
        <f>MAX(STH!AT558,STH!CB558)</f>
        <v>0</v>
      </c>
      <c r="AY549" s="148">
        <f>MAX(STH!AU558,STH!CC558)</f>
        <v>0</v>
      </c>
      <c r="AZ549" s="148">
        <f>MAX(STH!AV558,STH!CD558)</f>
        <v>0</v>
      </c>
      <c r="BA549" s="148">
        <f>MAX(STH!AW558,STH!CE558)</f>
        <v>0</v>
      </c>
      <c r="BB549" s="148">
        <f>MAX(STH!AX558,STH!CF558)</f>
        <v>0</v>
      </c>
      <c r="BC549" s="148">
        <f>MAX(STH!AY558,STH!CG558)</f>
        <v>0</v>
      </c>
      <c r="BD549" s="148">
        <f>MAX(STH!AZ558,STH!CH558)</f>
        <v>0</v>
      </c>
      <c r="BE549" s="148">
        <f>MAX(STH!BA558,STH!CI558)</f>
        <v>0</v>
      </c>
      <c r="BF549" s="148">
        <f>MAX(STH!BB558,STH!CJ558)</f>
        <v>0</v>
      </c>
      <c r="BG549" s="148">
        <f>MAX(COUNTIF(STH!BC558,"Yes"),COUNTIF(STH!CK558,"Yes"))</f>
        <v>0</v>
      </c>
      <c r="BH549" s="55"/>
      <c r="BI549" s="148">
        <f>Trachoma!Q561</f>
        <v>0</v>
      </c>
      <c r="BJ549" s="148">
        <f>Trachoma!AK561</f>
        <v>0</v>
      </c>
      <c r="BK549" s="148">
        <f>Trachoma!AL561</f>
        <v>0</v>
      </c>
      <c r="BL549" s="148">
        <f>Trachoma!AN561</f>
        <v>0</v>
      </c>
      <c r="BM549" s="148">
        <f>Trachoma!AO561</f>
        <v>0</v>
      </c>
      <c r="BN549" s="148">
        <f>Trachoma!AT561</f>
        <v>0</v>
      </c>
      <c r="BO549" s="148">
        <f>Trachoma!AU561</f>
        <v>0</v>
      </c>
      <c r="BP549" s="148">
        <f>Trachoma!AV561</f>
        <v>0</v>
      </c>
      <c r="BQ549" s="148">
        <f>Trachoma!AW561</f>
        <v>0</v>
      </c>
      <c r="BR549" s="148">
        <f>COUNTIF(Trachoma!AX561,"Yes")</f>
        <v>0</v>
      </c>
      <c r="BS549" s="55"/>
      <c r="BT549" s="148">
        <f t="shared" si="94"/>
        <v>0</v>
      </c>
      <c r="BU549" s="148">
        <f t="shared" si="95"/>
        <v>0</v>
      </c>
      <c r="BV549" s="148">
        <f t="shared" si="96"/>
        <v>0</v>
      </c>
      <c r="BW549" s="148">
        <f t="shared" si="97"/>
        <v>0</v>
      </c>
      <c r="BX549" s="148">
        <f t="shared" si="98"/>
        <v>0</v>
      </c>
      <c r="BY549" s="148">
        <f t="shared" si="100"/>
        <v>0</v>
      </c>
      <c r="BZ549" s="148">
        <f t="shared" si="101"/>
        <v>0</v>
      </c>
      <c r="CA549" s="148">
        <f t="shared" si="102"/>
        <v>0</v>
      </c>
      <c r="CB549" s="148">
        <f t="shared" si="103"/>
        <v>0</v>
      </c>
      <c r="CC549" s="148">
        <f t="shared" si="99"/>
        <v>0</v>
      </c>
    </row>
    <row r="550" spans="2:81" x14ac:dyDescent="0.25">
      <c r="B550" s="361">
        <f>Demography!B558</f>
        <v>0</v>
      </c>
      <c r="C550" s="361">
        <f>Demography!C558</f>
        <v>0</v>
      </c>
      <c r="D550" s="362">
        <f>Demography!D558</f>
        <v>0</v>
      </c>
      <c r="E550" s="337"/>
      <c r="F550" s="362">
        <f>LF!M557</f>
        <v>0</v>
      </c>
      <c r="G550" s="362">
        <f>LF!AE557</f>
        <v>0</v>
      </c>
      <c r="H550" s="362">
        <f>LF!AF557</f>
        <v>0</v>
      </c>
      <c r="I550" s="362">
        <f>LF!AH557</f>
        <v>0</v>
      </c>
      <c r="J550" s="362">
        <f>LF!AI557</f>
        <v>0</v>
      </c>
      <c r="K550" s="362">
        <f>LF!AK557</f>
        <v>0</v>
      </c>
      <c r="L550" s="362">
        <f>LF!AM557</f>
        <v>0</v>
      </c>
      <c r="M550" s="362">
        <f>LF!AN557</f>
        <v>0</v>
      </c>
      <c r="N550" s="362">
        <f>LF!AO557</f>
        <v>0</v>
      </c>
      <c r="O550" s="362">
        <f>LF!AP557</f>
        <v>0</v>
      </c>
      <c r="P550" s="362">
        <f>LF!AQ557</f>
        <v>0</v>
      </c>
      <c r="Q550" s="362">
        <f>COUNTIF(LF!AR557,"Yes")</f>
        <v>0</v>
      </c>
      <c r="R550" s="337"/>
      <c r="S550" s="362">
        <f>Oncho!K557</f>
        <v>0</v>
      </c>
      <c r="T550" s="362">
        <f>MAX(Oncho!AB557,Oncho!BA557)</f>
        <v>0</v>
      </c>
      <c r="U550" s="362">
        <f>MAX(Oncho!AC557,Oncho!BB557)</f>
        <v>0</v>
      </c>
      <c r="V550" s="362">
        <f>MAX(Oncho!AE557,Oncho!BD557)</f>
        <v>0</v>
      </c>
      <c r="W550" s="362">
        <f>MAX(Oncho!AF557,Oncho!BE557)</f>
        <v>0</v>
      </c>
      <c r="X550" s="362">
        <f>MAX(Oncho!AG557,Oncho!BF557)</f>
        <v>0</v>
      </c>
      <c r="Y550" s="362">
        <f>MAX(Oncho!AH557,Oncho!BG557)</f>
        <v>0</v>
      </c>
      <c r="Z550" s="362">
        <f>MAX(Oncho!AI557,Oncho!BH557)</f>
        <v>0</v>
      </c>
      <c r="AA550" s="362">
        <f>MAX(Oncho!AJ557,Oncho!BI557)</f>
        <v>0</v>
      </c>
      <c r="AB550" s="362">
        <f>MAX(COUNTIF(Oncho!AK557,"Yes"),COUNTIF(Oncho!BJ557,"Yes"))</f>
        <v>0</v>
      </c>
      <c r="AC550" s="337"/>
      <c r="AD550" s="362">
        <f>Schisto!P559</f>
        <v>0</v>
      </c>
      <c r="AE550" s="362">
        <f>Schisto!AI559</f>
        <v>0</v>
      </c>
      <c r="AF550" s="362">
        <f>Schisto!AJ559</f>
        <v>0</v>
      </c>
      <c r="AG550" s="362">
        <f>Schisto!AN559</f>
        <v>0</v>
      </c>
      <c r="AH550" s="362">
        <f>Schisto!AO559</f>
        <v>0</v>
      </c>
      <c r="AI550" s="362">
        <f>Schisto!AT559</f>
        <v>0</v>
      </c>
      <c r="AJ550" s="362">
        <f>Schisto!AU559</f>
        <v>0</v>
      </c>
      <c r="AK550" s="362">
        <f>Schisto!AV559</f>
        <v>0</v>
      </c>
      <c r="AL550" s="362">
        <f>Schisto!AW559</f>
        <v>0</v>
      </c>
      <c r="AM550" s="362">
        <f>COUNTIF(Schisto!AX559,"Yes")</f>
        <v>0</v>
      </c>
      <c r="AN550" s="337"/>
      <c r="AO550" s="362">
        <f>STH!P559</f>
        <v>0</v>
      </c>
      <c r="AP550" s="362">
        <f>MAX(STH!AK559,STH!BS559)</f>
        <v>0</v>
      </c>
      <c r="AQ550" s="362">
        <f>MAX(STH!AL559,STH!BT559)</f>
        <v>0</v>
      </c>
      <c r="AR550" s="362">
        <f>MAX(STH!AM559,STH!BU559)</f>
        <v>0</v>
      </c>
      <c r="AS550" s="362">
        <f>MAX(STH!AN559,STH!BV559)</f>
        <v>0</v>
      </c>
      <c r="AT550" s="362">
        <f>MAX(STH!AO559,STH!BW559)</f>
        <v>0</v>
      </c>
      <c r="AU550" s="362">
        <f>MAX(STH!AQ559,STH!BY559)</f>
        <v>0</v>
      </c>
      <c r="AV550" s="362">
        <f>MAX(STH!AR559,STH!BZ559)</f>
        <v>0</v>
      </c>
      <c r="AW550" s="362">
        <f>MAX(STH!AS559,STH!CA559)</f>
        <v>0</v>
      </c>
      <c r="AX550" s="362">
        <f>MAX(STH!AT559,STH!CB559)</f>
        <v>0</v>
      </c>
      <c r="AY550" s="362">
        <f>MAX(STH!AU559,STH!CC559)</f>
        <v>0</v>
      </c>
      <c r="AZ550" s="362">
        <f>MAX(STH!AV559,STH!CD559)</f>
        <v>0</v>
      </c>
      <c r="BA550" s="362">
        <f>MAX(STH!AW559,STH!CE559)</f>
        <v>0</v>
      </c>
      <c r="BB550" s="362">
        <f>MAX(STH!AX559,STH!CF559)</f>
        <v>0</v>
      </c>
      <c r="BC550" s="362">
        <f>MAX(STH!AY559,STH!CG559)</f>
        <v>0</v>
      </c>
      <c r="BD550" s="362">
        <f>MAX(STH!AZ559,STH!CH559)</f>
        <v>0</v>
      </c>
      <c r="BE550" s="362">
        <f>MAX(STH!BA559,STH!CI559)</f>
        <v>0</v>
      </c>
      <c r="BF550" s="362">
        <f>MAX(STH!BB559,STH!CJ559)</f>
        <v>0</v>
      </c>
      <c r="BG550" s="362">
        <f>MAX(COUNTIF(STH!BC559,"Yes"),COUNTIF(STH!CK559,"Yes"))</f>
        <v>0</v>
      </c>
      <c r="BH550" s="337"/>
      <c r="BI550" s="362">
        <f>Trachoma!Q562</f>
        <v>0</v>
      </c>
      <c r="BJ550" s="362">
        <f>Trachoma!AK562</f>
        <v>0</v>
      </c>
      <c r="BK550" s="362">
        <f>Trachoma!AL562</f>
        <v>0</v>
      </c>
      <c r="BL550" s="362">
        <f>Trachoma!AN562</f>
        <v>0</v>
      </c>
      <c r="BM550" s="362">
        <f>Trachoma!AO562</f>
        <v>0</v>
      </c>
      <c r="BN550" s="362">
        <f>Trachoma!AT562</f>
        <v>0</v>
      </c>
      <c r="BO550" s="362">
        <f>Trachoma!AU562</f>
        <v>0</v>
      </c>
      <c r="BP550" s="362">
        <f>Trachoma!AV562</f>
        <v>0</v>
      </c>
      <c r="BQ550" s="362">
        <f>Trachoma!AW562</f>
        <v>0</v>
      </c>
      <c r="BR550" s="362">
        <f>COUNTIF(Trachoma!AX562,"Yes")</f>
        <v>0</v>
      </c>
      <c r="BS550" s="337"/>
      <c r="BT550" s="362">
        <f t="shared" si="94"/>
        <v>0</v>
      </c>
      <c r="BU550" s="362">
        <f t="shared" si="95"/>
        <v>0</v>
      </c>
      <c r="BV550" s="362">
        <f t="shared" si="96"/>
        <v>0</v>
      </c>
      <c r="BW550" s="362">
        <f t="shared" si="97"/>
        <v>0</v>
      </c>
      <c r="BX550" s="362">
        <f t="shared" si="98"/>
        <v>0</v>
      </c>
      <c r="BY550" s="362">
        <f t="shared" si="100"/>
        <v>0</v>
      </c>
      <c r="BZ550" s="362">
        <f t="shared" si="101"/>
        <v>0</v>
      </c>
      <c r="CA550" s="362">
        <f t="shared" si="102"/>
        <v>0</v>
      </c>
      <c r="CB550" s="362">
        <f t="shared" si="103"/>
        <v>0</v>
      </c>
      <c r="CC550" s="362">
        <f t="shared" si="99"/>
        <v>0</v>
      </c>
    </row>
    <row r="551" spans="2:81" x14ac:dyDescent="0.25">
      <c r="B551" s="147">
        <f>Demography!B559</f>
        <v>0</v>
      </c>
      <c r="C551" s="147">
        <f>Demography!C559</f>
        <v>0</v>
      </c>
      <c r="D551" s="148">
        <f>Demography!D559</f>
        <v>0</v>
      </c>
      <c r="E551" s="55"/>
      <c r="F551" s="148">
        <f>LF!M558</f>
        <v>0</v>
      </c>
      <c r="G551" s="148">
        <f>LF!AE558</f>
        <v>0</v>
      </c>
      <c r="H551" s="148">
        <f>LF!AF558</f>
        <v>0</v>
      </c>
      <c r="I551" s="148">
        <f>LF!AH558</f>
        <v>0</v>
      </c>
      <c r="J551" s="148">
        <f>LF!AI558</f>
        <v>0</v>
      </c>
      <c r="K551" s="148">
        <f>LF!AK558</f>
        <v>0</v>
      </c>
      <c r="L551" s="148">
        <f>LF!AM558</f>
        <v>0</v>
      </c>
      <c r="M551" s="148">
        <f>LF!AN558</f>
        <v>0</v>
      </c>
      <c r="N551" s="148">
        <f>LF!AO558</f>
        <v>0</v>
      </c>
      <c r="O551" s="148">
        <f>LF!AP558</f>
        <v>0</v>
      </c>
      <c r="P551" s="148">
        <f>LF!AQ558</f>
        <v>0</v>
      </c>
      <c r="Q551" s="148">
        <f>COUNTIF(LF!AR558,"Yes")</f>
        <v>0</v>
      </c>
      <c r="R551" s="55"/>
      <c r="S551" s="148">
        <f>Oncho!K558</f>
        <v>0</v>
      </c>
      <c r="T551" s="148">
        <f>MAX(Oncho!AB558,Oncho!BA558)</f>
        <v>0</v>
      </c>
      <c r="U551" s="148">
        <f>MAX(Oncho!AC558,Oncho!BB558)</f>
        <v>0</v>
      </c>
      <c r="V551" s="148">
        <f>MAX(Oncho!AE558,Oncho!BD558)</f>
        <v>0</v>
      </c>
      <c r="W551" s="148">
        <f>MAX(Oncho!AF558,Oncho!BE558)</f>
        <v>0</v>
      </c>
      <c r="X551" s="148">
        <f>MAX(Oncho!AG558,Oncho!BF558)</f>
        <v>0</v>
      </c>
      <c r="Y551" s="148">
        <f>MAX(Oncho!AH558,Oncho!BG558)</f>
        <v>0</v>
      </c>
      <c r="Z551" s="148">
        <f>MAX(Oncho!AI558,Oncho!BH558)</f>
        <v>0</v>
      </c>
      <c r="AA551" s="148">
        <f>MAX(Oncho!AJ558,Oncho!BI558)</f>
        <v>0</v>
      </c>
      <c r="AB551" s="148">
        <f>MAX(COUNTIF(Oncho!AK558,"Yes"),COUNTIF(Oncho!BJ558,"Yes"))</f>
        <v>0</v>
      </c>
      <c r="AC551" s="55"/>
      <c r="AD551" s="148">
        <f>Schisto!P560</f>
        <v>0</v>
      </c>
      <c r="AE551" s="148">
        <f>Schisto!AI560</f>
        <v>0</v>
      </c>
      <c r="AF551" s="148">
        <f>Schisto!AJ560</f>
        <v>0</v>
      </c>
      <c r="AG551" s="148">
        <f>Schisto!AN560</f>
        <v>0</v>
      </c>
      <c r="AH551" s="148">
        <f>Schisto!AO560</f>
        <v>0</v>
      </c>
      <c r="AI551" s="148">
        <f>Schisto!AT560</f>
        <v>0</v>
      </c>
      <c r="AJ551" s="148">
        <f>Schisto!AU560</f>
        <v>0</v>
      </c>
      <c r="AK551" s="148">
        <f>Schisto!AV560</f>
        <v>0</v>
      </c>
      <c r="AL551" s="148">
        <f>Schisto!AW560</f>
        <v>0</v>
      </c>
      <c r="AM551" s="148">
        <f>COUNTIF(Schisto!AX560,"Yes")</f>
        <v>0</v>
      </c>
      <c r="AN551" s="55"/>
      <c r="AO551" s="148">
        <f>STH!P560</f>
        <v>0</v>
      </c>
      <c r="AP551" s="148">
        <f>MAX(STH!AK560,STH!BS560)</f>
        <v>0</v>
      </c>
      <c r="AQ551" s="148">
        <f>MAX(STH!AL560,STH!BT560)</f>
        <v>0</v>
      </c>
      <c r="AR551" s="148">
        <f>MAX(STH!AM560,STH!BU560)</f>
        <v>0</v>
      </c>
      <c r="AS551" s="148">
        <f>MAX(STH!AN560,STH!BV560)</f>
        <v>0</v>
      </c>
      <c r="AT551" s="148">
        <f>MAX(STH!AO560,STH!BW560)</f>
        <v>0</v>
      </c>
      <c r="AU551" s="148">
        <f>MAX(STH!AQ560,STH!BY560)</f>
        <v>0</v>
      </c>
      <c r="AV551" s="148">
        <f>MAX(STH!AR560,STH!BZ560)</f>
        <v>0</v>
      </c>
      <c r="AW551" s="148">
        <f>MAX(STH!AS560,STH!CA560)</f>
        <v>0</v>
      </c>
      <c r="AX551" s="148">
        <f>MAX(STH!AT560,STH!CB560)</f>
        <v>0</v>
      </c>
      <c r="AY551" s="148">
        <f>MAX(STH!AU560,STH!CC560)</f>
        <v>0</v>
      </c>
      <c r="AZ551" s="148">
        <f>MAX(STH!AV560,STH!CD560)</f>
        <v>0</v>
      </c>
      <c r="BA551" s="148">
        <f>MAX(STH!AW560,STH!CE560)</f>
        <v>0</v>
      </c>
      <c r="BB551" s="148">
        <f>MAX(STH!AX560,STH!CF560)</f>
        <v>0</v>
      </c>
      <c r="BC551" s="148">
        <f>MAX(STH!AY560,STH!CG560)</f>
        <v>0</v>
      </c>
      <c r="BD551" s="148">
        <f>MAX(STH!AZ560,STH!CH560)</f>
        <v>0</v>
      </c>
      <c r="BE551" s="148">
        <f>MAX(STH!BA560,STH!CI560)</f>
        <v>0</v>
      </c>
      <c r="BF551" s="148">
        <f>MAX(STH!BB560,STH!CJ560)</f>
        <v>0</v>
      </c>
      <c r="BG551" s="148">
        <f>MAX(COUNTIF(STH!BC560,"Yes"),COUNTIF(STH!CK560,"Yes"))</f>
        <v>0</v>
      </c>
      <c r="BH551" s="55"/>
      <c r="BI551" s="148">
        <f>Trachoma!Q563</f>
        <v>0</v>
      </c>
      <c r="BJ551" s="148">
        <f>Trachoma!AK563</f>
        <v>0</v>
      </c>
      <c r="BK551" s="148">
        <f>Trachoma!AL563</f>
        <v>0</v>
      </c>
      <c r="BL551" s="148">
        <f>Trachoma!AN563</f>
        <v>0</v>
      </c>
      <c r="BM551" s="148">
        <f>Trachoma!AO563</f>
        <v>0</v>
      </c>
      <c r="BN551" s="148">
        <f>Trachoma!AT563</f>
        <v>0</v>
      </c>
      <c r="BO551" s="148">
        <f>Trachoma!AU563</f>
        <v>0</v>
      </c>
      <c r="BP551" s="148">
        <f>Trachoma!AV563</f>
        <v>0</v>
      </c>
      <c r="BQ551" s="148">
        <f>Trachoma!AW563</f>
        <v>0</v>
      </c>
      <c r="BR551" s="148">
        <f>COUNTIF(Trachoma!AX563,"Yes")</f>
        <v>0</v>
      </c>
      <c r="BS551" s="55"/>
      <c r="BT551" s="148">
        <f t="shared" si="94"/>
        <v>0</v>
      </c>
      <c r="BU551" s="148">
        <f t="shared" si="95"/>
        <v>0</v>
      </c>
      <c r="BV551" s="148">
        <f t="shared" si="96"/>
        <v>0</v>
      </c>
      <c r="BW551" s="148">
        <f t="shared" si="97"/>
        <v>0</v>
      </c>
      <c r="BX551" s="148">
        <f t="shared" si="98"/>
        <v>0</v>
      </c>
      <c r="BY551" s="148">
        <f t="shared" si="100"/>
        <v>0</v>
      </c>
      <c r="BZ551" s="148">
        <f t="shared" si="101"/>
        <v>0</v>
      </c>
      <c r="CA551" s="148">
        <f t="shared" si="102"/>
        <v>0</v>
      </c>
      <c r="CB551" s="148">
        <f t="shared" si="103"/>
        <v>0</v>
      </c>
      <c r="CC551" s="148">
        <f t="shared" si="99"/>
        <v>0</v>
      </c>
    </row>
    <row r="552" spans="2:81" x14ac:dyDescent="0.25">
      <c r="B552" s="361">
        <f>Demography!B560</f>
        <v>0</v>
      </c>
      <c r="C552" s="361">
        <f>Demography!C560</f>
        <v>0</v>
      </c>
      <c r="D552" s="362">
        <f>Demography!D560</f>
        <v>0</v>
      </c>
      <c r="E552" s="337"/>
      <c r="F552" s="362">
        <f>LF!M559</f>
        <v>0</v>
      </c>
      <c r="G552" s="362">
        <f>LF!AE559</f>
        <v>0</v>
      </c>
      <c r="H552" s="362">
        <f>LF!AF559</f>
        <v>0</v>
      </c>
      <c r="I552" s="362">
        <f>LF!AH559</f>
        <v>0</v>
      </c>
      <c r="J552" s="362">
        <f>LF!AI559</f>
        <v>0</v>
      </c>
      <c r="K552" s="362">
        <f>LF!AK559</f>
        <v>0</v>
      </c>
      <c r="L552" s="362">
        <f>LF!AM559</f>
        <v>0</v>
      </c>
      <c r="M552" s="362">
        <f>LF!AN559</f>
        <v>0</v>
      </c>
      <c r="N552" s="362">
        <f>LF!AO559</f>
        <v>0</v>
      </c>
      <c r="O552" s="362">
        <f>LF!AP559</f>
        <v>0</v>
      </c>
      <c r="P552" s="362">
        <f>LF!AQ559</f>
        <v>0</v>
      </c>
      <c r="Q552" s="362">
        <f>COUNTIF(LF!AR559,"Yes")</f>
        <v>0</v>
      </c>
      <c r="R552" s="337"/>
      <c r="S552" s="362">
        <f>Oncho!K559</f>
        <v>0</v>
      </c>
      <c r="T552" s="362">
        <f>MAX(Oncho!AB559,Oncho!BA559)</f>
        <v>0</v>
      </c>
      <c r="U552" s="362">
        <f>MAX(Oncho!AC559,Oncho!BB559)</f>
        <v>0</v>
      </c>
      <c r="V552" s="362">
        <f>MAX(Oncho!AE559,Oncho!BD559)</f>
        <v>0</v>
      </c>
      <c r="W552" s="362">
        <f>MAX(Oncho!AF559,Oncho!BE559)</f>
        <v>0</v>
      </c>
      <c r="X552" s="362">
        <f>MAX(Oncho!AG559,Oncho!BF559)</f>
        <v>0</v>
      </c>
      <c r="Y552" s="362">
        <f>MAX(Oncho!AH559,Oncho!BG559)</f>
        <v>0</v>
      </c>
      <c r="Z552" s="362">
        <f>MAX(Oncho!AI559,Oncho!BH559)</f>
        <v>0</v>
      </c>
      <c r="AA552" s="362">
        <f>MAX(Oncho!AJ559,Oncho!BI559)</f>
        <v>0</v>
      </c>
      <c r="AB552" s="362">
        <f>MAX(COUNTIF(Oncho!AK559,"Yes"),COUNTIF(Oncho!BJ559,"Yes"))</f>
        <v>0</v>
      </c>
      <c r="AC552" s="337"/>
      <c r="AD552" s="362">
        <f>Schisto!P561</f>
        <v>0</v>
      </c>
      <c r="AE552" s="362">
        <f>Schisto!AI561</f>
        <v>0</v>
      </c>
      <c r="AF552" s="362">
        <f>Schisto!AJ561</f>
        <v>0</v>
      </c>
      <c r="AG552" s="362">
        <f>Schisto!AN561</f>
        <v>0</v>
      </c>
      <c r="AH552" s="362">
        <f>Schisto!AO561</f>
        <v>0</v>
      </c>
      <c r="AI552" s="362">
        <f>Schisto!AT561</f>
        <v>0</v>
      </c>
      <c r="AJ552" s="362">
        <f>Schisto!AU561</f>
        <v>0</v>
      </c>
      <c r="AK552" s="362">
        <f>Schisto!AV561</f>
        <v>0</v>
      </c>
      <c r="AL552" s="362">
        <f>Schisto!AW561</f>
        <v>0</v>
      </c>
      <c r="AM552" s="362">
        <f>COUNTIF(Schisto!AX561,"Yes")</f>
        <v>0</v>
      </c>
      <c r="AN552" s="337"/>
      <c r="AO552" s="362">
        <f>STH!P561</f>
        <v>0</v>
      </c>
      <c r="AP552" s="362">
        <f>MAX(STH!AK561,STH!BS561)</f>
        <v>0</v>
      </c>
      <c r="AQ552" s="362">
        <f>MAX(STH!AL561,STH!BT561)</f>
        <v>0</v>
      </c>
      <c r="AR552" s="362">
        <f>MAX(STH!AM561,STH!BU561)</f>
        <v>0</v>
      </c>
      <c r="AS552" s="362">
        <f>MAX(STH!AN561,STH!BV561)</f>
        <v>0</v>
      </c>
      <c r="AT552" s="362">
        <f>MAX(STH!AO561,STH!BW561)</f>
        <v>0</v>
      </c>
      <c r="AU552" s="362">
        <f>MAX(STH!AQ561,STH!BY561)</f>
        <v>0</v>
      </c>
      <c r="AV552" s="362">
        <f>MAX(STH!AR561,STH!BZ561)</f>
        <v>0</v>
      </c>
      <c r="AW552" s="362">
        <f>MAX(STH!AS561,STH!CA561)</f>
        <v>0</v>
      </c>
      <c r="AX552" s="362">
        <f>MAX(STH!AT561,STH!CB561)</f>
        <v>0</v>
      </c>
      <c r="AY552" s="362">
        <f>MAX(STH!AU561,STH!CC561)</f>
        <v>0</v>
      </c>
      <c r="AZ552" s="362">
        <f>MAX(STH!AV561,STH!CD561)</f>
        <v>0</v>
      </c>
      <c r="BA552" s="362">
        <f>MAX(STH!AW561,STH!CE561)</f>
        <v>0</v>
      </c>
      <c r="BB552" s="362">
        <f>MAX(STH!AX561,STH!CF561)</f>
        <v>0</v>
      </c>
      <c r="BC552" s="362">
        <f>MAX(STH!AY561,STH!CG561)</f>
        <v>0</v>
      </c>
      <c r="BD552" s="362">
        <f>MAX(STH!AZ561,STH!CH561)</f>
        <v>0</v>
      </c>
      <c r="BE552" s="362">
        <f>MAX(STH!BA561,STH!CI561)</f>
        <v>0</v>
      </c>
      <c r="BF552" s="362">
        <f>MAX(STH!BB561,STH!CJ561)</f>
        <v>0</v>
      </c>
      <c r="BG552" s="362">
        <f>MAX(COUNTIF(STH!BC561,"Yes"),COUNTIF(STH!CK561,"Yes"))</f>
        <v>0</v>
      </c>
      <c r="BH552" s="337"/>
      <c r="BI552" s="362">
        <f>Trachoma!Q564</f>
        <v>0</v>
      </c>
      <c r="BJ552" s="362">
        <f>Trachoma!AK564</f>
        <v>0</v>
      </c>
      <c r="BK552" s="362">
        <f>Trachoma!AL564</f>
        <v>0</v>
      </c>
      <c r="BL552" s="362">
        <f>Trachoma!AN564</f>
        <v>0</v>
      </c>
      <c r="BM552" s="362">
        <f>Trachoma!AO564</f>
        <v>0</v>
      </c>
      <c r="BN552" s="362">
        <f>Trachoma!AT564</f>
        <v>0</v>
      </c>
      <c r="BO552" s="362">
        <f>Trachoma!AU564</f>
        <v>0</v>
      </c>
      <c r="BP552" s="362">
        <f>Trachoma!AV564</f>
        <v>0</v>
      </c>
      <c r="BQ552" s="362">
        <f>Trachoma!AW564</f>
        <v>0</v>
      </c>
      <c r="BR552" s="362">
        <f>COUNTIF(Trachoma!AX564,"Yes")</f>
        <v>0</v>
      </c>
      <c r="BS552" s="337"/>
      <c r="BT552" s="362">
        <f t="shared" si="94"/>
        <v>0</v>
      </c>
      <c r="BU552" s="362">
        <f t="shared" si="95"/>
        <v>0</v>
      </c>
      <c r="BV552" s="362">
        <f t="shared" si="96"/>
        <v>0</v>
      </c>
      <c r="BW552" s="362">
        <f t="shared" si="97"/>
        <v>0</v>
      </c>
      <c r="BX552" s="362">
        <f t="shared" si="98"/>
        <v>0</v>
      </c>
      <c r="BY552" s="362">
        <f t="shared" si="100"/>
        <v>0</v>
      </c>
      <c r="BZ552" s="362">
        <f t="shared" si="101"/>
        <v>0</v>
      </c>
      <c r="CA552" s="362">
        <f t="shared" si="102"/>
        <v>0</v>
      </c>
      <c r="CB552" s="362">
        <f t="shared" si="103"/>
        <v>0</v>
      </c>
      <c r="CC552" s="362">
        <f t="shared" si="99"/>
        <v>0</v>
      </c>
    </row>
    <row r="553" spans="2:81" x14ac:dyDescent="0.25">
      <c r="B553" s="147">
        <f>Demography!B561</f>
        <v>0</v>
      </c>
      <c r="C553" s="147">
        <f>Demography!C561</f>
        <v>0</v>
      </c>
      <c r="D553" s="148">
        <f>Demography!D561</f>
        <v>0</v>
      </c>
      <c r="E553" s="55"/>
      <c r="F553" s="148">
        <f>LF!M560</f>
        <v>0</v>
      </c>
      <c r="G553" s="148">
        <f>LF!AE560</f>
        <v>0</v>
      </c>
      <c r="H553" s="148">
        <f>LF!AF560</f>
        <v>0</v>
      </c>
      <c r="I553" s="148">
        <f>LF!AH560</f>
        <v>0</v>
      </c>
      <c r="J553" s="148">
        <f>LF!AI560</f>
        <v>0</v>
      </c>
      <c r="K553" s="148">
        <f>LF!AK560</f>
        <v>0</v>
      </c>
      <c r="L553" s="148">
        <f>LF!AM560</f>
        <v>0</v>
      </c>
      <c r="M553" s="148">
        <f>LF!AN560</f>
        <v>0</v>
      </c>
      <c r="N553" s="148">
        <f>LF!AO560</f>
        <v>0</v>
      </c>
      <c r="O553" s="148">
        <f>LF!AP560</f>
        <v>0</v>
      </c>
      <c r="P553" s="148">
        <f>LF!AQ560</f>
        <v>0</v>
      </c>
      <c r="Q553" s="148">
        <f>COUNTIF(LF!AR560,"Yes")</f>
        <v>0</v>
      </c>
      <c r="R553" s="55"/>
      <c r="S553" s="148">
        <f>Oncho!K560</f>
        <v>0</v>
      </c>
      <c r="T553" s="148">
        <f>MAX(Oncho!AB560,Oncho!BA560)</f>
        <v>0</v>
      </c>
      <c r="U553" s="148">
        <f>MAX(Oncho!AC560,Oncho!BB560)</f>
        <v>0</v>
      </c>
      <c r="V553" s="148">
        <f>MAX(Oncho!AE560,Oncho!BD560)</f>
        <v>0</v>
      </c>
      <c r="W553" s="148">
        <f>MAX(Oncho!AF560,Oncho!BE560)</f>
        <v>0</v>
      </c>
      <c r="X553" s="148">
        <f>MAX(Oncho!AG560,Oncho!BF560)</f>
        <v>0</v>
      </c>
      <c r="Y553" s="148">
        <f>MAX(Oncho!AH560,Oncho!BG560)</f>
        <v>0</v>
      </c>
      <c r="Z553" s="148">
        <f>MAX(Oncho!AI560,Oncho!BH560)</f>
        <v>0</v>
      </c>
      <c r="AA553" s="148">
        <f>MAX(Oncho!AJ560,Oncho!BI560)</f>
        <v>0</v>
      </c>
      <c r="AB553" s="148">
        <f>MAX(COUNTIF(Oncho!AK560,"Yes"),COUNTIF(Oncho!BJ560,"Yes"))</f>
        <v>0</v>
      </c>
      <c r="AC553" s="55"/>
      <c r="AD553" s="148">
        <f>Schisto!P562</f>
        <v>0</v>
      </c>
      <c r="AE553" s="148">
        <f>Schisto!AI562</f>
        <v>0</v>
      </c>
      <c r="AF553" s="148">
        <f>Schisto!AJ562</f>
        <v>0</v>
      </c>
      <c r="AG553" s="148">
        <f>Schisto!AN562</f>
        <v>0</v>
      </c>
      <c r="AH553" s="148">
        <f>Schisto!AO562</f>
        <v>0</v>
      </c>
      <c r="AI553" s="148">
        <f>Schisto!AT562</f>
        <v>0</v>
      </c>
      <c r="AJ553" s="148">
        <f>Schisto!AU562</f>
        <v>0</v>
      </c>
      <c r="AK553" s="148">
        <f>Schisto!AV562</f>
        <v>0</v>
      </c>
      <c r="AL553" s="148">
        <f>Schisto!AW562</f>
        <v>0</v>
      </c>
      <c r="AM553" s="148">
        <f>COUNTIF(Schisto!AX562,"Yes")</f>
        <v>0</v>
      </c>
      <c r="AN553" s="55"/>
      <c r="AO553" s="148">
        <f>STH!P562</f>
        <v>0</v>
      </c>
      <c r="AP553" s="148">
        <f>MAX(STH!AK562,STH!BS562)</f>
        <v>0</v>
      </c>
      <c r="AQ553" s="148">
        <f>MAX(STH!AL562,STH!BT562)</f>
        <v>0</v>
      </c>
      <c r="AR553" s="148">
        <f>MAX(STH!AM562,STH!BU562)</f>
        <v>0</v>
      </c>
      <c r="AS553" s="148">
        <f>MAX(STH!AN562,STH!BV562)</f>
        <v>0</v>
      </c>
      <c r="AT553" s="148">
        <f>MAX(STH!AO562,STH!BW562)</f>
        <v>0</v>
      </c>
      <c r="AU553" s="148">
        <f>MAX(STH!AQ562,STH!BY562)</f>
        <v>0</v>
      </c>
      <c r="AV553" s="148">
        <f>MAX(STH!AR562,STH!BZ562)</f>
        <v>0</v>
      </c>
      <c r="AW553" s="148">
        <f>MAX(STH!AS562,STH!CA562)</f>
        <v>0</v>
      </c>
      <c r="AX553" s="148">
        <f>MAX(STH!AT562,STH!CB562)</f>
        <v>0</v>
      </c>
      <c r="AY553" s="148">
        <f>MAX(STH!AU562,STH!CC562)</f>
        <v>0</v>
      </c>
      <c r="AZ553" s="148">
        <f>MAX(STH!AV562,STH!CD562)</f>
        <v>0</v>
      </c>
      <c r="BA553" s="148">
        <f>MAX(STH!AW562,STH!CE562)</f>
        <v>0</v>
      </c>
      <c r="BB553" s="148">
        <f>MAX(STH!AX562,STH!CF562)</f>
        <v>0</v>
      </c>
      <c r="BC553" s="148">
        <f>MAX(STH!AY562,STH!CG562)</f>
        <v>0</v>
      </c>
      <c r="BD553" s="148">
        <f>MAX(STH!AZ562,STH!CH562)</f>
        <v>0</v>
      </c>
      <c r="BE553" s="148">
        <f>MAX(STH!BA562,STH!CI562)</f>
        <v>0</v>
      </c>
      <c r="BF553" s="148">
        <f>MAX(STH!BB562,STH!CJ562)</f>
        <v>0</v>
      </c>
      <c r="BG553" s="148">
        <f>MAX(COUNTIF(STH!BC562,"Yes"),COUNTIF(STH!CK562,"Yes"))</f>
        <v>0</v>
      </c>
      <c r="BH553" s="55"/>
      <c r="BI553" s="148">
        <f>Trachoma!Q565</f>
        <v>0</v>
      </c>
      <c r="BJ553" s="148">
        <f>Trachoma!AK565</f>
        <v>0</v>
      </c>
      <c r="BK553" s="148">
        <f>Trachoma!AL565</f>
        <v>0</v>
      </c>
      <c r="BL553" s="148">
        <f>Trachoma!AN565</f>
        <v>0</v>
      </c>
      <c r="BM553" s="148">
        <f>Trachoma!AO565</f>
        <v>0</v>
      </c>
      <c r="BN553" s="148">
        <f>Trachoma!AT565</f>
        <v>0</v>
      </c>
      <c r="BO553" s="148">
        <f>Trachoma!AU565</f>
        <v>0</v>
      </c>
      <c r="BP553" s="148">
        <f>Trachoma!AV565</f>
        <v>0</v>
      </c>
      <c r="BQ553" s="148">
        <f>Trachoma!AW565</f>
        <v>0</v>
      </c>
      <c r="BR553" s="148">
        <f>COUNTIF(Trachoma!AX565,"Yes")</f>
        <v>0</v>
      </c>
      <c r="BS553" s="55"/>
      <c r="BT553" s="148">
        <f t="shared" si="94"/>
        <v>0</v>
      </c>
      <c r="BU553" s="148">
        <f t="shared" si="95"/>
        <v>0</v>
      </c>
      <c r="BV553" s="148">
        <f t="shared" si="96"/>
        <v>0</v>
      </c>
      <c r="BW553" s="148">
        <f t="shared" si="97"/>
        <v>0</v>
      </c>
      <c r="BX553" s="148">
        <f t="shared" si="98"/>
        <v>0</v>
      </c>
      <c r="BY553" s="148">
        <f t="shared" si="100"/>
        <v>0</v>
      </c>
      <c r="BZ553" s="148">
        <f t="shared" si="101"/>
        <v>0</v>
      </c>
      <c r="CA553" s="148">
        <f t="shared" si="102"/>
        <v>0</v>
      </c>
      <c r="CB553" s="148">
        <f t="shared" si="103"/>
        <v>0</v>
      </c>
      <c r="CC553" s="148">
        <f t="shared" si="99"/>
        <v>0</v>
      </c>
    </row>
    <row r="554" spans="2:81" x14ac:dyDescent="0.25">
      <c r="B554" s="361">
        <f>Demography!B562</f>
        <v>0</v>
      </c>
      <c r="C554" s="361">
        <f>Demography!C562</f>
        <v>0</v>
      </c>
      <c r="D554" s="362">
        <f>Demography!D562</f>
        <v>0</v>
      </c>
      <c r="E554" s="337"/>
      <c r="F554" s="362">
        <f>LF!M561</f>
        <v>0</v>
      </c>
      <c r="G554" s="362">
        <f>LF!AE561</f>
        <v>0</v>
      </c>
      <c r="H554" s="362">
        <f>LF!AF561</f>
        <v>0</v>
      </c>
      <c r="I554" s="362">
        <f>LF!AH561</f>
        <v>0</v>
      </c>
      <c r="J554" s="362">
        <f>LF!AI561</f>
        <v>0</v>
      </c>
      <c r="K554" s="362">
        <f>LF!AK561</f>
        <v>0</v>
      </c>
      <c r="L554" s="362">
        <f>LF!AM561</f>
        <v>0</v>
      </c>
      <c r="M554" s="362">
        <f>LF!AN561</f>
        <v>0</v>
      </c>
      <c r="N554" s="362">
        <f>LF!AO561</f>
        <v>0</v>
      </c>
      <c r="O554" s="362">
        <f>LF!AP561</f>
        <v>0</v>
      </c>
      <c r="P554" s="362">
        <f>LF!AQ561</f>
        <v>0</v>
      </c>
      <c r="Q554" s="362">
        <f>COUNTIF(LF!AR561,"Yes")</f>
        <v>0</v>
      </c>
      <c r="R554" s="337"/>
      <c r="S554" s="362">
        <f>Oncho!K561</f>
        <v>0</v>
      </c>
      <c r="T554" s="362">
        <f>MAX(Oncho!AB561,Oncho!BA561)</f>
        <v>0</v>
      </c>
      <c r="U554" s="362">
        <f>MAX(Oncho!AC561,Oncho!BB561)</f>
        <v>0</v>
      </c>
      <c r="V554" s="362">
        <f>MAX(Oncho!AE561,Oncho!BD561)</f>
        <v>0</v>
      </c>
      <c r="W554" s="362">
        <f>MAX(Oncho!AF561,Oncho!BE561)</f>
        <v>0</v>
      </c>
      <c r="X554" s="362">
        <f>MAX(Oncho!AG561,Oncho!BF561)</f>
        <v>0</v>
      </c>
      <c r="Y554" s="362">
        <f>MAX(Oncho!AH561,Oncho!BG561)</f>
        <v>0</v>
      </c>
      <c r="Z554" s="362">
        <f>MAX(Oncho!AI561,Oncho!BH561)</f>
        <v>0</v>
      </c>
      <c r="AA554" s="362">
        <f>MAX(Oncho!AJ561,Oncho!BI561)</f>
        <v>0</v>
      </c>
      <c r="AB554" s="362">
        <f>MAX(COUNTIF(Oncho!AK561,"Yes"),COUNTIF(Oncho!BJ561,"Yes"))</f>
        <v>0</v>
      </c>
      <c r="AC554" s="337"/>
      <c r="AD554" s="362">
        <f>Schisto!P563</f>
        <v>0</v>
      </c>
      <c r="AE554" s="362">
        <f>Schisto!AI563</f>
        <v>0</v>
      </c>
      <c r="AF554" s="362">
        <f>Schisto!AJ563</f>
        <v>0</v>
      </c>
      <c r="AG554" s="362">
        <f>Schisto!AN563</f>
        <v>0</v>
      </c>
      <c r="AH554" s="362">
        <f>Schisto!AO563</f>
        <v>0</v>
      </c>
      <c r="AI554" s="362">
        <f>Schisto!AT563</f>
        <v>0</v>
      </c>
      <c r="AJ554" s="362">
        <f>Schisto!AU563</f>
        <v>0</v>
      </c>
      <c r="AK554" s="362">
        <f>Schisto!AV563</f>
        <v>0</v>
      </c>
      <c r="AL554" s="362">
        <f>Schisto!AW563</f>
        <v>0</v>
      </c>
      <c r="AM554" s="362">
        <f>COUNTIF(Schisto!AX563,"Yes")</f>
        <v>0</v>
      </c>
      <c r="AN554" s="337"/>
      <c r="AO554" s="362">
        <f>STH!P563</f>
        <v>0</v>
      </c>
      <c r="AP554" s="362">
        <f>MAX(STH!AK563,STH!BS563)</f>
        <v>0</v>
      </c>
      <c r="AQ554" s="362">
        <f>MAX(STH!AL563,STH!BT563)</f>
        <v>0</v>
      </c>
      <c r="AR554" s="362">
        <f>MAX(STH!AM563,STH!BU563)</f>
        <v>0</v>
      </c>
      <c r="AS554" s="362">
        <f>MAX(STH!AN563,STH!BV563)</f>
        <v>0</v>
      </c>
      <c r="AT554" s="362">
        <f>MAX(STH!AO563,STH!BW563)</f>
        <v>0</v>
      </c>
      <c r="AU554" s="362">
        <f>MAX(STH!AQ563,STH!BY563)</f>
        <v>0</v>
      </c>
      <c r="AV554" s="362">
        <f>MAX(STH!AR563,STH!BZ563)</f>
        <v>0</v>
      </c>
      <c r="AW554" s="362">
        <f>MAX(STH!AS563,STH!CA563)</f>
        <v>0</v>
      </c>
      <c r="AX554" s="362">
        <f>MAX(STH!AT563,STH!CB563)</f>
        <v>0</v>
      </c>
      <c r="AY554" s="362">
        <f>MAX(STH!AU563,STH!CC563)</f>
        <v>0</v>
      </c>
      <c r="AZ554" s="362">
        <f>MAX(STH!AV563,STH!CD563)</f>
        <v>0</v>
      </c>
      <c r="BA554" s="362">
        <f>MAX(STH!AW563,STH!CE563)</f>
        <v>0</v>
      </c>
      <c r="BB554" s="362">
        <f>MAX(STH!AX563,STH!CF563)</f>
        <v>0</v>
      </c>
      <c r="BC554" s="362">
        <f>MAX(STH!AY563,STH!CG563)</f>
        <v>0</v>
      </c>
      <c r="BD554" s="362">
        <f>MAX(STH!AZ563,STH!CH563)</f>
        <v>0</v>
      </c>
      <c r="BE554" s="362">
        <f>MAX(STH!BA563,STH!CI563)</f>
        <v>0</v>
      </c>
      <c r="BF554" s="362">
        <f>MAX(STH!BB563,STH!CJ563)</f>
        <v>0</v>
      </c>
      <c r="BG554" s="362">
        <f>MAX(COUNTIF(STH!BC563,"Yes"),COUNTIF(STH!CK563,"Yes"))</f>
        <v>0</v>
      </c>
      <c r="BH554" s="337"/>
      <c r="BI554" s="362">
        <f>Trachoma!Q566</f>
        <v>0</v>
      </c>
      <c r="BJ554" s="362">
        <f>Trachoma!AK566</f>
        <v>0</v>
      </c>
      <c r="BK554" s="362">
        <f>Trachoma!AL566</f>
        <v>0</v>
      </c>
      <c r="BL554" s="362">
        <f>Trachoma!AN566</f>
        <v>0</v>
      </c>
      <c r="BM554" s="362">
        <f>Trachoma!AO566</f>
        <v>0</v>
      </c>
      <c r="BN554" s="362">
        <f>Trachoma!AT566</f>
        <v>0</v>
      </c>
      <c r="BO554" s="362">
        <f>Trachoma!AU566</f>
        <v>0</v>
      </c>
      <c r="BP554" s="362">
        <f>Trachoma!AV566</f>
        <v>0</v>
      </c>
      <c r="BQ554" s="362">
        <f>Trachoma!AW566</f>
        <v>0</v>
      </c>
      <c r="BR554" s="362">
        <f>COUNTIF(Trachoma!AX566,"Yes")</f>
        <v>0</v>
      </c>
      <c r="BS554" s="337"/>
      <c r="BT554" s="362">
        <f t="shared" si="94"/>
        <v>0</v>
      </c>
      <c r="BU554" s="362">
        <f t="shared" si="95"/>
        <v>0</v>
      </c>
      <c r="BV554" s="362">
        <f t="shared" si="96"/>
        <v>0</v>
      </c>
      <c r="BW554" s="362">
        <f t="shared" si="97"/>
        <v>0</v>
      </c>
      <c r="BX554" s="362">
        <f t="shared" si="98"/>
        <v>0</v>
      </c>
      <c r="BY554" s="362">
        <f t="shared" si="100"/>
        <v>0</v>
      </c>
      <c r="BZ554" s="362">
        <f t="shared" si="101"/>
        <v>0</v>
      </c>
      <c r="CA554" s="362">
        <f t="shared" si="102"/>
        <v>0</v>
      </c>
      <c r="CB554" s="362">
        <f t="shared" si="103"/>
        <v>0</v>
      </c>
      <c r="CC554" s="362">
        <f t="shared" si="99"/>
        <v>0</v>
      </c>
    </row>
    <row r="555" spans="2:81" x14ac:dyDescent="0.25">
      <c r="B555" s="147">
        <f>Demography!B563</f>
        <v>0</v>
      </c>
      <c r="C555" s="147">
        <f>Demography!C563</f>
        <v>0</v>
      </c>
      <c r="D555" s="148">
        <f>Demography!D563</f>
        <v>0</v>
      </c>
      <c r="E555" s="55"/>
      <c r="F555" s="148">
        <f>LF!M562</f>
        <v>0</v>
      </c>
      <c r="G555" s="148">
        <f>LF!AE562</f>
        <v>0</v>
      </c>
      <c r="H555" s="148">
        <f>LF!AF562</f>
        <v>0</v>
      </c>
      <c r="I555" s="148">
        <f>LF!AH562</f>
        <v>0</v>
      </c>
      <c r="J555" s="148">
        <f>LF!AI562</f>
        <v>0</v>
      </c>
      <c r="K555" s="148">
        <f>LF!AK562</f>
        <v>0</v>
      </c>
      <c r="L555" s="148">
        <f>LF!AM562</f>
        <v>0</v>
      </c>
      <c r="M555" s="148">
        <f>LF!AN562</f>
        <v>0</v>
      </c>
      <c r="N555" s="148">
        <f>LF!AO562</f>
        <v>0</v>
      </c>
      <c r="O555" s="148">
        <f>LF!AP562</f>
        <v>0</v>
      </c>
      <c r="P555" s="148">
        <f>LF!AQ562</f>
        <v>0</v>
      </c>
      <c r="Q555" s="148">
        <f>COUNTIF(LF!AR562,"Yes")</f>
        <v>0</v>
      </c>
      <c r="R555" s="55"/>
      <c r="S555" s="148">
        <f>Oncho!K562</f>
        <v>0</v>
      </c>
      <c r="T555" s="148">
        <f>MAX(Oncho!AB562,Oncho!BA562)</f>
        <v>0</v>
      </c>
      <c r="U555" s="148">
        <f>MAX(Oncho!AC562,Oncho!BB562)</f>
        <v>0</v>
      </c>
      <c r="V555" s="148">
        <f>MAX(Oncho!AE562,Oncho!BD562)</f>
        <v>0</v>
      </c>
      <c r="W555" s="148">
        <f>MAX(Oncho!AF562,Oncho!BE562)</f>
        <v>0</v>
      </c>
      <c r="X555" s="148">
        <f>MAX(Oncho!AG562,Oncho!BF562)</f>
        <v>0</v>
      </c>
      <c r="Y555" s="148">
        <f>MAX(Oncho!AH562,Oncho!BG562)</f>
        <v>0</v>
      </c>
      <c r="Z555" s="148">
        <f>MAX(Oncho!AI562,Oncho!BH562)</f>
        <v>0</v>
      </c>
      <c r="AA555" s="148">
        <f>MAX(Oncho!AJ562,Oncho!BI562)</f>
        <v>0</v>
      </c>
      <c r="AB555" s="148">
        <f>MAX(COUNTIF(Oncho!AK562,"Yes"),COUNTIF(Oncho!BJ562,"Yes"))</f>
        <v>0</v>
      </c>
      <c r="AC555" s="55"/>
      <c r="AD555" s="148">
        <f>Schisto!P564</f>
        <v>0</v>
      </c>
      <c r="AE555" s="148">
        <f>Schisto!AI564</f>
        <v>0</v>
      </c>
      <c r="AF555" s="148">
        <f>Schisto!AJ564</f>
        <v>0</v>
      </c>
      <c r="AG555" s="148">
        <f>Schisto!AN564</f>
        <v>0</v>
      </c>
      <c r="AH555" s="148">
        <f>Schisto!AO564</f>
        <v>0</v>
      </c>
      <c r="AI555" s="148">
        <f>Schisto!AT564</f>
        <v>0</v>
      </c>
      <c r="AJ555" s="148">
        <f>Schisto!AU564</f>
        <v>0</v>
      </c>
      <c r="AK555" s="148">
        <f>Schisto!AV564</f>
        <v>0</v>
      </c>
      <c r="AL555" s="148">
        <f>Schisto!AW564</f>
        <v>0</v>
      </c>
      <c r="AM555" s="148">
        <f>COUNTIF(Schisto!AX564,"Yes")</f>
        <v>0</v>
      </c>
      <c r="AN555" s="55"/>
      <c r="AO555" s="148">
        <f>STH!P564</f>
        <v>0</v>
      </c>
      <c r="AP555" s="148">
        <f>MAX(STH!AK564,STH!BS564)</f>
        <v>0</v>
      </c>
      <c r="AQ555" s="148">
        <f>MAX(STH!AL564,STH!BT564)</f>
        <v>0</v>
      </c>
      <c r="AR555" s="148">
        <f>MAX(STH!AM564,STH!BU564)</f>
        <v>0</v>
      </c>
      <c r="AS555" s="148">
        <f>MAX(STH!AN564,STH!BV564)</f>
        <v>0</v>
      </c>
      <c r="AT555" s="148">
        <f>MAX(STH!AO564,STH!BW564)</f>
        <v>0</v>
      </c>
      <c r="AU555" s="148">
        <f>MAX(STH!AQ564,STH!BY564)</f>
        <v>0</v>
      </c>
      <c r="AV555" s="148">
        <f>MAX(STH!AR564,STH!BZ564)</f>
        <v>0</v>
      </c>
      <c r="AW555" s="148">
        <f>MAX(STH!AS564,STH!CA564)</f>
        <v>0</v>
      </c>
      <c r="AX555" s="148">
        <f>MAX(STH!AT564,STH!CB564)</f>
        <v>0</v>
      </c>
      <c r="AY555" s="148">
        <f>MAX(STH!AU564,STH!CC564)</f>
        <v>0</v>
      </c>
      <c r="AZ555" s="148">
        <f>MAX(STH!AV564,STH!CD564)</f>
        <v>0</v>
      </c>
      <c r="BA555" s="148">
        <f>MAX(STH!AW564,STH!CE564)</f>
        <v>0</v>
      </c>
      <c r="BB555" s="148">
        <f>MAX(STH!AX564,STH!CF564)</f>
        <v>0</v>
      </c>
      <c r="BC555" s="148">
        <f>MAX(STH!AY564,STH!CG564)</f>
        <v>0</v>
      </c>
      <c r="BD555" s="148">
        <f>MAX(STH!AZ564,STH!CH564)</f>
        <v>0</v>
      </c>
      <c r="BE555" s="148">
        <f>MAX(STH!BA564,STH!CI564)</f>
        <v>0</v>
      </c>
      <c r="BF555" s="148">
        <f>MAX(STH!BB564,STH!CJ564)</f>
        <v>0</v>
      </c>
      <c r="BG555" s="148">
        <f>MAX(COUNTIF(STH!BC564,"Yes"),COUNTIF(STH!CK564,"Yes"))</f>
        <v>0</v>
      </c>
      <c r="BH555" s="55"/>
      <c r="BI555" s="148">
        <f>Trachoma!Q567</f>
        <v>0</v>
      </c>
      <c r="BJ555" s="148">
        <f>Trachoma!AK567</f>
        <v>0</v>
      </c>
      <c r="BK555" s="148">
        <f>Trachoma!AL567</f>
        <v>0</v>
      </c>
      <c r="BL555" s="148">
        <f>Trachoma!AN567</f>
        <v>0</v>
      </c>
      <c r="BM555" s="148">
        <f>Trachoma!AO567</f>
        <v>0</v>
      </c>
      <c r="BN555" s="148">
        <f>Trachoma!AT567</f>
        <v>0</v>
      </c>
      <c r="BO555" s="148">
        <f>Trachoma!AU567</f>
        <v>0</v>
      </c>
      <c r="BP555" s="148">
        <f>Trachoma!AV567</f>
        <v>0</v>
      </c>
      <c r="BQ555" s="148">
        <f>Trachoma!AW567</f>
        <v>0</v>
      </c>
      <c r="BR555" s="148">
        <f>COUNTIF(Trachoma!AX567,"Yes")</f>
        <v>0</v>
      </c>
      <c r="BS555" s="55"/>
      <c r="BT555" s="148">
        <f t="shared" si="94"/>
        <v>0</v>
      </c>
      <c r="BU555" s="148">
        <f t="shared" si="95"/>
        <v>0</v>
      </c>
      <c r="BV555" s="148">
        <f t="shared" si="96"/>
        <v>0</v>
      </c>
      <c r="BW555" s="148">
        <f t="shared" si="97"/>
        <v>0</v>
      </c>
      <c r="BX555" s="148">
        <f t="shared" si="98"/>
        <v>0</v>
      </c>
      <c r="BY555" s="148">
        <f t="shared" si="100"/>
        <v>0</v>
      </c>
      <c r="BZ555" s="148">
        <f t="shared" si="101"/>
        <v>0</v>
      </c>
      <c r="CA555" s="148">
        <f t="shared" si="102"/>
        <v>0</v>
      </c>
      <c r="CB555" s="148">
        <f t="shared" si="103"/>
        <v>0</v>
      </c>
      <c r="CC555" s="148">
        <f t="shared" si="99"/>
        <v>0</v>
      </c>
    </row>
    <row r="556" spans="2:81" x14ac:dyDescent="0.25">
      <c r="B556" s="361">
        <f>Demography!B564</f>
        <v>0</v>
      </c>
      <c r="C556" s="361">
        <f>Demography!C564</f>
        <v>0</v>
      </c>
      <c r="D556" s="362">
        <f>Demography!D564</f>
        <v>0</v>
      </c>
      <c r="E556" s="337"/>
      <c r="F556" s="362">
        <f>LF!M563</f>
        <v>0</v>
      </c>
      <c r="G556" s="362">
        <f>LF!AE563</f>
        <v>0</v>
      </c>
      <c r="H556" s="362">
        <f>LF!AF563</f>
        <v>0</v>
      </c>
      <c r="I556" s="362">
        <f>LF!AH563</f>
        <v>0</v>
      </c>
      <c r="J556" s="362">
        <f>LF!AI563</f>
        <v>0</v>
      </c>
      <c r="K556" s="362">
        <f>LF!AK563</f>
        <v>0</v>
      </c>
      <c r="L556" s="362">
        <f>LF!AM563</f>
        <v>0</v>
      </c>
      <c r="M556" s="362">
        <f>LF!AN563</f>
        <v>0</v>
      </c>
      <c r="N556" s="362">
        <f>LF!AO563</f>
        <v>0</v>
      </c>
      <c r="O556" s="362">
        <f>LF!AP563</f>
        <v>0</v>
      </c>
      <c r="P556" s="362">
        <f>LF!AQ563</f>
        <v>0</v>
      </c>
      <c r="Q556" s="362">
        <f>COUNTIF(LF!AR563,"Yes")</f>
        <v>0</v>
      </c>
      <c r="R556" s="337"/>
      <c r="S556" s="362">
        <f>Oncho!K563</f>
        <v>0</v>
      </c>
      <c r="T556" s="362">
        <f>MAX(Oncho!AB563,Oncho!BA563)</f>
        <v>0</v>
      </c>
      <c r="U556" s="362">
        <f>MAX(Oncho!AC563,Oncho!BB563)</f>
        <v>0</v>
      </c>
      <c r="V556" s="362">
        <f>MAX(Oncho!AE563,Oncho!BD563)</f>
        <v>0</v>
      </c>
      <c r="W556" s="362">
        <f>MAX(Oncho!AF563,Oncho!BE563)</f>
        <v>0</v>
      </c>
      <c r="X556" s="362">
        <f>MAX(Oncho!AG563,Oncho!BF563)</f>
        <v>0</v>
      </c>
      <c r="Y556" s="362">
        <f>MAX(Oncho!AH563,Oncho!BG563)</f>
        <v>0</v>
      </c>
      <c r="Z556" s="362">
        <f>MAX(Oncho!AI563,Oncho!BH563)</f>
        <v>0</v>
      </c>
      <c r="AA556" s="362">
        <f>MAX(Oncho!AJ563,Oncho!BI563)</f>
        <v>0</v>
      </c>
      <c r="AB556" s="362">
        <f>MAX(COUNTIF(Oncho!AK563,"Yes"),COUNTIF(Oncho!BJ563,"Yes"))</f>
        <v>0</v>
      </c>
      <c r="AC556" s="337"/>
      <c r="AD556" s="362">
        <f>Schisto!P565</f>
        <v>0</v>
      </c>
      <c r="AE556" s="362">
        <f>Schisto!AI565</f>
        <v>0</v>
      </c>
      <c r="AF556" s="362">
        <f>Schisto!AJ565</f>
        <v>0</v>
      </c>
      <c r="AG556" s="362">
        <f>Schisto!AN565</f>
        <v>0</v>
      </c>
      <c r="AH556" s="362">
        <f>Schisto!AO565</f>
        <v>0</v>
      </c>
      <c r="AI556" s="362">
        <f>Schisto!AT565</f>
        <v>0</v>
      </c>
      <c r="AJ556" s="362">
        <f>Schisto!AU565</f>
        <v>0</v>
      </c>
      <c r="AK556" s="362">
        <f>Schisto!AV565</f>
        <v>0</v>
      </c>
      <c r="AL556" s="362">
        <f>Schisto!AW565</f>
        <v>0</v>
      </c>
      <c r="AM556" s="362">
        <f>COUNTIF(Schisto!AX565,"Yes")</f>
        <v>0</v>
      </c>
      <c r="AN556" s="337"/>
      <c r="AO556" s="362">
        <f>STH!P565</f>
        <v>0</v>
      </c>
      <c r="AP556" s="362">
        <f>MAX(STH!AK565,STH!BS565)</f>
        <v>0</v>
      </c>
      <c r="AQ556" s="362">
        <f>MAX(STH!AL565,STH!BT565)</f>
        <v>0</v>
      </c>
      <c r="AR556" s="362">
        <f>MAX(STH!AM565,STH!BU565)</f>
        <v>0</v>
      </c>
      <c r="AS556" s="362">
        <f>MAX(STH!AN565,STH!BV565)</f>
        <v>0</v>
      </c>
      <c r="AT556" s="362">
        <f>MAX(STH!AO565,STH!BW565)</f>
        <v>0</v>
      </c>
      <c r="AU556" s="362">
        <f>MAX(STH!AQ565,STH!BY565)</f>
        <v>0</v>
      </c>
      <c r="AV556" s="362">
        <f>MAX(STH!AR565,STH!BZ565)</f>
        <v>0</v>
      </c>
      <c r="AW556" s="362">
        <f>MAX(STH!AS565,STH!CA565)</f>
        <v>0</v>
      </c>
      <c r="AX556" s="362">
        <f>MAX(STH!AT565,STH!CB565)</f>
        <v>0</v>
      </c>
      <c r="AY556" s="362">
        <f>MAX(STH!AU565,STH!CC565)</f>
        <v>0</v>
      </c>
      <c r="AZ556" s="362">
        <f>MAX(STH!AV565,STH!CD565)</f>
        <v>0</v>
      </c>
      <c r="BA556" s="362">
        <f>MAX(STH!AW565,STH!CE565)</f>
        <v>0</v>
      </c>
      <c r="BB556" s="362">
        <f>MAX(STH!AX565,STH!CF565)</f>
        <v>0</v>
      </c>
      <c r="BC556" s="362">
        <f>MAX(STH!AY565,STH!CG565)</f>
        <v>0</v>
      </c>
      <c r="BD556" s="362">
        <f>MAX(STH!AZ565,STH!CH565)</f>
        <v>0</v>
      </c>
      <c r="BE556" s="362">
        <f>MAX(STH!BA565,STH!CI565)</f>
        <v>0</v>
      </c>
      <c r="BF556" s="362">
        <f>MAX(STH!BB565,STH!CJ565)</f>
        <v>0</v>
      </c>
      <c r="BG556" s="362">
        <f>MAX(COUNTIF(STH!BC565,"Yes"),COUNTIF(STH!CK565,"Yes"))</f>
        <v>0</v>
      </c>
      <c r="BH556" s="337"/>
      <c r="BI556" s="362">
        <f>Trachoma!Q568</f>
        <v>0</v>
      </c>
      <c r="BJ556" s="362">
        <f>Trachoma!AK568</f>
        <v>0</v>
      </c>
      <c r="BK556" s="362">
        <f>Trachoma!AL568</f>
        <v>0</v>
      </c>
      <c r="BL556" s="362">
        <f>Trachoma!AN568</f>
        <v>0</v>
      </c>
      <c r="BM556" s="362">
        <f>Trachoma!AO568</f>
        <v>0</v>
      </c>
      <c r="BN556" s="362">
        <f>Trachoma!AT568</f>
        <v>0</v>
      </c>
      <c r="BO556" s="362">
        <f>Trachoma!AU568</f>
        <v>0</v>
      </c>
      <c r="BP556" s="362">
        <f>Trachoma!AV568</f>
        <v>0</v>
      </c>
      <c r="BQ556" s="362">
        <f>Trachoma!AW568</f>
        <v>0</v>
      </c>
      <c r="BR556" s="362">
        <f>COUNTIF(Trachoma!AX568,"Yes")</f>
        <v>0</v>
      </c>
      <c r="BS556" s="337"/>
      <c r="BT556" s="362">
        <f t="shared" si="94"/>
        <v>0</v>
      </c>
      <c r="BU556" s="362">
        <f t="shared" si="95"/>
        <v>0</v>
      </c>
      <c r="BV556" s="362">
        <f t="shared" si="96"/>
        <v>0</v>
      </c>
      <c r="BW556" s="362">
        <f t="shared" si="97"/>
        <v>0</v>
      </c>
      <c r="BX556" s="362">
        <f t="shared" si="98"/>
        <v>0</v>
      </c>
      <c r="BY556" s="362">
        <f t="shared" si="100"/>
        <v>0</v>
      </c>
      <c r="BZ556" s="362">
        <f t="shared" si="101"/>
        <v>0</v>
      </c>
      <c r="CA556" s="362">
        <f t="shared" si="102"/>
        <v>0</v>
      </c>
      <c r="CB556" s="362">
        <f t="shared" si="103"/>
        <v>0</v>
      </c>
      <c r="CC556" s="362">
        <f t="shared" si="99"/>
        <v>0</v>
      </c>
    </row>
    <row r="557" spans="2:81" x14ac:dyDescent="0.25">
      <c r="B557" s="147">
        <f>Demography!B565</f>
        <v>0</v>
      </c>
      <c r="C557" s="147">
        <f>Demography!C565</f>
        <v>0</v>
      </c>
      <c r="D557" s="148">
        <f>Demography!D565</f>
        <v>0</v>
      </c>
      <c r="E557" s="55"/>
      <c r="F557" s="148">
        <f>LF!M564</f>
        <v>0</v>
      </c>
      <c r="G557" s="148">
        <f>LF!AE564</f>
        <v>0</v>
      </c>
      <c r="H557" s="148">
        <f>LF!AF564</f>
        <v>0</v>
      </c>
      <c r="I557" s="148">
        <f>LF!AH564</f>
        <v>0</v>
      </c>
      <c r="J557" s="148">
        <f>LF!AI564</f>
        <v>0</v>
      </c>
      <c r="K557" s="148">
        <f>LF!AK564</f>
        <v>0</v>
      </c>
      <c r="L557" s="148">
        <f>LF!AM564</f>
        <v>0</v>
      </c>
      <c r="M557" s="148">
        <f>LF!AN564</f>
        <v>0</v>
      </c>
      <c r="N557" s="148">
        <f>LF!AO564</f>
        <v>0</v>
      </c>
      <c r="O557" s="148">
        <f>LF!AP564</f>
        <v>0</v>
      </c>
      <c r="P557" s="148">
        <f>LF!AQ564</f>
        <v>0</v>
      </c>
      <c r="Q557" s="148">
        <f>COUNTIF(LF!AR564,"Yes")</f>
        <v>0</v>
      </c>
      <c r="R557" s="55"/>
      <c r="S557" s="148">
        <f>Oncho!K564</f>
        <v>0</v>
      </c>
      <c r="T557" s="148">
        <f>MAX(Oncho!AB564,Oncho!BA564)</f>
        <v>0</v>
      </c>
      <c r="U557" s="148">
        <f>MAX(Oncho!AC564,Oncho!BB564)</f>
        <v>0</v>
      </c>
      <c r="V557" s="148">
        <f>MAX(Oncho!AE564,Oncho!BD564)</f>
        <v>0</v>
      </c>
      <c r="W557" s="148">
        <f>MAX(Oncho!AF564,Oncho!BE564)</f>
        <v>0</v>
      </c>
      <c r="X557" s="148">
        <f>MAX(Oncho!AG564,Oncho!BF564)</f>
        <v>0</v>
      </c>
      <c r="Y557" s="148">
        <f>MAX(Oncho!AH564,Oncho!BG564)</f>
        <v>0</v>
      </c>
      <c r="Z557" s="148">
        <f>MAX(Oncho!AI564,Oncho!BH564)</f>
        <v>0</v>
      </c>
      <c r="AA557" s="148">
        <f>MAX(Oncho!AJ564,Oncho!BI564)</f>
        <v>0</v>
      </c>
      <c r="AB557" s="148">
        <f>MAX(COUNTIF(Oncho!AK564,"Yes"),COUNTIF(Oncho!BJ564,"Yes"))</f>
        <v>0</v>
      </c>
      <c r="AC557" s="55"/>
      <c r="AD557" s="148">
        <f>Schisto!P566</f>
        <v>0</v>
      </c>
      <c r="AE557" s="148">
        <f>Schisto!AI566</f>
        <v>0</v>
      </c>
      <c r="AF557" s="148">
        <f>Schisto!AJ566</f>
        <v>0</v>
      </c>
      <c r="AG557" s="148">
        <f>Schisto!AN566</f>
        <v>0</v>
      </c>
      <c r="AH557" s="148">
        <f>Schisto!AO566</f>
        <v>0</v>
      </c>
      <c r="AI557" s="148">
        <f>Schisto!AT566</f>
        <v>0</v>
      </c>
      <c r="AJ557" s="148">
        <f>Schisto!AU566</f>
        <v>0</v>
      </c>
      <c r="AK557" s="148">
        <f>Schisto!AV566</f>
        <v>0</v>
      </c>
      <c r="AL557" s="148">
        <f>Schisto!AW566</f>
        <v>0</v>
      </c>
      <c r="AM557" s="148">
        <f>COUNTIF(Schisto!AX566,"Yes")</f>
        <v>0</v>
      </c>
      <c r="AN557" s="55"/>
      <c r="AO557" s="148">
        <f>STH!P566</f>
        <v>0</v>
      </c>
      <c r="AP557" s="148">
        <f>MAX(STH!AK566,STH!BS566)</f>
        <v>0</v>
      </c>
      <c r="AQ557" s="148">
        <f>MAX(STH!AL566,STH!BT566)</f>
        <v>0</v>
      </c>
      <c r="AR557" s="148">
        <f>MAX(STH!AM566,STH!BU566)</f>
        <v>0</v>
      </c>
      <c r="AS557" s="148">
        <f>MAX(STH!AN566,STH!BV566)</f>
        <v>0</v>
      </c>
      <c r="AT557" s="148">
        <f>MAX(STH!AO566,STH!BW566)</f>
        <v>0</v>
      </c>
      <c r="AU557" s="148">
        <f>MAX(STH!AQ566,STH!BY566)</f>
        <v>0</v>
      </c>
      <c r="AV557" s="148">
        <f>MAX(STH!AR566,STH!BZ566)</f>
        <v>0</v>
      </c>
      <c r="AW557" s="148">
        <f>MAX(STH!AS566,STH!CA566)</f>
        <v>0</v>
      </c>
      <c r="AX557" s="148">
        <f>MAX(STH!AT566,STH!CB566)</f>
        <v>0</v>
      </c>
      <c r="AY557" s="148">
        <f>MAX(STH!AU566,STH!CC566)</f>
        <v>0</v>
      </c>
      <c r="AZ557" s="148">
        <f>MAX(STH!AV566,STH!CD566)</f>
        <v>0</v>
      </c>
      <c r="BA557" s="148">
        <f>MAX(STH!AW566,STH!CE566)</f>
        <v>0</v>
      </c>
      <c r="BB557" s="148">
        <f>MAX(STH!AX566,STH!CF566)</f>
        <v>0</v>
      </c>
      <c r="BC557" s="148">
        <f>MAX(STH!AY566,STH!CG566)</f>
        <v>0</v>
      </c>
      <c r="BD557" s="148">
        <f>MAX(STH!AZ566,STH!CH566)</f>
        <v>0</v>
      </c>
      <c r="BE557" s="148">
        <f>MAX(STH!BA566,STH!CI566)</f>
        <v>0</v>
      </c>
      <c r="BF557" s="148">
        <f>MAX(STH!BB566,STH!CJ566)</f>
        <v>0</v>
      </c>
      <c r="BG557" s="148">
        <f>MAX(COUNTIF(STH!BC566,"Yes"),COUNTIF(STH!CK566,"Yes"))</f>
        <v>0</v>
      </c>
      <c r="BH557" s="55"/>
      <c r="BI557" s="148">
        <f>Trachoma!Q569</f>
        <v>0</v>
      </c>
      <c r="BJ557" s="148">
        <f>Trachoma!AK569</f>
        <v>0</v>
      </c>
      <c r="BK557" s="148">
        <f>Trachoma!AL569</f>
        <v>0</v>
      </c>
      <c r="BL557" s="148">
        <f>Trachoma!AN569</f>
        <v>0</v>
      </c>
      <c r="BM557" s="148">
        <f>Trachoma!AO569</f>
        <v>0</v>
      </c>
      <c r="BN557" s="148">
        <f>Trachoma!AT569</f>
        <v>0</v>
      </c>
      <c r="BO557" s="148">
        <f>Trachoma!AU569</f>
        <v>0</v>
      </c>
      <c r="BP557" s="148">
        <f>Trachoma!AV569</f>
        <v>0</v>
      </c>
      <c r="BQ557" s="148">
        <f>Trachoma!AW569</f>
        <v>0</v>
      </c>
      <c r="BR557" s="148">
        <f>COUNTIF(Trachoma!AX569,"Yes")</f>
        <v>0</v>
      </c>
      <c r="BS557" s="55"/>
      <c r="BT557" s="148">
        <f t="shared" si="94"/>
        <v>0</v>
      </c>
      <c r="BU557" s="148">
        <f t="shared" si="95"/>
        <v>0</v>
      </c>
      <c r="BV557" s="148">
        <f t="shared" si="96"/>
        <v>0</v>
      </c>
      <c r="BW557" s="148">
        <f t="shared" si="97"/>
        <v>0</v>
      </c>
      <c r="BX557" s="148">
        <f t="shared" si="98"/>
        <v>0</v>
      </c>
      <c r="BY557" s="148">
        <f t="shared" si="100"/>
        <v>0</v>
      </c>
      <c r="BZ557" s="148">
        <f t="shared" si="101"/>
        <v>0</v>
      </c>
      <c r="CA557" s="148">
        <f t="shared" si="102"/>
        <v>0</v>
      </c>
      <c r="CB557" s="148">
        <f t="shared" si="103"/>
        <v>0</v>
      </c>
      <c r="CC557" s="148">
        <f t="shared" si="99"/>
        <v>0</v>
      </c>
    </row>
    <row r="558" spans="2:81" x14ac:dyDescent="0.25">
      <c r="B558" s="361">
        <f>Demography!B566</f>
        <v>0</v>
      </c>
      <c r="C558" s="361">
        <f>Demography!C566</f>
        <v>0</v>
      </c>
      <c r="D558" s="362">
        <f>Demography!D566</f>
        <v>0</v>
      </c>
      <c r="E558" s="337"/>
      <c r="F558" s="362">
        <f>LF!M565</f>
        <v>0</v>
      </c>
      <c r="G558" s="362">
        <f>LF!AE565</f>
        <v>0</v>
      </c>
      <c r="H558" s="362">
        <f>LF!AF565</f>
        <v>0</v>
      </c>
      <c r="I558" s="362">
        <f>LF!AH565</f>
        <v>0</v>
      </c>
      <c r="J558" s="362">
        <f>LF!AI565</f>
        <v>0</v>
      </c>
      <c r="K558" s="362">
        <f>LF!AK565</f>
        <v>0</v>
      </c>
      <c r="L558" s="362">
        <f>LF!AM565</f>
        <v>0</v>
      </c>
      <c r="M558" s="362">
        <f>LF!AN565</f>
        <v>0</v>
      </c>
      <c r="N558" s="362">
        <f>LF!AO565</f>
        <v>0</v>
      </c>
      <c r="O558" s="362">
        <f>LF!AP565</f>
        <v>0</v>
      </c>
      <c r="P558" s="362">
        <f>LF!AQ565</f>
        <v>0</v>
      </c>
      <c r="Q558" s="362">
        <f>COUNTIF(LF!AR565,"Yes")</f>
        <v>0</v>
      </c>
      <c r="R558" s="337"/>
      <c r="S558" s="362">
        <f>Oncho!K565</f>
        <v>0</v>
      </c>
      <c r="T558" s="362">
        <f>MAX(Oncho!AB565,Oncho!BA565)</f>
        <v>0</v>
      </c>
      <c r="U558" s="362">
        <f>MAX(Oncho!AC565,Oncho!BB565)</f>
        <v>0</v>
      </c>
      <c r="V558" s="362">
        <f>MAX(Oncho!AE565,Oncho!BD565)</f>
        <v>0</v>
      </c>
      <c r="W558" s="362">
        <f>MAX(Oncho!AF565,Oncho!BE565)</f>
        <v>0</v>
      </c>
      <c r="X558" s="362">
        <f>MAX(Oncho!AG565,Oncho!BF565)</f>
        <v>0</v>
      </c>
      <c r="Y558" s="362">
        <f>MAX(Oncho!AH565,Oncho!BG565)</f>
        <v>0</v>
      </c>
      <c r="Z558" s="362">
        <f>MAX(Oncho!AI565,Oncho!BH565)</f>
        <v>0</v>
      </c>
      <c r="AA558" s="362">
        <f>MAX(Oncho!AJ565,Oncho!BI565)</f>
        <v>0</v>
      </c>
      <c r="AB558" s="362">
        <f>MAX(COUNTIF(Oncho!AK565,"Yes"),COUNTIF(Oncho!BJ565,"Yes"))</f>
        <v>0</v>
      </c>
      <c r="AC558" s="337"/>
      <c r="AD558" s="362">
        <f>Schisto!P567</f>
        <v>0</v>
      </c>
      <c r="AE558" s="362">
        <f>Schisto!AI567</f>
        <v>0</v>
      </c>
      <c r="AF558" s="362">
        <f>Schisto!AJ567</f>
        <v>0</v>
      </c>
      <c r="AG558" s="362">
        <f>Schisto!AN567</f>
        <v>0</v>
      </c>
      <c r="AH558" s="362">
        <f>Schisto!AO567</f>
        <v>0</v>
      </c>
      <c r="AI558" s="362">
        <f>Schisto!AT567</f>
        <v>0</v>
      </c>
      <c r="AJ558" s="362">
        <f>Schisto!AU567</f>
        <v>0</v>
      </c>
      <c r="AK558" s="362">
        <f>Schisto!AV567</f>
        <v>0</v>
      </c>
      <c r="AL558" s="362">
        <f>Schisto!AW567</f>
        <v>0</v>
      </c>
      <c r="AM558" s="362">
        <f>COUNTIF(Schisto!AX567,"Yes")</f>
        <v>0</v>
      </c>
      <c r="AN558" s="337"/>
      <c r="AO558" s="362">
        <f>STH!P567</f>
        <v>0</v>
      </c>
      <c r="AP558" s="362">
        <f>MAX(STH!AK567,STH!BS567)</f>
        <v>0</v>
      </c>
      <c r="AQ558" s="362">
        <f>MAX(STH!AL567,STH!BT567)</f>
        <v>0</v>
      </c>
      <c r="AR558" s="362">
        <f>MAX(STH!AM567,STH!BU567)</f>
        <v>0</v>
      </c>
      <c r="AS558" s="362">
        <f>MAX(STH!AN567,STH!BV567)</f>
        <v>0</v>
      </c>
      <c r="AT558" s="362">
        <f>MAX(STH!AO567,STH!BW567)</f>
        <v>0</v>
      </c>
      <c r="AU558" s="362">
        <f>MAX(STH!AQ567,STH!BY567)</f>
        <v>0</v>
      </c>
      <c r="AV558" s="362">
        <f>MAX(STH!AR567,STH!BZ567)</f>
        <v>0</v>
      </c>
      <c r="AW558" s="362">
        <f>MAX(STH!AS567,STH!CA567)</f>
        <v>0</v>
      </c>
      <c r="AX558" s="362">
        <f>MAX(STH!AT567,STH!CB567)</f>
        <v>0</v>
      </c>
      <c r="AY558" s="362">
        <f>MAX(STH!AU567,STH!CC567)</f>
        <v>0</v>
      </c>
      <c r="AZ558" s="362">
        <f>MAX(STH!AV567,STH!CD567)</f>
        <v>0</v>
      </c>
      <c r="BA558" s="362">
        <f>MAX(STH!AW567,STH!CE567)</f>
        <v>0</v>
      </c>
      <c r="BB558" s="362">
        <f>MAX(STH!AX567,STH!CF567)</f>
        <v>0</v>
      </c>
      <c r="BC558" s="362">
        <f>MAX(STH!AY567,STH!CG567)</f>
        <v>0</v>
      </c>
      <c r="BD558" s="362">
        <f>MAX(STH!AZ567,STH!CH567)</f>
        <v>0</v>
      </c>
      <c r="BE558" s="362">
        <f>MAX(STH!BA567,STH!CI567)</f>
        <v>0</v>
      </c>
      <c r="BF558" s="362">
        <f>MAX(STH!BB567,STH!CJ567)</f>
        <v>0</v>
      </c>
      <c r="BG558" s="362">
        <f>MAX(COUNTIF(STH!BC567,"Yes"),COUNTIF(STH!CK567,"Yes"))</f>
        <v>0</v>
      </c>
      <c r="BH558" s="337"/>
      <c r="BI558" s="362">
        <f>Trachoma!Q570</f>
        <v>0</v>
      </c>
      <c r="BJ558" s="362">
        <f>Trachoma!AK570</f>
        <v>0</v>
      </c>
      <c r="BK558" s="362">
        <f>Trachoma!AL570</f>
        <v>0</v>
      </c>
      <c r="BL558" s="362">
        <f>Trachoma!AN570</f>
        <v>0</v>
      </c>
      <c r="BM558" s="362">
        <f>Trachoma!AO570</f>
        <v>0</v>
      </c>
      <c r="BN558" s="362">
        <f>Trachoma!AT570</f>
        <v>0</v>
      </c>
      <c r="BO558" s="362">
        <f>Trachoma!AU570</f>
        <v>0</v>
      </c>
      <c r="BP558" s="362">
        <f>Trachoma!AV570</f>
        <v>0</v>
      </c>
      <c r="BQ558" s="362">
        <f>Trachoma!AW570</f>
        <v>0</v>
      </c>
      <c r="BR558" s="362">
        <f>COUNTIF(Trachoma!AX570,"Yes")</f>
        <v>0</v>
      </c>
      <c r="BS558" s="337"/>
      <c r="BT558" s="362">
        <f t="shared" si="94"/>
        <v>0</v>
      </c>
      <c r="BU558" s="362">
        <f t="shared" si="95"/>
        <v>0</v>
      </c>
      <c r="BV558" s="362">
        <f t="shared" si="96"/>
        <v>0</v>
      </c>
      <c r="BW558" s="362">
        <f t="shared" si="97"/>
        <v>0</v>
      </c>
      <c r="BX558" s="362">
        <f t="shared" si="98"/>
        <v>0</v>
      </c>
      <c r="BY558" s="362">
        <f t="shared" si="100"/>
        <v>0</v>
      </c>
      <c r="BZ558" s="362">
        <f t="shared" si="101"/>
        <v>0</v>
      </c>
      <c r="CA558" s="362">
        <f t="shared" si="102"/>
        <v>0</v>
      </c>
      <c r="CB558" s="362">
        <f t="shared" si="103"/>
        <v>0</v>
      </c>
      <c r="CC558" s="362">
        <f t="shared" si="99"/>
        <v>0</v>
      </c>
    </row>
    <row r="559" spans="2:81" x14ac:dyDescent="0.25">
      <c r="B559" s="147">
        <f>Demography!B567</f>
        <v>0</v>
      </c>
      <c r="C559" s="147">
        <f>Demography!C567</f>
        <v>0</v>
      </c>
      <c r="D559" s="148">
        <f>Demography!D567</f>
        <v>0</v>
      </c>
      <c r="E559" s="55"/>
      <c r="F559" s="148">
        <f>LF!M566</f>
        <v>0</v>
      </c>
      <c r="G559" s="148">
        <f>LF!AE566</f>
        <v>0</v>
      </c>
      <c r="H559" s="148">
        <f>LF!AF566</f>
        <v>0</v>
      </c>
      <c r="I559" s="148">
        <f>LF!AH566</f>
        <v>0</v>
      </c>
      <c r="J559" s="148">
        <f>LF!AI566</f>
        <v>0</v>
      </c>
      <c r="K559" s="148">
        <f>LF!AK566</f>
        <v>0</v>
      </c>
      <c r="L559" s="148">
        <f>LF!AM566</f>
        <v>0</v>
      </c>
      <c r="M559" s="148">
        <f>LF!AN566</f>
        <v>0</v>
      </c>
      <c r="N559" s="148">
        <f>LF!AO566</f>
        <v>0</v>
      </c>
      <c r="O559" s="148">
        <f>LF!AP566</f>
        <v>0</v>
      </c>
      <c r="P559" s="148">
        <f>LF!AQ566</f>
        <v>0</v>
      </c>
      <c r="Q559" s="148">
        <f>COUNTIF(LF!AR566,"Yes")</f>
        <v>0</v>
      </c>
      <c r="R559" s="55"/>
      <c r="S559" s="148">
        <f>Oncho!K566</f>
        <v>0</v>
      </c>
      <c r="T559" s="148">
        <f>MAX(Oncho!AB566,Oncho!BA566)</f>
        <v>0</v>
      </c>
      <c r="U559" s="148">
        <f>MAX(Oncho!AC566,Oncho!BB566)</f>
        <v>0</v>
      </c>
      <c r="V559" s="148">
        <f>MAX(Oncho!AE566,Oncho!BD566)</f>
        <v>0</v>
      </c>
      <c r="W559" s="148">
        <f>MAX(Oncho!AF566,Oncho!BE566)</f>
        <v>0</v>
      </c>
      <c r="X559" s="148">
        <f>MAX(Oncho!AG566,Oncho!BF566)</f>
        <v>0</v>
      </c>
      <c r="Y559" s="148">
        <f>MAX(Oncho!AH566,Oncho!BG566)</f>
        <v>0</v>
      </c>
      <c r="Z559" s="148">
        <f>MAX(Oncho!AI566,Oncho!BH566)</f>
        <v>0</v>
      </c>
      <c r="AA559" s="148">
        <f>MAX(Oncho!AJ566,Oncho!BI566)</f>
        <v>0</v>
      </c>
      <c r="AB559" s="148">
        <f>MAX(COUNTIF(Oncho!AK566,"Yes"),COUNTIF(Oncho!BJ566,"Yes"))</f>
        <v>0</v>
      </c>
      <c r="AC559" s="55"/>
      <c r="AD559" s="148">
        <f>Schisto!P568</f>
        <v>0</v>
      </c>
      <c r="AE559" s="148">
        <f>Schisto!AI568</f>
        <v>0</v>
      </c>
      <c r="AF559" s="148">
        <f>Schisto!AJ568</f>
        <v>0</v>
      </c>
      <c r="AG559" s="148">
        <f>Schisto!AN568</f>
        <v>0</v>
      </c>
      <c r="AH559" s="148">
        <f>Schisto!AO568</f>
        <v>0</v>
      </c>
      <c r="AI559" s="148">
        <f>Schisto!AT568</f>
        <v>0</v>
      </c>
      <c r="AJ559" s="148">
        <f>Schisto!AU568</f>
        <v>0</v>
      </c>
      <c r="AK559" s="148">
        <f>Schisto!AV568</f>
        <v>0</v>
      </c>
      <c r="AL559" s="148">
        <f>Schisto!AW568</f>
        <v>0</v>
      </c>
      <c r="AM559" s="148">
        <f>COUNTIF(Schisto!AX568,"Yes")</f>
        <v>0</v>
      </c>
      <c r="AN559" s="55"/>
      <c r="AO559" s="148">
        <f>STH!P568</f>
        <v>0</v>
      </c>
      <c r="AP559" s="148">
        <f>MAX(STH!AK568,STH!BS568)</f>
        <v>0</v>
      </c>
      <c r="AQ559" s="148">
        <f>MAX(STH!AL568,STH!BT568)</f>
        <v>0</v>
      </c>
      <c r="AR559" s="148">
        <f>MAX(STH!AM568,STH!BU568)</f>
        <v>0</v>
      </c>
      <c r="AS559" s="148">
        <f>MAX(STH!AN568,STH!BV568)</f>
        <v>0</v>
      </c>
      <c r="AT559" s="148">
        <f>MAX(STH!AO568,STH!BW568)</f>
        <v>0</v>
      </c>
      <c r="AU559" s="148">
        <f>MAX(STH!AQ568,STH!BY568)</f>
        <v>0</v>
      </c>
      <c r="AV559" s="148">
        <f>MAX(STH!AR568,STH!BZ568)</f>
        <v>0</v>
      </c>
      <c r="AW559" s="148">
        <f>MAX(STH!AS568,STH!CA568)</f>
        <v>0</v>
      </c>
      <c r="AX559" s="148">
        <f>MAX(STH!AT568,STH!CB568)</f>
        <v>0</v>
      </c>
      <c r="AY559" s="148">
        <f>MAX(STH!AU568,STH!CC568)</f>
        <v>0</v>
      </c>
      <c r="AZ559" s="148">
        <f>MAX(STH!AV568,STH!CD568)</f>
        <v>0</v>
      </c>
      <c r="BA559" s="148">
        <f>MAX(STH!AW568,STH!CE568)</f>
        <v>0</v>
      </c>
      <c r="BB559" s="148">
        <f>MAX(STH!AX568,STH!CF568)</f>
        <v>0</v>
      </c>
      <c r="BC559" s="148">
        <f>MAX(STH!AY568,STH!CG568)</f>
        <v>0</v>
      </c>
      <c r="BD559" s="148">
        <f>MAX(STH!AZ568,STH!CH568)</f>
        <v>0</v>
      </c>
      <c r="BE559" s="148">
        <f>MAX(STH!BA568,STH!CI568)</f>
        <v>0</v>
      </c>
      <c r="BF559" s="148">
        <f>MAX(STH!BB568,STH!CJ568)</f>
        <v>0</v>
      </c>
      <c r="BG559" s="148">
        <f>MAX(COUNTIF(STH!BC568,"Yes"),COUNTIF(STH!CK568,"Yes"))</f>
        <v>0</v>
      </c>
      <c r="BH559" s="55"/>
      <c r="BI559" s="148">
        <f>Trachoma!Q571</f>
        <v>0</v>
      </c>
      <c r="BJ559" s="148">
        <f>Trachoma!AK571</f>
        <v>0</v>
      </c>
      <c r="BK559" s="148">
        <f>Trachoma!AL571</f>
        <v>0</v>
      </c>
      <c r="BL559" s="148">
        <f>Trachoma!AN571</f>
        <v>0</v>
      </c>
      <c r="BM559" s="148">
        <f>Trachoma!AO571</f>
        <v>0</v>
      </c>
      <c r="BN559" s="148">
        <f>Trachoma!AT571</f>
        <v>0</v>
      </c>
      <c r="BO559" s="148">
        <f>Trachoma!AU571</f>
        <v>0</v>
      </c>
      <c r="BP559" s="148">
        <f>Trachoma!AV571</f>
        <v>0</v>
      </c>
      <c r="BQ559" s="148">
        <f>Trachoma!AW571</f>
        <v>0</v>
      </c>
      <c r="BR559" s="148">
        <f>COUNTIF(Trachoma!AX571,"Yes")</f>
        <v>0</v>
      </c>
      <c r="BS559" s="55"/>
      <c r="BT559" s="148">
        <f t="shared" si="94"/>
        <v>0</v>
      </c>
      <c r="BU559" s="148">
        <f t="shared" si="95"/>
        <v>0</v>
      </c>
      <c r="BV559" s="148">
        <f t="shared" si="96"/>
        <v>0</v>
      </c>
      <c r="BW559" s="148">
        <f t="shared" si="97"/>
        <v>0</v>
      </c>
      <c r="BX559" s="148">
        <f t="shared" si="98"/>
        <v>0</v>
      </c>
      <c r="BY559" s="148">
        <f t="shared" si="100"/>
        <v>0</v>
      </c>
      <c r="BZ559" s="148">
        <f t="shared" si="101"/>
        <v>0</v>
      </c>
      <c r="CA559" s="148">
        <f t="shared" si="102"/>
        <v>0</v>
      </c>
      <c r="CB559" s="148">
        <f t="shared" si="103"/>
        <v>0</v>
      </c>
      <c r="CC559" s="148">
        <f t="shared" si="99"/>
        <v>0</v>
      </c>
    </row>
    <row r="560" spans="2:81" x14ac:dyDescent="0.25">
      <c r="B560" s="361">
        <f>Demography!B568</f>
        <v>0</v>
      </c>
      <c r="C560" s="361">
        <f>Demography!C568</f>
        <v>0</v>
      </c>
      <c r="D560" s="362">
        <f>Demography!D568</f>
        <v>0</v>
      </c>
      <c r="E560" s="337"/>
      <c r="F560" s="362">
        <f>LF!M567</f>
        <v>0</v>
      </c>
      <c r="G560" s="362">
        <f>LF!AE567</f>
        <v>0</v>
      </c>
      <c r="H560" s="362">
        <f>LF!AF567</f>
        <v>0</v>
      </c>
      <c r="I560" s="362">
        <f>LF!AH567</f>
        <v>0</v>
      </c>
      <c r="J560" s="362">
        <f>LF!AI567</f>
        <v>0</v>
      </c>
      <c r="K560" s="362">
        <f>LF!AK567</f>
        <v>0</v>
      </c>
      <c r="L560" s="362">
        <f>LF!AM567</f>
        <v>0</v>
      </c>
      <c r="M560" s="362">
        <f>LF!AN567</f>
        <v>0</v>
      </c>
      <c r="N560" s="362">
        <f>LF!AO567</f>
        <v>0</v>
      </c>
      <c r="O560" s="362">
        <f>LF!AP567</f>
        <v>0</v>
      </c>
      <c r="P560" s="362">
        <f>LF!AQ567</f>
        <v>0</v>
      </c>
      <c r="Q560" s="362">
        <f>COUNTIF(LF!AR567,"Yes")</f>
        <v>0</v>
      </c>
      <c r="R560" s="337"/>
      <c r="S560" s="362">
        <f>Oncho!K567</f>
        <v>0</v>
      </c>
      <c r="T560" s="362">
        <f>MAX(Oncho!AB567,Oncho!BA567)</f>
        <v>0</v>
      </c>
      <c r="U560" s="362">
        <f>MAX(Oncho!AC567,Oncho!BB567)</f>
        <v>0</v>
      </c>
      <c r="V560" s="362">
        <f>MAX(Oncho!AE567,Oncho!BD567)</f>
        <v>0</v>
      </c>
      <c r="W560" s="362">
        <f>MAX(Oncho!AF567,Oncho!BE567)</f>
        <v>0</v>
      </c>
      <c r="X560" s="362">
        <f>MAX(Oncho!AG567,Oncho!BF567)</f>
        <v>0</v>
      </c>
      <c r="Y560" s="362">
        <f>MAX(Oncho!AH567,Oncho!BG567)</f>
        <v>0</v>
      </c>
      <c r="Z560" s="362">
        <f>MAX(Oncho!AI567,Oncho!BH567)</f>
        <v>0</v>
      </c>
      <c r="AA560" s="362">
        <f>MAX(Oncho!AJ567,Oncho!BI567)</f>
        <v>0</v>
      </c>
      <c r="AB560" s="362">
        <f>MAX(COUNTIF(Oncho!AK567,"Yes"),COUNTIF(Oncho!BJ567,"Yes"))</f>
        <v>0</v>
      </c>
      <c r="AC560" s="337"/>
      <c r="AD560" s="362">
        <f>Schisto!P569</f>
        <v>0</v>
      </c>
      <c r="AE560" s="362">
        <f>Schisto!AI569</f>
        <v>0</v>
      </c>
      <c r="AF560" s="362">
        <f>Schisto!AJ569</f>
        <v>0</v>
      </c>
      <c r="AG560" s="362">
        <f>Schisto!AN569</f>
        <v>0</v>
      </c>
      <c r="AH560" s="362">
        <f>Schisto!AO569</f>
        <v>0</v>
      </c>
      <c r="AI560" s="362">
        <f>Schisto!AT569</f>
        <v>0</v>
      </c>
      <c r="AJ560" s="362">
        <f>Schisto!AU569</f>
        <v>0</v>
      </c>
      <c r="AK560" s="362">
        <f>Schisto!AV569</f>
        <v>0</v>
      </c>
      <c r="AL560" s="362">
        <f>Schisto!AW569</f>
        <v>0</v>
      </c>
      <c r="AM560" s="362">
        <f>COUNTIF(Schisto!AX569,"Yes")</f>
        <v>0</v>
      </c>
      <c r="AN560" s="337"/>
      <c r="AO560" s="362">
        <f>STH!P569</f>
        <v>0</v>
      </c>
      <c r="AP560" s="362">
        <f>MAX(STH!AK569,STH!BS569)</f>
        <v>0</v>
      </c>
      <c r="AQ560" s="362">
        <f>MAX(STH!AL569,STH!BT569)</f>
        <v>0</v>
      </c>
      <c r="AR560" s="362">
        <f>MAX(STH!AM569,STH!BU569)</f>
        <v>0</v>
      </c>
      <c r="AS560" s="362">
        <f>MAX(STH!AN569,STH!BV569)</f>
        <v>0</v>
      </c>
      <c r="AT560" s="362">
        <f>MAX(STH!AO569,STH!BW569)</f>
        <v>0</v>
      </c>
      <c r="AU560" s="362">
        <f>MAX(STH!AQ569,STH!BY569)</f>
        <v>0</v>
      </c>
      <c r="AV560" s="362">
        <f>MAX(STH!AR569,STH!BZ569)</f>
        <v>0</v>
      </c>
      <c r="AW560" s="362">
        <f>MAX(STH!AS569,STH!CA569)</f>
        <v>0</v>
      </c>
      <c r="AX560" s="362">
        <f>MAX(STH!AT569,STH!CB569)</f>
        <v>0</v>
      </c>
      <c r="AY560" s="362">
        <f>MAX(STH!AU569,STH!CC569)</f>
        <v>0</v>
      </c>
      <c r="AZ560" s="362">
        <f>MAX(STH!AV569,STH!CD569)</f>
        <v>0</v>
      </c>
      <c r="BA560" s="362">
        <f>MAX(STH!AW569,STH!CE569)</f>
        <v>0</v>
      </c>
      <c r="BB560" s="362">
        <f>MAX(STH!AX569,STH!CF569)</f>
        <v>0</v>
      </c>
      <c r="BC560" s="362">
        <f>MAX(STH!AY569,STH!CG569)</f>
        <v>0</v>
      </c>
      <c r="BD560" s="362">
        <f>MAX(STH!AZ569,STH!CH569)</f>
        <v>0</v>
      </c>
      <c r="BE560" s="362">
        <f>MAX(STH!BA569,STH!CI569)</f>
        <v>0</v>
      </c>
      <c r="BF560" s="362">
        <f>MAX(STH!BB569,STH!CJ569)</f>
        <v>0</v>
      </c>
      <c r="BG560" s="362">
        <f>MAX(COUNTIF(STH!BC569,"Yes"),COUNTIF(STH!CK569,"Yes"))</f>
        <v>0</v>
      </c>
      <c r="BH560" s="337"/>
      <c r="BI560" s="362">
        <f>Trachoma!Q572</f>
        <v>0</v>
      </c>
      <c r="BJ560" s="362">
        <f>Trachoma!AK572</f>
        <v>0</v>
      </c>
      <c r="BK560" s="362">
        <f>Trachoma!AL572</f>
        <v>0</v>
      </c>
      <c r="BL560" s="362">
        <f>Trachoma!AN572</f>
        <v>0</v>
      </c>
      <c r="BM560" s="362">
        <f>Trachoma!AO572</f>
        <v>0</v>
      </c>
      <c r="BN560" s="362">
        <f>Trachoma!AT572</f>
        <v>0</v>
      </c>
      <c r="BO560" s="362">
        <f>Trachoma!AU572</f>
        <v>0</v>
      </c>
      <c r="BP560" s="362">
        <f>Trachoma!AV572</f>
        <v>0</v>
      </c>
      <c r="BQ560" s="362">
        <f>Trachoma!AW572</f>
        <v>0</v>
      </c>
      <c r="BR560" s="362">
        <f>COUNTIF(Trachoma!AX572,"Yes")</f>
        <v>0</v>
      </c>
      <c r="BS560" s="337"/>
      <c r="BT560" s="362">
        <f t="shared" si="94"/>
        <v>0</v>
      </c>
      <c r="BU560" s="362">
        <f t="shared" si="95"/>
        <v>0</v>
      </c>
      <c r="BV560" s="362">
        <f t="shared" si="96"/>
        <v>0</v>
      </c>
      <c r="BW560" s="362">
        <f t="shared" si="97"/>
        <v>0</v>
      </c>
      <c r="BX560" s="362">
        <f t="shared" si="98"/>
        <v>0</v>
      </c>
      <c r="BY560" s="362">
        <f t="shared" si="100"/>
        <v>0</v>
      </c>
      <c r="BZ560" s="362">
        <f t="shared" si="101"/>
        <v>0</v>
      </c>
      <c r="CA560" s="362">
        <f t="shared" si="102"/>
        <v>0</v>
      </c>
      <c r="CB560" s="362">
        <f t="shared" si="103"/>
        <v>0</v>
      </c>
      <c r="CC560" s="362">
        <f t="shared" si="99"/>
        <v>0</v>
      </c>
    </row>
    <row r="561" spans="2:81" x14ac:dyDescent="0.25">
      <c r="B561" s="147">
        <f>Demography!B569</f>
        <v>0</v>
      </c>
      <c r="C561" s="147">
        <f>Demography!C569</f>
        <v>0</v>
      </c>
      <c r="D561" s="148">
        <f>Demography!D569</f>
        <v>0</v>
      </c>
      <c r="E561" s="55"/>
      <c r="F561" s="148">
        <f>LF!M568</f>
        <v>0</v>
      </c>
      <c r="G561" s="148">
        <f>LF!AE568</f>
        <v>0</v>
      </c>
      <c r="H561" s="148">
        <f>LF!AF568</f>
        <v>0</v>
      </c>
      <c r="I561" s="148">
        <f>LF!AH568</f>
        <v>0</v>
      </c>
      <c r="J561" s="148">
        <f>LF!AI568</f>
        <v>0</v>
      </c>
      <c r="K561" s="148">
        <f>LF!AK568</f>
        <v>0</v>
      </c>
      <c r="L561" s="148">
        <f>LF!AM568</f>
        <v>0</v>
      </c>
      <c r="M561" s="148">
        <f>LF!AN568</f>
        <v>0</v>
      </c>
      <c r="N561" s="148">
        <f>LF!AO568</f>
        <v>0</v>
      </c>
      <c r="O561" s="148">
        <f>LF!AP568</f>
        <v>0</v>
      </c>
      <c r="P561" s="148">
        <f>LF!AQ568</f>
        <v>0</v>
      </c>
      <c r="Q561" s="148">
        <f>COUNTIF(LF!AR568,"Yes")</f>
        <v>0</v>
      </c>
      <c r="R561" s="55"/>
      <c r="S561" s="148">
        <f>Oncho!K568</f>
        <v>0</v>
      </c>
      <c r="T561" s="148">
        <f>MAX(Oncho!AB568,Oncho!BA568)</f>
        <v>0</v>
      </c>
      <c r="U561" s="148">
        <f>MAX(Oncho!AC568,Oncho!BB568)</f>
        <v>0</v>
      </c>
      <c r="V561" s="148">
        <f>MAX(Oncho!AE568,Oncho!BD568)</f>
        <v>0</v>
      </c>
      <c r="W561" s="148">
        <f>MAX(Oncho!AF568,Oncho!BE568)</f>
        <v>0</v>
      </c>
      <c r="X561" s="148">
        <f>MAX(Oncho!AG568,Oncho!BF568)</f>
        <v>0</v>
      </c>
      <c r="Y561" s="148">
        <f>MAX(Oncho!AH568,Oncho!BG568)</f>
        <v>0</v>
      </c>
      <c r="Z561" s="148">
        <f>MAX(Oncho!AI568,Oncho!BH568)</f>
        <v>0</v>
      </c>
      <c r="AA561" s="148">
        <f>MAX(Oncho!AJ568,Oncho!BI568)</f>
        <v>0</v>
      </c>
      <c r="AB561" s="148">
        <f>MAX(COUNTIF(Oncho!AK568,"Yes"),COUNTIF(Oncho!BJ568,"Yes"))</f>
        <v>0</v>
      </c>
      <c r="AC561" s="55"/>
      <c r="AD561" s="148">
        <f>Schisto!P570</f>
        <v>0</v>
      </c>
      <c r="AE561" s="148">
        <f>Schisto!AI570</f>
        <v>0</v>
      </c>
      <c r="AF561" s="148">
        <f>Schisto!AJ570</f>
        <v>0</v>
      </c>
      <c r="AG561" s="148">
        <f>Schisto!AN570</f>
        <v>0</v>
      </c>
      <c r="AH561" s="148">
        <f>Schisto!AO570</f>
        <v>0</v>
      </c>
      <c r="AI561" s="148">
        <f>Schisto!AT570</f>
        <v>0</v>
      </c>
      <c r="AJ561" s="148">
        <f>Schisto!AU570</f>
        <v>0</v>
      </c>
      <c r="AK561" s="148">
        <f>Schisto!AV570</f>
        <v>0</v>
      </c>
      <c r="AL561" s="148">
        <f>Schisto!AW570</f>
        <v>0</v>
      </c>
      <c r="AM561" s="148">
        <f>COUNTIF(Schisto!AX570,"Yes")</f>
        <v>0</v>
      </c>
      <c r="AN561" s="55"/>
      <c r="AO561" s="148">
        <f>STH!P570</f>
        <v>0</v>
      </c>
      <c r="AP561" s="148">
        <f>MAX(STH!AK570,STH!BS570)</f>
        <v>0</v>
      </c>
      <c r="AQ561" s="148">
        <f>MAX(STH!AL570,STH!BT570)</f>
        <v>0</v>
      </c>
      <c r="AR561" s="148">
        <f>MAX(STH!AM570,STH!BU570)</f>
        <v>0</v>
      </c>
      <c r="AS561" s="148">
        <f>MAX(STH!AN570,STH!BV570)</f>
        <v>0</v>
      </c>
      <c r="AT561" s="148">
        <f>MAX(STH!AO570,STH!BW570)</f>
        <v>0</v>
      </c>
      <c r="AU561" s="148">
        <f>MAX(STH!AQ570,STH!BY570)</f>
        <v>0</v>
      </c>
      <c r="AV561" s="148">
        <f>MAX(STH!AR570,STH!BZ570)</f>
        <v>0</v>
      </c>
      <c r="AW561" s="148">
        <f>MAX(STH!AS570,STH!CA570)</f>
        <v>0</v>
      </c>
      <c r="AX561" s="148">
        <f>MAX(STH!AT570,STH!CB570)</f>
        <v>0</v>
      </c>
      <c r="AY561" s="148">
        <f>MAX(STH!AU570,STH!CC570)</f>
        <v>0</v>
      </c>
      <c r="AZ561" s="148">
        <f>MAX(STH!AV570,STH!CD570)</f>
        <v>0</v>
      </c>
      <c r="BA561" s="148">
        <f>MAX(STH!AW570,STH!CE570)</f>
        <v>0</v>
      </c>
      <c r="BB561" s="148">
        <f>MAX(STH!AX570,STH!CF570)</f>
        <v>0</v>
      </c>
      <c r="BC561" s="148">
        <f>MAX(STH!AY570,STH!CG570)</f>
        <v>0</v>
      </c>
      <c r="BD561" s="148">
        <f>MAX(STH!AZ570,STH!CH570)</f>
        <v>0</v>
      </c>
      <c r="BE561" s="148">
        <f>MAX(STH!BA570,STH!CI570)</f>
        <v>0</v>
      </c>
      <c r="BF561" s="148">
        <f>MAX(STH!BB570,STH!CJ570)</f>
        <v>0</v>
      </c>
      <c r="BG561" s="148">
        <f>MAX(COUNTIF(STH!BC570,"Yes"),COUNTIF(STH!CK570,"Yes"))</f>
        <v>0</v>
      </c>
      <c r="BH561" s="55"/>
      <c r="BI561" s="148">
        <f>Trachoma!Q573</f>
        <v>0</v>
      </c>
      <c r="BJ561" s="148">
        <f>Trachoma!AK573</f>
        <v>0</v>
      </c>
      <c r="BK561" s="148">
        <f>Trachoma!AL573</f>
        <v>0</v>
      </c>
      <c r="BL561" s="148">
        <f>Trachoma!AN573</f>
        <v>0</v>
      </c>
      <c r="BM561" s="148">
        <f>Trachoma!AO573</f>
        <v>0</v>
      </c>
      <c r="BN561" s="148">
        <f>Trachoma!AT573</f>
        <v>0</v>
      </c>
      <c r="BO561" s="148">
        <f>Trachoma!AU573</f>
        <v>0</v>
      </c>
      <c r="BP561" s="148">
        <f>Trachoma!AV573</f>
        <v>0</v>
      </c>
      <c r="BQ561" s="148">
        <f>Trachoma!AW573</f>
        <v>0</v>
      </c>
      <c r="BR561" s="148">
        <f>COUNTIF(Trachoma!AX573,"Yes")</f>
        <v>0</v>
      </c>
      <c r="BS561" s="55"/>
      <c r="BT561" s="148">
        <f t="shared" si="94"/>
        <v>0</v>
      </c>
      <c r="BU561" s="148">
        <f t="shared" si="95"/>
        <v>0</v>
      </c>
      <c r="BV561" s="148">
        <f t="shared" si="96"/>
        <v>0</v>
      </c>
      <c r="BW561" s="148">
        <f t="shared" si="97"/>
        <v>0</v>
      </c>
      <c r="BX561" s="148">
        <f t="shared" si="98"/>
        <v>0</v>
      </c>
      <c r="BY561" s="148">
        <f t="shared" si="100"/>
        <v>0</v>
      </c>
      <c r="BZ561" s="148">
        <f t="shared" si="101"/>
        <v>0</v>
      </c>
      <c r="CA561" s="148">
        <f t="shared" si="102"/>
        <v>0</v>
      </c>
      <c r="CB561" s="148">
        <f t="shared" si="103"/>
        <v>0</v>
      </c>
      <c r="CC561" s="148">
        <f t="shared" si="99"/>
        <v>0</v>
      </c>
    </row>
    <row r="562" spans="2:81" x14ac:dyDescent="0.25">
      <c r="B562" s="361">
        <f>Demography!B570</f>
        <v>0</v>
      </c>
      <c r="C562" s="361">
        <f>Demography!C570</f>
        <v>0</v>
      </c>
      <c r="D562" s="362">
        <f>Demography!D570</f>
        <v>0</v>
      </c>
      <c r="E562" s="337"/>
      <c r="F562" s="362">
        <f>LF!M569</f>
        <v>0</v>
      </c>
      <c r="G562" s="362">
        <f>LF!AE569</f>
        <v>0</v>
      </c>
      <c r="H562" s="362">
        <f>LF!AF569</f>
        <v>0</v>
      </c>
      <c r="I562" s="362">
        <f>LF!AH569</f>
        <v>0</v>
      </c>
      <c r="J562" s="362">
        <f>LF!AI569</f>
        <v>0</v>
      </c>
      <c r="K562" s="362">
        <f>LF!AK569</f>
        <v>0</v>
      </c>
      <c r="L562" s="362">
        <f>LF!AM569</f>
        <v>0</v>
      </c>
      <c r="M562" s="362">
        <f>LF!AN569</f>
        <v>0</v>
      </c>
      <c r="N562" s="362">
        <f>LF!AO569</f>
        <v>0</v>
      </c>
      <c r="O562" s="362">
        <f>LF!AP569</f>
        <v>0</v>
      </c>
      <c r="P562" s="362">
        <f>LF!AQ569</f>
        <v>0</v>
      </c>
      <c r="Q562" s="362">
        <f>COUNTIF(LF!AR569,"Yes")</f>
        <v>0</v>
      </c>
      <c r="R562" s="337"/>
      <c r="S562" s="362">
        <f>Oncho!K569</f>
        <v>0</v>
      </c>
      <c r="T562" s="362">
        <f>MAX(Oncho!AB569,Oncho!BA569)</f>
        <v>0</v>
      </c>
      <c r="U562" s="362">
        <f>MAX(Oncho!AC569,Oncho!BB569)</f>
        <v>0</v>
      </c>
      <c r="V562" s="362">
        <f>MAX(Oncho!AE569,Oncho!BD569)</f>
        <v>0</v>
      </c>
      <c r="W562" s="362">
        <f>MAX(Oncho!AF569,Oncho!BE569)</f>
        <v>0</v>
      </c>
      <c r="X562" s="362">
        <f>MAX(Oncho!AG569,Oncho!BF569)</f>
        <v>0</v>
      </c>
      <c r="Y562" s="362">
        <f>MAX(Oncho!AH569,Oncho!BG569)</f>
        <v>0</v>
      </c>
      <c r="Z562" s="362">
        <f>MAX(Oncho!AI569,Oncho!BH569)</f>
        <v>0</v>
      </c>
      <c r="AA562" s="362">
        <f>MAX(Oncho!AJ569,Oncho!BI569)</f>
        <v>0</v>
      </c>
      <c r="AB562" s="362">
        <f>MAX(COUNTIF(Oncho!AK569,"Yes"),COUNTIF(Oncho!BJ569,"Yes"))</f>
        <v>0</v>
      </c>
      <c r="AC562" s="337"/>
      <c r="AD562" s="362">
        <f>Schisto!P571</f>
        <v>0</v>
      </c>
      <c r="AE562" s="362">
        <f>Schisto!AI571</f>
        <v>0</v>
      </c>
      <c r="AF562" s="362">
        <f>Schisto!AJ571</f>
        <v>0</v>
      </c>
      <c r="AG562" s="362">
        <f>Schisto!AN571</f>
        <v>0</v>
      </c>
      <c r="AH562" s="362">
        <f>Schisto!AO571</f>
        <v>0</v>
      </c>
      <c r="AI562" s="362">
        <f>Schisto!AT571</f>
        <v>0</v>
      </c>
      <c r="AJ562" s="362">
        <f>Schisto!AU571</f>
        <v>0</v>
      </c>
      <c r="AK562" s="362">
        <f>Schisto!AV571</f>
        <v>0</v>
      </c>
      <c r="AL562" s="362">
        <f>Schisto!AW571</f>
        <v>0</v>
      </c>
      <c r="AM562" s="362">
        <f>COUNTIF(Schisto!AX571,"Yes")</f>
        <v>0</v>
      </c>
      <c r="AN562" s="337"/>
      <c r="AO562" s="362">
        <f>STH!P571</f>
        <v>0</v>
      </c>
      <c r="AP562" s="362">
        <f>MAX(STH!AK571,STH!BS571)</f>
        <v>0</v>
      </c>
      <c r="AQ562" s="362">
        <f>MAX(STH!AL571,STH!BT571)</f>
        <v>0</v>
      </c>
      <c r="AR562" s="362">
        <f>MAX(STH!AM571,STH!BU571)</f>
        <v>0</v>
      </c>
      <c r="AS562" s="362">
        <f>MAX(STH!AN571,STH!BV571)</f>
        <v>0</v>
      </c>
      <c r="AT562" s="362">
        <f>MAX(STH!AO571,STH!BW571)</f>
        <v>0</v>
      </c>
      <c r="AU562" s="362">
        <f>MAX(STH!AQ571,STH!BY571)</f>
        <v>0</v>
      </c>
      <c r="AV562" s="362">
        <f>MAX(STH!AR571,STH!BZ571)</f>
        <v>0</v>
      </c>
      <c r="AW562" s="362">
        <f>MAX(STH!AS571,STH!CA571)</f>
        <v>0</v>
      </c>
      <c r="AX562" s="362">
        <f>MAX(STH!AT571,STH!CB571)</f>
        <v>0</v>
      </c>
      <c r="AY562" s="362">
        <f>MAX(STH!AU571,STH!CC571)</f>
        <v>0</v>
      </c>
      <c r="AZ562" s="362">
        <f>MAX(STH!AV571,STH!CD571)</f>
        <v>0</v>
      </c>
      <c r="BA562" s="362">
        <f>MAX(STH!AW571,STH!CE571)</f>
        <v>0</v>
      </c>
      <c r="BB562" s="362">
        <f>MAX(STH!AX571,STH!CF571)</f>
        <v>0</v>
      </c>
      <c r="BC562" s="362">
        <f>MAX(STH!AY571,STH!CG571)</f>
        <v>0</v>
      </c>
      <c r="BD562" s="362">
        <f>MAX(STH!AZ571,STH!CH571)</f>
        <v>0</v>
      </c>
      <c r="BE562" s="362">
        <f>MAX(STH!BA571,STH!CI571)</f>
        <v>0</v>
      </c>
      <c r="BF562" s="362">
        <f>MAX(STH!BB571,STH!CJ571)</f>
        <v>0</v>
      </c>
      <c r="BG562" s="362">
        <f>MAX(COUNTIF(STH!BC571,"Yes"),COUNTIF(STH!CK571,"Yes"))</f>
        <v>0</v>
      </c>
      <c r="BH562" s="337"/>
      <c r="BI562" s="362">
        <f>Trachoma!Q574</f>
        <v>0</v>
      </c>
      <c r="BJ562" s="362">
        <f>Trachoma!AK574</f>
        <v>0</v>
      </c>
      <c r="BK562" s="362">
        <f>Trachoma!AL574</f>
        <v>0</v>
      </c>
      <c r="BL562" s="362">
        <f>Trachoma!AN574</f>
        <v>0</v>
      </c>
      <c r="BM562" s="362">
        <f>Trachoma!AO574</f>
        <v>0</v>
      </c>
      <c r="BN562" s="362">
        <f>Trachoma!AT574</f>
        <v>0</v>
      </c>
      <c r="BO562" s="362">
        <f>Trachoma!AU574</f>
        <v>0</v>
      </c>
      <c r="BP562" s="362">
        <f>Trachoma!AV574</f>
        <v>0</v>
      </c>
      <c r="BQ562" s="362">
        <f>Trachoma!AW574</f>
        <v>0</v>
      </c>
      <c r="BR562" s="362">
        <f>COUNTIF(Trachoma!AX574,"Yes")</f>
        <v>0</v>
      </c>
      <c r="BS562" s="337"/>
      <c r="BT562" s="362">
        <f t="shared" si="94"/>
        <v>0</v>
      </c>
      <c r="BU562" s="362">
        <f t="shared" si="95"/>
        <v>0</v>
      </c>
      <c r="BV562" s="362">
        <f t="shared" si="96"/>
        <v>0</v>
      </c>
      <c r="BW562" s="362">
        <f t="shared" si="97"/>
        <v>0</v>
      </c>
      <c r="BX562" s="362">
        <f t="shared" si="98"/>
        <v>0</v>
      </c>
      <c r="BY562" s="362">
        <f t="shared" si="100"/>
        <v>0</v>
      </c>
      <c r="BZ562" s="362">
        <f t="shared" si="101"/>
        <v>0</v>
      </c>
      <c r="CA562" s="362">
        <f t="shared" si="102"/>
        <v>0</v>
      </c>
      <c r="CB562" s="362">
        <f t="shared" si="103"/>
        <v>0</v>
      </c>
      <c r="CC562" s="362">
        <f t="shared" si="99"/>
        <v>0</v>
      </c>
    </row>
    <row r="563" spans="2:81" x14ac:dyDescent="0.25">
      <c r="B563" s="147">
        <f>Demography!B571</f>
        <v>0</v>
      </c>
      <c r="C563" s="147">
        <f>Demography!C571</f>
        <v>0</v>
      </c>
      <c r="D563" s="148">
        <f>Demography!D571</f>
        <v>0</v>
      </c>
      <c r="E563" s="55"/>
      <c r="F563" s="148">
        <f>LF!M570</f>
        <v>0</v>
      </c>
      <c r="G563" s="148">
        <f>LF!AE570</f>
        <v>0</v>
      </c>
      <c r="H563" s="148">
        <f>LF!AF570</f>
        <v>0</v>
      </c>
      <c r="I563" s="148">
        <f>LF!AH570</f>
        <v>0</v>
      </c>
      <c r="J563" s="148">
        <f>LF!AI570</f>
        <v>0</v>
      </c>
      <c r="K563" s="148">
        <f>LF!AK570</f>
        <v>0</v>
      </c>
      <c r="L563" s="148">
        <f>LF!AM570</f>
        <v>0</v>
      </c>
      <c r="M563" s="148">
        <f>LF!AN570</f>
        <v>0</v>
      </c>
      <c r="N563" s="148">
        <f>LF!AO570</f>
        <v>0</v>
      </c>
      <c r="O563" s="148">
        <f>LF!AP570</f>
        <v>0</v>
      </c>
      <c r="P563" s="148">
        <f>LF!AQ570</f>
        <v>0</v>
      </c>
      <c r="Q563" s="148">
        <f>COUNTIF(LF!AR570,"Yes")</f>
        <v>0</v>
      </c>
      <c r="R563" s="55"/>
      <c r="S563" s="148">
        <f>Oncho!K570</f>
        <v>0</v>
      </c>
      <c r="T563" s="148">
        <f>MAX(Oncho!AB570,Oncho!BA570)</f>
        <v>0</v>
      </c>
      <c r="U563" s="148">
        <f>MAX(Oncho!AC570,Oncho!BB570)</f>
        <v>0</v>
      </c>
      <c r="V563" s="148">
        <f>MAX(Oncho!AE570,Oncho!BD570)</f>
        <v>0</v>
      </c>
      <c r="W563" s="148">
        <f>MAX(Oncho!AF570,Oncho!BE570)</f>
        <v>0</v>
      </c>
      <c r="X563" s="148">
        <f>MAX(Oncho!AG570,Oncho!BF570)</f>
        <v>0</v>
      </c>
      <c r="Y563" s="148">
        <f>MAX(Oncho!AH570,Oncho!BG570)</f>
        <v>0</v>
      </c>
      <c r="Z563" s="148">
        <f>MAX(Oncho!AI570,Oncho!BH570)</f>
        <v>0</v>
      </c>
      <c r="AA563" s="148">
        <f>MAX(Oncho!AJ570,Oncho!BI570)</f>
        <v>0</v>
      </c>
      <c r="AB563" s="148">
        <f>MAX(COUNTIF(Oncho!AK570,"Yes"),COUNTIF(Oncho!BJ570,"Yes"))</f>
        <v>0</v>
      </c>
      <c r="AC563" s="55"/>
      <c r="AD563" s="148">
        <f>Schisto!P572</f>
        <v>0</v>
      </c>
      <c r="AE563" s="148">
        <f>Schisto!AI572</f>
        <v>0</v>
      </c>
      <c r="AF563" s="148">
        <f>Schisto!AJ572</f>
        <v>0</v>
      </c>
      <c r="AG563" s="148">
        <f>Schisto!AN572</f>
        <v>0</v>
      </c>
      <c r="AH563" s="148">
        <f>Schisto!AO572</f>
        <v>0</v>
      </c>
      <c r="AI563" s="148">
        <f>Schisto!AT572</f>
        <v>0</v>
      </c>
      <c r="AJ563" s="148">
        <f>Schisto!AU572</f>
        <v>0</v>
      </c>
      <c r="AK563" s="148">
        <f>Schisto!AV572</f>
        <v>0</v>
      </c>
      <c r="AL563" s="148">
        <f>Schisto!AW572</f>
        <v>0</v>
      </c>
      <c r="AM563" s="148">
        <f>COUNTIF(Schisto!AX572,"Yes")</f>
        <v>0</v>
      </c>
      <c r="AN563" s="55"/>
      <c r="AO563" s="148">
        <f>STH!P572</f>
        <v>0</v>
      </c>
      <c r="AP563" s="148">
        <f>MAX(STH!AK572,STH!BS572)</f>
        <v>0</v>
      </c>
      <c r="AQ563" s="148">
        <f>MAX(STH!AL572,STH!BT572)</f>
        <v>0</v>
      </c>
      <c r="AR563" s="148">
        <f>MAX(STH!AM572,STH!BU572)</f>
        <v>0</v>
      </c>
      <c r="AS563" s="148">
        <f>MAX(STH!AN572,STH!BV572)</f>
        <v>0</v>
      </c>
      <c r="AT563" s="148">
        <f>MAX(STH!AO572,STH!BW572)</f>
        <v>0</v>
      </c>
      <c r="AU563" s="148">
        <f>MAX(STH!AQ572,STH!BY572)</f>
        <v>0</v>
      </c>
      <c r="AV563" s="148">
        <f>MAX(STH!AR572,STH!BZ572)</f>
        <v>0</v>
      </c>
      <c r="AW563" s="148">
        <f>MAX(STH!AS572,STH!CA572)</f>
        <v>0</v>
      </c>
      <c r="AX563" s="148">
        <f>MAX(STH!AT572,STH!CB572)</f>
        <v>0</v>
      </c>
      <c r="AY563" s="148">
        <f>MAX(STH!AU572,STH!CC572)</f>
        <v>0</v>
      </c>
      <c r="AZ563" s="148">
        <f>MAX(STH!AV572,STH!CD572)</f>
        <v>0</v>
      </c>
      <c r="BA563" s="148">
        <f>MAX(STH!AW572,STH!CE572)</f>
        <v>0</v>
      </c>
      <c r="BB563" s="148">
        <f>MAX(STH!AX572,STH!CF572)</f>
        <v>0</v>
      </c>
      <c r="BC563" s="148">
        <f>MAX(STH!AY572,STH!CG572)</f>
        <v>0</v>
      </c>
      <c r="BD563" s="148">
        <f>MAX(STH!AZ572,STH!CH572)</f>
        <v>0</v>
      </c>
      <c r="BE563" s="148">
        <f>MAX(STH!BA572,STH!CI572)</f>
        <v>0</v>
      </c>
      <c r="BF563" s="148">
        <f>MAX(STH!BB572,STH!CJ572)</f>
        <v>0</v>
      </c>
      <c r="BG563" s="148">
        <f>MAX(COUNTIF(STH!BC572,"Yes"),COUNTIF(STH!CK572,"Yes"))</f>
        <v>0</v>
      </c>
      <c r="BH563" s="55"/>
      <c r="BI563" s="148">
        <f>Trachoma!Q575</f>
        <v>0</v>
      </c>
      <c r="BJ563" s="148">
        <f>Trachoma!AK575</f>
        <v>0</v>
      </c>
      <c r="BK563" s="148">
        <f>Trachoma!AL575</f>
        <v>0</v>
      </c>
      <c r="BL563" s="148">
        <f>Trachoma!AN575</f>
        <v>0</v>
      </c>
      <c r="BM563" s="148">
        <f>Trachoma!AO575</f>
        <v>0</v>
      </c>
      <c r="BN563" s="148">
        <f>Trachoma!AT575</f>
        <v>0</v>
      </c>
      <c r="BO563" s="148">
        <f>Trachoma!AU575</f>
        <v>0</v>
      </c>
      <c r="BP563" s="148">
        <f>Trachoma!AV575</f>
        <v>0</v>
      </c>
      <c r="BQ563" s="148">
        <f>Trachoma!AW575</f>
        <v>0</v>
      </c>
      <c r="BR563" s="148">
        <f>COUNTIF(Trachoma!AX575,"Yes")</f>
        <v>0</v>
      </c>
      <c r="BS563" s="55"/>
      <c r="BT563" s="148">
        <f t="shared" si="94"/>
        <v>0</v>
      </c>
      <c r="BU563" s="148">
        <f t="shared" si="95"/>
        <v>0</v>
      </c>
      <c r="BV563" s="148">
        <f t="shared" si="96"/>
        <v>0</v>
      </c>
      <c r="BW563" s="148">
        <f t="shared" si="97"/>
        <v>0</v>
      </c>
      <c r="BX563" s="148">
        <f t="shared" si="98"/>
        <v>0</v>
      </c>
      <c r="BY563" s="148">
        <f t="shared" si="100"/>
        <v>0</v>
      </c>
      <c r="BZ563" s="148">
        <f t="shared" si="101"/>
        <v>0</v>
      </c>
      <c r="CA563" s="148">
        <f t="shared" si="102"/>
        <v>0</v>
      </c>
      <c r="CB563" s="148">
        <f t="shared" si="103"/>
        <v>0</v>
      </c>
      <c r="CC563" s="148">
        <f t="shared" si="99"/>
        <v>0</v>
      </c>
    </row>
    <row r="564" spans="2:81" x14ac:dyDescent="0.25">
      <c r="B564" s="361">
        <f>Demography!B572</f>
        <v>0</v>
      </c>
      <c r="C564" s="361">
        <f>Demography!C572</f>
        <v>0</v>
      </c>
      <c r="D564" s="362">
        <f>Demography!D572</f>
        <v>0</v>
      </c>
      <c r="E564" s="337"/>
      <c r="F564" s="362">
        <f>LF!M571</f>
        <v>0</v>
      </c>
      <c r="G564" s="362">
        <f>LF!AE571</f>
        <v>0</v>
      </c>
      <c r="H564" s="362">
        <f>LF!AF571</f>
        <v>0</v>
      </c>
      <c r="I564" s="362">
        <f>LF!AH571</f>
        <v>0</v>
      </c>
      <c r="J564" s="362">
        <f>LF!AI571</f>
        <v>0</v>
      </c>
      <c r="K564" s="362">
        <f>LF!AK571</f>
        <v>0</v>
      </c>
      <c r="L564" s="362">
        <f>LF!AM571</f>
        <v>0</v>
      </c>
      <c r="M564" s="362">
        <f>LF!AN571</f>
        <v>0</v>
      </c>
      <c r="N564" s="362">
        <f>LF!AO571</f>
        <v>0</v>
      </c>
      <c r="O564" s="362">
        <f>LF!AP571</f>
        <v>0</v>
      </c>
      <c r="P564" s="362">
        <f>LF!AQ571</f>
        <v>0</v>
      </c>
      <c r="Q564" s="362">
        <f>COUNTIF(LF!AR571,"Yes")</f>
        <v>0</v>
      </c>
      <c r="R564" s="337"/>
      <c r="S564" s="362">
        <f>Oncho!K571</f>
        <v>0</v>
      </c>
      <c r="T564" s="362">
        <f>MAX(Oncho!AB571,Oncho!BA571)</f>
        <v>0</v>
      </c>
      <c r="U564" s="362">
        <f>MAX(Oncho!AC571,Oncho!BB571)</f>
        <v>0</v>
      </c>
      <c r="V564" s="362">
        <f>MAX(Oncho!AE571,Oncho!BD571)</f>
        <v>0</v>
      </c>
      <c r="W564" s="362">
        <f>MAX(Oncho!AF571,Oncho!BE571)</f>
        <v>0</v>
      </c>
      <c r="X564" s="362">
        <f>MAX(Oncho!AG571,Oncho!BF571)</f>
        <v>0</v>
      </c>
      <c r="Y564" s="362">
        <f>MAX(Oncho!AH571,Oncho!BG571)</f>
        <v>0</v>
      </c>
      <c r="Z564" s="362">
        <f>MAX(Oncho!AI571,Oncho!BH571)</f>
        <v>0</v>
      </c>
      <c r="AA564" s="362">
        <f>MAX(Oncho!AJ571,Oncho!BI571)</f>
        <v>0</v>
      </c>
      <c r="AB564" s="362">
        <f>MAX(COUNTIF(Oncho!AK571,"Yes"),COUNTIF(Oncho!BJ571,"Yes"))</f>
        <v>0</v>
      </c>
      <c r="AC564" s="337"/>
      <c r="AD564" s="362">
        <f>Schisto!P573</f>
        <v>0</v>
      </c>
      <c r="AE564" s="362">
        <f>Schisto!AI573</f>
        <v>0</v>
      </c>
      <c r="AF564" s="362">
        <f>Schisto!AJ573</f>
        <v>0</v>
      </c>
      <c r="AG564" s="362">
        <f>Schisto!AN573</f>
        <v>0</v>
      </c>
      <c r="AH564" s="362">
        <f>Schisto!AO573</f>
        <v>0</v>
      </c>
      <c r="AI564" s="362">
        <f>Schisto!AT573</f>
        <v>0</v>
      </c>
      <c r="AJ564" s="362">
        <f>Schisto!AU573</f>
        <v>0</v>
      </c>
      <c r="AK564" s="362">
        <f>Schisto!AV573</f>
        <v>0</v>
      </c>
      <c r="AL564" s="362">
        <f>Schisto!AW573</f>
        <v>0</v>
      </c>
      <c r="AM564" s="362">
        <f>COUNTIF(Schisto!AX573,"Yes")</f>
        <v>0</v>
      </c>
      <c r="AN564" s="337"/>
      <c r="AO564" s="362">
        <f>STH!P573</f>
        <v>0</v>
      </c>
      <c r="AP564" s="362">
        <f>MAX(STH!AK573,STH!BS573)</f>
        <v>0</v>
      </c>
      <c r="AQ564" s="362">
        <f>MAX(STH!AL573,STH!BT573)</f>
        <v>0</v>
      </c>
      <c r="AR564" s="362">
        <f>MAX(STH!AM573,STH!BU573)</f>
        <v>0</v>
      </c>
      <c r="AS564" s="362">
        <f>MAX(STH!AN573,STH!BV573)</f>
        <v>0</v>
      </c>
      <c r="AT564" s="362">
        <f>MAX(STH!AO573,STH!BW573)</f>
        <v>0</v>
      </c>
      <c r="AU564" s="362">
        <f>MAX(STH!AQ573,STH!BY573)</f>
        <v>0</v>
      </c>
      <c r="AV564" s="362">
        <f>MAX(STH!AR573,STH!BZ573)</f>
        <v>0</v>
      </c>
      <c r="AW564" s="362">
        <f>MAX(STH!AS573,STH!CA573)</f>
        <v>0</v>
      </c>
      <c r="AX564" s="362">
        <f>MAX(STH!AT573,STH!CB573)</f>
        <v>0</v>
      </c>
      <c r="AY564" s="362">
        <f>MAX(STH!AU573,STH!CC573)</f>
        <v>0</v>
      </c>
      <c r="AZ564" s="362">
        <f>MAX(STH!AV573,STH!CD573)</f>
        <v>0</v>
      </c>
      <c r="BA564" s="362">
        <f>MAX(STH!AW573,STH!CE573)</f>
        <v>0</v>
      </c>
      <c r="BB564" s="362">
        <f>MAX(STH!AX573,STH!CF573)</f>
        <v>0</v>
      </c>
      <c r="BC564" s="362">
        <f>MAX(STH!AY573,STH!CG573)</f>
        <v>0</v>
      </c>
      <c r="BD564" s="362">
        <f>MAX(STH!AZ573,STH!CH573)</f>
        <v>0</v>
      </c>
      <c r="BE564" s="362">
        <f>MAX(STH!BA573,STH!CI573)</f>
        <v>0</v>
      </c>
      <c r="BF564" s="362">
        <f>MAX(STH!BB573,STH!CJ573)</f>
        <v>0</v>
      </c>
      <c r="BG564" s="362">
        <f>MAX(COUNTIF(STH!BC573,"Yes"),COUNTIF(STH!CK573,"Yes"))</f>
        <v>0</v>
      </c>
      <c r="BH564" s="337"/>
      <c r="BI564" s="362">
        <f>Trachoma!Q576</f>
        <v>0</v>
      </c>
      <c r="BJ564" s="362">
        <f>Trachoma!AK576</f>
        <v>0</v>
      </c>
      <c r="BK564" s="362">
        <f>Trachoma!AL576</f>
        <v>0</v>
      </c>
      <c r="BL564" s="362">
        <f>Trachoma!AN576</f>
        <v>0</v>
      </c>
      <c r="BM564" s="362">
        <f>Trachoma!AO576</f>
        <v>0</v>
      </c>
      <c r="BN564" s="362">
        <f>Trachoma!AT576</f>
        <v>0</v>
      </c>
      <c r="BO564" s="362">
        <f>Trachoma!AU576</f>
        <v>0</v>
      </c>
      <c r="BP564" s="362">
        <f>Trachoma!AV576</f>
        <v>0</v>
      </c>
      <c r="BQ564" s="362">
        <f>Trachoma!AW576</f>
        <v>0</v>
      </c>
      <c r="BR564" s="362">
        <f>COUNTIF(Trachoma!AX576,"Yes")</f>
        <v>0</v>
      </c>
      <c r="BS564" s="337"/>
      <c r="BT564" s="362">
        <f t="shared" si="94"/>
        <v>0</v>
      </c>
      <c r="BU564" s="362">
        <f t="shared" si="95"/>
        <v>0</v>
      </c>
      <c r="BV564" s="362">
        <f t="shared" si="96"/>
        <v>0</v>
      </c>
      <c r="BW564" s="362">
        <f t="shared" si="97"/>
        <v>0</v>
      </c>
      <c r="BX564" s="362">
        <f t="shared" si="98"/>
        <v>0</v>
      </c>
      <c r="BY564" s="362">
        <f t="shared" si="100"/>
        <v>0</v>
      </c>
      <c r="BZ564" s="362">
        <f t="shared" si="101"/>
        <v>0</v>
      </c>
      <c r="CA564" s="362">
        <f t="shared" si="102"/>
        <v>0</v>
      </c>
      <c r="CB564" s="362">
        <f t="shared" si="103"/>
        <v>0</v>
      </c>
      <c r="CC564" s="362">
        <f t="shared" si="99"/>
        <v>0</v>
      </c>
    </row>
    <row r="565" spans="2:81" x14ac:dyDescent="0.25">
      <c r="B565" s="147">
        <f>Demography!B573</f>
        <v>0</v>
      </c>
      <c r="C565" s="147">
        <f>Demography!C573</f>
        <v>0</v>
      </c>
      <c r="D565" s="148">
        <f>Demography!D573</f>
        <v>0</v>
      </c>
      <c r="E565" s="55"/>
      <c r="F565" s="148">
        <f>LF!M572</f>
        <v>0</v>
      </c>
      <c r="G565" s="148">
        <f>LF!AE572</f>
        <v>0</v>
      </c>
      <c r="H565" s="148">
        <f>LF!AF572</f>
        <v>0</v>
      </c>
      <c r="I565" s="148">
        <f>LF!AH572</f>
        <v>0</v>
      </c>
      <c r="J565" s="148">
        <f>LF!AI572</f>
        <v>0</v>
      </c>
      <c r="K565" s="148">
        <f>LF!AK572</f>
        <v>0</v>
      </c>
      <c r="L565" s="148">
        <f>LF!AM572</f>
        <v>0</v>
      </c>
      <c r="M565" s="148">
        <f>LF!AN572</f>
        <v>0</v>
      </c>
      <c r="N565" s="148">
        <f>LF!AO572</f>
        <v>0</v>
      </c>
      <c r="O565" s="148">
        <f>LF!AP572</f>
        <v>0</v>
      </c>
      <c r="P565" s="148">
        <f>LF!AQ572</f>
        <v>0</v>
      </c>
      <c r="Q565" s="148">
        <f>COUNTIF(LF!AR572,"Yes")</f>
        <v>0</v>
      </c>
      <c r="R565" s="55"/>
      <c r="S565" s="148">
        <f>Oncho!K572</f>
        <v>0</v>
      </c>
      <c r="T565" s="148">
        <f>MAX(Oncho!AB572,Oncho!BA572)</f>
        <v>0</v>
      </c>
      <c r="U565" s="148">
        <f>MAX(Oncho!AC572,Oncho!BB572)</f>
        <v>0</v>
      </c>
      <c r="V565" s="148">
        <f>MAX(Oncho!AE572,Oncho!BD572)</f>
        <v>0</v>
      </c>
      <c r="W565" s="148">
        <f>MAX(Oncho!AF572,Oncho!BE572)</f>
        <v>0</v>
      </c>
      <c r="X565" s="148">
        <f>MAX(Oncho!AG572,Oncho!BF572)</f>
        <v>0</v>
      </c>
      <c r="Y565" s="148">
        <f>MAX(Oncho!AH572,Oncho!BG572)</f>
        <v>0</v>
      </c>
      <c r="Z565" s="148">
        <f>MAX(Oncho!AI572,Oncho!BH572)</f>
        <v>0</v>
      </c>
      <c r="AA565" s="148">
        <f>MAX(Oncho!AJ572,Oncho!BI572)</f>
        <v>0</v>
      </c>
      <c r="AB565" s="148">
        <f>MAX(COUNTIF(Oncho!AK572,"Yes"),COUNTIF(Oncho!BJ572,"Yes"))</f>
        <v>0</v>
      </c>
      <c r="AC565" s="55"/>
      <c r="AD565" s="148">
        <f>Schisto!P574</f>
        <v>0</v>
      </c>
      <c r="AE565" s="148">
        <f>Schisto!AI574</f>
        <v>0</v>
      </c>
      <c r="AF565" s="148">
        <f>Schisto!AJ574</f>
        <v>0</v>
      </c>
      <c r="AG565" s="148">
        <f>Schisto!AN574</f>
        <v>0</v>
      </c>
      <c r="AH565" s="148">
        <f>Schisto!AO574</f>
        <v>0</v>
      </c>
      <c r="AI565" s="148">
        <f>Schisto!AT574</f>
        <v>0</v>
      </c>
      <c r="AJ565" s="148">
        <f>Schisto!AU574</f>
        <v>0</v>
      </c>
      <c r="AK565" s="148">
        <f>Schisto!AV574</f>
        <v>0</v>
      </c>
      <c r="AL565" s="148">
        <f>Schisto!AW574</f>
        <v>0</v>
      </c>
      <c r="AM565" s="148">
        <f>COUNTIF(Schisto!AX574,"Yes")</f>
        <v>0</v>
      </c>
      <c r="AN565" s="55"/>
      <c r="AO565" s="148">
        <f>STH!P574</f>
        <v>0</v>
      </c>
      <c r="AP565" s="148">
        <f>MAX(STH!AK574,STH!BS574)</f>
        <v>0</v>
      </c>
      <c r="AQ565" s="148">
        <f>MAX(STH!AL574,STH!BT574)</f>
        <v>0</v>
      </c>
      <c r="AR565" s="148">
        <f>MAX(STH!AM574,STH!BU574)</f>
        <v>0</v>
      </c>
      <c r="AS565" s="148">
        <f>MAX(STH!AN574,STH!BV574)</f>
        <v>0</v>
      </c>
      <c r="AT565" s="148">
        <f>MAX(STH!AO574,STH!BW574)</f>
        <v>0</v>
      </c>
      <c r="AU565" s="148">
        <f>MAX(STH!AQ574,STH!BY574)</f>
        <v>0</v>
      </c>
      <c r="AV565" s="148">
        <f>MAX(STH!AR574,STH!BZ574)</f>
        <v>0</v>
      </c>
      <c r="AW565" s="148">
        <f>MAX(STH!AS574,STH!CA574)</f>
        <v>0</v>
      </c>
      <c r="AX565" s="148">
        <f>MAX(STH!AT574,STH!CB574)</f>
        <v>0</v>
      </c>
      <c r="AY565" s="148">
        <f>MAX(STH!AU574,STH!CC574)</f>
        <v>0</v>
      </c>
      <c r="AZ565" s="148">
        <f>MAX(STH!AV574,STH!CD574)</f>
        <v>0</v>
      </c>
      <c r="BA565" s="148">
        <f>MAX(STH!AW574,STH!CE574)</f>
        <v>0</v>
      </c>
      <c r="BB565" s="148">
        <f>MAX(STH!AX574,STH!CF574)</f>
        <v>0</v>
      </c>
      <c r="BC565" s="148">
        <f>MAX(STH!AY574,STH!CG574)</f>
        <v>0</v>
      </c>
      <c r="BD565" s="148">
        <f>MAX(STH!AZ574,STH!CH574)</f>
        <v>0</v>
      </c>
      <c r="BE565" s="148">
        <f>MAX(STH!BA574,STH!CI574)</f>
        <v>0</v>
      </c>
      <c r="BF565" s="148">
        <f>MAX(STH!BB574,STH!CJ574)</f>
        <v>0</v>
      </c>
      <c r="BG565" s="148">
        <f>MAX(COUNTIF(STH!BC574,"Yes"),COUNTIF(STH!CK574,"Yes"))</f>
        <v>0</v>
      </c>
      <c r="BH565" s="55"/>
      <c r="BI565" s="148">
        <f>Trachoma!Q577</f>
        <v>0</v>
      </c>
      <c r="BJ565" s="148">
        <f>Trachoma!AK577</f>
        <v>0</v>
      </c>
      <c r="BK565" s="148">
        <f>Trachoma!AL577</f>
        <v>0</v>
      </c>
      <c r="BL565" s="148">
        <f>Trachoma!AN577</f>
        <v>0</v>
      </c>
      <c r="BM565" s="148">
        <f>Trachoma!AO577</f>
        <v>0</v>
      </c>
      <c r="BN565" s="148">
        <f>Trachoma!AT577</f>
        <v>0</v>
      </c>
      <c r="BO565" s="148">
        <f>Trachoma!AU577</f>
        <v>0</v>
      </c>
      <c r="BP565" s="148">
        <f>Trachoma!AV577</f>
        <v>0</v>
      </c>
      <c r="BQ565" s="148">
        <f>Trachoma!AW577</f>
        <v>0</v>
      </c>
      <c r="BR565" s="148">
        <f>COUNTIF(Trachoma!AX577,"Yes")</f>
        <v>0</v>
      </c>
      <c r="BS565" s="55"/>
      <c r="BT565" s="148">
        <f t="shared" si="94"/>
        <v>0</v>
      </c>
      <c r="BU565" s="148">
        <f t="shared" si="95"/>
        <v>0</v>
      </c>
      <c r="BV565" s="148">
        <f t="shared" si="96"/>
        <v>0</v>
      </c>
      <c r="BW565" s="148">
        <f t="shared" si="97"/>
        <v>0</v>
      </c>
      <c r="BX565" s="148">
        <f t="shared" si="98"/>
        <v>0</v>
      </c>
      <c r="BY565" s="148">
        <f t="shared" si="100"/>
        <v>0</v>
      </c>
      <c r="BZ565" s="148">
        <f t="shared" si="101"/>
        <v>0</v>
      </c>
      <c r="CA565" s="148">
        <f t="shared" si="102"/>
        <v>0</v>
      </c>
      <c r="CB565" s="148">
        <f t="shared" si="103"/>
        <v>0</v>
      </c>
      <c r="CC565" s="148">
        <f t="shared" si="99"/>
        <v>0</v>
      </c>
    </row>
    <row r="566" spans="2:81" x14ac:dyDescent="0.25">
      <c r="B566" s="361">
        <f>Demography!B574</f>
        <v>0</v>
      </c>
      <c r="C566" s="361">
        <f>Demography!C574</f>
        <v>0</v>
      </c>
      <c r="D566" s="362">
        <f>Demography!D574</f>
        <v>0</v>
      </c>
      <c r="E566" s="337"/>
      <c r="F566" s="362">
        <f>LF!M573</f>
        <v>0</v>
      </c>
      <c r="G566" s="362">
        <f>LF!AE573</f>
        <v>0</v>
      </c>
      <c r="H566" s="362">
        <f>LF!AF573</f>
        <v>0</v>
      </c>
      <c r="I566" s="362">
        <f>LF!AH573</f>
        <v>0</v>
      </c>
      <c r="J566" s="362">
        <f>LF!AI573</f>
        <v>0</v>
      </c>
      <c r="K566" s="362">
        <f>LF!AK573</f>
        <v>0</v>
      </c>
      <c r="L566" s="362">
        <f>LF!AM573</f>
        <v>0</v>
      </c>
      <c r="M566" s="362">
        <f>LF!AN573</f>
        <v>0</v>
      </c>
      <c r="N566" s="362">
        <f>LF!AO573</f>
        <v>0</v>
      </c>
      <c r="O566" s="362">
        <f>LF!AP573</f>
        <v>0</v>
      </c>
      <c r="P566" s="362">
        <f>LF!AQ573</f>
        <v>0</v>
      </c>
      <c r="Q566" s="362">
        <f>COUNTIF(LF!AR573,"Yes")</f>
        <v>0</v>
      </c>
      <c r="R566" s="337"/>
      <c r="S566" s="362">
        <f>Oncho!K573</f>
        <v>0</v>
      </c>
      <c r="T566" s="362">
        <f>MAX(Oncho!AB573,Oncho!BA573)</f>
        <v>0</v>
      </c>
      <c r="U566" s="362">
        <f>MAX(Oncho!AC573,Oncho!BB573)</f>
        <v>0</v>
      </c>
      <c r="V566" s="362">
        <f>MAX(Oncho!AE573,Oncho!BD573)</f>
        <v>0</v>
      </c>
      <c r="W566" s="362">
        <f>MAX(Oncho!AF573,Oncho!BE573)</f>
        <v>0</v>
      </c>
      <c r="X566" s="362">
        <f>MAX(Oncho!AG573,Oncho!BF573)</f>
        <v>0</v>
      </c>
      <c r="Y566" s="362">
        <f>MAX(Oncho!AH573,Oncho!BG573)</f>
        <v>0</v>
      </c>
      <c r="Z566" s="362">
        <f>MAX(Oncho!AI573,Oncho!BH573)</f>
        <v>0</v>
      </c>
      <c r="AA566" s="362">
        <f>MAX(Oncho!AJ573,Oncho!BI573)</f>
        <v>0</v>
      </c>
      <c r="AB566" s="362">
        <f>MAX(COUNTIF(Oncho!AK573,"Yes"),COUNTIF(Oncho!BJ573,"Yes"))</f>
        <v>0</v>
      </c>
      <c r="AC566" s="337"/>
      <c r="AD566" s="362">
        <f>Schisto!P575</f>
        <v>0</v>
      </c>
      <c r="AE566" s="362">
        <f>Schisto!AI575</f>
        <v>0</v>
      </c>
      <c r="AF566" s="362">
        <f>Schisto!AJ575</f>
        <v>0</v>
      </c>
      <c r="AG566" s="362">
        <f>Schisto!AN575</f>
        <v>0</v>
      </c>
      <c r="AH566" s="362">
        <f>Schisto!AO575</f>
        <v>0</v>
      </c>
      <c r="AI566" s="362">
        <f>Schisto!AT575</f>
        <v>0</v>
      </c>
      <c r="AJ566" s="362">
        <f>Schisto!AU575</f>
        <v>0</v>
      </c>
      <c r="AK566" s="362">
        <f>Schisto!AV575</f>
        <v>0</v>
      </c>
      <c r="AL566" s="362">
        <f>Schisto!AW575</f>
        <v>0</v>
      </c>
      <c r="AM566" s="362">
        <f>COUNTIF(Schisto!AX575,"Yes")</f>
        <v>0</v>
      </c>
      <c r="AN566" s="337"/>
      <c r="AO566" s="362">
        <f>STH!P575</f>
        <v>0</v>
      </c>
      <c r="AP566" s="362">
        <f>MAX(STH!AK575,STH!BS575)</f>
        <v>0</v>
      </c>
      <c r="AQ566" s="362">
        <f>MAX(STH!AL575,STH!BT575)</f>
        <v>0</v>
      </c>
      <c r="AR566" s="362">
        <f>MAX(STH!AM575,STH!BU575)</f>
        <v>0</v>
      </c>
      <c r="AS566" s="362">
        <f>MAX(STH!AN575,STH!BV575)</f>
        <v>0</v>
      </c>
      <c r="AT566" s="362">
        <f>MAX(STH!AO575,STH!BW575)</f>
        <v>0</v>
      </c>
      <c r="AU566" s="362">
        <f>MAX(STH!AQ575,STH!BY575)</f>
        <v>0</v>
      </c>
      <c r="AV566" s="362">
        <f>MAX(STH!AR575,STH!BZ575)</f>
        <v>0</v>
      </c>
      <c r="AW566" s="362">
        <f>MAX(STH!AS575,STH!CA575)</f>
        <v>0</v>
      </c>
      <c r="AX566" s="362">
        <f>MAX(STH!AT575,STH!CB575)</f>
        <v>0</v>
      </c>
      <c r="AY566" s="362">
        <f>MAX(STH!AU575,STH!CC575)</f>
        <v>0</v>
      </c>
      <c r="AZ566" s="362">
        <f>MAX(STH!AV575,STH!CD575)</f>
        <v>0</v>
      </c>
      <c r="BA566" s="362">
        <f>MAX(STH!AW575,STH!CE575)</f>
        <v>0</v>
      </c>
      <c r="BB566" s="362">
        <f>MAX(STH!AX575,STH!CF575)</f>
        <v>0</v>
      </c>
      <c r="BC566" s="362">
        <f>MAX(STH!AY575,STH!CG575)</f>
        <v>0</v>
      </c>
      <c r="BD566" s="362">
        <f>MAX(STH!AZ575,STH!CH575)</f>
        <v>0</v>
      </c>
      <c r="BE566" s="362">
        <f>MAX(STH!BA575,STH!CI575)</f>
        <v>0</v>
      </c>
      <c r="BF566" s="362">
        <f>MAX(STH!BB575,STH!CJ575)</f>
        <v>0</v>
      </c>
      <c r="BG566" s="362">
        <f>MAX(COUNTIF(STH!BC575,"Yes"),COUNTIF(STH!CK575,"Yes"))</f>
        <v>0</v>
      </c>
      <c r="BH566" s="337"/>
      <c r="BI566" s="362">
        <f>Trachoma!Q578</f>
        <v>0</v>
      </c>
      <c r="BJ566" s="362">
        <f>Trachoma!AK578</f>
        <v>0</v>
      </c>
      <c r="BK566" s="362">
        <f>Trachoma!AL578</f>
        <v>0</v>
      </c>
      <c r="BL566" s="362">
        <f>Trachoma!AN578</f>
        <v>0</v>
      </c>
      <c r="BM566" s="362">
        <f>Trachoma!AO578</f>
        <v>0</v>
      </c>
      <c r="BN566" s="362">
        <f>Trachoma!AT578</f>
        <v>0</v>
      </c>
      <c r="BO566" s="362">
        <f>Trachoma!AU578</f>
        <v>0</v>
      </c>
      <c r="BP566" s="362">
        <f>Trachoma!AV578</f>
        <v>0</v>
      </c>
      <c r="BQ566" s="362">
        <f>Trachoma!AW578</f>
        <v>0</v>
      </c>
      <c r="BR566" s="362">
        <f>COUNTIF(Trachoma!AX578,"Yes")</f>
        <v>0</v>
      </c>
      <c r="BS566" s="337"/>
      <c r="BT566" s="362">
        <f t="shared" si="94"/>
        <v>0</v>
      </c>
      <c r="BU566" s="362">
        <f t="shared" si="95"/>
        <v>0</v>
      </c>
      <c r="BV566" s="362">
        <f t="shared" si="96"/>
        <v>0</v>
      </c>
      <c r="BW566" s="362">
        <f t="shared" si="97"/>
        <v>0</v>
      </c>
      <c r="BX566" s="362">
        <f t="shared" si="98"/>
        <v>0</v>
      </c>
      <c r="BY566" s="362">
        <f t="shared" si="100"/>
        <v>0</v>
      </c>
      <c r="BZ566" s="362">
        <f t="shared" si="101"/>
        <v>0</v>
      </c>
      <c r="CA566" s="362">
        <f t="shared" si="102"/>
        <v>0</v>
      </c>
      <c r="CB566" s="362">
        <f t="shared" si="103"/>
        <v>0</v>
      </c>
      <c r="CC566" s="362">
        <f t="shared" si="99"/>
        <v>0</v>
      </c>
    </row>
    <row r="567" spans="2:81" x14ac:dyDescent="0.25">
      <c r="B567" s="147">
        <f>Demography!B575</f>
        <v>0</v>
      </c>
      <c r="C567" s="147">
        <f>Demography!C575</f>
        <v>0</v>
      </c>
      <c r="D567" s="148">
        <f>Demography!D575</f>
        <v>0</v>
      </c>
      <c r="E567" s="55"/>
      <c r="F567" s="148">
        <f>LF!M574</f>
        <v>0</v>
      </c>
      <c r="G567" s="148">
        <f>LF!AE574</f>
        <v>0</v>
      </c>
      <c r="H567" s="148">
        <f>LF!AF574</f>
        <v>0</v>
      </c>
      <c r="I567" s="148">
        <f>LF!AH574</f>
        <v>0</v>
      </c>
      <c r="J567" s="148">
        <f>LF!AI574</f>
        <v>0</v>
      </c>
      <c r="K567" s="148">
        <f>LF!AK574</f>
        <v>0</v>
      </c>
      <c r="L567" s="148">
        <f>LF!AM574</f>
        <v>0</v>
      </c>
      <c r="M567" s="148">
        <f>LF!AN574</f>
        <v>0</v>
      </c>
      <c r="N567" s="148">
        <f>LF!AO574</f>
        <v>0</v>
      </c>
      <c r="O567" s="148">
        <f>LF!AP574</f>
        <v>0</v>
      </c>
      <c r="P567" s="148">
        <f>LF!AQ574</f>
        <v>0</v>
      </c>
      <c r="Q567" s="148">
        <f>COUNTIF(LF!AR574,"Yes")</f>
        <v>0</v>
      </c>
      <c r="R567" s="55"/>
      <c r="S567" s="148">
        <f>Oncho!K574</f>
        <v>0</v>
      </c>
      <c r="T567" s="148">
        <f>MAX(Oncho!AB574,Oncho!BA574)</f>
        <v>0</v>
      </c>
      <c r="U567" s="148">
        <f>MAX(Oncho!AC574,Oncho!BB574)</f>
        <v>0</v>
      </c>
      <c r="V567" s="148">
        <f>MAX(Oncho!AE574,Oncho!BD574)</f>
        <v>0</v>
      </c>
      <c r="W567" s="148">
        <f>MAX(Oncho!AF574,Oncho!BE574)</f>
        <v>0</v>
      </c>
      <c r="X567" s="148">
        <f>MAX(Oncho!AG574,Oncho!BF574)</f>
        <v>0</v>
      </c>
      <c r="Y567" s="148">
        <f>MAX(Oncho!AH574,Oncho!BG574)</f>
        <v>0</v>
      </c>
      <c r="Z567" s="148">
        <f>MAX(Oncho!AI574,Oncho!BH574)</f>
        <v>0</v>
      </c>
      <c r="AA567" s="148">
        <f>MAX(Oncho!AJ574,Oncho!BI574)</f>
        <v>0</v>
      </c>
      <c r="AB567" s="148">
        <f>MAX(COUNTIF(Oncho!AK574,"Yes"),COUNTIF(Oncho!BJ574,"Yes"))</f>
        <v>0</v>
      </c>
      <c r="AC567" s="55"/>
      <c r="AD567" s="148">
        <f>Schisto!P576</f>
        <v>0</v>
      </c>
      <c r="AE567" s="148">
        <f>Schisto!AI576</f>
        <v>0</v>
      </c>
      <c r="AF567" s="148">
        <f>Schisto!AJ576</f>
        <v>0</v>
      </c>
      <c r="AG567" s="148">
        <f>Schisto!AN576</f>
        <v>0</v>
      </c>
      <c r="AH567" s="148">
        <f>Schisto!AO576</f>
        <v>0</v>
      </c>
      <c r="AI567" s="148">
        <f>Schisto!AT576</f>
        <v>0</v>
      </c>
      <c r="AJ567" s="148">
        <f>Schisto!AU576</f>
        <v>0</v>
      </c>
      <c r="AK567" s="148">
        <f>Schisto!AV576</f>
        <v>0</v>
      </c>
      <c r="AL567" s="148">
        <f>Schisto!AW576</f>
        <v>0</v>
      </c>
      <c r="AM567" s="148">
        <f>COUNTIF(Schisto!AX576,"Yes")</f>
        <v>0</v>
      </c>
      <c r="AN567" s="55"/>
      <c r="AO567" s="148">
        <f>STH!P576</f>
        <v>0</v>
      </c>
      <c r="AP567" s="148">
        <f>MAX(STH!AK576,STH!BS576)</f>
        <v>0</v>
      </c>
      <c r="AQ567" s="148">
        <f>MAX(STH!AL576,STH!BT576)</f>
        <v>0</v>
      </c>
      <c r="AR567" s="148">
        <f>MAX(STH!AM576,STH!BU576)</f>
        <v>0</v>
      </c>
      <c r="AS567" s="148">
        <f>MAX(STH!AN576,STH!BV576)</f>
        <v>0</v>
      </c>
      <c r="AT567" s="148">
        <f>MAX(STH!AO576,STH!BW576)</f>
        <v>0</v>
      </c>
      <c r="AU567" s="148">
        <f>MAX(STH!AQ576,STH!BY576)</f>
        <v>0</v>
      </c>
      <c r="AV567" s="148">
        <f>MAX(STH!AR576,STH!BZ576)</f>
        <v>0</v>
      </c>
      <c r="AW567" s="148">
        <f>MAX(STH!AS576,STH!CA576)</f>
        <v>0</v>
      </c>
      <c r="AX567" s="148">
        <f>MAX(STH!AT576,STH!CB576)</f>
        <v>0</v>
      </c>
      <c r="AY567" s="148">
        <f>MAX(STH!AU576,STH!CC576)</f>
        <v>0</v>
      </c>
      <c r="AZ567" s="148">
        <f>MAX(STH!AV576,STH!CD576)</f>
        <v>0</v>
      </c>
      <c r="BA567" s="148">
        <f>MAX(STH!AW576,STH!CE576)</f>
        <v>0</v>
      </c>
      <c r="BB567" s="148">
        <f>MAX(STH!AX576,STH!CF576)</f>
        <v>0</v>
      </c>
      <c r="BC567" s="148">
        <f>MAX(STH!AY576,STH!CG576)</f>
        <v>0</v>
      </c>
      <c r="BD567" s="148">
        <f>MAX(STH!AZ576,STH!CH576)</f>
        <v>0</v>
      </c>
      <c r="BE567" s="148">
        <f>MAX(STH!BA576,STH!CI576)</f>
        <v>0</v>
      </c>
      <c r="BF567" s="148">
        <f>MAX(STH!BB576,STH!CJ576)</f>
        <v>0</v>
      </c>
      <c r="BG567" s="148">
        <f>MAX(COUNTIF(STH!BC576,"Yes"),COUNTIF(STH!CK576,"Yes"))</f>
        <v>0</v>
      </c>
      <c r="BH567" s="55"/>
      <c r="BI567" s="148">
        <f>Trachoma!Q579</f>
        <v>0</v>
      </c>
      <c r="BJ567" s="148">
        <f>Trachoma!AK579</f>
        <v>0</v>
      </c>
      <c r="BK567" s="148">
        <f>Trachoma!AL579</f>
        <v>0</v>
      </c>
      <c r="BL567" s="148">
        <f>Trachoma!AN579</f>
        <v>0</v>
      </c>
      <c r="BM567" s="148">
        <f>Trachoma!AO579</f>
        <v>0</v>
      </c>
      <c r="BN567" s="148">
        <f>Trachoma!AT579</f>
        <v>0</v>
      </c>
      <c r="BO567" s="148">
        <f>Trachoma!AU579</f>
        <v>0</v>
      </c>
      <c r="BP567" s="148">
        <f>Trachoma!AV579</f>
        <v>0</v>
      </c>
      <c r="BQ567" s="148">
        <f>Trachoma!AW579</f>
        <v>0</v>
      </c>
      <c r="BR567" s="148">
        <f>COUNTIF(Trachoma!AX579,"Yes")</f>
        <v>0</v>
      </c>
      <c r="BS567" s="55"/>
      <c r="BT567" s="148">
        <f t="shared" si="94"/>
        <v>0</v>
      </c>
      <c r="BU567" s="148">
        <f t="shared" si="95"/>
        <v>0</v>
      </c>
      <c r="BV567" s="148">
        <f t="shared" si="96"/>
        <v>0</v>
      </c>
      <c r="BW567" s="148">
        <f t="shared" si="97"/>
        <v>0</v>
      </c>
      <c r="BX567" s="148">
        <f t="shared" si="98"/>
        <v>0</v>
      </c>
      <c r="BY567" s="148">
        <f t="shared" si="100"/>
        <v>0</v>
      </c>
      <c r="BZ567" s="148">
        <f t="shared" si="101"/>
        <v>0</v>
      </c>
      <c r="CA567" s="148">
        <f t="shared" si="102"/>
        <v>0</v>
      </c>
      <c r="CB567" s="148">
        <f t="shared" si="103"/>
        <v>0</v>
      </c>
      <c r="CC567" s="148">
        <f t="shared" si="99"/>
        <v>0</v>
      </c>
    </row>
    <row r="568" spans="2:81" x14ac:dyDescent="0.25">
      <c r="B568" s="361">
        <f>Demography!B576</f>
        <v>0</v>
      </c>
      <c r="C568" s="361">
        <f>Demography!C576</f>
        <v>0</v>
      </c>
      <c r="D568" s="362">
        <f>Demography!D576</f>
        <v>0</v>
      </c>
      <c r="E568" s="337"/>
      <c r="F568" s="362">
        <f>LF!M575</f>
        <v>0</v>
      </c>
      <c r="G568" s="362">
        <f>LF!AE575</f>
        <v>0</v>
      </c>
      <c r="H568" s="362">
        <f>LF!AF575</f>
        <v>0</v>
      </c>
      <c r="I568" s="362">
        <f>LF!AH575</f>
        <v>0</v>
      </c>
      <c r="J568" s="362">
        <f>LF!AI575</f>
        <v>0</v>
      </c>
      <c r="K568" s="362">
        <f>LF!AK575</f>
        <v>0</v>
      </c>
      <c r="L568" s="362">
        <f>LF!AM575</f>
        <v>0</v>
      </c>
      <c r="M568" s="362">
        <f>LF!AN575</f>
        <v>0</v>
      </c>
      <c r="N568" s="362">
        <f>LF!AO575</f>
        <v>0</v>
      </c>
      <c r="O568" s="362">
        <f>LF!AP575</f>
        <v>0</v>
      </c>
      <c r="P568" s="362">
        <f>LF!AQ575</f>
        <v>0</v>
      </c>
      <c r="Q568" s="362">
        <f>COUNTIF(LF!AR575,"Yes")</f>
        <v>0</v>
      </c>
      <c r="R568" s="337"/>
      <c r="S568" s="362">
        <f>Oncho!K575</f>
        <v>0</v>
      </c>
      <c r="T568" s="362">
        <f>MAX(Oncho!AB575,Oncho!BA575)</f>
        <v>0</v>
      </c>
      <c r="U568" s="362">
        <f>MAX(Oncho!AC575,Oncho!BB575)</f>
        <v>0</v>
      </c>
      <c r="V568" s="362">
        <f>MAX(Oncho!AE575,Oncho!BD575)</f>
        <v>0</v>
      </c>
      <c r="W568" s="362">
        <f>MAX(Oncho!AF575,Oncho!BE575)</f>
        <v>0</v>
      </c>
      <c r="X568" s="362">
        <f>MAX(Oncho!AG575,Oncho!BF575)</f>
        <v>0</v>
      </c>
      <c r="Y568" s="362">
        <f>MAX(Oncho!AH575,Oncho!BG575)</f>
        <v>0</v>
      </c>
      <c r="Z568" s="362">
        <f>MAX(Oncho!AI575,Oncho!BH575)</f>
        <v>0</v>
      </c>
      <c r="AA568" s="362">
        <f>MAX(Oncho!AJ575,Oncho!BI575)</f>
        <v>0</v>
      </c>
      <c r="AB568" s="362">
        <f>MAX(COUNTIF(Oncho!AK575,"Yes"),COUNTIF(Oncho!BJ575,"Yes"))</f>
        <v>0</v>
      </c>
      <c r="AC568" s="337"/>
      <c r="AD568" s="362">
        <f>Schisto!P577</f>
        <v>0</v>
      </c>
      <c r="AE568" s="362">
        <f>Schisto!AI577</f>
        <v>0</v>
      </c>
      <c r="AF568" s="362">
        <f>Schisto!AJ577</f>
        <v>0</v>
      </c>
      <c r="AG568" s="362">
        <f>Schisto!AN577</f>
        <v>0</v>
      </c>
      <c r="AH568" s="362">
        <f>Schisto!AO577</f>
        <v>0</v>
      </c>
      <c r="AI568" s="362">
        <f>Schisto!AT577</f>
        <v>0</v>
      </c>
      <c r="AJ568" s="362">
        <f>Schisto!AU577</f>
        <v>0</v>
      </c>
      <c r="AK568" s="362">
        <f>Schisto!AV577</f>
        <v>0</v>
      </c>
      <c r="AL568" s="362">
        <f>Schisto!AW577</f>
        <v>0</v>
      </c>
      <c r="AM568" s="362">
        <f>COUNTIF(Schisto!AX577,"Yes")</f>
        <v>0</v>
      </c>
      <c r="AN568" s="337"/>
      <c r="AO568" s="362">
        <f>STH!P577</f>
        <v>0</v>
      </c>
      <c r="AP568" s="362">
        <f>MAX(STH!AK577,STH!BS577)</f>
        <v>0</v>
      </c>
      <c r="AQ568" s="362">
        <f>MAX(STH!AL577,STH!BT577)</f>
        <v>0</v>
      </c>
      <c r="AR568" s="362">
        <f>MAX(STH!AM577,STH!BU577)</f>
        <v>0</v>
      </c>
      <c r="AS568" s="362">
        <f>MAX(STH!AN577,STH!BV577)</f>
        <v>0</v>
      </c>
      <c r="AT568" s="362">
        <f>MAX(STH!AO577,STH!BW577)</f>
        <v>0</v>
      </c>
      <c r="AU568" s="362">
        <f>MAX(STH!AQ577,STH!BY577)</f>
        <v>0</v>
      </c>
      <c r="AV568" s="362">
        <f>MAX(STH!AR577,STH!BZ577)</f>
        <v>0</v>
      </c>
      <c r="AW568" s="362">
        <f>MAX(STH!AS577,STH!CA577)</f>
        <v>0</v>
      </c>
      <c r="AX568" s="362">
        <f>MAX(STH!AT577,STH!CB577)</f>
        <v>0</v>
      </c>
      <c r="AY568" s="362">
        <f>MAX(STH!AU577,STH!CC577)</f>
        <v>0</v>
      </c>
      <c r="AZ568" s="362">
        <f>MAX(STH!AV577,STH!CD577)</f>
        <v>0</v>
      </c>
      <c r="BA568" s="362">
        <f>MAX(STH!AW577,STH!CE577)</f>
        <v>0</v>
      </c>
      <c r="BB568" s="362">
        <f>MAX(STH!AX577,STH!CF577)</f>
        <v>0</v>
      </c>
      <c r="BC568" s="362">
        <f>MAX(STH!AY577,STH!CG577)</f>
        <v>0</v>
      </c>
      <c r="BD568" s="362">
        <f>MAX(STH!AZ577,STH!CH577)</f>
        <v>0</v>
      </c>
      <c r="BE568" s="362">
        <f>MAX(STH!BA577,STH!CI577)</f>
        <v>0</v>
      </c>
      <c r="BF568" s="362">
        <f>MAX(STH!BB577,STH!CJ577)</f>
        <v>0</v>
      </c>
      <c r="BG568" s="362">
        <f>MAX(COUNTIF(STH!BC577,"Yes"),COUNTIF(STH!CK577,"Yes"))</f>
        <v>0</v>
      </c>
      <c r="BH568" s="337"/>
      <c r="BI568" s="362">
        <f>Trachoma!Q580</f>
        <v>0</v>
      </c>
      <c r="BJ568" s="362">
        <f>Trachoma!AK580</f>
        <v>0</v>
      </c>
      <c r="BK568" s="362">
        <f>Trachoma!AL580</f>
        <v>0</v>
      </c>
      <c r="BL568" s="362">
        <f>Trachoma!AN580</f>
        <v>0</v>
      </c>
      <c r="BM568" s="362">
        <f>Trachoma!AO580</f>
        <v>0</v>
      </c>
      <c r="BN568" s="362">
        <f>Trachoma!AT580</f>
        <v>0</v>
      </c>
      <c r="BO568" s="362">
        <f>Trachoma!AU580</f>
        <v>0</v>
      </c>
      <c r="BP568" s="362">
        <f>Trachoma!AV580</f>
        <v>0</v>
      </c>
      <c r="BQ568" s="362">
        <f>Trachoma!AW580</f>
        <v>0</v>
      </c>
      <c r="BR568" s="362">
        <f>COUNTIF(Trachoma!AX580,"Yes")</f>
        <v>0</v>
      </c>
      <c r="BS568" s="337"/>
      <c r="BT568" s="362">
        <f t="shared" si="94"/>
        <v>0</v>
      </c>
      <c r="BU568" s="362">
        <f t="shared" si="95"/>
        <v>0</v>
      </c>
      <c r="BV568" s="362">
        <f t="shared" si="96"/>
        <v>0</v>
      </c>
      <c r="BW568" s="362">
        <f t="shared" si="97"/>
        <v>0</v>
      </c>
      <c r="BX568" s="362">
        <f t="shared" si="98"/>
        <v>0</v>
      </c>
      <c r="BY568" s="362">
        <f t="shared" si="100"/>
        <v>0</v>
      </c>
      <c r="BZ568" s="362">
        <f t="shared" si="101"/>
        <v>0</v>
      </c>
      <c r="CA568" s="362">
        <f t="shared" si="102"/>
        <v>0</v>
      </c>
      <c r="CB568" s="362">
        <f t="shared" si="103"/>
        <v>0</v>
      </c>
      <c r="CC568" s="362">
        <f t="shared" si="99"/>
        <v>0</v>
      </c>
    </row>
    <row r="569" spans="2:81" x14ac:dyDescent="0.25">
      <c r="B569" s="147">
        <f>Demography!B577</f>
        <v>0</v>
      </c>
      <c r="C569" s="147">
        <f>Demography!C577</f>
        <v>0</v>
      </c>
      <c r="D569" s="148">
        <f>Demography!D577</f>
        <v>0</v>
      </c>
      <c r="E569" s="55"/>
      <c r="F569" s="148">
        <f>LF!M576</f>
        <v>0</v>
      </c>
      <c r="G569" s="148">
        <f>LF!AE576</f>
        <v>0</v>
      </c>
      <c r="H569" s="148">
        <f>LF!AF576</f>
        <v>0</v>
      </c>
      <c r="I569" s="148">
        <f>LF!AH576</f>
        <v>0</v>
      </c>
      <c r="J569" s="148">
        <f>LF!AI576</f>
        <v>0</v>
      </c>
      <c r="K569" s="148">
        <f>LF!AK576</f>
        <v>0</v>
      </c>
      <c r="L569" s="148">
        <f>LF!AM576</f>
        <v>0</v>
      </c>
      <c r="M569" s="148">
        <f>LF!AN576</f>
        <v>0</v>
      </c>
      <c r="N569" s="148">
        <f>LF!AO576</f>
        <v>0</v>
      </c>
      <c r="O569" s="148">
        <f>LF!AP576</f>
        <v>0</v>
      </c>
      <c r="P569" s="148">
        <f>LF!AQ576</f>
        <v>0</v>
      </c>
      <c r="Q569" s="148">
        <f>COUNTIF(LF!AR576,"Yes")</f>
        <v>0</v>
      </c>
      <c r="R569" s="55"/>
      <c r="S569" s="148">
        <f>Oncho!K576</f>
        <v>0</v>
      </c>
      <c r="T569" s="148">
        <f>MAX(Oncho!AB576,Oncho!BA576)</f>
        <v>0</v>
      </c>
      <c r="U569" s="148">
        <f>MAX(Oncho!AC576,Oncho!BB576)</f>
        <v>0</v>
      </c>
      <c r="V569" s="148">
        <f>MAX(Oncho!AE576,Oncho!BD576)</f>
        <v>0</v>
      </c>
      <c r="W569" s="148">
        <f>MAX(Oncho!AF576,Oncho!BE576)</f>
        <v>0</v>
      </c>
      <c r="X569" s="148">
        <f>MAX(Oncho!AG576,Oncho!BF576)</f>
        <v>0</v>
      </c>
      <c r="Y569" s="148">
        <f>MAX(Oncho!AH576,Oncho!BG576)</f>
        <v>0</v>
      </c>
      <c r="Z569" s="148">
        <f>MAX(Oncho!AI576,Oncho!BH576)</f>
        <v>0</v>
      </c>
      <c r="AA569" s="148">
        <f>MAX(Oncho!AJ576,Oncho!BI576)</f>
        <v>0</v>
      </c>
      <c r="AB569" s="148">
        <f>MAX(COUNTIF(Oncho!AK576,"Yes"),COUNTIF(Oncho!BJ576,"Yes"))</f>
        <v>0</v>
      </c>
      <c r="AC569" s="55"/>
      <c r="AD569" s="148">
        <f>Schisto!P578</f>
        <v>0</v>
      </c>
      <c r="AE569" s="148">
        <f>Schisto!AI578</f>
        <v>0</v>
      </c>
      <c r="AF569" s="148">
        <f>Schisto!AJ578</f>
        <v>0</v>
      </c>
      <c r="AG569" s="148">
        <f>Schisto!AN578</f>
        <v>0</v>
      </c>
      <c r="AH569" s="148">
        <f>Schisto!AO578</f>
        <v>0</v>
      </c>
      <c r="AI569" s="148">
        <f>Schisto!AT578</f>
        <v>0</v>
      </c>
      <c r="AJ569" s="148">
        <f>Schisto!AU578</f>
        <v>0</v>
      </c>
      <c r="AK569" s="148">
        <f>Schisto!AV578</f>
        <v>0</v>
      </c>
      <c r="AL569" s="148">
        <f>Schisto!AW578</f>
        <v>0</v>
      </c>
      <c r="AM569" s="148">
        <f>COUNTIF(Schisto!AX578,"Yes")</f>
        <v>0</v>
      </c>
      <c r="AN569" s="55"/>
      <c r="AO569" s="148">
        <f>STH!P578</f>
        <v>0</v>
      </c>
      <c r="AP569" s="148">
        <f>MAX(STH!AK578,STH!BS578)</f>
        <v>0</v>
      </c>
      <c r="AQ569" s="148">
        <f>MAX(STH!AL578,STH!BT578)</f>
        <v>0</v>
      </c>
      <c r="AR569" s="148">
        <f>MAX(STH!AM578,STH!BU578)</f>
        <v>0</v>
      </c>
      <c r="AS569" s="148">
        <f>MAX(STH!AN578,STH!BV578)</f>
        <v>0</v>
      </c>
      <c r="AT569" s="148">
        <f>MAX(STH!AO578,STH!BW578)</f>
        <v>0</v>
      </c>
      <c r="AU569" s="148">
        <f>MAX(STH!AQ578,STH!BY578)</f>
        <v>0</v>
      </c>
      <c r="AV569" s="148">
        <f>MAX(STH!AR578,STH!BZ578)</f>
        <v>0</v>
      </c>
      <c r="AW569" s="148">
        <f>MAX(STH!AS578,STH!CA578)</f>
        <v>0</v>
      </c>
      <c r="AX569" s="148">
        <f>MAX(STH!AT578,STH!CB578)</f>
        <v>0</v>
      </c>
      <c r="AY569" s="148">
        <f>MAX(STH!AU578,STH!CC578)</f>
        <v>0</v>
      </c>
      <c r="AZ569" s="148">
        <f>MAX(STH!AV578,STH!CD578)</f>
        <v>0</v>
      </c>
      <c r="BA569" s="148">
        <f>MAX(STH!AW578,STH!CE578)</f>
        <v>0</v>
      </c>
      <c r="BB569" s="148">
        <f>MAX(STH!AX578,STH!CF578)</f>
        <v>0</v>
      </c>
      <c r="BC569" s="148">
        <f>MAX(STH!AY578,STH!CG578)</f>
        <v>0</v>
      </c>
      <c r="BD569" s="148">
        <f>MAX(STH!AZ578,STH!CH578)</f>
        <v>0</v>
      </c>
      <c r="BE569" s="148">
        <f>MAX(STH!BA578,STH!CI578)</f>
        <v>0</v>
      </c>
      <c r="BF569" s="148">
        <f>MAX(STH!BB578,STH!CJ578)</f>
        <v>0</v>
      </c>
      <c r="BG569" s="148">
        <f>MAX(COUNTIF(STH!BC578,"Yes"),COUNTIF(STH!CK578,"Yes"))</f>
        <v>0</v>
      </c>
      <c r="BH569" s="55"/>
      <c r="BI569" s="148">
        <f>Trachoma!Q581</f>
        <v>0</v>
      </c>
      <c r="BJ569" s="148">
        <f>Trachoma!AK581</f>
        <v>0</v>
      </c>
      <c r="BK569" s="148">
        <f>Trachoma!AL581</f>
        <v>0</v>
      </c>
      <c r="BL569" s="148">
        <f>Trachoma!AN581</f>
        <v>0</v>
      </c>
      <c r="BM569" s="148">
        <f>Trachoma!AO581</f>
        <v>0</v>
      </c>
      <c r="BN569" s="148">
        <f>Trachoma!AT581</f>
        <v>0</v>
      </c>
      <c r="BO569" s="148">
        <f>Trachoma!AU581</f>
        <v>0</v>
      </c>
      <c r="BP569" s="148">
        <f>Trachoma!AV581</f>
        <v>0</v>
      </c>
      <c r="BQ569" s="148">
        <f>Trachoma!AW581</f>
        <v>0</v>
      </c>
      <c r="BR569" s="148">
        <f>COUNTIF(Trachoma!AX581,"Yes")</f>
        <v>0</v>
      </c>
      <c r="BS569" s="55"/>
      <c r="BT569" s="148">
        <f t="shared" si="94"/>
        <v>0</v>
      </c>
      <c r="BU569" s="148">
        <f t="shared" si="95"/>
        <v>0</v>
      </c>
      <c r="BV569" s="148">
        <f t="shared" si="96"/>
        <v>0</v>
      </c>
      <c r="BW569" s="148">
        <f t="shared" si="97"/>
        <v>0</v>
      </c>
      <c r="BX569" s="148">
        <f t="shared" si="98"/>
        <v>0</v>
      </c>
      <c r="BY569" s="148">
        <f t="shared" si="100"/>
        <v>0</v>
      </c>
      <c r="BZ569" s="148">
        <f t="shared" si="101"/>
        <v>0</v>
      </c>
      <c r="CA569" s="148">
        <f t="shared" si="102"/>
        <v>0</v>
      </c>
      <c r="CB569" s="148">
        <f t="shared" si="103"/>
        <v>0</v>
      </c>
      <c r="CC569" s="148">
        <f t="shared" si="99"/>
        <v>0</v>
      </c>
    </row>
    <row r="570" spans="2:81" x14ac:dyDescent="0.25">
      <c r="B570" s="361">
        <f>Demography!B578</f>
        <v>0</v>
      </c>
      <c r="C570" s="361">
        <f>Demography!C578</f>
        <v>0</v>
      </c>
      <c r="D570" s="362">
        <f>Demography!D578</f>
        <v>0</v>
      </c>
      <c r="E570" s="337"/>
      <c r="F570" s="362">
        <f>LF!M577</f>
        <v>0</v>
      </c>
      <c r="G570" s="362">
        <f>LF!AE577</f>
        <v>0</v>
      </c>
      <c r="H570" s="362">
        <f>LF!AF577</f>
        <v>0</v>
      </c>
      <c r="I570" s="362">
        <f>LF!AH577</f>
        <v>0</v>
      </c>
      <c r="J570" s="362">
        <f>LF!AI577</f>
        <v>0</v>
      </c>
      <c r="K570" s="362">
        <f>LF!AK577</f>
        <v>0</v>
      </c>
      <c r="L570" s="362">
        <f>LF!AM577</f>
        <v>0</v>
      </c>
      <c r="M570" s="362">
        <f>LF!AN577</f>
        <v>0</v>
      </c>
      <c r="N570" s="362">
        <f>LF!AO577</f>
        <v>0</v>
      </c>
      <c r="O570" s="362">
        <f>LF!AP577</f>
        <v>0</v>
      </c>
      <c r="P570" s="362">
        <f>LF!AQ577</f>
        <v>0</v>
      </c>
      <c r="Q570" s="362">
        <f>COUNTIF(LF!AR577,"Yes")</f>
        <v>0</v>
      </c>
      <c r="R570" s="337"/>
      <c r="S570" s="362">
        <f>Oncho!K577</f>
        <v>0</v>
      </c>
      <c r="T570" s="362">
        <f>MAX(Oncho!AB577,Oncho!BA577)</f>
        <v>0</v>
      </c>
      <c r="U570" s="362">
        <f>MAX(Oncho!AC577,Oncho!BB577)</f>
        <v>0</v>
      </c>
      <c r="V570" s="362">
        <f>MAX(Oncho!AE577,Oncho!BD577)</f>
        <v>0</v>
      </c>
      <c r="W570" s="362">
        <f>MAX(Oncho!AF577,Oncho!BE577)</f>
        <v>0</v>
      </c>
      <c r="X570" s="362">
        <f>MAX(Oncho!AG577,Oncho!BF577)</f>
        <v>0</v>
      </c>
      <c r="Y570" s="362">
        <f>MAX(Oncho!AH577,Oncho!BG577)</f>
        <v>0</v>
      </c>
      <c r="Z570" s="362">
        <f>MAX(Oncho!AI577,Oncho!BH577)</f>
        <v>0</v>
      </c>
      <c r="AA570" s="362">
        <f>MAX(Oncho!AJ577,Oncho!BI577)</f>
        <v>0</v>
      </c>
      <c r="AB570" s="362">
        <f>MAX(COUNTIF(Oncho!AK577,"Yes"),COUNTIF(Oncho!BJ577,"Yes"))</f>
        <v>0</v>
      </c>
      <c r="AC570" s="337"/>
      <c r="AD570" s="362">
        <f>Schisto!P579</f>
        <v>0</v>
      </c>
      <c r="AE570" s="362">
        <f>Schisto!AI579</f>
        <v>0</v>
      </c>
      <c r="AF570" s="362">
        <f>Schisto!AJ579</f>
        <v>0</v>
      </c>
      <c r="AG570" s="362">
        <f>Schisto!AN579</f>
        <v>0</v>
      </c>
      <c r="AH570" s="362">
        <f>Schisto!AO579</f>
        <v>0</v>
      </c>
      <c r="AI570" s="362">
        <f>Schisto!AT579</f>
        <v>0</v>
      </c>
      <c r="AJ570" s="362">
        <f>Schisto!AU579</f>
        <v>0</v>
      </c>
      <c r="AK570" s="362">
        <f>Schisto!AV579</f>
        <v>0</v>
      </c>
      <c r="AL570" s="362">
        <f>Schisto!AW579</f>
        <v>0</v>
      </c>
      <c r="AM570" s="362">
        <f>COUNTIF(Schisto!AX579,"Yes")</f>
        <v>0</v>
      </c>
      <c r="AN570" s="337"/>
      <c r="AO570" s="362">
        <f>STH!P579</f>
        <v>0</v>
      </c>
      <c r="AP570" s="362">
        <f>MAX(STH!AK579,STH!BS579)</f>
        <v>0</v>
      </c>
      <c r="AQ570" s="362">
        <f>MAX(STH!AL579,STH!BT579)</f>
        <v>0</v>
      </c>
      <c r="AR570" s="362">
        <f>MAX(STH!AM579,STH!BU579)</f>
        <v>0</v>
      </c>
      <c r="AS570" s="362">
        <f>MAX(STH!AN579,STH!BV579)</f>
        <v>0</v>
      </c>
      <c r="AT570" s="362">
        <f>MAX(STH!AO579,STH!BW579)</f>
        <v>0</v>
      </c>
      <c r="AU570" s="362">
        <f>MAX(STH!AQ579,STH!BY579)</f>
        <v>0</v>
      </c>
      <c r="AV570" s="362">
        <f>MAX(STH!AR579,STH!BZ579)</f>
        <v>0</v>
      </c>
      <c r="AW570" s="362">
        <f>MAX(STH!AS579,STH!CA579)</f>
        <v>0</v>
      </c>
      <c r="AX570" s="362">
        <f>MAX(STH!AT579,STH!CB579)</f>
        <v>0</v>
      </c>
      <c r="AY570" s="362">
        <f>MAX(STH!AU579,STH!CC579)</f>
        <v>0</v>
      </c>
      <c r="AZ570" s="362">
        <f>MAX(STH!AV579,STH!CD579)</f>
        <v>0</v>
      </c>
      <c r="BA570" s="362">
        <f>MAX(STH!AW579,STH!CE579)</f>
        <v>0</v>
      </c>
      <c r="BB570" s="362">
        <f>MAX(STH!AX579,STH!CF579)</f>
        <v>0</v>
      </c>
      <c r="BC570" s="362">
        <f>MAX(STH!AY579,STH!CG579)</f>
        <v>0</v>
      </c>
      <c r="BD570" s="362">
        <f>MAX(STH!AZ579,STH!CH579)</f>
        <v>0</v>
      </c>
      <c r="BE570" s="362">
        <f>MAX(STH!BA579,STH!CI579)</f>
        <v>0</v>
      </c>
      <c r="BF570" s="362">
        <f>MAX(STH!BB579,STH!CJ579)</f>
        <v>0</v>
      </c>
      <c r="BG570" s="362">
        <f>MAX(COUNTIF(STH!BC579,"Yes"),COUNTIF(STH!CK579,"Yes"))</f>
        <v>0</v>
      </c>
      <c r="BH570" s="337"/>
      <c r="BI570" s="362">
        <f>Trachoma!Q582</f>
        <v>0</v>
      </c>
      <c r="BJ570" s="362">
        <f>Trachoma!AK582</f>
        <v>0</v>
      </c>
      <c r="BK570" s="362">
        <f>Trachoma!AL582</f>
        <v>0</v>
      </c>
      <c r="BL570" s="362">
        <f>Trachoma!AN582</f>
        <v>0</v>
      </c>
      <c r="BM570" s="362">
        <f>Trachoma!AO582</f>
        <v>0</v>
      </c>
      <c r="BN570" s="362">
        <f>Trachoma!AT582</f>
        <v>0</v>
      </c>
      <c r="BO570" s="362">
        <f>Trachoma!AU582</f>
        <v>0</v>
      </c>
      <c r="BP570" s="362">
        <f>Trachoma!AV582</f>
        <v>0</v>
      </c>
      <c r="BQ570" s="362">
        <f>Trachoma!AW582</f>
        <v>0</v>
      </c>
      <c r="BR570" s="362">
        <f>COUNTIF(Trachoma!AX582,"Yes")</f>
        <v>0</v>
      </c>
      <c r="BS570" s="337"/>
      <c r="BT570" s="362">
        <f t="shared" si="94"/>
        <v>0</v>
      </c>
      <c r="BU570" s="362">
        <f t="shared" si="95"/>
        <v>0</v>
      </c>
      <c r="BV570" s="362">
        <f t="shared" si="96"/>
        <v>0</v>
      </c>
      <c r="BW570" s="362">
        <f t="shared" si="97"/>
        <v>0</v>
      </c>
      <c r="BX570" s="362">
        <f t="shared" si="98"/>
        <v>0</v>
      </c>
      <c r="BY570" s="362">
        <f t="shared" si="100"/>
        <v>0</v>
      </c>
      <c r="BZ570" s="362">
        <f t="shared" si="101"/>
        <v>0</v>
      </c>
      <c r="CA570" s="362">
        <f t="shared" si="102"/>
        <v>0</v>
      </c>
      <c r="CB570" s="362">
        <f t="shared" si="103"/>
        <v>0</v>
      </c>
      <c r="CC570" s="362">
        <f t="shared" si="99"/>
        <v>0</v>
      </c>
    </row>
    <row r="571" spans="2:81" x14ac:dyDescent="0.25">
      <c r="B571" s="147">
        <f>Demography!B579</f>
        <v>0</v>
      </c>
      <c r="C571" s="147">
        <f>Demography!C579</f>
        <v>0</v>
      </c>
      <c r="D571" s="148">
        <f>Demography!D579</f>
        <v>0</v>
      </c>
      <c r="E571" s="55"/>
      <c r="F571" s="148">
        <f>LF!M578</f>
        <v>0</v>
      </c>
      <c r="G571" s="148">
        <f>LF!AE578</f>
        <v>0</v>
      </c>
      <c r="H571" s="148">
        <f>LF!AF578</f>
        <v>0</v>
      </c>
      <c r="I571" s="148">
        <f>LF!AH578</f>
        <v>0</v>
      </c>
      <c r="J571" s="148">
        <f>LF!AI578</f>
        <v>0</v>
      </c>
      <c r="K571" s="148">
        <f>LF!AK578</f>
        <v>0</v>
      </c>
      <c r="L571" s="148">
        <f>LF!AM578</f>
        <v>0</v>
      </c>
      <c r="M571" s="148">
        <f>LF!AN578</f>
        <v>0</v>
      </c>
      <c r="N571" s="148">
        <f>LF!AO578</f>
        <v>0</v>
      </c>
      <c r="O571" s="148">
        <f>LF!AP578</f>
        <v>0</v>
      </c>
      <c r="P571" s="148">
        <f>LF!AQ578</f>
        <v>0</v>
      </c>
      <c r="Q571" s="148">
        <f>COUNTIF(LF!AR578,"Yes")</f>
        <v>0</v>
      </c>
      <c r="R571" s="55"/>
      <c r="S571" s="148">
        <f>Oncho!K578</f>
        <v>0</v>
      </c>
      <c r="T571" s="148">
        <f>MAX(Oncho!AB578,Oncho!BA578)</f>
        <v>0</v>
      </c>
      <c r="U571" s="148">
        <f>MAX(Oncho!AC578,Oncho!BB578)</f>
        <v>0</v>
      </c>
      <c r="V571" s="148">
        <f>MAX(Oncho!AE578,Oncho!BD578)</f>
        <v>0</v>
      </c>
      <c r="W571" s="148">
        <f>MAX(Oncho!AF578,Oncho!BE578)</f>
        <v>0</v>
      </c>
      <c r="X571" s="148">
        <f>MAX(Oncho!AG578,Oncho!BF578)</f>
        <v>0</v>
      </c>
      <c r="Y571" s="148">
        <f>MAX(Oncho!AH578,Oncho!BG578)</f>
        <v>0</v>
      </c>
      <c r="Z571" s="148">
        <f>MAX(Oncho!AI578,Oncho!BH578)</f>
        <v>0</v>
      </c>
      <c r="AA571" s="148">
        <f>MAX(Oncho!AJ578,Oncho!BI578)</f>
        <v>0</v>
      </c>
      <c r="AB571" s="148">
        <f>MAX(COUNTIF(Oncho!AK578,"Yes"),COUNTIF(Oncho!BJ578,"Yes"))</f>
        <v>0</v>
      </c>
      <c r="AC571" s="55"/>
      <c r="AD571" s="148">
        <f>Schisto!P580</f>
        <v>0</v>
      </c>
      <c r="AE571" s="148">
        <f>Schisto!AI580</f>
        <v>0</v>
      </c>
      <c r="AF571" s="148">
        <f>Schisto!AJ580</f>
        <v>0</v>
      </c>
      <c r="AG571" s="148">
        <f>Schisto!AN580</f>
        <v>0</v>
      </c>
      <c r="AH571" s="148">
        <f>Schisto!AO580</f>
        <v>0</v>
      </c>
      <c r="AI571" s="148">
        <f>Schisto!AT580</f>
        <v>0</v>
      </c>
      <c r="AJ571" s="148">
        <f>Schisto!AU580</f>
        <v>0</v>
      </c>
      <c r="AK571" s="148">
        <f>Schisto!AV580</f>
        <v>0</v>
      </c>
      <c r="AL571" s="148">
        <f>Schisto!AW580</f>
        <v>0</v>
      </c>
      <c r="AM571" s="148">
        <f>COUNTIF(Schisto!AX580,"Yes")</f>
        <v>0</v>
      </c>
      <c r="AN571" s="55"/>
      <c r="AO571" s="148">
        <f>STH!P580</f>
        <v>0</v>
      </c>
      <c r="AP571" s="148">
        <f>MAX(STH!AK580,STH!BS580)</f>
        <v>0</v>
      </c>
      <c r="AQ571" s="148">
        <f>MAX(STH!AL580,STH!BT580)</f>
        <v>0</v>
      </c>
      <c r="AR571" s="148">
        <f>MAX(STH!AM580,STH!BU580)</f>
        <v>0</v>
      </c>
      <c r="AS571" s="148">
        <f>MAX(STH!AN580,STH!BV580)</f>
        <v>0</v>
      </c>
      <c r="AT571" s="148">
        <f>MAX(STH!AO580,STH!BW580)</f>
        <v>0</v>
      </c>
      <c r="AU571" s="148">
        <f>MAX(STH!AQ580,STH!BY580)</f>
        <v>0</v>
      </c>
      <c r="AV571" s="148">
        <f>MAX(STH!AR580,STH!BZ580)</f>
        <v>0</v>
      </c>
      <c r="AW571" s="148">
        <f>MAX(STH!AS580,STH!CA580)</f>
        <v>0</v>
      </c>
      <c r="AX571" s="148">
        <f>MAX(STH!AT580,STH!CB580)</f>
        <v>0</v>
      </c>
      <c r="AY571" s="148">
        <f>MAX(STH!AU580,STH!CC580)</f>
        <v>0</v>
      </c>
      <c r="AZ571" s="148">
        <f>MAX(STH!AV580,STH!CD580)</f>
        <v>0</v>
      </c>
      <c r="BA571" s="148">
        <f>MAX(STH!AW580,STH!CE580)</f>
        <v>0</v>
      </c>
      <c r="BB571" s="148">
        <f>MAX(STH!AX580,STH!CF580)</f>
        <v>0</v>
      </c>
      <c r="BC571" s="148">
        <f>MAX(STH!AY580,STH!CG580)</f>
        <v>0</v>
      </c>
      <c r="BD571" s="148">
        <f>MAX(STH!AZ580,STH!CH580)</f>
        <v>0</v>
      </c>
      <c r="BE571" s="148">
        <f>MAX(STH!BA580,STH!CI580)</f>
        <v>0</v>
      </c>
      <c r="BF571" s="148">
        <f>MAX(STH!BB580,STH!CJ580)</f>
        <v>0</v>
      </c>
      <c r="BG571" s="148">
        <f>MAX(COUNTIF(STH!BC580,"Yes"),COUNTIF(STH!CK580,"Yes"))</f>
        <v>0</v>
      </c>
      <c r="BH571" s="55"/>
      <c r="BI571" s="148">
        <f>Trachoma!Q583</f>
        <v>0</v>
      </c>
      <c r="BJ571" s="148">
        <f>Trachoma!AK583</f>
        <v>0</v>
      </c>
      <c r="BK571" s="148">
        <f>Trachoma!AL583</f>
        <v>0</v>
      </c>
      <c r="BL571" s="148">
        <f>Trachoma!AN583</f>
        <v>0</v>
      </c>
      <c r="BM571" s="148">
        <f>Trachoma!AO583</f>
        <v>0</v>
      </c>
      <c r="BN571" s="148">
        <f>Trachoma!AT583</f>
        <v>0</v>
      </c>
      <c r="BO571" s="148">
        <f>Trachoma!AU583</f>
        <v>0</v>
      </c>
      <c r="BP571" s="148">
        <f>Trachoma!AV583</f>
        <v>0</v>
      </c>
      <c r="BQ571" s="148">
        <f>Trachoma!AW583</f>
        <v>0</v>
      </c>
      <c r="BR571" s="148">
        <f>COUNTIF(Trachoma!AX583,"Yes")</f>
        <v>0</v>
      </c>
      <c r="BS571" s="55"/>
      <c r="BT571" s="148">
        <f t="shared" si="94"/>
        <v>0</v>
      </c>
      <c r="BU571" s="148">
        <f t="shared" si="95"/>
        <v>0</v>
      </c>
      <c r="BV571" s="148">
        <f t="shared" si="96"/>
        <v>0</v>
      </c>
      <c r="BW571" s="148">
        <f t="shared" si="97"/>
        <v>0</v>
      </c>
      <c r="BX571" s="148">
        <f t="shared" si="98"/>
        <v>0</v>
      </c>
      <c r="BY571" s="148">
        <f t="shared" si="100"/>
        <v>0</v>
      </c>
      <c r="BZ571" s="148">
        <f t="shared" si="101"/>
        <v>0</v>
      </c>
      <c r="CA571" s="148">
        <f t="shared" si="102"/>
        <v>0</v>
      </c>
      <c r="CB571" s="148">
        <f t="shared" si="103"/>
        <v>0</v>
      </c>
      <c r="CC571" s="148">
        <f t="shared" si="99"/>
        <v>0</v>
      </c>
    </row>
    <row r="572" spans="2:81" x14ac:dyDescent="0.25">
      <c r="B572" s="361">
        <f>Demography!B580</f>
        <v>0</v>
      </c>
      <c r="C572" s="361">
        <f>Demography!C580</f>
        <v>0</v>
      </c>
      <c r="D572" s="362">
        <f>Demography!D580</f>
        <v>0</v>
      </c>
      <c r="E572" s="337"/>
      <c r="F572" s="362">
        <f>LF!M579</f>
        <v>0</v>
      </c>
      <c r="G572" s="362">
        <f>LF!AE579</f>
        <v>0</v>
      </c>
      <c r="H572" s="362">
        <f>LF!AF579</f>
        <v>0</v>
      </c>
      <c r="I572" s="362">
        <f>LF!AH579</f>
        <v>0</v>
      </c>
      <c r="J572" s="362">
        <f>LF!AI579</f>
        <v>0</v>
      </c>
      <c r="K572" s="362">
        <f>LF!AK579</f>
        <v>0</v>
      </c>
      <c r="L572" s="362">
        <f>LF!AM579</f>
        <v>0</v>
      </c>
      <c r="M572" s="362">
        <f>LF!AN579</f>
        <v>0</v>
      </c>
      <c r="N572" s="362">
        <f>LF!AO579</f>
        <v>0</v>
      </c>
      <c r="O572" s="362">
        <f>LF!AP579</f>
        <v>0</v>
      </c>
      <c r="P572" s="362">
        <f>LF!AQ579</f>
        <v>0</v>
      </c>
      <c r="Q572" s="362">
        <f>COUNTIF(LF!AR579,"Yes")</f>
        <v>0</v>
      </c>
      <c r="R572" s="337"/>
      <c r="S572" s="362">
        <f>Oncho!K579</f>
        <v>0</v>
      </c>
      <c r="T572" s="362">
        <f>MAX(Oncho!AB579,Oncho!BA579)</f>
        <v>0</v>
      </c>
      <c r="U572" s="362">
        <f>MAX(Oncho!AC579,Oncho!BB579)</f>
        <v>0</v>
      </c>
      <c r="V572" s="362">
        <f>MAX(Oncho!AE579,Oncho!BD579)</f>
        <v>0</v>
      </c>
      <c r="W572" s="362">
        <f>MAX(Oncho!AF579,Oncho!BE579)</f>
        <v>0</v>
      </c>
      <c r="X572" s="362">
        <f>MAX(Oncho!AG579,Oncho!BF579)</f>
        <v>0</v>
      </c>
      <c r="Y572" s="362">
        <f>MAX(Oncho!AH579,Oncho!BG579)</f>
        <v>0</v>
      </c>
      <c r="Z572" s="362">
        <f>MAX(Oncho!AI579,Oncho!BH579)</f>
        <v>0</v>
      </c>
      <c r="AA572" s="362">
        <f>MAX(Oncho!AJ579,Oncho!BI579)</f>
        <v>0</v>
      </c>
      <c r="AB572" s="362">
        <f>MAX(COUNTIF(Oncho!AK579,"Yes"),COUNTIF(Oncho!BJ579,"Yes"))</f>
        <v>0</v>
      </c>
      <c r="AC572" s="337"/>
      <c r="AD572" s="362">
        <f>Schisto!P581</f>
        <v>0</v>
      </c>
      <c r="AE572" s="362">
        <f>Schisto!AI581</f>
        <v>0</v>
      </c>
      <c r="AF572" s="362">
        <f>Schisto!AJ581</f>
        <v>0</v>
      </c>
      <c r="AG572" s="362">
        <f>Schisto!AN581</f>
        <v>0</v>
      </c>
      <c r="AH572" s="362">
        <f>Schisto!AO581</f>
        <v>0</v>
      </c>
      <c r="AI572" s="362">
        <f>Schisto!AT581</f>
        <v>0</v>
      </c>
      <c r="AJ572" s="362">
        <f>Schisto!AU581</f>
        <v>0</v>
      </c>
      <c r="AK572" s="362">
        <f>Schisto!AV581</f>
        <v>0</v>
      </c>
      <c r="AL572" s="362">
        <f>Schisto!AW581</f>
        <v>0</v>
      </c>
      <c r="AM572" s="362">
        <f>COUNTIF(Schisto!AX581,"Yes")</f>
        <v>0</v>
      </c>
      <c r="AN572" s="337"/>
      <c r="AO572" s="362">
        <f>STH!P581</f>
        <v>0</v>
      </c>
      <c r="AP572" s="362">
        <f>MAX(STH!AK581,STH!BS581)</f>
        <v>0</v>
      </c>
      <c r="AQ572" s="362">
        <f>MAX(STH!AL581,STH!BT581)</f>
        <v>0</v>
      </c>
      <c r="AR572" s="362">
        <f>MAX(STH!AM581,STH!BU581)</f>
        <v>0</v>
      </c>
      <c r="AS572" s="362">
        <f>MAX(STH!AN581,STH!BV581)</f>
        <v>0</v>
      </c>
      <c r="AT572" s="362">
        <f>MAX(STH!AO581,STH!BW581)</f>
        <v>0</v>
      </c>
      <c r="AU572" s="362">
        <f>MAX(STH!AQ581,STH!BY581)</f>
        <v>0</v>
      </c>
      <c r="AV572" s="362">
        <f>MAX(STH!AR581,STH!BZ581)</f>
        <v>0</v>
      </c>
      <c r="AW572" s="362">
        <f>MAX(STH!AS581,STH!CA581)</f>
        <v>0</v>
      </c>
      <c r="AX572" s="362">
        <f>MAX(STH!AT581,STH!CB581)</f>
        <v>0</v>
      </c>
      <c r="AY572" s="362">
        <f>MAX(STH!AU581,STH!CC581)</f>
        <v>0</v>
      </c>
      <c r="AZ572" s="362">
        <f>MAX(STH!AV581,STH!CD581)</f>
        <v>0</v>
      </c>
      <c r="BA572" s="362">
        <f>MAX(STH!AW581,STH!CE581)</f>
        <v>0</v>
      </c>
      <c r="BB572" s="362">
        <f>MAX(STH!AX581,STH!CF581)</f>
        <v>0</v>
      </c>
      <c r="BC572" s="362">
        <f>MAX(STH!AY581,STH!CG581)</f>
        <v>0</v>
      </c>
      <c r="BD572" s="362">
        <f>MAX(STH!AZ581,STH!CH581)</f>
        <v>0</v>
      </c>
      <c r="BE572" s="362">
        <f>MAX(STH!BA581,STH!CI581)</f>
        <v>0</v>
      </c>
      <c r="BF572" s="362">
        <f>MAX(STH!BB581,STH!CJ581)</f>
        <v>0</v>
      </c>
      <c r="BG572" s="362">
        <f>MAX(COUNTIF(STH!BC581,"Yes"),COUNTIF(STH!CK581,"Yes"))</f>
        <v>0</v>
      </c>
      <c r="BH572" s="337"/>
      <c r="BI572" s="362">
        <f>Trachoma!Q584</f>
        <v>0</v>
      </c>
      <c r="BJ572" s="362">
        <f>Trachoma!AK584</f>
        <v>0</v>
      </c>
      <c r="BK572" s="362">
        <f>Trachoma!AL584</f>
        <v>0</v>
      </c>
      <c r="BL572" s="362">
        <f>Trachoma!AN584</f>
        <v>0</v>
      </c>
      <c r="BM572" s="362">
        <f>Trachoma!AO584</f>
        <v>0</v>
      </c>
      <c r="BN572" s="362">
        <f>Trachoma!AT584</f>
        <v>0</v>
      </c>
      <c r="BO572" s="362">
        <f>Trachoma!AU584</f>
        <v>0</v>
      </c>
      <c r="BP572" s="362">
        <f>Trachoma!AV584</f>
        <v>0</v>
      </c>
      <c r="BQ572" s="362">
        <f>Trachoma!AW584</f>
        <v>0</v>
      </c>
      <c r="BR572" s="362">
        <f>COUNTIF(Trachoma!AX584,"Yes")</f>
        <v>0</v>
      </c>
      <c r="BS572" s="337"/>
      <c r="BT572" s="362">
        <f t="shared" si="94"/>
        <v>0</v>
      </c>
      <c r="BU572" s="362">
        <f t="shared" si="95"/>
        <v>0</v>
      </c>
      <c r="BV572" s="362">
        <f t="shared" si="96"/>
        <v>0</v>
      </c>
      <c r="BW572" s="362">
        <f t="shared" si="97"/>
        <v>0</v>
      </c>
      <c r="BX572" s="362">
        <f t="shared" si="98"/>
        <v>0</v>
      </c>
      <c r="BY572" s="362">
        <f t="shared" si="100"/>
        <v>0</v>
      </c>
      <c r="BZ572" s="362">
        <f t="shared" si="101"/>
        <v>0</v>
      </c>
      <c r="CA572" s="362">
        <f t="shared" si="102"/>
        <v>0</v>
      </c>
      <c r="CB572" s="362">
        <f t="shared" si="103"/>
        <v>0</v>
      </c>
      <c r="CC572" s="362">
        <f t="shared" si="99"/>
        <v>0</v>
      </c>
    </row>
    <row r="573" spans="2:81" x14ac:dyDescent="0.25">
      <c r="B573" s="147">
        <f>Demography!B581</f>
        <v>0</v>
      </c>
      <c r="C573" s="147">
        <f>Demography!C581</f>
        <v>0</v>
      </c>
      <c r="D573" s="148">
        <f>Demography!D581</f>
        <v>0</v>
      </c>
      <c r="E573" s="55"/>
      <c r="F573" s="148">
        <f>LF!M580</f>
        <v>0</v>
      </c>
      <c r="G573" s="148">
        <f>LF!AE580</f>
        <v>0</v>
      </c>
      <c r="H573" s="148">
        <f>LF!AF580</f>
        <v>0</v>
      </c>
      <c r="I573" s="148">
        <f>LF!AH580</f>
        <v>0</v>
      </c>
      <c r="J573" s="148">
        <f>LF!AI580</f>
        <v>0</v>
      </c>
      <c r="K573" s="148">
        <f>LF!AK580</f>
        <v>0</v>
      </c>
      <c r="L573" s="148">
        <f>LF!AM580</f>
        <v>0</v>
      </c>
      <c r="M573" s="148">
        <f>LF!AN580</f>
        <v>0</v>
      </c>
      <c r="N573" s="148">
        <f>LF!AO580</f>
        <v>0</v>
      </c>
      <c r="O573" s="148">
        <f>LF!AP580</f>
        <v>0</v>
      </c>
      <c r="P573" s="148">
        <f>LF!AQ580</f>
        <v>0</v>
      </c>
      <c r="Q573" s="148">
        <f>COUNTIF(LF!AR580,"Yes")</f>
        <v>0</v>
      </c>
      <c r="R573" s="55"/>
      <c r="S573" s="148">
        <f>Oncho!K580</f>
        <v>0</v>
      </c>
      <c r="T573" s="148">
        <f>MAX(Oncho!AB580,Oncho!BA580)</f>
        <v>0</v>
      </c>
      <c r="U573" s="148">
        <f>MAX(Oncho!AC580,Oncho!BB580)</f>
        <v>0</v>
      </c>
      <c r="V573" s="148">
        <f>MAX(Oncho!AE580,Oncho!BD580)</f>
        <v>0</v>
      </c>
      <c r="W573" s="148">
        <f>MAX(Oncho!AF580,Oncho!BE580)</f>
        <v>0</v>
      </c>
      <c r="X573" s="148">
        <f>MAX(Oncho!AG580,Oncho!BF580)</f>
        <v>0</v>
      </c>
      <c r="Y573" s="148">
        <f>MAX(Oncho!AH580,Oncho!BG580)</f>
        <v>0</v>
      </c>
      <c r="Z573" s="148">
        <f>MAX(Oncho!AI580,Oncho!BH580)</f>
        <v>0</v>
      </c>
      <c r="AA573" s="148">
        <f>MAX(Oncho!AJ580,Oncho!BI580)</f>
        <v>0</v>
      </c>
      <c r="AB573" s="148">
        <f>MAX(COUNTIF(Oncho!AK580,"Yes"),COUNTIF(Oncho!BJ580,"Yes"))</f>
        <v>0</v>
      </c>
      <c r="AC573" s="55"/>
      <c r="AD573" s="148">
        <f>Schisto!P582</f>
        <v>0</v>
      </c>
      <c r="AE573" s="148">
        <f>Schisto!AI582</f>
        <v>0</v>
      </c>
      <c r="AF573" s="148">
        <f>Schisto!AJ582</f>
        <v>0</v>
      </c>
      <c r="AG573" s="148">
        <f>Schisto!AN582</f>
        <v>0</v>
      </c>
      <c r="AH573" s="148">
        <f>Schisto!AO582</f>
        <v>0</v>
      </c>
      <c r="AI573" s="148">
        <f>Schisto!AT582</f>
        <v>0</v>
      </c>
      <c r="AJ573" s="148">
        <f>Schisto!AU582</f>
        <v>0</v>
      </c>
      <c r="AK573" s="148">
        <f>Schisto!AV582</f>
        <v>0</v>
      </c>
      <c r="AL573" s="148">
        <f>Schisto!AW582</f>
        <v>0</v>
      </c>
      <c r="AM573" s="148">
        <f>COUNTIF(Schisto!AX582,"Yes")</f>
        <v>0</v>
      </c>
      <c r="AN573" s="55"/>
      <c r="AO573" s="148">
        <f>STH!P582</f>
        <v>0</v>
      </c>
      <c r="AP573" s="148">
        <f>MAX(STH!AK582,STH!BS582)</f>
        <v>0</v>
      </c>
      <c r="AQ573" s="148">
        <f>MAX(STH!AL582,STH!BT582)</f>
        <v>0</v>
      </c>
      <c r="AR573" s="148">
        <f>MAX(STH!AM582,STH!BU582)</f>
        <v>0</v>
      </c>
      <c r="AS573" s="148">
        <f>MAX(STH!AN582,STH!BV582)</f>
        <v>0</v>
      </c>
      <c r="AT573" s="148">
        <f>MAX(STH!AO582,STH!BW582)</f>
        <v>0</v>
      </c>
      <c r="AU573" s="148">
        <f>MAX(STH!AQ582,STH!BY582)</f>
        <v>0</v>
      </c>
      <c r="AV573" s="148">
        <f>MAX(STH!AR582,STH!BZ582)</f>
        <v>0</v>
      </c>
      <c r="AW573" s="148">
        <f>MAX(STH!AS582,STH!CA582)</f>
        <v>0</v>
      </c>
      <c r="AX573" s="148">
        <f>MAX(STH!AT582,STH!CB582)</f>
        <v>0</v>
      </c>
      <c r="AY573" s="148">
        <f>MAX(STH!AU582,STH!CC582)</f>
        <v>0</v>
      </c>
      <c r="AZ573" s="148">
        <f>MAX(STH!AV582,STH!CD582)</f>
        <v>0</v>
      </c>
      <c r="BA573" s="148">
        <f>MAX(STH!AW582,STH!CE582)</f>
        <v>0</v>
      </c>
      <c r="BB573" s="148">
        <f>MAX(STH!AX582,STH!CF582)</f>
        <v>0</v>
      </c>
      <c r="BC573" s="148">
        <f>MAX(STH!AY582,STH!CG582)</f>
        <v>0</v>
      </c>
      <c r="BD573" s="148">
        <f>MAX(STH!AZ582,STH!CH582)</f>
        <v>0</v>
      </c>
      <c r="BE573" s="148">
        <f>MAX(STH!BA582,STH!CI582)</f>
        <v>0</v>
      </c>
      <c r="BF573" s="148">
        <f>MAX(STH!BB582,STH!CJ582)</f>
        <v>0</v>
      </c>
      <c r="BG573" s="148">
        <f>MAX(COUNTIF(STH!BC582,"Yes"),COUNTIF(STH!CK582,"Yes"))</f>
        <v>0</v>
      </c>
      <c r="BH573" s="55"/>
      <c r="BI573" s="148">
        <f>Trachoma!Q585</f>
        <v>0</v>
      </c>
      <c r="BJ573" s="148">
        <f>Trachoma!AK585</f>
        <v>0</v>
      </c>
      <c r="BK573" s="148">
        <f>Trachoma!AL585</f>
        <v>0</v>
      </c>
      <c r="BL573" s="148">
        <f>Trachoma!AN585</f>
        <v>0</v>
      </c>
      <c r="BM573" s="148">
        <f>Trachoma!AO585</f>
        <v>0</v>
      </c>
      <c r="BN573" s="148">
        <f>Trachoma!AT585</f>
        <v>0</v>
      </c>
      <c r="BO573" s="148">
        <f>Trachoma!AU585</f>
        <v>0</v>
      </c>
      <c r="BP573" s="148">
        <f>Trachoma!AV585</f>
        <v>0</v>
      </c>
      <c r="BQ573" s="148">
        <f>Trachoma!AW585</f>
        <v>0</v>
      </c>
      <c r="BR573" s="148">
        <f>COUNTIF(Trachoma!AX585,"Yes")</f>
        <v>0</v>
      </c>
      <c r="BS573" s="55"/>
      <c r="BT573" s="148">
        <f t="shared" si="94"/>
        <v>0</v>
      </c>
      <c r="BU573" s="148">
        <f t="shared" si="95"/>
        <v>0</v>
      </c>
      <c r="BV573" s="148">
        <f t="shared" si="96"/>
        <v>0</v>
      </c>
      <c r="BW573" s="148">
        <f t="shared" si="97"/>
        <v>0</v>
      </c>
      <c r="BX573" s="148">
        <f t="shared" si="98"/>
        <v>0</v>
      </c>
      <c r="BY573" s="148">
        <f t="shared" si="100"/>
        <v>0</v>
      </c>
      <c r="BZ573" s="148">
        <f t="shared" si="101"/>
        <v>0</v>
      </c>
      <c r="CA573" s="148">
        <f t="shared" si="102"/>
        <v>0</v>
      </c>
      <c r="CB573" s="148">
        <f t="shared" si="103"/>
        <v>0</v>
      </c>
      <c r="CC573" s="148">
        <f t="shared" si="99"/>
        <v>0</v>
      </c>
    </row>
    <row r="574" spans="2:81" x14ac:dyDescent="0.25">
      <c r="B574" s="361">
        <f>Demography!B582</f>
        <v>0</v>
      </c>
      <c r="C574" s="361">
        <f>Demography!C582</f>
        <v>0</v>
      </c>
      <c r="D574" s="362">
        <f>Demography!D582</f>
        <v>0</v>
      </c>
      <c r="E574" s="337"/>
      <c r="F574" s="362">
        <f>LF!M581</f>
        <v>0</v>
      </c>
      <c r="G574" s="362">
        <f>LF!AE581</f>
        <v>0</v>
      </c>
      <c r="H574" s="362">
        <f>LF!AF581</f>
        <v>0</v>
      </c>
      <c r="I574" s="362">
        <f>LF!AH581</f>
        <v>0</v>
      </c>
      <c r="J574" s="362">
        <f>LF!AI581</f>
        <v>0</v>
      </c>
      <c r="K574" s="362">
        <f>LF!AK581</f>
        <v>0</v>
      </c>
      <c r="L574" s="362">
        <f>LF!AM581</f>
        <v>0</v>
      </c>
      <c r="M574" s="362">
        <f>LF!AN581</f>
        <v>0</v>
      </c>
      <c r="N574" s="362">
        <f>LF!AO581</f>
        <v>0</v>
      </c>
      <c r="O574" s="362">
        <f>LF!AP581</f>
        <v>0</v>
      </c>
      <c r="P574" s="362">
        <f>LF!AQ581</f>
        <v>0</v>
      </c>
      <c r="Q574" s="362">
        <f>COUNTIF(LF!AR581,"Yes")</f>
        <v>0</v>
      </c>
      <c r="R574" s="337"/>
      <c r="S574" s="362">
        <f>Oncho!K581</f>
        <v>0</v>
      </c>
      <c r="T574" s="362">
        <f>MAX(Oncho!AB581,Oncho!BA581)</f>
        <v>0</v>
      </c>
      <c r="U574" s="362">
        <f>MAX(Oncho!AC581,Oncho!BB581)</f>
        <v>0</v>
      </c>
      <c r="V574" s="362">
        <f>MAX(Oncho!AE581,Oncho!BD581)</f>
        <v>0</v>
      </c>
      <c r="W574" s="362">
        <f>MAX(Oncho!AF581,Oncho!BE581)</f>
        <v>0</v>
      </c>
      <c r="X574" s="362">
        <f>MAX(Oncho!AG581,Oncho!BF581)</f>
        <v>0</v>
      </c>
      <c r="Y574" s="362">
        <f>MAX(Oncho!AH581,Oncho!BG581)</f>
        <v>0</v>
      </c>
      <c r="Z574" s="362">
        <f>MAX(Oncho!AI581,Oncho!BH581)</f>
        <v>0</v>
      </c>
      <c r="AA574" s="362">
        <f>MAX(Oncho!AJ581,Oncho!BI581)</f>
        <v>0</v>
      </c>
      <c r="AB574" s="362">
        <f>MAX(COUNTIF(Oncho!AK581,"Yes"),COUNTIF(Oncho!BJ581,"Yes"))</f>
        <v>0</v>
      </c>
      <c r="AC574" s="337"/>
      <c r="AD574" s="362">
        <f>Schisto!P583</f>
        <v>0</v>
      </c>
      <c r="AE574" s="362">
        <f>Schisto!AI583</f>
        <v>0</v>
      </c>
      <c r="AF574" s="362">
        <f>Schisto!AJ583</f>
        <v>0</v>
      </c>
      <c r="AG574" s="362">
        <f>Schisto!AN583</f>
        <v>0</v>
      </c>
      <c r="AH574" s="362">
        <f>Schisto!AO583</f>
        <v>0</v>
      </c>
      <c r="AI574" s="362">
        <f>Schisto!AT583</f>
        <v>0</v>
      </c>
      <c r="AJ574" s="362">
        <f>Schisto!AU583</f>
        <v>0</v>
      </c>
      <c r="AK574" s="362">
        <f>Schisto!AV583</f>
        <v>0</v>
      </c>
      <c r="AL574" s="362">
        <f>Schisto!AW583</f>
        <v>0</v>
      </c>
      <c r="AM574" s="362">
        <f>COUNTIF(Schisto!AX583,"Yes")</f>
        <v>0</v>
      </c>
      <c r="AN574" s="337"/>
      <c r="AO574" s="362">
        <f>STH!P583</f>
        <v>0</v>
      </c>
      <c r="AP574" s="362">
        <f>MAX(STH!AK583,STH!BS583)</f>
        <v>0</v>
      </c>
      <c r="AQ574" s="362">
        <f>MAX(STH!AL583,STH!BT583)</f>
        <v>0</v>
      </c>
      <c r="AR574" s="362">
        <f>MAX(STH!AM583,STH!BU583)</f>
        <v>0</v>
      </c>
      <c r="AS574" s="362">
        <f>MAX(STH!AN583,STH!BV583)</f>
        <v>0</v>
      </c>
      <c r="AT574" s="362">
        <f>MAX(STH!AO583,STH!BW583)</f>
        <v>0</v>
      </c>
      <c r="AU574" s="362">
        <f>MAX(STH!AQ583,STH!BY583)</f>
        <v>0</v>
      </c>
      <c r="AV574" s="362">
        <f>MAX(STH!AR583,STH!BZ583)</f>
        <v>0</v>
      </c>
      <c r="AW574" s="362">
        <f>MAX(STH!AS583,STH!CA583)</f>
        <v>0</v>
      </c>
      <c r="AX574" s="362">
        <f>MAX(STH!AT583,STH!CB583)</f>
        <v>0</v>
      </c>
      <c r="AY574" s="362">
        <f>MAX(STH!AU583,STH!CC583)</f>
        <v>0</v>
      </c>
      <c r="AZ574" s="362">
        <f>MAX(STH!AV583,STH!CD583)</f>
        <v>0</v>
      </c>
      <c r="BA574" s="362">
        <f>MAX(STH!AW583,STH!CE583)</f>
        <v>0</v>
      </c>
      <c r="BB574" s="362">
        <f>MAX(STH!AX583,STH!CF583)</f>
        <v>0</v>
      </c>
      <c r="BC574" s="362">
        <f>MAX(STH!AY583,STH!CG583)</f>
        <v>0</v>
      </c>
      <c r="BD574" s="362">
        <f>MAX(STH!AZ583,STH!CH583)</f>
        <v>0</v>
      </c>
      <c r="BE574" s="362">
        <f>MAX(STH!BA583,STH!CI583)</f>
        <v>0</v>
      </c>
      <c r="BF574" s="362">
        <f>MAX(STH!BB583,STH!CJ583)</f>
        <v>0</v>
      </c>
      <c r="BG574" s="362">
        <f>MAX(COUNTIF(STH!BC583,"Yes"),COUNTIF(STH!CK583,"Yes"))</f>
        <v>0</v>
      </c>
      <c r="BH574" s="337"/>
      <c r="BI574" s="362">
        <f>Trachoma!Q586</f>
        <v>0</v>
      </c>
      <c r="BJ574" s="362">
        <f>Trachoma!AK586</f>
        <v>0</v>
      </c>
      <c r="BK574" s="362">
        <f>Trachoma!AL586</f>
        <v>0</v>
      </c>
      <c r="BL574" s="362">
        <f>Trachoma!AN586</f>
        <v>0</v>
      </c>
      <c r="BM574" s="362">
        <f>Trachoma!AO586</f>
        <v>0</v>
      </c>
      <c r="BN574" s="362">
        <f>Trachoma!AT586</f>
        <v>0</v>
      </c>
      <c r="BO574" s="362">
        <f>Trachoma!AU586</f>
        <v>0</v>
      </c>
      <c r="BP574" s="362">
        <f>Trachoma!AV586</f>
        <v>0</v>
      </c>
      <c r="BQ574" s="362">
        <f>Trachoma!AW586</f>
        <v>0</v>
      </c>
      <c r="BR574" s="362">
        <f>COUNTIF(Trachoma!AX586,"Yes")</f>
        <v>0</v>
      </c>
      <c r="BS574" s="337"/>
      <c r="BT574" s="362">
        <f t="shared" si="94"/>
        <v>0</v>
      </c>
      <c r="BU574" s="362">
        <f t="shared" si="95"/>
        <v>0</v>
      </c>
      <c r="BV574" s="362">
        <f t="shared" si="96"/>
        <v>0</v>
      </c>
      <c r="BW574" s="362">
        <f t="shared" si="97"/>
        <v>0</v>
      </c>
      <c r="BX574" s="362">
        <f t="shared" si="98"/>
        <v>0</v>
      </c>
      <c r="BY574" s="362">
        <f t="shared" si="100"/>
        <v>0</v>
      </c>
      <c r="BZ574" s="362">
        <f t="shared" si="101"/>
        <v>0</v>
      </c>
      <c r="CA574" s="362">
        <f t="shared" si="102"/>
        <v>0</v>
      </c>
      <c r="CB574" s="362">
        <f t="shared" si="103"/>
        <v>0</v>
      </c>
      <c r="CC574" s="362">
        <f t="shared" si="99"/>
        <v>0</v>
      </c>
    </row>
    <row r="575" spans="2:81" x14ac:dyDescent="0.25">
      <c r="B575" s="147">
        <f>Demography!B583</f>
        <v>0</v>
      </c>
      <c r="C575" s="147">
        <f>Demography!C583</f>
        <v>0</v>
      </c>
      <c r="D575" s="148">
        <f>Demography!D583</f>
        <v>0</v>
      </c>
      <c r="E575" s="55"/>
      <c r="F575" s="148">
        <f>LF!M582</f>
        <v>0</v>
      </c>
      <c r="G575" s="148">
        <f>LF!AE582</f>
        <v>0</v>
      </c>
      <c r="H575" s="148">
        <f>LF!AF582</f>
        <v>0</v>
      </c>
      <c r="I575" s="148">
        <f>LF!AH582</f>
        <v>0</v>
      </c>
      <c r="J575" s="148">
        <f>LF!AI582</f>
        <v>0</v>
      </c>
      <c r="K575" s="148">
        <f>LF!AK582</f>
        <v>0</v>
      </c>
      <c r="L575" s="148">
        <f>LF!AM582</f>
        <v>0</v>
      </c>
      <c r="M575" s="148">
        <f>LF!AN582</f>
        <v>0</v>
      </c>
      <c r="N575" s="148">
        <f>LF!AO582</f>
        <v>0</v>
      </c>
      <c r="O575" s="148">
        <f>LF!AP582</f>
        <v>0</v>
      </c>
      <c r="P575" s="148">
        <f>LF!AQ582</f>
        <v>0</v>
      </c>
      <c r="Q575" s="148">
        <f>COUNTIF(LF!AR582,"Yes")</f>
        <v>0</v>
      </c>
      <c r="R575" s="55"/>
      <c r="S575" s="148">
        <f>Oncho!K582</f>
        <v>0</v>
      </c>
      <c r="T575" s="148">
        <f>MAX(Oncho!AB582,Oncho!BA582)</f>
        <v>0</v>
      </c>
      <c r="U575" s="148">
        <f>MAX(Oncho!AC582,Oncho!BB582)</f>
        <v>0</v>
      </c>
      <c r="V575" s="148">
        <f>MAX(Oncho!AE582,Oncho!BD582)</f>
        <v>0</v>
      </c>
      <c r="W575" s="148">
        <f>MAX(Oncho!AF582,Oncho!BE582)</f>
        <v>0</v>
      </c>
      <c r="X575" s="148">
        <f>MAX(Oncho!AG582,Oncho!BF582)</f>
        <v>0</v>
      </c>
      <c r="Y575" s="148">
        <f>MAX(Oncho!AH582,Oncho!BG582)</f>
        <v>0</v>
      </c>
      <c r="Z575" s="148">
        <f>MAX(Oncho!AI582,Oncho!BH582)</f>
        <v>0</v>
      </c>
      <c r="AA575" s="148">
        <f>MAX(Oncho!AJ582,Oncho!BI582)</f>
        <v>0</v>
      </c>
      <c r="AB575" s="148">
        <f>MAX(COUNTIF(Oncho!AK582,"Yes"),COUNTIF(Oncho!BJ582,"Yes"))</f>
        <v>0</v>
      </c>
      <c r="AC575" s="55"/>
      <c r="AD575" s="148">
        <f>Schisto!P584</f>
        <v>0</v>
      </c>
      <c r="AE575" s="148">
        <f>Schisto!AI584</f>
        <v>0</v>
      </c>
      <c r="AF575" s="148">
        <f>Schisto!AJ584</f>
        <v>0</v>
      </c>
      <c r="AG575" s="148">
        <f>Schisto!AN584</f>
        <v>0</v>
      </c>
      <c r="AH575" s="148">
        <f>Schisto!AO584</f>
        <v>0</v>
      </c>
      <c r="AI575" s="148">
        <f>Schisto!AT584</f>
        <v>0</v>
      </c>
      <c r="AJ575" s="148">
        <f>Schisto!AU584</f>
        <v>0</v>
      </c>
      <c r="AK575" s="148">
        <f>Schisto!AV584</f>
        <v>0</v>
      </c>
      <c r="AL575" s="148">
        <f>Schisto!AW584</f>
        <v>0</v>
      </c>
      <c r="AM575" s="148">
        <f>COUNTIF(Schisto!AX584,"Yes")</f>
        <v>0</v>
      </c>
      <c r="AN575" s="55"/>
      <c r="AO575" s="148">
        <f>STH!P584</f>
        <v>0</v>
      </c>
      <c r="AP575" s="148">
        <f>MAX(STH!AK584,STH!BS584)</f>
        <v>0</v>
      </c>
      <c r="AQ575" s="148">
        <f>MAX(STH!AL584,STH!BT584)</f>
        <v>0</v>
      </c>
      <c r="AR575" s="148">
        <f>MAX(STH!AM584,STH!BU584)</f>
        <v>0</v>
      </c>
      <c r="AS575" s="148">
        <f>MAX(STH!AN584,STH!BV584)</f>
        <v>0</v>
      </c>
      <c r="AT575" s="148">
        <f>MAX(STH!AO584,STH!BW584)</f>
        <v>0</v>
      </c>
      <c r="AU575" s="148">
        <f>MAX(STH!AQ584,STH!BY584)</f>
        <v>0</v>
      </c>
      <c r="AV575" s="148">
        <f>MAX(STH!AR584,STH!BZ584)</f>
        <v>0</v>
      </c>
      <c r="AW575" s="148">
        <f>MAX(STH!AS584,STH!CA584)</f>
        <v>0</v>
      </c>
      <c r="AX575" s="148">
        <f>MAX(STH!AT584,STH!CB584)</f>
        <v>0</v>
      </c>
      <c r="AY575" s="148">
        <f>MAX(STH!AU584,STH!CC584)</f>
        <v>0</v>
      </c>
      <c r="AZ575" s="148">
        <f>MAX(STH!AV584,STH!CD584)</f>
        <v>0</v>
      </c>
      <c r="BA575" s="148">
        <f>MAX(STH!AW584,STH!CE584)</f>
        <v>0</v>
      </c>
      <c r="BB575" s="148">
        <f>MAX(STH!AX584,STH!CF584)</f>
        <v>0</v>
      </c>
      <c r="BC575" s="148">
        <f>MAX(STH!AY584,STH!CG584)</f>
        <v>0</v>
      </c>
      <c r="BD575" s="148">
        <f>MAX(STH!AZ584,STH!CH584)</f>
        <v>0</v>
      </c>
      <c r="BE575" s="148">
        <f>MAX(STH!BA584,STH!CI584)</f>
        <v>0</v>
      </c>
      <c r="BF575" s="148">
        <f>MAX(STH!BB584,STH!CJ584)</f>
        <v>0</v>
      </c>
      <c r="BG575" s="148">
        <f>MAX(COUNTIF(STH!BC584,"Yes"),COUNTIF(STH!CK584,"Yes"))</f>
        <v>0</v>
      </c>
      <c r="BH575" s="55"/>
      <c r="BI575" s="148">
        <f>Trachoma!Q587</f>
        <v>0</v>
      </c>
      <c r="BJ575" s="148">
        <f>Trachoma!AK587</f>
        <v>0</v>
      </c>
      <c r="BK575" s="148">
        <f>Trachoma!AL587</f>
        <v>0</v>
      </c>
      <c r="BL575" s="148">
        <f>Trachoma!AN587</f>
        <v>0</v>
      </c>
      <c r="BM575" s="148">
        <f>Trachoma!AO587</f>
        <v>0</v>
      </c>
      <c r="BN575" s="148">
        <f>Trachoma!AT587</f>
        <v>0</v>
      </c>
      <c r="BO575" s="148">
        <f>Trachoma!AU587</f>
        <v>0</v>
      </c>
      <c r="BP575" s="148">
        <f>Trachoma!AV587</f>
        <v>0</v>
      </c>
      <c r="BQ575" s="148">
        <f>Trachoma!AW587</f>
        <v>0</v>
      </c>
      <c r="BR575" s="148">
        <f>COUNTIF(Trachoma!AX587,"Yes")</f>
        <v>0</v>
      </c>
      <c r="BS575" s="55"/>
      <c r="BT575" s="148">
        <f t="shared" si="94"/>
        <v>0</v>
      </c>
      <c r="BU575" s="148">
        <f t="shared" si="95"/>
        <v>0</v>
      </c>
      <c r="BV575" s="148">
        <f t="shared" si="96"/>
        <v>0</v>
      </c>
      <c r="BW575" s="148">
        <f t="shared" si="97"/>
        <v>0</v>
      </c>
      <c r="BX575" s="148">
        <f t="shared" si="98"/>
        <v>0</v>
      </c>
      <c r="BY575" s="148">
        <f t="shared" si="100"/>
        <v>0</v>
      </c>
      <c r="BZ575" s="148">
        <f t="shared" si="101"/>
        <v>0</v>
      </c>
      <c r="CA575" s="148">
        <f t="shared" si="102"/>
        <v>0</v>
      </c>
      <c r="CB575" s="148">
        <f t="shared" si="103"/>
        <v>0</v>
      </c>
      <c r="CC575" s="148">
        <f t="shared" si="99"/>
        <v>0</v>
      </c>
    </row>
    <row r="576" spans="2:81" x14ac:dyDescent="0.25">
      <c r="B576" s="361">
        <f>Demography!B584</f>
        <v>0</v>
      </c>
      <c r="C576" s="361">
        <f>Demography!C584</f>
        <v>0</v>
      </c>
      <c r="D576" s="362">
        <f>Demography!D584</f>
        <v>0</v>
      </c>
      <c r="E576" s="337"/>
      <c r="F576" s="362">
        <f>LF!M583</f>
        <v>0</v>
      </c>
      <c r="G576" s="362">
        <f>LF!AE583</f>
        <v>0</v>
      </c>
      <c r="H576" s="362">
        <f>LF!AF583</f>
        <v>0</v>
      </c>
      <c r="I576" s="362">
        <f>LF!AH583</f>
        <v>0</v>
      </c>
      <c r="J576" s="362">
        <f>LF!AI583</f>
        <v>0</v>
      </c>
      <c r="K576" s="362">
        <f>LF!AK583</f>
        <v>0</v>
      </c>
      <c r="L576" s="362">
        <f>LF!AM583</f>
        <v>0</v>
      </c>
      <c r="M576" s="362">
        <f>LF!AN583</f>
        <v>0</v>
      </c>
      <c r="N576" s="362">
        <f>LF!AO583</f>
        <v>0</v>
      </c>
      <c r="O576" s="362">
        <f>LF!AP583</f>
        <v>0</v>
      </c>
      <c r="P576" s="362">
        <f>LF!AQ583</f>
        <v>0</v>
      </c>
      <c r="Q576" s="362">
        <f>COUNTIF(LF!AR583,"Yes")</f>
        <v>0</v>
      </c>
      <c r="R576" s="337"/>
      <c r="S576" s="362">
        <f>Oncho!K583</f>
        <v>0</v>
      </c>
      <c r="T576" s="362">
        <f>MAX(Oncho!AB583,Oncho!BA583)</f>
        <v>0</v>
      </c>
      <c r="U576" s="362">
        <f>MAX(Oncho!AC583,Oncho!BB583)</f>
        <v>0</v>
      </c>
      <c r="V576" s="362">
        <f>MAX(Oncho!AE583,Oncho!BD583)</f>
        <v>0</v>
      </c>
      <c r="W576" s="362">
        <f>MAX(Oncho!AF583,Oncho!BE583)</f>
        <v>0</v>
      </c>
      <c r="X576" s="362">
        <f>MAX(Oncho!AG583,Oncho!BF583)</f>
        <v>0</v>
      </c>
      <c r="Y576" s="362">
        <f>MAX(Oncho!AH583,Oncho!BG583)</f>
        <v>0</v>
      </c>
      <c r="Z576" s="362">
        <f>MAX(Oncho!AI583,Oncho!BH583)</f>
        <v>0</v>
      </c>
      <c r="AA576" s="362">
        <f>MAX(Oncho!AJ583,Oncho!BI583)</f>
        <v>0</v>
      </c>
      <c r="AB576" s="362">
        <f>MAX(COUNTIF(Oncho!AK583,"Yes"),COUNTIF(Oncho!BJ583,"Yes"))</f>
        <v>0</v>
      </c>
      <c r="AC576" s="337"/>
      <c r="AD576" s="362">
        <f>Schisto!P585</f>
        <v>0</v>
      </c>
      <c r="AE576" s="362">
        <f>Schisto!AI585</f>
        <v>0</v>
      </c>
      <c r="AF576" s="362">
        <f>Schisto!AJ585</f>
        <v>0</v>
      </c>
      <c r="AG576" s="362">
        <f>Schisto!AN585</f>
        <v>0</v>
      </c>
      <c r="AH576" s="362">
        <f>Schisto!AO585</f>
        <v>0</v>
      </c>
      <c r="AI576" s="362">
        <f>Schisto!AT585</f>
        <v>0</v>
      </c>
      <c r="AJ576" s="362">
        <f>Schisto!AU585</f>
        <v>0</v>
      </c>
      <c r="AK576" s="362">
        <f>Schisto!AV585</f>
        <v>0</v>
      </c>
      <c r="AL576" s="362">
        <f>Schisto!AW585</f>
        <v>0</v>
      </c>
      <c r="AM576" s="362">
        <f>COUNTIF(Schisto!AX585,"Yes")</f>
        <v>0</v>
      </c>
      <c r="AN576" s="337"/>
      <c r="AO576" s="362">
        <f>STH!P585</f>
        <v>0</v>
      </c>
      <c r="AP576" s="362">
        <f>MAX(STH!AK585,STH!BS585)</f>
        <v>0</v>
      </c>
      <c r="AQ576" s="362">
        <f>MAX(STH!AL585,STH!BT585)</f>
        <v>0</v>
      </c>
      <c r="AR576" s="362">
        <f>MAX(STH!AM585,STH!BU585)</f>
        <v>0</v>
      </c>
      <c r="AS576" s="362">
        <f>MAX(STH!AN585,STH!BV585)</f>
        <v>0</v>
      </c>
      <c r="AT576" s="362">
        <f>MAX(STH!AO585,STH!BW585)</f>
        <v>0</v>
      </c>
      <c r="AU576" s="362">
        <f>MAX(STH!AQ585,STH!BY585)</f>
        <v>0</v>
      </c>
      <c r="AV576" s="362">
        <f>MAX(STH!AR585,STH!BZ585)</f>
        <v>0</v>
      </c>
      <c r="AW576" s="362">
        <f>MAX(STH!AS585,STH!CA585)</f>
        <v>0</v>
      </c>
      <c r="AX576" s="362">
        <f>MAX(STH!AT585,STH!CB585)</f>
        <v>0</v>
      </c>
      <c r="AY576" s="362">
        <f>MAX(STH!AU585,STH!CC585)</f>
        <v>0</v>
      </c>
      <c r="AZ576" s="362">
        <f>MAX(STH!AV585,STH!CD585)</f>
        <v>0</v>
      </c>
      <c r="BA576" s="362">
        <f>MAX(STH!AW585,STH!CE585)</f>
        <v>0</v>
      </c>
      <c r="BB576" s="362">
        <f>MAX(STH!AX585,STH!CF585)</f>
        <v>0</v>
      </c>
      <c r="BC576" s="362">
        <f>MAX(STH!AY585,STH!CG585)</f>
        <v>0</v>
      </c>
      <c r="BD576" s="362">
        <f>MAX(STH!AZ585,STH!CH585)</f>
        <v>0</v>
      </c>
      <c r="BE576" s="362">
        <f>MAX(STH!BA585,STH!CI585)</f>
        <v>0</v>
      </c>
      <c r="BF576" s="362">
        <f>MAX(STH!BB585,STH!CJ585)</f>
        <v>0</v>
      </c>
      <c r="BG576" s="362">
        <f>MAX(COUNTIF(STH!BC585,"Yes"),COUNTIF(STH!CK585,"Yes"))</f>
        <v>0</v>
      </c>
      <c r="BH576" s="337"/>
      <c r="BI576" s="362">
        <f>Trachoma!Q588</f>
        <v>0</v>
      </c>
      <c r="BJ576" s="362">
        <f>Trachoma!AK588</f>
        <v>0</v>
      </c>
      <c r="BK576" s="362">
        <f>Trachoma!AL588</f>
        <v>0</v>
      </c>
      <c r="BL576" s="362">
        <f>Trachoma!AN588</f>
        <v>0</v>
      </c>
      <c r="BM576" s="362">
        <f>Trachoma!AO588</f>
        <v>0</v>
      </c>
      <c r="BN576" s="362">
        <f>Trachoma!AT588</f>
        <v>0</v>
      </c>
      <c r="BO576" s="362">
        <f>Trachoma!AU588</f>
        <v>0</v>
      </c>
      <c r="BP576" s="362">
        <f>Trachoma!AV588</f>
        <v>0</v>
      </c>
      <c r="BQ576" s="362">
        <f>Trachoma!AW588</f>
        <v>0</v>
      </c>
      <c r="BR576" s="362">
        <f>COUNTIF(Trachoma!AX588,"Yes")</f>
        <v>0</v>
      </c>
      <c r="BS576" s="337"/>
      <c r="BT576" s="362">
        <f t="shared" si="94"/>
        <v>0</v>
      </c>
      <c r="BU576" s="362">
        <f t="shared" si="95"/>
        <v>0</v>
      </c>
      <c r="BV576" s="362">
        <f t="shared" si="96"/>
        <v>0</v>
      </c>
      <c r="BW576" s="362">
        <f t="shared" si="97"/>
        <v>0</v>
      </c>
      <c r="BX576" s="362">
        <f t="shared" si="98"/>
        <v>0</v>
      </c>
      <c r="BY576" s="362">
        <f t="shared" si="100"/>
        <v>0</v>
      </c>
      <c r="BZ576" s="362">
        <f t="shared" si="101"/>
        <v>0</v>
      </c>
      <c r="CA576" s="362">
        <f t="shared" si="102"/>
        <v>0</v>
      </c>
      <c r="CB576" s="362">
        <f t="shared" si="103"/>
        <v>0</v>
      </c>
      <c r="CC576" s="362">
        <f t="shared" si="99"/>
        <v>0</v>
      </c>
    </row>
    <row r="577" spans="2:81" x14ac:dyDescent="0.25">
      <c r="B577" s="147">
        <f>Demography!B585</f>
        <v>0</v>
      </c>
      <c r="C577" s="147">
        <f>Demography!C585</f>
        <v>0</v>
      </c>
      <c r="D577" s="148">
        <f>Demography!D585</f>
        <v>0</v>
      </c>
      <c r="E577" s="55"/>
      <c r="F577" s="148">
        <f>LF!M584</f>
        <v>0</v>
      </c>
      <c r="G577" s="148">
        <f>LF!AE584</f>
        <v>0</v>
      </c>
      <c r="H577" s="148">
        <f>LF!AF584</f>
        <v>0</v>
      </c>
      <c r="I577" s="148">
        <f>LF!AH584</f>
        <v>0</v>
      </c>
      <c r="J577" s="148">
        <f>LF!AI584</f>
        <v>0</v>
      </c>
      <c r="K577" s="148">
        <f>LF!AK584</f>
        <v>0</v>
      </c>
      <c r="L577" s="148">
        <f>LF!AM584</f>
        <v>0</v>
      </c>
      <c r="M577" s="148">
        <f>LF!AN584</f>
        <v>0</v>
      </c>
      <c r="N577" s="148">
        <f>LF!AO584</f>
        <v>0</v>
      </c>
      <c r="O577" s="148">
        <f>LF!AP584</f>
        <v>0</v>
      </c>
      <c r="P577" s="148">
        <f>LF!AQ584</f>
        <v>0</v>
      </c>
      <c r="Q577" s="148">
        <f>COUNTIF(LF!AR584,"Yes")</f>
        <v>0</v>
      </c>
      <c r="R577" s="55"/>
      <c r="S577" s="148">
        <f>Oncho!K584</f>
        <v>0</v>
      </c>
      <c r="T577" s="148">
        <f>MAX(Oncho!AB584,Oncho!BA584)</f>
        <v>0</v>
      </c>
      <c r="U577" s="148">
        <f>MAX(Oncho!AC584,Oncho!BB584)</f>
        <v>0</v>
      </c>
      <c r="V577" s="148">
        <f>MAX(Oncho!AE584,Oncho!BD584)</f>
        <v>0</v>
      </c>
      <c r="W577" s="148">
        <f>MAX(Oncho!AF584,Oncho!BE584)</f>
        <v>0</v>
      </c>
      <c r="X577" s="148">
        <f>MAX(Oncho!AG584,Oncho!BF584)</f>
        <v>0</v>
      </c>
      <c r="Y577" s="148">
        <f>MAX(Oncho!AH584,Oncho!BG584)</f>
        <v>0</v>
      </c>
      <c r="Z577" s="148">
        <f>MAX(Oncho!AI584,Oncho!BH584)</f>
        <v>0</v>
      </c>
      <c r="AA577" s="148">
        <f>MAX(Oncho!AJ584,Oncho!BI584)</f>
        <v>0</v>
      </c>
      <c r="AB577" s="148">
        <f>MAX(COUNTIF(Oncho!AK584,"Yes"),COUNTIF(Oncho!BJ584,"Yes"))</f>
        <v>0</v>
      </c>
      <c r="AC577" s="55"/>
      <c r="AD577" s="148">
        <f>Schisto!P586</f>
        <v>0</v>
      </c>
      <c r="AE577" s="148">
        <f>Schisto!AI586</f>
        <v>0</v>
      </c>
      <c r="AF577" s="148">
        <f>Schisto!AJ586</f>
        <v>0</v>
      </c>
      <c r="AG577" s="148">
        <f>Schisto!AN586</f>
        <v>0</v>
      </c>
      <c r="AH577" s="148">
        <f>Schisto!AO586</f>
        <v>0</v>
      </c>
      <c r="AI577" s="148">
        <f>Schisto!AT586</f>
        <v>0</v>
      </c>
      <c r="AJ577" s="148">
        <f>Schisto!AU586</f>
        <v>0</v>
      </c>
      <c r="AK577" s="148">
        <f>Schisto!AV586</f>
        <v>0</v>
      </c>
      <c r="AL577" s="148">
        <f>Schisto!AW586</f>
        <v>0</v>
      </c>
      <c r="AM577" s="148">
        <f>COUNTIF(Schisto!AX586,"Yes")</f>
        <v>0</v>
      </c>
      <c r="AN577" s="55"/>
      <c r="AO577" s="148">
        <f>STH!P586</f>
        <v>0</v>
      </c>
      <c r="AP577" s="148">
        <f>MAX(STH!AK586,STH!BS586)</f>
        <v>0</v>
      </c>
      <c r="AQ577" s="148">
        <f>MAX(STH!AL586,STH!BT586)</f>
        <v>0</v>
      </c>
      <c r="AR577" s="148">
        <f>MAX(STH!AM586,STH!BU586)</f>
        <v>0</v>
      </c>
      <c r="AS577" s="148">
        <f>MAX(STH!AN586,STH!BV586)</f>
        <v>0</v>
      </c>
      <c r="AT577" s="148">
        <f>MAX(STH!AO586,STH!BW586)</f>
        <v>0</v>
      </c>
      <c r="AU577" s="148">
        <f>MAX(STH!AQ586,STH!BY586)</f>
        <v>0</v>
      </c>
      <c r="AV577" s="148">
        <f>MAX(STH!AR586,STH!BZ586)</f>
        <v>0</v>
      </c>
      <c r="AW577" s="148">
        <f>MAX(STH!AS586,STH!CA586)</f>
        <v>0</v>
      </c>
      <c r="AX577" s="148">
        <f>MAX(STH!AT586,STH!CB586)</f>
        <v>0</v>
      </c>
      <c r="AY577" s="148">
        <f>MAX(STH!AU586,STH!CC586)</f>
        <v>0</v>
      </c>
      <c r="AZ577" s="148">
        <f>MAX(STH!AV586,STH!CD586)</f>
        <v>0</v>
      </c>
      <c r="BA577" s="148">
        <f>MAX(STH!AW586,STH!CE586)</f>
        <v>0</v>
      </c>
      <c r="BB577" s="148">
        <f>MAX(STH!AX586,STH!CF586)</f>
        <v>0</v>
      </c>
      <c r="BC577" s="148">
        <f>MAX(STH!AY586,STH!CG586)</f>
        <v>0</v>
      </c>
      <c r="BD577" s="148">
        <f>MAX(STH!AZ586,STH!CH586)</f>
        <v>0</v>
      </c>
      <c r="BE577" s="148">
        <f>MAX(STH!BA586,STH!CI586)</f>
        <v>0</v>
      </c>
      <c r="BF577" s="148">
        <f>MAX(STH!BB586,STH!CJ586)</f>
        <v>0</v>
      </c>
      <c r="BG577" s="148">
        <f>MAX(COUNTIF(STH!BC586,"Yes"),COUNTIF(STH!CK586,"Yes"))</f>
        <v>0</v>
      </c>
      <c r="BH577" s="55"/>
      <c r="BI577" s="148">
        <f>Trachoma!Q589</f>
        <v>0</v>
      </c>
      <c r="BJ577" s="148">
        <f>Trachoma!AK589</f>
        <v>0</v>
      </c>
      <c r="BK577" s="148">
        <f>Trachoma!AL589</f>
        <v>0</v>
      </c>
      <c r="BL577" s="148">
        <f>Trachoma!AN589</f>
        <v>0</v>
      </c>
      <c r="BM577" s="148">
        <f>Trachoma!AO589</f>
        <v>0</v>
      </c>
      <c r="BN577" s="148">
        <f>Trachoma!AT589</f>
        <v>0</v>
      </c>
      <c r="BO577" s="148">
        <f>Trachoma!AU589</f>
        <v>0</v>
      </c>
      <c r="BP577" s="148">
        <f>Trachoma!AV589</f>
        <v>0</v>
      </c>
      <c r="BQ577" s="148">
        <f>Trachoma!AW589</f>
        <v>0</v>
      </c>
      <c r="BR577" s="148">
        <f>COUNTIF(Trachoma!AX589,"Yes")</f>
        <v>0</v>
      </c>
      <c r="BS577" s="55"/>
      <c r="BT577" s="148">
        <f t="shared" si="94"/>
        <v>0</v>
      </c>
      <c r="BU577" s="148">
        <f t="shared" si="95"/>
        <v>0</v>
      </c>
      <c r="BV577" s="148">
        <f t="shared" si="96"/>
        <v>0</v>
      </c>
      <c r="BW577" s="148">
        <f t="shared" si="97"/>
        <v>0</v>
      </c>
      <c r="BX577" s="148">
        <f t="shared" si="98"/>
        <v>0</v>
      </c>
      <c r="BY577" s="148">
        <f t="shared" si="100"/>
        <v>0</v>
      </c>
      <c r="BZ577" s="148">
        <f t="shared" si="101"/>
        <v>0</v>
      </c>
      <c r="CA577" s="148">
        <f t="shared" si="102"/>
        <v>0</v>
      </c>
      <c r="CB577" s="148">
        <f t="shared" si="103"/>
        <v>0</v>
      </c>
      <c r="CC577" s="148">
        <f t="shared" si="99"/>
        <v>0</v>
      </c>
    </row>
    <row r="578" spans="2:81" x14ac:dyDescent="0.25">
      <c r="B578" s="361">
        <f>Demography!B586</f>
        <v>0</v>
      </c>
      <c r="C578" s="361">
        <f>Demography!C586</f>
        <v>0</v>
      </c>
      <c r="D578" s="362">
        <f>Demography!D586</f>
        <v>0</v>
      </c>
      <c r="E578" s="337"/>
      <c r="F578" s="362">
        <f>LF!M585</f>
        <v>0</v>
      </c>
      <c r="G578" s="362">
        <f>LF!AE585</f>
        <v>0</v>
      </c>
      <c r="H578" s="362">
        <f>LF!AF585</f>
        <v>0</v>
      </c>
      <c r="I578" s="362">
        <f>LF!AH585</f>
        <v>0</v>
      </c>
      <c r="J578" s="362">
        <f>LF!AI585</f>
        <v>0</v>
      </c>
      <c r="K578" s="362">
        <f>LF!AK585</f>
        <v>0</v>
      </c>
      <c r="L578" s="362">
        <f>LF!AM585</f>
        <v>0</v>
      </c>
      <c r="M578" s="362">
        <f>LF!AN585</f>
        <v>0</v>
      </c>
      <c r="N578" s="362">
        <f>LF!AO585</f>
        <v>0</v>
      </c>
      <c r="O578" s="362">
        <f>LF!AP585</f>
        <v>0</v>
      </c>
      <c r="P578" s="362">
        <f>LF!AQ585</f>
        <v>0</v>
      </c>
      <c r="Q578" s="362">
        <f>COUNTIF(LF!AR585,"Yes")</f>
        <v>0</v>
      </c>
      <c r="R578" s="337"/>
      <c r="S578" s="362">
        <f>Oncho!K585</f>
        <v>0</v>
      </c>
      <c r="T578" s="362">
        <f>MAX(Oncho!AB585,Oncho!BA585)</f>
        <v>0</v>
      </c>
      <c r="U578" s="362">
        <f>MAX(Oncho!AC585,Oncho!BB585)</f>
        <v>0</v>
      </c>
      <c r="V578" s="362">
        <f>MAX(Oncho!AE585,Oncho!BD585)</f>
        <v>0</v>
      </c>
      <c r="W578" s="362">
        <f>MAX(Oncho!AF585,Oncho!BE585)</f>
        <v>0</v>
      </c>
      <c r="X578" s="362">
        <f>MAX(Oncho!AG585,Oncho!BF585)</f>
        <v>0</v>
      </c>
      <c r="Y578" s="362">
        <f>MAX(Oncho!AH585,Oncho!BG585)</f>
        <v>0</v>
      </c>
      <c r="Z578" s="362">
        <f>MAX(Oncho!AI585,Oncho!BH585)</f>
        <v>0</v>
      </c>
      <c r="AA578" s="362">
        <f>MAX(Oncho!AJ585,Oncho!BI585)</f>
        <v>0</v>
      </c>
      <c r="AB578" s="362">
        <f>MAX(COUNTIF(Oncho!AK585,"Yes"),COUNTIF(Oncho!BJ585,"Yes"))</f>
        <v>0</v>
      </c>
      <c r="AC578" s="337"/>
      <c r="AD578" s="362">
        <f>Schisto!P587</f>
        <v>0</v>
      </c>
      <c r="AE578" s="362">
        <f>Schisto!AI587</f>
        <v>0</v>
      </c>
      <c r="AF578" s="362">
        <f>Schisto!AJ587</f>
        <v>0</v>
      </c>
      <c r="AG578" s="362">
        <f>Schisto!AN587</f>
        <v>0</v>
      </c>
      <c r="AH578" s="362">
        <f>Schisto!AO587</f>
        <v>0</v>
      </c>
      <c r="AI578" s="362">
        <f>Schisto!AT587</f>
        <v>0</v>
      </c>
      <c r="AJ578" s="362">
        <f>Schisto!AU587</f>
        <v>0</v>
      </c>
      <c r="AK578" s="362">
        <f>Schisto!AV587</f>
        <v>0</v>
      </c>
      <c r="AL578" s="362">
        <f>Schisto!AW587</f>
        <v>0</v>
      </c>
      <c r="AM578" s="362">
        <f>COUNTIF(Schisto!AX587,"Yes")</f>
        <v>0</v>
      </c>
      <c r="AN578" s="337"/>
      <c r="AO578" s="362">
        <f>STH!P587</f>
        <v>0</v>
      </c>
      <c r="AP578" s="362">
        <f>MAX(STH!AK587,STH!BS587)</f>
        <v>0</v>
      </c>
      <c r="AQ578" s="362">
        <f>MAX(STH!AL587,STH!BT587)</f>
        <v>0</v>
      </c>
      <c r="AR578" s="362">
        <f>MAX(STH!AM587,STH!BU587)</f>
        <v>0</v>
      </c>
      <c r="AS578" s="362">
        <f>MAX(STH!AN587,STH!BV587)</f>
        <v>0</v>
      </c>
      <c r="AT578" s="362">
        <f>MAX(STH!AO587,STH!BW587)</f>
        <v>0</v>
      </c>
      <c r="AU578" s="362">
        <f>MAX(STH!AQ587,STH!BY587)</f>
        <v>0</v>
      </c>
      <c r="AV578" s="362">
        <f>MAX(STH!AR587,STH!BZ587)</f>
        <v>0</v>
      </c>
      <c r="AW578" s="362">
        <f>MAX(STH!AS587,STH!CA587)</f>
        <v>0</v>
      </c>
      <c r="AX578" s="362">
        <f>MAX(STH!AT587,STH!CB587)</f>
        <v>0</v>
      </c>
      <c r="AY578" s="362">
        <f>MAX(STH!AU587,STH!CC587)</f>
        <v>0</v>
      </c>
      <c r="AZ578" s="362">
        <f>MAX(STH!AV587,STH!CD587)</f>
        <v>0</v>
      </c>
      <c r="BA578" s="362">
        <f>MAX(STH!AW587,STH!CE587)</f>
        <v>0</v>
      </c>
      <c r="BB578" s="362">
        <f>MAX(STH!AX587,STH!CF587)</f>
        <v>0</v>
      </c>
      <c r="BC578" s="362">
        <f>MAX(STH!AY587,STH!CG587)</f>
        <v>0</v>
      </c>
      <c r="BD578" s="362">
        <f>MAX(STH!AZ587,STH!CH587)</f>
        <v>0</v>
      </c>
      <c r="BE578" s="362">
        <f>MAX(STH!BA587,STH!CI587)</f>
        <v>0</v>
      </c>
      <c r="BF578" s="362">
        <f>MAX(STH!BB587,STH!CJ587)</f>
        <v>0</v>
      </c>
      <c r="BG578" s="362">
        <f>MAX(COUNTIF(STH!BC587,"Yes"),COUNTIF(STH!CK587,"Yes"))</f>
        <v>0</v>
      </c>
      <c r="BH578" s="337"/>
      <c r="BI578" s="362">
        <f>Trachoma!Q590</f>
        <v>0</v>
      </c>
      <c r="BJ578" s="362">
        <f>Trachoma!AK590</f>
        <v>0</v>
      </c>
      <c r="BK578" s="362">
        <f>Trachoma!AL590</f>
        <v>0</v>
      </c>
      <c r="BL578" s="362">
        <f>Trachoma!AN590</f>
        <v>0</v>
      </c>
      <c r="BM578" s="362">
        <f>Trachoma!AO590</f>
        <v>0</v>
      </c>
      <c r="BN578" s="362">
        <f>Trachoma!AT590</f>
        <v>0</v>
      </c>
      <c r="BO578" s="362">
        <f>Trachoma!AU590</f>
        <v>0</v>
      </c>
      <c r="BP578" s="362">
        <f>Trachoma!AV590</f>
        <v>0</v>
      </c>
      <c r="BQ578" s="362">
        <f>Trachoma!AW590</f>
        <v>0</v>
      </c>
      <c r="BR578" s="362">
        <f>COUNTIF(Trachoma!AX590,"Yes")</f>
        <v>0</v>
      </c>
      <c r="BS578" s="337"/>
      <c r="BT578" s="362">
        <f t="shared" si="94"/>
        <v>0</v>
      </c>
      <c r="BU578" s="362">
        <f t="shared" si="95"/>
        <v>0</v>
      </c>
      <c r="BV578" s="362">
        <f t="shared" si="96"/>
        <v>0</v>
      </c>
      <c r="BW578" s="362">
        <f t="shared" si="97"/>
        <v>0</v>
      </c>
      <c r="BX578" s="362">
        <f t="shared" si="98"/>
        <v>0</v>
      </c>
      <c r="BY578" s="362">
        <f t="shared" si="100"/>
        <v>0</v>
      </c>
      <c r="BZ578" s="362">
        <f t="shared" si="101"/>
        <v>0</v>
      </c>
      <c r="CA578" s="362">
        <f t="shared" si="102"/>
        <v>0</v>
      </c>
      <c r="CB578" s="362">
        <f t="shared" si="103"/>
        <v>0</v>
      </c>
      <c r="CC578" s="362">
        <f t="shared" si="99"/>
        <v>0</v>
      </c>
    </row>
    <row r="579" spans="2:81" x14ac:dyDescent="0.25">
      <c r="B579" s="147">
        <f>Demography!B587</f>
        <v>0</v>
      </c>
      <c r="C579" s="147">
        <f>Demography!C587</f>
        <v>0</v>
      </c>
      <c r="D579" s="148">
        <f>Demography!D587</f>
        <v>0</v>
      </c>
      <c r="E579" s="55"/>
      <c r="F579" s="148">
        <f>LF!M586</f>
        <v>0</v>
      </c>
      <c r="G579" s="148">
        <f>LF!AE586</f>
        <v>0</v>
      </c>
      <c r="H579" s="148">
        <f>LF!AF586</f>
        <v>0</v>
      </c>
      <c r="I579" s="148">
        <f>LF!AH586</f>
        <v>0</v>
      </c>
      <c r="J579" s="148">
        <f>LF!AI586</f>
        <v>0</v>
      </c>
      <c r="K579" s="148">
        <f>LF!AK586</f>
        <v>0</v>
      </c>
      <c r="L579" s="148">
        <f>LF!AM586</f>
        <v>0</v>
      </c>
      <c r="M579" s="148">
        <f>LF!AN586</f>
        <v>0</v>
      </c>
      <c r="N579" s="148">
        <f>LF!AO586</f>
        <v>0</v>
      </c>
      <c r="O579" s="148">
        <f>LF!AP586</f>
        <v>0</v>
      </c>
      <c r="P579" s="148">
        <f>LF!AQ586</f>
        <v>0</v>
      </c>
      <c r="Q579" s="148">
        <f>COUNTIF(LF!AR586,"Yes")</f>
        <v>0</v>
      </c>
      <c r="R579" s="55"/>
      <c r="S579" s="148">
        <f>Oncho!K586</f>
        <v>0</v>
      </c>
      <c r="T579" s="148">
        <f>MAX(Oncho!AB586,Oncho!BA586)</f>
        <v>0</v>
      </c>
      <c r="U579" s="148">
        <f>MAX(Oncho!AC586,Oncho!BB586)</f>
        <v>0</v>
      </c>
      <c r="V579" s="148">
        <f>MAX(Oncho!AE586,Oncho!BD586)</f>
        <v>0</v>
      </c>
      <c r="W579" s="148">
        <f>MAX(Oncho!AF586,Oncho!BE586)</f>
        <v>0</v>
      </c>
      <c r="X579" s="148">
        <f>MAX(Oncho!AG586,Oncho!BF586)</f>
        <v>0</v>
      </c>
      <c r="Y579" s="148">
        <f>MAX(Oncho!AH586,Oncho!BG586)</f>
        <v>0</v>
      </c>
      <c r="Z579" s="148">
        <f>MAX(Oncho!AI586,Oncho!BH586)</f>
        <v>0</v>
      </c>
      <c r="AA579" s="148">
        <f>MAX(Oncho!AJ586,Oncho!BI586)</f>
        <v>0</v>
      </c>
      <c r="AB579" s="148">
        <f>MAX(COUNTIF(Oncho!AK586,"Yes"),COUNTIF(Oncho!BJ586,"Yes"))</f>
        <v>0</v>
      </c>
      <c r="AC579" s="55"/>
      <c r="AD579" s="148">
        <f>Schisto!P588</f>
        <v>0</v>
      </c>
      <c r="AE579" s="148">
        <f>Schisto!AI588</f>
        <v>0</v>
      </c>
      <c r="AF579" s="148">
        <f>Schisto!AJ588</f>
        <v>0</v>
      </c>
      <c r="AG579" s="148">
        <f>Schisto!AN588</f>
        <v>0</v>
      </c>
      <c r="AH579" s="148">
        <f>Schisto!AO588</f>
        <v>0</v>
      </c>
      <c r="AI579" s="148">
        <f>Schisto!AT588</f>
        <v>0</v>
      </c>
      <c r="AJ579" s="148">
        <f>Schisto!AU588</f>
        <v>0</v>
      </c>
      <c r="AK579" s="148">
        <f>Schisto!AV588</f>
        <v>0</v>
      </c>
      <c r="AL579" s="148">
        <f>Schisto!AW588</f>
        <v>0</v>
      </c>
      <c r="AM579" s="148">
        <f>COUNTIF(Schisto!AX588,"Yes")</f>
        <v>0</v>
      </c>
      <c r="AN579" s="55"/>
      <c r="AO579" s="148">
        <f>STH!P588</f>
        <v>0</v>
      </c>
      <c r="AP579" s="148">
        <f>MAX(STH!AK588,STH!BS588)</f>
        <v>0</v>
      </c>
      <c r="AQ579" s="148">
        <f>MAX(STH!AL588,STH!BT588)</f>
        <v>0</v>
      </c>
      <c r="AR579" s="148">
        <f>MAX(STH!AM588,STH!BU588)</f>
        <v>0</v>
      </c>
      <c r="AS579" s="148">
        <f>MAX(STH!AN588,STH!BV588)</f>
        <v>0</v>
      </c>
      <c r="AT579" s="148">
        <f>MAX(STH!AO588,STH!BW588)</f>
        <v>0</v>
      </c>
      <c r="AU579" s="148">
        <f>MAX(STH!AQ588,STH!BY588)</f>
        <v>0</v>
      </c>
      <c r="AV579" s="148">
        <f>MAX(STH!AR588,STH!BZ588)</f>
        <v>0</v>
      </c>
      <c r="AW579" s="148">
        <f>MAX(STH!AS588,STH!CA588)</f>
        <v>0</v>
      </c>
      <c r="AX579" s="148">
        <f>MAX(STH!AT588,STH!CB588)</f>
        <v>0</v>
      </c>
      <c r="AY579" s="148">
        <f>MAX(STH!AU588,STH!CC588)</f>
        <v>0</v>
      </c>
      <c r="AZ579" s="148">
        <f>MAX(STH!AV588,STH!CD588)</f>
        <v>0</v>
      </c>
      <c r="BA579" s="148">
        <f>MAX(STH!AW588,STH!CE588)</f>
        <v>0</v>
      </c>
      <c r="BB579" s="148">
        <f>MAX(STH!AX588,STH!CF588)</f>
        <v>0</v>
      </c>
      <c r="BC579" s="148">
        <f>MAX(STH!AY588,STH!CG588)</f>
        <v>0</v>
      </c>
      <c r="BD579" s="148">
        <f>MAX(STH!AZ588,STH!CH588)</f>
        <v>0</v>
      </c>
      <c r="BE579" s="148">
        <f>MAX(STH!BA588,STH!CI588)</f>
        <v>0</v>
      </c>
      <c r="BF579" s="148">
        <f>MAX(STH!BB588,STH!CJ588)</f>
        <v>0</v>
      </c>
      <c r="BG579" s="148">
        <f>MAX(COUNTIF(STH!BC588,"Yes"),COUNTIF(STH!CK588,"Yes"))</f>
        <v>0</v>
      </c>
      <c r="BH579" s="55"/>
      <c r="BI579" s="148">
        <f>Trachoma!Q591</f>
        <v>0</v>
      </c>
      <c r="BJ579" s="148">
        <f>Trachoma!AK591</f>
        <v>0</v>
      </c>
      <c r="BK579" s="148">
        <f>Trachoma!AL591</f>
        <v>0</v>
      </c>
      <c r="BL579" s="148">
        <f>Trachoma!AN591</f>
        <v>0</v>
      </c>
      <c r="BM579" s="148">
        <f>Trachoma!AO591</f>
        <v>0</v>
      </c>
      <c r="BN579" s="148">
        <f>Trachoma!AT591</f>
        <v>0</v>
      </c>
      <c r="BO579" s="148">
        <f>Trachoma!AU591</f>
        <v>0</v>
      </c>
      <c r="BP579" s="148">
        <f>Trachoma!AV591</f>
        <v>0</v>
      </c>
      <c r="BQ579" s="148">
        <f>Trachoma!AW591</f>
        <v>0</v>
      </c>
      <c r="BR579" s="148">
        <f>COUNTIF(Trachoma!AX591,"Yes")</f>
        <v>0</v>
      </c>
      <c r="BS579" s="55"/>
      <c r="BT579" s="148">
        <f t="shared" si="94"/>
        <v>0</v>
      </c>
      <c r="BU579" s="148">
        <f t="shared" si="95"/>
        <v>0</v>
      </c>
      <c r="BV579" s="148">
        <f t="shared" si="96"/>
        <v>0</v>
      </c>
      <c r="BW579" s="148">
        <f t="shared" si="97"/>
        <v>0</v>
      </c>
      <c r="BX579" s="148">
        <f t="shared" si="98"/>
        <v>0</v>
      </c>
      <c r="BY579" s="148">
        <f t="shared" si="100"/>
        <v>0</v>
      </c>
      <c r="BZ579" s="148">
        <f t="shared" si="101"/>
        <v>0</v>
      </c>
      <c r="CA579" s="148">
        <f t="shared" si="102"/>
        <v>0</v>
      </c>
      <c r="CB579" s="148">
        <f t="shared" si="103"/>
        <v>0</v>
      </c>
      <c r="CC579" s="148">
        <f t="shared" si="99"/>
        <v>0</v>
      </c>
    </row>
    <row r="580" spans="2:81" x14ac:dyDescent="0.25">
      <c r="B580" s="361">
        <f>Demography!B588</f>
        <v>0</v>
      </c>
      <c r="C580" s="361">
        <f>Demography!C588</f>
        <v>0</v>
      </c>
      <c r="D580" s="362">
        <f>Demography!D588</f>
        <v>0</v>
      </c>
      <c r="E580" s="337"/>
      <c r="F580" s="362">
        <f>LF!M587</f>
        <v>0</v>
      </c>
      <c r="G580" s="362">
        <f>LF!AE587</f>
        <v>0</v>
      </c>
      <c r="H580" s="362">
        <f>LF!AF587</f>
        <v>0</v>
      </c>
      <c r="I580" s="362">
        <f>LF!AH587</f>
        <v>0</v>
      </c>
      <c r="J580" s="362">
        <f>LF!AI587</f>
        <v>0</v>
      </c>
      <c r="K580" s="362">
        <f>LF!AK587</f>
        <v>0</v>
      </c>
      <c r="L580" s="362">
        <f>LF!AM587</f>
        <v>0</v>
      </c>
      <c r="M580" s="362">
        <f>LF!AN587</f>
        <v>0</v>
      </c>
      <c r="N580" s="362">
        <f>LF!AO587</f>
        <v>0</v>
      </c>
      <c r="O580" s="362">
        <f>LF!AP587</f>
        <v>0</v>
      </c>
      <c r="P580" s="362">
        <f>LF!AQ587</f>
        <v>0</v>
      </c>
      <c r="Q580" s="362">
        <f>COUNTIF(LF!AR587,"Yes")</f>
        <v>0</v>
      </c>
      <c r="R580" s="337"/>
      <c r="S580" s="362">
        <f>Oncho!K587</f>
        <v>0</v>
      </c>
      <c r="T580" s="362">
        <f>MAX(Oncho!AB587,Oncho!BA587)</f>
        <v>0</v>
      </c>
      <c r="U580" s="362">
        <f>MAX(Oncho!AC587,Oncho!BB587)</f>
        <v>0</v>
      </c>
      <c r="V580" s="362">
        <f>MAX(Oncho!AE587,Oncho!BD587)</f>
        <v>0</v>
      </c>
      <c r="W580" s="362">
        <f>MAX(Oncho!AF587,Oncho!BE587)</f>
        <v>0</v>
      </c>
      <c r="X580" s="362">
        <f>MAX(Oncho!AG587,Oncho!BF587)</f>
        <v>0</v>
      </c>
      <c r="Y580" s="362">
        <f>MAX(Oncho!AH587,Oncho!BG587)</f>
        <v>0</v>
      </c>
      <c r="Z580" s="362">
        <f>MAX(Oncho!AI587,Oncho!BH587)</f>
        <v>0</v>
      </c>
      <c r="AA580" s="362">
        <f>MAX(Oncho!AJ587,Oncho!BI587)</f>
        <v>0</v>
      </c>
      <c r="AB580" s="362">
        <f>MAX(COUNTIF(Oncho!AK587,"Yes"),COUNTIF(Oncho!BJ587,"Yes"))</f>
        <v>0</v>
      </c>
      <c r="AC580" s="337"/>
      <c r="AD580" s="362">
        <f>Schisto!P589</f>
        <v>0</v>
      </c>
      <c r="AE580" s="362">
        <f>Schisto!AI589</f>
        <v>0</v>
      </c>
      <c r="AF580" s="362">
        <f>Schisto!AJ589</f>
        <v>0</v>
      </c>
      <c r="AG580" s="362">
        <f>Schisto!AN589</f>
        <v>0</v>
      </c>
      <c r="AH580" s="362">
        <f>Schisto!AO589</f>
        <v>0</v>
      </c>
      <c r="AI580" s="362">
        <f>Schisto!AT589</f>
        <v>0</v>
      </c>
      <c r="AJ580" s="362">
        <f>Schisto!AU589</f>
        <v>0</v>
      </c>
      <c r="AK580" s="362">
        <f>Schisto!AV589</f>
        <v>0</v>
      </c>
      <c r="AL580" s="362">
        <f>Schisto!AW589</f>
        <v>0</v>
      </c>
      <c r="AM580" s="362">
        <f>COUNTIF(Schisto!AX589,"Yes")</f>
        <v>0</v>
      </c>
      <c r="AN580" s="337"/>
      <c r="AO580" s="362">
        <f>STH!P589</f>
        <v>0</v>
      </c>
      <c r="AP580" s="362">
        <f>MAX(STH!AK589,STH!BS589)</f>
        <v>0</v>
      </c>
      <c r="AQ580" s="362">
        <f>MAX(STH!AL589,STH!BT589)</f>
        <v>0</v>
      </c>
      <c r="AR580" s="362">
        <f>MAX(STH!AM589,STH!BU589)</f>
        <v>0</v>
      </c>
      <c r="AS580" s="362">
        <f>MAX(STH!AN589,STH!BV589)</f>
        <v>0</v>
      </c>
      <c r="AT580" s="362">
        <f>MAX(STH!AO589,STH!BW589)</f>
        <v>0</v>
      </c>
      <c r="AU580" s="362">
        <f>MAX(STH!AQ589,STH!BY589)</f>
        <v>0</v>
      </c>
      <c r="AV580" s="362">
        <f>MAX(STH!AR589,STH!BZ589)</f>
        <v>0</v>
      </c>
      <c r="AW580" s="362">
        <f>MAX(STH!AS589,STH!CA589)</f>
        <v>0</v>
      </c>
      <c r="AX580" s="362">
        <f>MAX(STH!AT589,STH!CB589)</f>
        <v>0</v>
      </c>
      <c r="AY580" s="362">
        <f>MAX(STH!AU589,STH!CC589)</f>
        <v>0</v>
      </c>
      <c r="AZ580" s="362">
        <f>MAX(STH!AV589,STH!CD589)</f>
        <v>0</v>
      </c>
      <c r="BA580" s="362">
        <f>MAX(STH!AW589,STH!CE589)</f>
        <v>0</v>
      </c>
      <c r="BB580" s="362">
        <f>MAX(STH!AX589,STH!CF589)</f>
        <v>0</v>
      </c>
      <c r="BC580" s="362">
        <f>MAX(STH!AY589,STH!CG589)</f>
        <v>0</v>
      </c>
      <c r="BD580" s="362">
        <f>MAX(STH!AZ589,STH!CH589)</f>
        <v>0</v>
      </c>
      <c r="BE580" s="362">
        <f>MAX(STH!BA589,STH!CI589)</f>
        <v>0</v>
      </c>
      <c r="BF580" s="362">
        <f>MAX(STH!BB589,STH!CJ589)</f>
        <v>0</v>
      </c>
      <c r="BG580" s="362">
        <f>MAX(COUNTIF(STH!BC589,"Yes"),COUNTIF(STH!CK589,"Yes"))</f>
        <v>0</v>
      </c>
      <c r="BH580" s="337"/>
      <c r="BI580" s="362">
        <f>Trachoma!Q592</f>
        <v>0</v>
      </c>
      <c r="BJ580" s="362">
        <f>Trachoma!AK592</f>
        <v>0</v>
      </c>
      <c r="BK580" s="362">
        <f>Trachoma!AL592</f>
        <v>0</v>
      </c>
      <c r="BL580" s="362">
        <f>Trachoma!AN592</f>
        <v>0</v>
      </c>
      <c r="BM580" s="362">
        <f>Trachoma!AO592</f>
        <v>0</v>
      </c>
      <c r="BN580" s="362">
        <f>Trachoma!AT592</f>
        <v>0</v>
      </c>
      <c r="BO580" s="362">
        <f>Trachoma!AU592</f>
        <v>0</v>
      </c>
      <c r="BP580" s="362">
        <f>Trachoma!AV592</f>
        <v>0</v>
      </c>
      <c r="BQ580" s="362">
        <f>Trachoma!AW592</f>
        <v>0</v>
      </c>
      <c r="BR580" s="362">
        <f>COUNTIF(Trachoma!AX592,"Yes")</f>
        <v>0</v>
      </c>
      <c r="BS580" s="337"/>
      <c r="BT580" s="362">
        <f t="shared" si="94"/>
        <v>0</v>
      </c>
      <c r="BU580" s="362">
        <f t="shared" si="95"/>
        <v>0</v>
      </c>
      <c r="BV580" s="362">
        <f t="shared" si="96"/>
        <v>0</v>
      </c>
      <c r="BW580" s="362">
        <f t="shared" si="97"/>
        <v>0</v>
      </c>
      <c r="BX580" s="362">
        <f t="shared" si="98"/>
        <v>0</v>
      </c>
      <c r="BY580" s="362">
        <f t="shared" si="100"/>
        <v>0</v>
      </c>
      <c r="BZ580" s="362">
        <f t="shared" si="101"/>
        <v>0</v>
      </c>
      <c r="CA580" s="362">
        <f t="shared" si="102"/>
        <v>0</v>
      </c>
      <c r="CB580" s="362">
        <f t="shared" si="103"/>
        <v>0</v>
      </c>
      <c r="CC580" s="362">
        <f t="shared" si="99"/>
        <v>0</v>
      </c>
    </row>
    <row r="581" spans="2:81" x14ac:dyDescent="0.25">
      <c r="B581" s="147">
        <f>Demography!B589</f>
        <v>0</v>
      </c>
      <c r="C581" s="147">
        <f>Demography!C589</f>
        <v>0</v>
      </c>
      <c r="D581" s="148">
        <f>Demography!D589</f>
        <v>0</v>
      </c>
      <c r="E581" s="55"/>
      <c r="F581" s="148">
        <f>LF!M588</f>
        <v>0</v>
      </c>
      <c r="G581" s="148">
        <f>LF!AE588</f>
        <v>0</v>
      </c>
      <c r="H581" s="148">
        <f>LF!AF588</f>
        <v>0</v>
      </c>
      <c r="I581" s="148">
        <f>LF!AH588</f>
        <v>0</v>
      </c>
      <c r="J581" s="148">
        <f>LF!AI588</f>
        <v>0</v>
      </c>
      <c r="K581" s="148">
        <f>LF!AK588</f>
        <v>0</v>
      </c>
      <c r="L581" s="148">
        <f>LF!AM588</f>
        <v>0</v>
      </c>
      <c r="M581" s="148">
        <f>LF!AN588</f>
        <v>0</v>
      </c>
      <c r="N581" s="148">
        <f>LF!AO588</f>
        <v>0</v>
      </c>
      <c r="O581" s="148">
        <f>LF!AP588</f>
        <v>0</v>
      </c>
      <c r="P581" s="148">
        <f>LF!AQ588</f>
        <v>0</v>
      </c>
      <c r="Q581" s="148">
        <f>COUNTIF(LF!AR588,"Yes")</f>
        <v>0</v>
      </c>
      <c r="R581" s="55"/>
      <c r="S581" s="148">
        <f>Oncho!K588</f>
        <v>0</v>
      </c>
      <c r="T581" s="148">
        <f>MAX(Oncho!AB588,Oncho!BA588)</f>
        <v>0</v>
      </c>
      <c r="U581" s="148">
        <f>MAX(Oncho!AC588,Oncho!BB588)</f>
        <v>0</v>
      </c>
      <c r="V581" s="148">
        <f>MAX(Oncho!AE588,Oncho!BD588)</f>
        <v>0</v>
      </c>
      <c r="W581" s="148">
        <f>MAX(Oncho!AF588,Oncho!BE588)</f>
        <v>0</v>
      </c>
      <c r="X581" s="148">
        <f>MAX(Oncho!AG588,Oncho!BF588)</f>
        <v>0</v>
      </c>
      <c r="Y581" s="148">
        <f>MAX(Oncho!AH588,Oncho!BG588)</f>
        <v>0</v>
      </c>
      <c r="Z581" s="148">
        <f>MAX(Oncho!AI588,Oncho!BH588)</f>
        <v>0</v>
      </c>
      <c r="AA581" s="148">
        <f>MAX(Oncho!AJ588,Oncho!BI588)</f>
        <v>0</v>
      </c>
      <c r="AB581" s="148">
        <f>MAX(COUNTIF(Oncho!AK588,"Yes"),COUNTIF(Oncho!BJ588,"Yes"))</f>
        <v>0</v>
      </c>
      <c r="AC581" s="55"/>
      <c r="AD581" s="148">
        <f>Schisto!P590</f>
        <v>0</v>
      </c>
      <c r="AE581" s="148">
        <f>Schisto!AI590</f>
        <v>0</v>
      </c>
      <c r="AF581" s="148">
        <f>Schisto!AJ590</f>
        <v>0</v>
      </c>
      <c r="AG581" s="148">
        <f>Schisto!AN590</f>
        <v>0</v>
      </c>
      <c r="AH581" s="148">
        <f>Schisto!AO590</f>
        <v>0</v>
      </c>
      <c r="AI581" s="148">
        <f>Schisto!AT590</f>
        <v>0</v>
      </c>
      <c r="AJ581" s="148">
        <f>Schisto!AU590</f>
        <v>0</v>
      </c>
      <c r="AK581" s="148">
        <f>Schisto!AV590</f>
        <v>0</v>
      </c>
      <c r="AL581" s="148">
        <f>Schisto!AW590</f>
        <v>0</v>
      </c>
      <c r="AM581" s="148">
        <f>COUNTIF(Schisto!AX590,"Yes")</f>
        <v>0</v>
      </c>
      <c r="AN581" s="55"/>
      <c r="AO581" s="148">
        <f>STH!P590</f>
        <v>0</v>
      </c>
      <c r="AP581" s="148">
        <f>MAX(STH!AK590,STH!BS590)</f>
        <v>0</v>
      </c>
      <c r="AQ581" s="148">
        <f>MAX(STH!AL590,STH!BT590)</f>
        <v>0</v>
      </c>
      <c r="AR581" s="148">
        <f>MAX(STH!AM590,STH!BU590)</f>
        <v>0</v>
      </c>
      <c r="AS581" s="148">
        <f>MAX(STH!AN590,STH!BV590)</f>
        <v>0</v>
      </c>
      <c r="AT581" s="148">
        <f>MAX(STH!AO590,STH!BW590)</f>
        <v>0</v>
      </c>
      <c r="AU581" s="148">
        <f>MAX(STH!AQ590,STH!BY590)</f>
        <v>0</v>
      </c>
      <c r="AV581" s="148">
        <f>MAX(STH!AR590,STH!BZ590)</f>
        <v>0</v>
      </c>
      <c r="AW581" s="148">
        <f>MAX(STH!AS590,STH!CA590)</f>
        <v>0</v>
      </c>
      <c r="AX581" s="148">
        <f>MAX(STH!AT590,STH!CB590)</f>
        <v>0</v>
      </c>
      <c r="AY581" s="148">
        <f>MAX(STH!AU590,STH!CC590)</f>
        <v>0</v>
      </c>
      <c r="AZ581" s="148">
        <f>MAX(STH!AV590,STH!CD590)</f>
        <v>0</v>
      </c>
      <c r="BA581" s="148">
        <f>MAX(STH!AW590,STH!CE590)</f>
        <v>0</v>
      </c>
      <c r="BB581" s="148">
        <f>MAX(STH!AX590,STH!CF590)</f>
        <v>0</v>
      </c>
      <c r="BC581" s="148">
        <f>MAX(STH!AY590,STH!CG590)</f>
        <v>0</v>
      </c>
      <c r="BD581" s="148">
        <f>MAX(STH!AZ590,STH!CH590)</f>
        <v>0</v>
      </c>
      <c r="BE581" s="148">
        <f>MAX(STH!BA590,STH!CI590)</f>
        <v>0</v>
      </c>
      <c r="BF581" s="148">
        <f>MAX(STH!BB590,STH!CJ590)</f>
        <v>0</v>
      </c>
      <c r="BG581" s="148">
        <f>MAX(COUNTIF(STH!BC590,"Yes"),COUNTIF(STH!CK590,"Yes"))</f>
        <v>0</v>
      </c>
      <c r="BH581" s="55"/>
      <c r="BI581" s="148">
        <f>Trachoma!Q593</f>
        <v>0</v>
      </c>
      <c r="BJ581" s="148">
        <f>Trachoma!AK593</f>
        <v>0</v>
      </c>
      <c r="BK581" s="148">
        <f>Trachoma!AL593</f>
        <v>0</v>
      </c>
      <c r="BL581" s="148">
        <f>Trachoma!AN593</f>
        <v>0</v>
      </c>
      <c r="BM581" s="148">
        <f>Trachoma!AO593</f>
        <v>0</v>
      </c>
      <c r="BN581" s="148">
        <f>Trachoma!AT593</f>
        <v>0</v>
      </c>
      <c r="BO581" s="148">
        <f>Trachoma!AU593</f>
        <v>0</v>
      </c>
      <c r="BP581" s="148">
        <f>Trachoma!AV593</f>
        <v>0</v>
      </c>
      <c r="BQ581" s="148">
        <f>Trachoma!AW593</f>
        <v>0</v>
      </c>
      <c r="BR581" s="148">
        <f>COUNTIF(Trachoma!AX593,"Yes")</f>
        <v>0</v>
      </c>
      <c r="BS581" s="55"/>
      <c r="BT581" s="148">
        <f t="shared" si="94"/>
        <v>0</v>
      </c>
      <c r="BU581" s="148">
        <f t="shared" si="95"/>
        <v>0</v>
      </c>
      <c r="BV581" s="148">
        <f t="shared" si="96"/>
        <v>0</v>
      </c>
      <c r="BW581" s="148">
        <f t="shared" si="97"/>
        <v>0</v>
      </c>
      <c r="BX581" s="148">
        <f t="shared" si="98"/>
        <v>0</v>
      </c>
      <c r="BY581" s="148">
        <f t="shared" si="100"/>
        <v>0</v>
      </c>
      <c r="BZ581" s="148">
        <f t="shared" si="101"/>
        <v>0</v>
      </c>
      <c r="CA581" s="148">
        <f t="shared" si="102"/>
        <v>0</v>
      </c>
      <c r="CB581" s="148">
        <f t="shared" si="103"/>
        <v>0</v>
      </c>
      <c r="CC581" s="148">
        <f t="shared" si="99"/>
        <v>0</v>
      </c>
    </row>
    <row r="582" spans="2:81" x14ac:dyDescent="0.25">
      <c r="B582" s="361">
        <f>Demography!B590</f>
        <v>0</v>
      </c>
      <c r="C582" s="361">
        <f>Demography!C590</f>
        <v>0</v>
      </c>
      <c r="D582" s="362">
        <f>Demography!D590</f>
        <v>0</v>
      </c>
      <c r="E582" s="337"/>
      <c r="F582" s="362">
        <f>LF!M589</f>
        <v>0</v>
      </c>
      <c r="G582" s="362">
        <f>LF!AE589</f>
        <v>0</v>
      </c>
      <c r="H582" s="362">
        <f>LF!AF589</f>
        <v>0</v>
      </c>
      <c r="I582" s="362">
        <f>LF!AH589</f>
        <v>0</v>
      </c>
      <c r="J582" s="362">
        <f>LF!AI589</f>
        <v>0</v>
      </c>
      <c r="K582" s="362">
        <f>LF!AK589</f>
        <v>0</v>
      </c>
      <c r="L582" s="362">
        <f>LF!AM589</f>
        <v>0</v>
      </c>
      <c r="M582" s="362">
        <f>LF!AN589</f>
        <v>0</v>
      </c>
      <c r="N582" s="362">
        <f>LF!AO589</f>
        <v>0</v>
      </c>
      <c r="O582" s="362">
        <f>LF!AP589</f>
        <v>0</v>
      </c>
      <c r="P582" s="362">
        <f>LF!AQ589</f>
        <v>0</v>
      </c>
      <c r="Q582" s="362">
        <f>COUNTIF(LF!AR589,"Yes")</f>
        <v>0</v>
      </c>
      <c r="R582" s="337"/>
      <c r="S582" s="362">
        <f>Oncho!K589</f>
        <v>0</v>
      </c>
      <c r="T582" s="362">
        <f>MAX(Oncho!AB589,Oncho!BA589)</f>
        <v>0</v>
      </c>
      <c r="U582" s="362">
        <f>MAX(Oncho!AC589,Oncho!BB589)</f>
        <v>0</v>
      </c>
      <c r="V582" s="362">
        <f>MAX(Oncho!AE589,Oncho!BD589)</f>
        <v>0</v>
      </c>
      <c r="W582" s="362">
        <f>MAX(Oncho!AF589,Oncho!BE589)</f>
        <v>0</v>
      </c>
      <c r="X582" s="362">
        <f>MAX(Oncho!AG589,Oncho!BF589)</f>
        <v>0</v>
      </c>
      <c r="Y582" s="362">
        <f>MAX(Oncho!AH589,Oncho!BG589)</f>
        <v>0</v>
      </c>
      <c r="Z582" s="362">
        <f>MAX(Oncho!AI589,Oncho!BH589)</f>
        <v>0</v>
      </c>
      <c r="AA582" s="362">
        <f>MAX(Oncho!AJ589,Oncho!BI589)</f>
        <v>0</v>
      </c>
      <c r="AB582" s="362">
        <f>MAX(COUNTIF(Oncho!AK589,"Yes"),COUNTIF(Oncho!BJ589,"Yes"))</f>
        <v>0</v>
      </c>
      <c r="AC582" s="337"/>
      <c r="AD582" s="362">
        <f>Schisto!P591</f>
        <v>0</v>
      </c>
      <c r="AE582" s="362">
        <f>Schisto!AI591</f>
        <v>0</v>
      </c>
      <c r="AF582" s="362">
        <f>Schisto!AJ591</f>
        <v>0</v>
      </c>
      <c r="AG582" s="362">
        <f>Schisto!AN591</f>
        <v>0</v>
      </c>
      <c r="AH582" s="362">
        <f>Schisto!AO591</f>
        <v>0</v>
      </c>
      <c r="AI582" s="362">
        <f>Schisto!AT591</f>
        <v>0</v>
      </c>
      <c r="AJ582" s="362">
        <f>Schisto!AU591</f>
        <v>0</v>
      </c>
      <c r="AK582" s="362">
        <f>Schisto!AV591</f>
        <v>0</v>
      </c>
      <c r="AL582" s="362">
        <f>Schisto!AW591</f>
        <v>0</v>
      </c>
      <c r="AM582" s="362">
        <f>COUNTIF(Schisto!AX591,"Yes")</f>
        <v>0</v>
      </c>
      <c r="AN582" s="337"/>
      <c r="AO582" s="362">
        <f>STH!P591</f>
        <v>0</v>
      </c>
      <c r="AP582" s="362">
        <f>MAX(STH!AK591,STH!BS591)</f>
        <v>0</v>
      </c>
      <c r="AQ582" s="362">
        <f>MAX(STH!AL591,STH!BT591)</f>
        <v>0</v>
      </c>
      <c r="AR582" s="362">
        <f>MAX(STH!AM591,STH!BU591)</f>
        <v>0</v>
      </c>
      <c r="AS582" s="362">
        <f>MAX(STH!AN591,STH!BV591)</f>
        <v>0</v>
      </c>
      <c r="AT582" s="362">
        <f>MAX(STH!AO591,STH!BW591)</f>
        <v>0</v>
      </c>
      <c r="AU582" s="362">
        <f>MAX(STH!AQ591,STH!BY591)</f>
        <v>0</v>
      </c>
      <c r="AV582" s="362">
        <f>MAX(STH!AR591,STH!BZ591)</f>
        <v>0</v>
      </c>
      <c r="AW582" s="362">
        <f>MAX(STH!AS591,STH!CA591)</f>
        <v>0</v>
      </c>
      <c r="AX582" s="362">
        <f>MAX(STH!AT591,STH!CB591)</f>
        <v>0</v>
      </c>
      <c r="AY582" s="362">
        <f>MAX(STH!AU591,STH!CC591)</f>
        <v>0</v>
      </c>
      <c r="AZ582" s="362">
        <f>MAX(STH!AV591,STH!CD591)</f>
        <v>0</v>
      </c>
      <c r="BA582" s="362">
        <f>MAX(STH!AW591,STH!CE591)</f>
        <v>0</v>
      </c>
      <c r="BB582" s="362">
        <f>MAX(STH!AX591,STH!CF591)</f>
        <v>0</v>
      </c>
      <c r="BC582" s="362">
        <f>MAX(STH!AY591,STH!CG591)</f>
        <v>0</v>
      </c>
      <c r="BD582" s="362">
        <f>MAX(STH!AZ591,STH!CH591)</f>
        <v>0</v>
      </c>
      <c r="BE582" s="362">
        <f>MAX(STH!BA591,STH!CI591)</f>
        <v>0</v>
      </c>
      <c r="BF582" s="362">
        <f>MAX(STH!BB591,STH!CJ591)</f>
        <v>0</v>
      </c>
      <c r="BG582" s="362">
        <f>MAX(COUNTIF(STH!BC591,"Yes"),COUNTIF(STH!CK591,"Yes"))</f>
        <v>0</v>
      </c>
      <c r="BH582" s="337"/>
      <c r="BI582" s="362">
        <f>Trachoma!Q594</f>
        <v>0</v>
      </c>
      <c r="BJ582" s="362">
        <f>Trachoma!AK594</f>
        <v>0</v>
      </c>
      <c r="BK582" s="362">
        <f>Trachoma!AL594</f>
        <v>0</v>
      </c>
      <c r="BL582" s="362">
        <f>Trachoma!AN594</f>
        <v>0</v>
      </c>
      <c r="BM582" s="362">
        <f>Trachoma!AO594</f>
        <v>0</v>
      </c>
      <c r="BN582" s="362">
        <f>Trachoma!AT594</f>
        <v>0</v>
      </c>
      <c r="BO582" s="362">
        <f>Trachoma!AU594</f>
        <v>0</v>
      </c>
      <c r="BP582" s="362">
        <f>Trachoma!AV594</f>
        <v>0</v>
      </c>
      <c r="BQ582" s="362">
        <f>Trachoma!AW594</f>
        <v>0</v>
      </c>
      <c r="BR582" s="362">
        <f>COUNTIF(Trachoma!AX594,"Yes")</f>
        <v>0</v>
      </c>
      <c r="BS582" s="337"/>
      <c r="BT582" s="362">
        <f t="shared" si="94"/>
        <v>0</v>
      </c>
      <c r="BU582" s="362">
        <f t="shared" si="95"/>
        <v>0</v>
      </c>
      <c r="BV582" s="362">
        <f t="shared" si="96"/>
        <v>0</v>
      </c>
      <c r="BW582" s="362">
        <f t="shared" si="97"/>
        <v>0</v>
      </c>
      <c r="BX582" s="362">
        <f t="shared" si="98"/>
        <v>0</v>
      </c>
      <c r="BY582" s="362">
        <f t="shared" si="100"/>
        <v>0</v>
      </c>
      <c r="BZ582" s="362">
        <f t="shared" si="101"/>
        <v>0</v>
      </c>
      <c r="CA582" s="362">
        <f t="shared" si="102"/>
        <v>0</v>
      </c>
      <c r="CB582" s="362">
        <f t="shared" si="103"/>
        <v>0</v>
      </c>
      <c r="CC582" s="362">
        <f t="shared" si="99"/>
        <v>0</v>
      </c>
    </row>
    <row r="583" spans="2:81" x14ac:dyDescent="0.25">
      <c r="B583" s="147">
        <f>Demography!B591</f>
        <v>0</v>
      </c>
      <c r="C583" s="147">
        <f>Demography!C591</f>
        <v>0</v>
      </c>
      <c r="D583" s="148">
        <f>Demography!D591</f>
        <v>0</v>
      </c>
      <c r="E583" s="55"/>
      <c r="F583" s="148">
        <f>LF!M590</f>
        <v>0</v>
      </c>
      <c r="G583" s="148">
        <f>LF!AE590</f>
        <v>0</v>
      </c>
      <c r="H583" s="148">
        <f>LF!AF590</f>
        <v>0</v>
      </c>
      <c r="I583" s="148">
        <f>LF!AH590</f>
        <v>0</v>
      </c>
      <c r="J583" s="148">
        <f>LF!AI590</f>
        <v>0</v>
      </c>
      <c r="K583" s="148">
        <f>LF!AK590</f>
        <v>0</v>
      </c>
      <c r="L583" s="148">
        <f>LF!AM590</f>
        <v>0</v>
      </c>
      <c r="M583" s="148">
        <f>LF!AN590</f>
        <v>0</v>
      </c>
      <c r="N583" s="148">
        <f>LF!AO590</f>
        <v>0</v>
      </c>
      <c r="O583" s="148">
        <f>LF!AP590</f>
        <v>0</v>
      </c>
      <c r="P583" s="148">
        <f>LF!AQ590</f>
        <v>0</v>
      </c>
      <c r="Q583" s="148">
        <f>COUNTIF(LF!AR590,"Yes")</f>
        <v>0</v>
      </c>
      <c r="R583" s="55"/>
      <c r="S583" s="148">
        <f>Oncho!K590</f>
        <v>0</v>
      </c>
      <c r="T583" s="148">
        <f>MAX(Oncho!AB590,Oncho!BA590)</f>
        <v>0</v>
      </c>
      <c r="U583" s="148">
        <f>MAX(Oncho!AC590,Oncho!BB590)</f>
        <v>0</v>
      </c>
      <c r="V583" s="148">
        <f>MAX(Oncho!AE590,Oncho!BD590)</f>
        <v>0</v>
      </c>
      <c r="W583" s="148">
        <f>MAX(Oncho!AF590,Oncho!BE590)</f>
        <v>0</v>
      </c>
      <c r="X583" s="148">
        <f>MAX(Oncho!AG590,Oncho!BF590)</f>
        <v>0</v>
      </c>
      <c r="Y583" s="148">
        <f>MAX(Oncho!AH590,Oncho!BG590)</f>
        <v>0</v>
      </c>
      <c r="Z583" s="148">
        <f>MAX(Oncho!AI590,Oncho!BH590)</f>
        <v>0</v>
      </c>
      <c r="AA583" s="148">
        <f>MAX(Oncho!AJ590,Oncho!BI590)</f>
        <v>0</v>
      </c>
      <c r="AB583" s="148">
        <f>MAX(COUNTIF(Oncho!AK590,"Yes"),COUNTIF(Oncho!BJ590,"Yes"))</f>
        <v>0</v>
      </c>
      <c r="AC583" s="55"/>
      <c r="AD583" s="148">
        <f>Schisto!P592</f>
        <v>0</v>
      </c>
      <c r="AE583" s="148">
        <f>Schisto!AI592</f>
        <v>0</v>
      </c>
      <c r="AF583" s="148">
        <f>Schisto!AJ592</f>
        <v>0</v>
      </c>
      <c r="AG583" s="148">
        <f>Schisto!AN592</f>
        <v>0</v>
      </c>
      <c r="AH583" s="148">
        <f>Schisto!AO592</f>
        <v>0</v>
      </c>
      <c r="AI583" s="148">
        <f>Schisto!AT592</f>
        <v>0</v>
      </c>
      <c r="AJ583" s="148">
        <f>Schisto!AU592</f>
        <v>0</v>
      </c>
      <c r="AK583" s="148">
        <f>Schisto!AV592</f>
        <v>0</v>
      </c>
      <c r="AL583" s="148">
        <f>Schisto!AW592</f>
        <v>0</v>
      </c>
      <c r="AM583" s="148">
        <f>COUNTIF(Schisto!AX592,"Yes")</f>
        <v>0</v>
      </c>
      <c r="AN583" s="55"/>
      <c r="AO583" s="148">
        <f>STH!P592</f>
        <v>0</v>
      </c>
      <c r="AP583" s="148">
        <f>MAX(STH!AK592,STH!BS592)</f>
        <v>0</v>
      </c>
      <c r="AQ583" s="148">
        <f>MAX(STH!AL592,STH!BT592)</f>
        <v>0</v>
      </c>
      <c r="AR583" s="148">
        <f>MAX(STH!AM592,STH!BU592)</f>
        <v>0</v>
      </c>
      <c r="AS583" s="148">
        <f>MAX(STH!AN592,STH!BV592)</f>
        <v>0</v>
      </c>
      <c r="AT583" s="148">
        <f>MAX(STH!AO592,STH!BW592)</f>
        <v>0</v>
      </c>
      <c r="AU583" s="148">
        <f>MAX(STH!AQ592,STH!BY592)</f>
        <v>0</v>
      </c>
      <c r="AV583" s="148">
        <f>MAX(STH!AR592,STH!BZ592)</f>
        <v>0</v>
      </c>
      <c r="AW583" s="148">
        <f>MAX(STH!AS592,STH!CA592)</f>
        <v>0</v>
      </c>
      <c r="AX583" s="148">
        <f>MAX(STH!AT592,STH!CB592)</f>
        <v>0</v>
      </c>
      <c r="AY583" s="148">
        <f>MAX(STH!AU592,STH!CC592)</f>
        <v>0</v>
      </c>
      <c r="AZ583" s="148">
        <f>MAX(STH!AV592,STH!CD592)</f>
        <v>0</v>
      </c>
      <c r="BA583" s="148">
        <f>MAX(STH!AW592,STH!CE592)</f>
        <v>0</v>
      </c>
      <c r="BB583" s="148">
        <f>MAX(STH!AX592,STH!CF592)</f>
        <v>0</v>
      </c>
      <c r="BC583" s="148">
        <f>MAX(STH!AY592,STH!CG592)</f>
        <v>0</v>
      </c>
      <c r="BD583" s="148">
        <f>MAX(STH!AZ592,STH!CH592)</f>
        <v>0</v>
      </c>
      <c r="BE583" s="148">
        <f>MAX(STH!BA592,STH!CI592)</f>
        <v>0</v>
      </c>
      <c r="BF583" s="148">
        <f>MAX(STH!BB592,STH!CJ592)</f>
        <v>0</v>
      </c>
      <c r="BG583" s="148">
        <f>MAX(COUNTIF(STH!BC592,"Yes"),COUNTIF(STH!CK592,"Yes"))</f>
        <v>0</v>
      </c>
      <c r="BH583" s="55"/>
      <c r="BI583" s="148">
        <f>Trachoma!Q595</f>
        <v>0</v>
      </c>
      <c r="BJ583" s="148">
        <f>Trachoma!AK595</f>
        <v>0</v>
      </c>
      <c r="BK583" s="148">
        <f>Trachoma!AL595</f>
        <v>0</v>
      </c>
      <c r="BL583" s="148">
        <f>Trachoma!AN595</f>
        <v>0</v>
      </c>
      <c r="BM583" s="148">
        <f>Trachoma!AO595</f>
        <v>0</v>
      </c>
      <c r="BN583" s="148">
        <f>Trachoma!AT595</f>
        <v>0</v>
      </c>
      <c r="BO583" s="148">
        <f>Trachoma!AU595</f>
        <v>0</v>
      </c>
      <c r="BP583" s="148">
        <f>Trachoma!AV595</f>
        <v>0</v>
      </c>
      <c r="BQ583" s="148">
        <f>Trachoma!AW595</f>
        <v>0</v>
      </c>
      <c r="BR583" s="148">
        <f>COUNTIF(Trachoma!AX595,"Yes")</f>
        <v>0</v>
      </c>
      <c r="BS583" s="55"/>
      <c r="BT583" s="148">
        <f t="shared" si="94"/>
        <v>0</v>
      </c>
      <c r="BU583" s="148">
        <f t="shared" si="95"/>
        <v>0</v>
      </c>
      <c r="BV583" s="148">
        <f t="shared" si="96"/>
        <v>0</v>
      </c>
      <c r="BW583" s="148">
        <f t="shared" si="97"/>
        <v>0</v>
      </c>
      <c r="BX583" s="148">
        <f t="shared" si="98"/>
        <v>0</v>
      </c>
      <c r="BY583" s="148">
        <f t="shared" si="100"/>
        <v>0</v>
      </c>
      <c r="BZ583" s="148">
        <f t="shared" si="101"/>
        <v>0</v>
      </c>
      <c r="CA583" s="148">
        <f t="shared" si="102"/>
        <v>0</v>
      </c>
      <c r="CB583" s="148">
        <f t="shared" si="103"/>
        <v>0</v>
      </c>
      <c r="CC583" s="148">
        <f t="shared" si="99"/>
        <v>0</v>
      </c>
    </row>
    <row r="584" spans="2:81" x14ac:dyDescent="0.25">
      <c r="B584" s="361">
        <f>Demography!B592</f>
        <v>0</v>
      </c>
      <c r="C584" s="361">
        <f>Demography!C592</f>
        <v>0</v>
      </c>
      <c r="D584" s="362">
        <f>Demography!D592</f>
        <v>0</v>
      </c>
      <c r="E584" s="337"/>
      <c r="F584" s="362">
        <f>LF!M591</f>
        <v>0</v>
      </c>
      <c r="G584" s="362">
        <f>LF!AE591</f>
        <v>0</v>
      </c>
      <c r="H584" s="362">
        <f>LF!AF591</f>
        <v>0</v>
      </c>
      <c r="I584" s="362">
        <f>LF!AH591</f>
        <v>0</v>
      </c>
      <c r="J584" s="362">
        <f>LF!AI591</f>
        <v>0</v>
      </c>
      <c r="K584" s="362">
        <f>LF!AK591</f>
        <v>0</v>
      </c>
      <c r="L584" s="362">
        <f>LF!AM591</f>
        <v>0</v>
      </c>
      <c r="M584" s="362">
        <f>LF!AN591</f>
        <v>0</v>
      </c>
      <c r="N584" s="362">
        <f>LF!AO591</f>
        <v>0</v>
      </c>
      <c r="O584" s="362">
        <f>LF!AP591</f>
        <v>0</v>
      </c>
      <c r="P584" s="362">
        <f>LF!AQ591</f>
        <v>0</v>
      </c>
      <c r="Q584" s="362">
        <f>COUNTIF(LF!AR591,"Yes")</f>
        <v>0</v>
      </c>
      <c r="R584" s="337"/>
      <c r="S584" s="362">
        <f>Oncho!K591</f>
        <v>0</v>
      </c>
      <c r="T584" s="362">
        <f>MAX(Oncho!AB591,Oncho!BA591)</f>
        <v>0</v>
      </c>
      <c r="U584" s="362">
        <f>MAX(Oncho!AC591,Oncho!BB591)</f>
        <v>0</v>
      </c>
      <c r="V584" s="362">
        <f>MAX(Oncho!AE591,Oncho!BD591)</f>
        <v>0</v>
      </c>
      <c r="W584" s="362">
        <f>MAX(Oncho!AF591,Oncho!BE591)</f>
        <v>0</v>
      </c>
      <c r="X584" s="362">
        <f>MAX(Oncho!AG591,Oncho!BF591)</f>
        <v>0</v>
      </c>
      <c r="Y584" s="362">
        <f>MAX(Oncho!AH591,Oncho!BG591)</f>
        <v>0</v>
      </c>
      <c r="Z584" s="362">
        <f>MAX(Oncho!AI591,Oncho!BH591)</f>
        <v>0</v>
      </c>
      <c r="AA584" s="362">
        <f>MAX(Oncho!AJ591,Oncho!BI591)</f>
        <v>0</v>
      </c>
      <c r="AB584" s="362">
        <f>MAX(COUNTIF(Oncho!AK591,"Yes"),COUNTIF(Oncho!BJ591,"Yes"))</f>
        <v>0</v>
      </c>
      <c r="AC584" s="337"/>
      <c r="AD584" s="362">
        <f>Schisto!P593</f>
        <v>0</v>
      </c>
      <c r="AE584" s="362">
        <f>Schisto!AI593</f>
        <v>0</v>
      </c>
      <c r="AF584" s="362">
        <f>Schisto!AJ593</f>
        <v>0</v>
      </c>
      <c r="AG584" s="362">
        <f>Schisto!AN593</f>
        <v>0</v>
      </c>
      <c r="AH584" s="362">
        <f>Schisto!AO593</f>
        <v>0</v>
      </c>
      <c r="AI584" s="362">
        <f>Schisto!AT593</f>
        <v>0</v>
      </c>
      <c r="AJ584" s="362">
        <f>Schisto!AU593</f>
        <v>0</v>
      </c>
      <c r="AK584" s="362">
        <f>Schisto!AV593</f>
        <v>0</v>
      </c>
      <c r="AL584" s="362">
        <f>Schisto!AW593</f>
        <v>0</v>
      </c>
      <c r="AM584" s="362">
        <f>COUNTIF(Schisto!AX593,"Yes")</f>
        <v>0</v>
      </c>
      <c r="AN584" s="337"/>
      <c r="AO584" s="362">
        <f>STH!P593</f>
        <v>0</v>
      </c>
      <c r="AP584" s="362">
        <f>MAX(STH!AK593,STH!BS593)</f>
        <v>0</v>
      </c>
      <c r="AQ584" s="362">
        <f>MAX(STH!AL593,STH!BT593)</f>
        <v>0</v>
      </c>
      <c r="AR584" s="362">
        <f>MAX(STH!AM593,STH!BU593)</f>
        <v>0</v>
      </c>
      <c r="AS584" s="362">
        <f>MAX(STH!AN593,STH!BV593)</f>
        <v>0</v>
      </c>
      <c r="AT584" s="362">
        <f>MAX(STH!AO593,STH!BW593)</f>
        <v>0</v>
      </c>
      <c r="AU584" s="362">
        <f>MAX(STH!AQ593,STH!BY593)</f>
        <v>0</v>
      </c>
      <c r="AV584" s="362">
        <f>MAX(STH!AR593,STH!BZ593)</f>
        <v>0</v>
      </c>
      <c r="AW584" s="362">
        <f>MAX(STH!AS593,STH!CA593)</f>
        <v>0</v>
      </c>
      <c r="AX584" s="362">
        <f>MAX(STH!AT593,STH!CB593)</f>
        <v>0</v>
      </c>
      <c r="AY584" s="362">
        <f>MAX(STH!AU593,STH!CC593)</f>
        <v>0</v>
      </c>
      <c r="AZ584" s="362">
        <f>MAX(STH!AV593,STH!CD593)</f>
        <v>0</v>
      </c>
      <c r="BA584" s="362">
        <f>MAX(STH!AW593,STH!CE593)</f>
        <v>0</v>
      </c>
      <c r="BB584" s="362">
        <f>MAX(STH!AX593,STH!CF593)</f>
        <v>0</v>
      </c>
      <c r="BC584" s="362">
        <f>MAX(STH!AY593,STH!CG593)</f>
        <v>0</v>
      </c>
      <c r="BD584" s="362">
        <f>MAX(STH!AZ593,STH!CH593)</f>
        <v>0</v>
      </c>
      <c r="BE584" s="362">
        <f>MAX(STH!BA593,STH!CI593)</f>
        <v>0</v>
      </c>
      <c r="BF584" s="362">
        <f>MAX(STH!BB593,STH!CJ593)</f>
        <v>0</v>
      </c>
      <c r="BG584" s="362">
        <f>MAX(COUNTIF(STH!BC593,"Yes"),COUNTIF(STH!CK593,"Yes"))</f>
        <v>0</v>
      </c>
      <c r="BH584" s="337"/>
      <c r="BI584" s="362">
        <f>Trachoma!Q596</f>
        <v>0</v>
      </c>
      <c r="BJ584" s="362">
        <f>Trachoma!AK596</f>
        <v>0</v>
      </c>
      <c r="BK584" s="362">
        <f>Trachoma!AL596</f>
        <v>0</v>
      </c>
      <c r="BL584" s="362">
        <f>Trachoma!AN596</f>
        <v>0</v>
      </c>
      <c r="BM584" s="362">
        <f>Trachoma!AO596</f>
        <v>0</v>
      </c>
      <c r="BN584" s="362">
        <f>Trachoma!AT596</f>
        <v>0</v>
      </c>
      <c r="BO584" s="362">
        <f>Trachoma!AU596</f>
        <v>0</v>
      </c>
      <c r="BP584" s="362">
        <f>Trachoma!AV596</f>
        <v>0</v>
      </c>
      <c r="BQ584" s="362">
        <f>Trachoma!AW596</f>
        <v>0</v>
      </c>
      <c r="BR584" s="362">
        <f>COUNTIF(Trachoma!AX596,"Yes")</f>
        <v>0</v>
      </c>
      <c r="BS584" s="337"/>
      <c r="BT584" s="362">
        <f t="shared" si="94"/>
        <v>0</v>
      </c>
      <c r="BU584" s="362">
        <f t="shared" si="95"/>
        <v>0</v>
      </c>
      <c r="BV584" s="362">
        <f t="shared" si="96"/>
        <v>0</v>
      </c>
      <c r="BW584" s="362">
        <f t="shared" si="97"/>
        <v>0</v>
      </c>
      <c r="BX584" s="362">
        <f t="shared" si="98"/>
        <v>0</v>
      </c>
      <c r="BY584" s="362">
        <f t="shared" si="100"/>
        <v>0</v>
      </c>
      <c r="BZ584" s="362">
        <f t="shared" si="101"/>
        <v>0</v>
      </c>
      <c r="CA584" s="362">
        <f t="shared" si="102"/>
        <v>0</v>
      </c>
      <c r="CB584" s="362">
        <f t="shared" si="103"/>
        <v>0</v>
      </c>
      <c r="CC584" s="362">
        <f t="shared" si="99"/>
        <v>0</v>
      </c>
    </row>
    <row r="585" spans="2:81" x14ac:dyDescent="0.25">
      <c r="B585" s="147">
        <f>Demography!B593</f>
        <v>0</v>
      </c>
      <c r="C585" s="147">
        <f>Demography!C593</f>
        <v>0</v>
      </c>
      <c r="D585" s="148">
        <f>Demography!D593</f>
        <v>0</v>
      </c>
      <c r="E585" s="55"/>
      <c r="F585" s="148">
        <f>LF!M592</f>
        <v>0</v>
      </c>
      <c r="G585" s="148">
        <f>LF!AE592</f>
        <v>0</v>
      </c>
      <c r="H585" s="148">
        <f>LF!AF592</f>
        <v>0</v>
      </c>
      <c r="I585" s="148">
        <f>LF!AH592</f>
        <v>0</v>
      </c>
      <c r="J585" s="148">
        <f>LF!AI592</f>
        <v>0</v>
      </c>
      <c r="K585" s="148">
        <f>LF!AK592</f>
        <v>0</v>
      </c>
      <c r="L585" s="148">
        <f>LF!AM592</f>
        <v>0</v>
      </c>
      <c r="M585" s="148">
        <f>LF!AN592</f>
        <v>0</v>
      </c>
      <c r="N585" s="148">
        <f>LF!AO592</f>
        <v>0</v>
      </c>
      <c r="O585" s="148">
        <f>LF!AP592</f>
        <v>0</v>
      </c>
      <c r="P585" s="148">
        <f>LF!AQ592</f>
        <v>0</v>
      </c>
      <c r="Q585" s="148">
        <f>COUNTIF(LF!AR592,"Yes")</f>
        <v>0</v>
      </c>
      <c r="R585" s="55"/>
      <c r="S585" s="148">
        <f>Oncho!K592</f>
        <v>0</v>
      </c>
      <c r="T585" s="148">
        <f>MAX(Oncho!AB592,Oncho!BA592)</f>
        <v>0</v>
      </c>
      <c r="U585" s="148">
        <f>MAX(Oncho!AC592,Oncho!BB592)</f>
        <v>0</v>
      </c>
      <c r="V585" s="148">
        <f>MAX(Oncho!AE592,Oncho!BD592)</f>
        <v>0</v>
      </c>
      <c r="W585" s="148">
        <f>MAX(Oncho!AF592,Oncho!BE592)</f>
        <v>0</v>
      </c>
      <c r="X585" s="148">
        <f>MAX(Oncho!AG592,Oncho!BF592)</f>
        <v>0</v>
      </c>
      <c r="Y585" s="148">
        <f>MAX(Oncho!AH592,Oncho!BG592)</f>
        <v>0</v>
      </c>
      <c r="Z585" s="148">
        <f>MAX(Oncho!AI592,Oncho!BH592)</f>
        <v>0</v>
      </c>
      <c r="AA585" s="148">
        <f>MAX(Oncho!AJ592,Oncho!BI592)</f>
        <v>0</v>
      </c>
      <c r="AB585" s="148">
        <f>MAX(COUNTIF(Oncho!AK592,"Yes"),COUNTIF(Oncho!BJ592,"Yes"))</f>
        <v>0</v>
      </c>
      <c r="AC585" s="55"/>
      <c r="AD585" s="148">
        <f>Schisto!P594</f>
        <v>0</v>
      </c>
      <c r="AE585" s="148">
        <f>Schisto!AI594</f>
        <v>0</v>
      </c>
      <c r="AF585" s="148">
        <f>Schisto!AJ594</f>
        <v>0</v>
      </c>
      <c r="AG585" s="148">
        <f>Schisto!AN594</f>
        <v>0</v>
      </c>
      <c r="AH585" s="148">
        <f>Schisto!AO594</f>
        <v>0</v>
      </c>
      <c r="AI585" s="148">
        <f>Schisto!AT594</f>
        <v>0</v>
      </c>
      <c r="AJ585" s="148">
        <f>Schisto!AU594</f>
        <v>0</v>
      </c>
      <c r="AK585" s="148">
        <f>Schisto!AV594</f>
        <v>0</v>
      </c>
      <c r="AL585" s="148">
        <f>Schisto!AW594</f>
        <v>0</v>
      </c>
      <c r="AM585" s="148">
        <f>COUNTIF(Schisto!AX594,"Yes")</f>
        <v>0</v>
      </c>
      <c r="AN585" s="55"/>
      <c r="AO585" s="148">
        <f>STH!P594</f>
        <v>0</v>
      </c>
      <c r="AP585" s="148">
        <f>MAX(STH!AK594,STH!BS594)</f>
        <v>0</v>
      </c>
      <c r="AQ585" s="148">
        <f>MAX(STH!AL594,STH!BT594)</f>
        <v>0</v>
      </c>
      <c r="AR585" s="148">
        <f>MAX(STH!AM594,STH!BU594)</f>
        <v>0</v>
      </c>
      <c r="AS585" s="148">
        <f>MAX(STH!AN594,STH!BV594)</f>
        <v>0</v>
      </c>
      <c r="AT585" s="148">
        <f>MAX(STH!AO594,STH!BW594)</f>
        <v>0</v>
      </c>
      <c r="AU585" s="148">
        <f>MAX(STH!AQ594,STH!BY594)</f>
        <v>0</v>
      </c>
      <c r="AV585" s="148">
        <f>MAX(STH!AR594,STH!BZ594)</f>
        <v>0</v>
      </c>
      <c r="AW585" s="148">
        <f>MAX(STH!AS594,STH!CA594)</f>
        <v>0</v>
      </c>
      <c r="AX585" s="148">
        <f>MAX(STH!AT594,STH!CB594)</f>
        <v>0</v>
      </c>
      <c r="AY585" s="148">
        <f>MAX(STH!AU594,STH!CC594)</f>
        <v>0</v>
      </c>
      <c r="AZ585" s="148">
        <f>MAX(STH!AV594,STH!CD594)</f>
        <v>0</v>
      </c>
      <c r="BA585" s="148">
        <f>MAX(STH!AW594,STH!CE594)</f>
        <v>0</v>
      </c>
      <c r="BB585" s="148">
        <f>MAX(STH!AX594,STH!CF594)</f>
        <v>0</v>
      </c>
      <c r="BC585" s="148">
        <f>MAX(STH!AY594,STH!CG594)</f>
        <v>0</v>
      </c>
      <c r="BD585" s="148">
        <f>MAX(STH!AZ594,STH!CH594)</f>
        <v>0</v>
      </c>
      <c r="BE585" s="148">
        <f>MAX(STH!BA594,STH!CI594)</f>
        <v>0</v>
      </c>
      <c r="BF585" s="148">
        <f>MAX(STH!BB594,STH!CJ594)</f>
        <v>0</v>
      </c>
      <c r="BG585" s="148">
        <f>MAX(COUNTIF(STH!BC594,"Yes"),COUNTIF(STH!CK594,"Yes"))</f>
        <v>0</v>
      </c>
      <c r="BH585" s="55"/>
      <c r="BI585" s="148">
        <f>Trachoma!Q597</f>
        <v>0</v>
      </c>
      <c r="BJ585" s="148">
        <f>Trachoma!AK597</f>
        <v>0</v>
      </c>
      <c r="BK585" s="148">
        <f>Trachoma!AL597</f>
        <v>0</v>
      </c>
      <c r="BL585" s="148">
        <f>Trachoma!AN597</f>
        <v>0</v>
      </c>
      <c r="BM585" s="148">
        <f>Trachoma!AO597</f>
        <v>0</v>
      </c>
      <c r="BN585" s="148">
        <f>Trachoma!AT597</f>
        <v>0</v>
      </c>
      <c r="BO585" s="148">
        <f>Trachoma!AU597</f>
        <v>0</v>
      </c>
      <c r="BP585" s="148">
        <f>Trachoma!AV597</f>
        <v>0</v>
      </c>
      <c r="BQ585" s="148">
        <f>Trachoma!AW597</f>
        <v>0</v>
      </c>
      <c r="BR585" s="148">
        <f>COUNTIF(Trachoma!AX597,"Yes")</f>
        <v>0</v>
      </c>
      <c r="BS585" s="55"/>
      <c r="BT585" s="148">
        <f t="shared" si="94"/>
        <v>0</v>
      </c>
      <c r="BU585" s="148">
        <f t="shared" si="95"/>
        <v>0</v>
      </c>
      <c r="BV585" s="148">
        <f t="shared" si="96"/>
        <v>0</v>
      </c>
      <c r="BW585" s="148">
        <f t="shared" si="97"/>
        <v>0</v>
      </c>
      <c r="BX585" s="148">
        <f t="shared" si="98"/>
        <v>0</v>
      </c>
      <c r="BY585" s="148">
        <f t="shared" si="100"/>
        <v>0</v>
      </c>
      <c r="BZ585" s="148">
        <f t="shared" si="101"/>
        <v>0</v>
      </c>
      <c r="CA585" s="148">
        <f t="shared" si="102"/>
        <v>0</v>
      </c>
      <c r="CB585" s="148">
        <f t="shared" si="103"/>
        <v>0</v>
      </c>
      <c r="CC585" s="148">
        <f t="shared" si="99"/>
        <v>0</v>
      </c>
    </row>
    <row r="586" spans="2:81" x14ac:dyDescent="0.25">
      <c r="B586" s="361">
        <f>Demography!B594</f>
        <v>0</v>
      </c>
      <c r="C586" s="361">
        <f>Demography!C594</f>
        <v>0</v>
      </c>
      <c r="D586" s="362">
        <f>Demography!D594</f>
        <v>0</v>
      </c>
      <c r="E586" s="337"/>
      <c r="F586" s="362">
        <f>LF!M593</f>
        <v>0</v>
      </c>
      <c r="G586" s="362">
        <f>LF!AE593</f>
        <v>0</v>
      </c>
      <c r="H586" s="362">
        <f>LF!AF593</f>
        <v>0</v>
      </c>
      <c r="I586" s="362">
        <f>LF!AH593</f>
        <v>0</v>
      </c>
      <c r="J586" s="362">
        <f>LF!AI593</f>
        <v>0</v>
      </c>
      <c r="K586" s="362">
        <f>LF!AK593</f>
        <v>0</v>
      </c>
      <c r="L586" s="362">
        <f>LF!AM593</f>
        <v>0</v>
      </c>
      <c r="M586" s="362">
        <f>LF!AN593</f>
        <v>0</v>
      </c>
      <c r="N586" s="362">
        <f>LF!AO593</f>
        <v>0</v>
      </c>
      <c r="O586" s="362">
        <f>LF!AP593</f>
        <v>0</v>
      </c>
      <c r="P586" s="362">
        <f>LF!AQ593</f>
        <v>0</v>
      </c>
      <c r="Q586" s="362">
        <f>COUNTIF(LF!AR593,"Yes")</f>
        <v>0</v>
      </c>
      <c r="R586" s="337"/>
      <c r="S586" s="362">
        <f>Oncho!K593</f>
        <v>0</v>
      </c>
      <c r="T586" s="362">
        <f>MAX(Oncho!AB593,Oncho!BA593)</f>
        <v>0</v>
      </c>
      <c r="U586" s="362">
        <f>MAX(Oncho!AC593,Oncho!BB593)</f>
        <v>0</v>
      </c>
      <c r="V586" s="362">
        <f>MAX(Oncho!AE593,Oncho!BD593)</f>
        <v>0</v>
      </c>
      <c r="W586" s="362">
        <f>MAX(Oncho!AF593,Oncho!BE593)</f>
        <v>0</v>
      </c>
      <c r="X586" s="362">
        <f>MAX(Oncho!AG593,Oncho!BF593)</f>
        <v>0</v>
      </c>
      <c r="Y586" s="362">
        <f>MAX(Oncho!AH593,Oncho!BG593)</f>
        <v>0</v>
      </c>
      <c r="Z586" s="362">
        <f>MAX(Oncho!AI593,Oncho!BH593)</f>
        <v>0</v>
      </c>
      <c r="AA586" s="362">
        <f>MAX(Oncho!AJ593,Oncho!BI593)</f>
        <v>0</v>
      </c>
      <c r="AB586" s="362">
        <f>MAX(COUNTIF(Oncho!AK593,"Yes"),COUNTIF(Oncho!BJ593,"Yes"))</f>
        <v>0</v>
      </c>
      <c r="AC586" s="337"/>
      <c r="AD586" s="362">
        <f>Schisto!P595</f>
        <v>0</v>
      </c>
      <c r="AE586" s="362">
        <f>Schisto!AI595</f>
        <v>0</v>
      </c>
      <c r="AF586" s="362">
        <f>Schisto!AJ595</f>
        <v>0</v>
      </c>
      <c r="AG586" s="362">
        <f>Schisto!AN595</f>
        <v>0</v>
      </c>
      <c r="AH586" s="362">
        <f>Schisto!AO595</f>
        <v>0</v>
      </c>
      <c r="AI586" s="362">
        <f>Schisto!AT595</f>
        <v>0</v>
      </c>
      <c r="AJ586" s="362">
        <f>Schisto!AU595</f>
        <v>0</v>
      </c>
      <c r="AK586" s="362">
        <f>Schisto!AV595</f>
        <v>0</v>
      </c>
      <c r="AL586" s="362">
        <f>Schisto!AW595</f>
        <v>0</v>
      </c>
      <c r="AM586" s="362">
        <f>COUNTIF(Schisto!AX595,"Yes")</f>
        <v>0</v>
      </c>
      <c r="AN586" s="337"/>
      <c r="AO586" s="362">
        <f>STH!P595</f>
        <v>0</v>
      </c>
      <c r="AP586" s="362">
        <f>MAX(STH!AK595,STH!BS595)</f>
        <v>0</v>
      </c>
      <c r="AQ586" s="362">
        <f>MAX(STH!AL595,STH!BT595)</f>
        <v>0</v>
      </c>
      <c r="AR586" s="362">
        <f>MAX(STH!AM595,STH!BU595)</f>
        <v>0</v>
      </c>
      <c r="AS586" s="362">
        <f>MAX(STH!AN595,STH!BV595)</f>
        <v>0</v>
      </c>
      <c r="AT586" s="362">
        <f>MAX(STH!AO595,STH!BW595)</f>
        <v>0</v>
      </c>
      <c r="AU586" s="362">
        <f>MAX(STH!AQ595,STH!BY595)</f>
        <v>0</v>
      </c>
      <c r="AV586" s="362">
        <f>MAX(STH!AR595,STH!BZ595)</f>
        <v>0</v>
      </c>
      <c r="AW586" s="362">
        <f>MAX(STH!AS595,STH!CA595)</f>
        <v>0</v>
      </c>
      <c r="AX586" s="362">
        <f>MAX(STH!AT595,STH!CB595)</f>
        <v>0</v>
      </c>
      <c r="AY586" s="362">
        <f>MAX(STH!AU595,STH!CC595)</f>
        <v>0</v>
      </c>
      <c r="AZ586" s="362">
        <f>MAX(STH!AV595,STH!CD595)</f>
        <v>0</v>
      </c>
      <c r="BA586" s="362">
        <f>MAX(STH!AW595,STH!CE595)</f>
        <v>0</v>
      </c>
      <c r="BB586" s="362">
        <f>MAX(STH!AX595,STH!CF595)</f>
        <v>0</v>
      </c>
      <c r="BC586" s="362">
        <f>MAX(STH!AY595,STH!CG595)</f>
        <v>0</v>
      </c>
      <c r="BD586" s="362">
        <f>MAX(STH!AZ595,STH!CH595)</f>
        <v>0</v>
      </c>
      <c r="BE586" s="362">
        <f>MAX(STH!BA595,STH!CI595)</f>
        <v>0</v>
      </c>
      <c r="BF586" s="362">
        <f>MAX(STH!BB595,STH!CJ595)</f>
        <v>0</v>
      </c>
      <c r="BG586" s="362">
        <f>MAX(COUNTIF(STH!BC595,"Yes"),COUNTIF(STH!CK595,"Yes"))</f>
        <v>0</v>
      </c>
      <c r="BH586" s="337"/>
      <c r="BI586" s="362">
        <f>Trachoma!Q598</f>
        <v>0</v>
      </c>
      <c r="BJ586" s="362">
        <f>Trachoma!AK598</f>
        <v>0</v>
      </c>
      <c r="BK586" s="362">
        <f>Trachoma!AL598</f>
        <v>0</v>
      </c>
      <c r="BL586" s="362">
        <f>Trachoma!AN598</f>
        <v>0</v>
      </c>
      <c r="BM586" s="362">
        <f>Trachoma!AO598</f>
        <v>0</v>
      </c>
      <c r="BN586" s="362">
        <f>Trachoma!AT598</f>
        <v>0</v>
      </c>
      <c r="BO586" s="362">
        <f>Trachoma!AU598</f>
        <v>0</v>
      </c>
      <c r="BP586" s="362">
        <f>Trachoma!AV598</f>
        <v>0</v>
      </c>
      <c r="BQ586" s="362">
        <f>Trachoma!AW598</f>
        <v>0</v>
      </c>
      <c r="BR586" s="362">
        <f>COUNTIF(Trachoma!AX598,"Yes")</f>
        <v>0</v>
      </c>
      <c r="BS586" s="337"/>
      <c r="BT586" s="362">
        <f t="shared" si="94"/>
        <v>0</v>
      </c>
      <c r="BU586" s="362">
        <f t="shared" si="95"/>
        <v>0</v>
      </c>
      <c r="BV586" s="362">
        <f t="shared" si="96"/>
        <v>0</v>
      </c>
      <c r="BW586" s="362">
        <f t="shared" si="97"/>
        <v>0</v>
      </c>
      <c r="BX586" s="362">
        <f t="shared" si="98"/>
        <v>0</v>
      </c>
      <c r="BY586" s="362">
        <f t="shared" si="100"/>
        <v>0</v>
      </c>
      <c r="BZ586" s="362">
        <f t="shared" si="101"/>
        <v>0</v>
      </c>
      <c r="CA586" s="362">
        <f t="shared" si="102"/>
        <v>0</v>
      </c>
      <c r="CB586" s="362">
        <f t="shared" si="103"/>
        <v>0</v>
      </c>
      <c r="CC586" s="362">
        <f t="shared" si="99"/>
        <v>0</v>
      </c>
    </row>
    <row r="587" spans="2:81" x14ac:dyDescent="0.25">
      <c r="B587" s="147">
        <f>Demography!B595</f>
        <v>0</v>
      </c>
      <c r="C587" s="147">
        <f>Demography!C595</f>
        <v>0</v>
      </c>
      <c r="D587" s="148">
        <f>Demography!D595</f>
        <v>0</v>
      </c>
      <c r="E587" s="55"/>
      <c r="F587" s="148">
        <f>LF!M594</f>
        <v>0</v>
      </c>
      <c r="G587" s="148">
        <f>LF!AE594</f>
        <v>0</v>
      </c>
      <c r="H587" s="148">
        <f>LF!AF594</f>
        <v>0</v>
      </c>
      <c r="I587" s="148">
        <f>LF!AH594</f>
        <v>0</v>
      </c>
      <c r="J587" s="148">
        <f>LF!AI594</f>
        <v>0</v>
      </c>
      <c r="K587" s="148">
        <f>LF!AK594</f>
        <v>0</v>
      </c>
      <c r="L587" s="148">
        <f>LF!AM594</f>
        <v>0</v>
      </c>
      <c r="M587" s="148">
        <f>LF!AN594</f>
        <v>0</v>
      </c>
      <c r="N587" s="148">
        <f>LF!AO594</f>
        <v>0</v>
      </c>
      <c r="O587" s="148">
        <f>LF!AP594</f>
        <v>0</v>
      </c>
      <c r="P587" s="148">
        <f>LF!AQ594</f>
        <v>0</v>
      </c>
      <c r="Q587" s="148">
        <f>COUNTIF(LF!AR594,"Yes")</f>
        <v>0</v>
      </c>
      <c r="R587" s="55"/>
      <c r="S587" s="148">
        <f>Oncho!K594</f>
        <v>0</v>
      </c>
      <c r="T587" s="148">
        <f>MAX(Oncho!AB594,Oncho!BA594)</f>
        <v>0</v>
      </c>
      <c r="U587" s="148">
        <f>MAX(Oncho!AC594,Oncho!BB594)</f>
        <v>0</v>
      </c>
      <c r="V587" s="148">
        <f>MAX(Oncho!AE594,Oncho!BD594)</f>
        <v>0</v>
      </c>
      <c r="W587" s="148">
        <f>MAX(Oncho!AF594,Oncho!BE594)</f>
        <v>0</v>
      </c>
      <c r="X587" s="148">
        <f>MAX(Oncho!AG594,Oncho!BF594)</f>
        <v>0</v>
      </c>
      <c r="Y587" s="148">
        <f>MAX(Oncho!AH594,Oncho!BG594)</f>
        <v>0</v>
      </c>
      <c r="Z587" s="148">
        <f>MAX(Oncho!AI594,Oncho!BH594)</f>
        <v>0</v>
      </c>
      <c r="AA587" s="148">
        <f>MAX(Oncho!AJ594,Oncho!BI594)</f>
        <v>0</v>
      </c>
      <c r="AB587" s="148">
        <f>MAX(COUNTIF(Oncho!AK594,"Yes"),COUNTIF(Oncho!BJ594,"Yes"))</f>
        <v>0</v>
      </c>
      <c r="AC587" s="55"/>
      <c r="AD587" s="148">
        <f>Schisto!P596</f>
        <v>0</v>
      </c>
      <c r="AE587" s="148">
        <f>Schisto!AI596</f>
        <v>0</v>
      </c>
      <c r="AF587" s="148">
        <f>Schisto!AJ596</f>
        <v>0</v>
      </c>
      <c r="AG587" s="148">
        <f>Schisto!AN596</f>
        <v>0</v>
      </c>
      <c r="AH587" s="148">
        <f>Schisto!AO596</f>
        <v>0</v>
      </c>
      <c r="AI587" s="148">
        <f>Schisto!AT596</f>
        <v>0</v>
      </c>
      <c r="AJ587" s="148">
        <f>Schisto!AU596</f>
        <v>0</v>
      </c>
      <c r="AK587" s="148">
        <f>Schisto!AV596</f>
        <v>0</v>
      </c>
      <c r="AL587" s="148">
        <f>Schisto!AW596</f>
        <v>0</v>
      </c>
      <c r="AM587" s="148">
        <f>COUNTIF(Schisto!AX596,"Yes")</f>
        <v>0</v>
      </c>
      <c r="AN587" s="55"/>
      <c r="AO587" s="148">
        <f>STH!P596</f>
        <v>0</v>
      </c>
      <c r="AP587" s="148">
        <f>MAX(STH!AK596,STH!BS596)</f>
        <v>0</v>
      </c>
      <c r="AQ587" s="148">
        <f>MAX(STH!AL596,STH!BT596)</f>
        <v>0</v>
      </c>
      <c r="AR587" s="148">
        <f>MAX(STH!AM596,STH!BU596)</f>
        <v>0</v>
      </c>
      <c r="AS587" s="148">
        <f>MAX(STH!AN596,STH!BV596)</f>
        <v>0</v>
      </c>
      <c r="AT587" s="148">
        <f>MAX(STH!AO596,STH!BW596)</f>
        <v>0</v>
      </c>
      <c r="AU587" s="148">
        <f>MAX(STH!AQ596,STH!BY596)</f>
        <v>0</v>
      </c>
      <c r="AV587" s="148">
        <f>MAX(STH!AR596,STH!BZ596)</f>
        <v>0</v>
      </c>
      <c r="AW587" s="148">
        <f>MAX(STH!AS596,STH!CA596)</f>
        <v>0</v>
      </c>
      <c r="AX587" s="148">
        <f>MAX(STH!AT596,STH!CB596)</f>
        <v>0</v>
      </c>
      <c r="AY587" s="148">
        <f>MAX(STH!AU596,STH!CC596)</f>
        <v>0</v>
      </c>
      <c r="AZ587" s="148">
        <f>MAX(STH!AV596,STH!CD596)</f>
        <v>0</v>
      </c>
      <c r="BA587" s="148">
        <f>MAX(STH!AW596,STH!CE596)</f>
        <v>0</v>
      </c>
      <c r="BB587" s="148">
        <f>MAX(STH!AX596,STH!CF596)</f>
        <v>0</v>
      </c>
      <c r="BC587" s="148">
        <f>MAX(STH!AY596,STH!CG596)</f>
        <v>0</v>
      </c>
      <c r="BD587" s="148">
        <f>MAX(STH!AZ596,STH!CH596)</f>
        <v>0</v>
      </c>
      <c r="BE587" s="148">
        <f>MAX(STH!BA596,STH!CI596)</f>
        <v>0</v>
      </c>
      <c r="BF587" s="148">
        <f>MAX(STH!BB596,STH!CJ596)</f>
        <v>0</v>
      </c>
      <c r="BG587" s="148">
        <f>MAX(COUNTIF(STH!BC596,"Yes"),COUNTIF(STH!CK596,"Yes"))</f>
        <v>0</v>
      </c>
      <c r="BH587" s="55"/>
      <c r="BI587" s="148">
        <f>Trachoma!Q599</f>
        <v>0</v>
      </c>
      <c r="BJ587" s="148">
        <f>Trachoma!AK599</f>
        <v>0</v>
      </c>
      <c r="BK587" s="148">
        <f>Trachoma!AL599</f>
        <v>0</v>
      </c>
      <c r="BL587" s="148">
        <f>Trachoma!AN599</f>
        <v>0</v>
      </c>
      <c r="BM587" s="148">
        <f>Trachoma!AO599</f>
        <v>0</v>
      </c>
      <c r="BN587" s="148">
        <f>Trachoma!AT599</f>
        <v>0</v>
      </c>
      <c r="BO587" s="148">
        <f>Trachoma!AU599</f>
        <v>0</v>
      </c>
      <c r="BP587" s="148">
        <f>Trachoma!AV599</f>
        <v>0</v>
      </c>
      <c r="BQ587" s="148">
        <f>Trachoma!AW599</f>
        <v>0</v>
      </c>
      <c r="BR587" s="148">
        <f>COUNTIF(Trachoma!AX599,"Yes")</f>
        <v>0</v>
      </c>
      <c r="BS587" s="55"/>
      <c r="BT587" s="148">
        <f t="shared" ref="BT587:BT650" si="104">MAX(F587,S587,AD587,AO587,BI587)</f>
        <v>0</v>
      </c>
      <c r="BU587" s="148">
        <f t="shared" ref="BU587:BU650" si="105">MAX(G587,T587,AE587,AP587,BJ587)</f>
        <v>0</v>
      </c>
      <c r="BV587" s="148">
        <f t="shared" ref="BV587:BV650" si="106">MAX(H587,U587,AF587,AQ587,BK587)</f>
        <v>0</v>
      </c>
      <c r="BW587" s="148">
        <f t="shared" ref="BW587:BW650" si="107">MAX(I587,V587,AG587,AU587,BL587)</f>
        <v>0</v>
      </c>
      <c r="BX587" s="148">
        <f t="shared" ref="BX587:BX650" si="108">MAX(J587,W587,AH587,AV587,BM587)</f>
        <v>0</v>
      </c>
      <c r="BY587" s="148">
        <f t="shared" si="100"/>
        <v>0</v>
      </c>
      <c r="BZ587" s="148">
        <f t="shared" si="101"/>
        <v>0</v>
      </c>
      <c r="CA587" s="148">
        <f t="shared" si="102"/>
        <v>0</v>
      </c>
      <c r="CB587" s="148">
        <f t="shared" si="103"/>
        <v>0</v>
      </c>
      <c r="CC587" s="148">
        <f t="shared" ref="CC587:CC650" si="109">MAX(Q587,AB587,AM587,BG587,BR587)</f>
        <v>0</v>
      </c>
    </row>
    <row r="588" spans="2:81" x14ac:dyDescent="0.25">
      <c r="B588" s="361">
        <f>Demography!B596</f>
        <v>0</v>
      </c>
      <c r="C588" s="361">
        <f>Demography!C596</f>
        <v>0</v>
      </c>
      <c r="D588" s="362">
        <f>Demography!D596</f>
        <v>0</v>
      </c>
      <c r="E588" s="337"/>
      <c r="F588" s="362">
        <f>LF!M595</f>
        <v>0</v>
      </c>
      <c r="G588" s="362">
        <f>LF!AE595</f>
        <v>0</v>
      </c>
      <c r="H588" s="362">
        <f>LF!AF595</f>
        <v>0</v>
      </c>
      <c r="I588" s="362">
        <f>LF!AH595</f>
        <v>0</v>
      </c>
      <c r="J588" s="362">
        <f>LF!AI595</f>
        <v>0</v>
      </c>
      <c r="K588" s="362">
        <f>LF!AK595</f>
        <v>0</v>
      </c>
      <c r="L588" s="362">
        <f>LF!AM595</f>
        <v>0</v>
      </c>
      <c r="M588" s="362">
        <f>LF!AN595</f>
        <v>0</v>
      </c>
      <c r="N588" s="362">
        <f>LF!AO595</f>
        <v>0</v>
      </c>
      <c r="O588" s="362">
        <f>LF!AP595</f>
        <v>0</v>
      </c>
      <c r="P588" s="362">
        <f>LF!AQ595</f>
        <v>0</v>
      </c>
      <c r="Q588" s="362">
        <f>COUNTIF(LF!AR595,"Yes")</f>
        <v>0</v>
      </c>
      <c r="R588" s="337"/>
      <c r="S588" s="362">
        <f>Oncho!K595</f>
        <v>0</v>
      </c>
      <c r="T588" s="362">
        <f>MAX(Oncho!AB595,Oncho!BA595)</f>
        <v>0</v>
      </c>
      <c r="U588" s="362">
        <f>MAX(Oncho!AC595,Oncho!BB595)</f>
        <v>0</v>
      </c>
      <c r="V588" s="362">
        <f>MAX(Oncho!AE595,Oncho!BD595)</f>
        <v>0</v>
      </c>
      <c r="W588" s="362">
        <f>MAX(Oncho!AF595,Oncho!BE595)</f>
        <v>0</v>
      </c>
      <c r="X588" s="362">
        <f>MAX(Oncho!AG595,Oncho!BF595)</f>
        <v>0</v>
      </c>
      <c r="Y588" s="362">
        <f>MAX(Oncho!AH595,Oncho!BG595)</f>
        <v>0</v>
      </c>
      <c r="Z588" s="362">
        <f>MAX(Oncho!AI595,Oncho!BH595)</f>
        <v>0</v>
      </c>
      <c r="AA588" s="362">
        <f>MAX(Oncho!AJ595,Oncho!BI595)</f>
        <v>0</v>
      </c>
      <c r="AB588" s="362">
        <f>MAX(COUNTIF(Oncho!AK595,"Yes"),COUNTIF(Oncho!BJ595,"Yes"))</f>
        <v>0</v>
      </c>
      <c r="AC588" s="337"/>
      <c r="AD588" s="362">
        <f>Schisto!P597</f>
        <v>0</v>
      </c>
      <c r="AE588" s="362">
        <f>Schisto!AI597</f>
        <v>0</v>
      </c>
      <c r="AF588" s="362">
        <f>Schisto!AJ597</f>
        <v>0</v>
      </c>
      <c r="AG588" s="362">
        <f>Schisto!AN597</f>
        <v>0</v>
      </c>
      <c r="AH588" s="362">
        <f>Schisto!AO597</f>
        <v>0</v>
      </c>
      <c r="AI588" s="362">
        <f>Schisto!AT597</f>
        <v>0</v>
      </c>
      <c r="AJ588" s="362">
        <f>Schisto!AU597</f>
        <v>0</v>
      </c>
      <c r="AK588" s="362">
        <f>Schisto!AV597</f>
        <v>0</v>
      </c>
      <c r="AL588" s="362">
        <f>Schisto!AW597</f>
        <v>0</v>
      </c>
      <c r="AM588" s="362">
        <f>COUNTIF(Schisto!AX597,"Yes")</f>
        <v>0</v>
      </c>
      <c r="AN588" s="337"/>
      <c r="AO588" s="362">
        <f>STH!P597</f>
        <v>0</v>
      </c>
      <c r="AP588" s="362">
        <f>MAX(STH!AK597,STH!BS597)</f>
        <v>0</v>
      </c>
      <c r="AQ588" s="362">
        <f>MAX(STH!AL597,STH!BT597)</f>
        <v>0</v>
      </c>
      <c r="AR588" s="362">
        <f>MAX(STH!AM597,STH!BU597)</f>
        <v>0</v>
      </c>
      <c r="AS588" s="362">
        <f>MAX(STH!AN597,STH!BV597)</f>
        <v>0</v>
      </c>
      <c r="AT588" s="362">
        <f>MAX(STH!AO597,STH!BW597)</f>
        <v>0</v>
      </c>
      <c r="AU588" s="362">
        <f>MAX(STH!AQ597,STH!BY597)</f>
        <v>0</v>
      </c>
      <c r="AV588" s="362">
        <f>MAX(STH!AR597,STH!BZ597)</f>
        <v>0</v>
      </c>
      <c r="AW588" s="362">
        <f>MAX(STH!AS597,STH!CA597)</f>
        <v>0</v>
      </c>
      <c r="AX588" s="362">
        <f>MAX(STH!AT597,STH!CB597)</f>
        <v>0</v>
      </c>
      <c r="AY588" s="362">
        <f>MAX(STH!AU597,STH!CC597)</f>
        <v>0</v>
      </c>
      <c r="AZ588" s="362">
        <f>MAX(STH!AV597,STH!CD597)</f>
        <v>0</v>
      </c>
      <c r="BA588" s="362">
        <f>MAX(STH!AW597,STH!CE597)</f>
        <v>0</v>
      </c>
      <c r="BB588" s="362">
        <f>MAX(STH!AX597,STH!CF597)</f>
        <v>0</v>
      </c>
      <c r="BC588" s="362">
        <f>MAX(STH!AY597,STH!CG597)</f>
        <v>0</v>
      </c>
      <c r="BD588" s="362">
        <f>MAX(STH!AZ597,STH!CH597)</f>
        <v>0</v>
      </c>
      <c r="BE588" s="362">
        <f>MAX(STH!BA597,STH!CI597)</f>
        <v>0</v>
      </c>
      <c r="BF588" s="362">
        <f>MAX(STH!BB597,STH!CJ597)</f>
        <v>0</v>
      </c>
      <c r="BG588" s="362">
        <f>MAX(COUNTIF(STH!BC597,"Yes"),COUNTIF(STH!CK597,"Yes"))</f>
        <v>0</v>
      </c>
      <c r="BH588" s="337"/>
      <c r="BI588" s="362">
        <f>Trachoma!Q600</f>
        <v>0</v>
      </c>
      <c r="BJ588" s="362">
        <f>Trachoma!AK600</f>
        <v>0</v>
      </c>
      <c r="BK588" s="362">
        <f>Trachoma!AL600</f>
        <v>0</v>
      </c>
      <c r="BL588" s="362">
        <f>Trachoma!AN600</f>
        <v>0</v>
      </c>
      <c r="BM588" s="362">
        <f>Trachoma!AO600</f>
        <v>0</v>
      </c>
      <c r="BN588" s="362">
        <f>Trachoma!AT600</f>
        <v>0</v>
      </c>
      <c r="BO588" s="362">
        <f>Trachoma!AU600</f>
        <v>0</v>
      </c>
      <c r="BP588" s="362">
        <f>Trachoma!AV600</f>
        <v>0</v>
      </c>
      <c r="BQ588" s="362">
        <f>Trachoma!AW600</f>
        <v>0</v>
      </c>
      <c r="BR588" s="362">
        <f>COUNTIF(Trachoma!AX600,"Yes")</f>
        <v>0</v>
      </c>
      <c r="BS588" s="337"/>
      <c r="BT588" s="362">
        <f t="shared" si="104"/>
        <v>0</v>
      </c>
      <c r="BU588" s="362">
        <f t="shared" si="105"/>
        <v>0</v>
      </c>
      <c r="BV588" s="362">
        <f t="shared" si="106"/>
        <v>0</v>
      </c>
      <c r="BW588" s="362">
        <f t="shared" si="107"/>
        <v>0</v>
      </c>
      <c r="BX588" s="362">
        <f t="shared" si="108"/>
        <v>0</v>
      </c>
      <c r="BY588" s="362">
        <f t="shared" ref="BY588:BY651" si="110">MAX(M588,X588,AI588,BC588,BN588)</f>
        <v>0</v>
      </c>
      <c r="BZ588" s="362">
        <f t="shared" ref="BZ588:BZ651" si="111">MAX(N588,Y588,AJ588,BD588,BO588)</f>
        <v>0</v>
      </c>
      <c r="CA588" s="362">
        <f t="shared" ref="CA588:CA651" si="112">MAX(O588,Z588,AK588,BE588,BP588)</f>
        <v>0</v>
      </c>
      <c r="CB588" s="362">
        <f t="shared" ref="CB588:CB651" si="113">MAX(P588,AA588,AL588,BF588,BQ588)</f>
        <v>0</v>
      </c>
      <c r="CC588" s="362">
        <f t="shared" si="109"/>
        <v>0</v>
      </c>
    </row>
    <row r="589" spans="2:81" x14ac:dyDescent="0.25">
      <c r="B589" s="147">
        <f>Demography!B597</f>
        <v>0</v>
      </c>
      <c r="C589" s="147">
        <f>Demography!C597</f>
        <v>0</v>
      </c>
      <c r="D589" s="148">
        <f>Demography!D597</f>
        <v>0</v>
      </c>
      <c r="E589" s="55"/>
      <c r="F589" s="148">
        <f>LF!M596</f>
        <v>0</v>
      </c>
      <c r="G589" s="148">
        <f>LF!AE596</f>
        <v>0</v>
      </c>
      <c r="H589" s="148">
        <f>LF!AF596</f>
        <v>0</v>
      </c>
      <c r="I589" s="148">
        <f>LF!AH596</f>
        <v>0</v>
      </c>
      <c r="J589" s="148">
        <f>LF!AI596</f>
        <v>0</v>
      </c>
      <c r="K589" s="148">
        <f>LF!AK596</f>
        <v>0</v>
      </c>
      <c r="L589" s="148">
        <f>LF!AM596</f>
        <v>0</v>
      </c>
      <c r="M589" s="148">
        <f>LF!AN596</f>
        <v>0</v>
      </c>
      <c r="N589" s="148">
        <f>LF!AO596</f>
        <v>0</v>
      </c>
      <c r="O589" s="148">
        <f>LF!AP596</f>
        <v>0</v>
      </c>
      <c r="P589" s="148">
        <f>LF!AQ596</f>
        <v>0</v>
      </c>
      <c r="Q589" s="148">
        <f>COUNTIF(LF!AR596,"Yes")</f>
        <v>0</v>
      </c>
      <c r="R589" s="55"/>
      <c r="S589" s="148">
        <f>Oncho!K596</f>
        <v>0</v>
      </c>
      <c r="T589" s="148">
        <f>MAX(Oncho!AB596,Oncho!BA596)</f>
        <v>0</v>
      </c>
      <c r="U589" s="148">
        <f>MAX(Oncho!AC596,Oncho!BB596)</f>
        <v>0</v>
      </c>
      <c r="V589" s="148">
        <f>MAX(Oncho!AE596,Oncho!BD596)</f>
        <v>0</v>
      </c>
      <c r="W589" s="148">
        <f>MAX(Oncho!AF596,Oncho!BE596)</f>
        <v>0</v>
      </c>
      <c r="X589" s="148">
        <f>MAX(Oncho!AG596,Oncho!BF596)</f>
        <v>0</v>
      </c>
      <c r="Y589" s="148">
        <f>MAX(Oncho!AH596,Oncho!BG596)</f>
        <v>0</v>
      </c>
      <c r="Z589" s="148">
        <f>MAX(Oncho!AI596,Oncho!BH596)</f>
        <v>0</v>
      </c>
      <c r="AA589" s="148">
        <f>MAX(Oncho!AJ596,Oncho!BI596)</f>
        <v>0</v>
      </c>
      <c r="AB589" s="148">
        <f>MAX(COUNTIF(Oncho!AK596,"Yes"),COUNTIF(Oncho!BJ596,"Yes"))</f>
        <v>0</v>
      </c>
      <c r="AC589" s="55"/>
      <c r="AD589" s="148">
        <f>Schisto!P598</f>
        <v>0</v>
      </c>
      <c r="AE589" s="148">
        <f>Schisto!AI598</f>
        <v>0</v>
      </c>
      <c r="AF589" s="148">
        <f>Schisto!AJ598</f>
        <v>0</v>
      </c>
      <c r="AG589" s="148">
        <f>Schisto!AN598</f>
        <v>0</v>
      </c>
      <c r="AH589" s="148">
        <f>Schisto!AO598</f>
        <v>0</v>
      </c>
      <c r="AI589" s="148">
        <f>Schisto!AT598</f>
        <v>0</v>
      </c>
      <c r="AJ589" s="148">
        <f>Schisto!AU598</f>
        <v>0</v>
      </c>
      <c r="AK589" s="148">
        <f>Schisto!AV598</f>
        <v>0</v>
      </c>
      <c r="AL589" s="148">
        <f>Schisto!AW598</f>
        <v>0</v>
      </c>
      <c r="AM589" s="148">
        <f>COUNTIF(Schisto!AX598,"Yes")</f>
        <v>0</v>
      </c>
      <c r="AN589" s="55"/>
      <c r="AO589" s="148">
        <f>STH!P598</f>
        <v>0</v>
      </c>
      <c r="AP589" s="148">
        <f>MAX(STH!AK598,STH!BS598)</f>
        <v>0</v>
      </c>
      <c r="AQ589" s="148">
        <f>MAX(STH!AL598,STH!BT598)</f>
        <v>0</v>
      </c>
      <c r="AR589" s="148">
        <f>MAX(STH!AM598,STH!BU598)</f>
        <v>0</v>
      </c>
      <c r="AS589" s="148">
        <f>MAX(STH!AN598,STH!BV598)</f>
        <v>0</v>
      </c>
      <c r="AT589" s="148">
        <f>MAX(STH!AO598,STH!BW598)</f>
        <v>0</v>
      </c>
      <c r="AU589" s="148">
        <f>MAX(STH!AQ598,STH!BY598)</f>
        <v>0</v>
      </c>
      <c r="AV589" s="148">
        <f>MAX(STH!AR598,STH!BZ598)</f>
        <v>0</v>
      </c>
      <c r="AW589" s="148">
        <f>MAX(STH!AS598,STH!CA598)</f>
        <v>0</v>
      </c>
      <c r="AX589" s="148">
        <f>MAX(STH!AT598,STH!CB598)</f>
        <v>0</v>
      </c>
      <c r="AY589" s="148">
        <f>MAX(STH!AU598,STH!CC598)</f>
        <v>0</v>
      </c>
      <c r="AZ589" s="148">
        <f>MAX(STH!AV598,STH!CD598)</f>
        <v>0</v>
      </c>
      <c r="BA589" s="148">
        <f>MAX(STH!AW598,STH!CE598)</f>
        <v>0</v>
      </c>
      <c r="BB589" s="148">
        <f>MAX(STH!AX598,STH!CF598)</f>
        <v>0</v>
      </c>
      <c r="BC589" s="148">
        <f>MAX(STH!AY598,STH!CG598)</f>
        <v>0</v>
      </c>
      <c r="BD589" s="148">
        <f>MAX(STH!AZ598,STH!CH598)</f>
        <v>0</v>
      </c>
      <c r="BE589" s="148">
        <f>MAX(STH!BA598,STH!CI598)</f>
        <v>0</v>
      </c>
      <c r="BF589" s="148">
        <f>MAX(STH!BB598,STH!CJ598)</f>
        <v>0</v>
      </c>
      <c r="BG589" s="148">
        <f>MAX(COUNTIF(STH!BC598,"Yes"),COUNTIF(STH!CK598,"Yes"))</f>
        <v>0</v>
      </c>
      <c r="BH589" s="55"/>
      <c r="BI589" s="148">
        <f>Trachoma!Q601</f>
        <v>0</v>
      </c>
      <c r="BJ589" s="148">
        <f>Trachoma!AK601</f>
        <v>0</v>
      </c>
      <c r="BK589" s="148">
        <f>Trachoma!AL601</f>
        <v>0</v>
      </c>
      <c r="BL589" s="148">
        <f>Trachoma!AN601</f>
        <v>0</v>
      </c>
      <c r="BM589" s="148">
        <f>Trachoma!AO601</f>
        <v>0</v>
      </c>
      <c r="BN589" s="148">
        <f>Trachoma!AT601</f>
        <v>0</v>
      </c>
      <c r="BO589" s="148">
        <f>Trachoma!AU601</f>
        <v>0</v>
      </c>
      <c r="BP589" s="148">
        <f>Trachoma!AV601</f>
        <v>0</v>
      </c>
      <c r="BQ589" s="148">
        <f>Trachoma!AW601</f>
        <v>0</v>
      </c>
      <c r="BR589" s="148">
        <f>COUNTIF(Trachoma!AX601,"Yes")</f>
        <v>0</v>
      </c>
      <c r="BS589" s="55"/>
      <c r="BT589" s="148">
        <f t="shared" si="104"/>
        <v>0</v>
      </c>
      <c r="BU589" s="148">
        <f t="shared" si="105"/>
        <v>0</v>
      </c>
      <c r="BV589" s="148">
        <f t="shared" si="106"/>
        <v>0</v>
      </c>
      <c r="BW589" s="148">
        <f t="shared" si="107"/>
        <v>0</v>
      </c>
      <c r="BX589" s="148">
        <f t="shared" si="108"/>
        <v>0</v>
      </c>
      <c r="BY589" s="148">
        <f t="shared" si="110"/>
        <v>0</v>
      </c>
      <c r="BZ589" s="148">
        <f t="shared" si="111"/>
        <v>0</v>
      </c>
      <c r="CA589" s="148">
        <f t="shared" si="112"/>
        <v>0</v>
      </c>
      <c r="CB589" s="148">
        <f t="shared" si="113"/>
        <v>0</v>
      </c>
      <c r="CC589" s="148">
        <f t="shared" si="109"/>
        <v>0</v>
      </c>
    </row>
    <row r="590" spans="2:81" x14ac:dyDescent="0.25">
      <c r="B590" s="361">
        <f>Demography!B598</f>
        <v>0</v>
      </c>
      <c r="C590" s="361">
        <f>Demography!C598</f>
        <v>0</v>
      </c>
      <c r="D590" s="362">
        <f>Demography!D598</f>
        <v>0</v>
      </c>
      <c r="E590" s="337"/>
      <c r="F590" s="362">
        <f>LF!M597</f>
        <v>0</v>
      </c>
      <c r="G590" s="362">
        <f>LF!AE597</f>
        <v>0</v>
      </c>
      <c r="H590" s="362">
        <f>LF!AF597</f>
        <v>0</v>
      </c>
      <c r="I590" s="362">
        <f>LF!AH597</f>
        <v>0</v>
      </c>
      <c r="J590" s="362">
        <f>LF!AI597</f>
        <v>0</v>
      </c>
      <c r="K590" s="362">
        <f>LF!AK597</f>
        <v>0</v>
      </c>
      <c r="L590" s="362">
        <f>LF!AM597</f>
        <v>0</v>
      </c>
      <c r="M590" s="362">
        <f>LF!AN597</f>
        <v>0</v>
      </c>
      <c r="N590" s="362">
        <f>LF!AO597</f>
        <v>0</v>
      </c>
      <c r="O590" s="362">
        <f>LF!AP597</f>
        <v>0</v>
      </c>
      <c r="P590" s="362">
        <f>LF!AQ597</f>
        <v>0</v>
      </c>
      <c r="Q590" s="362">
        <f>COUNTIF(LF!AR597,"Yes")</f>
        <v>0</v>
      </c>
      <c r="R590" s="337"/>
      <c r="S590" s="362">
        <f>Oncho!K597</f>
        <v>0</v>
      </c>
      <c r="T590" s="362">
        <f>MAX(Oncho!AB597,Oncho!BA597)</f>
        <v>0</v>
      </c>
      <c r="U590" s="362">
        <f>MAX(Oncho!AC597,Oncho!BB597)</f>
        <v>0</v>
      </c>
      <c r="V590" s="362">
        <f>MAX(Oncho!AE597,Oncho!BD597)</f>
        <v>0</v>
      </c>
      <c r="W590" s="362">
        <f>MAX(Oncho!AF597,Oncho!BE597)</f>
        <v>0</v>
      </c>
      <c r="X590" s="362">
        <f>MAX(Oncho!AG597,Oncho!BF597)</f>
        <v>0</v>
      </c>
      <c r="Y590" s="362">
        <f>MAX(Oncho!AH597,Oncho!BG597)</f>
        <v>0</v>
      </c>
      <c r="Z590" s="362">
        <f>MAX(Oncho!AI597,Oncho!BH597)</f>
        <v>0</v>
      </c>
      <c r="AA590" s="362">
        <f>MAX(Oncho!AJ597,Oncho!BI597)</f>
        <v>0</v>
      </c>
      <c r="AB590" s="362">
        <f>MAX(COUNTIF(Oncho!AK597,"Yes"),COUNTIF(Oncho!BJ597,"Yes"))</f>
        <v>0</v>
      </c>
      <c r="AC590" s="337"/>
      <c r="AD590" s="362">
        <f>Schisto!P599</f>
        <v>0</v>
      </c>
      <c r="AE590" s="362">
        <f>Schisto!AI599</f>
        <v>0</v>
      </c>
      <c r="AF590" s="362">
        <f>Schisto!AJ599</f>
        <v>0</v>
      </c>
      <c r="AG590" s="362">
        <f>Schisto!AN599</f>
        <v>0</v>
      </c>
      <c r="AH590" s="362">
        <f>Schisto!AO599</f>
        <v>0</v>
      </c>
      <c r="AI590" s="362">
        <f>Schisto!AT599</f>
        <v>0</v>
      </c>
      <c r="AJ590" s="362">
        <f>Schisto!AU599</f>
        <v>0</v>
      </c>
      <c r="AK590" s="362">
        <f>Schisto!AV599</f>
        <v>0</v>
      </c>
      <c r="AL590" s="362">
        <f>Schisto!AW599</f>
        <v>0</v>
      </c>
      <c r="AM590" s="362">
        <f>COUNTIF(Schisto!AX599,"Yes")</f>
        <v>0</v>
      </c>
      <c r="AN590" s="337"/>
      <c r="AO590" s="362">
        <f>STH!P599</f>
        <v>0</v>
      </c>
      <c r="AP590" s="362">
        <f>MAX(STH!AK599,STH!BS599)</f>
        <v>0</v>
      </c>
      <c r="AQ590" s="362">
        <f>MAX(STH!AL599,STH!BT599)</f>
        <v>0</v>
      </c>
      <c r="AR590" s="362">
        <f>MAX(STH!AM599,STH!BU599)</f>
        <v>0</v>
      </c>
      <c r="AS590" s="362">
        <f>MAX(STH!AN599,STH!BV599)</f>
        <v>0</v>
      </c>
      <c r="AT590" s="362">
        <f>MAX(STH!AO599,STH!BW599)</f>
        <v>0</v>
      </c>
      <c r="AU590" s="362">
        <f>MAX(STH!AQ599,STH!BY599)</f>
        <v>0</v>
      </c>
      <c r="AV590" s="362">
        <f>MAX(STH!AR599,STH!BZ599)</f>
        <v>0</v>
      </c>
      <c r="AW590" s="362">
        <f>MAX(STH!AS599,STH!CA599)</f>
        <v>0</v>
      </c>
      <c r="AX590" s="362">
        <f>MAX(STH!AT599,STH!CB599)</f>
        <v>0</v>
      </c>
      <c r="AY590" s="362">
        <f>MAX(STH!AU599,STH!CC599)</f>
        <v>0</v>
      </c>
      <c r="AZ590" s="362">
        <f>MAX(STH!AV599,STH!CD599)</f>
        <v>0</v>
      </c>
      <c r="BA590" s="362">
        <f>MAX(STH!AW599,STH!CE599)</f>
        <v>0</v>
      </c>
      <c r="BB590" s="362">
        <f>MAX(STH!AX599,STH!CF599)</f>
        <v>0</v>
      </c>
      <c r="BC590" s="362">
        <f>MAX(STH!AY599,STH!CG599)</f>
        <v>0</v>
      </c>
      <c r="BD590" s="362">
        <f>MAX(STH!AZ599,STH!CH599)</f>
        <v>0</v>
      </c>
      <c r="BE590" s="362">
        <f>MAX(STH!BA599,STH!CI599)</f>
        <v>0</v>
      </c>
      <c r="BF590" s="362">
        <f>MAX(STH!BB599,STH!CJ599)</f>
        <v>0</v>
      </c>
      <c r="BG590" s="362">
        <f>MAX(COUNTIF(STH!BC599,"Yes"),COUNTIF(STH!CK599,"Yes"))</f>
        <v>0</v>
      </c>
      <c r="BH590" s="337"/>
      <c r="BI590" s="362">
        <f>Trachoma!Q602</f>
        <v>0</v>
      </c>
      <c r="BJ590" s="362">
        <f>Trachoma!AK602</f>
        <v>0</v>
      </c>
      <c r="BK590" s="362">
        <f>Trachoma!AL602</f>
        <v>0</v>
      </c>
      <c r="BL590" s="362">
        <f>Trachoma!AN602</f>
        <v>0</v>
      </c>
      <c r="BM590" s="362">
        <f>Trachoma!AO602</f>
        <v>0</v>
      </c>
      <c r="BN590" s="362">
        <f>Trachoma!AT602</f>
        <v>0</v>
      </c>
      <c r="BO590" s="362">
        <f>Trachoma!AU602</f>
        <v>0</v>
      </c>
      <c r="BP590" s="362">
        <f>Trachoma!AV602</f>
        <v>0</v>
      </c>
      <c r="BQ590" s="362">
        <f>Trachoma!AW602</f>
        <v>0</v>
      </c>
      <c r="BR590" s="362">
        <f>COUNTIF(Trachoma!AX602,"Yes")</f>
        <v>0</v>
      </c>
      <c r="BS590" s="337"/>
      <c r="BT590" s="362">
        <f t="shared" si="104"/>
        <v>0</v>
      </c>
      <c r="BU590" s="362">
        <f t="shared" si="105"/>
        <v>0</v>
      </c>
      <c r="BV590" s="362">
        <f t="shared" si="106"/>
        <v>0</v>
      </c>
      <c r="BW590" s="362">
        <f t="shared" si="107"/>
        <v>0</v>
      </c>
      <c r="BX590" s="362">
        <f t="shared" si="108"/>
        <v>0</v>
      </c>
      <c r="BY590" s="362">
        <f t="shared" si="110"/>
        <v>0</v>
      </c>
      <c r="BZ590" s="362">
        <f t="shared" si="111"/>
        <v>0</v>
      </c>
      <c r="CA590" s="362">
        <f t="shared" si="112"/>
        <v>0</v>
      </c>
      <c r="CB590" s="362">
        <f t="shared" si="113"/>
        <v>0</v>
      </c>
      <c r="CC590" s="362">
        <f t="shared" si="109"/>
        <v>0</v>
      </c>
    </row>
    <row r="591" spans="2:81" x14ac:dyDescent="0.25">
      <c r="B591" s="147">
        <f>Demography!B599</f>
        <v>0</v>
      </c>
      <c r="C591" s="147">
        <f>Demography!C599</f>
        <v>0</v>
      </c>
      <c r="D591" s="148">
        <f>Demography!D599</f>
        <v>0</v>
      </c>
      <c r="E591" s="55"/>
      <c r="F591" s="148">
        <f>LF!M598</f>
        <v>0</v>
      </c>
      <c r="G591" s="148">
        <f>LF!AE598</f>
        <v>0</v>
      </c>
      <c r="H591" s="148">
        <f>LF!AF598</f>
        <v>0</v>
      </c>
      <c r="I591" s="148">
        <f>LF!AH598</f>
        <v>0</v>
      </c>
      <c r="J591" s="148">
        <f>LF!AI598</f>
        <v>0</v>
      </c>
      <c r="K591" s="148">
        <f>LF!AK598</f>
        <v>0</v>
      </c>
      <c r="L591" s="148">
        <f>LF!AM598</f>
        <v>0</v>
      </c>
      <c r="M591" s="148">
        <f>LF!AN598</f>
        <v>0</v>
      </c>
      <c r="N591" s="148">
        <f>LF!AO598</f>
        <v>0</v>
      </c>
      <c r="O591" s="148">
        <f>LF!AP598</f>
        <v>0</v>
      </c>
      <c r="P591" s="148">
        <f>LF!AQ598</f>
        <v>0</v>
      </c>
      <c r="Q591" s="148">
        <f>COUNTIF(LF!AR598,"Yes")</f>
        <v>0</v>
      </c>
      <c r="R591" s="55"/>
      <c r="S591" s="148">
        <f>Oncho!K598</f>
        <v>0</v>
      </c>
      <c r="T591" s="148">
        <f>MAX(Oncho!AB598,Oncho!BA598)</f>
        <v>0</v>
      </c>
      <c r="U591" s="148">
        <f>MAX(Oncho!AC598,Oncho!BB598)</f>
        <v>0</v>
      </c>
      <c r="V591" s="148">
        <f>MAX(Oncho!AE598,Oncho!BD598)</f>
        <v>0</v>
      </c>
      <c r="W591" s="148">
        <f>MAX(Oncho!AF598,Oncho!BE598)</f>
        <v>0</v>
      </c>
      <c r="X591" s="148">
        <f>MAX(Oncho!AG598,Oncho!BF598)</f>
        <v>0</v>
      </c>
      <c r="Y591" s="148">
        <f>MAX(Oncho!AH598,Oncho!BG598)</f>
        <v>0</v>
      </c>
      <c r="Z591" s="148">
        <f>MAX(Oncho!AI598,Oncho!BH598)</f>
        <v>0</v>
      </c>
      <c r="AA591" s="148">
        <f>MAX(Oncho!AJ598,Oncho!BI598)</f>
        <v>0</v>
      </c>
      <c r="AB591" s="148">
        <f>MAX(COUNTIF(Oncho!AK598,"Yes"),COUNTIF(Oncho!BJ598,"Yes"))</f>
        <v>0</v>
      </c>
      <c r="AC591" s="55"/>
      <c r="AD591" s="148">
        <f>Schisto!P600</f>
        <v>0</v>
      </c>
      <c r="AE591" s="148">
        <f>Schisto!AI600</f>
        <v>0</v>
      </c>
      <c r="AF591" s="148">
        <f>Schisto!AJ600</f>
        <v>0</v>
      </c>
      <c r="AG591" s="148">
        <f>Schisto!AN600</f>
        <v>0</v>
      </c>
      <c r="AH591" s="148">
        <f>Schisto!AO600</f>
        <v>0</v>
      </c>
      <c r="AI591" s="148">
        <f>Schisto!AT600</f>
        <v>0</v>
      </c>
      <c r="AJ591" s="148">
        <f>Schisto!AU600</f>
        <v>0</v>
      </c>
      <c r="AK591" s="148">
        <f>Schisto!AV600</f>
        <v>0</v>
      </c>
      <c r="AL591" s="148">
        <f>Schisto!AW600</f>
        <v>0</v>
      </c>
      <c r="AM591" s="148">
        <f>COUNTIF(Schisto!AX600,"Yes")</f>
        <v>0</v>
      </c>
      <c r="AN591" s="55"/>
      <c r="AO591" s="148">
        <f>STH!P600</f>
        <v>0</v>
      </c>
      <c r="AP591" s="148">
        <f>MAX(STH!AK600,STH!BS600)</f>
        <v>0</v>
      </c>
      <c r="AQ591" s="148">
        <f>MAX(STH!AL600,STH!BT600)</f>
        <v>0</v>
      </c>
      <c r="AR591" s="148">
        <f>MAX(STH!AM600,STH!BU600)</f>
        <v>0</v>
      </c>
      <c r="AS591" s="148">
        <f>MAX(STH!AN600,STH!BV600)</f>
        <v>0</v>
      </c>
      <c r="AT591" s="148">
        <f>MAX(STH!AO600,STH!BW600)</f>
        <v>0</v>
      </c>
      <c r="AU591" s="148">
        <f>MAX(STH!AQ600,STH!BY600)</f>
        <v>0</v>
      </c>
      <c r="AV591" s="148">
        <f>MAX(STH!AR600,STH!BZ600)</f>
        <v>0</v>
      </c>
      <c r="AW591" s="148">
        <f>MAX(STH!AS600,STH!CA600)</f>
        <v>0</v>
      </c>
      <c r="AX591" s="148">
        <f>MAX(STH!AT600,STH!CB600)</f>
        <v>0</v>
      </c>
      <c r="AY591" s="148">
        <f>MAX(STH!AU600,STH!CC600)</f>
        <v>0</v>
      </c>
      <c r="AZ591" s="148">
        <f>MAX(STH!AV600,STH!CD600)</f>
        <v>0</v>
      </c>
      <c r="BA591" s="148">
        <f>MAX(STH!AW600,STH!CE600)</f>
        <v>0</v>
      </c>
      <c r="BB591" s="148">
        <f>MAX(STH!AX600,STH!CF600)</f>
        <v>0</v>
      </c>
      <c r="BC591" s="148">
        <f>MAX(STH!AY600,STH!CG600)</f>
        <v>0</v>
      </c>
      <c r="BD591" s="148">
        <f>MAX(STH!AZ600,STH!CH600)</f>
        <v>0</v>
      </c>
      <c r="BE591" s="148">
        <f>MAX(STH!BA600,STH!CI600)</f>
        <v>0</v>
      </c>
      <c r="BF591" s="148">
        <f>MAX(STH!BB600,STH!CJ600)</f>
        <v>0</v>
      </c>
      <c r="BG591" s="148">
        <f>MAX(COUNTIF(STH!BC600,"Yes"),COUNTIF(STH!CK600,"Yes"))</f>
        <v>0</v>
      </c>
      <c r="BH591" s="55"/>
      <c r="BI591" s="148">
        <f>Trachoma!Q603</f>
        <v>0</v>
      </c>
      <c r="BJ591" s="148">
        <f>Trachoma!AK603</f>
        <v>0</v>
      </c>
      <c r="BK591" s="148">
        <f>Trachoma!AL603</f>
        <v>0</v>
      </c>
      <c r="BL591" s="148">
        <f>Trachoma!AN603</f>
        <v>0</v>
      </c>
      <c r="BM591" s="148">
        <f>Trachoma!AO603</f>
        <v>0</v>
      </c>
      <c r="BN591" s="148">
        <f>Trachoma!AT603</f>
        <v>0</v>
      </c>
      <c r="BO591" s="148">
        <f>Trachoma!AU603</f>
        <v>0</v>
      </c>
      <c r="BP591" s="148">
        <f>Trachoma!AV603</f>
        <v>0</v>
      </c>
      <c r="BQ591" s="148">
        <f>Trachoma!AW603</f>
        <v>0</v>
      </c>
      <c r="BR591" s="148">
        <f>COUNTIF(Trachoma!AX603,"Yes")</f>
        <v>0</v>
      </c>
      <c r="BS591" s="55"/>
      <c r="BT591" s="148">
        <f t="shared" si="104"/>
        <v>0</v>
      </c>
      <c r="BU591" s="148">
        <f t="shared" si="105"/>
        <v>0</v>
      </c>
      <c r="BV591" s="148">
        <f t="shared" si="106"/>
        <v>0</v>
      </c>
      <c r="BW591" s="148">
        <f t="shared" si="107"/>
        <v>0</v>
      </c>
      <c r="BX591" s="148">
        <f t="shared" si="108"/>
        <v>0</v>
      </c>
      <c r="BY591" s="148">
        <f t="shared" si="110"/>
        <v>0</v>
      </c>
      <c r="BZ591" s="148">
        <f t="shared" si="111"/>
        <v>0</v>
      </c>
      <c r="CA591" s="148">
        <f t="shared" si="112"/>
        <v>0</v>
      </c>
      <c r="CB591" s="148">
        <f t="shared" si="113"/>
        <v>0</v>
      </c>
      <c r="CC591" s="148">
        <f t="shared" si="109"/>
        <v>0</v>
      </c>
    </row>
    <row r="592" spans="2:81" x14ac:dyDescent="0.25">
      <c r="B592" s="361">
        <f>Demography!B600</f>
        <v>0</v>
      </c>
      <c r="C592" s="361">
        <f>Demography!C600</f>
        <v>0</v>
      </c>
      <c r="D592" s="362">
        <f>Demography!D600</f>
        <v>0</v>
      </c>
      <c r="E592" s="337"/>
      <c r="F592" s="362">
        <f>LF!M599</f>
        <v>0</v>
      </c>
      <c r="G592" s="362">
        <f>LF!AE599</f>
        <v>0</v>
      </c>
      <c r="H592" s="362">
        <f>LF!AF599</f>
        <v>0</v>
      </c>
      <c r="I592" s="362">
        <f>LF!AH599</f>
        <v>0</v>
      </c>
      <c r="J592" s="362">
        <f>LF!AI599</f>
        <v>0</v>
      </c>
      <c r="K592" s="362">
        <f>LF!AK599</f>
        <v>0</v>
      </c>
      <c r="L592" s="362">
        <f>LF!AM599</f>
        <v>0</v>
      </c>
      <c r="M592" s="362">
        <f>LF!AN599</f>
        <v>0</v>
      </c>
      <c r="N592" s="362">
        <f>LF!AO599</f>
        <v>0</v>
      </c>
      <c r="O592" s="362">
        <f>LF!AP599</f>
        <v>0</v>
      </c>
      <c r="P592" s="362">
        <f>LF!AQ599</f>
        <v>0</v>
      </c>
      <c r="Q592" s="362">
        <f>COUNTIF(LF!AR599,"Yes")</f>
        <v>0</v>
      </c>
      <c r="R592" s="337"/>
      <c r="S592" s="362">
        <f>Oncho!K599</f>
        <v>0</v>
      </c>
      <c r="T592" s="362">
        <f>MAX(Oncho!AB599,Oncho!BA599)</f>
        <v>0</v>
      </c>
      <c r="U592" s="362">
        <f>MAX(Oncho!AC599,Oncho!BB599)</f>
        <v>0</v>
      </c>
      <c r="V592" s="362">
        <f>MAX(Oncho!AE599,Oncho!BD599)</f>
        <v>0</v>
      </c>
      <c r="W592" s="362">
        <f>MAX(Oncho!AF599,Oncho!BE599)</f>
        <v>0</v>
      </c>
      <c r="X592" s="362">
        <f>MAX(Oncho!AG599,Oncho!BF599)</f>
        <v>0</v>
      </c>
      <c r="Y592" s="362">
        <f>MAX(Oncho!AH599,Oncho!BG599)</f>
        <v>0</v>
      </c>
      <c r="Z592" s="362">
        <f>MAX(Oncho!AI599,Oncho!BH599)</f>
        <v>0</v>
      </c>
      <c r="AA592" s="362">
        <f>MAX(Oncho!AJ599,Oncho!BI599)</f>
        <v>0</v>
      </c>
      <c r="AB592" s="362">
        <f>MAX(COUNTIF(Oncho!AK599,"Yes"),COUNTIF(Oncho!BJ599,"Yes"))</f>
        <v>0</v>
      </c>
      <c r="AC592" s="337"/>
      <c r="AD592" s="362">
        <f>Schisto!P601</f>
        <v>0</v>
      </c>
      <c r="AE592" s="362">
        <f>Schisto!AI601</f>
        <v>0</v>
      </c>
      <c r="AF592" s="362">
        <f>Schisto!AJ601</f>
        <v>0</v>
      </c>
      <c r="AG592" s="362">
        <f>Schisto!AN601</f>
        <v>0</v>
      </c>
      <c r="AH592" s="362">
        <f>Schisto!AO601</f>
        <v>0</v>
      </c>
      <c r="AI592" s="362">
        <f>Schisto!AT601</f>
        <v>0</v>
      </c>
      <c r="AJ592" s="362">
        <f>Schisto!AU601</f>
        <v>0</v>
      </c>
      <c r="AK592" s="362">
        <f>Schisto!AV601</f>
        <v>0</v>
      </c>
      <c r="AL592" s="362">
        <f>Schisto!AW601</f>
        <v>0</v>
      </c>
      <c r="AM592" s="362">
        <f>COUNTIF(Schisto!AX601,"Yes")</f>
        <v>0</v>
      </c>
      <c r="AN592" s="337"/>
      <c r="AO592" s="362">
        <f>STH!P601</f>
        <v>0</v>
      </c>
      <c r="AP592" s="362">
        <f>MAX(STH!AK601,STH!BS601)</f>
        <v>0</v>
      </c>
      <c r="AQ592" s="362">
        <f>MAX(STH!AL601,STH!BT601)</f>
        <v>0</v>
      </c>
      <c r="AR592" s="362">
        <f>MAX(STH!AM601,STH!BU601)</f>
        <v>0</v>
      </c>
      <c r="AS592" s="362">
        <f>MAX(STH!AN601,STH!BV601)</f>
        <v>0</v>
      </c>
      <c r="AT592" s="362">
        <f>MAX(STH!AO601,STH!BW601)</f>
        <v>0</v>
      </c>
      <c r="AU592" s="362">
        <f>MAX(STH!AQ601,STH!BY601)</f>
        <v>0</v>
      </c>
      <c r="AV592" s="362">
        <f>MAX(STH!AR601,STH!BZ601)</f>
        <v>0</v>
      </c>
      <c r="AW592" s="362">
        <f>MAX(STH!AS601,STH!CA601)</f>
        <v>0</v>
      </c>
      <c r="AX592" s="362">
        <f>MAX(STH!AT601,STH!CB601)</f>
        <v>0</v>
      </c>
      <c r="AY592" s="362">
        <f>MAX(STH!AU601,STH!CC601)</f>
        <v>0</v>
      </c>
      <c r="AZ592" s="362">
        <f>MAX(STH!AV601,STH!CD601)</f>
        <v>0</v>
      </c>
      <c r="BA592" s="362">
        <f>MAX(STH!AW601,STH!CE601)</f>
        <v>0</v>
      </c>
      <c r="BB592" s="362">
        <f>MAX(STH!AX601,STH!CF601)</f>
        <v>0</v>
      </c>
      <c r="BC592" s="362">
        <f>MAX(STH!AY601,STH!CG601)</f>
        <v>0</v>
      </c>
      <c r="BD592" s="362">
        <f>MAX(STH!AZ601,STH!CH601)</f>
        <v>0</v>
      </c>
      <c r="BE592" s="362">
        <f>MAX(STH!BA601,STH!CI601)</f>
        <v>0</v>
      </c>
      <c r="BF592" s="362">
        <f>MAX(STH!BB601,STH!CJ601)</f>
        <v>0</v>
      </c>
      <c r="BG592" s="362">
        <f>MAX(COUNTIF(STH!BC601,"Yes"),COUNTIF(STH!CK601,"Yes"))</f>
        <v>0</v>
      </c>
      <c r="BH592" s="337"/>
      <c r="BI592" s="362">
        <f>Trachoma!Q604</f>
        <v>0</v>
      </c>
      <c r="BJ592" s="362">
        <f>Trachoma!AK604</f>
        <v>0</v>
      </c>
      <c r="BK592" s="362">
        <f>Trachoma!AL604</f>
        <v>0</v>
      </c>
      <c r="BL592" s="362">
        <f>Trachoma!AN604</f>
        <v>0</v>
      </c>
      <c r="BM592" s="362">
        <f>Trachoma!AO604</f>
        <v>0</v>
      </c>
      <c r="BN592" s="362">
        <f>Trachoma!AT604</f>
        <v>0</v>
      </c>
      <c r="BO592" s="362">
        <f>Trachoma!AU604</f>
        <v>0</v>
      </c>
      <c r="BP592" s="362">
        <f>Trachoma!AV604</f>
        <v>0</v>
      </c>
      <c r="BQ592" s="362">
        <f>Trachoma!AW604</f>
        <v>0</v>
      </c>
      <c r="BR592" s="362">
        <f>COUNTIF(Trachoma!AX604,"Yes")</f>
        <v>0</v>
      </c>
      <c r="BS592" s="337"/>
      <c r="BT592" s="362">
        <f t="shared" si="104"/>
        <v>0</v>
      </c>
      <c r="BU592" s="362">
        <f t="shared" si="105"/>
        <v>0</v>
      </c>
      <c r="BV592" s="362">
        <f t="shared" si="106"/>
        <v>0</v>
      </c>
      <c r="BW592" s="362">
        <f t="shared" si="107"/>
        <v>0</v>
      </c>
      <c r="BX592" s="362">
        <f t="shared" si="108"/>
        <v>0</v>
      </c>
      <c r="BY592" s="362">
        <f t="shared" si="110"/>
        <v>0</v>
      </c>
      <c r="BZ592" s="362">
        <f t="shared" si="111"/>
        <v>0</v>
      </c>
      <c r="CA592" s="362">
        <f t="shared" si="112"/>
        <v>0</v>
      </c>
      <c r="CB592" s="362">
        <f t="shared" si="113"/>
        <v>0</v>
      </c>
      <c r="CC592" s="362">
        <f t="shared" si="109"/>
        <v>0</v>
      </c>
    </row>
    <row r="593" spans="2:81" x14ac:dyDescent="0.25">
      <c r="B593" s="147">
        <f>Demography!B601</f>
        <v>0</v>
      </c>
      <c r="C593" s="147">
        <f>Demography!C601</f>
        <v>0</v>
      </c>
      <c r="D593" s="148">
        <f>Demography!D601</f>
        <v>0</v>
      </c>
      <c r="E593" s="55"/>
      <c r="F593" s="148">
        <f>LF!M600</f>
        <v>0</v>
      </c>
      <c r="G593" s="148">
        <f>LF!AE600</f>
        <v>0</v>
      </c>
      <c r="H593" s="148">
        <f>LF!AF600</f>
        <v>0</v>
      </c>
      <c r="I593" s="148">
        <f>LF!AH600</f>
        <v>0</v>
      </c>
      <c r="J593" s="148">
        <f>LF!AI600</f>
        <v>0</v>
      </c>
      <c r="K593" s="148">
        <f>LF!AK600</f>
        <v>0</v>
      </c>
      <c r="L593" s="148">
        <f>LF!AM600</f>
        <v>0</v>
      </c>
      <c r="M593" s="148">
        <f>LF!AN600</f>
        <v>0</v>
      </c>
      <c r="N593" s="148">
        <f>LF!AO600</f>
        <v>0</v>
      </c>
      <c r="O593" s="148">
        <f>LF!AP600</f>
        <v>0</v>
      </c>
      <c r="P593" s="148">
        <f>LF!AQ600</f>
        <v>0</v>
      </c>
      <c r="Q593" s="148">
        <f>COUNTIF(LF!AR600,"Yes")</f>
        <v>0</v>
      </c>
      <c r="R593" s="55"/>
      <c r="S593" s="148">
        <f>Oncho!K600</f>
        <v>0</v>
      </c>
      <c r="T593" s="148">
        <f>MAX(Oncho!AB600,Oncho!BA600)</f>
        <v>0</v>
      </c>
      <c r="U593" s="148">
        <f>MAX(Oncho!AC600,Oncho!BB600)</f>
        <v>0</v>
      </c>
      <c r="V593" s="148">
        <f>MAX(Oncho!AE600,Oncho!BD600)</f>
        <v>0</v>
      </c>
      <c r="W593" s="148">
        <f>MAX(Oncho!AF600,Oncho!BE600)</f>
        <v>0</v>
      </c>
      <c r="X593" s="148">
        <f>MAX(Oncho!AG600,Oncho!BF600)</f>
        <v>0</v>
      </c>
      <c r="Y593" s="148">
        <f>MAX(Oncho!AH600,Oncho!BG600)</f>
        <v>0</v>
      </c>
      <c r="Z593" s="148">
        <f>MAX(Oncho!AI600,Oncho!BH600)</f>
        <v>0</v>
      </c>
      <c r="AA593" s="148">
        <f>MAX(Oncho!AJ600,Oncho!BI600)</f>
        <v>0</v>
      </c>
      <c r="AB593" s="148">
        <f>MAX(COUNTIF(Oncho!AK600,"Yes"),COUNTIF(Oncho!BJ600,"Yes"))</f>
        <v>0</v>
      </c>
      <c r="AC593" s="55"/>
      <c r="AD593" s="148">
        <f>Schisto!P602</f>
        <v>0</v>
      </c>
      <c r="AE593" s="148">
        <f>Schisto!AI602</f>
        <v>0</v>
      </c>
      <c r="AF593" s="148">
        <f>Schisto!AJ602</f>
        <v>0</v>
      </c>
      <c r="AG593" s="148">
        <f>Schisto!AN602</f>
        <v>0</v>
      </c>
      <c r="AH593" s="148">
        <f>Schisto!AO602</f>
        <v>0</v>
      </c>
      <c r="AI593" s="148">
        <f>Schisto!AT602</f>
        <v>0</v>
      </c>
      <c r="AJ593" s="148">
        <f>Schisto!AU602</f>
        <v>0</v>
      </c>
      <c r="AK593" s="148">
        <f>Schisto!AV602</f>
        <v>0</v>
      </c>
      <c r="AL593" s="148">
        <f>Schisto!AW602</f>
        <v>0</v>
      </c>
      <c r="AM593" s="148">
        <f>COUNTIF(Schisto!AX602,"Yes")</f>
        <v>0</v>
      </c>
      <c r="AN593" s="55"/>
      <c r="AO593" s="148">
        <f>STH!P602</f>
        <v>0</v>
      </c>
      <c r="AP593" s="148">
        <f>MAX(STH!AK602,STH!BS602)</f>
        <v>0</v>
      </c>
      <c r="AQ593" s="148">
        <f>MAX(STH!AL602,STH!BT602)</f>
        <v>0</v>
      </c>
      <c r="AR593" s="148">
        <f>MAX(STH!AM602,STH!BU602)</f>
        <v>0</v>
      </c>
      <c r="AS593" s="148">
        <f>MAX(STH!AN602,STH!BV602)</f>
        <v>0</v>
      </c>
      <c r="AT593" s="148">
        <f>MAX(STH!AO602,STH!BW602)</f>
        <v>0</v>
      </c>
      <c r="AU593" s="148">
        <f>MAX(STH!AQ602,STH!BY602)</f>
        <v>0</v>
      </c>
      <c r="AV593" s="148">
        <f>MAX(STH!AR602,STH!BZ602)</f>
        <v>0</v>
      </c>
      <c r="AW593" s="148">
        <f>MAX(STH!AS602,STH!CA602)</f>
        <v>0</v>
      </c>
      <c r="AX593" s="148">
        <f>MAX(STH!AT602,STH!CB602)</f>
        <v>0</v>
      </c>
      <c r="AY593" s="148">
        <f>MAX(STH!AU602,STH!CC602)</f>
        <v>0</v>
      </c>
      <c r="AZ593" s="148">
        <f>MAX(STH!AV602,STH!CD602)</f>
        <v>0</v>
      </c>
      <c r="BA593" s="148">
        <f>MAX(STH!AW602,STH!CE602)</f>
        <v>0</v>
      </c>
      <c r="BB593" s="148">
        <f>MAX(STH!AX602,STH!CF602)</f>
        <v>0</v>
      </c>
      <c r="BC593" s="148">
        <f>MAX(STH!AY602,STH!CG602)</f>
        <v>0</v>
      </c>
      <c r="BD593" s="148">
        <f>MAX(STH!AZ602,STH!CH602)</f>
        <v>0</v>
      </c>
      <c r="BE593" s="148">
        <f>MAX(STH!BA602,STH!CI602)</f>
        <v>0</v>
      </c>
      <c r="BF593" s="148">
        <f>MAX(STH!BB602,STH!CJ602)</f>
        <v>0</v>
      </c>
      <c r="BG593" s="148">
        <f>MAX(COUNTIF(STH!BC602,"Yes"),COUNTIF(STH!CK602,"Yes"))</f>
        <v>0</v>
      </c>
      <c r="BH593" s="55"/>
      <c r="BI593" s="148">
        <f>Trachoma!Q605</f>
        <v>0</v>
      </c>
      <c r="BJ593" s="148">
        <f>Trachoma!AK605</f>
        <v>0</v>
      </c>
      <c r="BK593" s="148">
        <f>Trachoma!AL605</f>
        <v>0</v>
      </c>
      <c r="BL593" s="148">
        <f>Trachoma!AN605</f>
        <v>0</v>
      </c>
      <c r="BM593" s="148">
        <f>Trachoma!AO605</f>
        <v>0</v>
      </c>
      <c r="BN593" s="148">
        <f>Trachoma!AT605</f>
        <v>0</v>
      </c>
      <c r="BO593" s="148">
        <f>Trachoma!AU605</f>
        <v>0</v>
      </c>
      <c r="BP593" s="148">
        <f>Trachoma!AV605</f>
        <v>0</v>
      </c>
      <c r="BQ593" s="148">
        <f>Trachoma!AW605</f>
        <v>0</v>
      </c>
      <c r="BR593" s="148">
        <f>COUNTIF(Trachoma!AX605,"Yes")</f>
        <v>0</v>
      </c>
      <c r="BS593" s="55"/>
      <c r="BT593" s="148">
        <f t="shared" si="104"/>
        <v>0</v>
      </c>
      <c r="BU593" s="148">
        <f t="shared" si="105"/>
        <v>0</v>
      </c>
      <c r="BV593" s="148">
        <f t="shared" si="106"/>
        <v>0</v>
      </c>
      <c r="BW593" s="148">
        <f t="shared" si="107"/>
        <v>0</v>
      </c>
      <c r="BX593" s="148">
        <f t="shared" si="108"/>
        <v>0</v>
      </c>
      <c r="BY593" s="148">
        <f t="shared" si="110"/>
        <v>0</v>
      </c>
      <c r="BZ593" s="148">
        <f t="shared" si="111"/>
        <v>0</v>
      </c>
      <c r="CA593" s="148">
        <f t="shared" si="112"/>
        <v>0</v>
      </c>
      <c r="CB593" s="148">
        <f t="shared" si="113"/>
        <v>0</v>
      </c>
      <c r="CC593" s="148">
        <f t="shared" si="109"/>
        <v>0</v>
      </c>
    </row>
    <row r="594" spans="2:81" x14ac:dyDescent="0.25">
      <c r="B594" s="361">
        <f>Demography!B602</f>
        <v>0</v>
      </c>
      <c r="C594" s="361">
        <f>Demography!C602</f>
        <v>0</v>
      </c>
      <c r="D594" s="362">
        <f>Demography!D602</f>
        <v>0</v>
      </c>
      <c r="E594" s="337"/>
      <c r="F594" s="362">
        <f>LF!M601</f>
        <v>0</v>
      </c>
      <c r="G594" s="362">
        <f>LF!AE601</f>
        <v>0</v>
      </c>
      <c r="H594" s="362">
        <f>LF!AF601</f>
        <v>0</v>
      </c>
      <c r="I594" s="362">
        <f>LF!AH601</f>
        <v>0</v>
      </c>
      <c r="J594" s="362">
        <f>LF!AI601</f>
        <v>0</v>
      </c>
      <c r="K594" s="362">
        <f>LF!AK601</f>
        <v>0</v>
      </c>
      <c r="L594" s="362">
        <f>LF!AM601</f>
        <v>0</v>
      </c>
      <c r="M594" s="362">
        <f>LF!AN601</f>
        <v>0</v>
      </c>
      <c r="N594" s="362">
        <f>LF!AO601</f>
        <v>0</v>
      </c>
      <c r="O594" s="362">
        <f>LF!AP601</f>
        <v>0</v>
      </c>
      <c r="P594" s="362">
        <f>LF!AQ601</f>
        <v>0</v>
      </c>
      <c r="Q594" s="362">
        <f>COUNTIF(LF!AR601,"Yes")</f>
        <v>0</v>
      </c>
      <c r="R594" s="337"/>
      <c r="S594" s="362">
        <f>Oncho!K601</f>
        <v>0</v>
      </c>
      <c r="T594" s="362">
        <f>MAX(Oncho!AB601,Oncho!BA601)</f>
        <v>0</v>
      </c>
      <c r="U594" s="362">
        <f>MAX(Oncho!AC601,Oncho!BB601)</f>
        <v>0</v>
      </c>
      <c r="V594" s="362">
        <f>MAX(Oncho!AE601,Oncho!BD601)</f>
        <v>0</v>
      </c>
      <c r="W594" s="362">
        <f>MAX(Oncho!AF601,Oncho!BE601)</f>
        <v>0</v>
      </c>
      <c r="X594" s="362">
        <f>MAX(Oncho!AG601,Oncho!BF601)</f>
        <v>0</v>
      </c>
      <c r="Y594" s="362">
        <f>MAX(Oncho!AH601,Oncho!BG601)</f>
        <v>0</v>
      </c>
      <c r="Z594" s="362">
        <f>MAX(Oncho!AI601,Oncho!BH601)</f>
        <v>0</v>
      </c>
      <c r="AA594" s="362">
        <f>MAX(Oncho!AJ601,Oncho!BI601)</f>
        <v>0</v>
      </c>
      <c r="AB594" s="362">
        <f>MAX(COUNTIF(Oncho!AK601,"Yes"),COUNTIF(Oncho!BJ601,"Yes"))</f>
        <v>0</v>
      </c>
      <c r="AC594" s="337"/>
      <c r="AD594" s="362">
        <f>Schisto!P603</f>
        <v>0</v>
      </c>
      <c r="AE594" s="362">
        <f>Schisto!AI603</f>
        <v>0</v>
      </c>
      <c r="AF594" s="362">
        <f>Schisto!AJ603</f>
        <v>0</v>
      </c>
      <c r="AG594" s="362">
        <f>Schisto!AN603</f>
        <v>0</v>
      </c>
      <c r="AH594" s="362">
        <f>Schisto!AO603</f>
        <v>0</v>
      </c>
      <c r="AI594" s="362">
        <f>Schisto!AT603</f>
        <v>0</v>
      </c>
      <c r="AJ594" s="362">
        <f>Schisto!AU603</f>
        <v>0</v>
      </c>
      <c r="AK594" s="362">
        <f>Schisto!AV603</f>
        <v>0</v>
      </c>
      <c r="AL594" s="362">
        <f>Schisto!AW603</f>
        <v>0</v>
      </c>
      <c r="AM594" s="362">
        <f>COUNTIF(Schisto!AX603,"Yes")</f>
        <v>0</v>
      </c>
      <c r="AN594" s="337"/>
      <c r="AO594" s="362">
        <f>STH!P603</f>
        <v>0</v>
      </c>
      <c r="AP594" s="362">
        <f>MAX(STH!AK603,STH!BS603)</f>
        <v>0</v>
      </c>
      <c r="AQ594" s="362">
        <f>MAX(STH!AL603,STH!BT603)</f>
        <v>0</v>
      </c>
      <c r="AR594" s="362">
        <f>MAX(STH!AM603,STH!BU603)</f>
        <v>0</v>
      </c>
      <c r="AS594" s="362">
        <f>MAX(STH!AN603,STH!BV603)</f>
        <v>0</v>
      </c>
      <c r="AT594" s="362">
        <f>MAX(STH!AO603,STH!BW603)</f>
        <v>0</v>
      </c>
      <c r="AU594" s="362">
        <f>MAX(STH!AQ603,STH!BY603)</f>
        <v>0</v>
      </c>
      <c r="AV594" s="362">
        <f>MAX(STH!AR603,STH!BZ603)</f>
        <v>0</v>
      </c>
      <c r="AW594" s="362">
        <f>MAX(STH!AS603,STH!CA603)</f>
        <v>0</v>
      </c>
      <c r="AX594" s="362">
        <f>MAX(STH!AT603,STH!CB603)</f>
        <v>0</v>
      </c>
      <c r="AY594" s="362">
        <f>MAX(STH!AU603,STH!CC603)</f>
        <v>0</v>
      </c>
      <c r="AZ594" s="362">
        <f>MAX(STH!AV603,STH!CD603)</f>
        <v>0</v>
      </c>
      <c r="BA594" s="362">
        <f>MAX(STH!AW603,STH!CE603)</f>
        <v>0</v>
      </c>
      <c r="BB594" s="362">
        <f>MAX(STH!AX603,STH!CF603)</f>
        <v>0</v>
      </c>
      <c r="BC594" s="362">
        <f>MAX(STH!AY603,STH!CG603)</f>
        <v>0</v>
      </c>
      <c r="BD594" s="362">
        <f>MAX(STH!AZ603,STH!CH603)</f>
        <v>0</v>
      </c>
      <c r="BE594" s="362">
        <f>MAX(STH!BA603,STH!CI603)</f>
        <v>0</v>
      </c>
      <c r="BF594" s="362">
        <f>MAX(STH!BB603,STH!CJ603)</f>
        <v>0</v>
      </c>
      <c r="BG594" s="362">
        <f>MAX(COUNTIF(STH!BC603,"Yes"),COUNTIF(STH!CK603,"Yes"))</f>
        <v>0</v>
      </c>
      <c r="BH594" s="337"/>
      <c r="BI594" s="362">
        <f>Trachoma!Q606</f>
        <v>0</v>
      </c>
      <c r="BJ594" s="362">
        <f>Trachoma!AK606</f>
        <v>0</v>
      </c>
      <c r="BK594" s="362">
        <f>Trachoma!AL606</f>
        <v>0</v>
      </c>
      <c r="BL594" s="362">
        <f>Trachoma!AN606</f>
        <v>0</v>
      </c>
      <c r="BM594" s="362">
        <f>Trachoma!AO606</f>
        <v>0</v>
      </c>
      <c r="BN594" s="362">
        <f>Trachoma!AT606</f>
        <v>0</v>
      </c>
      <c r="BO594" s="362">
        <f>Trachoma!AU606</f>
        <v>0</v>
      </c>
      <c r="BP594" s="362">
        <f>Trachoma!AV606</f>
        <v>0</v>
      </c>
      <c r="BQ594" s="362">
        <f>Trachoma!AW606</f>
        <v>0</v>
      </c>
      <c r="BR594" s="362">
        <f>COUNTIF(Trachoma!AX606,"Yes")</f>
        <v>0</v>
      </c>
      <c r="BS594" s="337"/>
      <c r="BT594" s="362">
        <f t="shared" si="104"/>
        <v>0</v>
      </c>
      <c r="BU594" s="362">
        <f t="shared" si="105"/>
        <v>0</v>
      </c>
      <c r="BV594" s="362">
        <f t="shared" si="106"/>
        <v>0</v>
      </c>
      <c r="BW594" s="362">
        <f t="shared" si="107"/>
        <v>0</v>
      </c>
      <c r="BX594" s="362">
        <f t="shared" si="108"/>
        <v>0</v>
      </c>
      <c r="BY594" s="362">
        <f t="shared" si="110"/>
        <v>0</v>
      </c>
      <c r="BZ594" s="362">
        <f t="shared" si="111"/>
        <v>0</v>
      </c>
      <c r="CA594" s="362">
        <f t="shared" si="112"/>
        <v>0</v>
      </c>
      <c r="CB594" s="362">
        <f t="shared" si="113"/>
        <v>0</v>
      </c>
      <c r="CC594" s="362">
        <f t="shared" si="109"/>
        <v>0</v>
      </c>
    </row>
    <row r="595" spans="2:81" x14ac:dyDescent="0.25">
      <c r="B595" s="147">
        <f>Demography!B603</f>
        <v>0</v>
      </c>
      <c r="C595" s="147">
        <f>Demography!C603</f>
        <v>0</v>
      </c>
      <c r="D595" s="148">
        <f>Demography!D603</f>
        <v>0</v>
      </c>
      <c r="E595" s="55"/>
      <c r="F595" s="148">
        <f>LF!M602</f>
        <v>0</v>
      </c>
      <c r="G595" s="148">
        <f>LF!AE602</f>
        <v>0</v>
      </c>
      <c r="H595" s="148">
        <f>LF!AF602</f>
        <v>0</v>
      </c>
      <c r="I595" s="148">
        <f>LF!AH602</f>
        <v>0</v>
      </c>
      <c r="J595" s="148">
        <f>LF!AI602</f>
        <v>0</v>
      </c>
      <c r="K595" s="148">
        <f>LF!AK602</f>
        <v>0</v>
      </c>
      <c r="L595" s="148">
        <f>LF!AM602</f>
        <v>0</v>
      </c>
      <c r="M595" s="148">
        <f>LF!AN602</f>
        <v>0</v>
      </c>
      <c r="N595" s="148">
        <f>LF!AO602</f>
        <v>0</v>
      </c>
      <c r="O595" s="148">
        <f>LF!AP602</f>
        <v>0</v>
      </c>
      <c r="P595" s="148">
        <f>LF!AQ602</f>
        <v>0</v>
      </c>
      <c r="Q595" s="148">
        <f>COUNTIF(LF!AR602,"Yes")</f>
        <v>0</v>
      </c>
      <c r="R595" s="55"/>
      <c r="S595" s="148">
        <f>Oncho!K602</f>
        <v>0</v>
      </c>
      <c r="T595" s="148">
        <f>MAX(Oncho!AB602,Oncho!BA602)</f>
        <v>0</v>
      </c>
      <c r="U595" s="148">
        <f>MAX(Oncho!AC602,Oncho!BB602)</f>
        <v>0</v>
      </c>
      <c r="V595" s="148">
        <f>MAX(Oncho!AE602,Oncho!BD602)</f>
        <v>0</v>
      </c>
      <c r="W595" s="148">
        <f>MAX(Oncho!AF602,Oncho!BE602)</f>
        <v>0</v>
      </c>
      <c r="X595" s="148">
        <f>MAX(Oncho!AG602,Oncho!BF602)</f>
        <v>0</v>
      </c>
      <c r="Y595" s="148">
        <f>MAX(Oncho!AH602,Oncho!BG602)</f>
        <v>0</v>
      </c>
      <c r="Z595" s="148">
        <f>MAX(Oncho!AI602,Oncho!BH602)</f>
        <v>0</v>
      </c>
      <c r="AA595" s="148">
        <f>MAX(Oncho!AJ602,Oncho!BI602)</f>
        <v>0</v>
      </c>
      <c r="AB595" s="148">
        <f>MAX(COUNTIF(Oncho!AK602,"Yes"),COUNTIF(Oncho!BJ602,"Yes"))</f>
        <v>0</v>
      </c>
      <c r="AC595" s="55"/>
      <c r="AD595" s="148">
        <f>Schisto!P604</f>
        <v>0</v>
      </c>
      <c r="AE595" s="148">
        <f>Schisto!AI604</f>
        <v>0</v>
      </c>
      <c r="AF595" s="148">
        <f>Schisto!AJ604</f>
        <v>0</v>
      </c>
      <c r="AG595" s="148">
        <f>Schisto!AN604</f>
        <v>0</v>
      </c>
      <c r="AH595" s="148">
        <f>Schisto!AO604</f>
        <v>0</v>
      </c>
      <c r="AI595" s="148">
        <f>Schisto!AT604</f>
        <v>0</v>
      </c>
      <c r="AJ595" s="148">
        <f>Schisto!AU604</f>
        <v>0</v>
      </c>
      <c r="AK595" s="148">
        <f>Schisto!AV604</f>
        <v>0</v>
      </c>
      <c r="AL595" s="148">
        <f>Schisto!AW604</f>
        <v>0</v>
      </c>
      <c r="AM595" s="148">
        <f>COUNTIF(Schisto!AX604,"Yes")</f>
        <v>0</v>
      </c>
      <c r="AN595" s="55"/>
      <c r="AO595" s="148">
        <f>STH!P604</f>
        <v>0</v>
      </c>
      <c r="AP595" s="148">
        <f>MAX(STH!AK604,STH!BS604)</f>
        <v>0</v>
      </c>
      <c r="AQ595" s="148">
        <f>MAX(STH!AL604,STH!BT604)</f>
        <v>0</v>
      </c>
      <c r="AR595" s="148">
        <f>MAX(STH!AM604,STH!BU604)</f>
        <v>0</v>
      </c>
      <c r="AS595" s="148">
        <f>MAX(STH!AN604,STH!BV604)</f>
        <v>0</v>
      </c>
      <c r="AT595" s="148">
        <f>MAX(STH!AO604,STH!BW604)</f>
        <v>0</v>
      </c>
      <c r="AU595" s="148">
        <f>MAX(STH!AQ604,STH!BY604)</f>
        <v>0</v>
      </c>
      <c r="AV595" s="148">
        <f>MAX(STH!AR604,STH!BZ604)</f>
        <v>0</v>
      </c>
      <c r="AW595" s="148">
        <f>MAX(STH!AS604,STH!CA604)</f>
        <v>0</v>
      </c>
      <c r="AX595" s="148">
        <f>MAX(STH!AT604,STH!CB604)</f>
        <v>0</v>
      </c>
      <c r="AY595" s="148">
        <f>MAX(STH!AU604,STH!CC604)</f>
        <v>0</v>
      </c>
      <c r="AZ595" s="148">
        <f>MAX(STH!AV604,STH!CD604)</f>
        <v>0</v>
      </c>
      <c r="BA595" s="148">
        <f>MAX(STH!AW604,STH!CE604)</f>
        <v>0</v>
      </c>
      <c r="BB595" s="148">
        <f>MAX(STH!AX604,STH!CF604)</f>
        <v>0</v>
      </c>
      <c r="BC595" s="148">
        <f>MAX(STH!AY604,STH!CG604)</f>
        <v>0</v>
      </c>
      <c r="BD595" s="148">
        <f>MAX(STH!AZ604,STH!CH604)</f>
        <v>0</v>
      </c>
      <c r="BE595" s="148">
        <f>MAX(STH!BA604,STH!CI604)</f>
        <v>0</v>
      </c>
      <c r="BF595" s="148">
        <f>MAX(STH!BB604,STH!CJ604)</f>
        <v>0</v>
      </c>
      <c r="BG595" s="148">
        <f>MAX(COUNTIF(STH!BC604,"Yes"),COUNTIF(STH!CK604,"Yes"))</f>
        <v>0</v>
      </c>
      <c r="BH595" s="55"/>
      <c r="BI595" s="148">
        <f>Trachoma!Q607</f>
        <v>0</v>
      </c>
      <c r="BJ595" s="148">
        <f>Trachoma!AK607</f>
        <v>0</v>
      </c>
      <c r="BK595" s="148">
        <f>Trachoma!AL607</f>
        <v>0</v>
      </c>
      <c r="BL595" s="148">
        <f>Trachoma!AN607</f>
        <v>0</v>
      </c>
      <c r="BM595" s="148">
        <f>Trachoma!AO607</f>
        <v>0</v>
      </c>
      <c r="BN595" s="148">
        <f>Trachoma!AT607</f>
        <v>0</v>
      </c>
      <c r="BO595" s="148">
        <f>Trachoma!AU607</f>
        <v>0</v>
      </c>
      <c r="BP595" s="148">
        <f>Trachoma!AV607</f>
        <v>0</v>
      </c>
      <c r="BQ595" s="148">
        <f>Trachoma!AW607</f>
        <v>0</v>
      </c>
      <c r="BR595" s="148">
        <f>COUNTIF(Trachoma!AX607,"Yes")</f>
        <v>0</v>
      </c>
      <c r="BS595" s="55"/>
      <c r="BT595" s="148">
        <f t="shared" si="104"/>
        <v>0</v>
      </c>
      <c r="BU595" s="148">
        <f t="shared" si="105"/>
        <v>0</v>
      </c>
      <c r="BV595" s="148">
        <f t="shared" si="106"/>
        <v>0</v>
      </c>
      <c r="BW595" s="148">
        <f t="shared" si="107"/>
        <v>0</v>
      </c>
      <c r="BX595" s="148">
        <f t="shared" si="108"/>
        <v>0</v>
      </c>
      <c r="BY595" s="148">
        <f t="shared" si="110"/>
        <v>0</v>
      </c>
      <c r="BZ595" s="148">
        <f t="shared" si="111"/>
        <v>0</v>
      </c>
      <c r="CA595" s="148">
        <f t="shared" si="112"/>
        <v>0</v>
      </c>
      <c r="CB595" s="148">
        <f t="shared" si="113"/>
        <v>0</v>
      </c>
      <c r="CC595" s="148">
        <f t="shared" si="109"/>
        <v>0</v>
      </c>
    </row>
    <row r="596" spans="2:81" x14ac:dyDescent="0.25">
      <c r="B596" s="361">
        <f>Demography!B604</f>
        <v>0</v>
      </c>
      <c r="C596" s="361">
        <f>Demography!C604</f>
        <v>0</v>
      </c>
      <c r="D596" s="362">
        <f>Demography!D604</f>
        <v>0</v>
      </c>
      <c r="E596" s="337"/>
      <c r="F596" s="362">
        <f>LF!M603</f>
        <v>0</v>
      </c>
      <c r="G596" s="362">
        <f>LF!AE603</f>
        <v>0</v>
      </c>
      <c r="H596" s="362">
        <f>LF!AF603</f>
        <v>0</v>
      </c>
      <c r="I596" s="362">
        <f>LF!AH603</f>
        <v>0</v>
      </c>
      <c r="J596" s="362">
        <f>LF!AI603</f>
        <v>0</v>
      </c>
      <c r="K596" s="362">
        <f>LF!AK603</f>
        <v>0</v>
      </c>
      <c r="L596" s="362">
        <f>LF!AM603</f>
        <v>0</v>
      </c>
      <c r="M596" s="362">
        <f>LF!AN603</f>
        <v>0</v>
      </c>
      <c r="N596" s="362">
        <f>LF!AO603</f>
        <v>0</v>
      </c>
      <c r="O596" s="362">
        <f>LF!AP603</f>
        <v>0</v>
      </c>
      <c r="P596" s="362">
        <f>LF!AQ603</f>
        <v>0</v>
      </c>
      <c r="Q596" s="362">
        <f>COUNTIF(LF!AR603,"Yes")</f>
        <v>0</v>
      </c>
      <c r="R596" s="337"/>
      <c r="S596" s="362">
        <f>Oncho!K603</f>
        <v>0</v>
      </c>
      <c r="T596" s="362">
        <f>MAX(Oncho!AB603,Oncho!BA603)</f>
        <v>0</v>
      </c>
      <c r="U596" s="362">
        <f>MAX(Oncho!AC603,Oncho!BB603)</f>
        <v>0</v>
      </c>
      <c r="V596" s="362">
        <f>MAX(Oncho!AE603,Oncho!BD603)</f>
        <v>0</v>
      </c>
      <c r="W596" s="362">
        <f>MAX(Oncho!AF603,Oncho!BE603)</f>
        <v>0</v>
      </c>
      <c r="X596" s="362">
        <f>MAX(Oncho!AG603,Oncho!BF603)</f>
        <v>0</v>
      </c>
      <c r="Y596" s="362">
        <f>MAX(Oncho!AH603,Oncho!BG603)</f>
        <v>0</v>
      </c>
      <c r="Z596" s="362">
        <f>MAX(Oncho!AI603,Oncho!BH603)</f>
        <v>0</v>
      </c>
      <c r="AA596" s="362">
        <f>MAX(Oncho!AJ603,Oncho!BI603)</f>
        <v>0</v>
      </c>
      <c r="AB596" s="362">
        <f>MAX(COUNTIF(Oncho!AK603,"Yes"),COUNTIF(Oncho!BJ603,"Yes"))</f>
        <v>0</v>
      </c>
      <c r="AC596" s="337"/>
      <c r="AD596" s="362">
        <f>Schisto!P605</f>
        <v>0</v>
      </c>
      <c r="AE596" s="362">
        <f>Schisto!AI605</f>
        <v>0</v>
      </c>
      <c r="AF596" s="362">
        <f>Schisto!AJ605</f>
        <v>0</v>
      </c>
      <c r="AG596" s="362">
        <f>Schisto!AN605</f>
        <v>0</v>
      </c>
      <c r="AH596" s="362">
        <f>Schisto!AO605</f>
        <v>0</v>
      </c>
      <c r="AI596" s="362">
        <f>Schisto!AT605</f>
        <v>0</v>
      </c>
      <c r="AJ596" s="362">
        <f>Schisto!AU605</f>
        <v>0</v>
      </c>
      <c r="AK596" s="362">
        <f>Schisto!AV605</f>
        <v>0</v>
      </c>
      <c r="AL596" s="362">
        <f>Schisto!AW605</f>
        <v>0</v>
      </c>
      <c r="AM596" s="362">
        <f>COUNTIF(Schisto!AX605,"Yes")</f>
        <v>0</v>
      </c>
      <c r="AN596" s="337"/>
      <c r="AO596" s="362">
        <f>STH!P605</f>
        <v>0</v>
      </c>
      <c r="AP596" s="362">
        <f>MAX(STH!AK605,STH!BS605)</f>
        <v>0</v>
      </c>
      <c r="AQ596" s="362">
        <f>MAX(STH!AL605,STH!BT605)</f>
        <v>0</v>
      </c>
      <c r="AR596" s="362">
        <f>MAX(STH!AM605,STH!BU605)</f>
        <v>0</v>
      </c>
      <c r="AS596" s="362">
        <f>MAX(STH!AN605,STH!BV605)</f>
        <v>0</v>
      </c>
      <c r="AT596" s="362">
        <f>MAX(STH!AO605,STH!BW605)</f>
        <v>0</v>
      </c>
      <c r="AU596" s="362">
        <f>MAX(STH!AQ605,STH!BY605)</f>
        <v>0</v>
      </c>
      <c r="AV596" s="362">
        <f>MAX(STH!AR605,STH!BZ605)</f>
        <v>0</v>
      </c>
      <c r="AW596" s="362">
        <f>MAX(STH!AS605,STH!CA605)</f>
        <v>0</v>
      </c>
      <c r="AX596" s="362">
        <f>MAX(STH!AT605,STH!CB605)</f>
        <v>0</v>
      </c>
      <c r="AY596" s="362">
        <f>MAX(STH!AU605,STH!CC605)</f>
        <v>0</v>
      </c>
      <c r="AZ596" s="362">
        <f>MAX(STH!AV605,STH!CD605)</f>
        <v>0</v>
      </c>
      <c r="BA596" s="362">
        <f>MAX(STH!AW605,STH!CE605)</f>
        <v>0</v>
      </c>
      <c r="BB596" s="362">
        <f>MAX(STH!AX605,STH!CF605)</f>
        <v>0</v>
      </c>
      <c r="BC596" s="362">
        <f>MAX(STH!AY605,STH!CG605)</f>
        <v>0</v>
      </c>
      <c r="BD596" s="362">
        <f>MAX(STH!AZ605,STH!CH605)</f>
        <v>0</v>
      </c>
      <c r="BE596" s="362">
        <f>MAX(STH!BA605,STH!CI605)</f>
        <v>0</v>
      </c>
      <c r="BF596" s="362">
        <f>MAX(STH!BB605,STH!CJ605)</f>
        <v>0</v>
      </c>
      <c r="BG596" s="362">
        <f>MAX(COUNTIF(STH!BC605,"Yes"),COUNTIF(STH!CK605,"Yes"))</f>
        <v>0</v>
      </c>
      <c r="BH596" s="337"/>
      <c r="BI596" s="362">
        <f>Trachoma!Q608</f>
        <v>0</v>
      </c>
      <c r="BJ596" s="362">
        <f>Trachoma!AK608</f>
        <v>0</v>
      </c>
      <c r="BK596" s="362">
        <f>Trachoma!AL608</f>
        <v>0</v>
      </c>
      <c r="BL596" s="362">
        <f>Trachoma!AN608</f>
        <v>0</v>
      </c>
      <c r="BM596" s="362">
        <f>Trachoma!AO608</f>
        <v>0</v>
      </c>
      <c r="BN596" s="362">
        <f>Trachoma!AT608</f>
        <v>0</v>
      </c>
      <c r="BO596" s="362">
        <f>Trachoma!AU608</f>
        <v>0</v>
      </c>
      <c r="BP596" s="362">
        <f>Trachoma!AV608</f>
        <v>0</v>
      </c>
      <c r="BQ596" s="362">
        <f>Trachoma!AW608</f>
        <v>0</v>
      </c>
      <c r="BR596" s="362">
        <f>COUNTIF(Trachoma!AX608,"Yes")</f>
        <v>0</v>
      </c>
      <c r="BS596" s="337"/>
      <c r="BT596" s="362">
        <f t="shared" si="104"/>
        <v>0</v>
      </c>
      <c r="BU596" s="362">
        <f t="shared" si="105"/>
        <v>0</v>
      </c>
      <c r="BV596" s="362">
        <f t="shared" si="106"/>
        <v>0</v>
      </c>
      <c r="BW596" s="362">
        <f t="shared" si="107"/>
        <v>0</v>
      </c>
      <c r="BX596" s="362">
        <f t="shared" si="108"/>
        <v>0</v>
      </c>
      <c r="BY596" s="362">
        <f t="shared" si="110"/>
        <v>0</v>
      </c>
      <c r="BZ596" s="362">
        <f t="shared" si="111"/>
        <v>0</v>
      </c>
      <c r="CA596" s="362">
        <f t="shared" si="112"/>
        <v>0</v>
      </c>
      <c r="CB596" s="362">
        <f t="shared" si="113"/>
        <v>0</v>
      </c>
      <c r="CC596" s="362">
        <f t="shared" si="109"/>
        <v>0</v>
      </c>
    </row>
    <row r="597" spans="2:81" x14ac:dyDescent="0.25">
      <c r="B597" s="147">
        <f>Demography!B605</f>
        <v>0</v>
      </c>
      <c r="C597" s="147">
        <f>Demography!C605</f>
        <v>0</v>
      </c>
      <c r="D597" s="148">
        <f>Demography!D605</f>
        <v>0</v>
      </c>
      <c r="E597" s="55"/>
      <c r="F597" s="148">
        <f>LF!M604</f>
        <v>0</v>
      </c>
      <c r="G597" s="148">
        <f>LF!AE604</f>
        <v>0</v>
      </c>
      <c r="H597" s="148">
        <f>LF!AF604</f>
        <v>0</v>
      </c>
      <c r="I597" s="148">
        <f>LF!AH604</f>
        <v>0</v>
      </c>
      <c r="J597" s="148">
        <f>LF!AI604</f>
        <v>0</v>
      </c>
      <c r="K597" s="148">
        <f>LF!AK604</f>
        <v>0</v>
      </c>
      <c r="L597" s="148">
        <f>LF!AM604</f>
        <v>0</v>
      </c>
      <c r="M597" s="148">
        <f>LF!AN604</f>
        <v>0</v>
      </c>
      <c r="N597" s="148">
        <f>LF!AO604</f>
        <v>0</v>
      </c>
      <c r="O597" s="148">
        <f>LF!AP604</f>
        <v>0</v>
      </c>
      <c r="P597" s="148">
        <f>LF!AQ604</f>
        <v>0</v>
      </c>
      <c r="Q597" s="148">
        <f>COUNTIF(LF!AR604,"Yes")</f>
        <v>0</v>
      </c>
      <c r="R597" s="55"/>
      <c r="S597" s="148">
        <f>Oncho!K604</f>
        <v>0</v>
      </c>
      <c r="T597" s="148">
        <f>MAX(Oncho!AB604,Oncho!BA604)</f>
        <v>0</v>
      </c>
      <c r="U597" s="148">
        <f>MAX(Oncho!AC604,Oncho!BB604)</f>
        <v>0</v>
      </c>
      <c r="V597" s="148">
        <f>MAX(Oncho!AE604,Oncho!BD604)</f>
        <v>0</v>
      </c>
      <c r="W597" s="148">
        <f>MAX(Oncho!AF604,Oncho!BE604)</f>
        <v>0</v>
      </c>
      <c r="X597" s="148">
        <f>MAX(Oncho!AG604,Oncho!BF604)</f>
        <v>0</v>
      </c>
      <c r="Y597" s="148">
        <f>MAX(Oncho!AH604,Oncho!BG604)</f>
        <v>0</v>
      </c>
      <c r="Z597" s="148">
        <f>MAX(Oncho!AI604,Oncho!BH604)</f>
        <v>0</v>
      </c>
      <c r="AA597" s="148">
        <f>MAX(Oncho!AJ604,Oncho!BI604)</f>
        <v>0</v>
      </c>
      <c r="AB597" s="148">
        <f>MAX(COUNTIF(Oncho!AK604,"Yes"),COUNTIF(Oncho!BJ604,"Yes"))</f>
        <v>0</v>
      </c>
      <c r="AC597" s="55"/>
      <c r="AD597" s="148">
        <f>Schisto!P606</f>
        <v>0</v>
      </c>
      <c r="AE597" s="148">
        <f>Schisto!AI606</f>
        <v>0</v>
      </c>
      <c r="AF597" s="148">
        <f>Schisto!AJ606</f>
        <v>0</v>
      </c>
      <c r="AG597" s="148">
        <f>Schisto!AN606</f>
        <v>0</v>
      </c>
      <c r="AH597" s="148">
        <f>Schisto!AO606</f>
        <v>0</v>
      </c>
      <c r="AI597" s="148">
        <f>Schisto!AT606</f>
        <v>0</v>
      </c>
      <c r="AJ597" s="148">
        <f>Schisto!AU606</f>
        <v>0</v>
      </c>
      <c r="AK597" s="148">
        <f>Schisto!AV606</f>
        <v>0</v>
      </c>
      <c r="AL597" s="148">
        <f>Schisto!AW606</f>
        <v>0</v>
      </c>
      <c r="AM597" s="148">
        <f>COUNTIF(Schisto!AX606,"Yes")</f>
        <v>0</v>
      </c>
      <c r="AN597" s="55"/>
      <c r="AO597" s="148">
        <f>STH!P606</f>
        <v>0</v>
      </c>
      <c r="AP597" s="148">
        <f>MAX(STH!AK606,STH!BS606)</f>
        <v>0</v>
      </c>
      <c r="AQ597" s="148">
        <f>MAX(STH!AL606,STH!BT606)</f>
        <v>0</v>
      </c>
      <c r="AR597" s="148">
        <f>MAX(STH!AM606,STH!BU606)</f>
        <v>0</v>
      </c>
      <c r="AS597" s="148">
        <f>MAX(STH!AN606,STH!BV606)</f>
        <v>0</v>
      </c>
      <c r="AT597" s="148">
        <f>MAX(STH!AO606,STH!BW606)</f>
        <v>0</v>
      </c>
      <c r="AU597" s="148">
        <f>MAX(STH!AQ606,STH!BY606)</f>
        <v>0</v>
      </c>
      <c r="AV597" s="148">
        <f>MAX(STH!AR606,STH!BZ606)</f>
        <v>0</v>
      </c>
      <c r="AW597" s="148">
        <f>MAX(STH!AS606,STH!CA606)</f>
        <v>0</v>
      </c>
      <c r="AX597" s="148">
        <f>MAX(STH!AT606,STH!CB606)</f>
        <v>0</v>
      </c>
      <c r="AY597" s="148">
        <f>MAX(STH!AU606,STH!CC606)</f>
        <v>0</v>
      </c>
      <c r="AZ597" s="148">
        <f>MAX(STH!AV606,STH!CD606)</f>
        <v>0</v>
      </c>
      <c r="BA597" s="148">
        <f>MAX(STH!AW606,STH!CE606)</f>
        <v>0</v>
      </c>
      <c r="BB597" s="148">
        <f>MAX(STH!AX606,STH!CF606)</f>
        <v>0</v>
      </c>
      <c r="BC597" s="148">
        <f>MAX(STH!AY606,STH!CG606)</f>
        <v>0</v>
      </c>
      <c r="BD597" s="148">
        <f>MAX(STH!AZ606,STH!CH606)</f>
        <v>0</v>
      </c>
      <c r="BE597" s="148">
        <f>MAX(STH!BA606,STH!CI606)</f>
        <v>0</v>
      </c>
      <c r="BF597" s="148">
        <f>MAX(STH!BB606,STH!CJ606)</f>
        <v>0</v>
      </c>
      <c r="BG597" s="148">
        <f>MAX(COUNTIF(STH!BC606,"Yes"),COUNTIF(STH!CK606,"Yes"))</f>
        <v>0</v>
      </c>
      <c r="BH597" s="55"/>
      <c r="BI597" s="148">
        <f>Trachoma!Q609</f>
        <v>0</v>
      </c>
      <c r="BJ597" s="148">
        <f>Trachoma!AK609</f>
        <v>0</v>
      </c>
      <c r="BK597" s="148">
        <f>Trachoma!AL609</f>
        <v>0</v>
      </c>
      <c r="BL597" s="148">
        <f>Trachoma!AN609</f>
        <v>0</v>
      </c>
      <c r="BM597" s="148">
        <f>Trachoma!AO609</f>
        <v>0</v>
      </c>
      <c r="BN597" s="148">
        <f>Trachoma!AT609</f>
        <v>0</v>
      </c>
      <c r="BO597" s="148">
        <f>Trachoma!AU609</f>
        <v>0</v>
      </c>
      <c r="BP597" s="148">
        <f>Trachoma!AV609</f>
        <v>0</v>
      </c>
      <c r="BQ597" s="148">
        <f>Trachoma!AW609</f>
        <v>0</v>
      </c>
      <c r="BR597" s="148">
        <f>COUNTIF(Trachoma!AX609,"Yes")</f>
        <v>0</v>
      </c>
      <c r="BS597" s="55"/>
      <c r="BT597" s="148">
        <f t="shared" si="104"/>
        <v>0</v>
      </c>
      <c r="BU597" s="148">
        <f t="shared" si="105"/>
        <v>0</v>
      </c>
      <c r="BV597" s="148">
        <f t="shared" si="106"/>
        <v>0</v>
      </c>
      <c r="BW597" s="148">
        <f t="shared" si="107"/>
        <v>0</v>
      </c>
      <c r="BX597" s="148">
        <f t="shared" si="108"/>
        <v>0</v>
      </c>
      <c r="BY597" s="148">
        <f t="shared" si="110"/>
        <v>0</v>
      </c>
      <c r="BZ597" s="148">
        <f t="shared" si="111"/>
        <v>0</v>
      </c>
      <c r="CA597" s="148">
        <f t="shared" si="112"/>
        <v>0</v>
      </c>
      <c r="CB597" s="148">
        <f t="shared" si="113"/>
        <v>0</v>
      </c>
      <c r="CC597" s="148">
        <f t="shared" si="109"/>
        <v>0</v>
      </c>
    </row>
    <row r="598" spans="2:81" x14ac:dyDescent="0.25">
      <c r="B598" s="361">
        <f>Demography!B606</f>
        <v>0</v>
      </c>
      <c r="C598" s="361">
        <f>Demography!C606</f>
        <v>0</v>
      </c>
      <c r="D598" s="362">
        <f>Demography!D606</f>
        <v>0</v>
      </c>
      <c r="E598" s="337"/>
      <c r="F598" s="362">
        <f>LF!M605</f>
        <v>0</v>
      </c>
      <c r="G598" s="362">
        <f>LF!AE605</f>
        <v>0</v>
      </c>
      <c r="H598" s="362">
        <f>LF!AF605</f>
        <v>0</v>
      </c>
      <c r="I598" s="362">
        <f>LF!AH605</f>
        <v>0</v>
      </c>
      <c r="J598" s="362">
        <f>LF!AI605</f>
        <v>0</v>
      </c>
      <c r="K598" s="362">
        <f>LF!AK605</f>
        <v>0</v>
      </c>
      <c r="L598" s="362">
        <f>LF!AM605</f>
        <v>0</v>
      </c>
      <c r="M598" s="362">
        <f>LF!AN605</f>
        <v>0</v>
      </c>
      <c r="N598" s="362">
        <f>LF!AO605</f>
        <v>0</v>
      </c>
      <c r="O598" s="362">
        <f>LF!AP605</f>
        <v>0</v>
      </c>
      <c r="P598" s="362">
        <f>LF!AQ605</f>
        <v>0</v>
      </c>
      <c r="Q598" s="362">
        <f>COUNTIF(LF!AR605,"Yes")</f>
        <v>0</v>
      </c>
      <c r="R598" s="337"/>
      <c r="S598" s="362">
        <f>Oncho!K605</f>
        <v>0</v>
      </c>
      <c r="T598" s="362">
        <f>MAX(Oncho!AB605,Oncho!BA605)</f>
        <v>0</v>
      </c>
      <c r="U598" s="362">
        <f>MAX(Oncho!AC605,Oncho!BB605)</f>
        <v>0</v>
      </c>
      <c r="V598" s="362">
        <f>MAX(Oncho!AE605,Oncho!BD605)</f>
        <v>0</v>
      </c>
      <c r="W598" s="362">
        <f>MAX(Oncho!AF605,Oncho!BE605)</f>
        <v>0</v>
      </c>
      <c r="X598" s="362">
        <f>MAX(Oncho!AG605,Oncho!BF605)</f>
        <v>0</v>
      </c>
      <c r="Y598" s="362">
        <f>MAX(Oncho!AH605,Oncho!BG605)</f>
        <v>0</v>
      </c>
      <c r="Z598" s="362">
        <f>MAX(Oncho!AI605,Oncho!BH605)</f>
        <v>0</v>
      </c>
      <c r="AA598" s="362">
        <f>MAX(Oncho!AJ605,Oncho!BI605)</f>
        <v>0</v>
      </c>
      <c r="AB598" s="362">
        <f>MAX(COUNTIF(Oncho!AK605,"Yes"),COUNTIF(Oncho!BJ605,"Yes"))</f>
        <v>0</v>
      </c>
      <c r="AC598" s="337"/>
      <c r="AD598" s="362">
        <f>Schisto!P607</f>
        <v>0</v>
      </c>
      <c r="AE598" s="362">
        <f>Schisto!AI607</f>
        <v>0</v>
      </c>
      <c r="AF598" s="362">
        <f>Schisto!AJ607</f>
        <v>0</v>
      </c>
      <c r="AG598" s="362">
        <f>Schisto!AN607</f>
        <v>0</v>
      </c>
      <c r="AH598" s="362">
        <f>Schisto!AO607</f>
        <v>0</v>
      </c>
      <c r="AI598" s="362">
        <f>Schisto!AT607</f>
        <v>0</v>
      </c>
      <c r="AJ598" s="362">
        <f>Schisto!AU607</f>
        <v>0</v>
      </c>
      <c r="AK598" s="362">
        <f>Schisto!AV607</f>
        <v>0</v>
      </c>
      <c r="AL598" s="362">
        <f>Schisto!AW607</f>
        <v>0</v>
      </c>
      <c r="AM598" s="362">
        <f>COUNTIF(Schisto!AX607,"Yes")</f>
        <v>0</v>
      </c>
      <c r="AN598" s="337"/>
      <c r="AO598" s="362">
        <f>STH!P607</f>
        <v>0</v>
      </c>
      <c r="AP598" s="362">
        <f>MAX(STH!AK607,STH!BS607)</f>
        <v>0</v>
      </c>
      <c r="AQ598" s="362">
        <f>MAX(STH!AL607,STH!BT607)</f>
        <v>0</v>
      </c>
      <c r="AR598" s="362">
        <f>MAX(STH!AM607,STH!BU607)</f>
        <v>0</v>
      </c>
      <c r="AS598" s="362">
        <f>MAX(STH!AN607,STH!BV607)</f>
        <v>0</v>
      </c>
      <c r="AT598" s="362">
        <f>MAX(STH!AO607,STH!BW607)</f>
        <v>0</v>
      </c>
      <c r="AU598" s="362">
        <f>MAX(STH!AQ607,STH!BY607)</f>
        <v>0</v>
      </c>
      <c r="AV598" s="362">
        <f>MAX(STH!AR607,STH!BZ607)</f>
        <v>0</v>
      </c>
      <c r="AW598" s="362">
        <f>MAX(STH!AS607,STH!CA607)</f>
        <v>0</v>
      </c>
      <c r="AX598" s="362">
        <f>MAX(STH!AT607,STH!CB607)</f>
        <v>0</v>
      </c>
      <c r="AY598" s="362">
        <f>MAX(STH!AU607,STH!CC607)</f>
        <v>0</v>
      </c>
      <c r="AZ598" s="362">
        <f>MAX(STH!AV607,STH!CD607)</f>
        <v>0</v>
      </c>
      <c r="BA598" s="362">
        <f>MAX(STH!AW607,STH!CE607)</f>
        <v>0</v>
      </c>
      <c r="BB598" s="362">
        <f>MAX(STH!AX607,STH!CF607)</f>
        <v>0</v>
      </c>
      <c r="BC598" s="362">
        <f>MAX(STH!AY607,STH!CG607)</f>
        <v>0</v>
      </c>
      <c r="BD598" s="362">
        <f>MAX(STH!AZ607,STH!CH607)</f>
        <v>0</v>
      </c>
      <c r="BE598" s="362">
        <f>MAX(STH!BA607,STH!CI607)</f>
        <v>0</v>
      </c>
      <c r="BF598" s="362">
        <f>MAX(STH!BB607,STH!CJ607)</f>
        <v>0</v>
      </c>
      <c r="BG598" s="362">
        <f>MAX(COUNTIF(STH!BC607,"Yes"),COUNTIF(STH!CK607,"Yes"))</f>
        <v>0</v>
      </c>
      <c r="BH598" s="337"/>
      <c r="BI598" s="362">
        <f>Trachoma!Q610</f>
        <v>0</v>
      </c>
      <c r="BJ598" s="362">
        <f>Trachoma!AK610</f>
        <v>0</v>
      </c>
      <c r="BK598" s="362">
        <f>Trachoma!AL610</f>
        <v>0</v>
      </c>
      <c r="BL598" s="362">
        <f>Trachoma!AN610</f>
        <v>0</v>
      </c>
      <c r="BM598" s="362">
        <f>Trachoma!AO610</f>
        <v>0</v>
      </c>
      <c r="BN598" s="362">
        <f>Trachoma!AT610</f>
        <v>0</v>
      </c>
      <c r="BO598" s="362">
        <f>Trachoma!AU610</f>
        <v>0</v>
      </c>
      <c r="BP598" s="362">
        <f>Trachoma!AV610</f>
        <v>0</v>
      </c>
      <c r="BQ598" s="362">
        <f>Trachoma!AW610</f>
        <v>0</v>
      </c>
      <c r="BR598" s="362">
        <f>COUNTIF(Trachoma!AX610,"Yes")</f>
        <v>0</v>
      </c>
      <c r="BS598" s="337"/>
      <c r="BT598" s="362">
        <f t="shared" si="104"/>
        <v>0</v>
      </c>
      <c r="BU598" s="362">
        <f t="shared" si="105"/>
        <v>0</v>
      </c>
      <c r="BV598" s="362">
        <f t="shared" si="106"/>
        <v>0</v>
      </c>
      <c r="BW598" s="362">
        <f t="shared" si="107"/>
        <v>0</v>
      </c>
      <c r="BX598" s="362">
        <f t="shared" si="108"/>
        <v>0</v>
      </c>
      <c r="BY598" s="362">
        <f t="shared" si="110"/>
        <v>0</v>
      </c>
      <c r="BZ598" s="362">
        <f t="shared" si="111"/>
        <v>0</v>
      </c>
      <c r="CA598" s="362">
        <f t="shared" si="112"/>
        <v>0</v>
      </c>
      <c r="CB598" s="362">
        <f t="shared" si="113"/>
        <v>0</v>
      </c>
      <c r="CC598" s="362">
        <f t="shared" si="109"/>
        <v>0</v>
      </c>
    </row>
    <row r="599" spans="2:81" x14ac:dyDescent="0.25">
      <c r="B599" s="147">
        <f>Demography!B607</f>
        <v>0</v>
      </c>
      <c r="C599" s="147">
        <f>Demography!C607</f>
        <v>0</v>
      </c>
      <c r="D599" s="148">
        <f>Demography!D607</f>
        <v>0</v>
      </c>
      <c r="E599" s="55"/>
      <c r="F599" s="148">
        <f>LF!M606</f>
        <v>0</v>
      </c>
      <c r="G599" s="148">
        <f>LF!AE606</f>
        <v>0</v>
      </c>
      <c r="H599" s="148">
        <f>LF!AF606</f>
        <v>0</v>
      </c>
      <c r="I599" s="148">
        <f>LF!AH606</f>
        <v>0</v>
      </c>
      <c r="J599" s="148">
        <f>LF!AI606</f>
        <v>0</v>
      </c>
      <c r="K599" s="148">
        <f>LF!AK606</f>
        <v>0</v>
      </c>
      <c r="L599" s="148">
        <f>LF!AM606</f>
        <v>0</v>
      </c>
      <c r="M599" s="148">
        <f>LF!AN606</f>
        <v>0</v>
      </c>
      <c r="N599" s="148">
        <f>LF!AO606</f>
        <v>0</v>
      </c>
      <c r="O599" s="148">
        <f>LF!AP606</f>
        <v>0</v>
      </c>
      <c r="P599" s="148">
        <f>LF!AQ606</f>
        <v>0</v>
      </c>
      <c r="Q599" s="148">
        <f>COUNTIF(LF!AR606,"Yes")</f>
        <v>0</v>
      </c>
      <c r="R599" s="55"/>
      <c r="S599" s="148">
        <f>Oncho!K606</f>
        <v>0</v>
      </c>
      <c r="T599" s="148">
        <f>MAX(Oncho!AB606,Oncho!BA606)</f>
        <v>0</v>
      </c>
      <c r="U599" s="148">
        <f>MAX(Oncho!AC606,Oncho!BB606)</f>
        <v>0</v>
      </c>
      <c r="V599" s="148">
        <f>MAX(Oncho!AE606,Oncho!BD606)</f>
        <v>0</v>
      </c>
      <c r="W599" s="148">
        <f>MAX(Oncho!AF606,Oncho!BE606)</f>
        <v>0</v>
      </c>
      <c r="X599" s="148">
        <f>MAX(Oncho!AG606,Oncho!BF606)</f>
        <v>0</v>
      </c>
      <c r="Y599" s="148">
        <f>MAX(Oncho!AH606,Oncho!BG606)</f>
        <v>0</v>
      </c>
      <c r="Z599" s="148">
        <f>MAX(Oncho!AI606,Oncho!BH606)</f>
        <v>0</v>
      </c>
      <c r="AA599" s="148">
        <f>MAX(Oncho!AJ606,Oncho!BI606)</f>
        <v>0</v>
      </c>
      <c r="AB599" s="148">
        <f>MAX(COUNTIF(Oncho!AK606,"Yes"),COUNTIF(Oncho!BJ606,"Yes"))</f>
        <v>0</v>
      </c>
      <c r="AC599" s="55"/>
      <c r="AD599" s="148">
        <f>Schisto!P608</f>
        <v>0</v>
      </c>
      <c r="AE599" s="148">
        <f>Schisto!AI608</f>
        <v>0</v>
      </c>
      <c r="AF599" s="148">
        <f>Schisto!AJ608</f>
        <v>0</v>
      </c>
      <c r="AG599" s="148">
        <f>Schisto!AN608</f>
        <v>0</v>
      </c>
      <c r="AH599" s="148">
        <f>Schisto!AO608</f>
        <v>0</v>
      </c>
      <c r="AI599" s="148">
        <f>Schisto!AT608</f>
        <v>0</v>
      </c>
      <c r="AJ599" s="148">
        <f>Schisto!AU608</f>
        <v>0</v>
      </c>
      <c r="AK599" s="148">
        <f>Schisto!AV608</f>
        <v>0</v>
      </c>
      <c r="AL599" s="148">
        <f>Schisto!AW608</f>
        <v>0</v>
      </c>
      <c r="AM599" s="148">
        <f>COUNTIF(Schisto!AX608,"Yes")</f>
        <v>0</v>
      </c>
      <c r="AN599" s="55"/>
      <c r="AO599" s="148">
        <f>STH!P608</f>
        <v>0</v>
      </c>
      <c r="AP599" s="148">
        <f>MAX(STH!AK608,STH!BS608)</f>
        <v>0</v>
      </c>
      <c r="AQ599" s="148">
        <f>MAX(STH!AL608,STH!BT608)</f>
        <v>0</v>
      </c>
      <c r="AR599" s="148">
        <f>MAX(STH!AM608,STH!BU608)</f>
        <v>0</v>
      </c>
      <c r="AS599" s="148">
        <f>MAX(STH!AN608,STH!BV608)</f>
        <v>0</v>
      </c>
      <c r="AT599" s="148">
        <f>MAX(STH!AO608,STH!BW608)</f>
        <v>0</v>
      </c>
      <c r="AU599" s="148">
        <f>MAX(STH!AQ608,STH!BY608)</f>
        <v>0</v>
      </c>
      <c r="AV599" s="148">
        <f>MAX(STH!AR608,STH!BZ608)</f>
        <v>0</v>
      </c>
      <c r="AW599" s="148">
        <f>MAX(STH!AS608,STH!CA608)</f>
        <v>0</v>
      </c>
      <c r="AX599" s="148">
        <f>MAX(STH!AT608,STH!CB608)</f>
        <v>0</v>
      </c>
      <c r="AY599" s="148">
        <f>MAX(STH!AU608,STH!CC608)</f>
        <v>0</v>
      </c>
      <c r="AZ599" s="148">
        <f>MAX(STH!AV608,STH!CD608)</f>
        <v>0</v>
      </c>
      <c r="BA599" s="148">
        <f>MAX(STH!AW608,STH!CE608)</f>
        <v>0</v>
      </c>
      <c r="BB599" s="148">
        <f>MAX(STH!AX608,STH!CF608)</f>
        <v>0</v>
      </c>
      <c r="BC599" s="148">
        <f>MAX(STH!AY608,STH!CG608)</f>
        <v>0</v>
      </c>
      <c r="BD599" s="148">
        <f>MAX(STH!AZ608,STH!CH608)</f>
        <v>0</v>
      </c>
      <c r="BE599" s="148">
        <f>MAX(STH!BA608,STH!CI608)</f>
        <v>0</v>
      </c>
      <c r="BF599" s="148">
        <f>MAX(STH!BB608,STH!CJ608)</f>
        <v>0</v>
      </c>
      <c r="BG599" s="148">
        <f>MAX(COUNTIF(STH!BC608,"Yes"),COUNTIF(STH!CK608,"Yes"))</f>
        <v>0</v>
      </c>
      <c r="BH599" s="55"/>
      <c r="BI599" s="148">
        <f>Trachoma!Q611</f>
        <v>0</v>
      </c>
      <c r="BJ599" s="148">
        <f>Trachoma!AK611</f>
        <v>0</v>
      </c>
      <c r="BK599" s="148">
        <f>Trachoma!AL611</f>
        <v>0</v>
      </c>
      <c r="BL599" s="148">
        <f>Trachoma!AN611</f>
        <v>0</v>
      </c>
      <c r="BM599" s="148">
        <f>Trachoma!AO611</f>
        <v>0</v>
      </c>
      <c r="BN599" s="148">
        <f>Trachoma!AT611</f>
        <v>0</v>
      </c>
      <c r="BO599" s="148">
        <f>Trachoma!AU611</f>
        <v>0</v>
      </c>
      <c r="BP599" s="148">
        <f>Trachoma!AV611</f>
        <v>0</v>
      </c>
      <c r="BQ599" s="148">
        <f>Trachoma!AW611</f>
        <v>0</v>
      </c>
      <c r="BR599" s="148">
        <f>COUNTIF(Trachoma!AX611,"Yes")</f>
        <v>0</v>
      </c>
      <c r="BS599" s="55"/>
      <c r="BT599" s="148">
        <f t="shared" si="104"/>
        <v>0</v>
      </c>
      <c r="BU599" s="148">
        <f t="shared" si="105"/>
        <v>0</v>
      </c>
      <c r="BV599" s="148">
        <f t="shared" si="106"/>
        <v>0</v>
      </c>
      <c r="BW599" s="148">
        <f t="shared" si="107"/>
        <v>0</v>
      </c>
      <c r="BX599" s="148">
        <f t="shared" si="108"/>
        <v>0</v>
      </c>
      <c r="BY599" s="148">
        <f t="shared" si="110"/>
        <v>0</v>
      </c>
      <c r="BZ599" s="148">
        <f t="shared" si="111"/>
        <v>0</v>
      </c>
      <c r="CA599" s="148">
        <f t="shared" si="112"/>
        <v>0</v>
      </c>
      <c r="CB599" s="148">
        <f t="shared" si="113"/>
        <v>0</v>
      </c>
      <c r="CC599" s="148">
        <f t="shared" si="109"/>
        <v>0</v>
      </c>
    </row>
    <row r="600" spans="2:81" x14ac:dyDescent="0.25">
      <c r="B600" s="361">
        <f>Demography!B608</f>
        <v>0</v>
      </c>
      <c r="C600" s="361">
        <f>Demography!C608</f>
        <v>0</v>
      </c>
      <c r="D600" s="362">
        <f>Demography!D608</f>
        <v>0</v>
      </c>
      <c r="E600" s="337"/>
      <c r="F600" s="362">
        <f>LF!M607</f>
        <v>0</v>
      </c>
      <c r="G600" s="362">
        <f>LF!AE607</f>
        <v>0</v>
      </c>
      <c r="H600" s="362">
        <f>LF!AF607</f>
        <v>0</v>
      </c>
      <c r="I600" s="362">
        <f>LF!AH607</f>
        <v>0</v>
      </c>
      <c r="J600" s="362">
        <f>LF!AI607</f>
        <v>0</v>
      </c>
      <c r="K600" s="362">
        <f>LF!AK607</f>
        <v>0</v>
      </c>
      <c r="L600" s="362">
        <f>LF!AM607</f>
        <v>0</v>
      </c>
      <c r="M600" s="362">
        <f>LF!AN607</f>
        <v>0</v>
      </c>
      <c r="N600" s="362">
        <f>LF!AO607</f>
        <v>0</v>
      </c>
      <c r="O600" s="362">
        <f>LF!AP607</f>
        <v>0</v>
      </c>
      <c r="P600" s="362">
        <f>LF!AQ607</f>
        <v>0</v>
      </c>
      <c r="Q600" s="362">
        <f>COUNTIF(LF!AR607,"Yes")</f>
        <v>0</v>
      </c>
      <c r="R600" s="337"/>
      <c r="S600" s="362">
        <f>Oncho!K607</f>
        <v>0</v>
      </c>
      <c r="T600" s="362">
        <f>MAX(Oncho!AB607,Oncho!BA607)</f>
        <v>0</v>
      </c>
      <c r="U600" s="362">
        <f>MAX(Oncho!AC607,Oncho!BB607)</f>
        <v>0</v>
      </c>
      <c r="V600" s="362">
        <f>MAX(Oncho!AE607,Oncho!BD607)</f>
        <v>0</v>
      </c>
      <c r="W600" s="362">
        <f>MAX(Oncho!AF607,Oncho!BE607)</f>
        <v>0</v>
      </c>
      <c r="X600" s="362">
        <f>MAX(Oncho!AG607,Oncho!BF607)</f>
        <v>0</v>
      </c>
      <c r="Y600" s="362">
        <f>MAX(Oncho!AH607,Oncho!BG607)</f>
        <v>0</v>
      </c>
      <c r="Z600" s="362">
        <f>MAX(Oncho!AI607,Oncho!BH607)</f>
        <v>0</v>
      </c>
      <c r="AA600" s="362">
        <f>MAX(Oncho!AJ607,Oncho!BI607)</f>
        <v>0</v>
      </c>
      <c r="AB600" s="362">
        <f>MAX(COUNTIF(Oncho!AK607,"Yes"),COUNTIF(Oncho!BJ607,"Yes"))</f>
        <v>0</v>
      </c>
      <c r="AC600" s="337"/>
      <c r="AD600" s="362">
        <f>Schisto!P609</f>
        <v>0</v>
      </c>
      <c r="AE600" s="362">
        <f>Schisto!AI609</f>
        <v>0</v>
      </c>
      <c r="AF600" s="362">
        <f>Schisto!AJ609</f>
        <v>0</v>
      </c>
      <c r="AG600" s="362">
        <f>Schisto!AN609</f>
        <v>0</v>
      </c>
      <c r="AH600" s="362">
        <f>Schisto!AO609</f>
        <v>0</v>
      </c>
      <c r="AI600" s="362">
        <f>Schisto!AT609</f>
        <v>0</v>
      </c>
      <c r="AJ600" s="362">
        <f>Schisto!AU609</f>
        <v>0</v>
      </c>
      <c r="AK600" s="362">
        <f>Schisto!AV609</f>
        <v>0</v>
      </c>
      <c r="AL600" s="362">
        <f>Schisto!AW609</f>
        <v>0</v>
      </c>
      <c r="AM600" s="362">
        <f>COUNTIF(Schisto!AX609,"Yes")</f>
        <v>0</v>
      </c>
      <c r="AN600" s="337"/>
      <c r="AO600" s="362">
        <f>STH!P609</f>
        <v>0</v>
      </c>
      <c r="AP600" s="362">
        <f>MAX(STH!AK609,STH!BS609)</f>
        <v>0</v>
      </c>
      <c r="AQ600" s="362">
        <f>MAX(STH!AL609,STH!BT609)</f>
        <v>0</v>
      </c>
      <c r="AR600" s="362">
        <f>MAX(STH!AM609,STH!BU609)</f>
        <v>0</v>
      </c>
      <c r="AS600" s="362">
        <f>MAX(STH!AN609,STH!BV609)</f>
        <v>0</v>
      </c>
      <c r="AT600" s="362">
        <f>MAX(STH!AO609,STH!BW609)</f>
        <v>0</v>
      </c>
      <c r="AU600" s="362">
        <f>MAX(STH!AQ609,STH!BY609)</f>
        <v>0</v>
      </c>
      <c r="AV600" s="362">
        <f>MAX(STH!AR609,STH!BZ609)</f>
        <v>0</v>
      </c>
      <c r="AW600" s="362">
        <f>MAX(STH!AS609,STH!CA609)</f>
        <v>0</v>
      </c>
      <c r="AX600" s="362">
        <f>MAX(STH!AT609,STH!CB609)</f>
        <v>0</v>
      </c>
      <c r="AY600" s="362">
        <f>MAX(STH!AU609,STH!CC609)</f>
        <v>0</v>
      </c>
      <c r="AZ600" s="362">
        <f>MAX(STH!AV609,STH!CD609)</f>
        <v>0</v>
      </c>
      <c r="BA600" s="362">
        <f>MAX(STH!AW609,STH!CE609)</f>
        <v>0</v>
      </c>
      <c r="BB600" s="362">
        <f>MAX(STH!AX609,STH!CF609)</f>
        <v>0</v>
      </c>
      <c r="BC600" s="362">
        <f>MAX(STH!AY609,STH!CG609)</f>
        <v>0</v>
      </c>
      <c r="BD600" s="362">
        <f>MAX(STH!AZ609,STH!CH609)</f>
        <v>0</v>
      </c>
      <c r="BE600" s="362">
        <f>MAX(STH!BA609,STH!CI609)</f>
        <v>0</v>
      </c>
      <c r="BF600" s="362">
        <f>MAX(STH!BB609,STH!CJ609)</f>
        <v>0</v>
      </c>
      <c r="BG600" s="362">
        <f>MAX(COUNTIF(STH!BC609,"Yes"),COUNTIF(STH!CK609,"Yes"))</f>
        <v>0</v>
      </c>
      <c r="BH600" s="337"/>
      <c r="BI600" s="362">
        <f>Trachoma!Q612</f>
        <v>0</v>
      </c>
      <c r="BJ600" s="362">
        <f>Trachoma!AK612</f>
        <v>0</v>
      </c>
      <c r="BK600" s="362">
        <f>Trachoma!AL612</f>
        <v>0</v>
      </c>
      <c r="BL600" s="362">
        <f>Trachoma!AN612</f>
        <v>0</v>
      </c>
      <c r="BM600" s="362">
        <f>Trachoma!AO612</f>
        <v>0</v>
      </c>
      <c r="BN600" s="362">
        <f>Trachoma!AT612</f>
        <v>0</v>
      </c>
      <c r="BO600" s="362">
        <f>Trachoma!AU612</f>
        <v>0</v>
      </c>
      <c r="BP600" s="362">
        <f>Trachoma!AV612</f>
        <v>0</v>
      </c>
      <c r="BQ600" s="362">
        <f>Trachoma!AW612</f>
        <v>0</v>
      </c>
      <c r="BR600" s="362">
        <f>COUNTIF(Trachoma!AX612,"Yes")</f>
        <v>0</v>
      </c>
      <c r="BS600" s="337"/>
      <c r="BT600" s="362">
        <f t="shared" si="104"/>
        <v>0</v>
      </c>
      <c r="BU600" s="362">
        <f t="shared" si="105"/>
        <v>0</v>
      </c>
      <c r="BV600" s="362">
        <f t="shared" si="106"/>
        <v>0</v>
      </c>
      <c r="BW600" s="362">
        <f t="shared" si="107"/>
        <v>0</v>
      </c>
      <c r="BX600" s="362">
        <f t="shared" si="108"/>
        <v>0</v>
      </c>
      <c r="BY600" s="362">
        <f t="shared" si="110"/>
        <v>0</v>
      </c>
      <c r="BZ600" s="362">
        <f t="shared" si="111"/>
        <v>0</v>
      </c>
      <c r="CA600" s="362">
        <f t="shared" si="112"/>
        <v>0</v>
      </c>
      <c r="CB600" s="362">
        <f t="shared" si="113"/>
        <v>0</v>
      </c>
      <c r="CC600" s="362">
        <f t="shared" si="109"/>
        <v>0</v>
      </c>
    </row>
    <row r="601" spans="2:81" x14ac:dyDescent="0.25">
      <c r="B601" s="147">
        <f>Demography!B609</f>
        <v>0</v>
      </c>
      <c r="C601" s="147">
        <f>Demography!C609</f>
        <v>0</v>
      </c>
      <c r="D601" s="148">
        <f>Demography!D609</f>
        <v>0</v>
      </c>
      <c r="E601" s="55"/>
      <c r="F601" s="148">
        <f>LF!M608</f>
        <v>0</v>
      </c>
      <c r="G601" s="148">
        <f>LF!AE608</f>
        <v>0</v>
      </c>
      <c r="H601" s="148">
        <f>LF!AF608</f>
        <v>0</v>
      </c>
      <c r="I601" s="148">
        <f>LF!AH608</f>
        <v>0</v>
      </c>
      <c r="J601" s="148">
        <f>LF!AI608</f>
        <v>0</v>
      </c>
      <c r="K601" s="148">
        <f>LF!AK608</f>
        <v>0</v>
      </c>
      <c r="L601" s="148">
        <f>LF!AM608</f>
        <v>0</v>
      </c>
      <c r="M601" s="148">
        <f>LF!AN608</f>
        <v>0</v>
      </c>
      <c r="N601" s="148">
        <f>LF!AO608</f>
        <v>0</v>
      </c>
      <c r="O601" s="148">
        <f>LF!AP608</f>
        <v>0</v>
      </c>
      <c r="P601" s="148">
        <f>LF!AQ608</f>
        <v>0</v>
      </c>
      <c r="Q601" s="148">
        <f>COUNTIF(LF!AR608,"Yes")</f>
        <v>0</v>
      </c>
      <c r="R601" s="55"/>
      <c r="S601" s="148">
        <f>Oncho!K608</f>
        <v>0</v>
      </c>
      <c r="T601" s="148">
        <f>MAX(Oncho!AB608,Oncho!BA608)</f>
        <v>0</v>
      </c>
      <c r="U601" s="148">
        <f>MAX(Oncho!AC608,Oncho!BB608)</f>
        <v>0</v>
      </c>
      <c r="V601" s="148">
        <f>MAX(Oncho!AE608,Oncho!BD608)</f>
        <v>0</v>
      </c>
      <c r="W601" s="148">
        <f>MAX(Oncho!AF608,Oncho!BE608)</f>
        <v>0</v>
      </c>
      <c r="X601" s="148">
        <f>MAX(Oncho!AG608,Oncho!BF608)</f>
        <v>0</v>
      </c>
      <c r="Y601" s="148">
        <f>MAX(Oncho!AH608,Oncho!BG608)</f>
        <v>0</v>
      </c>
      <c r="Z601" s="148">
        <f>MAX(Oncho!AI608,Oncho!BH608)</f>
        <v>0</v>
      </c>
      <c r="AA601" s="148">
        <f>MAX(Oncho!AJ608,Oncho!BI608)</f>
        <v>0</v>
      </c>
      <c r="AB601" s="148">
        <f>MAX(COUNTIF(Oncho!AK608,"Yes"),COUNTIF(Oncho!BJ608,"Yes"))</f>
        <v>0</v>
      </c>
      <c r="AC601" s="55"/>
      <c r="AD601" s="148">
        <f>Schisto!P610</f>
        <v>0</v>
      </c>
      <c r="AE601" s="148">
        <f>Schisto!AI610</f>
        <v>0</v>
      </c>
      <c r="AF601" s="148">
        <f>Schisto!AJ610</f>
        <v>0</v>
      </c>
      <c r="AG601" s="148">
        <f>Schisto!AN610</f>
        <v>0</v>
      </c>
      <c r="AH601" s="148">
        <f>Schisto!AO610</f>
        <v>0</v>
      </c>
      <c r="AI601" s="148">
        <f>Schisto!AT610</f>
        <v>0</v>
      </c>
      <c r="AJ601" s="148">
        <f>Schisto!AU610</f>
        <v>0</v>
      </c>
      <c r="AK601" s="148">
        <f>Schisto!AV610</f>
        <v>0</v>
      </c>
      <c r="AL601" s="148">
        <f>Schisto!AW610</f>
        <v>0</v>
      </c>
      <c r="AM601" s="148">
        <f>COUNTIF(Schisto!AX610,"Yes")</f>
        <v>0</v>
      </c>
      <c r="AN601" s="55"/>
      <c r="AO601" s="148">
        <f>STH!P610</f>
        <v>0</v>
      </c>
      <c r="AP601" s="148">
        <f>MAX(STH!AK610,STH!BS610)</f>
        <v>0</v>
      </c>
      <c r="AQ601" s="148">
        <f>MAX(STH!AL610,STH!BT610)</f>
        <v>0</v>
      </c>
      <c r="AR601" s="148">
        <f>MAX(STH!AM610,STH!BU610)</f>
        <v>0</v>
      </c>
      <c r="AS601" s="148">
        <f>MAX(STH!AN610,STH!BV610)</f>
        <v>0</v>
      </c>
      <c r="AT601" s="148">
        <f>MAX(STH!AO610,STH!BW610)</f>
        <v>0</v>
      </c>
      <c r="AU601" s="148">
        <f>MAX(STH!AQ610,STH!BY610)</f>
        <v>0</v>
      </c>
      <c r="AV601" s="148">
        <f>MAX(STH!AR610,STH!BZ610)</f>
        <v>0</v>
      </c>
      <c r="AW601" s="148">
        <f>MAX(STH!AS610,STH!CA610)</f>
        <v>0</v>
      </c>
      <c r="AX601" s="148">
        <f>MAX(STH!AT610,STH!CB610)</f>
        <v>0</v>
      </c>
      <c r="AY601" s="148">
        <f>MAX(STH!AU610,STH!CC610)</f>
        <v>0</v>
      </c>
      <c r="AZ601" s="148">
        <f>MAX(STH!AV610,STH!CD610)</f>
        <v>0</v>
      </c>
      <c r="BA601" s="148">
        <f>MAX(STH!AW610,STH!CE610)</f>
        <v>0</v>
      </c>
      <c r="BB601" s="148">
        <f>MAX(STH!AX610,STH!CF610)</f>
        <v>0</v>
      </c>
      <c r="BC601" s="148">
        <f>MAX(STH!AY610,STH!CG610)</f>
        <v>0</v>
      </c>
      <c r="BD601" s="148">
        <f>MAX(STH!AZ610,STH!CH610)</f>
        <v>0</v>
      </c>
      <c r="BE601" s="148">
        <f>MAX(STH!BA610,STH!CI610)</f>
        <v>0</v>
      </c>
      <c r="BF601" s="148">
        <f>MAX(STH!BB610,STH!CJ610)</f>
        <v>0</v>
      </c>
      <c r="BG601" s="148">
        <f>MAX(COUNTIF(STH!BC610,"Yes"),COUNTIF(STH!CK610,"Yes"))</f>
        <v>0</v>
      </c>
      <c r="BH601" s="55"/>
      <c r="BI601" s="148">
        <f>Trachoma!Q613</f>
        <v>0</v>
      </c>
      <c r="BJ601" s="148">
        <f>Trachoma!AK613</f>
        <v>0</v>
      </c>
      <c r="BK601" s="148">
        <f>Trachoma!AL613</f>
        <v>0</v>
      </c>
      <c r="BL601" s="148">
        <f>Trachoma!AN613</f>
        <v>0</v>
      </c>
      <c r="BM601" s="148">
        <f>Trachoma!AO613</f>
        <v>0</v>
      </c>
      <c r="BN601" s="148">
        <f>Trachoma!AT613</f>
        <v>0</v>
      </c>
      <c r="BO601" s="148">
        <f>Trachoma!AU613</f>
        <v>0</v>
      </c>
      <c r="BP601" s="148">
        <f>Trachoma!AV613</f>
        <v>0</v>
      </c>
      <c r="BQ601" s="148">
        <f>Trachoma!AW613</f>
        <v>0</v>
      </c>
      <c r="BR601" s="148">
        <f>COUNTIF(Trachoma!AX613,"Yes")</f>
        <v>0</v>
      </c>
      <c r="BS601" s="55"/>
      <c r="BT601" s="148">
        <f t="shared" si="104"/>
        <v>0</v>
      </c>
      <c r="BU601" s="148">
        <f t="shared" si="105"/>
        <v>0</v>
      </c>
      <c r="BV601" s="148">
        <f t="shared" si="106"/>
        <v>0</v>
      </c>
      <c r="BW601" s="148">
        <f t="shared" si="107"/>
        <v>0</v>
      </c>
      <c r="BX601" s="148">
        <f t="shared" si="108"/>
        <v>0</v>
      </c>
      <c r="BY601" s="148">
        <f t="shared" si="110"/>
        <v>0</v>
      </c>
      <c r="BZ601" s="148">
        <f t="shared" si="111"/>
        <v>0</v>
      </c>
      <c r="CA601" s="148">
        <f t="shared" si="112"/>
        <v>0</v>
      </c>
      <c r="CB601" s="148">
        <f t="shared" si="113"/>
        <v>0</v>
      </c>
      <c r="CC601" s="148">
        <f t="shared" si="109"/>
        <v>0</v>
      </c>
    </row>
    <row r="602" spans="2:81" x14ac:dyDescent="0.25">
      <c r="B602" s="361">
        <f>Demography!B610</f>
        <v>0</v>
      </c>
      <c r="C602" s="361">
        <f>Demography!C610</f>
        <v>0</v>
      </c>
      <c r="D602" s="362">
        <f>Demography!D610</f>
        <v>0</v>
      </c>
      <c r="E602" s="337"/>
      <c r="F602" s="362">
        <f>LF!M609</f>
        <v>0</v>
      </c>
      <c r="G602" s="362">
        <f>LF!AE609</f>
        <v>0</v>
      </c>
      <c r="H602" s="362">
        <f>LF!AF609</f>
        <v>0</v>
      </c>
      <c r="I602" s="362">
        <f>LF!AH609</f>
        <v>0</v>
      </c>
      <c r="J602" s="362">
        <f>LF!AI609</f>
        <v>0</v>
      </c>
      <c r="K602" s="362">
        <f>LF!AK609</f>
        <v>0</v>
      </c>
      <c r="L602" s="362">
        <f>LF!AM609</f>
        <v>0</v>
      </c>
      <c r="M602" s="362">
        <f>LF!AN609</f>
        <v>0</v>
      </c>
      <c r="N602" s="362">
        <f>LF!AO609</f>
        <v>0</v>
      </c>
      <c r="O602" s="362">
        <f>LF!AP609</f>
        <v>0</v>
      </c>
      <c r="P602" s="362">
        <f>LF!AQ609</f>
        <v>0</v>
      </c>
      <c r="Q602" s="362">
        <f>COUNTIF(LF!AR609,"Yes")</f>
        <v>0</v>
      </c>
      <c r="R602" s="337"/>
      <c r="S602" s="362">
        <f>Oncho!K609</f>
        <v>0</v>
      </c>
      <c r="T602" s="362">
        <f>MAX(Oncho!AB609,Oncho!BA609)</f>
        <v>0</v>
      </c>
      <c r="U602" s="362">
        <f>MAX(Oncho!AC609,Oncho!BB609)</f>
        <v>0</v>
      </c>
      <c r="V602" s="362">
        <f>MAX(Oncho!AE609,Oncho!BD609)</f>
        <v>0</v>
      </c>
      <c r="W602" s="362">
        <f>MAX(Oncho!AF609,Oncho!BE609)</f>
        <v>0</v>
      </c>
      <c r="X602" s="362">
        <f>MAX(Oncho!AG609,Oncho!BF609)</f>
        <v>0</v>
      </c>
      <c r="Y602" s="362">
        <f>MAX(Oncho!AH609,Oncho!BG609)</f>
        <v>0</v>
      </c>
      <c r="Z602" s="362">
        <f>MAX(Oncho!AI609,Oncho!BH609)</f>
        <v>0</v>
      </c>
      <c r="AA602" s="362">
        <f>MAX(Oncho!AJ609,Oncho!BI609)</f>
        <v>0</v>
      </c>
      <c r="AB602" s="362">
        <f>MAX(COUNTIF(Oncho!AK609,"Yes"),COUNTIF(Oncho!BJ609,"Yes"))</f>
        <v>0</v>
      </c>
      <c r="AC602" s="337"/>
      <c r="AD602" s="362">
        <f>Schisto!P611</f>
        <v>0</v>
      </c>
      <c r="AE602" s="362">
        <f>Schisto!AI611</f>
        <v>0</v>
      </c>
      <c r="AF602" s="362">
        <f>Schisto!AJ611</f>
        <v>0</v>
      </c>
      <c r="AG602" s="362">
        <f>Schisto!AN611</f>
        <v>0</v>
      </c>
      <c r="AH602" s="362">
        <f>Schisto!AO611</f>
        <v>0</v>
      </c>
      <c r="AI602" s="362">
        <f>Schisto!AT611</f>
        <v>0</v>
      </c>
      <c r="AJ602" s="362">
        <f>Schisto!AU611</f>
        <v>0</v>
      </c>
      <c r="AK602" s="362">
        <f>Schisto!AV611</f>
        <v>0</v>
      </c>
      <c r="AL602" s="362">
        <f>Schisto!AW611</f>
        <v>0</v>
      </c>
      <c r="AM602" s="362">
        <f>COUNTIF(Schisto!AX611,"Yes")</f>
        <v>0</v>
      </c>
      <c r="AN602" s="337"/>
      <c r="AO602" s="362">
        <f>STH!P611</f>
        <v>0</v>
      </c>
      <c r="AP602" s="362">
        <f>MAX(STH!AK611,STH!BS611)</f>
        <v>0</v>
      </c>
      <c r="AQ602" s="362">
        <f>MAX(STH!AL611,STH!BT611)</f>
        <v>0</v>
      </c>
      <c r="AR602" s="362">
        <f>MAX(STH!AM611,STH!BU611)</f>
        <v>0</v>
      </c>
      <c r="AS602" s="362">
        <f>MAX(STH!AN611,STH!BV611)</f>
        <v>0</v>
      </c>
      <c r="AT602" s="362">
        <f>MAX(STH!AO611,STH!BW611)</f>
        <v>0</v>
      </c>
      <c r="AU602" s="362">
        <f>MAX(STH!AQ611,STH!BY611)</f>
        <v>0</v>
      </c>
      <c r="AV602" s="362">
        <f>MAX(STH!AR611,STH!BZ611)</f>
        <v>0</v>
      </c>
      <c r="AW602" s="362">
        <f>MAX(STH!AS611,STH!CA611)</f>
        <v>0</v>
      </c>
      <c r="AX602" s="362">
        <f>MAX(STH!AT611,STH!CB611)</f>
        <v>0</v>
      </c>
      <c r="AY602" s="362">
        <f>MAX(STH!AU611,STH!CC611)</f>
        <v>0</v>
      </c>
      <c r="AZ602" s="362">
        <f>MAX(STH!AV611,STH!CD611)</f>
        <v>0</v>
      </c>
      <c r="BA602" s="362">
        <f>MAX(STH!AW611,STH!CE611)</f>
        <v>0</v>
      </c>
      <c r="BB602" s="362">
        <f>MAX(STH!AX611,STH!CF611)</f>
        <v>0</v>
      </c>
      <c r="BC602" s="362">
        <f>MAX(STH!AY611,STH!CG611)</f>
        <v>0</v>
      </c>
      <c r="BD602" s="362">
        <f>MAX(STH!AZ611,STH!CH611)</f>
        <v>0</v>
      </c>
      <c r="BE602" s="362">
        <f>MAX(STH!BA611,STH!CI611)</f>
        <v>0</v>
      </c>
      <c r="BF602" s="362">
        <f>MAX(STH!BB611,STH!CJ611)</f>
        <v>0</v>
      </c>
      <c r="BG602" s="362">
        <f>MAX(COUNTIF(STH!BC611,"Yes"),COUNTIF(STH!CK611,"Yes"))</f>
        <v>0</v>
      </c>
      <c r="BH602" s="337"/>
      <c r="BI602" s="362">
        <f>Trachoma!Q614</f>
        <v>0</v>
      </c>
      <c r="BJ602" s="362">
        <f>Trachoma!AK614</f>
        <v>0</v>
      </c>
      <c r="BK602" s="362">
        <f>Trachoma!AL614</f>
        <v>0</v>
      </c>
      <c r="BL602" s="362">
        <f>Trachoma!AN614</f>
        <v>0</v>
      </c>
      <c r="BM602" s="362">
        <f>Trachoma!AO614</f>
        <v>0</v>
      </c>
      <c r="BN602" s="362">
        <f>Trachoma!AT614</f>
        <v>0</v>
      </c>
      <c r="BO602" s="362">
        <f>Trachoma!AU614</f>
        <v>0</v>
      </c>
      <c r="BP602" s="362">
        <f>Trachoma!AV614</f>
        <v>0</v>
      </c>
      <c r="BQ602" s="362">
        <f>Trachoma!AW614</f>
        <v>0</v>
      </c>
      <c r="BR602" s="362">
        <f>COUNTIF(Trachoma!AX614,"Yes")</f>
        <v>0</v>
      </c>
      <c r="BS602" s="337"/>
      <c r="BT602" s="362">
        <f t="shared" si="104"/>
        <v>0</v>
      </c>
      <c r="BU602" s="362">
        <f t="shared" si="105"/>
        <v>0</v>
      </c>
      <c r="BV602" s="362">
        <f t="shared" si="106"/>
        <v>0</v>
      </c>
      <c r="BW602" s="362">
        <f t="shared" si="107"/>
        <v>0</v>
      </c>
      <c r="BX602" s="362">
        <f t="shared" si="108"/>
        <v>0</v>
      </c>
      <c r="BY602" s="362">
        <f t="shared" si="110"/>
        <v>0</v>
      </c>
      <c r="BZ602" s="362">
        <f t="shared" si="111"/>
        <v>0</v>
      </c>
      <c r="CA602" s="362">
        <f t="shared" si="112"/>
        <v>0</v>
      </c>
      <c r="CB602" s="362">
        <f t="shared" si="113"/>
        <v>0</v>
      </c>
      <c r="CC602" s="362">
        <f t="shared" si="109"/>
        <v>0</v>
      </c>
    </row>
    <row r="603" spans="2:81" x14ac:dyDescent="0.25">
      <c r="B603" s="147">
        <f>Demography!B611</f>
        <v>0</v>
      </c>
      <c r="C603" s="147">
        <f>Demography!C611</f>
        <v>0</v>
      </c>
      <c r="D603" s="148">
        <f>Demography!D611</f>
        <v>0</v>
      </c>
      <c r="E603" s="55"/>
      <c r="F603" s="148">
        <f>LF!M610</f>
        <v>0</v>
      </c>
      <c r="G603" s="148">
        <f>LF!AE610</f>
        <v>0</v>
      </c>
      <c r="H603" s="148">
        <f>LF!AF610</f>
        <v>0</v>
      </c>
      <c r="I603" s="148">
        <f>LF!AH610</f>
        <v>0</v>
      </c>
      <c r="J603" s="148">
        <f>LF!AI610</f>
        <v>0</v>
      </c>
      <c r="K603" s="148">
        <f>LF!AK610</f>
        <v>0</v>
      </c>
      <c r="L603" s="148">
        <f>LF!AM610</f>
        <v>0</v>
      </c>
      <c r="M603" s="148">
        <f>LF!AN610</f>
        <v>0</v>
      </c>
      <c r="N603" s="148">
        <f>LF!AO610</f>
        <v>0</v>
      </c>
      <c r="O603" s="148">
        <f>LF!AP610</f>
        <v>0</v>
      </c>
      <c r="P603" s="148">
        <f>LF!AQ610</f>
        <v>0</v>
      </c>
      <c r="Q603" s="148">
        <f>COUNTIF(LF!AR610,"Yes")</f>
        <v>0</v>
      </c>
      <c r="R603" s="55"/>
      <c r="S603" s="148">
        <f>Oncho!K610</f>
        <v>0</v>
      </c>
      <c r="T603" s="148">
        <f>MAX(Oncho!AB610,Oncho!BA610)</f>
        <v>0</v>
      </c>
      <c r="U603" s="148">
        <f>MAX(Oncho!AC610,Oncho!BB610)</f>
        <v>0</v>
      </c>
      <c r="V603" s="148">
        <f>MAX(Oncho!AE610,Oncho!BD610)</f>
        <v>0</v>
      </c>
      <c r="W603" s="148">
        <f>MAX(Oncho!AF610,Oncho!BE610)</f>
        <v>0</v>
      </c>
      <c r="X603" s="148">
        <f>MAX(Oncho!AG610,Oncho!BF610)</f>
        <v>0</v>
      </c>
      <c r="Y603" s="148">
        <f>MAX(Oncho!AH610,Oncho!BG610)</f>
        <v>0</v>
      </c>
      <c r="Z603" s="148">
        <f>MAX(Oncho!AI610,Oncho!BH610)</f>
        <v>0</v>
      </c>
      <c r="AA603" s="148">
        <f>MAX(Oncho!AJ610,Oncho!BI610)</f>
        <v>0</v>
      </c>
      <c r="AB603" s="148">
        <f>MAX(COUNTIF(Oncho!AK610,"Yes"),COUNTIF(Oncho!BJ610,"Yes"))</f>
        <v>0</v>
      </c>
      <c r="AC603" s="55"/>
      <c r="AD603" s="148">
        <f>Schisto!P612</f>
        <v>0</v>
      </c>
      <c r="AE603" s="148">
        <f>Schisto!AI612</f>
        <v>0</v>
      </c>
      <c r="AF603" s="148">
        <f>Schisto!AJ612</f>
        <v>0</v>
      </c>
      <c r="AG603" s="148">
        <f>Schisto!AN612</f>
        <v>0</v>
      </c>
      <c r="AH603" s="148">
        <f>Schisto!AO612</f>
        <v>0</v>
      </c>
      <c r="AI603" s="148">
        <f>Schisto!AT612</f>
        <v>0</v>
      </c>
      <c r="AJ603" s="148">
        <f>Schisto!AU612</f>
        <v>0</v>
      </c>
      <c r="AK603" s="148">
        <f>Schisto!AV612</f>
        <v>0</v>
      </c>
      <c r="AL603" s="148">
        <f>Schisto!AW612</f>
        <v>0</v>
      </c>
      <c r="AM603" s="148">
        <f>COUNTIF(Schisto!AX612,"Yes")</f>
        <v>0</v>
      </c>
      <c r="AN603" s="55"/>
      <c r="AO603" s="148">
        <f>STH!P612</f>
        <v>0</v>
      </c>
      <c r="AP603" s="148">
        <f>MAX(STH!AK612,STH!BS612)</f>
        <v>0</v>
      </c>
      <c r="AQ603" s="148">
        <f>MAX(STH!AL612,STH!BT612)</f>
        <v>0</v>
      </c>
      <c r="AR603" s="148">
        <f>MAX(STH!AM612,STH!BU612)</f>
        <v>0</v>
      </c>
      <c r="AS603" s="148">
        <f>MAX(STH!AN612,STH!BV612)</f>
        <v>0</v>
      </c>
      <c r="AT603" s="148">
        <f>MAX(STH!AO612,STH!BW612)</f>
        <v>0</v>
      </c>
      <c r="AU603" s="148">
        <f>MAX(STH!AQ612,STH!BY612)</f>
        <v>0</v>
      </c>
      <c r="AV603" s="148">
        <f>MAX(STH!AR612,STH!BZ612)</f>
        <v>0</v>
      </c>
      <c r="AW603" s="148">
        <f>MAX(STH!AS612,STH!CA612)</f>
        <v>0</v>
      </c>
      <c r="AX603" s="148">
        <f>MAX(STH!AT612,STH!CB612)</f>
        <v>0</v>
      </c>
      <c r="AY603" s="148">
        <f>MAX(STH!AU612,STH!CC612)</f>
        <v>0</v>
      </c>
      <c r="AZ603" s="148">
        <f>MAX(STH!AV612,STH!CD612)</f>
        <v>0</v>
      </c>
      <c r="BA603" s="148">
        <f>MAX(STH!AW612,STH!CE612)</f>
        <v>0</v>
      </c>
      <c r="BB603" s="148">
        <f>MAX(STH!AX612,STH!CF612)</f>
        <v>0</v>
      </c>
      <c r="BC603" s="148">
        <f>MAX(STH!AY612,STH!CG612)</f>
        <v>0</v>
      </c>
      <c r="BD603" s="148">
        <f>MAX(STH!AZ612,STH!CH612)</f>
        <v>0</v>
      </c>
      <c r="BE603" s="148">
        <f>MAX(STH!BA612,STH!CI612)</f>
        <v>0</v>
      </c>
      <c r="BF603" s="148">
        <f>MAX(STH!BB612,STH!CJ612)</f>
        <v>0</v>
      </c>
      <c r="BG603" s="148">
        <f>MAX(COUNTIF(STH!BC612,"Yes"),COUNTIF(STH!CK612,"Yes"))</f>
        <v>0</v>
      </c>
      <c r="BH603" s="55"/>
      <c r="BI603" s="148">
        <f>Trachoma!Q615</f>
        <v>0</v>
      </c>
      <c r="BJ603" s="148">
        <f>Trachoma!AK615</f>
        <v>0</v>
      </c>
      <c r="BK603" s="148">
        <f>Trachoma!AL615</f>
        <v>0</v>
      </c>
      <c r="BL603" s="148">
        <f>Trachoma!AN615</f>
        <v>0</v>
      </c>
      <c r="BM603" s="148">
        <f>Trachoma!AO615</f>
        <v>0</v>
      </c>
      <c r="BN603" s="148">
        <f>Trachoma!AT615</f>
        <v>0</v>
      </c>
      <c r="BO603" s="148">
        <f>Trachoma!AU615</f>
        <v>0</v>
      </c>
      <c r="BP603" s="148">
        <f>Trachoma!AV615</f>
        <v>0</v>
      </c>
      <c r="BQ603" s="148">
        <f>Trachoma!AW615</f>
        <v>0</v>
      </c>
      <c r="BR603" s="148">
        <f>COUNTIF(Trachoma!AX615,"Yes")</f>
        <v>0</v>
      </c>
      <c r="BS603" s="55"/>
      <c r="BT603" s="148">
        <f t="shared" si="104"/>
        <v>0</v>
      </c>
      <c r="BU603" s="148">
        <f t="shared" si="105"/>
        <v>0</v>
      </c>
      <c r="BV603" s="148">
        <f t="shared" si="106"/>
        <v>0</v>
      </c>
      <c r="BW603" s="148">
        <f t="shared" si="107"/>
        <v>0</v>
      </c>
      <c r="BX603" s="148">
        <f t="shared" si="108"/>
        <v>0</v>
      </c>
      <c r="BY603" s="148">
        <f t="shared" si="110"/>
        <v>0</v>
      </c>
      <c r="BZ603" s="148">
        <f t="shared" si="111"/>
        <v>0</v>
      </c>
      <c r="CA603" s="148">
        <f t="shared" si="112"/>
        <v>0</v>
      </c>
      <c r="CB603" s="148">
        <f t="shared" si="113"/>
        <v>0</v>
      </c>
      <c r="CC603" s="148">
        <f t="shared" si="109"/>
        <v>0</v>
      </c>
    </row>
    <row r="604" spans="2:81" x14ac:dyDescent="0.25">
      <c r="B604" s="361">
        <f>Demography!B612</f>
        <v>0</v>
      </c>
      <c r="C604" s="361">
        <f>Demography!C612</f>
        <v>0</v>
      </c>
      <c r="D604" s="362">
        <f>Demography!D612</f>
        <v>0</v>
      </c>
      <c r="E604" s="337"/>
      <c r="F604" s="362">
        <f>LF!M611</f>
        <v>0</v>
      </c>
      <c r="G604" s="362">
        <f>LF!AE611</f>
        <v>0</v>
      </c>
      <c r="H604" s="362">
        <f>LF!AF611</f>
        <v>0</v>
      </c>
      <c r="I604" s="362">
        <f>LF!AH611</f>
        <v>0</v>
      </c>
      <c r="J604" s="362">
        <f>LF!AI611</f>
        <v>0</v>
      </c>
      <c r="K604" s="362">
        <f>LF!AK611</f>
        <v>0</v>
      </c>
      <c r="L604" s="362">
        <f>LF!AM611</f>
        <v>0</v>
      </c>
      <c r="M604" s="362">
        <f>LF!AN611</f>
        <v>0</v>
      </c>
      <c r="N604" s="362">
        <f>LF!AO611</f>
        <v>0</v>
      </c>
      <c r="O604" s="362">
        <f>LF!AP611</f>
        <v>0</v>
      </c>
      <c r="P604" s="362">
        <f>LF!AQ611</f>
        <v>0</v>
      </c>
      <c r="Q604" s="362">
        <f>COUNTIF(LF!AR611,"Yes")</f>
        <v>0</v>
      </c>
      <c r="R604" s="337"/>
      <c r="S604" s="362">
        <f>Oncho!K611</f>
        <v>0</v>
      </c>
      <c r="T604" s="362">
        <f>MAX(Oncho!AB611,Oncho!BA611)</f>
        <v>0</v>
      </c>
      <c r="U604" s="362">
        <f>MAX(Oncho!AC611,Oncho!BB611)</f>
        <v>0</v>
      </c>
      <c r="V604" s="362">
        <f>MAX(Oncho!AE611,Oncho!BD611)</f>
        <v>0</v>
      </c>
      <c r="W604" s="362">
        <f>MAX(Oncho!AF611,Oncho!BE611)</f>
        <v>0</v>
      </c>
      <c r="X604" s="362">
        <f>MAX(Oncho!AG611,Oncho!BF611)</f>
        <v>0</v>
      </c>
      <c r="Y604" s="362">
        <f>MAX(Oncho!AH611,Oncho!BG611)</f>
        <v>0</v>
      </c>
      <c r="Z604" s="362">
        <f>MAX(Oncho!AI611,Oncho!BH611)</f>
        <v>0</v>
      </c>
      <c r="AA604" s="362">
        <f>MAX(Oncho!AJ611,Oncho!BI611)</f>
        <v>0</v>
      </c>
      <c r="AB604" s="362">
        <f>MAX(COUNTIF(Oncho!AK611,"Yes"),COUNTIF(Oncho!BJ611,"Yes"))</f>
        <v>0</v>
      </c>
      <c r="AC604" s="337"/>
      <c r="AD604" s="362">
        <f>Schisto!P613</f>
        <v>0</v>
      </c>
      <c r="AE604" s="362">
        <f>Schisto!AI613</f>
        <v>0</v>
      </c>
      <c r="AF604" s="362">
        <f>Schisto!AJ613</f>
        <v>0</v>
      </c>
      <c r="AG604" s="362">
        <f>Schisto!AN613</f>
        <v>0</v>
      </c>
      <c r="AH604" s="362">
        <f>Schisto!AO613</f>
        <v>0</v>
      </c>
      <c r="AI604" s="362">
        <f>Schisto!AT613</f>
        <v>0</v>
      </c>
      <c r="AJ604" s="362">
        <f>Schisto!AU613</f>
        <v>0</v>
      </c>
      <c r="AK604" s="362">
        <f>Schisto!AV613</f>
        <v>0</v>
      </c>
      <c r="AL604" s="362">
        <f>Schisto!AW613</f>
        <v>0</v>
      </c>
      <c r="AM604" s="362">
        <f>COUNTIF(Schisto!AX613,"Yes")</f>
        <v>0</v>
      </c>
      <c r="AN604" s="337"/>
      <c r="AO604" s="362">
        <f>STH!P613</f>
        <v>0</v>
      </c>
      <c r="AP604" s="362">
        <f>MAX(STH!AK613,STH!BS613)</f>
        <v>0</v>
      </c>
      <c r="AQ604" s="362">
        <f>MAX(STH!AL613,STH!BT613)</f>
        <v>0</v>
      </c>
      <c r="AR604" s="362">
        <f>MAX(STH!AM613,STH!BU613)</f>
        <v>0</v>
      </c>
      <c r="AS604" s="362">
        <f>MAX(STH!AN613,STH!BV613)</f>
        <v>0</v>
      </c>
      <c r="AT604" s="362">
        <f>MAX(STH!AO613,STH!BW613)</f>
        <v>0</v>
      </c>
      <c r="AU604" s="362">
        <f>MAX(STH!AQ613,STH!BY613)</f>
        <v>0</v>
      </c>
      <c r="AV604" s="362">
        <f>MAX(STH!AR613,STH!BZ613)</f>
        <v>0</v>
      </c>
      <c r="AW604" s="362">
        <f>MAX(STH!AS613,STH!CA613)</f>
        <v>0</v>
      </c>
      <c r="AX604" s="362">
        <f>MAX(STH!AT613,STH!CB613)</f>
        <v>0</v>
      </c>
      <c r="AY604" s="362">
        <f>MAX(STH!AU613,STH!CC613)</f>
        <v>0</v>
      </c>
      <c r="AZ604" s="362">
        <f>MAX(STH!AV613,STH!CD613)</f>
        <v>0</v>
      </c>
      <c r="BA604" s="362">
        <f>MAX(STH!AW613,STH!CE613)</f>
        <v>0</v>
      </c>
      <c r="BB604" s="362">
        <f>MAX(STH!AX613,STH!CF613)</f>
        <v>0</v>
      </c>
      <c r="BC604" s="362">
        <f>MAX(STH!AY613,STH!CG613)</f>
        <v>0</v>
      </c>
      <c r="BD604" s="362">
        <f>MAX(STH!AZ613,STH!CH613)</f>
        <v>0</v>
      </c>
      <c r="BE604" s="362">
        <f>MAX(STH!BA613,STH!CI613)</f>
        <v>0</v>
      </c>
      <c r="BF604" s="362">
        <f>MAX(STH!BB613,STH!CJ613)</f>
        <v>0</v>
      </c>
      <c r="BG604" s="362">
        <f>MAX(COUNTIF(STH!BC613,"Yes"),COUNTIF(STH!CK613,"Yes"))</f>
        <v>0</v>
      </c>
      <c r="BH604" s="337"/>
      <c r="BI604" s="362">
        <f>Trachoma!Q616</f>
        <v>0</v>
      </c>
      <c r="BJ604" s="362">
        <f>Trachoma!AK616</f>
        <v>0</v>
      </c>
      <c r="BK604" s="362">
        <f>Trachoma!AL616</f>
        <v>0</v>
      </c>
      <c r="BL604" s="362">
        <f>Trachoma!AN616</f>
        <v>0</v>
      </c>
      <c r="BM604" s="362">
        <f>Trachoma!AO616</f>
        <v>0</v>
      </c>
      <c r="BN604" s="362">
        <f>Trachoma!AT616</f>
        <v>0</v>
      </c>
      <c r="BO604" s="362">
        <f>Trachoma!AU616</f>
        <v>0</v>
      </c>
      <c r="BP604" s="362">
        <f>Trachoma!AV616</f>
        <v>0</v>
      </c>
      <c r="BQ604" s="362">
        <f>Trachoma!AW616</f>
        <v>0</v>
      </c>
      <c r="BR604" s="362">
        <f>COUNTIF(Trachoma!AX616,"Yes")</f>
        <v>0</v>
      </c>
      <c r="BS604" s="337"/>
      <c r="BT604" s="362">
        <f t="shared" si="104"/>
        <v>0</v>
      </c>
      <c r="BU604" s="362">
        <f t="shared" si="105"/>
        <v>0</v>
      </c>
      <c r="BV604" s="362">
        <f t="shared" si="106"/>
        <v>0</v>
      </c>
      <c r="BW604" s="362">
        <f t="shared" si="107"/>
        <v>0</v>
      </c>
      <c r="BX604" s="362">
        <f t="shared" si="108"/>
        <v>0</v>
      </c>
      <c r="BY604" s="362">
        <f t="shared" si="110"/>
        <v>0</v>
      </c>
      <c r="BZ604" s="362">
        <f t="shared" si="111"/>
        <v>0</v>
      </c>
      <c r="CA604" s="362">
        <f t="shared" si="112"/>
        <v>0</v>
      </c>
      <c r="CB604" s="362">
        <f t="shared" si="113"/>
        <v>0</v>
      </c>
      <c r="CC604" s="362">
        <f t="shared" si="109"/>
        <v>0</v>
      </c>
    </row>
    <row r="605" spans="2:81" x14ac:dyDescent="0.25">
      <c r="B605" s="147">
        <f>Demography!B613</f>
        <v>0</v>
      </c>
      <c r="C605" s="147">
        <f>Demography!C613</f>
        <v>0</v>
      </c>
      <c r="D605" s="148">
        <f>Demography!D613</f>
        <v>0</v>
      </c>
      <c r="E605" s="55"/>
      <c r="F605" s="148">
        <f>LF!M612</f>
        <v>0</v>
      </c>
      <c r="G605" s="148">
        <f>LF!AE612</f>
        <v>0</v>
      </c>
      <c r="H605" s="148">
        <f>LF!AF612</f>
        <v>0</v>
      </c>
      <c r="I605" s="148">
        <f>LF!AH612</f>
        <v>0</v>
      </c>
      <c r="J605" s="148">
        <f>LF!AI612</f>
        <v>0</v>
      </c>
      <c r="K605" s="148">
        <f>LF!AK612</f>
        <v>0</v>
      </c>
      <c r="L605" s="148">
        <f>LF!AM612</f>
        <v>0</v>
      </c>
      <c r="M605" s="148">
        <f>LF!AN612</f>
        <v>0</v>
      </c>
      <c r="N605" s="148">
        <f>LF!AO612</f>
        <v>0</v>
      </c>
      <c r="O605" s="148">
        <f>LF!AP612</f>
        <v>0</v>
      </c>
      <c r="P605" s="148">
        <f>LF!AQ612</f>
        <v>0</v>
      </c>
      <c r="Q605" s="148">
        <f>COUNTIF(LF!AR612,"Yes")</f>
        <v>0</v>
      </c>
      <c r="R605" s="55"/>
      <c r="S605" s="148">
        <f>Oncho!K612</f>
        <v>0</v>
      </c>
      <c r="T605" s="148">
        <f>MAX(Oncho!AB612,Oncho!BA612)</f>
        <v>0</v>
      </c>
      <c r="U605" s="148">
        <f>MAX(Oncho!AC612,Oncho!BB612)</f>
        <v>0</v>
      </c>
      <c r="V605" s="148">
        <f>MAX(Oncho!AE612,Oncho!BD612)</f>
        <v>0</v>
      </c>
      <c r="W605" s="148">
        <f>MAX(Oncho!AF612,Oncho!BE612)</f>
        <v>0</v>
      </c>
      <c r="X605" s="148">
        <f>MAX(Oncho!AG612,Oncho!BF612)</f>
        <v>0</v>
      </c>
      <c r="Y605" s="148">
        <f>MAX(Oncho!AH612,Oncho!BG612)</f>
        <v>0</v>
      </c>
      <c r="Z605" s="148">
        <f>MAX(Oncho!AI612,Oncho!BH612)</f>
        <v>0</v>
      </c>
      <c r="AA605" s="148">
        <f>MAX(Oncho!AJ612,Oncho!BI612)</f>
        <v>0</v>
      </c>
      <c r="AB605" s="148">
        <f>MAX(COUNTIF(Oncho!AK612,"Yes"),COUNTIF(Oncho!BJ612,"Yes"))</f>
        <v>0</v>
      </c>
      <c r="AC605" s="55"/>
      <c r="AD605" s="148">
        <f>Schisto!P614</f>
        <v>0</v>
      </c>
      <c r="AE605" s="148">
        <f>Schisto!AI614</f>
        <v>0</v>
      </c>
      <c r="AF605" s="148">
        <f>Schisto!AJ614</f>
        <v>0</v>
      </c>
      <c r="AG605" s="148">
        <f>Schisto!AN614</f>
        <v>0</v>
      </c>
      <c r="AH605" s="148">
        <f>Schisto!AO614</f>
        <v>0</v>
      </c>
      <c r="AI605" s="148">
        <f>Schisto!AT614</f>
        <v>0</v>
      </c>
      <c r="AJ605" s="148">
        <f>Schisto!AU614</f>
        <v>0</v>
      </c>
      <c r="AK605" s="148">
        <f>Schisto!AV614</f>
        <v>0</v>
      </c>
      <c r="AL605" s="148">
        <f>Schisto!AW614</f>
        <v>0</v>
      </c>
      <c r="AM605" s="148">
        <f>COUNTIF(Schisto!AX614,"Yes")</f>
        <v>0</v>
      </c>
      <c r="AN605" s="55"/>
      <c r="AO605" s="148">
        <f>STH!P614</f>
        <v>0</v>
      </c>
      <c r="AP605" s="148">
        <f>MAX(STH!AK614,STH!BS614)</f>
        <v>0</v>
      </c>
      <c r="AQ605" s="148">
        <f>MAX(STH!AL614,STH!BT614)</f>
        <v>0</v>
      </c>
      <c r="AR605" s="148">
        <f>MAX(STH!AM614,STH!BU614)</f>
        <v>0</v>
      </c>
      <c r="AS605" s="148">
        <f>MAX(STH!AN614,STH!BV614)</f>
        <v>0</v>
      </c>
      <c r="AT605" s="148">
        <f>MAX(STH!AO614,STH!BW614)</f>
        <v>0</v>
      </c>
      <c r="AU605" s="148">
        <f>MAX(STH!AQ614,STH!BY614)</f>
        <v>0</v>
      </c>
      <c r="AV605" s="148">
        <f>MAX(STH!AR614,STH!BZ614)</f>
        <v>0</v>
      </c>
      <c r="AW605" s="148">
        <f>MAX(STH!AS614,STH!CA614)</f>
        <v>0</v>
      </c>
      <c r="AX605" s="148">
        <f>MAX(STH!AT614,STH!CB614)</f>
        <v>0</v>
      </c>
      <c r="AY605" s="148">
        <f>MAX(STH!AU614,STH!CC614)</f>
        <v>0</v>
      </c>
      <c r="AZ605" s="148">
        <f>MAX(STH!AV614,STH!CD614)</f>
        <v>0</v>
      </c>
      <c r="BA605" s="148">
        <f>MAX(STH!AW614,STH!CE614)</f>
        <v>0</v>
      </c>
      <c r="BB605" s="148">
        <f>MAX(STH!AX614,STH!CF614)</f>
        <v>0</v>
      </c>
      <c r="BC605" s="148">
        <f>MAX(STH!AY614,STH!CG614)</f>
        <v>0</v>
      </c>
      <c r="BD605" s="148">
        <f>MAX(STH!AZ614,STH!CH614)</f>
        <v>0</v>
      </c>
      <c r="BE605" s="148">
        <f>MAX(STH!BA614,STH!CI614)</f>
        <v>0</v>
      </c>
      <c r="BF605" s="148">
        <f>MAX(STH!BB614,STH!CJ614)</f>
        <v>0</v>
      </c>
      <c r="BG605" s="148">
        <f>MAX(COUNTIF(STH!BC614,"Yes"),COUNTIF(STH!CK614,"Yes"))</f>
        <v>0</v>
      </c>
      <c r="BH605" s="55"/>
      <c r="BI605" s="148">
        <f>Trachoma!Q617</f>
        <v>0</v>
      </c>
      <c r="BJ605" s="148">
        <f>Trachoma!AK617</f>
        <v>0</v>
      </c>
      <c r="BK605" s="148">
        <f>Trachoma!AL617</f>
        <v>0</v>
      </c>
      <c r="BL605" s="148">
        <f>Trachoma!AN617</f>
        <v>0</v>
      </c>
      <c r="BM605" s="148">
        <f>Trachoma!AO617</f>
        <v>0</v>
      </c>
      <c r="BN605" s="148">
        <f>Trachoma!AT617</f>
        <v>0</v>
      </c>
      <c r="BO605" s="148">
        <f>Trachoma!AU617</f>
        <v>0</v>
      </c>
      <c r="BP605" s="148">
        <f>Trachoma!AV617</f>
        <v>0</v>
      </c>
      <c r="BQ605" s="148">
        <f>Trachoma!AW617</f>
        <v>0</v>
      </c>
      <c r="BR605" s="148">
        <f>COUNTIF(Trachoma!AX617,"Yes")</f>
        <v>0</v>
      </c>
      <c r="BS605" s="55"/>
      <c r="BT605" s="148">
        <f t="shared" si="104"/>
        <v>0</v>
      </c>
      <c r="BU605" s="148">
        <f t="shared" si="105"/>
        <v>0</v>
      </c>
      <c r="BV605" s="148">
        <f t="shared" si="106"/>
        <v>0</v>
      </c>
      <c r="BW605" s="148">
        <f t="shared" si="107"/>
        <v>0</v>
      </c>
      <c r="BX605" s="148">
        <f t="shared" si="108"/>
        <v>0</v>
      </c>
      <c r="BY605" s="148">
        <f t="shared" si="110"/>
        <v>0</v>
      </c>
      <c r="BZ605" s="148">
        <f t="shared" si="111"/>
        <v>0</v>
      </c>
      <c r="CA605" s="148">
        <f t="shared" si="112"/>
        <v>0</v>
      </c>
      <c r="CB605" s="148">
        <f t="shared" si="113"/>
        <v>0</v>
      </c>
      <c r="CC605" s="148">
        <f t="shared" si="109"/>
        <v>0</v>
      </c>
    </row>
    <row r="606" spans="2:81" x14ac:dyDescent="0.25">
      <c r="B606" s="361">
        <f>Demography!B614</f>
        <v>0</v>
      </c>
      <c r="C606" s="361">
        <f>Demography!C614</f>
        <v>0</v>
      </c>
      <c r="D606" s="362">
        <f>Demography!D614</f>
        <v>0</v>
      </c>
      <c r="E606" s="337"/>
      <c r="F606" s="362">
        <f>LF!M613</f>
        <v>0</v>
      </c>
      <c r="G606" s="362">
        <f>LF!AE613</f>
        <v>0</v>
      </c>
      <c r="H606" s="362">
        <f>LF!AF613</f>
        <v>0</v>
      </c>
      <c r="I606" s="362">
        <f>LF!AH613</f>
        <v>0</v>
      </c>
      <c r="J606" s="362">
        <f>LF!AI613</f>
        <v>0</v>
      </c>
      <c r="K606" s="362">
        <f>LF!AK613</f>
        <v>0</v>
      </c>
      <c r="L606" s="362">
        <f>LF!AM613</f>
        <v>0</v>
      </c>
      <c r="M606" s="362">
        <f>LF!AN613</f>
        <v>0</v>
      </c>
      <c r="N606" s="362">
        <f>LF!AO613</f>
        <v>0</v>
      </c>
      <c r="O606" s="362">
        <f>LF!AP613</f>
        <v>0</v>
      </c>
      <c r="P606" s="362">
        <f>LF!AQ613</f>
        <v>0</v>
      </c>
      <c r="Q606" s="362">
        <f>COUNTIF(LF!AR613,"Yes")</f>
        <v>0</v>
      </c>
      <c r="R606" s="337"/>
      <c r="S606" s="362">
        <f>Oncho!K613</f>
        <v>0</v>
      </c>
      <c r="T606" s="362">
        <f>MAX(Oncho!AB613,Oncho!BA613)</f>
        <v>0</v>
      </c>
      <c r="U606" s="362">
        <f>MAX(Oncho!AC613,Oncho!BB613)</f>
        <v>0</v>
      </c>
      <c r="V606" s="362">
        <f>MAX(Oncho!AE613,Oncho!BD613)</f>
        <v>0</v>
      </c>
      <c r="W606" s="362">
        <f>MAX(Oncho!AF613,Oncho!BE613)</f>
        <v>0</v>
      </c>
      <c r="X606" s="362">
        <f>MAX(Oncho!AG613,Oncho!BF613)</f>
        <v>0</v>
      </c>
      <c r="Y606" s="362">
        <f>MAX(Oncho!AH613,Oncho!BG613)</f>
        <v>0</v>
      </c>
      <c r="Z606" s="362">
        <f>MAX(Oncho!AI613,Oncho!BH613)</f>
        <v>0</v>
      </c>
      <c r="AA606" s="362">
        <f>MAX(Oncho!AJ613,Oncho!BI613)</f>
        <v>0</v>
      </c>
      <c r="AB606" s="362">
        <f>MAX(COUNTIF(Oncho!AK613,"Yes"),COUNTIF(Oncho!BJ613,"Yes"))</f>
        <v>0</v>
      </c>
      <c r="AC606" s="337"/>
      <c r="AD606" s="362">
        <f>Schisto!P615</f>
        <v>0</v>
      </c>
      <c r="AE606" s="362">
        <f>Schisto!AI615</f>
        <v>0</v>
      </c>
      <c r="AF606" s="362">
        <f>Schisto!AJ615</f>
        <v>0</v>
      </c>
      <c r="AG606" s="362">
        <f>Schisto!AN615</f>
        <v>0</v>
      </c>
      <c r="AH606" s="362">
        <f>Schisto!AO615</f>
        <v>0</v>
      </c>
      <c r="AI606" s="362">
        <f>Schisto!AT615</f>
        <v>0</v>
      </c>
      <c r="AJ606" s="362">
        <f>Schisto!AU615</f>
        <v>0</v>
      </c>
      <c r="AK606" s="362">
        <f>Schisto!AV615</f>
        <v>0</v>
      </c>
      <c r="AL606" s="362">
        <f>Schisto!AW615</f>
        <v>0</v>
      </c>
      <c r="AM606" s="362">
        <f>COUNTIF(Schisto!AX615,"Yes")</f>
        <v>0</v>
      </c>
      <c r="AN606" s="337"/>
      <c r="AO606" s="362">
        <f>STH!P615</f>
        <v>0</v>
      </c>
      <c r="AP606" s="362">
        <f>MAX(STH!AK615,STH!BS615)</f>
        <v>0</v>
      </c>
      <c r="AQ606" s="362">
        <f>MAX(STH!AL615,STH!BT615)</f>
        <v>0</v>
      </c>
      <c r="AR606" s="362">
        <f>MAX(STH!AM615,STH!BU615)</f>
        <v>0</v>
      </c>
      <c r="AS606" s="362">
        <f>MAX(STH!AN615,STH!BV615)</f>
        <v>0</v>
      </c>
      <c r="AT606" s="362">
        <f>MAX(STH!AO615,STH!BW615)</f>
        <v>0</v>
      </c>
      <c r="AU606" s="362">
        <f>MAX(STH!AQ615,STH!BY615)</f>
        <v>0</v>
      </c>
      <c r="AV606" s="362">
        <f>MAX(STH!AR615,STH!BZ615)</f>
        <v>0</v>
      </c>
      <c r="AW606" s="362">
        <f>MAX(STH!AS615,STH!CA615)</f>
        <v>0</v>
      </c>
      <c r="AX606" s="362">
        <f>MAX(STH!AT615,STH!CB615)</f>
        <v>0</v>
      </c>
      <c r="AY606" s="362">
        <f>MAX(STH!AU615,STH!CC615)</f>
        <v>0</v>
      </c>
      <c r="AZ606" s="362">
        <f>MAX(STH!AV615,STH!CD615)</f>
        <v>0</v>
      </c>
      <c r="BA606" s="362">
        <f>MAX(STH!AW615,STH!CE615)</f>
        <v>0</v>
      </c>
      <c r="BB606" s="362">
        <f>MAX(STH!AX615,STH!CF615)</f>
        <v>0</v>
      </c>
      <c r="BC606" s="362">
        <f>MAX(STH!AY615,STH!CG615)</f>
        <v>0</v>
      </c>
      <c r="BD606" s="362">
        <f>MAX(STH!AZ615,STH!CH615)</f>
        <v>0</v>
      </c>
      <c r="BE606" s="362">
        <f>MAX(STH!BA615,STH!CI615)</f>
        <v>0</v>
      </c>
      <c r="BF606" s="362">
        <f>MAX(STH!BB615,STH!CJ615)</f>
        <v>0</v>
      </c>
      <c r="BG606" s="362">
        <f>MAX(COUNTIF(STH!BC615,"Yes"),COUNTIF(STH!CK615,"Yes"))</f>
        <v>0</v>
      </c>
      <c r="BH606" s="337"/>
      <c r="BI606" s="362">
        <f>Trachoma!Q618</f>
        <v>0</v>
      </c>
      <c r="BJ606" s="362">
        <f>Trachoma!AK618</f>
        <v>0</v>
      </c>
      <c r="BK606" s="362">
        <f>Trachoma!AL618</f>
        <v>0</v>
      </c>
      <c r="BL606" s="362">
        <f>Trachoma!AN618</f>
        <v>0</v>
      </c>
      <c r="BM606" s="362">
        <f>Trachoma!AO618</f>
        <v>0</v>
      </c>
      <c r="BN606" s="362">
        <f>Trachoma!AT618</f>
        <v>0</v>
      </c>
      <c r="BO606" s="362">
        <f>Trachoma!AU618</f>
        <v>0</v>
      </c>
      <c r="BP606" s="362">
        <f>Trachoma!AV618</f>
        <v>0</v>
      </c>
      <c r="BQ606" s="362">
        <f>Trachoma!AW618</f>
        <v>0</v>
      </c>
      <c r="BR606" s="362">
        <f>COUNTIF(Trachoma!AX618,"Yes")</f>
        <v>0</v>
      </c>
      <c r="BS606" s="337"/>
      <c r="BT606" s="362">
        <f t="shared" si="104"/>
        <v>0</v>
      </c>
      <c r="BU606" s="362">
        <f t="shared" si="105"/>
        <v>0</v>
      </c>
      <c r="BV606" s="362">
        <f t="shared" si="106"/>
        <v>0</v>
      </c>
      <c r="BW606" s="362">
        <f t="shared" si="107"/>
        <v>0</v>
      </c>
      <c r="BX606" s="362">
        <f t="shared" si="108"/>
        <v>0</v>
      </c>
      <c r="BY606" s="362">
        <f t="shared" si="110"/>
        <v>0</v>
      </c>
      <c r="BZ606" s="362">
        <f t="shared" si="111"/>
        <v>0</v>
      </c>
      <c r="CA606" s="362">
        <f t="shared" si="112"/>
        <v>0</v>
      </c>
      <c r="CB606" s="362">
        <f t="shared" si="113"/>
        <v>0</v>
      </c>
      <c r="CC606" s="362">
        <f t="shared" si="109"/>
        <v>0</v>
      </c>
    </row>
    <row r="607" spans="2:81" x14ac:dyDescent="0.25">
      <c r="B607" s="147">
        <f>Demography!B615</f>
        <v>0</v>
      </c>
      <c r="C607" s="147">
        <f>Demography!C615</f>
        <v>0</v>
      </c>
      <c r="D607" s="148">
        <f>Demography!D615</f>
        <v>0</v>
      </c>
      <c r="E607" s="55"/>
      <c r="F607" s="148">
        <f>LF!M614</f>
        <v>0</v>
      </c>
      <c r="G607" s="148">
        <f>LF!AE614</f>
        <v>0</v>
      </c>
      <c r="H607" s="148">
        <f>LF!AF614</f>
        <v>0</v>
      </c>
      <c r="I607" s="148">
        <f>LF!AH614</f>
        <v>0</v>
      </c>
      <c r="J607" s="148">
        <f>LF!AI614</f>
        <v>0</v>
      </c>
      <c r="K607" s="148">
        <f>LF!AK614</f>
        <v>0</v>
      </c>
      <c r="L607" s="148">
        <f>LF!AM614</f>
        <v>0</v>
      </c>
      <c r="M607" s="148">
        <f>LF!AN614</f>
        <v>0</v>
      </c>
      <c r="N607" s="148">
        <f>LF!AO614</f>
        <v>0</v>
      </c>
      <c r="O607" s="148">
        <f>LF!AP614</f>
        <v>0</v>
      </c>
      <c r="P607" s="148">
        <f>LF!AQ614</f>
        <v>0</v>
      </c>
      <c r="Q607" s="148">
        <f>COUNTIF(LF!AR614,"Yes")</f>
        <v>0</v>
      </c>
      <c r="R607" s="55"/>
      <c r="S607" s="148">
        <f>Oncho!K614</f>
        <v>0</v>
      </c>
      <c r="T607" s="148">
        <f>MAX(Oncho!AB614,Oncho!BA614)</f>
        <v>0</v>
      </c>
      <c r="U607" s="148">
        <f>MAX(Oncho!AC614,Oncho!BB614)</f>
        <v>0</v>
      </c>
      <c r="V607" s="148">
        <f>MAX(Oncho!AE614,Oncho!BD614)</f>
        <v>0</v>
      </c>
      <c r="W607" s="148">
        <f>MAX(Oncho!AF614,Oncho!BE614)</f>
        <v>0</v>
      </c>
      <c r="X607" s="148">
        <f>MAX(Oncho!AG614,Oncho!BF614)</f>
        <v>0</v>
      </c>
      <c r="Y607" s="148">
        <f>MAX(Oncho!AH614,Oncho!BG614)</f>
        <v>0</v>
      </c>
      <c r="Z607" s="148">
        <f>MAX(Oncho!AI614,Oncho!BH614)</f>
        <v>0</v>
      </c>
      <c r="AA607" s="148">
        <f>MAX(Oncho!AJ614,Oncho!BI614)</f>
        <v>0</v>
      </c>
      <c r="AB607" s="148">
        <f>MAX(COUNTIF(Oncho!AK614,"Yes"),COUNTIF(Oncho!BJ614,"Yes"))</f>
        <v>0</v>
      </c>
      <c r="AC607" s="55"/>
      <c r="AD607" s="148">
        <f>Schisto!P616</f>
        <v>0</v>
      </c>
      <c r="AE607" s="148">
        <f>Schisto!AI616</f>
        <v>0</v>
      </c>
      <c r="AF607" s="148">
        <f>Schisto!AJ616</f>
        <v>0</v>
      </c>
      <c r="AG607" s="148">
        <f>Schisto!AN616</f>
        <v>0</v>
      </c>
      <c r="AH607" s="148">
        <f>Schisto!AO616</f>
        <v>0</v>
      </c>
      <c r="AI607" s="148">
        <f>Schisto!AT616</f>
        <v>0</v>
      </c>
      <c r="AJ607" s="148">
        <f>Schisto!AU616</f>
        <v>0</v>
      </c>
      <c r="AK607" s="148">
        <f>Schisto!AV616</f>
        <v>0</v>
      </c>
      <c r="AL607" s="148">
        <f>Schisto!AW616</f>
        <v>0</v>
      </c>
      <c r="AM607" s="148">
        <f>COUNTIF(Schisto!AX616,"Yes")</f>
        <v>0</v>
      </c>
      <c r="AN607" s="55"/>
      <c r="AO607" s="148">
        <f>STH!P616</f>
        <v>0</v>
      </c>
      <c r="AP607" s="148">
        <f>MAX(STH!AK616,STH!BS616)</f>
        <v>0</v>
      </c>
      <c r="AQ607" s="148">
        <f>MAX(STH!AL616,STH!BT616)</f>
        <v>0</v>
      </c>
      <c r="AR607" s="148">
        <f>MAX(STH!AM616,STH!BU616)</f>
        <v>0</v>
      </c>
      <c r="AS607" s="148">
        <f>MAX(STH!AN616,STH!BV616)</f>
        <v>0</v>
      </c>
      <c r="AT607" s="148">
        <f>MAX(STH!AO616,STH!BW616)</f>
        <v>0</v>
      </c>
      <c r="AU607" s="148">
        <f>MAX(STH!AQ616,STH!BY616)</f>
        <v>0</v>
      </c>
      <c r="AV607" s="148">
        <f>MAX(STH!AR616,STH!BZ616)</f>
        <v>0</v>
      </c>
      <c r="AW607" s="148">
        <f>MAX(STH!AS616,STH!CA616)</f>
        <v>0</v>
      </c>
      <c r="AX607" s="148">
        <f>MAX(STH!AT616,STH!CB616)</f>
        <v>0</v>
      </c>
      <c r="AY607" s="148">
        <f>MAX(STH!AU616,STH!CC616)</f>
        <v>0</v>
      </c>
      <c r="AZ607" s="148">
        <f>MAX(STH!AV616,STH!CD616)</f>
        <v>0</v>
      </c>
      <c r="BA607" s="148">
        <f>MAX(STH!AW616,STH!CE616)</f>
        <v>0</v>
      </c>
      <c r="BB607" s="148">
        <f>MAX(STH!AX616,STH!CF616)</f>
        <v>0</v>
      </c>
      <c r="BC607" s="148">
        <f>MAX(STH!AY616,STH!CG616)</f>
        <v>0</v>
      </c>
      <c r="BD607" s="148">
        <f>MAX(STH!AZ616,STH!CH616)</f>
        <v>0</v>
      </c>
      <c r="BE607" s="148">
        <f>MAX(STH!BA616,STH!CI616)</f>
        <v>0</v>
      </c>
      <c r="BF607" s="148">
        <f>MAX(STH!BB616,STH!CJ616)</f>
        <v>0</v>
      </c>
      <c r="BG607" s="148">
        <f>MAX(COUNTIF(STH!BC616,"Yes"),COUNTIF(STH!CK616,"Yes"))</f>
        <v>0</v>
      </c>
      <c r="BH607" s="55"/>
      <c r="BI607" s="148">
        <f>Trachoma!Q619</f>
        <v>0</v>
      </c>
      <c r="BJ607" s="148">
        <f>Trachoma!AK619</f>
        <v>0</v>
      </c>
      <c r="BK607" s="148">
        <f>Trachoma!AL619</f>
        <v>0</v>
      </c>
      <c r="BL607" s="148">
        <f>Trachoma!AN619</f>
        <v>0</v>
      </c>
      <c r="BM607" s="148">
        <f>Trachoma!AO619</f>
        <v>0</v>
      </c>
      <c r="BN607" s="148">
        <f>Trachoma!AT619</f>
        <v>0</v>
      </c>
      <c r="BO607" s="148">
        <f>Trachoma!AU619</f>
        <v>0</v>
      </c>
      <c r="BP607" s="148">
        <f>Trachoma!AV619</f>
        <v>0</v>
      </c>
      <c r="BQ607" s="148">
        <f>Trachoma!AW619</f>
        <v>0</v>
      </c>
      <c r="BR607" s="148">
        <f>COUNTIF(Trachoma!AX619,"Yes")</f>
        <v>0</v>
      </c>
      <c r="BS607" s="55"/>
      <c r="BT607" s="148">
        <f t="shared" si="104"/>
        <v>0</v>
      </c>
      <c r="BU607" s="148">
        <f t="shared" si="105"/>
        <v>0</v>
      </c>
      <c r="BV607" s="148">
        <f t="shared" si="106"/>
        <v>0</v>
      </c>
      <c r="BW607" s="148">
        <f t="shared" si="107"/>
        <v>0</v>
      </c>
      <c r="BX607" s="148">
        <f t="shared" si="108"/>
        <v>0</v>
      </c>
      <c r="BY607" s="148">
        <f t="shared" si="110"/>
        <v>0</v>
      </c>
      <c r="BZ607" s="148">
        <f t="shared" si="111"/>
        <v>0</v>
      </c>
      <c r="CA607" s="148">
        <f t="shared" si="112"/>
        <v>0</v>
      </c>
      <c r="CB607" s="148">
        <f t="shared" si="113"/>
        <v>0</v>
      </c>
      <c r="CC607" s="148">
        <f t="shared" si="109"/>
        <v>0</v>
      </c>
    </row>
    <row r="608" spans="2:81" x14ac:dyDescent="0.25">
      <c r="B608" s="361">
        <f>Demography!B616</f>
        <v>0</v>
      </c>
      <c r="C608" s="361">
        <f>Demography!C616</f>
        <v>0</v>
      </c>
      <c r="D608" s="362">
        <f>Demography!D616</f>
        <v>0</v>
      </c>
      <c r="E608" s="337"/>
      <c r="F608" s="362">
        <f>LF!M615</f>
        <v>0</v>
      </c>
      <c r="G608" s="362">
        <f>LF!AE615</f>
        <v>0</v>
      </c>
      <c r="H608" s="362">
        <f>LF!AF615</f>
        <v>0</v>
      </c>
      <c r="I608" s="362">
        <f>LF!AH615</f>
        <v>0</v>
      </c>
      <c r="J608" s="362">
        <f>LF!AI615</f>
        <v>0</v>
      </c>
      <c r="K608" s="362">
        <f>LF!AK615</f>
        <v>0</v>
      </c>
      <c r="L608" s="362">
        <f>LF!AM615</f>
        <v>0</v>
      </c>
      <c r="M608" s="362">
        <f>LF!AN615</f>
        <v>0</v>
      </c>
      <c r="N608" s="362">
        <f>LF!AO615</f>
        <v>0</v>
      </c>
      <c r="O608" s="362">
        <f>LF!AP615</f>
        <v>0</v>
      </c>
      <c r="P608" s="362">
        <f>LF!AQ615</f>
        <v>0</v>
      </c>
      <c r="Q608" s="362">
        <f>COUNTIF(LF!AR615,"Yes")</f>
        <v>0</v>
      </c>
      <c r="R608" s="337"/>
      <c r="S608" s="362">
        <f>Oncho!K615</f>
        <v>0</v>
      </c>
      <c r="T608" s="362">
        <f>MAX(Oncho!AB615,Oncho!BA615)</f>
        <v>0</v>
      </c>
      <c r="U608" s="362">
        <f>MAX(Oncho!AC615,Oncho!BB615)</f>
        <v>0</v>
      </c>
      <c r="V608" s="362">
        <f>MAX(Oncho!AE615,Oncho!BD615)</f>
        <v>0</v>
      </c>
      <c r="W608" s="362">
        <f>MAX(Oncho!AF615,Oncho!BE615)</f>
        <v>0</v>
      </c>
      <c r="X608" s="362">
        <f>MAX(Oncho!AG615,Oncho!BF615)</f>
        <v>0</v>
      </c>
      <c r="Y608" s="362">
        <f>MAX(Oncho!AH615,Oncho!BG615)</f>
        <v>0</v>
      </c>
      <c r="Z608" s="362">
        <f>MAX(Oncho!AI615,Oncho!BH615)</f>
        <v>0</v>
      </c>
      <c r="AA608" s="362">
        <f>MAX(Oncho!AJ615,Oncho!BI615)</f>
        <v>0</v>
      </c>
      <c r="AB608" s="362">
        <f>MAX(COUNTIF(Oncho!AK615,"Yes"),COUNTIF(Oncho!BJ615,"Yes"))</f>
        <v>0</v>
      </c>
      <c r="AC608" s="337"/>
      <c r="AD608" s="362">
        <f>Schisto!P617</f>
        <v>0</v>
      </c>
      <c r="AE608" s="362">
        <f>Schisto!AI617</f>
        <v>0</v>
      </c>
      <c r="AF608" s="362">
        <f>Schisto!AJ617</f>
        <v>0</v>
      </c>
      <c r="AG608" s="362">
        <f>Schisto!AN617</f>
        <v>0</v>
      </c>
      <c r="AH608" s="362">
        <f>Schisto!AO617</f>
        <v>0</v>
      </c>
      <c r="AI608" s="362">
        <f>Schisto!AT617</f>
        <v>0</v>
      </c>
      <c r="AJ608" s="362">
        <f>Schisto!AU617</f>
        <v>0</v>
      </c>
      <c r="AK608" s="362">
        <f>Schisto!AV617</f>
        <v>0</v>
      </c>
      <c r="AL608" s="362">
        <f>Schisto!AW617</f>
        <v>0</v>
      </c>
      <c r="AM608" s="362">
        <f>COUNTIF(Schisto!AX617,"Yes")</f>
        <v>0</v>
      </c>
      <c r="AN608" s="337"/>
      <c r="AO608" s="362">
        <f>STH!P617</f>
        <v>0</v>
      </c>
      <c r="AP608" s="362">
        <f>MAX(STH!AK617,STH!BS617)</f>
        <v>0</v>
      </c>
      <c r="AQ608" s="362">
        <f>MAX(STH!AL617,STH!BT617)</f>
        <v>0</v>
      </c>
      <c r="AR608" s="362">
        <f>MAX(STH!AM617,STH!BU617)</f>
        <v>0</v>
      </c>
      <c r="AS608" s="362">
        <f>MAX(STH!AN617,STH!BV617)</f>
        <v>0</v>
      </c>
      <c r="AT608" s="362">
        <f>MAX(STH!AO617,STH!BW617)</f>
        <v>0</v>
      </c>
      <c r="AU608" s="362">
        <f>MAX(STH!AQ617,STH!BY617)</f>
        <v>0</v>
      </c>
      <c r="AV608" s="362">
        <f>MAX(STH!AR617,STH!BZ617)</f>
        <v>0</v>
      </c>
      <c r="AW608" s="362">
        <f>MAX(STH!AS617,STH!CA617)</f>
        <v>0</v>
      </c>
      <c r="AX608" s="362">
        <f>MAX(STH!AT617,STH!CB617)</f>
        <v>0</v>
      </c>
      <c r="AY608" s="362">
        <f>MAX(STH!AU617,STH!CC617)</f>
        <v>0</v>
      </c>
      <c r="AZ608" s="362">
        <f>MAX(STH!AV617,STH!CD617)</f>
        <v>0</v>
      </c>
      <c r="BA608" s="362">
        <f>MAX(STH!AW617,STH!CE617)</f>
        <v>0</v>
      </c>
      <c r="BB608" s="362">
        <f>MAX(STH!AX617,STH!CF617)</f>
        <v>0</v>
      </c>
      <c r="BC608" s="362">
        <f>MAX(STH!AY617,STH!CG617)</f>
        <v>0</v>
      </c>
      <c r="BD608" s="362">
        <f>MAX(STH!AZ617,STH!CH617)</f>
        <v>0</v>
      </c>
      <c r="BE608" s="362">
        <f>MAX(STH!BA617,STH!CI617)</f>
        <v>0</v>
      </c>
      <c r="BF608" s="362">
        <f>MAX(STH!BB617,STH!CJ617)</f>
        <v>0</v>
      </c>
      <c r="BG608" s="362">
        <f>MAX(COUNTIF(STH!BC617,"Yes"),COUNTIF(STH!CK617,"Yes"))</f>
        <v>0</v>
      </c>
      <c r="BH608" s="337"/>
      <c r="BI608" s="362">
        <f>Trachoma!Q620</f>
        <v>0</v>
      </c>
      <c r="BJ608" s="362">
        <f>Trachoma!AK620</f>
        <v>0</v>
      </c>
      <c r="BK608" s="362">
        <f>Trachoma!AL620</f>
        <v>0</v>
      </c>
      <c r="BL608" s="362">
        <f>Trachoma!AN620</f>
        <v>0</v>
      </c>
      <c r="BM608" s="362">
        <f>Trachoma!AO620</f>
        <v>0</v>
      </c>
      <c r="BN608" s="362">
        <f>Trachoma!AT620</f>
        <v>0</v>
      </c>
      <c r="BO608" s="362">
        <f>Trachoma!AU620</f>
        <v>0</v>
      </c>
      <c r="BP608" s="362">
        <f>Trachoma!AV620</f>
        <v>0</v>
      </c>
      <c r="BQ608" s="362">
        <f>Trachoma!AW620</f>
        <v>0</v>
      </c>
      <c r="BR608" s="362">
        <f>COUNTIF(Trachoma!AX620,"Yes")</f>
        <v>0</v>
      </c>
      <c r="BS608" s="337"/>
      <c r="BT608" s="362">
        <f t="shared" si="104"/>
        <v>0</v>
      </c>
      <c r="BU608" s="362">
        <f t="shared" si="105"/>
        <v>0</v>
      </c>
      <c r="BV608" s="362">
        <f t="shared" si="106"/>
        <v>0</v>
      </c>
      <c r="BW608" s="362">
        <f t="shared" si="107"/>
        <v>0</v>
      </c>
      <c r="BX608" s="362">
        <f t="shared" si="108"/>
        <v>0</v>
      </c>
      <c r="BY608" s="362">
        <f t="shared" si="110"/>
        <v>0</v>
      </c>
      <c r="BZ608" s="362">
        <f t="shared" si="111"/>
        <v>0</v>
      </c>
      <c r="CA608" s="362">
        <f t="shared" si="112"/>
        <v>0</v>
      </c>
      <c r="CB608" s="362">
        <f t="shared" si="113"/>
        <v>0</v>
      </c>
      <c r="CC608" s="362">
        <f t="shared" si="109"/>
        <v>0</v>
      </c>
    </row>
    <row r="609" spans="2:81" x14ac:dyDescent="0.25">
      <c r="B609" s="147">
        <f>Demography!B617</f>
        <v>0</v>
      </c>
      <c r="C609" s="147">
        <f>Demography!C617</f>
        <v>0</v>
      </c>
      <c r="D609" s="148">
        <f>Demography!D617</f>
        <v>0</v>
      </c>
      <c r="E609" s="55"/>
      <c r="F609" s="148">
        <f>LF!M616</f>
        <v>0</v>
      </c>
      <c r="G609" s="148">
        <f>LF!AE616</f>
        <v>0</v>
      </c>
      <c r="H609" s="148">
        <f>LF!AF616</f>
        <v>0</v>
      </c>
      <c r="I609" s="148">
        <f>LF!AH616</f>
        <v>0</v>
      </c>
      <c r="J609" s="148">
        <f>LF!AI616</f>
        <v>0</v>
      </c>
      <c r="K609" s="148">
        <f>LF!AK616</f>
        <v>0</v>
      </c>
      <c r="L609" s="148">
        <f>LF!AM616</f>
        <v>0</v>
      </c>
      <c r="M609" s="148">
        <f>LF!AN616</f>
        <v>0</v>
      </c>
      <c r="N609" s="148">
        <f>LF!AO616</f>
        <v>0</v>
      </c>
      <c r="O609" s="148">
        <f>LF!AP616</f>
        <v>0</v>
      </c>
      <c r="P609" s="148">
        <f>LF!AQ616</f>
        <v>0</v>
      </c>
      <c r="Q609" s="148">
        <f>COUNTIF(LF!AR616,"Yes")</f>
        <v>0</v>
      </c>
      <c r="R609" s="55"/>
      <c r="S609" s="148">
        <f>Oncho!K616</f>
        <v>0</v>
      </c>
      <c r="T609" s="148">
        <f>MAX(Oncho!AB616,Oncho!BA616)</f>
        <v>0</v>
      </c>
      <c r="U609" s="148">
        <f>MAX(Oncho!AC616,Oncho!BB616)</f>
        <v>0</v>
      </c>
      <c r="V609" s="148">
        <f>MAX(Oncho!AE616,Oncho!BD616)</f>
        <v>0</v>
      </c>
      <c r="W609" s="148">
        <f>MAX(Oncho!AF616,Oncho!BE616)</f>
        <v>0</v>
      </c>
      <c r="X609" s="148">
        <f>MAX(Oncho!AG616,Oncho!BF616)</f>
        <v>0</v>
      </c>
      <c r="Y609" s="148">
        <f>MAX(Oncho!AH616,Oncho!BG616)</f>
        <v>0</v>
      </c>
      <c r="Z609" s="148">
        <f>MAX(Oncho!AI616,Oncho!BH616)</f>
        <v>0</v>
      </c>
      <c r="AA609" s="148">
        <f>MAX(Oncho!AJ616,Oncho!BI616)</f>
        <v>0</v>
      </c>
      <c r="AB609" s="148">
        <f>MAX(COUNTIF(Oncho!AK616,"Yes"),COUNTIF(Oncho!BJ616,"Yes"))</f>
        <v>0</v>
      </c>
      <c r="AC609" s="55"/>
      <c r="AD609" s="148">
        <f>Schisto!P618</f>
        <v>0</v>
      </c>
      <c r="AE609" s="148">
        <f>Schisto!AI618</f>
        <v>0</v>
      </c>
      <c r="AF609" s="148">
        <f>Schisto!AJ618</f>
        <v>0</v>
      </c>
      <c r="AG609" s="148">
        <f>Schisto!AN618</f>
        <v>0</v>
      </c>
      <c r="AH609" s="148">
        <f>Schisto!AO618</f>
        <v>0</v>
      </c>
      <c r="AI609" s="148">
        <f>Schisto!AT618</f>
        <v>0</v>
      </c>
      <c r="AJ609" s="148">
        <f>Schisto!AU618</f>
        <v>0</v>
      </c>
      <c r="AK609" s="148">
        <f>Schisto!AV618</f>
        <v>0</v>
      </c>
      <c r="AL609" s="148">
        <f>Schisto!AW618</f>
        <v>0</v>
      </c>
      <c r="AM609" s="148">
        <f>COUNTIF(Schisto!AX618,"Yes")</f>
        <v>0</v>
      </c>
      <c r="AN609" s="55"/>
      <c r="AO609" s="148">
        <f>STH!P618</f>
        <v>0</v>
      </c>
      <c r="AP609" s="148">
        <f>MAX(STH!AK618,STH!BS618)</f>
        <v>0</v>
      </c>
      <c r="AQ609" s="148">
        <f>MAX(STH!AL618,STH!BT618)</f>
        <v>0</v>
      </c>
      <c r="AR609" s="148">
        <f>MAX(STH!AM618,STH!BU618)</f>
        <v>0</v>
      </c>
      <c r="AS609" s="148">
        <f>MAX(STH!AN618,STH!BV618)</f>
        <v>0</v>
      </c>
      <c r="AT609" s="148">
        <f>MAX(STH!AO618,STH!BW618)</f>
        <v>0</v>
      </c>
      <c r="AU609" s="148">
        <f>MAX(STH!AQ618,STH!BY618)</f>
        <v>0</v>
      </c>
      <c r="AV609" s="148">
        <f>MAX(STH!AR618,STH!BZ618)</f>
        <v>0</v>
      </c>
      <c r="AW609" s="148">
        <f>MAX(STH!AS618,STH!CA618)</f>
        <v>0</v>
      </c>
      <c r="AX609" s="148">
        <f>MAX(STH!AT618,STH!CB618)</f>
        <v>0</v>
      </c>
      <c r="AY609" s="148">
        <f>MAX(STH!AU618,STH!CC618)</f>
        <v>0</v>
      </c>
      <c r="AZ609" s="148">
        <f>MAX(STH!AV618,STH!CD618)</f>
        <v>0</v>
      </c>
      <c r="BA609" s="148">
        <f>MAX(STH!AW618,STH!CE618)</f>
        <v>0</v>
      </c>
      <c r="BB609" s="148">
        <f>MAX(STH!AX618,STH!CF618)</f>
        <v>0</v>
      </c>
      <c r="BC609" s="148">
        <f>MAX(STH!AY618,STH!CG618)</f>
        <v>0</v>
      </c>
      <c r="BD609" s="148">
        <f>MAX(STH!AZ618,STH!CH618)</f>
        <v>0</v>
      </c>
      <c r="BE609" s="148">
        <f>MAX(STH!BA618,STH!CI618)</f>
        <v>0</v>
      </c>
      <c r="BF609" s="148">
        <f>MAX(STH!BB618,STH!CJ618)</f>
        <v>0</v>
      </c>
      <c r="BG609" s="148">
        <f>MAX(COUNTIF(STH!BC618,"Yes"),COUNTIF(STH!CK618,"Yes"))</f>
        <v>0</v>
      </c>
      <c r="BH609" s="55"/>
      <c r="BI609" s="148">
        <f>Trachoma!Q621</f>
        <v>0</v>
      </c>
      <c r="BJ609" s="148">
        <f>Trachoma!AK621</f>
        <v>0</v>
      </c>
      <c r="BK609" s="148">
        <f>Trachoma!AL621</f>
        <v>0</v>
      </c>
      <c r="BL609" s="148">
        <f>Trachoma!AN621</f>
        <v>0</v>
      </c>
      <c r="BM609" s="148">
        <f>Trachoma!AO621</f>
        <v>0</v>
      </c>
      <c r="BN609" s="148">
        <f>Trachoma!AT621</f>
        <v>0</v>
      </c>
      <c r="BO609" s="148">
        <f>Trachoma!AU621</f>
        <v>0</v>
      </c>
      <c r="BP609" s="148">
        <f>Trachoma!AV621</f>
        <v>0</v>
      </c>
      <c r="BQ609" s="148">
        <f>Trachoma!AW621</f>
        <v>0</v>
      </c>
      <c r="BR609" s="148">
        <f>COUNTIF(Trachoma!AX621,"Yes")</f>
        <v>0</v>
      </c>
      <c r="BS609" s="55"/>
      <c r="BT609" s="148">
        <f t="shared" si="104"/>
        <v>0</v>
      </c>
      <c r="BU609" s="148">
        <f t="shared" si="105"/>
        <v>0</v>
      </c>
      <c r="BV609" s="148">
        <f t="shared" si="106"/>
        <v>0</v>
      </c>
      <c r="BW609" s="148">
        <f t="shared" si="107"/>
        <v>0</v>
      </c>
      <c r="BX609" s="148">
        <f t="shared" si="108"/>
        <v>0</v>
      </c>
      <c r="BY609" s="148">
        <f t="shared" si="110"/>
        <v>0</v>
      </c>
      <c r="BZ609" s="148">
        <f t="shared" si="111"/>
        <v>0</v>
      </c>
      <c r="CA609" s="148">
        <f t="shared" si="112"/>
        <v>0</v>
      </c>
      <c r="CB609" s="148">
        <f t="shared" si="113"/>
        <v>0</v>
      </c>
      <c r="CC609" s="148">
        <f t="shared" si="109"/>
        <v>0</v>
      </c>
    </row>
    <row r="610" spans="2:81" x14ac:dyDescent="0.25">
      <c r="B610" s="361">
        <f>Demography!B618</f>
        <v>0</v>
      </c>
      <c r="C610" s="361">
        <f>Demography!C618</f>
        <v>0</v>
      </c>
      <c r="D610" s="362">
        <f>Demography!D618</f>
        <v>0</v>
      </c>
      <c r="E610" s="337"/>
      <c r="F610" s="362">
        <f>LF!M617</f>
        <v>0</v>
      </c>
      <c r="G610" s="362">
        <f>LF!AE617</f>
        <v>0</v>
      </c>
      <c r="H610" s="362">
        <f>LF!AF617</f>
        <v>0</v>
      </c>
      <c r="I610" s="362">
        <f>LF!AH617</f>
        <v>0</v>
      </c>
      <c r="J610" s="362">
        <f>LF!AI617</f>
        <v>0</v>
      </c>
      <c r="K610" s="362">
        <f>LF!AK617</f>
        <v>0</v>
      </c>
      <c r="L610" s="362">
        <f>LF!AM617</f>
        <v>0</v>
      </c>
      <c r="M610" s="362">
        <f>LF!AN617</f>
        <v>0</v>
      </c>
      <c r="N610" s="362">
        <f>LF!AO617</f>
        <v>0</v>
      </c>
      <c r="O610" s="362">
        <f>LF!AP617</f>
        <v>0</v>
      </c>
      <c r="P610" s="362">
        <f>LF!AQ617</f>
        <v>0</v>
      </c>
      <c r="Q610" s="362">
        <f>COUNTIF(LF!AR617,"Yes")</f>
        <v>0</v>
      </c>
      <c r="R610" s="337"/>
      <c r="S610" s="362">
        <f>Oncho!K617</f>
        <v>0</v>
      </c>
      <c r="T610" s="362">
        <f>MAX(Oncho!AB617,Oncho!BA617)</f>
        <v>0</v>
      </c>
      <c r="U610" s="362">
        <f>MAX(Oncho!AC617,Oncho!BB617)</f>
        <v>0</v>
      </c>
      <c r="V610" s="362">
        <f>MAX(Oncho!AE617,Oncho!BD617)</f>
        <v>0</v>
      </c>
      <c r="W610" s="362">
        <f>MAX(Oncho!AF617,Oncho!BE617)</f>
        <v>0</v>
      </c>
      <c r="X610" s="362">
        <f>MAX(Oncho!AG617,Oncho!BF617)</f>
        <v>0</v>
      </c>
      <c r="Y610" s="362">
        <f>MAX(Oncho!AH617,Oncho!BG617)</f>
        <v>0</v>
      </c>
      <c r="Z610" s="362">
        <f>MAX(Oncho!AI617,Oncho!BH617)</f>
        <v>0</v>
      </c>
      <c r="AA610" s="362">
        <f>MAX(Oncho!AJ617,Oncho!BI617)</f>
        <v>0</v>
      </c>
      <c r="AB610" s="362">
        <f>MAX(COUNTIF(Oncho!AK617,"Yes"),COUNTIF(Oncho!BJ617,"Yes"))</f>
        <v>0</v>
      </c>
      <c r="AC610" s="337"/>
      <c r="AD610" s="362">
        <f>Schisto!P619</f>
        <v>0</v>
      </c>
      <c r="AE610" s="362">
        <f>Schisto!AI619</f>
        <v>0</v>
      </c>
      <c r="AF610" s="362">
        <f>Schisto!AJ619</f>
        <v>0</v>
      </c>
      <c r="AG610" s="362">
        <f>Schisto!AN619</f>
        <v>0</v>
      </c>
      <c r="AH610" s="362">
        <f>Schisto!AO619</f>
        <v>0</v>
      </c>
      <c r="AI610" s="362">
        <f>Schisto!AT619</f>
        <v>0</v>
      </c>
      <c r="AJ610" s="362">
        <f>Schisto!AU619</f>
        <v>0</v>
      </c>
      <c r="AK610" s="362">
        <f>Schisto!AV619</f>
        <v>0</v>
      </c>
      <c r="AL610" s="362">
        <f>Schisto!AW619</f>
        <v>0</v>
      </c>
      <c r="AM610" s="362">
        <f>COUNTIF(Schisto!AX619,"Yes")</f>
        <v>0</v>
      </c>
      <c r="AN610" s="337"/>
      <c r="AO610" s="362">
        <f>STH!P619</f>
        <v>0</v>
      </c>
      <c r="AP610" s="362">
        <f>MAX(STH!AK619,STH!BS619)</f>
        <v>0</v>
      </c>
      <c r="AQ610" s="362">
        <f>MAX(STH!AL619,STH!BT619)</f>
        <v>0</v>
      </c>
      <c r="AR610" s="362">
        <f>MAX(STH!AM619,STH!BU619)</f>
        <v>0</v>
      </c>
      <c r="AS610" s="362">
        <f>MAX(STH!AN619,STH!BV619)</f>
        <v>0</v>
      </c>
      <c r="AT610" s="362">
        <f>MAX(STH!AO619,STH!BW619)</f>
        <v>0</v>
      </c>
      <c r="AU610" s="362">
        <f>MAX(STH!AQ619,STH!BY619)</f>
        <v>0</v>
      </c>
      <c r="AV610" s="362">
        <f>MAX(STH!AR619,STH!BZ619)</f>
        <v>0</v>
      </c>
      <c r="AW610" s="362">
        <f>MAX(STH!AS619,STH!CA619)</f>
        <v>0</v>
      </c>
      <c r="AX610" s="362">
        <f>MAX(STH!AT619,STH!CB619)</f>
        <v>0</v>
      </c>
      <c r="AY610" s="362">
        <f>MAX(STH!AU619,STH!CC619)</f>
        <v>0</v>
      </c>
      <c r="AZ610" s="362">
        <f>MAX(STH!AV619,STH!CD619)</f>
        <v>0</v>
      </c>
      <c r="BA610" s="362">
        <f>MAX(STH!AW619,STH!CE619)</f>
        <v>0</v>
      </c>
      <c r="BB610" s="362">
        <f>MAX(STH!AX619,STH!CF619)</f>
        <v>0</v>
      </c>
      <c r="BC610" s="362">
        <f>MAX(STH!AY619,STH!CG619)</f>
        <v>0</v>
      </c>
      <c r="BD610" s="362">
        <f>MAX(STH!AZ619,STH!CH619)</f>
        <v>0</v>
      </c>
      <c r="BE610" s="362">
        <f>MAX(STH!BA619,STH!CI619)</f>
        <v>0</v>
      </c>
      <c r="BF610" s="362">
        <f>MAX(STH!BB619,STH!CJ619)</f>
        <v>0</v>
      </c>
      <c r="BG610" s="362">
        <f>MAX(COUNTIF(STH!BC619,"Yes"),COUNTIF(STH!CK619,"Yes"))</f>
        <v>0</v>
      </c>
      <c r="BH610" s="337"/>
      <c r="BI610" s="362">
        <f>Trachoma!Q622</f>
        <v>0</v>
      </c>
      <c r="BJ610" s="362">
        <f>Trachoma!AK622</f>
        <v>0</v>
      </c>
      <c r="BK610" s="362">
        <f>Trachoma!AL622</f>
        <v>0</v>
      </c>
      <c r="BL610" s="362">
        <f>Trachoma!AN622</f>
        <v>0</v>
      </c>
      <c r="BM610" s="362">
        <f>Trachoma!AO622</f>
        <v>0</v>
      </c>
      <c r="BN610" s="362">
        <f>Trachoma!AT622</f>
        <v>0</v>
      </c>
      <c r="BO610" s="362">
        <f>Trachoma!AU622</f>
        <v>0</v>
      </c>
      <c r="BP610" s="362">
        <f>Trachoma!AV622</f>
        <v>0</v>
      </c>
      <c r="BQ610" s="362">
        <f>Trachoma!AW622</f>
        <v>0</v>
      </c>
      <c r="BR610" s="362">
        <f>COUNTIF(Trachoma!AX622,"Yes")</f>
        <v>0</v>
      </c>
      <c r="BS610" s="337"/>
      <c r="BT610" s="362">
        <f t="shared" si="104"/>
        <v>0</v>
      </c>
      <c r="BU610" s="362">
        <f t="shared" si="105"/>
        <v>0</v>
      </c>
      <c r="BV610" s="362">
        <f t="shared" si="106"/>
        <v>0</v>
      </c>
      <c r="BW610" s="362">
        <f t="shared" si="107"/>
        <v>0</v>
      </c>
      <c r="BX610" s="362">
        <f t="shared" si="108"/>
        <v>0</v>
      </c>
      <c r="BY610" s="362">
        <f t="shared" si="110"/>
        <v>0</v>
      </c>
      <c r="BZ610" s="362">
        <f t="shared" si="111"/>
        <v>0</v>
      </c>
      <c r="CA610" s="362">
        <f t="shared" si="112"/>
        <v>0</v>
      </c>
      <c r="CB610" s="362">
        <f t="shared" si="113"/>
        <v>0</v>
      </c>
      <c r="CC610" s="362">
        <f t="shared" si="109"/>
        <v>0</v>
      </c>
    </row>
    <row r="611" spans="2:81" x14ac:dyDescent="0.25">
      <c r="B611" s="147">
        <f>Demography!B619</f>
        <v>0</v>
      </c>
      <c r="C611" s="147">
        <f>Demography!C619</f>
        <v>0</v>
      </c>
      <c r="D611" s="148">
        <f>Demography!D619</f>
        <v>0</v>
      </c>
      <c r="E611" s="55"/>
      <c r="F611" s="148">
        <f>LF!M618</f>
        <v>0</v>
      </c>
      <c r="G611" s="148">
        <f>LF!AE618</f>
        <v>0</v>
      </c>
      <c r="H611" s="148">
        <f>LF!AF618</f>
        <v>0</v>
      </c>
      <c r="I611" s="148">
        <f>LF!AH618</f>
        <v>0</v>
      </c>
      <c r="J611" s="148">
        <f>LF!AI618</f>
        <v>0</v>
      </c>
      <c r="K611" s="148">
        <f>LF!AK618</f>
        <v>0</v>
      </c>
      <c r="L611" s="148">
        <f>LF!AM618</f>
        <v>0</v>
      </c>
      <c r="M611" s="148">
        <f>LF!AN618</f>
        <v>0</v>
      </c>
      <c r="N611" s="148">
        <f>LF!AO618</f>
        <v>0</v>
      </c>
      <c r="O611" s="148">
        <f>LF!AP618</f>
        <v>0</v>
      </c>
      <c r="P611" s="148">
        <f>LF!AQ618</f>
        <v>0</v>
      </c>
      <c r="Q611" s="148">
        <f>COUNTIF(LF!AR618,"Yes")</f>
        <v>0</v>
      </c>
      <c r="R611" s="55"/>
      <c r="S611" s="148">
        <f>Oncho!K618</f>
        <v>0</v>
      </c>
      <c r="T611" s="148">
        <f>MAX(Oncho!AB618,Oncho!BA618)</f>
        <v>0</v>
      </c>
      <c r="U611" s="148">
        <f>MAX(Oncho!AC618,Oncho!BB618)</f>
        <v>0</v>
      </c>
      <c r="V611" s="148">
        <f>MAX(Oncho!AE618,Oncho!BD618)</f>
        <v>0</v>
      </c>
      <c r="W611" s="148">
        <f>MAX(Oncho!AF618,Oncho!BE618)</f>
        <v>0</v>
      </c>
      <c r="X611" s="148">
        <f>MAX(Oncho!AG618,Oncho!BF618)</f>
        <v>0</v>
      </c>
      <c r="Y611" s="148">
        <f>MAX(Oncho!AH618,Oncho!BG618)</f>
        <v>0</v>
      </c>
      <c r="Z611" s="148">
        <f>MAX(Oncho!AI618,Oncho!BH618)</f>
        <v>0</v>
      </c>
      <c r="AA611" s="148">
        <f>MAX(Oncho!AJ618,Oncho!BI618)</f>
        <v>0</v>
      </c>
      <c r="AB611" s="148">
        <f>MAX(COUNTIF(Oncho!AK618,"Yes"),COUNTIF(Oncho!BJ618,"Yes"))</f>
        <v>0</v>
      </c>
      <c r="AC611" s="55"/>
      <c r="AD611" s="148">
        <f>Schisto!P620</f>
        <v>0</v>
      </c>
      <c r="AE611" s="148">
        <f>Schisto!AI620</f>
        <v>0</v>
      </c>
      <c r="AF611" s="148">
        <f>Schisto!AJ620</f>
        <v>0</v>
      </c>
      <c r="AG611" s="148">
        <f>Schisto!AN620</f>
        <v>0</v>
      </c>
      <c r="AH611" s="148">
        <f>Schisto!AO620</f>
        <v>0</v>
      </c>
      <c r="AI611" s="148">
        <f>Schisto!AT620</f>
        <v>0</v>
      </c>
      <c r="AJ611" s="148">
        <f>Schisto!AU620</f>
        <v>0</v>
      </c>
      <c r="AK611" s="148">
        <f>Schisto!AV620</f>
        <v>0</v>
      </c>
      <c r="AL611" s="148">
        <f>Schisto!AW620</f>
        <v>0</v>
      </c>
      <c r="AM611" s="148">
        <f>COUNTIF(Schisto!AX620,"Yes")</f>
        <v>0</v>
      </c>
      <c r="AN611" s="55"/>
      <c r="AO611" s="148">
        <f>STH!P620</f>
        <v>0</v>
      </c>
      <c r="AP611" s="148">
        <f>MAX(STH!AK620,STH!BS620)</f>
        <v>0</v>
      </c>
      <c r="AQ611" s="148">
        <f>MAX(STH!AL620,STH!BT620)</f>
        <v>0</v>
      </c>
      <c r="AR611" s="148">
        <f>MAX(STH!AM620,STH!BU620)</f>
        <v>0</v>
      </c>
      <c r="AS611" s="148">
        <f>MAX(STH!AN620,STH!BV620)</f>
        <v>0</v>
      </c>
      <c r="AT611" s="148">
        <f>MAX(STH!AO620,STH!BW620)</f>
        <v>0</v>
      </c>
      <c r="AU611" s="148">
        <f>MAX(STH!AQ620,STH!BY620)</f>
        <v>0</v>
      </c>
      <c r="AV611" s="148">
        <f>MAX(STH!AR620,STH!BZ620)</f>
        <v>0</v>
      </c>
      <c r="AW611" s="148">
        <f>MAX(STH!AS620,STH!CA620)</f>
        <v>0</v>
      </c>
      <c r="AX611" s="148">
        <f>MAX(STH!AT620,STH!CB620)</f>
        <v>0</v>
      </c>
      <c r="AY611" s="148">
        <f>MAX(STH!AU620,STH!CC620)</f>
        <v>0</v>
      </c>
      <c r="AZ611" s="148">
        <f>MAX(STH!AV620,STH!CD620)</f>
        <v>0</v>
      </c>
      <c r="BA611" s="148">
        <f>MAX(STH!AW620,STH!CE620)</f>
        <v>0</v>
      </c>
      <c r="BB611" s="148">
        <f>MAX(STH!AX620,STH!CF620)</f>
        <v>0</v>
      </c>
      <c r="BC611" s="148">
        <f>MAX(STH!AY620,STH!CG620)</f>
        <v>0</v>
      </c>
      <c r="BD611" s="148">
        <f>MAX(STH!AZ620,STH!CH620)</f>
        <v>0</v>
      </c>
      <c r="BE611" s="148">
        <f>MAX(STH!BA620,STH!CI620)</f>
        <v>0</v>
      </c>
      <c r="BF611" s="148">
        <f>MAX(STH!BB620,STH!CJ620)</f>
        <v>0</v>
      </c>
      <c r="BG611" s="148">
        <f>MAX(COUNTIF(STH!BC620,"Yes"),COUNTIF(STH!CK620,"Yes"))</f>
        <v>0</v>
      </c>
      <c r="BH611" s="55"/>
      <c r="BI611" s="148">
        <f>Trachoma!Q623</f>
        <v>0</v>
      </c>
      <c r="BJ611" s="148">
        <f>Trachoma!AK623</f>
        <v>0</v>
      </c>
      <c r="BK611" s="148">
        <f>Trachoma!AL623</f>
        <v>0</v>
      </c>
      <c r="BL611" s="148">
        <f>Trachoma!AN623</f>
        <v>0</v>
      </c>
      <c r="BM611" s="148">
        <f>Trachoma!AO623</f>
        <v>0</v>
      </c>
      <c r="BN611" s="148">
        <f>Trachoma!AT623</f>
        <v>0</v>
      </c>
      <c r="BO611" s="148">
        <f>Trachoma!AU623</f>
        <v>0</v>
      </c>
      <c r="BP611" s="148">
        <f>Trachoma!AV623</f>
        <v>0</v>
      </c>
      <c r="BQ611" s="148">
        <f>Trachoma!AW623</f>
        <v>0</v>
      </c>
      <c r="BR611" s="148">
        <f>COUNTIF(Trachoma!AX623,"Yes")</f>
        <v>0</v>
      </c>
      <c r="BS611" s="55"/>
      <c r="BT611" s="148">
        <f t="shared" si="104"/>
        <v>0</v>
      </c>
      <c r="BU611" s="148">
        <f t="shared" si="105"/>
        <v>0</v>
      </c>
      <c r="BV611" s="148">
        <f t="shared" si="106"/>
        <v>0</v>
      </c>
      <c r="BW611" s="148">
        <f t="shared" si="107"/>
        <v>0</v>
      </c>
      <c r="BX611" s="148">
        <f t="shared" si="108"/>
        <v>0</v>
      </c>
      <c r="BY611" s="148">
        <f t="shared" si="110"/>
        <v>0</v>
      </c>
      <c r="BZ611" s="148">
        <f t="shared" si="111"/>
        <v>0</v>
      </c>
      <c r="CA611" s="148">
        <f t="shared" si="112"/>
        <v>0</v>
      </c>
      <c r="CB611" s="148">
        <f t="shared" si="113"/>
        <v>0</v>
      </c>
      <c r="CC611" s="148">
        <f t="shared" si="109"/>
        <v>0</v>
      </c>
    </row>
    <row r="612" spans="2:81" x14ac:dyDescent="0.25">
      <c r="B612" s="361">
        <f>Demography!B620</f>
        <v>0</v>
      </c>
      <c r="C612" s="361">
        <f>Demography!C620</f>
        <v>0</v>
      </c>
      <c r="D612" s="362">
        <f>Demography!D620</f>
        <v>0</v>
      </c>
      <c r="E612" s="337"/>
      <c r="F612" s="362">
        <f>LF!M619</f>
        <v>0</v>
      </c>
      <c r="G612" s="362">
        <f>LF!AE619</f>
        <v>0</v>
      </c>
      <c r="H612" s="362">
        <f>LF!AF619</f>
        <v>0</v>
      </c>
      <c r="I612" s="362">
        <f>LF!AH619</f>
        <v>0</v>
      </c>
      <c r="J612" s="362">
        <f>LF!AI619</f>
        <v>0</v>
      </c>
      <c r="K612" s="362">
        <f>LF!AK619</f>
        <v>0</v>
      </c>
      <c r="L612" s="362">
        <f>LF!AM619</f>
        <v>0</v>
      </c>
      <c r="M612" s="362">
        <f>LF!AN619</f>
        <v>0</v>
      </c>
      <c r="N612" s="362">
        <f>LF!AO619</f>
        <v>0</v>
      </c>
      <c r="O612" s="362">
        <f>LF!AP619</f>
        <v>0</v>
      </c>
      <c r="P612" s="362">
        <f>LF!AQ619</f>
        <v>0</v>
      </c>
      <c r="Q612" s="362">
        <f>COUNTIF(LF!AR619,"Yes")</f>
        <v>0</v>
      </c>
      <c r="R612" s="337"/>
      <c r="S612" s="362">
        <f>Oncho!K619</f>
        <v>0</v>
      </c>
      <c r="T612" s="362">
        <f>MAX(Oncho!AB619,Oncho!BA619)</f>
        <v>0</v>
      </c>
      <c r="U612" s="362">
        <f>MAX(Oncho!AC619,Oncho!BB619)</f>
        <v>0</v>
      </c>
      <c r="V612" s="362">
        <f>MAX(Oncho!AE619,Oncho!BD619)</f>
        <v>0</v>
      </c>
      <c r="W612" s="362">
        <f>MAX(Oncho!AF619,Oncho!BE619)</f>
        <v>0</v>
      </c>
      <c r="X612" s="362">
        <f>MAX(Oncho!AG619,Oncho!BF619)</f>
        <v>0</v>
      </c>
      <c r="Y612" s="362">
        <f>MAX(Oncho!AH619,Oncho!BG619)</f>
        <v>0</v>
      </c>
      <c r="Z612" s="362">
        <f>MAX(Oncho!AI619,Oncho!BH619)</f>
        <v>0</v>
      </c>
      <c r="AA612" s="362">
        <f>MAX(Oncho!AJ619,Oncho!BI619)</f>
        <v>0</v>
      </c>
      <c r="AB612" s="362">
        <f>MAX(COUNTIF(Oncho!AK619,"Yes"),COUNTIF(Oncho!BJ619,"Yes"))</f>
        <v>0</v>
      </c>
      <c r="AC612" s="337"/>
      <c r="AD612" s="362">
        <f>Schisto!P621</f>
        <v>0</v>
      </c>
      <c r="AE612" s="362">
        <f>Schisto!AI621</f>
        <v>0</v>
      </c>
      <c r="AF612" s="362">
        <f>Schisto!AJ621</f>
        <v>0</v>
      </c>
      <c r="AG612" s="362">
        <f>Schisto!AN621</f>
        <v>0</v>
      </c>
      <c r="AH612" s="362">
        <f>Schisto!AO621</f>
        <v>0</v>
      </c>
      <c r="AI612" s="362">
        <f>Schisto!AT621</f>
        <v>0</v>
      </c>
      <c r="AJ612" s="362">
        <f>Schisto!AU621</f>
        <v>0</v>
      </c>
      <c r="AK612" s="362">
        <f>Schisto!AV621</f>
        <v>0</v>
      </c>
      <c r="AL612" s="362">
        <f>Schisto!AW621</f>
        <v>0</v>
      </c>
      <c r="AM612" s="362">
        <f>COUNTIF(Schisto!AX621,"Yes")</f>
        <v>0</v>
      </c>
      <c r="AN612" s="337"/>
      <c r="AO612" s="362">
        <f>STH!P621</f>
        <v>0</v>
      </c>
      <c r="AP612" s="362">
        <f>MAX(STH!AK621,STH!BS621)</f>
        <v>0</v>
      </c>
      <c r="AQ612" s="362">
        <f>MAX(STH!AL621,STH!BT621)</f>
        <v>0</v>
      </c>
      <c r="AR612" s="362">
        <f>MAX(STH!AM621,STH!BU621)</f>
        <v>0</v>
      </c>
      <c r="AS612" s="362">
        <f>MAX(STH!AN621,STH!BV621)</f>
        <v>0</v>
      </c>
      <c r="AT612" s="362">
        <f>MAX(STH!AO621,STH!BW621)</f>
        <v>0</v>
      </c>
      <c r="AU612" s="362">
        <f>MAX(STH!AQ621,STH!BY621)</f>
        <v>0</v>
      </c>
      <c r="AV612" s="362">
        <f>MAX(STH!AR621,STH!BZ621)</f>
        <v>0</v>
      </c>
      <c r="AW612" s="362">
        <f>MAX(STH!AS621,STH!CA621)</f>
        <v>0</v>
      </c>
      <c r="AX612" s="362">
        <f>MAX(STH!AT621,STH!CB621)</f>
        <v>0</v>
      </c>
      <c r="AY612" s="362">
        <f>MAX(STH!AU621,STH!CC621)</f>
        <v>0</v>
      </c>
      <c r="AZ612" s="362">
        <f>MAX(STH!AV621,STH!CD621)</f>
        <v>0</v>
      </c>
      <c r="BA612" s="362">
        <f>MAX(STH!AW621,STH!CE621)</f>
        <v>0</v>
      </c>
      <c r="BB612" s="362">
        <f>MAX(STH!AX621,STH!CF621)</f>
        <v>0</v>
      </c>
      <c r="BC612" s="362">
        <f>MAX(STH!AY621,STH!CG621)</f>
        <v>0</v>
      </c>
      <c r="BD612" s="362">
        <f>MAX(STH!AZ621,STH!CH621)</f>
        <v>0</v>
      </c>
      <c r="BE612" s="362">
        <f>MAX(STH!BA621,STH!CI621)</f>
        <v>0</v>
      </c>
      <c r="BF612" s="362">
        <f>MAX(STH!BB621,STH!CJ621)</f>
        <v>0</v>
      </c>
      <c r="BG612" s="362">
        <f>MAX(COUNTIF(STH!BC621,"Yes"),COUNTIF(STH!CK621,"Yes"))</f>
        <v>0</v>
      </c>
      <c r="BH612" s="337"/>
      <c r="BI612" s="362">
        <f>Trachoma!Q624</f>
        <v>0</v>
      </c>
      <c r="BJ612" s="362">
        <f>Trachoma!AK624</f>
        <v>0</v>
      </c>
      <c r="BK612" s="362">
        <f>Trachoma!AL624</f>
        <v>0</v>
      </c>
      <c r="BL612" s="362">
        <f>Trachoma!AN624</f>
        <v>0</v>
      </c>
      <c r="BM612" s="362">
        <f>Trachoma!AO624</f>
        <v>0</v>
      </c>
      <c r="BN612" s="362">
        <f>Trachoma!AT624</f>
        <v>0</v>
      </c>
      <c r="BO612" s="362">
        <f>Trachoma!AU624</f>
        <v>0</v>
      </c>
      <c r="BP612" s="362">
        <f>Trachoma!AV624</f>
        <v>0</v>
      </c>
      <c r="BQ612" s="362">
        <f>Trachoma!AW624</f>
        <v>0</v>
      </c>
      <c r="BR612" s="362">
        <f>COUNTIF(Trachoma!AX624,"Yes")</f>
        <v>0</v>
      </c>
      <c r="BS612" s="337"/>
      <c r="BT612" s="362">
        <f t="shared" si="104"/>
        <v>0</v>
      </c>
      <c r="BU612" s="362">
        <f t="shared" si="105"/>
        <v>0</v>
      </c>
      <c r="BV612" s="362">
        <f t="shared" si="106"/>
        <v>0</v>
      </c>
      <c r="BW612" s="362">
        <f t="shared" si="107"/>
        <v>0</v>
      </c>
      <c r="BX612" s="362">
        <f t="shared" si="108"/>
        <v>0</v>
      </c>
      <c r="BY612" s="362">
        <f t="shared" si="110"/>
        <v>0</v>
      </c>
      <c r="BZ612" s="362">
        <f t="shared" si="111"/>
        <v>0</v>
      </c>
      <c r="CA612" s="362">
        <f t="shared" si="112"/>
        <v>0</v>
      </c>
      <c r="CB612" s="362">
        <f t="shared" si="113"/>
        <v>0</v>
      </c>
      <c r="CC612" s="362">
        <f t="shared" si="109"/>
        <v>0</v>
      </c>
    </row>
    <row r="613" spans="2:81" x14ac:dyDescent="0.25">
      <c r="B613" s="147">
        <f>Demography!B621</f>
        <v>0</v>
      </c>
      <c r="C613" s="147">
        <f>Demography!C621</f>
        <v>0</v>
      </c>
      <c r="D613" s="148">
        <f>Demography!D621</f>
        <v>0</v>
      </c>
      <c r="E613" s="55"/>
      <c r="F613" s="148">
        <f>LF!M620</f>
        <v>0</v>
      </c>
      <c r="G613" s="148">
        <f>LF!AE620</f>
        <v>0</v>
      </c>
      <c r="H613" s="148">
        <f>LF!AF620</f>
        <v>0</v>
      </c>
      <c r="I613" s="148">
        <f>LF!AH620</f>
        <v>0</v>
      </c>
      <c r="J613" s="148">
        <f>LF!AI620</f>
        <v>0</v>
      </c>
      <c r="K613" s="148">
        <f>LF!AK620</f>
        <v>0</v>
      </c>
      <c r="L613" s="148">
        <f>LF!AM620</f>
        <v>0</v>
      </c>
      <c r="M613" s="148">
        <f>LF!AN620</f>
        <v>0</v>
      </c>
      <c r="N613" s="148">
        <f>LF!AO620</f>
        <v>0</v>
      </c>
      <c r="O613" s="148">
        <f>LF!AP620</f>
        <v>0</v>
      </c>
      <c r="P613" s="148">
        <f>LF!AQ620</f>
        <v>0</v>
      </c>
      <c r="Q613" s="148">
        <f>COUNTIF(LF!AR620,"Yes")</f>
        <v>0</v>
      </c>
      <c r="R613" s="55"/>
      <c r="S613" s="148">
        <f>Oncho!K620</f>
        <v>0</v>
      </c>
      <c r="T613" s="148">
        <f>MAX(Oncho!AB620,Oncho!BA620)</f>
        <v>0</v>
      </c>
      <c r="U613" s="148">
        <f>MAX(Oncho!AC620,Oncho!BB620)</f>
        <v>0</v>
      </c>
      <c r="V613" s="148">
        <f>MAX(Oncho!AE620,Oncho!BD620)</f>
        <v>0</v>
      </c>
      <c r="W613" s="148">
        <f>MAX(Oncho!AF620,Oncho!BE620)</f>
        <v>0</v>
      </c>
      <c r="X613" s="148">
        <f>MAX(Oncho!AG620,Oncho!BF620)</f>
        <v>0</v>
      </c>
      <c r="Y613" s="148">
        <f>MAX(Oncho!AH620,Oncho!BG620)</f>
        <v>0</v>
      </c>
      <c r="Z613" s="148">
        <f>MAX(Oncho!AI620,Oncho!BH620)</f>
        <v>0</v>
      </c>
      <c r="AA613" s="148">
        <f>MAX(Oncho!AJ620,Oncho!BI620)</f>
        <v>0</v>
      </c>
      <c r="AB613" s="148">
        <f>MAX(COUNTIF(Oncho!AK620,"Yes"),COUNTIF(Oncho!BJ620,"Yes"))</f>
        <v>0</v>
      </c>
      <c r="AC613" s="55"/>
      <c r="AD613" s="148">
        <f>Schisto!P622</f>
        <v>0</v>
      </c>
      <c r="AE613" s="148">
        <f>Schisto!AI622</f>
        <v>0</v>
      </c>
      <c r="AF613" s="148">
        <f>Schisto!AJ622</f>
        <v>0</v>
      </c>
      <c r="AG613" s="148">
        <f>Schisto!AN622</f>
        <v>0</v>
      </c>
      <c r="AH613" s="148">
        <f>Schisto!AO622</f>
        <v>0</v>
      </c>
      <c r="AI613" s="148">
        <f>Schisto!AT622</f>
        <v>0</v>
      </c>
      <c r="AJ613" s="148">
        <f>Schisto!AU622</f>
        <v>0</v>
      </c>
      <c r="AK613" s="148">
        <f>Schisto!AV622</f>
        <v>0</v>
      </c>
      <c r="AL613" s="148">
        <f>Schisto!AW622</f>
        <v>0</v>
      </c>
      <c r="AM613" s="148">
        <f>COUNTIF(Schisto!AX622,"Yes")</f>
        <v>0</v>
      </c>
      <c r="AN613" s="55"/>
      <c r="AO613" s="148">
        <f>STH!P622</f>
        <v>0</v>
      </c>
      <c r="AP613" s="148">
        <f>MAX(STH!AK622,STH!BS622)</f>
        <v>0</v>
      </c>
      <c r="AQ613" s="148">
        <f>MAX(STH!AL622,STH!BT622)</f>
        <v>0</v>
      </c>
      <c r="AR613" s="148">
        <f>MAX(STH!AM622,STH!BU622)</f>
        <v>0</v>
      </c>
      <c r="AS613" s="148">
        <f>MAX(STH!AN622,STH!BV622)</f>
        <v>0</v>
      </c>
      <c r="AT613" s="148">
        <f>MAX(STH!AO622,STH!BW622)</f>
        <v>0</v>
      </c>
      <c r="AU613" s="148">
        <f>MAX(STH!AQ622,STH!BY622)</f>
        <v>0</v>
      </c>
      <c r="AV613" s="148">
        <f>MAX(STH!AR622,STH!BZ622)</f>
        <v>0</v>
      </c>
      <c r="AW613" s="148">
        <f>MAX(STH!AS622,STH!CA622)</f>
        <v>0</v>
      </c>
      <c r="AX613" s="148">
        <f>MAX(STH!AT622,STH!CB622)</f>
        <v>0</v>
      </c>
      <c r="AY613" s="148">
        <f>MAX(STH!AU622,STH!CC622)</f>
        <v>0</v>
      </c>
      <c r="AZ613" s="148">
        <f>MAX(STH!AV622,STH!CD622)</f>
        <v>0</v>
      </c>
      <c r="BA613" s="148">
        <f>MAX(STH!AW622,STH!CE622)</f>
        <v>0</v>
      </c>
      <c r="BB613" s="148">
        <f>MAX(STH!AX622,STH!CF622)</f>
        <v>0</v>
      </c>
      <c r="BC613" s="148">
        <f>MAX(STH!AY622,STH!CG622)</f>
        <v>0</v>
      </c>
      <c r="BD613" s="148">
        <f>MAX(STH!AZ622,STH!CH622)</f>
        <v>0</v>
      </c>
      <c r="BE613" s="148">
        <f>MAX(STH!BA622,STH!CI622)</f>
        <v>0</v>
      </c>
      <c r="BF613" s="148">
        <f>MAX(STH!BB622,STH!CJ622)</f>
        <v>0</v>
      </c>
      <c r="BG613" s="148">
        <f>MAX(COUNTIF(STH!BC622,"Yes"),COUNTIF(STH!CK622,"Yes"))</f>
        <v>0</v>
      </c>
      <c r="BH613" s="55"/>
      <c r="BI613" s="148">
        <f>Trachoma!Q625</f>
        <v>0</v>
      </c>
      <c r="BJ613" s="148">
        <f>Trachoma!AK625</f>
        <v>0</v>
      </c>
      <c r="BK613" s="148">
        <f>Trachoma!AL625</f>
        <v>0</v>
      </c>
      <c r="BL613" s="148">
        <f>Trachoma!AN625</f>
        <v>0</v>
      </c>
      <c r="BM613" s="148">
        <f>Trachoma!AO625</f>
        <v>0</v>
      </c>
      <c r="BN613" s="148">
        <f>Trachoma!AT625</f>
        <v>0</v>
      </c>
      <c r="BO613" s="148">
        <f>Trachoma!AU625</f>
        <v>0</v>
      </c>
      <c r="BP613" s="148">
        <f>Trachoma!AV625</f>
        <v>0</v>
      </c>
      <c r="BQ613" s="148">
        <f>Trachoma!AW625</f>
        <v>0</v>
      </c>
      <c r="BR613" s="148">
        <f>COUNTIF(Trachoma!AX625,"Yes")</f>
        <v>0</v>
      </c>
      <c r="BS613" s="55"/>
      <c r="BT613" s="148">
        <f t="shared" si="104"/>
        <v>0</v>
      </c>
      <c r="BU613" s="148">
        <f t="shared" si="105"/>
        <v>0</v>
      </c>
      <c r="BV613" s="148">
        <f t="shared" si="106"/>
        <v>0</v>
      </c>
      <c r="BW613" s="148">
        <f t="shared" si="107"/>
        <v>0</v>
      </c>
      <c r="BX613" s="148">
        <f t="shared" si="108"/>
        <v>0</v>
      </c>
      <c r="BY613" s="148">
        <f t="shared" si="110"/>
        <v>0</v>
      </c>
      <c r="BZ613" s="148">
        <f t="shared" si="111"/>
        <v>0</v>
      </c>
      <c r="CA613" s="148">
        <f t="shared" si="112"/>
        <v>0</v>
      </c>
      <c r="CB613" s="148">
        <f t="shared" si="113"/>
        <v>0</v>
      </c>
      <c r="CC613" s="148">
        <f t="shared" si="109"/>
        <v>0</v>
      </c>
    </row>
    <row r="614" spans="2:81" x14ac:dyDescent="0.25">
      <c r="B614" s="361">
        <f>Demography!B622</f>
        <v>0</v>
      </c>
      <c r="C614" s="361">
        <f>Demography!C622</f>
        <v>0</v>
      </c>
      <c r="D614" s="362">
        <f>Demography!D622</f>
        <v>0</v>
      </c>
      <c r="E614" s="337"/>
      <c r="F614" s="362">
        <f>LF!M621</f>
        <v>0</v>
      </c>
      <c r="G614" s="362">
        <f>LF!AE621</f>
        <v>0</v>
      </c>
      <c r="H614" s="362">
        <f>LF!AF621</f>
        <v>0</v>
      </c>
      <c r="I614" s="362">
        <f>LF!AH621</f>
        <v>0</v>
      </c>
      <c r="J614" s="362">
        <f>LF!AI621</f>
        <v>0</v>
      </c>
      <c r="K614" s="362">
        <f>LF!AK621</f>
        <v>0</v>
      </c>
      <c r="L614" s="362">
        <f>LF!AM621</f>
        <v>0</v>
      </c>
      <c r="M614" s="362">
        <f>LF!AN621</f>
        <v>0</v>
      </c>
      <c r="N614" s="362">
        <f>LF!AO621</f>
        <v>0</v>
      </c>
      <c r="O614" s="362">
        <f>LF!AP621</f>
        <v>0</v>
      </c>
      <c r="P614" s="362">
        <f>LF!AQ621</f>
        <v>0</v>
      </c>
      <c r="Q614" s="362">
        <f>COUNTIF(LF!AR621,"Yes")</f>
        <v>0</v>
      </c>
      <c r="R614" s="337"/>
      <c r="S614" s="362">
        <f>Oncho!K621</f>
        <v>0</v>
      </c>
      <c r="T614" s="362">
        <f>MAX(Oncho!AB621,Oncho!BA621)</f>
        <v>0</v>
      </c>
      <c r="U614" s="362">
        <f>MAX(Oncho!AC621,Oncho!BB621)</f>
        <v>0</v>
      </c>
      <c r="V614" s="362">
        <f>MAX(Oncho!AE621,Oncho!BD621)</f>
        <v>0</v>
      </c>
      <c r="W614" s="362">
        <f>MAX(Oncho!AF621,Oncho!BE621)</f>
        <v>0</v>
      </c>
      <c r="X614" s="362">
        <f>MAX(Oncho!AG621,Oncho!BF621)</f>
        <v>0</v>
      </c>
      <c r="Y614" s="362">
        <f>MAX(Oncho!AH621,Oncho!BG621)</f>
        <v>0</v>
      </c>
      <c r="Z614" s="362">
        <f>MAX(Oncho!AI621,Oncho!BH621)</f>
        <v>0</v>
      </c>
      <c r="AA614" s="362">
        <f>MAX(Oncho!AJ621,Oncho!BI621)</f>
        <v>0</v>
      </c>
      <c r="AB614" s="362">
        <f>MAX(COUNTIF(Oncho!AK621,"Yes"),COUNTIF(Oncho!BJ621,"Yes"))</f>
        <v>0</v>
      </c>
      <c r="AC614" s="337"/>
      <c r="AD614" s="362">
        <f>Schisto!P623</f>
        <v>0</v>
      </c>
      <c r="AE614" s="362">
        <f>Schisto!AI623</f>
        <v>0</v>
      </c>
      <c r="AF614" s="362">
        <f>Schisto!AJ623</f>
        <v>0</v>
      </c>
      <c r="AG614" s="362">
        <f>Schisto!AN623</f>
        <v>0</v>
      </c>
      <c r="AH614" s="362">
        <f>Schisto!AO623</f>
        <v>0</v>
      </c>
      <c r="AI614" s="362">
        <f>Schisto!AT623</f>
        <v>0</v>
      </c>
      <c r="AJ614" s="362">
        <f>Schisto!AU623</f>
        <v>0</v>
      </c>
      <c r="AK614" s="362">
        <f>Schisto!AV623</f>
        <v>0</v>
      </c>
      <c r="AL614" s="362">
        <f>Schisto!AW623</f>
        <v>0</v>
      </c>
      <c r="AM614" s="362">
        <f>COUNTIF(Schisto!AX623,"Yes")</f>
        <v>0</v>
      </c>
      <c r="AN614" s="337"/>
      <c r="AO614" s="362">
        <f>STH!P623</f>
        <v>0</v>
      </c>
      <c r="AP614" s="362">
        <f>MAX(STH!AK623,STH!BS623)</f>
        <v>0</v>
      </c>
      <c r="AQ614" s="362">
        <f>MAX(STH!AL623,STH!BT623)</f>
        <v>0</v>
      </c>
      <c r="AR614" s="362">
        <f>MAX(STH!AM623,STH!BU623)</f>
        <v>0</v>
      </c>
      <c r="AS614" s="362">
        <f>MAX(STH!AN623,STH!BV623)</f>
        <v>0</v>
      </c>
      <c r="AT614" s="362">
        <f>MAX(STH!AO623,STH!BW623)</f>
        <v>0</v>
      </c>
      <c r="AU614" s="362">
        <f>MAX(STH!AQ623,STH!BY623)</f>
        <v>0</v>
      </c>
      <c r="AV614" s="362">
        <f>MAX(STH!AR623,STH!BZ623)</f>
        <v>0</v>
      </c>
      <c r="AW614" s="362">
        <f>MAX(STH!AS623,STH!CA623)</f>
        <v>0</v>
      </c>
      <c r="AX614" s="362">
        <f>MAX(STH!AT623,STH!CB623)</f>
        <v>0</v>
      </c>
      <c r="AY614" s="362">
        <f>MAX(STH!AU623,STH!CC623)</f>
        <v>0</v>
      </c>
      <c r="AZ614" s="362">
        <f>MAX(STH!AV623,STH!CD623)</f>
        <v>0</v>
      </c>
      <c r="BA614" s="362">
        <f>MAX(STH!AW623,STH!CE623)</f>
        <v>0</v>
      </c>
      <c r="BB614" s="362">
        <f>MAX(STH!AX623,STH!CF623)</f>
        <v>0</v>
      </c>
      <c r="BC614" s="362">
        <f>MAX(STH!AY623,STH!CG623)</f>
        <v>0</v>
      </c>
      <c r="BD614" s="362">
        <f>MAX(STH!AZ623,STH!CH623)</f>
        <v>0</v>
      </c>
      <c r="BE614" s="362">
        <f>MAX(STH!BA623,STH!CI623)</f>
        <v>0</v>
      </c>
      <c r="BF614" s="362">
        <f>MAX(STH!BB623,STH!CJ623)</f>
        <v>0</v>
      </c>
      <c r="BG614" s="362">
        <f>MAX(COUNTIF(STH!BC623,"Yes"),COUNTIF(STH!CK623,"Yes"))</f>
        <v>0</v>
      </c>
      <c r="BH614" s="337"/>
      <c r="BI614" s="362">
        <f>Trachoma!Q626</f>
        <v>0</v>
      </c>
      <c r="BJ614" s="362">
        <f>Trachoma!AK626</f>
        <v>0</v>
      </c>
      <c r="BK614" s="362">
        <f>Trachoma!AL626</f>
        <v>0</v>
      </c>
      <c r="BL614" s="362">
        <f>Trachoma!AN626</f>
        <v>0</v>
      </c>
      <c r="BM614" s="362">
        <f>Trachoma!AO626</f>
        <v>0</v>
      </c>
      <c r="BN614" s="362">
        <f>Trachoma!AT626</f>
        <v>0</v>
      </c>
      <c r="BO614" s="362">
        <f>Trachoma!AU626</f>
        <v>0</v>
      </c>
      <c r="BP614" s="362">
        <f>Trachoma!AV626</f>
        <v>0</v>
      </c>
      <c r="BQ614" s="362">
        <f>Trachoma!AW626</f>
        <v>0</v>
      </c>
      <c r="BR614" s="362">
        <f>COUNTIF(Trachoma!AX626,"Yes")</f>
        <v>0</v>
      </c>
      <c r="BS614" s="337"/>
      <c r="BT614" s="362">
        <f t="shared" si="104"/>
        <v>0</v>
      </c>
      <c r="BU614" s="362">
        <f t="shared" si="105"/>
        <v>0</v>
      </c>
      <c r="BV614" s="362">
        <f t="shared" si="106"/>
        <v>0</v>
      </c>
      <c r="BW614" s="362">
        <f t="shared" si="107"/>
        <v>0</v>
      </c>
      <c r="BX614" s="362">
        <f t="shared" si="108"/>
        <v>0</v>
      </c>
      <c r="BY614" s="362">
        <f t="shared" si="110"/>
        <v>0</v>
      </c>
      <c r="BZ614" s="362">
        <f t="shared" si="111"/>
        <v>0</v>
      </c>
      <c r="CA614" s="362">
        <f t="shared" si="112"/>
        <v>0</v>
      </c>
      <c r="CB614" s="362">
        <f t="shared" si="113"/>
        <v>0</v>
      </c>
      <c r="CC614" s="362">
        <f t="shared" si="109"/>
        <v>0</v>
      </c>
    </row>
    <row r="615" spans="2:81" x14ac:dyDescent="0.25">
      <c r="B615" s="147">
        <f>Demography!B623</f>
        <v>0</v>
      </c>
      <c r="C615" s="147">
        <f>Demography!C623</f>
        <v>0</v>
      </c>
      <c r="D615" s="148">
        <f>Demography!D623</f>
        <v>0</v>
      </c>
      <c r="E615" s="55"/>
      <c r="F615" s="148">
        <f>LF!M622</f>
        <v>0</v>
      </c>
      <c r="G615" s="148">
        <f>LF!AE622</f>
        <v>0</v>
      </c>
      <c r="H615" s="148">
        <f>LF!AF622</f>
        <v>0</v>
      </c>
      <c r="I615" s="148">
        <f>LF!AH622</f>
        <v>0</v>
      </c>
      <c r="J615" s="148">
        <f>LF!AI622</f>
        <v>0</v>
      </c>
      <c r="K615" s="148">
        <f>LF!AK622</f>
        <v>0</v>
      </c>
      <c r="L615" s="148">
        <f>LF!AM622</f>
        <v>0</v>
      </c>
      <c r="M615" s="148">
        <f>LF!AN622</f>
        <v>0</v>
      </c>
      <c r="N615" s="148">
        <f>LF!AO622</f>
        <v>0</v>
      </c>
      <c r="O615" s="148">
        <f>LF!AP622</f>
        <v>0</v>
      </c>
      <c r="P615" s="148">
        <f>LF!AQ622</f>
        <v>0</v>
      </c>
      <c r="Q615" s="148">
        <f>COUNTIF(LF!AR622,"Yes")</f>
        <v>0</v>
      </c>
      <c r="R615" s="55"/>
      <c r="S615" s="148">
        <f>Oncho!K622</f>
        <v>0</v>
      </c>
      <c r="T615" s="148">
        <f>MAX(Oncho!AB622,Oncho!BA622)</f>
        <v>0</v>
      </c>
      <c r="U615" s="148">
        <f>MAX(Oncho!AC622,Oncho!BB622)</f>
        <v>0</v>
      </c>
      <c r="V615" s="148">
        <f>MAX(Oncho!AE622,Oncho!BD622)</f>
        <v>0</v>
      </c>
      <c r="W615" s="148">
        <f>MAX(Oncho!AF622,Oncho!BE622)</f>
        <v>0</v>
      </c>
      <c r="X615" s="148">
        <f>MAX(Oncho!AG622,Oncho!BF622)</f>
        <v>0</v>
      </c>
      <c r="Y615" s="148">
        <f>MAX(Oncho!AH622,Oncho!BG622)</f>
        <v>0</v>
      </c>
      <c r="Z615" s="148">
        <f>MAX(Oncho!AI622,Oncho!BH622)</f>
        <v>0</v>
      </c>
      <c r="AA615" s="148">
        <f>MAX(Oncho!AJ622,Oncho!BI622)</f>
        <v>0</v>
      </c>
      <c r="AB615" s="148">
        <f>MAX(COUNTIF(Oncho!AK622,"Yes"),COUNTIF(Oncho!BJ622,"Yes"))</f>
        <v>0</v>
      </c>
      <c r="AC615" s="55"/>
      <c r="AD615" s="148">
        <f>Schisto!P624</f>
        <v>0</v>
      </c>
      <c r="AE615" s="148">
        <f>Schisto!AI624</f>
        <v>0</v>
      </c>
      <c r="AF615" s="148">
        <f>Schisto!AJ624</f>
        <v>0</v>
      </c>
      <c r="AG615" s="148">
        <f>Schisto!AN624</f>
        <v>0</v>
      </c>
      <c r="AH615" s="148">
        <f>Schisto!AO624</f>
        <v>0</v>
      </c>
      <c r="AI615" s="148">
        <f>Schisto!AT624</f>
        <v>0</v>
      </c>
      <c r="AJ615" s="148">
        <f>Schisto!AU624</f>
        <v>0</v>
      </c>
      <c r="AK615" s="148">
        <f>Schisto!AV624</f>
        <v>0</v>
      </c>
      <c r="AL615" s="148">
        <f>Schisto!AW624</f>
        <v>0</v>
      </c>
      <c r="AM615" s="148">
        <f>COUNTIF(Schisto!AX624,"Yes")</f>
        <v>0</v>
      </c>
      <c r="AN615" s="55"/>
      <c r="AO615" s="148">
        <f>STH!P624</f>
        <v>0</v>
      </c>
      <c r="AP615" s="148">
        <f>MAX(STH!AK624,STH!BS624)</f>
        <v>0</v>
      </c>
      <c r="AQ615" s="148">
        <f>MAX(STH!AL624,STH!BT624)</f>
        <v>0</v>
      </c>
      <c r="AR615" s="148">
        <f>MAX(STH!AM624,STH!BU624)</f>
        <v>0</v>
      </c>
      <c r="AS615" s="148">
        <f>MAX(STH!AN624,STH!BV624)</f>
        <v>0</v>
      </c>
      <c r="AT615" s="148">
        <f>MAX(STH!AO624,STH!BW624)</f>
        <v>0</v>
      </c>
      <c r="AU615" s="148">
        <f>MAX(STH!AQ624,STH!BY624)</f>
        <v>0</v>
      </c>
      <c r="AV615" s="148">
        <f>MAX(STH!AR624,STH!BZ624)</f>
        <v>0</v>
      </c>
      <c r="AW615" s="148">
        <f>MAX(STH!AS624,STH!CA624)</f>
        <v>0</v>
      </c>
      <c r="AX615" s="148">
        <f>MAX(STH!AT624,STH!CB624)</f>
        <v>0</v>
      </c>
      <c r="AY615" s="148">
        <f>MAX(STH!AU624,STH!CC624)</f>
        <v>0</v>
      </c>
      <c r="AZ615" s="148">
        <f>MAX(STH!AV624,STH!CD624)</f>
        <v>0</v>
      </c>
      <c r="BA615" s="148">
        <f>MAX(STH!AW624,STH!CE624)</f>
        <v>0</v>
      </c>
      <c r="BB615" s="148">
        <f>MAX(STH!AX624,STH!CF624)</f>
        <v>0</v>
      </c>
      <c r="BC615" s="148">
        <f>MAX(STH!AY624,STH!CG624)</f>
        <v>0</v>
      </c>
      <c r="BD615" s="148">
        <f>MAX(STH!AZ624,STH!CH624)</f>
        <v>0</v>
      </c>
      <c r="BE615" s="148">
        <f>MAX(STH!BA624,STH!CI624)</f>
        <v>0</v>
      </c>
      <c r="BF615" s="148">
        <f>MAX(STH!BB624,STH!CJ624)</f>
        <v>0</v>
      </c>
      <c r="BG615" s="148">
        <f>MAX(COUNTIF(STH!BC624,"Yes"),COUNTIF(STH!CK624,"Yes"))</f>
        <v>0</v>
      </c>
      <c r="BH615" s="55"/>
      <c r="BI615" s="148">
        <f>Trachoma!Q627</f>
        <v>0</v>
      </c>
      <c r="BJ615" s="148">
        <f>Trachoma!AK627</f>
        <v>0</v>
      </c>
      <c r="BK615" s="148">
        <f>Trachoma!AL627</f>
        <v>0</v>
      </c>
      <c r="BL615" s="148">
        <f>Trachoma!AN627</f>
        <v>0</v>
      </c>
      <c r="BM615" s="148">
        <f>Trachoma!AO627</f>
        <v>0</v>
      </c>
      <c r="BN615" s="148">
        <f>Trachoma!AT627</f>
        <v>0</v>
      </c>
      <c r="BO615" s="148">
        <f>Trachoma!AU627</f>
        <v>0</v>
      </c>
      <c r="BP615" s="148">
        <f>Trachoma!AV627</f>
        <v>0</v>
      </c>
      <c r="BQ615" s="148">
        <f>Trachoma!AW627</f>
        <v>0</v>
      </c>
      <c r="BR615" s="148">
        <f>COUNTIF(Trachoma!AX627,"Yes")</f>
        <v>0</v>
      </c>
      <c r="BS615" s="55"/>
      <c r="BT615" s="148">
        <f t="shared" si="104"/>
        <v>0</v>
      </c>
      <c r="BU615" s="148">
        <f t="shared" si="105"/>
        <v>0</v>
      </c>
      <c r="BV615" s="148">
        <f t="shared" si="106"/>
        <v>0</v>
      </c>
      <c r="BW615" s="148">
        <f t="shared" si="107"/>
        <v>0</v>
      </c>
      <c r="BX615" s="148">
        <f t="shared" si="108"/>
        <v>0</v>
      </c>
      <c r="BY615" s="148">
        <f t="shared" si="110"/>
        <v>0</v>
      </c>
      <c r="BZ615" s="148">
        <f t="shared" si="111"/>
        <v>0</v>
      </c>
      <c r="CA615" s="148">
        <f t="shared" si="112"/>
        <v>0</v>
      </c>
      <c r="CB615" s="148">
        <f t="shared" si="113"/>
        <v>0</v>
      </c>
      <c r="CC615" s="148">
        <f t="shared" si="109"/>
        <v>0</v>
      </c>
    </row>
    <row r="616" spans="2:81" x14ac:dyDescent="0.25">
      <c r="B616" s="361">
        <f>Demography!B624</f>
        <v>0</v>
      </c>
      <c r="C616" s="361">
        <f>Demography!C624</f>
        <v>0</v>
      </c>
      <c r="D616" s="362">
        <f>Demography!D624</f>
        <v>0</v>
      </c>
      <c r="E616" s="337"/>
      <c r="F616" s="362">
        <f>LF!M623</f>
        <v>0</v>
      </c>
      <c r="G616" s="362">
        <f>LF!AE623</f>
        <v>0</v>
      </c>
      <c r="H616" s="362">
        <f>LF!AF623</f>
        <v>0</v>
      </c>
      <c r="I616" s="362">
        <f>LF!AH623</f>
        <v>0</v>
      </c>
      <c r="J616" s="362">
        <f>LF!AI623</f>
        <v>0</v>
      </c>
      <c r="K616" s="362">
        <f>LF!AK623</f>
        <v>0</v>
      </c>
      <c r="L616" s="362">
        <f>LF!AM623</f>
        <v>0</v>
      </c>
      <c r="M616" s="362">
        <f>LF!AN623</f>
        <v>0</v>
      </c>
      <c r="N616" s="362">
        <f>LF!AO623</f>
        <v>0</v>
      </c>
      <c r="O616" s="362">
        <f>LF!AP623</f>
        <v>0</v>
      </c>
      <c r="P616" s="362">
        <f>LF!AQ623</f>
        <v>0</v>
      </c>
      <c r="Q616" s="362">
        <f>COUNTIF(LF!AR623,"Yes")</f>
        <v>0</v>
      </c>
      <c r="R616" s="337"/>
      <c r="S616" s="362">
        <f>Oncho!K623</f>
        <v>0</v>
      </c>
      <c r="T616" s="362">
        <f>MAX(Oncho!AB623,Oncho!BA623)</f>
        <v>0</v>
      </c>
      <c r="U616" s="362">
        <f>MAX(Oncho!AC623,Oncho!BB623)</f>
        <v>0</v>
      </c>
      <c r="V616" s="362">
        <f>MAX(Oncho!AE623,Oncho!BD623)</f>
        <v>0</v>
      </c>
      <c r="W616" s="362">
        <f>MAX(Oncho!AF623,Oncho!BE623)</f>
        <v>0</v>
      </c>
      <c r="X616" s="362">
        <f>MAX(Oncho!AG623,Oncho!BF623)</f>
        <v>0</v>
      </c>
      <c r="Y616" s="362">
        <f>MAX(Oncho!AH623,Oncho!BG623)</f>
        <v>0</v>
      </c>
      <c r="Z616" s="362">
        <f>MAX(Oncho!AI623,Oncho!BH623)</f>
        <v>0</v>
      </c>
      <c r="AA616" s="362">
        <f>MAX(Oncho!AJ623,Oncho!BI623)</f>
        <v>0</v>
      </c>
      <c r="AB616" s="362">
        <f>MAX(COUNTIF(Oncho!AK623,"Yes"),COUNTIF(Oncho!BJ623,"Yes"))</f>
        <v>0</v>
      </c>
      <c r="AC616" s="337"/>
      <c r="AD616" s="362">
        <f>Schisto!P625</f>
        <v>0</v>
      </c>
      <c r="AE616" s="362">
        <f>Schisto!AI625</f>
        <v>0</v>
      </c>
      <c r="AF616" s="362">
        <f>Schisto!AJ625</f>
        <v>0</v>
      </c>
      <c r="AG616" s="362">
        <f>Schisto!AN625</f>
        <v>0</v>
      </c>
      <c r="AH616" s="362">
        <f>Schisto!AO625</f>
        <v>0</v>
      </c>
      <c r="AI616" s="362">
        <f>Schisto!AT625</f>
        <v>0</v>
      </c>
      <c r="AJ616" s="362">
        <f>Schisto!AU625</f>
        <v>0</v>
      </c>
      <c r="AK616" s="362">
        <f>Schisto!AV625</f>
        <v>0</v>
      </c>
      <c r="AL616" s="362">
        <f>Schisto!AW625</f>
        <v>0</v>
      </c>
      <c r="AM616" s="362">
        <f>COUNTIF(Schisto!AX625,"Yes")</f>
        <v>0</v>
      </c>
      <c r="AN616" s="337"/>
      <c r="AO616" s="362">
        <f>STH!P625</f>
        <v>0</v>
      </c>
      <c r="AP616" s="362">
        <f>MAX(STH!AK625,STH!BS625)</f>
        <v>0</v>
      </c>
      <c r="AQ616" s="362">
        <f>MAX(STH!AL625,STH!BT625)</f>
        <v>0</v>
      </c>
      <c r="AR616" s="362">
        <f>MAX(STH!AM625,STH!BU625)</f>
        <v>0</v>
      </c>
      <c r="AS616" s="362">
        <f>MAX(STH!AN625,STH!BV625)</f>
        <v>0</v>
      </c>
      <c r="AT616" s="362">
        <f>MAX(STH!AO625,STH!BW625)</f>
        <v>0</v>
      </c>
      <c r="AU616" s="362">
        <f>MAX(STH!AQ625,STH!BY625)</f>
        <v>0</v>
      </c>
      <c r="AV616" s="362">
        <f>MAX(STH!AR625,STH!BZ625)</f>
        <v>0</v>
      </c>
      <c r="AW616" s="362">
        <f>MAX(STH!AS625,STH!CA625)</f>
        <v>0</v>
      </c>
      <c r="AX616" s="362">
        <f>MAX(STH!AT625,STH!CB625)</f>
        <v>0</v>
      </c>
      <c r="AY616" s="362">
        <f>MAX(STH!AU625,STH!CC625)</f>
        <v>0</v>
      </c>
      <c r="AZ616" s="362">
        <f>MAX(STH!AV625,STH!CD625)</f>
        <v>0</v>
      </c>
      <c r="BA616" s="362">
        <f>MAX(STH!AW625,STH!CE625)</f>
        <v>0</v>
      </c>
      <c r="BB616" s="362">
        <f>MAX(STH!AX625,STH!CF625)</f>
        <v>0</v>
      </c>
      <c r="BC616" s="362">
        <f>MAX(STH!AY625,STH!CG625)</f>
        <v>0</v>
      </c>
      <c r="BD616" s="362">
        <f>MAX(STH!AZ625,STH!CH625)</f>
        <v>0</v>
      </c>
      <c r="BE616" s="362">
        <f>MAX(STH!BA625,STH!CI625)</f>
        <v>0</v>
      </c>
      <c r="BF616" s="362">
        <f>MAX(STH!BB625,STH!CJ625)</f>
        <v>0</v>
      </c>
      <c r="BG616" s="362">
        <f>MAX(COUNTIF(STH!BC625,"Yes"),COUNTIF(STH!CK625,"Yes"))</f>
        <v>0</v>
      </c>
      <c r="BH616" s="337"/>
      <c r="BI616" s="362">
        <f>Trachoma!Q628</f>
        <v>0</v>
      </c>
      <c r="BJ616" s="362">
        <f>Trachoma!AK628</f>
        <v>0</v>
      </c>
      <c r="BK616" s="362">
        <f>Trachoma!AL628</f>
        <v>0</v>
      </c>
      <c r="BL616" s="362">
        <f>Trachoma!AN628</f>
        <v>0</v>
      </c>
      <c r="BM616" s="362">
        <f>Trachoma!AO628</f>
        <v>0</v>
      </c>
      <c r="BN616" s="362">
        <f>Trachoma!AT628</f>
        <v>0</v>
      </c>
      <c r="BO616" s="362">
        <f>Trachoma!AU628</f>
        <v>0</v>
      </c>
      <c r="BP616" s="362">
        <f>Trachoma!AV628</f>
        <v>0</v>
      </c>
      <c r="BQ616" s="362">
        <f>Trachoma!AW628</f>
        <v>0</v>
      </c>
      <c r="BR616" s="362">
        <f>COUNTIF(Trachoma!AX628,"Yes")</f>
        <v>0</v>
      </c>
      <c r="BS616" s="337"/>
      <c r="BT616" s="362">
        <f t="shared" si="104"/>
        <v>0</v>
      </c>
      <c r="BU616" s="362">
        <f t="shared" si="105"/>
        <v>0</v>
      </c>
      <c r="BV616" s="362">
        <f t="shared" si="106"/>
        <v>0</v>
      </c>
      <c r="BW616" s="362">
        <f t="shared" si="107"/>
        <v>0</v>
      </c>
      <c r="BX616" s="362">
        <f t="shared" si="108"/>
        <v>0</v>
      </c>
      <c r="BY616" s="362">
        <f t="shared" si="110"/>
        <v>0</v>
      </c>
      <c r="BZ616" s="362">
        <f t="shared" si="111"/>
        <v>0</v>
      </c>
      <c r="CA616" s="362">
        <f t="shared" si="112"/>
        <v>0</v>
      </c>
      <c r="CB616" s="362">
        <f t="shared" si="113"/>
        <v>0</v>
      </c>
      <c r="CC616" s="362">
        <f t="shared" si="109"/>
        <v>0</v>
      </c>
    </row>
    <row r="617" spans="2:81" x14ac:dyDescent="0.25">
      <c r="B617" s="147">
        <f>Demography!B625</f>
        <v>0</v>
      </c>
      <c r="C617" s="147">
        <f>Demography!C625</f>
        <v>0</v>
      </c>
      <c r="D617" s="148">
        <f>Demography!D625</f>
        <v>0</v>
      </c>
      <c r="E617" s="55"/>
      <c r="F617" s="148">
        <f>LF!M624</f>
        <v>0</v>
      </c>
      <c r="G617" s="148">
        <f>LF!AE624</f>
        <v>0</v>
      </c>
      <c r="H617" s="148">
        <f>LF!AF624</f>
        <v>0</v>
      </c>
      <c r="I617" s="148">
        <f>LF!AH624</f>
        <v>0</v>
      </c>
      <c r="J617" s="148">
        <f>LF!AI624</f>
        <v>0</v>
      </c>
      <c r="K617" s="148">
        <f>LF!AK624</f>
        <v>0</v>
      </c>
      <c r="L617" s="148">
        <f>LF!AM624</f>
        <v>0</v>
      </c>
      <c r="M617" s="148">
        <f>LF!AN624</f>
        <v>0</v>
      </c>
      <c r="N617" s="148">
        <f>LF!AO624</f>
        <v>0</v>
      </c>
      <c r="O617" s="148">
        <f>LF!AP624</f>
        <v>0</v>
      </c>
      <c r="P617" s="148">
        <f>LF!AQ624</f>
        <v>0</v>
      </c>
      <c r="Q617" s="148">
        <f>COUNTIF(LF!AR624,"Yes")</f>
        <v>0</v>
      </c>
      <c r="R617" s="55"/>
      <c r="S617" s="148">
        <f>Oncho!K624</f>
        <v>0</v>
      </c>
      <c r="T617" s="148">
        <f>MAX(Oncho!AB624,Oncho!BA624)</f>
        <v>0</v>
      </c>
      <c r="U617" s="148">
        <f>MAX(Oncho!AC624,Oncho!BB624)</f>
        <v>0</v>
      </c>
      <c r="V617" s="148">
        <f>MAX(Oncho!AE624,Oncho!BD624)</f>
        <v>0</v>
      </c>
      <c r="W617" s="148">
        <f>MAX(Oncho!AF624,Oncho!BE624)</f>
        <v>0</v>
      </c>
      <c r="X617" s="148">
        <f>MAX(Oncho!AG624,Oncho!BF624)</f>
        <v>0</v>
      </c>
      <c r="Y617" s="148">
        <f>MAX(Oncho!AH624,Oncho!BG624)</f>
        <v>0</v>
      </c>
      <c r="Z617" s="148">
        <f>MAX(Oncho!AI624,Oncho!BH624)</f>
        <v>0</v>
      </c>
      <c r="AA617" s="148">
        <f>MAX(Oncho!AJ624,Oncho!BI624)</f>
        <v>0</v>
      </c>
      <c r="AB617" s="148">
        <f>MAX(COUNTIF(Oncho!AK624,"Yes"),COUNTIF(Oncho!BJ624,"Yes"))</f>
        <v>0</v>
      </c>
      <c r="AC617" s="55"/>
      <c r="AD617" s="148">
        <f>Schisto!P626</f>
        <v>0</v>
      </c>
      <c r="AE617" s="148">
        <f>Schisto!AI626</f>
        <v>0</v>
      </c>
      <c r="AF617" s="148">
        <f>Schisto!AJ626</f>
        <v>0</v>
      </c>
      <c r="AG617" s="148">
        <f>Schisto!AN626</f>
        <v>0</v>
      </c>
      <c r="AH617" s="148">
        <f>Schisto!AO626</f>
        <v>0</v>
      </c>
      <c r="AI617" s="148">
        <f>Schisto!AT626</f>
        <v>0</v>
      </c>
      <c r="AJ617" s="148">
        <f>Schisto!AU626</f>
        <v>0</v>
      </c>
      <c r="AK617" s="148">
        <f>Schisto!AV626</f>
        <v>0</v>
      </c>
      <c r="AL617" s="148">
        <f>Schisto!AW626</f>
        <v>0</v>
      </c>
      <c r="AM617" s="148">
        <f>COUNTIF(Schisto!AX626,"Yes")</f>
        <v>0</v>
      </c>
      <c r="AN617" s="55"/>
      <c r="AO617" s="148">
        <f>STH!P626</f>
        <v>0</v>
      </c>
      <c r="AP617" s="148">
        <f>MAX(STH!AK626,STH!BS626)</f>
        <v>0</v>
      </c>
      <c r="AQ617" s="148">
        <f>MAX(STH!AL626,STH!BT626)</f>
        <v>0</v>
      </c>
      <c r="AR617" s="148">
        <f>MAX(STH!AM626,STH!BU626)</f>
        <v>0</v>
      </c>
      <c r="AS617" s="148">
        <f>MAX(STH!AN626,STH!BV626)</f>
        <v>0</v>
      </c>
      <c r="AT617" s="148">
        <f>MAX(STH!AO626,STH!BW626)</f>
        <v>0</v>
      </c>
      <c r="AU617" s="148">
        <f>MAX(STH!AQ626,STH!BY626)</f>
        <v>0</v>
      </c>
      <c r="AV617" s="148">
        <f>MAX(STH!AR626,STH!BZ626)</f>
        <v>0</v>
      </c>
      <c r="AW617" s="148">
        <f>MAX(STH!AS626,STH!CA626)</f>
        <v>0</v>
      </c>
      <c r="AX617" s="148">
        <f>MAX(STH!AT626,STH!CB626)</f>
        <v>0</v>
      </c>
      <c r="AY617" s="148">
        <f>MAX(STH!AU626,STH!CC626)</f>
        <v>0</v>
      </c>
      <c r="AZ617" s="148">
        <f>MAX(STH!AV626,STH!CD626)</f>
        <v>0</v>
      </c>
      <c r="BA617" s="148">
        <f>MAX(STH!AW626,STH!CE626)</f>
        <v>0</v>
      </c>
      <c r="BB617" s="148">
        <f>MAX(STH!AX626,STH!CF626)</f>
        <v>0</v>
      </c>
      <c r="BC617" s="148">
        <f>MAX(STH!AY626,STH!CG626)</f>
        <v>0</v>
      </c>
      <c r="BD617" s="148">
        <f>MAX(STH!AZ626,STH!CH626)</f>
        <v>0</v>
      </c>
      <c r="BE617" s="148">
        <f>MAX(STH!BA626,STH!CI626)</f>
        <v>0</v>
      </c>
      <c r="BF617" s="148">
        <f>MAX(STH!BB626,STH!CJ626)</f>
        <v>0</v>
      </c>
      <c r="BG617" s="148">
        <f>MAX(COUNTIF(STH!BC626,"Yes"),COUNTIF(STH!CK626,"Yes"))</f>
        <v>0</v>
      </c>
      <c r="BH617" s="55"/>
      <c r="BI617" s="148">
        <f>Trachoma!Q629</f>
        <v>0</v>
      </c>
      <c r="BJ617" s="148">
        <f>Trachoma!AK629</f>
        <v>0</v>
      </c>
      <c r="BK617" s="148">
        <f>Trachoma!AL629</f>
        <v>0</v>
      </c>
      <c r="BL617" s="148">
        <f>Trachoma!AN629</f>
        <v>0</v>
      </c>
      <c r="BM617" s="148">
        <f>Trachoma!AO629</f>
        <v>0</v>
      </c>
      <c r="BN617" s="148">
        <f>Trachoma!AT629</f>
        <v>0</v>
      </c>
      <c r="BO617" s="148">
        <f>Trachoma!AU629</f>
        <v>0</v>
      </c>
      <c r="BP617" s="148">
        <f>Trachoma!AV629</f>
        <v>0</v>
      </c>
      <c r="BQ617" s="148">
        <f>Trachoma!AW629</f>
        <v>0</v>
      </c>
      <c r="BR617" s="148">
        <f>COUNTIF(Trachoma!AX629,"Yes")</f>
        <v>0</v>
      </c>
      <c r="BS617" s="55"/>
      <c r="BT617" s="148">
        <f t="shared" si="104"/>
        <v>0</v>
      </c>
      <c r="BU617" s="148">
        <f t="shared" si="105"/>
        <v>0</v>
      </c>
      <c r="BV617" s="148">
        <f t="shared" si="106"/>
        <v>0</v>
      </c>
      <c r="BW617" s="148">
        <f t="shared" si="107"/>
        <v>0</v>
      </c>
      <c r="BX617" s="148">
        <f t="shared" si="108"/>
        <v>0</v>
      </c>
      <c r="BY617" s="148">
        <f t="shared" si="110"/>
        <v>0</v>
      </c>
      <c r="BZ617" s="148">
        <f t="shared" si="111"/>
        <v>0</v>
      </c>
      <c r="CA617" s="148">
        <f t="shared" si="112"/>
        <v>0</v>
      </c>
      <c r="CB617" s="148">
        <f t="shared" si="113"/>
        <v>0</v>
      </c>
      <c r="CC617" s="148">
        <f t="shared" si="109"/>
        <v>0</v>
      </c>
    </row>
    <row r="618" spans="2:81" x14ac:dyDescent="0.25">
      <c r="B618" s="361">
        <f>Demography!B626</f>
        <v>0</v>
      </c>
      <c r="C618" s="361">
        <f>Demography!C626</f>
        <v>0</v>
      </c>
      <c r="D618" s="362">
        <f>Demography!D626</f>
        <v>0</v>
      </c>
      <c r="E618" s="337"/>
      <c r="F618" s="362">
        <f>LF!M625</f>
        <v>0</v>
      </c>
      <c r="G618" s="362">
        <f>LF!AE625</f>
        <v>0</v>
      </c>
      <c r="H618" s="362">
        <f>LF!AF625</f>
        <v>0</v>
      </c>
      <c r="I618" s="362">
        <f>LF!AH625</f>
        <v>0</v>
      </c>
      <c r="J618" s="362">
        <f>LF!AI625</f>
        <v>0</v>
      </c>
      <c r="K618" s="362">
        <f>LF!AK625</f>
        <v>0</v>
      </c>
      <c r="L618" s="362">
        <f>LF!AM625</f>
        <v>0</v>
      </c>
      <c r="M618" s="362">
        <f>LF!AN625</f>
        <v>0</v>
      </c>
      <c r="N618" s="362">
        <f>LF!AO625</f>
        <v>0</v>
      </c>
      <c r="O618" s="362">
        <f>LF!AP625</f>
        <v>0</v>
      </c>
      <c r="P618" s="362">
        <f>LF!AQ625</f>
        <v>0</v>
      </c>
      <c r="Q618" s="362">
        <f>COUNTIF(LF!AR625,"Yes")</f>
        <v>0</v>
      </c>
      <c r="R618" s="337"/>
      <c r="S618" s="362">
        <f>Oncho!K625</f>
        <v>0</v>
      </c>
      <c r="T618" s="362">
        <f>MAX(Oncho!AB625,Oncho!BA625)</f>
        <v>0</v>
      </c>
      <c r="U618" s="362">
        <f>MAX(Oncho!AC625,Oncho!BB625)</f>
        <v>0</v>
      </c>
      <c r="V618" s="362">
        <f>MAX(Oncho!AE625,Oncho!BD625)</f>
        <v>0</v>
      </c>
      <c r="W618" s="362">
        <f>MAX(Oncho!AF625,Oncho!BE625)</f>
        <v>0</v>
      </c>
      <c r="X618" s="362">
        <f>MAX(Oncho!AG625,Oncho!BF625)</f>
        <v>0</v>
      </c>
      <c r="Y618" s="362">
        <f>MAX(Oncho!AH625,Oncho!BG625)</f>
        <v>0</v>
      </c>
      <c r="Z618" s="362">
        <f>MAX(Oncho!AI625,Oncho!BH625)</f>
        <v>0</v>
      </c>
      <c r="AA618" s="362">
        <f>MAX(Oncho!AJ625,Oncho!BI625)</f>
        <v>0</v>
      </c>
      <c r="AB618" s="362">
        <f>MAX(COUNTIF(Oncho!AK625,"Yes"),COUNTIF(Oncho!BJ625,"Yes"))</f>
        <v>0</v>
      </c>
      <c r="AC618" s="337"/>
      <c r="AD618" s="362">
        <f>Schisto!P627</f>
        <v>0</v>
      </c>
      <c r="AE618" s="362">
        <f>Schisto!AI627</f>
        <v>0</v>
      </c>
      <c r="AF618" s="362">
        <f>Schisto!AJ627</f>
        <v>0</v>
      </c>
      <c r="AG618" s="362">
        <f>Schisto!AN627</f>
        <v>0</v>
      </c>
      <c r="AH618" s="362">
        <f>Schisto!AO627</f>
        <v>0</v>
      </c>
      <c r="AI618" s="362">
        <f>Schisto!AT627</f>
        <v>0</v>
      </c>
      <c r="AJ618" s="362">
        <f>Schisto!AU627</f>
        <v>0</v>
      </c>
      <c r="AK618" s="362">
        <f>Schisto!AV627</f>
        <v>0</v>
      </c>
      <c r="AL618" s="362">
        <f>Schisto!AW627</f>
        <v>0</v>
      </c>
      <c r="AM618" s="362">
        <f>COUNTIF(Schisto!AX627,"Yes")</f>
        <v>0</v>
      </c>
      <c r="AN618" s="337"/>
      <c r="AO618" s="362">
        <f>STH!P627</f>
        <v>0</v>
      </c>
      <c r="AP618" s="362">
        <f>MAX(STH!AK627,STH!BS627)</f>
        <v>0</v>
      </c>
      <c r="AQ618" s="362">
        <f>MAX(STH!AL627,STH!BT627)</f>
        <v>0</v>
      </c>
      <c r="AR618" s="362">
        <f>MAX(STH!AM627,STH!BU627)</f>
        <v>0</v>
      </c>
      <c r="AS618" s="362">
        <f>MAX(STH!AN627,STH!BV627)</f>
        <v>0</v>
      </c>
      <c r="AT618" s="362">
        <f>MAX(STH!AO627,STH!BW627)</f>
        <v>0</v>
      </c>
      <c r="AU618" s="362">
        <f>MAX(STH!AQ627,STH!BY627)</f>
        <v>0</v>
      </c>
      <c r="AV618" s="362">
        <f>MAX(STH!AR627,STH!BZ627)</f>
        <v>0</v>
      </c>
      <c r="AW618" s="362">
        <f>MAX(STH!AS627,STH!CA627)</f>
        <v>0</v>
      </c>
      <c r="AX618" s="362">
        <f>MAX(STH!AT627,STH!CB627)</f>
        <v>0</v>
      </c>
      <c r="AY618" s="362">
        <f>MAX(STH!AU627,STH!CC627)</f>
        <v>0</v>
      </c>
      <c r="AZ618" s="362">
        <f>MAX(STH!AV627,STH!CD627)</f>
        <v>0</v>
      </c>
      <c r="BA618" s="362">
        <f>MAX(STH!AW627,STH!CE627)</f>
        <v>0</v>
      </c>
      <c r="BB618" s="362">
        <f>MAX(STH!AX627,STH!CF627)</f>
        <v>0</v>
      </c>
      <c r="BC618" s="362">
        <f>MAX(STH!AY627,STH!CG627)</f>
        <v>0</v>
      </c>
      <c r="BD618" s="362">
        <f>MAX(STH!AZ627,STH!CH627)</f>
        <v>0</v>
      </c>
      <c r="BE618" s="362">
        <f>MAX(STH!BA627,STH!CI627)</f>
        <v>0</v>
      </c>
      <c r="BF618" s="362">
        <f>MAX(STH!BB627,STH!CJ627)</f>
        <v>0</v>
      </c>
      <c r="BG618" s="362">
        <f>MAX(COUNTIF(STH!BC627,"Yes"),COUNTIF(STH!CK627,"Yes"))</f>
        <v>0</v>
      </c>
      <c r="BH618" s="337"/>
      <c r="BI618" s="362">
        <f>Trachoma!Q630</f>
        <v>0</v>
      </c>
      <c r="BJ618" s="362">
        <f>Trachoma!AK630</f>
        <v>0</v>
      </c>
      <c r="BK618" s="362">
        <f>Trachoma!AL630</f>
        <v>0</v>
      </c>
      <c r="BL618" s="362">
        <f>Trachoma!AN630</f>
        <v>0</v>
      </c>
      <c r="BM618" s="362">
        <f>Trachoma!AO630</f>
        <v>0</v>
      </c>
      <c r="BN618" s="362">
        <f>Trachoma!AT630</f>
        <v>0</v>
      </c>
      <c r="BO618" s="362">
        <f>Trachoma!AU630</f>
        <v>0</v>
      </c>
      <c r="BP618" s="362">
        <f>Trachoma!AV630</f>
        <v>0</v>
      </c>
      <c r="BQ618" s="362">
        <f>Trachoma!AW630</f>
        <v>0</v>
      </c>
      <c r="BR618" s="362">
        <f>COUNTIF(Trachoma!AX630,"Yes")</f>
        <v>0</v>
      </c>
      <c r="BS618" s="337"/>
      <c r="BT618" s="362">
        <f t="shared" si="104"/>
        <v>0</v>
      </c>
      <c r="BU618" s="362">
        <f t="shared" si="105"/>
        <v>0</v>
      </c>
      <c r="BV618" s="362">
        <f t="shared" si="106"/>
        <v>0</v>
      </c>
      <c r="BW618" s="362">
        <f t="shared" si="107"/>
        <v>0</v>
      </c>
      <c r="BX618" s="362">
        <f t="shared" si="108"/>
        <v>0</v>
      </c>
      <c r="BY618" s="362">
        <f t="shared" si="110"/>
        <v>0</v>
      </c>
      <c r="BZ618" s="362">
        <f t="shared" si="111"/>
        <v>0</v>
      </c>
      <c r="CA618" s="362">
        <f t="shared" si="112"/>
        <v>0</v>
      </c>
      <c r="CB618" s="362">
        <f t="shared" si="113"/>
        <v>0</v>
      </c>
      <c r="CC618" s="362">
        <f t="shared" si="109"/>
        <v>0</v>
      </c>
    </row>
    <row r="619" spans="2:81" x14ac:dyDescent="0.25">
      <c r="B619" s="147">
        <f>Demography!B627</f>
        <v>0</v>
      </c>
      <c r="C619" s="147">
        <f>Demography!C627</f>
        <v>0</v>
      </c>
      <c r="D619" s="148">
        <f>Demography!D627</f>
        <v>0</v>
      </c>
      <c r="E619" s="55"/>
      <c r="F619" s="148">
        <f>LF!M626</f>
        <v>0</v>
      </c>
      <c r="G619" s="148">
        <f>LF!AE626</f>
        <v>0</v>
      </c>
      <c r="H619" s="148">
        <f>LF!AF626</f>
        <v>0</v>
      </c>
      <c r="I619" s="148">
        <f>LF!AH626</f>
        <v>0</v>
      </c>
      <c r="J619" s="148">
        <f>LF!AI626</f>
        <v>0</v>
      </c>
      <c r="K619" s="148">
        <f>LF!AK626</f>
        <v>0</v>
      </c>
      <c r="L619" s="148">
        <f>LF!AM626</f>
        <v>0</v>
      </c>
      <c r="M619" s="148">
        <f>LF!AN626</f>
        <v>0</v>
      </c>
      <c r="N619" s="148">
        <f>LF!AO626</f>
        <v>0</v>
      </c>
      <c r="O619" s="148">
        <f>LF!AP626</f>
        <v>0</v>
      </c>
      <c r="P619" s="148">
        <f>LF!AQ626</f>
        <v>0</v>
      </c>
      <c r="Q619" s="148">
        <f>COUNTIF(LF!AR626,"Yes")</f>
        <v>0</v>
      </c>
      <c r="R619" s="55"/>
      <c r="S619" s="148">
        <f>Oncho!K626</f>
        <v>0</v>
      </c>
      <c r="T619" s="148">
        <f>MAX(Oncho!AB626,Oncho!BA626)</f>
        <v>0</v>
      </c>
      <c r="U619" s="148">
        <f>MAX(Oncho!AC626,Oncho!BB626)</f>
        <v>0</v>
      </c>
      <c r="V619" s="148">
        <f>MAX(Oncho!AE626,Oncho!BD626)</f>
        <v>0</v>
      </c>
      <c r="W619" s="148">
        <f>MAX(Oncho!AF626,Oncho!BE626)</f>
        <v>0</v>
      </c>
      <c r="X619" s="148">
        <f>MAX(Oncho!AG626,Oncho!BF626)</f>
        <v>0</v>
      </c>
      <c r="Y619" s="148">
        <f>MAX(Oncho!AH626,Oncho!BG626)</f>
        <v>0</v>
      </c>
      <c r="Z619" s="148">
        <f>MAX(Oncho!AI626,Oncho!BH626)</f>
        <v>0</v>
      </c>
      <c r="AA619" s="148">
        <f>MAX(Oncho!AJ626,Oncho!BI626)</f>
        <v>0</v>
      </c>
      <c r="AB619" s="148">
        <f>MAX(COUNTIF(Oncho!AK626,"Yes"),COUNTIF(Oncho!BJ626,"Yes"))</f>
        <v>0</v>
      </c>
      <c r="AC619" s="55"/>
      <c r="AD619" s="148">
        <f>Schisto!P628</f>
        <v>0</v>
      </c>
      <c r="AE619" s="148">
        <f>Schisto!AI628</f>
        <v>0</v>
      </c>
      <c r="AF619" s="148">
        <f>Schisto!AJ628</f>
        <v>0</v>
      </c>
      <c r="AG619" s="148">
        <f>Schisto!AN628</f>
        <v>0</v>
      </c>
      <c r="AH619" s="148">
        <f>Schisto!AO628</f>
        <v>0</v>
      </c>
      <c r="AI619" s="148">
        <f>Schisto!AT628</f>
        <v>0</v>
      </c>
      <c r="AJ619" s="148">
        <f>Schisto!AU628</f>
        <v>0</v>
      </c>
      <c r="AK619" s="148">
        <f>Schisto!AV628</f>
        <v>0</v>
      </c>
      <c r="AL619" s="148">
        <f>Schisto!AW628</f>
        <v>0</v>
      </c>
      <c r="AM619" s="148">
        <f>COUNTIF(Schisto!AX628,"Yes")</f>
        <v>0</v>
      </c>
      <c r="AN619" s="55"/>
      <c r="AO619" s="148">
        <f>STH!P628</f>
        <v>0</v>
      </c>
      <c r="AP619" s="148">
        <f>MAX(STH!AK628,STH!BS628)</f>
        <v>0</v>
      </c>
      <c r="AQ619" s="148">
        <f>MAX(STH!AL628,STH!BT628)</f>
        <v>0</v>
      </c>
      <c r="AR619" s="148">
        <f>MAX(STH!AM628,STH!BU628)</f>
        <v>0</v>
      </c>
      <c r="AS619" s="148">
        <f>MAX(STH!AN628,STH!BV628)</f>
        <v>0</v>
      </c>
      <c r="AT619" s="148">
        <f>MAX(STH!AO628,STH!BW628)</f>
        <v>0</v>
      </c>
      <c r="AU619" s="148">
        <f>MAX(STH!AQ628,STH!BY628)</f>
        <v>0</v>
      </c>
      <c r="AV619" s="148">
        <f>MAX(STH!AR628,STH!BZ628)</f>
        <v>0</v>
      </c>
      <c r="AW619" s="148">
        <f>MAX(STH!AS628,STH!CA628)</f>
        <v>0</v>
      </c>
      <c r="AX619" s="148">
        <f>MAX(STH!AT628,STH!CB628)</f>
        <v>0</v>
      </c>
      <c r="AY619" s="148">
        <f>MAX(STH!AU628,STH!CC628)</f>
        <v>0</v>
      </c>
      <c r="AZ619" s="148">
        <f>MAX(STH!AV628,STH!CD628)</f>
        <v>0</v>
      </c>
      <c r="BA619" s="148">
        <f>MAX(STH!AW628,STH!CE628)</f>
        <v>0</v>
      </c>
      <c r="BB619" s="148">
        <f>MAX(STH!AX628,STH!CF628)</f>
        <v>0</v>
      </c>
      <c r="BC619" s="148">
        <f>MAX(STH!AY628,STH!CG628)</f>
        <v>0</v>
      </c>
      <c r="BD619" s="148">
        <f>MAX(STH!AZ628,STH!CH628)</f>
        <v>0</v>
      </c>
      <c r="BE619" s="148">
        <f>MAX(STH!BA628,STH!CI628)</f>
        <v>0</v>
      </c>
      <c r="BF619" s="148">
        <f>MAX(STH!BB628,STH!CJ628)</f>
        <v>0</v>
      </c>
      <c r="BG619" s="148">
        <f>MAX(COUNTIF(STH!BC628,"Yes"),COUNTIF(STH!CK628,"Yes"))</f>
        <v>0</v>
      </c>
      <c r="BH619" s="55"/>
      <c r="BI619" s="148">
        <f>Trachoma!Q631</f>
        <v>0</v>
      </c>
      <c r="BJ619" s="148">
        <f>Trachoma!AK631</f>
        <v>0</v>
      </c>
      <c r="BK619" s="148">
        <f>Trachoma!AL631</f>
        <v>0</v>
      </c>
      <c r="BL619" s="148">
        <f>Trachoma!AN631</f>
        <v>0</v>
      </c>
      <c r="BM619" s="148">
        <f>Trachoma!AO631</f>
        <v>0</v>
      </c>
      <c r="BN619" s="148">
        <f>Trachoma!AT631</f>
        <v>0</v>
      </c>
      <c r="BO619" s="148">
        <f>Trachoma!AU631</f>
        <v>0</v>
      </c>
      <c r="BP619" s="148">
        <f>Trachoma!AV631</f>
        <v>0</v>
      </c>
      <c r="BQ619" s="148">
        <f>Trachoma!AW631</f>
        <v>0</v>
      </c>
      <c r="BR619" s="148">
        <f>COUNTIF(Trachoma!AX631,"Yes")</f>
        <v>0</v>
      </c>
      <c r="BS619" s="55"/>
      <c r="BT619" s="148">
        <f t="shared" si="104"/>
        <v>0</v>
      </c>
      <c r="BU619" s="148">
        <f t="shared" si="105"/>
        <v>0</v>
      </c>
      <c r="BV619" s="148">
        <f t="shared" si="106"/>
        <v>0</v>
      </c>
      <c r="BW619" s="148">
        <f t="shared" si="107"/>
        <v>0</v>
      </c>
      <c r="BX619" s="148">
        <f t="shared" si="108"/>
        <v>0</v>
      </c>
      <c r="BY619" s="148">
        <f t="shared" si="110"/>
        <v>0</v>
      </c>
      <c r="BZ619" s="148">
        <f t="shared" si="111"/>
        <v>0</v>
      </c>
      <c r="CA619" s="148">
        <f t="shared" si="112"/>
        <v>0</v>
      </c>
      <c r="CB619" s="148">
        <f t="shared" si="113"/>
        <v>0</v>
      </c>
      <c r="CC619" s="148">
        <f t="shared" si="109"/>
        <v>0</v>
      </c>
    </row>
    <row r="620" spans="2:81" x14ac:dyDescent="0.25">
      <c r="B620" s="361">
        <f>Demography!B628</f>
        <v>0</v>
      </c>
      <c r="C620" s="361">
        <f>Demography!C628</f>
        <v>0</v>
      </c>
      <c r="D620" s="362">
        <f>Demography!D628</f>
        <v>0</v>
      </c>
      <c r="E620" s="337"/>
      <c r="F620" s="362">
        <f>LF!M627</f>
        <v>0</v>
      </c>
      <c r="G620" s="362">
        <f>LF!AE627</f>
        <v>0</v>
      </c>
      <c r="H620" s="362">
        <f>LF!AF627</f>
        <v>0</v>
      </c>
      <c r="I620" s="362">
        <f>LF!AH627</f>
        <v>0</v>
      </c>
      <c r="J620" s="362">
        <f>LF!AI627</f>
        <v>0</v>
      </c>
      <c r="K620" s="362">
        <f>LF!AK627</f>
        <v>0</v>
      </c>
      <c r="L620" s="362">
        <f>LF!AM627</f>
        <v>0</v>
      </c>
      <c r="M620" s="362">
        <f>LF!AN627</f>
        <v>0</v>
      </c>
      <c r="N620" s="362">
        <f>LF!AO627</f>
        <v>0</v>
      </c>
      <c r="O620" s="362">
        <f>LF!AP627</f>
        <v>0</v>
      </c>
      <c r="P620" s="362">
        <f>LF!AQ627</f>
        <v>0</v>
      </c>
      <c r="Q620" s="362">
        <f>COUNTIF(LF!AR627,"Yes")</f>
        <v>0</v>
      </c>
      <c r="R620" s="337"/>
      <c r="S620" s="362">
        <f>Oncho!K627</f>
        <v>0</v>
      </c>
      <c r="T620" s="362">
        <f>MAX(Oncho!AB627,Oncho!BA627)</f>
        <v>0</v>
      </c>
      <c r="U620" s="362">
        <f>MAX(Oncho!AC627,Oncho!BB627)</f>
        <v>0</v>
      </c>
      <c r="V620" s="362">
        <f>MAX(Oncho!AE627,Oncho!BD627)</f>
        <v>0</v>
      </c>
      <c r="W620" s="362">
        <f>MAX(Oncho!AF627,Oncho!BE627)</f>
        <v>0</v>
      </c>
      <c r="X620" s="362">
        <f>MAX(Oncho!AG627,Oncho!BF627)</f>
        <v>0</v>
      </c>
      <c r="Y620" s="362">
        <f>MAX(Oncho!AH627,Oncho!BG627)</f>
        <v>0</v>
      </c>
      <c r="Z620" s="362">
        <f>MAX(Oncho!AI627,Oncho!BH627)</f>
        <v>0</v>
      </c>
      <c r="AA620" s="362">
        <f>MAX(Oncho!AJ627,Oncho!BI627)</f>
        <v>0</v>
      </c>
      <c r="AB620" s="362">
        <f>MAX(COUNTIF(Oncho!AK627,"Yes"),COUNTIF(Oncho!BJ627,"Yes"))</f>
        <v>0</v>
      </c>
      <c r="AC620" s="337"/>
      <c r="AD620" s="362">
        <f>Schisto!P629</f>
        <v>0</v>
      </c>
      <c r="AE620" s="362">
        <f>Schisto!AI629</f>
        <v>0</v>
      </c>
      <c r="AF620" s="362">
        <f>Schisto!AJ629</f>
        <v>0</v>
      </c>
      <c r="AG620" s="362">
        <f>Schisto!AN629</f>
        <v>0</v>
      </c>
      <c r="AH620" s="362">
        <f>Schisto!AO629</f>
        <v>0</v>
      </c>
      <c r="AI620" s="362">
        <f>Schisto!AT629</f>
        <v>0</v>
      </c>
      <c r="AJ620" s="362">
        <f>Schisto!AU629</f>
        <v>0</v>
      </c>
      <c r="AK620" s="362">
        <f>Schisto!AV629</f>
        <v>0</v>
      </c>
      <c r="AL620" s="362">
        <f>Schisto!AW629</f>
        <v>0</v>
      </c>
      <c r="AM620" s="362">
        <f>COUNTIF(Schisto!AX629,"Yes")</f>
        <v>0</v>
      </c>
      <c r="AN620" s="337"/>
      <c r="AO620" s="362">
        <f>STH!P629</f>
        <v>0</v>
      </c>
      <c r="AP620" s="362">
        <f>MAX(STH!AK629,STH!BS629)</f>
        <v>0</v>
      </c>
      <c r="AQ620" s="362">
        <f>MAX(STH!AL629,STH!BT629)</f>
        <v>0</v>
      </c>
      <c r="AR620" s="362">
        <f>MAX(STH!AM629,STH!BU629)</f>
        <v>0</v>
      </c>
      <c r="AS620" s="362">
        <f>MAX(STH!AN629,STH!BV629)</f>
        <v>0</v>
      </c>
      <c r="AT620" s="362">
        <f>MAX(STH!AO629,STH!BW629)</f>
        <v>0</v>
      </c>
      <c r="AU620" s="362">
        <f>MAX(STH!AQ629,STH!BY629)</f>
        <v>0</v>
      </c>
      <c r="AV620" s="362">
        <f>MAX(STH!AR629,STH!BZ629)</f>
        <v>0</v>
      </c>
      <c r="AW620" s="362">
        <f>MAX(STH!AS629,STH!CA629)</f>
        <v>0</v>
      </c>
      <c r="AX620" s="362">
        <f>MAX(STH!AT629,STH!CB629)</f>
        <v>0</v>
      </c>
      <c r="AY620" s="362">
        <f>MAX(STH!AU629,STH!CC629)</f>
        <v>0</v>
      </c>
      <c r="AZ620" s="362">
        <f>MAX(STH!AV629,STH!CD629)</f>
        <v>0</v>
      </c>
      <c r="BA620" s="362">
        <f>MAX(STH!AW629,STH!CE629)</f>
        <v>0</v>
      </c>
      <c r="BB620" s="362">
        <f>MAX(STH!AX629,STH!CF629)</f>
        <v>0</v>
      </c>
      <c r="BC620" s="362">
        <f>MAX(STH!AY629,STH!CG629)</f>
        <v>0</v>
      </c>
      <c r="BD620" s="362">
        <f>MAX(STH!AZ629,STH!CH629)</f>
        <v>0</v>
      </c>
      <c r="BE620" s="362">
        <f>MAX(STH!BA629,STH!CI629)</f>
        <v>0</v>
      </c>
      <c r="BF620" s="362">
        <f>MAX(STH!BB629,STH!CJ629)</f>
        <v>0</v>
      </c>
      <c r="BG620" s="362">
        <f>MAX(COUNTIF(STH!BC629,"Yes"),COUNTIF(STH!CK629,"Yes"))</f>
        <v>0</v>
      </c>
      <c r="BH620" s="337"/>
      <c r="BI620" s="362">
        <f>Trachoma!Q632</f>
        <v>0</v>
      </c>
      <c r="BJ620" s="362">
        <f>Trachoma!AK632</f>
        <v>0</v>
      </c>
      <c r="BK620" s="362">
        <f>Trachoma!AL632</f>
        <v>0</v>
      </c>
      <c r="BL620" s="362">
        <f>Trachoma!AN632</f>
        <v>0</v>
      </c>
      <c r="BM620" s="362">
        <f>Trachoma!AO632</f>
        <v>0</v>
      </c>
      <c r="BN620" s="362">
        <f>Trachoma!AT632</f>
        <v>0</v>
      </c>
      <c r="BO620" s="362">
        <f>Trachoma!AU632</f>
        <v>0</v>
      </c>
      <c r="BP620" s="362">
        <f>Trachoma!AV632</f>
        <v>0</v>
      </c>
      <c r="BQ620" s="362">
        <f>Trachoma!AW632</f>
        <v>0</v>
      </c>
      <c r="BR620" s="362">
        <f>COUNTIF(Trachoma!AX632,"Yes")</f>
        <v>0</v>
      </c>
      <c r="BS620" s="337"/>
      <c r="BT620" s="362">
        <f t="shared" si="104"/>
        <v>0</v>
      </c>
      <c r="BU620" s="362">
        <f t="shared" si="105"/>
        <v>0</v>
      </c>
      <c r="BV620" s="362">
        <f t="shared" si="106"/>
        <v>0</v>
      </c>
      <c r="BW620" s="362">
        <f t="shared" si="107"/>
        <v>0</v>
      </c>
      <c r="BX620" s="362">
        <f t="shared" si="108"/>
        <v>0</v>
      </c>
      <c r="BY620" s="362">
        <f t="shared" si="110"/>
        <v>0</v>
      </c>
      <c r="BZ620" s="362">
        <f t="shared" si="111"/>
        <v>0</v>
      </c>
      <c r="CA620" s="362">
        <f t="shared" si="112"/>
        <v>0</v>
      </c>
      <c r="CB620" s="362">
        <f t="shared" si="113"/>
        <v>0</v>
      </c>
      <c r="CC620" s="362">
        <f t="shared" si="109"/>
        <v>0</v>
      </c>
    </row>
    <row r="621" spans="2:81" x14ac:dyDescent="0.25">
      <c r="B621" s="147">
        <f>Demography!B629</f>
        <v>0</v>
      </c>
      <c r="C621" s="147">
        <f>Demography!C629</f>
        <v>0</v>
      </c>
      <c r="D621" s="148">
        <f>Demography!D629</f>
        <v>0</v>
      </c>
      <c r="E621" s="55"/>
      <c r="F621" s="148">
        <f>LF!M628</f>
        <v>0</v>
      </c>
      <c r="G621" s="148">
        <f>LF!AE628</f>
        <v>0</v>
      </c>
      <c r="H621" s="148">
        <f>LF!AF628</f>
        <v>0</v>
      </c>
      <c r="I621" s="148">
        <f>LF!AH628</f>
        <v>0</v>
      </c>
      <c r="J621" s="148">
        <f>LF!AI628</f>
        <v>0</v>
      </c>
      <c r="K621" s="148">
        <f>LF!AK628</f>
        <v>0</v>
      </c>
      <c r="L621" s="148">
        <f>LF!AM628</f>
        <v>0</v>
      </c>
      <c r="M621" s="148">
        <f>LF!AN628</f>
        <v>0</v>
      </c>
      <c r="N621" s="148">
        <f>LF!AO628</f>
        <v>0</v>
      </c>
      <c r="O621" s="148">
        <f>LF!AP628</f>
        <v>0</v>
      </c>
      <c r="P621" s="148">
        <f>LF!AQ628</f>
        <v>0</v>
      </c>
      <c r="Q621" s="148">
        <f>COUNTIF(LF!AR628,"Yes")</f>
        <v>0</v>
      </c>
      <c r="R621" s="55"/>
      <c r="S621" s="148">
        <f>Oncho!K628</f>
        <v>0</v>
      </c>
      <c r="T621" s="148">
        <f>MAX(Oncho!AB628,Oncho!BA628)</f>
        <v>0</v>
      </c>
      <c r="U621" s="148">
        <f>MAX(Oncho!AC628,Oncho!BB628)</f>
        <v>0</v>
      </c>
      <c r="V621" s="148">
        <f>MAX(Oncho!AE628,Oncho!BD628)</f>
        <v>0</v>
      </c>
      <c r="W621" s="148">
        <f>MAX(Oncho!AF628,Oncho!BE628)</f>
        <v>0</v>
      </c>
      <c r="X621" s="148">
        <f>MAX(Oncho!AG628,Oncho!BF628)</f>
        <v>0</v>
      </c>
      <c r="Y621" s="148">
        <f>MAX(Oncho!AH628,Oncho!BG628)</f>
        <v>0</v>
      </c>
      <c r="Z621" s="148">
        <f>MAX(Oncho!AI628,Oncho!BH628)</f>
        <v>0</v>
      </c>
      <c r="AA621" s="148">
        <f>MAX(Oncho!AJ628,Oncho!BI628)</f>
        <v>0</v>
      </c>
      <c r="AB621" s="148">
        <f>MAX(COUNTIF(Oncho!AK628,"Yes"),COUNTIF(Oncho!BJ628,"Yes"))</f>
        <v>0</v>
      </c>
      <c r="AC621" s="55"/>
      <c r="AD621" s="148">
        <f>Schisto!P630</f>
        <v>0</v>
      </c>
      <c r="AE621" s="148">
        <f>Schisto!AI630</f>
        <v>0</v>
      </c>
      <c r="AF621" s="148">
        <f>Schisto!AJ630</f>
        <v>0</v>
      </c>
      <c r="AG621" s="148">
        <f>Schisto!AN630</f>
        <v>0</v>
      </c>
      <c r="AH621" s="148">
        <f>Schisto!AO630</f>
        <v>0</v>
      </c>
      <c r="AI621" s="148">
        <f>Schisto!AT630</f>
        <v>0</v>
      </c>
      <c r="AJ621" s="148">
        <f>Schisto!AU630</f>
        <v>0</v>
      </c>
      <c r="AK621" s="148">
        <f>Schisto!AV630</f>
        <v>0</v>
      </c>
      <c r="AL621" s="148">
        <f>Schisto!AW630</f>
        <v>0</v>
      </c>
      <c r="AM621" s="148">
        <f>COUNTIF(Schisto!AX630,"Yes")</f>
        <v>0</v>
      </c>
      <c r="AN621" s="55"/>
      <c r="AO621" s="148">
        <f>STH!P630</f>
        <v>0</v>
      </c>
      <c r="AP621" s="148">
        <f>MAX(STH!AK630,STH!BS630)</f>
        <v>0</v>
      </c>
      <c r="AQ621" s="148">
        <f>MAX(STH!AL630,STH!BT630)</f>
        <v>0</v>
      </c>
      <c r="AR621" s="148">
        <f>MAX(STH!AM630,STH!BU630)</f>
        <v>0</v>
      </c>
      <c r="AS621" s="148">
        <f>MAX(STH!AN630,STH!BV630)</f>
        <v>0</v>
      </c>
      <c r="AT621" s="148">
        <f>MAX(STH!AO630,STH!BW630)</f>
        <v>0</v>
      </c>
      <c r="AU621" s="148">
        <f>MAX(STH!AQ630,STH!BY630)</f>
        <v>0</v>
      </c>
      <c r="AV621" s="148">
        <f>MAX(STH!AR630,STH!BZ630)</f>
        <v>0</v>
      </c>
      <c r="AW621" s="148">
        <f>MAX(STH!AS630,STH!CA630)</f>
        <v>0</v>
      </c>
      <c r="AX621" s="148">
        <f>MAX(STH!AT630,STH!CB630)</f>
        <v>0</v>
      </c>
      <c r="AY621" s="148">
        <f>MAX(STH!AU630,STH!CC630)</f>
        <v>0</v>
      </c>
      <c r="AZ621" s="148">
        <f>MAX(STH!AV630,STH!CD630)</f>
        <v>0</v>
      </c>
      <c r="BA621" s="148">
        <f>MAX(STH!AW630,STH!CE630)</f>
        <v>0</v>
      </c>
      <c r="BB621" s="148">
        <f>MAX(STH!AX630,STH!CF630)</f>
        <v>0</v>
      </c>
      <c r="BC621" s="148">
        <f>MAX(STH!AY630,STH!CG630)</f>
        <v>0</v>
      </c>
      <c r="BD621" s="148">
        <f>MAX(STH!AZ630,STH!CH630)</f>
        <v>0</v>
      </c>
      <c r="BE621" s="148">
        <f>MAX(STH!BA630,STH!CI630)</f>
        <v>0</v>
      </c>
      <c r="BF621" s="148">
        <f>MAX(STH!BB630,STH!CJ630)</f>
        <v>0</v>
      </c>
      <c r="BG621" s="148">
        <f>MAX(COUNTIF(STH!BC630,"Yes"),COUNTIF(STH!CK630,"Yes"))</f>
        <v>0</v>
      </c>
      <c r="BH621" s="55"/>
      <c r="BI621" s="148">
        <f>Trachoma!Q633</f>
        <v>0</v>
      </c>
      <c r="BJ621" s="148">
        <f>Trachoma!AK633</f>
        <v>0</v>
      </c>
      <c r="BK621" s="148">
        <f>Trachoma!AL633</f>
        <v>0</v>
      </c>
      <c r="BL621" s="148">
        <f>Trachoma!AN633</f>
        <v>0</v>
      </c>
      <c r="BM621" s="148">
        <f>Trachoma!AO633</f>
        <v>0</v>
      </c>
      <c r="BN621" s="148">
        <f>Trachoma!AT633</f>
        <v>0</v>
      </c>
      <c r="BO621" s="148">
        <f>Trachoma!AU633</f>
        <v>0</v>
      </c>
      <c r="BP621" s="148">
        <f>Trachoma!AV633</f>
        <v>0</v>
      </c>
      <c r="BQ621" s="148">
        <f>Trachoma!AW633</f>
        <v>0</v>
      </c>
      <c r="BR621" s="148">
        <f>COUNTIF(Trachoma!AX633,"Yes")</f>
        <v>0</v>
      </c>
      <c r="BS621" s="55"/>
      <c r="BT621" s="148">
        <f t="shared" si="104"/>
        <v>0</v>
      </c>
      <c r="BU621" s="148">
        <f t="shared" si="105"/>
        <v>0</v>
      </c>
      <c r="BV621" s="148">
        <f t="shared" si="106"/>
        <v>0</v>
      </c>
      <c r="BW621" s="148">
        <f t="shared" si="107"/>
        <v>0</v>
      </c>
      <c r="BX621" s="148">
        <f t="shared" si="108"/>
        <v>0</v>
      </c>
      <c r="BY621" s="148">
        <f t="shared" si="110"/>
        <v>0</v>
      </c>
      <c r="BZ621" s="148">
        <f t="shared" si="111"/>
        <v>0</v>
      </c>
      <c r="CA621" s="148">
        <f t="shared" si="112"/>
        <v>0</v>
      </c>
      <c r="CB621" s="148">
        <f t="shared" si="113"/>
        <v>0</v>
      </c>
      <c r="CC621" s="148">
        <f t="shared" si="109"/>
        <v>0</v>
      </c>
    </row>
    <row r="622" spans="2:81" x14ac:dyDescent="0.25">
      <c r="B622" s="361">
        <f>Demography!B630</f>
        <v>0</v>
      </c>
      <c r="C622" s="361">
        <f>Demography!C630</f>
        <v>0</v>
      </c>
      <c r="D622" s="362">
        <f>Demography!D630</f>
        <v>0</v>
      </c>
      <c r="E622" s="337"/>
      <c r="F622" s="362">
        <f>LF!M629</f>
        <v>0</v>
      </c>
      <c r="G622" s="362">
        <f>LF!AE629</f>
        <v>0</v>
      </c>
      <c r="H622" s="362">
        <f>LF!AF629</f>
        <v>0</v>
      </c>
      <c r="I622" s="362">
        <f>LF!AH629</f>
        <v>0</v>
      </c>
      <c r="J622" s="362">
        <f>LF!AI629</f>
        <v>0</v>
      </c>
      <c r="K622" s="362">
        <f>LF!AK629</f>
        <v>0</v>
      </c>
      <c r="L622" s="362">
        <f>LF!AM629</f>
        <v>0</v>
      </c>
      <c r="M622" s="362">
        <f>LF!AN629</f>
        <v>0</v>
      </c>
      <c r="N622" s="362">
        <f>LF!AO629</f>
        <v>0</v>
      </c>
      <c r="O622" s="362">
        <f>LF!AP629</f>
        <v>0</v>
      </c>
      <c r="P622" s="362">
        <f>LF!AQ629</f>
        <v>0</v>
      </c>
      <c r="Q622" s="362">
        <f>COUNTIF(LF!AR629,"Yes")</f>
        <v>0</v>
      </c>
      <c r="R622" s="337"/>
      <c r="S622" s="362">
        <f>Oncho!K629</f>
        <v>0</v>
      </c>
      <c r="T622" s="362">
        <f>MAX(Oncho!AB629,Oncho!BA629)</f>
        <v>0</v>
      </c>
      <c r="U622" s="362">
        <f>MAX(Oncho!AC629,Oncho!BB629)</f>
        <v>0</v>
      </c>
      <c r="V622" s="362">
        <f>MAX(Oncho!AE629,Oncho!BD629)</f>
        <v>0</v>
      </c>
      <c r="W622" s="362">
        <f>MAX(Oncho!AF629,Oncho!BE629)</f>
        <v>0</v>
      </c>
      <c r="X622" s="362">
        <f>MAX(Oncho!AG629,Oncho!BF629)</f>
        <v>0</v>
      </c>
      <c r="Y622" s="362">
        <f>MAX(Oncho!AH629,Oncho!BG629)</f>
        <v>0</v>
      </c>
      <c r="Z622" s="362">
        <f>MAX(Oncho!AI629,Oncho!BH629)</f>
        <v>0</v>
      </c>
      <c r="AA622" s="362">
        <f>MAX(Oncho!AJ629,Oncho!BI629)</f>
        <v>0</v>
      </c>
      <c r="AB622" s="362">
        <f>MAX(COUNTIF(Oncho!AK629,"Yes"),COUNTIF(Oncho!BJ629,"Yes"))</f>
        <v>0</v>
      </c>
      <c r="AC622" s="337"/>
      <c r="AD622" s="362">
        <f>Schisto!P631</f>
        <v>0</v>
      </c>
      <c r="AE622" s="362">
        <f>Schisto!AI631</f>
        <v>0</v>
      </c>
      <c r="AF622" s="362">
        <f>Schisto!AJ631</f>
        <v>0</v>
      </c>
      <c r="AG622" s="362">
        <f>Schisto!AN631</f>
        <v>0</v>
      </c>
      <c r="AH622" s="362">
        <f>Schisto!AO631</f>
        <v>0</v>
      </c>
      <c r="AI622" s="362">
        <f>Schisto!AT631</f>
        <v>0</v>
      </c>
      <c r="AJ622" s="362">
        <f>Schisto!AU631</f>
        <v>0</v>
      </c>
      <c r="AK622" s="362">
        <f>Schisto!AV631</f>
        <v>0</v>
      </c>
      <c r="AL622" s="362">
        <f>Schisto!AW631</f>
        <v>0</v>
      </c>
      <c r="AM622" s="362">
        <f>COUNTIF(Schisto!AX631,"Yes")</f>
        <v>0</v>
      </c>
      <c r="AN622" s="337"/>
      <c r="AO622" s="362">
        <f>STH!P631</f>
        <v>0</v>
      </c>
      <c r="AP622" s="362">
        <f>MAX(STH!AK631,STH!BS631)</f>
        <v>0</v>
      </c>
      <c r="AQ622" s="362">
        <f>MAX(STH!AL631,STH!BT631)</f>
        <v>0</v>
      </c>
      <c r="AR622" s="362">
        <f>MAX(STH!AM631,STH!BU631)</f>
        <v>0</v>
      </c>
      <c r="AS622" s="362">
        <f>MAX(STH!AN631,STH!BV631)</f>
        <v>0</v>
      </c>
      <c r="AT622" s="362">
        <f>MAX(STH!AO631,STH!BW631)</f>
        <v>0</v>
      </c>
      <c r="AU622" s="362">
        <f>MAX(STH!AQ631,STH!BY631)</f>
        <v>0</v>
      </c>
      <c r="AV622" s="362">
        <f>MAX(STH!AR631,STH!BZ631)</f>
        <v>0</v>
      </c>
      <c r="AW622" s="362">
        <f>MAX(STH!AS631,STH!CA631)</f>
        <v>0</v>
      </c>
      <c r="AX622" s="362">
        <f>MAX(STH!AT631,STH!CB631)</f>
        <v>0</v>
      </c>
      <c r="AY622" s="362">
        <f>MAX(STH!AU631,STH!CC631)</f>
        <v>0</v>
      </c>
      <c r="AZ622" s="362">
        <f>MAX(STH!AV631,STH!CD631)</f>
        <v>0</v>
      </c>
      <c r="BA622" s="362">
        <f>MAX(STH!AW631,STH!CE631)</f>
        <v>0</v>
      </c>
      <c r="BB622" s="362">
        <f>MAX(STH!AX631,STH!CF631)</f>
        <v>0</v>
      </c>
      <c r="BC622" s="362">
        <f>MAX(STH!AY631,STH!CG631)</f>
        <v>0</v>
      </c>
      <c r="BD622" s="362">
        <f>MAX(STH!AZ631,STH!CH631)</f>
        <v>0</v>
      </c>
      <c r="BE622" s="362">
        <f>MAX(STH!BA631,STH!CI631)</f>
        <v>0</v>
      </c>
      <c r="BF622" s="362">
        <f>MAX(STH!BB631,STH!CJ631)</f>
        <v>0</v>
      </c>
      <c r="BG622" s="362">
        <f>MAX(COUNTIF(STH!BC631,"Yes"),COUNTIF(STH!CK631,"Yes"))</f>
        <v>0</v>
      </c>
      <c r="BH622" s="337"/>
      <c r="BI622" s="362">
        <f>Trachoma!Q634</f>
        <v>0</v>
      </c>
      <c r="BJ622" s="362">
        <f>Trachoma!AK634</f>
        <v>0</v>
      </c>
      <c r="BK622" s="362">
        <f>Trachoma!AL634</f>
        <v>0</v>
      </c>
      <c r="BL622" s="362">
        <f>Trachoma!AN634</f>
        <v>0</v>
      </c>
      <c r="BM622" s="362">
        <f>Trachoma!AO634</f>
        <v>0</v>
      </c>
      <c r="BN622" s="362">
        <f>Trachoma!AT634</f>
        <v>0</v>
      </c>
      <c r="BO622" s="362">
        <f>Trachoma!AU634</f>
        <v>0</v>
      </c>
      <c r="BP622" s="362">
        <f>Trachoma!AV634</f>
        <v>0</v>
      </c>
      <c r="BQ622" s="362">
        <f>Trachoma!AW634</f>
        <v>0</v>
      </c>
      <c r="BR622" s="362">
        <f>COUNTIF(Trachoma!AX634,"Yes")</f>
        <v>0</v>
      </c>
      <c r="BS622" s="337"/>
      <c r="BT622" s="362">
        <f t="shared" si="104"/>
        <v>0</v>
      </c>
      <c r="BU622" s="362">
        <f t="shared" si="105"/>
        <v>0</v>
      </c>
      <c r="BV622" s="362">
        <f t="shared" si="106"/>
        <v>0</v>
      </c>
      <c r="BW622" s="362">
        <f t="shared" si="107"/>
        <v>0</v>
      </c>
      <c r="BX622" s="362">
        <f t="shared" si="108"/>
        <v>0</v>
      </c>
      <c r="BY622" s="362">
        <f t="shared" si="110"/>
        <v>0</v>
      </c>
      <c r="BZ622" s="362">
        <f t="shared" si="111"/>
        <v>0</v>
      </c>
      <c r="CA622" s="362">
        <f t="shared" si="112"/>
        <v>0</v>
      </c>
      <c r="CB622" s="362">
        <f t="shared" si="113"/>
        <v>0</v>
      </c>
      <c r="CC622" s="362">
        <f t="shared" si="109"/>
        <v>0</v>
      </c>
    </row>
    <row r="623" spans="2:81" x14ac:dyDescent="0.25">
      <c r="B623" s="147">
        <f>Demography!B631</f>
        <v>0</v>
      </c>
      <c r="C623" s="147">
        <f>Demography!C631</f>
        <v>0</v>
      </c>
      <c r="D623" s="148">
        <f>Demography!D631</f>
        <v>0</v>
      </c>
      <c r="E623" s="55"/>
      <c r="F623" s="148">
        <f>LF!M630</f>
        <v>0</v>
      </c>
      <c r="G623" s="148">
        <f>LF!AE630</f>
        <v>0</v>
      </c>
      <c r="H623" s="148">
        <f>LF!AF630</f>
        <v>0</v>
      </c>
      <c r="I623" s="148">
        <f>LF!AH630</f>
        <v>0</v>
      </c>
      <c r="J623" s="148">
        <f>LF!AI630</f>
        <v>0</v>
      </c>
      <c r="K623" s="148">
        <f>LF!AK630</f>
        <v>0</v>
      </c>
      <c r="L623" s="148">
        <f>LF!AM630</f>
        <v>0</v>
      </c>
      <c r="M623" s="148">
        <f>LF!AN630</f>
        <v>0</v>
      </c>
      <c r="N623" s="148">
        <f>LF!AO630</f>
        <v>0</v>
      </c>
      <c r="O623" s="148">
        <f>LF!AP630</f>
        <v>0</v>
      </c>
      <c r="P623" s="148">
        <f>LF!AQ630</f>
        <v>0</v>
      </c>
      <c r="Q623" s="148">
        <f>COUNTIF(LF!AR630,"Yes")</f>
        <v>0</v>
      </c>
      <c r="R623" s="55"/>
      <c r="S623" s="148">
        <f>Oncho!K630</f>
        <v>0</v>
      </c>
      <c r="T623" s="148">
        <f>MAX(Oncho!AB630,Oncho!BA630)</f>
        <v>0</v>
      </c>
      <c r="U623" s="148">
        <f>MAX(Oncho!AC630,Oncho!BB630)</f>
        <v>0</v>
      </c>
      <c r="V623" s="148">
        <f>MAX(Oncho!AE630,Oncho!BD630)</f>
        <v>0</v>
      </c>
      <c r="W623" s="148">
        <f>MAX(Oncho!AF630,Oncho!BE630)</f>
        <v>0</v>
      </c>
      <c r="X623" s="148">
        <f>MAX(Oncho!AG630,Oncho!BF630)</f>
        <v>0</v>
      </c>
      <c r="Y623" s="148">
        <f>MAX(Oncho!AH630,Oncho!BG630)</f>
        <v>0</v>
      </c>
      <c r="Z623" s="148">
        <f>MAX(Oncho!AI630,Oncho!BH630)</f>
        <v>0</v>
      </c>
      <c r="AA623" s="148">
        <f>MAX(Oncho!AJ630,Oncho!BI630)</f>
        <v>0</v>
      </c>
      <c r="AB623" s="148">
        <f>MAX(COUNTIF(Oncho!AK630,"Yes"),COUNTIF(Oncho!BJ630,"Yes"))</f>
        <v>0</v>
      </c>
      <c r="AC623" s="55"/>
      <c r="AD623" s="148">
        <f>Schisto!P632</f>
        <v>0</v>
      </c>
      <c r="AE623" s="148">
        <f>Schisto!AI632</f>
        <v>0</v>
      </c>
      <c r="AF623" s="148">
        <f>Schisto!AJ632</f>
        <v>0</v>
      </c>
      <c r="AG623" s="148">
        <f>Schisto!AN632</f>
        <v>0</v>
      </c>
      <c r="AH623" s="148">
        <f>Schisto!AO632</f>
        <v>0</v>
      </c>
      <c r="AI623" s="148">
        <f>Schisto!AT632</f>
        <v>0</v>
      </c>
      <c r="AJ623" s="148">
        <f>Schisto!AU632</f>
        <v>0</v>
      </c>
      <c r="AK623" s="148">
        <f>Schisto!AV632</f>
        <v>0</v>
      </c>
      <c r="AL623" s="148">
        <f>Schisto!AW632</f>
        <v>0</v>
      </c>
      <c r="AM623" s="148">
        <f>COUNTIF(Schisto!AX632,"Yes")</f>
        <v>0</v>
      </c>
      <c r="AN623" s="55"/>
      <c r="AO623" s="148">
        <f>STH!P632</f>
        <v>0</v>
      </c>
      <c r="AP623" s="148">
        <f>MAX(STH!AK632,STH!BS632)</f>
        <v>0</v>
      </c>
      <c r="AQ623" s="148">
        <f>MAX(STH!AL632,STH!BT632)</f>
        <v>0</v>
      </c>
      <c r="AR623" s="148">
        <f>MAX(STH!AM632,STH!BU632)</f>
        <v>0</v>
      </c>
      <c r="AS623" s="148">
        <f>MAX(STH!AN632,STH!BV632)</f>
        <v>0</v>
      </c>
      <c r="AT623" s="148">
        <f>MAX(STH!AO632,STH!BW632)</f>
        <v>0</v>
      </c>
      <c r="AU623" s="148">
        <f>MAX(STH!AQ632,STH!BY632)</f>
        <v>0</v>
      </c>
      <c r="AV623" s="148">
        <f>MAX(STH!AR632,STH!BZ632)</f>
        <v>0</v>
      </c>
      <c r="AW623" s="148">
        <f>MAX(STH!AS632,STH!CA632)</f>
        <v>0</v>
      </c>
      <c r="AX623" s="148">
        <f>MAX(STH!AT632,STH!CB632)</f>
        <v>0</v>
      </c>
      <c r="AY623" s="148">
        <f>MAX(STH!AU632,STH!CC632)</f>
        <v>0</v>
      </c>
      <c r="AZ623" s="148">
        <f>MAX(STH!AV632,STH!CD632)</f>
        <v>0</v>
      </c>
      <c r="BA623" s="148">
        <f>MAX(STH!AW632,STH!CE632)</f>
        <v>0</v>
      </c>
      <c r="BB623" s="148">
        <f>MAX(STH!AX632,STH!CF632)</f>
        <v>0</v>
      </c>
      <c r="BC623" s="148">
        <f>MAX(STH!AY632,STH!CG632)</f>
        <v>0</v>
      </c>
      <c r="BD623" s="148">
        <f>MAX(STH!AZ632,STH!CH632)</f>
        <v>0</v>
      </c>
      <c r="BE623" s="148">
        <f>MAX(STH!BA632,STH!CI632)</f>
        <v>0</v>
      </c>
      <c r="BF623" s="148">
        <f>MAX(STH!BB632,STH!CJ632)</f>
        <v>0</v>
      </c>
      <c r="BG623" s="148">
        <f>MAX(COUNTIF(STH!BC632,"Yes"),COUNTIF(STH!CK632,"Yes"))</f>
        <v>0</v>
      </c>
      <c r="BH623" s="55"/>
      <c r="BI623" s="148">
        <f>Trachoma!Q635</f>
        <v>0</v>
      </c>
      <c r="BJ623" s="148">
        <f>Trachoma!AK635</f>
        <v>0</v>
      </c>
      <c r="BK623" s="148">
        <f>Trachoma!AL635</f>
        <v>0</v>
      </c>
      <c r="BL623" s="148">
        <f>Trachoma!AN635</f>
        <v>0</v>
      </c>
      <c r="BM623" s="148">
        <f>Trachoma!AO635</f>
        <v>0</v>
      </c>
      <c r="BN623" s="148">
        <f>Trachoma!AT635</f>
        <v>0</v>
      </c>
      <c r="BO623" s="148">
        <f>Trachoma!AU635</f>
        <v>0</v>
      </c>
      <c r="BP623" s="148">
        <f>Trachoma!AV635</f>
        <v>0</v>
      </c>
      <c r="BQ623" s="148">
        <f>Trachoma!AW635</f>
        <v>0</v>
      </c>
      <c r="BR623" s="148">
        <f>COUNTIF(Trachoma!AX635,"Yes")</f>
        <v>0</v>
      </c>
      <c r="BS623" s="55"/>
      <c r="BT623" s="148">
        <f t="shared" si="104"/>
        <v>0</v>
      </c>
      <c r="BU623" s="148">
        <f t="shared" si="105"/>
        <v>0</v>
      </c>
      <c r="BV623" s="148">
        <f t="shared" si="106"/>
        <v>0</v>
      </c>
      <c r="BW623" s="148">
        <f t="shared" si="107"/>
        <v>0</v>
      </c>
      <c r="BX623" s="148">
        <f t="shared" si="108"/>
        <v>0</v>
      </c>
      <c r="BY623" s="148">
        <f t="shared" si="110"/>
        <v>0</v>
      </c>
      <c r="BZ623" s="148">
        <f t="shared" si="111"/>
        <v>0</v>
      </c>
      <c r="CA623" s="148">
        <f t="shared" si="112"/>
        <v>0</v>
      </c>
      <c r="CB623" s="148">
        <f t="shared" si="113"/>
        <v>0</v>
      </c>
      <c r="CC623" s="148">
        <f t="shared" si="109"/>
        <v>0</v>
      </c>
    </row>
    <row r="624" spans="2:81" x14ac:dyDescent="0.25">
      <c r="B624" s="361">
        <f>Demography!B632</f>
        <v>0</v>
      </c>
      <c r="C624" s="361">
        <f>Demography!C632</f>
        <v>0</v>
      </c>
      <c r="D624" s="362">
        <f>Demography!D632</f>
        <v>0</v>
      </c>
      <c r="E624" s="337"/>
      <c r="F624" s="362">
        <f>LF!M631</f>
        <v>0</v>
      </c>
      <c r="G624" s="362">
        <f>LF!AE631</f>
        <v>0</v>
      </c>
      <c r="H624" s="362">
        <f>LF!AF631</f>
        <v>0</v>
      </c>
      <c r="I624" s="362">
        <f>LF!AH631</f>
        <v>0</v>
      </c>
      <c r="J624" s="362">
        <f>LF!AI631</f>
        <v>0</v>
      </c>
      <c r="K624" s="362">
        <f>LF!AK631</f>
        <v>0</v>
      </c>
      <c r="L624" s="362">
        <f>LF!AM631</f>
        <v>0</v>
      </c>
      <c r="M624" s="362">
        <f>LF!AN631</f>
        <v>0</v>
      </c>
      <c r="N624" s="362">
        <f>LF!AO631</f>
        <v>0</v>
      </c>
      <c r="O624" s="362">
        <f>LF!AP631</f>
        <v>0</v>
      </c>
      <c r="P624" s="362">
        <f>LF!AQ631</f>
        <v>0</v>
      </c>
      <c r="Q624" s="362">
        <f>COUNTIF(LF!AR631,"Yes")</f>
        <v>0</v>
      </c>
      <c r="R624" s="337"/>
      <c r="S624" s="362">
        <f>Oncho!K631</f>
        <v>0</v>
      </c>
      <c r="T624" s="362">
        <f>MAX(Oncho!AB631,Oncho!BA631)</f>
        <v>0</v>
      </c>
      <c r="U624" s="362">
        <f>MAX(Oncho!AC631,Oncho!BB631)</f>
        <v>0</v>
      </c>
      <c r="V624" s="362">
        <f>MAX(Oncho!AE631,Oncho!BD631)</f>
        <v>0</v>
      </c>
      <c r="W624" s="362">
        <f>MAX(Oncho!AF631,Oncho!BE631)</f>
        <v>0</v>
      </c>
      <c r="X624" s="362">
        <f>MAX(Oncho!AG631,Oncho!BF631)</f>
        <v>0</v>
      </c>
      <c r="Y624" s="362">
        <f>MAX(Oncho!AH631,Oncho!BG631)</f>
        <v>0</v>
      </c>
      <c r="Z624" s="362">
        <f>MAX(Oncho!AI631,Oncho!BH631)</f>
        <v>0</v>
      </c>
      <c r="AA624" s="362">
        <f>MAX(Oncho!AJ631,Oncho!BI631)</f>
        <v>0</v>
      </c>
      <c r="AB624" s="362">
        <f>MAX(COUNTIF(Oncho!AK631,"Yes"),COUNTIF(Oncho!BJ631,"Yes"))</f>
        <v>0</v>
      </c>
      <c r="AC624" s="337"/>
      <c r="AD624" s="362">
        <f>Schisto!P633</f>
        <v>0</v>
      </c>
      <c r="AE624" s="362">
        <f>Schisto!AI633</f>
        <v>0</v>
      </c>
      <c r="AF624" s="362">
        <f>Schisto!AJ633</f>
        <v>0</v>
      </c>
      <c r="AG624" s="362">
        <f>Schisto!AN633</f>
        <v>0</v>
      </c>
      <c r="AH624" s="362">
        <f>Schisto!AO633</f>
        <v>0</v>
      </c>
      <c r="AI624" s="362">
        <f>Schisto!AT633</f>
        <v>0</v>
      </c>
      <c r="AJ624" s="362">
        <f>Schisto!AU633</f>
        <v>0</v>
      </c>
      <c r="AK624" s="362">
        <f>Schisto!AV633</f>
        <v>0</v>
      </c>
      <c r="AL624" s="362">
        <f>Schisto!AW633</f>
        <v>0</v>
      </c>
      <c r="AM624" s="362">
        <f>COUNTIF(Schisto!AX633,"Yes")</f>
        <v>0</v>
      </c>
      <c r="AN624" s="337"/>
      <c r="AO624" s="362">
        <f>STH!P633</f>
        <v>0</v>
      </c>
      <c r="AP624" s="362">
        <f>MAX(STH!AK633,STH!BS633)</f>
        <v>0</v>
      </c>
      <c r="AQ624" s="362">
        <f>MAX(STH!AL633,STH!BT633)</f>
        <v>0</v>
      </c>
      <c r="AR624" s="362">
        <f>MAX(STH!AM633,STH!BU633)</f>
        <v>0</v>
      </c>
      <c r="AS624" s="362">
        <f>MAX(STH!AN633,STH!BV633)</f>
        <v>0</v>
      </c>
      <c r="AT624" s="362">
        <f>MAX(STH!AO633,STH!BW633)</f>
        <v>0</v>
      </c>
      <c r="AU624" s="362">
        <f>MAX(STH!AQ633,STH!BY633)</f>
        <v>0</v>
      </c>
      <c r="AV624" s="362">
        <f>MAX(STH!AR633,STH!BZ633)</f>
        <v>0</v>
      </c>
      <c r="AW624" s="362">
        <f>MAX(STH!AS633,STH!CA633)</f>
        <v>0</v>
      </c>
      <c r="AX624" s="362">
        <f>MAX(STH!AT633,STH!CB633)</f>
        <v>0</v>
      </c>
      <c r="AY624" s="362">
        <f>MAX(STH!AU633,STH!CC633)</f>
        <v>0</v>
      </c>
      <c r="AZ624" s="362">
        <f>MAX(STH!AV633,STH!CD633)</f>
        <v>0</v>
      </c>
      <c r="BA624" s="362">
        <f>MAX(STH!AW633,STH!CE633)</f>
        <v>0</v>
      </c>
      <c r="BB624" s="362">
        <f>MAX(STH!AX633,STH!CF633)</f>
        <v>0</v>
      </c>
      <c r="BC624" s="362">
        <f>MAX(STH!AY633,STH!CG633)</f>
        <v>0</v>
      </c>
      <c r="BD624" s="362">
        <f>MAX(STH!AZ633,STH!CH633)</f>
        <v>0</v>
      </c>
      <c r="BE624" s="362">
        <f>MAX(STH!BA633,STH!CI633)</f>
        <v>0</v>
      </c>
      <c r="BF624" s="362">
        <f>MAX(STH!BB633,STH!CJ633)</f>
        <v>0</v>
      </c>
      <c r="BG624" s="362">
        <f>MAX(COUNTIF(STH!BC633,"Yes"),COUNTIF(STH!CK633,"Yes"))</f>
        <v>0</v>
      </c>
      <c r="BH624" s="337"/>
      <c r="BI624" s="362">
        <f>Trachoma!Q636</f>
        <v>0</v>
      </c>
      <c r="BJ624" s="362">
        <f>Trachoma!AK636</f>
        <v>0</v>
      </c>
      <c r="BK624" s="362">
        <f>Trachoma!AL636</f>
        <v>0</v>
      </c>
      <c r="BL624" s="362">
        <f>Trachoma!AN636</f>
        <v>0</v>
      </c>
      <c r="BM624" s="362">
        <f>Trachoma!AO636</f>
        <v>0</v>
      </c>
      <c r="BN624" s="362">
        <f>Trachoma!AT636</f>
        <v>0</v>
      </c>
      <c r="BO624" s="362">
        <f>Trachoma!AU636</f>
        <v>0</v>
      </c>
      <c r="BP624" s="362">
        <f>Trachoma!AV636</f>
        <v>0</v>
      </c>
      <c r="BQ624" s="362">
        <f>Trachoma!AW636</f>
        <v>0</v>
      </c>
      <c r="BR624" s="362">
        <f>COUNTIF(Trachoma!AX636,"Yes")</f>
        <v>0</v>
      </c>
      <c r="BS624" s="337"/>
      <c r="BT624" s="362">
        <f t="shared" si="104"/>
        <v>0</v>
      </c>
      <c r="BU624" s="362">
        <f t="shared" si="105"/>
        <v>0</v>
      </c>
      <c r="BV624" s="362">
        <f t="shared" si="106"/>
        <v>0</v>
      </c>
      <c r="BW624" s="362">
        <f t="shared" si="107"/>
        <v>0</v>
      </c>
      <c r="BX624" s="362">
        <f t="shared" si="108"/>
        <v>0</v>
      </c>
      <c r="BY624" s="362">
        <f t="shared" si="110"/>
        <v>0</v>
      </c>
      <c r="BZ624" s="362">
        <f t="shared" si="111"/>
        <v>0</v>
      </c>
      <c r="CA624" s="362">
        <f t="shared" si="112"/>
        <v>0</v>
      </c>
      <c r="CB624" s="362">
        <f t="shared" si="113"/>
        <v>0</v>
      </c>
      <c r="CC624" s="362">
        <f t="shared" si="109"/>
        <v>0</v>
      </c>
    </row>
    <row r="625" spans="2:81" x14ac:dyDescent="0.25">
      <c r="B625" s="147">
        <f>Demography!B633</f>
        <v>0</v>
      </c>
      <c r="C625" s="147">
        <f>Demography!C633</f>
        <v>0</v>
      </c>
      <c r="D625" s="148">
        <f>Demography!D633</f>
        <v>0</v>
      </c>
      <c r="E625" s="55"/>
      <c r="F625" s="148">
        <f>LF!M632</f>
        <v>0</v>
      </c>
      <c r="G625" s="148">
        <f>LF!AE632</f>
        <v>0</v>
      </c>
      <c r="H625" s="148">
        <f>LF!AF632</f>
        <v>0</v>
      </c>
      <c r="I625" s="148">
        <f>LF!AH632</f>
        <v>0</v>
      </c>
      <c r="J625" s="148">
        <f>LF!AI632</f>
        <v>0</v>
      </c>
      <c r="K625" s="148">
        <f>LF!AK632</f>
        <v>0</v>
      </c>
      <c r="L625" s="148">
        <f>LF!AM632</f>
        <v>0</v>
      </c>
      <c r="M625" s="148">
        <f>LF!AN632</f>
        <v>0</v>
      </c>
      <c r="N625" s="148">
        <f>LF!AO632</f>
        <v>0</v>
      </c>
      <c r="O625" s="148">
        <f>LF!AP632</f>
        <v>0</v>
      </c>
      <c r="P625" s="148">
        <f>LF!AQ632</f>
        <v>0</v>
      </c>
      <c r="Q625" s="148">
        <f>COUNTIF(LF!AR632,"Yes")</f>
        <v>0</v>
      </c>
      <c r="R625" s="55"/>
      <c r="S625" s="148">
        <f>Oncho!K632</f>
        <v>0</v>
      </c>
      <c r="T625" s="148">
        <f>MAX(Oncho!AB632,Oncho!BA632)</f>
        <v>0</v>
      </c>
      <c r="U625" s="148">
        <f>MAX(Oncho!AC632,Oncho!BB632)</f>
        <v>0</v>
      </c>
      <c r="V625" s="148">
        <f>MAX(Oncho!AE632,Oncho!BD632)</f>
        <v>0</v>
      </c>
      <c r="W625" s="148">
        <f>MAX(Oncho!AF632,Oncho!BE632)</f>
        <v>0</v>
      </c>
      <c r="X625" s="148">
        <f>MAX(Oncho!AG632,Oncho!BF632)</f>
        <v>0</v>
      </c>
      <c r="Y625" s="148">
        <f>MAX(Oncho!AH632,Oncho!BG632)</f>
        <v>0</v>
      </c>
      <c r="Z625" s="148">
        <f>MAX(Oncho!AI632,Oncho!BH632)</f>
        <v>0</v>
      </c>
      <c r="AA625" s="148">
        <f>MAX(Oncho!AJ632,Oncho!BI632)</f>
        <v>0</v>
      </c>
      <c r="AB625" s="148">
        <f>MAX(COUNTIF(Oncho!AK632,"Yes"),COUNTIF(Oncho!BJ632,"Yes"))</f>
        <v>0</v>
      </c>
      <c r="AC625" s="55"/>
      <c r="AD625" s="148">
        <f>Schisto!P634</f>
        <v>0</v>
      </c>
      <c r="AE625" s="148">
        <f>Schisto!AI634</f>
        <v>0</v>
      </c>
      <c r="AF625" s="148">
        <f>Schisto!AJ634</f>
        <v>0</v>
      </c>
      <c r="AG625" s="148">
        <f>Schisto!AN634</f>
        <v>0</v>
      </c>
      <c r="AH625" s="148">
        <f>Schisto!AO634</f>
        <v>0</v>
      </c>
      <c r="AI625" s="148">
        <f>Schisto!AT634</f>
        <v>0</v>
      </c>
      <c r="AJ625" s="148">
        <f>Schisto!AU634</f>
        <v>0</v>
      </c>
      <c r="AK625" s="148">
        <f>Schisto!AV634</f>
        <v>0</v>
      </c>
      <c r="AL625" s="148">
        <f>Schisto!AW634</f>
        <v>0</v>
      </c>
      <c r="AM625" s="148">
        <f>COUNTIF(Schisto!AX634,"Yes")</f>
        <v>0</v>
      </c>
      <c r="AN625" s="55"/>
      <c r="AO625" s="148">
        <f>STH!P634</f>
        <v>0</v>
      </c>
      <c r="AP625" s="148">
        <f>MAX(STH!AK634,STH!BS634)</f>
        <v>0</v>
      </c>
      <c r="AQ625" s="148">
        <f>MAX(STH!AL634,STH!BT634)</f>
        <v>0</v>
      </c>
      <c r="AR625" s="148">
        <f>MAX(STH!AM634,STH!BU634)</f>
        <v>0</v>
      </c>
      <c r="AS625" s="148">
        <f>MAX(STH!AN634,STH!BV634)</f>
        <v>0</v>
      </c>
      <c r="AT625" s="148">
        <f>MAX(STH!AO634,STH!BW634)</f>
        <v>0</v>
      </c>
      <c r="AU625" s="148">
        <f>MAX(STH!AQ634,STH!BY634)</f>
        <v>0</v>
      </c>
      <c r="AV625" s="148">
        <f>MAX(STH!AR634,STH!BZ634)</f>
        <v>0</v>
      </c>
      <c r="AW625" s="148">
        <f>MAX(STH!AS634,STH!CA634)</f>
        <v>0</v>
      </c>
      <c r="AX625" s="148">
        <f>MAX(STH!AT634,STH!CB634)</f>
        <v>0</v>
      </c>
      <c r="AY625" s="148">
        <f>MAX(STH!AU634,STH!CC634)</f>
        <v>0</v>
      </c>
      <c r="AZ625" s="148">
        <f>MAX(STH!AV634,STH!CD634)</f>
        <v>0</v>
      </c>
      <c r="BA625" s="148">
        <f>MAX(STH!AW634,STH!CE634)</f>
        <v>0</v>
      </c>
      <c r="BB625" s="148">
        <f>MAX(STH!AX634,STH!CF634)</f>
        <v>0</v>
      </c>
      <c r="BC625" s="148">
        <f>MAX(STH!AY634,STH!CG634)</f>
        <v>0</v>
      </c>
      <c r="BD625" s="148">
        <f>MAX(STH!AZ634,STH!CH634)</f>
        <v>0</v>
      </c>
      <c r="BE625" s="148">
        <f>MAX(STH!BA634,STH!CI634)</f>
        <v>0</v>
      </c>
      <c r="BF625" s="148">
        <f>MAX(STH!BB634,STH!CJ634)</f>
        <v>0</v>
      </c>
      <c r="BG625" s="148">
        <f>MAX(COUNTIF(STH!BC634,"Yes"),COUNTIF(STH!CK634,"Yes"))</f>
        <v>0</v>
      </c>
      <c r="BH625" s="55"/>
      <c r="BI625" s="148">
        <f>Trachoma!Q637</f>
        <v>0</v>
      </c>
      <c r="BJ625" s="148">
        <f>Trachoma!AK637</f>
        <v>0</v>
      </c>
      <c r="BK625" s="148">
        <f>Trachoma!AL637</f>
        <v>0</v>
      </c>
      <c r="BL625" s="148">
        <f>Trachoma!AN637</f>
        <v>0</v>
      </c>
      <c r="BM625" s="148">
        <f>Trachoma!AO637</f>
        <v>0</v>
      </c>
      <c r="BN625" s="148">
        <f>Trachoma!AT637</f>
        <v>0</v>
      </c>
      <c r="BO625" s="148">
        <f>Trachoma!AU637</f>
        <v>0</v>
      </c>
      <c r="BP625" s="148">
        <f>Trachoma!AV637</f>
        <v>0</v>
      </c>
      <c r="BQ625" s="148">
        <f>Trachoma!AW637</f>
        <v>0</v>
      </c>
      <c r="BR625" s="148">
        <f>COUNTIF(Trachoma!AX637,"Yes")</f>
        <v>0</v>
      </c>
      <c r="BS625" s="55"/>
      <c r="BT625" s="148">
        <f t="shared" si="104"/>
        <v>0</v>
      </c>
      <c r="BU625" s="148">
        <f t="shared" si="105"/>
        <v>0</v>
      </c>
      <c r="BV625" s="148">
        <f t="shared" si="106"/>
        <v>0</v>
      </c>
      <c r="BW625" s="148">
        <f t="shared" si="107"/>
        <v>0</v>
      </c>
      <c r="BX625" s="148">
        <f t="shared" si="108"/>
        <v>0</v>
      </c>
      <c r="BY625" s="148">
        <f t="shared" si="110"/>
        <v>0</v>
      </c>
      <c r="BZ625" s="148">
        <f t="shared" si="111"/>
        <v>0</v>
      </c>
      <c r="CA625" s="148">
        <f t="shared" si="112"/>
        <v>0</v>
      </c>
      <c r="CB625" s="148">
        <f t="shared" si="113"/>
        <v>0</v>
      </c>
      <c r="CC625" s="148">
        <f t="shared" si="109"/>
        <v>0</v>
      </c>
    </row>
    <row r="626" spans="2:81" x14ac:dyDescent="0.25">
      <c r="B626" s="361">
        <f>Demography!B634</f>
        <v>0</v>
      </c>
      <c r="C626" s="361">
        <f>Demography!C634</f>
        <v>0</v>
      </c>
      <c r="D626" s="362">
        <f>Demography!D634</f>
        <v>0</v>
      </c>
      <c r="E626" s="337"/>
      <c r="F626" s="362">
        <f>LF!M633</f>
        <v>0</v>
      </c>
      <c r="G626" s="362">
        <f>LF!AE633</f>
        <v>0</v>
      </c>
      <c r="H626" s="362">
        <f>LF!AF633</f>
        <v>0</v>
      </c>
      <c r="I626" s="362">
        <f>LF!AH633</f>
        <v>0</v>
      </c>
      <c r="J626" s="362">
        <f>LF!AI633</f>
        <v>0</v>
      </c>
      <c r="K626" s="362">
        <f>LF!AK633</f>
        <v>0</v>
      </c>
      <c r="L626" s="362">
        <f>LF!AM633</f>
        <v>0</v>
      </c>
      <c r="M626" s="362">
        <f>LF!AN633</f>
        <v>0</v>
      </c>
      <c r="N626" s="362">
        <f>LF!AO633</f>
        <v>0</v>
      </c>
      <c r="O626" s="362">
        <f>LF!AP633</f>
        <v>0</v>
      </c>
      <c r="P626" s="362">
        <f>LF!AQ633</f>
        <v>0</v>
      </c>
      <c r="Q626" s="362">
        <f>COUNTIF(LF!AR633,"Yes")</f>
        <v>0</v>
      </c>
      <c r="R626" s="337"/>
      <c r="S626" s="362">
        <f>Oncho!K633</f>
        <v>0</v>
      </c>
      <c r="T626" s="362">
        <f>MAX(Oncho!AB633,Oncho!BA633)</f>
        <v>0</v>
      </c>
      <c r="U626" s="362">
        <f>MAX(Oncho!AC633,Oncho!BB633)</f>
        <v>0</v>
      </c>
      <c r="V626" s="362">
        <f>MAX(Oncho!AE633,Oncho!BD633)</f>
        <v>0</v>
      </c>
      <c r="W626" s="362">
        <f>MAX(Oncho!AF633,Oncho!BE633)</f>
        <v>0</v>
      </c>
      <c r="X626" s="362">
        <f>MAX(Oncho!AG633,Oncho!BF633)</f>
        <v>0</v>
      </c>
      <c r="Y626" s="362">
        <f>MAX(Oncho!AH633,Oncho!BG633)</f>
        <v>0</v>
      </c>
      <c r="Z626" s="362">
        <f>MAX(Oncho!AI633,Oncho!BH633)</f>
        <v>0</v>
      </c>
      <c r="AA626" s="362">
        <f>MAX(Oncho!AJ633,Oncho!BI633)</f>
        <v>0</v>
      </c>
      <c r="AB626" s="362">
        <f>MAX(COUNTIF(Oncho!AK633,"Yes"),COUNTIF(Oncho!BJ633,"Yes"))</f>
        <v>0</v>
      </c>
      <c r="AC626" s="337"/>
      <c r="AD626" s="362">
        <f>Schisto!P635</f>
        <v>0</v>
      </c>
      <c r="AE626" s="362">
        <f>Schisto!AI635</f>
        <v>0</v>
      </c>
      <c r="AF626" s="362">
        <f>Schisto!AJ635</f>
        <v>0</v>
      </c>
      <c r="AG626" s="362">
        <f>Schisto!AN635</f>
        <v>0</v>
      </c>
      <c r="AH626" s="362">
        <f>Schisto!AO635</f>
        <v>0</v>
      </c>
      <c r="AI626" s="362">
        <f>Schisto!AT635</f>
        <v>0</v>
      </c>
      <c r="AJ626" s="362">
        <f>Schisto!AU635</f>
        <v>0</v>
      </c>
      <c r="AK626" s="362">
        <f>Schisto!AV635</f>
        <v>0</v>
      </c>
      <c r="AL626" s="362">
        <f>Schisto!AW635</f>
        <v>0</v>
      </c>
      <c r="AM626" s="362">
        <f>COUNTIF(Schisto!AX635,"Yes")</f>
        <v>0</v>
      </c>
      <c r="AN626" s="337"/>
      <c r="AO626" s="362">
        <f>STH!P635</f>
        <v>0</v>
      </c>
      <c r="AP626" s="362">
        <f>MAX(STH!AK635,STH!BS635)</f>
        <v>0</v>
      </c>
      <c r="AQ626" s="362">
        <f>MAX(STH!AL635,STH!BT635)</f>
        <v>0</v>
      </c>
      <c r="AR626" s="362">
        <f>MAX(STH!AM635,STH!BU635)</f>
        <v>0</v>
      </c>
      <c r="AS626" s="362">
        <f>MAX(STH!AN635,STH!BV635)</f>
        <v>0</v>
      </c>
      <c r="AT626" s="362">
        <f>MAX(STH!AO635,STH!BW635)</f>
        <v>0</v>
      </c>
      <c r="AU626" s="362">
        <f>MAX(STH!AQ635,STH!BY635)</f>
        <v>0</v>
      </c>
      <c r="AV626" s="362">
        <f>MAX(STH!AR635,STH!BZ635)</f>
        <v>0</v>
      </c>
      <c r="AW626" s="362">
        <f>MAX(STH!AS635,STH!CA635)</f>
        <v>0</v>
      </c>
      <c r="AX626" s="362">
        <f>MAX(STH!AT635,STH!CB635)</f>
        <v>0</v>
      </c>
      <c r="AY626" s="362">
        <f>MAX(STH!AU635,STH!CC635)</f>
        <v>0</v>
      </c>
      <c r="AZ626" s="362">
        <f>MAX(STH!AV635,STH!CD635)</f>
        <v>0</v>
      </c>
      <c r="BA626" s="362">
        <f>MAX(STH!AW635,STH!CE635)</f>
        <v>0</v>
      </c>
      <c r="BB626" s="362">
        <f>MAX(STH!AX635,STH!CF635)</f>
        <v>0</v>
      </c>
      <c r="BC626" s="362">
        <f>MAX(STH!AY635,STH!CG635)</f>
        <v>0</v>
      </c>
      <c r="BD626" s="362">
        <f>MAX(STH!AZ635,STH!CH635)</f>
        <v>0</v>
      </c>
      <c r="BE626" s="362">
        <f>MAX(STH!BA635,STH!CI635)</f>
        <v>0</v>
      </c>
      <c r="BF626" s="362">
        <f>MAX(STH!BB635,STH!CJ635)</f>
        <v>0</v>
      </c>
      <c r="BG626" s="362">
        <f>MAX(COUNTIF(STH!BC635,"Yes"),COUNTIF(STH!CK635,"Yes"))</f>
        <v>0</v>
      </c>
      <c r="BH626" s="337"/>
      <c r="BI626" s="362">
        <f>Trachoma!Q638</f>
        <v>0</v>
      </c>
      <c r="BJ626" s="362">
        <f>Trachoma!AK638</f>
        <v>0</v>
      </c>
      <c r="BK626" s="362">
        <f>Trachoma!AL638</f>
        <v>0</v>
      </c>
      <c r="BL626" s="362">
        <f>Trachoma!AN638</f>
        <v>0</v>
      </c>
      <c r="BM626" s="362">
        <f>Trachoma!AO638</f>
        <v>0</v>
      </c>
      <c r="BN626" s="362">
        <f>Trachoma!AT638</f>
        <v>0</v>
      </c>
      <c r="BO626" s="362">
        <f>Trachoma!AU638</f>
        <v>0</v>
      </c>
      <c r="BP626" s="362">
        <f>Trachoma!AV638</f>
        <v>0</v>
      </c>
      <c r="BQ626" s="362">
        <f>Trachoma!AW638</f>
        <v>0</v>
      </c>
      <c r="BR626" s="362">
        <f>COUNTIF(Trachoma!AX638,"Yes")</f>
        <v>0</v>
      </c>
      <c r="BS626" s="337"/>
      <c r="BT626" s="362">
        <f t="shared" si="104"/>
        <v>0</v>
      </c>
      <c r="BU626" s="362">
        <f t="shared" si="105"/>
        <v>0</v>
      </c>
      <c r="BV626" s="362">
        <f t="shared" si="106"/>
        <v>0</v>
      </c>
      <c r="BW626" s="362">
        <f t="shared" si="107"/>
        <v>0</v>
      </c>
      <c r="BX626" s="362">
        <f t="shared" si="108"/>
        <v>0</v>
      </c>
      <c r="BY626" s="362">
        <f t="shared" si="110"/>
        <v>0</v>
      </c>
      <c r="BZ626" s="362">
        <f t="shared" si="111"/>
        <v>0</v>
      </c>
      <c r="CA626" s="362">
        <f t="shared" si="112"/>
        <v>0</v>
      </c>
      <c r="CB626" s="362">
        <f t="shared" si="113"/>
        <v>0</v>
      </c>
      <c r="CC626" s="362">
        <f t="shared" si="109"/>
        <v>0</v>
      </c>
    </row>
    <row r="627" spans="2:81" x14ac:dyDescent="0.25">
      <c r="B627" s="147">
        <f>Demography!B635</f>
        <v>0</v>
      </c>
      <c r="C627" s="147">
        <f>Demography!C635</f>
        <v>0</v>
      </c>
      <c r="D627" s="148">
        <f>Demography!D635</f>
        <v>0</v>
      </c>
      <c r="E627" s="55"/>
      <c r="F627" s="148">
        <f>LF!M634</f>
        <v>0</v>
      </c>
      <c r="G627" s="148">
        <f>LF!AE634</f>
        <v>0</v>
      </c>
      <c r="H627" s="148">
        <f>LF!AF634</f>
        <v>0</v>
      </c>
      <c r="I627" s="148">
        <f>LF!AH634</f>
        <v>0</v>
      </c>
      <c r="J627" s="148">
        <f>LF!AI634</f>
        <v>0</v>
      </c>
      <c r="K627" s="148">
        <f>LF!AK634</f>
        <v>0</v>
      </c>
      <c r="L627" s="148">
        <f>LF!AM634</f>
        <v>0</v>
      </c>
      <c r="M627" s="148">
        <f>LF!AN634</f>
        <v>0</v>
      </c>
      <c r="N627" s="148">
        <f>LF!AO634</f>
        <v>0</v>
      </c>
      <c r="O627" s="148">
        <f>LF!AP634</f>
        <v>0</v>
      </c>
      <c r="P627" s="148">
        <f>LF!AQ634</f>
        <v>0</v>
      </c>
      <c r="Q627" s="148">
        <f>COUNTIF(LF!AR634,"Yes")</f>
        <v>0</v>
      </c>
      <c r="R627" s="55"/>
      <c r="S627" s="148">
        <f>Oncho!K634</f>
        <v>0</v>
      </c>
      <c r="T627" s="148">
        <f>MAX(Oncho!AB634,Oncho!BA634)</f>
        <v>0</v>
      </c>
      <c r="U627" s="148">
        <f>MAX(Oncho!AC634,Oncho!BB634)</f>
        <v>0</v>
      </c>
      <c r="V627" s="148">
        <f>MAX(Oncho!AE634,Oncho!BD634)</f>
        <v>0</v>
      </c>
      <c r="W627" s="148">
        <f>MAX(Oncho!AF634,Oncho!BE634)</f>
        <v>0</v>
      </c>
      <c r="X627" s="148">
        <f>MAX(Oncho!AG634,Oncho!BF634)</f>
        <v>0</v>
      </c>
      <c r="Y627" s="148">
        <f>MAX(Oncho!AH634,Oncho!BG634)</f>
        <v>0</v>
      </c>
      <c r="Z627" s="148">
        <f>MAX(Oncho!AI634,Oncho!BH634)</f>
        <v>0</v>
      </c>
      <c r="AA627" s="148">
        <f>MAX(Oncho!AJ634,Oncho!BI634)</f>
        <v>0</v>
      </c>
      <c r="AB627" s="148">
        <f>MAX(COUNTIF(Oncho!AK634,"Yes"),COUNTIF(Oncho!BJ634,"Yes"))</f>
        <v>0</v>
      </c>
      <c r="AC627" s="55"/>
      <c r="AD627" s="148">
        <f>Schisto!P636</f>
        <v>0</v>
      </c>
      <c r="AE627" s="148">
        <f>Schisto!AI636</f>
        <v>0</v>
      </c>
      <c r="AF627" s="148">
        <f>Schisto!AJ636</f>
        <v>0</v>
      </c>
      <c r="AG627" s="148">
        <f>Schisto!AN636</f>
        <v>0</v>
      </c>
      <c r="AH627" s="148">
        <f>Schisto!AO636</f>
        <v>0</v>
      </c>
      <c r="AI627" s="148">
        <f>Schisto!AT636</f>
        <v>0</v>
      </c>
      <c r="AJ627" s="148">
        <f>Schisto!AU636</f>
        <v>0</v>
      </c>
      <c r="AK627" s="148">
        <f>Schisto!AV636</f>
        <v>0</v>
      </c>
      <c r="AL627" s="148">
        <f>Schisto!AW636</f>
        <v>0</v>
      </c>
      <c r="AM627" s="148">
        <f>COUNTIF(Schisto!AX636,"Yes")</f>
        <v>0</v>
      </c>
      <c r="AN627" s="55"/>
      <c r="AO627" s="148">
        <f>STH!P636</f>
        <v>0</v>
      </c>
      <c r="AP627" s="148">
        <f>MAX(STH!AK636,STH!BS636)</f>
        <v>0</v>
      </c>
      <c r="AQ627" s="148">
        <f>MAX(STH!AL636,STH!BT636)</f>
        <v>0</v>
      </c>
      <c r="AR627" s="148">
        <f>MAX(STH!AM636,STH!BU636)</f>
        <v>0</v>
      </c>
      <c r="AS627" s="148">
        <f>MAX(STH!AN636,STH!BV636)</f>
        <v>0</v>
      </c>
      <c r="AT627" s="148">
        <f>MAX(STH!AO636,STH!BW636)</f>
        <v>0</v>
      </c>
      <c r="AU627" s="148">
        <f>MAX(STH!AQ636,STH!BY636)</f>
        <v>0</v>
      </c>
      <c r="AV627" s="148">
        <f>MAX(STH!AR636,STH!BZ636)</f>
        <v>0</v>
      </c>
      <c r="AW627" s="148">
        <f>MAX(STH!AS636,STH!CA636)</f>
        <v>0</v>
      </c>
      <c r="AX627" s="148">
        <f>MAX(STH!AT636,STH!CB636)</f>
        <v>0</v>
      </c>
      <c r="AY627" s="148">
        <f>MAX(STH!AU636,STH!CC636)</f>
        <v>0</v>
      </c>
      <c r="AZ627" s="148">
        <f>MAX(STH!AV636,STH!CD636)</f>
        <v>0</v>
      </c>
      <c r="BA627" s="148">
        <f>MAX(STH!AW636,STH!CE636)</f>
        <v>0</v>
      </c>
      <c r="BB627" s="148">
        <f>MAX(STH!AX636,STH!CF636)</f>
        <v>0</v>
      </c>
      <c r="BC627" s="148">
        <f>MAX(STH!AY636,STH!CG636)</f>
        <v>0</v>
      </c>
      <c r="BD627" s="148">
        <f>MAX(STH!AZ636,STH!CH636)</f>
        <v>0</v>
      </c>
      <c r="BE627" s="148">
        <f>MAX(STH!BA636,STH!CI636)</f>
        <v>0</v>
      </c>
      <c r="BF627" s="148">
        <f>MAX(STH!BB636,STH!CJ636)</f>
        <v>0</v>
      </c>
      <c r="BG627" s="148">
        <f>MAX(COUNTIF(STH!BC636,"Yes"),COUNTIF(STH!CK636,"Yes"))</f>
        <v>0</v>
      </c>
      <c r="BH627" s="55"/>
      <c r="BI627" s="148">
        <f>Trachoma!Q639</f>
        <v>0</v>
      </c>
      <c r="BJ627" s="148">
        <f>Trachoma!AK639</f>
        <v>0</v>
      </c>
      <c r="BK627" s="148">
        <f>Trachoma!AL639</f>
        <v>0</v>
      </c>
      <c r="BL627" s="148">
        <f>Trachoma!AN639</f>
        <v>0</v>
      </c>
      <c r="BM627" s="148">
        <f>Trachoma!AO639</f>
        <v>0</v>
      </c>
      <c r="BN627" s="148">
        <f>Trachoma!AT639</f>
        <v>0</v>
      </c>
      <c r="BO627" s="148">
        <f>Trachoma!AU639</f>
        <v>0</v>
      </c>
      <c r="BP627" s="148">
        <f>Trachoma!AV639</f>
        <v>0</v>
      </c>
      <c r="BQ627" s="148">
        <f>Trachoma!AW639</f>
        <v>0</v>
      </c>
      <c r="BR627" s="148">
        <f>COUNTIF(Trachoma!AX639,"Yes")</f>
        <v>0</v>
      </c>
      <c r="BS627" s="55"/>
      <c r="BT627" s="148">
        <f t="shared" si="104"/>
        <v>0</v>
      </c>
      <c r="BU627" s="148">
        <f t="shared" si="105"/>
        <v>0</v>
      </c>
      <c r="BV627" s="148">
        <f t="shared" si="106"/>
        <v>0</v>
      </c>
      <c r="BW627" s="148">
        <f t="shared" si="107"/>
        <v>0</v>
      </c>
      <c r="BX627" s="148">
        <f t="shared" si="108"/>
        <v>0</v>
      </c>
      <c r="BY627" s="148">
        <f t="shared" si="110"/>
        <v>0</v>
      </c>
      <c r="BZ627" s="148">
        <f t="shared" si="111"/>
        <v>0</v>
      </c>
      <c r="CA627" s="148">
        <f t="shared" si="112"/>
        <v>0</v>
      </c>
      <c r="CB627" s="148">
        <f t="shared" si="113"/>
        <v>0</v>
      </c>
      <c r="CC627" s="148">
        <f t="shared" si="109"/>
        <v>0</v>
      </c>
    </row>
    <row r="628" spans="2:81" x14ac:dyDescent="0.25">
      <c r="B628" s="361">
        <f>Demography!B636</f>
        <v>0</v>
      </c>
      <c r="C628" s="361">
        <f>Demography!C636</f>
        <v>0</v>
      </c>
      <c r="D628" s="362">
        <f>Demography!D636</f>
        <v>0</v>
      </c>
      <c r="E628" s="337"/>
      <c r="F628" s="362">
        <f>LF!M635</f>
        <v>0</v>
      </c>
      <c r="G628" s="362">
        <f>LF!AE635</f>
        <v>0</v>
      </c>
      <c r="H628" s="362">
        <f>LF!AF635</f>
        <v>0</v>
      </c>
      <c r="I628" s="362">
        <f>LF!AH635</f>
        <v>0</v>
      </c>
      <c r="J628" s="362">
        <f>LF!AI635</f>
        <v>0</v>
      </c>
      <c r="K628" s="362">
        <f>LF!AK635</f>
        <v>0</v>
      </c>
      <c r="L628" s="362">
        <f>LF!AM635</f>
        <v>0</v>
      </c>
      <c r="M628" s="362">
        <f>LF!AN635</f>
        <v>0</v>
      </c>
      <c r="N628" s="362">
        <f>LF!AO635</f>
        <v>0</v>
      </c>
      <c r="O628" s="362">
        <f>LF!AP635</f>
        <v>0</v>
      </c>
      <c r="P628" s="362">
        <f>LF!AQ635</f>
        <v>0</v>
      </c>
      <c r="Q628" s="362">
        <f>COUNTIF(LF!AR635,"Yes")</f>
        <v>0</v>
      </c>
      <c r="R628" s="337"/>
      <c r="S628" s="362">
        <f>Oncho!K635</f>
        <v>0</v>
      </c>
      <c r="T628" s="362">
        <f>MAX(Oncho!AB635,Oncho!BA635)</f>
        <v>0</v>
      </c>
      <c r="U628" s="362">
        <f>MAX(Oncho!AC635,Oncho!BB635)</f>
        <v>0</v>
      </c>
      <c r="V628" s="362">
        <f>MAX(Oncho!AE635,Oncho!BD635)</f>
        <v>0</v>
      </c>
      <c r="W628" s="362">
        <f>MAX(Oncho!AF635,Oncho!BE635)</f>
        <v>0</v>
      </c>
      <c r="X628" s="362">
        <f>MAX(Oncho!AG635,Oncho!BF635)</f>
        <v>0</v>
      </c>
      <c r="Y628" s="362">
        <f>MAX(Oncho!AH635,Oncho!BG635)</f>
        <v>0</v>
      </c>
      <c r="Z628" s="362">
        <f>MAX(Oncho!AI635,Oncho!BH635)</f>
        <v>0</v>
      </c>
      <c r="AA628" s="362">
        <f>MAX(Oncho!AJ635,Oncho!BI635)</f>
        <v>0</v>
      </c>
      <c r="AB628" s="362">
        <f>MAX(COUNTIF(Oncho!AK635,"Yes"),COUNTIF(Oncho!BJ635,"Yes"))</f>
        <v>0</v>
      </c>
      <c r="AC628" s="337"/>
      <c r="AD628" s="362">
        <f>Schisto!P637</f>
        <v>0</v>
      </c>
      <c r="AE628" s="362">
        <f>Schisto!AI637</f>
        <v>0</v>
      </c>
      <c r="AF628" s="362">
        <f>Schisto!AJ637</f>
        <v>0</v>
      </c>
      <c r="AG628" s="362">
        <f>Schisto!AN637</f>
        <v>0</v>
      </c>
      <c r="AH628" s="362">
        <f>Schisto!AO637</f>
        <v>0</v>
      </c>
      <c r="AI628" s="362">
        <f>Schisto!AT637</f>
        <v>0</v>
      </c>
      <c r="AJ628" s="362">
        <f>Schisto!AU637</f>
        <v>0</v>
      </c>
      <c r="AK628" s="362">
        <f>Schisto!AV637</f>
        <v>0</v>
      </c>
      <c r="AL628" s="362">
        <f>Schisto!AW637</f>
        <v>0</v>
      </c>
      <c r="AM628" s="362">
        <f>COUNTIF(Schisto!AX637,"Yes")</f>
        <v>0</v>
      </c>
      <c r="AN628" s="337"/>
      <c r="AO628" s="362">
        <f>STH!P637</f>
        <v>0</v>
      </c>
      <c r="AP628" s="362">
        <f>MAX(STH!AK637,STH!BS637)</f>
        <v>0</v>
      </c>
      <c r="AQ628" s="362">
        <f>MAX(STH!AL637,STH!BT637)</f>
        <v>0</v>
      </c>
      <c r="AR628" s="362">
        <f>MAX(STH!AM637,STH!BU637)</f>
        <v>0</v>
      </c>
      <c r="AS628" s="362">
        <f>MAX(STH!AN637,STH!BV637)</f>
        <v>0</v>
      </c>
      <c r="AT628" s="362">
        <f>MAX(STH!AO637,STH!BW637)</f>
        <v>0</v>
      </c>
      <c r="AU628" s="362">
        <f>MAX(STH!AQ637,STH!BY637)</f>
        <v>0</v>
      </c>
      <c r="AV628" s="362">
        <f>MAX(STH!AR637,STH!BZ637)</f>
        <v>0</v>
      </c>
      <c r="AW628" s="362">
        <f>MAX(STH!AS637,STH!CA637)</f>
        <v>0</v>
      </c>
      <c r="AX628" s="362">
        <f>MAX(STH!AT637,STH!CB637)</f>
        <v>0</v>
      </c>
      <c r="AY628" s="362">
        <f>MAX(STH!AU637,STH!CC637)</f>
        <v>0</v>
      </c>
      <c r="AZ628" s="362">
        <f>MAX(STH!AV637,STH!CD637)</f>
        <v>0</v>
      </c>
      <c r="BA628" s="362">
        <f>MAX(STH!AW637,STH!CE637)</f>
        <v>0</v>
      </c>
      <c r="BB628" s="362">
        <f>MAX(STH!AX637,STH!CF637)</f>
        <v>0</v>
      </c>
      <c r="BC628" s="362">
        <f>MAX(STH!AY637,STH!CG637)</f>
        <v>0</v>
      </c>
      <c r="BD628" s="362">
        <f>MAX(STH!AZ637,STH!CH637)</f>
        <v>0</v>
      </c>
      <c r="BE628" s="362">
        <f>MAX(STH!BA637,STH!CI637)</f>
        <v>0</v>
      </c>
      <c r="BF628" s="362">
        <f>MAX(STH!BB637,STH!CJ637)</f>
        <v>0</v>
      </c>
      <c r="BG628" s="362">
        <f>MAX(COUNTIF(STH!BC637,"Yes"),COUNTIF(STH!CK637,"Yes"))</f>
        <v>0</v>
      </c>
      <c r="BH628" s="337"/>
      <c r="BI628" s="362">
        <f>Trachoma!Q640</f>
        <v>0</v>
      </c>
      <c r="BJ628" s="362">
        <f>Trachoma!AK640</f>
        <v>0</v>
      </c>
      <c r="BK628" s="362">
        <f>Trachoma!AL640</f>
        <v>0</v>
      </c>
      <c r="BL628" s="362">
        <f>Trachoma!AN640</f>
        <v>0</v>
      </c>
      <c r="BM628" s="362">
        <f>Trachoma!AO640</f>
        <v>0</v>
      </c>
      <c r="BN628" s="362">
        <f>Trachoma!AT640</f>
        <v>0</v>
      </c>
      <c r="BO628" s="362">
        <f>Trachoma!AU640</f>
        <v>0</v>
      </c>
      <c r="BP628" s="362">
        <f>Trachoma!AV640</f>
        <v>0</v>
      </c>
      <c r="BQ628" s="362">
        <f>Trachoma!AW640</f>
        <v>0</v>
      </c>
      <c r="BR628" s="362">
        <f>COUNTIF(Trachoma!AX640,"Yes")</f>
        <v>0</v>
      </c>
      <c r="BS628" s="337"/>
      <c r="BT628" s="362">
        <f t="shared" si="104"/>
        <v>0</v>
      </c>
      <c r="BU628" s="362">
        <f t="shared" si="105"/>
        <v>0</v>
      </c>
      <c r="BV628" s="362">
        <f t="shared" si="106"/>
        <v>0</v>
      </c>
      <c r="BW628" s="362">
        <f t="shared" si="107"/>
        <v>0</v>
      </c>
      <c r="BX628" s="362">
        <f t="shared" si="108"/>
        <v>0</v>
      </c>
      <c r="BY628" s="362">
        <f t="shared" si="110"/>
        <v>0</v>
      </c>
      <c r="BZ628" s="362">
        <f t="shared" si="111"/>
        <v>0</v>
      </c>
      <c r="CA628" s="362">
        <f t="shared" si="112"/>
        <v>0</v>
      </c>
      <c r="CB628" s="362">
        <f t="shared" si="113"/>
        <v>0</v>
      </c>
      <c r="CC628" s="362">
        <f t="shared" si="109"/>
        <v>0</v>
      </c>
    </row>
    <row r="629" spans="2:81" x14ac:dyDescent="0.25">
      <c r="B629" s="147">
        <f>Demography!B637</f>
        <v>0</v>
      </c>
      <c r="C629" s="147">
        <f>Demography!C637</f>
        <v>0</v>
      </c>
      <c r="D629" s="148">
        <f>Demography!D637</f>
        <v>0</v>
      </c>
      <c r="E629" s="55"/>
      <c r="F629" s="148">
        <f>LF!M636</f>
        <v>0</v>
      </c>
      <c r="G629" s="148">
        <f>LF!AE636</f>
        <v>0</v>
      </c>
      <c r="H629" s="148">
        <f>LF!AF636</f>
        <v>0</v>
      </c>
      <c r="I629" s="148">
        <f>LF!AH636</f>
        <v>0</v>
      </c>
      <c r="J629" s="148">
        <f>LF!AI636</f>
        <v>0</v>
      </c>
      <c r="K629" s="148">
        <f>LF!AK636</f>
        <v>0</v>
      </c>
      <c r="L629" s="148">
        <f>LF!AM636</f>
        <v>0</v>
      </c>
      <c r="M629" s="148">
        <f>LF!AN636</f>
        <v>0</v>
      </c>
      <c r="N629" s="148">
        <f>LF!AO636</f>
        <v>0</v>
      </c>
      <c r="O629" s="148">
        <f>LF!AP636</f>
        <v>0</v>
      </c>
      <c r="P629" s="148">
        <f>LF!AQ636</f>
        <v>0</v>
      </c>
      <c r="Q629" s="148">
        <f>COUNTIF(LF!AR636,"Yes")</f>
        <v>0</v>
      </c>
      <c r="R629" s="55"/>
      <c r="S629" s="148">
        <f>Oncho!K636</f>
        <v>0</v>
      </c>
      <c r="T629" s="148">
        <f>MAX(Oncho!AB636,Oncho!BA636)</f>
        <v>0</v>
      </c>
      <c r="U629" s="148">
        <f>MAX(Oncho!AC636,Oncho!BB636)</f>
        <v>0</v>
      </c>
      <c r="V629" s="148">
        <f>MAX(Oncho!AE636,Oncho!BD636)</f>
        <v>0</v>
      </c>
      <c r="W629" s="148">
        <f>MAX(Oncho!AF636,Oncho!BE636)</f>
        <v>0</v>
      </c>
      <c r="X629" s="148">
        <f>MAX(Oncho!AG636,Oncho!BF636)</f>
        <v>0</v>
      </c>
      <c r="Y629" s="148">
        <f>MAX(Oncho!AH636,Oncho!BG636)</f>
        <v>0</v>
      </c>
      <c r="Z629" s="148">
        <f>MAX(Oncho!AI636,Oncho!BH636)</f>
        <v>0</v>
      </c>
      <c r="AA629" s="148">
        <f>MAX(Oncho!AJ636,Oncho!BI636)</f>
        <v>0</v>
      </c>
      <c r="AB629" s="148">
        <f>MAX(COUNTIF(Oncho!AK636,"Yes"),COUNTIF(Oncho!BJ636,"Yes"))</f>
        <v>0</v>
      </c>
      <c r="AC629" s="55"/>
      <c r="AD629" s="148">
        <f>Schisto!P638</f>
        <v>0</v>
      </c>
      <c r="AE629" s="148">
        <f>Schisto!AI638</f>
        <v>0</v>
      </c>
      <c r="AF629" s="148">
        <f>Schisto!AJ638</f>
        <v>0</v>
      </c>
      <c r="AG629" s="148">
        <f>Schisto!AN638</f>
        <v>0</v>
      </c>
      <c r="AH629" s="148">
        <f>Schisto!AO638</f>
        <v>0</v>
      </c>
      <c r="AI629" s="148">
        <f>Schisto!AT638</f>
        <v>0</v>
      </c>
      <c r="AJ629" s="148">
        <f>Schisto!AU638</f>
        <v>0</v>
      </c>
      <c r="AK629" s="148">
        <f>Schisto!AV638</f>
        <v>0</v>
      </c>
      <c r="AL629" s="148">
        <f>Schisto!AW638</f>
        <v>0</v>
      </c>
      <c r="AM629" s="148">
        <f>COUNTIF(Schisto!AX638,"Yes")</f>
        <v>0</v>
      </c>
      <c r="AN629" s="55"/>
      <c r="AO629" s="148">
        <f>STH!P638</f>
        <v>0</v>
      </c>
      <c r="AP629" s="148">
        <f>MAX(STH!AK638,STH!BS638)</f>
        <v>0</v>
      </c>
      <c r="AQ629" s="148">
        <f>MAX(STH!AL638,STH!BT638)</f>
        <v>0</v>
      </c>
      <c r="AR629" s="148">
        <f>MAX(STH!AM638,STH!BU638)</f>
        <v>0</v>
      </c>
      <c r="AS629" s="148">
        <f>MAX(STH!AN638,STH!BV638)</f>
        <v>0</v>
      </c>
      <c r="AT629" s="148">
        <f>MAX(STH!AO638,STH!BW638)</f>
        <v>0</v>
      </c>
      <c r="AU629" s="148">
        <f>MAX(STH!AQ638,STH!BY638)</f>
        <v>0</v>
      </c>
      <c r="AV629" s="148">
        <f>MAX(STH!AR638,STH!BZ638)</f>
        <v>0</v>
      </c>
      <c r="AW629" s="148">
        <f>MAX(STH!AS638,STH!CA638)</f>
        <v>0</v>
      </c>
      <c r="AX629" s="148">
        <f>MAX(STH!AT638,STH!CB638)</f>
        <v>0</v>
      </c>
      <c r="AY629" s="148">
        <f>MAX(STH!AU638,STH!CC638)</f>
        <v>0</v>
      </c>
      <c r="AZ629" s="148">
        <f>MAX(STH!AV638,STH!CD638)</f>
        <v>0</v>
      </c>
      <c r="BA629" s="148">
        <f>MAX(STH!AW638,STH!CE638)</f>
        <v>0</v>
      </c>
      <c r="BB629" s="148">
        <f>MAX(STH!AX638,STH!CF638)</f>
        <v>0</v>
      </c>
      <c r="BC629" s="148">
        <f>MAX(STH!AY638,STH!CG638)</f>
        <v>0</v>
      </c>
      <c r="BD629" s="148">
        <f>MAX(STH!AZ638,STH!CH638)</f>
        <v>0</v>
      </c>
      <c r="BE629" s="148">
        <f>MAX(STH!BA638,STH!CI638)</f>
        <v>0</v>
      </c>
      <c r="BF629" s="148">
        <f>MAX(STH!BB638,STH!CJ638)</f>
        <v>0</v>
      </c>
      <c r="BG629" s="148">
        <f>MAX(COUNTIF(STH!BC638,"Yes"),COUNTIF(STH!CK638,"Yes"))</f>
        <v>0</v>
      </c>
      <c r="BH629" s="55"/>
      <c r="BI629" s="148">
        <f>Trachoma!Q641</f>
        <v>0</v>
      </c>
      <c r="BJ629" s="148">
        <f>Trachoma!AK641</f>
        <v>0</v>
      </c>
      <c r="BK629" s="148">
        <f>Trachoma!AL641</f>
        <v>0</v>
      </c>
      <c r="BL629" s="148">
        <f>Trachoma!AN641</f>
        <v>0</v>
      </c>
      <c r="BM629" s="148">
        <f>Trachoma!AO641</f>
        <v>0</v>
      </c>
      <c r="BN629" s="148">
        <f>Trachoma!AT641</f>
        <v>0</v>
      </c>
      <c r="BO629" s="148">
        <f>Trachoma!AU641</f>
        <v>0</v>
      </c>
      <c r="BP629" s="148">
        <f>Trachoma!AV641</f>
        <v>0</v>
      </c>
      <c r="BQ629" s="148">
        <f>Trachoma!AW641</f>
        <v>0</v>
      </c>
      <c r="BR629" s="148">
        <f>COUNTIF(Trachoma!AX641,"Yes")</f>
        <v>0</v>
      </c>
      <c r="BS629" s="55"/>
      <c r="BT629" s="148">
        <f t="shared" si="104"/>
        <v>0</v>
      </c>
      <c r="BU629" s="148">
        <f t="shared" si="105"/>
        <v>0</v>
      </c>
      <c r="BV629" s="148">
        <f t="shared" si="106"/>
        <v>0</v>
      </c>
      <c r="BW629" s="148">
        <f t="shared" si="107"/>
        <v>0</v>
      </c>
      <c r="BX629" s="148">
        <f t="shared" si="108"/>
        <v>0</v>
      </c>
      <c r="BY629" s="148">
        <f t="shared" si="110"/>
        <v>0</v>
      </c>
      <c r="BZ629" s="148">
        <f t="shared" si="111"/>
        <v>0</v>
      </c>
      <c r="CA629" s="148">
        <f t="shared" si="112"/>
        <v>0</v>
      </c>
      <c r="CB629" s="148">
        <f t="shared" si="113"/>
        <v>0</v>
      </c>
      <c r="CC629" s="148">
        <f t="shared" si="109"/>
        <v>0</v>
      </c>
    </row>
    <row r="630" spans="2:81" x14ac:dyDescent="0.25">
      <c r="B630" s="361">
        <f>Demography!B638</f>
        <v>0</v>
      </c>
      <c r="C630" s="361">
        <f>Demography!C638</f>
        <v>0</v>
      </c>
      <c r="D630" s="362">
        <f>Demography!D638</f>
        <v>0</v>
      </c>
      <c r="E630" s="337"/>
      <c r="F630" s="362">
        <f>LF!M637</f>
        <v>0</v>
      </c>
      <c r="G630" s="362">
        <f>LF!AE637</f>
        <v>0</v>
      </c>
      <c r="H630" s="362">
        <f>LF!AF637</f>
        <v>0</v>
      </c>
      <c r="I630" s="362">
        <f>LF!AH637</f>
        <v>0</v>
      </c>
      <c r="J630" s="362">
        <f>LF!AI637</f>
        <v>0</v>
      </c>
      <c r="K630" s="362">
        <f>LF!AK637</f>
        <v>0</v>
      </c>
      <c r="L630" s="362">
        <f>LF!AM637</f>
        <v>0</v>
      </c>
      <c r="M630" s="362">
        <f>LF!AN637</f>
        <v>0</v>
      </c>
      <c r="N630" s="362">
        <f>LF!AO637</f>
        <v>0</v>
      </c>
      <c r="O630" s="362">
        <f>LF!AP637</f>
        <v>0</v>
      </c>
      <c r="P630" s="362">
        <f>LF!AQ637</f>
        <v>0</v>
      </c>
      <c r="Q630" s="362">
        <f>COUNTIF(LF!AR637,"Yes")</f>
        <v>0</v>
      </c>
      <c r="R630" s="337"/>
      <c r="S630" s="362">
        <f>Oncho!K637</f>
        <v>0</v>
      </c>
      <c r="T630" s="362">
        <f>MAX(Oncho!AB637,Oncho!BA637)</f>
        <v>0</v>
      </c>
      <c r="U630" s="362">
        <f>MAX(Oncho!AC637,Oncho!BB637)</f>
        <v>0</v>
      </c>
      <c r="V630" s="362">
        <f>MAX(Oncho!AE637,Oncho!BD637)</f>
        <v>0</v>
      </c>
      <c r="W630" s="362">
        <f>MAX(Oncho!AF637,Oncho!BE637)</f>
        <v>0</v>
      </c>
      <c r="X630" s="362">
        <f>MAX(Oncho!AG637,Oncho!BF637)</f>
        <v>0</v>
      </c>
      <c r="Y630" s="362">
        <f>MAX(Oncho!AH637,Oncho!BG637)</f>
        <v>0</v>
      </c>
      <c r="Z630" s="362">
        <f>MAX(Oncho!AI637,Oncho!BH637)</f>
        <v>0</v>
      </c>
      <c r="AA630" s="362">
        <f>MAX(Oncho!AJ637,Oncho!BI637)</f>
        <v>0</v>
      </c>
      <c r="AB630" s="362">
        <f>MAX(COUNTIF(Oncho!AK637,"Yes"),COUNTIF(Oncho!BJ637,"Yes"))</f>
        <v>0</v>
      </c>
      <c r="AC630" s="337"/>
      <c r="AD630" s="362">
        <f>Schisto!P639</f>
        <v>0</v>
      </c>
      <c r="AE630" s="362">
        <f>Schisto!AI639</f>
        <v>0</v>
      </c>
      <c r="AF630" s="362">
        <f>Schisto!AJ639</f>
        <v>0</v>
      </c>
      <c r="AG630" s="362">
        <f>Schisto!AN639</f>
        <v>0</v>
      </c>
      <c r="AH630" s="362">
        <f>Schisto!AO639</f>
        <v>0</v>
      </c>
      <c r="AI630" s="362">
        <f>Schisto!AT639</f>
        <v>0</v>
      </c>
      <c r="AJ630" s="362">
        <f>Schisto!AU639</f>
        <v>0</v>
      </c>
      <c r="AK630" s="362">
        <f>Schisto!AV639</f>
        <v>0</v>
      </c>
      <c r="AL630" s="362">
        <f>Schisto!AW639</f>
        <v>0</v>
      </c>
      <c r="AM630" s="362">
        <f>COUNTIF(Schisto!AX639,"Yes")</f>
        <v>0</v>
      </c>
      <c r="AN630" s="337"/>
      <c r="AO630" s="362">
        <f>STH!P639</f>
        <v>0</v>
      </c>
      <c r="AP630" s="362">
        <f>MAX(STH!AK639,STH!BS639)</f>
        <v>0</v>
      </c>
      <c r="AQ630" s="362">
        <f>MAX(STH!AL639,STH!BT639)</f>
        <v>0</v>
      </c>
      <c r="AR630" s="362">
        <f>MAX(STH!AM639,STH!BU639)</f>
        <v>0</v>
      </c>
      <c r="AS630" s="362">
        <f>MAX(STH!AN639,STH!BV639)</f>
        <v>0</v>
      </c>
      <c r="AT630" s="362">
        <f>MAX(STH!AO639,STH!BW639)</f>
        <v>0</v>
      </c>
      <c r="AU630" s="362">
        <f>MAX(STH!AQ639,STH!BY639)</f>
        <v>0</v>
      </c>
      <c r="AV630" s="362">
        <f>MAX(STH!AR639,STH!BZ639)</f>
        <v>0</v>
      </c>
      <c r="AW630" s="362">
        <f>MAX(STH!AS639,STH!CA639)</f>
        <v>0</v>
      </c>
      <c r="AX630" s="362">
        <f>MAX(STH!AT639,STH!CB639)</f>
        <v>0</v>
      </c>
      <c r="AY630" s="362">
        <f>MAX(STH!AU639,STH!CC639)</f>
        <v>0</v>
      </c>
      <c r="AZ630" s="362">
        <f>MAX(STH!AV639,STH!CD639)</f>
        <v>0</v>
      </c>
      <c r="BA630" s="362">
        <f>MAX(STH!AW639,STH!CE639)</f>
        <v>0</v>
      </c>
      <c r="BB630" s="362">
        <f>MAX(STH!AX639,STH!CF639)</f>
        <v>0</v>
      </c>
      <c r="BC630" s="362">
        <f>MAX(STH!AY639,STH!CG639)</f>
        <v>0</v>
      </c>
      <c r="BD630" s="362">
        <f>MAX(STH!AZ639,STH!CH639)</f>
        <v>0</v>
      </c>
      <c r="BE630" s="362">
        <f>MAX(STH!BA639,STH!CI639)</f>
        <v>0</v>
      </c>
      <c r="BF630" s="362">
        <f>MAX(STH!BB639,STH!CJ639)</f>
        <v>0</v>
      </c>
      <c r="BG630" s="362">
        <f>MAX(COUNTIF(STH!BC639,"Yes"),COUNTIF(STH!CK639,"Yes"))</f>
        <v>0</v>
      </c>
      <c r="BH630" s="337"/>
      <c r="BI630" s="362">
        <f>Trachoma!Q642</f>
        <v>0</v>
      </c>
      <c r="BJ630" s="362">
        <f>Trachoma!AK642</f>
        <v>0</v>
      </c>
      <c r="BK630" s="362">
        <f>Trachoma!AL642</f>
        <v>0</v>
      </c>
      <c r="BL630" s="362">
        <f>Trachoma!AN642</f>
        <v>0</v>
      </c>
      <c r="BM630" s="362">
        <f>Trachoma!AO642</f>
        <v>0</v>
      </c>
      <c r="BN630" s="362">
        <f>Trachoma!AT642</f>
        <v>0</v>
      </c>
      <c r="BO630" s="362">
        <f>Trachoma!AU642</f>
        <v>0</v>
      </c>
      <c r="BP630" s="362">
        <f>Trachoma!AV642</f>
        <v>0</v>
      </c>
      <c r="BQ630" s="362">
        <f>Trachoma!AW642</f>
        <v>0</v>
      </c>
      <c r="BR630" s="362">
        <f>COUNTIF(Trachoma!AX642,"Yes")</f>
        <v>0</v>
      </c>
      <c r="BS630" s="337"/>
      <c r="BT630" s="362">
        <f t="shared" si="104"/>
        <v>0</v>
      </c>
      <c r="BU630" s="362">
        <f t="shared" si="105"/>
        <v>0</v>
      </c>
      <c r="BV630" s="362">
        <f t="shared" si="106"/>
        <v>0</v>
      </c>
      <c r="BW630" s="362">
        <f t="shared" si="107"/>
        <v>0</v>
      </c>
      <c r="BX630" s="362">
        <f t="shared" si="108"/>
        <v>0</v>
      </c>
      <c r="BY630" s="362">
        <f t="shared" si="110"/>
        <v>0</v>
      </c>
      <c r="BZ630" s="362">
        <f t="shared" si="111"/>
        <v>0</v>
      </c>
      <c r="CA630" s="362">
        <f t="shared" si="112"/>
        <v>0</v>
      </c>
      <c r="CB630" s="362">
        <f t="shared" si="113"/>
        <v>0</v>
      </c>
      <c r="CC630" s="362">
        <f t="shared" si="109"/>
        <v>0</v>
      </c>
    </row>
    <row r="631" spans="2:81" x14ac:dyDescent="0.25">
      <c r="B631" s="147">
        <f>Demography!B639</f>
        <v>0</v>
      </c>
      <c r="C631" s="147">
        <f>Demography!C639</f>
        <v>0</v>
      </c>
      <c r="D631" s="148">
        <f>Demography!D639</f>
        <v>0</v>
      </c>
      <c r="E631" s="55"/>
      <c r="F631" s="148">
        <f>LF!M638</f>
        <v>0</v>
      </c>
      <c r="G631" s="148">
        <f>LF!AE638</f>
        <v>0</v>
      </c>
      <c r="H631" s="148">
        <f>LF!AF638</f>
        <v>0</v>
      </c>
      <c r="I631" s="148">
        <f>LF!AH638</f>
        <v>0</v>
      </c>
      <c r="J631" s="148">
        <f>LF!AI638</f>
        <v>0</v>
      </c>
      <c r="K631" s="148">
        <f>LF!AK638</f>
        <v>0</v>
      </c>
      <c r="L631" s="148">
        <f>LF!AM638</f>
        <v>0</v>
      </c>
      <c r="M631" s="148">
        <f>LF!AN638</f>
        <v>0</v>
      </c>
      <c r="N631" s="148">
        <f>LF!AO638</f>
        <v>0</v>
      </c>
      <c r="O631" s="148">
        <f>LF!AP638</f>
        <v>0</v>
      </c>
      <c r="P631" s="148">
        <f>LF!AQ638</f>
        <v>0</v>
      </c>
      <c r="Q631" s="148">
        <f>COUNTIF(LF!AR638,"Yes")</f>
        <v>0</v>
      </c>
      <c r="R631" s="55"/>
      <c r="S631" s="148">
        <f>Oncho!K638</f>
        <v>0</v>
      </c>
      <c r="T631" s="148">
        <f>MAX(Oncho!AB638,Oncho!BA638)</f>
        <v>0</v>
      </c>
      <c r="U631" s="148">
        <f>MAX(Oncho!AC638,Oncho!BB638)</f>
        <v>0</v>
      </c>
      <c r="V631" s="148">
        <f>MAX(Oncho!AE638,Oncho!BD638)</f>
        <v>0</v>
      </c>
      <c r="W631" s="148">
        <f>MAX(Oncho!AF638,Oncho!BE638)</f>
        <v>0</v>
      </c>
      <c r="X631" s="148">
        <f>MAX(Oncho!AG638,Oncho!BF638)</f>
        <v>0</v>
      </c>
      <c r="Y631" s="148">
        <f>MAX(Oncho!AH638,Oncho!BG638)</f>
        <v>0</v>
      </c>
      <c r="Z631" s="148">
        <f>MAX(Oncho!AI638,Oncho!BH638)</f>
        <v>0</v>
      </c>
      <c r="AA631" s="148">
        <f>MAX(Oncho!AJ638,Oncho!BI638)</f>
        <v>0</v>
      </c>
      <c r="AB631" s="148">
        <f>MAX(COUNTIF(Oncho!AK638,"Yes"),COUNTIF(Oncho!BJ638,"Yes"))</f>
        <v>0</v>
      </c>
      <c r="AC631" s="55"/>
      <c r="AD631" s="148">
        <f>Schisto!P640</f>
        <v>0</v>
      </c>
      <c r="AE631" s="148">
        <f>Schisto!AI640</f>
        <v>0</v>
      </c>
      <c r="AF631" s="148">
        <f>Schisto!AJ640</f>
        <v>0</v>
      </c>
      <c r="AG631" s="148">
        <f>Schisto!AN640</f>
        <v>0</v>
      </c>
      <c r="AH631" s="148">
        <f>Schisto!AO640</f>
        <v>0</v>
      </c>
      <c r="AI631" s="148">
        <f>Schisto!AT640</f>
        <v>0</v>
      </c>
      <c r="AJ631" s="148">
        <f>Schisto!AU640</f>
        <v>0</v>
      </c>
      <c r="AK631" s="148">
        <f>Schisto!AV640</f>
        <v>0</v>
      </c>
      <c r="AL631" s="148">
        <f>Schisto!AW640</f>
        <v>0</v>
      </c>
      <c r="AM631" s="148">
        <f>COUNTIF(Schisto!AX640,"Yes")</f>
        <v>0</v>
      </c>
      <c r="AN631" s="55"/>
      <c r="AO631" s="148">
        <f>STH!P640</f>
        <v>0</v>
      </c>
      <c r="AP631" s="148">
        <f>MAX(STH!AK640,STH!BS640)</f>
        <v>0</v>
      </c>
      <c r="AQ631" s="148">
        <f>MAX(STH!AL640,STH!BT640)</f>
        <v>0</v>
      </c>
      <c r="AR631" s="148">
        <f>MAX(STH!AM640,STH!BU640)</f>
        <v>0</v>
      </c>
      <c r="AS631" s="148">
        <f>MAX(STH!AN640,STH!BV640)</f>
        <v>0</v>
      </c>
      <c r="AT631" s="148">
        <f>MAX(STH!AO640,STH!BW640)</f>
        <v>0</v>
      </c>
      <c r="AU631" s="148">
        <f>MAX(STH!AQ640,STH!BY640)</f>
        <v>0</v>
      </c>
      <c r="AV631" s="148">
        <f>MAX(STH!AR640,STH!BZ640)</f>
        <v>0</v>
      </c>
      <c r="AW631" s="148">
        <f>MAX(STH!AS640,STH!CA640)</f>
        <v>0</v>
      </c>
      <c r="AX631" s="148">
        <f>MAX(STH!AT640,STH!CB640)</f>
        <v>0</v>
      </c>
      <c r="AY631" s="148">
        <f>MAX(STH!AU640,STH!CC640)</f>
        <v>0</v>
      </c>
      <c r="AZ631" s="148">
        <f>MAX(STH!AV640,STH!CD640)</f>
        <v>0</v>
      </c>
      <c r="BA631" s="148">
        <f>MAX(STH!AW640,STH!CE640)</f>
        <v>0</v>
      </c>
      <c r="BB631" s="148">
        <f>MAX(STH!AX640,STH!CF640)</f>
        <v>0</v>
      </c>
      <c r="BC631" s="148">
        <f>MAX(STH!AY640,STH!CG640)</f>
        <v>0</v>
      </c>
      <c r="BD631" s="148">
        <f>MAX(STH!AZ640,STH!CH640)</f>
        <v>0</v>
      </c>
      <c r="BE631" s="148">
        <f>MAX(STH!BA640,STH!CI640)</f>
        <v>0</v>
      </c>
      <c r="BF631" s="148">
        <f>MAX(STH!BB640,STH!CJ640)</f>
        <v>0</v>
      </c>
      <c r="BG631" s="148">
        <f>MAX(COUNTIF(STH!BC640,"Yes"),COUNTIF(STH!CK640,"Yes"))</f>
        <v>0</v>
      </c>
      <c r="BH631" s="55"/>
      <c r="BI631" s="148">
        <f>Trachoma!Q643</f>
        <v>0</v>
      </c>
      <c r="BJ631" s="148">
        <f>Trachoma!AK643</f>
        <v>0</v>
      </c>
      <c r="BK631" s="148">
        <f>Trachoma!AL643</f>
        <v>0</v>
      </c>
      <c r="BL631" s="148">
        <f>Trachoma!AN643</f>
        <v>0</v>
      </c>
      <c r="BM631" s="148">
        <f>Trachoma!AO643</f>
        <v>0</v>
      </c>
      <c r="BN631" s="148">
        <f>Trachoma!AT643</f>
        <v>0</v>
      </c>
      <c r="BO631" s="148">
        <f>Trachoma!AU643</f>
        <v>0</v>
      </c>
      <c r="BP631" s="148">
        <f>Trachoma!AV643</f>
        <v>0</v>
      </c>
      <c r="BQ631" s="148">
        <f>Trachoma!AW643</f>
        <v>0</v>
      </c>
      <c r="BR631" s="148">
        <f>COUNTIF(Trachoma!AX643,"Yes")</f>
        <v>0</v>
      </c>
      <c r="BS631" s="55"/>
      <c r="BT631" s="148">
        <f t="shared" si="104"/>
        <v>0</v>
      </c>
      <c r="BU631" s="148">
        <f t="shared" si="105"/>
        <v>0</v>
      </c>
      <c r="BV631" s="148">
        <f t="shared" si="106"/>
        <v>0</v>
      </c>
      <c r="BW631" s="148">
        <f t="shared" si="107"/>
        <v>0</v>
      </c>
      <c r="BX631" s="148">
        <f t="shared" si="108"/>
        <v>0</v>
      </c>
      <c r="BY631" s="148">
        <f t="shared" si="110"/>
        <v>0</v>
      </c>
      <c r="BZ631" s="148">
        <f t="shared" si="111"/>
        <v>0</v>
      </c>
      <c r="CA631" s="148">
        <f t="shared" si="112"/>
        <v>0</v>
      </c>
      <c r="CB631" s="148">
        <f t="shared" si="113"/>
        <v>0</v>
      </c>
      <c r="CC631" s="148">
        <f t="shared" si="109"/>
        <v>0</v>
      </c>
    </row>
    <row r="632" spans="2:81" x14ac:dyDescent="0.25">
      <c r="B632" s="361">
        <f>Demography!B640</f>
        <v>0</v>
      </c>
      <c r="C632" s="361">
        <f>Demography!C640</f>
        <v>0</v>
      </c>
      <c r="D632" s="362">
        <f>Demography!D640</f>
        <v>0</v>
      </c>
      <c r="E632" s="337"/>
      <c r="F632" s="362">
        <f>LF!M639</f>
        <v>0</v>
      </c>
      <c r="G632" s="362">
        <f>LF!AE639</f>
        <v>0</v>
      </c>
      <c r="H632" s="362">
        <f>LF!AF639</f>
        <v>0</v>
      </c>
      <c r="I632" s="362">
        <f>LF!AH639</f>
        <v>0</v>
      </c>
      <c r="J632" s="362">
        <f>LF!AI639</f>
        <v>0</v>
      </c>
      <c r="K632" s="362">
        <f>LF!AK639</f>
        <v>0</v>
      </c>
      <c r="L632" s="362">
        <f>LF!AM639</f>
        <v>0</v>
      </c>
      <c r="M632" s="362">
        <f>LF!AN639</f>
        <v>0</v>
      </c>
      <c r="N632" s="362">
        <f>LF!AO639</f>
        <v>0</v>
      </c>
      <c r="O632" s="362">
        <f>LF!AP639</f>
        <v>0</v>
      </c>
      <c r="P632" s="362">
        <f>LF!AQ639</f>
        <v>0</v>
      </c>
      <c r="Q632" s="362">
        <f>COUNTIF(LF!AR639,"Yes")</f>
        <v>0</v>
      </c>
      <c r="R632" s="337"/>
      <c r="S632" s="362">
        <f>Oncho!K639</f>
        <v>0</v>
      </c>
      <c r="T632" s="362">
        <f>MAX(Oncho!AB639,Oncho!BA639)</f>
        <v>0</v>
      </c>
      <c r="U632" s="362">
        <f>MAX(Oncho!AC639,Oncho!BB639)</f>
        <v>0</v>
      </c>
      <c r="V632" s="362">
        <f>MAX(Oncho!AE639,Oncho!BD639)</f>
        <v>0</v>
      </c>
      <c r="W632" s="362">
        <f>MAX(Oncho!AF639,Oncho!BE639)</f>
        <v>0</v>
      </c>
      <c r="X632" s="362">
        <f>MAX(Oncho!AG639,Oncho!BF639)</f>
        <v>0</v>
      </c>
      <c r="Y632" s="362">
        <f>MAX(Oncho!AH639,Oncho!BG639)</f>
        <v>0</v>
      </c>
      <c r="Z632" s="362">
        <f>MAX(Oncho!AI639,Oncho!BH639)</f>
        <v>0</v>
      </c>
      <c r="AA632" s="362">
        <f>MAX(Oncho!AJ639,Oncho!BI639)</f>
        <v>0</v>
      </c>
      <c r="AB632" s="362">
        <f>MAX(COUNTIF(Oncho!AK639,"Yes"),COUNTIF(Oncho!BJ639,"Yes"))</f>
        <v>0</v>
      </c>
      <c r="AC632" s="337"/>
      <c r="AD632" s="362">
        <f>Schisto!P641</f>
        <v>0</v>
      </c>
      <c r="AE632" s="362">
        <f>Schisto!AI641</f>
        <v>0</v>
      </c>
      <c r="AF632" s="362">
        <f>Schisto!AJ641</f>
        <v>0</v>
      </c>
      <c r="AG632" s="362">
        <f>Schisto!AN641</f>
        <v>0</v>
      </c>
      <c r="AH632" s="362">
        <f>Schisto!AO641</f>
        <v>0</v>
      </c>
      <c r="AI632" s="362">
        <f>Schisto!AT641</f>
        <v>0</v>
      </c>
      <c r="AJ632" s="362">
        <f>Schisto!AU641</f>
        <v>0</v>
      </c>
      <c r="AK632" s="362">
        <f>Schisto!AV641</f>
        <v>0</v>
      </c>
      <c r="AL632" s="362">
        <f>Schisto!AW641</f>
        <v>0</v>
      </c>
      <c r="AM632" s="362">
        <f>COUNTIF(Schisto!AX641,"Yes")</f>
        <v>0</v>
      </c>
      <c r="AN632" s="337"/>
      <c r="AO632" s="362">
        <f>STH!P641</f>
        <v>0</v>
      </c>
      <c r="AP632" s="362">
        <f>MAX(STH!AK641,STH!BS641)</f>
        <v>0</v>
      </c>
      <c r="AQ632" s="362">
        <f>MAX(STH!AL641,STH!BT641)</f>
        <v>0</v>
      </c>
      <c r="AR632" s="362">
        <f>MAX(STH!AM641,STH!BU641)</f>
        <v>0</v>
      </c>
      <c r="AS632" s="362">
        <f>MAX(STH!AN641,STH!BV641)</f>
        <v>0</v>
      </c>
      <c r="AT632" s="362">
        <f>MAX(STH!AO641,STH!BW641)</f>
        <v>0</v>
      </c>
      <c r="AU632" s="362">
        <f>MAX(STH!AQ641,STH!BY641)</f>
        <v>0</v>
      </c>
      <c r="AV632" s="362">
        <f>MAX(STH!AR641,STH!BZ641)</f>
        <v>0</v>
      </c>
      <c r="AW632" s="362">
        <f>MAX(STH!AS641,STH!CA641)</f>
        <v>0</v>
      </c>
      <c r="AX632" s="362">
        <f>MAX(STH!AT641,STH!CB641)</f>
        <v>0</v>
      </c>
      <c r="AY632" s="362">
        <f>MAX(STH!AU641,STH!CC641)</f>
        <v>0</v>
      </c>
      <c r="AZ632" s="362">
        <f>MAX(STH!AV641,STH!CD641)</f>
        <v>0</v>
      </c>
      <c r="BA632" s="362">
        <f>MAX(STH!AW641,STH!CE641)</f>
        <v>0</v>
      </c>
      <c r="BB632" s="362">
        <f>MAX(STH!AX641,STH!CF641)</f>
        <v>0</v>
      </c>
      <c r="BC632" s="362">
        <f>MAX(STH!AY641,STH!CG641)</f>
        <v>0</v>
      </c>
      <c r="BD632" s="362">
        <f>MAX(STH!AZ641,STH!CH641)</f>
        <v>0</v>
      </c>
      <c r="BE632" s="362">
        <f>MAX(STH!BA641,STH!CI641)</f>
        <v>0</v>
      </c>
      <c r="BF632" s="362">
        <f>MAX(STH!BB641,STH!CJ641)</f>
        <v>0</v>
      </c>
      <c r="BG632" s="362">
        <f>MAX(COUNTIF(STH!BC641,"Yes"),COUNTIF(STH!CK641,"Yes"))</f>
        <v>0</v>
      </c>
      <c r="BH632" s="337"/>
      <c r="BI632" s="362">
        <f>Trachoma!Q644</f>
        <v>0</v>
      </c>
      <c r="BJ632" s="362">
        <f>Trachoma!AK644</f>
        <v>0</v>
      </c>
      <c r="BK632" s="362">
        <f>Trachoma!AL644</f>
        <v>0</v>
      </c>
      <c r="BL632" s="362">
        <f>Trachoma!AN644</f>
        <v>0</v>
      </c>
      <c r="BM632" s="362">
        <f>Trachoma!AO644</f>
        <v>0</v>
      </c>
      <c r="BN632" s="362">
        <f>Trachoma!AT644</f>
        <v>0</v>
      </c>
      <c r="BO632" s="362">
        <f>Trachoma!AU644</f>
        <v>0</v>
      </c>
      <c r="BP632" s="362">
        <f>Trachoma!AV644</f>
        <v>0</v>
      </c>
      <c r="BQ632" s="362">
        <f>Trachoma!AW644</f>
        <v>0</v>
      </c>
      <c r="BR632" s="362">
        <f>COUNTIF(Trachoma!AX644,"Yes")</f>
        <v>0</v>
      </c>
      <c r="BS632" s="337"/>
      <c r="BT632" s="362">
        <f t="shared" si="104"/>
        <v>0</v>
      </c>
      <c r="BU632" s="362">
        <f t="shared" si="105"/>
        <v>0</v>
      </c>
      <c r="BV632" s="362">
        <f t="shared" si="106"/>
        <v>0</v>
      </c>
      <c r="BW632" s="362">
        <f t="shared" si="107"/>
        <v>0</v>
      </c>
      <c r="BX632" s="362">
        <f t="shared" si="108"/>
        <v>0</v>
      </c>
      <c r="BY632" s="362">
        <f t="shared" si="110"/>
        <v>0</v>
      </c>
      <c r="BZ632" s="362">
        <f t="shared" si="111"/>
        <v>0</v>
      </c>
      <c r="CA632" s="362">
        <f t="shared" si="112"/>
        <v>0</v>
      </c>
      <c r="CB632" s="362">
        <f t="shared" si="113"/>
        <v>0</v>
      </c>
      <c r="CC632" s="362">
        <f t="shared" si="109"/>
        <v>0</v>
      </c>
    </row>
    <row r="633" spans="2:81" x14ac:dyDescent="0.25">
      <c r="B633" s="147">
        <f>Demography!B641</f>
        <v>0</v>
      </c>
      <c r="C633" s="147">
        <f>Demography!C641</f>
        <v>0</v>
      </c>
      <c r="D633" s="148">
        <f>Demography!D641</f>
        <v>0</v>
      </c>
      <c r="E633" s="55"/>
      <c r="F633" s="148">
        <f>LF!M640</f>
        <v>0</v>
      </c>
      <c r="G633" s="148">
        <f>LF!AE640</f>
        <v>0</v>
      </c>
      <c r="H633" s="148">
        <f>LF!AF640</f>
        <v>0</v>
      </c>
      <c r="I633" s="148">
        <f>LF!AH640</f>
        <v>0</v>
      </c>
      <c r="J633" s="148">
        <f>LF!AI640</f>
        <v>0</v>
      </c>
      <c r="K633" s="148">
        <f>LF!AK640</f>
        <v>0</v>
      </c>
      <c r="L633" s="148">
        <f>LF!AM640</f>
        <v>0</v>
      </c>
      <c r="M633" s="148">
        <f>LF!AN640</f>
        <v>0</v>
      </c>
      <c r="N633" s="148">
        <f>LF!AO640</f>
        <v>0</v>
      </c>
      <c r="O633" s="148">
        <f>LF!AP640</f>
        <v>0</v>
      </c>
      <c r="P633" s="148">
        <f>LF!AQ640</f>
        <v>0</v>
      </c>
      <c r="Q633" s="148">
        <f>COUNTIF(LF!AR640,"Yes")</f>
        <v>0</v>
      </c>
      <c r="R633" s="55"/>
      <c r="S633" s="148">
        <f>Oncho!K640</f>
        <v>0</v>
      </c>
      <c r="T633" s="148">
        <f>MAX(Oncho!AB640,Oncho!BA640)</f>
        <v>0</v>
      </c>
      <c r="U633" s="148">
        <f>MAX(Oncho!AC640,Oncho!BB640)</f>
        <v>0</v>
      </c>
      <c r="V633" s="148">
        <f>MAX(Oncho!AE640,Oncho!BD640)</f>
        <v>0</v>
      </c>
      <c r="W633" s="148">
        <f>MAX(Oncho!AF640,Oncho!BE640)</f>
        <v>0</v>
      </c>
      <c r="X633" s="148">
        <f>MAX(Oncho!AG640,Oncho!BF640)</f>
        <v>0</v>
      </c>
      <c r="Y633" s="148">
        <f>MAX(Oncho!AH640,Oncho!BG640)</f>
        <v>0</v>
      </c>
      <c r="Z633" s="148">
        <f>MAX(Oncho!AI640,Oncho!BH640)</f>
        <v>0</v>
      </c>
      <c r="AA633" s="148">
        <f>MAX(Oncho!AJ640,Oncho!BI640)</f>
        <v>0</v>
      </c>
      <c r="AB633" s="148">
        <f>MAX(COUNTIF(Oncho!AK640,"Yes"),COUNTIF(Oncho!BJ640,"Yes"))</f>
        <v>0</v>
      </c>
      <c r="AC633" s="55"/>
      <c r="AD633" s="148">
        <f>Schisto!P642</f>
        <v>0</v>
      </c>
      <c r="AE633" s="148">
        <f>Schisto!AI642</f>
        <v>0</v>
      </c>
      <c r="AF633" s="148">
        <f>Schisto!AJ642</f>
        <v>0</v>
      </c>
      <c r="AG633" s="148">
        <f>Schisto!AN642</f>
        <v>0</v>
      </c>
      <c r="AH633" s="148">
        <f>Schisto!AO642</f>
        <v>0</v>
      </c>
      <c r="AI633" s="148">
        <f>Schisto!AT642</f>
        <v>0</v>
      </c>
      <c r="AJ633" s="148">
        <f>Schisto!AU642</f>
        <v>0</v>
      </c>
      <c r="AK633" s="148">
        <f>Schisto!AV642</f>
        <v>0</v>
      </c>
      <c r="AL633" s="148">
        <f>Schisto!AW642</f>
        <v>0</v>
      </c>
      <c r="AM633" s="148">
        <f>COUNTIF(Schisto!AX642,"Yes")</f>
        <v>0</v>
      </c>
      <c r="AN633" s="55"/>
      <c r="AO633" s="148">
        <f>STH!P642</f>
        <v>0</v>
      </c>
      <c r="AP633" s="148">
        <f>MAX(STH!AK642,STH!BS642)</f>
        <v>0</v>
      </c>
      <c r="AQ633" s="148">
        <f>MAX(STH!AL642,STH!BT642)</f>
        <v>0</v>
      </c>
      <c r="AR633" s="148">
        <f>MAX(STH!AM642,STH!BU642)</f>
        <v>0</v>
      </c>
      <c r="AS633" s="148">
        <f>MAX(STH!AN642,STH!BV642)</f>
        <v>0</v>
      </c>
      <c r="AT633" s="148">
        <f>MAX(STH!AO642,STH!BW642)</f>
        <v>0</v>
      </c>
      <c r="AU633" s="148">
        <f>MAX(STH!AQ642,STH!BY642)</f>
        <v>0</v>
      </c>
      <c r="AV633" s="148">
        <f>MAX(STH!AR642,STH!BZ642)</f>
        <v>0</v>
      </c>
      <c r="AW633" s="148">
        <f>MAX(STH!AS642,STH!CA642)</f>
        <v>0</v>
      </c>
      <c r="AX633" s="148">
        <f>MAX(STH!AT642,STH!CB642)</f>
        <v>0</v>
      </c>
      <c r="AY633" s="148">
        <f>MAX(STH!AU642,STH!CC642)</f>
        <v>0</v>
      </c>
      <c r="AZ633" s="148">
        <f>MAX(STH!AV642,STH!CD642)</f>
        <v>0</v>
      </c>
      <c r="BA633" s="148">
        <f>MAX(STH!AW642,STH!CE642)</f>
        <v>0</v>
      </c>
      <c r="BB633" s="148">
        <f>MAX(STH!AX642,STH!CF642)</f>
        <v>0</v>
      </c>
      <c r="BC633" s="148">
        <f>MAX(STH!AY642,STH!CG642)</f>
        <v>0</v>
      </c>
      <c r="BD633" s="148">
        <f>MAX(STH!AZ642,STH!CH642)</f>
        <v>0</v>
      </c>
      <c r="BE633" s="148">
        <f>MAX(STH!BA642,STH!CI642)</f>
        <v>0</v>
      </c>
      <c r="BF633" s="148">
        <f>MAX(STH!BB642,STH!CJ642)</f>
        <v>0</v>
      </c>
      <c r="BG633" s="148">
        <f>MAX(COUNTIF(STH!BC642,"Yes"),COUNTIF(STH!CK642,"Yes"))</f>
        <v>0</v>
      </c>
      <c r="BH633" s="55"/>
      <c r="BI633" s="148">
        <f>Trachoma!Q645</f>
        <v>0</v>
      </c>
      <c r="BJ633" s="148">
        <f>Trachoma!AK645</f>
        <v>0</v>
      </c>
      <c r="BK633" s="148">
        <f>Trachoma!AL645</f>
        <v>0</v>
      </c>
      <c r="BL633" s="148">
        <f>Trachoma!AN645</f>
        <v>0</v>
      </c>
      <c r="BM633" s="148">
        <f>Trachoma!AO645</f>
        <v>0</v>
      </c>
      <c r="BN633" s="148">
        <f>Trachoma!AT645</f>
        <v>0</v>
      </c>
      <c r="BO633" s="148">
        <f>Trachoma!AU645</f>
        <v>0</v>
      </c>
      <c r="BP633" s="148">
        <f>Trachoma!AV645</f>
        <v>0</v>
      </c>
      <c r="BQ633" s="148">
        <f>Trachoma!AW645</f>
        <v>0</v>
      </c>
      <c r="BR633" s="148">
        <f>COUNTIF(Trachoma!AX645,"Yes")</f>
        <v>0</v>
      </c>
      <c r="BS633" s="55"/>
      <c r="BT633" s="148">
        <f t="shared" si="104"/>
        <v>0</v>
      </c>
      <c r="BU633" s="148">
        <f t="shared" si="105"/>
        <v>0</v>
      </c>
      <c r="BV633" s="148">
        <f t="shared" si="106"/>
        <v>0</v>
      </c>
      <c r="BW633" s="148">
        <f t="shared" si="107"/>
        <v>0</v>
      </c>
      <c r="BX633" s="148">
        <f t="shared" si="108"/>
        <v>0</v>
      </c>
      <c r="BY633" s="148">
        <f t="shared" si="110"/>
        <v>0</v>
      </c>
      <c r="BZ633" s="148">
        <f t="shared" si="111"/>
        <v>0</v>
      </c>
      <c r="CA633" s="148">
        <f t="shared" si="112"/>
        <v>0</v>
      </c>
      <c r="CB633" s="148">
        <f t="shared" si="113"/>
        <v>0</v>
      </c>
      <c r="CC633" s="148">
        <f t="shared" si="109"/>
        <v>0</v>
      </c>
    </row>
    <row r="634" spans="2:81" x14ac:dyDescent="0.25">
      <c r="B634" s="361">
        <f>Demography!B642</f>
        <v>0</v>
      </c>
      <c r="C634" s="361">
        <f>Demography!C642</f>
        <v>0</v>
      </c>
      <c r="D634" s="362">
        <f>Demography!D642</f>
        <v>0</v>
      </c>
      <c r="E634" s="337"/>
      <c r="F634" s="362">
        <f>LF!M641</f>
        <v>0</v>
      </c>
      <c r="G634" s="362">
        <f>LF!AE641</f>
        <v>0</v>
      </c>
      <c r="H634" s="362">
        <f>LF!AF641</f>
        <v>0</v>
      </c>
      <c r="I634" s="362">
        <f>LF!AH641</f>
        <v>0</v>
      </c>
      <c r="J634" s="362">
        <f>LF!AI641</f>
        <v>0</v>
      </c>
      <c r="K634" s="362">
        <f>LF!AK641</f>
        <v>0</v>
      </c>
      <c r="L634" s="362">
        <f>LF!AM641</f>
        <v>0</v>
      </c>
      <c r="M634" s="362">
        <f>LF!AN641</f>
        <v>0</v>
      </c>
      <c r="N634" s="362">
        <f>LF!AO641</f>
        <v>0</v>
      </c>
      <c r="O634" s="362">
        <f>LF!AP641</f>
        <v>0</v>
      </c>
      <c r="P634" s="362">
        <f>LF!AQ641</f>
        <v>0</v>
      </c>
      <c r="Q634" s="362">
        <f>COUNTIF(LF!AR641,"Yes")</f>
        <v>0</v>
      </c>
      <c r="R634" s="337"/>
      <c r="S634" s="362">
        <f>Oncho!K641</f>
        <v>0</v>
      </c>
      <c r="T634" s="362">
        <f>MAX(Oncho!AB641,Oncho!BA641)</f>
        <v>0</v>
      </c>
      <c r="U634" s="362">
        <f>MAX(Oncho!AC641,Oncho!BB641)</f>
        <v>0</v>
      </c>
      <c r="V634" s="362">
        <f>MAX(Oncho!AE641,Oncho!BD641)</f>
        <v>0</v>
      </c>
      <c r="W634" s="362">
        <f>MAX(Oncho!AF641,Oncho!BE641)</f>
        <v>0</v>
      </c>
      <c r="X634" s="362">
        <f>MAX(Oncho!AG641,Oncho!BF641)</f>
        <v>0</v>
      </c>
      <c r="Y634" s="362">
        <f>MAX(Oncho!AH641,Oncho!BG641)</f>
        <v>0</v>
      </c>
      <c r="Z634" s="362">
        <f>MAX(Oncho!AI641,Oncho!BH641)</f>
        <v>0</v>
      </c>
      <c r="AA634" s="362">
        <f>MAX(Oncho!AJ641,Oncho!BI641)</f>
        <v>0</v>
      </c>
      <c r="AB634" s="362">
        <f>MAX(COUNTIF(Oncho!AK641,"Yes"),COUNTIF(Oncho!BJ641,"Yes"))</f>
        <v>0</v>
      </c>
      <c r="AC634" s="337"/>
      <c r="AD634" s="362">
        <f>Schisto!P643</f>
        <v>0</v>
      </c>
      <c r="AE634" s="362">
        <f>Schisto!AI643</f>
        <v>0</v>
      </c>
      <c r="AF634" s="362">
        <f>Schisto!AJ643</f>
        <v>0</v>
      </c>
      <c r="AG634" s="362">
        <f>Schisto!AN643</f>
        <v>0</v>
      </c>
      <c r="AH634" s="362">
        <f>Schisto!AO643</f>
        <v>0</v>
      </c>
      <c r="AI634" s="362">
        <f>Schisto!AT643</f>
        <v>0</v>
      </c>
      <c r="AJ634" s="362">
        <f>Schisto!AU643</f>
        <v>0</v>
      </c>
      <c r="AK634" s="362">
        <f>Schisto!AV643</f>
        <v>0</v>
      </c>
      <c r="AL634" s="362">
        <f>Schisto!AW643</f>
        <v>0</v>
      </c>
      <c r="AM634" s="362">
        <f>COUNTIF(Schisto!AX643,"Yes")</f>
        <v>0</v>
      </c>
      <c r="AN634" s="337"/>
      <c r="AO634" s="362">
        <f>STH!P643</f>
        <v>0</v>
      </c>
      <c r="AP634" s="362">
        <f>MAX(STH!AK643,STH!BS643)</f>
        <v>0</v>
      </c>
      <c r="AQ634" s="362">
        <f>MAX(STH!AL643,STH!BT643)</f>
        <v>0</v>
      </c>
      <c r="AR634" s="362">
        <f>MAX(STH!AM643,STH!BU643)</f>
        <v>0</v>
      </c>
      <c r="AS634" s="362">
        <f>MAX(STH!AN643,STH!BV643)</f>
        <v>0</v>
      </c>
      <c r="AT634" s="362">
        <f>MAX(STH!AO643,STH!BW643)</f>
        <v>0</v>
      </c>
      <c r="AU634" s="362">
        <f>MAX(STH!AQ643,STH!BY643)</f>
        <v>0</v>
      </c>
      <c r="AV634" s="362">
        <f>MAX(STH!AR643,STH!BZ643)</f>
        <v>0</v>
      </c>
      <c r="AW634" s="362">
        <f>MAX(STH!AS643,STH!CA643)</f>
        <v>0</v>
      </c>
      <c r="AX634" s="362">
        <f>MAX(STH!AT643,STH!CB643)</f>
        <v>0</v>
      </c>
      <c r="AY634" s="362">
        <f>MAX(STH!AU643,STH!CC643)</f>
        <v>0</v>
      </c>
      <c r="AZ634" s="362">
        <f>MAX(STH!AV643,STH!CD643)</f>
        <v>0</v>
      </c>
      <c r="BA634" s="362">
        <f>MAX(STH!AW643,STH!CE643)</f>
        <v>0</v>
      </c>
      <c r="BB634" s="362">
        <f>MAX(STH!AX643,STH!CF643)</f>
        <v>0</v>
      </c>
      <c r="BC634" s="362">
        <f>MAX(STH!AY643,STH!CG643)</f>
        <v>0</v>
      </c>
      <c r="BD634" s="362">
        <f>MAX(STH!AZ643,STH!CH643)</f>
        <v>0</v>
      </c>
      <c r="BE634" s="362">
        <f>MAX(STH!BA643,STH!CI643)</f>
        <v>0</v>
      </c>
      <c r="BF634" s="362">
        <f>MAX(STH!BB643,STH!CJ643)</f>
        <v>0</v>
      </c>
      <c r="BG634" s="362">
        <f>MAX(COUNTIF(STH!BC643,"Yes"),COUNTIF(STH!CK643,"Yes"))</f>
        <v>0</v>
      </c>
      <c r="BH634" s="337"/>
      <c r="BI634" s="362">
        <f>Trachoma!Q646</f>
        <v>0</v>
      </c>
      <c r="BJ634" s="362">
        <f>Trachoma!AK646</f>
        <v>0</v>
      </c>
      <c r="BK634" s="362">
        <f>Trachoma!AL646</f>
        <v>0</v>
      </c>
      <c r="BL634" s="362">
        <f>Trachoma!AN646</f>
        <v>0</v>
      </c>
      <c r="BM634" s="362">
        <f>Trachoma!AO646</f>
        <v>0</v>
      </c>
      <c r="BN634" s="362">
        <f>Trachoma!AT646</f>
        <v>0</v>
      </c>
      <c r="BO634" s="362">
        <f>Trachoma!AU646</f>
        <v>0</v>
      </c>
      <c r="BP634" s="362">
        <f>Trachoma!AV646</f>
        <v>0</v>
      </c>
      <c r="BQ634" s="362">
        <f>Trachoma!AW646</f>
        <v>0</v>
      </c>
      <c r="BR634" s="362">
        <f>COUNTIF(Trachoma!AX646,"Yes")</f>
        <v>0</v>
      </c>
      <c r="BS634" s="337"/>
      <c r="BT634" s="362">
        <f t="shared" si="104"/>
        <v>0</v>
      </c>
      <c r="BU634" s="362">
        <f t="shared" si="105"/>
        <v>0</v>
      </c>
      <c r="BV634" s="362">
        <f t="shared" si="106"/>
        <v>0</v>
      </c>
      <c r="BW634" s="362">
        <f t="shared" si="107"/>
        <v>0</v>
      </c>
      <c r="BX634" s="362">
        <f t="shared" si="108"/>
        <v>0</v>
      </c>
      <c r="BY634" s="362">
        <f t="shared" si="110"/>
        <v>0</v>
      </c>
      <c r="BZ634" s="362">
        <f t="shared" si="111"/>
        <v>0</v>
      </c>
      <c r="CA634" s="362">
        <f t="shared" si="112"/>
        <v>0</v>
      </c>
      <c r="CB634" s="362">
        <f t="shared" si="113"/>
        <v>0</v>
      </c>
      <c r="CC634" s="362">
        <f t="shared" si="109"/>
        <v>0</v>
      </c>
    </row>
    <row r="635" spans="2:81" x14ac:dyDescent="0.25">
      <c r="B635" s="147">
        <f>Demography!B643</f>
        <v>0</v>
      </c>
      <c r="C635" s="147">
        <f>Demography!C643</f>
        <v>0</v>
      </c>
      <c r="D635" s="148">
        <f>Demography!D643</f>
        <v>0</v>
      </c>
      <c r="E635" s="55"/>
      <c r="F635" s="148">
        <f>LF!M642</f>
        <v>0</v>
      </c>
      <c r="G635" s="148">
        <f>LF!AE642</f>
        <v>0</v>
      </c>
      <c r="H635" s="148">
        <f>LF!AF642</f>
        <v>0</v>
      </c>
      <c r="I635" s="148">
        <f>LF!AH642</f>
        <v>0</v>
      </c>
      <c r="J635" s="148">
        <f>LF!AI642</f>
        <v>0</v>
      </c>
      <c r="K635" s="148">
        <f>LF!AK642</f>
        <v>0</v>
      </c>
      <c r="L635" s="148">
        <f>LF!AM642</f>
        <v>0</v>
      </c>
      <c r="M635" s="148">
        <f>LF!AN642</f>
        <v>0</v>
      </c>
      <c r="N635" s="148">
        <f>LF!AO642</f>
        <v>0</v>
      </c>
      <c r="O635" s="148">
        <f>LF!AP642</f>
        <v>0</v>
      </c>
      <c r="P635" s="148">
        <f>LF!AQ642</f>
        <v>0</v>
      </c>
      <c r="Q635" s="148">
        <f>COUNTIF(LF!AR642,"Yes")</f>
        <v>0</v>
      </c>
      <c r="R635" s="55"/>
      <c r="S635" s="148">
        <f>Oncho!K642</f>
        <v>0</v>
      </c>
      <c r="T635" s="148">
        <f>MAX(Oncho!AB642,Oncho!BA642)</f>
        <v>0</v>
      </c>
      <c r="U635" s="148">
        <f>MAX(Oncho!AC642,Oncho!BB642)</f>
        <v>0</v>
      </c>
      <c r="V635" s="148">
        <f>MAX(Oncho!AE642,Oncho!BD642)</f>
        <v>0</v>
      </c>
      <c r="W635" s="148">
        <f>MAX(Oncho!AF642,Oncho!BE642)</f>
        <v>0</v>
      </c>
      <c r="X635" s="148">
        <f>MAX(Oncho!AG642,Oncho!BF642)</f>
        <v>0</v>
      </c>
      <c r="Y635" s="148">
        <f>MAX(Oncho!AH642,Oncho!BG642)</f>
        <v>0</v>
      </c>
      <c r="Z635" s="148">
        <f>MAX(Oncho!AI642,Oncho!BH642)</f>
        <v>0</v>
      </c>
      <c r="AA635" s="148">
        <f>MAX(Oncho!AJ642,Oncho!BI642)</f>
        <v>0</v>
      </c>
      <c r="AB635" s="148">
        <f>MAX(COUNTIF(Oncho!AK642,"Yes"),COUNTIF(Oncho!BJ642,"Yes"))</f>
        <v>0</v>
      </c>
      <c r="AC635" s="55"/>
      <c r="AD635" s="148">
        <f>Schisto!P644</f>
        <v>0</v>
      </c>
      <c r="AE635" s="148">
        <f>Schisto!AI644</f>
        <v>0</v>
      </c>
      <c r="AF635" s="148">
        <f>Schisto!AJ644</f>
        <v>0</v>
      </c>
      <c r="AG635" s="148">
        <f>Schisto!AN644</f>
        <v>0</v>
      </c>
      <c r="AH635" s="148">
        <f>Schisto!AO644</f>
        <v>0</v>
      </c>
      <c r="AI635" s="148">
        <f>Schisto!AT644</f>
        <v>0</v>
      </c>
      <c r="AJ635" s="148">
        <f>Schisto!AU644</f>
        <v>0</v>
      </c>
      <c r="AK635" s="148">
        <f>Schisto!AV644</f>
        <v>0</v>
      </c>
      <c r="AL635" s="148">
        <f>Schisto!AW644</f>
        <v>0</v>
      </c>
      <c r="AM635" s="148">
        <f>COUNTIF(Schisto!AX644,"Yes")</f>
        <v>0</v>
      </c>
      <c r="AN635" s="55"/>
      <c r="AO635" s="148">
        <f>STH!P644</f>
        <v>0</v>
      </c>
      <c r="AP635" s="148">
        <f>MAX(STH!AK644,STH!BS644)</f>
        <v>0</v>
      </c>
      <c r="AQ635" s="148">
        <f>MAX(STH!AL644,STH!BT644)</f>
        <v>0</v>
      </c>
      <c r="AR635" s="148">
        <f>MAX(STH!AM644,STH!BU644)</f>
        <v>0</v>
      </c>
      <c r="AS635" s="148">
        <f>MAX(STH!AN644,STH!BV644)</f>
        <v>0</v>
      </c>
      <c r="AT635" s="148">
        <f>MAX(STH!AO644,STH!BW644)</f>
        <v>0</v>
      </c>
      <c r="AU635" s="148">
        <f>MAX(STH!AQ644,STH!BY644)</f>
        <v>0</v>
      </c>
      <c r="AV635" s="148">
        <f>MAX(STH!AR644,STH!BZ644)</f>
        <v>0</v>
      </c>
      <c r="AW635" s="148">
        <f>MAX(STH!AS644,STH!CA644)</f>
        <v>0</v>
      </c>
      <c r="AX635" s="148">
        <f>MAX(STH!AT644,STH!CB644)</f>
        <v>0</v>
      </c>
      <c r="AY635" s="148">
        <f>MAX(STH!AU644,STH!CC644)</f>
        <v>0</v>
      </c>
      <c r="AZ635" s="148">
        <f>MAX(STH!AV644,STH!CD644)</f>
        <v>0</v>
      </c>
      <c r="BA635" s="148">
        <f>MAX(STH!AW644,STH!CE644)</f>
        <v>0</v>
      </c>
      <c r="BB635" s="148">
        <f>MAX(STH!AX644,STH!CF644)</f>
        <v>0</v>
      </c>
      <c r="BC635" s="148">
        <f>MAX(STH!AY644,STH!CG644)</f>
        <v>0</v>
      </c>
      <c r="BD635" s="148">
        <f>MAX(STH!AZ644,STH!CH644)</f>
        <v>0</v>
      </c>
      <c r="BE635" s="148">
        <f>MAX(STH!BA644,STH!CI644)</f>
        <v>0</v>
      </c>
      <c r="BF635" s="148">
        <f>MAX(STH!BB644,STH!CJ644)</f>
        <v>0</v>
      </c>
      <c r="BG635" s="148">
        <f>MAX(COUNTIF(STH!BC644,"Yes"),COUNTIF(STH!CK644,"Yes"))</f>
        <v>0</v>
      </c>
      <c r="BH635" s="55"/>
      <c r="BI635" s="148">
        <f>Trachoma!Q647</f>
        <v>0</v>
      </c>
      <c r="BJ635" s="148">
        <f>Trachoma!AK647</f>
        <v>0</v>
      </c>
      <c r="BK635" s="148">
        <f>Trachoma!AL647</f>
        <v>0</v>
      </c>
      <c r="BL635" s="148">
        <f>Trachoma!AN647</f>
        <v>0</v>
      </c>
      <c r="BM635" s="148">
        <f>Trachoma!AO647</f>
        <v>0</v>
      </c>
      <c r="BN635" s="148">
        <f>Trachoma!AT647</f>
        <v>0</v>
      </c>
      <c r="BO635" s="148">
        <f>Trachoma!AU647</f>
        <v>0</v>
      </c>
      <c r="BP635" s="148">
        <f>Trachoma!AV647</f>
        <v>0</v>
      </c>
      <c r="BQ635" s="148">
        <f>Trachoma!AW647</f>
        <v>0</v>
      </c>
      <c r="BR635" s="148">
        <f>COUNTIF(Trachoma!AX647,"Yes")</f>
        <v>0</v>
      </c>
      <c r="BS635" s="55"/>
      <c r="BT635" s="148">
        <f t="shared" si="104"/>
        <v>0</v>
      </c>
      <c r="BU635" s="148">
        <f t="shared" si="105"/>
        <v>0</v>
      </c>
      <c r="BV635" s="148">
        <f t="shared" si="106"/>
        <v>0</v>
      </c>
      <c r="BW635" s="148">
        <f t="shared" si="107"/>
        <v>0</v>
      </c>
      <c r="BX635" s="148">
        <f t="shared" si="108"/>
        <v>0</v>
      </c>
      <c r="BY635" s="148">
        <f t="shared" si="110"/>
        <v>0</v>
      </c>
      <c r="BZ635" s="148">
        <f t="shared" si="111"/>
        <v>0</v>
      </c>
      <c r="CA635" s="148">
        <f t="shared" si="112"/>
        <v>0</v>
      </c>
      <c r="CB635" s="148">
        <f t="shared" si="113"/>
        <v>0</v>
      </c>
      <c r="CC635" s="148">
        <f t="shared" si="109"/>
        <v>0</v>
      </c>
    </row>
    <row r="636" spans="2:81" x14ac:dyDescent="0.25">
      <c r="B636" s="361">
        <f>Demography!B644</f>
        <v>0</v>
      </c>
      <c r="C636" s="361">
        <f>Demography!C644</f>
        <v>0</v>
      </c>
      <c r="D636" s="362">
        <f>Demography!D644</f>
        <v>0</v>
      </c>
      <c r="E636" s="337"/>
      <c r="F636" s="362">
        <f>LF!M643</f>
        <v>0</v>
      </c>
      <c r="G636" s="362">
        <f>LF!AE643</f>
        <v>0</v>
      </c>
      <c r="H636" s="362">
        <f>LF!AF643</f>
        <v>0</v>
      </c>
      <c r="I636" s="362">
        <f>LF!AH643</f>
        <v>0</v>
      </c>
      <c r="J636" s="362">
        <f>LF!AI643</f>
        <v>0</v>
      </c>
      <c r="K636" s="362">
        <f>LF!AK643</f>
        <v>0</v>
      </c>
      <c r="L636" s="362">
        <f>LF!AM643</f>
        <v>0</v>
      </c>
      <c r="M636" s="362">
        <f>LF!AN643</f>
        <v>0</v>
      </c>
      <c r="N636" s="362">
        <f>LF!AO643</f>
        <v>0</v>
      </c>
      <c r="O636" s="362">
        <f>LF!AP643</f>
        <v>0</v>
      </c>
      <c r="P636" s="362">
        <f>LF!AQ643</f>
        <v>0</v>
      </c>
      <c r="Q636" s="362">
        <f>COUNTIF(LF!AR643,"Yes")</f>
        <v>0</v>
      </c>
      <c r="R636" s="337"/>
      <c r="S636" s="362">
        <f>Oncho!K643</f>
        <v>0</v>
      </c>
      <c r="T636" s="362">
        <f>MAX(Oncho!AB643,Oncho!BA643)</f>
        <v>0</v>
      </c>
      <c r="U636" s="362">
        <f>MAX(Oncho!AC643,Oncho!BB643)</f>
        <v>0</v>
      </c>
      <c r="V636" s="362">
        <f>MAX(Oncho!AE643,Oncho!BD643)</f>
        <v>0</v>
      </c>
      <c r="W636" s="362">
        <f>MAX(Oncho!AF643,Oncho!BE643)</f>
        <v>0</v>
      </c>
      <c r="X636" s="362">
        <f>MAX(Oncho!AG643,Oncho!BF643)</f>
        <v>0</v>
      </c>
      <c r="Y636" s="362">
        <f>MAX(Oncho!AH643,Oncho!BG643)</f>
        <v>0</v>
      </c>
      <c r="Z636" s="362">
        <f>MAX(Oncho!AI643,Oncho!BH643)</f>
        <v>0</v>
      </c>
      <c r="AA636" s="362">
        <f>MAX(Oncho!AJ643,Oncho!BI643)</f>
        <v>0</v>
      </c>
      <c r="AB636" s="362">
        <f>MAX(COUNTIF(Oncho!AK643,"Yes"),COUNTIF(Oncho!BJ643,"Yes"))</f>
        <v>0</v>
      </c>
      <c r="AC636" s="337"/>
      <c r="AD636" s="362">
        <f>Schisto!P645</f>
        <v>0</v>
      </c>
      <c r="AE636" s="362">
        <f>Schisto!AI645</f>
        <v>0</v>
      </c>
      <c r="AF636" s="362">
        <f>Schisto!AJ645</f>
        <v>0</v>
      </c>
      <c r="AG636" s="362">
        <f>Schisto!AN645</f>
        <v>0</v>
      </c>
      <c r="AH636" s="362">
        <f>Schisto!AO645</f>
        <v>0</v>
      </c>
      <c r="AI636" s="362">
        <f>Schisto!AT645</f>
        <v>0</v>
      </c>
      <c r="AJ636" s="362">
        <f>Schisto!AU645</f>
        <v>0</v>
      </c>
      <c r="AK636" s="362">
        <f>Schisto!AV645</f>
        <v>0</v>
      </c>
      <c r="AL636" s="362">
        <f>Schisto!AW645</f>
        <v>0</v>
      </c>
      <c r="AM636" s="362">
        <f>COUNTIF(Schisto!AX645,"Yes")</f>
        <v>0</v>
      </c>
      <c r="AN636" s="337"/>
      <c r="AO636" s="362">
        <f>STH!P645</f>
        <v>0</v>
      </c>
      <c r="AP636" s="362">
        <f>MAX(STH!AK645,STH!BS645)</f>
        <v>0</v>
      </c>
      <c r="AQ636" s="362">
        <f>MAX(STH!AL645,STH!BT645)</f>
        <v>0</v>
      </c>
      <c r="AR636" s="362">
        <f>MAX(STH!AM645,STH!BU645)</f>
        <v>0</v>
      </c>
      <c r="AS636" s="362">
        <f>MAX(STH!AN645,STH!BV645)</f>
        <v>0</v>
      </c>
      <c r="AT636" s="362">
        <f>MAX(STH!AO645,STH!BW645)</f>
        <v>0</v>
      </c>
      <c r="AU636" s="362">
        <f>MAX(STH!AQ645,STH!BY645)</f>
        <v>0</v>
      </c>
      <c r="AV636" s="362">
        <f>MAX(STH!AR645,STH!BZ645)</f>
        <v>0</v>
      </c>
      <c r="AW636" s="362">
        <f>MAX(STH!AS645,STH!CA645)</f>
        <v>0</v>
      </c>
      <c r="AX636" s="362">
        <f>MAX(STH!AT645,STH!CB645)</f>
        <v>0</v>
      </c>
      <c r="AY636" s="362">
        <f>MAX(STH!AU645,STH!CC645)</f>
        <v>0</v>
      </c>
      <c r="AZ636" s="362">
        <f>MAX(STH!AV645,STH!CD645)</f>
        <v>0</v>
      </c>
      <c r="BA636" s="362">
        <f>MAX(STH!AW645,STH!CE645)</f>
        <v>0</v>
      </c>
      <c r="BB636" s="362">
        <f>MAX(STH!AX645,STH!CF645)</f>
        <v>0</v>
      </c>
      <c r="BC636" s="362">
        <f>MAX(STH!AY645,STH!CG645)</f>
        <v>0</v>
      </c>
      <c r="BD636" s="362">
        <f>MAX(STH!AZ645,STH!CH645)</f>
        <v>0</v>
      </c>
      <c r="BE636" s="362">
        <f>MAX(STH!BA645,STH!CI645)</f>
        <v>0</v>
      </c>
      <c r="BF636" s="362">
        <f>MAX(STH!BB645,STH!CJ645)</f>
        <v>0</v>
      </c>
      <c r="BG636" s="362">
        <f>MAX(COUNTIF(STH!BC645,"Yes"),COUNTIF(STH!CK645,"Yes"))</f>
        <v>0</v>
      </c>
      <c r="BH636" s="337"/>
      <c r="BI636" s="362">
        <f>Trachoma!Q648</f>
        <v>0</v>
      </c>
      <c r="BJ636" s="362">
        <f>Trachoma!AK648</f>
        <v>0</v>
      </c>
      <c r="BK636" s="362">
        <f>Trachoma!AL648</f>
        <v>0</v>
      </c>
      <c r="BL636" s="362">
        <f>Trachoma!AN648</f>
        <v>0</v>
      </c>
      <c r="BM636" s="362">
        <f>Trachoma!AO648</f>
        <v>0</v>
      </c>
      <c r="BN636" s="362">
        <f>Trachoma!AT648</f>
        <v>0</v>
      </c>
      <c r="BO636" s="362">
        <f>Trachoma!AU648</f>
        <v>0</v>
      </c>
      <c r="BP636" s="362">
        <f>Trachoma!AV648</f>
        <v>0</v>
      </c>
      <c r="BQ636" s="362">
        <f>Trachoma!AW648</f>
        <v>0</v>
      </c>
      <c r="BR636" s="362">
        <f>COUNTIF(Trachoma!AX648,"Yes")</f>
        <v>0</v>
      </c>
      <c r="BS636" s="337"/>
      <c r="BT636" s="362">
        <f t="shared" si="104"/>
        <v>0</v>
      </c>
      <c r="BU636" s="362">
        <f t="shared" si="105"/>
        <v>0</v>
      </c>
      <c r="BV636" s="362">
        <f t="shared" si="106"/>
        <v>0</v>
      </c>
      <c r="BW636" s="362">
        <f t="shared" si="107"/>
        <v>0</v>
      </c>
      <c r="BX636" s="362">
        <f t="shared" si="108"/>
        <v>0</v>
      </c>
      <c r="BY636" s="362">
        <f t="shared" si="110"/>
        <v>0</v>
      </c>
      <c r="BZ636" s="362">
        <f t="shared" si="111"/>
        <v>0</v>
      </c>
      <c r="CA636" s="362">
        <f t="shared" si="112"/>
        <v>0</v>
      </c>
      <c r="CB636" s="362">
        <f t="shared" si="113"/>
        <v>0</v>
      </c>
      <c r="CC636" s="362">
        <f t="shared" si="109"/>
        <v>0</v>
      </c>
    </row>
    <row r="637" spans="2:81" x14ac:dyDescent="0.25">
      <c r="B637" s="147">
        <f>Demography!B645</f>
        <v>0</v>
      </c>
      <c r="C637" s="147">
        <f>Demography!C645</f>
        <v>0</v>
      </c>
      <c r="D637" s="148">
        <f>Demography!D645</f>
        <v>0</v>
      </c>
      <c r="E637" s="55"/>
      <c r="F637" s="148">
        <f>LF!M644</f>
        <v>0</v>
      </c>
      <c r="G637" s="148">
        <f>LF!AE644</f>
        <v>0</v>
      </c>
      <c r="H637" s="148">
        <f>LF!AF644</f>
        <v>0</v>
      </c>
      <c r="I637" s="148">
        <f>LF!AH644</f>
        <v>0</v>
      </c>
      <c r="J637" s="148">
        <f>LF!AI644</f>
        <v>0</v>
      </c>
      <c r="K637" s="148">
        <f>LF!AK644</f>
        <v>0</v>
      </c>
      <c r="L637" s="148">
        <f>LF!AM644</f>
        <v>0</v>
      </c>
      <c r="M637" s="148">
        <f>LF!AN644</f>
        <v>0</v>
      </c>
      <c r="N637" s="148">
        <f>LF!AO644</f>
        <v>0</v>
      </c>
      <c r="O637" s="148">
        <f>LF!AP644</f>
        <v>0</v>
      </c>
      <c r="P637" s="148">
        <f>LF!AQ644</f>
        <v>0</v>
      </c>
      <c r="Q637" s="148">
        <f>COUNTIF(LF!AR644,"Yes")</f>
        <v>0</v>
      </c>
      <c r="R637" s="55"/>
      <c r="S637" s="148">
        <f>Oncho!K644</f>
        <v>0</v>
      </c>
      <c r="T637" s="148">
        <f>MAX(Oncho!AB644,Oncho!BA644)</f>
        <v>0</v>
      </c>
      <c r="U637" s="148">
        <f>MAX(Oncho!AC644,Oncho!BB644)</f>
        <v>0</v>
      </c>
      <c r="V637" s="148">
        <f>MAX(Oncho!AE644,Oncho!BD644)</f>
        <v>0</v>
      </c>
      <c r="W637" s="148">
        <f>MAX(Oncho!AF644,Oncho!BE644)</f>
        <v>0</v>
      </c>
      <c r="X637" s="148">
        <f>MAX(Oncho!AG644,Oncho!BF644)</f>
        <v>0</v>
      </c>
      <c r="Y637" s="148">
        <f>MAX(Oncho!AH644,Oncho!BG644)</f>
        <v>0</v>
      </c>
      <c r="Z637" s="148">
        <f>MAX(Oncho!AI644,Oncho!BH644)</f>
        <v>0</v>
      </c>
      <c r="AA637" s="148">
        <f>MAX(Oncho!AJ644,Oncho!BI644)</f>
        <v>0</v>
      </c>
      <c r="AB637" s="148">
        <f>MAX(COUNTIF(Oncho!AK644,"Yes"),COUNTIF(Oncho!BJ644,"Yes"))</f>
        <v>0</v>
      </c>
      <c r="AC637" s="55"/>
      <c r="AD637" s="148">
        <f>Schisto!P646</f>
        <v>0</v>
      </c>
      <c r="AE637" s="148">
        <f>Schisto!AI646</f>
        <v>0</v>
      </c>
      <c r="AF637" s="148">
        <f>Schisto!AJ646</f>
        <v>0</v>
      </c>
      <c r="AG637" s="148">
        <f>Schisto!AN646</f>
        <v>0</v>
      </c>
      <c r="AH637" s="148">
        <f>Schisto!AO646</f>
        <v>0</v>
      </c>
      <c r="AI637" s="148">
        <f>Schisto!AT646</f>
        <v>0</v>
      </c>
      <c r="AJ637" s="148">
        <f>Schisto!AU646</f>
        <v>0</v>
      </c>
      <c r="AK637" s="148">
        <f>Schisto!AV646</f>
        <v>0</v>
      </c>
      <c r="AL637" s="148">
        <f>Schisto!AW646</f>
        <v>0</v>
      </c>
      <c r="AM637" s="148">
        <f>COUNTIF(Schisto!AX646,"Yes")</f>
        <v>0</v>
      </c>
      <c r="AN637" s="55"/>
      <c r="AO637" s="148">
        <f>STH!P646</f>
        <v>0</v>
      </c>
      <c r="AP637" s="148">
        <f>MAX(STH!AK646,STH!BS646)</f>
        <v>0</v>
      </c>
      <c r="AQ637" s="148">
        <f>MAX(STH!AL646,STH!BT646)</f>
        <v>0</v>
      </c>
      <c r="AR637" s="148">
        <f>MAX(STH!AM646,STH!BU646)</f>
        <v>0</v>
      </c>
      <c r="AS637" s="148">
        <f>MAX(STH!AN646,STH!BV646)</f>
        <v>0</v>
      </c>
      <c r="AT637" s="148">
        <f>MAX(STH!AO646,STH!BW646)</f>
        <v>0</v>
      </c>
      <c r="AU637" s="148">
        <f>MAX(STH!AQ646,STH!BY646)</f>
        <v>0</v>
      </c>
      <c r="AV637" s="148">
        <f>MAX(STH!AR646,STH!BZ646)</f>
        <v>0</v>
      </c>
      <c r="AW637" s="148">
        <f>MAX(STH!AS646,STH!CA646)</f>
        <v>0</v>
      </c>
      <c r="AX637" s="148">
        <f>MAX(STH!AT646,STH!CB646)</f>
        <v>0</v>
      </c>
      <c r="AY637" s="148">
        <f>MAX(STH!AU646,STH!CC646)</f>
        <v>0</v>
      </c>
      <c r="AZ637" s="148">
        <f>MAX(STH!AV646,STH!CD646)</f>
        <v>0</v>
      </c>
      <c r="BA637" s="148">
        <f>MAX(STH!AW646,STH!CE646)</f>
        <v>0</v>
      </c>
      <c r="BB637" s="148">
        <f>MAX(STH!AX646,STH!CF646)</f>
        <v>0</v>
      </c>
      <c r="BC637" s="148">
        <f>MAX(STH!AY646,STH!CG646)</f>
        <v>0</v>
      </c>
      <c r="BD637" s="148">
        <f>MAX(STH!AZ646,STH!CH646)</f>
        <v>0</v>
      </c>
      <c r="BE637" s="148">
        <f>MAX(STH!BA646,STH!CI646)</f>
        <v>0</v>
      </c>
      <c r="BF637" s="148">
        <f>MAX(STH!BB646,STH!CJ646)</f>
        <v>0</v>
      </c>
      <c r="BG637" s="148">
        <f>MAX(COUNTIF(STH!BC646,"Yes"),COUNTIF(STH!CK646,"Yes"))</f>
        <v>0</v>
      </c>
      <c r="BH637" s="55"/>
      <c r="BI637" s="148">
        <f>Trachoma!Q649</f>
        <v>0</v>
      </c>
      <c r="BJ637" s="148">
        <f>Trachoma!AK649</f>
        <v>0</v>
      </c>
      <c r="BK637" s="148">
        <f>Trachoma!AL649</f>
        <v>0</v>
      </c>
      <c r="BL637" s="148">
        <f>Trachoma!AN649</f>
        <v>0</v>
      </c>
      <c r="BM637" s="148">
        <f>Trachoma!AO649</f>
        <v>0</v>
      </c>
      <c r="BN637" s="148">
        <f>Trachoma!AT649</f>
        <v>0</v>
      </c>
      <c r="BO637" s="148">
        <f>Trachoma!AU649</f>
        <v>0</v>
      </c>
      <c r="BP637" s="148">
        <f>Trachoma!AV649</f>
        <v>0</v>
      </c>
      <c r="BQ637" s="148">
        <f>Trachoma!AW649</f>
        <v>0</v>
      </c>
      <c r="BR637" s="148">
        <f>COUNTIF(Trachoma!AX649,"Yes")</f>
        <v>0</v>
      </c>
      <c r="BS637" s="55"/>
      <c r="BT637" s="148">
        <f t="shared" si="104"/>
        <v>0</v>
      </c>
      <c r="BU637" s="148">
        <f t="shared" si="105"/>
        <v>0</v>
      </c>
      <c r="BV637" s="148">
        <f t="shared" si="106"/>
        <v>0</v>
      </c>
      <c r="BW637" s="148">
        <f t="shared" si="107"/>
        <v>0</v>
      </c>
      <c r="BX637" s="148">
        <f t="shared" si="108"/>
        <v>0</v>
      </c>
      <c r="BY637" s="148">
        <f t="shared" si="110"/>
        <v>0</v>
      </c>
      <c r="BZ637" s="148">
        <f t="shared" si="111"/>
        <v>0</v>
      </c>
      <c r="CA637" s="148">
        <f t="shared" si="112"/>
        <v>0</v>
      </c>
      <c r="CB637" s="148">
        <f t="shared" si="113"/>
        <v>0</v>
      </c>
      <c r="CC637" s="148">
        <f t="shared" si="109"/>
        <v>0</v>
      </c>
    </row>
    <row r="638" spans="2:81" x14ac:dyDescent="0.25">
      <c r="B638" s="361">
        <f>Demography!B646</f>
        <v>0</v>
      </c>
      <c r="C638" s="361">
        <f>Demography!C646</f>
        <v>0</v>
      </c>
      <c r="D638" s="362">
        <f>Demography!D646</f>
        <v>0</v>
      </c>
      <c r="E638" s="337"/>
      <c r="F638" s="362">
        <f>LF!M645</f>
        <v>0</v>
      </c>
      <c r="G638" s="362">
        <f>LF!AE645</f>
        <v>0</v>
      </c>
      <c r="H638" s="362">
        <f>LF!AF645</f>
        <v>0</v>
      </c>
      <c r="I638" s="362">
        <f>LF!AH645</f>
        <v>0</v>
      </c>
      <c r="J638" s="362">
        <f>LF!AI645</f>
        <v>0</v>
      </c>
      <c r="K638" s="362">
        <f>LF!AK645</f>
        <v>0</v>
      </c>
      <c r="L638" s="362">
        <f>LF!AM645</f>
        <v>0</v>
      </c>
      <c r="M638" s="362">
        <f>LF!AN645</f>
        <v>0</v>
      </c>
      <c r="N638" s="362">
        <f>LF!AO645</f>
        <v>0</v>
      </c>
      <c r="O638" s="362">
        <f>LF!AP645</f>
        <v>0</v>
      </c>
      <c r="P638" s="362">
        <f>LF!AQ645</f>
        <v>0</v>
      </c>
      <c r="Q638" s="362">
        <f>COUNTIF(LF!AR645,"Yes")</f>
        <v>0</v>
      </c>
      <c r="R638" s="337"/>
      <c r="S638" s="362">
        <f>Oncho!K645</f>
        <v>0</v>
      </c>
      <c r="T638" s="362">
        <f>MAX(Oncho!AB645,Oncho!BA645)</f>
        <v>0</v>
      </c>
      <c r="U638" s="362">
        <f>MAX(Oncho!AC645,Oncho!BB645)</f>
        <v>0</v>
      </c>
      <c r="V638" s="362">
        <f>MAX(Oncho!AE645,Oncho!BD645)</f>
        <v>0</v>
      </c>
      <c r="W638" s="362">
        <f>MAX(Oncho!AF645,Oncho!BE645)</f>
        <v>0</v>
      </c>
      <c r="X638" s="362">
        <f>MAX(Oncho!AG645,Oncho!BF645)</f>
        <v>0</v>
      </c>
      <c r="Y638" s="362">
        <f>MAX(Oncho!AH645,Oncho!BG645)</f>
        <v>0</v>
      </c>
      <c r="Z638" s="362">
        <f>MAX(Oncho!AI645,Oncho!BH645)</f>
        <v>0</v>
      </c>
      <c r="AA638" s="362">
        <f>MAX(Oncho!AJ645,Oncho!BI645)</f>
        <v>0</v>
      </c>
      <c r="AB638" s="362">
        <f>MAX(COUNTIF(Oncho!AK645,"Yes"),COUNTIF(Oncho!BJ645,"Yes"))</f>
        <v>0</v>
      </c>
      <c r="AC638" s="337"/>
      <c r="AD638" s="362">
        <f>Schisto!P647</f>
        <v>0</v>
      </c>
      <c r="AE638" s="362">
        <f>Schisto!AI647</f>
        <v>0</v>
      </c>
      <c r="AF638" s="362">
        <f>Schisto!AJ647</f>
        <v>0</v>
      </c>
      <c r="AG638" s="362">
        <f>Schisto!AN647</f>
        <v>0</v>
      </c>
      <c r="AH638" s="362">
        <f>Schisto!AO647</f>
        <v>0</v>
      </c>
      <c r="AI638" s="362">
        <f>Schisto!AT647</f>
        <v>0</v>
      </c>
      <c r="AJ638" s="362">
        <f>Schisto!AU647</f>
        <v>0</v>
      </c>
      <c r="AK638" s="362">
        <f>Schisto!AV647</f>
        <v>0</v>
      </c>
      <c r="AL638" s="362">
        <f>Schisto!AW647</f>
        <v>0</v>
      </c>
      <c r="AM638" s="362">
        <f>COUNTIF(Schisto!AX647,"Yes")</f>
        <v>0</v>
      </c>
      <c r="AN638" s="337"/>
      <c r="AO638" s="362">
        <f>STH!P647</f>
        <v>0</v>
      </c>
      <c r="AP638" s="362">
        <f>MAX(STH!AK647,STH!BS647)</f>
        <v>0</v>
      </c>
      <c r="AQ638" s="362">
        <f>MAX(STH!AL647,STH!BT647)</f>
        <v>0</v>
      </c>
      <c r="AR638" s="362">
        <f>MAX(STH!AM647,STH!BU647)</f>
        <v>0</v>
      </c>
      <c r="AS638" s="362">
        <f>MAX(STH!AN647,STH!BV647)</f>
        <v>0</v>
      </c>
      <c r="AT638" s="362">
        <f>MAX(STH!AO647,STH!BW647)</f>
        <v>0</v>
      </c>
      <c r="AU638" s="362">
        <f>MAX(STH!AQ647,STH!BY647)</f>
        <v>0</v>
      </c>
      <c r="AV638" s="362">
        <f>MAX(STH!AR647,STH!BZ647)</f>
        <v>0</v>
      </c>
      <c r="AW638" s="362">
        <f>MAX(STH!AS647,STH!CA647)</f>
        <v>0</v>
      </c>
      <c r="AX638" s="362">
        <f>MAX(STH!AT647,STH!CB647)</f>
        <v>0</v>
      </c>
      <c r="AY638" s="362">
        <f>MAX(STH!AU647,STH!CC647)</f>
        <v>0</v>
      </c>
      <c r="AZ638" s="362">
        <f>MAX(STH!AV647,STH!CD647)</f>
        <v>0</v>
      </c>
      <c r="BA638" s="362">
        <f>MAX(STH!AW647,STH!CE647)</f>
        <v>0</v>
      </c>
      <c r="BB638" s="362">
        <f>MAX(STH!AX647,STH!CF647)</f>
        <v>0</v>
      </c>
      <c r="BC638" s="362">
        <f>MAX(STH!AY647,STH!CG647)</f>
        <v>0</v>
      </c>
      <c r="BD638" s="362">
        <f>MAX(STH!AZ647,STH!CH647)</f>
        <v>0</v>
      </c>
      <c r="BE638" s="362">
        <f>MAX(STH!BA647,STH!CI647)</f>
        <v>0</v>
      </c>
      <c r="BF638" s="362">
        <f>MAX(STH!BB647,STH!CJ647)</f>
        <v>0</v>
      </c>
      <c r="BG638" s="362">
        <f>MAX(COUNTIF(STH!BC647,"Yes"),COUNTIF(STH!CK647,"Yes"))</f>
        <v>0</v>
      </c>
      <c r="BH638" s="337"/>
      <c r="BI638" s="362">
        <f>Trachoma!Q650</f>
        <v>0</v>
      </c>
      <c r="BJ638" s="362">
        <f>Trachoma!AK650</f>
        <v>0</v>
      </c>
      <c r="BK638" s="362">
        <f>Trachoma!AL650</f>
        <v>0</v>
      </c>
      <c r="BL638" s="362">
        <f>Trachoma!AN650</f>
        <v>0</v>
      </c>
      <c r="BM638" s="362">
        <f>Trachoma!AO650</f>
        <v>0</v>
      </c>
      <c r="BN638" s="362">
        <f>Trachoma!AT650</f>
        <v>0</v>
      </c>
      <c r="BO638" s="362">
        <f>Trachoma!AU650</f>
        <v>0</v>
      </c>
      <c r="BP638" s="362">
        <f>Trachoma!AV650</f>
        <v>0</v>
      </c>
      <c r="BQ638" s="362">
        <f>Trachoma!AW650</f>
        <v>0</v>
      </c>
      <c r="BR638" s="362">
        <f>COUNTIF(Trachoma!AX650,"Yes")</f>
        <v>0</v>
      </c>
      <c r="BS638" s="337"/>
      <c r="BT638" s="362">
        <f t="shared" si="104"/>
        <v>0</v>
      </c>
      <c r="BU638" s="362">
        <f t="shared" si="105"/>
        <v>0</v>
      </c>
      <c r="BV638" s="362">
        <f t="shared" si="106"/>
        <v>0</v>
      </c>
      <c r="BW638" s="362">
        <f t="shared" si="107"/>
        <v>0</v>
      </c>
      <c r="BX638" s="362">
        <f t="shared" si="108"/>
        <v>0</v>
      </c>
      <c r="BY638" s="362">
        <f t="shared" si="110"/>
        <v>0</v>
      </c>
      <c r="BZ638" s="362">
        <f t="shared" si="111"/>
        <v>0</v>
      </c>
      <c r="CA638" s="362">
        <f t="shared" si="112"/>
        <v>0</v>
      </c>
      <c r="CB638" s="362">
        <f t="shared" si="113"/>
        <v>0</v>
      </c>
      <c r="CC638" s="362">
        <f t="shared" si="109"/>
        <v>0</v>
      </c>
    </row>
    <row r="639" spans="2:81" x14ac:dyDescent="0.25">
      <c r="B639" s="147">
        <f>Demography!B647</f>
        <v>0</v>
      </c>
      <c r="C639" s="147">
        <f>Demography!C647</f>
        <v>0</v>
      </c>
      <c r="D639" s="148">
        <f>Demography!D647</f>
        <v>0</v>
      </c>
      <c r="E639" s="55"/>
      <c r="F639" s="148">
        <f>LF!M646</f>
        <v>0</v>
      </c>
      <c r="G639" s="148">
        <f>LF!AE646</f>
        <v>0</v>
      </c>
      <c r="H639" s="148">
        <f>LF!AF646</f>
        <v>0</v>
      </c>
      <c r="I639" s="148">
        <f>LF!AH646</f>
        <v>0</v>
      </c>
      <c r="J639" s="148">
        <f>LF!AI646</f>
        <v>0</v>
      </c>
      <c r="K639" s="148">
        <f>LF!AK646</f>
        <v>0</v>
      </c>
      <c r="L639" s="148">
        <f>LF!AM646</f>
        <v>0</v>
      </c>
      <c r="M639" s="148">
        <f>LF!AN646</f>
        <v>0</v>
      </c>
      <c r="N639" s="148">
        <f>LF!AO646</f>
        <v>0</v>
      </c>
      <c r="O639" s="148">
        <f>LF!AP646</f>
        <v>0</v>
      </c>
      <c r="P639" s="148">
        <f>LF!AQ646</f>
        <v>0</v>
      </c>
      <c r="Q639" s="148">
        <f>COUNTIF(LF!AR646,"Yes")</f>
        <v>0</v>
      </c>
      <c r="R639" s="55"/>
      <c r="S639" s="148">
        <f>Oncho!K646</f>
        <v>0</v>
      </c>
      <c r="T639" s="148">
        <f>MAX(Oncho!AB646,Oncho!BA646)</f>
        <v>0</v>
      </c>
      <c r="U639" s="148">
        <f>MAX(Oncho!AC646,Oncho!BB646)</f>
        <v>0</v>
      </c>
      <c r="V639" s="148">
        <f>MAX(Oncho!AE646,Oncho!BD646)</f>
        <v>0</v>
      </c>
      <c r="W639" s="148">
        <f>MAX(Oncho!AF646,Oncho!BE646)</f>
        <v>0</v>
      </c>
      <c r="X639" s="148">
        <f>MAX(Oncho!AG646,Oncho!BF646)</f>
        <v>0</v>
      </c>
      <c r="Y639" s="148">
        <f>MAX(Oncho!AH646,Oncho!BG646)</f>
        <v>0</v>
      </c>
      <c r="Z639" s="148">
        <f>MAX(Oncho!AI646,Oncho!BH646)</f>
        <v>0</v>
      </c>
      <c r="AA639" s="148">
        <f>MAX(Oncho!AJ646,Oncho!BI646)</f>
        <v>0</v>
      </c>
      <c r="AB639" s="148">
        <f>MAX(COUNTIF(Oncho!AK646,"Yes"),COUNTIF(Oncho!BJ646,"Yes"))</f>
        <v>0</v>
      </c>
      <c r="AC639" s="55"/>
      <c r="AD639" s="148">
        <f>Schisto!P648</f>
        <v>0</v>
      </c>
      <c r="AE639" s="148">
        <f>Schisto!AI648</f>
        <v>0</v>
      </c>
      <c r="AF639" s="148">
        <f>Schisto!AJ648</f>
        <v>0</v>
      </c>
      <c r="AG639" s="148">
        <f>Schisto!AN648</f>
        <v>0</v>
      </c>
      <c r="AH639" s="148">
        <f>Schisto!AO648</f>
        <v>0</v>
      </c>
      <c r="AI639" s="148">
        <f>Schisto!AT648</f>
        <v>0</v>
      </c>
      <c r="AJ639" s="148">
        <f>Schisto!AU648</f>
        <v>0</v>
      </c>
      <c r="AK639" s="148">
        <f>Schisto!AV648</f>
        <v>0</v>
      </c>
      <c r="AL639" s="148">
        <f>Schisto!AW648</f>
        <v>0</v>
      </c>
      <c r="AM639" s="148">
        <f>COUNTIF(Schisto!AX648,"Yes")</f>
        <v>0</v>
      </c>
      <c r="AN639" s="55"/>
      <c r="AO639" s="148">
        <f>STH!P648</f>
        <v>0</v>
      </c>
      <c r="AP639" s="148">
        <f>MAX(STH!AK648,STH!BS648)</f>
        <v>0</v>
      </c>
      <c r="AQ639" s="148">
        <f>MAX(STH!AL648,STH!BT648)</f>
        <v>0</v>
      </c>
      <c r="AR639" s="148">
        <f>MAX(STH!AM648,STH!BU648)</f>
        <v>0</v>
      </c>
      <c r="AS639" s="148">
        <f>MAX(STH!AN648,STH!BV648)</f>
        <v>0</v>
      </c>
      <c r="AT639" s="148">
        <f>MAX(STH!AO648,STH!BW648)</f>
        <v>0</v>
      </c>
      <c r="AU639" s="148">
        <f>MAX(STH!AQ648,STH!BY648)</f>
        <v>0</v>
      </c>
      <c r="AV639" s="148">
        <f>MAX(STH!AR648,STH!BZ648)</f>
        <v>0</v>
      </c>
      <c r="AW639" s="148">
        <f>MAX(STH!AS648,STH!CA648)</f>
        <v>0</v>
      </c>
      <c r="AX639" s="148">
        <f>MAX(STH!AT648,STH!CB648)</f>
        <v>0</v>
      </c>
      <c r="AY639" s="148">
        <f>MAX(STH!AU648,STH!CC648)</f>
        <v>0</v>
      </c>
      <c r="AZ639" s="148">
        <f>MAX(STH!AV648,STH!CD648)</f>
        <v>0</v>
      </c>
      <c r="BA639" s="148">
        <f>MAX(STH!AW648,STH!CE648)</f>
        <v>0</v>
      </c>
      <c r="BB639" s="148">
        <f>MAX(STH!AX648,STH!CF648)</f>
        <v>0</v>
      </c>
      <c r="BC639" s="148">
        <f>MAX(STH!AY648,STH!CG648)</f>
        <v>0</v>
      </c>
      <c r="BD639" s="148">
        <f>MAX(STH!AZ648,STH!CH648)</f>
        <v>0</v>
      </c>
      <c r="BE639" s="148">
        <f>MAX(STH!BA648,STH!CI648)</f>
        <v>0</v>
      </c>
      <c r="BF639" s="148">
        <f>MAX(STH!BB648,STH!CJ648)</f>
        <v>0</v>
      </c>
      <c r="BG639" s="148">
        <f>MAX(COUNTIF(STH!BC648,"Yes"),COUNTIF(STH!CK648,"Yes"))</f>
        <v>0</v>
      </c>
      <c r="BH639" s="55"/>
      <c r="BI639" s="148">
        <f>Trachoma!Q651</f>
        <v>0</v>
      </c>
      <c r="BJ639" s="148">
        <f>Trachoma!AK651</f>
        <v>0</v>
      </c>
      <c r="BK639" s="148">
        <f>Trachoma!AL651</f>
        <v>0</v>
      </c>
      <c r="BL639" s="148">
        <f>Trachoma!AN651</f>
        <v>0</v>
      </c>
      <c r="BM639" s="148">
        <f>Trachoma!AO651</f>
        <v>0</v>
      </c>
      <c r="BN639" s="148">
        <f>Trachoma!AT651</f>
        <v>0</v>
      </c>
      <c r="BO639" s="148">
        <f>Trachoma!AU651</f>
        <v>0</v>
      </c>
      <c r="BP639" s="148">
        <f>Trachoma!AV651</f>
        <v>0</v>
      </c>
      <c r="BQ639" s="148">
        <f>Trachoma!AW651</f>
        <v>0</v>
      </c>
      <c r="BR639" s="148">
        <f>COUNTIF(Trachoma!AX651,"Yes")</f>
        <v>0</v>
      </c>
      <c r="BS639" s="55"/>
      <c r="BT639" s="148">
        <f t="shared" si="104"/>
        <v>0</v>
      </c>
      <c r="BU639" s="148">
        <f t="shared" si="105"/>
        <v>0</v>
      </c>
      <c r="BV639" s="148">
        <f t="shared" si="106"/>
        <v>0</v>
      </c>
      <c r="BW639" s="148">
        <f t="shared" si="107"/>
        <v>0</v>
      </c>
      <c r="BX639" s="148">
        <f t="shared" si="108"/>
        <v>0</v>
      </c>
      <c r="BY639" s="148">
        <f t="shared" si="110"/>
        <v>0</v>
      </c>
      <c r="BZ639" s="148">
        <f t="shared" si="111"/>
        <v>0</v>
      </c>
      <c r="CA639" s="148">
        <f t="shared" si="112"/>
        <v>0</v>
      </c>
      <c r="CB639" s="148">
        <f t="shared" si="113"/>
        <v>0</v>
      </c>
      <c r="CC639" s="148">
        <f t="shared" si="109"/>
        <v>0</v>
      </c>
    </row>
    <row r="640" spans="2:81" x14ac:dyDescent="0.25">
      <c r="B640" s="361">
        <f>Demography!B648</f>
        <v>0</v>
      </c>
      <c r="C640" s="361">
        <f>Demography!C648</f>
        <v>0</v>
      </c>
      <c r="D640" s="362">
        <f>Demography!D648</f>
        <v>0</v>
      </c>
      <c r="E640" s="337"/>
      <c r="F640" s="362">
        <f>LF!M647</f>
        <v>0</v>
      </c>
      <c r="G640" s="362">
        <f>LF!AE647</f>
        <v>0</v>
      </c>
      <c r="H640" s="362">
        <f>LF!AF647</f>
        <v>0</v>
      </c>
      <c r="I640" s="362">
        <f>LF!AH647</f>
        <v>0</v>
      </c>
      <c r="J640" s="362">
        <f>LF!AI647</f>
        <v>0</v>
      </c>
      <c r="K640" s="362">
        <f>LF!AK647</f>
        <v>0</v>
      </c>
      <c r="L640" s="362">
        <f>LF!AM647</f>
        <v>0</v>
      </c>
      <c r="M640" s="362">
        <f>LF!AN647</f>
        <v>0</v>
      </c>
      <c r="N640" s="362">
        <f>LF!AO647</f>
        <v>0</v>
      </c>
      <c r="O640" s="362">
        <f>LF!AP647</f>
        <v>0</v>
      </c>
      <c r="P640" s="362">
        <f>LF!AQ647</f>
        <v>0</v>
      </c>
      <c r="Q640" s="362">
        <f>COUNTIF(LF!AR647,"Yes")</f>
        <v>0</v>
      </c>
      <c r="R640" s="337"/>
      <c r="S640" s="362">
        <f>Oncho!K647</f>
        <v>0</v>
      </c>
      <c r="T640" s="362">
        <f>MAX(Oncho!AB647,Oncho!BA647)</f>
        <v>0</v>
      </c>
      <c r="U640" s="362">
        <f>MAX(Oncho!AC647,Oncho!BB647)</f>
        <v>0</v>
      </c>
      <c r="V640" s="362">
        <f>MAX(Oncho!AE647,Oncho!BD647)</f>
        <v>0</v>
      </c>
      <c r="W640" s="362">
        <f>MAX(Oncho!AF647,Oncho!BE647)</f>
        <v>0</v>
      </c>
      <c r="X640" s="362">
        <f>MAX(Oncho!AG647,Oncho!BF647)</f>
        <v>0</v>
      </c>
      <c r="Y640" s="362">
        <f>MAX(Oncho!AH647,Oncho!BG647)</f>
        <v>0</v>
      </c>
      <c r="Z640" s="362">
        <f>MAX(Oncho!AI647,Oncho!BH647)</f>
        <v>0</v>
      </c>
      <c r="AA640" s="362">
        <f>MAX(Oncho!AJ647,Oncho!BI647)</f>
        <v>0</v>
      </c>
      <c r="AB640" s="362">
        <f>MAX(COUNTIF(Oncho!AK647,"Yes"),COUNTIF(Oncho!BJ647,"Yes"))</f>
        <v>0</v>
      </c>
      <c r="AC640" s="337"/>
      <c r="AD640" s="362">
        <f>Schisto!P649</f>
        <v>0</v>
      </c>
      <c r="AE640" s="362">
        <f>Schisto!AI649</f>
        <v>0</v>
      </c>
      <c r="AF640" s="362">
        <f>Schisto!AJ649</f>
        <v>0</v>
      </c>
      <c r="AG640" s="362">
        <f>Schisto!AN649</f>
        <v>0</v>
      </c>
      <c r="AH640" s="362">
        <f>Schisto!AO649</f>
        <v>0</v>
      </c>
      <c r="AI640" s="362">
        <f>Schisto!AT649</f>
        <v>0</v>
      </c>
      <c r="AJ640" s="362">
        <f>Schisto!AU649</f>
        <v>0</v>
      </c>
      <c r="AK640" s="362">
        <f>Schisto!AV649</f>
        <v>0</v>
      </c>
      <c r="AL640" s="362">
        <f>Schisto!AW649</f>
        <v>0</v>
      </c>
      <c r="AM640" s="362">
        <f>COUNTIF(Schisto!AX649,"Yes")</f>
        <v>0</v>
      </c>
      <c r="AN640" s="337"/>
      <c r="AO640" s="362">
        <f>STH!P649</f>
        <v>0</v>
      </c>
      <c r="AP640" s="362">
        <f>MAX(STH!AK649,STH!BS649)</f>
        <v>0</v>
      </c>
      <c r="AQ640" s="362">
        <f>MAX(STH!AL649,STH!BT649)</f>
        <v>0</v>
      </c>
      <c r="AR640" s="362">
        <f>MAX(STH!AM649,STH!BU649)</f>
        <v>0</v>
      </c>
      <c r="AS640" s="362">
        <f>MAX(STH!AN649,STH!BV649)</f>
        <v>0</v>
      </c>
      <c r="AT640" s="362">
        <f>MAX(STH!AO649,STH!BW649)</f>
        <v>0</v>
      </c>
      <c r="AU640" s="362">
        <f>MAX(STH!AQ649,STH!BY649)</f>
        <v>0</v>
      </c>
      <c r="AV640" s="362">
        <f>MAX(STH!AR649,STH!BZ649)</f>
        <v>0</v>
      </c>
      <c r="AW640" s="362">
        <f>MAX(STH!AS649,STH!CA649)</f>
        <v>0</v>
      </c>
      <c r="AX640" s="362">
        <f>MAX(STH!AT649,STH!CB649)</f>
        <v>0</v>
      </c>
      <c r="AY640" s="362">
        <f>MAX(STH!AU649,STH!CC649)</f>
        <v>0</v>
      </c>
      <c r="AZ640" s="362">
        <f>MAX(STH!AV649,STH!CD649)</f>
        <v>0</v>
      </c>
      <c r="BA640" s="362">
        <f>MAX(STH!AW649,STH!CE649)</f>
        <v>0</v>
      </c>
      <c r="BB640" s="362">
        <f>MAX(STH!AX649,STH!CF649)</f>
        <v>0</v>
      </c>
      <c r="BC640" s="362">
        <f>MAX(STH!AY649,STH!CG649)</f>
        <v>0</v>
      </c>
      <c r="BD640" s="362">
        <f>MAX(STH!AZ649,STH!CH649)</f>
        <v>0</v>
      </c>
      <c r="BE640" s="362">
        <f>MAX(STH!BA649,STH!CI649)</f>
        <v>0</v>
      </c>
      <c r="BF640" s="362">
        <f>MAX(STH!BB649,STH!CJ649)</f>
        <v>0</v>
      </c>
      <c r="BG640" s="362">
        <f>MAX(COUNTIF(STH!BC649,"Yes"),COUNTIF(STH!CK649,"Yes"))</f>
        <v>0</v>
      </c>
      <c r="BH640" s="337"/>
      <c r="BI640" s="362">
        <f>Trachoma!Q652</f>
        <v>0</v>
      </c>
      <c r="BJ640" s="362">
        <f>Trachoma!AK652</f>
        <v>0</v>
      </c>
      <c r="BK640" s="362">
        <f>Trachoma!AL652</f>
        <v>0</v>
      </c>
      <c r="BL640" s="362">
        <f>Trachoma!AN652</f>
        <v>0</v>
      </c>
      <c r="BM640" s="362">
        <f>Trachoma!AO652</f>
        <v>0</v>
      </c>
      <c r="BN640" s="362">
        <f>Trachoma!AT652</f>
        <v>0</v>
      </c>
      <c r="BO640" s="362">
        <f>Trachoma!AU652</f>
        <v>0</v>
      </c>
      <c r="BP640" s="362">
        <f>Trachoma!AV652</f>
        <v>0</v>
      </c>
      <c r="BQ640" s="362">
        <f>Trachoma!AW652</f>
        <v>0</v>
      </c>
      <c r="BR640" s="362">
        <f>COUNTIF(Trachoma!AX652,"Yes")</f>
        <v>0</v>
      </c>
      <c r="BS640" s="337"/>
      <c r="BT640" s="362">
        <f t="shared" si="104"/>
        <v>0</v>
      </c>
      <c r="BU640" s="362">
        <f t="shared" si="105"/>
        <v>0</v>
      </c>
      <c r="BV640" s="362">
        <f t="shared" si="106"/>
        <v>0</v>
      </c>
      <c r="BW640" s="362">
        <f t="shared" si="107"/>
        <v>0</v>
      </c>
      <c r="BX640" s="362">
        <f t="shared" si="108"/>
        <v>0</v>
      </c>
      <c r="BY640" s="362">
        <f t="shared" si="110"/>
        <v>0</v>
      </c>
      <c r="BZ640" s="362">
        <f t="shared" si="111"/>
        <v>0</v>
      </c>
      <c r="CA640" s="362">
        <f t="shared" si="112"/>
        <v>0</v>
      </c>
      <c r="CB640" s="362">
        <f t="shared" si="113"/>
        <v>0</v>
      </c>
      <c r="CC640" s="362">
        <f t="shared" si="109"/>
        <v>0</v>
      </c>
    </row>
    <row r="641" spans="2:81" x14ac:dyDescent="0.25">
      <c r="B641" s="147">
        <f>Demography!B649</f>
        <v>0</v>
      </c>
      <c r="C641" s="147">
        <f>Demography!C649</f>
        <v>0</v>
      </c>
      <c r="D641" s="148">
        <f>Demography!D649</f>
        <v>0</v>
      </c>
      <c r="E641" s="55"/>
      <c r="F641" s="148">
        <f>LF!M648</f>
        <v>0</v>
      </c>
      <c r="G641" s="148">
        <f>LF!AE648</f>
        <v>0</v>
      </c>
      <c r="H641" s="148">
        <f>LF!AF648</f>
        <v>0</v>
      </c>
      <c r="I641" s="148">
        <f>LF!AH648</f>
        <v>0</v>
      </c>
      <c r="J641" s="148">
        <f>LF!AI648</f>
        <v>0</v>
      </c>
      <c r="K641" s="148">
        <f>LF!AK648</f>
        <v>0</v>
      </c>
      <c r="L641" s="148">
        <f>LF!AM648</f>
        <v>0</v>
      </c>
      <c r="M641" s="148">
        <f>LF!AN648</f>
        <v>0</v>
      </c>
      <c r="N641" s="148">
        <f>LF!AO648</f>
        <v>0</v>
      </c>
      <c r="O641" s="148">
        <f>LF!AP648</f>
        <v>0</v>
      </c>
      <c r="P641" s="148">
        <f>LF!AQ648</f>
        <v>0</v>
      </c>
      <c r="Q641" s="148">
        <f>COUNTIF(LF!AR648,"Yes")</f>
        <v>0</v>
      </c>
      <c r="R641" s="55"/>
      <c r="S641" s="148">
        <f>Oncho!K648</f>
        <v>0</v>
      </c>
      <c r="T641" s="148">
        <f>MAX(Oncho!AB648,Oncho!BA648)</f>
        <v>0</v>
      </c>
      <c r="U641" s="148">
        <f>MAX(Oncho!AC648,Oncho!BB648)</f>
        <v>0</v>
      </c>
      <c r="V641" s="148">
        <f>MAX(Oncho!AE648,Oncho!BD648)</f>
        <v>0</v>
      </c>
      <c r="W641" s="148">
        <f>MAX(Oncho!AF648,Oncho!BE648)</f>
        <v>0</v>
      </c>
      <c r="X641" s="148">
        <f>MAX(Oncho!AG648,Oncho!BF648)</f>
        <v>0</v>
      </c>
      <c r="Y641" s="148">
        <f>MAX(Oncho!AH648,Oncho!BG648)</f>
        <v>0</v>
      </c>
      <c r="Z641" s="148">
        <f>MAX(Oncho!AI648,Oncho!BH648)</f>
        <v>0</v>
      </c>
      <c r="AA641" s="148">
        <f>MAX(Oncho!AJ648,Oncho!BI648)</f>
        <v>0</v>
      </c>
      <c r="AB641" s="148">
        <f>MAX(COUNTIF(Oncho!AK648,"Yes"),COUNTIF(Oncho!BJ648,"Yes"))</f>
        <v>0</v>
      </c>
      <c r="AC641" s="55"/>
      <c r="AD641" s="148">
        <f>Schisto!P650</f>
        <v>0</v>
      </c>
      <c r="AE641" s="148">
        <f>Schisto!AI650</f>
        <v>0</v>
      </c>
      <c r="AF641" s="148">
        <f>Schisto!AJ650</f>
        <v>0</v>
      </c>
      <c r="AG641" s="148">
        <f>Schisto!AN650</f>
        <v>0</v>
      </c>
      <c r="AH641" s="148">
        <f>Schisto!AO650</f>
        <v>0</v>
      </c>
      <c r="AI641" s="148">
        <f>Schisto!AT650</f>
        <v>0</v>
      </c>
      <c r="AJ641" s="148">
        <f>Schisto!AU650</f>
        <v>0</v>
      </c>
      <c r="AK641" s="148">
        <f>Schisto!AV650</f>
        <v>0</v>
      </c>
      <c r="AL641" s="148">
        <f>Schisto!AW650</f>
        <v>0</v>
      </c>
      <c r="AM641" s="148">
        <f>COUNTIF(Schisto!AX650,"Yes")</f>
        <v>0</v>
      </c>
      <c r="AN641" s="55"/>
      <c r="AO641" s="148">
        <f>STH!P650</f>
        <v>0</v>
      </c>
      <c r="AP641" s="148">
        <f>MAX(STH!AK650,STH!BS650)</f>
        <v>0</v>
      </c>
      <c r="AQ641" s="148">
        <f>MAX(STH!AL650,STH!BT650)</f>
        <v>0</v>
      </c>
      <c r="AR641" s="148">
        <f>MAX(STH!AM650,STH!BU650)</f>
        <v>0</v>
      </c>
      <c r="AS641" s="148">
        <f>MAX(STH!AN650,STH!BV650)</f>
        <v>0</v>
      </c>
      <c r="AT641" s="148">
        <f>MAX(STH!AO650,STH!BW650)</f>
        <v>0</v>
      </c>
      <c r="AU641" s="148">
        <f>MAX(STH!AQ650,STH!BY650)</f>
        <v>0</v>
      </c>
      <c r="AV641" s="148">
        <f>MAX(STH!AR650,STH!BZ650)</f>
        <v>0</v>
      </c>
      <c r="AW641" s="148">
        <f>MAX(STH!AS650,STH!CA650)</f>
        <v>0</v>
      </c>
      <c r="AX641" s="148">
        <f>MAX(STH!AT650,STH!CB650)</f>
        <v>0</v>
      </c>
      <c r="AY641" s="148">
        <f>MAX(STH!AU650,STH!CC650)</f>
        <v>0</v>
      </c>
      <c r="AZ641" s="148">
        <f>MAX(STH!AV650,STH!CD650)</f>
        <v>0</v>
      </c>
      <c r="BA641" s="148">
        <f>MAX(STH!AW650,STH!CE650)</f>
        <v>0</v>
      </c>
      <c r="BB641" s="148">
        <f>MAX(STH!AX650,STH!CF650)</f>
        <v>0</v>
      </c>
      <c r="BC641" s="148">
        <f>MAX(STH!AY650,STH!CG650)</f>
        <v>0</v>
      </c>
      <c r="BD641" s="148">
        <f>MAX(STH!AZ650,STH!CH650)</f>
        <v>0</v>
      </c>
      <c r="BE641" s="148">
        <f>MAX(STH!BA650,STH!CI650)</f>
        <v>0</v>
      </c>
      <c r="BF641" s="148">
        <f>MAX(STH!BB650,STH!CJ650)</f>
        <v>0</v>
      </c>
      <c r="BG641" s="148">
        <f>MAX(COUNTIF(STH!BC650,"Yes"),COUNTIF(STH!CK650,"Yes"))</f>
        <v>0</v>
      </c>
      <c r="BH641" s="55"/>
      <c r="BI641" s="148">
        <f>Trachoma!Q653</f>
        <v>0</v>
      </c>
      <c r="BJ641" s="148">
        <f>Trachoma!AK653</f>
        <v>0</v>
      </c>
      <c r="BK641" s="148">
        <f>Trachoma!AL653</f>
        <v>0</v>
      </c>
      <c r="BL641" s="148">
        <f>Trachoma!AN653</f>
        <v>0</v>
      </c>
      <c r="BM641" s="148">
        <f>Trachoma!AO653</f>
        <v>0</v>
      </c>
      <c r="BN641" s="148">
        <f>Trachoma!AT653</f>
        <v>0</v>
      </c>
      <c r="BO641" s="148">
        <f>Trachoma!AU653</f>
        <v>0</v>
      </c>
      <c r="BP641" s="148">
        <f>Trachoma!AV653</f>
        <v>0</v>
      </c>
      <c r="BQ641" s="148">
        <f>Trachoma!AW653</f>
        <v>0</v>
      </c>
      <c r="BR641" s="148">
        <f>COUNTIF(Trachoma!AX653,"Yes")</f>
        <v>0</v>
      </c>
      <c r="BS641" s="55"/>
      <c r="BT641" s="148">
        <f t="shared" si="104"/>
        <v>0</v>
      </c>
      <c r="BU641" s="148">
        <f t="shared" si="105"/>
        <v>0</v>
      </c>
      <c r="BV641" s="148">
        <f t="shared" si="106"/>
        <v>0</v>
      </c>
      <c r="BW641" s="148">
        <f t="shared" si="107"/>
        <v>0</v>
      </c>
      <c r="BX641" s="148">
        <f t="shared" si="108"/>
        <v>0</v>
      </c>
      <c r="BY641" s="148">
        <f t="shared" si="110"/>
        <v>0</v>
      </c>
      <c r="BZ641" s="148">
        <f t="shared" si="111"/>
        <v>0</v>
      </c>
      <c r="CA641" s="148">
        <f t="shared" si="112"/>
        <v>0</v>
      </c>
      <c r="CB641" s="148">
        <f t="shared" si="113"/>
        <v>0</v>
      </c>
      <c r="CC641" s="148">
        <f t="shared" si="109"/>
        <v>0</v>
      </c>
    </row>
    <row r="642" spans="2:81" x14ac:dyDescent="0.25">
      <c r="B642" s="361">
        <f>Demography!B650</f>
        <v>0</v>
      </c>
      <c r="C642" s="361">
        <f>Demography!C650</f>
        <v>0</v>
      </c>
      <c r="D642" s="362">
        <f>Demography!D650</f>
        <v>0</v>
      </c>
      <c r="E642" s="337"/>
      <c r="F642" s="362">
        <f>LF!M649</f>
        <v>0</v>
      </c>
      <c r="G642" s="362">
        <f>LF!AE649</f>
        <v>0</v>
      </c>
      <c r="H642" s="362">
        <f>LF!AF649</f>
        <v>0</v>
      </c>
      <c r="I642" s="362">
        <f>LF!AH649</f>
        <v>0</v>
      </c>
      <c r="J642" s="362">
        <f>LF!AI649</f>
        <v>0</v>
      </c>
      <c r="K642" s="362">
        <f>LF!AK649</f>
        <v>0</v>
      </c>
      <c r="L642" s="362">
        <f>LF!AM649</f>
        <v>0</v>
      </c>
      <c r="M642" s="362">
        <f>LF!AN649</f>
        <v>0</v>
      </c>
      <c r="N642" s="362">
        <f>LF!AO649</f>
        <v>0</v>
      </c>
      <c r="O642" s="362">
        <f>LF!AP649</f>
        <v>0</v>
      </c>
      <c r="P642" s="362">
        <f>LF!AQ649</f>
        <v>0</v>
      </c>
      <c r="Q642" s="362">
        <f>COUNTIF(LF!AR649,"Yes")</f>
        <v>0</v>
      </c>
      <c r="R642" s="337"/>
      <c r="S642" s="362">
        <f>Oncho!K649</f>
        <v>0</v>
      </c>
      <c r="T642" s="362">
        <f>MAX(Oncho!AB649,Oncho!BA649)</f>
        <v>0</v>
      </c>
      <c r="U642" s="362">
        <f>MAX(Oncho!AC649,Oncho!BB649)</f>
        <v>0</v>
      </c>
      <c r="V642" s="362">
        <f>MAX(Oncho!AE649,Oncho!BD649)</f>
        <v>0</v>
      </c>
      <c r="W642" s="362">
        <f>MAX(Oncho!AF649,Oncho!BE649)</f>
        <v>0</v>
      </c>
      <c r="X642" s="362">
        <f>MAX(Oncho!AG649,Oncho!BF649)</f>
        <v>0</v>
      </c>
      <c r="Y642" s="362">
        <f>MAX(Oncho!AH649,Oncho!BG649)</f>
        <v>0</v>
      </c>
      <c r="Z642" s="362">
        <f>MAX(Oncho!AI649,Oncho!BH649)</f>
        <v>0</v>
      </c>
      <c r="AA642" s="362">
        <f>MAX(Oncho!AJ649,Oncho!BI649)</f>
        <v>0</v>
      </c>
      <c r="AB642" s="362">
        <f>MAX(COUNTIF(Oncho!AK649,"Yes"),COUNTIF(Oncho!BJ649,"Yes"))</f>
        <v>0</v>
      </c>
      <c r="AC642" s="337"/>
      <c r="AD642" s="362">
        <f>Schisto!P651</f>
        <v>0</v>
      </c>
      <c r="AE642" s="362">
        <f>Schisto!AI651</f>
        <v>0</v>
      </c>
      <c r="AF642" s="362">
        <f>Schisto!AJ651</f>
        <v>0</v>
      </c>
      <c r="AG642" s="362">
        <f>Schisto!AN651</f>
        <v>0</v>
      </c>
      <c r="AH642" s="362">
        <f>Schisto!AO651</f>
        <v>0</v>
      </c>
      <c r="AI642" s="362">
        <f>Schisto!AT651</f>
        <v>0</v>
      </c>
      <c r="AJ642" s="362">
        <f>Schisto!AU651</f>
        <v>0</v>
      </c>
      <c r="AK642" s="362">
        <f>Schisto!AV651</f>
        <v>0</v>
      </c>
      <c r="AL642" s="362">
        <f>Schisto!AW651</f>
        <v>0</v>
      </c>
      <c r="AM642" s="362">
        <f>COUNTIF(Schisto!AX651,"Yes")</f>
        <v>0</v>
      </c>
      <c r="AN642" s="337"/>
      <c r="AO642" s="362">
        <f>STH!P651</f>
        <v>0</v>
      </c>
      <c r="AP642" s="362">
        <f>MAX(STH!AK651,STH!BS651)</f>
        <v>0</v>
      </c>
      <c r="AQ642" s="362">
        <f>MAX(STH!AL651,STH!BT651)</f>
        <v>0</v>
      </c>
      <c r="AR642" s="362">
        <f>MAX(STH!AM651,STH!BU651)</f>
        <v>0</v>
      </c>
      <c r="AS642" s="362">
        <f>MAX(STH!AN651,STH!BV651)</f>
        <v>0</v>
      </c>
      <c r="AT642" s="362">
        <f>MAX(STH!AO651,STH!BW651)</f>
        <v>0</v>
      </c>
      <c r="AU642" s="362">
        <f>MAX(STH!AQ651,STH!BY651)</f>
        <v>0</v>
      </c>
      <c r="AV642" s="362">
        <f>MAX(STH!AR651,STH!BZ651)</f>
        <v>0</v>
      </c>
      <c r="AW642" s="362">
        <f>MAX(STH!AS651,STH!CA651)</f>
        <v>0</v>
      </c>
      <c r="AX642" s="362">
        <f>MAX(STH!AT651,STH!CB651)</f>
        <v>0</v>
      </c>
      <c r="AY642" s="362">
        <f>MAX(STH!AU651,STH!CC651)</f>
        <v>0</v>
      </c>
      <c r="AZ642" s="362">
        <f>MAX(STH!AV651,STH!CD651)</f>
        <v>0</v>
      </c>
      <c r="BA642" s="362">
        <f>MAX(STH!AW651,STH!CE651)</f>
        <v>0</v>
      </c>
      <c r="BB642" s="362">
        <f>MAX(STH!AX651,STH!CF651)</f>
        <v>0</v>
      </c>
      <c r="BC642" s="362">
        <f>MAX(STH!AY651,STH!CG651)</f>
        <v>0</v>
      </c>
      <c r="BD642" s="362">
        <f>MAX(STH!AZ651,STH!CH651)</f>
        <v>0</v>
      </c>
      <c r="BE642" s="362">
        <f>MAX(STH!BA651,STH!CI651)</f>
        <v>0</v>
      </c>
      <c r="BF642" s="362">
        <f>MAX(STH!BB651,STH!CJ651)</f>
        <v>0</v>
      </c>
      <c r="BG642" s="362">
        <f>MAX(COUNTIF(STH!BC651,"Yes"),COUNTIF(STH!CK651,"Yes"))</f>
        <v>0</v>
      </c>
      <c r="BH642" s="337"/>
      <c r="BI642" s="362">
        <f>Trachoma!Q654</f>
        <v>0</v>
      </c>
      <c r="BJ642" s="362">
        <f>Trachoma!AK654</f>
        <v>0</v>
      </c>
      <c r="BK642" s="362">
        <f>Trachoma!AL654</f>
        <v>0</v>
      </c>
      <c r="BL642" s="362">
        <f>Trachoma!AN654</f>
        <v>0</v>
      </c>
      <c r="BM642" s="362">
        <f>Trachoma!AO654</f>
        <v>0</v>
      </c>
      <c r="BN642" s="362">
        <f>Trachoma!AT654</f>
        <v>0</v>
      </c>
      <c r="BO642" s="362">
        <f>Trachoma!AU654</f>
        <v>0</v>
      </c>
      <c r="BP642" s="362">
        <f>Trachoma!AV654</f>
        <v>0</v>
      </c>
      <c r="BQ642" s="362">
        <f>Trachoma!AW654</f>
        <v>0</v>
      </c>
      <c r="BR642" s="362">
        <f>COUNTIF(Trachoma!AX654,"Yes")</f>
        <v>0</v>
      </c>
      <c r="BS642" s="337"/>
      <c r="BT642" s="362">
        <f t="shared" si="104"/>
        <v>0</v>
      </c>
      <c r="BU642" s="362">
        <f t="shared" si="105"/>
        <v>0</v>
      </c>
      <c r="BV642" s="362">
        <f t="shared" si="106"/>
        <v>0</v>
      </c>
      <c r="BW642" s="362">
        <f t="shared" si="107"/>
        <v>0</v>
      </c>
      <c r="BX642" s="362">
        <f t="shared" si="108"/>
        <v>0</v>
      </c>
      <c r="BY642" s="362">
        <f t="shared" si="110"/>
        <v>0</v>
      </c>
      <c r="BZ642" s="362">
        <f t="shared" si="111"/>
        <v>0</v>
      </c>
      <c r="CA642" s="362">
        <f t="shared" si="112"/>
        <v>0</v>
      </c>
      <c r="CB642" s="362">
        <f t="shared" si="113"/>
        <v>0</v>
      </c>
      <c r="CC642" s="362">
        <f t="shared" si="109"/>
        <v>0</v>
      </c>
    </row>
    <row r="643" spans="2:81" x14ac:dyDescent="0.25">
      <c r="B643" s="147">
        <f>Demography!B651</f>
        <v>0</v>
      </c>
      <c r="C643" s="147">
        <f>Demography!C651</f>
        <v>0</v>
      </c>
      <c r="D643" s="148">
        <f>Demography!D651</f>
        <v>0</v>
      </c>
      <c r="E643" s="55"/>
      <c r="F643" s="148">
        <f>LF!M650</f>
        <v>0</v>
      </c>
      <c r="G643" s="148">
        <f>LF!AE650</f>
        <v>0</v>
      </c>
      <c r="H643" s="148">
        <f>LF!AF650</f>
        <v>0</v>
      </c>
      <c r="I643" s="148">
        <f>LF!AH650</f>
        <v>0</v>
      </c>
      <c r="J643" s="148">
        <f>LF!AI650</f>
        <v>0</v>
      </c>
      <c r="K643" s="148">
        <f>LF!AK650</f>
        <v>0</v>
      </c>
      <c r="L643" s="148">
        <f>LF!AM650</f>
        <v>0</v>
      </c>
      <c r="M643" s="148">
        <f>LF!AN650</f>
        <v>0</v>
      </c>
      <c r="N643" s="148">
        <f>LF!AO650</f>
        <v>0</v>
      </c>
      <c r="O643" s="148">
        <f>LF!AP650</f>
        <v>0</v>
      </c>
      <c r="P643" s="148">
        <f>LF!AQ650</f>
        <v>0</v>
      </c>
      <c r="Q643" s="148">
        <f>COUNTIF(LF!AR650,"Yes")</f>
        <v>0</v>
      </c>
      <c r="R643" s="55"/>
      <c r="S643" s="148">
        <f>Oncho!K650</f>
        <v>0</v>
      </c>
      <c r="T643" s="148">
        <f>MAX(Oncho!AB650,Oncho!BA650)</f>
        <v>0</v>
      </c>
      <c r="U643" s="148">
        <f>MAX(Oncho!AC650,Oncho!BB650)</f>
        <v>0</v>
      </c>
      <c r="V643" s="148">
        <f>MAX(Oncho!AE650,Oncho!BD650)</f>
        <v>0</v>
      </c>
      <c r="W643" s="148">
        <f>MAX(Oncho!AF650,Oncho!BE650)</f>
        <v>0</v>
      </c>
      <c r="X643" s="148">
        <f>MAX(Oncho!AG650,Oncho!BF650)</f>
        <v>0</v>
      </c>
      <c r="Y643" s="148">
        <f>MAX(Oncho!AH650,Oncho!BG650)</f>
        <v>0</v>
      </c>
      <c r="Z643" s="148">
        <f>MAX(Oncho!AI650,Oncho!BH650)</f>
        <v>0</v>
      </c>
      <c r="AA643" s="148">
        <f>MAX(Oncho!AJ650,Oncho!BI650)</f>
        <v>0</v>
      </c>
      <c r="AB643" s="148">
        <f>MAX(COUNTIF(Oncho!AK650,"Yes"),COUNTIF(Oncho!BJ650,"Yes"))</f>
        <v>0</v>
      </c>
      <c r="AC643" s="55"/>
      <c r="AD643" s="148">
        <f>Schisto!P652</f>
        <v>0</v>
      </c>
      <c r="AE643" s="148">
        <f>Schisto!AI652</f>
        <v>0</v>
      </c>
      <c r="AF643" s="148">
        <f>Schisto!AJ652</f>
        <v>0</v>
      </c>
      <c r="AG643" s="148">
        <f>Schisto!AN652</f>
        <v>0</v>
      </c>
      <c r="AH643" s="148">
        <f>Schisto!AO652</f>
        <v>0</v>
      </c>
      <c r="AI643" s="148">
        <f>Schisto!AT652</f>
        <v>0</v>
      </c>
      <c r="AJ643" s="148">
        <f>Schisto!AU652</f>
        <v>0</v>
      </c>
      <c r="AK643" s="148">
        <f>Schisto!AV652</f>
        <v>0</v>
      </c>
      <c r="AL643" s="148">
        <f>Schisto!AW652</f>
        <v>0</v>
      </c>
      <c r="AM643" s="148">
        <f>COUNTIF(Schisto!AX652,"Yes")</f>
        <v>0</v>
      </c>
      <c r="AN643" s="55"/>
      <c r="AO643" s="148">
        <f>STH!P652</f>
        <v>0</v>
      </c>
      <c r="AP643" s="148">
        <f>MAX(STH!AK652,STH!BS652)</f>
        <v>0</v>
      </c>
      <c r="AQ643" s="148">
        <f>MAX(STH!AL652,STH!BT652)</f>
        <v>0</v>
      </c>
      <c r="AR643" s="148">
        <f>MAX(STH!AM652,STH!BU652)</f>
        <v>0</v>
      </c>
      <c r="AS643" s="148">
        <f>MAX(STH!AN652,STH!BV652)</f>
        <v>0</v>
      </c>
      <c r="AT643" s="148">
        <f>MAX(STH!AO652,STH!BW652)</f>
        <v>0</v>
      </c>
      <c r="AU643" s="148">
        <f>MAX(STH!AQ652,STH!BY652)</f>
        <v>0</v>
      </c>
      <c r="AV643" s="148">
        <f>MAX(STH!AR652,STH!BZ652)</f>
        <v>0</v>
      </c>
      <c r="AW643" s="148">
        <f>MAX(STH!AS652,STH!CA652)</f>
        <v>0</v>
      </c>
      <c r="AX643" s="148">
        <f>MAX(STH!AT652,STH!CB652)</f>
        <v>0</v>
      </c>
      <c r="AY643" s="148">
        <f>MAX(STH!AU652,STH!CC652)</f>
        <v>0</v>
      </c>
      <c r="AZ643" s="148">
        <f>MAX(STH!AV652,STH!CD652)</f>
        <v>0</v>
      </c>
      <c r="BA643" s="148">
        <f>MAX(STH!AW652,STH!CE652)</f>
        <v>0</v>
      </c>
      <c r="BB643" s="148">
        <f>MAX(STH!AX652,STH!CF652)</f>
        <v>0</v>
      </c>
      <c r="BC643" s="148">
        <f>MAX(STH!AY652,STH!CG652)</f>
        <v>0</v>
      </c>
      <c r="BD643" s="148">
        <f>MAX(STH!AZ652,STH!CH652)</f>
        <v>0</v>
      </c>
      <c r="BE643" s="148">
        <f>MAX(STH!BA652,STH!CI652)</f>
        <v>0</v>
      </c>
      <c r="BF643" s="148">
        <f>MAX(STH!BB652,STH!CJ652)</f>
        <v>0</v>
      </c>
      <c r="BG643" s="148">
        <f>MAX(COUNTIF(STH!BC652,"Yes"),COUNTIF(STH!CK652,"Yes"))</f>
        <v>0</v>
      </c>
      <c r="BH643" s="55"/>
      <c r="BI643" s="148">
        <f>Trachoma!Q655</f>
        <v>0</v>
      </c>
      <c r="BJ643" s="148">
        <f>Trachoma!AK655</f>
        <v>0</v>
      </c>
      <c r="BK643" s="148">
        <f>Trachoma!AL655</f>
        <v>0</v>
      </c>
      <c r="BL643" s="148">
        <f>Trachoma!AN655</f>
        <v>0</v>
      </c>
      <c r="BM643" s="148">
        <f>Trachoma!AO655</f>
        <v>0</v>
      </c>
      <c r="BN643" s="148">
        <f>Trachoma!AT655</f>
        <v>0</v>
      </c>
      <c r="BO643" s="148">
        <f>Trachoma!AU655</f>
        <v>0</v>
      </c>
      <c r="BP643" s="148">
        <f>Trachoma!AV655</f>
        <v>0</v>
      </c>
      <c r="BQ643" s="148">
        <f>Trachoma!AW655</f>
        <v>0</v>
      </c>
      <c r="BR643" s="148">
        <f>COUNTIF(Trachoma!AX655,"Yes")</f>
        <v>0</v>
      </c>
      <c r="BS643" s="55"/>
      <c r="BT643" s="148">
        <f t="shared" si="104"/>
        <v>0</v>
      </c>
      <c r="BU643" s="148">
        <f t="shared" si="105"/>
        <v>0</v>
      </c>
      <c r="BV643" s="148">
        <f t="shared" si="106"/>
        <v>0</v>
      </c>
      <c r="BW643" s="148">
        <f t="shared" si="107"/>
        <v>0</v>
      </c>
      <c r="BX643" s="148">
        <f t="shared" si="108"/>
        <v>0</v>
      </c>
      <c r="BY643" s="148">
        <f t="shared" si="110"/>
        <v>0</v>
      </c>
      <c r="BZ643" s="148">
        <f t="shared" si="111"/>
        <v>0</v>
      </c>
      <c r="CA643" s="148">
        <f t="shared" si="112"/>
        <v>0</v>
      </c>
      <c r="CB643" s="148">
        <f t="shared" si="113"/>
        <v>0</v>
      </c>
      <c r="CC643" s="148">
        <f t="shared" si="109"/>
        <v>0</v>
      </c>
    </row>
    <row r="644" spans="2:81" x14ac:dyDescent="0.25">
      <c r="B644" s="361">
        <f>Demography!B652</f>
        <v>0</v>
      </c>
      <c r="C644" s="361">
        <f>Demography!C652</f>
        <v>0</v>
      </c>
      <c r="D644" s="362">
        <f>Demography!D652</f>
        <v>0</v>
      </c>
      <c r="E644" s="337"/>
      <c r="F644" s="362">
        <f>LF!M651</f>
        <v>0</v>
      </c>
      <c r="G644" s="362">
        <f>LF!AE651</f>
        <v>0</v>
      </c>
      <c r="H644" s="362">
        <f>LF!AF651</f>
        <v>0</v>
      </c>
      <c r="I644" s="362">
        <f>LF!AH651</f>
        <v>0</v>
      </c>
      <c r="J644" s="362">
        <f>LF!AI651</f>
        <v>0</v>
      </c>
      <c r="K644" s="362">
        <f>LF!AK651</f>
        <v>0</v>
      </c>
      <c r="L644" s="362">
        <f>LF!AM651</f>
        <v>0</v>
      </c>
      <c r="M644" s="362">
        <f>LF!AN651</f>
        <v>0</v>
      </c>
      <c r="N644" s="362">
        <f>LF!AO651</f>
        <v>0</v>
      </c>
      <c r="O644" s="362">
        <f>LF!AP651</f>
        <v>0</v>
      </c>
      <c r="P644" s="362">
        <f>LF!AQ651</f>
        <v>0</v>
      </c>
      <c r="Q644" s="362">
        <f>COUNTIF(LF!AR651,"Yes")</f>
        <v>0</v>
      </c>
      <c r="R644" s="337"/>
      <c r="S644" s="362">
        <f>Oncho!K651</f>
        <v>0</v>
      </c>
      <c r="T644" s="362">
        <f>MAX(Oncho!AB651,Oncho!BA651)</f>
        <v>0</v>
      </c>
      <c r="U644" s="362">
        <f>MAX(Oncho!AC651,Oncho!BB651)</f>
        <v>0</v>
      </c>
      <c r="V644" s="362">
        <f>MAX(Oncho!AE651,Oncho!BD651)</f>
        <v>0</v>
      </c>
      <c r="W644" s="362">
        <f>MAX(Oncho!AF651,Oncho!BE651)</f>
        <v>0</v>
      </c>
      <c r="X644" s="362">
        <f>MAX(Oncho!AG651,Oncho!BF651)</f>
        <v>0</v>
      </c>
      <c r="Y644" s="362">
        <f>MAX(Oncho!AH651,Oncho!BG651)</f>
        <v>0</v>
      </c>
      <c r="Z644" s="362">
        <f>MAX(Oncho!AI651,Oncho!BH651)</f>
        <v>0</v>
      </c>
      <c r="AA644" s="362">
        <f>MAX(Oncho!AJ651,Oncho!BI651)</f>
        <v>0</v>
      </c>
      <c r="AB644" s="362">
        <f>MAX(COUNTIF(Oncho!AK651,"Yes"),COUNTIF(Oncho!BJ651,"Yes"))</f>
        <v>0</v>
      </c>
      <c r="AC644" s="337"/>
      <c r="AD644" s="362">
        <f>Schisto!P653</f>
        <v>0</v>
      </c>
      <c r="AE644" s="362">
        <f>Schisto!AI653</f>
        <v>0</v>
      </c>
      <c r="AF644" s="362">
        <f>Schisto!AJ653</f>
        <v>0</v>
      </c>
      <c r="AG644" s="362">
        <f>Schisto!AN653</f>
        <v>0</v>
      </c>
      <c r="AH644" s="362">
        <f>Schisto!AO653</f>
        <v>0</v>
      </c>
      <c r="AI644" s="362">
        <f>Schisto!AT653</f>
        <v>0</v>
      </c>
      <c r="AJ644" s="362">
        <f>Schisto!AU653</f>
        <v>0</v>
      </c>
      <c r="AK644" s="362">
        <f>Schisto!AV653</f>
        <v>0</v>
      </c>
      <c r="AL644" s="362">
        <f>Schisto!AW653</f>
        <v>0</v>
      </c>
      <c r="AM644" s="362">
        <f>COUNTIF(Schisto!AX653,"Yes")</f>
        <v>0</v>
      </c>
      <c r="AN644" s="337"/>
      <c r="AO644" s="362">
        <f>STH!P653</f>
        <v>0</v>
      </c>
      <c r="AP644" s="362">
        <f>MAX(STH!AK653,STH!BS653)</f>
        <v>0</v>
      </c>
      <c r="AQ644" s="362">
        <f>MAX(STH!AL653,STH!BT653)</f>
        <v>0</v>
      </c>
      <c r="AR644" s="362">
        <f>MAX(STH!AM653,STH!BU653)</f>
        <v>0</v>
      </c>
      <c r="AS644" s="362">
        <f>MAX(STH!AN653,STH!BV653)</f>
        <v>0</v>
      </c>
      <c r="AT644" s="362">
        <f>MAX(STH!AO653,STH!BW653)</f>
        <v>0</v>
      </c>
      <c r="AU644" s="362">
        <f>MAX(STH!AQ653,STH!BY653)</f>
        <v>0</v>
      </c>
      <c r="AV644" s="362">
        <f>MAX(STH!AR653,STH!BZ653)</f>
        <v>0</v>
      </c>
      <c r="AW644" s="362">
        <f>MAX(STH!AS653,STH!CA653)</f>
        <v>0</v>
      </c>
      <c r="AX644" s="362">
        <f>MAX(STH!AT653,STH!CB653)</f>
        <v>0</v>
      </c>
      <c r="AY644" s="362">
        <f>MAX(STH!AU653,STH!CC653)</f>
        <v>0</v>
      </c>
      <c r="AZ644" s="362">
        <f>MAX(STH!AV653,STH!CD653)</f>
        <v>0</v>
      </c>
      <c r="BA644" s="362">
        <f>MAX(STH!AW653,STH!CE653)</f>
        <v>0</v>
      </c>
      <c r="BB644" s="362">
        <f>MAX(STH!AX653,STH!CF653)</f>
        <v>0</v>
      </c>
      <c r="BC644" s="362">
        <f>MAX(STH!AY653,STH!CG653)</f>
        <v>0</v>
      </c>
      <c r="BD644" s="362">
        <f>MAX(STH!AZ653,STH!CH653)</f>
        <v>0</v>
      </c>
      <c r="BE644" s="362">
        <f>MAX(STH!BA653,STH!CI653)</f>
        <v>0</v>
      </c>
      <c r="BF644" s="362">
        <f>MAX(STH!BB653,STH!CJ653)</f>
        <v>0</v>
      </c>
      <c r="BG644" s="362">
        <f>MAX(COUNTIF(STH!BC653,"Yes"),COUNTIF(STH!CK653,"Yes"))</f>
        <v>0</v>
      </c>
      <c r="BH644" s="337"/>
      <c r="BI644" s="362">
        <f>Trachoma!Q656</f>
        <v>0</v>
      </c>
      <c r="BJ644" s="362">
        <f>Trachoma!AK656</f>
        <v>0</v>
      </c>
      <c r="BK644" s="362">
        <f>Trachoma!AL656</f>
        <v>0</v>
      </c>
      <c r="BL644" s="362">
        <f>Trachoma!AN656</f>
        <v>0</v>
      </c>
      <c r="BM644" s="362">
        <f>Trachoma!AO656</f>
        <v>0</v>
      </c>
      <c r="BN644" s="362">
        <f>Trachoma!AT656</f>
        <v>0</v>
      </c>
      <c r="BO644" s="362">
        <f>Trachoma!AU656</f>
        <v>0</v>
      </c>
      <c r="BP644" s="362">
        <f>Trachoma!AV656</f>
        <v>0</v>
      </c>
      <c r="BQ644" s="362">
        <f>Trachoma!AW656</f>
        <v>0</v>
      </c>
      <c r="BR644" s="362">
        <f>COUNTIF(Trachoma!AX656,"Yes")</f>
        <v>0</v>
      </c>
      <c r="BS644" s="337"/>
      <c r="BT644" s="362">
        <f t="shared" si="104"/>
        <v>0</v>
      </c>
      <c r="BU644" s="362">
        <f t="shared" si="105"/>
        <v>0</v>
      </c>
      <c r="BV644" s="362">
        <f t="shared" si="106"/>
        <v>0</v>
      </c>
      <c r="BW644" s="362">
        <f t="shared" si="107"/>
        <v>0</v>
      </c>
      <c r="BX644" s="362">
        <f t="shared" si="108"/>
        <v>0</v>
      </c>
      <c r="BY644" s="362">
        <f t="shared" si="110"/>
        <v>0</v>
      </c>
      <c r="BZ644" s="362">
        <f t="shared" si="111"/>
        <v>0</v>
      </c>
      <c r="CA644" s="362">
        <f t="shared" si="112"/>
        <v>0</v>
      </c>
      <c r="CB644" s="362">
        <f t="shared" si="113"/>
        <v>0</v>
      </c>
      <c r="CC644" s="362">
        <f t="shared" si="109"/>
        <v>0</v>
      </c>
    </row>
    <row r="645" spans="2:81" x14ac:dyDescent="0.25">
      <c r="B645" s="147">
        <f>Demography!B653</f>
        <v>0</v>
      </c>
      <c r="C645" s="147">
        <f>Demography!C653</f>
        <v>0</v>
      </c>
      <c r="D645" s="148">
        <f>Demography!D653</f>
        <v>0</v>
      </c>
      <c r="E645" s="55"/>
      <c r="F645" s="148">
        <f>LF!M652</f>
        <v>0</v>
      </c>
      <c r="G645" s="148">
        <f>LF!AE652</f>
        <v>0</v>
      </c>
      <c r="H645" s="148">
        <f>LF!AF652</f>
        <v>0</v>
      </c>
      <c r="I645" s="148">
        <f>LF!AH652</f>
        <v>0</v>
      </c>
      <c r="J645" s="148">
        <f>LF!AI652</f>
        <v>0</v>
      </c>
      <c r="K645" s="148">
        <f>LF!AK652</f>
        <v>0</v>
      </c>
      <c r="L645" s="148">
        <f>LF!AM652</f>
        <v>0</v>
      </c>
      <c r="M645" s="148">
        <f>LF!AN652</f>
        <v>0</v>
      </c>
      <c r="N645" s="148">
        <f>LF!AO652</f>
        <v>0</v>
      </c>
      <c r="O645" s="148">
        <f>LF!AP652</f>
        <v>0</v>
      </c>
      <c r="P645" s="148">
        <f>LF!AQ652</f>
        <v>0</v>
      </c>
      <c r="Q645" s="148">
        <f>COUNTIF(LF!AR652,"Yes")</f>
        <v>0</v>
      </c>
      <c r="R645" s="55"/>
      <c r="S645" s="148">
        <f>Oncho!K652</f>
        <v>0</v>
      </c>
      <c r="T645" s="148">
        <f>MAX(Oncho!AB652,Oncho!BA652)</f>
        <v>0</v>
      </c>
      <c r="U645" s="148">
        <f>MAX(Oncho!AC652,Oncho!BB652)</f>
        <v>0</v>
      </c>
      <c r="V645" s="148">
        <f>MAX(Oncho!AE652,Oncho!BD652)</f>
        <v>0</v>
      </c>
      <c r="W645" s="148">
        <f>MAX(Oncho!AF652,Oncho!BE652)</f>
        <v>0</v>
      </c>
      <c r="X645" s="148">
        <f>MAX(Oncho!AG652,Oncho!BF652)</f>
        <v>0</v>
      </c>
      <c r="Y645" s="148">
        <f>MAX(Oncho!AH652,Oncho!BG652)</f>
        <v>0</v>
      </c>
      <c r="Z645" s="148">
        <f>MAX(Oncho!AI652,Oncho!BH652)</f>
        <v>0</v>
      </c>
      <c r="AA645" s="148">
        <f>MAX(Oncho!AJ652,Oncho!BI652)</f>
        <v>0</v>
      </c>
      <c r="AB645" s="148">
        <f>MAX(COUNTIF(Oncho!AK652,"Yes"),COUNTIF(Oncho!BJ652,"Yes"))</f>
        <v>0</v>
      </c>
      <c r="AC645" s="55"/>
      <c r="AD645" s="148">
        <f>Schisto!P654</f>
        <v>0</v>
      </c>
      <c r="AE645" s="148">
        <f>Schisto!AI654</f>
        <v>0</v>
      </c>
      <c r="AF645" s="148">
        <f>Schisto!AJ654</f>
        <v>0</v>
      </c>
      <c r="AG645" s="148">
        <f>Schisto!AN654</f>
        <v>0</v>
      </c>
      <c r="AH645" s="148">
        <f>Schisto!AO654</f>
        <v>0</v>
      </c>
      <c r="AI645" s="148">
        <f>Schisto!AT654</f>
        <v>0</v>
      </c>
      <c r="AJ645" s="148">
        <f>Schisto!AU654</f>
        <v>0</v>
      </c>
      <c r="AK645" s="148">
        <f>Schisto!AV654</f>
        <v>0</v>
      </c>
      <c r="AL645" s="148">
        <f>Schisto!AW654</f>
        <v>0</v>
      </c>
      <c r="AM645" s="148">
        <f>COUNTIF(Schisto!AX654,"Yes")</f>
        <v>0</v>
      </c>
      <c r="AN645" s="55"/>
      <c r="AO645" s="148">
        <f>STH!P654</f>
        <v>0</v>
      </c>
      <c r="AP645" s="148">
        <f>MAX(STH!AK654,STH!BS654)</f>
        <v>0</v>
      </c>
      <c r="AQ645" s="148">
        <f>MAX(STH!AL654,STH!BT654)</f>
        <v>0</v>
      </c>
      <c r="AR645" s="148">
        <f>MAX(STH!AM654,STH!BU654)</f>
        <v>0</v>
      </c>
      <c r="AS645" s="148">
        <f>MAX(STH!AN654,STH!BV654)</f>
        <v>0</v>
      </c>
      <c r="AT645" s="148">
        <f>MAX(STH!AO654,STH!BW654)</f>
        <v>0</v>
      </c>
      <c r="AU645" s="148">
        <f>MAX(STH!AQ654,STH!BY654)</f>
        <v>0</v>
      </c>
      <c r="AV645" s="148">
        <f>MAX(STH!AR654,STH!BZ654)</f>
        <v>0</v>
      </c>
      <c r="AW645" s="148">
        <f>MAX(STH!AS654,STH!CA654)</f>
        <v>0</v>
      </c>
      <c r="AX645" s="148">
        <f>MAX(STH!AT654,STH!CB654)</f>
        <v>0</v>
      </c>
      <c r="AY645" s="148">
        <f>MAX(STH!AU654,STH!CC654)</f>
        <v>0</v>
      </c>
      <c r="AZ645" s="148">
        <f>MAX(STH!AV654,STH!CD654)</f>
        <v>0</v>
      </c>
      <c r="BA645" s="148">
        <f>MAX(STH!AW654,STH!CE654)</f>
        <v>0</v>
      </c>
      <c r="BB645" s="148">
        <f>MAX(STH!AX654,STH!CF654)</f>
        <v>0</v>
      </c>
      <c r="BC645" s="148">
        <f>MAX(STH!AY654,STH!CG654)</f>
        <v>0</v>
      </c>
      <c r="BD645" s="148">
        <f>MAX(STH!AZ654,STH!CH654)</f>
        <v>0</v>
      </c>
      <c r="BE645" s="148">
        <f>MAX(STH!BA654,STH!CI654)</f>
        <v>0</v>
      </c>
      <c r="BF645" s="148">
        <f>MAX(STH!BB654,STH!CJ654)</f>
        <v>0</v>
      </c>
      <c r="BG645" s="148">
        <f>MAX(COUNTIF(STH!BC654,"Yes"),COUNTIF(STH!CK654,"Yes"))</f>
        <v>0</v>
      </c>
      <c r="BH645" s="55"/>
      <c r="BI645" s="148">
        <f>Trachoma!Q657</f>
        <v>0</v>
      </c>
      <c r="BJ645" s="148">
        <f>Trachoma!AK657</f>
        <v>0</v>
      </c>
      <c r="BK645" s="148">
        <f>Trachoma!AL657</f>
        <v>0</v>
      </c>
      <c r="BL645" s="148">
        <f>Trachoma!AN657</f>
        <v>0</v>
      </c>
      <c r="BM645" s="148">
        <f>Trachoma!AO657</f>
        <v>0</v>
      </c>
      <c r="BN645" s="148">
        <f>Trachoma!AT657</f>
        <v>0</v>
      </c>
      <c r="BO645" s="148">
        <f>Trachoma!AU657</f>
        <v>0</v>
      </c>
      <c r="BP645" s="148">
        <f>Trachoma!AV657</f>
        <v>0</v>
      </c>
      <c r="BQ645" s="148">
        <f>Trachoma!AW657</f>
        <v>0</v>
      </c>
      <c r="BR645" s="148">
        <f>COUNTIF(Trachoma!AX657,"Yes")</f>
        <v>0</v>
      </c>
      <c r="BS645" s="55"/>
      <c r="BT645" s="148">
        <f t="shared" si="104"/>
        <v>0</v>
      </c>
      <c r="BU645" s="148">
        <f t="shared" si="105"/>
        <v>0</v>
      </c>
      <c r="BV645" s="148">
        <f t="shared" si="106"/>
        <v>0</v>
      </c>
      <c r="BW645" s="148">
        <f t="shared" si="107"/>
        <v>0</v>
      </c>
      <c r="BX645" s="148">
        <f t="shared" si="108"/>
        <v>0</v>
      </c>
      <c r="BY645" s="148">
        <f t="shared" si="110"/>
        <v>0</v>
      </c>
      <c r="BZ645" s="148">
        <f t="shared" si="111"/>
        <v>0</v>
      </c>
      <c r="CA645" s="148">
        <f t="shared" si="112"/>
        <v>0</v>
      </c>
      <c r="CB645" s="148">
        <f t="shared" si="113"/>
        <v>0</v>
      </c>
      <c r="CC645" s="148">
        <f t="shared" si="109"/>
        <v>0</v>
      </c>
    </row>
    <row r="646" spans="2:81" x14ac:dyDescent="0.25">
      <c r="B646" s="361">
        <f>Demography!B654</f>
        <v>0</v>
      </c>
      <c r="C646" s="361">
        <f>Demography!C654</f>
        <v>0</v>
      </c>
      <c r="D646" s="362">
        <f>Demography!D654</f>
        <v>0</v>
      </c>
      <c r="E646" s="337"/>
      <c r="F646" s="362">
        <f>LF!M653</f>
        <v>0</v>
      </c>
      <c r="G646" s="362">
        <f>LF!AE653</f>
        <v>0</v>
      </c>
      <c r="H646" s="362">
        <f>LF!AF653</f>
        <v>0</v>
      </c>
      <c r="I646" s="362">
        <f>LF!AH653</f>
        <v>0</v>
      </c>
      <c r="J646" s="362">
        <f>LF!AI653</f>
        <v>0</v>
      </c>
      <c r="K646" s="362">
        <f>LF!AK653</f>
        <v>0</v>
      </c>
      <c r="L646" s="362">
        <f>LF!AM653</f>
        <v>0</v>
      </c>
      <c r="M646" s="362">
        <f>LF!AN653</f>
        <v>0</v>
      </c>
      <c r="N646" s="362">
        <f>LF!AO653</f>
        <v>0</v>
      </c>
      <c r="O646" s="362">
        <f>LF!AP653</f>
        <v>0</v>
      </c>
      <c r="P646" s="362">
        <f>LF!AQ653</f>
        <v>0</v>
      </c>
      <c r="Q646" s="362">
        <f>COUNTIF(LF!AR653,"Yes")</f>
        <v>0</v>
      </c>
      <c r="R646" s="337"/>
      <c r="S646" s="362">
        <f>Oncho!K653</f>
        <v>0</v>
      </c>
      <c r="T646" s="362">
        <f>MAX(Oncho!AB653,Oncho!BA653)</f>
        <v>0</v>
      </c>
      <c r="U646" s="362">
        <f>MAX(Oncho!AC653,Oncho!BB653)</f>
        <v>0</v>
      </c>
      <c r="V646" s="362">
        <f>MAX(Oncho!AE653,Oncho!BD653)</f>
        <v>0</v>
      </c>
      <c r="W646" s="362">
        <f>MAX(Oncho!AF653,Oncho!BE653)</f>
        <v>0</v>
      </c>
      <c r="X646" s="362">
        <f>MAX(Oncho!AG653,Oncho!BF653)</f>
        <v>0</v>
      </c>
      <c r="Y646" s="362">
        <f>MAX(Oncho!AH653,Oncho!BG653)</f>
        <v>0</v>
      </c>
      <c r="Z646" s="362">
        <f>MAX(Oncho!AI653,Oncho!BH653)</f>
        <v>0</v>
      </c>
      <c r="AA646" s="362">
        <f>MAX(Oncho!AJ653,Oncho!BI653)</f>
        <v>0</v>
      </c>
      <c r="AB646" s="362">
        <f>MAX(COUNTIF(Oncho!AK653,"Yes"),COUNTIF(Oncho!BJ653,"Yes"))</f>
        <v>0</v>
      </c>
      <c r="AC646" s="337"/>
      <c r="AD646" s="362">
        <f>Schisto!P655</f>
        <v>0</v>
      </c>
      <c r="AE646" s="362">
        <f>Schisto!AI655</f>
        <v>0</v>
      </c>
      <c r="AF646" s="362">
        <f>Schisto!AJ655</f>
        <v>0</v>
      </c>
      <c r="AG646" s="362">
        <f>Schisto!AN655</f>
        <v>0</v>
      </c>
      <c r="AH646" s="362">
        <f>Schisto!AO655</f>
        <v>0</v>
      </c>
      <c r="AI646" s="362">
        <f>Schisto!AT655</f>
        <v>0</v>
      </c>
      <c r="AJ646" s="362">
        <f>Schisto!AU655</f>
        <v>0</v>
      </c>
      <c r="AK646" s="362">
        <f>Schisto!AV655</f>
        <v>0</v>
      </c>
      <c r="AL646" s="362">
        <f>Schisto!AW655</f>
        <v>0</v>
      </c>
      <c r="AM646" s="362">
        <f>COUNTIF(Schisto!AX655,"Yes")</f>
        <v>0</v>
      </c>
      <c r="AN646" s="337"/>
      <c r="AO646" s="362">
        <f>STH!P655</f>
        <v>0</v>
      </c>
      <c r="AP646" s="362">
        <f>MAX(STH!AK655,STH!BS655)</f>
        <v>0</v>
      </c>
      <c r="AQ646" s="362">
        <f>MAX(STH!AL655,STH!BT655)</f>
        <v>0</v>
      </c>
      <c r="AR646" s="362">
        <f>MAX(STH!AM655,STH!BU655)</f>
        <v>0</v>
      </c>
      <c r="AS646" s="362">
        <f>MAX(STH!AN655,STH!BV655)</f>
        <v>0</v>
      </c>
      <c r="AT646" s="362">
        <f>MAX(STH!AO655,STH!BW655)</f>
        <v>0</v>
      </c>
      <c r="AU646" s="362">
        <f>MAX(STH!AQ655,STH!BY655)</f>
        <v>0</v>
      </c>
      <c r="AV646" s="362">
        <f>MAX(STH!AR655,STH!BZ655)</f>
        <v>0</v>
      </c>
      <c r="AW646" s="362">
        <f>MAX(STH!AS655,STH!CA655)</f>
        <v>0</v>
      </c>
      <c r="AX646" s="362">
        <f>MAX(STH!AT655,STH!CB655)</f>
        <v>0</v>
      </c>
      <c r="AY646" s="362">
        <f>MAX(STH!AU655,STH!CC655)</f>
        <v>0</v>
      </c>
      <c r="AZ646" s="362">
        <f>MAX(STH!AV655,STH!CD655)</f>
        <v>0</v>
      </c>
      <c r="BA646" s="362">
        <f>MAX(STH!AW655,STH!CE655)</f>
        <v>0</v>
      </c>
      <c r="BB646" s="362">
        <f>MAX(STH!AX655,STH!CF655)</f>
        <v>0</v>
      </c>
      <c r="BC646" s="362">
        <f>MAX(STH!AY655,STH!CG655)</f>
        <v>0</v>
      </c>
      <c r="BD646" s="362">
        <f>MAX(STH!AZ655,STH!CH655)</f>
        <v>0</v>
      </c>
      <c r="BE646" s="362">
        <f>MAX(STH!BA655,STH!CI655)</f>
        <v>0</v>
      </c>
      <c r="BF646" s="362">
        <f>MAX(STH!BB655,STH!CJ655)</f>
        <v>0</v>
      </c>
      <c r="BG646" s="362">
        <f>MAX(COUNTIF(STH!BC655,"Yes"),COUNTIF(STH!CK655,"Yes"))</f>
        <v>0</v>
      </c>
      <c r="BH646" s="337"/>
      <c r="BI646" s="362">
        <f>Trachoma!Q658</f>
        <v>0</v>
      </c>
      <c r="BJ646" s="362">
        <f>Trachoma!AK658</f>
        <v>0</v>
      </c>
      <c r="BK646" s="362">
        <f>Trachoma!AL658</f>
        <v>0</v>
      </c>
      <c r="BL646" s="362">
        <f>Trachoma!AN658</f>
        <v>0</v>
      </c>
      <c r="BM646" s="362">
        <f>Trachoma!AO658</f>
        <v>0</v>
      </c>
      <c r="BN646" s="362">
        <f>Trachoma!AT658</f>
        <v>0</v>
      </c>
      <c r="BO646" s="362">
        <f>Trachoma!AU658</f>
        <v>0</v>
      </c>
      <c r="BP646" s="362">
        <f>Trachoma!AV658</f>
        <v>0</v>
      </c>
      <c r="BQ646" s="362">
        <f>Trachoma!AW658</f>
        <v>0</v>
      </c>
      <c r="BR646" s="362">
        <f>COUNTIF(Trachoma!AX658,"Yes")</f>
        <v>0</v>
      </c>
      <c r="BS646" s="337"/>
      <c r="BT646" s="362">
        <f t="shared" si="104"/>
        <v>0</v>
      </c>
      <c r="BU646" s="362">
        <f t="shared" si="105"/>
        <v>0</v>
      </c>
      <c r="BV646" s="362">
        <f t="shared" si="106"/>
        <v>0</v>
      </c>
      <c r="BW646" s="362">
        <f t="shared" si="107"/>
        <v>0</v>
      </c>
      <c r="BX646" s="362">
        <f t="shared" si="108"/>
        <v>0</v>
      </c>
      <c r="BY646" s="362">
        <f t="shared" si="110"/>
        <v>0</v>
      </c>
      <c r="BZ646" s="362">
        <f t="shared" si="111"/>
        <v>0</v>
      </c>
      <c r="CA646" s="362">
        <f t="shared" si="112"/>
        <v>0</v>
      </c>
      <c r="CB646" s="362">
        <f t="shared" si="113"/>
        <v>0</v>
      </c>
      <c r="CC646" s="362">
        <f t="shared" si="109"/>
        <v>0</v>
      </c>
    </row>
    <row r="647" spans="2:81" x14ac:dyDescent="0.25">
      <c r="B647" s="147">
        <f>Demography!B655</f>
        <v>0</v>
      </c>
      <c r="C647" s="147">
        <f>Demography!C655</f>
        <v>0</v>
      </c>
      <c r="D647" s="148">
        <f>Demography!D655</f>
        <v>0</v>
      </c>
      <c r="E647" s="55"/>
      <c r="F647" s="148">
        <f>LF!M654</f>
        <v>0</v>
      </c>
      <c r="G647" s="148">
        <f>LF!AE654</f>
        <v>0</v>
      </c>
      <c r="H647" s="148">
        <f>LF!AF654</f>
        <v>0</v>
      </c>
      <c r="I647" s="148">
        <f>LF!AH654</f>
        <v>0</v>
      </c>
      <c r="J647" s="148">
        <f>LF!AI654</f>
        <v>0</v>
      </c>
      <c r="K647" s="148">
        <f>LF!AK654</f>
        <v>0</v>
      </c>
      <c r="L647" s="148">
        <f>LF!AM654</f>
        <v>0</v>
      </c>
      <c r="M647" s="148">
        <f>LF!AN654</f>
        <v>0</v>
      </c>
      <c r="N647" s="148">
        <f>LF!AO654</f>
        <v>0</v>
      </c>
      <c r="O647" s="148">
        <f>LF!AP654</f>
        <v>0</v>
      </c>
      <c r="P647" s="148">
        <f>LF!AQ654</f>
        <v>0</v>
      </c>
      <c r="Q647" s="148">
        <f>COUNTIF(LF!AR654,"Yes")</f>
        <v>0</v>
      </c>
      <c r="R647" s="55"/>
      <c r="S647" s="148">
        <f>Oncho!K654</f>
        <v>0</v>
      </c>
      <c r="T647" s="148">
        <f>MAX(Oncho!AB654,Oncho!BA654)</f>
        <v>0</v>
      </c>
      <c r="U647" s="148">
        <f>MAX(Oncho!AC654,Oncho!BB654)</f>
        <v>0</v>
      </c>
      <c r="V647" s="148">
        <f>MAX(Oncho!AE654,Oncho!BD654)</f>
        <v>0</v>
      </c>
      <c r="W647" s="148">
        <f>MAX(Oncho!AF654,Oncho!BE654)</f>
        <v>0</v>
      </c>
      <c r="X647" s="148">
        <f>MAX(Oncho!AG654,Oncho!BF654)</f>
        <v>0</v>
      </c>
      <c r="Y647" s="148">
        <f>MAX(Oncho!AH654,Oncho!BG654)</f>
        <v>0</v>
      </c>
      <c r="Z647" s="148">
        <f>MAX(Oncho!AI654,Oncho!BH654)</f>
        <v>0</v>
      </c>
      <c r="AA647" s="148">
        <f>MAX(Oncho!AJ654,Oncho!BI654)</f>
        <v>0</v>
      </c>
      <c r="AB647" s="148">
        <f>MAX(COUNTIF(Oncho!AK654,"Yes"),COUNTIF(Oncho!BJ654,"Yes"))</f>
        <v>0</v>
      </c>
      <c r="AC647" s="55"/>
      <c r="AD647" s="148">
        <f>Schisto!P656</f>
        <v>0</v>
      </c>
      <c r="AE647" s="148">
        <f>Schisto!AI656</f>
        <v>0</v>
      </c>
      <c r="AF647" s="148">
        <f>Schisto!AJ656</f>
        <v>0</v>
      </c>
      <c r="AG647" s="148">
        <f>Schisto!AN656</f>
        <v>0</v>
      </c>
      <c r="AH647" s="148">
        <f>Schisto!AO656</f>
        <v>0</v>
      </c>
      <c r="AI647" s="148">
        <f>Schisto!AT656</f>
        <v>0</v>
      </c>
      <c r="AJ647" s="148">
        <f>Schisto!AU656</f>
        <v>0</v>
      </c>
      <c r="AK647" s="148">
        <f>Schisto!AV656</f>
        <v>0</v>
      </c>
      <c r="AL647" s="148">
        <f>Schisto!AW656</f>
        <v>0</v>
      </c>
      <c r="AM647" s="148">
        <f>COUNTIF(Schisto!AX656,"Yes")</f>
        <v>0</v>
      </c>
      <c r="AN647" s="55"/>
      <c r="AO647" s="148">
        <f>STH!P656</f>
        <v>0</v>
      </c>
      <c r="AP647" s="148">
        <f>MAX(STH!AK656,STH!BS656)</f>
        <v>0</v>
      </c>
      <c r="AQ647" s="148">
        <f>MAX(STH!AL656,STH!BT656)</f>
        <v>0</v>
      </c>
      <c r="AR647" s="148">
        <f>MAX(STH!AM656,STH!BU656)</f>
        <v>0</v>
      </c>
      <c r="AS647" s="148">
        <f>MAX(STH!AN656,STH!BV656)</f>
        <v>0</v>
      </c>
      <c r="AT647" s="148">
        <f>MAX(STH!AO656,STH!BW656)</f>
        <v>0</v>
      </c>
      <c r="AU647" s="148">
        <f>MAX(STH!AQ656,STH!BY656)</f>
        <v>0</v>
      </c>
      <c r="AV647" s="148">
        <f>MAX(STH!AR656,STH!BZ656)</f>
        <v>0</v>
      </c>
      <c r="AW647" s="148">
        <f>MAX(STH!AS656,STH!CA656)</f>
        <v>0</v>
      </c>
      <c r="AX647" s="148">
        <f>MAX(STH!AT656,STH!CB656)</f>
        <v>0</v>
      </c>
      <c r="AY647" s="148">
        <f>MAX(STH!AU656,STH!CC656)</f>
        <v>0</v>
      </c>
      <c r="AZ647" s="148">
        <f>MAX(STH!AV656,STH!CD656)</f>
        <v>0</v>
      </c>
      <c r="BA647" s="148">
        <f>MAX(STH!AW656,STH!CE656)</f>
        <v>0</v>
      </c>
      <c r="BB647" s="148">
        <f>MAX(STH!AX656,STH!CF656)</f>
        <v>0</v>
      </c>
      <c r="BC647" s="148">
        <f>MAX(STH!AY656,STH!CG656)</f>
        <v>0</v>
      </c>
      <c r="BD647" s="148">
        <f>MAX(STH!AZ656,STH!CH656)</f>
        <v>0</v>
      </c>
      <c r="BE647" s="148">
        <f>MAX(STH!BA656,STH!CI656)</f>
        <v>0</v>
      </c>
      <c r="BF647" s="148">
        <f>MAX(STH!BB656,STH!CJ656)</f>
        <v>0</v>
      </c>
      <c r="BG647" s="148">
        <f>MAX(COUNTIF(STH!BC656,"Yes"),COUNTIF(STH!CK656,"Yes"))</f>
        <v>0</v>
      </c>
      <c r="BH647" s="55"/>
      <c r="BI647" s="148">
        <f>Trachoma!Q659</f>
        <v>0</v>
      </c>
      <c r="BJ647" s="148">
        <f>Trachoma!AK659</f>
        <v>0</v>
      </c>
      <c r="BK647" s="148">
        <f>Trachoma!AL659</f>
        <v>0</v>
      </c>
      <c r="BL647" s="148">
        <f>Trachoma!AN659</f>
        <v>0</v>
      </c>
      <c r="BM647" s="148">
        <f>Trachoma!AO659</f>
        <v>0</v>
      </c>
      <c r="BN647" s="148">
        <f>Trachoma!AT659</f>
        <v>0</v>
      </c>
      <c r="BO647" s="148">
        <f>Trachoma!AU659</f>
        <v>0</v>
      </c>
      <c r="BP647" s="148">
        <f>Trachoma!AV659</f>
        <v>0</v>
      </c>
      <c r="BQ647" s="148">
        <f>Trachoma!AW659</f>
        <v>0</v>
      </c>
      <c r="BR647" s="148">
        <f>COUNTIF(Trachoma!AX659,"Yes")</f>
        <v>0</v>
      </c>
      <c r="BS647" s="55"/>
      <c r="BT647" s="148">
        <f t="shared" si="104"/>
        <v>0</v>
      </c>
      <c r="BU647" s="148">
        <f t="shared" si="105"/>
        <v>0</v>
      </c>
      <c r="BV647" s="148">
        <f t="shared" si="106"/>
        <v>0</v>
      </c>
      <c r="BW647" s="148">
        <f t="shared" si="107"/>
        <v>0</v>
      </c>
      <c r="BX647" s="148">
        <f t="shared" si="108"/>
        <v>0</v>
      </c>
      <c r="BY647" s="148">
        <f t="shared" si="110"/>
        <v>0</v>
      </c>
      <c r="BZ647" s="148">
        <f t="shared" si="111"/>
        <v>0</v>
      </c>
      <c r="CA647" s="148">
        <f t="shared" si="112"/>
        <v>0</v>
      </c>
      <c r="CB647" s="148">
        <f t="shared" si="113"/>
        <v>0</v>
      </c>
      <c r="CC647" s="148">
        <f t="shared" si="109"/>
        <v>0</v>
      </c>
    </row>
    <row r="648" spans="2:81" x14ac:dyDescent="0.25">
      <c r="B648" s="361">
        <f>Demography!B656</f>
        <v>0</v>
      </c>
      <c r="C648" s="361">
        <f>Demography!C656</f>
        <v>0</v>
      </c>
      <c r="D648" s="362">
        <f>Demography!D656</f>
        <v>0</v>
      </c>
      <c r="E648" s="337"/>
      <c r="F648" s="362">
        <f>LF!M655</f>
        <v>0</v>
      </c>
      <c r="G648" s="362">
        <f>LF!AE655</f>
        <v>0</v>
      </c>
      <c r="H648" s="362">
        <f>LF!AF655</f>
        <v>0</v>
      </c>
      <c r="I648" s="362">
        <f>LF!AH655</f>
        <v>0</v>
      </c>
      <c r="J648" s="362">
        <f>LF!AI655</f>
        <v>0</v>
      </c>
      <c r="K648" s="362">
        <f>LF!AK655</f>
        <v>0</v>
      </c>
      <c r="L648" s="362">
        <f>LF!AM655</f>
        <v>0</v>
      </c>
      <c r="M648" s="362">
        <f>LF!AN655</f>
        <v>0</v>
      </c>
      <c r="N648" s="362">
        <f>LF!AO655</f>
        <v>0</v>
      </c>
      <c r="O648" s="362">
        <f>LF!AP655</f>
        <v>0</v>
      </c>
      <c r="P648" s="362">
        <f>LF!AQ655</f>
        <v>0</v>
      </c>
      <c r="Q648" s="362">
        <f>COUNTIF(LF!AR655,"Yes")</f>
        <v>0</v>
      </c>
      <c r="R648" s="337"/>
      <c r="S648" s="362">
        <f>Oncho!K655</f>
        <v>0</v>
      </c>
      <c r="T648" s="362">
        <f>MAX(Oncho!AB655,Oncho!BA655)</f>
        <v>0</v>
      </c>
      <c r="U648" s="362">
        <f>MAX(Oncho!AC655,Oncho!BB655)</f>
        <v>0</v>
      </c>
      <c r="V648" s="362">
        <f>MAX(Oncho!AE655,Oncho!BD655)</f>
        <v>0</v>
      </c>
      <c r="W648" s="362">
        <f>MAX(Oncho!AF655,Oncho!BE655)</f>
        <v>0</v>
      </c>
      <c r="X648" s="362">
        <f>MAX(Oncho!AG655,Oncho!BF655)</f>
        <v>0</v>
      </c>
      <c r="Y648" s="362">
        <f>MAX(Oncho!AH655,Oncho!BG655)</f>
        <v>0</v>
      </c>
      <c r="Z648" s="362">
        <f>MAX(Oncho!AI655,Oncho!BH655)</f>
        <v>0</v>
      </c>
      <c r="AA648" s="362">
        <f>MAX(Oncho!AJ655,Oncho!BI655)</f>
        <v>0</v>
      </c>
      <c r="AB648" s="362">
        <f>MAX(COUNTIF(Oncho!AK655,"Yes"),COUNTIF(Oncho!BJ655,"Yes"))</f>
        <v>0</v>
      </c>
      <c r="AC648" s="337"/>
      <c r="AD648" s="362">
        <f>Schisto!P657</f>
        <v>0</v>
      </c>
      <c r="AE648" s="362">
        <f>Schisto!AI657</f>
        <v>0</v>
      </c>
      <c r="AF648" s="362">
        <f>Schisto!AJ657</f>
        <v>0</v>
      </c>
      <c r="AG648" s="362">
        <f>Schisto!AN657</f>
        <v>0</v>
      </c>
      <c r="AH648" s="362">
        <f>Schisto!AO657</f>
        <v>0</v>
      </c>
      <c r="AI648" s="362">
        <f>Schisto!AT657</f>
        <v>0</v>
      </c>
      <c r="AJ648" s="362">
        <f>Schisto!AU657</f>
        <v>0</v>
      </c>
      <c r="AK648" s="362">
        <f>Schisto!AV657</f>
        <v>0</v>
      </c>
      <c r="AL648" s="362">
        <f>Schisto!AW657</f>
        <v>0</v>
      </c>
      <c r="AM648" s="362">
        <f>COUNTIF(Schisto!AX657,"Yes")</f>
        <v>0</v>
      </c>
      <c r="AN648" s="337"/>
      <c r="AO648" s="362">
        <f>STH!P657</f>
        <v>0</v>
      </c>
      <c r="AP648" s="362">
        <f>MAX(STH!AK657,STH!BS657)</f>
        <v>0</v>
      </c>
      <c r="AQ648" s="362">
        <f>MAX(STH!AL657,STH!BT657)</f>
        <v>0</v>
      </c>
      <c r="AR648" s="362">
        <f>MAX(STH!AM657,STH!BU657)</f>
        <v>0</v>
      </c>
      <c r="AS648" s="362">
        <f>MAX(STH!AN657,STH!BV657)</f>
        <v>0</v>
      </c>
      <c r="AT648" s="362">
        <f>MAX(STH!AO657,STH!BW657)</f>
        <v>0</v>
      </c>
      <c r="AU648" s="362">
        <f>MAX(STH!AQ657,STH!BY657)</f>
        <v>0</v>
      </c>
      <c r="AV648" s="362">
        <f>MAX(STH!AR657,STH!BZ657)</f>
        <v>0</v>
      </c>
      <c r="AW648" s="362">
        <f>MAX(STH!AS657,STH!CA657)</f>
        <v>0</v>
      </c>
      <c r="AX648" s="362">
        <f>MAX(STH!AT657,STH!CB657)</f>
        <v>0</v>
      </c>
      <c r="AY648" s="362">
        <f>MAX(STH!AU657,STH!CC657)</f>
        <v>0</v>
      </c>
      <c r="AZ648" s="362">
        <f>MAX(STH!AV657,STH!CD657)</f>
        <v>0</v>
      </c>
      <c r="BA648" s="362">
        <f>MAX(STH!AW657,STH!CE657)</f>
        <v>0</v>
      </c>
      <c r="BB648" s="362">
        <f>MAX(STH!AX657,STH!CF657)</f>
        <v>0</v>
      </c>
      <c r="BC648" s="362">
        <f>MAX(STH!AY657,STH!CG657)</f>
        <v>0</v>
      </c>
      <c r="BD648" s="362">
        <f>MAX(STH!AZ657,STH!CH657)</f>
        <v>0</v>
      </c>
      <c r="BE648" s="362">
        <f>MAX(STH!BA657,STH!CI657)</f>
        <v>0</v>
      </c>
      <c r="BF648" s="362">
        <f>MAX(STH!BB657,STH!CJ657)</f>
        <v>0</v>
      </c>
      <c r="BG648" s="362">
        <f>MAX(COUNTIF(STH!BC657,"Yes"),COUNTIF(STH!CK657,"Yes"))</f>
        <v>0</v>
      </c>
      <c r="BH648" s="337"/>
      <c r="BI648" s="362">
        <f>Trachoma!Q660</f>
        <v>0</v>
      </c>
      <c r="BJ648" s="362">
        <f>Trachoma!AK660</f>
        <v>0</v>
      </c>
      <c r="BK648" s="362">
        <f>Trachoma!AL660</f>
        <v>0</v>
      </c>
      <c r="BL648" s="362">
        <f>Trachoma!AN660</f>
        <v>0</v>
      </c>
      <c r="BM648" s="362">
        <f>Trachoma!AO660</f>
        <v>0</v>
      </c>
      <c r="BN648" s="362">
        <f>Trachoma!AT660</f>
        <v>0</v>
      </c>
      <c r="BO648" s="362">
        <f>Trachoma!AU660</f>
        <v>0</v>
      </c>
      <c r="BP648" s="362">
        <f>Trachoma!AV660</f>
        <v>0</v>
      </c>
      <c r="BQ648" s="362">
        <f>Trachoma!AW660</f>
        <v>0</v>
      </c>
      <c r="BR648" s="362">
        <f>COUNTIF(Trachoma!AX660,"Yes")</f>
        <v>0</v>
      </c>
      <c r="BS648" s="337"/>
      <c r="BT648" s="362">
        <f t="shared" si="104"/>
        <v>0</v>
      </c>
      <c r="BU648" s="362">
        <f t="shared" si="105"/>
        <v>0</v>
      </c>
      <c r="BV648" s="362">
        <f t="shared" si="106"/>
        <v>0</v>
      </c>
      <c r="BW648" s="362">
        <f t="shared" si="107"/>
        <v>0</v>
      </c>
      <c r="BX648" s="362">
        <f t="shared" si="108"/>
        <v>0</v>
      </c>
      <c r="BY648" s="362">
        <f t="shared" si="110"/>
        <v>0</v>
      </c>
      <c r="BZ648" s="362">
        <f t="shared" si="111"/>
        <v>0</v>
      </c>
      <c r="CA648" s="362">
        <f t="shared" si="112"/>
        <v>0</v>
      </c>
      <c r="CB648" s="362">
        <f t="shared" si="113"/>
        <v>0</v>
      </c>
      <c r="CC648" s="362">
        <f t="shared" si="109"/>
        <v>0</v>
      </c>
    </row>
    <row r="649" spans="2:81" x14ac:dyDescent="0.25">
      <c r="B649" s="147">
        <f>Demography!B657</f>
        <v>0</v>
      </c>
      <c r="C649" s="147">
        <f>Demography!C657</f>
        <v>0</v>
      </c>
      <c r="D649" s="148">
        <f>Demography!D657</f>
        <v>0</v>
      </c>
      <c r="E649" s="55"/>
      <c r="F649" s="148">
        <f>LF!M656</f>
        <v>0</v>
      </c>
      <c r="G649" s="148">
        <f>LF!AE656</f>
        <v>0</v>
      </c>
      <c r="H649" s="148">
        <f>LF!AF656</f>
        <v>0</v>
      </c>
      <c r="I649" s="148">
        <f>LF!AH656</f>
        <v>0</v>
      </c>
      <c r="J649" s="148">
        <f>LF!AI656</f>
        <v>0</v>
      </c>
      <c r="K649" s="148">
        <f>LF!AK656</f>
        <v>0</v>
      </c>
      <c r="L649" s="148">
        <f>LF!AM656</f>
        <v>0</v>
      </c>
      <c r="M649" s="148">
        <f>LF!AN656</f>
        <v>0</v>
      </c>
      <c r="N649" s="148">
        <f>LF!AO656</f>
        <v>0</v>
      </c>
      <c r="O649" s="148">
        <f>LF!AP656</f>
        <v>0</v>
      </c>
      <c r="P649" s="148">
        <f>LF!AQ656</f>
        <v>0</v>
      </c>
      <c r="Q649" s="148">
        <f>COUNTIF(LF!AR656,"Yes")</f>
        <v>0</v>
      </c>
      <c r="R649" s="55"/>
      <c r="S649" s="148">
        <f>Oncho!K656</f>
        <v>0</v>
      </c>
      <c r="T649" s="148">
        <f>MAX(Oncho!AB656,Oncho!BA656)</f>
        <v>0</v>
      </c>
      <c r="U649" s="148">
        <f>MAX(Oncho!AC656,Oncho!BB656)</f>
        <v>0</v>
      </c>
      <c r="V649" s="148">
        <f>MAX(Oncho!AE656,Oncho!BD656)</f>
        <v>0</v>
      </c>
      <c r="W649" s="148">
        <f>MAX(Oncho!AF656,Oncho!BE656)</f>
        <v>0</v>
      </c>
      <c r="X649" s="148">
        <f>MAX(Oncho!AG656,Oncho!BF656)</f>
        <v>0</v>
      </c>
      <c r="Y649" s="148">
        <f>MAX(Oncho!AH656,Oncho!BG656)</f>
        <v>0</v>
      </c>
      <c r="Z649" s="148">
        <f>MAX(Oncho!AI656,Oncho!BH656)</f>
        <v>0</v>
      </c>
      <c r="AA649" s="148">
        <f>MAX(Oncho!AJ656,Oncho!BI656)</f>
        <v>0</v>
      </c>
      <c r="AB649" s="148">
        <f>MAX(COUNTIF(Oncho!AK656,"Yes"),COUNTIF(Oncho!BJ656,"Yes"))</f>
        <v>0</v>
      </c>
      <c r="AC649" s="55"/>
      <c r="AD649" s="148">
        <f>Schisto!P658</f>
        <v>0</v>
      </c>
      <c r="AE649" s="148">
        <f>Schisto!AI658</f>
        <v>0</v>
      </c>
      <c r="AF649" s="148">
        <f>Schisto!AJ658</f>
        <v>0</v>
      </c>
      <c r="AG649" s="148">
        <f>Schisto!AN658</f>
        <v>0</v>
      </c>
      <c r="AH649" s="148">
        <f>Schisto!AO658</f>
        <v>0</v>
      </c>
      <c r="AI649" s="148">
        <f>Schisto!AT658</f>
        <v>0</v>
      </c>
      <c r="AJ649" s="148">
        <f>Schisto!AU658</f>
        <v>0</v>
      </c>
      <c r="AK649" s="148">
        <f>Schisto!AV658</f>
        <v>0</v>
      </c>
      <c r="AL649" s="148">
        <f>Schisto!AW658</f>
        <v>0</v>
      </c>
      <c r="AM649" s="148">
        <f>COUNTIF(Schisto!AX658,"Yes")</f>
        <v>0</v>
      </c>
      <c r="AN649" s="55"/>
      <c r="AO649" s="148">
        <f>STH!P658</f>
        <v>0</v>
      </c>
      <c r="AP649" s="148">
        <f>MAX(STH!AK658,STH!BS658)</f>
        <v>0</v>
      </c>
      <c r="AQ649" s="148">
        <f>MAX(STH!AL658,STH!BT658)</f>
        <v>0</v>
      </c>
      <c r="AR649" s="148">
        <f>MAX(STH!AM658,STH!BU658)</f>
        <v>0</v>
      </c>
      <c r="AS649" s="148">
        <f>MAX(STH!AN658,STH!BV658)</f>
        <v>0</v>
      </c>
      <c r="AT649" s="148">
        <f>MAX(STH!AO658,STH!BW658)</f>
        <v>0</v>
      </c>
      <c r="AU649" s="148">
        <f>MAX(STH!AQ658,STH!BY658)</f>
        <v>0</v>
      </c>
      <c r="AV649" s="148">
        <f>MAX(STH!AR658,STH!BZ658)</f>
        <v>0</v>
      </c>
      <c r="AW649" s="148">
        <f>MAX(STH!AS658,STH!CA658)</f>
        <v>0</v>
      </c>
      <c r="AX649" s="148">
        <f>MAX(STH!AT658,STH!CB658)</f>
        <v>0</v>
      </c>
      <c r="AY649" s="148">
        <f>MAX(STH!AU658,STH!CC658)</f>
        <v>0</v>
      </c>
      <c r="AZ649" s="148">
        <f>MAX(STH!AV658,STH!CD658)</f>
        <v>0</v>
      </c>
      <c r="BA649" s="148">
        <f>MAX(STH!AW658,STH!CE658)</f>
        <v>0</v>
      </c>
      <c r="BB649" s="148">
        <f>MAX(STH!AX658,STH!CF658)</f>
        <v>0</v>
      </c>
      <c r="BC649" s="148">
        <f>MAX(STH!AY658,STH!CG658)</f>
        <v>0</v>
      </c>
      <c r="BD649" s="148">
        <f>MAX(STH!AZ658,STH!CH658)</f>
        <v>0</v>
      </c>
      <c r="BE649" s="148">
        <f>MAX(STH!BA658,STH!CI658)</f>
        <v>0</v>
      </c>
      <c r="BF649" s="148">
        <f>MAX(STH!BB658,STH!CJ658)</f>
        <v>0</v>
      </c>
      <c r="BG649" s="148">
        <f>MAX(COUNTIF(STH!BC658,"Yes"),COUNTIF(STH!CK658,"Yes"))</f>
        <v>0</v>
      </c>
      <c r="BH649" s="55"/>
      <c r="BI649" s="148">
        <f>Trachoma!Q661</f>
        <v>0</v>
      </c>
      <c r="BJ649" s="148">
        <f>Trachoma!AK661</f>
        <v>0</v>
      </c>
      <c r="BK649" s="148">
        <f>Trachoma!AL661</f>
        <v>0</v>
      </c>
      <c r="BL649" s="148">
        <f>Trachoma!AN661</f>
        <v>0</v>
      </c>
      <c r="BM649" s="148">
        <f>Trachoma!AO661</f>
        <v>0</v>
      </c>
      <c r="BN649" s="148">
        <f>Trachoma!AT661</f>
        <v>0</v>
      </c>
      <c r="BO649" s="148">
        <f>Trachoma!AU661</f>
        <v>0</v>
      </c>
      <c r="BP649" s="148">
        <f>Trachoma!AV661</f>
        <v>0</v>
      </c>
      <c r="BQ649" s="148">
        <f>Trachoma!AW661</f>
        <v>0</v>
      </c>
      <c r="BR649" s="148">
        <f>COUNTIF(Trachoma!AX661,"Yes")</f>
        <v>0</v>
      </c>
      <c r="BS649" s="55"/>
      <c r="BT649" s="148">
        <f t="shared" si="104"/>
        <v>0</v>
      </c>
      <c r="BU649" s="148">
        <f t="shared" si="105"/>
        <v>0</v>
      </c>
      <c r="BV649" s="148">
        <f t="shared" si="106"/>
        <v>0</v>
      </c>
      <c r="BW649" s="148">
        <f t="shared" si="107"/>
        <v>0</v>
      </c>
      <c r="BX649" s="148">
        <f t="shared" si="108"/>
        <v>0</v>
      </c>
      <c r="BY649" s="148">
        <f t="shared" si="110"/>
        <v>0</v>
      </c>
      <c r="BZ649" s="148">
        <f t="shared" si="111"/>
        <v>0</v>
      </c>
      <c r="CA649" s="148">
        <f t="shared" si="112"/>
        <v>0</v>
      </c>
      <c r="CB649" s="148">
        <f t="shared" si="113"/>
        <v>0</v>
      </c>
      <c r="CC649" s="148">
        <f t="shared" si="109"/>
        <v>0</v>
      </c>
    </row>
    <row r="650" spans="2:81" x14ac:dyDescent="0.25">
      <c r="B650" s="361">
        <f>Demography!B658</f>
        <v>0</v>
      </c>
      <c r="C650" s="361">
        <f>Demography!C658</f>
        <v>0</v>
      </c>
      <c r="D650" s="362">
        <f>Demography!D658</f>
        <v>0</v>
      </c>
      <c r="E650" s="337"/>
      <c r="F650" s="362">
        <f>LF!M657</f>
        <v>0</v>
      </c>
      <c r="G650" s="362">
        <f>LF!AE657</f>
        <v>0</v>
      </c>
      <c r="H650" s="362">
        <f>LF!AF657</f>
        <v>0</v>
      </c>
      <c r="I650" s="362">
        <f>LF!AH657</f>
        <v>0</v>
      </c>
      <c r="J650" s="362">
        <f>LF!AI657</f>
        <v>0</v>
      </c>
      <c r="K650" s="362">
        <f>LF!AK657</f>
        <v>0</v>
      </c>
      <c r="L650" s="362">
        <f>LF!AM657</f>
        <v>0</v>
      </c>
      <c r="M650" s="362">
        <f>LF!AN657</f>
        <v>0</v>
      </c>
      <c r="N650" s="362">
        <f>LF!AO657</f>
        <v>0</v>
      </c>
      <c r="O650" s="362">
        <f>LF!AP657</f>
        <v>0</v>
      </c>
      <c r="P650" s="362">
        <f>LF!AQ657</f>
        <v>0</v>
      </c>
      <c r="Q650" s="362">
        <f>COUNTIF(LF!AR657,"Yes")</f>
        <v>0</v>
      </c>
      <c r="R650" s="337"/>
      <c r="S650" s="362">
        <f>Oncho!K657</f>
        <v>0</v>
      </c>
      <c r="T650" s="362">
        <f>MAX(Oncho!AB657,Oncho!BA657)</f>
        <v>0</v>
      </c>
      <c r="U650" s="362">
        <f>MAX(Oncho!AC657,Oncho!BB657)</f>
        <v>0</v>
      </c>
      <c r="V650" s="362">
        <f>MAX(Oncho!AE657,Oncho!BD657)</f>
        <v>0</v>
      </c>
      <c r="W650" s="362">
        <f>MAX(Oncho!AF657,Oncho!BE657)</f>
        <v>0</v>
      </c>
      <c r="X650" s="362">
        <f>MAX(Oncho!AG657,Oncho!BF657)</f>
        <v>0</v>
      </c>
      <c r="Y650" s="362">
        <f>MAX(Oncho!AH657,Oncho!BG657)</f>
        <v>0</v>
      </c>
      <c r="Z650" s="362">
        <f>MAX(Oncho!AI657,Oncho!BH657)</f>
        <v>0</v>
      </c>
      <c r="AA650" s="362">
        <f>MAX(Oncho!AJ657,Oncho!BI657)</f>
        <v>0</v>
      </c>
      <c r="AB650" s="362">
        <f>MAX(COUNTIF(Oncho!AK657,"Yes"),COUNTIF(Oncho!BJ657,"Yes"))</f>
        <v>0</v>
      </c>
      <c r="AC650" s="337"/>
      <c r="AD650" s="362">
        <f>Schisto!P659</f>
        <v>0</v>
      </c>
      <c r="AE650" s="362">
        <f>Schisto!AI659</f>
        <v>0</v>
      </c>
      <c r="AF650" s="362">
        <f>Schisto!AJ659</f>
        <v>0</v>
      </c>
      <c r="AG650" s="362">
        <f>Schisto!AN659</f>
        <v>0</v>
      </c>
      <c r="AH650" s="362">
        <f>Schisto!AO659</f>
        <v>0</v>
      </c>
      <c r="AI650" s="362">
        <f>Schisto!AT659</f>
        <v>0</v>
      </c>
      <c r="AJ650" s="362">
        <f>Schisto!AU659</f>
        <v>0</v>
      </c>
      <c r="AK650" s="362">
        <f>Schisto!AV659</f>
        <v>0</v>
      </c>
      <c r="AL650" s="362">
        <f>Schisto!AW659</f>
        <v>0</v>
      </c>
      <c r="AM650" s="362">
        <f>COUNTIF(Schisto!AX659,"Yes")</f>
        <v>0</v>
      </c>
      <c r="AN650" s="337"/>
      <c r="AO650" s="362">
        <f>STH!P659</f>
        <v>0</v>
      </c>
      <c r="AP650" s="362">
        <f>MAX(STH!AK659,STH!BS659)</f>
        <v>0</v>
      </c>
      <c r="AQ650" s="362">
        <f>MAX(STH!AL659,STH!BT659)</f>
        <v>0</v>
      </c>
      <c r="AR650" s="362">
        <f>MAX(STH!AM659,STH!BU659)</f>
        <v>0</v>
      </c>
      <c r="AS650" s="362">
        <f>MAX(STH!AN659,STH!BV659)</f>
        <v>0</v>
      </c>
      <c r="AT650" s="362">
        <f>MAX(STH!AO659,STH!BW659)</f>
        <v>0</v>
      </c>
      <c r="AU650" s="362">
        <f>MAX(STH!AQ659,STH!BY659)</f>
        <v>0</v>
      </c>
      <c r="AV650" s="362">
        <f>MAX(STH!AR659,STH!BZ659)</f>
        <v>0</v>
      </c>
      <c r="AW650" s="362">
        <f>MAX(STH!AS659,STH!CA659)</f>
        <v>0</v>
      </c>
      <c r="AX650" s="362">
        <f>MAX(STH!AT659,STH!CB659)</f>
        <v>0</v>
      </c>
      <c r="AY650" s="362">
        <f>MAX(STH!AU659,STH!CC659)</f>
        <v>0</v>
      </c>
      <c r="AZ650" s="362">
        <f>MAX(STH!AV659,STH!CD659)</f>
        <v>0</v>
      </c>
      <c r="BA650" s="362">
        <f>MAX(STH!AW659,STH!CE659)</f>
        <v>0</v>
      </c>
      <c r="BB650" s="362">
        <f>MAX(STH!AX659,STH!CF659)</f>
        <v>0</v>
      </c>
      <c r="BC650" s="362">
        <f>MAX(STH!AY659,STH!CG659)</f>
        <v>0</v>
      </c>
      <c r="BD650" s="362">
        <f>MAX(STH!AZ659,STH!CH659)</f>
        <v>0</v>
      </c>
      <c r="BE650" s="362">
        <f>MAX(STH!BA659,STH!CI659)</f>
        <v>0</v>
      </c>
      <c r="BF650" s="362">
        <f>MAX(STH!BB659,STH!CJ659)</f>
        <v>0</v>
      </c>
      <c r="BG650" s="362">
        <f>MAX(COUNTIF(STH!BC659,"Yes"),COUNTIF(STH!CK659,"Yes"))</f>
        <v>0</v>
      </c>
      <c r="BH650" s="337"/>
      <c r="BI650" s="362">
        <f>Trachoma!Q662</f>
        <v>0</v>
      </c>
      <c r="BJ650" s="362">
        <f>Trachoma!AK662</f>
        <v>0</v>
      </c>
      <c r="BK650" s="362">
        <f>Trachoma!AL662</f>
        <v>0</v>
      </c>
      <c r="BL650" s="362">
        <f>Trachoma!AN662</f>
        <v>0</v>
      </c>
      <c r="BM650" s="362">
        <f>Trachoma!AO662</f>
        <v>0</v>
      </c>
      <c r="BN650" s="362">
        <f>Trachoma!AT662</f>
        <v>0</v>
      </c>
      <c r="BO650" s="362">
        <f>Trachoma!AU662</f>
        <v>0</v>
      </c>
      <c r="BP650" s="362">
        <f>Trachoma!AV662</f>
        <v>0</v>
      </c>
      <c r="BQ650" s="362">
        <f>Trachoma!AW662</f>
        <v>0</v>
      </c>
      <c r="BR650" s="362">
        <f>COUNTIF(Trachoma!AX662,"Yes")</f>
        <v>0</v>
      </c>
      <c r="BS650" s="337"/>
      <c r="BT650" s="362">
        <f t="shared" si="104"/>
        <v>0</v>
      </c>
      <c r="BU650" s="362">
        <f t="shared" si="105"/>
        <v>0</v>
      </c>
      <c r="BV650" s="362">
        <f t="shared" si="106"/>
        <v>0</v>
      </c>
      <c r="BW650" s="362">
        <f t="shared" si="107"/>
        <v>0</v>
      </c>
      <c r="BX650" s="362">
        <f t="shared" si="108"/>
        <v>0</v>
      </c>
      <c r="BY650" s="362">
        <f t="shared" si="110"/>
        <v>0</v>
      </c>
      <c r="BZ650" s="362">
        <f t="shared" si="111"/>
        <v>0</v>
      </c>
      <c r="CA650" s="362">
        <f t="shared" si="112"/>
        <v>0</v>
      </c>
      <c r="CB650" s="362">
        <f t="shared" si="113"/>
        <v>0</v>
      </c>
      <c r="CC650" s="362">
        <f t="shared" si="109"/>
        <v>0</v>
      </c>
    </row>
    <row r="651" spans="2:81" x14ac:dyDescent="0.25">
      <c r="B651" s="147">
        <f>Demography!B659</f>
        <v>0</v>
      </c>
      <c r="C651" s="147">
        <f>Demography!C659</f>
        <v>0</v>
      </c>
      <c r="D651" s="148">
        <f>Demography!D659</f>
        <v>0</v>
      </c>
      <c r="E651" s="55"/>
      <c r="F651" s="148">
        <f>LF!M658</f>
        <v>0</v>
      </c>
      <c r="G651" s="148">
        <f>LF!AE658</f>
        <v>0</v>
      </c>
      <c r="H651" s="148">
        <f>LF!AF658</f>
        <v>0</v>
      </c>
      <c r="I651" s="148">
        <f>LF!AH658</f>
        <v>0</v>
      </c>
      <c r="J651" s="148">
        <f>LF!AI658</f>
        <v>0</v>
      </c>
      <c r="K651" s="148">
        <f>LF!AK658</f>
        <v>0</v>
      </c>
      <c r="L651" s="148">
        <f>LF!AM658</f>
        <v>0</v>
      </c>
      <c r="M651" s="148">
        <f>LF!AN658</f>
        <v>0</v>
      </c>
      <c r="N651" s="148">
        <f>LF!AO658</f>
        <v>0</v>
      </c>
      <c r="O651" s="148">
        <f>LF!AP658</f>
        <v>0</v>
      </c>
      <c r="P651" s="148">
        <f>LF!AQ658</f>
        <v>0</v>
      </c>
      <c r="Q651" s="148">
        <f>COUNTIF(LF!AR658,"Yes")</f>
        <v>0</v>
      </c>
      <c r="R651" s="55"/>
      <c r="S651" s="148">
        <f>Oncho!K658</f>
        <v>0</v>
      </c>
      <c r="T651" s="148">
        <f>MAX(Oncho!AB658,Oncho!BA658)</f>
        <v>0</v>
      </c>
      <c r="U651" s="148">
        <f>MAX(Oncho!AC658,Oncho!BB658)</f>
        <v>0</v>
      </c>
      <c r="V651" s="148">
        <f>MAX(Oncho!AE658,Oncho!BD658)</f>
        <v>0</v>
      </c>
      <c r="W651" s="148">
        <f>MAX(Oncho!AF658,Oncho!BE658)</f>
        <v>0</v>
      </c>
      <c r="X651" s="148">
        <f>MAX(Oncho!AG658,Oncho!BF658)</f>
        <v>0</v>
      </c>
      <c r="Y651" s="148">
        <f>MAX(Oncho!AH658,Oncho!BG658)</f>
        <v>0</v>
      </c>
      <c r="Z651" s="148">
        <f>MAX(Oncho!AI658,Oncho!BH658)</f>
        <v>0</v>
      </c>
      <c r="AA651" s="148">
        <f>MAX(Oncho!AJ658,Oncho!BI658)</f>
        <v>0</v>
      </c>
      <c r="AB651" s="148">
        <f>MAX(COUNTIF(Oncho!AK658,"Yes"),COUNTIF(Oncho!BJ658,"Yes"))</f>
        <v>0</v>
      </c>
      <c r="AC651" s="55"/>
      <c r="AD651" s="148">
        <f>Schisto!P660</f>
        <v>0</v>
      </c>
      <c r="AE651" s="148">
        <f>Schisto!AI660</f>
        <v>0</v>
      </c>
      <c r="AF651" s="148">
        <f>Schisto!AJ660</f>
        <v>0</v>
      </c>
      <c r="AG651" s="148">
        <f>Schisto!AN660</f>
        <v>0</v>
      </c>
      <c r="AH651" s="148">
        <f>Schisto!AO660</f>
        <v>0</v>
      </c>
      <c r="AI651" s="148">
        <f>Schisto!AT660</f>
        <v>0</v>
      </c>
      <c r="AJ651" s="148">
        <f>Schisto!AU660</f>
        <v>0</v>
      </c>
      <c r="AK651" s="148">
        <f>Schisto!AV660</f>
        <v>0</v>
      </c>
      <c r="AL651" s="148">
        <f>Schisto!AW660</f>
        <v>0</v>
      </c>
      <c r="AM651" s="148">
        <f>COUNTIF(Schisto!AX660,"Yes")</f>
        <v>0</v>
      </c>
      <c r="AN651" s="55"/>
      <c r="AO651" s="148">
        <f>STH!P660</f>
        <v>0</v>
      </c>
      <c r="AP651" s="148">
        <f>MAX(STH!AK660,STH!BS660)</f>
        <v>0</v>
      </c>
      <c r="AQ651" s="148">
        <f>MAX(STH!AL660,STH!BT660)</f>
        <v>0</v>
      </c>
      <c r="AR651" s="148">
        <f>MAX(STH!AM660,STH!BU660)</f>
        <v>0</v>
      </c>
      <c r="AS651" s="148">
        <f>MAX(STH!AN660,STH!BV660)</f>
        <v>0</v>
      </c>
      <c r="AT651" s="148">
        <f>MAX(STH!AO660,STH!BW660)</f>
        <v>0</v>
      </c>
      <c r="AU651" s="148">
        <f>MAX(STH!AQ660,STH!BY660)</f>
        <v>0</v>
      </c>
      <c r="AV651" s="148">
        <f>MAX(STH!AR660,STH!BZ660)</f>
        <v>0</v>
      </c>
      <c r="AW651" s="148">
        <f>MAX(STH!AS660,STH!CA660)</f>
        <v>0</v>
      </c>
      <c r="AX651" s="148">
        <f>MAX(STH!AT660,STH!CB660)</f>
        <v>0</v>
      </c>
      <c r="AY651" s="148">
        <f>MAX(STH!AU660,STH!CC660)</f>
        <v>0</v>
      </c>
      <c r="AZ651" s="148">
        <f>MAX(STH!AV660,STH!CD660)</f>
        <v>0</v>
      </c>
      <c r="BA651" s="148">
        <f>MAX(STH!AW660,STH!CE660)</f>
        <v>0</v>
      </c>
      <c r="BB651" s="148">
        <f>MAX(STH!AX660,STH!CF660)</f>
        <v>0</v>
      </c>
      <c r="BC651" s="148">
        <f>MAX(STH!AY660,STH!CG660)</f>
        <v>0</v>
      </c>
      <c r="BD651" s="148">
        <f>MAX(STH!AZ660,STH!CH660)</f>
        <v>0</v>
      </c>
      <c r="BE651" s="148">
        <f>MAX(STH!BA660,STH!CI660)</f>
        <v>0</v>
      </c>
      <c r="BF651" s="148">
        <f>MAX(STH!BB660,STH!CJ660)</f>
        <v>0</v>
      </c>
      <c r="BG651" s="148">
        <f>MAX(COUNTIF(STH!BC660,"Yes"),COUNTIF(STH!CK660,"Yes"))</f>
        <v>0</v>
      </c>
      <c r="BH651" s="55"/>
      <c r="BI651" s="148">
        <f>Trachoma!Q663</f>
        <v>0</v>
      </c>
      <c r="BJ651" s="148">
        <f>Trachoma!AK663</f>
        <v>0</v>
      </c>
      <c r="BK651" s="148">
        <f>Trachoma!AL663</f>
        <v>0</v>
      </c>
      <c r="BL651" s="148">
        <f>Trachoma!AN663</f>
        <v>0</v>
      </c>
      <c r="BM651" s="148">
        <f>Trachoma!AO663</f>
        <v>0</v>
      </c>
      <c r="BN651" s="148">
        <f>Trachoma!AT663</f>
        <v>0</v>
      </c>
      <c r="BO651" s="148">
        <f>Trachoma!AU663</f>
        <v>0</v>
      </c>
      <c r="BP651" s="148">
        <f>Trachoma!AV663</f>
        <v>0</v>
      </c>
      <c r="BQ651" s="148">
        <f>Trachoma!AW663</f>
        <v>0</v>
      </c>
      <c r="BR651" s="148">
        <f>COUNTIF(Trachoma!AX663,"Yes")</f>
        <v>0</v>
      </c>
      <c r="BS651" s="55"/>
      <c r="BT651" s="148">
        <f t="shared" ref="BT651:BT714" si="114">MAX(F651,S651,AD651,AO651,BI651)</f>
        <v>0</v>
      </c>
      <c r="BU651" s="148">
        <f t="shared" ref="BU651:BU714" si="115">MAX(G651,T651,AE651,AP651,BJ651)</f>
        <v>0</v>
      </c>
      <c r="BV651" s="148">
        <f t="shared" ref="BV651:BV714" si="116">MAX(H651,U651,AF651,AQ651,BK651)</f>
        <v>0</v>
      </c>
      <c r="BW651" s="148">
        <f t="shared" ref="BW651:BW714" si="117">MAX(I651,V651,AG651,AU651,BL651)</f>
        <v>0</v>
      </c>
      <c r="BX651" s="148">
        <f t="shared" ref="BX651:BX714" si="118">MAX(J651,W651,AH651,AV651,BM651)</f>
        <v>0</v>
      </c>
      <c r="BY651" s="148">
        <f t="shared" si="110"/>
        <v>0</v>
      </c>
      <c r="BZ651" s="148">
        <f t="shared" si="111"/>
        <v>0</v>
      </c>
      <c r="CA651" s="148">
        <f t="shared" si="112"/>
        <v>0</v>
      </c>
      <c r="CB651" s="148">
        <f t="shared" si="113"/>
        <v>0</v>
      </c>
      <c r="CC651" s="148">
        <f t="shared" ref="CC651:CC714" si="119">MAX(Q651,AB651,AM651,BG651,BR651)</f>
        <v>0</v>
      </c>
    </row>
    <row r="652" spans="2:81" x14ac:dyDescent="0.25">
      <c r="B652" s="361">
        <f>Demography!B660</f>
        <v>0</v>
      </c>
      <c r="C652" s="361">
        <f>Demography!C660</f>
        <v>0</v>
      </c>
      <c r="D652" s="362">
        <f>Demography!D660</f>
        <v>0</v>
      </c>
      <c r="E652" s="337"/>
      <c r="F652" s="362">
        <f>LF!M659</f>
        <v>0</v>
      </c>
      <c r="G652" s="362">
        <f>LF!AE659</f>
        <v>0</v>
      </c>
      <c r="H652" s="362">
        <f>LF!AF659</f>
        <v>0</v>
      </c>
      <c r="I652" s="362">
        <f>LF!AH659</f>
        <v>0</v>
      </c>
      <c r="J652" s="362">
        <f>LF!AI659</f>
        <v>0</v>
      </c>
      <c r="K652" s="362">
        <f>LF!AK659</f>
        <v>0</v>
      </c>
      <c r="L652" s="362">
        <f>LF!AM659</f>
        <v>0</v>
      </c>
      <c r="M652" s="362">
        <f>LF!AN659</f>
        <v>0</v>
      </c>
      <c r="N652" s="362">
        <f>LF!AO659</f>
        <v>0</v>
      </c>
      <c r="O652" s="362">
        <f>LF!AP659</f>
        <v>0</v>
      </c>
      <c r="P652" s="362">
        <f>LF!AQ659</f>
        <v>0</v>
      </c>
      <c r="Q652" s="362">
        <f>COUNTIF(LF!AR659,"Yes")</f>
        <v>0</v>
      </c>
      <c r="R652" s="337"/>
      <c r="S652" s="362">
        <f>Oncho!K659</f>
        <v>0</v>
      </c>
      <c r="T652" s="362">
        <f>MAX(Oncho!AB659,Oncho!BA659)</f>
        <v>0</v>
      </c>
      <c r="U652" s="362">
        <f>MAX(Oncho!AC659,Oncho!BB659)</f>
        <v>0</v>
      </c>
      <c r="V652" s="362">
        <f>MAX(Oncho!AE659,Oncho!BD659)</f>
        <v>0</v>
      </c>
      <c r="W652" s="362">
        <f>MAX(Oncho!AF659,Oncho!BE659)</f>
        <v>0</v>
      </c>
      <c r="X652" s="362">
        <f>MAX(Oncho!AG659,Oncho!BF659)</f>
        <v>0</v>
      </c>
      <c r="Y652" s="362">
        <f>MAX(Oncho!AH659,Oncho!BG659)</f>
        <v>0</v>
      </c>
      <c r="Z652" s="362">
        <f>MAX(Oncho!AI659,Oncho!BH659)</f>
        <v>0</v>
      </c>
      <c r="AA652" s="362">
        <f>MAX(Oncho!AJ659,Oncho!BI659)</f>
        <v>0</v>
      </c>
      <c r="AB652" s="362">
        <f>MAX(COUNTIF(Oncho!AK659,"Yes"),COUNTIF(Oncho!BJ659,"Yes"))</f>
        <v>0</v>
      </c>
      <c r="AC652" s="337"/>
      <c r="AD652" s="362">
        <f>Schisto!P661</f>
        <v>0</v>
      </c>
      <c r="AE652" s="362">
        <f>Schisto!AI661</f>
        <v>0</v>
      </c>
      <c r="AF652" s="362">
        <f>Schisto!AJ661</f>
        <v>0</v>
      </c>
      <c r="AG652" s="362">
        <f>Schisto!AN661</f>
        <v>0</v>
      </c>
      <c r="AH652" s="362">
        <f>Schisto!AO661</f>
        <v>0</v>
      </c>
      <c r="AI652" s="362">
        <f>Schisto!AT661</f>
        <v>0</v>
      </c>
      <c r="AJ652" s="362">
        <f>Schisto!AU661</f>
        <v>0</v>
      </c>
      <c r="AK652" s="362">
        <f>Schisto!AV661</f>
        <v>0</v>
      </c>
      <c r="AL652" s="362">
        <f>Schisto!AW661</f>
        <v>0</v>
      </c>
      <c r="AM652" s="362">
        <f>COUNTIF(Schisto!AX661,"Yes")</f>
        <v>0</v>
      </c>
      <c r="AN652" s="337"/>
      <c r="AO652" s="362">
        <f>STH!P661</f>
        <v>0</v>
      </c>
      <c r="AP652" s="362">
        <f>MAX(STH!AK661,STH!BS661)</f>
        <v>0</v>
      </c>
      <c r="AQ652" s="362">
        <f>MAX(STH!AL661,STH!BT661)</f>
        <v>0</v>
      </c>
      <c r="AR652" s="362">
        <f>MAX(STH!AM661,STH!BU661)</f>
        <v>0</v>
      </c>
      <c r="AS652" s="362">
        <f>MAX(STH!AN661,STH!BV661)</f>
        <v>0</v>
      </c>
      <c r="AT652" s="362">
        <f>MAX(STH!AO661,STH!BW661)</f>
        <v>0</v>
      </c>
      <c r="AU652" s="362">
        <f>MAX(STH!AQ661,STH!BY661)</f>
        <v>0</v>
      </c>
      <c r="AV652" s="362">
        <f>MAX(STH!AR661,STH!BZ661)</f>
        <v>0</v>
      </c>
      <c r="AW652" s="362">
        <f>MAX(STH!AS661,STH!CA661)</f>
        <v>0</v>
      </c>
      <c r="AX652" s="362">
        <f>MAX(STH!AT661,STH!CB661)</f>
        <v>0</v>
      </c>
      <c r="AY652" s="362">
        <f>MAX(STH!AU661,STH!CC661)</f>
        <v>0</v>
      </c>
      <c r="AZ652" s="362">
        <f>MAX(STH!AV661,STH!CD661)</f>
        <v>0</v>
      </c>
      <c r="BA652" s="362">
        <f>MAX(STH!AW661,STH!CE661)</f>
        <v>0</v>
      </c>
      <c r="BB652" s="362">
        <f>MAX(STH!AX661,STH!CF661)</f>
        <v>0</v>
      </c>
      <c r="BC652" s="362">
        <f>MAX(STH!AY661,STH!CG661)</f>
        <v>0</v>
      </c>
      <c r="BD652" s="362">
        <f>MAX(STH!AZ661,STH!CH661)</f>
        <v>0</v>
      </c>
      <c r="BE652" s="362">
        <f>MAX(STH!BA661,STH!CI661)</f>
        <v>0</v>
      </c>
      <c r="BF652" s="362">
        <f>MAX(STH!BB661,STH!CJ661)</f>
        <v>0</v>
      </c>
      <c r="BG652" s="362">
        <f>MAX(COUNTIF(STH!BC661,"Yes"),COUNTIF(STH!CK661,"Yes"))</f>
        <v>0</v>
      </c>
      <c r="BH652" s="337"/>
      <c r="BI652" s="362">
        <f>Trachoma!Q664</f>
        <v>0</v>
      </c>
      <c r="BJ652" s="362">
        <f>Trachoma!AK664</f>
        <v>0</v>
      </c>
      <c r="BK652" s="362">
        <f>Trachoma!AL664</f>
        <v>0</v>
      </c>
      <c r="BL652" s="362">
        <f>Trachoma!AN664</f>
        <v>0</v>
      </c>
      <c r="BM652" s="362">
        <f>Trachoma!AO664</f>
        <v>0</v>
      </c>
      <c r="BN652" s="362">
        <f>Trachoma!AT664</f>
        <v>0</v>
      </c>
      <c r="BO652" s="362">
        <f>Trachoma!AU664</f>
        <v>0</v>
      </c>
      <c r="BP652" s="362">
        <f>Trachoma!AV664</f>
        <v>0</v>
      </c>
      <c r="BQ652" s="362">
        <f>Trachoma!AW664</f>
        <v>0</v>
      </c>
      <c r="BR652" s="362">
        <f>COUNTIF(Trachoma!AX664,"Yes")</f>
        <v>0</v>
      </c>
      <c r="BS652" s="337"/>
      <c r="BT652" s="362">
        <f t="shared" si="114"/>
        <v>0</v>
      </c>
      <c r="BU652" s="362">
        <f t="shared" si="115"/>
        <v>0</v>
      </c>
      <c r="BV652" s="362">
        <f t="shared" si="116"/>
        <v>0</v>
      </c>
      <c r="BW652" s="362">
        <f t="shared" si="117"/>
        <v>0</v>
      </c>
      <c r="BX652" s="362">
        <f t="shared" si="118"/>
        <v>0</v>
      </c>
      <c r="BY652" s="362">
        <f t="shared" ref="BY652:BY715" si="120">MAX(M652,X652,AI652,BC652,BN652)</f>
        <v>0</v>
      </c>
      <c r="BZ652" s="362">
        <f t="shared" ref="BZ652:BZ715" si="121">MAX(N652,Y652,AJ652,BD652,BO652)</f>
        <v>0</v>
      </c>
      <c r="CA652" s="362">
        <f t="shared" ref="CA652:CA715" si="122">MAX(O652,Z652,AK652,BE652,BP652)</f>
        <v>0</v>
      </c>
      <c r="CB652" s="362">
        <f t="shared" ref="CB652:CB715" si="123">MAX(P652,AA652,AL652,BF652,BQ652)</f>
        <v>0</v>
      </c>
      <c r="CC652" s="362">
        <f t="shared" si="119"/>
        <v>0</v>
      </c>
    </row>
    <row r="653" spans="2:81" x14ac:dyDescent="0.25">
      <c r="B653" s="147">
        <f>Demography!B661</f>
        <v>0</v>
      </c>
      <c r="C653" s="147">
        <f>Demography!C661</f>
        <v>0</v>
      </c>
      <c r="D653" s="148">
        <f>Demography!D661</f>
        <v>0</v>
      </c>
      <c r="E653" s="55"/>
      <c r="F653" s="148">
        <f>LF!M660</f>
        <v>0</v>
      </c>
      <c r="G653" s="148">
        <f>LF!AE660</f>
        <v>0</v>
      </c>
      <c r="H653" s="148">
        <f>LF!AF660</f>
        <v>0</v>
      </c>
      <c r="I653" s="148">
        <f>LF!AH660</f>
        <v>0</v>
      </c>
      <c r="J653" s="148">
        <f>LF!AI660</f>
        <v>0</v>
      </c>
      <c r="K653" s="148">
        <f>LF!AK660</f>
        <v>0</v>
      </c>
      <c r="L653" s="148">
        <f>LF!AM660</f>
        <v>0</v>
      </c>
      <c r="M653" s="148">
        <f>LF!AN660</f>
        <v>0</v>
      </c>
      <c r="N653" s="148">
        <f>LF!AO660</f>
        <v>0</v>
      </c>
      <c r="O653" s="148">
        <f>LF!AP660</f>
        <v>0</v>
      </c>
      <c r="P653" s="148">
        <f>LF!AQ660</f>
        <v>0</v>
      </c>
      <c r="Q653" s="148">
        <f>COUNTIF(LF!AR660,"Yes")</f>
        <v>0</v>
      </c>
      <c r="R653" s="55"/>
      <c r="S653" s="148">
        <f>Oncho!K660</f>
        <v>0</v>
      </c>
      <c r="T653" s="148">
        <f>MAX(Oncho!AB660,Oncho!BA660)</f>
        <v>0</v>
      </c>
      <c r="U653" s="148">
        <f>MAX(Oncho!AC660,Oncho!BB660)</f>
        <v>0</v>
      </c>
      <c r="V653" s="148">
        <f>MAX(Oncho!AE660,Oncho!BD660)</f>
        <v>0</v>
      </c>
      <c r="W653" s="148">
        <f>MAX(Oncho!AF660,Oncho!BE660)</f>
        <v>0</v>
      </c>
      <c r="X653" s="148">
        <f>MAX(Oncho!AG660,Oncho!BF660)</f>
        <v>0</v>
      </c>
      <c r="Y653" s="148">
        <f>MAX(Oncho!AH660,Oncho!BG660)</f>
        <v>0</v>
      </c>
      <c r="Z653" s="148">
        <f>MAX(Oncho!AI660,Oncho!BH660)</f>
        <v>0</v>
      </c>
      <c r="AA653" s="148">
        <f>MAX(Oncho!AJ660,Oncho!BI660)</f>
        <v>0</v>
      </c>
      <c r="AB653" s="148">
        <f>MAX(COUNTIF(Oncho!AK660,"Yes"),COUNTIF(Oncho!BJ660,"Yes"))</f>
        <v>0</v>
      </c>
      <c r="AC653" s="55"/>
      <c r="AD653" s="148">
        <f>Schisto!P662</f>
        <v>0</v>
      </c>
      <c r="AE653" s="148">
        <f>Schisto!AI662</f>
        <v>0</v>
      </c>
      <c r="AF653" s="148">
        <f>Schisto!AJ662</f>
        <v>0</v>
      </c>
      <c r="AG653" s="148">
        <f>Schisto!AN662</f>
        <v>0</v>
      </c>
      <c r="AH653" s="148">
        <f>Schisto!AO662</f>
        <v>0</v>
      </c>
      <c r="AI653" s="148">
        <f>Schisto!AT662</f>
        <v>0</v>
      </c>
      <c r="AJ653" s="148">
        <f>Schisto!AU662</f>
        <v>0</v>
      </c>
      <c r="AK653" s="148">
        <f>Schisto!AV662</f>
        <v>0</v>
      </c>
      <c r="AL653" s="148">
        <f>Schisto!AW662</f>
        <v>0</v>
      </c>
      <c r="AM653" s="148">
        <f>COUNTIF(Schisto!AX662,"Yes")</f>
        <v>0</v>
      </c>
      <c r="AN653" s="55"/>
      <c r="AO653" s="148">
        <f>STH!P662</f>
        <v>0</v>
      </c>
      <c r="AP653" s="148">
        <f>MAX(STH!AK662,STH!BS662)</f>
        <v>0</v>
      </c>
      <c r="AQ653" s="148">
        <f>MAX(STH!AL662,STH!BT662)</f>
        <v>0</v>
      </c>
      <c r="AR653" s="148">
        <f>MAX(STH!AM662,STH!BU662)</f>
        <v>0</v>
      </c>
      <c r="AS653" s="148">
        <f>MAX(STH!AN662,STH!BV662)</f>
        <v>0</v>
      </c>
      <c r="AT653" s="148">
        <f>MAX(STH!AO662,STH!BW662)</f>
        <v>0</v>
      </c>
      <c r="AU653" s="148">
        <f>MAX(STH!AQ662,STH!BY662)</f>
        <v>0</v>
      </c>
      <c r="AV653" s="148">
        <f>MAX(STH!AR662,STH!BZ662)</f>
        <v>0</v>
      </c>
      <c r="AW653" s="148">
        <f>MAX(STH!AS662,STH!CA662)</f>
        <v>0</v>
      </c>
      <c r="AX653" s="148">
        <f>MAX(STH!AT662,STH!CB662)</f>
        <v>0</v>
      </c>
      <c r="AY653" s="148">
        <f>MAX(STH!AU662,STH!CC662)</f>
        <v>0</v>
      </c>
      <c r="AZ653" s="148">
        <f>MAX(STH!AV662,STH!CD662)</f>
        <v>0</v>
      </c>
      <c r="BA653" s="148">
        <f>MAX(STH!AW662,STH!CE662)</f>
        <v>0</v>
      </c>
      <c r="BB653" s="148">
        <f>MAX(STH!AX662,STH!CF662)</f>
        <v>0</v>
      </c>
      <c r="BC653" s="148">
        <f>MAX(STH!AY662,STH!CG662)</f>
        <v>0</v>
      </c>
      <c r="BD653" s="148">
        <f>MAX(STH!AZ662,STH!CH662)</f>
        <v>0</v>
      </c>
      <c r="BE653" s="148">
        <f>MAX(STH!BA662,STH!CI662)</f>
        <v>0</v>
      </c>
      <c r="BF653" s="148">
        <f>MAX(STH!BB662,STH!CJ662)</f>
        <v>0</v>
      </c>
      <c r="BG653" s="148">
        <f>MAX(COUNTIF(STH!BC662,"Yes"),COUNTIF(STH!CK662,"Yes"))</f>
        <v>0</v>
      </c>
      <c r="BH653" s="55"/>
      <c r="BI653" s="148">
        <f>Trachoma!Q665</f>
        <v>0</v>
      </c>
      <c r="BJ653" s="148">
        <f>Trachoma!AK665</f>
        <v>0</v>
      </c>
      <c r="BK653" s="148">
        <f>Trachoma!AL665</f>
        <v>0</v>
      </c>
      <c r="BL653" s="148">
        <f>Trachoma!AN665</f>
        <v>0</v>
      </c>
      <c r="BM653" s="148">
        <f>Trachoma!AO665</f>
        <v>0</v>
      </c>
      <c r="BN653" s="148">
        <f>Trachoma!AT665</f>
        <v>0</v>
      </c>
      <c r="BO653" s="148">
        <f>Trachoma!AU665</f>
        <v>0</v>
      </c>
      <c r="BP653" s="148">
        <f>Trachoma!AV665</f>
        <v>0</v>
      </c>
      <c r="BQ653" s="148">
        <f>Trachoma!AW665</f>
        <v>0</v>
      </c>
      <c r="BR653" s="148">
        <f>COUNTIF(Trachoma!AX665,"Yes")</f>
        <v>0</v>
      </c>
      <c r="BS653" s="55"/>
      <c r="BT653" s="148">
        <f t="shared" si="114"/>
        <v>0</v>
      </c>
      <c r="BU653" s="148">
        <f t="shared" si="115"/>
        <v>0</v>
      </c>
      <c r="BV653" s="148">
        <f t="shared" si="116"/>
        <v>0</v>
      </c>
      <c r="BW653" s="148">
        <f t="shared" si="117"/>
        <v>0</v>
      </c>
      <c r="BX653" s="148">
        <f t="shared" si="118"/>
        <v>0</v>
      </c>
      <c r="BY653" s="148">
        <f t="shared" si="120"/>
        <v>0</v>
      </c>
      <c r="BZ653" s="148">
        <f t="shared" si="121"/>
        <v>0</v>
      </c>
      <c r="CA653" s="148">
        <f t="shared" si="122"/>
        <v>0</v>
      </c>
      <c r="CB653" s="148">
        <f t="shared" si="123"/>
        <v>0</v>
      </c>
      <c r="CC653" s="148">
        <f t="shared" si="119"/>
        <v>0</v>
      </c>
    </row>
    <row r="654" spans="2:81" x14ac:dyDescent="0.25">
      <c r="B654" s="361">
        <f>Demography!B662</f>
        <v>0</v>
      </c>
      <c r="C654" s="361">
        <f>Demography!C662</f>
        <v>0</v>
      </c>
      <c r="D654" s="362">
        <f>Demography!D662</f>
        <v>0</v>
      </c>
      <c r="E654" s="337"/>
      <c r="F654" s="362">
        <f>LF!M661</f>
        <v>0</v>
      </c>
      <c r="G654" s="362">
        <f>LF!AE661</f>
        <v>0</v>
      </c>
      <c r="H654" s="362">
        <f>LF!AF661</f>
        <v>0</v>
      </c>
      <c r="I654" s="362">
        <f>LF!AH661</f>
        <v>0</v>
      </c>
      <c r="J654" s="362">
        <f>LF!AI661</f>
        <v>0</v>
      </c>
      <c r="K654" s="362">
        <f>LF!AK661</f>
        <v>0</v>
      </c>
      <c r="L654" s="362">
        <f>LF!AM661</f>
        <v>0</v>
      </c>
      <c r="M654" s="362">
        <f>LF!AN661</f>
        <v>0</v>
      </c>
      <c r="N654" s="362">
        <f>LF!AO661</f>
        <v>0</v>
      </c>
      <c r="O654" s="362">
        <f>LF!AP661</f>
        <v>0</v>
      </c>
      <c r="P654" s="362">
        <f>LF!AQ661</f>
        <v>0</v>
      </c>
      <c r="Q654" s="362">
        <f>COUNTIF(LF!AR661,"Yes")</f>
        <v>0</v>
      </c>
      <c r="R654" s="337"/>
      <c r="S654" s="362">
        <f>Oncho!K661</f>
        <v>0</v>
      </c>
      <c r="T654" s="362">
        <f>MAX(Oncho!AB661,Oncho!BA661)</f>
        <v>0</v>
      </c>
      <c r="U654" s="362">
        <f>MAX(Oncho!AC661,Oncho!BB661)</f>
        <v>0</v>
      </c>
      <c r="V654" s="362">
        <f>MAX(Oncho!AE661,Oncho!BD661)</f>
        <v>0</v>
      </c>
      <c r="W654" s="362">
        <f>MAX(Oncho!AF661,Oncho!BE661)</f>
        <v>0</v>
      </c>
      <c r="X654" s="362">
        <f>MAX(Oncho!AG661,Oncho!BF661)</f>
        <v>0</v>
      </c>
      <c r="Y654" s="362">
        <f>MAX(Oncho!AH661,Oncho!BG661)</f>
        <v>0</v>
      </c>
      <c r="Z654" s="362">
        <f>MAX(Oncho!AI661,Oncho!BH661)</f>
        <v>0</v>
      </c>
      <c r="AA654" s="362">
        <f>MAX(Oncho!AJ661,Oncho!BI661)</f>
        <v>0</v>
      </c>
      <c r="AB654" s="362">
        <f>MAX(COUNTIF(Oncho!AK661,"Yes"),COUNTIF(Oncho!BJ661,"Yes"))</f>
        <v>0</v>
      </c>
      <c r="AC654" s="337"/>
      <c r="AD654" s="362">
        <f>Schisto!P663</f>
        <v>0</v>
      </c>
      <c r="AE654" s="362">
        <f>Schisto!AI663</f>
        <v>0</v>
      </c>
      <c r="AF654" s="362">
        <f>Schisto!AJ663</f>
        <v>0</v>
      </c>
      <c r="AG654" s="362">
        <f>Schisto!AN663</f>
        <v>0</v>
      </c>
      <c r="AH654" s="362">
        <f>Schisto!AO663</f>
        <v>0</v>
      </c>
      <c r="AI654" s="362">
        <f>Schisto!AT663</f>
        <v>0</v>
      </c>
      <c r="AJ654" s="362">
        <f>Schisto!AU663</f>
        <v>0</v>
      </c>
      <c r="AK654" s="362">
        <f>Schisto!AV663</f>
        <v>0</v>
      </c>
      <c r="AL654" s="362">
        <f>Schisto!AW663</f>
        <v>0</v>
      </c>
      <c r="AM654" s="362">
        <f>COUNTIF(Schisto!AX663,"Yes")</f>
        <v>0</v>
      </c>
      <c r="AN654" s="337"/>
      <c r="AO654" s="362">
        <f>STH!P663</f>
        <v>0</v>
      </c>
      <c r="AP654" s="362">
        <f>MAX(STH!AK663,STH!BS663)</f>
        <v>0</v>
      </c>
      <c r="AQ654" s="362">
        <f>MAX(STH!AL663,STH!BT663)</f>
        <v>0</v>
      </c>
      <c r="AR654" s="362">
        <f>MAX(STH!AM663,STH!BU663)</f>
        <v>0</v>
      </c>
      <c r="AS654" s="362">
        <f>MAX(STH!AN663,STH!BV663)</f>
        <v>0</v>
      </c>
      <c r="AT654" s="362">
        <f>MAX(STH!AO663,STH!BW663)</f>
        <v>0</v>
      </c>
      <c r="AU654" s="362">
        <f>MAX(STH!AQ663,STH!BY663)</f>
        <v>0</v>
      </c>
      <c r="AV654" s="362">
        <f>MAX(STH!AR663,STH!BZ663)</f>
        <v>0</v>
      </c>
      <c r="AW654" s="362">
        <f>MAX(STH!AS663,STH!CA663)</f>
        <v>0</v>
      </c>
      <c r="AX654" s="362">
        <f>MAX(STH!AT663,STH!CB663)</f>
        <v>0</v>
      </c>
      <c r="AY654" s="362">
        <f>MAX(STH!AU663,STH!CC663)</f>
        <v>0</v>
      </c>
      <c r="AZ654" s="362">
        <f>MAX(STH!AV663,STH!CD663)</f>
        <v>0</v>
      </c>
      <c r="BA654" s="362">
        <f>MAX(STH!AW663,STH!CE663)</f>
        <v>0</v>
      </c>
      <c r="BB654" s="362">
        <f>MAX(STH!AX663,STH!CF663)</f>
        <v>0</v>
      </c>
      <c r="BC654" s="362">
        <f>MAX(STH!AY663,STH!CG663)</f>
        <v>0</v>
      </c>
      <c r="BD654" s="362">
        <f>MAX(STH!AZ663,STH!CH663)</f>
        <v>0</v>
      </c>
      <c r="BE654" s="362">
        <f>MAX(STH!BA663,STH!CI663)</f>
        <v>0</v>
      </c>
      <c r="BF654" s="362">
        <f>MAX(STH!BB663,STH!CJ663)</f>
        <v>0</v>
      </c>
      <c r="BG654" s="362">
        <f>MAX(COUNTIF(STH!BC663,"Yes"),COUNTIF(STH!CK663,"Yes"))</f>
        <v>0</v>
      </c>
      <c r="BH654" s="337"/>
      <c r="BI654" s="362">
        <f>Trachoma!Q666</f>
        <v>0</v>
      </c>
      <c r="BJ654" s="362">
        <f>Trachoma!AK666</f>
        <v>0</v>
      </c>
      <c r="BK654" s="362">
        <f>Trachoma!AL666</f>
        <v>0</v>
      </c>
      <c r="BL654" s="362">
        <f>Trachoma!AN666</f>
        <v>0</v>
      </c>
      <c r="BM654" s="362">
        <f>Trachoma!AO666</f>
        <v>0</v>
      </c>
      <c r="BN654" s="362">
        <f>Trachoma!AT666</f>
        <v>0</v>
      </c>
      <c r="BO654" s="362">
        <f>Trachoma!AU666</f>
        <v>0</v>
      </c>
      <c r="BP654" s="362">
        <f>Trachoma!AV666</f>
        <v>0</v>
      </c>
      <c r="BQ654" s="362">
        <f>Trachoma!AW666</f>
        <v>0</v>
      </c>
      <c r="BR654" s="362">
        <f>COUNTIF(Trachoma!AX666,"Yes")</f>
        <v>0</v>
      </c>
      <c r="BS654" s="337"/>
      <c r="BT654" s="362">
        <f t="shared" si="114"/>
        <v>0</v>
      </c>
      <c r="BU654" s="362">
        <f t="shared" si="115"/>
        <v>0</v>
      </c>
      <c r="BV654" s="362">
        <f t="shared" si="116"/>
        <v>0</v>
      </c>
      <c r="BW654" s="362">
        <f t="shared" si="117"/>
        <v>0</v>
      </c>
      <c r="BX654" s="362">
        <f t="shared" si="118"/>
        <v>0</v>
      </c>
      <c r="BY654" s="362">
        <f t="shared" si="120"/>
        <v>0</v>
      </c>
      <c r="BZ654" s="362">
        <f t="shared" si="121"/>
        <v>0</v>
      </c>
      <c r="CA654" s="362">
        <f t="shared" si="122"/>
        <v>0</v>
      </c>
      <c r="CB654" s="362">
        <f t="shared" si="123"/>
        <v>0</v>
      </c>
      <c r="CC654" s="362">
        <f t="shared" si="119"/>
        <v>0</v>
      </c>
    </row>
    <row r="655" spans="2:81" x14ac:dyDescent="0.25">
      <c r="B655" s="147">
        <f>Demography!B663</f>
        <v>0</v>
      </c>
      <c r="C655" s="147">
        <f>Demography!C663</f>
        <v>0</v>
      </c>
      <c r="D655" s="148">
        <f>Demography!D663</f>
        <v>0</v>
      </c>
      <c r="E655" s="55"/>
      <c r="F655" s="148">
        <f>LF!M662</f>
        <v>0</v>
      </c>
      <c r="G655" s="148">
        <f>LF!AE662</f>
        <v>0</v>
      </c>
      <c r="H655" s="148">
        <f>LF!AF662</f>
        <v>0</v>
      </c>
      <c r="I655" s="148">
        <f>LF!AH662</f>
        <v>0</v>
      </c>
      <c r="J655" s="148">
        <f>LF!AI662</f>
        <v>0</v>
      </c>
      <c r="K655" s="148">
        <f>LF!AK662</f>
        <v>0</v>
      </c>
      <c r="L655" s="148">
        <f>LF!AM662</f>
        <v>0</v>
      </c>
      <c r="M655" s="148">
        <f>LF!AN662</f>
        <v>0</v>
      </c>
      <c r="N655" s="148">
        <f>LF!AO662</f>
        <v>0</v>
      </c>
      <c r="O655" s="148">
        <f>LF!AP662</f>
        <v>0</v>
      </c>
      <c r="P655" s="148">
        <f>LF!AQ662</f>
        <v>0</v>
      </c>
      <c r="Q655" s="148">
        <f>COUNTIF(LF!AR662,"Yes")</f>
        <v>0</v>
      </c>
      <c r="R655" s="55"/>
      <c r="S655" s="148">
        <f>Oncho!K662</f>
        <v>0</v>
      </c>
      <c r="T655" s="148">
        <f>MAX(Oncho!AB662,Oncho!BA662)</f>
        <v>0</v>
      </c>
      <c r="U655" s="148">
        <f>MAX(Oncho!AC662,Oncho!BB662)</f>
        <v>0</v>
      </c>
      <c r="V655" s="148">
        <f>MAX(Oncho!AE662,Oncho!BD662)</f>
        <v>0</v>
      </c>
      <c r="W655" s="148">
        <f>MAX(Oncho!AF662,Oncho!BE662)</f>
        <v>0</v>
      </c>
      <c r="X655" s="148">
        <f>MAX(Oncho!AG662,Oncho!BF662)</f>
        <v>0</v>
      </c>
      <c r="Y655" s="148">
        <f>MAX(Oncho!AH662,Oncho!BG662)</f>
        <v>0</v>
      </c>
      <c r="Z655" s="148">
        <f>MAX(Oncho!AI662,Oncho!BH662)</f>
        <v>0</v>
      </c>
      <c r="AA655" s="148">
        <f>MAX(Oncho!AJ662,Oncho!BI662)</f>
        <v>0</v>
      </c>
      <c r="AB655" s="148">
        <f>MAX(COUNTIF(Oncho!AK662,"Yes"),COUNTIF(Oncho!BJ662,"Yes"))</f>
        <v>0</v>
      </c>
      <c r="AC655" s="55"/>
      <c r="AD655" s="148">
        <f>Schisto!P664</f>
        <v>0</v>
      </c>
      <c r="AE655" s="148">
        <f>Schisto!AI664</f>
        <v>0</v>
      </c>
      <c r="AF655" s="148">
        <f>Schisto!AJ664</f>
        <v>0</v>
      </c>
      <c r="AG655" s="148">
        <f>Schisto!AN664</f>
        <v>0</v>
      </c>
      <c r="AH655" s="148">
        <f>Schisto!AO664</f>
        <v>0</v>
      </c>
      <c r="AI655" s="148">
        <f>Schisto!AT664</f>
        <v>0</v>
      </c>
      <c r="AJ655" s="148">
        <f>Schisto!AU664</f>
        <v>0</v>
      </c>
      <c r="AK655" s="148">
        <f>Schisto!AV664</f>
        <v>0</v>
      </c>
      <c r="AL655" s="148">
        <f>Schisto!AW664</f>
        <v>0</v>
      </c>
      <c r="AM655" s="148">
        <f>COUNTIF(Schisto!AX664,"Yes")</f>
        <v>0</v>
      </c>
      <c r="AN655" s="55"/>
      <c r="AO655" s="148">
        <f>STH!P664</f>
        <v>0</v>
      </c>
      <c r="AP655" s="148">
        <f>MAX(STH!AK664,STH!BS664)</f>
        <v>0</v>
      </c>
      <c r="AQ655" s="148">
        <f>MAX(STH!AL664,STH!BT664)</f>
        <v>0</v>
      </c>
      <c r="AR655" s="148">
        <f>MAX(STH!AM664,STH!BU664)</f>
        <v>0</v>
      </c>
      <c r="AS655" s="148">
        <f>MAX(STH!AN664,STH!BV664)</f>
        <v>0</v>
      </c>
      <c r="AT655" s="148">
        <f>MAX(STH!AO664,STH!BW664)</f>
        <v>0</v>
      </c>
      <c r="AU655" s="148">
        <f>MAX(STH!AQ664,STH!BY664)</f>
        <v>0</v>
      </c>
      <c r="AV655" s="148">
        <f>MAX(STH!AR664,STH!BZ664)</f>
        <v>0</v>
      </c>
      <c r="AW655" s="148">
        <f>MAX(STH!AS664,STH!CA664)</f>
        <v>0</v>
      </c>
      <c r="AX655" s="148">
        <f>MAX(STH!AT664,STH!CB664)</f>
        <v>0</v>
      </c>
      <c r="AY655" s="148">
        <f>MAX(STH!AU664,STH!CC664)</f>
        <v>0</v>
      </c>
      <c r="AZ655" s="148">
        <f>MAX(STH!AV664,STH!CD664)</f>
        <v>0</v>
      </c>
      <c r="BA655" s="148">
        <f>MAX(STH!AW664,STH!CE664)</f>
        <v>0</v>
      </c>
      <c r="BB655" s="148">
        <f>MAX(STH!AX664,STH!CF664)</f>
        <v>0</v>
      </c>
      <c r="BC655" s="148">
        <f>MAX(STH!AY664,STH!CG664)</f>
        <v>0</v>
      </c>
      <c r="BD655" s="148">
        <f>MAX(STH!AZ664,STH!CH664)</f>
        <v>0</v>
      </c>
      <c r="BE655" s="148">
        <f>MAX(STH!BA664,STH!CI664)</f>
        <v>0</v>
      </c>
      <c r="BF655" s="148">
        <f>MAX(STH!BB664,STH!CJ664)</f>
        <v>0</v>
      </c>
      <c r="BG655" s="148">
        <f>MAX(COUNTIF(STH!BC664,"Yes"),COUNTIF(STH!CK664,"Yes"))</f>
        <v>0</v>
      </c>
      <c r="BH655" s="55"/>
      <c r="BI655" s="148">
        <f>Trachoma!Q667</f>
        <v>0</v>
      </c>
      <c r="BJ655" s="148">
        <f>Trachoma!AK667</f>
        <v>0</v>
      </c>
      <c r="BK655" s="148">
        <f>Trachoma!AL667</f>
        <v>0</v>
      </c>
      <c r="BL655" s="148">
        <f>Trachoma!AN667</f>
        <v>0</v>
      </c>
      <c r="BM655" s="148">
        <f>Trachoma!AO667</f>
        <v>0</v>
      </c>
      <c r="BN655" s="148">
        <f>Trachoma!AT667</f>
        <v>0</v>
      </c>
      <c r="BO655" s="148">
        <f>Trachoma!AU667</f>
        <v>0</v>
      </c>
      <c r="BP655" s="148">
        <f>Trachoma!AV667</f>
        <v>0</v>
      </c>
      <c r="BQ655" s="148">
        <f>Trachoma!AW667</f>
        <v>0</v>
      </c>
      <c r="BR655" s="148">
        <f>COUNTIF(Trachoma!AX667,"Yes")</f>
        <v>0</v>
      </c>
      <c r="BS655" s="55"/>
      <c r="BT655" s="148">
        <f t="shared" si="114"/>
        <v>0</v>
      </c>
      <c r="BU655" s="148">
        <f t="shared" si="115"/>
        <v>0</v>
      </c>
      <c r="BV655" s="148">
        <f t="shared" si="116"/>
        <v>0</v>
      </c>
      <c r="BW655" s="148">
        <f t="shared" si="117"/>
        <v>0</v>
      </c>
      <c r="BX655" s="148">
        <f t="shared" si="118"/>
        <v>0</v>
      </c>
      <c r="BY655" s="148">
        <f t="shared" si="120"/>
        <v>0</v>
      </c>
      <c r="BZ655" s="148">
        <f t="shared" si="121"/>
        <v>0</v>
      </c>
      <c r="CA655" s="148">
        <f t="shared" si="122"/>
        <v>0</v>
      </c>
      <c r="CB655" s="148">
        <f t="shared" si="123"/>
        <v>0</v>
      </c>
      <c r="CC655" s="148">
        <f t="shared" si="119"/>
        <v>0</v>
      </c>
    </row>
    <row r="656" spans="2:81" x14ac:dyDescent="0.25">
      <c r="B656" s="361">
        <f>Demography!B664</f>
        <v>0</v>
      </c>
      <c r="C656" s="361">
        <f>Demography!C664</f>
        <v>0</v>
      </c>
      <c r="D656" s="362">
        <f>Demography!D664</f>
        <v>0</v>
      </c>
      <c r="E656" s="337"/>
      <c r="F656" s="362">
        <f>LF!M663</f>
        <v>0</v>
      </c>
      <c r="G656" s="362">
        <f>LF!AE663</f>
        <v>0</v>
      </c>
      <c r="H656" s="362">
        <f>LF!AF663</f>
        <v>0</v>
      </c>
      <c r="I656" s="362">
        <f>LF!AH663</f>
        <v>0</v>
      </c>
      <c r="J656" s="362">
        <f>LF!AI663</f>
        <v>0</v>
      </c>
      <c r="K656" s="362">
        <f>LF!AK663</f>
        <v>0</v>
      </c>
      <c r="L656" s="362">
        <f>LF!AM663</f>
        <v>0</v>
      </c>
      <c r="M656" s="362">
        <f>LF!AN663</f>
        <v>0</v>
      </c>
      <c r="N656" s="362">
        <f>LF!AO663</f>
        <v>0</v>
      </c>
      <c r="O656" s="362">
        <f>LF!AP663</f>
        <v>0</v>
      </c>
      <c r="P656" s="362">
        <f>LF!AQ663</f>
        <v>0</v>
      </c>
      <c r="Q656" s="362">
        <f>COUNTIF(LF!AR663,"Yes")</f>
        <v>0</v>
      </c>
      <c r="R656" s="337"/>
      <c r="S656" s="362">
        <f>Oncho!K663</f>
        <v>0</v>
      </c>
      <c r="T656" s="362">
        <f>MAX(Oncho!AB663,Oncho!BA663)</f>
        <v>0</v>
      </c>
      <c r="U656" s="362">
        <f>MAX(Oncho!AC663,Oncho!BB663)</f>
        <v>0</v>
      </c>
      <c r="V656" s="362">
        <f>MAX(Oncho!AE663,Oncho!BD663)</f>
        <v>0</v>
      </c>
      <c r="W656" s="362">
        <f>MAX(Oncho!AF663,Oncho!BE663)</f>
        <v>0</v>
      </c>
      <c r="X656" s="362">
        <f>MAX(Oncho!AG663,Oncho!BF663)</f>
        <v>0</v>
      </c>
      <c r="Y656" s="362">
        <f>MAX(Oncho!AH663,Oncho!BG663)</f>
        <v>0</v>
      </c>
      <c r="Z656" s="362">
        <f>MAX(Oncho!AI663,Oncho!BH663)</f>
        <v>0</v>
      </c>
      <c r="AA656" s="362">
        <f>MAX(Oncho!AJ663,Oncho!BI663)</f>
        <v>0</v>
      </c>
      <c r="AB656" s="362">
        <f>MAX(COUNTIF(Oncho!AK663,"Yes"),COUNTIF(Oncho!BJ663,"Yes"))</f>
        <v>0</v>
      </c>
      <c r="AC656" s="337"/>
      <c r="AD656" s="362">
        <f>Schisto!P665</f>
        <v>0</v>
      </c>
      <c r="AE656" s="362">
        <f>Schisto!AI665</f>
        <v>0</v>
      </c>
      <c r="AF656" s="362">
        <f>Schisto!AJ665</f>
        <v>0</v>
      </c>
      <c r="AG656" s="362">
        <f>Schisto!AN665</f>
        <v>0</v>
      </c>
      <c r="AH656" s="362">
        <f>Schisto!AO665</f>
        <v>0</v>
      </c>
      <c r="AI656" s="362">
        <f>Schisto!AT665</f>
        <v>0</v>
      </c>
      <c r="AJ656" s="362">
        <f>Schisto!AU665</f>
        <v>0</v>
      </c>
      <c r="AK656" s="362">
        <f>Schisto!AV665</f>
        <v>0</v>
      </c>
      <c r="AL656" s="362">
        <f>Schisto!AW665</f>
        <v>0</v>
      </c>
      <c r="AM656" s="362">
        <f>COUNTIF(Schisto!AX665,"Yes")</f>
        <v>0</v>
      </c>
      <c r="AN656" s="337"/>
      <c r="AO656" s="362">
        <f>STH!P665</f>
        <v>0</v>
      </c>
      <c r="AP656" s="362">
        <f>MAX(STH!AK665,STH!BS665)</f>
        <v>0</v>
      </c>
      <c r="AQ656" s="362">
        <f>MAX(STH!AL665,STH!BT665)</f>
        <v>0</v>
      </c>
      <c r="AR656" s="362">
        <f>MAX(STH!AM665,STH!BU665)</f>
        <v>0</v>
      </c>
      <c r="AS656" s="362">
        <f>MAX(STH!AN665,STH!BV665)</f>
        <v>0</v>
      </c>
      <c r="AT656" s="362">
        <f>MAX(STH!AO665,STH!BW665)</f>
        <v>0</v>
      </c>
      <c r="AU656" s="362">
        <f>MAX(STH!AQ665,STH!BY665)</f>
        <v>0</v>
      </c>
      <c r="AV656" s="362">
        <f>MAX(STH!AR665,STH!BZ665)</f>
        <v>0</v>
      </c>
      <c r="AW656" s="362">
        <f>MAX(STH!AS665,STH!CA665)</f>
        <v>0</v>
      </c>
      <c r="AX656" s="362">
        <f>MAX(STH!AT665,STH!CB665)</f>
        <v>0</v>
      </c>
      <c r="AY656" s="362">
        <f>MAX(STH!AU665,STH!CC665)</f>
        <v>0</v>
      </c>
      <c r="AZ656" s="362">
        <f>MAX(STH!AV665,STH!CD665)</f>
        <v>0</v>
      </c>
      <c r="BA656" s="362">
        <f>MAX(STH!AW665,STH!CE665)</f>
        <v>0</v>
      </c>
      <c r="BB656" s="362">
        <f>MAX(STH!AX665,STH!CF665)</f>
        <v>0</v>
      </c>
      <c r="BC656" s="362">
        <f>MAX(STH!AY665,STH!CG665)</f>
        <v>0</v>
      </c>
      <c r="BD656" s="362">
        <f>MAX(STH!AZ665,STH!CH665)</f>
        <v>0</v>
      </c>
      <c r="BE656" s="362">
        <f>MAX(STH!BA665,STH!CI665)</f>
        <v>0</v>
      </c>
      <c r="BF656" s="362">
        <f>MAX(STH!BB665,STH!CJ665)</f>
        <v>0</v>
      </c>
      <c r="BG656" s="362">
        <f>MAX(COUNTIF(STH!BC665,"Yes"),COUNTIF(STH!CK665,"Yes"))</f>
        <v>0</v>
      </c>
      <c r="BH656" s="337"/>
      <c r="BI656" s="362">
        <f>Trachoma!Q668</f>
        <v>0</v>
      </c>
      <c r="BJ656" s="362">
        <f>Trachoma!AK668</f>
        <v>0</v>
      </c>
      <c r="BK656" s="362">
        <f>Trachoma!AL668</f>
        <v>0</v>
      </c>
      <c r="BL656" s="362">
        <f>Trachoma!AN668</f>
        <v>0</v>
      </c>
      <c r="BM656" s="362">
        <f>Trachoma!AO668</f>
        <v>0</v>
      </c>
      <c r="BN656" s="362">
        <f>Trachoma!AT668</f>
        <v>0</v>
      </c>
      <c r="BO656" s="362">
        <f>Trachoma!AU668</f>
        <v>0</v>
      </c>
      <c r="BP656" s="362">
        <f>Trachoma!AV668</f>
        <v>0</v>
      </c>
      <c r="BQ656" s="362">
        <f>Trachoma!AW668</f>
        <v>0</v>
      </c>
      <c r="BR656" s="362">
        <f>COUNTIF(Trachoma!AX668,"Yes")</f>
        <v>0</v>
      </c>
      <c r="BS656" s="337"/>
      <c r="BT656" s="362">
        <f t="shared" si="114"/>
        <v>0</v>
      </c>
      <c r="BU656" s="362">
        <f t="shared" si="115"/>
        <v>0</v>
      </c>
      <c r="BV656" s="362">
        <f t="shared" si="116"/>
        <v>0</v>
      </c>
      <c r="BW656" s="362">
        <f t="shared" si="117"/>
        <v>0</v>
      </c>
      <c r="BX656" s="362">
        <f t="shared" si="118"/>
        <v>0</v>
      </c>
      <c r="BY656" s="362">
        <f t="shared" si="120"/>
        <v>0</v>
      </c>
      <c r="BZ656" s="362">
        <f t="shared" si="121"/>
        <v>0</v>
      </c>
      <c r="CA656" s="362">
        <f t="shared" si="122"/>
        <v>0</v>
      </c>
      <c r="CB656" s="362">
        <f t="shared" si="123"/>
        <v>0</v>
      </c>
      <c r="CC656" s="362">
        <f t="shared" si="119"/>
        <v>0</v>
      </c>
    </row>
    <row r="657" spans="2:81" x14ac:dyDescent="0.25">
      <c r="B657" s="147">
        <f>Demography!B665</f>
        <v>0</v>
      </c>
      <c r="C657" s="147">
        <f>Demography!C665</f>
        <v>0</v>
      </c>
      <c r="D657" s="148">
        <f>Demography!D665</f>
        <v>0</v>
      </c>
      <c r="E657" s="55"/>
      <c r="F657" s="148">
        <f>LF!M664</f>
        <v>0</v>
      </c>
      <c r="G657" s="148">
        <f>LF!AE664</f>
        <v>0</v>
      </c>
      <c r="H657" s="148">
        <f>LF!AF664</f>
        <v>0</v>
      </c>
      <c r="I657" s="148">
        <f>LF!AH664</f>
        <v>0</v>
      </c>
      <c r="J657" s="148">
        <f>LF!AI664</f>
        <v>0</v>
      </c>
      <c r="K657" s="148">
        <f>LF!AK664</f>
        <v>0</v>
      </c>
      <c r="L657" s="148">
        <f>LF!AM664</f>
        <v>0</v>
      </c>
      <c r="M657" s="148">
        <f>LF!AN664</f>
        <v>0</v>
      </c>
      <c r="N657" s="148">
        <f>LF!AO664</f>
        <v>0</v>
      </c>
      <c r="O657" s="148">
        <f>LF!AP664</f>
        <v>0</v>
      </c>
      <c r="P657" s="148">
        <f>LF!AQ664</f>
        <v>0</v>
      </c>
      <c r="Q657" s="148">
        <f>COUNTIF(LF!AR664,"Yes")</f>
        <v>0</v>
      </c>
      <c r="R657" s="55"/>
      <c r="S657" s="148">
        <f>Oncho!K664</f>
        <v>0</v>
      </c>
      <c r="T657" s="148">
        <f>MAX(Oncho!AB664,Oncho!BA664)</f>
        <v>0</v>
      </c>
      <c r="U657" s="148">
        <f>MAX(Oncho!AC664,Oncho!BB664)</f>
        <v>0</v>
      </c>
      <c r="V657" s="148">
        <f>MAX(Oncho!AE664,Oncho!BD664)</f>
        <v>0</v>
      </c>
      <c r="W657" s="148">
        <f>MAX(Oncho!AF664,Oncho!BE664)</f>
        <v>0</v>
      </c>
      <c r="X657" s="148">
        <f>MAX(Oncho!AG664,Oncho!BF664)</f>
        <v>0</v>
      </c>
      <c r="Y657" s="148">
        <f>MAX(Oncho!AH664,Oncho!BG664)</f>
        <v>0</v>
      </c>
      <c r="Z657" s="148">
        <f>MAX(Oncho!AI664,Oncho!BH664)</f>
        <v>0</v>
      </c>
      <c r="AA657" s="148">
        <f>MAX(Oncho!AJ664,Oncho!BI664)</f>
        <v>0</v>
      </c>
      <c r="AB657" s="148">
        <f>MAX(COUNTIF(Oncho!AK664,"Yes"),COUNTIF(Oncho!BJ664,"Yes"))</f>
        <v>0</v>
      </c>
      <c r="AC657" s="55"/>
      <c r="AD657" s="148">
        <f>Schisto!P666</f>
        <v>0</v>
      </c>
      <c r="AE657" s="148">
        <f>Schisto!AI666</f>
        <v>0</v>
      </c>
      <c r="AF657" s="148">
        <f>Schisto!AJ666</f>
        <v>0</v>
      </c>
      <c r="AG657" s="148">
        <f>Schisto!AN666</f>
        <v>0</v>
      </c>
      <c r="AH657" s="148">
        <f>Schisto!AO666</f>
        <v>0</v>
      </c>
      <c r="AI657" s="148">
        <f>Schisto!AT666</f>
        <v>0</v>
      </c>
      <c r="AJ657" s="148">
        <f>Schisto!AU666</f>
        <v>0</v>
      </c>
      <c r="AK657" s="148">
        <f>Schisto!AV666</f>
        <v>0</v>
      </c>
      <c r="AL657" s="148">
        <f>Schisto!AW666</f>
        <v>0</v>
      </c>
      <c r="AM657" s="148">
        <f>COUNTIF(Schisto!AX666,"Yes")</f>
        <v>0</v>
      </c>
      <c r="AN657" s="55"/>
      <c r="AO657" s="148">
        <f>STH!P666</f>
        <v>0</v>
      </c>
      <c r="AP657" s="148">
        <f>MAX(STH!AK666,STH!BS666)</f>
        <v>0</v>
      </c>
      <c r="AQ657" s="148">
        <f>MAX(STH!AL666,STH!BT666)</f>
        <v>0</v>
      </c>
      <c r="AR657" s="148">
        <f>MAX(STH!AM666,STH!BU666)</f>
        <v>0</v>
      </c>
      <c r="AS657" s="148">
        <f>MAX(STH!AN666,STH!BV666)</f>
        <v>0</v>
      </c>
      <c r="AT657" s="148">
        <f>MAX(STH!AO666,STH!BW666)</f>
        <v>0</v>
      </c>
      <c r="AU657" s="148">
        <f>MAX(STH!AQ666,STH!BY666)</f>
        <v>0</v>
      </c>
      <c r="AV657" s="148">
        <f>MAX(STH!AR666,STH!BZ666)</f>
        <v>0</v>
      </c>
      <c r="AW657" s="148">
        <f>MAX(STH!AS666,STH!CA666)</f>
        <v>0</v>
      </c>
      <c r="AX657" s="148">
        <f>MAX(STH!AT666,STH!CB666)</f>
        <v>0</v>
      </c>
      <c r="AY657" s="148">
        <f>MAX(STH!AU666,STH!CC666)</f>
        <v>0</v>
      </c>
      <c r="AZ657" s="148">
        <f>MAX(STH!AV666,STH!CD666)</f>
        <v>0</v>
      </c>
      <c r="BA657" s="148">
        <f>MAX(STH!AW666,STH!CE666)</f>
        <v>0</v>
      </c>
      <c r="BB657" s="148">
        <f>MAX(STH!AX666,STH!CF666)</f>
        <v>0</v>
      </c>
      <c r="BC657" s="148">
        <f>MAX(STH!AY666,STH!CG666)</f>
        <v>0</v>
      </c>
      <c r="BD657" s="148">
        <f>MAX(STH!AZ666,STH!CH666)</f>
        <v>0</v>
      </c>
      <c r="BE657" s="148">
        <f>MAX(STH!BA666,STH!CI666)</f>
        <v>0</v>
      </c>
      <c r="BF657" s="148">
        <f>MAX(STH!BB666,STH!CJ666)</f>
        <v>0</v>
      </c>
      <c r="BG657" s="148">
        <f>MAX(COUNTIF(STH!BC666,"Yes"),COUNTIF(STH!CK666,"Yes"))</f>
        <v>0</v>
      </c>
      <c r="BH657" s="55"/>
      <c r="BI657" s="148">
        <f>Trachoma!Q669</f>
        <v>0</v>
      </c>
      <c r="BJ657" s="148">
        <f>Trachoma!AK669</f>
        <v>0</v>
      </c>
      <c r="BK657" s="148">
        <f>Trachoma!AL669</f>
        <v>0</v>
      </c>
      <c r="BL657" s="148">
        <f>Trachoma!AN669</f>
        <v>0</v>
      </c>
      <c r="BM657" s="148">
        <f>Trachoma!AO669</f>
        <v>0</v>
      </c>
      <c r="BN657" s="148">
        <f>Trachoma!AT669</f>
        <v>0</v>
      </c>
      <c r="BO657" s="148">
        <f>Trachoma!AU669</f>
        <v>0</v>
      </c>
      <c r="BP657" s="148">
        <f>Trachoma!AV669</f>
        <v>0</v>
      </c>
      <c r="BQ657" s="148">
        <f>Trachoma!AW669</f>
        <v>0</v>
      </c>
      <c r="BR657" s="148">
        <f>COUNTIF(Trachoma!AX669,"Yes")</f>
        <v>0</v>
      </c>
      <c r="BS657" s="55"/>
      <c r="BT657" s="148">
        <f t="shared" si="114"/>
        <v>0</v>
      </c>
      <c r="BU657" s="148">
        <f t="shared" si="115"/>
        <v>0</v>
      </c>
      <c r="BV657" s="148">
        <f t="shared" si="116"/>
        <v>0</v>
      </c>
      <c r="BW657" s="148">
        <f t="shared" si="117"/>
        <v>0</v>
      </c>
      <c r="BX657" s="148">
        <f t="shared" si="118"/>
        <v>0</v>
      </c>
      <c r="BY657" s="148">
        <f t="shared" si="120"/>
        <v>0</v>
      </c>
      <c r="BZ657" s="148">
        <f t="shared" si="121"/>
        <v>0</v>
      </c>
      <c r="CA657" s="148">
        <f t="shared" si="122"/>
        <v>0</v>
      </c>
      <c r="CB657" s="148">
        <f t="shared" si="123"/>
        <v>0</v>
      </c>
      <c r="CC657" s="148">
        <f t="shared" si="119"/>
        <v>0</v>
      </c>
    </row>
    <row r="658" spans="2:81" x14ac:dyDescent="0.25">
      <c r="B658" s="361">
        <f>Demography!B666</f>
        <v>0</v>
      </c>
      <c r="C658" s="361">
        <f>Demography!C666</f>
        <v>0</v>
      </c>
      <c r="D658" s="362">
        <f>Demography!D666</f>
        <v>0</v>
      </c>
      <c r="E658" s="337"/>
      <c r="F658" s="362">
        <f>LF!M665</f>
        <v>0</v>
      </c>
      <c r="G658" s="362">
        <f>LF!AE665</f>
        <v>0</v>
      </c>
      <c r="H658" s="362">
        <f>LF!AF665</f>
        <v>0</v>
      </c>
      <c r="I658" s="362">
        <f>LF!AH665</f>
        <v>0</v>
      </c>
      <c r="J658" s="362">
        <f>LF!AI665</f>
        <v>0</v>
      </c>
      <c r="K658" s="362">
        <f>LF!AK665</f>
        <v>0</v>
      </c>
      <c r="L658" s="362">
        <f>LF!AM665</f>
        <v>0</v>
      </c>
      <c r="M658" s="362">
        <f>LF!AN665</f>
        <v>0</v>
      </c>
      <c r="N658" s="362">
        <f>LF!AO665</f>
        <v>0</v>
      </c>
      <c r="O658" s="362">
        <f>LF!AP665</f>
        <v>0</v>
      </c>
      <c r="P658" s="362">
        <f>LF!AQ665</f>
        <v>0</v>
      </c>
      <c r="Q658" s="362">
        <f>COUNTIF(LF!AR665,"Yes")</f>
        <v>0</v>
      </c>
      <c r="R658" s="337"/>
      <c r="S658" s="362">
        <f>Oncho!K665</f>
        <v>0</v>
      </c>
      <c r="T658" s="362">
        <f>MAX(Oncho!AB665,Oncho!BA665)</f>
        <v>0</v>
      </c>
      <c r="U658" s="362">
        <f>MAX(Oncho!AC665,Oncho!BB665)</f>
        <v>0</v>
      </c>
      <c r="V658" s="362">
        <f>MAX(Oncho!AE665,Oncho!BD665)</f>
        <v>0</v>
      </c>
      <c r="W658" s="362">
        <f>MAX(Oncho!AF665,Oncho!BE665)</f>
        <v>0</v>
      </c>
      <c r="X658" s="362">
        <f>MAX(Oncho!AG665,Oncho!BF665)</f>
        <v>0</v>
      </c>
      <c r="Y658" s="362">
        <f>MAX(Oncho!AH665,Oncho!BG665)</f>
        <v>0</v>
      </c>
      <c r="Z658" s="362">
        <f>MAX(Oncho!AI665,Oncho!BH665)</f>
        <v>0</v>
      </c>
      <c r="AA658" s="362">
        <f>MAX(Oncho!AJ665,Oncho!BI665)</f>
        <v>0</v>
      </c>
      <c r="AB658" s="362">
        <f>MAX(COUNTIF(Oncho!AK665,"Yes"),COUNTIF(Oncho!BJ665,"Yes"))</f>
        <v>0</v>
      </c>
      <c r="AC658" s="337"/>
      <c r="AD658" s="362">
        <f>Schisto!P667</f>
        <v>0</v>
      </c>
      <c r="AE658" s="362">
        <f>Schisto!AI667</f>
        <v>0</v>
      </c>
      <c r="AF658" s="362">
        <f>Schisto!AJ667</f>
        <v>0</v>
      </c>
      <c r="AG658" s="362">
        <f>Schisto!AN667</f>
        <v>0</v>
      </c>
      <c r="AH658" s="362">
        <f>Schisto!AO667</f>
        <v>0</v>
      </c>
      <c r="AI658" s="362">
        <f>Schisto!AT667</f>
        <v>0</v>
      </c>
      <c r="AJ658" s="362">
        <f>Schisto!AU667</f>
        <v>0</v>
      </c>
      <c r="AK658" s="362">
        <f>Schisto!AV667</f>
        <v>0</v>
      </c>
      <c r="AL658" s="362">
        <f>Schisto!AW667</f>
        <v>0</v>
      </c>
      <c r="AM658" s="362">
        <f>COUNTIF(Schisto!AX667,"Yes")</f>
        <v>0</v>
      </c>
      <c r="AN658" s="337"/>
      <c r="AO658" s="362">
        <f>STH!P667</f>
        <v>0</v>
      </c>
      <c r="AP658" s="362">
        <f>MAX(STH!AK667,STH!BS667)</f>
        <v>0</v>
      </c>
      <c r="AQ658" s="362">
        <f>MAX(STH!AL667,STH!BT667)</f>
        <v>0</v>
      </c>
      <c r="AR658" s="362">
        <f>MAX(STH!AM667,STH!BU667)</f>
        <v>0</v>
      </c>
      <c r="AS658" s="362">
        <f>MAX(STH!AN667,STH!BV667)</f>
        <v>0</v>
      </c>
      <c r="AT658" s="362">
        <f>MAX(STH!AO667,STH!BW667)</f>
        <v>0</v>
      </c>
      <c r="AU658" s="362">
        <f>MAX(STH!AQ667,STH!BY667)</f>
        <v>0</v>
      </c>
      <c r="AV658" s="362">
        <f>MAX(STH!AR667,STH!BZ667)</f>
        <v>0</v>
      </c>
      <c r="AW658" s="362">
        <f>MAX(STH!AS667,STH!CA667)</f>
        <v>0</v>
      </c>
      <c r="AX658" s="362">
        <f>MAX(STH!AT667,STH!CB667)</f>
        <v>0</v>
      </c>
      <c r="AY658" s="362">
        <f>MAX(STH!AU667,STH!CC667)</f>
        <v>0</v>
      </c>
      <c r="AZ658" s="362">
        <f>MAX(STH!AV667,STH!CD667)</f>
        <v>0</v>
      </c>
      <c r="BA658" s="362">
        <f>MAX(STH!AW667,STH!CE667)</f>
        <v>0</v>
      </c>
      <c r="BB658" s="362">
        <f>MAX(STH!AX667,STH!CF667)</f>
        <v>0</v>
      </c>
      <c r="BC658" s="362">
        <f>MAX(STH!AY667,STH!CG667)</f>
        <v>0</v>
      </c>
      <c r="BD658" s="362">
        <f>MAX(STH!AZ667,STH!CH667)</f>
        <v>0</v>
      </c>
      <c r="BE658" s="362">
        <f>MAX(STH!BA667,STH!CI667)</f>
        <v>0</v>
      </c>
      <c r="BF658" s="362">
        <f>MAX(STH!BB667,STH!CJ667)</f>
        <v>0</v>
      </c>
      <c r="BG658" s="362">
        <f>MAX(COUNTIF(STH!BC667,"Yes"),COUNTIF(STH!CK667,"Yes"))</f>
        <v>0</v>
      </c>
      <c r="BH658" s="337"/>
      <c r="BI658" s="362">
        <f>Trachoma!Q670</f>
        <v>0</v>
      </c>
      <c r="BJ658" s="362">
        <f>Trachoma!AK670</f>
        <v>0</v>
      </c>
      <c r="BK658" s="362">
        <f>Trachoma!AL670</f>
        <v>0</v>
      </c>
      <c r="BL658" s="362">
        <f>Trachoma!AN670</f>
        <v>0</v>
      </c>
      <c r="BM658" s="362">
        <f>Trachoma!AO670</f>
        <v>0</v>
      </c>
      <c r="BN658" s="362">
        <f>Trachoma!AT670</f>
        <v>0</v>
      </c>
      <c r="BO658" s="362">
        <f>Trachoma!AU670</f>
        <v>0</v>
      </c>
      <c r="BP658" s="362">
        <f>Trachoma!AV670</f>
        <v>0</v>
      </c>
      <c r="BQ658" s="362">
        <f>Trachoma!AW670</f>
        <v>0</v>
      </c>
      <c r="BR658" s="362">
        <f>COUNTIF(Trachoma!AX670,"Yes")</f>
        <v>0</v>
      </c>
      <c r="BS658" s="337"/>
      <c r="BT658" s="362">
        <f t="shared" si="114"/>
        <v>0</v>
      </c>
      <c r="BU658" s="362">
        <f t="shared" si="115"/>
        <v>0</v>
      </c>
      <c r="BV658" s="362">
        <f t="shared" si="116"/>
        <v>0</v>
      </c>
      <c r="BW658" s="362">
        <f t="shared" si="117"/>
        <v>0</v>
      </c>
      <c r="BX658" s="362">
        <f t="shared" si="118"/>
        <v>0</v>
      </c>
      <c r="BY658" s="362">
        <f t="shared" si="120"/>
        <v>0</v>
      </c>
      <c r="BZ658" s="362">
        <f t="shared" si="121"/>
        <v>0</v>
      </c>
      <c r="CA658" s="362">
        <f t="shared" si="122"/>
        <v>0</v>
      </c>
      <c r="CB658" s="362">
        <f t="shared" si="123"/>
        <v>0</v>
      </c>
      <c r="CC658" s="362">
        <f t="shared" si="119"/>
        <v>0</v>
      </c>
    </row>
    <row r="659" spans="2:81" x14ac:dyDescent="0.25">
      <c r="B659" s="147">
        <f>Demography!B667</f>
        <v>0</v>
      </c>
      <c r="C659" s="147">
        <f>Demography!C667</f>
        <v>0</v>
      </c>
      <c r="D659" s="148">
        <f>Demography!D667</f>
        <v>0</v>
      </c>
      <c r="E659" s="55"/>
      <c r="F659" s="148">
        <f>LF!M666</f>
        <v>0</v>
      </c>
      <c r="G659" s="148">
        <f>LF!AE666</f>
        <v>0</v>
      </c>
      <c r="H659" s="148">
        <f>LF!AF666</f>
        <v>0</v>
      </c>
      <c r="I659" s="148">
        <f>LF!AH666</f>
        <v>0</v>
      </c>
      <c r="J659" s="148">
        <f>LF!AI666</f>
        <v>0</v>
      </c>
      <c r="K659" s="148">
        <f>LF!AK666</f>
        <v>0</v>
      </c>
      <c r="L659" s="148">
        <f>LF!AM666</f>
        <v>0</v>
      </c>
      <c r="M659" s="148">
        <f>LF!AN666</f>
        <v>0</v>
      </c>
      <c r="N659" s="148">
        <f>LF!AO666</f>
        <v>0</v>
      </c>
      <c r="O659" s="148">
        <f>LF!AP666</f>
        <v>0</v>
      </c>
      <c r="P659" s="148">
        <f>LF!AQ666</f>
        <v>0</v>
      </c>
      <c r="Q659" s="148">
        <f>COUNTIF(LF!AR666,"Yes")</f>
        <v>0</v>
      </c>
      <c r="R659" s="55"/>
      <c r="S659" s="148">
        <f>Oncho!K666</f>
        <v>0</v>
      </c>
      <c r="T659" s="148">
        <f>MAX(Oncho!AB666,Oncho!BA666)</f>
        <v>0</v>
      </c>
      <c r="U659" s="148">
        <f>MAX(Oncho!AC666,Oncho!BB666)</f>
        <v>0</v>
      </c>
      <c r="V659" s="148">
        <f>MAX(Oncho!AE666,Oncho!BD666)</f>
        <v>0</v>
      </c>
      <c r="W659" s="148">
        <f>MAX(Oncho!AF666,Oncho!BE666)</f>
        <v>0</v>
      </c>
      <c r="X659" s="148">
        <f>MAX(Oncho!AG666,Oncho!BF666)</f>
        <v>0</v>
      </c>
      <c r="Y659" s="148">
        <f>MAX(Oncho!AH666,Oncho!BG666)</f>
        <v>0</v>
      </c>
      <c r="Z659" s="148">
        <f>MAX(Oncho!AI666,Oncho!BH666)</f>
        <v>0</v>
      </c>
      <c r="AA659" s="148">
        <f>MAX(Oncho!AJ666,Oncho!BI666)</f>
        <v>0</v>
      </c>
      <c r="AB659" s="148">
        <f>MAX(COUNTIF(Oncho!AK666,"Yes"),COUNTIF(Oncho!BJ666,"Yes"))</f>
        <v>0</v>
      </c>
      <c r="AC659" s="55"/>
      <c r="AD659" s="148">
        <f>Schisto!P668</f>
        <v>0</v>
      </c>
      <c r="AE659" s="148">
        <f>Schisto!AI668</f>
        <v>0</v>
      </c>
      <c r="AF659" s="148">
        <f>Schisto!AJ668</f>
        <v>0</v>
      </c>
      <c r="AG659" s="148">
        <f>Schisto!AN668</f>
        <v>0</v>
      </c>
      <c r="AH659" s="148">
        <f>Schisto!AO668</f>
        <v>0</v>
      </c>
      <c r="AI659" s="148">
        <f>Schisto!AT668</f>
        <v>0</v>
      </c>
      <c r="AJ659" s="148">
        <f>Schisto!AU668</f>
        <v>0</v>
      </c>
      <c r="AK659" s="148">
        <f>Schisto!AV668</f>
        <v>0</v>
      </c>
      <c r="AL659" s="148">
        <f>Schisto!AW668</f>
        <v>0</v>
      </c>
      <c r="AM659" s="148">
        <f>COUNTIF(Schisto!AX668,"Yes")</f>
        <v>0</v>
      </c>
      <c r="AN659" s="55"/>
      <c r="AO659" s="148">
        <f>STH!P668</f>
        <v>0</v>
      </c>
      <c r="AP659" s="148">
        <f>MAX(STH!AK668,STH!BS668)</f>
        <v>0</v>
      </c>
      <c r="AQ659" s="148">
        <f>MAX(STH!AL668,STH!BT668)</f>
        <v>0</v>
      </c>
      <c r="AR659" s="148">
        <f>MAX(STH!AM668,STH!BU668)</f>
        <v>0</v>
      </c>
      <c r="AS659" s="148">
        <f>MAX(STH!AN668,STH!BV668)</f>
        <v>0</v>
      </c>
      <c r="AT659" s="148">
        <f>MAX(STH!AO668,STH!BW668)</f>
        <v>0</v>
      </c>
      <c r="AU659" s="148">
        <f>MAX(STH!AQ668,STH!BY668)</f>
        <v>0</v>
      </c>
      <c r="AV659" s="148">
        <f>MAX(STH!AR668,STH!BZ668)</f>
        <v>0</v>
      </c>
      <c r="AW659" s="148">
        <f>MAX(STH!AS668,STH!CA668)</f>
        <v>0</v>
      </c>
      <c r="AX659" s="148">
        <f>MAX(STH!AT668,STH!CB668)</f>
        <v>0</v>
      </c>
      <c r="AY659" s="148">
        <f>MAX(STH!AU668,STH!CC668)</f>
        <v>0</v>
      </c>
      <c r="AZ659" s="148">
        <f>MAX(STH!AV668,STH!CD668)</f>
        <v>0</v>
      </c>
      <c r="BA659" s="148">
        <f>MAX(STH!AW668,STH!CE668)</f>
        <v>0</v>
      </c>
      <c r="BB659" s="148">
        <f>MAX(STH!AX668,STH!CF668)</f>
        <v>0</v>
      </c>
      <c r="BC659" s="148">
        <f>MAX(STH!AY668,STH!CG668)</f>
        <v>0</v>
      </c>
      <c r="BD659" s="148">
        <f>MAX(STH!AZ668,STH!CH668)</f>
        <v>0</v>
      </c>
      <c r="BE659" s="148">
        <f>MAX(STH!BA668,STH!CI668)</f>
        <v>0</v>
      </c>
      <c r="BF659" s="148">
        <f>MAX(STH!BB668,STH!CJ668)</f>
        <v>0</v>
      </c>
      <c r="BG659" s="148">
        <f>MAX(COUNTIF(STH!BC668,"Yes"),COUNTIF(STH!CK668,"Yes"))</f>
        <v>0</v>
      </c>
      <c r="BH659" s="55"/>
      <c r="BI659" s="148">
        <f>Trachoma!Q671</f>
        <v>0</v>
      </c>
      <c r="BJ659" s="148">
        <f>Trachoma!AK671</f>
        <v>0</v>
      </c>
      <c r="BK659" s="148">
        <f>Trachoma!AL671</f>
        <v>0</v>
      </c>
      <c r="BL659" s="148">
        <f>Trachoma!AN671</f>
        <v>0</v>
      </c>
      <c r="BM659" s="148">
        <f>Trachoma!AO671</f>
        <v>0</v>
      </c>
      <c r="BN659" s="148">
        <f>Trachoma!AT671</f>
        <v>0</v>
      </c>
      <c r="BO659" s="148">
        <f>Trachoma!AU671</f>
        <v>0</v>
      </c>
      <c r="BP659" s="148">
        <f>Trachoma!AV671</f>
        <v>0</v>
      </c>
      <c r="BQ659" s="148">
        <f>Trachoma!AW671</f>
        <v>0</v>
      </c>
      <c r="BR659" s="148">
        <f>COUNTIF(Trachoma!AX671,"Yes")</f>
        <v>0</v>
      </c>
      <c r="BS659" s="55"/>
      <c r="BT659" s="148">
        <f t="shared" si="114"/>
        <v>0</v>
      </c>
      <c r="BU659" s="148">
        <f t="shared" si="115"/>
        <v>0</v>
      </c>
      <c r="BV659" s="148">
        <f t="shared" si="116"/>
        <v>0</v>
      </c>
      <c r="BW659" s="148">
        <f t="shared" si="117"/>
        <v>0</v>
      </c>
      <c r="BX659" s="148">
        <f t="shared" si="118"/>
        <v>0</v>
      </c>
      <c r="BY659" s="148">
        <f t="shared" si="120"/>
        <v>0</v>
      </c>
      <c r="BZ659" s="148">
        <f t="shared" si="121"/>
        <v>0</v>
      </c>
      <c r="CA659" s="148">
        <f t="shared" si="122"/>
        <v>0</v>
      </c>
      <c r="CB659" s="148">
        <f t="shared" si="123"/>
        <v>0</v>
      </c>
      <c r="CC659" s="148">
        <f t="shared" si="119"/>
        <v>0</v>
      </c>
    </row>
    <row r="660" spans="2:81" x14ac:dyDescent="0.25">
      <c r="B660" s="361">
        <f>Demography!B668</f>
        <v>0</v>
      </c>
      <c r="C660" s="361">
        <f>Demography!C668</f>
        <v>0</v>
      </c>
      <c r="D660" s="362">
        <f>Demography!D668</f>
        <v>0</v>
      </c>
      <c r="E660" s="337"/>
      <c r="F660" s="362">
        <f>LF!M667</f>
        <v>0</v>
      </c>
      <c r="G660" s="362">
        <f>LF!AE667</f>
        <v>0</v>
      </c>
      <c r="H660" s="362">
        <f>LF!AF667</f>
        <v>0</v>
      </c>
      <c r="I660" s="362">
        <f>LF!AH667</f>
        <v>0</v>
      </c>
      <c r="J660" s="362">
        <f>LF!AI667</f>
        <v>0</v>
      </c>
      <c r="K660" s="362">
        <f>LF!AK667</f>
        <v>0</v>
      </c>
      <c r="L660" s="362">
        <f>LF!AM667</f>
        <v>0</v>
      </c>
      <c r="M660" s="362">
        <f>LF!AN667</f>
        <v>0</v>
      </c>
      <c r="N660" s="362">
        <f>LF!AO667</f>
        <v>0</v>
      </c>
      <c r="O660" s="362">
        <f>LF!AP667</f>
        <v>0</v>
      </c>
      <c r="P660" s="362">
        <f>LF!AQ667</f>
        <v>0</v>
      </c>
      <c r="Q660" s="362">
        <f>COUNTIF(LF!AR667,"Yes")</f>
        <v>0</v>
      </c>
      <c r="R660" s="337"/>
      <c r="S660" s="362">
        <f>Oncho!K667</f>
        <v>0</v>
      </c>
      <c r="T660" s="362">
        <f>MAX(Oncho!AB667,Oncho!BA667)</f>
        <v>0</v>
      </c>
      <c r="U660" s="362">
        <f>MAX(Oncho!AC667,Oncho!BB667)</f>
        <v>0</v>
      </c>
      <c r="V660" s="362">
        <f>MAX(Oncho!AE667,Oncho!BD667)</f>
        <v>0</v>
      </c>
      <c r="W660" s="362">
        <f>MAX(Oncho!AF667,Oncho!BE667)</f>
        <v>0</v>
      </c>
      <c r="X660" s="362">
        <f>MAX(Oncho!AG667,Oncho!BF667)</f>
        <v>0</v>
      </c>
      <c r="Y660" s="362">
        <f>MAX(Oncho!AH667,Oncho!BG667)</f>
        <v>0</v>
      </c>
      <c r="Z660" s="362">
        <f>MAX(Oncho!AI667,Oncho!BH667)</f>
        <v>0</v>
      </c>
      <c r="AA660" s="362">
        <f>MAX(Oncho!AJ667,Oncho!BI667)</f>
        <v>0</v>
      </c>
      <c r="AB660" s="362">
        <f>MAX(COUNTIF(Oncho!AK667,"Yes"),COUNTIF(Oncho!BJ667,"Yes"))</f>
        <v>0</v>
      </c>
      <c r="AC660" s="337"/>
      <c r="AD660" s="362">
        <f>Schisto!P669</f>
        <v>0</v>
      </c>
      <c r="AE660" s="362">
        <f>Schisto!AI669</f>
        <v>0</v>
      </c>
      <c r="AF660" s="362">
        <f>Schisto!AJ669</f>
        <v>0</v>
      </c>
      <c r="AG660" s="362">
        <f>Schisto!AN669</f>
        <v>0</v>
      </c>
      <c r="AH660" s="362">
        <f>Schisto!AO669</f>
        <v>0</v>
      </c>
      <c r="AI660" s="362">
        <f>Schisto!AT669</f>
        <v>0</v>
      </c>
      <c r="AJ660" s="362">
        <f>Schisto!AU669</f>
        <v>0</v>
      </c>
      <c r="AK660" s="362">
        <f>Schisto!AV669</f>
        <v>0</v>
      </c>
      <c r="AL660" s="362">
        <f>Schisto!AW669</f>
        <v>0</v>
      </c>
      <c r="AM660" s="362">
        <f>COUNTIF(Schisto!AX669,"Yes")</f>
        <v>0</v>
      </c>
      <c r="AN660" s="337"/>
      <c r="AO660" s="362">
        <f>STH!P669</f>
        <v>0</v>
      </c>
      <c r="AP660" s="362">
        <f>MAX(STH!AK669,STH!BS669)</f>
        <v>0</v>
      </c>
      <c r="AQ660" s="362">
        <f>MAX(STH!AL669,STH!BT669)</f>
        <v>0</v>
      </c>
      <c r="AR660" s="362">
        <f>MAX(STH!AM669,STH!BU669)</f>
        <v>0</v>
      </c>
      <c r="AS660" s="362">
        <f>MAX(STH!AN669,STH!BV669)</f>
        <v>0</v>
      </c>
      <c r="AT660" s="362">
        <f>MAX(STH!AO669,STH!BW669)</f>
        <v>0</v>
      </c>
      <c r="AU660" s="362">
        <f>MAX(STH!AQ669,STH!BY669)</f>
        <v>0</v>
      </c>
      <c r="AV660" s="362">
        <f>MAX(STH!AR669,STH!BZ669)</f>
        <v>0</v>
      </c>
      <c r="AW660" s="362">
        <f>MAX(STH!AS669,STH!CA669)</f>
        <v>0</v>
      </c>
      <c r="AX660" s="362">
        <f>MAX(STH!AT669,STH!CB669)</f>
        <v>0</v>
      </c>
      <c r="AY660" s="362">
        <f>MAX(STH!AU669,STH!CC669)</f>
        <v>0</v>
      </c>
      <c r="AZ660" s="362">
        <f>MAX(STH!AV669,STH!CD669)</f>
        <v>0</v>
      </c>
      <c r="BA660" s="362">
        <f>MAX(STH!AW669,STH!CE669)</f>
        <v>0</v>
      </c>
      <c r="BB660" s="362">
        <f>MAX(STH!AX669,STH!CF669)</f>
        <v>0</v>
      </c>
      <c r="BC660" s="362">
        <f>MAX(STH!AY669,STH!CG669)</f>
        <v>0</v>
      </c>
      <c r="BD660" s="362">
        <f>MAX(STH!AZ669,STH!CH669)</f>
        <v>0</v>
      </c>
      <c r="BE660" s="362">
        <f>MAX(STH!BA669,STH!CI669)</f>
        <v>0</v>
      </c>
      <c r="BF660" s="362">
        <f>MAX(STH!BB669,STH!CJ669)</f>
        <v>0</v>
      </c>
      <c r="BG660" s="362">
        <f>MAX(COUNTIF(STH!BC669,"Yes"),COUNTIF(STH!CK669,"Yes"))</f>
        <v>0</v>
      </c>
      <c r="BH660" s="337"/>
      <c r="BI660" s="362">
        <f>Trachoma!Q672</f>
        <v>0</v>
      </c>
      <c r="BJ660" s="362">
        <f>Trachoma!AK672</f>
        <v>0</v>
      </c>
      <c r="BK660" s="362">
        <f>Trachoma!AL672</f>
        <v>0</v>
      </c>
      <c r="BL660" s="362">
        <f>Trachoma!AN672</f>
        <v>0</v>
      </c>
      <c r="BM660" s="362">
        <f>Trachoma!AO672</f>
        <v>0</v>
      </c>
      <c r="BN660" s="362">
        <f>Trachoma!AT672</f>
        <v>0</v>
      </c>
      <c r="BO660" s="362">
        <f>Trachoma!AU672</f>
        <v>0</v>
      </c>
      <c r="BP660" s="362">
        <f>Trachoma!AV672</f>
        <v>0</v>
      </c>
      <c r="BQ660" s="362">
        <f>Trachoma!AW672</f>
        <v>0</v>
      </c>
      <c r="BR660" s="362">
        <f>COUNTIF(Trachoma!AX672,"Yes")</f>
        <v>0</v>
      </c>
      <c r="BS660" s="337"/>
      <c r="BT660" s="362">
        <f t="shared" si="114"/>
        <v>0</v>
      </c>
      <c r="BU660" s="362">
        <f t="shared" si="115"/>
        <v>0</v>
      </c>
      <c r="BV660" s="362">
        <f t="shared" si="116"/>
        <v>0</v>
      </c>
      <c r="BW660" s="362">
        <f t="shared" si="117"/>
        <v>0</v>
      </c>
      <c r="BX660" s="362">
        <f t="shared" si="118"/>
        <v>0</v>
      </c>
      <c r="BY660" s="362">
        <f t="shared" si="120"/>
        <v>0</v>
      </c>
      <c r="BZ660" s="362">
        <f t="shared" si="121"/>
        <v>0</v>
      </c>
      <c r="CA660" s="362">
        <f t="shared" si="122"/>
        <v>0</v>
      </c>
      <c r="CB660" s="362">
        <f t="shared" si="123"/>
        <v>0</v>
      </c>
      <c r="CC660" s="362">
        <f t="shared" si="119"/>
        <v>0</v>
      </c>
    </row>
    <row r="661" spans="2:81" x14ac:dyDescent="0.25">
      <c r="B661" s="147">
        <f>Demography!B669</f>
        <v>0</v>
      </c>
      <c r="C661" s="147">
        <f>Demography!C669</f>
        <v>0</v>
      </c>
      <c r="D661" s="148">
        <f>Demography!D669</f>
        <v>0</v>
      </c>
      <c r="E661" s="55"/>
      <c r="F661" s="148">
        <f>LF!M668</f>
        <v>0</v>
      </c>
      <c r="G661" s="148">
        <f>LF!AE668</f>
        <v>0</v>
      </c>
      <c r="H661" s="148">
        <f>LF!AF668</f>
        <v>0</v>
      </c>
      <c r="I661" s="148">
        <f>LF!AH668</f>
        <v>0</v>
      </c>
      <c r="J661" s="148">
        <f>LF!AI668</f>
        <v>0</v>
      </c>
      <c r="K661" s="148">
        <f>LF!AK668</f>
        <v>0</v>
      </c>
      <c r="L661" s="148">
        <f>LF!AM668</f>
        <v>0</v>
      </c>
      <c r="M661" s="148">
        <f>LF!AN668</f>
        <v>0</v>
      </c>
      <c r="N661" s="148">
        <f>LF!AO668</f>
        <v>0</v>
      </c>
      <c r="O661" s="148">
        <f>LF!AP668</f>
        <v>0</v>
      </c>
      <c r="P661" s="148">
        <f>LF!AQ668</f>
        <v>0</v>
      </c>
      <c r="Q661" s="148">
        <f>COUNTIF(LF!AR668,"Yes")</f>
        <v>0</v>
      </c>
      <c r="R661" s="55"/>
      <c r="S661" s="148">
        <f>Oncho!K668</f>
        <v>0</v>
      </c>
      <c r="T661" s="148">
        <f>MAX(Oncho!AB668,Oncho!BA668)</f>
        <v>0</v>
      </c>
      <c r="U661" s="148">
        <f>MAX(Oncho!AC668,Oncho!BB668)</f>
        <v>0</v>
      </c>
      <c r="V661" s="148">
        <f>MAX(Oncho!AE668,Oncho!BD668)</f>
        <v>0</v>
      </c>
      <c r="W661" s="148">
        <f>MAX(Oncho!AF668,Oncho!BE668)</f>
        <v>0</v>
      </c>
      <c r="X661" s="148">
        <f>MAX(Oncho!AG668,Oncho!BF668)</f>
        <v>0</v>
      </c>
      <c r="Y661" s="148">
        <f>MAX(Oncho!AH668,Oncho!BG668)</f>
        <v>0</v>
      </c>
      <c r="Z661" s="148">
        <f>MAX(Oncho!AI668,Oncho!BH668)</f>
        <v>0</v>
      </c>
      <c r="AA661" s="148">
        <f>MAX(Oncho!AJ668,Oncho!BI668)</f>
        <v>0</v>
      </c>
      <c r="AB661" s="148">
        <f>MAX(COUNTIF(Oncho!AK668,"Yes"),COUNTIF(Oncho!BJ668,"Yes"))</f>
        <v>0</v>
      </c>
      <c r="AC661" s="55"/>
      <c r="AD661" s="148">
        <f>Schisto!P670</f>
        <v>0</v>
      </c>
      <c r="AE661" s="148">
        <f>Schisto!AI670</f>
        <v>0</v>
      </c>
      <c r="AF661" s="148">
        <f>Schisto!AJ670</f>
        <v>0</v>
      </c>
      <c r="AG661" s="148">
        <f>Schisto!AN670</f>
        <v>0</v>
      </c>
      <c r="AH661" s="148">
        <f>Schisto!AO670</f>
        <v>0</v>
      </c>
      <c r="AI661" s="148">
        <f>Schisto!AT670</f>
        <v>0</v>
      </c>
      <c r="AJ661" s="148">
        <f>Schisto!AU670</f>
        <v>0</v>
      </c>
      <c r="AK661" s="148">
        <f>Schisto!AV670</f>
        <v>0</v>
      </c>
      <c r="AL661" s="148">
        <f>Schisto!AW670</f>
        <v>0</v>
      </c>
      <c r="AM661" s="148">
        <f>COUNTIF(Schisto!AX670,"Yes")</f>
        <v>0</v>
      </c>
      <c r="AN661" s="55"/>
      <c r="AO661" s="148">
        <f>STH!P670</f>
        <v>0</v>
      </c>
      <c r="AP661" s="148">
        <f>MAX(STH!AK670,STH!BS670)</f>
        <v>0</v>
      </c>
      <c r="AQ661" s="148">
        <f>MAX(STH!AL670,STH!BT670)</f>
        <v>0</v>
      </c>
      <c r="AR661" s="148">
        <f>MAX(STH!AM670,STH!BU670)</f>
        <v>0</v>
      </c>
      <c r="AS661" s="148">
        <f>MAX(STH!AN670,STH!BV670)</f>
        <v>0</v>
      </c>
      <c r="AT661" s="148">
        <f>MAX(STH!AO670,STH!BW670)</f>
        <v>0</v>
      </c>
      <c r="AU661" s="148">
        <f>MAX(STH!AQ670,STH!BY670)</f>
        <v>0</v>
      </c>
      <c r="AV661" s="148">
        <f>MAX(STH!AR670,STH!BZ670)</f>
        <v>0</v>
      </c>
      <c r="AW661" s="148">
        <f>MAX(STH!AS670,STH!CA670)</f>
        <v>0</v>
      </c>
      <c r="AX661" s="148">
        <f>MAX(STH!AT670,STH!CB670)</f>
        <v>0</v>
      </c>
      <c r="AY661" s="148">
        <f>MAX(STH!AU670,STH!CC670)</f>
        <v>0</v>
      </c>
      <c r="AZ661" s="148">
        <f>MAX(STH!AV670,STH!CD670)</f>
        <v>0</v>
      </c>
      <c r="BA661" s="148">
        <f>MAX(STH!AW670,STH!CE670)</f>
        <v>0</v>
      </c>
      <c r="BB661" s="148">
        <f>MAX(STH!AX670,STH!CF670)</f>
        <v>0</v>
      </c>
      <c r="BC661" s="148">
        <f>MAX(STH!AY670,STH!CG670)</f>
        <v>0</v>
      </c>
      <c r="BD661" s="148">
        <f>MAX(STH!AZ670,STH!CH670)</f>
        <v>0</v>
      </c>
      <c r="BE661" s="148">
        <f>MAX(STH!BA670,STH!CI670)</f>
        <v>0</v>
      </c>
      <c r="BF661" s="148">
        <f>MAX(STH!BB670,STH!CJ670)</f>
        <v>0</v>
      </c>
      <c r="BG661" s="148">
        <f>MAX(COUNTIF(STH!BC670,"Yes"),COUNTIF(STH!CK670,"Yes"))</f>
        <v>0</v>
      </c>
      <c r="BH661" s="55"/>
      <c r="BI661" s="148">
        <f>Trachoma!Q673</f>
        <v>0</v>
      </c>
      <c r="BJ661" s="148">
        <f>Trachoma!AK673</f>
        <v>0</v>
      </c>
      <c r="BK661" s="148">
        <f>Trachoma!AL673</f>
        <v>0</v>
      </c>
      <c r="BL661" s="148">
        <f>Trachoma!AN673</f>
        <v>0</v>
      </c>
      <c r="BM661" s="148">
        <f>Trachoma!AO673</f>
        <v>0</v>
      </c>
      <c r="BN661" s="148">
        <f>Trachoma!AT673</f>
        <v>0</v>
      </c>
      <c r="BO661" s="148">
        <f>Trachoma!AU673</f>
        <v>0</v>
      </c>
      <c r="BP661" s="148">
        <f>Trachoma!AV673</f>
        <v>0</v>
      </c>
      <c r="BQ661" s="148">
        <f>Trachoma!AW673</f>
        <v>0</v>
      </c>
      <c r="BR661" s="148">
        <f>COUNTIF(Trachoma!AX673,"Yes")</f>
        <v>0</v>
      </c>
      <c r="BS661" s="55"/>
      <c r="BT661" s="148">
        <f t="shared" si="114"/>
        <v>0</v>
      </c>
      <c r="BU661" s="148">
        <f t="shared" si="115"/>
        <v>0</v>
      </c>
      <c r="BV661" s="148">
        <f t="shared" si="116"/>
        <v>0</v>
      </c>
      <c r="BW661" s="148">
        <f t="shared" si="117"/>
        <v>0</v>
      </c>
      <c r="BX661" s="148">
        <f t="shared" si="118"/>
        <v>0</v>
      </c>
      <c r="BY661" s="148">
        <f t="shared" si="120"/>
        <v>0</v>
      </c>
      <c r="BZ661" s="148">
        <f t="shared" si="121"/>
        <v>0</v>
      </c>
      <c r="CA661" s="148">
        <f t="shared" si="122"/>
        <v>0</v>
      </c>
      <c r="CB661" s="148">
        <f t="shared" si="123"/>
        <v>0</v>
      </c>
      <c r="CC661" s="148">
        <f t="shared" si="119"/>
        <v>0</v>
      </c>
    </row>
    <row r="662" spans="2:81" x14ac:dyDescent="0.25">
      <c r="B662" s="361">
        <f>Demography!B670</f>
        <v>0</v>
      </c>
      <c r="C662" s="361">
        <f>Demography!C670</f>
        <v>0</v>
      </c>
      <c r="D662" s="362">
        <f>Demography!D670</f>
        <v>0</v>
      </c>
      <c r="E662" s="337"/>
      <c r="F662" s="362">
        <f>LF!M669</f>
        <v>0</v>
      </c>
      <c r="G662" s="362">
        <f>LF!AE669</f>
        <v>0</v>
      </c>
      <c r="H662" s="362">
        <f>LF!AF669</f>
        <v>0</v>
      </c>
      <c r="I662" s="362">
        <f>LF!AH669</f>
        <v>0</v>
      </c>
      <c r="J662" s="362">
        <f>LF!AI669</f>
        <v>0</v>
      </c>
      <c r="K662" s="362">
        <f>LF!AK669</f>
        <v>0</v>
      </c>
      <c r="L662" s="362">
        <f>LF!AM669</f>
        <v>0</v>
      </c>
      <c r="M662" s="362">
        <f>LF!AN669</f>
        <v>0</v>
      </c>
      <c r="N662" s="362">
        <f>LF!AO669</f>
        <v>0</v>
      </c>
      <c r="O662" s="362">
        <f>LF!AP669</f>
        <v>0</v>
      </c>
      <c r="P662" s="362">
        <f>LF!AQ669</f>
        <v>0</v>
      </c>
      <c r="Q662" s="362">
        <f>COUNTIF(LF!AR669,"Yes")</f>
        <v>0</v>
      </c>
      <c r="R662" s="337"/>
      <c r="S662" s="362">
        <f>Oncho!K669</f>
        <v>0</v>
      </c>
      <c r="T662" s="362">
        <f>MAX(Oncho!AB669,Oncho!BA669)</f>
        <v>0</v>
      </c>
      <c r="U662" s="362">
        <f>MAX(Oncho!AC669,Oncho!BB669)</f>
        <v>0</v>
      </c>
      <c r="V662" s="362">
        <f>MAX(Oncho!AE669,Oncho!BD669)</f>
        <v>0</v>
      </c>
      <c r="W662" s="362">
        <f>MAX(Oncho!AF669,Oncho!BE669)</f>
        <v>0</v>
      </c>
      <c r="X662" s="362">
        <f>MAX(Oncho!AG669,Oncho!BF669)</f>
        <v>0</v>
      </c>
      <c r="Y662" s="362">
        <f>MAX(Oncho!AH669,Oncho!BG669)</f>
        <v>0</v>
      </c>
      <c r="Z662" s="362">
        <f>MAX(Oncho!AI669,Oncho!BH669)</f>
        <v>0</v>
      </c>
      <c r="AA662" s="362">
        <f>MAX(Oncho!AJ669,Oncho!BI669)</f>
        <v>0</v>
      </c>
      <c r="AB662" s="362">
        <f>MAX(COUNTIF(Oncho!AK669,"Yes"),COUNTIF(Oncho!BJ669,"Yes"))</f>
        <v>0</v>
      </c>
      <c r="AC662" s="337"/>
      <c r="AD662" s="362">
        <f>Schisto!P671</f>
        <v>0</v>
      </c>
      <c r="AE662" s="362">
        <f>Schisto!AI671</f>
        <v>0</v>
      </c>
      <c r="AF662" s="362">
        <f>Schisto!AJ671</f>
        <v>0</v>
      </c>
      <c r="AG662" s="362">
        <f>Schisto!AN671</f>
        <v>0</v>
      </c>
      <c r="AH662" s="362">
        <f>Schisto!AO671</f>
        <v>0</v>
      </c>
      <c r="AI662" s="362">
        <f>Schisto!AT671</f>
        <v>0</v>
      </c>
      <c r="AJ662" s="362">
        <f>Schisto!AU671</f>
        <v>0</v>
      </c>
      <c r="AK662" s="362">
        <f>Schisto!AV671</f>
        <v>0</v>
      </c>
      <c r="AL662" s="362">
        <f>Schisto!AW671</f>
        <v>0</v>
      </c>
      <c r="AM662" s="362">
        <f>COUNTIF(Schisto!AX671,"Yes")</f>
        <v>0</v>
      </c>
      <c r="AN662" s="337"/>
      <c r="AO662" s="362">
        <f>STH!P671</f>
        <v>0</v>
      </c>
      <c r="AP662" s="362">
        <f>MAX(STH!AK671,STH!BS671)</f>
        <v>0</v>
      </c>
      <c r="AQ662" s="362">
        <f>MAX(STH!AL671,STH!BT671)</f>
        <v>0</v>
      </c>
      <c r="AR662" s="362">
        <f>MAX(STH!AM671,STH!BU671)</f>
        <v>0</v>
      </c>
      <c r="AS662" s="362">
        <f>MAX(STH!AN671,STH!BV671)</f>
        <v>0</v>
      </c>
      <c r="AT662" s="362">
        <f>MAX(STH!AO671,STH!BW671)</f>
        <v>0</v>
      </c>
      <c r="AU662" s="362">
        <f>MAX(STH!AQ671,STH!BY671)</f>
        <v>0</v>
      </c>
      <c r="AV662" s="362">
        <f>MAX(STH!AR671,STH!BZ671)</f>
        <v>0</v>
      </c>
      <c r="AW662" s="362">
        <f>MAX(STH!AS671,STH!CA671)</f>
        <v>0</v>
      </c>
      <c r="AX662" s="362">
        <f>MAX(STH!AT671,STH!CB671)</f>
        <v>0</v>
      </c>
      <c r="AY662" s="362">
        <f>MAX(STH!AU671,STH!CC671)</f>
        <v>0</v>
      </c>
      <c r="AZ662" s="362">
        <f>MAX(STH!AV671,STH!CD671)</f>
        <v>0</v>
      </c>
      <c r="BA662" s="362">
        <f>MAX(STH!AW671,STH!CE671)</f>
        <v>0</v>
      </c>
      <c r="BB662" s="362">
        <f>MAX(STH!AX671,STH!CF671)</f>
        <v>0</v>
      </c>
      <c r="BC662" s="362">
        <f>MAX(STH!AY671,STH!CG671)</f>
        <v>0</v>
      </c>
      <c r="BD662" s="362">
        <f>MAX(STH!AZ671,STH!CH671)</f>
        <v>0</v>
      </c>
      <c r="BE662" s="362">
        <f>MAX(STH!BA671,STH!CI671)</f>
        <v>0</v>
      </c>
      <c r="BF662" s="362">
        <f>MAX(STH!BB671,STH!CJ671)</f>
        <v>0</v>
      </c>
      <c r="BG662" s="362">
        <f>MAX(COUNTIF(STH!BC671,"Yes"),COUNTIF(STH!CK671,"Yes"))</f>
        <v>0</v>
      </c>
      <c r="BH662" s="337"/>
      <c r="BI662" s="362">
        <f>Trachoma!Q674</f>
        <v>0</v>
      </c>
      <c r="BJ662" s="362">
        <f>Trachoma!AK674</f>
        <v>0</v>
      </c>
      <c r="BK662" s="362">
        <f>Trachoma!AL674</f>
        <v>0</v>
      </c>
      <c r="BL662" s="362">
        <f>Trachoma!AN674</f>
        <v>0</v>
      </c>
      <c r="BM662" s="362">
        <f>Trachoma!AO674</f>
        <v>0</v>
      </c>
      <c r="BN662" s="362">
        <f>Trachoma!AT674</f>
        <v>0</v>
      </c>
      <c r="BO662" s="362">
        <f>Trachoma!AU674</f>
        <v>0</v>
      </c>
      <c r="BP662" s="362">
        <f>Trachoma!AV674</f>
        <v>0</v>
      </c>
      <c r="BQ662" s="362">
        <f>Trachoma!AW674</f>
        <v>0</v>
      </c>
      <c r="BR662" s="362">
        <f>COUNTIF(Trachoma!AX674,"Yes")</f>
        <v>0</v>
      </c>
      <c r="BS662" s="337"/>
      <c r="BT662" s="362">
        <f t="shared" si="114"/>
        <v>0</v>
      </c>
      <c r="BU662" s="362">
        <f t="shared" si="115"/>
        <v>0</v>
      </c>
      <c r="BV662" s="362">
        <f t="shared" si="116"/>
        <v>0</v>
      </c>
      <c r="BW662" s="362">
        <f t="shared" si="117"/>
        <v>0</v>
      </c>
      <c r="BX662" s="362">
        <f t="shared" si="118"/>
        <v>0</v>
      </c>
      <c r="BY662" s="362">
        <f t="shared" si="120"/>
        <v>0</v>
      </c>
      <c r="BZ662" s="362">
        <f t="shared" si="121"/>
        <v>0</v>
      </c>
      <c r="CA662" s="362">
        <f t="shared" si="122"/>
        <v>0</v>
      </c>
      <c r="CB662" s="362">
        <f t="shared" si="123"/>
        <v>0</v>
      </c>
      <c r="CC662" s="362">
        <f t="shared" si="119"/>
        <v>0</v>
      </c>
    </row>
    <row r="663" spans="2:81" x14ac:dyDescent="0.25">
      <c r="B663" s="147">
        <f>Demography!B671</f>
        <v>0</v>
      </c>
      <c r="C663" s="147">
        <f>Demography!C671</f>
        <v>0</v>
      </c>
      <c r="D663" s="148">
        <f>Demography!D671</f>
        <v>0</v>
      </c>
      <c r="E663" s="55"/>
      <c r="F663" s="148">
        <f>LF!M670</f>
        <v>0</v>
      </c>
      <c r="G663" s="148">
        <f>LF!AE670</f>
        <v>0</v>
      </c>
      <c r="H663" s="148">
        <f>LF!AF670</f>
        <v>0</v>
      </c>
      <c r="I663" s="148">
        <f>LF!AH670</f>
        <v>0</v>
      </c>
      <c r="J663" s="148">
        <f>LF!AI670</f>
        <v>0</v>
      </c>
      <c r="K663" s="148">
        <f>LF!AK670</f>
        <v>0</v>
      </c>
      <c r="L663" s="148">
        <f>LF!AM670</f>
        <v>0</v>
      </c>
      <c r="M663" s="148">
        <f>LF!AN670</f>
        <v>0</v>
      </c>
      <c r="N663" s="148">
        <f>LF!AO670</f>
        <v>0</v>
      </c>
      <c r="O663" s="148">
        <f>LF!AP670</f>
        <v>0</v>
      </c>
      <c r="P663" s="148">
        <f>LF!AQ670</f>
        <v>0</v>
      </c>
      <c r="Q663" s="148">
        <f>COUNTIF(LF!AR670,"Yes")</f>
        <v>0</v>
      </c>
      <c r="R663" s="55"/>
      <c r="S663" s="148">
        <f>Oncho!K670</f>
        <v>0</v>
      </c>
      <c r="T663" s="148">
        <f>MAX(Oncho!AB670,Oncho!BA670)</f>
        <v>0</v>
      </c>
      <c r="U663" s="148">
        <f>MAX(Oncho!AC670,Oncho!BB670)</f>
        <v>0</v>
      </c>
      <c r="V663" s="148">
        <f>MAX(Oncho!AE670,Oncho!BD670)</f>
        <v>0</v>
      </c>
      <c r="W663" s="148">
        <f>MAX(Oncho!AF670,Oncho!BE670)</f>
        <v>0</v>
      </c>
      <c r="X663" s="148">
        <f>MAX(Oncho!AG670,Oncho!BF670)</f>
        <v>0</v>
      </c>
      <c r="Y663" s="148">
        <f>MAX(Oncho!AH670,Oncho!BG670)</f>
        <v>0</v>
      </c>
      <c r="Z663" s="148">
        <f>MAX(Oncho!AI670,Oncho!BH670)</f>
        <v>0</v>
      </c>
      <c r="AA663" s="148">
        <f>MAX(Oncho!AJ670,Oncho!BI670)</f>
        <v>0</v>
      </c>
      <c r="AB663" s="148">
        <f>MAX(COUNTIF(Oncho!AK670,"Yes"),COUNTIF(Oncho!BJ670,"Yes"))</f>
        <v>0</v>
      </c>
      <c r="AC663" s="55"/>
      <c r="AD663" s="148">
        <f>Schisto!P672</f>
        <v>0</v>
      </c>
      <c r="AE663" s="148">
        <f>Schisto!AI672</f>
        <v>0</v>
      </c>
      <c r="AF663" s="148">
        <f>Schisto!AJ672</f>
        <v>0</v>
      </c>
      <c r="AG663" s="148">
        <f>Schisto!AN672</f>
        <v>0</v>
      </c>
      <c r="AH663" s="148">
        <f>Schisto!AO672</f>
        <v>0</v>
      </c>
      <c r="AI663" s="148">
        <f>Schisto!AT672</f>
        <v>0</v>
      </c>
      <c r="AJ663" s="148">
        <f>Schisto!AU672</f>
        <v>0</v>
      </c>
      <c r="AK663" s="148">
        <f>Schisto!AV672</f>
        <v>0</v>
      </c>
      <c r="AL663" s="148">
        <f>Schisto!AW672</f>
        <v>0</v>
      </c>
      <c r="AM663" s="148">
        <f>COUNTIF(Schisto!AX672,"Yes")</f>
        <v>0</v>
      </c>
      <c r="AN663" s="55"/>
      <c r="AO663" s="148">
        <f>STH!P672</f>
        <v>0</v>
      </c>
      <c r="AP663" s="148">
        <f>MAX(STH!AK672,STH!BS672)</f>
        <v>0</v>
      </c>
      <c r="AQ663" s="148">
        <f>MAX(STH!AL672,STH!BT672)</f>
        <v>0</v>
      </c>
      <c r="AR663" s="148">
        <f>MAX(STH!AM672,STH!BU672)</f>
        <v>0</v>
      </c>
      <c r="AS663" s="148">
        <f>MAX(STH!AN672,STH!BV672)</f>
        <v>0</v>
      </c>
      <c r="AT663" s="148">
        <f>MAX(STH!AO672,STH!BW672)</f>
        <v>0</v>
      </c>
      <c r="AU663" s="148">
        <f>MAX(STH!AQ672,STH!BY672)</f>
        <v>0</v>
      </c>
      <c r="AV663" s="148">
        <f>MAX(STH!AR672,STH!BZ672)</f>
        <v>0</v>
      </c>
      <c r="AW663" s="148">
        <f>MAX(STH!AS672,STH!CA672)</f>
        <v>0</v>
      </c>
      <c r="AX663" s="148">
        <f>MAX(STH!AT672,STH!CB672)</f>
        <v>0</v>
      </c>
      <c r="AY663" s="148">
        <f>MAX(STH!AU672,STH!CC672)</f>
        <v>0</v>
      </c>
      <c r="AZ663" s="148">
        <f>MAX(STH!AV672,STH!CD672)</f>
        <v>0</v>
      </c>
      <c r="BA663" s="148">
        <f>MAX(STH!AW672,STH!CE672)</f>
        <v>0</v>
      </c>
      <c r="BB663" s="148">
        <f>MAX(STH!AX672,STH!CF672)</f>
        <v>0</v>
      </c>
      <c r="BC663" s="148">
        <f>MAX(STH!AY672,STH!CG672)</f>
        <v>0</v>
      </c>
      <c r="BD663" s="148">
        <f>MAX(STH!AZ672,STH!CH672)</f>
        <v>0</v>
      </c>
      <c r="BE663" s="148">
        <f>MAX(STH!BA672,STH!CI672)</f>
        <v>0</v>
      </c>
      <c r="BF663" s="148">
        <f>MAX(STH!BB672,STH!CJ672)</f>
        <v>0</v>
      </c>
      <c r="BG663" s="148">
        <f>MAX(COUNTIF(STH!BC672,"Yes"),COUNTIF(STH!CK672,"Yes"))</f>
        <v>0</v>
      </c>
      <c r="BH663" s="55"/>
      <c r="BI663" s="148">
        <f>Trachoma!Q675</f>
        <v>0</v>
      </c>
      <c r="BJ663" s="148">
        <f>Trachoma!AK675</f>
        <v>0</v>
      </c>
      <c r="BK663" s="148">
        <f>Trachoma!AL675</f>
        <v>0</v>
      </c>
      <c r="BL663" s="148">
        <f>Trachoma!AN675</f>
        <v>0</v>
      </c>
      <c r="BM663" s="148">
        <f>Trachoma!AO675</f>
        <v>0</v>
      </c>
      <c r="BN663" s="148">
        <f>Trachoma!AT675</f>
        <v>0</v>
      </c>
      <c r="BO663" s="148">
        <f>Trachoma!AU675</f>
        <v>0</v>
      </c>
      <c r="BP663" s="148">
        <f>Trachoma!AV675</f>
        <v>0</v>
      </c>
      <c r="BQ663" s="148">
        <f>Trachoma!AW675</f>
        <v>0</v>
      </c>
      <c r="BR663" s="148">
        <f>COUNTIF(Trachoma!AX675,"Yes")</f>
        <v>0</v>
      </c>
      <c r="BS663" s="55"/>
      <c r="BT663" s="148">
        <f t="shared" si="114"/>
        <v>0</v>
      </c>
      <c r="BU663" s="148">
        <f t="shared" si="115"/>
        <v>0</v>
      </c>
      <c r="BV663" s="148">
        <f t="shared" si="116"/>
        <v>0</v>
      </c>
      <c r="BW663" s="148">
        <f t="shared" si="117"/>
        <v>0</v>
      </c>
      <c r="BX663" s="148">
        <f t="shared" si="118"/>
        <v>0</v>
      </c>
      <c r="BY663" s="148">
        <f t="shared" si="120"/>
        <v>0</v>
      </c>
      <c r="BZ663" s="148">
        <f t="shared" si="121"/>
        <v>0</v>
      </c>
      <c r="CA663" s="148">
        <f t="shared" si="122"/>
        <v>0</v>
      </c>
      <c r="CB663" s="148">
        <f t="shared" si="123"/>
        <v>0</v>
      </c>
      <c r="CC663" s="148">
        <f t="shared" si="119"/>
        <v>0</v>
      </c>
    </row>
    <row r="664" spans="2:81" x14ac:dyDescent="0.25">
      <c r="B664" s="361">
        <f>Demography!B672</f>
        <v>0</v>
      </c>
      <c r="C664" s="361">
        <f>Demography!C672</f>
        <v>0</v>
      </c>
      <c r="D664" s="362">
        <f>Demography!D672</f>
        <v>0</v>
      </c>
      <c r="E664" s="337"/>
      <c r="F664" s="362">
        <f>LF!M671</f>
        <v>0</v>
      </c>
      <c r="G664" s="362">
        <f>LF!AE671</f>
        <v>0</v>
      </c>
      <c r="H664" s="362">
        <f>LF!AF671</f>
        <v>0</v>
      </c>
      <c r="I664" s="362">
        <f>LF!AH671</f>
        <v>0</v>
      </c>
      <c r="J664" s="362">
        <f>LF!AI671</f>
        <v>0</v>
      </c>
      <c r="K664" s="362">
        <f>LF!AK671</f>
        <v>0</v>
      </c>
      <c r="L664" s="362">
        <f>LF!AM671</f>
        <v>0</v>
      </c>
      <c r="M664" s="362">
        <f>LF!AN671</f>
        <v>0</v>
      </c>
      <c r="N664" s="362">
        <f>LF!AO671</f>
        <v>0</v>
      </c>
      <c r="O664" s="362">
        <f>LF!AP671</f>
        <v>0</v>
      </c>
      <c r="P664" s="362">
        <f>LF!AQ671</f>
        <v>0</v>
      </c>
      <c r="Q664" s="362">
        <f>COUNTIF(LF!AR671,"Yes")</f>
        <v>0</v>
      </c>
      <c r="R664" s="337"/>
      <c r="S664" s="362">
        <f>Oncho!K671</f>
        <v>0</v>
      </c>
      <c r="T664" s="362">
        <f>MAX(Oncho!AB671,Oncho!BA671)</f>
        <v>0</v>
      </c>
      <c r="U664" s="362">
        <f>MAX(Oncho!AC671,Oncho!BB671)</f>
        <v>0</v>
      </c>
      <c r="V664" s="362">
        <f>MAX(Oncho!AE671,Oncho!BD671)</f>
        <v>0</v>
      </c>
      <c r="W664" s="362">
        <f>MAX(Oncho!AF671,Oncho!BE671)</f>
        <v>0</v>
      </c>
      <c r="X664" s="362">
        <f>MAX(Oncho!AG671,Oncho!BF671)</f>
        <v>0</v>
      </c>
      <c r="Y664" s="362">
        <f>MAX(Oncho!AH671,Oncho!BG671)</f>
        <v>0</v>
      </c>
      <c r="Z664" s="362">
        <f>MAX(Oncho!AI671,Oncho!BH671)</f>
        <v>0</v>
      </c>
      <c r="AA664" s="362">
        <f>MAX(Oncho!AJ671,Oncho!BI671)</f>
        <v>0</v>
      </c>
      <c r="AB664" s="362">
        <f>MAX(COUNTIF(Oncho!AK671,"Yes"),COUNTIF(Oncho!BJ671,"Yes"))</f>
        <v>0</v>
      </c>
      <c r="AC664" s="337"/>
      <c r="AD664" s="362">
        <f>Schisto!P673</f>
        <v>0</v>
      </c>
      <c r="AE664" s="362">
        <f>Schisto!AI673</f>
        <v>0</v>
      </c>
      <c r="AF664" s="362">
        <f>Schisto!AJ673</f>
        <v>0</v>
      </c>
      <c r="AG664" s="362">
        <f>Schisto!AN673</f>
        <v>0</v>
      </c>
      <c r="AH664" s="362">
        <f>Schisto!AO673</f>
        <v>0</v>
      </c>
      <c r="AI664" s="362">
        <f>Schisto!AT673</f>
        <v>0</v>
      </c>
      <c r="AJ664" s="362">
        <f>Schisto!AU673</f>
        <v>0</v>
      </c>
      <c r="AK664" s="362">
        <f>Schisto!AV673</f>
        <v>0</v>
      </c>
      <c r="AL664" s="362">
        <f>Schisto!AW673</f>
        <v>0</v>
      </c>
      <c r="AM664" s="362">
        <f>COUNTIF(Schisto!AX673,"Yes")</f>
        <v>0</v>
      </c>
      <c r="AN664" s="337"/>
      <c r="AO664" s="362">
        <f>STH!P673</f>
        <v>0</v>
      </c>
      <c r="AP664" s="362">
        <f>MAX(STH!AK673,STH!BS673)</f>
        <v>0</v>
      </c>
      <c r="AQ664" s="362">
        <f>MAX(STH!AL673,STH!BT673)</f>
        <v>0</v>
      </c>
      <c r="AR664" s="362">
        <f>MAX(STH!AM673,STH!BU673)</f>
        <v>0</v>
      </c>
      <c r="AS664" s="362">
        <f>MAX(STH!AN673,STH!BV673)</f>
        <v>0</v>
      </c>
      <c r="AT664" s="362">
        <f>MAX(STH!AO673,STH!BW673)</f>
        <v>0</v>
      </c>
      <c r="AU664" s="362">
        <f>MAX(STH!AQ673,STH!BY673)</f>
        <v>0</v>
      </c>
      <c r="AV664" s="362">
        <f>MAX(STH!AR673,STH!BZ673)</f>
        <v>0</v>
      </c>
      <c r="AW664" s="362">
        <f>MAX(STH!AS673,STH!CA673)</f>
        <v>0</v>
      </c>
      <c r="AX664" s="362">
        <f>MAX(STH!AT673,STH!CB673)</f>
        <v>0</v>
      </c>
      <c r="AY664" s="362">
        <f>MAX(STH!AU673,STH!CC673)</f>
        <v>0</v>
      </c>
      <c r="AZ664" s="362">
        <f>MAX(STH!AV673,STH!CD673)</f>
        <v>0</v>
      </c>
      <c r="BA664" s="362">
        <f>MAX(STH!AW673,STH!CE673)</f>
        <v>0</v>
      </c>
      <c r="BB664" s="362">
        <f>MAX(STH!AX673,STH!CF673)</f>
        <v>0</v>
      </c>
      <c r="BC664" s="362">
        <f>MAX(STH!AY673,STH!CG673)</f>
        <v>0</v>
      </c>
      <c r="BD664" s="362">
        <f>MAX(STH!AZ673,STH!CH673)</f>
        <v>0</v>
      </c>
      <c r="BE664" s="362">
        <f>MAX(STH!BA673,STH!CI673)</f>
        <v>0</v>
      </c>
      <c r="BF664" s="362">
        <f>MAX(STH!BB673,STH!CJ673)</f>
        <v>0</v>
      </c>
      <c r="BG664" s="362">
        <f>MAX(COUNTIF(STH!BC673,"Yes"),COUNTIF(STH!CK673,"Yes"))</f>
        <v>0</v>
      </c>
      <c r="BH664" s="337"/>
      <c r="BI664" s="362">
        <f>Trachoma!Q676</f>
        <v>0</v>
      </c>
      <c r="BJ664" s="362">
        <f>Trachoma!AK676</f>
        <v>0</v>
      </c>
      <c r="BK664" s="362">
        <f>Trachoma!AL676</f>
        <v>0</v>
      </c>
      <c r="BL664" s="362">
        <f>Trachoma!AN676</f>
        <v>0</v>
      </c>
      <c r="BM664" s="362">
        <f>Trachoma!AO676</f>
        <v>0</v>
      </c>
      <c r="BN664" s="362">
        <f>Trachoma!AT676</f>
        <v>0</v>
      </c>
      <c r="BO664" s="362">
        <f>Trachoma!AU676</f>
        <v>0</v>
      </c>
      <c r="BP664" s="362">
        <f>Trachoma!AV676</f>
        <v>0</v>
      </c>
      <c r="BQ664" s="362">
        <f>Trachoma!AW676</f>
        <v>0</v>
      </c>
      <c r="BR664" s="362">
        <f>COUNTIF(Trachoma!AX676,"Yes")</f>
        <v>0</v>
      </c>
      <c r="BS664" s="337"/>
      <c r="BT664" s="362">
        <f t="shared" si="114"/>
        <v>0</v>
      </c>
      <c r="BU664" s="362">
        <f t="shared" si="115"/>
        <v>0</v>
      </c>
      <c r="BV664" s="362">
        <f t="shared" si="116"/>
        <v>0</v>
      </c>
      <c r="BW664" s="362">
        <f t="shared" si="117"/>
        <v>0</v>
      </c>
      <c r="BX664" s="362">
        <f t="shared" si="118"/>
        <v>0</v>
      </c>
      <c r="BY664" s="362">
        <f t="shared" si="120"/>
        <v>0</v>
      </c>
      <c r="BZ664" s="362">
        <f t="shared" si="121"/>
        <v>0</v>
      </c>
      <c r="CA664" s="362">
        <f t="shared" si="122"/>
        <v>0</v>
      </c>
      <c r="CB664" s="362">
        <f t="shared" si="123"/>
        <v>0</v>
      </c>
      <c r="CC664" s="362">
        <f t="shared" si="119"/>
        <v>0</v>
      </c>
    </row>
    <row r="665" spans="2:81" x14ac:dyDescent="0.25">
      <c r="B665" s="147">
        <f>Demography!B673</f>
        <v>0</v>
      </c>
      <c r="C665" s="147">
        <f>Demography!C673</f>
        <v>0</v>
      </c>
      <c r="D665" s="148">
        <f>Demography!D673</f>
        <v>0</v>
      </c>
      <c r="E665" s="55"/>
      <c r="F665" s="148">
        <f>LF!M672</f>
        <v>0</v>
      </c>
      <c r="G665" s="148">
        <f>LF!AE672</f>
        <v>0</v>
      </c>
      <c r="H665" s="148">
        <f>LF!AF672</f>
        <v>0</v>
      </c>
      <c r="I665" s="148">
        <f>LF!AH672</f>
        <v>0</v>
      </c>
      <c r="J665" s="148">
        <f>LF!AI672</f>
        <v>0</v>
      </c>
      <c r="K665" s="148">
        <f>LF!AK672</f>
        <v>0</v>
      </c>
      <c r="L665" s="148">
        <f>LF!AM672</f>
        <v>0</v>
      </c>
      <c r="M665" s="148">
        <f>LF!AN672</f>
        <v>0</v>
      </c>
      <c r="N665" s="148">
        <f>LF!AO672</f>
        <v>0</v>
      </c>
      <c r="O665" s="148">
        <f>LF!AP672</f>
        <v>0</v>
      </c>
      <c r="P665" s="148">
        <f>LF!AQ672</f>
        <v>0</v>
      </c>
      <c r="Q665" s="148">
        <f>COUNTIF(LF!AR672,"Yes")</f>
        <v>0</v>
      </c>
      <c r="R665" s="55"/>
      <c r="S665" s="148">
        <f>Oncho!K672</f>
        <v>0</v>
      </c>
      <c r="T665" s="148">
        <f>MAX(Oncho!AB672,Oncho!BA672)</f>
        <v>0</v>
      </c>
      <c r="U665" s="148">
        <f>MAX(Oncho!AC672,Oncho!BB672)</f>
        <v>0</v>
      </c>
      <c r="V665" s="148">
        <f>MAX(Oncho!AE672,Oncho!BD672)</f>
        <v>0</v>
      </c>
      <c r="W665" s="148">
        <f>MAX(Oncho!AF672,Oncho!BE672)</f>
        <v>0</v>
      </c>
      <c r="X665" s="148">
        <f>MAX(Oncho!AG672,Oncho!BF672)</f>
        <v>0</v>
      </c>
      <c r="Y665" s="148">
        <f>MAX(Oncho!AH672,Oncho!BG672)</f>
        <v>0</v>
      </c>
      <c r="Z665" s="148">
        <f>MAX(Oncho!AI672,Oncho!BH672)</f>
        <v>0</v>
      </c>
      <c r="AA665" s="148">
        <f>MAX(Oncho!AJ672,Oncho!BI672)</f>
        <v>0</v>
      </c>
      <c r="AB665" s="148">
        <f>MAX(COUNTIF(Oncho!AK672,"Yes"),COUNTIF(Oncho!BJ672,"Yes"))</f>
        <v>0</v>
      </c>
      <c r="AC665" s="55"/>
      <c r="AD665" s="148">
        <f>Schisto!P674</f>
        <v>0</v>
      </c>
      <c r="AE665" s="148">
        <f>Schisto!AI674</f>
        <v>0</v>
      </c>
      <c r="AF665" s="148">
        <f>Schisto!AJ674</f>
        <v>0</v>
      </c>
      <c r="AG665" s="148">
        <f>Schisto!AN674</f>
        <v>0</v>
      </c>
      <c r="AH665" s="148">
        <f>Schisto!AO674</f>
        <v>0</v>
      </c>
      <c r="AI665" s="148">
        <f>Schisto!AT674</f>
        <v>0</v>
      </c>
      <c r="AJ665" s="148">
        <f>Schisto!AU674</f>
        <v>0</v>
      </c>
      <c r="AK665" s="148">
        <f>Schisto!AV674</f>
        <v>0</v>
      </c>
      <c r="AL665" s="148">
        <f>Schisto!AW674</f>
        <v>0</v>
      </c>
      <c r="AM665" s="148">
        <f>COUNTIF(Schisto!AX674,"Yes")</f>
        <v>0</v>
      </c>
      <c r="AN665" s="55"/>
      <c r="AO665" s="148">
        <f>STH!P674</f>
        <v>0</v>
      </c>
      <c r="AP665" s="148">
        <f>MAX(STH!AK674,STH!BS674)</f>
        <v>0</v>
      </c>
      <c r="AQ665" s="148">
        <f>MAX(STH!AL674,STH!BT674)</f>
        <v>0</v>
      </c>
      <c r="AR665" s="148">
        <f>MAX(STH!AM674,STH!BU674)</f>
        <v>0</v>
      </c>
      <c r="AS665" s="148">
        <f>MAX(STH!AN674,STH!BV674)</f>
        <v>0</v>
      </c>
      <c r="AT665" s="148">
        <f>MAX(STH!AO674,STH!BW674)</f>
        <v>0</v>
      </c>
      <c r="AU665" s="148">
        <f>MAX(STH!AQ674,STH!BY674)</f>
        <v>0</v>
      </c>
      <c r="AV665" s="148">
        <f>MAX(STH!AR674,STH!BZ674)</f>
        <v>0</v>
      </c>
      <c r="AW665" s="148">
        <f>MAX(STH!AS674,STH!CA674)</f>
        <v>0</v>
      </c>
      <c r="AX665" s="148">
        <f>MAX(STH!AT674,STH!CB674)</f>
        <v>0</v>
      </c>
      <c r="AY665" s="148">
        <f>MAX(STH!AU674,STH!CC674)</f>
        <v>0</v>
      </c>
      <c r="AZ665" s="148">
        <f>MAX(STH!AV674,STH!CD674)</f>
        <v>0</v>
      </c>
      <c r="BA665" s="148">
        <f>MAX(STH!AW674,STH!CE674)</f>
        <v>0</v>
      </c>
      <c r="BB665" s="148">
        <f>MAX(STH!AX674,STH!CF674)</f>
        <v>0</v>
      </c>
      <c r="BC665" s="148">
        <f>MAX(STH!AY674,STH!CG674)</f>
        <v>0</v>
      </c>
      <c r="BD665" s="148">
        <f>MAX(STH!AZ674,STH!CH674)</f>
        <v>0</v>
      </c>
      <c r="BE665" s="148">
        <f>MAX(STH!BA674,STH!CI674)</f>
        <v>0</v>
      </c>
      <c r="BF665" s="148">
        <f>MAX(STH!BB674,STH!CJ674)</f>
        <v>0</v>
      </c>
      <c r="BG665" s="148">
        <f>MAX(COUNTIF(STH!BC674,"Yes"),COUNTIF(STH!CK674,"Yes"))</f>
        <v>0</v>
      </c>
      <c r="BH665" s="55"/>
      <c r="BI665" s="148">
        <f>Trachoma!Q677</f>
        <v>0</v>
      </c>
      <c r="BJ665" s="148">
        <f>Trachoma!AK677</f>
        <v>0</v>
      </c>
      <c r="BK665" s="148">
        <f>Trachoma!AL677</f>
        <v>0</v>
      </c>
      <c r="BL665" s="148">
        <f>Trachoma!AN677</f>
        <v>0</v>
      </c>
      <c r="BM665" s="148">
        <f>Trachoma!AO677</f>
        <v>0</v>
      </c>
      <c r="BN665" s="148">
        <f>Trachoma!AT677</f>
        <v>0</v>
      </c>
      <c r="BO665" s="148">
        <f>Trachoma!AU677</f>
        <v>0</v>
      </c>
      <c r="BP665" s="148">
        <f>Trachoma!AV677</f>
        <v>0</v>
      </c>
      <c r="BQ665" s="148">
        <f>Trachoma!AW677</f>
        <v>0</v>
      </c>
      <c r="BR665" s="148">
        <f>COUNTIF(Trachoma!AX677,"Yes")</f>
        <v>0</v>
      </c>
      <c r="BS665" s="55"/>
      <c r="BT665" s="148">
        <f t="shared" si="114"/>
        <v>0</v>
      </c>
      <c r="BU665" s="148">
        <f t="shared" si="115"/>
        <v>0</v>
      </c>
      <c r="BV665" s="148">
        <f t="shared" si="116"/>
        <v>0</v>
      </c>
      <c r="BW665" s="148">
        <f t="shared" si="117"/>
        <v>0</v>
      </c>
      <c r="BX665" s="148">
        <f t="shared" si="118"/>
        <v>0</v>
      </c>
      <c r="BY665" s="148">
        <f t="shared" si="120"/>
        <v>0</v>
      </c>
      <c r="BZ665" s="148">
        <f t="shared" si="121"/>
        <v>0</v>
      </c>
      <c r="CA665" s="148">
        <f t="shared" si="122"/>
        <v>0</v>
      </c>
      <c r="CB665" s="148">
        <f t="shared" si="123"/>
        <v>0</v>
      </c>
      <c r="CC665" s="148">
        <f t="shared" si="119"/>
        <v>0</v>
      </c>
    </row>
    <row r="666" spans="2:81" x14ac:dyDescent="0.25">
      <c r="B666" s="361">
        <f>Demography!B674</f>
        <v>0</v>
      </c>
      <c r="C666" s="361">
        <f>Demography!C674</f>
        <v>0</v>
      </c>
      <c r="D666" s="362">
        <f>Demography!D674</f>
        <v>0</v>
      </c>
      <c r="E666" s="337"/>
      <c r="F666" s="362">
        <f>LF!M673</f>
        <v>0</v>
      </c>
      <c r="G666" s="362">
        <f>LF!AE673</f>
        <v>0</v>
      </c>
      <c r="H666" s="362">
        <f>LF!AF673</f>
        <v>0</v>
      </c>
      <c r="I666" s="362">
        <f>LF!AH673</f>
        <v>0</v>
      </c>
      <c r="J666" s="362">
        <f>LF!AI673</f>
        <v>0</v>
      </c>
      <c r="K666" s="362">
        <f>LF!AK673</f>
        <v>0</v>
      </c>
      <c r="L666" s="362">
        <f>LF!AM673</f>
        <v>0</v>
      </c>
      <c r="M666" s="362">
        <f>LF!AN673</f>
        <v>0</v>
      </c>
      <c r="N666" s="362">
        <f>LF!AO673</f>
        <v>0</v>
      </c>
      <c r="O666" s="362">
        <f>LF!AP673</f>
        <v>0</v>
      </c>
      <c r="P666" s="362">
        <f>LF!AQ673</f>
        <v>0</v>
      </c>
      <c r="Q666" s="362">
        <f>COUNTIF(LF!AR673,"Yes")</f>
        <v>0</v>
      </c>
      <c r="R666" s="337"/>
      <c r="S666" s="362">
        <f>Oncho!K673</f>
        <v>0</v>
      </c>
      <c r="T666" s="362">
        <f>MAX(Oncho!AB673,Oncho!BA673)</f>
        <v>0</v>
      </c>
      <c r="U666" s="362">
        <f>MAX(Oncho!AC673,Oncho!BB673)</f>
        <v>0</v>
      </c>
      <c r="V666" s="362">
        <f>MAX(Oncho!AE673,Oncho!BD673)</f>
        <v>0</v>
      </c>
      <c r="W666" s="362">
        <f>MAX(Oncho!AF673,Oncho!BE673)</f>
        <v>0</v>
      </c>
      <c r="X666" s="362">
        <f>MAX(Oncho!AG673,Oncho!BF673)</f>
        <v>0</v>
      </c>
      <c r="Y666" s="362">
        <f>MAX(Oncho!AH673,Oncho!BG673)</f>
        <v>0</v>
      </c>
      <c r="Z666" s="362">
        <f>MAX(Oncho!AI673,Oncho!BH673)</f>
        <v>0</v>
      </c>
      <c r="AA666" s="362">
        <f>MAX(Oncho!AJ673,Oncho!BI673)</f>
        <v>0</v>
      </c>
      <c r="AB666" s="362">
        <f>MAX(COUNTIF(Oncho!AK673,"Yes"),COUNTIF(Oncho!BJ673,"Yes"))</f>
        <v>0</v>
      </c>
      <c r="AC666" s="337"/>
      <c r="AD666" s="362">
        <f>Schisto!P675</f>
        <v>0</v>
      </c>
      <c r="AE666" s="362">
        <f>Schisto!AI675</f>
        <v>0</v>
      </c>
      <c r="AF666" s="362">
        <f>Schisto!AJ675</f>
        <v>0</v>
      </c>
      <c r="AG666" s="362">
        <f>Schisto!AN675</f>
        <v>0</v>
      </c>
      <c r="AH666" s="362">
        <f>Schisto!AO675</f>
        <v>0</v>
      </c>
      <c r="AI666" s="362">
        <f>Schisto!AT675</f>
        <v>0</v>
      </c>
      <c r="AJ666" s="362">
        <f>Schisto!AU675</f>
        <v>0</v>
      </c>
      <c r="AK666" s="362">
        <f>Schisto!AV675</f>
        <v>0</v>
      </c>
      <c r="AL666" s="362">
        <f>Schisto!AW675</f>
        <v>0</v>
      </c>
      <c r="AM666" s="362">
        <f>COUNTIF(Schisto!AX675,"Yes")</f>
        <v>0</v>
      </c>
      <c r="AN666" s="337"/>
      <c r="AO666" s="362">
        <f>STH!P675</f>
        <v>0</v>
      </c>
      <c r="AP666" s="362">
        <f>MAX(STH!AK675,STH!BS675)</f>
        <v>0</v>
      </c>
      <c r="AQ666" s="362">
        <f>MAX(STH!AL675,STH!BT675)</f>
        <v>0</v>
      </c>
      <c r="AR666" s="362">
        <f>MAX(STH!AM675,STH!BU675)</f>
        <v>0</v>
      </c>
      <c r="AS666" s="362">
        <f>MAX(STH!AN675,STH!BV675)</f>
        <v>0</v>
      </c>
      <c r="AT666" s="362">
        <f>MAX(STH!AO675,STH!BW675)</f>
        <v>0</v>
      </c>
      <c r="AU666" s="362">
        <f>MAX(STH!AQ675,STH!BY675)</f>
        <v>0</v>
      </c>
      <c r="AV666" s="362">
        <f>MAX(STH!AR675,STH!BZ675)</f>
        <v>0</v>
      </c>
      <c r="AW666" s="362">
        <f>MAX(STH!AS675,STH!CA675)</f>
        <v>0</v>
      </c>
      <c r="AX666" s="362">
        <f>MAX(STH!AT675,STH!CB675)</f>
        <v>0</v>
      </c>
      <c r="AY666" s="362">
        <f>MAX(STH!AU675,STH!CC675)</f>
        <v>0</v>
      </c>
      <c r="AZ666" s="362">
        <f>MAX(STH!AV675,STH!CD675)</f>
        <v>0</v>
      </c>
      <c r="BA666" s="362">
        <f>MAX(STH!AW675,STH!CE675)</f>
        <v>0</v>
      </c>
      <c r="BB666" s="362">
        <f>MAX(STH!AX675,STH!CF675)</f>
        <v>0</v>
      </c>
      <c r="BC666" s="362">
        <f>MAX(STH!AY675,STH!CG675)</f>
        <v>0</v>
      </c>
      <c r="BD666" s="362">
        <f>MAX(STH!AZ675,STH!CH675)</f>
        <v>0</v>
      </c>
      <c r="BE666" s="362">
        <f>MAX(STH!BA675,STH!CI675)</f>
        <v>0</v>
      </c>
      <c r="BF666" s="362">
        <f>MAX(STH!BB675,STH!CJ675)</f>
        <v>0</v>
      </c>
      <c r="BG666" s="362">
        <f>MAX(COUNTIF(STH!BC675,"Yes"),COUNTIF(STH!CK675,"Yes"))</f>
        <v>0</v>
      </c>
      <c r="BH666" s="337"/>
      <c r="BI666" s="362">
        <f>Trachoma!Q678</f>
        <v>0</v>
      </c>
      <c r="BJ666" s="362">
        <f>Trachoma!AK678</f>
        <v>0</v>
      </c>
      <c r="BK666" s="362">
        <f>Trachoma!AL678</f>
        <v>0</v>
      </c>
      <c r="BL666" s="362">
        <f>Trachoma!AN678</f>
        <v>0</v>
      </c>
      <c r="BM666" s="362">
        <f>Trachoma!AO678</f>
        <v>0</v>
      </c>
      <c r="BN666" s="362">
        <f>Trachoma!AT678</f>
        <v>0</v>
      </c>
      <c r="BO666" s="362">
        <f>Trachoma!AU678</f>
        <v>0</v>
      </c>
      <c r="BP666" s="362">
        <f>Trachoma!AV678</f>
        <v>0</v>
      </c>
      <c r="BQ666" s="362">
        <f>Trachoma!AW678</f>
        <v>0</v>
      </c>
      <c r="BR666" s="362">
        <f>COUNTIF(Trachoma!AX678,"Yes")</f>
        <v>0</v>
      </c>
      <c r="BS666" s="337"/>
      <c r="BT666" s="362">
        <f t="shared" si="114"/>
        <v>0</v>
      </c>
      <c r="BU666" s="362">
        <f t="shared" si="115"/>
        <v>0</v>
      </c>
      <c r="BV666" s="362">
        <f t="shared" si="116"/>
        <v>0</v>
      </c>
      <c r="BW666" s="362">
        <f t="shared" si="117"/>
        <v>0</v>
      </c>
      <c r="BX666" s="362">
        <f t="shared" si="118"/>
        <v>0</v>
      </c>
      <c r="BY666" s="362">
        <f t="shared" si="120"/>
        <v>0</v>
      </c>
      <c r="BZ666" s="362">
        <f t="shared" si="121"/>
        <v>0</v>
      </c>
      <c r="CA666" s="362">
        <f t="shared" si="122"/>
        <v>0</v>
      </c>
      <c r="CB666" s="362">
        <f t="shared" si="123"/>
        <v>0</v>
      </c>
      <c r="CC666" s="362">
        <f t="shared" si="119"/>
        <v>0</v>
      </c>
    </row>
    <row r="667" spans="2:81" x14ac:dyDescent="0.25">
      <c r="B667" s="147">
        <f>Demography!B675</f>
        <v>0</v>
      </c>
      <c r="C667" s="147">
        <f>Demography!C675</f>
        <v>0</v>
      </c>
      <c r="D667" s="148">
        <f>Demography!D675</f>
        <v>0</v>
      </c>
      <c r="E667" s="55"/>
      <c r="F667" s="148">
        <f>LF!M674</f>
        <v>0</v>
      </c>
      <c r="G667" s="148">
        <f>LF!AE674</f>
        <v>0</v>
      </c>
      <c r="H667" s="148">
        <f>LF!AF674</f>
        <v>0</v>
      </c>
      <c r="I667" s="148">
        <f>LF!AH674</f>
        <v>0</v>
      </c>
      <c r="J667" s="148">
        <f>LF!AI674</f>
        <v>0</v>
      </c>
      <c r="K667" s="148">
        <f>LF!AK674</f>
        <v>0</v>
      </c>
      <c r="L667" s="148">
        <f>LF!AM674</f>
        <v>0</v>
      </c>
      <c r="M667" s="148">
        <f>LF!AN674</f>
        <v>0</v>
      </c>
      <c r="N667" s="148">
        <f>LF!AO674</f>
        <v>0</v>
      </c>
      <c r="O667" s="148">
        <f>LF!AP674</f>
        <v>0</v>
      </c>
      <c r="P667" s="148">
        <f>LF!AQ674</f>
        <v>0</v>
      </c>
      <c r="Q667" s="148">
        <f>COUNTIF(LF!AR674,"Yes")</f>
        <v>0</v>
      </c>
      <c r="R667" s="55"/>
      <c r="S667" s="148">
        <f>Oncho!K674</f>
        <v>0</v>
      </c>
      <c r="T667" s="148">
        <f>MAX(Oncho!AB674,Oncho!BA674)</f>
        <v>0</v>
      </c>
      <c r="U667" s="148">
        <f>MAX(Oncho!AC674,Oncho!BB674)</f>
        <v>0</v>
      </c>
      <c r="V667" s="148">
        <f>MAX(Oncho!AE674,Oncho!BD674)</f>
        <v>0</v>
      </c>
      <c r="W667" s="148">
        <f>MAX(Oncho!AF674,Oncho!BE674)</f>
        <v>0</v>
      </c>
      <c r="X667" s="148">
        <f>MAX(Oncho!AG674,Oncho!BF674)</f>
        <v>0</v>
      </c>
      <c r="Y667" s="148">
        <f>MAX(Oncho!AH674,Oncho!BG674)</f>
        <v>0</v>
      </c>
      <c r="Z667" s="148">
        <f>MAX(Oncho!AI674,Oncho!BH674)</f>
        <v>0</v>
      </c>
      <c r="AA667" s="148">
        <f>MAX(Oncho!AJ674,Oncho!BI674)</f>
        <v>0</v>
      </c>
      <c r="AB667" s="148">
        <f>MAX(COUNTIF(Oncho!AK674,"Yes"),COUNTIF(Oncho!BJ674,"Yes"))</f>
        <v>0</v>
      </c>
      <c r="AC667" s="55"/>
      <c r="AD667" s="148">
        <f>Schisto!P676</f>
        <v>0</v>
      </c>
      <c r="AE667" s="148">
        <f>Schisto!AI676</f>
        <v>0</v>
      </c>
      <c r="AF667" s="148">
        <f>Schisto!AJ676</f>
        <v>0</v>
      </c>
      <c r="AG667" s="148">
        <f>Schisto!AN676</f>
        <v>0</v>
      </c>
      <c r="AH667" s="148">
        <f>Schisto!AO676</f>
        <v>0</v>
      </c>
      <c r="AI667" s="148">
        <f>Schisto!AT676</f>
        <v>0</v>
      </c>
      <c r="AJ667" s="148">
        <f>Schisto!AU676</f>
        <v>0</v>
      </c>
      <c r="AK667" s="148">
        <f>Schisto!AV676</f>
        <v>0</v>
      </c>
      <c r="AL667" s="148">
        <f>Schisto!AW676</f>
        <v>0</v>
      </c>
      <c r="AM667" s="148">
        <f>COUNTIF(Schisto!AX676,"Yes")</f>
        <v>0</v>
      </c>
      <c r="AN667" s="55"/>
      <c r="AO667" s="148">
        <f>STH!P676</f>
        <v>0</v>
      </c>
      <c r="AP667" s="148">
        <f>MAX(STH!AK676,STH!BS676)</f>
        <v>0</v>
      </c>
      <c r="AQ667" s="148">
        <f>MAX(STH!AL676,STH!BT676)</f>
        <v>0</v>
      </c>
      <c r="AR667" s="148">
        <f>MAX(STH!AM676,STH!BU676)</f>
        <v>0</v>
      </c>
      <c r="AS667" s="148">
        <f>MAX(STH!AN676,STH!BV676)</f>
        <v>0</v>
      </c>
      <c r="AT667" s="148">
        <f>MAX(STH!AO676,STH!BW676)</f>
        <v>0</v>
      </c>
      <c r="AU667" s="148">
        <f>MAX(STH!AQ676,STH!BY676)</f>
        <v>0</v>
      </c>
      <c r="AV667" s="148">
        <f>MAX(STH!AR676,STH!BZ676)</f>
        <v>0</v>
      </c>
      <c r="AW667" s="148">
        <f>MAX(STH!AS676,STH!CA676)</f>
        <v>0</v>
      </c>
      <c r="AX667" s="148">
        <f>MAX(STH!AT676,STH!CB676)</f>
        <v>0</v>
      </c>
      <c r="AY667" s="148">
        <f>MAX(STH!AU676,STH!CC676)</f>
        <v>0</v>
      </c>
      <c r="AZ667" s="148">
        <f>MAX(STH!AV676,STH!CD676)</f>
        <v>0</v>
      </c>
      <c r="BA667" s="148">
        <f>MAX(STH!AW676,STH!CE676)</f>
        <v>0</v>
      </c>
      <c r="BB667" s="148">
        <f>MAX(STH!AX676,STH!CF676)</f>
        <v>0</v>
      </c>
      <c r="BC667" s="148">
        <f>MAX(STH!AY676,STH!CG676)</f>
        <v>0</v>
      </c>
      <c r="BD667" s="148">
        <f>MAX(STH!AZ676,STH!CH676)</f>
        <v>0</v>
      </c>
      <c r="BE667" s="148">
        <f>MAX(STH!BA676,STH!CI676)</f>
        <v>0</v>
      </c>
      <c r="BF667" s="148">
        <f>MAX(STH!BB676,STH!CJ676)</f>
        <v>0</v>
      </c>
      <c r="BG667" s="148">
        <f>MAX(COUNTIF(STH!BC676,"Yes"),COUNTIF(STH!CK676,"Yes"))</f>
        <v>0</v>
      </c>
      <c r="BH667" s="55"/>
      <c r="BI667" s="148">
        <f>Trachoma!Q679</f>
        <v>0</v>
      </c>
      <c r="BJ667" s="148">
        <f>Trachoma!AK679</f>
        <v>0</v>
      </c>
      <c r="BK667" s="148">
        <f>Trachoma!AL679</f>
        <v>0</v>
      </c>
      <c r="BL667" s="148">
        <f>Trachoma!AN679</f>
        <v>0</v>
      </c>
      <c r="BM667" s="148">
        <f>Trachoma!AO679</f>
        <v>0</v>
      </c>
      <c r="BN667" s="148">
        <f>Trachoma!AT679</f>
        <v>0</v>
      </c>
      <c r="BO667" s="148">
        <f>Trachoma!AU679</f>
        <v>0</v>
      </c>
      <c r="BP667" s="148">
        <f>Trachoma!AV679</f>
        <v>0</v>
      </c>
      <c r="BQ667" s="148">
        <f>Trachoma!AW679</f>
        <v>0</v>
      </c>
      <c r="BR667" s="148">
        <f>COUNTIF(Trachoma!AX679,"Yes")</f>
        <v>0</v>
      </c>
      <c r="BS667" s="55"/>
      <c r="BT667" s="148">
        <f t="shared" si="114"/>
        <v>0</v>
      </c>
      <c r="BU667" s="148">
        <f t="shared" si="115"/>
        <v>0</v>
      </c>
      <c r="BV667" s="148">
        <f t="shared" si="116"/>
        <v>0</v>
      </c>
      <c r="BW667" s="148">
        <f t="shared" si="117"/>
        <v>0</v>
      </c>
      <c r="BX667" s="148">
        <f t="shared" si="118"/>
        <v>0</v>
      </c>
      <c r="BY667" s="148">
        <f t="shared" si="120"/>
        <v>0</v>
      </c>
      <c r="BZ667" s="148">
        <f t="shared" si="121"/>
        <v>0</v>
      </c>
      <c r="CA667" s="148">
        <f t="shared" si="122"/>
        <v>0</v>
      </c>
      <c r="CB667" s="148">
        <f t="shared" si="123"/>
        <v>0</v>
      </c>
      <c r="CC667" s="148">
        <f t="shared" si="119"/>
        <v>0</v>
      </c>
    </row>
    <row r="668" spans="2:81" x14ac:dyDescent="0.25">
      <c r="B668" s="361">
        <f>Demography!B676</f>
        <v>0</v>
      </c>
      <c r="C668" s="361">
        <f>Demography!C676</f>
        <v>0</v>
      </c>
      <c r="D668" s="362">
        <f>Demography!D676</f>
        <v>0</v>
      </c>
      <c r="E668" s="337"/>
      <c r="F668" s="362">
        <f>LF!M675</f>
        <v>0</v>
      </c>
      <c r="G668" s="362">
        <f>LF!AE675</f>
        <v>0</v>
      </c>
      <c r="H668" s="362">
        <f>LF!AF675</f>
        <v>0</v>
      </c>
      <c r="I668" s="362">
        <f>LF!AH675</f>
        <v>0</v>
      </c>
      <c r="J668" s="362">
        <f>LF!AI675</f>
        <v>0</v>
      </c>
      <c r="K668" s="362">
        <f>LF!AK675</f>
        <v>0</v>
      </c>
      <c r="L668" s="362">
        <f>LF!AM675</f>
        <v>0</v>
      </c>
      <c r="M668" s="362">
        <f>LF!AN675</f>
        <v>0</v>
      </c>
      <c r="N668" s="362">
        <f>LF!AO675</f>
        <v>0</v>
      </c>
      <c r="O668" s="362">
        <f>LF!AP675</f>
        <v>0</v>
      </c>
      <c r="P668" s="362">
        <f>LF!AQ675</f>
        <v>0</v>
      </c>
      <c r="Q668" s="362">
        <f>COUNTIF(LF!AR675,"Yes")</f>
        <v>0</v>
      </c>
      <c r="R668" s="337"/>
      <c r="S668" s="362">
        <f>Oncho!K675</f>
        <v>0</v>
      </c>
      <c r="T668" s="362">
        <f>MAX(Oncho!AB675,Oncho!BA675)</f>
        <v>0</v>
      </c>
      <c r="U668" s="362">
        <f>MAX(Oncho!AC675,Oncho!BB675)</f>
        <v>0</v>
      </c>
      <c r="V668" s="362">
        <f>MAX(Oncho!AE675,Oncho!BD675)</f>
        <v>0</v>
      </c>
      <c r="W668" s="362">
        <f>MAX(Oncho!AF675,Oncho!BE675)</f>
        <v>0</v>
      </c>
      <c r="X668" s="362">
        <f>MAX(Oncho!AG675,Oncho!BF675)</f>
        <v>0</v>
      </c>
      <c r="Y668" s="362">
        <f>MAX(Oncho!AH675,Oncho!BG675)</f>
        <v>0</v>
      </c>
      <c r="Z668" s="362">
        <f>MAX(Oncho!AI675,Oncho!BH675)</f>
        <v>0</v>
      </c>
      <c r="AA668" s="362">
        <f>MAX(Oncho!AJ675,Oncho!BI675)</f>
        <v>0</v>
      </c>
      <c r="AB668" s="362">
        <f>MAX(COUNTIF(Oncho!AK675,"Yes"),COUNTIF(Oncho!BJ675,"Yes"))</f>
        <v>0</v>
      </c>
      <c r="AC668" s="337"/>
      <c r="AD668" s="362">
        <f>Schisto!P677</f>
        <v>0</v>
      </c>
      <c r="AE668" s="362">
        <f>Schisto!AI677</f>
        <v>0</v>
      </c>
      <c r="AF668" s="362">
        <f>Schisto!AJ677</f>
        <v>0</v>
      </c>
      <c r="AG668" s="362">
        <f>Schisto!AN677</f>
        <v>0</v>
      </c>
      <c r="AH668" s="362">
        <f>Schisto!AO677</f>
        <v>0</v>
      </c>
      <c r="AI668" s="362">
        <f>Schisto!AT677</f>
        <v>0</v>
      </c>
      <c r="AJ668" s="362">
        <f>Schisto!AU677</f>
        <v>0</v>
      </c>
      <c r="AK668" s="362">
        <f>Schisto!AV677</f>
        <v>0</v>
      </c>
      <c r="AL668" s="362">
        <f>Schisto!AW677</f>
        <v>0</v>
      </c>
      <c r="AM668" s="362">
        <f>COUNTIF(Schisto!AX677,"Yes")</f>
        <v>0</v>
      </c>
      <c r="AN668" s="337"/>
      <c r="AO668" s="362">
        <f>STH!P677</f>
        <v>0</v>
      </c>
      <c r="AP668" s="362">
        <f>MAX(STH!AK677,STH!BS677)</f>
        <v>0</v>
      </c>
      <c r="AQ668" s="362">
        <f>MAX(STH!AL677,STH!BT677)</f>
        <v>0</v>
      </c>
      <c r="AR668" s="362">
        <f>MAX(STH!AM677,STH!BU677)</f>
        <v>0</v>
      </c>
      <c r="AS668" s="362">
        <f>MAX(STH!AN677,STH!BV677)</f>
        <v>0</v>
      </c>
      <c r="AT668" s="362">
        <f>MAX(STH!AO677,STH!BW677)</f>
        <v>0</v>
      </c>
      <c r="AU668" s="362">
        <f>MAX(STH!AQ677,STH!BY677)</f>
        <v>0</v>
      </c>
      <c r="AV668" s="362">
        <f>MAX(STH!AR677,STH!BZ677)</f>
        <v>0</v>
      </c>
      <c r="AW668" s="362">
        <f>MAX(STH!AS677,STH!CA677)</f>
        <v>0</v>
      </c>
      <c r="AX668" s="362">
        <f>MAX(STH!AT677,STH!CB677)</f>
        <v>0</v>
      </c>
      <c r="AY668" s="362">
        <f>MAX(STH!AU677,STH!CC677)</f>
        <v>0</v>
      </c>
      <c r="AZ668" s="362">
        <f>MAX(STH!AV677,STH!CD677)</f>
        <v>0</v>
      </c>
      <c r="BA668" s="362">
        <f>MAX(STH!AW677,STH!CE677)</f>
        <v>0</v>
      </c>
      <c r="BB668" s="362">
        <f>MAX(STH!AX677,STH!CF677)</f>
        <v>0</v>
      </c>
      <c r="BC668" s="362">
        <f>MAX(STH!AY677,STH!CG677)</f>
        <v>0</v>
      </c>
      <c r="BD668" s="362">
        <f>MAX(STH!AZ677,STH!CH677)</f>
        <v>0</v>
      </c>
      <c r="BE668" s="362">
        <f>MAX(STH!BA677,STH!CI677)</f>
        <v>0</v>
      </c>
      <c r="BF668" s="362">
        <f>MAX(STH!BB677,STH!CJ677)</f>
        <v>0</v>
      </c>
      <c r="BG668" s="362">
        <f>MAX(COUNTIF(STH!BC677,"Yes"),COUNTIF(STH!CK677,"Yes"))</f>
        <v>0</v>
      </c>
      <c r="BH668" s="337"/>
      <c r="BI668" s="362">
        <f>Trachoma!Q680</f>
        <v>0</v>
      </c>
      <c r="BJ668" s="362">
        <f>Trachoma!AK680</f>
        <v>0</v>
      </c>
      <c r="BK668" s="362">
        <f>Trachoma!AL680</f>
        <v>0</v>
      </c>
      <c r="BL668" s="362">
        <f>Trachoma!AN680</f>
        <v>0</v>
      </c>
      <c r="BM668" s="362">
        <f>Trachoma!AO680</f>
        <v>0</v>
      </c>
      <c r="BN668" s="362">
        <f>Trachoma!AT680</f>
        <v>0</v>
      </c>
      <c r="BO668" s="362">
        <f>Trachoma!AU680</f>
        <v>0</v>
      </c>
      <c r="BP668" s="362">
        <f>Trachoma!AV680</f>
        <v>0</v>
      </c>
      <c r="BQ668" s="362">
        <f>Trachoma!AW680</f>
        <v>0</v>
      </c>
      <c r="BR668" s="362">
        <f>COUNTIF(Trachoma!AX680,"Yes")</f>
        <v>0</v>
      </c>
      <c r="BS668" s="337"/>
      <c r="BT668" s="362">
        <f t="shared" si="114"/>
        <v>0</v>
      </c>
      <c r="BU668" s="362">
        <f t="shared" si="115"/>
        <v>0</v>
      </c>
      <c r="BV668" s="362">
        <f t="shared" si="116"/>
        <v>0</v>
      </c>
      <c r="BW668" s="362">
        <f t="shared" si="117"/>
        <v>0</v>
      </c>
      <c r="BX668" s="362">
        <f t="shared" si="118"/>
        <v>0</v>
      </c>
      <c r="BY668" s="362">
        <f t="shared" si="120"/>
        <v>0</v>
      </c>
      <c r="BZ668" s="362">
        <f t="shared" si="121"/>
        <v>0</v>
      </c>
      <c r="CA668" s="362">
        <f t="shared" si="122"/>
        <v>0</v>
      </c>
      <c r="CB668" s="362">
        <f t="shared" si="123"/>
        <v>0</v>
      </c>
      <c r="CC668" s="362">
        <f t="shared" si="119"/>
        <v>0</v>
      </c>
    </row>
    <row r="669" spans="2:81" x14ac:dyDescent="0.25">
      <c r="B669" s="147">
        <f>Demography!B677</f>
        <v>0</v>
      </c>
      <c r="C669" s="147">
        <f>Demography!C677</f>
        <v>0</v>
      </c>
      <c r="D669" s="148">
        <f>Demography!D677</f>
        <v>0</v>
      </c>
      <c r="E669" s="55"/>
      <c r="F669" s="148">
        <f>LF!M676</f>
        <v>0</v>
      </c>
      <c r="G669" s="148">
        <f>LF!AE676</f>
        <v>0</v>
      </c>
      <c r="H669" s="148">
        <f>LF!AF676</f>
        <v>0</v>
      </c>
      <c r="I669" s="148">
        <f>LF!AH676</f>
        <v>0</v>
      </c>
      <c r="J669" s="148">
        <f>LF!AI676</f>
        <v>0</v>
      </c>
      <c r="K669" s="148">
        <f>LF!AK676</f>
        <v>0</v>
      </c>
      <c r="L669" s="148">
        <f>LF!AM676</f>
        <v>0</v>
      </c>
      <c r="M669" s="148">
        <f>LF!AN676</f>
        <v>0</v>
      </c>
      <c r="N669" s="148">
        <f>LF!AO676</f>
        <v>0</v>
      </c>
      <c r="O669" s="148">
        <f>LF!AP676</f>
        <v>0</v>
      </c>
      <c r="P669" s="148">
        <f>LF!AQ676</f>
        <v>0</v>
      </c>
      <c r="Q669" s="148">
        <f>COUNTIF(LF!AR676,"Yes")</f>
        <v>0</v>
      </c>
      <c r="R669" s="55"/>
      <c r="S669" s="148">
        <f>Oncho!K676</f>
        <v>0</v>
      </c>
      <c r="T669" s="148">
        <f>MAX(Oncho!AB676,Oncho!BA676)</f>
        <v>0</v>
      </c>
      <c r="U669" s="148">
        <f>MAX(Oncho!AC676,Oncho!BB676)</f>
        <v>0</v>
      </c>
      <c r="V669" s="148">
        <f>MAX(Oncho!AE676,Oncho!BD676)</f>
        <v>0</v>
      </c>
      <c r="W669" s="148">
        <f>MAX(Oncho!AF676,Oncho!BE676)</f>
        <v>0</v>
      </c>
      <c r="X669" s="148">
        <f>MAX(Oncho!AG676,Oncho!BF676)</f>
        <v>0</v>
      </c>
      <c r="Y669" s="148">
        <f>MAX(Oncho!AH676,Oncho!BG676)</f>
        <v>0</v>
      </c>
      <c r="Z669" s="148">
        <f>MAX(Oncho!AI676,Oncho!BH676)</f>
        <v>0</v>
      </c>
      <c r="AA669" s="148">
        <f>MAX(Oncho!AJ676,Oncho!BI676)</f>
        <v>0</v>
      </c>
      <c r="AB669" s="148">
        <f>MAX(COUNTIF(Oncho!AK676,"Yes"),COUNTIF(Oncho!BJ676,"Yes"))</f>
        <v>0</v>
      </c>
      <c r="AC669" s="55"/>
      <c r="AD669" s="148">
        <f>Schisto!P678</f>
        <v>0</v>
      </c>
      <c r="AE669" s="148">
        <f>Schisto!AI678</f>
        <v>0</v>
      </c>
      <c r="AF669" s="148">
        <f>Schisto!AJ678</f>
        <v>0</v>
      </c>
      <c r="AG669" s="148">
        <f>Schisto!AN678</f>
        <v>0</v>
      </c>
      <c r="AH669" s="148">
        <f>Schisto!AO678</f>
        <v>0</v>
      </c>
      <c r="AI669" s="148">
        <f>Schisto!AT678</f>
        <v>0</v>
      </c>
      <c r="AJ669" s="148">
        <f>Schisto!AU678</f>
        <v>0</v>
      </c>
      <c r="AK669" s="148">
        <f>Schisto!AV678</f>
        <v>0</v>
      </c>
      <c r="AL669" s="148">
        <f>Schisto!AW678</f>
        <v>0</v>
      </c>
      <c r="AM669" s="148">
        <f>COUNTIF(Schisto!AX678,"Yes")</f>
        <v>0</v>
      </c>
      <c r="AN669" s="55"/>
      <c r="AO669" s="148">
        <f>STH!P678</f>
        <v>0</v>
      </c>
      <c r="AP669" s="148">
        <f>MAX(STH!AK678,STH!BS678)</f>
        <v>0</v>
      </c>
      <c r="AQ669" s="148">
        <f>MAX(STH!AL678,STH!BT678)</f>
        <v>0</v>
      </c>
      <c r="AR669" s="148">
        <f>MAX(STH!AM678,STH!BU678)</f>
        <v>0</v>
      </c>
      <c r="AS669" s="148">
        <f>MAX(STH!AN678,STH!BV678)</f>
        <v>0</v>
      </c>
      <c r="AT669" s="148">
        <f>MAX(STH!AO678,STH!BW678)</f>
        <v>0</v>
      </c>
      <c r="AU669" s="148">
        <f>MAX(STH!AQ678,STH!BY678)</f>
        <v>0</v>
      </c>
      <c r="AV669" s="148">
        <f>MAX(STH!AR678,STH!BZ678)</f>
        <v>0</v>
      </c>
      <c r="AW669" s="148">
        <f>MAX(STH!AS678,STH!CA678)</f>
        <v>0</v>
      </c>
      <c r="AX669" s="148">
        <f>MAX(STH!AT678,STH!CB678)</f>
        <v>0</v>
      </c>
      <c r="AY669" s="148">
        <f>MAX(STH!AU678,STH!CC678)</f>
        <v>0</v>
      </c>
      <c r="AZ669" s="148">
        <f>MAX(STH!AV678,STH!CD678)</f>
        <v>0</v>
      </c>
      <c r="BA669" s="148">
        <f>MAX(STH!AW678,STH!CE678)</f>
        <v>0</v>
      </c>
      <c r="BB669" s="148">
        <f>MAX(STH!AX678,STH!CF678)</f>
        <v>0</v>
      </c>
      <c r="BC669" s="148">
        <f>MAX(STH!AY678,STH!CG678)</f>
        <v>0</v>
      </c>
      <c r="BD669" s="148">
        <f>MAX(STH!AZ678,STH!CH678)</f>
        <v>0</v>
      </c>
      <c r="BE669" s="148">
        <f>MAX(STH!BA678,STH!CI678)</f>
        <v>0</v>
      </c>
      <c r="BF669" s="148">
        <f>MAX(STH!BB678,STH!CJ678)</f>
        <v>0</v>
      </c>
      <c r="BG669" s="148">
        <f>MAX(COUNTIF(STH!BC678,"Yes"),COUNTIF(STH!CK678,"Yes"))</f>
        <v>0</v>
      </c>
      <c r="BH669" s="55"/>
      <c r="BI669" s="148">
        <f>Trachoma!Q681</f>
        <v>0</v>
      </c>
      <c r="BJ669" s="148">
        <f>Trachoma!AK681</f>
        <v>0</v>
      </c>
      <c r="BK669" s="148">
        <f>Trachoma!AL681</f>
        <v>0</v>
      </c>
      <c r="BL669" s="148">
        <f>Trachoma!AN681</f>
        <v>0</v>
      </c>
      <c r="BM669" s="148">
        <f>Trachoma!AO681</f>
        <v>0</v>
      </c>
      <c r="BN669" s="148">
        <f>Trachoma!AT681</f>
        <v>0</v>
      </c>
      <c r="BO669" s="148">
        <f>Trachoma!AU681</f>
        <v>0</v>
      </c>
      <c r="BP669" s="148">
        <f>Trachoma!AV681</f>
        <v>0</v>
      </c>
      <c r="BQ669" s="148">
        <f>Trachoma!AW681</f>
        <v>0</v>
      </c>
      <c r="BR669" s="148">
        <f>COUNTIF(Trachoma!AX681,"Yes")</f>
        <v>0</v>
      </c>
      <c r="BS669" s="55"/>
      <c r="BT669" s="148">
        <f t="shared" si="114"/>
        <v>0</v>
      </c>
      <c r="BU669" s="148">
        <f t="shared" si="115"/>
        <v>0</v>
      </c>
      <c r="BV669" s="148">
        <f t="shared" si="116"/>
        <v>0</v>
      </c>
      <c r="BW669" s="148">
        <f t="shared" si="117"/>
        <v>0</v>
      </c>
      <c r="BX669" s="148">
        <f t="shared" si="118"/>
        <v>0</v>
      </c>
      <c r="BY669" s="148">
        <f t="shared" si="120"/>
        <v>0</v>
      </c>
      <c r="BZ669" s="148">
        <f t="shared" si="121"/>
        <v>0</v>
      </c>
      <c r="CA669" s="148">
        <f t="shared" si="122"/>
        <v>0</v>
      </c>
      <c r="CB669" s="148">
        <f t="shared" si="123"/>
        <v>0</v>
      </c>
      <c r="CC669" s="148">
        <f t="shared" si="119"/>
        <v>0</v>
      </c>
    </row>
    <row r="670" spans="2:81" x14ac:dyDescent="0.25">
      <c r="B670" s="361">
        <f>Demography!B678</f>
        <v>0</v>
      </c>
      <c r="C670" s="361">
        <f>Demography!C678</f>
        <v>0</v>
      </c>
      <c r="D670" s="362">
        <f>Demography!D678</f>
        <v>0</v>
      </c>
      <c r="E670" s="337"/>
      <c r="F670" s="362">
        <f>LF!M677</f>
        <v>0</v>
      </c>
      <c r="G670" s="362">
        <f>LF!AE677</f>
        <v>0</v>
      </c>
      <c r="H670" s="362">
        <f>LF!AF677</f>
        <v>0</v>
      </c>
      <c r="I670" s="362">
        <f>LF!AH677</f>
        <v>0</v>
      </c>
      <c r="J670" s="362">
        <f>LF!AI677</f>
        <v>0</v>
      </c>
      <c r="K670" s="362">
        <f>LF!AK677</f>
        <v>0</v>
      </c>
      <c r="L670" s="362">
        <f>LF!AM677</f>
        <v>0</v>
      </c>
      <c r="M670" s="362">
        <f>LF!AN677</f>
        <v>0</v>
      </c>
      <c r="N670" s="362">
        <f>LF!AO677</f>
        <v>0</v>
      </c>
      <c r="O670" s="362">
        <f>LF!AP677</f>
        <v>0</v>
      </c>
      <c r="P670" s="362">
        <f>LF!AQ677</f>
        <v>0</v>
      </c>
      <c r="Q670" s="362">
        <f>COUNTIF(LF!AR677,"Yes")</f>
        <v>0</v>
      </c>
      <c r="R670" s="337"/>
      <c r="S670" s="362">
        <f>Oncho!K677</f>
        <v>0</v>
      </c>
      <c r="T670" s="362">
        <f>MAX(Oncho!AB677,Oncho!BA677)</f>
        <v>0</v>
      </c>
      <c r="U670" s="362">
        <f>MAX(Oncho!AC677,Oncho!BB677)</f>
        <v>0</v>
      </c>
      <c r="V670" s="362">
        <f>MAX(Oncho!AE677,Oncho!BD677)</f>
        <v>0</v>
      </c>
      <c r="W670" s="362">
        <f>MAX(Oncho!AF677,Oncho!BE677)</f>
        <v>0</v>
      </c>
      <c r="X670" s="362">
        <f>MAX(Oncho!AG677,Oncho!BF677)</f>
        <v>0</v>
      </c>
      <c r="Y670" s="362">
        <f>MAX(Oncho!AH677,Oncho!BG677)</f>
        <v>0</v>
      </c>
      <c r="Z670" s="362">
        <f>MAX(Oncho!AI677,Oncho!BH677)</f>
        <v>0</v>
      </c>
      <c r="AA670" s="362">
        <f>MAX(Oncho!AJ677,Oncho!BI677)</f>
        <v>0</v>
      </c>
      <c r="AB670" s="362">
        <f>MAX(COUNTIF(Oncho!AK677,"Yes"),COUNTIF(Oncho!BJ677,"Yes"))</f>
        <v>0</v>
      </c>
      <c r="AC670" s="337"/>
      <c r="AD670" s="362">
        <f>Schisto!P679</f>
        <v>0</v>
      </c>
      <c r="AE670" s="362">
        <f>Schisto!AI679</f>
        <v>0</v>
      </c>
      <c r="AF670" s="362">
        <f>Schisto!AJ679</f>
        <v>0</v>
      </c>
      <c r="AG670" s="362">
        <f>Schisto!AN679</f>
        <v>0</v>
      </c>
      <c r="AH670" s="362">
        <f>Schisto!AO679</f>
        <v>0</v>
      </c>
      <c r="AI670" s="362">
        <f>Schisto!AT679</f>
        <v>0</v>
      </c>
      <c r="AJ670" s="362">
        <f>Schisto!AU679</f>
        <v>0</v>
      </c>
      <c r="AK670" s="362">
        <f>Schisto!AV679</f>
        <v>0</v>
      </c>
      <c r="AL670" s="362">
        <f>Schisto!AW679</f>
        <v>0</v>
      </c>
      <c r="AM670" s="362">
        <f>COUNTIF(Schisto!AX679,"Yes")</f>
        <v>0</v>
      </c>
      <c r="AN670" s="337"/>
      <c r="AO670" s="362">
        <f>STH!P679</f>
        <v>0</v>
      </c>
      <c r="AP670" s="362">
        <f>MAX(STH!AK679,STH!BS679)</f>
        <v>0</v>
      </c>
      <c r="AQ670" s="362">
        <f>MAX(STH!AL679,STH!BT679)</f>
        <v>0</v>
      </c>
      <c r="AR670" s="362">
        <f>MAX(STH!AM679,STH!BU679)</f>
        <v>0</v>
      </c>
      <c r="AS670" s="362">
        <f>MAX(STH!AN679,STH!BV679)</f>
        <v>0</v>
      </c>
      <c r="AT670" s="362">
        <f>MAX(STH!AO679,STH!BW679)</f>
        <v>0</v>
      </c>
      <c r="AU670" s="362">
        <f>MAX(STH!AQ679,STH!BY679)</f>
        <v>0</v>
      </c>
      <c r="AV670" s="362">
        <f>MAX(STH!AR679,STH!BZ679)</f>
        <v>0</v>
      </c>
      <c r="AW670" s="362">
        <f>MAX(STH!AS679,STH!CA679)</f>
        <v>0</v>
      </c>
      <c r="AX670" s="362">
        <f>MAX(STH!AT679,STH!CB679)</f>
        <v>0</v>
      </c>
      <c r="AY670" s="362">
        <f>MAX(STH!AU679,STH!CC679)</f>
        <v>0</v>
      </c>
      <c r="AZ670" s="362">
        <f>MAX(STH!AV679,STH!CD679)</f>
        <v>0</v>
      </c>
      <c r="BA670" s="362">
        <f>MAX(STH!AW679,STH!CE679)</f>
        <v>0</v>
      </c>
      <c r="BB670" s="362">
        <f>MAX(STH!AX679,STH!CF679)</f>
        <v>0</v>
      </c>
      <c r="BC670" s="362">
        <f>MAX(STH!AY679,STH!CG679)</f>
        <v>0</v>
      </c>
      <c r="BD670" s="362">
        <f>MAX(STH!AZ679,STH!CH679)</f>
        <v>0</v>
      </c>
      <c r="BE670" s="362">
        <f>MAX(STH!BA679,STH!CI679)</f>
        <v>0</v>
      </c>
      <c r="BF670" s="362">
        <f>MAX(STH!BB679,STH!CJ679)</f>
        <v>0</v>
      </c>
      <c r="BG670" s="362">
        <f>MAX(COUNTIF(STH!BC679,"Yes"),COUNTIF(STH!CK679,"Yes"))</f>
        <v>0</v>
      </c>
      <c r="BH670" s="337"/>
      <c r="BI670" s="362">
        <f>Trachoma!Q682</f>
        <v>0</v>
      </c>
      <c r="BJ670" s="362">
        <f>Trachoma!AK682</f>
        <v>0</v>
      </c>
      <c r="BK670" s="362">
        <f>Trachoma!AL682</f>
        <v>0</v>
      </c>
      <c r="BL670" s="362">
        <f>Trachoma!AN682</f>
        <v>0</v>
      </c>
      <c r="BM670" s="362">
        <f>Trachoma!AO682</f>
        <v>0</v>
      </c>
      <c r="BN670" s="362">
        <f>Trachoma!AT682</f>
        <v>0</v>
      </c>
      <c r="BO670" s="362">
        <f>Trachoma!AU682</f>
        <v>0</v>
      </c>
      <c r="BP670" s="362">
        <f>Trachoma!AV682</f>
        <v>0</v>
      </c>
      <c r="BQ670" s="362">
        <f>Trachoma!AW682</f>
        <v>0</v>
      </c>
      <c r="BR670" s="362">
        <f>COUNTIF(Trachoma!AX682,"Yes")</f>
        <v>0</v>
      </c>
      <c r="BS670" s="337"/>
      <c r="BT670" s="362">
        <f t="shared" si="114"/>
        <v>0</v>
      </c>
      <c r="BU670" s="362">
        <f t="shared" si="115"/>
        <v>0</v>
      </c>
      <c r="BV670" s="362">
        <f t="shared" si="116"/>
        <v>0</v>
      </c>
      <c r="BW670" s="362">
        <f t="shared" si="117"/>
        <v>0</v>
      </c>
      <c r="BX670" s="362">
        <f t="shared" si="118"/>
        <v>0</v>
      </c>
      <c r="BY670" s="362">
        <f t="shared" si="120"/>
        <v>0</v>
      </c>
      <c r="BZ670" s="362">
        <f t="shared" si="121"/>
        <v>0</v>
      </c>
      <c r="CA670" s="362">
        <f t="shared" si="122"/>
        <v>0</v>
      </c>
      <c r="CB670" s="362">
        <f t="shared" si="123"/>
        <v>0</v>
      </c>
      <c r="CC670" s="362">
        <f t="shared" si="119"/>
        <v>0</v>
      </c>
    </row>
    <row r="671" spans="2:81" x14ac:dyDescent="0.25">
      <c r="B671" s="147">
        <f>Demography!B679</f>
        <v>0</v>
      </c>
      <c r="C671" s="147">
        <f>Demography!C679</f>
        <v>0</v>
      </c>
      <c r="D671" s="148">
        <f>Demography!D679</f>
        <v>0</v>
      </c>
      <c r="E671" s="55"/>
      <c r="F671" s="148">
        <f>LF!M678</f>
        <v>0</v>
      </c>
      <c r="G671" s="148">
        <f>LF!AE678</f>
        <v>0</v>
      </c>
      <c r="H671" s="148">
        <f>LF!AF678</f>
        <v>0</v>
      </c>
      <c r="I671" s="148">
        <f>LF!AH678</f>
        <v>0</v>
      </c>
      <c r="J671" s="148">
        <f>LF!AI678</f>
        <v>0</v>
      </c>
      <c r="K671" s="148">
        <f>LF!AK678</f>
        <v>0</v>
      </c>
      <c r="L671" s="148">
        <f>LF!AM678</f>
        <v>0</v>
      </c>
      <c r="M671" s="148">
        <f>LF!AN678</f>
        <v>0</v>
      </c>
      <c r="N671" s="148">
        <f>LF!AO678</f>
        <v>0</v>
      </c>
      <c r="O671" s="148">
        <f>LF!AP678</f>
        <v>0</v>
      </c>
      <c r="P671" s="148">
        <f>LF!AQ678</f>
        <v>0</v>
      </c>
      <c r="Q671" s="148">
        <f>COUNTIF(LF!AR678,"Yes")</f>
        <v>0</v>
      </c>
      <c r="R671" s="55"/>
      <c r="S671" s="148">
        <f>Oncho!K678</f>
        <v>0</v>
      </c>
      <c r="T671" s="148">
        <f>MAX(Oncho!AB678,Oncho!BA678)</f>
        <v>0</v>
      </c>
      <c r="U671" s="148">
        <f>MAX(Oncho!AC678,Oncho!BB678)</f>
        <v>0</v>
      </c>
      <c r="V671" s="148">
        <f>MAX(Oncho!AE678,Oncho!BD678)</f>
        <v>0</v>
      </c>
      <c r="W671" s="148">
        <f>MAX(Oncho!AF678,Oncho!BE678)</f>
        <v>0</v>
      </c>
      <c r="X671" s="148">
        <f>MAX(Oncho!AG678,Oncho!BF678)</f>
        <v>0</v>
      </c>
      <c r="Y671" s="148">
        <f>MAX(Oncho!AH678,Oncho!BG678)</f>
        <v>0</v>
      </c>
      <c r="Z671" s="148">
        <f>MAX(Oncho!AI678,Oncho!BH678)</f>
        <v>0</v>
      </c>
      <c r="AA671" s="148">
        <f>MAX(Oncho!AJ678,Oncho!BI678)</f>
        <v>0</v>
      </c>
      <c r="AB671" s="148">
        <f>MAX(COUNTIF(Oncho!AK678,"Yes"),COUNTIF(Oncho!BJ678,"Yes"))</f>
        <v>0</v>
      </c>
      <c r="AC671" s="55"/>
      <c r="AD671" s="148">
        <f>Schisto!P680</f>
        <v>0</v>
      </c>
      <c r="AE671" s="148">
        <f>Schisto!AI680</f>
        <v>0</v>
      </c>
      <c r="AF671" s="148">
        <f>Schisto!AJ680</f>
        <v>0</v>
      </c>
      <c r="AG671" s="148">
        <f>Schisto!AN680</f>
        <v>0</v>
      </c>
      <c r="AH671" s="148">
        <f>Schisto!AO680</f>
        <v>0</v>
      </c>
      <c r="AI671" s="148">
        <f>Schisto!AT680</f>
        <v>0</v>
      </c>
      <c r="AJ671" s="148">
        <f>Schisto!AU680</f>
        <v>0</v>
      </c>
      <c r="AK671" s="148">
        <f>Schisto!AV680</f>
        <v>0</v>
      </c>
      <c r="AL671" s="148">
        <f>Schisto!AW680</f>
        <v>0</v>
      </c>
      <c r="AM671" s="148">
        <f>COUNTIF(Schisto!AX680,"Yes")</f>
        <v>0</v>
      </c>
      <c r="AN671" s="55"/>
      <c r="AO671" s="148">
        <f>STH!P680</f>
        <v>0</v>
      </c>
      <c r="AP671" s="148">
        <f>MAX(STH!AK680,STH!BS680)</f>
        <v>0</v>
      </c>
      <c r="AQ671" s="148">
        <f>MAX(STH!AL680,STH!BT680)</f>
        <v>0</v>
      </c>
      <c r="AR671" s="148">
        <f>MAX(STH!AM680,STH!BU680)</f>
        <v>0</v>
      </c>
      <c r="AS671" s="148">
        <f>MAX(STH!AN680,STH!BV680)</f>
        <v>0</v>
      </c>
      <c r="AT671" s="148">
        <f>MAX(STH!AO680,STH!BW680)</f>
        <v>0</v>
      </c>
      <c r="AU671" s="148">
        <f>MAX(STH!AQ680,STH!BY680)</f>
        <v>0</v>
      </c>
      <c r="AV671" s="148">
        <f>MAX(STH!AR680,STH!BZ680)</f>
        <v>0</v>
      </c>
      <c r="AW671" s="148">
        <f>MAX(STH!AS680,STH!CA680)</f>
        <v>0</v>
      </c>
      <c r="AX671" s="148">
        <f>MAX(STH!AT680,STH!CB680)</f>
        <v>0</v>
      </c>
      <c r="AY671" s="148">
        <f>MAX(STH!AU680,STH!CC680)</f>
        <v>0</v>
      </c>
      <c r="AZ671" s="148">
        <f>MAX(STH!AV680,STH!CD680)</f>
        <v>0</v>
      </c>
      <c r="BA671" s="148">
        <f>MAX(STH!AW680,STH!CE680)</f>
        <v>0</v>
      </c>
      <c r="BB671" s="148">
        <f>MAX(STH!AX680,STH!CF680)</f>
        <v>0</v>
      </c>
      <c r="BC671" s="148">
        <f>MAX(STH!AY680,STH!CG680)</f>
        <v>0</v>
      </c>
      <c r="BD671" s="148">
        <f>MAX(STH!AZ680,STH!CH680)</f>
        <v>0</v>
      </c>
      <c r="BE671" s="148">
        <f>MAX(STH!BA680,STH!CI680)</f>
        <v>0</v>
      </c>
      <c r="BF671" s="148">
        <f>MAX(STH!BB680,STH!CJ680)</f>
        <v>0</v>
      </c>
      <c r="BG671" s="148">
        <f>MAX(COUNTIF(STH!BC680,"Yes"),COUNTIF(STH!CK680,"Yes"))</f>
        <v>0</v>
      </c>
      <c r="BH671" s="55"/>
      <c r="BI671" s="148">
        <f>Trachoma!Q683</f>
        <v>0</v>
      </c>
      <c r="BJ671" s="148">
        <f>Trachoma!AK683</f>
        <v>0</v>
      </c>
      <c r="BK671" s="148">
        <f>Trachoma!AL683</f>
        <v>0</v>
      </c>
      <c r="BL671" s="148">
        <f>Trachoma!AN683</f>
        <v>0</v>
      </c>
      <c r="BM671" s="148">
        <f>Trachoma!AO683</f>
        <v>0</v>
      </c>
      <c r="BN671" s="148">
        <f>Trachoma!AT683</f>
        <v>0</v>
      </c>
      <c r="BO671" s="148">
        <f>Trachoma!AU683</f>
        <v>0</v>
      </c>
      <c r="BP671" s="148">
        <f>Trachoma!AV683</f>
        <v>0</v>
      </c>
      <c r="BQ671" s="148">
        <f>Trachoma!AW683</f>
        <v>0</v>
      </c>
      <c r="BR671" s="148">
        <f>COUNTIF(Trachoma!AX683,"Yes")</f>
        <v>0</v>
      </c>
      <c r="BS671" s="55"/>
      <c r="BT671" s="148">
        <f t="shared" si="114"/>
        <v>0</v>
      </c>
      <c r="BU671" s="148">
        <f t="shared" si="115"/>
        <v>0</v>
      </c>
      <c r="BV671" s="148">
        <f t="shared" si="116"/>
        <v>0</v>
      </c>
      <c r="BW671" s="148">
        <f t="shared" si="117"/>
        <v>0</v>
      </c>
      <c r="BX671" s="148">
        <f t="shared" si="118"/>
        <v>0</v>
      </c>
      <c r="BY671" s="148">
        <f t="shared" si="120"/>
        <v>0</v>
      </c>
      <c r="BZ671" s="148">
        <f t="shared" si="121"/>
        <v>0</v>
      </c>
      <c r="CA671" s="148">
        <f t="shared" si="122"/>
        <v>0</v>
      </c>
      <c r="CB671" s="148">
        <f t="shared" si="123"/>
        <v>0</v>
      </c>
      <c r="CC671" s="148">
        <f t="shared" si="119"/>
        <v>0</v>
      </c>
    </row>
    <row r="672" spans="2:81" x14ac:dyDescent="0.25">
      <c r="B672" s="361">
        <f>Demography!B680</f>
        <v>0</v>
      </c>
      <c r="C672" s="361">
        <f>Demography!C680</f>
        <v>0</v>
      </c>
      <c r="D672" s="362">
        <f>Demography!D680</f>
        <v>0</v>
      </c>
      <c r="E672" s="337"/>
      <c r="F672" s="362">
        <f>LF!M679</f>
        <v>0</v>
      </c>
      <c r="G672" s="362">
        <f>LF!AE679</f>
        <v>0</v>
      </c>
      <c r="H672" s="362">
        <f>LF!AF679</f>
        <v>0</v>
      </c>
      <c r="I672" s="362">
        <f>LF!AH679</f>
        <v>0</v>
      </c>
      <c r="J672" s="362">
        <f>LF!AI679</f>
        <v>0</v>
      </c>
      <c r="K672" s="362">
        <f>LF!AK679</f>
        <v>0</v>
      </c>
      <c r="L672" s="362">
        <f>LF!AM679</f>
        <v>0</v>
      </c>
      <c r="M672" s="362">
        <f>LF!AN679</f>
        <v>0</v>
      </c>
      <c r="N672" s="362">
        <f>LF!AO679</f>
        <v>0</v>
      </c>
      <c r="O672" s="362">
        <f>LF!AP679</f>
        <v>0</v>
      </c>
      <c r="P672" s="362">
        <f>LF!AQ679</f>
        <v>0</v>
      </c>
      <c r="Q672" s="362">
        <f>COUNTIF(LF!AR679,"Yes")</f>
        <v>0</v>
      </c>
      <c r="R672" s="337"/>
      <c r="S672" s="362">
        <f>Oncho!K679</f>
        <v>0</v>
      </c>
      <c r="T672" s="362">
        <f>MAX(Oncho!AB679,Oncho!BA679)</f>
        <v>0</v>
      </c>
      <c r="U672" s="362">
        <f>MAX(Oncho!AC679,Oncho!BB679)</f>
        <v>0</v>
      </c>
      <c r="V672" s="362">
        <f>MAX(Oncho!AE679,Oncho!BD679)</f>
        <v>0</v>
      </c>
      <c r="W672" s="362">
        <f>MAX(Oncho!AF679,Oncho!BE679)</f>
        <v>0</v>
      </c>
      <c r="X672" s="362">
        <f>MAX(Oncho!AG679,Oncho!BF679)</f>
        <v>0</v>
      </c>
      <c r="Y672" s="362">
        <f>MAX(Oncho!AH679,Oncho!BG679)</f>
        <v>0</v>
      </c>
      <c r="Z672" s="362">
        <f>MAX(Oncho!AI679,Oncho!BH679)</f>
        <v>0</v>
      </c>
      <c r="AA672" s="362">
        <f>MAX(Oncho!AJ679,Oncho!BI679)</f>
        <v>0</v>
      </c>
      <c r="AB672" s="362">
        <f>MAX(COUNTIF(Oncho!AK679,"Yes"),COUNTIF(Oncho!BJ679,"Yes"))</f>
        <v>0</v>
      </c>
      <c r="AC672" s="337"/>
      <c r="AD672" s="362">
        <f>Schisto!P681</f>
        <v>0</v>
      </c>
      <c r="AE672" s="362">
        <f>Schisto!AI681</f>
        <v>0</v>
      </c>
      <c r="AF672" s="362">
        <f>Schisto!AJ681</f>
        <v>0</v>
      </c>
      <c r="AG672" s="362">
        <f>Schisto!AN681</f>
        <v>0</v>
      </c>
      <c r="AH672" s="362">
        <f>Schisto!AO681</f>
        <v>0</v>
      </c>
      <c r="AI672" s="362">
        <f>Schisto!AT681</f>
        <v>0</v>
      </c>
      <c r="AJ672" s="362">
        <f>Schisto!AU681</f>
        <v>0</v>
      </c>
      <c r="AK672" s="362">
        <f>Schisto!AV681</f>
        <v>0</v>
      </c>
      <c r="AL672" s="362">
        <f>Schisto!AW681</f>
        <v>0</v>
      </c>
      <c r="AM672" s="362">
        <f>COUNTIF(Schisto!AX681,"Yes")</f>
        <v>0</v>
      </c>
      <c r="AN672" s="337"/>
      <c r="AO672" s="362">
        <f>STH!P681</f>
        <v>0</v>
      </c>
      <c r="AP672" s="362">
        <f>MAX(STH!AK681,STH!BS681)</f>
        <v>0</v>
      </c>
      <c r="AQ672" s="362">
        <f>MAX(STH!AL681,STH!BT681)</f>
        <v>0</v>
      </c>
      <c r="AR672" s="362">
        <f>MAX(STH!AM681,STH!BU681)</f>
        <v>0</v>
      </c>
      <c r="AS672" s="362">
        <f>MAX(STH!AN681,STH!BV681)</f>
        <v>0</v>
      </c>
      <c r="AT672" s="362">
        <f>MAX(STH!AO681,STH!BW681)</f>
        <v>0</v>
      </c>
      <c r="AU672" s="362">
        <f>MAX(STH!AQ681,STH!BY681)</f>
        <v>0</v>
      </c>
      <c r="AV672" s="362">
        <f>MAX(STH!AR681,STH!BZ681)</f>
        <v>0</v>
      </c>
      <c r="AW672" s="362">
        <f>MAX(STH!AS681,STH!CA681)</f>
        <v>0</v>
      </c>
      <c r="AX672" s="362">
        <f>MAX(STH!AT681,STH!CB681)</f>
        <v>0</v>
      </c>
      <c r="AY672" s="362">
        <f>MAX(STH!AU681,STH!CC681)</f>
        <v>0</v>
      </c>
      <c r="AZ672" s="362">
        <f>MAX(STH!AV681,STH!CD681)</f>
        <v>0</v>
      </c>
      <c r="BA672" s="362">
        <f>MAX(STH!AW681,STH!CE681)</f>
        <v>0</v>
      </c>
      <c r="BB672" s="362">
        <f>MAX(STH!AX681,STH!CF681)</f>
        <v>0</v>
      </c>
      <c r="BC672" s="362">
        <f>MAX(STH!AY681,STH!CG681)</f>
        <v>0</v>
      </c>
      <c r="BD672" s="362">
        <f>MAX(STH!AZ681,STH!CH681)</f>
        <v>0</v>
      </c>
      <c r="BE672" s="362">
        <f>MAX(STH!BA681,STH!CI681)</f>
        <v>0</v>
      </c>
      <c r="BF672" s="362">
        <f>MAX(STH!BB681,STH!CJ681)</f>
        <v>0</v>
      </c>
      <c r="BG672" s="362">
        <f>MAX(COUNTIF(STH!BC681,"Yes"),COUNTIF(STH!CK681,"Yes"))</f>
        <v>0</v>
      </c>
      <c r="BH672" s="337"/>
      <c r="BI672" s="362">
        <f>Trachoma!Q684</f>
        <v>0</v>
      </c>
      <c r="BJ672" s="362">
        <f>Trachoma!AK684</f>
        <v>0</v>
      </c>
      <c r="BK672" s="362">
        <f>Trachoma!AL684</f>
        <v>0</v>
      </c>
      <c r="BL672" s="362">
        <f>Trachoma!AN684</f>
        <v>0</v>
      </c>
      <c r="BM672" s="362">
        <f>Trachoma!AO684</f>
        <v>0</v>
      </c>
      <c r="BN672" s="362">
        <f>Trachoma!AT684</f>
        <v>0</v>
      </c>
      <c r="BO672" s="362">
        <f>Trachoma!AU684</f>
        <v>0</v>
      </c>
      <c r="BP672" s="362">
        <f>Trachoma!AV684</f>
        <v>0</v>
      </c>
      <c r="BQ672" s="362">
        <f>Trachoma!AW684</f>
        <v>0</v>
      </c>
      <c r="BR672" s="362">
        <f>COUNTIF(Trachoma!AX684,"Yes")</f>
        <v>0</v>
      </c>
      <c r="BS672" s="337"/>
      <c r="BT672" s="362">
        <f t="shared" si="114"/>
        <v>0</v>
      </c>
      <c r="BU672" s="362">
        <f t="shared" si="115"/>
        <v>0</v>
      </c>
      <c r="BV672" s="362">
        <f t="shared" si="116"/>
        <v>0</v>
      </c>
      <c r="BW672" s="362">
        <f t="shared" si="117"/>
        <v>0</v>
      </c>
      <c r="BX672" s="362">
        <f t="shared" si="118"/>
        <v>0</v>
      </c>
      <c r="BY672" s="362">
        <f t="shared" si="120"/>
        <v>0</v>
      </c>
      <c r="BZ672" s="362">
        <f t="shared" si="121"/>
        <v>0</v>
      </c>
      <c r="CA672" s="362">
        <f t="shared" si="122"/>
        <v>0</v>
      </c>
      <c r="CB672" s="362">
        <f t="shared" si="123"/>
        <v>0</v>
      </c>
      <c r="CC672" s="362">
        <f t="shared" si="119"/>
        <v>0</v>
      </c>
    </row>
    <row r="673" spans="2:81" x14ac:dyDescent="0.25">
      <c r="B673" s="147">
        <f>Demography!B681</f>
        <v>0</v>
      </c>
      <c r="C673" s="147">
        <f>Demography!C681</f>
        <v>0</v>
      </c>
      <c r="D673" s="148">
        <f>Demography!D681</f>
        <v>0</v>
      </c>
      <c r="E673" s="55"/>
      <c r="F673" s="148">
        <f>LF!M680</f>
        <v>0</v>
      </c>
      <c r="G673" s="148">
        <f>LF!AE680</f>
        <v>0</v>
      </c>
      <c r="H673" s="148">
        <f>LF!AF680</f>
        <v>0</v>
      </c>
      <c r="I673" s="148">
        <f>LF!AH680</f>
        <v>0</v>
      </c>
      <c r="J673" s="148">
        <f>LF!AI680</f>
        <v>0</v>
      </c>
      <c r="K673" s="148">
        <f>LF!AK680</f>
        <v>0</v>
      </c>
      <c r="L673" s="148">
        <f>LF!AM680</f>
        <v>0</v>
      </c>
      <c r="M673" s="148">
        <f>LF!AN680</f>
        <v>0</v>
      </c>
      <c r="N673" s="148">
        <f>LF!AO680</f>
        <v>0</v>
      </c>
      <c r="O673" s="148">
        <f>LF!AP680</f>
        <v>0</v>
      </c>
      <c r="P673" s="148">
        <f>LF!AQ680</f>
        <v>0</v>
      </c>
      <c r="Q673" s="148">
        <f>COUNTIF(LF!AR680,"Yes")</f>
        <v>0</v>
      </c>
      <c r="R673" s="55"/>
      <c r="S673" s="148">
        <f>Oncho!K680</f>
        <v>0</v>
      </c>
      <c r="T673" s="148">
        <f>MAX(Oncho!AB680,Oncho!BA680)</f>
        <v>0</v>
      </c>
      <c r="U673" s="148">
        <f>MAX(Oncho!AC680,Oncho!BB680)</f>
        <v>0</v>
      </c>
      <c r="V673" s="148">
        <f>MAX(Oncho!AE680,Oncho!BD680)</f>
        <v>0</v>
      </c>
      <c r="W673" s="148">
        <f>MAX(Oncho!AF680,Oncho!BE680)</f>
        <v>0</v>
      </c>
      <c r="X673" s="148">
        <f>MAX(Oncho!AG680,Oncho!BF680)</f>
        <v>0</v>
      </c>
      <c r="Y673" s="148">
        <f>MAX(Oncho!AH680,Oncho!BG680)</f>
        <v>0</v>
      </c>
      <c r="Z673" s="148">
        <f>MAX(Oncho!AI680,Oncho!BH680)</f>
        <v>0</v>
      </c>
      <c r="AA673" s="148">
        <f>MAX(Oncho!AJ680,Oncho!BI680)</f>
        <v>0</v>
      </c>
      <c r="AB673" s="148">
        <f>MAX(COUNTIF(Oncho!AK680,"Yes"),COUNTIF(Oncho!BJ680,"Yes"))</f>
        <v>0</v>
      </c>
      <c r="AC673" s="55"/>
      <c r="AD673" s="148">
        <f>Schisto!P682</f>
        <v>0</v>
      </c>
      <c r="AE673" s="148">
        <f>Schisto!AI682</f>
        <v>0</v>
      </c>
      <c r="AF673" s="148">
        <f>Schisto!AJ682</f>
        <v>0</v>
      </c>
      <c r="AG673" s="148">
        <f>Schisto!AN682</f>
        <v>0</v>
      </c>
      <c r="AH673" s="148">
        <f>Schisto!AO682</f>
        <v>0</v>
      </c>
      <c r="AI673" s="148">
        <f>Schisto!AT682</f>
        <v>0</v>
      </c>
      <c r="AJ673" s="148">
        <f>Schisto!AU682</f>
        <v>0</v>
      </c>
      <c r="AK673" s="148">
        <f>Schisto!AV682</f>
        <v>0</v>
      </c>
      <c r="AL673" s="148">
        <f>Schisto!AW682</f>
        <v>0</v>
      </c>
      <c r="AM673" s="148">
        <f>COUNTIF(Schisto!AX682,"Yes")</f>
        <v>0</v>
      </c>
      <c r="AN673" s="55"/>
      <c r="AO673" s="148">
        <f>STH!P682</f>
        <v>0</v>
      </c>
      <c r="AP673" s="148">
        <f>MAX(STH!AK682,STH!BS682)</f>
        <v>0</v>
      </c>
      <c r="AQ673" s="148">
        <f>MAX(STH!AL682,STH!BT682)</f>
        <v>0</v>
      </c>
      <c r="AR673" s="148">
        <f>MAX(STH!AM682,STH!BU682)</f>
        <v>0</v>
      </c>
      <c r="AS673" s="148">
        <f>MAX(STH!AN682,STH!BV682)</f>
        <v>0</v>
      </c>
      <c r="AT673" s="148">
        <f>MAX(STH!AO682,STH!BW682)</f>
        <v>0</v>
      </c>
      <c r="AU673" s="148">
        <f>MAX(STH!AQ682,STH!BY682)</f>
        <v>0</v>
      </c>
      <c r="AV673" s="148">
        <f>MAX(STH!AR682,STH!BZ682)</f>
        <v>0</v>
      </c>
      <c r="AW673" s="148">
        <f>MAX(STH!AS682,STH!CA682)</f>
        <v>0</v>
      </c>
      <c r="AX673" s="148">
        <f>MAX(STH!AT682,STH!CB682)</f>
        <v>0</v>
      </c>
      <c r="AY673" s="148">
        <f>MAX(STH!AU682,STH!CC682)</f>
        <v>0</v>
      </c>
      <c r="AZ673" s="148">
        <f>MAX(STH!AV682,STH!CD682)</f>
        <v>0</v>
      </c>
      <c r="BA673" s="148">
        <f>MAX(STH!AW682,STH!CE682)</f>
        <v>0</v>
      </c>
      <c r="BB673" s="148">
        <f>MAX(STH!AX682,STH!CF682)</f>
        <v>0</v>
      </c>
      <c r="BC673" s="148">
        <f>MAX(STH!AY682,STH!CG682)</f>
        <v>0</v>
      </c>
      <c r="BD673" s="148">
        <f>MAX(STH!AZ682,STH!CH682)</f>
        <v>0</v>
      </c>
      <c r="BE673" s="148">
        <f>MAX(STH!BA682,STH!CI682)</f>
        <v>0</v>
      </c>
      <c r="BF673" s="148">
        <f>MAX(STH!BB682,STH!CJ682)</f>
        <v>0</v>
      </c>
      <c r="BG673" s="148">
        <f>MAX(COUNTIF(STH!BC682,"Yes"),COUNTIF(STH!CK682,"Yes"))</f>
        <v>0</v>
      </c>
      <c r="BH673" s="55"/>
      <c r="BI673" s="148">
        <f>Trachoma!Q685</f>
        <v>0</v>
      </c>
      <c r="BJ673" s="148">
        <f>Trachoma!AK685</f>
        <v>0</v>
      </c>
      <c r="BK673" s="148">
        <f>Trachoma!AL685</f>
        <v>0</v>
      </c>
      <c r="BL673" s="148">
        <f>Trachoma!AN685</f>
        <v>0</v>
      </c>
      <c r="BM673" s="148">
        <f>Trachoma!AO685</f>
        <v>0</v>
      </c>
      <c r="BN673" s="148">
        <f>Trachoma!AT685</f>
        <v>0</v>
      </c>
      <c r="BO673" s="148">
        <f>Trachoma!AU685</f>
        <v>0</v>
      </c>
      <c r="BP673" s="148">
        <f>Trachoma!AV685</f>
        <v>0</v>
      </c>
      <c r="BQ673" s="148">
        <f>Trachoma!AW685</f>
        <v>0</v>
      </c>
      <c r="BR673" s="148">
        <f>COUNTIF(Trachoma!AX685,"Yes")</f>
        <v>0</v>
      </c>
      <c r="BS673" s="55"/>
      <c r="BT673" s="148">
        <f t="shared" si="114"/>
        <v>0</v>
      </c>
      <c r="BU673" s="148">
        <f t="shared" si="115"/>
        <v>0</v>
      </c>
      <c r="BV673" s="148">
        <f t="shared" si="116"/>
        <v>0</v>
      </c>
      <c r="BW673" s="148">
        <f t="shared" si="117"/>
        <v>0</v>
      </c>
      <c r="BX673" s="148">
        <f t="shared" si="118"/>
        <v>0</v>
      </c>
      <c r="BY673" s="148">
        <f t="shared" si="120"/>
        <v>0</v>
      </c>
      <c r="BZ673" s="148">
        <f t="shared" si="121"/>
        <v>0</v>
      </c>
      <c r="CA673" s="148">
        <f t="shared" si="122"/>
        <v>0</v>
      </c>
      <c r="CB673" s="148">
        <f t="shared" si="123"/>
        <v>0</v>
      </c>
      <c r="CC673" s="148">
        <f t="shared" si="119"/>
        <v>0</v>
      </c>
    </row>
    <row r="674" spans="2:81" x14ac:dyDescent="0.25">
      <c r="B674" s="361">
        <f>Demography!B682</f>
        <v>0</v>
      </c>
      <c r="C674" s="361">
        <f>Demography!C682</f>
        <v>0</v>
      </c>
      <c r="D674" s="362">
        <f>Demography!D682</f>
        <v>0</v>
      </c>
      <c r="E674" s="337"/>
      <c r="F674" s="362">
        <f>LF!M681</f>
        <v>0</v>
      </c>
      <c r="G674" s="362">
        <f>LF!AE681</f>
        <v>0</v>
      </c>
      <c r="H674" s="362">
        <f>LF!AF681</f>
        <v>0</v>
      </c>
      <c r="I674" s="362">
        <f>LF!AH681</f>
        <v>0</v>
      </c>
      <c r="J674" s="362">
        <f>LF!AI681</f>
        <v>0</v>
      </c>
      <c r="K674" s="362">
        <f>LF!AK681</f>
        <v>0</v>
      </c>
      <c r="L674" s="362">
        <f>LF!AM681</f>
        <v>0</v>
      </c>
      <c r="M674" s="362">
        <f>LF!AN681</f>
        <v>0</v>
      </c>
      <c r="N674" s="362">
        <f>LF!AO681</f>
        <v>0</v>
      </c>
      <c r="O674" s="362">
        <f>LF!AP681</f>
        <v>0</v>
      </c>
      <c r="P674" s="362">
        <f>LF!AQ681</f>
        <v>0</v>
      </c>
      <c r="Q674" s="362">
        <f>COUNTIF(LF!AR681,"Yes")</f>
        <v>0</v>
      </c>
      <c r="R674" s="337"/>
      <c r="S674" s="362">
        <f>Oncho!K681</f>
        <v>0</v>
      </c>
      <c r="T674" s="362">
        <f>MAX(Oncho!AB681,Oncho!BA681)</f>
        <v>0</v>
      </c>
      <c r="U674" s="362">
        <f>MAX(Oncho!AC681,Oncho!BB681)</f>
        <v>0</v>
      </c>
      <c r="V674" s="362">
        <f>MAX(Oncho!AE681,Oncho!BD681)</f>
        <v>0</v>
      </c>
      <c r="W674" s="362">
        <f>MAX(Oncho!AF681,Oncho!BE681)</f>
        <v>0</v>
      </c>
      <c r="X674" s="362">
        <f>MAX(Oncho!AG681,Oncho!BF681)</f>
        <v>0</v>
      </c>
      <c r="Y674" s="362">
        <f>MAX(Oncho!AH681,Oncho!BG681)</f>
        <v>0</v>
      </c>
      <c r="Z674" s="362">
        <f>MAX(Oncho!AI681,Oncho!BH681)</f>
        <v>0</v>
      </c>
      <c r="AA674" s="362">
        <f>MAX(Oncho!AJ681,Oncho!BI681)</f>
        <v>0</v>
      </c>
      <c r="AB674" s="362">
        <f>MAX(COUNTIF(Oncho!AK681,"Yes"),COUNTIF(Oncho!BJ681,"Yes"))</f>
        <v>0</v>
      </c>
      <c r="AC674" s="337"/>
      <c r="AD674" s="362">
        <f>Schisto!P683</f>
        <v>0</v>
      </c>
      <c r="AE674" s="362">
        <f>Schisto!AI683</f>
        <v>0</v>
      </c>
      <c r="AF674" s="362">
        <f>Schisto!AJ683</f>
        <v>0</v>
      </c>
      <c r="AG674" s="362">
        <f>Schisto!AN683</f>
        <v>0</v>
      </c>
      <c r="AH674" s="362">
        <f>Schisto!AO683</f>
        <v>0</v>
      </c>
      <c r="AI674" s="362">
        <f>Schisto!AT683</f>
        <v>0</v>
      </c>
      <c r="AJ674" s="362">
        <f>Schisto!AU683</f>
        <v>0</v>
      </c>
      <c r="AK674" s="362">
        <f>Schisto!AV683</f>
        <v>0</v>
      </c>
      <c r="AL674" s="362">
        <f>Schisto!AW683</f>
        <v>0</v>
      </c>
      <c r="AM674" s="362">
        <f>COUNTIF(Schisto!AX683,"Yes")</f>
        <v>0</v>
      </c>
      <c r="AN674" s="337"/>
      <c r="AO674" s="362">
        <f>STH!P683</f>
        <v>0</v>
      </c>
      <c r="AP674" s="362">
        <f>MAX(STH!AK683,STH!BS683)</f>
        <v>0</v>
      </c>
      <c r="AQ674" s="362">
        <f>MAX(STH!AL683,STH!BT683)</f>
        <v>0</v>
      </c>
      <c r="AR674" s="362">
        <f>MAX(STH!AM683,STH!BU683)</f>
        <v>0</v>
      </c>
      <c r="AS674" s="362">
        <f>MAX(STH!AN683,STH!BV683)</f>
        <v>0</v>
      </c>
      <c r="AT674" s="362">
        <f>MAX(STH!AO683,STH!BW683)</f>
        <v>0</v>
      </c>
      <c r="AU674" s="362">
        <f>MAX(STH!AQ683,STH!BY683)</f>
        <v>0</v>
      </c>
      <c r="AV674" s="362">
        <f>MAX(STH!AR683,STH!BZ683)</f>
        <v>0</v>
      </c>
      <c r="AW674" s="362">
        <f>MAX(STH!AS683,STH!CA683)</f>
        <v>0</v>
      </c>
      <c r="AX674" s="362">
        <f>MAX(STH!AT683,STH!CB683)</f>
        <v>0</v>
      </c>
      <c r="AY674" s="362">
        <f>MAX(STH!AU683,STH!CC683)</f>
        <v>0</v>
      </c>
      <c r="AZ674" s="362">
        <f>MAX(STH!AV683,STH!CD683)</f>
        <v>0</v>
      </c>
      <c r="BA674" s="362">
        <f>MAX(STH!AW683,STH!CE683)</f>
        <v>0</v>
      </c>
      <c r="BB674" s="362">
        <f>MAX(STH!AX683,STH!CF683)</f>
        <v>0</v>
      </c>
      <c r="BC674" s="362">
        <f>MAX(STH!AY683,STH!CG683)</f>
        <v>0</v>
      </c>
      <c r="BD674" s="362">
        <f>MAX(STH!AZ683,STH!CH683)</f>
        <v>0</v>
      </c>
      <c r="BE674" s="362">
        <f>MAX(STH!BA683,STH!CI683)</f>
        <v>0</v>
      </c>
      <c r="BF674" s="362">
        <f>MAX(STH!BB683,STH!CJ683)</f>
        <v>0</v>
      </c>
      <c r="BG674" s="362">
        <f>MAX(COUNTIF(STH!BC683,"Yes"),COUNTIF(STH!CK683,"Yes"))</f>
        <v>0</v>
      </c>
      <c r="BH674" s="337"/>
      <c r="BI674" s="362">
        <f>Trachoma!Q686</f>
        <v>0</v>
      </c>
      <c r="BJ674" s="362">
        <f>Trachoma!AK686</f>
        <v>0</v>
      </c>
      <c r="BK674" s="362">
        <f>Trachoma!AL686</f>
        <v>0</v>
      </c>
      <c r="BL674" s="362">
        <f>Trachoma!AN686</f>
        <v>0</v>
      </c>
      <c r="BM674" s="362">
        <f>Trachoma!AO686</f>
        <v>0</v>
      </c>
      <c r="BN674" s="362">
        <f>Trachoma!AT686</f>
        <v>0</v>
      </c>
      <c r="BO674" s="362">
        <f>Trachoma!AU686</f>
        <v>0</v>
      </c>
      <c r="BP674" s="362">
        <f>Trachoma!AV686</f>
        <v>0</v>
      </c>
      <c r="BQ674" s="362">
        <f>Trachoma!AW686</f>
        <v>0</v>
      </c>
      <c r="BR674" s="362">
        <f>COUNTIF(Trachoma!AX686,"Yes")</f>
        <v>0</v>
      </c>
      <c r="BS674" s="337"/>
      <c r="BT674" s="362">
        <f t="shared" si="114"/>
        <v>0</v>
      </c>
      <c r="BU674" s="362">
        <f t="shared" si="115"/>
        <v>0</v>
      </c>
      <c r="BV674" s="362">
        <f t="shared" si="116"/>
        <v>0</v>
      </c>
      <c r="BW674" s="362">
        <f t="shared" si="117"/>
        <v>0</v>
      </c>
      <c r="BX674" s="362">
        <f t="shared" si="118"/>
        <v>0</v>
      </c>
      <c r="BY674" s="362">
        <f t="shared" si="120"/>
        <v>0</v>
      </c>
      <c r="BZ674" s="362">
        <f t="shared" si="121"/>
        <v>0</v>
      </c>
      <c r="CA674" s="362">
        <f t="shared" si="122"/>
        <v>0</v>
      </c>
      <c r="CB674" s="362">
        <f t="shared" si="123"/>
        <v>0</v>
      </c>
      <c r="CC674" s="362">
        <f t="shared" si="119"/>
        <v>0</v>
      </c>
    </row>
    <row r="675" spans="2:81" x14ac:dyDescent="0.25">
      <c r="B675" s="147">
        <f>Demography!B683</f>
        <v>0</v>
      </c>
      <c r="C675" s="147">
        <f>Demography!C683</f>
        <v>0</v>
      </c>
      <c r="D675" s="148">
        <f>Demography!D683</f>
        <v>0</v>
      </c>
      <c r="E675" s="55"/>
      <c r="F675" s="148">
        <f>LF!M682</f>
        <v>0</v>
      </c>
      <c r="G675" s="148">
        <f>LF!AE682</f>
        <v>0</v>
      </c>
      <c r="H675" s="148">
        <f>LF!AF682</f>
        <v>0</v>
      </c>
      <c r="I675" s="148">
        <f>LF!AH682</f>
        <v>0</v>
      </c>
      <c r="J675" s="148">
        <f>LF!AI682</f>
        <v>0</v>
      </c>
      <c r="K675" s="148">
        <f>LF!AK682</f>
        <v>0</v>
      </c>
      <c r="L675" s="148">
        <f>LF!AM682</f>
        <v>0</v>
      </c>
      <c r="M675" s="148">
        <f>LF!AN682</f>
        <v>0</v>
      </c>
      <c r="N675" s="148">
        <f>LF!AO682</f>
        <v>0</v>
      </c>
      <c r="O675" s="148">
        <f>LF!AP682</f>
        <v>0</v>
      </c>
      <c r="P675" s="148">
        <f>LF!AQ682</f>
        <v>0</v>
      </c>
      <c r="Q675" s="148">
        <f>COUNTIF(LF!AR682,"Yes")</f>
        <v>0</v>
      </c>
      <c r="R675" s="55"/>
      <c r="S675" s="148">
        <f>Oncho!K682</f>
        <v>0</v>
      </c>
      <c r="T675" s="148">
        <f>MAX(Oncho!AB682,Oncho!BA682)</f>
        <v>0</v>
      </c>
      <c r="U675" s="148">
        <f>MAX(Oncho!AC682,Oncho!BB682)</f>
        <v>0</v>
      </c>
      <c r="V675" s="148">
        <f>MAX(Oncho!AE682,Oncho!BD682)</f>
        <v>0</v>
      </c>
      <c r="W675" s="148">
        <f>MAX(Oncho!AF682,Oncho!BE682)</f>
        <v>0</v>
      </c>
      <c r="X675" s="148">
        <f>MAX(Oncho!AG682,Oncho!BF682)</f>
        <v>0</v>
      </c>
      <c r="Y675" s="148">
        <f>MAX(Oncho!AH682,Oncho!BG682)</f>
        <v>0</v>
      </c>
      <c r="Z675" s="148">
        <f>MAX(Oncho!AI682,Oncho!BH682)</f>
        <v>0</v>
      </c>
      <c r="AA675" s="148">
        <f>MAX(Oncho!AJ682,Oncho!BI682)</f>
        <v>0</v>
      </c>
      <c r="AB675" s="148">
        <f>MAX(COUNTIF(Oncho!AK682,"Yes"),COUNTIF(Oncho!BJ682,"Yes"))</f>
        <v>0</v>
      </c>
      <c r="AC675" s="55"/>
      <c r="AD675" s="148">
        <f>Schisto!P684</f>
        <v>0</v>
      </c>
      <c r="AE675" s="148">
        <f>Schisto!AI684</f>
        <v>0</v>
      </c>
      <c r="AF675" s="148">
        <f>Schisto!AJ684</f>
        <v>0</v>
      </c>
      <c r="AG675" s="148">
        <f>Schisto!AN684</f>
        <v>0</v>
      </c>
      <c r="AH675" s="148">
        <f>Schisto!AO684</f>
        <v>0</v>
      </c>
      <c r="AI675" s="148">
        <f>Schisto!AT684</f>
        <v>0</v>
      </c>
      <c r="AJ675" s="148">
        <f>Schisto!AU684</f>
        <v>0</v>
      </c>
      <c r="AK675" s="148">
        <f>Schisto!AV684</f>
        <v>0</v>
      </c>
      <c r="AL675" s="148">
        <f>Schisto!AW684</f>
        <v>0</v>
      </c>
      <c r="AM675" s="148">
        <f>COUNTIF(Schisto!AX684,"Yes")</f>
        <v>0</v>
      </c>
      <c r="AN675" s="55"/>
      <c r="AO675" s="148">
        <f>STH!P684</f>
        <v>0</v>
      </c>
      <c r="AP675" s="148">
        <f>MAX(STH!AK684,STH!BS684)</f>
        <v>0</v>
      </c>
      <c r="AQ675" s="148">
        <f>MAX(STH!AL684,STH!BT684)</f>
        <v>0</v>
      </c>
      <c r="AR675" s="148">
        <f>MAX(STH!AM684,STH!BU684)</f>
        <v>0</v>
      </c>
      <c r="AS675" s="148">
        <f>MAX(STH!AN684,STH!BV684)</f>
        <v>0</v>
      </c>
      <c r="AT675" s="148">
        <f>MAX(STH!AO684,STH!BW684)</f>
        <v>0</v>
      </c>
      <c r="AU675" s="148">
        <f>MAX(STH!AQ684,STH!BY684)</f>
        <v>0</v>
      </c>
      <c r="AV675" s="148">
        <f>MAX(STH!AR684,STH!BZ684)</f>
        <v>0</v>
      </c>
      <c r="AW675" s="148">
        <f>MAX(STH!AS684,STH!CA684)</f>
        <v>0</v>
      </c>
      <c r="AX675" s="148">
        <f>MAX(STH!AT684,STH!CB684)</f>
        <v>0</v>
      </c>
      <c r="AY675" s="148">
        <f>MAX(STH!AU684,STH!CC684)</f>
        <v>0</v>
      </c>
      <c r="AZ675" s="148">
        <f>MAX(STH!AV684,STH!CD684)</f>
        <v>0</v>
      </c>
      <c r="BA675" s="148">
        <f>MAX(STH!AW684,STH!CE684)</f>
        <v>0</v>
      </c>
      <c r="BB675" s="148">
        <f>MAX(STH!AX684,STH!CF684)</f>
        <v>0</v>
      </c>
      <c r="BC675" s="148">
        <f>MAX(STH!AY684,STH!CG684)</f>
        <v>0</v>
      </c>
      <c r="BD675" s="148">
        <f>MAX(STH!AZ684,STH!CH684)</f>
        <v>0</v>
      </c>
      <c r="BE675" s="148">
        <f>MAX(STH!BA684,STH!CI684)</f>
        <v>0</v>
      </c>
      <c r="BF675" s="148">
        <f>MAX(STH!BB684,STH!CJ684)</f>
        <v>0</v>
      </c>
      <c r="BG675" s="148">
        <f>MAX(COUNTIF(STH!BC684,"Yes"),COUNTIF(STH!CK684,"Yes"))</f>
        <v>0</v>
      </c>
      <c r="BH675" s="55"/>
      <c r="BI675" s="148">
        <f>Trachoma!Q687</f>
        <v>0</v>
      </c>
      <c r="BJ675" s="148">
        <f>Trachoma!AK687</f>
        <v>0</v>
      </c>
      <c r="BK675" s="148">
        <f>Trachoma!AL687</f>
        <v>0</v>
      </c>
      <c r="BL675" s="148">
        <f>Trachoma!AN687</f>
        <v>0</v>
      </c>
      <c r="BM675" s="148">
        <f>Trachoma!AO687</f>
        <v>0</v>
      </c>
      <c r="BN675" s="148">
        <f>Trachoma!AT687</f>
        <v>0</v>
      </c>
      <c r="BO675" s="148">
        <f>Trachoma!AU687</f>
        <v>0</v>
      </c>
      <c r="BP675" s="148">
        <f>Trachoma!AV687</f>
        <v>0</v>
      </c>
      <c r="BQ675" s="148">
        <f>Trachoma!AW687</f>
        <v>0</v>
      </c>
      <c r="BR675" s="148">
        <f>COUNTIF(Trachoma!AX687,"Yes")</f>
        <v>0</v>
      </c>
      <c r="BS675" s="55"/>
      <c r="BT675" s="148">
        <f t="shared" si="114"/>
        <v>0</v>
      </c>
      <c r="BU675" s="148">
        <f t="shared" si="115"/>
        <v>0</v>
      </c>
      <c r="BV675" s="148">
        <f t="shared" si="116"/>
        <v>0</v>
      </c>
      <c r="BW675" s="148">
        <f t="shared" si="117"/>
        <v>0</v>
      </c>
      <c r="BX675" s="148">
        <f t="shared" si="118"/>
        <v>0</v>
      </c>
      <c r="BY675" s="148">
        <f t="shared" si="120"/>
        <v>0</v>
      </c>
      <c r="BZ675" s="148">
        <f t="shared" si="121"/>
        <v>0</v>
      </c>
      <c r="CA675" s="148">
        <f t="shared" si="122"/>
        <v>0</v>
      </c>
      <c r="CB675" s="148">
        <f t="shared" si="123"/>
        <v>0</v>
      </c>
      <c r="CC675" s="148">
        <f t="shared" si="119"/>
        <v>0</v>
      </c>
    </row>
    <row r="676" spans="2:81" x14ac:dyDescent="0.25">
      <c r="B676" s="361">
        <f>Demography!B684</f>
        <v>0</v>
      </c>
      <c r="C676" s="361">
        <f>Demography!C684</f>
        <v>0</v>
      </c>
      <c r="D676" s="362">
        <f>Demography!D684</f>
        <v>0</v>
      </c>
      <c r="E676" s="337"/>
      <c r="F676" s="362">
        <f>LF!M683</f>
        <v>0</v>
      </c>
      <c r="G676" s="362">
        <f>LF!AE683</f>
        <v>0</v>
      </c>
      <c r="H676" s="362">
        <f>LF!AF683</f>
        <v>0</v>
      </c>
      <c r="I676" s="362">
        <f>LF!AH683</f>
        <v>0</v>
      </c>
      <c r="J676" s="362">
        <f>LF!AI683</f>
        <v>0</v>
      </c>
      <c r="K676" s="362">
        <f>LF!AK683</f>
        <v>0</v>
      </c>
      <c r="L676" s="362">
        <f>LF!AM683</f>
        <v>0</v>
      </c>
      <c r="M676" s="362">
        <f>LF!AN683</f>
        <v>0</v>
      </c>
      <c r="N676" s="362">
        <f>LF!AO683</f>
        <v>0</v>
      </c>
      <c r="O676" s="362">
        <f>LF!AP683</f>
        <v>0</v>
      </c>
      <c r="P676" s="362">
        <f>LF!AQ683</f>
        <v>0</v>
      </c>
      <c r="Q676" s="362">
        <f>COUNTIF(LF!AR683,"Yes")</f>
        <v>0</v>
      </c>
      <c r="R676" s="337"/>
      <c r="S676" s="362">
        <f>Oncho!K683</f>
        <v>0</v>
      </c>
      <c r="T676" s="362">
        <f>MAX(Oncho!AB683,Oncho!BA683)</f>
        <v>0</v>
      </c>
      <c r="U676" s="362">
        <f>MAX(Oncho!AC683,Oncho!BB683)</f>
        <v>0</v>
      </c>
      <c r="V676" s="362">
        <f>MAX(Oncho!AE683,Oncho!BD683)</f>
        <v>0</v>
      </c>
      <c r="W676" s="362">
        <f>MAX(Oncho!AF683,Oncho!BE683)</f>
        <v>0</v>
      </c>
      <c r="X676" s="362">
        <f>MAX(Oncho!AG683,Oncho!BF683)</f>
        <v>0</v>
      </c>
      <c r="Y676" s="362">
        <f>MAX(Oncho!AH683,Oncho!BG683)</f>
        <v>0</v>
      </c>
      <c r="Z676" s="362">
        <f>MAX(Oncho!AI683,Oncho!BH683)</f>
        <v>0</v>
      </c>
      <c r="AA676" s="362">
        <f>MAX(Oncho!AJ683,Oncho!BI683)</f>
        <v>0</v>
      </c>
      <c r="AB676" s="362">
        <f>MAX(COUNTIF(Oncho!AK683,"Yes"),COUNTIF(Oncho!BJ683,"Yes"))</f>
        <v>0</v>
      </c>
      <c r="AC676" s="337"/>
      <c r="AD676" s="362">
        <f>Schisto!P685</f>
        <v>0</v>
      </c>
      <c r="AE676" s="362">
        <f>Schisto!AI685</f>
        <v>0</v>
      </c>
      <c r="AF676" s="362">
        <f>Schisto!AJ685</f>
        <v>0</v>
      </c>
      <c r="AG676" s="362">
        <f>Schisto!AN685</f>
        <v>0</v>
      </c>
      <c r="AH676" s="362">
        <f>Schisto!AO685</f>
        <v>0</v>
      </c>
      <c r="AI676" s="362">
        <f>Schisto!AT685</f>
        <v>0</v>
      </c>
      <c r="AJ676" s="362">
        <f>Schisto!AU685</f>
        <v>0</v>
      </c>
      <c r="AK676" s="362">
        <f>Schisto!AV685</f>
        <v>0</v>
      </c>
      <c r="AL676" s="362">
        <f>Schisto!AW685</f>
        <v>0</v>
      </c>
      <c r="AM676" s="362">
        <f>COUNTIF(Schisto!AX685,"Yes")</f>
        <v>0</v>
      </c>
      <c r="AN676" s="337"/>
      <c r="AO676" s="362">
        <f>STH!P685</f>
        <v>0</v>
      </c>
      <c r="AP676" s="362">
        <f>MAX(STH!AK685,STH!BS685)</f>
        <v>0</v>
      </c>
      <c r="AQ676" s="362">
        <f>MAX(STH!AL685,STH!BT685)</f>
        <v>0</v>
      </c>
      <c r="AR676" s="362">
        <f>MAX(STH!AM685,STH!BU685)</f>
        <v>0</v>
      </c>
      <c r="AS676" s="362">
        <f>MAX(STH!AN685,STH!BV685)</f>
        <v>0</v>
      </c>
      <c r="AT676" s="362">
        <f>MAX(STH!AO685,STH!BW685)</f>
        <v>0</v>
      </c>
      <c r="AU676" s="362">
        <f>MAX(STH!AQ685,STH!BY685)</f>
        <v>0</v>
      </c>
      <c r="AV676" s="362">
        <f>MAX(STH!AR685,STH!BZ685)</f>
        <v>0</v>
      </c>
      <c r="AW676" s="362">
        <f>MAX(STH!AS685,STH!CA685)</f>
        <v>0</v>
      </c>
      <c r="AX676" s="362">
        <f>MAX(STH!AT685,STH!CB685)</f>
        <v>0</v>
      </c>
      <c r="AY676" s="362">
        <f>MAX(STH!AU685,STH!CC685)</f>
        <v>0</v>
      </c>
      <c r="AZ676" s="362">
        <f>MAX(STH!AV685,STH!CD685)</f>
        <v>0</v>
      </c>
      <c r="BA676" s="362">
        <f>MAX(STH!AW685,STH!CE685)</f>
        <v>0</v>
      </c>
      <c r="BB676" s="362">
        <f>MAX(STH!AX685,STH!CF685)</f>
        <v>0</v>
      </c>
      <c r="BC676" s="362">
        <f>MAX(STH!AY685,STH!CG685)</f>
        <v>0</v>
      </c>
      <c r="BD676" s="362">
        <f>MAX(STH!AZ685,STH!CH685)</f>
        <v>0</v>
      </c>
      <c r="BE676" s="362">
        <f>MAX(STH!BA685,STH!CI685)</f>
        <v>0</v>
      </c>
      <c r="BF676" s="362">
        <f>MAX(STH!BB685,STH!CJ685)</f>
        <v>0</v>
      </c>
      <c r="BG676" s="362">
        <f>MAX(COUNTIF(STH!BC685,"Yes"),COUNTIF(STH!CK685,"Yes"))</f>
        <v>0</v>
      </c>
      <c r="BH676" s="337"/>
      <c r="BI676" s="362">
        <f>Trachoma!Q688</f>
        <v>0</v>
      </c>
      <c r="BJ676" s="362">
        <f>Trachoma!AK688</f>
        <v>0</v>
      </c>
      <c r="BK676" s="362">
        <f>Trachoma!AL688</f>
        <v>0</v>
      </c>
      <c r="BL676" s="362">
        <f>Trachoma!AN688</f>
        <v>0</v>
      </c>
      <c r="BM676" s="362">
        <f>Trachoma!AO688</f>
        <v>0</v>
      </c>
      <c r="BN676" s="362">
        <f>Trachoma!AT688</f>
        <v>0</v>
      </c>
      <c r="BO676" s="362">
        <f>Trachoma!AU688</f>
        <v>0</v>
      </c>
      <c r="BP676" s="362">
        <f>Trachoma!AV688</f>
        <v>0</v>
      </c>
      <c r="BQ676" s="362">
        <f>Trachoma!AW688</f>
        <v>0</v>
      </c>
      <c r="BR676" s="362">
        <f>COUNTIF(Trachoma!AX688,"Yes")</f>
        <v>0</v>
      </c>
      <c r="BS676" s="337"/>
      <c r="BT676" s="362">
        <f t="shared" si="114"/>
        <v>0</v>
      </c>
      <c r="BU676" s="362">
        <f t="shared" si="115"/>
        <v>0</v>
      </c>
      <c r="BV676" s="362">
        <f t="shared" si="116"/>
        <v>0</v>
      </c>
      <c r="BW676" s="362">
        <f t="shared" si="117"/>
        <v>0</v>
      </c>
      <c r="BX676" s="362">
        <f t="shared" si="118"/>
        <v>0</v>
      </c>
      <c r="BY676" s="362">
        <f t="shared" si="120"/>
        <v>0</v>
      </c>
      <c r="BZ676" s="362">
        <f t="shared" si="121"/>
        <v>0</v>
      </c>
      <c r="CA676" s="362">
        <f t="shared" si="122"/>
        <v>0</v>
      </c>
      <c r="CB676" s="362">
        <f t="shared" si="123"/>
        <v>0</v>
      </c>
      <c r="CC676" s="362">
        <f t="shared" si="119"/>
        <v>0</v>
      </c>
    </row>
    <row r="677" spans="2:81" x14ac:dyDescent="0.25">
      <c r="B677" s="147">
        <f>Demography!B685</f>
        <v>0</v>
      </c>
      <c r="C677" s="147">
        <f>Demography!C685</f>
        <v>0</v>
      </c>
      <c r="D677" s="148">
        <f>Demography!D685</f>
        <v>0</v>
      </c>
      <c r="E677" s="55"/>
      <c r="F677" s="148">
        <f>LF!M684</f>
        <v>0</v>
      </c>
      <c r="G677" s="148">
        <f>LF!AE684</f>
        <v>0</v>
      </c>
      <c r="H677" s="148">
        <f>LF!AF684</f>
        <v>0</v>
      </c>
      <c r="I677" s="148">
        <f>LF!AH684</f>
        <v>0</v>
      </c>
      <c r="J677" s="148">
        <f>LF!AI684</f>
        <v>0</v>
      </c>
      <c r="K677" s="148">
        <f>LF!AK684</f>
        <v>0</v>
      </c>
      <c r="L677" s="148">
        <f>LF!AM684</f>
        <v>0</v>
      </c>
      <c r="M677" s="148">
        <f>LF!AN684</f>
        <v>0</v>
      </c>
      <c r="N677" s="148">
        <f>LF!AO684</f>
        <v>0</v>
      </c>
      <c r="O677" s="148">
        <f>LF!AP684</f>
        <v>0</v>
      </c>
      <c r="P677" s="148">
        <f>LF!AQ684</f>
        <v>0</v>
      </c>
      <c r="Q677" s="148">
        <f>COUNTIF(LF!AR684,"Yes")</f>
        <v>0</v>
      </c>
      <c r="R677" s="55"/>
      <c r="S677" s="148">
        <f>Oncho!K684</f>
        <v>0</v>
      </c>
      <c r="T677" s="148">
        <f>MAX(Oncho!AB684,Oncho!BA684)</f>
        <v>0</v>
      </c>
      <c r="U677" s="148">
        <f>MAX(Oncho!AC684,Oncho!BB684)</f>
        <v>0</v>
      </c>
      <c r="V677" s="148">
        <f>MAX(Oncho!AE684,Oncho!BD684)</f>
        <v>0</v>
      </c>
      <c r="W677" s="148">
        <f>MAX(Oncho!AF684,Oncho!BE684)</f>
        <v>0</v>
      </c>
      <c r="X677" s="148">
        <f>MAX(Oncho!AG684,Oncho!BF684)</f>
        <v>0</v>
      </c>
      <c r="Y677" s="148">
        <f>MAX(Oncho!AH684,Oncho!BG684)</f>
        <v>0</v>
      </c>
      <c r="Z677" s="148">
        <f>MAX(Oncho!AI684,Oncho!BH684)</f>
        <v>0</v>
      </c>
      <c r="AA677" s="148">
        <f>MAX(Oncho!AJ684,Oncho!BI684)</f>
        <v>0</v>
      </c>
      <c r="AB677" s="148">
        <f>MAX(COUNTIF(Oncho!AK684,"Yes"),COUNTIF(Oncho!BJ684,"Yes"))</f>
        <v>0</v>
      </c>
      <c r="AC677" s="55"/>
      <c r="AD677" s="148">
        <f>Schisto!P686</f>
        <v>0</v>
      </c>
      <c r="AE677" s="148">
        <f>Schisto!AI686</f>
        <v>0</v>
      </c>
      <c r="AF677" s="148">
        <f>Schisto!AJ686</f>
        <v>0</v>
      </c>
      <c r="AG677" s="148">
        <f>Schisto!AN686</f>
        <v>0</v>
      </c>
      <c r="AH677" s="148">
        <f>Schisto!AO686</f>
        <v>0</v>
      </c>
      <c r="AI677" s="148">
        <f>Schisto!AT686</f>
        <v>0</v>
      </c>
      <c r="AJ677" s="148">
        <f>Schisto!AU686</f>
        <v>0</v>
      </c>
      <c r="AK677" s="148">
        <f>Schisto!AV686</f>
        <v>0</v>
      </c>
      <c r="AL677" s="148">
        <f>Schisto!AW686</f>
        <v>0</v>
      </c>
      <c r="AM677" s="148">
        <f>COUNTIF(Schisto!AX686,"Yes")</f>
        <v>0</v>
      </c>
      <c r="AN677" s="55"/>
      <c r="AO677" s="148">
        <f>STH!P686</f>
        <v>0</v>
      </c>
      <c r="AP677" s="148">
        <f>MAX(STH!AK686,STH!BS686)</f>
        <v>0</v>
      </c>
      <c r="AQ677" s="148">
        <f>MAX(STH!AL686,STH!BT686)</f>
        <v>0</v>
      </c>
      <c r="AR677" s="148">
        <f>MAX(STH!AM686,STH!BU686)</f>
        <v>0</v>
      </c>
      <c r="AS677" s="148">
        <f>MAX(STH!AN686,STH!BV686)</f>
        <v>0</v>
      </c>
      <c r="AT677" s="148">
        <f>MAX(STH!AO686,STH!BW686)</f>
        <v>0</v>
      </c>
      <c r="AU677" s="148">
        <f>MAX(STH!AQ686,STH!BY686)</f>
        <v>0</v>
      </c>
      <c r="AV677" s="148">
        <f>MAX(STH!AR686,STH!BZ686)</f>
        <v>0</v>
      </c>
      <c r="AW677" s="148">
        <f>MAX(STH!AS686,STH!CA686)</f>
        <v>0</v>
      </c>
      <c r="AX677" s="148">
        <f>MAX(STH!AT686,STH!CB686)</f>
        <v>0</v>
      </c>
      <c r="AY677" s="148">
        <f>MAX(STH!AU686,STH!CC686)</f>
        <v>0</v>
      </c>
      <c r="AZ677" s="148">
        <f>MAX(STH!AV686,STH!CD686)</f>
        <v>0</v>
      </c>
      <c r="BA677" s="148">
        <f>MAX(STH!AW686,STH!CE686)</f>
        <v>0</v>
      </c>
      <c r="BB677" s="148">
        <f>MAX(STH!AX686,STH!CF686)</f>
        <v>0</v>
      </c>
      <c r="BC677" s="148">
        <f>MAX(STH!AY686,STH!CG686)</f>
        <v>0</v>
      </c>
      <c r="BD677" s="148">
        <f>MAX(STH!AZ686,STH!CH686)</f>
        <v>0</v>
      </c>
      <c r="BE677" s="148">
        <f>MAX(STH!BA686,STH!CI686)</f>
        <v>0</v>
      </c>
      <c r="BF677" s="148">
        <f>MAX(STH!BB686,STH!CJ686)</f>
        <v>0</v>
      </c>
      <c r="BG677" s="148">
        <f>MAX(COUNTIF(STH!BC686,"Yes"),COUNTIF(STH!CK686,"Yes"))</f>
        <v>0</v>
      </c>
      <c r="BH677" s="55"/>
      <c r="BI677" s="148">
        <f>Trachoma!Q689</f>
        <v>0</v>
      </c>
      <c r="BJ677" s="148">
        <f>Trachoma!AK689</f>
        <v>0</v>
      </c>
      <c r="BK677" s="148">
        <f>Trachoma!AL689</f>
        <v>0</v>
      </c>
      <c r="BL677" s="148">
        <f>Trachoma!AN689</f>
        <v>0</v>
      </c>
      <c r="BM677" s="148">
        <f>Trachoma!AO689</f>
        <v>0</v>
      </c>
      <c r="BN677" s="148">
        <f>Trachoma!AT689</f>
        <v>0</v>
      </c>
      <c r="BO677" s="148">
        <f>Trachoma!AU689</f>
        <v>0</v>
      </c>
      <c r="BP677" s="148">
        <f>Trachoma!AV689</f>
        <v>0</v>
      </c>
      <c r="BQ677" s="148">
        <f>Trachoma!AW689</f>
        <v>0</v>
      </c>
      <c r="BR677" s="148">
        <f>COUNTIF(Trachoma!AX689,"Yes")</f>
        <v>0</v>
      </c>
      <c r="BS677" s="55"/>
      <c r="BT677" s="148">
        <f t="shared" si="114"/>
        <v>0</v>
      </c>
      <c r="BU677" s="148">
        <f t="shared" si="115"/>
        <v>0</v>
      </c>
      <c r="BV677" s="148">
        <f t="shared" si="116"/>
        <v>0</v>
      </c>
      <c r="BW677" s="148">
        <f t="shared" si="117"/>
        <v>0</v>
      </c>
      <c r="BX677" s="148">
        <f t="shared" si="118"/>
        <v>0</v>
      </c>
      <c r="BY677" s="148">
        <f t="shared" si="120"/>
        <v>0</v>
      </c>
      <c r="BZ677" s="148">
        <f t="shared" si="121"/>
        <v>0</v>
      </c>
      <c r="CA677" s="148">
        <f t="shared" si="122"/>
        <v>0</v>
      </c>
      <c r="CB677" s="148">
        <f t="shared" si="123"/>
        <v>0</v>
      </c>
      <c r="CC677" s="148">
        <f t="shared" si="119"/>
        <v>0</v>
      </c>
    </row>
    <row r="678" spans="2:81" x14ac:dyDescent="0.25">
      <c r="B678" s="361">
        <f>Demography!B686</f>
        <v>0</v>
      </c>
      <c r="C678" s="361">
        <f>Demography!C686</f>
        <v>0</v>
      </c>
      <c r="D678" s="362">
        <f>Demography!D686</f>
        <v>0</v>
      </c>
      <c r="E678" s="337"/>
      <c r="F678" s="362">
        <f>LF!M685</f>
        <v>0</v>
      </c>
      <c r="G678" s="362">
        <f>LF!AE685</f>
        <v>0</v>
      </c>
      <c r="H678" s="362">
        <f>LF!AF685</f>
        <v>0</v>
      </c>
      <c r="I678" s="362">
        <f>LF!AH685</f>
        <v>0</v>
      </c>
      <c r="J678" s="362">
        <f>LF!AI685</f>
        <v>0</v>
      </c>
      <c r="K678" s="362">
        <f>LF!AK685</f>
        <v>0</v>
      </c>
      <c r="L678" s="362">
        <f>LF!AM685</f>
        <v>0</v>
      </c>
      <c r="M678" s="362">
        <f>LF!AN685</f>
        <v>0</v>
      </c>
      <c r="N678" s="362">
        <f>LF!AO685</f>
        <v>0</v>
      </c>
      <c r="O678" s="362">
        <f>LF!AP685</f>
        <v>0</v>
      </c>
      <c r="P678" s="362">
        <f>LF!AQ685</f>
        <v>0</v>
      </c>
      <c r="Q678" s="362">
        <f>COUNTIF(LF!AR685,"Yes")</f>
        <v>0</v>
      </c>
      <c r="R678" s="337"/>
      <c r="S678" s="362">
        <f>Oncho!K685</f>
        <v>0</v>
      </c>
      <c r="T678" s="362">
        <f>MAX(Oncho!AB685,Oncho!BA685)</f>
        <v>0</v>
      </c>
      <c r="U678" s="362">
        <f>MAX(Oncho!AC685,Oncho!BB685)</f>
        <v>0</v>
      </c>
      <c r="V678" s="362">
        <f>MAX(Oncho!AE685,Oncho!BD685)</f>
        <v>0</v>
      </c>
      <c r="W678" s="362">
        <f>MAX(Oncho!AF685,Oncho!BE685)</f>
        <v>0</v>
      </c>
      <c r="X678" s="362">
        <f>MAX(Oncho!AG685,Oncho!BF685)</f>
        <v>0</v>
      </c>
      <c r="Y678" s="362">
        <f>MAX(Oncho!AH685,Oncho!BG685)</f>
        <v>0</v>
      </c>
      <c r="Z678" s="362">
        <f>MAX(Oncho!AI685,Oncho!BH685)</f>
        <v>0</v>
      </c>
      <c r="AA678" s="362">
        <f>MAX(Oncho!AJ685,Oncho!BI685)</f>
        <v>0</v>
      </c>
      <c r="AB678" s="362">
        <f>MAX(COUNTIF(Oncho!AK685,"Yes"),COUNTIF(Oncho!BJ685,"Yes"))</f>
        <v>0</v>
      </c>
      <c r="AC678" s="337"/>
      <c r="AD678" s="362">
        <f>Schisto!P687</f>
        <v>0</v>
      </c>
      <c r="AE678" s="362">
        <f>Schisto!AI687</f>
        <v>0</v>
      </c>
      <c r="AF678" s="362">
        <f>Schisto!AJ687</f>
        <v>0</v>
      </c>
      <c r="AG678" s="362">
        <f>Schisto!AN687</f>
        <v>0</v>
      </c>
      <c r="AH678" s="362">
        <f>Schisto!AO687</f>
        <v>0</v>
      </c>
      <c r="AI678" s="362">
        <f>Schisto!AT687</f>
        <v>0</v>
      </c>
      <c r="AJ678" s="362">
        <f>Schisto!AU687</f>
        <v>0</v>
      </c>
      <c r="AK678" s="362">
        <f>Schisto!AV687</f>
        <v>0</v>
      </c>
      <c r="AL678" s="362">
        <f>Schisto!AW687</f>
        <v>0</v>
      </c>
      <c r="AM678" s="362">
        <f>COUNTIF(Schisto!AX687,"Yes")</f>
        <v>0</v>
      </c>
      <c r="AN678" s="337"/>
      <c r="AO678" s="362">
        <f>STH!P687</f>
        <v>0</v>
      </c>
      <c r="AP678" s="362">
        <f>MAX(STH!AK687,STH!BS687)</f>
        <v>0</v>
      </c>
      <c r="AQ678" s="362">
        <f>MAX(STH!AL687,STH!BT687)</f>
        <v>0</v>
      </c>
      <c r="AR678" s="362">
        <f>MAX(STH!AM687,STH!BU687)</f>
        <v>0</v>
      </c>
      <c r="AS678" s="362">
        <f>MAX(STH!AN687,STH!BV687)</f>
        <v>0</v>
      </c>
      <c r="AT678" s="362">
        <f>MAX(STH!AO687,STH!BW687)</f>
        <v>0</v>
      </c>
      <c r="AU678" s="362">
        <f>MAX(STH!AQ687,STH!BY687)</f>
        <v>0</v>
      </c>
      <c r="AV678" s="362">
        <f>MAX(STH!AR687,STH!BZ687)</f>
        <v>0</v>
      </c>
      <c r="AW678" s="362">
        <f>MAX(STH!AS687,STH!CA687)</f>
        <v>0</v>
      </c>
      <c r="AX678" s="362">
        <f>MAX(STH!AT687,STH!CB687)</f>
        <v>0</v>
      </c>
      <c r="AY678" s="362">
        <f>MAX(STH!AU687,STH!CC687)</f>
        <v>0</v>
      </c>
      <c r="AZ678" s="362">
        <f>MAX(STH!AV687,STH!CD687)</f>
        <v>0</v>
      </c>
      <c r="BA678" s="362">
        <f>MAX(STH!AW687,STH!CE687)</f>
        <v>0</v>
      </c>
      <c r="BB678" s="362">
        <f>MAX(STH!AX687,STH!CF687)</f>
        <v>0</v>
      </c>
      <c r="BC678" s="362">
        <f>MAX(STH!AY687,STH!CG687)</f>
        <v>0</v>
      </c>
      <c r="BD678" s="362">
        <f>MAX(STH!AZ687,STH!CH687)</f>
        <v>0</v>
      </c>
      <c r="BE678" s="362">
        <f>MAX(STH!BA687,STH!CI687)</f>
        <v>0</v>
      </c>
      <c r="BF678" s="362">
        <f>MAX(STH!BB687,STH!CJ687)</f>
        <v>0</v>
      </c>
      <c r="BG678" s="362">
        <f>MAX(COUNTIF(STH!BC687,"Yes"),COUNTIF(STH!CK687,"Yes"))</f>
        <v>0</v>
      </c>
      <c r="BH678" s="337"/>
      <c r="BI678" s="362">
        <f>Trachoma!Q690</f>
        <v>0</v>
      </c>
      <c r="BJ678" s="362">
        <f>Trachoma!AK690</f>
        <v>0</v>
      </c>
      <c r="BK678" s="362">
        <f>Trachoma!AL690</f>
        <v>0</v>
      </c>
      <c r="BL678" s="362">
        <f>Trachoma!AN690</f>
        <v>0</v>
      </c>
      <c r="BM678" s="362">
        <f>Trachoma!AO690</f>
        <v>0</v>
      </c>
      <c r="BN678" s="362">
        <f>Trachoma!AT690</f>
        <v>0</v>
      </c>
      <c r="BO678" s="362">
        <f>Trachoma!AU690</f>
        <v>0</v>
      </c>
      <c r="BP678" s="362">
        <f>Trachoma!AV690</f>
        <v>0</v>
      </c>
      <c r="BQ678" s="362">
        <f>Trachoma!AW690</f>
        <v>0</v>
      </c>
      <c r="BR678" s="362">
        <f>COUNTIF(Trachoma!AX690,"Yes")</f>
        <v>0</v>
      </c>
      <c r="BS678" s="337"/>
      <c r="BT678" s="362">
        <f t="shared" si="114"/>
        <v>0</v>
      </c>
      <c r="BU678" s="362">
        <f t="shared" si="115"/>
        <v>0</v>
      </c>
      <c r="BV678" s="362">
        <f t="shared" si="116"/>
        <v>0</v>
      </c>
      <c r="BW678" s="362">
        <f t="shared" si="117"/>
        <v>0</v>
      </c>
      <c r="BX678" s="362">
        <f t="shared" si="118"/>
        <v>0</v>
      </c>
      <c r="BY678" s="362">
        <f t="shared" si="120"/>
        <v>0</v>
      </c>
      <c r="BZ678" s="362">
        <f t="shared" si="121"/>
        <v>0</v>
      </c>
      <c r="CA678" s="362">
        <f t="shared" si="122"/>
        <v>0</v>
      </c>
      <c r="CB678" s="362">
        <f t="shared" si="123"/>
        <v>0</v>
      </c>
      <c r="CC678" s="362">
        <f t="shared" si="119"/>
        <v>0</v>
      </c>
    </row>
    <row r="679" spans="2:81" x14ac:dyDescent="0.25">
      <c r="B679" s="147">
        <f>Demography!B687</f>
        <v>0</v>
      </c>
      <c r="C679" s="147">
        <f>Demography!C687</f>
        <v>0</v>
      </c>
      <c r="D679" s="148">
        <f>Demography!D687</f>
        <v>0</v>
      </c>
      <c r="E679" s="55"/>
      <c r="F679" s="148">
        <f>LF!M686</f>
        <v>0</v>
      </c>
      <c r="G679" s="148">
        <f>LF!AE686</f>
        <v>0</v>
      </c>
      <c r="H679" s="148">
        <f>LF!AF686</f>
        <v>0</v>
      </c>
      <c r="I679" s="148">
        <f>LF!AH686</f>
        <v>0</v>
      </c>
      <c r="J679" s="148">
        <f>LF!AI686</f>
        <v>0</v>
      </c>
      <c r="K679" s="148">
        <f>LF!AK686</f>
        <v>0</v>
      </c>
      <c r="L679" s="148">
        <f>LF!AM686</f>
        <v>0</v>
      </c>
      <c r="M679" s="148">
        <f>LF!AN686</f>
        <v>0</v>
      </c>
      <c r="N679" s="148">
        <f>LF!AO686</f>
        <v>0</v>
      </c>
      <c r="O679" s="148">
        <f>LF!AP686</f>
        <v>0</v>
      </c>
      <c r="P679" s="148">
        <f>LF!AQ686</f>
        <v>0</v>
      </c>
      <c r="Q679" s="148">
        <f>COUNTIF(LF!AR686,"Yes")</f>
        <v>0</v>
      </c>
      <c r="R679" s="55"/>
      <c r="S679" s="148">
        <f>Oncho!K686</f>
        <v>0</v>
      </c>
      <c r="T679" s="148">
        <f>MAX(Oncho!AB686,Oncho!BA686)</f>
        <v>0</v>
      </c>
      <c r="U679" s="148">
        <f>MAX(Oncho!AC686,Oncho!BB686)</f>
        <v>0</v>
      </c>
      <c r="V679" s="148">
        <f>MAX(Oncho!AE686,Oncho!BD686)</f>
        <v>0</v>
      </c>
      <c r="W679" s="148">
        <f>MAX(Oncho!AF686,Oncho!BE686)</f>
        <v>0</v>
      </c>
      <c r="X679" s="148">
        <f>MAX(Oncho!AG686,Oncho!BF686)</f>
        <v>0</v>
      </c>
      <c r="Y679" s="148">
        <f>MAX(Oncho!AH686,Oncho!BG686)</f>
        <v>0</v>
      </c>
      <c r="Z679" s="148">
        <f>MAX(Oncho!AI686,Oncho!BH686)</f>
        <v>0</v>
      </c>
      <c r="AA679" s="148">
        <f>MAX(Oncho!AJ686,Oncho!BI686)</f>
        <v>0</v>
      </c>
      <c r="AB679" s="148">
        <f>MAX(COUNTIF(Oncho!AK686,"Yes"),COUNTIF(Oncho!BJ686,"Yes"))</f>
        <v>0</v>
      </c>
      <c r="AC679" s="55"/>
      <c r="AD679" s="148">
        <f>Schisto!P688</f>
        <v>0</v>
      </c>
      <c r="AE679" s="148">
        <f>Schisto!AI688</f>
        <v>0</v>
      </c>
      <c r="AF679" s="148">
        <f>Schisto!AJ688</f>
        <v>0</v>
      </c>
      <c r="AG679" s="148">
        <f>Schisto!AN688</f>
        <v>0</v>
      </c>
      <c r="AH679" s="148">
        <f>Schisto!AO688</f>
        <v>0</v>
      </c>
      <c r="AI679" s="148">
        <f>Schisto!AT688</f>
        <v>0</v>
      </c>
      <c r="AJ679" s="148">
        <f>Schisto!AU688</f>
        <v>0</v>
      </c>
      <c r="AK679" s="148">
        <f>Schisto!AV688</f>
        <v>0</v>
      </c>
      <c r="AL679" s="148">
        <f>Schisto!AW688</f>
        <v>0</v>
      </c>
      <c r="AM679" s="148">
        <f>COUNTIF(Schisto!AX688,"Yes")</f>
        <v>0</v>
      </c>
      <c r="AN679" s="55"/>
      <c r="AO679" s="148">
        <f>STH!P688</f>
        <v>0</v>
      </c>
      <c r="AP679" s="148">
        <f>MAX(STH!AK688,STH!BS688)</f>
        <v>0</v>
      </c>
      <c r="AQ679" s="148">
        <f>MAX(STH!AL688,STH!BT688)</f>
        <v>0</v>
      </c>
      <c r="AR679" s="148">
        <f>MAX(STH!AM688,STH!BU688)</f>
        <v>0</v>
      </c>
      <c r="AS679" s="148">
        <f>MAX(STH!AN688,STH!BV688)</f>
        <v>0</v>
      </c>
      <c r="AT679" s="148">
        <f>MAX(STH!AO688,STH!BW688)</f>
        <v>0</v>
      </c>
      <c r="AU679" s="148">
        <f>MAX(STH!AQ688,STH!BY688)</f>
        <v>0</v>
      </c>
      <c r="AV679" s="148">
        <f>MAX(STH!AR688,STH!BZ688)</f>
        <v>0</v>
      </c>
      <c r="AW679" s="148">
        <f>MAX(STH!AS688,STH!CA688)</f>
        <v>0</v>
      </c>
      <c r="AX679" s="148">
        <f>MAX(STH!AT688,STH!CB688)</f>
        <v>0</v>
      </c>
      <c r="AY679" s="148">
        <f>MAX(STH!AU688,STH!CC688)</f>
        <v>0</v>
      </c>
      <c r="AZ679" s="148">
        <f>MAX(STH!AV688,STH!CD688)</f>
        <v>0</v>
      </c>
      <c r="BA679" s="148">
        <f>MAX(STH!AW688,STH!CE688)</f>
        <v>0</v>
      </c>
      <c r="BB679" s="148">
        <f>MAX(STH!AX688,STH!CF688)</f>
        <v>0</v>
      </c>
      <c r="BC679" s="148">
        <f>MAX(STH!AY688,STH!CG688)</f>
        <v>0</v>
      </c>
      <c r="BD679" s="148">
        <f>MAX(STH!AZ688,STH!CH688)</f>
        <v>0</v>
      </c>
      <c r="BE679" s="148">
        <f>MAX(STH!BA688,STH!CI688)</f>
        <v>0</v>
      </c>
      <c r="BF679" s="148">
        <f>MAX(STH!BB688,STH!CJ688)</f>
        <v>0</v>
      </c>
      <c r="BG679" s="148">
        <f>MAX(COUNTIF(STH!BC688,"Yes"),COUNTIF(STH!CK688,"Yes"))</f>
        <v>0</v>
      </c>
      <c r="BH679" s="55"/>
      <c r="BI679" s="148">
        <f>Trachoma!Q691</f>
        <v>0</v>
      </c>
      <c r="BJ679" s="148">
        <f>Trachoma!AK691</f>
        <v>0</v>
      </c>
      <c r="BK679" s="148">
        <f>Trachoma!AL691</f>
        <v>0</v>
      </c>
      <c r="BL679" s="148">
        <f>Trachoma!AN691</f>
        <v>0</v>
      </c>
      <c r="BM679" s="148">
        <f>Trachoma!AO691</f>
        <v>0</v>
      </c>
      <c r="BN679" s="148">
        <f>Trachoma!AT691</f>
        <v>0</v>
      </c>
      <c r="BO679" s="148">
        <f>Trachoma!AU691</f>
        <v>0</v>
      </c>
      <c r="BP679" s="148">
        <f>Trachoma!AV691</f>
        <v>0</v>
      </c>
      <c r="BQ679" s="148">
        <f>Trachoma!AW691</f>
        <v>0</v>
      </c>
      <c r="BR679" s="148">
        <f>COUNTIF(Trachoma!AX691,"Yes")</f>
        <v>0</v>
      </c>
      <c r="BS679" s="55"/>
      <c r="BT679" s="148">
        <f t="shared" si="114"/>
        <v>0</v>
      </c>
      <c r="BU679" s="148">
        <f t="shared" si="115"/>
        <v>0</v>
      </c>
      <c r="BV679" s="148">
        <f t="shared" si="116"/>
        <v>0</v>
      </c>
      <c r="BW679" s="148">
        <f t="shared" si="117"/>
        <v>0</v>
      </c>
      <c r="BX679" s="148">
        <f t="shared" si="118"/>
        <v>0</v>
      </c>
      <c r="BY679" s="148">
        <f t="shared" si="120"/>
        <v>0</v>
      </c>
      <c r="BZ679" s="148">
        <f t="shared" si="121"/>
        <v>0</v>
      </c>
      <c r="CA679" s="148">
        <f t="shared" si="122"/>
        <v>0</v>
      </c>
      <c r="CB679" s="148">
        <f t="shared" si="123"/>
        <v>0</v>
      </c>
      <c r="CC679" s="148">
        <f t="shared" si="119"/>
        <v>0</v>
      </c>
    </row>
    <row r="680" spans="2:81" x14ac:dyDescent="0.25">
      <c r="B680" s="361">
        <f>Demography!B688</f>
        <v>0</v>
      </c>
      <c r="C680" s="361">
        <f>Demography!C688</f>
        <v>0</v>
      </c>
      <c r="D680" s="362">
        <f>Demography!D688</f>
        <v>0</v>
      </c>
      <c r="E680" s="337"/>
      <c r="F680" s="362">
        <f>LF!M687</f>
        <v>0</v>
      </c>
      <c r="G680" s="362">
        <f>LF!AE687</f>
        <v>0</v>
      </c>
      <c r="H680" s="362">
        <f>LF!AF687</f>
        <v>0</v>
      </c>
      <c r="I680" s="362">
        <f>LF!AH687</f>
        <v>0</v>
      </c>
      <c r="J680" s="362">
        <f>LF!AI687</f>
        <v>0</v>
      </c>
      <c r="K680" s="362">
        <f>LF!AK687</f>
        <v>0</v>
      </c>
      <c r="L680" s="362">
        <f>LF!AM687</f>
        <v>0</v>
      </c>
      <c r="M680" s="362">
        <f>LF!AN687</f>
        <v>0</v>
      </c>
      <c r="N680" s="362">
        <f>LF!AO687</f>
        <v>0</v>
      </c>
      <c r="O680" s="362">
        <f>LF!AP687</f>
        <v>0</v>
      </c>
      <c r="P680" s="362">
        <f>LF!AQ687</f>
        <v>0</v>
      </c>
      <c r="Q680" s="362">
        <f>COUNTIF(LF!AR687,"Yes")</f>
        <v>0</v>
      </c>
      <c r="R680" s="337"/>
      <c r="S680" s="362">
        <f>Oncho!K687</f>
        <v>0</v>
      </c>
      <c r="T680" s="362">
        <f>MAX(Oncho!AB687,Oncho!BA687)</f>
        <v>0</v>
      </c>
      <c r="U680" s="362">
        <f>MAX(Oncho!AC687,Oncho!BB687)</f>
        <v>0</v>
      </c>
      <c r="V680" s="362">
        <f>MAX(Oncho!AE687,Oncho!BD687)</f>
        <v>0</v>
      </c>
      <c r="W680" s="362">
        <f>MAX(Oncho!AF687,Oncho!BE687)</f>
        <v>0</v>
      </c>
      <c r="X680" s="362">
        <f>MAX(Oncho!AG687,Oncho!BF687)</f>
        <v>0</v>
      </c>
      <c r="Y680" s="362">
        <f>MAX(Oncho!AH687,Oncho!BG687)</f>
        <v>0</v>
      </c>
      <c r="Z680" s="362">
        <f>MAX(Oncho!AI687,Oncho!BH687)</f>
        <v>0</v>
      </c>
      <c r="AA680" s="362">
        <f>MAX(Oncho!AJ687,Oncho!BI687)</f>
        <v>0</v>
      </c>
      <c r="AB680" s="362">
        <f>MAX(COUNTIF(Oncho!AK687,"Yes"),COUNTIF(Oncho!BJ687,"Yes"))</f>
        <v>0</v>
      </c>
      <c r="AC680" s="337"/>
      <c r="AD680" s="362">
        <f>Schisto!P689</f>
        <v>0</v>
      </c>
      <c r="AE680" s="362">
        <f>Schisto!AI689</f>
        <v>0</v>
      </c>
      <c r="AF680" s="362">
        <f>Schisto!AJ689</f>
        <v>0</v>
      </c>
      <c r="AG680" s="362">
        <f>Schisto!AN689</f>
        <v>0</v>
      </c>
      <c r="AH680" s="362">
        <f>Schisto!AO689</f>
        <v>0</v>
      </c>
      <c r="AI680" s="362">
        <f>Schisto!AT689</f>
        <v>0</v>
      </c>
      <c r="AJ680" s="362">
        <f>Schisto!AU689</f>
        <v>0</v>
      </c>
      <c r="AK680" s="362">
        <f>Schisto!AV689</f>
        <v>0</v>
      </c>
      <c r="AL680" s="362">
        <f>Schisto!AW689</f>
        <v>0</v>
      </c>
      <c r="AM680" s="362">
        <f>COUNTIF(Schisto!AX689,"Yes")</f>
        <v>0</v>
      </c>
      <c r="AN680" s="337"/>
      <c r="AO680" s="362">
        <f>STH!P689</f>
        <v>0</v>
      </c>
      <c r="AP680" s="362">
        <f>MAX(STH!AK689,STH!BS689)</f>
        <v>0</v>
      </c>
      <c r="AQ680" s="362">
        <f>MAX(STH!AL689,STH!BT689)</f>
        <v>0</v>
      </c>
      <c r="AR680" s="362">
        <f>MAX(STH!AM689,STH!BU689)</f>
        <v>0</v>
      </c>
      <c r="AS680" s="362">
        <f>MAX(STH!AN689,STH!BV689)</f>
        <v>0</v>
      </c>
      <c r="AT680" s="362">
        <f>MAX(STH!AO689,STH!BW689)</f>
        <v>0</v>
      </c>
      <c r="AU680" s="362">
        <f>MAX(STH!AQ689,STH!BY689)</f>
        <v>0</v>
      </c>
      <c r="AV680" s="362">
        <f>MAX(STH!AR689,STH!BZ689)</f>
        <v>0</v>
      </c>
      <c r="AW680" s="362">
        <f>MAX(STH!AS689,STH!CA689)</f>
        <v>0</v>
      </c>
      <c r="AX680" s="362">
        <f>MAX(STH!AT689,STH!CB689)</f>
        <v>0</v>
      </c>
      <c r="AY680" s="362">
        <f>MAX(STH!AU689,STH!CC689)</f>
        <v>0</v>
      </c>
      <c r="AZ680" s="362">
        <f>MAX(STH!AV689,STH!CD689)</f>
        <v>0</v>
      </c>
      <c r="BA680" s="362">
        <f>MAX(STH!AW689,STH!CE689)</f>
        <v>0</v>
      </c>
      <c r="BB680" s="362">
        <f>MAX(STH!AX689,STH!CF689)</f>
        <v>0</v>
      </c>
      <c r="BC680" s="362">
        <f>MAX(STH!AY689,STH!CG689)</f>
        <v>0</v>
      </c>
      <c r="BD680" s="362">
        <f>MAX(STH!AZ689,STH!CH689)</f>
        <v>0</v>
      </c>
      <c r="BE680" s="362">
        <f>MAX(STH!BA689,STH!CI689)</f>
        <v>0</v>
      </c>
      <c r="BF680" s="362">
        <f>MAX(STH!BB689,STH!CJ689)</f>
        <v>0</v>
      </c>
      <c r="BG680" s="362">
        <f>MAX(COUNTIF(STH!BC689,"Yes"),COUNTIF(STH!CK689,"Yes"))</f>
        <v>0</v>
      </c>
      <c r="BH680" s="337"/>
      <c r="BI680" s="362">
        <f>Trachoma!Q692</f>
        <v>0</v>
      </c>
      <c r="BJ680" s="362">
        <f>Trachoma!AK692</f>
        <v>0</v>
      </c>
      <c r="BK680" s="362">
        <f>Trachoma!AL692</f>
        <v>0</v>
      </c>
      <c r="BL680" s="362">
        <f>Trachoma!AN692</f>
        <v>0</v>
      </c>
      <c r="BM680" s="362">
        <f>Trachoma!AO692</f>
        <v>0</v>
      </c>
      <c r="BN680" s="362">
        <f>Trachoma!AT692</f>
        <v>0</v>
      </c>
      <c r="BO680" s="362">
        <f>Trachoma!AU692</f>
        <v>0</v>
      </c>
      <c r="BP680" s="362">
        <f>Trachoma!AV692</f>
        <v>0</v>
      </c>
      <c r="BQ680" s="362">
        <f>Trachoma!AW692</f>
        <v>0</v>
      </c>
      <c r="BR680" s="362">
        <f>COUNTIF(Trachoma!AX692,"Yes")</f>
        <v>0</v>
      </c>
      <c r="BS680" s="337"/>
      <c r="BT680" s="362">
        <f t="shared" si="114"/>
        <v>0</v>
      </c>
      <c r="BU680" s="362">
        <f t="shared" si="115"/>
        <v>0</v>
      </c>
      <c r="BV680" s="362">
        <f t="shared" si="116"/>
        <v>0</v>
      </c>
      <c r="BW680" s="362">
        <f t="shared" si="117"/>
        <v>0</v>
      </c>
      <c r="BX680" s="362">
        <f t="shared" si="118"/>
        <v>0</v>
      </c>
      <c r="BY680" s="362">
        <f t="shared" si="120"/>
        <v>0</v>
      </c>
      <c r="BZ680" s="362">
        <f t="shared" si="121"/>
        <v>0</v>
      </c>
      <c r="CA680" s="362">
        <f t="shared" si="122"/>
        <v>0</v>
      </c>
      <c r="CB680" s="362">
        <f t="shared" si="123"/>
        <v>0</v>
      </c>
      <c r="CC680" s="362">
        <f t="shared" si="119"/>
        <v>0</v>
      </c>
    </row>
    <row r="681" spans="2:81" x14ac:dyDescent="0.25">
      <c r="B681" s="147">
        <f>Demography!B689</f>
        <v>0</v>
      </c>
      <c r="C681" s="147">
        <f>Demography!C689</f>
        <v>0</v>
      </c>
      <c r="D681" s="148">
        <f>Demography!D689</f>
        <v>0</v>
      </c>
      <c r="E681" s="55"/>
      <c r="F681" s="148">
        <f>LF!M688</f>
        <v>0</v>
      </c>
      <c r="G681" s="148">
        <f>LF!AE688</f>
        <v>0</v>
      </c>
      <c r="H681" s="148">
        <f>LF!AF688</f>
        <v>0</v>
      </c>
      <c r="I681" s="148">
        <f>LF!AH688</f>
        <v>0</v>
      </c>
      <c r="J681" s="148">
        <f>LF!AI688</f>
        <v>0</v>
      </c>
      <c r="K681" s="148">
        <f>LF!AK688</f>
        <v>0</v>
      </c>
      <c r="L681" s="148">
        <f>LF!AM688</f>
        <v>0</v>
      </c>
      <c r="M681" s="148">
        <f>LF!AN688</f>
        <v>0</v>
      </c>
      <c r="N681" s="148">
        <f>LF!AO688</f>
        <v>0</v>
      </c>
      <c r="O681" s="148">
        <f>LF!AP688</f>
        <v>0</v>
      </c>
      <c r="P681" s="148">
        <f>LF!AQ688</f>
        <v>0</v>
      </c>
      <c r="Q681" s="148">
        <f>COUNTIF(LF!AR688,"Yes")</f>
        <v>0</v>
      </c>
      <c r="R681" s="55"/>
      <c r="S681" s="148">
        <f>Oncho!K688</f>
        <v>0</v>
      </c>
      <c r="T681" s="148">
        <f>MAX(Oncho!AB688,Oncho!BA688)</f>
        <v>0</v>
      </c>
      <c r="U681" s="148">
        <f>MAX(Oncho!AC688,Oncho!BB688)</f>
        <v>0</v>
      </c>
      <c r="V681" s="148">
        <f>MAX(Oncho!AE688,Oncho!BD688)</f>
        <v>0</v>
      </c>
      <c r="W681" s="148">
        <f>MAX(Oncho!AF688,Oncho!BE688)</f>
        <v>0</v>
      </c>
      <c r="X681" s="148">
        <f>MAX(Oncho!AG688,Oncho!BF688)</f>
        <v>0</v>
      </c>
      <c r="Y681" s="148">
        <f>MAX(Oncho!AH688,Oncho!BG688)</f>
        <v>0</v>
      </c>
      <c r="Z681" s="148">
        <f>MAX(Oncho!AI688,Oncho!BH688)</f>
        <v>0</v>
      </c>
      <c r="AA681" s="148">
        <f>MAX(Oncho!AJ688,Oncho!BI688)</f>
        <v>0</v>
      </c>
      <c r="AB681" s="148">
        <f>MAX(COUNTIF(Oncho!AK688,"Yes"),COUNTIF(Oncho!BJ688,"Yes"))</f>
        <v>0</v>
      </c>
      <c r="AC681" s="55"/>
      <c r="AD681" s="148">
        <f>Schisto!P690</f>
        <v>0</v>
      </c>
      <c r="AE681" s="148">
        <f>Schisto!AI690</f>
        <v>0</v>
      </c>
      <c r="AF681" s="148">
        <f>Schisto!AJ690</f>
        <v>0</v>
      </c>
      <c r="AG681" s="148">
        <f>Schisto!AN690</f>
        <v>0</v>
      </c>
      <c r="AH681" s="148">
        <f>Schisto!AO690</f>
        <v>0</v>
      </c>
      <c r="AI681" s="148">
        <f>Schisto!AT690</f>
        <v>0</v>
      </c>
      <c r="AJ681" s="148">
        <f>Schisto!AU690</f>
        <v>0</v>
      </c>
      <c r="AK681" s="148">
        <f>Schisto!AV690</f>
        <v>0</v>
      </c>
      <c r="AL681" s="148">
        <f>Schisto!AW690</f>
        <v>0</v>
      </c>
      <c r="AM681" s="148">
        <f>COUNTIF(Schisto!AX690,"Yes")</f>
        <v>0</v>
      </c>
      <c r="AN681" s="55"/>
      <c r="AO681" s="148">
        <f>STH!P690</f>
        <v>0</v>
      </c>
      <c r="AP681" s="148">
        <f>MAX(STH!AK690,STH!BS690)</f>
        <v>0</v>
      </c>
      <c r="AQ681" s="148">
        <f>MAX(STH!AL690,STH!BT690)</f>
        <v>0</v>
      </c>
      <c r="AR681" s="148">
        <f>MAX(STH!AM690,STH!BU690)</f>
        <v>0</v>
      </c>
      <c r="AS681" s="148">
        <f>MAX(STH!AN690,STH!BV690)</f>
        <v>0</v>
      </c>
      <c r="AT681" s="148">
        <f>MAX(STH!AO690,STH!BW690)</f>
        <v>0</v>
      </c>
      <c r="AU681" s="148">
        <f>MAX(STH!AQ690,STH!BY690)</f>
        <v>0</v>
      </c>
      <c r="AV681" s="148">
        <f>MAX(STH!AR690,STH!BZ690)</f>
        <v>0</v>
      </c>
      <c r="AW681" s="148">
        <f>MAX(STH!AS690,STH!CA690)</f>
        <v>0</v>
      </c>
      <c r="AX681" s="148">
        <f>MAX(STH!AT690,STH!CB690)</f>
        <v>0</v>
      </c>
      <c r="AY681" s="148">
        <f>MAX(STH!AU690,STH!CC690)</f>
        <v>0</v>
      </c>
      <c r="AZ681" s="148">
        <f>MAX(STH!AV690,STH!CD690)</f>
        <v>0</v>
      </c>
      <c r="BA681" s="148">
        <f>MAX(STH!AW690,STH!CE690)</f>
        <v>0</v>
      </c>
      <c r="BB681" s="148">
        <f>MAX(STH!AX690,STH!CF690)</f>
        <v>0</v>
      </c>
      <c r="BC681" s="148">
        <f>MAX(STH!AY690,STH!CG690)</f>
        <v>0</v>
      </c>
      <c r="BD681" s="148">
        <f>MAX(STH!AZ690,STH!CH690)</f>
        <v>0</v>
      </c>
      <c r="BE681" s="148">
        <f>MAX(STH!BA690,STH!CI690)</f>
        <v>0</v>
      </c>
      <c r="BF681" s="148">
        <f>MAX(STH!BB690,STH!CJ690)</f>
        <v>0</v>
      </c>
      <c r="BG681" s="148">
        <f>MAX(COUNTIF(STH!BC690,"Yes"),COUNTIF(STH!CK690,"Yes"))</f>
        <v>0</v>
      </c>
      <c r="BH681" s="55"/>
      <c r="BI681" s="148">
        <f>Trachoma!Q693</f>
        <v>0</v>
      </c>
      <c r="BJ681" s="148">
        <f>Trachoma!AK693</f>
        <v>0</v>
      </c>
      <c r="BK681" s="148">
        <f>Trachoma!AL693</f>
        <v>0</v>
      </c>
      <c r="BL681" s="148">
        <f>Trachoma!AN693</f>
        <v>0</v>
      </c>
      <c r="BM681" s="148">
        <f>Trachoma!AO693</f>
        <v>0</v>
      </c>
      <c r="BN681" s="148">
        <f>Trachoma!AT693</f>
        <v>0</v>
      </c>
      <c r="BO681" s="148">
        <f>Trachoma!AU693</f>
        <v>0</v>
      </c>
      <c r="BP681" s="148">
        <f>Trachoma!AV693</f>
        <v>0</v>
      </c>
      <c r="BQ681" s="148">
        <f>Trachoma!AW693</f>
        <v>0</v>
      </c>
      <c r="BR681" s="148">
        <f>COUNTIF(Trachoma!AX693,"Yes")</f>
        <v>0</v>
      </c>
      <c r="BS681" s="55"/>
      <c r="BT681" s="148">
        <f t="shared" si="114"/>
        <v>0</v>
      </c>
      <c r="BU681" s="148">
        <f t="shared" si="115"/>
        <v>0</v>
      </c>
      <c r="BV681" s="148">
        <f t="shared" si="116"/>
        <v>0</v>
      </c>
      <c r="BW681" s="148">
        <f t="shared" si="117"/>
        <v>0</v>
      </c>
      <c r="BX681" s="148">
        <f t="shared" si="118"/>
        <v>0</v>
      </c>
      <c r="BY681" s="148">
        <f t="shared" si="120"/>
        <v>0</v>
      </c>
      <c r="BZ681" s="148">
        <f t="shared" si="121"/>
        <v>0</v>
      </c>
      <c r="CA681" s="148">
        <f t="shared" si="122"/>
        <v>0</v>
      </c>
      <c r="CB681" s="148">
        <f t="shared" si="123"/>
        <v>0</v>
      </c>
      <c r="CC681" s="148">
        <f t="shared" si="119"/>
        <v>0</v>
      </c>
    </row>
    <row r="682" spans="2:81" x14ac:dyDescent="0.25">
      <c r="B682" s="361">
        <f>Demography!B690</f>
        <v>0</v>
      </c>
      <c r="C682" s="361">
        <f>Demography!C690</f>
        <v>0</v>
      </c>
      <c r="D682" s="362">
        <f>Demography!D690</f>
        <v>0</v>
      </c>
      <c r="E682" s="337"/>
      <c r="F682" s="362">
        <f>LF!M689</f>
        <v>0</v>
      </c>
      <c r="G682" s="362">
        <f>LF!AE689</f>
        <v>0</v>
      </c>
      <c r="H682" s="362">
        <f>LF!AF689</f>
        <v>0</v>
      </c>
      <c r="I682" s="362">
        <f>LF!AH689</f>
        <v>0</v>
      </c>
      <c r="J682" s="362">
        <f>LF!AI689</f>
        <v>0</v>
      </c>
      <c r="K682" s="362">
        <f>LF!AK689</f>
        <v>0</v>
      </c>
      <c r="L682" s="362">
        <f>LF!AM689</f>
        <v>0</v>
      </c>
      <c r="M682" s="362">
        <f>LF!AN689</f>
        <v>0</v>
      </c>
      <c r="N682" s="362">
        <f>LF!AO689</f>
        <v>0</v>
      </c>
      <c r="O682" s="362">
        <f>LF!AP689</f>
        <v>0</v>
      </c>
      <c r="P682" s="362">
        <f>LF!AQ689</f>
        <v>0</v>
      </c>
      <c r="Q682" s="362">
        <f>COUNTIF(LF!AR689,"Yes")</f>
        <v>0</v>
      </c>
      <c r="R682" s="337"/>
      <c r="S682" s="362">
        <f>Oncho!K689</f>
        <v>0</v>
      </c>
      <c r="T682" s="362">
        <f>MAX(Oncho!AB689,Oncho!BA689)</f>
        <v>0</v>
      </c>
      <c r="U682" s="362">
        <f>MAX(Oncho!AC689,Oncho!BB689)</f>
        <v>0</v>
      </c>
      <c r="V682" s="362">
        <f>MAX(Oncho!AE689,Oncho!BD689)</f>
        <v>0</v>
      </c>
      <c r="W682" s="362">
        <f>MAX(Oncho!AF689,Oncho!BE689)</f>
        <v>0</v>
      </c>
      <c r="X682" s="362">
        <f>MAX(Oncho!AG689,Oncho!BF689)</f>
        <v>0</v>
      </c>
      <c r="Y682" s="362">
        <f>MAX(Oncho!AH689,Oncho!BG689)</f>
        <v>0</v>
      </c>
      <c r="Z682" s="362">
        <f>MAX(Oncho!AI689,Oncho!BH689)</f>
        <v>0</v>
      </c>
      <c r="AA682" s="362">
        <f>MAX(Oncho!AJ689,Oncho!BI689)</f>
        <v>0</v>
      </c>
      <c r="AB682" s="362">
        <f>MAX(COUNTIF(Oncho!AK689,"Yes"),COUNTIF(Oncho!BJ689,"Yes"))</f>
        <v>0</v>
      </c>
      <c r="AC682" s="337"/>
      <c r="AD682" s="362">
        <f>Schisto!P691</f>
        <v>0</v>
      </c>
      <c r="AE682" s="362">
        <f>Schisto!AI691</f>
        <v>0</v>
      </c>
      <c r="AF682" s="362">
        <f>Schisto!AJ691</f>
        <v>0</v>
      </c>
      <c r="AG682" s="362">
        <f>Schisto!AN691</f>
        <v>0</v>
      </c>
      <c r="AH682" s="362">
        <f>Schisto!AO691</f>
        <v>0</v>
      </c>
      <c r="AI682" s="362">
        <f>Schisto!AT691</f>
        <v>0</v>
      </c>
      <c r="AJ682" s="362">
        <f>Schisto!AU691</f>
        <v>0</v>
      </c>
      <c r="AK682" s="362">
        <f>Schisto!AV691</f>
        <v>0</v>
      </c>
      <c r="AL682" s="362">
        <f>Schisto!AW691</f>
        <v>0</v>
      </c>
      <c r="AM682" s="362">
        <f>COUNTIF(Schisto!AX691,"Yes")</f>
        <v>0</v>
      </c>
      <c r="AN682" s="337"/>
      <c r="AO682" s="362">
        <f>STH!P691</f>
        <v>0</v>
      </c>
      <c r="AP682" s="362">
        <f>MAX(STH!AK691,STH!BS691)</f>
        <v>0</v>
      </c>
      <c r="AQ682" s="362">
        <f>MAX(STH!AL691,STH!BT691)</f>
        <v>0</v>
      </c>
      <c r="AR682" s="362">
        <f>MAX(STH!AM691,STH!BU691)</f>
        <v>0</v>
      </c>
      <c r="AS682" s="362">
        <f>MAX(STH!AN691,STH!BV691)</f>
        <v>0</v>
      </c>
      <c r="AT682" s="362">
        <f>MAX(STH!AO691,STH!BW691)</f>
        <v>0</v>
      </c>
      <c r="AU682" s="362">
        <f>MAX(STH!AQ691,STH!BY691)</f>
        <v>0</v>
      </c>
      <c r="AV682" s="362">
        <f>MAX(STH!AR691,STH!BZ691)</f>
        <v>0</v>
      </c>
      <c r="AW682" s="362">
        <f>MAX(STH!AS691,STH!CA691)</f>
        <v>0</v>
      </c>
      <c r="AX682" s="362">
        <f>MAX(STH!AT691,STH!CB691)</f>
        <v>0</v>
      </c>
      <c r="AY682" s="362">
        <f>MAX(STH!AU691,STH!CC691)</f>
        <v>0</v>
      </c>
      <c r="AZ682" s="362">
        <f>MAX(STH!AV691,STH!CD691)</f>
        <v>0</v>
      </c>
      <c r="BA682" s="362">
        <f>MAX(STH!AW691,STH!CE691)</f>
        <v>0</v>
      </c>
      <c r="BB682" s="362">
        <f>MAX(STH!AX691,STH!CF691)</f>
        <v>0</v>
      </c>
      <c r="BC682" s="362">
        <f>MAX(STH!AY691,STH!CG691)</f>
        <v>0</v>
      </c>
      <c r="BD682" s="362">
        <f>MAX(STH!AZ691,STH!CH691)</f>
        <v>0</v>
      </c>
      <c r="BE682" s="362">
        <f>MAX(STH!BA691,STH!CI691)</f>
        <v>0</v>
      </c>
      <c r="BF682" s="362">
        <f>MAX(STH!BB691,STH!CJ691)</f>
        <v>0</v>
      </c>
      <c r="BG682" s="362">
        <f>MAX(COUNTIF(STH!BC691,"Yes"),COUNTIF(STH!CK691,"Yes"))</f>
        <v>0</v>
      </c>
      <c r="BH682" s="337"/>
      <c r="BI682" s="362">
        <f>Trachoma!Q694</f>
        <v>0</v>
      </c>
      <c r="BJ682" s="362">
        <f>Trachoma!AK694</f>
        <v>0</v>
      </c>
      <c r="BK682" s="362">
        <f>Trachoma!AL694</f>
        <v>0</v>
      </c>
      <c r="BL682" s="362">
        <f>Trachoma!AN694</f>
        <v>0</v>
      </c>
      <c r="BM682" s="362">
        <f>Trachoma!AO694</f>
        <v>0</v>
      </c>
      <c r="BN682" s="362">
        <f>Trachoma!AT694</f>
        <v>0</v>
      </c>
      <c r="BO682" s="362">
        <f>Trachoma!AU694</f>
        <v>0</v>
      </c>
      <c r="BP682" s="362">
        <f>Trachoma!AV694</f>
        <v>0</v>
      </c>
      <c r="BQ682" s="362">
        <f>Trachoma!AW694</f>
        <v>0</v>
      </c>
      <c r="BR682" s="362">
        <f>COUNTIF(Trachoma!AX694,"Yes")</f>
        <v>0</v>
      </c>
      <c r="BS682" s="337"/>
      <c r="BT682" s="362">
        <f t="shared" si="114"/>
        <v>0</v>
      </c>
      <c r="BU682" s="362">
        <f t="shared" si="115"/>
        <v>0</v>
      </c>
      <c r="BV682" s="362">
        <f t="shared" si="116"/>
        <v>0</v>
      </c>
      <c r="BW682" s="362">
        <f t="shared" si="117"/>
        <v>0</v>
      </c>
      <c r="BX682" s="362">
        <f t="shared" si="118"/>
        <v>0</v>
      </c>
      <c r="BY682" s="362">
        <f t="shared" si="120"/>
        <v>0</v>
      </c>
      <c r="BZ682" s="362">
        <f t="shared" si="121"/>
        <v>0</v>
      </c>
      <c r="CA682" s="362">
        <f t="shared" si="122"/>
        <v>0</v>
      </c>
      <c r="CB682" s="362">
        <f t="shared" si="123"/>
        <v>0</v>
      </c>
      <c r="CC682" s="362">
        <f t="shared" si="119"/>
        <v>0</v>
      </c>
    </row>
    <row r="683" spans="2:81" x14ac:dyDescent="0.25">
      <c r="B683" s="147">
        <f>Demography!B691</f>
        <v>0</v>
      </c>
      <c r="C683" s="147">
        <f>Demography!C691</f>
        <v>0</v>
      </c>
      <c r="D683" s="148">
        <f>Demography!D691</f>
        <v>0</v>
      </c>
      <c r="E683" s="55"/>
      <c r="F683" s="148">
        <f>LF!M690</f>
        <v>0</v>
      </c>
      <c r="G683" s="148">
        <f>LF!AE690</f>
        <v>0</v>
      </c>
      <c r="H683" s="148">
        <f>LF!AF690</f>
        <v>0</v>
      </c>
      <c r="I683" s="148">
        <f>LF!AH690</f>
        <v>0</v>
      </c>
      <c r="J683" s="148">
        <f>LF!AI690</f>
        <v>0</v>
      </c>
      <c r="K683" s="148">
        <f>LF!AK690</f>
        <v>0</v>
      </c>
      <c r="L683" s="148">
        <f>LF!AM690</f>
        <v>0</v>
      </c>
      <c r="M683" s="148">
        <f>LF!AN690</f>
        <v>0</v>
      </c>
      <c r="N683" s="148">
        <f>LF!AO690</f>
        <v>0</v>
      </c>
      <c r="O683" s="148">
        <f>LF!AP690</f>
        <v>0</v>
      </c>
      <c r="P683" s="148">
        <f>LF!AQ690</f>
        <v>0</v>
      </c>
      <c r="Q683" s="148">
        <f>COUNTIF(LF!AR690,"Yes")</f>
        <v>0</v>
      </c>
      <c r="R683" s="55"/>
      <c r="S683" s="148">
        <f>Oncho!K690</f>
        <v>0</v>
      </c>
      <c r="T683" s="148">
        <f>MAX(Oncho!AB690,Oncho!BA690)</f>
        <v>0</v>
      </c>
      <c r="U683" s="148">
        <f>MAX(Oncho!AC690,Oncho!BB690)</f>
        <v>0</v>
      </c>
      <c r="V683" s="148">
        <f>MAX(Oncho!AE690,Oncho!BD690)</f>
        <v>0</v>
      </c>
      <c r="W683" s="148">
        <f>MAX(Oncho!AF690,Oncho!BE690)</f>
        <v>0</v>
      </c>
      <c r="X683" s="148">
        <f>MAX(Oncho!AG690,Oncho!BF690)</f>
        <v>0</v>
      </c>
      <c r="Y683" s="148">
        <f>MAX(Oncho!AH690,Oncho!BG690)</f>
        <v>0</v>
      </c>
      <c r="Z683" s="148">
        <f>MAX(Oncho!AI690,Oncho!BH690)</f>
        <v>0</v>
      </c>
      <c r="AA683" s="148">
        <f>MAX(Oncho!AJ690,Oncho!BI690)</f>
        <v>0</v>
      </c>
      <c r="AB683" s="148">
        <f>MAX(COUNTIF(Oncho!AK690,"Yes"),COUNTIF(Oncho!BJ690,"Yes"))</f>
        <v>0</v>
      </c>
      <c r="AC683" s="55"/>
      <c r="AD683" s="148">
        <f>Schisto!P692</f>
        <v>0</v>
      </c>
      <c r="AE683" s="148">
        <f>Schisto!AI692</f>
        <v>0</v>
      </c>
      <c r="AF683" s="148">
        <f>Schisto!AJ692</f>
        <v>0</v>
      </c>
      <c r="AG683" s="148">
        <f>Schisto!AN692</f>
        <v>0</v>
      </c>
      <c r="AH683" s="148">
        <f>Schisto!AO692</f>
        <v>0</v>
      </c>
      <c r="AI683" s="148">
        <f>Schisto!AT692</f>
        <v>0</v>
      </c>
      <c r="AJ683" s="148">
        <f>Schisto!AU692</f>
        <v>0</v>
      </c>
      <c r="AK683" s="148">
        <f>Schisto!AV692</f>
        <v>0</v>
      </c>
      <c r="AL683" s="148">
        <f>Schisto!AW692</f>
        <v>0</v>
      </c>
      <c r="AM683" s="148">
        <f>COUNTIF(Schisto!AX692,"Yes")</f>
        <v>0</v>
      </c>
      <c r="AN683" s="55"/>
      <c r="AO683" s="148">
        <f>STH!P692</f>
        <v>0</v>
      </c>
      <c r="AP683" s="148">
        <f>MAX(STH!AK692,STH!BS692)</f>
        <v>0</v>
      </c>
      <c r="AQ683" s="148">
        <f>MAX(STH!AL692,STH!BT692)</f>
        <v>0</v>
      </c>
      <c r="AR683" s="148">
        <f>MAX(STH!AM692,STH!BU692)</f>
        <v>0</v>
      </c>
      <c r="AS683" s="148">
        <f>MAX(STH!AN692,STH!BV692)</f>
        <v>0</v>
      </c>
      <c r="AT683" s="148">
        <f>MAX(STH!AO692,STH!BW692)</f>
        <v>0</v>
      </c>
      <c r="AU683" s="148">
        <f>MAX(STH!AQ692,STH!BY692)</f>
        <v>0</v>
      </c>
      <c r="AV683" s="148">
        <f>MAX(STH!AR692,STH!BZ692)</f>
        <v>0</v>
      </c>
      <c r="AW683" s="148">
        <f>MAX(STH!AS692,STH!CA692)</f>
        <v>0</v>
      </c>
      <c r="AX683" s="148">
        <f>MAX(STH!AT692,STH!CB692)</f>
        <v>0</v>
      </c>
      <c r="AY683" s="148">
        <f>MAX(STH!AU692,STH!CC692)</f>
        <v>0</v>
      </c>
      <c r="AZ683" s="148">
        <f>MAX(STH!AV692,STH!CD692)</f>
        <v>0</v>
      </c>
      <c r="BA683" s="148">
        <f>MAX(STH!AW692,STH!CE692)</f>
        <v>0</v>
      </c>
      <c r="BB683" s="148">
        <f>MAX(STH!AX692,STH!CF692)</f>
        <v>0</v>
      </c>
      <c r="BC683" s="148">
        <f>MAX(STH!AY692,STH!CG692)</f>
        <v>0</v>
      </c>
      <c r="BD683" s="148">
        <f>MAX(STH!AZ692,STH!CH692)</f>
        <v>0</v>
      </c>
      <c r="BE683" s="148">
        <f>MAX(STH!BA692,STH!CI692)</f>
        <v>0</v>
      </c>
      <c r="BF683" s="148">
        <f>MAX(STH!BB692,STH!CJ692)</f>
        <v>0</v>
      </c>
      <c r="BG683" s="148">
        <f>MAX(COUNTIF(STH!BC692,"Yes"),COUNTIF(STH!CK692,"Yes"))</f>
        <v>0</v>
      </c>
      <c r="BH683" s="55"/>
      <c r="BI683" s="148">
        <f>Trachoma!Q695</f>
        <v>0</v>
      </c>
      <c r="BJ683" s="148">
        <f>Trachoma!AK695</f>
        <v>0</v>
      </c>
      <c r="BK683" s="148">
        <f>Trachoma!AL695</f>
        <v>0</v>
      </c>
      <c r="BL683" s="148">
        <f>Trachoma!AN695</f>
        <v>0</v>
      </c>
      <c r="BM683" s="148">
        <f>Trachoma!AO695</f>
        <v>0</v>
      </c>
      <c r="BN683" s="148">
        <f>Trachoma!AT695</f>
        <v>0</v>
      </c>
      <c r="BO683" s="148">
        <f>Trachoma!AU695</f>
        <v>0</v>
      </c>
      <c r="BP683" s="148">
        <f>Trachoma!AV695</f>
        <v>0</v>
      </c>
      <c r="BQ683" s="148">
        <f>Trachoma!AW695</f>
        <v>0</v>
      </c>
      <c r="BR683" s="148">
        <f>COUNTIF(Trachoma!AX695,"Yes")</f>
        <v>0</v>
      </c>
      <c r="BS683" s="55"/>
      <c r="BT683" s="148">
        <f t="shared" si="114"/>
        <v>0</v>
      </c>
      <c r="BU683" s="148">
        <f t="shared" si="115"/>
        <v>0</v>
      </c>
      <c r="BV683" s="148">
        <f t="shared" si="116"/>
        <v>0</v>
      </c>
      <c r="BW683" s="148">
        <f t="shared" si="117"/>
        <v>0</v>
      </c>
      <c r="BX683" s="148">
        <f t="shared" si="118"/>
        <v>0</v>
      </c>
      <c r="BY683" s="148">
        <f t="shared" si="120"/>
        <v>0</v>
      </c>
      <c r="BZ683" s="148">
        <f t="shared" si="121"/>
        <v>0</v>
      </c>
      <c r="CA683" s="148">
        <f t="shared" si="122"/>
        <v>0</v>
      </c>
      <c r="CB683" s="148">
        <f t="shared" si="123"/>
        <v>0</v>
      </c>
      <c r="CC683" s="148">
        <f t="shared" si="119"/>
        <v>0</v>
      </c>
    </row>
    <row r="684" spans="2:81" x14ac:dyDescent="0.25">
      <c r="B684" s="361">
        <f>Demography!B692</f>
        <v>0</v>
      </c>
      <c r="C684" s="361">
        <f>Demography!C692</f>
        <v>0</v>
      </c>
      <c r="D684" s="362">
        <f>Demography!D692</f>
        <v>0</v>
      </c>
      <c r="E684" s="337"/>
      <c r="F684" s="362">
        <f>LF!M691</f>
        <v>0</v>
      </c>
      <c r="G684" s="362">
        <f>LF!AE691</f>
        <v>0</v>
      </c>
      <c r="H684" s="362">
        <f>LF!AF691</f>
        <v>0</v>
      </c>
      <c r="I684" s="362">
        <f>LF!AH691</f>
        <v>0</v>
      </c>
      <c r="J684" s="362">
        <f>LF!AI691</f>
        <v>0</v>
      </c>
      <c r="K684" s="362">
        <f>LF!AK691</f>
        <v>0</v>
      </c>
      <c r="L684" s="362">
        <f>LF!AM691</f>
        <v>0</v>
      </c>
      <c r="M684" s="362">
        <f>LF!AN691</f>
        <v>0</v>
      </c>
      <c r="N684" s="362">
        <f>LF!AO691</f>
        <v>0</v>
      </c>
      <c r="O684" s="362">
        <f>LF!AP691</f>
        <v>0</v>
      </c>
      <c r="P684" s="362">
        <f>LF!AQ691</f>
        <v>0</v>
      </c>
      <c r="Q684" s="362">
        <f>COUNTIF(LF!AR691,"Yes")</f>
        <v>0</v>
      </c>
      <c r="R684" s="337"/>
      <c r="S684" s="362">
        <f>Oncho!K691</f>
        <v>0</v>
      </c>
      <c r="T684" s="362">
        <f>MAX(Oncho!AB691,Oncho!BA691)</f>
        <v>0</v>
      </c>
      <c r="U684" s="362">
        <f>MAX(Oncho!AC691,Oncho!BB691)</f>
        <v>0</v>
      </c>
      <c r="V684" s="362">
        <f>MAX(Oncho!AE691,Oncho!BD691)</f>
        <v>0</v>
      </c>
      <c r="W684" s="362">
        <f>MAX(Oncho!AF691,Oncho!BE691)</f>
        <v>0</v>
      </c>
      <c r="X684" s="362">
        <f>MAX(Oncho!AG691,Oncho!BF691)</f>
        <v>0</v>
      </c>
      <c r="Y684" s="362">
        <f>MAX(Oncho!AH691,Oncho!BG691)</f>
        <v>0</v>
      </c>
      <c r="Z684" s="362">
        <f>MAX(Oncho!AI691,Oncho!BH691)</f>
        <v>0</v>
      </c>
      <c r="AA684" s="362">
        <f>MAX(Oncho!AJ691,Oncho!BI691)</f>
        <v>0</v>
      </c>
      <c r="AB684" s="362">
        <f>MAX(COUNTIF(Oncho!AK691,"Yes"),COUNTIF(Oncho!BJ691,"Yes"))</f>
        <v>0</v>
      </c>
      <c r="AC684" s="337"/>
      <c r="AD684" s="362">
        <f>Schisto!P693</f>
        <v>0</v>
      </c>
      <c r="AE684" s="362">
        <f>Schisto!AI693</f>
        <v>0</v>
      </c>
      <c r="AF684" s="362">
        <f>Schisto!AJ693</f>
        <v>0</v>
      </c>
      <c r="AG684" s="362">
        <f>Schisto!AN693</f>
        <v>0</v>
      </c>
      <c r="AH684" s="362">
        <f>Schisto!AO693</f>
        <v>0</v>
      </c>
      <c r="AI684" s="362">
        <f>Schisto!AT693</f>
        <v>0</v>
      </c>
      <c r="AJ684" s="362">
        <f>Schisto!AU693</f>
        <v>0</v>
      </c>
      <c r="AK684" s="362">
        <f>Schisto!AV693</f>
        <v>0</v>
      </c>
      <c r="AL684" s="362">
        <f>Schisto!AW693</f>
        <v>0</v>
      </c>
      <c r="AM684" s="362">
        <f>COUNTIF(Schisto!AX693,"Yes")</f>
        <v>0</v>
      </c>
      <c r="AN684" s="337"/>
      <c r="AO684" s="362">
        <f>STH!P693</f>
        <v>0</v>
      </c>
      <c r="AP684" s="362">
        <f>MAX(STH!AK693,STH!BS693)</f>
        <v>0</v>
      </c>
      <c r="AQ684" s="362">
        <f>MAX(STH!AL693,STH!BT693)</f>
        <v>0</v>
      </c>
      <c r="AR684" s="362">
        <f>MAX(STH!AM693,STH!BU693)</f>
        <v>0</v>
      </c>
      <c r="AS684" s="362">
        <f>MAX(STH!AN693,STH!BV693)</f>
        <v>0</v>
      </c>
      <c r="AT684" s="362">
        <f>MAX(STH!AO693,STH!BW693)</f>
        <v>0</v>
      </c>
      <c r="AU684" s="362">
        <f>MAX(STH!AQ693,STH!BY693)</f>
        <v>0</v>
      </c>
      <c r="AV684" s="362">
        <f>MAX(STH!AR693,STH!BZ693)</f>
        <v>0</v>
      </c>
      <c r="AW684" s="362">
        <f>MAX(STH!AS693,STH!CA693)</f>
        <v>0</v>
      </c>
      <c r="AX684" s="362">
        <f>MAX(STH!AT693,STH!CB693)</f>
        <v>0</v>
      </c>
      <c r="AY684" s="362">
        <f>MAX(STH!AU693,STH!CC693)</f>
        <v>0</v>
      </c>
      <c r="AZ684" s="362">
        <f>MAX(STH!AV693,STH!CD693)</f>
        <v>0</v>
      </c>
      <c r="BA684" s="362">
        <f>MAX(STH!AW693,STH!CE693)</f>
        <v>0</v>
      </c>
      <c r="BB684" s="362">
        <f>MAX(STH!AX693,STH!CF693)</f>
        <v>0</v>
      </c>
      <c r="BC684" s="362">
        <f>MAX(STH!AY693,STH!CG693)</f>
        <v>0</v>
      </c>
      <c r="BD684" s="362">
        <f>MAX(STH!AZ693,STH!CH693)</f>
        <v>0</v>
      </c>
      <c r="BE684" s="362">
        <f>MAX(STH!BA693,STH!CI693)</f>
        <v>0</v>
      </c>
      <c r="BF684" s="362">
        <f>MAX(STH!BB693,STH!CJ693)</f>
        <v>0</v>
      </c>
      <c r="BG684" s="362">
        <f>MAX(COUNTIF(STH!BC693,"Yes"),COUNTIF(STH!CK693,"Yes"))</f>
        <v>0</v>
      </c>
      <c r="BH684" s="337"/>
      <c r="BI684" s="362">
        <f>Trachoma!Q696</f>
        <v>0</v>
      </c>
      <c r="BJ684" s="362">
        <f>Trachoma!AK696</f>
        <v>0</v>
      </c>
      <c r="BK684" s="362">
        <f>Trachoma!AL696</f>
        <v>0</v>
      </c>
      <c r="BL684" s="362">
        <f>Trachoma!AN696</f>
        <v>0</v>
      </c>
      <c r="BM684" s="362">
        <f>Trachoma!AO696</f>
        <v>0</v>
      </c>
      <c r="BN684" s="362">
        <f>Trachoma!AT696</f>
        <v>0</v>
      </c>
      <c r="BO684" s="362">
        <f>Trachoma!AU696</f>
        <v>0</v>
      </c>
      <c r="BP684" s="362">
        <f>Trachoma!AV696</f>
        <v>0</v>
      </c>
      <c r="BQ684" s="362">
        <f>Trachoma!AW696</f>
        <v>0</v>
      </c>
      <c r="BR684" s="362">
        <f>COUNTIF(Trachoma!AX696,"Yes")</f>
        <v>0</v>
      </c>
      <c r="BS684" s="337"/>
      <c r="BT684" s="362">
        <f t="shared" si="114"/>
        <v>0</v>
      </c>
      <c r="BU684" s="362">
        <f t="shared" si="115"/>
        <v>0</v>
      </c>
      <c r="BV684" s="362">
        <f t="shared" si="116"/>
        <v>0</v>
      </c>
      <c r="BW684" s="362">
        <f t="shared" si="117"/>
        <v>0</v>
      </c>
      <c r="BX684" s="362">
        <f t="shared" si="118"/>
        <v>0</v>
      </c>
      <c r="BY684" s="362">
        <f t="shared" si="120"/>
        <v>0</v>
      </c>
      <c r="BZ684" s="362">
        <f t="shared" si="121"/>
        <v>0</v>
      </c>
      <c r="CA684" s="362">
        <f t="shared" si="122"/>
        <v>0</v>
      </c>
      <c r="CB684" s="362">
        <f t="shared" si="123"/>
        <v>0</v>
      </c>
      <c r="CC684" s="362">
        <f t="shared" si="119"/>
        <v>0</v>
      </c>
    </row>
    <row r="685" spans="2:81" x14ac:dyDescent="0.25">
      <c r="B685" s="147">
        <f>Demography!B693</f>
        <v>0</v>
      </c>
      <c r="C685" s="147">
        <f>Demography!C693</f>
        <v>0</v>
      </c>
      <c r="D685" s="148">
        <f>Demography!D693</f>
        <v>0</v>
      </c>
      <c r="E685" s="55"/>
      <c r="F685" s="148">
        <f>LF!M692</f>
        <v>0</v>
      </c>
      <c r="G685" s="148">
        <f>LF!AE692</f>
        <v>0</v>
      </c>
      <c r="H685" s="148">
        <f>LF!AF692</f>
        <v>0</v>
      </c>
      <c r="I685" s="148">
        <f>LF!AH692</f>
        <v>0</v>
      </c>
      <c r="J685" s="148">
        <f>LF!AI692</f>
        <v>0</v>
      </c>
      <c r="K685" s="148">
        <f>LF!AK692</f>
        <v>0</v>
      </c>
      <c r="L685" s="148">
        <f>LF!AM692</f>
        <v>0</v>
      </c>
      <c r="M685" s="148">
        <f>LF!AN692</f>
        <v>0</v>
      </c>
      <c r="N685" s="148">
        <f>LF!AO692</f>
        <v>0</v>
      </c>
      <c r="O685" s="148">
        <f>LF!AP692</f>
        <v>0</v>
      </c>
      <c r="P685" s="148">
        <f>LF!AQ692</f>
        <v>0</v>
      </c>
      <c r="Q685" s="148">
        <f>COUNTIF(LF!AR692,"Yes")</f>
        <v>0</v>
      </c>
      <c r="R685" s="55"/>
      <c r="S685" s="148">
        <f>Oncho!K692</f>
        <v>0</v>
      </c>
      <c r="T685" s="148">
        <f>MAX(Oncho!AB692,Oncho!BA692)</f>
        <v>0</v>
      </c>
      <c r="U685" s="148">
        <f>MAX(Oncho!AC692,Oncho!BB692)</f>
        <v>0</v>
      </c>
      <c r="V685" s="148">
        <f>MAX(Oncho!AE692,Oncho!BD692)</f>
        <v>0</v>
      </c>
      <c r="W685" s="148">
        <f>MAX(Oncho!AF692,Oncho!BE692)</f>
        <v>0</v>
      </c>
      <c r="X685" s="148">
        <f>MAX(Oncho!AG692,Oncho!BF692)</f>
        <v>0</v>
      </c>
      <c r="Y685" s="148">
        <f>MAX(Oncho!AH692,Oncho!BG692)</f>
        <v>0</v>
      </c>
      <c r="Z685" s="148">
        <f>MAX(Oncho!AI692,Oncho!BH692)</f>
        <v>0</v>
      </c>
      <c r="AA685" s="148">
        <f>MAX(Oncho!AJ692,Oncho!BI692)</f>
        <v>0</v>
      </c>
      <c r="AB685" s="148">
        <f>MAX(COUNTIF(Oncho!AK692,"Yes"),COUNTIF(Oncho!BJ692,"Yes"))</f>
        <v>0</v>
      </c>
      <c r="AC685" s="55"/>
      <c r="AD685" s="148">
        <f>Schisto!P694</f>
        <v>0</v>
      </c>
      <c r="AE685" s="148">
        <f>Schisto!AI694</f>
        <v>0</v>
      </c>
      <c r="AF685" s="148">
        <f>Schisto!AJ694</f>
        <v>0</v>
      </c>
      <c r="AG685" s="148">
        <f>Schisto!AN694</f>
        <v>0</v>
      </c>
      <c r="AH685" s="148">
        <f>Schisto!AO694</f>
        <v>0</v>
      </c>
      <c r="AI685" s="148">
        <f>Schisto!AT694</f>
        <v>0</v>
      </c>
      <c r="AJ685" s="148">
        <f>Schisto!AU694</f>
        <v>0</v>
      </c>
      <c r="AK685" s="148">
        <f>Schisto!AV694</f>
        <v>0</v>
      </c>
      <c r="AL685" s="148">
        <f>Schisto!AW694</f>
        <v>0</v>
      </c>
      <c r="AM685" s="148">
        <f>COUNTIF(Schisto!AX694,"Yes")</f>
        <v>0</v>
      </c>
      <c r="AN685" s="55"/>
      <c r="AO685" s="148">
        <f>STH!P694</f>
        <v>0</v>
      </c>
      <c r="AP685" s="148">
        <f>MAX(STH!AK694,STH!BS694)</f>
        <v>0</v>
      </c>
      <c r="AQ685" s="148">
        <f>MAX(STH!AL694,STH!BT694)</f>
        <v>0</v>
      </c>
      <c r="AR685" s="148">
        <f>MAX(STH!AM694,STH!BU694)</f>
        <v>0</v>
      </c>
      <c r="AS685" s="148">
        <f>MAX(STH!AN694,STH!BV694)</f>
        <v>0</v>
      </c>
      <c r="AT685" s="148">
        <f>MAX(STH!AO694,STH!BW694)</f>
        <v>0</v>
      </c>
      <c r="AU685" s="148">
        <f>MAX(STH!AQ694,STH!BY694)</f>
        <v>0</v>
      </c>
      <c r="AV685" s="148">
        <f>MAX(STH!AR694,STH!BZ694)</f>
        <v>0</v>
      </c>
      <c r="AW685" s="148">
        <f>MAX(STH!AS694,STH!CA694)</f>
        <v>0</v>
      </c>
      <c r="AX685" s="148">
        <f>MAX(STH!AT694,STH!CB694)</f>
        <v>0</v>
      </c>
      <c r="AY685" s="148">
        <f>MAX(STH!AU694,STH!CC694)</f>
        <v>0</v>
      </c>
      <c r="AZ685" s="148">
        <f>MAX(STH!AV694,STH!CD694)</f>
        <v>0</v>
      </c>
      <c r="BA685" s="148">
        <f>MAX(STH!AW694,STH!CE694)</f>
        <v>0</v>
      </c>
      <c r="BB685" s="148">
        <f>MAX(STH!AX694,STH!CF694)</f>
        <v>0</v>
      </c>
      <c r="BC685" s="148">
        <f>MAX(STH!AY694,STH!CG694)</f>
        <v>0</v>
      </c>
      <c r="BD685" s="148">
        <f>MAX(STH!AZ694,STH!CH694)</f>
        <v>0</v>
      </c>
      <c r="BE685" s="148">
        <f>MAX(STH!BA694,STH!CI694)</f>
        <v>0</v>
      </c>
      <c r="BF685" s="148">
        <f>MAX(STH!BB694,STH!CJ694)</f>
        <v>0</v>
      </c>
      <c r="BG685" s="148">
        <f>MAX(COUNTIF(STH!BC694,"Yes"),COUNTIF(STH!CK694,"Yes"))</f>
        <v>0</v>
      </c>
      <c r="BH685" s="55"/>
      <c r="BI685" s="148">
        <f>Trachoma!Q697</f>
        <v>0</v>
      </c>
      <c r="BJ685" s="148">
        <f>Trachoma!AK697</f>
        <v>0</v>
      </c>
      <c r="BK685" s="148">
        <f>Trachoma!AL697</f>
        <v>0</v>
      </c>
      <c r="BL685" s="148">
        <f>Trachoma!AN697</f>
        <v>0</v>
      </c>
      <c r="BM685" s="148">
        <f>Trachoma!AO697</f>
        <v>0</v>
      </c>
      <c r="BN685" s="148">
        <f>Trachoma!AT697</f>
        <v>0</v>
      </c>
      <c r="BO685" s="148">
        <f>Trachoma!AU697</f>
        <v>0</v>
      </c>
      <c r="BP685" s="148">
        <f>Trachoma!AV697</f>
        <v>0</v>
      </c>
      <c r="BQ685" s="148">
        <f>Trachoma!AW697</f>
        <v>0</v>
      </c>
      <c r="BR685" s="148">
        <f>COUNTIF(Trachoma!AX697,"Yes")</f>
        <v>0</v>
      </c>
      <c r="BS685" s="55"/>
      <c r="BT685" s="148">
        <f t="shared" si="114"/>
        <v>0</v>
      </c>
      <c r="BU685" s="148">
        <f t="shared" si="115"/>
        <v>0</v>
      </c>
      <c r="BV685" s="148">
        <f t="shared" si="116"/>
        <v>0</v>
      </c>
      <c r="BW685" s="148">
        <f t="shared" si="117"/>
        <v>0</v>
      </c>
      <c r="BX685" s="148">
        <f t="shared" si="118"/>
        <v>0</v>
      </c>
      <c r="BY685" s="148">
        <f t="shared" si="120"/>
        <v>0</v>
      </c>
      <c r="BZ685" s="148">
        <f t="shared" si="121"/>
        <v>0</v>
      </c>
      <c r="CA685" s="148">
        <f t="shared" si="122"/>
        <v>0</v>
      </c>
      <c r="CB685" s="148">
        <f t="shared" si="123"/>
        <v>0</v>
      </c>
      <c r="CC685" s="148">
        <f t="shared" si="119"/>
        <v>0</v>
      </c>
    </row>
    <row r="686" spans="2:81" x14ac:dyDescent="0.25">
      <c r="B686" s="361">
        <f>Demography!B694</f>
        <v>0</v>
      </c>
      <c r="C686" s="361">
        <f>Demography!C694</f>
        <v>0</v>
      </c>
      <c r="D686" s="362">
        <f>Demography!D694</f>
        <v>0</v>
      </c>
      <c r="E686" s="337"/>
      <c r="F686" s="362">
        <f>LF!M693</f>
        <v>0</v>
      </c>
      <c r="G686" s="362">
        <f>LF!AE693</f>
        <v>0</v>
      </c>
      <c r="H686" s="362">
        <f>LF!AF693</f>
        <v>0</v>
      </c>
      <c r="I686" s="362">
        <f>LF!AH693</f>
        <v>0</v>
      </c>
      <c r="J686" s="362">
        <f>LF!AI693</f>
        <v>0</v>
      </c>
      <c r="K686" s="362">
        <f>LF!AK693</f>
        <v>0</v>
      </c>
      <c r="L686" s="362">
        <f>LF!AM693</f>
        <v>0</v>
      </c>
      <c r="M686" s="362">
        <f>LF!AN693</f>
        <v>0</v>
      </c>
      <c r="N686" s="362">
        <f>LF!AO693</f>
        <v>0</v>
      </c>
      <c r="O686" s="362">
        <f>LF!AP693</f>
        <v>0</v>
      </c>
      <c r="P686" s="362">
        <f>LF!AQ693</f>
        <v>0</v>
      </c>
      <c r="Q686" s="362">
        <f>COUNTIF(LF!AR693,"Yes")</f>
        <v>0</v>
      </c>
      <c r="R686" s="337"/>
      <c r="S686" s="362">
        <f>Oncho!K693</f>
        <v>0</v>
      </c>
      <c r="T686" s="362">
        <f>MAX(Oncho!AB693,Oncho!BA693)</f>
        <v>0</v>
      </c>
      <c r="U686" s="362">
        <f>MAX(Oncho!AC693,Oncho!BB693)</f>
        <v>0</v>
      </c>
      <c r="V686" s="362">
        <f>MAX(Oncho!AE693,Oncho!BD693)</f>
        <v>0</v>
      </c>
      <c r="W686" s="362">
        <f>MAX(Oncho!AF693,Oncho!BE693)</f>
        <v>0</v>
      </c>
      <c r="X686" s="362">
        <f>MAX(Oncho!AG693,Oncho!BF693)</f>
        <v>0</v>
      </c>
      <c r="Y686" s="362">
        <f>MAX(Oncho!AH693,Oncho!BG693)</f>
        <v>0</v>
      </c>
      <c r="Z686" s="362">
        <f>MAX(Oncho!AI693,Oncho!BH693)</f>
        <v>0</v>
      </c>
      <c r="AA686" s="362">
        <f>MAX(Oncho!AJ693,Oncho!BI693)</f>
        <v>0</v>
      </c>
      <c r="AB686" s="362">
        <f>MAX(COUNTIF(Oncho!AK693,"Yes"),COUNTIF(Oncho!BJ693,"Yes"))</f>
        <v>0</v>
      </c>
      <c r="AC686" s="337"/>
      <c r="AD686" s="362">
        <f>Schisto!P695</f>
        <v>0</v>
      </c>
      <c r="AE686" s="362">
        <f>Schisto!AI695</f>
        <v>0</v>
      </c>
      <c r="AF686" s="362">
        <f>Schisto!AJ695</f>
        <v>0</v>
      </c>
      <c r="AG686" s="362">
        <f>Schisto!AN695</f>
        <v>0</v>
      </c>
      <c r="AH686" s="362">
        <f>Schisto!AO695</f>
        <v>0</v>
      </c>
      <c r="AI686" s="362">
        <f>Schisto!AT695</f>
        <v>0</v>
      </c>
      <c r="AJ686" s="362">
        <f>Schisto!AU695</f>
        <v>0</v>
      </c>
      <c r="AK686" s="362">
        <f>Schisto!AV695</f>
        <v>0</v>
      </c>
      <c r="AL686" s="362">
        <f>Schisto!AW695</f>
        <v>0</v>
      </c>
      <c r="AM686" s="362">
        <f>COUNTIF(Schisto!AX695,"Yes")</f>
        <v>0</v>
      </c>
      <c r="AN686" s="337"/>
      <c r="AO686" s="362">
        <f>STH!P695</f>
        <v>0</v>
      </c>
      <c r="AP686" s="362">
        <f>MAX(STH!AK695,STH!BS695)</f>
        <v>0</v>
      </c>
      <c r="AQ686" s="362">
        <f>MAX(STH!AL695,STH!BT695)</f>
        <v>0</v>
      </c>
      <c r="AR686" s="362">
        <f>MAX(STH!AM695,STH!BU695)</f>
        <v>0</v>
      </c>
      <c r="AS686" s="362">
        <f>MAX(STH!AN695,STH!BV695)</f>
        <v>0</v>
      </c>
      <c r="AT686" s="362">
        <f>MAX(STH!AO695,STH!BW695)</f>
        <v>0</v>
      </c>
      <c r="AU686" s="362">
        <f>MAX(STH!AQ695,STH!BY695)</f>
        <v>0</v>
      </c>
      <c r="AV686" s="362">
        <f>MAX(STH!AR695,STH!BZ695)</f>
        <v>0</v>
      </c>
      <c r="AW686" s="362">
        <f>MAX(STH!AS695,STH!CA695)</f>
        <v>0</v>
      </c>
      <c r="AX686" s="362">
        <f>MAX(STH!AT695,STH!CB695)</f>
        <v>0</v>
      </c>
      <c r="AY686" s="362">
        <f>MAX(STH!AU695,STH!CC695)</f>
        <v>0</v>
      </c>
      <c r="AZ686" s="362">
        <f>MAX(STH!AV695,STH!CD695)</f>
        <v>0</v>
      </c>
      <c r="BA686" s="362">
        <f>MAX(STH!AW695,STH!CE695)</f>
        <v>0</v>
      </c>
      <c r="BB686" s="362">
        <f>MAX(STH!AX695,STH!CF695)</f>
        <v>0</v>
      </c>
      <c r="BC686" s="362">
        <f>MAX(STH!AY695,STH!CG695)</f>
        <v>0</v>
      </c>
      <c r="BD686" s="362">
        <f>MAX(STH!AZ695,STH!CH695)</f>
        <v>0</v>
      </c>
      <c r="BE686" s="362">
        <f>MAX(STH!BA695,STH!CI695)</f>
        <v>0</v>
      </c>
      <c r="BF686" s="362">
        <f>MAX(STH!BB695,STH!CJ695)</f>
        <v>0</v>
      </c>
      <c r="BG686" s="362">
        <f>MAX(COUNTIF(STH!BC695,"Yes"),COUNTIF(STH!CK695,"Yes"))</f>
        <v>0</v>
      </c>
      <c r="BH686" s="337"/>
      <c r="BI686" s="362">
        <f>Trachoma!Q698</f>
        <v>0</v>
      </c>
      <c r="BJ686" s="362">
        <f>Trachoma!AK698</f>
        <v>0</v>
      </c>
      <c r="BK686" s="362">
        <f>Trachoma!AL698</f>
        <v>0</v>
      </c>
      <c r="BL686" s="362">
        <f>Trachoma!AN698</f>
        <v>0</v>
      </c>
      <c r="BM686" s="362">
        <f>Trachoma!AO698</f>
        <v>0</v>
      </c>
      <c r="BN686" s="362">
        <f>Trachoma!AT698</f>
        <v>0</v>
      </c>
      <c r="BO686" s="362">
        <f>Trachoma!AU698</f>
        <v>0</v>
      </c>
      <c r="BP686" s="362">
        <f>Trachoma!AV698</f>
        <v>0</v>
      </c>
      <c r="BQ686" s="362">
        <f>Trachoma!AW698</f>
        <v>0</v>
      </c>
      <c r="BR686" s="362">
        <f>COUNTIF(Trachoma!AX698,"Yes")</f>
        <v>0</v>
      </c>
      <c r="BS686" s="337"/>
      <c r="BT686" s="362">
        <f t="shared" si="114"/>
        <v>0</v>
      </c>
      <c r="BU686" s="362">
        <f t="shared" si="115"/>
        <v>0</v>
      </c>
      <c r="BV686" s="362">
        <f t="shared" si="116"/>
        <v>0</v>
      </c>
      <c r="BW686" s="362">
        <f t="shared" si="117"/>
        <v>0</v>
      </c>
      <c r="BX686" s="362">
        <f t="shared" si="118"/>
        <v>0</v>
      </c>
      <c r="BY686" s="362">
        <f t="shared" si="120"/>
        <v>0</v>
      </c>
      <c r="BZ686" s="362">
        <f t="shared" si="121"/>
        <v>0</v>
      </c>
      <c r="CA686" s="362">
        <f t="shared" si="122"/>
        <v>0</v>
      </c>
      <c r="CB686" s="362">
        <f t="shared" si="123"/>
        <v>0</v>
      </c>
      <c r="CC686" s="362">
        <f t="shared" si="119"/>
        <v>0</v>
      </c>
    </row>
    <row r="687" spans="2:81" x14ac:dyDescent="0.25">
      <c r="B687" s="147">
        <f>Demography!B695</f>
        <v>0</v>
      </c>
      <c r="C687" s="147">
        <f>Demography!C695</f>
        <v>0</v>
      </c>
      <c r="D687" s="148">
        <f>Demography!D695</f>
        <v>0</v>
      </c>
      <c r="E687" s="55"/>
      <c r="F687" s="148">
        <f>LF!M694</f>
        <v>0</v>
      </c>
      <c r="G687" s="148">
        <f>LF!AE694</f>
        <v>0</v>
      </c>
      <c r="H687" s="148">
        <f>LF!AF694</f>
        <v>0</v>
      </c>
      <c r="I687" s="148">
        <f>LF!AH694</f>
        <v>0</v>
      </c>
      <c r="J687" s="148">
        <f>LF!AI694</f>
        <v>0</v>
      </c>
      <c r="K687" s="148">
        <f>LF!AK694</f>
        <v>0</v>
      </c>
      <c r="L687" s="148">
        <f>LF!AM694</f>
        <v>0</v>
      </c>
      <c r="M687" s="148">
        <f>LF!AN694</f>
        <v>0</v>
      </c>
      <c r="N687" s="148">
        <f>LF!AO694</f>
        <v>0</v>
      </c>
      <c r="O687" s="148">
        <f>LF!AP694</f>
        <v>0</v>
      </c>
      <c r="P687" s="148">
        <f>LF!AQ694</f>
        <v>0</v>
      </c>
      <c r="Q687" s="148">
        <f>COUNTIF(LF!AR694,"Yes")</f>
        <v>0</v>
      </c>
      <c r="R687" s="55"/>
      <c r="S687" s="148">
        <f>Oncho!K694</f>
        <v>0</v>
      </c>
      <c r="T687" s="148">
        <f>MAX(Oncho!AB694,Oncho!BA694)</f>
        <v>0</v>
      </c>
      <c r="U687" s="148">
        <f>MAX(Oncho!AC694,Oncho!BB694)</f>
        <v>0</v>
      </c>
      <c r="V687" s="148">
        <f>MAX(Oncho!AE694,Oncho!BD694)</f>
        <v>0</v>
      </c>
      <c r="W687" s="148">
        <f>MAX(Oncho!AF694,Oncho!BE694)</f>
        <v>0</v>
      </c>
      <c r="X687" s="148">
        <f>MAX(Oncho!AG694,Oncho!BF694)</f>
        <v>0</v>
      </c>
      <c r="Y687" s="148">
        <f>MAX(Oncho!AH694,Oncho!BG694)</f>
        <v>0</v>
      </c>
      <c r="Z687" s="148">
        <f>MAX(Oncho!AI694,Oncho!BH694)</f>
        <v>0</v>
      </c>
      <c r="AA687" s="148">
        <f>MAX(Oncho!AJ694,Oncho!BI694)</f>
        <v>0</v>
      </c>
      <c r="AB687" s="148">
        <f>MAX(COUNTIF(Oncho!AK694,"Yes"),COUNTIF(Oncho!BJ694,"Yes"))</f>
        <v>0</v>
      </c>
      <c r="AC687" s="55"/>
      <c r="AD687" s="148">
        <f>Schisto!P696</f>
        <v>0</v>
      </c>
      <c r="AE687" s="148">
        <f>Schisto!AI696</f>
        <v>0</v>
      </c>
      <c r="AF687" s="148">
        <f>Schisto!AJ696</f>
        <v>0</v>
      </c>
      <c r="AG687" s="148">
        <f>Schisto!AN696</f>
        <v>0</v>
      </c>
      <c r="AH687" s="148">
        <f>Schisto!AO696</f>
        <v>0</v>
      </c>
      <c r="AI687" s="148">
        <f>Schisto!AT696</f>
        <v>0</v>
      </c>
      <c r="AJ687" s="148">
        <f>Schisto!AU696</f>
        <v>0</v>
      </c>
      <c r="AK687" s="148">
        <f>Schisto!AV696</f>
        <v>0</v>
      </c>
      <c r="AL687" s="148">
        <f>Schisto!AW696</f>
        <v>0</v>
      </c>
      <c r="AM687" s="148">
        <f>COUNTIF(Schisto!AX696,"Yes")</f>
        <v>0</v>
      </c>
      <c r="AN687" s="55"/>
      <c r="AO687" s="148">
        <f>STH!P696</f>
        <v>0</v>
      </c>
      <c r="AP687" s="148">
        <f>MAX(STH!AK696,STH!BS696)</f>
        <v>0</v>
      </c>
      <c r="AQ687" s="148">
        <f>MAX(STH!AL696,STH!BT696)</f>
        <v>0</v>
      </c>
      <c r="AR687" s="148">
        <f>MAX(STH!AM696,STH!BU696)</f>
        <v>0</v>
      </c>
      <c r="AS687" s="148">
        <f>MAX(STH!AN696,STH!BV696)</f>
        <v>0</v>
      </c>
      <c r="AT687" s="148">
        <f>MAX(STH!AO696,STH!BW696)</f>
        <v>0</v>
      </c>
      <c r="AU687" s="148">
        <f>MAX(STH!AQ696,STH!BY696)</f>
        <v>0</v>
      </c>
      <c r="AV687" s="148">
        <f>MAX(STH!AR696,STH!BZ696)</f>
        <v>0</v>
      </c>
      <c r="AW687" s="148">
        <f>MAX(STH!AS696,STH!CA696)</f>
        <v>0</v>
      </c>
      <c r="AX687" s="148">
        <f>MAX(STH!AT696,STH!CB696)</f>
        <v>0</v>
      </c>
      <c r="AY687" s="148">
        <f>MAX(STH!AU696,STH!CC696)</f>
        <v>0</v>
      </c>
      <c r="AZ687" s="148">
        <f>MAX(STH!AV696,STH!CD696)</f>
        <v>0</v>
      </c>
      <c r="BA687" s="148">
        <f>MAX(STH!AW696,STH!CE696)</f>
        <v>0</v>
      </c>
      <c r="BB687" s="148">
        <f>MAX(STH!AX696,STH!CF696)</f>
        <v>0</v>
      </c>
      <c r="BC687" s="148">
        <f>MAX(STH!AY696,STH!CG696)</f>
        <v>0</v>
      </c>
      <c r="BD687" s="148">
        <f>MAX(STH!AZ696,STH!CH696)</f>
        <v>0</v>
      </c>
      <c r="BE687" s="148">
        <f>MAX(STH!BA696,STH!CI696)</f>
        <v>0</v>
      </c>
      <c r="BF687" s="148">
        <f>MAX(STH!BB696,STH!CJ696)</f>
        <v>0</v>
      </c>
      <c r="BG687" s="148">
        <f>MAX(COUNTIF(STH!BC696,"Yes"),COUNTIF(STH!CK696,"Yes"))</f>
        <v>0</v>
      </c>
      <c r="BH687" s="55"/>
      <c r="BI687" s="148">
        <f>Trachoma!Q699</f>
        <v>0</v>
      </c>
      <c r="BJ687" s="148">
        <f>Trachoma!AK699</f>
        <v>0</v>
      </c>
      <c r="BK687" s="148">
        <f>Trachoma!AL699</f>
        <v>0</v>
      </c>
      <c r="BL687" s="148">
        <f>Trachoma!AN699</f>
        <v>0</v>
      </c>
      <c r="BM687" s="148">
        <f>Trachoma!AO699</f>
        <v>0</v>
      </c>
      <c r="BN687" s="148">
        <f>Trachoma!AT699</f>
        <v>0</v>
      </c>
      <c r="BO687" s="148">
        <f>Trachoma!AU699</f>
        <v>0</v>
      </c>
      <c r="BP687" s="148">
        <f>Trachoma!AV699</f>
        <v>0</v>
      </c>
      <c r="BQ687" s="148">
        <f>Trachoma!AW699</f>
        <v>0</v>
      </c>
      <c r="BR687" s="148">
        <f>COUNTIF(Trachoma!AX699,"Yes")</f>
        <v>0</v>
      </c>
      <c r="BS687" s="55"/>
      <c r="BT687" s="148">
        <f t="shared" si="114"/>
        <v>0</v>
      </c>
      <c r="BU687" s="148">
        <f t="shared" si="115"/>
        <v>0</v>
      </c>
      <c r="BV687" s="148">
        <f t="shared" si="116"/>
        <v>0</v>
      </c>
      <c r="BW687" s="148">
        <f t="shared" si="117"/>
        <v>0</v>
      </c>
      <c r="BX687" s="148">
        <f t="shared" si="118"/>
        <v>0</v>
      </c>
      <c r="BY687" s="148">
        <f t="shared" si="120"/>
        <v>0</v>
      </c>
      <c r="BZ687" s="148">
        <f t="shared" si="121"/>
        <v>0</v>
      </c>
      <c r="CA687" s="148">
        <f t="shared" si="122"/>
        <v>0</v>
      </c>
      <c r="CB687" s="148">
        <f t="shared" si="123"/>
        <v>0</v>
      </c>
      <c r="CC687" s="148">
        <f t="shared" si="119"/>
        <v>0</v>
      </c>
    </row>
    <row r="688" spans="2:81" x14ac:dyDescent="0.25">
      <c r="B688" s="361">
        <f>Demography!B696</f>
        <v>0</v>
      </c>
      <c r="C688" s="361">
        <f>Demography!C696</f>
        <v>0</v>
      </c>
      <c r="D688" s="362">
        <f>Demography!D696</f>
        <v>0</v>
      </c>
      <c r="E688" s="337"/>
      <c r="F688" s="362">
        <f>LF!M695</f>
        <v>0</v>
      </c>
      <c r="G688" s="362">
        <f>LF!AE695</f>
        <v>0</v>
      </c>
      <c r="H688" s="362">
        <f>LF!AF695</f>
        <v>0</v>
      </c>
      <c r="I688" s="362">
        <f>LF!AH695</f>
        <v>0</v>
      </c>
      <c r="J688" s="362">
        <f>LF!AI695</f>
        <v>0</v>
      </c>
      <c r="K688" s="362">
        <f>LF!AK695</f>
        <v>0</v>
      </c>
      <c r="L688" s="362">
        <f>LF!AM695</f>
        <v>0</v>
      </c>
      <c r="M688" s="362">
        <f>LF!AN695</f>
        <v>0</v>
      </c>
      <c r="N688" s="362">
        <f>LF!AO695</f>
        <v>0</v>
      </c>
      <c r="O688" s="362">
        <f>LF!AP695</f>
        <v>0</v>
      </c>
      <c r="P688" s="362">
        <f>LF!AQ695</f>
        <v>0</v>
      </c>
      <c r="Q688" s="362">
        <f>COUNTIF(LF!AR695,"Yes")</f>
        <v>0</v>
      </c>
      <c r="R688" s="337"/>
      <c r="S688" s="362">
        <f>Oncho!K695</f>
        <v>0</v>
      </c>
      <c r="T688" s="362">
        <f>MAX(Oncho!AB695,Oncho!BA695)</f>
        <v>0</v>
      </c>
      <c r="U688" s="362">
        <f>MAX(Oncho!AC695,Oncho!BB695)</f>
        <v>0</v>
      </c>
      <c r="V688" s="362">
        <f>MAX(Oncho!AE695,Oncho!BD695)</f>
        <v>0</v>
      </c>
      <c r="W688" s="362">
        <f>MAX(Oncho!AF695,Oncho!BE695)</f>
        <v>0</v>
      </c>
      <c r="X688" s="362">
        <f>MAX(Oncho!AG695,Oncho!BF695)</f>
        <v>0</v>
      </c>
      <c r="Y688" s="362">
        <f>MAX(Oncho!AH695,Oncho!BG695)</f>
        <v>0</v>
      </c>
      <c r="Z688" s="362">
        <f>MAX(Oncho!AI695,Oncho!BH695)</f>
        <v>0</v>
      </c>
      <c r="AA688" s="362">
        <f>MAX(Oncho!AJ695,Oncho!BI695)</f>
        <v>0</v>
      </c>
      <c r="AB688" s="362">
        <f>MAX(COUNTIF(Oncho!AK695,"Yes"),COUNTIF(Oncho!BJ695,"Yes"))</f>
        <v>0</v>
      </c>
      <c r="AC688" s="337"/>
      <c r="AD688" s="362">
        <f>Schisto!P697</f>
        <v>0</v>
      </c>
      <c r="AE688" s="362">
        <f>Schisto!AI697</f>
        <v>0</v>
      </c>
      <c r="AF688" s="362">
        <f>Schisto!AJ697</f>
        <v>0</v>
      </c>
      <c r="AG688" s="362">
        <f>Schisto!AN697</f>
        <v>0</v>
      </c>
      <c r="AH688" s="362">
        <f>Schisto!AO697</f>
        <v>0</v>
      </c>
      <c r="AI688" s="362">
        <f>Schisto!AT697</f>
        <v>0</v>
      </c>
      <c r="AJ688" s="362">
        <f>Schisto!AU697</f>
        <v>0</v>
      </c>
      <c r="AK688" s="362">
        <f>Schisto!AV697</f>
        <v>0</v>
      </c>
      <c r="AL688" s="362">
        <f>Schisto!AW697</f>
        <v>0</v>
      </c>
      <c r="AM688" s="362">
        <f>COUNTIF(Schisto!AX697,"Yes")</f>
        <v>0</v>
      </c>
      <c r="AN688" s="337"/>
      <c r="AO688" s="362">
        <f>STH!P697</f>
        <v>0</v>
      </c>
      <c r="AP688" s="362">
        <f>MAX(STH!AK697,STH!BS697)</f>
        <v>0</v>
      </c>
      <c r="AQ688" s="362">
        <f>MAX(STH!AL697,STH!BT697)</f>
        <v>0</v>
      </c>
      <c r="AR688" s="362">
        <f>MAX(STH!AM697,STH!BU697)</f>
        <v>0</v>
      </c>
      <c r="AS688" s="362">
        <f>MAX(STH!AN697,STH!BV697)</f>
        <v>0</v>
      </c>
      <c r="AT688" s="362">
        <f>MAX(STH!AO697,STH!BW697)</f>
        <v>0</v>
      </c>
      <c r="AU688" s="362">
        <f>MAX(STH!AQ697,STH!BY697)</f>
        <v>0</v>
      </c>
      <c r="AV688" s="362">
        <f>MAX(STH!AR697,STH!BZ697)</f>
        <v>0</v>
      </c>
      <c r="AW688" s="362">
        <f>MAX(STH!AS697,STH!CA697)</f>
        <v>0</v>
      </c>
      <c r="AX688" s="362">
        <f>MAX(STH!AT697,STH!CB697)</f>
        <v>0</v>
      </c>
      <c r="AY688" s="362">
        <f>MAX(STH!AU697,STH!CC697)</f>
        <v>0</v>
      </c>
      <c r="AZ688" s="362">
        <f>MAX(STH!AV697,STH!CD697)</f>
        <v>0</v>
      </c>
      <c r="BA688" s="362">
        <f>MAX(STH!AW697,STH!CE697)</f>
        <v>0</v>
      </c>
      <c r="BB688" s="362">
        <f>MAX(STH!AX697,STH!CF697)</f>
        <v>0</v>
      </c>
      <c r="BC688" s="362">
        <f>MAX(STH!AY697,STH!CG697)</f>
        <v>0</v>
      </c>
      <c r="BD688" s="362">
        <f>MAX(STH!AZ697,STH!CH697)</f>
        <v>0</v>
      </c>
      <c r="BE688" s="362">
        <f>MAX(STH!BA697,STH!CI697)</f>
        <v>0</v>
      </c>
      <c r="BF688" s="362">
        <f>MAX(STH!BB697,STH!CJ697)</f>
        <v>0</v>
      </c>
      <c r="BG688" s="362">
        <f>MAX(COUNTIF(STH!BC697,"Yes"),COUNTIF(STH!CK697,"Yes"))</f>
        <v>0</v>
      </c>
      <c r="BH688" s="337"/>
      <c r="BI688" s="362">
        <f>Trachoma!Q700</f>
        <v>0</v>
      </c>
      <c r="BJ688" s="362">
        <f>Trachoma!AK700</f>
        <v>0</v>
      </c>
      <c r="BK688" s="362">
        <f>Trachoma!AL700</f>
        <v>0</v>
      </c>
      <c r="BL688" s="362">
        <f>Trachoma!AN700</f>
        <v>0</v>
      </c>
      <c r="BM688" s="362">
        <f>Trachoma!AO700</f>
        <v>0</v>
      </c>
      <c r="BN688" s="362">
        <f>Trachoma!AT700</f>
        <v>0</v>
      </c>
      <c r="BO688" s="362">
        <f>Trachoma!AU700</f>
        <v>0</v>
      </c>
      <c r="BP688" s="362">
        <f>Trachoma!AV700</f>
        <v>0</v>
      </c>
      <c r="BQ688" s="362">
        <f>Trachoma!AW700</f>
        <v>0</v>
      </c>
      <c r="BR688" s="362">
        <f>COUNTIF(Trachoma!AX700,"Yes")</f>
        <v>0</v>
      </c>
      <c r="BS688" s="337"/>
      <c r="BT688" s="362">
        <f t="shared" si="114"/>
        <v>0</v>
      </c>
      <c r="BU688" s="362">
        <f t="shared" si="115"/>
        <v>0</v>
      </c>
      <c r="BV688" s="362">
        <f t="shared" si="116"/>
        <v>0</v>
      </c>
      <c r="BW688" s="362">
        <f t="shared" si="117"/>
        <v>0</v>
      </c>
      <c r="BX688" s="362">
        <f t="shared" si="118"/>
        <v>0</v>
      </c>
      <c r="BY688" s="362">
        <f t="shared" si="120"/>
        <v>0</v>
      </c>
      <c r="BZ688" s="362">
        <f t="shared" si="121"/>
        <v>0</v>
      </c>
      <c r="CA688" s="362">
        <f t="shared" si="122"/>
        <v>0</v>
      </c>
      <c r="CB688" s="362">
        <f t="shared" si="123"/>
        <v>0</v>
      </c>
      <c r="CC688" s="362">
        <f t="shared" si="119"/>
        <v>0</v>
      </c>
    </row>
    <row r="689" spans="2:81" x14ac:dyDescent="0.25">
      <c r="B689" s="147">
        <f>Demography!B697</f>
        <v>0</v>
      </c>
      <c r="C689" s="147">
        <f>Demography!C697</f>
        <v>0</v>
      </c>
      <c r="D689" s="148">
        <f>Demography!D697</f>
        <v>0</v>
      </c>
      <c r="E689" s="55"/>
      <c r="F689" s="148">
        <f>LF!M696</f>
        <v>0</v>
      </c>
      <c r="G689" s="148">
        <f>LF!AE696</f>
        <v>0</v>
      </c>
      <c r="H689" s="148">
        <f>LF!AF696</f>
        <v>0</v>
      </c>
      <c r="I689" s="148">
        <f>LF!AH696</f>
        <v>0</v>
      </c>
      <c r="J689" s="148">
        <f>LF!AI696</f>
        <v>0</v>
      </c>
      <c r="K689" s="148">
        <f>LF!AK696</f>
        <v>0</v>
      </c>
      <c r="L689" s="148">
        <f>LF!AM696</f>
        <v>0</v>
      </c>
      <c r="M689" s="148">
        <f>LF!AN696</f>
        <v>0</v>
      </c>
      <c r="N689" s="148">
        <f>LF!AO696</f>
        <v>0</v>
      </c>
      <c r="O689" s="148">
        <f>LF!AP696</f>
        <v>0</v>
      </c>
      <c r="P689" s="148">
        <f>LF!AQ696</f>
        <v>0</v>
      </c>
      <c r="Q689" s="148">
        <f>COUNTIF(LF!AR696,"Yes")</f>
        <v>0</v>
      </c>
      <c r="R689" s="55"/>
      <c r="S689" s="148">
        <f>Oncho!K696</f>
        <v>0</v>
      </c>
      <c r="T689" s="148">
        <f>MAX(Oncho!AB696,Oncho!BA696)</f>
        <v>0</v>
      </c>
      <c r="U689" s="148">
        <f>MAX(Oncho!AC696,Oncho!BB696)</f>
        <v>0</v>
      </c>
      <c r="V689" s="148">
        <f>MAX(Oncho!AE696,Oncho!BD696)</f>
        <v>0</v>
      </c>
      <c r="W689" s="148">
        <f>MAX(Oncho!AF696,Oncho!BE696)</f>
        <v>0</v>
      </c>
      <c r="X689" s="148">
        <f>MAX(Oncho!AG696,Oncho!BF696)</f>
        <v>0</v>
      </c>
      <c r="Y689" s="148">
        <f>MAX(Oncho!AH696,Oncho!BG696)</f>
        <v>0</v>
      </c>
      <c r="Z689" s="148">
        <f>MAX(Oncho!AI696,Oncho!BH696)</f>
        <v>0</v>
      </c>
      <c r="AA689" s="148">
        <f>MAX(Oncho!AJ696,Oncho!BI696)</f>
        <v>0</v>
      </c>
      <c r="AB689" s="148">
        <f>MAX(COUNTIF(Oncho!AK696,"Yes"),COUNTIF(Oncho!BJ696,"Yes"))</f>
        <v>0</v>
      </c>
      <c r="AC689" s="55"/>
      <c r="AD689" s="148">
        <f>Schisto!P698</f>
        <v>0</v>
      </c>
      <c r="AE689" s="148">
        <f>Schisto!AI698</f>
        <v>0</v>
      </c>
      <c r="AF689" s="148">
        <f>Schisto!AJ698</f>
        <v>0</v>
      </c>
      <c r="AG689" s="148">
        <f>Schisto!AN698</f>
        <v>0</v>
      </c>
      <c r="AH689" s="148">
        <f>Schisto!AO698</f>
        <v>0</v>
      </c>
      <c r="AI689" s="148">
        <f>Schisto!AT698</f>
        <v>0</v>
      </c>
      <c r="AJ689" s="148">
        <f>Schisto!AU698</f>
        <v>0</v>
      </c>
      <c r="AK689" s="148">
        <f>Schisto!AV698</f>
        <v>0</v>
      </c>
      <c r="AL689" s="148">
        <f>Schisto!AW698</f>
        <v>0</v>
      </c>
      <c r="AM689" s="148">
        <f>COUNTIF(Schisto!AX698,"Yes")</f>
        <v>0</v>
      </c>
      <c r="AN689" s="55"/>
      <c r="AO689" s="148">
        <f>STH!P698</f>
        <v>0</v>
      </c>
      <c r="AP689" s="148">
        <f>MAX(STH!AK698,STH!BS698)</f>
        <v>0</v>
      </c>
      <c r="AQ689" s="148">
        <f>MAX(STH!AL698,STH!BT698)</f>
        <v>0</v>
      </c>
      <c r="AR689" s="148">
        <f>MAX(STH!AM698,STH!BU698)</f>
        <v>0</v>
      </c>
      <c r="AS689" s="148">
        <f>MAX(STH!AN698,STH!BV698)</f>
        <v>0</v>
      </c>
      <c r="AT689" s="148">
        <f>MAX(STH!AO698,STH!BW698)</f>
        <v>0</v>
      </c>
      <c r="AU689" s="148">
        <f>MAX(STH!AQ698,STH!BY698)</f>
        <v>0</v>
      </c>
      <c r="AV689" s="148">
        <f>MAX(STH!AR698,STH!BZ698)</f>
        <v>0</v>
      </c>
      <c r="AW689" s="148">
        <f>MAX(STH!AS698,STH!CA698)</f>
        <v>0</v>
      </c>
      <c r="AX689" s="148">
        <f>MAX(STH!AT698,STH!CB698)</f>
        <v>0</v>
      </c>
      <c r="AY689" s="148">
        <f>MAX(STH!AU698,STH!CC698)</f>
        <v>0</v>
      </c>
      <c r="AZ689" s="148">
        <f>MAX(STH!AV698,STH!CD698)</f>
        <v>0</v>
      </c>
      <c r="BA689" s="148">
        <f>MAX(STH!AW698,STH!CE698)</f>
        <v>0</v>
      </c>
      <c r="BB689" s="148">
        <f>MAX(STH!AX698,STH!CF698)</f>
        <v>0</v>
      </c>
      <c r="BC689" s="148">
        <f>MAX(STH!AY698,STH!CG698)</f>
        <v>0</v>
      </c>
      <c r="BD689" s="148">
        <f>MAX(STH!AZ698,STH!CH698)</f>
        <v>0</v>
      </c>
      <c r="BE689" s="148">
        <f>MAX(STH!BA698,STH!CI698)</f>
        <v>0</v>
      </c>
      <c r="BF689" s="148">
        <f>MAX(STH!BB698,STH!CJ698)</f>
        <v>0</v>
      </c>
      <c r="BG689" s="148">
        <f>MAX(COUNTIF(STH!BC698,"Yes"),COUNTIF(STH!CK698,"Yes"))</f>
        <v>0</v>
      </c>
      <c r="BH689" s="55"/>
      <c r="BI689" s="148">
        <f>Trachoma!Q701</f>
        <v>0</v>
      </c>
      <c r="BJ689" s="148">
        <f>Trachoma!AK701</f>
        <v>0</v>
      </c>
      <c r="BK689" s="148">
        <f>Trachoma!AL701</f>
        <v>0</v>
      </c>
      <c r="BL689" s="148">
        <f>Trachoma!AN701</f>
        <v>0</v>
      </c>
      <c r="BM689" s="148">
        <f>Trachoma!AO701</f>
        <v>0</v>
      </c>
      <c r="BN689" s="148">
        <f>Trachoma!AT701</f>
        <v>0</v>
      </c>
      <c r="BO689" s="148">
        <f>Trachoma!AU701</f>
        <v>0</v>
      </c>
      <c r="BP689" s="148">
        <f>Trachoma!AV701</f>
        <v>0</v>
      </c>
      <c r="BQ689" s="148">
        <f>Trachoma!AW701</f>
        <v>0</v>
      </c>
      <c r="BR689" s="148">
        <f>COUNTIF(Trachoma!AX701,"Yes")</f>
        <v>0</v>
      </c>
      <c r="BS689" s="55"/>
      <c r="BT689" s="148">
        <f t="shared" si="114"/>
        <v>0</v>
      </c>
      <c r="BU689" s="148">
        <f t="shared" si="115"/>
        <v>0</v>
      </c>
      <c r="BV689" s="148">
        <f t="shared" si="116"/>
        <v>0</v>
      </c>
      <c r="BW689" s="148">
        <f t="shared" si="117"/>
        <v>0</v>
      </c>
      <c r="BX689" s="148">
        <f t="shared" si="118"/>
        <v>0</v>
      </c>
      <c r="BY689" s="148">
        <f t="shared" si="120"/>
        <v>0</v>
      </c>
      <c r="BZ689" s="148">
        <f t="shared" si="121"/>
        <v>0</v>
      </c>
      <c r="CA689" s="148">
        <f t="shared" si="122"/>
        <v>0</v>
      </c>
      <c r="CB689" s="148">
        <f t="shared" si="123"/>
        <v>0</v>
      </c>
      <c r="CC689" s="148">
        <f t="shared" si="119"/>
        <v>0</v>
      </c>
    </row>
    <row r="690" spans="2:81" x14ac:dyDescent="0.25">
      <c r="B690" s="361">
        <f>Demography!B698</f>
        <v>0</v>
      </c>
      <c r="C690" s="361">
        <f>Demography!C698</f>
        <v>0</v>
      </c>
      <c r="D690" s="362">
        <f>Demography!D698</f>
        <v>0</v>
      </c>
      <c r="E690" s="337"/>
      <c r="F690" s="362">
        <f>LF!M697</f>
        <v>0</v>
      </c>
      <c r="G690" s="362">
        <f>LF!AE697</f>
        <v>0</v>
      </c>
      <c r="H690" s="362">
        <f>LF!AF697</f>
        <v>0</v>
      </c>
      <c r="I690" s="362">
        <f>LF!AH697</f>
        <v>0</v>
      </c>
      <c r="J690" s="362">
        <f>LF!AI697</f>
        <v>0</v>
      </c>
      <c r="K690" s="362">
        <f>LF!AK697</f>
        <v>0</v>
      </c>
      <c r="L690" s="362">
        <f>LF!AM697</f>
        <v>0</v>
      </c>
      <c r="M690" s="362">
        <f>LF!AN697</f>
        <v>0</v>
      </c>
      <c r="N690" s="362">
        <f>LF!AO697</f>
        <v>0</v>
      </c>
      <c r="O690" s="362">
        <f>LF!AP697</f>
        <v>0</v>
      </c>
      <c r="P690" s="362">
        <f>LF!AQ697</f>
        <v>0</v>
      </c>
      <c r="Q690" s="362">
        <f>COUNTIF(LF!AR697,"Yes")</f>
        <v>0</v>
      </c>
      <c r="R690" s="337"/>
      <c r="S690" s="362">
        <f>Oncho!K697</f>
        <v>0</v>
      </c>
      <c r="T690" s="362">
        <f>MAX(Oncho!AB697,Oncho!BA697)</f>
        <v>0</v>
      </c>
      <c r="U690" s="362">
        <f>MAX(Oncho!AC697,Oncho!BB697)</f>
        <v>0</v>
      </c>
      <c r="V690" s="362">
        <f>MAX(Oncho!AE697,Oncho!BD697)</f>
        <v>0</v>
      </c>
      <c r="W690" s="362">
        <f>MAX(Oncho!AF697,Oncho!BE697)</f>
        <v>0</v>
      </c>
      <c r="X690" s="362">
        <f>MAX(Oncho!AG697,Oncho!BF697)</f>
        <v>0</v>
      </c>
      <c r="Y690" s="362">
        <f>MAX(Oncho!AH697,Oncho!BG697)</f>
        <v>0</v>
      </c>
      <c r="Z690" s="362">
        <f>MAX(Oncho!AI697,Oncho!BH697)</f>
        <v>0</v>
      </c>
      <c r="AA690" s="362">
        <f>MAX(Oncho!AJ697,Oncho!BI697)</f>
        <v>0</v>
      </c>
      <c r="AB690" s="362">
        <f>MAX(COUNTIF(Oncho!AK697,"Yes"),COUNTIF(Oncho!BJ697,"Yes"))</f>
        <v>0</v>
      </c>
      <c r="AC690" s="337"/>
      <c r="AD690" s="362">
        <f>Schisto!P699</f>
        <v>0</v>
      </c>
      <c r="AE690" s="362">
        <f>Schisto!AI699</f>
        <v>0</v>
      </c>
      <c r="AF690" s="362">
        <f>Schisto!AJ699</f>
        <v>0</v>
      </c>
      <c r="AG690" s="362">
        <f>Schisto!AN699</f>
        <v>0</v>
      </c>
      <c r="AH690" s="362">
        <f>Schisto!AO699</f>
        <v>0</v>
      </c>
      <c r="AI690" s="362">
        <f>Schisto!AT699</f>
        <v>0</v>
      </c>
      <c r="AJ690" s="362">
        <f>Schisto!AU699</f>
        <v>0</v>
      </c>
      <c r="AK690" s="362">
        <f>Schisto!AV699</f>
        <v>0</v>
      </c>
      <c r="AL690" s="362">
        <f>Schisto!AW699</f>
        <v>0</v>
      </c>
      <c r="AM690" s="362">
        <f>COUNTIF(Schisto!AX699,"Yes")</f>
        <v>0</v>
      </c>
      <c r="AN690" s="337"/>
      <c r="AO690" s="362">
        <f>STH!P699</f>
        <v>0</v>
      </c>
      <c r="AP690" s="362">
        <f>MAX(STH!AK699,STH!BS699)</f>
        <v>0</v>
      </c>
      <c r="AQ690" s="362">
        <f>MAX(STH!AL699,STH!BT699)</f>
        <v>0</v>
      </c>
      <c r="AR690" s="362">
        <f>MAX(STH!AM699,STH!BU699)</f>
        <v>0</v>
      </c>
      <c r="AS690" s="362">
        <f>MAX(STH!AN699,STH!BV699)</f>
        <v>0</v>
      </c>
      <c r="AT690" s="362">
        <f>MAX(STH!AO699,STH!BW699)</f>
        <v>0</v>
      </c>
      <c r="AU690" s="362">
        <f>MAX(STH!AQ699,STH!BY699)</f>
        <v>0</v>
      </c>
      <c r="AV690" s="362">
        <f>MAX(STH!AR699,STH!BZ699)</f>
        <v>0</v>
      </c>
      <c r="AW690" s="362">
        <f>MAX(STH!AS699,STH!CA699)</f>
        <v>0</v>
      </c>
      <c r="AX690" s="362">
        <f>MAX(STH!AT699,STH!CB699)</f>
        <v>0</v>
      </c>
      <c r="AY690" s="362">
        <f>MAX(STH!AU699,STH!CC699)</f>
        <v>0</v>
      </c>
      <c r="AZ690" s="362">
        <f>MAX(STH!AV699,STH!CD699)</f>
        <v>0</v>
      </c>
      <c r="BA690" s="362">
        <f>MAX(STH!AW699,STH!CE699)</f>
        <v>0</v>
      </c>
      <c r="BB690" s="362">
        <f>MAX(STH!AX699,STH!CF699)</f>
        <v>0</v>
      </c>
      <c r="BC690" s="362">
        <f>MAX(STH!AY699,STH!CG699)</f>
        <v>0</v>
      </c>
      <c r="BD690" s="362">
        <f>MAX(STH!AZ699,STH!CH699)</f>
        <v>0</v>
      </c>
      <c r="BE690" s="362">
        <f>MAX(STH!BA699,STH!CI699)</f>
        <v>0</v>
      </c>
      <c r="BF690" s="362">
        <f>MAX(STH!BB699,STH!CJ699)</f>
        <v>0</v>
      </c>
      <c r="BG690" s="362">
        <f>MAX(COUNTIF(STH!BC699,"Yes"),COUNTIF(STH!CK699,"Yes"))</f>
        <v>0</v>
      </c>
      <c r="BH690" s="337"/>
      <c r="BI690" s="362">
        <f>Trachoma!Q702</f>
        <v>0</v>
      </c>
      <c r="BJ690" s="362">
        <f>Trachoma!AK702</f>
        <v>0</v>
      </c>
      <c r="BK690" s="362">
        <f>Trachoma!AL702</f>
        <v>0</v>
      </c>
      <c r="BL690" s="362">
        <f>Trachoma!AN702</f>
        <v>0</v>
      </c>
      <c r="BM690" s="362">
        <f>Trachoma!AO702</f>
        <v>0</v>
      </c>
      <c r="BN690" s="362">
        <f>Trachoma!AT702</f>
        <v>0</v>
      </c>
      <c r="BO690" s="362">
        <f>Trachoma!AU702</f>
        <v>0</v>
      </c>
      <c r="BP690" s="362">
        <f>Trachoma!AV702</f>
        <v>0</v>
      </c>
      <c r="BQ690" s="362">
        <f>Trachoma!AW702</f>
        <v>0</v>
      </c>
      <c r="BR690" s="362">
        <f>COUNTIF(Trachoma!AX702,"Yes")</f>
        <v>0</v>
      </c>
      <c r="BS690" s="337"/>
      <c r="BT690" s="362">
        <f t="shared" si="114"/>
        <v>0</v>
      </c>
      <c r="BU690" s="362">
        <f t="shared" si="115"/>
        <v>0</v>
      </c>
      <c r="BV690" s="362">
        <f t="shared" si="116"/>
        <v>0</v>
      </c>
      <c r="BW690" s="362">
        <f t="shared" si="117"/>
        <v>0</v>
      </c>
      <c r="BX690" s="362">
        <f t="shared" si="118"/>
        <v>0</v>
      </c>
      <c r="BY690" s="362">
        <f t="shared" si="120"/>
        <v>0</v>
      </c>
      <c r="BZ690" s="362">
        <f t="shared" si="121"/>
        <v>0</v>
      </c>
      <c r="CA690" s="362">
        <f t="shared" si="122"/>
        <v>0</v>
      </c>
      <c r="CB690" s="362">
        <f t="shared" si="123"/>
        <v>0</v>
      </c>
      <c r="CC690" s="362">
        <f t="shared" si="119"/>
        <v>0</v>
      </c>
    </row>
    <row r="691" spans="2:81" x14ac:dyDescent="0.25">
      <c r="B691" s="147">
        <f>Demography!B699</f>
        <v>0</v>
      </c>
      <c r="C691" s="147">
        <f>Demography!C699</f>
        <v>0</v>
      </c>
      <c r="D691" s="148">
        <f>Demography!D699</f>
        <v>0</v>
      </c>
      <c r="E691" s="55"/>
      <c r="F691" s="148">
        <f>LF!M698</f>
        <v>0</v>
      </c>
      <c r="G691" s="148">
        <f>LF!AE698</f>
        <v>0</v>
      </c>
      <c r="H691" s="148">
        <f>LF!AF698</f>
        <v>0</v>
      </c>
      <c r="I691" s="148">
        <f>LF!AH698</f>
        <v>0</v>
      </c>
      <c r="J691" s="148">
        <f>LF!AI698</f>
        <v>0</v>
      </c>
      <c r="K691" s="148">
        <f>LF!AK698</f>
        <v>0</v>
      </c>
      <c r="L691" s="148">
        <f>LF!AM698</f>
        <v>0</v>
      </c>
      <c r="M691" s="148">
        <f>LF!AN698</f>
        <v>0</v>
      </c>
      <c r="N691" s="148">
        <f>LF!AO698</f>
        <v>0</v>
      </c>
      <c r="O691" s="148">
        <f>LF!AP698</f>
        <v>0</v>
      </c>
      <c r="P691" s="148">
        <f>LF!AQ698</f>
        <v>0</v>
      </c>
      <c r="Q691" s="148">
        <f>COUNTIF(LF!AR698,"Yes")</f>
        <v>0</v>
      </c>
      <c r="R691" s="55"/>
      <c r="S691" s="148">
        <f>Oncho!K698</f>
        <v>0</v>
      </c>
      <c r="T691" s="148">
        <f>MAX(Oncho!AB698,Oncho!BA698)</f>
        <v>0</v>
      </c>
      <c r="U691" s="148">
        <f>MAX(Oncho!AC698,Oncho!BB698)</f>
        <v>0</v>
      </c>
      <c r="V691" s="148">
        <f>MAX(Oncho!AE698,Oncho!BD698)</f>
        <v>0</v>
      </c>
      <c r="W691" s="148">
        <f>MAX(Oncho!AF698,Oncho!BE698)</f>
        <v>0</v>
      </c>
      <c r="X691" s="148">
        <f>MAX(Oncho!AG698,Oncho!BF698)</f>
        <v>0</v>
      </c>
      <c r="Y691" s="148">
        <f>MAX(Oncho!AH698,Oncho!BG698)</f>
        <v>0</v>
      </c>
      <c r="Z691" s="148">
        <f>MAX(Oncho!AI698,Oncho!BH698)</f>
        <v>0</v>
      </c>
      <c r="AA691" s="148">
        <f>MAX(Oncho!AJ698,Oncho!BI698)</f>
        <v>0</v>
      </c>
      <c r="AB691" s="148">
        <f>MAX(COUNTIF(Oncho!AK698,"Yes"),COUNTIF(Oncho!BJ698,"Yes"))</f>
        <v>0</v>
      </c>
      <c r="AC691" s="55"/>
      <c r="AD691" s="148">
        <f>Schisto!P700</f>
        <v>0</v>
      </c>
      <c r="AE691" s="148">
        <f>Schisto!AI700</f>
        <v>0</v>
      </c>
      <c r="AF691" s="148">
        <f>Schisto!AJ700</f>
        <v>0</v>
      </c>
      <c r="AG691" s="148">
        <f>Schisto!AN700</f>
        <v>0</v>
      </c>
      <c r="AH691" s="148">
        <f>Schisto!AO700</f>
        <v>0</v>
      </c>
      <c r="AI691" s="148">
        <f>Schisto!AT700</f>
        <v>0</v>
      </c>
      <c r="AJ691" s="148">
        <f>Schisto!AU700</f>
        <v>0</v>
      </c>
      <c r="AK691" s="148">
        <f>Schisto!AV700</f>
        <v>0</v>
      </c>
      <c r="AL691" s="148">
        <f>Schisto!AW700</f>
        <v>0</v>
      </c>
      <c r="AM691" s="148">
        <f>COUNTIF(Schisto!AX700,"Yes")</f>
        <v>0</v>
      </c>
      <c r="AN691" s="55"/>
      <c r="AO691" s="148">
        <f>STH!P700</f>
        <v>0</v>
      </c>
      <c r="AP691" s="148">
        <f>MAX(STH!AK700,STH!BS700)</f>
        <v>0</v>
      </c>
      <c r="AQ691" s="148">
        <f>MAX(STH!AL700,STH!BT700)</f>
        <v>0</v>
      </c>
      <c r="AR691" s="148">
        <f>MAX(STH!AM700,STH!BU700)</f>
        <v>0</v>
      </c>
      <c r="AS691" s="148">
        <f>MAX(STH!AN700,STH!BV700)</f>
        <v>0</v>
      </c>
      <c r="AT691" s="148">
        <f>MAX(STH!AO700,STH!BW700)</f>
        <v>0</v>
      </c>
      <c r="AU691" s="148">
        <f>MAX(STH!AQ700,STH!BY700)</f>
        <v>0</v>
      </c>
      <c r="AV691" s="148">
        <f>MAX(STH!AR700,STH!BZ700)</f>
        <v>0</v>
      </c>
      <c r="AW691" s="148">
        <f>MAX(STH!AS700,STH!CA700)</f>
        <v>0</v>
      </c>
      <c r="AX691" s="148">
        <f>MAX(STH!AT700,STH!CB700)</f>
        <v>0</v>
      </c>
      <c r="AY691" s="148">
        <f>MAX(STH!AU700,STH!CC700)</f>
        <v>0</v>
      </c>
      <c r="AZ691" s="148">
        <f>MAX(STH!AV700,STH!CD700)</f>
        <v>0</v>
      </c>
      <c r="BA691" s="148">
        <f>MAX(STH!AW700,STH!CE700)</f>
        <v>0</v>
      </c>
      <c r="BB691" s="148">
        <f>MAX(STH!AX700,STH!CF700)</f>
        <v>0</v>
      </c>
      <c r="BC691" s="148">
        <f>MAX(STH!AY700,STH!CG700)</f>
        <v>0</v>
      </c>
      <c r="BD691" s="148">
        <f>MAX(STH!AZ700,STH!CH700)</f>
        <v>0</v>
      </c>
      <c r="BE691" s="148">
        <f>MAX(STH!BA700,STH!CI700)</f>
        <v>0</v>
      </c>
      <c r="BF691" s="148">
        <f>MAX(STH!BB700,STH!CJ700)</f>
        <v>0</v>
      </c>
      <c r="BG691" s="148">
        <f>MAX(COUNTIF(STH!BC700,"Yes"),COUNTIF(STH!CK700,"Yes"))</f>
        <v>0</v>
      </c>
      <c r="BH691" s="55"/>
      <c r="BI691" s="148">
        <f>Trachoma!Q703</f>
        <v>0</v>
      </c>
      <c r="BJ691" s="148">
        <f>Trachoma!AK703</f>
        <v>0</v>
      </c>
      <c r="BK691" s="148">
        <f>Trachoma!AL703</f>
        <v>0</v>
      </c>
      <c r="BL691" s="148">
        <f>Trachoma!AN703</f>
        <v>0</v>
      </c>
      <c r="BM691" s="148">
        <f>Trachoma!AO703</f>
        <v>0</v>
      </c>
      <c r="BN691" s="148">
        <f>Trachoma!AT703</f>
        <v>0</v>
      </c>
      <c r="BO691" s="148">
        <f>Trachoma!AU703</f>
        <v>0</v>
      </c>
      <c r="BP691" s="148">
        <f>Trachoma!AV703</f>
        <v>0</v>
      </c>
      <c r="BQ691" s="148">
        <f>Trachoma!AW703</f>
        <v>0</v>
      </c>
      <c r="BR691" s="148">
        <f>COUNTIF(Trachoma!AX703,"Yes")</f>
        <v>0</v>
      </c>
      <c r="BS691" s="55"/>
      <c r="BT691" s="148">
        <f t="shared" si="114"/>
        <v>0</v>
      </c>
      <c r="BU691" s="148">
        <f t="shared" si="115"/>
        <v>0</v>
      </c>
      <c r="BV691" s="148">
        <f t="shared" si="116"/>
        <v>0</v>
      </c>
      <c r="BW691" s="148">
        <f t="shared" si="117"/>
        <v>0</v>
      </c>
      <c r="BX691" s="148">
        <f t="shared" si="118"/>
        <v>0</v>
      </c>
      <c r="BY691" s="148">
        <f t="shared" si="120"/>
        <v>0</v>
      </c>
      <c r="BZ691" s="148">
        <f t="shared" si="121"/>
        <v>0</v>
      </c>
      <c r="CA691" s="148">
        <f t="shared" si="122"/>
        <v>0</v>
      </c>
      <c r="CB691" s="148">
        <f t="shared" si="123"/>
        <v>0</v>
      </c>
      <c r="CC691" s="148">
        <f t="shared" si="119"/>
        <v>0</v>
      </c>
    </row>
    <row r="692" spans="2:81" x14ac:dyDescent="0.25">
      <c r="B692" s="361">
        <f>Demography!B700</f>
        <v>0</v>
      </c>
      <c r="C692" s="361">
        <f>Demography!C700</f>
        <v>0</v>
      </c>
      <c r="D692" s="362">
        <f>Demography!D700</f>
        <v>0</v>
      </c>
      <c r="E692" s="337"/>
      <c r="F692" s="362">
        <f>LF!M699</f>
        <v>0</v>
      </c>
      <c r="G692" s="362">
        <f>LF!AE699</f>
        <v>0</v>
      </c>
      <c r="H692" s="362">
        <f>LF!AF699</f>
        <v>0</v>
      </c>
      <c r="I692" s="362">
        <f>LF!AH699</f>
        <v>0</v>
      </c>
      <c r="J692" s="362">
        <f>LF!AI699</f>
        <v>0</v>
      </c>
      <c r="K692" s="362">
        <f>LF!AK699</f>
        <v>0</v>
      </c>
      <c r="L692" s="362">
        <f>LF!AM699</f>
        <v>0</v>
      </c>
      <c r="M692" s="362">
        <f>LF!AN699</f>
        <v>0</v>
      </c>
      <c r="N692" s="362">
        <f>LF!AO699</f>
        <v>0</v>
      </c>
      <c r="O692" s="362">
        <f>LF!AP699</f>
        <v>0</v>
      </c>
      <c r="P692" s="362">
        <f>LF!AQ699</f>
        <v>0</v>
      </c>
      <c r="Q692" s="362">
        <f>COUNTIF(LF!AR699,"Yes")</f>
        <v>0</v>
      </c>
      <c r="R692" s="337"/>
      <c r="S692" s="362">
        <f>Oncho!K699</f>
        <v>0</v>
      </c>
      <c r="T692" s="362">
        <f>MAX(Oncho!AB699,Oncho!BA699)</f>
        <v>0</v>
      </c>
      <c r="U692" s="362">
        <f>MAX(Oncho!AC699,Oncho!BB699)</f>
        <v>0</v>
      </c>
      <c r="V692" s="362">
        <f>MAX(Oncho!AE699,Oncho!BD699)</f>
        <v>0</v>
      </c>
      <c r="W692" s="362">
        <f>MAX(Oncho!AF699,Oncho!BE699)</f>
        <v>0</v>
      </c>
      <c r="X692" s="362">
        <f>MAX(Oncho!AG699,Oncho!BF699)</f>
        <v>0</v>
      </c>
      <c r="Y692" s="362">
        <f>MAX(Oncho!AH699,Oncho!BG699)</f>
        <v>0</v>
      </c>
      <c r="Z692" s="362">
        <f>MAX(Oncho!AI699,Oncho!BH699)</f>
        <v>0</v>
      </c>
      <c r="AA692" s="362">
        <f>MAX(Oncho!AJ699,Oncho!BI699)</f>
        <v>0</v>
      </c>
      <c r="AB692" s="362">
        <f>MAX(COUNTIF(Oncho!AK699,"Yes"),COUNTIF(Oncho!BJ699,"Yes"))</f>
        <v>0</v>
      </c>
      <c r="AC692" s="337"/>
      <c r="AD692" s="362">
        <f>Schisto!P701</f>
        <v>0</v>
      </c>
      <c r="AE692" s="362">
        <f>Schisto!AI701</f>
        <v>0</v>
      </c>
      <c r="AF692" s="362">
        <f>Schisto!AJ701</f>
        <v>0</v>
      </c>
      <c r="AG692" s="362">
        <f>Schisto!AN701</f>
        <v>0</v>
      </c>
      <c r="AH692" s="362">
        <f>Schisto!AO701</f>
        <v>0</v>
      </c>
      <c r="AI692" s="362">
        <f>Schisto!AT701</f>
        <v>0</v>
      </c>
      <c r="AJ692" s="362">
        <f>Schisto!AU701</f>
        <v>0</v>
      </c>
      <c r="AK692" s="362">
        <f>Schisto!AV701</f>
        <v>0</v>
      </c>
      <c r="AL692" s="362">
        <f>Schisto!AW701</f>
        <v>0</v>
      </c>
      <c r="AM692" s="362">
        <f>COUNTIF(Schisto!AX701,"Yes")</f>
        <v>0</v>
      </c>
      <c r="AN692" s="337"/>
      <c r="AO692" s="362">
        <f>STH!P701</f>
        <v>0</v>
      </c>
      <c r="AP692" s="362">
        <f>MAX(STH!AK701,STH!BS701)</f>
        <v>0</v>
      </c>
      <c r="AQ692" s="362">
        <f>MAX(STH!AL701,STH!BT701)</f>
        <v>0</v>
      </c>
      <c r="AR692" s="362">
        <f>MAX(STH!AM701,STH!BU701)</f>
        <v>0</v>
      </c>
      <c r="AS692" s="362">
        <f>MAX(STH!AN701,STH!BV701)</f>
        <v>0</v>
      </c>
      <c r="AT692" s="362">
        <f>MAX(STH!AO701,STH!BW701)</f>
        <v>0</v>
      </c>
      <c r="AU692" s="362">
        <f>MAX(STH!AQ701,STH!BY701)</f>
        <v>0</v>
      </c>
      <c r="AV692" s="362">
        <f>MAX(STH!AR701,STH!BZ701)</f>
        <v>0</v>
      </c>
      <c r="AW692" s="362">
        <f>MAX(STH!AS701,STH!CA701)</f>
        <v>0</v>
      </c>
      <c r="AX692" s="362">
        <f>MAX(STH!AT701,STH!CB701)</f>
        <v>0</v>
      </c>
      <c r="AY692" s="362">
        <f>MAX(STH!AU701,STH!CC701)</f>
        <v>0</v>
      </c>
      <c r="AZ692" s="362">
        <f>MAX(STH!AV701,STH!CD701)</f>
        <v>0</v>
      </c>
      <c r="BA692" s="362">
        <f>MAX(STH!AW701,STH!CE701)</f>
        <v>0</v>
      </c>
      <c r="BB692" s="362">
        <f>MAX(STH!AX701,STH!CF701)</f>
        <v>0</v>
      </c>
      <c r="BC692" s="362">
        <f>MAX(STH!AY701,STH!CG701)</f>
        <v>0</v>
      </c>
      <c r="BD692" s="362">
        <f>MAX(STH!AZ701,STH!CH701)</f>
        <v>0</v>
      </c>
      <c r="BE692" s="362">
        <f>MAX(STH!BA701,STH!CI701)</f>
        <v>0</v>
      </c>
      <c r="BF692" s="362">
        <f>MAX(STH!BB701,STH!CJ701)</f>
        <v>0</v>
      </c>
      <c r="BG692" s="362">
        <f>MAX(COUNTIF(STH!BC701,"Yes"),COUNTIF(STH!CK701,"Yes"))</f>
        <v>0</v>
      </c>
      <c r="BH692" s="337"/>
      <c r="BI692" s="362">
        <f>Trachoma!Q704</f>
        <v>0</v>
      </c>
      <c r="BJ692" s="362">
        <f>Trachoma!AK704</f>
        <v>0</v>
      </c>
      <c r="BK692" s="362">
        <f>Trachoma!AL704</f>
        <v>0</v>
      </c>
      <c r="BL692" s="362">
        <f>Trachoma!AN704</f>
        <v>0</v>
      </c>
      <c r="BM692" s="362">
        <f>Trachoma!AO704</f>
        <v>0</v>
      </c>
      <c r="BN692" s="362">
        <f>Trachoma!AT704</f>
        <v>0</v>
      </c>
      <c r="BO692" s="362">
        <f>Trachoma!AU704</f>
        <v>0</v>
      </c>
      <c r="BP692" s="362">
        <f>Trachoma!AV704</f>
        <v>0</v>
      </c>
      <c r="BQ692" s="362">
        <f>Trachoma!AW704</f>
        <v>0</v>
      </c>
      <c r="BR692" s="362">
        <f>COUNTIF(Trachoma!AX704,"Yes")</f>
        <v>0</v>
      </c>
      <c r="BS692" s="337"/>
      <c r="BT692" s="362">
        <f t="shared" si="114"/>
        <v>0</v>
      </c>
      <c r="BU692" s="362">
        <f t="shared" si="115"/>
        <v>0</v>
      </c>
      <c r="BV692" s="362">
        <f t="shared" si="116"/>
        <v>0</v>
      </c>
      <c r="BW692" s="362">
        <f t="shared" si="117"/>
        <v>0</v>
      </c>
      <c r="BX692" s="362">
        <f t="shared" si="118"/>
        <v>0</v>
      </c>
      <c r="BY692" s="362">
        <f t="shared" si="120"/>
        <v>0</v>
      </c>
      <c r="BZ692" s="362">
        <f t="shared" si="121"/>
        <v>0</v>
      </c>
      <c r="CA692" s="362">
        <f t="shared" si="122"/>
        <v>0</v>
      </c>
      <c r="CB692" s="362">
        <f t="shared" si="123"/>
        <v>0</v>
      </c>
      <c r="CC692" s="362">
        <f t="shared" si="119"/>
        <v>0</v>
      </c>
    </row>
    <row r="693" spans="2:81" x14ac:dyDescent="0.25">
      <c r="B693" s="147">
        <f>Demography!B701</f>
        <v>0</v>
      </c>
      <c r="C693" s="147">
        <f>Demography!C701</f>
        <v>0</v>
      </c>
      <c r="D693" s="148">
        <f>Demography!D701</f>
        <v>0</v>
      </c>
      <c r="E693" s="55"/>
      <c r="F693" s="148">
        <f>LF!M700</f>
        <v>0</v>
      </c>
      <c r="G693" s="148">
        <f>LF!AE700</f>
        <v>0</v>
      </c>
      <c r="H693" s="148">
        <f>LF!AF700</f>
        <v>0</v>
      </c>
      <c r="I693" s="148">
        <f>LF!AH700</f>
        <v>0</v>
      </c>
      <c r="J693" s="148">
        <f>LF!AI700</f>
        <v>0</v>
      </c>
      <c r="K693" s="148">
        <f>LF!AK700</f>
        <v>0</v>
      </c>
      <c r="L693" s="148">
        <f>LF!AM700</f>
        <v>0</v>
      </c>
      <c r="M693" s="148">
        <f>LF!AN700</f>
        <v>0</v>
      </c>
      <c r="N693" s="148">
        <f>LF!AO700</f>
        <v>0</v>
      </c>
      <c r="O693" s="148">
        <f>LF!AP700</f>
        <v>0</v>
      </c>
      <c r="P693" s="148">
        <f>LF!AQ700</f>
        <v>0</v>
      </c>
      <c r="Q693" s="148">
        <f>COUNTIF(LF!AR700,"Yes")</f>
        <v>0</v>
      </c>
      <c r="R693" s="55"/>
      <c r="S693" s="148">
        <f>Oncho!K700</f>
        <v>0</v>
      </c>
      <c r="T693" s="148">
        <f>MAX(Oncho!AB700,Oncho!BA700)</f>
        <v>0</v>
      </c>
      <c r="U693" s="148">
        <f>MAX(Oncho!AC700,Oncho!BB700)</f>
        <v>0</v>
      </c>
      <c r="V693" s="148">
        <f>MAX(Oncho!AE700,Oncho!BD700)</f>
        <v>0</v>
      </c>
      <c r="W693" s="148">
        <f>MAX(Oncho!AF700,Oncho!BE700)</f>
        <v>0</v>
      </c>
      <c r="X693" s="148">
        <f>MAX(Oncho!AG700,Oncho!BF700)</f>
        <v>0</v>
      </c>
      <c r="Y693" s="148">
        <f>MAX(Oncho!AH700,Oncho!BG700)</f>
        <v>0</v>
      </c>
      <c r="Z693" s="148">
        <f>MAX(Oncho!AI700,Oncho!BH700)</f>
        <v>0</v>
      </c>
      <c r="AA693" s="148">
        <f>MAX(Oncho!AJ700,Oncho!BI700)</f>
        <v>0</v>
      </c>
      <c r="AB693" s="148">
        <f>MAX(COUNTIF(Oncho!AK700,"Yes"),COUNTIF(Oncho!BJ700,"Yes"))</f>
        <v>0</v>
      </c>
      <c r="AC693" s="55"/>
      <c r="AD693" s="148">
        <f>Schisto!P702</f>
        <v>0</v>
      </c>
      <c r="AE693" s="148">
        <f>Schisto!AI702</f>
        <v>0</v>
      </c>
      <c r="AF693" s="148">
        <f>Schisto!AJ702</f>
        <v>0</v>
      </c>
      <c r="AG693" s="148">
        <f>Schisto!AN702</f>
        <v>0</v>
      </c>
      <c r="AH693" s="148">
        <f>Schisto!AO702</f>
        <v>0</v>
      </c>
      <c r="AI693" s="148">
        <f>Schisto!AT702</f>
        <v>0</v>
      </c>
      <c r="AJ693" s="148">
        <f>Schisto!AU702</f>
        <v>0</v>
      </c>
      <c r="AK693" s="148">
        <f>Schisto!AV702</f>
        <v>0</v>
      </c>
      <c r="AL693" s="148">
        <f>Schisto!AW702</f>
        <v>0</v>
      </c>
      <c r="AM693" s="148">
        <f>COUNTIF(Schisto!AX702,"Yes")</f>
        <v>0</v>
      </c>
      <c r="AN693" s="55"/>
      <c r="AO693" s="148">
        <f>STH!P702</f>
        <v>0</v>
      </c>
      <c r="AP693" s="148">
        <f>MAX(STH!AK702,STH!BS702)</f>
        <v>0</v>
      </c>
      <c r="AQ693" s="148">
        <f>MAX(STH!AL702,STH!BT702)</f>
        <v>0</v>
      </c>
      <c r="AR693" s="148">
        <f>MAX(STH!AM702,STH!BU702)</f>
        <v>0</v>
      </c>
      <c r="AS693" s="148">
        <f>MAX(STH!AN702,STH!BV702)</f>
        <v>0</v>
      </c>
      <c r="AT693" s="148">
        <f>MAX(STH!AO702,STH!BW702)</f>
        <v>0</v>
      </c>
      <c r="AU693" s="148">
        <f>MAX(STH!AQ702,STH!BY702)</f>
        <v>0</v>
      </c>
      <c r="AV693" s="148">
        <f>MAX(STH!AR702,STH!BZ702)</f>
        <v>0</v>
      </c>
      <c r="AW693" s="148">
        <f>MAX(STH!AS702,STH!CA702)</f>
        <v>0</v>
      </c>
      <c r="AX693" s="148">
        <f>MAX(STH!AT702,STH!CB702)</f>
        <v>0</v>
      </c>
      <c r="AY693" s="148">
        <f>MAX(STH!AU702,STH!CC702)</f>
        <v>0</v>
      </c>
      <c r="AZ693" s="148">
        <f>MAX(STH!AV702,STH!CD702)</f>
        <v>0</v>
      </c>
      <c r="BA693" s="148">
        <f>MAX(STH!AW702,STH!CE702)</f>
        <v>0</v>
      </c>
      <c r="BB693" s="148">
        <f>MAX(STH!AX702,STH!CF702)</f>
        <v>0</v>
      </c>
      <c r="BC693" s="148">
        <f>MAX(STH!AY702,STH!CG702)</f>
        <v>0</v>
      </c>
      <c r="BD693" s="148">
        <f>MAX(STH!AZ702,STH!CH702)</f>
        <v>0</v>
      </c>
      <c r="BE693" s="148">
        <f>MAX(STH!BA702,STH!CI702)</f>
        <v>0</v>
      </c>
      <c r="BF693" s="148">
        <f>MAX(STH!BB702,STH!CJ702)</f>
        <v>0</v>
      </c>
      <c r="BG693" s="148">
        <f>MAX(COUNTIF(STH!BC702,"Yes"),COUNTIF(STH!CK702,"Yes"))</f>
        <v>0</v>
      </c>
      <c r="BH693" s="55"/>
      <c r="BI693" s="148">
        <f>Trachoma!Q705</f>
        <v>0</v>
      </c>
      <c r="BJ693" s="148">
        <f>Trachoma!AK705</f>
        <v>0</v>
      </c>
      <c r="BK693" s="148">
        <f>Trachoma!AL705</f>
        <v>0</v>
      </c>
      <c r="BL693" s="148">
        <f>Trachoma!AN705</f>
        <v>0</v>
      </c>
      <c r="BM693" s="148">
        <f>Trachoma!AO705</f>
        <v>0</v>
      </c>
      <c r="BN693" s="148">
        <f>Trachoma!AT705</f>
        <v>0</v>
      </c>
      <c r="BO693" s="148">
        <f>Trachoma!AU705</f>
        <v>0</v>
      </c>
      <c r="BP693" s="148">
        <f>Trachoma!AV705</f>
        <v>0</v>
      </c>
      <c r="BQ693" s="148">
        <f>Trachoma!AW705</f>
        <v>0</v>
      </c>
      <c r="BR693" s="148">
        <f>COUNTIF(Trachoma!AX705,"Yes")</f>
        <v>0</v>
      </c>
      <c r="BS693" s="55"/>
      <c r="BT693" s="148">
        <f t="shared" si="114"/>
        <v>0</v>
      </c>
      <c r="BU693" s="148">
        <f t="shared" si="115"/>
        <v>0</v>
      </c>
      <c r="BV693" s="148">
        <f t="shared" si="116"/>
        <v>0</v>
      </c>
      <c r="BW693" s="148">
        <f t="shared" si="117"/>
        <v>0</v>
      </c>
      <c r="BX693" s="148">
        <f t="shared" si="118"/>
        <v>0</v>
      </c>
      <c r="BY693" s="148">
        <f t="shared" si="120"/>
        <v>0</v>
      </c>
      <c r="BZ693" s="148">
        <f t="shared" si="121"/>
        <v>0</v>
      </c>
      <c r="CA693" s="148">
        <f t="shared" si="122"/>
        <v>0</v>
      </c>
      <c r="CB693" s="148">
        <f t="shared" si="123"/>
        <v>0</v>
      </c>
      <c r="CC693" s="148">
        <f t="shared" si="119"/>
        <v>0</v>
      </c>
    </row>
    <row r="694" spans="2:81" x14ac:dyDescent="0.25">
      <c r="B694" s="361">
        <f>Demography!B702</f>
        <v>0</v>
      </c>
      <c r="C694" s="361">
        <f>Demography!C702</f>
        <v>0</v>
      </c>
      <c r="D694" s="362">
        <f>Demography!D702</f>
        <v>0</v>
      </c>
      <c r="E694" s="337"/>
      <c r="F694" s="362">
        <f>LF!M701</f>
        <v>0</v>
      </c>
      <c r="G694" s="362">
        <f>LF!AE701</f>
        <v>0</v>
      </c>
      <c r="H694" s="362">
        <f>LF!AF701</f>
        <v>0</v>
      </c>
      <c r="I694" s="362">
        <f>LF!AH701</f>
        <v>0</v>
      </c>
      <c r="J694" s="362">
        <f>LF!AI701</f>
        <v>0</v>
      </c>
      <c r="K694" s="362">
        <f>LF!AK701</f>
        <v>0</v>
      </c>
      <c r="L694" s="362">
        <f>LF!AM701</f>
        <v>0</v>
      </c>
      <c r="M694" s="362">
        <f>LF!AN701</f>
        <v>0</v>
      </c>
      <c r="N694" s="362">
        <f>LF!AO701</f>
        <v>0</v>
      </c>
      <c r="O694" s="362">
        <f>LF!AP701</f>
        <v>0</v>
      </c>
      <c r="P694" s="362">
        <f>LF!AQ701</f>
        <v>0</v>
      </c>
      <c r="Q694" s="362">
        <f>COUNTIF(LF!AR701,"Yes")</f>
        <v>0</v>
      </c>
      <c r="R694" s="337"/>
      <c r="S694" s="362">
        <f>Oncho!K701</f>
        <v>0</v>
      </c>
      <c r="T694" s="362">
        <f>MAX(Oncho!AB701,Oncho!BA701)</f>
        <v>0</v>
      </c>
      <c r="U694" s="362">
        <f>MAX(Oncho!AC701,Oncho!BB701)</f>
        <v>0</v>
      </c>
      <c r="V694" s="362">
        <f>MAX(Oncho!AE701,Oncho!BD701)</f>
        <v>0</v>
      </c>
      <c r="W694" s="362">
        <f>MAX(Oncho!AF701,Oncho!BE701)</f>
        <v>0</v>
      </c>
      <c r="X694" s="362">
        <f>MAX(Oncho!AG701,Oncho!BF701)</f>
        <v>0</v>
      </c>
      <c r="Y694" s="362">
        <f>MAX(Oncho!AH701,Oncho!BG701)</f>
        <v>0</v>
      </c>
      <c r="Z694" s="362">
        <f>MAX(Oncho!AI701,Oncho!BH701)</f>
        <v>0</v>
      </c>
      <c r="AA694" s="362">
        <f>MAX(Oncho!AJ701,Oncho!BI701)</f>
        <v>0</v>
      </c>
      <c r="AB694" s="362">
        <f>MAX(COUNTIF(Oncho!AK701,"Yes"),COUNTIF(Oncho!BJ701,"Yes"))</f>
        <v>0</v>
      </c>
      <c r="AC694" s="337"/>
      <c r="AD694" s="362">
        <f>Schisto!P703</f>
        <v>0</v>
      </c>
      <c r="AE694" s="362">
        <f>Schisto!AI703</f>
        <v>0</v>
      </c>
      <c r="AF694" s="362">
        <f>Schisto!AJ703</f>
        <v>0</v>
      </c>
      <c r="AG694" s="362">
        <f>Schisto!AN703</f>
        <v>0</v>
      </c>
      <c r="AH694" s="362">
        <f>Schisto!AO703</f>
        <v>0</v>
      </c>
      <c r="AI694" s="362">
        <f>Schisto!AT703</f>
        <v>0</v>
      </c>
      <c r="AJ694" s="362">
        <f>Schisto!AU703</f>
        <v>0</v>
      </c>
      <c r="AK694" s="362">
        <f>Schisto!AV703</f>
        <v>0</v>
      </c>
      <c r="AL694" s="362">
        <f>Schisto!AW703</f>
        <v>0</v>
      </c>
      <c r="AM694" s="362">
        <f>COUNTIF(Schisto!AX703,"Yes")</f>
        <v>0</v>
      </c>
      <c r="AN694" s="337"/>
      <c r="AO694" s="362">
        <f>STH!P703</f>
        <v>0</v>
      </c>
      <c r="AP694" s="362">
        <f>MAX(STH!AK703,STH!BS703)</f>
        <v>0</v>
      </c>
      <c r="AQ694" s="362">
        <f>MAX(STH!AL703,STH!BT703)</f>
        <v>0</v>
      </c>
      <c r="AR694" s="362">
        <f>MAX(STH!AM703,STH!BU703)</f>
        <v>0</v>
      </c>
      <c r="AS694" s="362">
        <f>MAX(STH!AN703,STH!BV703)</f>
        <v>0</v>
      </c>
      <c r="AT694" s="362">
        <f>MAX(STH!AO703,STH!BW703)</f>
        <v>0</v>
      </c>
      <c r="AU694" s="362">
        <f>MAX(STH!AQ703,STH!BY703)</f>
        <v>0</v>
      </c>
      <c r="AV694" s="362">
        <f>MAX(STH!AR703,STH!BZ703)</f>
        <v>0</v>
      </c>
      <c r="AW694" s="362">
        <f>MAX(STH!AS703,STH!CA703)</f>
        <v>0</v>
      </c>
      <c r="AX694" s="362">
        <f>MAX(STH!AT703,STH!CB703)</f>
        <v>0</v>
      </c>
      <c r="AY694" s="362">
        <f>MAX(STH!AU703,STH!CC703)</f>
        <v>0</v>
      </c>
      <c r="AZ694" s="362">
        <f>MAX(STH!AV703,STH!CD703)</f>
        <v>0</v>
      </c>
      <c r="BA694" s="362">
        <f>MAX(STH!AW703,STH!CE703)</f>
        <v>0</v>
      </c>
      <c r="BB694" s="362">
        <f>MAX(STH!AX703,STH!CF703)</f>
        <v>0</v>
      </c>
      <c r="BC694" s="362">
        <f>MAX(STH!AY703,STH!CG703)</f>
        <v>0</v>
      </c>
      <c r="BD694" s="362">
        <f>MAX(STH!AZ703,STH!CH703)</f>
        <v>0</v>
      </c>
      <c r="BE694" s="362">
        <f>MAX(STH!BA703,STH!CI703)</f>
        <v>0</v>
      </c>
      <c r="BF694" s="362">
        <f>MAX(STH!BB703,STH!CJ703)</f>
        <v>0</v>
      </c>
      <c r="BG694" s="362">
        <f>MAX(COUNTIF(STH!BC703,"Yes"),COUNTIF(STH!CK703,"Yes"))</f>
        <v>0</v>
      </c>
      <c r="BH694" s="337"/>
      <c r="BI694" s="362">
        <f>Trachoma!Q706</f>
        <v>0</v>
      </c>
      <c r="BJ694" s="362">
        <f>Trachoma!AK706</f>
        <v>0</v>
      </c>
      <c r="BK694" s="362">
        <f>Trachoma!AL706</f>
        <v>0</v>
      </c>
      <c r="BL694" s="362">
        <f>Trachoma!AN706</f>
        <v>0</v>
      </c>
      <c r="BM694" s="362">
        <f>Trachoma!AO706</f>
        <v>0</v>
      </c>
      <c r="BN694" s="362">
        <f>Trachoma!AT706</f>
        <v>0</v>
      </c>
      <c r="BO694" s="362">
        <f>Trachoma!AU706</f>
        <v>0</v>
      </c>
      <c r="BP694" s="362">
        <f>Trachoma!AV706</f>
        <v>0</v>
      </c>
      <c r="BQ694" s="362">
        <f>Trachoma!AW706</f>
        <v>0</v>
      </c>
      <c r="BR694" s="362">
        <f>COUNTIF(Trachoma!AX706,"Yes")</f>
        <v>0</v>
      </c>
      <c r="BS694" s="337"/>
      <c r="BT694" s="362">
        <f t="shared" si="114"/>
        <v>0</v>
      </c>
      <c r="BU694" s="362">
        <f t="shared" si="115"/>
        <v>0</v>
      </c>
      <c r="BV694" s="362">
        <f t="shared" si="116"/>
        <v>0</v>
      </c>
      <c r="BW694" s="362">
        <f t="shared" si="117"/>
        <v>0</v>
      </c>
      <c r="BX694" s="362">
        <f t="shared" si="118"/>
        <v>0</v>
      </c>
      <c r="BY694" s="362">
        <f t="shared" si="120"/>
        <v>0</v>
      </c>
      <c r="BZ694" s="362">
        <f t="shared" si="121"/>
        <v>0</v>
      </c>
      <c r="CA694" s="362">
        <f t="shared" si="122"/>
        <v>0</v>
      </c>
      <c r="CB694" s="362">
        <f t="shared" si="123"/>
        <v>0</v>
      </c>
      <c r="CC694" s="362">
        <f t="shared" si="119"/>
        <v>0</v>
      </c>
    </row>
    <row r="695" spans="2:81" x14ac:dyDescent="0.25">
      <c r="B695" s="147">
        <f>Demography!B703</f>
        <v>0</v>
      </c>
      <c r="C695" s="147">
        <f>Demography!C703</f>
        <v>0</v>
      </c>
      <c r="D695" s="148">
        <f>Demography!D703</f>
        <v>0</v>
      </c>
      <c r="E695" s="55"/>
      <c r="F695" s="148">
        <f>LF!M702</f>
        <v>0</v>
      </c>
      <c r="G695" s="148">
        <f>LF!AE702</f>
        <v>0</v>
      </c>
      <c r="H695" s="148">
        <f>LF!AF702</f>
        <v>0</v>
      </c>
      <c r="I695" s="148">
        <f>LF!AH702</f>
        <v>0</v>
      </c>
      <c r="J695" s="148">
        <f>LF!AI702</f>
        <v>0</v>
      </c>
      <c r="K695" s="148">
        <f>LF!AK702</f>
        <v>0</v>
      </c>
      <c r="L695" s="148">
        <f>LF!AM702</f>
        <v>0</v>
      </c>
      <c r="M695" s="148">
        <f>LF!AN702</f>
        <v>0</v>
      </c>
      <c r="N695" s="148">
        <f>LF!AO702</f>
        <v>0</v>
      </c>
      <c r="O695" s="148">
        <f>LF!AP702</f>
        <v>0</v>
      </c>
      <c r="P695" s="148">
        <f>LF!AQ702</f>
        <v>0</v>
      </c>
      <c r="Q695" s="148">
        <f>COUNTIF(LF!AR702,"Yes")</f>
        <v>0</v>
      </c>
      <c r="R695" s="55"/>
      <c r="S695" s="148">
        <f>Oncho!K702</f>
        <v>0</v>
      </c>
      <c r="T695" s="148">
        <f>MAX(Oncho!AB702,Oncho!BA702)</f>
        <v>0</v>
      </c>
      <c r="U695" s="148">
        <f>MAX(Oncho!AC702,Oncho!BB702)</f>
        <v>0</v>
      </c>
      <c r="V695" s="148">
        <f>MAX(Oncho!AE702,Oncho!BD702)</f>
        <v>0</v>
      </c>
      <c r="W695" s="148">
        <f>MAX(Oncho!AF702,Oncho!BE702)</f>
        <v>0</v>
      </c>
      <c r="X695" s="148">
        <f>MAX(Oncho!AG702,Oncho!BF702)</f>
        <v>0</v>
      </c>
      <c r="Y695" s="148">
        <f>MAX(Oncho!AH702,Oncho!BG702)</f>
        <v>0</v>
      </c>
      <c r="Z695" s="148">
        <f>MAX(Oncho!AI702,Oncho!BH702)</f>
        <v>0</v>
      </c>
      <c r="AA695" s="148">
        <f>MAX(Oncho!AJ702,Oncho!BI702)</f>
        <v>0</v>
      </c>
      <c r="AB695" s="148">
        <f>MAX(COUNTIF(Oncho!AK702,"Yes"),COUNTIF(Oncho!BJ702,"Yes"))</f>
        <v>0</v>
      </c>
      <c r="AC695" s="55"/>
      <c r="AD695" s="148">
        <f>Schisto!P704</f>
        <v>0</v>
      </c>
      <c r="AE695" s="148">
        <f>Schisto!AI704</f>
        <v>0</v>
      </c>
      <c r="AF695" s="148">
        <f>Schisto!AJ704</f>
        <v>0</v>
      </c>
      <c r="AG695" s="148">
        <f>Schisto!AN704</f>
        <v>0</v>
      </c>
      <c r="AH695" s="148">
        <f>Schisto!AO704</f>
        <v>0</v>
      </c>
      <c r="AI695" s="148">
        <f>Schisto!AT704</f>
        <v>0</v>
      </c>
      <c r="AJ695" s="148">
        <f>Schisto!AU704</f>
        <v>0</v>
      </c>
      <c r="AK695" s="148">
        <f>Schisto!AV704</f>
        <v>0</v>
      </c>
      <c r="AL695" s="148">
        <f>Schisto!AW704</f>
        <v>0</v>
      </c>
      <c r="AM695" s="148">
        <f>COUNTIF(Schisto!AX704,"Yes")</f>
        <v>0</v>
      </c>
      <c r="AN695" s="55"/>
      <c r="AO695" s="148">
        <f>STH!P704</f>
        <v>0</v>
      </c>
      <c r="AP695" s="148">
        <f>MAX(STH!AK704,STH!BS704)</f>
        <v>0</v>
      </c>
      <c r="AQ695" s="148">
        <f>MAX(STH!AL704,STH!BT704)</f>
        <v>0</v>
      </c>
      <c r="AR695" s="148">
        <f>MAX(STH!AM704,STH!BU704)</f>
        <v>0</v>
      </c>
      <c r="AS695" s="148">
        <f>MAX(STH!AN704,STH!BV704)</f>
        <v>0</v>
      </c>
      <c r="AT695" s="148">
        <f>MAX(STH!AO704,STH!BW704)</f>
        <v>0</v>
      </c>
      <c r="AU695" s="148">
        <f>MAX(STH!AQ704,STH!BY704)</f>
        <v>0</v>
      </c>
      <c r="AV695" s="148">
        <f>MAX(STH!AR704,STH!BZ704)</f>
        <v>0</v>
      </c>
      <c r="AW695" s="148">
        <f>MAX(STH!AS704,STH!CA704)</f>
        <v>0</v>
      </c>
      <c r="AX695" s="148">
        <f>MAX(STH!AT704,STH!CB704)</f>
        <v>0</v>
      </c>
      <c r="AY695" s="148">
        <f>MAX(STH!AU704,STH!CC704)</f>
        <v>0</v>
      </c>
      <c r="AZ695" s="148">
        <f>MAX(STH!AV704,STH!CD704)</f>
        <v>0</v>
      </c>
      <c r="BA695" s="148">
        <f>MAX(STH!AW704,STH!CE704)</f>
        <v>0</v>
      </c>
      <c r="BB695" s="148">
        <f>MAX(STH!AX704,STH!CF704)</f>
        <v>0</v>
      </c>
      <c r="BC695" s="148">
        <f>MAX(STH!AY704,STH!CG704)</f>
        <v>0</v>
      </c>
      <c r="BD695" s="148">
        <f>MAX(STH!AZ704,STH!CH704)</f>
        <v>0</v>
      </c>
      <c r="BE695" s="148">
        <f>MAX(STH!BA704,STH!CI704)</f>
        <v>0</v>
      </c>
      <c r="BF695" s="148">
        <f>MAX(STH!BB704,STH!CJ704)</f>
        <v>0</v>
      </c>
      <c r="BG695" s="148">
        <f>MAX(COUNTIF(STH!BC704,"Yes"),COUNTIF(STH!CK704,"Yes"))</f>
        <v>0</v>
      </c>
      <c r="BH695" s="55"/>
      <c r="BI695" s="148">
        <f>Trachoma!Q707</f>
        <v>0</v>
      </c>
      <c r="BJ695" s="148">
        <f>Trachoma!AK707</f>
        <v>0</v>
      </c>
      <c r="BK695" s="148">
        <f>Trachoma!AL707</f>
        <v>0</v>
      </c>
      <c r="BL695" s="148">
        <f>Trachoma!AN707</f>
        <v>0</v>
      </c>
      <c r="BM695" s="148">
        <f>Trachoma!AO707</f>
        <v>0</v>
      </c>
      <c r="BN695" s="148">
        <f>Trachoma!AT707</f>
        <v>0</v>
      </c>
      <c r="BO695" s="148">
        <f>Trachoma!AU707</f>
        <v>0</v>
      </c>
      <c r="BP695" s="148">
        <f>Trachoma!AV707</f>
        <v>0</v>
      </c>
      <c r="BQ695" s="148">
        <f>Trachoma!AW707</f>
        <v>0</v>
      </c>
      <c r="BR695" s="148">
        <f>COUNTIF(Trachoma!AX707,"Yes")</f>
        <v>0</v>
      </c>
      <c r="BS695" s="55"/>
      <c r="BT695" s="148">
        <f t="shared" si="114"/>
        <v>0</v>
      </c>
      <c r="BU695" s="148">
        <f t="shared" si="115"/>
        <v>0</v>
      </c>
      <c r="BV695" s="148">
        <f t="shared" si="116"/>
        <v>0</v>
      </c>
      <c r="BW695" s="148">
        <f t="shared" si="117"/>
        <v>0</v>
      </c>
      <c r="BX695" s="148">
        <f t="shared" si="118"/>
        <v>0</v>
      </c>
      <c r="BY695" s="148">
        <f t="shared" si="120"/>
        <v>0</v>
      </c>
      <c r="BZ695" s="148">
        <f t="shared" si="121"/>
        <v>0</v>
      </c>
      <c r="CA695" s="148">
        <f t="shared" si="122"/>
        <v>0</v>
      </c>
      <c r="CB695" s="148">
        <f t="shared" si="123"/>
        <v>0</v>
      </c>
      <c r="CC695" s="148">
        <f t="shared" si="119"/>
        <v>0</v>
      </c>
    </row>
    <row r="696" spans="2:81" x14ac:dyDescent="0.25">
      <c r="B696" s="361">
        <f>Demography!B704</f>
        <v>0</v>
      </c>
      <c r="C696" s="361">
        <f>Demography!C704</f>
        <v>0</v>
      </c>
      <c r="D696" s="362">
        <f>Demography!D704</f>
        <v>0</v>
      </c>
      <c r="E696" s="337"/>
      <c r="F696" s="362">
        <f>LF!M703</f>
        <v>0</v>
      </c>
      <c r="G696" s="362">
        <f>LF!AE703</f>
        <v>0</v>
      </c>
      <c r="H696" s="362">
        <f>LF!AF703</f>
        <v>0</v>
      </c>
      <c r="I696" s="362">
        <f>LF!AH703</f>
        <v>0</v>
      </c>
      <c r="J696" s="362">
        <f>LF!AI703</f>
        <v>0</v>
      </c>
      <c r="K696" s="362">
        <f>LF!AK703</f>
        <v>0</v>
      </c>
      <c r="L696" s="362">
        <f>LF!AM703</f>
        <v>0</v>
      </c>
      <c r="M696" s="362">
        <f>LF!AN703</f>
        <v>0</v>
      </c>
      <c r="N696" s="362">
        <f>LF!AO703</f>
        <v>0</v>
      </c>
      <c r="O696" s="362">
        <f>LF!AP703</f>
        <v>0</v>
      </c>
      <c r="P696" s="362">
        <f>LF!AQ703</f>
        <v>0</v>
      </c>
      <c r="Q696" s="362">
        <f>COUNTIF(LF!AR703,"Yes")</f>
        <v>0</v>
      </c>
      <c r="R696" s="337"/>
      <c r="S696" s="362">
        <f>Oncho!K703</f>
        <v>0</v>
      </c>
      <c r="T696" s="362">
        <f>MAX(Oncho!AB703,Oncho!BA703)</f>
        <v>0</v>
      </c>
      <c r="U696" s="362">
        <f>MAX(Oncho!AC703,Oncho!BB703)</f>
        <v>0</v>
      </c>
      <c r="V696" s="362">
        <f>MAX(Oncho!AE703,Oncho!BD703)</f>
        <v>0</v>
      </c>
      <c r="W696" s="362">
        <f>MAX(Oncho!AF703,Oncho!BE703)</f>
        <v>0</v>
      </c>
      <c r="X696" s="362">
        <f>MAX(Oncho!AG703,Oncho!BF703)</f>
        <v>0</v>
      </c>
      <c r="Y696" s="362">
        <f>MAX(Oncho!AH703,Oncho!BG703)</f>
        <v>0</v>
      </c>
      <c r="Z696" s="362">
        <f>MAX(Oncho!AI703,Oncho!BH703)</f>
        <v>0</v>
      </c>
      <c r="AA696" s="362">
        <f>MAX(Oncho!AJ703,Oncho!BI703)</f>
        <v>0</v>
      </c>
      <c r="AB696" s="362">
        <f>MAX(COUNTIF(Oncho!AK703,"Yes"),COUNTIF(Oncho!BJ703,"Yes"))</f>
        <v>0</v>
      </c>
      <c r="AC696" s="337"/>
      <c r="AD696" s="362">
        <f>Schisto!P705</f>
        <v>0</v>
      </c>
      <c r="AE696" s="362">
        <f>Schisto!AI705</f>
        <v>0</v>
      </c>
      <c r="AF696" s="362">
        <f>Schisto!AJ705</f>
        <v>0</v>
      </c>
      <c r="AG696" s="362">
        <f>Schisto!AN705</f>
        <v>0</v>
      </c>
      <c r="AH696" s="362">
        <f>Schisto!AO705</f>
        <v>0</v>
      </c>
      <c r="AI696" s="362">
        <f>Schisto!AT705</f>
        <v>0</v>
      </c>
      <c r="AJ696" s="362">
        <f>Schisto!AU705</f>
        <v>0</v>
      </c>
      <c r="AK696" s="362">
        <f>Schisto!AV705</f>
        <v>0</v>
      </c>
      <c r="AL696" s="362">
        <f>Schisto!AW705</f>
        <v>0</v>
      </c>
      <c r="AM696" s="362">
        <f>COUNTIF(Schisto!AX705,"Yes")</f>
        <v>0</v>
      </c>
      <c r="AN696" s="337"/>
      <c r="AO696" s="362">
        <f>STH!P705</f>
        <v>0</v>
      </c>
      <c r="AP696" s="362">
        <f>MAX(STH!AK705,STH!BS705)</f>
        <v>0</v>
      </c>
      <c r="AQ696" s="362">
        <f>MAX(STH!AL705,STH!BT705)</f>
        <v>0</v>
      </c>
      <c r="AR696" s="362">
        <f>MAX(STH!AM705,STH!BU705)</f>
        <v>0</v>
      </c>
      <c r="AS696" s="362">
        <f>MAX(STH!AN705,STH!BV705)</f>
        <v>0</v>
      </c>
      <c r="AT696" s="362">
        <f>MAX(STH!AO705,STH!BW705)</f>
        <v>0</v>
      </c>
      <c r="AU696" s="362">
        <f>MAX(STH!AQ705,STH!BY705)</f>
        <v>0</v>
      </c>
      <c r="AV696" s="362">
        <f>MAX(STH!AR705,STH!BZ705)</f>
        <v>0</v>
      </c>
      <c r="AW696" s="362">
        <f>MAX(STH!AS705,STH!CA705)</f>
        <v>0</v>
      </c>
      <c r="AX696" s="362">
        <f>MAX(STH!AT705,STH!CB705)</f>
        <v>0</v>
      </c>
      <c r="AY696" s="362">
        <f>MAX(STH!AU705,STH!CC705)</f>
        <v>0</v>
      </c>
      <c r="AZ696" s="362">
        <f>MAX(STH!AV705,STH!CD705)</f>
        <v>0</v>
      </c>
      <c r="BA696" s="362">
        <f>MAX(STH!AW705,STH!CE705)</f>
        <v>0</v>
      </c>
      <c r="BB696" s="362">
        <f>MAX(STH!AX705,STH!CF705)</f>
        <v>0</v>
      </c>
      <c r="BC696" s="362">
        <f>MAX(STH!AY705,STH!CG705)</f>
        <v>0</v>
      </c>
      <c r="BD696" s="362">
        <f>MAX(STH!AZ705,STH!CH705)</f>
        <v>0</v>
      </c>
      <c r="BE696" s="362">
        <f>MAX(STH!BA705,STH!CI705)</f>
        <v>0</v>
      </c>
      <c r="BF696" s="362">
        <f>MAX(STH!BB705,STH!CJ705)</f>
        <v>0</v>
      </c>
      <c r="BG696" s="362">
        <f>MAX(COUNTIF(STH!BC705,"Yes"),COUNTIF(STH!CK705,"Yes"))</f>
        <v>0</v>
      </c>
      <c r="BH696" s="337"/>
      <c r="BI696" s="362">
        <f>Trachoma!Q708</f>
        <v>0</v>
      </c>
      <c r="BJ696" s="362">
        <f>Trachoma!AK708</f>
        <v>0</v>
      </c>
      <c r="BK696" s="362">
        <f>Trachoma!AL708</f>
        <v>0</v>
      </c>
      <c r="BL696" s="362">
        <f>Trachoma!AN708</f>
        <v>0</v>
      </c>
      <c r="BM696" s="362">
        <f>Trachoma!AO708</f>
        <v>0</v>
      </c>
      <c r="BN696" s="362">
        <f>Trachoma!AT708</f>
        <v>0</v>
      </c>
      <c r="BO696" s="362">
        <f>Trachoma!AU708</f>
        <v>0</v>
      </c>
      <c r="BP696" s="362">
        <f>Trachoma!AV708</f>
        <v>0</v>
      </c>
      <c r="BQ696" s="362">
        <f>Trachoma!AW708</f>
        <v>0</v>
      </c>
      <c r="BR696" s="362">
        <f>COUNTIF(Trachoma!AX708,"Yes")</f>
        <v>0</v>
      </c>
      <c r="BS696" s="337"/>
      <c r="BT696" s="362">
        <f t="shared" si="114"/>
        <v>0</v>
      </c>
      <c r="BU696" s="362">
        <f t="shared" si="115"/>
        <v>0</v>
      </c>
      <c r="BV696" s="362">
        <f t="shared" si="116"/>
        <v>0</v>
      </c>
      <c r="BW696" s="362">
        <f t="shared" si="117"/>
        <v>0</v>
      </c>
      <c r="BX696" s="362">
        <f t="shared" si="118"/>
        <v>0</v>
      </c>
      <c r="BY696" s="362">
        <f t="shared" si="120"/>
        <v>0</v>
      </c>
      <c r="BZ696" s="362">
        <f t="shared" si="121"/>
        <v>0</v>
      </c>
      <c r="CA696" s="362">
        <f t="shared" si="122"/>
        <v>0</v>
      </c>
      <c r="CB696" s="362">
        <f t="shared" si="123"/>
        <v>0</v>
      </c>
      <c r="CC696" s="362">
        <f t="shared" si="119"/>
        <v>0</v>
      </c>
    </row>
    <row r="697" spans="2:81" x14ac:dyDescent="0.25">
      <c r="B697" s="147">
        <f>Demography!B705</f>
        <v>0</v>
      </c>
      <c r="C697" s="147">
        <f>Demography!C705</f>
        <v>0</v>
      </c>
      <c r="D697" s="148">
        <f>Demography!D705</f>
        <v>0</v>
      </c>
      <c r="E697" s="55"/>
      <c r="F697" s="148">
        <f>LF!M704</f>
        <v>0</v>
      </c>
      <c r="G697" s="148">
        <f>LF!AE704</f>
        <v>0</v>
      </c>
      <c r="H697" s="148">
        <f>LF!AF704</f>
        <v>0</v>
      </c>
      <c r="I697" s="148">
        <f>LF!AH704</f>
        <v>0</v>
      </c>
      <c r="J697" s="148">
        <f>LF!AI704</f>
        <v>0</v>
      </c>
      <c r="K697" s="148">
        <f>LF!AK704</f>
        <v>0</v>
      </c>
      <c r="L697" s="148">
        <f>LF!AM704</f>
        <v>0</v>
      </c>
      <c r="M697" s="148">
        <f>LF!AN704</f>
        <v>0</v>
      </c>
      <c r="N697" s="148">
        <f>LF!AO704</f>
        <v>0</v>
      </c>
      <c r="O697" s="148">
        <f>LF!AP704</f>
        <v>0</v>
      </c>
      <c r="P697" s="148">
        <f>LF!AQ704</f>
        <v>0</v>
      </c>
      <c r="Q697" s="148">
        <f>COUNTIF(LF!AR704,"Yes")</f>
        <v>0</v>
      </c>
      <c r="R697" s="55"/>
      <c r="S697" s="148">
        <f>Oncho!K704</f>
        <v>0</v>
      </c>
      <c r="T697" s="148">
        <f>MAX(Oncho!AB704,Oncho!BA704)</f>
        <v>0</v>
      </c>
      <c r="U697" s="148">
        <f>MAX(Oncho!AC704,Oncho!BB704)</f>
        <v>0</v>
      </c>
      <c r="V697" s="148">
        <f>MAX(Oncho!AE704,Oncho!BD704)</f>
        <v>0</v>
      </c>
      <c r="W697" s="148">
        <f>MAX(Oncho!AF704,Oncho!BE704)</f>
        <v>0</v>
      </c>
      <c r="X697" s="148">
        <f>MAX(Oncho!AG704,Oncho!BF704)</f>
        <v>0</v>
      </c>
      <c r="Y697" s="148">
        <f>MAX(Oncho!AH704,Oncho!BG704)</f>
        <v>0</v>
      </c>
      <c r="Z697" s="148">
        <f>MAX(Oncho!AI704,Oncho!BH704)</f>
        <v>0</v>
      </c>
      <c r="AA697" s="148">
        <f>MAX(Oncho!AJ704,Oncho!BI704)</f>
        <v>0</v>
      </c>
      <c r="AB697" s="148">
        <f>MAX(COUNTIF(Oncho!AK704,"Yes"),COUNTIF(Oncho!BJ704,"Yes"))</f>
        <v>0</v>
      </c>
      <c r="AC697" s="55"/>
      <c r="AD697" s="148">
        <f>Schisto!P706</f>
        <v>0</v>
      </c>
      <c r="AE697" s="148">
        <f>Schisto!AI706</f>
        <v>0</v>
      </c>
      <c r="AF697" s="148">
        <f>Schisto!AJ706</f>
        <v>0</v>
      </c>
      <c r="AG697" s="148">
        <f>Schisto!AN706</f>
        <v>0</v>
      </c>
      <c r="AH697" s="148">
        <f>Schisto!AO706</f>
        <v>0</v>
      </c>
      <c r="AI697" s="148">
        <f>Schisto!AT706</f>
        <v>0</v>
      </c>
      <c r="AJ697" s="148">
        <f>Schisto!AU706</f>
        <v>0</v>
      </c>
      <c r="AK697" s="148">
        <f>Schisto!AV706</f>
        <v>0</v>
      </c>
      <c r="AL697" s="148">
        <f>Schisto!AW706</f>
        <v>0</v>
      </c>
      <c r="AM697" s="148">
        <f>COUNTIF(Schisto!AX706,"Yes")</f>
        <v>0</v>
      </c>
      <c r="AN697" s="55"/>
      <c r="AO697" s="148">
        <f>STH!P706</f>
        <v>0</v>
      </c>
      <c r="AP697" s="148">
        <f>MAX(STH!AK706,STH!BS706)</f>
        <v>0</v>
      </c>
      <c r="AQ697" s="148">
        <f>MAX(STH!AL706,STH!BT706)</f>
        <v>0</v>
      </c>
      <c r="AR697" s="148">
        <f>MAX(STH!AM706,STH!BU706)</f>
        <v>0</v>
      </c>
      <c r="AS697" s="148">
        <f>MAX(STH!AN706,STH!BV706)</f>
        <v>0</v>
      </c>
      <c r="AT697" s="148">
        <f>MAX(STH!AO706,STH!BW706)</f>
        <v>0</v>
      </c>
      <c r="AU697" s="148">
        <f>MAX(STH!AQ706,STH!BY706)</f>
        <v>0</v>
      </c>
      <c r="AV697" s="148">
        <f>MAX(STH!AR706,STH!BZ706)</f>
        <v>0</v>
      </c>
      <c r="AW697" s="148">
        <f>MAX(STH!AS706,STH!CA706)</f>
        <v>0</v>
      </c>
      <c r="AX697" s="148">
        <f>MAX(STH!AT706,STH!CB706)</f>
        <v>0</v>
      </c>
      <c r="AY697" s="148">
        <f>MAX(STH!AU706,STH!CC706)</f>
        <v>0</v>
      </c>
      <c r="AZ697" s="148">
        <f>MAX(STH!AV706,STH!CD706)</f>
        <v>0</v>
      </c>
      <c r="BA697" s="148">
        <f>MAX(STH!AW706,STH!CE706)</f>
        <v>0</v>
      </c>
      <c r="BB697" s="148">
        <f>MAX(STH!AX706,STH!CF706)</f>
        <v>0</v>
      </c>
      <c r="BC697" s="148">
        <f>MAX(STH!AY706,STH!CG706)</f>
        <v>0</v>
      </c>
      <c r="BD697" s="148">
        <f>MAX(STH!AZ706,STH!CH706)</f>
        <v>0</v>
      </c>
      <c r="BE697" s="148">
        <f>MAX(STH!BA706,STH!CI706)</f>
        <v>0</v>
      </c>
      <c r="BF697" s="148">
        <f>MAX(STH!BB706,STH!CJ706)</f>
        <v>0</v>
      </c>
      <c r="BG697" s="148">
        <f>MAX(COUNTIF(STH!BC706,"Yes"),COUNTIF(STH!CK706,"Yes"))</f>
        <v>0</v>
      </c>
      <c r="BH697" s="55"/>
      <c r="BI697" s="148">
        <f>Trachoma!Q709</f>
        <v>0</v>
      </c>
      <c r="BJ697" s="148">
        <f>Trachoma!AK709</f>
        <v>0</v>
      </c>
      <c r="BK697" s="148">
        <f>Trachoma!AL709</f>
        <v>0</v>
      </c>
      <c r="BL697" s="148">
        <f>Trachoma!AN709</f>
        <v>0</v>
      </c>
      <c r="BM697" s="148">
        <f>Trachoma!AO709</f>
        <v>0</v>
      </c>
      <c r="BN697" s="148">
        <f>Trachoma!AT709</f>
        <v>0</v>
      </c>
      <c r="BO697" s="148">
        <f>Trachoma!AU709</f>
        <v>0</v>
      </c>
      <c r="BP697" s="148">
        <f>Trachoma!AV709</f>
        <v>0</v>
      </c>
      <c r="BQ697" s="148">
        <f>Trachoma!AW709</f>
        <v>0</v>
      </c>
      <c r="BR697" s="148">
        <f>COUNTIF(Trachoma!AX709,"Yes")</f>
        <v>0</v>
      </c>
      <c r="BS697" s="55"/>
      <c r="BT697" s="148">
        <f t="shared" si="114"/>
        <v>0</v>
      </c>
      <c r="BU697" s="148">
        <f t="shared" si="115"/>
        <v>0</v>
      </c>
      <c r="BV697" s="148">
        <f t="shared" si="116"/>
        <v>0</v>
      </c>
      <c r="BW697" s="148">
        <f t="shared" si="117"/>
        <v>0</v>
      </c>
      <c r="BX697" s="148">
        <f t="shared" si="118"/>
        <v>0</v>
      </c>
      <c r="BY697" s="148">
        <f t="shared" si="120"/>
        <v>0</v>
      </c>
      <c r="BZ697" s="148">
        <f t="shared" si="121"/>
        <v>0</v>
      </c>
      <c r="CA697" s="148">
        <f t="shared" si="122"/>
        <v>0</v>
      </c>
      <c r="CB697" s="148">
        <f t="shared" si="123"/>
        <v>0</v>
      </c>
      <c r="CC697" s="148">
        <f t="shared" si="119"/>
        <v>0</v>
      </c>
    </row>
    <row r="698" spans="2:81" x14ac:dyDescent="0.25">
      <c r="B698" s="361">
        <f>Demography!B706</f>
        <v>0</v>
      </c>
      <c r="C698" s="361">
        <f>Demography!C706</f>
        <v>0</v>
      </c>
      <c r="D698" s="362">
        <f>Demography!D706</f>
        <v>0</v>
      </c>
      <c r="E698" s="337"/>
      <c r="F698" s="362">
        <f>LF!M705</f>
        <v>0</v>
      </c>
      <c r="G698" s="362">
        <f>LF!AE705</f>
        <v>0</v>
      </c>
      <c r="H698" s="362">
        <f>LF!AF705</f>
        <v>0</v>
      </c>
      <c r="I698" s="362">
        <f>LF!AH705</f>
        <v>0</v>
      </c>
      <c r="J698" s="362">
        <f>LF!AI705</f>
        <v>0</v>
      </c>
      <c r="K698" s="362">
        <f>LF!AK705</f>
        <v>0</v>
      </c>
      <c r="L698" s="362">
        <f>LF!AM705</f>
        <v>0</v>
      </c>
      <c r="M698" s="362">
        <f>LF!AN705</f>
        <v>0</v>
      </c>
      <c r="N698" s="362">
        <f>LF!AO705</f>
        <v>0</v>
      </c>
      <c r="O698" s="362">
        <f>LF!AP705</f>
        <v>0</v>
      </c>
      <c r="P698" s="362">
        <f>LF!AQ705</f>
        <v>0</v>
      </c>
      <c r="Q698" s="362">
        <f>COUNTIF(LF!AR705,"Yes")</f>
        <v>0</v>
      </c>
      <c r="R698" s="337"/>
      <c r="S698" s="362">
        <f>Oncho!K705</f>
        <v>0</v>
      </c>
      <c r="T698" s="362">
        <f>MAX(Oncho!AB705,Oncho!BA705)</f>
        <v>0</v>
      </c>
      <c r="U698" s="362">
        <f>MAX(Oncho!AC705,Oncho!BB705)</f>
        <v>0</v>
      </c>
      <c r="V698" s="362">
        <f>MAX(Oncho!AE705,Oncho!BD705)</f>
        <v>0</v>
      </c>
      <c r="W698" s="362">
        <f>MAX(Oncho!AF705,Oncho!BE705)</f>
        <v>0</v>
      </c>
      <c r="X698" s="362">
        <f>MAX(Oncho!AG705,Oncho!BF705)</f>
        <v>0</v>
      </c>
      <c r="Y698" s="362">
        <f>MAX(Oncho!AH705,Oncho!BG705)</f>
        <v>0</v>
      </c>
      <c r="Z698" s="362">
        <f>MAX(Oncho!AI705,Oncho!BH705)</f>
        <v>0</v>
      </c>
      <c r="AA698" s="362">
        <f>MAX(Oncho!AJ705,Oncho!BI705)</f>
        <v>0</v>
      </c>
      <c r="AB698" s="362">
        <f>MAX(COUNTIF(Oncho!AK705,"Yes"),COUNTIF(Oncho!BJ705,"Yes"))</f>
        <v>0</v>
      </c>
      <c r="AC698" s="337"/>
      <c r="AD698" s="362">
        <f>Schisto!P707</f>
        <v>0</v>
      </c>
      <c r="AE698" s="362">
        <f>Schisto!AI707</f>
        <v>0</v>
      </c>
      <c r="AF698" s="362">
        <f>Schisto!AJ707</f>
        <v>0</v>
      </c>
      <c r="AG698" s="362">
        <f>Schisto!AN707</f>
        <v>0</v>
      </c>
      <c r="AH698" s="362">
        <f>Schisto!AO707</f>
        <v>0</v>
      </c>
      <c r="AI698" s="362">
        <f>Schisto!AT707</f>
        <v>0</v>
      </c>
      <c r="AJ698" s="362">
        <f>Schisto!AU707</f>
        <v>0</v>
      </c>
      <c r="AK698" s="362">
        <f>Schisto!AV707</f>
        <v>0</v>
      </c>
      <c r="AL698" s="362">
        <f>Schisto!AW707</f>
        <v>0</v>
      </c>
      <c r="AM698" s="362">
        <f>COUNTIF(Schisto!AX707,"Yes")</f>
        <v>0</v>
      </c>
      <c r="AN698" s="337"/>
      <c r="AO698" s="362">
        <f>STH!P707</f>
        <v>0</v>
      </c>
      <c r="AP698" s="362">
        <f>MAX(STH!AK707,STH!BS707)</f>
        <v>0</v>
      </c>
      <c r="AQ698" s="362">
        <f>MAX(STH!AL707,STH!BT707)</f>
        <v>0</v>
      </c>
      <c r="AR698" s="362">
        <f>MAX(STH!AM707,STH!BU707)</f>
        <v>0</v>
      </c>
      <c r="AS698" s="362">
        <f>MAX(STH!AN707,STH!BV707)</f>
        <v>0</v>
      </c>
      <c r="AT698" s="362">
        <f>MAX(STH!AO707,STH!BW707)</f>
        <v>0</v>
      </c>
      <c r="AU698" s="362">
        <f>MAX(STH!AQ707,STH!BY707)</f>
        <v>0</v>
      </c>
      <c r="AV698" s="362">
        <f>MAX(STH!AR707,STH!BZ707)</f>
        <v>0</v>
      </c>
      <c r="AW698" s="362">
        <f>MAX(STH!AS707,STH!CA707)</f>
        <v>0</v>
      </c>
      <c r="AX698" s="362">
        <f>MAX(STH!AT707,STH!CB707)</f>
        <v>0</v>
      </c>
      <c r="AY698" s="362">
        <f>MAX(STH!AU707,STH!CC707)</f>
        <v>0</v>
      </c>
      <c r="AZ698" s="362">
        <f>MAX(STH!AV707,STH!CD707)</f>
        <v>0</v>
      </c>
      <c r="BA698" s="362">
        <f>MAX(STH!AW707,STH!CE707)</f>
        <v>0</v>
      </c>
      <c r="BB698" s="362">
        <f>MAX(STH!AX707,STH!CF707)</f>
        <v>0</v>
      </c>
      <c r="BC698" s="362">
        <f>MAX(STH!AY707,STH!CG707)</f>
        <v>0</v>
      </c>
      <c r="BD698" s="362">
        <f>MAX(STH!AZ707,STH!CH707)</f>
        <v>0</v>
      </c>
      <c r="BE698" s="362">
        <f>MAX(STH!BA707,STH!CI707)</f>
        <v>0</v>
      </c>
      <c r="BF698" s="362">
        <f>MAX(STH!BB707,STH!CJ707)</f>
        <v>0</v>
      </c>
      <c r="BG698" s="362">
        <f>MAX(COUNTIF(STH!BC707,"Yes"),COUNTIF(STH!CK707,"Yes"))</f>
        <v>0</v>
      </c>
      <c r="BH698" s="337"/>
      <c r="BI698" s="362">
        <f>Trachoma!Q710</f>
        <v>0</v>
      </c>
      <c r="BJ698" s="362">
        <f>Trachoma!AK710</f>
        <v>0</v>
      </c>
      <c r="BK698" s="362">
        <f>Trachoma!AL710</f>
        <v>0</v>
      </c>
      <c r="BL698" s="362">
        <f>Trachoma!AN710</f>
        <v>0</v>
      </c>
      <c r="BM698" s="362">
        <f>Trachoma!AO710</f>
        <v>0</v>
      </c>
      <c r="BN698" s="362">
        <f>Trachoma!AT710</f>
        <v>0</v>
      </c>
      <c r="BO698" s="362">
        <f>Trachoma!AU710</f>
        <v>0</v>
      </c>
      <c r="BP698" s="362">
        <f>Trachoma!AV710</f>
        <v>0</v>
      </c>
      <c r="BQ698" s="362">
        <f>Trachoma!AW710</f>
        <v>0</v>
      </c>
      <c r="BR698" s="362">
        <f>COUNTIF(Trachoma!AX710,"Yes")</f>
        <v>0</v>
      </c>
      <c r="BS698" s="337"/>
      <c r="BT698" s="362">
        <f t="shared" si="114"/>
        <v>0</v>
      </c>
      <c r="BU698" s="362">
        <f t="shared" si="115"/>
        <v>0</v>
      </c>
      <c r="BV698" s="362">
        <f t="shared" si="116"/>
        <v>0</v>
      </c>
      <c r="BW698" s="362">
        <f t="shared" si="117"/>
        <v>0</v>
      </c>
      <c r="BX698" s="362">
        <f t="shared" si="118"/>
        <v>0</v>
      </c>
      <c r="BY698" s="362">
        <f t="shared" si="120"/>
        <v>0</v>
      </c>
      <c r="BZ698" s="362">
        <f t="shared" si="121"/>
        <v>0</v>
      </c>
      <c r="CA698" s="362">
        <f t="shared" si="122"/>
        <v>0</v>
      </c>
      <c r="CB698" s="362">
        <f t="shared" si="123"/>
        <v>0</v>
      </c>
      <c r="CC698" s="362">
        <f t="shared" si="119"/>
        <v>0</v>
      </c>
    </row>
    <row r="699" spans="2:81" x14ac:dyDescent="0.25">
      <c r="B699" s="147">
        <f>Demography!B707</f>
        <v>0</v>
      </c>
      <c r="C699" s="147">
        <f>Demography!C707</f>
        <v>0</v>
      </c>
      <c r="D699" s="148">
        <f>Demography!D707</f>
        <v>0</v>
      </c>
      <c r="E699" s="55"/>
      <c r="F699" s="148">
        <f>LF!M706</f>
        <v>0</v>
      </c>
      <c r="G699" s="148">
        <f>LF!AE706</f>
        <v>0</v>
      </c>
      <c r="H699" s="148">
        <f>LF!AF706</f>
        <v>0</v>
      </c>
      <c r="I699" s="148">
        <f>LF!AH706</f>
        <v>0</v>
      </c>
      <c r="J699" s="148">
        <f>LF!AI706</f>
        <v>0</v>
      </c>
      <c r="K699" s="148">
        <f>LF!AK706</f>
        <v>0</v>
      </c>
      <c r="L699" s="148">
        <f>LF!AM706</f>
        <v>0</v>
      </c>
      <c r="M699" s="148">
        <f>LF!AN706</f>
        <v>0</v>
      </c>
      <c r="N699" s="148">
        <f>LF!AO706</f>
        <v>0</v>
      </c>
      <c r="O699" s="148">
        <f>LF!AP706</f>
        <v>0</v>
      </c>
      <c r="P699" s="148">
        <f>LF!AQ706</f>
        <v>0</v>
      </c>
      <c r="Q699" s="148">
        <f>COUNTIF(LF!AR706,"Yes")</f>
        <v>0</v>
      </c>
      <c r="R699" s="55"/>
      <c r="S699" s="148">
        <f>Oncho!K706</f>
        <v>0</v>
      </c>
      <c r="T699" s="148">
        <f>MAX(Oncho!AB706,Oncho!BA706)</f>
        <v>0</v>
      </c>
      <c r="U699" s="148">
        <f>MAX(Oncho!AC706,Oncho!BB706)</f>
        <v>0</v>
      </c>
      <c r="V699" s="148">
        <f>MAX(Oncho!AE706,Oncho!BD706)</f>
        <v>0</v>
      </c>
      <c r="W699" s="148">
        <f>MAX(Oncho!AF706,Oncho!BE706)</f>
        <v>0</v>
      </c>
      <c r="X699" s="148">
        <f>MAX(Oncho!AG706,Oncho!BF706)</f>
        <v>0</v>
      </c>
      <c r="Y699" s="148">
        <f>MAX(Oncho!AH706,Oncho!BG706)</f>
        <v>0</v>
      </c>
      <c r="Z699" s="148">
        <f>MAX(Oncho!AI706,Oncho!BH706)</f>
        <v>0</v>
      </c>
      <c r="AA699" s="148">
        <f>MAX(Oncho!AJ706,Oncho!BI706)</f>
        <v>0</v>
      </c>
      <c r="AB699" s="148">
        <f>MAX(COUNTIF(Oncho!AK706,"Yes"),COUNTIF(Oncho!BJ706,"Yes"))</f>
        <v>0</v>
      </c>
      <c r="AC699" s="55"/>
      <c r="AD699" s="148">
        <f>Schisto!P708</f>
        <v>0</v>
      </c>
      <c r="AE699" s="148">
        <f>Schisto!AI708</f>
        <v>0</v>
      </c>
      <c r="AF699" s="148">
        <f>Schisto!AJ708</f>
        <v>0</v>
      </c>
      <c r="AG699" s="148">
        <f>Schisto!AN708</f>
        <v>0</v>
      </c>
      <c r="AH699" s="148">
        <f>Schisto!AO708</f>
        <v>0</v>
      </c>
      <c r="AI699" s="148">
        <f>Schisto!AT708</f>
        <v>0</v>
      </c>
      <c r="AJ699" s="148">
        <f>Schisto!AU708</f>
        <v>0</v>
      </c>
      <c r="AK699" s="148">
        <f>Schisto!AV708</f>
        <v>0</v>
      </c>
      <c r="AL699" s="148">
        <f>Schisto!AW708</f>
        <v>0</v>
      </c>
      <c r="AM699" s="148">
        <f>COUNTIF(Schisto!AX708,"Yes")</f>
        <v>0</v>
      </c>
      <c r="AN699" s="55"/>
      <c r="AO699" s="148">
        <f>STH!P708</f>
        <v>0</v>
      </c>
      <c r="AP699" s="148">
        <f>MAX(STH!AK708,STH!BS708)</f>
        <v>0</v>
      </c>
      <c r="AQ699" s="148">
        <f>MAX(STH!AL708,STH!BT708)</f>
        <v>0</v>
      </c>
      <c r="AR699" s="148">
        <f>MAX(STH!AM708,STH!BU708)</f>
        <v>0</v>
      </c>
      <c r="AS699" s="148">
        <f>MAX(STH!AN708,STH!BV708)</f>
        <v>0</v>
      </c>
      <c r="AT699" s="148">
        <f>MAX(STH!AO708,STH!BW708)</f>
        <v>0</v>
      </c>
      <c r="AU699" s="148">
        <f>MAX(STH!AQ708,STH!BY708)</f>
        <v>0</v>
      </c>
      <c r="AV699" s="148">
        <f>MAX(STH!AR708,STH!BZ708)</f>
        <v>0</v>
      </c>
      <c r="AW699" s="148">
        <f>MAX(STH!AS708,STH!CA708)</f>
        <v>0</v>
      </c>
      <c r="AX699" s="148">
        <f>MAX(STH!AT708,STH!CB708)</f>
        <v>0</v>
      </c>
      <c r="AY699" s="148">
        <f>MAX(STH!AU708,STH!CC708)</f>
        <v>0</v>
      </c>
      <c r="AZ699" s="148">
        <f>MAX(STH!AV708,STH!CD708)</f>
        <v>0</v>
      </c>
      <c r="BA699" s="148">
        <f>MAX(STH!AW708,STH!CE708)</f>
        <v>0</v>
      </c>
      <c r="BB699" s="148">
        <f>MAX(STH!AX708,STH!CF708)</f>
        <v>0</v>
      </c>
      <c r="BC699" s="148">
        <f>MAX(STH!AY708,STH!CG708)</f>
        <v>0</v>
      </c>
      <c r="BD699" s="148">
        <f>MAX(STH!AZ708,STH!CH708)</f>
        <v>0</v>
      </c>
      <c r="BE699" s="148">
        <f>MAX(STH!BA708,STH!CI708)</f>
        <v>0</v>
      </c>
      <c r="BF699" s="148">
        <f>MAX(STH!BB708,STH!CJ708)</f>
        <v>0</v>
      </c>
      <c r="BG699" s="148">
        <f>MAX(COUNTIF(STH!BC708,"Yes"),COUNTIF(STH!CK708,"Yes"))</f>
        <v>0</v>
      </c>
      <c r="BH699" s="55"/>
      <c r="BI699" s="148">
        <f>Trachoma!Q711</f>
        <v>0</v>
      </c>
      <c r="BJ699" s="148">
        <f>Trachoma!AK711</f>
        <v>0</v>
      </c>
      <c r="BK699" s="148">
        <f>Trachoma!AL711</f>
        <v>0</v>
      </c>
      <c r="BL699" s="148">
        <f>Trachoma!AN711</f>
        <v>0</v>
      </c>
      <c r="BM699" s="148">
        <f>Trachoma!AO711</f>
        <v>0</v>
      </c>
      <c r="BN699" s="148">
        <f>Trachoma!AT711</f>
        <v>0</v>
      </c>
      <c r="BO699" s="148">
        <f>Trachoma!AU711</f>
        <v>0</v>
      </c>
      <c r="BP699" s="148">
        <f>Trachoma!AV711</f>
        <v>0</v>
      </c>
      <c r="BQ699" s="148">
        <f>Trachoma!AW711</f>
        <v>0</v>
      </c>
      <c r="BR699" s="148">
        <f>COUNTIF(Trachoma!AX711,"Yes")</f>
        <v>0</v>
      </c>
      <c r="BS699" s="55"/>
      <c r="BT699" s="148">
        <f t="shared" si="114"/>
        <v>0</v>
      </c>
      <c r="BU699" s="148">
        <f t="shared" si="115"/>
        <v>0</v>
      </c>
      <c r="BV699" s="148">
        <f t="shared" si="116"/>
        <v>0</v>
      </c>
      <c r="BW699" s="148">
        <f t="shared" si="117"/>
        <v>0</v>
      </c>
      <c r="BX699" s="148">
        <f t="shared" si="118"/>
        <v>0</v>
      </c>
      <c r="BY699" s="148">
        <f t="shared" si="120"/>
        <v>0</v>
      </c>
      <c r="BZ699" s="148">
        <f t="shared" si="121"/>
        <v>0</v>
      </c>
      <c r="CA699" s="148">
        <f t="shared" si="122"/>
        <v>0</v>
      </c>
      <c r="CB699" s="148">
        <f t="shared" si="123"/>
        <v>0</v>
      </c>
      <c r="CC699" s="148">
        <f t="shared" si="119"/>
        <v>0</v>
      </c>
    </row>
    <row r="700" spans="2:81" x14ac:dyDescent="0.25">
      <c r="B700" s="361">
        <f>Demography!B708</f>
        <v>0</v>
      </c>
      <c r="C700" s="361">
        <f>Demography!C708</f>
        <v>0</v>
      </c>
      <c r="D700" s="362">
        <f>Demography!D708</f>
        <v>0</v>
      </c>
      <c r="E700" s="337"/>
      <c r="F700" s="362">
        <f>LF!M707</f>
        <v>0</v>
      </c>
      <c r="G700" s="362">
        <f>LF!AE707</f>
        <v>0</v>
      </c>
      <c r="H700" s="362">
        <f>LF!AF707</f>
        <v>0</v>
      </c>
      <c r="I700" s="362">
        <f>LF!AH707</f>
        <v>0</v>
      </c>
      <c r="J700" s="362">
        <f>LF!AI707</f>
        <v>0</v>
      </c>
      <c r="K700" s="362">
        <f>LF!AK707</f>
        <v>0</v>
      </c>
      <c r="L700" s="362">
        <f>LF!AM707</f>
        <v>0</v>
      </c>
      <c r="M700" s="362">
        <f>LF!AN707</f>
        <v>0</v>
      </c>
      <c r="N700" s="362">
        <f>LF!AO707</f>
        <v>0</v>
      </c>
      <c r="O700" s="362">
        <f>LF!AP707</f>
        <v>0</v>
      </c>
      <c r="P700" s="362">
        <f>LF!AQ707</f>
        <v>0</v>
      </c>
      <c r="Q700" s="362">
        <f>COUNTIF(LF!AR707,"Yes")</f>
        <v>0</v>
      </c>
      <c r="R700" s="337"/>
      <c r="S700" s="362">
        <f>Oncho!K707</f>
        <v>0</v>
      </c>
      <c r="T700" s="362">
        <f>MAX(Oncho!AB707,Oncho!BA707)</f>
        <v>0</v>
      </c>
      <c r="U700" s="362">
        <f>MAX(Oncho!AC707,Oncho!BB707)</f>
        <v>0</v>
      </c>
      <c r="V700" s="362">
        <f>MAX(Oncho!AE707,Oncho!BD707)</f>
        <v>0</v>
      </c>
      <c r="W700" s="362">
        <f>MAX(Oncho!AF707,Oncho!BE707)</f>
        <v>0</v>
      </c>
      <c r="X700" s="362">
        <f>MAX(Oncho!AG707,Oncho!BF707)</f>
        <v>0</v>
      </c>
      <c r="Y700" s="362">
        <f>MAX(Oncho!AH707,Oncho!BG707)</f>
        <v>0</v>
      </c>
      <c r="Z700" s="362">
        <f>MAX(Oncho!AI707,Oncho!BH707)</f>
        <v>0</v>
      </c>
      <c r="AA700" s="362">
        <f>MAX(Oncho!AJ707,Oncho!BI707)</f>
        <v>0</v>
      </c>
      <c r="AB700" s="362">
        <f>MAX(COUNTIF(Oncho!AK707,"Yes"),COUNTIF(Oncho!BJ707,"Yes"))</f>
        <v>0</v>
      </c>
      <c r="AC700" s="337"/>
      <c r="AD700" s="362">
        <f>Schisto!P709</f>
        <v>0</v>
      </c>
      <c r="AE700" s="362">
        <f>Schisto!AI709</f>
        <v>0</v>
      </c>
      <c r="AF700" s="362">
        <f>Schisto!AJ709</f>
        <v>0</v>
      </c>
      <c r="AG700" s="362">
        <f>Schisto!AN709</f>
        <v>0</v>
      </c>
      <c r="AH700" s="362">
        <f>Schisto!AO709</f>
        <v>0</v>
      </c>
      <c r="AI700" s="362">
        <f>Schisto!AT709</f>
        <v>0</v>
      </c>
      <c r="AJ700" s="362">
        <f>Schisto!AU709</f>
        <v>0</v>
      </c>
      <c r="AK700" s="362">
        <f>Schisto!AV709</f>
        <v>0</v>
      </c>
      <c r="AL700" s="362">
        <f>Schisto!AW709</f>
        <v>0</v>
      </c>
      <c r="AM700" s="362">
        <f>COUNTIF(Schisto!AX709,"Yes")</f>
        <v>0</v>
      </c>
      <c r="AN700" s="337"/>
      <c r="AO700" s="362">
        <f>STH!P709</f>
        <v>0</v>
      </c>
      <c r="AP700" s="362">
        <f>MAX(STH!AK709,STH!BS709)</f>
        <v>0</v>
      </c>
      <c r="AQ700" s="362">
        <f>MAX(STH!AL709,STH!BT709)</f>
        <v>0</v>
      </c>
      <c r="AR700" s="362">
        <f>MAX(STH!AM709,STH!BU709)</f>
        <v>0</v>
      </c>
      <c r="AS700" s="362">
        <f>MAX(STH!AN709,STH!BV709)</f>
        <v>0</v>
      </c>
      <c r="AT700" s="362">
        <f>MAX(STH!AO709,STH!BW709)</f>
        <v>0</v>
      </c>
      <c r="AU700" s="362">
        <f>MAX(STH!AQ709,STH!BY709)</f>
        <v>0</v>
      </c>
      <c r="AV700" s="362">
        <f>MAX(STH!AR709,STH!BZ709)</f>
        <v>0</v>
      </c>
      <c r="AW700" s="362">
        <f>MAX(STH!AS709,STH!CA709)</f>
        <v>0</v>
      </c>
      <c r="AX700" s="362">
        <f>MAX(STH!AT709,STH!CB709)</f>
        <v>0</v>
      </c>
      <c r="AY700" s="362">
        <f>MAX(STH!AU709,STH!CC709)</f>
        <v>0</v>
      </c>
      <c r="AZ700" s="362">
        <f>MAX(STH!AV709,STH!CD709)</f>
        <v>0</v>
      </c>
      <c r="BA700" s="362">
        <f>MAX(STH!AW709,STH!CE709)</f>
        <v>0</v>
      </c>
      <c r="BB700" s="362">
        <f>MAX(STH!AX709,STH!CF709)</f>
        <v>0</v>
      </c>
      <c r="BC700" s="362">
        <f>MAX(STH!AY709,STH!CG709)</f>
        <v>0</v>
      </c>
      <c r="BD700" s="362">
        <f>MAX(STH!AZ709,STH!CH709)</f>
        <v>0</v>
      </c>
      <c r="BE700" s="362">
        <f>MAX(STH!BA709,STH!CI709)</f>
        <v>0</v>
      </c>
      <c r="BF700" s="362">
        <f>MAX(STH!BB709,STH!CJ709)</f>
        <v>0</v>
      </c>
      <c r="BG700" s="362">
        <f>MAX(COUNTIF(STH!BC709,"Yes"),COUNTIF(STH!CK709,"Yes"))</f>
        <v>0</v>
      </c>
      <c r="BH700" s="337"/>
      <c r="BI700" s="362">
        <f>Trachoma!Q712</f>
        <v>0</v>
      </c>
      <c r="BJ700" s="362">
        <f>Trachoma!AK712</f>
        <v>0</v>
      </c>
      <c r="BK700" s="362">
        <f>Trachoma!AL712</f>
        <v>0</v>
      </c>
      <c r="BL700" s="362">
        <f>Trachoma!AN712</f>
        <v>0</v>
      </c>
      <c r="BM700" s="362">
        <f>Trachoma!AO712</f>
        <v>0</v>
      </c>
      <c r="BN700" s="362">
        <f>Trachoma!AT712</f>
        <v>0</v>
      </c>
      <c r="BO700" s="362">
        <f>Trachoma!AU712</f>
        <v>0</v>
      </c>
      <c r="BP700" s="362">
        <f>Trachoma!AV712</f>
        <v>0</v>
      </c>
      <c r="BQ700" s="362">
        <f>Trachoma!AW712</f>
        <v>0</v>
      </c>
      <c r="BR700" s="362">
        <f>COUNTIF(Trachoma!AX712,"Yes")</f>
        <v>0</v>
      </c>
      <c r="BS700" s="337"/>
      <c r="BT700" s="362">
        <f t="shared" si="114"/>
        <v>0</v>
      </c>
      <c r="BU700" s="362">
        <f t="shared" si="115"/>
        <v>0</v>
      </c>
      <c r="BV700" s="362">
        <f t="shared" si="116"/>
        <v>0</v>
      </c>
      <c r="BW700" s="362">
        <f t="shared" si="117"/>
        <v>0</v>
      </c>
      <c r="BX700" s="362">
        <f t="shared" si="118"/>
        <v>0</v>
      </c>
      <c r="BY700" s="362">
        <f t="shared" si="120"/>
        <v>0</v>
      </c>
      <c r="BZ700" s="362">
        <f t="shared" si="121"/>
        <v>0</v>
      </c>
      <c r="CA700" s="362">
        <f t="shared" si="122"/>
        <v>0</v>
      </c>
      <c r="CB700" s="362">
        <f t="shared" si="123"/>
        <v>0</v>
      </c>
      <c r="CC700" s="362">
        <f t="shared" si="119"/>
        <v>0</v>
      </c>
    </row>
    <row r="701" spans="2:81" x14ac:dyDescent="0.25">
      <c r="B701" s="147">
        <f>Demography!B709</f>
        <v>0</v>
      </c>
      <c r="C701" s="147">
        <f>Demography!C709</f>
        <v>0</v>
      </c>
      <c r="D701" s="148">
        <f>Demography!D709</f>
        <v>0</v>
      </c>
      <c r="E701" s="55"/>
      <c r="F701" s="148">
        <f>LF!M708</f>
        <v>0</v>
      </c>
      <c r="G701" s="148">
        <f>LF!AE708</f>
        <v>0</v>
      </c>
      <c r="H701" s="148">
        <f>LF!AF708</f>
        <v>0</v>
      </c>
      <c r="I701" s="148">
        <f>LF!AH708</f>
        <v>0</v>
      </c>
      <c r="J701" s="148">
        <f>LF!AI708</f>
        <v>0</v>
      </c>
      <c r="K701" s="148">
        <f>LF!AK708</f>
        <v>0</v>
      </c>
      <c r="L701" s="148">
        <f>LF!AM708</f>
        <v>0</v>
      </c>
      <c r="M701" s="148">
        <f>LF!AN708</f>
        <v>0</v>
      </c>
      <c r="N701" s="148">
        <f>LF!AO708</f>
        <v>0</v>
      </c>
      <c r="O701" s="148">
        <f>LF!AP708</f>
        <v>0</v>
      </c>
      <c r="P701" s="148">
        <f>LF!AQ708</f>
        <v>0</v>
      </c>
      <c r="Q701" s="148">
        <f>COUNTIF(LF!AR708,"Yes")</f>
        <v>0</v>
      </c>
      <c r="R701" s="55"/>
      <c r="S701" s="148">
        <f>Oncho!K708</f>
        <v>0</v>
      </c>
      <c r="T701" s="148">
        <f>MAX(Oncho!AB708,Oncho!BA708)</f>
        <v>0</v>
      </c>
      <c r="U701" s="148">
        <f>MAX(Oncho!AC708,Oncho!BB708)</f>
        <v>0</v>
      </c>
      <c r="V701" s="148">
        <f>MAX(Oncho!AE708,Oncho!BD708)</f>
        <v>0</v>
      </c>
      <c r="W701" s="148">
        <f>MAX(Oncho!AF708,Oncho!BE708)</f>
        <v>0</v>
      </c>
      <c r="X701" s="148">
        <f>MAX(Oncho!AG708,Oncho!BF708)</f>
        <v>0</v>
      </c>
      <c r="Y701" s="148">
        <f>MAX(Oncho!AH708,Oncho!BG708)</f>
        <v>0</v>
      </c>
      <c r="Z701" s="148">
        <f>MAX(Oncho!AI708,Oncho!BH708)</f>
        <v>0</v>
      </c>
      <c r="AA701" s="148">
        <f>MAX(Oncho!AJ708,Oncho!BI708)</f>
        <v>0</v>
      </c>
      <c r="AB701" s="148">
        <f>MAX(COUNTIF(Oncho!AK708,"Yes"),COUNTIF(Oncho!BJ708,"Yes"))</f>
        <v>0</v>
      </c>
      <c r="AC701" s="55"/>
      <c r="AD701" s="148">
        <f>Schisto!P710</f>
        <v>0</v>
      </c>
      <c r="AE701" s="148">
        <f>Schisto!AI710</f>
        <v>0</v>
      </c>
      <c r="AF701" s="148">
        <f>Schisto!AJ710</f>
        <v>0</v>
      </c>
      <c r="AG701" s="148">
        <f>Schisto!AN710</f>
        <v>0</v>
      </c>
      <c r="AH701" s="148">
        <f>Schisto!AO710</f>
        <v>0</v>
      </c>
      <c r="AI701" s="148">
        <f>Schisto!AT710</f>
        <v>0</v>
      </c>
      <c r="AJ701" s="148">
        <f>Schisto!AU710</f>
        <v>0</v>
      </c>
      <c r="AK701" s="148">
        <f>Schisto!AV710</f>
        <v>0</v>
      </c>
      <c r="AL701" s="148">
        <f>Schisto!AW710</f>
        <v>0</v>
      </c>
      <c r="AM701" s="148">
        <f>COUNTIF(Schisto!AX710,"Yes")</f>
        <v>0</v>
      </c>
      <c r="AN701" s="55"/>
      <c r="AO701" s="148">
        <f>STH!P710</f>
        <v>0</v>
      </c>
      <c r="AP701" s="148">
        <f>MAX(STH!AK710,STH!BS710)</f>
        <v>0</v>
      </c>
      <c r="AQ701" s="148">
        <f>MAX(STH!AL710,STH!BT710)</f>
        <v>0</v>
      </c>
      <c r="AR701" s="148">
        <f>MAX(STH!AM710,STH!BU710)</f>
        <v>0</v>
      </c>
      <c r="AS701" s="148">
        <f>MAX(STH!AN710,STH!BV710)</f>
        <v>0</v>
      </c>
      <c r="AT701" s="148">
        <f>MAX(STH!AO710,STH!BW710)</f>
        <v>0</v>
      </c>
      <c r="AU701" s="148">
        <f>MAX(STH!AQ710,STH!BY710)</f>
        <v>0</v>
      </c>
      <c r="AV701" s="148">
        <f>MAX(STH!AR710,STH!BZ710)</f>
        <v>0</v>
      </c>
      <c r="AW701" s="148">
        <f>MAX(STH!AS710,STH!CA710)</f>
        <v>0</v>
      </c>
      <c r="AX701" s="148">
        <f>MAX(STH!AT710,STH!CB710)</f>
        <v>0</v>
      </c>
      <c r="AY701" s="148">
        <f>MAX(STH!AU710,STH!CC710)</f>
        <v>0</v>
      </c>
      <c r="AZ701" s="148">
        <f>MAX(STH!AV710,STH!CD710)</f>
        <v>0</v>
      </c>
      <c r="BA701" s="148">
        <f>MAX(STH!AW710,STH!CE710)</f>
        <v>0</v>
      </c>
      <c r="BB701" s="148">
        <f>MAX(STH!AX710,STH!CF710)</f>
        <v>0</v>
      </c>
      <c r="BC701" s="148">
        <f>MAX(STH!AY710,STH!CG710)</f>
        <v>0</v>
      </c>
      <c r="BD701" s="148">
        <f>MAX(STH!AZ710,STH!CH710)</f>
        <v>0</v>
      </c>
      <c r="BE701" s="148">
        <f>MAX(STH!BA710,STH!CI710)</f>
        <v>0</v>
      </c>
      <c r="BF701" s="148">
        <f>MAX(STH!BB710,STH!CJ710)</f>
        <v>0</v>
      </c>
      <c r="BG701" s="148">
        <f>MAX(COUNTIF(STH!BC710,"Yes"),COUNTIF(STH!CK710,"Yes"))</f>
        <v>0</v>
      </c>
      <c r="BH701" s="55"/>
      <c r="BI701" s="148">
        <f>Trachoma!Q713</f>
        <v>0</v>
      </c>
      <c r="BJ701" s="148">
        <f>Trachoma!AK713</f>
        <v>0</v>
      </c>
      <c r="BK701" s="148">
        <f>Trachoma!AL713</f>
        <v>0</v>
      </c>
      <c r="BL701" s="148">
        <f>Trachoma!AN713</f>
        <v>0</v>
      </c>
      <c r="BM701" s="148">
        <f>Trachoma!AO713</f>
        <v>0</v>
      </c>
      <c r="BN701" s="148">
        <f>Trachoma!AT713</f>
        <v>0</v>
      </c>
      <c r="BO701" s="148">
        <f>Trachoma!AU713</f>
        <v>0</v>
      </c>
      <c r="BP701" s="148">
        <f>Trachoma!AV713</f>
        <v>0</v>
      </c>
      <c r="BQ701" s="148">
        <f>Trachoma!AW713</f>
        <v>0</v>
      </c>
      <c r="BR701" s="148">
        <f>COUNTIF(Trachoma!AX713,"Yes")</f>
        <v>0</v>
      </c>
      <c r="BS701" s="55"/>
      <c r="BT701" s="148">
        <f t="shared" si="114"/>
        <v>0</v>
      </c>
      <c r="BU701" s="148">
        <f t="shared" si="115"/>
        <v>0</v>
      </c>
      <c r="BV701" s="148">
        <f t="shared" si="116"/>
        <v>0</v>
      </c>
      <c r="BW701" s="148">
        <f t="shared" si="117"/>
        <v>0</v>
      </c>
      <c r="BX701" s="148">
        <f t="shared" si="118"/>
        <v>0</v>
      </c>
      <c r="BY701" s="148">
        <f t="shared" si="120"/>
        <v>0</v>
      </c>
      <c r="BZ701" s="148">
        <f t="shared" si="121"/>
        <v>0</v>
      </c>
      <c r="CA701" s="148">
        <f t="shared" si="122"/>
        <v>0</v>
      </c>
      <c r="CB701" s="148">
        <f t="shared" si="123"/>
        <v>0</v>
      </c>
      <c r="CC701" s="148">
        <f t="shared" si="119"/>
        <v>0</v>
      </c>
    </row>
    <row r="702" spans="2:81" x14ac:dyDescent="0.25">
      <c r="B702" s="361">
        <f>Demography!B710</f>
        <v>0</v>
      </c>
      <c r="C702" s="361">
        <f>Demography!C710</f>
        <v>0</v>
      </c>
      <c r="D702" s="362">
        <f>Demography!D710</f>
        <v>0</v>
      </c>
      <c r="E702" s="337"/>
      <c r="F702" s="362">
        <f>LF!M709</f>
        <v>0</v>
      </c>
      <c r="G702" s="362">
        <f>LF!AE709</f>
        <v>0</v>
      </c>
      <c r="H702" s="362">
        <f>LF!AF709</f>
        <v>0</v>
      </c>
      <c r="I702" s="362">
        <f>LF!AH709</f>
        <v>0</v>
      </c>
      <c r="J702" s="362">
        <f>LF!AI709</f>
        <v>0</v>
      </c>
      <c r="K702" s="362">
        <f>LF!AK709</f>
        <v>0</v>
      </c>
      <c r="L702" s="362">
        <f>LF!AM709</f>
        <v>0</v>
      </c>
      <c r="M702" s="362">
        <f>LF!AN709</f>
        <v>0</v>
      </c>
      <c r="N702" s="362">
        <f>LF!AO709</f>
        <v>0</v>
      </c>
      <c r="O702" s="362">
        <f>LF!AP709</f>
        <v>0</v>
      </c>
      <c r="P702" s="362">
        <f>LF!AQ709</f>
        <v>0</v>
      </c>
      <c r="Q702" s="362">
        <f>COUNTIF(LF!AR709,"Yes")</f>
        <v>0</v>
      </c>
      <c r="R702" s="337"/>
      <c r="S702" s="362">
        <f>Oncho!K709</f>
        <v>0</v>
      </c>
      <c r="T702" s="362">
        <f>MAX(Oncho!AB709,Oncho!BA709)</f>
        <v>0</v>
      </c>
      <c r="U702" s="362">
        <f>MAX(Oncho!AC709,Oncho!BB709)</f>
        <v>0</v>
      </c>
      <c r="V702" s="362">
        <f>MAX(Oncho!AE709,Oncho!BD709)</f>
        <v>0</v>
      </c>
      <c r="W702" s="362">
        <f>MAX(Oncho!AF709,Oncho!BE709)</f>
        <v>0</v>
      </c>
      <c r="X702" s="362">
        <f>MAX(Oncho!AG709,Oncho!BF709)</f>
        <v>0</v>
      </c>
      <c r="Y702" s="362">
        <f>MAX(Oncho!AH709,Oncho!BG709)</f>
        <v>0</v>
      </c>
      <c r="Z702" s="362">
        <f>MAX(Oncho!AI709,Oncho!BH709)</f>
        <v>0</v>
      </c>
      <c r="AA702" s="362">
        <f>MAX(Oncho!AJ709,Oncho!BI709)</f>
        <v>0</v>
      </c>
      <c r="AB702" s="362">
        <f>MAX(COUNTIF(Oncho!AK709,"Yes"),COUNTIF(Oncho!BJ709,"Yes"))</f>
        <v>0</v>
      </c>
      <c r="AC702" s="337"/>
      <c r="AD702" s="362">
        <f>Schisto!P711</f>
        <v>0</v>
      </c>
      <c r="AE702" s="362">
        <f>Schisto!AI711</f>
        <v>0</v>
      </c>
      <c r="AF702" s="362">
        <f>Schisto!AJ711</f>
        <v>0</v>
      </c>
      <c r="AG702" s="362">
        <f>Schisto!AN711</f>
        <v>0</v>
      </c>
      <c r="AH702" s="362">
        <f>Schisto!AO711</f>
        <v>0</v>
      </c>
      <c r="AI702" s="362">
        <f>Schisto!AT711</f>
        <v>0</v>
      </c>
      <c r="AJ702" s="362">
        <f>Schisto!AU711</f>
        <v>0</v>
      </c>
      <c r="AK702" s="362">
        <f>Schisto!AV711</f>
        <v>0</v>
      </c>
      <c r="AL702" s="362">
        <f>Schisto!AW711</f>
        <v>0</v>
      </c>
      <c r="AM702" s="362">
        <f>COUNTIF(Schisto!AX711,"Yes")</f>
        <v>0</v>
      </c>
      <c r="AN702" s="337"/>
      <c r="AO702" s="362">
        <f>STH!P711</f>
        <v>0</v>
      </c>
      <c r="AP702" s="362">
        <f>MAX(STH!AK711,STH!BS711)</f>
        <v>0</v>
      </c>
      <c r="AQ702" s="362">
        <f>MAX(STH!AL711,STH!BT711)</f>
        <v>0</v>
      </c>
      <c r="AR702" s="362">
        <f>MAX(STH!AM711,STH!BU711)</f>
        <v>0</v>
      </c>
      <c r="AS702" s="362">
        <f>MAX(STH!AN711,STH!BV711)</f>
        <v>0</v>
      </c>
      <c r="AT702" s="362">
        <f>MAX(STH!AO711,STH!BW711)</f>
        <v>0</v>
      </c>
      <c r="AU702" s="362">
        <f>MAX(STH!AQ711,STH!BY711)</f>
        <v>0</v>
      </c>
      <c r="AV702" s="362">
        <f>MAX(STH!AR711,STH!BZ711)</f>
        <v>0</v>
      </c>
      <c r="AW702" s="362">
        <f>MAX(STH!AS711,STH!CA711)</f>
        <v>0</v>
      </c>
      <c r="AX702" s="362">
        <f>MAX(STH!AT711,STH!CB711)</f>
        <v>0</v>
      </c>
      <c r="AY702" s="362">
        <f>MAX(STH!AU711,STH!CC711)</f>
        <v>0</v>
      </c>
      <c r="AZ702" s="362">
        <f>MAX(STH!AV711,STH!CD711)</f>
        <v>0</v>
      </c>
      <c r="BA702" s="362">
        <f>MAX(STH!AW711,STH!CE711)</f>
        <v>0</v>
      </c>
      <c r="BB702" s="362">
        <f>MAX(STH!AX711,STH!CF711)</f>
        <v>0</v>
      </c>
      <c r="BC702" s="362">
        <f>MAX(STH!AY711,STH!CG711)</f>
        <v>0</v>
      </c>
      <c r="BD702" s="362">
        <f>MAX(STH!AZ711,STH!CH711)</f>
        <v>0</v>
      </c>
      <c r="BE702" s="362">
        <f>MAX(STH!BA711,STH!CI711)</f>
        <v>0</v>
      </c>
      <c r="BF702" s="362">
        <f>MAX(STH!BB711,STH!CJ711)</f>
        <v>0</v>
      </c>
      <c r="BG702" s="362">
        <f>MAX(COUNTIF(STH!BC711,"Yes"),COUNTIF(STH!CK711,"Yes"))</f>
        <v>0</v>
      </c>
      <c r="BH702" s="337"/>
      <c r="BI702" s="362">
        <f>Trachoma!Q714</f>
        <v>0</v>
      </c>
      <c r="BJ702" s="362">
        <f>Trachoma!AK714</f>
        <v>0</v>
      </c>
      <c r="BK702" s="362">
        <f>Trachoma!AL714</f>
        <v>0</v>
      </c>
      <c r="BL702" s="362">
        <f>Trachoma!AN714</f>
        <v>0</v>
      </c>
      <c r="BM702" s="362">
        <f>Trachoma!AO714</f>
        <v>0</v>
      </c>
      <c r="BN702" s="362">
        <f>Trachoma!AT714</f>
        <v>0</v>
      </c>
      <c r="BO702" s="362">
        <f>Trachoma!AU714</f>
        <v>0</v>
      </c>
      <c r="BP702" s="362">
        <f>Trachoma!AV714</f>
        <v>0</v>
      </c>
      <c r="BQ702" s="362">
        <f>Trachoma!AW714</f>
        <v>0</v>
      </c>
      <c r="BR702" s="362">
        <f>COUNTIF(Trachoma!AX714,"Yes")</f>
        <v>0</v>
      </c>
      <c r="BS702" s="337"/>
      <c r="BT702" s="362">
        <f t="shared" si="114"/>
        <v>0</v>
      </c>
      <c r="BU702" s="362">
        <f t="shared" si="115"/>
        <v>0</v>
      </c>
      <c r="BV702" s="362">
        <f t="shared" si="116"/>
        <v>0</v>
      </c>
      <c r="BW702" s="362">
        <f t="shared" si="117"/>
        <v>0</v>
      </c>
      <c r="BX702" s="362">
        <f t="shared" si="118"/>
        <v>0</v>
      </c>
      <c r="BY702" s="362">
        <f t="shared" si="120"/>
        <v>0</v>
      </c>
      <c r="BZ702" s="362">
        <f t="shared" si="121"/>
        <v>0</v>
      </c>
      <c r="CA702" s="362">
        <f t="shared" si="122"/>
        <v>0</v>
      </c>
      <c r="CB702" s="362">
        <f t="shared" si="123"/>
        <v>0</v>
      </c>
      <c r="CC702" s="362">
        <f t="shared" si="119"/>
        <v>0</v>
      </c>
    </row>
    <row r="703" spans="2:81" x14ac:dyDescent="0.25">
      <c r="B703" s="147">
        <f>Demography!B711</f>
        <v>0</v>
      </c>
      <c r="C703" s="147">
        <f>Demography!C711</f>
        <v>0</v>
      </c>
      <c r="D703" s="148">
        <f>Demography!D711</f>
        <v>0</v>
      </c>
      <c r="E703" s="55"/>
      <c r="F703" s="148">
        <f>LF!M710</f>
        <v>0</v>
      </c>
      <c r="G703" s="148">
        <f>LF!AE710</f>
        <v>0</v>
      </c>
      <c r="H703" s="148">
        <f>LF!AF710</f>
        <v>0</v>
      </c>
      <c r="I703" s="148">
        <f>LF!AH710</f>
        <v>0</v>
      </c>
      <c r="J703" s="148">
        <f>LF!AI710</f>
        <v>0</v>
      </c>
      <c r="K703" s="148">
        <f>LF!AK710</f>
        <v>0</v>
      </c>
      <c r="L703" s="148">
        <f>LF!AM710</f>
        <v>0</v>
      </c>
      <c r="M703" s="148">
        <f>LF!AN710</f>
        <v>0</v>
      </c>
      <c r="N703" s="148">
        <f>LF!AO710</f>
        <v>0</v>
      </c>
      <c r="O703" s="148">
        <f>LF!AP710</f>
        <v>0</v>
      </c>
      <c r="P703" s="148">
        <f>LF!AQ710</f>
        <v>0</v>
      </c>
      <c r="Q703" s="148">
        <f>COUNTIF(LF!AR710,"Yes")</f>
        <v>0</v>
      </c>
      <c r="R703" s="55"/>
      <c r="S703" s="148">
        <f>Oncho!K710</f>
        <v>0</v>
      </c>
      <c r="T703" s="148">
        <f>MAX(Oncho!AB710,Oncho!BA710)</f>
        <v>0</v>
      </c>
      <c r="U703" s="148">
        <f>MAX(Oncho!AC710,Oncho!BB710)</f>
        <v>0</v>
      </c>
      <c r="V703" s="148">
        <f>MAX(Oncho!AE710,Oncho!BD710)</f>
        <v>0</v>
      </c>
      <c r="W703" s="148">
        <f>MAX(Oncho!AF710,Oncho!BE710)</f>
        <v>0</v>
      </c>
      <c r="X703" s="148">
        <f>MAX(Oncho!AG710,Oncho!BF710)</f>
        <v>0</v>
      </c>
      <c r="Y703" s="148">
        <f>MAX(Oncho!AH710,Oncho!BG710)</f>
        <v>0</v>
      </c>
      <c r="Z703" s="148">
        <f>MAX(Oncho!AI710,Oncho!BH710)</f>
        <v>0</v>
      </c>
      <c r="AA703" s="148">
        <f>MAX(Oncho!AJ710,Oncho!BI710)</f>
        <v>0</v>
      </c>
      <c r="AB703" s="148">
        <f>MAX(COUNTIF(Oncho!AK710,"Yes"),COUNTIF(Oncho!BJ710,"Yes"))</f>
        <v>0</v>
      </c>
      <c r="AC703" s="55"/>
      <c r="AD703" s="148">
        <f>Schisto!P712</f>
        <v>0</v>
      </c>
      <c r="AE703" s="148">
        <f>Schisto!AI712</f>
        <v>0</v>
      </c>
      <c r="AF703" s="148">
        <f>Schisto!AJ712</f>
        <v>0</v>
      </c>
      <c r="AG703" s="148">
        <f>Schisto!AN712</f>
        <v>0</v>
      </c>
      <c r="AH703" s="148">
        <f>Schisto!AO712</f>
        <v>0</v>
      </c>
      <c r="AI703" s="148">
        <f>Schisto!AT712</f>
        <v>0</v>
      </c>
      <c r="AJ703" s="148">
        <f>Schisto!AU712</f>
        <v>0</v>
      </c>
      <c r="AK703" s="148">
        <f>Schisto!AV712</f>
        <v>0</v>
      </c>
      <c r="AL703" s="148">
        <f>Schisto!AW712</f>
        <v>0</v>
      </c>
      <c r="AM703" s="148">
        <f>COUNTIF(Schisto!AX712,"Yes")</f>
        <v>0</v>
      </c>
      <c r="AN703" s="55"/>
      <c r="AO703" s="148">
        <f>STH!P712</f>
        <v>0</v>
      </c>
      <c r="AP703" s="148">
        <f>MAX(STH!AK712,STH!BS712)</f>
        <v>0</v>
      </c>
      <c r="AQ703" s="148">
        <f>MAX(STH!AL712,STH!BT712)</f>
        <v>0</v>
      </c>
      <c r="AR703" s="148">
        <f>MAX(STH!AM712,STH!BU712)</f>
        <v>0</v>
      </c>
      <c r="AS703" s="148">
        <f>MAX(STH!AN712,STH!BV712)</f>
        <v>0</v>
      </c>
      <c r="AT703" s="148">
        <f>MAX(STH!AO712,STH!BW712)</f>
        <v>0</v>
      </c>
      <c r="AU703" s="148">
        <f>MAX(STH!AQ712,STH!BY712)</f>
        <v>0</v>
      </c>
      <c r="AV703" s="148">
        <f>MAX(STH!AR712,STH!BZ712)</f>
        <v>0</v>
      </c>
      <c r="AW703" s="148">
        <f>MAX(STH!AS712,STH!CA712)</f>
        <v>0</v>
      </c>
      <c r="AX703" s="148">
        <f>MAX(STH!AT712,STH!CB712)</f>
        <v>0</v>
      </c>
      <c r="AY703" s="148">
        <f>MAX(STH!AU712,STH!CC712)</f>
        <v>0</v>
      </c>
      <c r="AZ703" s="148">
        <f>MAX(STH!AV712,STH!CD712)</f>
        <v>0</v>
      </c>
      <c r="BA703" s="148">
        <f>MAX(STH!AW712,STH!CE712)</f>
        <v>0</v>
      </c>
      <c r="BB703" s="148">
        <f>MAX(STH!AX712,STH!CF712)</f>
        <v>0</v>
      </c>
      <c r="BC703" s="148">
        <f>MAX(STH!AY712,STH!CG712)</f>
        <v>0</v>
      </c>
      <c r="BD703" s="148">
        <f>MAX(STH!AZ712,STH!CH712)</f>
        <v>0</v>
      </c>
      <c r="BE703" s="148">
        <f>MAX(STH!BA712,STH!CI712)</f>
        <v>0</v>
      </c>
      <c r="BF703" s="148">
        <f>MAX(STH!BB712,STH!CJ712)</f>
        <v>0</v>
      </c>
      <c r="BG703" s="148">
        <f>MAX(COUNTIF(STH!BC712,"Yes"),COUNTIF(STH!CK712,"Yes"))</f>
        <v>0</v>
      </c>
      <c r="BH703" s="55"/>
      <c r="BI703" s="148">
        <f>Trachoma!Q715</f>
        <v>0</v>
      </c>
      <c r="BJ703" s="148">
        <f>Trachoma!AK715</f>
        <v>0</v>
      </c>
      <c r="BK703" s="148">
        <f>Trachoma!AL715</f>
        <v>0</v>
      </c>
      <c r="BL703" s="148">
        <f>Trachoma!AN715</f>
        <v>0</v>
      </c>
      <c r="BM703" s="148">
        <f>Trachoma!AO715</f>
        <v>0</v>
      </c>
      <c r="BN703" s="148">
        <f>Trachoma!AT715</f>
        <v>0</v>
      </c>
      <c r="BO703" s="148">
        <f>Trachoma!AU715</f>
        <v>0</v>
      </c>
      <c r="BP703" s="148">
        <f>Trachoma!AV715</f>
        <v>0</v>
      </c>
      <c r="BQ703" s="148">
        <f>Trachoma!AW715</f>
        <v>0</v>
      </c>
      <c r="BR703" s="148">
        <f>COUNTIF(Trachoma!AX715,"Yes")</f>
        <v>0</v>
      </c>
      <c r="BS703" s="55"/>
      <c r="BT703" s="148">
        <f t="shared" si="114"/>
        <v>0</v>
      </c>
      <c r="BU703" s="148">
        <f t="shared" si="115"/>
        <v>0</v>
      </c>
      <c r="BV703" s="148">
        <f t="shared" si="116"/>
        <v>0</v>
      </c>
      <c r="BW703" s="148">
        <f t="shared" si="117"/>
        <v>0</v>
      </c>
      <c r="BX703" s="148">
        <f t="shared" si="118"/>
        <v>0</v>
      </c>
      <c r="BY703" s="148">
        <f t="shared" si="120"/>
        <v>0</v>
      </c>
      <c r="BZ703" s="148">
        <f t="shared" si="121"/>
        <v>0</v>
      </c>
      <c r="CA703" s="148">
        <f t="shared" si="122"/>
        <v>0</v>
      </c>
      <c r="CB703" s="148">
        <f t="shared" si="123"/>
        <v>0</v>
      </c>
      <c r="CC703" s="148">
        <f t="shared" si="119"/>
        <v>0</v>
      </c>
    </row>
    <row r="704" spans="2:81" x14ac:dyDescent="0.25">
      <c r="B704" s="361">
        <f>Demography!B712</f>
        <v>0</v>
      </c>
      <c r="C704" s="361">
        <f>Demography!C712</f>
        <v>0</v>
      </c>
      <c r="D704" s="362">
        <f>Demography!D712</f>
        <v>0</v>
      </c>
      <c r="E704" s="337"/>
      <c r="F704" s="362">
        <f>LF!M711</f>
        <v>0</v>
      </c>
      <c r="G704" s="362">
        <f>LF!AE711</f>
        <v>0</v>
      </c>
      <c r="H704" s="362">
        <f>LF!AF711</f>
        <v>0</v>
      </c>
      <c r="I704" s="362">
        <f>LF!AH711</f>
        <v>0</v>
      </c>
      <c r="J704" s="362">
        <f>LF!AI711</f>
        <v>0</v>
      </c>
      <c r="K704" s="362">
        <f>LF!AK711</f>
        <v>0</v>
      </c>
      <c r="L704" s="362">
        <f>LF!AM711</f>
        <v>0</v>
      </c>
      <c r="M704" s="362">
        <f>LF!AN711</f>
        <v>0</v>
      </c>
      <c r="N704" s="362">
        <f>LF!AO711</f>
        <v>0</v>
      </c>
      <c r="O704" s="362">
        <f>LF!AP711</f>
        <v>0</v>
      </c>
      <c r="P704" s="362">
        <f>LF!AQ711</f>
        <v>0</v>
      </c>
      <c r="Q704" s="362">
        <f>COUNTIF(LF!AR711,"Yes")</f>
        <v>0</v>
      </c>
      <c r="R704" s="337"/>
      <c r="S704" s="362">
        <f>Oncho!K711</f>
        <v>0</v>
      </c>
      <c r="T704" s="362">
        <f>MAX(Oncho!AB711,Oncho!BA711)</f>
        <v>0</v>
      </c>
      <c r="U704" s="362">
        <f>MAX(Oncho!AC711,Oncho!BB711)</f>
        <v>0</v>
      </c>
      <c r="V704" s="362">
        <f>MAX(Oncho!AE711,Oncho!BD711)</f>
        <v>0</v>
      </c>
      <c r="W704" s="362">
        <f>MAX(Oncho!AF711,Oncho!BE711)</f>
        <v>0</v>
      </c>
      <c r="X704" s="362">
        <f>MAX(Oncho!AG711,Oncho!BF711)</f>
        <v>0</v>
      </c>
      <c r="Y704" s="362">
        <f>MAX(Oncho!AH711,Oncho!BG711)</f>
        <v>0</v>
      </c>
      <c r="Z704" s="362">
        <f>MAX(Oncho!AI711,Oncho!BH711)</f>
        <v>0</v>
      </c>
      <c r="AA704" s="362">
        <f>MAX(Oncho!AJ711,Oncho!BI711)</f>
        <v>0</v>
      </c>
      <c r="AB704" s="362">
        <f>MAX(COUNTIF(Oncho!AK711,"Yes"),COUNTIF(Oncho!BJ711,"Yes"))</f>
        <v>0</v>
      </c>
      <c r="AC704" s="337"/>
      <c r="AD704" s="362">
        <f>Schisto!P713</f>
        <v>0</v>
      </c>
      <c r="AE704" s="362">
        <f>Schisto!AI713</f>
        <v>0</v>
      </c>
      <c r="AF704" s="362">
        <f>Schisto!AJ713</f>
        <v>0</v>
      </c>
      <c r="AG704" s="362">
        <f>Schisto!AN713</f>
        <v>0</v>
      </c>
      <c r="AH704" s="362">
        <f>Schisto!AO713</f>
        <v>0</v>
      </c>
      <c r="AI704" s="362">
        <f>Schisto!AT713</f>
        <v>0</v>
      </c>
      <c r="AJ704" s="362">
        <f>Schisto!AU713</f>
        <v>0</v>
      </c>
      <c r="AK704" s="362">
        <f>Schisto!AV713</f>
        <v>0</v>
      </c>
      <c r="AL704" s="362">
        <f>Schisto!AW713</f>
        <v>0</v>
      </c>
      <c r="AM704" s="362">
        <f>COUNTIF(Schisto!AX713,"Yes")</f>
        <v>0</v>
      </c>
      <c r="AN704" s="337"/>
      <c r="AO704" s="362">
        <f>STH!P713</f>
        <v>0</v>
      </c>
      <c r="AP704" s="362">
        <f>MAX(STH!AK713,STH!BS713)</f>
        <v>0</v>
      </c>
      <c r="AQ704" s="362">
        <f>MAX(STH!AL713,STH!BT713)</f>
        <v>0</v>
      </c>
      <c r="AR704" s="362">
        <f>MAX(STH!AM713,STH!BU713)</f>
        <v>0</v>
      </c>
      <c r="AS704" s="362">
        <f>MAX(STH!AN713,STH!BV713)</f>
        <v>0</v>
      </c>
      <c r="AT704" s="362">
        <f>MAX(STH!AO713,STH!BW713)</f>
        <v>0</v>
      </c>
      <c r="AU704" s="362">
        <f>MAX(STH!AQ713,STH!BY713)</f>
        <v>0</v>
      </c>
      <c r="AV704" s="362">
        <f>MAX(STH!AR713,STH!BZ713)</f>
        <v>0</v>
      </c>
      <c r="AW704" s="362">
        <f>MAX(STH!AS713,STH!CA713)</f>
        <v>0</v>
      </c>
      <c r="AX704" s="362">
        <f>MAX(STH!AT713,STH!CB713)</f>
        <v>0</v>
      </c>
      <c r="AY704" s="362">
        <f>MAX(STH!AU713,STH!CC713)</f>
        <v>0</v>
      </c>
      <c r="AZ704" s="362">
        <f>MAX(STH!AV713,STH!CD713)</f>
        <v>0</v>
      </c>
      <c r="BA704" s="362">
        <f>MAX(STH!AW713,STH!CE713)</f>
        <v>0</v>
      </c>
      <c r="BB704" s="362">
        <f>MAX(STH!AX713,STH!CF713)</f>
        <v>0</v>
      </c>
      <c r="BC704" s="362">
        <f>MAX(STH!AY713,STH!CG713)</f>
        <v>0</v>
      </c>
      <c r="BD704" s="362">
        <f>MAX(STH!AZ713,STH!CH713)</f>
        <v>0</v>
      </c>
      <c r="BE704" s="362">
        <f>MAX(STH!BA713,STH!CI713)</f>
        <v>0</v>
      </c>
      <c r="BF704" s="362">
        <f>MAX(STH!BB713,STH!CJ713)</f>
        <v>0</v>
      </c>
      <c r="BG704" s="362">
        <f>MAX(COUNTIF(STH!BC713,"Yes"),COUNTIF(STH!CK713,"Yes"))</f>
        <v>0</v>
      </c>
      <c r="BH704" s="337"/>
      <c r="BI704" s="362">
        <f>Trachoma!Q716</f>
        <v>0</v>
      </c>
      <c r="BJ704" s="362">
        <f>Trachoma!AK716</f>
        <v>0</v>
      </c>
      <c r="BK704" s="362">
        <f>Trachoma!AL716</f>
        <v>0</v>
      </c>
      <c r="BL704" s="362">
        <f>Trachoma!AN716</f>
        <v>0</v>
      </c>
      <c r="BM704" s="362">
        <f>Trachoma!AO716</f>
        <v>0</v>
      </c>
      <c r="BN704" s="362">
        <f>Trachoma!AT716</f>
        <v>0</v>
      </c>
      <c r="BO704" s="362">
        <f>Trachoma!AU716</f>
        <v>0</v>
      </c>
      <c r="BP704" s="362">
        <f>Trachoma!AV716</f>
        <v>0</v>
      </c>
      <c r="BQ704" s="362">
        <f>Trachoma!AW716</f>
        <v>0</v>
      </c>
      <c r="BR704" s="362">
        <f>COUNTIF(Trachoma!AX716,"Yes")</f>
        <v>0</v>
      </c>
      <c r="BS704" s="337"/>
      <c r="BT704" s="362">
        <f t="shared" si="114"/>
        <v>0</v>
      </c>
      <c r="BU704" s="362">
        <f t="shared" si="115"/>
        <v>0</v>
      </c>
      <c r="BV704" s="362">
        <f t="shared" si="116"/>
        <v>0</v>
      </c>
      <c r="BW704" s="362">
        <f t="shared" si="117"/>
        <v>0</v>
      </c>
      <c r="BX704" s="362">
        <f t="shared" si="118"/>
        <v>0</v>
      </c>
      <c r="BY704" s="362">
        <f t="shared" si="120"/>
        <v>0</v>
      </c>
      <c r="BZ704" s="362">
        <f t="shared" si="121"/>
        <v>0</v>
      </c>
      <c r="CA704" s="362">
        <f t="shared" si="122"/>
        <v>0</v>
      </c>
      <c r="CB704" s="362">
        <f t="shared" si="123"/>
        <v>0</v>
      </c>
      <c r="CC704" s="362">
        <f t="shared" si="119"/>
        <v>0</v>
      </c>
    </row>
    <row r="705" spans="2:81" x14ac:dyDescent="0.25">
      <c r="B705" s="147">
        <f>Demography!B713</f>
        <v>0</v>
      </c>
      <c r="C705" s="147">
        <f>Demography!C713</f>
        <v>0</v>
      </c>
      <c r="D705" s="148">
        <f>Demography!D713</f>
        <v>0</v>
      </c>
      <c r="E705" s="55"/>
      <c r="F705" s="148">
        <f>LF!M712</f>
        <v>0</v>
      </c>
      <c r="G705" s="148">
        <f>LF!AE712</f>
        <v>0</v>
      </c>
      <c r="H705" s="148">
        <f>LF!AF712</f>
        <v>0</v>
      </c>
      <c r="I705" s="148">
        <f>LF!AH712</f>
        <v>0</v>
      </c>
      <c r="J705" s="148">
        <f>LF!AI712</f>
        <v>0</v>
      </c>
      <c r="K705" s="148">
        <f>LF!AK712</f>
        <v>0</v>
      </c>
      <c r="L705" s="148">
        <f>LF!AM712</f>
        <v>0</v>
      </c>
      <c r="M705" s="148">
        <f>LF!AN712</f>
        <v>0</v>
      </c>
      <c r="N705" s="148">
        <f>LF!AO712</f>
        <v>0</v>
      </c>
      <c r="O705" s="148">
        <f>LF!AP712</f>
        <v>0</v>
      </c>
      <c r="P705" s="148">
        <f>LF!AQ712</f>
        <v>0</v>
      </c>
      <c r="Q705" s="148">
        <f>COUNTIF(LF!AR712,"Yes")</f>
        <v>0</v>
      </c>
      <c r="R705" s="55"/>
      <c r="S705" s="148">
        <f>Oncho!K712</f>
        <v>0</v>
      </c>
      <c r="T705" s="148">
        <f>MAX(Oncho!AB712,Oncho!BA712)</f>
        <v>0</v>
      </c>
      <c r="U705" s="148">
        <f>MAX(Oncho!AC712,Oncho!BB712)</f>
        <v>0</v>
      </c>
      <c r="V705" s="148">
        <f>MAX(Oncho!AE712,Oncho!BD712)</f>
        <v>0</v>
      </c>
      <c r="W705" s="148">
        <f>MAX(Oncho!AF712,Oncho!BE712)</f>
        <v>0</v>
      </c>
      <c r="X705" s="148">
        <f>MAX(Oncho!AG712,Oncho!BF712)</f>
        <v>0</v>
      </c>
      <c r="Y705" s="148">
        <f>MAX(Oncho!AH712,Oncho!BG712)</f>
        <v>0</v>
      </c>
      <c r="Z705" s="148">
        <f>MAX(Oncho!AI712,Oncho!BH712)</f>
        <v>0</v>
      </c>
      <c r="AA705" s="148">
        <f>MAX(Oncho!AJ712,Oncho!BI712)</f>
        <v>0</v>
      </c>
      <c r="AB705" s="148">
        <f>MAX(COUNTIF(Oncho!AK712,"Yes"),COUNTIF(Oncho!BJ712,"Yes"))</f>
        <v>0</v>
      </c>
      <c r="AC705" s="55"/>
      <c r="AD705" s="148">
        <f>Schisto!P714</f>
        <v>0</v>
      </c>
      <c r="AE705" s="148">
        <f>Schisto!AI714</f>
        <v>0</v>
      </c>
      <c r="AF705" s="148">
        <f>Schisto!AJ714</f>
        <v>0</v>
      </c>
      <c r="AG705" s="148">
        <f>Schisto!AN714</f>
        <v>0</v>
      </c>
      <c r="AH705" s="148">
        <f>Schisto!AO714</f>
        <v>0</v>
      </c>
      <c r="AI705" s="148">
        <f>Schisto!AT714</f>
        <v>0</v>
      </c>
      <c r="AJ705" s="148">
        <f>Schisto!AU714</f>
        <v>0</v>
      </c>
      <c r="AK705" s="148">
        <f>Schisto!AV714</f>
        <v>0</v>
      </c>
      <c r="AL705" s="148">
        <f>Schisto!AW714</f>
        <v>0</v>
      </c>
      <c r="AM705" s="148">
        <f>COUNTIF(Schisto!AX714,"Yes")</f>
        <v>0</v>
      </c>
      <c r="AN705" s="55"/>
      <c r="AO705" s="148">
        <f>STH!P714</f>
        <v>0</v>
      </c>
      <c r="AP705" s="148">
        <f>MAX(STH!AK714,STH!BS714)</f>
        <v>0</v>
      </c>
      <c r="AQ705" s="148">
        <f>MAX(STH!AL714,STH!BT714)</f>
        <v>0</v>
      </c>
      <c r="AR705" s="148">
        <f>MAX(STH!AM714,STH!BU714)</f>
        <v>0</v>
      </c>
      <c r="AS705" s="148">
        <f>MAX(STH!AN714,STH!BV714)</f>
        <v>0</v>
      </c>
      <c r="AT705" s="148">
        <f>MAX(STH!AO714,STH!BW714)</f>
        <v>0</v>
      </c>
      <c r="AU705" s="148">
        <f>MAX(STH!AQ714,STH!BY714)</f>
        <v>0</v>
      </c>
      <c r="AV705" s="148">
        <f>MAX(STH!AR714,STH!BZ714)</f>
        <v>0</v>
      </c>
      <c r="AW705" s="148">
        <f>MAX(STH!AS714,STH!CA714)</f>
        <v>0</v>
      </c>
      <c r="AX705" s="148">
        <f>MAX(STH!AT714,STH!CB714)</f>
        <v>0</v>
      </c>
      <c r="AY705" s="148">
        <f>MAX(STH!AU714,STH!CC714)</f>
        <v>0</v>
      </c>
      <c r="AZ705" s="148">
        <f>MAX(STH!AV714,STH!CD714)</f>
        <v>0</v>
      </c>
      <c r="BA705" s="148">
        <f>MAX(STH!AW714,STH!CE714)</f>
        <v>0</v>
      </c>
      <c r="BB705" s="148">
        <f>MAX(STH!AX714,STH!CF714)</f>
        <v>0</v>
      </c>
      <c r="BC705" s="148">
        <f>MAX(STH!AY714,STH!CG714)</f>
        <v>0</v>
      </c>
      <c r="BD705" s="148">
        <f>MAX(STH!AZ714,STH!CH714)</f>
        <v>0</v>
      </c>
      <c r="BE705" s="148">
        <f>MAX(STH!BA714,STH!CI714)</f>
        <v>0</v>
      </c>
      <c r="BF705" s="148">
        <f>MAX(STH!BB714,STH!CJ714)</f>
        <v>0</v>
      </c>
      <c r="BG705" s="148">
        <f>MAX(COUNTIF(STH!BC714,"Yes"),COUNTIF(STH!CK714,"Yes"))</f>
        <v>0</v>
      </c>
      <c r="BH705" s="55"/>
      <c r="BI705" s="148">
        <f>Trachoma!Q717</f>
        <v>0</v>
      </c>
      <c r="BJ705" s="148">
        <f>Trachoma!AK717</f>
        <v>0</v>
      </c>
      <c r="BK705" s="148">
        <f>Trachoma!AL717</f>
        <v>0</v>
      </c>
      <c r="BL705" s="148">
        <f>Trachoma!AN717</f>
        <v>0</v>
      </c>
      <c r="BM705" s="148">
        <f>Trachoma!AO717</f>
        <v>0</v>
      </c>
      <c r="BN705" s="148">
        <f>Trachoma!AT717</f>
        <v>0</v>
      </c>
      <c r="BO705" s="148">
        <f>Trachoma!AU717</f>
        <v>0</v>
      </c>
      <c r="BP705" s="148">
        <f>Trachoma!AV717</f>
        <v>0</v>
      </c>
      <c r="BQ705" s="148">
        <f>Trachoma!AW717</f>
        <v>0</v>
      </c>
      <c r="BR705" s="148">
        <f>COUNTIF(Trachoma!AX717,"Yes")</f>
        <v>0</v>
      </c>
      <c r="BS705" s="55"/>
      <c r="BT705" s="148">
        <f t="shared" si="114"/>
        <v>0</v>
      </c>
      <c r="BU705" s="148">
        <f t="shared" si="115"/>
        <v>0</v>
      </c>
      <c r="BV705" s="148">
        <f t="shared" si="116"/>
        <v>0</v>
      </c>
      <c r="BW705" s="148">
        <f t="shared" si="117"/>
        <v>0</v>
      </c>
      <c r="BX705" s="148">
        <f t="shared" si="118"/>
        <v>0</v>
      </c>
      <c r="BY705" s="148">
        <f t="shared" si="120"/>
        <v>0</v>
      </c>
      <c r="BZ705" s="148">
        <f t="shared" si="121"/>
        <v>0</v>
      </c>
      <c r="CA705" s="148">
        <f t="shared" si="122"/>
        <v>0</v>
      </c>
      <c r="CB705" s="148">
        <f t="shared" si="123"/>
        <v>0</v>
      </c>
      <c r="CC705" s="148">
        <f t="shared" si="119"/>
        <v>0</v>
      </c>
    </row>
    <row r="706" spans="2:81" x14ac:dyDescent="0.25">
      <c r="B706" s="361">
        <f>Demography!B714</f>
        <v>0</v>
      </c>
      <c r="C706" s="361">
        <f>Demography!C714</f>
        <v>0</v>
      </c>
      <c r="D706" s="362">
        <f>Demography!D714</f>
        <v>0</v>
      </c>
      <c r="E706" s="337"/>
      <c r="F706" s="362">
        <f>LF!M713</f>
        <v>0</v>
      </c>
      <c r="G706" s="362">
        <f>LF!AE713</f>
        <v>0</v>
      </c>
      <c r="H706" s="362">
        <f>LF!AF713</f>
        <v>0</v>
      </c>
      <c r="I706" s="362">
        <f>LF!AH713</f>
        <v>0</v>
      </c>
      <c r="J706" s="362">
        <f>LF!AI713</f>
        <v>0</v>
      </c>
      <c r="K706" s="362">
        <f>LF!AK713</f>
        <v>0</v>
      </c>
      <c r="L706" s="362">
        <f>LF!AM713</f>
        <v>0</v>
      </c>
      <c r="M706" s="362">
        <f>LF!AN713</f>
        <v>0</v>
      </c>
      <c r="N706" s="362">
        <f>LF!AO713</f>
        <v>0</v>
      </c>
      <c r="O706" s="362">
        <f>LF!AP713</f>
        <v>0</v>
      </c>
      <c r="P706" s="362">
        <f>LF!AQ713</f>
        <v>0</v>
      </c>
      <c r="Q706" s="362">
        <f>COUNTIF(LF!AR713,"Yes")</f>
        <v>0</v>
      </c>
      <c r="R706" s="337"/>
      <c r="S706" s="362">
        <f>Oncho!K713</f>
        <v>0</v>
      </c>
      <c r="T706" s="362">
        <f>MAX(Oncho!AB713,Oncho!BA713)</f>
        <v>0</v>
      </c>
      <c r="U706" s="362">
        <f>MAX(Oncho!AC713,Oncho!BB713)</f>
        <v>0</v>
      </c>
      <c r="V706" s="362">
        <f>MAX(Oncho!AE713,Oncho!BD713)</f>
        <v>0</v>
      </c>
      <c r="W706" s="362">
        <f>MAX(Oncho!AF713,Oncho!BE713)</f>
        <v>0</v>
      </c>
      <c r="X706" s="362">
        <f>MAX(Oncho!AG713,Oncho!BF713)</f>
        <v>0</v>
      </c>
      <c r="Y706" s="362">
        <f>MAX(Oncho!AH713,Oncho!BG713)</f>
        <v>0</v>
      </c>
      <c r="Z706" s="362">
        <f>MAX(Oncho!AI713,Oncho!BH713)</f>
        <v>0</v>
      </c>
      <c r="AA706" s="362">
        <f>MAX(Oncho!AJ713,Oncho!BI713)</f>
        <v>0</v>
      </c>
      <c r="AB706" s="362">
        <f>MAX(COUNTIF(Oncho!AK713,"Yes"),COUNTIF(Oncho!BJ713,"Yes"))</f>
        <v>0</v>
      </c>
      <c r="AC706" s="337"/>
      <c r="AD706" s="362">
        <f>Schisto!P715</f>
        <v>0</v>
      </c>
      <c r="AE706" s="362">
        <f>Schisto!AI715</f>
        <v>0</v>
      </c>
      <c r="AF706" s="362">
        <f>Schisto!AJ715</f>
        <v>0</v>
      </c>
      <c r="AG706" s="362">
        <f>Schisto!AN715</f>
        <v>0</v>
      </c>
      <c r="AH706" s="362">
        <f>Schisto!AO715</f>
        <v>0</v>
      </c>
      <c r="AI706" s="362">
        <f>Schisto!AT715</f>
        <v>0</v>
      </c>
      <c r="AJ706" s="362">
        <f>Schisto!AU715</f>
        <v>0</v>
      </c>
      <c r="AK706" s="362">
        <f>Schisto!AV715</f>
        <v>0</v>
      </c>
      <c r="AL706" s="362">
        <f>Schisto!AW715</f>
        <v>0</v>
      </c>
      <c r="AM706" s="362">
        <f>COUNTIF(Schisto!AX715,"Yes")</f>
        <v>0</v>
      </c>
      <c r="AN706" s="337"/>
      <c r="AO706" s="362">
        <f>STH!P715</f>
        <v>0</v>
      </c>
      <c r="AP706" s="362">
        <f>MAX(STH!AK715,STH!BS715)</f>
        <v>0</v>
      </c>
      <c r="AQ706" s="362">
        <f>MAX(STH!AL715,STH!BT715)</f>
        <v>0</v>
      </c>
      <c r="AR706" s="362">
        <f>MAX(STH!AM715,STH!BU715)</f>
        <v>0</v>
      </c>
      <c r="AS706" s="362">
        <f>MAX(STH!AN715,STH!BV715)</f>
        <v>0</v>
      </c>
      <c r="AT706" s="362">
        <f>MAX(STH!AO715,STH!BW715)</f>
        <v>0</v>
      </c>
      <c r="AU706" s="362">
        <f>MAX(STH!AQ715,STH!BY715)</f>
        <v>0</v>
      </c>
      <c r="AV706" s="362">
        <f>MAX(STH!AR715,STH!BZ715)</f>
        <v>0</v>
      </c>
      <c r="AW706" s="362">
        <f>MAX(STH!AS715,STH!CA715)</f>
        <v>0</v>
      </c>
      <c r="AX706" s="362">
        <f>MAX(STH!AT715,STH!CB715)</f>
        <v>0</v>
      </c>
      <c r="AY706" s="362">
        <f>MAX(STH!AU715,STH!CC715)</f>
        <v>0</v>
      </c>
      <c r="AZ706" s="362">
        <f>MAX(STH!AV715,STH!CD715)</f>
        <v>0</v>
      </c>
      <c r="BA706" s="362">
        <f>MAX(STH!AW715,STH!CE715)</f>
        <v>0</v>
      </c>
      <c r="BB706" s="362">
        <f>MAX(STH!AX715,STH!CF715)</f>
        <v>0</v>
      </c>
      <c r="BC706" s="362">
        <f>MAX(STH!AY715,STH!CG715)</f>
        <v>0</v>
      </c>
      <c r="BD706" s="362">
        <f>MAX(STH!AZ715,STH!CH715)</f>
        <v>0</v>
      </c>
      <c r="BE706" s="362">
        <f>MAX(STH!BA715,STH!CI715)</f>
        <v>0</v>
      </c>
      <c r="BF706" s="362">
        <f>MAX(STH!BB715,STH!CJ715)</f>
        <v>0</v>
      </c>
      <c r="BG706" s="362">
        <f>MAX(COUNTIF(STH!BC715,"Yes"),COUNTIF(STH!CK715,"Yes"))</f>
        <v>0</v>
      </c>
      <c r="BH706" s="337"/>
      <c r="BI706" s="362">
        <f>Trachoma!Q718</f>
        <v>0</v>
      </c>
      <c r="BJ706" s="362">
        <f>Trachoma!AK718</f>
        <v>0</v>
      </c>
      <c r="BK706" s="362">
        <f>Trachoma!AL718</f>
        <v>0</v>
      </c>
      <c r="BL706" s="362">
        <f>Trachoma!AN718</f>
        <v>0</v>
      </c>
      <c r="BM706" s="362">
        <f>Trachoma!AO718</f>
        <v>0</v>
      </c>
      <c r="BN706" s="362">
        <f>Trachoma!AT718</f>
        <v>0</v>
      </c>
      <c r="BO706" s="362">
        <f>Trachoma!AU718</f>
        <v>0</v>
      </c>
      <c r="BP706" s="362">
        <f>Trachoma!AV718</f>
        <v>0</v>
      </c>
      <c r="BQ706" s="362">
        <f>Trachoma!AW718</f>
        <v>0</v>
      </c>
      <c r="BR706" s="362">
        <f>COUNTIF(Trachoma!AX718,"Yes")</f>
        <v>0</v>
      </c>
      <c r="BS706" s="337"/>
      <c r="BT706" s="362">
        <f t="shared" si="114"/>
        <v>0</v>
      </c>
      <c r="BU706" s="362">
        <f t="shared" si="115"/>
        <v>0</v>
      </c>
      <c r="BV706" s="362">
        <f t="shared" si="116"/>
        <v>0</v>
      </c>
      <c r="BW706" s="362">
        <f t="shared" si="117"/>
        <v>0</v>
      </c>
      <c r="BX706" s="362">
        <f t="shared" si="118"/>
        <v>0</v>
      </c>
      <c r="BY706" s="362">
        <f t="shared" si="120"/>
        <v>0</v>
      </c>
      <c r="BZ706" s="362">
        <f t="shared" si="121"/>
        <v>0</v>
      </c>
      <c r="CA706" s="362">
        <f t="shared" si="122"/>
        <v>0</v>
      </c>
      <c r="CB706" s="362">
        <f t="shared" si="123"/>
        <v>0</v>
      </c>
      <c r="CC706" s="362">
        <f t="shared" si="119"/>
        <v>0</v>
      </c>
    </row>
    <row r="707" spans="2:81" x14ac:dyDescent="0.25">
      <c r="B707" s="147">
        <f>Demography!B715</f>
        <v>0</v>
      </c>
      <c r="C707" s="147">
        <f>Demography!C715</f>
        <v>0</v>
      </c>
      <c r="D707" s="148">
        <f>Demography!D715</f>
        <v>0</v>
      </c>
      <c r="E707" s="55"/>
      <c r="F707" s="148">
        <f>LF!M714</f>
        <v>0</v>
      </c>
      <c r="G707" s="148">
        <f>LF!AE714</f>
        <v>0</v>
      </c>
      <c r="H707" s="148">
        <f>LF!AF714</f>
        <v>0</v>
      </c>
      <c r="I707" s="148">
        <f>LF!AH714</f>
        <v>0</v>
      </c>
      <c r="J707" s="148">
        <f>LF!AI714</f>
        <v>0</v>
      </c>
      <c r="K707" s="148">
        <f>LF!AK714</f>
        <v>0</v>
      </c>
      <c r="L707" s="148">
        <f>LF!AM714</f>
        <v>0</v>
      </c>
      <c r="M707" s="148">
        <f>LF!AN714</f>
        <v>0</v>
      </c>
      <c r="N707" s="148">
        <f>LF!AO714</f>
        <v>0</v>
      </c>
      <c r="O707" s="148">
        <f>LF!AP714</f>
        <v>0</v>
      </c>
      <c r="P707" s="148">
        <f>LF!AQ714</f>
        <v>0</v>
      </c>
      <c r="Q707" s="148">
        <f>COUNTIF(LF!AR714,"Yes")</f>
        <v>0</v>
      </c>
      <c r="R707" s="55"/>
      <c r="S707" s="148">
        <f>Oncho!K714</f>
        <v>0</v>
      </c>
      <c r="T707" s="148">
        <f>MAX(Oncho!AB714,Oncho!BA714)</f>
        <v>0</v>
      </c>
      <c r="U707" s="148">
        <f>MAX(Oncho!AC714,Oncho!BB714)</f>
        <v>0</v>
      </c>
      <c r="V707" s="148">
        <f>MAX(Oncho!AE714,Oncho!BD714)</f>
        <v>0</v>
      </c>
      <c r="W707" s="148">
        <f>MAX(Oncho!AF714,Oncho!BE714)</f>
        <v>0</v>
      </c>
      <c r="X707" s="148">
        <f>MAX(Oncho!AG714,Oncho!BF714)</f>
        <v>0</v>
      </c>
      <c r="Y707" s="148">
        <f>MAX(Oncho!AH714,Oncho!BG714)</f>
        <v>0</v>
      </c>
      <c r="Z707" s="148">
        <f>MAX(Oncho!AI714,Oncho!BH714)</f>
        <v>0</v>
      </c>
      <c r="AA707" s="148">
        <f>MAX(Oncho!AJ714,Oncho!BI714)</f>
        <v>0</v>
      </c>
      <c r="AB707" s="148">
        <f>MAX(COUNTIF(Oncho!AK714,"Yes"),COUNTIF(Oncho!BJ714,"Yes"))</f>
        <v>0</v>
      </c>
      <c r="AC707" s="55"/>
      <c r="AD707" s="148">
        <f>Schisto!P716</f>
        <v>0</v>
      </c>
      <c r="AE707" s="148">
        <f>Schisto!AI716</f>
        <v>0</v>
      </c>
      <c r="AF707" s="148">
        <f>Schisto!AJ716</f>
        <v>0</v>
      </c>
      <c r="AG707" s="148">
        <f>Schisto!AN716</f>
        <v>0</v>
      </c>
      <c r="AH707" s="148">
        <f>Schisto!AO716</f>
        <v>0</v>
      </c>
      <c r="AI707" s="148">
        <f>Schisto!AT716</f>
        <v>0</v>
      </c>
      <c r="AJ707" s="148">
        <f>Schisto!AU716</f>
        <v>0</v>
      </c>
      <c r="AK707" s="148">
        <f>Schisto!AV716</f>
        <v>0</v>
      </c>
      <c r="AL707" s="148">
        <f>Schisto!AW716</f>
        <v>0</v>
      </c>
      <c r="AM707" s="148">
        <f>COUNTIF(Schisto!AX716,"Yes")</f>
        <v>0</v>
      </c>
      <c r="AN707" s="55"/>
      <c r="AO707" s="148">
        <f>STH!P716</f>
        <v>0</v>
      </c>
      <c r="AP707" s="148">
        <f>MAX(STH!AK716,STH!BS716)</f>
        <v>0</v>
      </c>
      <c r="AQ707" s="148">
        <f>MAX(STH!AL716,STH!BT716)</f>
        <v>0</v>
      </c>
      <c r="AR707" s="148">
        <f>MAX(STH!AM716,STH!BU716)</f>
        <v>0</v>
      </c>
      <c r="AS707" s="148">
        <f>MAX(STH!AN716,STH!BV716)</f>
        <v>0</v>
      </c>
      <c r="AT707" s="148">
        <f>MAX(STH!AO716,STH!BW716)</f>
        <v>0</v>
      </c>
      <c r="AU707" s="148">
        <f>MAX(STH!AQ716,STH!BY716)</f>
        <v>0</v>
      </c>
      <c r="AV707" s="148">
        <f>MAX(STH!AR716,STH!BZ716)</f>
        <v>0</v>
      </c>
      <c r="AW707" s="148">
        <f>MAX(STH!AS716,STH!CA716)</f>
        <v>0</v>
      </c>
      <c r="AX707" s="148">
        <f>MAX(STH!AT716,STH!CB716)</f>
        <v>0</v>
      </c>
      <c r="AY707" s="148">
        <f>MAX(STH!AU716,STH!CC716)</f>
        <v>0</v>
      </c>
      <c r="AZ707" s="148">
        <f>MAX(STH!AV716,STH!CD716)</f>
        <v>0</v>
      </c>
      <c r="BA707" s="148">
        <f>MAX(STH!AW716,STH!CE716)</f>
        <v>0</v>
      </c>
      <c r="BB707" s="148">
        <f>MAX(STH!AX716,STH!CF716)</f>
        <v>0</v>
      </c>
      <c r="BC707" s="148">
        <f>MAX(STH!AY716,STH!CG716)</f>
        <v>0</v>
      </c>
      <c r="BD707" s="148">
        <f>MAX(STH!AZ716,STH!CH716)</f>
        <v>0</v>
      </c>
      <c r="BE707" s="148">
        <f>MAX(STH!BA716,STH!CI716)</f>
        <v>0</v>
      </c>
      <c r="BF707" s="148">
        <f>MAX(STH!BB716,STH!CJ716)</f>
        <v>0</v>
      </c>
      <c r="BG707" s="148">
        <f>MAX(COUNTIF(STH!BC716,"Yes"),COUNTIF(STH!CK716,"Yes"))</f>
        <v>0</v>
      </c>
      <c r="BH707" s="55"/>
      <c r="BI707" s="148">
        <f>Trachoma!Q719</f>
        <v>0</v>
      </c>
      <c r="BJ707" s="148">
        <f>Trachoma!AK719</f>
        <v>0</v>
      </c>
      <c r="BK707" s="148">
        <f>Trachoma!AL719</f>
        <v>0</v>
      </c>
      <c r="BL707" s="148">
        <f>Trachoma!AN719</f>
        <v>0</v>
      </c>
      <c r="BM707" s="148">
        <f>Trachoma!AO719</f>
        <v>0</v>
      </c>
      <c r="BN707" s="148">
        <f>Trachoma!AT719</f>
        <v>0</v>
      </c>
      <c r="BO707" s="148">
        <f>Trachoma!AU719</f>
        <v>0</v>
      </c>
      <c r="BP707" s="148">
        <f>Trachoma!AV719</f>
        <v>0</v>
      </c>
      <c r="BQ707" s="148">
        <f>Trachoma!AW719</f>
        <v>0</v>
      </c>
      <c r="BR707" s="148">
        <f>COUNTIF(Trachoma!AX719,"Yes")</f>
        <v>0</v>
      </c>
      <c r="BS707" s="55"/>
      <c r="BT707" s="148">
        <f t="shared" si="114"/>
        <v>0</v>
      </c>
      <c r="BU707" s="148">
        <f t="shared" si="115"/>
        <v>0</v>
      </c>
      <c r="BV707" s="148">
        <f t="shared" si="116"/>
        <v>0</v>
      </c>
      <c r="BW707" s="148">
        <f t="shared" si="117"/>
        <v>0</v>
      </c>
      <c r="BX707" s="148">
        <f t="shared" si="118"/>
        <v>0</v>
      </c>
      <c r="BY707" s="148">
        <f t="shared" si="120"/>
        <v>0</v>
      </c>
      <c r="BZ707" s="148">
        <f t="shared" si="121"/>
        <v>0</v>
      </c>
      <c r="CA707" s="148">
        <f t="shared" si="122"/>
        <v>0</v>
      </c>
      <c r="CB707" s="148">
        <f t="shared" si="123"/>
        <v>0</v>
      </c>
      <c r="CC707" s="148">
        <f t="shared" si="119"/>
        <v>0</v>
      </c>
    </row>
    <row r="708" spans="2:81" x14ac:dyDescent="0.25">
      <c r="B708" s="361">
        <f>Demography!B716</f>
        <v>0</v>
      </c>
      <c r="C708" s="361">
        <f>Demography!C716</f>
        <v>0</v>
      </c>
      <c r="D708" s="362">
        <f>Demography!D716</f>
        <v>0</v>
      </c>
      <c r="E708" s="337"/>
      <c r="F708" s="362">
        <f>LF!M715</f>
        <v>0</v>
      </c>
      <c r="G708" s="362">
        <f>LF!AE715</f>
        <v>0</v>
      </c>
      <c r="H708" s="362">
        <f>LF!AF715</f>
        <v>0</v>
      </c>
      <c r="I708" s="362">
        <f>LF!AH715</f>
        <v>0</v>
      </c>
      <c r="J708" s="362">
        <f>LF!AI715</f>
        <v>0</v>
      </c>
      <c r="K708" s="362">
        <f>LF!AK715</f>
        <v>0</v>
      </c>
      <c r="L708" s="362">
        <f>LF!AM715</f>
        <v>0</v>
      </c>
      <c r="M708" s="362">
        <f>LF!AN715</f>
        <v>0</v>
      </c>
      <c r="N708" s="362">
        <f>LF!AO715</f>
        <v>0</v>
      </c>
      <c r="O708" s="362">
        <f>LF!AP715</f>
        <v>0</v>
      </c>
      <c r="P708" s="362">
        <f>LF!AQ715</f>
        <v>0</v>
      </c>
      <c r="Q708" s="362">
        <f>COUNTIF(LF!AR715,"Yes")</f>
        <v>0</v>
      </c>
      <c r="R708" s="337"/>
      <c r="S708" s="362">
        <f>Oncho!K715</f>
        <v>0</v>
      </c>
      <c r="T708" s="362">
        <f>MAX(Oncho!AB715,Oncho!BA715)</f>
        <v>0</v>
      </c>
      <c r="U708" s="362">
        <f>MAX(Oncho!AC715,Oncho!BB715)</f>
        <v>0</v>
      </c>
      <c r="V708" s="362">
        <f>MAX(Oncho!AE715,Oncho!BD715)</f>
        <v>0</v>
      </c>
      <c r="W708" s="362">
        <f>MAX(Oncho!AF715,Oncho!BE715)</f>
        <v>0</v>
      </c>
      <c r="X708" s="362">
        <f>MAX(Oncho!AG715,Oncho!BF715)</f>
        <v>0</v>
      </c>
      <c r="Y708" s="362">
        <f>MAX(Oncho!AH715,Oncho!BG715)</f>
        <v>0</v>
      </c>
      <c r="Z708" s="362">
        <f>MAX(Oncho!AI715,Oncho!BH715)</f>
        <v>0</v>
      </c>
      <c r="AA708" s="362">
        <f>MAX(Oncho!AJ715,Oncho!BI715)</f>
        <v>0</v>
      </c>
      <c r="AB708" s="362">
        <f>MAX(COUNTIF(Oncho!AK715,"Yes"),COUNTIF(Oncho!BJ715,"Yes"))</f>
        <v>0</v>
      </c>
      <c r="AC708" s="337"/>
      <c r="AD708" s="362">
        <f>Schisto!P717</f>
        <v>0</v>
      </c>
      <c r="AE708" s="362">
        <f>Schisto!AI717</f>
        <v>0</v>
      </c>
      <c r="AF708" s="362">
        <f>Schisto!AJ717</f>
        <v>0</v>
      </c>
      <c r="AG708" s="362">
        <f>Schisto!AN717</f>
        <v>0</v>
      </c>
      <c r="AH708" s="362">
        <f>Schisto!AO717</f>
        <v>0</v>
      </c>
      <c r="AI708" s="362">
        <f>Schisto!AT717</f>
        <v>0</v>
      </c>
      <c r="AJ708" s="362">
        <f>Schisto!AU717</f>
        <v>0</v>
      </c>
      <c r="AK708" s="362">
        <f>Schisto!AV717</f>
        <v>0</v>
      </c>
      <c r="AL708" s="362">
        <f>Schisto!AW717</f>
        <v>0</v>
      </c>
      <c r="AM708" s="362">
        <f>COUNTIF(Schisto!AX717,"Yes")</f>
        <v>0</v>
      </c>
      <c r="AN708" s="337"/>
      <c r="AO708" s="362">
        <f>STH!P717</f>
        <v>0</v>
      </c>
      <c r="AP708" s="362">
        <f>MAX(STH!AK717,STH!BS717)</f>
        <v>0</v>
      </c>
      <c r="AQ708" s="362">
        <f>MAX(STH!AL717,STH!BT717)</f>
        <v>0</v>
      </c>
      <c r="AR708" s="362">
        <f>MAX(STH!AM717,STH!BU717)</f>
        <v>0</v>
      </c>
      <c r="AS708" s="362">
        <f>MAX(STH!AN717,STH!BV717)</f>
        <v>0</v>
      </c>
      <c r="AT708" s="362">
        <f>MAX(STH!AO717,STH!BW717)</f>
        <v>0</v>
      </c>
      <c r="AU708" s="362">
        <f>MAX(STH!AQ717,STH!BY717)</f>
        <v>0</v>
      </c>
      <c r="AV708" s="362">
        <f>MAX(STH!AR717,STH!BZ717)</f>
        <v>0</v>
      </c>
      <c r="AW708" s="362">
        <f>MAX(STH!AS717,STH!CA717)</f>
        <v>0</v>
      </c>
      <c r="AX708" s="362">
        <f>MAX(STH!AT717,STH!CB717)</f>
        <v>0</v>
      </c>
      <c r="AY708" s="362">
        <f>MAX(STH!AU717,STH!CC717)</f>
        <v>0</v>
      </c>
      <c r="AZ708" s="362">
        <f>MAX(STH!AV717,STH!CD717)</f>
        <v>0</v>
      </c>
      <c r="BA708" s="362">
        <f>MAX(STH!AW717,STH!CE717)</f>
        <v>0</v>
      </c>
      <c r="BB708" s="362">
        <f>MAX(STH!AX717,STH!CF717)</f>
        <v>0</v>
      </c>
      <c r="BC708" s="362">
        <f>MAX(STH!AY717,STH!CG717)</f>
        <v>0</v>
      </c>
      <c r="BD708" s="362">
        <f>MAX(STH!AZ717,STH!CH717)</f>
        <v>0</v>
      </c>
      <c r="BE708" s="362">
        <f>MAX(STH!BA717,STH!CI717)</f>
        <v>0</v>
      </c>
      <c r="BF708" s="362">
        <f>MAX(STH!BB717,STH!CJ717)</f>
        <v>0</v>
      </c>
      <c r="BG708" s="362">
        <f>MAX(COUNTIF(STH!BC717,"Yes"),COUNTIF(STH!CK717,"Yes"))</f>
        <v>0</v>
      </c>
      <c r="BH708" s="337"/>
      <c r="BI708" s="362">
        <f>Trachoma!Q720</f>
        <v>0</v>
      </c>
      <c r="BJ708" s="362">
        <f>Trachoma!AK720</f>
        <v>0</v>
      </c>
      <c r="BK708" s="362">
        <f>Trachoma!AL720</f>
        <v>0</v>
      </c>
      <c r="BL708" s="362">
        <f>Trachoma!AN720</f>
        <v>0</v>
      </c>
      <c r="BM708" s="362">
        <f>Trachoma!AO720</f>
        <v>0</v>
      </c>
      <c r="BN708" s="362">
        <f>Trachoma!AT720</f>
        <v>0</v>
      </c>
      <c r="BO708" s="362">
        <f>Trachoma!AU720</f>
        <v>0</v>
      </c>
      <c r="BP708" s="362">
        <f>Trachoma!AV720</f>
        <v>0</v>
      </c>
      <c r="BQ708" s="362">
        <f>Trachoma!AW720</f>
        <v>0</v>
      </c>
      <c r="BR708" s="362">
        <f>COUNTIF(Trachoma!AX720,"Yes")</f>
        <v>0</v>
      </c>
      <c r="BS708" s="337"/>
      <c r="BT708" s="362">
        <f t="shared" si="114"/>
        <v>0</v>
      </c>
      <c r="BU708" s="362">
        <f t="shared" si="115"/>
        <v>0</v>
      </c>
      <c r="BV708" s="362">
        <f t="shared" si="116"/>
        <v>0</v>
      </c>
      <c r="BW708" s="362">
        <f t="shared" si="117"/>
        <v>0</v>
      </c>
      <c r="BX708" s="362">
        <f t="shared" si="118"/>
        <v>0</v>
      </c>
      <c r="BY708" s="362">
        <f t="shared" si="120"/>
        <v>0</v>
      </c>
      <c r="BZ708" s="362">
        <f t="shared" si="121"/>
        <v>0</v>
      </c>
      <c r="CA708" s="362">
        <f t="shared" si="122"/>
        <v>0</v>
      </c>
      <c r="CB708" s="362">
        <f t="shared" si="123"/>
        <v>0</v>
      </c>
      <c r="CC708" s="362">
        <f t="shared" si="119"/>
        <v>0</v>
      </c>
    </row>
    <row r="709" spans="2:81" x14ac:dyDescent="0.25">
      <c r="B709" s="147">
        <f>Demography!B717</f>
        <v>0</v>
      </c>
      <c r="C709" s="147">
        <f>Demography!C717</f>
        <v>0</v>
      </c>
      <c r="D709" s="148">
        <f>Demography!D717</f>
        <v>0</v>
      </c>
      <c r="E709" s="55"/>
      <c r="F709" s="148">
        <f>LF!M716</f>
        <v>0</v>
      </c>
      <c r="G709" s="148">
        <f>LF!AE716</f>
        <v>0</v>
      </c>
      <c r="H709" s="148">
        <f>LF!AF716</f>
        <v>0</v>
      </c>
      <c r="I709" s="148">
        <f>LF!AH716</f>
        <v>0</v>
      </c>
      <c r="J709" s="148">
        <f>LF!AI716</f>
        <v>0</v>
      </c>
      <c r="K709" s="148">
        <f>LF!AK716</f>
        <v>0</v>
      </c>
      <c r="L709" s="148">
        <f>LF!AM716</f>
        <v>0</v>
      </c>
      <c r="M709" s="148">
        <f>LF!AN716</f>
        <v>0</v>
      </c>
      <c r="N709" s="148">
        <f>LF!AO716</f>
        <v>0</v>
      </c>
      <c r="O709" s="148">
        <f>LF!AP716</f>
        <v>0</v>
      </c>
      <c r="P709" s="148">
        <f>LF!AQ716</f>
        <v>0</v>
      </c>
      <c r="Q709" s="148">
        <f>COUNTIF(LF!AR716,"Yes")</f>
        <v>0</v>
      </c>
      <c r="R709" s="55"/>
      <c r="S709" s="148">
        <f>Oncho!K716</f>
        <v>0</v>
      </c>
      <c r="T709" s="148">
        <f>MAX(Oncho!AB716,Oncho!BA716)</f>
        <v>0</v>
      </c>
      <c r="U709" s="148">
        <f>MAX(Oncho!AC716,Oncho!BB716)</f>
        <v>0</v>
      </c>
      <c r="V709" s="148">
        <f>MAX(Oncho!AE716,Oncho!BD716)</f>
        <v>0</v>
      </c>
      <c r="W709" s="148">
        <f>MAX(Oncho!AF716,Oncho!BE716)</f>
        <v>0</v>
      </c>
      <c r="X709" s="148">
        <f>MAX(Oncho!AG716,Oncho!BF716)</f>
        <v>0</v>
      </c>
      <c r="Y709" s="148">
        <f>MAX(Oncho!AH716,Oncho!BG716)</f>
        <v>0</v>
      </c>
      <c r="Z709" s="148">
        <f>MAX(Oncho!AI716,Oncho!BH716)</f>
        <v>0</v>
      </c>
      <c r="AA709" s="148">
        <f>MAX(Oncho!AJ716,Oncho!BI716)</f>
        <v>0</v>
      </c>
      <c r="AB709" s="148">
        <f>MAX(COUNTIF(Oncho!AK716,"Yes"),COUNTIF(Oncho!BJ716,"Yes"))</f>
        <v>0</v>
      </c>
      <c r="AC709" s="55"/>
      <c r="AD709" s="148">
        <f>Schisto!P718</f>
        <v>0</v>
      </c>
      <c r="AE709" s="148">
        <f>Schisto!AI718</f>
        <v>0</v>
      </c>
      <c r="AF709" s="148">
        <f>Schisto!AJ718</f>
        <v>0</v>
      </c>
      <c r="AG709" s="148">
        <f>Schisto!AN718</f>
        <v>0</v>
      </c>
      <c r="AH709" s="148">
        <f>Schisto!AO718</f>
        <v>0</v>
      </c>
      <c r="AI709" s="148">
        <f>Schisto!AT718</f>
        <v>0</v>
      </c>
      <c r="AJ709" s="148">
        <f>Schisto!AU718</f>
        <v>0</v>
      </c>
      <c r="AK709" s="148">
        <f>Schisto!AV718</f>
        <v>0</v>
      </c>
      <c r="AL709" s="148">
        <f>Schisto!AW718</f>
        <v>0</v>
      </c>
      <c r="AM709" s="148">
        <f>COUNTIF(Schisto!AX718,"Yes")</f>
        <v>0</v>
      </c>
      <c r="AN709" s="55"/>
      <c r="AO709" s="148">
        <f>STH!P718</f>
        <v>0</v>
      </c>
      <c r="AP709" s="148">
        <f>MAX(STH!AK718,STH!BS718)</f>
        <v>0</v>
      </c>
      <c r="AQ709" s="148">
        <f>MAX(STH!AL718,STH!BT718)</f>
        <v>0</v>
      </c>
      <c r="AR709" s="148">
        <f>MAX(STH!AM718,STH!BU718)</f>
        <v>0</v>
      </c>
      <c r="AS709" s="148">
        <f>MAX(STH!AN718,STH!BV718)</f>
        <v>0</v>
      </c>
      <c r="AT709" s="148">
        <f>MAX(STH!AO718,STH!BW718)</f>
        <v>0</v>
      </c>
      <c r="AU709" s="148">
        <f>MAX(STH!AQ718,STH!BY718)</f>
        <v>0</v>
      </c>
      <c r="AV709" s="148">
        <f>MAX(STH!AR718,STH!BZ718)</f>
        <v>0</v>
      </c>
      <c r="AW709" s="148">
        <f>MAX(STH!AS718,STH!CA718)</f>
        <v>0</v>
      </c>
      <c r="AX709" s="148">
        <f>MAX(STH!AT718,STH!CB718)</f>
        <v>0</v>
      </c>
      <c r="AY709" s="148">
        <f>MAX(STH!AU718,STH!CC718)</f>
        <v>0</v>
      </c>
      <c r="AZ709" s="148">
        <f>MAX(STH!AV718,STH!CD718)</f>
        <v>0</v>
      </c>
      <c r="BA709" s="148">
        <f>MAX(STH!AW718,STH!CE718)</f>
        <v>0</v>
      </c>
      <c r="BB709" s="148">
        <f>MAX(STH!AX718,STH!CF718)</f>
        <v>0</v>
      </c>
      <c r="BC709" s="148">
        <f>MAX(STH!AY718,STH!CG718)</f>
        <v>0</v>
      </c>
      <c r="BD709" s="148">
        <f>MAX(STH!AZ718,STH!CH718)</f>
        <v>0</v>
      </c>
      <c r="BE709" s="148">
        <f>MAX(STH!BA718,STH!CI718)</f>
        <v>0</v>
      </c>
      <c r="BF709" s="148">
        <f>MAX(STH!BB718,STH!CJ718)</f>
        <v>0</v>
      </c>
      <c r="BG709" s="148">
        <f>MAX(COUNTIF(STH!BC718,"Yes"),COUNTIF(STH!CK718,"Yes"))</f>
        <v>0</v>
      </c>
      <c r="BH709" s="55"/>
      <c r="BI709" s="148">
        <f>Trachoma!Q721</f>
        <v>0</v>
      </c>
      <c r="BJ709" s="148">
        <f>Trachoma!AK721</f>
        <v>0</v>
      </c>
      <c r="BK709" s="148">
        <f>Trachoma!AL721</f>
        <v>0</v>
      </c>
      <c r="BL709" s="148">
        <f>Trachoma!AN721</f>
        <v>0</v>
      </c>
      <c r="BM709" s="148">
        <f>Trachoma!AO721</f>
        <v>0</v>
      </c>
      <c r="BN709" s="148">
        <f>Trachoma!AT721</f>
        <v>0</v>
      </c>
      <c r="BO709" s="148">
        <f>Trachoma!AU721</f>
        <v>0</v>
      </c>
      <c r="BP709" s="148">
        <f>Trachoma!AV721</f>
        <v>0</v>
      </c>
      <c r="BQ709" s="148">
        <f>Trachoma!AW721</f>
        <v>0</v>
      </c>
      <c r="BR709" s="148">
        <f>COUNTIF(Trachoma!AX721,"Yes")</f>
        <v>0</v>
      </c>
      <c r="BS709" s="55"/>
      <c r="BT709" s="148">
        <f t="shared" si="114"/>
        <v>0</v>
      </c>
      <c r="BU709" s="148">
        <f t="shared" si="115"/>
        <v>0</v>
      </c>
      <c r="BV709" s="148">
        <f t="shared" si="116"/>
        <v>0</v>
      </c>
      <c r="BW709" s="148">
        <f t="shared" si="117"/>
        <v>0</v>
      </c>
      <c r="BX709" s="148">
        <f t="shared" si="118"/>
        <v>0</v>
      </c>
      <c r="BY709" s="148">
        <f t="shared" si="120"/>
        <v>0</v>
      </c>
      <c r="BZ709" s="148">
        <f t="shared" si="121"/>
        <v>0</v>
      </c>
      <c r="CA709" s="148">
        <f t="shared" si="122"/>
        <v>0</v>
      </c>
      <c r="CB709" s="148">
        <f t="shared" si="123"/>
        <v>0</v>
      </c>
      <c r="CC709" s="148">
        <f t="shared" si="119"/>
        <v>0</v>
      </c>
    </row>
    <row r="710" spans="2:81" x14ac:dyDescent="0.25">
      <c r="B710" s="361">
        <f>Demography!B718</f>
        <v>0</v>
      </c>
      <c r="C710" s="361">
        <f>Demography!C718</f>
        <v>0</v>
      </c>
      <c r="D710" s="362">
        <f>Demography!D718</f>
        <v>0</v>
      </c>
      <c r="E710" s="337"/>
      <c r="F710" s="362">
        <f>LF!M717</f>
        <v>0</v>
      </c>
      <c r="G710" s="362">
        <f>LF!AE717</f>
        <v>0</v>
      </c>
      <c r="H710" s="362">
        <f>LF!AF717</f>
        <v>0</v>
      </c>
      <c r="I710" s="362">
        <f>LF!AH717</f>
        <v>0</v>
      </c>
      <c r="J710" s="362">
        <f>LF!AI717</f>
        <v>0</v>
      </c>
      <c r="K710" s="362">
        <f>LF!AK717</f>
        <v>0</v>
      </c>
      <c r="L710" s="362">
        <f>LF!AM717</f>
        <v>0</v>
      </c>
      <c r="M710" s="362">
        <f>LF!AN717</f>
        <v>0</v>
      </c>
      <c r="N710" s="362">
        <f>LF!AO717</f>
        <v>0</v>
      </c>
      <c r="O710" s="362">
        <f>LF!AP717</f>
        <v>0</v>
      </c>
      <c r="P710" s="362">
        <f>LF!AQ717</f>
        <v>0</v>
      </c>
      <c r="Q710" s="362">
        <f>COUNTIF(LF!AR717,"Yes")</f>
        <v>0</v>
      </c>
      <c r="R710" s="337"/>
      <c r="S710" s="362">
        <f>Oncho!K717</f>
        <v>0</v>
      </c>
      <c r="T710" s="362">
        <f>MAX(Oncho!AB717,Oncho!BA717)</f>
        <v>0</v>
      </c>
      <c r="U710" s="362">
        <f>MAX(Oncho!AC717,Oncho!BB717)</f>
        <v>0</v>
      </c>
      <c r="V710" s="362">
        <f>MAX(Oncho!AE717,Oncho!BD717)</f>
        <v>0</v>
      </c>
      <c r="W710" s="362">
        <f>MAX(Oncho!AF717,Oncho!BE717)</f>
        <v>0</v>
      </c>
      <c r="X710" s="362">
        <f>MAX(Oncho!AG717,Oncho!BF717)</f>
        <v>0</v>
      </c>
      <c r="Y710" s="362">
        <f>MAX(Oncho!AH717,Oncho!BG717)</f>
        <v>0</v>
      </c>
      <c r="Z710" s="362">
        <f>MAX(Oncho!AI717,Oncho!BH717)</f>
        <v>0</v>
      </c>
      <c r="AA710" s="362">
        <f>MAX(Oncho!AJ717,Oncho!BI717)</f>
        <v>0</v>
      </c>
      <c r="AB710" s="362">
        <f>MAX(COUNTIF(Oncho!AK717,"Yes"),COUNTIF(Oncho!BJ717,"Yes"))</f>
        <v>0</v>
      </c>
      <c r="AC710" s="337"/>
      <c r="AD710" s="362">
        <f>Schisto!P719</f>
        <v>0</v>
      </c>
      <c r="AE710" s="362">
        <f>Schisto!AI719</f>
        <v>0</v>
      </c>
      <c r="AF710" s="362">
        <f>Schisto!AJ719</f>
        <v>0</v>
      </c>
      <c r="AG710" s="362">
        <f>Schisto!AN719</f>
        <v>0</v>
      </c>
      <c r="AH710" s="362">
        <f>Schisto!AO719</f>
        <v>0</v>
      </c>
      <c r="AI710" s="362">
        <f>Schisto!AT719</f>
        <v>0</v>
      </c>
      <c r="AJ710" s="362">
        <f>Schisto!AU719</f>
        <v>0</v>
      </c>
      <c r="AK710" s="362">
        <f>Schisto!AV719</f>
        <v>0</v>
      </c>
      <c r="AL710" s="362">
        <f>Schisto!AW719</f>
        <v>0</v>
      </c>
      <c r="AM710" s="362">
        <f>COUNTIF(Schisto!AX719,"Yes")</f>
        <v>0</v>
      </c>
      <c r="AN710" s="337"/>
      <c r="AO710" s="362">
        <f>STH!P719</f>
        <v>0</v>
      </c>
      <c r="AP710" s="362">
        <f>MAX(STH!AK719,STH!BS719)</f>
        <v>0</v>
      </c>
      <c r="AQ710" s="362">
        <f>MAX(STH!AL719,STH!BT719)</f>
        <v>0</v>
      </c>
      <c r="AR710" s="362">
        <f>MAX(STH!AM719,STH!BU719)</f>
        <v>0</v>
      </c>
      <c r="AS710" s="362">
        <f>MAX(STH!AN719,STH!BV719)</f>
        <v>0</v>
      </c>
      <c r="AT710" s="362">
        <f>MAX(STH!AO719,STH!BW719)</f>
        <v>0</v>
      </c>
      <c r="AU710" s="362">
        <f>MAX(STH!AQ719,STH!BY719)</f>
        <v>0</v>
      </c>
      <c r="AV710" s="362">
        <f>MAX(STH!AR719,STH!BZ719)</f>
        <v>0</v>
      </c>
      <c r="AW710" s="362">
        <f>MAX(STH!AS719,STH!CA719)</f>
        <v>0</v>
      </c>
      <c r="AX710" s="362">
        <f>MAX(STH!AT719,STH!CB719)</f>
        <v>0</v>
      </c>
      <c r="AY710" s="362">
        <f>MAX(STH!AU719,STH!CC719)</f>
        <v>0</v>
      </c>
      <c r="AZ710" s="362">
        <f>MAX(STH!AV719,STH!CD719)</f>
        <v>0</v>
      </c>
      <c r="BA710" s="362">
        <f>MAX(STH!AW719,STH!CE719)</f>
        <v>0</v>
      </c>
      <c r="BB710" s="362">
        <f>MAX(STH!AX719,STH!CF719)</f>
        <v>0</v>
      </c>
      <c r="BC710" s="362">
        <f>MAX(STH!AY719,STH!CG719)</f>
        <v>0</v>
      </c>
      <c r="BD710" s="362">
        <f>MAX(STH!AZ719,STH!CH719)</f>
        <v>0</v>
      </c>
      <c r="BE710" s="362">
        <f>MAX(STH!BA719,STH!CI719)</f>
        <v>0</v>
      </c>
      <c r="BF710" s="362">
        <f>MAX(STH!BB719,STH!CJ719)</f>
        <v>0</v>
      </c>
      <c r="BG710" s="362">
        <f>MAX(COUNTIF(STH!BC719,"Yes"),COUNTIF(STH!CK719,"Yes"))</f>
        <v>0</v>
      </c>
      <c r="BH710" s="337"/>
      <c r="BI710" s="362">
        <f>Trachoma!Q722</f>
        <v>0</v>
      </c>
      <c r="BJ710" s="362">
        <f>Trachoma!AK722</f>
        <v>0</v>
      </c>
      <c r="BK710" s="362">
        <f>Trachoma!AL722</f>
        <v>0</v>
      </c>
      <c r="BL710" s="362">
        <f>Trachoma!AN722</f>
        <v>0</v>
      </c>
      <c r="BM710" s="362">
        <f>Trachoma!AO722</f>
        <v>0</v>
      </c>
      <c r="BN710" s="362">
        <f>Trachoma!AT722</f>
        <v>0</v>
      </c>
      <c r="BO710" s="362">
        <f>Trachoma!AU722</f>
        <v>0</v>
      </c>
      <c r="BP710" s="362">
        <f>Trachoma!AV722</f>
        <v>0</v>
      </c>
      <c r="BQ710" s="362">
        <f>Trachoma!AW722</f>
        <v>0</v>
      </c>
      <c r="BR710" s="362">
        <f>COUNTIF(Trachoma!AX722,"Yes")</f>
        <v>0</v>
      </c>
      <c r="BS710" s="337"/>
      <c r="BT710" s="362">
        <f t="shared" si="114"/>
        <v>0</v>
      </c>
      <c r="BU710" s="362">
        <f t="shared" si="115"/>
        <v>0</v>
      </c>
      <c r="BV710" s="362">
        <f t="shared" si="116"/>
        <v>0</v>
      </c>
      <c r="BW710" s="362">
        <f t="shared" si="117"/>
        <v>0</v>
      </c>
      <c r="BX710" s="362">
        <f t="shared" si="118"/>
        <v>0</v>
      </c>
      <c r="BY710" s="362">
        <f t="shared" si="120"/>
        <v>0</v>
      </c>
      <c r="BZ710" s="362">
        <f t="shared" si="121"/>
        <v>0</v>
      </c>
      <c r="CA710" s="362">
        <f t="shared" si="122"/>
        <v>0</v>
      </c>
      <c r="CB710" s="362">
        <f t="shared" si="123"/>
        <v>0</v>
      </c>
      <c r="CC710" s="362">
        <f t="shared" si="119"/>
        <v>0</v>
      </c>
    </row>
    <row r="711" spans="2:81" x14ac:dyDescent="0.25">
      <c r="B711" s="147">
        <f>Demography!B719</f>
        <v>0</v>
      </c>
      <c r="C711" s="147">
        <f>Demography!C719</f>
        <v>0</v>
      </c>
      <c r="D711" s="148">
        <f>Demography!D719</f>
        <v>0</v>
      </c>
      <c r="E711" s="55"/>
      <c r="F711" s="148">
        <f>LF!M718</f>
        <v>0</v>
      </c>
      <c r="G711" s="148">
        <f>LF!AE718</f>
        <v>0</v>
      </c>
      <c r="H711" s="148">
        <f>LF!AF718</f>
        <v>0</v>
      </c>
      <c r="I711" s="148">
        <f>LF!AH718</f>
        <v>0</v>
      </c>
      <c r="J711" s="148">
        <f>LF!AI718</f>
        <v>0</v>
      </c>
      <c r="K711" s="148">
        <f>LF!AK718</f>
        <v>0</v>
      </c>
      <c r="L711" s="148">
        <f>LF!AM718</f>
        <v>0</v>
      </c>
      <c r="M711" s="148">
        <f>LF!AN718</f>
        <v>0</v>
      </c>
      <c r="N711" s="148">
        <f>LF!AO718</f>
        <v>0</v>
      </c>
      <c r="O711" s="148">
        <f>LF!AP718</f>
        <v>0</v>
      </c>
      <c r="P711" s="148">
        <f>LF!AQ718</f>
        <v>0</v>
      </c>
      <c r="Q711" s="148">
        <f>COUNTIF(LF!AR718,"Yes")</f>
        <v>0</v>
      </c>
      <c r="R711" s="55"/>
      <c r="S711" s="148">
        <f>Oncho!K718</f>
        <v>0</v>
      </c>
      <c r="T711" s="148">
        <f>MAX(Oncho!AB718,Oncho!BA718)</f>
        <v>0</v>
      </c>
      <c r="U711" s="148">
        <f>MAX(Oncho!AC718,Oncho!BB718)</f>
        <v>0</v>
      </c>
      <c r="V711" s="148">
        <f>MAX(Oncho!AE718,Oncho!BD718)</f>
        <v>0</v>
      </c>
      <c r="W711" s="148">
        <f>MAX(Oncho!AF718,Oncho!BE718)</f>
        <v>0</v>
      </c>
      <c r="X711" s="148">
        <f>MAX(Oncho!AG718,Oncho!BF718)</f>
        <v>0</v>
      </c>
      <c r="Y711" s="148">
        <f>MAX(Oncho!AH718,Oncho!BG718)</f>
        <v>0</v>
      </c>
      <c r="Z711" s="148">
        <f>MAX(Oncho!AI718,Oncho!BH718)</f>
        <v>0</v>
      </c>
      <c r="AA711" s="148">
        <f>MAX(Oncho!AJ718,Oncho!BI718)</f>
        <v>0</v>
      </c>
      <c r="AB711" s="148">
        <f>MAX(COUNTIF(Oncho!AK718,"Yes"),COUNTIF(Oncho!BJ718,"Yes"))</f>
        <v>0</v>
      </c>
      <c r="AC711" s="55"/>
      <c r="AD711" s="148">
        <f>Schisto!P720</f>
        <v>0</v>
      </c>
      <c r="AE711" s="148">
        <f>Schisto!AI720</f>
        <v>0</v>
      </c>
      <c r="AF711" s="148">
        <f>Schisto!AJ720</f>
        <v>0</v>
      </c>
      <c r="AG711" s="148">
        <f>Schisto!AN720</f>
        <v>0</v>
      </c>
      <c r="AH711" s="148">
        <f>Schisto!AO720</f>
        <v>0</v>
      </c>
      <c r="AI711" s="148">
        <f>Schisto!AT720</f>
        <v>0</v>
      </c>
      <c r="AJ711" s="148">
        <f>Schisto!AU720</f>
        <v>0</v>
      </c>
      <c r="AK711" s="148">
        <f>Schisto!AV720</f>
        <v>0</v>
      </c>
      <c r="AL711" s="148">
        <f>Schisto!AW720</f>
        <v>0</v>
      </c>
      <c r="AM711" s="148">
        <f>COUNTIF(Schisto!AX720,"Yes")</f>
        <v>0</v>
      </c>
      <c r="AN711" s="55"/>
      <c r="AO711" s="148">
        <f>STH!P720</f>
        <v>0</v>
      </c>
      <c r="AP711" s="148">
        <f>MAX(STH!AK720,STH!BS720)</f>
        <v>0</v>
      </c>
      <c r="AQ711" s="148">
        <f>MAX(STH!AL720,STH!BT720)</f>
        <v>0</v>
      </c>
      <c r="AR711" s="148">
        <f>MAX(STH!AM720,STH!BU720)</f>
        <v>0</v>
      </c>
      <c r="AS711" s="148">
        <f>MAX(STH!AN720,STH!BV720)</f>
        <v>0</v>
      </c>
      <c r="AT711" s="148">
        <f>MAX(STH!AO720,STH!BW720)</f>
        <v>0</v>
      </c>
      <c r="AU711" s="148">
        <f>MAX(STH!AQ720,STH!BY720)</f>
        <v>0</v>
      </c>
      <c r="AV711" s="148">
        <f>MAX(STH!AR720,STH!BZ720)</f>
        <v>0</v>
      </c>
      <c r="AW711" s="148">
        <f>MAX(STH!AS720,STH!CA720)</f>
        <v>0</v>
      </c>
      <c r="AX711" s="148">
        <f>MAX(STH!AT720,STH!CB720)</f>
        <v>0</v>
      </c>
      <c r="AY711" s="148">
        <f>MAX(STH!AU720,STH!CC720)</f>
        <v>0</v>
      </c>
      <c r="AZ711" s="148">
        <f>MAX(STH!AV720,STH!CD720)</f>
        <v>0</v>
      </c>
      <c r="BA711" s="148">
        <f>MAX(STH!AW720,STH!CE720)</f>
        <v>0</v>
      </c>
      <c r="BB711" s="148">
        <f>MAX(STH!AX720,STH!CF720)</f>
        <v>0</v>
      </c>
      <c r="BC711" s="148">
        <f>MAX(STH!AY720,STH!CG720)</f>
        <v>0</v>
      </c>
      <c r="BD711" s="148">
        <f>MAX(STH!AZ720,STH!CH720)</f>
        <v>0</v>
      </c>
      <c r="BE711" s="148">
        <f>MAX(STH!BA720,STH!CI720)</f>
        <v>0</v>
      </c>
      <c r="BF711" s="148">
        <f>MAX(STH!BB720,STH!CJ720)</f>
        <v>0</v>
      </c>
      <c r="BG711" s="148">
        <f>MAX(COUNTIF(STH!BC720,"Yes"),COUNTIF(STH!CK720,"Yes"))</f>
        <v>0</v>
      </c>
      <c r="BH711" s="55"/>
      <c r="BI711" s="148">
        <f>Trachoma!Q723</f>
        <v>0</v>
      </c>
      <c r="BJ711" s="148">
        <f>Trachoma!AK723</f>
        <v>0</v>
      </c>
      <c r="BK711" s="148">
        <f>Trachoma!AL723</f>
        <v>0</v>
      </c>
      <c r="BL711" s="148">
        <f>Trachoma!AN723</f>
        <v>0</v>
      </c>
      <c r="BM711" s="148">
        <f>Trachoma!AO723</f>
        <v>0</v>
      </c>
      <c r="BN711" s="148">
        <f>Trachoma!AT723</f>
        <v>0</v>
      </c>
      <c r="BO711" s="148">
        <f>Trachoma!AU723</f>
        <v>0</v>
      </c>
      <c r="BP711" s="148">
        <f>Trachoma!AV723</f>
        <v>0</v>
      </c>
      <c r="BQ711" s="148">
        <f>Trachoma!AW723</f>
        <v>0</v>
      </c>
      <c r="BR711" s="148">
        <f>COUNTIF(Trachoma!AX723,"Yes")</f>
        <v>0</v>
      </c>
      <c r="BS711" s="55"/>
      <c r="BT711" s="148">
        <f t="shared" si="114"/>
        <v>0</v>
      </c>
      <c r="BU711" s="148">
        <f t="shared" si="115"/>
        <v>0</v>
      </c>
      <c r="BV711" s="148">
        <f t="shared" si="116"/>
        <v>0</v>
      </c>
      <c r="BW711" s="148">
        <f t="shared" si="117"/>
        <v>0</v>
      </c>
      <c r="BX711" s="148">
        <f t="shared" si="118"/>
        <v>0</v>
      </c>
      <c r="BY711" s="148">
        <f t="shared" si="120"/>
        <v>0</v>
      </c>
      <c r="BZ711" s="148">
        <f t="shared" si="121"/>
        <v>0</v>
      </c>
      <c r="CA711" s="148">
        <f t="shared" si="122"/>
        <v>0</v>
      </c>
      <c r="CB711" s="148">
        <f t="shared" si="123"/>
        <v>0</v>
      </c>
      <c r="CC711" s="148">
        <f t="shared" si="119"/>
        <v>0</v>
      </c>
    </row>
    <row r="712" spans="2:81" x14ac:dyDescent="0.25">
      <c r="B712" s="361">
        <f>Demography!B720</f>
        <v>0</v>
      </c>
      <c r="C712" s="361">
        <f>Demography!C720</f>
        <v>0</v>
      </c>
      <c r="D712" s="362">
        <f>Demography!D720</f>
        <v>0</v>
      </c>
      <c r="E712" s="337"/>
      <c r="F712" s="362">
        <f>LF!M719</f>
        <v>0</v>
      </c>
      <c r="G712" s="362">
        <f>LF!AE719</f>
        <v>0</v>
      </c>
      <c r="H712" s="362">
        <f>LF!AF719</f>
        <v>0</v>
      </c>
      <c r="I712" s="362">
        <f>LF!AH719</f>
        <v>0</v>
      </c>
      <c r="J712" s="362">
        <f>LF!AI719</f>
        <v>0</v>
      </c>
      <c r="K712" s="362">
        <f>LF!AK719</f>
        <v>0</v>
      </c>
      <c r="L712" s="362">
        <f>LF!AM719</f>
        <v>0</v>
      </c>
      <c r="M712" s="362">
        <f>LF!AN719</f>
        <v>0</v>
      </c>
      <c r="N712" s="362">
        <f>LF!AO719</f>
        <v>0</v>
      </c>
      <c r="O712" s="362">
        <f>LF!AP719</f>
        <v>0</v>
      </c>
      <c r="P712" s="362">
        <f>LF!AQ719</f>
        <v>0</v>
      </c>
      <c r="Q712" s="362">
        <f>COUNTIF(LF!AR719,"Yes")</f>
        <v>0</v>
      </c>
      <c r="R712" s="337"/>
      <c r="S712" s="362">
        <f>Oncho!K719</f>
        <v>0</v>
      </c>
      <c r="T712" s="362">
        <f>MAX(Oncho!AB719,Oncho!BA719)</f>
        <v>0</v>
      </c>
      <c r="U712" s="362">
        <f>MAX(Oncho!AC719,Oncho!BB719)</f>
        <v>0</v>
      </c>
      <c r="V712" s="362">
        <f>MAX(Oncho!AE719,Oncho!BD719)</f>
        <v>0</v>
      </c>
      <c r="W712" s="362">
        <f>MAX(Oncho!AF719,Oncho!BE719)</f>
        <v>0</v>
      </c>
      <c r="X712" s="362">
        <f>MAX(Oncho!AG719,Oncho!BF719)</f>
        <v>0</v>
      </c>
      <c r="Y712" s="362">
        <f>MAX(Oncho!AH719,Oncho!BG719)</f>
        <v>0</v>
      </c>
      <c r="Z712" s="362">
        <f>MAX(Oncho!AI719,Oncho!BH719)</f>
        <v>0</v>
      </c>
      <c r="AA712" s="362">
        <f>MAX(Oncho!AJ719,Oncho!BI719)</f>
        <v>0</v>
      </c>
      <c r="AB712" s="362">
        <f>MAX(COUNTIF(Oncho!AK719,"Yes"),COUNTIF(Oncho!BJ719,"Yes"))</f>
        <v>0</v>
      </c>
      <c r="AC712" s="337"/>
      <c r="AD712" s="362">
        <f>Schisto!P721</f>
        <v>0</v>
      </c>
      <c r="AE712" s="362">
        <f>Schisto!AI721</f>
        <v>0</v>
      </c>
      <c r="AF712" s="362">
        <f>Schisto!AJ721</f>
        <v>0</v>
      </c>
      <c r="AG712" s="362">
        <f>Schisto!AN721</f>
        <v>0</v>
      </c>
      <c r="AH712" s="362">
        <f>Schisto!AO721</f>
        <v>0</v>
      </c>
      <c r="AI712" s="362">
        <f>Schisto!AT721</f>
        <v>0</v>
      </c>
      <c r="AJ712" s="362">
        <f>Schisto!AU721</f>
        <v>0</v>
      </c>
      <c r="AK712" s="362">
        <f>Schisto!AV721</f>
        <v>0</v>
      </c>
      <c r="AL712" s="362">
        <f>Schisto!AW721</f>
        <v>0</v>
      </c>
      <c r="AM712" s="362">
        <f>COUNTIF(Schisto!AX721,"Yes")</f>
        <v>0</v>
      </c>
      <c r="AN712" s="337"/>
      <c r="AO712" s="362">
        <f>STH!P721</f>
        <v>0</v>
      </c>
      <c r="AP712" s="362">
        <f>MAX(STH!AK721,STH!BS721)</f>
        <v>0</v>
      </c>
      <c r="AQ712" s="362">
        <f>MAX(STH!AL721,STH!BT721)</f>
        <v>0</v>
      </c>
      <c r="AR712" s="362">
        <f>MAX(STH!AM721,STH!BU721)</f>
        <v>0</v>
      </c>
      <c r="AS712" s="362">
        <f>MAX(STH!AN721,STH!BV721)</f>
        <v>0</v>
      </c>
      <c r="AT712" s="362">
        <f>MAX(STH!AO721,STH!BW721)</f>
        <v>0</v>
      </c>
      <c r="AU712" s="362">
        <f>MAX(STH!AQ721,STH!BY721)</f>
        <v>0</v>
      </c>
      <c r="AV712" s="362">
        <f>MAX(STH!AR721,STH!BZ721)</f>
        <v>0</v>
      </c>
      <c r="AW712" s="362">
        <f>MAX(STH!AS721,STH!CA721)</f>
        <v>0</v>
      </c>
      <c r="AX712" s="362">
        <f>MAX(STH!AT721,STH!CB721)</f>
        <v>0</v>
      </c>
      <c r="AY712" s="362">
        <f>MAX(STH!AU721,STH!CC721)</f>
        <v>0</v>
      </c>
      <c r="AZ712" s="362">
        <f>MAX(STH!AV721,STH!CD721)</f>
        <v>0</v>
      </c>
      <c r="BA712" s="362">
        <f>MAX(STH!AW721,STH!CE721)</f>
        <v>0</v>
      </c>
      <c r="BB712" s="362">
        <f>MAX(STH!AX721,STH!CF721)</f>
        <v>0</v>
      </c>
      <c r="BC712" s="362">
        <f>MAX(STH!AY721,STH!CG721)</f>
        <v>0</v>
      </c>
      <c r="BD712" s="362">
        <f>MAX(STH!AZ721,STH!CH721)</f>
        <v>0</v>
      </c>
      <c r="BE712" s="362">
        <f>MAX(STH!BA721,STH!CI721)</f>
        <v>0</v>
      </c>
      <c r="BF712" s="362">
        <f>MAX(STH!BB721,STH!CJ721)</f>
        <v>0</v>
      </c>
      <c r="BG712" s="362">
        <f>MAX(COUNTIF(STH!BC721,"Yes"),COUNTIF(STH!CK721,"Yes"))</f>
        <v>0</v>
      </c>
      <c r="BH712" s="337"/>
      <c r="BI712" s="362">
        <f>Trachoma!Q724</f>
        <v>0</v>
      </c>
      <c r="BJ712" s="362">
        <f>Trachoma!AK724</f>
        <v>0</v>
      </c>
      <c r="BK712" s="362">
        <f>Trachoma!AL724</f>
        <v>0</v>
      </c>
      <c r="BL712" s="362">
        <f>Trachoma!AN724</f>
        <v>0</v>
      </c>
      <c r="BM712" s="362">
        <f>Trachoma!AO724</f>
        <v>0</v>
      </c>
      <c r="BN712" s="362">
        <f>Trachoma!AT724</f>
        <v>0</v>
      </c>
      <c r="BO712" s="362">
        <f>Trachoma!AU724</f>
        <v>0</v>
      </c>
      <c r="BP712" s="362">
        <f>Trachoma!AV724</f>
        <v>0</v>
      </c>
      <c r="BQ712" s="362">
        <f>Trachoma!AW724</f>
        <v>0</v>
      </c>
      <c r="BR712" s="362">
        <f>COUNTIF(Trachoma!AX724,"Yes")</f>
        <v>0</v>
      </c>
      <c r="BS712" s="337"/>
      <c r="BT712" s="362">
        <f t="shared" si="114"/>
        <v>0</v>
      </c>
      <c r="BU712" s="362">
        <f t="shared" si="115"/>
        <v>0</v>
      </c>
      <c r="BV712" s="362">
        <f t="shared" si="116"/>
        <v>0</v>
      </c>
      <c r="BW712" s="362">
        <f t="shared" si="117"/>
        <v>0</v>
      </c>
      <c r="BX712" s="362">
        <f t="shared" si="118"/>
        <v>0</v>
      </c>
      <c r="BY712" s="362">
        <f t="shared" si="120"/>
        <v>0</v>
      </c>
      <c r="BZ712" s="362">
        <f t="shared" si="121"/>
        <v>0</v>
      </c>
      <c r="CA712" s="362">
        <f t="shared" si="122"/>
        <v>0</v>
      </c>
      <c r="CB712" s="362">
        <f t="shared" si="123"/>
        <v>0</v>
      </c>
      <c r="CC712" s="362">
        <f t="shared" si="119"/>
        <v>0</v>
      </c>
    </row>
    <row r="713" spans="2:81" x14ac:dyDescent="0.25">
      <c r="B713" s="147">
        <f>Demography!B721</f>
        <v>0</v>
      </c>
      <c r="C713" s="147">
        <f>Demography!C721</f>
        <v>0</v>
      </c>
      <c r="D713" s="148">
        <f>Demography!D721</f>
        <v>0</v>
      </c>
      <c r="E713" s="55"/>
      <c r="F713" s="148">
        <f>LF!M720</f>
        <v>0</v>
      </c>
      <c r="G713" s="148">
        <f>LF!AE720</f>
        <v>0</v>
      </c>
      <c r="H713" s="148">
        <f>LF!AF720</f>
        <v>0</v>
      </c>
      <c r="I713" s="148">
        <f>LF!AH720</f>
        <v>0</v>
      </c>
      <c r="J713" s="148">
        <f>LF!AI720</f>
        <v>0</v>
      </c>
      <c r="K713" s="148">
        <f>LF!AK720</f>
        <v>0</v>
      </c>
      <c r="L713" s="148">
        <f>LF!AM720</f>
        <v>0</v>
      </c>
      <c r="M713" s="148">
        <f>LF!AN720</f>
        <v>0</v>
      </c>
      <c r="N713" s="148">
        <f>LF!AO720</f>
        <v>0</v>
      </c>
      <c r="O713" s="148">
        <f>LF!AP720</f>
        <v>0</v>
      </c>
      <c r="P713" s="148">
        <f>LF!AQ720</f>
        <v>0</v>
      </c>
      <c r="Q713" s="148">
        <f>COUNTIF(LF!AR720,"Yes")</f>
        <v>0</v>
      </c>
      <c r="R713" s="55"/>
      <c r="S713" s="148">
        <f>Oncho!K720</f>
        <v>0</v>
      </c>
      <c r="T713" s="148">
        <f>MAX(Oncho!AB720,Oncho!BA720)</f>
        <v>0</v>
      </c>
      <c r="U713" s="148">
        <f>MAX(Oncho!AC720,Oncho!BB720)</f>
        <v>0</v>
      </c>
      <c r="V713" s="148">
        <f>MAX(Oncho!AE720,Oncho!BD720)</f>
        <v>0</v>
      </c>
      <c r="W713" s="148">
        <f>MAX(Oncho!AF720,Oncho!BE720)</f>
        <v>0</v>
      </c>
      <c r="X713" s="148">
        <f>MAX(Oncho!AG720,Oncho!BF720)</f>
        <v>0</v>
      </c>
      <c r="Y713" s="148">
        <f>MAX(Oncho!AH720,Oncho!BG720)</f>
        <v>0</v>
      </c>
      <c r="Z713" s="148">
        <f>MAX(Oncho!AI720,Oncho!BH720)</f>
        <v>0</v>
      </c>
      <c r="AA713" s="148">
        <f>MAX(Oncho!AJ720,Oncho!BI720)</f>
        <v>0</v>
      </c>
      <c r="AB713" s="148">
        <f>MAX(COUNTIF(Oncho!AK720,"Yes"),COUNTIF(Oncho!BJ720,"Yes"))</f>
        <v>0</v>
      </c>
      <c r="AC713" s="55"/>
      <c r="AD713" s="148">
        <f>Schisto!P722</f>
        <v>0</v>
      </c>
      <c r="AE713" s="148">
        <f>Schisto!AI722</f>
        <v>0</v>
      </c>
      <c r="AF713" s="148">
        <f>Schisto!AJ722</f>
        <v>0</v>
      </c>
      <c r="AG713" s="148">
        <f>Schisto!AN722</f>
        <v>0</v>
      </c>
      <c r="AH713" s="148">
        <f>Schisto!AO722</f>
        <v>0</v>
      </c>
      <c r="AI713" s="148">
        <f>Schisto!AT722</f>
        <v>0</v>
      </c>
      <c r="AJ713" s="148">
        <f>Schisto!AU722</f>
        <v>0</v>
      </c>
      <c r="AK713" s="148">
        <f>Schisto!AV722</f>
        <v>0</v>
      </c>
      <c r="AL713" s="148">
        <f>Schisto!AW722</f>
        <v>0</v>
      </c>
      <c r="AM713" s="148">
        <f>COUNTIF(Schisto!AX722,"Yes")</f>
        <v>0</v>
      </c>
      <c r="AN713" s="55"/>
      <c r="AO713" s="148">
        <f>STH!P722</f>
        <v>0</v>
      </c>
      <c r="AP713" s="148">
        <f>MAX(STH!AK722,STH!BS722)</f>
        <v>0</v>
      </c>
      <c r="AQ713" s="148">
        <f>MAX(STH!AL722,STH!BT722)</f>
        <v>0</v>
      </c>
      <c r="AR713" s="148">
        <f>MAX(STH!AM722,STH!BU722)</f>
        <v>0</v>
      </c>
      <c r="AS713" s="148">
        <f>MAX(STH!AN722,STH!BV722)</f>
        <v>0</v>
      </c>
      <c r="AT713" s="148">
        <f>MAX(STH!AO722,STH!BW722)</f>
        <v>0</v>
      </c>
      <c r="AU713" s="148">
        <f>MAX(STH!AQ722,STH!BY722)</f>
        <v>0</v>
      </c>
      <c r="AV713" s="148">
        <f>MAX(STH!AR722,STH!BZ722)</f>
        <v>0</v>
      </c>
      <c r="AW713" s="148">
        <f>MAX(STH!AS722,STH!CA722)</f>
        <v>0</v>
      </c>
      <c r="AX713" s="148">
        <f>MAX(STH!AT722,STH!CB722)</f>
        <v>0</v>
      </c>
      <c r="AY713" s="148">
        <f>MAX(STH!AU722,STH!CC722)</f>
        <v>0</v>
      </c>
      <c r="AZ713" s="148">
        <f>MAX(STH!AV722,STH!CD722)</f>
        <v>0</v>
      </c>
      <c r="BA713" s="148">
        <f>MAX(STH!AW722,STH!CE722)</f>
        <v>0</v>
      </c>
      <c r="BB713" s="148">
        <f>MAX(STH!AX722,STH!CF722)</f>
        <v>0</v>
      </c>
      <c r="BC713" s="148">
        <f>MAX(STH!AY722,STH!CG722)</f>
        <v>0</v>
      </c>
      <c r="BD713" s="148">
        <f>MAX(STH!AZ722,STH!CH722)</f>
        <v>0</v>
      </c>
      <c r="BE713" s="148">
        <f>MAX(STH!BA722,STH!CI722)</f>
        <v>0</v>
      </c>
      <c r="BF713" s="148">
        <f>MAX(STH!BB722,STH!CJ722)</f>
        <v>0</v>
      </c>
      <c r="BG713" s="148">
        <f>MAX(COUNTIF(STH!BC722,"Yes"),COUNTIF(STH!CK722,"Yes"))</f>
        <v>0</v>
      </c>
      <c r="BH713" s="55"/>
      <c r="BI713" s="148">
        <f>Trachoma!Q725</f>
        <v>0</v>
      </c>
      <c r="BJ713" s="148">
        <f>Trachoma!AK725</f>
        <v>0</v>
      </c>
      <c r="BK713" s="148">
        <f>Trachoma!AL725</f>
        <v>0</v>
      </c>
      <c r="BL713" s="148">
        <f>Trachoma!AN725</f>
        <v>0</v>
      </c>
      <c r="BM713" s="148">
        <f>Trachoma!AO725</f>
        <v>0</v>
      </c>
      <c r="BN713" s="148">
        <f>Trachoma!AT725</f>
        <v>0</v>
      </c>
      <c r="BO713" s="148">
        <f>Trachoma!AU725</f>
        <v>0</v>
      </c>
      <c r="BP713" s="148">
        <f>Trachoma!AV725</f>
        <v>0</v>
      </c>
      <c r="BQ713" s="148">
        <f>Trachoma!AW725</f>
        <v>0</v>
      </c>
      <c r="BR713" s="148">
        <f>COUNTIF(Trachoma!AX725,"Yes")</f>
        <v>0</v>
      </c>
      <c r="BS713" s="55"/>
      <c r="BT713" s="148">
        <f t="shared" si="114"/>
        <v>0</v>
      </c>
      <c r="BU713" s="148">
        <f t="shared" si="115"/>
        <v>0</v>
      </c>
      <c r="BV713" s="148">
        <f t="shared" si="116"/>
        <v>0</v>
      </c>
      <c r="BW713" s="148">
        <f t="shared" si="117"/>
        <v>0</v>
      </c>
      <c r="BX713" s="148">
        <f t="shared" si="118"/>
        <v>0</v>
      </c>
      <c r="BY713" s="148">
        <f t="shared" si="120"/>
        <v>0</v>
      </c>
      <c r="BZ713" s="148">
        <f t="shared" si="121"/>
        <v>0</v>
      </c>
      <c r="CA713" s="148">
        <f t="shared" si="122"/>
        <v>0</v>
      </c>
      <c r="CB713" s="148">
        <f t="shared" si="123"/>
        <v>0</v>
      </c>
      <c r="CC713" s="148">
        <f t="shared" si="119"/>
        <v>0</v>
      </c>
    </row>
    <row r="714" spans="2:81" x14ac:dyDescent="0.25">
      <c r="B714" s="361">
        <f>Demography!B722</f>
        <v>0</v>
      </c>
      <c r="C714" s="361">
        <f>Demography!C722</f>
        <v>0</v>
      </c>
      <c r="D714" s="362">
        <f>Demography!D722</f>
        <v>0</v>
      </c>
      <c r="E714" s="337"/>
      <c r="F714" s="362">
        <f>LF!M721</f>
        <v>0</v>
      </c>
      <c r="G714" s="362">
        <f>LF!AE721</f>
        <v>0</v>
      </c>
      <c r="H714" s="362">
        <f>LF!AF721</f>
        <v>0</v>
      </c>
      <c r="I714" s="362">
        <f>LF!AH721</f>
        <v>0</v>
      </c>
      <c r="J714" s="362">
        <f>LF!AI721</f>
        <v>0</v>
      </c>
      <c r="K714" s="362">
        <f>LF!AK721</f>
        <v>0</v>
      </c>
      <c r="L714" s="362">
        <f>LF!AM721</f>
        <v>0</v>
      </c>
      <c r="M714" s="362">
        <f>LF!AN721</f>
        <v>0</v>
      </c>
      <c r="N714" s="362">
        <f>LF!AO721</f>
        <v>0</v>
      </c>
      <c r="O714" s="362">
        <f>LF!AP721</f>
        <v>0</v>
      </c>
      <c r="P714" s="362">
        <f>LF!AQ721</f>
        <v>0</v>
      </c>
      <c r="Q714" s="362">
        <f>COUNTIF(LF!AR721,"Yes")</f>
        <v>0</v>
      </c>
      <c r="R714" s="337"/>
      <c r="S714" s="362">
        <f>Oncho!K721</f>
        <v>0</v>
      </c>
      <c r="T714" s="362">
        <f>MAX(Oncho!AB721,Oncho!BA721)</f>
        <v>0</v>
      </c>
      <c r="U714" s="362">
        <f>MAX(Oncho!AC721,Oncho!BB721)</f>
        <v>0</v>
      </c>
      <c r="V714" s="362">
        <f>MAX(Oncho!AE721,Oncho!BD721)</f>
        <v>0</v>
      </c>
      <c r="W714" s="362">
        <f>MAX(Oncho!AF721,Oncho!BE721)</f>
        <v>0</v>
      </c>
      <c r="X714" s="362">
        <f>MAX(Oncho!AG721,Oncho!BF721)</f>
        <v>0</v>
      </c>
      <c r="Y714" s="362">
        <f>MAX(Oncho!AH721,Oncho!BG721)</f>
        <v>0</v>
      </c>
      <c r="Z714" s="362">
        <f>MAX(Oncho!AI721,Oncho!BH721)</f>
        <v>0</v>
      </c>
      <c r="AA714" s="362">
        <f>MAX(Oncho!AJ721,Oncho!BI721)</f>
        <v>0</v>
      </c>
      <c r="AB714" s="362">
        <f>MAX(COUNTIF(Oncho!AK721,"Yes"),COUNTIF(Oncho!BJ721,"Yes"))</f>
        <v>0</v>
      </c>
      <c r="AC714" s="337"/>
      <c r="AD714" s="362">
        <f>Schisto!P723</f>
        <v>0</v>
      </c>
      <c r="AE714" s="362">
        <f>Schisto!AI723</f>
        <v>0</v>
      </c>
      <c r="AF714" s="362">
        <f>Schisto!AJ723</f>
        <v>0</v>
      </c>
      <c r="AG714" s="362">
        <f>Schisto!AN723</f>
        <v>0</v>
      </c>
      <c r="AH714" s="362">
        <f>Schisto!AO723</f>
        <v>0</v>
      </c>
      <c r="AI714" s="362">
        <f>Schisto!AT723</f>
        <v>0</v>
      </c>
      <c r="AJ714" s="362">
        <f>Schisto!AU723</f>
        <v>0</v>
      </c>
      <c r="AK714" s="362">
        <f>Schisto!AV723</f>
        <v>0</v>
      </c>
      <c r="AL714" s="362">
        <f>Schisto!AW723</f>
        <v>0</v>
      </c>
      <c r="AM714" s="362">
        <f>COUNTIF(Schisto!AX723,"Yes")</f>
        <v>0</v>
      </c>
      <c r="AN714" s="337"/>
      <c r="AO714" s="362">
        <f>STH!P723</f>
        <v>0</v>
      </c>
      <c r="AP714" s="362">
        <f>MAX(STH!AK723,STH!BS723)</f>
        <v>0</v>
      </c>
      <c r="AQ714" s="362">
        <f>MAX(STH!AL723,STH!BT723)</f>
        <v>0</v>
      </c>
      <c r="AR714" s="362">
        <f>MAX(STH!AM723,STH!BU723)</f>
        <v>0</v>
      </c>
      <c r="AS714" s="362">
        <f>MAX(STH!AN723,STH!BV723)</f>
        <v>0</v>
      </c>
      <c r="AT714" s="362">
        <f>MAX(STH!AO723,STH!BW723)</f>
        <v>0</v>
      </c>
      <c r="AU714" s="362">
        <f>MAX(STH!AQ723,STH!BY723)</f>
        <v>0</v>
      </c>
      <c r="AV714" s="362">
        <f>MAX(STH!AR723,STH!BZ723)</f>
        <v>0</v>
      </c>
      <c r="AW714" s="362">
        <f>MAX(STH!AS723,STH!CA723)</f>
        <v>0</v>
      </c>
      <c r="AX714" s="362">
        <f>MAX(STH!AT723,STH!CB723)</f>
        <v>0</v>
      </c>
      <c r="AY714" s="362">
        <f>MAX(STH!AU723,STH!CC723)</f>
        <v>0</v>
      </c>
      <c r="AZ714" s="362">
        <f>MAX(STH!AV723,STH!CD723)</f>
        <v>0</v>
      </c>
      <c r="BA714" s="362">
        <f>MAX(STH!AW723,STH!CE723)</f>
        <v>0</v>
      </c>
      <c r="BB714" s="362">
        <f>MAX(STH!AX723,STH!CF723)</f>
        <v>0</v>
      </c>
      <c r="BC714" s="362">
        <f>MAX(STH!AY723,STH!CG723)</f>
        <v>0</v>
      </c>
      <c r="BD714" s="362">
        <f>MAX(STH!AZ723,STH!CH723)</f>
        <v>0</v>
      </c>
      <c r="BE714" s="362">
        <f>MAX(STH!BA723,STH!CI723)</f>
        <v>0</v>
      </c>
      <c r="BF714" s="362">
        <f>MAX(STH!BB723,STH!CJ723)</f>
        <v>0</v>
      </c>
      <c r="BG714" s="362">
        <f>MAX(COUNTIF(STH!BC723,"Yes"),COUNTIF(STH!CK723,"Yes"))</f>
        <v>0</v>
      </c>
      <c r="BH714" s="337"/>
      <c r="BI714" s="362">
        <f>Trachoma!Q726</f>
        <v>0</v>
      </c>
      <c r="BJ714" s="362">
        <f>Trachoma!AK726</f>
        <v>0</v>
      </c>
      <c r="BK714" s="362">
        <f>Trachoma!AL726</f>
        <v>0</v>
      </c>
      <c r="BL714" s="362">
        <f>Trachoma!AN726</f>
        <v>0</v>
      </c>
      <c r="BM714" s="362">
        <f>Trachoma!AO726</f>
        <v>0</v>
      </c>
      <c r="BN714" s="362">
        <f>Trachoma!AT726</f>
        <v>0</v>
      </c>
      <c r="BO714" s="362">
        <f>Trachoma!AU726</f>
        <v>0</v>
      </c>
      <c r="BP714" s="362">
        <f>Trachoma!AV726</f>
        <v>0</v>
      </c>
      <c r="BQ714" s="362">
        <f>Trachoma!AW726</f>
        <v>0</v>
      </c>
      <c r="BR714" s="362">
        <f>COUNTIF(Trachoma!AX726,"Yes")</f>
        <v>0</v>
      </c>
      <c r="BS714" s="337"/>
      <c r="BT714" s="362">
        <f t="shared" si="114"/>
        <v>0</v>
      </c>
      <c r="BU714" s="362">
        <f t="shared" si="115"/>
        <v>0</v>
      </c>
      <c r="BV714" s="362">
        <f t="shared" si="116"/>
        <v>0</v>
      </c>
      <c r="BW714" s="362">
        <f t="shared" si="117"/>
        <v>0</v>
      </c>
      <c r="BX714" s="362">
        <f t="shared" si="118"/>
        <v>0</v>
      </c>
      <c r="BY714" s="362">
        <f t="shared" si="120"/>
        <v>0</v>
      </c>
      <c r="BZ714" s="362">
        <f t="shared" si="121"/>
        <v>0</v>
      </c>
      <c r="CA714" s="362">
        <f t="shared" si="122"/>
        <v>0</v>
      </c>
      <c r="CB714" s="362">
        <f t="shared" si="123"/>
        <v>0</v>
      </c>
      <c r="CC714" s="362">
        <f t="shared" si="119"/>
        <v>0</v>
      </c>
    </row>
    <row r="715" spans="2:81" x14ac:dyDescent="0.25">
      <c r="B715" s="147">
        <f>Demography!B723</f>
        <v>0</v>
      </c>
      <c r="C715" s="147">
        <f>Demography!C723</f>
        <v>0</v>
      </c>
      <c r="D715" s="148">
        <f>Demography!D723</f>
        <v>0</v>
      </c>
      <c r="E715" s="55"/>
      <c r="F715" s="148">
        <f>LF!M722</f>
        <v>0</v>
      </c>
      <c r="G715" s="148">
        <f>LF!AE722</f>
        <v>0</v>
      </c>
      <c r="H715" s="148">
        <f>LF!AF722</f>
        <v>0</v>
      </c>
      <c r="I715" s="148">
        <f>LF!AH722</f>
        <v>0</v>
      </c>
      <c r="J715" s="148">
        <f>LF!AI722</f>
        <v>0</v>
      </c>
      <c r="K715" s="148">
        <f>LF!AK722</f>
        <v>0</v>
      </c>
      <c r="L715" s="148">
        <f>LF!AM722</f>
        <v>0</v>
      </c>
      <c r="M715" s="148">
        <f>LF!AN722</f>
        <v>0</v>
      </c>
      <c r="N715" s="148">
        <f>LF!AO722</f>
        <v>0</v>
      </c>
      <c r="O715" s="148">
        <f>LF!AP722</f>
        <v>0</v>
      </c>
      <c r="P715" s="148">
        <f>LF!AQ722</f>
        <v>0</v>
      </c>
      <c r="Q715" s="148">
        <f>COUNTIF(LF!AR722,"Yes")</f>
        <v>0</v>
      </c>
      <c r="R715" s="55"/>
      <c r="S715" s="148">
        <f>Oncho!K722</f>
        <v>0</v>
      </c>
      <c r="T715" s="148">
        <f>MAX(Oncho!AB722,Oncho!BA722)</f>
        <v>0</v>
      </c>
      <c r="U715" s="148">
        <f>MAX(Oncho!AC722,Oncho!BB722)</f>
        <v>0</v>
      </c>
      <c r="V715" s="148">
        <f>MAX(Oncho!AE722,Oncho!BD722)</f>
        <v>0</v>
      </c>
      <c r="W715" s="148">
        <f>MAX(Oncho!AF722,Oncho!BE722)</f>
        <v>0</v>
      </c>
      <c r="X715" s="148">
        <f>MAX(Oncho!AG722,Oncho!BF722)</f>
        <v>0</v>
      </c>
      <c r="Y715" s="148">
        <f>MAX(Oncho!AH722,Oncho!BG722)</f>
        <v>0</v>
      </c>
      <c r="Z715" s="148">
        <f>MAX(Oncho!AI722,Oncho!BH722)</f>
        <v>0</v>
      </c>
      <c r="AA715" s="148">
        <f>MAX(Oncho!AJ722,Oncho!BI722)</f>
        <v>0</v>
      </c>
      <c r="AB715" s="148">
        <f>MAX(COUNTIF(Oncho!AK722,"Yes"),COUNTIF(Oncho!BJ722,"Yes"))</f>
        <v>0</v>
      </c>
      <c r="AC715" s="55"/>
      <c r="AD715" s="148">
        <f>Schisto!P724</f>
        <v>0</v>
      </c>
      <c r="AE715" s="148">
        <f>Schisto!AI724</f>
        <v>0</v>
      </c>
      <c r="AF715" s="148">
        <f>Schisto!AJ724</f>
        <v>0</v>
      </c>
      <c r="AG715" s="148">
        <f>Schisto!AN724</f>
        <v>0</v>
      </c>
      <c r="AH715" s="148">
        <f>Schisto!AO724</f>
        <v>0</v>
      </c>
      <c r="AI715" s="148">
        <f>Schisto!AT724</f>
        <v>0</v>
      </c>
      <c r="AJ715" s="148">
        <f>Schisto!AU724</f>
        <v>0</v>
      </c>
      <c r="AK715" s="148">
        <f>Schisto!AV724</f>
        <v>0</v>
      </c>
      <c r="AL715" s="148">
        <f>Schisto!AW724</f>
        <v>0</v>
      </c>
      <c r="AM715" s="148">
        <f>COUNTIF(Schisto!AX724,"Yes")</f>
        <v>0</v>
      </c>
      <c r="AN715" s="55"/>
      <c r="AO715" s="148">
        <f>STH!P724</f>
        <v>0</v>
      </c>
      <c r="AP715" s="148">
        <f>MAX(STH!AK724,STH!BS724)</f>
        <v>0</v>
      </c>
      <c r="AQ715" s="148">
        <f>MAX(STH!AL724,STH!BT724)</f>
        <v>0</v>
      </c>
      <c r="AR715" s="148">
        <f>MAX(STH!AM724,STH!BU724)</f>
        <v>0</v>
      </c>
      <c r="AS715" s="148">
        <f>MAX(STH!AN724,STH!BV724)</f>
        <v>0</v>
      </c>
      <c r="AT715" s="148">
        <f>MAX(STH!AO724,STH!BW724)</f>
        <v>0</v>
      </c>
      <c r="AU715" s="148">
        <f>MAX(STH!AQ724,STH!BY724)</f>
        <v>0</v>
      </c>
      <c r="AV715" s="148">
        <f>MAX(STH!AR724,STH!BZ724)</f>
        <v>0</v>
      </c>
      <c r="AW715" s="148">
        <f>MAX(STH!AS724,STH!CA724)</f>
        <v>0</v>
      </c>
      <c r="AX715" s="148">
        <f>MAX(STH!AT724,STH!CB724)</f>
        <v>0</v>
      </c>
      <c r="AY715" s="148">
        <f>MAX(STH!AU724,STH!CC724)</f>
        <v>0</v>
      </c>
      <c r="AZ715" s="148">
        <f>MAX(STH!AV724,STH!CD724)</f>
        <v>0</v>
      </c>
      <c r="BA715" s="148">
        <f>MAX(STH!AW724,STH!CE724)</f>
        <v>0</v>
      </c>
      <c r="BB715" s="148">
        <f>MAX(STH!AX724,STH!CF724)</f>
        <v>0</v>
      </c>
      <c r="BC715" s="148">
        <f>MAX(STH!AY724,STH!CG724)</f>
        <v>0</v>
      </c>
      <c r="BD715" s="148">
        <f>MAX(STH!AZ724,STH!CH724)</f>
        <v>0</v>
      </c>
      <c r="BE715" s="148">
        <f>MAX(STH!BA724,STH!CI724)</f>
        <v>0</v>
      </c>
      <c r="BF715" s="148">
        <f>MAX(STH!BB724,STH!CJ724)</f>
        <v>0</v>
      </c>
      <c r="BG715" s="148">
        <f>MAX(COUNTIF(STH!BC724,"Yes"),COUNTIF(STH!CK724,"Yes"))</f>
        <v>0</v>
      </c>
      <c r="BH715" s="55"/>
      <c r="BI715" s="148">
        <f>Trachoma!Q727</f>
        <v>0</v>
      </c>
      <c r="BJ715" s="148">
        <f>Trachoma!AK727</f>
        <v>0</v>
      </c>
      <c r="BK715" s="148">
        <f>Trachoma!AL727</f>
        <v>0</v>
      </c>
      <c r="BL715" s="148">
        <f>Trachoma!AN727</f>
        <v>0</v>
      </c>
      <c r="BM715" s="148">
        <f>Trachoma!AO727</f>
        <v>0</v>
      </c>
      <c r="BN715" s="148">
        <f>Trachoma!AT727</f>
        <v>0</v>
      </c>
      <c r="BO715" s="148">
        <f>Trachoma!AU727</f>
        <v>0</v>
      </c>
      <c r="BP715" s="148">
        <f>Trachoma!AV727</f>
        <v>0</v>
      </c>
      <c r="BQ715" s="148">
        <f>Trachoma!AW727</f>
        <v>0</v>
      </c>
      <c r="BR715" s="148">
        <f>COUNTIF(Trachoma!AX727,"Yes")</f>
        <v>0</v>
      </c>
      <c r="BS715" s="55"/>
      <c r="BT715" s="148">
        <f t="shared" ref="BT715:BT778" si="124">MAX(F715,S715,AD715,AO715,BI715)</f>
        <v>0</v>
      </c>
      <c r="BU715" s="148">
        <f t="shared" ref="BU715:BU778" si="125">MAX(G715,T715,AE715,AP715,BJ715)</f>
        <v>0</v>
      </c>
      <c r="BV715" s="148">
        <f t="shared" ref="BV715:BV778" si="126">MAX(H715,U715,AF715,AQ715,BK715)</f>
        <v>0</v>
      </c>
      <c r="BW715" s="148">
        <f t="shared" ref="BW715:BW778" si="127">MAX(I715,V715,AG715,AU715,BL715)</f>
        <v>0</v>
      </c>
      <c r="BX715" s="148">
        <f t="shared" ref="BX715:BX778" si="128">MAX(J715,W715,AH715,AV715,BM715)</f>
        <v>0</v>
      </c>
      <c r="BY715" s="148">
        <f t="shared" si="120"/>
        <v>0</v>
      </c>
      <c r="BZ715" s="148">
        <f t="shared" si="121"/>
        <v>0</v>
      </c>
      <c r="CA715" s="148">
        <f t="shared" si="122"/>
        <v>0</v>
      </c>
      <c r="CB715" s="148">
        <f t="shared" si="123"/>
        <v>0</v>
      </c>
      <c r="CC715" s="148">
        <f t="shared" ref="CC715:CC778" si="129">MAX(Q715,AB715,AM715,BG715,BR715)</f>
        <v>0</v>
      </c>
    </row>
    <row r="716" spans="2:81" x14ac:dyDescent="0.25">
      <c r="B716" s="361">
        <f>Demography!B724</f>
        <v>0</v>
      </c>
      <c r="C716" s="361">
        <f>Demography!C724</f>
        <v>0</v>
      </c>
      <c r="D716" s="362">
        <f>Demography!D724</f>
        <v>0</v>
      </c>
      <c r="E716" s="337"/>
      <c r="F716" s="362">
        <f>LF!M723</f>
        <v>0</v>
      </c>
      <c r="G716" s="362">
        <f>LF!AE723</f>
        <v>0</v>
      </c>
      <c r="H716" s="362">
        <f>LF!AF723</f>
        <v>0</v>
      </c>
      <c r="I716" s="362">
        <f>LF!AH723</f>
        <v>0</v>
      </c>
      <c r="J716" s="362">
        <f>LF!AI723</f>
        <v>0</v>
      </c>
      <c r="K716" s="362">
        <f>LF!AK723</f>
        <v>0</v>
      </c>
      <c r="L716" s="362">
        <f>LF!AM723</f>
        <v>0</v>
      </c>
      <c r="M716" s="362">
        <f>LF!AN723</f>
        <v>0</v>
      </c>
      <c r="N716" s="362">
        <f>LF!AO723</f>
        <v>0</v>
      </c>
      <c r="O716" s="362">
        <f>LF!AP723</f>
        <v>0</v>
      </c>
      <c r="P716" s="362">
        <f>LF!AQ723</f>
        <v>0</v>
      </c>
      <c r="Q716" s="362">
        <f>COUNTIF(LF!AR723,"Yes")</f>
        <v>0</v>
      </c>
      <c r="R716" s="337"/>
      <c r="S716" s="362">
        <f>Oncho!K723</f>
        <v>0</v>
      </c>
      <c r="T716" s="362">
        <f>MAX(Oncho!AB723,Oncho!BA723)</f>
        <v>0</v>
      </c>
      <c r="U716" s="362">
        <f>MAX(Oncho!AC723,Oncho!BB723)</f>
        <v>0</v>
      </c>
      <c r="V716" s="362">
        <f>MAX(Oncho!AE723,Oncho!BD723)</f>
        <v>0</v>
      </c>
      <c r="W716" s="362">
        <f>MAX(Oncho!AF723,Oncho!BE723)</f>
        <v>0</v>
      </c>
      <c r="X716" s="362">
        <f>MAX(Oncho!AG723,Oncho!BF723)</f>
        <v>0</v>
      </c>
      <c r="Y716" s="362">
        <f>MAX(Oncho!AH723,Oncho!BG723)</f>
        <v>0</v>
      </c>
      <c r="Z716" s="362">
        <f>MAX(Oncho!AI723,Oncho!BH723)</f>
        <v>0</v>
      </c>
      <c r="AA716" s="362">
        <f>MAX(Oncho!AJ723,Oncho!BI723)</f>
        <v>0</v>
      </c>
      <c r="AB716" s="362">
        <f>MAX(COUNTIF(Oncho!AK723,"Yes"),COUNTIF(Oncho!BJ723,"Yes"))</f>
        <v>0</v>
      </c>
      <c r="AC716" s="337"/>
      <c r="AD716" s="362">
        <f>Schisto!P725</f>
        <v>0</v>
      </c>
      <c r="AE716" s="362">
        <f>Schisto!AI725</f>
        <v>0</v>
      </c>
      <c r="AF716" s="362">
        <f>Schisto!AJ725</f>
        <v>0</v>
      </c>
      <c r="AG716" s="362">
        <f>Schisto!AN725</f>
        <v>0</v>
      </c>
      <c r="AH716" s="362">
        <f>Schisto!AO725</f>
        <v>0</v>
      </c>
      <c r="AI716" s="362">
        <f>Schisto!AT725</f>
        <v>0</v>
      </c>
      <c r="AJ716" s="362">
        <f>Schisto!AU725</f>
        <v>0</v>
      </c>
      <c r="AK716" s="362">
        <f>Schisto!AV725</f>
        <v>0</v>
      </c>
      <c r="AL716" s="362">
        <f>Schisto!AW725</f>
        <v>0</v>
      </c>
      <c r="AM716" s="362">
        <f>COUNTIF(Schisto!AX725,"Yes")</f>
        <v>0</v>
      </c>
      <c r="AN716" s="337"/>
      <c r="AO716" s="362">
        <f>STH!P725</f>
        <v>0</v>
      </c>
      <c r="AP716" s="362">
        <f>MAX(STH!AK725,STH!BS725)</f>
        <v>0</v>
      </c>
      <c r="AQ716" s="362">
        <f>MAX(STH!AL725,STH!BT725)</f>
        <v>0</v>
      </c>
      <c r="AR716" s="362">
        <f>MAX(STH!AM725,STH!BU725)</f>
        <v>0</v>
      </c>
      <c r="AS716" s="362">
        <f>MAX(STH!AN725,STH!BV725)</f>
        <v>0</v>
      </c>
      <c r="AT716" s="362">
        <f>MAX(STH!AO725,STH!BW725)</f>
        <v>0</v>
      </c>
      <c r="AU716" s="362">
        <f>MAX(STH!AQ725,STH!BY725)</f>
        <v>0</v>
      </c>
      <c r="AV716" s="362">
        <f>MAX(STH!AR725,STH!BZ725)</f>
        <v>0</v>
      </c>
      <c r="AW716" s="362">
        <f>MAX(STH!AS725,STH!CA725)</f>
        <v>0</v>
      </c>
      <c r="AX716" s="362">
        <f>MAX(STH!AT725,STH!CB725)</f>
        <v>0</v>
      </c>
      <c r="AY716" s="362">
        <f>MAX(STH!AU725,STH!CC725)</f>
        <v>0</v>
      </c>
      <c r="AZ716" s="362">
        <f>MAX(STH!AV725,STH!CD725)</f>
        <v>0</v>
      </c>
      <c r="BA716" s="362">
        <f>MAX(STH!AW725,STH!CE725)</f>
        <v>0</v>
      </c>
      <c r="BB716" s="362">
        <f>MAX(STH!AX725,STH!CF725)</f>
        <v>0</v>
      </c>
      <c r="BC716" s="362">
        <f>MAX(STH!AY725,STH!CG725)</f>
        <v>0</v>
      </c>
      <c r="BD716" s="362">
        <f>MAX(STH!AZ725,STH!CH725)</f>
        <v>0</v>
      </c>
      <c r="BE716" s="362">
        <f>MAX(STH!BA725,STH!CI725)</f>
        <v>0</v>
      </c>
      <c r="BF716" s="362">
        <f>MAX(STH!BB725,STH!CJ725)</f>
        <v>0</v>
      </c>
      <c r="BG716" s="362">
        <f>MAX(COUNTIF(STH!BC725,"Yes"),COUNTIF(STH!CK725,"Yes"))</f>
        <v>0</v>
      </c>
      <c r="BH716" s="337"/>
      <c r="BI716" s="362">
        <f>Trachoma!Q728</f>
        <v>0</v>
      </c>
      <c r="BJ716" s="362">
        <f>Trachoma!AK728</f>
        <v>0</v>
      </c>
      <c r="BK716" s="362">
        <f>Trachoma!AL728</f>
        <v>0</v>
      </c>
      <c r="BL716" s="362">
        <f>Trachoma!AN728</f>
        <v>0</v>
      </c>
      <c r="BM716" s="362">
        <f>Trachoma!AO728</f>
        <v>0</v>
      </c>
      <c r="BN716" s="362">
        <f>Trachoma!AT728</f>
        <v>0</v>
      </c>
      <c r="BO716" s="362">
        <f>Trachoma!AU728</f>
        <v>0</v>
      </c>
      <c r="BP716" s="362">
        <f>Trachoma!AV728</f>
        <v>0</v>
      </c>
      <c r="BQ716" s="362">
        <f>Trachoma!AW728</f>
        <v>0</v>
      </c>
      <c r="BR716" s="362">
        <f>COUNTIF(Trachoma!AX728,"Yes")</f>
        <v>0</v>
      </c>
      <c r="BS716" s="337"/>
      <c r="BT716" s="362">
        <f t="shared" si="124"/>
        <v>0</v>
      </c>
      <c r="BU716" s="362">
        <f t="shared" si="125"/>
        <v>0</v>
      </c>
      <c r="BV716" s="362">
        <f t="shared" si="126"/>
        <v>0</v>
      </c>
      <c r="BW716" s="362">
        <f t="shared" si="127"/>
        <v>0</v>
      </c>
      <c r="BX716" s="362">
        <f t="shared" si="128"/>
        <v>0</v>
      </c>
      <c r="BY716" s="362">
        <f t="shared" ref="BY716:BY779" si="130">MAX(M716,X716,AI716,BC716,BN716)</f>
        <v>0</v>
      </c>
      <c r="BZ716" s="362">
        <f t="shared" ref="BZ716:BZ779" si="131">MAX(N716,Y716,AJ716,BD716,BO716)</f>
        <v>0</v>
      </c>
      <c r="CA716" s="362">
        <f t="shared" ref="CA716:CA779" si="132">MAX(O716,Z716,AK716,BE716,BP716)</f>
        <v>0</v>
      </c>
      <c r="CB716" s="362">
        <f t="shared" ref="CB716:CB779" si="133">MAX(P716,AA716,AL716,BF716,BQ716)</f>
        <v>0</v>
      </c>
      <c r="CC716" s="362">
        <f t="shared" si="129"/>
        <v>0</v>
      </c>
    </row>
    <row r="717" spans="2:81" x14ac:dyDescent="0.25">
      <c r="B717" s="147">
        <f>Demography!B725</f>
        <v>0</v>
      </c>
      <c r="C717" s="147">
        <f>Demography!C725</f>
        <v>0</v>
      </c>
      <c r="D717" s="148">
        <f>Demography!D725</f>
        <v>0</v>
      </c>
      <c r="E717" s="55"/>
      <c r="F717" s="148">
        <f>LF!M724</f>
        <v>0</v>
      </c>
      <c r="G717" s="148">
        <f>LF!AE724</f>
        <v>0</v>
      </c>
      <c r="H717" s="148">
        <f>LF!AF724</f>
        <v>0</v>
      </c>
      <c r="I717" s="148">
        <f>LF!AH724</f>
        <v>0</v>
      </c>
      <c r="J717" s="148">
        <f>LF!AI724</f>
        <v>0</v>
      </c>
      <c r="K717" s="148">
        <f>LF!AK724</f>
        <v>0</v>
      </c>
      <c r="L717" s="148">
        <f>LF!AM724</f>
        <v>0</v>
      </c>
      <c r="M717" s="148">
        <f>LF!AN724</f>
        <v>0</v>
      </c>
      <c r="N717" s="148">
        <f>LF!AO724</f>
        <v>0</v>
      </c>
      <c r="O717" s="148">
        <f>LF!AP724</f>
        <v>0</v>
      </c>
      <c r="P717" s="148">
        <f>LF!AQ724</f>
        <v>0</v>
      </c>
      <c r="Q717" s="148">
        <f>COUNTIF(LF!AR724,"Yes")</f>
        <v>0</v>
      </c>
      <c r="R717" s="55"/>
      <c r="S717" s="148">
        <f>Oncho!K724</f>
        <v>0</v>
      </c>
      <c r="T717" s="148">
        <f>MAX(Oncho!AB724,Oncho!BA724)</f>
        <v>0</v>
      </c>
      <c r="U717" s="148">
        <f>MAX(Oncho!AC724,Oncho!BB724)</f>
        <v>0</v>
      </c>
      <c r="V717" s="148">
        <f>MAX(Oncho!AE724,Oncho!BD724)</f>
        <v>0</v>
      </c>
      <c r="W717" s="148">
        <f>MAX(Oncho!AF724,Oncho!BE724)</f>
        <v>0</v>
      </c>
      <c r="X717" s="148">
        <f>MAX(Oncho!AG724,Oncho!BF724)</f>
        <v>0</v>
      </c>
      <c r="Y717" s="148">
        <f>MAX(Oncho!AH724,Oncho!BG724)</f>
        <v>0</v>
      </c>
      <c r="Z717" s="148">
        <f>MAX(Oncho!AI724,Oncho!BH724)</f>
        <v>0</v>
      </c>
      <c r="AA717" s="148">
        <f>MAX(Oncho!AJ724,Oncho!BI724)</f>
        <v>0</v>
      </c>
      <c r="AB717" s="148">
        <f>MAX(COUNTIF(Oncho!AK724,"Yes"),COUNTIF(Oncho!BJ724,"Yes"))</f>
        <v>0</v>
      </c>
      <c r="AC717" s="55"/>
      <c r="AD717" s="148">
        <f>Schisto!P726</f>
        <v>0</v>
      </c>
      <c r="AE717" s="148">
        <f>Schisto!AI726</f>
        <v>0</v>
      </c>
      <c r="AF717" s="148">
        <f>Schisto!AJ726</f>
        <v>0</v>
      </c>
      <c r="AG717" s="148">
        <f>Schisto!AN726</f>
        <v>0</v>
      </c>
      <c r="AH717" s="148">
        <f>Schisto!AO726</f>
        <v>0</v>
      </c>
      <c r="AI717" s="148">
        <f>Schisto!AT726</f>
        <v>0</v>
      </c>
      <c r="AJ717" s="148">
        <f>Schisto!AU726</f>
        <v>0</v>
      </c>
      <c r="AK717" s="148">
        <f>Schisto!AV726</f>
        <v>0</v>
      </c>
      <c r="AL717" s="148">
        <f>Schisto!AW726</f>
        <v>0</v>
      </c>
      <c r="AM717" s="148">
        <f>COUNTIF(Schisto!AX726,"Yes")</f>
        <v>0</v>
      </c>
      <c r="AN717" s="55"/>
      <c r="AO717" s="148">
        <f>STH!P726</f>
        <v>0</v>
      </c>
      <c r="AP717" s="148">
        <f>MAX(STH!AK726,STH!BS726)</f>
        <v>0</v>
      </c>
      <c r="AQ717" s="148">
        <f>MAX(STH!AL726,STH!BT726)</f>
        <v>0</v>
      </c>
      <c r="AR717" s="148">
        <f>MAX(STH!AM726,STH!BU726)</f>
        <v>0</v>
      </c>
      <c r="AS717" s="148">
        <f>MAX(STH!AN726,STH!BV726)</f>
        <v>0</v>
      </c>
      <c r="AT717" s="148">
        <f>MAX(STH!AO726,STH!BW726)</f>
        <v>0</v>
      </c>
      <c r="AU717" s="148">
        <f>MAX(STH!AQ726,STH!BY726)</f>
        <v>0</v>
      </c>
      <c r="AV717" s="148">
        <f>MAX(STH!AR726,STH!BZ726)</f>
        <v>0</v>
      </c>
      <c r="AW717" s="148">
        <f>MAX(STH!AS726,STH!CA726)</f>
        <v>0</v>
      </c>
      <c r="AX717" s="148">
        <f>MAX(STH!AT726,STH!CB726)</f>
        <v>0</v>
      </c>
      <c r="AY717" s="148">
        <f>MAX(STH!AU726,STH!CC726)</f>
        <v>0</v>
      </c>
      <c r="AZ717" s="148">
        <f>MAX(STH!AV726,STH!CD726)</f>
        <v>0</v>
      </c>
      <c r="BA717" s="148">
        <f>MAX(STH!AW726,STH!CE726)</f>
        <v>0</v>
      </c>
      <c r="BB717" s="148">
        <f>MAX(STH!AX726,STH!CF726)</f>
        <v>0</v>
      </c>
      <c r="BC717" s="148">
        <f>MAX(STH!AY726,STH!CG726)</f>
        <v>0</v>
      </c>
      <c r="BD717" s="148">
        <f>MAX(STH!AZ726,STH!CH726)</f>
        <v>0</v>
      </c>
      <c r="BE717" s="148">
        <f>MAX(STH!BA726,STH!CI726)</f>
        <v>0</v>
      </c>
      <c r="BF717" s="148">
        <f>MAX(STH!BB726,STH!CJ726)</f>
        <v>0</v>
      </c>
      <c r="BG717" s="148">
        <f>MAX(COUNTIF(STH!BC726,"Yes"),COUNTIF(STH!CK726,"Yes"))</f>
        <v>0</v>
      </c>
      <c r="BH717" s="55"/>
      <c r="BI717" s="148">
        <f>Trachoma!Q729</f>
        <v>0</v>
      </c>
      <c r="BJ717" s="148">
        <f>Trachoma!AK729</f>
        <v>0</v>
      </c>
      <c r="BK717" s="148">
        <f>Trachoma!AL729</f>
        <v>0</v>
      </c>
      <c r="BL717" s="148">
        <f>Trachoma!AN729</f>
        <v>0</v>
      </c>
      <c r="BM717" s="148">
        <f>Trachoma!AO729</f>
        <v>0</v>
      </c>
      <c r="BN717" s="148">
        <f>Trachoma!AT729</f>
        <v>0</v>
      </c>
      <c r="BO717" s="148">
        <f>Trachoma!AU729</f>
        <v>0</v>
      </c>
      <c r="BP717" s="148">
        <f>Trachoma!AV729</f>
        <v>0</v>
      </c>
      <c r="BQ717" s="148">
        <f>Trachoma!AW729</f>
        <v>0</v>
      </c>
      <c r="BR717" s="148">
        <f>COUNTIF(Trachoma!AX729,"Yes")</f>
        <v>0</v>
      </c>
      <c r="BS717" s="55"/>
      <c r="BT717" s="148">
        <f t="shared" si="124"/>
        <v>0</v>
      </c>
      <c r="BU717" s="148">
        <f t="shared" si="125"/>
        <v>0</v>
      </c>
      <c r="BV717" s="148">
        <f t="shared" si="126"/>
        <v>0</v>
      </c>
      <c r="BW717" s="148">
        <f t="shared" si="127"/>
        <v>0</v>
      </c>
      <c r="BX717" s="148">
        <f t="shared" si="128"/>
        <v>0</v>
      </c>
      <c r="BY717" s="148">
        <f t="shared" si="130"/>
        <v>0</v>
      </c>
      <c r="BZ717" s="148">
        <f t="shared" si="131"/>
        <v>0</v>
      </c>
      <c r="CA717" s="148">
        <f t="shared" si="132"/>
        <v>0</v>
      </c>
      <c r="CB717" s="148">
        <f t="shared" si="133"/>
        <v>0</v>
      </c>
      <c r="CC717" s="148">
        <f t="shared" si="129"/>
        <v>0</v>
      </c>
    </row>
    <row r="718" spans="2:81" x14ac:dyDescent="0.25">
      <c r="B718" s="361">
        <f>Demography!B726</f>
        <v>0</v>
      </c>
      <c r="C718" s="361">
        <f>Demography!C726</f>
        <v>0</v>
      </c>
      <c r="D718" s="362">
        <f>Demography!D726</f>
        <v>0</v>
      </c>
      <c r="E718" s="337"/>
      <c r="F718" s="362">
        <f>LF!M725</f>
        <v>0</v>
      </c>
      <c r="G718" s="362">
        <f>LF!AE725</f>
        <v>0</v>
      </c>
      <c r="H718" s="362">
        <f>LF!AF725</f>
        <v>0</v>
      </c>
      <c r="I718" s="362">
        <f>LF!AH725</f>
        <v>0</v>
      </c>
      <c r="J718" s="362">
        <f>LF!AI725</f>
        <v>0</v>
      </c>
      <c r="K718" s="362">
        <f>LF!AK725</f>
        <v>0</v>
      </c>
      <c r="L718" s="362">
        <f>LF!AM725</f>
        <v>0</v>
      </c>
      <c r="M718" s="362">
        <f>LF!AN725</f>
        <v>0</v>
      </c>
      <c r="N718" s="362">
        <f>LF!AO725</f>
        <v>0</v>
      </c>
      <c r="O718" s="362">
        <f>LF!AP725</f>
        <v>0</v>
      </c>
      <c r="P718" s="362">
        <f>LF!AQ725</f>
        <v>0</v>
      </c>
      <c r="Q718" s="362">
        <f>COUNTIF(LF!AR725,"Yes")</f>
        <v>0</v>
      </c>
      <c r="R718" s="337"/>
      <c r="S718" s="362">
        <f>Oncho!K725</f>
        <v>0</v>
      </c>
      <c r="T718" s="362">
        <f>MAX(Oncho!AB725,Oncho!BA725)</f>
        <v>0</v>
      </c>
      <c r="U718" s="362">
        <f>MAX(Oncho!AC725,Oncho!BB725)</f>
        <v>0</v>
      </c>
      <c r="V718" s="362">
        <f>MAX(Oncho!AE725,Oncho!BD725)</f>
        <v>0</v>
      </c>
      <c r="W718" s="362">
        <f>MAX(Oncho!AF725,Oncho!BE725)</f>
        <v>0</v>
      </c>
      <c r="X718" s="362">
        <f>MAX(Oncho!AG725,Oncho!BF725)</f>
        <v>0</v>
      </c>
      <c r="Y718" s="362">
        <f>MAX(Oncho!AH725,Oncho!BG725)</f>
        <v>0</v>
      </c>
      <c r="Z718" s="362">
        <f>MAX(Oncho!AI725,Oncho!BH725)</f>
        <v>0</v>
      </c>
      <c r="AA718" s="362">
        <f>MAX(Oncho!AJ725,Oncho!BI725)</f>
        <v>0</v>
      </c>
      <c r="AB718" s="362">
        <f>MAX(COUNTIF(Oncho!AK725,"Yes"),COUNTIF(Oncho!BJ725,"Yes"))</f>
        <v>0</v>
      </c>
      <c r="AC718" s="337"/>
      <c r="AD718" s="362">
        <f>Schisto!P727</f>
        <v>0</v>
      </c>
      <c r="AE718" s="362">
        <f>Schisto!AI727</f>
        <v>0</v>
      </c>
      <c r="AF718" s="362">
        <f>Schisto!AJ727</f>
        <v>0</v>
      </c>
      <c r="AG718" s="362">
        <f>Schisto!AN727</f>
        <v>0</v>
      </c>
      <c r="AH718" s="362">
        <f>Schisto!AO727</f>
        <v>0</v>
      </c>
      <c r="AI718" s="362">
        <f>Schisto!AT727</f>
        <v>0</v>
      </c>
      <c r="AJ718" s="362">
        <f>Schisto!AU727</f>
        <v>0</v>
      </c>
      <c r="AK718" s="362">
        <f>Schisto!AV727</f>
        <v>0</v>
      </c>
      <c r="AL718" s="362">
        <f>Schisto!AW727</f>
        <v>0</v>
      </c>
      <c r="AM718" s="362">
        <f>COUNTIF(Schisto!AX727,"Yes")</f>
        <v>0</v>
      </c>
      <c r="AN718" s="337"/>
      <c r="AO718" s="362">
        <f>STH!P727</f>
        <v>0</v>
      </c>
      <c r="AP718" s="362">
        <f>MAX(STH!AK727,STH!BS727)</f>
        <v>0</v>
      </c>
      <c r="AQ718" s="362">
        <f>MAX(STH!AL727,STH!BT727)</f>
        <v>0</v>
      </c>
      <c r="AR718" s="362">
        <f>MAX(STH!AM727,STH!BU727)</f>
        <v>0</v>
      </c>
      <c r="AS718" s="362">
        <f>MAX(STH!AN727,STH!BV727)</f>
        <v>0</v>
      </c>
      <c r="AT718" s="362">
        <f>MAX(STH!AO727,STH!BW727)</f>
        <v>0</v>
      </c>
      <c r="AU718" s="362">
        <f>MAX(STH!AQ727,STH!BY727)</f>
        <v>0</v>
      </c>
      <c r="AV718" s="362">
        <f>MAX(STH!AR727,STH!BZ727)</f>
        <v>0</v>
      </c>
      <c r="AW718" s="362">
        <f>MAX(STH!AS727,STH!CA727)</f>
        <v>0</v>
      </c>
      <c r="AX718" s="362">
        <f>MAX(STH!AT727,STH!CB727)</f>
        <v>0</v>
      </c>
      <c r="AY718" s="362">
        <f>MAX(STH!AU727,STH!CC727)</f>
        <v>0</v>
      </c>
      <c r="AZ718" s="362">
        <f>MAX(STH!AV727,STH!CD727)</f>
        <v>0</v>
      </c>
      <c r="BA718" s="362">
        <f>MAX(STH!AW727,STH!CE727)</f>
        <v>0</v>
      </c>
      <c r="BB718" s="362">
        <f>MAX(STH!AX727,STH!CF727)</f>
        <v>0</v>
      </c>
      <c r="BC718" s="362">
        <f>MAX(STH!AY727,STH!CG727)</f>
        <v>0</v>
      </c>
      <c r="BD718" s="362">
        <f>MAX(STH!AZ727,STH!CH727)</f>
        <v>0</v>
      </c>
      <c r="BE718" s="362">
        <f>MAX(STH!BA727,STH!CI727)</f>
        <v>0</v>
      </c>
      <c r="BF718" s="362">
        <f>MAX(STH!BB727,STH!CJ727)</f>
        <v>0</v>
      </c>
      <c r="BG718" s="362">
        <f>MAX(COUNTIF(STH!BC727,"Yes"),COUNTIF(STH!CK727,"Yes"))</f>
        <v>0</v>
      </c>
      <c r="BH718" s="337"/>
      <c r="BI718" s="362">
        <f>Trachoma!Q730</f>
        <v>0</v>
      </c>
      <c r="BJ718" s="362">
        <f>Trachoma!AK730</f>
        <v>0</v>
      </c>
      <c r="BK718" s="362">
        <f>Trachoma!AL730</f>
        <v>0</v>
      </c>
      <c r="BL718" s="362">
        <f>Trachoma!AN730</f>
        <v>0</v>
      </c>
      <c r="BM718" s="362">
        <f>Trachoma!AO730</f>
        <v>0</v>
      </c>
      <c r="BN718" s="362">
        <f>Trachoma!AT730</f>
        <v>0</v>
      </c>
      <c r="BO718" s="362">
        <f>Trachoma!AU730</f>
        <v>0</v>
      </c>
      <c r="BP718" s="362">
        <f>Trachoma!AV730</f>
        <v>0</v>
      </c>
      <c r="BQ718" s="362">
        <f>Trachoma!AW730</f>
        <v>0</v>
      </c>
      <c r="BR718" s="362">
        <f>COUNTIF(Trachoma!AX730,"Yes")</f>
        <v>0</v>
      </c>
      <c r="BS718" s="337"/>
      <c r="BT718" s="362">
        <f t="shared" si="124"/>
        <v>0</v>
      </c>
      <c r="BU718" s="362">
        <f t="shared" si="125"/>
        <v>0</v>
      </c>
      <c r="BV718" s="362">
        <f t="shared" si="126"/>
        <v>0</v>
      </c>
      <c r="BW718" s="362">
        <f t="shared" si="127"/>
        <v>0</v>
      </c>
      <c r="BX718" s="362">
        <f t="shared" si="128"/>
        <v>0</v>
      </c>
      <c r="BY718" s="362">
        <f t="shared" si="130"/>
        <v>0</v>
      </c>
      <c r="BZ718" s="362">
        <f t="shared" si="131"/>
        <v>0</v>
      </c>
      <c r="CA718" s="362">
        <f t="shared" si="132"/>
        <v>0</v>
      </c>
      <c r="CB718" s="362">
        <f t="shared" si="133"/>
        <v>0</v>
      </c>
      <c r="CC718" s="362">
        <f t="shared" si="129"/>
        <v>0</v>
      </c>
    </row>
    <row r="719" spans="2:81" x14ac:dyDescent="0.25">
      <c r="B719" s="147">
        <f>Demography!B727</f>
        <v>0</v>
      </c>
      <c r="C719" s="147">
        <f>Demography!C727</f>
        <v>0</v>
      </c>
      <c r="D719" s="148">
        <f>Demography!D727</f>
        <v>0</v>
      </c>
      <c r="E719" s="55"/>
      <c r="F719" s="148">
        <f>LF!M726</f>
        <v>0</v>
      </c>
      <c r="G719" s="148">
        <f>LF!AE726</f>
        <v>0</v>
      </c>
      <c r="H719" s="148">
        <f>LF!AF726</f>
        <v>0</v>
      </c>
      <c r="I719" s="148">
        <f>LF!AH726</f>
        <v>0</v>
      </c>
      <c r="J719" s="148">
        <f>LF!AI726</f>
        <v>0</v>
      </c>
      <c r="K719" s="148">
        <f>LF!AK726</f>
        <v>0</v>
      </c>
      <c r="L719" s="148">
        <f>LF!AM726</f>
        <v>0</v>
      </c>
      <c r="M719" s="148">
        <f>LF!AN726</f>
        <v>0</v>
      </c>
      <c r="N719" s="148">
        <f>LF!AO726</f>
        <v>0</v>
      </c>
      <c r="O719" s="148">
        <f>LF!AP726</f>
        <v>0</v>
      </c>
      <c r="P719" s="148">
        <f>LF!AQ726</f>
        <v>0</v>
      </c>
      <c r="Q719" s="148">
        <f>COUNTIF(LF!AR726,"Yes")</f>
        <v>0</v>
      </c>
      <c r="R719" s="55"/>
      <c r="S719" s="148">
        <f>Oncho!K726</f>
        <v>0</v>
      </c>
      <c r="T719" s="148">
        <f>MAX(Oncho!AB726,Oncho!BA726)</f>
        <v>0</v>
      </c>
      <c r="U719" s="148">
        <f>MAX(Oncho!AC726,Oncho!BB726)</f>
        <v>0</v>
      </c>
      <c r="V719" s="148">
        <f>MAX(Oncho!AE726,Oncho!BD726)</f>
        <v>0</v>
      </c>
      <c r="W719" s="148">
        <f>MAX(Oncho!AF726,Oncho!BE726)</f>
        <v>0</v>
      </c>
      <c r="X719" s="148">
        <f>MAX(Oncho!AG726,Oncho!BF726)</f>
        <v>0</v>
      </c>
      <c r="Y719" s="148">
        <f>MAX(Oncho!AH726,Oncho!BG726)</f>
        <v>0</v>
      </c>
      <c r="Z719" s="148">
        <f>MAX(Oncho!AI726,Oncho!BH726)</f>
        <v>0</v>
      </c>
      <c r="AA719" s="148">
        <f>MAX(Oncho!AJ726,Oncho!BI726)</f>
        <v>0</v>
      </c>
      <c r="AB719" s="148">
        <f>MAX(COUNTIF(Oncho!AK726,"Yes"),COUNTIF(Oncho!BJ726,"Yes"))</f>
        <v>0</v>
      </c>
      <c r="AC719" s="55"/>
      <c r="AD719" s="148">
        <f>Schisto!P728</f>
        <v>0</v>
      </c>
      <c r="AE719" s="148">
        <f>Schisto!AI728</f>
        <v>0</v>
      </c>
      <c r="AF719" s="148">
        <f>Schisto!AJ728</f>
        <v>0</v>
      </c>
      <c r="AG719" s="148">
        <f>Schisto!AN728</f>
        <v>0</v>
      </c>
      <c r="AH719" s="148">
        <f>Schisto!AO728</f>
        <v>0</v>
      </c>
      <c r="AI719" s="148">
        <f>Schisto!AT728</f>
        <v>0</v>
      </c>
      <c r="AJ719" s="148">
        <f>Schisto!AU728</f>
        <v>0</v>
      </c>
      <c r="AK719" s="148">
        <f>Schisto!AV728</f>
        <v>0</v>
      </c>
      <c r="AL719" s="148">
        <f>Schisto!AW728</f>
        <v>0</v>
      </c>
      <c r="AM719" s="148">
        <f>COUNTIF(Schisto!AX728,"Yes")</f>
        <v>0</v>
      </c>
      <c r="AN719" s="55"/>
      <c r="AO719" s="148">
        <f>STH!P728</f>
        <v>0</v>
      </c>
      <c r="AP719" s="148">
        <f>MAX(STH!AK728,STH!BS728)</f>
        <v>0</v>
      </c>
      <c r="AQ719" s="148">
        <f>MAX(STH!AL728,STH!BT728)</f>
        <v>0</v>
      </c>
      <c r="AR719" s="148">
        <f>MAX(STH!AM728,STH!BU728)</f>
        <v>0</v>
      </c>
      <c r="AS719" s="148">
        <f>MAX(STH!AN728,STH!BV728)</f>
        <v>0</v>
      </c>
      <c r="AT719" s="148">
        <f>MAX(STH!AO728,STH!BW728)</f>
        <v>0</v>
      </c>
      <c r="AU719" s="148">
        <f>MAX(STH!AQ728,STH!BY728)</f>
        <v>0</v>
      </c>
      <c r="AV719" s="148">
        <f>MAX(STH!AR728,STH!BZ728)</f>
        <v>0</v>
      </c>
      <c r="AW719" s="148">
        <f>MAX(STH!AS728,STH!CA728)</f>
        <v>0</v>
      </c>
      <c r="AX719" s="148">
        <f>MAX(STH!AT728,STH!CB728)</f>
        <v>0</v>
      </c>
      <c r="AY719" s="148">
        <f>MAX(STH!AU728,STH!CC728)</f>
        <v>0</v>
      </c>
      <c r="AZ719" s="148">
        <f>MAX(STH!AV728,STH!CD728)</f>
        <v>0</v>
      </c>
      <c r="BA719" s="148">
        <f>MAX(STH!AW728,STH!CE728)</f>
        <v>0</v>
      </c>
      <c r="BB719" s="148">
        <f>MAX(STH!AX728,STH!CF728)</f>
        <v>0</v>
      </c>
      <c r="BC719" s="148">
        <f>MAX(STH!AY728,STH!CG728)</f>
        <v>0</v>
      </c>
      <c r="BD719" s="148">
        <f>MAX(STH!AZ728,STH!CH728)</f>
        <v>0</v>
      </c>
      <c r="BE719" s="148">
        <f>MAX(STH!BA728,STH!CI728)</f>
        <v>0</v>
      </c>
      <c r="BF719" s="148">
        <f>MAX(STH!BB728,STH!CJ728)</f>
        <v>0</v>
      </c>
      <c r="BG719" s="148">
        <f>MAX(COUNTIF(STH!BC728,"Yes"),COUNTIF(STH!CK728,"Yes"))</f>
        <v>0</v>
      </c>
      <c r="BH719" s="55"/>
      <c r="BI719" s="148">
        <f>Trachoma!Q731</f>
        <v>0</v>
      </c>
      <c r="BJ719" s="148">
        <f>Trachoma!AK731</f>
        <v>0</v>
      </c>
      <c r="BK719" s="148">
        <f>Trachoma!AL731</f>
        <v>0</v>
      </c>
      <c r="BL719" s="148">
        <f>Trachoma!AN731</f>
        <v>0</v>
      </c>
      <c r="BM719" s="148">
        <f>Trachoma!AO731</f>
        <v>0</v>
      </c>
      <c r="BN719" s="148">
        <f>Trachoma!AT731</f>
        <v>0</v>
      </c>
      <c r="BO719" s="148">
        <f>Trachoma!AU731</f>
        <v>0</v>
      </c>
      <c r="BP719" s="148">
        <f>Trachoma!AV731</f>
        <v>0</v>
      </c>
      <c r="BQ719" s="148">
        <f>Trachoma!AW731</f>
        <v>0</v>
      </c>
      <c r="BR719" s="148">
        <f>COUNTIF(Trachoma!AX731,"Yes")</f>
        <v>0</v>
      </c>
      <c r="BS719" s="55"/>
      <c r="BT719" s="148">
        <f t="shared" si="124"/>
        <v>0</v>
      </c>
      <c r="BU719" s="148">
        <f t="shared" si="125"/>
        <v>0</v>
      </c>
      <c r="BV719" s="148">
        <f t="shared" si="126"/>
        <v>0</v>
      </c>
      <c r="BW719" s="148">
        <f t="shared" si="127"/>
        <v>0</v>
      </c>
      <c r="BX719" s="148">
        <f t="shared" si="128"/>
        <v>0</v>
      </c>
      <c r="BY719" s="148">
        <f t="shared" si="130"/>
        <v>0</v>
      </c>
      <c r="BZ719" s="148">
        <f t="shared" si="131"/>
        <v>0</v>
      </c>
      <c r="CA719" s="148">
        <f t="shared" si="132"/>
        <v>0</v>
      </c>
      <c r="CB719" s="148">
        <f t="shared" si="133"/>
        <v>0</v>
      </c>
      <c r="CC719" s="148">
        <f t="shared" si="129"/>
        <v>0</v>
      </c>
    </row>
    <row r="720" spans="2:81" x14ac:dyDescent="0.25">
      <c r="B720" s="361">
        <f>Demography!B728</f>
        <v>0</v>
      </c>
      <c r="C720" s="361">
        <f>Demography!C728</f>
        <v>0</v>
      </c>
      <c r="D720" s="362">
        <f>Demography!D728</f>
        <v>0</v>
      </c>
      <c r="E720" s="337"/>
      <c r="F720" s="362">
        <f>LF!M727</f>
        <v>0</v>
      </c>
      <c r="G720" s="362">
        <f>LF!AE727</f>
        <v>0</v>
      </c>
      <c r="H720" s="362">
        <f>LF!AF727</f>
        <v>0</v>
      </c>
      <c r="I720" s="362">
        <f>LF!AH727</f>
        <v>0</v>
      </c>
      <c r="J720" s="362">
        <f>LF!AI727</f>
        <v>0</v>
      </c>
      <c r="K720" s="362">
        <f>LF!AK727</f>
        <v>0</v>
      </c>
      <c r="L720" s="362">
        <f>LF!AM727</f>
        <v>0</v>
      </c>
      <c r="M720" s="362">
        <f>LF!AN727</f>
        <v>0</v>
      </c>
      <c r="N720" s="362">
        <f>LF!AO727</f>
        <v>0</v>
      </c>
      <c r="O720" s="362">
        <f>LF!AP727</f>
        <v>0</v>
      </c>
      <c r="P720" s="362">
        <f>LF!AQ727</f>
        <v>0</v>
      </c>
      <c r="Q720" s="362">
        <f>COUNTIF(LF!AR727,"Yes")</f>
        <v>0</v>
      </c>
      <c r="R720" s="337"/>
      <c r="S720" s="362">
        <f>Oncho!K727</f>
        <v>0</v>
      </c>
      <c r="T720" s="362">
        <f>MAX(Oncho!AB727,Oncho!BA727)</f>
        <v>0</v>
      </c>
      <c r="U720" s="362">
        <f>MAX(Oncho!AC727,Oncho!BB727)</f>
        <v>0</v>
      </c>
      <c r="V720" s="362">
        <f>MAX(Oncho!AE727,Oncho!BD727)</f>
        <v>0</v>
      </c>
      <c r="W720" s="362">
        <f>MAX(Oncho!AF727,Oncho!BE727)</f>
        <v>0</v>
      </c>
      <c r="X720" s="362">
        <f>MAX(Oncho!AG727,Oncho!BF727)</f>
        <v>0</v>
      </c>
      <c r="Y720" s="362">
        <f>MAX(Oncho!AH727,Oncho!BG727)</f>
        <v>0</v>
      </c>
      <c r="Z720" s="362">
        <f>MAX(Oncho!AI727,Oncho!BH727)</f>
        <v>0</v>
      </c>
      <c r="AA720" s="362">
        <f>MAX(Oncho!AJ727,Oncho!BI727)</f>
        <v>0</v>
      </c>
      <c r="AB720" s="362">
        <f>MAX(COUNTIF(Oncho!AK727,"Yes"),COUNTIF(Oncho!BJ727,"Yes"))</f>
        <v>0</v>
      </c>
      <c r="AC720" s="337"/>
      <c r="AD720" s="362">
        <f>Schisto!P729</f>
        <v>0</v>
      </c>
      <c r="AE720" s="362">
        <f>Schisto!AI729</f>
        <v>0</v>
      </c>
      <c r="AF720" s="362">
        <f>Schisto!AJ729</f>
        <v>0</v>
      </c>
      <c r="AG720" s="362">
        <f>Schisto!AN729</f>
        <v>0</v>
      </c>
      <c r="AH720" s="362">
        <f>Schisto!AO729</f>
        <v>0</v>
      </c>
      <c r="AI720" s="362">
        <f>Schisto!AT729</f>
        <v>0</v>
      </c>
      <c r="AJ720" s="362">
        <f>Schisto!AU729</f>
        <v>0</v>
      </c>
      <c r="AK720" s="362">
        <f>Schisto!AV729</f>
        <v>0</v>
      </c>
      <c r="AL720" s="362">
        <f>Schisto!AW729</f>
        <v>0</v>
      </c>
      <c r="AM720" s="362">
        <f>COUNTIF(Schisto!AX729,"Yes")</f>
        <v>0</v>
      </c>
      <c r="AN720" s="337"/>
      <c r="AO720" s="362">
        <f>STH!P729</f>
        <v>0</v>
      </c>
      <c r="AP720" s="362">
        <f>MAX(STH!AK729,STH!BS729)</f>
        <v>0</v>
      </c>
      <c r="AQ720" s="362">
        <f>MAX(STH!AL729,STH!BT729)</f>
        <v>0</v>
      </c>
      <c r="AR720" s="362">
        <f>MAX(STH!AM729,STH!BU729)</f>
        <v>0</v>
      </c>
      <c r="AS720" s="362">
        <f>MAX(STH!AN729,STH!BV729)</f>
        <v>0</v>
      </c>
      <c r="AT720" s="362">
        <f>MAX(STH!AO729,STH!BW729)</f>
        <v>0</v>
      </c>
      <c r="AU720" s="362">
        <f>MAX(STH!AQ729,STH!BY729)</f>
        <v>0</v>
      </c>
      <c r="AV720" s="362">
        <f>MAX(STH!AR729,STH!BZ729)</f>
        <v>0</v>
      </c>
      <c r="AW720" s="362">
        <f>MAX(STH!AS729,STH!CA729)</f>
        <v>0</v>
      </c>
      <c r="AX720" s="362">
        <f>MAX(STH!AT729,STH!CB729)</f>
        <v>0</v>
      </c>
      <c r="AY720" s="362">
        <f>MAX(STH!AU729,STH!CC729)</f>
        <v>0</v>
      </c>
      <c r="AZ720" s="362">
        <f>MAX(STH!AV729,STH!CD729)</f>
        <v>0</v>
      </c>
      <c r="BA720" s="362">
        <f>MAX(STH!AW729,STH!CE729)</f>
        <v>0</v>
      </c>
      <c r="BB720" s="362">
        <f>MAX(STH!AX729,STH!CF729)</f>
        <v>0</v>
      </c>
      <c r="BC720" s="362">
        <f>MAX(STH!AY729,STH!CG729)</f>
        <v>0</v>
      </c>
      <c r="BD720" s="362">
        <f>MAX(STH!AZ729,STH!CH729)</f>
        <v>0</v>
      </c>
      <c r="BE720" s="362">
        <f>MAX(STH!BA729,STH!CI729)</f>
        <v>0</v>
      </c>
      <c r="BF720" s="362">
        <f>MAX(STH!BB729,STH!CJ729)</f>
        <v>0</v>
      </c>
      <c r="BG720" s="362">
        <f>MAX(COUNTIF(STH!BC729,"Yes"),COUNTIF(STH!CK729,"Yes"))</f>
        <v>0</v>
      </c>
      <c r="BH720" s="337"/>
      <c r="BI720" s="362">
        <f>Trachoma!Q732</f>
        <v>0</v>
      </c>
      <c r="BJ720" s="362">
        <f>Trachoma!AK732</f>
        <v>0</v>
      </c>
      <c r="BK720" s="362">
        <f>Trachoma!AL732</f>
        <v>0</v>
      </c>
      <c r="BL720" s="362">
        <f>Trachoma!AN732</f>
        <v>0</v>
      </c>
      <c r="BM720" s="362">
        <f>Trachoma!AO732</f>
        <v>0</v>
      </c>
      <c r="BN720" s="362">
        <f>Trachoma!AT732</f>
        <v>0</v>
      </c>
      <c r="BO720" s="362">
        <f>Trachoma!AU732</f>
        <v>0</v>
      </c>
      <c r="BP720" s="362">
        <f>Trachoma!AV732</f>
        <v>0</v>
      </c>
      <c r="BQ720" s="362">
        <f>Trachoma!AW732</f>
        <v>0</v>
      </c>
      <c r="BR720" s="362">
        <f>COUNTIF(Trachoma!AX732,"Yes")</f>
        <v>0</v>
      </c>
      <c r="BS720" s="337"/>
      <c r="BT720" s="362">
        <f t="shared" si="124"/>
        <v>0</v>
      </c>
      <c r="BU720" s="362">
        <f t="shared" si="125"/>
        <v>0</v>
      </c>
      <c r="BV720" s="362">
        <f t="shared" si="126"/>
        <v>0</v>
      </c>
      <c r="BW720" s="362">
        <f t="shared" si="127"/>
        <v>0</v>
      </c>
      <c r="BX720" s="362">
        <f t="shared" si="128"/>
        <v>0</v>
      </c>
      <c r="BY720" s="362">
        <f t="shared" si="130"/>
        <v>0</v>
      </c>
      <c r="BZ720" s="362">
        <f t="shared" si="131"/>
        <v>0</v>
      </c>
      <c r="CA720" s="362">
        <f t="shared" si="132"/>
        <v>0</v>
      </c>
      <c r="CB720" s="362">
        <f t="shared" si="133"/>
        <v>0</v>
      </c>
      <c r="CC720" s="362">
        <f t="shared" si="129"/>
        <v>0</v>
      </c>
    </row>
    <row r="721" spans="2:81" x14ac:dyDescent="0.25">
      <c r="B721" s="147">
        <f>Demography!B729</f>
        <v>0</v>
      </c>
      <c r="C721" s="147">
        <f>Demography!C729</f>
        <v>0</v>
      </c>
      <c r="D721" s="148">
        <f>Demography!D729</f>
        <v>0</v>
      </c>
      <c r="E721" s="55"/>
      <c r="F721" s="148">
        <f>LF!M728</f>
        <v>0</v>
      </c>
      <c r="G721" s="148">
        <f>LF!AE728</f>
        <v>0</v>
      </c>
      <c r="H721" s="148">
        <f>LF!AF728</f>
        <v>0</v>
      </c>
      <c r="I721" s="148">
        <f>LF!AH728</f>
        <v>0</v>
      </c>
      <c r="J721" s="148">
        <f>LF!AI728</f>
        <v>0</v>
      </c>
      <c r="K721" s="148">
        <f>LF!AK728</f>
        <v>0</v>
      </c>
      <c r="L721" s="148">
        <f>LF!AM728</f>
        <v>0</v>
      </c>
      <c r="M721" s="148">
        <f>LF!AN728</f>
        <v>0</v>
      </c>
      <c r="N721" s="148">
        <f>LF!AO728</f>
        <v>0</v>
      </c>
      <c r="O721" s="148">
        <f>LF!AP728</f>
        <v>0</v>
      </c>
      <c r="P721" s="148">
        <f>LF!AQ728</f>
        <v>0</v>
      </c>
      <c r="Q721" s="148">
        <f>COUNTIF(LF!AR728,"Yes")</f>
        <v>0</v>
      </c>
      <c r="R721" s="55"/>
      <c r="S721" s="148">
        <f>Oncho!K728</f>
        <v>0</v>
      </c>
      <c r="T721" s="148">
        <f>MAX(Oncho!AB728,Oncho!BA728)</f>
        <v>0</v>
      </c>
      <c r="U721" s="148">
        <f>MAX(Oncho!AC728,Oncho!BB728)</f>
        <v>0</v>
      </c>
      <c r="V721" s="148">
        <f>MAX(Oncho!AE728,Oncho!BD728)</f>
        <v>0</v>
      </c>
      <c r="W721" s="148">
        <f>MAX(Oncho!AF728,Oncho!BE728)</f>
        <v>0</v>
      </c>
      <c r="X721" s="148">
        <f>MAX(Oncho!AG728,Oncho!BF728)</f>
        <v>0</v>
      </c>
      <c r="Y721" s="148">
        <f>MAX(Oncho!AH728,Oncho!BG728)</f>
        <v>0</v>
      </c>
      <c r="Z721" s="148">
        <f>MAX(Oncho!AI728,Oncho!BH728)</f>
        <v>0</v>
      </c>
      <c r="AA721" s="148">
        <f>MAX(Oncho!AJ728,Oncho!BI728)</f>
        <v>0</v>
      </c>
      <c r="AB721" s="148">
        <f>MAX(COUNTIF(Oncho!AK728,"Yes"),COUNTIF(Oncho!BJ728,"Yes"))</f>
        <v>0</v>
      </c>
      <c r="AC721" s="55"/>
      <c r="AD721" s="148">
        <f>Schisto!P730</f>
        <v>0</v>
      </c>
      <c r="AE721" s="148">
        <f>Schisto!AI730</f>
        <v>0</v>
      </c>
      <c r="AF721" s="148">
        <f>Schisto!AJ730</f>
        <v>0</v>
      </c>
      <c r="AG721" s="148">
        <f>Schisto!AN730</f>
        <v>0</v>
      </c>
      <c r="AH721" s="148">
        <f>Schisto!AO730</f>
        <v>0</v>
      </c>
      <c r="AI721" s="148">
        <f>Schisto!AT730</f>
        <v>0</v>
      </c>
      <c r="AJ721" s="148">
        <f>Schisto!AU730</f>
        <v>0</v>
      </c>
      <c r="AK721" s="148">
        <f>Schisto!AV730</f>
        <v>0</v>
      </c>
      <c r="AL721" s="148">
        <f>Schisto!AW730</f>
        <v>0</v>
      </c>
      <c r="AM721" s="148">
        <f>COUNTIF(Schisto!AX730,"Yes")</f>
        <v>0</v>
      </c>
      <c r="AN721" s="55"/>
      <c r="AO721" s="148">
        <f>STH!P730</f>
        <v>0</v>
      </c>
      <c r="AP721" s="148">
        <f>MAX(STH!AK730,STH!BS730)</f>
        <v>0</v>
      </c>
      <c r="AQ721" s="148">
        <f>MAX(STH!AL730,STH!BT730)</f>
        <v>0</v>
      </c>
      <c r="AR721" s="148">
        <f>MAX(STH!AM730,STH!BU730)</f>
        <v>0</v>
      </c>
      <c r="AS721" s="148">
        <f>MAX(STH!AN730,STH!BV730)</f>
        <v>0</v>
      </c>
      <c r="AT721" s="148">
        <f>MAX(STH!AO730,STH!BW730)</f>
        <v>0</v>
      </c>
      <c r="AU721" s="148">
        <f>MAX(STH!AQ730,STH!BY730)</f>
        <v>0</v>
      </c>
      <c r="AV721" s="148">
        <f>MAX(STH!AR730,STH!BZ730)</f>
        <v>0</v>
      </c>
      <c r="AW721" s="148">
        <f>MAX(STH!AS730,STH!CA730)</f>
        <v>0</v>
      </c>
      <c r="AX721" s="148">
        <f>MAX(STH!AT730,STH!CB730)</f>
        <v>0</v>
      </c>
      <c r="AY721" s="148">
        <f>MAX(STH!AU730,STH!CC730)</f>
        <v>0</v>
      </c>
      <c r="AZ721" s="148">
        <f>MAX(STH!AV730,STH!CD730)</f>
        <v>0</v>
      </c>
      <c r="BA721" s="148">
        <f>MAX(STH!AW730,STH!CE730)</f>
        <v>0</v>
      </c>
      <c r="BB721" s="148">
        <f>MAX(STH!AX730,STH!CF730)</f>
        <v>0</v>
      </c>
      <c r="BC721" s="148">
        <f>MAX(STH!AY730,STH!CG730)</f>
        <v>0</v>
      </c>
      <c r="BD721" s="148">
        <f>MAX(STH!AZ730,STH!CH730)</f>
        <v>0</v>
      </c>
      <c r="BE721" s="148">
        <f>MAX(STH!BA730,STH!CI730)</f>
        <v>0</v>
      </c>
      <c r="BF721" s="148">
        <f>MAX(STH!BB730,STH!CJ730)</f>
        <v>0</v>
      </c>
      <c r="BG721" s="148">
        <f>MAX(COUNTIF(STH!BC730,"Yes"),COUNTIF(STH!CK730,"Yes"))</f>
        <v>0</v>
      </c>
      <c r="BH721" s="55"/>
      <c r="BI721" s="148">
        <f>Trachoma!Q733</f>
        <v>0</v>
      </c>
      <c r="BJ721" s="148">
        <f>Trachoma!AK733</f>
        <v>0</v>
      </c>
      <c r="BK721" s="148">
        <f>Trachoma!AL733</f>
        <v>0</v>
      </c>
      <c r="BL721" s="148">
        <f>Trachoma!AN733</f>
        <v>0</v>
      </c>
      <c r="BM721" s="148">
        <f>Trachoma!AO733</f>
        <v>0</v>
      </c>
      <c r="BN721" s="148">
        <f>Trachoma!AT733</f>
        <v>0</v>
      </c>
      <c r="BO721" s="148">
        <f>Trachoma!AU733</f>
        <v>0</v>
      </c>
      <c r="BP721" s="148">
        <f>Trachoma!AV733</f>
        <v>0</v>
      </c>
      <c r="BQ721" s="148">
        <f>Trachoma!AW733</f>
        <v>0</v>
      </c>
      <c r="BR721" s="148">
        <f>COUNTIF(Trachoma!AX733,"Yes")</f>
        <v>0</v>
      </c>
      <c r="BS721" s="55"/>
      <c r="BT721" s="148">
        <f t="shared" si="124"/>
        <v>0</v>
      </c>
      <c r="BU721" s="148">
        <f t="shared" si="125"/>
        <v>0</v>
      </c>
      <c r="BV721" s="148">
        <f t="shared" si="126"/>
        <v>0</v>
      </c>
      <c r="BW721" s="148">
        <f t="shared" si="127"/>
        <v>0</v>
      </c>
      <c r="BX721" s="148">
        <f t="shared" si="128"/>
        <v>0</v>
      </c>
      <c r="BY721" s="148">
        <f t="shared" si="130"/>
        <v>0</v>
      </c>
      <c r="BZ721" s="148">
        <f t="shared" si="131"/>
        <v>0</v>
      </c>
      <c r="CA721" s="148">
        <f t="shared" si="132"/>
        <v>0</v>
      </c>
      <c r="CB721" s="148">
        <f t="shared" si="133"/>
        <v>0</v>
      </c>
      <c r="CC721" s="148">
        <f t="shared" si="129"/>
        <v>0</v>
      </c>
    </row>
    <row r="722" spans="2:81" x14ac:dyDescent="0.25">
      <c r="B722" s="361">
        <f>Demography!B730</f>
        <v>0</v>
      </c>
      <c r="C722" s="361">
        <f>Demography!C730</f>
        <v>0</v>
      </c>
      <c r="D722" s="362">
        <f>Demography!D730</f>
        <v>0</v>
      </c>
      <c r="E722" s="337"/>
      <c r="F722" s="362">
        <f>LF!M729</f>
        <v>0</v>
      </c>
      <c r="G722" s="362">
        <f>LF!AE729</f>
        <v>0</v>
      </c>
      <c r="H722" s="362">
        <f>LF!AF729</f>
        <v>0</v>
      </c>
      <c r="I722" s="362">
        <f>LF!AH729</f>
        <v>0</v>
      </c>
      <c r="J722" s="362">
        <f>LF!AI729</f>
        <v>0</v>
      </c>
      <c r="K722" s="362">
        <f>LF!AK729</f>
        <v>0</v>
      </c>
      <c r="L722" s="362">
        <f>LF!AM729</f>
        <v>0</v>
      </c>
      <c r="M722" s="362">
        <f>LF!AN729</f>
        <v>0</v>
      </c>
      <c r="N722" s="362">
        <f>LF!AO729</f>
        <v>0</v>
      </c>
      <c r="O722" s="362">
        <f>LF!AP729</f>
        <v>0</v>
      </c>
      <c r="P722" s="362">
        <f>LF!AQ729</f>
        <v>0</v>
      </c>
      <c r="Q722" s="362">
        <f>COUNTIF(LF!AR729,"Yes")</f>
        <v>0</v>
      </c>
      <c r="R722" s="337"/>
      <c r="S722" s="362">
        <f>Oncho!K729</f>
        <v>0</v>
      </c>
      <c r="T722" s="362">
        <f>MAX(Oncho!AB729,Oncho!BA729)</f>
        <v>0</v>
      </c>
      <c r="U722" s="362">
        <f>MAX(Oncho!AC729,Oncho!BB729)</f>
        <v>0</v>
      </c>
      <c r="V722" s="362">
        <f>MAX(Oncho!AE729,Oncho!BD729)</f>
        <v>0</v>
      </c>
      <c r="W722" s="362">
        <f>MAX(Oncho!AF729,Oncho!BE729)</f>
        <v>0</v>
      </c>
      <c r="X722" s="362">
        <f>MAX(Oncho!AG729,Oncho!BF729)</f>
        <v>0</v>
      </c>
      <c r="Y722" s="362">
        <f>MAX(Oncho!AH729,Oncho!BG729)</f>
        <v>0</v>
      </c>
      <c r="Z722" s="362">
        <f>MAX(Oncho!AI729,Oncho!BH729)</f>
        <v>0</v>
      </c>
      <c r="AA722" s="362">
        <f>MAX(Oncho!AJ729,Oncho!BI729)</f>
        <v>0</v>
      </c>
      <c r="AB722" s="362">
        <f>MAX(COUNTIF(Oncho!AK729,"Yes"),COUNTIF(Oncho!BJ729,"Yes"))</f>
        <v>0</v>
      </c>
      <c r="AC722" s="337"/>
      <c r="AD722" s="362">
        <f>Schisto!P731</f>
        <v>0</v>
      </c>
      <c r="AE722" s="362">
        <f>Schisto!AI731</f>
        <v>0</v>
      </c>
      <c r="AF722" s="362">
        <f>Schisto!AJ731</f>
        <v>0</v>
      </c>
      <c r="AG722" s="362">
        <f>Schisto!AN731</f>
        <v>0</v>
      </c>
      <c r="AH722" s="362">
        <f>Schisto!AO731</f>
        <v>0</v>
      </c>
      <c r="AI722" s="362">
        <f>Schisto!AT731</f>
        <v>0</v>
      </c>
      <c r="AJ722" s="362">
        <f>Schisto!AU731</f>
        <v>0</v>
      </c>
      <c r="AK722" s="362">
        <f>Schisto!AV731</f>
        <v>0</v>
      </c>
      <c r="AL722" s="362">
        <f>Schisto!AW731</f>
        <v>0</v>
      </c>
      <c r="AM722" s="362">
        <f>COUNTIF(Schisto!AX731,"Yes")</f>
        <v>0</v>
      </c>
      <c r="AN722" s="337"/>
      <c r="AO722" s="362">
        <f>STH!P731</f>
        <v>0</v>
      </c>
      <c r="AP722" s="362">
        <f>MAX(STH!AK731,STH!BS731)</f>
        <v>0</v>
      </c>
      <c r="AQ722" s="362">
        <f>MAX(STH!AL731,STH!BT731)</f>
        <v>0</v>
      </c>
      <c r="AR722" s="362">
        <f>MAX(STH!AM731,STH!BU731)</f>
        <v>0</v>
      </c>
      <c r="AS722" s="362">
        <f>MAX(STH!AN731,STH!BV731)</f>
        <v>0</v>
      </c>
      <c r="AT722" s="362">
        <f>MAX(STH!AO731,STH!BW731)</f>
        <v>0</v>
      </c>
      <c r="AU722" s="362">
        <f>MAX(STH!AQ731,STH!BY731)</f>
        <v>0</v>
      </c>
      <c r="AV722" s="362">
        <f>MAX(STH!AR731,STH!BZ731)</f>
        <v>0</v>
      </c>
      <c r="AW722" s="362">
        <f>MAX(STH!AS731,STH!CA731)</f>
        <v>0</v>
      </c>
      <c r="AX722" s="362">
        <f>MAX(STH!AT731,STH!CB731)</f>
        <v>0</v>
      </c>
      <c r="AY722" s="362">
        <f>MAX(STH!AU731,STH!CC731)</f>
        <v>0</v>
      </c>
      <c r="AZ722" s="362">
        <f>MAX(STH!AV731,STH!CD731)</f>
        <v>0</v>
      </c>
      <c r="BA722" s="362">
        <f>MAX(STH!AW731,STH!CE731)</f>
        <v>0</v>
      </c>
      <c r="BB722" s="362">
        <f>MAX(STH!AX731,STH!CF731)</f>
        <v>0</v>
      </c>
      <c r="BC722" s="362">
        <f>MAX(STH!AY731,STH!CG731)</f>
        <v>0</v>
      </c>
      <c r="BD722" s="362">
        <f>MAX(STH!AZ731,STH!CH731)</f>
        <v>0</v>
      </c>
      <c r="BE722" s="362">
        <f>MAX(STH!BA731,STH!CI731)</f>
        <v>0</v>
      </c>
      <c r="BF722" s="362">
        <f>MAX(STH!BB731,STH!CJ731)</f>
        <v>0</v>
      </c>
      <c r="BG722" s="362">
        <f>MAX(COUNTIF(STH!BC731,"Yes"),COUNTIF(STH!CK731,"Yes"))</f>
        <v>0</v>
      </c>
      <c r="BH722" s="337"/>
      <c r="BI722" s="362">
        <f>Trachoma!Q734</f>
        <v>0</v>
      </c>
      <c r="BJ722" s="362">
        <f>Trachoma!AK734</f>
        <v>0</v>
      </c>
      <c r="BK722" s="362">
        <f>Trachoma!AL734</f>
        <v>0</v>
      </c>
      <c r="BL722" s="362">
        <f>Trachoma!AN734</f>
        <v>0</v>
      </c>
      <c r="BM722" s="362">
        <f>Trachoma!AO734</f>
        <v>0</v>
      </c>
      <c r="BN722" s="362">
        <f>Trachoma!AT734</f>
        <v>0</v>
      </c>
      <c r="BO722" s="362">
        <f>Trachoma!AU734</f>
        <v>0</v>
      </c>
      <c r="BP722" s="362">
        <f>Trachoma!AV734</f>
        <v>0</v>
      </c>
      <c r="BQ722" s="362">
        <f>Trachoma!AW734</f>
        <v>0</v>
      </c>
      <c r="BR722" s="362">
        <f>COUNTIF(Trachoma!AX734,"Yes")</f>
        <v>0</v>
      </c>
      <c r="BS722" s="337"/>
      <c r="BT722" s="362">
        <f t="shared" si="124"/>
        <v>0</v>
      </c>
      <c r="BU722" s="362">
        <f t="shared" si="125"/>
        <v>0</v>
      </c>
      <c r="BV722" s="362">
        <f t="shared" si="126"/>
        <v>0</v>
      </c>
      <c r="BW722" s="362">
        <f t="shared" si="127"/>
        <v>0</v>
      </c>
      <c r="BX722" s="362">
        <f t="shared" si="128"/>
        <v>0</v>
      </c>
      <c r="BY722" s="362">
        <f t="shared" si="130"/>
        <v>0</v>
      </c>
      <c r="BZ722" s="362">
        <f t="shared" si="131"/>
        <v>0</v>
      </c>
      <c r="CA722" s="362">
        <f t="shared" si="132"/>
        <v>0</v>
      </c>
      <c r="CB722" s="362">
        <f t="shared" si="133"/>
        <v>0</v>
      </c>
      <c r="CC722" s="362">
        <f t="shared" si="129"/>
        <v>0</v>
      </c>
    </row>
    <row r="723" spans="2:81" x14ac:dyDescent="0.25">
      <c r="B723" s="147">
        <f>Demography!B731</f>
        <v>0</v>
      </c>
      <c r="C723" s="147">
        <f>Demography!C731</f>
        <v>0</v>
      </c>
      <c r="D723" s="148">
        <f>Demography!D731</f>
        <v>0</v>
      </c>
      <c r="E723" s="55"/>
      <c r="F723" s="148">
        <f>LF!M730</f>
        <v>0</v>
      </c>
      <c r="G723" s="148">
        <f>LF!AE730</f>
        <v>0</v>
      </c>
      <c r="H723" s="148">
        <f>LF!AF730</f>
        <v>0</v>
      </c>
      <c r="I723" s="148">
        <f>LF!AH730</f>
        <v>0</v>
      </c>
      <c r="J723" s="148">
        <f>LF!AI730</f>
        <v>0</v>
      </c>
      <c r="K723" s="148">
        <f>LF!AK730</f>
        <v>0</v>
      </c>
      <c r="L723" s="148">
        <f>LF!AM730</f>
        <v>0</v>
      </c>
      <c r="M723" s="148">
        <f>LF!AN730</f>
        <v>0</v>
      </c>
      <c r="N723" s="148">
        <f>LF!AO730</f>
        <v>0</v>
      </c>
      <c r="O723" s="148">
        <f>LF!AP730</f>
        <v>0</v>
      </c>
      <c r="P723" s="148">
        <f>LF!AQ730</f>
        <v>0</v>
      </c>
      <c r="Q723" s="148">
        <f>COUNTIF(LF!AR730,"Yes")</f>
        <v>0</v>
      </c>
      <c r="R723" s="55"/>
      <c r="S723" s="148">
        <f>Oncho!K730</f>
        <v>0</v>
      </c>
      <c r="T723" s="148">
        <f>MAX(Oncho!AB730,Oncho!BA730)</f>
        <v>0</v>
      </c>
      <c r="U723" s="148">
        <f>MAX(Oncho!AC730,Oncho!BB730)</f>
        <v>0</v>
      </c>
      <c r="V723" s="148">
        <f>MAX(Oncho!AE730,Oncho!BD730)</f>
        <v>0</v>
      </c>
      <c r="W723" s="148">
        <f>MAX(Oncho!AF730,Oncho!BE730)</f>
        <v>0</v>
      </c>
      <c r="X723" s="148">
        <f>MAX(Oncho!AG730,Oncho!BF730)</f>
        <v>0</v>
      </c>
      <c r="Y723" s="148">
        <f>MAX(Oncho!AH730,Oncho!BG730)</f>
        <v>0</v>
      </c>
      <c r="Z723" s="148">
        <f>MAX(Oncho!AI730,Oncho!BH730)</f>
        <v>0</v>
      </c>
      <c r="AA723" s="148">
        <f>MAX(Oncho!AJ730,Oncho!BI730)</f>
        <v>0</v>
      </c>
      <c r="AB723" s="148">
        <f>MAX(COUNTIF(Oncho!AK730,"Yes"),COUNTIF(Oncho!BJ730,"Yes"))</f>
        <v>0</v>
      </c>
      <c r="AC723" s="55"/>
      <c r="AD723" s="148">
        <f>Schisto!P732</f>
        <v>0</v>
      </c>
      <c r="AE723" s="148">
        <f>Schisto!AI732</f>
        <v>0</v>
      </c>
      <c r="AF723" s="148">
        <f>Schisto!AJ732</f>
        <v>0</v>
      </c>
      <c r="AG723" s="148">
        <f>Schisto!AN732</f>
        <v>0</v>
      </c>
      <c r="AH723" s="148">
        <f>Schisto!AO732</f>
        <v>0</v>
      </c>
      <c r="AI723" s="148">
        <f>Schisto!AT732</f>
        <v>0</v>
      </c>
      <c r="AJ723" s="148">
        <f>Schisto!AU732</f>
        <v>0</v>
      </c>
      <c r="AK723" s="148">
        <f>Schisto!AV732</f>
        <v>0</v>
      </c>
      <c r="AL723" s="148">
        <f>Schisto!AW732</f>
        <v>0</v>
      </c>
      <c r="AM723" s="148">
        <f>COUNTIF(Schisto!AX732,"Yes")</f>
        <v>0</v>
      </c>
      <c r="AN723" s="55"/>
      <c r="AO723" s="148">
        <f>STH!P732</f>
        <v>0</v>
      </c>
      <c r="AP723" s="148">
        <f>MAX(STH!AK732,STH!BS732)</f>
        <v>0</v>
      </c>
      <c r="AQ723" s="148">
        <f>MAX(STH!AL732,STH!BT732)</f>
        <v>0</v>
      </c>
      <c r="AR723" s="148">
        <f>MAX(STH!AM732,STH!BU732)</f>
        <v>0</v>
      </c>
      <c r="AS723" s="148">
        <f>MAX(STH!AN732,STH!BV732)</f>
        <v>0</v>
      </c>
      <c r="AT723" s="148">
        <f>MAX(STH!AO732,STH!BW732)</f>
        <v>0</v>
      </c>
      <c r="AU723" s="148">
        <f>MAX(STH!AQ732,STH!BY732)</f>
        <v>0</v>
      </c>
      <c r="AV723" s="148">
        <f>MAX(STH!AR732,STH!BZ732)</f>
        <v>0</v>
      </c>
      <c r="AW723" s="148">
        <f>MAX(STH!AS732,STH!CA732)</f>
        <v>0</v>
      </c>
      <c r="AX723" s="148">
        <f>MAX(STH!AT732,STH!CB732)</f>
        <v>0</v>
      </c>
      <c r="AY723" s="148">
        <f>MAX(STH!AU732,STH!CC732)</f>
        <v>0</v>
      </c>
      <c r="AZ723" s="148">
        <f>MAX(STH!AV732,STH!CD732)</f>
        <v>0</v>
      </c>
      <c r="BA723" s="148">
        <f>MAX(STH!AW732,STH!CE732)</f>
        <v>0</v>
      </c>
      <c r="BB723" s="148">
        <f>MAX(STH!AX732,STH!CF732)</f>
        <v>0</v>
      </c>
      <c r="BC723" s="148">
        <f>MAX(STH!AY732,STH!CG732)</f>
        <v>0</v>
      </c>
      <c r="BD723" s="148">
        <f>MAX(STH!AZ732,STH!CH732)</f>
        <v>0</v>
      </c>
      <c r="BE723" s="148">
        <f>MAX(STH!BA732,STH!CI732)</f>
        <v>0</v>
      </c>
      <c r="BF723" s="148">
        <f>MAX(STH!BB732,STH!CJ732)</f>
        <v>0</v>
      </c>
      <c r="BG723" s="148">
        <f>MAX(COUNTIF(STH!BC732,"Yes"),COUNTIF(STH!CK732,"Yes"))</f>
        <v>0</v>
      </c>
      <c r="BH723" s="55"/>
      <c r="BI723" s="148">
        <f>Trachoma!Q735</f>
        <v>0</v>
      </c>
      <c r="BJ723" s="148">
        <f>Trachoma!AK735</f>
        <v>0</v>
      </c>
      <c r="BK723" s="148">
        <f>Trachoma!AL735</f>
        <v>0</v>
      </c>
      <c r="BL723" s="148">
        <f>Trachoma!AN735</f>
        <v>0</v>
      </c>
      <c r="BM723" s="148">
        <f>Trachoma!AO735</f>
        <v>0</v>
      </c>
      <c r="BN723" s="148">
        <f>Trachoma!AT735</f>
        <v>0</v>
      </c>
      <c r="BO723" s="148">
        <f>Trachoma!AU735</f>
        <v>0</v>
      </c>
      <c r="BP723" s="148">
        <f>Trachoma!AV735</f>
        <v>0</v>
      </c>
      <c r="BQ723" s="148">
        <f>Trachoma!AW735</f>
        <v>0</v>
      </c>
      <c r="BR723" s="148">
        <f>COUNTIF(Trachoma!AX735,"Yes")</f>
        <v>0</v>
      </c>
      <c r="BS723" s="55"/>
      <c r="BT723" s="148">
        <f t="shared" si="124"/>
        <v>0</v>
      </c>
      <c r="BU723" s="148">
        <f t="shared" si="125"/>
        <v>0</v>
      </c>
      <c r="BV723" s="148">
        <f t="shared" si="126"/>
        <v>0</v>
      </c>
      <c r="BW723" s="148">
        <f t="shared" si="127"/>
        <v>0</v>
      </c>
      <c r="BX723" s="148">
        <f t="shared" si="128"/>
        <v>0</v>
      </c>
      <c r="BY723" s="148">
        <f t="shared" si="130"/>
        <v>0</v>
      </c>
      <c r="BZ723" s="148">
        <f t="shared" si="131"/>
        <v>0</v>
      </c>
      <c r="CA723" s="148">
        <f t="shared" si="132"/>
        <v>0</v>
      </c>
      <c r="CB723" s="148">
        <f t="shared" si="133"/>
        <v>0</v>
      </c>
      <c r="CC723" s="148">
        <f t="shared" si="129"/>
        <v>0</v>
      </c>
    </row>
    <row r="724" spans="2:81" x14ac:dyDescent="0.25">
      <c r="B724" s="361">
        <f>Demography!B732</f>
        <v>0</v>
      </c>
      <c r="C724" s="361">
        <f>Demography!C732</f>
        <v>0</v>
      </c>
      <c r="D724" s="362">
        <f>Demography!D732</f>
        <v>0</v>
      </c>
      <c r="E724" s="337"/>
      <c r="F724" s="362">
        <f>LF!M731</f>
        <v>0</v>
      </c>
      <c r="G724" s="362">
        <f>LF!AE731</f>
        <v>0</v>
      </c>
      <c r="H724" s="362">
        <f>LF!AF731</f>
        <v>0</v>
      </c>
      <c r="I724" s="362">
        <f>LF!AH731</f>
        <v>0</v>
      </c>
      <c r="J724" s="362">
        <f>LF!AI731</f>
        <v>0</v>
      </c>
      <c r="K724" s="362">
        <f>LF!AK731</f>
        <v>0</v>
      </c>
      <c r="L724" s="362">
        <f>LF!AM731</f>
        <v>0</v>
      </c>
      <c r="M724" s="362">
        <f>LF!AN731</f>
        <v>0</v>
      </c>
      <c r="N724" s="362">
        <f>LF!AO731</f>
        <v>0</v>
      </c>
      <c r="O724" s="362">
        <f>LF!AP731</f>
        <v>0</v>
      </c>
      <c r="P724" s="362">
        <f>LF!AQ731</f>
        <v>0</v>
      </c>
      <c r="Q724" s="362">
        <f>COUNTIF(LF!AR731,"Yes")</f>
        <v>0</v>
      </c>
      <c r="R724" s="337"/>
      <c r="S724" s="362">
        <f>Oncho!K731</f>
        <v>0</v>
      </c>
      <c r="T724" s="362">
        <f>MAX(Oncho!AB731,Oncho!BA731)</f>
        <v>0</v>
      </c>
      <c r="U724" s="362">
        <f>MAX(Oncho!AC731,Oncho!BB731)</f>
        <v>0</v>
      </c>
      <c r="V724" s="362">
        <f>MAX(Oncho!AE731,Oncho!BD731)</f>
        <v>0</v>
      </c>
      <c r="W724" s="362">
        <f>MAX(Oncho!AF731,Oncho!BE731)</f>
        <v>0</v>
      </c>
      <c r="X724" s="362">
        <f>MAX(Oncho!AG731,Oncho!BF731)</f>
        <v>0</v>
      </c>
      <c r="Y724" s="362">
        <f>MAX(Oncho!AH731,Oncho!BG731)</f>
        <v>0</v>
      </c>
      <c r="Z724" s="362">
        <f>MAX(Oncho!AI731,Oncho!BH731)</f>
        <v>0</v>
      </c>
      <c r="AA724" s="362">
        <f>MAX(Oncho!AJ731,Oncho!BI731)</f>
        <v>0</v>
      </c>
      <c r="AB724" s="362">
        <f>MAX(COUNTIF(Oncho!AK731,"Yes"),COUNTIF(Oncho!BJ731,"Yes"))</f>
        <v>0</v>
      </c>
      <c r="AC724" s="337"/>
      <c r="AD724" s="362">
        <f>Schisto!P733</f>
        <v>0</v>
      </c>
      <c r="AE724" s="362">
        <f>Schisto!AI733</f>
        <v>0</v>
      </c>
      <c r="AF724" s="362">
        <f>Schisto!AJ733</f>
        <v>0</v>
      </c>
      <c r="AG724" s="362">
        <f>Schisto!AN733</f>
        <v>0</v>
      </c>
      <c r="AH724" s="362">
        <f>Schisto!AO733</f>
        <v>0</v>
      </c>
      <c r="AI724" s="362">
        <f>Schisto!AT733</f>
        <v>0</v>
      </c>
      <c r="AJ724" s="362">
        <f>Schisto!AU733</f>
        <v>0</v>
      </c>
      <c r="AK724" s="362">
        <f>Schisto!AV733</f>
        <v>0</v>
      </c>
      <c r="AL724" s="362">
        <f>Schisto!AW733</f>
        <v>0</v>
      </c>
      <c r="AM724" s="362">
        <f>COUNTIF(Schisto!AX733,"Yes")</f>
        <v>0</v>
      </c>
      <c r="AN724" s="337"/>
      <c r="AO724" s="362">
        <f>STH!P733</f>
        <v>0</v>
      </c>
      <c r="AP724" s="362">
        <f>MAX(STH!AK733,STH!BS733)</f>
        <v>0</v>
      </c>
      <c r="AQ724" s="362">
        <f>MAX(STH!AL733,STH!BT733)</f>
        <v>0</v>
      </c>
      <c r="AR724" s="362">
        <f>MAX(STH!AM733,STH!BU733)</f>
        <v>0</v>
      </c>
      <c r="AS724" s="362">
        <f>MAX(STH!AN733,STH!BV733)</f>
        <v>0</v>
      </c>
      <c r="AT724" s="362">
        <f>MAX(STH!AO733,STH!BW733)</f>
        <v>0</v>
      </c>
      <c r="AU724" s="362">
        <f>MAX(STH!AQ733,STH!BY733)</f>
        <v>0</v>
      </c>
      <c r="AV724" s="362">
        <f>MAX(STH!AR733,STH!BZ733)</f>
        <v>0</v>
      </c>
      <c r="AW724" s="362">
        <f>MAX(STH!AS733,STH!CA733)</f>
        <v>0</v>
      </c>
      <c r="AX724" s="362">
        <f>MAX(STH!AT733,STH!CB733)</f>
        <v>0</v>
      </c>
      <c r="AY724" s="362">
        <f>MAX(STH!AU733,STH!CC733)</f>
        <v>0</v>
      </c>
      <c r="AZ724" s="362">
        <f>MAX(STH!AV733,STH!CD733)</f>
        <v>0</v>
      </c>
      <c r="BA724" s="362">
        <f>MAX(STH!AW733,STH!CE733)</f>
        <v>0</v>
      </c>
      <c r="BB724" s="362">
        <f>MAX(STH!AX733,STH!CF733)</f>
        <v>0</v>
      </c>
      <c r="BC724" s="362">
        <f>MAX(STH!AY733,STH!CG733)</f>
        <v>0</v>
      </c>
      <c r="BD724" s="362">
        <f>MAX(STH!AZ733,STH!CH733)</f>
        <v>0</v>
      </c>
      <c r="BE724" s="362">
        <f>MAX(STH!BA733,STH!CI733)</f>
        <v>0</v>
      </c>
      <c r="BF724" s="362">
        <f>MAX(STH!BB733,STH!CJ733)</f>
        <v>0</v>
      </c>
      <c r="BG724" s="362">
        <f>MAX(COUNTIF(STH!BC733,"Yes"),COUNTIF(STH!CK733,"Yes"))</f>
        <v>0</v>
      </c>
      <c r="BH724" s="337"/>
      <c r="BI724" s="362">
        <f>Trachoma!Q736</f>
        <v>0</v>
      </c>
      <c r="BJ724" s="362">
        <f>Trachoma!AK736</f>
        <v>0</v>
      </c>
      <c r="BK724" s="362">
        <f>Trachoma!AL736</f>
        <v>0</v>
      </c>
      <c r="BL724" s="362">
        <f>Trachoma!AN736</f>
        <v>0</v>
      </c>
      <c r="BM724" s="362">
        <f>Trachoma!AO736</f>
        <v>0</v>
      </c>
      <c r="BN724" s="362">
        <f>Trachoma!AT736</f>
        <v>0</v>
      </c>
      <c r="BO724" s="362">
        <f>Trachoma!AU736</f>
        <v>0</v>
      </c>
      <c r="BP724" s="362">
        <f>Trachoma!AV736</f>
        <v>0</v>
      </c>
      <c r="BQ724" s="362">
        <f>Trachoma!AW736</f>
        <v>0</v>
      </c>
      <c r="BR724" s="362">
        <f>COUNTIF(Trachoma!AX736,"Yes")</f>
        <v>0</v>
      </c>
      <c r="BS724" s="337"/>
      <c r="BT724" s="362">
        <f t="shared" si="124"/>
        <v>0</v>
      </c>
      <c r="BU724" s="362">
        <f t="shared" si="125"/>
        <v>0</v>
      </c>
      <c r="BV724" s="362">
        <f t="shared" si="126"/>
        <v>0</v>
      </c>
      <c r="BW724" s="362">
        <f t="shared" si="127"/>
        <v>0</v>
      </c>
      <c r="BX724" s="362">
        <f t="shared" si="128"/>
        <v>0</v>
      </c>
      <c r="BY724" s="362">
        <f t="shared" si="130"/>
        <v>0</v>
      </c>
      <c r="BZ724" s="362">
        <f t="shared" si="131"/>
        <v>0</v>
      </c>
      <c r="CA724" s="362">
        <f t="shared" si="132"/>
        <v>0</v>
      </c>
      <c r="CB724" s="362">
        <f t="shared" si="133"/>
        <v>0</v>
      </c>
      <c r="CC724" s="362">
        <f t="shared" si="129"/>
        <v>0</v>
      </c>
    </row>
    <row r="725" spans="2:81" x14ac:dyDescent="0.25">
      <c r="B725" s="147">
        <f>Demography!B733</f>
        <v>0</v>
      </c>
      <c r="C725" s="147">
        <f>Demography!C733</f>
        <v>0</v>
      </c>
      <c r="D725" s="148">
        <f>Demography!D733</f>
        <v>0</v>
      </c>
      <c r="E725" s="55"/>
      <c r="F725" s="148">
        <f>LF!M732</f>
        <v>0</v>
      </c>
      <c r="G725" s="148">
        <f>LF!AE732</f>
        <v>0</v>
      </c>
      <c r="H725" s="148">
        <f>LF!AF732</f>
        <v>0</v>
      </c>
      <c r="I725" s="148">
        <f>LF!AH732</f>
        <v>0</v>
      </c>
      <c r="J725" s="148">
        <f>LF!AI732</f>
        <v>0</v>
      </c>
      <c r="K725" s="148">
        <f>LF!AK732</f>
        <v>0</v>
      </c>
      <c r="L725" s="148">
        <f>LF!AM732</f>
        <v>0</v>
      </c>
      <c r="M725" s="148">
        <f>LF!AN732</f>
        <v>0</v>
      </c>
      <c r="N725" s="148">
        <f>LF!AO732</f>
        <v>0</v>
      </c>
      <c r="O725" s="148">
        <f>LF!AP732</f>
        <v>0</v>
      </c>
      <c r="P725" s="148">
        <f>LF!AQ732</f>
        <v>0</v>
      </c>
      <c r="Q725" s="148">
        <f>COUNTIF(LF!AR732,"Yes")</f>
        <v>0</v>
      </c>
      <c r="R725" s="55"/>
      <c r="S725" s="148">
        <f>Oncho!K732</f>
        <v>0</v>
      </c>
      <c r="T725" s="148">
        <f>MAX(Oncho!AB732,Oncho!BA732)</f>
        <v>0</v>
      </c>
      <c r="U725" s="148">
        <f>MAX(Oncho!AC732,Oncho!BB732)</f>
        <v>0</v>
      </c>
      <c r="V725" s="148">
        <f>MAX(Oncho!AE732,Oncho!BD732)</f>
        <v>0</v>
      </c>
      <c r="W725" s="148">
        <f>MAX(Oncho!AF732,Oncho!BE732)</f>
        <v>0</v>
      </c>
      <c r="X725" s="148">
        <f>MAX(Oncho!AG732,Oncho!BF732)</f>
        <v>0</v>
      </c>
      <c r="Y725" s="148">
        <f>MAX(Oncho!AH732,Oncho!BG732)</f>
        <v>0</v>
      </c>
      <c r="Z725" s="148">
        <f>MAX(Oncho!AI732,Oncho!BH732)</f>
        <v>0</v>
      </c>
      <c r="AA725" s="148">
        <f>MAX(Oncho!AJ732,Oncho!BI732)</f>
        <v>0</v>
      </c>
      <c r="AB725" s="148">
        <f>MAX(COUNTIF(Oncho!AK732,"Yes"),COUNTIF(Oncho!BJ732,"Yes"))</f>
        <v>0</v>
      </c>
      <c r="AC725" s="55"/>
      <c r="AD725" s="148">
        <f>Schisto!P734</f>
        <v>0</v>
      </c>
      <c r="AE725" s="148">
        <f>Schisto!AI734</f>
        <v>0</v>
      </c>
      <c r="AF725" s="148">
        <f>Schisto!AJ734</f>
        <v>0</v>
      </c>
      <c r="AG725" s="148">
        <f>Schisto!AN734</f>
        <v>0</v>
      </c>
      <c r="AH725" s="148">
        <f>Schisto!AO734</f>
        <v>0</v>
      </c>
      <c r="AI725" s="148">
        <f>Schisto!AT734</f>
        <v>0</v>
      </c>
      <c r="AJ725" s="148">
        <f>Schisto!AU734</f>
        <v>0</v>
      </c>
      <c r="AK725" s="148">
        <f>Schisto!AV734</f>
        <v>0</v>
      </c>
      <c r="AL725" s="148">
        <f>Schisto!AW734</f>
        <v>0</v>
      </c>
      <c r="AM725" s="148">
        <f>COUNTIF(Schisto!AX734,"Yes")</f>
        <v>0</v>
      </c>
      <c r="AN725" s="55"/>
      <c r="AO725" s="148">
        <f>STH!P734</f>
        <v>0</v>
      </c>
      <c r="AP725" s="148">
        <f>MAX(STH!AK734,STH!BS734)</f>
        <v>0</v>
      </c>
      <c r="AQ725" s="148">
        <f>MAX(STH!AL734,STH!BT734)</f>
        <v>0</v>
      </c>
      <c r="AR725" s="148">
        <f>MAX(STH!AM734,STH!BU734)</f>
        <v>0</v>
      </c>
      <c r="AS725" s="148">
        <f>MAX(STH!AN734,STH!BV734)</f>
        <v>0</v>
      </c>
      <c r="AT725" s="148">
        <f>MAX(STH!AO734,STH!BW734)</f>
        <v>0</v>
      </c>
      <c r="AU725" s="148">
        <f>MAX(STH!AQ734,STH!BY734)</f>
        <v>0</v>
      </c>
      <c r="AV725" s="148">
        <f>MAX(STH!AR734,STH!BZ734)</f>
        <v>0</v>
      </c>
      <c r="AW725" s="148">
        <f>MAX(STH!AS734,STH!CA734)</f>
        <v>0</v>
      </c>
      <c r="AX725" s="148">
        <f>MAX(STH!AT734,STH!CB734)</f>
        <v>0</v>
      </c>
      <c r="AY725" s="148">
        <f>MAX(STH!AU734,STH!CC734)</f>
        <v>0</v>
      </c>
      <c r="AZ725" s="148">
        <f>MAX(STH!AV734,STH!CD734)</f>
        <v>0</v>
      </c>
      <c r="BA725" s="148">
        <f>MAX(STH!AW734,STH!CE734)</f>
        <v>0</v>
      </c>
      <c r="BB725" s="148">
        <f>MAX(STH!AX734,STH!CF734)</f>
        <v>0</v>
      </c>
      <c r="BC725" s="148">
        <f>MAX(STH!AY734,STH!CG734)</f>
        <v>0</v>
      </c>
      <c r="BD725" s="148">
        <f>MAX(STH!AZ734,STH!CH734)</f>
        <v>0</v>
      </c>
      <c r="BE725" s="148">
        <f>MAX(STH!BA734,STH!CI734)</f>
        <v>0</v>
      </c>
      <c r="BF725" s="148">
        <f>MAX(STH!BB734,STH!CJ734)</f>
        <v>0</v>
      </c>
      <c r="BG725" s="148">
        <f>MAX(COUNTIF(STH!BC734,"Yes"),COUNTIF(STH!CK734,"Yes"))</f>
        <v>0</v>
      </c>
      <c r="BH725" s="55"/>
      <c r="BI725" s="148">
        <f>Trachoma!Q737</f>
        <v>0</v>
      </c>
      <c r="BJ725" s="148">
        <f>Trachoma!AK737</f>
        <v>0</v>
      </c>
      <c r="BK725" s="148">
        <f>Trachoma!AL737</f>
        <v>0</v>
      </c>
      <c r="BL725" s="148">
        <f>Trachoma!AN737</f>
        <v>0</v>
      </c>
      <c r="BM725" s="148">
        <f>Trachoma!AO737</f>
        <v>0</v>
      </c>
      <c r="BN725" s="148">
        <f>Trachoma!AT737</f>
        <v>0</v>
      </c>
      <c r="BO725" s="148">
        <f>Trachoma!AU737</f>
        <v>0</v>
      </c>
      <c r="BP725" s="148">
        <f>Trachoma!AV737</f>
        <v>0</v>
      </c>
      <c r="BQ725" s="148">
        <f>Trachoma!AW737</f>
        <v>0</v>
      </c>
      <c r="BR725" s="148">
        <f>COUNTIF(Trachoma!AX737,"Yes")</f>
        <v>0</v>
      </c>
      <c r="BS725" s="55"/>
      <c r="BT725" s="148">
        <f t="shared" si="124"/>
        <v>0</v>
      </c>
      <c r="BU725" s="148">
        <f t="shared" si="125"/>
        <v>0</v>
      </c>
      <c r="BV725" s="148">
        <f t="shared" si="126"/>
        <v>0</v>
      </c>
      <c r="BW725" s="148">
        <f t="shared" si="127"/>
        <v>0</v>
      </c>
      <c r="BX725" s="148">
        <f t="shared" si="128"/>
        <v>0</v>
      </c>
      <c r="BY725" s="148">
        <f t="shared" si="130"/>
        <v>0</v>
      </c>
      <c r="BZ725" s="148">
        <f t="shared" si="131"/>
        <v>0</v>
      </c>
      <c r="CA725" s="148">
        <f t="shared" si="132"/>
        <v>0</v>
      </c>
      <c r="CB725" s="148">
        <f t="shared" si="133"/>
        <v>0</v>
      </c>
      <c r="CC725" s="148">
        <f t="shared" si="129"/>
        <v>0</v>
      </c>
    </row>
    <row r="726" spans="2:81" x14ac:dyDescent="0.25">
      <c r="B726" s="361">
        <f>Demography!B734</f>
        <v>0</v>
      </c>
      <c r="C726" s="361">
        <f>Demography!C734</f>
        <v>0</v>
      </c>
      <c r="D726" s="362">
        <f>Demography!D734</f>
        <v>0</v>
      </c>
      <c r="E726" s="337"/>
      <c r="F726" s="362">
        <f>LF!M733</f>
        <v>0</v>
      </c>
      <c r="G726" s="362">
        <f>LF!AE733</f>
        <v>0</v>
      </c>
      <c r="H726" s="362">
        <f>LF!AF733</f>
        <v>0</v>
      </c>
      <c r="I726" s="362">
        <f>LF!AH733</f>
        <v>0</v>
      </c>
      <c r="J726" s="362">
        <f>LF!AI733</f>
        <v>0</v>
      </c>
      <c r="K726" s="362">
        <f>LF!AK733</f>
        <v>0</v>
      </c>
      <c r="L726" s="362">
        <f>LF!AM733</f>
        <v>0</v>
      </c>
      <c r="M726" s="362">
        <f>LF!AN733</f>
        <v>0</v>
      </c>
      <c r="N726" s="362">
        <f>LF!AO733</f>
        <v>0</v>
      </c>
      <c r="O726" s="362">
        <f>LF!AP733</f>
        <v>0</v>
      </c>
      <c r="P726" s="362">
        <f>LF!AQ733</f>
        <v>0</v>
      </c>
      <c r="Q726" s="362">
        <f>COUNTIF(LF!AR733,"Yes")</f>
        <v>0</v>
      </c>
      <c r="R726" s="337"/>
      <c r="S726" s="362">
        <f>Oncho!K733</f>
        <v>0</v>
      </c>
      <c r="T726" s="362">
        <f>MAX(Oncho!AB733,Oncho!BA733)</f>
        <v>0</v>
      </c>
      <c r="U726" s="362">
        <f>MAX(Oncho!AC733,Oncho!BB733)</f>
        <v>0</v>
      </c>
      <c r="V726" s="362">
        <f>MAX(Oncho!AE733,Oncho!BD733)</f>
        <v>0</v>
      </c>
      <c r="W726" s="362">
        <f>MAX(Oncho!AF733,Oncho!BE733)</f>
        <v>0</v>
      </c>
      <c r="X726" s="362">
        <f>MAX(Oncho!AG733,Oncho!BF733)</f>
        <v>0</v>
      </c>
      <c r="Y726" s="362">
        <f>MAX(Oncho!AH733,Oncho!BG733)</f>
        <v>0</v>
      </c>
      <c r="Z726" s="362">
        <f>MAX(Oncho!AI733,Oncho!BH733)</f>
        <v>0</v>
      </c>
      <c r="AA726" s="362">
        <f>MAX(Oncho!AJ733,Oncho!BI733)</f>
        <v>0</v>
      </c>
      <c r="AB726" s="362">
        <f>MAX(COUNTIF(Oncho!AK733,"Yes"),COUNTIF(Oncho!BJ733,"Yes"))</f>
        <v>0</v>
      </c>
      <c r="AC726" s="337"/>
      <c r="AD726" s="362">
        <f>Schisto!P735</f>
        <v>0</v>
      </c>
      <c r="AE726" s="362">
        <f>Schisto!AI735</f>
        <v>0</v>
      </c>
      <c r="AF726" s="362">
        <f>Schisto!AJ735</f>
        <v>0</v>
      </c>
      <c r="AG726" s="362">
        <f>Schisto!AN735</f>
        <v>0</v>
      </c>
      <c r="AH726" s="362">
        <f>Schisto!AO735</f>
        <v>0</v>
      </c>
      <c r="AI726" s="362">
        <f>Schisto!AT735</f>
        <v>0</v>
      </c>
      <c r="AJ726" s="362">
        <f>Schisto!AU735</f>
        <v>0</v>
      </c>
      <c r="AK726" s="362">
        <f>Schisto!AV735</f>
        <v>0</v>
      </c>
      <c r="AL726" s="362">
        <f>Schisto!AW735</f>
        <v>0</v>
      </c>
      <c r="AM726" s="362">
        <f>COUNTIF(Schisto!AX735,"Yes")</f>
        <v>0</v>
      </c>
      <c r="AN726" s="337"/>
      <c r="AO726" s="362">
        <f>STH!P735</f>
        <v>0</v>
      </c>
      <c r="AP726" s="362">
        <f>MAX(STH!AK735,STH!BS735)</f>
        <v>0</v>
      </c>
      <c r="AQ726" s="362">
        <f>MAX(STH!AL735,STH!BT735)</f>
        <v>0</v>
      </c>
      <c r="AR726" s="362">
        <f>MAX(STH!AM735,STH!BU735)</f>
        <v>0</v>
      </c>
      <c r="AS726" s="362">
        <f>MAX(STH!AN735,STH!BV735)</f>
        <v>0</v>
      </c>
      <c r="AT726" s="362">
        <f>MAX(STH!AO735,STH!BW735)</f>
        <v>0</v>
      </c>
      <c r="AU726" s="362">
        <f>MAX(STH!AQ735,STH!BY735)</f>
        <v>0</v>
      </c>
      <c r="AV726" s="362">
        <f>MAX(STH!AR735,STH!BZ735)</f>
        <v>0</v>
      </c>
      <c r="AW726" s="362">
        <f>MAX(STH!AS735,STH!CA735)</f>
        <v>0</v>
      </c>
      <c r="AX726" s="362">
        <f>MAX(STH!AT735,STH!CB735)</f>
        <v>0</v>
      </c>
      <c r="AY726" s="362">
        <f>MAX(STH!AU735,STH!CC735)</f>
        <v>0</v>
      </c>
      <c r="AZ726" s="362">
        <f>MAX(STH!AV735,STH!CD735)</f>
        <v>0</v>
      </c>
      <c r="BA726" s="362">
        <f>MAX(STH!AW735,STH!CE735)</f>
        <v>0</v>
      </c>
      <c r="BB726" s="362">
        <f>MAX(STH!AX735,STH!CF735)</f>
        <v>0</v>
      </c>
      <c r="BC726" s="362">
        <f>MAX(STH!AY735,STH!CG735)</f>
        <v>0</v>
      </c>
      <c r="BD726" s="362">
        <f>MAX(STH!AZ735,STH!CH735)</f>
        <v>0</v>
      </c>
      <c r="BE726" s="362">
        <f>MAX(STH!BA735,STH!CI735)</f>
        <v>0</v>
      </c>
      <c r="BF726" s="362">
        <f>MAX(STH!BB735,STH!CJ735)</f>
        <v>0</v>
      </c>
      <c r="BG726" s="362">
        <f>MAX(COUNTIF(STH!BC735,"Yes"),COUNTIF(STH!CK735,"Yes"))</f>
        <v>0</v>
      </c>
      <c r="BH726" s="337"/>
      <c r="BI726" s="362">
        <f>Trachoma!Q738</f>
        <v>0</v>
      </c>
      <c r="BJ726" s="362">
        <f>Trachoma!AK738</f>
        <v>0</v>
      </c>
      <c r="BK726" s="362">
        <f>Trachoma!AL738</f>
        <v>0</v>
      </c>
      <c r="BL726" s="362">
        <f>Trachoma!AN738</f>
        <v>0</v>
      </c>
      <c r="BM726" s="362">
        <f>Trachoma!AO738</f>
        <v>0</v>
      </c>
      <c r="BN726" s="362">
        <f>Trachoma!AT738</f>
        <v>0</v>
      </c>
      <c r="BO726" s="362">
        <f>Trachoma!AU738</f>
        <v>0</v>
      </c>
      <c r="BP726" s="362">
        <f>Trachoma!AV738</f>
        <v>0</v>
      </c>
      <c r="BQ726" s="362">
        <f>Trachoma!AW738</f>
        <v>0</v>
      </c>
      <c r="BR726" s="362">
        <f>COUNTIF(Trachoma!AX738,"Yes")</f>
        <v>0</v>
      </c>
      <c r="BS726" s="337"/>
      <c r="BT726" s="362">
        <f t="shared" si="124"/>
        <v>0</v>
      </c>
      <c r="BU726" s="362">
        <f t="shared" si="125"/>
        <v>0</v>
      </c>
      <c r="BV726" s="362">
        <f t="shared" si="126"/>
        <v>0</v>
      </c>
      <c r="BW726" s="362">
        <f t="shared" si="127"/>
        <v>0</v>
      </c>
      <c r="BX726" s="362">
        <f t="shared" si="128"/>
        <v>0</v>
      </c>
      <c r="BY726" s="362">
        <f t="shared" si="130"/>
        <v>0</v>
      </c>
      <c r="BZ726" s="362">
        <f t="shared" si="131"/>
        <v>0</v>
      </c>
      <c r="CA726" s="362">
        <f t="shared" si="132"/>
        <v>0</v>
      </c>
      <c r="CB726" s="362">
        <f t="shared" si="133"/>
        <v>0</v>
      </c>
      <c r="CC726" s="362">
        <f t="shared" si="129"/>
        <v>0</v>
      </c>
    </row>
    <row r="727" spans="2:81" x14ac:dyDescent="0.25">
      <c r="B727" s="147">
        <f>Demography!B735</f>
        <v>0</v>
      </c>
      <c r="C727" s="147">
        <f>Demography!C735</f>
        <v>0</v>
      </c>
      <c r="D727" s="148">
        <f>Demography!D735</f>
        <v>0</v>
      </c>
      <c r="E727" s="55"/>
      <c r="F727" s="148">
        <f>LF!M734</f>
        <v>0</v>
      </c>
      <c r="G727" s="148">
        <f>LF!AE734</f>
        <v>0</v>
      </c>
      <c r="H727" s="148">
        <f>LF!AF734</f>
        <v>0</v>
      </c>
      <c r="I727" s="148">
        <f>LF!AH734</f>
        <v>0</v>
      </c>
      <c r="J727" s="148">
        <f>LF!AI734</f>
        <v>0</v>
      </c>
      <c r="K727" s="148">
        <f>LF!AK734</f>
        <v>0</v>
      </c>
      <c r="L727" s="148">
        <f>LF!AM734</f>
        <v>0</v>
      </c>
      <c r="M727" s="148">
        <f>LF!AN734</f>
        <v>0</v>
      </c>
      <c r="N727" s="148">
        <f>LF!AO734</f>
        <v>0</v>
      </c>
      <c r="O727" s="148">
        <f>LF!AP734</f>
        <v>0</v>
      </c>
      <c r="P727" s="148">
        <f>LF!AQ734</f>
        <v>0</v>
      </c>
      <c r="Q727" s="148">
        <f>COUNTIF(LF!AR734,"Yes")</f>
        <v>0</v>
      </c>
      <c r="R727" s="55"/>
      <c r="S727" s="148">
        <f>Oncho!K734</f>
        <v>0</v>
      </c>
      <c r="T727" s="148">
        <f>MAX(Oncho!AB734,Oncho!BA734)</f>
        <v>0</v>
      </c>
      <c r="U727" s="148">
        <f>MAX(Oncho!AC734,Oncho!BB734)</f>
        <v>0</v>
      </c>
      <c r="V727" s="148">
        <f>MAX(Oncho!AE734,Oncho!BD734)</f>
        <v>0</v>
      </c>
      <c r="W727" s="148">
        <f>MAX(Oncho!AF734,Oncho!BE734)</f>
        <v>0</v>
      </c>
      <c r="X727" s="148">
        <f>MAX(Oncho!AG734,Oncho!BF734)</f>
        <v>0</v>
      </c>
      <c r="Y727" s="148">
        <f>MAX(Oncho!AH734,Oncho!BG734)</f>
        <v>0</v>
      </c>
      <c r="Z727" s="148">
        <f>MAX(Oncho!AI734,Oncho!BH734)</f>
        <v>0</v>
      </c>
      <c r="AA727" s="148">
        <f>MAX(Oncho!AJ734,Oncho!BI734)</f>
        <v>0</v>
      </c>
      <c r="AB727" s="148">
        <f>MAX(COUNTIF(Oncho!AK734,"Yes"),COUNTIF(Oncho!BJ734,"Yes"))</f>
        <v>0</v>
      </c>
      <c r="AC727" s="55"/>
      <c r="AD727" s="148">
        <f>Schisto!P736</f>
        <v>0</v>
      </c>
      <c r="AE727" s="148">
        <f>Schisto!AI736</f>
        <v>0</v>
      </c>
      <c r="AF727" s="148">
        <f>Schisto!AJ736</f>
        <v>0</v>
      </c>
      <c r="AG727" s="148">
        <f>Schisto!AN736</f>
        <v>0</v>
      </c>
      <c r="AH727" s="148">
        <f>Schisto!AO736</f>
        <v>0</v>
      </c>
      <c r="AI727" s="148">
        <f>Schisto!AT736</f>
        <v>0</v>
      </c>
      <c r="AJ727" s="148">
        <f>Schisto!AU736</f>
        <v>0</v>
      </c>
      <c r="AK727" s="148">
        <f>Schisto!AV736</f>
        <v>0</v>
      </c>
      <c r="AL727" s="148">
        <f>Schisto!AW736</f>
        <v>0</v>
      </c>
      <c r="AM727" s="148">
        <f>COUNTIF(Schisto!AX736,"Yes")</f>
        <v>0</v>
      </c>
      <c r="AN727" s="55"/>
      <c r="AO727" s="148">
        <f>STH!P736</f>
        <v>0</v>
      </c>
      <c r="AP727" s="148">
        <f>MAX(STH!AK736,STH!BS736)</f>
        <v>0</v>
      </c>
      <c r="AQ727" s="148">
        <f>MAX(STH!AL736,STH!BT736)</f>
        <v>0</v>
      </c>
      <c r="AR727" s="148">
        <f>MAX(STH!AM736,STH!BU736)</f>
        <v>0</v>
      </c>
      <c r="AS727" s="148">
        <f>MAX(STH!AN736,STH!BV736)</f>
        <v>0</v>
      </c>
      <c r="AT727" s="148">
        <f>MAX(STH!AO736,STH!BW736)</f>
        <v>0</v>
      </c>
      <c r="AU727" s="148">
        <f>MAX(STH!AQ736,STH!BY736)</f>
        <v>0</v>
      </c>
      <c r="AV727" s="148">
        <f>MAX(STH!AR736,STH!BZ736)</f>
        <v>0</v>
      </c>
      <c r="AW727" s="148">
        <f>MAX(STH!AS736,STH!CA736)</f>
        <v>0</v>
      </c>
      <c r="AX727" s="148">
        <f>MAX(STH!AT736,STH!CB736)</f>
        <v>0</v>
      </c>
      <c r="AY727" s="148">
        <f>MAX(STH!AU736,STH!CC736)</f>
        <v>0</v>
      </c>
      <c r="AZ727" s="148">
        <f>MAX(STH!AV736,STH!CD736)</f>
        <v>0</v>
      </c>
      <c r="BA727" s="148">
        <f>MAX(STH!AW736,STH!CE736)</f>
        <v>0</v>
      </c>
      <c r="BB727" s="148">
        <f>MAX(STH!AX736,STH!CF736)</f>
        <v>0</v>
      </c>
      <c r="BC727" s="148">
        <f>MAX(STH!AY736,STH!CG736)</f>
        <v>0</v>
      </c>
      <c r="BD727" s="148">
        <f>MAX(STH!AZ736,STH!CH736)</f>
        <v>0</v>
      </c>
      <c r="BE727" s="148">
        <f>MAX(STH!BA736,STH!CI736)</f>
        <v>0</v>
      </c>
      <c r="BF727" s="148">
        <f>MAX(STH!BB736,STH!CJ736)</f>
        <v>0</v>
      </c>
      <c r="BG727" s="148">
        <f>MAX(COUNTIF(STH!BC736,"Yes"),COUNTIF(STH!CK736,"Yes"))</f>
        <v>0</v>
      </c>
      <c r="BH727" s="55"/>
      <c r="BI727" s="148">
        <f>Trachoma!Q739</f>
        <v>0</v>
      </c>
      <c r="BJ727" s="148">
        <f>Trachoma!AK739</f>
        <v>0</v>
      </c>
      <c r="BK727" s="148">
        <f>Trachoma!AL739</f>
        <v>0</v>
      </c>
      <c r="BL727" s="148">
        <f>Trachoma!AN739</f>
        <v>0</v>
      </c>
      <c r="BM727" s="148">
        <f>Trachoma!AO739</f>
        <v>0</v>
      </c>
      <c r="BN727" s="148">
        <f>Trachoma!AT739</f>
        <v>0</v>
      </c>
      <c r="BO727" s="148">
        <f>Trachoma!AU739</f>
        <v>0</v>
      </c>
      <c r="BP727" s="148">
        <f>Trachoma!AV739</f>
        <v>0</v>
      </c>
      <c r="BQ727" s="148">
        <f>Trachoma!AW739</f>
        <v>0</v>
      </c>
      <c r="BR727" s="148">
        <f>COUNTIF(Trachoma!AX739,"Yes")</f>
        <v>0</v>
      </c>
      <c r="BS727" s="55"/>
      <c r="BT727" s="148">
        <f t="shared" si="124"/>
        <v>0</v>
      </c>
      <c r="BU727" s="148">
        <f t="shared" si="125"/>
        <v>0</v>
      </c>
      <c r="BV727" s="148">
        <f t="shared" si="126"/>
        <v>0</v>
      </c>
      <c r="BW727" s="148">
        <f t="shared" si="127"/>
        <v>0</v>
      </c>
      <c r="BX727" s="148">
        <f t="shared" si="128"/>
        <v>0</v>
      </c>
      <c r="BY727" s="148">
        <f t="shared" si="130"/>
        <v>0</v>
      </c>
      <c r="BZ727" s="148">
        <f t="shared" si="131"/>
        <v>0</v>
      </c>
      <c r="CA727" s="148">
        <f t="shared" si="132"/>
        <v>0</v>
      </c>
      <c r="CB727" s="148">
        <f t="shared" si="133"/>
        <v>0</v>
      </c>
      <c r="CC727" s="148">
        <f t="shared" si="129"/>
        <v>0</v>
      </c>
    </row>
    <row r="728" spans="2:81" x14ac:dyDescent="0.25">
      <c r="B728" s="361">
        <f>Demography!B736</f>
        <v>0</v>
      </c>
      <c r="C728" s="361">
        <f>Demography!C736</f>
        <v>0</v>
      </c>
      <c r="D728" s="362">
        <f>Demography!D736</f>
        <v>0</v>
      </c>
      <c r="E728" s="337"/>
      <c r="F728" s="362">
        <f>LF!M735</f>
        <v>0</v>
      </c>
      <c r="G728" s="362">
        <f>LF!AE735</f>
        <v>0</v>
      </c>
      <c r="H728" s="362">
        <f>LF!AF735</f>
        <v>0</v>
      </c>
      <c r="I728" s="362">
        <f>LF!AH735</f>
        <v>0</v>
      </c>
      <c r="J728" s="362">
        <f>LF!AI735</f>
        <v>0</v>
      </c>
      <c r="K728" s="362">
        <f>LF!AK735</f>
        <v>0</v>
      </c>
      <c r="L728" s="362">
        <f>LF!AM735</f>
        <v>0</v>
      </c>
      <c r="M728" s="362">
        <f>LF!AN735</f>
        <v>0</v>
      </c>
      <c r="N728" s="362">
        <f>LF!AO735</f>
        <v>0</v>
      </c>
      <c r="O728" s="362">
        <f>LF!AP735</f>
        <v>0</v>
      </c>
      <c r="P728" s="362">
        <f>LF!AQ735</f>
        <v>0</v>
      </c>
      <c r="Q728" s="362">
        <f>COUNTIF(LF!AR735,"Yes")</f>
        <v>0</v>
      </c>
      <c r="R728" s="337"/>
      <c r="S728" s="362">
        <f>Oncho!K735</f>
        <v>0</v>
      </c>
      <c r="T728" s="362">
        <f>MAX(Oncho!AB735,Oncho!BA735)</f>
        <v>0</v>
      </c>
      <c r="U728" s="362">
        <f>MAX(Oncho!AC735,Oncho!BB735)</f>
        <v>0</v>
      </c>
      <c r="V728" s="362">
        <f>MAX(Oncho!AE735,Oncho!BD735)</f>
        <v>0</v>
      </c>
      <c r="W728" s="362">
        <f>MAX(Oncho!AF735,Oncho!BE735)</f>
        <v>0</v>
      </c>
      <c r="X728" s="362">
        <f>MAX(Oncho!AG735,Oncho!BF735)</f>
        <v>0</v>
      </c>
      <c r="Y728" s="362">
        <f>MAX(Oncho!AH735,Oncho!BG735)</f>
        <v>0</v>
      </c>
      <c r="Z728" s="362">
        <f>MAX(Oncho!AI735,Oncho!BH735)</f>
        <v>0</v>
      </c>
      <c r="AA728" s="362">
        <f>MAX(Oncho!AJ735,Oncho!BI735)</f>
        <v>0</v>
      </c>
      <c r="AB728" s="362">
        <f>MAX(COUNTIF(Oncho!AK735,"Yes"),COUNTIF(Oncho!BJ735,"Yes"))</f>
        <v>0</v>
      </c>
      <c r="AC728" s="337"/>
      <c r="AD728" s="362">
        <f>Schisto!P737</f>
        <v>0</v>
      </c>
      <c r="AE728" s="362">
        <f>Schisto!AI737</f>
        <v>0</v>
      </c>
      <c r="AF728" s="362">
        <f>Schisto!AJ737</f>
        <v>0</v>
      </c>
      <c r="AG728" s="362">
        <f>Schisto!AN737</f>
        <v>0</v>
      </c>
      <c r="AH728" s="362">
        <f>Schisto!AO737</f>
        <v>0</v>
      </c>
      <c r="AI728" s="362">
        <f>Schisto!AT737</f>
        <v>0</v>
      </c>
      <c r="AJ728" s="362">
        <f>Schisto!AU737</f>
        <v>0</v>
      </c>
      <c r="AK728" s="362">
        <f>Schisto!AV737</f>
        <v>0</v>
      </c>
      <c r="AL728" s="362">
        <f>Schisto!AW737</f>
        <v>0</v>
      </c>
      <c r="AM728" s="362">
        <f>COUNTIF(Schisto!AX737,"Yes")</f>
        <v>0</v>
      </c>
      <c r="AN728" s="337"/>
      <c r="AO728" s="362">
        <f>STH!P737</f>
        <v>0</v>
      </c>
      <c r="AP728" s="362">
        <f>MAX(STH!AK737,STH!BS737)</f>
        <v>0</v>
      </c>
      <c r="AQ728" s="362">
        <f>MAX(STH!AL737,STH!BT737)</f>
        <v>0</v>
      </c>
      <c r="AR728" s="362">
        <f>MAX(STH!AM737,STH!BU737)</f>
        <v>0</v>
      </c>
      <c r="AS728" s="362">
        <f>MAX(STH!AN737,STH!BV737)</f>
        <v>0</v>
      </c>
      <c r="AT728" s="362">
        <f>MAX(STH!AO737,STH!BW737)</f>
        <v>0</v>
      </c>
      <c r="AU728" s="362">
        <f>MAX(STH!AQ737,STH!BY737)</f>
        <v>0</v>
      </c>
      <c r="AV728" s="362">
        <f>MAX(STH!AR737,STH!BZ737)</f>
        <v>0</v>
      </c>
      <c r="AW728" s="362">
        <f>MAX(STH!AS737,STH!CA737)</f>
        <v>0</v>
      </c>
      <c r="AX728" s="362">
        <f>MAX(STH!AT737,STH!CB737)</f>
        <v>0</v>
      </c>
      <c r="AY728" s="362">
        <f>MAX(STH!AU737,STH!CC737)</f>
        <v>0</v>
      </c>
      <c r="AZ728" s="362">
        <f>MAX(STH!AV737,STH!CD737)</f>
        <v>0</v>
      </c>
      <c r="BA728" s="362">
        <f>MAX(STH!AW737,STH!CE737)</f>
        <v>0</v>
      </c>
      <c r="BB728" s="362">
        <f>MAX(STH!AX737,STH!CF737)</f>
        <v>0</v>
      </c>
      <c r="BC728" s="362">
        <f>MAX(STH!AY737,STH!CG737)</f>
        <v>0</v>
      </c>
      <c r="BD728" s="362">
        <f>MAX(STH!AZ737,STH!CH737)</f>
        <v>0</v>
      </c>
      <c r="BE728" s="362">
        <f>MAX(STH!BA737,STH!CI737)</f>
        <v>0</v>
      </c>
      <c r="BF728" s="362">
        <f>MAX(STH!BB737,STH!CJ737)</f>
        <v>0</v>
      </c>
      <c r="BG728" s="362">
        <f>MAX(COUNTIF(STH!BC737,"Yes"),COUNTIF(STH!CK737,"Yes"))</f>
        <v>0</v>
      </c>
      <c r="BH728" s="337"/>
      <c r="BI728" s="362">
        <f>Trachoma!Q740</f>
        <v>0</v>
      </c>
      <c r="BJ728" s="362">
        <f>Trachoma!AK740</f>
        <v>0</v>
      </c>
      <c r="BK728" s="362">
        <f>Trachoma!AL740</f>
        <v>0</v>
      </c>
      <c r="BL728" s="362">
        <f>Trachoma!AN740</f>
        <v>0</v>
      </c>
      <c r="BM728" s="362">
        <f>Trachoma!AO740</f>
        <v>0</v>
      </c>
      <c r="BN728" s="362">
        <f>Trachoma!AT740</f>
        <v>0</v>
      </c>
      <c r="BO728" s="362">
        <f>Trachoma!AU740</f>
        <v>0</v>
      </c>
      <c r="BP728" s="362">
        <f>Trachoma!AV740</f>
        <v>0</v>
      </c>
      <c r="BQ728" s="362">
        <f>Trachoma!AW740</f>
        <v>0</v>
      </c>
      <c r="BR728" s="362">
        <f>COUNTIF(Trachoma!AX740,"Yes")</f>
        <v>0</v>
      </c>
      <c r="BS728" s="337"/>
      <c r="BT728" s="362">
        <f t="shared" si="124"/>
        <v>0</v>
      </c>
      <c r="BU728" s="362">
        <f t="shared" si="125"/>
        <v>0</v>
      </c>
      <c r="BV728" s="362">
        <f t="shared" si="126"/>
        <v>0</v>
      </c>
      <c r="BW728" s="362">
        <f t="shared" si="127"/>
        <v>0</v>
      </c>
      <c r="BX728" s="362">
        <f t="shared" si="128"/>
        <v>0</v>
      </c>
      <c r="BY728" s="362">
        <f t="shared" si="130"/>
        <v>0</v>
      </c>
      <c r="BZ728" s="362">
        <f t="shared" si="131"/>
        <v>0</v>
      </c>
      <c r="CA728" s="362">
        <f t="shared" si="132"/>
        <v>0</v>
      </c>
      <c r="CB728" s="362">
        <f t="shared" si="133"/>
        <v>0</v>
      </c>
      <c r="CC728" s="362">
        <f t="shared" si="129"/>
        <v>0</v>
      </c>
    </row>
    <row r="729" spans="2:81" x14ac:dyDescent="0.25">
      <c r="B729" s="147">
        <f>Demography!B737</f>
        <v>0</v>
      </c>
      <c r="C729" s="147">
        <f>Demography!C737</f>
        <v>0</v>
      </c>
      <c r="D729" s="148">
        <f>Demography!D737</f>
        <v>0</v>
      </c>
      <c r="E729" s="55"/>
      <c r="F729" s="148">
        <f>LF!M736</f>
        <v>0</v>
      </c>
      <c r="G729" s="148">
        <f>LF!AE736</f>
        <v>0</v>
      </c>
      <c r="H729" s="148">
        <f>LF!AF736</f>
        <v>0</v>
      </c>
      <c r="I729" s="148">
        <f>LF!AH736</f>
        <v>0</v>
      </c>
      <c r="J729" s="148">
        <f>LF!AI736</f>
        <v>0</v>
      </c>
      <c r="K729" s="148">
        <f>LF!AK736</f>
        <v>0</v>
      </c>
      <c r="L729" s="148">
        <f>LF!AM736</f>
        <v>0</v>
      </c>
      <c r="M729" s="148">
        <f>LF!AN736</f>
        <v>0</v>
      </c>
      <c r="N729" s="148">
        <f>LF!AO736</f>
        <v>0</v>
      </c>
      <c r="O729" s="148">
        <f>LF!AP736</f>
        <v>0</v>
      </c>
      <c r="P729" s="148">
        <f>LF!AQ736</f>
        <v>0</v>
      </c>
      <c r="Q729" s="148">
        <f>COUNTIF(LF!AR736,"Yes")</f>
        <v>0</v>
      </c>
      <c r="R729" s="55"/>
      <c r="S729" s="148">
        <f>Oncho!K736</f>
        <v>0</v>
      </c>
      <c r="T729" s="148">
        <f>MAX(Oncho!AB736,Oncho!BA736)</f>
        <v>0</v>
      </c>
      <c r="U729" s="148">
        <f>MAX(Oncho!AC736,Oncho!BB736)</f>
        <v>0</v>
      </c>
      <c r="V729" s="148">
        <f>MAX(Oncho!AE736,Oncho!BD736)</f>
        <v>0</v>
      </c>
      <c r="W729" s="148">
        <f>MAX(Oncho!AF736,Oncho!BE736)</f>
        <v>0</v>
      </c>
      <c r="X729" s="148">
        <f>MAX(Oncho!AG736,Oncho!BF736)</f>
        <v>0</v>
      </c>
      <c r="Y729" s="148">
        <f>MAX(Oncho!AH736,Oncho!BG736)</f>
        <v>0</v>
      </c>
      <c r="Z729" s="148">
        <f>MAX(Oncho!AI736,Oncho!BH736)</f>
        <v>0</v>
      </c>
      <c r="AA729" s="148">
        <f>MAX(Oncho!AJ736,Oncho!BI736)</f>
        <v>0</v>
      </c>
      <c r="AB729" s="148">
        <f>MAX(COUNTIF(Oncho!AK736,"Yes"),COUNTIF(Oncho!BJ736,"Yes"))</f>
        <v>0</v>
      </c>
      <c r="AC729" s="55"/>
      <c r="AD729" s="148">
        <f>Schisto!P738</f>
        <v>0</v>
      </c>
      <c r="AE729" s="148">
        <f>Schisto!AI738</f>
        <v>0</v>
      </c>
      <c r="AF729" s="148">
        <f>Schisto!AJ738</f>
        <v>0</v>
      </c>
      <c r="AG729" s="148">
        <f>Schisto!AN738</f>
        <v>0</v>
      </c>
      <c r="AH729" s="148">
        <f>Schisto!AO738</f>
        <v>0</v>
      </c>
      <c r="AI729" s="148">
        <f>Schisto!AT738</f>
        <v>0</v>
      </c>
      <c r="AJ729" s="148">
        <f>Schisto!AU738</f>
        <v>0</v>
      </c>
      <c r="AK729" s="148">
        <f>Schisto!AV738</f>
        <v>0</v>
      </c>
      <c r="AL729" s="148">
        <f>Schisto!AW738</f>
        <v>0</v>
      </c>
      <c r="AM729" s="148">
        <f>COUNTIF(Schisto!AX738,"Yes")</f>
        <v>0</v>
      </c>
      <c r="AN729" s="55"/>
      <c r="AO729" s="148">
        <f>STH!P738</f>
        <v>0</v>
      </c>
      <c r="AP729" s="148">
        <f>MAX(STH!AK738,STH!BS738)</f>
        <v>0</v>
      </c>
      <c r="AQ729" s="148">
        <f>MAX(STH!AL738,STH!BT738)</f>
        <v>0</v>
      </c>
      <c r="AR729" s="148">
        <f>MAX(STH!AM738,STH!BU738)</f>
        <v>0</v>
      </c>
      <c r="AS729" s="148">
        <f>MAX(STH!AN738,STH!BV738)</f>
        <v>0</v>
      </c>
      <c r="AT729" s="148">
        <f>MAX(STH!AO738,STH!BW738)</f>
        <v>0</v>
      </c>
      <c r="AU729" s="148">
        <f>MAX(STH!AQ738,STH!BY738)</f>
        <v>0</v>
      </c>
      <c r="AV729" s="148">
        <f>MAX(STH!AR738,STH!BZ738)</f>
        <v>0</v>
      </c>
      <c r="AW729" s="148">
        <f>MAX(STH!AS738,STH!CA738)</f>
        <v>0</v>
      </c>
      <c r="AX729" s="148">
        <f>MAX(STH!AT738,STH!CB738)</f>
        <v>0</v>
      </c>
      <c r="AY729" s="148">
        <f>MAX(STH!AU738,STH!CC738)</f>
        <v>0</v>
      </c>
      <c r="AZ729" s="148">
        <f>MAX(STH!AV738,STH!CD738)</f>
        <v>0</v>
      </c>
      <c r="BA729" s="148">
        <f>MAX(STH!AW738,STH!CE738)</f>
        <v>0</v>
      </c>
      <c r="BB729" s="148">
        <f>MAX(STH!AX738,STH!CF738)</f>
        <v>0</v>
      </c>
      <c r="BC729" s="148">
        <f>MAX(STH!AY738,STH!CG738)</f>
        <v>0</v>
      </c>
      <c r="BD729" s="148">
        <f>MAX(STH!AZ738,STH!CH738)</f>
        <v>0</v>
      </c>
      <c r="BE729" s="148">
        <f>MAX(STH!BA738,STH!CI738)</f>
        <v>0</v>
      </c>
      <c r="BF729" s="148">
        <f>MAX(STH!BB738,STH!CJ738)</f>
        <v>0</v>
      </c>
      <c r="BG729" s="148">
        <f>MAX(COUNTIF(STH!BC738,"Yes"),COUNTIF(STH!CK738,"Yes"))</f>
        <v>0</v>
      </c>
      <c r="BH729" s="55"/>
      <c r="BI729" s="148">
        <f>Trachoma!Q741</f>
        <v>0</v>
      </c>
      <c r="BJ729" s="148">
        <f>Trachoma!AK741</f>
        <v>0</v>
      </c>
      <c r="BK729" s="148">
        <f>Trachoma!AL741</f>
        <v>0</v>
      </c>
      <c r="BL729" s="148">
        <f>Trachoma!AN741</f>
        <v>0</v>
      </c>
      <c r="BM729" s="148">
        <f>Trachoma!AO741</f>
        <v>0</v>
      </c>
      <c r="BN729" s="148">
        <f>Trachoma!AT741</f>
        <v>0</v>
      </c>
      <c r="BO729" s="148">
        <f>Trachoma!AU741</f>
        <v>0</v>
      </c>
      <c r="BP729" s="148">
        <f>Trachoma!AV741</f>
        <v>0</v>
      </c>
      <c r="BQ729" s="148">
        <f>Trachoma!AW741</f>
        <v>0</v>
      </c>
      <c r="BR729" s="148">
        <f>COUNTIF(Trachoma!AX741,"Yes")</f>
        <v>0</v>
      </c>
      <c r="BS729" s="55"/>
      <c r="BT729" s="148">
        <f t="shared" si="124"/>
        <v>0</v>
      </c>
      <c r="BU729" s="148">
        <f t="shared" si="125"/>
        <v>0</v>
      </c>
      <c r="BV729" s="148">
        <f t="shared" si="126"/>
        <v>0</v>
      </c>
      <c r="BW729" s="148">
        <f t="shared" si="127"/>
        <v>0</v>
      </c>
      <c r="BX729" s="148">
        <f t="shared" si="128"/>
        <v>0</v>
      </c>
      <c r="BY729" s="148">
        <f t="shared" si="130"/>
        <v>0</v>
      </c>
      <c r="BZ729" s="148">
        <f t="shared" si="131"/>
        <v>0</v>
      </c>
      <c r="CA729" s="148">
        <f t="shared" si="132"/>
        <v>0</v>
      </c>
      <c r="CB729" s="148">
        <f t="shared" si="133"/>
        <v>0</v>
      </c>
      <c r="CC729" s="148">
        <f t="shared" si="129"/>
        <v>0</v>
      </c>
    </row>
    <row r="730" spans="2:81" x14ac:dyDescent="0.25">
      <c r="B730" s="361">
        <f>Demography!B738</f>
        <v>0</v>
      </c>
      <c r="C730" s="361">
        <f>Demography!C738</f>
        <v>0</v>
      </c>
      <c r="D730" s="362">
        <f>Demography!D738</f>
        <v>0</v>
      </c>
      <c r="E730" s="337"/>
      <c r="F730" s="362">
        <f>LF!M737</f>
        <v>0</v>
      </c>
      <c r="G730" s="362">
        <f>LF!AE737</f>
        <v>0</v>
      </c>
      <c r="H730" s="362">
        <f>LF!AF737</f>
        <v>0</v>
      </c>
      <c r="I730" s="362">
        <f>LF!AH737</f>
        <v>0</v>
      </c>
      <c r="J730" s="362">
        <f>LF!AI737</f>
        <v>0</v>
      </c>
      <c r="K730" s="362">
        <f>LF!AK737</f>
        <v>0</v>
      </c>
      <c r="L730" s="362">
        <f>LF!AM737</f>
        <v>0</v>
      </c>
      <c r="M730" s="362">
        <f>LF!AN737</f>
        <v>0</v>
      </c>
      <c r="N730" s="362">
        <f>LF!AO737</f>
        <v>0</v>
      </c>
      <c r="O730" s="362">
        <f>LF!AP737</f>
        <v>0</v>
      </c>
      <c r="P730" s="362">
        <f>LF!AQ737</f>
        <v>0</v>
      </c>
      <c r="Q730" s="362">
        <f>COUNTIF(LF!AR737,"Yes")</f>
        <v>0</v>
      </c>
      <c r="R730" s="337"/>
      <c r="S730" s="362">
        <f>Oncho!K737</f>
        <v>0</v>
      </c>
      <c r="T730" s="362">
        <f>MAX(Oncho!AB737,Oncho!BA737)</f>
        <v>0</v>
      </c>
      <c r="U730" s="362">
        <f>MAX(Oncho!AC737,Oncho!BB737)</f>
        <v>0</v>
      </c>
      <c r="V730" s="362">
        <f>MAX(Oncho!AE737,Oncho!BD737)</f>
        <v>0</v>
      </c>
      <c r="W730" s="362">
        <f>MAX(Oncho!AF737,Oncho!BE737)</f>
        <v>0</v>
      </c>
      <c r="X730" s="362">
        <f>MAX(Oncho!AG737,Oncho!BF737)</f>
        <v>0</v>
      </c>
      <c r="Y730" s="362">
        <f>MAX(Oncho!AH737,Oncho!BG737)</f>
        <v>0</v>
      </c>
      <c r="Z730" s="362">
        <f>MAX(Oncho!AI737,Oncho!BH737)</f>
        <v>0</v>
      </c>
      <c r="AA730" s="362">
        <f>MAX(Oncho!AJ737,Oncho!BI737)</f>
        <v>0</v>
      </c>
      <c r="AB730" s="362">
        <f>MAX(COUNTIF(Oncho!AK737,"Yes"),COUNTIF(Oncho!BJ737,"Yes"))</f>
        <v>0</v>
      </c>
      <c r="AC730" s="337"/>
      <c r="AD730" s="362">
        <f>Schisto!P739</f>
        <v>0</v>
      </c>
      <c r="AE730" s="362">
        <f>Schisto!AI739</f>
        <v>0</v>
      </c>
      <c r="AF730" s="362">
        <f>Schisto!AJ739</f>
        <v>0</v>
      </c>
      <c r="AG730" s="362">
        <f>Schisto!AN739</f>
        <v>0</v>
      </c>
      <c r="AH730" s="362">
        <f>Schisto!AO739</f>
        <v>0</v>
      </c>
      <c r="AI730" s="362">
        <f>Schisto!AT739</f>
        <v>0</v>
      </c>
      <c r="AJ730" s="362">
        <f>Schisto!AU739</f>
        <v>0</v>
      </c>
      <c r="AK730" s="362">
        <f>Schisto!AV739</f>
        <v>0</v>
      </c>
      <c r="AL730" s="362">
        <f>Schisto!AW739</f>
        <v>0</v>
      </c>
      <c r="AM730" s="362">
        <f>COUNTIF(Schisto!AX739,"Yes")</f>
        <v>0</v>
      </c>
      <c r="AN730" s="337"/>
      <c r="AO730" s="362">
        <f>STH!P739</f>
        <v>0</v>
      </c>
      <c r="AP730" s="362">
        <f>MAX(STH!AK739,STH!BS739)</f>
        <v>0</v>
      </c>
      <c r="AQ730" s="362">
        <f>MAX(STH!AL739,STH!BT739)</f>
        <v>0</v>
      </c>
      <c r="AR730" s="362">
        <f>MAX(STH!AM739,STH!BU739)</f>
        <v>0</v>
      </c>
      <c r="AS730" s="362">
        <f>MAX(STH!AN739,STH!BV739)</f>
        <v>0</v>
      </c>
      <c r="AT730" s="362">
        <f>MAX(STH!AO739,STH!BW739)</f>
        <v>0</v>
      </c>
      <c r="AU730" s="362">
        <f>MAX(STH!AQ739,STH!BY739)</f>
        <v>0</v>
      </c>
      <c r="AV730" s="362">
        <f>MAX(STH!AR739,STH!BZ739)</f>
        <v>0</v>
      </c>
      <c r="AW730" s="362">
        <f>MAX(STH!AS739,STH!CA739)</f>
        <v>0</v>
      </c>
      <c r="AX730" s="362">
        <f>MAX(STH!AT739,STH!CB739)</f>
        <v>0</v>
      </c>
      <c r="AY730" s="362">
        <f>MAX(STH!AU739,STH!CC739)</f>
        <v>0</v>
      </c>
      <c r="AZ730" s="362">
        <f>MAX(STH!AV739,STH!CD739)</f>
        <v>0</v>
      </c>
      <c r="BA730" s="362">
        <f>MAX(STH!AW739,STH!CE739)</f>
        <v>0</v>
      </c>
      <c r="BB730" s="362">
        <f>MAX(STH!AX739,STH!CF739)</f>
        <v>0</v>
      </c>
      <c r="BC730" s="362">
        <f>MAX(STH!AY739,STH!CG739)</f>
        <v>0</v>
      </c>
      <c r="BD730" s="362">
        <f>MAX(STH!AZ739,STH!CH739)</f>
        <v>0</v>
      </c>
      <c r="BE730" s="362">
        <f>MAX(STH!BA739,STH!CI739)</f>
        <v>0</v>
      </c>
      <c r="BF730" s="362">
        <f>MAX(STH!BB739,STH!CJ739)</f>
        <v>0</v>
      </c>
      <c r="BG730" s="362">
        <f>MAX(COUNTIF(STH!BC739,"Yes"),COUNTIF(STH!CK739,"Yes"))</f>
        <v>0</v>
      </c>
      <c r="BH730" s="337"/>
      <c r="BI730" s="362">
        <f>Trachoma!Q742</f>
        <v>0</v>
      </c>
      <c r="BJ730" s="362">
        <f>Trachoma!AK742</f>
        <v>0</v>
      </c>
      <c r="BK730" s="362">
        <f>Trachoma!AL742</f>
        <v>0</v>
      </c>
      <c r="BL730" s="362">
        <f>Trachoma!AN742</f>
        <v>0</v>
      </c>
      <c r="BM730" s="362">
        <f>Trachoma!AO742</f>
        <v>0</v>
      </c>
      <c r="BN730" s="362">
        <f>Trachoma!AT742</f>
        <v>0</v>
      </c>
      <c r="BO730" s="362">
        <f>Trachoma!AU742</f>
        <v>0</v>
      </c>
      <c r="BP730" s="362">
        <f>Trachoma!AV742</f>
        <v>0</v>
      </c>
      <c r="BQ730" s="362">
        <f>Trachoma!AW742</f>
        <v>0</v>
      </c>
      <c r="BR730" s="362">
        <f>COUNTIF(Trachoma!AX742,"Yes")</f>
        <v>0</v>
      </c>
      <c r="BS730" s="337"/>
      <c r="BT730" s="362">
        <f t="shared" si="124"/>
        <v>0</v>
      </c>
      <c r="BU730" s="362">
        <f t="shared" si="125"/>
        <v>0</v>
      </c>
      <c r="BV730" s="362">
        <f t="shared" si="126"/>
        <v>0</v>
      </c>
      <c r="BW730" s="362">
        <f t="shared" si="127"/>
        <v>0</v>
      </c>
      <c r="BX730" s="362">
        <f t="shared" si="128"/>
        <v>0</v>
      </c>
      <c r="BY730" s="362">
        <f t="shared" si="130"/>
        <v>0</v>
      </c>
      <c r="BZ730" s="362">
        <f t="shared" si="131"/>
        <v>0</v>
      </c>
      <c r="CA730" s="362">
        <f t="shared" si="132"/>
        <v>0</v>
      </c>
      <c r="CB730" s="362">
        <f t="shared" si="133"/>
        <v>0</v>
      </c>
      <c r="CC730" s="362">
        <f t="shared" si="129"/>
        <v>0</v>
      </c>
    </row>
    <row r="731" spans="2:81" x14ac:dyDescent="0.25">
      <c r="B731" s="147">
        <f>Demography!B739</f>
        <v>0</v>
      </c>
      <c r="C731" s="147">
        <f>Demography!C739</f>
        <v>0</v>
      </c>
      <c r="D731" s="148">
        <f>Demography!D739</f>
        <v>0</v>
      </c>
      <c r="E731" s="55"/>
      <c r="F731" s="148">
        <f>LF!M738</f>
        <v>0</v>
      </c>
      <c r="G731" s="148">
        <f>LF!AE738</f>
        <v>0</v>
      </c>
      <c r="H731" s="148">
        <f>LF!AF738</f>
        <v>0</v>
      </c>
      <c r="I731" s="148">
        <f>LF!AH738</f>
        <v>0</v>
      </c>
      <c r="J731" s="148">
        <f>LF!AI738</f>
        <v>0</v>
      </c>
      <c r="K731" s="148">
        <f>LF!AK738</f>
        <v>0</v>
      </c>
      <c r="L731" s="148">
        <f>LF!AM738</f>
        <v>0</v>
      </c>
      <c r="M731" s="148">
        <f>LF!AN738</f>
        <v>0</v>
      </c>
      <c r="N731" s="148">
        <f>LF!AO738</f>
        <v>0</v>
      </c>
      <c r="O731" s="148">
        <f>LF!AP738</f>
        <v>0</v>
      </c>
      <c r="P731" s="148">
        <f>LF!AQ738</f>
        <v>0</v>
      </c>
      <c r="Q731" s="148">
        <f>COUNTIF(LF!AR738,"Yes")</f>
        <v>0</v>
      </c>
      <c r="R731" s="55"/>
      <c r="S731" s="148">
        <f>Oncho!K738</f>
        <v>0</v>
      </c>
      <c r="T731" s="148">
        <f>MAX(Oncho!AB738,Oncho!BA738)</f>
        <v>0</v>
      </c>
      <c r="U731" s="148">
        <f>MAX(Oncho!AC738,Oncho!BB738)</f>
        <v>0</v>
      </c>
      <c r="V731" s="148">
        <f>MAX(Oncho!AE738,Oncho!BD738)</f>
        <v>0</v>
      </c>
      <c r="W731" s="148">
        <f>MAX(Oncho!AF738,Oncho!BE738)</f>
        <v>0</v>
      </c>
      <c r="X731" s="148">
        <f>MAX(Oncho!AG738,Oncho!BF738)</f>
        <v>0</v>
      </c>
      <c r="Y731" s="148">
        <f>MAX(Oncho!AH738,Oncho!BG738)</f>
        <v>0</v>
      </c>
      <c r="Z731" s="148">
        <f>MAX(Oncho!AI738,Oncho!BH738)</f>
        <v>0</v>
      </c>
      <c r="AA731" s="148">
        <f>MAX(Oncho!AJ738,Oncho!BI738)</f>
        <v>0</v>
      </c>
      <c r="AB731" s="148">
        <f>MAX(COUNTIF(Oncho!AK738,"Yes"),COUNTIF(Oncho!BJ738,"Yes"))</f>
        <v>0</v>
      </c>
      <c r="AC731" s="55"/>
      <c r="AD731" s="148">
        <f>Schisto!P740</f>
        <v>0</v>
      </c>
      <c r="AE731" s="148">
        <f>Schisto!AI740</f>
        <v>0</v>
      </c>
      <c r="AF731" s="148">
        <f>Schisto!AJ740</f>
        <v>0</v>
      </c>
      <c r="AG731" s="148">
        <f>Schisto!AN740</f>
        <v>0</v>
      </c>
      <c r="AH731" s="148">
        <f>Schisto!AO740</f>
        <v>0</v>
      </c>
      <c r="AI731" s="148">
        <f>Schisto!AT740</f>
        <v>0</v>
      </c>
      <c r="AJ731" s="148">
        <f>Schisto!AU740</f>
        <v>0</v>
      </c>
      <c r="AK731" s="148">
        <f>Schisto!AV740</f>
        <v>0</v>
      </c>
      <c r="AL731" s="148">
        <f>Schisto!AW740</f>
        <v>0</v>
      </c>
      <c r="AM731" s="148">
        <f>COUNTIF(Schisto!AX740,"Yes")</f>
        <v>0</v>
      </c>
      <c r="AN731" s="55"/>
      <c r="AO731" s="148">
        <f>STH!P740</f>
        <v>0</v>
      </c>
      <c r="AP731" s="148">
        <f>MAX(STH!AK740,STH!BS740)</f>
        <v>0</v>
      </c>
      <c r="AQ731" s="148">
        <f>MAX(STH!AL740,STH!BT740)</f>
        <v>0</v>
      </c>
      <c r="AR731" s="148">
        <f>MAX(STH!AM740,STH!BU740)</f>
        <v>0</v>
      </c>
      <c r="AS731" s="148">
        <f>MAX(STH!AN740,STH!BV740)</f>
        <v>0</v>
      </c>
      <c r="AT731" s="148">
        <f>MAX(STH!AO740,STH!BW740)</f>
        <v>0</v>
      </c>
      <c r="AU731" s="148">
        <f>MAX(STH!AQ740,STH!BY740)</f>
        <v>0</v>
      </c>
      <c r="AV731" s="148">
        <f>MAX(STH!AR740,STH!BZ740)</f>
        <v>0</v>
      </c>
      <c r="AW731" s="148">
        <f>MAX(STH!AS740,STH!CA740)</f>
        <v>0</v>
      </c>
      <c r="AX731" s="148">
        <f>MAX(STH!AT740,STH!CB740)</f>
        <v>0</v>
      </c>
      <c r="AY731" s="148">
        <f>MAX(STH!AU740,STH!CC740)</f>
        <v>0</v>
      </c>
      <c r="AZ731" s="148">
        <f>MAX(STH!AV740,STH!CD740)</f>
        <v>0</v>
      </c>
      <c r="BA731" s="148">
        <f>MAX(STH!AW740,STH!CE740)</f>
        <v>0</v>
      </c>
      <c r="BB731" s="148">
        <f>MAX(STH!AX740,STH!CF740)</f>
        <v>0</v>
      </c>
      <c r="BC731" s="148">
        <f>MAX(STH!AY740,STH!CG740)</f>
        <v>0</v>
      </c>
      <c r="BD731" s="148">
        <f>MAX(STH!AZ740,STH!CH740)</f>
        <v>0</v>
      </c>
      <c r="BE731" s="148">
        <f>MAX(STH!BA740,STH!CI740)</f>
        <v>0</v>
      </c>
      <c r="BF731" s="148">
        <f>MAX(STH!BB740,STH!CJ740)</f>
        <v>0</v>
      </c>
      <c r="BG731" s="148">
        <f>MAX(COUNTIF(STH!BC740,"Yes"),COUNTIF(STH!CK740,"Yes"))</f>
        <v>0</v>
      </c>
      <c r="BH731" s="55"/>
      <c r="BI731" s="148">
        <f>Trachoma!Q743</f>
        <v>0</v>
      </c>
      <c r="BJ731" s="148">
        <f>Trachoma!AK743</f>
        <v>0</v>
      </c>
      <c r="BK731" s="148">
        <f>Trachoma!AL743</f>
        <v>0</v>
      </c>
      <c r="BL731" s="148">
        <f>Trachoma!AN743</f>
        <v>0</v>
      </c>
      <c r="BM731" s="148">
        <f>Trachoma!AO743</f>
        <v>0</v>
      </c>
      <c r="BN731" s="148">
        <f>Trachoma!AT743</f>
        <v>0</v>
      </c>
      <c r="BO731" s="148">
        <f>Trachoma!AU743</f>
        <v>0</v>
      </c>
      <c r="BP731" s="148">
        <f>Trachoma!AV743</f>
        <v>0</v>
      </c>
      <c r="BQ731" s="148">
        <f>Trachoma!AW743</f>
        <v>0</v>
      </c>
      <c r="BR731" s="148">
        <f>COUNTIF(Trachoma!AX743,"Yes")</f>
        <v>0</v>
      </c>
      <c r="BS731" s="55"/>
      <c r="BT731" s="148">
        <f t="shared" si="124"/>
        <v>0</v>
      </c>
      <c r="BU731" s="148">
        <f t="shared" si="125"/>
        <v>0</v>
      </c>
      <c r="BV731" s="148">
        <f t="shared" si="126"/>
        <v>0</v>
      </c>
      <c r="BW731" s="148">
        <f t="shared" si="127"/>
        <v>0</v>
      </c>
      <c r="BX731" s="148">
        <f t="shared" si="128"/>
        <v>0</v>
      </c>
      <c r="BY731" s="148">
        <f t="shared" si="130"/>
        <v>0</v>
      </c>
      <c r="BZ731" s="148">
        <f t="shared" si="131"/>
        <v>0</v>
      </c>
      <c r="CA731" s="148">
        <f t="shared" si="132"/>
        <v>0</v>
      </c>
      <c r="CB731" s="148">
        <f t="shared" si="133"/>
        <v>0</v>
      </c>
      <c r="CC731" s="148">
        <f t="shared" si="129"/>
        <v>0</v>
      </c>
    </row>
    <row r="732" spans="2:81" x14ac:dyDescent="0.25">
      <c r="B732" s="361">
        <f>Demography!B740</f>
        <v>0</v>
      </c>
      <c r="C732" s="361">
        <f>Demography!C740</f>
        <v>0</v>
      </c>
      <c r="D732" s="362">
        <f>Demography!D740</f>
        <v>0</v>
      </c>
      <c r="E732" s="337"/>
      <c r="F732" s="362">
        <f>LF!M739</f>
        <v>0</v>
      </c>
      <c r="G732" s="362">
        <f>LF!AE739</f>
        <v>0</v>
      </c>
      <c r="H732" s="362">
        <f>LF!AF739</f>
        <v>0</v>
      </c>
      <c r="I732" s="362">
        <f>LF!AH739</f>
        <v>0</v>
      </c>
      <c r="J732" s="362">
        <f>LF!AI739</f>
        <v>0</v>
      </c>
      <c r="K732" s="362">
        <f>LF!AK739</f>
        <v>0</v>
      </c>
      <c r="L732" s="362">
        <f>LF!AM739</f>
        <v>0</v>
      </c>
      <c r="M732" s="362">
        <f>LF!AN739</f>
        <v>0</v>
      </c>
      <c r="N732" s="362">
        <f>LF!AO739</f>
        <v>0</v>
      </c>
      <c r="O732" s="362">
        <f>LF!AP739</f>
        <v>0</v>
      </c>
      <c r="P732" s="362">
        <f>LF!AQ739</f>
        <v>0</v>
      </c>
      <c r="Q732" s="362">
        <f>COUNTIF(LF!AR739,"Yes")</f>
        <v>0</v>
      </c>
      <c r="R732" s="337"/>
      <c r="S732" s="362">
        <f>Oncho!K739</f>
        <v>0</v>
      </c>
      <c r="T732" s="362">
        <f>MAX(Oncho!AB739,Oncho!BA739)</f>
        <v>0</v>
      </c>
      <c r="U732" s="362">
        <f>MAX(Oncho!AC739,Oncho!BB739)</f>
        <v>0</v>
      </c>
      <c r="V732" s="362">
        <f>MAX(Oncho!AE739,Oncho!BD739)</f>
        <v>0</v>
      </c>
      <c r="W732" s="362">
        <f>MAX(Oncho!AF739,Oncho!BE739)</f>
        <v>0</v>
      </c>
      <c r="X732" s="362">
        <f>MAX(Oncho!AG739,Oncho!BF739)</f>
        <v>0</v>
      </c>
      <c r="Y732" s="362">
        <f>MAX(Oncho!AH739,Oncho!BG739)</f>
        <v>0</v>
      </c>
      <c r="Z732" s="362">
        <f>MAX(Oncho!AI739,Oncho!BH739)</f>
        <v>0</v>
      </c>
      <c r="AA732" s="362">
        <f>MAX(Oncho!AJ739,Oncho!BI739)</f>
        <v>0</v>
      </c>
      <c r="AB732" s="362">
        <f>MAX(COUNTIF(Oncho!AK739,"Yes"),COUNTIF(Oncho!BJ739,"Yes"))</f>
        <v>0</v>
      </c>
      <c r="AC732" s="337"/>
      <c r="AD732" s="362">
        <f>Schisto!P741</f>
        <v>0</v>
      </c>
      <c r="AE732" s="362">
        <f>Schisto!AI741</f>
        <v>0</v>
      </c>
      <c r="AF732" s="362">
        <f>Schisto!AJ741</f>
        <v>0</v>
      </c>
      <c r="AG732" s="362">
        <f>Schisto!AN741</f>
        <v>0</v>
      </c>
      <c r="AH732" s="362">
        <f>Schisto!AO741</f>
        <v>0</v>
      </c>
      <c r="AI732" s="362">
        <f>Schisto!AT741</f>
        <v>0</v>
      </c>
      <c r="AJ732" s="362">
        <f>Schisto!AU741</f>
        <v>0</v>
      </c>
      <c r="AK732" s="362">
        <f>Schisto!AV741</f>
        <v>0</v>
      </c>
      <c r="AL732" s="362">
        <f>Schisto!AW741</f>
        <v>0</v>
      </c>
      <c r="AM732" s="362">
        <f>COUNTIF(Schisto!AX741,"Yes")</f>
        <v>0</v>
      </c>
      <c r="AN732" s="337"/>
      <c r="AO732" s="362">
        <f>STH!P741</f>
        <v>0</v>
      </c>
      <c r="AP732" s="362">
        <f>MAX(STH!AK741,STH!BS741)</f>
        <v>0</v>
      </c>
      <c r="AQ732" s="362">
        <f>MAX(STH!AL741,STH!BT741)</f>
        <v>0</v>
      </c>
      <c r="AR732" s="362">
        <f>MAX(STH!AM741,STH!BU741)</f>
        <v>0</v>
      </c>
      <c r="AS732" s="362">
        <f>MAX(STH!AN741,STH!BV741)</f>
        <v>0</v>
      </c>
      <c r="AT732" s="362">
        <f>MAX(STH!AO741,STH!BW741)</f>
        <v>0</v>
      </c>
      <c r="AU732" s="362">
        <f>MAX(STH!AQ741,STH!BY741)</f>
        <v>0</v>
      </c>
      <c r="AV732" s="362">
        <f>MAX(STH!AR741,STH!BZ741)</f>
        <v>0</v>
      </c>
      <c r="AW732" s="362">
        <f>MAX(STH!AS741,STH!CA741)</f>
        <v>0</v>
      </c>
      <c r="AX732" s="362">
        <f>MAX(STH!AT741,STH!CB741)</f>
        <v>0</v>
      </c>
      <c r="AY732" s="362">
        <f>MAX(STH!AU741,STH!CC741)</f>
        <v>0</v>
      </c>
      <c r="AZ732" s="362">
        <f>MAX(STH!AV741,STH!CD741)</f>
        <v>0</v>
      </c>
      <c r="BA732" s="362">
        <f>MAX(STH!AW741,STH!CE741)</f>
        <v>0</v>
      </c>
      <c r="BB732" s="362">
        <f>MAX(STH!AX741,STH!CF741)</f>
        <v>0</v>
      </c>
      <c r="BC732" s="362">
        <f>MAX(STH!AY741,STH!CG741)</f>
        <v>0</v>
      </c>
      <c r="BD732" s="362">
        <f>MAX(STH!AZ741,STH!CH741)</f>
        <v>0</v>
      </c>
      <c r="BE732" s="362">
        <f>MAX(STH!BA741,STH!CI741)</f>
        <v>0</v>
      </c>
      <c r="BF732" s="362">
        <f>MAX(STH!BB741,STH!CJ741)</f>
        <v>0</v>
      </c>
      <c r="BG732" s="362">
        <f>MAX(COUNTIF(STH!BC741,"Yes"),COUNTIF(STH!CK741,"Yes"))</f>
        <v>0</v>
      </c>
      <c r="BH732" s="337"/>
      <c r="BI732" s="362">
        <f>Trachoma!Q744</f>
        <v>0</v>
      </c>
      <c r="BJ732" s="362">
        <f>Trachoma!AK744</f>
        <v>0</v>
      </c>
      <c r="BK732" s="362">
        <f>Trachoma!AL744</f>
        <v>0</v>
      </c>
      <c r="BL732" s="362">
        <f>Trachoma!AN744</f>
        <v>0</v>
      </c>
      <c r="BM732" s="362">
        <f>Trachoma!AO744</f>
        <v>0</v>
      </c>
      <c r="BN732" s="362">
        <f>Trachoma!AT744</f>
        <v>0</v>
      </c>
      <c r="BO732" s="362">
        <f>Trachoma!AU744</f>
        <v>0</v>
      </c>
      <c r="BP732" s="362">
        <f>Trachoma!AV744</f>
        <v>0</v>
      </c>
      <c r="BQ732" s="362">
        <f>Trachoma!AW744</f>
        <v>0</v>
      </c>
      <c r="BR732" s="362">
        <f>COUNTIF(Trachoma!AX744,"Yes")</f>
        <v>0</v>
      </c>
      <c r="BS732" s="337"/>
      <c r="BT732" s="362">
        <f t="shared" si="124"/>
        <v>0</v>
      </c>
      <c r="BU732" s="362">
        <f t="shared" si="125"/>
        <v>0</v>
      </c>
      <c r="BV732" s="362">
        <f t="shared" si="126"/>
        <v>0</v>
      </c>
      <c r="BW732" s="362">
        <f t="shared" si="127"/>
        <v>0</v>
      </c>
      <c r="BX732" s="362">
        <f t="shared" si="128"/>
        <v>0</v>
      </c>
      <c r="BY732" s="362">
        <f t="shared" si="130"/>
        <v>0</v>
      </c>
      <c r="BZ732" s="362">
        <f t="shared" si="131"/>
        <v>0</v>
      </c>
      <c r="CA732" s="362">
        <f t="shared" si="132"/>
        <v>0</v>
      </c>
      <c r="CB732" s="362">
        <f t="shared" si="133"/>
        <v>0</v>
      </c>
      <c r="CC732" s="362">
        <f t="shared" si="129"/>
        <v>0</v>
      </c>
    </row>
    <row r="733" spans="2:81" x14ac:dyDescent="0.25">
      <c r="B733" s="147">
        <f>Demography!B741</f>
        <v>0</v>
      </c>
      <c r="C733" s="147">
        <f>Demography!C741</f>
        <v>0</v>
      </c>
      <c r="D733" s="148">
        <f>Demography!D741</f>
        <v>0</v>
      </c>
      <c r="E733" s="55"/>
      <c r="F733" s="148">
        <f>LF!M740</f>
        <v>0</v>
      </c>
      <c r="G733" s="148">
        <f>LF!AE740</f>
        <v>0</v>
      </c>
      <c r="H733" s="148">
        <f>LF!AF740</f>
        <v>0</v>
      </c>
      <c r="I733" s="148">
        <f>LF!AH740</f>
        <v>0</v>
      </c>
      <c r="J733" s="148">
        <f>LF!AI740</f>
        <v>0</v>
      </c>
      <c r="K733" s="148">
        <f>LF!AK740</f>
        <v>0</v>
      </c>
      <c r="L733" s="148">
        <f>LF!AM740</f>
        <v>0</v>
      </c>
      <c r="M733" s="148">
        <f>LF!AN740</f>
        <v>0</v>
      </c>
      <c r="N733" s="148">
        <f>LF!AO740</f>
        <v>0</v>
      </c>
      <c r="O733" s="148">
        <f>LF!AP740</f>
        <v>0</v>
      </c>
      <c r="P733" s="148">
        <f>LF!AQ740</f>
        <v>0</v>
      </c>
      <c r="Q733" s="148">
        <f>COUNTIF(LF!AR740,"Yes")</f>
        <v>0</v>
      </c>
      <c r="R733" s="55"/>
      <c r="S733" s="148">
        <f>Oncho!K740</f>
        <v>0</v>
      </c>
      <c r="T733" s="148">
        <f>MAX(Oncho!AB740,Oncho!BA740)</f>
        <v>0</v>
      </c>
      <c r="U733" s="148">
        <f>MAX(Oncho!AC740,Oncho!BB740)</f>
        <v>0</v>
      </c>
      <c r="V733" s="148">
        <f>MAX(Oncho!AE740,Oncho!BD740)</f>
        <v>0</v>
      </c>
      <c r="W733" s="148">
        <f>MAX(Oncho!AF740,Oncho!BE740)</f>
        <v>0</v>
      </c>
      <c r="X733" s="148">
        <f>MAX(Oncho!AG740,Oncho!BF740)</f>
        <v>0</v>
      </c>
      <c r="Y733" s="148">
        <f>MAX(Oncho!AH740,Oncho!BG740)</f>
        <v>0</v>
      </c>
      <c r="Z733" s="148">
        <f>MAX(Oncho!AI740,Oncho!BH740)</f>
        <v>0</v>
      </c>
      <c r="AA733" s="148">
        <f>MAX(Oncho!AJ740,Oncho!BI740)</f>
        <v>0</v>
      </c>
      <c r="AB733" s="148">
        <f>MAX(COUNTIF(Oncho!AK740,"Yes"),COUNTIF(Oncho!BJ740,"Yes"))</f>
        <v>0</v>
      </c>
      <c r="AC733" s="55"/>
      <c r="AD733" s="148">
        <f>Schisto!P742</f>
        <v>0</v>
      </c>
      <c r="AE733" s="148">
        <f>Schisto!AI742</f>
        <v>0</v>
      </c>
      <c r="AF733" s="148">
        <f>Schisto!AJ742</f>
        <v>0</v>
      </c>
      <c r="AG733" s="148">
        <f>Schisto!AN742</f>
        <v>0</v>
      </c>
      <c r="AH733" s="148">
        <f>Schisto!AO742</f>
        <v>0</v>
      </c>
      <c r="AI733" s="148">
        <f>Schisto!AT742</f>
        <v>0</v>
      </c>
      <c r="AJ733" s="148">
        <f>Schisto!AU742</f>
        <v>0</v>
      </c>
      <c r="AK733" s="148">
        <f>Schisto!AV742</f>
        <v>0</v>
      </c>
      <c r="AL733" s="148">
        <f>Schisto!AW742</f>
        <v>0</v>
      </c>
      <c r="AM733" s="148">
        <f>COUNTIF(Schisto!AX742,"Yes")</f>
        <v>0</v>
      </c>
      <c r="AN733" s="55"/>
      <c r="AO733" s="148">
        <f>STH!P742</f>
        <v>0</v>
      </c>
      <c r="AP733" s="148">
        <f>MAX(STH!AK742,STH!BS742)</f>
        <v>0</v>
      </c>
      <c r="AQ733" s="148">
        <f>MAX(STH!AL742,STH!BT742)</f>
        <v>0</v>
      </c>
      <c r="AR733" s="148">
        <f>MAX(STH!AM742,STH!BU742)</f>
        <v>0</v>
      </c>
      <c r="AS733" s="148">
        <f>MAX(STH!AN742,STH!BV742)</f>
        <v>0</v>
      </c>
      <c r="AT733" s="148">
        <f>MAX(STH!AO742,STH!BW742)</f>
        <v>0</v>
      </c>
      <c r="AU733" s="148">
        <f>MAX(STH!AQ742,STH!BY742)</f>
        <v>0</v>
      </c>
      <c r="AV733" s="148">
        <f>MAX(STH!AR742,STH!BZ742)</f>
        <v>0</v>
      </c>
      <c r="AW733" s="148">
        <f>MAX(STH!AS742,STH!CA742)</f>
        <v>0</v>
      </c>
      <c r="AX733" s="148">
        <f>MAX(STH!AT742,STH!CB742)</f>
        <v>0</v>
      </c>
      <c r="AY733" s="148">
        <f>MAX(STH!AU742,STH!CC742)</f>
        <v>0</v>
      </c>
      <c r="AZ733" s="148">
        <f>MAX(STH!AV742,STH!CD742)</f>
        <v>0</v>
      </c>
      <c r="BA733" s="148">
        <f>MAX(STH!AW742,STH!CE742)</f>
        <v>0</v>
      </c>
      <c r="BB733" s="148">
        <f>MAX(STH!AX742,STH!CF742)</f>
        <v>0</v>
      </c>
      <c r="BC733" s="148">
        <f>MAX(STH!AY742,STH!CG742)</f>
        <v>0</v>
      </c>
      <c r="BD733" s="148">
        <f>MAX(STH!AZ742,STH!CH742)</f>
        <v>0</v>
      </c>
      <c r="BE733" s="148">
        <f>MAX(STH!BA742,STH!CI742)</f>
        <v>0</v>
      </c>
      <c r="BF733" s="148">
        <f>MAX(STH!BB742,STH!CJ742)</f>
        <v>0</v>
      </c>
      <c r="BG733" s="148">
        <f>MAX(COUNTIF(STH!BC742,"Yes"),COUNTIF(STH!CK742,"Yes"))</f>
        <v>0</v>
      </c>
      <c r="BH733" s="55"/>
      <c r="BI733" s="148">
        <f>Trachoma!Q745</f>
        <v>0</v>
      </c>
      <c r="BJ733" s="148">
        <f>Trachoma!AK745</f>
        <v>0</v>
      </c>
      <c r="BK733" s="148">
        <f>Trachoma!AL745</f>
        <v>0</v>
      </c>
      <c r="BL733" s="148">
        <f>Trachoma!AN745</f>
        <v>0</v>
      </c>
      <c r="BM733" s="148">
        <f>Trachoma!AO745</f>
        <v>0</v>
      </c>
      <c r="BN733" s="148">
        <f>Trachoma!AT745</f>
        <v>0</v>
      </c>
      <c r="BO733" s="148">
        <f>Trachoma!AU745</f>
        <v>0</v>
      </c>
      <c r="BP733" s="148">
        <f>Trachoma!AV745</f>
        <v>0</v>
      </c>
      <c r="BQ733" s="148">
        <f>Trachoma!AW745</f>
        <v>0</v>
      </c>
      <c r="BR733" s="148">
        <f>COUNTIF(Trachoma!AX745,"Yes")</f>
        <v>0</v>
      </c>
      <c r="BS733" s="55"/>
      <c r="BT733" s="148">
        <f t="shared" si="124"/>
        <v>0</v>
      </c>
      <c r="BU733" s="148">
        <f t="shared" si="125"/>
        <v>0</v>
      </c>
      <c r="BV733" s="148">
        <f t="shared" si="126"/>
        <v>0</v>
      </c>
      <c r="BW733" s="148">
        <f t="shared" si="127"/>
        <v>0</v>
      </c>
      <c r="BX733" s="148">
        <f t="shared" si="128"/>
        <v>0</v>
      </c>
      <c r="BY733" s="148">
        <f t="shared" si="130"/>
        <v>0</v>
      </c>
      <c r="BZ733" s="148">
        <f t="shared" si="131"/>
        <v>0</v>
      </c>
      <c r="CA733" s="148">
        <f t="shared" si="132"/>
        <v>0</v>
      </c>
      <c r="CB733" s="148">
        <f t="shared" si="133"/>
        <v>0</v>
      </c>
      <c r="CC733" s="148">
        <f t="shared" si="129"/>
        <v>0</v>
      </c>
    </row>
    <row r="734" spans="2:81" x14ac:dyDescent="0.25">
      <c r="B734" s="361">
        <f>Demography!B742</f>
        <v>0</v>
      </c>
      <c r="C734" s="361">
        <f>Demography!C742</f>
        <v>0</v>
      </c>
      <c r="D734" s="362">
        <f>Demography!D742</f>
        <v>0</v>
      </c>
      <c r="E734" s="337"/>
      <c r="F734" s="362">
        <f>LF!M741</f>
        <v>0</v>
      </c>
      <c r="G734" s="362">
        <f>LF!AE741</f>
        <v>0</v>
      </c>
      <c r="H734" s="362">
        <f>LF!AF741</f>
        <v>0</v>
      </c>
      <c r="I734" s="362">
        <f>LF!AH741</f>
        <v>0</v>
      </c>
      <c r="J734" s="362">
        <f>LF!AI741</f>
        <v>0</v>
      </c>
      <c r="K734" s="362">
        <f>LF!AK741</f>
        <v>0</v>
      </c>
      <c r="L734" s="362">
        <f>LF!AM741</f>
        <v>0</v>
      </c>
      <c r="M734" s="362">
        <f>LF!AN741</f>
        <v>0</v>
      </c>
      <c r="N734" s="362">
        <f>LF!AO741</f>
        <v>0</v>
      </c>
      <c r="O734" s="362">
        <f>LF!AP741</f>
        <v>0</v>
      </c>
      <c r="P734" s="362">
        <f>LF!AQ741</f>
        <v>0</v>
      </c>
      <c r="Q734" s="362">
        <f>COUNTIF(LF!AR741,"Yes")</f>
        <v>0</v>
      </c>
      <c r="R734" s="337"/>
      <c r="S734" s="362">
        <f>Oncho!K741</f>
        <v>0</v>
      </c>
      <c r="T734" s="362">
        <f>MAX(Oncho!AB741,Oncho!BA741)</f>
        <v>0</v>
      </c>
      <c r="U734" s="362">
        <f>MAX(Oncho!AC741,Oncho!BB741)</f>
        <v>0</v>
      </c>
      <c r="V734" s="362">
        <f>MAX(Oncho!AE741,Oncho!BD741)</f>
        <v>0</v>
      </c>
      <c r="W734" s="362">
        <f>MAX(Oncho!AF741,Oncho!BE741)</f>
        <v>0</v>
      </c>
      <c r="X734" s="362">
        <f>MAX(Oncho!AG741,Oncho!BF741)</f>
        <v>0</v>
      </c>
      <c r="Y734" s="362">
        <f>MAX(Oncho!AH741,Oncho!BG741)</f>
        <v>0</v>
      </c>
      <c r="Z734" s="362">
        <f>MAX(Oncho!AI741,Oncho!BH741)</f>
        <v>0</v>
      </c>
      <c r="AA734" s="362">
        <f>MAX(Oncho!AJ741,Oncho!BI741)</f>
        <v>0</v>
      </c>
      <c r="AB734" s="362">
        <f>MAX(COUNTIF(Oncho!AK741,"Yes"),COUNTIF(Oncho!BJ741,"Yes"))</f>
        <v>0</v>
      </c>
      <c r="AC734" s="337"/>
      <c r="AD734" s="362">
        <f>Schisto!P743</f>
        <v>0</v>
      </c>
      <c r="AE734" s="362">
        <f>Schisto!AI743</f>
        <v>0</v>
      </c>
      <c r="AF734" s="362">
        <f>Schisto!AJ743</f>
        <v>0</v>
      </c>
      <c r="AG734" s="362">
        <f>Schisto!AN743</f>
        <v>0</v>
      </c>
      <c r="AH734" s="362">
        <f>Schisto!AO743</f>
        <v>0</v>
      </c>
      <c r="AI734" s="362">
        <f>Schisto!AT743</f>
        <v>0</v>
      </c>
      <c r="AJ734" s="362">
        <f>Schisto!AU743</f>
        <v>0</v>
      </c>
      <c r="AK734" s="362">
        <f>Schisto!AV743</f>
        <v>0</v>
      </c>
      <c r="AL734" s="362">
        <f>Schisto!AW743</f>
        <v>0</v>
      </c>
      <c r="AM734" s="362">
        <f>COUNTIF(Schisto!AX743,"Yes")</f>
        <v>0</v>
      </c>
      <c r="AN734" s="337"/>
      <c r="AO734" s="362">
        <f>STH!P743</f>
        <v>0</v>
      </c>
      <c r="AP734" s="362">
        <f>MAX(STH!AK743,STH!BS743)</f>
        <v>0</v>
      </c>
      <c r="AQ734" s="362">
        <f>MAX(STH!AL743,STH!BT743)</f>
        <v>0</v>
      </c>
      <c r="AR734" s="362">
        <f>MAX(STH!AM743,STH!BU743)</f>
        <v>0</v>
      </c>
      <c r="AS734" s="362">
        <f>MAX(STH!AN743,STH!BV743)</f>
        <v>0</v>
      </c>
      <c r="AT734" s="362">
        <f>MAX(STH!AO743,STH!BW743)</f>
        <v>0</v>
      </c>
      <c r="AU734" s="362">
        <f>MAX(STH!AQ743,STH!BY743)</f>
        <v>0</v>
      </c>
      <c r="AV734" s="362">
        <f>MAX(STH!AR743,STH!BZ743)</f>
        <v>0</v>
      </c>
      <c r="AW734" s="362">
        <f>MAX(STH!AS743,STH!CA743)</f>
        <v>0</v>
      </c>
      <c r="AX734" s="362">
        <f>MAX(STH!AT743,STH!CB743)</f>
        <v>0</v>
      </c>
      <c r="AY734" s="362">
        <f>MAX(STH!AU743,STH!CC743)</f>
        <v>0</v>
      </c>
      <c r="AZ734" s="362">
        <f>MAX(STH!AV743,STH!CD743)</f>
        <v>0</v>
      </c>
      <c r="BA734" s="362">
        <f>MAX(STH!AW743,STH!CE743)</f>
        <v>0</v>
      </c>
      <c r="BB734" s="362">
        <f>MAX(STH!AX743,STH!CF743)</f>
        <v>0</v>
      </c>
      <c r="BC734" s="362">
        <f>MAX(STH!AY743,STH!CG743)</f>
        <v>0</v>
      </c>
      <c r="BD734" s="362">
        <f>MAX(STH!AZ743,STH!CH743)</f>
        <v>0</v>
      </c>
      <c r="BE734" s="362">
        <f>MAX(STH!BA743,STH!CI743)</f>
        <v>0</v>
      </c>
      <c r="BF734" s="362">
        <f>MAX(STH!BB743,STH!CJ743)</f>
        <v>0</v>
      </c>
      <c r="BG734" s="362">
        <f>MAX(COUNTIF(STH!BC743,"Yes"),COUNTIF(STH!CK743,"Yes"))</f>
        <v>0</v>
      </c>
      <c r="BH734" s="337"/>
      <c r="BI734" s="362">
        <f>Trachoma!Q746</f>
        <v>0</v>
      </c>
      <c r="BJ734" s="362">
        <f>Trachoma!AK746</f>
        <v>0</v>
      </c>
      <c r="BK734" s="362">
        <f>Trachoma!AL746</f>
        <v>0</v>
      </c>
      <c r="BL734" s="362">
        <f>Trachoma!AN746</f>
        <v>0</v>
      </c>
      <c r="BM734" s="362">
        <f>Trachoma!AO746</f>
        <v>0</v>
      </c>
      <c r="BN734" s="362">
        <f>Trachoma!AT746</f>
        <v>0</v>
      </c>
      <c r="BO734" s="362">
        <f>Trachoma!AU746</f>
        <v>0</v>
      </c>
      <c r="BP734" s="362">
        <f>Trachoma!AV746</f>
        <v>0</v>
      </c>
      <c r="BQ734" s="362">
        <f>Trachoma!AW746</f>
        <v>0</v>
      </c>
      <c r="BR734" s="362">
        <f>COUNTIF(Trachoma!AX746,"Yes")</f>
        <v>0</v>
      </c>
      <c r="BS734" s="337"/>
      <c r="BT734" s="362">
        <f t="shared" si="124"/>
        <v>0</v>
      </c>
      <c r="BU734" s="362">
        <f t="shared" si="125"/>
        <v>0</v>
      </c>
      <c r="BV734" s="362">
        <f t="shared" si="126"/>
        <v>0</v>
      </c>
      <c r="BW734" s="362">
        <f t="shared" si="127"/>
        <v>0</v>
      </c>
      <c r="BX734" s="362">
        <f t="shared" si="128"/>
        <v>0</v>
      </c>
      <c r="BY734" s="362">
        <f t="shared" si="130"/>
        <v>0</v>
      </c>
      <c r="BZ734" s="362">
        <f t="shared" si="131"/>
        <v>0</v>
      </c>
      <c r="CA734" s="362">
        <f t="shared" si="132"/>
        <v>0</v>
      </c>
      <c r="CB734" s="362">
        <f t="shared" si="133"/>
        <v>0</v>
      </c>
      <c r="CC734" s="362">
        <f t="shared" si="129"/>
        <v>0</v>
      </c>
    </row>
    <row r="735" spans="2:81" x14ac:dyDescent="0.25">
      <c r="B735" s="147">
        <f>Demography!B743</f>
        <v>0</v>
      </c>
      <c r="C735" s="147">
        <f>Demography!C743</f>
        <v>0</v>
      </c>
      <c r="D735" s="148">
        <f>Demography!D743</f>
        <v>0</v>
      </c>
      <c r="E735" s="55"/>
      <c r="F735" s="148">
        <f>LF!M742</f>
        <v>0</v>
      </c>
      <c r="G735" s="148">
        <f>LF!AE742</f>
        <v>0</v>
      </c>
      <c r="H735" s="148">
        <f>LF!AF742</f>
        <v>0</v>
      </c>
      <c r="I735" s="148">
        <f>LF!AH742</f>
        <v>0</v>
      </c>
      <c r="J735" s="148">
        <f>LF!AI742</f>
        <v>0</v>
      </c>
      <c r="K735" s="148">
        <f>LF!AK742</f>
        <v>0</v>
      </c>
      <c r="L735" s="148">
        <f>LF!AM742</f>
        <v>0</v>
      </c>
      <c r="M735" s="148">
        <f>LF!AN742</f>
        <v>0</v>
      </c>
      <c r="N735" s="148">
        <f>LF!AO742</f>
        <v>0</v>
      </c>
      <c r="O735" s="148">
        <f>LF!AP742</f>
        <v>0</v>
      </c>
      <c r="P735" s="148">
        <f>LF!AQ742</f>
        <v>0</v>
      </c>
      <c r="Q735" s="148">
        <f>COUNTIF(LF!AR742,"Yes")</f>
        <v>0</v>
      </c>
      <c r="R735" s="55"/>
      <c r="S735" s="148">
        <f>Oncho!K742</f>
        <v>0</v>
      </c>
      <c r="T735" s="148">
        <f>MAX(Oncho!AB742,Oncho!BA742)</f>
        <v>0</v>
      </c>
      <c r="U735" s="148">
        <f>MAX(Oncho!AC742,Oncho!BB742)</f>
        <v>0</v>
      </c>
      <c r="V735" s="148">
        <f>MAX(Oncho!AE742,Oncho!BD742)</f>
        <v>0</v>
      </c>
      <c r="W735" s="148">
        <f>MAX(Oncho!AF742,Oncho!BE742)</f>
        <v>0</v>
      </c>
      <c r="X735" s="148">
        <f>MAX(Oncho!AG742,Oncho!BF742)</f>
        <v>0</v>
      </c>
      <c r="Y735" s="148">
        <f>MAX(Oncho!AH742,Oncho!BG742)</f>
        <v>0</v>
      </c>
      <c r="Z735" s="148">
        <f>MAX(Oncho!AI742,Oncho!BH742)</f>
        <v>0</v>
      </c>
      <c r="AA735" s="148">
        <f>MAX(Oncho!AJ742,Oncho!BI742)</f>
        <v>0</v>
      </c>
      <c r="AB735" s="148">
        <f>MAX(COUNTIF(Oncho!AK742,"Yes"),COUNTIF(Oncho!BJ742,"Yes"))</f>
        <v>0</v>
      </c>
      <c r="AC735" s="55"/>
      <c r="AD735" s="148">
        <f>Schisto!P744</f>
        <v>0</v>
      </c>
      <c r="AE735" s="148">
        <f>Schisto!AI744</f>
        <v>0</v>
      </c>
      <c r="AF735" s="148">
        <f>Schisto!AJ744</f>
        <v>0</v>
      </c>
      <c r="AG735" s="148">
        <f>Schisto!AN744</f>
        <v>0</v>
      </c>
      <c r="AH735" s="148">
        <f>Schisto!AO744</f>
        <v>0</v>
      </c>
      <c r="AI735" s="148">
        <f>Schisto!AT744</f>
        <v>0</v>
      </c>
      <c r="AJ735" s="148">
        <f>Schisto!AU744</f>
        <v>0</v>
      </c>
      <c r="AK735" s="148">
        <f>Schisto!AV744</f>
        <v>0</v>
      </c>
      <c r="AL735" s="148">
        <f>Schisto!AW744</f>
        <v>0</v>
      </c>
      <c r="AM735" s="148">
        <f>COUNTIF(Schisto!AX744,"Yes")</f>
        <v>0</v>
      </c>
      <c r="AN735" s="55"/>
      <c r="AO735" s="148">
        <f>STH!P744</f>
        <v>0</v>
      </c>
      <c r="AP735" s="148">
        <f>MAX(STH!AK744,STH!BS744)</f>
        <v>0</v>
      </c>
      <c r="AQ735" s="148">
        <f>MAX(STH!AL744,STH!BT744)</f>
        <v>0</v>
      </c>
      <c r="AR735" s="148">
        <f>MAX(STH!AM744,STH!BU744)</f>
        <v>0</v>
      </c>
      <c r="AS735" s="148">
        <f>MAX(STH!AN744,STH!BV744)</f>
        <v>0</v>
      </c>
      <c r="AT735" s="148">
        <f>MAX(STH!AO744,STH!BW744)</f>
        <v>0</v>
      </c>
      <c r="AU735" s="148">
        <f>MAX(STH!AQ744,STH!BY744)</f>
        <v>0</v>
      </c>
      <c r="AV735" s="148">
        <f>MAX(STH!AR744,STH!BZ744)</f>
        <v>0</v>
      </c>
      <c r="AW735" s="148">
        <f>MAX(STH!AS744,STH!CA744)</f>
        <v>0</v>
      </c>
      <c r="AX735" s="148">
        <f>MAX(STH!AT744,STH!CB744)</f>
        <v>0</v>
      </c>
      <c r="AY735" s="148">
        <f>MAX(STH!AU744,STH!CC744)</f>
        <v>0</v>
      </c>
      <c r="AZ735" s="148">
        <f>MAX(STH!AV744,STH!CD744)</f>
        <v>0</v>
      </c>
      <c r="BA735" s="148">
        <f>MAX(STH!AW744,STH!CE744)</f>
        <v>0</v>
      </c>
      <c r="BB735" s="148">
        <f>MAX(STH!AX744,STH!CF744)</f>
        <v>0</v>
      </c>
      <c r="BC735" s="148">
        <f>MAX(STH!AY744,STH!CG744)</f>
        <v>0</v>
      </c>
      <c r="BD735" s="148">
        <f>MAX(STH!AZ744,STH!CH744)</f>
        <v>0</v>
      </c>
      <c r="BE735" s="148">
        <f>MAX(STH!BA744,STH!CI744)</f>
        <v>0</v>
      </c>
      <c r="BF735" s="148">
        <f>MAX(STH!BB744,STH!CJ744)</f>
        <v>0</v>
      </c>
      <c r="BG735" s="148">
        <f>MAX(COUNTIF(STH!BC744,"Yes"),COUNTIF(STH!CK744,"Yes"))</f>
        <v>0</v>
      </c>
      <c r="BH735" s="55"/>
      <c r="BI735" s="148">
        <f>Trachoma!Q747</f>
        <v>0</v>
      </c>
      <c r="BJ735" s="148">
        <f>Trachoma!AK747</f>
        <v>0</v>
      </c>
      <c r="BK735" s="148">
        <f>Trachoma!AL747</f>
        <v>0</v>
      </c>
      <c r="BL735" s="148">
        <f>Trachoma!AN747</f>
        <v>0</v>
      </c>
      <c r="BM735" s="148">
        <f>Trachoma!AO747</f>
        <v>0</v>
      </c>
      <c r="BN735" s="148">
        <f>Trachoma!AT747</f>
        <v>0</v>
      </c>
      <c r="BO735" s="148">
        <f>Trachoma!AU747</f>
        <v>0</v>
      </c>
      <c r="BP735" s="148">
        <f>Trachoma!AV747</f>
        <v>0</v>
      </c>
      <c r="BQ735" s="148">
        <f>Trachoma!AW747</f>
        <v>0</v>
      </c>
      <c r="BR735" s="148">
        <f>COUNTIF(Trachoma!AX747,"Yes")</f>
        <v>0</v>
      </c>
      <c r="BS735" s="55"/>
      <c r="BT735" s="148">
        <f t="shared" si="124"/>
        <v>0</v>
      </c>
      <c r="BU735" s="148">
        <f t="shared" si="125"/>
        <v>0</v>
      </c>
      <c r="BV735" s="148">
        <f t="shared" si="126"/>
        <v>0</v>
      </c>
      <c r="BW735" s="148">
        <f t="shared" si="127"/>
        <v>0</v>
      </c>
      <c r="BX735" s="148">
        <f t="shared" si="128"/>
        <v>0</v>
      </c>
      <c r="BY735" s="148">
        <f t="shared" si="130"/>
        <v>0</v>
      </c>
      <c r="BZ735" s="148">
        <f t="shared" si="131"/>
        <v>0</v>
      </c>
      <c r="CA735" s="148">
        <f t="shared" si="132"/>
        <v>0</v>
      </c>
      <c r="CB735" s="148">
        <f t="shared" si="133"/>
        <v>0</v>
      </c>
      <c r="CC735" s="148">
        <f t="shared" si="129"/>
        <v>0</v>
      </c>
    </row>
    <row r="736" spans="2:81" x14ac:dyDescent="0.25">
      <c r="B736" s="361">
        <f>Demography!B744</f>
        <v>0</v>
      </c>
      <c r="C736" s="361">
        <f>Demography!C744</f>
        <v>0</v>
      </c>
      <c r="D736" s="362">
        <f>Demography!D744</f>
        <v>0</v>
      </c>
      <c r="E736" s="337"/>
      <c r="F736" s="362">
        <f>LF!M743</f>
        <v>0</v>
      </c>
      <c r="G736" s="362">
        <f>LF!AE743</f>
        <v>0</v>
      </c>
      <c r="H736" s="362">
        <f>LF!AF743</f>
        <v>0</v>
      </c>
      <c r="I736" s="362">
        <f>LF!AH743</f>
        <v>0</v>
      </c>
      <c r="J736" s="362">
        <f>LF!AI743</f>
        <v>0</v>
      </c>
      <c r="K736" s="362">
        <f>LF!AK743</f>
        <v>0</v>
      </c>
      <c r="L736" s="362">
        <f>LF!AM743</f>
        <v>0</v>
      </c>
      <c r="M736" s="362">
        <f>LF!AN743</f>
        <v>0</v>
      </c>
      <c r="N736" s="362">
        <f>LF!AO743</f>
        <v>0</v>
      </c>
      <c r="O736" s="362">
        <f>LF!AP743</f>
        <v>0</v>
      </c>
      <c r="P736" s="362">
        <f>LF!AQ743</f>
        <v>0</v>
      </c>
      <c r="Q736" s="362">
        <f>COUNTIF(LF!AR743,"Yes")</f>
        <v>0</v>
      </c>
      <c r="R736" s="337"/>
      <c r="S736" s="362">
        <f>Oncho!K743</f>
        <v>0</v>
      </c>
      <c r="T736" s="362">
        <f>MAX(Oncho!AB743,Oncho!BA743)</f>
        <v>0</v>
      </c>
      <c r="U736" s="362">
        <f>MAX(Oncho!AC743,Oncho!BB743)</f>
        <v>0</v>
      </c>
      <c r="V736" s="362">
        <f>MAX(Oncho!AE743,Oncho!BD743)</f>
        <v>0</v>
      </c>
      <c r="W736" s="362">
        <f>MAX(Oncho!AF743,Oncho!BE743)</f>
        <v>0</v>
      </c>
      <c r="X736" s="362">
        <f>MAX(Oncho!AG743,Oncho!BF743)</f>
        <v>0</v>
      </c>
      <c r="Y736" s="362">
        <f>MAX(Oncho!AH743,Oncho!BG743)</f>
        <v>0</v>
      </c>
      <c r="Z736" s="362">
        <f>MAX(Oncho!AI743,Oncho!BH743)</f>
        <v>0</v>
      </c>
      <c r="AA736" s="362">
        <f>MAX(Oncho!AJ743,Oncho!BI743)</f>
        <v>0</v>
      </c>
      <c r="AB736" s="362">
        <f>MAX(COUNTIF(Oncho!AK743,"Yes"),COUNTIF(Oncho!BJ743,"Yes"))</f>
        <v>0</v>
      </c>
      <c r="AC736" s="337"/>
      <c r="AD736" s="362">
        <f>Schisto!P745</f>
        <v>0</v>
      </c>
      <c r="AE736" s="362">
        <f>Schisto!AI745</f>
        <v>0</v>
      </c>
      <c r="AF736" s="362">
        <f>Schisto!AJ745</f>
        <v>0</v>
      </c>
      <c r="AG736" s="362">
        <f>Schisto!AN745</f>
        <v>0</v>
      </c>
      <c r="AH736" s="362">
        <f>Schisto!AO745</f>
        <v>0</v>
      </c>
      <c r="AI736" s="362">
        <f>Schisto!AT745</f>
        <v>0</v>
      </c>
      <c r="AJ736" s="362">
        <f>Schisto!AU745</f>
        <v>0</v>
      </c>
      <c r="AK736" s="362">
        <f>Schisto!AV745</f>
        <v>0</v>
      </c>
      <c r="AL736" s="362">
        <f>Schisto!AW745</f>
        <v>0</v>
      </c>
      <c r="AM736" s="362">
        <f>COUNTIF(Schisto!AX745,"Yes")</f>
        <v>0</v>
      </c>
      <c r="AN736" s="337"/>
      <c r="AO736" s="362">
        <f>STH!P745</f>
        <v>0</v>
      </c>
      <c r="AP736" s="362">
        <f>MAX(STH!AK745,STH!BS745)</f>
        <v>0</v>
      </c>
      <c r="AQ736" s="362">
        <f>MAX(STH!AL745,STH!BT745)</f>
        <v>0</v>
      </c>
      <c r="AR736" s="362">
        <f>MAX(STH!AM745,STH!BU745)</f>
        <v>0</v>
      </c>
      <c r="AS736" s="362">
        <f>MAX(STH!AN745,STH!BV745)</f>
        <v>0</v>
      </c>
      <c r="AT736" s="362">
        <f>MAX(STH!AO745,STH!BW745)</f>
        <v>0</v>
      </c>
      <c r="AU736" s="362">
        <f>MAX(STH!AQ745,STH!BY745)</f>
        <v>0</v>
      </c>
      <c r="AV736" s="362">
        <f>MAX(STH!AR745,STH!BZ745)</f>
        <v>0</v>
      </c>
      <c r="AW736" s="362">
        <f>MAX(STH!AS745,STH!CA745)</f>
        <v>0</v>
      </c>
      <c r="AX736" s="362">
        <f>MAX(STH!AT745,STH!CB745)</f>
        <v>0</v>
      </c>
      <c r="AY736" s="362">
        <f>MAX(STH!AU745,STH!CC745)</f>
        <v>0</v>
      </c>
      <c r="AZ736" s="362">
        <f>MAX(STH!AV745,STH!CD745)</f>
        <v>0</v>
      </c>
      <c r="BA736" s="362">
        <f>MAX(STH!AW745,STH!CE745)</f>
        <v>0</v>
      </c>
      <c r="BB736" s="362">
        <f>MAX(STH!AX745,STH!CF745)</f>
        <v>0</v>
      </c>
      <c r="BC736" s="362">
        <f>MAX(STH!AY745,STH!CG745)</f>
        <v>0</v>
      </c>
      <c r="BD736" s="362">
        <f>MAX(STH!AZ745,STH!CH745)</f>
        <v>0</v>
      </c>
      <c r="BE736" s="362">
        <f>MAX(STH!BA745,STH!CI745)</f>
        <v>0</v>
      </c>
      <c r="BF736" s="362">
        <f>MAX(STH!BB745,STH!CJ745)</f>
        <v>0</v>
      </c>
      <c r="BG736" s="362">
        <f>MAX(COUNTIF(STH!BC745,"Yes"),COUNTIF(STH!CK745,"Yes"))</f>
        <v>0</v>
      </c>
      <c r="BH736" s="337"/>
      <c r="BI736" s="362">
        <f>Trachoma!Q748</f>
        <v>0</v>
      </c>
      <c r="BJ736" s="362">
        <f>Trachoma!AK748</f>
        <v>0</v>
      </c>
      <c r="BK736" s="362">
        <f>Trachoma!AL748</f>
        <v>0</v>
      </c>
      <c r="BL736" s="362">
        <f>Trachoma!AN748</f>
        <v>0</v>
      </c>
      <c r="BM736" s="362">
        <f>Trachoma!AO748</f>
        <v>0</v>
      </c>
      <c r="BN736" s="362">
        <f>Trachoma!AT748</f>
        <v>0</v>
      </c>
      <c r="BO736" s="362">
        <f>Trachoma!AU748</f>
        <v>0</v>
      </c>
      <c r="BP736" s="362">
        <f>Trachoma!AV748</f>
        <v>0</v>
      </c>
      <c r="BQ736" s="362">
        <f>Trachoma!AW748</f>
        <v>0</v>
      </c>
      <c r="BR736" s="362">
        <f>COUNTIF(Trachoma!AX748,"Yes")</f>
        <v>0</v>
      </c>
      <c r="BS736" s="337"/>
      <c r="BT736" s="362">
        <f t="shared" si="124"/>
        <v>0</v>
      </c>
      <c r="BU736" s="362">
        <f t="shared" si="125"/>
        <v>0</v>
      </c>
      <c r="BV736" s="362">
        <f t="shared" si="126"/>
        <v>0</v>
      </c>
      <c r="BW736" s="362">
        <f t="shared" si="127"/>
        <v>0</v>
      </c>
      <c r="BX736" s="362">
        <f t="shared" si="128"/>
        <v>0</v>
      </c>
      <c r="BY736" s="362">
        <f t="shared" si="130"/>
        <v>0</v>
      </c>
      <c r="BZ736" s="362">
        <f t="shared" si="131"/>
        <v>0</v>
      </c>
      <c r="CA736" s="362">
        <f t="shared" si="132"/>
        <v>0</v>
      </c>
      <c r="CB736" s="362">
        <f t="shared" si="133"/>
        <v>0</v>
      </c>
      <c r="CC736" s="362">
        <f t="shared" si="129"/>
        <v>0</v>
      </c>
    </row>
    <row r="737" spans="2:81" x14ac:dyDescent="0.25">
      <c r="B737" s="147">
        <f>Demography!B745</f>
        <v>0</v>
      </c>
      <c r="C737" s="147">
        <f>Demography!C745</f>
        <v>0</v>
      </c>
      <c r="D737" s="148">
        <f>Demography!D745</f>
        <v>0</v>
      </c>
      <c r="E737" s="55"/>
      <c r="F737" s="148">
        <f>LF!M744</f>
        <v>0</v>
      </c>
      <c r="G737" s="148">
        <f>LF!AE744</f>
        <v>0</v>
      </c>
      <c r="H737" s="148">
        <f>LF!AF744</f>
        <v>0</v>
      </c>
      <c r="I737" s="148">
        <f>LF!AH744</f>
        <v>0</v>
      </c>
      <c r="J737" s="148">
        <f>LF!AI744</f>
        <v>0</v>
      </c>
      <c r="K737" s="148">
        <f>LF!AK744</f>
        <v>0</v>
      </c>
      <c r="L737" s="148">
        <f>LF!AM744</f>
        <v>0</v>
      </c>
      <c r="M737" s="148">
        <f>LF!AN744</f>
        <v>0</v>
      </c>
      <c r="N737" s="148">
        <f>LF!AO744</f>
        <v>0</v>
      </c>
      <c r="O737" s="148">
        <f>LF!AP744</f>
        <v>0</v>
      </c>
      <c r="P737" s="148">
        <f>LF!AQ744</f>
        <v>0</v>
      </c>
      <c r="Q737" s="148">
        <f>COUNTIF(LF!AR744,"Yes")</f>
        <v>0</v>
      </c>
      <c r="R737" s="55"/>
      <c r="S737" s="148">
        <f>Oncho!K744</f>
        <v>0</v>
      </c>
      <c r="T737" s="148">
        <f>MAX(Oncho!AB744,Oncho!BA744)</f>
        <v>0</v>
      </c>
      <c r="U737" s="148">
        <f>MAX(Oncho!AC744,Oncho!BB744)</f>
        <v>0</v>
      </c>
      <c r="V737" s="148">
        <f>MAX(Oncho!AE744,Oncho!BD744)</f>
        <v>0</v>
      </c>
      <c r="W737" s="148">
        <f>MAX(Oncho!AF744,Oncho!BE744)</f>
        <v>0</v>
      </c>
      <c r="X737" s="148">
        <f>MAX(Oncho!AG744,Oncho!BF744)</f>
        <v>0</v>
      </c>
      <c r="Y737" s="148">
        <f>MAX(Oncho!AH744,Oncho!BG744)</f>
        <v>0</v>
      </c>
      <c r="Z737" s="148">
        <f>MAX(Oncho!AI744,Oncho!BH744)</f>
        <v>0</v>
      </c>
      <c r="AA737" s="148">
        <f>MAX(Oncho!AJ744,Oncho!BI744)</f>
        <v>0</v>
      </c>
      <c r="AB737" s="148">
        <f>MAX(COUNTIF(Oncho!AK744,"Yes"),COUNTIF(Oncho!BJ744,"Yes"))</f>
        <v>0</v>
      </c>
      <c r="AC737" s="55"/>
      <c r="AD737" s="148">
        <f>Schisto!P746</f>
        <v>0</v>
      </c>
      <c r="AE737" s="148">
        <f>Schisto!AI746</f>
        <v>0</v>
      </c>
      <c r="AF737" s="148">
        <f>Schisto!AJ746</f>
        <v>0</v>
      </c>
      <c r="AG737" s="148">
        <f>Schisto!AN746</f>
        <v>0</v>
      </c>
      <c r="AH737" s="148">
        <f>Schisto!AO746</f>
        <v>0</v>
      </c>
      <c r="AI737" s="148">
        <f>Schisto!AT746</f>
        <v>0</v>
      </c>
      <c r="AJ737" s="148">
        <f>Schisto!AU746</f>
        <v>0</v>
      </c>
      <c r="AK737" s="148">
        <f>Schisto!AV746</f>
        <v>0</v>
      </c>
      <c r="AL737" s="148">
        <f>Schisto!AW746</f>
        <v>0</v>
      </c>
      <c r="AM737" s="148">
        <f>COUNTIF(Schisto!AX746,"Yes")</f>
        <v>0</v>
      </c>
      <c r="AN737" s="55"/>
      <c r="AO737" s="148">
        <f>STH!P746</f>
        <v>0</v>
      </c>
      <c r="AP737" s="148">
        <f>MAX(STH!AK746,STH!BS746)</f>
        <v>0</v>
      </c>
      <c r="AQ737" s="148">
        <f>MAX(STH!AL746,STH!BT746)</f>
        <v>0</v>
      </c>
      <c r="AR737" s="148">
        <f>MAX(STH!AM746,STH!BU746)</f>
        <v>0</v>
      </c>
      <c r="AS737" s="148">
        <f>MAX(STH!AN746,STH!BV746)</f>
        <v>0</v>
      </c>
      <c r="AT737" s="148">
        <f>MAX(STH!AO746,STH!BW746)</f>
        <v>0</v>
      </c>
      <c r="AU737" s="148">
        <f>MAX(STH!AQ746,STH!BY746)</f>
        <v>0</v>
      </c>
      <c r="AV737" s="148">
        <f>MAX(STH!AR746,STH!BZ746)</f>
        <v>0</v>
      </c>
      <c r="AW737" s="148">
        <f>MAX(STH!AS746,STH!CA746)</f>
        <v>0</v>
      </c>
      <c r="AX737" s="148">
        <f>MAX(STH!AT746,STH!CB746)</f>
        <v>0</v>
      </c>
      <c r="AY737" s="148">
        <f>MAX(STH!AU746,STH!CC746)</f>
        <v>0</v>
      </c>
      <c r="AZ737" s="148">
        <f>MAX(STH!AV746,STH!CD746)</f>
        <v>0</v>
      </c>
      <c r="BA737" s="148">
        <f>MAX(STH!AW746,STH!CE746)</f>
        <v>0</v>
      </c>
      <c r="BB737" s="148">
        <f>MAX(STH!AX746,STH!CF746)</f>
        <v>0</v>
      </c>
      <c r="BC737" s="148">
        <f>MAX(STH!AY746,STH!CG746)</f>
        <v>0</v>
      </c>
      <c r="BD737" s="148">
        <f>MAX(STH!AZ746,STH!CH746)</f>
        <v>0</v>
      </c>
      <c r="BE737" s="148">
        <f>MAX(STH!BA746,STH!CI746)</f>
        <v>0</v>
      </c>
      <c r="BF737" s="148">
        <f>MAX(STH!BB746,STH!CJ746)</f>
        <v>0</v>
      </c>
      <c r="BG737" s="148">
        <f>MAX(COUNTIF(STH!BC746,"Yes"),COUNTIF(STH!CK746,"Yes"))</f>
        <v>0</v>
      </c>
      <c r="BH737" s="55"/>
      <c r="BI737" s="148">
        <f>Trachoma!Q749</f>
        <v>0</v>
      </c>
      <c r="BJ737" s="148">
        <f>Trachoma!AK749</f>
        <v>0</v>
      </c>
      <c r="BK737" s="148">
        <f>Trachoma!AL749</f>
        <v>0</v>
      </c>
      <c r="BL737" s="148">
        <f>Trachoma!AN749</f>
        <v>0</v>
      </c>
      <c r="BM737" s="148">
        <f>Trachoma!AO749</f>
        <v>0</v>
      </c>
      <c r="BN737" s="148">
        <f>Trachoma!AT749</f>
        <v>0</v>
      </c>
      <c r="BO737" s="148">
        <f>Trachoma!AU749</f>
        <v>0</v>
      </c>
      <c r="BP737" s="148">
        <f>Trachoma!AV749</f>
        <v>0</v>
      </c>
      <c r="BQ737" s="148">
        <f>Trachoma!AW749</f>
        <v>0</v>
      </c>
      <c r="BR737" s="148">
        <f>COUNTIF(Trachoma!AX749,"Yes")</f>
        <v>0</v>
      </c>
      <c r="BS737" s="55"/>
      <c r="BT737" s="148">
        <f t="shared" si="124"/>
        <v>0</v>
      </c>
      <c r="BU737" s="148">
        <f t="shared" si="125"/>
        <v>0</v>
      </c>
      <c r="BV737" s="148">
        <f t="shared" si="126"/>
        <v>0</v>
      </c>
      <c r="BW737" s="148">
        <f t="shared" si="127"/>
        <v>0</v>
      </c>
      <c r="BX737" s="148">
        <f t="shared" si="128"/>
        <v>0</v>
      </c>
      <c r="BY737" s="148">
        <f t="shared" si="130"/>
        <v>0</v>
      </c>
      <c r="BZ737" s="148">
        <f t="shared" si="131"/>
        <v>0</v>
      </c>
      <c r="CA737" s="148">
        <f t="shared" si="132"/>
        <v>0</v>
      </c>
      <c r="CB737" s="148">
        <f t="shared" si="133"/>
        <v>0</v>
      </c>
      <c r="CC737" s="148">
        <f t="shared" si="129"/>
        <v>0</v>
      </c>
    </row>
    <row r="738" spans="2:81" x14ac:dyDescent="0.25">
      <c r="B738" s="361">
        <f>Demography!B746</f>
        <v>0</v>
      </c>
      <c r="C738" s="361">
        <f>Demography!C746</f>
        <v>0</v>
      </c>
      <c r="D738" s="362">
        <f>Demography!D746</f>
        <v>0</v>
      </c>
      <c r="E738" s="337"/>
      <c r="F738" s="362">
        <f>LF!M745</f>
        <v>0</v>
      </c>
      <c r="G738" s="362">
        <f>LF!AE745</f>
        <v>0</v>
      </c>
      <c r="H738" s="362">
        <f>LF!AF745</f>
        <v>0</v>
      </c>
      <c r="I738" s="362">
        <f>LF!AH745</f>
        <v>0</v>
      </c>
      <c r="J738" s="362">
        <f>LF!AI745</f>
        <v>0</v>
      </c>
      <c r="K738" s="362">
        <f>LF!AK745</f>
        <v>0</v>
      </c>
      <c r="L738" s="362">
        <f>LF!AM745</f>
        <v>0</v>
      </c>
      <c r="M738" s="362">
        <f>LF!AN745</f>
        <v>0</v>
      </c>
      <c r="N738" s="362">
        <f>LF!AO745</f>
        <v>0</v>
      </c>
      <c r="O738" s="362">
        <f>LF!AP745</f>
        <v>0</v>
      </c>
      <c r="P738" s="362">
        <f>LF!AQ745</f>
        <v>0</v>
      </c>
      <c r="Q738" s="362">
        <f>COUNTIF(LF!AR745,"Yes")</f>
        <v>0</v>
      </c>
      <c r="R738" s="337"/>
      <c r="S738" s="362">
        <f>Oncho!K745</f>
        <v>0</v>
      </c>
      <c r="T738" s="362">
        <f>MAX(Oncho!AB745,Oncho!BA745)</f>
        <v>0</v>
      </c>
      <c r="U738" s="362">
        <f>MAX(Oncho!AC745,Oncho!BB745)</f>
        <v>0</v>
      </c>
      <c r="V738" s="362">
        <f>MAX(Oncho!AE745,Oncho!BD745)</f>
        <v>0</v>
      </c>
      <c r="W738" s="362">
        <f>MAX(Oncho!AF745,Oncho!BE745)</f>
        <v>0</v>
      </c>
      <c r="X738" s="362">
        <f>MAX(Oncho!AG745,Oncho!BF745)</f>
        <v>0</v>
      </c>
      <c r="Y738" s="362">
        <f>MAX(Oncho!AH745,Oncho!BG745)</f>
        <v>0</v>
      </c>
      <c r="Z738" s="362">
        <f>MAX(Oncho!AI745,Oncho!BH745)</f>
        <v>0</v>
      </c>
      <c r="AA738" s="362">
        <f>MAX(Oncho!AJ745,Oncho!BI745)</f>
        <v>0</v>
      </c>
      <c r="AB738" s="362">
        <f>MAX(COUNTIF(Oncho!AK745,"Yes"),COUNTIF(Oncho!BJ745,"Yes"))</f>
        <v>0</v>
      </c>
      <c r="AC738" s="337"/>
      <c r="AD738" s="362">
        <f>Schisto!P747</f>
        <v>0</v>
      </c>
      <c r="AE738" s="362">
        <f>Schisto!AI747</f>
        <v>0</v>
      </c>
      <c r="AF738" s="362">
        <f>Schisto!AJ747</f>
        <v>0</v>
      </c>
      <c r="AG738" s="362">
        <f>Schisto!AN747</f>
        <v>0</v>
      </c>
      <c r="AH738" s="362">
        <f>Schisto!AO747</f>
        <v>0</v>
      </c>
      <c r="AI738" s="362">
        <f>Schisto!AT747</f>
        <v>0</v>
      </c>
      <c r="AJ738" s="362">
        <f>Schisto!AU747</f>
        <v>0</v>
      </c>
      <c r="AK738" s="362">
        <f>Schisto!AV747</f>
        <v>0</v>
      </c>
      <c r="AL738" s="362">
        <f>Schisto!AW747</f>
        <v>0</v>
      </c>
      <c r="AM738" s="362">
        <f>COUNTIF(Schisto!AX747,"Yes")</f>
        <v>0</v>
      </c>
      <c r="AN738" s="337"/>
      <c r="AO738" s="362">
        <f>STH!P747</f>
        <v>0</v>
      </c>
      <c r="AP738" s="362">
        <f>MAX(STH!AK747,STH!BS747)</f>
        <v>0</v>
      </c>
      <c r="AQ738" s="362">
        <f>MAX(STH!AL747,STH!BT747)</f>
        <v>0</v>
      </c>
      <c r="AR738" s="362">
        <f>MAX(STH!AM747,STH!BU747)</f>
        <v>0</v>
      </c>
      <c r="AS738" s="362">
        <f>MAX(STH!AN747,STH!BV747)</f>
        <v>0</v>
      </c>
      <c r="AT738" s="362">
        <f>MAX(STH!AO747,STH!BW747)</f>
        <v>0</v>
      </c>
      <c r="AU738" s="362">
        <f>MAX(STH!AQ747,STH!BY747)</f>
        <v>0</v>
      </c>
      <c r="AV738" s="362">
        <f>MAX(STH!AR747,STH!BZ747)</f>
        <v>0</v>
      </c>
      <c r="AW738" s="362">
        <f>MAX(STH!AS747,STH!CA747)</f>
        <v>0</v>
      </c>
      <c r="AX738" s="362">
        <f>MAX(STH!AT747,STH!CB747)</f>
        <v>0</v>
      </c>
      <c r="AY738" s="362">
        <f>MAX(STH!AU747,STH!CC747)</f>
        <v>0</v>
      </c>
      <c r="AZ738" s="362">
        <f>MAX(STH!AV747,STH!CD747)</f>
        <v>0</v>
      </c>
      <c r="BA738" s="362">
        <f>MAX(STH!AW747,STH!CE747)</f>
        <v>0</v>
      </c>
      <c r="BB738" s="362">
        <f>MAX(STH!AX747,STH!CF747)</f>
        <v>0</v>
      </c>
      <c r="BC738" s="362">
        <f>MAX(STH!AY747,STH!CG747)</f>
        <v>0</v>
      </c>
      <c r="BD738" s="362">
        <f>MAX(STH!AZ747,STH!CH747)</f>
        <v>0</v>
      </c>
      <c r="BE738" s="362">
        <f>MAX(STH!BA747,STH!CI747)</f>
        <v>0</v>
      </c>
      <c r="BF738" s="362">
        <f>MAX(STH!BB747,STH!CJ747)</f>
        <v>0</v>
      </c>
      <c r="BG738" s="362">
        <f>MAX(COUNTIF(STH!BC747,"Yes"),COUNTIF(STH!CK747,"Yes"))</f>
        <v>0</v>
      </c>
      <c r="BH738" s="337"/>
      <c r="BI738" s="362">
        <f>Trachoma!Q750</f>
        <v>0</v>
      </c>
      <c r="BJ738" s="362">
        <f>Trachoma!AK750</f>
        <v>0</v>
      </c>
      <c r="BK738" s="362">
        <f>Trachoma!AL750</f>
        <v>0</v>
      </c>
      <c r="BL738" s="362">
        <f>Trachoma!AN750</f>
        <v>0</v>
      </c>
      <c r="BM738" s="362">
        <f>Trachoma!AO750</f>
        <v>0</v>
      </c>
      <c r="BN738" s="362">
        <f>Trachoma!AT750</f>
        <v>0</v>
      </c>
      <c r="BO738" s="362">
        <f>Trachoma!AU750</f>
        <v>0</v>
      </c>
      <c r="BP738" s="362">
        <f>Trachoma!AV750</f>
        <v>0</v>
      </c>
      <c r="BQ738" s="362">
        <f>Trachoma!AW750</f>
        <v>0</v>
      </c>
      <c r="BR738" s="362">
        <f>COUNTIF(Trachoma!AX750,"Yes")</f>
        <v>0</v>
      </c>
      <c r="BS738" s="337"/>
      <c r="BT738" s="362">
        <f t="shared" si="124"/>
        <v>0</v>
      </c>
      <c r="BU738" s="362">
        <f t="shared" si="125"/>
        <v>0</v>
      </c>
      <c r="BV738" s="362">
        <f t="shared" si="126"/>
        <v>0</v>
      </c>
      <c r="BW738" s="362">
        <f t="shared" si="127"/>
        <v>0</v>
      </c>
      <c r="BX738" s="362">
        <f t="shared" si="128"/>
        <v>0</v>
      </c>
      <c r="BY738" s="362">
        <f t="shared" si="130"/>
        <v>0</v>
      </c>
      <c r="BZ738" s="362">
        <f t="shared" si="131"/>
        <v>0</v>
      </c>
      <c r="CA738" s="362">
        <f t="shared" si="132"/>
        <v>0</v>
      </c>
      <c r="CB738" s="362">
        <f t="shared" si="133"/>
        <v>0</v>
      </c>
      <c r="CC738" s="362">
        <f t="shared" si="129"/>
        <v>0</v>
      </c>
    </row>
    <row r="739" spans="2:81" x14ac:dyDescent="0.25">
      <c r="B739" s="147">
        <f>Demography!B747</f>
        <v>0</v>
      </c>
      <c r="C739" s="147">
        <f>Demography!C747</f>
        <v>0</v>
      </c>
      <c r="D739" s="148">
        <f>Demography!D747</f>
        <v>0</v>
      </c>
      <c r="E739" s="55"/>
      <c r="F739" s="148">
        <f>LF!M746</f>
        <v>0</v>
      </c>
      <c r="G739" s="148">
        <f>LF!AE746</f>
        <v>0</v>
      </c>
      <c r="H739" s="148">
        <f>LF!AF746</f>
        <v>0</v>
      </c>
      <c r="I739" s="148">
        <f>LF!AH746</f>
        <v>0</v>
      </c>
      <c r="J739" s="148">
        <f>LF!AI746</f>
        <v>0</v>
      </c>
      <c r="K739" s="148">
        <f>LF!AK746</f>
        <v>0</v>
      </c>
      <c r="L739" s="148">
        <f>LF!AM746</f>
        <v>0</v>
      </c>
      <c r="M739" s="148">
        <f>LF!AN746</f>
        <v>0</v>
      </c>
      <c r="N739" s="148">
        <f>LF!AO746</f>
        <v>0</v>
      </c>
      <c r="O739" s="148">
        <f>LF!AP746</f>
        <v>0</v>
      </c>
      <c r="P739" s="148">
        <f>LF!AQ746</f>
        <v>0</v>
      </c>
      <c r="Q739" s="148">
        <f>COUNTIF(LF!AR746,"Yes")</f>
        <v>0</v>
      </c>
      <c r="R739" s="55"/>
      <c r="S739" s="148">
        <f>Oncho!K746</f>
        <v>0</v>
      </c>
      <c r="T739" s="148">
        <f>MAX(Oncho!AB746,Oncho!BA746)</f>
        <v>0</v>
      </c>
      <c r="U739" s="148">
        <f>MAX(Oncho!AC746,Oncho!BB746)</f>
        <v>0</v>
      </c>
      <c r="V739" s="148">
        <f>MAX(Oncho!AE746,Oncho!BD746)</f>
        <v>0</v>
      </c>
      <c r="W739" s="148">
        <f>MAX(Oncho!AF746,Oncho!BE746)</f>
        <v>0</v>
      </c>
      <c r="X739" s="148">
        <f>MAX(Oncho!AG746,Oncho!BF746)</f>
        <v>0</v>
      </c>
      <c r="Y739" s="148">
        <f>MAX(Oncho!AH746,Oncho!BG746)</f>
        <v>0</v>
      </c>
      <c r="Z739" s="148">
        <f>MAX(Oncho!AI746,Oncho!BH746)</f>
        <v>0</v>
      </c>
      <c r="AA739" s="148">
        <f>MAX(Oncho!AJ746,Oncho!BI746)</f>
        <v>0</v>
      </c>
      <c r="AB739" s="148">
        <f>MAX(COUNTIF(Oncho!AK746,"Yes"),COUNTIF(Oncho!BJ746,"Yes"))</f>
        <v>0</v>
      </c>
      <c r="AC739" s="55"/>
      <c r="AD739" s="148">
        <f>Schisto!P748</f>
        <v>0</v>
      </c>
      <c r="AE739" s="148">
        <f>Schisto!AI748</f>
        <v>0</v>
      </c>
      <c r="AF739" s="148">
        <f>Schisto!AJ748</f>
        <v>0</v>
      </c>
      <c r="AG739" s="148">
        <f>Schisto!AN748</f>
        <v>0</v>
      </c>
      <c r="AH739" s="148">
        <f>Schisto!AO748</f>
        <v>0</v>
      </c>
      <c r="AI739" s="148">
        <f>Schisto!AT748</f>
        <v>0</v>
      </c>
      <c r="AJ739" s="148">
        <f>Schisto!AU748</f>
        <v>0</v>
      </c>
      <c r="AK739" s="148">
        <f>Schisto!AV748</f>
        <v>0</v>
      </c>
      <c r="AL739" s="148">
        <f>Schisto!AW748</f>
        <v>0</v>
      </c>
      <c r="AM739" s="148">
        <f>COUNTIF(Schisto!AX748,"Yes")</f>
        <v>0</v>
      </c>
      <c r="AN739" s="55"/>
      <c r="AO739" s="148">
        <f>STH!P748</f>
        <v>0</v>
      </c>
      <c r="AP739" s="148">
        <f>MAX(STH!AK748,STH!BS748)</f>
        <v>0</v>
      </c>
      <c r="AQ739" s="148">
        <f>MAX(STH!AL748,STH!BT748)</f>
        <v>0</v>
      </c>
      <c r="AR739" s="148">
        <f>MAX(STH!AM748,STH!BU748)</f>
        <v>0</v>
      </c>
      <c r="AS739" s="148">
        <f>MAX(STH!AN748,STH!BV748)</f>
        <v>0</v>
      </c>
      <c r="AT739" s="148">
        <f>MAX(STH!AO748,STH!BW748)</f>
        <v>0</v>
      </c>
      <c r="AU739" s="148">
        <f>MAX(STH!AQ748,STH!BY748)</f>
        <v>0</v>
      </c>
      <c r="AV739" s="148">
        <f>MAX(STH!AR748,STH!BZ748)</f>
        <v>0</v>
      </c>
      <c r="AW739" s="148">
        <f>MAX(STH!AS748,STH!CA748)</f>
        <v>0</v>
      </c>
      <c r="AX739" s="148">
        <f>MAX(STH!AT748,STH!CB748)</f>
        <v>0</v>
      </c>
      <c r="AY739" s="148">
        <f>MAX(STH!AU748,STH!CC748)</f>
        <v>0</v>
      </c>
      <c r="AZ739" s="148">
        <f>MAX(STH!AV748,STH!CD748)</f>
        <v>0</v>
      </c>
      <c r="BA739" s="148">
        <f>MAX(STH!AW748,STH!CE748)</f>
        <v>0</v>
      </c>
      <c r="BB739" s="148">
        <f>MAX(STH!AX748,STH!CF748)</f>
        <v>0</v>
      </c>
      <c r="BC739" s="148">
        <f>MAX(STH!AY748,STH!CG748)</f>
        <v>0</v>
      </c>
      <c r="BD739" s="148">
        <f>MAX(STH!AZ748,STH!CH748)</f>
        <v>0</v>
      </c>
      <c r="BE739" s="148">
        <f>MAX(STH!BA748,STH!CI748)</f>
        <v>0</v>
      </c>
      <c r="BF739" s="148">
        <f>MAX(STH!BB748,STH!CJ748)</f>
        <v>0</v>
      </c>
      <c r="BG739" s="148">
        <f>MAX(COUNTIF(STH!BC748,"Yes"),COUNTIF(STH!CK748,"Yes"))</f>
        <v>0</v>
      </c>
      <c r="BH739" s="55"/>
      <c r="BI739" s="148">
        <f>Trachoma!Q751</f>
        <v>0</v>
      </c>
      <c r="BJ739" s="148">
        <f>Trachoma!AK751</f>
        <v>0</v>
      </c>
      <c r="BK739" s="148">
        <f>Trachoma!AL751</f>
        <v>0</v>
      </c>
      <c r="BL739" s="148">
        <f>Trachoma!AN751</f>
        <v>0</v>
      </c>
      <c r="BM739" s="148">
        <f>Trachoma!AO751</f>
        <v>0</v>
      </c>
      <c r="BN739" s="148">
        <f>Trachoma!AT751</f>
        <v>0</v>
      </c>
      <c r="BO739" s="148">
        <f>Trachoma!AU751</f>
        <v>0</v>
      </c>
      <c r="BP739" s="148">
        <f>Trachoma!AV751</f>
        <v>0</v>
      </c>
      <c r="BQ739" s="148">
        <f>Trachoma!AW751</f>
        <v>0</v>
      </c>
      <c r="BR739" s="148">
        <f>COUNTIF(Trachoma!AX751,"Yes")</f>
        <v>0</v>
      </c>
      <c r="BS739" s="55"/>
      <c r="BT739" s="148">
        <f t="shared" si="124"/>
        <v>0</v>
      </c>
      <c r="BU739" s="148">
        <f t="shared" si="125"/>
        <v>0</v>
      </c>
      <c r="BV739" s="148">
        <f t="shared" si="126"/>
        <v>0</v>
      </c>
      <c r="BW739" s="148">
        <f t="shared" si="127"/>
        <v>0</v>
      </c>
      <c r="BX739" s="148">
        <f t="shared" si="128"/>
        <v>0</v>
      </c>
      <c r="BY739" s="148">
        <f t="shared" si="130"/>
        <v>0</v>
      </c>
      <c r="BZ739" s="148">
        <f t="shared" si="131"/>
        <v>0</v>
      </c>
      <c r="CA739" s="148">
        <f t="shared" si="132"/>
        <v>0</v>
      </c>
      <c r="CB739" s="148">
        <f t="shared" si="133"/>
        <v>0</v>
      </c>
      <c r="CC739" s="148">
        <f t="shared" si="129"/>
        <v>0</v>
      </c>
    </row>
    <row r="740" spans="2:81" x14ac:dyDescent="0.25">
      <c r="B740" s="361">
        <f>Demography!B748</f>
        <v>0</v>
      </c>
      <c r="C740" s="361">
        <f>Demography!C748</f>
        <v>0</v>
      </c>
      <c r="D740" s="362">
        <f>Demography!D748</f>
        <v>0</v>
      </c>
      <c r="E740" s="337"/>
      <c r="F740" s="362">
        <f>LF!M747</f>
        <v>0</v>
      </c>
      <c r="G740" s="362">
        <f>LF!AE747</f>
        <v>0</v>
      </c>
      <c r="H740" s="362">
        <f>LF!AF747</f>
        <v>0</v>
      </c>
      <c r="I740" s="362">
        <f>LF!AH747</f>
        <v>0</v>
      </c>
      <c r="J740" s="362">
        <f>LF!AI747</f>
        <v>0</v>
      </c>
      <c r="K740" s="362">
        <f>LF!AK747</f>
        <v>0</v>
      </c>
      <c r="L740" s="362">
        <f>LF!AM747</f>
        <v>0</v>
      </c>
      <c r="M740" s="362">
        <f>LF!AN747</f>
        <v>0</v>
      </c>
      <c r="N740" s="362">
        <f>LF!AO747</f>
        <v>0</v>
      </c>
      <c r="O740" s="362">
        <f>LF!AP747</f>
        <v>0</v>
      </c>
      <c r="P740" s="362">
        <f>LF!AQ747</f>
        <v>0</v>
      </c>
      <c r="Q740" s="362">
        <f>COUNTIF(LF!AR747,"Yes")</f>
        <v>0</v>
      </c>
      <c r="R740" s="337"/>
      <c r="S740" s="362">
        <f>Oncho!K747</f>
        <v>0</v>
      </c>
      <c r="T740" s="362">
        <f>MAX(Oncho!AB747,Oncho!BA747)</f>
        <v>0</v>
      </c>
      <c r="U740" s="362">
        <f>MAX(Oncho!AC747,Oncho!BB747)</f>
        <v>0</v>
      </c>
      <c r="V740" s="362">
        <f>MAX(Oncho!AE747,Oncho!BD747)</f>
        <v>0</v>
      </c>
      <c r="W740" s="362">
        <f>MAX(Oncho!AF747,Oncho!BE747)</f>
        <v>0</v>
      </c>
      <c r="X740" s="362">
        <f>MAX(Oncho!AG747,Oncho!BF747)</f>
        <v>0</v>
      </c>
      <c r="Y740" s="362">
        <f>MAX(Oncho!AH747,Oncho!BG747)</f>
        <v>0</v>
      </c>
      <c r="Z740" s="362">
        <f>MAX(Oncho!AI747,Oncho!BH747)</f>
        <v>0</v>
      </c>
      <c r="AA740" s="362">
        <f>MAX(Oncho!AJ747,Oncho!BI747)</f>
        <v>0</v>
      </c>
      <c r="AB740" s="362">
        <f>MAX(COUNTIF(Oncho!AK747,"Yes"),COUNTIF(Oncho!BJ747,"Yes"))</f>
        <v>0</v>
      </c>
      <c r="AC740" s="337"/>
      <c r="AD740" s="362">
        <f>Schisto!P749</f>
        <v>0</v>
      </c>
      <c r="AE740" s="362">
        <f>Schisto!AI749</f>
        <v>0</v>
      </c>
      <c r="AF740" s="362">
        <f>Schisto!AJ749</f>
        <v>0</v>
      </c>
      <c r="AG740" s="362">
        <f>Schisto!AN749</f>
        <v>0</v>
      </c>
      <c r="AH740" s="362">
        <f>Schisto!AO749</f>
        <v>0</v>
      </c>
      <c r="AI740" s="362">
        <f>Schisto!AT749</f>
        <v>0</v>
      </c>
      <c r="AJ740" s="362">
        <f>Schisto!AU749</f>
        <v>0</v>
      </c>
      <c r="AK740" s="362">
        <f>Schisto!AV749</f>
        <v>0</v>
      </c>
      <c r="AL740" s="362">
        <f>Schisto!AW749</f>
        <v>0</v>
      </c>
      <c r="AM740" s="362">
        <f>COUNTIF(Schisto!AX749,"Yes")</f>
        <v>0</v>
      </c>
      <c r="AN740" s="337"/>
      <c r="AO740" s="362">
        <f>STH!P749</f>
        <v>0</v>
      </c>
      <c r="AP740" s="362">
        <f>MAX(STH!AK749,STH!BS749)</f>
        <v>0</v>
      </c>
      <c r="AQ740" s="362">
        <f>MAX(STH!AL749,STH!BT749)</f>
        <v>0</v>
      </c>
      <c r="AR740" s="362">
        <f>MAX(STH!AM749,STH!BU749)</f>
        <v>0</v>
      </c>
      <c r="AS740" s="362">
        <f>MAX(STH!AN749,STH!BV749)</f>
        <v>0</v>
      </c>
      <c r="AT740" s="362">
        <f>MAX(STH!AO749,STH!BW749)</f>
        <v>0</v>
      </c>
      <c r="AU740" s="362">
        <f>MAX(STH!AQ749,STH!BY749)</f>
        <v>0</v>
      </c>
      <c r="AV740" s="362">
        <f>MAX(STH!AR749,STH!BZ749)</f>
        <v>0</v>
      </c>
      <c r="AW740" s="362">
        <f>MAX(STH!AS749,STH!CA749)</f>
        <v>0</v>
      </c>
      <c r="AX740" s="362">
        <f>MAX(STH!AT749,STH!CB749)</f>
        <v>0</v>
      </c>
      <c r="AY740" s="362">
        <f>MAX(STH!AU749,STH!CC749)</f>
        <v>0</v>
      </c>
      <c r="AZ740" s="362">
        <f>MAX(STH!AV749,STH!CD749)</f>
        <v>0</v>
      </c>
      <c r="BA740" s="362">
        <f>MAX(STH!AW749,STH!CE749)</f>
        <v>0</v>
      </c>
      <c r="BB740" s="362">
        <f>MAX(STH!AX749,STH!CF749)</f>
        <v>0</v>
      </c>
      <c r="BC740" s="362">
        <f>MAX(STH!AY749,STH!CG749)</f>
        <v>0</v>
      </c>
      <c r="BD740" s="362">
        <f>MAX(STH!AZ749,STH!CH749)</f>
        <v>0</v>
      </c>
      <c r="BE740" s="362">
        <f>MAX(STH!BA749,STH!CI749)</f>
        <v>0</v>
      </c>
      <c r="BF740" s="362">
        <f>MAX(STH!BB749,STH!CJ749)</f>
        <v>0</v>
      </c>
      <c r="BG740" s="362">
        <f>MAX(COUNTIF(STH!BC749,"Yes"),COUNTIF(STH!CK749,"Yes"))</f>
        <v>0</v>
      </c>
      <c r="BH740" s="337"/>
      <c r="BI740" s="362">
        <f>Trachoma!Q752</f>
        <v>0</v>
      </c>
      <c r="BJ740" s="362">
        <f>Trachoma!AK752</f>
        <v>0</v>
      </c>
      <c r="BK740" s="362">
        <f>Trachoma!AL752</f>
        <v>0</v>
      </c>
      <c r="BL740" s="362">
        <f>Trachoma!AN752</f>
        <v>0</v>
      </c>
      <c r="BM740" s="362">
        <f>Trachoma!AO752</f>
        <v>0</v>
      </c>
      <c r="BN740" s="362">
        <f>Trachoma!AT752</f>
        <v>0</v>
      </c>
      <c r="BO740" s="362">
        <f>Trachoma!AU752</f>
        <v>0</v>
      </c>
      <c r="BP740" s="362">
        <f>Trachoma!AV752</f>
        <v>0</v>
      </c>
      <c r="BQ740" s="362">
        <f>Trachoma!AW752</f>
        <v>0</v>
      </c>
      <c r="BR740" s="362">
        <f>COUNTIF(Trachoma!AX752,"Yes")</f>
        <v>0</v>
      </c>
      <c r="BS740" s="337"/>
      <c r="BT740" s="362">
        <f t="shared" si="124"/>
        <v>0</v>
      </c>
      <c r="BU740" s="362">
        <f t="shared" si="125"/>
        <v>0</v>
      </c>
      <c r="BV740" s="362">
        <f t="shared" si="126"/>
        <v>0</v>
      </c>
      <c r="BW740" s="362">
        <f t="shared" si="127"/>
        <v>0</v>
      </c>
      <c r="BX740" s="362">
        <f t="shared" si="128"/>
        <v>0</v>
      </c>
      <c r="BY740" s="362">
        <f t="shared" si="130"/>
        <v>0</v>
      </c>
      <c r="BZ740" s="362">
        <f t="shared" si="131"/>
        <v>0</v>
      </c>
      <c r="CA740" s="362">
        <f t="shared" si="132"/>
        <v>0</v>
      </c>
      <c r="CB740" s="362">
        <f t="shared" si="133"/>
        <v>0</v>
      </c>
      <c r="CC740" s="362">
        <f t="shared" si="129"/>
        <v>0</v>
      </c>
    </row>
    <row r="741" spans="2:81" x14ac:dyDescent="0.25">
      <c r="B741" s="147">
        <f>Demography!B749</f>
        <v>0</v>
      </c>
      <c r="C741" s="147">
        <f>Demography!C749</f>
        <v>0</v>
      </c>
      <c r="D741" s="148">
        <f>Demography!D749</f>
        <v>0</v>
      </c>
      <c r="E741" s="55"/>
      <c r="F741" s="148">
        <f>LF!M748</f>
        <v>0</v>
      </c>
      <c r="G741" s="148">
        <f>LF!AE748</f>
        <v>0</v>
      </c>
      <c r="H741" s="148">
        <f>LF!AF748</f>
        <v>0</v>
      </c>
      <c r="I741" s="148">
        <f>LF!AH748</f>
        <v>0</v>
      </c>
      <c r="J741" s="148">
        <f>LF!AI748</f>
        <v>0</v>
      </c>
      <c r="K741" s="148">
        <f>LF!AK748</f>
        <v>0</v>
      </c>
      <c r="L741" s="148">
        <f>LF!AM748</f>
        <v>0</v>
      </c>
      <c r="M741" s="148">
        <f>LF!AN748</f>
        <v>0</v>
      </c>
      <c r="N741" s="148">
        <f>LF!AO748</f>
        <v>0</v>
      </c>
      <c r="O741" s="148">
        <f>LF!AP748</f>
        <v>0</v>
      </c>
      <c r="P741" s="148">
        <f>LF!AQ748</f>
        <v>0</v>
      </c>
      <c r="Q741" s="148">
        <f>COUNTIF(LF!AR748,"Yes")</f>
        <v>0</v>
      </c>
      <c r="R741" s="55"/>
      <c r="S741" s="148">
        <f>Oncho!K748</f>
        <v>0</v>
      </c>
      <c r="T741" s="148">
        <f>MAX(Oncho!AB748,Oncho!BA748)</f>
        <v>0</v>
      </c>
      <c r="U741" s="148">
        <f>MAX(Oncho!AC748,Oncho!BB748)</f>
        <v>0</v>
      </c>
      <c r="V741" s="148">
        <f>MAX(Oncho!AE748,Oncho!BD748)</f>
        <v>0</v>
      </c>
      <c r="W741" s="148">
        <f>MAX(Oncho!AF748,Oncho!BE748)</f>
        <v>0</v>
      </c>
      <c r="X741" s="148">
        <f>MAX(Oncho!AG748,Oncho!BF748)</f>
        <v>0</v>
      </c>
      <c r="Y741" s="148">
        <f>MAX(Oncho!AH748,Oncho!BG748)</f>
        <v>0</v>
      </c>
      <c r="Z741" s="148">
        <f>MAX(Oncho!AI748,Oncho!BH748)</f>
        <v>0</v>
      </c>
      <c r="AA741" s="148">
        <f>MAX(Oncho!AJ748,Oncho!BI748)</f>
        <v>0</v>
      </c>
      <c r="AB741" s="148">
        <f>MAX(COUNTIF(Oncho!AK748,"Yes"),COUNTIF(Oncho!BJ748,"Yes"))</f>
        <v>0</v>
      </c>
      <c r="AC741" s="55"/>
      <c r="AD741" s="148">
        <f>Schisto!P750</f>
        <v>0</v>
      </c>
      <c r="AE741" s="148">
        <f>Schisto!AI750</f>
        <v>0</v>
      </c>
      <c r="AF741" s="148">
        <f>Schisto!AJ750</f>
        <v>0</v>
      </c>
      <c r="AG741" s="148">
        <f>Schisto!AN750</f>
        <v>0</v>
      </c>
      <c r="AH741" s="148">
        <f>Schisto!AO750</f>
        <v>0</v>
      </c>
      <c r="AI741" s="148">
        <f>Schisto!AT750</f>
        <v>0</v>
      </c>
      <c r="AJ741" s="148">
        <f>Schisto!AU750</f>
        <v>0</v>
      </c>
      <c r="AK741" s="148">
        <f>Schisto!AV750</f>
        <v>0</v>
      </c>
      <c r="AL741" s="148">
        <f>Schisto!AW750</f>
        <v>0</v>
      </c>
      <c r="AM741" s="148">
        <f>COUNTIF(Schisto!AX750,"Yes")</f>
        <v>0</v>
      </c>
      <c r="AN741" s="55"/>
      <c r="AO741" s="148">
        <f>STH!P750</f>
        <v>0</v>
      </c>
      <c r="AP741" s="148">
        <f>MAX(STH!AK750,STH!BS750)</f>
        <v>0</v>
      </c>
      <c r="AQ741" s="148">
        <f>MAX(STH!AL750,STH!BT750)</f>
        <v>0</v>
      </c>
      <c r="AR741" s="148">
        <f>MAX(STH!AM750,STH!BU750)</f>
        <v>0</v>
      </c>
      <c r="AS741" s="148">
        <f>MAX(STH!AN750,STH!BV750)</f>
        <v>0</v>
      </c>
      <c r="AT741" s="148">
        <f>MAX(STH!AO750,STH!BW750)</f>
        <v>0</v>
      </c>
      <c r="AU741" s="148">
        <f>MAX(STH!AQ750,STH!BY750)</f>
        <v>0</v>
      </c>
      <c r="AV741" s="148">
        <f>MAX(STH!AR750,STH!BZ750)</f>
        <v>0</v>
      </c>
      <c r="AW741" s="148">
        <f>MAX(STH!AS750,STH!CA750)</f>
        <v>0</v>
      </c>
      <c r="AX741" s="148">
        <f>MAX(STH!AT750,STH!CB750)</f>
        <v>0</v>
      </c>
      <c r="AY741" s="148">
        <f>MAX(STH!AU750,STH!CC750)</f>
        <v>0</v>
      </c>
      <c r="AZ741" s="148">
        <f>MAX(STH!AV750,STH!CD750)</f>
        <v>0</v>
      </c>
      <c r="BA741" s="148">
        <f>MAX(STH!AW750,STH!CE750)</f>
        <v>0</v>
      </c>
      <c r="BB741" s="148">
        <f>MAX(STH!AX750,STH!CF750)</f>
        <v>0</v>
      </c>
      <c r="BC741" s="148">
        <f>MAX(STH!AY750,STH!CG750)</f>
        <v>0</v>
      </c>
      <c r="BD741" s="148">
        <f>MAX(STH!AZ750,STH!CH750)</f>
        <v>0</v>
      </c>
      <c r="BE741" s="148">
        <f>MAX(STH!BA750,STH!CI750)</f>
        <v>0</v>
      </c>
      <c r="BF741" s="148">
        <f>MAX(STH!BB750,STH!CJ750)</f>
        <v>0</v>
      </c>
      <c r="BG741" s="148">
        <f>MAX(COUNTIF(STH!BC750,"Yes"),COUNTIF(STH!CK750,"Yes"))</f>
        <v>0</v>
      </c>
      <c r="BH741" s="55"/>
      <c r="BI741" s="148">
        <f>Trachoma!Q753</f>
        <v>0</v>
      </c>
      <c r="BJ741" s="148">
        <f>Trachoma!AK753</f>
        <v>0</v>
      </c>
      <c r="BK741" s="148">
        <f>Trachoma!AL753</f>
        <v>0</v>
      </c>
      <c r="BL741" s="148">
        <f>Trachoma!AN753</f>
        <v>0</v>
      </c>
      <c r="BM741" s="148">
        <f>Trachoma!AO753</f>
        <v>0</v>
      </c>
      <c r="BN741" s="148">
        <f>Trachoma!AT753</f>
        <v>0</v>
      </c>
      <c r="BO741" s="148">
        <f>Trachoma!AU753</f>
        <v>0</v>
      </c>
      <c r="BP741" s="148">
        <f>Trachoma!AV753</f>
        <v>0</v>
      </c>
      <c r="BQ741" s="148">
        <f>Trachoma!AW753</f>
        <v>0</v>
      </c>
      <c r="BR741" s="148">
        <f>COUNTIF(Trachoma!AX753,"Yes")</f>
        <v>0</v>
      </c>
      <c r="BS741" s="55"/>
      <c r="BT741" s="148">
        <f t="shared" si="124"/>
        <v>0</v>
      </c>
      <c r="BU741" s="148">
        <f t="shared" si="125"/>
        <v>0</v>
      </c>
      <c r="BV741" s="148">
        <f t="shared" si="126"/>
        <v>0</v>
      </c>
      <c r="BW741" s="148">
        <f t="shared" si="127"/>
        <v>0</v>
      </c>
      <c r="BX741" s="148">
        <f t="shared" si="128"/>
        <v>0</v>
      </c>
      <c r="BY741" s="148">
        <f t="shared" si="130"/>
        <v>0</v>
      </c>
      <c r="BZ741" s="148">
        <f t="shared" si="131"/>
        <v>0</v>
      </c>
      <c r="CA741" s="148">
        <f t="shared" si="132"/>
        <v>0</v>
      </c>
      <c r="CB741" s="148">
        <f t="shared" si="133"/>
        <v>0</v>
      </c>
      <c r="CC741" s="148">
        <f t="shared" si="129"/>
        <v>0</v>
      </c>
    </row>
    <row r="742" spans="2:81" x14ac:dyDescent="0.25">
      <c r="B742" s="361">
        <f>Demography!B750</f>
        <v>0</v>
      </c>
      <c r="C742" s="361">
        <f>Demography!C750</f>
        <v>0</v>
      </c>
      <c r="D742" s="362">
        <f>Demography!D750</f>
        <v>0</v>
      </c>
      <c r="E742" s="337"/>
      <c r="F742" s="362">
        <f>LF!M749</f>
        <v>0</v>
      </c>
      <c r="G742" s="362">
        <f>LF!AE749</f>
        <v>0</v>
      </c>
      <c r="H742" s="362">
        <f>LF!AF749</f>
        <v>0</v>
      </c>
      <c r="I742" s="362">
        <f>LF!AH749</f>
        <v>0</v>
      </c>
      <c r="J742" s="362">
        <f>LF!AI749</f>
        <v>0</v>
      </c>
      <c r="K742" s="362">
        <f>LF!AK749</f>
        <v>0</v>
      </c>
      <c r="L742" s="362">
        <f>LF!AM749</f>
        <v>0</v>
      </c>
      <c r="M742" s="362">
        <f>LF!AN749</f>
        <v>0</v>
      </c>
      <c r="N742" s="362">
        <f>LF!AO749</f>
        <v>0</v>
      </c>
      <c r="O742" s="362">
        <f>LF!AP749</f>
        <v>0</v>
      </c>
      <c r="P742" s="362">
        <f>LF!AQ749</f>
        <v>0</v>
      </c>
      <c r="Q742" s="362">
        <f>COUNTIF(LF!AR749,"Yes")</f>
        <v>0</v>
      </c>
      <c r="R742" s="337"/>
      <c r="S742" s="362">
        <f>Oncho!K749</f>
        <v>0</v>
      </c>
      <c r="T742" s="362">
        <f>MAX(Oncho!AB749,Oncho!BA749)</f>
        <v>0</v>
      </c>
      <c r="U742" s="362">
        <f>MAX(Oncho!AC749,Oncho!BB749)</f>
        <v>0</v>
      </c>
      <c r="V742" s="362">
        <f>MAX(Oncho!AE749,Oncho!BD749)</f>
        <v>0</v>
      </c>
      <c r="W742" s="362">
        <f>MAX(Oncho!AF749,Oncho!BE749)</f>
        <v>0</v>
      </c>
      <c r="X742" s="362">
        <f>MAX(Oncho!AG749,Oncho!BF749)</f>
        <v>0</v>
      </c>
      <c r="Y742" s="362">
        <f>MAX(Oncho!AH749,Oncho!BG749)</f>
        <v>0</v>
      </c>
      <c r="Z742" s="362">
        <f>MAX(Oncho!AI749,Oncho!BH749)</f>
        <v>0</v>
      </c>
      <c r="AA742" s="362">
        <f>MAX(Oncho!AJ749,Oncho!BI749)</f>
        <v>0</v>
      </c>
      <c r="AB742" s="362">
        <f>MAX(COUNTIF(Oncho!AK749,"Yes"),COUNTIF(Oncho!BJ749,"Yes"))</f>
        <v>0</v>
      </c>
      <c r="AC742" s="337"/>
      <c r="AD742" s="362">
        <f>Schisto!P751</f>
        <v>0</v>
      </c>
      <c r="AE742" s="362">
        <f>Schisto!AI751</f>
        <v>0</v>
      </c>
      <c r="AF742" s="362">
        <f>Schisto!AJ751</f>
        <v>0</v>
      </c>
      <c r="AG742" s="362">
        <f>Schisto!AN751</f>
        <v>0</v>
      </c>
      <c r="AH742" s="362">
        <f>Schisto!AO751</f>
        <v>0</v>
      </c>
      <c r="AI742" s="362">
        <f>Schisto!AT751</f>
        <v>0</v>
      </c>
      <c r="AJ742" s="362">
        <f>Schisto!AU751</f>
        <v>0</v>
      </c>
      <c r="AK742" s="362">
        <f>Schisto!AV751</f>
        <v>0</v>
      </c>
      <c r="AL742" s="362">
        <f>Schisto!AW751</f>
        <v>0</v>
      </c>
      <c r="AM742" s="362">
        <f>COUNTIF(Schisto!AX751,"Yes")</f>
        <v>0</v>
      </c>
      <c r="AN742" s="337"/>
      <c r="AO742" s="362">
        <f>STH!P751</f>
        <v>0</v>
      </c>
      <c r="AP742" s="362">
        <f>MAX(STH!AK751,STH!BS751)</f>
        <v>0</v>
      </c>
      <c r="AQ742" s="362">
        <f>MAX(STH!AL751,STH!BT751)</f>
        <v>0</v>
      </c>
      <c r="AR742" s="362">
        <f>MAX(STH!AM751,STH!BU751)</f>
        <v>0</v>
      </c>
      <c r="AS742" s="362">
        <f>MAX(STH!AN751,STH!BV751)</f>
        <v>0</v>
      </c>
      <c r="AT742" s="362">
        <f>MAX(STH!AO751,STH!BW751)</f>
        <v>0</v>
      </c>
      <c r="AU742" s="362">
        <f>MAX(STH!AQ751,STH!BY751)</f>
        <v>0</v>
      </c>
      <c r="AV742" s="362">
        <f>MAX(STH!AR751,STH!BZ751)</f>
        <v>0</v>
      </c>
      <c r="AW742" s="362">
        <f>MAX(STH!AS751,STH!CA751)</f>
        <v>0</v>
      </c>
      <c r="AX742" s="362">
        <f>MAX(STH!AT751,STH!CB751)</f>
        <v>0</v>
      </c>
      <c r="AY742" s="362">
        <f>MAX(STH!AU751,STH!CC751)</f>
        <v>0</v>
      </c>
      <c r="AZ742" s="362">
        <f>MAX(STH!AV751,STH!CD751)</f>
        <v>0</v>
      </c>
      <c r="BA742" s="362">
        <f>MAX(STH!AW751,STH!CE751)</f>
        <v>0</v>
      </c>
      <c r="BB742" s="362">
        <f>MAX(STH!AX751,STH!CF751)</f>
        <v>0</v>
      </c>
      <c r="BC742" s="362">
        <f>MAX(STH!AY751,STH!CG751)</f>
        <v>0</v>
      </c>
      <c r="BD742" s="362">
        <f>MAX(STH!AZ751,STH!CH751)</f>
        <v>0</v>
      </c>
      <c r="BE742" s="362">
        <f>MAX(STH!BA751,STH!CI751)</f>
        <v>0</v>
      </c>
      <c r="BF742" s="362">
        <f>MAX(STH!BB751,STH!CJ751)</f>
        <v>0</v>
      </c>
      <c r="BG742" s="362">
        <f>MAX(COUNTIF(STH!BC751,"Yes"),COUNTIF(STH!CK751,"Yes"))</f>
        <v>0</v>
      </c>
      <c r="BH742" s="337"/>
      <c r="BI742" s="362">
        <f>Trachoma!Q754</f>
        <v>0</v>
      </c>
      <c r="BJ742" s="362">
        <f>Trachoma!AK754</f>
        <v>0</v>
      </c>
      <c r="BK742" s="362">
        <f>Trachoma!AL754</f>
        <v>0</v>
      </c>
      <c r="BL742" s="362">
        <f>Trachoma!AN754</f>
        <v>0</v>
      </c>
      <c r="BM742" s="362">
        <f>Trachoma!AO754</f>
        <v>0</v>
      </c>
      <c r="BN742" s="362">
        <f>Trachoma!AT754</f>
        <v>0</v>
      </c>
      <c r="BO742" s="362">
        <f>Trachoma!AU754</f>
        <v>0</v>
      </c>
      <c r="BP742" s="362">
        <f>Trachoma!AV754</f>
        <v>0</v>
      </c>
      <c r="BQ742" s="362">
        <f>Trachoma!AW754</f>
        <v>0</v>
      </c>
      <c r="BR742" s="362">
        <f>COUNTIF(Trachoma!AX754,"Yes")</f>
        <v>0</v>
      </c>
      <c r="BS742" s="337"/>
      <c r="BT742" s="362">
        <f t="shared" si="124"/>
        <v>0</v>
      </c>
      <c r="BU742" s="362">
        <f t="shared" si="125"/>
        <v>0</v>
      </c>
      <c r="BV742" s="362">
        <f t="shared" si="126"/>
        <v>0</v>
      </c>
      <c r="BW742" s="362">
        <f t="shared" si="127"/>
        <v>0</v>
      </c>
      <c r="BX742" s="362">
        <f t="shared" si="128"/>
        <v>0</v>
      </c>
      <c r="BY742" s="362">
        <f t="shared" si="130"/>
        <v>0</v>
      </c>
      <c r="BZ742" s="362">
        <f t="shared" si="131"/>
        <v>0</v>
      </c>
      <c r="CA742" s="362">
        <f t="shared" si="132"/>
        <v>0</v>
      </c>
      <c r="CB742" s="362">
        <f t="shared" si="133"/>
        <v>0</v>
      </c>
      <c r="CC742" s="362">
        <f t="shared" si="129"/>
        <v>0</v>
      </c>
    </row>
    <row r="743" spans="2:81" x14ac:dyDescent="0.25">
      <c r="B743" s="147">
        <f>Demography!B751</f>
        <v>0</v>
      </c>
      <c r="C743" s="147">
        <f>Demography!C751</f>
        <v>0</v>
      </c>
      <c r="D743" s="148">
        <f>Demography!D751</f>
        <v>0</v>
      </c>
      <c r="E743" s="55"/>
      <c r="F743" s="148">
        <f>LF!M750</f>
        <v>0</v>
      </c>
      <c r="G743" s="148">
        <f>LF!AE750</f>
        <v>0</v>
      </c>
      <c r="H743" s="148">
        <f>LF!AF750</f>
        <v>0</v>
      </c>
      <c r="I743" s="148">
        <f>LF!AH750</f>
        <v>0</v>
      </c>
      <c r="J743" s="148">
        <f>LF!AI750</f>
        <v>0</v>
      </c>
      <c r="K743" s="148">
        <f>LF!AK750</f>
        <v>0</v>
      </c>
      <c r="L743" s="148">
        <f>LF!AM750</f>
        <v>0</v>
      </c>
      <c r="M743" s="148">
        <f>LF!AN750</f>
        <v>0</v>
      </c>
      <c r="N743" s="148">
        <f>LF!AO750</f>
        <v>0</v>
      </c>
      <c r="O743" s="148">
        <f>LF!AP750</f>
        <v>0</v>
      </c>
      <c r="P743" s="148">
        <f>LF!AQ750</f>
        <v>0</v>
      </c>
      <c r="Q743" s="148">
        <f>COUNTIF(LF!AR750,"Yes")</f>
        <v>0</v>
      </c>
      <c r="R743" s="55"/>
      <c r="S743" s="148">
        <f>Oncho!K750</f>
        <v>0</v>
      </c>
      <c r="T743" s="148">
        <f>MAX(Oncho!AB750,Oncho!BA750)</f>
        <v>0</v>
      </c>
      <c r="U743" s="148">
        <f>MAX(Oncho!AC750,Oncho!BB750)</f>
        <v>0</v>
      </c>
      <c r="V743" s="148">
        <f>MAX(Oncho!AE750,Oncho!BD750)</f>
        <v>0</v>
      </c>
      <c r="W743" s="148">
        <f>MAX(Oncho!AF750,Oncho!BE750)</f>
        <v>0</v>
      </c>
      <c r="X743" s="148">
        <f>MAX(Oncho!AG750,Oncho!BF750)</f>
        <v>0</v>
      </c>
      <c r="Y743" s="148">
        <f>MAX(Oncho!AH750,Oncho!BG750)</f>
        <v>0</v>
      </c>
      <c r="Z743" s="148">
        <f>MAX(Oncho!AI750,Oncho!BH750)</f>
        <v>0</v>
      </c>
      <c r="AA743" s="148">
        <f>MAX(Oncho!AJ750,Oncho!BI750)</f>
        <v>0</v>
      </c>
      <c r="AB743" s="148">
        <f>MAX(COUNTIF(Oncho!AK750,"Yes"),COUNTIF(Oncho!BJ750,"Yes"))</f>
        <v>0</v>
      </c>
      <c r="AC743" s="55"/>
      <c r="AD743" s="148">
        <f>Schisto!P752</f>
        <v>0</v>
      </c>
      <c r="AE743" s="148">
        <f>Schisto!AI752</f>
        <v>0</v>
      </c>
      <c r="AF743" s="148">
        <f>Schisto!AJ752</f>
        <v>0</v>
      </c>
      <c r="AG743" s="148">
        <f>Schisto!AN752</f>
        <v>0</v>
      </c>
      <c r="AH743" s="148">
        <f>Schisto!AO752</f>
        <v>0</v>
      </c>
      <c r="AI743" s="148">
        <f>Schisto!AT752</f>
        <v>0</v>
      </c>
      <c r="AJ743" s="148">
        <f>Schisto!AU752</f>
        <v>0</v>
      </c>
      <c r="AK743" s="148">
        <f>Schisto!AV752</f>
        <v>0</v>
      </c>
      <c r="AL743" s="148">
        <f>Schisto!AW752</f>
        <v>0</v>
      </c>
      <c r="AM743" s="148">
        <f>COUNTIF(Schisto!AX752,"Yes")</f>
        <v>0</v>
      </c>
      <c r="AN743" s="55"/>
      <c r="AO743" s="148">
        <f>STH!P752</f>
        <v>0</v>
      </c>
      <c r="AP743" s="148">
        <f>MAX(STH!AK752,STH!BS752)</f>
        <v>0</v>
      </c>
      <c r="AQ743" s="148">
        <f>MAX(STH!AL752,STH!BT752)</f>
        <v>0</v>
      </c>
      <c r="AR743" s="148">
        <f>MAX(STH!AM752,STH!BU752)</f>
        <v>0</v>
      </c>
      <c r="AS743" s="148">
        <f>MAX(STH!AN752,STH!BV752)</f>
        <v>0</v>
      </c>
      <c r="AT743" s="148">
        <f>MAX(STH!AO752,STH!BW752)</f>
        <v>0</v>
      </c>
      <c r="AU743" s="148">
        <f>MAX(STH!AQ752,STH!BY752)</f>
        <v>0</v>
      </c>
      <c r="AV743" s="148">
        <f>MAX(STH!AR752,STH!BZ752)</f>
        <v>0</v>
      </c>
      <c r="AW743" s="148">
        <f>MAX(STH!AS752,STH!CA752)</f>
        <v>0</v>
      </c>
      <c r="AX743" s="148">
        <f>MAX(STH!AT752,STH!CB752)</f>
        <v>0</v>
      </c>
      <c r="AY743" s="148">
        <f>MAX(STH!AU752,STH!CC752)</f>
        <v>0</v>
      </c>
      <c r="AZ743" s="148">
        <f>MAX(STH!AV752,STH!CD752)</f>
        <v>0</v>
      </c>
      <c r="BA743" s="148">
        <f>MAX(STH!AW752,STH!CE752)</f>
        <v>0</v>
      </c>
      <c r="BB743" s="148">
        <f>MAX(STH!AX752,STH!CF752)</f>
        <v>0</v>
      </c>
      <c r="BC743" s="148">
        <f>MAX(STH!AY752,STH!CG752)</f>
        <v>0</v>
      </c>
      <c r="BD743" s="148">
        <f>MAX(STH!AZ752,STH!CH752)</f>
        <v>0</v>
      </c>
      <c r="BE743" s="148">
        <f>MAX(STH!BA752,STH!CI752)</f>
        <v>0</v>
      </c>
      <c r="BF743" s="148">
        <f>MAX(STH!BB752,STH!CJ752)</f>
        <v>0</v>
      </c>
      <c r="BG743" s="148">
        <f>MAX(COUNTIF(STH!BC752,"Yes"),COUNTIF(STH!CK752,"Yes"))</f>
        <v>0</v>
      </c>
      <c r="BH743" s="55"/>
      <c r="BI743" s="148">
        <f>Trachoma!Q755</f>
        <v>0</v>
      </c>
      <c r="BJ743" s="148">
        <f>Trachoma!AK755</f>
        <v>0</v>
      </c>
      <c r="BK743" s="148">
        <f>Trachoma!AL755</f>
        <v>0</v>
      </c>
      <c r="BL743" s="148">
        <f>Trachoma!AN755</f>
        <v>0</v>
      </c>
      <c r="BM743" s="148">
        <f>Trachoma!AO755</f>
        <v>0</v>
      </c>
      <c r="BN743" s="148">
        <f>Trachoma!AT755</f>
        <v>0</v>
      </c>
      <c r="BO743" s="148">
        <f>Trachoma!AU755</f>
        <v>0</v>
      </c>
      <c r="BP743" s="148">
        <f>Trachoma!AV755</f>
        <v>0</v>
      </c>
      <c r="BQ743" s="148">
        <f>Trachoma!AW755</f>
        <v>0</v>
      </c>
      <c r="BR743" s="148">
        <f>COUNTIF(Trachoma!AX755,"Yes")</f>
        <v>0</v>
      </c>
      <c r="BS743" s="55"/>
      <c r="BT743" s="148">
        <f t="shared" si="124"/>
        <v>0</v>
      </c>
      <c r="BU743" s="148">
        <f t="shared" si="125"/>
        <v>0</v>
      </c>
      <c r="BV743" s="148">
        <f t="shared" si="126"/>
        <v>0</v>
      </c>
      <c r="BW743" s="148">
        <f t="shared" si="127"/>
        <v>0</v>
      </c>
      <c r="BX743" s="148">
        <f t="shared" si="128"/>
        <v>0</v>
      </c>
      <c r="BY743" s="148">
        <f t="shared" si="130"/>
        <v>0</v>
      </c>
      <c r="BZ743" s="148">
        <f t="shared" si="131"/>
        <v>0</v>
      </c>
      <c r="CA743" s="148">
        <f t="shared" si="132"/>
        <v>0</v>
      </c>
      <c r="CB743" s="148">
        <f t="shared" si="133"/>
        <v>0</v>
      </c>
      <c r="CC743" s="148">
        <f t="shared" si="129"/>
        <v>0</v>
      </c>
    </row>
    <row r="744" spans="2:81" x14ac:dyDescent="0.25">
      <c r="B744" s="361">
        <f>Demography!B752</f>
        <v>0</v>
      </c>
      <c r="C744" s="361">
        <f>Demography!C752</f>
        <v>0</v>
      </c>
      <c r="D744" s="362">
        <f>Demography!D752</f>
        <v>0</v>
      </c>
      <c r="E744" s="337"/>
      <c r="F744" s="362">
        <f>LF!M751</f>
        <v>0</v>
      </c>
      <c r="G744" s="362">
        <f>LF!AE751</f>
        <v>0</v>
      </c>
      <c r="H744" s="362">
        <f>LF!AF751</f>
        <v>0</v>
      </c>
      <c r="I744" s="362">
        <f>LF!AH751</f>
        <v>0</v>
      </c>
      <c r="J744" s="362">
        <f>LF!AI751</f>
        <v>0</v>
      </c>
      <c r="K744" s="362">
        <f>LF!AK751</f>
        <v>0</v>
      </c>
      <c r="L744" s="362">
        <f>LF!AM751</f>
        <v>0</v>
      </c>
      <c r="M744" s="362">
        <f>LF!AN751</f>
        <v>0</v>
      </c>
      <c r="N744" s="362">
        <f>LF!AO751</f>
        <v>0</v>
      </c>
      <c r="O744" s="362">
        <f>LF!AP751</f>
        <v>0</v>
      </c>
      <c r="P744" s="362">
        <f>LF!AQ751</f>
        <v>0</v>
      </c>
      <c r="Q744" s="362">
        <f>COUNTIF(LF!AR751,"Yes")</f>
        <v>0</v>
      </c>
      <c r="R744" s="337"/>
      <c r="S744" s="362">
        <f>Oncho!K751</f>
        <v>0</v>
      </c>
      <c r="T744" s="362">
        <f>MAX(Oncho!AB751,Oncho!BA751)</f>
        <v>0</v>
      </c>
      <c r="U744" s="362">
        <f>MAX(Oncho!AC751,Oncho!BB751)</f>
        <v>0</v>
      </c>
      <c r="V744" s="362">
        <f>MAX(Oncho!AE751,Oncho!BD751)</f>
        <v>0</v>
      </c>
      <c r="W744" s="362">
        <f>MAX(Oncho!AF751,Oncho!BE751)</f>
        <v>0</v>
      </c>
      <c r="X744" s="362">
        <f>MAX(Oncho!AG751,Oncho!BF751)</f>
        <v>0</v>
      </c>
      <c r="Y744" s="362">
        <f>MAX(Oncho!AH751,Oncho!BG751)</f>
        <v>0</v>
      </c>
      <c r="Z744" s="362">
        <f>MAX(Oncho!AI751,Oncho!BH751)</f>
        <v>0</v>
      </c>
      <c r="AA744" s="362">
        <f>MAX(Oncho!AJ751,Oncho!BI751)</f>
        <v>0</v>
      </c>
      <c r="AB744" s="362">
        <f>MAX(COUNTIF(Oncho!AK751,"Yes"),COUNTIF(Oncho!BJ751,"Yes"))</f>
        <v>0</v>
      </c>
      <c r="AC744" s="337"/>
      <c r="AD744" s="362">
        <f>Schisto!P753</f>
        <v>0</v>
      </c>
      <c r="AE744" s="362">
        <f>Schisto!AI753</f>
        <v>0</v>
      </c>
      <c r="AF744" s="362">
        <f>Schisto!AJ753</f>
        <v>0</v>
      </c>
      <c r="AG744" s="362">
        <f>Schisto!AN753</f>
        <v>0</v>
      </c>
      <c r="AH744" s="362">
        <f>Schisto!AO753</f>
        <v>0</v>
      </c>
      <c r="AI744" s="362">
        <f>Schisto!AT753</f>
        <v>0</v>
      </c>
      <c r="AJ744" s="362">
        <f>Schisto!AU753</f>
        <v>0</v>
      </c>
      <c r="AK744" s="362">
        <f>Schisto!AV753</f>
        <v>0</v>
      </c>
      <c r="AL744" s="362">
        <f>Schisto!AW753</f>
        <v>0</v>
      </c>
      <c r="AM744" s="362">
        <f>COUNTIF(Schisto!AX753,"Yes")</f>
        <v>0</v>
      </c>
      <c r="AN744" s="337"/>
      <c r="AO744" s="362">
        <f>STH!P753</f>
        <v>0</v>
      </c>
      <c r="AP744" s="362">
        <f>MAX(STH!AK753,STH!BS753)</f>
        <v>0</v>
      </c>
      <c r="AQ744" s="362">
        <f>MAX(STH!AL753,STH!BT753)</f>
        <v>0</v>
      </c>
      <c r="AR744" s="362">
        <f>MAX(STH!AM753,STH!BU753)</f>
        <v>0</v>
      </c>
      <c r="AS744" s="362">
        <f>MAX(STH!AN753,STH!BV753)</f>
        <v>0</v>
      </c>
      <c r="AT744" s="362">
        <f>MAX(STH!AO753,STH!BW753)</f>
        <v>0</v>
      </c>
      <c r="AU744" s="362">
        <f>MAX(STH!AQ753,STH!BY753)</f>
        <v>0</v>
      </c>
      <c r="AV744" s="362">
        <f>MAX(STH!AR753,STH!BZ753)</f>
        <v>0</v>
      </c>
      <c r="AW744" s="362">
        <f>MAX(STH!AS753,STH!CA753)</f>
        <v>0</v>
      </c>
      <c r="AX744" s="362">
        <f>MAX(STH!AT753,STH!CB753)</f>
        <v>0</v>
      </c>
      <c r="AY744" s="362">
        <f>MAX(STH!AU753,STH!CC753)</f>
        <v>0</v>
      </c>
      <c r="AZ744" s="362">
        <f>MAX(STH!AV753,STH!CD753)</f>
        <v>0</v>
      </c>
      <c r="BA744" s="362">
        <f>MAX(STH!AW753,STH!CE753)</f>
        <v>0</v>
      </c>
      <c r="BB744" s="362">
        <f>MAX(STH!AX753,STH!CF753)</f>
        <v>0</v>
      </c>
      <c r="BC744" s="362">
        <f>MAX(STH!AY753,STH!CG753)</f>
        <v>0</v>
      </c>
      <c r="BD744" s="362">
        <f>MAX(STH!AZ753,STH!CH753)</f>
        <v>0</v>
      </c>
      <c r="BE744" s="362">
        <f>MAX(STH!BA753,STH!CI753)</f>
        <v>0</v>
      </c>
      <c r="BF744" s="362">
        <f>MAX(STH!BB753,STH!CJ753)</f>
        <v>0</v>
      </c>
      <c r="BG744" s="362">
        <f>MAX(COUNTIF(STH!BC753,"Yes"),COUNTIF(STH!CK753,"Yes"))</f>
        <v>0</v>
      </c>
      <c r="BH744" s="337"/>
      <c r="BI744" s="362">
        <f>Trachoma!Q756</f>
        <v>0</v>
      </c>
      <c r="BJ744" s="362">
        <f>Trachoma!AK756</f>
        <v>0</v>
      </c>
      <c r="BK744" s="362">
        <f>Trachoma!AL756</f>
        <v>0</v>
      </c>
      <c r="BL744" s="362">
        <f>Trachoma!AN756</f>
        <v>0</v>
      </c>
      <c r="BM744" s="362">
        <f>Trachoma!AO756</f>
        <v>0</v>
      </c>
      <c r="BN744" s="362">
        <f>Trachoma!AT756</f>
        <v>0</v>
      </c>
      <c r="BO744" s="362">
        <f>Trachoma!AU756</f>
        <v>0</v>
      </c>
      <c r="BP744" s="362">
        <f>Trachoma!AV756</f>
        <v>0</v>
      </c>
      <c r="BQ744" s="362">
        <f>Trachoma!AW756</f>
        <v>0</v>
      </c>
      <c r="BR744" s="362">
        <f>COUNTIF(Trachoma!AX756,"Yes")</f>
        <v>0</v>
      </c>
      <c r="BS744" s="337"/>
      <c r="BT744" s="362">
        <f t="shared" si="124"/>
        <v>0</v>
      </c>
      <c r="BU744" s="362">
        <f t="shared" si="125"/>
        <v>0</v>
      </c>
      <c r="BV744" s="362">
        <f t="shared" si="126"/>
        <v>0</v>
      </c>
      <c r="BW744" s="362">
        <f t="shared" si="127"/>
        <v>0</v>
      </c>
      <c r="BX744" s="362">
        <f t="shared" si="128"/>
        <v>0</v>
      </c>
      <c r="BY744" s="362">
        <f t="shared" si="130"/>
        <v>0</v>
      </c>
      <c r="BZ744" s="362">
        <f t="shared" si="131"/>
        <v>0</v>
      </c>
      <c r="CA744" s="362">
        <f t="shared" si="132"/>
        <v>0</v>
      </c>
      <c r="CB744" s="362">
        <f t="shared" si="133"/>
        <v>0</v>
      </c>
      <c r="CC744" s="362">
        <f t="shared" si="129"/>
        <v>0</v>
      </c>
    </row>
    <row r="745" spans="2:81" x14ac:dyDescent="0.25">
      <c r="B745" s="147">
        <f>Demography!B753</f>
        <v>0</v>
      </c>
      <c r="C745" s="147">
        <f>Demography!C753</f>
        <v>0</v>
      </c>
      <c r="D745" s="148">
        <f>Demography!D753</f>
        <v>0</v>
      </c>
      <c r="E745" s="55"/>
      <c r="F745" s="148">
        <f>LF!M752</f>
        <v>0</v>
      </c>
      <c r="G745" s="148">
        <f>LF!AE752</f>
        <v>0</v>
      </c>
      <c r="H745" s="148">
        <f>LF!AF752</f>
        <v>0</v>
      </c>
      <c r="I745" s="148">
        <f>LF!AH752</f>
        <v>0</v>
      </c>
      <c r="J745" s="148">
        <f>LF!AI752</f>
        <v>0</v>
      </c>
      <c r="K745" s="148">
        <f>LF!AK752</f>
        <v>0</v>
      </c>
      <c r="L745" s="148">
        <f>LF!AM752</f>
        <v>0</v>
      </c>
      <c r="M745" s="148">
        <f>LF!AN752</f>
        <v>0</v>
      </c>
      <c r="N745" s="148">
        <f>LF!AO752</f>
        <v>0</v>
      </c>
      <c r="O745" s="148">
        <f>LF!AP752</f>
        <v>0</v>
      </c>
      <c r="P745" s="148">
        <f>LF!AQ752</f>
        <v>0</v>
      </c>
      <c r="Q745" s="148">
        <f>COUNTIF(LF!AR752,"Yes")</f>
        <v>0</v>
      </c>
      <c r="R745" s="55"/>
      <c r="S745" s="148">
        <f>Oncho!K752</f>
        <v>0</v>
      </c>
      <c r="T745" s="148">
        <f>MAX(Oncho!AB752,Oncho!BA752)</f>
        <v>0</v>
      </c>
      <c r="U745" s="148">
        <f>MAX(Oncho!AC752,Oncho!BB752)</f>
        <v>0</v>
      </c>
      <c r="V745" s="148">
        <f>MAX(Oncho!AE752,Oncho!BD752)</f>
        <v>0</v>
      </c>
      <c r="W745" s="148">
        <f>MAX(Oncho!AF752,Oncho!BE752)</f>
        <v>0</v>
      </c>
      <c r="X745" s="148">
        <f>MAX(Oncho!AG752,Oncho!BF752)</f>
        <v>0</v>
      </c>
      <c r="Y745" s="148">
        <f>MAX(Oncho!AH752,Oncho!BG752)</f>
        <v>0</v>
      </c>
      <c r="Z745" s="148">
        <f>MAX(Oncho!AI752,Oncho!BH752)</f>
        <v>0</v>
      </c>
      <c r="AA745" s="148">
        <f>MAX(Oncho!AJ752,Oncho!BI752)</f>
        <v>0</v>
      </c>
      <c r="AB745" s="148">
        <f>MAX(COUNTIF(Oncho!AK752,"Yes"),COUNTIF(Oncho!BJ752,"Yes"))</f>
        <v>0</v>
      </c>
      <c r="AC745" s="55"/>
      <c r="AD745" s="148">
        <f>Schisto!P754</f>
        <v>0</v>
      </c>
      <c r="AE745" s="148">
        <f>Schisto!AI754</f>
        <v>0</v>
      </c>
      <c r="AF745" s="148">
        <f>Schisto!AJ754</f>
        <v>0</v>
      </c>
      <c r="AG745" s="148">
        <f>Schisto!AN754</f>
        <v>0</v>
      </c>
      <c r="AH745" s="148">
        <f>Schisto!AO754</f>
        <v>0</v>
      </c>
      <c r="AI745" s="148">
        <f>Schisto!AT754</f>
        <v>0</v>
      </c>
      <c r="AJ745" s="148">
        <f>Schisto!AU754</f>
        <v>0</v>
      </c>
      <c r="AK745" s="148">
        <f>Schisto!AV754</f>
        <v>0</v>
      </c>
      <c r="AL745" s="148">
        <f>Schisto!AW754</f>
        <v>0</v>
      </c>
      <c r="AM745" s="148">
        <f>COUNTIF(Schisto!AX754,"Yes")</f>
        <v>0</v>
      </c>
      <c r="AN745" s="55"/>
      <c r="AO745" s="148">
        <f>STH!P754</f>
        <v>0</v>
      </c>
      <c r="AP745" s="148">
        <f>MAX(STH!AK754,STH!BS754)</f>
        <v>0</v>
      </c>
      <c r="AQ745" s="148">
        <f>MAX(STH!AL754,STH!BT754)</f>
        <v>0</v>
      </c>
      <c r="AR745" s="148">
        <f>MAX(STH!AM754,STH!BU754)</f>
        <v>0</v>
      </c>
      <c r="AS745" s="148">
        <f>MAX(STH!AN754,STH!BV754)</f>
        <v>0</v>
      </c>
      <c r="AT745" s="148">
        <f>MAX(STH!AO754,STH!BW754)</f>
        <v>0</v>
      </c>
      <c r="AU745" s="148">
        <f>MAX(STH!AQ754,STH!BY754)</f>
        <v>0</v>
      </c>
      <c r="AV745" s="148">
        <f>MAX(STH!AR754,STH!BZ754)</f>
        <v>0</v>
      </c>
      <c r="AW745" s="148">
        <f>MAX(STH!AS754,STH!CA754)</f>
        <v>0</v>
      </c>
      <c r="AX745" s="148">
        <f>MAX(STH!AT754,STH!CB754)</f>
        <v>0</v>
      </c>
      <c r="AY745" s="148">
        <f>MAX(STH!AU754,STH!CC754)</f>
        <v>0</v>
      </c>
      <c r="AZ745" s="148">
        <f>MAX(STH!AV754,STH!CD754)</f>
        <v>0</v>
      </c>
      <c r="BA745" s="148">
        <f>MAX(STH!AW754,STH!CE754)</f>
        <v>0</v>
      </c>
      <c r="BB745" s="148">
        <f>MAX(STH!AX754,STH!CF754)</f>
        <v>0</v>
      </c>
      <c r="BC745" s="148">
        <f>MAX(STH!AY754,STH!CG754)</f>
        <v>0</v>
      </c>
      <c r="BD745" s="148">
        <f>MAX(STH!AZ754,STH!CH754)</f>
        <v>0</v>
      </c>
      <c r="BE745" s="148">
        <f>MAX(STH!BA754,STH!CI754)</f>
        <v>0</v>
      </c>
      <c r="BF745" s="148">
        <f>MAX(STH!BB754,STH!CJ754)</f>
        <v>0</v>
      </c>
      <c r="BG745" s="148">
        <f>MAX(COUNTIF(STH!BC754,"Yes"),COUNTIF(STH!CK754,"Yes"))</f>
        <v>0</v>
      </c>
      <c r="BH745" s="55"/>
      <c r="BI745" s="148">
        <f>Trachoma!Q757</f>
        <v>0</v>
      </c>
      <c r="BJ745" s="148">
        <f>Trachoma!AK757</f>
        <v>0</v>
      </c>
      <c r="BK745" s="148">
        <f>Trachoma!AL757</f>
        <v>0</v>
      </c>
      <c r="BL745" s="148">
        <f>Trachoma!AN757</f>
        <v>0</v>
      </c>
      <c r="BM745" s="148">
        <f>Trachoma!AO757</f>
        <v>0</v>
      </c>
      <c r="BN745" s="148">
        <f>Trachoma!AT757</f>
        <v>0</v>
      </c>
      <c r="BO745" s="148">
        <f>Trachoma!AU757</f>
        <v>0</v>
      </c>
      <c r="BP745" s="148">
        <f>Trachoma!AV757</f>
        <v>0</v>
      </c>
      <c r="BQ745" s="148">
        <f>Trachoma!AW757</f>
        <v>0</v>
      </c>
      <c r="BR745" s="148">
        <f>COUNTIF(Trachoma!AX757,"Yes")</f>
        <v>0</v>
      </c>
      <c r="BS745" s="55"/>
      <c r="BT745" s="148">
        <f t="shared" si="124"/>
        <v>0</v>
      </c>
      <c r="BU745" s="148">
        <f t="shared" si="125"/>
        <v>0</v>
      </c>
      <c r="BV745" s="148">
        <f t="shared" si="126"/>
        <v>0</v>
      </c>
      <c r="BW745" s="148">
        <f t="shared" si="127"/>
        <v>0</v>
      </c>
      <c r="BX745" s="148">
        <f t="shared" si="128"/>
        <v>0</v>
      </c>
      <c r="BY745" s="148">
        <f t="shared" si="130"/>
        <v>0</v>
      </c>
      <c r="BZ745" s="148">
        <f t="shared" si="131"/>
        <v>0</v>
      </c>
      <c r="CA745" s="148">
        <f t="shared" si="132"/>
        <v>0</v>
      </c>
      <c r="CB745" s="148">
        <f t="shared" si="133"/>
        <v>0</v>
      </c>
      <c r="CC745" s="148">
        <f t="shared" si="129"/>
        <v>0</v>
      </c>
    </row>
    <row r="746" spans="2:81" x14ac:dyDescent="0.25">
      <c r="B746" s="361">
        <f>Demography!B754</f>
        <v>0</v>
      </c>
      <c r="C746" s="361">
        <f>Demography!C754</f>
        <v>0</v>
      </c>
      <c r="D746" s="362">
        <f>Demography!D754</f>
        <v>0</v>
      </c>
      <c r="E746" s="337"/>
      <c r="F746" s="362">
        <f>LF!M753</f>
        <v>0</v>
      </c>
      <c r="G746" s="362">
        <f>LF!AE753</f>
        <v>0</v>
      </c>
      <c r="H746" s="362">
        <f>LF!AF753</f>
        <v>0</v>
      </c>
      <c r="I746" s="362">
        <f>LF!AH753</f>
        <v>0</v>
      </c>
      <c r="J746" s="362">
        <f>LF!AI753</f>
        <v>0</v>
      </c>
      <c r="K746" s="362">
        <f>LF!AK753</f>
        <v>0</v>
      </c>
      <c r="L746" s="362">
        <f>LF!AM753</f>
        <v>0</v>
      </c>
      <c r="M746" s="362">
        <f>LF!AN753</f>
        <v>0</v>
      </c>
      <c r="N746" s="362">
        <f>LF!AO753</f>
        <v>0</v>
      </c>
      <c r="O746" s="362">
        <f>LF!AP753</f>
        <v>0</v>
      </c>
      <c r="P746" s="362">
        <f>LF!AQ753</f>
        <v>0</v>
      </c>
      <c r="Q746" s="362">
        <f>COUNTIF(LF!AR753,"Yes")</f>
        <v>0</v>
      </c>
      <c r="R746" s="337"/>
      <c r="S746" s="362">
        <f>Oncho!K753</f>
        <v>0</v>
      </c>
      <c r="T746" s="362">
        <f>MAX(Oncho!AB753,Oncho!BA753)</f>
        <v>0</v>
      </c>
      <c r="U746" s="362">
        <f>MAX(Oncho!AC753,Oncho!BB753)</f>
        <v>0</v>
      </c>
      <c r="V746" s="362">
        <f>MAX(Oncho!AE753,Oncho!BD753)</f>
        <v>0</v>
      </c>
      <c r="W746" s="362">
        <f>MAX(Oncho!AF753,Oncho!BE753)</f>
        <v>0</v>
      </c>
      <c r="X746" s="362">
        <f>MAX(Oncho!AG753,Oncho!BF753)</f>
        <v>0</v>
      </c>
      <c r="Y746" s="362">
        <f>MAX(Oncho!AH753,Oncho!BG753)</f>
        <v>0</v>
      </c>
      <c r="Z746" s="362">
        <f>MAX(Oncho!AI753,Oncho!BH753)</f>
        <v>0</v>
      </c>
      <c r="AA746" s="362">
        <f>MAX(Oncho!AJ753,Oncho!BI753)</f>
        <v>0</v>
      </c>
      <c r="AB746" s="362">
        <f>MAX(COUNTIF(Oncho!AK753,"Yes"),COUNTIF(Oncho!BJ753,"Yes"))</f>
        <v>0</v>
      </c>
      <c r="AC746" s="337"/>
      <c r="AD746" s="362">
        <f>Schisto!P755</f>
        <v>0</v>
      </c>
      <c r="AE746" s="362">
        <f>Schisto!AI755</f>
        <v>0</v>
      </c>
      <c r="AF746" s="362">
        <f>Schisto!AJ755</f>
        <v>0</v>
      </c>
      <c r="AG746" s="362">
        <f>Schisto!AN755</f>
        <v>0</v>
      </c>
      <c r="AH746" s="362">
        <f>Schisto!AO755</f>
        <v>0</v>
      </c>
      <c r="AI746" s="362">
        <f>Schisto!AT755</f>
        <v>0</v>
      </c>
      <c r="AJ746" s="362">
        <f>Schisto!AU755</f>
        <v>0</v>
      </c>
      <c r="AK746" s="362">
        <f>Schisto!AV755</f>
        <v>0</v>
      </c>
      <c r="AL746" s="362">
        <f>Schisto!AW755</f>
        <v>0</v>
      </c>
      <c r="AM746" s="362">
        <f>COUNTIF(Schisto!AX755,"Yes")</f>
        <v>0</v>
      </c>
      <c r="AN746" s="337"/>
      <c r="AO746" s="362">
        <f>STH!P755</f>
        <v>0</v>
      </c>
      <c r="AP746" s="362">
        <f>MAX(STH!AK755,STH!BS755)</f>
        <v>0</v>
      </c>
      <c r="AQ746" s="362">
        <f>MAX(STH!AL755,STH!BT755)</f>
        <v>0</v>
      </c>
      <c r="AR746" s="362">
        <f>MAX(STH!AM755,STH!BU755)</f>
        <v>0</v>
      </c>
      <c r="AS746" s="362">
        <f>MAX(STH!AN755,STH!BV755)</f>
        <v>0</v>
      </c>
      <c r="AT746" s="362">
        <f>MAX(STH!AO755,STH!BW755)</f>
        <v>0</v>
      </c>
      <c r="AU746" s="362">
        <f>MAX(STH!AQ755,STH!BY755)</f>
        <v>0</v>
      </c>
      <c r="AV746" s="362">
        <f>MAX(STH!AR755,STH!BZ755)</f>
        <v>0</v>
      </c>
      <c r="AW746" s="362">
        <f>MAX(STH!AS755,STH!CA755)</f>
        <v>0</v>
      </c>
      <c r="AX746" s="362">
        <f>MAX(STH!AT755,STH!CB755)</f>
        <v>0</v>
      </c>
      <c r="AY746" s="362">
        <f>MAX(STH!AU755,STH!CC755)</f>
        <v>0</v>
      </c>
      <c r="AZ746" s="362">
        <f>MAX(STH!AV755,STH!CD755)</f>
        <v>0</v>
      </c>
      <c r="BA746" s="362">
        <f>MAX(STH!AW755,STH!CE755)</f>
        <v>0</v>
      </c>
      <c r="BB746" s="362">
        <f>MAX(STH!AX755,STH!CF755)</f>
        <v>0</v>
      </c>
      <c r="BC746" s="362">
        <f>MAX(STH!AY755,STH!CG755)</f>
        <v>0</v>
      </c>
      <c r="BD746" s="362">
        <f>MAX(STH!AZ755,STH!CH755)</f>
        <v>0</v>
      </c>
      <c r="BE746" s="362">
        <f>MAX(STH!BA755,STH!CI755)</f>
        <v>0</v>
      </c>
      <c r="BF746" s="362">
        <f>MAX(STH!BB755,STH!CJ755)</f>
        <v>0</v>
      </c>
      <c r="BG746" s="362">
        <f>MAX(COUNTIF(STH!BC755,"Yes"),COUNTIF(STH!CK755,"Yes"))</f>
        <v>0</v>
      </c>
      <c r="BH746" s="337"/>
      <c r="BI746" s="362">
        <f>Trachoma!Q758</f>
        <v>0</v>
      </c>
      <c r="BJ746" s="362">
        <f>Trachoma!AK758</f>
        <v>0</v>
      </c>
      <c r="BK746" s="362">
        <f>Trachoma!AL758</f>
        <v>0</v>
      </c>
      <c r="BL746" s="362">
        <f>Trachoma!AN758</f>
        <v>0</v>
      </c>
      <c r="BM746" s="362">
        <f>Trachoma!AO758</f>
        <v>0</v>
      </c>
      <c r="BN746" s="362">
        <f>Trachoma!AT758</f>
        <v>0</v>
      </c>
      <c r="BO746" s="362">
        <f>Trachoma!AU758</f>
        <v>0</v>
      </c>
      <c r="BP746" s="362">
        <f>Trachoma!AV758</f>
        <v>0</v>
      </c>
      <c r="BQ746" s="362">
        <f>Trachoma!AW758</f>
        <v>0</v>
      </c>
      <c r="BR746" s="362">
        <f>COUNTIF(Trachoma!AX758,"Yes")</f>
        <v>0</v>
      </c>
      <c r="BS746" s="337"/>
      <c r="BT746" s="362">
        <f t="shared" si="124"/>
        <v>0</v>
      </c>
      <c r="BU746" s="362">
        <f t="shared" si="125"/>
        <v>0</v>
      </c>
      <c r="BV746" s="362">
        <f t="shared" si="126"/>
        <v>0</v>
      </c>
      <c r="BW746" s="362">
        <f t="shared" si="127"/>
        <v>0</v>
      </c>
      <c r="BX746" s="362">
        <f t="shared" si="128"/>
        <v>0</v>
      </c>
      <c r="BY746" s="362">
        <f t="shared" si="130"/>
        <v>0</v>
      </c>
      <c r="BZ746" s="362">
        <f t="shared" si="131"/>
        <v>0</v>
      </c>
      <c r="CA746" s="362">
        <f t="shared" si="132"/>
        <v>0</v>
      </c>
      <c r="CB746" s="362">
        <f t="shared" si="133"/>
        <v>0</v>
      </c>
      <c r="CC746" s="362">
        <f t="shared" si="129"/>
        <v>0</v>
      </c>
    </row>
    <row r="747" spans="2:81" x14ac:dyDescent="0.25">
      <c r="B747" s="147">
        <f>Demography!B755</f>
        <v>0</v>
      </c>
      <c r="C747" s="147">
        <f>Demography!C755</f>
        <v>0</v>
      </c>
      <c r="D747" s="148">
        <f>Demography!D755</f>
        <v>0</v>
      </c>
      <c r="E747" s="55"/>
      <c r="F747" s="148">
        <f>LF!M754</f>
        <v>0</v>
      </c>
      <c r="G747" s="148">
        <f>LF!AE754</f>
        <v>0</v>
      </c>
      <c r="H747" s="148">
        <f>LF!AF754</f>
        <v>0</v>
      </c>
      <c r="I747" s="148">
        <f>LF!AH754</f>
        <v>0</v>
      </c>
      <c r="J747" s="148">
        <f>LF!AI754</f>
        <v>0</v>
      </c>
      <c r="K747" s="148">
        <f>LF!AK754</f>
        <v>0</v>
      </c>
      <c r="L747" s="148">
        <f>LF!AM754</f>
        <v>0</v>
      </c>
      <c r="M747" s="148">
        <f>LF!AN754</f>
        <v>0</v>
      </c>
      <c r="N747" s="148">
        <f>LF!AO754</f>
        <v>0</v>
      </c>
      <c r="O747" s="148">
        <f>LF!AP754</f>
        <v>0</v>
      </c>
      <c r="P747" s="148">
        <f>LF!AQ754</f>
        <v>0</v>
      </c>
      <c r="Q747" s="148">
        <f>COUNTIF(LF!AR754,"Yes")</f>
        <v>0</v>
      </c>
      <c r="R747" s="55"/>
      <c r="S747" s="148">
        <f>Oncho!K754</f>
        <v>0</v>
      </c>
      <c r="T747" s="148">
        <f>MAX(Oncho!AB754,Oncho!BA754)</f>
        <v>0</v>
      </c>
      <c r="U747" s="148">
        <f>MAX(Oncho!AC754,Oncho!BB754)</f>
        <v>0</v>
      </c>
      <c r="V747" s="148">
        <f>MAX(Oncho!AE754,Oncho!BD754)</f>
        <v>0</v>
      </c>
      <c r="W747" s="148">
        <f>MAX(Oncho!AF754,Oncho!BE754)</f>
        <v>0</v>
      </c>
      <c r="X747" s="148">
        <f>MAX(Oncho!AG754,Oncho!BF754)</f>
        <v>0</v>
      </c>
      <c r="Y747" s="148">
        <f>MAX(Oncho!AH754,Oncho!BG754)</f>
        <v>0</v>
      </c>
      <c r="Z747" s="148">
        <f>MAX(Oncho!AI754,Oncho!BH754)</f>
        <v>0</v>
      </c>
      <c r="AA747" s="148">
        <f>MAX(Oncho!AJ754,Oncho!BI754)</f>
        <v>0</v>
      </c>
      <c r="AB747" s="148">
        <f>MAX(COUNTIF(Oncho!AK754,"Yes"),COUNTIF(Oncho!BJ754,"Yes"))</f>
        <v>0</v>
      </c>
      <c r="AC747" s="55"/>
      <c r="AD747" s="148">
        <f>Schisto!P756</f>
        <v>0</v>
      </c>
      <c r="AE747" s="148">
        <f>Schisto!AI756</f>
        <v>0</v>
      </c>
      <c r="AF747" s="148">
        <f>Schisto!AJ756</f>
        <v>0</v>
      </c>
      <c r="AG747" s="148">
        <f>Schisto!AN756</f>
        <v>0</v>
      </c>
      <c r="AH747" s="148">
        <f>Schisto!AO756</f>
        <v>0</v>
      </c>
      <c r="AI747" s="148">
        <f>Schisto!AT756</f>
        <v>0</v>
      </c>
      <c r="AJ747" s="148">
        <f>Schisto!AU756</f>
        <v>0</v>
      </c>
      <c r="AK747" s="148">
        <f>Schisto!AV756</f>
        <v>0</v>
      </c>
      <c r="AL747" s="148">
        <f>Schisto!AW756</f>
        <v>0</v>
      </c>
      <c r="AM747" s="148">
        <f>COUNTIF(Schisto!AX756,"Yes")</f>
        <v>0</v>
      </c>
      <c r="AN747" s="55"/>
      <c r="AO747" s="148">
        <f>STH!P756</f>
        <v>0</v>
      </c>
      <c r="AP747" s="148">
        <f>MAX(STH!AK756,STH!BS756)</f>
        <v>0</v>
      </c>
      <c r="AQ747" s="148">
        <f>MAX(STH!AL756,STH!BT756)</f>
        <v>0</v>
      </c>
      <c r="AR747" s="148">
        <f>MAX(STH!AM756,STH!BU756)</f>
        <v>0</v>
      </c>
      <c r="AS747" s="148">
        <f>MAX(STH!AN756,STH!BV756)</f>
        <v>0</v>
      </c>
      <c r="AT747" s="148">
        <f>MAX(STH!AO756,STH!BW756)</f>
        <v>0</v>
      </c>
      <c r="AU747" s="148">
        <f>MAX(STH!AQ756,STH!BY756)</f>
        <v>0</v>
      </c>
      <c r="AV747" s="148">
        <f>MAX(STH!AR756,STH!BZ756)</f>
        <v>0</v>
      </c>
      <c r="AW747" s="148">
        <f>MAX(STH!AS756,STH!CA756)</f>
        <v>0</v>
      </c>
      <c r="AX747" s="148">
        <f>MAX(STH!AT756,STH!CB756)</f>
        <v>0</v>
      </c>
      <c r="AY747" s="148">
        <f>MAX(STH!AU756,STH!CC756)</f>
        <v>0</v>
      </c>
      <c r="AZ747" s="148">
        <f>MAX(STH!AV756,STH!CD756)</f>
        <v>0</v>
      </c>
      <c r="BA747" s="148">
        <f>MAX(STH!AW756,STH!CE756)</f>
        <v>0</v>
      </c>
      <c r="BB747" s="148">
        <f>MAX(STH!AX756,STH!CF756)</f>
        <v>0</v>
      </c>
      <c r="BC747" s="148">
        <f>MAX(STH!AY756,STH!CG756)</f>
        <v>0</v>
      </c>
      <c r="BD747" s="148">
        <f>MAX(STH!AZ756,STH!CH756)</f>
        <v>0</v>
      </c>
      <c r="BE747" s="148">
        <f>MAX(STH!BA756,STH!CI756)</f>
        <v>0</v>
      </c>
      <c r="BF747" s="148">
        <f>MAX(STH!BB756,STH!CJ756)</f>
        <v>0</v>
      </c>
      <c r="BG747" s="148">
        <f>MAX(COUNTIF(STH!BC756,"Yes"),COUNTIF(STH!CK756,"Yes"))</f>
        <v>0</v>
      </c>
      <c r="BH747" s="55"/>
      <c r="BI747" s="148">
        <f>Trachoma!Q759</f>
        <v>0</v>
      </c>
      <c r="BJ747" s="148">
        <f>Trachoma!AK759</f>
        <v>0</v>
      </c>
      <c r="BK747" s="148">
        <f>Trachoma!AL759</f>
        <v>0</v>
      </c>
      <c r="BL747" s="148">
        <f>Trachoma!AN759</f>
        <v>0</v>
      </c>
      <c r="BM747" s="148">
        <f>Trachoma!AO759</f>
        <v>0</v>
      </c>
      <c r="BN747" s="148">
        <f>Trachoma!AT759</f>
        <v>0</v>
      </c>
      <c r="BO747" s="148">
        <f>Trachoma!AU759</f>
        <v>0</v>
      </c>
      <c r="BP747" s="148">
        <f>Trachoma!AV759</f>
        <v>0</v>
      </c>
      <c r="BQ747" s="148">
        <f>Trachoma!AW759</f>
        <v>0</v>
      </c>
      <c r="BR747" s="148">
        <f>COUNTIF(Trachoma!AX759,"Yes")</f>
        <v>0</v>
      </c>
      <c r="BS747" s="55"/>
      <c r="BT747" s="148">
        <f t="shared" si="124"/>
        <v>0</v>
      </c>
      <c r="BU747" s="148">
        <f t="shared" si="125"/>
        <v>0</v>
      </c>
      <c r="BV747" s="148">
        <f t="shared" si="126"/>
        <v>0</v>
      </c>
      <c r="BW747" s="148">
        <f t="shared" si="127"/>
        <v>0</v>
      </c>
      <c r="BX747" s="148">
        <f t="shared" si="128"/>
        <v>0</v>
      </c>
      <c r="BY747" s="148">
        <f t="shared" si="130"/>
        <v>0</v>
      </c>
      <c r="BZ747" s="148">
        <f t="shared" si="131"/>
        <v>0</v>
      </c>
      <c r="CA747" s="148">
        <f t="shared" si="132"/>
        <v>0</v>
      </c>
      <c r="CB747" s="148">
        <f t="shared" si="133"/>
        <v>0</v>
      </c>
      <c r="CC747" s="148">
        <f t="shared" si="129"/>
        <v>0</v>
      </c>
    </row>
    <row r="748" spans="2:81" x14ac:dyDescent="0.25">
      <c r="B748" s="361">
        <f>Demography!B756</f>
        <v>0</v>
      </c>
      <c r="C748" s="361">
        <f>Demography!C756</f>
        <v>0</v>
      </c>
      <c r="D748" s="362">
        <f>Demography!D756</f>
        <v>0</v>
      </c>
      <c r="E748" s="337"/>
      <c r="F748" s="362">
        <f>LF!M755</f>
        <v>0</v>
      </c>
      <c r="G748" s="362">
        <f>LF!AE755</f>
        <v>0</v>
      </c>
      <c r="H748" s="362">
        <f>LF!AF755</f>
        <v>0</v>
      </c>
      <c r="I748" s="362">
        <f>LF!AH755</f>
        <v>0</v>
      </c>
      <c r="J748" s="362">
        <f>LF!AI755</f>
        <v>0</v>
      </c>
      <c r="K748" s="362">
        <f>LF!AK755</f>
        <v>0</v>
      </c>
      <c r="L748" s="362">
        <f>LF!AM755</f>
        <v>0</v>
      </c>
      <c r="M748" s="362">
        <f>LF!AN755</f>
        <v>0</v>
      </c>
      <c r="N748" s="362">
        <f>LF!AO755</f>
        <v>0</v>
      </c>
      <c r="O748" s="362">
        <f>LF!AP755</f>
        <v>0</v>
      </c>
      <c r="P748" s="362">
        <f>LF!AQ755</f>
        <v>0</v>
      </c>
      <c r="Q748" s="362">
        <f>COUNTIF(LF!AR755,"Yes")</f>
        <v>0</v>
      </c>
      <c r="R748" s="337"/>
      <c r="S748" s="362">
        <f>Oncho!K755</f>
        <v>0</v>
      </c>
      <c r="T748" s="362">
        <f>MAX(Oncho!AB755,Oncho!BA755)</f>
        <v>0</v>
      </c>
      <c r="U748" s="362">
        <f>MAX(Oncho!AC755,Oncho!BB755)</f>
        <v>0</v>
      </c>
      <c r="V748" s="362">
        <f>MAX(Oncho!AE755,Oncho!BD755)</f>
        <v>0</v>
      </c>
      <c r="W748" s="362">
        <f>MAX(Oncho!AF755,Oncho!BE755)</f>
        <v>0</v>
      </c>
      <c r="X748" s="362">
        <f>MAX(Oncho!AG755,Oncho!BF755)</f>
        <v>0</v>
      </c>
      <c r="Y748" s="362">
        <f>MAX(Oncho!AH755,Oncho!BG755)</f>
        <v>0</v>
      </c>
      <c r="Z748" s="362">
        <f>MAX(Oncho!AI755,Oncho!BH755)</f>
        <v>0</v>
      </c>
      <c r="AA748" s="362">
        <f>MAX(Oncho!AJ755,Oncho!BI755)</f>
        <v>0</v>
      </c>
      <c r="AB748" s="362">
        <f>MAX(COUNTIF(Oncho!AK755,"Yes"),COUNTIF(Oncho!BJ755,"Yes"))</f>
        <v>0</v>
      </c>
      <c r="AC748" s="337"/>
      <c r="AD748" s="362">
        <f>Schisto!P757</f>
        <v>0</v>
      </c>
      <c r="AE748" s="362">
        <f>Schisto!AI757</f>
        <v>0</v>
      </c>
      <c r="AF748" s="362">
        <f>Schisto!AJ757</f>
        <v>0</v>
      </c>
      <c r="AG748" s="362">
        <f>Schisto!AN757</f>
        <v>0</v>
      </c>
      <c r="AH748" s="362">
        <f>Schisto!AO757</f>
        <v>0</v>
      </c>
      <c r="AI748" s="362">
        <f>Schisto!AT757</f>
        <v>0</v>
      </c>
      <c r="AJ748" s="362">
        <f>Schisto!AU757</f>
        <v>0</v>
      </c>
      <c r="AK748" s="362">
        <f>Schisto!AV757</f>
        <v>0</v>
      </c>
      <c r="AL748" s="362">
        <f>Schisto!AW757</f>
        <v>0</v>
      </c>
      <c r="AM748" s="362">
        <f>COUNTIF(Schisto!AX757,"Yes")</f>
        <v>0</v>
      </c>
      <c r="AN748" s="337"/>
      <c r="AO748" s="362">
        <f>STH!P757</f>
        <v>0</v>
      </c>
      <c r="AP748" s="362">
        <f>MAX(STH!AK757,STH!BS757)</f>
        <v>0</v>
      </c>
      <c r="AQ748" s="362">
        <f>MAX(STH!AL757,STH!BT757)</f>
        <v>0</v>
      </c>
      <c r="AR748" s="362">
        <f>MAX(STH!AM757,STH!BU757)</f>
        <v>0</v>
      </c>
      <c r="AS748" s="362">
        <f>MAX(STH!AN757,STH!BV757)</f>
        <v>0</v>
      </c>
      <c r="AT748" s="362">
        <f>MAX(STH!AO757,STH!BW757)</f>
        <v>0</v>
      </c>
      <c r="AU748" s="362">
        <f>MAX(STH!AQ757,STH!BY757)</f>
        <v>0</v>
      </c>
      <c r="AV748" s="362">
        <f>MAX(STH!AR757,STH!BZ757)</f>
        <v>0</v>
      </c>
      <c r="AW748" s="362">
        <f>MAX(STH!AS757,STH!CA757)</f>
        <v>0</v>
      </c>
      <c r="AX748" s="362">
        <f>MAX(STH!AT757,STH!CB757)</f>
        <v>0</v>
      </c>
      <c r="AY748" s="362">
        <f>MAX(STH!AU757,STH!CC757)</f>
        <v>0</v>
      </c>
      <c r="AZ748" s="362">
        <f>MAX(STH!AV757,STH!CD757)</f>
        <v>0</v>
      </c>
      <c r="BA748" s="362">
        <f>MAX(STH!AW757,STH!CE757)</f>
        <v>0</v>
      </c>
      <c r="BB748" s="362">
        <f>MAX(STH!AX757,STH!CF757)</f>
        <v>0</v>
      </c>
      <c r="BC748" s="362">
        <f>MAX(STH!AY757,STH!CG757)</f>
        <v>0</v>
      </c>
      <c r="BD748" s="362">
        <f>MAX(STH!AZ757,STH!CH757)</f>
        <v>0</v>
      </c>
      <c r="BE748" s="362">
        <f>MAX(STH!BA757,STH!CI757)</f>
        <v>0</v>
      </c>
      <c r="BF748" s="362">
        <f>MAX(STH!BB757,STH!CJ757)</f>
        <v>0</v>
      </c>
      <c r="BG748" s="362">
        <f>MAX(COUNTIF(STH!BC757,"Yes"),COUNTIF(STH!CK757,"Yes"))</f>
        <v>0</v>
      </c>
      <c r="BH748" s="337"/>
      <c r="BI748" s="362">
        <f>Trachoma!Q760</f>
        <v>0</v>
      </c>
      <c r="BJ748" s="362">
        <f>Trachoma!AK760</f>
        <v>0</v>
      </c>
      <c r="BK748" s="362">
        <f>Trachoma!AL760</f>
        <v>0</v>
      </c>
      <c r="BL748" s="362">
        <f>Trachoma!AN760</f>
        <v>0</v>
      </c>
      <c r="BM748" s="362">
        <f>Trachoma!AO760</f>
        <v>0</v>
      </c>
      <c r="BN748" s="362">
        <f>Trachoma!AT760</f>
        <v>0</v>
      </c>
      <c r="BO748" s="362">
        <f>Trachoma!AU760</f>
        <v>0</v>
      </c>
      <c r="BP748" s="362">
        <f>Trachoma!AV760</f>
        <v>0</v>
      </c>
      <c r="BQ748" s="362">
        <f>Trachoma!AW760</f>
        <v>0</v>
      </c>
      <c r="BR748" s="362">
        <f>COUNTIF(Trachoma!AX760,"Yes")</f>
        <v>0</v>
      </c>
      <c r="BS748" s="337"/>
      <c r="BT748" s="362">
        <f t="shared" si="124"/>
        <v>0</v>
      </c>
      <c r="BU748" s="362">
        <f t="shared" si="125"/>
        <v>0</v>
      </c>
      <c r="BV748" s="362">
        <f t="shared" si="126"/>
        <v>0</v>
      </c>
      <c r="BW748" s="362">
        <f t="shared" si="127"/>
        <v>0</v>
      </c>
      <c r="BX748" s="362">
        <f t="shared" si="128"/>
        <v>0</v>
      </c>
      <c r="BY748" s="362">
        <f t="shared" si="130"/>
        <v>0</v>
      </c>
      <c r="BZ748" s="362">
        <f t="shared" si="131"/>
        <v>0</v>
      </c>
      <c r="CA748" s="362">
        <f t="shared" si="132"/>
        <v>0</v>
      </c>
      <c r="CB748" s="362">
        <f t="shared" si="133"/>
        <v>0</v>
      </c>
      <c r="CC748" s="362">
        <f t="shared" si="129"/>
        <v>0</v>
      </c>
    </row>
    <row r="749" spans="2:81" x14ac:dyDescent="0.25">
      <c r="B749" s="147">
        <f>Demography!B757</f>
        <v>0</v>
      </c>
      <c r="C749" s="147">
        <f>Demography!C757</f>
        <v>0</v>
      </c>
      <c r="D749" s="148">
        <f>Demography!D757</f>
        <v>0</v>
      </c>
      <c r="E749" s="55"/>
      <c r="F749" s="148">
        <f>LF!M756</f>
        <v>0</v>
      </c>
      <c r="G749" s="148">
        <f>LF!AE756</f>
        <v>0</v>
      </c>
      <c r="H749" s="148">
        <f>LF!AF756</f>
        <v>0</v>
      </c>
      <c r="I749" s="148">
        <f>LF!AH756</f>
        <v>0</v>
      </c>
      <c r="J749" s="148">
        <f>LF!AI756</f>
        <v>0</v>
      </c>
      <c r="K749" s="148">
        <f>LF!AK756</f>
        <v>0</v>
      </c>
      <c r="L749" s="148">
        <f>LF!AM756</f>
        <v>0</v>
      </c>
      <c r="M749" s="148">
        <f>LF!AN756</f>
        <v>0</v>
      </c>
      <c r="N749" s="148">
        <f>LF!AO756</f>
        <v>0</v>
      </c>
      <c r="O749" s="148">
        <f>LF!AP756</f>
        <v>0</v>
      </c>
      <c r="P749" s="148">
        <f>LF!AQ756</f>
        <v>0</v>
      </c>
      <c r="Q749" s="148">
        <f>COUNTIF(LF!AR756,"Yes")</f>
        <v>0</v>
      </c>
      <c r="R749" s="55"/>
      <c r="S749" s="148">
        <f>Oncho!K756</f>
        <v>0</v>
      </c>
      <c r="T749" s="148">
        <f>MAX(Oncho!AB756,Oncho!BA756)</f>
        <v>0</v>
      </c>
      <c r="U749" s="148">
        <f>MAX(Oncho!AC756,Oncho!BB756)</f>
        <v>0</v>
      </c>
      <c r="V749" s="148">
        <f>MAX(Oncho!AE756,Oncho!BD756)</f>
        <v>0</v>
      </c>
      <c r="W749" s="148">
        <f>MAX(Oncho!AF756,Oncho!BE756)</f>
        <v>0</v>
      </c>
      <c r="X749" s="148">
        <f>MAX(Oncho!AG756,Oncho!BF756)</f>
        <v>0</v>
      </c>
      <c r="Y749" s="148">
        <f>MAX(Oncho!AH756,Oncho!BG756)</f>
        <v>0</v>
      </c>
      <c r="Z749" s="148">
        <f>MAX(Oncho!AI756,Oncho!BH756)</f>
        <v>0</v>
      </c>
      <c r="AA749" s="148">
        <f>MAX(Oncho!AJ756,Oncho!BI756)</f>
        <v>0</v>
      </c>
      <c r="AB749" s="148">
        <f>MAX(COUNTIF(Oncho!AK756,"Yes"),COUNTIF(Oncho!BJ756,"Yes"))</f>
        <v>0</v>
      </c>
      <c r="AC749" s="55"/>
      <c r="AD749" s="148">
        <f>Schisto!P758</f>
        <v>0</v>
      </c>
      <c r="AE749" s="148">
        <f>Schisto!AI758</f>
        <v>0</v>
      </c>
      <c r="AF749" s="148">
        <f>Schisto!AJ758</f>
        <v>0</v>
      </c>
      <c r="AG749" s="148">
        <f>Schisto!AN758</f>
        <v>0</v>
      </c>
      <c r="AH749" s="148">
        <f>Schisto!AO758</f>
        <v>0</v>
      </c>
      <c r="AI749" s="148">
        <f>Schisto!AT758</f>
        <v>0</v>
      </c>
      <c r="AJ749" s="148">
        <f>Schisto!AU758</f>
        <v>0</v>
      </c>
      <c r="AK749" s="148">
        <f>Schisto!AV758</f>
        <v>0</v>
      </c>
      <c r="AL749" s="148">
        <f>Schisto!AW758</f>
        <v>0</v>
      </c>
      <c r="AM749" s="148">
        <f>COUNTIF(Schisto!AX758,"Yes")</f>
        <v>0</v>
      </c>
      <c r="AN749" s="55"/>
      <c r="AO749" s="148">
        <f>STH!P758</f>
        <v>0</v>
      </c>
      <c r="AP749" s="148">
        <f>MAX(STH!AK758,STH!BS758)</f>
        <v>0</v>
      </c>
      <c r="AQ749" s="148">
        <f>MAX(STH!AL758,STH!BT758)</f>
        <v>0</v>
      </c>
      <c r="AR749" s="148">
        <f>MAX(STH!AM758,STH!BU758)</f>
        <v>0</v>
      </c>
      <c r="AS749" s="148">
        <f>MAX(STH!AN758,STH!BV758)</f>
        <v>0</v>
      </c>
      <c r="AT749" s="148">
        <f>MAX(STH!AO758,STH!BW758)</f>
        <v>0</v>
      </c>
      <c r="AU749" s="148">
        <f>MAX(STH!AQ758,STH!BY758)</f>
        <v>0</v>
      </c>
      <c r="AV749" s="148">
        <f>MAX(STH!AR758,STH!BZ758)</f>
        <v>0</v>
      </c>
      <c r="AW749" s="148">
        <f>MAX(STH!AS758,STH!CA758)</f>
        <v>0</v>
      </c>
      <c r="AX749" s="148">
        <f>MAX(STH!AT758,STH!CB758)</f>
        <v>0</v>
      </c>
      <c r="AY749" s="148">
        <f>MAX(STH!AU758,STH!CC758)</f>
        <v>0</v>
      </c>
      <c r="AZ749" s="148">
        <f>MAX(STH!AV758,STH!CD758)</f>
        <v>0</v>
      </c>
      <c r="BA749" s="148">
        <f>MAX(STH!AW758,STH!CE758)</f>
        <v>0</v>
      </c>
      <c r="BB749" s="148">
        <f>MAX(STH!AX758,STH!CF758)</f>
        <v>0</v>
      </c>
      <c r="BC749" s="148">
        <f>MAX(STH!AY758,STH!CG758)</f>
        <v>0</v>
      </c>
      <c r="BD749" s="148">
        <f>MAX(STH!AZ758,STH!CH758)</f>
        <v>0</v>
      </c>
      <c r="BE749" s="148">
        <f>MAX(STH!BA758,STH!CI758)</f>
        <v>0</v>
      </c>
      <c r="BF749" s="148">
        <f>MAX(STH!BB758,STH!CJ758)</f>
        <v>0</v>
      </c>
      <c r="BG749" s="148">
        <f>MAX(COUNTIF(STH!BC758,"Yes"),COUNTIF(STH!CK758,"Yes"))</f>
        <v>0</v>
      </c>
      <c r="BH749" s="55"/>
      <c r="BI749" s="148">
        <f>Trachoma!Q761</f>
        <v>0</v>
      </c>
      <c r="BJ749" s="148">
        <f>Trachoma!AK761</f>
        <v>0</v>
      </c>
      <c r="BK749" s="148">
        <f>Trachoma!AL761</f>
        <v>0</v>
      </c>
      <c r="BL749" s="148">
        <f>Trachoma!AN761</f>
        <v>0</v>
      </c>
      <c r="BM749" s="148">
        <f>Trachoma!AO761</f>
        <v>0</v>
      </c>
      <c r="BN749" s="148">
        <f>Trachoma!AT761</f>
        <v>0</v>
      </c>
      <c r="BO749" s="148">
        <f>Trachoma!AU761</f>
        <v>0</v>
      </c>
      <c r="BP749" s="148">
        <f>Trachoma!AV761</f>
        <v>0</v>
      </c>
      <c r="BQ749" s="148">
        <f>Trachoma!AW761</f>
        <v>0</v>
      </c>
      <c r="BR749" s="148">
        <f>COUNTIF(Trachoma!AX761,"Yes")</f>
        <v>0</v>
      </c>
      <c r="BS749" s="55"/>
      <c r="BT749" s="148">
        <f t="shared" si="124"/>
        <v>0</v>
      </c>
      <c r="BU749" s="148">
        <f t="shared" si="125"/>
        <v>0</v>
      </c>
      <c r="BV749" s="148">
        <f t="shared" si="126"/>
        <v>0</v>
      </c>
      <c r="BW749" s="148">
        <f t="shared" si="127"/>
        <v>0</v>
      </c>
      <c r="BX749" s="148">
        <f t="shared" si="128"/>
        <v>0</v>
      </c>
      <c r="BY749" s="148">
        <f t="shared" si="130"/>
        <v>0</v>
      </c>
      <c r="BZ749" s="148">
        <f t="shared" si="131"/>
        <v>0</v>
      </c>
      <c r="CA749" s="148">
        <f t="shared" si="132"/>
        <v>0</v>
      </c>
      <c r="CB749" s="148">
        <f t="shared" si="133"/>
        <v>0</v>
      </c>
      <c r="CC749" s="148">
        <f t="shared" si="129"/>
        <v>0</v>
      </c>
    </row>
    <row r="750" spans="2:81" x14ac:dyDescent="0.25">
      <c r="B750" s="361">
        <f>Demography!B758</f>
        <v>0</v>
      </c>
      <c r="C750" s="361">
        <f>Demography!C758</f>
        <v>0</v>
      </c>
      <c r="D750" s="362">
        <f>Demography!D758</f>
        <v>0</v>
      </c>
      <c r="E750" s="337"/>
      <c r="F750" s="362">
        <f>LF!M757</f>
        <v>0</v>
      </c>
      <c r="G750" s="362">
        <f>LF!AE757</f>
        <v>0</v>
      </c>
      <c r="H750" s="362">
        <f>LF!AF757</f>
        <v>0</v>
      </c>
      <c r="I750" s="362">
        <f>LF!AH757</f>
        <v>0</v>
      </c>
      <c r="J750" s="362">
        <f>LF!AI757</f>
        <v>0</v>
      </c>
      <c r="K750" s="362">
        <f>LF!AK757</f>
        <v>0</v>
      </c>
      <c r="L750" s="362">
        <f>LF!AM757</f>
        <v>0</v>
      </c>
      <c r="M750" s="362">
        <f>LF!AN757</f>
        <v>0</v>
      </c>
      <c r="N750" s="362">
        <f>LF!AO757</f>
        <v>0</v>
      </c>
      <c r="O750" s="362">
        <f>LF!AP757</f>
        <v>0</v>
      </c>
      <c r="P750" s="362">
        <f>LF!AQ757</f>
        <v>0</v>
      </c>
      <c r="Q750" s="362">
        <f>COUNTIF(LF!AR757,"Yes")</f>
        <v>0</v>
      </c>
      <c r="R750" s="337"/>
      <c r="S750" s="362">
        <f>Oncho!K757</f>
        <v>0</v>
      </c>
      <c r="T750" s="362">
        <f>MAX(Oncho!AB757,Oncho!BA757)</f>
        <v>0</v>
      </c>
      <c r="U750" s="362">
        <f>MAX(Oncho!AC757,Oncho!BB757)</f>
        <v>0</v>
      </c>
      <c r="V750" s="362">
        <f>MAX(Oncho!AE757,Oncho!BD757)</f>
        <v>0</v>
      </c>
      <c r="W750" s="362">
        <f>MAX(Oncho!AF757,Oncho!BE757)</f>
        <v>0</v>
      </c>
      <c r="X750" s="362">
        <f>MAX(Oncho!AG757,Oncho!BF757)</f>
        <v>0</v>
      </c>
      <c r="Y750" s="362">
        <f>MAX(Oncho!AH757,Oncho!BG757)</f>
        <v>0</v>
      </c>
      <c r="Z750" s="362">
        <f>MAX(Oncho!AI757,Oncho!BH757)</f>
        <v>0</v>
      </c>
      <c r="AA750" s="362">
        <f>MAX(Oncho!AJ757,Oncho!BI757)</f>
        <v>0</v>
      </c>
      <c r="AB750" s="362">
        <f>MAX(COUNTIF(Oncho!AK757,"Yes"),COUNTIF(Oncho!BJ757,"Yes"))</f>
        <v>0</v>
      </c>
      <c r="AC750" s="337"/>
      <c r="AD750" s="362">
        <f>Schisto!P759</f>
        <v>0</v>
      </c>
      <c r="AE750" s="362">
        <f>Schisto!AI759</f>
        <v>0</v>
      </c>
      <c r="AF750" s="362">
        <f>Schisto!AJ759</f>
        <v>0</v>
      </c>
      <c r="AG750" s="362">
        <f>Schisto!AN759</f>
        <v>0</v>
      </c>
      <c r="AH750" s="362">
        <f>Schisto!AO759</f>
        <v>0</v>
      </c>
      <c r="AI750" s="362">
        <f>Schisto!AT759</f>
        <v>0</v>
      </c>
      <c r="AJ750" s="362">
        <f>Schisto!AU759</f>
        <v>0</v>
      </c>
      <c r="AK750" s="362">
        <f>Schisto!AV759</f>
        <v>0</v>
      </c>
      <c r="AL750" s="362">
        <f>Schisto!AW759</f>
        <v>0</v>
      </c>
      <c r="AM750" s="362">
        <f>COUNTIF(Schisto!AX759,"Yes")</f>
        <v>0</v>
      </c>
      <c r="AN750" s="337"/>
      <c r="AO750" s="362">
        <f>STH!P759</f>
        <v>0</v>
      </c>
      <c r="AP750" s="362">
        <f>MAX(STH!AK759,STH!BS759)</f>
        <v>0</v>
      </c>
      <c r="AQ750" s="362">
        <f>MAX(STH!AL759,STH!BT759)</f>
        <v>0</v>
      </c>
      <c r="AR750" s="362">
        <f>MAX(STH!AM759,STH!BU759)</f>
        <v>0</v>
      </c>
      <c r="AS750" s="362">
        <f>MAX(STH!AN759,STH!BV759)</f>
        <v>0</v>
      </c>
      <c r="AT750" s="362">
        <f>MAX(STH!AO759,STH!BW759)</f>
        <v>0</v>
      </c>
      <c r="AU750" s="362">
        <f>MAX(STH!AQ759,STH!BY759)</f>
        <v>0</v>
      </c>
      <c r="AV750" s="362">
        <f>MAX(STH!AR759,STH!BZ759)</f>
        <v>0</v>
      </c>
      <c r="AW750" s="362">
        <f>MAX(STH!AS759,STH!CA759)</f>
        <v>0</v>
      </c>
      <c r="AX750" s="362">
        <f>MAX(STH!AT759,STH!CB759)</f>
        <v>0</v>
      </c>
      <c r="AY750" s="362">
        <f>MAX(STH!AU759,STH!CC759)</f>
        <v>0</v>
      </c>
      <c r="AZ750" s="362">
        <f>MAX(STH!AV759,STH!CD759)</f>
        <v>0</v>
      </c>
      <c r="BA750" s="362">
        <f>MAX(STH!AW759,STH!CE759)</f>
        <v>0</v>
      </c>
      <c r="BB750" s="362">
        <f>MAX(STH!AX759,STH!CF759)</f>
        <v>0</v>
      </c>
      <c r="BC750" s="362">
        <f>MAX(STH!AY759,STH!CG759)</f>
        <v>0</v>
      </c>
      <c r="BD750" s="362">
        <f>MAX(STH!AZ759,STH!CH759)</f>
        <v>0</v>
      </c>
      <c r="BE750" s="362">
        <f>MAX(STH!BA759,STH!CI759)</f>
        <v>0</v>
      </c>
      <c r="BF750" s="362">
        <f>MAX(STH!BB759,STH!CJ759)</f>
        <v>0</v>
      </c>
      <c r="BG750" s="362">
        <f>MAX(COUNTIF(STH!BC759,"Yes"),COUNTIF(STH!CK759,"Yes"))</f>
        <v>0</v>
      </c>
      <c r="BH750" s="337"/>
      <c r="BI750" s="362">
        <f>Trachoma!Q762</f>
        <v>0</v>
      </c>
      <c r="BJ750" s="362">
        <f>Trachoma!AK762</f>
        <v>0</v>
      </c>
      <c r="BK750" s="362">
        <f>Trachoma!AL762</f>
        <v>0</v>
      </c>
      <c r="BL750" s="362">
        <f>Trachoma!AN762</f>
        <v>0</v>
      </c>
      <c r="BM750" s="362">
        <f>Trachoma!AO762</f>
        <v>0</v>
      </c>
      <c r="BN750" s="362">
        <f>Trachoma!AT762</f>
        <v>0</v>
      </c>
      <c r="BO750" s="362">
        <f>Trachoma!AU762</f>
        <v>0</v>
      </c>
      <c r="BP750" s="362">
        <f>Trachoma!AV762</f>
        <v>0</v>
      </c>
      <c r="BQ750" s="362">
        <f>Trachoma!AW762</f>
        <v>0</v>
      </c>
      <c r="BR750" s="362">
        <f>COUNTIF(Trachoma!AX762,"Yes")</f>
        <v>0</v>
      </c>
      <c r="BS750" s="337"/>
      <c r="BT750" s="362">
        <f t="shared" si="124"/>
        <v>0</v>
      </c>
      <c r="BU750" s="362">
        <f t="shared" si="125"/>
        <v>0</v>
      </c>
      <c r="BV750" s="362">
        <f t="shared" si="126"/>
        <v>0</v>
      </c>
      <c r="BW750" s="362">
        <f t="shared" si="127"/>
        <v>0</v>
      </c>
      <c r="BX750" s="362">
        <f t="shared" si="128"/>
        <v>0</v>
      </c>
      <c r="BY750" s="362">
        <f t="shared" si="130"/>
        <v>0</v>
      </c>
      <c r="BZ750" s="362">
        <f t="shared" si="131"/>
        <v>0</v>
      </c>
      <c r="CA750" s="362">
        <f t="shared" si="132"/>
        <v>0</v>
      </c>
      <c r="CB750" s="362">
        <f t="shared" si="133"/>
        <v>0</v>
      </c>
      <c r="CC750" s="362">
        <f t="shared" si="129"/>
        <v>0</v>
      </c>
    </row>
    <row r="751" spans="2:81" x14ac:dyDescent="0.25">
      <c r="B751" s="147">
        <f>Demography!B759</f>
        <v>0</v>
      </c>
      <c r="C751" s="147">
        <f>Demography!C759</f>
        <v>0</v>
      </c>
      <c r="D751" s="148">
        <f>Demography!D759</f>
        <v>0</v>
      </c>
      <c r="E751" s="55"/>
      <c r="F751" s="148">
        <f>LF!M758</f>
        <v>0</v>
      </c>
      <c r="G751" s="148">
        <f>LF!AE758</f>
        <v>0</v>
      </c>
      <c r="H751" s="148">
        <f>LF!AF758</f>
        <v>0</v>
      </c>
      <c r="I751" s="148">
        <f>LF!AH758</f>
        <v>0</v>
      </c>
      <c r="J751" s="148">
        <f>LF!AI758</f>
        <v>0</v>
      </c>
      <c r="K751" s="148">
        <f>LF!AK758</f>
        <v>0</v>
      </c>
      <c r="L751" s="148">
        <f>LF!AM758</f>
        <v>0</v>
      </c>
      <c r="M751" s="148">
        <f>LF!AN758</f>
        <v>0</v>
      </c>
      <c r="N751" s="148">
        <f>LF!AO758</f>
        <v>0</v>
      </c>
      <c r="O751" s="148">
        <f>LF!AP758</f>
        <v>0</v>
      </c>
      <c r="P751" s="148">
        <f>LF!AQ758</f>
        <v>0</v>
      </c>
      <c r="Q751" s="148">
        <f>COUNTIF(LF!AR758,"Yes")</f>
        <v>0</v>
      </c>
      <c r="R751" s="55"/>
      <c r="S751" s="148">
        <f>Oncho!K758</f>
        <v>0</v>
      </c>
      <c r="T751" s="148">
        <f>MAX(Oncho!AB758,Oncho!BA758)</f>
        <v>0</v>
      </c>
      <c r="U751" s="148">
        <f>MAX(Oncho!AC758,Oncho!BB758)</f>
        <v>0</v>
      </c>
      <c r="V751" s="148">
        <f>MAX(Oncho!AE758,Oncho!BD758)</f>
        <v>0</v>
      </c>
      <c r="W751" s="148">
        <f>MAX(Oncho!AF758,Oncho!BE758)</f>
        <v>0</v>
      </c>
      <c r="X751" s="148">
        <f>MAX(Oncho!AG758,Oncho!BF758)</f>
        <v>0</v>
      </c>
      <c r="Y751" s="148">
        <f>MAX(Oncho!AH758,Oncho!BG758)</f>
        <v>0</v>
      </c>
      <c r="Z751" s="148">
        <f>MAX(Oncho!AI758,Oncho!BH758)</f>
        <v>0</v>
      </c>
      <c r="AA751" s="148">
        <f>MAX(Oncho!AJ758,Oncho!BI758)</f>
        <v>0</v>
      </c>
      <c r="AB751" s="148">
        <f>MAX(COUNTIF(Oncho!AK758,"Yes"),COUNTIF(Oncho!BJ758,"Yes"))</f>
        <v>0</v>
      </c>
      <c r="AC751" s="55"/>
      <c r="AD751" s="148">
        <f>Schisto!P760</f>
        <v>0</v>
      </c>
      <c r="AE751" s="148">
        <f>Schisto!AI760</f>
        <v>0</v>
      </c>
      <c r="AF751" s="148">
        <f>Schisto!AJ760</f>
        <v>0</v>
      </c>
      <c r="AG751" s="148">
        <f>Schisto!AN760</f>
        <v>0</v>
      </c>
      <c r="AH751" s="148">
        <f>Schisto!AO760</f>
        <v>0</v>
      </c>
      <c r="AI751" s="148">
        <f>Schisto!AT760</f>
        <v>0</v>
      </c>
      <c r="AJ751" s="148">
        <f>Schisto!AU760</f>
        <v>0</v>
      </c>
      <c r="AK751" s="148">
        <f>Schisto!AV760</f>
        <v>0</v>
      </c>
      <c r="AL751" s="148">
        <f>Schisto!AW760</f>
        <v>0</v>
      </c>
      <c r="AM751" s="148">
        <f>COUNTIF(Schisto!AX760,"Yes")</f>
        <v>0</v>
      </c>
      <c r="AN751" s="55"/>
      <c r="AO751" s="148">
        <f>STH!P760</f>
        <v>0</v>
      </c>
      <c r="AP751" s="148">
        <f>MAX(STH!AK760,STH!BS760)</f>
        <v>0</v>
      </c>
      <c r="AQ751" s="148">
        <f>MAX(STH!AL760,STH!BT760)</f>
        <v>0</v>
      </c>
      <c r="AR751" s="148">
        <f>MAX(STH!AM760,STH!BU760)</f>
        <v>0</v>
      </c>
      <c r="AS751" s="148">
        <f>MAX(STH!AN760,STH!BV760)</f>
        <v>0</v>
      </c>
      <c r="AT751" s="148">
        <f>MAX(STH!AO760,STH!BW760)</f>
        <v>0</v>
      </c>
      <c r="AU751" s="148">
        <f>MAX(STH!AQ760,STH!BY760)</f>
        <v>0</v>
      </c>
      <c r="AV751" s="148">
        <f>MAX(STH!AR760,STH!BZ760)</f>
        <v>0</v>
      </c>
      <c r="AW751" s="148">
        <f>MAX(STH!AS760,STH!CA760)</f>
        <v>0</v>
      </c>
      <c r="AX751" s="148">
        <f>MAX(STH!AT760,STH!CB760)</f>
        <v>0</v>
      </c>
      <c r="AY751" s="148">
        <f>MAX(STH!AU760,STH!CC760)</f>
        <v>0</v>
      </c>
      <c r="AZ751" s="148">
        <f>MAX(STH!AV760,STH!CD760)</f>
        <v>0</v>
      </c>
      <c r="BA751" s="148">
        <f>MAX(STH!AW760,STH!CE760)</f>
        <v>0</v>
      </c>
      <c r="BB751" s="148">
        <f>MAX(STH!AX760,STH!CF760)</f>
        <v>0</v>
      </c>
      <c r="BC751" s="148">
        <f>MAX(STH!AY760,STH!CG760)</f>
        <v>0</v>
      </c>
      <c r="BD751" s="148">
        <f>MAX(STH!AZ760,STH!CH760)</f>
        <v>0</v>
      </c>
      <c r="BE751" s="148">
        <f>MAX(STH!BA760,STH!CI760)</f>
        <v>0</v>
      </c>
      <c r="BF751" s="148">
        <f>MAX(STH!BB760,STH!CJ760)</f>
        <v>0</v>
      </c>
      <c r="BG751" s="148">
        <f>MAX(COUNTIF(STH!BC760,"Yes"),COUNTIF(STH!CK760,"Yes"))</f>
        <v>0</v>
      </c>
      <c r="BH751" s="55"/>
      <c r="BI751" s="148">
        <f>Trachoma!Q763</f>
        <v>0</v>
      </c>
      <c r="BJ751" s="148">
        <f>Trachoma!AK763</f>
        <v>0</v>
      </c>
      <c r="BK751" s="148">
        <f>Trachoma!AL763</f>
        <v>0</v>
      </c>
      <c r="BL751" s="148">
        <f>Trachoma!AN763</f>
        <v>0</v>
      </c>
      <c r="BM751" s="148">
        <f>Trachoma!AO763</f>
        <v>0</v>
      </c>
      <c r="BN751" s="148">
        <f>Trachoma!AT763</f>
        <v>0</v>
      </c>
      <c r="BO751" s="148">
        <f>Trachoma!AU763</f>
        <v>0</v>
      </c>
      <c r="BP751" s="148">
        <f>Trachoma!AV763</f>
        <v>0</v>
      </c>
      <c r="BQ751" s="148">
        <f>Trachoma!AW763</f>
        <v>0</v>
      </c>
      <c r="BR751" s="148">
        <f>COUNTIF(Trachoma!AX763,"Yes")</f>
        <v>0</v>
      </c>
      <c r="BS751" s="55"/>
      <c r="BT751" s="148">
        <f t="shared" si="124"/>
        <v>0</v>
      </c>
      <c r="BU751" s="148">
        <f t="shared" si="125"/>
        <v>0</v>
      </c>
      <c r="BV751" s="148">
        <f t="shared" si="126"/>
        <v>0</v>
      </c>
      <c r="BW751" s="148">
        <f t="shared" si="127"/>
        <v>0</v>
      </c>
      <c r="BX751" s="148">
        <f t="shared" si="128"/>
        <v>0</v>
      </c>
      <c r="BY751" s="148">
        <f t="shared" si="130"/>
        <v>0</v>
      </c>
      <c r="BZ751" s="148">
        <f t="shared" si="131"/>
        <v>0</v>
      </c>
      <c r="CA751" s="148">
        <f t="shared" si="132"/>
        <v>0</v>
      </c>
      <c r="CB751" s="148">
        <f t="shared" si="133"/>
        <v>0</v>
      </c>
      <c r="CC751" s="148">
        <f t="shared" si="129"/>
        <v>0</v>
      </c>
    </row>
    <row r="752" spans="2:81" x14ac:dyDescent="0.25">
      <c r="B752" s="361">
        <f>Demography!B760</f>
        <v>0</v>
      </c>
      <c r="C752" s="361">
        <f>Demography!C760</f>
        <v>0</v>
      </c>
      <c r="D752" s="362">
        <f>Demography!D760</f>
        <v>0</v>
      </c>
      <c r="E752" s="337"/>
      <c r="F752" s="362">
        <f>LF!M759</f>
        <v>0</v>
      </c>
      <c r="G752" s="362">
        <f>LF!AE759</f>
        <v>0</v>
      </c>
      <c r="H752" s="362">
        <f>LF!AF759</f>
        <v>0</v>
      </c>
      <c r="I752" s="362">
        <f>LF!AH759</f>
        <v>0</v>
      </c>
      <c r="J752" s="362">
        <f>LF!AI759</f>
        <v>0</v>
      </c>
      <c r="K752" s="362">
        <f>LF!AK759</f>
        <v>0</v>
      </c>
      <c r="L752" s="362">
        <f>LF!AM759</f>
        <v>0</v>
      </c>
      <c r="M752" s="362">
        <f>LF!AN759</f>
        <v>0</v>
      </c>
      <c r="N752" s="362">
        <f>LF!AO759</f>
        <v>0</v>
      </c>
      <c r="O752" s="362">
        <f>LF!AP759</f>
        <v>0</v>
      </c>
      <c r="P752" s="362">
        <f>LF!AQ759</f>
        <v>0</v>
      </c>
      <c r="Q752" s="362">
        <f>COUNTIF(LF!AR759,"Yes")</f>
        <v>0</v>
      </c>
      <c r="R752" s="337"/>
      <c r="S752" s="362">
        <f>Oncho!K759</f>
        <v>0</v>
      </c>
      <c r="T752" s="362">
        <f>MAX(Oncho!AB759,Oncho!BA759)</f>
        <v>0</v>
      </c>
      <c r="U752" s="362">
        <f>MAX(Oncho!AC759,Oncho!BB759)</f>
        <v>0</v>
      </c>
      <c r="V752" s="362">
        <f>MAX(Oncho!AE759,Oncho!BD759)</f>
        <v>0</v>
      </c>
      <c r="W752" s="362">
        <f>MAX(Oncho!AF759,Oncho!BE759)</f>
        <v>0</v>
      </c>
      <c r="X752" s="362">
        <f>MAX(Oncho!AG759,Oncho!BF759)</f>
        <v>0</v>
      </c>
      <c r="Y752" s="362">
        <f>MAX(Oncho!AH759,Oncho!BG759)</f>
        <v>0</v>
      </c>
      <c r="Z752" s="362">
        <f>MAX(Oncho!AI759,Oncho!BH759)</f>
        <v>0</v>
      </c>
      <c r="AA752" s="362">
        <f>MAX(Oncho!AJ759,Oncho!BI759)</f>
        <v>0</v>
      </c>
      <c r="AB752" s="362">
        <f>MAX(COUNTIF(Oncho!AK759,"Yes"),COUNTIF(Oncho!BJ759,"Yes"))</f>
        <v>0</v>
      </c>
      <c r="AC752" s="337"/>
      <c r="AD752" s="362">
        <f>Schisto!P761</f>
        <v>0</v>
      </c>
      <c r="AE752" s="362">
        <f>Schisto!AI761</f>
        <v>0</v>
      </c>
      <c r="AF752" s="362">
        <f>Schisto!AJ761</f>
        <v>0</v>
      </c>
      <c r="AG752" s="362">
        <f>Schisto!AN761</f>
        <v>0</v>
      </c>
      <c r="AH752" s="362">
        <f>Schisto!AO761</f>
        <v>0</v>
      </c>
      <c r="AI752" s="362">
        <f>Schisto!AT761</f>
        <v>0</v>
      </c>
      <c r="AJ752" s="362">
        <f>Schisto!AU761</f>
        <v>0</v>
      </c>
      <c r="AK752" s="362">
        <f>Schisto!AV761</f>
        <v>0</v>
      </c>
      <c r="AL752" s="362">
        <f>Schisto!AW761</f>
        <v>0</v>
      </c>
      <c r="AM752" s="362">
        <f>COUNTIF(Schisto!AX761,"Yes")</f>
        <v>0</v>
      </c>
      <c r="AN752" s="337"/>
      <c r="AO752" s="362">
        <f>STH!P761</f>
        <v>0</v>
      </c>
      <c r="AP752" s="362">
        <f>MAX(STH!AK761,STH!BS761)</f>
        <v>0</v>
      </c>
      <c r="AQ752" s="362">
        <f>MAX(STH!AL761,STH!BT761)</f>
        <v>0</v>
      </c>
      <c r="AR752" s="362">
        <f>MAX(STH!AM761,STH!BU761)</f>
        <v>0</v>
      </c>
      <c r="AS752" s="362">
        <f>MAX(STH!AN761,STH!BV761)</f>
        <v>0</v>
      </c>
      <c r="AT752" s="362">
        <f>MAX(STH!AO761,STH!BW761)</f>
        <v>0</v>
      </c>
      <c r="AU752" s="362">
        <f>MAX(STH!AQ761,STH!BY761)</f>
        <v>0</v>
      </c>
      <c r="AV752" s="362">
        <f>MAX(STH!AR761,STH!BZ761)</f>
        <v>0</v>
      </c>
      <c r="AW752" s="362">
        <f>MAX(STH!AS761,STH!CA761)</f>
        <v>0</v>
      </c>
      <c r="AX752" s="362">
        <f>MAX(STH!AT761,STH!CB761)</f>
        <v>0</v>
      </c>
      <c r="AY752" s="362">
        <f>MAX(STH!AU761,STH!CC761)</f>
        <v>0</v>
      </c>
      <c r="AZ752" s="362">
        <f>MAX(STH!AV761,STH!CD761)</f>
        <v>0</v>
      </c>
      <c r="BA752" s="362">
        <f>MAX(STH!AW761,STH!CE761)</f>
        <v>0</v>
      </c>
      <c r="BB752" s="362">
        <f>MAX(STH!AX761,STH!CF761)</f>
        <v>0</v>
      </c>
      <c r="BC752" s="362">
        <f>MAX(STH!AY761,STH!CG761)</f>
        <v>0</v>
      </c>
      <c r="BD752" s="362">
        <f>MAX(STH!AZ761,STH!CH761)</f>
        <v>0</v>
      </c>
      <c r="BE752" s="362">
        <f>MAX(STH!BA761,STH!CI761)</f>
        <v>0</v>
      </c>
      <c r="BF752" s="362">
        <f>MAX(STH!BB761,STH!CJ761)</f>
        <v>0</v>
      </c>
      <c r="BG752" s="362">
        <f>MAX(COUNTIF(STH!BC761,"Yes"),COUNTIF(STH!CK761,"Yes"))</f>
        <v>0</v>
      </c>
      <c r="BH752" s="337"/>
      <c r="BI752" s="362">
        <f>Trachoma!Q764</f>
        <v>0</v>
      </c>
      <c r="BJ752" s="362">
        <f>Trachoma!AK764</f>
        <v>0</v>
      </c>
      <c r="BK752" s="362">
        <f>Trachoma!AL764</f>
        <v>0</v>
      </c>
      <c r="BL752" s="362">
        <f>Trachoma!AN764</f>
        <v>0</v>
      </c>
      <c r="BM752" s="362">
        <f>Trachoma!AO764</f>
        <v>0</v>
      </c>
      <c r="BN752" s="362">
        <f>Trachoma!AT764</f>
        <v>0</v>
      </c>
      <c r="BO752" s="362">
        <f>Trachoma!AU764</f>
        <v>0</v>
      </c>
      <c r="BP752" s="362">
        <f>Trachoma!AV764</f>
        <v>0</v>
      </c>
      <c r="BQ752" s="362">
        <f>Trachoma!AW764</f>
        <v>0</v>
      </c>
      <c r="BR752" s="362">
        <f>COUNTIF(Trachoma!AX764,"Yes")</f>
        <v>0</v>
      </c>
      <c r="BS752" s="337"/>
      <c r="BT752" s="362">
        <f t="shared" si="124"/>
        <v>0</v>
      </c>
      <c r="BU752" s="362">
        <f t="shared" si="125"/>
        <v>0</v>
      </c>
      <c r="BV752" s="362">
        <f t="shared" si="126"/>
        <v>0</v>
      </c>
      <c r="BW752" s="362">
        <f t="shared" si="127"/>
        <v>0</v>
      </c>
      <c r="BX752" s="362">
        <f t="shared" si="128"/>
        <v>0</v>
      </c>
      <c r="BY752" s="362">
        <f t="shared" si="130"/>
        <v>0</v>
      </c>
      <c r="BZ752" s="362">
        <f t="shared" si="131"/>
        <v>0</v>
      </c>
      <c r="CA752" s="362">
        <f t="shared" si="132"/>
        <v>0</v>
      </c>
      <c r="CB752" s="362">
        <f t="shared" si="133"/>
        <v>0</v>
      </c>
      <c r="CC752" s="362">
        <f t="shared" si="129"/>
        <v>0</v>
      </c>
    </row>
    <row r="753" spans="2:81" x14ac:dyDescent="0.25">
      <c r="B753" s="147">
        <f>Demography!B761</f>
        <v>0</v>
      </c>
      <c r="C753" s="147">
        <f>Demography!C761</f>
        <v>0</v>
      </c>
      <c r="D753" s="148">
        <f>Demography!D761</f>
        <v>0</v>
      </c>
      <c r="E753" s="55"/>
      <c r="F753" s="148">
        <f>LF!M760</f>
        <v>0</v>
      </c>
      <c r="G753" s="148">
        <f>LF!AE760</f>
        <v>0</v>
      </c>
      <c r="H753" s="148">
        <f>LF!AF760</f>
        <v>0</v>
      </c>
      <c r="I753" s="148">
        <f>LF!AH760</f>
        <v>0</v>
      </c>
      <c r="J753" s="148">
        <f>LF!AI760</f>
        <v>0</v>
      </c>
      <c r="K753" s="148">
        <f>LF!AK760</f>
        <v>0</v>
      </c>
      <c r="L753" s="148">
        <f>LF!AM760</f>
        <v>0</v>
      </c>
      <c r="M753" s="148">
        <f>LF!AN760</f>
        <v>0</v>
      </c>
      <c r="N753" s="148">
        <f>LF!AO760</f>
        <v>0</v>
      </c>
      <c r="O753" s="148">
        <f>LF!AP760</f>
        <v>0</v>
      </c>
      <c r="P753" s="148">
        <f>LF!AQ760</f>
        <v>0</v>
      </c>
      <c r="Q753" s="148">
        <f>COUNTIF(LF!AR760,"Yes")</f>
        <v>0</v>
      </c>
      <c r="R753" s="55"/>
      <c r="S753" s="148">
        <f>Oncho!K760</f>
        <v>0</v>
      </c>
      <c r="T753" s="148">
        <f>MAX(Oncho!AB760,Oncho!BA760)</f>
        <v>0</v>
      </c>
      <c r="U753" s="148">
        <f>MAX(Oncho!AC760,Oncho!BB760)</f>
        <v>0</v>
      </c>
      <c r="V753" s="148">
        <f>MAX(Oncho!AE760,Oncho!BD760)</f>
        <v>0</v>
      </c>
      <c r="W753" s="148">
        <f>MAX(Oncho!AF760,Oncho!BE760)</f>
        <v>0</v>
      </c>
      <c r="X753" s="148">
        <f>MAX(Oncho!AG760,Oncho!BF760)</f>
        <v>0</v>
      </c>
      <c r="Y753" s="148">
        <f>MAX(Oncho!AH760,Oncho!BG760)</f>
        <v>0</v>
      </c>
      <c r="Z753" s="148">
        <f>MAX(Oncho!AI760,Oncho!BH760)</f>
        <v>0</v>
      </c>
      <c r="AA753" s="148">
        <f>MAX(Oncho!AJ760,Oncho!BI760)</f>
        <v>0</v>
      </c>
      <c r="AB753" s="148">
        <f>MAX(COUNTIF(Oncho!AK760,"Yes"),COUNTIF(Oncho!BJ760,"Yes"))</f>
        <v>0</v>
      </c>
      <c r="AC753" s="55"/>
      <c r="AD753" s="148">
        <f>Schisto!P762</f>
        <v>0</v>
      </c>
      <c r="AE753" s="148">
        <f>Schisto!AI762</f>
        <v>0</v>
      </c>
      <c r="AF753" s="148">
        <f>Schisto!AJ762</f>
        <v>0</v>
      </c>
      <c r="AG753" s="148">
        <f>Schisto!AN762</f>
        <v>0</v>
      </c>
      <c r="AH753" s="148">
        <f>Schisto!AO762</f>
        <v>0</v>
      </c>
      <c r="AI753" s="148">
        <f>Schisto!AT762</f>
        <v>0</v>
      </c>
      <c r="AJ753" s="148">
        <f>Schisto!AU762</f>
        <v>0</v>
      </c>
      <c r="AK753" s="148">
        <f>Schisto!AV762</f>
        <v>0</v>
      </c>
      <c r="AL753" s="148">
        <f>Schisto!AW762</f>
        <v>0</v>
      </c>
      <c r="AM753" s="148">
        <f>COUNTIF(Schisto!AX762,"Yes")</f>
        <v>0</v>
      </c>
      <c r="AN753" s="55"/>
      <c r="AO753" s="148">
        <f>STH!P762</f>
        <v>0</v>
      </c>
      <c r="AP753" s="148">
        <f>MAX(STH!AK762,STH!BS762)</f>
        <v>0</v>
      </c>
      <c r="AQ753" s="148">
        <f>MAX(STH!AL762,STH!BT762)</f>
        <v>0</v>
      </c>
      <c r="AR753" s="148">
        <f>MAX(STH!AM762,STH!BU762)</f>
        <v>0</v>
      </c>
      <c r="AS753" s="148">
        <f>MAX(STH!AN762,STH!BV762)</f>
        <v>0</v>
      </c>
      <c r="AT753" s="148">
        <f>MAX(STH!AO762,STH!BW762)</f>
        <v>0</v>
      </c>
      <c r="AU753" s="148">
        <f>MAX(STH!AQ762,STH!BY762)</f>
        <v>0</v>
      </c>
      <c r="AV753" s="148">
        <f>MAX(STH!AR762,STH!BZ762)</f>
        <v>0</v>
      </c>
      <c r="AW753" s="148">
        <f>MAX(STH!AS762,STH!CA762)</f>
        <v>0</v>
      </c>
      <c r="AX753" s="148">
        <f>MAX(STH!AT762,STH!CB762)</f>
        <v>0</v>
      </c>
      <c r="AY753" s="148">
        <f>MAX(STH!AU762,STH!CC762)</f>
        <v>0</v>
      </c>
      <c r="AZ753" s="148">
        <f>MAX(STH!AV762,STH!CD762)</f>
        <v>0</v>
      </c>
      <c r="BA753" s="148">
        <f>MAX(STH!AW762,STH!CE762)</f>
        <v>0</v>
      </c>
      <c r="BB753" s="148">
        <f>MAX(STH!AX762,STH!CF762)</f>
        <v>0</v>
      </c>
      <c r="BC753" s="148">
        <f>MAX(STH!AY762,STH!CG762)</f>
        <v>0</v>
      </c>
      <c r="BD753" s="148">
        <f>MAX(STH!AZ762,STH!CH762)</f>
        <v>0</v>
      </c>
      <c r="BE753" s="148">
        <f>MAX(STH!BA762,STH!CI762)</f>
        <v>0</v>
      </c>
      <c r="BF753" s="148">
        <f>MAX(STH!BB762,STH!CJ762)</f>
        <v>0</v>
      </c>
      <c r="BG753" s="148">
        <f>MAX(COUNTIF(STH!BC762,"Yes"),COUNTIF(STH!CK762,"Yes"))</f>
        <v>0</v>
      </c>
      <c r="BH753" s="55"/>
      <c r="BI753" s="148">
        <f>Trachoma!Q765</f>
        <v>0</v>
      </c>
      <c r="BJ753" s="148">
        <f>Trachoma!AK765</f>
        <v>0</v>
      </c>
      <c r="BK753" s="148">
        <f>Trachoma!AL765</f>
        <v>0</v>
      </c>
      <c r="BL753" s="148">
        <f>Trachoma!AN765</f>
        <v>0</v>
      </c>
      <c r="BM753" s="148">
        <f>Trachoma!AO765</f>
        <v>0</v>
      </c>
      <c r="BN753" s="148">
        <f>Trachoma!AT765</f>
        <v>0</v>
      </c>
      <c r="BO753" s="148">
        <f>Trachoma!AU765</f>
        <v>0</v>
      </c>
      <c r="BP753" s="148">
        <f>Trachoma!AV765</f>
        <v>0</v>
      </c>
      <c r="BQ753" s="148">
        <f>Trachoma!AW765</f>
        <v>0</v>
      </c>
      <c r="BR753" s="148">
        <f>COUNTIF(Trachoma!AX765,"Yes")</f>
        <v>0</v>
      </c>
      <c r="BS753" s="55"/>
      <c r="BT753" s="148">
        <f t="shared" si="124"/>
        <v>0</v>
      </c>
      <c r="BU753" s="148">
        <f t="shared" si="125"/>
        <v>0</v>
      </c>
      <c r="BV753" s="148">
        <f t="shared" si="126"/>
        <v>0</v>
      </c>
      <c r="BW753" s="148">
        <f t="shared" si="127"/>
        <v>0</v>
      </c>
      <c r="BX753" s="148">
        <f t="shared" si="128"/>
        <v>0</v>
      </c>
      <c r="BY753" s="148">
        <f t="shared" si="130"/>
        <v>0</v>
      </c>
      <c r="BZ753" s="148">
        <f t="shared" si="131"/>
        <v>0</v>
      </c>
      <c r="CA753" s="148">
        <f t="shared" si="132"/>
        <v>0</v>
      </c>
      <c r="CB753" s="148">
        <f t="shared" si="133"/>
        <v>0</v>
      </c>
      <c r="CC753" s="148">
        <f t="shared" si="129"/>
        <v>0</v>
      </c>
    </row>
    <row r="754" spans="2:81" x14ac:dyDescent="0.25">
      <c r="B754" s="361">
        <f>Demography!B762</f>
        <v>0</v>
      </c>
      <c r="C754" s="361">
        <f>Demography!C762</f>
        <v>0</v>
      </c>
      <c r="D754" s="362">
        <f>Demography!D762</f>
        <v>0</v>
      </c>
      <c r="E754" s="337"/>
      <c r="F754" s="362">
        <f>LF!M761</f>
        <v>0</v>
      </c>
      <c r="G754" s="362">
        <f>LF!AE761</f>
        <v>0</v>
      </c>
      <c r="H754" s="362">
        <f>LF!AF761</f>
        <v>0</v>
      </c>
      <c r="I754" s="362">
        <f>LF!AH761</f>
        <v>0</v>
      </c>
      <c r="J754" s="362">
        <f>LF!AI761</f>
        <v>0</v>
      </c>
      <c r="K754" s="362">
        <f>LF!AK761</f>
        <v>0</v>
      </c>
      <c r="L754" s="362">
        <f>LF!AM761</f>
        <v>0</v>
      </c>
      <c r="M754" s="362">
        <f>LF!AN761</f>
        <v>0</v>
      </c>
      <c r="N754" s="362">
        <f>LF!AO761</f>
        <v>0</v>
      </c>
      <c r="O754" s="362">
        <f>LF!AP761</f>
        <v>0</v>
      </c>
      <c r="P754" s="362">
        <f>LF!AQ761</f>
        <v>0</v>
      </c>
      <c r="Q754" s="362">
        <f>COUNTIF(LF!AR761,"Yes")</f>
        <v>0</v>
      </c>
      <c r="R754" s="337"/>
      <c r="S754" s="362">
        <f>Oncho!K761</f>
        <v>0</v>
      </c>
      <c r="T754" s="362">
        <f>MAX(Oncho!AB761,Oncho!BA761)</f>
        <v>0</v>
      </c>
      <c r="U754" s="362">
        <f>MAX(Oncho!AC761,Oncho!BB761)</f>
        <v>0</v>
      </c>
      <c r="V754" s="362">
        <f>MAX(Oncho!AE761,Oncho!BD761)</f>
        <v>0</v>
      </c>
      <c r="W754" s="362">
        <f>MAX(Oncho!AF761,Oncho!BE761)</f>
        <v>0</v>
      </c>
      <c r="X754" s="362">
        <f>MAX(Oncho!AG761,Oncho!BF761)</f>
        <v>0</v>
      </c>
      <c r="Y754" s="362">
        <f>MAX(Oncho!AH761,Oncho!BG761)</f>
        <v>0</v>
      </c>
      <c r="Z754" s="362">
        <f>MAX(Oncho!AI761,Oncho!BH761)</f>
        <v>0</v>
      </c>
      <c r="AA754" s="362">
        <f>MAX(Oncho!AJ761,Oncho!BI761)</f>
        <v>0</v>
      </c>
      <c r="AB754" s="362">
        <f>MAX(COUNTIF(Oncho!AK761,"Yes"),COUNTIF(Oncho!BJ761,"Yes"))</f>
        <v>0</v>
      </c>
      <c r="AC754" s="337"/>
      <c r="AD754" s="362">
        <f>Schisto!P763</f>
        <v>0</v>
      </c>
      <c r="AE754" s="362">
        <f>Schisto!AI763</f>
        <v>0</v>
      </c>
      <c r="AF754" s="362">
        <f>Schisto!AJ763</f>
        <v>0</v>
      </c>
      <c r="AG754" s="362">
        <f>Schisto!AN763</f>
        <v>0</v>
      </c>
      <c r="AH754" s="362">
        <f>Schisto!AO763</f>
        <v>0</v>
      </c>
      <c r="AI754" s="362">
        <f>Schisto!AT763</f>
        <v>0</v>
      </c>
      <c r="AJ754" s="362">
        <f>Schisto!AU763</f>
        <v>0</v>
      </c>
      <c r="AK754" s="362">
        <f>Schisto!AV763</f>
        <v>0</v>
      </c>
      <c r="AL754" s="362">
        <f>Schisto!AW763</f>
        <v>0</v>
      </c>
      <c r="AM754" s="362">
        <f>COUNTIF(Schisto!AX763,"Yes")</f>
        <v>0</v>
      </c>
      <c r="AN754" s="337"/>
      <c r="AO754" s="362">
        <f>STH!P763</f>
        <v>0</v>
      </c>
      <c r="AP754" s="362">
        <f>MAX(STH!AK763,STH!BS763)</f>
        <v>0</v>
      </c>
      <c r="AQ754" s="362">
        <f>MAX(STH!AL763,STH!BT763)</f>
        <v>0</v>
      </c>
      <c r="AR754" s="362">
        <f>MAX(STH!AM763,STH!BU763)</f>
        <v>0</v>
      </c>
      <c r="AS754" s="362">
        <f>MAX(STH!AN763,STH!BV763)</f>
        <v>0</v>
      </c>
      <c r="AT754" s="362">
        <f>MAX(STH!AO763,STH!BW763)</f>
        <v>0</v>
      </c>
      <c r="AU754" s="362">
        <f>MAX(STH!AQ763,STH!BY763)</f>
        <v>0</v>
      </c>
      <c r="AV754" s="362">
        <f>MAX(STH!AR763,STH!BZ763)</f>
        <v>0</v>
      </c>
      <c r="AW754" s="362">
        <f>MAX(STH!AS763,STH!CA763)</f>
        <v>0</v>
      </c>
      <c r="AX754" s="362">
        <f>MAX(STH!AT763,STH!CB763)</f>
        <v>0</v>
      </c>
      <c r="AY754" s="362">
        <f>MAX(STH!AU763,STH!CC763)</f>
        <v>0</v>
      </c>
      <c r="AZ754" s="362">
        <f>MAX(STH!AV763,STH!CD763)</f>
        <v>0</v>
      </c>
      <c r="BA754" s="362">
        <f>MAX(STH!AW763,STH!CE763)</f>
        <v>0</v>
      </c>
      <c r="BB754" s="362">
        <f>MAX(STH!AX763,STH!CF763)</f>
        <v>0</v>
      </c>
      <c r="BC754" s="362">
        <f>MAX(STH!AY763,STH!CG763)</f>
        <v>0</v>
      </c>
      <c r="BD754" s="362">
        <f>MAX(STH!AZ763,STH!CH763)</f>
        <v>0</v>
      </c>
      <c r="BE754" s="362">
        <f>MAX(STH!BA763,STH!CI763)</f>
        <v>0</v>
      </c>
      <c r="BF754" s="362">
        <f>MAX(STH!BB763,STH!CJ763)</f>
        <v>0</v>
      </c>
      <c r="BG754" s="362">
        <f>MAX(COUNTIF(STH!BC763,"Yes"),COUNTIF(STH!CK763,"Yes"))</f>
        <v>0</v>
      </c>
      <c r="BH754" s="337"/>
      <c r="BI754" s="362">
        <f>Trachoma!Q766</f>
        <v>0</v>
      </c>
      <c r="BJ754" s="362">
        <f>Trachoma!AK766</f>
        <v>0</v>
      </c>
      <c r="BK754" s="362">
        <f>Trachoma!AL766</f>
        <v>0</v>
      </c>
      <c r="BL754" s="362">
        <f>Trachoma!AN766</f>
        <v>0</v>
      </c>
      <c r="BM754" s="362">
        <f>Trachoma!AO766</f>
        <v>0</v>
      </c>
      <c r="BN754" s="362">
        <f>Trachoma!AT766</f>
        <v>0</v>
      </c>
      <c r="BO754" s="362">
        <f>Trachoma!AU766</f>
        <v>0</v>
      </c>
      <c r="BP754" s="362">
        <f>Trachoma!AV766</f>
        <v>0</v>
      </c>
      <c r="BQ754" s="362">
        <f>Trachoma!AW766</f>
        <v>0</v>
      </c>
      <c r="BR754" s="362">
        <f>COUNTIF(Trachoma!AX766,"Yes")</f>
        <v>0</v>
      </c>
      <c r="BS754" s="337"/>
      <c r="BT754" s="362">
        <f t="shared" si="124"/>
        <v>0</v>
      </c>
      <c r="BU754" s="362">
        <f t="shared" si="125"/>
        <v>0</v>
      </c>
      <c r="BV754" s="362">
        <f t="shared" si="126"/>
        <v>0</v>
      </c>
      <c r="BW754" s="362">
        <f t="shared" si="127"/>
        <v>0</v>
      </c>
      <c r="BX754" s="362">
        <f t="shared" si="128"/>
        <v>0</v>
      </c>
      <c r="BY754" s="362">
        <f t="shared" si="130"/>
        <v>0</v>
      </c>
      <c r="BZ754" s="362">
        <f t="shared" si="131"/>
        <v>0</v>
      </c>
      <c r="CA754" s="362">
        <f t="shared" si="132"/>
        <v>0</v>
      </c>
      <c r="CB754" s="362">
        <f t="shared" si="133"/>
        <v>0</v>
      </c>
      <c r="CC754" s="362">
        <f t="shared" si="129"/>
        <v>0</v>
      </c>
    </row>
    <row r="755" spans="2:81" x14ac:dyDescent="0.25">
      <c r="B755" s="147">
        <f>Demography!B763</f>
        <v>0</v>
      </c>
      <c r="C755" s="147">
        <f>Demography!C763</f>
        <v>0</v>
      </c>
      <c r="D755" s="148">
        <f>Demography!D763</f>
        <v>0</v>
      </c>
      <c r="E755" s="55"/>
      <c r="F755" s="148">
        <f>LF!M762</f>
        <v>0</v>
      </c>
      <c r="G755" s="148">
        <f>LF!AE762</f>
        <v>0</v>
      </c>
      <c r="H755" s="148">
        <f>LF!AF762</f>
        <v>0</v>
      </c>
      <c r="I755" s="148">
        <f>LF!AH762</f>
        <v>0</v>
      </c>
      <c r="J755" s="148">
        <f>LF!AI762</f>
        <v>0</v>
      </c>
      <c r="K755" s="148">
        <f>LF!AK762</f>
        <v>0</v>
      </c>
      <c r="L755" s="148">
        <f>LF!AM762</f>
        <v>0</v>
      </c>
      <c r="M755" s="148">
        <f>LF!AN762</f>
        <v>0</v>
      </c>
      <c r="N755" s="148">
        <f>LF!AO762</f>
        <v>0</v>
      </c>
      <c r="O755" s="148">
        <f>LF!AP762</f>
        <v>0</v>
      </c>
      <c r="P755" s="148">
        <f>LF!AQ762</f>
        <v>0</v>
      </c>
      <c r="Q755" s="148">
        <f>COUNTIF(LF!AR762,"Yes")</f>
        <v>0</v>
      </c>
      <c r="R755" s="55"/>
      <c r="S755" s="148">
        <f>Oncho!K762</f>
        <v>0</v>
      </c>
      <c r="T755" s="148">
        <f>MAX(Oncho!AB762,Oncho!BA762)</f>
        <v>0</v>
      </c>
      <c r="U755" s="148">
        <f>MAX(Oncho!AC762,Oncho!BB762)</f>
        <v>0</v>
      </c>
      <c r="V755" s="148">
        <f>MAX(Oncho!AE762,Oncho!BD762)</f>
        <v>0</v>
      </c>
      <c r="W755" s="148">
        <f>MAX(Oncho!AF762,Oncho!BE762)</f>
        <v>0</v>
      </c>
      <c r="X755" s="148">
        <f>MAX(Oncho!AG762,Oncho!BF762)</f>
        <v>0</v>
      </c>
      <c r="Y755" s="148">
        <f>MAX(Oncho!AH762,Oncho!BG762)</f>
        <v>0</v>
      </c>
      <c r="Z755" s="148">
        <f>MAX(Oncho!AI762,Oncho!BH762)</f>
        <v>0</v>
      </c>
      <c r="AA755" s="148">
        <f>MAX(Oncho!AJ762,Oncho!BI762)</f>
        <v>0</v>
      </c>
      <c r="AB755" s="148">
        <f>MAX(COUNTIF(Oncho!AK762,"Yes"),COUNTIF(Oncho!BJ762,"Yes"))</f>
        <v>0</v>
      </c>
      <c r="AC755" s="55"/>
      <c r="AD755" s="148">
        <f>Schisto!P764</f>
        <v>0</v>
      </c>
      <c r="AE755" s="148">
        <f>Schisto!AI764</f>
        <v>0</v>
      </c>
      <c r="AF755" s="148">
        <f>Schisto!AJ764</f>
        <v>0</v>
      </c>
      <c r="AG755" s="148">
        <f>Schisto!AN764</f>
        <v>0</v>
      </c>
      <c r="AH755" s="148">
        <f>Schisto!AO764</f>
        <v>0</v>
      </c>
      <c r="AI755" s="148">
        <f>Schisto!AT764</f>
        <v>0</v>
      </c>
      <c r="AJ755" s="148">
        <f>Schisto!AU764</f>
        <v>0</v>
      </c>
      <c r="AK755" s="148">
        <f>Schisto!AV764</f>
        <v>0</v>
      </c>
      <c r="AL755" s="148">
        <f>Schisto!AW764</f>
        <v>0</v>
      </c>
      <c r="AM755" s="148">
        <f>COUNTIF(Schisto!AX764,"Yes")</f>
        <v>0</v>
      </c>
      <c r="AN755" s="55"/>
      <c r="AO755" s="148">
        <f>STH!P764</f>
        <v>0</v>
      </c>
      <c r="AP755" s="148">
        <f>MAX(STH!AK764,STH!BS764)</f>
        <v>0</v>
      </c>
      <c r="AQ755" s="148">
        <f>MAX(STH!AL764,STH!BT764)</f>
        <v>0</v>
      </c>
      <c r="AR755" s="148">
        <f>MAX(STH!AM764,STH!BU764)</f>
        <v>0</v>
      </c>
      <c r="AS755" s="148">
        <f>MAX(STH!AN764,STH!BV764)</f>
        <v>0</v>
      </c>
      <c r="AT755" s="148">
        <f>MAX(STH!AO764,STH!BW764)</f>
        <v>0</v>
      </c>
      <c r="AU755" s="148">
        <f>MAX(STH!AQ764,STH!BY764)</f>
        <v>0</v>
      </c>
      <c r="AV755" s="148">
        <f>MAX(STH!AR764,STH!BZ764)</f>
        <v>0</v>
      </c>
      <c r="AW755" s="148">
        <f>MAX(STH!AS764,STH!CA764)</f>
        <v>0</v>
      </c>
      <c r="AX755" s="148">
        <f>MAX(STH!AT764,STH!CB764)</f>
        <v>0</v>
      </c>
      <c r="AY755" s="148">
        <f>MAX(STH!AU764,STH!CC764)</f>
        <v>0</v>
      </c>
      <c r="AZ755" s="148">
        <f>MAX(STH!AV764,STH!CD764)</f>
        <v>0</v>
      </c>
      <c r="BA755" s="148">
        <f>MAX(STH!AW764,STH!CE764)</f>
        <v>0</v>
      </c>
      <c r="BB755" s="148">
        <f>MAX(STH!AX764,STH!CF764)</f>
        <v>0</v>
      </c>
      <c r="BC755" s="148">
        <f>MAX(STH!AY764,STH!CG764)</f>
        <v>0</v>
      </c>
      <c r="BD755" s="148">
        <f>MAX(STH!AZ764,STH!CH764)</f>
        <v>0</v>
      </c>
      <c r="BE755" s="148">
        <f>MAX(STH!BA764,STH!CI764)</f>
        <v>0</v>
      </c>
      <c r="BF755" s="148">
        <f>MAX(STH!BB764,STH!CJ764)</f>
        <v>0</v>
      </c>
      <c r="BG755" s="148">
        <f>MAX(COUNTIF(STH!BC764,"Yes"),COUNTIF(STH!CK764,"Yes"))</f>
        <v>0</v>
      </c>
      <c r="BH755" s="55"/>
      <c r="BI755" s="148">
        <f>Trachoma!Q767</f>
        <v>0</v>
      </c>
      <c r="BJ755" s="148">
        <f>Trachoma!AK767</f>
        <v>0</v>
      </c>
      <c r="BK755" s="148">
        <f>Trachoma!AL767</f>
        <v>0</v>
      </c>
      <c r="BL755" s="148">
        <f>Trachoma!AN767</f>
        <v>0</v>
      </c>
      <c r="BM755" s="148">
        <f>Trachoma!AO767</f>
        <v>0</v>
      </c>
      <c r="BN755" s="148">
        <f>Trachoma!AT767</f>
        <v>0</v>
      </c>
      <c r="BO755" s="148">
        <f>Trachoma!AU767</f>
        <v>0</v>
      </c>
      <c r="BP755" s="148">
        <f>Trachoma!AV767</f>
        <v>0</v>
      </c>
      <c r="BQ755" s="148">
        <f>Trachoma!AW767</f>
        <v>0</v>
      </c>
      <c r="BR755" s="148">
        <f>COUNTIF(Trachoma!AX767,"Yes")</f>
        <v>0</v>
      </c>
      <c r="BS755" s="55"/>
      <c r="BT755" s="148">
        <f t="shared" si="124"/>
        <v>0</v>
      </c>
      <c r="BU755" s="148">
        <f t="shared" si="125"/>
        <v>0</v>
      </c>
      <c r="BV755" s="148">
        <f t="shared" si="126"/>
        <v>0</v>
      </c>
      <c r="BW755" s="148">
        <f t="shared" si="127"/>
        <v>0</v>
      </c>
      <c r="BX755" s="148">
        <f t="shared" si="128"/>
        <v>0</v>
      </c>
      <c r="BY755" s="148">
        <f t="shared" si="130"/>
        <v>0</v>
      </c>
      <c r="BZ755" s="148">
        <f t="shared" si="131"/>
        <v>0</v>
      </c>
      <c r="CA755" s="148">
        <f t="shared" si="132"/>
        <v>0</v>
      </c>
      <c r="CB755" s="148">
        <f t="shared" si="133"/>
        <v>0</v>
      </c>
      <c r="CC755" s="148">
        <f t="shared" si="129"/>
        <v>0</v>
      </c>
    </row>
    <row r="756" spans="2:81" x14ac:dyDescent="0.25">
      <c r="B756" s="361">
        <f>Demography!B764</f>
        <v>0</v>
      </c>
      <c r="C756" s="361">
        <f>Demography!C764</f>
        <v>0</v>
      </c>
      <c r="D756" s="362">
        <f>Demography!D764</f>
        <v>0</v>
      </c>
      <c r="E756" s="337"/>
      <c r="F756" s="362">
        <f>LF!M763</f>
        <v>0</v>
      </c>
      <c r="G756" s="362">
        <f>LF!AE763</f>
        <v>0</v>
      </c>
      <c r="H756" s="362">
        <f>LF!AF763</f>
        <v>0</v>
      </c>
      <c r="I756" s="362">
        <f>LF!AH763</f>
        <v>0</v>
      </c>
      <c r="J756" s="362">
        <f>LF!AI763</f>
        <v>0</v>
      </c>
      <c r="K756" s="362">
        <f>LF!AK763</f>
        <v>0</v>
      </c>
      <c r="L756" s="362">
        <f>LF!AM763</f>
        <v>0</v>
      </c>
      <c r="M756" s="362">
        <f>LF!AN763</f>
        <v>0</v>
      </c>
      <c r="N756" s="362">
        <f>LF!AO763</f>
        <v>0</v>
      </c>
      <c r="O756" s="362">
        <f>LF!AP763</f>
        <v>0</v>
      </c>
      <c r="P756" s="362">
        <f>LF!AQ763</f>
        <v>0</v>
      </c>
      <c r="Q756" s="362">
        <f>COUNTIF(LF!AR763,"Yes")</f>
        <v>0</v>
      </c>
      <c r="R756" s="337"/>
      <c r="S756" s="362">
        <f>Oncho!K763</f>
        <v>0</v>
      </c>
      <c r="T756" s="362">
        <f>MAX(Oncho!AB763,Oncho!BA763)</f>
        <v>0</v>
      </c>
      <c r="U756" s="362">
        <f>MAX(Oncho!AC763,Oncho!BB763)</f>
        <v>0</v>
      </c>
      <c r="V756" s="362">
        <f>MAX(Oncho!AE763,Oncho!BD763)</f>
        <v>0</v>
      </c>
      <c r="W756" s="362">
        <f>MAX(Oncho!AF763,Oncho!BE763)</f>
        <v>0</v>
      </c>
      <c r="X756" s="362">
        <f>MAX(Oncho!AG763,Oncho!BF763)</f>
        <v>0</v>
      </c>
      <c r="Y756" s="362">
        <f>MAX(Oncho!AH763,Oncho!BG763)</f>
        <v>0</v>
      </c>
      <c r="Z756" s="362">
        <f>MAX(Oncho!AI763,Oncho!BH763)</f>
        <v>0</v>
      </c>
      <c r="AA756" s="362">
        <f>MAX(Oncho!AJ763,Oncho!BI763)</f>
        <v>0</v>
      </c>
      <c r="AB756" s="362">
        <f>MAX(COUNTIF(Oncho!AK763,"Yes"),COUNTIF(Oncho!BJ763,"Yes"))</f>
        <v>0</v>
      </c>
      <c r="AC756" s="337"/>
      <c r="AD756" s="362">
        <f>Schisto!P765</f>
        <v>0</v>
      </c>
      <c r="AE756" s="362">
        <f>Schisto!AI765</f>
        <v>0</v>
      </c>
      <c r="AF756" s="362">
        <f>Schisto!AJ765</f>
        <v>0</v>
      </c>
      <c r="AG756" s="362">
        <f>Schisto!AN765</f>
        <v>0</v>
      </c>
      <c r="AH756" s="362">
        <f>Schisto!AO765</f>
        <v>0</v>
      </c>
      <c r="AI756" s="362">
        <f>Schisto!AT765</f>
        <v>0</v>
      </c>
      <c r="AJ756" s="362">
        <f>Schisto!AU765</f>
        <v>0</v>
      </c>
      <c r="AK756" s="362">
        <f>Schisto!AV765</f>
        <v>0</v>
      </c>
      <c r="AL756" s="362">
        <f>Schisto!AW765</f>
        <v>0</v>
      </c>
      <c r="AM756" s="362">
        <f>COUNTIF(Schisto!AX765,"Yes")</f>
        <v>0</v>
      </c>
      <c r="AN756" s="337"/>
      <c r="AO756" s="362">
        <f>STH!P765</f>
        <v>0</v>
      </c>
      <c r="AP756" s="362">
        <f>MAX(STH!AK765,STH!BS765)</f>
        <v>0</v>
      </c>
      <c r="AQ756" s="362">
        <f>MAX(STH!AL765,STH!BT765)</f>
        <v>0</v>
      </c>
      <c r="AR756" s="362">
        <f>MAX(STH!AM765,STH!BU765)</f>
        <v>0</v>
      </c>
      <c r="AS756" s="362">
        <f>MAX(STH!AN765,STH!BV765)</f>
        <v>0</v>
      </c>
      <c r="AT756" s="362">
        <f>MAX(STH!AO765,STH!BW765)</f>
        <v>0</v>
      </c>
      <c r="AU756" s="362">
        <f>MAX(STH!AQ765,STH!BY765)</f>
        <v>0</v>
      </c>
      <c r="AV756" s="362">
        <f>MAX(STH!AR765,STH!BZ765)</f>
        <v>0</v>
      </c>
      <c r="AW756" s="362">
        <f>MAX(STH!AS765,STH!CA765)</f>
        <v>0</v>
      </c>
      <c r="AX756" s="362">
        <f>MAX(STH!AT765,STH!CB765)</f>
        <v>0</v>
      </c>
      <c r="AY756" s="362">
        <f>MAX(STH!AU765,STH!CC765)</f>
        <v>0</v>
      </c>
      <c r="AZ756" s="362">
        <f>MAX(STH!AV765,STH!CD765)</f>
        <v>0</v>
      </c>
      <c r="BA756" s="362">
        <f>MAX(STH!AW765,STH!CE765)</f>
        <v>0</v>
      </c>
      <c r="BB756" s="362">
        <f>MAX(STH!AX765,STH!CF765)</f>
        <v>0</v>
      </c>
      <c r="BC756" s="362">
        <f>MAX(STH!AY765,STH!CG765)</f>
        <v>0</v>
      </c>
      <c r="BD756" s="362">
        <f>MAX(STH!AZ765,STH!CH765)</f>
        <v>0</v>
      </c>
      <c r="BE756" s="362">
        <f>MAX(STH!BA765,STH!CI765)</f>
        <v>0</v>
      </c>
      <c r="BF756" s="362">
        <f>MAX(STH!BB765,STH!CJ765)</f>
        <v>0</v>
      </c>
      <c r="BG756" s="362">
        <f>MAX(COUNTIF(STH!BC765,"Yes"),COUNTIF(STH!CK765,"Yes"))</f>
        <v>0</v>
      </c>
      <c r="BH756" s="337"/>
      <c r="BI756" s="362">
        <f>Trachoma!Q768</f>
        <v>0</v>
      </c>
      <c r="BJ756" s="362">
        <f>Trachoma!AK768</f>
        <v>0</v>
      </c>
      <c r="BK756" s="362">
        <f>Trachoma!AL768</f>
        <v>0</v>
      </c>
      <c r="BL756" s="362">
        <f>Trachoma!AN768</f>
        <v>0</v>
      </c>
      <c r="BM756" s="362">
        <f>Trachoma!AO768</f>
        <v>0</v>
      </c>
      <c r="BN756" s="362">
        <f>Trachoma!AT768</f>
        <v>0</v>
      </c>
      <c r="BO756" s="362">
        <f>Trachoma!AU768</f>
        <v>0</v>
      </c>
      <c r="BP756" s="362">
        <f>Trachoma!AV768</f>
        <v>0</v>
      </c>
      <c r="BQ756" s="362">
        <f>Trachoma!AW768</f>
        <v>0</v>
      </c>
      <c r="BR756" s="362">
        <f>COUNTIF(Trachoma!AX768,"Yes")</f>
        <v>0</v>
      </c>
      <c r="BS756" s="337"/>
      <c r="BT756" s="362">
        <f t="shared" si="124"/>
        <v>0</v>
      </c>
      <c r="BU756" s="362">
        <f t="shared" si="125"/>
        <v>0</v>
      </c>
      <c r="BV756" s="362">
        <f t="shared" si="126"/>
        <v>0</v>
      </c>
      <c r="BW756" s="362">
        <f t="shared" si="127"/>
        <v>0</v>
      </c>
      <c r="BX756" s="362">
        <f t="shared" si="128"/>
        <v>0</v>
      </c>
      <c r="BY756" s="362">
        <f t="shared" si="130"/>
        <v>0</v>
      </c>
      <c r="BZ756" s="362">
        <f t="shared" si="131"/>
        <v>0</v>
      </c>
      <c r="CA756" s="362">
        <f t="shared" si="132"/>
        <v>0</v>
      </c>
      <c r="CB756" s="362">
        <f t="shared" si="133"/>
        <v>0</v>
      </c>
      <c r="CC756" s="362">
        <f t="shared" si="129"/>
        <v>0</v>
      </c>
    </row>
    <row r="757" spans="2:81" x14ac:dyDescent="0.25">
      <c r="B757" s="147">
        <f>Demography!B765</f>
        <v>0</v>
      </c>
      <c r="C757" s="147">
        <f>Demography!C765</f>
        <v>0</v>
      </c>
      <c r="D757" s="148">
        <f>Demography!D765</f>
        <v>0</v>
      </c>
      <c r="E757" s="55"/>
      <c r="F757" s="148">
        <f>LF!M764</f>
        <v>0</v>
      </c>
      <c r="G757" s="148">
        <f>LF!AE764</f>
        <v>0</v>
      </c>
      <c r="H757" s="148">
        <f>LF!AF764</f>
        <v>0</v>
      </c>
      <c r="I757" s="148">
        <f>LF!AH764</f>
        <v>0</v>
      </c>
      <c r="J757" s="148">
        <f>LF!AI764</f>
        <v>0</v>
      </c>
      <c r="K757" s="148">
        <f>LF!AK764</f>
        <v>0</v>
      </c>
      <c r="L757" s="148">
        <f>LF!AM764</f>
        <v>0</v>
      </c>
      <c r="M757" s="148">
        <f>LF!AN764</f>
        <v>0</v>
      </c>
      <c r="N757" s="148">
        <f>LF!AO764</f>
        <v>0</v>
      </c>
      <c r="O757" s="148">
        <f>LF!AP764</f>
        <v>0</v>
      </c>
      <c r="P757" s="148">
        <f>LF!AQ764</f>
        <v>0</v>
      </c>
      <c r="Q757" s="148">
        <f>COUNTIF(LF!AR764,"Yes")</f>
        <v>0</v>
      </c>
      <c r="R757" s="55"/>
      <c r="S757" s="148">
        <f>Oncho!K764</f>
        <v>0</v>
      </c>
      <c r="T757" s="148">
        <f>MAX(Oncho!AB764,Oncho!BA764)</f>
        <v>0</v>
      </c>
      <c r="U757" s="148">
        <f>MAX(Oncho!AC764,Oncho!BB764)</f>
        <v>0</v>
      </c>
      <c r="V757" s="148">
        <f>MAX(Oncho!AE764,Oncho!BD764)</f>
        <v>0</v>
      </c>
      <c r="W757" s="148">
        <f>MAX(Oncho!AF764,Oncho!BE764)</f>
        <v>0</v>
      </c>
      <c r="X757" s="148">
        <f>MAX(Oncho!AG764,Oncho!BF764)</f>
        <v>0</v>
      </c>
      <c r="Y757" s="148">
        <f>MAX(Oncho!AH764,Oncho!BG764)</f>
        <v>0</v>
      </c>
      <c r="Z757" s="148">
        <f>MAX(Oncho!AI764,Oncho!BH764)</f>
        <v>0</v>
      </c>
      <c r="AA757" s="148">
        <f>MAX(Oncho!AJ764,Oncho!BI764)</f>
        <v>0</v>
      </c>
      <c r="AB757" s="148">
        <f>MAX(COUNTIF(Oncho!AK764,"Yes"),COUNTIF(Oncho!BJ764,"Yes"))</f>
        <v>0</v>
      </c>
      <c r="AC757" s="55"/>
      <c r="AD757" s="148">
        <f>Schisto!P766</f>
        <v>0</v>
      </c>
      <c r="AE757" s="148">
        <f>Schisto!AI766</f>
        <v>0</v>
      </c>
      <c r="AF757" s="148">
        <f>Schisto!AJ766</f>
        <v>0</v>
      </c>
      <c r="AG757" s="148">
        <f>Schisto!AN766</f>
        <v>0</v>
      </c>
      <c r="AH757" s="148">
        <f>Schisto!AO766</f>
        <v>0</v>
      </c>
      <c r="AI757" s="148">
        <f>Schisto!AT766</f>
        <v>0</v>
      </c>
      <c r="AJ757" s="148">
        <f>Schisto!AU766</f>
        <v>0</v>
      </c>
      <c r="AK757" s="148">
        <f>Schisto!AV766</f>
        <v>0</v>
      </c>
      <c r="AL757" s="148">
        <f>Schisto!AW766</f>
        <v>0</v>
      </c>
      <c r="AM757" s="148">
        <f>COUNTIF(Schisto!AX766,"Yes")</f>
        <v>0</v>
      </c>
      <c r="AN757" s="55"/>
      <c r="AO757" s="148">
        <f>STH!P766</f>
        <v>0</v>
      </c>
      <c r="AP757" s="148">
        <f>MAX(STH!AK766,STH!BS766)</f>
        <v>0</v>
      </c>
      <c r="AQ757" s="148">
        <f>MAX(STH!AL766,STH!BT766)</f>
        <v>0</v>
      </c>
      <c r="AR757" s="148">
        <f>MAX(STH!AM766,STH!BU766)</f>
        <v>0</v>
      </c>
      <c r="AS757" s="148">
        <f>MAX(STH!AN766,STH!BV766)</f>
        <v>0</v>
      </c>
      <c r="AT757" s="148">
        <f>MAX(STH!AO766,STH!BW766)</f>
        <v>0</v>
      </c>
      <c r="AU757" s="148">
        <f>MAX(STH!AQ766,STH!BY766)</f>
        <v>0</v>
      </c>
      <c r="AV757" s="148">
        <f>MAX(STH!AR766,STH!BZ766)</f>
        <v>0</v>
      </c>
      <c r="AW757" s="148">
        <f>MAX(STH!AS766,STH!CA766)</f>
        <v>0</v>
      </c>
      <c r="AX757" s="148">
        <f>MAX(STH!AT766,STH!CB766)</f>
        <v>0</v>
      </c>
      <c r="AY757" s="148">
        <f>MAX(STH!AU766,STH!CC766)</f>
        <v>0</v>
      </c>
      <c r="AZ757" s="148">
        <f>MAX(STH!AV766,STH!CD766)</f>
        <v>0</v>
      </c>
      <c r="BA757" s="148">
        <f>MAX(STH!AW766,STH!CE766)</f>
        <v>0</v>
      </c>
      <c r="BB757" s="148">
        <f>MAX(STH!AX766,STH!CF766)</f>
        <v>0</v>
      </c>
      <c r="BC757" s="148">
        <f>MAX(STH!AY766,STH!CG766)</f>
        <v>0</v>
      </c>
      <c r="BD757" s="148">
        <f>MAX(STH!AZ766,STH!CH766)</f>
        <v>0</v>
      </c>
      <c r="BE757" s="148">
        <f>MAX(STH!BA766,STH!CI766)</f>
        <v>0</v>
      </c>
      <c r="BF757" s="148">
        <f>MAX(STH!BB766,STH!CJ766)</f>
        <v>0</v>
      </c>
      <c r="BG757" s="148">
        <f>MAX(COUNTIF(STH!BC766,"Yes"),COUNTIF(STH!CK766,"Yes"))</f>
        <v>0</v>
      </c>
      <c r="BH757" s="55"/>
      <c r="BI757" s="148">
        <f>Trachoma!Q769</f>
        <v>0</v>
      </c>
      <c r="BJ757" s="148">
        <f>Trachoma!AK769</f>
        <v>0</v>
      </c>
      <c r="BK757" s="148">
        <f>Trachoma!AL769</f>
        <v>0</v>
      </c>
      <c r="BL757" s="148">
        <f>Trachoma!AN769</f>
        <v>0</v>
      </c>
      <c r="BM757" s="148">
        <f>Trachoma!AO769</f>
        <v>0</v>
      </c>
      <c r="BN757" s="148">
        <f>Trachoma!AT769</f>
        <v>0</v>
      </c>
      <c r="BO757" s="148">
        <f>Trachoma!AU769</f>
        <v>0</v>
      </c>
      <c r="BP757" s="148">
        <f>Trachoma!AV769</f>
        <v>0</v>
      </c>
      <c r="BQ757" s="148">
        <f>Trachoma!AW769</f>
        <v>0</v>
      </c>
      <c r="BR757" s="148">
        <f>COUNTIF(Trachoma!AX769,"Yes")</f>
        <v>0</v>
      </c>
      <c r="BS757" s="55"/>
      <c r="BT757" s="148">
        <f t="shared" si="124"/>
        <v>0</v>
      </c>
      <c r="BU757" s="148">
        <f t="shared" si="125"/>
        <v>0</v>
      </c>
      <c r="BV757" s="148">
        <f t="shared" si="126"/>
        <v>0</v>
      </c>
      <c r="BW757" s="148">
        <f t="shared" si="127"/>
        <v>0</v>
      </c>
      <c r="BX757" s="148">
        <f t="shared" si="128"/>
        <v>0</v>
      </c>
      <c r="BY757" s="148">
        <f t="shared" si="130"/>
        <v>0</v>
      </c>
      <c r="BZ757" s="148">
        <f t="shared" si="131"/>
        <v>0</v>
      </c>
      <c r="CA757" s="148">
        <f t="shared" si="132"/>
        <v>0</v>
      </c>
      <c r="CB757" s="148">
        <f t="shared" si="133"/>
        <v>0</v>
      </c>
      <c r="CC757" s="148">
        <f t="shared" si="129"/>
        <v>0</v>
      </c>
    </row>
    <row r="758" spans="2:81" x14ac:dyDescent="0.25">
      <c r="B758" s="361">
        <f>Demography!B766</f>
        <v>0</v>
      </c>
      <c r="C758" s="361">
        <f>Demography!C766</f>
        <v>0</v>
      </c>
      <c r="D758" s="362">
        <f>Demography!D766</f>
        <v>0</v>
      </c>
      <c r="E758" s="337"/>
      <c r="F758" s="362">
        <f>LF!M765</f>
        <v>0</v>
      </c>
      <c r="G758" s="362">
        <f>LF!AE765</f>
        <v>0</v>
      </c>
      <c r="H758" s="362">
        <f>LF!AF765</f>
        <v>0</v>
      </c>
      <c r="I758" s="362">
        <f>LF!AH765</f>
        <v>0</v>
      </c>
      <c r="J758" s="362">
        <f>LF!AI765</f>
        <v>0</v>
      </c>
      <c r="K758" s="362">
        <f>LF!AK765</f>
        <v>0</v>
      </c>
      <c r="L758" s="362">
        <f>LF!AM765</f>
        <v>0</v>
      </c>
      <c r="M758" s="362">
        <f>LF!AN765</f>
        <v>0</v>
      </c>
      <c r="N758" s="362">
        <f>LF!AO765</f>
        <v>0</v>
      </c>
      <c r="O758" s="362">
        <f>LF!AP765</f>
        <v>0</v>
      </c>
      <c r="P758" s="362">
        <f>LF!AQ765</f>
        <v>0</v>
      </c>
      <c r="Q758" s="362">
        <f>COUNTIF(LF!AR765,"Yes")</f>
        <v>0</v>
      </c>
      <c r="R758" s="337"/>
      <c r="S758" s="362">
        <f>Oncho!K765</f>
        <v>0</v>
      </c>
      <c r="T758" s="362">
        <f>MAX(Oncho!AB765,Oncho!BA765)</f>
        <v>0</v>
      </c>
      <c r="U758" s="362">
        <f>MAX(Oncho!AC765,Oncho!BB765)</f>
        <v>0</v>
      </c>
      <c r="V758" s="362">
        <f>MAX(Oncho!AE765,Oncho!BD765)</f>
        <v>0</v>
      </c>
      <c r="W758" s="362">
        <f>MAX(Oncho!AF765,Oncho!BE765)</f>
        <v>0</v>
      </c>
      <c r="X758" s="362">
        <f>MAX(Oncho!AG765,Oncho!BF765)</f>
        <v>0</v>
      </c>
      <c r="Y758" s="362">
        <f>MAX(Oncho!AH765,Oncho!BG765)</f>
        <v>0</v>
      </c>
      <c r="Z758" s="362">
        <f>MAX(Oncho!AI765,Oncho!BH765)</f>
        <v>0</v>
      </c>
      <c r="AA758" s="362">
        <f>MAX(Oncho!AJ765,Oncho!BI765)</f>
        <v>0</v>
      </c>
      <c r="AB758" s="362">
        <f>MAX(COUNTIF(Oncho!AK765,"Yes"),COUNTIF(Oncho!BJ765,"Yes"))</f>
        <v>0</v>
      </c>
      <c r="AC758" s="337"/>
      <c r="AD758" s="362">
        <f>Schisto!P767</f>
        <v>0</v>
      </c>
      <c r="AE758" s="362">
        <f>Schisto!AI767</f>
        <v>0</v>
      </c>
      <c r="AF758" s="362">
        <f>Schisto!AJ767</f>
        <v>0</v>
      </c>
      <c r="AG758" s="362">
        <f>Schisto!AN767</f>
        <v>0</v>
      </c>
      <c r="AH758" s="362">
        <f>Schisto!AO767</f>
        <v>0</v>
      </c>
      <c r="AI758" s="362">
        <f>Schisto!AT767</f>
        <v>0</v>
      </c>
      <c r="AJ758" s="362">
        <f>Schisto!AU767</f>
        <v>0</v>
      </c>
      <c r="AK758" s="362">
        <f>Schisto!AV767</f>
        <v>0</v>
      </c>
      <c r="AL758" s="362">
        <f>Schisto!AW767</f>
        <v>0</v>
      </c>
      <c r="AM758" s="362">
        <f>COUNTIF(Schisto!AX767,"Yes")</f>
        <v>0</v>
      </c>
      <c r="AN758" s="337"/>
      <c r="AO758" s="362">
        <f>STH!P767</f>
        <v>0</v>
      </c>
      <c r="AP758" s="362">
        <f>MAX(STH!AK767,STH!BS767)</f>
        <v>0</v>
      </c>
      <c r="AQ758" s="362">
        <f>MAX(STH!AL767,STH!BT767)</f>
        <v>0</v>
      </c>
      <c r="AR758" s="362">
        <f>MAX(STH!AM767,STH!BU767)</f>
        <v>0</v>
      </c>
      <c r="AS758" s="362">
        <f>MAX(STH!AN767,STH!BV767)</f>
        <v>0</v>
      </c>
      <c r="AT758" s="362">
        <f>MAX(STH!AO767,STH!BW767)</f>
        <v>0</v>
      </c>
      <c r="AU758" s="362">
        <f>MAX(STH!AQ767,STH!BY767)</f>
        <v>0</v>
      </c>
      <c r="AV758" s="362">
        <f>MAX(STH!AR767,STH!BZ767)</f>
        <v>0</v>
      </c>
      <c r="AW758" s="362">
        <f>MAX(STH!AS767,STH!CA767)</f>
        <v>0</v>
      </c>
      <c r="AX758" s="362">
        <f>MAX(STH!AT767,STH!CB767)</f>
        <v>0</v>
      </c>
      <c r="AY758" s="362">
        <f>MAX(STH!AU767,STH!CC767)</f>
        <v>0</v>
      </c>
      <c r="AZ758" s="362">
        <f>MAX(STH!AV767,STH!CD767)</f>
        <v>0</v>
      </c>
      <c r="BA758" s="362">
        <f>MAX(STH!AW767,STH!CE767)</f>
        <v>0</v>
      </c>
      <c r="BB758" s="362">
        <f>MAX(STH!AX767,STH!CF767)</f>
        <v>0</v>
      </c>
      <c r="BC758" s="362">
        <f>MAX(STH!AY767,STH!CG767)</f>
        <v>0</v>
      </c>
      <c r="BD758" s="362">
        <f>MAX(STH!AZ767,STH!CH767)</f>
        <v>0</v>
      </c>
      <c r="BE758" s="362">
        <f>MAX(STH!BA767,STH!CI767)</f>
        <v>0</v>
      </c>
      <c r="BF758" s="362">
        <f>MAX(STH!BB767,STH!CJ767)</f>
        <v>0</v>
      </c>
      <c r="BG758" s="362">
        <f>MAX(COUNTIF(STH!BC767,"Yes"),COUNTIF(STH!CK767,"Yes"))</f>
        <v>0</v>
      </c>
      <c r="BH758" s="337"/>
      <c r="BI758" s="362">
        <f>Trachoma!Q770</f>
        <v>0</v>
      </c>
      <c r="BJ758" s="362">
        <f>Trachoma!AK770</f>
        <v>0</v>
      </c>
      <c r="BK758" s="362">
        <f>Trachoma!AL770</f>
        <v>0</v>
      </c>
      <c r="BL758" s="362">
        <f>Trachoma!AN770</f>
        <v>0</v>
      </c>
      <c r="BM758" s="362">
        <f>Trachoma!AO770</f>
        <v>0</v>
      </c>
      <c r="BN758" s="362">
        <f>Trachoma!AT770</f>
        <v>0</v>
      </c>
      <c r="BO758" s="362">
        <f>Trachoma!AU770</f>
        <v>0</v>
      </c>
      <c r="BP758" s="362">
        <f>Trachoma!AV770</f>
        <v>0</v>
      </c>
      <c r="BQ758" s="362">
        <f>Trachoma!AW770</f>
        <v>0</v>
      </c>
      <c r="BR758" s="362">
        <f>COUNTIF(Trachoma!AX770,"Yes")</f>
        <v>0</v>
      </c>
      <c r="BS758" s="337"/>
      <c r="BT758" s="362">
        <f t="shared" si="124"/>
        <v>0</v>
      </c>
      <c r="BU758" s="362">
        <f t="shared" si="125"/>
        <v>0</v>
      </c>
      <c r="BV758" s="362">
        <f t="shared" si="126"/>
        <v>0</v>
      </c>
      <c r="BW758" s="362">
        <f t="shared" si="127"/>
        <v>0</v>
      </c>
      <c r="BX758" s="362">
        <f t="shared" si="128"/>
        <v>0</v>
      </c>
      <c r="BY758" s="362">
        <f t="shared" si="130"/>
        <v>0</v>
      </c>
      <c r="BZ758" s="362">
        <f t="shared" si="131"/>
        <v>0</v>
      </c>
      <c r="CA758" s="362">
        <f t="shared" si="132"/>
        <v>0</v>
      </c>
      <c r="CB758" s="362">
        <f t="shared" si="133"/>
        <v>0</v>
      </c>
      <c r="CC758" s="362">
        <f t="shared" si="129"/>
        <v>0</v>
      </c>
    </row>
    <row r="759" spans="2:81" x14ac:dyDescent="0.25">
      <c r="B759" s="147">
        <f>Demography!B767</f>
        <v>0</v>
      </c>
      <c r="C759" s="147">
        <f>Demography!C767</f>
        <v>0</v>
      </c>
      <c r="D759" s="148">
        <f>Demography!D767</f>
        <v>0</v>
      </c>
      <c r="E759" s="55"/>
      <c r="F759" s="148">
        <f>LF!M766</f>
        <v>0</v>
      </c>
      <c r="G759" s="148">
        <f>LF!AE766</f>
        <v>0</v>
      </c>
      <c r="H759" s="148">
        <f>LF!AF766</f>
        <v>0</v>
      </c>
      <c r="I759" s="148">
        <f>LF!AH766</f>
        <v>0</v>
      </c>
      <c r="J759" s="148">
        <f>LF!AI766</f>
        <v>0</v>
      </c>
      <c r="K759" s="148">
        <f>LF!AK766</f>
        <v>0</v>
      </c>
      <c r="L759" s="148">
        <f>LF!AM766</f>
        <v>0</v>
      </c>
      <c r="M759" s="148">
        <f>LF!AN766</f>
        <v>0</v>
      </c>
      <c r="N759" s="148">
        <f>LF!AO766</f>
        <v>0</v>
      </c>
      <c r="O759" s="148">
        <f>LF!AP766</f>
        <v>0</v>
      </c>
      <c r="P759" s="148">
        <f>LF!AQ766</f>
        <v>0</v>
      </c>
      <c r="Q759" s="148">
        <f>COUNTIF(LF!AR766,"Yes")</f>
        <v>0</v>
      </c>
      <c r="R759" s="55"/>
      <c r="S759" s="148">
        <f>Oncho!K766</f>
        <v>0</v>
      </c>
      <c r="T759" s="148">
        <f>MAX(Oncho!AB766,Oncho!BA766)</f>
        <v>0</v>
      </c>
      <c r="U759" s="148">
        <f>MAX(Oncho!AC766,Oncho!BB766)</f>
        <v>0</v>
      </c>
      <c r="V759" s="148">
        <f>MAX(Oncho!AE766,Oncho!BD766)</f>
        <v>0</v>
      </c>
      <c r="W759" s="148">
        <f>MAX(Oncho!AF766,Oncho!BE766)</f>
        <v>0</v>
      </c>
      <c r="X759" s="148">
        <f>MAX(Oncho!AG766,Oncho!BF766)</f>
        <v>0</v>
      </c>
      <c r="Y759" s="148">
        <f>MAX(Oncho!AH766,Oncho!BG766)</f>
        <v>0</v>
      </c>
      <c r="Z759" s="148">
        <f>MAX(Oncho!AI766,Oncho!BH766)</f>
        <v>0</v>
      </c>
      <c r="AA759" s="148">
        <f>MAX(Oncho!AJ766,Oncho!BI766)</f>
        <v>0</v>
      </c>
      <c r="AB759" s="148">
        <f>MAX(COUNTIF(Oncho!AK766,"Yes"),COUNTIF(Oncho!BJ766,"Yes"))</f>
        <v>0</v>
      </c>
      <c r="AC759" s="55"/>
      <c r="AD759" s="148">
        <f>Schisto!P768</f>
        <v>0</v>
      </c>
      <c r="AE759" s="148">
        <f>Schisto!AI768</f>
        <v>0</v>
      </c>
      <c r="AF759" s="148">
        <f>Schisto!AJ768</f>
        <v>0</v>
      </c>
      <c r="AG759" s="148">
        <f>Schisto!AN768</f>
        <v>0</v>
      </c>
      <c r="AH759" s="148">
        <f>Schisto!AO768</f>
        <v>0</v>
      </c>
      <c r="AI759" s="148">
        <f>Schisto!AT768</f>
        <v>0</v>
      </c>
      <c r="AJ759" s="148">
        <f>Schisto!AU768</f>
        <v>0</v>
      </c>
      <c r="AK759" s="148">
        <f>Schisto!AV768</f>
        <v>0</v>
      </c>
      <c r="AL759" s="148">
        <f>Schisto!AW768</f>
        <v>0</v>
      </c>
      <c r="AM759" s="148">
        <f>COUNTIF(Schisto!AX768,"Yes")</f>
        <v>0</v>
      </c>
      <c r="AN759" s="55"/>
      <c r="AO759" s="148">
        <f>STH!P768</f>
        <v>0</v>
      </c>
      <c r="AP759" s="148">
        <f>MAX(STH!AK768,STH!BS768)</f>
        <v>0</v>
      </c>
      <c r="AQ759" s="148">
        <f>MAX(STH!AL768,STH!BT768)</f>
        <v>0</v>
      </c>
      <c r="AR759" s="148">
        <f>MAX(STH!AM768,STH!BU768)</f>
        <v>0</v>
      </c>
      <c r="AS759" s="148">
        <f>MAX(STH!AN768,STH!BV768)</f>
        <v>0</v>
      </c>
      <c r="AT759" s="148">
        <f>MAX(STH!AO768,STH!BW768)</f>
        <v>0</v>
      </c>
      <c r="AU759" s="148">
        <f>MAX(STH!AQ768,STH!BY768)</f>
        <v>0</v>
      </c>
      <c r="AV759" s="148">
        <f>MAX(STH!AR768,STH!BZ768)</f>
        <v>0</v>
      </c>
      <c r="AW759" s="148">
        <f>MAX(STH!AS768,STH!CA768)</f>
        <v>0</v>
      </c>
      <c r="AX759" s="148">
        <f>MAX(STH!AT768,STH!CB768)</f>
        <v>0</v>
      </c>
      <c r="AY759" s="148">
        <f>MAX(STH!AU768,STH!CC768)</f>
        <v>0</v>
      </c>
      <c r="AZ759" s="148">
        <f>MAX(STH!AV768,STH!CD768)</f>
        <v>0</v>
      </c>
      <c r="BA759" s="148">
        <f>MAX(STH!AW768,STH!CE768)</f>
        <v>0</v>
      </c>
      <c r="BB759" s="148">
        <f>MAX(STH!AX768,STH!CF768)</f>
        <v>0</v>
      </c>
      <c r="BC759" s="148">
        <f>MAX(STH!AY768,STH!CG768)</f>
        <v>0</v>
      </c>
      <c r="BD759" s="148">
        <f>MAX(STH!AZ768,STH!CH768)</f>
        <v>0</v>
      </c>
      <c r="BE759" s="148">
        <f>MAX(STH!BA768,STH!CI768)</f>
        <v>0</v>
      </c>
      <c r="BF759" s="148">
        <f>MAX(STH!BB768,STH!CJ768)</f>
        <v>0</v>
      </c>
      <c r="BG759" s="148">
        <f>MAX(COUNTIF(STH!BC768,"Yes"),COUNTIF(STH!CK768,"Yes"))</f>
        <v>0</v>
      </c>
      <c r="BH759" s="55"/>
      <c r="BI759" s="148">
        <f>Trachoma!Q771</f>
        <v>0</v>
      </c>
      <c r="BJ759" s="148">
        <f>Trachoma!AK771</f>
        <v>0</v>
      </c>
      <c r="BK759" s="148">
        <f>Trachoma!AL771</f>
        <v>0</v>
      </c>
      <c r="BL759" s="148">
        <f>Trachoma!AN771</f>
        <v>0</v>
      </c>
      <c r="BM759" s="148">
        <f>Trachoma!AO771</f>
        <v>0</v>
      </c>
      <c r="BN759" s="148">
        <f>Trachoma!AT771</f>
        <v>0</v>
      </c>
      <c r="BO759" s="148">
        <f>Trachoma!AU771</f>
        <v>0</v>
      </c>
      <c r="BP759" s="148">
        <f>Trachoma!AV771</f>
        <v>0</v>
      </c>
      <c r="BQ759" s="148">
        <f>Trachoma!AW771</f>
        <v>0</v>
      </c>
      <c r="BR759" s="148">
        <f>COUNTIF(Trachoma!AX771,"Yes")</f>
        <v>0</v>
      </c>
      <c r="BS759" s="55"/>
      <c r="BT759" s="148">
        <f t="shared" si="124"/>
        <v>0</v>
      </c>
      <c r="BU759" s="148">
        <f t="shared" si="125"/>
        <v>0</v>
      </c>
      <c r="BV759" s="148">
        <f t="shared" si="126"/>
        <v>0</v>
      </c>
      <c r="BW759" s="148">
        <f t="shared" si="127"/>
        <v>0</v>
      </c>
      <c r="BX759" s="148">
        <f t="shared" si="128"/>
        <v>0</v>
      </c>
      <c r="BY759" s="148">
        <f t="shared" si="130"/>
        <v>0</v>
      </c>
      <c r="BZ759" s="148">
        <f t="shared" si="131"/>
        <v>0</v>
      </c>
      <c r="CA759" s="148">
        <f t="shared" si="132"/>
        <v>0</v>
      </c>
      <c r="CB759" s="148">
        <f t="shared" si="133"/>
        <v>0</v>
      </c>
      <c r="CC759" s="148">
        <f t="shared" si="129"/>
        <v>0</v>
      </c>
    </row>
    <row r="760" spans="2:81" x14ac:dyDescent="0.25">
      <c r="B760" s="361">
        <f>Demography!B768</f>
        <v>0</v>
      </c>
      <c r="C760" s="361">
        <f>Demography!C768</f>
        <v>0</v>
      </c>
      <c r="D760" s="362">
        <f>Demography!D768</f>
        <v>0</v>
      </c>
      <c r="E760" s="337"/>
      <c r="F760" s="362">
        <f>LF!M767</f>
        <v>0</v>
      </c>
      <c r="G760" s="362">
        <f>LF!AE767</f>
        <v>0</v>
      </c>
      <c r="H760" s="362">
        <f>LF!AF767</f>
        <v>0</v>
      </c>
      <c r="I760" s="362">
        <f>LF!AH767</f>
        <v>0</v>
      </c>
      <c r="J760" s="362">
        <f>LF!AI767</f>
        <v>0</v>
      </c>
      <c r="K760" s="362">
        <f>LF!AK767</f>
        <v>0</v>
      </c>
      <c r="L760" s="362">
        <f>LF!AM767</f>
        <v>0</v>
      </c>
      <c r="M760" s="362">
        <f>LF!AN767</f>
        <v>0</v>
      </c>
      <c r="N760" s="362">
        <f>LF!AO767</f>
        <v>0</v>
      </c>
      <c r="O760" s="362">
        <f>LF!AP767</f>
        <v>0</v>
      </c>
      <c r="P760" s="362">
        <f>LF!AQ767</f>
        <v>0</v>
      </c>
      <c r="Q760" s="362">
        <f>COUNTIF(LF!AR767,"Yes")</f>
        <v>0</v>
      </c>
      <c r="R760" s="337"/>
      <c r="S760" s="362">
        <f>Oncho!K767</f>
        <v>0</v>
      </c>
      <c r="T760" s="362">
        <f>MAX(Oncho!AB767,Oncho!BA767)</f>
        <v>0</v>
      </c>
      <c r="U760" s="362">
        <f>MAX(Oncho!AC767,Oncho!BB767)</f>
        <v>0</v>
      </c>
      <c r="V760" s="362">
        <f>MAX(Oncho!AE767,Oncho!BD767)</f>
        <v>0</v>
      </c>
      <c r="W760" s="362">
        <f>MAX(Oncho!AF767,Oncho!BE767)</f>
        <v>0</v>
      </c>
      <c r="X760" s="362">
        <f>MAX(Oncho!AG767,Oncho!BF767)</f>
        <v>0</v>
      </c>
      <c r="Y760" s="362">
        <f>MAX(Oncho!AH767,Oncho!BG767)</f>
        <v>0</v>
      </c>
      <c r="Z760" s="362">
        <f>MAX(Oncho!AI767,Oncho!BH767)</f>
        <v>0</v>
      </c>
      <c r="AA760" s="362">
        <f>MAX(Oncho!AJ767,Oncho!BI767)</f>
        <v>0</v>
      </c>
      <c r="AB760" s="362">
        <f>MAX(COUNTIF(Oncho!AK767,"Yes"),COUNTIF(Oncho!BJ767,"Yes"))</f>
        <v>0</v>
      </c>
      <c r="AC760" s="337"/>
      <c r="AD760" s="362">
        <f>Schisto!P769</f>
        <v>0</v>
      </c>
      <c r="AE760" s="362">
        <f>Schisto!AI769</f>
        <v>0</v>
      </c>
      <c r="AF760" s="362">
        <f>Schisto!AJ769</f>
        <v>0</v>
      </c>
      <c r="AG760" s="362">
        <f>Schisto!AN769</f>
        <v>0</v>
      </c>
      <c r="AH760" s="362">
        <f>Schisto!AO769</f>
        <v>0</v>
      </c>
      <c r="AI760" s="362">
        <f>Schisto!AT769</f>
        <v>0</v>
      </c>
      <c r="AJ760" s="362">
        <f>Schisto!AU769</f>
        <v>0</v>
      </c>
      <c r="AK760" s="362">
        <f>Schisto!AV769</f>
        <v>0</v>
      </c>
      <c r="AL760" s="362">
        <f>Schisto!AW769</f>
        <v>0</v>
      </c>
      <c r="AM760" s="362">
        <f>COUNTIF(Schisto!AX769,"Yes")</f>
        <v>0</v>
      </c>
      <c r="AN760" s="337"/>
      <c r="AO760" s="362">
        <f>STH!P769</f>
        <v>0</v>
      </c>
      <c r="AP760" s="362">
        <f>MAX(STH!AK769,STH!BS769)</f>
        <v>0</v>
      </c>
      <c r="AQ760" s="362">
        <f>MAX(STH!AL769,STH!BT769)</f>
        <v>0</v>
      </c>
      <c r="AR760" s="362">
        <f>MAX(STH!AM769,STH!BU769)</f>
        <v>0</v>
      </c>
      <c r="AS760" s="362">
        <f>MAX(STH!AN769,STH!BV769)</f>
        <v>0</v>
      </c>
      <c r="AT760" s="362">
        <f>MAX(STH!AO769,STH!BW769)</f>
        <v>0</v>
      </c>
      <c r="AU760" s="362">
        <f>MAX(STH!AQ769,STH!BY769)</f>
        <v>0</v>
      </c>
      <c r="AV760" s="362">
        <f>MAX(STH!AR769,STH!BZ769)</f>
        <v>0</v>
      </c>
      <c r="AW760" s="362">
        <f>MAX(STH!AS769,STH!CA769)</f>
        <v>0</v>
      </c>
      <c r="AX760" s="362">
        <f>MAX(STH!AT769,STH!CB769)</f>
        <v>0</v>
      </c>
      <c r="AY760" s="362">
        <f>MAX(STH!AU769,STH!CC769)</f>
        <v>0</v>
      </c>
      <c r="AZ760" s="362">
        <f>MAX(STH!AV769,STH!CD769)</f>
        <v>0</v>
      </c>
      <c r="BA760" s="362">
        <f>MAX(STH!AW769,STH!CE769)</f>
        <v>0</v>
      </c>
      <c r="BB760" s="362">
        <f>MAX(STH!AX769,STH!CF769)</f>
        <v>0</v>
      </c>
      <c r="BC760" s="362">
        <f>MAX(STH!AY769,STH!CG769)</f>
        <v>0</v>
      </c>
      <c r="BD760" s="362">
        <f>MAX(STH!AZ769,STH!CH769)</f>
        <v>0</v>
      </c>
      <c r="BE760" s="362">
        <f>MAX(STH!BA769,STH!CI769)</f>
        <v>0</v>
      </c>
      <c r="BF760" s="362">
        <f>MAX(STH!BB769,STH!CJ769)</f>
        <v>0</v>
      </c>
      <c r="BG760" s="362">
        <f>MAX(COUNTIF(STH!BC769,"Yes"),COUNTIF(STH!CK769,"Yes"))</f>
        <v>0</v>
      </c>
      <c r="BH760" s="337"/>
      <c r="BI760" s="362">
        <f>Trachoma!Q772</f>
        <v>0</v>
      </c>
      <c r="BJ760" s="362">
        <f>Trachoma!AK772</f>
        <v>0</v>
      </c>
      <c r="BK760" s="362">
        <f>Trachoma!AL772</f>
        <v>0</v>
      </c>
      <c r="BL760" s="362">
        <f>Trachoma!AN772</f>
        <v>0</v>
      </c>
      <c r="BM760" s="362">
        <f>Trachoma!AO772</f>
        <v>0</v>
      </c>
      <c r="BN760" s="362">
        <f>Trachoma!AT772</f>
        <v>0</v>
      </c>
      <c r="BO760" s="362">
        <f>Trachoma!AU772</f>
        <v>0</v>
      </c>
      <c r="BP760" s="362">
        <f>Trachoma!AV772</f>
        <v>0</v>
      </c>
      <c r="BQ760" s="362">
        <f>Trachoma!AW772</f>
        <v>0</v>
      </c>
      <c r="BR760" s="362">
        <f>COUNTIF(Trachoma!AX772,"Yes")</f>
        <v>0</v>
      </c>
      <c r="BS760" s="337"/>
      <c r="BT760" s="362">
        <f t="shared" si="124"/>
        <v>0</v>
      </c>
      <c r="BU760" s="362">
        <f t="shared" si="125"/>
        <v>0</v>
      </c>
      <c r="BV760" s="362">
        <f t="shared" si="126"/>
        <v>0</v>
      </c>
      <c r="BW760" s="362">
        <f t="shared" si="127"/>
        <v>0</v>
      </c>
      <c r="BX760" s="362">
        <f t="shared" si="128"/>
        <v>0</v>
      </c>
      <c r="BY760" s="362">
        <f t="shared" si="130"/>
        <v>0</v>
      </c>
      <c r="BZ760" s="362">
        <f t="shared" si="131"/>
        <v>0</v>
      </c>
      <c r="CA760" s="362">
        <f t="shared" si="132"/>
        <v>0</v>
      </c>
      <c r="CB760" s="362">
        <f t="shared" si="133"/>
        <v>0</v>
      </c>
      <c r="CC760" s="362">
        <f t="shared" si="129"/>
        <v>0</v>
      </c>
    </row>
    <row r="761" spans="2:81" x14ac:dyDescent="0.25">
      <c r="B761" s="147">
        <f>Demography!B769</f>
        <v>0</v>
      </c>
      <c r="C761" s="147">
        <f>Demography!C769</f>
        <v>0</v>
      </c>
      <c r="D761" s="148">
        <f>Demography!D769</f>
        <v>0</v>
      </c>
      <c r="E761" s="55"/>
      <c r="F761" s="148">
        <f>LF!M768</f>
        <v>0</v>
      </c>
      <c r="G761" s="148">
        <f>LF!AE768</f>
        <v>0</v>
      </c>
      <c r="H761" s="148">
        <f>LF!AF768</f>
        <v>0</v>
      </c>
      <c r="I761" s="148">
        <f>LF!AH768</f>
        <v>0</v>
      </c>
      <c r="J761" s="148">
        <f>LF!AI768</f>
        <v>0</v>
      </c>
      <c r="K761" s="148">
        <f>LF!AK768</f>
        <v>0</v>
      </c>
      <c r="L761" s="148">
        <f>LF!AM768</f>
        <v>0</v>
      </c>
      <c r="M761" s="148">
        <f>LF!AN768</f>
        <v>0</v>
      </c>
      <c r="N761" s="148">
        <f>LF!AO768</f>
        <v>0</v>
      </c>
      <c r="O761" s="148">
        <f>LF!AP768</f>
        <v>0</v>
      </c>
      <c r="P761" s="148">
        <f>LF!AQ768</f>
        <v>0</v>
      </c>
      <c r="Q761" s="148">
        <f>COUNTIF(LF!AR768,"Yes")</f>
        <v>0</v>
      </c>
      <c r="R761" s="55"/>
      <c r="S761" s="148">
        <f>Oncho!K768</f>
        <v>0</v>
      </c>
      <c r="T761" s="148">
        <f>MAX(Oncho!AB768,Oncho!BA768)</f>
        <v>0</v>
      </c>
      <c r="U761" s="148">
        <f>MAX(Oncho!AC768,Oncho!BB768)</f>
        <v>0</v>
      </c>
      <c r="V761" s="148">
        <f>MAX(Oncho!AE768,Oncho!BD768)</f>
        <v>0</v>
      </c>
      <c r="W761" s="148">
        <f>MAX(Oncho!AF768,Oncho!BE768)</f>
        <v>0</v>
      </c>
      <c r="X761" s="148">
        <f>MAX(Oncho!AG768,Oncho!BF768)</f>
        <v>0</v>
      </c>
      <c r="Y761" s="148">
        <f>MAX(Oncho!AH768,Oncho!BG768)</f>
        <v>0</v>
      </c>
      <c r="Z761" s="148">
        <f>MAX(Oncho!AI768,Oncho!BH768)</f>
        <v>0</v>
      </c>
      <c r="AA761" s="148">
        <f>MAX(Oncho!AJ768,Oncho!BI768)</f>
        <v>0</v>
      </c>
      <c r="AB761" s="148">
        <f>MAX(COUNTIF(Oncho!AK768,"Yes"),COUNTIF(Oncho!BJ768,"Yes"))</f>
        <v>0</v>
      </c>
      <c r="AC761" s="55"/>
      <c r="AD761" s="148">
        <f>Schisto!P770</f>
        <v>0</v>
      </c>
      <c r="AE761" s="148">
        <f>Schisto!AI770</f>
        <v>0</v>
      </c>
      <c r="AF761" s="148">
        <f>Schisto!AJ770</f>
        <v>0</v>
      </c>
      <c r="AG761" s="148">
        <f>Schisto!AN770</f>
        <v>0</v>
      </c>
      <c r="AH761" s="148">
        <f>Schisto!AO770</f>
        <v>0</v>
      </c>
      <c r="AI761" s="148">
        <f>Schisto!AT770</f>
        <v>0</v>
      </c>
      <c r="AJ761" s="148">
        <f>Schisto!AU770</f>
        <v>0</v>
      </c>
      <c r="AK761" s="148">
        <f>Schisto!AV770</f>
        <v>0</v>
      </c>
      <c r="AL761" s="148">
        <f>Schisto!AW770</f>
        <v>0</v>
      </c>
      <c r="AM761" s="148">
        <f>COUNTIF(Schisto!AX770,"Yes")</f>
        <v>0</v>
      </c>
      <c r="AN761" s="55"/>
      <c r="AO761" s="148">
        <f>STH!P770</f>
        <v>0</v>
      </c>
      <c r="AP761" s="148">
        <f>MAX(STH!AK770,STH!BS770)</f>
        <v>0</v>
      </c>
      <c r="AQ761" s="148">
        <f>MAX(STH!AL770,STH!BT770)</f>
        <v>0</v>
      </c>
      <c r="AR761" s="148">
        <f>MAX(STH!AM770,STH!BU770)</f>
        <v>0</v>
      </c>
      <c r="AS761" s="148">
        <f>MAX(STH!AN770,STH!BV770)</f>
        <v>0</v>
      </c>
      <c r="AT761" s="148">
        <f>MAX(STH!AO770,STH!BW770)</f>
        <v>0</v>
      </c>
      <c r="AU761" s="148">
        <f>MAX(STH!AQ770,STH!BY770)</f>
        <v>0</v>
      </c>
      <c r="AV761" s="148">
        <f>MAX(STH!AR770,STH!BZ770)</f>
        <v>0</v>
      </c>
      <c r="AW761" s="148">
        <f>MAX(STH!AS770,STH!CA770)</f>
        <v>0</v>
      </c>
      <c r="AX761" s="148">
        <f>MAX(STH!AT770,STH!CB770)</f>
        <v>0</v>
      </c>
      <c r="AY761" s="148">
        <f>MAX(STH!AU770,STH!CC770)</f>
        <v>0</v>
      </c>
      <c r="AZ761" s="148">
        <f>MAX(STH!AV770,STH!CD770)</f>
        <v>0</v>
      </c>
      <c r="BA761" s="148">
        <f>MAX(STH!AW770,STH!CE770)</f>
        <v>0</v>
      </c>
      <c r="BB761" s="148">
        <f>MAX(STH!AX770,STH!CF770)</f>
        <v>0</v>
      </c>
      <c r="BC761" s="148">
        <f>MAX(STH!AY770,STH!CG770)</f>
        <v>0</v>
      </c>
      <c r="BD761" s="148">
        <f>MAX(STH!AZ770,STH!CH770)</f>
        <v>0</v>
      </c>
      <c r="BE761" s="148">
        <f>MAX(STH!BA770,STH!CI770)</f>
        <v>0</v>
      </c>
      <c r="BF761" s="148">
        <f>MAX(STH!BB770,STH!CJ770)</f>
        <v>0</v>
      </c>
      <c r="BG761" s="148">
        <f>MAX(COUNTIF(STH!BC770,"Yes"),COUNTIF(STH!CK770,"Yes"))</f>
        <v>0</v>
      </c>
      <c r="BH761" s="55"/>
      <c r="BI761" s="148">
        <f>Trachoma!Q773</f>
        <v>0</v>
      </c>
      <c r="BJ761" s="148">
        <f>Trachoma!AK773</f>
        <v>0</v>
      </c>
      <c r="BK761" s="148">
        <f>Trachoma!AL773</f>
        <v>0</v>
      </c>
      <c r="BL761" s="148">
        <f>Trachoma!AN773</f>
        <v>0</v>
      </c>
      <c r="BM761" s="148">
        <f>Trachoma!AO773</f>
        <v>0</v>
      </c>
      <c r="BN761" s="148">
        <f>Trachoma!AT773</f>
        <v>0</v>
      </c>
      <c r="BO761" s="148">
        <f>Trachoma!AU773</f>
        <v>0</v>
      </c>
      <c r="BP761" s="148">
        <f>Trachoma!AV773</f>
        <v>0</v>
      </c>
      <c r="BQ761" s="148">
        <f>Trachoma!AW773</f>
        <v>0</v>
      </c>
      <c r="BR761" s="148">
        <f>COUNTIF(Trachoma!AX773,"Yes")</f>
        <v>0</v>
      </c>
      <c r="BS761" s="55"/>
      <c r="BT761" s="148">
        <f t="shared" si="124"/>
        <v>0</v>
      </c>
      <c r="BU761" s="148">
        <f t="shared" si="125"/>
        <v>0</v>
      </c>
      <c r="BV761" s="148">
        <f t="shared" si="126"/>
        <v>0</v>
      </c>
      <c r="BW761" s="148">
        <f t="shared" si="127"/>
        <v>0</v>
      </c>
      <c r="BX761" s="148">
        <f t="shared" si="128"/>
        <v>0</v>
      </c>
      <c r="BY761" s="148">
        <f t="shared" si="130"/>
        <v>0</v>
      </c>
      <c r="BZ761" s="148">
        <f t="shared" si="131"/>
        <v>0</v>
      </c>
      <c r="CA761" s="148">
        <f t="shared" si="132"/>
        <v>0</v>
      </c>
      <c r="CB761" s="148">
        <f t="shared" si="133"/>
        <v>0</v>
      </c>
      <c r="CC761" s="148">
        <f t="shared" si="129"/>
        <v>0</v>
      </c>
    </row>
    <row r="762" spans="2:81" x14ac:dyDescent="0.25">
      <c r="B762" s="361">
        <f>Demography!B770</f>
        <v>0</v>
      </c>
      <c r="C762" s="361">
        <f>Demography!C770</f>
        <v>0</v>
      </c>
      <c r="D762" s="362">
        <f>Demography!D770</f>
        <v>0</v>
      </c>
      <c r="E762" s="337"/>
      <c r="F762" s="362">
        <f>LF!M769</f>
        <v>0</v>
      </c>
      <c r="G762" s="362">
        <f>LF!AE769</f>
        <v>0</v>
      </c>
      <c r="H762" s="362">
        <f>LF!AF769</f>
        <v>0</v>
      </c>
      <c r="I762" s="362">
        <f>LF!AH769</f>
        <v>0</v>
      </c>
      <c r="J762" s="362">
        <f>LF!AI769</f>
        <v>0</v>
      </c>
      <c r="K762" s="362">
        <f>LF!AK769</f>
        <v>0</v>
      </c>
      <c r="L762" s="362">
        <f>LF!AM769</f>
        <v>0</v>
      </c>
      <c r="M762" s="362">
        <f>LF!AN769</f>
        <v>0</v>
      </c>
      <c r="N762" s="362">
        <f>LF!AO769</f>
        <v>0</v>
      </c>
      <c r="O762" s="362">
        <f>LF!AP769</f>
        <v>0</v>
      </c>
      <c r="P762" s="362">
        <f>LF!AQ769</f>
        <v>0</v>
      </c>
      <c r="Q762" s="362">
        <f>COUNTIF(LF!AR769,"Yes")</f>
        <v>0</v>
      </c>
      <c r="R762" s="337"/>
      <c r="S762" s="362">
        <f>Oncho!K769</f>
        <v>0</v>
      </c>
      <c r="T762" s="362">
        <f>MAX(Oncho!AB769,Oncho!BA769)</f>
        <v>0</v>
      </c>
      <c r="U762" s="362">
        <f>MAX(Oncho!AC769,Oncho!BB769)</f>
        <v>0</v>
      </c>
      <c r="V762" s="362">
        <f>MAX(Oncho!AE769,Oncho!BD769)</f>
        <v>0</v>
      </c>
      <c r="W762" s="362">
        <f>MAX(Oncho!AF769,Oncho!BE769)</f>
        <v>0</v>
      </c>
      <c r="X762" s="362">
        <f>MAX(Oncho!AG769,Oncho!BF769)</f>
        <v>0</v>
      </c>
      <c r="Y762" s="362">
        <f>MAX(Oncho!AH769,Oncho!BG769)</f>
        <v>0</v>
      </c>
      <c r="Z762" s="362">
        <f>MAX(Oncho!AI769,Oncho!BH769)</f>
        <v>0</v>
      </c>
      <c r="AA762" s="362">
        <f>MAX(Oncho!AJ769,Oncho!BI769)</f>
        <v>0</v>
      </c>
      <c r="AB762" s="362">
        <f>MAX(COUNTIF(Oncho!AK769,"Yes"),COUNTIF(Oncho!BJ769,"Yes"))</f>
        <v>0</v>
      </c>
      <c r="AC762" s="337"/>
      <c r="AD762" s="362">
        <f>Schisto!P771</f>
        <v>0</v>
      </c>
      <c r="AE762" s="362">
        <f>Schisto!AI771</f>
        <v>0</v>
      </c>
      <c r="AF762" s="362">
        <f>Schisto!AJ771</f>
        <v>0</v>
      </c>
      <c r="AG762" s="362">
        <f>Schisto!AN771</f>
        <v>0</v>
      </c>
      <c r="AH762" s="362">
        <f>Schisto!AO771</f>
        <v>0</v>
      </c>
      <c r="AI762" s="362">
        <f>Schisto!AT771</f>
        <v>0</v>
      </c>
      <c r="AJ762" s="362">
        <f>Schisto!AU771</f>
        <v>0</v>
      </c>
      <c r="AK762" s="362">
        <f>Schisto!AV771</f>
        <v>0</v>
      </c>
      <c r="AL762" s="362">
        <f>Schisto!AW771</f>
        <v>0</v>
      </c>
      <c r="AM762" s="362">
        <f>COUNTIF(Schisto!AX771,"Yes")</f>
        <v>0</v>
      </c>
      <c r="AN762" s="337"/>
      <c r="AO762" s="362">
        <f>STH!P771</f>
        <v>0</v>
      </c>
      <c r="AP762" s="362">
        <f>MAX(STH!AK771,STH!BS771)</f>
        <v>0</v>
      </c>
      <c r="AQ762" s="362">
        <f>MAX(STH!AL771,STH!BT771)</f>
        <v>0</v>
      </c>
      <c r="AR762" s="362">
        <f>MAX(STH!AM771,STH!BU771)</f>
        <v>0</v>
      </c>
      <c r="AS762" s="362">
        <f>MAX(STH!AN771,STH!BV771)</f>
        <v>0</v>
      </c>
      <c r="AT762" s="362">
        <f>MAX(STH!AO771,STH!BW771)</f>
        <v>0</v>
      </c>
      <c r="AU762" s="362">
        <f>MAX(STH!AQ771,STH!BY771)</f>
        <v>0</v>
      </c>
      <c r="AV762" s="362">
        <f>MAX(STH!AR771,STH!BZ771)</f>
        <v>0</v>
      </c>
      <c r="AW762" s="362">
        <f>MAX(STH!AS771,STH!CA771)</f>
        <v>0</v>
      </c>
      <c r="AX762" s="362">
        <f>MAX(STH!AT771,STH!CB771)</f>
        <v>0</v>
      </c>
      <c r="AY762" s="362">
        <f>MAX(STH!AU771,STH!CC771)</f>
        <v>0</v>
      </c>
      <c r="AZ762" s="362">
        <f>MAX(STH!AV771,STH!CD771)</f>
        <v>0</v>
      </c>
      <c r="BA762" s="362">
        <f>MAX(STH!AW771,STH!CE771)</f>
        <v>0</v>
      </c>
      <c r="BB762" s="362">
        <f>MAX(STH!AX771,STH!CF771)</f>
        <v>0</v>
      </c>
      <c r="BC762" s="362">
        <f>MAX(STH!AY771,STH!CG771)</f>
        <v>0</v>
      </c>
      <c r="BD762" s="362">
        <f>MAX(STH!AZ771,STH!CH771)</f>
        <v>0</v>
      </c>
      <c r="BE762" s="362">
        <f>MAX(STH!BA771,STH!CI771)</f>
        <v>0</v>
      </c>
      <c r="BF762" s="362">
        <f>MAX(STH!BB771,STH!CJ771)</f>
        <v>0</v>
      </c>
      <c r="BG762" s="362">
        <f>MAX(COUNTIF(STH!BC771,"Yes"),COUNTIF(STH!CK771,"Yes"))</f>
        <v>0</v>
      </c>
      <c r="BH762" s="337"/>
      <c r="BI762" s="362">
        <f>Trachoma!Q774</f>
        <v>0</v>
      </c>
      <c r="BJ762" s="362">
        <f>Trachoma!AK774</f>
        <v>0</v>
      </c>
      <c r="BK762" s="362">
        <f>Trachoma!AL774</f>
        <v>0</v>
      </c>
      <c r="BL762" s="362">
        <f>Trachoma!AN774</f>
        <v>0</v>
      </c>
      <c r="BM762" s="362">
        <f>Trachoma!AO774</f>
        <v>0</v>
      </c>
      <c r="BN762" s="362">
        <f>Trachoma!AT774</f>
        <v>0</v>
      </c>
      <c r="BO762" s="362">
        <f>Trachoma!AU774</f>
        <v>0</v>
      </c>
      <c r="BP762" s="362">
        <f>Trachoma!AV774</f>
        <v>0</v>
      </c>
      <c r="BQ762" s="362">
        <f>Trachoma!AW774</f>
        <v>0</v>
      </c>
      <c r="BR762" s="362">
        <f>COUNTIF(Trachoma!AX774,"Yes")</f>
        <v>0</v>
      </c>
      <c r="BS762" s="337"/>
      <c r="BT762" s="362">
        <f t="shared" si="124"/>
        <v>0</v>
      </c>
      <c r="BU762" s="362">
        <f t="shared" si="125"/>
        <v>0</v>
      </c>
      <c r="BV762" s="362">
        <f t="shared" si="126"/>
        <v>0</v>
      </c>
      <c r="BW762" s="362">
        <f t="shared" si="127"/>
        <v>0</v>
      </c>
      <c r="BX762" s="362">
        <f t="shared" si="128"/>
        <v>0</v>
      </c>
      <c r="BY762" s="362">
        <f t="shared" si="130"/>
        <v>0</v>
      </c>
      <c r="BZ762" s="362">
        <f t="shared" si="131"/>
        <v>0</v>
      </c>
      <c r="CA762" s="362">
        <f t="shared" si="132"/>
        <v>0</v>
      </c>
      <c r="CB762" s="362">
        <f t="shared" si="133"/>
        <v>0</v>
      </c>
      <c r="CC762" s="362">
        <f t="shared" si="129"/>
        <v>0</v>
      </c>
    </row>
    <row r="763" spans="2:81" x14ac:dyDescent="0.25">
      <c r="B763" s="147">
        <f>Demography!B771</f>
        <v>0</v>
      </c>
      <c r="C763" s="147">
        <f>Demography!C771</f>
        <v>0</v>
      </c>
      <c r="D763" s="148">
        <f>Demography!D771</f>
        <v>0</v>
      </c>
      <c r="E763" s="55"/>
      <c r="F763" s="148">
        <f>LF!M770</f>
        <v>0</v>
      </c>
      <c r="G763" s="148">
        <f>LF!AE770</f>
        <v>0</v>
      </c>
      <c r="H763" s="148">
        <f>LF!AF770</f>
        <v>0</v>
      </c>
      <c r="I763" s="148">
        <f>LF!AH770</f>
        <v>0</v>
      </c>
      <c r="J763" s="148">
        <f>LF!AI770</f>
        <v>0</v>
      </c>
      <c r="K763" s="148">
        <f>LF!AK770</f>
        <v>0</v>
      </c>
      <c r="L763" s="148">
        <f>LF!AM770</f>
        <v>0</v>
      </c>
      <c r="M763" s="148">
        <f>LF!AN770</f>
        <v>0</v>
      </c>
      <c r="N763" s="148">
        <f>LF!AO770</f>
        <v>0</v>
      </c>
      <c r="O763" s="148">
        <f>LF!AP770</f>
        <v>0</v>
      </c>
      <c r="P763" s="148">
        <f>LF!AQ770</f>
        <v>0</v>
      </c>
      <c r="Q763" s="148">
        <f>COUNTIF(LF!AR770,"Yes")</f>
        <v>0</v>
      </c>
      <c r="R763" s="55"/>
      <c r="S763" s="148">
        <f>Oncho!K770</f>
        <v>0</v>
      </c>
      <c r="T763" s="148">
        <f>MAX(Oncho!AB770,Oncho!BA770)</f>
        <v>0</v>
      </c>
      <c r="U763" s="148">
        <f>MAX(Oncho!AC770,Oncho!BB770)</f>
        <v>0</v>
      </c>
      <c r="V763" s="148">
        <f>MAX(Oncho!AE770,Oncho!BD770)</f>
        <v>0</v>
      </c>
      <c r="W763" s="148">
        <f>MAX(Oncho!AF770,Oncho!BE770)</f>
        <v>0</v>
      </c>
      <c r="X763" s="148">
        <f>MAX(Oncho!AG770,Oncho!BF770)</f>
        <v>0</v>
      </c>
      <c r="Y763" s="148">
        <f>MAX(Oncho!AH770,Oncho!BG770)</f>
        <v>0</v>
      </c>
      <c r="Z763" s="148">
        <f>MAX(Oncho!AI770,Oncho!BH770)</f>
        <v>0</v>
      </c>
      <c r="AA763" s="148">
        <f>MAX(Oncho!AJ770,Oncho!BI770)</f>
        <v>0</v>
      </c>
      <c r="AB763" s="148">
        <f>MAX(COUNTIF(Oncho!AK770,"Yes"),COUNTIF(Oncho!BJ770,"Yes"))</f>
        <v>0</v>
      </c>
      <c r="AC763" s="55"/>
      <c r="AD763" s="148">
        <f>Schisto!P772</f>
        <v>0</v>
      </c>
      <c r="AE763" s="148">
        <f>Schisto!AI772</f>
        <v>0</v>
      </c>
      <c r="AF763" s="148">
        <f>Schisto!AJ772</f>
        <v>0</v>
      </c>
      <c r="AG763" s="148">
        <f>Schisto!AN772</f>
        <v>0</v>
      </c>
      <c r="AH763" s="148">
        <f>Schisto!AO772</f>
        <v>0</v>
      </c>
      <c r="AI763" s="148">
        <f>Schisto!AT772</f>
        <v>0</v>
      </c>
      <c r="AJ763" s="148">
        <f>Schisto!AU772</f>
        <v>0</v>
      </c>
      <c r="AK763" s="148">
        <f>Schisto!AV772</f>
        <v>0</v>
      </c>
      <c r="AL763" s="148">
        <f>Schisto!AW772</f>
        <v>0</v>
      </c>
      <c r="AM763" s="148">
        <f>COUNTIF(Schisto!AX772,"Yes")</f>
        <v>0</v>
      </c>
      <c r="AN763" s="55"/>
      <c r="AO763" s="148">
        <f>STH!P772</f>
        <v>0</v>
      </c>
      <c r="AP763" s="148">
        <f>MAX(STH!AK772,STH!BS772)</f>
        <v>0</v>
      </c>
      <c r="AQ763" s="148">
        <f>MAX(STH!AL772,STH!BT772)</f>
        <v>0</v>
      </c>
      <c r="AR763" s="148">
        <f>MAX(STH!AM772,STH!BU772)</f>
        <v>0</v>
      </c>
      <c r="AS763" s="148">
        <f>MAX(STH!AN772,STH!BV772)</f>
        <v>0</v>
      </c>
      <c r="AT763" s="148">
        <f>MAX(STH!AO772,STH!BW772)</f>
        <v>0</v>
      </c>
      <c r="AU763" s="148">
        <f>MAX(STH!AQ772,STH!BY772)</f>
        <v>0</v>
      </c>
      <c r="AV763" s="148">
        <f>MAX(STH!AR772,STH!BZ772)</f>
        <v>0</v>
      </c>
      <c r="AW763" s="148">
        <f>MAX(STH!AS772,STH!CA772)</f>
        <v>0</v>
      </c>
      <c r="AX763" s="148">
        <f>MAX(STH!AT772,STH!CB772)</f>
        <v>0</v>
      </c>
      <c r="AY763" s="148">
        <f>MAX(STH!AU772,STH!CC772)</f>
        <v>0</v>
      </c>
      <c r="AZ763" s="148">
        <f>MAX(STH!AV772,STH!CD772)</f>
        <v>0</v>
      </c>
      <c r="BA763" s="148">
        <f>MAX(STH!AW772,STH!CE772)</f>
        <v>0</v>
      </c>
      <c r="BB763" s="148">
        <f>MAX(STH!AX772,STH!CF772)</f>
        <v>0</v>
      </c>
      <c r="BC763" s="148">
        <f>MAX(STH!AY772,STH!CG772)</f>
        <v>0</v>
      </c>
      <c r="BD763" s="148">
        <f>MAX(STH!AZ772,STH!CH772)</f>
        <v>0</v>
      </c>
      <c r="BE763" s="148">
        <f>MAX(STH!BA772,STH!CI772)</f>
        <v>0</v>
      </c>
      <c r="BF763" s="148">
        <f>MAX(STH!BB772,STH!CJ772)</f>
        <v>0</v>
      </c>
      <c r="BG763" s="148">
        <f>MAX(COUNTIF(STH!BC772,"Yes"),COUNTIF(STH!CK772,"Yes"))</f>
        <v>0</v>
      </c>
      <c r="BH763" s="55"/>
      <c r="BI763" s="148">
        <f>Trachoma!Q775</f>
        <v>0</v>
      </c>
      <c r="BJ763" s="148">
        <f>Trachoma!AK775</f>
        <v>0</v>
      </c>
      <c r="BK763" s="148">
        <f>Trachoma!AL775</f>
        <v>0</v>
      </c>
      <c r="BL763" s="148">
        <f>Trachoma!AN775</f>
        <v>0</v>
      </c>
      <c r="BM763" s="148">
        <f>Trachoma!AO775</f>
        <v>0</v>
      </c>
      <c r="BN763" s="148">
        <f>Trachoma!AT775</f>
        <v>0</v>
      </c>
      <c r="BO763" s="148">
        <f>Trachoma!AU775</f>
        <v>0</v>
      </c>
      <c r="BP763" s="148">
        <f>Trachoma!AV775</f>
        <v>0</v>
      </c>
      <c r="BQ763" s="148">
        <f>Trachoma!AW775</f>
        <v>0</v>
      </c>
      <c r="BR763" s="148">
        <f>COUNTIF(Trachoma!AX775,"Yes")</f>
        <v>0</v>
      </c>
      <c r="BS763" s="55"/>
      <c r="BT763" s="148">
        <f t="shared" si="124"/>
        <v>0</v>
      </c>
      <c r="BU763" s="148">
        <f t="shared" si="125"/>
        <v>0</v>
      </c>
      <c r="BV763" s="148">
        <f t="shared" si="126"/>
        <v>0</v>
      </c>
      <c r="BW763" s="148">
        <f t="shared" si="127"/>
        <v>0</v>
      </c>
      <c r="BX763" s="148">
        <f t="shared" si="128"/>
        <v>0</v>
      </c>
      <c r="BY763" s="148">
        <f t="shared" si="130"/>
        <v>0</v>
      </c>
      <c r="BZ763" s="148">
        <f t="shared" si="131"/>
        <v>0</v>
      </c>
      <c r="CA763" s="148">
        <f t="shared" si="132"/>
        <v>0</v>
      </c>
      <c r="CB763" s="148">
        <f t="shared" si="133"/>
        <v>0</v>
      </c>
      <c r="CC763" s="148">
        <f t="shared" si="129"/>
        <v>0</v>
      </c>
    </row>
    <row r="764" spans="2:81" x14ac:dyDescent="0.25">
      <c r="B764" s="361">
        <f>Demography!B772</f>
        <v>0</v>
      </c>
      <c r="C764" s="361">
        <f>Demography!C772</f>
        <v>0</v>
      </c>
      <c r="D764" s="362">
        <f>Demography!D772</f>
        <v>0</v>
      </c>
      <c r="E764" s="337"/>
      <c r="F764" s="362">
        <f>LF!M771</f>
        <v>0</v>
      </c>
      <c r="G764" s="362">
        <f>LF!AE771</f>
        <v>0</v>
      </c>
      <c r="H764" s="362">
        <f>LF!AF771</f>
        <v>0</v>
      </c>
      <c r="I764" s="362">
        <f>LF!AH771</f>
        <v>0</v>
      </c>
      <c r="J764" s="362">
        <f>LF!AI771</f>
        <v>0</v>
      </c>
      <c r="K764" s="362">
        <f>LF!AK771</f>
        <v>0</v>
      </c>
      <c r="L764" s="362">
        <f>LF!AM771</f>
        <v>0</v>
      </c>
      <c r="M764" s="362">
        <f>LF!AN771</f>
        <v>0</v>
      </c>
      <c r="N764" s="362">
        <f>LF!AO771</f>
        <v>0</v>
      </c>
      <c r="O764" s="362">
        <f>LF!AP771</f>
        <v>0</v>
      </c>
      <c r="P764" s="362">
        <f>LF!AQ771</f>
        <v>0</v>
      </c>
      <c r="Q764" s="362">
        <f>COUNTIF(LF!AR771,"Yes")</f>
        <v>0</v>
      </c>
      <c r="R764" s="337"/>
      <c r="S764" s="362">
        <f>Oncho!K771</f>
        <v>0</v>
      </c>
      <c r="T764" s="362">
        <f>MAX(Oncho!AB771,Oncho!BA771)</f>
        <v>0</v>
      </c>
      <c r="U764" s="362">
        <f>MAX(Oncho!AC771,Oncho!BB771)</f>
        <v>0</v>
      </c>
      <c r="V764" s="362">
        <f>MAX(Oncho!AE771,Oncho!BD771)</f>
        <v>0</v>
      </c>
      <c r="W764" s="362">
        <f>MAX(Oncho!AF771,Oncho!BE771)</f>
        <v>0</v>
      </c>
      <c r="X764" s="362">
        <f>MAX(Oncho!AG771,Oncho!BF771)</f>
        <v>0</v>
      </c>
      <c r="Y764" s="362">
        <f>MAX(Oncho!AH771,Oncho!BG771)</f>
        <v>0</v>
      </c>
      <c r="Z764" s="362">
        <f>MAX(Oncho!AI771,Oncho!BH771)</f>
        <v>0</v>
      </c>
      <c r="AA764" s="362">
        <f>MAX(Oncho!AJ771,Oncho!BI771)</f>
        <v>0</v>
      </c>
      <c r="AB764" s="362">
        <f>MAX(COUNTIF(Oncho!AK771,"Yes"),COUNTIF(Oncho!BJ771,"Yes"))</f>
        <v>0</v>
      </c>
      <c r="AC764" s="337"/>
      <c r="AD764" s="362">
        <f>Schisto!P773</f>
        <v>0</v>
      </c>
      <c r="AE764" s="362">
        <f>Schisto!AI773</f>
        <v>0</v>
      </c>
      <c r="AF764" s="362">
        <f>Schisto!AJ773</f>
        <v>0</v>
      </c>
      <c r="AG764" s="362">
        <f>Schisto!AN773</f>
        <v>0</v>
      </c>
      <c r="AH764" s="362">
        <f>Schisto!AO773</f>
        <v>0</v>
      </c>
      <c r="AI764" s="362">
        <f>Schisto!AT773</f>
        <v>0</v>
      </c>
      <c r="AJ764" s="362">
        <f>Schisto!AU773</f>
        <v>0</v>
      </c>
      <c r="AK764" s="362">
        <f>Schisto!AV773</f>
        <v>0</v>
      </c>
      <c r="AL764" s="362">
        <f>Schisto!AW773</f>
        <v>0</v>
      </c>
      <c r="AM764" s="362">
        <f>COUNTIF(Schisto!AX773,"Yes")</f>
        <v>0</v>
      </c>
      <c r="AN764" s="337"/>
      <c r="AO764" s="362">
        <f>STH!P773</f>
        <v>0</v>
      </c>
      <c r="AP764" s="362">
        <f>MAX(STH!AK773,STH!BS773)</f>
        <v>0</v>
      </c>
      <c r="AQ764" s="362">
        <f>MAX(STH!AL773,STH!BT773)</f>
        <v>0</v>
      </c>
      <c r="AR764" s="362">
        <f>MAX(STH!AM773,STH!BU773)</f>
        <v>0</v>
      </c>
      <c r="AS764" s="362">
        <f>MAX(STH!AN773,STH!BV773)</f>
        <v>0</v>
      </c>
      <c r="AT764" s="362">
        <f>MAX(STH!AO773,STH!BW773)</f>
        <v>0</v>
      </c>
      <c r="AU764" s="362">
        <f>MAX(STH!AQ773,STH!BY773)</f>
        <v>0</v>
      </c>
      <c r="AV764" s="362">
        <f>MAX(STH!AR773,STH!BZ773)</f>
        <v>0</v>
      </c>
      <c r="AW764" s="362">
        <f>MAX(STH!AS773,STH!CA773)</f>
        <v>0</v>
      </c>
      <c r="AX764" s="362">
        <f>MAX(STH!AT773,STH!CB773)</f>
        <v>0</v>
      </c>
      <c r="AY764" s="362">
        <f>MAX(STH!AU773,STH!CC773)</f>
        <v>0</v>
      </c>
      <c r="AZ764" s="362">
        <f>MAX(STH!AV773,STH!CD773)</f>
        <v>0</v>
      </c>
      <c r="BA764" s="362">
        <f>MAX(STH!AW773,STH!CE773)</f>
        <v>0</v>
      </c>
      <c r="BB764" s="362">
        <f>MAX(STH!AX773,STH!CF773)</f>
        <v>0</v>
      </c>
      <c r="BC764" s="362">
        <f>MAX(STH!AY773,STH!CG773)</f>
        <v>0</v>
      </c>
      <c r="BD764" s="362">
        <f>MAX(STH!AZ773,STH!CH773)</f>
        <v>0</v>
      </c>
      <c r="BE764" s="362">
        <f>MAX(STH!BA773,STH!CI773)</f>
        <v>0</v>
      </c>
      <c r="BF764" s="362">
        <f>MAX(STH!BB773,STH!CJ773)</f>
        <v>0</v>
      </c>
      <c r="BG764" s="362">
        <f>MAX(COUNTIF(STH!BC773,"Yes"),COUNTIF(STH!CK773,"Yes"))</f>
        <v>0</v>
      </c>
      <c r="BH764" s="337"/>
      <c r="BI764" s="362">
        <f>Trachoma!Q776</f>
        <v>0</v>
      </c>
      <c r="BJ764" s="362">
        <f>Trachoma!AK776</f>
        <v>0</v>
      </c>
      <c r="BK764" s="362">
        <f>Trachoma!AL776</f>
        <v>0</v>
      </c>
      <c r="BL764" s="362">
        <f>Trachoma!AN776</f>
        <v>0</v>
      </c>
      <c r="BM764" s="362">
        <f>Trachoma!AO776</f>
        <v>0</v>
      </c>
      <c r="BN764" s="362">
        <f>Trachoma!AT776</f>
        <v>0</v>
      </c>
      <c r="BO764" s="362">
        <f>Trachoma!AU776</f>
        <v>0</v>
      </c>
      <c r="BP764" s="362">
        <f>Trachoma!AV776</f>
        <v>0</v>
      </c>
      <c r="BQ764" s="362">
        <f>Trachoma!AW776</f>
        <v>0</v>
      </c>
      <c r="BR764" s="362">
        <f>COUNTIF(Trachoma!AX776,"Yes")</f>
        <v>0</v>
      </c>
      <c r="BS764" s="337"/>
      <c r="BT764" s="362">
        <f t="shared" si="124"/>
        <v>0</v>
      </c>
      <c r="BU764" s="362">
        <f t="shared" si="125"/>
        <v>0</v>
      </c>
      <c r="BV764" s="362">
        <f t="shared" si="126"/>
        <v>0</v>
      </c>
      <c r="BW764" s="362">
        <f t="shared" si="127"/>
        <v>0</v>
      </c>
      <c r="BX764" s="362">
        <f t="shared" si="128"/>
        <v>0</v>
      </c>
      <c r="BY764" s="362">
        <f t="shared" si="130"/>
        <v>0</v>
      </c>
      <c r="BZ764" s="362">
        <f t="shared" si="131"/>
        <v>0</v>
      </c>
      <c r="CA764" s="362">
        <f t="shared" si="132"/>
        <v>0</v>
      </c>
      <c r="CB764" s="362">
        <f t="shared" si="133"/>
        <v>0</v>
      </c>
      <c r="CC764" s="362">
        <f t="shared" si="129"/>
        <v>0</v>
      </c>
    </row>
    <row r="765" spans="2:81" x14ac:dyDescent="0.25">
      <c r="B765" s="147">
        <f>Demography!B773</f>
        <v>0</v>
      </c>
      <c r="C765" s="147">
        <f>Demography!C773</f>
        <v>0</v>
      </c>
      <c r="D765" s="148">
        <f>Demography!D773</f>
        <v>0</v>
      </c>
      <c r="E765" s="55"/>
      <c r="F765" s="148">
        <f>LF!M772</f>
        <v>0</v>
      </c>
      <c r="G765" s="148">
        <f>LF!AE772</f>
        <v>0</v>
      </c>
      <c r="H765" s="148">
        <f>LF!AF772</f>
        <v>0</v>
      </c>
      <c r="I765" s="148">
        <f>LF!AH772</f>
        <v>0</v>
      </c>
      <c r="J765" s="148">
        <f>LF!AI772</f>
        <v>0</v>
      </c>
      <c r="K765" s="148">
        <f>LF!AK772</f>
        <v>0</v>
      </c>
      <c r="L765" s="148">
        <f>LF!AM772</f>
        <v>0</v>
      </c>
      <c r="M765" s="148">
        <f>LF!AN772</f>
        <v>0</v>
      </c>
      <c r="N765" s="148">
        <f>LF!AO772</f>
        <v>0</v>
      </c>
      <c r="O765" s="148">
        <f>LF!AP772</f>
        <v>0</v>
      </c>
      <c r="P765" s="148">
        <f>LF!AQ772</f>
        <v>0</v>
      </c>
      <c r="Q765" s="148">
        <f>COUNTIF(LF!AR772,"Yes")</f>
        <v>0</v>
      </c>
      <c r="R765" s="55"/>
      <c r="S765" s="148">
        <f>Oncho!K772</f>
        <v>0</v>
      </c>
      <c r="T765" s="148">
        <f>MAX(Oncho!AB772,Oncho!BA772)</f>
        <v>0</v>
      </c>
      <c r="U765" s="148">
        <f>MAX(Oncho!AC772,Oncho!BB772)</f>
        <v>0</v>
      </c>
      <c r="V765" s="148">
        <f>MAX(Oncho!AE772,Oncho!BD772)</f>
        <v>0</v>
      </c>
      <c r="W765" s="148">
        <f>MAX(Oncho!AF772,Oncho!BE772)</f>
        <v>0</v>
      </c>
      <c r="X765" s="148">
        <f>MAX(Oncho!AG772,Oncho!BF772)</f>
        <v>0</v>
      </c>
      <c r="Y765" s="148">
        <f>MAX(Oncho!AH772,Oncho!BG772)</f>
        <v>0</v>
      </c>
      <c r="Z765" s="148">
        <f>MAX(Oncho!AI772,Oncho!BH772)</f>
        <v>0</v>
      </c>
      <c r="AA765" s="148">
        <f>MAX(Oncho!AJ772,Oncho!BI772)</f>
        <v>0</v>
      </c>
      <c r="AB765" s="148">
        <f>MAX(COUNTIF(Oncho!AK772,"Yes"),COUNTIF(Oncho!BJ772,"Yes"))</f>
        <v>0</v>
      </c>
      <c r="AC765" s="55"/>
      <c r="AD765" s="148">
        <f>Schisto!P774</f>
        <v>0</v>
      </c>
      <c r="AE765" s="148">
        <f>Schisto!AI774</f>
        <v>0</v>
      </c>
      <c r="AF765" s="148">
        <f>Schisto!AJ774</f>
        <v>0</v>
      </c>
      <c r="AG765" s="148">
        <f>Schisto!AN774</f>
        <v>0</v>
      </c>
      <c r="AH765" s="148">
        <f>Schisto!AO774</f>
        <v>0</v>
      </c>
      <c r="AI765" s="148">
        <f>Schisto!AT774</f>
        <v>0</v>
      </c>
      <c r="AJ765" s="148">
        <f>Schisto!AU774</f>
        <v>0</v>
      </c>
      <c r="AK765" s="148">
        <f>Schisto!AV774</f>
        <v>0</v>
      </c>
      <c r="AL765" s="148">
        <f>Schisto!AW774</f>
        <v>0</v>
      </c>
      <c r="AM765" s="148">
        <f>COUNTIF(Schisto!AX774,"Yes")</f>
        <v>0</v>
      </c>
      <c r="AN765" s="55"/>
      <c r="AO765" s="148">
        <f>STH!P774</f>
        <v>0</v>
      </c>
      <c r="AP765" s="148">
        <f>MAX(STH!AK774,STH!BS774)</f>
        <v>0</v>
      </c>
      <c r="AQ765" s="148">
        <f>MAX(STH!AL774,STH!BT774)</f>
        <v>0</v>
      </c>
      <c r="AR765" s="148">
        <f>MAX(STH!AM774,STH!BU774)</f>
        <v>0</v>
      </c>
      <c r="AS765" s="148">
        <f>MAX(STH!AN774,STH!BV774)</f>
        <v>0</v>
      </c>
      <c r="AT765" s="148">
        <f>MAX(STH!AO774,STH!BW774)</f>
        <v>0</v>
      </c>
      <c r="AU765" s="148">
        <f>MAX(STH!AQ774,STH!BY774)</f>
        <v>0</v>
      </c>
      <c r="AV765" s="148">
        <f>MAX(STH!AR774,STH!BZ774)</f>
        <v>0</v>
      </c>
      <c r="AW765" s="148">
        <f>MAX(STH!AS774,STH!CA774)</f>
        <v>0</v>
      </c>
      <c r="AX765" s="148">
        <f>MAX(STH!AT774,STH!CB774)</f>
        <v>0</v>
      </c>
      <c r="AY765" s="148">
        <f>MAX(STH!AU774,STH!CC774)</f>
        <v>0</v>
      </c>
      <c r="AZ765" s="148">
        <f>MAX(STH!AV774,STH!CD774)</f>
        <v>0</v>
      </c>
      <c r="BA765" s="148">
        <f>MAX(STH!AW774,STH!CE774)</f>
        <v>0</v>
      </c>
      <c r="BB765" s="148">
        <f>MAX(STH!AX774,STH!CF774)</f>
        <v>0</v>
      </c>
      <c r="BC765" s="148">
        <f>MAX(STH!AY774,STH!CG774)</f>
        <v>0</v>
      </c>
      <c r="BD765" s="148">
        <f>MAX(STH!AZ774,STH!CH774)</f>
        <v>0</v>
      </c>
      <c r="BE765" s="148">
        <f>MAX(STH!BA774,STH!CI774)</f>
        <v>0</v>
      </c>
      <c r="BF765" s="148">
        <f>MAX(STH!BB774,STH!CJ774)</f>
        <v>0</v>
      </c>
      <c r="BG765" s="148">
        <f>MAX(COUNTIF(STH!BC774,"Yes"),COUNTIF(STH!CK774,"Yes"))</f>
        <v>0</v>
      </c>
      <c r="BH765" s="55"/>
      <c r="BI765" s="148">
        <f>Trachoma!Q777</f>
        <v>0</v>
      </c>
      <c r="BJ765" s="148">
        <f>Trachoma!AK777</f>
        <v>0</v>
      </c>
      <c r="BK765" s="148">
        <f>Trachoma!AL777</f>
        <v>0</v>
      </c>
      <c r="BL765" s="148">
        <f>Trachoma!AN777</f>
        <v>0</v>
      </c>
      <c r="BM765" s="148">
        <f>Trachoma!AO777</f>
        <v>0</v>
      </c>
      <c r="BN765" s="148">
        <f>Trachoma!AT777</f>
        <v>0</v>
      </c>
      <c r="BO765" s="148">
        <f>Trachoma!AU777</f>
        <v>0</v>
      </c>
      <c r="BP765" s="148">
        <f>Trachoma!AV777</f>
        <v>0</v>
      </c>
      <c r="BQ765" s="148">
        <f>Trachoma!AW777</f>
        <v>0</v>
      </c>
      <c r="BR765" s="148">
        <f>COUNTIF(Trachoma!AX777,"Yes")</f>
        <v>0</v>
      </c>
      <c r="BS765" s="55"/>
      <c r="BT765" s="148">
        <f t="shared" si="124"/>
        <v>0</v>
      </c>
      <c r="BU765" s="148">
        <f t="shared" si="125"/>
        <v>0</v>
      </c>
      <c r="BV765" s="148">
        <f t="shared" si="126"/>
        <v>0</v>
      </c>
      <c r="BW765" s="148">
        <f t="shared" si="127"/>
        <v>0</v>
      </c>
      <c r="BX765" s="148">
        <f t="shared" si="128"/>
        <v>0</v>
      </c>
      <c r="BY765" s="148">
        <f t="shared" si="130"/>
        <v>0</v>
      </c>
      <c r="BZ765" s="148">
        <f t="shared" si="131"/>
        <v>0</v>
      </c>
      <c r="CA765" s="148">
        <f t="shared" si="132"/>
        <v>0</v>
      </c>
      <c r="CB765" s="148">
        <f t="shared" si="133"/>
        <v>0</v>
      </c>
      <c r="CC765" s="148">
        <f t="shared" si="129"/>
        <v>0</v>
      </c>
    </row>
    <row r="766" spans="2:81" x14ac:dyDescent="0.25">
      <c r="B766" s="361">
        <f>Demography!B774</f>
        <v>0</v>
      </c>
      <c r="C766" s="361">
        <f>Demography!C774</f>
        <v>0</v>
      </c>
      <c r="D766" s="362">
        <f>Demography!D774</f>
        <v>0</v>
      </c>
      <c r="E766" s="337"/>
      <c r="F766" s="362">
        <f>LF!M773</f>
        <v>0</v>
      </c>
      <c r="G766" s="362">
        <f>LF!AE773</f>
        <v>0</v>
      </c>
      <c r="H766" s="362">
        <f>LF!AF773</f>
        <v>0</v>
      </c>
      <c r="I766" s="362">
        <f>LF!AH773</f>
        <v>0</v>
      </c>
      <c r="J766" s="362">
        <f>LF!AI773</f>
        <v>0</v>
      </c>
      <c r="K766" s="362">
        <f>LF!AK773</f>
        <v>0</v>
      </c>
      <c r="L766" s="362">
        <f>LF!AM773</f>
        <v>0</v>
      </c>
      <c r="M766" s="362">
        <f>LF!AN773</f>
        <v>0</v>
      </c>
      <c r="N766" s="362">
        <f>LF!AO773</f>
        <v>0</v>
      </c>
      <c r="O766" s="362">
        <f>LF!AP773</f>
        <v>0</v>
      </c>
      <c r="P766" s="362">
        <f>LF!AQ773</f>
        <v>0</v>
      </c>
      <c r="Q766" s="362">
        <f>COUNTIF(LF!AR773,"Yes")</f>
        <v>0</v>
      </c>
      <c r="R766" s="337"/>
      <c r="S766" s="362">
        <f>Oncho!K773</f>
        <v>0</v>
      </c>
      <c r="T766" s="362">
        <f>MAX(Oncho!AB773,Oncho!BA773)</f>
        <v>0</v>
      </c>
      <c r="U766" s="362">
        <f>MAX(Oncho!AC773,Oncho!BB773)</f>
        <v>0</v>
      </c>
      <c r="V766" s="362">
        <f>MAX(Oncho!AE773,Oncho!BD773)</f>
        <v>0</v>
      </c>
      <c r="W766" s="362">
        <f>MAX(Oncho!AF773,Oncho!BE773)</f>
        <v>0</v>
      </c>
      <c r="X766" s="362">
        <f>MAX(Oncho!AG773,Oncho!BF773)</f>
        <v>0</v>
      </c>
      <c r="Y766" s="362">
        <f>MAX(Oncho!AH773,Oncho!BG773)</f>
        <v>0</v>
      </c>
      <c r="Z766" s="362">
        <f>MAX(Oncho!AI773,Oncho!BH773)</f>
        <v>0</v>
      </c>
      <c r="AA766" s="362">
        <f>MAX(Oncho!AJ773,Oncho!BI773)</f>
        <v>0</v>
      </c>
      <c r="AB766" s="362">
        <f>MAX(COUNTIF(Oncho!AK773,"Yes"),COUNTIF(Oncho!BJ773,"Yes"))</f>
        <v>0</v>
      </c>
      <c r="AC766" s="337"/>
      <c r="AD766" s="362">
        <f>Schisto!P775</f>
        <v>0</v>
      </c>
      <c r="AE766" s="362">
        <f>Schisto!AI775</f>
        <v>0</v>
      </c>
      <c r="AF766" s="362">
        <f>Schisto!AJ775</f>
        <v>0</v>
      </c>
      <c r="AG766" s="362">
        <f>Schisto!AN775</f>
        <v>0</v>
      </c>
      <c r="AH766" s="362">
        <f>Schisto!AO775</f>
        <v>0</v>
      </c>
      <c r="AI766" s="362">
        <f>Schisto!AT775</f>
        <v>0</v>
      </c>
      <c r="AJ766" s="362">
        <f>Schisto!AU775</f>
        <v>0</v>
      </c>
      <c r="AK766" s="362">
        <f>Schisto!AV775</f>
        <v>0</v>
      </c>
      <c r="AL766" s="362">
        <f>Schisto!AW775</f>
        <v>0</v>
      </c>
      <c r="AM766" s="362">
        <f>COUNTIF(Schisto!AX775,"Yes")</f>
        <v>0</v>
      </c>
      <c r="AN766" s="337"/>
      <c r="AO766" s="362">
        <f>STH!P775</f>
        <v>0</v>
      </c>
      <c r="AP766" s="362">
        <f>MAX(STH!AK775,STH!BS775)</f>
        <v>0</v>
      </c>
      <c r="AQ766" s="362">
        <f>MAX(STH!AL775,STH!BT775)</f>
        <v>0</v>
      </c>
      <c r="AR766" s="362">
        <f>MAX(STH!AM775,STH!BU775)</f>
        <v>0</v>
      </c>
      <c r="AS766" s="362">
        <f>MAX(STH!AN775,STH!BV775)</f>
        <v>0</v>
      </c>
      <c r="AT766" s="362">
        <f>MAX(STH!AO775,STH!BW775)</f>
        <v>0</v>
      </c>
      <c r="AU766" s="362">
        <f>MAX(STH!AQ775,STH!BY775)</f>
        <v>0</v>
      </c>
      <c r="AV766" s="362">
        <f>MAX(STH!AR775,STH!BZ775)</f>
        <v>0</v>
      </c>
      <c r="AW766" s="362">
        <f>MAX(STH!AS775,STH!CA775)</f>
        <v>0</v>
      </c>
      <c r="AX766" s="362">
        <f>MAX(STH!AT775,STH!CB775)</f>
        <v>0</v>
      </c>
      <c r="AY766" s="362">
        <f>MAX(STH!AU775,STH!CC775)</f>
        <v>0</v>
      </c>
      <c r="AZ766" s="362">
        <f>MAX(STH!AV775,STH!CD775)</f>
        <v>0</v>
      </c>
      <c r="BA766" s="362">
        <f>MAX(STH!AW775,STH!CE775)</f>
        <v>0</v>
      </c>
      <c r="BB766" s="362">
        <f>MAX(STH!AX775,STH!CF775)</f>
        <v>0</v>
      </c>
      <c r="BC766" s="362">
        <f>MAX(STH!AY775,STH!CG775)</f>
        <v>0</v>
      </c>
      <c r="BD766" s="362">
        <f>MAX(STH!AZ775,STH!CH775)</f>
        <v>0</v>
      </c>
      <c r="BE766" s="362">
        <f>MAX(STH!BA775,STH!CI775)</f>
        <v>0</v>
      </c>
      <c r="BF766" s="362">
        <f>MAX(STH!BB775,STH!CJ775)</f>
        <v>0</v>
      </c>
      <c r="BG766" s="362">
        <f>MAX(COUNTIF(STH!BC775,"Yes"),COUNTIF(STH!CK775,"Yes"))</f>
        <v>0</v>
      </c>
      <c r="BH766" s="337"/>
      <c r="BI766" s="362">
        <f>Trachoma!Q778</f>
        <v>0</v>
      </c>
      <c r="BJ766" s="362">
        <f>Trachoma!AK778</f>
        <v>0</v>
      </c>
      <c r="BK766" s="362">
        <f>Trachoma!AL778</f>
        <v>0</v>
      </c>
      <c r="BL766" s="362">
        <f>Trachoma!AN778</f>
        <v>0</v>
      </c>
      <c r="BM766" s="362">
        <f>Trachoma!AO778</f>
        <v>0</v>
      </c>
      <c r="BN766" s="362">
        <f>Trachoma!AT778</f>
        <v>0</v>
      </c>
      <c r="BO766" s="362">
        <f>Trachoma!AU778</f>
        <v>0</v>
      </c>
      <c r="BP766" s="362">
        <f>Trachoma!AV778</f>
        <v>0</v>
      </c>
      <c r="BQ766" s="362">
        <f>Trachoma!AW778</f>
        <v>0</v>
      </c>
      <c r="BR766" s="362">
        <f>COUNTIF(Trachoma!AX778,"Yes")</f>
        <v>0</v>
      </c>
      <c r="BS766" s="337"/>
      <c r="BT766" s="362">
        <f t="shared" si="124"/>
        <v>0</v>
      </c>
      <c r="BU766" s="362">
        <f t="shared" si="125"/>
        <v>0</v>
      </c>
      <c r="BV766" s="362">
        <f t="shared" si="126"/>
        <v>0</v>
      </c>
      <c r="BW766" s="362">
        <f t="shared" si="127"/>
        <v>0</v>
      </c>
      <c r="BX766" s="362">
        <f t="shared" si="128"/>
        <v>0</v>
      </c>
      <c r="BY766" s="362">
        <f t="shared" si="130"/>
        <v>0</v>
      </c>
      <c r="BZ766" s="362">
        <f t="shared" si="131"/>
        <v>0</v>
      </c>
      <c r="CA766" s="362">
        <f t="shared" si="132"/>
        <v>0</v>
      </c>
      <c r="CB766" s="362">
        <f t="shared" si="133"/>
        <v>0</v>
      </c>
      <c r="CC766" s="362">
        <f t="shared" si="129"/>
        <v>0</v>
      </c>
    </row>
    <row r="767" spans="2:81" x14ac:dyDescent="0.25">
      <c r="B767" s="147">
        <f>Demography!B775</f>
        <v>0</v>
      </c>
      <c r="C767" s="147">
        <f>Demography!C775</f>
        <v>0</v>
      </c>
      <c r="D767" s="148">
        <f>Demography!D775</f>
        <v>0</v>
      </c>
      <c r="E767" s="55"/>
      <c r="F767" s="148">
        <f>LF!M774</f>
        <v>0</v>
      </c>
      <c r="G767" s="148">
        <f>LF!AE774</f>
        <v>0</v>
      </c>
      <c r="H767" s="148">
        <f>LF!AF774</f>
        <v>0</v>
      </c>
      <c r="I767" s="148">
        <f>LF!AH774</f>
        <v>0</v>
      </c>
      <c r="J767" s="148">
        <f>LF!AI774</f>
        <v>0</v>
      </c>
      <c r="K767" s="148">
        <f>LF!AK774</f>
        <v>0</v>
      </c>
      <c r="L767" s="148">
        <f>LF!AM774</f>
        <v>0</v>
      </c>
      <c r="M767" s="148">
        <f>LF!AN774</f>
        <v>0</v>
      </c>
      <c r="N767" s="148">
        <f>LF!AO774</f>
        <v>0</v>
      </c>
      <c r="O767" s="148">
        <f>LF!AP774</f>
        <v>0</v>
      </c>
      <c r="P767" s="148">
        <f>LF!AQ774</f>
        <v>0</v>
      </c>
      <c r="Q767" s="148">
        <f>COUNTIF(LF!AR774,"Yes")</f>
        <v>0</v>
      </c>
      <c r="R767" s="55"/>
      <c r="S767" s="148">
        <f>Oncho!K774</f>
        <v>0</v>
      </c>
      <c r="T767" s="148">
        <f>MAX(Oncho!AB774,Oncho!BA774)</f>
        <v>0</v>
      </c>
      <c r="U767" s="148">
        <f>MAX(Oncho!AC774,Oncho!BB774)</f>
        <v>0</v>
      </c>
      <c r="V767" s="148">
        <f>MAX(Oncho!AE774,Oncho!BD774)</f>
        <v>0</v>
      </c>
      <c r="W767" s="148">
        <f>MAX(Oncho!AF774,Oncho!BE774)</f>
        <v>0</v>
      </c>
      <c r="X767" s="148">
        <f>MAX(Oncho!AG774,Oncho!BF774)</f>
        <v>0</v>
      </c>
      <c r="Y767" s="148">
        <f>MAX(Oncho!AH774,Oncho!BG774)</f>
        <v>0</v>
      </c>
      <c r="Z767" s="148">
        <f>MAX(Oncho!AI774,Oncho!BH774)</f>
        <v>0</v>
      </c>
      <c r="AA767" s="148">
        <f>MAX(Oncho!AJ774,Oncho!BI774)</f>
        <v>0</v>
      </c>
      <c r="AB767" s="148">
        <f>MAX(COUNTIF(Oncho!AK774,"Yes"),COUNTIF(Oncho!BJ774,"Yes"))</f>
        <v>0</v>
      </c>
      <c r="AC767" s="55"/>
      <c r="AD767" s="148">
        <f>Schisto!P776</f>
        <v>0</v>
      </c>
      <c r="AE767" s="148">
        <f>Schisto!AI776</f>
        <v>0</v>
      </c>
      <c r="AF767" s="148">
        <f>Schisto!AJ776</f>
        <v>0</v>
      </c>
      <c r="AG767" s="148">
        <f>Schisto!AN776</f>
        <v>0</v>
      </c>
      <c r="AH767" s="148">
        <f>Schisto!AO776</f>
        <v>0</v>
      </c>
      <c r="AI767" s="148">
        <f>Schisto!AT776</f>
        <v>0</v>
      </c>
      <c r="AJ767" s="148">
        <f>Schisto!AU776</f>
        <v>0</v>
      </c>
      <c r="AK767" s="148">
        <f>Schisto!AV776</f>
        <v>0</v>
      </c>
      <c r="AL767" s="148">
        <f>Schisto!AW776</f>
        <v>0</v>
      </c>
      <c r="AM767" s="148">
        <f>COUNTIF(Schisto!AX776,"Yes")</f>
        <v>0</v>
      </c>
      <c r="AN767" s="55"/>
      <c r="AO767" s="148">
        <f>STH!P776</f>
        <v>0</v>
      </c>
      <c r="AP767" s="148">
        <f>MAX(STH!AK776,STH!BS776)</f>
        <v>0</v>
      </c>
      <c r="AQ767" s="148">
        <f>MAX(STH!AL776,STH!BT776)</f>
        <v>0</v>
      </c>
      <c r="AR767" s="148">
        <f>MAX(STH!AM776,STH!BU776)</f>
        <v>0</v>
      </c>
      <c r="AS767" s="148">
        <f>MAX(STH!AN776,STH!BV776)</f>
        <v>0</v>
      </c>
      <c r="AT767" s="148">
        <f>MAX(STH!AO776,STH!BW776)</f>
        <v>0</v>
      </c>
      <c r="AU767" s="148">
        <f>MAX(STH!AQ776,STH!BY776)</f>
        <v>0</v>
      </c>
      <c r="AV767" s="148">
        <f>MAX(STH!AR776,STH!BZ776)</f>
        <v>0</v>
      </c>
      <c r="AW767" s="148">
        <f>MAX(STH!AS776,STH!CA776)</f>
        <v>0</v>
      </c>
      <c r="AX767" s="148">
        <f>MAX(STH!AT776,STH!CB776)</f>
        <v>0</v>
      </c>
      <c r="AY767" s="148">
        <f>MAX(STH!AU776,STH!CC776)</f>
        <v>0</v>
      </c>
      <c r="AZ767" s="148">
        <f>MAX(STH!AV776,STH!CD776)</f>
        <v>0</v>
      </c>
      <c r="BA767" s="148">
        <f>MAX(STH!AW776,STH!CE776)</f>
        <v>0</v>
      </c>
      <c r="BB767" s="148">
        <f>MAX(STH!AX776,STH!CF776)</f>
        <v>0</v>
      </c>
      <c r="BC767" s="148">
        <f>MAX(STH!AY776,STH!CG776)</f>
        <v>0</v>
      </c>
      <c r="BD767" s="148">
        <f>MAX(STH!AZ776,STH!CH776)</f>
        <v>0</v>
      </c>
      <c r="BE767" s="148">
        <f>MAX(STH!BA776,STH!CI776)</f>
        <v>0</v>
      </c>
      <c r="BF767" s="148">
        <f>MAX(STH!BB776,STH!CJ776)</f>
        <v>0</v>
      </c>
      <c r="BG767" s="148">
        <f>MAX(COUNTIF(STH!BC776,"Yes"),COUNTIF(STH!CK776,"Yes"))</f>
        <v>0</v>
      </c>
      <c r="BH767" s="55"/>
      <c r="BI767" s="148">
        <f>Trachoma!Q779</f>
        <v>0</v>
      </c>
      <c r="BJ767" s="148">
        <f>Trachoma!AK779</f>
        <v>0</v>
      </c>
      <c r="BK767" s="148">
        <f>Trachoma!AL779</f>
        <v>0</v>
      </c>
      <c r="BL767" s="148">
        <f>Trachoma!AN779</f>
        <v>0</v>
      </c>
      <c r="BM767" s="148">
        <f>Trachoma!AO779</f>
        <v>0</v>
      </c>
      <c r="BN767" s="148">
        <f>Trachoma!AT779</f>
        <v>0</v>
      </c>
      <c r="BO767" s="148">
        <f>Trachoma!AU779</f>
        <v>0</v>
      </c>
      <c r="BP767" s="148">
        <f>Trachoma!AV779</f>
        <v>0</v>
      </c>
      <c r="BQ767" s="148">
        <f>Trachoma!AW779</f>
        <v>0</v>
      </c>
      <c r="BR767" s="148">
        <f>COUNTIF(Trachoma!AX779,"Yes")</f>
        <v>0</v>
      </c>
      <c r="BS767" s="55"/>
      <c r="BT767" s="148">
        <f t="shared" si="124"/>
        <v>0</v>
      </c>
      <c r="BU767" s="148">
        <f t="shared" si="125"/>
        <v>0</v>
      </c>
      <c r="BV767" s="148">
        <f t="shared" si="126"/>
        <v>0</v>
      </c>
      <c r="BW767" s="148">
        <f t="shared" si="127"/>
        <v>0</v>
      </c>
      <c r="BX767" s="148">
        <f t="shared" si="128"/>
        <v>0</v>
      </c>
      <c r="BY767" s="148">
        <f t="shared" si="130"/>
        <v>0</v>
      </c>
      <c r="BZ767" s="148">
        <f t="shared" si="131"/>
        <v>0</v>
      </c>
      <c r="CA767" s="148">
        <f t="shared" si="132"/>
        <v>0</v>
      </c>
      <c r="CB767" s="148">
        <f t="shared" si="133"/>
        <v>0</v>
      </c>
      <c r="CC767" s="148">
        <f t="shared" si="129"/>
        <v>0</v>
      </c>
    </row>
    <row r="768" spans="2:81" x14ac:dyDescent="0.25">
      <c r="B768" s="361">
        <f>Demography!B776</f>
        <v>0</v>
      </c>
      <c r="C768" s="361">
        <f>Demography!C776</f>
        <v>0</v>
      </c>
      <c r="D768" s="362">
        <f>Demography!D776</f>
        <v>0</v>
      </c>
      <c r="E768" s="337"/>
      <c r="F768" s="362">
        <f>LF!M775</f>
        <v>0</v>
      </c>
      <c r="G768" s="362">
        <f>LF!AE775</f>
        <v>0</v>
      </c>
      <c r="H768" s="362">
        <f>LF!AF775</f>
        <v>0</v>
      </c>
      <c r="I768" s="362">
        <f>LF!AH775</f>
        <v>0</v>
      </c>
      <c r="J768" s="362">
        <f>LF!AI775</f>
        <v>0</v>
      </c>
      <c r="K768" s="362">
        <f>LF!AK775</f>
        <v>0</v>
      </c>
      <c r="L768" s="362">
        <f>LF!AM775</f>
        <v>0</v>
      </c>
      <c r="M768" s="362">
        <f>LF!AN775</f>
        <v>0</v>
      </c>
      <c r="N768" s="362">
        <f>LF!AO775</f>
        <v>0</v>
      </c>
      <c r="O768" s="362">
        <f>LF!AP775</f>
        <v>0</v>
      </c>
      <c r="P768" s="362">
        <f>LF!AQ775</f>
        <v>0</v>
      </c>
      <c r="Q768" s="362">
        <f>COUNTIF(LF!AR775,"Yes")</f>
        <v>0</v>
      </c>
      <c r="R768" s="337"/>
      <c r="S768" s="362">
        <f>Oncho!K775</f>
        <v>0</v>
      </c>
      <c r="T768" s="362">
        <f>MAX(Oncho!AB775,Oncho!BA775)</f>
        <v>0</v>
      </c>
      <c r="U768" s="362">
        <f>MAX(Oncho!AC775,Oncho!BB775)</f>
        <v>0</v>
      </c>
      <c r="V768" s="362">
        <f>MAX(Oncho!AE775,Oncho!BD775)</f>
        <v>0</v>
      </c>
      <c r="W768" s="362">
        <f>MAX(Oncho!AF775,Oncho!BE775)</f>
        <v>0</v>
      </c>
      <c r="X768" s="362">
        <f>MAX(Oncho!AG775,Oncho!BF775)</f>
        <v>0</v>
      </c>
      <c r="Y768" s="362">
        <f>MAX(Oncho!AH775,Oncho!BG775)</f>
        <v>0</v>
      </c>
      <c r="Z768" s="362">
        <f>MAX(Oncho!AI775,Oncho!BH775)</f>
        <v>0</v>
      </c>
      <c r="AA768" s="362">
        <f>MAX(Oncho!AJ775,Oncho!BI775)</f>
        <v>0</v>
      </c>
      <c r="AB768" s="362">
        <f>MAX(COUNTIF(Oncho!AK775,"Yes"),COUNTIF(Oncho!BJ775,"Yes"))</f>
        <v>0</v>
      </c>
      <c r="AC768" s="337"/>
      <c r="AD768" s="362">
        <f>Schisto!P777</f>
        <v>0</v>
      </c>
      <c r="AE768" s="362">
        <f>Schisto!AI777</f>
        <v>0</v>
      </c>
      <c r="AF768" s="362">
        <f>Schisto!AJ777</f>
        <v>0</v>
      </c>
      <c r="AG768" s="362">
        <f>Schisto!AN777</f>
        <v>0</v>
      </c>
      <c r="AH768" s="362">
        <f>Schisto!AO777</f>
        <v>0</v>
      </c>
      <c r="AI768" s="362">
        <f>Schisto!AT777</f>
        <v>0</v>
      </c>
      <c r="AJ768" s="362">
        <f>Schisto!AU777</f>
        <v>0</v>
      </c>
      <c r="AK768" s="362">
        <f>Schisto!AV777</f>
        <v>0</v>
      </c>
      <c r="AL768" s="362">
        <f>Schisto!AW777</f>
        <v>0</v>
      </c>
      <c r="AM768" s="362">
        <f>COUNTIF(Schisto!AX777,"Yes")</f>
        <v>0</v>
      </c>
      <c r="AN768" s="337"/>
      <c r="AO768" s="362">
        <f>STH!P777</f>
        <v>0</v>
      </c>
      <c r="AP768" s="362">
        <f>MAX(STH!AK777,STH!BS777)</f>
        <v>0</v>
      </c>
      <c r="AQ768" s="362">
        <f>MAX(STH!AL777,STH!BT777)</f>
        <v>0</v>
      </c>
      <c r="AR768" s="362">
        <f>MAX(STH!AM777,STH!BU777)</f>
        <v>0</v>
      </c>
      <c r="AS768" s="362">
        <f>MAX(STH!AN777,STH!BV777)</f>
        <v>0</v>
      </c>
      <c r="AT768" s="362">
        <f>MAX(STH!AO777,STH!BW777)</f>
        <v>0</v>
      </c>
      <c r="AU768" s="362">
        <f>MAX(STH!AQ777,STH!BY777)</f>
        <v>0</v>
      </c>
      <c r="AV768" s="362">
        <f>MAX(STH!AR777,STH!BZ777)</f>
        <v>0</v>
      </c>
      <c r="AW768" s="362">
        <f>MAX(STH!AS777,STH!CA777)</f>
        <v>0</v>
      </c>
      <c r="AX768" s="362">
        <f>MAX(STH!AT777,STH!CB777)</f>
        <v>0</v>
      </c>
      <c r="AY768" s="362">
        <f>MAX(STH!AU777,STH!CC777)</f>
        <v>0</v>
      </c>
      <c r="AZ768" s="362">
        <f>MAX(STH!AV777,STH!CD777)</f>
        <v>0</v>
      </c>
      <c r="BA768" s="362">
        <f>MAX(STH!AW777,STH!CE777)</f>
        <v>0</v>
      </c>
      <c r="BB768" s="362">
        <f>MAX(STH!AX777,STH!CF777)</f>
        <v>0</v>
      </c>
      <c r="BC768" s="362">
        <f>MAX(STH!AY777,STH!CG777)</f>
        <v>0</v>
      </c>
      <c r="BD768" s="362">
        <f>MAX(STH!AZ777,STH!CH777)</f>
        <v>0</v>
      </c>
      <c r="BE768" s="362">
        <f>MAX(STH!BA777,STH!CI777)</f>
        <v>0</v>
      </c>
      <c r="BF768" s="362">
        <f>MAX(STH!BB777,STH!CJ777)</f>
        <v>0</v>
      </c>
      <c r="BG768" s="362">
        <f>MAX(COUNTIF(STH!BC777,"Yes"),COUNTIF(STH!CK777,"Yes"))</f>
        <v>0</v>
      </c>
      <c r="BH768" s="337"/>
      <c r="BI768" s="362">
        <f>Trachoma!Q780</f>
        <v>0</v>
      </c>
      <c r="BJ768" s="362">
        <f>Trachoma!AK780</f>
        <v>0</v>
      </c>
      <c r="BK768" s="362">
        <f>Trachoma!AL780</f>
        <v>0</v>
      </c>
      <c r="BL768" s="362">
        <f>Trachoma!AN780</f>
        <v>0</v>
      </c>
      <c r="BM768" s="362">
        <f>Trachoma!AO780</f>
        <v>0</v>
      </c>
      <c r="BN768" s="362">
        <f>Trachoma!AT780</f>
        <v>0</v>
      </c>
      <c r="BO768" s="362">
        <f>Trachoma!AU780</f>
        <v>0</v>
      </c>
      <c r="BP768" s="362">
        <f>Trachoma!AV780</f>
        <v>0</v>
      </c>
      <c r="BQ768" s="362">
        <f>Trachoma!AW780</f>
        <v>0</v>
      </c>
      <c r="BR768" s="362">
        <f>COUNTIF(Trachoma!AX780,"Yes")</f>
        <v>0</v>
      </c>
      <c r="BS768" s="337"/>
      <c r="BT768" s="362">
        <f t="shared" si="124"/>
        <v>0</v>
      </c>
      <c r="BU768" s="362">
        <f t="shared" si="125"/>
        <v>0</v>
      </c>
      <c r="BV768" s="362">
        <f t="shared" si="126"/>
        <v>0</v>
      </c>
      <c r="BW768" s="362">
        <f t="shared" si="127"/>
        <v>0</v>
      </c>
      <c r="BX768" s="362">
        <f t="shared" si="128"/>
        <v>0</v>
      </c>
      <c r="BY768" s="362">
        <f t="shared" si="130"/>
        <v>0</v>
      </c>
      <c r="BZ768" s="362">
        <f t="shared" si="131"/>
        <v>0</v>
      </c>
      <c r="CA768" s="362">
        <f t="shared" si="132"/>
        <v>0</v>
      </c>
      <c r="CB768" s="362">
        <f t="shared" si="133"/>
        <v>0</v>
      </c>
      <c r="CC768" s="362">
        <f t="shared" si="129"/>
        <v>0</v>
      </c>
    </row>
    <row r="769" spans="2:81" x14ac:dyDescent="0.25">
      <c r="B769" s="147">
        <f>Demography!B777</f>
        <v>0</v>
      </c>
      <c r="C769" s="147">
        <f>Demography!C777</f>
        <v>0</v>
      </c>
      <c r="D769" s="148">
        <f>Demography!D777</f>
        <v>0</v>
      </c>
      <c r="E769" s="55"/>
      <c r="F769" s="148">
        <f>LF!M776</f>
        <v>0</v>
      </c>
      <c r="G769" s="148">
        <f>LF!AE776</f>
        <v>0</v>
      </c>
      <c r="H769" s="148">
        <f>LF!AF776</f>
        <v>0</v>
      </c>
      <c r="I769" s="148">
        <f>LF!AH776</f>
        <v>0</v>
      </c>
      <c r="J769" s="148">
        <f>LF!AI776</f>
        <v>0</v>
      </c>
      <c r="K769" s="148">
        <f>LF!AK776</f>
        <v>0</v>
      </c>
      <c r="L769" s="148">
        <f>LF!AM776</f>
        <v>0</v>
      </c>
      <c r="M769" s="148">
        <f>LF!AN776</f>
        <v>0</v>
      </c>
      <c r="N769" s="148">
        <f>LF!AO776</f>
        <v>0</v>
      </c>
      <c r="O769" s="148">
        <f>LF!AP776</f>
        <v>0</v>
      </c>
      <c r="P769" s="148">
        <f>LF!AQ776</f>
        <v>0</v>
      </c>
      <c r="Q769" s="148">
        <f>COUNTIF(LF!AR776,"Yes")</f>
        <v>0</v>
      </c>
      <c r="R769" s="55"/>
      <c r="S769" s="148">
        <f>Oncho!K776</f>
        <v>0</v>
      </c>
      <c r="T769" s="148">
        <f>MAX(Oncho!AB776,Oncho!BA776)</f>
        <v>0</v>
      </c>
      <c r="U769" s="148">
        <f>MAX(Oncho!AC776,Oncho!BB776)</f>
        <v>0</v>
      </c>
      <c r="V769" s="148">
        <f>MAX(Oncho!AE776,Oncho!BD776)</f>
        <v>0</v>
      </c>
      <c r="W769" s="148">
        <f>MAX(Oncho!AF776,Oncho!BE776)</f>
        <v>0</v>
      </c>
      <c r="X769" s="148">
        <f>MAX(Oncho!AG776,Oncho!BF776)</f>
        <v>0</v>
      </c>
      <c r="Y769" s="148">
        <f>MAX(Oncho!AH776,Oncho!BG776)</f>
        <v>0</v>
      </c>
      <c r="Z769" s="148">
        <f>MAX(Oncho!AI776,Oncho!BH776)</f>
        <v>0</v>
      </c>
      <c r="AA769" s="148">
        <f>MAX(Oncho!AJ776,Oncho!BI776)</f>
        <v>0</v>
      </c>
      <c r="AB769" s="148">
        <f>MAX(COUNTIF(Oncho!AK776,"Yes"),COUNTIF(Oncho!BJ776,"Yes"))</f>
        <v>0</v>
      </c>
      <c r="AC769" s="55"/>
      <c r="AD769" s="148">
        <f>Schisto!P778</f>
        <v>0</v>
      </c>
      <c r="AE769" s="148">
        <f>Schisto!AI778</f>
        <v>0</v>
      </c>
      <c r="AF769" s="148">
        <f>Schisto!AJ778</f>
        <v>0</v>
      </c>
      <c r="AG769" s="148">
        <f>Schisto!AN778</f>
        <v>0</v>
      </c>
      <c r="AH769" s="148">
        <f>Schisto!AO778</f>
        <v>0</v>
      </c>
      <c r="AI769" s="148">
        <f>Schisto!AT778</f>
        <v>0</v>
      </c>
      <c r="AJ769" s="148">
        <f>Schisto!AU778</f>
        <v>0</v>
      </c>
      <c r="AK769" s="148">
        <f>Schisto!AV778</f>
        <v>0</v>
      </c>
      <c r="AL769" s="148">
        <f>Schisto!AW778</f>
        <v>0</v>
      </c>
      <c r="AM769" s="148">
        <f>COUNTIF(Schisto!AX778,"Yes")</f>
        <v>0</v>
      </c>
      <c r="AN769" s="55"/>
      <c r="AO769" s="148">
        <f>STH!P778</f>
        <v>0</v>
      </c>
      <c r="AP769" s="148">
        <f>MAX(STH!AK778,STH!BS778)</f>
        <v>0</v>
      </c>
      <c r="AQ769" s="148">
        <f>MAX(STH!AL778,STH!BT778)</f>
        <v>0</v>
      </c>
      <c r="AR769" s="148">
        <f>MAX(STH!AM778,STH!BU778)</f>
        <v>0</v>
      </c>
      <c r="AS769" s="148">
        <f>MAX(STH!AN778,STH!BV778)</f>
        <v>0</v>
      </c>
      <c r="AT769" s="148">
        <f>MAX(STH!AO778,STH!BW778)</f>
        <v>0</v>
      </c>
      <c r="AU769" s="148">
        <f>MAX(STH!AQ778,STH!BY778)</f>
        <v>0</v>
      </c>
      <c r="AV769" s="148">
        <f>MAX(STH!AR778,STH!BZ778)</f>
        <v>0</v>
      </c>
      <c r="AW769" s="148">
        <f>MAX(STH!AS778,STH!CA778)</f>
        <v>0</v>
      </c>
      <c r="AX769" s="148">
        <f>MAX(STH!AT778,STH!CB778)</f>
        <v>0</v>
      </c>
      <c r="AY769" s="148">
        <f>MAX(STH!AU778,STH!CC778)</f>
        <v>0</v>
      </c>
      <c r="AZ769" s="148">
        <f>MAX(STH!AV778,STH!CD778)</f>
        <v>0</v>
      </c>
      <c r="BA769" s="148">
        <f>MAX(STH!AW778,STH!CE778)</f>
        <v>0</v>
      </c>
      <c r="BB769" s="148">
        <f>MAX(STH!AX778,STH!CF778)</f>
        <v>0</v>
      </c>
      <c r="BC769" s="148">
        <f>MAX(STH!AY778,STH!CG778)</f>
        <v>0</v>
      </c>
      <c r="BD769" s="148">
        <f>MAX(STH!AZ778,STH!CH778)</f>
        <v>0</v>
      </c>
      <c r="BE769" s="148">
        <f>MAX(STH!BA778,STH!CI778)</f>
        <v>0</v>
      </c>
      <c r="BF769" s="148">
        <f>MAX(STH!BB778,STH!CJ778)</f>
        <v>0</v>
      </c>
      <c r="BG769" s="148">
        <f>MAX(COUNTIF(STH!BC778,"Yes"),COUNTIF(STH!CK778,"Yes"))</f>
        <v>0</v>
      </c>
      <c r="BH769" s="55"/>
      <c r="BI769" s="148">
        <f>Trachoma!Q781</f>
        <v>0</v>
      </c>
      <c r="BJ769" s="148">
        <f>Trachoma!AK781</f>
        <v>0</v>
      </c>
      <c r="BK769" s="148">
        <f>Trachoma!AL781</f>
        <v>0</v>
      </c>
      <c r="BL769" s="148">
        <f>Trachoma!AN781</f>
        <v>0</v>
      </c>
      <c r="BM769" s="148">
        <f>Trachoma!AO781</f>
        <v>0</v>
      </c>
      <c r="BN769" s="148">
        <f>Trachoma!AT781</f>
        <v>0</v>
      </c>
      <c r="BO769" s="148">
        <f>Trachoma!AU781</f>
        <v>0</v>
      </c>
      <c r="BP769" s="148">
        <f>Trachoma!AV781</f>
        <v>0</v>
      </c>
      <c r="BQ769" s="148">
        <f>Trachoma!AW781</f>
        <v>0</v>
      </c>
      <c r="BR769" s="148">
        <f>COUNTIF(Trachoma!AX781,"Yes")</f>
        <v>0</v>
      </c>
      <c r="BS769" s="55"/>
      <c r="BT769" s="148">
        <f t="shared" si="124"/>
        <v>0</v>
      </c>
      <c r="BU769" s="148">
        <f t="shared" si="125"/>
        <v>0</v>
      </c>
      <c r="BV769" s="148">
        <f t="shared" si="126"/>
        <v>0</v>
      </c>
      <c r="BW769" s="148">
        <f t="shared" si="127"/>
        <v>0</v>
      </c>
      <c r="BX769" s="148">
        <f t="shared" si="128"/>
        <v>0</v>
      </c>
      <c r="BY769" s="148">
        <f t="shared" si="130"/>
        <v>0</v>
      </c>
      <c r="BZ769" s="148">
        <f t="shared" si="131"/>
        <v>0</v>
      </c>
      <c r="CA769" s="148">
        <f t="shared" si="132"/>
        <v>0</v>
      </c>
      <c r="CB769" s="148">
        <f t="shared" si="133"/>
        <v>0</v>
      </c>
      <c r="CC769" s="148">
        <f t="shared" si="129"/>
        <v>0</v>
      </c>
    </row>
    <row r="770" spans="2:81" x14ac:dyDescent="0.25">
      <c r="B770" s="361">
        <f>Demography!B778</f>
        <v>0</v>
      </c>
      <c r="C770" s="361">
        <f>Demography!C778</f>
        <v>0</v>
      </c>
      <c r="D770" s="362">
        <f>Demography!D778</f>
        <v>0</v>
      </c>
      <c r="E770" s="337"/>
      <c r="F770" s="362">
        <f>LF!M777</f>
        <v>0</v>
      </c>
      <c r="G770" s="362">
        <f>LF!AE777</f>
        <v>0</v>
      </c>
      <c r="H770" s="362">
        <f>LF!AF777</f>
        <v>0</v>
      </c>
      <c r="I770" s="362">
        <f>LF!AH777</f>
        <v>0</v>
      </c>
      <c r="J770" s="362">
        <f>LF!AI777</f>
        <v>0</v>
      </c>
      <c r="K770" s="362">
        <f>LF!AK777</f>
        <v>0</v>
      </c>
      <c r="L770" s="362">
        <f>LF!AM777</f>
        <v>0</v>
      </c>
      <c r="M770" s="362">
        <f>LF!AN777</f>
        <v>0</v>
      </c>
      <c r="N770" s="362">
        <f>LF!AO777</f>
        <v>0</v>
      </c>
      <c r="O770" s="362">
        <f>LF!AP777</f>
        <v>0</v>
      </c>
      <c r="P770" s="362">
        <f>LF!AQ777</f>
        <v>0</v>
      </c>
      <c r="Q770" s="362">
        <f>COUNTIF(LF!AR777,"Yes")</f>
        <v>0</v>
      </c>
      <c r="R770" s="337"/>
      <c r="S770" s="362">
        <f>Oncho!K777</f>
        <v>0</v>
      </c>
      <c r="T770" s="362">
        <f>MAX(Oncho!AB777,Oncho!BA777)</f>
        <v>0</v>
      </c>
      <c r="U770" s="362">
        <f>MAX(Oncho!AC777,Oncho!BB777)</f>
        <v>0</v>
      </c>
      <c r="V770" s="362">
        <f>MAX(Oncho!AE777,Oncho!BD777)</f>
        <v>0</v>
      </c>
      <c r="W770" s="362">
        <f>MAX(Oncho!AF777,Oncho!BE777)</f>
        <v>0</v>
      </c>
      <c r="X770" s="362">
        <f>MAX(Oncho!AG777,Oncho!BF777)</f>
        <v>0</v>
      </c>
      <c r="Y770" s="362">
        <f>MAX(Oncho!AH777,Oncho!BG777)</f>
        <v>0</v>
      </c>
      <c r="Z770" s="362">
        <f>MAX(Oncho!AI777,Oncho!BH777)</f>
        <v>0</v>
      </c>
      <c r="AA770" s="362">
        <f>MAX(Oncho!AJ777,Oncho!BI777)</f>
        <v>0</v>
      </c>
      <c r="AB770" s="362">
        <f>MAX(COUNTIF(Oncho!AK777,"Yes"),COUNTIF(Oncho!BJ777,"Yes"))</f>
        <v>0</v>
      </c>
      <c r="AC770" s="337"/>
      <c r="AD770" s="362">
        <f>Schisto!P779</f>
        <v>0</v>
      </c>
      <c r="AE770" s="362">
        <f>Schisto!AI779</f>
        <v>0</v>
      </c>
      <c r="AF770" s="362">
        <f>Schisto!AJ779</f>
        <v>0</v>
      </c>
      <c r="AG770" s="362">
        <f>Schisto!AN779</f>
        <v>0</v>
      </c>
      <c r="AH770" s="362">
        <f>Schisto!AO779</f>
        <v>0</v>
      </c>
      <c r="AI770" s="362">
        <f>Schisto!AT779</f>
        <v>0</v>
      </c>
      <c r="AJ770" s="362">
        <f>Schisto!AU779</f>
        <v>0</v>
      </c>
      <c r="AK770" s="362">
        <f>Schisto!AV779</f>
        <v>0</v>
      </c>
      <c r="AL770" s="362">
        <f>Schisto!AW779</f>
        <v>0</v>
      </c>
      <c r="AM770" s="362">
        <f>COUNTIF(Schisto!AX779,"Yes")</f>
        <v>0</v>
      </c>
      <c r="AN770" s="337"/>
      <c r="AO770" s="362">
        <f>STH!P779</f>
        <v>0</v>
      </c>
      <c r="AP770" s="362">
        <f>MAX(STH!AK779,STH!BS779)</f>
        <v>0</v>
      </c>
      <c r="AQ770" s="362">
        <f>MAX(STH!AL779,STH!BT779)</f>
        <v>0</v>
      </c>
      <c r="AR770" s="362">
        <f>MAX(STH!AM779,STH!BU779)</f>
        <v>0</v>
      </c>
      <c r="AS770" s="362">
        <f>MAX(STH!AN779,STH!BV779)</f>
        <v>0</v>
      </c>
      <c r="AT770" s="362">
        <f>MAX(STH!AO779,STH!BW779)</f>
        <v>0</v>
      </c>
      <c r="AU770" s="362">
        <f>MAX(STH!AQ779,STH!BY779)</f>
        <v>0</v>
      </c>
      <c r="AV770" s="362">
        <f>MAX(STH!AR779,STH!BZ779)</f>
        <v>0</v>
      </c>
      <c r="AW770" s="362">
        <f>MAX(STH!AS779,STH!CA779)</f>
        <v>0</v>
      </c>
      <c r="AX770" s="362">
        <f>MAX(STH!AT779,STH!CB779)</f>
        <v>0</v>
      </c>
      <c r="AY770" s="362">
        <f>MAX(STH!AU779,STH!CC779)</f>
        <v>0</v>
      </c>
      <c r="AZ770" s="362">
        <f>MAX(STH!AV779,STH!CD779)</f>
        <v>0</v>
      </c>
      <c r="BA770" s="362">
        <f>MAX(STH!AW779,STH!CE779)</f>
        <v>0</v>
      </c>
      <c r="BB770" s="362">
        <f>MAX(STH!AX779,STH!CF779)</f>
        <v>0</v>
      </c>
      <c r="BC770" s="362">
        <f>MAX(STH!AY779,STH!CG779)</f>
        <v>0</v>
      </c>
      <c r="BD770" s="362">
        <f>MAX(STH!AZ779,STH!CH779)</f>
        <v>0</v>
      </c>
      <c r="BE770" s="362">
        <f>MAX(STH!BA779,STH!CI779)</f>
        <v>0</v>
      </c>
      <c r="BF770" s="362">
        <f>MAX(STH!BB779,STH!CJ779)</f>
        <v>0</v>
      </c>
      <c r="BG770" s="362">
        <f>MAX(COUNTIF(STH!BC779,"Yes"),COUNTIF(STH!CK779,"Yes"))</f>
        <v>0</v>
      </c>
      <c r="BH770" s="337"/>
      <c r="BI770" s="362">
        <f>Trachoma!Q782</f>
        <v>0</v>
      </c>
      <c r="BJ770" s="362">
        <f>Trachoma!AK782</f>
        <v>0</v>
      </c>
      <c r="BK770" s="362">
        <f>Trachoma!AL782</f>
        <v>0</v>
      </c>
      <c r="BL770" s="362">
        <f>Trachoma!AN782</f>
        <v>0</v>
      </c>
      <c r="BM770" s="362">
        <f>Trachoma!AO782</f>
        <v>0</v>
      </c>
      <c r="BN770" s="362">
        <f>Trachoma!AT782</f>
        <v>0</v>
      </c>
      <c r="BO770" s="362">
        <f>Trachoma!AU782</f>
        <v>0</v>
      </c>
      <c r="BP770" s="362">
        <f>Trachoma!AV782</f>
        <v>0</v>
      </c>
      <c r="BQ770" s="362">
        <f>Trachoma!AW782</f>
        <v>0</v>
      </c>
      <c r="BR770" s="362">
        <f>COUNTIF(Trachoma!AX782,"Yes")</f>
        <v>0</v>
      </c>
      <c r="BS770" s="337"/>
      <c r="BT770" s="362">
        <f t="shared" si="124"/>
        <v>0</v>
      </c>
      <c r="BU770" s="362">
        <f t="shared" si="125"/>
        <v>0</v>
      </c>
      <c r="BV770" s="362">
        <f t="shared" si="126"/>
        <v>0</v>
      </c>
      <c r="BW770" s="362">
        <f t="shared" si="127"/>
        <v>0</v>
      </c>
      <c r="BX770" s="362">
        <f t="shared" si="128"/>
        <v>0</v>
      </c>
      <c r="BY770" s="362">
        <f t="shared" si="130"/>
        <v>0</v>
      </c>
      <c r="BZ770" s="362">
        <f t="shared" si="131"/>
        <v>0</v>
      </c>
      <c r="CA770" s="362">
        <f t="shared" si="132"/>
        <v>0</v>
      </c>
      <c r="CB770" s="362">
        <f t="shared" si="133"/>
        <v>0</v>
      </c>
      <c r="CC770" s="362">
        <f t="shared" si="129"/>
        <v>0</v>
      </c>
    </row>
    <row r="771" spans="2:81" x14ac:dyDescent="0.25">
      <c r="B771" s="147">
        <f>Demography!B779</f>
        <v>0</v>
      </c>
      <c r="C771" s="147">
        <f>Demography!C779</f>
        <v>0</v>
      </c>
      <c r="D771" s="148">
        <f>Demography!D779</f>
        <v>0</v>
      </c>
      <c r="E771" s="55"/>
      <c r="F771" s="148">
        <f>LF!M778</f>
        <v>0</v>
      </c>
      <c r="G771" s="148">
        <f>LF!AE778</f>
        <v>0</v>
      </c>
      <c r="H771" s="148">
        <f>LF!AF778</f>
        <v>0</v>
      </c>
      <c r="I771" s="148">
        <f>LF!AH778</f>
        <v>0</v>
      </c>
      <c r="J771" s="148">
        <f>LF!AI778</f>
        <v>0</v>
      </c>
      <c r="K771" s="148">
        <f>LF!AK778</f>
        <v>0</v>
      </c>
      <c r="L771" s="148">
        <f>LF!AM778</f>
        <v>0</v>
      </c>
      <c r="M771" s="148">
        <f>LF!AN778</f>
        <v>0</v>
      </c>
      <c r="N771" s="148">
        <f>LF!AO778</f>
        <v>0</v>
      </c>
      <c r="O771" s="148">
        <f>LF!AP778</f>
        <v>0</v>
      </c>
      <c r="P771" s="148">
        <f>LF!AQ778</f>
        <v>0</v>
      </c>
      <c r="Q771" s="148">
        <f>COUNTIF(LF!AR778,"Yes")</f>
        <v>0</v>
      </c>
      <c r="R771" s="55"/>
      <c r="S771" s="148">
        <f>Oncho!K778</f>
        <v>0</v>
      </c>
      <c r="T771" s="148">
        <f>MAX(Oncho!AB778,Oncho!BA778)</f>
        <v>0</v>
      </c>
      <c r="U771" s="148">
        <f>MAX(Oncho!AC778,Oncho!BB778)</f>
        <v>0</v>
      </c>
      <c r="V771" s="148">
        <f>MAX(Oncho!AE778,Oncho!BD778)</f>
        <v>0</v>
      </c>
      <c r="W771" s="148">
        <f>MAX(Oncho!AF778,Oncho!BE778)</f>
        <v>0</v>
      </c>
      <c r="X771" s="148">
        <f>MAX(Oncho!AG778,Oncho!BF778)</f>
        <v>0</v>
      </c>
      <c r="Y771" s="148">
        <f>MAX(Oncho!AH778,Oncho!BG778)</f>
        <v>0</v>
      </c>
      <c r="Z771" s="148">
        <f>MAX(Oncho!AI778,Oncho!BH778)</f>
        <v>0</v>
      </c>
      <c r="AA771" s="148">
        <f>MAX(Oncho!AJ778,Oncho!BI778)</f>
        <v>0</v>
      </c>
      <c r="AB771" s="148">
        <f>MAX(COUNTIF(Oncho!AK778,"Yes"),COUNTIF(Oncho!BJ778,"Yes"))</f>
        <v>0</v>
      </c>
      <c r="AC771" s="55"/>
      <c r="AD771" s="148">
        <f>Schisto!P780</f>
        <v>0</v>
      </c>
      <c r="AE771" s="148">
        <f>Schisto!AI780</f>
        <v>0</v>
      </c>
      <c r="AF771" s="148">
        <f>Schisto!AJ780</f>
        <v>0</v>
      </c>
      <c r="AG771" s="148">
        <f>Schisto!AN780</f>
        <v>0</v>
      </c>
      <c r="AH771" s="148">
        <f>Schisto!AO780</f>
        <v>0</v>
      </c>
      <c r="AI771" s="148">
        <f>Schisto!AT780</f>
        <v>0</v>
      </c>
      <c r="AJ771" s="148">
        <f>Schisto!AU780</f>
        <v>0</v>
      </c>
      <c r="AK771" s="148">
        <f>Schisto!AV780</f>
        <v>0</v>
      </c>
      <c r="AL771" s="148">
        <f>Schisto!AW780</f>
        <v>0</v>
      </c>
      <c r="AM771" s="148">
        <f>COUNTIF(Schisto!AX780,"Yes")</f>
        <v>0</v>
      </c>
      <c r="AN771" s="55"/>
      <c r="AO771" s="148">
        <f>STH!P780</f>
        <v>0</v>
      </c>
      <c r="AP771" s="148">
        <f>MAX(STH!AK780,STH!BS780)</f>
        <v>0</v>
      </c>
      <c r="AQ771" s="148">
        <f>MAX(STH!AL780,STH!BT780)</f>
        <v>0</v>
      </c>
      <c r="AR771" s="148">
        <f>MAX(STH!AM780,STH!BU780)</f>
        <v>0</v>
      </c>
      <c r="AS771" s="148">
        <f>MAX(STH!AN780,STH!BV780)</f>
        <v>0</v>
      </c>
      <c r="AT771" s="148">
        <f>MAX(STH!AO780,STH!BW780)</f>
        <v>0</v>
      </c>
      <c r="AU771" s="148">
        <f>MAX(STH!AQ780,STH!BY780)</f>
        <v>0</v>
      </c>
      <c r="AV771" s="148">
        <f>MAX(STH!AR780,STH!BZ780)</f>
        <v>0</v>
      </c>
      <c r="AW771" s="148">
        <f>MAX(STH!AS780,STH!CA780)</f>
        <v>0</v>
      </c>
      <c r="AX771" s="148">
        <f>MAX(STH!AT780,STH!CB780)</f>
        <v>0</v>
      </c>
      <c r="AY771" s="148">
        <f>MAX(STH!AU780,STH!CC780)</f>
        <v>0</v>
      </c>
      <c r="AZ771" s="148">
        <f>MAX(STH!AV780,STH!CD780)</f>
        <v>0</v>
      </c>
      <c r="BA771" s="148">
        <f>MAX(STH!AW780,STH!CE780)</f>
        <v>0</v>
      </c>
      <c r="BB771" s="148">
        <f>MAX(STH!AX780,STH!CF780)</f>
        <v>0</v>
      </c>
      <c r="BC771" s="148">
        <f>MAX(STH!AY780,STH!CG780)</f>
        <v>0</v>
      </c>
      <c r="BD771" s="148">
        <f>MAX(STH!AZ780,STH!CH780)</f>
        <v>0</v>
      </c>
      <c r="BE771" s="148">
        <f>MAX(STH!BA780,STH!CI780)</f>
        <v>0</v>
      </c>
      <c r="BF771" s="148">
        <f>MAX(STH!BB780,STH!CJ780)</f>
        <v>0</v>
      </c>
      <c r="BG771" s="148">
        <f>MAX(COUNTIF(STH!BC780,"Yes"),COUNTIF(STH!CK780,"Yes"))</f>
        <v>0</v>
      </c>
      <c r="BH771" s="55"/>
      <c r="BI771" s="148">
        <f>Trachoma!Q783</f>
        <v>0</v>
      </c>
      <c r="BJ771" s="148">
        <f>Trachoma!AK783</f>
        <v>0</v>
      </c>
      <c r="BK771" s="148">
        <f>Trachoma!AL783</f>
        <v>0</v>
      </c>
      <c r="BL771" s="148">
        <f>Trachoma!AN783</f>
        <v>0</v>
      </c>
      <c r="BM771" s="148">
        <f>Trachoma!AO783</f>
        <v>0</v>
      </c>
      <c r="BN771" s="148">
        <f>Trachoma!AT783</f>
        <v>0</v>
      </c>
      <c r="BO771" s="148">
        <f>Trachoma!AU783</f>
        <v>0</v>
      </c>
      <c r="BP771" s="148">
        <f>Trachoma!AV783</f>
        <v>0</v>
      </c>
      <c r="BQ771" s="148">
        <f>Trachoma!AW783</f>
        <v>0</v>
      </c>
      <c r="BR771" s="148">
        <f>COUNTIF(Trachoma!AX783,"Yes")</f>
        <v>0</v>
      </c>
      <c r="BS771" s="55"/>
      <c r="BT771" s="148">
        <f t="shared" si="124"/>
        <v>0</v>
      </c>
      <c r="BU771" s="148">
        <f t="shared" si="125"/>
        <v>0</v>
      </c>
      <c r="BV771" s="148">
        <f t="shared" si="126"/>
        <v>0</v>
      </c>
      <c r="BW771" s="148">
        <f t="shared" si="127"/>
        <v>0</v>
      </c>
      <c r="BX771" s="148">
        <f t="shared" si="128"/>
        <v>0</v>
      </c>
      <c r="BY771" s="148">
        <f t="shared" si="130"/>
        <v>0</v>
      </c>
      <c r="BZ771" s="148">
        <f t="shared" si="131"/>
        <v>0</v>
      </c>
      <c r="CA771" s="148">
        <f t="shared" si="132"/>
        <v>0</v>
      </c>
      <c r="CB771" s="148">
        <f t="shared" si="133"/>
        <v>0</v>
      </c>
      <c r="CC771" s="148">
        <f t="shared" si="129"/>
        <v>0</v>
      </c>
    </row>
    <row r="772" spans="2:81" x14ac:dyDescent="0.25">
      <c r="B772" s="361">
        <f>Demography!B780</f>
        <v>0</v>
      </c>
      <c r="C772" s="361">
        <f>Demography!C780</f>
        <v>0</v>
      </c>
      <c r="D772" s="362">
        <f>Demography!D780</f>
        <v>0</v>
      </c>
      <c r="E772" s="337"/>
      <c r="F772" s="362">
        <f>LF!M779</f>
        <v>0</v>
      </c>
      <c r="G772" s="362">
        <f>LF!AE779</f>
        <v>0</v>
      </c>
      <c r="H772" s="362">
        <f>LF!AF779</f>
        <v>0</v>
      </c>
      <c r="I772" s="362">
        <f>LF!AH779</f>
        <v>0</v>
      </c>
      <c r="J772" s="362">
        <f>LF!AI779</f>
        <v>0</v>
      </c>
      <c r="K772" s="362">
        <f>LF!AK779</f>
        <v>0</v>
      </c>
      <c r="L772" s="362">
        <f>LF!AM779</f>
        <v>0</v>
      </c>
      <c r="M772" s="362">
        <f>LF!AN779</f>
        <v>0</v>
      </c>
      <c r="N772" s="362">
        <f>LF!AO779</f>
        <v>0</v>
      </c>
      <c r="O772" s="362">
        <f>LF!AP779</f>
        <v>0</v>
      </c>
      <c r="P772" s="362">
        <f>LF!AQ779</f>
        <v>0</v>
      </c>
      <c r="Q772" s="362">
        <f>COUNTIF(LF!AR779,"Yes")</f>
        <v>0</v>
      </c>
      <c r="R772" s="337"/>
      <c r="S772" s="362">
        <f>Oncho!K779</f>
        <v>0</v>
      </c>
      <c r="T772" s="362">
        <f>MAX(Oncho!AB779,Oncho!BA779)</f>
        <v>0</v>
      </c>
      <c r="U772" s="362">
        <f>MAX(Oncho!AC779,Oncho!BB779)</f>
        <v>0</v>
      </c>
      <c r="V772" s="362">
        <f>MAX(Oncho!AE779,Oncho!BD779)</f>
        <v>0</v>
      </c>
      <c r="W772" s="362">
        <f>MAX(Oncho!AF779,Oncho!BE779)</f>
        <v>0</v>
      </c>
      <c r="X772" s="362">
        <f>MAX(Oncho!AG779,Oncho!BF779)</f>
        <v>0</v>
      </c>
      <c r="Y772" s="362">
        <f>MAX(Oncho!AH779,Oncho!BG779)</f>
        <v>0</v>
      </c>
      <c r="Z772" s="362">
        <f>MAX(Oncho!AI779,Oncho!BH779)</f>
        <v>0</v>
      </c>
      <c r="AA772" s="362">
        <f>MAX(Oncho!AJ779,Oncho!BI779)</f>
        <v>0</v>
      </c>
      <c r="AB772" s="362">
        <f>MAX(COUNTIF(Oncho!AK779,"Yes"),COUNTIF(Oncho!BJ779,"Yes"))</f>
        <v>0</v>
      </c>
      <c r="AC772" s="337"/>
      <c r="AD772" s="362">
        <f>Schisto!P781</f>
        <v>0</v>
      </c>
      <c r="AE772" s="362">
        <f>Schisto!AI781</f>
        <v>0</v>
      </c>
      <c r="AF772" s="362">
        <f>Schisto!AJ781</f>
        <v>0</v>
      </c>
      <c r="AG772" s="362">
        <f>Schisto!AN781</f>
        <v>0</v>
      </c>
      <c r="AH772" s="362">
        <f>Schisto!AO781</f>
        <v>0</v>
      </c>
      <c r="AI772" s="362">
        <f>Schisto!AT781</f>
        <v>0</v>
      </c>
      <c r="AJ772" s="362">
        <f>Schisto!AU781</f>
        <v>0</v>
      </c>
      <c r="AK772" s="362">
        <f>Schisto!AV781</f>
        <v>0</v>
      </c>
      <c r="AL772" s="362">
        <f>Schisto!AW781</f>
        <v>0</v>
      </c>
      <c r="AM772" s="362">
        <f>COUNTIF(Schisto!AX781,"Yes")</f>
        <v>0</v>
      </c>
      <c r="AN772" s="337"/>
      <c r="AO772" s="362">
        <f>STH!P781</f>
        <v>0</v>
      </c>
      <c r="AP772" s="362">
        <f>MAX(STH!AK781,STH!BS781)</f>
        <v>0</v>
      </c>
      <c r="AQ772" s="362">
        <f>MAX(STH!AL781,STH!BT781)</f>
        <v>0</v>
      </c>
      <c r="AR772" s="362">
        <f>MAX(STH!AM781,STH!BU781)</f>
        <v>0</v>
      </c>
      <c r="AS772" s="362">
        <f>MAX(STH!AN781,STH!BV781)</f>
        <v>0</v>
      </c>
      <c r="AT772" s="362">
        <f>MAX(STH!AO781,STH!BW781)</f>
        <v>0</v>
      </c>
      <c r="AU772" s="362">
        <f>MAX(STH!AQ781,STH!BY781)</f>
        <v>0</v>
      </c>
      <c r="AV772" s="362">
        <f>MAX(STH!AR781,STH!BZ781)</f>
        <v>0</v>
      </c>
      <c r="AW772" s="362">
        <f>MAX(STH!AS781,STH!CA781)</f>
        <v>0</v>
      </c>
      <c r="AX772" s="362">
        <f>MAX(STH!AT781,STH!CB781)</f>
        <v>0</v>
      </c>
      <c r="AY772" s="362">
        <f>MAX(STH!AU781,STH!CC781)</f>
        <v>0</v>
      </c>
      <c r="AZ772" s="362">
        <f>MAX(STH!AV781,STH!CD781)</f>
        <v>0</v>
      </c>
      <c r="BA772" s="362">
        <f>MAX(STH!AW781,STH!CE781)</f>
        <v>0</v>
      </c>
      <c r="BB772" s="362">
        <f>MAX(STH!AX781,STH!CF781)</f>
        <v>0</v>
      </c>
      <c r="BC772" s="362">
        <f>MAX(STH!AY781,STH!CG781)</f>
        <v>0</v>
      </c>
      <c r="BD772" s="362">
        <f>MAX(STH!AZ781,STH!CH781)</f>
        <v>0</v>
      </c>
      <c r="BE772" s="362">
        <f>MAX(STH!BA781,STH!CI781)</f>
        <v>0</v>
      </c>
      <c r="BF772" s="362">
        <f>MAX(STH!BB781,STH!CJ781)</f>
        <v>0</v>
      </c>
      <c r="BG772" s="362">
        <f>MAX(COUNTIF(STH!BC781,"Yes"),COUNTIF(STH!CK781,"Yes"))</f>
        <v>0</v>
      </c>
      <c r="BH772" s="337"/>
      <c r="BI772" s="362">
        <f>Trachoma!Q784</f>
        <v>0</v>
      </c>
      <c r="BJ772" s="362">
        <f>Trachoma!AK784</f>
        <v>0</v>
      </c>
      <c r="BK772" s="362">
        <f>Trachoma!AL784</f>
        <v>0</v>
      </c>
      <c r="BL772" s="362">
        <f>Trachoma!AN784</f>
        <v>0</v>
      </c>
      <c r="BM772" s="362">
        <f>Trachoma!AO784</f>
        <v>0</v>
      </c>
      <c r="BN772" s="362">
        <f>Trachoma!AT784</f>
        <v>0</v>
      </c>
      <c r="BO772" s="362">
        <f>Trachoma!AU784</f>
        <v>0</v>
      </c>
      <c r="BP772" s="362">
        <f>Trachoma!AV784</f>
        <v>0</v>
      </c>
      <c r="BQ772" s="362">
        <f>Trachoma!AW784</f>
        <v>0</v>
      </c>
      <c r="BR772" s="362">
        <f>COUNTIF(Trachoma!AX784,"Yes")</f>
        <v>0</v>
      </c>
      <c r="BS772" s="337"/>
      <c r="BT772" s="362">
        <f t="shared" si="124"/>
        <v>0</v>
      </c>
      <c r="BU772" s="362">
        <f t="shared" si="125"/>
        <v>0</v>
      </c>
      <c r="BV772" s="362">
        <f t="shared" si="126"/>
        <v>0</v>
      </c>
      <c r="BW772" s="362">
        <f t="shared" si="127"/>
        <v>0</v>
      </c>
      <c r="BX772" s="362">
        <f t="shared" si="128"/>
        <v>0</v>
      </c>
      <c r="BY772" s="362">
        <f t="shared" si="130"/>
        <v>0</v>
      </c>
      <c r="BZ772" s="362">
        <f t="shared" si="131"/>
        <v>0</v>
      </c>
      <c r="CA772" s="362">
        <f t="shared" si="132"/>
        <v>0</v>
      </c>
      <c r="CB772" s="362">
        <f t="shared" si="133"/>
        <v>0</v>
      </c>
      <c r="CC772" s="362">
        <f t="shared" si="129"/>
        <v>0</v>
      </c>
    </row>
    <row r="773" spans="2:81" x14ac:dyDescent="0.25">
      <c r="B773" s="147">
        <f>Demography!B781</f>
        <v>0</v>
      </c>
      <c r="C773" s="147">
        <f>Demography!C781</f>
        <v>0</v>
      </c>
      <c r="D773" s="148">
        <f>Demography!D781</f>
        <v>0</v>
      </c>
      <c r="E773" s="55"/>
      <c r="F773" s="148">
        <f>LF!M780</f>
        <v>0</v>
      </c>
      <c r="G773" s="148">
        <f>LF!AE780</f>
        <v>0</v>
      </c>
      <c r="H773" s="148">
        <f>LF!AF780</f>
        <v>0</v>
      </c>
      <c r="I773" s="148">
        <f>LF!AH780</f>
        <v>0</v>
      </c>
      <c r="J773" s="148">
        <f>LF!AI780</f>
        <v>0</v>
      </c>
      <c r="K773" s="148">
        <f>LF!AK780</f>
        <v>0</v>
      </c>
      <c r="L773" s="148">
        <f>LF!AM780</f>
        <v>0</v>
      </c>
      <c r="M773" s="148">
        <f>LF!AN780</f>
        <v>0</v>
      </c>
      <c r="N773" s="148">
        <f>LF!AO780</f>
        <v>0</v>
      </c>
      <c r="O773" s="148">
        <f>LF!AP780</f>
        <v>0</v>
      </c>
      <c r="P773" s="148">
        <f>LF!AQ780</f>
        <v>0</v>
      </c>
      <c r="Q773" s="148">
        <f>COUNTIF(LF!AR780,"Yes")</f>
        <v>0</v>
      </c>
      <c r="R773" s="55"/>
      <c r="S773" s="148">
        <f>Oncho!K780</f>
        <v>0</v>
      </c>
      <c r="T773" s="148">
        <f>MAX(Oncho!AB780,Oncho!BA780)</f>
        <v>0</v>
      </c>
      <c r="U773" s="148">
        <f>MAX(Oncho!AC780,Oncho!BB780)</f>
        <v>0</v>
      </c>
      <c r="V773" s="148">
        <f>MAX(Oncho!AE780,Oncho!BD780)</f>
        <v>0</v>
      </c>
      <c r="W773" s="148">
        <f>MAX(Oncho!AF780,Oncho!BE780)</f>
        <v>0</v>
      </c>
      <c r="X773" s="148">
        <f>MAX(Oncho!AG780,Oncho!BF780)</f>
        <v>0</v>
      </c>
      <c r="Y773" s="148">
        <f>MAX(Oncho!AH780,Oncho!BG780)</f>
        <v>0</v>
      </c>
      <c r="Z773" s="148">
        <f>MAX(Oncho!AI780,Oncho!BH780)</f>
        <v>0</v>
      </c>
      <c r="AA773" s="148">
        <f>MAX(Oncho!AJ780,Oncho!BI780)</f>
        <v>0</v>
      </c>
      <c r="AB773" s="148">
        <f>MAX(COUNTIF(Oncho!AK780,"Yes"),COUNTIF(Oncho!BJ780,"Yes"))</f>
        <v>0</v>
      </c>
      <c r="AC773" s="55"/>
      <c r="AD773" s="148">
        <f>Schisto!P782</f>
        <v>0</v>
      </c>
      <c r="AE773" s="148">
        <f>Schisto!AI782</f>
        <v>0</v>
      </c>
      <c r="AF773" s="148">
        <f>Schisto!AJ782</f>
        <v>0</v>
      </c>
      <c r="AG773" s="148">
        <f>Schisto!AN782</f>
        <v>0</v>
      </c>
      <c r="AH773" s="148">
        <f>Schisto!AO782</f>
        <v>0</v>
      </c>
      <c r="AI773" s="148">
        <f>Schisto!AT782</f>
        <v>0</v>
      </c>
      <c r="AJ773" s="148">
        <f>Schisto!AU782</f>
        <v>0</v>
      </c>
      <c r="AK773" s="148">
        <f>Schisto!AV782</f>
        <v>0</v>
      </c>
      <c r="AL773" s="148">
        <f>Schisto!AW782</f>
        <v>0</v>
      </c>
      <c r="AM773" s="148">
        <f>COUNTIF(Schisto!AX782,"Yes")</f>
        <v>0</v>
      </c>
      <c r="AN773" s="55"/>
      <c r="AO773" s="148">
        <f>STH!P782</f>
        <v>0</v>
      </c>
      <c r="AP773" s="148">
        <f>MAX(STH!AK782,STH!BS782)</f>
        <v>0</v>
      </c>
      <c r="AQ773" s="148">
        <f>MAX(STH!AL782,STH!BT782)</f>
        <v>0</v>
      </c>
      <c r="AR773" s="148">
        <f>MAX(STH!AM782,STH!BU782)</f>
        <v>0</v>
      </c>
      <c r="AS773" s="148">
        <f>MAX(STH!AN782,STH!BV782)</f>
        <v>0</v>
      </c>
      <c r="AT773" s="148">
        <f>MAX(STH!AO782,STH!BW782)</f>
        <v>0</v>
      </c>
      <c r="AU773" s="148">
        <f>MAX(STH!AQ782,STH!BY782)</f>
        <v>0</v>
      </c>
      <c r="AV773" s="148">
        <f>MAX(STH!AR782,STH!BZ782)</f>
        <v>0</v>
      </c>
      <c r="AW773" s="148">
        <f>MAX(STH!AS782,STH!CA782)</f>
        <v>0</v>
      </c>
      <c r="AX773" s="148">
        <f>MAX(STH!AT782,STH!CB782)</f>
        <v>0</v>
      </c>
      <c r="AY773" s="148">
        <f>MAX(STH!AU782,STH!CC782)</f>
        <v>0</v>
      </c>
      <c r="AZ773" s="148">
        <f>MAX(STH!AV782,STH!CD782)</f>
        <v>0</v>
      </c>
      <c r="BA773" s="148">
        <f>MAX(STH!AW782,STH!CE782)</f>
        <v>0</v>
      </c>
      <c r="BB773" s="148">
        <f>MAX(STH!AX782,STH!CF782)</f>
        <v>0</v>
      </c>
      <c r="BC773" s="148">
        <f>MAX(STH!AY782,STH!CG782)</f>
        <v>0</v>
      </c>
      <c r="BD773" s="148">
        <f>MAX(STH!AZ782,STH!CH782)</f>
        <v>0</v>
      </c>
      <c r="BE773" s="148">
        <f>MAX(STH!BA782,STH!CI782)</f>
        <v>0</v>
      </c>
      <c r="BF773" s="148">
        <f>MAX(STH!BB782,STH!CJ782)</f>
        <v>0</v>
      </c>
      <c r="BG773" s="148">
        <f>MAX(COUNTIF(STH!BC782,"Yes"),COUNTIF(STH!CK782,"Yes"))</f>
        <v>0</v>
      </c>
      <c r="BH773" s="55"/>
      <c r="BI773" s="148">
        <f>Trachoma!Q785</f>
        <v>0</v>
      </c>
      <c r="BJ773" s="148">
        <f>Trachoma!AK785</f>
        <v>0</v>
      </c>
      <c r="BK773" s="148">
        <f>Trachoma!AL785</f>
        <v>0</v>
      </c>
      <c r="BL773" s="148">
        <f>Trachoma!AN785</f>
        <v>0</v>
      </c>
      <c r="BM773" s="148">
        <f>Trachoma!AO785</f>
        <v>0</v>
      </c>
      <c r="BN773" s="148">
        <f>Trachoma!AT785</f>
        <v>0</v>
      </c>
      <c r="BO773" s="148">
        <f>Trachoma!AU785</f>
        <v>0</v>
      </c>
      <c r="BP773" s="148">
        <f>Trachoma!AV785</f>
        <v>0</v>
      </c>
      <c r="BQ773" s="148">
        <f>Trachoma!AW785</f>
        <v>0</v>
      </c>
      <c r="BR773" s="148">
        <f>COUNTIF(Trachoma!AX785,"Yes")</f>
        <v>0</v>
      </c>
      <c r="BS773" s="55"/>
      <c r="BT773" s="148">
        <f t="shared" si="124"/>
        <v>0</v>
      </c>
      <c r="BU773" s="148">
        <f t="shared" si="125"/>
        <v>0</v>
      </c>
      <c r="BV773" s="148">
        <f t="shared" si="126"/>
        <v>0</v>
      </c>
      <c r="BW773" s="148">
        <f t="shared" si="127"/>
        <v>0</v>
      </c>
      <c r="BX773" s="148">
        <f t="shared" si="128"/>
        <v>0</v>
      </c>
      <c r="BY773" s="148">
        <f t="shared" si="130"/>
        <v>0</v>
      </c>
      <c r="BZ773" s="148">
        <f t="shared" si="131"/>
        <v>0</v>
      </c>
      <c r="CA773" s="148">
        <f t="shared" si="132"/>
        <v>0</v>
      </c>
      <c r="CB773" s="148">
        <f t="shared" si="133"/>
        <v>0</v>
      </c>
      <c r="CC773" s="148">
        <f t="shared" si="129"/>
        <v>0</v>
      </c>
    </row>
    <row r="774" spans="2:81" x14ac:dyDescent="0.25">
      <c r="B774" s="361">
        <f>Demography!B782</f>
        <v>0</v>
      </c>
      <c r="C774" s="361">
        <f>Demography!C782</f>
        <v>0</v>
      </c>
      <c r="D774" s="362">
        <f>Demography!D782</f>
        <v>0</v>
      </c>
      <c r="E774" s="337"/>
      <c r="F774" s="362">
        <f>LF!M781</f>
        <v>0</v>
      </c>
      <c r="G774" s="362">
        <f>LF!AE781</f>
        <v>0</v>
      </c>
      <c r="H774" s="362">
        <f>LF!AF781</f>
        <v>0</v>
      </c>
      <c r="I774" s="362">
        <f>LF!AH781</f>
        <v>0</v>
      </c>
      <c r="J774" s="362">
        <f>LF!AI781</f>
        <v>0</v>
      </c>
      <c r="K774" s="362">
        <f>LF!AK781</f>
        <v>0</v>
      </c>
      <c r="L774" s="362">
        <f>LF!AM781</f>
        <v>0</v>
      </c>
      <c r="M774" s="362">
        <f>LF!AN781</f>
        <v>0</v>
      </c>
      <c r="N774" s="362">
        <f>LF!AO781</f>
        <v>0</v>
      </c>
      <c r="O774" s="362">
        <f>LF!AP781</f>
        <v>0</v>
      </c>
      <c r="P774" s="362">
        <f>LF!AQ781</f>
        <v>0</v>
      </c>
      <c r="Q774" s="362">
        <f>COUNTIF(LF!AR781,"Yes")</f>
        <v>0</v>
      </c>
      <c r="R774" s="337"/>
      <c r="S774" s="362">
        <f>Oncho!K781</f>
        <v>0</v>
      </c>
      <c r="T774" s="362">
        <f>MAX(Oncho!AB781,Oncho!BA781)</f>
        <v>0</v>
      </c>
      <c r="U774" s="362">
        <f>MAX(Oncho!AC781,Oncho!BB781)</f>
        <v>0</v>
      </c>
      <c r="V774" s="362">
        <f>MAX(Oncho!AE781,Oncho!BD781)</f>
        <v>0</v>
      </c>
      <c r="W774" s="362">
        <f>MAX(Oncho!AF781,Oncho!BE781)</f>
        <v>0</v>
      </c>
      <c r="X774" s="362">
        <f>MAX(Oncho!AG781,Oncho!BF781)</f>
        <v>0</v>
      </c>
      <c r="Y774" s="362">
        <f>MAX(Oncho!AH781,Oncho!BG781)</f>
        <v>0</v>
      </c>
      <c r="Z774" s="362">
        <f>MAX(Oncho!AI781,Oncho!BH781)</f>
        <v>0</v>
      </c>
      <c r="AA774" s="362">
        <f>MAX(Oncho!AJ781,Oncho!BI781)</f>
        <v>0</v>
      </c>
      <c r="AB774" s="362">
        <f>MAX(COUNTIF(Oncho!AK781,"Yes"),COUNTIF(Oncho!BJ781,"Yes"))</f>
        <v>0</v>
      </c>
      <c r="AC774" s="337"/>
      <c r="AD774" s="362">
        <f>Schisto!P783</f>
        <v>0</v>
      </c>
      <c r="AE774" s="362">
        <f>Schisto!AI783</f>
        <v>0</v>
      </c>
      <c r="AF774" s="362">
        <f>Schisto!AJ783</f>
        <v>0</v>
      </c>
      <c r="AG774" s="362">
        <f>Schisto!AN783</f>
        <v>0</v>
      </c>
      <c r="AH774" s="362">
        <f>Schisto!AO783</f>
        <v>0</v>
      </c>
      <c r="AI774" s="362">
        <f>Schisto!AT783</f>
        <v>0</v>
      </c>
      <c r="AJ774" s="362">
        <f>Schisto!AU783</f>
        <v>0</v>
      </c>
      <c r="AK774" s="362">
        <f>Schisto!AV783</f>
        <v>0</v>
      </c>
      <c r="AL774" s="362">
        <f>Schisto!AW783</f>
        <v>0</v>
      </c>
      <c r="AM774" s="362">
        <f>COUNTIF(Schisto!AX783,"Yes")</f>
        <v>0</v>
      </c>
      <c r="AN774" s="337"/>
      <c r="AO774" s="362">
        <f>STH!P783</f>
        <v>0</v>
      </c>
      <c r="AP774" s="362">
        <f>MAX(STH!AK783,STH!BS783)</f>
        <v>0</v>
      </c>
      <c r="AQ774" s="362">
        <f>MAX(STH!AL783,STH!BT783)</f>
        <v>0</v>
      </c>
      <c r="AR774" s="362">
        <f>MAX(STH!AM783,STH!BU783)</f>
        <v>0</v>
      </c>
      <c r="AS774" s="362">
        <f>MAX(STH!AN783,STH!BV783)</f>
        <v>0</v>
      </c>
      <c r="AT774" s="362">
        <f>MAX(STH!AO783,STH!BW783)</f>
        <v>0</v>
      </c>
      <c r="AU774" s="362">
        <f>MAX(STH!AQ783,STH!BY783)</f>
        <v>0</v>
      </c>
      <c r="AV774" s="362">
        <f>MAX(STH!AR783,STH!BZ783)</f>
        <v>0</v>
      </c>
      <c r="AW774" s="362">
        <f>MAX(STH!AS783,STH!CA783)</f>
        <v>0</v>
      </c>
      <c r="AX774" s="362">
        <f>MAX(STH!AT783,STH!CB783)</f>
        <v>0</v>
      </c>
      <c r="AY774" s="362">
        <f>MAX(STH!AU783,STH!CC783)</f>
        <v>0</v>
      </c>
      <c r="AZ774" s="362">
        <f>MAX(STH!AV783,STH!CD783)</f>
        <v>0</v>
      </c>
      <c r="BA774" s="362">
        <f>MAX(STH!AW783,STH!CE783)</f>
        <v>0</v>
      </c>
      <c r="BB774" s="362">
        <f>MAX(STH!AX783,STH!CF783)</f>
        <v>0</v>
      </c>
      <c r="BC774" s="362">
        <f>MAX(STH!AY783,STH!CG783)</f>
        <v>0</v>
      </c>
      <c r="BD774" s="362">
        <f>MAX(STH!AZ783,STH!CH783)</f>
        <v>0</v>
      </c>
      <c r="BE774" s="362">
        <f>MAX(STH!BA783,STH!CI783)</f>
        <v>0</v>
      </c>
      <c r="BF774" s="362">
        <f>MAX(STH!BB783,STH!CJ783)</f>
        <v>0</v>
      </c>
      <c r="BG774" s="362">
        <f>MAX(COUNTIF(STH!BC783,"Yes"),COUNTIF(STH!CK783,"Yes"))</f>
        <v>0</v>
      </c>
      <c r="BH774" s="337"/>
      <c r="BI774" s="362">
        <f>Trachoma!Q786</f>
        <v>0</v>
      </c>
      <c r="BJ774" s="362">
        <f>Trachoma!AK786</f>
        <v>0</v>
      </c>
      <c r="BK774" s="362">
        <f>Trachoma!AL786</f>
        <v>0</v>
      </c>
      <c r="BL774" s="362">
        <f>Trachoma!AN786</f>
        <v>0</v>
      </c>
      <c r="BM774" s="362">
        <f>Trachoma!AO786</f>
        <v>0</v>
      </c>
      <c r="BN774" s="362">
        <f>Trachoma!AT786</f>
        <v>0</v>
      </c>
      <c r="BO774" s="362">
        <f>Trachoma!AU786</f>
        <v>0</v>
      </c>
      <c r="BP774" s="362">
        <f>Trachoma!AV786</f>
        <v>0</v>
      </c>
      <c r="BQ774" s="362">
        <f>Trachoma!AW786</f>
        <v>0</v>
      </c>
      <c r="BR774" s="362">
        <f>COUNTIF(Trachoma!AX786,"Yes")</f>
        <v>0</v>
      </c>
      <c r="BS774" s="337"/>
      <c r="BT774" s="362">
        <f t="shared" si="124"/>
        <v>0</v>
      </c>
      <c r="BU774" s="362">
        <f t="shared" si="125"/>
        <v>0</v>
      </c>
      <c r="BV774" s="362">
        <f t="shared" si="126"/>
        <v>0</v>
      </c>
      <c r="BW774" s="362">
        <f t="shared" si="127"/>
        <v>0</v>
      </c>
      <c r="BX774" s="362">
        <f t="shared" si="128"/>
        <v>0</v>
      </c>
      <c r="BY774" s="362">
        <f t="shared" si="130"/>
        <v>0</v>
      </c>
      <c r="BZ774" s="362">
        <f t="shared" si="131"/>
        <v>0</v>
      </c>
      <c r="CA774" s="362">
        <f t="shared" si="132"/>
        <v>0</v>
      </c>
      <c r="CB774" s="362">
        <f t="shared" si="133"/>
        <v>0</v>
      </c>
      <c r="CC774" s="362">
        <f t="shared" si="129"/>
        <v>0</v>
      </c>
    </row>
    <row r="775" spans="2:81" x14ac:dyDescent="0.25">
      <c r="B775" s="147">
        <f>Demography!B783</f>
        <v>0</v>
      </c>
      <c r="C775" s="147">
        <f>Demography!C783</f>
        <v>0</v>
      </c>
      <c r="D775" s="148">
        <f>Demography!D783</f>
        <v>0</v>
      </c>
      <c r="E775" s="55"/>
      <c r="F775" s="148">
        <f>LF!M782</f>
        <v>0</v>
      </c>
      <c r="G775" s="148">
        <f>LF!AE782</f>
        <v>0</v>
      </c>
      <c r="H775" s="148">
        <f>LF!AF782</f>
        <v>0</v>
      </c>
      <c r="I775" s="148">
        <f>LF!AH782</f>
        <v>0</v>
      </c>
      <c r="J775" s="148">
        <f>LF!AI782</f>
        <v>0</v>
      </c>
      <c r="K775" s="148">
        <f>LF!AK782</f>
        <v>0</v>
      </c>
      <c r="L775" s="148">
        <f>LF!AM782</f>
        <v>0</v>
      </c>
      <c r="M775" s="148">
        <f>LF!AN782</f>
        <v>0</v>
      </c>
      <c r="N775" s="148">
        <f>LF!AO782</f>
        <v>0</v>
      </c>
      <c r="O775" s="148">
        <f>LF!AP782</f>
        <v>0</v>
      </c>
      <c r="P775" s="148">
        <f>LF!AQ782</f>
        <v>0</v>
      </c>
      <c r="Q775" s="148">
        <f>COUNTIF(LF!AR782,"Yes")</f>
        <v>0</v>
      </c>
      <c r="R775" s="55"/>
      <c r="S775" s="148">
        <f>Oncho!K782</f>
        <v>0</v>
      </c>
      <c r="T775" s="148">
        <f>MAX(Oncho!AB782,Oncho!BA782)</f>
        <v>0</v>
      </c>
      <c r="U775" s="148">
        <f>MAX(Oncho!AC782,Oncho!BB782)</f>
        <v>0</v>
      </c>
      <c r="V775" s="148">
        <f>MAX(Oncho!AE782,Oncho!BD782)</f>
        <v>0</v>
      </c>
      <c r="W775" s="148">
        <f>MAX(Oncho!AF782,Oncho!BE782)</f>
        <v>0</v>
      </c>
      <c r="X775" s="148">
        <f>MAX(Oncho!AG782,Oncho!BF782)</f>
        <v>0</v>
      </c>
      <c r="Y775" s="148">
        <f>MAX(Oncho!AH782,Oncho!BG782)</f>
        <v>0</v>
      </c>
      <c r="Z775" s="148">
        <f>MAX(Oncho!AI782,Oncho!BH782)</f>
        <v>0</v>
      </c>
      <c r="AA775" s="148">
        <f>MAX(Oncho!AJ782,Oncho!BI782)</f>
        <v>0</v>
      </c>
      <c r="AB775" s="148">
        <f>MAX(COUNTIF(Oncho!AK782,"Yes"),COUNTIF(Oncho!BJ782,"Yes"))</f>
        <v>0</v>
      </c>
      <c r="AC775" s="55"/>
      <c r="AD775" s="148">
        <f>Schisto!P784</f>
        <v>0</v>
      </c>
      <c r="AE775" s="148">
        <f>Schisto!AI784</f>
        <v>0</v>
      </c>
      <c r="AF775" s="148">
        <f>Schisto!AJ784</f>
        <v>0</v>
      </c>
      <c r="AG775" s="148">
        <f>Schisto!AN784</f>
        <v>0</v>
      </c>
      <c r="AH775" s="148">
        <f>Schisto!AO784</f>
        <v>0</v>
      </c>
      <c r="AI775" s="148">
        <f>Schisto!AT784</f>
        <v>0</v>
      </c>
      <c r="AJ775" s="148">
        <f>Schisto!AU784</f>
        <v>0</v>
      </c>
      <c r="AK775" s="148">
        <f>Schisto!AV784</f>
        <v>0</v>
      </c>
      <c r="AL775" s="148">
        <f>Schisto!AW784</f>
        <v>0</v>
      </c>
      <c r="AM775" s="148">
        <f>COUNTIF(Schisto!AX784,"Yes")</f>
        <v>0</v>
      </c>
      <c r="AN775" s="55"/>
      <c r="AO775" s="148">
        <f>STH!P784</f>
        <v>0</v>
      </c>
      <c r="AP775" s="148">
        <f>MAX(STH!AK784,STH!BS784)</f>
        <v>0</v>
      </c>
      <c r="AQ775" s="148">
        <f>MAX(STH!AL784,STH!BT784)</f>
        <v>0</v>
      </c>
      <c r="AR775" s="148">
        <f>MAX(STH!AM784,STH!BU784)</f>
        <v>0</v>
      </c>
      <c r="AS775" s="148">
        <f>MAX(STH!AN784,STH!BV784)</f>
        <v>0</v>
      </c>
      <c r="AT775" s="148">
        <f>MAX(STH!AO784,STH!BW784)</f>
        <v>0</v>
      </c>
      <c r="AU775" s="148">
        <f>MAX(STH!AQ784,STH!BY784)</f>
        <v>0</v>
      </c>
      <c r="AV775" s="148">
        <f>MAX(STH!AR784,STH!BZ784)</f>
        <v>0</v>
      </c>
      <c r="AW775" s="148">
        <f>MAX(STH!AS784,STH!CA784)</f>
        <v>0</v>
      </c>
      <c r="AX775" s="148">
        <f>MAX(STH!AT784,STH!CB784)</f>
        <v>0</v>
      </c>
      <c r="AY775" s="148">
        <f>MAX(STH!AU784,STH!CC784)</f>
        <v>0</v>
      </c>
      <c r="AZ775" s="148">
        <f>MAX(STH!AV784,STH!CD784)</f>
        <v>0</v>
      </c>
      <c r="BA775" s="148">
        <f>MAX(STH!AW784,STH!CE784)</f>
        <v>0</v>
      </c>
      <c r="BB775" s="148">
        <f>MAX(STH!AX784,STH!CF784)</f>
        <v>0</v>
      </c>
      <c r="BC775" s="148">
        <f>MAX(STH!AY784,STH!CG784)</f>
        <v>0</v>
      </c>
      <c r="BD775" s="148">
        <f>MAX(STH!AZ784,STH!CH784)</f>
        <v>0</v>
      </c>
      <c r="BE775" s="148">
        <f>MAX(STH!BA784,STH!CI784)</f>
        <v>0</v>
      </c>
      <c r="BF775" s="148">
        <f>MAX(STH!BB784,STH!CJ784)</f>
        <v>0</v>
      </c>
      <c r="BG775" s="148">
        <f>MAX(COUNTIF(STH!BC784,"Yes"),COUNTIF(STH!CK784,"Yes"))</f>
        <v>0</v>
      </c>
      <c r="BH775" s="55"/>
      <c r="BI775" s="148">
        <f>Trachoma!Q787</f>
        <v>0</v>
      </c>
      <c r="BJ775" s="148">
        <f>Trachoma!AK787</f>
        <v>0</v>
      </c>
      <c r="BK775" s="148">
        <f>Trachoma!AL787</f>
        <v>0</v>
      </c>
      <c r="BL775" s="148">
        <f>Trachoma!AN787</f>
        <v>0</v>
      </c>
      <c r="BM775" s="148">
        <f>Trachoma!AO787</f>
        <v>0</v>
      </c>
      <c r="BN775" s="148">
        <f>Trachoma!AT787</f>
        <v>0</v>
      </c>
      <c r="BO775" s="148">
        <f>Trachoma!AU787</f>
        <v>0</v>
      </c>
      <c r="BP775" s="148">
        <f>Trachoma!AV787</f>
        <v>0</v>
      </c>
      <c r="BQ775" s="148">
        <f>Trachoma!AW787</f>
        <v>0</v>
      </c>
      <c r="BR775" s="148">
        <f>COUNTIF(Trachoma!AX787,"Yes")</f>
        <v>0</v>
      </c>
      <c r="BS775" s="55"/>
      <c r="BT775" s="148">
        <f t="shared" si="124"/>
        <v>0</v>
      </c>
      <c r="BU775" s="148">
        <f t="shared" si="125"/>
        <v>0</v>
      </c>
      <c r="BV775" s="148">
        <f t="shared" si="126"/>
        <v>0</v>
      </c>
      <c r="BW775" s="148">
        <f t="shared" si="127"/>
        <v>0</v>
      </c>
      <c r="BX775" s="148">
        <f t="shared" si="128"/>
        <v>0</v>
      </c>
      <c r="BY775" s="148">
        <f t="shared" si="130"/>
        <v>0</v>
      </c>
      <c r="BZ775" s="148">
        <f t="shared" si="131"/>
        <v>0</v>
      </c>
      <c r="CA775" s="148">
        <f t="shared" si="132"/>
        <v>0</v>
      </c>
      <c r="CB775" s="148">
        <f t="shared" si="133"/>
        <v>0</v>
      </c>
      <c r="CC775" s="148">
        <f t="shared" si="129"/>
        <v>0</v>
      </c>
    </row>
    <row r="776" spans="2:81" x14ac:dyDescent="0.25">
      <c r="B776" s="361">
        <f>Demography!B784</f>
        <v>0</v>
      </c>
      <c r="C776" s="361">
        <f>Demography!C784</f>
        <v>0</v>
      </c>
      <c r="D776" s="362">
        <f>Demography!D784</f>
        <v>0</v>
      </c>
      <c r="E776" s="337"/>
      <c r="F776" s="362">
        <f>LF!M783</f>
        <v>0</v>
      </c>
      <c r="G776" s="362">
        <f>LF!AE783</f>
        <v>0</v>
      </c>
      <c r="H776" s="362">
        <f>LF!AF783</f>
        <v>0</v>
      </c>
      <c r="I776" s="362">
        <f>LF!AH783</f>
        <v>0</v>
      </c>
      <c r="J776" s="362">
        <f>LF!AI783</f>
        <v>0</v>
      </c>
      <c r="K776" s="362">
        <f>LF!AK783</f>
        <v>0</v>
      </c>
      <c r="L776" s="362">
        <f>LF!AM783</f>
        <v>0</v>
      </c>
      <c r="M776" s="362">
        <f>LF!AN783</f>
        <v>0</v>
      </c>
      <c r="N776" s="362">
        <f>LF!AO783</f>
        <v>0</v>
      </c>
      <c r="O776" s="362">
        <f>LF!AP783</f>
        <v>0</v>
      </c>
      <c r="P776" s="362">
        <f>LF!AQ783</f>
        <v>0</v>
      </c>
      <c r="Q776" s="362">
        <f>COUNTIF(LF!AR783,"Yes")</f>
        <v>0</v>
      </c>
      <c r="R776" s="337"/>
      <c r="S776" s="362">
        <f>Oncho!K783</f>
        <v>0</v>
      </c>
      <c r="T776" s="362">
        <f>MAX(Oncho!AB783,Oncho!BA783)</f>
        <v>0</v>
      </c>
      <c r="U776" s="362">
        <f>MAX(Oncho!AC783,Oncho!BB783)</f>
        <v>0</v>
      </c>
      <c r="V776" s="362">
        <f>MAX(Oncho!AE783,Oncho!BD783)</f>
        <v>0</v>
      </c>
      <c r="W776" s="362">
        <f>MAX(Oncho!AF783,Oncho!BE783)</f>
        <v>0</v>
      </c>
      <c r="X776" s="362">
        <f>MAX(Oncho!AG783,Oncho!BF783)</f>
        <v>0</v>
      </c>
      <c r="Y776" s="362">
        <f>MAX(Oncho!AH783,Oncho!BG783)</f>
        <v>0</v>
      </c>
      <c r="Z776" s="362">
        <f>MAX(Oncho!AI783,Oncho!BH783)</f>
        <v>0</v>
      </c>
      <c r="AA776" s="362">
        <f>MAX(Oncho!AJ783,Oncho!BI783)</f>
        <v>0</v>
      </c>
      <c r="AB776" s="362">
        <f>MAX(COUNTIF(Oncho!AK783,"Yes"),COUNTIF(Oncho!BJ783,"Yes"))</f>
        <v>0</v>
      </c>
      <c r="AC776" s="337"/>
      <c r="AD776" s="362">
        <f>Schisto!P785</f>
        <v>0</v>
      </c>
      <c r="AE776" s="362">
        <f>Schisto!AI785</f>
        <v>0</v>
      </c>
      <c r="AF776" s="362">
        <f>Schisto!AJ785</f>
        <v>0</v>
      </c>
      <c r="AG776" s="362">
        <f>Schisto!AN785</f>
        <v>0</v>
      </c>
      <c r="AH776" s="362">
        <f>Schisto!AO785</f>
        <v>0</v>
      </c>
      <c r="AI776" s="362">
        <f>Schisto!AT785</f>
        <v>0</v>
      </c>
      <c r="AJ776" s="362">
        <f>Schisto!AU785</f>
        <v>0</v>
      </c>
      <c r="AK776" s="362">
        <f>Schisto!AV785</f>
        <v>0</v>
      </c>
      <c r="AL776" s="362">
        <f>Schisto!AW785</f>
        <v>0</v>
      </c>
      <c r="AM776" s="362">
        <f>COUNTIF(Schisto!AX785,"Yes")</f>
        <v>0</v>
      </c>
      <c r="AN776" s="337"/>
      <c r="AO776" s="362">
        <f>STH!P785</f>
        <v>0</v>
      </c>
      <c r="AP776" s="362">
        <f>MAX(STH!AK785,STH!BS785)</f>
        <v>0</v>
      </c>
      <c r="AQ776" s="362">
        <f>MAX(STH!AL785,STH!BT785)</f>
        <v>0</v>
      </c>
      <c r="AR776" s="362">
        <f>MAX(STH!AM785,STH!BU785)</f>
        <v>0</v>
      </c>
      <c r="AS776" s="362">
        <f>MAX(STH!AN785,STH!BV785)</f>
        <v>0</v>
      </c>
      <c r="AT776" s="362">
        <f>MAX(STH!AO785,STH!BW785)</f>
        <v>0</v>
      </c>
      <c r="AU776" s="362">
        <f>MAX(STH!AQ785,STH!BY785)</f>
        <v>0</v>
      </c>
      <c r="AV776" s="362">
        <f>MAX(STH!AR785,STH!BZ785)</f>
        <v>0</v>
      </c>
      <c r="AW776" s="362">
        <f>MAX(STH!AS785,STH!CA785)</f>
        <v>0</v>
      </c>
      <c r="AX776" s="362">
        <f>MAX(STH!AT785,STH!CB785)</f>
        <v>0</v>
      </c>
      <c r="AY776" s="362">
        <f>MAX(STH!AU785,STH!CC785)</f>
        <v>0</v>
      </c>
      <c r="AZ776" s="362">
        <f>MAX(STH!AV785,STH!CD785)</f>
        <v>0</v>
      </c>
      <c r="BA776" s="362">
        <f>MAX(STH!AW785,STH!CE785)</f>
        <v>0</v>
      </c>
      <c r="BB776" s="362">
        <f>MAX(STH!AX785,STH!CF785)</f>
        <v>0</v>
      </c>
      <c r="BC776" s="362">
        <f>MAX(STH!AY785,STH!CG785)</f>
        <v>0</v>
      </c>
      <c r="BD776" s="362">
        <f>MAX(STH!AZ785,STH!CH785)</f>
        <v>0</v>
      </c>
      <c r="BE776" s="362">
        <f>MAX(STH!BA785,STH!CI785)</f>
        <v>0</v>
      </c>
      <c r="BF776" s="362">
        <f>MAX(STH!BB785,STH!CJ785)</f>
        <v>0</v>
      </c>
      <c r="BG776" s="362">
        <f>MAX(COUNTIF(STH!BC785,"Yes"),COUNTIF(STH!CK785,"Yes"))</f>
        <v>0</v>
      </c>
      <c r="BH776" s="337"/>
      <c r="BI776" s="362">
        <f>Trachoma!Q788</f>
        <v>0</v>
      </c>
      <c r="BJ776" s="362">
        <f>Trachoma!AK788</f>
        <v>0</v>
      </c>
      <c r="BK776" s="362">
        <f>Trachoma!AL788</f>
        <v>0</v>
      </c>
      <c r="BL776" s="362">
        <f>Trachoma!AN788</f>
        <v>0</v>
      </c>
      <c r="BM776" s="362">
        <f>Trachoma!AO788</f>
        <v>0</v>
      </c>
      <c r="BN776" s="362">
        <f>Trachoma!AT788</f>
        <v>0</v>
      </c>
      <c r="BO776" s="362">
        <f>Trachoma!AU788</f>
        <v>0</v>
      </c>
      <c r="BP776" s="362">
        <f>Trachoma!AV788</f>
        <v>0</v>
      </c>
      <c r="BQ776" s="362">
        <f>Trachoma!AW788</f>
        <v>0</v>
      </c>
      <c r="BR776" s="362">
        <f>COUNTIF(Trachoma!AX788,"Yes")</f>
        <v>0</v>
      </c>
      <c r="BS776" s="337"/>
      <c r="BT776" s="362">
        <f t="shared" si="124"/>
        <v>0</v>
      </c>
      <c r="BU776" s="362">
        <f t="shared" si="125"/>
        <v>0</v>
      </c>
      <c r="BV776" s="362">
        <f t="shared" si="126"/>
        <v>0</v>
      </c>
      <c r="BW776" s="362">
        <f t="shared" si="127"/>
        <v>0</v>
      </c>
      <c r="BX776" s="362">
        <f t="shared" si="128"/>
        <v>0</v>
      </c>
      <c r="BY776" s="362">
        <f t="shared" si="130"/>
        <v>0</v>
      </c>
      <c r="BZ776" s="362">
        <f t="shared" si="131"/>
        <v>0</v>
      </c>
      <c r="CA776" s="362">
        <f t="shared" si="132"/>
        <v>0</v>
      </c>
      <c r="CB776" s="362">
        <f t="shared" si="133"/>
        <v>0</v>
      </c>
      <c r="CC776" s="362">
        <f t="shared" si="129"/>
        <v>0</v>
      </c>
    </row>
    <row r="777" spans="2:81" x14ac:dyDescent="0.25">
      <c r="B777" s="147">
        <f>Demography!B785</f>
        <v>0</v>
      </c>
      <c r="C777" s="147">
        <f>Demography!C785</f>
        <v>0</v>
      </c>
      <c r="D777" s="148">
        <f>Demography!D785</f>
        <v>0</v>
      </c>
      <c r="E777" s="55"/>
      <c r="F777" s="148">
        <f>LF!M784</f>
        <v>0</v>
      </c>
      <c r="G777" s="148">
        <f>LF!AE784</f>
        <v>0</v>
      </c>
      <c r="H777" s="148">
        <f>LF!AF784</f>
        <v>0</v>
      </c>
      <c r="I777" s="148">
        <f>LF!AH784</f>
        <v>0</v>
      </c>
      <c r="J777" s="148">
        <f>LF!AI784</f>
        <v>0</v>
      </c>
      <c r="K777" s="148">
        <f>LF!AK784</f>
        <v>0</v>
      </c>
      <c r="L777" s="148">
        <f>LF!AM784</f>
        <v>0</v>
      </c>
      <c r="M777" s="148">
        <f>LF!AN784</f>
        <v>0</v>
      </c>
      <c r="N777" s="148">
        <f>LF!AO784</f>
        <v>0</v>
      </c>
      <c r="O777" s="148">
        <f>LF!AP784</f>
        <v>0</v>
      </c>
      <c r="P777" s="148">
        <f>LF!AQ784</f>
        <v>0</v>
      </c>
      <c r="Q777" s="148">
        <f>COUNTIF(LF!AR784,"Yes")</f>
        <v>0</v>
      </c>
      <c r="R777" s="55"/>
      <c r="S777" s="148">
        <f>Oncho!K784</f>
        <v>0</v>
      </c>
      <c r="T777" s="148">
        <f>MAX(Oncho!AB784,Oncho!BA784)</f>
        <v>0</v>
      </c>
      <c r="U777" s="148">
        <f>MAX(Oncho!AC784,Oncho!BB784)</f>
        <v>0</v>
      </c>
      <c r="V777" s="148">
        <f>MAX(Oncho!AE784,Oncho!BD784)</f>
        <v>0</v>
      </c>
      <c r="W777" s="148">
        <f>MAX(Oncho!AF784,Oncho!BE784)</f>
        <v>0</v>
      </c>
      <c r="X777" s="148">
        <f>MAX(Oncho!AG784,Oncho!BF784)</f>
        <v>0</v>
      </c>
      <c r="Y777" s="148">
        <f>MAX(Oncho!AH784,Oncho!BG784)</f>
        <v>0</v>
      </c>
      <c r="Z777" s="148">
        <f>MAX(Oncho!AI784,Oncho!BH784)</f>
        <v>0</v>
      </c>
      <c r="AA777" s="148">
        <f>MAX(Oncho!AJ784,Oncho!BI784)</f>
        <v>0</v>
      </c>
      <c r="AB777" s="148">
        <f>MAX(COUNTIF(Oncho!AK784,"Yes"),COUNTIF(Oncho!BJ784,"Yes"))</f>
        <v>0</v>
      </c>
      <c r="AC777" s="55"/>
      <c r="AD777" s="148">
        <f>Schisto!P786</f>
        <v>0</v>
      </c>
      <c r="AE777" s="148">
        <f>Schisto!AI786</f>
        <v>0</v>
      </c>
      <c r="AF777" s="148">
        <f>Schisto!AJ786</f>
        <v>0</v>
      </c>
      <c r="AG777" s="148">
        <f>Schisto!AN786</f>
        <v>0</v>
      </c>
      <c r="AH777" s="148">
        <f>Schisto!AO786</f>
        <v>0</v>
      </c>
      <c r="AI777" s="148">
        <f>Schisto!AT786</f>
        <v>0</v>
      </c>
      <c r="AJ777" s="148">
        <f>Schisto!AU786</f>
        <v>0</v>
      </c>
      <c r="AK777" s="148">
        <f>Schisto!AV786</f>
        <v>0</v>
      </c>
      <c r="AL777" s="148">
        <f>Schisto!AW786</f>
        <v>0</v>
      </c>
      <c r="AM777" s="148">
        <f>COUNTIF(Schisto!AX786,"Yes")</f>
        <v>0</v>
      </c>
      <c r="AN777" s="55"/>
      <c r="AO777" s="148">
        <f>STH!P786</f>
        <v>0</v>
      </c>
      <c r="AP777" s="148">
        <f>MAX(STH!AK786,STH!BS786)</f>
        <v>0</v>
      </c>
      <c r="AQ777" s="148">
        <f>MAX(STH!AL786,STH!BT786)</f>
        <v>0</v>
      </c>
      <c r="AR777" s="148">
        <f>MAX(STH!AM786,STH!BU786)</f>
        <v>0</v>
      </c>
      <c r="AS777" s="148">
        <f>MAX(STH!AN786,STH!BV786)</f>
        <v>0</v>
      </c>
      <c r="AT777" s="148">
        <f>MAX(STH!AO786,STH!BW786)</f>
        <v>0</v>
      </c>
      <c r="AU777" s="148">
        <f>MAX(STH!AQ786,STH!BY786)</f>
        <v>0</v>
      </c>
      <c r="AV777" s="148">
        <f>MAX(STH!AR786,STH!BZ786)</f>
        <v>0</v>
      </c>
      <c r="AW777" s="148">
        <f>MAX(STH!AS786,STH!CA786)</f>
        <v>0</v>
      </c>
      <c r="AX777" s="148">
        <f>MAX(STH!AT786,STH!CB786)</f>
        <v>0</v>
      </c>
      <c r="AY777" s="148">
        <f>MAX(STH!AU786,STH!CC786)</f>
        <v>0</v>
      </c>
      <c r="AZ777" s="148">
        <f>MAX(STH!AV786,STH!CD786)</f>
        <v>0</v>
      </c>
      <c r="BA777" s="148">
        <f>MAX(STH!AW786,STH!CE786)</f>
        <v>0</v>
      </c>
      <c r="BB777" s="148">
        <f>MAX(STH!AX786,STH!CF786)</f>
        <v>0</v>
      </c>
      <c r="BC777" s="148">
        <f>MAX(STH!AY786,STH!CG786)</f>
        <v>0</v>
      </c>
      <c r="BD777" s="148">
        <f>MAX(STH!AZ786,STH!CH786)</f>
        <v>0</v>
      </c>
      <c r="BE777" s="148">
        <f>MAX(STH!BA786,STH!CI786)</f>
        <v>0</v>
      </c>
      <c r="BF777" s="148">
        <f>MAX(STH!BB786,STH!CJ786)</f>
        <v>0</v>
      </c>
      <c r="BG777" s="148">
        <f>MAX(COUNTIF(STH!BC786,"Yes"),COUNTIF(STH!CK786,"Yes"))</f>
        <v>0</v>
      </c>
      <c r="BH777" s="55"/>
      <c r="BI777" s="148">
        <f>Trachoma!Q789</f>
        <v>0</v>
      </c>
      <c r="BJ777" s="148">
        <f>Trachoma!AK789</f>
        <v>0</v>
      </c>
      <c r="BK777" s="148">
        <f>Trachoma!AL789</f>
        <v>0</v>
      </c>
      <c r="BL777" s="148">
        <f>Trachoma!AN789</f>
        <v>0</v>
      </c>
      <c r="BM777" s="148">
        <f>Trachoma!AO789</f>
        <v>0</v>
      </c>
      <c r="BN777" s="148">
        <f>Trachoma!AT789</f>
        <v>0</v>
      </c>
      <c r="BO777" s="148">
        <f>Trachoma!AU789</f>
        <v>0</v>
      </c>
      <c r="BP777" s="148">
        <f>Trachoma!AV789</f>
        <v>0</v>
      </c>
      <c r="BQ777" s="148">
        <f>Trachoma!AW789</f>
        <v>0</v>
      </c>
      <c r="BR777" s="148">
        <f>COUNTIF(Trachoma!AX789,"Yes")</f>
        <v>0</v>
      </c>
      <c r="BS777" s="55"/>
      <c r="BT777" s="148">
        <f t="shared" si="124"/>
        <v>0</v>
      </c>
      <c r="BU777" s="148">
        <f t="shared" si="125"/>
        <v>0</v>
      </c>
      <c r="BV777" s="148">
        <f t="shared" si="126"/>
        <v>0</v>
      </c>
      <c r="BW777" s="148">
        <f t="shared" si="127"/>
        <v>0</v>
      </c>
      <c r="BX777" s="148">
        <f t="shared" si="128"/>
        <v>0</v>
      </c>
      <c r="BY777" s="148">
        <f t="shared" si="130"/>
        <v>0</v>
      </c>
      <c r="BZ777" s="148">
        <f t="shared" si="131"/>
        <v>0</v>
      </c>
      <c r="CA777" s="148">
        <f t="shared" si="132"/>
        <v>0</v>
      </c>
      <c r="CB777" s="148">
        <f t="shared" si="133"/>
        <v>0</v>
      </c>
      <c r="CC777" s="148">
        <f t="shared" si="129"/>
        <v>0</v>
      </c>
    </row>
    <row r="778" spans="2:81" x14ac:dyDescent="0.25">
      <c r="B778" s="361">
        <f>Demography!B786</f>
        <v>0</v>
      </c>
      <c r="C778" s="361">
        <f>Demography!C786</f>
        <v>0</v>
      </c>
      <c r="D778" s="362">
        <f>Demography!D786</f>
        <v>0</v>
      </c>
      <c r="E778" s="337"/>
      <c r="F778" s="362">
        <f>LF!M785</f>
        <v>0</v>
      </c>
      <c r="G778" s="362">
        <f>LF!AE785</f>
        <v>0</v>
      </c>
      <c r="H778" s="362">
        <f>LF!AF785</f>
        <v>0</v>
      </c>
      <c r="I778" s="362">
        <f>LF!AH785</f>
        <v>0</v>
      </c>
      <c r="J778" s="362">
        <f>LF!AI785</f>
        <v>0</v>
      </c>
      <c r="K778" s="362">
        <f>LF!AK785</f>
        <v>0</v>
      </c>
      <c r="L778" s="362">
        <f>LF!AM785</f>
        <v>0</v>
      </c>
      <c r="M778" s="362">
        <f>LF!AN785</f>
        <v>0</v>
      </c>
      <c r="N778" s="362">
        <f>LF!AO785</f>
        <v>0</v>
      </c>
      <c r="O778" s="362">
        <f>LF!AP785</f>
        <v>0</v>
      </c>
      <c r="P778" s="362">
        <f>LF!AQ785</f>
        <v>0</v>
      </c>
      <c r="Q778" s="362">
        <f>COUNTIF(LF!AR785,"Yes")</f>
        <v>0</v>
      </c>
      <c r="R778" s="337"/>
      <c r="S778" s="362">
        <f>Oncho!K785</f>
        <v>0</v>
      </c>
      <c r="T778" s="362">
        <f>MAX(Oncho!AB785,Oncho!BA785)</f>
        <v>0</v>
      </c>
      <c r="U778" s="362">
        <f>MAX(Oncho!AC785,Oncho!BB785)</f>
        <v>0</v>
      </c>
      <c r="V778" s="362">
        <f>MAX(Oncho!AE785,Oncho!BD785)</f>
        <v>0</v>
      </c>
      <c r="W778" s="362">
        <f>MAX(Oncho!AF785,Oncho!BE785)</f>
        <v>0</v>
      </c>
      <c r="X778" s="362">
        <f>MAX(Oncho!AG785,Oncho!BF785)</f>
        <v>0</v>
      </c>
      <c r="Y778" s="362">
        <f>MAX(Oncho!AH785,Oncho!BG785)</f>
        <v>0</v>
      </c>
      <c r="Z778" s="362">
        <f>MAX(Oncho!AI785,Oncho!BH785)</f>
        <v>0</v>
      </c>
      <c r="AA778" s="362">
        <f>MAX(Oncho!AJ785,Oncho!BI785)</f>
        <v>0</v>
      </c>
      <c r="AB778" s="362">
        <f>MAX(COUNTIF(Oncho!AK785,"Yes"),COUNTIF(Oncho!BJ785,"Yes"))</f>
        <v>0</v>
      </c>
      <c r="AC778" s="337"/>
      <c r="AD778" s="362">
        <f>Schisto!P787</f>
        <v>0</v>
      </c>
      <c r="AE778" s="362">
        <f>Schisto!AI787</f>
        <v>0</v>
      </c>
      <c r="AF778" s="362">
        <f>Schisto!AJ787</f>
        <v>0</v>
      </c>
      <c r="AG778" s="362">
        <f>Schisto!AN787</f>
        <v>0</v>
      </c>
      <c r="AH778" s="362">
        <f>Schisto!AO787</f>
        <v>0</v>
      </c>
      <c r="AI778" s="362">
        <f>Schisto!AT787</f>
        <v>0</v>
      </c>
      <c r="AJ778" s="362">
        <f>Schisto!AU787</f>
        <v>0</v>
      </c>
      <c r="AK778" s="362">
        <f>Schisto!AV787</f>
        <v>0</v>
      </c>
      <c r="AL778" s="362">
        <f>Schisto!AW787</f>
        <v>0</v>
      </c>
      <c r="AM778" s="362">
        <f>COUNTIF(Schisto!AX787,"Yes")</f>
        <v>0</v>
      </c>
      <c r="AN778" s="337"/>
      <c r="AO778" s="362">
        <f>STH!P787</f>
        <v>0</v>
      </c>
      <c r="AP778" s="362">
        <f>MAX(STH!AK787,STH!BS787)</f>
        <v>0</v>
      </c>
      <c r="AQ778" s="362">
        <f>MAX(STH!AL787,STH!BT787)</f>
        <v>0</v>
      </c>
      <c r="AR778" s="362">
        <f>MAX(STH!AM787,STH!BU787)</f>
        <v>0</v>
      </c>
      <c r="AS778" s="362">
        <f>MAX(STH!AN787,STH!BV787)</f>
        <v>0</v>
      </c>
      <c r="AT778" s="362">
        <f>MAX(STH!AO787,STH!BW787)</f>
        <v>0</v>
      </c>
      <c r="AU778" s="362">
        <f>MAX(STH!AQ787,STH!BY787)</f>
        <v>0</v>
      </c>
      <c r="AV778" s="362">
        <f>MAX(STH!AR787,STH!BZ787)</f>
        <v>0</v>
      </c>
      <c r="AW778" s="362">
        <f>MAX(STH!AS787,STH!CA787)</f>
        <v>0</v>
      </c>
      <c r="AX778" s="362">
        <f>MAX(STH!AT787,STH!CB787)</f>
        <v>0</v>
      </c>
      <c r="AY778" s="362">
        <f>MAX(STH!AU787,STH!CC787)</f>
        <v>0</v>
      </c>
      <c r="AZ778" s="362">
        <f>MAX(STH!AV787,STH!CD787)</f>
        <v>0</v>
      </c>
      <c r="BA778" s="362">
        <f>MAX(STH!AW787,STH!CE787)</f>
        <v>0</v>
      </c>
      <c r="BB778" s="362">
        <f>MAX(STH!AX787,STH!CF787)</f>
        <v>0</v>
      </c>
      <c r="BC778" s="362">
        <f>MAX(STH!AY787,STH!CG787)</f>
        <v>0</v>
      </c>
      <c r="BD778" s="362">
        <f>MAX(STH!AZ787,STH!CH787)</f>
        <v>0</v>
      </c>
      <c r="BE778" s="362">
        <f>MAX(STH!BA787,STH!CI787)</f>
        <v>0</v>
      </c>
      <c r="BF778" s="362">
        <f>MAX(STH!BB787,STH!CJ787)</f>
        <v>0</v>
      </c>
      <c r="BG778" s="362">
        <f>MAX(COUNTIF(STH!BC787,"Yes"),COUNTIF(STH!CK787,"Yes"))</f>
        <v>0</v>
      </c>
      <c r="BH778" s="337"/>
      <c r="BI778" s="362">
        <f>Trachoma!Q790</f>
        <v>0</v>
      </c>
      <c r="BJ778" s="362">
        <f>Trachoma!AK790</f>
        <v>0</v>
      </c>
      <c r="BK778" s="362">
        <f>Trachoma!AL790</f>
        <v>0</v>
      </c>
      <c r="BL778" s="362">
        <f>Trachoma!AN790</f>
        <v>0</v>
      </c>
      <c r="BM778" s="362">
        <f>Trachoma!AO790</f>
        <v>0</v>
      </c>
      <c r="BN778" s="362">
        <f>Trachoma!AT790</f>
        <v>0</v>
      </c>
      <c r="BO778" s="362">
        <f>Trachoma!AU790</f>
        <v>0</v>
      </c>
      <c r="BP778" s="362">
        <f>Trachoma!AV790</f>
        <v>0</v>
      </c>
      <c r="BQ778" s="362">
        <f>Trachoma!AW790</f>
        <v>0</v>
      </c>
      <c r="BR778" s="362">
        <f>COUNTIF(Trachoma!AX790,"Yes")</f>
        <v>0</v>
      </c>
      <c r="BS778" s="337"/>
      <c r="BT778" s="362">
        <f t="shared" si="124"/>
        <v>0</v>
      </c>
      <c r="BU778" s="362">
        <f t="shared" si="125"/>
        <v>0</v>
      </c>
      <c r="BV778" s="362">
        <f t="shared" si="126"/>
        <v>0</v>
      </c>
      <c r="BW778" s="362">
        <f t="shared" si="127"/>
        <v>0</v>
      </c>
      <c r="BX778" s="362">
        <f t="shared" si="128"/>
        <v>0</v>
      </c>
      <c r="BY778" s="362">
        <f t="shared" si="130"/>
        <v>0</v>
      </c>
      <c r="BZ778" s="362">
        <f t="shared" si="131"/>
        <v>0</v>
      </c>
      <c r="CA778" s="362">
        <f t="shared" si="132"/>
        <v>0</v>
      </c>
      <c r="CB778" s="362">
        <f t="shared" si="133"/>
        <v>0</v>
      </c>
      <c r="CC778" s="362">
        <f t="shared" si="129"/>
        <v>0</v>
      </c>
    </row>
    <row r="779" spans="2:81" x14ac:dyDescent="0.25">
      <c r="B779" s="147">
        <f>Demography!B787</f>
        <v>0</v>
      </c>
      <c r="C779" s="147">
        <f>Demography!C787</f>
        <v>0</v>
      </c>
      <c r="D779" s="148">
        <f>Demography!D787</f>
        <v>0</v>
      </c>
      <c r="E779" s="55"/>
      <c r="F779" s="148">
        <f>LF!M786</f>
        <v>0</v>
      </c>
      <c r="G779" s="148">
        <f>LF!AE786</f>
        <v>0</v>
      </c>
      <c r="H779" s="148">
        <f>LF!AF786</f>
        <v>0</v>
      </c>
      <c r="I779" s="148">
        <f>LF!AH786</f>
        <v>0</v>
      </c>
      <c r="J779" s="148">
        <f>LF!AI786</f>
        <v>0</v>
      </c>
      <c r="K779" s="148">
        <f>LF!AK786</f>
        <v>0</v>
      </c>
      <c r="L779" s="148">
        <f>LF!AM786</f>
        <v>0</v>
      </c>
      <c r="M779" s="148">
        <f>LF!AN786</f>
        <v>0</v>
      </c>
      <c r="N779" s="148">
        <f>LF!AO786</f>
        <v>0</v>
      </c>
      <c r="O779" s="148">
        <f>LF!AP786</f>
        <v>0</v>
      </c>
      <c r="P779" s="148">
        <f>LF!AQ786</f>
        <v>0</v>
      </c>
      <c r="Q779" s="148">
        <f>COUNTIF(LF!AR786,"Yes")</f>
        <v>0</v>
      </c>
      <c r="R779" s="55"/>
      <c r="S779" s="148">
        <f>Oncho!K786</f>
        <v>0</v>
      </c>
      <c r="T779" s="148">
        <f>MAX(Oncho!AB786,Oncho!BA786)</f>
        <v>0</v>
      </c>
      <c r="U779" s="148">
        <f>MAX(Oncho!AC786,Oncho!BB786)</f>
        <v>0</v>
      </c>
      <c r="V779" s="148">
        <f>MAX(Oncho!AE786,Oncho!BD786)</f>
        <v>0</v>
      </c>
      <c r="W779" s="148">
        <f>MAX(Oncho!AF786,Oncho!BE786)</f>
        <v>0</v>
      </c>
      <c r="X779" s="148">
        <f>MAX(Oncho!AG786,Oncho!BF786)</f>
        <v>0</v>
      </c>
      <c r="Y779" s="148">
        <f>MAX(Oncho!AH786,Oncho!BG786)</f>
        <v>0</v>
      </c>
      <c r="Z779" s="148">
        <f>MAX(Oncho!AI786,Oncho!BH786)</f>
        <v>0</v>
      </c>
      <c r="AA779" s="148">
        <f>MAX(Oncho!AJ786,Oncho!BI786)</f>
        <v>0</v>
      </c>
      <c r="AB779" s="148">
        <f>MAX(COUNTIF(Oncho!AK786,"Yes"),COUNTIF(Oncho!BJ786,"Yes"))</f>
        <v>0</v>
      </c>
      <c r="AC779" s="55"/>
      <c r="AD779" s="148">
        <f>Schisto!P788</f>
        <v>0</v>
      </c>
      <c r="AE779" s="148">
        <f>Schisto!AI788</f>
        <v>0</v>
      </c>
      <c r="AF779" s="148">
        <f>Schisto!AJ788</f>
        <v>0</v>
      </c>
      <c r="AG779" s="148">
        <f>Schisto!AN788</f>
        <v>0</v>
      </c>
      <c r="AH779" s="148">
        <f>Schisto!AO788</f>
        <v>0</v>
      </c>
      <c r="AI779" s="148">
        <f>Schisto!AT788</f>
        <v>0</v>
      </c>
      <c r="AJ779" s="148">
        <f>Schisto!AU788</f>
        <v>0</v>
      </c>
      <c r="AK779" s="148">
        <f>Schisto!AV788</f>
        <v>0</v>
      </c>
      <c r="AL779" s="148">
        <f>Schisto!AW788</f>
        <v>0</v>
      </c>
      <c r="AM779" s="148">
        <f>COUNTIF(Schisto!AX788,"Yes")</f>
        <v>0</v>
      </c>
      <c r="AN779" s="55"/>
      <c r="AO779" s="148">
        <f>STH!P788</f>
        <v>0</v>
      </c>
      <c r="AP779" s="148">
        <f>MAX(STH!AK788,STH!BS788)</f>
        <v>0</v>
      </c>
      <c r="AQ779" s="148">
        <f>MAX(STH!AL788,STH!BT788)</f>
        <v>0</v>
      </c>
      <c r="AR779" s="148">
        <f>MAX(STH!AM788,STH!BU788)</f>
        <v>0</v>
      </c>
      <c r="AS779" s="148">
        <f>MAX(STH!AN788,STH!BV788)</f>
        <v>0</v>
      </c>
      <c r="AT779" s="148">
        <f>MAX(STH!AO788,STH!BW788)</f>
        <v>0</v>
      </c>
      <c r="AU779" s="148">
        <f>MAX(STH!AQ788,STH!BY788)</f>
        <v>0</v>
      </c>
      <c r="AV779" s="148">
        <f>MAX(STH!AR788,STH!BZ788)</f>
        <v>0</v>
      </c>
      <c r="AW779" s="148">
        <f>MAX(STH!AS788,STH!CA788)</f>
        <v>0</v>
      </c>
      <c r="AX779" s="148">
        <f>MAX(STH!AT788,STH!CB788)</f>
        <v>0</v>
      </c>
      <c r="AY779" s="148">
        <f>MAX(STH!AU788,STH!CC788)</f>
        <v>0</v>
      </c>
      <c r="AZ779" s="148">
        <f>MAX(STH!AV788,STH!CD788)</f>
        <v>0</v>
      </c>
      <c r="BA779" s="148">
        <f>MAX(STH!AW788,STH!CE788)</f>
        <v>0</v>
      </c>
      <c r="BB779" s="148">
        <f>MAX(STH!AX788,STH!CF788)</f>
        <v>0</v>
      </c>
      <c r="BC779" s="148">
        <f>MAX(STH!AY788,STH!CG788)</f>
        <v>0</v>
      </c>
      <c r="BD779" s="148">
        <f>MAX(STH!AZ788,STH!CH788)</f>
        <v>0</v>
      </c>
      <c r="BE779" s="148">
        <f>MAX(STH!BA788,STH!CI788)</f>
        <v>0</v>
      </c>
      <c r="BF779" s="148">
        <f>MAX(STH!BB788,STH!CJ788)</f>
        <v>0</v>
      </c>
      <c r="BG779" s="148">
        <f>MAX(COUNTIF(STH!BC788,"Yes"),COUNTIF(STH!CK788,"Yes"))</f>
        <v>0</v>
      </c>
      <c r="BH779" s="55"/>
      <c r="BI779" s="148">
        <f>Trachoma!Q791</f>
        <v>0</v>
      </c>
      <c r="BJ779" s="148">
        <f>Trachoma!AK791</f>
        <v>0</v>
      </c>
      <c r="BK779" s="148">
        <f>Trachoma!AL791</f>
        <v>0</v>
      </c>
      <c r="BL779" s="148">
        <f>Trachoma!AN791</f>
        <v>0</v>
      </c>
      <c r="BM779" s="148">
        <f>Trachoma!AO791</f>
        <v>0</v>
      </c>
      <c r="BN779" s="148">
        <f>Trachoma!AT791</f>
        <v>0</v>
      </c>
      <c r="BO779" s="148">
        <f>Trachoma!AU791</f>
        <v>0</v>
      </c>
      <c r="BP779" s="148">
        <f>Trachoma!AV791</f>
        <v>0</v>
      </c>
      <c r="BQ779" s="148">
        <f>Trachoma!AW791</f>
        <v>0</v>
      </c>
      <c r="BR779" s="148">
        <f>COUNTIF(Trachoma!AX791,"Yes")</f>
        <v>0</v>
      </c>
      <c r="BS779" s="55"/>
      <c r="BT779" s="148">
        <f t="shared" ref="BT779:BT842" si="134">MAX(F779,S779,AD779,AO779,BI779)</f>
        <v>0</v>
      </c>
      <c r="BU779" s="148">
        <f t="shared" ref="BU779:BU842" si="135">MAX(G779,T779,AE779,AP779,BJ779)</f>
        <v>0</v>
      </c>
      <c r="BV779" s="148">
        <f t="shared" ref="BV779:BV842" si="136">MAX(H779,U779,AF779,AQ779,BK779)</f>
        <v>0</v>
      </c>
      <c r="BW779" s="148">
        <f t="shared" ref="BW779:BW842" si="137">MAX(I779,V779,AG779,AU779,BL779)</f>
        <v>0</v>
      </c>
      <c r="BX779" s="148">
        <f t="shared" ref="BX779:BX842" si="138">MAX(J779,W779,AH779,AV779,BM779)</f>
        <v>0</v>
      </c>
      <c r="BY779" s="148">
        <f t="shared" si="130"/>
        <v>0</v>
      </c>
      <c r="BZ779" s="148">
        <f t="shared" si="131"/>
        <v>0</v>
      </c>
      <c r="CA779" s="148">
        <f t="shared" si="132"/>
        <v>0</v>
      </c>
      <c r="CB779" s="148">
        <f t="shared" si="133"/>
        <v>0</v>
      </c>
      <c r="CC779" s="148">
        <f t="shared" ref="CC779:CC842" si="139">MAX(Q779,AB779,AM779,BG779,BR779)</f>
        <v>0</v>
      </c>
    </row>
    <row r="780" spans="2:81" x14ac:dyDescent="0.25">
      <c r="B780" s="361">
        <f>Demography!B788</f>
        <v>0</v>
      </c>
      <c r="C780" s="361">
        <f>Demography!C788</f>
        <v>0</v>
      </c>
      <c r="D780" s="362">
        <f>Demography!D788</f>
        <v>0</v>
      </c>
      <c r="E780" s="337"/>
      <c r="F780" s="362">
        <f>LF!M787</f>
        <v>0</v>
      </c>
      <c r="G780" s="362">
        <f>LF!AE787</f>
        <v>0</v>
      </c>
      <c r="H780" s="362">
        <f>LF!AF787</f>
        <v>0</v>
      </c>
      <c r="I780" s="362">
        <f>LF!AH787</f>
        <v>0</v>
      </c>
      <c r="J780" s="362">
        <f>LF!AI787</f>
        <v>0</v>
      </c>
      <c r="K780" s="362">
        <f>LF!AK787</f>
        <v>0</v>
      </c>
      <c r="L780" s="362">
        <f>LF!AM787</f>
        <v>0</v>
      </c>
      <c r="M780" s="362">
        <f>LF!AN787</f>
        <v>0</v>
      </c>
      <c r="N780" s="362">
        <f>LF!AO787</f>
        <v>0</v>
      </c>
      <c r="O780" s="362">
        <f>LF!AP787</f>
        <v>0</v>
      </c>
      <c r="P780" s="362">
        <f>LF!AQ787</f>
        <v>0</v>
      </c>
      <c r="Q780" s="362">
        <f>COUNTIF(LF!AR787,"Yes")</f>
        <v>0</v>
      </c>
      <c r="R780" s="337"/>
      <c r="S780" s="362">
        <f>Oncho!K787</f>
        <v>0</v>
      </c>
      <c r="T780" s="362">
        <f>MAX(Oncho!AB787,Oncho!BA787)</f>
        <v>0</v>
      </c>
      <c r="U780" s="362">
        <f>MAX(Oncho!AC787,Oncho!BB787)</f>
        <v>0</v>
      </c>
      <c r="V780" s="362">
        <f>MAX(Oncho!AE787,Oncho!BD787)</f>
        <v>0</v>
      </c>
      <c r="W780" s="362">
        <f>MAX(Oncho!AF787,Oncho!BE787)</f>
        <v>0</v>
      </c>
      <c r="X780" s="362">
        <f>MAX(Oncho!AG787,Oncho!BF787)</f>
        <v>0</v>
      </c>
      <c r="Y780" s="362">
        <f>MAX(Oncho!AH787,Oncho!BG787)</f>
        <v>0</v>
      </c>
      <c r="Z780" s="362">
        <f>MAX(Oncho!AI787,Oncho!BH787)</f>
        <v>0</v>
      </c>
      <c r="AA780" s="362">
        <f>MAX(Oncho!AJ787,Oncho!BI787)</f>
        <v>0</v>
      </c>
      <c r="AB780" s="362">
        <f>MAX(COUNTIF(Oncho!AK787,"Yes"),COUNTIF(Oncho!BJ787,"Yes"))</f>
        <v>0</v>
      </c>
      <c r="AC780" s="337"/>
      <c r="AD780" s="362">
        <f>Schisto!P789</f>
        <v>0</v>
      </c>
      <c r="AE780" s="362">
        <f>Schisto!AI789</f>
        <v>0</v>
      </c>
      <c r="AF780" s="362">
        <f>Schisto!AJ789</f>
        <v>0</v>
      </c>
      <c r="AG780" s="362">
        <f>Schisto!AN789</f>
        <v>0</v>
      </c>
      <c r="AH780" s="362">
        <f>Schisto!AO789</f>
        <v>0</v>
      </c>
      <c r="AI780" s="362">
        <f>Schisto!AT789</f>
        <v>0</v>
      </c>
      <c r="AJ780" s="362">
        <f>Schisto!AU789</f>
        <v>0</v>
      </c>
      <c r="AK780" s="362">
        <f>Schisto!AV789</f>
        <v>0</v>
      </c>
      <c r="AL780" s="362">
        <f>Schisto!AW789</f>
        <v>0</v>
      </c>
      <c r="AM780" s="362">
        <f>COUNTIF(Schisto!AX789,"Yes")</f>
        <v>0</v>
      </c>
      <c r="AN780" s="337"/>
      <c r="AO780" s="362">
        <f>STH!P789</f>
        <v>0</v>
      </c>
      <c r="AP780" s="362">
        <f>MAX(STH!AK789,STH!BS789)</f>
        <v>0</v>
      </c>
      <c r="AQ780" s="362">
        <f>MAX(STH!AL789,STH!BT789)</f>
        <v>0</v>
      </c>
      <c r="AR780" s="362">
        <f>MAX(STH!AM789,STH!BU789)</f>
        <v>0</v>
      </c>
      <c r="AS780" s="362">
        <f>MAX(STH!AN789,STH!BV789)</f>
        <v>0</v>
      </c>
      <c r="AT780" s="362">
        <f>MAX(STH!AO789,STH!BW789)</f>
        <v>0</v>
      </c>
      <c r="AU780" s="362">
        <f>MAX(STH!AQ789,STH!BY789)</f>
        <v>0</v>
      </c>
      <c r="AV780" s="362">
        <f>MAX(STH!AR789,STH!BZ789)</f>
        <v>0</v>
      </c>
      <c r="AW780" s="362">
        <f>MAX(STH!AS789,STH!CA789)</f>
        <v>0</v>
      </c>
      <c r="AX780" s="362">
        <f>MAX(STH!AT789,STH!CB789)</f>
        <v>0</v>
      </c>
      <c r="AY780" s="362">
        <f>MAX(STH!AU789,STH!CC789)</f>
        <v>0</v>
      </c>
      <c r="AZ780" s="362">
        <f>MAX(STH!AV789,STH!CD789)</f>
        <v>0</v>
      </c>
      <c r="BA780" s="362">
        <f>MAX(STH!AW789,STH!CE789)</f>
        <v>0</v>
      </c>
      <c r="BB780" s="362">
        <f>MAX(STH!AX789,STH!CF789)</f>
        <v>0</v>
      </c>
      <c r="BC780" s="362">
        <f>MAX(STH!AY789,STH!CG789)</f>
        <v>0</v>
      </c>
      <c r="BD780" s="362">
        <f>MAX(STH!AZ789,STH!CH789)</f>
        <v>0</v>
      </c>
      <c r="BE780" s="362">
        <f>MAX(STH!BA789,STH!CI789)</f>
        <v>0</v>
      </c>
      <c r="BF780" s="362">
        <f>MAX(STH!BB789,STH!CJ789)</f>
        <v>0</v>
      </c>
      <c r="BG780" s="362">
        <f>MAX(COUNTIF(STH!BC789,"Yes"),COUNTIF(STH!CK789,"Yes"))</f>
        <v>0</v>
      </c>
      <c r="BH780" s="337"/>
      <c r="BI780" s="362">
        <f>Trachoma!Q792</f>
        <v>0</v>
      </c>
      <c r="BJ780" s="362">
        <f>Trachoma!AK792</f>
        <v>0</v>
      </c>
      <c r="BK780" s="362">
        <f>Trachoma!AL792</f>
        <v>0</v>
      </c>
      <c r="BL780" s="362">
        <f>Trachoma!AN792</f>
        <v>0</v>
      </c>
      <c r="BM780" s="362">
        <f>Trachoma!AO792</f>
        <v>0</v>
      </c>
      <c r="BN780" s="362">
        <f>Trachoma!AT792</f>
        <v>0</v>
      </c>
      <c r="BO780" s="362">
        <f>Trachoma!AU792</f>
        <v>0</v>
      </c>
      <c r="BP780" s="362">
        <f>Trachoma!AV792</f>
        <v>0</v>
      </c>
      <c r="BQ780" s="362">
        <f>Trachoma!AW792</f>
        <v>0</v>
      </c>
      <c r="BR780" s="362">
        <f>COUNTIF(Trachoma!AX792,"Yes")</f>
        <v>0</v>
      </c>
      <c r="BS780" s="337"/>
      <c r="BT780" s="362">
        <f t="shared" si="134"/>
        <v>0</v>
      </c>
      <c r="BU780" s="362">
        <f t="shared" si="135"/>
        <v>0</v>
      </c>
      <c r="BV780" s="362">
        <f t="shared" si="136"/>
        <v>0</v>
      </c>
      <c r="BW780" s="362">
        <f t="shared" si="137"/>
        <v>0</v>
      </c>
      <c r="BX780" s="362">
        <f t="shared" si="138"/>
        <v>0</v>
      </c>
      <c r="BY780" s="362">
        <f t="shared" ref="BY780:BY843" si="140">MAX(M780,X780,AI780,BC780,BN780)</f>
        <v>0</v>
      </c>
      <c r="BZ780" s="362">
        <f t="shared" ref="BZ780:BZ843" si="141">MAX(N780,Y780,AJ780,BD780,BO780)</f>
        <v>0</v>
      </c>
      <c r="CA780" s="362">
        <f t="shared" ref="CA780:CA843" si="142">MAX(O780,Z780,AK780,BE780,BP780)</f>
        <v>0</v>
      </c>
      <c r="CB780" s="362">
        <f t="shared" ref="CB780:CB843" si="143">MAX(P780,AA780,AL780,BF780,BQ780)</f>
        <v>0</v>
      </c>
      <c r="CC780" s="362">
        <f t="shared" si="139"/>
        <v>0</v>
      </c>
    </row>
    <row r="781" spans="2:81" x14ac:dyDescent="0.25">
      <c r="B781" s="147">
        <f>Demography!B789</f>
        <v>0</v>
      </c>
      <c r="C781" s="147">
        <f>Demography!C789</f>
        <v>0</v>
      </c>
      <c r="D781" s="148">
        <f>Demography!D789</f>
        <v>0</v>
      </c>
      <c r="E781" s="55"/>
      <c r="F781" s="148">
        <f>LF!M788</f>
        <v>0</v>
      </c>
      <c r="G781" s="148">
        <f>LF!AE788</f>
        <v>0</v>
      </c>
      <c r="H781" s="148">
        <f>LF!AF788</f>
        <v>0</v>
      </c>
      <c r="I781" s="148">
        <f>LF!AH788</f>
        <v>0</v>
      </c>
      <c r="J781" s="148">
        <f>LF!AI788</f>
        <v>0</v>
      </c>
      <c r="K781" s="148">
        <f>LF!AK788</f>
        <v>0</v>
      </c>
      <c r="L781" s="148">
        <f>LF!AM788</f>
        <v>0</v>
      </c>
      <c r="M781" s="148">
        <f>LF!AN788</f>
        <v>0</v>
      </c>
      <c r="N781" s="148">
        <f>LF!AO788</f>
        <v>0</v>
      </c>
      <c r="O781" s="148">
        <f>LF!AP788</f>
        <v>0</v>
      </c>
      <c r="P781" s="148">
        <f>LF!AQ788</f>
        <v>0</v>
      </c>
      <c r="Q781" s="148">
        <f>COUNTIF(LF!AR788,"Yes")</f>
        <v>0</v>
      </c>
      <c r="R781" s="55"/>
      <c r="S781" s="148">
        <f>Oncho!K788</f>
        <v>0</v>
      </c>
      <c r="T781" s="148">
        <f>MAX(Oncho!AB788,Oncho!BA788)</f>
        <v>0</v>
      </c>
      <c r="U781" s="148">
        <f>MAX(Oncho!AC788,Oncho!BB788)</f>
        <v>0</v>
      </c>
      <c r="V781" s="148">
        <f>MAX(Oncho!AE788,Oncho!BD788)</f>
        <v>0</v>
      </c>
      <c r="W781" s="148">
        <f>MAX(Oncho!AF788,Oncho!BE788)</f>
        <v>0</v>
      </c>
      <c r="X781" s="148">
        <f>MAX(Oncho!AG788,Oncho!BF788)</f>
        <v>0</v>
      </c>
      <c r="Y781" s="148">
        <f>MAX(Oncho!AH788,Oncho!BG788)</f>
        <v>0</v>
      </c>
      <c r="Z781" s="148">
        <f>MAX(Oncho!AI788,Oncho!BH788)</f>
        <v>0</v>
      </c>
      <c r="AA781" s="148">
        <f>MAX(Oncho!AJ788,Oncho!BI788)</f>
        <v>0</v>
      </c>
      <c r="AB781" s="148">
        <f>MAX(COUNTIF(Oncho!AK788,"Yes"),COUNTIF(Oncho!BJ788,"Yes"))</f>
        <v>0</v>
      </c>
      <c r="AC781" s="55"/>
      <c r="AD781" s="148">
        <f>Schisto!P790</f>
        <v>0</v>
      </c>
      <c r="AE781" s="148">
        <f>Schisto!AI790</f>
        <v>0</v>
      </c>
      <c r="AF781" s="148">
        <f>Schisto!AJ790</f>
        <v>0</v>
      </c>
      <c r="AG781" s="148">
        <f>Schisto!AN790</f>
        <v>0</v>
      </c>
      <c r="AH781" s="148">
        <f>Schisto!AO790</f>
        <v>0</v>
      </c>
      <c r="AI781" s="148">
        <f>Schisto!AT790</f>
        <v>0</v>
      </c>
      <c r="AJ781" s="148">
        <f>Schisto!AU790</f>
        <v>0</v>
      </c>
      <c r="AK781" s="148">
        <f>Schisto!AV790</f>
        <v>0</v>
      </c>
      <c r="AL781" s="148">
        <f>Schisto!AW790</f>
        <v>0</v>
      </c>
      <c r="AM781" s="148">
        <f>COUNTIF(Schisto!AX790,"Yes")</f>
        <v>0</v>
      </c>
      <c r="AN781" s="55"/>
      <c r="AO781" s="148">
        <f>STH!P790</f>
        <v>0</v>
      </c>
      <c r="AP781" s="148">
        <f>MAX(STH!AK790,STH!BS790)</f>
        <v>0</v>
      </c>
      <c r="AQ781" s="148">
        <f>MAX(STH!AL790,STH!BT790)</f>
        <v>0</v>
      </c>
      <c r="AR781" s="148">
        <f>MAX(STH!AM790,STH!BU790)</f>
        <v>0</v>
      </c>
      <c r="AS781" s="148">
        <f>MAX(STH!AN790,STH!BV790)</f>
        <v>0</v>
      </c>
      <c r="AT781" s="148">
        <f>MAX(STH!AO790,STH!BW790)</f>
        <v>0</v>
      </c>
      <c r="AU781" s="148">
        <f>MAX(STH!AQ790,STH!BY790)</f>
        <v>0</v>
      </c>
      <c r="AV781" s="148">
        <f>MAX(STH!AR790,STH!BZ790)</f>
        <v>0</v>
      </c>
      <c r="AW781" s="148">
        <f>MAX(STH!AS790,STH!CA790)</f>
        <v>0</v>
      </c>
      <c r="AX781" s="148">
        <f>MAX(STH!AT790,STH!CB790)</f>
        <v>0</v>
      </c>
      <c r="AY781" s="148">
        <f>MAX(STH!AU790,STH!CC790)</f>
        <v>0</v>
      </c>
      <c r="AZ781" s="148">
        <f>MAX(STH!AV790,STH!CD790)</f>
        <v>0</v>
      </c>
      <c r="BA781" s="148">
        <f>MAX(STH!AW790,STH!CE790)</f>
        <v>0</v>
      </c>
      <c r="BB781" s="148">
        <f>MAX(STH!AX790,STH!CF790)</f>
        <v>0</v>
      </c>
      <c r="BC781" s="148">
        <f>MAX(STH!AY790,STH!CG790)</f>
        <v>0</v>
      </c>
      <c r="BD781" s="148">
        <f>MAX(STH!AZ790,STH!CH790)</f>
        <v>0</v>
      </c>
      <c r="BE781" s="148">
        <f>MAX(STH!BA790,STH!CI790)</f>
        <v>0</v>
      </c>
      <c r="BF781" s="148">
        <f>MAX(STH!BB790,STH!CJ790)</f>
        <v>0</v>
      </c>
      <c r="BG781" s="148">
        <f>MAX(COUNTIF(STH!BC790,"Yes"),COUNTIF(STH!CK790,"Yes"))</f>
        <v>0</v>
      </c>
      <c r="BH781" s="55"/>
      <c r="BI781" s="148">
        <f>Trachoma!Q793</f>
        <v>0</v>
      </c>
      <c r="BJ781" s="148">
        <f>Trachoma!AK793</f>
        <v>0</v>
      </c>
      <c r="BK781" s="148">
        <f>Trachoma!AL793</f>
        <v>0</v>
      </c>
      <c r="BL781" s="148">
        <f>Trachoma!AN793</f>
        <v>0</v>
      </c>
      <c r="BM781" s="148">
        <f>Trachoma!AO793</f>
        <v>0</v>
      </c>
      <c r="BN781" s="148">
        <f>Trachoma!AT793</f>
        <v>0</v>
      </c>
      <c r="BO781" s="148">
        <f>Trachoma!AU793</f>
        <v>0</v>
      </c>
      <c r="BP781" s="148">
        <f>Trachoma!AV793</f>
        <v>0</v>
      </c>
      <c r="BQ781" s="148">
        <f>Trachoma!AW793</f>
        <v>0</v>
      </c>
      <c r="BR781" s="148">
        <f>COUNTIF(Trachoma!AX793,"Yes")</f>
        <v>0</v>
      </c>
      <c r="BS781" s="55"/>
      <c r="BT781" s="148">
        <f t="shared" si="134"/>
        <v>0</v>
      </c>
      <c r="BU781" s="148">
        <f t="shared" si="135"/>
        <v>0</v>
      </c>
      <c r="BV781" s="148">
        <f t="shared" si="136"/>
        <v>0</v>
      </c>
      <c r="BW781" s="148">
        <f t="shared" si="137"/>
        <v>0</v>
      </c>
      <c r="BX781" s="148">
        <f t="shared" si="138"/>
        <v>0</v>
      </c>
      <c r="BY781" s="148">
        <f t="shared" si="140"/>
        <v>0</v>
      </c>
      <c r="BZ781" s="148">
        <f t="shared" si="141"/>
        <v>0</v>
      </c>
      <c r="CA781" s="148">
        <f t="shared" si="142"/>
        <v>0</v>
      </c>
      <c r="CB781" s="148">
        <f t="shared" si="143"/>
        <v>0</v>
      </c>
      <c r="CC781" s="148">
        <f t="shared" si="139"/>
        <v>0</v>
      </c>
    </row>
    <row r="782" spans="2:81" x14ac:dyDescent="0.25">
      <c r="B782" s="361">
        <f>Demography!B790</f>
        <v>0</v>
      </c>
      <c r="C782" s="361">
        <f>Demography!C790</f>
        <v>0</v>
      </c>
      <c r="D782" s="362">
        <f>Demography!D790</f>
        <v>0</v>
      </c>
      <c r="E782" s="337"/>
      <c r="F782" s="362">
        <f>LF!M789</f>
        <v>0</v>
      </c>
      <c r="G782" s="362">
        <f>LF!AE789</f>
        <v>0</v>
      </c>
      <c r="H782" s="362">
        <f>LF!AF789</f>
        <v>0</v>
      </c>
      <c r="I782" s="362">
        <f>LF!AH789</f>
        <v>0</v>
      </c>
      <c r="J782" s="362">
        <f>LF!AI789</f>
        <v>0</v>
      </c>
      <c r="K782" s="362">
        <f>LF!AK789</f>
        <v>0</v>
      </c>
      <c r="L782" s="362">
        <f>LF!AM789</f>
        <v>0</v>
      </c>
      <c r="M782" s="362">
        <f>LF!AN789</f>
        <v>0</v>
      </c>
      <c r="N782" s="362">
        <f>LF!AO789</f>
        <v>0</v>
      </c>
      <c r="O782" s="362">
        <f>LF!AP789</f>
        <v>0</v>
      </c>
      <c r="P782" s="362">
        <f>LF!AQ789</f>
        <v>0</v>
      </c>
      <c r="Q782" s="362">
        <f>COUNTIF(LF!AR789,"Yes")</f>
        <v>0</v>
      </c>
      <c r="R782" s="337"/>
      <c r="S782" s="362">
        <f>Oncho!K789</f>
        <v>0</v>
      </c>
      <c r="T782" s="362">
        <f>MAX(Oncho!AB789,Oncho!BA789)</f>
        <v>0</v>
      </c>
      <c r="U782" s="362">
        <f>MAX(Oncho!AC789,Oncho!BB789)</f>
        <v>0</v>
      </c>
      <c r="V782" s="362">
        <f>MAX(Oncho!AE789,Oncho!BD789)</f>
        <v>0</v>
      </c>
      <c r="W782" s="362">
        <f>MAX(Oncho!AF789,Oncho!BE789)</f>
        <v>0</v>
      </c>
      <c r="X782" s="362">
        <f>MAX(Oncho!AG789,Oncho!BF789)</f>
        <v>0</v>
      </c>
      <c r="Y782" s="362">
        <f>MAX(Oncho!AH789,Oncho!BG789)</f>
        <v>0</v>
      </c>
      <c r="Z782" s="362">
        <f>MAX(Oncho!AI789,Oncho!BH789)</f>
        <v>0</v>
      </c>
      <c r="AA782" s="362">
        <f>MAX(Oncho!AJ789,Oncho!BI789)</f>
        <v>0</v>
      </c>
      <c r="AB782" s="362">
        <f>MAX(COUNTIF(Oncho!AK789,"Yes"),COUNTIF(Oncho!BJ789,"Yes"))</f>
        <v>0</v>
      </c>
      <c r="AC782" s="337"/>
      <c r="AD782" s="362">
        <f>Schisto!P791</f>
        <v>0</v>
      </c>
      <c r="AE782" s="362">
        <f>Schisto!AI791</f>
        <v>0</v>
      </c>
      <c r="AF782" s="362">
        <f>Schisto!AJ791</f>
        <v>0</v>
      </c>
      <c r="AG782" s="362">
        <f>Schisto!AN791</f>
        <v>0</v>
      </c>
      <c r="AH782" s="362">
        <f>Schisto!AO791</f>
        <v>0</v>
      </c>
      <c r="AI782" s="362">
        <f>Schisto!AT791</f>
        <v>0</v>
      </c>
      <c r="AJ782" s="362">
        <f>Schisto!AU791</f>
        <v>0</v>
      </c>
      <c r="AK782" s="362">
        <f>Schisto!AV791</f>
        <v>0</v>
      </c>
      <c r="AL782" s="362">
        <f>Schisto!AW791</f>
        <v>0</v>
      </c>
      <c r="AM782" s="362">
        <f>COUNTIF(Schisto!AX791,"Yes")</f>
        <v>0</v>
      </c>
      <c r="AN782" s="337"/>
      <c r="AO782" s="362">
        <f>STH!P791</f>
        <v>0</v>
      </c>
      <c r="AP782" s="362">
        <f>MAX(STH!AK791,STH!BS791)</f>
        <v>0</v>
      </c>
      <c r="AQ782" s="362">
        <f>MAX(STH!AL791,STH!BT791)</f>
        <v>0</v>
      </c>
      <c r="AR782" s="362">
        <f>MAX(STH!AM791,STH!BU791)</f>
        <v>0</v>
      </c>
      <c r="AS782" s="362">
        <f>MAX(STH!AN791,STH!BV791)</f>
        <v>0</v>
      </c>
      <c r="AT782" s="362">
        <f>MAX(STH!AO791,STH!BW791)</f>
        <v>0</v>
      </c>
      <c r="AU782" s="362">
        <f>MAX(STH!AQ791,STH!BY791)</f>
        <v>0</v>
      </c>
      <c r="AV782" s="362">
        <f>MAX(STH!AR791,STH!BZ791)</f>
        <v>0</v>
      </c>
      <c r="AW782" s="362">
        <f>MAX(STH!AS791,STH!CA791)</f>
        <v>0</v>
      </c>
      <c r="AX782" s="362">
        <f>MAX(STH!AT791,STH!CB791)</f>
        <v>0</v>
      </c>
      <c r="AY782" s="362">
        <f>MAX(STH!AU791,STH!CC791)</f>
        <v>0</v>
      </c>
      <c r="AZ782" s="362">
        <f>MAX(STH!AV791,STH!CD791)</f>
        <v>0</v>
      </c>
      <c r="BA782" s="362">
        <f>MAX(STH!AW791,STH!CE791)</f>
        <v>0</v>
      </c>
      <c r="BB782" s="362">
        <f>MAX(STH!AX791,STH!CF791)</f>
        <v>0</v>
      </c>
      <c r="BC782" s="362">
        <f>MAX(STH!AY791,STH!CG791)</f>
        <v>0</v>
      </c>
      <c r="BD782" s="362">
        <f>MAX(STH!AZ791,STH!CH791)</f>
        <v>0</v>
      </c>
      <c r="BE782" s="362">
        <f>MAX(STH!BA791,STH!CI791)</f>
        <v>0</v>
      </c>
      <c r="BF782" s="362">
        <f>MAX(STH!BB791,STH!CJ791)</f>
        <v>0</v>
      </c>
      <c r="BG782" s="362">
        <f>MAX(COUNTIF(STH!BC791,"Yes"),COUNTIF(STH!CK791,"Yes"))</f>
        <v>0</v>
      </c>
      <c r="BH782" s="337"/>
      <c r="BI782" s="362">
        <f>Trachoma!Q794</f>
        <v>0</v>
      </c>
      <c r="BJ782" s="362">
        <f>Trachoma!AK794</f>
        <v>0</v>
      </c>
      <c r="BK782" s="362">
        <f>Trachoma!AL794</f>
        <v>0</v>
      </c>
      <c r="BL782" s="362">
        <f>Trachoma!AN794</f>
        <v>0</v>
      </c>
      <c r="BM782" s="362">
        <f>Trachoma!AO794</f>
        <v>0</v>
      </c>
      <c r="BN782" s="362">
        <f>Trachoma!AT794</f>
        <v>0</v>
      </c>
      <c r="BO782" s="362">
        <f>Trachoma!AU794</f>
        <v>0</v>
      </c>
      <c r="BP782" s="362">
        <f>Trachoma!AV794</f>
        <v>0</v>
      </c>
      <c r="BQ782" s="362">
        <f>Trachoma!AW794</f>
        <v>0</v>
      </c>
      <c r="BR782" s="362">
        <f>COUNTIF(Trachoma!AX794,"Yes")</f>
        <v>0</v>
      </c>
      <c r="BS782" s="337"/>
      <c r="BT782" s="362">
        <f t="shared" si="134"/>
        <v>0</v>
      </c>
      <c r="BU782" s="362">
        <f t="shared" si="135"/>
        <v>0</v>
      </c>
      <c r="BV782" s="362">
        <f t="shared" si="136"/>
        <v>0</v>
      </c>
      <c r="BW782" s="362">
        <f t="shared" si="137"/>
        <v>0</v>
      </c>
      <c r="BX782" s="362">
        <f t="shared" si="138"/>
        <v>0</v>
      </c>
      <c r="BY782" s="362">
        <f t="shared" si="140"/>
        <v>0</v>
      </c>
      <c r="BZ782" s="362">
        <f t="shared" si="141"/>
        <v>0</v>
      </c>
      <c r="CA782" s="362">
        <f t="shared" si="142"/>
        <v>0</v>
      </c>
      <c r="CB782" s="362">
        <f t="shared" si="143"/>
        <v>0</v>
      </c>
      <c r="CC782" s="362">
        <f t="shared" si="139"/>
        <v>0</v>
      </c>
    </row>
    <row r="783" spans="2:81" x14ac:dyDescent="0.25">
      <c r="B783" s="147">
        <f>Demography!B791</f>
        <v>0</v>
      </c>
      <c r="C783" s="147">
        <f>Demography!C791</f>
        <v>0</v>
      </c>
      <c r="D783" s="148">
        <f>Demography!D791</f>
        <v>0</v>
      </c>
      <c r="E783" s="55"/>
      <c r="F783" s="148">
        <f>LF!M790</f>
        <v>0</v>
      </c>
      <c r="G783" s="148">
        <f>LF!AE790</f>
        <v>0</v>
      </c>
      <c r="H783" s="148">
        <f>LF!AF790</f>
        <v>0</v>
      </c>
      <c r="I783" s="148">
        <f>LF!AH790</f>
        <v>0</v>
      </c>
      <c r="J783" s="148">
        <f>LF!AI790</f>
        <v>0</v>
      </c>
      <c r="K783" s="148">
        <f>LF!AK790</f>
        <v>0</v>
      </c>
      <c r="L783" s="148">
        <f>LF!AM790</f>
        <v>0</v>
      </c>
      <c r="M783" s="148">
        <f>LF!AN790</f>
        <v>0</v>
      </c>
      <c r="N783" s="148">
        <f>LF!AO790</f>
        <v>0</v>
      </c>
      <c r="O783" s="148">
        <f>LF!AP790</f>
        <v>0</v>
      </c>
      <c r="P783" s="148">
        <f>LF!AQ790</f>
        <v>0</v>
      </c>
      <c r="Q783" s="148">
        <f>COUNTIF(LF!AR790,"Yes")</f>
        <v>0</v>
      </c>
      <c r="R783" s="55"/>
      <c r="S783" s="148">
        <f>Oncho!K790</f>
        <v>0</v>
      </c>
      <c r="T783" s="148">
        <f>MAX(Oncho!AB790,Oncho!BA790)</f>
        <v>0</v>
      </c>
      <c r="U783" s="148">
        <f>MAX(Oncho!AC790,Oncho!BB790)</f>
        <v>0</v>
      </c>
      <c r="V783" s="148">
        <f>MAX(Oncho!AE790,Oncho!BD790)</f>
        <v>0</v>
      </c>
      <c r="W783" s="148">
        <f>MAX(Oncho!AF790,Oncho!BE790)</f>
        <v>0</v>
      </c>
      <c r="X783" s="148">
        <f>MAX(Oncho!AG790,Oncho!BF790)</f>
        <v>0</v>
      </c>
      <c r="Y783" s="148">
        <f>MAX(Oncho!AH790,Oncho!BG790)</f>
        <v>0</v>
      </c>
      <c r="Z783" s="148">
        <f>MAX(Oncho!AI790,Oncho!BH790)</f>
        <v>0</v>
      </c>
      <c r="AA783" s="148">
        <f>MAX(Oncho!AJ790,Oncho!BI790)</f>
        <v>0</v>
      </c>
      <c r="AB783" s="148">
        <f>MAX(COUNTIF(Oncho!AK790,"Yes"),COUNTIF(Oncho!BJ790,"Yes"))</f>
        <v>0</v>
      </c>
      <c r="AC783" s="55"/>
      <c r="AD783" s="148">
        <f>Schisto!P792</f>
        <v>0</v>
      </c>
      <c r="AE783" s="148">
        <f>Schisto!AI792</f>
        <v>0</v>
      </c>
      <c r="AF783" s="148">
        <f>Schisto!AJ792</f>
        <v>0</v>
      </c>
      <c r="AG783" s="148">
        <f>Schisto!AN792</f>
        <v>0</v>
      </c>
      <c r="AH783" s="148">
        <f>Schisto!AO792</f>
        <v>0</v>
      </c>
      <c r="AI783" s="148">
        <f>Schisto!AT792</f>
        <v>0</v>
      </c>
      <c r="AJ783" s="148">
        <f>Schisto!AU792</f>
        <v>0</v>
      </c>
      <c r="AK783" s="148">
        <f>Schisto!AV792</f>
        <v>0</v>
      </c>
      <c r="AL783" s="148">
        <f>Schisto!AW792</f>
        <v>0</v>
      </c>
      <c r="AM783" s="148">
        <f>COUNTIF(Schisto!AX792,"Yes")</f>
        <v>0</v>
      </c>
      <c r="AN783" s="55"/>
      <c r="AO783" s="148">
        <f>STH!P792</f>
        <v>0</v>
      </c>
      <c r="AP783" s="148">
        <f>MAX(STH!AK792,STH!BS792)</f>
        <v>0</v>
      </c>
      <c r="AQ783" s="148">
        <f>MAX(STH!AL792,STH!BT792)</f>
        <v>0</v>
      </c>
      <c r="AR783" s="148">
        <f>MAX(STH!AM792,STH!BU792)</f>
        <v>0</v>
      </c>
      <c r="AS783" s="148">
        <f>MAX(STH!AN792,STH!BV792)</f>
        <v>0</v>
      </c>
      <c r="AT783" s="148">
        <f>MAX(STH!AO792,STH!BW792)</f>
        <v>0</v>
      </c>
      <c r="AU783" s="148">
        <f>MAX(STH!AQ792,STH!BY792)</f>
        <v>0</v>
      </c>
      <c r="AV783" s="148">
        <f>MAX(STH!AR792,STH!BZ792)</f>
        <v>0</v>
      </c>
      <c r="AW783" s="148">
        <f>MAX(STH!AS792,STH!CA792)</f>
        <v>0</v>
      </c>
      <c r="AX783" s="148">
        <f>MAX(STH!AT792,STH!CB792)</f>
        <v>0</v>
      </c>
      <c r="AY783" s="148">
        <f>MAX(STH!AU792,STH!CC792)</f>
        <v>0</v>
      </c>
      <c r="AZ783" s="148">
        <f>MAX(STH!AV792,STH!CD792)</f>
        <v>0</v>
      </c>
      <c r="BA783" s="148">
        <f>MAX(STH!AW792,STH!CE792)</f>
        <v>0</v>
      </c>
      <c r="BB783" s="148">
        <f>MAX(STH!AX792,STH!CF792)</f>
        <v>0</v>
      </c>
      <c r="BC783" s="148">
        <f>MAX(STH!AY792,STH!CG792)</f>
        <v>0</v>
      </c>
      <c r="BD783" s="148">
        <f>MAX(STH!AZ792,STH!CH792)</f>
        <v>0</v>
      </c>
      <c r="BE783" s="148">
        <f>MAX(STH!BA792,STH!CI792)</f>
        <v>0</v>
      </c>
      <c r="BF783" s="148">
        <f>MAX(STH!BB792,STH!CJ792)</f>
        <v>0</v>
      </c>
      <c r="BG783" s="148">
        <f>MAX(COUNTIF(STH!BC792,"Yes"),COUNTIF(STH!CK792,"Yes"))</f>
        <v>0</v>
      </c>
      <c r="BH783" s="55"/>
      <c r="BI783" s="148">
        <f>Trachoma!Q795</f>
        <v>0</v>
      </c>
      <c r="BJ783" s="148">
        <f>Trachoma!AK795</f>
        <v>0</v>
      </c>
      <c r="BK783" s="148">
        <f>Trachoma!AL795</f>
        <v>0</v>
      </c>
      <c r="BL783" s="148">
        <f>Trachoma!AN795</f>
        <v>0</v>
      </c>
      <c r="BM783" s="148">
        <f>Trachoma!AO795</f>
        <v>0</v>
      </c>
      <c r="BN783" s="148">
        <f>Trachoma!AT795</f>
        <v>0</v>
      </c>
      <c r="BO783" s="148">
        <f>Trachoma!AU795</f>
        <v>0</v>
      </c>
      <c r="BP783" s="148">
        <f>Trachoma!AV795</f>
        <v>0</v>
      </c>
      <c r="BQ783" s="148">
        <f>Trachoma!AW795</f>
        <v>0</v>
      </c>
      <c r="BR783" s="148">
        <f>COUNTIF(Trachoma!AX795,"Yes")</f>
        <v>0</v>
      </c>
      <c r="BS783" s="55"/>
      <c r="BT783" s="148">
        <f t="shared" si="134"/>
        <v>0</v>
      </c>
      <c r="BU783" s="148">
        <f t="shared" si="135"/>
        <v>0</v>
      </c>
      <c r="BV783" s="148">
        <f t="shared" si="136"/>
        <v>0</v>
      </c>
      <c r="BW783" s="148">
        <f t="shared" si="137"/>
        <v>0</v>
      </c>
      <c r="BX783" s="148">
        <f t="shared" si="138"/>
        <v>0</v>
      </c>
      <c r="BY783" s="148">
        <f t="shared" si="140"/>
        <v>0</v>
      </c>
      <c r="BZ783" s="148">
        <f t="shared" si="141"/>
        <v>0</v>
      </c>
      <c r="CA783" s="148">
        <f t="shared" si="142"/>
        <v>0</v>
      </c>
      <c r="CB783" s="148">
        <f t="shared" si="143"/>
        <v>0</v>
      </c>
      <c r="CC783" s="148">
        <f t="shared" si="139"/>
        <v>0</v>
      </c>
    </row>
    <row r="784" spans="2:81" x14ac:dyDescent="0.25">
      <c r="B784" s="361">
        <f>Demography!B792</f>
        <v>0</v>
      </c>
      <c r="C784" s="361">
        <f>Demography!C792</f>
        <v>0</v>
      </c>
      <c r="D784" s="362">
        <f>Demography!D792</f>
        <v>0</v>
      </c>
      <c r="E784" s="337"/>
      <c r="F784" s="362">
        <f>LF!M791</f>
        <v>0</v>
      </c>
      <c r="G784" s="362">
        <f>LF!AE791</f>
        <v>0</v>
      </c>
      <c r="H784" s="362">
        <f>LF!AF791</f>
        <v>0</v>
      </c>
      <c r="I784" s="362">
        <f>LF!AH791</f>
        <v>0</v>
      </c>
      <c r="J784" s="362">
        <f>LF!AI791</f>
        <v>0</v>
      </c>
      <c r="K784" s="362">
        <f>LF!AK791</f>
        <v>0</v>
      </c>
      <c r="L784" s="362">
        <f>LF!AM791</f>
        <v>0</v>
      </c>
      <c r="M784" s="362">
        <f>LF!AN791</f>
        <v>0</v>
      </c>
      <c r="N784" s="362">
        <f>LF!AO791</f>
        <v>0</v>
      </c>
      <c r="O784" s="362">
        <f>LF!AP791</f>
        <v>0</v>
      </c>
      <c r="P784" s="362">
        <f>LF!AQ791</f>
        <v>0</v>
      </c>
      <c r="Q784" s="362">
        <f>COUNTIF(LF!AR791,"Yes")</f>
        <v>0</v>
      </c>
      <c r="R784" s="337"/>
      <c r="S784" s="362">
        <f>Oncho!K791</f>
        <v>0</v>
      </c>
      <c r="T784" s="362">
        <f>MAX(Oncho!AB791,Oncho!BA791)</f>
        <v>0</v>
      </c>
      <c r="U784" s="362">
        <f>MAX(Oncho!AC791,Oncho!BB791)</f>
        <v>0</v>
      </c>
      <c r="V784" s="362">
        <f>MAX(Oncho!AE791,Oncho!BD791)</f>
        <v>0</v>
      </c>
      <c r="W784" s="362">
        <f>MAX(Oncho!AF791,Oncho!BE791)</f>
        <v>0</v>
      </c>
      <c r="X784" s="362">
        <f>MAX(Oncho!AG791,Oncho!BF791)</f>
        <v>0</v>
      </c>
      <c r="Y784" s="362">
        <f>MAX(Oncho!AH791,Oncho!BG791)</f>
        <v>0</v>
      </c>
      <c r="Z784" s="362">
        <f>MAX(Oncho!AI791,Oncho!BH791)</f>
        <v>0</v>
      </c>
      <c r="AA784" s="362">
        <f>MAX(Oncho!AJ791,Oncho!BI791)</f>
        <v>0</v>
      </c>
      <c r="AB784" s="362">
        <f>MAX(COUNTIF(Oncho!AK791,"Yes"),COUNTIF(Oncho!BJ791,"Yes"))</f>
        <v>0</v>
      </c>
      <c r="AC784" s="337"/>
      <c r="AD784" s="362">
        <f>Schisto!P793</f>
        <v>0</v>
      </c>
      <c r="AE784" s="362">
        <f>Schisto!AI793</f>
        <v>0</v>
      </c>
      <c r="AF784" s="362">
        <f>Schisto!AJ793</f>
        <v>0</v>
      </c>
      <c r="AG784" s="362">
        <f>Schisto!AN793</f>
        <v>0</v>
      </c>
      <c r="AH784" s="362">
        <f>Schisto!AO793</f>
        <v>0</v>
      </c>
      <c r="AI784" s="362">
        <f>Schisto!AT793</f>
        <v>0</v>
      </c>
      <c r="AJ784" s="362">
        <f>Schisto!AU793</f>
        <v>0</v>
      </c>
      <c r="AK784" s="362">
        <f>Schisto!AV793</f>
        <v>0</v>
      </c>
      <c r="AL784" s="362">
        <f>Schisto!AW793</f>
        <v>0</v>
      </c>
      <c r="AM784" s="362">
        <f>COUNTIF(Schisto!AX793,"Yes")</f>
        <v>0</v>
      </c>
      <c r="AN784" s="337"/>
      <c r="AO784" s="362">
        <f>STH!P793</f>
        <v>0</v>
      </c>
      <c r="AP784" s="362">
        <f>MAX(STH!AK793,STH!BS793)</f>
        <v>0</v>
      </c>
      <c r="AQ784" s="362">
        <f>MAX(STH!AL793,STH!BT793)</f>
        <v>0</v>
      </c>
      <c r="AR784" s="362">
        <f>MAX(STH!AM793,STH!BU793)</f>
        <v>0</v>
      </c>
      <c r="AS784" s="362">
        <f>MAX(STH!AN793,STH!BV793)</f>
        <v>0</v>
      </c>
      <c r="AT784" s="362">
        <f>MAX(STH!AO793,STH!BW793)</f>
        <v>0</v>
      </c>
      <c r="AU784" s="362">
        <f>MAX(STH!AQ793,STH!BY793)</f>
        <v>0</v>
      </c>
      <c r="AV784" s="362">
        <f>MAX(STH!AR793,STH!BZ793)</f>
        <v>0</v>
      </c>
      <c r="AW784" s="362">
        <f>MAX(STH!AS793,STH!CA793)</f>
        <v>0</v>
      </c>
      <c r="AX784" s="362">
        <f>MAX(STH!AT793,STH!CB793)</f>
        <v>0</v>
      </c>
      <c r="AY784" s="362">
        <f>MAX(STH!AU793,STH!CC793)</f>
        <v>0</v>
      </c>
      <c r="AZ784" s="362">
        <f>MAX(STH!AV793,STH!CD793)</f>
        <v>0</v>
      </c>
      <c r="BA784" s="362">
        <f>MAX(STH!AW793,STH!CE793)</f>
        <v>0</v>
      </c>
      <c r="BB784" s="362">
        <f>MAX(STH!AX793,STH!CF793)</f>
        <v>0</v>
      </c>
      <c r="BC784" s="362">
        <f>MAX(STH!AY793,STH!CG793)</f>
        <v>0</v>
      </c>
      <c r="BD784" s="362">
        <f>MAX(STH!AZ793,STH!CH793)</f>
        <v>0</v>
      </c>
      <c r="BE784" s="362">
        <f>MAX(STH!BA793,STH!CI793)</f>
        <v>0</v>
      </c>
      <c r="BF784" s="362">
        <f>MAX(STH!BB793,STH!CJ793)</f>
        <v>0</v>
      </c>
      <c r="BG784" s="362">
        <f>MAX(COUNTIF(STH!BC793,"Yes"),COUNTIF(STH!CK793,"Yes"))</f>
        <v>0</v>
      </c>
      <c r="BH784" s="337"/>
      <c r="BI784" s="362">
        <f>Trachoma!Q796</f>
        <v>0</v>
      </c>
      <c r="BJ784" s="362">
        <f>Trachoma!AK796</f>
        <v>0</v>
      </c>
      <c r="BK784" s="362">
        <f>Trachoma!AL796</f>
        <v>0</v>
      </c>
      <c r="BL784" s="362">
        <f>Trachoma!AN796</f>
        <v>0</v>
      </c>
      <c r="BM784" s="362">
        <f>Trachoma!AO796</f>
        <v>0</v>
      </c>
      <c r="BN784" s="362">
        <f>Trachoma!AT796</f>
        <v>0</v>
      </c>
      <c r="BO784" s="362">
        <f>Trachoma!AU796</f>
        <v>0</v>
      </c>
      <c r="BP784" s="362">
        <f>Trachoma!AV796</f>
        <v>0</v>
      </c>
      <c r="BQ784" s="362">
        <f>Trachoma!AW796</f>
        <v>0</v>
      </c>
      <c r="BR784" s="362">
        <f>COUNTIF(Trachoma!AX796,"Yes")</f>
        <v>0</v>
      </c>
      <c r="BS784" s="337"/>
      <c r="BT784" s="362">
        <f t="shared" si="134"/>
        <v>0</v>
      </c>
      <c r="BU784" s="362">
        <f t="shared" si="135"/>
        <v>0</v>
      </c>
      <c r="BV784" s="362">
        <f t="shared" si="136"/>
        <v>0</v>
      </c>
      <c r="BW784" s="362">
        <f t="shared" si="137"/>
        <v>0</v>
      </c>
      <c r="BX784" s="362">
        <f t="shared" si="138"/>
        <v>0</v>
      </c>
      <c r="BY784" s="362">
        <f t="shared" si="140"/>
        <v>0</v>
      </c>
      <c r="BZ784" s="362">
        <f t="shared" si="141"/>
        <v>0</v>
      </c>
      <c r="CA784" s="362">
        <f t="shared" si="142"/>
        <v>0</v>
      </c>
      <c r="CB784" s="362">
        <f t="shared" si="143"/>
        <v>0</v>
      </c>
      <c r="CC784" s="362">
        <f t="shared" si="139"/>
        <v>0</v>
      </c>
    </row>
    <row r="785" spans="2:81" x14ac:dyDescent="0.25">
      <c r="B785" s="147">
        <f>Demography!B793</f>
        <v>0</v>
      </c>
      <c r="C785" s="147">
        <f>Demography!C793</f>
        <v>0</v>
      </c>
      <c r="D785" s="148">
        <f>Demography!D793</f>
        <v>0</v>
      </c>
      <c r="E785" s="55"/>
      <c r="F785" s="148">
        <f>LF!M792</f>
        <v>0</v>
      </c>
      <c r="G785" s="148">
        <f>LF!AE792</f>
        <v>0</v>
      </c>
      <c r="H785" s="148">
        <f>LF!AF792</f>
        <v>0</v>
      </c>
      <c r="I785" s="148">
        <f>LF!AH792</f>
        <v>0</v>
      </c>
      <c r="J785" s="148">
        <f>LF!AI792</f>
        <v>0</v>
      </c>
      <c r="K785" s="148">
        <f>LF!AK792</f>
        <v>0</v>
      </c>
      <c r="L785" s="148">
        <f>LF!AM792</f>
        <v>0</v>
      </c>
      <c r="M785" s="148">
        <f>LF!AN792</f>
        <v>0</v>
      </c>
      <c r="N785" s="148">
        <f>LF!AO792</f>
        <v>0</v>
      </c>
      <c r="O785" s="148">
        <f>LF!AP792</f>
        <v>0</v>
      </c>
      <c r="P785" s="148">
        <f>LF!AQ792</f>
        <v>0</v>
      </c>
      <c r="Q785" s="148">
        <f>COUNTIF(LF!AR792,"Yes")</f>
        <v>0</v>
      </c>
      <c r="R785" s="55"/>
      <c r="S785" s="148">
        <f>Oncho!K792</f>
        <v>0</v>
      </c>
      <c r="T785" s="148">
        <f>MAX(Oncho!AB792,Oncho!BA792)</f>
        <v>0</v>
      </c>
      <c r="U785" s="148">
        <f>MAX(Oncho!AC792,Oncho!BB792)</f>
        <v>0</v>
      </c>
      <c r="V785" s="148">
        <f>MAX(Oncho!AE792,Oncho!BD792)</f>
        <v>0</v>
      </c>
      <c r="W785" s="148">
        <f>MAX(Oncho!AF792,Oncho!BE792)</f>
        <v>0</v>
      </c>
      <c r="X785" s="148">
        <f>MAX(Oncho!AG792,Oncho!BF792)</f>
        <v>0</v>
      </c>
      <c r="Y785" s="148">
        <f>MAX(Oncho!AH792,Oncho!BG792)</f>
        <v>0</v>
      </c>
      <c r="Z785" s="148">
        <f>MAX(Oncho!AI792,Oncho!BH792)</f>
        <v>0</v>
      </c>
      <c r="AA785" s="148">
        <f>MAX(Oncho!AJ792,Oncho!BI792)</f>
        <v>0</v>
      </c>
      <c r="AB785" s="148">
        <f>MAX(COUNTIF(Oncho!AK792,"Yes"),COUNTIF(Oncho!BJ792,"Yes"))</f>
        <v>0</v>
      </c>
      <c r="AC785" s="55"/>
      <c r="AD785" s="148">
        <f>Schisto!P794</f>
        <v>0</v>
      </c>
      <c r="AE785" s="148">
        <f>Schisto!AI794</f>
        <v>0</v>
      </c>
      <c r="AF785" s="148">
        <f>Schisto!AJ794</f>
        <v>0</v>
      </c>
      <c r="AG785" s="148">
        <f>Schisto!AN794</f>
        <v>0</v>
      </c>
      <c r="AH785" s="148">
        <f>Schisto!AO794</f>
        <v>0</v>
      </c>
      <c r="AI785" s="148">
        <f>Schisto!AT794</f>
        <v>0</v>
      </c>
      <c r="AJ785" s="148">
        <f>Schisto!AU794</f>
        <v>0</v>
      </c>
      <c r="AK785" s="148">
        <f>Schisto!AV794</f>
        <v>0</v>
      </c>
      <c r="AL785" s="148">
        <f>Schisto!AW794</f>
        <v>0</v>
      </c>
      <c r="AM785" s="148">
        <f>COUNTIF(Schisto!AX794,"Yes")</f>
        <v>0</v>
      </c>
      <c r="AN785" s="55"/>
      <c r="AO785" s="148">
        <f>STH!P794</f>
        <v>0</v>
      </c>
      <c r="AP785" s="148">
        <f>MAX(STH!AK794,STH!BS794)</f>
        <v>0</v>
      </c>
      <c r="AQ785" s="148">
        <f>MAX(STH!AL794,STH!BT794)</f>
        <v>0</v>
      </c>
      <c r="AR785" s="148">
        <f>MAX(STH!AM794,STH!BU794)</f>
        <v>0</v>
      </c>
      <c r="AS785" s="148">
        <f>MAX(STH!AN794,STH!BV794)</f>
        <v>0</v>
      </c>
      <c r="AT785" s="148">
        <f>MAX(STH!AO794,STH!BW794)</f>
        <v>0</v>
      </c>
      <c r="AU785" s="148">
        <f>MAX(STH!AQ794,STH!BY794)</f>
        <v>0</v>
      </c>
      <c r="AV785" s="148">
        <f>MAX(STH!AR794,STH!BZ794)</f>
        <v>0</v>
      </c>
      <c r="AW785" s="148">
        <f>MAX(STH!AS794,STH!CA794)</f>
        <v>0</v>
      </c>
      <c r="AX785" s="148">
        <f>MAX(STH!AT794,STH!CB794)</f>
        <v>0</v>
      </c>
      <c r="AY785" s="148">
        <f>MAX(STH!AU794,STH!CC794)</f>
        <v>0</v>
      </c>
      <c r="AZ785" s="148">
        <f>MAX(STH!AV794,STH!CD794)</f>
        <v>0</v>
      </c>
      <c r="BA785" s="148">
        <f>MAX(STH!AW794,STH!CE794)</f>
        <v>0</v>
      </c>
      <c r="BB785" s="148">
        <f>MAX(STH!AX794,STH!CF794)</f>
        <v>0</v>
      </c>
      <c r="BC785" s="148">
        <f>MAX(STH!AY794,STH!CG794)</f>
        <v>0</v>
      </c>
      <c r="BD785" s="148">
        <f>MAX(STH!AZ794,STH!CH794)</f>
        <v>0</v>
      </c>
      <c r="BE785" s="148">
        <f>MAX(STH!BA794,STH!CI794)</f>
        <v>0</v>
      </c>
      <c r="BF785" s="148">
        <f>MAX(STH!BB794,STH!CJ794)</f>
        <v>0</v>
      </c>
      <c r="BG785" s="148">
        <f>MAX(COUNTIF(STH!BC794,"Yes"),COUNTIF(STH!CK794,"Yes"))</f>
        <v>0</v>
      </c>
      <c r="BH785" s="55"/>
      <c r="BI785" s="148">
        <f>Trachoma!Q797</f>
        <v>0</v>
      </c>
      <c r="BJ785" s="148">
        <f>Trachoma!AK797</f>
        <v>0</v>
      </c>
      <c r="BK785" s="148">
        <f>Trachoma!AL797</f>
        <v>0</v>
      </c>
      <c r="BL785" s="148">
        <f>Trachoma!AN797</f>
        <v>0</v>
      </c>
      <c r="BM785" s="148">
        <f>Trachoma!AO797</f>
        <v>0</v>
      </c>
      <c r="BN785" s="148">
        <f>Trachoma!AT797</f>
        <v>0</v>
      </c>
      <c r="BO785" s="148">
        <f>Trachoma!AU797</f>
        <v>0</v>
      </c>
      <c r="BP785" s="148">
        <f>Trachoma!AV797</f>
        <v>0</v>
      </c>
      <c r="BQ785" s="148">
        <f>Trachoma!AW797</f>
        <v>0</v>
      </c>
      <c r="BR785" s="148">
        <f>COUNTIF(Trachoma!AX797,"Yes")</f>
        <v>0</v>
      </c>
      <c r="BS785" s="55"/>
      <c r="BT785" s="148">
        <f t="shared" si="134"/>
        <v>0</v>
      </c>
      <c r="BU785" s="148">
        <f t="shared" si="135"/>
        <v>0</v>
      </c>
      <c r="BV785" s="148">
        <f t="shared" si="136"/>
        <v>0</v>
      </c>
      <c r="BW785" s="148">
        <f t="shared" si="137"/>
        <v>0</v>
      </c>
      <c r="BX785" s="148">
        <f t="shared" si="138"/>
        <v>0</v>
      </c>
      <c r="BY785" s="148">
        <f t="shared" si="140"/>
        <v>0</v>
      </c>
      <c r="BZ785" s="148">
        <f t="shared" si="141"/>
        <v>0</v>
      </c>
      <c r="CA785" s="148">
        <f t="shared" si="142"/>
        <v>0</v>
      </c>
      <c r="CB785" s="148">
        <f t="shared" si="143"/>
        <v>0</v>
      </c>
      <c r="CC785" s="148">
        <f t="shared" si="139"/>
        <v>0</v>
      </c>
    </row>
    <row r="786" spans="2:81" x14ac:dyDescent="0.25">
      <c r="B786" s="361">
        <f>Demography!B794</f>
        <v>0</v>
      </c>
      <c r="C786" s="361">
        <f>Demography!C794</f>
        <v>0</v>
      </c>
      <c r="D786" s="362">
        <f>Demography!D794</f>
        <v>0</v>
      </c>
      <c r="E786" s="337"/>
      <c r="F786" s="362">
        <f>LF!M793</f>
        <v>0</v>
      </c>
      <c r="G786" s="362">
        <f>LF!AE793</f>
        <v>0</v>
      </c>
      <c r="H786" s="362">
        <f>LF!AF793</f>
        <v>0</v>
      </c>
      <c r="I786" s="362">
        <f>LF!AH793</f>
        <v>0</v>
      </c>
      <c r="J786" s="362">
        <f>LF!AI793</f>
        <v>0</v>
      </c>
      <c r="K786" s="362">
        <f>LF!AK793</f>
        <v>0</v>
      </c>
      <c r="L786" s="362">
        <f>LF!AM793</f>
        <v>0</v>
      </c>
      <c r="M786" s="362">
        <f>LF!AN793</f>
        <v>0</v>
      </c>
      <c r="N786" s="362">
        <f>LF!AO793</f>
        <v>0</v>
      </c>
      <c r="O786" s="362">
        <f>LF!AP793</f>
        <v>0</v>
      </c>
      <c r="P786" s="362">
        <f>LF!AQ793</f>
        <v>0</v>
      </c>
      <c r="Q786" s="362">
        <f>COUNTIF(LF!AR793,"Yes")</f>
        <v>0</v>
      </c>
      <c r="R786" s="337"/>
      <c r="S786" s="362">
        <f>Oncho!K793</f>
        <v>0</v>
      </c>
      <c r="T786" s="362">
        <f>MAX(Oncho!AB793,Oncho!BA793)</f>
        <v>0</v>
      </c>
      <c r="U786" s="362">
        <f>MAX(Oncho!AC793,Oncho!BB793)</f>
        <v>0</v>
      </c>
      <c r="V786" s="362">
        <f>MAX(Oncho!AE793,Oncho!BD793)</f>
        <v>0</v>
      </c>
      <c r="W786" s="362">
        <f>MAX(Oncho!AF793,Oncho!BE793)</f>
        <v>0</v>
      </c>
      <c r="X786" s="362">
        <f>MAX(Oncho!AG793,Oncho!BF793)</f>
        <v>0</v>
      </c>
      <c r="Y786" s="362">
        <f>MAX(Oncho!AH793,Oncho!BG793)</f>
        <v>0</v>
      </c>
      <c r="Z786" s="362">
        <f>MAX(Oncho!AI793,Oncho!BH793)</f>
        <v>0</v>
      </c>
      <c r="AA786" s="362">
        <f>MAX(Oncho!AJ793,Oncho!BI793)</f>
        <v>0</v>
      </c>
      <c r="AB786" s="362">
        <f>MAX(COUNTIF(Oncho!AK793,"Yes"),COUNTIF(Oncho!BJ793,"Yes"))</f>
        <v>0</v>
      </c>
      <c r="AC786" s="337"/>
      <c r="AD786" s="362">
        <f>Schisto!P795</f>
        <v>0</v>
      </c>
      <c r="AE786" s="362">
        <f>Schisto!AI795</f>
        <v>0</v>
      </c>
      <c r="AF786" s="362">
        <f>Schisto!AJ795</f>
        <v>0</v>
      </c>
      <c r="AG786" s="362">
        <f>Schisto!AN795</f>
        <v>0</v>
      </c>
      <c r="AH786" s="362">
        <f>Schisto!AO795</f>
        <v>0</v>
      </c>
      <c r="AI786" s="362">
        <f>Schisto!AT795</f>
        <v>0</v>
      </c>
      <c r="AJ786" s="362">
        <f>Schisto!AU795</f>
        <v>0</v>
      </c>
      <c r="AK786" s="362">
        <f>Schisto!AV795</f>
        <v>0</v>
      </c>
      <c r="AL786" s="362">
        <f>Schisto!AW795</f>
        <v>0</v>
      </c>
      <c r="AM786" s="362">
        <f>COUNTIF(Schisto!AX795,"Yes")</f>
        <v>0</v>
      </c>
      <c r="AN786" s="337"/>
      <c r="AO786" s="362">
        <f>STH!P795</f>
        <v>0</v>
      </c>
      <c r="AP786" s="362">
        <f>MAX(STH!AK795,STH!BS795)</f>
        <v>0</v>
      </c>
      <c r="AQ786" s="362">
        <f>MAX(STH!AL795,STH!BT795)</f>
        <v>0</v>
      </c>
      <c r="AR786" s="362">
        <f>MAX(STH!AM795,STH!BU795)</f>
        <v>0</v>
      </c>
      <c r="AS786" s="362">
        <f>MAX(STH!AN795,STH!BV795)</f>
        <v>0</v>
      </c>
      <c r="AT786" s="362">
        <f>MAX(STH!AO795,STH!BW795)</f>
        <v>0</v>
      </c>
      <c r="AU786" s="362">
        <f>MAX(STH!AQ795,STH!BY795)</f>
        <v>0</v>
      </c>
      <c r="AV786" s="362">
        <f>MAX(STH!AR795,STH!BZ795)</f>
        <v>0</v>
      </c>
      <c r="AW786" s="362">
        <f>MAX(STH!AS795,STH!CA795)</f>
        <v>0</v>
      </c>
      <c r="AX786" s="362">
        <f>MAX(STH!AT795,STH!CB795)</f>
        <v>0</v>
      </c>
      <c r="AY786" s="362">
        <f>MAX(STH!AU795,STH!CC795)</f>
        <v>0</v>
      </c>
      <c r="AZ786" s="362">
        <f>MAX(STH!AV795,STH!CD795)</f>
        <v>0</v>
      </c>
      <c r="BA786" s="362">
        <f>MAX(STH!AW795,STH!CE795)</f>
        <v>0</v>
      </c>
      <c r="BB786" s="362">
        <f>MAX(STH!AX795,STH!CF795)</f>
        <v>0</v>
      </c>
      <c r="BC786" s="362">
        <f>MAX(STH!AY795,STH!CG795)</f>
        <v>0</v>
      </c>
      <c r="BD786" s="362">
        <f>MAX(STH!AZ795,STH!CH795)</f>
        <v>0</v>
      </c>
      <c r="BE786" s="362">
        <f>MAX(STH!BA795,STH!CI795)</f>
        <v>0</v>
      </c>
      <c r="BF786" s="362">
        <f>MAX(STH!BB795,STH!CJ795)</f>
        <v>0</v>
      </c>
      <c r="BG786" s="362">
        <f>MAX(COUNTIF(STH!BC795,"Yes"),COUNTIF(STH!CK795,"Yes"))</f>
        <v>0</v>
      </c>
      <c r="BH786" s="337"/>
      <c r="BI786" s="362">
        <f>Trachoma!Q798</f>
        <v>0</v>
      </c>
      <c r="BJ786" s="362">
        <f>Trachoma!AK798</f>
        <v>0</v>
      </c>
      <c r="BK786" s="362">
        <f>Trachoma!AL798</f>
        <v>0</v>
      </c>
      <c r="BL786" s="362">
        <f>Trachoma!AN798</f>
        <v>0</v>
      </c>
      <c r="BM786" s="362">
        <f>Trachoma!AO798</f>
        <v>0</v>
      </c>
      <c r="BN786" s="362">
        <f>Trachoma!AT798</f>
        <v>0</v>
      </c>
      <c r="BO786" s="362">
        <f>Trachoma!AU798</f>
        <v>0</v>
      </c>
      <c r="BP786" s="362">
        <f>Trachoma!AV798</f>
        <v>0</v>
      </c>
      <c r="BQ786" s="362">
        <f>Trachoma!AW798</f>
        <v>0</v>
      </c>
      <c r="BR786" s="362">
        <f>COUNTIF(Trachoma!AX798,"Yes")</f>
        <v>0</v>
      </c>
      <c r="BS786" s="337"/>
      <c r="BT786" s="362">
        <f t="shared" si="134"/>
        <v>0</v>
      </c>
      <c r="BU786" s="362">
        <f t="shared" si="135"/>
        <v>0</v>
      </c>
      <c r="BV786" s="362">
        <f t="shared" si="136"/>
        <v>0</v>
      </c>
      <c r="BW786" s="362">
        <f t="shared" si="137"/>
        <v>0</v>
      </c>
      <c r="BX786" s="362">
        <f t="shared" si="138"/>
        <v>0</v>
      </c>
      <c r="BY786" s="362">
        <f t="shared" si="140"/>
        <v>0</v>
      </c>
      <c r="BZ786" s="362">
        <f t="shared" si="141"/>
        <v>0</v>
      </c>
      <c r="CA786" s="362">
        <f t="shared" si="142"/>
        <v>0</v>
      </c>
      <c r="CB786" s="362">
        <f t="shared" si="143"/>
        <v>0</v>
      </c>
      <c r="CC786" s="362">
        <f t="shared" si="139"/>
        <v>0</v>
      </c>
    </row>
    <row r="787" spans="2:81" x14ac:dyDescent="0.25">
      <c r="B787" s="147">
        <f>Demography!B795</f>
        <v>0</v>
      </c>
      <c r="C787" s="147">
        <f>Demography!C795</f>
        <v>0</v>
      </c>
      <c r="D787" s="148">
        <f>Demography!D795</f>
        <v>0</v>
      </c>
      <c r="E787" s="55"/>
      <c r="F787" s="148">
        <f>LF!M794</f>
        <v>0</v>
      </c>
      <c r="G787" s="148">
        <f>LF!AE794</f>
        <v>0</v>
      </c>
      <c r="H787" s="148">
        <f>LF!AF794</f>
        <v>0</v>
      </c>
      <c r="I787" s="148">
        <f>LF!AH794</f>
        <v>0</v>
      </c>
      <c r="J787" s="148">
        <f>LF!AI794</f>
        <v>0</v>
      </c>
      <c r="K787" s="148">
        <f>LF!AK794</f>
        <v>0</v>
      </c>
      <c r="L787" s="148">
        <f>LF!AM794</f>
        <v>0</v>
      </c>
      <c r="M787" s="148">
        <f>LF!AN794</f>
        <v>0</v>
      </c>
      <c r="N787" s="148">
        <f>LF!AO794</f>
        <v>0</v>
      </c>
      <c r="O787" s="148">
        <f>LF!AP794</f>
        <v>0</v>
      </c>
      <c r="P787" s="148">
        <f>LF!AQ794</f>
        <v>0</v>
      </c>
      <c r="Q787" s="148">
        <f>COUNTIF(LF!AR794,"Yes")</f>
        <v>0</v>
      </c>
      <c r="R787" s="55"/>
      <c r="S787" s="148">
        <f>Oncho!K794</f>
        <v>0</v>
      </c>
      <c r="T787" s="148">
        <f>MAX(Oncho!AB794,Oncho!BA794)</f>
        <v>0</v>
      </c>
      <c r="U787" s="148">
        <f>MAX(Oncho!AC794,Oncho!BB794)</f>
        <v>0</v>
      </c>
      <c r="V787" s="148">
        <f>MAX(Oncho!AE794,Oncho!BD794)</f>
        <v>0</v>
      </c>
      <c r="W787" s="148">
        <f>MAX(Oncho!AF794,Oncho!BE794)</f>
        <v>0</v>
      </c>
      <c r="X787" s="148">
        <f>MAX(Oncho!AG794,Oncho!BF794)</f>
        <v>0</v>
      </c>
      <c r="Y787" s="148">
        <f>MAX(Oncho!AH794,Oncho!BG794)</f>
        <v>0</v>
      </c>
      <c r="Z787" s="148">
        <f>MAX(Oncho!AI794,Oncho!BH794)</f>
        <v>0</v>
      </c>
      <c r="AA787" s="148">
        <f>MAX(Oncho!AJ794,Oncho!BI794)</f>
        <v>0</v>
      </c>
      <c r="AB787" s="148">
        <f>MAX(COUNTIF(Oncho!AK794,"Yes"),COUNTIF(Oncho!BJ794,"Yes"))</f>
        <v>0</v>
      </c>
      <c r="AC787" s="55"/>
      <c r="AD787" s="148">
        <f>Schisto!P796</f>
        <v>0</v>
      </c>
      <c r="AE787" s="148">
        <f>Schisto!AI796</f>
        <v>0</v>
      </c>
      <c r="AF787" s="148">
        <f>Schisto!AJ796</f>
        <v>0</v>
      </c>
      <c r="AG787" s="148">
        <f>Schisto!AN796</f>
        <v>0</v>
      </c>
      <c r="AH787" s="148">
        <f>Schisto!AO796</f>
        <v>0</v>
      </c>
      <c r="AI787" s="148">
        <f>Schisto!AT796</f>
        <v>0</v>
      </c>
      <c r="AJ787" s="148">
        <f>Schisto!AU796</f>
        <v>0</v>
      </c>
      <c r="AK787" s="148">
        <f>Schisto!AV796</f>
        <v>0</v>
      </c>
      <c r="AL787" s="148">
        <f>Schisto!AW796</f>
        <v>0</v>
      </c>
      <c r="AM787" s="148">
        <f>COUNTIF(Schisto!AX796,"Yes")</f>
        <v>0</v>
      </c>
      <c r="AN787" s="55"/>
      <c r="AO787" s="148">
        <f>STH!P796</f>
        <v>0</v>
      </c>
      <c r="AP787" s="148">
        <f>MAX(STH!AK796,STH!BS796)</f>
        <v>0</v>
      </c>
      <c r="AQ787" s="148">
        <f>MAX(STH!AL796,STH!BT796)</f>
        <v>0</v>
      </c>
      <c r="AR787" s="148">
        <f>MAX(STH!AM796,STH!BU796)</f>
        <v>0</v>
      </c>
      <c r="AS787" s="148">
        <f>MAX(STH!AN796,STH!BV796)</f>
        <v>0</v>
      </c>
      <c r="AT787" s="148">
        <f>MAX(STH!AO796,STH!BW796)</f>
        <v>0</v>
      </c>
      <c r="AU787" s="148">
        <f>MAX(STH!AQ796,STH!BY796)</f>
        <v>0</v>
      </c>
      <c r="AV787" s="148">
        <f>MAX(STH!AR796,STH!BZ796)</f>
        <v>0</v>
      </c>
      <c r="AW787" s="148">
        <f>MAX(STH!AS796,STH!CA796)</f>
        <v>0</v>
      </c>
      <c r="AX787" s="148">
        <f>MAX(STH!AT796,STH!CB796)</f>
        <v>0</v>
      </c>
      <c r="AY787" s="148">
        <f>MAX(STH!AU796,STH!CC796)</f>
        <v>0</v>
      </c>
      <c r="AZ787" s="148">
        <f>MAX(STH!AV796,STH!CD796)</f>
        <v>0</v>
      </c>
      <c r="BA787" s="148">
        <f>MAX(STH!AW796,STH!CE796)</f>
        <v>0</v>
      </c>
      <c r="BB787" s="148">
        <f>MAX(STH!AX796,STH!CF796)</f>
        <v>0</v>
      </c>
      <c r="BC787" s="148">
        <f>MAX(STH!AY796,STH!CG796)</f>
        <v>0</v>
      </c>
      <c r="BD787" s="148">
        <f>MAX(STH!AZ796,STH!CH796)</f>
        <v>0</v>
      </c>
      <c r="BE787" s="148">
        <f>MAX(STH!BA796,STH!CI796)</f>
        <v>0</v>
      </c>
      <c r="BF787" s="148">
        <f>MAX(STH!BB796,STH!CJ796)</f>
        <v>0</v>
      </c>
      <c r="BG787" s="148">
        <f>MAX(COUNTIF(STH!BC796,"Yes"),COUNTIF(STH!CK796,"Yes"))</f>
        <v>0</v>
      </c>
      <c r="BH787" s="55"/>
      <c r="BI787" s="148">
        <f>Trachoma!Q799</f>
        <v>0</v>
      </c>
      <c r="BJ787" s="148">
        <f>Trachoma!AK799</f>
        <v>0</v>
      </c>
      <c r="BK787" s="148">
        <f>Trachoma!AL799</f>
        <v>0</v>
      </c>
      <c r="BL787" s="148">
        <f>Trachoma!AN799</f>
        <v>0</v>
      </c>
      <c r="BM787" s="148">
        <f>Trachoma!AO799</f>
        <v>0</v>
      </c>
      <c r="BN787" s="148">
        <f>Trachoma!AT799</f>
        <v>0</v>
      </c>
      <c r="BO787" s="148">
        <f>Trachoma!AU799</f>
        <v>0</v>
      </c>
      <c r="BP787" s="148">
        <f>Trachoma!AV799</f>
        <v>0</v>
      </c>
      <c r="BQ787" s="148">
        <f>Trachoma!AW799</f>
        <v>0</v>
      </c>
      <c r="BR787" s="148">
        <f>COUNTIF(Trachoma!AX799,"Yes")</f>
        <v>0</v>
      </c>
      <c r="BS787" s="55"/>
      <c r="BT787" s="148">
        <f t="shared" si="134"/>
        <v>0</v>
      </c>
      <c r="BU787" s="148">
        <f t="shared" si="135"/>
        <v>0</v>
      </c>
      <c r="BV787" s="148">
        <f t="shared" si="136"/>
        <v>0</v>
      </c>
      <c r="BW787" s="148">
        <f t="shared" si="137"/>
        <v>0</v>
      </c>
      <c r="BX787" s="148">
        <f t="shared" si="138"/>
        <v>0</v>
      </c>
      <c r="BY787" s="148">
        <f t="shared" si="140"/>
        <v>0</v>
      </c>
      <c r="BZ787" s="148">
        <f t="shared" si="141"/>
        <v>0</v>
      </c>
      <c r="CA787" s="148">
        <f t="shared" si="142"/>
        <v>0</v>
      </c>
      <c r="CB787" s="148">
        <f t="shared" si="143"/>
        <v>0</v>
      </c>
      <c r="CC787" s="148">
        <f t="shared" si="139"/>
        <v>0</v>
      </c>
    </row>
    <row r="788" spans="2:81" x14ac:dyDescent="0.25">
      <c r="B788" s="361">
        <f>Demography!B796</f>
        <v>0</v>
      </c>
      <c r="C788" s="361">
        <f>Demography!C796</f>
        <v>0</v>
      </c>
      <c r="D788" s="362">
        <f>Demography!D796</f>
        <v>0</v>
      </c>
      <c r="E788" s="337"/>
      <c r="F788" s="362">
        <f>LF!M795</f>
        <v>0</v>
      </c>
      <c r="G788" s="362">
        <f>LF!AE795</f>
        <v>0</v>
      </c>
      <c r="H788" s="362">
        <f>LF!AF795</f>
        <v>0</v>
      </c>
      <c r="I788" s="362">
        <f>LF!AH795</f>
        <v>0</v>
      </c>
      <c r="J788" s="362">
        <f>LF!AI795</f>
        <v>0</v>
      </c>
      <c r="K788" s="362">
        <f>LF!AK795</f>
        <v>0</v>
      </c>
      <c r="L788" s="362">
        <f>LF!AM795</f>
        <v>0</v>
      </c>
      <c r="M788" s="362">
        <f>LF!AN795</f>
        <v>0</v>
      </c>
      <c r="N788" s="362">
        <f>LF!AO795</f>
        <v>0</v>
      </c>
      <c r="O788" s="362">
        <f>LF!AP795</f>
        <v>0</v>
      </c>
      <c r="P788" s="362">
        <f>LF!AQ795</f>
        <v>0</v>
      </c>
      <c r="Q788" s="362">
        <f>COUNTIF(LF!AR795,"Yes")</f>
        <v>0</v>
      </c>
      <c r="R788" s="337"/>
      <c r="S788" s="362">
        <f>Oncho!K795</f>
        <v>0</v>
      </c>
      <c r="T788" s="362">
        <f>MAX(Oncho!AB795,Oncho!BA795)</f>
        <v>0</v>
      </c>
      <c r="U788" s="362">
        <f>MAX(Oncho!AC795,Oncho!BB795)</f>
        <v>0</v>
      </c>
      <c r="V788" s="362">
        <f>MAX(Oncho!AE795,Oncho!BD795)</f>
        <v>0</v>
      </c>
      <c r="W788" s="362">
        <f>MAX(Oncho!AF795,Oncho!BE795)</f>
        <v>0</v>
      </c>
      <c r="X788" s="362">
        <f>MAX(Oncho!AG795,Oncho!BF795)</f>
        <v>0</v>
      </c>
      <c r="Y788" s="362">
        <f>MAX(Oncho!AH795,Oncho!BG795)</f>
        <v>0</v>
      </c>
      <c r="Z788" s="362">
        <f>MAX(Oncho!AI795,Oncho!BH795)</f>
        <v>0</v>
      </c>
      <c r="AA788" s="362">
        <f>MAX(Oncho!AJ795,Oncho!BI795)</f>
        <v>0</v>
      </c>
      <c r="AB788" s="362">
        <f>MAX(COUNTIF(Oncho!AK795,"Yes"),COUNTIF(Oncho!BJ795,"Yes"))</f>
        <v>0</v>
      </c>
      <c r="AC788" s="337"/>
      <c r="AD788" s="362">
        <f>Schisto!P797</f>
        <v>0</v>
      </c>
      <c r="AE788" s="362">
        <f>Schisto!AI797</f>
        <v>0</v>
      </c>
      <c r="AF788" s="362">
        <f>Schisto!AJ797</f>
        <v>0</v>
      </c>
      <c r="AG788" s="362">
        <f>Schisto!AN797</f>
        <v>0</v>
      </c>
      <c r="AH788" s="362">
        <f>Schisto!AO797</f>
        <v>0</v>
      </c>
      <c r="AI788" s="362">
        <f>Schisto!AT797</f>
        <v>0</v>
      </c>
      <c r="AJ788" s="362">
        <f>Schisto!AU797</f>
        <v>0</v>
      </c>
      <c r="AK788" s="362">
        <f>Schisto!AV797</f>
        <v>0</v>
      </c>
      <c r="AL788" s="362">
        <f>Schisto!AW797</f>
        <v>0</v>
      </c>
      <c r="AM788" s="362">
        <f>COUNTIF(Schisto!AX797,"Yes")</f>
        <v>0</v>
      </c>
      <c r="AN788" s="337"/>
      <c r="AO788" s="362">
        <f>STH!P797</f>
        <v>0</v>
      </c>
      <c r="AP788" s="362">
        <f>MAX(STH!AK797,STH!BS797)</f>
        <v>0</v>
      </c>
      <c r="AQ788" s="362">
        <f>MAX(STH!AL797,STH!BT797)</f>
        <v>0</v>
      </c>
      <c r="AR788" s="362">
        <f>MAX(STH!AM797,STH!BU797)</f>
        <v>0</v>
      </c>
      <c r="AS788" s="362">
        <f>MAX(STH!AN797,STH!BV797)</f>
        <v>0</v>
      </c>
      <c r="AT788" s="362">
        <f>MAX(STH!AO797,STH!BW797)</f>
        <v>0</v>
      </c>
      <c r="AU788" s="362">
        <f>MAX(STH!AQ797,STH!BY797)</f>
        <v>0</v>
      </c>
      <c r="AV788" s="362">
        <f>MAX(STH!AR797,STH!BZ797)</f>
        <v>0</v>
      </c>
      <c r="AW788" s="362">
        <f>MAX(STH!AS797,STH!CA797)</f>
        <v>0</v>
      </c>
      <c r="AX788" s="362">
        <f>MAX(STH!AT797,STH!CB797)</f>
        <v>0</v>
      </c>
      <c r="AY788" s="362">
        <f>MAX(STH!AU797,STH!CC797)</f>
        <v>0</v>
      </c>
      <c r="AZ788" s="362">
        <f>MAX(STH!AV797,STH!CD797)</f>
        <v>0</v>
      </c>
      <c r="BA788" s="362">
        <f>MAX(STH!AW797,STH!CE797)</f>
        <v>0</v>
      </c>
      <c r="BB788" s="362">
        <f>MAX(STH!AX797,STH!CF797)</f>
        <v>0</v>
      </c>
      <c r="BC788" s="362">
        <f>MAX(STH!AY797,STH!CG797)</f>
        <v>0</v>
      </c>
      <c r="BD788" s="362">
        <f>MAX(STH!AZ797,STH!CH797)</f>
        <v>0</v>
      </c>
      <c r="BE788" s="362">
        <f>MAX(STH!BA797,STH!CI797)</f>
        <v>0</v>
      </c>
      <c r="BF788" s="362">
        <f>MAX(STH!BB797,STH!CJ797)</f>
        <v>0</v>
      </c>
      <c r="BG788" s="362">
        <f>MAX(COUNTIF(STH!BC797,"Yes"),COUNTIF(STH!CK797,"Yes"))</f>
        <v>0</v>
      </c>
      <c r="BH788" s="337"/>
      <c r="BI788" s="362">
        <f>Trachoma!Q800</f>
        <v>0</v>
      </c>
      <c r="BJ788" s="362">
        <f>Trachoma!AK800</f>
        <v>0</v>
      </c>
      <c r="BK788" s="362">
        <f>Trachoma!AL800</f>
        <v>0</v>
      </c>
      <c r="BL788" s="362">
        <f>Trachoma!AN800</f>
        <v>0</v>
      </c>
      <c r="BM788" s="362">
        <f>Trachoma!AO800</f>
        <v>0</v>
      </c>
      <c r="BN788" s="362">
        <f>Trachoma!AT800</f>
        <v>0</v>
      </c>
      <c r="BO788" s="362">
        <f>Trachoma!AU800</f>
        <v>0</v>
      </c>
      <c r="BP788" s="362">
        <f>Trachoma!AV800</f>
        <v>0</v>
      </c>
      <c r="BQ788" s="362">
        <f>Trachoma!AW800</f>
        <v>0</v>
      </c>
      <c r="BR788" s="362">
        <f>COUNTIF(Trachoma!AX800,"Yes")</f>
        <v>0</v>
      </c>
      <c r="BS788" s="337"/>
      <c r="BT788" s="362">
        <f t="shared" si="134"/>
        <v>0</v>
      </c>
      <c r="BU788" s="362">
        <f t="shared" si="135"/>
        <v>0</v>
      </c>
      <c r="BV788" s="362">
        <f t="shared" si="136"/>
        <v>0</v>
      </c>
      <c r="BW788" s="362">
        <f t="shared" si="137"/>
        <v>0</v>
      </c>
      <c r="BX788" s="362">
        <f t="shared" si="138"/>
        <v>0</v>
      </c>
      <c r="BY788" s="362">
        <f t="shared" si="140"/>
        <v>0</v>
      </c>
      <c r="BZ788" s="362">
        <f t="shared" si="141"/>
        <v>0</v>
      </c>
      <c r="CA788" s="362">
        <f t="shared" si="142"/>
        <v>0</v>
      </c>
      <c r="CB788" s="362">
        <f t="shared" si="143"/>
        <v>0</v>
      </c>
      <c r="CC788" s="362">
        <f t="shared" si="139"/>
        <v>0</v>
      </c>
    </row>
    <row r="789" spans="2:81" x14ac:dyDescent="0.25">
      <c r="B789" s="147">
        <f>Demography!B797</f>
        <v>0</v>
      </c>
      <c r="C789" s="147">
        <f>Demography!C797</f>
        <v>0</v>
      </c>
      <c r="D789" s="148">
        <f>Demography!D797</f>
        <v>0</v>
      </c>
      <c r="E789" s="55"/>
      <c r="F789" s="148">
        <f>LF!M796</f>
        <v>0</v>
      </c>
      <c r="G789" s="148">
        <f>LF!AE796</f>
        <v>0</v>
      </c>
      <c r="H789" s="148">
        <f>LF!AF796</f>
        <v>0</v>
      </c>
      <c r="I789" s="148">
        <f>LF!AH796</f>
        <v>0</v>
      </c>
      <c r="J789" s="148">
        <f>LF!AI796</f>
        <v>0</v>
      </c>
      <c r="K789" s="148">
        <f>LF!AK796</f>
        <v>0</v>
      </c>
      <c r="L789" s="148">
        <f>LF!AM796</f>
        <v>0</v>
      </c>
      <c r="M789" s="148">
        <f>LF!AN796</f>
        <v>0</v>
      </c>
      <c r="N789" s="148">
        <f>LF!AO796</f>
        <v>0</v>
      </c>
      <c r="O789" s="148">
        <f>LF!AP796</f>
        <v>0</v>
      </c>
      <c r="P789" s="148">
        <f>LF!AQ796</f>
        <v>0</v>
      </c>
      <c r="Q789" s="148">
        <f>COUNTIF(LF!AR796,"Yes")</f>
        <v>0</v>
      </c>
      <c r="R789" s="55"/>
      <c r="S789" s="148">
        <f>Oncho!K796</f>
        <v>0</v>
      </c>
      <c r="T789" s="148">
        <f>MAX(Oncho!AB796,Oncho!BA796)</f>
        <v>0</v>
      </c>
      <c r="U789" s="148">
        <f>MAX(Oncho!AC796,Oncho!BB796)</f>
        <v>0</v>
      </c>
      <c r="V789" s="148">
        <f>MAX(Oncho!AE796,Oncho!BD796)</f>
        <v>0</v>
      </c>
      <c r="W789" s="148">
        <f>MAX(Oncho!AF796,Oncho!BE796)</f>
        <v>0</v>
      </c>
      <c r="X789" s="148">
        <f>MAX(Oncho!AG796,Oncho!BF796)</f>
        <v>0</v>
      </c>
      <c r="Y789" s="148">
        <f>MAX(Oncho!AH796,Oncho!BG796)</f>
        <v>0</v>
      </c>
      <c r="Z789" s="148">
        <f>MAX(Oncho!AI796,Oncho!BH796)</f>
        <v>0</v>
      </c>
      <c r="AA789" s="148">
        <f>MAX(Oncho!AJ796,Oncho!BI796)</f>
        <v>0</v>
      </c>
      <c r="AB789" s="148">
        <f>MAX(COUNTIF(Oncho!AK796,"Yes"),COUNTIF(Oncho!BJ796,"Yes"))</f>
        <v>0</v>
      </c>
      <c r="AC789" s="55"/>
      <c r="AD789" s="148">
        <f>Schisto!P798</f>
        <v>0</v>
      </c>
      <c r="AE789" s="148">
        <f>Schisto!AI798</f>
        <v>0</v>
      </c>
      <c r="AF789" s="148">
        <f>Schisto!AJ798</f>
        <v>0</v>
      </c>
      <c r="AG789" s="148">
        <f>Schisto!AN798</f>
        <v>0</v>
      </c>
      <c r="AH789" s="148">
        <f>Schisto!AO798</f>
        <v>0</v>
      </c>
      <c r="AI789" s="148">
        <f>Schisto!AT798</f>
        <v>0</v>
      </c>
      <c r="AJ789" s="148">
        <f>Schisto!AU798</f>
        <v>0</v>
      </c>
      <c r="AK789" s="148">
        <f>Schisto!AV798</f>
        <v>0</v>
      </c>
      <c r="AL789" s="148">
        <f>Schisto!AW798</f>
        <v>0</v>
      </c>
      <c r="AM789" s="148">
        <f>COUNTIF(Schisto!AX798,"Yes")</f>
        <v>0</v>
      </c>
      <c r="AN789" s="55"/>
      <c r="AO789" s="148">
        <f>STH!P798</f>
        <v>0</v>
      </c>
      <c r="AP789" s="148">
        <f>MAX(STH!AK798,STH!BS798)</f>
        <v>0</v>
      </c>
      <c r="AQ789" s="148">
        <f>MAX(STH!AL798,STH!BT798)</f>
        <v>0</v>
      </c>
      <c r="AR789" s="148">
        <f>MAX(STH!AM798,STH!BU798)</f>
        <v>0</v>
      </c>
      <c r="AS789" s="148">
        <f>MAX(STH!AN798,STH!BV798)</f>
        <v>0</v>
      </c>
      <c r="AT789" s="148">
        <f>MAX(STH!AO798,STH!BW798)</f>
        <v>0</v>
      </c>
      <c r="AU789" s="148">
        <f>MAX(STH!AQ798,STH!BY798)</f>
        <v>0</v>
      </c>
      <c r="AV789" s="148">
        <f>MAX(STH!AR798,STH!BZ798)</f>
        <v>0</v>
      </c>
      <c r="AW789" s="148">
        <f>MAX(STH!AS798,STH!CA798)</f>
        <v>0</v>
      </c>
      <c r="AX789" s="148">
        <f>MAX(STH!AT798,STH!CB798)</f>
        <v>0</v>
      </c>
      <c r="AY789" s="148">
        <f>MAX(STH!AU798,STH!CC798)</f>
        <v>0</v>
      </c>
      <c r="AZ789" s="148">
        <f>MAX(STH!AV798,STH!CD798)</f>
        <v>0</v>
      </c>
      <c r="BA789" s="148">
        <f>MAX(STH!AW798,STH!CE798)</f>
        <v>0</v>
      </c>
      <c r="BB789" s="148">
        <f>MAX(STH!AX798,STH!CF798)</f>
        <v>0</v>
      </c>
      <c r="BC789" s="148">
        <f>MAX(STH!AY798,STH!CG798)</f>
        <v>0</v>
      </c>
      <c r="BD789" s="148">
        <f>MAX(STH!AZ798,STH!CH798)</f>
        <v>0</v>
      </c>
      <c r="BE789" s="148">
        <f>MAX(STH!BA798,STH!CI798)</f>
        <v>0</v>
      </c>
      <c r="BF789" s="148">
        <f>MAX(STH!BB798,STH!CJ798)</f>
        <v>0</v>
      </c>
      <c r="BG789" s="148">
        <f>MAX(COUNTIF(STH!BC798,"Yes"),COUNTIF(STH!CK798,"Yes"))</f>
        <v>0</v>
      </c>
      <c r="BH789" s="55"/>
      <c r="BI789" s="148">
        <f>Trachoma!Q801</f>
        <v>0</v>
      </c>
      <c r="BJ789" s="148">
        <f>Trachoma!AK801</f>
        <v>0</v>
      </c>
      <c r="BK789" s="148">
        <f>Trachoma!AL801</f>
        <v>0</v>
      </c>
      <c r="BL789" s="148">
        <f>Trachoma!AN801</f>
        <v>0</v>
      </c>
      <c r="BM789" s="148">
        <f>Trachoma!AO801</f>
        <v>0</v>
      </c>
      <c r="BN789" s="148">
        <f>Trachoma!AT801</f>
        <v>0</v>
      </c>
      <c r="BO789" s="148">
        <f>Trachoma!AU801</f>
        <v>0</v>
      </c>
      <c r="BP789" s="148">
        <f>Trachoma!AV801</f>
        <v>0</v>
      </c>
      <c r="BQ789" s="148">
        <f>Trachoma!AW801</f>
        <v>0</v>
      </c>
      <c r="BR789" s="148">
        <f>COUNTIF(Trachoma!AX801,"Yes")</f>
        <v>0</v>
      </c>
      <c r="BS789" s="55"/>
      <c r="BT789" s="148">
        <f t="shared" si="134"/>
        <v>0</v>
      </c>
      <c r="BU789" s="148">
        <f t="shared" si="135"/>
        <v>0</v>
      </c>
      <c r="BV789" s="148">
        <f t="shared" si="136"/>
        <v>0</v>
      </c>
      <c r="BW789" s="148">
        <f t="shared" si="137"/>
        <v>0</v>
      </c>
      <c r="BX789" s="148">
        <f t="shared" si="138"/>
        <v>0</v>
      </c>
      <c r="BY789" s="148">
        <f t="shared" si="140"/>
        <v>0</v>
      </c>
      <c r="BZ789" s="148">
        <f t="shared" si="141"/>
        <v>0</v>
      </c>
      <c r="CA789" s="148">
        <f t="shared" si="142"/>
        <v>0</v>
      </c>
      <c r="CB789" s="148">
        <f t="shared" si="143"/>
        <v>0</v>
      </c>
      <c r="CC789" s="148">
        <f t="shared" si="139"/>
        <v>0</v>
      </c>
    </row>
    <row r="790" spans="2:81" x14ac:dyDescent="0.25">
      <c r="B790" s="361">
        <f>Demography!B798</f>
        <v>0</v>
      </c>
      <c r="C790" s="361">
        <f>Demography!C798</f>
        <v>0</v>
      </c>
      <c r="D790" s="362">
        <f>Demography!D798</f>
        <v>0</v>
      </c>
      <c r="E790" s="337"/>
      <c r="F790" s="362">
        <f>LF!M797</f>
        <v>0</v>
      </c>
      <c r="G790" s="362">
        <f>LF!AE797</f>
        <v>0</v>
      </c>
      <c r="H790" s="362">
        <f>LF!AF797</f>
        <v>0</v>
      </c>
      <c r="I790" s="362">
        <f>LF!AH797</f>
        <v>0</v>
      </c>
      <c r="J790" s="362">
        <f>LF!AI797</f>
        <v>0</v>
      </c>
      <c r="K790" s="362">
        <f>LF!AK797</f>
        <v>0</v>
      </c>
      <c r="L790" s="362">
        <f>LF!AM797</f>
        <v>0</v>
      </c>
      <c r="M790" s="362">
        <f>LF!AN797</f>
        <v>0</v>
      </c>
      <c r="N790" s="362">
        <f>LF!AO797</f>
        <v>0</v>
      </c>
      <c r="O790" s="362">
        <f>LF!AP797</f>
        <v>0</v>
      </c>
      <c r="P790" s="362">
        <f>LF!AQ797</f>
        <v>0</v>
      </c>
      <c r="Q790" s="362">
        <f>COUNTIF(LF!AR797,"Yes")</f>
        <v>0</v>
      </c>
      <c r="R790" s="337"/>
      <c r="S790" s="362">
        <f>Oncho!K797</f>
        <v>0</v>
      </c>
      <c r="T790" s="362">
        <f>MAX(Oncho!AB797,Oncho!BA797)</f>
        <v>0</v>
      </c>
      <c r="U790" s="362">
        <f>MAX(Oncho!AC797,Oncho!BB797)</f>
        <v>0</v>
      </c>
      <c r="V790" s="362">
        <f>MAX(Oncho!AE797,Oncho!BD797)</f>
        <v>0</v>
      </c>
      <c r="W790" s="362">
        <f>MAX(Oncho!AF797,Oncho!BE797)</f>
        <v>0</v>
      </c>
      <c r="X790" s="362">
        <f>MAX(Oncho!AG797,Oncho!BF797)</f>
        <v>0</v>
      </c>
      <c r="Y790" s="362">
        <f>MAX(Oncho!AH797,Oncho!BG797)</f>
        <v>0</v>
      </c>
      <c r="Z790" s="362">
        <f>MAX(Oncho!AI797,Oncho!BH797)</f>
        <v>0</v>
      </c>
      <c r="AA790" s="362">
        <f>MAX(Oncho!AJ797,Oncho!BI797)</f>
        <v>0</v>
      </c>
      <c r="AB790" s="362">
        <f>MAX(COUNTIF(Oncho!AK797,"Yes"),COUNTIF(Oncho!BJ797,"Yes"))</f>
        <v>0</v>
      </c>
      <c r="AC790" s="337"/>
      <c r="AD790" s="362">
        <f>Schisto!P799</f>
        <v>0</v>
      </c>
      <c r="AE790" s="362">
        <f>Schisto!AI799</f>
        <v>0</v>
      </c>
      <c r="AF790" s="362">
        <f>Schisto!AJ799</f>
        <v>0</v>
      </c>
      <c r="AG790" s="362">
        <f>Schisto!AN799</f>
        <v>0</v>
      </c>
      <c r="AH790" s="362">
        <f>Schisto!AO799</f>
        <v>0</v>
      </c>
      <c r="AI790" s="362">
        <f>Schisto!AT799</f>
        <v>0</v>
      </c>
      <c r="AJ790" s="362">
        <f>Schisto!AU799</f>
        <v>0</v>
      </c>
      <c r="AK790" s="362">
        <f>Schisto!AV799</f>
        <v>0</v>
      </c>
      <c r="AL790" s="362">
        <f>Schisto!AW799</f>
        <v>0</v>
      </c>
      <c r="AM790" s="362">
        <f>COUNTIF(Schisto!AX799,"Yes")</f>
        <v>0</v>
      </c>
      <c r="AN790" s="337"/>
      <c r="AO790" s="362">
        <f>STH!P799</f>
        <v>0</v>
      </c>
      <c r="AP790" s="362">
        <f>MAX(STH!AK799,STH!BS799)</f>
        <v>0</v>
      </c>
      <c r="AQ790" s="362">
        <f>MAX(STH!AL799,STH!BT799)</f>
        <v>0</v>
      </c>
      <c r="AR790" s="362">
        <f>MAX(STH!AM799,STH!BU799)</f>
        <v>0</v>
      </c>
      <c r="AS790" s="362">
        <f>MAX(STH!AN799,STH!BV799)</f>
        <v>0</v>
      </c>
      <c r="AT790" s="362">
        <f>MAX(STH!AO799,STH!BW799)</f>
        <v>0</v>
      </c>
      <c r="AU790" s="362">
        <f>MAX(STH!AQ799,STH!BY799)</f>
        <v>0</v>
      </c>
      <c r="AV790" s="362">
        <f>MAX(STH!AR799,STH!BZ799)</f>
        <v>0</v>
      </c>
      <c r="AW790" s="362">
        <f>MAX(STH!AS799,STH!CA799)</f>
        <v>0</v>
      </c>
      <c r="AX790" s="362">
        <f>MAX(STH!AT799,STH!CB799)</f>
        <v>0</v>
      </c>
      <c r="AY790" s="362">
        <f>MAX(STH!AU799,STH!CC799)</f>
        <v>0</v>
      </c>
      <c r="AZ790" s="362">
        <f>MAX(STH!AV799,STH!CD799)</f>
        <v>0</v>
      </c>
      <c r="BA790" s="362">
        <f>MAX(STH!AW799,STH!CE799)</f>
        <v>0</v>
      </c>
      <c r="BB790" s="362">
        <f>MAX(STH!AX799,STH!CF799)</f>
        <v>0</v>
      </c>
      <c r="BC790" s="362">
        <f>MAX(STH!AY799,STH!CG799)</f>
        <v>0</v>
      </c>
      <c r="BD790" s="362">
        <f>MAX(STH!AZ799,STH!CH799)</f>
        <v>0</v>
      </c>
      <c r="BE790" s="362">
        <f>MAX(STH!BA799,STH!CI799)</f>
        <v>0</v>
      </c>
      <c r="BF790" s="362">
        <f>MAX(STH!BB799,STH!CJ799)</f>
        <v>0</v>
      </c>
      <c r="BG790" s="362">
        <f>MAX(COUNTIF(STH!BC799,"Yes"),COUNTIF(STH!CK799,"Yes"))</f>
        <v>0</v>
      </c>
      <c r="BH790" s="337"/>
      <c r="BI790" s="362">
        <f>Trachoma!Q802</f>
        <v>0</v>
      </c>
      <c r="BJ790" s="362">
        <f>Trachoma!AK802</f>
        <v>0</v>
      </c>
      <c r="BK790" s="362">
        <f>Trachoma!AL802</f>
        <v>0</v>
      </c>
      <c r="BL790" s="362">
        <f>Trachoma!AN802</f>
        <v>0</v>
      </c>
      <c r="BM790" s="362">
        <f>Trachoma!AO802</f>
        <v>0</v>
      </c>
      <c r="BN790" s="362">
        <f>Trachoma!AT802</f>
        <v>0</v>
      </c>
      <c r="BO790" s="362">
        <f>Trachoma!AU802</f>
        <v>0</v>
      </c>
      <c r="BP790" s="362">
        <f>Trachoma!AV802</f>
        <v>0</v>
      </c>
      <c r="BQ790" s="362">
        <f>Trachoma!AW802</f>
        <v>0</v>
      </c>
      <c r="BR790" s="362">
        <f>COUNTIF(Trachoma!AX802,"Yes")</f>
        <v>0</v>
      </c>
      <c r="BS790" s="337"/>
      <c r="BT790" s="362">
        <f t="shared" si="134"/>
        <v>0</v>
      </c>
      <c r="BU790" s="362">
        <f t="shared" si="135"/>
        <v>0</v>
      </c>
      <c r="BV790" s="362">
        <f t="shared" si="136"/>
        <v>0</v>
      </c>
      <c r="BW790" s="362">
        <f t="shared" si="137"/>
        <v>0</v>
      </c>
      <c r="BX790" s="362">
        <f t="shared" si="138"/>
        <v>0</v>
      </c>
      <c r="BY790" s="362">
        <f t="shared" si="140"/>
        <v>0</v>
      </c>
      <c r="BZ790" s="362">
        <f t="shared" si="141"/>
        <v>0</v>
      </c>
      <c r="CA790" s="362">
        <f t="shared" si="142"/>
        <v>0</v>
      </c>
      <c r="CB790" s="362">
        <f t="shared" si="143"/>
        <v>0</v>
      </c>
      <c r="CC790" s="362">
        <f t="shared" si="139"/>
        <v>0</v>
      </c>
    </row>
    <row r="791" spans="2:81" x14ac:dyDescent="0.25">
      <c r="B791" s="147">
        <f>Demography!B799</f>
        <v>0</v>
      </c>
      <c r="C791" s="147">
        <f>Demography!C799</f>
        <v>0</v>
      </c>
      <c r="D791" s="148">
        <f>Demography!D799</f>
        <v>0</v>
      </c>
      <c r="E791" s="55"/>
      <c r="F791" s="148">
        <f>LF!M798</f>
        <v>0</v>
      </c>
      <c r="G791" s="148">
        <f>LF!AE798</f>
        <v>0</v>
      </c>
      <c r="H791" s="148">
        <f>LF!AF798</f>
        <v>0</v>
      </c>
      <c r="I791" s="148">
        <f>LF!AH798</f>
        <v>0</v>
      </c>
      <c r="J791" s="148">
        <f>LF!AI798</f>
        <v>0</v>
      </c>
      <c r="K791" s="148">
        <f>LF!AK798</f>
        <v>0</v>
      </c>
      <c r="L791" s="148">
        <f>LF!AM798</f>
        <v>0</v>
      </c>
      <c r="M791" s="148">
        <f>LF!AN798</f>
        <v>0</v>
      </c>
      <c r="N791" s="148">
        <f>LF!AO798</f>
        <v>0</v>
      </c>
      <c r="O791" s="148">
        <f>LF!AP798</f>
        <v>0</v>
      </c>
      <c r="P791" s="148">
        <f>LF!AQ798</f>
        <v>0</v>
      </c>
      <c r="Q791" s="148">
        <f>COUNTIF(LF!AR798,"Yes")</f>
        <v>0</v>
      </c>
      <c r="R791" s="55"/>
      <c r="S791" s="148">
        <f>Oncho!K798</f>
        <v>0</v>
      </c>
      <c r="T791" s="148">
        <f>MAX(Oncho!AB798,Oncho!BA798)</f>
        <v>0</v>
      </c>
      <c r="U791" s="148">
        <f>MAX(Oncho!AC798,Oncho!BB798)</f>
        <v>0</v>
      </c>
      <c r="V791" s="148">
        <f>MAX(Oncho!AE798,Oncho!BD798)</f>
        <v>0</v>
      </c>
      <c r="W791" s="148">
        <f>MAX(Oncho!AF798,Oncho!BE798)</f>
        <v>0</v>
      </c>
      <c r="X791" s="148">
        <f>MAX(Oncho!AG798,Oncho!BF798)</f>
        <v>0</v>
      </c>
      <c r="Y791" s="148">
        <f>MAX(Oncho!AH798,Oncho!BG798)</f>
        <v>0</v>
      </c>
      <c r="Z791" s="148">
        <f>MAX(Oncho!AI798,Oncho!BH798)</f>
        <v>0</v>
      </c>
      <c r="AA791" s="148">
        <f>MAX(Oncho!AJ798,Oncho!BI798)</f>
        <v>0</v>
      </c>
      <c r="AB791" s="148">
        <f>MAX(COUNTIF(Oncho!AK798,"Yes"),COUNTIF(Oncho!BJ798,"Yes"))</f>
        <v>0</v>
      </c>
      <c r="AC791" s="55"/>
      <c r="AD791" s="148">
        <f>Schisto!P800</f>
        <v>0</v>
      </c>
      <c r="AE791" s="148">
        <f>Schisto!AI800</f>
        <v>0</v>
      </c>
      <c r="AF791" s="148">
        <f>Schisto!AJ800</f>
        <v>0</v>
      </c>
      <c r="AG791" s="148">
        <f>Schisto!AN800</f>
        <v>0</v>
      </c>
      <c r="AH791" s="148">
        <f>Schisto!AO800</f>
        <v>0</v>
      </c>
      <c r="AI791" s="148">
        <f>Schisto!AT800</f>
        <v>0</v>
      </c>
      <c r="AJ791" s="148">
        <f>Schisto!AU800</f>
        <v>0</v>
      </c>
      <c r="AK791" s="148">
        <f>Schisto!AV800</f>
        <v>0</v>
      </c>
      <c r="AL791" s="148">
        <f>Schisto!AW800</f>
        <v>0</v>
      </c>
      <c r="AM791" s="148">
        <f>COUNTIF(Schisto!AX800,"Yes")</f>
        <v>0</v>
      </c>
      <c r="AN791" s="55"/>
      <c r="AO791" s="148">
        <f>STH!P800</f>
        <v>0</v>
      </c>
      <c r="AP791" s="148">
        <f>MAX(STH!AK800,STH!BS800)</f>
        <v>0</v>
      </c>
      <c r="AQ791" s="148">
        <f>MAX(STH!AL800,STH!BT800)</f>
        <v>0</v>
      </c>
      <c r="AR791" s="148">
        <f>MAX(STH!AM800,STH!BU800)</f>
        <v>0</v>
      </c>
      <c r="AS791" s="148">
        <f>MAX(STH!AN800,STH!BV800)</f>
        <v>0</v>
      </c>
      <c r="AT791" s="148">
        <f>MAX(STH!AO800,STH!BW800)</f>
        <v>0</v>
      </c>
      <c r="AU791" s="148">
        <f>MAX(STH!AQ800,STH!BY800)</f>
        <v>0</v>
      </c>
      <c r="AV791" s="148">
        <f>MAX(STH!AR800,STH!BZ800)</f>
        <v>0</v>
      </c>
      <c r="AW791" s="148">
        <f>MAX(STH!AS800,STH!CA800)</f>
        <v>0</v>
      </c>
      <c r="AX791" s="148">
        <f>MAX(STH!AT800,STH!CB800)</f>
        <v>0</v>
      </c>
      <c r="AY791" s="148">
        <f>MAX(STH!AU800,STH!CC800)</f>
        <v>0</v>
      </c>
      <c r="AZ791" s="148">
        <f>MAX(STH!AV800,STH!CD800)</f>
        <v>0</v>
      </c>
      <c r="BA791" s="148">
        <f>MAX(STH!AW800,STH!CE800)</f>
        <v>0</v>
      </c>
      <c r="BB791" s="148">
        <f>MAX(STH!AX800,STH!CF800)</f>
        <v>0</v>
      </c>
      <c r="BC791" s="148">
        <f>MAX(STH!AY800,STH!CG800)</f>
        <v>0</v>
      </c>
      <c r="BD791" s="148">
        <f>MAX(STH!AZ800,STH!CH800)</f>
        <v>0</v>
      </c>
      <c r="BE791" s="148">
        <f>MAX(STH!BA800,STH!CI800)</f>
        <v>0</v>
      </c>
      <c r="BF791" s="148">
        <f>MAX(STH!BB800,STH!CJ800)</f>
        <v>0</v>
      </c>
      <c r="BG791" s="148">
        <f>MAX(COUNTIF(STH!BC800,"Yes"),COUNTIF(STH!CK800,"Yes"))</f>
        <v>0</v>
      </c>
      <c r="BH791" s="55"/>
      <c r="BI791" s="148">
        <f>Trachoma!Q803</f>
        <v>0</v>
      </c>
      <c r="BJ791" s="148">
        <f>Trachoma!AK803</f>
        <v>0</v>
      </c>
      <c r="BK791" s="148">
        <f>Trachoma!AL803</f>
        <v>0</v>
      </c>
      <c r="BL791" s="148">
        <f>Trachoma!AN803</f>
        <v>0</v>
      </c>
      <c r="BM791" s="148">
        <f>Trachoma!AO803</f>
        <v>0</v>
      </c>
      <c r="BN791" s="148">
        <f>Trachoma!AT803</f>
        <v>0</v>
      </c>
      <c r="BO791" s="148">
        <f>Trachoma!AU803</f>
        <v>0</v>
      </c>
      <c r="BP791" s="148">
        <f>Trachoma!AV803</f>
        <v>0</v>
      </c>
      <c r="BQ791" s="148">
        <f>Trachoma!AW803</f>
        <v>0</v>
      </c>
      <c r="BR791" s="148">
        <f>COUNTIF(Trachoma!AX803,"Yes")</f>
        <v>0</v>
      </c>
      <c r="BS791" s="55"/>
      <c r="BT791" s="148">
        <f t="shared" si="134"/>
        <v>0</v>
      </c>
      <c r="BU791" s="148">
        <f t="shared" si="135"/>
        <v>0</v>
      </c>
      <c r="BV791" s="148">
        <f t="shared" si="136"/>
        <v>0</v>
      </c>
      <c r="BW791" s="148">
        <f t="shared" si="137"/>
        <v>0</v>
      </c>
      <c r="BX791" s="148">
        <f t="shared" si="138"/>
        <v>0</v>
      </c>
      <c r="BY791" s="148">
        <f t="shared" si="140"/>
        <v>0</v>
      </c>
      <c r="BZ791" s="148">
        <f t="shared" si="141"/>
        <v>0</v>
      </c>
      <c r="CA791" s="148">
        <f t="shared" si="142"/>
        <v>0</v>
      </c>
      <c r="CB791" s="148">
        <f t="shared" si="143"/>
        <v>0</v>
      </c>
      <c r="CC791" s="148">
        <f t="shared" si="139"/>
        <v>0</v>
      </c>
    </row>
    <row r="792" spans="2:81" x14ac:dyDescent="0.25">
      <c r="B792" s="361">
        <f>Demography!B800</f>
        <v>0</v>
      </c>
      <c r="C792" s="361">
        <f>Demography!C800</f>
        <v>0</v>
      </c>
      <c r="D792" s="362">
        <f>Demography!D800</f>
        <v>0</v>
      </c>
      <c r="E792" s="337"/>
      <c r="F792" s="362">
        <f>LF!M799</f>
        <v>0</v>
      </c>
      <c r="G792" s="362">
        <f>LF!AE799</f>
        <v>0</v>
      </c>
      <c r="H792" s="362">
        <f>LF!AF799</f>
        <v>0</v>
      </c>
      <c r="I792" s="362">
        <f>LF!AH799</f>
        <v>0</v>
      </c>
      <c r="J792" s="362">
        <f>LF!AI799</f>
        <v>0</v>
      </c>
      <c r="K792" s="362">
        <f>LF!AK799</f>
        <v>0</v>
      </c>
      <c r="L792" s="362">
        <f>LF!AM799</f>
        <v>0</v>
      </c>
      <c r="M792" s="362">
        <f>LF!AN799</f>
        <v>0</v>
      </c>
      <c r="N792" s="362">
        <f>LF!AO799</f>
        <v>0</v>
      </c>
      <c r="O792" s="362">
        <f>LF!AP799</f>
        <v>0</v>
      </c>
      <c r="P792" s="362">
        <f>LF!AQ799</f>
        <v>0</v>
      </c>
      <c r="Q792" s="362">
        <f>COUNTIF(LF!AR799,"Yes")</f>
        <v>0</v>
      </c>
      <c r="R792" s="337"/>
      <c r="S792" s="362">
        <f>Oncho!K799</f>
        <v>0</v>
      </c>
      <c r="T792" s="362">
        <f>MAX(Oncho!AB799,Oncho!BA799)</f>
        <v>0</v>
      </c>
      <c r="U792" s="362">
        <f>MAX(Oncho!AC799,Oncho!BB799)</f>
        <v>0</v>
      </c>
      <c r="V792" s="362">
        <f>MAX(Oncho!AE799,Oncho!BD799)</f>
        <v>0</v>
      </c>
      <c r="W792" s="362">
        <f>MAX(Oncho!AF799,Oncho!BE799)</f>
        <v>0</v>
      </c>
      <c r="X792" s="362">
        <f>MAX(Oncho!AG799,Oncho!BF799)</f>
        <v>0</v>
      </c>
      <c r="Y792" s="362">
        <f>MAX(Oncho!AH799,Oncho!BG799)</f>
        <v>0</v>
      </c>
      <c r="Z792" s="362">
        <f>MAX(Oncho!AI799,Oncho!BH799)</f>
        <v>0</v>
      </c>
      <c r="AA792" s="362">
        <f>MAX(Oncho!AJ799,Oncho!BI799)</f>
        <v>0</v>
      </c>
      <c r="AB792" s="362">
        <f>MAX(COUNTIF(Oncho!AK799,"Yes"),COUNTIF(Oncho!BJ799,"Yes"))</f>
        <v>0</v>
      </c>
      <c r="AC792" s="337"/>
      <c r="AD792" s="362">
        <f>Schisto!P801</f>
        <v>0</v>
      </c>
      <c r="AE792" s="362">
        <f>Schisto!AI801</f>
        <v>0</v>
      </c>
      <c r="AF792" s="362">
        <f>Schisto!AJ801</f>
        <v>0</v>
      </c>
      <c r="AG792" s="362">
        <f>Schisto!AN801</f>
        <v>0</v>
      </c>
      <c r="AH792" s="362">
        <f>Schisto!AO801</f>
        <v>0</v>
      </c>
      <c r="AI792" s="362">
        <f>Schisto!AT801</f>
        <v>0</v>
      </c>
      <c r="AJ792" s="362">
        <f>Schisto!AU801</f>
        <v>0</v>
      </c>
      <c r="AK792" s="362">
        <f>Schisto!AV801</f>
        <v>0</v>
      </c>
      <c r="AL792" s="362">
        <f>Schisto!AW801</f>
        <v>0</v>
      </c>
      <c r="AM792" s="362">
        <f>COUNTIF(Schisto!AX801,"Yes")</f>
        <v>0</v>
      </c>
      <c r="AN792" s="337"/>
      <c r="AO792" s="362">
        <f>STH!P801</f>
        <v>0</v>
      </c>
      <c r="AP792" s="362">
        <f>MAX(STH!AK801,STH!BS801)</f>
        <v>0</v>
      </c>
      <c r="AQ792" s="362">
        <f>MAX(STH!AL801,STH!BT801)</f>
        <v>0</v>
      </c>
      <c r="AR792" s="362">
        <f>MAX(STH!AM801,STH!BU801)</f>
        <v>0</v>
      </c>
      <c r="AS792" s="362">
        <f>MAX(STH!AN801,STH!BV801)</f>
        <v>0</v>
      </c>
      <c r="AT792" s="362">
        <f>MAX(STH!AO801,STH!BW801)</f>
        <v>0</v>
      </c>
      <c r="AU792" s="362">
        <f>MAX(STH!AQ801,STH!BY801)</f>
        <v>0</v>
      </c>
      <c r="AV792" s="362">
        <f>MAX(STH!AR801,STH!BZ801)</f>
        <v>0</v>
      </c>
      <c r="AW792" s="362">
        <f>MAX(STH!AS801,STH!CA801)</f>
        <v>0</v>
      </c>
      <c r="AX792" s="362">
        <f>MAX(STH!AT801,STH!CB801)</f>
        <v>0</v>
      </c>
      <c r="AY792" s="362">
        <f>MAX(STH!AU801,STH!CC801)</f>
        <v>0</v>
      </c>
      <c r="AZ792" s="362">
        <f>MAX(STH!AV801,STH!CD801)</f>
        <v>0</v>
      </c>
      <c r="BA792" s="362">
        <f>MAX(STH!AW801,STH!CE801)</f>
        <v>0</v>
      </c>
      <c r="BB792" s="362">
        <f>MAX(STH!AX801,STH!CF801)</f>
        <v>0</v>
      </c>
      <c r="BC792" s="362">
        <f>MAX(STH!AY801,STH!CG801)</f>
        <v>0</v>
      </c>
      <c r="BD792" s="362">
        <f>MAX(STH!AZ801,STH!CH801)</f>
        <v>0</v>
      </c>
      <c r="BE792" s="362">
        <f>MAX(STH!BA801,STH!CI801)</f>
        <v>0</v>
      </c>
      <c r="BF792" s="362">
        <f>MAX(STH!BB801,STH!CJ801)</f>
        <v>0</v>
      </c>
      <c r="BG792" s="362">
        <f>MAX(COUNTIF(STH!BC801,"Yes"),COUNTIF(STH!CK801,"Yes"))</f>
        <v>0</v>
      </c>
      <c r="BH792" s="337"/>
      <c r="BI792" s="362">
        <f>Trachoma!Q804</f>
        <v>0</v>
      </c>
      <c r="BJ792" s="362">
        <f>Trachoma!AK804</f>
        <v>0</v>
      </c>
      <c r="BK792" s="362">
        <f>Trachoma!AL804</f>
        <v>0</v>
      </c>
      <c r="BL792" s="362">
        <f>Trachoma!AN804</f>
        <v>0</v>
      </c>
      <c r="BM792" s="362">
        <f>Trachoma!AO804</f>
        <v>0</v>
      </c>
      <c r="BN792" s="362">
        <f>Trachoma!AT804</f>
        <v>0</v>
      </c>
      <c r="BO792" s="362">
        <f>Trachoma!AU804</f>
        <v>0</v>
      </c>
      <c r="BP792" s="362">
        <f>Trachoma!AV804</f>
        <v>0</v>
      </c>
      <c r="BQ792" s="362">
        <f>Trachoma!AW804</f>
        <v>0</v>
      </c>
      <c r="BR792" s="362">
        <f>COUNTIF(Trachoma!AX804,"Yes")</f>
        <v>0</v>
      </c>
      <c r="BS792" s="337"/>
      <c r="BT792" s="362">
        <f t="shared" si="134"/>
        <v>0</v>
      </c>
      <c r="BU792" s="362">
        <f t="shared" si="135"/>
        <v>0</v>
      </c>
      <c r="BV792" s="362">
        <f t="shared" si="136"/>
        <v>0</v>
      </c>
      <c r="BW792" s="362">
        <f t="shared" si="137"/>
        <v>0</v>
      </c>
      <c r="BX792" s="362">
        <f t="shared" si="138"/>
        <v>0</v>
      </c>
      <c r="BY792" s="362">
        <f t="shared" si="140"/>
        <v>0</v>
      </c>
      <c r="BZ792" s="362">
        <f t="shared" si="141"/>
        <v>0</v>
      </c>
      <c r="CA792" s="362">
        <f t="shared" si="142"/>
        <v>0</v>
      </c>
      <c r="CB792" s="362">
        <f t="shared" si="143"/>
        <v>0</v>
      </c>
      <c r="CC792" s="362">
        <f t="shared" si="139"/>
        <v>0</v>
      </c>
    </row>
    <row r="793" spans="2:81" x14ac:dyDescent="0.25">
      <c r="B793" s="147">
        <f>Demography!B801</f>
        <v>0</v>
      </c>
      <c r="C793" s="147">
        <f>Demography!C801</f>
        <v>0</v>
      </c>
      <c r="D793" s="148">
        <f>Demography!D801</f>
        <v>0</v>
      </c>
      <c r="E793" s="55"/>
      <c r="F793" s="148">
        <f>LF!M800</f>
        <v>0</v>
      </c>
      <c r="G793" s="148">
        <f>LF!AE800</f>
        <v>0</v>
      </c>
      <c r="H793" s="148">
        <f>LF!AF800</f>
        <v>0</v>
      </c>
      <c r="I793" s="148">
        <f>LF!AH800</f>
        <v>0</v>
      </c>
      <c r="J793" s="148">
        <f>LF!AI800</f>
        <v>0</v>
      </c>
      <c r="K793" s="148">
        <f>LF!AK800</f>
        <v>0</v>
      </c>
      <c r="L793" s="148">
        <f>LF!AM800</f>
        <v>0</v>
      </c>
      <c r="M793" s="148">
        <f>LF!AN800</f>
        <v>0</v>
      </c>
      <c r="N793" s="148">
        <f>LF!AO800</f>
        <v>0</v>
      </c>
      <c r="O793" s="148">
        <f>LF!AP800</f>
        <v>0</v>
      </c>
      <c r="P793" s="148">
        <f>LF!AQ800</f>
        <v>0</v>
      </c>
      <c r="Q793" s="148">
        <f>COUNTIF(LF!AR800,"Yes")</f>
        <v>0</v>
      </c>
      <c r="R793" s="55"/>
      <c r="S793" s="148">
        <f>Oncho!K800</f>
        <v>0</v>
      </c>
      <c r="T793" s="148">
        <f>MAX(Oncho!AB800,Oncho!BA800)</f>
        <v>0</v>
      </c>
      <c r="U793" s="148">
        <f>MAX(Oncho!AC800,Oncho!BB800)</f>
        <v>0</v>
      </c>
      <c r="V793" s="148">
        <f>MAX(Oncho!AE800,Oncho!BD800)</f>
        <v>0</v>
      </c>
      <c r="W793" s="148">
        <f>MAX(Oncho!AF800,Oncho!BE800)</f>
        <v>0</v>
      </c>
      <c r="X793" s="148">
        <f>MAX(Oncho!AG800,Oncho!BF800)</f>
        <v>0</v>
      </c>
      <c r="Y793" s="148">
        <f>MAX(Oncho!AH800,Oncho!BG800)</f>
        <v>0</v>
      </c>
      <c r="Z793" s="148">
        <f>MAX(Oncho!AI800,Oncho!BH800)</f>
        <v>0</v>
      </c>
      <c r="AA793" s="148">
        <f>MAX(Oncho!AJ800,Oncho!BI800)</f>
        <v>0</v>
      </c>
      <c r="AB793" s="148">
        <f>MAX(COUNTIF(Oncho!AK800,"Yes"),COUNTIF(Oncho!BJ800,"Yes"))</f>
        <v>0</v>
      </c>
      <c r="AC793" s="55"/>
      <c r="AD793" s="148">
        <f>Schisto!P802</f>
        <v>0</v>
      </c>
      <c r="AE793" s="148">
        <f>Schisto!AI802</f>
        <v>0</v>
      </c>
      <c r="AF793" s="148">
        <f>Schisto!AJ802</f>
        <v>0</v>
      </c>
      <c r="AG793" s="148">
        <f>Schisto!AN802</f>
        <v>0</v>
      </c>
      <c r="AH793" s="148">
        <f>Schisto!AO802</f>
        <v>0</v>
      </c>
      <c r="AI793" s="148">
        <f>Schisto!AT802</f>
        <v>0</v>
      </c>
      <c r="AJ793" s="148">
        <f>Schisto!AU802</f>
        <v>0</v>
      </c>
      <c r="AK793" s="148">
        <f>Schisto!AV802</f>
        <v>0</v>
      </c>
      <c r="AL793" s="148">
        <f>Schisto!AW802</f>
        <v>0</v>
      </c>
      <c r="AM793" s="148">
        <f>COUNTIF(Schisto!AX802,"Yes")</f>
        <v>0</v>
      </c>
      <c r="AN793" s="55"/>
      <c r="AO793" s="148">
        <f>STH!P802</f>
        <v>0</v>
      </c>
      <c r="AP793" s="148">
        <f>MAX(STH!AK802,STH!BS802)</f>
        <v>0</v>
      </c>
      <c r="AQ793" s="148">
        <f>MAX(STH!AL802,STH!BT802)</f>
        <v>0</v>
      </c>
      <c r="AR793" s="148">
        <f>MAX(STH!AM802,STH!BU802)</f>
        <v>0</v>
      </c>
      <c r="AS793" s="148">
        <f>MAX(STH!AN802,STH!BV802)</f>
        <v>0</v>
      </c>
      <c r="AT793" s="148">
        <f>MAX(STH!AO802,STH!BW802)</f>
        <v>0</v>
      </c>
      <c r="AU793" s="148">
        <f>MAX(STH!AQ802,STH!BY802)</f>
        <v>0</v>
      </c>
      <c r="AV793" s="148">
        <f>MAX(STH!AR802,STH!BZ802)</f>
        <v>0</v>
      </c>
      <c r="AW793" s="148">
        <f>MAX(STH!AS802,STH!CA802)</f>
        <v>0</v>
      </c>
      <c r="AX793" s="148">
        <f>MAX(STH!AT802,STH!CB802)</f>
        <v>0</v>
      </c>
      <c r="AY793" s="148">
        <f>MAX(STH!AU802,STH!CC802)</f>
        <v>0</v>
      </c>
      <c r="AZ793" s="148">
        <f>MAX(STH!AV802,STH!CD802)</f>
        <v>0</v>
      </c>
      <c r="BA793" s="148">
        <f>MAX(STH!AW802,STH!CE802)</f>
        <v>0</v>
      </c>
      <c r="BB793" s="148">
        <f>MAX(STH!AX802,STH!CF802)</f>
        <v>0</v>
      </c>
      <c r="BC793" s="148">
        <f>MAX(STH!AY802,STH!CG802)</f>
        <v>0</v>
      </c>
      <c r="BD793" s="148">
        <f>MAX(STH!AZ802,STH!CH802)</f>
        <v>0</v>
      </c>
      <c r="BE793" s="148">
        <f>MAX(STH!BA802,STH!CI802)</f>
        <v>0</v>
      </c>
      <c r="BF793" s="148">
        <f>MAX(STH!BB802,STH!CJ802)</f>
        <v>0</v>
      </c>
      <c r="BG793" s="148">
        <f>MAX(COUNTIF(STH!BC802,"Yes"),COUNTIF(STH!CK802,"Yes"))</f>
        <v>0</v>
      </c>
      <c r="BH793" s="55"/>
      <c r="BI793" s="148">
        <f>Trachoma!Q805</f>
        <v>0</v>
      </c>
      <c r="BJ793" s="148">
        <f>Trachoma!AK805</f>
        <v>0</v>
      </c>
      <c r="BK793" s="148">
        <f>Trachoma!AL805</f>
        <v>0</v>
      </c>
      <c r="BL793" s="148">
        <f>Trachoma!AN805</f>
        <v>0</v>
      </c>
      <c r="BM793" s="148">
        <f>Trachoma!AO805</f>
        <v>0</v>
      </c>
      <c r="BN793" s="148">
        <f>Trachoma!AT805</f>
        <v>0</v>
      </c>
      <c r="BO793" s="148">
        <f>Trachoma!AU805</f>
        <v>0</v>
      </c>
      <c r="BP793" s="148">
        <f>Trachoma!AV805</f>
        <v>0</v>
      </c>
      <c r="BQ793" s="148">
        <f>Trachoma!AW805</f>
        <v>0</v>
      </c>
      <c r="BR793" s="148">
        <f>COUNTIF(Trachoma!AX805,"Yes")</f>
        <v>0</v>
      </c>
      <c r="BS793" s="55"/>
      <c r="BT793" s="148">
        <f t="shared" si="134"/>
        <v>0</v>
      </c>
      <c r="BU793" s="148">
        <f t="shared" si="135"/>
        <v>0</v>
      </c>
      <c r="BV793" s="148">
        <f t="shared" si="136"/>
        <v>0</v>
      </c>
      <c r="BW793" s="148">
        <f t="shared" si="137"/>
        <v>0</v>
      </c>
      <c r="BX793" s="148">
        <f t="shared" si="138"/>
        <v>0</v>
      </c>
      <c r="BY793" s="148">
        <f t="shared" si="140"/>
        <v>0</v>
      </c>
      <c r="BZ793" s="148">
        <f t="shared" si="141"/>
        <v>0</v>
      </c>
      <c r="CA793" s="148">
        <f t="shared" si="142"/>
        <v>0</v>
      </c>
      <c r="CB793" s="148">
        <f t="shared" si="143"/>
        <v>0</v>
      </c>
      <c r="CC793" s="148">
        <f t="shared" si="139"/>
        <v>0</v>
      </c>
    </row>
    <row r="794" spans="2:81" x14ac:dyDescent="0.25">
      <c r="B794" s="361">
        <f>Demography!B802</f>
        <v>0</v>
      </c>
      <c r="C794" s="361">
        <f>Demography!C802</f>
        <v>0</v>
      </c>
      <c r="D794" s="362">
        <f>Demography!D802</f>
        <v>0</v>
      </c>
      <c r="E794" s="337"/>
      <c r="F794" s="362">
        <f>LF!M801</f>
        <v>0</v>
      </c>
      <c r="G794" s="362">
        <f>LF!AE801</f>
        <v>0</v>
      </c>
      <c r="H794" s="362">
        <f>LF!AF801</f>
        <v>0</v>
      </c>
      <c r="I794" s="362">
        <f>LF!AH801</f>
        <v>0</v>
      </c>
      <c r="J794" s="362">
        <f>LF!AI801</f>
        <v>0</v>
      </c>
      <c r="K794" s="362">
        <f>LF!AK801</f>
        <v>0</v>
      </c>
      <c r="L794" s="362">
        <f>LF!AM801</f>
        <v>0</v>
      </c>
      <c r="M794" s="362">
        <f>LF!AN801</f>
        <v>0</v>
      </c>
      <c r="N794" s="362">
        <f>LF!AO801</f>
        <v>0</v>
      </c>
      <c r="O794" s="362">
        <f>LF!AP801</f>
        <v>0</v>
      </c>
      <c r="P794" s="362">
        <f>LF!AQ801</f>
        <v>0</v>
      </c>
      <c r="Q794" s="362">
        <f>COUNTIF(LF!AR801,"Yes")</f>
        <v>0</v>
      </c>
      <c r="R794" s="337"/>
      <c r="S794" s="362">
        <f>Oncho!K801</f>
        <v>0</v>
      </c>
      <c r="T794" s="362">
        <f>MAX(Oncho!AB801,Oncho!BA801)</f>
        <v>0</v>
      </c>
      <c r="U794" s="362">
        <f>MAX(Oncho!AC801,Oncho!BB801)</f>
        <v>0</v>
      </c>
      <c r="V794" s="362">
        <f>MAX(Oncho!AE801,Oncho!BD801)</f>
        <v>0</v>
      </c>
      <c r="W794" s="362">
        <f>MAX(Oncho!AF801,Oncho!BE801)</f>
        <v>0</v>
      </c>
      <c r="X794" s="362">
        <f>MAX(Oncho!AG801,Oncho!BF801)</f>
        <v>0</v>
      </c>
      <c r="Y794" s="362">
        <f>MAX(Oncho!AH801,Oncho!BG801)</f>
        <v>0</v>
      </c>
      <c r="Z794" s="362">
        <f>MAX(Oncho!AI801,Oncho!BH801)</f>
        <v>0</v>
      </c>
      <c r="AA794" s="362">
        <f>MAX(Oncho!AJ801,Oncho!BI801)</f>
        <v>0</v>
      </c>
      <c r="AB794" s="362">
        <f>MAX(COUNTIF(Oncho!AK801,"Yes"),COUNTIF(Oncho!BJ801,"Yes"))</f>
        <v>0</v>
      </c>
      <c r="AC794" s="337"/>
      <c r="AD794" s="362">
        <f>Schisto!P803</f>
        <v>0</v>
      </c>
      <c r="AE794" s="362">
        <f>Schisto!AI803</f>
        <v>0</v>
      </c>
      <c r="AF794" s="362">
        <f>Schisto!AJ803</f>
        <v>0</v>
      </c>
      <c r="AG794" s="362">
        <f>Schisto!AN803</f>
        <v>0</v>
      </c>
      <c r="AH794" s="362">
        <f>Schisto!AO803</f>
        <v>0</v>
      </c>
      <c r="AI794" s="362">
        <f>Schisto!AT803</f>
        <v>0</v>
      </c>
      <c r="AJ794" s="362">
        <f>Schisto!AU803</f>
        <v>0</v>
      </c>
      <c r="AK794" s="362">
        <f>Schisto!AV803</f>
        <v>0</v>
      </c>
      <c r="AL794" s="362">
        <f>Schisto!AW803</f>
        <v>0</v>
      </c>
      <c r="AM794" s="362">
        <f>COUNTIF(Schisto!AX803,"Yes")</f>
        <v>0</v>
      </c>
      <c r="AN794" s="337"/>
      <c r="AO794" s="362">
        <f>STH!P803</f>
        <v>0</v>
      </c>
      <c r="AP794" s="362">
        <f>MAX(STH!AK803,STH!BS803)</f>
        <v>0</v>
      </c>
      <c r="AQ794" s="362">
        <f>MAX(STH!AL803,STH!BT803)</f>
        <v>0</v>
      </c>
      <c r="AR794" s="362">
        <f>MAX(STH!AM803,STH!BU803)</f>
        <v>0</v>
      </c>
      <c r="AS794" s="362">
        <f>MAX(STH!AN803,STH!BV803)</f>
        <v>0</v>
      </c>
      <c r="AT794" s="362">
        <f>MAX(STH!AO803,STH!BW803)</f>
        <v>0</v>
      </c>
      <c r="AU794" s="362">
        <f>MAX(STH!AQ803,STH!BY803)</f>
        <v>0</v>
      </c>
      <c r="AV794" s="362">
        <f>MAX(STH!AR803,STH!BZ803)</f>
        <v>0</v>
      </c>
      <c r="AW794" s="362">
        <f>MAX(STH!AS803,STH!CA803)</f>
        <v>0</v>
      </c>
      <c r="AX794" s="362">
        <f>MAX(STH!AT803,STH!CB803)</f>
        <v>0</v>
      </c>
      <c r="AY794" s="362">
        <f>MAX(STH!AU803,STH!CC803)</f>
        <v>0</v>
      </c>
      <c r="AZ794" s="362">
        <f>MAX(STH!AV803,STH!CD803)</f>
        <v>0</v>
      </c>
      <c r="BA794" s="362">
        <f>MAX(STH!AW803,STH!CE803)</f>
        <v>0</v>
      </c>
      <c r="BB794" s="362">
        <f>MAX(STH!AX803,STH!CF803)</f>
        <v>0</v>
      </c>
      <c r="BC794" s="362">
        <f>MAX(STH!AY803,STH!CG803)</f>
        <v>0</v>
      </c>
      <c r="BD794" s="362">
        <f>MAX(STH!AZ803,STH!CH803)</f>
        <v>0</v>
      </c>
      <c r="BE794" s="362">
        <f>MAX(STH!BA803,STH!CI803)</f>
        <v>0</v>
      </c>
      <c r="BF794" s="362">
        <f>MAX(STH!BB803,STH!CJ803)</f>
        <v>0</v>
      </c>
      <c r="BG794" s="362">
        <f>MAX(COUNTIF(STH!BC803,"Yes"),COUNTIF(STH!CK803,"Yes"))</f>
        <v>0</v>
      </c>
      <c r="BH794" s="337"/>
      <c r="BI794" s="362">
        <f>Trachoma!Q806</f>
        <v>0</v>
      </c>
      <c r="BJ794" s="362">
        <f>Trachoma!AK806</f>
        <v>0</v>
      </c>
      <c r="BK794" s="362">
        <f>Trachoma!AL806</f>
        <v>0</v>
      </c>
      <c r="BL794" s="362">
        <f>Trachoma!AN806</f>
        <v>0</v>
      </c>
      <c r="BM794" s="362">
        <f>Trachoma!AO806</f>
        <v>0</v>
      </c>
      <c r="BN794" s="362">
        <f>Trachoma!AT806</f>
        <v>0</v>
      </c>
      <c r="BO794" s="362">
        <f>Trachoma!AU806</f>
        <v>0</v>
      </c>
      <c r="BP794" s="362">
        <f>Trachoma!AV806</f>
        <v>0</v>
      </c>
      <c r="BQ794" s="362">
        <f>Trachoma!AW806</f>
        <v>0</v>
      </c>
      <c r="BR794" s="362">
        <f>COUNTIF(Trachoma!AX806,"Yes")</f>
        <v>0</v>
      </c>
      <c r="BS794" s="337"/>
      <c r="BT794" s="362">
        <f t="shared" si="134"/>
        <v>0</v>
      </c>
      <c r="BU794" s="362">
        <f t="shared" si="135"/>
        <v>0</v>
      </c>
      <c r="BV794" s="362">
        <f t="shared" si="136"/>
        <v>0</v>
      </c>
      <c r="BW794" s="362">
        <f t="shared" si="137"/>
        <v>0</v>
      </c>
      <c r="BX794" s="362">
        <f t="shared" si="138"/>
        <v>0</v>
      </c>
      <c r="BY794" s="362">
        <f t="shared" si="140"/>
        <v>0</v>
      </c>
      <c r="BZ794" s="362">
        <f t="shared" si="141"/>
        <v>0</v>
      </c>
      <c r="CA794" s="362">
        <f t="shared" si="142"/>
        <v>0</v>
      </c>
      <c r="CB794" s="362">
        <f t="shared" si="143"/>
        <v>0</v>
      </c>
      <c r="CC794" s="362">
        <f t="shared" si="139"/>
        <v>0</v>
      </c>
    </row>
    <row r="795" spans="2:81" x14ac:dyDescent="0.25">
      <c r="B795" s="147">
        <f>Demography!B803</f>
        <v>0</v>
      </c>
      <c r="C795" s="147">
        <f>Demography!C803</f>
        <v>0</v>
      </c>
      <c r="D795" s="148">
        <f>Demography!D803</f>
        <v>0</v>
      </c>
      <c r="E795" s="55"/>
      <c r="F795" s="148">
        <f>LF!M802</f>
        <v>0</v>
      </c>
      <c r="G795" s="148">
        <f>LF!AE802</f>
        <v>0</v>
      </c>
      <c r="H795" s="148">
        <f>LF!AF802</f>
        <v>0</v>
      </c>
      <c r="I795" s="148">
        <f>LF!AH802</f>
        <v>0</v>
      </c>
      <c r="J795" s="148">
        <f>LF!AI802</f>
        <v>0</v>
      </c>
      <c r="K795" s="148">
        <f>LF!AK802</f>
        <v>0</v>
      </c>
      <c r="L795" s="148">
        <f>LF!AM802</f>
        <v>0</v>
      </c>
      <c r="M795" s="148">
        <f>LF!AN802</f>
        <v>0</v>
      </c>
      <c r="N795" s="148">
        <f>LF!AO802</f>
        <v>0</v>
      </c>
      <c r="O795" s="148">
        <f>LF!AP802</f>
        <v>0</v>
      </c>
      <c r="P795" s="148">
        <f>LF!AQ802</f>
        <v>0</v>
      </c>
      <c r="Q795" s="148">
        <f>COUNTIF(LF!AR802,"Yes")</f>
        <v>0</v>
      </c>
      <c r="R795" s="55"/>
      <c r="S795" s="148">
        <f>Oncho!K802</f>
        <v>0</v>
      </c>
      <c r="T795" s="148">
        <f>MAX(Oncho!AB802,Oncho!BA802)</f>
        <v>0</v>
      </c>
      <c r="U795" s="148">
        <f>MAX(Oncho!AC802,Oncho!BB802)</f>
        <v>0</v>
      </c>
      <c r="V795" s="148">
        <f>MAX(Oncho!AE802,Oncho!BD802)</f>
        <v>0</v>
      </c>
      <c r="W795" s="148">
        <f>MAX(Oncho!AF802,Oncho!BE802)</f>
        <v>0</v>
      </c>
      <c r="X795" s="148">
        <f>MAX(Oncho!AG802,Oncho!BF802)</f>
        <v>0</v>
      </c>
      <c r="Y795" s="148">
        <f>MAX(Oncho!AH802,Oncho!BG802)</f>
        <v>0</v>
      </c>
      <c r="Z795" s="148">
        <f>MAX(Oncho!AI802,Oncho!BH802)</f>
        <v>0</v>
      </c>
      <c r="AA795" s="148">
        <f>MAX(Oncho!AJ802,Oncho!BI802)</f>
        <v>0</v>
      </c>
      <c r="AB795" s="148">
        <f>MAX(COUNTIF(Oncho!AK802,"Yes"),COUNTIF(Oncho!BJ802,"Yes"))</f>
        <v>0</v>
      </c>
      <c r="AC795" s="55"/>
      <c r="AD795" s="148">
        <f>Schisto!P804</f>
        <v>0</v>
      </c>
      <c r="AE795" s="148">
        <f>Schisto!AI804</f>
        <v>0</v>
      </c>
      <c r="AF795" s="148">
        <f>Schisto!AJ804</f>
        <v>0</v>
      </c>
      <c r="AG795" s="148">
        <f>Schisto!AN804</f>
        <v>0</v>
      </c>
      <c r="AH795" s="148">
        <f>Schisto!AO804</f>
        <v>0</v>
      </c>
      <c r="AI795" s="148">
        <f>Schisto!AT804</f>
        <v>0</v>
      </c>
      <c r="AJ795" s="148">
        <f>Schisto!AU804</f>
        <v>0</v>
      </c>
      <c r="AK795" s="148">
        <f>Schisto!AV804</f>
        <v>0</v>
      </c>
      <c r="AL795" s="148">
        <f>Schisto!AW804</f>
        <v>0</v>
      </c>
      <c r="AM795" s="148">
        <f>COUNTIF(Schisto!AX804,"Yes")</f>
        <v>0</v>
      </c>
      <c r="AN795" s="55"/>
      <c r="AO795" s="148">
        <f>STH!P804</f>
        <v>0</v>
      </c>
      <c r="AP795" s="148">
        <f>MAX(STH!AK804,STH!BS804)</f>
        <v>0</v>
      </c>
      <c r="AQ795" s="148">
        <f>MAX(STH!AL804,STH!BT804)</f>
        <v>0</v>
      </c>
      <c r="AR795" s="148">
        <f>MAX(STH!AM804,STH!BU804)</f>
        <v>0</v>
      </c>
      <c r="AS795" s="148">
        <f>MAX(STH!AN804,STH!BV804)</f>
        <v>0</v>
      </c>
      <c r="AT795" s="148">
        <f>MAX(STH!AO804,STH!BW804)</f>
        <v>0</v>
      </c>
      <c r="AU795" s="148">
        <f>MAX(STH!AQ804,STH!BY804)</f>
        <v>0</v>
      </c>
      <c r="AV795" s="148">
        <f>MAX(STH!AR804,STH!BZ804)</f>
        <v>0</v>
      </c>
      <c r="AW795" s="148">
        <f>MAX(STH!AS804,STH!CA804)</f>
        <v>0</v>
      </c>
      <c r="AX795" s="148">
        <f>MAX(STH!AT804,STH!CB804)</f>
        <v>0</v>
      </c>
      <c r="AY795" s="148">
        <f>MAX(STH!AU804,STH!CC804)</f>
        <v>0</v>
      </c>
      <c r="AZ795" s="148">
        <f>MAX(STH!AV804,STH!CD804)</f>
        <v>0</v>
      </c>
      <c r="BA795" s="148">
        <f>MAX(STH!AW804,STH!CE804)</f>
        <v>0</v>
      </c>
      <c r="BB795" s="148">
        <f>MAX(STH!AX804,STH!CF804)</f>
        <v>0</v>
      </c>
      <c r="BC795" s="148">
        <f>MAX(STH!AY804,STH!CG804)</f>
        <v>0</v>
      </c>
      <c r="BD795" s="148">
        <f>MAX(STH!AZ804,STH!CH804)</f>
        <v>0</v>
      </c>
      <c r="BE795" s="148">
        <f>MAX(STH!BA804,STH!CI804)</f>
        <v>0</v>
      </c>
      <c r="BF795" s="148">
        <f>MAX(STH!BB804,STH!CJ804)</f>
        <v>0</v>
      </c>
      <c r="BG795" s="148">
        <f>MAX(COUNTIF(STH!BC804,"Yes"),COUNTIF(STH!CK804,"Yes"))</f>
        <v>0</v>
      </c>
      <c r="BH795" s="55"/>
      <c r="BI795" s="148">
        <f>Trachoma!Q807</f>
        <v>0</v>
      </c>
      <c r="BJ795" s="148">
        <f>Trachoma!AK807</f>
        <v>0</v>
      </c>
      <c r="BK795" s="148">
        <f>Trachoma!AL807</f>
        <v>0</v>
      </c>
      <c r="BL795" s="148">
        <f>Trachoma!AN807</f>
        <v>0</v>
      </c>
      <c r="BM795" s="148">
        <f>Trachoma!AO807</f>
        <v>0</v>
      </c>
      <c r="BN795" s="148">
        <f>Trachoma!AT807</f>
        <v>0</v>
      </c>
      <c r="BO795" s="148">
        <f>Trachoma!AU807</f>
        <v>0</v>
      </c>
      <c r="BP795" s="148">
        <f>Trachoma!AV807</f>
        <v>0</v>
      </c>
      <c r="BQ795" s="148">
        <f>Trachoma!AW807</f>
        <v>0</v>
      </c>
      <c r="BR795" s="148">
        <f>COUNTIF(Trachoma!AX807,"Yes")</f>
        <v>0</v>
      </c>
      <c r="BS795" s="55"/>
      <c r="BT795" s="148">
        <f t="shared" si="134"/>
        <v>0</v>
      </c>
      <c r="BU795" s="148">
        <f t="shared" si="135"/>
        <v>0</v>
      </c>
      <c r="BV795" s="148">
        <f t="shared" si="136"/>
        <v>0</v>
      </c>
      <c r="BW795" s="148">
        <f t="shared" si="137"/>
        <v>0</v>
      </c>
      <c r="BX795" s="148">
        <f t="shared" si="138"/>
        <v>0</v>
      </c>
      <c r="BY795" s="148">
        <f t="shared" si="140"/>
        <v>0</v>
      </c>
      <c r="BZ795" s="148">
        <f t="shared" si="141"/>
        <v>0</v>
      </c>
      <c r="CA795" s="148">
        <f t="shared" si="142"/>
        <v>0</v>
      </c>
      <c r="CB795" s="148">
        <f t="shared" si="143"/>
        <v>0</v>
      </c>
      <c r="CC795" s="148">
        <f t="shared" si="139"/>
        <v>0</v>
      </c>
    </row>
    <row r="796" spans="2:81" x14ac:dyDescent="0.25">
      <c r="B796" s="361">
        <f>Demography!B804</f>
        <v>0</v>
      </c>
      <c r="C796" s="361">
        <f>Demography!C804</f>
        <v>0</v>
      </c>
      <c r="D796" s="362">
        <f>Demography!D804</f>
        <v>0</v>
      </c>
      <c r="E796" s="337"/>
      <c r="F796" s="362">
        <f>LF!M803</f>
        <v>0</v>
      </c>
      <c r="G796" s="362">
        <f>LF!AE803</f>
        <v>0</v>
      </c>
      <c r="H796" s="362">
        <f>LF!AF803</f>
        <v>0</v>
      </c>
      <c r="I796" s="362">
        <f>LF!AH803</f>
        <v>0</v>
      </c>
      <c r="J796" s="362">
        <f>LF!AI803</f>
        <v>0</v>
      </c>
      <c r="K796" s="362">
        <f>LF!AK803</f>
        <v>0</v>
      </c>
      <c r="L796" s="362">
        <f>LF!AM803</f>
        <v>0</v>
      </c>
      <c r="M796" s="362">
        <f>LF!AN803</f>
        <v>0</v>
      </c>
      <c r="N796" s="362">
        <f>LF!AO803</f>
        <v>0</v>
      </c>
      <c r="O796" s="362">
        <f>LF!AP803</f>
        <v>0</v>
      </c>
      <c r="P796" s="362">
        <f>LF!AQ803</f>
        <v>0</v>
      </c>
      <c r="Q796" s="362">
        <f>COUNTIF(LF!AR803,"Yes")</f>
        <v>0</v>
      </c>
      <c r="R796" s="337"/>
      <c r="S796" s="362">
        <f>Oncho!K803</f>
        <v>0</v>
      </c>
      <c r="T796" s="362">
        <f>MAX(Oncho!AB803,Oncho!BA803)</f>
        <v>0</v>
      </c>
      <c r="U796" s="362">
        <f>MAX(Oncho!AC803,Oncho!BB803)</f>
        <v>0</v>
      </c>
      <c r="V796" s="362">
        <f>MAX(Oncho!AE803,Oncho!BD803)</f>
        <v>0</v>
      </c>
      <c r="W796" s="362">
        <f>MAX(Oncho!AF803,Oncho!BE803)</f>
        <v>0</v>
      </c>
      <c r="X796" s="362">
        <f>MAX(Oncho!AG803,Oncho!BF803)</f>
        <v>0</v>
      </c>
      <c r="Y796" s="362">
        <f>MAX(Oncho!AH803,Oncho!BG803)</f>
        <v>0</v>
      </c>
      <c r="Z796" s="362">
        <f>MAX(Oncho!AI803,Oncho!BH803)</f>
        <v>0</v>
      </c>
      <c r="AA796" s="362">
        <f>MAX(Oncho!AJ803,Oncho!BI803)</f>
        <v>0</v>
      </c>
      <c r="AB796" s="362">
        <f>MAX(COUNTIF(Oncho!AK803,"Yes"),COUNTIF(Oncho!BJ803,"Yes"))</f>
        <v>0</v>
      </c>
      <c r="AC796" s="337"/>
      <c r="AD796" s="362">
        <f>Schisto!P805</f>
        <v>0</v>
      </c>
      <c r="AE796" s="362">
        <f>Schisto!AI805</f>
        <v>0</v>
      </c>
      <c r="AF796" s="362">
        <f>Schisto!AJ805</f>
        <v>0</v>
      </c>
      <c r="AG796" s="362">
        <f>Schisto!AN805</f>
        <v>0</v>
      </c>
      <c r="AH796" s="362">
        <f>Schisto!AO805</f>
        <v>0</v>
      </c>
      <c r="AI796" s="362">
        <f>Schisto!AT805</f>
        <v>0</v>
      </c>
      <c r="AJ796" s="362">
        <f>Schisto!AU805</f>
        <v>0</v>
      </c>
      <c r="AK796" s="362">
        <f>Schisto!AV805</f>
        <v>0</v>
      </c>
      <c r="AL796" s="362">
        <f>Schisto!AW805</f>
        <v>0</v>
      </c>
      <c r="AM796" s="362">
        <f>COUNTIF(Schisto!AX805,"Yes")</f>
        <v>0</v>
      </c>
      <c r="AN796" s="337"/>
      <c r="AO796" s="362">
        <f>STH!P805</f>
        <v>0</v>
      </c>
      <c r="AP796" s="362">
        <f>MAX(STH!AK805,STH!BS805)</f>
        <v>0</v>
      </c>
      <c r="AQ796" s="362">
        <f>MAX(STH!AL805,STH!BT805)</f>
        <v>0</v>
      </c>
      <c r="AR796" s="362">
        <f>MAX(STH!AM805,STH!BU805)</f>
        <v>0</v>
      </c>
      <c r="AS796" s="362">
        <f>MAX(STH!AN805,STH!BV805)</f>
        <v>0</v>
      </c>
      <c r="AT796" s="362">
        <f>MAX(STH!AO805,STH!BW805)</f>
        <v>0</v>
      </c>
      <c r="AU796" s="362">
        <f>MAX(STH!AQ805,STH!BY805)</f>
        <v>0</v>
      </c>
      <c r="AV796" s="362">
        <f>MAX(STH!AR805,STH!BZ805)</f>
        <v>0</v>
      </c>
      <c r="AW796" s="362">
        <f>MAX(STH!AS805,STH!CA805)</f>
        <v>0</v>
      </c>
      <c r="AX796" s="362">
        <f>MAX(STH!AT805,STH!CB805)</f>
        <v>0</v>
      </c>
      <c r="AY796" s="362">
        <f>MAX(STH!AU805,STH!CC805)</f>
        <v>0</v>
      </c>
      <c r="AZ796" s="362">
        <f>MAX(STH!AV805,STH!CD805)</f>
        <v>0</v>
      </c>
      <c r="BA796" s="362">
        <f>MAX(STH!AW805,STH!CE805)</f>
        <v>0</v>
      </c>
      <c r="BB796" s="362">
        <f>MAX(STH!AX805,STH!CF805)</f>
        <v>0</v>
      </c>
      <c r="BC796" s="362">
        <f>MAX(STH!AY805,STH!CG805)</f>
        <v>0</v>
      </c>
      <c r="BD796" s="362">
        <f>MAX(STH!AZ805,STH!CH805)</f>
        <v>0</v>
      </c>
      <c r="BE796" s="362">
        <f>MAX(STH!BA805,STH!CI805)</f>
        <v>0</v>
      </c>
      <c r="BF796" s="362">
        <f>MAX(STH!BB805,STH!CJ805)</f>
        <v>0</v>
      </c>
      <c r="BG796" s="362">
        <f>MAX(COUNTIF(STH!BC805,"Yes"),COUNTIF(STH!CK805,"Yes"))</f>
        <v>0</v>
      </c>
      <c r="BH796" s="337"/>
      <c r="BI796" s="362">
        <f>Trachoma!Q808</f>
        <v>0</v>
      </c>
      <c r="BJ796" s="362">
        <f>Trachoma!AK808</f>
        <v>0</v>
      </c>
      <c r="BK796" s="362">
        <f>Trachoma!AL808</f>
        <v>0</v>
      </c>
      <c r="BL796" s="362">
        <f>Trachoma!AN808</f>
        <v>0</v>
      </c>
      <c r="BM796" s="362">
        <f>Trachoma!AO808</f>
        <v>0</v>
      </c>
      <c r="BN796" s="362">
        <f>Trachoma!AT808</f>
        <v>0</v>
      </c>
      <c r="BO796" s="362">
        <f>Trachoma!AU808</f>
        <v>0</v>
      </c>
      <c r="BP796" s="362">
        <f>Trachoma!AV808</f>
        <v>0</v>
      </c>
      <c r="BQ796" s="362">
        <f>Trachoma!AW808</f>
        <v>0</v>
      </c>
      <c r="BR796" s="362">
        <f>COUNTIF(Trachoma!AX808,"Yes")</f>
        <v>0</v>
      </c>
      <c r="BS796" s="337"/>
      <c r="BT796" s="362">
        <f t="shared" si="134"/>
        <v>0</v>
      </c>
      <c r="BU796" s="362">
        <f t="shared" si="135"/>
        <v>0</v>
      </c>
      <c r="BV796" s="362">
        <f t="shared" si="136"/>
        <v>0</v>
      </c>
      <c r="BW796" s="362">
        <f t="shared" si="137"/>
        <v>0</v>
      </c>
      <c r="BX796" s="362">
        <f t="shared" si="138"/>
        <v>0</v>
      </c>
      <c r="BY796" s="362">
        <f t="shared" si="140"/>
        <v>0</v>
      </c>
      <c r="BZ796" s="362">
        <f t="shared" si="141"/>
        <v>0</v>
      </c>
      <c r="CA796" s="362">
        <f t="shared" si="142"/>
        <v>0</v>
      </c>
      <c r="CB796" s="362">
        <f t="shared" si="143"/>
        <v>0</v>
      </c>
      <c r="CC796" s="362">
        <f t="shared" si="139"/>
        <v>0</v>
      </c>
    </row>
    <row r="797" spans="2:81" x14ac:dyDescent="0.25">
      <c r="B797" s="147">
        <f>Demography!B805</f>
        <v>0</v>
      </c>
      <c r="C797" s="147">
        <f>Demography!C805</f>
        <v>0</v>
      </c>
      <c r="D797" s="148">
        <f>Demography!D805</f>
        <v>0</v>
      </c>
      <c r="E797" s="55"/>
      <c r="F797" s="148">
        <f>LF!M804</f>
        <v>0</v>
      </c>
      <c r="G797" s="148">
        <f>LF!AE804</f>
        <v>0</v>
      </c>
      <c r="H797" s="148">
        <f>LF!AF804</f>
        <v>0</v>
      </c>
      <c r="I797" s="148">
        <f>LF!AH804</f>
        <v>0</v>
      </c>
      <c r="J797" s="148">
        <f>LF!AI804</f>
        <v>0</v>
      </c>
      <c r="K797" s="148">
        <f>LF!AK804</f>
        <v>0</v>
      </c>
      <c r="L797" s="148">
        <f>LF!AM804</f>
        <v>0</v>
      </c>
      <c r="M797" s="148">
        <f>LF!AN804</f>
        <v>0</v>
      </c>
      <c r="N797" s="148">
        <f>LF!AO804</f>
        <v>0</v>
      </c>
      <c r="O797" s="148">
        <f>LF!AP804</f>
        <v>0</v>
      </c>
      <c r="P797" s="148">
        <f>LF!AQ804</f>
        <v>0</v>
      </c>
      <c r="Q797" s="148">
        <f>COUNTIF(LF!AR804,"Yes")</f>
        <v>0</v>
      </c>
      <c r="R797" s="55"/>
      <c r="S797" s="148">
        <f>Oncho!K804</f>
        <v>0</v>
      </c>
      <c r="T797" s="148">
        <f>MAX(Oncho!AB804,Oncho!BA804)</f>
        <v>0</v>
      </c>
      <c r="U797" s="148">
        <f>MAX(Oncho!AC804,Oncho!BB804)</f>
        <v>0</v>
      </c>
      <c r="V797" s="148">
        <f>MAX(Oncho!AE804,Oncho!BD804)</f>
        <v>0</v>
      </c>
      <c r="W797" s="148">
        <f>MAX(Oncho!AF804,Oncho!BE804)</f>
        <v>0</v>
      </c>
      <c r="X797" s="148">
        <f>MAX(Oncho!AG804,Oncho!BF804)</f>
        <v>0</v>
      </c>
      <c r="Y797" s="148">
        <f>MAX(Oncho!AH804,Oncho!BG804)</f>
        <v>0</v>
      </c>
      <c r="Z797" s="148">
        <f>MAX(Oncho!AI804,Oncho!BH804)</f>
        <v>0</v>
      </c>
      <c r="AA797" s="148">
        <f>MAX(Oncho!AJ804,Oncho!BI804)</f>
        <v>0</v>
      </c>
      <c r="AB797" s="148">
        <f>MAX(COUNTIF(Oncho!AK804,"Yes"),COUNTIF(Oncho!BJ804,"Yes"))</f>
        <v>0</v>
      </c>
      <c r="AC797" s="55"/>
      <c r="AD797" s="148">
        <f>Schisto!P806</f>
        <v>0</v>
      </c>
      <c r="AE797" s="148">
        <f>Schisto!AI806</f>
        <v>0</v>
      </c>
      <c r="AF797" s="148">
        <f>Schisto!AJ806</f>
        <v>0</v>
      </c>
      <c r="AG797" s="148">
        <f>Schisto!AN806</f>
        <v>0</v>
      </c>
      <c r="AH797" s="148">
        <f>Schisto!AO806</f>
        <v>0</v>
      </c>
      <c r="AI797" s="148">
        <f>Schisto!AT806</f>
        <v>0</v>
      </c>
      <c r="AJ797" s="148">
        <f>Schisto!AU806</f>
        <v>0</v>
      </c>
      <c r="AK797" s="148">
        <f>Schisto!AV806</f>
        <v>0</v>
      </c>
      <c r="AL797" s="148">
        <f>Schisto!AW806</f>
        <v>0</v>
      </c>
      <c r="AM797" s="148">
        <f>COUNTIF(Schisto!AX806,"Yes")</f>
        <v>0</v>
      </c>
      <c r="AN797" s="55"/>
      <c r="AO797" s="148">
        <f>STH!P806</f>
        <v>0</v>
      </c>
      <c r="AP797" s="148">
        <f>MAX(STH!AK806,STH!BS806)</f>
        <v>0</v>
      </c>
      <c r="AQ797" s="148">
        <f>MAX(STH!AL806,STH!BT806)</f>
        <v>0</v>
      </c>
      <c r="AR797" s="148">
        <f>MAX(STH!AM806,STH!BU806)</f>
        <v>0</v>
      </c>
      <c r="AS797" s="148">
        <f>MAX(STH!AN806,STH!BV806)</f>
        <v>0</v>
      </c>
      <c r="AT797" s="148">
        <f>MAX(STH!AO806,STH!BW806)</f>
        <v>0</v>
      </c>
      <c r="AU797" s="148">
        <f>MAX(STH!AQ806,STH!BY806)</f>
        <v>0</v>
      </c>
      <c r="AV797" s="148">
        <f>MAX(STH!AR806,STH!BZ806)</f>
        <v>0</v>
      </c>
      <c r="AW797" s="148">
        <f>MAX(STH!AS806,STH!CA806)</f>
        <v>0</v>
      </c>
      <c r="AX797" s="148">
        <f>MAX(STH!AT806,STH!CB806)</f>
        <v>0</v>
      </c>
      <c r="AY797" s="148">
        <f>MAX(STH!AU806,STH!CC806)</f>
        <v>0</v>
      </c>
      <c r="AZ797" s="148">
        <f>MAX(STH!AV806,STH!CD806)</f>
        <v>0</v>
      </c>
      <c r="BA797" s="148">
        <f>MAX(STH!AW806,STH!CE806)</f>
        <v>0</v>
      </c>
      <c r="BB797" s="148">
        <f>MAX(STH!AX806,STH!CF806)</f>
        <v>0</v>
      </c>
      <c r="BC797" s="148">
        <f>MAX(STH!AY806,STH!CG806)</f>
        <v>0</v>
      </c>
      <c r="BD797" s="148">
        <f>MAX(STH!AZ806,STH!CH806)</f>
        <v>0</v>
      </c>
      <c r="BE797" s="148">
        <f>MAX(STH!BA806,STH!CI806)</f>
        <v>0</v>
      </c>
      <c r="BF797" s="148">
        <f>MAX(STH!BB806,STH!CJ806)</f>
        <v>0</v>
      </c>
      <c r="BG797" s="148">
        <f>MAX(COUNTIF(STH!BC806,"Yes"),COUNTIF(STH!CK806,"Yes"))</f>
        <v>0</v>
      </c>
      <c r="BH797" s="55"/>
      <c r="BI797" s="148">
        <f>Trachoma!Q809</f>
        <v>0</v>
      </c>
      <c r="BJ797" s="148">
        <f>Trachoma!AK809</f>
        <v>0</v>
      </c>
      <c r="BK797" s="148">
        <f>Trachoma!AL809</f>
        <v>0</v>
      </c>
      <c r="BL797" s="148">
        <f>Trachoma!AN809</f>
        <v>0</v>
      </c>
      <c r="BM797" s="148">
        <f>Trachoma!AO809</f>
        <v>0</v>
      </c>
      <c r="BN797" s="148">
        <f>Trachoma!AT809</f>
        <v>0</v>
      </c>
      <c r="BO797" s="148">
        <f>Trachoma!AU809</f>
        <v>0</v>
      </c>
      <c r="BP797" s="148">
        <f>Trachoma!AV809</f>
        <v>0</v>
      </c>
      <c r="BQ797" s="148">
        <f>Trachoma!AW809</f>
        <v>0</v>
      </c>
      <c r="BR797" s="148">
        <f>COUNTIF(Trachoma!AX809,"Yes")</f>
        <v>0</v>
      </c>
      <c r="BS797" s="55"/>
      <c r="BT797" s="148">
        <f t="shared" si="134"/>
        <v>0</v>
      </c>
      <c r="BU797" s="148">
        <f t="shared" si="135"/>
        <v>0</v>
      </c>
      <c r="BV797" s="148">
        <f t="shared" si="136"/>
        <v>0</v>
      </c>
      <c r="BW797" s="148">
        <f t="shared" si="137"/>
        <v>0</v>
      </c>
      <c r="BX797" s="148">
        <f t="shared" si="138"/>
        <v>0</v>
      </c>
      <c r="BY797" s="148">
        <f t="shared" si="140"/>
        <v>0</v>
      </c>
      <c r="BZ797" s="148">
        <f t="shared" si="141"/>
        <v>0</v>
      </c>
      <c r="CA797" s="148">
        <f t="shared" si="142"/>
        <v>0</v>
      </c>
      <c r="CB797" s="148">
        <f t="shared" si="143"/>
        <v>0</v>
      </c>
      <c r="CC797" s="148">
        <f t="shared" si="139"/>
        <v>0</v>
      </c>
    </row>
    <row r="798" spans="2:81" x14ac:dyDescent="0.25">
      <c r="B798" s="361">
        <f>Demography!B806</f>
        <v>0</v>
      </c>
      <c r="C798" s="361">
        <f>Demography!C806</f>
        <v>0</v>
      </c>
      <c r="D798" s="362">
        <f>Demography!D806</f>
        <v>0</v>
      </c>
      <c r="E798" s="337"/>
      <c r="F798" s="362">
        <f>LF!M805</f>
        <v>0</v>
      </c>
      <c r="G798" s="362">
        <f>LF!AE805</f>
        <v>0</v>
      </c>
      <c r="H798" s="362">
        <f>LF!AF805</f>
        <v>0</v>
      </c>
      <c r="I798" s="362">
        <f>LF!AH805</f>
        <v>0</v>
      </c>
      <c r="J798" s="362">
        <f>LF!AI805</f>
        <v>0</v>
      </c>
      <c r="K798" s="362">
        <f>LF!AK805</f>
        <v>0</v>
      </c>
      <c r="L798" s="362">
        <f>LF!AM805</f>
        <v>0</v>
      </c>
      <c r="M798" s="362">
        <f>LF!AN805</f>
        <v>0</v>
      </c>
      <c r="N798" s="362">
        <f>LF!AO805</f>
        <v>0</v>
      </c>
      <c r="O798" s="362">
        <f>LF!AP805</f>
        <v>0</v>
      </c>
      <c r="P798" s="362">
        <f>LF!AQ805</f>
        <v>0</v>
      </c>
      <c r="Q798" s="362">
        <f>COUNTIF(LF!AR805,"Yes")</f>
        <v>0</v>
      </c>
      <c r="R798" s="337"/>
      <c r="S798" s="362">
        <f>Oncho!K805</f>
        <v>0</v>
      </c>
      <c r="T798" s="362">
        <f>MAX(Oncho!AB805,Oncho!BA805)</f>
        <v>0</v>
      </c>
      <c r="U798" s="362">
        <f>MAX(Oncho!AC805,Oncho!BB805)</f>
        <v>0</v>
      </c>
      <c r="V798" s="362">
        <f>MAX(Oncho!AE805,Oncho!BD805)</f>
        <v>0</v>
      </c>
      <c r="W798" s="362">
        <f>MAX(Oncho!AF805,Oncho!BE805)</f>
        <v>0</v>
      </c>
      <c r="X798" s="362">
        <f>MAX(Oncho!AG805,Oncho!BF805)</f>
        <v>0</v>
      </c>
      <c r="Y798" s="362">
        <f>MAX(Oncho!AH805,Oncho!BG805)</f>
        <v>0</v>
      </c>
      <c r="Z798" s="362">
        <f>MAX(Oncho!AI805,Oncho!BH805)</f>
        <v>0</v>
      </c>
      <c r="AA798" s="362">
        <f>MAX(Oncho!AJ805,Oncho!BI805)</f>
        <v>0</v>
      </c>
      <c r="AB798" s="362">
        <f>MAX(COUNTIF(Oncho!AK805,"Yes"),COUNTIF(Oncho!BJ805,"Yes"))</f>
        <v>0</v>
      </c>
      <c r="AC798" s="337"/>
      <c r="AD798" s="362">
        <f>Schisto!P807</f>
        <v>0</v>
      </c>
      <c r="AE798" s="362">
        <f>Schisto!AI807</f>
        <v>0</v>
      </c>
      <c r="AF798" s="362">
        <f>Schisto!AJ807</f>
        <v>0</v>
      </c>
      <c r="AG798" s="362">
        <f>Schisto!AN807</f>
        <v>0</v>
      </c>
      <c r="AH798" s="362">
        <f>Schisto!AO807</f>
        <v>0</v>
      </c>
      <c r="AI798" s="362">
        <f>Schisto!AT807</f>
        <v>0</v>
      </c>
      <c r="AJ798" s="362">
        <f>Schisto!AU807</f>
        <v>0</v>
      </c>
      <c r="AK798" s="362">
        <f>Schisto!AV807</f>
        <v>0</v>
      </c>
      <c r="AL798" s="362">
        <f>Schisto!AW807</f>
        <v>0</v>
      </c>
      <c r="AM798" s="362">
        <f>COUNTIF(Schisto!AX807,"Yes")</f>
        <v>0</v>
      </c>
      <c r="AN798" s="337"/>
      <c r="AO798" s="362">
        <f>STH!P807</f>
        <v>0</v>
      </c>
      <c r="AP798" s="362">
        <f>MAX(STH!AK807,STH!BS807)</f>
        <v>0</v>
      </c>
      <c r="AQ798" s="362">
        <f>MAX(STH!AL807,STH!BT807)</f>
        <v>0</v>
      </c>
      <c r="AR798" s="362">
        <f>MAX(STH!AM807,STH!BU807)</f>
        <v>0</v>
      </c>
      <c r="AS798" s="362">
        <f>MAX(STH!AN807,STH!BV807)</f>
        <v>0</v>
      </c>
      <c r="AT798" s="362">
        <f>MAX(STH!AO807,STH!BW807)</f>
        <v>0</v>
      </c>
      <c r="AU798" s="362">
        <f>MAX(STH!AQ807,STH!BY807)</f>
        <v>0</v>
      </c>
      <c r="AV798" s="362">
        <f>MAX(STH!AR807,STH!BZ807)</f>
        <v>0</v>
      </c>
      <c r="AW798" s="362">
        <f>MAX(STH!AS807,STH!CA807)</f>
        <v>0</v>
      </c>
      <c r="AX798" s="362">
        <f>MAX(STH!AT807,STH!CB807)</f>
        <v>0</v>
      </c>
      <c r="AY798" s="362">
        <f>MAX(STH!AU807,STH!CC807)</f>
        <v>0</v>
      </c>
      <c r="AZ798" s="362">
        <f>MAX(STH!AV807,STH!CD807)</f>
        <v>0</v>
      </c>
      <c r="BA798" s="362">
        <f>MAX(STH!AW807,STH!CE807)</f>
        <v>0</v>
      </c>
      <c r="BB798" s="362">
        <f>MAX(STH!AX807,STH!CF807)</f>
        <v>0</v>
      </c>
      <c r="BC798" s="362">
        <f>MAX(STH!AY807,STH!CG807)</f>
        <v>0</v>
      </c>
      <c r="BD798" s="362">
        <f>MAX(STH!AZ807,STH!CH807)</f>
        <v>0</v>
      </c>
      <c r="BE798" s="362">
        <f>MAX(STH!BA807,STH!CI807)</f>
        <v>0</v>
      </c>
      <c r="BF798" s="362">
        <f>MAX(STH!BB807,STH!CJ807)</f>
        <v>0</v>
      </c>
      <c r="BG798" s="362">
        <f>MAX(COUNTIF(STH!BC807,"Yes"),COUNTIF(STH!CK807,"Yes"))</f>
        <v>0</v>
      </c>
      <c r="BH798" s="337"/>
      <c r="BI798" s="362">
        <f>Trachoma!Q810</f>
        <v>0</v>
      </c>
      <c r="BJ798" s="362">
        <f>Trachoma!AK810</f>
        <v>0</v>
      </c>
      <c r="BK798" s="362">
        <f>Trachoma!AL810</f>
        <v>0</v>
      </c>
      <c r="BL798" s="362">
        <f>Trachoma!AN810</f>
        <v>0</v>
      </c>
      <c r="BM798" s="362">
        <f>Trachoma!AO810</f>
        <v>0</v>
      </c>
      <c r="BN798" s="362">
        <f>Trachoma!AT810</f>
        <v>0</v>
      </c>
      <c r="BO798" s="362">
        <f>Trachoma!AU810</f>
        <v>0</v>
      </c>
      <c r="BP798" s="362">
        <f>Trachoma!AV810</f>
        <v>0</v>
      </c>
      <c r="BQ798" s="362">
        <f>Trachoma!AW810</f>
        <v>0</v>
      </c>
      <c r="BR798" s="362">
        <f>COUNTIF(Trachoma!AX810,"Yes")</f>
        <v>0</v>
      </c>
      <c r="BS798" s="337"/>
      <c r="BT798" s="362">
        <f t="shared" si="134"/>
        <v>0</v>
      </c>
      <c r="BU798" s="362">
        <f t="shared" si="135"/>
        <v>0</v>
      </c>
      <c r="BV798" s="362">
        <f t="shared" si="136"/>
        <v>0</v>
      </c>
      <c r="BW798" s="362">
        <f t="shared" si="137"/>
        <v>0</v>
      </c>
      <c r="BX798" s="362">
        <f t="shared" si="138"/>
        <v>0</v>
      </c>
      <c r="BY798" s="362">
        <f t="shared" si="140"/>
        <v>0</v>
      </c>
      <c r="BZ798" s="362">
        <f t="shared" si="141"/>
        <v>0</v>
      </c>
      <c r="CA798" s="362">
        <f t="shared" si="142"/>
        <v>0</v>
      </c>
      <c r="CB798" s="362">
        <f t="shared" si="143"/>
        <v>0</v>
      </c>
      <c r="CC798" s="362">
        <f t="shared" si="139"/>
        <v>0</v>
      </c>
    </row>
    <row r="799" spans="2:81" x14ac:dyDescent="0.25">
      <c r="B799" s="147">
        <f>Demography!B807</f>
        <v>0</v>
      </c>
      <c r="C799" s="147">
        <f>Demography!C807</f>
        <v>0</v>
      </c>
      <c r="D799" s="148">
        <f>Demography!D807</f>
        <v>0</v>
      </c>
      <c r="E799" s="55"/>
      <c r="F799" s="148">
        <f>LF!M806</f>
        <v>0</v>
      </c>
      <c r="G799" s="148">
        <f>LF!AE806</f>
        <v>0</v>
      </c>
      <c r="H799" s="148">
        <f>LF!AF806</f>
        <v>0</v>
      </c>
      <c r="I799" s="148">
        <f>LF!AH806</f>
        <v>0</v>
      </c>
      <c r="J799" s="148">
        <f>LF!AI806</f>
        <v>0</v>
      </c>
      <c r="K799" s="148">
        <f>LF!AK806</f>
        <v>0</v>
      </c>
      <c r="L799" s="148">
        <f>LF!AM806</f>
        <v>0</v>
      </c>
      <c r="M799" s="148">
        <f>LF!AN806</f>
        <v>0</v>
      </c>
      <c r="N799" s="148">
        <f>LF!AO806</f>
        <v>0</v>
      </c>
      <c r="O799" s="148">
        <f>LF!AP806</f>
        <v>0</v>
      </c>
      <c r="P799" s="148">
        <f>LF!AQ806</f>
        <v>0</v>
      </c>
      <c r="Q799" s="148">
        <f>COUNTIF(LF!AR806,"Yes")</f>
        <v>0</v>
      </c>
      <c r="R799" s="55"/>
      <c r="S799" s="148">
        <f>Oncho!K806</f>
        <v>0</v>
      </c>
      <c r="T799" s="148">
        <f>MAX(Oncho!AB806,Oncho!BA806)</f>
        <v>0</v>
      </c>
      <c r="U799" s="148">
        <f>MAX(Oncho!AC806,Oncho!BB806)</f>
        <v>0</v>
      </c>
      <c r="V799" s="148">
        <f>MAX(Oncho!AE806,Oncho!BD806)</f>
        <v>0</v>
      </c>
      <c r="W799" s="148">
        <f>MAX(Oncho!AF806,Oncho!BE806)</f>
        <v>0</v>
      </c>
      <c r="X799" s="148">
        <f>MAX(Oncho!AG806,Oncho!BF806)</f>
        <v>0</v>
      </c>
      <c r="Y799" s="148">
        <f>MAX(Oncho!AH806,Oncho!BG806)</f>
        <v>0</v>
      </c>
      <c r="Z799" s="148">
        <f>MAX(Oncho!AI806,Oncho!BH806)</f>
        <v>0</v>
      </c>
      <c r="AA799" s="148">
        <f>MAX(Oncho!AJ806,Oncho!BI806)</f>
        <v>0</v>
      </c>
      <c r="AB799" s="148">
        <f>MAX(COUNTIF(Oncho!AK806,"Yes"),COUNTIF(Oncho!BJ806,"Yes"))</f>
        <v>0</v>
      </c>
      <c r="AC799" s="55"/>
      <c r="AD799" s="148">
        <f>Schisto!P808</f>
        <v>0</v>
      </c>
      <c r="AE799" s="148">
        <f>Schisto!AI808</f>
        <v>0</v>
      </c>
      <c r="AF799" s="148">
        <f>Schisto!AJ808</f>
        <v>0</v>
      </c>
      <c r="AG799" s="148">
        <f>Schisto!AN808</f>
        <v>0</v>
      </c>
      <c r="AH799" s="148">
        <f>Schisto!AO808</f>
        <v>0</v>
      </c>
      <c r="AI799" s="148">
        <f>Schisto!AT808</f>
        <v>0</v>
      </c>
      <c r="AJ799" s="148">
        <f>Schisto!AU808</f>
        <v>0</v>
      </c>
      <c r="AK799" s="148">
        <f>Schisto!AV808</f>
        <v>0</v>
      </c>
      <c r="AL799" s="148">
        <f>Schisto!AW808</f>
        <v>0</v>
      </c>
      <c r="AM799" s="148">
        <f>COUNTIF(Schisto!AX808,"Yes")</f>
        <v>0</v>
      </c>
      <c r="AN799" s="55"/>
      <c r="AO799" s="148">
        <f>STH!P808</f>
        <v>0</v>
      </c>
      <c r="AP799" s="148">
        <f>MAX(STH!AK808,STH!BS808)</f>
        <v>0</v>
      </c>
      <c r="AQ799" s="148">
        <f>MAX(STH!AL808,STH!BT808)</f>
        <v>0</v>
      </c>
      <c r="AR799" s="148">
        <f>MAX(STH!AM808,STH!BU808)</f>
        <v>0</v>
      </c>
      <c r="AS799" s="148">
        <f>MAX(STH!AN808,STH!BV808)</f>
        <v>0</v>
      </c>
      <c r="AT799" s="148">
        <f>MAX(STH!AO808,STH!BW808)</f>
        <v>0</v>
      </c>
      <c r="AU799" s="148">
        <f>MAX(STH!AQ808,STH!BY808)</f>
        <v>0</v>
      </c>
      <c r="AV799" s="148">
        <f>MAX(STH!AR808,STH!BZ808)</f>
        <v>0</v>
      </c>
      <c r="AW799" s="148">
        <f>MAX(STH!AS808,STH!CA808)</f>
        <v>0</v>
      </c>
      <c r="AX799" s="148">
        <f>MAX(STH!AT808,STH!CB808)</f>
        <v>0</v>
      </c>
      <c r="AY799" s="148">
        <f>MAX(STH!AU808,STH!CC808)</f>
        <v>0</v>
      </c>
      <c r="AZ799" s="148">
        <f>MAX(STH!AV808,STH!CD808)</f>
        <v>0</v>
      </c>
      <c r="BA799" s="148">
        <f>MAX(STH!AW808,STH!CE808)</f>
        <v>0</v>
      </c>
      <c r="BB799" s="148">
        <f>MAX(STH!AX808,STH!CF808)</f>
        <v>0</v>
      </c>
      <c r="BC799" s="148">
        <f>MAX(STH!AY808,STH!CG808)</f>
        <v>0</v>
      </c>
      <c r="BD799" s="148">
        <f>MAX(STH!AZ808,STH!CH808)</f>
        <v>0</v>
      </c>
      <c r="BE799" s="148">
        <f>MAX(STH!BA808,STH!CI808)</f>
        <v>0</v>
      </c>
      <c r="BF799" s="148">
        <f>MAX(STH!BB808,STH!CJ808)</f>
        <v>0</v>
      </c>
      <c r="BG799" s="148">
        <f>MAX(COUNTIF(STH!BC808,"Yes"),COUNTIF(STH!CK808,"Yes"))</f>
        <v>0</v>
      </c>
      <c r="BH799" s="55"/>
      <c r="BI799" s="148">
        <f>Trachoma!Q811</f>
        <v>0</v>
      </c>
      <c r="BJ799" s="148">
        <f>Trachoma!AK811</f>
        <v>0</v>
      </c>
      <c r="BK799" s="148">
        <f>Trachoma!AL811</f>
        <v>0</v>
      </c>
      <c r="BL799" s="148">
        <f>Trachoma!AN811</f>
        <v>0</v>
      </c>
      <c r="BM799" s="148">
        <f>Trachoma!AO811</f>
        <v>0</v>
      </c>
      <c r="BN799" s="148">
        <f>Trachoma!AT811</f>
        <v>0</v>
      </c>
      <c r="BO799" s="148">
        <f>Trachoma!AU811</f>
        <v>0</v>
      </c>
      <c r="BP799" s="148">
        <f>Trachoma!AV811</f>
        <v>0</v>
      </c>
      <c r="BQ799" s="148">
        <f>Trachoma!AW811</f>
        <v>0</v>
      </c>
      <c r="BR799" s="148">
        <f>COUNTIF(Trachoma!AX811,"Yes")</f>
        <v>0</v>
      </c>
      <c r="BS799" s="55"/>
      <c r="BT799" s="148">
        <f t="shared" si="134"/>
        <v>0</v>
      </c>
      <c r="BU799" s="148">
        <f t="shared" si="135"/>
        <v>0</v>
      </c>
      <c r="BV799" s="148">
        <f t="shared" si="136"/>
        <v>0</v>
      </c>
      <c r="BW799" s="148">
        <f t="shared" si="137"/>
        <v>0</v>
      </c>
      <c r="BX799" s="148">
        <f t="shared" si="138"/>
        <v>0</v>
      </c>
      <c r="BY799" s="148">
        <f t="shared" si="140"/>
        <v>0</v>
      </c>
      <c r="BZ799" s="148">
        <f t="shared" si="141"/>
        <v>0</v>
      </c>
      <c r="CA799" s="148">
        <f t="shared" si="142"/>
        <v>0</v>
      </c>
      <c r="CB799" s="148">
        <f t="shared" si="143"/>
        <v>0</v>
      </c>
      <c r="CC799" s="148">
        <f t="shared" si="139"/>
        <v>0</v>
      </c>
    </row>
    <row r="800" spans="2:81" x14ac:dyDescent="0.25">
      <c r="B800" s="361">
        <f>Demography!B808</f>
        <v>0</v>
      </c>
      <c r="C800" s="361">
        <f>Demography!C808</f>
        <v>0</v>
      </c>
      <c r="D800" s="362">
        <f>Demography!D808</f>
        <v>0</v>
      </c>
      <c r="E800" s="337"/>
      <c r="F800" s="362">
        <f>LF!M807</f>
        <v>0</v>
      </c>
      <c r="G800" s="362">
        <f>LF!AE807</f>
        <v>0</v>
      </c>
      <c r="H800" s="362">
        <f>LF!AF807</f>
        <v>0</v>
      </c>
      <c r="I800" s="362">
        <f>LF!AH807</f>
        <v>0</v>
      </c>
      <c r="J800" s="362">
        <f>LF!AI807</f>
        <v>0</v>
      </c>
      <c r="K800" s="362">
        <f>LF!AK807</f>
        <v>0</v>
      </c>
      <c r="L800" s="362">
        <f>LF!AM807</f>
        <v>0</v>
      </c>
      <c r="M800" s="362">
        <f>LF!AN807</f>
        <v>0</v>
      </c>
      <c r="N800" s="362">
        <f>LF!AO807</f>
        <v>0</v>
      </c>
      <c r="O800" s="362">
        <f>LF!AP807</f>
        <v>0</v>
      </c>
      <c r="P800" s="362">
        <f>LF!AQ807</f>
        <v>0</v>
      </c>
      <c r="Q800" s="362">
        <f>COUNTIF(LF!AR807,"Yes")</f>
        <v>0</v>
      </c>
      <c r="R800" s="337"/>
      <c r="S800" s="362">
        <f>Oncho!K807</f>
        <v>0</v>
      </c>
      <c r="T800" s="362">
        <f>MAX(Oncho!AB807,Oncho!BA807)</f>
        <v>0</v>
      </c>
      <c r="U800" s="362">
        <f>MAX(Oncho!AC807,Oncho!BB807)</f>
        <v>0</v>
      </c>
      <c r="V800" s="362">
        <f>MAX(Oncho!AE807,Oncho!BD807)</f>
        <v>0</v>
      </c>
      <c r="W800" s="362">
        <f>MAX(Oncho!AF807,Oncho!BE807)</f>
        <v>0</v>
      </c>
      <c r="X800" s="362">
        <f>MAX(Oncho!AG807,Oncho!BF807)</f>
        <v>0</v>
      </c>
      <c r="Y800" s="362">
        <f>MAX(Oncho!AH807,Oncho!BG807)</f>
        <v>0</v>
      </c>
      <c r="Z800" s="362">
        <f>MAX(Oncho!AI807,Oncho!BH807)</f>
        <v>0</v>
      </c>
      <c r="AA800" s="362">
        <f>MAX(Oncho!AJ807,Oncho!BI807)</f>
        <v>0</v>
      </c>
      <c r="AB800" s="362">
        <f>MAX(COUNTIF(Oncho!AK807,"Yes"),COUNTIF(Oncho!BJ807,"Yes"))</f>
        <v>0</v>
      </c>
      <c r="AC800" s="337"/>
      <c r="AD800" s="362">
        <f>Schisto!P809</f>
        <v>0</v>
      </c>
      <c r="AE800" s="362">
        <f>Schisto!AI809</f>
        <v>0</v>
      </c>
      <c r="AF800" s="362">
        <f>Schisto!AJ809</f>
        <v>0</v>
      </c>
      <c r="AG800" s="362">
        <f>Schisto!AN809</f>
        <v>0</v>
      </c>
      <c r="AH800" s="362">
        <f>Schisto!AO809</f>
        <v>0</v>
      </c>
      <c r="AI800" s="362">
        <f>Schisto!AT809</f>
        <v>0</v>
      </c>
      <c r="AJ800" s="362">
        <f>Schisto!AU809</f>
        <v>0</v>
      </c>
      <c r="AK800" s="362">
        <f>Schisto!AV809</f>
        <v>0</v>
      </c>
      <c r="AL800" s="362">
        <f>Schisto!AW809</f>
        <v>0</v>
      </c>
      <c r="AM800" s="362">
        <f>COUNTIF(Schisto!AX809,"Yes")</f>
        <v>0</v>
      </c>
      <c r="AN800" s="337"/>
      <c r="AO800" s="362">
        <f>STH!P809</f>
        <v>0</v>
      </c>
      <c r="AP800" s="362">
        <f>MAX(STH!AK809,STH!BS809)</f>
        <v>0</v>
      </c>
      <c r="AQ800" s="362">
        <f>MAX(STH!AL809,STH!BT809)</f>
        <v>0</v>
      </c>
      <c r="AR800" s="362">
        <f>MAX(STH!AM809,STH!BU809)</f>
        <v>0</v>
      </c>
      <c r="AS800" s="362">
        <f>MAX(STH!AN809,STH!BV809)</f>
        <v>0</v>
      </c>
      <c r="AT800" s="362">
        <f>MAX(STH!AO809,STH!BW809)</f>
        <v>0</v>
      </c>
      <c r="AU800" s="362">
        <f>MAX(STH!AQ809,STH!BY809)</f>
        <v>0</v>
      </c>
      <c r="AV800" s="362">
        <f>MAX(STH!AR809,STH!BZ809)</f>
        <v>0</v>
      </c>
      <c r="AW800" s="362">
        <f>MAX(STH!AS809,STH!CA809)</f>
        <v>0</v>
      </c>
      <c r="AX800" s="362">
        <f>MAX(STH!AT809,STH!CB809)</f>
        <v>0</v>
      </c>
      <c r="AY800" s="362">
        <f>MAX(STH!AU809,STH!CC809)</f>
        <v>0</v>
      </c>
      <c r="AZ800" s="362">
        <f>MAX(STH!AV809,STH!CD809)</f>
        <v>0</v>
      </c>
      <c r="BA800" s="362">
        <f>MAX(STH!AW809,STH!CE809)</f>
        <v>0</v>
      </c>
      <c r="BB800" s="362">
        <f>MAX(STH!AX809,STH!CF809)</f>
        <v>0</v>
      </c>
      <c r="BC800" s="362">
        <f>MAX(STH!AY809,STH!CG809)</f>
        <v>0</v>
      </c>
      <c r="BD800" s="362">
        <f>MAX(STH!AZ809,STH!CH809)</f>
        <v>0</v>
      </c>
      <c r="BE800" s="362">
        <f>MAX(STH!BA809,STH!CI809)</f>
        <v>0</v>
      </c>
      <c r="BF800" s="362">
        <f>MAX(STH!BB809,STH!CJ809)</f>
        <v>0</v>
      </c>
      <c r="BG800" s="362">
        <f>MAX(COUNTIF(STH!BC809,"Yes"),COUNTIF(STH!CK809,"Yes"))</f>
        <v>0</v>
      </c>
      <c r="BH800" s="337"/>
      <c r="BI800" s="362">
        <f>Trachoma!Q812</f>
        <v>0</v>
      </c>
      <c r="BJ800" s="362">
        <f>Trachoma!AK812</f>
        <v>0</v>
      </c>
      <c r="BK800" s="362">
        <f>Trachoma!AL812</f>
        <v>0</v>
      </c>
      <c r="BL800" s="362">
        <f>Trachoma!AN812</f>
        <v>0</v>
      </c>
      <c r="BM800" s="362">
        <f>Trachoma!AO812</f>
        <v>0</v>
      </c>
      <c r="BN800" s="362">
        <f>Trachoma!AT812</f>
        <v>0</v>
      </c>
      <c r="BO800" s="362">
        <f>Trachoma!AU812</f>
        <v>0</v>
      </c>
      <c r="BP800" s="362">
        <f>Trachoma!AV812</f>
        <v>0</v>
      </c>
      <c r="BQ800" s="362">
        <f>Trachoma!AW812</f>
        <v>0</v>
      </c>
      <c r="BR800" s="362">
        <f>COUNTIF(Trachoma!AX812,"Yes")</f>
        <v>0</v>
      </c>
      <c r="BS800" s="337"/>
      <c r="BT800" s="362">
        <f t="shared" si="134"/>
        <v>0</v>
      </c>
      <c r="BU800" s="362">
        <f t="shared" si="135"/>
        <v>0</v>
      </c>
      <c r="BV800" s="362">
        <f t="shared" si="136"/>
        <v>0</v>
      </c>
      <c r="BW800" s="362">
        <f t="shared" si="137"/>
        <v>0</v>
      </c>
      <c r="BX800" s="362">
        <f t="shared" si="138"/>
        <v>0</v>
      </c>
      <c r="BY800" s="362">
        <f t="shared" si="140"/>
        <v>0</v>
      </c>
      <c r="BZ800" s="362">
        <f t="shared" si="141"/>
        <v>0</v>
      </c>
      <c r="CA800" s="362">
        <f t="shared" si="142"/>
        <v>0</v>
      </c>
      <c r="CB800" s="362">
        <f t="shared" si="143"/>
        <v>0</v>
      </c>
      <c r="CC800" s="362">
        <f t="shared" si="139"/>
        <v>0</v>
      </c>
    </row>
    <row r="801" spans="2:81" x14ac:dyDescent="0.25">
      <c r="B801" s="147">
        <f>Demography!B809</f>
        <v>0</v>
      </c>
      <c r="C801" s="147">
        <f>Demography!C809</f>
        <v>0</v>
      </c>
      <c r="D801" s="148">
        <f>Demography!D809</f>
        <v>0</v>
      </c>
      <c r="E801" s="55"/>
      <c r="F801" s="148">
        <f>LF!M808</f>
        <v>0</v>
      </c>
      <c r="G801" s="148">
        <f>LF!AE808</f>
        <v>0</v>
      </c>
      <c r="H801" s="148">
        <f>LF!AF808</f>
        <v>0</v>
      </c>
      <c r="I801" s="148">
        <f>LF!AH808</f>
        <v>0</v>
      </c>
      <c r="J801" s="148">
        <f>LF!AI808</f>
        <v>0</v>
      </c>
      <c r="K801" s="148">
        <f>LF!AK808</f>
        <v>0</v>
      </c>
      <c r="L801" s="148">
        <f>LF!AM808</f>
        <v>0</v>
      </c>
      <c r="M801" s="148">
        <f>LF!AN808</f>
        <v>0</v>
      </c>
      <c r="N801" s="148">
        <f>LF!AO808</f>
        <v>0</v>
      </c>
      <c r="O801" s="148">
        <f>LF!AP808</f>
        <v>0</v>
      </c>
      <c r="P801" s="148">
        <f>LF!AQ808</f>
        <v>0</v>
      </c>
      <c r="Q801" s="148">
        <f>COUNTIF(LF!AR808,"Yes")</f>
        <v>0</v>
      </c>
      <c r="R801" s="55"/>
      <c r="S801" s="148">
        <f>Oncho!K808</f>
        <v>0</v>
      </c>
      <c r="T801" s="148">
        <f>MAX(Oncho!AB808,Oncho!BA808)</f>
        <v>0</v>
      </c>
      <c r="U801" s="148">
        <f>MAX(Oncho!AC808,Oncho!BB808)</f>
        <v>0</v>
      </c>
      <c r="V801" s="148">
        <f>MAX(Oncho!AE808,Oncho!BD808)</f>
        <v>0</v>
      </c>
      <c r="W801" s="148">
        <f>MAX(Oncho!AF808,Oncho!BE808)</f>
        <v>0</v>
      </c>
      <c r="X801" s="148">
        <f>MAX(Oncho!AG808,Oncho!BF808)</f>
        <v>0</v>
      </c>
      <c r="Y801" s="148">
        <f>MAX(Oncho!AH808,Oncho!BG808)</f>
        <v>0</v>
      </c>
      <c r="Z801" s="148">
        <f>MAX(Oncho!AI808,Oncho!BH808)</f>
        <v>0</v>
      </c>
      <c r="AA801" s="148">
        <f>MAX(Oncho!AJ808,Oncho!BI808)</f>
        <v>0</v>
      </c>
      <c r="AB801" s="148">
        <f>MAX(COUNTIF(Oncho!AK808,"Yes"),COUNTIF(Oncho!BJ808,"Yes"))</f>
        <v>0</v>
      </c>
      <c r="AC801" s="55"/>
      <c r="AD801" s="148">
        <f>Schisto!P810</f>
        <v>0</v>
      </c>
      <c r="AE801" s="148">
        <f>Schisto!AI810</f>
        <v>0</v>
      </c>
      <c r="AF801" s="148">
        <f>Schisto!AJ810</f>
        <v>0</v>
      </c>
      <c r="AG801" s="148">
        <f>Schisto!AN810</f>
        <v>0</v>
      </c>
      <c r="AH801" s="148">
        <f>Schisto!AO810</f>
        <v>0</v>
      </c>
      <c r="AI801" s="148">
        <f>Schisto!AT810</f>
        <v>0</v>
      </c>
      <c r="AJ801" s="148">
        <f>Schisto!AU810</f>
        <v>0</v>
      </c>
      <c r="AK801" s="148">
        <f>Schisto!AV810</f>
        <v>0</v>
      </c>
      <c r="AL801" s="148">
        <f>Schisto!AW810</f>
        <v>0</v>
      </c>
      <c r="AM801" s="148">
        <f>COUNTIF(Schisto!AX810,"Yes")</f>
        <v>0</v>
      </c>
      <c r="AN801" s="55"/>
      <c r="AO801" s="148">
        <f>STH!P810</f>
        <v>0</v>
      </c>
      <c r="AP801" s="148">
        <f>MAX(STH!AK810,STH!BS810)</f>
        <v>0</v>
      </c>
      <c r="AQ801" s="148">
        <f>MAX(STH!AL810,STH!BT810)</f>
        <v>0</v>
      </c>
      <c r="AR801" s="148">
        <f>MAX(STH!AM810,STH!BU810)</f>
        <v>0</v>
      </c>
      <c r="AS801" s="148">
        <f>MAX(STH!AN810,STH!BV810)</f>
        <v>0</v>
      </c>
      <c r="AT801" s="148">
        <f>MAX(STH!AO810,STH!BW810)</f>
        <v>0</v>
      </c>
      <c r="AU801" s="148">
        <f>MAX(STH!AQ810,STH!BY810)</f>
        <v>0</v>
      </c>
      <c r="AV801" s="148">
        <f>MAX(STH!AR810,STH!BZ810)</f>
        <v>0</v>
      </c>
      <c r="AW801" s="148">
        <f>MAX(STH!AS810,STH!CA810)</f>
        <v>0</v>
      </c>
      <c r="AX801" s="148">
        <f>MAX(STH!AT810,STH!CB810)</f>
        <v>0</v>
      </c>
      <c r="AY801" s="148">
        <f>MAX(STH!AU810,STH!CC810)</f>
        <v>0</v>
      </c>
      <c r="AZ801" s="148">
        <f>MAX(STH!AV810,STH!CD810)</f>
        <v>0</v>
      </c>
      <c r="BA801" s="148">
        <f>MAX(STH!AW810,STH!CE810)</f>
        <v>0</v>
      </c>
      <c r="BB801" s="148">
        <f>MAX(STH!AX810,STH!CF810)</f>
        <v>0</v>
      </c>
      <c r="BC801" s="148">
        <f>MAX(STH!AY810,STH!CG810)</f>
        <v>0</v>
      </c>
      <c r="BD801" s="148">
        <f>MAX(STH!AZ810,STH!CH810)</f>
        <v>0</v>
      </c>
      <c r="BE801" s="148">
        <f>MAX(STH!BA810,STH!CI810)</f>
        <v>0</v>
      </c>
      <c r="BF801" s="148">
        <f>MAX(STH!BB810,STH!CJ810)</f>
        <v>0</v>
      </c>
      <c r="BG801" s="148">
        <f>MAX(COUNTIF(STH!BC810,"Yes"),COUNTIF(STH!CK810,"Yes"))</f>
        <v>0</v>
      </c>
      <c r="BH801" s="55"/>
      <c r="BI801" s="148">
        <f>Trachoma!Q813</f>
        <v>0</v>
      </c>
      <c r="BJ801" s="148">
        <f>Trachoma!AK813</f>
        <v>0</v>
      </c>
      <c r="BK801" s="148">
        <f>Trachoma!AL813</f>
        <v>0</v>
      </c>
      <c r="BL801" s="148">
        <f>Trachoma!AN813</f>
        <v>0</v>
      </c>
      <c r="BM801" s="148">
        <f>Trachoma!AO813</f>
        <v>0</v>
      </c>
      <c r="BN801" s="148">
        <f>Trachoma!AT813</f>
        <v>0</v>
      </c>
      <c r="BO801" s="148">
        <f>Trachoma!AU813</f>
        <v>0</v>
      </c>
      <c r="BP801" s="148">
        <f>Trachoma!AV813</f>
        <v>0</v>
      </c>
      <c r="BQ801" s="148">
        <f>Trachoma!AW813</f>
        <v>0</v>
      </c>
      <c r="BR801" s="148">
        <f>COUNTIF(Trachoma!AX813,"Yes")</f>
        <v>0</v>
      </c>
      <c r="BS801" s="55"/>
      <c r="BT801" s="148">
        <f t="shared" si="134"/>
        <v>0</v>
      </c>
      <c r="BU801" s="148">
        <f t="shared" si="135"/>
        <v>0</v>
      </c>
      <c r="BV801" s="148">
        <f t="shared" si="136"/>
        <v>0</v>
      </c>
      <c r="BW801" s="148">
        <f t="shared" si="137"/>
        <v>0</v>
      </c>
      <c r="BX801" s="148">
        <f t="shared" si="138"/>
        <v>0</v>
      </c>
      <c r="BY801" s="148">
        <f t="shared" si="140"/>
        <v>0</v>
      </c>
      <c r="BZ801" s="148">
        <f t="shared" si="141"/>
        <v>0</v>
      </c>
      <c r="CA801" s="148">
        <f t="shared" si="142"/>
        <v>0</v>
      </c>
      <c r="CB801" s="148">
        <f t="shared" si="143"/>
        <v>0</v>
      </c>
      <c r="CC801" s="148">
        <f t="shared" si="139"/>
        <v>0</v>
      </c>
    </row>
    <row r="802" spans="2:81" x14ac:dyDescent="0.25">
      <c r="B802" s="361">
        <f>Demography!B810</f>
        <v>0</v>
      </c>
      <c r="C802" s="361">
        <f>Demography!C810</f>
        <v>0</v>
      </c>
      <c r="D802" s="362">
        <f>Demography!D810</f>
        <v>0</v>
      </c>
      <c r="E802" s="337"/>
      <c r="F802" s="362">
        <f>LF!M809</f>
        <v>0</v>
      </c>
      <c r="G802" s="362">
        <f>LF!AE809</f>
        <v>0</v>
      </c>
      <c r="H802" s="362">
        <f>LF!AF809</f>
        <v>0</v>
      </c>
      <c r="I802" s="362">
        <f>LF!AH809</f>
        <v>0</v>
      </c>
      <c r="J802" s="362">
        <f>LF!AI809</f>
        <v>0</v>
      </c>
      <c r="K802" s="362">
        <f>LF!AK809</f>
        <v>0</v>
      </c>
      <c r="L802" s="362">
        <f>LF!AM809</f>
        <v>0</v>
      </c>
      <c r="M802" s="362">
        <f>LF!AN809</f>
        <v>0</v>
      </c>
      <c r="N802" s="362">
        <f>LF!AO809</f>
        <v>0</v>
      </c>
      <c r="O802" s="362">
        <f>LF!AP809</f>
        <v>0</v>
      </c>
      <c r="P802" s="362">
        <f>LF!AQ809</f>
        <v>0</v>
      </c>
      <c r="Q802" s="362">
        <f>COUNTIF(LF!AR809,"Yes")</f>
        <v>0</v>
      </c>
      <c r="R802" s="337"/>
      <c r="S802" s="362">
        <f>Oncho!K809</f>
        <v>0</v>
      </c>
      <c r="T802" s="362">
        <f>MAX(Oncho!AB809,Oncho!BA809)</f>
        <v>0</v>
      </c>
      <c r="U802" s="362">
        <f>MAX(Oncho!AC809,Oncho!BB809)</f>
        <v>0</v>
      </c>
      <c r="V802" s="362">
        <f>MAX(Oncho!AE809,Oncho!BD809)</f>
        <v>0</v>
      </c>
      <c r="W802" s="362">
        <f>MAX(Oncho!AF809,Oncho!BE809)</f>
        <v>0</v>
      </c>
      <c r="X802" s="362">
        <f>MAX(Oncho!AG809,Oncho!BF809)</f>
        <v>0</v>
      </c>
      <c r="Y802" s="362">
        <f>MAX(Oncho!AH809,Oncho!BG809)</f>
        <v>0</v>
      </c>
      <c r="Z802" s="362">
        <f>MAX(Oncho!AI809,Oncho!BH809)</f>
        <v>0</v>
      </c>
      <c r="AA802" s="362">
        <f>MAX(Oncho!AJ809,Oncho!BI809)</f>
        <v>0</v>
      </c>
      <c r="AB802" s="362">
        <f>MAX(COUNTIF(Oncho!AK809,"Yes"),COUNTIF(Oncho!BJ809,"Yes"))</f>
        <v>0</v>
      </c>
      <c r="AC802" s="337"/>
      <c r="AD802" s="362">
        <f>Schisto!P811</f>
        <v>0</v>
      </c>
      <c r="AE802" s="362">
        <f>Schisto!AI811</f>
        <v>0</v>
      </c>
      <c r="AF802" s="362">
        <f>Schisto!AJ811</f>
        <v>0</v>
      </c>
      <c r="AG802" s="362">
        <f>Schisto!AN811</f>
        <v>0</v>
      </c>
      <c r="AH802" s="362">
        <f>Schisto!AO811</f>
        <v>0</v>
      </c>
      <c r="AI802" s="362">
        <f>Schisto!AT811</f>
        <v>0</v>
      </c>
      <c r="AJ802" s="362">
        <f>Schisto!AU811</f>
        <v>0</v>
      </c>
      <c r="AK802" s="362">
        <f>Schisto!AV811</f>
        <v>0</v>
      </c>
      <c r="AL802" s="362">
        <f>Schisto!AW811</f>
        <v>0</v>
      </c>
      <c r="AM802" s="362">
        <f>COUNTIF(Schisto!AX811,"Yes")</f>
        <v>0</v>
      </c>
      <c r="AN802" s="337"/>
      <c r="AO802" s="362">
        <f>STH!P811</f>
        <v>0</v>
      </c>
      <c r="AP802" s="362">
        <f>MAX(STH!AK811,STH!BS811)</f>
        <v>0</v>
      </c>
      <c r="AQ802" s="362">
        <f>MAX(STH!AL811,STH!BT811)</f>
        <v>0</v>
      </c>
      <c r="AR802" s="362">
        <f>MAX(STH!AM811,STH!BU811)</f>
        <v>0</v>
      </c>
      <c r="AS802" s="362">
        <f>MAX(STH!AN811,STH!BV811)</f>
        <v>0</v>
      </c>
      <c r="AT802" s="362">
        <f>MAX(STH!AO811,STH!BW811)</f>
        <v>0</v>
      </c>
      <c r="AU802" s="362">
        <f>MAX(STH!AQ811,STH!BY811)</f>
        <v>0</v>
      </c>
      <c r="AV802" s="362">
        <f>MAX(STH!AR811,STH!BZ811)</f>
        <v>0</v>
      </c>
      <c r="AW802" s="362">
        <f>MAX(STH!AS811,STH!CA811)</f>
        <v>0</v>
      </c>
      <c r="AX802" s="362">
        <f>MAX(STH!AT811,STH!CB811)</f>
        <v>0</v>
      </c>
      <c r="AY802" s="362">
        <f>MAX(STH!AU811,STH!CC811)</f>
        <v>0</v>
      </c>
      <c r="AZ802" s="362">
        <f>MAX(STH!AV811,STH!CD811)</f>
        <v>0</v>
      </c>
      <c r="BA802" s="362">
        <f>MAX(STH!AW811,STH!CE811)</f>
        <v>0</v>
      </c>
      <c r="BB802" s="362">
        <f>MAX(STH!AX811,STH!CF811)</f>
        <v>0</v>
      </c>
      <c r="BC802" s="362">
        <f>MAX(STH!AY811,STH!CG811)</f>
        <v>0</v>
      </c>
      <c r="BD802" s="362">
        <f>MAX(STH!AZ811,STH!CH811)</f>
        <v>0</v>
      </c>
      <c r="BE802" s="362">
        <f>MAX(STH!BA811,STH!CI811)</f>
        <v>0</v>
      </c>
      <c r="BF802" s="362">
        <f>MAX(STH!BB811,STH!CJ811)</f>
        <v>0</v>
      </c>
      <c r="BG802" s="362">
        <f>MAX(COUNTIF(STH!BC811,"Yes"),COUNTIF(STH!CK811,"Yes"))</f>
        <v>0</v>
      </c>
      <c r="BH802" s="337"/>
      <c r="BI802" s="362">
        <f>Trachoma!Q814</f>
        <v>0</v>
      </c>
      <c r="BJ802" s="362">
        <f>Trachoma!AK814</f>
        <v>0</v>
      </c>
      <c r="BK802" s="362">
        <f>Trachoma!AL814</f>
        <v>0</v>
      </c>
      <c r="BL802" s="362">
        <f>Trachoma!AN814</f>
        <v>0</v>
      </c>
      <c r="BM802" s="362">
        <f>Trachoma!AO814</f>
        <v>0</v>
      </c>
      <c r="BN802" s="362">
        <f>Trachoma!AT814</f>
        <v>0</v>
      </c>
      <c r="BO802" s="362">
        <f>Trachoma!AU814</f>
        <v>0</v>
      </c>
      <c r="BP802" s="362">
        <f>Trachoma!AV814</f>
        <v>0</v>
      </c>
      <c r="BQ802" s="362">
        <f>Trachoma!AW814</f>
        <v>0</v>
      </c>
      <c r="BR802" s="362">
        <f>COUNTIF(Trachoma!AX814,"Yes")</f>
        <v>0</v>
      </c>
      <c r="BS802" s="337"/>
      <c r="BT802" s="362">
        <f t="shared" si="134"/>
        <v>0</v>
      </c>
      <c r="BU802" s="362">
        <f t="shared" si="135"/>
        <v>0</v>
      </c>
      <c r="BV802" s="362">
        <f t="shared" si="136"/>
        <v>0</v>
      </c>
      <c r="BW802" s="362">
        <f t="shared" si="137"/>
        <v>0</v>
      </c>
      <c r="BX802" s="362">
        <f t="shared" si="138"/>
        <v>0</v>
      </c>
      <c r="BY802" s="362">
        <f t="shared" si="140"/>
        <v>0</v>
      </c>
      <c r="BZ802" s="362">
        <f t="shared" si="141"/>
        <v>0</v>
      </c>
      <c r="CA802" s="362">
        <f t="shared" si="142"/>
        <v>0</v>
      </c>
      <c r="CB802" s="362">
        <f t="shared" si="143"/>
        <v>0</v>
      </c>
      <c r="CC802" s="362">
        <f t="shared" si="139"/>
        <v>0</v>
      </c>
    </row>
    <row r="803" spans="2:81" x14ac:dyDescent="0.25">
      <c r="B803" s="147">
        <f>Demography!B811</f>
        <v>0</v>
      </c>
      <c r="C803" s="147">
        <f>Demography!C811</f>
        <v>0</v>
      </c>
      <c r="D803" s="148">
        <f>Demography!D811</f>
        <v>0</v>
      </c>
      <c r="E803" s="55"/>
      <c r="F803" s="148">
        <f>LF!M810</f>
        <v>0</v>
      </c>
      <c r="G803" s="148">
        <f>LF!AE810</f>
        <v>0</v>
      </c>
      <c r="H803" s="148">
        <f>LF!AF810</f>
        <v>0</v>
      </c>
      <c r="I803" s="148">
        <f>LF!AH810</f>
        <v>0</v>
      </c>
      <c r="J803" s="148">
        <f>LF!AI810</f>
        <v>0</v>
      </c>
      <c r="K803" s="148">
        <f>LF!AK810</f>
        <v>0</v>
      </c>
      <c r="L803" s="148">
        <f>LF!AM810</f>
        <v>0</v>
      </c>
      <c r="M803" s="148">
        <f>LF!AN810</f>
        <v>0</v>
      </c>
      <c r="N803" s="148">
        <f>LF!AO810</f>
        <v>0</v>
      </c>
      <c r="O803" s="148">
        <f>LF!AP810</f>
        <v>0</v>
      </c>
      <c r="P803" s="148">
        <f>LF!AQ810</f>
        <v>0</v>
      </c>
      <c r="Q803" s="148">
        <f>COUNTIF(LF!AR810,"Yes")</f>
        <v>0</v>
      </c>
      <c r="R803" s="55"/>
      <c r="S803" s="148">
        <f>Oncho!K810</f>
        <v>0</v>
      </c>
      <c r="T803" s="148">
        <f>MAX(Oncho!AB810,Oncho!BA810)</f>
        <v>0</v>
      </c>
      <c r="U803" s="148">
        <f>MAX(Oncho!AC810,Oncho!BB810)</f>
        <v>0</v>
      </c>
      <c r="V803" s="148">
        <f>MAX(Oncho!AE810,Oncho!BD810)</f>
        <v>0</v>
      </c>
      <c r="W803" s="148">
        <f>MAX(Oncho!AF810,Oncho!BE810)</f>
        <v>0</v>
      </c>
      <c r="X803" s="148">
        <f>MAX(Oncho!AG810,Oncho!BF810)</f>
        <v>0</v>
      </c>
      <c r="Y803" s="148">
        <f>MAX(Oncho!AH810,Oncho!BG810)</f>
        <v>0</v>
      </c>
      <c r="Z803" s="148">
        <f>MAX(Oncho!AI810,Oncho!BH810)</f>
        <v>0</v>
      </c>
      <c r="AA803" s="148">
        <f>MAX(Oncho!AJ810,Oncho!BI810)</f>
        <v>0</v>
      </c>
      <c r="AB803" s="148">
        <f>MAX(COUNTIF(Oncho!AK810,"Yes"),COUNTIF(Oncho!BJ810,"Yes"))</f>
        <v>0</v>
      </c>
      <c r="AC803" s="55"/>
      <c r="AD803" s="148">
        <f>Schisto!P812</f>
        <v>0</v>
      </c>
      <c r="AE803" s="148">
        <f>Schisto!AI812</f>
        <v>0</v>
      </c>
      <c r="AF803" s="148">
        <f>Schisto!AJ812</f>
        <v>0</v>
      </c>
      <c r="AG803" s="148">
        <f>Schisto!AN812</f>
        <v>0</v>
      </c>
      <c r="AH803" s="148">
        <f>Schisto!AO812</f>
        <v>0</v>
      </c>
      <c r="AI803" s="148">
        <f>Schisto!AT812</f>
        <v>0</v>
      </c>
      <c r="AJ803" s="148">
        <f>Schisto!AU812</f>
        <v>0</v>
      </c>
      <c r="AK803" s="148">
        <f>Schisto!AV812</f>
        <v>0</v>
      </c>
      <c r="AL803" s="148">
        <f>Schisto!AW812</f>
        <v>0</v>
      </c>
      <c r="AM803" s="148">
        <f>COUNTIF(Schisto!AX812,"Yes")</f>
        <v>0</v>
      </c>
      <c r="AN803" s="55"/>
      <c r="AO803" s="148">
        <f>STH!P812</f>
        <v>0</v>
      </c>
      <c r="AP803" s="148">
        <f>MAX(STH!AK812,STH!BS812)</f>
        <v>0</v>
      </c>
      <c r="AQ803" s="148">
        <f>MAX(STH!AL812,STH!BT812)</f>
        <v>0</v>
      </c>
      <c r="AR803" s="148">
        <f>MAX(STH!AM812,STH!BU812)</f>
        <v>0</v>
      </c>
      <c r="AS803" s="148">
        <f>MAX(STH!AN812,STH!BV812)</f>
        <v>0</v>
      </c>
      <c r="AT803" s="148">
        <f>MAX(STH!AO812,STH!BW812)</f>
        <v>0</v>
      </c>
      <c r="AU803" s="148">
        <f>MAX(STH!AQ812,STH!BY812)</f>
        <v>0</v>
      </c>
      <c r="AV803" s="148">
        <f>MAX(STH!AR812,STH!BZ812)</f>
        <v>0</v>
      </c>
      <c r="AW803" s="148">
        <f>MAX(STH!AS812,STH!CA812)</f>
        <v>0</v>
      </c>
      <c r="AX803" s="148">
        <f>MAX(STH!AT812,STH!CB812)</f>
        <v>0</v>
      </c>
      <c r="AY803" s="148">
        <f>MAX(STH!AU812,STH!CC812)</f>
        <v>0</v>
      </c>
      <c r="AZ803" s="148">
        <f>MAX(STH!AV812,STH!CD812)</f>
        <v>0</v>
      </c>
      <c r="BA803" s="148">
        <f>MAX(STH!AW812,STH!CE812)</f>
        <v>0</v>
      </c>
      <c r="BB803" s="148">
        <f>MAX(STH!AX812,STH!CF812)</f>
        <v>0</v>
      </c>
      <c r="BC803" s="148">
        <f>MAX(STH!AY812,STH!CG812)</f>
        <v>0</v>
      </c>
      <c r="BD803" s="148">
        <f>MAX(STH!AZ812,STH!CH812)</f>
        <v>0</v>
      </c>
      <c r="BE803" s="148">
        <f>MAX(STH!BA812,STH!CI812)</f>
        <v>0</v>
      </c>
      <c r="BF803" s="148">
        <f>MAX(STH!BB812,STH!CJ812)</f>
        <v>0</v>
      </c>
      <c r="BG803" s="148">
        <f>MAX(COUNTIF(STH!BC812,"Yes"),COUNTIF(STH!CK812,"Yes"))</f>
        <v>0</v>
      </c>
      <c r="BH803" s="55"/>
      <c r="BI803" s="148">
        <f>Trachoma!Q815</f>
        <v>0</v>
      </c>
      <c r="BJ803" s="148">
        <f>Trachoma!AK815</f>
        <v>0</v>
      </c>
      <c r="BK803" s="148">
        <f>Trachoma!AL815</f>
        <v>0</v>
      </c>
      <c r="BL803" s="148">
        <f>Trachoma!AN815</f>
        <v>0</v>
      </c>
      <c r="BM803" s="148">
        <f>Trachoma!AO815</f>
        <v>0</v>
      </c>
      <c r="BN803" s="148">
        <f>Trachoma!AT815</f>
        <v>0</v>
      </c>
      <c r="BO803" s="148">
        <f>Trachoma!AU815</f>
        <v>0</v>
      </c>
      <c r="BP803" s="148">
        <f>Trachoma!AV815</f>
        <v>0</v>
      </c>
      <c r="BQ803" s="148">
        <f>Trachoma!AW815</f>
        <v>0</v>
      </c>
      <c r="BR803" s="148">
        <f>COUNTIF(Trachoma!AX815,"Yes")</f>
        <v>0</v>
      </c>
      <c r="BS803" s="55"/>
      <c r="BT803" s="148">
        <f t="shared" si="134"/>
        <v>0</v>
      </c>
      <c r="BU803" s="148">
        <f t="shared" si="135"/>
        <v>0</v>
      </c>
      <c r="BV803" s="148">
        <f t="shared" si="136"/>
        <v>0</v>
      </c>
      <c r="BW803" s="148">
        <f t="shared" si="137"/>
        <v>0</v>
      </c>
      <c r="BX803" s="148">
        <f t="shared" si="138"/>
        <v>0</v>
      </c>
      <c r="BY803" s="148">
        <f t="shared" si="140"/>
        <v>0</v>
      </c>
      <c r="BZ803" s="148">
        <f t="shared" si="141"/>
        <v>0</v>
      </c>
      <c r="CA803" s="148">
        <f t="shared" si="142"/>
        <v>0</v>
      </c>
      <c r="CB803" s="148">
        <f t="shared" si="143"/>
        <v>0</v>
      </c>
      <c r="CC803" s="148">
        <f t="shared" si="139"/>
        <v>0</v>
      </c>
    </row>
    <row r="804" spans="2:81" x14ac:dyDescent="0.25">
      <c r="B804" s="361">
        <f>Demography!B812</f>
        <v>0</v>
      </c>
      <c r="C804" s="361">
        <f>Demography!C812</f>
        <v>0</v>
      </c>
      <c r="D804" s="362">
        <f>Demography!D812</f>
        <v>0</v>
      </c>
      <c r="E804" s="337"/>
      <c r="F804" s="362">
        <f>LF!M811</f>
        <v>0</v>
      </c>
      <c r="G804" s="362">
        <f>LF!AE811</f>
        <v>0</v>
      </c>
      <c r="H804" s="362">
        <f>LF!AF811</f>
        <v>0</v>
      </c>
      <c r="I804" s="362">
        <f>LF!AH811</f>
        <v>0</v>
      </c>
      <c r="J804" s="362">
        <f>LF!AI811</f>
        <v>0</v>
      </c>
      <c r="K804" s="362">
        <f>LF!AK811</f>
        <v>0</v>
      </c>
      <c r="L804" s="362">
        <f>LF!AM811</f>
        <v>0</v>
      </c>
      <c r="M804" s="362">
        <f>LF!AN811</f>
        <v>0</v>
      </c>
      <c r="N804" s="362">
        <f>LF!AO811</f>
        <v>0</v>
      </c>
      <c r="O804" s="362">
        <f>LF!AP811</f>
        <v>0</v>
      </c>
      <c r="P804" s="362">
        <f>LF!AQ811</f>
        <v>0</v>
      </c>
      <c r="Q804" s="362">
        <f>COUNTIF(LF!AR811,"Yes")</f>
        <v>0</v>
      </c>
      <c r="R804" s="337"/>
      <c r="S804" s="362">
        <f>Oncho!K811</f>
        <v>0</v>
      </c>
      <c r="T804" s="362">
        <f>MAX(Oncho!AB811,Oncho!BA811)</f>
        <v>0</v>
      </c>
      <c r="U804" s="362">
        <f>MAX(Oncho!AC811,Oncho!BB811)</f>
        <v>0</v>
      </c>
      <c r="V804" s="362">
        <f>MAX(Oncho!AE811,Oncho!BD811)</f>
        <v>0</v>
      </c>
      <c r="W804" s="362">
        <f>MAX(Oncho!AF811,Oncho!BE811)</f>
        <v>0</v>
      </c>
      <c r="X804" s="362">
        <f>MAX(Oncho!AG811,Oncho!BF811)</f>
        <v>0</v>
      </c>
      <c r="Y804" s="362">
        <f>MAX(Oncho!AH811,Oncho!BG811)</f>
        <v>0</v>
      </c>
      <c r="Z804" s="362">
        <f>MAX(Oncho!AI811,Oncho!BH811)</f>
        <v>0</v>
      </c>
      <c r="AA804" s="362">
        <f>MAX(Oncho!AJ811,Oncho!BI811)</f>
        <v>0</v>
      </c>
      <c r="AB804" s="362">
        <f>MAX(COUNTIF(Oncho!AK811,"Yes"),COUNTIF(Oncho!BJ811,"Yes"))</f>
        <v>0</v>
      </c>
      <c r="AC804" s="337"/>
      <c r="AD804" s="362">
        <f>Schisto!P813</f>
        <v>0</v>
      </c>
      <c r="AE804" s="362">
        <f>Schisto!AI813</f>
        <v>0</v>
      </c>
      <c r="AF804" s="362">
        <f>Schisto!AJ813</f>
        <v>0</v>
      </c>
      <c r="AG804" s="362">
        <f>Schisto!AN813</f>
        <v>0</v>
      </c>
      <c r="AH804" s="362">
        <f>Schisto!AO813</f>
        <v>0</v>
      </c>
      <c r="AI804" s="362">
        <f>Schisto!AT813</f>
        <v>0</v>
      </c>
      <c r="AJ804" s="362">
        <f>Schisto!AU813</f>
        <v>0</v>
      </c>
      <c r="AK804" s="362">
        <f>Schisto!AV813</f>
        <v>0</v>
      </c>
      <c r="AL804" s="362">
        <f>Schisto!AW813</f>
        <v>0</v>
      </c>
      <c r="AM804" s="362">
        <f>COUNTIF(Schisto!AX813,"Yes")</f>
        <v>0</v>
      </c>
      <c r="AN804" s="337"/>
      <c r="AO804" s="362">
        <f>STH!P813</f>
        <v>0</v>
      </c>
      <c r="AP804" s="362">
        <f>MAX(STH!AK813,STH!BS813)</f>
        <v>0</v>
      </c>
      <c r="AQ804" s="362">
        <f>MAX(STH!AL813,STH!BT813)</f>
        <v>0</v>
      </c>
      <c r="AR804" s="362">
        <f>MAX(STH!AM813,STH!BU813)</f>
        <v>0</v>
      </c>
      <c r="AS804" s="362">
        <f>MAX(STH!AN813,STH!BV813)</f>
        <v>0</v>
      </c>
      <c r="AT804" s="362">
        <f>MAX(STH!AO813,STH!BW813)</f>
        <v>0</v>
      </c>
      <c r="AU804" s="362">
        <f>MAX(STH!AQ813,STH!BY813)</f>
        <v>0</v>
      </c>
      <c r="AV804" s="362">
        <f>MAX(STH!AR813,STH!BZ813)</f>
        <v>0</v>
      </c>
      <c r="AW804" s="362">
        <f>MAX(STH!AS813,STH!CA813)</f>
        <v>0</v>
      </c>
      <c r="AX804" s="362">
        <f>MAX(STH!AT813,STH!CB813)</f>
        <v>0</v>
      </c>
      <c r="AY804" s="362">
        <f>MAX(STH!AU813,STH!CC813)</f>
        <v>0</v>
      </c>
      <c r="AZ804" s="362">
        <f>MAX(STH!AV813,STH!CD813)</f>
        <v>0</v>
      </c>
      <c r="BA804" s="362">
        <f>MAX(STH!AW813,STH!CE813)</f>
        <v>0</v>
      </c>
      <c r="BB804" s="362">
        <f>MAX(STH!AX813,STH!CF813)</f>
        <v>0</v>
      </c>
      <c r="BC804" s="362">
        <f>MAX(STH!AY813,STH!CG813)</f>
        <v>0</v>
      </c>
      <c r="BD804" s="362">
        <f>MAX(STH!AZ813,STH!CH813)</f>
        <v>0</v>
      </c>
      <c r="BE804" s="362">
        <f>MAX(STH!BA813,STH!CI813)</f>
        <v>0</v>
      </c>
      <c r="BF804" s="362">
        <f>MAX(STH!BB813,STH!CJ813)</f>
        <v>0</v>
      </c>
      <c r="BG804" s="362">
        <f>MAX(COUNTIF(STH!BC813,"Yes"),COUNTIF(STH!CK813,"Yes"))</f>
        <v>0</v>
      </c>
      <c r="BH804" s="337"/>
      <c r="BI804" s="362">
        <f>Trachoma!Q816</f>
        <v>0</v>
      </c>
      <c r="BJ804" s="362">
        <f>Trachoma!AK816</f>
        <v>0</v>
      </c>
      <c r="BK804" s="362">
        <f>Trachoma!AL816</f>
        <v>0</v>
      </c>
      <c r="BL804" s="362">
        <f>Trachoma!AN816</f>
        <v>0</v>
      </c>
      <c r="BM804" s="362">
        <f>Trachoma!AO816</f>
        <v>0</v>
      </c>
      <c r="BN804" s="362">
        <f>Trachoma!AT816</f>
        <v>0</v>
      </c>
      <c r="BO804" s="362">
        <f>Trachoma!AU816</f>
        <v>0</v>
      </c>
      <c r="BP804" s="362">
        <f>Trachoma!AV816</f>
        <v>0</v>
      </c>
      <c r="BQ804" s="362">
        <f>Trachoma!AW816</f>
        <v>0</v>
      </c>
      <c r="BR804" s="362">
        <f>COUNTIF(Trachoma!AX816,"Yes")</f>
        <v>0</v>
      </c>
      <c r="BS804" s="337"/>
      <c r="BT804" s="362">
        <f t="shared" si="134"/>
        <v>0</v>
      </c>
      <c r="BU804" s="362">
        <f t="shared" si="135"/>
        <v>0</v>
      </c>
      <c r="BV804" s="362">
        <f t="shared" si="136"/>
        <v>0</v>
      </c>
      <c r="BW804" s="362">
        <f t="shared" si="137"/>
        <v>0</v>
      </c>
      <c r="BX804" s="362">
        <f t="shared" si="138"/>
        <v>0</v>
      </c>
      <c r="BY804" s="362">
        <f t="shared" si="140"/>
        <v>0</v>
      </c>
      <c r="BZ804" s="362">
        <f t="shared" si="141"/>
        <v>0</v>
      </c>
      <c r="CA804" s="362">
        <f t="shared" si="142"/>
        <v>0</v>
      </c>
      <c r="CB804" s="362">
        <f t="shared" si="143"/>
        <v>0</v>
      </c>
      <c r="CC804" s="362">
        <f t="shared" si="139"/>
        <v>0</v>
      </c>
    </row>
    <row r="805" spans="2:81" x14ac:dyDescent="0.25">
      <c r="B805" s="147">
        <f>Demography!B813</f>
        <v>0</v>
      </c>
      <c r="C805" s="147">
        <f>Demography!C813</f>
        <v>0</v>
      </c>
      <c r="D805" s="148">
        <f>Demography!D813</f>
        <v>0</v>
      </c>
      <c r="E805" s="55"/>
      <c r="F805" s="148">
        <f>LF!M812</f>
        <v>0</v>
      </c>
      <c r="G805" s="148">
        <f>LF!AE812</f>
        <v>0</v>
      </c>
      <c r="H805" s="148">
        <f>LF!AF812</f>
        <v>0</v>
      </c>
      <c r="I805" s="148">
        <f>LF!AH812</f>
        <v>0</v>
      </c>
      <c r="J805" s="148">
        <f>LF!AI812</f>
        <v>0</v>
      </c>
      <c r="K805" s="148">
        <f>LF!AK812</f>
        <v>0</v>
      </c>
      <c r="L805" s="148">
        <f>LF!AM812</f>
        <v>0</v>
      </c>
      <c r="M805" s="148">
        <f>LF!AN812</f>
        <v>0</v>
      </c>
      <c r="N805" s="148">
        <f>LF!AO812</f>
        <v>0</v>
      </c>
      <c r="O805" s="148">
        <f>LF!AP812</f>
        <v>0</v>
      </c>
      <c r="P805" s="148">
        <f>LF!AQ812</f>
        <v>0</v>
      </c>
      <c r="Q805" s="148">
        <f>COUNTIF(LF!AR812,"Yes")</f>
        <v>0</v>
      </c>
      <c r="R805" s="55"/>
      <c r="S805" s="148">
        <f>Oncho!K812</f>
        <v>0</v>
      </c>
      <c r="T805" s="148">
        <f>MAX(Oncho!AB812,Oncho!BA812)</f>
        <v>0</v>
      </c>
      <c r="U805" s="148">
        <f>MAX(Oncho!AC812,Oncho!BB812)</f>
        <v>0</v>
      </c>
      <c r="V805" s="148">
        <f>MAX(Oncho!AE812,Oncho!BD812)</f>
        <v>0</v>
      </c>
      <c r="W805" s="148">
        <f>MAX(Oncho!AF812,Oncho!BE812)</f>
        <v>0</v>
      </c>
      <c r="X805" s="148">
        <f>MAX(Oncho!AG812,Oncho!BF812)</f>
        <v>0</v>
      </c>
      <c r="Y805" s="148">
        <f>MAX(Oncho!AH812,Oncho!BG812)</f>
        <v>0</v>
      </c>
      <c r="Z805" s="148">
        <f>MAX(Oncho!AI812,Oncho!BH812)</f>
        <v>0</v>
      </c>
      <c r="AA805" s="148">
        <f>MAX(Oncho!AJ812,Oncho!BI812)</f>
        <v>0</v>
      </c>
      <c r="AB805" s="148">
        <f>MAX(COUNTIF(Oncho!AK812,"Yes"),COUNTIF(Oncho!BJ812,"Yes"))</f>
        <v>0</v>
      </c>
      <c r="AC805" s="55"/>
      <c r="AD805" s="148">
        <f>Schisto!P814</f>
        <v>0</v>
      </c>
      <c r="AE805" s="148">
        <f>Schisto!AI814</f>
        <v>0</v>
      </c>
      <c r="AF805" s="148">
        <f>Schisto!AJ814</f>
        <v>0</v>
      </c>
      <c r="AG805" s="148">
        <f>Schisto!AN814</f>
        <v>0</v>
      </c>
      <c r="AH805" s="148">
        <f>Schisto!AO814</f>
        <v>0</v>
      </c>
      <c r="AI805" s="148">
        <f>Schisto!AT814</f>
        <v>0</v>
      </c>
      <c r="AJ805" s="148">
        <f>Schisto!AU814</f>
        <v>0</v>
      </c>
      <c r="AK805" s="148">
        <f>Schisto!AV814</f>
        <v>0</v>
      </c>
      <c r="AL805" s="148">
        <f>Schisto!AW814</f>
        <v>0</v>
      </c>
      <c r="AM805" s="148">
        <f>COUNTIF(Schisto!AX814,"Yes")</f>
        <v>0</v>
      </c>
      <c r="AN805" s="55"/>
      <c r="AO805" s="148">
        <f>STH!P814</f>
        <v>0</v>
      </c>
      <c r="AP805" s="148">
        <f>MAX(STH!AK814,STH!BS814)</f>
        <v>0</v>
      </c>
      <c r="AQ805" s="148">
        <f>MAX(STH!AL814,STH!BT814)</f>
        <v>0</v>
      </c>
      <c r="AR805" s="148">
        <f>MAX(STH!AM814,STH!BU814)</f>
        <v>0</v>
      </c>
      <c r="AS805" s="148">
        <f>MAX(STH!AN814,STH!BV814)</f>
        <v>0</v>
      </c>
      <c r="AT805" s="148">
        <f>MAX(STH!AO814,STH!BW814)</f>
        <v>0</v>
      </c>
      <c r="AU805" s="148">
        <f>MAX(STH!AQ814,STH!BY814)</f>
        <v>0</v>
      </c>
      <c r="AV805" s="148">
        <f>MAX(STH!AR814,STH!BZ814)</f>
        <v>0</v>
      </c>
      <c r="AW805" s="148">
        <f>MAX(STH!AS814,STH!CA814)</f>
        <v>0</v>
      </c>
      <c r="AX805" s="148">
        <f>MAX(STH!AT814,STH!CB814)</f>
        <v>0</v>
      </c>
      <c r="AY805" s="148">
        <f>MAX(STH!AU814,STH!CC814)</f>
        <v>0</v>
      </c>
      <c r="AZ805" s="148">
        <f>MAX(STH!AV814,STH!CD814)</f>
        <v>0</v>
      </c>
      <c r="BA805" s="148">
        <f>MAX(STH!AW814,STH!CE814)</f>
        <v>0</v>
      </c>
      <c r="BB805" s="148">
        <f>MAX(STH!AX814,STH!CF814)</f>
        <v>0</v>
      </c>
      <c r="BC805" s="148">
        <f>MAX(STH!AY814,STH!CG814)</f>
        <v>0</v>
      </c>
      <c r="BD805" s="148">
        <f>MAX(STH!AZ814,STH!CH814)</f>
        <v>0</v>
      </c>
      <c r="BE805" s="148">
        <f>MAX(STH!BA814,STH!CI814)</f>
        <v>0</v>
      </c>
      <c r="BF805" s="148">
        <f>MAX(STH!BB814,STH!CJ814)</f>
        <v>0</v>
      </c>
      <c r="BG805" s="148">
        <f>MAX(COUNTIF(STH!BC814,"Yes"),COUNTIF(STH!CK814,"Yes"))</f>
        <v>0</v>
      </c>
      <c r="BH805" s="55"/>
      <c r="BI805" s="148">
        <f>Trachoma!Q817</f>
        <v>0</v>
      </c>
      <c r="BJ805" s="148">
        <f>Trachoma!AK817</f>
        <v>0</v>
      </c>
      <c r="BK805" s="148">
        <f>Trachoma!AL817</f>
        <v>0</v>
      </c>
      <c r="BL805" s="148">
        <f>Trachoma!AN817</f>
        <v>0</v>
      </c>
      <c r="BM805" s="148">
        <f>Trachoma!AO817</f>
        <v>0</v>
      </c>
      <c r="BN805" s="148">
        <f>Trachoma!AT817</f>
        <v>0</v>
      </c>
      <c r="BO805" s="148">
        <f>Trachoma!AU817</f>
        <v>0</v>
      </c>
      <c r="BP805" s="148">
        <f>Trachoma!AV817</f>
        <v>0</v>
      </c>
      <c r="BQ805" s="148">
        <f>Trachoma!AW817</f>
        <v>0</v>
      </c>
      <c r="BR805" s="148">
        <f>COUNTIF(Trachoma!AX817,"Yes")</f>
        <v>0</v>
      </c>
      <c r="BS805" s="55"/>
      <c r="BT805" s="148">
        <f t="shared" si="134"/>
        <v>0</v>
      </c>
      <c r="BU805" s="148">
        <f t="shared" si="135"/>
        <v>0</v>
      </c>
      <c r="BV805" s="148">
        <f t="shared" si="136"/>
        <v>0</v>
      </c>
      <c r="BW805" s="148">
        <f t="shared" si="137"/>
        <v>0</v>
      </c>
      <c r="BX805" s="148">
        <f t="shared" si="138"/>
        <v>0</v>
      </c>
      <c r="BY805" s="148">
        <f t="shared" si="140"/>
        <v>0</v>
      </c>
      <c r="BZ805" s="148">
        <f t="shared" si="141"/>
        <v>0</v>
      </c>
      <c r="CA805" s="148">
        <f t="shared" si="142"/>
        <v>0</v>
      </c>
      <c r="CB805" s="148">
        <f t="shared" si="143"/>
        <v>0</v>
      </c>
      <c r="CC805" s="148">
        <f t="shared" si="139"/>
        <v>0</v>
      </c>
    </row>
    <row r="806" spans="2:81" x14ac:dyDescent="0.25">
      <c r="B806" s="361">
        <f>Demography!B814</f>
        <v>0</v>
      </c>
      <c r="C806" s="361">
        <f>Demography!C814</f>
        <v>0</v>
      </c>
      <c r="D806" s="362">
        <f>Demography!D814</f>
        <v>0</v>
      </c>
      <c r="E806" s="337"/>
      <c r="F806" s="362">
        <f>LF!M813</f>
        <v>0</v>
      </c>
      <c r="G806" s="362">
        <f>LF!AE813</f>
        <v>0</v>
      </c>
      <c r="H806" s="362">
        <f>LF!AF813</f>
        <v>0</v>
      </c>
      <c r="I806" s="362">
        <f>LF!AH813</f>
        <v>0</v>
      </c>
      <c r="J806" s="362">
        <f>LF!AI813</f>
        <v>0</v>
      </c>
      <c r="K806" s="362">
        <f>LF!AK813</f>
        <v>0</v>
      </c>
      <c r="L806" s="362">
        <f>LF!AM813</f>
        <v>0</v>
      </c>
      <c r="M806" s="362">
        <f>LF!AN813</f>
        <v>0</v>
      </c>
      <c r="N806" s="362">
        <f>LF!AO813</f>
        <v>0</v>
      </c>
      <c r="O806" s="362">
        <f>LF!AP813</f>
        <v>0</v>
      </c>
      <c r="P806" s="362">
        <f>LF!AQ813</f>
        <v>0</v>
      </c>
      <c r="Q806" s="362">
        <f>COUNTIF(LF!AR813,"Yes")</f>
        <v>0</v>
      </c>
      <c r="R806" s="337"/>
      <c r="S806" s="362">
        <f>Oncho!K813</f>
        <v>0</v>
      </c>
      <c r="T806" s="362">
        <f>MAX(Oncho!AB813,Oncho!BA813)</f>
        <v>0</v>
      </c>
      <c r="U806" s="362">
        <f>MAX(Oncho!AC813,Oncho!BB813)</f>
        <v>0</v>
      </c>
      <c r="V806" s="362">
        <f>MAX(Oncho!AE813,Oncho!BD813)</f>
        <v>0</v>
      </c>
      <c r="W806" s="362">
        <f>MAX(Oncho!AF813,Oncho!BE813)</f>
        <v>0</v>
      </c>
      <c r="X806" s="362">
        <f>MAX(Oncho!AG813,Oncho!BF813)</f>
        <v>0</v>
      </c>
      <c r="Y806" s="362">
        <f>MAX(Oncho!AH813,Oncho!BG813)</f>
        <v>0</v>
      </c>
      <c r="Z806" s="362">
        <f>MAX(Oncho!AI813,Oncho!BH813)</f>
        <v>0</v>
      </c>
      <c r="AA806" s="362">
        <f>MAX(Oncho!AJ813,Oncho!BI813)</f>
        <v>0</v>
      </c>
      <c r="AB806" s="362">
        <f>MAX(COUNTIF(Oncho!AK813,"Yes"),COUNTIF(Oncho!BJ813,"Yes"))</f>
        <v>0</v>
      </c>
      <c r="AC806" s="337"/>
      <c r="AD806" s="362">
        <f>Schisto!P815</f>
        <v>0</v>
      </c>
      <c r="AE806" s="362">
        <f>Schisto!AI815</f>
        <v>0</v>
      </c>
      <c r="AF806" s="362">
        <f>Schisto!AJ815</f>
        <v>0</v>
      </c>
      <c r="AG806" s="362">
        <f>Schisto!AN815</f>
        <v>0</v>
      </c>
      <c r="AH806" s="362">
        <f>Schisto!AO815</f>
        <v>0</v>
      </c>
      <c r="AI806" s="362">
        <f>Schisto!AT815</f>
        <v>0</v>
      </c>
      <c r="AJ806" s="362">
        <f>Schisto!AU815</f>
        <v>0</v>
      </c>
      <c r="AK806" s="362">
        <f>Schisto!AV815</f>
        <v>0</v>
      </c>
      <c r="AL806" s="362">
        <f>Schisto!AW815</f>
        <v>0</v>
      </c>
      <c r="AM806" s="362">
        <f>COUNTIF(Schisto!AX815,"Yes")</f>
        <v>0</v>
      </c>
      <c r="AN806" s="337"/>
      <c r="AO806" s="362">
        <f>STH!P815</f>
        <v>0</v>
      </c>
      <c r="AP806" s="362">
        <f>MAX(STH!AK815,STH!BS815)</f>
        <v>0</v>
      </c>
      <c r="AQ806" s="362">
        <f>MAX(STH!AL815,STH!BT815)</f>
        <v>0</v>
      </c>
      <c r="AR806" s="362">
        <f>MAX(STH!AM815,STH!BU815)</f>
        <v>0</v>
      </c>
      <c r="AS806" s="362">
        <f>MAX(STH!AN815,STH!BV815)</f>
        <v>0</v>
      </c>
      <c r="AT806" s="362">
        <f>MAX(STH!AO815,STH!BW815)</f>
        <v>0</v>
      </c>
      <c r="AU806" s="362">
        <f>MAX(STH!AQ815,STH!BY815)</f>
        <v>0</v>
      </c>
      <c r="AV806" s="362">
        <f>MAX(STH!AR815,STH!BZ815)</f>
        <v>0</v>
      </c>
      <c r="AW806" s="362">
        <f>MAX(STH!AS815,STH!CA815)</f>
        <v>0</v>
      </c>
      <c r="AX806" s="362">
        <f>MAX(STH!AT815,STH!CB815)</f>
        <v>0</v>
      </c>
      <c r="AY806" s="362">
        <f>MAX(STH!AU815,STH!CC815)</f>
        <v>0</v>
      </c>
      <c r="AZ806" s="362">
        <f>MAX(STH!AV815,STH!CD815)</f>
        <v>0</v>
      </c>
      <c r="BA806" s="362">
        <f>MAX(STH!AW815,STH!CE815)</f>
        <v>0</v>
      </c>
      <c r="BB806" s="362">
        <f>MAX(STH!AX815,STH!CF815)</f>
        <v>0</v>
      </c>
      <c r="BC806" s="362">
        <f>MAX(STH!AY815,STH!CG815)</f>
        <v>0</v>
      </c>
      <c r="BD806" s="362">
        <f>MAX(STH!AZ815,STH!CH815)</f>
        <v>0</v>
      </c>
      <c r="BE806" s="362">
        <f>MAX(STH!BA815,STH!CI815)</f>
        <v>0</v>
      </c>
      <c r="BF806" s="362">
        <f>MAX(STH!BB815,STH!CJ815)</f>
        <v>0</v>
      </c>
      <c r="BG806" s="362">
        <f>MAX(COUNTIF(STH!BC815,"Yes"),COUNTIF(STH!CK815,"Yes"))</f>
        <v>0</v>
      </c>
      <c r="BH806" s="337"/>
      <c r="BI806" s="362">
        <f>Trachoma!Q818</f>
        <v>0</v>
      </c>
      <c r="BJ806" s="362">
        <f>Trachoma!AK818</f>
        <v>0</v>
      </c>
      <c r="BK806" s="362">
        <f>Trachoma!AL818</f>
        <v>0</v>
      </c>
      <c r="BL806" s="362">
        <f>Trachoma!AN818</f>
        <v>0</v>
      </c>
      <c r="BM806" s="362">
        <f>Trachoma!AO818</f>
        <v>0</v>
      </c>
      <c r="BN806" s="362">
        <f>Trachoma!AT818</f>
        <v>0</v>
      </c>
      <c r="BO806" s="362">
        <f>Trachoma!AU818</f>
        <v>0</v>
      </c>
      <c r="BP806" s="362">
        <f>Trachoma!AV818</f>
        <v>0</v>
      </c>
      <c r="BQ806" s="362">
        <f>Trachoma!AW818</f>
        <v>0</v>
      </c>
      <c r="BR806" s="362">
        <f>COUNTIF(Trachoma!AX818,"Yes")</f>
        <v>0</v>
      </c>
      <c r="BS806" s="337"/>
      <c r="BT806" s="362">
        <f t="shared" si="134"/>
        <v>0</v>
      </c>
      <c r="BU806" s="362">
        <f t="shared" si="135"/>
        <v>0</v>
      </c>
      <c r="BV806" s="362">
        <f t="shared" si="136"/>
        <v>0</v>
      </c>
      <c r="BW806" s="362">
        <f t="shared" si="137"/>
        <v>0</v>
      </c>
      <c r="BX806" s="362">
        <f t="shared" si="138"/>
        <v>0</v>
      </c>
      <c r="BY806" s="362">
        <f t="shared" si="140"/>
        <v>0</v>
      </c>
      <c r="BZ806" s="362">
        <f t="shared" si="141"/>
        <v>0</v>
      </c>
      <c r="CA806" s="362">
        <f t="shared" si="142"/>
        <v>0</v>
      </c>
      <c r="CB806" s="362">
        <f t="shared" si="143"/>
        <v>0</v>
      </c>
      <c r="CC806" s="362">
        <f t="shared" si="139"/>
        <v>0</v>
      </c>
    </row>
    <row r="807" spans="2:81" x14ac:dyDescent="0.25">
      <c r="B807" s="147">
        <f>Demography!B815</f>
        <v>0</v>
      </c>
      <c r="C807" s="147">
        <f>Demography!C815</f>
        <v>0</v>
      </c>
      <c r="D807" s="148">
        <f>Demography!D815</f>
        <v>0</v>
      </c>
      <c r="E807" s="55"/>
      <c r="F807" s="148">
        <f>LF!M814</f>
        <v>0</v>
      </c>
      <c r="G807" s="148">
        <f>LF!AE814</f>
        <v>0</v>
      </c>
      <c r="H807" s="148">
        <f>LF!AF814</f>
        <v>0</v>
      </c>
      <c r="I807" s="148">
        <f>LF!AH814</f>
        <v>0</v>
      </c>
      <c r="J807" s="148">
        <f>LF!AI814</f>
        <v>0</v>
      </c>
      <c r="K807" s="148">
        <f>LF!AK814</f>
        <v>0</v>
      </c>
      <c r="L807" s="148">
        <f>LF!AM814</f>
        <v>0</v>
      </c>
      <c r="M807" s="148">
        <f>LF!AN814</f>
        <v>0</v>
      </c>
      <c r="N807" s="148">
        <f>LF!AO814</f>
        <v>0</v>
      </c>
      <c r="O807" s="148">
        <f>LF!AP814</f>
        <v>0</v>
      </c>
      <c r="P807" s="148">
        <f>LF!AQ814</f>
        <v>0</v>
      </c>
      <c r="Q807" s="148">
        <f>COUNTIF(LF!AR814,"Yes")</f>
        <v>0</v>
      </c>
      <c r="R807" s="55"/>
      <c r="S807" s="148">
        <f>Oncho!K814</f>
        <v>0</v>
      </c>
      <c r="T807" s="148">
        <f>MAX(Oncho!AB814,Oncho!BA814)</f>
        <v>0</v>
      </c>
      <c r="U807" s="148">
        <f>MAX(Oncho!AC814,Oncho!BB814)</f>
        <v>0</v>
      </c>
      <c r="V807" s="148">
        <f>MAX(Oncho!AE814,Oncho!BD814)</f>
        <v>0</v>
      </c>
      <c r="W807" s="148">
        <f>MAX(Oncho!AF814,Oncho!BE814)</f>
        <v>0</v>
      </c>
      <c r="X807" s="148">
        <f>MAX(Oncho!AG814,Oncho!BF814)</f>
        <v>0</v>
      </c>
      <c r="Y807" s="148">
        <f>MAX(Oncho!AH814,Oncho!BG814)</f>
        <v>0</v>
      </c>
      <c r="Z807" s="148">
        <f>MAX(Oncho!AI814,Oncho!BH814)</f>
        <v>0</v>
      </c>
      <c r="AA807" s="148">
        <f>MAX(Oncho!AJ814,Oncho!BI814)</f>
        <v>0</v>
      </c>
      <c r="AB807" s="148">
        <f>MAX(COUNTIF(Oncho!AK814,"Yes"),COUNTIF(Oncho!BJ814,"Yes"))</f>
        <v>0</v>
      </c>
      <c r="AC807" s="55"/>
      <c r="AD807" s="148">
        <f>Schisto!P816</f>
        <v>0</v>
      </c>
      <c r="AE807" s="148">
        <f>Schisto!AI816</f>
        <v>0</v>
      </c>
      <c r="AF807" s="148">
        <f>Schisto!AJ816</f>
        <v>0</v>
      </c>
      <c r="AG807" s="148">
        <f>Schisto!AN816</f>
        <v>0</v>
      </c>
      <c r="AH807" s="148">
        <f>Schisto!AO816</f>
        <v>0</v>
      </c>
      <c r="AI807" s="148">
        <f>Schisto!AT816</f>
        <v>0</v>
      </c>
      <c r="AJ807" s="148">
        <f>Schisto!AU816</f>
        <v>0</v>
      </c>
      <c r="AK807" s="148">
        <f>Schisto!AV816</f>
        <v>0</v>
      </c>
      <c r="AL807" s="148">
        <f>Schisto!AW816</f>
        <v>0</v>
      </c>
      <c r="AM807" s="148">
        <f>COUNTIF(Schisto!AX816,"Yes")</f>
        <v>0</v>
      </c>
      <c r="AN807" s="55"/>
      <c r="AO807" s="148">
        <f>STH!P816</f>
        <v>0</v>
      </c>
      <c r="AP807" s="148">
        <f>MAX(STH!AK816,STH!BS816)</f>
        <v>0</v>
      </c>
      <c r="AQ807" s="148">
        <f>MAX(STH!AL816,STH!BT816)</f>
        <v>0</v>
      </c>
      <c r="AR807" s="148">
        <f>MAX(STH!AM816,STH!BU816)</f>
        <v>0</v>
      </c>
      <c r="AS807" s="148">
        <f>MAX(STH!AN816,STH!BV816)</f>
        <v>0</v>
      </c>
      <c r="AT807" s="148">
        <f>MAX(STH!AO816,STH!BW816)</f>
        <v>0</v>
      </c>
      <c r="AU807" s="148">
        <f>MAX(STH!AQ816,STH!BY816)</f>
        <v>0</v>
      </c>
      <c r="AV807" s="148">
        <f>MAX(STH!AR816,STH!BZ816)</f>
        <v>0</v>
      </c>
      <c r="AW807" s="148">
        <f>MAX(STH!AS816,STH!CA816)</f>
        <v>0</v>
      </c>
      <c r="AX807" s="148">
        <f>MAX(STH!AT816,STH!CB816)</f>
        <v>0</v>
      </c>
      <c r="AY807" s="148">
        <f>MAX(STH!AU816,STH!CC816)</f>
        <v>0</v>
      </c>
      <c r="AZ807" s="148">
        <f>MAX(STH!AV816,STH!CD816)</f>
        <v>0</v>
      </c>
      <c r="BA807" s="148">
        <f>MAX(STH!AW816,STH!CE816)</f>
        <v>0</v>
      </c>
      <c r="BB807" s="148">
        <f>MAX(STH!AX816,STH!CF816)</f>
        <v>0</v>
      </c>
      <c r="BC807" s="148">
        <f>MAX(STH!AY816,STH!CG816)</f>
        <v>0</v>
      </c>
      <c r="BD807" s="148">
        <f>MAX(STH!AZ816,STH!CH816)</f>
        <v>0</v>
      </c>
      <c r="BE807" s="148">
        <f>MAX(STH!BA816,STH!CI816)</f>
        <v>0</v>
      </c>
      <c r="BF807" s="148">
        <f>MAX(STH!BB816,STH!CJ816)</f>
        <v>0</v>
      </c>
      <c r="BG807" s="148">
        <f>MAX(COUNTIF(STH!BC816,"Yes"),COUNTIF(STH!CK816,"Yes"))</f>
        <v>0</v>
      </c>
      <c r="BH807" s="55"/>
      <c r="BI807" s="148">
        <f>Trachoma!Q819</f>
        <v>0</v>
      </c>
      <c r="BJ807" s="148">
        <f>Trachoma!AK819</f>
        <v>0</v>
      </c>
      <c r="BK807" s="148">
        <f>Trachoma!AL819</f>
        <v>0</v>
      </c>
      <c r="BL807" s="148">
        <f>Trachoma!AN819</f>
        <v>0</v>
      </c>
      <c r="BM807" s="148">
        <f>Trachoma!AO819</f>
        <v>0</v>
      </c>
      <c r="BN807" s="148">
        <f>Trachoma!AT819</f>
        <v>0</v>
      </c>
      <c r="BO807" s="148">
        <f>Trachoma!AU819</f>
        <v>0</v>
      </c>
      <c r="BP807" s="148">
        <f>Trachoma!AV819</f>
        <v>0</v>
      </c>
      <c r="BQ807" s="148">
        <f>Trachoma!AW819</f>
        <v>0</v>
      </c>
      <c r="BR807" s="148">
        <f>COUNTIF(Trachoma!AX819,"Yes")</f>
        <v>0</v>
      </c>
      <c r="BS807" s="55"/>
      <c r="BT807" s="148">
        <f t="shared" si="134"/>
        <v>0</v>
      </c>
      <c r="BU807" s="148">
        <f t="shared" si="135"/>
        <v>0</v>
      </c>
      <c r="BV807" s="148">
        <f t="shared" si="136"/>
        <v>0</v>
      </c>
      <c r="BW807" s="148">
        <f t="shared" si="137"/>
        <v>0</v>
      </c>
      <c r="BX807" s="148">
        <f t="shared" si="138"/>
        <v>0</v>
      </c>
      <c r="BY807" s="148">
        <f t="shared" si="140"/>
        <v>0</v>
      </c>
      <c r="BZ807" s="148">
        <f t="shared" si="141"/>
        <v>0</v>
      </c>
      <c r="CA807" s="148">
        <f t="shared" si="142"/>
        <v>0</v>
      </c>
      <c r="CB807" s="148">
        <f t="shared" si="143"/>
        <v>0</v>
      </c>
      <c r="CC807" s="148">
        <f t="shared" si="139"/>
        <v>0</v>
      </c>
    </row>
    <row r="808" spans="2:81" x14ac:dyDescent="0.25">
      <c r="B808" s="361">
        <f>Demography!B816</f>
        <v>0</v>
      </c>
      <c r="C808" s="361">
        <f>Demography!C816</f>
        <v>0</v>
      </c>
      <c r="D808" s="362">
        <f>Demography!D816</f>
        <v>0</v>
      </c>
      <c r="E808" s="337"/>
      <c r="F808" s="362">
        <f>LF!M815</f>
        <v>0</v>
      </c>
      <c r="G808" s="362">
        <f>LF!AE815</f>
        <v>0</v>
      </c>
      <c r="H808" s="362">
        <f>LF!AF815</f>
        <v>0</v>
      </c>
      <c r="I808" s="362">
        <f>LF!AH815</f>
        <v>0</v>
      </c>
      <c r="J808" s="362">
        <f>LF!AI815</f>
        <v>0</v>
      </c>
      <c r="K808" s="362">
        <f>LF!AK815</f>
        <v>0</v>
      </c>
      <c r="L808" s="362">
        <f>LF!AM815</f>
        <v>0</v>
      </c>
      <c r="M808" s="362">
        <f>LF!AN815</f>
        <v>0</v>
      </c>
      <c r="N808" s="362">
        <f>LF!AO815</f>
        <v>0</v>
      </c>
      <c r="O808" s="362">
        <f>LF!AP815</f>
        <v>0</v>
      </c>
      <c r="P808" s="362">
        <f>LF!AQ815</f>
        <v>0</v>
      </c>
      <c r="Q808" s="362">
        <f>COUNTIF(LF!AR815,"Yes")</f>
        <v>0</v>
      </c>
      <c r="R808" s="337"/>
      <c r="S808" s="362">
        <f>Oncho!K815</f>
        <v>0</v>
      </c>
      <c r="T808" s="362">
        <f>MAX(Oncho!AB815,Oncho!BA815)</f>
        <v>0</v>
      </c>
      <c r="U808" s="362">
        <f>MAX(Oncho!AC815,Oncho!BB815)</f>
        <v>0</v>
      </c>
      <c r="V808" s="362">
        <f>MAX(Oncho!AE815,Oncho!BD815)</f>
        <v>0</v>
      </c>
      <c r="W808" s="362">
        <f>MAX(Oncho!AF815,Oncho!BE815)</f>
        <v>0</v>
      </c>
      <c r="X808" s="362">
        <f>MAX(Oncho!AG815,Oncho!BF815)</f>
        <v>0</v>
      </c>
      <c r="Y808" s="362">
        <f>MAX(Oncho!AH815,Oncho!BG815)</f>
        <v>0</v>
      </c>
      <c r="Z808" s="362">
        <f>MAX(Oncho!AI815,Oncho!BH815)</f>
        <v>0</v>
      </c>
      <c r="AA808" s="362">
        <f>MAX(Oncho!AJ815,Oncho!BI815)</f>
        <v>0</v>
      </c>
      <c r="AB808" s="362">
        <f>MAX(COUNTIF(Oncho!AK815,"Yes"),COUNTIF(Oncho!BJ815,"Yes"))</f>
        <v>0</v>
      </c>
      <c r="AC808" s="337"/>
      <c r="AD808" s="362">
        <f>Schisto!P817</f>
        <v>0</v>
      </c>
      <c r="AE808" s="362">
        <f>Schisto!AI817</f>
        <v>0</v>
      </c>
      <c r="AF808" s="362">
        <f>Schisto!AJ817</f>
        <v>0</v>
      </c>
      <c r="AG808" s="362">
        <f>Schisto!AN817</f>
        <v>0</v>
      </c>
      <c r="AH808" s="362">
        <f>Schisto!AO817</f>
        <v>0</v>
      </c>
      <c r="AI808" s="362">
        <f>Schisto!AT817</f>
        <v>0</v>
      </c>
      <c r="AJ808" s="362">
        <f>Schisto!AU817</f>
        <v>0</v>
      </c>
      <c r="AK808" s="362">
        <f>Schisto!AV817</f>
        <v>0</v>
      </c>
      <c r="AL808" s="362">
        <f>Schisto!AW817</f>
        <v>0</v>
      </c>
      <c r="AM808" s="362">
        <f>COUNTIF(Schisto!AX817,"Yes")</f>
        <v>0</v>
      </c>
      <c r="AN808" s="337"/>
      <c r="AO808" s="362">
        <f>STH!P817</f>
        <v>0</v>
      </c>
      <c r="AP808" s="362">
        <f>MAX(STH!AK817,STH!BS817)</f>
        <v>0</v>
      </c>
      <c r="AQ808" s="362">
        <f>MAX(STH!AL817,STH!BT817)</f>
        <v>0</v>
      </c>
      <c r="AR808" s="362">
        <f>MAX(STH!AM817,STH!BU817)</f>
        <v>0</v>
      </c>
      <c r="AS808" s="362">
        <f>MAX(STH!AN817,STH!BV817)</f>
        <v>0</v>
      </c>
      <c r="AT808" s="362">
        <f>MAX(STH!AO817,STH!BW817)</f>
        <v>0</v>
      </c>
      <c r="AU808" s="362">
        <f>MAX(STH!AQ817,STH!BY817)</f>
        <v>0</v>
      </c>
      <c r="AV808" s="362">
        <f>MAX(STH!AR817,STH!BZ817)</f>
        <v>0</v>
      </c>
      <c r="AW808" s="362">
        <f>MAX(STH!AS817,STH!CA817)</f>
        <v>0</v>
      </c>
      <c r="AX808" s="362">
        <f>MAX(STH!AT817,STH!CB817)</f>
        <v>0</v>
      </c>
      <c r="AY808" s="362">
        <f>MAX(STH!AU817,STH!CC817)</f>
        <v>0</v>
      </c>
      <c r="AZ808" s="362">
        <f>MAX(STH!AV817,STH!CD817)</f>
        <v>0</v>
      </c>
      <c r="BA808" s="362">
        <f>MAX(STH!AW817,STH!CE817)</f>
        <v>0</v>
      </c>
      <c r="BB808" s="362">
        <f>MAX(STH!AX817,STH!CF817)</f>
        <v>0</v>
      </c>
      <c r="BC808" s="362">
        <f>MAX(STH!AY817,STH!CG817)</f>
        <v>0</v>
      </c>
      <c r="BD808" s="362">
        <f>MAX(STH!AZ817,STH!CH817)</f>
        <v>0</v>
      </c>
      <c r="BE808" s="362">
        <f>MAX(STH!BA817,STH!CI817)</f>
        <v>0</v>
      </c>
      <c r="BF808" s="362">
        <f>MAX(STH!BB817,STH!CJ817)</f>
        <v>0</v>
      </c>
      <c r="BG808" s="362">
        <f>MAX(COUNTIF(STH!BC817,"Yes"),COUNTIF(STH!CK817,"Yes"))</f>
        <v>0</v>
      </c>
      <c r="BH808" s="337"/>
      <c r="BI808" s="362">
        <f>Trachoma!Q820</f>
        <v>0</v>
      </c>
      <c r="BJ808" s="362">
        <f>Trachoma!AK820</f>
        <v>0</v>
      </c>
      <c r="BK808" s="362">
        <f>Trachoma!AL820</f>
        <v>0</v>
      </c>
      <c r="BL808" s="362">
        <f>Trachoma!AN820</f>
        <v>0</v>
      </c>
      <c r="BM808" s="362">
        <f>Trachoma!AO820</f>
        <v>0</v>
      </c>
      <c r="BN808" s="362">
        <f>Trachoma!AT820</f>
        <v>0</v>
      </c>
      <c r="BO808" s="362">
        <f>Trachoma!AU820</f>
        <v>0</v>
      </c>
      <c r="BP808" s="362">
        <f>Trachoma!AV820</f>
        <v>0</v>
      </c>
      <c r="BQ808" s="362">
        <f>Trachoma!AW820</f>
        <v>0</v>
      </c>
      <c r="BR808" s="362">
        <f>COUNTIF(Trachoma!AX820,"Yes")</f>
        <v>0</v>
      </c>
      <c r="BS808" s="337"/>
      <c r="BT808" s="362">
        <f t="shared" si="134"/>
        <v>0</v>
      </c>
      <c r="BU808" s="362">
        <f t="shared" si="135"/>
        <v>0</v>
      </c>
      <c r="BV808" s="362">
        <f t="shared" si="136"/>
        <v>0</v>
      </c>
      <c r="BW808" s="362">
        <f t="shared" si="137"/>
        <v>0</v>
      </c>
      <c r="BX808" s="362">
        <f t="shared" si="138"/>
        <v>0</v>
      </c>
      <c r="BY808" s="362">
        <f t="shared" si="140"/>
        <v>0</v>
      </c>
      <c r="BZ808" s="362">
        <f t="shared" si="141"/>
        <v>0</v>
      </c>
      <c r="CA808" s="362">
        <f t="shared" si="142"/>
        <v>0</v>
      </c>
      <c r="CB808" s="362">
        <f t="shared" si="143"/>
        <v>0</v>
      </c>
      <c r="CC808" s="362">
        <f t="shared" si="139"/>
        <v>0</v>
      </c>
    </row>
    <row r="809" spans="2:81" x14ac:dyDescent="0.25">
      <c r="B809" s="147">
        <f>Demography!B817</f>
        <v>0</v>
      </c>
      <c r="C809" s="147">
        <f>Demography!C817</f>
        <v>0</v>
      </c>
      <c r="D809" s="148">
        <f>Demography!D817</f>
        <v>0</v>
      </c>
      <c r="E809" s="55"/>
      <c r="F809" s="148">
        <f>LF!M816</f>
        <v>0</v>
      </c>
      <c r="G809" s="148">
        <f>LF!AE816</f>
        <v>0</v>
      </c>
      <c r="H809" s="148">
        <f>LF!AF816</f>
        <v>0</v>
      </c>
      <c r="I809" s="148">
        <f>LF!AH816</f>
        <v>0</v>
      </c>
      <c r="J809" s="148">
        <f>LF!AI816</f>
        <v>0</v>
      </c>
      <c r="K809" s="148">
        <f>LF!AK816</f>
        <v>0</v>
      </c>
      <c r="L809" s="148">
        <f>LF!AM816</f>
        <v>0</v>
      </c>
      <c r="M809" s="148">
        <f>LF!AN816</f>
        <v>0</v>
      </c>
      <c r="N809" s="148">
        <f>LF!AO816</f>
        <v>0</v>
      </c>
      <c r="O809" s="148">
        <f>LF!AP816</f>
        <v>0</v>
      </c>
      <c r="P809" s="148">
        <f>LF!AQ816</f>
        <v>0</v>
      </c>
      <c r="Q809" s="148">
        <f>COUNTIF(LF!AR816,"Yes")</f>
        <v>0</v>
      </c>
      <c r="R809" s="55"/>
      <c r="S809" s="148">
        <f>Oncho!K816</f>
        <v>0</v>
      </c>
      <c r="T809" s="148">
        <f>MAX(Oncho!AB816,Oncho!BA816)</f>
        <v>0</v>
      </c>
      <c r="U809" s="148">
        <f>MAX(Oncho!AC816,Oncho!BB816)</f>
        <v>0</v>
      </c>
      <c r="V809" s="148">
        <f>MAX(Oncho!AE816,Oncho!BD816)</f>
        <v>0</v>
      </c>
      <c r="W809" s="148">
        <f>MAX(Oncho!AF816,Oncho!BE816)</f>
        <v>0</v>
      </c>
      <c r="X809" s="148">
        <f>MAX(Oncho!AG816,Oncho!BF816)</f>
        <v>0</v>
      </c>
      <c r="Y809" s="148">
        <f>MAX(Oncho!AH816,Oncho!BG816)</f>
        <v>0</v>
      </c>
      <c r="Z809" s="148">
        <f>MAX(Oncho!AI816,Oncho!BH816)</f>
        <v>0</v>
      </c>
      <c r="AA809" s="148">
        <f>MAX(Oncho!AJ816,Oncho!BI816)</f>
        <v>0</v>
      </c>
      <c r="AB809" s="148">
        <f>MAX(COUNTIF(Oncho!AK816,"Yes"),COUNTIF(Oncho!BJ816,"Yes"))</f>
        <v>0</v>
      </c>
      <c r="AC809" s="55"/>
      <c r="AD809" s="148">
        <f>Schisto!P818</f>
        <v>0</v>
      </c>
      <c r="AE809" s="148">
        <f>Schisto!AI818</f>
        <v>0</v>
      </c>
      <c r="AF809" s="148">
        <f>Schisto!AJ818</f>
        <v>0</v>
      </c>
      <c r="AG809" s="148">
        <f>Schisto!AN818</f>
        <v>0</v>
      </c>
      <c r="AH809" s="148">
        <f>Schisto!AO818</f>
        <v>0</v>
      </c>
      <c r="AI809" s="148">
        <f>Schisto!AT818</f>
        <v>0</v>
      </c>
      <c r="AJ809" s="148">
        <f>Schisto!AU818</f>
        <v>0</v>
      </c>
      <c r="AK809" s="148">
        <f>Schisto!AV818</f>
        <v>0</v>
      </c>
      <c r="AL809" s="148">
        <f>Schisto!AW818</f>
        <v>0</v>
      </c>
      <c r="AM809" s="148">
        <f>COUNTIF(Schisto!AX818,"Yes")</f>
        <v>0</v>
      </c>
      <c r="AN809" s="55"/>
      <c r="AO809" s="148">
        <f>STH!P818</f>
        <v>0</v>
      </c>
      <c r="AP809" s="148">
        <f>MAX(STH!AK818,STH!BS818)</f>
        <v>0</v>
      </c>
      <c r="AQ809" s="148">
        <f>MAX(STH!AL818,STH!BT818)</f>
        <v>0</v>
      </c>
      <c r="AR809" s="148">
        <f>MAX(STH!AM818,STH!BU818)</f>
        <v>0</v>
      </c>
      <c r="AS809" s="148">
        <f>MAX(STH!AN818,STH!BV818)</f>
        <v>0</v>
      </c>
      <c r="AT809" s="148">
        <f>MAX(STH!AO818,STH!BW818)</f>
        <v>0</v>
      </c>
      <c r="AU809" s="148">
        <f>MAX(STH!AQ818,STH!BY818)</f>
        <v>0</v>
      </c>
      <c r="AV809" s="148">
        <f>MAX(STH!AR818,STH!BZ818)</f>
        <v>0</v>
      </c>
      <c r="AW809" s="148">
        <f>MAX(STH!AS818,STH!CA818)</f>
        <v>0</v>
      </c>
      <c r="AX809" s="148">
        <f>MAX(STH!AT818,STH!CB818)</f>
        <v>0</v>
      </c>
      <c r="AY809" s="148">
        <f>MAX(STH!AU818,STH!CC818)</f>
        <v>0</v>
      </c>
      <c r="AZ809" s="148">
        <f>MAX(STH!AV818,STH!CD818)</f>
        <v>0</v>
      </c>
      <c r="BA809" s="148">
        <f>MAX(STH!AW818,STH!CE818)</f>
        <v>0</v>
      </c>
      <c r="BB809" s="148">
        <f>MAX(STH!AX818,STH!CF818)</f>
        <v>0</v>
      </c>
      <c r="BC809" s="148">
        <f>MAX(STH!AY818,STH!CG818)</f>
        <v>0</v>
      </c>
      <c r="BD809" s="148">
        <f>MAX(STH!AZ818,STH!CH818)</f>
        <v>0</v>
      </c>
      <c r="BE809" s="148">
        <f>MAX(STH!BA818,STH!CI818)</f>
        <v>0</v>
      </c>
      <c r="BF809" s="148">
        <f>MAX(STH!BB818,STH!CJ818)</f>
        <v>0</v>
      </c>
      <c r="BG809" s="148">
        <f>MAX(COUNTIF(STH!BC818,"Yes"),COUNTIF(STH!CK818,"Yes"))</f>
        <v>0</v>
      </c>
      <c r="BH809" s="55"/>
      <c r="BI809" s="148">
        <f>Trachoma!Q821</f>
        <v>0</v>
      </c>
      <c r="BJ809" s="148">
        <f>Trachoma!AK821</f>
        <v>0</v>
      </c>
      <c r="BK809" s="148">
        <f>Trachoma!AL821</f>
        <v>0</v>
      </c>
      <c r="BL809" s="148">
        <f>Trachoma!AN821</f>
        <v>0</v>
      </c>
      <c r="BM809" s="148">
        <f>Trachoma!AO821</f>
        <v>0</v>
      </c>
      <c r="BN809" s="148">
        <f>Trachoma!AT821</f>
        <v>0</v>
      </c>
      <c r="BO809" s="148">
        <f>Trachoma!AU821</f>
        <v>0</v>
      </c>
      <c r="BP809" s="148">
        <f>Trachoma!AV821</f>
        <v>0</v>
      </c>
      <c r="BQ809" s="148">
        <f>Trachoma!AW821</f>
        <v>0</v>
      </c>
      <c r="BR809" s="148">
        <f>COUNTIF(Trachoma!AX821,"Yes")</f>
        <v>0</v>
      </c>
      <c r="BS809" s="55"/>
      <c r="BT809" s="148">
        <f t="shared" si="134"/>
        <v>0</v>
      </c>
      <c r="BU809" s="148">
        <f t="shared" si="135"/>
        <v>0</v>
      </c>
      <c r="BV809" s="148">
        <f t="shared" si="136"/>
        <v>0</v>
      </c>
      <c r="BW809" s="148">
        <f t="shared" si="137"/>
        <v>0</v>
      </c>
      <c r="BX809" s="148">
        <f t="shared" si="138"/>
        <v>0</v>
      </c>
      <c r="BY809" s="148">
        <f t="shared" si="140"/>
        <v>0</v>
      </c>
      <c r="BZ809" s="148">
        <f t="shared" si="141"/>
        <v>0</v>
      </c>
      <c r="CA809" s="148">
        <f t="shared" si="142"/>
        <v>0</v>
      </c>
      <c r="CB809" s="148">
        <f t="shared" si="143"/>
        <v>0</v>
      </c>
      <c r="CC809" s="148">
        <f t="shared" si="139"/>
        <v>0</v>
      </c>
    </row>
    <row r="810" spans="2:81" x14ac:dyDescent="0.25">
      <c r="B810" s="361">
        <f>Demography!B818</f>
        <v>0</v>
      </c>
      <c r="C810" s="361">
        <f>Demography!C818</f>
        <v>0</v>
      </c>
      <c r="D810" s="362">
        <f>Demography!D818</f>
        <v>0</v>
      </c>
      <c r="E810" s="337"/>
      <c r="F810" s="362">
        <f>LF!M817</f>
        <v>0</v>
      </c>
      <c r="G810" s="362">
        <f>LF!AE817</f>
        <v>0</v>
      </c>
      <c r="H810" s="362">
        <f>LF!AF817</f>
        <v>0</v>
      </c>
      <c r="I810" s="362">
        <f>LF!AH817</f>
        <v>0</v>
      </c>
      <c r="J810" s="362">
        <f>LF!AI817</f>
        <v>0</v>
      </c>
      <c r="K810" s="362">
        <f>LF!AK817</f>
        <v>0</v>
      </c>
      <c r="L810" s="362">
        <f>LF!AM817</f>
        <v>0</v>
      </c>
      <c r="M810" s="362">
        <f>LF!AN817</f>
        <v>0</v>
      </c>
      <c r="N810" s="362">
        <f>LF!AO817</f>
        <v>0</v>
      </c>
      <c r="O810" s="362">
        <f>LF!AP817</f>
        <v>0</v>
      </c>
      <c r="P810" s="362">
        <f>LF!AQ817</f>
        <v>0</v>
      </c>
      <c r="Q810" s="362">
        <f>COUNTIF(LF!AR817,"Yes")</f>
        <v>0</v>
      </c>
      <c r="R810" s="337"/>
      <c r="S810" s="362">
        <f>Oncho!K817</f>
        <v>0</v>
      </c>
      <c r="T810" s="362">
        <f>MAX(Oncho!AB817,Oncho!BA817)</f>
        <v>0</v>
      </c>
      <c r="U810" s="362">
        <f>MAX(Oncho!AC817,Oncho!BB817)</f>
        <v>0</v>
      </c>
      <c r="V810" s="362">
        <f>MAX(Oncho!AE817,Oncho!BD817)</f>
        <v>0</v>
      </c>
      <c r="W810" s="362">
        <f>MAX(Oncho!AF817,Oncho!BE817)</f>
        <v>0</v>
      </c>
      <c r="X810" s="362">
        <f>MAX(Oncho!AG817,Oncho!BF817)</f>
        <v>0</v>
      </c>
      <c r="Y810" s="362">
        <f>MAX(Oncho!AH817,Oncho!BG817)</f>
        <v>0</v>
      </c>
      <c r="Z810" s="362">
        <f>MAX(Oncho!AI817,Oncho!BH817)</f>
        <v>0</v>
      </c>
      <c r="AA810" s="362">
        <f>MAX(Oncho!AJ817,Oncho!BI817)</f>
        <v>0</v>
      </c>
      <c r="AB810" s="362">
        <f>MAX(COUNTIF(Oncho!AK817,"Yes"),COUNTIF(Oncho!BJ817,"Yes"))</f>
        <v>0</v>
      </c>
      <c r="AC810" s="337"/>
      <c r="AD810" s="362">
        <f>Schisto!P819</f>
        <v>0</v>
      </c>
      <c r="AE810" s="362">
        <f>Schisto!AI819</f>
        <v>0</v>
      </c>
      <c r="AF810" s="362">
        <f>Schisto!AJ819</f>
        <v>0</v>
      </c>
      <c r="AG810" s="362">
        <f>Schisto!AN819</f>
        <v>0</v>
      </c>
      <c r="AH810" s="362">
        <f>Schisto!AO819</f>
        <v>0</v>
      </c>
      <c r="AI810" s="362">
        <f>Schisto!AT819</f>
        <v>0</v>
      </c>
      <c r="AJ810" s="362">
        <f>Schisto!AU819</f>
        <v>0</v>
      </c>
      <c r="AK810" s="362">
        <f>Schisto!AV819</f>
        <v>0</v>
      </c>
      <c r="AL810" s="362">
        <f>Schisto!AW819</f>
        <v>0</v>
      </c>
      <c r="AM810" s="362">
        <f>COUNTIF(Schisto!AX819,"Yes")</f>
        <v>0</v>
      </c>
      <c r="AN810" s="337"/>
      <c r="AO810" s="362">
        <f>STH!P819</f>
        <v>0</v>
      </c>
      <c r="AP810" s="362">
        <f>MAX(STH!AK819,STH!BS819)</f>
        <v>0</v>
      </c>
      <c r="AQ810" s="362">
        <f>MAX(STH!AL819,STH!BT819)</f>
        <v>0</v>
      </c>
      <c r="AR810" s="362">
        <f>MAX(STH!AM819,STH!BU819)</f>
        <v>0</v>
      </c>
      <c r="AS810" s="362">
        <f>MAX(STH!AN819,STH!BV819)</f>
        <v>0</v>
      </c>
      <c r="AT810" s="362">
        <f>MAX(STH!AO819,STH!BW819)</f>
        <v>0</v>
      </c>
      <c r="AU810" s="362">
        <f>MAX(STH!AQ819,STH!BY819)</f>
        <v>0</v>
      </c>
      <c r="AV810" s="362">
        <f>MAX(STH!AR819,STH!BZ819)</f>
        <v>0</v>
      </c>
      <c r="AW810" s="362">
        <f>MAX(STH!AS819,STH!CA819)</f>
        <v>0</v>
      </c>
      <c r="AX810" s="362">
        <f>MAX(STH!AT819,STH!CB819)</f>
        <v>0</v>
      </c>
      <c r="AY810" s="362">
        <f>MAX(STH!AU819,STH!CC819)</f>
        <v>0</v>
      </c>
      <c r="AZ810" s="362">
        <f>MAX(STH!AV819,STH!CD819)</f>
        <v>0</v>
      </c>
      <c r="BA810" s="362">
        <f>MAX(STH!AW819,STH!CE819)</f>
        <v>0</v>
      </c>
      <c r="BB810" s="362">
        <f>MAX(STH!AX819,STH!CF819)</f>
        <v>0</v>
      </c>
      <c r="BC810" s="362">
        <f>MAX(STH!AY819,STH!CG819)</f>
        <v>0</v>
      </c>
      <c r="BD810" s="362">
        <f>MAX(STH!AZ819,STH!CH819)</f>
        <v>0</v>
      </c>
      <c r="BE810" s="362">
        <f>MAX(STH!BA819,STH!CI819)</f>
        <v>0</v>
      </c>
      <c r="BF810" s="362">
        <f>MAX(STH!BB819,STH!CJ819)</f>
        <v>0</v>
      </c>
      <c r="BG810" s="362">
        <f>MAX(COUNTIF(STH!BC819,"Yes"),COUNTIF(STH!CK819,"Yes"))</f>
        <v>0</v>
      </c>
      <c r="BH810" s="337"/>
      <c r="BI810" s="362">
        <f>Trachoma!Q822</f>
        <v>0</v>
      </c>
      <c r="BJ810" s="362">
        <f>Trachoma!AK822</f>
        <v>0</v>
      </c>
      <c r="BK810" s="362">
        <f>Trachoma!AL822</f>
        <v>0</v>
      </c>
      <c r="BL810" s="362">
        <f>Trachoma!AN822</f>
        <v>0</v>
      </c>
      <c r="BM810" s="362">
        <f>Trachoma!AO822</f>
        <v>0</v>
      </c>
      <c r="BN810" s="362">
        <f>Trachoma!AT822</f>
        <v>0</v>
      </c>
      <c r="BO810" s="362">
        <f>Trachoma!AU822</f>
        <v>0</v>
      </c>
      <c r="BP810" s="362">
        <f>Trachoma!AV822</f>
        <v>0</v>
      </c>
      <c r="BQ810" s="362">
        <f>Trachoma!AW822</f>
        <v>0</v>
      </c>
      <c r="BR810" s="362">
        <f>COUNTIF(Trachoma!AX822,"Yes")</f>
        <v>0</v>
      </c>
      <c r="BS810" s="337"/>
      <c r="BT810" s="362">
        <f t="shared" si="134"/>
        <v>0</v>
      </c>
      <c r="BU810" s="362">
        <f t="shared" si="135"/>
        <v>0</v>
      </c>
      <c r="BV810" s="362">
        <f t="shared" si="136"/>
        <v>0</v>
      </c>
      <c r="BW810" s="362">
        <f t="shared" si="137"/>
        <v>0</v>
      </c>
      <c r="BX810" s="362">
        <f t="shared" si="138"/>
        <v>0</v>
      </c>
      <c r="BY810" s="362">
        <f t="shared" si="140"/>
        <v>0</v>
      </c>
      <c r="BZ810" s="362">
        <f t="shared" si="141"/>
        <v>0</v>
      </c>
      <c r="CA810" s="362">
        <f t="shared" si="142"/>
        <v>0</v>
      </c>
      <c r="CB810" s="362">
        <f t="shared" si="143"/>
        <v>0</v>
      </c>
      <c r="CC810" s="362">
        <f t="shared" si="139"/>
        <v>0</v>
      </c>
    </row>
    <row r="811" spans="2:81" x14ac:dyDescent="0.25">
      <c r="B811" s="147">
        <f>Demography!B819</f>
        <v>0</v>
      </c>
      <c r="C811" s="147">
        <f>Demography!C819</f>
        <v>0</v>
      </c>
      <c r="D811" s="148">
        <f>Demography!D819</f>
        <v>0</v>
      </c>
      <c r="E811" s="55"/>
      <c r="F811" s="148">
        <f>LF!M818</f>
        <v>0</v>
      </c>
      <c r="G811" s="148">
        <f>LF!AE818</f>
        <v>0</v>
      </c>
      <c r="H811" s="148">
        <f>LF!AF818</f>
        <v>0</v>
      </c>
      <c r="I811" s="148">
        <f>LF!AH818</f>
        <v>0</v>
      </c>
      <c r="J811" s="148">
        <f>LF!AI818</f>
        <v>0</v>
      </c>
      <c r="K811" s="148">
        <f>LF!AK818</f>
        <v>0</v>
      </c>
      <c r="L811" s="148">
        <f>LF!AM818</f>
        <v>0</v>
      </c>
      <c r="M811" s="148">
        <f>LF!AN818</f>
        <v>0</v>
      </c>
      <c r="N811" s="148">
        <f>LF!AO818</f>
        <v>0</v>
      </c>
      <c r="O811" s="148">
        <f>LF!AP818</f>
        <v>0</v>
      </c>
      <c r="P811" s="148">
        <f>LF!AQ818</f>
        <v>0</v>
      </c>
      <c r="Q811" s="148">
        <f>COUNTIF(LF!AR818,"Yes")</f>
        <v>0</v>
      </c>
      <c r="R811" s="55"/>
      <c r="S811" s="148">
        <f>Oncho!K818</f>
        <v>0</v>
      </c>
      <c r="T811" s="148">
        <f>MAX(Oncho!AB818,Oncho!BA818)</f>
        <v>0</v>
      </c>
      <c r="U811" s="148">
        <f>MAX(Oncho!AC818,Oncho!BB818)</f>
        <v>0</v>
      </c>
      <c r="V811" s="148">
        <f>MAX(Oncho!AE818,Oncho!BD818)</f>
        <v>0</v>
      </c>
      <c r="W811" s="148">
        <f>MAX(Oncho!AF818,Oncho!BE818)</f>
        <v>0</v>
      </c>
      <c r="X811" s="148">
        <f>MAX(Oncho!AG818,Oncho!BF818)</f>
        <v>0</v>
      </c>
      <c r="Y811" s="148">
        <f>MAX(Oncho!AH818,Oncho!BG818)</f>
        <v>0</v>
      </c>
      <c r="Z811" s="148">
        <f>MAX(Oncho!AI818,Oncho!BH818)</f>
        <v>0</v>
      </c>
      <c r="AA811" s="148">
        <f>MAX(Oncho!AJ818,Oncho!BI818)</f>
        <v>0</v>
      </c>
      <c r="AB811" s="148">
        <f>MAX(COUNTIF(Oncho!AK818,"Yes"),COUNTIF(Oncho!BJ818,"Yes"))</f>
        <v>0</v>
      </c>
      <c r="AC811" s="55"/>
      <c r="AD811" s="148">
        <f>Schisto!P820</f>
        <v>0</v>
      </c>
      <c r="AE811" s="148">
        <f>Schisto!AI820</f>
        <v>0</v>
      </c>
      <c r="AF811" s="148">
        <f>Schisto!AJ820</f>
        <v>0</v>
      </c>
      <c r="AG811" s="148">
        <f>Schisto!AN820</f>
        <v>0</v>
      </c>
      <c r="AH811" s="148">
        <f>Schisto!AO820</f>
        <v>0</v>
      </c>
      <c r="AI811" s="148">
        <f>Schisto!AT820</f>
        <v>0</v>
      </c>
      <c r="AJ811" s="148">
        <f>Schisto!AU820</f>
        <v>0</v>
      </c>
      <c r="AK811" s="148">
        <f>Schisto!AV820</f>
        <v>0</v>
      </c>
      <c r="AL811" s="148">
        <f>Schisto!AW820</f>
        <v>0</v>
      </c>
      <c r="AM811" s="148">
        <f>COUNTIF(Schisto!AX820,"Yes")</f>
        <v>0</v>
      </c>
      <c r="AN811" s="55"/>
      <c r="AO811" s="148">
        <f>STH!P820</f>
        <v>0</v>
      </c>
      <c r="AP811" s="148">
        <f>MAX(STH!AK820,STH!BS820)</f>
        <v>0</v>
      </c>
      <c r="AQ811" s="148">
        <f>MAX(STH!AL820,STH!BT820)</f>
        <v>0</v>
      </c>
      <c r="AR811" s="148">
        <f>MAX(STH!AM820,STH!BU820)</f>
        <v>0</v>
      </c>
      <c r="AS811" s="148">
        <f>MAX(STH!AN820,STH!BV820)</f>
        <v>0</v>
      </c>
      <c r="AT811" s="148">
        <f>MAX(STH!AO820,STH!BW820)</f>
        <v>0</v>
      </c>
      <c r="AU811" s="148">
        <f>MAX(STH!AQ820,STH!BY820)</f>
        <v>0</v>
      </c>
      <c r="AV811" s="148">
        <f>MAX(STH!AR820,STH!BZ820)</f>
        <v>0</v>
      </c>
      <c r="AW811" s="148">
        <f>MAX(STH!AS820,STH!CA820)</f>
        <v>0</v>
      </c>
      <c r="AX811" s="148">
        <f>MAX(STH!AT820,STH!CB820)</f>
        <v>0</v>
      </c>
      <c r="AY811" s="148">
        <f>MAX(STH!AU820,STH!CC820)</f>
        <v>0</v>
      </c>
      <c r="AZ811" s="148">
        <f>MAX(STH!AV820,STH!CD820)</f>
        <v>0</v>
      </c>
      <c r="BA811" s="148">
        <f>MAX(STH!AW820,STH!CE820)</f>
        <v>0</v>
      </c>
      <c r="BB811" s="148">
        <f>MAX(STH!AX820,STH!CF820)</f>
        <v>0</v>
      </c>
      <c r="BC811" s="148">
        <f>MAX(STH!AY820,STH!CG820)</f>
        <v>0</v>
      </c>
      <c r="BD811" s="148">
        <f>MAX(STH!AZ820,STH!CH820)</f>
        <v>0</v>
      </c>
      <c r="BE811" s="148">
        <f>MAX(STH!BA820,STH!CI820)</f>
        <v>0</v>
      </c>
      <c r="BF811" s="148">
        <f>MAX(STH!BB820,STH!CJ820)</f>
        <v>0</v>
      </c>
      <c r="BG811" s="148">
        <f>MAX(COUNTIF(STH!BC820,"Yes"),COUNTIF(STH!CK820,"Yes"))</f>
        <v>0</v>
      </c>
      <c r="BH811" s="55"/>
      <c r="BI811" s="148">
        <f>Trachoma!Q823</f>
        <v>0</v>
      </c>
      <c r="BJ811" s="148">
        <f>Trachoma!AK823</f>
        <v>0</v>
      </c>
      <c r="BK811" s="148">
        <f>Trachoma!AL823</f>
        <v>0</v>
      </c>
      <c r="BL811" s="148">
        <f>Trachoma!AN823</f>
        <v>0</v>
      </c>
      <c r="BM811" s="148">
        <f>Trachoma!AO823</f>
        <v>0</v>
      </c>
      <c r="BN811" s="148">
        <f>Trachoma!AT823</f>
        <v>0</v>
      </c>
      <c r="BO811" s="148">
        <f>Trachoma!AU823</f>
        <v>0</v>
      </c>
      <c r="BP811" s="148">
        <f>Trachoma!AV823</f>
        <v>0</v>
      </c>
      <c r="BQ811" s="148">
        <f>Trachoma!AW823</f>
        <v>0</v>
      </c>
      <c r="BR811" s="148">
        <f>COUNTIF(Trachoma!AX823,"Yes")</f>
        <v>0</v>
      </c>
      <c r="BS811" s="55"/>
      <c r="BT811" s="148">
        <f t="shared" si="134"/>
        <v>0</v>
      </c>
      <c r="BU811" s="148">
        <f t="shared" si="135"/>
        <v>0</v>
      </c>
      <c r="BV811" s="148">
        <f t="shared" si="136"/>
        <v>0</v>
      </c>
      <c r="BW811" s="148">
        <f t="shared" si="137"/>
        <v>0</v>
      </c>
      <c r="BX811" s="148">
        <f t="shared" si="138"/>
        <v>0</v>
      </c>
      <c r="BY811" s="148">
        <f t="shared" si="140"/>
        <v>0</v>
      </c>
      <c r="BZ811" s="148">
        <f t="shared" si="141"/>
        <v>0</v>
      </c>
      <c r="CA811" s="148">
        <f t="shared" si="142"/>
        <v>0</v>
      </c>
      <c r="CB811" s="148">
        <f t="shared" si="143"/>
        <v>0</v>
      </c>
      <c r="CC811" s="148">
        <f t="shared" si="139"/>
        <v>0</v>
      </c>
    </row>
    <row r="812" spans="2:81" x14ac:dyDescent="0.25">
      <c r="B812" s="361">
        <f>Demography!B820</f>
        <v>0</v>
      </c>
      <c r="C812" s="361">
        <f>Demography!C820</f>
        <v>0</v>
      </c>
      <c r="D812" s="362">
        <f>Demography!D820</f>
        <v>0</v>
      </c>
      <c r="E812" s="337"/>
      <c r="F812" s="362">
        <f>LF!M819</f>
        <v>0</v>
      </c>
      <c r="G812" s="362">
        <f>LF!AE819</f>
        <v>0</v>
      </c>
      <c r="H812" s="362">
        <f>LF!AF819</f>
        <v>0</v>
      </c>
      <c r="I812" s="362">
        <f>LF!AH819</f>
        <v>0</v>
      </c>
      <c r="J812" s="362">
        <f>LF!AI819</f>
        <v>0</v>
      </c>
      <c r="K812" s="362">
        <f>LF!AK819</f>
        <v>0</v>
      </c>
      <c r="L812" s="362">
        <f>LF!AM819</f>
        <v>0</v>
      </c>
      <c r="M812" s="362">
        <f>LF!AN819</f>
        <v>0</v>
      </c>
      <c r="N812" s="362">
        <f>LF!AO819</f>
        <v>0</v>
      </c>
      <c r="O812" s="362">
        <f>LF!AP819</f>
        <v>0</v>
      </c>
      <c r="P812" s="362">
        <f>LF!AQ819</f>
        <v>0</v>
      </c>
      <c r="Q812" s="362">
        <f>COUNTIF(LF!AR819,"Yes")</f>
        <v>0</v>
      </c>
      <c r="R812" s="337"/>
      <c r="S812" s="362">
        <f>Oncho!K819</f>
        <v>0</v>
      </c>
      <c r="T812" s="362">
        <f>MAX(Oncho!AB819,Oncho!BA819)</f>
        <v>0</v>
      </c>
      <c r="U812" s="362">
        <f>MAX(Oncho!AC819,Oncho!BB819)</f>
        <v>0</v>
      </c>
      <c r="V812" s="362">
        <f>MAX(Oncho!AE819,Oncho!BD819)</f>
        <v>0</v>
      </c>
      <c r="W812" s="362">
        <f>MAX(Oncho!AF819,Oncho!BE819)</f>
        <v>0</v>
      </c>
      <c r="X812" s="362">
        <f>MAX(Oncho!AG819,Oncho!BF819)</f>
        <v>0</v>
      </c>
      <c r="Y812" s="362">
        <f>MAX(Oncho!AH819,Oncho!BG819)</f>
        <v>0</v>
      </c>
      <c r="Z812" s="362">
        <f>MAX(Oncho!AI819,Oncho!BH819)</f>
        <v>0</v>
      </c>
      <c r="AA812" s="362">
        <f>MAX(Oncho!AJ819,Oncho!BI819)</f>
        <v>0</v>
      </c>
      <c r="AB812" s="362">
        <f>MAX(COUNTIF(Oncho!AK819,"Yes"),COUNTIF(Oncho!BJ819,"Yes"))</f>
        <v>0</v>
      </c>
      <c r="AC812" s="337"/>
      <c r="AD812" s="362">
        <f>Schisto!P821</f>
        <v>0</v>
      </c>
      <c r="AE812" s="362">
        <f>Schisto!AI821</f>
        <v>0</v>
      </c>
      <c r="AF812" s="362">
        <f>Schisto!AJ821</f>
        <v>0</v>
      </c>
      <c r="AG812" s="362">
        <f>Schisto!AN821</f>
        <v>0</v>
      </c>
      <c r="AH812" s="362">
        <f>Schisto!AO821</f>
        <v>0</v>
      </c>
      <c r="AI812" s="362">
        <f>Schisto!AT821</f>
        <v>0</v>
      </c>
      <c r="AJ812" s="362">
        <f>Schisto!AU821</f>
        <v>0</v>
      </c>
      <c r="AK812" s="362">
        <f>Schisto!AV821</f>
        <v>0</v>
      </c>
      <c r="AL812" s="362">
        <f>Schisto!AW821</f>
        <v>0</v>
      </c>
      <c r="AM812" s="362">
        <f>COUNTIF(Schisto!AX821,"Yes")</f>
        <v>0</v>
      </c>
      <c r="AN812" s="337"/>
      <c r="AO812" s="362">
        <f>STH!P821</f>
        <v>0</v>
      </c>
      <c r="AP812" s="362">
        <f>MAX(STH!AK821,STH!BS821)</f>
        <v>0</v>
      </c>
      <c r="AQ812" s="362">
        <f>MAX(STH!AL821,STH!BT821)</f>
        <v>0</v>
      </c>
      <c r="AR812" s="362">
        <f>MAX(STH!AM821,STH!BU821)</f>
        <v>0</v>
      </c>
      <c r="AS812" s="362">
        <f>MAX(STH!AN821,STH!BV821)</f>
        <v>0</v>
      </c>
      <c r="AT812" s="362">
        <f>MAX(STH!AO821,STH!BW821)</f>
        <v>0</v>
      </c>
      <c r="AU812" s="362">
        <f>MAX(STH!AQ821,STH!BY821)</f>
        <v>0</v>
      </c>
      <c r="AV812" s="362">
        <f>MAX(STH!AR821,STH!BZ821)</f>
        <v>0</v>
      </c>
      <c r="AW812" s="362">
        <f>MAX(STH!AS821,STH!CA821)</f>
        <v>0</v>
      </c>
      <c r="AX812" s="362">
        <f>MAX(STH!AT821,STH!CB821)</f>
        <v>0</v>
      </c>
      <c r="AY812" s="362">
        <f>MAX(STH!AU821,STH!CC821)</f>
        <v>0</v>
      </c>
      <c r="AZ812" s="362">
        <f>MAX(STH!AV821,STH!CD821)</f>
        <v>0</v>
      </c>
      <c r="BA812" s="362">
        <f>MAX(STH!AW821,STH!CE821)</f>
        <v>0</v>
      </c>
      <c r="BB812" s="362">
        <f>MAX(STH!AX821,STH!CF821)</f>
        <v>0</v>
      </c>
      <c r="BC812" s="362">
        <f>MAX(STH!AY821,STH!CG821)</f>
        <v>0</v>
      </c>
      <c r="BD812" s="362">
        <f>MAX(STH!AZ821,STH!CH821)</f>
        <v>0</v>
      </c>
      <c r="BE812" s="362">
        <f>MAX(STH!BA821,STH!CI821)</f>
        <v>0</v>
      </c>
      <c r="BF812" s="362">
        <f>MAX(STH!BB821,STH!CJ821)</f>
        <v>0</v>
      </c>
      <c r="BG812" s="362">
        <f>MAX(COUNTIF(STH!BC821,"Yes"),COUNTIF(STH!CK821,"Yes"))</f>
        <v>0</v>
      </c>
      <c r="BH812" s="337"/>
      <c r="BI812" s="362">
        <f>Trachoma!Q824</f>
        <v>0</v>
      </c>
      <c r="BJ812" s="362">
        <f>Trachoma!AK824</f>
        <v>0</v>
      </c>
      <c r="BK812" s="362">
        <f>Trachoma!AL824</f>
        <v>0</v>
      </c>
      <c r="BL812" s="362">
        <f>Trachoma!AN824</f>
        <v>0</v>
      </c>
      <c r="BM812" s="362">
        <f>Trachoma!AO824</f>
        <v>0</v>
      </c>
      <c r="BN812" s="362">
        <f>Trachoma!AT824</f>
        <v>0</v>
      </c>
      <c r="BO812" s="362">
        <f>Trachoma!AU824</f>
        <v>0</v>
      </c>
      <c r="BP812" s="362">
        <f>Trachoma!AV824</f>
        <v>0</v>
      </c>
      <c r="BQ812" s="362">
        <f>Trachoma!AW824</f>
        <v>0</v>
      </c>
      <c r="BR812" s="362">
        <f>COUNTIF(Trachoma!AX824,"Yes")</f>
        <v>0</v>
      </c>
      <c r="BS812" s="337"/>
      <c r="BT812" s="362">
        <f t="shared" si="134"/>
        <v>0</v>
      </c>
      <c r="BU812" s="362">
        <f t="shared" si="135"/>
        <v>0</v>
      </c>
      <c r="BV812" s="362">
        <f t="shared" si="136"/>
        <v>0</v>
      </c>
      <c r="BW812" s="362">
        <f t="shared" si="137"/>
        <v>0</v>
      </c>
      <c r="BX812" s="362">
        <f t="shared" si="138"/>
        <v>0</v>
      </c>
      <c r="BY812" s="362">
        <f t="shared" si="140"/>
        <v>0</v>
      </c>
      <c r="BZ812" s="362">
        <f t="shared" si="141"/>
        <v>0</v>
      </c>
      <c r="CA812" s="362">
        <f t="shared" si="142"/>
        <v>0</v>
      </c>
      <c r="CB812" s="362">
        <f t="shared" si="143"/>
        <v>0</v>
      </c>
      <c r="CC812" s="362">
        <f t="shared" si="139"/>
        <v>0</v>
      </c>
    </row>
    <row r="813" spans="2:81" x14ac:dyDescent="0.25">
      <c r="B813" s="147">
        <f>Demography!B821</f>
        <v>0</v>
      </c>
      <c r="C813" s="147">
        <f>Demography!C821</f>
        <v>0</v>
      </c>
      <c r="D813" s="148">
        <f>Demography!D821</f>
        <v>0</v>
      </c>
      <c r="E813" s="55"/>
      <c r="F813" s="148">
        <f>LF!M820</f>
        <v>0</v>
      </c>
      <c r="G813" s="148">
        <f>LF!AE820</f>
        <v>0</v>
      </c>
      <c r="H813" s="148">
        <f>LF!AF820</f>
        <v>0</v>
      </c>
      <c r="I813" s="148">
        <f>LF!AH820</f>
        <v>0</v>
      </c>
      <c r="J813" s="148">
        <f>LF!AI820</f>
        <v>0</v>
      </c>
      <c r="K813" s="148">
        <f>LF!AK820</f>
        <v>0</v>
      </c>
      <c r="L813" s="148">
        <f>LF!AM820</f>
        <v>0</v>
      </c>
      <c r="M813" s="148">
        <f>LF!AN820</f>
        <v>0</v>
      </c>
      <c r="N813" s="148">
        <f>LF!AO820</f>
        <v>0</v>
      </c>
      <c r="O813" s="148">
        <f>LF!AP820</f>
        <v>0</v>
      </c>
      <c r="P813" s="148">
        <f>LF!AQ820</f>
        <v>0</v>
      </c>
      <c r="Q813" s="148">
        <f>COUNTIF(LF!AR820,"Yes")</f>
        <v>0</v>
      </c>
      <c r="R813" s="55"/>
      <c r="S813" s="148">
        <f>Oncho!K820</f>
        <v>0</v>
      </c>
      <c r="T813" s="148">
        <f>MAX(Oncho!AB820,Oncho!BA820)</f>
        <v>0</v>
      </c>
      <c r="U813" s="148">
        <f>MAX(Oncho!AC820,Oncho!BB820)</f>
        <v>0</v>
      </c>
      <c r="V813" s="148">
        <f>MAX(Oncho!AE820,Oncho!BD820)</f>
        <v>0</v>
      </c>
      <c r="W813" s="148">
        <f>MAX(Oncho!AF820,Oncho!BE820)</f>
        <v>0</v>
      </c>
      <c r="X813" s="148">
        <f>MAX(Oncho!AG820,Oncho!BF820)</f>
        <v>0</v>
      </c>
      <c r="Y813" s="148">
        <f>MAX(Oncho!AH820,Oncho!BG820)</f>
        <v>0</v>
      </c>
      <c r="Z813" s="148">
        <f>MAX(Oncho!AI820,Oncho!BH820)</f>
        <v>0</v>
      </c>
      <c r="AA813" s="148">
        <f>MAX(Oncho!AJ820,Oncho!BI820)</f>
        <v>0</v>
      </c>
      <c r="AB813" s="148">
        <f>MAX(COUNTIF(Oncho!AK820,"Yes"),COUNTIF(Oncho!BJ820,"Yes"))</f>
        <v>0</v>
      </c>
      <c r="AC813" s="55"/>
      <c r="AD813" s="148">
        <f>Schisto!P822</f>
        <v>0</v>
      </c>
      <c r="AE813" s="148">
        <f>Schisto!AI822</f>
        <v>0</v>
      </c>
      <c r="AF813" s="148">
        <f>Schisto!AJ822</f>
        <v>0</v>
      </c>
      <c r="AG813" s="148">
        <f>Schisto!AN822</f>
        <v>0</v>
      </c>
      <c r="AH813" s="148">
        <f>Schisto!AO822</f>
        <v>0</v>
      </c>
      <c r="AI813" s="148">
        <f>Schisto!AT822</f>
        <v>0</v>
      </c>
      <c r="AJ813" s="148">
        <f>Schisto!AU822</f>
        <v>0</v>
      </c>
      <c r="AK813" s="148">
        <f>Schisto!AV822</f>
        <v>0</v>
      </c>
      <c r="AL813" s="148">
        <f>Schisto!AW822</f>
        <v>0</v>
      </c>
      <c r="AM813" s="148">
        <f>COUNTIF(Schisto!AX822,"Yes")</f>
        <v>0</v>
      </c>
      <c r="AN813" s="55"/>
      <c r="AO813" s="148">
        <f>STH!P822</f>
        <v>0</v>
      </c>
      <c r="AP813" s="148">
        <f>MAX(STH!AK822,STH!BS822)</f>
        <v>0</v>
      </c>
      <c r="AQ813" s="148">
        <f>MAX(STH!AL822,STH!BT822)</f>
        <v>0</v>
      </c>
      <c r="AR813" s="148">
        <f>MAX(STH!AM822,STH!BU822)</f>
        <v>0</v>
      </c>
      <c r="AS813" s="148">
        <f>MAX(STH!AN822,STH!BV822)</f>
        <v>0</v>
      </c>
      <c r="AT813" s="148">
        <f>MAX(STH!AO822,STH!BW822)</f>
        <v>0</v>
      </c>
      <c r="AU813" s="148">
        <f>MAX(STH!AQ822,STH!BY822)</f>
        <v>0</v>
      </c>
      <c r="AV813" s="148">
        <f>MAX(STH!AR822,STH!BZ822)</f>
        <v>0</v>
      </c>
      <c r="AW813" s="148">
        <f>MAX(STH!AS822,STH!CA822)</f>
        <v>0</v>
      </c>
      <c r="AX813" s="148">
        <f>MAX(STH!AT822,STH!CB822)</f>
        <v>0</v>
      </c>
      <c r="AY813" s="148">
        <f>MAX(STH!AU822,STH!CC822)</f>
        <v>0</v>
      </c>
      <c r="AZ813" s="148">
        <f>MAX(STH!AV822,STH!CD822)</f>
        <v>0</v>
      </c>
      <c r="BA813" s="148">
        <f>MAX(STH!AW822,STH!CE822)</f>
        <v>0</v>
      </c>
      <c r="BB813" s="148">
        <f>MAX(STH!AX822,STH!CF822)</f>
        <v>0</v>
      </c>
      <c r="BC813" s="148">
        <f>MAX(STH!AY822,STH!CG822)</f>
        <v>0</v>
      </c>
      <c r="BD813" s="148">
        <f>MAX(STH!AZ822,STH!CH822)</f>
        <v>0</v>
      </c>
      <c r="BE813" s="148">
        <f>MAX(STH!BA822,STH!CI822)</f>
        <v>0</v>
      </c>
      <c r="BF813" s="148">
        <f>MAX(STH!BB822,STH!CJ822)</f>
        <v>0</v>
      </c>
      <c r="BG813" s="148">
        <f>MAX(COUNTIF(STH!BC822,"Yes"),COUNTIF(STH!CK822,"Yes"))</f>
        <v>0</v>
      </c>
      <c r="BH813" s="55"/>
      <c r="BI813" s="148">
        <f>Trachoma!Q825</f>
        <v>0</v>
      </c>
      <c r="BJ813" s="148">
        <f>Trachoma!AK825</f>
        <v>0</v>
      </c>
      <c r="BK813" s="148">
        <f>Trachoma!AL825</f>
        <v>0</v>
      </c>
      <c r="BL813" s="148">
        <f>Trachoma!AN825</f>
        <v>0</v>
      </c>
      <c r="BM813" s="148">
        <f>Trachoma!AO825</f>
        <v>0</v>
      </c>
      <c r="BN813" s="148">
        <f>Trachoma!AT825</f>
        <v>0</v>
      </c>
      <c r="BO813" s="148">
        <f>Trachoma!AU825</f>
        <v>0</v>
      </c>
      <c r="BP813" s="148">
        <f>Trachoma!AV825</f>
        <v>0</v>
      </c>
      <c r="BQ813" s="148">
        <f>Trachoma!AW825</f>
        <v>0</v>
      </c>
      <c r="BR813" s="148">
        <f>COUNTIF(Trachoma!AX825,"Yes")</f>
        <v>0</v>
      </c>
      <c r="BS813" s="55"/>
      <c r="BT813" s="148">
        <f t="shared" si="134"/>
        <v>0</v>
      </c>
      <c r="BU813" s="148">
        <f t="shared" si="135"/>
        <v>0</v>
      </c>
      <c r="BV813" s="148">
        <f t="shared" si="136"/>
        <v>0</v>
      </c>
      <c r="BW813" s="148">
        <f t="shared" si="137"/>
        <v>0</v>
      </c>
      <c r="BX813" s="148">
        <f t="shared" si="138"/>
        <v>0</v>
      </c>
      <c r="BY813" s="148">
        <f t="shared" si="140"/>
        <v>0</v>
      </c>
      <c r="BZ813" s="148">
        <f t="shared" si="141"/>
        <v>0</v>
      </c>
      <c r="CA813" s="148">
        <f t="shared" si="142"/>
        <v>0</v>
      </c>
      <c r="CB813" s="148">
        <f t="shared" si="143"/>
        <v>0</v>
      </c>
      <c r="CC813" s="148">
        <f t="shared" si="139"/>
        <v>0</v>
      </c>
    </row>
    <row r="814" spans="2:81" x14ac:dyDescent="0.25">
      <c r="B814" s="361">
        <f>Demography!B822</f>
        <v>0</v>
      </c>
      <c r="C814" s="361">
        <f>Demography!C822</f>
        <v>0</v>
      </c>
      <c r="D814" s="362">
        <f>Demography!D822</f>
        <v>0</v>
      </c>
      <c r="E814" s="337"/>
      <c r="F814" s="362">
        <f>LF!M821</f>
        <v>0</v>
      </c>
      <c r="G814" s="362">
        <f>LF!AE821</f>
        <v>0</v>
      </c>
      <c r="H814" s="362">
        <f>LF!AF821</f>
        <v>0</v>
      </c>
      <c r="I814" s="362">
        <f>LF!AH821</f>
        <v>0</v>
      </c>
      <c r="J814" s="362">
        <f>LF!AI821</f>
        <v>0</v>
      </c>
      <c r="K814" s="362">
        <f>LF!AK821</f>
        <v>0</v>
      </c>
      <c r="L814" s="362">
        <f>LF!AM821</f>
        <v>0</v>
      </c>
      <c r="M814" s="362">
        <f>LF!AN821</f>
        <v>0</v>
      </c>
      <c r="N814" s="362">
        <f>LF!AO821</f>
        <v>0</v>
      </c>
      <c r="O814" s="362">
        <f>LF!AP821</f>
        <v>0</v>
      </c>
      <c r="P814" s="362">
        <f>LF!AQ821</f>
        <v>0</v>
      </c>
      <c r="Q814" s="362">
        <f>COUNTIF(LF!AR821,"Yes")</f>
        <v>0</v>
      </c>
      <c r="R814" s="337"/>
      <c r="S814" s="362">
        <f>Oncho!K821</f>
        <v>0</v>
      </c>
      <c r="T814" s="362">
        <f>MAX(Oncho!AB821,Oncho!BA821)</f>
        <v>0</v>
      </c>
      <c r="U814" s="362">
        <f>MAX(Oncho!AC821,Oncho!BB821)</f>
        <v>0</v>
      </c>
      <c r="V814" s="362">
        <f>MAX(Oncho!AE821,Oncho!BD821)</f>
        <v>0</v>
      </c>
      <c r="W814" s="362">
        <f>MAX(Oncho!AF821,Oncho!BE821)</f>
        <v>0</v>
      </c>
      <c r="X814" s="362">
        <f>MAX(Oncho!AG821,Oncho!BF821)</f>
        <v>0</v>
      </c>
      <c r="Y814" s="362">
        <f>MAX(Oncho!AH821,Oncho!BG821)</f>
        <v>0</v>
      </c>
      <c r="Z814" s="362">
        <f>MAX(Oncho!AI821,Oncho!BH821)</f>
        <v>0</v>
      </c>
      <c r="AA814" s="362">
        <f>MAX(Oncho!AJ821,Oncho!BI821)</f>
        <v>0</v>
      </c>
      <c r="AB814" s="362">
        <f>MAX(COUNTIF(Oncho!AK821,"Yes"),COUNTIF(Oncho!BJ821,"Yes"))</f>
        <v>0</v>
      </c>
      <c r="AC814" s="337"/>
      <c r="AD814" s="362">
        <f>Schisto!P823</f>
        <v>0</v>
      </c>
      <c r="AE814" s="362">
        <f>Schisto!AI823</f>
        <v>0</v>
      </c>
      <c r="AF814" s="362">
        <f>Schisto!AJ823</f>
        <v>0</v>
      </c>
      <c r="AG814" s="362">
        <f>Schisto!AN823</f>
        <v>0</v>
      </c>
      <c r="AH814" s="362">
        <f>Schisto!AO823</f>
        <v>0</v>
      </c>
      <c r="AI814" s="362">
        <f>Schisto!AT823</f>
        <v>0</v>
      </c>
      <c r="AJ814" s="362">
        <f>Schisto!AU823</f>
        <v>0</v>
      </c>
      <c r="AK814" s="362">
        <f>Schisto!AV823</f>
        <v>0</v>
      </c>
      <c r="AL814" s="362">
        <f>Schisto!AW823</f>
        <v>0</v>
      </c>
      <c r="AM814" s="362">
        <f>COUNTIF(Schisto!AX823,"Yes")</f>
        <v>0</v>
      </c>
      <c r="AN814" s="337"/>
      <c r="AO814" s="362">
        <f>STH!P823</f>
        <v>0</v>
      </c>
      <c r="AP814" s="362">
        <f>MAX(STH!AK823,STH!BS823)</f>
        <v>0</v>
      </c>
      <c r="AQ814" s="362">
        <f>MAX(STH!AL823,STH!BT823)</f>
        <v>0</v>
      </c>
      <c r="AR814" s="362">
        <f>MAX(STH!AM823,STH!BU823)</f>
        <v>0</v>
      </c>
      <c r="AS814" s="362">
        <f>MAX(STH!AN823,STH!BV823)</f>
        <v>0</v>
      </c>
      <c r="AT814" s="362">
        <f>MAX(STH!AO823,STH!BW823)</f>
        <v>0</v>
      </c>
      <c r="AU814" s="362">
        <f>MAX(STH!AQ823,STH!BY823)</f>
        <v>0</v>
      </c>
      <c r="AV814" s="362">
        <f>MAX(STH!AR823,STH!BZ823)</f>
        <v>0</v>
      </c>
      <c r="AW814" s="362">
        <f>MAX(STH!AS823,STH!CA823)</f>
        <v>0</v>
      </c>
      <c r="AX814" s="362">
        <f>MAX(STH!AT823,STH!CB823)</f>
        <v>0</v>
      </c>
      <c r="AY814" s="362">
        <f>MAX(STH!AU823,STH!CC823)</f>
        <v>0</v>
      </c>
      <c r="AZ814" s="362">
        <f>MAX(STH!AV823,STH!CD823)</f>
        <v>0</v>
      </c>
      <c r="BA814" s="362">
        <f>MAX(STH!AW823,STH!CE823)</f>
        <v>0</v>
      </c>
      <c r="BB814" s="362">
        <f>MAX(STH!AX823,STH!CF823)</f>
        <v>0</v>
      </c>
      <c r="BC814" s="362">
        <f>MAX(STH!AY823,STH!CG823)</f>
        <v>0</v>
      </c>
      <c r="BD814" s="362">
        <f>MAX(STH!AZ823,STH!CH823)</f>
        <v>0</v>
      </c>
      <c r="BE814" s="362">
        <f>MAX(STH!BA823,STH!CI823)</f>
        <v>0</v>
      </c>
      <c r="BF814" s="362">
        <f>MAX(STH!BB823,STH!CJ823)</f>
        <v>0</v>
      </c>
      <c r="BG814" s="362">
        <f>MAX(COUNTIF(STH!BC823,"Yes"),COUNTIF(STH!CK823,"Yes"))</f>
        <v>0</v>
      </c>
      <c r="BH814" s="337"/>
      <c r="BI814" s="362">
        <f>Trachoma!Q826</f>
        <v>0</v>
      </c>
      <c r="BJ814" s="362">
        <f>Trachoma!AK826</f>
        <v>0</v>
      </c>
      <c r="BK814" s="362">
        <f>Trachoma!AL826</f>
        <v>0</v>
      </c>
      <c r="BL814" s="362">
        <f>Trachoma!AN826</f>
        <v>0</v>
      </c>
      <c r="BM814" s="362">
        <f>Trachoma!AO826</f>
        <v>0</v>
      </c>
      <c r="BN814" s="362">
        <f>Trachoma!AT826</f>
        <v>0</v>
      </c>
      <c r="BO814" s="362">
        <f>Trachoma!AU826</f>
        <v>0</v>
      </c>
      <c r="BP814" s="362">
        <f>Trachoma!AV826</f>
        <v>0</v>
      </c>
      <c r="BQ814" s="362">
        <f>Trachoma!AW826</f>
        <v>0</v>
      </c>
      <c r="BR814" s="362">
        <f>COUNTIF(Trachoma!AX826,"Yes")</f>
        <v>0</v>
      </c>
      <c r="BS814" s="337"/>
      <c r="BT814" s="362">
        <f t="shared" si="134"/>
        <v>0</v>
      </c>
      <c r="BU814" s="362">
        <f t="shared" si="135"/>
        <v>0</v>
      </c>
      <c r="BV814" s="362">
        <f t="shared" si="136"/>
        <v>0</v>
      </c>
      <c r="BW814" s="362">
        <f t="shared" si="137"/>
        <v>0</v>
      </c>
      <c r="BX814" s="362">
        <f t="shared" si="138"/>
        <v>0</v>
      </c>
      <c r="BY814" s="362">
        <f t="shared" si="140"/>
        <v>0</v>
      </c>
      <c r="BZ814" s="362">
        <f t="shared" si="141"/>
        <v>0</v>
      </c>
      <c r="CA814" s="362">
        <f t="shared" si="142"/>
        <v>0</v>
      </c>
      <c r="CB814" s="362">
        <f t="shared" si="143"/>
        <v>0</v>
      </c>
      <c r="CC814" s="362">
        <f t="shared" si="139"/>
        <v>0</v>
      </c>
    </row>
    <row r="815" spans="2:81" x14ac:dyDescent="0.25">
      <c r="B815" s="147">
        <f>Demography!B823</f>
        <v>0</v>
      </c>
      <c r="C815" s="147">
        <f>Demography!C823</f>
        <v>0</v>
      </c>
      <c r="D815" s="148">
        <f>Demography!D823</f>
        <v>0</v>
      </c>
      <c r="E815" s="55"/>
      <c r="F815" s="148">
        <f>LF!M822</f>
        <v>0</v>
      </c>
      <c r="G815" s="148">
        <f>LF!AE822</f>
        <v>0</v>
      </c>
      <c r="H815" s="148">
        <f>LF!AF822</f>
        <v>0</v>
      </c>
      <c r="I815" s="148">
        <f>LF!AH822</f>
        <v>0</v>
      </c>
      <c r="J815" s="148">
        <f>LF!AI822</f>
        <v>0</v>
      </c>
      <c r="K815" s="148">
        <f>LF!AK822</f>
        <v>0</v>
      </c>
      <c r="L815" s="148">
        <f>LF!AM822</f>
        <v>0</v>
      </c>
      <c r="M815" s="148">
        <f>LF!AN822</f>
        <v>0</v>
      </c>
      <c r="N815" s="148">
        <f>LF!AO822</f>
        <v>0</v>
      </c>
      <c r="O815" s="148">
        <f>LF!AP822</f>
        <v>0</v>
      </c>
      <c r="P815" s="148">
        <f>LF!AQ822</f>
        <v>0</v>
      </c>
      <c r="Q815" s="148">
        <f>COUNTIF(LF!AR822,"Yes")</f>
        <v>0</v>
      </c>
      <c r="R815" s="55"/>
      <c r="S815" s="148">
        <f>Oncho!K822</f>
        <v>0</v>
      </c>
      <c r="T815" s="148">
        <f>MAX(Oncho!AB822,Oncho!BA822)</f>
        <v>0</v>
      </c>
      <c r="U815" s="148">
        <f>MAX(Oncho!AC822,Oncho!BB822)</f>
        <v>0</v>
      </c>
      <c r="V815" s="148">
        <f>MAX(Oncho!AE822,Oncho!BD822)</f>
        <v>0</v>
      </c>
      <c r="W815" s="148">
        <f>MAX(Oncho!AF822,Oncho!BE822)</f>
        <v>0</v>
      </c>
      <c r="X815" s="148">
        <f>MAX(Oncho!AG822,Oncho!BF822)</f>
        <v>0</v>
      </c>
      <c r="Y815" s="148">
        <f>MAX(Oncho!AH822,Oncho!BG822)</f>
        <v>0</v>
      </c>
      <c r="Z815" s="148">
        <f>MAX(Oncho!AI822,Oncho!BH822)</f>
        <v>0</v>
      </c>
      <c r="AA815" s="148">
        <f>MAX(Oncho!AJ822,Oncho!BI822)</f>
        <v>0</v>
      </c>
      <c r="AB815" s="148">
        <f>MAX(COUNTIF(Oncho!AK822,"Yes"),COUNTIF(Oncho!BJ822,"Yes"))</f>
        <v>0</v>
      </c>
      <c r="AC815" s="55"/>
      <c r="AD815" s="148">
        <f>Schisto!P824</f>
        <v>0</v>
      </c>
      <c r="AE815" s="148">
        <f>Schisto!AI824</f>
        <v>0</v>
      </c>
      <c r="AF815" s="148">
        <f>Schisto!AJ824</f>
        <v>0</v>
      </c>
      <c r="AG815" s="148">
        <f>Schisto!AN824</f>
        <v>0</v>
      </c>
      <c r="AH815" s="148">
        <f>Schisto!AO824</f>
        <v>0</v>
      </c>
      <c r="AI815" s="148">
        <f>Schisto!AT824</f>
        <v>0</v>
      </c>
      <c r="AJ815" s="148">
        <f>Schisto!AU824</f>
        <v>0</v>
      </c>
      <c r="AK815" s="148">
        <f>Schisto!AV824</f>
        <v>0</v>
      </c>
      <c r="AL815" s="148">
        <f>Schisto!AW824</f>
        <v>0</v>
      </c>
      <c r="AM815" s="148">
        <f>COUNTIF(Schisto!AX824,"Yes")</f>
        <v>0</v>
      </c>
      <c r="AN815" s="55"/>
      <c r="AO815" s="148">
        <f>STH!P824</f>
        <v>0</v>
      </c>
      <c r="AP815" s="148">
        <f>MAX(STH!AK824,STH!BS824)</f>
        <v>0</v>
      </c>
      <c r="AQ815" s="148">
        <f>MAX(STH!AL824,STH!BT824)</f>
        <v>0</v>
      </c>
      <c r="AR815" s="148">
        <f>MAX(STH!AM824,STH!BU824)</f>
        <v>0</v>
      </c>
      <c r="AS815" s="148">
        <f>MAX(STH!AN824,STH!BV824)</f>
        <v>0</v>
      </c>
      <c r="AT815" s="148">
        <f>MAX(STH!AO824,STH!BW824)</f>
        <v>0</v>
      </c>
      <c r="AU815" s="148">
        <f>MAX(STH!AQ824,STH!BY824)</f>
        <v>0</v>
      </c>
      <c r="AV815" s="148">
        <f>MAX(STH!AR824,STH!BZ824)</f>
        <v>0</v>
      </c>
      <c r="AW815" s="148">
        <f>MAX(STH!AS824,STH!CA824)</f>
        <v>0</v>
      </c>
      <c r="AX815" s="148">
        <f>MAX(STH!AT824,STH!CB824)</f>
        <v>0</v>
      </c>
      <c r="AY815" s="148">
        <f>MAX(STH!AU824,STH!CC824)</f>
        <v>0</v>
      </c>
      <c r="AZ815" s="148">
        <f>MAX(STH!AV824,STH!CD824)</f>
        <v>0</v>
      </c>
      <c r="BA815" s="148">
        <f>MAX(STH!AW824,STH!CE824)</f>
        <v>0</v>
      </c>
      <c r="BB815" s="148">
        <f>MAX(STH!AX824,STH!CF824)</f>
        <v>0</v>
      </c>
      <c r="BC815" s="148">
        <f>MAX(STH!AY824,STH!CG824)</f>
        <v>0</v>
      </c>
      <c r="BD815" s="148">
        <f>MAX(STH!AZ824,STH!CH824)</f>
        <v>0</v>
      </c>
      <c r="BE815" s="148">
        <f>MAX(STH!BA824,STH!CI824)</f>
        <v>0</v>
      </c>
      <c r="BF815" s="148">
        <f>MAX(STH!BB824,STH!CJ824)</f>
        <v>0</v>
      </c>
      <c r="BG815" s="148">
        <f>MAX(COUNTIF(STH!BC824,"Yes"),COUNTIF(STH!CK824,"Yes"))</f>
        <v>0</v>
      </c>
      <c r="BH815" s="55"/>
      <c r="BI815" s="148">
        <f>Trachoma!Q827</f>
        <v>0</v>
      </c>
      <c r="BJ815" s="148">
        <f>Trachoma!AK827</f>
        <v>0</v>
      </c>
      <c r="BK815" s="148">
        <f>Trachoma!AL827</f>
        <v>0</v>
      </c>
      <c r="BL815" s="148">
        <f>Trachoma!AN827</f>
        <v>0</v>
      </c>
      <c r="BM815" s="148">
        <f>Trachoma!AO827</f>
        <v>0</v>
      </c>
      <c r="BN815" s="148">
        <f>Trachoma!AT827</f>
        <v>0</v>
      </c>
      <c r="BO815" s="148">
        <f>Trachoma!AU827</f>
        <v>0</v>
      </c>
      <c r="BP815" s="148">
        <f>Trachoma!AV827</f>
        <v>0</v>
      </c>
      <c r="BQ815" s="148">
        <f>Trachoma!AW827</f>
        <v>0</v>
      </c>
      <c r="BR815" s="148">
        <f>COUNTIF(Trachoma!AX827,"Yes")</f>
        <v>0</v>
      </c>
      <c r="BS815" s="55"/>
      <c r="BT815" s="148">
        <f t="shared" si="134"/>
        <v>0</v>
      </c>
      <c r="BU815" s="148">
        <f t="shared" si="135"/>
        <v>0</v>
      </c>
      <c r="BV815" s="148">
        <f t="shared" si="136"/>
        <v>0</v>
      </c>
      <c r="BW815" s="148">
        <f t="shared" si="137"/>
        <v>0</v>
      </c>
      <c r="BX815" s="148">
        <f t="shared" si="138"/>
        <v>0</v>
      </c>
      <c r="BY815" s="148">
        <f t="shared" si="140"/>
        <v>0</v>
      </c>
      <c r="BZ815" s="148">
        <f t="shared" si="141"/>
        <v>0</v>
      </c>
      <c r="CA815" s="148">
        <f t="shared" si="142"/>
        <v>0</v>
      </c>
      <c r="CB815" s="148">
        <f t="shared" si="143"/>
        <v>0</v>
      </c>
      <c r="CC815" s="148">
        <f t="shared" si="139"/>
        <v>0</v>
      </c>
    </row>
    <row r="816" spans="2:81" x14ac:dyDescent="0.25">
      <c r="B816" s="361">
        <f>Demography!B824</f>
        <v>0</v>
      </c>
      <c r="C816" s="361">
        <f>Demography!C824</f>
        <v>0</v>
      </c>
      <c r="D816" s="362">
        <f>Demography!D824</f>
        <v>0</v>
      </c>
      <c r="E816" s="337"/>
      <c r="F816" s="362">
        <f>LF!M823</f>
        <v>0</v>
      </c>
      <c r="G816" s="362">
        <f>LF!AE823</f>
        <v>0</v>
      </c>
      <c r="H816" s="362">
        <f>LF!AF823</f>
        <v>0</v>
      </c>
      <c r="I816" s="362">
        <f>LF!AH823</f>
        <v>0</v>
      </c>
      <c r="J816" s="362">
        <f>LF!AI823</f>
        <v>0</v>
      </c>
      <c r="K816" s="362">
        <f>LF!AK823</f>
        <v>0</v>
      </c>
      <c r="L816" s="362">
        <f>LF!AM823</f>
        <v>0</v>
      </c>
      <c r="M816" s="362">
        <f>LF!AN823</f>
        <v>0</v>
      </c>
      <c r="N816" s="362">
        <f>LF!AO823</f>
        <v>0</v>
      </c>
      <c r="O816" s="362">
        <f>LF!AP823</f>
        <v>0</v>
      </c>
      <c r="P816" s="362">
        <f>LF!AQ823</f>
        <v>0</v>
      </c>
      <c r="Q816" s="362">
        <f>COUNTIF(LF!AR823,"Yes")</f>
        <v>0</v>
      </c>
      <c r="R816" s="337"/>
      <c r="S816" s="362">
        <f>Oncho!K823</f>
        <v>0</v>
      </c>
      <c r="T816" s="362">
        <f>MAX(Oncho!AB823,Oncho!BA823)</f>
        <v>0</v>
      </c>
      <c r="U816" s="362">
        <f>MAX(Oncho!AC823,Oncho!BB823)</f>
        <v>0</v>
      </c>
      <c r="V816" s="362">
        <f>MAX(Oncho!AE823,Oncho!BD823)</f>
        <v>0</v>
      </c>
      <c r="W816" s="362">
        <f>MAX(Oncho!AF823,Oncho!BE823)</f>
        <v>0</v>
      </c>
      <c r="X816" s="362">
        <f>MAX(Oncho!AG823,Oncho!BF823)</f>
        <v>0</v>
      </c>
      <c r="Y816" s="362">
        <f>MAX(Oncho!AH823,Oncho!BG823)</f>
        <v>0</v>
      </c>
      <c r="Z816" s="362">
        <f>MAX(Oncho!AI823,Oncho!BH823)</f>
        <v>0</v>
      </c>
      <c r="AA816" s="362">
        <f>MAX(Oncho!AJ823,Oncho!BI823)</f>
        <v>0</v>
      </c>
      <c r="AB816" s="362">
        <f>MAX(COUNTIF(Oncho!AK823,"Yes"),COUNTIF(Oncho!BJ823,"Yes"))</f>
        <v>0</v>
      </c>
      <c r="AC816" s="337"/>
      <c r="AD816" s="362">
        <f>Schisto!P825</f>
        <v>0</v>
      </c>
      <c r="AE816" s="362">
        <f>Schisto!AI825</f>
        <v>0</v>
      </c>
      <c r="AF816" s="362">
        <f>Schisto!AJ825</f>
        <v>0</v>
      </c>
      <c r="AG816" s="362">
        <f>Schisto!AN825</f>
        <v>0</v>
      </c>
      <c r="AH816" s="362">
        <f>Schisto!AO825</f>
        <v>0</v>
      </c>
      <c r="AI816" s="362">
        <f>Schisto!AT825</f>
        <v>0</v>
      </c>
      <c r="AJ816" s="362">
        <f>Schisto!AU825</f>
        <v>0</v>
      </c>
      <c r="AK816" s="362">
        <f>Schisto!AV825</f>
        <v>0</v>
      </c>
      <c r="AL816" s="362">
        <f>Schisto!AW825</f>
        <v>0</v>
      </c>
      <c r="AM816" s="362">
        <f>COUNTIF(Schisto!AX825,"Yes")</f>
        <v>0</v>
      </c>
      <c r="AN816" s="337"/>
      <c r="AO816" s="362">
        <f>STH!P825</f>
        <v>0</v>
      </c>
      <c r="AP816" s="362">
        <f>MAX(STH!AK825,STH!BS825)</f>
        <v>0</v>
      </c>
      <c r="AQ816" s="362">
        <f>MAX(STH!AL825,STH!BT825)</f>
        <v>0</v>
      </c>
      <c r="AR816" s="362">
        <f>MAX(STH!AM825,STH!BU825)</f>
        <v>0</v>
      </c>
      <c r="AS816" s="362">
        <f>MAX(STH!AN825,STH!BV825)</f>
        <v>0</v>
      </c>
      <c r="AT816" s="362">
        <f>MAX(STH!AO825,STH!BW825)</f>
        <v>0</v>
      </c>
      <c r="AU816" s="362">
        <f>MAX(STH!AQ825,STH!BY825)</f>
        <v>0</v>
      </c>
      <c r="AV816" s="362">
        <f>MAX(STH!AR825,STH!BZ825)</f>
        <v>0</v>
      </c>
      <c r="AW816" s="362">
        <f>MAX(STH!AS825,STH!CA825)</f>
        <v>0</v>
      </c>
      <c r="AX816" s="362">
        <f>MAX(STH!AT825,STH!CB825)</f>
        <v>0</v>
      </c>
      <c r="AY816" s="362">
        <f>MAX(STH!AU825,STH!CC825)</f>
        <v>0</v>
      </c>
      <c r="AZ816" s="362">
        <f>MAX(STH!AV825,STH!CD825)</f>
        <v>0</v>
      </c>
      <c r="BA816" s="362">
        <f>MAX(STH!AW825,STH!CE825)</f>
        <v>0</v>
      </c>
      <c r="BB816" s="362">
        <f>MAX(STH!AX825,STH!CF825)</f>
        <v>0</v>
      </c>
      <c r="BC816" s="362">
        <f>MAX(STH!AY825,STH!CG825)</f>
        <v>0</v>
      </c>
      <c r="BD816" s="362">
        <f>MAX(STH!AZ825,STH!CH825)</f>
        <v>0</v>
      </c>
      <c r="BE816" s="362">
        <f>MAX(STH!BA825,STH!CI825)</f>
        <v>0</v>
      </c>
      <c r="BF816" s="362">
        <f>MAX(STH!BB825,STH!CJ825)</f>
        <v>0</v>
      </c>
      <c r="BG816" s="362">
        <f>MAX(COUNTIF(STH!BC825,"Yes"),COUNTIF(STH!CK825,"Yes"))</f>
        <v>0</v>
      </c>
      <c r="BH816" s="337"/>
      <c r="BI816" s="362">
        <f>Trachoma!Q828</f>
        <v>0</v>
      </c>
      <c r="BJ816" s="362">
        <f>Trachoma!AK828</f>
        <v>0</v>
      </c>
      <c r="BK816" s="362">
        <f>Trachoma!AL828</f>
        <v>0</v>
      </c>
      <c r="BL816" s="362">
        <f>Trachoma!AN828</f>
        <v>0</v>
      </c>
      <c r="BM816" s="362">
        <f>Trachoma!AO828</f>
        <v>0</v>
      </c>
      <c r="BN816" s="362">
        <f>Trachoma!AT828</f>
        <v>0</v>
      </c>
      <c r="BO816" s="362">
        <f>Trachoma!AU828</f>
        <v>0</v>
      </c>
      <c r="BP816" s="362">
        <f>Trachoma!AV828</f>
        <v>0</v>
      </c>
      <c r="BQ816" s="362">
        <f>Trachoma!AW828</f>
        <v>0</v>
      </c>
      <c r="BR816" s="362">
        <f>COUNTIF(Trachoma!AX828,"Yes")</f>
        <v>0</v>
      </c>
      <c r="BS816" s="337"/>
      <c r="BT816" s="362">
        <f t="shared" si="134"/>
        <v>0</v>
      </c>
      <c r="BU816" s="362">
        <f t="shared" si="135"/>
        <v>0</v>
      </c>
      <c r="BV816" s="362">
        <f t="shared" si="136"/>
        <v>0</v>
      </c>
      <c r="BW816" s="362">
        <f t="shared" si="137"/>
        <v>0</v>
      </c>
      <c r="BX816" s="362">
        <f t="shared" si="138"/>
        <v>0</v>
      </c>
      <c r="BY816" s="362">
        <f t="shared" si="140"/>
        <v>0</v>
      </c>
      <c r="BZ816" s="362">
        <f t="shared" si="141"/>
        <v>0</v>
      </c>
      <c r="CA816" s="362">
        <f t="shared" si="142"/>
        <v>0</v>
      </c>
      <c r="CB816" s="362">
        <f t="shared" si="143"/>
        <v>0</v>
      </c>
      <c r="CC816" s="362">
        <f t="shared" si="139"/>
        <v>0</v>
      </c>
    </row>
    <row r="817" spans="2:81" x14ac:dyDescent="0.25">
      <c r="B817" s="147">
        <f>Demography!B825</f>
        <v>0</v>
      </c>
      <c r="C817" s="147">
        <f>Demography!C825</f>
        <v>0</v>
      </c>
      <c r="D817" s="148">
        <f>Demography!D825</f>
        <v>0</v>
      </c>
      <c r="E817" s="55"/>
      <c r="F817" s="148">
        <f>LF!M824</f>
        <v>0</v>
      </c>
      <c r="G817" s="148">
        <f>LF!AE824</f>
        <v>0</v>
      </c>
      <c r="H817" s="148">
        <f>LF!AF824</f>
        <v>0</v>
      </c>
      <c r="I817" s="148">
        <f>LF!AH824</f>
        <v>0</v>
      </c>
      <c r="J817" s="148">
        <f>LF!AI824</f>
        <v>0</v>
      </c>
      <c r="K817" s="148">
        <f>LF!AK824</f>
        <v>0</v>
      </c>
      <c r="L817" s="148">
        <f>LF!AM824</f>
        <v>0</v>
      </c>
      <c r="M817" s="148">
        <f>LF!AN824</f>
        <v>0</v>
      </c>
      <c r="N817" s="148">
        <f>LF!AO824</f>
        <v>0</v>
      </c>
      <c r="O817" s="148">
        <f>LF!AP824</f>
        <v>0</v>
      </c>
      <c r="P817" s="148">
        <f>LF!AQ824</f>
        <v>0</v>
      </c>
      <c r="Q817" s="148">
        <f>COUNTIF(LF!AR824,"Yes")</f>
        <v>0</v>
      </c>
      <c r="R817" s="55"/>
      <c r="S817" s="148">
        <f>Oncho!K824</f>
        <v>0</v>
      </c>
      <c r="T817" s="148">
        <f>MAX(Oncho!AB824,Oncho!BA824)</f>
        <v>0</v>
      </c>
      <c r="U817" s="148">
        <f>MAX(Oncho!AC824,Oncho!BB824)</f>
        <v>0</v>
      </c>
      <c r="V817" s="148">
        <f>MAX(Oncho!AE824,Oncho!BD824)</f>
        <v>0</v>
      </c>
      <c r="W817" s="148">
        <f>MAX(Oncho!AF824,Oncho!BE824)</f>
        <v>0</v>
      </c>
      <c r="X817" s="148">
        <f>MAX(Oncho!AG824,Oncho!BF824)</f>
        <v>0</v>
      </c>
      <c r="Y817" s="148">
        <f>MAX(Oncho!AH824,Oncho!BG824)</f>
        <v>0</v>
      </c>
      <c r="Z817" s="148">
        <f>MAX(Oncho!AI824,Oncho!BH824)</f>
        <v>0</v>
      </c>
      <c r="AA817" s="148">
        <f>MAX(Oncho!AJ824,Oncho!BI824)</f>
        <v>0</v>
      </c>
      <c r="AB817" s="148">
        <f>MAX(COUNTIF(Oncho!AK824,"Yes"),COUNTIF(Oncho!BJ824,"Yes"))</f>
        <v>0</v>
      </c>
      <c r="AC817" s="55"/>
      <c r="AD817" s="148">
        <f>Schisto!P826</f>
        <v>0</v>
      </c>
      <c r="AE817" s="148">
        <f>Schisto!AI826</f>
        <v>0</v>
      </c>
      <c r="AF817" s="148">
        <f>Schisto!AJ826</f>
        <v>0</v>
      </c>
      <c r="AG817" s="148">
        <f>Schisto!AN826</f>
        <v>0</v>
      </c>
      <c r="AH817" s="148">
        <f>Schisto!AO826</f>
        <v>0</v>
      </c>
      <c r="AI817" s="148">
        <f>Schisto!AT826</f>
        <v>0</v>
      </c>
      <c r="AJ817" s="148">
        <f>Schisto!AU826</f>
        <v>0</v>
      </c>
      <c r="AK817" s="148">
        <f>Schisto!AV826</f>
        <v>0</v>
      </c>
      <c r="AL817" s="148">
        <f>Schisto!AW826</f>
        <v>0</v>
      </c>
      <c r="AM817" s="148">
        <f>COUNTIF(Schisto!AX826,"Yes")</f>
        <v>0</v>
      </c>
      <c r="AN817" s="55"/>
      <c r="AO817" s="148">
        <f>STH!P826</f>
        <v>0</v>
      </c>
      <c r="AP817" s="148">
        <f>MAX(STH!AK826,STH!BS826)</f>
        <v>0</v>
      </c>
      <c r="AQ817" s="148">
        <f>MAX(STH!AL826,STH!BT826)</f>
        <v>0</v>
      </c>
      <c r="AR817" s="148">
        <f>MAX(STH!AM826,STH!BU826)</f>
        <v>0</v>
      </c>
      <c r="AS817" s="148">
        <f>MAX(STH!AN826,STH!BV826)</f>
        <v>0</v>
      </c>
      <c r="AT817" s="148">
        <f>MAX(STH!AO826,STH!BW826)</f>
        <v>0</v>
      </c>
      <c r="AU817" s="148">
        <f>MAX(STH!AQ826,STH!BY826)</f>
        <v>0</v>
      </c>
      <c r="AV817" s="148">
        <f>MAX(STH!AR826,STH!BZ826)</f>
        <v>0</v>
      </c>
      <c r="AW817" s="148">
        <f>MAX(STH!AS826,STH!CA826)</f>
        <v>0</v>
      </c>
      <c r="AX817" s="148">
        <f>MAX(STH!AT826,STH!CB826)</f>
        <v>0</v>
      </c>
      <c r="AY817" s="148">
        <f>MAX(STH!AU826,STH!CC826)</f>
        <v>0</v>
      </c>
      <c r="AZ817" s="148">
        <f>MAX(STH!AV826,STH!CD826)</f>
        <v>0</v>
      </c>
      <c r="BA817" s="148">
        <f>MAX(STH!AW826,STH!CE826)</f>
        <v>0</v>
      </c>
      <c r="BB817" s="148">
        <f>MAX(STH!AX826,STH!CF826)</f>
        <v>0</v>
      </c>
      <c r="BC817" s="148">
        <f>MAX(STH!AY826,STH!CG826)</f>
        <v>0</v>
      </c>
      <c r="BD817" s="148">
        <f>MAX(STH!AZ826,STH!CH826)</f>
        <v>0</v>
      </c>
      <c r="BE817" s="148">
        <f>MAX(STH!BA826,STH!CI826)</f>
        <v>0</v>
      </c>
      <c r="BF817" s="148">
        <f>MAX(STH!BB826,STH!CJ826)</f>
        <v>0</v>
      </c>
      <c r="BG817" s="148">
        <f>MAX(COUNTIF(STH!BC826,"Yes"),COUNTIF(STH!CK826,"Yes"))</f>
        <v>0</v>
      </c>
      <c r="BH817" s="55"/>
      <c r="BI817" s="148">
        <f>Trachoma!Q829</f>
        <v>0</v>
      </c>
      <c r="BJ817" s="148">
        <f>Trachoma!AK829</f>
        <v>0</v>
      </c>
      <c r="BK817" s="148">
        <f>Trachoma!AL829</f>
        <v>0</v>
      </c>
      <c r="BL817" s="148">
        <f>Trachoma!AN829</f>
        <v>0</v>
      </c>
      <c r="BM817" s="148">
        <f>Trachoma!AO829</f>
        <v>0</v>
      </c>
      <c r="BN817" s="148">
        <f>Trachoma!AT829</f>
        <v>0</v>
      </c>
      <c r="BO817" s="148">
        <f>Trachoma!AU829</f>
        <v>0</v>
      </c>
      <c r="BP817" s="148">
        <f>Trachoma!AV829</f>
        <v>0</v>
      </c>
      <c r="BQ817" s="148">
        <f>Trachoma!AW829</f>
        <v>0</v>
      </c>
      <c r="BR817" s="148">
        <f>COUNTIF(Trachoma!AX829,"Yes")</f>
        <v>0</v>
      </c>
      <c r="BS817" s="55"/>
      <c r="BT817" s="148">
        <f t="shared" si="134"/>
        <v>0</v>
      </c>
      <c r="BU817" s="148">
        <f t="shared" si="135"/>
        <v>0</v>
      </c>
      <c r="BV817" s="148">
        <f t="shared" si="136"/>
        <v>0</v>
      </c>
      <c r="BW817" s="148">
        <f t="shared" si="137"/>
        <v>0</v>
      </c>
      <c r="BX817" s="148">
        <f t="shared" si="138"/>
        <v>0</v>
      </c>
      <c r="BY817" s="148">
        <f t="shared" si="140"/>
        <v>0</v>
      </c>
      <c r="BZ817" s="148">
        <f t="shared" si="141"/>
        <v>0</v>
      </c>
      <c r="CA817" s="148">
        <f t="shared" si="142"/>
        <v>0</v>
      </c>
      <c r="CB817" s="148">
        <f t="shared" si="143"/>
        <v>0</v>
      </c>
      <c r="CC817" s="148">
        <f t="shared" si="139"/>
        <v>0</v>
      </c>
    </row>
    <row r="818" spans="2:81" x14ac:dyDescent="0.25">
      <c r="B818" s="361">
        <f>Demography!B826</f>
        <v>0</v>
      </c>
      <c r="C818" s="361">
        <f>Demography!C826</f>
        <v>0</v>
      </c>
      <c r="D818" s="362">
        <f>Demography!D826</f>
        <v>0</v>
      </c>
      <c r="E818" s="337"/>
      <c r="F818" s="362">
        <f>LF!M825</f>
        <v>0</v>
      </c>
      <c r="G818" s="362">
        <f>LF!AE825</f>
        <v>0</v>
      </c>
      <c r="H818" s="362">
        <f>LF!AF825</f>
        <v>0</v>
      </c>
      <c r="I818" s="362">
        <f>LF!AH825</f>
        <v>0</v>
      </c>
      <c r="J818" s="362">
        <f>LF!AI825</f>
        <v>0</v>
      </c>
      <c r="K818" s="362">
        <f>LF!AK825</f>
        <v>0</v>
      </c>
      <c r="L818" s="362">
        <f>LF!AM825</f>
        <v>0</v>
      </c>
      <c r="M818" s="362">
        <f>LF!AN825</f>
        <v>0</v>
      </c>
      <c r="N818" s="362">
        <f>LF!AO825</f>
        <v>0</v>
      </c>
      <c r="O818" s="362">
        <f>LF!AP825</f>
        <v>0</v>
      </c>
      <c r="P818" s="362">
        <f>LF!AQ825</f>
        <v>0</v>
      </c>
      <c r="Q818" s="362">
        <f>COUNTIF(LF!AR825,"Yes")</f>
        <v>0</v>
      </c>
      <c r="R818" s="337"/>
      <c r="S818" s="362">
        <f>Oncho!K825</f>
        <v>0</v>
      </c>
      <c r="T818" s="362">
        <f>MAX(Oncho!AB825,Oncho!BA825)</f>
        <v>0</v>
      </c>
      <c r="U818" s="362">
        <f>MAX(Oncho!AC825,Oncho!BB825)</f>
        <v>0</v>
      </c>
      <c r="V818" s="362">
        <f>MAX(Oncho!AE825,Oncho!BD825)</f>
        <v>0</v>
      </c>
      <c r="W818" s="362">
        <f>MAX(Oncho!AF825,Oncho!BE825)</f>
        <v>0</v>
      </c>
      <c r="X818" s="362">
        <f>MAX(Oncho!AG825,Oncho!BF825)</f>
        <v>0</v>
      </c>
      <c r="Y818" s="362">
        <f>MAX(Oncho!AH825,Oncho!BG825)</f>
        <v>0</v>
      </c>
      <c r="Z818" s="362">
        <f>MAX(Oncho!AI825,Oncho!BH825)</f>
        <v>0</v>
      </c>
      <c r="AA818" s="362">
        <f>MAX(Oncho!AJ825,Oncho!BI825)</f>
        <v>0</v>
      </c>
      <c r="AB818" s="362">
        <f>MAX(COUNTIF(Oncho!AK825,"Yes"),COUNTIF(Oncho!BJ825,"Yes"))</f>
        <v>0</v>
      </c>
      <c r="AC818" s="337"/>
      <c r="AD818" s="362">
        <f>Schisto!P827</f>
        <v>0</v>
      </c>
      <c r="AE818" s="362">
        <f>Schisto!AI827</f>
        <v>0</v>
      </c>
      <c r="AF818" s="362">
        <f>Schisto!AJ827</f>
        <v>0</v>
      </c>
      <c r="AG818" s="362">
        <f>Schisto!AN827</f>
        <v>0</v>
      </c>
      <c r="AH818" s="362">
        <f>Schisto!AO827</f>
        <v>0</v>
      </c>
      <c r="AI818" s="362">
        <f>Schisto!AT827</f>
        <v>0</v>
      </c>
      <c r="AJ818" s="362">
        <f>Schisto!AU827</f>
        <v>0</v>
      </c>
      <c r="AK818" s="362">
        <f>Schisto!AV827</f>
        <v>0</v>
      </c>
      <c r="AL818" s="362">
        <f>Schisto!AW827</f>
        <v>0</v>
      </c>
      <c r="AM818" s="362">
        <f>COUNTIF(Schisto!AX827,"Yes")</f>
        <v>0</v>
      </c>
      <c r="AN818" s="337"/>
      <c r="AO818" s="362">
        <f>STH!P827</f>
        <v>0</v>
      </c>
      <c r="AP818" s="362">
        <f>MAX(STH!AK827,STH!BS827)</f>
        <v>0</v>
      </c>
      <c r="AQ818" s="362">
        <f>MAX(STH!AL827,STH!BT827)</f>
        <v>0</v>
      </c>
      <c r="AR818" s="362">
        <f>MAX(STH!AM827,STH!BU827)</f>
        <v>0</v>
      </c>
      <c r="AS818" s="362">
        <f>MAX(STH!AN827,STH!BV827)</f>
        <v>0</v>
      </c>
      <c r="AT818" s="362">
        <f>MAX(STH!AO827,STH!BW827)</f>
        <v>0</v>
      </c>
      <c r="AU818" s="362">
        <f>MAX(STH!AQ827,STH!BY827)</f>
        <v>0</v>
      </c>
      <c r="AV818" s="362">
        <f>MAX(STH!AR827,STH!BZ827)</f>
        <v>0</v>
      </c>
      <c r="AW818" s="362">
        <f>MAX(STH!AS827,STH!CA827)</f>
        <v>0</v>
      </c>
      <c r="AX818" s="362">
        <f>MAX(STH!AT827,STH!CB827)</f>
        <v>0</v>
      </c>
      <c r="AY818" s="362">
        <f>MAX(STH!AU827,STH!CC827)</f>
        <v>0</v>
      </c>
      <c r="AZ818" s="362">
        <f>MAX(STH!AV827,STH!CD827)</f>
        <v>0</v>
      </c>
      <c r="BA818" s="362">
        <f>MAX(STH!AW827,STH!CE827)</f>
        <v>0</v>
      </c>
      <c r="BB818" s="362">
        <f>MAX(STH!AX827,STH!CF827)</f>
        <v>0</v>
      </c>
      <c r="BC818" s="362">
        <f>MAX(STH!AY827,STH!CG827)</f>
        <v>0</v>
      </c>
      <c r="BD818" s="362">
        <f>MAX(STH!AZ827,STH!CH827)</f>
        <v>0</v>
      </c>
      <c r="BE818" s="362">
        <f>MAX(STH!BA827,STH!CI827)</f>
        <v>0</v>
      </c>
      <c r="BF818" s="362">
        <f>MAX(STH!BB827,STH!CJ827)</f>
        <v>0</v>
      </c>
      <c r="BG818" s="362">
        <f>MAX(COUNTIF(STH!BC827,"Yes"),COUNTIF(STH!CK827,"Yes"))</f>
        <v>0</v>
      </c>
      <c r="BH818" s="337"/>
      <c r="BI818" s="362">
        <f>Trachoma!Q830</f>
        <v>0</v>
      </c>
      <c r="BJ818" s="362">
        <f>Trachoma!AK830</f>
        <v>0</v>
      </c>
      <c r="BK818" s="362">
        <f>Trachoma!AL830</f>
        <v>0</v>
      </c>
      <c r="BL818" s="362">
        <f>Trachoma!AN830</f>
        <v>0</v>
      </c>
      <c r="BM818" s="362">
        <f>Trachoma!AO830</f>
        <v>0</v>
      </c>
      <c r="BN818" s="362">
        <f>Trachoma!AT830</f>
        <v>0</v>
      </c>
      <c r="BO818" s="362">
        <f>Trachoma!AU830</f>
        <v>0</v>
      </c>
      <c r="BP818" s="362">
        <f>Trachoma!AV830</f>
        <v>0</v>
      </c>
      <c r="BQ818" s="362">
        <f>Trachoma!AW830</f>
        <v>0</v>
      </c>
      <c r="BR818" s="362">
        <f>COUNTIF(Trachoma!AX830,"Yes")</f>
        <v>0</v>
      </c>
      <c r="BS818" s="337"/>
      <c r="BT818" s="362">
        <f t="shared" si="134"/>
        <v>0</v>
      </c>
      <c r="BU818" s="362">
        <f t="shared" si="135"/>
        <v>0</v>
      </c>
      <c r="BV818" s="362">
        <f t="shared" si="136"/>
        <v>0</v>
      </c>
      <c r="BW818" s="362">
        <f t="shared" si="137"/>
        <v>0</v>
      </c>
      <c r="BX818" s="362">
        <f t="shared" si="138"/>
        <v>0</v>
      </c>
      <c r="BY818" s="362">
        <f t="shared" si="140"/>
        <v>0</v>
      </c>
      <c r="BZ818" s="362">
        <f t="shared" si="141"/>
        <v>0</v>
      </c>
      <c r="CA818" s="362">
        <f t="shared" si="142"/>
        <v>0</v>
      </c>
      <c r="CB818" s="362">
        <f t="shared" si="143"/>
        <v>0</v>
      </c>
      <c r="CC818" s="362">
        <f t="shared" si="139"/>
        <v>0</v>
      </c>
    </row>
    <row r="819" spans="2:81" x14ac:dyDescent="0.25">
      <c r="B819" s="147">
        <f>Demography!B827</f>
        <v>0</v>
      </c>
      <c r="C819" s="147">
        <f>Demography!C827</f>
        <v>0</v>
      </c>
      <c r="D819" s="148">
        <f>Demography!D827</f>
        <v>0</v>
      </c>
      <c r="E819" s="55"/>
      <c r="F819" s="148">
        <f>LF!M826</f>
        <v>0</v>
      </c>
      <c r="G819" s="148">
        <f>LF!AE826</f>
        <v>0</v>
      </c>
      <c r="H819" s="148">
        <f>LF!AF826</f>
        <v>0</v>
      </c>
      <c r="I819" s="148">
        <f>LF!AH826</f>
        <v>0</v>
      </c>
      <c r="J819" s="148">
        <f>LF!AI826</f>
        <v>0</v>
      </c>
      <c r="K819" s="148">
        <f>LF!AK826</f>
        <v>0</v>
      </c>
      <c r="L819" s="148">
        <f>LF!AM826</f>
        <v>0</v>
      </c>
      <c r="M819" s="148">
        <f>LF!AN826</f>
        <v>0</v>
      </c>
      <c r="N819" s="148">
        <f>LF!AO826</f>
        <v>0</v>
      </c>
      <c r="O819" s="148">
        <f>LF!AP826</f>
        <v>0</v>
      </c>
      <c r="P819" s="148">
        <f>LF!AQ826</f>
        <v>0</v>
      </c>
      <c r="Q819" s="148">
        <f>COUNTIF(LF!AR826,"Yes")</f>
        <v>0</v>
      </c>
      <c r="R819" s="55"/>
      <c r="S819" s="148">
        <f>Oncho!K826</f>
        <v>0</v>
      </c>
      <c r="T819" s="148">
        <f>MAX(Oncho!AB826,Oncho!BA826)</f>
        <v>0</v>
      </c>
      <c r="U819" s="148">
        <f>MAX(Oncho!AC826,Oncho!BB826)</f>
        <v>0</v>
      </c>
      <c r="V819" s="148">
        <f>MAX(Oncho!AE826,Oncho!BD826)</f>
        <v>0</v>
      </c>
      <c r="W819" s="148">
        <f>MAX(Oncho!AF826,Oncho!BE826)</f>
        <v>0</v>
      </c>
      <c r="X819" s="148">
        <f>MAX(Oncho!AG826,Oncho!BF826)</f>
        <v>0</v>
      </c>
      <c r="Y819" s="148">
        <f>MAX(Oncho!AH826,Oncho!BG826)</f>
        <v>0</v>
      </c>
      <c r="Z819" s="148">
        <f>MAX(Oncho!AI826,Oncho!BH826)</f>
        <v>0</v>
      </c>
      <c r="AA819" s="148">
        <f>MAX(Oncho!AJ826,Oncho!BI826)</f>
        <v>0</v>
      </c>
      <c r="AB819" s="148">
        <f>MAX(COUNTIF(Oncho!AK826,"Yes"),COUNTIF(Oncho!BJ826,"Yes"))</f>
        <v>0</v>
      </c>
      <c r="AC819" s="55"/>
      <c r="AD819" s="148">
        <f>Schisto!P828</f>
        <v>0</v>
      </c>
      <c r="AE819" s="148">
        <f>Schisto!AI828</f>
        <v>0</v>
      </c>
      <c r="AF819" s="148">
        <f>Schisto!AJ828</f>
        <v>0</v>
      </c>
      <c r="AG819" s="148">
        <f>Schisto!AN828</f>
        <v>0</v>
      </c>
      <c r="AH819" s="148">
        <f>Schisto!AO828</f>
        <v>0</v>
      </c>
      <c r="AI819" s="148">
        <f>Schisto!AT828</f>
        <v>0</v>
      </c>
      <c r="AJ819" s="148">
        <f>Schisto!AU828</f>
        <v>0</v>
      </c>
      <c r="AK819" s="148">
        <f>Schisto!AV828</f>
        <v>0</v>
      </c>
      <c r="AL819" s="148">
        <f>Schisto!AW828</f>
        <v>0</v>
      </c>
      <c r="AM819" s="148">
        <f>COUNTIF(Schisto!AX828,"Yes")</f>
        <v>0</v>
      </c>
      <c r="AN819" s="55"/>
      <c r="AO819" s="148">
        <f>STH!P828</f>
        <v>0</v>
      </c>
      <c r="AP819" s="148">
        <f>MAX(STH!AK828,STH!BS828)</f>
        <v>0</v>
      </c>
      <c r="AQ819" s="148">
        <f>MAX(STH!AL828,STH!BT828)</f>
        <v>0</v>
      </c>
      <c r="AR819" s="148">
        <f>MAX(STH!AM828,STH!BU828)</f>
        <v>0</v>
      </c>
      <c r="AS819" s="148">
        <f>MAX(STH!AN828,STH!BV828)</f>
        <v>0</v>
      </c>
      <c r="AT819" s="148">
        <f>MAX(STH!AO828,STH!BW828)</f>
        <v>0</v>
      </c>
      <c r="AU819" s="148">
        <f>MAX(STH!AQ828,STH!BY828)</f>
        <v>0</v>
      </c>
      <c r="AV819" s="148">
        <f>MAX(STH!AR828,STH!BZ828)</f>
        <v>0</v>
      </c>
      <c r="AW819" s="148">
        <f>MAX(STH!AS828,STH!CA828)</f>
        <v>0</v>
      </c>
      <c r="AX819" s="148">
        <f>MAX(STH!AT828,STH!CB828)</f>
        <v>0</v>
      </c>
      <c r="AY819" s="148">
        <f>MAX(STH!AU828,STH!CC828)</f>
        <v>0</v>
      </c>
      <c r="AZ819" s="148">
        <f>MAX(STH!AV828,STH!CD828)</f>
        <v>0</v>
      </c>
      <c r="BA819" s="148">
        <f>MAX(STH!AW828,STH!CE828)</f>
        <v>0</v>
      </c>
      <c r="BB819" s="148">
        <f>MAX(STH!AX828,STH!CF828)</f>
        <v>0</v>
      </c>
      <c r="BC819" s="148">
        <f>MAX(STH!AY828,STH!CG828)</f>
        <v>0</v>
      </c>
      <c r="BD819" s="148">
        <f>MAX(STH!AZ828,STH!CH828)</f>
        <v>0</v>
      </c>
      <c r="BE819" s="148">
        <f>MAX(STH!BA828,STH!CI828)</f>
        <v>0</v>
      </c>
      <c r="BF819" s="148">
        <f>MAX(STH!BB828,STH!CJ828)</f>
        <v>0</v>
      </c>
      <c r="BG819" s="148">
        <f>MAX(COUNTIF(STH!BC828,"Yes"),COUNTIF(STH!CK828,"Yes"))</f>
        <v>0</v>
      </c>
      <c r="BH819" s="55"/>
      <c r="BI819" s="148">
        <f>Trachoma!Q831</f>
        <v>0</v>
      </c>
      <c r="BJ819" s="148">
        <f>Trachoma!AK831</f>
        <v>0</v>
      </c>
      <c r="BK819" s="148">
        <f>Trachoma!AL831</f>
        <v>0</v>
      </c>
      <c r="BL819" s="148">
        <f>Trachoma!AN831</f>
        <v>0</v>
      </c>
      <c r="BM819" s="148">
        <f>Trachoma!AO831</f>
        <v>0</v>
      </c>
      <c r="BN819" s="148">
        <f>Trachoma!AT831</f>
        <v>0</v>
      </c>
      <c r="BO819" s="148">
        <f>Trachoma!AU831</f>
        <v>0</v>
      </c>
      <c r="BP819" s="148">
        <f>Trachoma!AV831</f>
        <v>0</v>
      </c>
      <c r="BQ819" s="148">
        <f>Trachoma!AW831</f>
        <v>0</v>
      </c>
      <c r="BR819" s="148">
        <f>COUNTIF(Trachoma!AX831,"Yes")</f>
        <v>0</v>
      </c>
      <c r="BS819" s="55"/>
      <c r="BT819" s="148">
        <f t="shared" si="134"/>
        <v>0</v>
      </c>
      <c r="BU819" s="148">
        <f t="shared" si="135"/>
        <v>0</v>
      </c>
      <c r="BV819" s="148">
        <f t="shared" si="136"/>
        <v>0</v>
      </c>
      <c r="BW819" s="148">
        <f t="shared" si="137"/>
        <v>0</v>
      </c>
      <c r="BX819" s="148">
        <f t="shared" si="138"/>
        <v>0</v>
      </c>
      <c r="BY819" s="148">
        <f t="shared" si="140"/>
        <v>0</v>
      </c>
      <c r="BZ819" s="148">
        <f t="shared" si="141"/>
        <v>0</v>
      </c>
      <c r="CA819" s="148">
        <f t="shared" si="142"/>
        <v>0</v>
      </c>
      <c r="CB819" s="148">
        <f t="shared" si="143"/>
        <v>0</v>
      </c>
      <c r="CC819" s="148">
        <f t="shared" si="139"/>
        <v>0</v>
      </c>
    </row>
    <row r="820" spans="2:81" x14ac:dyDescent="0.25">
      <c r="B820" s="361">
        <f>Demography!B828</f>
        <v>0</v>
      </c>
      <c r="C820" s="361">
        <f>Demography!C828</f>
        <v>0</v>
      </c>
      <c r="D820" s="362">
        <f>Demography!D828</f>
        <v>0</v>
      </c>
      <c r="E820" s="337"/>
      <c r="F820" s="362">
        <f>LF!M827</f>
        <v>0</v>
      </c>
      <c r="G820" s="362">
        <f>LF!AE827</f>
        <v>0</v>
      </c>
      <c r="H820" s="362">
        <f>LF!AF827</f>
        <v>0</v>
      </c>
      <c r="I820" s="362">
        <f>LF!AH827</f>
        <v>0</v>
      </c>
      <c r="J820" s="362">
        <f>LF!AI827</f>
        <v>0</v>
      </c>
      <c r="K820" s="362">
        <f>LF!AK827</f>
        <v>0</v>
      </c>
      <c r="L820" s="362">
        <f>LF!AM827</f>
        <v>0</v>
      </c>
      <c r="M820" s="362">
        <f>LF!AN827</f>
        <v>0</v>
      </c>
      <c r="N820" s="362">
        <f>LF!AO827</f>
        <v>0</v>
      </c>
      <c r="O820" s="362">
        <f>LF!AP827</f>
        <v>0</v>
      </c>
      <c r="P820" s="362">
        <f>LF!AQ827</f>
        <v>0</v>
      </c>
      <c r="Q820" s="362">
        <f>COUNTIF(LF!AR827,"Yes")</f>
        <v>0</v>
      </c>
      <c r="R820" s="337"/>
      <c r="S820" s="362">
        <f>Oncho!K827</f>
        <v>0</v>
      </c>
      <c r="T820" s="362">
        <f>MAX(Oncho!AB827,Oncho!BA827)</f>
        <v>0</v>
      </c>
      <c r="U820" s="362">
        <f>MAX(Oncho!AC827,Oncho!BB827)</f>
        <v>0</v>
      </c>
      <c r="V820" s="362">
        <f>MAX(Oncho!AE827,Oncho!BD827)</f>
        <v>0</v>
      </c>
      <c r="W820" s="362">
        <f>MAX(Oncho!AF827,Oncho!BE827)</f>
        <v>0</v>
      </c>
      <c r="X820" s="362">
        <f>MAX(Oncho!AG827,Oncho!BF827)</f>
        <v>0</v>
      </c>
      <c r="Y820" s="362">
        <f>MAX(Oncho!AH827,Oncho!BG827)</f>
        <v>0</v>
      </c>
      <c r="Z820" s="362">
        <f>MAX(Oncho!AI827,Oncho!BH827)</f>
        <v>0</v>
      </c>
      <c r="AA820" s="362">
        <f>MAX(Oncho!AJ827,Oncho!BI827)</f>
        <v>0</v>
      </c>
      <c r="AB820" s="362">
        <f>MAX(COUNTIF(Oncho!AK827,"Yes"),COUNTIF(Oncho!BJ827,"Yes"))</f>
        <v>0</v>
      </c>
      <c r="AC820" s="337"/>
      <c r="AD820" s="362">
        <f>Schisto!P829</f>
        <v>0</v>
      </c>
      <c r="AE820" s="362">
        <f>Schisto!AI829</f>
        <v>0</v>
      </c>
      <c r="AF820" s="362">
        <f>Schisto!AJ829</f>
        <v>0</v>
      </c>
      <c r="AG820" s="362">
        <f>Schisto!AN829</f>
        <v>0</v>
      </c>
      <c r="AH820" s="362">
        <f>Schisto!AO829</f>
        <v>0</v>
      </c>
      <c r="AI820" s="362">
        <f>Schisto!AT829</f>
        <v>0</v>
      </c>
      <c r="AJ820" s="362">
        <f>Schisto!AU829</f>
        <v>0</v>
      </c>
      <c r="AK820" s="362">
        <f>Schisto!AV829</f>
        <v>0</v>
      </c>
      <c r="AL820" s="362">
        <f>Schisto!AW829</f>
        <v>0</v>
      </c>
      <c r="AM820" s="362">
        <f>COUNTIF(Schisto!AX829,"Yes")</f>
        <v>0</v>
      </c>
      <c r="AN820" s="337"/>
      <c r="AO820" s="362">
        <f>STH!P829</f>
        <v>0</v>
      </c>
      <c r="AP820" s="362">
        <f>MAX(STH!AK829,STH!BS829)</f>
        <v>0</v>
      </c>
      <c r="AQ820" s="362">
        <f>MAX(STH!AL829,STH!BT829)</f>
        <v>0</v>
      </c>
      <c r="AR820" s="362">
        <f>MAX(STH!AM829,STH!BU829)</f>
        <v>0</v>
      </c>
      <c r="AS820" s="362">
        <f>MAX(STH!AN829,STH!BV829)</f>
        <v>0</v>
      </c>
      <c r="AT820" s="362">
        <f>MAX(STH!AO829,STH!BW829)</f>
        <v>0</v>
      </c>
      <c r="AU820" s="362">
        <f>MAX(STH!AQ829,STH!BY829)</f>
        <v>0</v>
      </c>
      <c r="AV820" s="362">
        <f>MAX(STH!AR829,STH!BZ829)</f>
        <v>0</v>
      </c>
      <c r="AW820" s="362">
        <f>MAX(STH!AS829,STH!CA829)</f>
        <v>0</v>
      </c>
      <c r="AX820" s="362">
        <f>MAX(STH!AT829,STH!CB829)</f>
        <v>0</v>
      </c>
      <c r="AY820" s="362">
        <f>MAX(STH!AU829,STH!CC829)</f>
        <v>0</v>
      </c>
      <c r="AZ820" s="362">
        <f>MAX(STH!AV829,STH!CD829)</f>
        <v>0</v>
      </c>
      <c r="BA820" s="362">
        <f>MAX(STH!AW829,STH!CE829)</f>
        <v>0</v>
      </c>
      <c r="BB820" s="362">
        <f>MAX(STH!AX829,STH!CF829)</f>
        <v>0</v>
      </c>
      <c r="BC820" s="362">
        <f>MAX(STH!AY829,STH!CG829)</f>
        <v>0</v>
      </c>
      <c r="BD820" s="362">
        <f>MAX(STH!AZ829,STH!CH829)</f>
        <v>0</v>
      </c>
      <c r="BE820" s="362">
        <f>MAX(STH!BA829,STH!CI829)</f>
        <v>0</v>
      </c>
      <c r="BF820" s="362">
        <f>MAX(STH!BB829,STH!CJ829)</f>
        <v>0</v>
      </c>
      <c r="BG820" s="362">
        <f>MAX(COUNTIF(STH!BC829,"Yes"),COUNTIF(STH!CK829,"Yes"))</f>
        <v>0</v>
      </c>
      <c r="BH820" s="337"/>
      <c r="BI820" s="362">
        <f>Trachoma!Q832</f>
        <v>0</v>
      </c>
      <c r="BJ820" s="362">
        <f>Trachoma!AK832</f>
        <v>0</v>
      </c>
      <c r="BK820" s="362">
        <f>Trachoma!AL832</f>
        <v>0</v>
      </c>
      <c r="BL820" s="362">
        <f>Trachoma!AN832</f>
        <v>0</v>
      </c>
      <c r="BM820" s="362">
        <f>Trachoma!AO832</f>
        <v>0</v>
      </c>
      <c r="BN820" s="362">
        <f>Trachoma!AT832</f>
        <v>0</v>
      </c>
      <c r="BO820" s="362">
        <f>Trachoma!AU832</f>
        <v>0</v>
      </c>
      <c r="BP820" s="362">
        <f>Trachoma!AV832</f>
        <v>0</v>
      </c>
      <c r="BQ820" s="362">
        <f>Trachoma!AW832</f>
        <v>0</v>
      </c>
      <c r="BR820" s="362">
        <f>COUNTIF(Trachoma!AX832,"Yes")</f>
        <v>0</v>
      </c>
      <c r="BS820" s="337"/>
      <c r="BT820" s="362">
        <f t="shared" si="134"/>
        <v>0</v>
      </c>
      <c r="BU820" s="362">
        <f t="shared" si="135"/>
        <v>0</v>
      </c>
      <c r="BV820" s="362">
        <f t="shared" si="136"/>
        <v>0</v>
      </c>
      <c r="BW820" s="362">
        <f t="shared" si="137"/>
        <v>0</v>
      </c>
      <c r="BX820" s="362">
        <f t="shared" si="138"/>
        <v>0</v>
      </c>
      <c r="BY820" s="362">
        <f t="shared" si="140"/>
        <v>0</v>
      </c>
      <c r="BZ820" s="362">
        <f t="shared" si="141"/>
        <v>0</v>
      </c>
      <c r="CA820" s="362">
        <f t="shared" si="142"/>
        <v>0</v>
      </c>
      <c r="CB820" s="362">
        <f t="shared" si="143"/>
        <v>0</v>
      </c>
      <c r="CC820" s="362">
        <f t="shared" si="139"/>
        <v>0</v>
      </c>
    </row>
    <row r="821" spans="2:81" x14ac:dyDescent="0.25">
      <c r="B821" s="147">
        <f>Demography!B829</f>
        <v>0</v>
      </c>
      <c r="C821" s="147">
        <f>Demography!C829</f>
        <v>0</v>
      </c>
      <c r="D821" s="148">
        <f>Demography!D829</f>
        <v>0</v>
      </c>
      <c r="E821" s="55"/>
      <c r="F821" s="148">
        <f>LF!M828</f>
        <v>0</v>
      </c>
      <c r="G821" s="148">
        <f>LF!AE828</f>
        <v>0</v>
      </c>
      <c r="H821" s="148">
        <f>LF!AF828</f>
        <v>0</v>
      </c>
      <c r="I821" s="148">
        <f>LF!AH828</f>
        <v>0</v>
      </c>
      <c r="J821" s="148">
        <f>LF!AI828</f>
        <v>0</v>
      </c>
      <c r="K821" s="148">
        <f>LF!AK828</f>
        <v>0</v>
      </c>
      <c r="L821" s="148">
        <f>LF!AM828</f>
        <v>0</v>
      </c>
      <c r="M821" s="148">
        <f>LF!AN828</f>
        <v>0</v>
      </c>
      <c r="N821" s="148">
        <f>LF!AO828</f>
        <v>0</v>
      </c>
      <c r="O821" s="148">
        <f>LF!AP828</f>
        <v>0</v>
      </c>
      <c r="P821" s="148">
        <f>LF!AQ828</f>
        <v>0</v>
      </c>
      <c r="Q821" s="148">
        <f>COUNTIF(LF!AR828,"Yes")</f>
        <v>0</v>
      </c>
      <c r="R821" s="55"/>
      <c r="S821" s="148">
        <f>Oncho!K828</f>
        <v>0</v>
      </c>
      <c r="T821" s="148">
        <f>MAX(Oncho!AB828,Oncho!BA828)</f>
        <v>0</v>
      </c>
      <c r="U821" s="148">
        <f>MAX(Oncho!AC828,Oncho!BB828)</f>
        <v>0</v>
      </c>
      <c r="V821" s="148">
        <f>MAX(Oncho!AE828,Oncho!BD828)</f>
        <v>0</v>
      </c>
      <c r="W821" s="148">
        <f>MAX(Oncho!AF828,Oncho!BE828)</f>
        <v>0</v>
      </c>
      <c r="X821" s="148">
        <f>MAX(Oncho!AG828,Oncho!BF828)</f>
        <v>0</v>
      </c>
      <c r="Y821" s="148">
        <f>MAX(Oncho!AH828,Oncho!BG828)</f>
        <v>0</v>
      </c>
      <c r="Z821" s="148">
        <f>MAX(Oncho!AI828,Oncho!BH828)</f>
        <v>0</v>
      </c>
      <c r="AA821" s="148">
        <f>MAX(Oncho!AJ828,Oncho!BI828)</f>
        <v>0</v>
      </c>
      <c r="AB821" s="148">
        <f>MAX(COUNTIF(Oncho!AK828,"Yes"),COUNTIF(Oncho!BJ828,"Yes"))</f>
        <v>0</v>
      </c>
      <c r="AC821" s="55"/>
      <c r="AD821" s="148">
        <f>Schisto!P830</f>
        <v>0</v>
      </c>
      <c r="AE821" s="148">
        <f>Schisto!AI830</f>
        <v>0</v>
      </c>
      <c r="AF821" s="148">
        <f>Schisto!AJ830</f>
        <v>0</v>
      </c>
      <c r="AG821" s="148">
        <f>Schisto!AN830</f>
        <v>0</v>
      </c>
      <c r="AH821" s="148">
        <f>Schisto!AO830</f>
        <v>0</v>
      </c>
      <c r="AI821" s="148">
        <f>Schisto!AT830</f>
        <v>0</v>
      </c>
      <c r="AJ821" s="148">
        <f>Schisto!AU830</f>
        <v>0</v>
      </c>
      <c r="AK821" s="148">
        <f>Schisto!AV830</f>
        <v>0</v>
      </c>
      <c r="AL821" s="148">
        <f>Schisto!AW830</f>
        <v>0</v>
      </c>
      <c r="AM821" s="148">
        <f>COUNTIF(Schisto!AX830,"Yes")</f>
        <v>0</v>
      </c>
      <c r="AN821" s="55"/>
      <c r="AO821" s="148">
        <f>STH!P830</f>
        <v>0</v>
      </c>
      <c r="AP821" s="148">
        <f>MAX(STH!AK830,STH!BS830)</f>
        <v>0</v>
      </c>
      <c r="AQ821" s="148">
        <f>MAX(STH!AL830,STH!BT830)</f>
        <v>0</v>
      </c>
      <c r="AR821" s="148">
        <f>MAX(STH!AM830,STH!BU830)</f>
        <v>0</v>
      </c>
      <c r="AS821" s="148">
        <f>MAX(STH!AN830,STH!BV830)</f>
        <v>0</v>
      </c>
      <c r="AT821" s="148">
        <f>MAX(STH!AO830,STH!BW830)</f>
        <v>0</v>
      </c>
      <c r="AU821" s="148">
        <f>MAX(STH!AQ830,STH!BY830)</f>
        <v>0</v>
      </c>
      <c r="AV821" s="148">
        <f>MAX(STH!AR830,STH!BZ830)</f>
        <v>0</v>
      </c>
      <c r="AW821" s="148">
        <f>MAX(STH!AS830,STH!CA830)</f>
        <v>0</v>
      </c>
      <c r="AX821" s="148">
        <f>MAX(STH!AT830,STH!CB830)</f>
        <v>0</v>
      </c>
      <c r="AY821" s="148">
        <f>MAX(STH!AU830,STH!CC830)</f>
        <v>0</v>
      </c>
      <c r="AZ821" s="148">
        <f>MAX(STH!AV830,STH!CD830)</f>
        <v>0</v>
      </c>
      <c r="BA821" s="148">
        <f>MAX(STH!AW830,STH!CE830)</f>
        <v>0</v>
      </c>
      <c r="BB821" s="148">
        <f>MAX(STH!AX830,STH!CF830)</f>
        <v>0</v>
      </c>
      <c r="BC821" s="148">
        <f>MAX(STH!AY830,STH!CG830)</f>
        <v>0</v>
      </c>
      <c r="BD821" s="148">
        <f>MAX(STH!AZ830,STH!CH830)</f>
        <v>0</v>
      </c>
      <c r="BE821" s="148">
        <f>MAX(STH!BA830,STH!CI830)</f>
        <v>0</v>
      </c>
      <c r="BF821" s="148">
        <f>MAX(STH!BB830,STH!CJ830)</f>
        <v>0</v>
      </c>
      <c r="BG821" s="148">
        <f>MAX(COUNTIF(STH!BC830,"Yes"),COUNTIF(STH!CK830,"Yes"))</f>
        <v>0</v>
      </c>
      <c r="BH821" s="55"/>
      <c r="BI821" s="148">
        <f>Trachoma!Q833</f>
        <v>0</v>
      </c>
      <c r="BJ821" s="148">
        <f>Trachoma!AK833</f>
        <v>0</v>
      </c>
      <c r="BK821" s="148">
        <f>Trachoma!AL833</f>
        <v>0</v>
      </c>
      <c r="BL821" s="148">
        <f>Trachoma!AN833</f>
        <v>0</v>
      </c>
      <c r="BM821" s="148">
        <f>Trachoma!AO833</f>
        <v>0</v>
      </c>
      <c r="BN821" s="148">
        <f>Trachoma!AT833</f>
        <v>0</v>
      </c>
      <c r="BO821" s="148">
        <f>Trachoma!AU833</f>
        <v>0</v>
      </c>
      <c r="BP821" s="148">
        <f>Trachoma!AV833</f>
        <v>0</v>
      </c>
      <c r="BQ821" s="148">
        <f>Trachoma!AW833</f>
        <v>0</v>
      </c>
      <c r="BR821" s="148">
        <f>COUNTIF(Trachoma!AX833,"Yes")</f>
        <v>0</v>
      </c>
      <c r="BS821" s="55"/>
      <c r="BT821" s="148">
        <f t="shared" si="134"/>
        <v>0</v>
      </c>
      <c r="BU821" s="148">
        <f t="shared" si="135"/>
        <v>0</v>
      </c>
      <c r="BV821" s="148">
        <f t="shared" si="136"/>
        <v>0</v>
      </c>
      <c r="BW821" s="148">
        <f t="shared" si="137"/>
        <v>0</v>
      </c>
      <c r="BX821" s="148">
        <f t="shared" si="138"/>
        <v>0</v>
      </c>
      <c r="BY821" s="148">
        <f t="shared" si="140"/>
        <v>0</v>
      </c>
      <c r="BZ821" s="148">
        <f t="shared" si="141"/>
        <v>0</v>
      </c>
      <c r="CA821" s="148">
        <f t="shared" si="142"/>
        <v>0</v>
      </c>
      <c r="CB821" s="148">
        <f t="shared" si="143"/>
        <v>0</v>
      </c>
      <c r="CC821" s="148">
        <f t="shared" si="139"/>
        <v>0</v>
      </c>
    </row>
    <row r="822" spans="2:81" x14ac:dyDescent="0.25">
      <c r="B822" s="361">
        <f>Demography!B830</f>
        <v>0</v>
      </c>
      <c r="C822" s="361">
        <f>Demography!C830</f>
        <v>0</v>
      </c>
      <c r="D822" s="362">
        <f>Demography!D830</f>
        <v>0</v>
      </c>
      <c r="E822" s="337"/>
      <c r="F822" s="362">
        <f>LF!M829</f>
        <v>0</v>
      </c>
      <c r="G822" s="362">
        <f>LF!AE829</f>
        <v>0</v>
      </c>
      <c r="H822" s="362">
        <f>LF!AF829</f>
        <v>0</v>
      </c>
      <c r="I822" s="362">
        <f>LF!AH829</f>
        <v>0</v>
      </c>
      <c r="J822" s="362">
        <f>LF!AI829</f>
        <v>0</v>
      </c>
      <c r="K822" s="362">
        <f>LF!AK829</f>
        <v>0</v>
      </c>
      <c r="L822" s="362">
        <f>LF!AM829</f>
        <v>0</v>
      </c>
      <c r="M822" s="362">
        <f>LF!AN829</f>
        <v>0</v>
      </c>
      <c r="N822" s="362">
        <f>LF!AO829</f>
        <v>0</v>
      </c>
      <c r="O822" s="362">
        <f>LF!AP829</f>
        <v>0</v>
      </c>
      <c r="P822" s="362">
        <f>LF!AQ829</f>
        <v>0</v>
      </c>
      <c r="Q822" s="362">
        <f>COUNTIF(LF!AR829,"Yes")</f>
        <v>0</v>
      </c>
      <c r="R822" s="337"/>
      <c r="S822" s="362">
        <f>Oncho!K829</f>
        <v>0</v>
      </c>
      <c r="T822" s="362">
        <f>MAX(Oncho!AB829,Oncho!BA829)</f>
        <v>0</v>
      </c>
      <c r="U822" s="362">
        <f>MAX(Oncho!AC829,Oncho!BB829)</f>
        <v>0</v>
      </c>
      <c r="V822" s="362">
        <f>MAX(Oncho!AE829,Oncho!BD829)</f>
        <v>0</v>
      </c>
      <c r="W822" s="362">
        <f>MAX(Oncho!AF829,Oncho!BE829)</f>
        <v>0</v>
      </c>
      <c r="X822" s="362">
        <f>MAX(Oncho!AG829,Oncho!BF829)</f>
        <v>0</v>
      </c>
      <c r="Y822" s="362">
        <f>MAX(Oncho!AH829,Oncho!BG829)</f>
        <v>0</v>
      </c>
      <c r="Z822" s="362">
        <f>MAX(Oncho!AI829,Oncho!BH829)</f>
        <v>0</v>
      </c>
      <c r="AA822" s="362">
        <f>MAX(Oncho!AJ829,Oncho!BI829)</f>
        <v>0</v>
      </c>
      <c r="AB822" s="362">
        <f>MAX(COUNTIF(Oncho!AK829,"Yes"),COUNTIF(Oncho!BJ829,"Yes"))</f>
        <v>0</v>
      </c>
      <c r="AC822" s="337"/>
      <c r="AD822" s="362">
        <f>Schisto!P831</f>
        <v>0</v>
      </c>
      <c r="AE822" s="362">
        <f>Schisto!AI831</f>
        <v>0</v>
      </c>
      <c r="AF822" s="362">
        <f>Schisto!AJ831</f>
        <v>0</v>
      </c>
      <c r="AG822" s="362">
        <f>Schisto!AN831</f>
        <v>0</v>
      </c>
      <c r="AH822" s="362">
        <f>Schisto!AO831</f>
        <v>0</v>
      </c>
      <c r="AI822" s="362">
        <f>Schisto!AT831</f>
        <v>0</v>
      </c>
      <c r="AJ822" s="362">
        <f>Schisto!AU831</f>
        <v>0</v>
      </c>
      <c r="AK822" s="362">
        <f>Schisto!AV831</f>
        <v>0</v>
      </c>
      <c r="AL822" s="362">
        <f>Schisto!AW831</f>
        <v>0</v>
      </c>
      <c r="AM822" s="362">
        <f>COUNTIF(Schisto!AX831,"Yes")</f>
        <v>0</v>
      </c>
      <c r="AN822" s="337"/>
      <c r="AO822" s="362">
        <f>STH!P831</f>
        <v>0</v>
      </c>
      <c r="AP822" s="362">
        <f>MAX(STH!AK831,STH!BS831)</f>
        <v>0</v>
      </c>
      <c r="AQ822" s="362">
        <f>MAX(STH!AL831,STH!BT831)</f>
        <v>0</v>
      </c>
      <c r="AR822" s="362">
        <f>MAX(STH!AM831,STH!BU831)</f>
        <v>0</v>
      </c>
      <c r="AS822" s="362">
        <f>MAX(STH!AN831,STH!BV831)</f>
        <v>0</v>
      </c>
      <c r="AT822" s="362">
        <f>MAX(STH!AO831,STH!BW831)</f>
        <v>0</v>
      </c>
      <c r="AU822" s="362">
        <f>MAX(STH!AQ831,STH!BY831)</f>
        <v>0</v>
      </c>
      <c r="AV822" s="362">
        <f>MAX(STH!AR831,STH!BZ831)</f>
        <v>0</v>
      </c>
      <c r="AW822" s="362">
        <f>MAX(STH!AS831,STH!CA831)</f>
        <v>0</v>
      </c>
      <c r="AX822" s="362">
        <f>MAX(STH!AT831,STH!CB831)</f>
        <v>0</v>
      </c>
      <c r="AY822" s="362">
        <f>MAX(STH!AU831,STH!CC831)</f>
        <v>0</v>
      </c>
      <c r="AZ822" s="362">
        <f>MAX(STH!AV831,STH!CD831)</f>
        <v>0</v>
      </c>
      <c r="BA822" s="362">
        <f>MAX(STH!AW831,STH!CE831)</f>
        <v>0</v>
      </c>
      <c r="BB822" s="362">
        <f>MAX(STH!AX831,STH!CF831)</f>
        <v>0</v>
      </c>
      <c r="BC822" s="362">
        <f>MAX(STH!AY831,STH!CG831)</f>
        <v>0</v>
      </c>
      <c r="BD822" s="362">
        <f>MAX(STH!AZ831,STH!CH831)</f>
        <v>0</v>
      </c>
      <c r="BE822" s="362">
        <f>MAX(STH!BA831,STH!CI831)</f>
        <v>0</v>
      </c>
      <c r="BF822" s="362">
        <f>MAX(STH!BB831,STH!CJ831)</f>
        <v>0</v>
      </c>
      <c r="BG822" s="362">
        <f>MAX(COUNTIF(STH!BC831,"Yes"),COUNTIF(STH!CK831,"Yes"))</f>
        <v>0</v>
      </c>
      <c r="BH822" s="337"/>
      <c r="BI822" s="362">
        <f>Trachoma!Q834</f>
        <v>0</v>
      </c>
      <c r="BJ822" s="362">
        <f>Trachoma!AK834</f>
        <v>0</v>
      </c>
      <c r="BK822" s="362">
        <f>Trachoma!AL834</f>
        <v>0</v>
      </c>
      <c r="BL822" s="362">
        <f>Trachoma!AN834</f>
        <v>0</v>
      </c>
      <c r="BM822" s="362">
        <f>Trachoma!AO834</f>
        <v>0</v>
      </c>
      <c r="BN822" s="362">
        <f>Trachoma!AT834</f>
        <v>0</v>
      </c>
      <c r="BO822" s="362">
        <f>Trachoma!AU834</f>
        <v>0</v>
      </c>
      <c r="BP822" s="362">
        <f>Trachoma!AV834</f>
        <v>0</v>
      </c>
      <c r="BQ822" s="362">
        <f>Trachoma!AW834</f>
        <v>0</v>
      </c>
      <c r="BR822" s="362">
        <f>COUNTIF(Trachoma!AX834,"Yes")</f>
        <v>0</v>
      </c>
      <c r="BS822" s="337"/>
      <c r="BT822" s="362">
        <f t="shared" si="134"/>
        <v>0</v>
      </c>
      <c r="BU822" s="362">
        <f t="shared" si="135"/>
        <v>0</v>
      </c>
      <c r="BV822" s="362">
        <f t="shared" si="136"/>
        <v>0</v>
      </c>
      <c r="BW822" s="362">
        <f t="shared" si="137"/>
        <v>0</v>
      </c>
      <c r="BX822" s="362">
        <f t="shared" si="138"/>
        <v>0</v>
      </c>
      <c r="BY822" s="362">
        <f t="shared" si="140"/>
        <v>0</v>
      </c>
      <c r="BZ822" s="362">
        <f t="shared" si="141"/>
        <v>0</v>
      </c>
      <c r="CA822" s="362">
        <f t="shared" si="142"/>
        <v>0</v>
      </c>
      <c r="CB822" s="362">
        <f t="shared" si="143"/>
        <v>0</v>
      </c>
      <c r="CC822" s="362">
        <f t="shared" si="139"/>
        <v>0</v>
      </c>
    </row>
    <row r="823" spans="2:81" x14ac:dyDescent="0.25">
      <c r="B823" s="147">
        <f>Demography!B831</f>
        <v>0</v>
      </c>
      <c r="C823" s="147">
        <f>Demography!C831</f>
        <v>0</v>
      </c>
      <c r="D823" s="148">
        <f>Demography!D831</f>
        <v>0</v>
      </c>
      <c r="E823" s="55"/>
      <c r="F823" s="148">
        <f>LF!M830</f>
        <v>0</v>
      </c>
      <c r="G823" s="148">
        <f>LF!AE830</f>
        <v>0</v>
      </c>
      <c r="H823" s="148">
        <f>LF!AF830</f>
        <v>0</v>
      </c>
      <c r="I823" s="148">
        <f>LF!AH830</f>
        <v>0</v>
      </c>
      <c r="J823" s="148">
        <f>LF!AI830</f>
        <v>0</v>
      </c>
      <c r="K823" s="148">
        <f>LF!AK830</f>
        <v>0</v>
      </c>
      <c r="L823" s="148">
        <f>LF!AM830</f>
        <v>0</v>
      </c>
      <c r="M823" s="148">
        <f>LF!AN830</f>
        <v>0</v>
      </c>
      <c r="N823" s="148">
        <f>LF!AO830</f>
        <v>0</v>
      </c>
      <c r="O823" s="148">
        <f>LF!AP830</f>
        <v>0</v>
      </c>
      <c r="P823" s="148">
        <f>LF!AQ830</f>
        <v>0</v>
      </c>
      <c r="Q823" s="148">
        <f>COUNTIF(LF!AR830,"Yes")</f>
        <v>0</v>
      </c>
      <c r="R823" s="55"/>
      <c r="S823" s="148">
        <f>Oncho!K830</f>
        <v>0</v>
      </c>
      <c r="T823" s="148">
        <f>MAX(Oncho!AB830,Oncho!BA830)</f>
        <v>0</v>
      </c>
      <c r="U823" s="148">
        <f>MAX(Oncho!AC830,Oncho!BB830)</f>
        <v>0</v>
      </c>
      <c r="V823" s="148">
        <f>MAX(Oncho!AE830,Oncho!BD830)</f>
        <v>0</v>
      </c>
      <c r="W823" s="148">
        <f>MAX(Oncho!AF830,Oncho!BE830)</f>
        <v>0</v>
      </c>
      <c r="X823" s="148">
        <f>MAX(Oncho!AG830,Oncho!BF830)</f>
        <v>0</v>
      </c>
      <c r="Y823" s="148">
        <f>MAX(Oncho!AH830,Oncho!BG830)</f>
        <v>0</v>
      </c>
      <c r="Z823" s="148">
        <f>MAX(Oncho!AI830,Oncho!BH830)</f>
        <v>0</v>
      </c>
      <c r="AA823" s="148">
        <f>MAX(Oncho!AJ830,Oncho!BI830)</f>
        <v>0</v>
      </c>
      <c r="AB823" s="148">
        <f>MAX(COUNTIF(Oncho!AK830,"Yes"),COUNTIF(Oncho!BJ830,"Yes"))</f>
        <v>0</v>
      </c>
      <c r="AC823" s="55"/>
      <c r="AD823" s="148">
        <f>Schisto!P832</f>
        <v>0</v>
      </c>
      <c r="AE823" s="148">
        <f>Schisto!AI832</f>
        <v>0</v>
      </c>
      <c r="AF823" s="148">
        <f>Schisto!AJ832</f>
        <v>0</v>
      </c>
      <c r="AG823" s="148">
        <f>Schisto!AN832</f>
        <v>0</v>
      </c>
      <c r="AH823" s="148">
        <f>Schisto!AO832</f>
        <v>0</v>
      </c>
      <c r="AI823" s="148">
        <f>Schisto!AT832</f>
        <v>0</v>
      </c>
      <c r="AJ823" s="148">
        <f>Schisto!AU832</f>
        <v>0</v>
      </c>
      <c r="AK823" s="148">
        <f>Schisto!AV832</f>
        <v>0</v>
      </c>
      <c r="AL823" s="148">
        <f>Schisto!AW832</f>
        <v>0</v>
      </c>
      <c r="AM823" s="148">
        <f>COUNTIF(Schisto!AX832,"Yes")</f>
        <v>0</v>
      </c>
      <c r="AN823" s="55"/>
      <c r="AO823" s="148">
        <f>STH!P832</f>
        <v>0</v>
      </c>
      <c r="AP823" s="148">
        <f>MAX(STH!AK832,STH!BS832)</f>
        <v>0</v>
      </c>
      <c r="AQ823" s="148">
        <f>MAX(STH!AL832,STH!BT832)</f>
        <v>0</v>
      </c>
      <c r="AR823" s="148">
        <f>MAX(STH!AM832,STH!BU832)</f>
        <v>0</v>
      </c>
      <c r="AS823" s="148">
        <f>MAX(STH!AN832,STH!BV832)</f>
        <v>0</v>
      </c>
      <c r="AT823" s="148">
        <f>MAX(STH!AO832,STH!BW832)</f>
        <v>0</v>
      </c>
      <c r="AU823" s="148">
        <f>MAX(STH!AQ832,STH!BY832)</f>
        <v>0</v>
      </c>
      <c r="AV823" s="148">
        <f>MAX(STH!AR832,STH!BZ832)</f>
        <v>0</v>
      </c>
      <c r="AW823" s="148">
        <f>MAX(STH!AS832,STH!CA832)</f>
        <v>0</v>
      </c>
      <c r="AX823" s="148">
        <f>MAX(STH!AT832,STH!CB832)</f>
        <v>0</v>
      </c>
      <c r="AY823" s="148">
        <f>MAX(STH!AU832,STH!CC832)</f>
        <v>0</v>
      </c>
      <c r="AZ823" s="148">
        <f>MAX(STH!AV832,STH!CD832)</f>
        <v>0</v>
      </c>
      <c r="BA823" s="148">
        <f>MAX(STH!AW832,STH!CE832)</f>
        <v>0</v>
      </c>
      <c r="BB823" s="148">
        <f>MAX(STH!AX832,STH!CF832)</f>
        <v>0</v>
      </c>
      <c r="BC823" s="148">
        <f>MAX(STH!AY832,STH!CG832)</f>
        <v>0</v>
      </c>
      <c r="BD823" s="148">
        <f>MAX(STH!AZ832,STH!CH832)</f>
        <v>0</v>
      </c>
      <c r="BE823" s="148">
        <f>MAX(STH!BA832,STH!CI832)</f>
        <v>0</v>
      </c>
      <c r="BF823" s="148">
        <f>MAX(STH!BB832,STH!CJ832)</f>
        <v>0</v>
      </c>
      <c r="BG823" s="148">
        <f>MAX(COUNTIF(STH!BC832,"Yes"),COUNTIF(STH!CK832,"Yes"))</f>
        <v>0</v>
      </c>
      <c r="BH823" s="55"/>
      <c r="BI823" s="148">
        <f>Trachoma!Q835</f>
        <v>0</v>
      </c>
      <c r="BJ823" s="148">
        <f>Trachoma!AK835</f>
        <v>0</v>
      </c>
      <c r="BK823" s="148">
        <f>Trachoma!AL835</f>
        <v>0</v>
      </c>
      <c r="BL823" s="148">
        <f>Trachoma!AN835</f>
        <v>0</v>
      </c>
      <c r="BM823" s="148">
        <f>Trachoma!AO835</f>
        <v>0</v>
      </c>
      <c r="BN823" s="148">
        <f>Trachoma!AT835</f>
        <v>0</v>
      </c>
      <c r="BO823" s="148">
        <f>Trachoma!AU835</f>
        <v>0</v>
      </c>
      <c r="BP823" s="148">
        <f>Trachoma!AV835</f>
        <v>0</v>
      </c>
      <c r="BQ823" s="148">
        <f>Trachoma!AW835</f>
        <v>0</v>
      </c>
      <c r="BR823" s="148">
        <f>COUNTIF(Trachoma!AX835,"Yes")</f>
        <v>0</v>
      </c>
      <c r="BS823" s="55"/>
      <c r="BT823" s="148">
        <f t="shared" si="134"/>
        <v>0</v>
      </c>
      <c r="BU823" s="148">
        <f t="shared" si="135"/>
        <v>0</v>
      </c>
      <c r="BV823" s="148">
        <f t="shared" si="136"/>
        <v>0</v>
      </c>
      <c r="BW823" s="148">
        <f t="shared" si="137"/>
        <v>0</v>
      </c>
      <c r="BX823" s="148">
        <f t="shared" si="138"/>
        <v>0</v>
      </c>
      <c r="BY823" s="148">
        <f t="shared" si="140"/>
        <v>0</v>
      </c>
      <c r="BZ823" s="148">
        <f t="shared" si="141"/>
        <v>0</v>
      </c>
      <c r="CA823" s="148">
        <f t="shared" si="142"/>
        <v>0</v>
      </c>
      <c r="CB823" s="148">
        <f t="shared" si="143"/>
        <v>0</v>
      </c>
      <c r="CC823" s="148">
        <f t="shared" si="139"/>
        <v>0</v>
      </c>
    </row>
    <row r="824" spans="2:81" x14ac:dyDescent="0.25">
      <c r="B824" s="361">
        <f>Demography!B832</f>
        <v>0</v>
      </c>
      <c r="C824" s="361">
        <f>Demography!C832</f>
        <v>0</v>
      </c>
      <c r="D824" s="362">
        <f>Demography!D832</f>
        <v>0</v>
      </c>
      <c r="E824" s="337"/>
      <c r="F824" s="362">
        <f>LF!M831</f>
        <v>0</v>
      </c>
      <c r="G824" s="362">
        <f>LF!AE831</f>
        <v>0</v>
      </c>
      <c r="H824" s="362">
        <f>LF!AF831</f>
        <v>0</v>
      </c>
      <c r="I824" s="362">
        <f>LF!AH831</f>
        <v>0</v>
      </c>
      <c r="J824" s="362">
        <f>LF!AI831</f>
        <v>0</v>
      </c>
      <c r="K824" s="362">
        <f>LF!AK831</f>
        <v>0</v>
      </c>
      <c r="L824" s="362">
        <f>LF!AM831</f>
        <v>0</v>
      </c>
      <c r="M824" s="362">
        <f>LF!AN831</f>
        <v>0</v>
      </c>
      <c r="N824" s="362">
        <f>LF!AO831</f>
        <v>0</v>
      </c>
      <c r="O824" s="362">
        <f>LF!AP831</f>
        <v>0</v>
      </c>
      <c r="P824" s="362">
        <f>LF!AQ831</f>
        <v>0</v>
      </c>
      <c r="Q824" s="362">
        <f>COUNTIF(LF!AR831,"Yes")</f>
        <v>0</v>
      </c>
      <c r="R824" s="337"/>
      <c r="S824" s="362">
        <f>Oncho!K831</f>
        <v>0</v>
      </c>
      <c r="T824" s="362">
        <f>MAX(Oncho!AB831,Oncho!BA831)</f>
        <v>0</v>
      </c>
      <c r="U824" s="362">
        <f>MAX(Oncho!AC831,Oncho!BB831)</f>
        <v>0</v>
      </c>
      <c r="V824" s="362">
        <f>MAX(Oncho!AE831,Oncho!BD831)</f>
        <v>0</v>
      </c>
      <c r="W824" s="362">
        <f>MAX(Oncho!AF831,Oncho!BE831)</f>
        <v>0</v>
      </c>
      <c r="X824" s="362">
        <f>MAX(Oncho!AG831,Oncho!BF831)</f>
        <v>0</v>
      </c>
      <c r="Y824" s="362">
        <f>MAX(Oncho!AH831,Oncho!BG831)</f>
        <v>0</v>
      </c>
      <c r="Z824" s="362">
        <f>MAX(Oncho!AI831,Oncho!BH831)</f>
        <v>0</v>
      </c>
      <c r="AA824" s="362">
        <f>MAX(Oncho!AJ831,Oncho!BI831)</f>
        <v>0</v>
      </c>
      <c r="AB824" s="362">
        <f>MAX(COUNTIF(Oncho!AK831,"Yes"),COUNTIF(Oncho!BJ831,"Yes"))</f>
        <v>0</v>
      </c>
      <c r="AC824" s="337"/>
      <c r="AD824" s="362">
        <f>Schisto!P833</f>
        <v>0</v>
      </c>
      <c r="AE824" s="362">
        <f>Schisto!AI833</f>
        <v>0</v>
      </c>
      <c r="AF824" s="362">
        <f>Schisto!AJ833</f>
        <v>0</v>
      </c>
      <c r="AG824" s="362">
        <f>Schisto!AN833</f>
        <v>0</v>
      </c>
      <c r="AH824" s="362">
        <f>Schisto!AO833</f>
        <v>0</v>
      </c>
      <c r="AI824" s="362">
        <f>Schisto!AT833</f>
        <v>0</v>
      </c>
      <c r="AJ824" s="362">
        <f>Schisto!AU833</f>
        <v>0</v>
      </c>
      <c r="AK824" s="362">
        <f>Schisto!AV833</f>
        <v>0</v>
      </c>
      <c r="AL824" s="362">
        <f>Schisto!AW833</f>
        <v>0</v>
      </c>
      <c r="AM824" s="362">
        <f>COUNTIF(Schisto!AX833,"Yes")</f>
        <v>0</v>
      </c>
      <c r="AN824" s="337"/>
      <c r="AO824" s="362">
        <f>STH!P833</f>
        <v>0</v>
      </c>
      <c r="AP824" s="362">
        <f>MAX(STH!AK833,STH!BS833)</f>
        <v>0</v>
      </c>
      <c r="AQ824" s="362">
        <f>MAX(STH!AL833,STH!BT833)</f>
        <v>0</v>
      </c>
      <c r="AR824" s="362">
        <f>MAX(STH!AM833,STH!BU833)</f>
        <v>0</v>
      </c>
      <c r="AS824" s="362">
        <f>MAX(STH!AN833,STH!BV833)</f>
        <v>0</v>
      </c>
      <c r="AT824" s="362">
        <f>MAX(STH!AO833,STH!BW833)</f>
        <v>0</v>
      </c>
      <c r="AU824" s="362">
        <f>MAX(STH!AQ833,STH!BY833)</f>
        <v>0</v>
      </c>
      <c r="AV824" s="362">
        <f>MAX(STH!AR833,STH!BZ833)</f>
        <v>0</v>
      </c>
      <c r="AW824" s="362">
        <f>MAX(STH!AS833,STH!CA833)</f>
        <v>0</v>
      </c>
      <c r="AX824" s="362">
        <f>MAX(STH!AT833,STH!CB833)</f>
        <v>0</v>
      </c>
      <c r="AY824" s="362">
        <f>MAX(STH!AU833,STH!CC833)</f>
        <v>0</v>
      </c>
      <c r="AZ824" s="362">
        <f>MAX(STH!AV833,STH!CD833)</f>
        <v>0</v>
      </c>
      <c r="BA824" s="362">
        <f>MAX(STH!AW833,STH!CE833)</f>
        <v>0</v>
      </c>
      <c r="BB824" s="362">
        <f>MAX(STH!AX833,STH!CF833)</f>
        <v>0</v>
      </c>
      <c r="BC824" s="362">
        <f>MAX(STH!AY833,STH!CG833)</f>
        <v>0</v>
      </c>
      <c r="BD824" s="362">
        <f>MAX(STH!AZ833,STH!CH833)</f>
        <v>0</v>
      </c>
      <c r="BE824" s="362">
        <f>MAX(STH!BA833,STH!CI833)</f>
        <v>0</v>
      </c>
      <c r="BF824" s="362">
        <f>MAX(STH!BB833,STH!CJ833)</f>
        <v>0</v>
      </c>
      <c r="BG824" s="362">
        <f>MAX(COUNTIF(STH!BC833,"Yes"),COUNTIF(STH!CK833,"Yes"))</f>
        <v>0</v>
      </c>
      <c r="BH824" s="337"/>
      <c r="BI824" s="362">
        <f>Trachoma!Q836</f>
        <v>0</v>
      </c>
      <c r="BJ824" s="362">
        <f>Trachoma!AK836</f>
        <v>0</v>
      </c>
      <c r="BK824" s="362">
        <f>Trachoma!AL836</f>
        <v>0</v>
      </c>
      <c r="BL824" s="362">
        <f>Trachoma!AN836</f>
        <v>0</v>
      </c>
      <c r="BM824" s="362">
        <f>Trachoma!AO836</f>
        <v>0</v>
      </c>
      <c r="BN824" s="362">
        <f>Trachoma!AT836</f>
        <v>0</v>
      </c>
      <c r="BO824" s="362">
        <f>Trachoma!AU836</f>
        <v>0</v>
      </c>
      <c r="BP824" s="362">
        <f>Trachoma!AV836</f>
        <v>0</v>
      </c>
      <c r="BQ824" s="362">
        <f>Trachoma!AW836</f>
        <v>0</v>
      </c>
      <c r="BR824" s="362">
        <f>COUNTIF(Trachoma!AX836,"Yes")</f>
        <v>0</v>
      </c>
      <c r="BS824" s="337"/>
      <c r="BT824" s="362">
        <f t="shared" si="134"/>
        <v>0</v>
      </c>
      <c r="BU824" s="362">
        <f t="shared" si="135"/>
        <v>0</v>
      </c>
      <c r="BV824" s="362">
        <f t="shared" si="136"/>
        <v>0</v>
      </c>
      <c r="BW824" s="362">
        <f t="shared" si="137"/>
        <v>0</v>
      </c>
      <c r="BX824" s="362">
        <f t="shared" si="138"/>
        <v>0</v>
      </c>
      <c r="BY824" s="362">
        <f t="shared" si="140"/>
        <v>0</v>
      </c>
      <c r="BZ824" s="362">
        <f t="shared" si="141"/>
        <v>0</v>
      </c>
      <c r="CA824" s="362">
        <f t="shared" si="142"/>
        <v>0</v>
      </c>
      <c r="CB824" s="362">
        <f t="shared" si="143"/>
        <v>0</v>
      </c>
      <c r="CC824" s="362">
        <f t="shared" si="139"/>
        <v>0</v>
      </c>
    </row>
    <row r="825" spans="2:81" x14ac:dyDescent="0.25">
      <c r="B825" s="147">
        <f>Demography!B833</f>
        <v>0</v>
      </c>
      <c r="C825" s="147">
        <f>Demography!C833</f>
        <v>0</v>
      </c>
      <c r="D825" s="148">
        <f>Demography!D833</f>
        <v>0</v>
      </c>
      <c r="E825" s="55"/>
      <c r="F825" s="148">
        <f>LF!M832</f>
        <v>0</v>
      </c>
      <c r="G825" s="148">
        <f>LF!AE832</f>
        <v>0</v>
      </c>
      <c r="H825" s="148">
        <f>LF!AF832</f>
        <v>0</v>
      </c>
      <c r="I825" s="148">
        <f>LF!AH832</f>
        <v>0</v>
      </c>
      <c r="J825" s="148">
        <f>LF!AI832</f>
        <v>0</v>
      </c>
      <c r="K825" s="148">
        <f>LF!AK832</f>
        <v>0</v>
      </c>
      <c r="L825" s="148">
        <f>LF!AM832</f>
        <v>0</v>
      </c>
      <c r="M825" s="148">
        <f>LF!AN832</f>
        <v>0</v>
      </c>
      <c r="N825" s="148">
        <f>LF!AO832</f>
        <v>0</v>
      </c>
      <c r="O825" s="148">
        <f>LF!AP832</f>
        <v>0</v>
      </c>
      <c r="P825" s="148">
        <f>LF!AQ832</f>
        <v>0</v>
      </c>
      <c r="Q825" s="148">
        <f>COUNTIF(LF!AR832,"Yes")</f>
        <v>0</v>
      </c>
      <c r="R825" s="55"/>
      <c r="S825" s="148">
        <f>Oncho!K832</f>
        <v>0</v>
      </c>
      <c r="T825" s="148">
        <f>MAX(Oncho!AB832,Oncho!BA832)</f>
        <v>0</v>
      </c>
      <c r="U825" s="148">
        <f>MAX(Oncho!AC832,Oncho!BB832)</f>
        <v>0</v>
      </c>
      <c r="V825" s="148">
        <f>MAX(Oncho!AE832,Oncho!BD832)</f>
        <v>0</v>
      </c>
      <c r="W825" s="148">
        <f>MAX(Oncho!AF832,Oncho!BE832)</f>
        <v>0</v>
      </c>
      <c r="X825" s="148">
        <f>MAX(Oncho!AG832,Oncho!BF832)</f>
        <v>0</v>
      </c>
      <c r="Y825" s="148">
        <f>MAX(Oncho!AH832,Oncho!BG832)</f>
        <v>0</v>
      </c>
      <c r="Z825" s="148">
        <f>MAX(Oncho!AI832,Oncho!BH832)</f>
        <v>0</v>
      </c>
      <c r="AA825" s="148">
        <f>MAX(Oncho!AJ832,Oncho!BI832)</f>
        <v>0</v>
      </c>
      <c r="AB825" s="148">
        <f>MAX(COUNTIF(Oncho!AK832,"Yes"),COUNTIF(Oncho!BJ832,"Yes"))</f>
        <v>0</v>
      </c>
      <c r="AC825" s="55"/>
      <c r="AD825" s="148">
        <f>Schisto!P834</f>
        <v>0</v>
      </c>
      <c r="AE825" s="148">
        <f>Schisto!AI834</f>
        <v>0</v>
      </c>
      <c r="AF825" s="148">
        <f>Schisto!AJ834</f>
        <v>0</v>
      </c>
      <c r="AG825" s="148">
        <f>Schisto!AN834</f>
        <v>0</v>
      </c>
      <c r="AH825" s="148">
        <f>Schisto!AO834</f>
        <v>0</v>
      </c>
      <c r="AI825" s="148">
        <f>Schisto!AT834</f>
        <v>0</v>
      </c>
      <c r="AJ825" s="148">
        <f>Schisto!AU834</f>
        <v>0</v>
      </c>
      <c r="AK825" s="148">
        <f>Schisto!AV834</f>
        <v>0</v>
      </c>
      <c r="AL825" s="148">
        <f>Schisto!AW834</f>
        <v>0</v>
      </c>
      <c r="AM825" s="148">
        <f>COUNTIF(Schisto!AX834,"Yes")</f>
        <v>0</v>
      </c>
      <c r="AN825" s="55"/>
      <c r="AO825" s="148">
        <f>STH!P834</f>
        <v>0</v>
      </c>
      <c r="AP825" s="148">
        <f>MAX(STH!AK834,STH!BS834)</f>
        <v>0</v>
      </c>
      <c r="AQ825" s="148">
        <f>MAX(STH!AL834,STH!BT834)</f>
        <v>0</v>
      </c>
      <c r="AR825" s="148">
        <f>MAX(STH!AM834,STH!BU834)</f>
        <v>0</v>
      </c>
      <c r="AS825" s="148">
        <f>MAX(STH!AN834,STH!BV834)</f>
        <v>0</v>
      </c>
      <c r="AT825" s="148">
        <f>MAX(STH!AO834,STH!BW834)</f>
        <v>0</v>
      </c>
      <c r="AU825" s="148">
        <f>MAX(STH!AQ834,STH!BY834)</f>
        <v>0</v>
      </c>
      <c r="AV825" s="148">
        <f>MAX(STH!AR834,STH!BZ834)</f>
        <v>0</v>
      </c>
      <c r="AW825" s="148">
        <f>MAX(STH!AS834,STH!CA834)</f>
        <v>0</v>
      </c>
      <c r="AX825" s="148">
        <f>MAX(STH!AT834,STH!CB834)</f>
        <v>0</v>
      </c>
      <c r="AY825" s="148">
        <f>MAX(STH!AU834,STH!CC834)</f>
        <v>0</v>
      </c>
      <c r="AZ825" s="148">
        <f>MAX(STH!AV834,STH!CD834)</f>
        <v>0</v>
      </c>
      <c r="BA825" s="148">
        <f>MAX(STH!AW834,STH!CE834)</f>
        <v>0</v>
      </c>
      <c r="BB825" s="148">
        <f>MAX(STH!AX834,STH!CF834)</f>
        <v>0</v>
      </c>
      <c r="BC825" s="148">
        <f>MAX(STH!AY834,STH!CG834)</f>
        <v>0</v>
      </c>
      <c r="BD825" s="148">
        <f>MAX(STH!AZ834,STH!CH834)</f>
        <v>0</v>
      </c>
      <c r="BE825" s="148">
        <f>MAX(STH!BA834,STH!CI834)</f>
        <v>0</v>
      </c>
      <c r="BF825" s="148">
        <f>MAX(STH!BB834,STH!CJ834)</f>
        <v>0</v>
      </c>
      <c r="BG825" s="148">
        <f>MAX(COUNTIF(STH!BC834,"Yes"),COUNTIF(STH!CK834,"Yes"))</f>
        <v>0</v>
      </c>
      <c r="BH825" s="55"/>
      <c r="BI825" s="148">
        <f>Trachoma!Q837</f>
        <v>0</v>
      </c>
      <c r="BJ825" s="148">
        <f>Trachoma!AK837</f>
        <v>0</v>
      </c>
      <c r="BK825" s="148">
        <f>Trachoma!AL837</f>
        <v>0</v>
      </c>
      <c r="BL825" s="148">
        <f>Trachoma!AN837</f>
        <v>0</v>
      </c>
      <c r="BM825" s="148">
        <f>Trachoma!AO837</f>
        <v>0</v>
      </c>
      <c r="BN825" s="148">
        <f>Trachoma!AT837</f>
        <v>0</v>
      </c>
      <c r="BO825" s="148">
        <f>Trachoma!AU837</f>
        <v>0</v>
      </c>
      <c r="BP825" s="148">
        <f>Trachoma!AV837</f>
        <v>0</v>
      </c>
      <c r="BQ825" s="148">
        <f>Trachoma!AW837</f>
        <v>0</v>
      </c>
      <c r="BR825" s="148">
        <f>COUNTIF(Trachoma!AX837,"Yes")</f>
        <v>0</v>
      </c>
      <c r="BS825" s="55"/>
      <c r="BT825" s="148">
        <f t="shared" si="134"/>
        <v>0</v>
      </c>
      <c r="BU825" s="148">
        <f t="shared" si="135"/>
        <v>0</v>
      </c>
      <c r="BV825" s="148">
        <f t="shared" si="136"/>
        <v>0</v>
      </c>
      <c r="BW825" s="148">
        <f t="shared" si="137"/>
        <v>0</v>
      </c>
      <c r="BX825" s="148">
        <f t="shared" si="138"/>
        <v>0</v>
      </c>
      <c r="BY825" s="148">
        <f t="shared" si="140"/>
        <v>0</v>
      </c>
      <c r="BZ825" s="148">
        <f t="shared" si="141"/>
        <v>0</v>
      </c>
      <c r="CA825" s="148">
        <f t="shared" si="142"/>
        <v>0</v>
      </c>
      <c r="CB825" s="148">
        <f t="shared" si="143"/>
        <v>0</v>
      </c>
      <c r="CC825" s="148">
        <f t="shared" si="139"/>
        <v>0</v>
      </c>
    </row>
    <row r="826" spans="2:81" x14ac:dyDescent="0.25">
      <c r="B826" s="361">
        <f>Demography!B834</f>
        <v>0</v>
      </c>
      <c r="C826" s="361">
        <f>Demography!C834</f>
        <v>0</v>
      </c>
      <c r="D826" s="362">
        <f>Demography!D834</f>
        <v>0</v>
      </c>
      <c r="E826" s="337"/>
      <c r="F826" s="362">
        <f>LF!M833</f>
        <v>0</v>
      </c>
      <c r="G826" s="362">
        <f>LF!AE833</f>
        <v>0</v>
      </c>
      <c r="H826" s="362">
        <f>LF!AF833</f>
        <v>0</v>
      </c>
      <c r="I826" s="362">
        <f>LF!AH833</f>
        <v>0</v>
      </c>
      <c r="J826" s="362">
        <f>LF!AI833</f>
        <v>0</v>
      </c>
      <c r="K826" s="362">
        <f>LF!AK833</f>
        <v>0</v>
      </c>
      <c r="L826" s="362">
        <f>LF!AM833</f>
        <v>0</v>
      </c>
      <c r="M826" s="362">
        <f>LF!AN833</f>
        <v>0</v>
      </c>
      <c r="N826" s="362">
        <f>LF!AO833</f>
        <v>0</v>
      </c>
      <c r="O826" s="362">
        <f>LF!AP833</f>
        <v>0</v>
      </c>
      <c r="P826" s="362">
        <f>LF!AQ833</f>
        <v>0</v>
      </c>
      <c r="Q826" s="362">
        <f>COUNTIF(LF!AR833,"Yes")</f>
        <v>0</v>
      </c>
      <c r="R826" s="337"/>
      <c r="S826" s="362">
        <f>Oncho!K833</f>
        <v>0</v>
      </c>
      <c r="T826" s="362">
        <f>MAX(Oncho!AB833,Oncho!BA833)</f>
        <v>0</v>
      </c>
      <c r="U826" s="362">
        <f>MAX(Oncho!AC833,Oncho!BB833)</f>
        <v>0</v>
      </c>
      <c r="V826" s="362">
        <f>MAX(Oncho!AE833,Oncho!BD833)</f>
        <v>0</v>
      </c>
      <c r="W826" s="362">
        <f>MAX(Oncho!AF833,Oncho!BE833)</f>
        <v>0</v>
      </c>
      <c r="X826" s="362">
        <f>MAX(Oncho!AG833,Oncho!BF833)</f>
        <v>0</v>
      </c>
      <c r="Y826" s="362">
        <f>MAX(Oncho!AH833,Oncho!BG833)</f>
        <v>0</v>
      </c>
      <c r="Z826" s="362">
        <f>MAX(Oncho!AI833,Oncho!BH833)</f>
        <v>0</v>
      </c>
      <c r="AA826" s="362">
        <f>MAX(Oncho!AJ833,Oncho!BI833)</f>
        <v>0</v>
      </c>
      <c r="AB826" s="362">
        <f>MAX(COUNTIF(Oncho!AK833,"Yes"),COUNTIF(Oncho!BJ833,"Yes"))</f>
        <v>0</v>
      </c>
      <c r="AC826" s="337"/>
      <c r="AD826" s="362">
        <f>Schisto!P835</f>
        <v>0</v>
      </c>
      <c r="AE826" s="362">
        <f>Schisto!AI835</f>
        <v>0</v>
      </c>
      <c r="AF826" s="362">
        <f>Schisto!AJ835</f>
        <v>0</v>
      </c>
      <c r="AG826" s="362">
        <f>Schisto!AN835</f>
        <v>0</v>
      </c>
      <c r="AH826" s="362">
        <f>Schisto!AO835</f>
        <v>0</v>
      </c>
      <c r="AI826" s="362">
        <f>Schisto!AT835</f>
        <v>0</v>
      </c>
      <c r="AJ826" s="362">
        <f>Schisto!AU835</f>
        <v>0</v>
      </c>
      <c r="AK826" s="362">
        <f>Schisto!AV835</f>
        <v>0</v>
      </c>
      <c r="AL826" s="362">
        <f>Schisto!AW835</f>
        <v>0</v>
      </c>
      <c r="AM826" s="362">
        <f>COUNTIF(Schisto!AX835,"Yes")</f>
        <v>0</v>
      </c>
      <c r="AN826" s="337"/>
      <c r="AO826" s="362">
        <f>STH!P835</f>
        <v>0</v>
      </c>
      <c r="AP826" s="362">
        <f>MAX(STH!AK835,STH!BS835)</f>
        <v>0</v>
      </c>
      <c r="AQ826" s="362">
        <f>MAX(STH!AL835,STH!BT835)</f>
        <v>0</v>
      </c>
      <c r="AR826" s="362">
        <f>MAX(STH!AM835,STH!BU835)</f>
        <v>0</v>
      </c>
      <c r="AS826" s="362">
        <f>MAX(STH!AN835,STH!BV835)</f>
        <v>0</v>
      </c>
      <c r="AT826" s="362">
        <f>MAX(STH!AO835,STH!BW835)</f>
        <v>0</v>
      </c>
      <c r="AU826" s="362">
        <f>MAX(STH!AQ835,STH!BY835)</f>
        <v>0</v>
      </c>
      <c r="AV826" s="362">
        <f>MAX(STH!AR835,STH!BZ835)</f>
        <v>0</v>
      </c>
      <c r="AW826" s="362">
        <f>MAX(STH!AS835,STH!CA835)</f>
        <v>0</v>
      </c>
      <c r="AX826" s="362">
        <f>MAX(STH!AT835,STH!CB835)</f>
        <v>0</v>
      </c>
      <c r="AY826" s="362">
        <f>MAX(STH!AU835,STH!CC835)</f>
        <v>0</v>
      </c>
      <c r="AZ826" s="362">
        <f>MAX(STH!AV835,STH!CD835)</f>
        <v>0</v>
      </c>
      <c r="BA826" s="362">
        <f>MAX(STH!AW835,STH!CE835)</f>
        <v>0</v>
      </c>
      <c r="BB826" s="362">
        <f>MAX(STH!AX835,STH!CF835)</f>
        <v>0</v>
      </c>
      <c r="BC826" s="362">
        <f>MAX(STH!AY835,STH!CG835)</f>
        <v>0</v>
      </c>
      <c r="BD826" s="362">
        <f>MAX(STH!AZ835,STH!CH835)</f>
        <v>0</v>
      </c>
      <c r="BE826" s="362">
        <f>MAX(STH!BA835,STH!CI835)</f>
        <v>0</v>
      </c>
      <c r="BF826" s="362">
        <f>MAX(STH!BB835,STH!CJ835)</f>
        <v>0</v>
      </c>
      <c r="BG826" s="362">
        <f>MAX(COUNTIF(STH!BC835,"Yes"),COUNTIF(STH!CK835,"Yes"))</f>
        <v>0</v>
      </c>
      <c r="BH826" s="337"/>
      <c r="BI826" s="362">
        <f>Trachoma!Q838</f>
        <v>0</v>
      </c>
      <c r="BJ826" s="362">
        <f>Trachoma!AK838</f>
        <v>0</v>
      </c>
      <c r="BK826" s="362">
        <f>Trachoma!AL838</f>
        <v>0</v>
      </c>
      <c r="BL826" s="362">
        <f>Trachoma!AN838</f>
        <v>0</v>
      </c>
      <c r="BM826" s="362">
        <f>Trachoma!AO838</f>
        <v>0</v>
      </c>
      <c r="BN826" s="362">
        <f>Trachoma!AT838</f>
        <v>0</v>
      </c>
      <c r="BO826" s="362">
        <f>Trachoma!AU838</f>
        <v>0</v>
      </c>
      <c r="BP826" s="362">
        <f>Trachoma!AV838</f>
        <v>0</v>
      </c>
      <c r="BQ826" s="362">
        <f>Trachoma!AW838</f>
        <v>0</v>
      </c>
      <c r="BR826" s="362">
        <f>COUNTIF(Trachoma!AX838,"Yes")</f>
        <v>0</v>
      </c>
      <c r="BS826" s="337"/>
      <c r="BT826" s="362">
        <f t="shared" si="134"/>
        <v>0</v>
      </c>
      <c r="BU826" s="362">
        <f t="shared" si="135"/>
        <v>0</v>
      </c>
      <c r="BV826" s="362">
        <f t="shared" si="136"/>
        <v>0</v>
      </c>
      <c r="BW826" s="362">
        <f t="shared" si="137"/>
        <v>0</v>
      </c>
      <c r="BX826" s="362">
        <f t="shared" si="138"/>
        <v>0</v>
      </c>
      <c r="BY826" s="362">
        <f t="shared" si="140"/>
        <v>0</v>
      </c>
      <c r="BZ826" s="362">
        <f t="shared" si="141"/>
        <v>0</v>
      </c>
      <c r="CA826" s="362">
        <f t="shared" si="142"/>
        <v>0</v>
      </c>
      <c r="CB826" s="362">
        <f t="shared" si="143"/>
        <v>0</v>
      </c>
      <c r="CC826" s="362">
        <f t="shared" si="139"/>
        <v>0</v>
      </c>
    </row>
    <row r="827" spans="2:81" x14ac:dyDescent="0.25">
      <c r="B827" s="147">
        <f>Demography!B835</f>
        <v>0</v>
      </c>
      <c r="C827" s="147">
        <f>Demography!C835</f>
        <v>0</v>
      </c>
      <c r="D827" s="148">
        <f>Demography!D835</f>
        <v>0</v>
      </c>
      <c r="E827" s="55"/>
      <c r="F827" s="148">
        <f>LF!M834</f>
        <v>0</v>
      </c>
      <c r="G827" s="148">
        <f>LF!AE834</f>
        <v>0</v>
      </c>
      <c r="H827" s="148">
        <f>LF!AF834</f>
        <v>0</v>
      </c>
      <c r="I827" s="148">
        <f>LF!AH834</f>
        <v>0</v>
      </c>
      <c r="J827" s="148">
        <f>LF!AI834</f>
        <v>0</v>
      </c>
      <c r="K827" s="148">
        <f>LF!AK834</f>
        <v>0</v>
      </c>
      <c r="L827" s="148">
        <f>LF!AM834</f>
        <v>0</v>
      </c>
      <c r="M827" s="148">
        <f>LF!AN834</f>
        <v>0</v>
      </c>
      <c r="N827" s="148">
        <f>LF!AO834</f>
        <v>0</v>
      </c>
      <c r="O827" s="148">
        <f>LF!AP834</f>
        <v>0</v>
      </c>
      <c r="P827" s="148">
        <f>LF!AQ834</f>
        <v>0</v>
      </c>
      <c r="Q827" s="148">
        <f>COUNTIF(LF!AR834,"Yes")</f>
        <v>0</v>
      </c>
      <c r="R827" s="55"/>
      <c r="S827" s="148">
        <f>Oncho!K834</f>
        <v>0</v>
      </c>
      <c r="T827" s="148">
        <f>MAX(Oncho!AB834,Oncho!BA834)</f>
        <v>0</v>
      </c>
      <c r="U827" s="148">
        <f>MAX(Oncho!AC834,Oncho!BB834)</f>
        <v>0</v>
      </c>
      <c r="V827" s="148">
        <f>MAX(Oncho!AE834,Oncho!BD834)</f>
        <v>0</v>
      </c>
      <c r="W827" s="148">
        <f>MAX(Oncho!AF834,Oncho!BE834)</f>
        <v>0</v>
      </c>
      <c r="X827" s="148">
        <f>MAX(Oncho!AG834,Oncho!BF834)</f>
        <v>0</v>
      </c>
      <c r="Y827" s="148">
        <f>MAX(Oncho!AH834,Oncho!BG834)</f>
        <v>0</v>
      </c>
      <c r="Z827" s="148">
        <f>MAX(Oncho!AI834,Oncho!BH834)</f>
        <v>0</v>
      </c>
      <c r="AA827" s="148">
        <f>MAX(Oncho!AJ834,Oncho!BI834)</f>
        <v>0</v>
      </c>
      <c r="AB827" s="148">
        <f>MAX(COUNTIF(Oncho!AK834,"Yes"),COUNTIF(Oncho!BJ834,"Yes"))</f>
        <v>0</v>
      </c>
      <c r="AC827" s="55"/>
      <c r="AD827" s="148">
        <f>Schisto!P836</f>
        <v>0</v>
      </c>
      <c r="AE827" s="148">
        <f>Schisto!AI836</f>
        <v>0</v>
      </c>
      <c r="AF827" s="148">
        <f>Schisto!AJ836</f>
        <v>0</v>
      </c>
      <c r="AG827" s="148">
        <f>Schisto!AN836</f>
        <v>0</v>
      </c>
      <c r="AH827" s="148">
        <f>Schisto!AO836</f>
        <v>0</v>
      </c>
      <c r="AI827" s="148">
        <f>Schisto!AT836</f>
        <v>0</v>
      </c>
      <c r="AJ827" s="148">
        <f>Schisto!AU836</f>
        <v>0</v>
      </c>
      <c r="AK827" s="148">
        <f>Schisto!AV836</f>
        <v>0</v>
      </c>
      <c r="AL827" s="148">
        <f>Schisto!AW836</f>
        <v>0</v>
      </c>
      <c r="AM827" s="148">
        <f>COUNTIF(Schisto!AX836,"Yes")</f>
        <v>0</v>
      </c>
      <c r="AN827" s="55"/>
      <c r="AO827" s="148">
        <f>STH!P836</f>
        <v>0</v>
      </c>
      <c r="AP827" s="148">
        <f>MAX(STH!AK836,STH!BS836)</f>
        <v>0</v>
      </c>
      <c r="AQ827" s="148">
        <f>MAX(STH!AL836,STH!BT836)</f>
        <v>0</v>
      </c>
      <c r="AR827" s="148">
        <f>MAX(STH!AM836,STH!BU836)</f>
        <v>0</v>
      </c>
      <c r="AS827" s="148">
        <f>MAX(STH!AN836,STH!BV836)</f>
        <v>0</v>
      </c>
      <c r="AT827" s="148">
        <f>MAX(STH!AO836,STH!BW836)</f>
        <v>0</v>
      </c>
      <c r="AU827" s="148">
        <f>MAX(STH!AQ836,STH!BY836)</f>
        <v>0</v>
      </c>
      <c r="AV827" s="148">
        <f>MAX(STH!AR836,STH!BZ836)</f>
        <v>0</v>
      </c>
      <c r="AW827" s="148">
        <f>MAX(STH!AS836,STH!CA836)</f>
        <v>0</v>
      </c>
      <c r="AX827" s="148">
        <f>MAX(STH!AT836,STH!CB836)</f>
        <v>0</v>
      </c>
      <c r="AY827" s="148">
        <f>MAX(STH!AU836,STH!CC836)</f>
        <v>0</v>
      </c>
      <c r="AZ827" s="148">
        <f>MAX(STH!AV836,STH!CD836)</f>
        <v>0</v>
      </c>
      <c r="BA827" s="148">
        <f>MAX(STH!AW836,STH!CE836)</f>
        <v>0</v>
      </c>
      <c r="BB827" s="148">
        <f>MAX(STH!AX836,STH!CF836)</f>
        <v>0</v>
      </c>
      <c r="BC827" s="148">
        <f>MAX(STH!AY836,STH!CG836)</f>
        <v>0</v>
      </c>
      <c r="BD827" s="148">
        <f>MAX(STH!AZ836,STH!CH836)</f>
        <v>0</v>
      </c>
      <c r="BE827" s="148">
        <f>MAX(STH!BA836,STH!CI836)</f>
        <v>0</v>
      </c>
      <c r="BF827" s="148">
        <f>MAX(STH!BB836,STH!CJ836)</f>
        <v>0</v>
      </c>
      <c r="BG827" s="148">
        <f>MAX(COUNTIF(STH!BC836,"Yes"),COUNTIF(STH!CK836,"Yes"))</f>
        <v>0</v>
      </c>
      <c r="BH827" s="55"/>
      <c r="BI827" s="148">
        <f>Trachoma!Q839</f>
        <v>0</v>
      </c>
      <c r="BJ827" s="148">
        <f>Trachoma!AK839</f>
        <v>0</v>
      </c>
      <c r="BK827" s="148">
        <f>Trachoma!AL839</f>
        <v>0</v>
      </c>
      <c r="BL827" s="148">
        <f>Trachoma!AN839</f>
        <v>0</v>
      </c>
      <c r="BM827" s="148">
        <f>Trachoma!AO839</f>
        <v>0</v>
      </c>
      <c r="BN827" s="148">
        <f>Trachoma!AT839</f>
        <v>0</v>
      </c>
      <c r="BO827" s="148">
        <f>Trachoma!AU839</f>
        <v>0</v>
      </c>
      <c r="BP827" s="148">
        <f>Trachoma!AV839</f>
        <v>0</v>
      </c>
      <c r="BQ827" s="148">
        <f>Trachoma!AW839</f>
        <v>0</v>
      </c>
      <c r="BR827" s="148">
        <f>COUNTIF(Trachoma!AX839,"Yes")</f>
        <v>0</v>
      </c>
      <c r="BS827" s="55"/>
      <c r="BT827" s="148">
        <f t="shared" si="134"/>
        <v>0</v>
      </c>
      <c r="BU827" s="148">
        <f t="shared" si="135"/>
        <v>0</v>
      </c>
      <c r="BV827" s="148">
        <f t="shared" si="136"/>
        <v>0</v>
      </c>
      <c r="BW827" s="148">
        <f t="shared" si="137"/>
        <v>0</v>
      </c>
      <c r="BX827" s="148">
        <f t="shared" si="138"/>
        <v>0</v>
      </c>
      <c r="BY827" s="148">
        <f t="shared" si="140"/>
        <v>0</v>
      </c>
      <c r="BZ827" s="148">
        <f t="shared" si="141"/>
        <v>0</v>
      </c>
      <c r="CA827" s="148">
        <f t="shared" si="142"/>
        <v>0</v>
      </c>
      <c r="CB827" s="148">
        <f t="shared" si="143"/>
        <v>0</v>
      </c>
      <c r="CC827" s="148">
        <f t="shared" si="139"/>
        <v>0</v>
      </c>
    </row>
    <row r="828" spans="2:81" x14ac:dyDescent="0.25">
      <c r="B828" s="361">
        <f>Demography!B836</f>
        <v>0</v>
      </c>
      <c r="C828" s="361">
        <f>Demography!C836</f>
        <v>0</v>
      </c>
      <c r="D828" s="362">
        <f>Demography!D836</f>
        <v>0</v>
      </c>
      <c r="E828" s="337"/>
      <c r="F828" s="362">
        <f>LF!M835</f>
        <v>0</v>
      </c>
      <c r="G828" s="362">
        <f>LF!AE835</f>
        <v>0</v>
      </c>
      <c r="H828" s="362">
        <f>LF!AF835</f>
        <v>0</v>
      </c>
      <c r="I828" s="362">
        <f>LF!AH835</f>
        <v>0</v>
      </c>
      <c r="J828" s="362">
        <f>LF!AI835</f>
        <v>0</v>
      </c>
      <c r="K828" s="362">
        <f>LF!AK835</f>
        <v>0</v>
      </c>
      <c r="L828" s="362">
        <f>LF!AM835</f>
        <v>0</v>
      </c>
      <c r="M828" s="362">
        <f>LF!AN835</f>
        <v>0</v>
      </c>
      <c r="N828" s="362">
        <f>LF!AO835</f>
        <v>0</v>
      </c>
      <c r="O828" s="362">
        <f>LF!AP835</f>
        <v>0</v>
      </c>
      <c r="P828" s="362">
        <f>LF!AQ835</f>
        <v>0</v>
      </c>
      <c r="Q828" s="362">
        <f>COUNTIF(LF!AR835,"Yes")</f>
        <v>0</v>
      </c>
      <c r="R828" s="337"/>
      <c r="S828" s="362">
        <f>Oncho!K835</f>
        <v>0</v>
      </c>
      <c r="T828" s="362">
        <f>MAX(Oncho!AB835,Oncho!BA835)</f>
        <v>0</v>
      </c>
      <c r="U828" s="362">
        <f>MAX(Oncho!AC835,Oncho!BB835)</f>
        <v>0</v>
      </c>
      <c r="V828" s="362">
        <f>MAX(Oncho!AE835,Oncho!BD835)</f>
        <v>0</v>
      </c>
      <c r="W828" s="362">
        <f>MAX(Oncho!AF835,Oncho!BE835)</f>
        <v>0</v>
      </c>
      <c r="X828" s="362">
        <f>MAX(Oncho!AG835,Oncho!BF835)</f>
        <v>0</v>
      </c>
      <c r="Y828" s="362">
        <f>MAX(Oncho!AH835,Oncho!BG835)</f>
        <v>0</v>
      </c>
      <c r="Z828" s="362">
        <f>MAX(Oncho!AI835,Oncho!BH835)</f>
        <v>0</v>
      </c>
      <c r="AA828" s="362">
        <f>MAX(Oncho!AJ835,Oncho!BI835)</f>
        <v>0</v>
      </c>
      <c r="AB828" s="362">
        <f>MAX(COUNTIF(Oncho!AK835,"Yes"),COUNTIF(Oncho!BJ835,"Yes"))</f>
        <v>0</v>
      </c>
      <c r="AC828" s="337"/>
      <c r="AD828" s="362">
        <f>Schisto!P837</f>
        <v>0</v>
      </c>
      <c r="AE828" s="362">
        <f>Schisto!AI837</f>
        <v>0</v>
      </c>
      <c r="AF828" s="362">
        <f>Schisto!AJ837</f>
        <v>0</v>
      </c>
      <c r="AG828" s="362">
        <f>Schisto!AN837</f>
        <v>0</v>
      </c>
      <c r="AH828" s="362">
        <f>Schisto!AO837</f>
        <v>0</v>
      </c>
      <c r="AI828" s="362">
        <f>Schisto!AT837</f>
        <v>0</v>
      </c>
      <c r="AJ828" s="362">
        <f>Schisto!AU837</f>
        <v>0</v>
      </c>
      <c r="AK828" s="362">
        <f>Schisto!AV837</f>
        <v>0</v>
      </c>
      <c r="AL828" s="362">
        <f>Schisto!AW837</f>
        <v>0</v>
      </c>
      <c r="AM828" s="362">
        <f>COUNTIF(Schisto!AX837,"Yes")</f>
        <v>0</v>
      </c>
      <c r="AN828" s="337"/>
      <c r="AO828" s="362">
        <f>STH!P837</f>
        <v>0</v>
      </c>
      <c r="AP828" s="362">
        <f>MAX(STH!AK837,STH!BS837)</f>
        <v>0</v>
      </c>
      <c r="AQ828" s="362">
        <f>MAX(STH!AL837,STH!BT837)</f>
        <v>0</v>
      </c>
      <c r="AR828" s="362">
        <f>MAX(STH!AM837,STH!BU837)</f>
        <v>0</v>
      </c>
      <c r="AS828" s="362">
        <f>MAX(STH!AN837,STH!BV837)</f>
        <v>0</v>
      </c>
      <c r="AT828" s="362">
        <f>MAX(STH!AO837,STH!BW837)</f>
        <v>0</v>
      </c>
      <c r="AU828" s="362">
        <f>MAX(STH!AQ837,STH!BY837)</f>
        <v>0</v>
      </c>
      <c r="AV828" s="362">
        <f>MAX(STH!AR837,STH!BZ837)</f>
        <v>0</v>
      </c>
      <c r="AW828" s="362">
        <f>MAX(STH!AS837,STH!CA837)</f>
        <v>0</v>
      </c>
      <c r="AX828" s="362">
        <f>MAX(STH!AT837,STH!CB837)</f>
        <v>0</v>
      </c>
      <c r="AY828" s="362">
        <f>MAX(STH!AU837,STH!CC837)</f>
        <v>0</v>
      </c>
      <c r="AZ828" s="362">
        <f>MAX(STH!AV837,STH!CD837)</f>
        <v>0</v>
      </c>
      <c r="BA828" s="362">
        <f>MAX(STH!AW837,STH!CE837)</f>
        <v>0</v>
      </c>
      <c r="BB828" s="362">
        <f>MAX(STH!AX837,STH!CF837)</f>
        <v>0</v>
      </c>
      <c r="BC828" s="362">
        <f>MAX(STH!AY837,STH!CG837)</f>
        <v>0</v>
      </c>
      <c r="BD828" s="362">
        <f>MAX(STH!AZ837,STH!CH837)</f>
        <v>0</v>
      </c>
      <c r="BE828" s="362">
        <f>MAX(STH!BA837,STH!CI837)</f>
        <v>0</v>
      </c>
      <c r="BF828" s="362">
        <f>MAX(STH!BB837,STH!CJ837)</f>
        <v>0</v>
      </c>
      <c r="BG828" s="362">
        <f>MAX(COUNTIF(STH!BC837,"Yes"),COUNTIF(STH!CK837,"Yes"))</f>
        <v>0</v>
      </c>
      <c r="BH828" s="337"/>
      <c r="BI828" s="362">
        <f>Trachoma!Q840</f>
        <v>0</v>
      </c>
      <c r="BJ828" s="362">
        <f>Trachoma!AK840</f>
        <v>0</v>
      </c>
      <c r="BK828" s="362">
        <f>Trachoma!AL840</f>
        <v>0</v>
      </c>
      <c r="BL828" s="362">
        <f>Trachoma!AN840</f>
        <v>0</v>
      </c>
      <c r="BM828" s="362">
        <f>Trachoma!AO840</f>
        <v>0</v>
      </c>
      <c r="BN828" s="362">
        <f>Trachoma!AT840</f>
        <v>0</v>
      </c>
      <c r="BO828" s="362">
        <f>Trachoma!AU840</f>
        <v>0</v>
      </c>
      <c r="BP828" s="362">
        <f>Trachoma!AV840</f>
        <v>0</v>
      </c>
      <c r="BQ828" s="362">
        <f>Trachoma!AW840</f>
        <v>0</v>
      </c>
      <c r="BR828" s="362">
        <f>COUNTIF(Trachoma!AX840,"Yes")</f>
        <v>0</v>
      </c>
      <c r="BS828" s="337"/>
      <c r="BT828" s="362">
        <f t="shared" si="134"/>
        <v>0</v>
      </c>
      <c r="BU828" s="362">
        <f t="shared" si="135"/>
        <v>0</v>
      </c>
      <c r="BV828" s="362">
        <f t="shared" si="136"/>
        <v>0</v>
      </c>
      <c r="BW828" s="362">
        <f t="shared" si="137"/>
        <v>0</v>
      </c>
      <c r="BX828" s="362">
        <f t="shared" si="138"/>
        <v>0</v>
      </c>
      <c r="BY828" s="362">
        <f t="shared" si="140"/>
        <v>0</v>
      </c>
      <c r="BZ828" s="362">
        <f t="shared" si="141"/>
        <v>0</v>
      </c>
      <c r="CA828" s="362">
        <f t="shared" si="142"/>
        <v>0</v>
      </c>
      <c r="CB828" s="362">
        <f t="shared" si="143"/>
        <v>0</v>
      </c>
      <c r="CC828" s="362">
        <f t="shared" si="139"/>
        <v>0</v>
      </c>
    </row>
    <row r="829" spans="2:81" x14ac:dyDescent="0.25">
      <c r="B829" s="147">
        <f>Demography!B837</f>
        <v>0</v>
      </c>
      <c r="C829" s="147">
        <f>Demography!C837</f>
        <v>0</v>
      </c>
      <c r="D829" s="148">
        <f>Demography!D837</f>
        <v>0</v>
      </c>
      <c r="E829" s="55"/>
      <c r="F829" s="148">
        <f>LF!M836</f>
        <v>0</v>
      </c>
      <c r="G829" s="148">
        <f>LF!AE836</f>
        <v>0</v>
      </c>
      <c r="H829" s="148">
        <f>LF!AF836</f>
        <v>0</v>
      </c>
      <c r="I829" s="148">
        <f>LF!AH836</f>
        <v>0</v>
      </c>
      <c r="J829" s="148">
        <f>LF!AI836</f>
        <v>0</v>
      </c>
      <c r="K829" s="148">
        <f>LF!AK836</f>
        <v>0</v>
      </c>
      <c r="L829" s="148">
        <f>LF!AM836</f>
        <v>0</v>
      </c>
      <c r="M829" s="148">
        <f>LF!AN836</f>
        <v>0</v>
      </c>
      <c r="N829" s="148">
        <f>LF!AO836</f>
        <v>0</v>
      </c>
      <c r="O829" s="148">
        <f>LF!AP836</f>
        <v>0</v>
      </c>
      <c r="P829" s="148">
        <f>LF!AQ836</f>
        <v>0</v>
      </c>
      <c r="Q829" s="148">
        <f>COUNTIF(LF!AR836,"Yes")</f>
        <v>0</v>
      </c>
      <c r="R829" s="55"/>
      <c r="S829" s="148">
        <f>Oncho!K836</f>
        <v>0</v>
      </c>
      <c r="T829" s="148">
        <f>MAX(Oncho!AB836,Oncho!BA836)</f>
        <v>0</v>
      </c>
      <c r="U829" s="148">
        <f>MAX(Oncho!AC836,Oncho!BB836)</f>
        <v>0</v>
      </c>
      <c r="V829" s="148">
        <f>MAX(Oncho!AE836,Oncho!BD836)</f>
        <v>0</v>
      </c>
      <c r="W829" s="148">
        <f>MAX(Oncho!AF836,Oncho!BE836)</f>
        <v>0</v>
      </c>
      <c r="X829" s="148">
        <f>MAX(Oncho!AG836,Oncho!BF836)</f>
        <v>0</v>
      </c>
      <c r="Y829" s="148">
        <f>MAX(Oncho!AH836,Oncho!BG836)</f>
        <v>0</v>
      </c>
      <c r="Z829" s="148">
        <f>MAX(Oncho!AI836,Oncho!BH836)</f>
        <v>0</v>
      </c>
      <c r="AA829" s="148">
        <f>MAX(Oncho!AJ836,Oncho!BI836)</f>
        <v>0</v>
      </c>
      <c r="AB829" s="148">
        <f>MAX(COUNTIF(Oncho!AK836,"Yes"),COUNTIF(Oncho!BJ836,"Yes"))</f>
        <v>0</v>
      </c>
      <c r="AC829" s="55"/>
      <c r="AD829" s="148">
        <f>Schisto!P838</f>
        <v>0</v>
      </c>
      <c r="AE829" s="148">
        <f>Schisto!AI838</f>
        <v>0</v>
      </c>
      <c r="AF829" s="148">
        <f>Schisto!AJ838</f>
        <v>0</v>
      </c>
      <c r="AG829" s="148">
        <f>Schisto!AN838</f>
        <v>0</v>
      </c>
      <c r="AH829" s="148">
        <f>Schisto!AO838</f>
        <v>0</v>
      </c>
      <c r="AI829" s="148">
        <f>Schisto!AT838</f>
        <v>0</v>
      </c>
      <c r="AJ829" s="148">
        <f>Schisto!AU838</f>
        <v>0</v>
      </c>
      <c r="AK829" s="148">
        <f>Schisto!AV838</f>
        <v>0</v>
      </c>
      <c r="AL829" s="148">
        <f>Schisto!AW838</f>
        <v>0</v>
      </c>
      <c r="AM829" s="148">
        <f>COUNTIF(Schisto!AX838,"Yes")</f>
        <v>0</v>
      </c>
      <c r="AN829" s="55"/>
      <c r="AO829" s="148">
        <f>STH!P838</f>
        <v>0</v>
      </c>
      <c r="AP829" s="148">
        <f>MAX(STH!AK838,STH!BS838)</f>
        <v>0</v>
      </c>
      <c r="AQ829" s="148">
        <f>MAX(STH!AL838,STH!BT838)</f>
        <v>0</v>
      </c>
      <c r="AR829" s="148">
        <f>MAX(STH!AM838,STH!BU838)</f>
        <v>0</v>
      </c>
      <c r="AS829" s="148">
        <f>MAX(STH!AN838,STH!BV838)</f>
        <v>0</v>
      </c>
      <c r="AT829" s="148">
        <f>MAX(STH!AO838,STH!BW838)</f>
        <v>0</v>
      </c>
      <c r="AU829" s="148">
        <f>MAX(STH!AQ838,STH!BY838)</f>
        <v>0</v>
      </c>
      <c r="AV829" s="148">
        <f>MAX(STH!AR838,STH!BZ838)</f>
        <v>0</v>
      </c>
      <c r="AW829" s="148">
        <f>MAX(STH!AS838,STH!CA838)</f>
        <v>0</v>
      </c>
      <c r="AX829" s="148">
        <f>MAX(STH!AT838,STH!CB838)</f>
        <v>0</v>
      </c>
      <c r="AY829" s="148">
        <f>MAX(STH!AU838,STH!CC838)</f>
        <v>0</v>
      </c>
      <c r="AZ829" s="148">
        <f>MAX(STH!AV838,STH!CD838)</f>
        <v>0</v>
      </c>
      <c r="BA829" s="148">
        <f>MAX(STH!AW838,STH!CE838)</f>
        <v>0</v>
      </c>
      <c r="BB829" s="148">
        <f>MAX(STH!AX838,STH!CF838)</f>
        <v>0</v>
      </c>
      <c r="BC829" s="148">
        <f>MAX(STH!AY838,STH!CG838)</f>
        <v>0</v>
      </c>
      <c r="BD829" s="148">
        <f>MAX(STH!AZ838,STH!CH838)</f>
        <v>0</v>
      </c>
      <c r="BE829" s="148">
        <f>MAX(STH!BA838,STH!CI838)</f>
        <v>0</v>
      </c>
      <c r="BF829" s="148">
        <f>MAX(STH!BB838,STH!CJ838)</f>
        <v>0</v>
      </c>
      <c r="BG829" s="148">
        <f>MAX(COUNTIF(STH!BC838,"Yes"),COUNTIF(STH!CK838,"Yes"))</f>
        <v>0</v>
      </c>
      <c r="BH829" s="55"/>
      <c r="BI829" s="148">
        <f>Trachoma!Q841</f>
        <v>0</v>
      </c>
      <c r="BJ829" s="148">
        <f>Trachoma!AK841</f>
        <v>0</v>
      </c>
      <c r="BK829" s="148">
        <f>Trachoma!AL841</f>
        <v>0</v>
      </c>
      <c r="BL829" s="148">
        <f>Trachoma!AN841</f>
        <v>0</v>
      </c>
      <c r="BM829" s="148">
        <f>Trachoma!AO841</f>
        <v>0</v>
      </c>
      <c r="BN829" s="148">
        <f>Trachoma!AT841</f>
        <v>0</v>
      </c>
      <c r="BO829" s="148">
        <f>Trachoma!AU841</f>
        <v>0</v>
      </c>
      <c r="BP829" s="148">
        <f>Trachoma!AV841</f>
        <v>0</v>
      </c>
      <c r="BQ829" s="148">
        <f>Trachoma!AW841</f>
        <v>0</v>
      </c>
      <c r="BR829" s="148">
        <f>COUNTIF(Trachoma!AX841,"Yes")</f>
        <v>0</v>
      </c>
      <c r="BS829" s="55"/>
      <c r="BT829" s="148">
        <f t="shared" si="134"/>
        <v>0</v>
      </c>
      <c r="BU829" s="148">
        <f t="shared" si="135"/>
        <v>0</v>
      </c>
      <c r="BV829" s="148">
        <f t="shared" si="136"/>
        <v>0</v>
      </c>
      <c r="BW829" s="148">
        <f t="shared" si="137"/>
        <v>0</v>
      </c>
      <c r="BX829" s="148">
        <f t="shared" si="138"/>
        <v>0</v>
      </c>
      <c r="BY829" s="148">
        <f t="shared" si="140"/>
        <v>0</v>
      </c>
      <c r="BZ829" s="148">
        <f t="shared" si="141"/>
        <v>0</v>
      </c>
      <c r="CA829" s="148">
        <f t="shared" si="142"/>
        <v>0</v>
      </c>
      <c r="CB829" s="148">
        <f t="shared" si="143"/>
        <v>0</v>
      </c>
      <c r="CC829" s="148">
        <f t="shared" si="139"/>
        <v>0</v>
      </c>
    </row>
    <row r="830" spans="2:81" x14ac:dyDescent="0.25">
      <c r="B830" s="361">
        <f>Demography!B838</f>
        <v>0</v>
      </c>
      <c r="C830" s="361">
        <f>Demography!C838</f>
        <v>0</v>
      </c>
      <c r="D830" s="362">
        <f>Demography!D838</f>
        <v>0</v>
      </c>
      <c r="E830" s="337"/>
      <c r="F830" s="362">
        <f>LF!M837</f>
        <v>0</v>
      </c>
      <c r="G830" s="362">
        <f>LF!AE837</f>
        <v>0</v>
      </c>
      <c r="H830" s="362">
        <f>LF!AF837</f>
        <v>0</v>
      </c>
      <c r="I830" s="362">
        <f>LF!AH837</f>
        <v>0</v>
      </c>
      <c r="J830" s="362">
        <f>LF!AI837</f>
        <v>0</v>
      </c>
      <c r="K830" s="362">
        <f>LF!AK837</f>
        <v>0</v>
      </c>
      <c r="L830" s="362">
        <f>LF!AM837</f>
        <v>0</v>
      </c>
      <c r="M830" s="362">
        <f>LF!AN837</f>
        <v>0</v>
      </c>
      <c r="N830" s="362">
        <f>LF!AO837</f>
        <v>0</v>
      </c>
      <c r="O830" s="362">
        <f>LF!AP837</f>
        <v>0</v>
      </c>
      <c r="P830" s="362">
        <f>LF!AQ837</f>
        <v>0</v>
      </c>
      <c r="Q830" s="362">
        <f>COUNTIF(LF!AR837,"Yes")</f>
        <v>0</v>
      </c>
      <c r="R830" s="337"/>
      <c r="S830" s="362">
        <f>Oncho!K837</f>
        <v>0</v>
      </c>
      <c r="T830" s="362">
        <f>MAX(Oncho!AB837,Oncho!BA837)</f>
        <v>0</v>
      </c>
      <c r="U830" s="362">
        <f>MAX(Oncho!AC837,Oncho!BB837)</f>
        <v>0</v>
      </c>
      <c r="V830" s="362">
        <f>MAX(Oncho!AE837,Oncho!BD837)</f>
        <v>0</v>
      </c>
      <c r="W830" s="362">
        <f>MAX(Oncho!AF837,Oncho!BE837)</f>
        <v>0</v>
      </c>
      <c r="X830" s="362">
        <f>MAX(Oncho!AG837,Oncho!BF837)</f>
        <v>0</v>
      </c>
      <c r="Y830" s="362">
        <f>MAX(Oncho!AH837,Oncho!BG837)</f>
        <v>0</v>
      </c>
      <c r="Z830" s="362">
        <f>MAX(Oncho!AI837,Oncho!BH837)</f>
        <v>0</v>
      </c>
      <c r="AA830" s="362">
        <f>MAX(Oncho!AJ837,Oncho!BI837)</f>
        <v>0</v>
      </c>
      <c r="AB830" s="362">
        <f>MAX(COUNTIF(Oncho!AK837,"Yes"),COUNTIF(Oncho!BJ837,"Yes"))</f>
        <v>0</v>
      </c>
      <c r="AC830" s="337"/>
      <c r="AD830" s="362">
        <f>Schisto!P839</f>
        <v>0</v>
      </c>
      <c r="AE830" s="362">
        <f>Schisto!AI839</f>
        <v>0</v>
      </c>
      <c r="AF830" s="362">
        <f>Schisto!AJ839</f>
        <v>0</v>
      </c>
      <c r="AG830" s="362">
        <f>Schisto!AN839</f>
        <v>0</v>
      </c>
      <c r="AH830" s="362">
        <f>Schisto!AO839</f>
        <v>0</v>
      </c>
      <c r="AI830" s="362">
        <f>Schisto!AT839</f>
        <v>0</v>
      </c>
      <c r="AJ830" s="362">
        <f>Schisto!AU839</f>
        <v>0</v>
      </c>
      <c r="AK830" s="362">
        <f>Schisto!AV839</f>
        <v>0</v>
      </c>
      <c r="AL830" s="362">
        <f>Schisto!AW839</f>
        <v>0</v>
      </c>
      <c r="AM830" s="362">
        <f>COUNTIF(Schisto!AX839,"Yes")</f>
        <v>0</v>
      </c>
      <c r="AN830" s="337"/>
      <c r="AO830" s="362">
        <f>STH!P839</f>
        <v>0</v>
      </c>
      <c r="AP830" s="362">
        <f>MAX(STH!AK839,STH!BS839)</f>
        <v>0</v>
      </c>
      <c r="AQ830" s="362">
        <f>MAX(STH!AL839,STH!BT839)</f>
        <v>0</v>
      </c>
      <c r="AR830" s="362">
        <f>MAX(STH!AM839,STH!BU839)</f>
        <v>0</v>
      </c>
      <c r="AS830" s="362">
        <f>MAX(STH!AN839,STH!BV839)</f>
        <v>0</v>
      </c>
      <c r="AT830" s="362">
        <f>MAX(STH!AO839,STH!BW839)</f>
        <v>0</v>
      </c>
      <c r="AU830" s="362">
        <f>MAX(STH!AQ839,STH!BY839)</f>
        <v>0</v>
      </c>
      <c r="AV830" s="362">
        <f>MAX(STH!AR839,STH!BZ839)</f>
        <v>0</v>
      </c>
      <c r="AW830" s="362">
        <f>MAX(STH!AS839,STH!CA839)</f>
        <v>0</v>
      </c>
      <c r="AX830" s="362">
        <f>MAX(STH!AT839,STH!CB839)</f>
        <v>0</v>
      </c>
      <c r="AY830" s="362">
        <f>MAX(STH!AU839,STH!CC839)</f>
        <v>0</v>
      </c>
      <c r="AZ830" s="362">
        <f>MAX(STH!AV839,STH!CD839)</f>
        <v>0</v>
      </c>
      <c r="BA830" s="362">
        <f>MAX(STH!AW839,STH!CE839)</f>
        <v>0</v>
      </c>
      <c r="BB830" s="362">
        <f>MAX(STH!AX839,STH!CF839)</f>
        <v>0</v>
      </c>
      <c r="BC830" s="362">
        <f>MAX(STH!AY839,STH!CG839)</f>
        <v>0</v>
      </c>
      <c r="BD830" s="362">
        <f>MAX(STH!AZ839,STH!CH839)</f>
        <v>0</v>
      </c>
      <c r="BE830" s="362">
        <f>MAX(STH!BA839,STH!CI839)</f>
        <v>0</v>
      </c>
      <c r="BF830" s="362">
        <f>MAX(STH!BB839,STH!CJ839)</f>
        <v>0</v>
      </c>
      <c r="BG830" s="362">
        <f>MAX(COUNTIF(STH!BC839,"Yes"),COUNTIF(STH!CK839,"Yes"))</f>
        <v>0</v>
      </c>
      <c r="BH830" s="337"/>
      <c r="BI830" s="362">
        <f>Trachoma!Q842</f>
        <v>0</v>
      </c>
      <c r="BJ830" s="362">
        <f>Trachoma!AK842</f>
        <v>0</v>
      </c>
      <c r="BK830" s="362">
        <f>Trachoma!AL842</f>
        <v>0</v>
      </c>
      <c r="BL830" s="362">
        <f>Trachoma!AN842</f>
        <v>0</v>
      </c>
      <c r="BM830" s="362">
        <f>Trachoma!AO842</f>
        <v>0</v>
      </c>
      <c r="BN830" s="362">
        <f>Trachoma!AT842</f>
        <v>0</v>
      </c>
      <c r="BO830" s="362">
        <f>Trachoma!AU842</f>
        <v>0</v>
      </c>
      <c r="BP830" s="362">
        <f>Trachoma!AV842</f>
        <v>0</v>
      </c>
      <c r="BQ830" s="362">
        <f>Trachoma!AW842</f>
        <v>0</v>
      </c>
      <c r="BR830" s="362">
        <f>COUNTIF(Trachoma!AX842,"Yes")</f>
        <v>0</v>
      </c>
      <c r="BS830" s="337"/>
      <c r="BT830" s="362">
        <f t="shared" si="134"/>
        <v>0</v>
      </c>
      <c r="BU830" s="362">
        <f t="shared" si="135"/>
        <v>0</v>
      </c>
      <c r="BV830" s="362">
        <f t="shared" si="136"/>
        <v>0</v>
      </c>
      <c r="BW830" s="362">
        <f t="shared" si="137"/>
        <v>0</v>
      </c>
      <c r="BX830" s="362">
        <f t="shared" si="138"/>
        <v>0</v>
      </c>
      <c r="BY830" s="362">
        <f t="shared" si="140"/>
        <v>0</v>
      </c>
      <c r="BZ830" s="362">
        <f t="shared" si="141"/>
        <v>0</v>
      </c>
      <c r="CA830" s="362">
        <f t="shared" si="142"/>
        <v>0</v>
      </c>
      <c r="CB830" s="362">
        <f t="shared" si="143"/>
        <v>0</v>
      </c>
      <c r="CC830" s="362">
        <f t="shared" si="139"/>
        <v>0</v>
      </c>
    </row>
    <row r="831" spans="2:81" x14ac:dyDescent="0.25">
      <c r="B831" s="147">
        <f>Demography!B839</f>
        <v>0</v>
      </c>
      <c r="C831" s="147">
        <f>Demography!C839</f>
        <v>0</v>
      </c>
      <c r="D831" s="148">
        <f>Demography!D839</f>
        <v>0</v>
      </c>
      <c r="E831" s="55"/>
      <c r="F831" s="148">
        <f>LF!M838</f>
        <v>0</v>
      </c>
      <c r="G831" s="148">
        <f>LF!AE838</f>
        <v>0</v>
      </c>
      <c r="H831" s="148">
        <f>LF!AF838</f>
        <v>0</v>
      </c>
      <c r="I831" s="148">
        <f>LF!AH838</f>
        <v>0</v>
      </c>
      <c r="J831" s="148">
        <f>LF!AI838</f>
        <v>0</v>
      </c>
      <c r="K831" s="148">
        <f>LF!AK838</f>
        <v>0</v>
      </c>
      <c r="L831" s="148">
        <f>LF!AM838</f>
        <v>0</v>
      </c>
      <c r="M831" s="148">
        <f>LF!AN838</f>
        <v>0</v>
      </c>
      <c r="N831" s="148">
        <f>LF!AO838</f>
        <v>0</v>
      </c>
      <c r="O831" s="148">
        <f>LF!AP838</f>
        <v>0</v>
      </c>
      <c r="P831" s="148">
        <f>LF!AQ838</f>
        <v>0</v>
      </c>
      <c r="Q831" s="148">
        <f>COUNTIF(LF!AR838,"Yes")</f>
        <v>0</v>
      </c>
      <c r="R831" s="55"/>
      <c r="S831" s="148">
        <f>Oncho!K838</f>
        <v>0</v>
      </c>
      <c r="T831" s="148">
        <f>MAX(Oncho!AB838,Oncho!BA838)</f>
        <v>0</v>
      </c>
      <c r="U831" s="148">
        <f>MAX(Oncho!AC838,Oncho!BB838)</f>
        <v>0</v>
      </c>
      <c r="V831" s="148">
        <f>MAX(Oncho!AE838,Oncho!BD838)</f>
        <v>0</v>
      </c>
      <c r="W831" s="148">
        <f>MAX(Oncho!AF838,Oncho!BE838)</f>
        <v>0</v>
      </c>
      <c r="X831" s="148">
        <f>MAX(Oncho!AG838,Oncho!BF838)</f>
        <v>0</v>
      </c>
      <c r="Y831" s="148">
        <f>MAX(Oncho!AH838,Oncho!BG838)</f>
        <v>0</v>
      </c>
      <c r="Z831" s="148">
        <f>MAX(Oncho!AI838,Oncho!BH838)</f>
        <v>0</v>
      </c>
      <c r="AA831" s="148">
        <f>MAX(Oncho!AJ838,Oncho!BI838)</f>
        <v>0</v>
      </c>
      <c r="AB831" s="148">
        <f>MAX(COUNTIF(Oncho!AK838,"Yes"),COUNTIF(Oncho!BJ838,"Yes"))</f>
        <v>0</v>
      </c>
      <c r="AC831" s="55"/>
      <c r="AD831" s="148">
        <f>Schisto!P840</f>
        <v>0</v>
      </c>
      <c r="AE831" s="148">
        <f>Schisto!AI840</f>
        <v>0</v>
      </c>
      <c r="AF831" s="148">
        <f>Schisto!AJ840</f>
        <v>0</v>
      </c>
      <c r="AG831" s="148">
        <f>Schisto!AN840</f>
        <v>0</v>
      </c>
      <c r="AH831" s="148">
        <f>Schisto!AO840</f>
        <v>0</v>
      </c>
      <c r="AI831" s="148">
        <f>Schisto!AT840</f>
        <v>0</v>
      </c>
      <c r="AJ831" s="148">
        <f>Schisto!AU840</f>
        <v>0</v>
      </c>
      <c r="AK831" s="148">
        <f>Schisto!AV840</f>
        <v>0</v>
      </c>
      <c r="AL831" s="148">
        <f>Schisto!AW840</f>
        <v>0</v>
      </c>
      <c r="AM831" s="148">
        <f>COUNTIF(Schisto!AX840,"Yes")</f>
        <v>0</v>
      </c>
      <c r="AN831" s="55"/>
      <c r="AO831" s="148">
        <f>STH!P840</f>
        <v>0</v>
      </c>
      <c r="AP831" s="148">
        <f>MAX(STH!AK840,STH!BS840)</f>
        <v>0</v>
      </c>
      <c r="AQ831" s="148">
        <f>MAX(STH!AL840,STH!BT840)</f>
        <v>0</v>
      </c>
      <c r="AR831" s="148">
        <f>MAX(STH!AM840,STH!BU840)</f>
        <v>0</v>
      </c>
      <c r="AS831" s="148">
        <f>MAX(STH!AN840,STH!BV840)</f>
        <v>0</v>
      </c>
      <c r="AT831" s="148">
        <f>MAX(STH!AO840,STH!BW840)</f>
        <v>0</v>
      </c>
      <c r="AU831" s="148">
        <f>MAX(STH!AQ840,STH!BY840)</f>
        <v>0</v>
      </c>
      <c r="AV831" s="148">
        <f>MAX(STH!AR840,STH!BZ840)</f>
        <v>0</v>
      </c>
      <c r="AW831" s="148">
        <f>MAX(STH!AS840,STH!CA840)</f>
        <v>0</v>
      </c>
      <c r="AX831" s="148">
        <f>MAX(STH!AT840,STH!CB840)</f>
        <v>0</v>
      </c>
      <c r="AY831" s="148">
        <f>MAX(STH!AU840,STH!CC840)</f>
        <v>0</v>
      </c>
      <c r="AZ831" s="148">
        <f>MAX(STH!AV840,STH!CD840)</f>
        <v>0</v>
      </c>
      <c r="BA831" s="148">
        <f>MAX(STH!AW840,STH!CE840)</f>
        <v>0</v>
      </c>
      <c r="BB831" s="148">
        <f>MAX(STH!AX840,STH!CF840)</f>
        <v>0</v>
      </c>
      <c r="BC831" s="148">
        <f>MAX(STH!AY840,STH!CG840)</f>
        <v>0</v>
      </c>
      <c r="BD831" s="148">
        <f>MAX(STH!AZ840,STH!CH840)</f>
        <v>0</v>
      </c>
      <c r="BE831" s="148">
        <f>MAX(STH!BA840,STH!CI840)</f>
        <v>0</v>
      </c>
      <c r="BF831" s="148">
        <f>MAX(STH!BB840,STH!CJ840)</f>
        <v>0</v>
      </c>
      <c r="BG831" s="148">
        <f>MAX(COUNTIF(STH!BC840,"Yes"),COUNTIF(STH!CK840,"Yes"))</f>
        <v>0</v>
      </c>
      <c r="BH831" s="55"/>
      <c r="BI831" s="148">
        <f>Trachoma!Q843</f>
        <v>0</v>
      </c>
      <c r="BJ831" s="148">
        <f>Trachoma!AK843</f>
        <v>0</v>
      </c>
      <c r="BK831" s="148">
        <f>Trachoma!AL843</f>
        <v>0</v>
      </c>
      <c r="BL831" s="148">
        <f>Trachoma!AN843</f>
        <v>0</v>
      </c>
      <c r="BM831" s="148">
        <f>Trachoma!AO843</f>
        <v>0</v>
      </c>
      <c r="BN831" s="148">
        <f>Trachoma!AT843</f>
        <v>0</v>
      </c>
      <c r="BO831" s="148">
        <f>Trachoma!AU843</f>
        <v>0</v>
      </c>
      <c r="BP831" s="148">
        <f>Trachoma!AV843</f>
        <v>0</v>
      </c>
      <c r="BQ831" s="148">
        <f>Trachoma!AW843</f>
        <v>0</v>
      </c>
      <c r="BR831" s="148">
        <f>COUNTIF(Trachoma!AX843,"Yes")</f>
        <v>0</v>
      </c>
      <c r="BS831" s="55"/>
      <c r="BT831" s="148">
        <f t="shared" si="134"/>
        <v>0</v>
      </c>
      <c r="BU831" s="148">
        <f t="shared" si="135"/>
        <v>0</v>
      </c>
      <c r="BV831" s="148">
        <f t="shared" si="136"/>
        <v>0</v>
      </c>
      <c r="BW831" s="148">
        <f t="shared" si="137"/>
        <v>0</v>
      </c>
      <c r="BX831" s="148">
        <f t="shared" si="138"/>
        <v>0</v>
      </c>
      <c r="BY831" s="148">
        <f t="shared" si="140"/>
        <v>0</v>
      </c>
      <c r="BZ831" s="148">
        <f t="shared" si="141"/>
        <v>0</v>
      </c>
      <c r="CA831" s="148">
        <f t="shared" si="142"/>
        <v>0</v>
      </c>
      <c r="CB831" s="148">
        <f t="shared" si="143"/>
        <v>0</v>
      </c>
      <c r="CC831" s="148">
        <f t="shared" si="139"/>
        <v>0</v>
      </c>
    </row>
    <row r="832" spans="2:81" x14ac:dyDescent="0.25">
      <c r="B832" s="361">
        <f>Demography!B840</f>
        <v>0</v>
      </c>
      <c r="C832" s="361">
        <f>Demography!C840</f>
        <v>0</v>
      </c>
      <c r="D832" s="362">
        <f>Demography!D840</f>
        <v>0</v>
      </c>
      <c r="E832" s="337"/>
      <c r="F832" s="362">
        <f>LF!M839</f>
        <v>0</v>
      </c>
      <c r="G832" s="362">
        <f>LF!AE839</f>
        <v>0</v>
      </c>
      <c r="H832" s="362">
        <f>LF!AF839</f>
        <v>0</v>
      </c>
      <c r="I832" s="362">
        <f>LF!AH839</f>
        <v>0</v>
      </c>
      <c r="J832" s="362">
        <f>LF!AI839</f>
        <v>0</v>
      </c>
      <c r="K832" s="362">
        <f>LF!AK839</f>
        <v>0</v>
      </c>
      <c r="L832" s="362">
        <f>LF!AM839</f>
        <v>0</v>
      </c>
      <c r="M832" s="362">
        <f>LF!AN839</f>
        <v>0</v>
      </c>
      <c r="N832" s="362">
        <f>LF!AO839</f>
        <v>0</v>
      </c>
      <c r="O832" s="362">
        <f>LF!AP839</f>
        <v>0</v>
      </c>
      <c r="P832" s="362">
        <f>LF!AQ839</f>
        <v>0</v>
      </c>
      <c r="Q832" s="362">
        <f>COUNTIF(LF!AR839,"Yes")</f>
        <v>0</v>
      </c>
      <c r="R832" s="337"/>
      <c r="S832" s="362">
        <f>Oncho!K839</f>
        <v>0</v>
      </c>
      <c r="T832" s="362">
        <f>MAX(Oncho!AB839,Oncho!BA839)</f>
        <v>0</v>
      </c>
      <c r="U832" s="362">
        <f>MAX(Oncho!AC839,Oncho!BB839)</f>
        <v>0</v>
      </c>
      <c r="V832" s="362">
        <f>MAX(Oncho!AE839,Oncho!BD839)</f>
        <v>0</v>
      </c>
      <c r="W832" s="362">
        <f>MAX(Oncho!AF839,Oncho!BE839)</f>
        <v>0</v>
      </c>
      <c r="X832" s="362">
        <f>MAX(Oncho!AG839,Oncho!BF839)</f>
        <v>0</v>
      </c>
      <c r="Y832" s="362">
        <f>MAX(Oncho!AH839,Oncho!BG839)</f>
        <v>0</v>
      </c>
      <c r="Z832" s="362">
        <f>MAX(Oncho!AI839,Oncho!BH839)</f>
        <v>0</v>
      </c>
      <c r="AA832" s="362">
        <f>MAX(Oncho!AJ839,Oncho!BI839)</f>
        <v>0</v>
      </c>
      <c r="AB832" s="362">
        <f>MAX(COUNTIF(Oncho!AK839,"Yes"),COUNTIF(Oncho!BJ839,"Yes"))</f>
        <v>0</v>
      </c>
      <c r="AC832" s="337"/>
      <c r="AD832" s="362">
        <f>Schisto!P841</f>
        <v>0</v>
      </c>
      <c r="AE832" s="362">
        <f>Schisto!AI841</f>
        <v>0</v>
      </c>
      <c r="AF832" s="362">
        <f>Schisto!AJ841</f>
        <v>0</v>
      </c>
      <c r="AG832" s="362">
        <f>Schisto!AN841</f>
        <v>0</v>
      </c>
      <c r="AH832" s="362">
        <f>Schisto!AO841</f>
        <v>0</v>
      </c>
      <c r="AI832" s="362">
        <f>Schisto!AT841</f>
        <v>0</v>
      </c>
      <c r="AJ832" s="362">
        <f>Schisto!AU841</f>
        <v>0</v>
      </c>
      <c r="AK832" s="362">
        <f>Schisto!AV841</f>
        <v>0</v>
      </c>
      <c r="AL832" s="362">
        <f>Schisto!AW841</f>
        <v>0</v>
      </c>
      <c r="AM832" s="362">
        <f>COUNTIF(Schisto!AX841,"Yes")</f>
        <v>0</v>
      </c>
      <c r="AN832" s="337"/>
      <c r="AO832" s="362">
        <f>STH!P841</f>
        <v>0</v>
      </c>
      <c r="AP832" s="362">
        <f>MAX(STH!AK841,STH!BS841)</f>
        <v>0</v>
      </c>
      <c r="AQ832" s="362">
        <f>MAX(STH!AL841,STH!BT841)</f>
        <v>0</v>
      </c>
      <c r="AR832" s="362">
        <f>MAX(STH!AM841,STH!BU841)</f>
        <v>0</v>
      </c>
      <c r="AS832" s="362">
        <f>MAX(STH!AN841,STH!BV841)</f>
        <v>0</v>
      </c>
      <c r="AT832" s="362">
        <f>MAX(STH!AO841,STH!BW841)</f>
        <v>0</v>
      </c>
      <c r="AU832" s="362">
        <f>MAX(STH!AQ841,STH!BY841)</f>
        <v>0</v>
      </c>
      <c r="AV832" s="362">
        <f>MAX(STH!AR841,STH!BZ841)</f>
        <v>0</v>
      </c>
      <c r="AW832" s="362">
        <f>MAX(STH!AS841,STH!CA841)</f>
        <v>0</v>
      </c>
      <c r="AX832" s="362">
        <f>MAX(STH!AT841,STH!CB841)</f>
        <v>0</v>
      </c>
      <c r="AY832" s="362">
        <f>MAX(STH!AU841,STH!CC841)</f>
        <v>0</v>
      </c>
      <c r="AZ832" s="362">
        <f>MAX(STH!AV841,STH!CD841)</f>
        <v>0</v>
      </c>
      <c r="BA832" s="362">
        <f>MAX(STH!AW841,STH!CE841)</f>
        <v>0</v>
      </c>
      <c r="BB832" s="362">
        <f>MAX(STH!AX841,STH!CF841)</f>
        <v>0</v>
      </c>
      <c r="BC832" s="362">
        <f>MAX(STH!AY841,STH!CG841)</f>
        <v>0</v>
      </c>
      <c r="BD832" s="362">
        <f>MAX(STH!AZ841,STH!CH841)</f>
        <v>0</v>
      </c>
      <c r="BE832" s="362">
        <f>MAX(STH!BA841,STH!CI841)</f>
        <v>0</v>
      </c>
      <c r="BF832" s="362">
        <f>MAX(STH!BB841,STH!CJ841)</f>
        <v>0</v>
      </c>
      <c r="BG832" s="362">
        <f>MAX(COUNTIF(STH!BC841,"Yes"),COUNTIF(STH!CK841,"Yes"))</f>
        <v>0</v>
      </c>
      <c r="BH832" s="337"/>
      <c r="BI832" s="362">
        <f>Trachoma!Q844</f>
        <v>0</v>
      </c>
      <c r="BJ832" s="362">
        <f>Trachoma!AK844</f>
        <v>0</v>
      </c>
      <c r="BK832" s="362">
        <f>Trachoma!AL844</f>
        <v>0</v>
      </c>
      <c r="BL832" s="362">
        <f>Trachoma!AN844</f>
        <v>0</v>
      </c>
      <c r="BM832" s="362">
        <f>Trachoma!AO844</f>
        <v>0</v>
      </c>
      <c r="BN832" s="362">
        <f>Trachoma!AT844</f>
        <v>0</v>
      </c>
      <c r="BO832" s="362">
        <f>Trachoma!AU844</f>
        <v>0</v>
      </c>
      <c r="BP832" s="362">
        <f>Trachoma!AV844</f>
        <v>0</v>
      </c>
      <c r="BQ832" s="362">
        <f>Trachoma!AW844</f>
        <v>0</v>
      </c>
      <c r="BR832" s="362">
        <f>COUNTIF(Trachoma!AX844,"Yes")</f>
        <v>0</v>
      </c>
      <c r="BS832" s="337"/>
      <c r="BT832" s="362">
        <f t="shared" si="134"/>
        <v>0</v>
      </c>
      <c r="BU832" s="362">
        <f t="shared" si="135"/>
        <v>0</v>
      </c>
      <c r="BV832" s="362">
        <f t="shared" si="136"/>
        <v>0</v>
      </c>
      <c r="BW832" s="362">
        <f t="shared" si="137"/>
        <v>0</v>
      </c>
      <c r="BX832" s="362">
        <f t="shared" si="138"/>
        <v>0</v>
      </c>
      <c r="BY832" s="362">
        <f t="shared" si="140"/>
        <v>0</v>
      </c>
      <c r="BZ832" s="362">
        <f t="shared" si="141"/>
        <v>0</v>
      </c>
      <c r="CA832" s="362">
        <f t="shared" si="142"/>
        <v>0</v>
      </c>
      <c r="CB832" s="362">
        <f t="shared" si="143"/>
        <v>0</v>
      </c>
      <c r="CC832" s="362">
        <f t="shared" si="139"/>
        <v>0</v>
      </c>
    </row>
    <row r="833" spans="2:81" x14ac:dyDescent="0.25">
      <c r="B833" s="147">
        <f>Demography!B841</f>
        <v>0</v>
      </c>
      <c r="C833" s="147">
        <f>Demography!C841</f>
        <v>0</v>
      </c>
      <c r="D833" s="148">
        <f>Demography!D841</f>
        <v>0</v>
      </c>
      <c r="E833" s="55"/>
      <c r="F833" s="148">
        <f>LF!M840</f>
        <v>0</v>
      </c>
      <c r="G833" s="148">
        <f>LF!AE840</f>
        <v>0</v>
      </c>
      <c r="H833" s="148">
        <f>LF!AF840</f>
        <v>0</v>
      </c>
      <c r="I833" s="148">
        <f>LF!AH840</f>
        <v>0</v>
      </c>
      <c r="J833" s="148">
        <f>LF!AI840</f>
        <v>0</v>
      </c>
      <c r="K833" s="148">
        <f>LF!AK840</f>
        <v>0</v>
      </c>
      <c r="L833" s="148">
        <f>LF!AM840</f>
        <v>0</v>
      </c>
      <c r="M833" s="148">
        <f>LF!AN840</f>
        <v>0</v>
      </c>
      <c r="N833" s="148">
        <f>LF!AO840</f>
        <v>0</v>
      </c>
      <c r="O833" s="148">
        <f>LF!AP840</f>
        <v>0</v>
      </c>
      <c r="P833" s="148">
        <f>LF!AQ840</f>
        <v>0</v>
      </c>
      <c r="Q833" s="148">
        <f>COUNTIF(LF!AR840,"Yes")</f>
        <v>0</v>
      </c>
      <c r="R833" s="55"/>
      <c r="S833" s="148">
        <f>Oncho!K840</f>
        <v>0</v>
      </c>
      <c r="T833" s="148">
        <f>MAX(Oncho!AB840,Oncho!BA840)</f>
        <v>0</v>
      </c>
      <c r="U833" s="148">
        <f>MAX(Oncho!AC840,Oncho!BB840)</f>
        <v>0</v>
      </c>
      <c r="V833" s="148">
        <f>MAX(Oncho!AE840,Oncho!BD840)</f>
        <v>0</v>
      </c>
      <c r="W833" s="148">
        <f>MAX(Oncho!AF840,Oncho!BE840)</f>
        <v>0</v>
      </c>
      <c r="X833" s="148">
        <f>MAX(Oncho!AG840,Oncho!BF840)</f>
        <v>0</v>
      </c>
      <c r="Y833" s="148">
        <f>MAX(Oncho!AH840,Oncho!BG840)</f>
        <v>0</v>
      </c>
      <c r="Z833" s="148">
        <f>MAX(Oncho!AI840,Oncho!BH840)</f>
        <v>0</v>
      </c>
      <c r="AA833" s="148">
        <f>MAX(Oncho!AJ840,Oncho!BI840)</f>
        <v>0</v>
      </c>
      <c r="AB833" s="148">
        <f>MAX(COUNTIF(Oncho!AK840,"Yes"),COUNTIF(Oncho!BJ840,"Yes"))</f>
        <v>0</v>
      </c>
      <c r="AC833" s="55"/>
      <c r="AD833" s="148">
        <f>Schisto!P842</f>
        <v>0</v>
      </c>
      <c r="AE833" s="148">
        <f>Schisto!AI842</f>
        <v>0</v>
      </c>
      <c r="AF833" s="148">
        <f>Schisto!AJ842</f>
        <v>0</v>
      </c>
      <c r="AG833" s="148">
        <f>Schisto!AN842</f>
        <v>0</v>
      </c>
      <c r="AH833" s="148">
        <f>Schisto!AO842</f>
        <v>0</v>
      </c>
      <c r="AI833" s="148">
        <f>Schisto!AT842</f>
        <v>0</v>
      </c>
      <c r="AJ833" s="148">
        <f>Schisto!AU842</f>
        <v>0</v>
      </c>
      <c r="AK833" s="148">
        <f>Schisto!AV842</f>
        <v>0</v>
      </c>
      <c r="AL833" s="148">
        <f>Schisto!AW842</f>
        <v>0</v>
      </c>
      <c r="AM833" s="148">
        <f>COUNTIF(Schisto!AX842,"Yes")</f>
        <v>0</v>
      </c>
      <c r="AN833" s="55"/>
      <c r="AO833" s="148">
        <f>STH!P842</f>
        <v>0</v>
      </c>
      <c r="AP833" s="148">
        <f>MAX(STH!AK842,STH!BS842)</f>
        <v>0</v>
      </c>
      <c r="AQ833" s="148">
        <f>MAX(STH!AL842,STH!BT842)</f>
        <v>0</v>
      </c>
      <c r="AR833" s="148">
        <f>MAX(STH!AM842,STH!BU842)</f>
        <v>0</v>
      </c>
      <c r="AS833" s="148">
        <f>MAX(STH!AN842,STH!BV842)</f>
        <v>0</v>
      </c>
      <c r="AT833" s="148">
        <f>MAX(STH!AO842,STH!BW842)</f>
        <v>0</v>
      </c>
      <c r="AU833" s="148">
        <f>MAX(STH!AQ842,STH!BY842)</f>
        <v>0</v>
      </c>
      <c r="AV833" s="148">
        <f>MAX(STH!AR842,STH!BZ842)</f>
        <v>0</v>
      </c>
      <c r="AW833" s="148">
        <f>MAX(STH!AS842,STH!CA842)</f>
        <v>0</v>
      </c>
      <c r="AX833" s="148">
        <f>MAX(STH!AT842,STH!CB842)</f>
        <v>0</v>
      </c>
      <c r="AY833" s="148">
        <f>MAX(STH!AU842,STH!CC842)</f>
        <v>0</v>
      </c>
      <c r="AZ833" s="148">
        <f>MAX(STH!AV842,STH!CD842)</f>
        <v>0</v>
      </c>
      <c r="BA833" s="148">
        <f>MAX(STH!AW842,STH!CE842)</f>
        <v>0</v>
      </c>
      <c r="BB833" s="148">
        <f>MAX(STH!AX842,STH!CF842)</f>
        <v>0</v>
      </c>
      <c r="BC833" s="148">
        <f>MAX(STH!AY842,STH!CG842)</f>
        <v>0</v>
      </c>
      <c r="BD833" s="148">
        <f>MAX(STH!AZ842,STH!CH842)</f>
        <v>0</v>
      </c>
      <c r="BE833" s="148">
        <f>MAX(STH!BA842,STH!CI842)</f>
        <v>0</v>
      </c>
      <c r="BF833" s="148">
        <f>MAX(STH!BB842,STH!CJ842)</f>
        <v>0</v>
      </c>
      <c r="BG833" s="148">
        <f>MAX(COUNTIF(STH!BC842,"Yes"),COUNTIF(STH!CK842,"Yes"))</f>
        <v>0</v>
      </c>
      <c r="BH833" s="55"/>
      <c r="BI833" s="148">
        <f>Trachoma!Q845</f>
        <v>0</v>
      </c>
      <c r="BJ833" s="148">
        <f>Trachoma!AK845</f>
        <v>0</v>
      </c>
      <c r="BK833" s="148">
        <f>Trachoma!AL845</f>
        <v>0</v>
      </c>
      <c r="BL833" s="148">
        <f>Trachoma!AN845</f>
        <v>0</v>
      </c>
      <c r="BM833" s="148">
        <f>Trachoma!AO845</f>
        <v>0</v>
      </c>
      <c r="BN833" s="148">
        <f>Trachoma!AT845</f>
        <v>0</v>
      </c>
      <c r="BO833" s="148">
        <f>Trachoma!AU845</f>
        <v>0</v>
      </c>
      <c r="BP833" s="148">
        <f>Trachoma!AV845</f>
        <v>0</v>
      </c>
      <c r="BQ833" s="148">
        <f>Trachoma!AW845</f>
        <v>0</v>
      </c>
      <c r="BR833" s="148">
        <f>COUNTIF(Trachoma!AX845,"Yes")</f>
        <v>0</v>
      </c>
      <c r="BS833" s="55"/>
      <c r="BT833" s="148">
        <f t="shared" si="134"/>
        <v>0</v>
      </c>
      <c r="BU833" s="148">
        <f t="shared" si="135"/>
        <v>0</v>
      </c>
      <c r="BV833" s="148">
        <f t="shared" si="136"/>
        <v>0</v>
      </c>
      <c r="BW833" s="148">
        <f t="shared" si="137"/>
        <v>0</v>
      </c>
      <c r="BX833" s="148">
        <f t="shared" si="138"/>
        <v>0</v>
      </c>
      <c r="BY833" s="148">
        <f t="shared" si="140"/>
        <v>0</v>
      </c>
      <c r="BZ833" s="148">
        <f t="shared" si="141"/>
        <v>0</v>
      </c>
      <c r="CA833" s="148">
        <f t="shared" si="142"/>
        <v>0</v>
      </c>
      <c r="CB833" s="148">
        <f t="shared" si="143"/>
        <v>0</v>
      </c>
      <c r="CC833" s="148">
        <f t="shared" si="139"/>
        <v>0</v>
      </c>
    </row>
    <row r="834" spans="2:81" x14ac:dyDescent="0.25">
      <c r="B834" s="361">
        <f>Demography!B842</f>
        <v>0</v>
      </c>
      <c r="C834" s="361">
        <f>Demography!C842</f>
        <v>0</v>
      </c>
      <c r="D834" s="362">
        <f>Demography!D842</f>
        <v>0</v>
      </c>
      <c r="E834" s="337"/>
      <c r="F834" s="362">
        <f>LF!M841</f>
        <v>0</v>
      </c>
      <c r="G834" s="362">
        <f>LF!AE841</f>
        <v>0</v>
      </c>
      <c r="H834" s="362">
        <f>LF!AF841</f>
        <v>0</v>
      </c>
      <c r="I834" s="362">
        <f>LF!AH841</f>
        <v>0</v>
      </c>
      <c r="J834" s="362">
        <f>LF!AI841</f>
        <v>0</v>
      </c>
      <c r="K834" s="362">
        <f>LF!AK841</f>
        <v>0</v>
      </c>
      <c r="L834" s="362">
        <f>LF!AM841</f>
        <v>0</v>
      </c>
      <c r="M834" s="362">
        <f>LF!AN841</f>
        <v>0</v>
      </c>
      <c r="N834" s="362">
        <f>LF!AO841</f>
        <v>0</v>
      </c>
      <c r="O834" s="362">
        <f>LF!AP841</f>
        <v>0</v>
      </c>
      <c r="P834" s="362">
        <f>LF!AQ841</f>
        <v>0</v>
      </c>
      <c r="Q834" s="362">
        <f>COUNTIF(LF!AR841,"Yes")</f>
        <v>0</v>
      </c>
      <c r="R834" s="337"/>
      <c r="S834" s="362">
        <f>Oncho!K841</f>
        <v>0</v>
      </c>
      <c r="T834" s="362">
        <f>MAX(Oncho!AB841,Oncho!BA841)</f>
        <v>0</v>
      </c>
      <c r="U834" s="362">
        <f>MAX(Oncho!AC841,Oncho!BB841)</f>
        <v>0</v>
      </c>
      <c r="V834" s="362">
        <f>MAX(Oncho!AE841,Oncho!BD841)</f>
        <v>0</v>
      </c>
      <c r="W834" s="362">
        <f>MAX(Oncho!AF841,Oncho!BE841)</f>
        <v>0</v>
      </c>
      <c r="X834" s="362">
        <f>MAX(Oncho!AG841,Oncho!BF841)</f>
        <v>0</v>
      </c>
      <c r="Y834" s="362">
        <f>MAX(Oncho!AH841,Oncho!BG841)</f>
        <v>0</v>
      </c>
      <c r="Z834" s="362">
        <f>MAX(Oncho!AI841,Oncho!BH841)</f>
        <v>0</v>
      </c>
      <c r="AA834" s="362">
        <f>MAX(Oncho!AJ841,Oncho!BI841)</f>
        <v>0</v>
      </c>
      <c r="AB834" s="362">
        <f>MAX(COUNTIF(Oncho!AK841,"Yes"),COUNTIF(Oncho!BJ841,"Yes"))</f>
        <v>0</v>
      </c>
      <c r="AC834" s="337"/>
      <c r="AD834" s="362">
        <f>Schisto!P843</f>
        <v>0</v>
      </c>
      <c r="AE834" s="362">
        <f>Schisto!AI843</f>
        <v>0</v>
      </c>
      <c r="AF834" s="362">
        <f>Schisto!AJ843</f>
        <v>0</v>
      </c>
      <c r="AG834" s="362">
        <f>Schisto!AN843</f>
        <v>0</v>
      </c>
      <c r="AH834" s="362">
        <f>Schisto!AO843</f>
        <v>0</v>
      </c>
      <c r="AI834" s="362">
        <f>Schisto!AT843</f>
        <v>0</v>
      </c>
      <c r="AJ834" s="362">
        <f>Schisto!AU843</f>
        <v>0</v>
      </c>
      <c r="AK834" s="362">
        <f>Schisto!AV843</f>
        <v>0</v>
      </c>
      <c r="AL834" s="362">
        <f>Schisto!AW843</f>
        <v>0</v>
      </c>
      <c r="AM834" s="362">
        <f>COUNTIF(Schisto!AX843,"Yes")</f>
        <v>0</v>
      </c>
      <c r="AN834" s="337"/>
      <c r="AO834" s="362">
        <f>STH!P843</f>
        <v>0</v>
      </c>
      <c r="AP834" s="362">
        <f>MAX(STH!AK843,STH!BS843)</f>
        <v>0</v>
      </c>
      <c r="AQ834" s="362">
        <f>MAX(STH!AL843,STH!BT843)</f>
        <v>0</v>
      </c>
      <c r="AR834" s="362">
        <f>MAX(STH!AM843,STH!BU843)</f>
        <v>0</v>
      </c>
      <c r="AS834" s="362">
        <f>MAX(STH!AN843,STH!BV843)</f>
        <v>0</v>
      </c>
      <c r="AT834" s="362">
        <f>MAX(STH!AO843,STH!BW843)</f>
        <v>0</v>
      </c>
      <c r="AU834" s="362">
        <f>MAX(STH!AQ843,STH!BY843)</f>
        <v>0</v>
      </c>
      <c r="AV834" s="362">
        <f>MAX(STH!AR843,STH!BZ843)</f>
        <v>0</v>
      </c>
      <c r="AW834" s="362">
        <f>MAX(STH!AS843,STH!CA843)</f>
        <v>0</v>
      </c>
      <c r="AX834" s="362">
        <f>MAX(STH!AT843,STH!CB843)</f>
        <v>0</v>
      </c>
      <c r="AY834" s="362">
        <f>MAX(STH!AU843,STH!CC843)</f>
        <v>0</v>
      </c>
      <c r="AZ834" s="362">
        <f>MAX(STH!AV843,STH!CD843)</f>
        <v>0</v>
      </c>
      <c r="BA834" s="362">
        <f>MAX(STH!AW843,STH!CE843)</f>
        <v>0</v>
      </c>
      <c r="BB834" s="362">
        <f>MAX(STH!AX843,STH!CF843)</f>
        <v>0</v>
      </c>
      <c r="BC834" s="362">
        <f>MAX(STH!AY843,STH!CG843)</f>
        <v>0</v>
      </c>
      <c r="BD834" s="362">
        <f>MAX(STH!AZ843,STH!CH843)</f>
        <v>0</v>
      </c>
      <c r="BE834" s="362">
        <f>MAX(STH!BA843,STH!CI843)</f>
        <v>0</v>
      </c>
      <c r="BF834" s="362">
        <f>MAX(STH!BB843,STH!CJ843)</f>
        <v>0</v>
      </c>
      <c r="BG834" s="362">
        <f>MAX(COUNTIF(STH!BC843,"Yes"),COUNTIF(STH!CK843,"Yes"))</f>
        <v>0</v>
      </c>
      <c r="BH834" s="337"/>
      <c r="BI834" s="362">
        <f>Trachoma!Q846</f>
        <v>0</v>
      </c>
      <c r="BJ834" s="362">
        <f>Trachoma!AK846</f>
        <v>0</v>
      </c>
      <c r="BK834" s="362">
        <f>Trachoma!AL846</f>
        <v>0</v>
      </c>
      <c r="BL834" s="362">
        <f>Trachoma!AN846</f>
        <v>0</v>
      </c>
      <c r="BM834" s="362">
        <f>Trachoma!AO846</f>
        <v>0</v>
      </c>
      <c r="BN834" s="362">
        <f>Trachoma!AT846</f>
        <v>0</v>
      </c>
      <c r="BO834" s="362">
        <f>Trachoma!AU846</f>
        <v>0</v>
      </c>
      <c r="BP834" s="362">
        <f>Trachoma!AV846</f>
        <v>0</v>
      </c>
      <c r="BQ834" s="362">
        <f>Trachoma!AW846</f>
        <v>0</v>
      </c>
      <c r="BR834" s="362">
        <f>COUNTIF(Trachoma!AX846,"Yes")</f>
        <v>0</v>
      </c>
      <c r="BS834" s="337"/>
      <c r="BT834" s="362">
        <f t="shared" si="134"/>
        <v>0</v>
      </c>
      <c r="BU834" s="362">
        <f t="shared" si="135"/>
        <v>0</v>
      </c>
      <c r="BV834" s="362">
        <f t="shared" si="136"/>
        <v>0</v>
      </c>
      <c r="BW834" s="362">
        <f t="shared" si="137"/>
        <v>0</v>
      </c>
      <c r="BX834" s="362">
        <f t="shared" si="138"/>
        <v>0</v>
      </c>
      <c r="BY834" s="362">
        <f t="shared" si="140"/>
        <v>0</v>
      </c>
      <c r="BZ834" s="362">
        <f t="shared" si="141"/>
        <v>0</v>
      </c>
      <c r="CA834" s="362">
        <f t="shared" si="142"/>
        <v>0</v>
      </c>
      <c r="CB834" s="362">
        <f t="shared" si="143"/>
        <v>0</v>
      </c>
      <c r="CC834" s="362">
        <f t="shared" si="139"/>
        <v>0</v>
      </c>
    </row>
    <row r="835" spans="2:81" x14ac:dyDescent="0.25">
      <c r="B835" s="147">
        <f>Demography!B843</f>
        <v>0</v>
      </c>
      <c r="C835" s="147">
        <f>Demography!C843</f>
        <v>0</v>
      </c>
      <c r="D835" s="148">
        <f>Demography!D843</f>
        <v>0</v>
      </c>
      <c r="E835" s="55"/>
      <c r="F835" s="148">
        <f>LF!M842</f>
        <v>0</v>
      </c>
      <c r="G835" s="148">
        <f>LF!AE842</f>
        <v>0</v>
      </c>
      <c r="H835" s="148">
        <f>LF!AF842</f>
        <v>0</v>
      </c>
      <c r="I835" s="148">
        <f>LF!AH842</f>
        <v>0</v>
      </c>
      <c r="J835" s="148">
        <f>LF!AI842</f>
        <v>0</v>
      </c>
      <c r="K835" s="148">
        <f>LF!AK842</f>
        <v>0</v>
      </c>
      <c r="L835" s="148">
        <f>LF!AM842</f>
        <v>0</v>
      </c>
      <c r="M835" s="148">
        <f>LF!AN842</f>
        <v>0</v>
      </c>
      <c r="N835" s="148">
        <f>LF!AO842</f>
        <v>0</v>
      </c>
      <c r="O835" s="148">
        <f>LF!AP842</f>
        <v>0</v>
      </c>
      <c r="P835" s="148">
        <f>LF!AQ842</f>
        <v>0</v>
      </c>
      <c r="Q835" s="148">
        <f>COUNTIF(LF!AR842,"Yes")</f>
        <v>0</v>
      </c>
      <c r="R835" s="55"/>
      <c r="S835" s="148">
        <f>Oncho!K842</f>
        <v>0</v>
      </c>
      <c r="T835" s="148">
        <f>MAX(Oncho!AB842,Oncho!BA842)</f>
        <v>0</v>
      </c>
      <c r="U835" s="148">
        <f>MAX(Oncho!AC842,Oncho!BB842)</f>
        <v>0</v>
      </c>
      <c r="V835" s="148">
        <f>MAX(Oncho!AE842,Oncho!BD842)</f>
        <v>0</v>
      </c>
      <c r="W835" s="148">
        <f>MAX(Oncho!AF842,Oncho!BE842)</f>
        <v>0</v>
      </c>
      <c r="X835" s="148">
        <f>MAX(Oncho!AG842,Oncho!BF842)</f>
        <v>0</v>
      </c>
      <c r="Y835" s="148">
        <f>MAX(Oncho!AH842,Oncho!BG842)</f>
        <v>0</v>
      </c>
      <c r="Z835" s="148">
        <f>MAX(Oncho!AI842,Oncho!BH842)</f>
        <v>0</v>
      </c>
      <c r="AA835" s="148">
        <f>MAX(Oncho!AJ842,Oncho!BI842)</f>
        <v>0</v>
      </c>
      <c r="AB835" s="148">
        <f>MAX(COUNTIF(Oncho!AK842,"Yes"),COUNTIF(Oncho!BJ842,"Yes"))</f>
        <v>0</v>
      </c>
      <c r="AC835" s="55"/>
      <c r="AD835" s="148">
        <f>Schisto!P844</f>
        <v>0</v>
      </c>
      <c r="AE835" s="148">
        <f>Schisto!AI844</f>
        <v>0</v>
      </c>
      <c r="AF835" s="148">
        <f>Schisto!AJ844</f>
        <v>0</v>
      </c>
      <c r="AG835" s="148">
        <f>Schisto!AN844</f>
        <v>0</v>
      </c>
      <c r="AH835" s="148">
        <f>Schisto!AO844</f>
        <v>0</v>
      </c>
      <c r="AI835" s="148">
        <f>Schisto!AT844</f>
        <v>0</v>
      </c>
      <c r="AJ835" s="148">
        <f>Schisto!AU844</f>
        <v>0</v>
      </c>
      <c r="AK835" s="148">
        <f>Schisto!AV844</f>
        <v>0</v>
      </c>
      <c r="AL835" s="148">
        <f>Schisto!AW844</f>
        <v>0</v>
      </c>
      <c r="AM835" s="148">
        <f>COUNTIF(Schisto!AX844,"Yes")</f>
        <v>0</v>
      </c>
      <c r="AN835" s="55"/>
      <c r="AO835" s="148">
        <f>STH!P844</f>
        <v>0</v>
      </c>
      <c r="AP835" s="148">
        <f>MAX(STH!AK844,STH!BS844)</f>
        <v>0</v>
      </c>
      <c r="AQ835" s="148">
        <f>MAX(STH!AL844,STH!BT844)</f>
        <v>0</v>
      </c>
      <c r="AR835" s="148">
        <f>MAX(STH!AM844,STH!BU844)</f>
        <v>0</v>
      </c>
      <c r="AS835" s="148">
        <f>MAX(STH!AN844,STH!BV844)</f>
        <v>0</v>
      </c>
      <c r="AT835" s="148">
        <f>MAX(STH!AO844,STH!BW844)</f>
        <v>0</v>
      </c>
      <c r="AU835" s="148">
        <f>MAX(STH!AQ844,STH!BY844)</f>
        <v>0</v>
      </c>
      <c r="AV835" s="148">
        <f>MAX(STH!AR844,STH!BZ844)</f>
        <v>0</v>
      </c>
      <c r="AW835" s="148">
        <f>MAX(STH!AS844,STH!CA844)</f>
        <v>0</v>
      </c>
      <c r="AX835" s="148">
        <f>MAX(STH!AT844,STH!CB844)</f>
        <v>0</v>
      </c>
      <c r="AY835" s="148">
        <f>MAX(STH!AU844,STH!CC844)</f>
        <v>0</v>
      </c>
      <c r="AZ835" s="148">
        <f>MAX(STH!AV844,STH!CD844)</f>
        <v>0</v>
      </c>
      <c r="BA835" s="148">
        <f>MAX(STH!AW844,STH!CE844)</f>
        <v>0</v>
      </c>
      <c r="BB835" s="148">
        <f>MAX(STH!AX844,STH!CF844)</f>
        <v>0</v>
      </c>
      <c r="BC835" s="148">
        <f>MAX(STH!AY844,STH!CG844)</f>
        <v>0</v>
      </c>
      <c r="BD835" s="148">
        <f>MAX(STH!AZ844,STH!CH844)</f>
        <v>0</v>
      </c>
      <c r="BE835" s="148">
        <f>MAX(STH!BA844,STH!CI844)</f>
        <v>0</v>
      </c>
      <c r="BF835" s="148">
        <f>MAX(STH!BB844,STH!CJ844)</f>
        <v>0</v>
      </c>
      <c r="BG835" s="148">
        <f>MAX(COUNTIF(STH!BC844,"Yes"),COUNTIF(STH!CK844,"Yes"))</f>
        <v>0</v>
      </c>
      <c r="BH835" s="55"/>
      <c r="BI835" s="148">
        <f>Trachoma!Q847</f>
        <v>0</v>
      </c>
      <c r="BJ835" s="148">
        <f>Trachoma!AK847</f>
        <v>0</v>
      </c>
      <c r="BK835" s="148">
        <f>Trachoma!AL847</f>
        <v>0</v>
      </c>
      <c r="BL835" s="148">
        <f>Trachoma!AN847</f>
        <v>0</v>
      </c>
      <c r="BM835" s="148">
        <f>Trachoma!AO847</f>
        <v>0</v>
      </c>
      <c r="BN835" s="148">
        <f>Trachoma!AT847</f>
        <v>0</v>
      </c>
      <c r="BO835" s="148">
        <f>Trachoma!AU847</f>
        <v>0</v>
      </c>
      <c r="BP835" s="148">
        <f>Trachoma!AV847</f>
        <v>0</v>
      </c>
      <c r="BQ835" s="148">
        <f>Trachoma!AW847</f>
        <v>0</v>
      </c>
      <c r="BR835" s="148">
        <f>COUNTIF(Trachoma!AX847,"Yes")</f>
        <v>0</v>
      </c>
      <c r="BS835" s="55"/>
      <c r="BT835" s="148">
        <f t="shared" si="134"/>
        <v>0</v>
      </c>
      <c r="BU835" s="148">
        <f t="shared" si="135"/>
        <v>0</v>
      </c>
      <c r="BV835" s="148">
        <f t="shared" si="136"/>
        <v>0</v>
      </c>
      <c r="BW835" s="148">
        <f t="shared" si="137"/>
        <v>0</v>
      </c>
      <c r="BX835" s="148">
        <f t="shared" si="138"/>
        <v>0</v>
      </c>
      <c r="BY835" s="148">
        <f t="shared" si="140"/>
        <v>0</v>
      </c>
      <c r="BZ835" s="148">
        <f t="shared" si="141"/>
        <v>0</v>
      </c>
      <c r="CA835" s="148">
        <f t="shared" si="142"/>
        <v>0</v>
      </c>
      <c r="CB835" s="148">
        <f t="shared" si="143"/>
        <v>0</v>
      </c>
      <c r="CC835" s="148">
        <f t="shared" si="139"/>
        <v>0</v>
      </c>
    </row>
    <row r="836" spans="2:81" x14ac:dyDescent="0.25">
      <c r="B836" s="361">
        <f>Demography!B844</f>
        <v>0</v>
      </c>
      <c r="C836" s="361">
        <f>Demography!C844</f>
        <v>0</v>
      </c>
      <c r="D836" s="362">
        <f>Demography!D844</f>
        <v>0</v>
      </c>
      <c r="E836" s="337"/>
      <c r="F836" s="362">
        <f>LF!M843</f>
        <v>0</v>
      </c>
      <c r="G836" s="362">
        <f>LF!AE843</f>
        <v>0</v>
      </c>
      <c r="H836" s="362">
        <f>LF!AF843</f>
        <v>0</v>
      </c>
      <c r="I836" s="362">
        <f>LF!AH843</f>
        <v>0</v>
      </c>
      <c r="J836" s="362">
        <f>LF!AI843</f>
        <v>0</v>
      </c>
      <c r="K836" s="362">
        <f>LF!AK843</f>
        <v>0</v>
      </c>
      <c r="L836" s="362">
        <f>LF!AM843</f>
        <v>0</v>
      </c>
      <c r="M836" s="362">
        <f>LF!AN843</f>
        <v>0</v>
      </c>
      <c r="N836" s="362">
        <f>LF!AO843</f>
        <v>0</v>
      </c>
      <c r="O836" s="362">
        <f>LF!AP843</f>
        <v>0</v>
      </c>
      <c r="P836" s="362">
        <f>LF!AQ843</f>
        <v>0</v>
      </c>
      <c r="Q836" s="362">
        <f>COUNTIF(LF!AR843,"Yes")</f>
        <v>0</v>
      </c>
      <c r="R836" s="337"/>
      <c r="S836" s="362">
        <f>Oncho!K843</f>
        <v>0</v>
      </c>
      <c r="T836" s="362">
        <f>MAX(Oncho!AB843,Oncho!BA843)</f>
        <v>0</v>
      </c>
      <c r="U836" s="362">
        <f>MAX(Oncho!AC843,Oncho!BB843)</f>
        <v>0</v>
      </c>
      <c r="V836" s="362">
        <f>MAX(Oncho!AE843,Oncho!BD843)</f>
        <v>0</v>
      </c>
      <c r="W836" s="362">
        <f>MAX(Oncho!AF843,Oncho!BE843)</f>
        <v>0</v>
      </c>
      <c r="X836" s="362">
        <f>MAX(Oncho!AG843,Oncho!BF843)</f>
        <v>0</v>
      </c>
      <c r="Y836" s="362">
        <f>MAX(Oncho!AH843,Oncho!BG843)</f>
        <v>0</v>
      </c>
      <c r="Z836" s="362">
        <f>MAX(Oncho!AI843,Oncho!BH843)</f>
        <v>0</v>
      </c>
      <c r="AA836" s="362">
        <f>MAX(Oncho!AJ843,Oncho!BI843)</f>
        <v>0</v>
      </c>
      <c r="AB836" s="362">
        <f>MAX(COUNTIF(Oncho!AK843,"Yes"),COUNTIF(Oncho!BJ843,"Yes"))</f>
        <v>0</v>
      </c>
      <c r="AC836" s="337"/>
      <c r="AD836" s="362">
        <f>Schisto!P845</f>
        <v>0</v>
      </c>
      <c r="AE836" s="362">
        <f>Schisto!AI845</f>
        <v>0</v>
      </c>
      <c r="AF836" s="362">
        <f>Schisto!AJ845</f>
        <v>0</v>
      </c>
      <c r="AG836" s="362">
        <f>Schisto!AN845</f>
        <v>0</v>
      </c>
      <c r="AH836" s="362">
        <f>Schisto!AO845</f>
        <v>0</v>
      </c>
      <c r="AI836" s="362">
        <f>Schisto!AT845</f>
        <v>0</v>
      </c>
      <c r="AJ836" s="362">
        <f>Schisto!AU845</f>
        <v>0</v>
      </c>
      <c r="AK836" s="362">
        <f>Schisto!AV845</f>
        <v>0</v>
      </c>
      <c r="AL836" s="362">
        <f>Schisto!AW845</f>
        <v>0</v>
      </c>
      <c r="AM836" s="362">
        <f>COUNTIF(Schisto!AX845,"Yes")</f>
        <v>0</v>
      </c>
      <c r="AN836" s="337"/>
      <c r="AO836" s="362">
        <f>STH!P845</f>
        <v>0</v>
      </c>
      <c r="AP836" s="362">
        <f>MAX(STH!AK845,STH!BS845)</f>
        <v>0</v>
      </c>
      <c r="AQ836" s="362">
        <f>MAX(STH!AL845,STH!BT845)</f>
        <v>0</v>
      </c>
      <c r="AR836" s="362">
        <f>MAX(STH!AM845,STH!BU845)</f>
        <v>0</v>
      </c>
      <c r="AS836" s="362">
        <f>MAX(STH!AN845,STH!BV845)</f>
        <v>0</v>
      </c>
      <c r="AT836" s="362">
        <f>MAX(STH!AO845,STH!BW845)</f>
        <v>0</v>
      </c>
      <c r="AU836" s="362">
        <f>MAX(STH!AQ845,STH!BY845)</f>
        <v>0</v>
      </c>
      <c r="AV836" s="362">
        <f>MAX(STH!AR845,STH!BZ845)</f>
        <v>0</v>
      </c>
      <c r="AW836" s="362">
        <f>MAX(STH!AS845,STH!CA845)</f>
        <v>0</v>
      </c>
      <c r="AX836" s="362">
        <f>MAX(STH!AT845,STH!CB845)</f>
        <v>0</v>
      </c>
      <c r="AY836" s="362">
        <f>MAX(STH!AU845,STH!CC845)</f>
        <v>0</v>
      </c>
      <c r="AZ836" s="362">
        <f>MAX(STH!AV845,STH!CD845)</f>
        <v>0</v>
      </c>
      <c r="BA836" s="362">
        <f>MAX(STH!AW845,STH!CE845)</f>
        <v>0</v>
      </c>
      <c r="BB836" s="362">
        <f>MAX(STH!AX845,STH!CF845)</f>
        <v>0</v>
      </c>
      <c r="BC836" s="362">
        <f>MAX(STH!AY845,STH!CG845)</f>
        <v>0</v>
      </c>
      <c r="BD836" s="362">
        <f>MAX(STH!AZ845,STH!CH845)</f>
        <v>0</v>
      </c>
      <c r="BE836" s="362">
        <f>MAX(STH!BA845,STH!CI845)</f>
        <v>0</v>
      </c>
      <c r="BF836" s="362">
        <f>MAX(STH!BB845,STH!CJ845)</f>
        <v>0</v>
      </c>
      <c r="BG836" s="362">
        <f>MAX(COUNTIF(STH!BC845,"Yes"),COUNTIF(STH!CK845,"Yes"))</f>
        <v>0</v>
      </c>
      <c r="BH836" s="337"/>
      <c r="BI836" s="362">
        <f>Trachoma!Q848</f>
        <v>0</v>
      </c>
      <c r="BJ836" s="362">
        <f>Trachoma!AK848</f>
        <v>0</v>
      </c>
      <c r="BK836" s="362">
        <f>Trachoma!AL848</f>
        <v>0</v>
      </c>
      <c r="BL836" s="362">
        <f>Trachoma!AN848</f>
        <v>0</v>
      </c>
      <c r="BM836" s="362">
        <f>Trachoma!AO848</f>
        <v>0</v>
      </c>
      <c r="BN836" s="362">
        <f>Trachoma!AT848</f>
        <v>0</v>
      </c>
      <c r="BO836" s="362">
        <f>Trachoma!AU848</f>
        <v>0</v>
      </c>
      <c r="BP836" s="362">
        <f>Trachoma!AV848</f>
        <v>0</v>
      </c>
      <c r="BQ836" s="362">
        <f>Trachoma!AW848</f>
        <v>0</v>
      </c>
      <c r="BR836" s="362">
        <f>COUNTIF(Trachoma!AX848,"Yes")</f>
        <v>0</v>
      </c>
      <c r="BS836" s="337"/>
      <c r="BT836" s="362">
        <f t="shared" si="134"/>
        <v>0</v>
      </c>
      <c r="BU836" s="362">
        <f t="shared" si="135"/>
        <v>0</v>
      </c>
      <c r="BV836" s="362">
        <f t="shared" si="136"/>
        <v>0</v>
      </c>
      <c r="BW836" s="362">
        <f t="shared" si="137"/>
        <v>0</v>
      </c>
      <c r="BX836" s="362">
        <f t="shared" si="138"/>
        <v>0</v>
      </c>
      <c r="BY836" s="362">
        <f t="shared" si="140"/>
        <v>0</v>
      </c>
      <c r="BZ836" s="362">
        <f t="shared" si="141"/>
        <v>0</v>
      </c>
      <c r="CA836" s="362">
        <f t="shared" si="142"/>
        <v>0</v>
      </c>
      <c r="CB836" s="362">
        <f t="shared" si="143"/>
        <v>0</v>
      </c>
      <c r="CC836" s="362">
        <f t="shared" si="139"/>
        <v>0</v>
      </c>
    </row>
    <row r="837" spans="2:81" x14ac:dyDescent="0.25">
      <c r="B837" s="147">
        <f>Demography!B845</f>
        <v>0</v>
      </c>
      <c r="C837" s="147">
        <f>Demography!C845</f>
        <v>0</v>
      </c>
      <c r="D837" s="148">
        <f>Demography!D845</f>
        <v>0</v>
      </c>
      <c r="E837" s="55"/>
      <c r="F837" s="148">
        <f>LF!M844</f>
        <v>0</v>
      </c>
      <c r="G837" s="148">
        <f>LF!AE844</f>
        <v>0</v>
      </c>
      <c r="H837" s="148">
        <f>LF!AF844</f>
        <v>0</v>
      </c>
      <c r="I837" s="148">
        <f>LF!AH844</f>
        <v>0</v>
      </c>
      <c r="J837" s="148">
        <f>LF!AI844</f>
        <v>0</v>
      </c>
      <c r="K837" s="148">
        <f>LF!AK844</f>
        <v>0</v>
      </c>
      <c r="L837" s="148">
        <f>LF!AM844</f>
        <v>0</v>
      </c>
      <c r="M837" s="148">
        <f>LF!AN844</f>
        <v>0</v>
      </c>
      <c r="N837" s="148">
        <f>LF!AO844</f>
        <v>0</v>
      </c>
      <c r="O837" s="148">
        <f>LF!AP844</f>
        <v>0</v>
      </c>
      <c r="P837" s="148">
        <f>LF!AQ844</f>
        <v>0</v>
      </c>
      <c r="Q837" s="148">
        <f>COUNTIF(LF!AR844,"Yes")</f>
        <v>0</v>
      </c>
      <c r="R837" s="55"/>
      <c r="S837" s="148">
        <f>Oncho!K844</f>
        <v>0</v>
      </c>
      <c r="T837" s="148">
        <f>MAX(Oncho!AB844,Oncho!BA844)</f>
        <v>0</v>
      </c>
      <c r="U837" s="148">
        <f>MAX(Oncho!AC844,Oncho!BB844)</f>
        <v>0</v>
      </c>
      <c r="V837" s="148">
        <f>MAX(Oncho!AE844,Oncho!BD844)</f>
        <v>0</v>
      </c>
      <c r="W837" s="148">
        <f>MAX(Oncho!AF844,Oncho!BE844)</f>
        <v>0</v>
      </c>
      <c r="X837" s="148">
        <f>MAX(Oncho!AG844,Oncho!BF844)</f>
        <v>0</v>
      </c>
      <c r="Y837" s="148">
        <f>MAX(Oncho!AH844,Oncho!BG844)</f>
        <v>0</v>
      </c>
      <c r="Z837" s="148">
        <f>MAX(Oncho!AI844,Oncho!BH844)</f>
        <v>0</v>
      </c>
      <c r="AA837" s="148">
        <f>MAX(Oncho!AJ844,Oncho!BI844)</f>
        <v>0</v>
      </c>
      <c r="AB837" s="148">
        <f>MAX(COUNTIF(Oncho!AK844,"Yes"),COUNTIF(Oncho!BJ844,"Yes"))</f>
        <v>0</v>
      </c>
      <c r="AC837" s="55"/>
      <c r="AD837" s="148">
        <f>Schisto!P846</f>
        <v>0</v>
      </c>
      <c r="AE837" s="148">
        <f>Schisto!AI846</f>
        <v>0</v>
      </c>
      <c r="AF837" s="148">
        <f>Schisto!AJ846</f>
        <v>0</v>
      </c>
      <c r="AG837" s="148">
        <f>Schisto!AN846</f>
        <v>0</v>
      </c>
      <c r="AH837" s="148">
        <f>Schisto!AO846</f>
        <v>0</v>
      </c>
      <c r="AI837" s="148">
        <f>Schisto!AT846</f>
        <v>0</v>
      </c>
      <c r="AJ837" s="148">
        <f>Schisto!AU846</f>
        <v>0</v>
      </c>
      <c r="AK837" s="148">
        <f>Schisto!AV846</f>
        <v>0</v>
      </c>
      <c r="AL837" s="148">
        <f>Schisto!AW846</f>
        <v>0</v>
      </c>
      <c r="AM837" s="148">
        <f>COUNTIF(Schisto!AX846,"Yes")</f>
        <v>0</v>
      </c>
      <c r="AN837" s="55"/>
      <c r="AO837" s="148">
        <f>STH!P846</f>
        <v>0</v>
      </c>
      <c r="AP837" s="148">
        <f>MAX(STH!AK846,STH!BS846)</f>
        <v>0</v>
      </c>
      <c r="AQ837" s="148">
        <f>MAX(STH!AL846,STH!BT846)</f>
        <v>0</v>
      </c>
      <c r="AR837" s="148">
        <f>MAX(STH!AM846,STH!BU846)</f>
        <v>0</v>
      </c>
      <c r="AS837" s="148">
        <f>MAX(STH!AN846,STH!BV846)</f>
        <v>0</v>
      </c>
      <c r="AT837" s="148">
        <f>MAX(STH!AO846,STH!BW846)</f>
        <v>0</v>
      </c>
      <c r="AU837" s="148">
        <f>MAX(STH!AQ846,STH!BY846)</f>
        <v>0</v>
      </c>
      <c r="AV837" s="148">
        <f>MAX(STH!AR846,STH!BZ846)</f>
        <v>0</v>
      </c>
      <c r="AW837" s="148">
        <f>MAX(STH!AS846,STH!CA846)</f>
        <v>0</v>
      </c>
      <c r="AX837" s="148">
        <f>MAX(STH!AT846,STH!CB846)</f>
        <v>0</v>
      </c>
      <c r="AY837" s="148">
        <f>MAX(STH!AU846,STH!CC846)</f>
        <v>0</v>
      </c>
      <c r="AZ837" s="148">
        <f>MAX(STH!AV846,STH!CD846)</f>
        <v>0</v>
      </c>
      <c r="BA837" s="148">
        <f>MAX(STH!AW846,STH!CE846)</f>
        <v>0</v>
      </c>
      <c r="BB837" s="148">
        <f>MAX(STH!AX846,STH!CF846)</f>
        <v>0</v>
      </c>
      <c r="BC837" s="148">
        <f>MAX(STH!AY846,STH!CG846)</f>
        <v>0</v>
      </c>
      <c r="BD837" s="148">
        <f>MAX(STH!AZ846,STH!CH846)</f>
        <v>0</v>
      </c>
      <c r="BE837" s="148">
        <f>MAX(STH!BA846,STH!CI846)</f>
        <v>0</v>
      </c>
      <c r="BF837" s="148">
        <f>MAX(STH!BB846,STH!CJ846)</f>
        <v>0</v>
      </c>
      <c r="BG837" s="148">
        <f>MAX(COUNTIF(STH!BC846,"Yes"),COUNTIF(STH!CK846,"Yes"))</f>
        <v>0</v>
      </c>
      <c r="BH837" s="55"/>
      <c r="BI837" s="148">
        <f>Trachoma!Q849</f>
        <v>0</v>
      </c>
      <c r="BJ837" s="148">
        <f>Trachoma!AK849</f>
        <v>0</v>
      </c>
      <c r="BK837" s="148">
        <f>Trachoma!AL849</f>
        <v>0</v>
      </c>
      <c r="BL837" s="148">
        <f>Trachoma!AN849</f>
        <v>0</v>
      </c>
      <c r="BM837" s="148">
        <f>Trachoma!AO849</f>
        <v>0</v>
      </c>
      <c r="BN837" s="148">
        <f>Trachoma!AT849</f>
        <v>0</v>
      </c>
      <c r="BO837" s="148">
        <f>Trachoma!AU849</f>
        <v>0</v>
      </c>
      <c r="BP837" s="148">
        <f>Trachoma!AV849</f>
        <v>0</v>
      </c>
      <c r="BQ837" s="148">
        <f>Trachoma!AW849</f>
        <v>0</v>
      </c>
      <c r="BR837" s="148">
        <f>COUNTIF(Trachoma!AX849,"Yes")</f>
        <v>0</v>
      </c>
      <c r="BS837" s="55"/>
      <c r="BT837" s="148">
        <f t="shared" si="134"/>
        <v>0</v>
      </c>
      <c r="BU837" s="148">
        <f t="shared" si="135"/>
        <v>0</v>
      </c>
      <c r="BV837" s="148">
        <f t="shared" si="136"/>
        <v>0</v>
      </c>
      <c r="BW837" s="148">
        <f t="shared" si="137"/>
        <v>0</v>
      </c>
      <c r="BX837" s="148">
        <f t="shared" si="138"/>
        <v>0</v>
      </c>
      <c r="BY837" s="148">
        <f t="shared" si="140"/>
        <v>0</v>
      </c>
      <c r="BZ837" s="148">
        <f t="shared" si="141"/>
        <v>0</v>
      </c>
      <c r="CA837" s="148">
        <f t="shared" si="142"/>
        <v>0</v>
      </c>
      <c r="CB837" s="148">
        <f t="shared" si="143"/>
        <v>0</v>
      </c>
      <c r="CC837" s="148">
        <f t="shared" si="139"/>
        <v>0</v>
      </c>
    </row>
    <row r="838" spans="2:81" x14ac:dyDescent="0.25">
      <c r="B838" s="361">
        <f>Demography!B846</f>
        <v>0</v>
      </c>
      <c r="C838" s="361">
        <f>Demography!C846</f>
        <v>0</v>
      </c>
      <c r="D838" s="362">
        <f>Demography!D846</f>
        <v>0</v>
      </c>
      <c r="E838" s="337"/>
      <c r="F838" s="362">
        <f>LF!M845</f>
        <v>0</v>
      </c>
      <c r="G838" s="362">
        <f>LF!AE845</f>
        <v>0</v>
      </c>
      <c r="H838" s="362">
        <f>LF!AF845</f>
        <v>0</v>
      </c>
      <c r="I838" s="362">
        <f>LF!AH845</f>
        <v>0</v>
      </c>
      <c r="J838" s="362">
        <f>LF!AI845</f>
        <v>0</v>
      </c>
      <c r="K838" s="362">
        <f>LF!AK845</f>
        <v>0</v>
      </c>
      <c r="L838" s="362">
        <f>LF!AM845</f>
        <v>0</v>
      </c>
      <c r="M838" s="362">
        <f>LF!AN845</f>
        <v>0</v>
      </c>
      <c r="N838" s="362">
        <f>LF!AO845</f>
        <v>0</v>
      </c>
      <c r="O838" s="362">
        <f>LF!AP845</f>
        <v>0</v>
      </c>
      <c r="P838" s="362">
        <f>LF!AQ845</f>
        <v>0</v>
      </c>
      <c r="Q838" s="362">
        <f>COUNTIF(LF!AR845,"Yes")</f>
        <v>0</v>
      </c>
      <c r="R838" s="337"/>
      <c r="S838" s="362">
        <f>Oncho!K845</f>
        <v>0</v>
      </c>
      <c r="T838" s="362">
        <f>MAX(Oncho!AB845,Oncho!BA845)</f>
        <v>0</v>
      </c>
      <c r="U838" s="362">
        <f>MAX(Oncho!AC845,Oncho!BB845)</f>
        <v>0</v>
      </c>
      <c r="V838" s="362">
        <f>MAX(Oncho!AE845,Oncho!BD845)</f>
        <v>0</v>
      </c>
      <c r="W838" s="362">
        <f>MAX(Oncho!AF845,Oncho!BE845)</f>
        <v>0</v>
      </c>
      <c r="X838" s="362">
        <f>MAX(Oncho!AG845,Oncho!BF845)</f>
        <v>0</v>
      </c>
      <c r="Y838" s="362">
        <f>MAX(Oncho!AH845,Oncho!BG845)</f>
        <v>0</v>
      </c>
      <c r="Z838" s="362">
        <f>MAX(Oncho!AI845,Oncho!BH845)</f>
        <v>0</v>
      </c>
      <c r="AA838" s="362">
        <f>MAX(Oncho!AJ845,Oncho!BI845)</f>
        <v>0</v>
      </c>
      <c r="AB838" s="362">
        <f>MAX(COUNTIF(Oncho!AK845,"Yes"),COUNTIF(Oncho!BJ845,"Yes"))</f>
        <v>0</v>
      </c>
      <c r="AC838" s="337"/>
      <c r="AD838" s="362">
        <f>Schisto!P847</f>
        <v>0</v>
      </c>
      <c r="AE838" s="362">
        <f>Schisto!AI847</f>
        <v>0</v>
      </c>
      <c r="AF838" s="362">
        <f>Schisto!AJ847</f>
        <v>0</v>
      </c>
      <c r="AG838" s="362">
        <f>Schisto!AN847</f>
        <v>0</v>
      </c>
      <c r="AH838" s="362">
        <f>Schisto!AO847</f>
        <v>0</v>
      </c>
      <c r="AI838" s="362">
        <f>Schisto!AT847</f>
        <v>0</v>
      </c>
      <c r="AJ838" s="362">
        <f>Schisto!AU847</f>
        <v>0</v>
      </c>
      <c r="AK838" s="362">
        <f>Schisto!AV847</f>
        <v>0</v>
      </c>
      <c r="AL838" s="362">
        <f>Schisto!AW847</f>
        <v>0</v>
      </c>
      <c r="AM838" s="362">
        <f>COUNTIF(Schisto!AX847,"Yes")</f>
        <v>0</v>
      </c>
      <c r="AN838" s="337"/>
      <c r="AO838" s="362">
        <f>STH!P847</f>
        <v>0</v>
      </c>
      <c r="AP838" s="362">
        <f>MAX(STH!AK847,STH!BS847)</f>
        <v>0</v>
      </c>
      <c r="AQ838" s="362">
        <f>MAX(STH!AL847,STH!BT847)</f>
        <v>0</v>
      </c>
      <c r="AR838" s="362">
        <f>MAX(STH!AM847,STH!BU847)</f>
        <v>0</v>
      </c>
      <c r="AS838" s="362">
        <f>MAX(STH!AN847,STH!BV847)</f>
        <v>0</v>
      </c>
      <c r="AT838" s="362">
        <f>MAX(STH!AO847,STH!BW847)</f>
        <v>0</v>
      </c>
      <c r="AU838" s="362">
        <f>MAX(STH!AQ847,STH!BY847)</f>
        <v>0</v>
      </c>
      <c r="AV838" s="362">
        <f>MAX(STH!AR847,STH!BZ847)</f>
        <v>0</v>
      </c>
      <c r="AW838" s="362">
        <f>MAX(STH!AS847,STH!CA847)</f>
        <v>0</v>
      </c>
      <c r="AX838" s="362">
        <f>MAX(STH!AT847,STH!CB847)</f>
        <v>0</v>
      </c>
      <c r="AY838" s="362">
        <f>MAX(STH!AU847,STH!CC847)</f>
        <v>0</v>
      </c>
      <c r="AZ838" s="362">
        <f>MAX(STH!AV847,STH!CD847)</f>
        <v>0</v>
      </c>
      <c r="BA838" s="362">
        <f>MAX(STH!AW847,STH!CE847)</f>
        <v>0</v>
      </c>
      <c r="BB838" s="362">
        <f>MAX(STH!AX847,STH!CF847)</f>
        <v>0</v>
      </c>
      <c r="BC838" s="362">
        <f>MAX(STH!AY847,STH!CG847)</f>
        <v>0</v>
      </c>
      <c r="BD838" s="362">
        <f>MAX(STH!AZ847,STH!CH847)</f>
        <v>0</v>
      </c>
      <c r="BE838" s="362">
        <f>MAX(STH!BA847,STH!CI847)</f>
        <v>0</v>
      </c>
      <c r="BF838" s="362">
        <f>MAX(STH!BB847,STH!CJ847)</f>
        <v>0</v>
      </c>
      <c r="BG838" s="362">
        <f>MAX(COUNTIF(STH!BC847,"Yes"),COUNTIF(STH!CK847,"Yes"))</f>
        <v>0</v>
      </c>
      <c r="BH838" s="337"/>
      <c r="BI838" s="362">
        <f>Trachoma!Q850</f>
        <v>0</v>
      </c>
      <c r="BJ838" s="362">
        <f>Trachoma!AK850</f>
        <v>0</v>
      </c>
      <c r="BK838" s="362">
        <f>Trachoma!AL850</f>
        <v>0</v>
      </c>
      <c r="BL838" s="362">
        <f>Trachoma!AN850</f>
        <v>0</v>
      </c>
      <c r="BM838" s="362">
        <f>Trachoma!AO850</f>
        <v>0</v>
      </c>
      <c r="BN838" s="362">
        <f>Trachoma!AT850</f>
        <v>0</v>
      </c>
      <c r="BO838" s="362">
        <f>Trachoma!AU850</f>
        <v>0</v>
      </c>
      <c r="BP838" s="362">
        <f>Trachoma!AV850</f>
        <v>0</v>
      </c>
      <c r="BQ838" s="362">
        <f>Trachoma!AW850</f>
        <v>0</v>
      </c>
      <c r="BR838" s="362">
        <f>COUNTIF(Trachoma!AX850,"Yes")</f>
        <v>0</v>
      </c>
      <c r="BS838" s="337"/>
      <c r="BT838" s="362">
        <f t="shared" si="134"/>
        <v>0</v>
      </c>
      <c r="BU838" s="362">
        <f t="shared" si="135"/>
        <v>0</v>
      </c>
      <c r="BV838" s="362">
        <f t="shared" si="136"/>
        <v>0</v>
      </c>
      <c r="BW838" s="362">
        <f t="shared" si="137"/>
        <v>0</v>
      </c>
      <c r="BX838" s="362">
        <f t="shared" si="138"/>
        <v>0</v>
      </c>
      <c r="BY838" s="362">
        <f t="shared" si="140"/>
        <v>0</v>
      </c>
      <c r="BZ838" s="362">
        <f t="shared" si="141"/>
        <v>0</v>
      </c>
      <c r="CA838" s="362">
        <f t="shared" si="142"/>
        <v>0</v>
      </c>
      <c r="CB838" s="362">
        <f t="shared" si="143"/>
        <v>0</v>
      </c>
      <c r="CC838" s="362">
        <f t="shared" si="139"/>
        <v>0</v>
      </c>
    </row>
    <row r="839" spans="2:81" x14ac:dyDescent="0.25">
      <c r="B839" s="147">
        <f>Demography!B847</f>
        <v>0</v>
      </c>
      <c r="C839" s="147">
        <f>Demography!C847</f>
        <v>0</v>
      </c>
      <c r="D839" s="148">
        <f>Demography!D847</f>
        <v>0</v>
      </c>
      <c r="E839" s="55"/>
      <c r="F839" s="148">
        <f>LF!M846</f>
        <v>0</v>
      </c>
      <c r="G839" s="148">
        <f>LF!AE846</f>
        <v>0</v>
      </c>
      <c r="H839" s="148">
        <f>LF!AF846</f>
        <v>0</v>
      </c>
      <c r="I839" s="148">
        <f>LF!AH846</f>
        <v>0</v>
      </c>
      <c r="J839" s="148">
        <f>LF!AI846</f>
        <v>0</v>
      </c>
      <c r="K839" s="148">
        <f>LF!AK846</f>
        <v>0</v>
      </c>
      <c r="L839" s="148">
        <f>LF!AM846</f>
        <v>0</v>
      </c>
      <c r="M839" s="148">
        <f>LF!AN846</f>
        <v>0</v>
      </c>
      <c r="N839" s="148">
        <f>LF!AO846</f>
        <v>0</v>
      </c>
      <c r="O839" s="148">
        <f>LF!AP846</f>
        <v>0</v>
      </c>
      <c r="P839" s="148">
        <f>LF!AQ846</f>
        <v>0</v>
      </c>
      <c r="Q839" s="148">
        <f>COUNTIF(LF!AR846,"Yes")</f>
        <v>0</v>
      </c>
      <c r="R839" s="55"/>
      <c r="S839" s="148">
        <f>Oncho!K846</f>
        <v>0</v>
      </c>
      <c r="T839" s="148">
        <f>MAX(Oncho!AB846,Oncho!BA846)</f>
        <v>0</v>
      </c>
      <c r="U839" s="148">
        <f>MAX(Oncho!AC846,Oncho!BB846)</f>
        <v>0</v>
      </c>
      <c r="V839" s="148">
        <f>MAX(Oncho!AE846,Oncho!BD846)</f>
        <v>0</v>
      </c>
      <c r="W839" s="148">
        <f>MAX(Oncho!AF846,Oncho!BE846)</f>
        <v>0</v>
      </c>
      <c r="X839" s="148">
        <f>MAX(Oncho!AG846,Oncho!BF846)</f>
        <v>0</v>
      </c>
      <c r="Y839" s="148">
        <f>MAX(Oncho!AH846,Oncho!BG846)</f>
        <v>0</v>
      </c>
      <c r="Z839" s="148">
        <f>MAX(Oncho!AI846,Oncho!BH846)</f>
        <v>0</v>
      </c>
      <c r="AA839" s="148">
        <f>MAX(Oncho!AJ846,Oncho!BI846)</f>
        <v>0</v>
      </c>
      <c r="AB839" s="148">
        <f>MAX(COUNTIF(Oncho!AK846,"Yes"),COUNTIF(Oncho!BJ846,"Yes"))</f>
        <v>0</v>
      </c>
      <c r="AC839" s="55"/>
      <c r="AD839" s="148">
        <f>Schisto!P848</f>
        <v>0</v>
      </c>
      <c r="AE839" s="148">
        <f>Schisto!AI848</f>
        <v>0</v>
      </c>
      <c r="AF839" s="148">
        <f>Schisto!AJ848</f>
        <v>0</v>
      </c>
      <c r="AG839" s="148">
        <f>Schisto!AN848</f>
        <v>0</v>
      </c>
      <c r="AH839" s="148">
        <f>Schisto!AO848</f>
        <v>0</v>
      </c>
      <c r="AI839" s="148">
        <f>Schisto!AT848</f>
        <v>0</v>
      </c>
      <c r="AJ839" s="148">
        <f>Schisto!AU848</f>
        <v>0</v>
      </c>
      <c r="AK839" s="148">
        <f>Schisto!AV848</f>
        <v>0</v>
      </c>
      <c r="AL839" s="148">
        <f>Schisto!AW848</f>
        <v>0</v>
      </c>
      <c r="AM839" s="148">
        <f>COUNTIF(Schisto!AX848,"Yes")</f>
        <v>0</v>
      </c>
      <c r="AN839" s="55"/>
      <c r="AO839" s="148">
        <f>STH!P848</f>
        <v>0</v>
      </c>
      <c r="AP839" s="148">
        <f>MAX(STH!AK848,STH!BS848)</f>
        <v>0</v>
      </c>
      <c r="AQ839" s="148">
        <f>MAX(STH!AL848,STH!BT848)</f>
        <v>0</v>
      </c>
      <c r="AR839" s="148">
        <f>MAX(STH!AM848,STH!BU848)</f>
        <v>0</v>
      </c>
      <c r="AS839" s="148">
        <f>MAX(STH!AN848,STH!BV848)</f>
        <v>0</v>
      </c>
      <c r="AT839" s="148">
        <f>MAX(STH!AO848,STH!BW848)</f>
        <v>0</v>
      </c>
      <c r="AU839" s="148">
        <f>MAX(STH!AQ848,STH!BY848)</f>
        <v>0</v>
      </c>
      <c r="AV839" s="148">
        <f>MAX(STH!AR848,STH!BZ848)</f>
        <v>0</v>
      </c>
      <c r="AW839" s="148">
        <f>MAX(STH!AS848,STH!CA848)</f>
        <v>0</v>
      </c>
      <c r="AX839" s="148">
        <f>MAX(STH!AT848,STH!CB848)</f>
        <v>0</v>
      </c>
      <c r="AY839" s="148">
        <f>MAX(STH!AU848,STH!CC848)</f>
        <v>0</v>
      </c>
      <c r="AZ839" s="148">
        <f>MAX(STH!AV848,STH!CD848)</f>
        <v>0</v>
      </c>
      <c r="BA839" s="148">
        <f>MAX(STH!AW848,STH!CE848)</f>
        <v>0</v>
      </c>
      <c r="BB839" s="148">
        <f>MAX(STH!AX848,STH!CF848)</f>
        <v>0</v>
      </c>
      <c r="BC839" s="148">
        <f>MAX(STH!AY848,STH!CG848)</f>
        <v>0</v>
      </c>
      <c r="BD839" s="148">
        <f>MAX(STH!AZ848,STH!CH848)</f>
        <v>0</v>
      </c>
      <c r="BE839" s="148">
        <f>MAX(STH!BA848,STH!CI848)</f>
        <v>0</v>
      </c>
      <c r="BF839" s="148">
        <f>MAX(STH!BB848,STH!CJ848)</f>
        <v>0</v>
      </c>
      <c r="BG839" s="148">
        <f>MAX(COUNTIF(STH!BC848,"Yes"),COUNTIF(STH!CK848,"Yes"))</f>
        <v>0</v>
      </c>
      <c r="BH839" s="55"/>
      <c r="BI839" s="148">
        <f>Trachoma!Q851</f>
        <v>0</v>
      </c>
      <c r="BJ839" s="148">
        <f>Trachoma!AK851</f>
        <v>0</v>
      </c>
      <c r="BK839" s="148">
        <f>Trachoma!AL851</f>
        <v>0</v>
      </c>
      <c r="BL839" s="148">
        <f>Trachoma!AN851</f>
        <v>0</v>
      </c>
      <c r="BM839" s="148">
        <f>Trachoma!AO851</f>
        <v>0</v>
      </c>
      <c r="BN839" s="148">
        <f>Trachoma!AT851</f>
        <v>0</v>
      </c>
      <c r="BO839" s="148">
        <f>Trachoma!AU851</f>
        <v>0</v>
      </c>
      <c r="BP839" s="148">
        <f>Trachoma!AV851</f>
        <v>0</v>
      </c>
      <c r="BQ839" s="148">
        <f>Trachoma!AW851</f>
        <v>0</v>
      </c>
      <c r="BR839" s="148">
        <f>COUNTIF(Trachoma!AX851,"Yes")</f>
        <v>0</v>
      </c>
      <c r="BS839" s="55"/>
      <c r="BT839" s="148">
        <f t="shared" si="134"/>
        <v>0</v>
      </c>
      <c r="BU839" s="148">
        <f t="shared" si="135"/>
        <v>0</v>
      </c>
      <c r="BV839" s="148">
        <f t="shared" si="136"/>
        <v>0</v>
      </c>
      <c r="BW839" s="148">
        <f t="shared" si="137"/>
        <v>0</v>
      </c>
      <c r="BX839" s="148">
        <f t="shared" si="138"/>
        <v>0</v>
      </c>
      <c r="BY839" s="148">
        <f t="shared" si="140"/>
        <v>0</v>
      </c>
      <c r="BZ839" s="148">
        <f t="shared" si="141"/>
        <v>0</v>
      </c>
      <c r="CA839" s="148">
        <f t="shared" si="142"/>
        <v>0</v>
      </c>
      <c r="CB839" s="148">
        <f t="shared" si="143"/>
        <v>0</v>
      </c>
      <c r="CC839" s="148">
        <f t="shared" si="139"/>
        <v>0</v>
      </c>
    </row>
    <row r="840" spans="2:81" x14ac:dyDescent="0.25">
      <c r="B840" s="361">
        <f>Demography!B848</f>
        <v>0</v>
      </c>
      <c r="C840" s="361">
        <f>Demography!C848</f>
        <v>0</v>
      </c>
      <c r="D840" s="362">
        <f>Demography!D848</f>
        <v>0</v>
      </c>
      <c r="E840" s="337"/>
      <c r="F840" s="362">
        <f>LF!M847</f>
        <v>0</v>
      </c>
      <c r="G840" s="362">
        <f>LF!AE847</f>
        <v>0</v>
      </c>
      <c r="H840" s="362">
        <f>LF!AF847</f>
        <v>0</v>
      </c>
      <c r="I840" s="362">
        <f>LF!AH847</f>
        <v>0</v>
      </c>
      <c r="J840" s="362">
        <f>LF!AI847</f>
        <v>0</v>
      </c>
      <c r="K840" s="362">
        <f>LF!AK847</f>
        <v>0</v>
      </c>
      <c r="L840" s="362">
        <f>LF!AM847</f>
        <v>0</v>
      </c>
      <c r="M840" s="362">
        <f>LF!AN847</f>
        <v>0</v>
      </c>
      <c r="N840" s="362">
        <f>LF!AO847</f>
        <v>0</v>
      </c>
      <c r="O840" s="362">
        <f>LF!AP847</f>
        <v>0</v>
      </c>
      <c r="P840" s="362">
        <f>LF!AQ847</f>
        <v>0</v>
      </c>
      <c r="Q840" s="362">
        <f>COUNTIF(LF!AR847,"Yes")</f>
        <v>0</v>
      </c>
      <c r="R840" s="337"/>
      <c r="S840" s="362">
        <f>Oncho!K847</f>
        <v>0</v>
      </c>
      <c r="T840" s="362">
        <f>MAX(Oncho!AB847,Oncho!BA847)</f>
        <v>0</v>
      </c>
      <c r="U840" s="362">
        <f>MAX(Oncho!AC847,Oncho!BB847)</f>
        <v>0</v>
      </c>
      <c r="V840" s="362">
        <f>MAX(Oncho!AE847,Oncho!BD847)</f>
        <v>0</v>
      </c>
      <c r="W840" s="362">
        <f>MAX(Oncho!AF847,Oncho!BE847)</f>
        <v>0</v>
      </c>
      <c r="X840" s="362">
        <f>MAX(Oncho!AG847,Oncho!BF847)</f>
        <v>0</v>
      </c>
      <c r="Y840" s="362">
        <f>MAX(Oncho!AH847,Oncho!BG847)</f>
        <v>0</v>
      </c>
      <c r="Z840" s="362">
        <f>MAX(Oncho!AI847,Oncho!BH847)</f>
        <v>0</v>
      </c>
      <c r="AA840" s="362">
        <f>MAX(Oncho!AJ847,Oncho!BI847)</f>
        <v>0</v>
      </c>
      <c r="AB840" s="362">
        <f>MAX(COUNTIF(Oncho!AK847,"Yes"),COUNTIF(Oncho!BJ847,"Yes"))</f>
        <v>0</v>
      </c>
      <c r="AC840" s="337"/>
      <c r="AD840" s="362">
        <f>Schisto!P849</f>
        <v>0</v>
      </c>
      <c r="AE840" s="362">
        <f>Schisto!AI849</f>
        <v>0</v>
      </c>
      <c r="AF840" s="362">
        <f>Schisto!AJ849</f>
        <v>0</v>
      </c>
      <c r="AG840" s="362">
        <f>Schisto!AN849</f>
        <v>0</v>
      </c>
      <c r="AH840" s="362">
        <f>Schisto!AO849</f>
        <v>0</v>
      </c>
      <c r="AI840" s="362">
        <f>Schisto!AT849</f>
        <v>0</v>
      </c>
      <c r="AJ840" s="362">
        <f>Schisto!AU849</f>
        <v>0</v>
      </c>
      <c r="AK840" s="362">
        <f>Schisto!AV849</f>
        <v>0</v>
      </c>
      <c r="AL840" s="362">
        <f>Schisto!AW849</f>
        <v>0</v>
      </c>
      <c r="AM840" s="362">
        <f>COUNTIF(Schisto!AX849,"Yes")</f>
        <v>0</v>
      </c>
      <c r="AN840" s="337"/>
      <c r="AO840" s="362">
        <f>STH!P849</f>
        <v>0</v>
      </c>
      <c r="AP840" s="362">
        <f>MAX(STH!AK849,STH!BS849)</f>
        <v>0</v>
      </c>
      <c r="AQ840" s="362">
        <f>MAX(STH!AL849,STH!BT849)</f>
        <v>0</v>
      </c>
      <c r="AR840" s="362">
        <f>MAX(STH!AM849,STH!BU849)</f>
        <v>0</v>
      </c>
      <c r="AS840" s="362">
        <f>MAX(STH!AN849,STH!BV849)</f>
        <v>0</v>
      </c>
      <c r="AT840" s="362">
        <f>MAX(STH!AO849,STH!BW849)</f>
        <v>0</v>
      </c>
      <c r="AU840" s="362">
        <f>MAX(STH!AQ849,STH!BY849)</f>
        <v>0</v>
      </c>
      <c r="AV840" s="362">
        <f>MAX(STH!AR849,STH!BZ849)</f>
        <v>0</v>
      </c>
      <c r="AW840" s="362">
        <f>MAX(STH!AS849,STH!CA849)</f>
        <v>0</v>
      </c>
      <c r="AX840" s="362">
        <f>MAX(STH!AT849,STH!CB849)</f>
        <v>0</v>
      </c>
      <c r="AY840" s="362">
        <f>MAX(STH!AU849,STH!CC849)</f>
        <v>0</v>
      </c>
      <c r="AZ840" s="362">
        <f>MAX(STH!AV849,STH!CD849)</f>
        <v>0</v>
      </c>
      <c r="BA840" s="362">
        <f>MAX(STH!AW849,STH!CE849)</f>
        <v>0</v>
      </c>
      <c r="BB840" s="362">
        <f>MAX(STH!AX849,STH!CF849)</f>
        <v>0</v>
      </c>
      <c r="BC840" s="362">
        <f>MAX(STH!AY849,STH!CG849)</f>
        <v>0</v>
      </c>
      <c r="BD840" s="362">
        <f>MAX(STH!AZ849,STH!CH849)</f>
        <v>0</v>
      </c>
      <c r="BE840" s="362">
        <f>MAX(STH!BA849,STH!CI849)</f>
        <v>0</v>
      </c>
      <c r="BF840" s="362">
        <f>MAX(STH!BB849,STH!CJ849)</f>
        <v>0</v>
      </c>
      <c r="BG840" s="362">
        <f>MAX(COUNTIF(STH!BC849,"Yes"),COUNTIF(STH!CK849,"Yes"))</f>
        <v>0</v>
      </c>
      <c r="BH840" s="337"/>
      <c r="BI840" s="362">
        <f>Trachoma!Q852</f>
        <v>0</v>
      </c>
      <c r="BJ840" s="362">
        <f>Trachoma!AK852</f>
        <v>0</v>
      </c>
      <c r="BK840" s="362">
        <f>Trachoma!AL852</f>
        <v>0</v>
      </c>
      <c r="BL840" s="362">
        <f>Trachoma!AN852</f>
        <v>0</v>
      </c>
      <c r="BM840" s="362">
        <f>Trachoma!AO852</f>
        <v>0</v>
      </c>
      <c r="BN840" s="362">
        <f>Trachoma!AT852</f>
        <v>0</v>
      </c>
      <c r="BO840" s="362">
        <f>Trachoma!AU852</f>
        <v>0</v>
      </c>
      <c r="BP840" s="362">
        <f>Trachoma!AV852</f>
        <v>0</v>
      </c>
      <c r="BQ840" s="362">
        <f>Trachoma!AW852</f>
        <v>0</v>
      </c>
      <c r="BR840" s="362">
        <f>COUNTIF(Trachoma!AX852,"Yes")</f>
        <v>0</v>
      </c>
      <c r="BS840" s="337"/>
      <c r="BT840" s="362">
        <f t="shared" si="134"/>
        <v>0</v>
      </c>
      <c r="BU840" s="362">
        <f t="shared" si="135"/>
        <v>0</v>
      </c>
      <c r="BV840" s="362">
        <f t="shared" si="136"/>
        <v>0</v>
      </c>
      <c r="BW840" s="362">
        <f t="shared" si="137"/>
        <v>0</v>
      </c>
      <c r="BX840" s="362">
        <f t="shared" si="138"/>
        <v>0</v>
      </c>
      <c r="BY840" s="362">
        <f t="shared" si="140"/>
        <v>0</v>
      </c>
      <c r="BZ840" s="362">
        <f t="shared" si="141"/>
        <v>0</v>
      </c>
      <c r="CA840" s="362">
        <f t="shared" si="142"/>
        <v>0</v>
      </c>
      <c r="CB840" s="362">
        <f t="shared" si="143"/>
        <v>0</v>
      </c>
      <c r="CC840" s="362">
        <f t="shared" si="139"/>
        <v>0</v>
      </c>
    </row>
    <row r="841" spans="2:81" x14ac:dyDescent="0.25">
      <c r="B841" s="147">
        <f>Demography!B849</f>
        <v>0</v>
      </c>
      <c r="C841" s="147">
        <f>Demography!C849</f>
        <v>0</v>
      </c>
      <c r="D841" s="148">
        <f>Demography!D849</f>
        <v>0</v>
      </c>
      <c r="E841" s="55"/>
      <c r="F841" s="148">
        <f>LF!M848</f>
        <v>0</v>
      </c>
      <c r="G841" s="148">
        <f>LF!AE848</f>
        <v>0</v>
      </c>
      <c r="H841" s="148">
        <f>LF!AF848</f>
        <v>0</v>
      </c>
      <c r="I841" s="148">
        <f>LF!AH848</f>
        <v>0</v>
      </c>
      <c r="J841" s="148">
        <f>LF!AI848</f>
        <v>0</v>
      </c>
      <c r="K841" s="148">
        <f>LF!AK848</f>
        <v>0</v>
      </c>
      <c r="L841" s="148">
        <f>LF!AM848</f>
        <v>0</v>
      </c>
      <c r="M841" s="148">
        <f>LF!AN848</f>
        <v>0</v>
      </c>
      <c r="N841" s="148">
        <f>LF!AO848</f>
        <v>0</v>
      </c>
      <c r="O841" s="148">
        <f>LF!AP848</f>
        <v>0</v>
      </c>
      <c r="P841" s="148">
        <f>LF!AQ848</f>
        <v>0</v>
      </c>
      <c r="Q841" s="148">
        <f>COUNTIF(LF!AR848,"Yes")</f>
        <v>0</v>
      </c>
      <c r="R841" s="55"/>
      <c r="S841" s="148">
        <f>Oncho!K848</f>
        <v>0</v>
      </c>
      <c r="T841" s="148">
        <f>MAX(Oncho!AB848,Oncho!BA848)</f>
        <v>0</v>
      </c>
      <c r="U841" s="148">
        <f>MAX(Oncho!AC848,Oncho!BB848)</f>
        <v>0</v>
      </c>
      <c r="V841" s="148">
        <f>MAX(Oncho!AE848,Oncho!BD848)</f>
        <v>0</v>
      </c>
      <c r="W841" s="148">
        <f>MAX(Oncho!AF848,Oncho!BE848)</f>
        <v>0</v>
      </c>
      <c r="X841" s="148">
        <f>MAX(Oncho!AG848,Oncho!BF848)</f>
        <v>0</v>
      </c>
      <c r="Y841" s="148">
        <f>MAX(Oncho!AH848,Oncho!BG848)</f>
        <v>0</v>
      </c>
      <c r="Z841" s="148">
        <f>MAX(Oncho!AI848,Oncho!BH848)</f>
        <v>0</v>
      </c>
      <c r="AA841" s="148">
        <f>MAX(Oncho!AJ848,Oncho!BI848)</f>
        <v>0</v>
      </c>
      <c r="AB841" s="148">
        <f>MAX(COUNTIF(Oncho!AK848,"Yes"),COUNTIF(Oncho!BJ848,"Yes"))</f>
        <v>0</v>
      </c>
      <c r="AC841" s="55"/>
      <c r="AD841" s="148">
        <f>Schisto!P850</f>
        <v>0</v>
      </c>
      <c r="AE841" s="148">
        <f>Schisto!AI850</f>
        <v>0</v>
      </c>
      <c r="AF841" s="148">
        <f>Schisto!AJ850</f>
        <v>0</v>
      </c>
      <c r="AG841" s="148">
        <f>Schisto!AN850</f>
        <v>0</v>
      </c>
      <c r="AH841" s="148">
        <f>Schisto!AO850</f>
        <v>0</v>
      </c>
      <c r="AI841" s="148">
        <f>Schisto!AT850</f>
        <v>0</v>
      </c>
      <c r="AJ841" s="148">
        <f>Schisto!AU850</f>
        <v>0</v>
      </c>
      <c r="AK841" s="148">
        <f>Schisto!AV850</f>
        <v>0</v>
      </c>
      <c r="AL841" s="148">
        <f>Schisto!AW850</f>
        <v>0</v>
      </c>
      <c r="AM841" s="148">
        <f>COUNTIF(Schisto!AX850,"Yes")</f>
        <v>0</v>
      </c>
      <c r="AN841" s="55"/>
      <c r="AO841" s="148">
        <f>STH!P850</f>
        <v>0</v>
      </c>
      <c r="AP841" s="148">
        <f>MAX(STH!AK850,STH!BS850)</f>
        <v>0</v>
      </c>
      <c r="AQ841" s="148">
        <f>MAX(STH!AL850,STH!BT850)</f>
        <v>0</v>
      </c>
      <c r="AR841" s="148">
        <f>MAX(STH!AM850,STH!BU850)</f>
        <v>0</v>
      </c>
      <c r="AS841" s="148">
        <f>MAX(STH!AN850,STH!BV850)</f>
        <v>0</v>
      </c>
      <c r="AT841" s="148">
        <f>MAX(STH!AO850,STH!BW850)</f>
        <v>0</v>
      </c>
      <c r="AU841" s="148">
        <f>MAX(STH!AQ850,STH!BY850)</f>
        <v>0</v>
      </c>
      <c r="AV841" s="148">
        <f>MAX(STH!AR850,STH!BZ850)</f>
        <v>0</v>
      </c>
      <c r="AW841" s="148">
        <f>MAX(STH!AS850,STH!CA850)</f>
        <v>0</v>
      </c>
      <c r="AX841" s="148">
        <f>MAX(STH!AT850,STH!CB850)</f>
        <v>0</v>
      </c>
      <c r="AY841" s="148">
        <f>MAX(STH!AU850,STH!CC850)</f>
        <v>0</v>
      </c>
      <c r="AZ841" s="148">
        <f>MAX(STH!AV850,STH!CD850)</f>
        <v>0</v>
      </c>
      <c r="BA841" s="148">
        <f>MAX(STH!AW850,STH!CE850)</f>
        <v>0</v>
      </c>
      <c r="BB841" s="148">
        <f>MAX(STH!AX850,STH!CF850)</f>
        <v>0</v>
      </c>
      <c r="BC841" s="148">
        <f>MAX(STH!AY850,STH!CG850)</f>
        <v>0</v>
      </c>
      <c r="BD841" s="148">
        <f>MAX(STH!AZ850,STH!CH850)</f>
        <v>0</v>
      </c>
      <c r="BE841" s="148">
        <f>MAX(STH!BA850,STH!CI850)</f>
        <v>0</v>
      </c>
      <c r="BF841" s="148">
        <f>MAX(STH!BB850,STH!CJ850)</f>
        <v>0</v>
      </c>
      <c r="BG841" s="148">
        <f>MAX(COUNTIF(STH!BC850,"Yes"),COUNTIF(STH!CK850,"Yes"))</f>
        <v>0</v>
      </c>
      <c r="BH841" s="55"/>
      <c r="BI841" s="148">
        <f>Trachoma!Q853</f>
        <v>0</v>
      </c>
      <c r="BJ841" s="148">
        <f>Trachoma!AK853</f>
        <v>0</v>
      </c>
      <c r="BK841" s="148">
        <f>Trachoma!AL853</f>
        <v>0</v>
      </c>
      <c r="BL841" s="148">
        <f>Trachoma!AN853</f>
        <v>0</v>
      </c>
      <c r="BM841" s="148">
        <f>Trachoma!AO853</f>
        <v>0</v>
      </c>
      <c r="BN841" s="148">
        <f>Trachoma!AT853</f>
        <v>0</v>
      </c>
      <c r="BO841" s="148">
        <f>Trachoma!AU853</f>
        <v>0</v>
      </c>
      <c r="BP841" s="148">
        <f>Trachoma!AV853</f>
        <v>0</v>
      </c>
      <c r="BQ841" s="148">
        <f>Trachoma!AW853</f>
        <v>0</v>
      </c>
      <c r="BR841" s="148">
        <f>COUNTIF(Trachoma!AX853,"Yes")</f>
        <v>0</v>
      </c>
      <c r="BS841" s="55"/>
      <c r="BT841" s="148">
        <f t="shared" si="134"/>
        <v>0</v>
      </c>
      <c r="BU841" s="148">
        <f t="shared" si="135"/>
        <v>0</v>
      </c>
      <c r="BV841" s="148">
        <f t="shared" si="136"/>
        <v>0</v>
      </c>
      <c r="BW841" s="148">
        <f t="shared" si="137"/>
        <v>0</v>
      </c>
      <c r="BX841" s="148">
        <f t="shared" si="138"/>
        <v>0</v>
      </c>
      <c r="BY841" s="148">
        <f t="shared" si="140"/>
        <v>0</v>
      </c>
      <c r="BZ841" s="148">
        <f t="shared" si="141"/>
        <v>0</v>
      </c>
      <c r="CA841" s="148">
        <f t="shared" si="142"/>
        <v>0</v>
      </c>
      <c r="CB841" s="148">
        <f t="shared" si="143"/>
        <v>0</v>
      </c>
      <c r="CC841" s="148">
        <f t="shared" si="139"/>
        <v>0</v>
      </c>
    </row>
    <row r="842" spans="2:81" x14ac:dyDescent="0.25">
      <c r="B842" s="361">
        <f>Demography!B850</f>
        <v>0</v>
      </c>
      <c r="C842" s="361">
        <f>Demography!C850</f>
        <v>0</v>
      </c>
      <c r="D842" s="362">
        <f>Demography!D850</f>
        <v>0</v>
      </c>
      <c r="E842" s="337"/>
      <c r="F842" s="362">
        <f>LF!M849</f>
        <v>0</v>
      </c>
      <c r="G842" s="362">
        <f>LF!AE849</f>
        <v>0</v>
      </c>
      <c r="H842" s="362">
        <f>LF!AF849</f>
        <v>0</v>
      </c>
      <c r="I842" s="362">
        <f>LF!AH849</f>
        <v>0</v>
      </c>
      <c r="J842" s="362">
        <f>LF!AI849</f>
        <v>0</v>
      </c>
      <c r="K842" s="362">
        <f>LF!AK849</f>
        <v>0</v>
      </c>
      <c r="L842" s="362">
        <f>LF!AM849</f>
        <v>0</v>
      </c>
      <c r="M842" s="362">
        <f>LF!AN849</f>
        <v>0</v>
      </c>
      <c r="N842" s="362">
        <f>LF!AO849</f>
        <v>0</v>
      </c>
      <c r="O842" s="362">
        <f>LF!AP849</f>
        <v>0</v>
      </c>
      <c r="P842" s="362">
        <f>LF!AQ849</f>
        <v>0</v>
      </c>
      <c r="Q842" s="362">
        <f>COUNTIF(LF!AR849,"Yes")</f>
        <v>0</v>
      </c>
      <c r="R842" s="337"/>
      <c r="S842" s="362">
        <f>Oncho!K849</f>
        <v>0</v>
      </c>
      <c r="T842" s="362">
        <f>MAX(Oncho!AB849,Oncho!BA849)</f>
        <v>0</v>
      </c>
      <c r="U842" s="362">
        <f>MAX(Oncho!AC849,Oncho!BB849)</f>
        <v>0</v>
      </c>
      <c r="V842" s="362">
        <f>MAX(Oncho!AE849,Oncho!BD849)</f>
        <v>0</v>
      </c>
      <c r="W842" s="362">
        <f>MAX(Oncho!AF849,Oncho!BE849)</f>
        <v>0</v>
      </c>
      <c r="X842" s="362">
        <f>MAX(Oncho!AG849,Oncho!BF849)</f>
        <v>0</v>
      </c>
      <c r="Y842" s="362">
        <f>MAX(Oncho!AH849,Oncho!BG849)</f>
        <v>0</v>
      </c>
      <c r="Z842" s="362">
        <f>MAX(Oncho!AI849,Oncho!BH849)</f>
        <v>0</v>
      </c>
      <c r="AA842" s="362">
        <f>MAX(Oncho!AJ849,Oncho!BI849)</f>
        <v>0</v>
      </c>
      <c r="AB842" s="362">
        <f>MAX(COUNTIF(Oncho!AK849,"Yes"),COUNTIF(Oncho!BJ849,"Yes"))</f>
        <v>0</v>
      </c>
      <c r="AC842" s="337"/>
      <c r="AD842" s="362">
        <f>Schisto!P851</f>
        <v>0</v>
      </c>
      <c r="AE842" s="362">
        <f>Schisto!AI851</f>
        <v>0</v>
      </c>
      <c r="AF842" s="362">
        <f>Schisto!AJ851</f>
        <v>0</v>
      </c>
      <c r="AG842" s="362">
        <f>Schisto!AN851</f>
        <v>0</v>
      </c>
      <c r="AH842" s="362">
        <f>Schisto!AO851</f>
        <v>0</v>
      </c>
      <c r="AI842" s="362">
        <f>Schisto!AT851</f>
        <v>0</v>
      </c>
      <c r="AJ842" s="362">
        <f>Schisto!AU851</f>
        <v>0</v>
      </c>
      <c r="AK842" s="362">
        <f>Schisto!AV851</f>
        <v>0</v>
      </c>
      <c r="AL842" s="362">
        <f>Schisto!AW851</f>
        <v>0</v>
      </c>
      <c r="AM842" s="362">
        <f>COUNTIF(Schisto!AX851,"Yes")</f>
        <v>0</v>
      </c>
      <c r="AN842" s="337"/>
      <c r="AO842" s="362">
        <f>STH!P851</f>
        <v>0</v>
      </c>
      <c r="AP842" s="362">
        <f>MAX(STH!AK851,STH!BS851)</f>
        <v>0</v>
      </c>
      <c r="AQ842" s="362">
        <f>MAX(STH!AL851,STH!BT851)</f>
        <v>0</v>
      </c>
      <c r="AR842" s="362">
        <f>MAX(STH!AM851,STH!BU851)</f>
        <v>0</v>
      </c>
      <c r="AS842" s="362">
        <f>MAX(STH!AN851,STH!BV851)</f>
        <v>0</v>
      </c>
      <c r="AT842" s="362">
        <f>MAX(STH!AO851,STH!BW851)</f>
        <v>0</v>
      </c>
      <c r="AU842" s="362">
        <f>MAX(STH!AQ851,STH!BY851)</f>
        <v>0</v>
      </c>
      <c r="AV842" s="362">
        <f>MAX(STH!AR851,STH!BZ851)</f>
        <v>0</v>
      </c>
      <c r="AW842" s="362">
        <f>MAX(STH!AS851,STH!CA851)</f>
        <v>0</v>
      </c>
      <c r="AX842" s="362">
        <f>MAX(STH!AT851,STH!CB851)</f>
        <v>0</v>
      </c>
      <c r="AY842" s="362">
        <f>MAX(STH!AU851,STH!CC851)</f>
        <v>0</v>
      </c>
      <c r="AZ842" s="362">
        <f>MAX(STH!AV851,STH!CD851)</f>
        <v>0</v>
      </c>
      <c r="BA842" s="362">
        <f>MAX(STH!AW851,STH!CE851)</f>
        <v>0</v>
      </c>
      <c r="BB842" s="362">
        <f>MAX(STH!AX851,STH!CF851)</f>
        <v>0</v>
      </c>
      <c r="BC842" s="362">
        <f>MAX(STH!AY851,STH!CG851)</f>
        <v>0</v>
      </c>
      <c r="BD842" s="362">
        <f>MAX(STH!AZ851,STH!CH851)</f>
        <v>0</v>
      </c>
      <c r="BE842" s="362">
        <f>MAX(STH!BA851,STH!CI851)</f>
        <v>0</v>
      </c>
      <c r="BF842" s="362">
        <f>MAX(STH!BB851,STH!CJ851)</f>
        <v>0</v>
      </c>
      <c r="BG842" s="362">
        <f>MAX(COUNTIF(STH!BC851,"Yes"),COUNTIF(STH!CK851,"Yes"))</f>
        <v>0</v>
      </c>
      <c r="BH842" s="337"/>
      <c r="BI842" s="362">
        <f>Trachoma!Q854</f>
        <v>0</v>
      </c>
      <c r="BJ842" s="362">
        <f>Trachoma!AK854</f>
        <v>0</v>
      </c>
      <c r="BK842" s="362">
        <f>Trachoma!AL854</f>
        <v>0</v>
      </c>
      <c r="BL842" s="362">
        <f>Trachoma!AN854</f>
        <v>0</v>
      </c>
      <c r="BM842" s="362">
        <f>Trachoma!AO854</f>
        <v>0</v>
      </c>
      <c r="BN842" s="362">
        <f>Trachoma!AT854</f>
        <v>0</v>
      </c>
      <c r="BO842" s="362">
        <f>Trachoma!AU854</f>
        <v>0</v>
      </c>
      <c r="BP842" s="362">
        <f>Trachoma!AV854</f>
        <v>0</v>
      </c>
      <c r="BQ842" s="362">
        <f>Trachoma!AW854</f>
        <v>0</v>
      </c>
      <c r="BR842" s="362">
        <f>COUNTIF(Trachoma!AX854,"Yes")</f>
        <v>0</v>
      </c>
      <c r="BS842" s="337"/>
      <c r="BT842" s="362">
        <f t="shared" si="134"/>
        <v>0</v>
      </c>
      <c r="BU842" s="362">
        <f t="shared" si="135"/>
        <v>0</v>
      </c>
      <c r="BV842" s="362">
        <f t="shared" si="136"/>
        <v>0</v>
      </c>
      <c r="BW842" s="362">
        <f t="shared" si="137"/>
        <v>0</v>
      </c>
      <c r="BX842" s="362">
        <f t="shared" si="138"/>
        <v>0</v>
      </c>
      <c r="BY842" s="362">
        <f t="shared" si="140"/>
        <v>0</v>
      </c>
      <c r="BZ842" s="362">
        <f t="shared" si="141"/>
        <v>0</v>
      </c>
      <c r="CA842" s="362">
        <f t="shared" si="142"/>
        <v>0</v>
      </c>
      <c r="CB842" s="362">
        <f t="shared" si="143"/>
        <v>0</v>
      </c>
      <c r="CC842" s="362">
        <f t="shared" si="139"/>
        <v>0</v>
      </c>
    </row>
    <row r="843" spans="2:81" x14ac:dyDescent="0.25">
      <c r="B843" s="147">
        <f>Demography!B851</f>
        <v>0</v>
      </c>
      <c r="C843" s="147">
        <f>Demography!C851</f>
        <v>0</v>
      </c>
      <c r="D843" s="148">
        <f>Demography!D851</f>
        <v>0</v>
      </c>
      <c r="E843" s="55"/>
      <c r="F843" s="148">
        <f>LF!M850</f>
        <v>0</v>
      </c>
      <c r="G843" s="148">
        <f>LF!AE850</f>
        <v>0</v>
      </c>
      <c r="H843" s="148">
        <f>LF!AF850</f>
        <v>0</v>
      </c>
      <c r="I843" s="148">
        <f>LF!AH850</f>
        <v>0</v>
      </c>
      <c r="J843" s="148">
        <f>LF!AI850</f>
        <v>0</v>
      </c>
      <c r="K843" s="148">
        <f>LF!AK850</f>
        <v>0</v>
      </c>
      <c r="L843" s="148">
        <f>LF!AM850</f>
        <v>0</v>
      </c>
      <c r="M843" s="148">
        <f>LF!AN850</f>
        <v>0</v>
      </c>
      <c r="N843" s="148">
        <f>LF!AO850</f>
        <v>0</v>
      </c>
      <c r="O843" s="148">
        <f>LF!AP850</f>
        <v>0</v>
      </c>
      <c r="P843" s="148">
        <f>LF!AQ850</f>
        <v>0</v>
      </c>
      <c r="Q843" s="148">
        <f>COUNTIF(LF!AR850,"Yes")</f>
        <v>0</v>
      </c>
      <c r="R843" s="55"/>
      <c r="S843" s="148">
        <f>Oncho!K850</f>
        <v>0</v>
      </c>
      <c r="T843" s="148">
        <f>MAX(Oncho!AB850,Oncho!BA850)</f>
        <v>0</v>
      </c>
      <c r="U843" s="148">
        <f>MAX(Oncho!AC850,Oncho!BB850)</f>
        <v>0</v>
      </c>
      <c r="V843" s="148">
        <f>MAX(Oncho!AE850,Oncho!BD850)</f>
        <v>0</v>
      </c>
      <c r="W843" s="148">
        <f>MAX(Oncho!AF850,Oncho!BE850)</f>
        <v>0</v>
      </c>
      <c r="X843" s="148">
        <f>MAX(Oncho!AG850,Oncho!BF850)</f>
        <v>0</v>
      </c>
      <c r="Y843" s="148">
        <f>MAX(Oncho!AH850,Oncho!BG850)</f>
        <v>0</v>
      </c>
      <c r="Z843" s="148">
        <f>MAX(Oncho!AI850,Oncho!BH850)</f>
        <v>0</v>
      </c>
      <c r="AA843" s="148">
        <f>MAX(Oncho!AJ850,Oncho!BI850)</f>
        <v>0</v>
      </c>
      <c r="AB843" s="148">
        <f>MAX(COUNTIF(Oncho!AK850,"Yes"),COUNTIF(Oncho!BJ850,"Yes"))</f>
        <v>0</v>
      </c>
      <c r="AC843" s="55"/>
      <c r="AD843" s="148">
        <f>Schisto!P852</f>
        <v>0</v>
      </c>
      <c r="AE843" s="148">
        <f>Schisto!AI852</f>
        <v>0</v>
      </c>
      <c r="AF843" s="148">
        <f>Schisto!AJ852</f>
        <v>0</v>
      </c>
      <c r="AG843" s="148">
        <f>Schisto!AN852</f>
        <v>0</v>
      </c>
      <c r="AH843" s="148">
        <f>Schisto!AO852</f>
        <v>0</v>
      </c>
      <c r="AI843" s="148">
        <f>Schisto!AT852</f>
        <v>0</v>
      </c>
      <c r="AJ843" s="148">
        <f>Schisto!AU852</f>
        <v>0</v>
      </c>
      <c r="AK843" s="148">
        <f>Schisto!AV852</f>
        <v>0</v>
      </c>
      <c r="AL843" s="148">
        <f>Schisto!AW852</f>
        <v>0</v>
      </c>
      <c r="AM843" s="148">
        <f>COUNTIF(Schisto!AX852,"Yes")</f>
        <v>0</v>
      </c>
      <c r="AN843" s="55"/>
      <c r="AO843" s="148">
        <f>STH!P852</f>
        <v>0</v>
      </c>
      <c r="AP843" s="148">
        <f>MAX(STH!AK852,STH!BS852)</f>
        <v>0</v>
      </c>
      <c r="AQ843" s="148">
        <f>MAX(STH!AL852,STH!BT852)</f>
        <v>0</v>
      </c>
      <c r="AR843" s="148">
        <f>MAX(STH!AM852,STH!BU852)</f>
        <v>0</v>
      </c>
      <c r="AS843" s="148">
        <f>MAX(STH!AN852,STH!BV852)</f>
        <v>0</v>
      </c>
      <c r="AT843" s="148">
        <f>MAX(STH!AO852,STH!BW852)</f>
        <v>0</v>
      </c>
      <c r="AU843" s="148">
        <f>MAX(STH!AQ852,STH!BY852)</f>
        <v>0</v>
      </c>
      <c r="AV843" s="148">
        <f>MAX(STH!AR852,STH!BZ852)</f>
        <v>0</v>
      </c>
      <c r="AW843" s="148">
        <f>MAX(STH!AS852,STH!CA852)</f>
        <v>0</v>
      </c>
      <c r="AX843" s="148">
        <f>MAX(STH!AT852,STH!CB852)</f>
        <v>0</v>
      </c>
      <c r="AY843" s="148">
        <f>MAX(STH!AU852,STH!CC852)</f>
        <v>0</v>
      </c>
      <c r="AZ843" s="148">
        <f>MAX(STH!AV852,STH!CD852)</f>
        <v>0</v>
      </c>
      <c r="BA843" s="148">
        <f>MAX(STH!AW852,STH!CE852)</f>
        <v>0</v>
      </c>
      <c r="BB843" s="148">
        <f>MAX(STH!AX852,STH!CF852)</f>
        <v>0</v>
      </c>
      <c r="BC843" s="148">
        <f>MAX(STH!AY852,STH!CG852)</f>
        <v>0</v>
      </c>
      <c r="BD843" s="148">
        <f>MAX(STH!AZ852,STH!CH852)</f>
        <v>0</v>
      </c>
      <c r="BE843" s="148">
        <f>MAX(STH!BA852,STH!CI852)</f>
        <v>0</v>
      </c>
      <c r="BF843" s="148">
        <f>MAX(STH!BB852,STH!CJ852)</f>
        <v>0</v>
      </c>
      <c r="BG843" s="148">
        <f>MAX(COUNTIF(STH!BC852,"Yes"),COUNTIF(STH!CK852,"Yes"))</f>
        <v>0</v>
      </c>
      <c r="BH843" s="55"/>
      <c r="BI843" s="148">
        <f>Trachoma!Q855</f>
        <v>0</v>
      </c>
      <c r="BJ843" s="148">
        <f>Trachoma!AK855</f>
        <v>0</v>
      </c>
      <c r="BK843" s="148">
        <f>Trachoma!AL855</f>
        <v>0</v>
      </c>
      <c r="BL843" s="148">
        <f>Trachoma!AN855</f>
        <v>0</v>
      </c>
      <c r="BM843" s="148">
        <f>Trachoma!AO855</f>
        <v>0</v>
      </c>
      <c r="BN843" s="148">
        <f>Trachoma!AT855</f>
        <v>0</v>
      </c>
      <c r="BO843" s="148">
        <f>Trachoma!AU855</f>
        <v>0</v>
      </c>
      <c r="BP843" s="148">
        <f>Trachoma!AV855</f>
        <v>0</v>
      </c>
      <c r="BQ843" s="148">
        <f>Trachoma!AW855</f>
        <v>0</v>
      </c>
      <c r="BR843" s="148">
        <f>COUNTIF(Trachoma!AX855,"Yes")</f>
        <v>0</v>
      </c>
      <c r="BS843" s="55"/>
      <c r="BT843" s="148">
        <f t="shared" ref="BT843:BT906" si="144">MAX(F843,S843,AD843,AO843,BI843)</f>
        <v>0</v>
      </c>
      <c r="BU843" s="148">
        <f t="shared" ref="BU843:BU906" si="145">MAX(G843,T843,AE843,AP843,BJ843)</f>
        <v>0</v>
      </c>
      <c r="BV843" s="148">
        <f t="shared" ref="BV843:BV906" si="146">MAX(H843,U843,AF843,AQ843,BK843)</f>
        <v>0</v>
      </c>
      <c r="BW843" s="148">
        <f t="shared" ref="BW843:BW906" si="147">MAX(I843,V843,AG843,AU843,BL843)</f>
        <v>0</v>
      </c>
      <c r="BX843" s="148">
        <f t="shared" ref="BX843:BX906" si="148">MAX(J843,W843,AH843,AV843,BM843)</f>
        <v>0</v>
      </c>
      <c r="BY843" s="148">
        <f t="shared" si="140"/>
        <v>0</v>
      </c>
      <c r="BZ843" s="148">
        <f t="shared" si="141"/>
        <v>0</v>
      </c>
      <c r="CA843" s="148">
        <f t="shared" si="142"/>
        <v>0</v>
      </c>
      <c r="CB843" s="148">
        <f t="shared" si="143"/>
        <v>0</v>
      </c>
      <c r="CC843" s="148">
        <f t="shared" ref="CC843:CC906" si="149">MAX(Q843,AB843,AM843,BG843,BR843)</f>
        <v>0</v>
      </c>
    </row>
    <row r="844" spans="2:81" x14ac:dyDescent="0.25">
      <c r="B844" s="361">
        <f>Demography!B852</f>
        <v>0</v>
      </c>
      <c r="C844" s="361">
        <f>Demography!C852</f>
        <v>0</v>
      </c>
      <c r="D844" s="362">
        <f>Demography!D852</f>
        <v>0</v>
      </c>
      <c r="E844" s="337"/>
      <c r="F844" s="362">
        <f>LF!M851</f>
        <v>0</v>
      </c>
      <c r="G844" s="362">
        <f>LF!AE851</f>
        <v>0</v>
      </c>
      <c r="H844" s="362">
        <f>LF!AF851</f>
        <v>0</v>
      </c>
      <c r="I844" s="362">
        <f>LF!AH851</f>
        <v>0</v>
      </c>
      <c r="J844" s="362">
        <f>LF!AI851</f>
        <v>0</v>
      </c>
      <c r="K844" s="362">
        <f>LF!AK851</f>
        <v>0</v>
      </c>
      <c r="L844" s="362">
        <f>LF!AM851</f>
        <v>0</v>
      </c>
      <c r="M844" s="362">
        <f>LF!AN851</f>
        <v>0</v>
      </c>
      <c r="N844" s="362">
        <f>LF!AO851</f>
        <v>0</v>
      </c>
      <c r="O844" s="362">
        <f>LF!AP851</f>
        <v>0</v>
      </c>
      <c r="P844" s="362">
        <f>LF!AQ851</f>
        <v>0</v>
      </c>
      <c r="Q844" s="362">
        <f>COUNTIF(LF!AR851,"Yes")</f>
        <v>0</v>
      </c>
      <c r="R844" s="337"/>
      <c r="S844" s="362">
        <f>Oncho!K851</f>
        <v>0</v>
      </c>
      <c r="T844" s="362">
        <f>MAX(Oncho!AB851,Oncho!BA851)</f>
        <v>0</v>
      </c>
      <c r="U844" s="362">
        <f>MAX(Oncho!AC851,Oncho!BB851)</f>
        <v>0</v>
      </c>
      <c r="V844" s="362">
        <f>MAX(Oncho!AE851,Oncho!BD851)</f>
        <v>0</v>
      </c>
      <c r="W844" s="362">
        <f>MAX(Oncho!AF851,Oncho!BE851)</f>
        <v>0</v>
      </c>
      <c r="X844" s="362">
        <f>MAX(Oncho!AG851,Oncho!BF851)</f>
        <v>0</v>
      </c>
      <c r="Y844" s="362">
        <f>MAX(Oncho!AH851,Oncho!BG851)</f>
        <v>0</v>
      </c>
      <c r="Z844" s="362">
        <f>MAX(Oncho!AI851,Oncho!BH851)</f>
        <v>0</v>
      </c>
      <c r="AA844" s="362">
        <f>MAX(Oncho!AJ851,Oncho!BI851)</f>
        <v>0</v>
      </c>
      <c r="AB844" s="362">
        <f>MAX(COUNTIF(Oncho!AK851,"Yes"),COUNTIF(Oncho!BJ851,"Yes"))</f>
        <v>0</v>
      </c>
      <c r="AC844" s="337"/>
      <c r="AD844" s="362">
        <f>Schisto!P853</f>
        <v>0</v>
      </c>
      <c r="AE844" s="362">
        <f>Schisto!AI853</f>
        <v>0</v>
      </c>
      <c r="AF844" s="362">
        <f>Schisto!AJ853</f>
        <v>0</v>
      </c>
      <c r="AG844" s="362">
        <f>Schisto!AN853</f>
        <v>0</v>
      </c>
      <c r="AH844" s="362">
        <f>Schisto!AO853</f>
        <v>0</v>
      </c>
      <c r="AI844" s="362">
        <f>Schisto!AT853</f>
        <v>0</v>
      </c>
      <c r="AJ844" s="362">
        <f>Schisto!AU853</f>
        <v>0</v>
      </c>
      <c r="AK844" s="362">
        <f>Schisto!AV853</f>
        <v>0</v>
      </c>
      <c r="AL844" s="362">
        <f>Schisto!AW853</f>
        <v>0</v>
      </c>
      <c r="AM844" s="362">
        <f>COUNTIF(Schisto!AX853,"Yes")</f>
        <v>0</v>
      </c>
      <c r="AN844" s="337"/>
      <c r="AO844" s="362">
        <f>STH!P853</f>
        <v>0</v>
      </c>
      <c r="AP844" s="362">
        <f>MAX(STH!AK853,STH!BS853)</f>
        <v>0</v>
      </c>
      <c r="AQ844" s="362">
        <f>MAX(STH!AL853,STH!BT853)</f>
        <v>0</v>
      </c>
      <c r="AR844" s="362">
        <f>MAX(STH!AM853,STH!BU853)</f>
        <v>0</v>
      </c>
      <c r="AS844" s="362">
        <f>MAX(STH!AN853,STH!BV853)</f>
        <v>0</v>
      </c>
      <c r="AT844" s="362">
        <f>MAX(STH!AO853,STH!BW853)</f>
        <v>0</v>
      </c>
      <c r="AU844" s="362">
        <f>MAX(STH!AQ853,STH!BY853)</f>
        <v>0</v>
      </c>
      <c r="AV844" s="362">
        <f>MAX(STH!AR853,STH!BZ853)</f>
        <v>0</v>
      </c>
      <c r="AW844" s="362">
        <f>MAX(STH!AS853,STH!CA853)</f>
        <v>0</v>
      </c>
      <c r="AX844" s="362">
        <f>MAX(STH!AT853,STH!CB853)</f>
        <v>0</v>
      </c>
      <c r="AY844" s="362">
        <f>MAX(STH!AU853,STH!CC853)</f>
        <v>0</v>
      </c>
      <c r="AZ844" s="362">
        <f>MAX(STH!AV853,STH!CD853)</f>
        <v>0</v>
      </c>
      <c r="BA844" s="362">
        <f>MAX(STH!AW853,STH!CE853)</f>
        <v>0</v>
      </c>
      <c r="BB844" s="362">
        <f>MAX(STH!AX853,STH!CF853)</f>
        <v>0</v>
      </c>
      <c r="BC844" s="362">
        <f>MAX(STH!AY853,STH!CG853)</f>
        <v>0</v>
      </c>
      <c r="BD844" s="362">
        <f>MAX(STH!AZ853,STH!CH853)</f>
        <v>0</v>
      </c>
      <c r="BE844" s="362">
        <f>MAX(STH!BA853,STH!CI853)</f>
        <v>0</v>
      </c>
      <c r="BF844" s="362">
        <f>MAX(STH!BB853,STH!CJ853)</f>
        <v>0</v>
      </c>
      <c r="BG844" s="362">
        <f>MAX(COUNTIF(STH!BC853,"Yes"),COUNTIF(STH!CK853,"Yes"))</f>
        <v>0</v>
      </c>
      <c r="BH844" s="337"/>
      <c r="BI844" s="362">
        <f>Trachoma!Q856</f>
        <v>0</v>
      </c>
      <c r="BJ844" s="362">
        <f>Trachoma!AK856</f>
        <v>0</v>
      </c>
      <c r="BK844" s="362">
        <f>Trachoma!AL856</f>
        <v>0</v>
      </c>
      <c r="BL844" s="362">
        <f>Trachoma!AN856</f>
        <v>0</v>
      </c>
      <c r="BM844" s="362">
        <f>Trachoma!AO856</f>
        <v>0</v>
      </c>
      <c r="BN844" s="362">
        <f>Trachoma!AT856</f>
        <v>0</v>
      </c>
      <c r="BO844" s="362">
        <f>Trachoma!AU856</f>
        <v>0</v>
      </c>
      <c r="BP844" s="362">
        <f>Trachoma!AV856</f>
        <v>0</v>
      </c>
      <c r="BQ844" s="362">
        <f>Trachoma!AW856</f>
        <v>0</v>
      </c>
      <c r="BR844" s="362">
        <f>COUNTIF(Trachoma!AX856,"Yes")</f>
        <v>0</v>
      </c>
      <c r="BS844" s="337"/>
      <c r="BT844" s="362">
        <f t="shared" si="144"/>
        <v>0</v>
      </c>
      <c r="BU844" s="362">
        <f t="shared" si="145"/>
        <v>0</v>
      </c>
      <c r="BV844" s="362">
        <f t="shared" si="146"/>
        <v>0</v>
      </c>
      <c r="BW844" s="362">
        <f t="shared" si="147"/>
        <v>0</v>
      </c>
      <c r="BX844" s="362">
        <f t="shared" si="148"/>
        <v>0</v>
      </c>
      <c r="BY844" s="362">
        <f t="shared" ref="BY844:BY907" si="150">MAX(M844,X844,AI844,BC844,BN844)</f>
        <v>0</v>
      </c>
      <c r="BZ844" s="362">
        <f t="shared" ref="BZ844:BZ907" si="151">MAX(N844,Y844,AJ844,BD844,BO844)</f>
        <v>0</v>
      </c>
      <c r="CA844" s="362">
        <f t="shared" ref="CA844:CA907" si="152">MAX(O844,Z844,AK844,BE844,BP844)</f>
        <v>0</v>
      </c>
      <c r="CB844" s="362">
        <f t="shared" ref="CB844:CB907" si="153">MAX(P844,AA844,AL844,BF844,BQ844)</f>
        <v>0</v>
      </c>
      <c r="CC844" s="362">
        <f t="shared" si="149"/>
        <v>0</v>
      </c>
    </row>
    <row r="845" spans="2:81" x14ac:dyDescent="0.25">
      <c r="B845" s="147">
        <f>Demography!B853</f>
        <v>0</v>
      </c>
      <c r="C845" s="147">
        <f>Demography!C853</f>
        <v>0</v>
      </c>
      <c r="D845" s="148">
        <f>Demography!D853</f>
        <v>0</v>
      </c>
      <c r="E845" s="55"/>
      <c r="F845" s="148">
        <f>LF!M852</f>
        <v>0</v>
      </c>
      <c r="G845" s="148">
        <f>LF!AE852</f>
        <v>0</v>
      </c>
      <c r="H845" s="148">
        <f>LF!AF852</f>
        <v>0</v>
      </c>
      <c r="I845" s="148">
        <f>LF!AH852</f>
        <v>0</v>
      </c>
      <c r="J845" s="148">
        <f>LF!AI852</f>
        <v>0</v>
      </c>
      <c r="K845" s="148">
        <f>LF!AK852</f>
        <v>0</v>
      </c>
      <c r="L845" s="148">
        <f>LF!AM852</f>
        <v>0</v>
      </c>
      <c r="M845" s="148">
        <f>LF!AN852</f>
        <v>0</v>
      </c>
      <c r="N845" s="148">
        <f>LF!AO852</f>
        <v>0</v>
      </c>
      <c r="O845" s="148">
        <f>LF!AP852</f>
        <v>0</v>
      </c>
      <c r="P845" s="148">
        <f>LF!AQ852</f>
        <v>0</v>
      </c>
      <c r="Q845" s="148">
        <f>COUNTIF(LF!AR852,"Yes")</f>
        <v>0</v>
      </c>
      <c r="R845" s="55"/>
      <c r="S845" s="148">
        <f>Oncho!K852</f>
        <v>0</v>
      </c>
      <c r="T845" s="148">
        <f>MAX(Oncho!AB852,Oncho!BA852)</f>
        <v>0</v>
      </c>
      <c r="U845" s="148">
        <f>MAX(Oncho!AC852,Oncho!BB852)</f>
        <v>0</v>
      </c>
      <c r="V845" s="148">
        <f>MAX(Oncho!AE852,Oncho!BD852)</f>
        <v>0</v>
      </c>
      <c r="W845" s="148">
        <f>MAX(Oncho!AF852,Oncho!BE852)</f>
        <v>0</v>
      </c>
      <c r="X845" s="148">
        <f>MAX(Oncho!AG852,Oncho!BF852)</f>
        <v>0</v>
      </c>
      <c r="Y845" s="148">
        <f>MAX(Oncho!AH852,Oncho!BG852)</f>
        <v>0</v>
      </c>
      <c r="Z845" s="148">
        <f>MAX(Oncho!AI852,Oncho!BH852)</f>
        <v>0</v>
      </c>
      <c r="AA845" s="148">
        <f>MAX(Oncho!AJ852,Oncho!BI852)</f>
        <v>0</v>
      </c>
      <c r="AB845" s="148">
        <f>MAX(COUNTIF(Oncho!AK852,"Yes"),COUNTIF(Oncho!BJ852,"Yes"))</f>
        <v>0</v>
      </c>
      <c r="AC845" s="55"/>
      <c r="AD845" s="148">
        <f>Schisto!P854</f>
        <v>0</v>
      </c>
      <c r="AE845" s="148">
        <f>Schisto!AI854</f>
        <v>0</v>
      </c>
      <c r="AF845" s="148">
        <f>Schisto!AJ854</f>
        <v>0</v>
      </c>
      <c r="AG845" s="148">
        <f>Schisto!AN854</f>
        <v>0</v>
      </c>
      <c r="AH845" s="148">
        <f>Schisto!AO854</f>
        <v>0</v>
      </c>
      <c r="AI845" s="148">
        <f>Schisto!AT854</f>
        <v>0</v>
      </c>
      <c r="AJ845" s="148">
        <f>Schisto!AU854</f>
        <v>0</v>
      </c>
      <c r="AK845" s="148">
        <f>Schisto!AV854</f>
        <v>0</v>
      </c>
      <c r="AL845" s="148">
        <f>Schisto!AW854</f>
        <v>0</v>
      </c>
      <c r="AM845" s="148">
        <f>COUNTIF(Schisto!AX854,"Yes")</f>
        <v>0</v>
      </c>
      <c r="AN845" s="55"/>
      <c r="AO845" s="148">
        <f>STH!P854</f>
        <v>0</v>
      </c>
      <c r="AP845" s="148">
        <f>MAX(STH!AK854,STH!BS854)</f>
        <v>0</v>
      </c>
      <c r="AQ845" s="148">
        <f>MAX(STH!AL854,STH!BT854)</f>
        <v>0</v>
      </c>
      <c r="AR845" s="148">
        <f>MAX(STH!AM854,STH!BU854)</f>
        <v>0</v>
      </c>
      <c r="AS845" s="148">
        <f>MAX(STH!AN854,STH!BV854)</f>
        <v>0</v>
      </c>
      <c r="AT845" s="148">
        <f>MAX(STH!AO854,STH!BW854)</f>
        <v>0</v>
      </c>
      <c r="AU845" s="148">
        <f>MAX(STH!AQ854,STH!BY854)</f>
        <v>0</v>
      </c>
      <c r="AV845" s="148">
        <f>MAX(STH!AR854,STH!BZ854)</f>
        <v>0</v>
      </c>
      <c r="AW845" s="148">
        <f>MAX(STH!AS854,STH!CA854)</f>
        <v>0</v>
      </c>
      <c r="AX845" s="148">
        <f>MAX(STH!AT854,STH!CB854)</f>
        <v>0</v>
      </c>
      <c r="AY845" s="148">
        <f>MAX(STH!AU854,STH!CC854)</f>
        <v>0</v>
      </c>
      <c r="AZ845" s="148">
        <f>MAX(STH!AV854,STH!CD854)</f>
        <v>0</v>
      </c>
      <c r="BA845" s="148">
        <f>MAX(STH!AW854,STH!CE854)</f>
        <v>0</v>
      </c>
      <c r="BB845" s="148">
        <f>MAX(STH!AX854,STH!CF854)</f>
        <v>0</v>
      </c>
      <c r="BC845" s="148">
        <f>MAX(STH!AY854,STH!CG854)</f>
        <v>0</v>
      </c>
      <c r="BD845" s="148">
        <f>MAX(STH!AZ854,STH!CH854)</f>
        <v>0</v>
      </c>
      <c r="BE845" s="148">
        <f>MAX(STH!BA854,STH!CI854)</f>
        <v>0</v>
      </c>
      <c r="BF845" s="148">
        <f>MAX(STH!BB854,STH!CJ854)</f>
        <v>0</v>
      </c>
      <c r="BG845" s="148">
        <f>MAX(COUNTIF(STH!BC854,"Yes"),COUNTIF(STH!CK854,"Yes"))</f>
        <v>0</v>
      </c>
      <c r="BH845" s="55"/>
      <c r="BI845" s="148">
        <f>Trachoma!Q857</f>
        <v>0</v>
      </c>
      <c r="BJ845" s="148">
        <f>Trachoma!AK857</f>
        <v>0</v>
      </c>
      <c r="BK845" s="148">
        <f>Trachoma!AL857</f>
        <v>0</v>
      </c>
      <c r="BL845" s="148">
        <f>Trachoma!AN857</f>
        <v>0</v>
      </c>
      <c r="BM845" s="148">
        <f>Trachoma!AO857</f>
        <v>0</v>
      </c>
      <c r="BN845" s="148">
        <f>Trachoma!AT857</f>
        <v>0</v>
      </c>
      <c r="BO845" s="148">
        <f>Trachoma!AU857</f>
        <v>0</v>
      </c>
      <c r="BP845" s="148">
        <f>Trachoma!AV857</f>
        <v>0</v>
      </c>
      <c r="BQ845" s="148">
        <f>Trachoma!AW857</f>
        <v>0</v>
      </c>
      <c r="BR845" s="148">
        <f>COUNTIF(Trachoma!AX857,"Yes")</f>
        <v>0</v>
      </c>
      <c r="BS845" s="55"/>
      <c r="BT845" s="148">
        <f t="shared" si="144"/>
        <v>0</v>
      </c>
      <c r="BU845" s="148">
        <f t="shared" si="145"/>
        <v>0</v>
      </c>
      <c r="BV845" s="148">
        <f t="shared" si="146"/>
        <v>0</v>
      </c>
      <c r="BW845" s="148">
        <f t="shared" si="147"/>
        <v>0</v>
      </c>
      <c r="BX845" s="148">
        <f t="shared" si="148"/>
        <v>0</v>
      </c>
      <c r="BY845" s="148">
        <f t="shared" si="150"/>
        <v>0</v>
      </c>
      <c r="BZ845" s="148">
        <f t="shared" si="151"/>
        <v>0</v>
      </c>
      <c r="CA845" s="148">
        <f t="shared" si="152"/>
        <v>0</v>
      </c>
      <c r="CB845" s="148">
        <f t="shared" si="153"/>
        <v>0</v>
      </c>
      <c r="CC845" s="148">
        <f t="shared" si="149"/>
        <v>0</v>
      </c>
    </row>
    <row r="846" spans="2:81" x14ac:dyDescent="0.25">
      <c r="B846" s="361">
        <f>Demography!B854</f>
        <v>0</v>
      </c>
      <c r="C846" s="361">
        <f>Demography!C854</f>
        <v>0</v>
      </c>
      <c r="D846" s="362">
        <f>Demography!D854</f>
        <v>0</v>
      </c>
      <c r="E846" s="337"/>
      <c r="F846" s="362">
        <f>LF!M853</f>
        <v>0</v>
      </c>
      <c r="G846" s="362">
        <f>LF!AE853</f>
        <v>0</v>
      </c>
      <c r="H846" s="362">
        <f>LF!AF853</f>
        <v>0</v>
      </c>
      <c r="I846" s="362">
        <f>LF!AH853</f>
        <v>0</v>
      </c>
      <c r="J846" s="362">
        <f>LF!AI853</f>
        <v>0</v>
      </c>
      <c r="K846" s="362">
        <f>LF!AK853</f>
        <v>0</v>
      </c>
      <c r="L846" s="362">
        <f>LF!AM853</f>
        <v>0</v>
      </c>
      <c r="M846" s="362">
        <f>LF!AN853</f>
        <v>0</v>
      </c>
      <c r="N846" s="362">
        <f>LF!AO853</f>
        <v>0</v>
      </c>
      <c r="O846" s="362">
        <f>LF!AP853</f>
        <v>0</v>
      </c>
      <c r="P846" s="362">
        <f>LF!AQ853</f>
        <v>0</v>
      </c>
      <c r="Q846" s="362">
        <f>COUNTIF(LF!AR853,"Yes")</f>
        <v>0</v>
      </c>
      <c r="R846" s="337"/>
      <c r="S846" s="362">
        <f>Oncho!K853</f>
        <v>0</v>
      </c>
      <c r="T846" s="362">
        <f>MAX(Oncho!AB853,Oncho!BA853)</f>
        <v>0</v>
      </c>
      <c r="U846" s="362">
        <f>MAX(Oncho!AC853,Oncho!BB853)</f>
        <v>0</v>
      </c>
      <c r="V846" s="362">
        <f>MAX(Oncho!AE853,Oncho!BD853)</f>
        <v>0</v>
      </c>
      <c r="W846" s="362">
        <f>MAX(Oncho!AF853,Oncho!BE853)</f>
        <v>0</v>
      </c>
      <c r="X846" s="362">
        <f>MAX(Oncho!AG853,Oncho!BF853)</f>
        <v>0</v>
      </c>
      <c r="Y846" s="362">
        <f>MAX(Oncho!AH853,Oncho!BG853)</f>
        <v>0</v>
      </c>
      <c r="Z846" s="362">
        <f>MAX(Oncho!AI853,Oncho!BH853)</f>
        <v>0</v>
      </c>
      <c r="AA846" s="362">
        <f>MAX(Oncho!AJ853,Oncho!BI853)</f>
        <v>0</v>
      </c>
      <c r="AB846" s="362">
        <f>MAX(COUNTIF(Oncho!AK853,"Yes"),COUNTIF(Oncho!BJ853,"Yes"))</f>
        <v>0</v>
      </c>
      <c r="AC846" s="337"/>
      <c r="AD846" s="362">
        <f>Schisto!P855</f>
        <v>0</v>
      </c>
      <c r="AE846" s="362">
        <f>Schisto!AI855</f>
        <v>0</v>
      </c>
      <c r="AF846" s="362">
        <f>Schisto!AJ855</f>
        <v>0</v>
      </c>
      <c r="AG846" s="362">
        <f>Schisto!AN855</f>
        <v>0</v>
      </c>
      <c r="AH846" s="362">
        <f>Schisto!AO855</f>
        <v>0</v>
      </c>
      <c r="AI846" s="362">
        <f>Schisto!AT855</f>
        <v>0</v>
      </c>
      <c r="AJ846" s="362">
        <f>Schisto!AU855</f>
        <v>0</v>
      </c>
      <c r="AK846" s="362">
        <f>Schisto!AV855</f>
        <v>0</v>
      </c>
      <c r="AL846" s="362">
        <f>Schisto!AW855</f>
        <v>0</v>
      </c>
      <c r="AM846" s="362">
        <f>COUNTIF(Schisto!AX855,"Yes")</f>
        <v>0</v>
      </c>
      <c r="AN846" s="337"/>
      <c r="AO846" s="362">
        <f>STH!P855</f>
        <v>0</v>
      </c>
      <c r="AP846" s="362">
        <f>MAX(STH!AK855,STH!BS855)</f>
        <v>0</v>
      </c>
      <c r="AQ846" s="362">
        <f>MAX(STH!AL855,STH!BT855)</f>
        <v>0</v>
      </c>
      <c r="AR846" s="362">
        <f>MAX(STH!AM855,STH!BU855)</f>
        <v>0</v>
      </c>
      <c r="AS846" s="362">
        <f>MAX(STH!AN855,STH!BV855)</f>
        <v>0</v>
      </c>
      <c r="AT846" s="362">
        <f>MAX(STH!AO855,STH!BW855)</f>
        <v>0</v>
      </c>
      <c r="AU846" s="362">
        <f>MAX(STH!AQ855,STH!BY855)</f>
        <v>0</v>
      </c>
      <c r="AV846" s="362">
        <f>MAX(STH!AR855,STH!BZ855)</f>
        <v>0</v>
      </c>
      <c r="AW846" s="362">
        <f>MAX(STH!AS855,STH!CA855)</f>
        <v>0</v>
      </c>
      <c r="AX846" s="362">
        <f>MAX(STH!AT855,STH!CB855)</f>
        <v>0</v>
      </c>
      <c r="AY846" s="362">
        <f>MAX(STH!AU855,STH!CC855)</f>
        <v>0</v>
      </c>
      <c r="AZ846" s="362">
        <f>MAX(STH!AV855,STH!CD855)</f>
        <v>0</v>
      </c>
      <c r="BA846" s="362">
        <f>MAX(STH!AW855,STH!CE855)</f>
        <v>0</v>
      </c>
      <c r="BB846" s="362">
        <f>MAX(STH!AX855,STH!CF855)</f>
        <v>0</v>
      </c>
      <c r="BC846" s="362">
        <f>MAX(STH!AY855,STH!CG855)</f>
        <v>0</v>
      </c>
      <c r="BD846" s="362">
        <f>MAX(STH!AZ855,STH!CH855)</f>
        <v>0</v>
      </c>
      <c r="BE846" s="362">
        <f>MAX(STH!BA855,STH!CI855)</f>
        <v>0</v>
      </c>
      <c r="BF846" s="362">
        <f>MAX(STH!BB855,STH!CJ855)</f>
        <v>0</v>
      </c>
      <c r="BG846" s="362">
        <f>MAX(COUNTIF(STH!BC855,"Yes"),COUNTIF(STH!CK855,"Yes"))</f>
        <v>0</v>
      </c>
      <c r="BH846" s="337"/>
      <c r="BI846" s="362">
        <f>Trachoma!Q858</f>
        <v>0</v>
      </c>
      <c r="BJ846" s="362">
        <f>Trachoma!AK858</f>
        <v>0</v>
      </c>
      <c r="BK846" s="362">
        <f>Trachoma!AL858</f>
        <v>0</v>
      </c>
      <c r="BL846" s="362">
        <f>Trachoma!AN858</f>
        <v>0</v>
      </c>
      <c r="BM846" s="362">
        <f>Trachoma!AO858</f>
        <v>0</v>
      </c>
      <c r="BN846" s="362">
        <f>Trachoma!AT858</f>
        <v>0</v>
      </c>
      <c r="BO846" s="362">
        <f>Trachoma!AU858</f>
        <v>0</v>
      </c>
      <c r="BP846" s="362">
        <f>Trachoma!AV858</f>
        <v>0</v>
      </c>
      <c r="BQ846" s="362">
        <f>Trachoma!AW858</f>
        <v>0</v>
      </c>
      <c r="BR846" s="362">
        <f>COUNTIF(Trachoma!AX858,"Yes")</f>
        <v>0</v>
      </c>
      <c r="BS846" s="337"/>
      <c r="BT846" s="362">
        <f t="shared" si="144"/>
        <v>0</v>
      </c>
      <c r="BU846" s="362">
        <f t="shared" si="145"/>
        <v>0</v>
      </c>
      <c r="BV846" s="362">
        <f t="shared" si="146"/>
        <v>0</v>
      </c>
      <c r="BW846" s="362">
        <f t="shared" si="147"/>
        <v>0</v>
      </c>
      <c r="BX846" s="362">
        <f t="shared" si="148"/>
        <v>0</v>
      </c>
      <c r="BY846" s="362">
        <f t="shared" si="150"/>
        <v>0</v>
      </c>
      <c r="BZ846" s="362">
        <f t="shared" si="151"/>
        <v>0</v>
      </c>
      <c r="CA846" s="362">
        <f t="shared" si="152"/>
        <v>0</v>
      </c>
      <c r="CB846" s="362">
        <f t="shared" si="153"/>
        <v>0</v>
      </c>
      <c r="CC846" s="362">
        <f t="shared" si="149"/>
        <v>0</v>
      </c>
    </row>
    <row r="847" spans="2:81" x14ac:dyDescent="0.25">
      <c r="B847" s="147">
        <f>Demography!B855</f>
        <v>0</v>
      </c>
      <c r="C847" s="147">
        <f>Demography!C855</f>
        <v>0</v>
      </c>
      <c r="D847" s="148">
        <f>Demography!D855</f>
        <v>0</v>
      </c>
      <c r="E847" s="55"/>
      <c r="F847" s="148">
        <f>LF!M854</f>
        <v>0</v>
      </c>
      <c r="G847" s="148">
        <f>LF!AE854</f>
        <v>0</v>
      </c>
      <c r="H847" s="148">
        <f>LF!AF854</f>
        <v>0</v>
      </c>
      <c r="I847" s="148">
        <f>LF!AH854</f>
        <v>0</v>
      </c>
      <c r="J847" s="148">
        <f>LF!AI854</f>
        <v>0</v>
      </c>
      <c r="K847" s="148">
        <f>LF!AK854</f>
        <v>0</v>
      </c>
      <c r="L847" s="148">
        <f>LF!AM854</f>
        <v>0</v>
      </c>
      <c r="M847" s="148">
        <f>LF!AN854</f>
        <v>0</v>
      </c>
      <c r="N847" s="148">
        <f>LF!AO854</f>
        <v>0</v>
      </c>
      <c r="O847" s="148">
        <f>LF!AP854</f>
        <v>0</v>
      </c>
      <c r="P847" s="148">
        <f>LF!AQ854</f>
        <v>0</v>
      </c>
      <c r="Q847" s="148">
        <f>COUNTIF(LF!AR854,"Yes")</f>
        <v>0</v>
      </c>
      <c r="R847" s="55"/>
      <c r="S847" s="148">
        <f>Oncho!K854</f>
        <v>0</v>
      </c>
      <c r="T847" s="148">
        <f>MAX(Oncho!AB854,Oncho!BA854)</f>
        <v>0</v>
      </c>
      <c r="U847" s="148">
        <f>MAX(Oncho!AC854,Oncho!BB854)</f>
        <v>0</v>
      </c>
      <c r="V847" s="148">
        <f>MAX(Oncho!AE854,Oncho!BD854)</f>
        <v>0</v>
      </c>
      <c r="W847" s="148">
        <f>MAX(Oncho!AF854,Oncho!BE854)</f>
        <v>0</v>
      </c>
      <c r="X847" s="148">
        <f>MAX(Oncho!AG854,Oncho!BF854)</f>
        <v>0</v>
      </c>
      <c r="Y847" s="148">
        <f>MAX(Oncho!AH854,Oncho!BG854)</f>
        <v>0</v>
      </c>
      <c r="Z847" s="148">
        <f>MAX(Oncho!AI854,Oncho!BH854)</f>
        <v>0</v>
      </c>
      <c r="AA847" s="148">
        <f>MAX(Oncho!AJ854,Oncho!BI854)</f>
        <v>0</v>
      </c>
      <c r="AB847" s="148">
        <f>MAX(COUNTIF(Oncho!AK854,"Yes"),COUNTIF(Oncho!BJ854,"Yes"))</f>
        <v>0</v>
      </c>
      <c r="AC847" s="55"/>
      <c r="AD847" s="148">
        <f>Schisto!P856</f>
        <v>0</v>
      </c>
      <c r="AE847" s="148">
        <f>Schisto!AI856</f>
        <v>0</v>
      </c>
      <c r="AF847" s="148">
        <f>Schisto!AJ856</f>
        <v>0</v>
      </c>
      <c r="AG847" s="148">
        <f>Schisto!AN856</f>
        <v>0</v>
      </c>
      <c r="AH847" s="148">
        <f>Schisto!AO856</f>
        <v>0</v>
      </c>
      <c r="AI847" s="148">
        <f>Schisto!AT856</f>
        <v>0</v>
      </c>
      <c r="AJ847" s="148">
        <f>Schisto!AU856</f>
        <v>0</v>
      </c>
      <c r="AK847" s="148">
        <f>Schisto!AV856</f>
        <v>0</v>
      </c>
      <c r="AL847" s="148">
        <f>Schisto!AW856</f>
        <v>0</v>
      </c>
      <c r="AM847" s="148">
        <f>COUNTIF(Schisto!AX856,"Yes")</f>
        <v>0</v>
      </c>
      <c r="AN847" s="55"/>
      <c r="AO847" s="148">
        <f>STH!P856</f>
        <v>0</v>
      </c>
      <c r="AP847" s="148">
        <f>MAX(STH!AK856,STH!BS856)</f>
        <v>0</v>
      </c>
      <c r="AQ847" s="148">
        <f>MAX(STH!AL856,STH!BT856)</f>
        <v>0</v>
      </c>
      <c r="AR847" s="148">
        <f>MAX(STH!AM856,STH!BU856)</f>
        <v>0</v>
      </c>
      <c r="AS847" s="148">
        <f>MAX(STH!AN856,STH!BV856)</f>
        <v>0</v>
      </c>
      <c r="AT847" s="148">
        <f>MAX(STH!AO856,STH!BW856)</f>
        <v>0</v>
      </c>
      <c r="AU847" s="148">
        <f>MAX(STH!AQ856,STH!BY856)</f>
        <v>0</v>
      </c>
      <c r="AV847" s="148">
        <f>MAX(STH!AR856,STH!BZ856)</f>
        <v>0</v>
      </c>
      <c r="AW847" s="148">
        <f>MAX(STH!AS856,STH!CA856)</f>
        <v>0</v>
      </c>
      <c r="AX847" s="148">
        <f>MAX(STH!AT856,STH!CB856)</f>
        <v>0</v>
      </c>
      <c r="AY847" s="148">
        <f>MAX(STH!AU856,STH!CC856)</f>
        <v>0</v>
      </c>
      <c r="AZ847" s="148">
        <f>MAX(STH!AV856,STH!CD856)</f>
        <v>0</v>
      </c>
      <c r="BA847" s="148">
        <f>MAX(STH!AW856,STH!CE856)</f>
        <v>0</v>
      </c>
      <c r="BB847" s="148">
        <f>MAX(STH!AX856,STH!CF856)</f>
        <v>0</v>
      </c>
      <c r="BC847" s="148">
        <f>MAX(STH!AY856,STH!CG856)</f>
        <v>0</v>
      </c>
      <c r="BD847" s="148">
        <f>MAX(STH!AZ856,STH!CH856)</f>
        <v>0</v>
      </c>
      <c r="BE847" s="148">
        <f>MAX(STH!BA856,STH!CI856)</f>
        <v>0</v>
      </c>
      <c r="BF847" s="148">
        <f>MAX(STH!BB856,STH!CJ856)</f>
        <v>0</v>
      </c>
      <c r="BG847" s="148">
        <f>MAX(COUNTIF(STH!BC856,"Yes"),COUNTIF(STH!CK856,"Yes"))</f>
        <v>0</v>
      </c>
      <c r="BH847" s="55"/>
      <c r="BI847" s="148">
        <f>Trachoma!Q859</f>
        <v>0</v>
      </c>
      <c r="BJ847" s="148">
        <f>Trachoma!AK859</f>
        <v>0</v>
      </c>
      <c r="BK847" s="148">
        <f>Trachoma!AL859</f>
        <v>0</v>
      </c>
      <c r="BL847" s="148">
        <f>Trachoma!AN859</f>
        <v>0</v>
      </c>
      <c r="BM847" s="148">
        <f>Trachoma!AO859</f>
        <v>0</v>
      </c>
      <c r="BN847" s="148">
        <f>Trachoma!AT859</f>
        <v>0</v>
      </c>
      <c r="BO847" s="148">
        <f>Trachoma!AU859</f>
        <v>0</v>
      </c>
      <c r="BP847" s="148">
        <f>Trachoma!AV859</f>
        <v>0</v>
      </c>
      <c r="BQ847" s="148">
        <f>Trachoma!AW859</f>
        <v>0</v>
      </c>
      <c r="BR847" s="148">
        <f>COUNTIF(Trachoma!AX859,"Yes")</f>
        <v>0</v>
      </c>
      <c r="BS847" s="55"/>
      <c r="BT847" s="148">
        <f t="shared" si="144"/>
        <v>0</v>
      </c>
      <c r="BU847" s="148">
        <f t="shared" si="145"/>
        <v>0</v>
      </c>
      <c r="BV847" s="148">
        <f t="shared" si="146"/>
        <v>0</v>
      </c>
      <c r="BW847" s="148">
        <f t="shared" si="147"/>
        <v>0</v>
      </c>
      <c r="BX847" s="148">
        <f t="shared" si="148"/>
        <v>0</v>
      </c>
      <c r="BY847" s="148">
        <f t="shared" si="150"/>
        <v>0</v>
      </c>
      <c r="BZ847" s="148">
        <f t="shared" si="151"/>
        <v>0</v>
      </c>
      <c r="CA847" s="148">
        <f t="shared" si="152"/>
        <v>0</v>
      </c>
      <c r="CB847" s="148">
        <f t="shared" si="153"/>
        <v>0</v>
      </c>
      <c r="CC847" s="148">
        <f t="shared" si="149"/>
        <v>0</v>
      </c>
    </row>
    <row r="848" spans="2:81" x14ac:dyDescent="0.25">
      <c r="B848" s="361">
        <f>Demography!B856</f>
        <v>0</v>
      </c>
      <c r="C848" s="361">
        <f>Demography!C856</f>
        <v>0</v>
      </c>
      <c r="D848" s="362">
        <f>Demography!D856</f>
        <v>0</v>
      </c>
      <c r="E848" s="337"/>
      <c r="F848" s="362">
        <f>LF!M855</f>
        <v>0</v>
      </c>
      <c r="G848" s="362">
        <f>LF!AE855</f>
        <v>0</v>
      </c>
      <c r="H848" s="362">
        <f>LF!AF855</f>
        <v>0</v>
      </c>
      <c r="I848" s="362">
        <f>LF!AH855</f>
        <v>0</v>
      </c>
      <c r="J848" s="362">
        <f>LF!AI855</f>
        <v>0</v>
      </c>
      <c r="K848" s="362">
        <f>LF!AK855</f>
        <v>0</v>
      </c>
      <c r="L848" s="362">
        <f>LF!AM855</f>
        <v>0</v>
      </c>
      <c r="M848" s="362">
        <f>LF!AN855</f>
        <v>0</v>
      </c>
      <c r="N848" s="362">
        <f>LF!AO855</f>
        <v>0</v>
      </c>
      <c r="O848" s="362">
        <f>LF!AP855</f>
        <v>0</v>
      </c>
      <c r="P848" s="362">
        <f>LF!AQ855</f>
        <v>0</v>
      </c>
      <c r="Q848" s="362">
        <f>COUNTIF(LF!AR855,"Yes")</f>
        <v>0</v>
      </c>
      <c r="R848" s="337"/>
      <c r="S848" s="362">
        <f>Oncho!K855</f>
        <v>0</v>
      </c>
      <c r="T848" s="362">
        <f>MAX(Oncho!AB855,Oncho!BA855)</f>
        <v>0</v>
      </c>
      <c r="U848" s="362">
        <f>MAX(Oncho!AC855,Oncho!BB855)</f>
        <v>0</v>
      </c>
      <c r="V848" s="362">
        <f>MAX(Oncho!AE855,Oncho!BD855)</f>
        <v>0</v>
      </c>
      <c r="W848" s="362">
        <f>MAX(Oncho!AF855,Oncho!BE855)</f>
        <v>0</v>
      </c>
      <c r="X848" s="362">
        <f>MAX(Oncho!AG855,Oncho!BF855)</f>
        <v>0</v>
      </c>
      <c r="Y848" s="362">
        <f>MAX(Oncho!AH855,Oncho!BG855)</f>
        <v>0</v>
      </c>
      <c r="Z848" s="362">
        <f>MAX(Oncho!AI855,Oncho!BH855)</f>
        <v>0</v>
      </c>
      <c r="AA848" s="362">
        <f>MAX(Oncho!AJ855,Oncho!BI855)</f>
        <v>0</v>
      </c>
      <c r="AB848" s="362">
        <f>MAX(COUNTIF(Oncho!AK855,"Yes"),COUNTIF(Oncho!BJ855,"Yes"))</f>
        <v>0</v>
      </c>
      <c r="AC848" s="337"/>
      <c r="AD848" s="362">
        <f>Schisto!P857</f>
        <v>0</v>
      </c>
      <c r="AE848" s="362">
        <f>Schisto!AI857</f>
        <v>0</v>
      </c>
      <c r="AF848" s="362">
        <f>Schisto!AJ857</f>
        <v>0</v>
      </c>
      <c r="AG848" s="362">
        <f>Schisto!AN857</f>
        <v>0</v>
      </c>
      <c r="AH848" s="362">
        <f>Schisto!AO857</f>
        <v>0</v>
      </c>
      <c r="AI848" s="362">
        <f>Schisto!AT857</f>
        <v>0</v>
      </c>
      <c r="AJ848" s="362">
        <f>Schisto!AU857</f>
        <v>0</v>
      </c>
      <c r="AK848" s="362">
        <f>Schisto!AV857</f>
        <v>0</v>
      </c>
      <c r="AL848" s="362">
        <f>Schisto!AW857</f>
        <v>0</v>
      </c>
      <c r="AM848" s="362">
        <f>COUNTIF(Schisto!AX857,"Yes")</f>
        <v>0</v>
      </c>
      <c r="AN848" s="337"/>
      <c r="AO848" s="362">
        <f>STH!P857</f>
        <v>0</v>
      </c>
      <c r="AP848" s="362">
        <f>MAX(STH!AK857,STH!BS857)</f>
        <v>0</v>
      </c>
      <c r="AQ848" s="362">
        <f>MAX(STH!AL857,STH!BT857)</f>
        <v>0</v>
      </c>
      <c r="AR848" s="362">
        <f>MAX(STH!AM857,STH!BU857)</f>
        <v>0</v>
      </c>
      <c r="AS848" s="362">
        <f>MAX(STH!AN857,STH!BV857)</f>
        <v>0</v>
      </c>
      <c r="AT848" s="362">
        <f>MAX(STH!AO857,STH!BW857)</f>
        <v>0</v>
      </c>
      <c r="AU848" s="362">
        <f>MAX(STH!AQ857,STH!BY857)</f>
        <v>0</v>
      </c>
      <c r="AV848" s="362">
        <f>MAX(STH!AR857,STH!BZ857)</f>
        <v>0</v>
      </c>
      <c r="AW848" s="362">
        <f>MAX(STH!AS857,STH!CA857)</f>
        <v>0</v>
      </c>
      <c r="AX848" s="362">
        <f>MAX(STH!AT857,STH!CB857)</f>
        <v>0</v>
      </c>
      <c r="AY848" s="362">
        <f>MAX(STH!AU857,STH!CC857)</f>
        <v>0</v>
      </c>
      <c r="AZ848" s="362">
        <f>MAX(STH!AV857,STH!CD857)</f>
        <v>0</v>
      </c>
      <c r="BA848" s="362">
        <f>MAX(STH!AW857,STH!CE857)</f>
        <v>0</v>
      </c>
      <c r="BB848" s="362">
        <f>MAX(STH!AX857,STH!CF857)</f>
        <v>0</v>
      </c>
      <c r="BC848" s="362">
        <f>MAX(STH!AY857,STH!CG857)</f>
        <v>0</v>
      </c>
      <c r="BD848" s="362">
        <f>MAX(STH!AZ857,STH!CH857)</f>
        <v>0</v>
      </c>
      <c r="BE848" s="362">
        <f>MAX(STH!BA857,STH!CI857)</f>
        <v>0</v>
      </c>
      <c r="BF848" s="362">
        <f>MAX(STH!BB857,STH!CJ857)</f>
        <v>0</v>
      </c>
      <c r="BG848" s="362">
        <f>MAX(COUNTIF(STH!BC857,"Yes"),COUNTIF(STH!CK857,"Yes"))</f>
        <v>0</v>
      </c>
      <c r="BH848" s="337"/>
      <c r="BI848" s="362">
        <f>Trachoma!Q860</f>
        <v>0</v>
      </c>
      <c r="BJ848" s="362">
        <f>Trachoma!AK860</f>
        <v>0</v>
      </c>
      <c r="BK848" s="362">
        <f>Trachoma!AL860</f>
        <v>0</v>
      </c>
      <c r="BL848" s="362">
        <f>Trachoma!AN860</f>
        <v>0</v>
      </c>
      <c r="BM848" s="362">
        <f>Trachoma!AO860</f>
        <v>0</v>
      </c>
      <c r="BN848" s="362">
        <f>Trachoma!AT860</f>
        <v>0</v>
      </c>
      <c r="BO848" s="362">
        <f>Trachoma!AU860</f>
        <v>0</v>
      </c>
      <c r="BP848" s="362">
        <f>Trachoma!AV860</f>
        <v>0</v>
      </c>
      <c r="BQ848" s="362">
        <f>Trachoma!AW860</f>
        <v>0</v>
      </c>
      <c r="BR848" s="362">
        <f>COUNTIF(Trachoma!AX860,"Yes")</f>
        <v>0</v>
      </c>
      <c r="BS848" s="337"/>
      <c r="BT848" s="362">
        <f t="shared" si="144"/>
        <v>0</v>
      </c>
      <c r="BU848" s="362">
        <f t="shared" si="145"/>
        <v>0</v>
      </c>
      <c r="BV848" s="362">
        <f t="shared" si="146"/>
        <v>0</v>
      </c>
      <c r="BW848" s="362">
        <f t="shared" si="147"/>
        <v>0</v>
      </c>
      <c r="BX848" s="362">
        <f t="shared" si="148"/>
        <v>0</v>
      </c>
      <c r="BY848" s="362">
        <f t="shared" si="150"/>
        <v>0</v>
      </c>
      <c r="BZ848" s="362">
        <f t="shared" si="151"/>
        <v>0</v>
      </c>
      <c r="CA848" s="362">
        <f t="shared" si="152"/>
        <v>0</v>
      </c>
      <c r="CB848" s="362">
        <f t="shared" si="153"/>
        <v>0</v>
      </c>
      <c r="CC848" s="362">
        <f t="shared" si="149"/>
        <v>0</v>
      </c>
    </row>
    <row r="849" spans="2:81" x14ac:dyDescent="0.25">
      <c r="B849" s="147">
        <f>Demography!B857</f>
        <v>0</v>
      </c>
      <c r="C849" s="147">
        <f>Demography!C857</f>
        <v>0</v>
      </c>
      <c r="D849" s="148">
        <f>Demography!D857</f>
        <v>0</v>
      </c>
      <c r="E849" s="55"/>
      <c r="F849" s="148">
        <f>LF!M856</f>
        <v>0</v>
      </c>
      <c r="G849" s="148">
        <f>LF!AE856</f>
        <v>0</v>
      </c>
      <c r="H849" s="148">
        <f>LF!AF856</f>
        <v>0</v>
      </c>
      <c r="I849" s="148">
        <f>LF!AH856</f>
        <v>0</v>
      </c>
      <c r="J849" s="148">
        <f>LF!AI856</f>
        <v>0</v>
      </c>
      <c r="K849" s="148">
        <f>LF!AK856</f>
        <v>0</v>
      </c>
      <c r="L849" s="148">
        <f>LF!AM856</f>
        <v>0</v>
      </c>
      <c r="M849" s="148">
        <f>LF!AN856</f>
        <v>0</v>
      </c>
      <c r="N849" s="148">
        <f>LF!AO856</f>
        <v>0</v>
      </c>
      <c r="O849" s="148">
        <f>LF!AP856</f>
        <v>0</v>
      </c>
      <c r="P849" s="148">
        <f>LF!AQ856</f>
        <v>0</v>
      </c>
      <c r="Q849" s="148">
        <f>COUNTIF(LF!AR856,"Yes")</f>
        <v>0</v>
      </c>
      <c r="R849" s="55"/>
      <c r="S849" s="148">
        <f>Oncho!K856</f>
        <v>0</v>
      </c>
      <c r="T849" s="148">
        <f>MAX(Oncho!AB856,Oncho!BA856)</f>
        <v>0</v>
      </c>
      <c r="U849" s="148">
        <f>MAX(Oncho!AC856,Oncho!BB856)</f>
        <v>0</v>
      </c>
      <c r="V849" s="148">
        <f>MAX(Oncho!AE856,Oncho!BD856)</f>
        <v>0</v>
      </c>
      <c r="W849" s="148">
        <f>MAX(Oncho!AF856,Oncho!BE856)</f>
        <v>0</v>
      </c>
      <c r="X849" s="148">
        <f>MAX(Oncho!AG856,Oncho!BF856)</f>
        <v>0</v>
      </c>
      <c r="Y849" s="148">
        <f>MAX(Oncho!AH856,Oncho!BG856)</f>
        <v>0</v>
      </c>
      <c r="Z849" s="148">
        <f>MAX(Oncho!AI856,Oncho!BH856)</f>
        <v>0</v>
      </c>
      <c r="AA849" s="148">
        <f>MAX(Oncho!AJ856,Oncho!BI856)</f>
        <v>0</v>
      </c>
      <c r="AB849" s="148">
        <f>MAX(COUNTIF(Oncho!AK856,"Yes"),COUNTIF(Oncho!BJ856,"Yes"))</f>
        <v>0</v>
      </c>
      <c r="AC849" s="55"/>
      <c r="AD849" s="148">
        <f>Schisto!P858</f>
        <v>0</v>
      </c>
      <c r="AE849" s="148">
        <f>Schisto!AI858</f>
        <v>0</v>
      </c>
      <c r="AF849" s="148">
        <f>Schisto!AJ858</f>
        <v>0</v>
      </c>
      <c r="AG849" s="148">
        <f>Schisto!AN858</f>
        <v>0</v>
      </c>
      <c r="AH849" s="148">
        <f>Schisto!AO858</f>
        <v>0</v>
      </c>
      <c r="AI849" s="148">
        <f>Schisto!AT858</f>
        <v>0</v>
      </c>
      <c r="AJ849" s="148">
        <f>Schisto!AU858</f>
        <v>0</v>
      </c>
      <c r="AK849" s="148">
        <f>Schisto!AV858</f>
        <v>0</v>
      </c>
      <c r="AL849" s="148">
        <f>Schisto!AW858</f>
        <v>0</v>
      </c>
      <c r="AM849" s="148">
        <f>COUNTIF(Schisto!AX858,"Yes")</f>
        <v>0</v>
      </c>
      <c r="AN849" s="55"/>
      <c r="AO849" s="148">
        <f>STH!P858</f>
        <v>0</v>
      </c>
      <c r="AP849" s="148">
        <f>MAX(STH!AK858,STH!BS858)</f>
        <v>0</v>
      </c>
      <c r="AQ849" s="148">
        <f>MAX(STH!AL858,STH!BT858)</f>
        <v>0</v>
      </c>
      <c r="AR849" s="148">
        <f>MAX(STH!AM858,STH!BU858)</f>
        <v>0</v>
      </c>
      <c r="AS849" s="148">
        <f>MAX(STH!AN858,STH!BV858)</f>
        <v>0</v>
      </c>
      <c r="AT849" s="148">
        <f>MAX(STH!AO858,STH!BW858)</f>
        <v>0</v>
      </c>
      <c r="AU849" s="148">
        <f>MAX(STH!AQ858,STH!BY858)</f>
        <v>0</v>
      </c>
      <c r="AV849" s="148">
        <f>MAX(STH!AR858,STH!BZ858)</f>
        <v>0</v>
      </c>
      <c r="AW849" s="148">
        <f>MAX(STH!AS858,STH!CA858)</f>
        <v>0</v>
      </c>
      <c r="AX849" s="148">
        <f>MAX(STH!AT858,STH!CB858)</f>
        <v>0</v>
      </c>
      <c r="AY849" s="148">
        <f>MAX(STH!AU858,STH!CC858)</f>
        <v>0</v>
      </c>
      <c r="AZ849" s="148">
        <f>MAX(STH!AV858,STH!CD858)</f>
        <v>0</v>
      </c>
      <c r="BA849" s="148">
        <f>MAX(STH!AW858,STH!CE858)</f>
        <v>0</v>
      </c>
      <c r="BB849" s="148">
        <f>MAX(STH!AX858,STH!CF858)</f>
        <v>0</v>
      </c>
      <c r="BC849" s="148">
        <f>MAX(STH!AY858,STH!CG858)</f>
        <v>0</v>
      </c>
      <c r="BD849" s="148">
        <f>MAX(STH!AZ858,STH!CH858)</f>
        <v>0</v>
      </c>
      <c r="BE849" s="148">
        <f>MAX(STH!BA858,STH!CI858)</f>
        <v>0</v>
      </c>
      <c r="BF849" s="148">
        <f>MAX(STH!BB858,STH!CJ858)</f>
        <v>0</v>
      </c>
      <c r="BG849" s="148">
        <f>MAX(COUNTIF(STH!BC858,"Yes"),COUNTIF(STH!CK858,"Yes"))</f>
        <v>0</v>
      </c>
      <c r="BH849" s="55"/>
      <c r="BI849" s="148">
        <f>Trachoma!Q861</f>
        <v>0</v>
      </c>
      <c r="BJ849" s="148">
        <f>Trachoma!AK861</f>
        <v>0</v>
      </c>
      <c r="BK849" s="148">
        <f>Trachoma!AL861</f>
        <v>0</v>
      </c>
      <c r="BL849" s="148">
        <f>Trachoma!AN861</f>
        <v>0</v>
      </c>
      <c r="BM849" s="148">
        <f>Trachoma!AO861</f>
        <v>0</v>
      </c>
      <c r="BN849" s="148">
        <f>Trachoma!AT861</f>
        <v>0</v>
      </c>
      <c r="BO849" s="148">
        <f>Trachoma!AU861</f>
        <v>0</v>
      </c>
      <c r="BP849" s="148">
        <f>Trachoma!AV861</f>
        <v>0</v>
      </c>
      <c r="BQ849" s="148">
        <f>Trachoma!AW861</f>
        <v>0</v>
      </c>
      <c r="BR849" s="148">
        <f>COUNTIF(Trachoma!AX861,"Yes")</f>
        <v>0</v>
      </c>
      <c r="BS849" s="55"/>
      <c r="BT849" s="148">
        <f t="shared" si="144"/>
        <v>0</v>
      </c>
      <c r="BU849" s="148">
        <f t="shared" si="145"/>
        <v>0</v>
      </c>
      <c r="BV849" s="148">
        <f t="shared" si="146"/>
        <v>0</v>
      </c>
      <c r="BW849" s="148">
        <f t="shared" si="147"/>
        <v>0</v>
      </c>
      <c r="BX849" s="148">
        <f t="shared" si="148"/>
        <v>0</v>
      </c>
      <c r="BY849" s="148">
        <f t="shared" si="150"/>
        <v>0</v>
      </c>
      <c r="BZ849" s="148">
        <f t="shared" si="151"/>
        <v>0</v>
      </c>
      <c r="CA849" s="148">
        <f t="shared" si="152"/>
        <v>0</v>
      </c>
      <c r="CB849" s="148">
        <f t="shared" si="153"/>
        <v>0</v>
      </c>
      <c r="CC849" s="148">
        <f t="shared" si="149"/>
        <v>0</v>
      </c>
    </row>
    <row r="850" spans="2:81" x14ac:dyDescent="0.25">
      <c r="B850" s="361">
        <f>Demography!B858</f>
        <v>0</v>
      </c>
      <c r="C850" s="361">
        <f>Demography!C858</f>
        <v>0</v>
      </c>
      <c r="D850" s="362">
        <f>Demography!D858</f>
        <v>0</v>
      </c>
      <c r="E850" s="337"/>
      <c r="F850" s="362">
        <f>LF!M857</f>
        <v>0</v>
      </c>
      <c r="G850" s="362">
        <f>LF!AE857</f>
        <v>0</v>
      </c>
      <c r="H850" s="362">
        <f>LF!AF857</f>
        <v>0</v>
      </c>
      <c r="I850" s="362">
        <f>LF!AH857</f>
        <v>0</v>
      </c>
      <c r="J850" s="362">
        <f>LF!AI857</f>
        <v>0</v>
      </c>
      <c r="K850" s="362">
        <f>LF!AK857</f>
        <v>0</v>
      </c>
      <c r="L850" s="362">
        <f>LF!AM857</f>
        <v>0</v>
      </c>
      <c r="M850" s="362">
        <f>LF!AN857</f>
        <v>0</v>
      </c>
      <c r="N850" s="362">
        <f>LF!AO857</f>
        <v>0</v>
      </c>
      <c r="O850" s="362">
        <f>LF!AP857</f>
        <v>0</v>
      </c>
      <c r="P850" s="362">
        <f>LF!AQ857</f>
        <v>0</v>
      </c>
      <c r="Q850" s="362">
        <f>COUNTIF(LF!AR857,"Yes")</f>
        <v>0</v>
      </c>
      <c r="R850" s="337"/>
      <c r="S850" s="362">
        <f>Oncho!K857</f>
        <v>0</v>
      </c>
      <c r="T850" s="362">
        <f>MAX(Oncho!AB857,Oncho!BA857)</f>
        <v>0</v>
      </c>
      <c r="U850" s="362">
        <f>MAX(Oncho!AC857,Oncho!BB857)</f>
        <v>0</v>
      </c>
      <c r="V850" s="362">
        <f>MAX(Oncho!AE857,Oncho!BD857)</f>
        <v>0</v>
      </c>
      <c r="W850" s="362">
        <f>MAX(Oncho!AF857,Oncho!BE857)</f>
        <v>0</v>
      </c>
      <c r="X850" s="362">
        <f>MAX(Oncho!AG857,Oncho!BF857)</f>
        <v>0</v>
      </c>
      <c r="Y850" s="362">
        <f>MAX(Oncho!AH857,Oncho!BG857)</f>
        <v>0</v>
      </c>
      <c r="Z850" s="362">
        <f>MAX(Oncho!AI857,Oncho!BH857)</f>
        <v>0</v>
      </c>
      <c r="AA850" s="362">
        <f>MAX(Oncho!AJ857,Oncho!BI857)</f>
        <v>0</v>
      </c>
      <c r="AB850" s="362">
        <f>MAX(COUNTIF(Oncho!AK857,"Yes"),COUNTIF(Oncho!BJ857,"Yes"))</f>
        <v>0</v>
      </c>
      <c r="AC850" s="337"/>
      <c r="AD850" s="362">
        <f>Schisto!P859</f>
        <v>0</v>
      </c>
      <c r="AE850" s="362">
        <f>Schisto!AI859</f>
        <v>0</v>
      </c>
      <c r="AF850" s="362">
        <f>Schisto!AJ859</f>
        <v>0</v>
      </c>
      <c r="AG850" s="362">
        <f>Schisto!AN859</f>
        <v>0</v>
      </c>
      <c r="AH850" s="362">
        <f>Schisto!AO859</f>
        <v>0</v>
      </c>
      <c r="AI850" s="362">
        <f>Schisto!AT859</f>
        <v>0</v>
      </c>
      <c r="AJ850" s="362">
        <f>Schisto!AU859</f>
        <v>0</v>
      </c>
      <c r="AK850" s="362">
        <f>Schisto!AV859</f>
        <v>0</v>
      </c>
      <c r="AL850" s="362">
        <f>Schisto!AW859</f>
        <v>0</v>
      </c>
      <c r="AM850" s="362">
        <f>COUNTIF(Schisto!AX859,"Yes")</f>
        <v>0</v>
      </c>
      <c r="AN850" s="337"/>
      <c r="AO850" s="362">
        <f>STH!P859</f>
        <v>0</v>
      </c>
      <c r="AP850" s="362">
        <f>MAX(STH!AK859,STH!BS859)</f>
        <v>0</v>
      </c>
      <c r="AQ850" s="362">
        <f>MAX(STH!AL859,STH!BT859)</f>
        <v>0</v>
      </c>
      <c r="AR850" s="362">
        <f>MAX(STH!AM859,STH!BU859)</f>
        <v>0</v>
      </c>
      <c r="AS850" s="362">
        <f>MAX(STH!AN859,STH!BV859)</f>
        <v>0</v>
      </c>
      <c r="AT850" s="362">
        <f>MAX(STH!AO859,STH!BW859)</f>
        <v>0</v>
      </c>
      <c r="AU850" s="362">
        <f>MAX(STH!AQ859,STH!BY859)</f>
        <v>0</v>
      </c>
      <c r="AV850" s="362">
        <f>MAX(STH!AR859,STH!BZ859)</f>
        <v>0</v>
      </c>
      <c r="AW850" s="362">
        <f>MAX(STH!AS859,STH!CA859)</f>
        <v>0</v>
      </c>
      <c r="AX850" s="362">
        <f>MAX(STH!AT859,STH!CB859)</f>
        <v>0</v>
      </c>
      <c r="AY850" s="362">
        <f>MAX(STH!AU859,STH!CC859)</f>
        <v>0</v>
      </c>
      <c r="AZ850" s="362">
        <f>MAX(STH!AV859,STH!CD859)</f>
        <v>0</v>
      </c>
      <c r="BA850" s="362">
        <f>MAX(STH!AW859,STH!CE859)</f>
        <v>0</v>
      </c>
      <c r="BB850" s="362">
        <f>MAX(STH!AX859,STH!CF859)</f>
        <v>0</v>
      </c>
      <c r="BC850" s="362">
        <f>MAX(STH!AY859,STH!CG859)</f>
        <v>0</v>
      </c>
      <c r="BD850" s="362">
        <f>MAX(STH!AZ859,STH!CH859)</f>
        <v>0</v>
      </c>
      <c r="BE850" s="362">
        <f>MAX(STH!BA859,STH!CI859)</f>
        <v>0</v>
      </c>
      <c r="BF850" s="362">
        <f>MAX(STH!BB859,STH!CJ859)</f>
        <v>0</v>
      </c>
      <c r="BG850" s="362">
        <f>MAX(COUNTIF(STH!BC859,"Yes"),COUNTIF(STH!CK859,"Yes"))</f>
        <v>0</v>
      </c>
      <c r="BH850" s="337"/>
      <c r="BI850" s="362">
        <f>Trachoma!Q862</f>
        <v>0</v>
      </c>
      <c r="BJ850" s="362">
        <f>Trachoma!AK862</f>
        <v>0</v>
      </c>
      <c r="BK850" s="362">
        <f>Trachoma!AL862</f>
        <v>0</v>
      </c>
      <c r="BL850" s="362">
        <f>Trachoma!AN862</f>
        <v>0</v>
      </c>
      <c r="BM850" s="362">
        <f>Trachoma!AO862</f>
        <v>0</v>
      </c>
      <c r="BN850" s="362">
        <f>Trachoma!AT862</f>
        <v>0</v>
      </c>
      <c r="BO850" s="362">
        <f>Trachoma!AU862</f>
        <v>0</v>
      </c>
      <c r="BP850" s="362">
        <f>Trachoma!AV862</f>
        <v>0</v>
      </c>
      <c r="BQ850" s="362">
        <f>Trachoma!AW862</f>
        <v>0</v>
      </c>
      <c r="BR850" s="362">
        <f>COUNTIF(Trachoma!AX862,"Yes")</f>
        <v>0</v>
      </c>
      <c r="BS850" s="337"/>
      <c r="BT850" s="362">
        <f t="shared" si="144"/>
        <v>0</v>
      </c>
      <c r="BU850" s="362">
        <f t="shared" si="145"/>
        <v>0</v>
      </c>
      <c r="BV850" s="362">
        <f t="shared" si="146"/>
        <v>0</v>
      </c>
      <c r="BW850" s="362">
        <f t="shared" si="147"/>
        <v>0</v>
      </c>
      <c r="BX850" s="362">
        <f t="shared" si="148"/>
        <v>0</v>
      </c>
      <c r="BY850" s="362">
        <f t="shared" si="150"/>
        <v>0</v>
      </c>
      <c r="BZ850" s="362">
        <f t="shared" si="151"/>
        <v>0</v>
      </c>
      <c r="CA850" s="362">
        <f t="shared" si="152"/>
        <v>0</v>
      </c>
      <c r="CB850" s="362">
        <f t="shared" si="153"/>
        <v>0</v>
      </c>
      <c r="CC850" s="362">
        <f t="shared" si="149"/>
        <v>0</v>
      </c>
    </row>
    <row r="851" spans="2:81" x14ac:dyDescent="0.25">
      <c r="B851" s="147">
        <f>Demography!B859</f>
        <v>0</v>
      </c>
      <c r="C851" s="147">
        <f>Demography!C859</f>
        <v>0</v>
      </c>
      <c r="D851" s="148">
        <f>Demography!D859</f>
        <v>0</v>
      </c>
      <c r="E851" s="55"/>
      <c r="F851" s="148">
        <f>LF!M858</f>
        <v>0</v>
      </c>
      <c r="G851" s="148">
        <f>LF!AE858</f>
        <v>0</v>
      </c>
      <c r="H851" s="148">
        <f>LF!AF858</f>
        <v>0</v>
      </c>
      <c r="I851" s="148">
        <f>LF!AH858</f>
        <v>0</v>
      </c>
      <c r="J851" s="148">
        <f>LF!AI858</f>
        <v>0</v>
      </c>
      <c r="K851" s="148">
        <f>LF!AK858</f>
        <v>0</v>
      </c>
      <c r="L851" s="148">
        <f>LF!AM858</f>
        <v>0</v>
      </c>
      <c r="M851" s="148">
        <f>LF!AN858</f>
        <v>0</v>
      </c>
      <c r="N851" s="148">
        <f>LF!AO858</f>
        <v>0</v>
      </c>
      <c r="O851" s="148">
        <f>LF!AP858</f>
        <v>0</v>
      </c>
      <c r="P851" s="148">
        <f>LF!AQ858</f>
        <v>0</v>
      </c>
      <c r="Q851" s="148">
        <f>COUNTIF(LF!AR858,"Yes")</f>
        <v>0</v>
      </c>
      <c r="R851" s="55"/>
      <c r="S851" s="148">
        <f>Oncho!K858</f>
        <v>0</v>
      </c>
      <c r="T851" s="148">
        <f>MAX(Oncho!AB858,Oncho!BA858)</f>
        <v>0</v>
      </c>
      <c r="U851" s="148">
        <f>MAX(Oncho!AC858,Oncho!BB858)</f>
        <v>0</v>
      </c>
      <c r="V851" s="148">
        <f>MAX(Oncho!AE858,Oncho!BD858)</f>
        <v>0</v>
      </c>
      <c r="W851" s="148">
        <f>MAX(Oncho!AF858,Oncho!BE858)</f>
        <v>0</v>
      </c>
      <c r="X851" s="148">
        <f>MAX(Oncho!AG858,Oncho!BF858)</f>
        <v>0</v>
      </c>
      <c r="Y851" s="148">
        <f>MAX(Oncho!AH858,Oncho!BG858)</f>
        <v>0</v>
      </c>
      <c r="Z851" s="148">
        <f>MAX(Oncho!AI858,Oncho!BH858)</f>
        <v>0</v>
      </c>
      <c r="AA851" s="148">
        <f>MAX(Oncho!AJ858,Oncho!BI858)</f>
        <v>0</v>
      </c>
      <c r="AB851" s="148">
        <f>MAX(COUNTIF(Oncho!AK858,"Yes"),COUNTIF(Oncho!BJ858,"Yes"))</f>
        <v>0</v>
      </c>
      <c r="AC851" s="55"/>
      <c r="AD851" s="148">
        <f>Schisto!P860</f>
        <v>0</v>
      </c>
      <c r="AE851" s="148">
        <f>Schisto!AI860</f>
        <v>0</v>
      </c>
      <c r="AF851" s="148">
        <f>Schisto!AJ860</f>
        <v>0</v>
      </c>
      <c r="AG851" s="148">
        <f>Schisto!AN860</f>
        <v>0</v>
      </c>
      <c r="AH851" s="148">
        <f>Schisto!AO860</f>
        <v>0</v>
      </c>
      <c r="AI851" s="148">
        <f>Schisto!AT860</f>
        <v>0</v>
      </c>
      <c r="AJ851" s="148">
        <f>Schisto!AU860</f>
        <v>0</v>
      </c>
      <c r="AK851" s="148">
        <f>Schisto!AV860</f>
        <v>0</v>
      </c>
      <c r="AL851" s="148">
        <f>Schisto!AW860</f>
        <v>0</v>
      </c>
      <c r="AM851" s="148">
        <f>COUNTIF(Schisto!AX860,"Yes")</f>
        <v>0</v>
      </c>
      <c r="AN851" s="55"/>
      <c r="AO851" s="148">
        <f>STH!P860</f>
        <v>0</v>
      </c>
      <c r="AP851" s="148">
        <f>MAX(STH!AK860,STH!BS860)</f>
        <v>0</v>
      </c>
      <c r="AQ851" s="148">
        <f>MAX(STH!AL860,STH!BT860)</f>
        <v>0</v>
      </c>
      <c r="AR851" s="148">
        <f>MAX(STH!AM860,STH!BU860)</f>
        <v>0</v>
      </c>
      <c r="AS851" s="148">
        <f>MAX(STH!AN860,STH!BV860)</f>
        <v>0</v>
      </c>
      <c r="AT851" s="148">
        <f>MAX(STH!AO860,STH!BW860)</f>
        <v>0</v>
      </c>
      <c r="AU851" s="148">
        <f>MAX(STH!AQ860,STH!BY860)</f>
        <v>0</v>
      </c>
      <c r="AV851" s="148">
        <f>MAX(STH!AR860,STH!BZ860)</f>
        <v>0</v>
      </c>
      <c r="AW851" s="148">
        <f>MAX(STH!AS860,STH!CA860)</f>
        <v>0</v>
      </c>
      <c r="AX851" s="148">
        <f>MAX(STH!AT860,STH!CB860)</f>
        <v>0</v>
      </c>
      <c r="AY851" s="148">
        <f>MAX(STH!AU860,STH!CC860)</f>
        <v>0</v>
      </c>
      <c r="AZ851" s="148">
        <f>MAX(STH!AV860,STH!CD860)</f>
        <v>0</v>
      </c>
      <c r="BA851" s="148">
        <f>MAX(STH!AW860,STH!CE860)</f>
        <v>0</v>
      </c>
      <c r="BB851" s="148">
        <f>MAX(STH!AX860,STH!CF860)</f>
        <v>0</v>
      </c>
      <c r="BC851" s="148">
        <f>MAX(STH!AY860,STH!CG860)</f>
        <v>0</v>
      </c>
      <c r="BD851" s="148">
        <f>MAX(STH!AZ860,STH!CH860)</f>
        <v>0</v>
      </c>
      <c r="BE851" s="148">
        <f>MAX(STH!BA860,STH!CI860)</f>
        <v>0</v>
      </c>
      <c r="BF851" s="148">
        <f>MAX(STH!BB860,STH!CJ860)</f>
        <v>0</v>
      </c>
      <c r="BG851" s="148">
        <f>MAX(COUNTIF(STH!BC860,"Yes"),COUNTIF(STH!CK860,"Yes"))</f>
        <v>0</v>
      </c>
      <c r="BH851" s="55"/>
      <c r="BI851" s="148">
        <f>Trachoma!Q863</f>
        <v>0</v>
      </c>
      <c r="BJ851" s="148">
        <f>Trachoma!AK863</f>
        <v>0</v>
      </c>
      <c r="BK851" s="148">
        <f>Trachoma!AL863</f>
        <v>0</v>
      </c>
      <c r="BL851" s="148">
        <f>Trachoma!AN863</f>
        <v>0</v>
      </c>
      <c r="BM851" s="148">
        <f>Trachoma!AO863</f>
        <v>0</v>
      </c>
      <c r="BN851" s="148">
        <f>Trachoma!AT863</f>
        <v>0</v>
      </c>
      <c r="BO851" s="148">
        <f>Trachoma!AU863</f>
        <v>0</v>
      </c>
      <c r="BP851" s="148">
        <f>Trachoma!AV863</f>
        <v>0</v>
      </c>
      <c r="BQ851" s="148">
        <f>Trachoma!AW863</f>
        <v>0</v>
      </c>
      <c r="BR851" s="148">
        <f>COUNTIF(Trachoma!AX863,"Yes")</f>
        <v>0</v>
      </c>
      <c r="BS851" s="55"/>
      <c r="BT851" s="148">
        <f t="shared" si="144"/>
        <v>0</v>
      </c>
      <c r="BU851" s="148">
        <f t="shared" si="145"/>
        <v>0</v>
      </c>
      <c r="BV851" s="148">
        <f t="shared" si="146"/>
        <v>0</v>
      </c>
      <c r="BW851" s="148">
        <f t="shared" si="147"/>
        <v>0</v>
      </c>
      <c r="BX851" s="148">
        <f t="shared" si="148"/>
        <v>0</v>
      </c>
      <c r="BY851" s="148">
        <f t="shared" si="150"/>
        <v>0</v>
      </c>
      <c r="BZ851" s="148">
        <f t="shared" si="151"/>
        <v>0</v>
      </c>
      <c r="CA851" s="148">
        <f t="shared" si="152"/>
        <v>0</v>
      </c>
      <c r="CB851" s="148">
        <f t="shared" si="153"/>
        <v>0</v>
      </c>
      <c r="CC851" s="148">
        <f t="shared" si="149"/>
        <v>0</v>
      </c>
    </row>
    <row r="852" spans="2:81" x14ac:dyDescent="0.25">
      <c r="B852" s="361">
        <f>Demography!B860</f>
        <v>0</v>
      </c>
      <c r="C852" s="361">
        <f>Demography!C860</f>
        <v>0</v>
      </c>
      <c r="D852" s="362">
        <f>Demography!D860</f>
        <v>0</v>
      </c>
      <c r="E852" s="337"/>
      <c r="F852" s="362">
        <f>LF!M859</f>
        <v>0</v>
      </c>
      <c r="G852" s="362">
        <f>LF!AE859</f>
        <v>0</v>
      </c>
      <c r="H852" s="362">
        <f>LF!AF859</f>
        <v>0</v>
      </c>
      <c r="I852" s="362">
        <f>LF!AH859</f>
        <v>0</v>
      </c>
      <c r="J852" s="362">
        <f>LF!AI859</f>
        <v>0</v>
      </c>
      <c r="K852" s="362">
        <f>LF!AK859</f>
        <v>0</v>
      </c>
      <c r="L852" s="362">
        <f>LF!AM859</f>
        <v>0</v>
      </c>
      <c r="M852" s="362">
        <f>LF!AN859</f>
        <v>0</v>
      </c>
      <c r="N852" s="362">
        <f>LF!AO859</f>
        <v>0</v>
      </c>
      <c r="O852" s="362">
        <f>LF!AP859</f>
        <v>0</v>
      </c>
      <c r="P852" s="362">
        <f>LF!AQ859</f>
        <v>0</v>
      </c>
      <c r="Q852" s="362">
        <f>COUNTIF(LF!AR859,"Yes")</f>
        <v>0</v>
      </c>
      <c r="R852" s="337"/>
      <c r="S852" s="362">
        <f>Oncho!K859</f>
        <v>0</v>
      </c>
      <c r="T852" s="362">
        <f>MAX(Oncho!AB859,Oncho!BA859)</f>
        <v>0</v>
      </c>
      <c r="U852" s="362">
        <f>MAX(Oncho!AC859,Oncho!BB859)</f>
        <v>0</v>
      </c>
      <c r="V852" s="362">
        <f>MAX(Oncho!AE859,Oncho!BD859)</f>
        <v>0</v>
      </c>
      <c r="W852" s="362">
        <f>MAX(Oncho!AF859,Oncho!BE859)</f>
        <v>0</v>
      </c>
      <c r="X852" s="362">
        <f>MAX(Oncho!AG859,Oncho!BF859)</f>
        <v>0</v>
      </c>
      <c r="Y852" s="362">
        <f>MAX(Oncho!AH859,Oncho!BG859)</f>
        <v>0</v>
      </c>
      <c r="Z852" s="362">
        <f>MAX(Oncho!AI859,Oncho!BH859)</f>
        <v>0</v>
      </c>
      <c r="AA852" s="362">
        <f>MAX(Oncho!AJ859,Oncho!BI859)</f>
        <v>0</v>
      </c>
      <c r="AB852" s="362">
        <f>MAX(COUNTIF(Oncho!AK859,"Yes"),COUNTIF(Oncho!BJ859,"Yes"))</f>
        <v>0</v>
      </c>
      <c r="AC852" s="337"/>
      <c r="AD852" s="362">
        <f>Schisto!P861</f>
        <v>0</v>
      </c>
      <c r="AE852" s="362">
        <f>Schisto!AI861</f>
        <v>0</v>
      </c>
      <c r="AF852" s="362">
        <f>Schisto!AJ861</f>
        <v>0</v>
      </c>
      <c r="AG852" s="362">
        <f>Schisto!AN861</f>
        <v>0</v>
      </c>
      <c r="AH852" s="362">
        <f>Schisto!AO861</f>
        <v>0</v>
      </c>
      <c r="AI852" s="362">
        <f>Schisto!AT861</f>
        <v>0</v>
      </c>
      <c r="AJ852" s="362">
        <f>Schisto!AU861</f>
        <v>0</v>
      </c>
      <c r="AK852" s="362">
        <f>Schisto!AV861</f>
        <v>0</v>
      </c>
      <c r="AL852" s="362">
        <f>Schisto!AW861</f>
        <v>0</v>
      </c>
      <c r="AM852" s="362">
        <f>COUNTIF(Schisto!AX861,"Yes")</f>
        <v>0</v>
      </c>
      <c r="AN852" s="337"/>
      <c r="AO852" s="362">
        <f>STH!P861</f>
        <v>0</v>
      </c>
      <c r="AP852" s="362">
        <f>MAX(STH!AK861,STH!BS861)</f>
        <v>0</v>
      </c>
      <c r="AQ852" s="362">
        <f>MAX(STH!AL861,STH!BT861)</f>
        <v>0</v>
      </c>
      <c r="AR852" s="362">
        <f>MAX(STH!AM861,STH!BU861)</f>
        <v>0</v>
      </c>
      <c r="AS852" s="362">
        <f>MAX(STH!AN861,STH!BV861)</f>
        <v>0</v>
      </c>
      <c r="AT852" s="362">
        <f>MAX(STH!AO861,STH!BW861)</f>
        <v>0</v>
      </c>
      <c r="AU852" s="362">
        <f>MAX(STH!AQ861,STH!BY861)</f>
        <v>0</v>
      </c>
      <c r="AV852" s="362">
        <f>MAX(STH!AR861,STH!BZ861)</f>
        <v>0</v>
      </c>
      <c r="AW852" s="362">
        <f>MAX(STH!AS861,STH!CA861)</f>
        <v>0</v>
      </c>
      <c r="AX852" s="362">
        <f>MAX(STH!AT861,STH!CB861)</f>
        <v>0</v>
      </c>
      <c r="AY852" s="362">
        <f>MAX(STH!AU861,STH!CC861)</f>
        <v>0</v>
      </c>
      <c r="AZ852" s="362">
        <f>MAX(STH!AV861,STH!CD861)</f>
        <v>0</v>
      </c>
      <c r="BA852" s="362">
        <f>MAX(STH!AW861,STH!CE861)</f>
        <v>0</v>
      </c>
      <c r="BB852" s="362">
        <f>MAX(STH!AX861,STH!CF861)</f>
        <v>0</v>
      </c>
      <c r="BC852" s="362">
        <f>MAX(STH!AY861,STH!CG861)</f>
        <v>0</v>
      </c>
      <c r="BD852" s="362">
        <f>MAX(STH!AZ861,STH!CH861)</f>
        <v>0</v>
      </c>
      <c r="BE852" s="362">
        <f>MAX(STH!BA861,STH!CI861)</f>
        <v>0</v>
      </c>
      <c r="BF852" s="362">
        <f>MAX(STH!BB861,STH!CJ861)</f>
        <v>0</v>
      </c>
      <c r="BG852" s="362">
        <f>MAX(COUNTIF(STH!BC861,"Yes"),COUNTIF(STH!CK861,"Yes"))</f>
        <v>0</v>
      </c>
      <c r="BH852" s="337"/>
      <c r="BI852" s="362">
        <f>Trachoma!Q864</f>
        <v>0</v>
      </c>
      <c r="BJ852" s="362">
        <f>Trachoma!AK864</f>
        <v>0</v>
      </c>
      <c r="BK852" s="362">
        <f>Trachoma!AL864</f>
        <v>0</v>
      </c>
      <c r="BL852" s="362">
        <f>Trachoma!AN864</f>
        <v>0</v>
      </c>
      <c r="BM852" s="362">
        <f>Trachoma!AO864</f>
        <v>0</v>
      </c>
      <c r="BN852" s="362">
        <f>Trachoma!AT864</f>
        <v>0</v>
      </c>
      <c r="BO852" s="362">
        <f>Trachoma!AU864</f>
        <v>0</v>
      </c>
      <c r="BP852" s="362">
        <f>Trachoma!AV864</f>
        <v>0</v>
      </c>
      <c r="BQ852" s="362">
        <f>Trachoma!AW864</f>
        <v>0</v>
      </c>
      <c r="BR852" s="362">
        <f>COUNTIF(Trachoma!AX864,"Yes")</f>
        <v>0</v>
      </c>
      <c r="BS852" s="337"/>
      <c r="BT852" s="362">
        <f t="shared" si="144"/>
        <v>0</v>
      </c>
      <c r="BU852" s="362">
        <f t="shared" si="145"/>
        <v>0</v>
      </c>
      <c r="BV852" s="362">
        <f t="shared" si="146"/>
        <v>0</v>
      </c>
      <c r="BW852" s="362">
        <f t="shared" si="147"/>
        <v>0</v>
      </c>
      <c r="BX852" s="362">
        <f t="shared" si="148"/>
        <v>0</v>
      </c>
      <c r="BY852" s="362">
        <f t="shared" si="150"/>
        <v>0</v>
      </c>
      <c r="BZ852" s="362">
        <f t="shared" si="151"/>
        <v>0</v>
      </c>
      <c r="CA852" s="362">
        <f t="shared" si="152"/>
        <v>0</v>
      </c>
      <c r="CB852" s="362">
        <f t="shared" si="153"/>
        <v>0</v>
      </c>
      <c r="CC852" s="362">
        <f t="shared" si="149"/>
        <v>0</v>
      </c>
    </row>
    <row r="853" spans="2:81" x14ac:dyDescent="0.25">
      <c r="B853" s="147">
        <f>Demography!B861</f>
        <v>0</v>
      </c>
      <c r="C853" s="147">
        <f>Demography!C861</f>
        <v>0</v>
      </c>
      <c r="D853" s="148">
        <f>Demography!D861</f>
        <v>0</v>
      </c>
      <c r="E853" s="55"/>
      <c r="F853" s="148">
        <f>LF!M860</f>
        <v>0</v>
      </c>
      <c r="G853" s="148">
        <f>LF!AE860</f>
        <v>0</v>
      </c>
      <c r="H853" s="148">
        <f>LF!AF860</f>
        <v>0</v>
      </c>
      <c r="I853" s="148">
        <f>LF!AH860</f>
        <v>0</v>
      </c>
      <c r="J853" s="148">
        <f>LF!AI860</f>
        <v>0</v>
      </c>
      <c r="K853" s="148">
        <f>LF!AK860</f>
        <v>0</v>
      </c>
      <c r="L853" s="148">
        <f>LF!AM860</f>
        <v>0</v>
      </c>
      <c r="M853" s="148">
        <f>LF!AN860</f>
        <v>0</v>
      </c>
      <c r="N853" s="148">
        <f>LF!AO860</f>
        <v>0</v>
      </c>
      <c r="O853" s="148">
        <f>LF!AP860</f>
        <v>0</v>
      </c>
      <c r="P853" s="148">
        <f>LF!AQ860</f>
        <v>0</v>
      </c>
      <c r="Q853" s="148">
        <f>COUNTIF(LF!AR860,"Yes")</f>
        <v>0</v>
      </c>
      <c r="R853" s="55"/>
      <c r="S853" s="148">
        <f>Oncho!K860</f>
        <v>0</v>
      </c>
      <c r="T853" s="148">
        <f>MAX(Oncho!AB860,Oncho!BA860)</f>
        <v>0</v>
      </c>
      <c r="U853" s="148">
        <f>MAX(Oncho!AC860,Oncho!BB860)</f>
        <v>0</v>
      </c>
      <c r="V853" s="148">
        <f>MAX(Oncho!AE860,Oncho!BD860)</f>
        <v>0</v>
      </c>
      <c r="W853" s="148">
        <f>MAX(Oncho!AF860,Oncho!BE860)</f>
        <v>0</v>
      </c>
      <c r="X853" s="148">
        <f>MAX(Oncho!AG860,Oncho!BF860)</f>
        <v>0</v>
      </c>
      <c r="Y853" s="148">
        <f>MAX(Oncho!AH860,Oncho!BG860)</f>
        <v>0</v>
      </c>
      <c r="Z853" s="148">
        <f>MAX(Oncho!AI860,Oncho!BH860)</f>
        <v>0</v>
      </c>
      <c r="AA853" s="148">
        <f>MAX(Oncho!AJ860,Oncho!BI860)</f>
        <v>0</v>
      </c>
      <c r="AB853" s="148">
        <f>MAX(COUNTIF(Oncho!AK860,"Yes"),COUNTIF(Oncho!BJ860,"Yes"))</f>
        <v>0</v>
      </c>
      <c r="AC853" s="55"/>
      <c r="AD853" s="148">
        <f>Schisto!P862</f>
        <v>0</v>
      </c>
      <c r="AE853" s="148">
        <f>Schisto!AI862</f>
        <v>0</v>
      </c>
      <c r="AF853" s="148">
        <f>Schisto!AJ862</f>
        <v>0</v>
      </c>
      <c r="AG853" s="148">
        <f>Schisto!AN862</f>
        <v>0</v>
      </c>
      <c r="AH853" s="148">
        <f>Schisto!AO862</f>
        <v>0</v>
      </c>
      <c r="AI853" s="148">
        <f>Schisto!AT862</f>
        <v>0</v>
      </c>
      <c r="AJ853" s="148">
        <f>Schisto!AU862</f>
        <v>0</v>
      </c>
      <c r="AK853" s="148">
        <f>Schisto!AV862</f>
        <v>0</v>
      </c>
      <c r="AL853" s="148">
        <f>Schisto!AW862</f>
        <v>0</v>
      </c>
      <c r="AM853" s="148">
        <f>COUNTIF(Schisto!AX862,"Yes")</f>
        <v>0</v>
      </c>
      <c r="AN853" s="55"/>
      <c r="AO853" s="148">
        <f>STH!P862</f>
        <v>0</v>
      </c>
      <c r="AP853" s="148">
        <f>MAX(STH!AK862,STH!BS862)</f>
        <v>0</v>
      </c>
      <c r="AQ853" s="148">
        <f>MAX(STH!AL862,STH!BT862)</f>
        <v>0</v>
      </c>
      <c r="AR853" s="148">
        <f>MAX(STH!AM862,STH!BU862)</f>
        <v>0</v>
      </c>
      <c r="AS853" s="148">
        <f>MAX(STH!AN862,STH!BV862)</f>
        <v>0</v>
      </c>
      <c r="AT853" s="148">
        <f>MAX(STH!AO862,STH!BW862)</f>
        <v>0</v>
      </c>
      <c r="AU853" s="148">
        <f>MAX(STH!AQ862,STH!BY862)</f>
        <v>0</v>
      </c>
      <c r="AV853" s="148">
        <f>MAX(STH!AR862,STH!BZ862)</f>
        <v>0</v>
      </c>
      <c r="AW853" s="148">
        <f>MAX(STH!AS862,STH!CA862)</f>
        <v>0</v>
      </c>
      <c r="AX853" s="148">
        <f>MAX(STH!AT862,STH!CB862)</f>
        <v>0</v>
      </c>
      <c r="AY853" s="148">
        <f>MAX(STH!AU862,STH!CC862)</f>
        <v>0</v>
      </c>
      <c r="AZ853" s="148">
        <f>MAX(STH!AV862,STH!CD862)</f>
        <v>0</v>
      </c>
      <c r="BA853" s="148">
        <f>MAX(STH!AW862,STH!CE862)</f>
        <v>0</v>
      </c>
      <c r="BB853" s="148">
        <f>MAX(STH!AX862,STH!CF862)</f>
        <v>0</v>
      </c>
      <c r="BC853" s="148">
        <f>MAX(STH!AY862,STH!CG862)</f>
        <v>0</v>
      </c>
      <c r="BD853" s="148">
        <f>MAX(STH!AZ862,STH!CH862)</f>
        <v>0</v>
      </c>
      <c r="BE853" s="148">
        <f>MAX(STH!BA862,STH!CI862)</f>
        <v>0</v>
      </c>
      <c r="BF853" s="148">
        <f>MAX(STH!BB862,STH!CJ862)</f>
        <v>0</v>
      </c>
      <c r="BG853" s="148">
        <f>MAX(COUNTIF(STH!BC862,"Yes"),COUNTIF(STH!CK862,"Yes"))</f>
        <v>0</v>
      </c>
      <c r="BH853" s="55"/>
      <c r="BI853" s="148">
        <f>Trachoma!Q865</f>
        <v>0</v>
      </c>
      <c r="BJ853" s="148">
        <f>Trachoma!AK865</f>
        <v>0</v>
      </c>
      <c r="BK853" s="148">
        <f>Trachoma!AL865</f>
        <v>0</v>
      </c>
      <c r="BL853" s="148">
        <f>Trachoma!AN865</f>
        <v>0</v>
      </c>
      <c r="BM853" s="148">
        <f>Trachoma!AO865</f>
        <v>0</v>
      </c>
      <c r="BN853" s="148">
        <f>Trachoma!AT865</f>
        <v>0</v>
      </c>
      <c r="BO853" s="148">
        <f>Trachoma!AU865</f>
        <v>0</v>
      </c>
      <c r="BP853" s="148">
        <f>Trachoma!AV865</f>
        <v>0</v>
      </c>
      <c r="BQ853" s="148">
        <f>Trachoma!AW865</f>
        <v>0</v>
      </c>
      <c r="BR853" s="148">
        <f>COUNTIF(Trachoma!AX865,"Yes")</f>
        <v>0</v>
      </c>
      <c r="BS853" s="55"/>
      <c r="BT853" s="148">
        <f t="shared" si="144"/>
        <v>0</v>
      </c>
      <c r="BU853" s="148">
        <f t="shared" si="145"/>
        <v>0</v>
      </c>
      <c r="BV853" s="148">
        <f t="shared" si="146"/>
        <v>0</v>
      </c>
      <c r="BW853" s="148">
        <f t="shared" si="147"/>
        <v>0</v>
      </c>
      <c r="BX853" s="148">
        <f t="shared" si="148"/>
        <v>0</v>
      </c>
      <c r="BY853" s="148">
        <f t="shared" si="150"/>
        <v>0</v>
      </c>
      <c r="BZ853" s="148">
        <f t="shared" si="151"/>
        <v>0</v>
      </c>
      <c r="CA853" s="148">
        <f t="shared" si="152"/>
        <v>0</v>
      </c>
      <c r="CB853" s="148">
        <f t="shared" si="153"/>
        <v>0</v>
      </c>
      <c r="CC853" s="148">
        <f t="shared" si="149"/>
        <v>0</v>
      </c>
    </row>
    <row r="854" spans="2:81" x14ac:dyDescent="0.25">
      <c r="B854" s="361">
        <f>Demography!B862</f>
        <v>0</v>
      </c>
      <c r="C854" s="361">
        <f>Demography!C862</f>
        <v>0</v>
      </c>
      <c r="D854" s="362">
        <f>Demography!D862</f>
        <v>0</v>
      </c>
      <c r="E854" s="337"/>
      <c r="F854" s="362">
        <f>LF!M861</f>
        <v>0</v>
      </c>
      <c r="G854" s="362">
        <f>LF!AE861</f>
        <v>0</v>
      </c>
      <c r="H854" s="362">
        <f>LF!AF861</f>
        <v>0</v>
      </c>
      <c r="I854" s="362">
        <f>LF!AH861</f>
        <v>0</v>
      </c>
      <c r="J854" s="362">
        <f>LF!AI861</f>
        <v>0</v>
      </c>
      <c r="K854" s="362">
        <f>LF!AK861</f>
        <v>0</v>
      </c>
      <c r="L854" s="362">
        <f>LF!AM861</f>
        <v>0</v>
      </c>
      <c r="M854" s="362">
        <f>LF!AN861</f>
        <v>0</v>
      </c>
      <c r="N854" s="362">
        <f>LF!AO861</f>
        <v>0</v>
      </c>
      <c r="O854" s="362">
        <f>LF!AP861</f>
        <v>0</v>
      </c>
      <c r="P854" s="362">
        <f>LF!AQ861</f>
        <v>0</v>
      </c>
      <c r="Q854" s="362">
        <f>COUNTIF(LF!AR861,"Yes")</f>
        <v>0</v>
      </c>
      <c r="R854" s="337"/>
      <c r="S854" s="362">
        <f>Oncho!K861</f>
        <v>0</v>
      </c>
      <c r="T854" s="362">
        <f>MAX(Oncho!AB861,Oncho!BA861)</f>
        <v>0</v>
      </c>
      <c r="U854" s="362">
        <f>MAX(Oncho!AC861,Oncho!BB861)</f>
        <v>0</v>
      </c>
      <c r="V854" s="362">
        <f>MAX(Oncho!AE861,Oncho!BD861)</f>
        <v>0</v>
      </c>
      <c r="W854" s="362">
        <f>MAX(Oncho!AF861,Oncho!BE861)</f>
        <v>0</v>
      </c>
      <c r="X854" s="362">
        <f>MAX(Oncho!AG861,Oncho!BF861)</f>
        <v>0</v>
      </c>
      <c r="Y854" s="362">
        <f>MAX(Oncho!AH861,Oncho!BG861)</f>
        <v>0</v>
      </c>
      <c r="Z854" s="362">
        <f>MAX(Oncho!AI861,Oncho!BH861)</f>
        <v>0</v>
      </c>
      <c r="AA854" s="362">
        <f>MAX(Oncho!AJ861,Oncho!BI861)</f>
        <v>0</v>
      </c>
      <c r="AB854" s="362">
        <f>MAX(COUNTIF(Oncho!AK861,"Yes"),COUNTIF(Oncho!BJ861,"Yes"))</f>
        <v>0</v>
      </c>
      <c r="AC854" s="337"/>
      <c r="AD854" s="362">
        <f>Schisto!P863</f>
        <v>0</v>
      </c>
      <c r="AE854" s="362">
        <f>Schisto!AI863</f>
        <v>0</v>
      </c>
      <c r="AF854" s="362">
        <f>Schisto!AJ863</f>
        <v>0</v>
      </c>
      <c r="AG854" s="362">
        <f>Schisto!AN863</f>
        <v>0</v>
      </c>
      <c r="AH854" s="362">
        <f>Schisto!AO863</f>
        <v>0</v>
      </c>
      <c r="AI854" s="362">
        <f>Schisto!AT863</f>
        <v>0</v>
      </c>
      <c r="AJ854" s="362">
        <f>Schisto!AU863</f>
        <v>0</v>
      </c>
      <c r="AK854" s="362">
        <f>Schisto!AV863</f>
        <v>0</v>
      </c>
      <c r="AL854" s="362">
        <f>Schisto!AW863</f>
        <v>0</v>
      </c>
      <c r="AM854" s="362">
        <f>COUNTIF(Schisto!AX863,"Yes")</f>
        <v>0</v>
      </c>
      <c r="AN854" s="337"/>
      <c r="AO854" s="362">
        <f>STH!P863</f>
        <v>0</v>
      </c>
      <c r="AP854" s="362">
        <f>MAX(STH!AK863,STH!BS863)</f>
        <v>0</v>
      </c>
      <c r="AQ854" s="362">
        <f>MAX(STH!AL863,STH!BT863)</f>
        <v>0</v>
      </c>
      <c r="AR854" s="362">
        <f>MAX(STH!AM863,STH!BU863)</f>
        <v>0</v>
      </c>
      <c r="AS854" s="362">
        <f>MAX(STH!AN863,STH!BV863)</f>
        <v>0</v>
      </c>
      <c r="AT854" s="362">
        <f>MAX(STH!AO863,STH!BW863)</f>
        <v>0</v>
      </c>
      <c r="AU854" s="362">
        <f>MAX(STH!AQ863,STH!BY863)</f>
        <v>0</v>
      </c>
      <c r="AV854" s="362">
        <f>MAX(STH!AR863,STH!BZ863)</f>
        <v>0</v>
      </c>
      <c r="AW854" s="362">
        <f>MAX(STH!AS863,STH!CA863)</f>
        <v>0</v>
      </c>
      <c r="AX854" s="362">
        <f>MAX(STH!AT863,STH!CB863)</f>
        <v>0</v>
      </c>
      <c r="AY854" s="362">
        <f>MAX(STH!AU863,STH!CC863)</f>
        <v>0</v>
      </c>
      <c r="AZ854" s="362">
        <f>MAX(STH!AV863,STH!CD863)</f>
        <v>0</v>
      </c>
      <c r="BA854" s="362">
        <f>MAX(STH!AW863,STH!CE863)</f>
        <v>0</v>
      </c>
      <c r="BB854" s="362">
        <f>MAX(STH!AX863,STH!CF863)</f>
        <v>0</v>
      </c>
      <c r="BC854" s="362">
        <f>MAX(STH!AY863,STH!CG863)</f>
        <v>0</v>
      </c>
      <c r="BD854" s="362">
        <f>MAX(STH!AZ863,STH!CH863)</f>
        <v>0</v>
      </c>
      <c r="BE854" s="362">
        <f>MAX(STH!BA863,STH!CI863)</f>
        <v>0</v>
      </c>
      <c r="BF854" s="362">
        <f>MAX(STH!BB863,STH!CJ863)</f>
        <v>0</v>
      </c>
      <c r="BG854" s="362">
        <f>MAX(COUNTIF(STH!BC863,"Yes"),COUNTIF(STH!CK863,"Yes"))</f>
        <v>0</v>
      </c>
      <c r="BH854" s="337"/>
      <c r="BI854" s="362">
        <f>Trachoma!Q866</f>
        <v>0</v>
      </c>
      <c r="BJ854" s="362">
        <f>Trachoma!AK866</f>
        <v>0</v>
      </c>
      <c r="BK854" s="362">
        <f>Trachoma!AL866</f>
        <v>0</v>
      </c>
      <c r="BL854" s="362">
        <f>Trachoma!AN866</f>
        <v>0</v>
      </c>
      <c r="BM854" s="362">
        <f>Trachoma!AO866</f>
        <v>0</v>
      </c>
      <c r="BN854" s="362">
        <f>Trachoma!AT866</f>
        <v>0</v>
      </c>
      <c r="BO854" s="362">
        <f>Trachoma!AU866</f>
        <v>0</v>
      </c>
      <c r="BP854" s="362">
        <f>Trachoma!AV866</f>
        <v>0</v>
      </c>
      <c r="BQ854" s="362">
        <f>Trachoma!AW866</f>
        <v>0</v>
      </c>
      <c r="BR854" s="362">
        <f>COUNTIF(Trachoma!AX866,"Yes")</f>
        <v>0</v>
      </c>
      <c r="BS854" s="337"/>
      <c r="BT854" s="362">
        <f t="shared" si="144"/>
        <v>0</v>
      </c>
      <c r="BU854" s="362">
        <f t="shared" si="145"/>
        <v>0</v>
      </c>
      <c r="BV854" s="362">
        <f t="shared" si="146"/>
        <v>0</v>
      </c>
      <c r="BW854" s="362">
        <f t="shared" si="147"/>
        <v>0</v>
      </c>
      <c r="BX854" s="362">
        <f t="shared" si="148"/>
        <v>0</v>
      </c>
      <c r="BY854" s="362">
        <f t="shared" si="150"/>
        <v>0</v>
      </c>
      <c r="BZ854" s="362">
        <f t="shared" si="151"/>
        <v>0</v>
      </c>
      <c r="CA854" s="362">
        <f t="shared" si="152"/>
        <v>0</v>
      </c>
      <c r="CB854" s="362">
        <f t="shared" si="153"/>
        <v>0</v>
      </c>
      <c r="CC854" s="362">
        <f t="shared" si="149"/>
        <v>0</v>
      </c>
    </row>
    <row r="855" spans="2:81" x14ac:dyDescent="0.25">
      <c r="B855" s="147">
        <f>Demography!B863</f>
        <v>0</v>
      </c>
      <c r="C855" s="147">
        <f>Demography!C863</f>
        <v>0</v>
      </c>
      <c r="D855" s="148">
        <f>Demography!D863</f>
        <v>0</v>
      </c>
      <c r="E855" s="55"/>
      <c r="F855" s="148">
        <f>LF!M862</f>
        <v>0</v>
      </c>
      <c r="G855" s="148">
        <f>LF!AE862</f>
        <v>0</v>
      </c>
      <c r="H855" s="148">
        <f>LF!AF862</f>
        <v>0</v>
      </c>
      <c r="I855" s="148">
        <f>LF!AH862</f>
        <v>0</v>
      </c>
      <c r="J855" s="148">
        <f>LF!AI862</f>
        <v>0</v>
      </c>
      <c r="K855" s="148">
        <f>LF!AK862</f>
        <v>0</v>
      </c>
      <c r="L855" s="148">
        <f>LF!AM862</f>
        <v>0</v>
      </c>
      <c r="M855" s="148">
        <f>LF!AN862</f>
        <v>0</v>
      </c>
      <c r="N855" s="148">
        <f>LF!AO862</f>
        <v>0</v>
      </c>
      <c r="O855" s="148">
        <f>LF!AP862</f>
        <v>0</v>
      </c>
      <c r="P855" s="148">
        <f>LF!AQ862</f>
        <v>0</v>
      </c>
      <c r="Q855" s="148">
        <f>COUNTIF(LF!AR862,"Yes")</f>
        <v>0</v>
      </c>
      <c r="R855" s="55"/>
      <c r="S855" s="148">
        <f>Oncho!K862</f>
        <v>0</v>
      </c>
      <c r="T855" s="148">
        <f>MAX(Oncho!AB862,Oncho!BA862)</f>
        <v>0</v>
      </c>
      <c r="U855" s="148">
        <f>MAX(Oncho!AC862,Oncho!BB862)</f>
        <v>0</v>
      </c>
      <c r="V855" s="148">
        <f>MAX(Oncho!AE862,Oncho!BD862)</f>
        <v>0</v>
      </c>
      <c r="W855" s="148">
        <f>MAX(Oncho!AF862,Oncho!BE862)</f>
        <v>0</v>
      </c>
      <c r="X855" s="148">
        <f>MAX(Oncho!AG862,Oncho!BF862)</f>
        <v>0</v>
      </c>
      <c r="Y855" s="148">
        <f>MAX(Oncho!AH862,Oncho!BG862)</f>
        <v>0</v>
      </c>
      <c r="Z855" s="148">
        <f>MAX(Oncho!AI862,Oncho!BH862)</f>
        <v>0</v>
      </c>
      <c r="AA855" s="148">
        <f>MAX(Oncho!AJ862,Oncho!BI862)</f>
        <v>0</v>
      </c>
      <c r="AB855" s="148">
        <f>MAX(COUNTIF(Oncho!AK862,"Yes"),COUNTIF(Oncho!BJ862,"Yes"))</f>
        <v>0</v>
      </c>
      <c r="AC855" s="55"/>
      <c r="AD855" s="148">
        <f>Schisto!P864</f>
        <v>0</v>
      </c>
      <c r="AE855" s="148">
        <f>Schisto!AI864</f>
        <v>0</v>
      </c>
      <c r="AF855" s="148">
        <f>Schisto!AJ864</f>
        <v>0</v>
      </c>
      <c r="AG855" s="148">
        <f>Schisto!AN864</f>
        <v>0</v>
      </c>
      <c r="AH855" s="148">
        <f>Schisto!AO864</f>
        <v>0</v>
      </c>
      <c r="AI855" s="148">
        <f>Schisto!AT864</f>
        <v>0</v>
      </c>
      <c r="AJ855" s="148">
        <f>Schisto!AU864</f>
        <v>0</v>
      </c>
      <c r="AK855" s="148">
        <f>Schisto!AV864</f>
        <v>0</v>
      </c>
      <c r="AL855" s="148">
        <f>Schisto!AW864</f>
        <v>0</v>
      </c>
      <c r="AM855" s="148">
        <f>COUNTIF(Schisto!AX864,"Yes")</f>
        <v>0</v>
      </c>
      <c r="AN855" s="55"/>
      <c r="AO855" s="148">
        <f>STH!P864</f>
        <v>0</v>
      </c>
      <c r="AP855" s="148">
        <f>MAX(STH!AK864,STH!BS864)</f>
        <v>0</v>
      </c>
      <c r="AQ855" s="148">
        <f>MAX(STH!AL864,STH!BT864)</f>
        <v>0</v>
      </c>
      <c r="AR855" s="148">
        <f>MAX(STH!AM864,STH!BU864)</f>
        <v>0</v>
      </c>
      <c r="AS855" s="148">
        <f>MAX(STH!AN864,STH!BV864)</f>
        <v>0</v>
      </c>
      <c r="AT855" s="148">
        <f>MAX(STH!AO864,STH!BW864)</f>
        <v>0</v>
      </c>
      <c r="AU855" s="148">
        <f>MAX(STH!AQ864,STH!BY864)</f>
        <v>0</v>
      </c>
      <c r="AV855" s="148">
        <f>MAX(STH!AR864,STH!BZ864)</f>
        <v>0</v>
      </c>
      <c r="AW855" s="148">
        <f>MAX(STH!AS864,STH!CA864)</f>
        <v>0</v>
      </c>
      <c r="AX855" s="148">
        <f>MAX(STH!AT864,STH!CB864)</f>
        <v>0</v>
      </c>
      <c r="AY855" s="148">
        <f>MAX(STH!AU864,STH!CC864)</f>
        <v>0</v>
      </c>
      <c r="AZ855" s="148">
        <f>MAX(STH!AV864,STH!CD864)</f>
        <v>0</v>
      </c>
      <c r="BA855" s="148">
        <f>MAX(STH!AW864,STH!CE864)</f>
        <v>0</v>
      </c>
      <c r="BB855" s="148">
        <f>MAX(STH!AX864,STH!CF864)</f>
        <v>0</v>
      </c>
      <c r="BC855" s="148">
        <f>MAX(STH!AY864,STH!CG864)</f>
        <v>0</v>
      </c>
      <c r="BD855" s="148">
        <f>MAX(STH!AZ864,STH!CH864)</f>
        <v>0</v>
      </c>
      <c r="BE855" s="148">
        <f>MAX(STH!BA864,STH!CI864)</f>
        <v>0</v>
      </c>
      <c r="BF855" s="148">
        <f>MAX(STH!BB864,STH!CJ864)</f>
        <v>0</v>
      </c>
      <c r="BG855" s="148">
        <f>MAX(COUNTIF(STH!BC864,"Yes"),COUNTIF(STH!CK864,"Yes"))</f>
        <v>0</v>
      </c>
      <c r="BH855" s="55"/>
      <c r="BI855" s="148">
        <f>Trachoma!Q867</f>
        <v>0</v>
      </c>
      <c r="BJ855" s="148">
        <f>Trachoma!AK867</f>
        <v>0</v>
      </c>
      <c r="BK855" s="148">
        <f>Trachoma!AL867</f>
        <v>0</v>
      </c>
      <c r="BL855" s="148">
        <f>Trachoma!AN867</f>
        <v>0</v>
      </c>
      <c r="BM855" s="148">
        <f>Trachoma!AO867</f>
        <v>0</v>
      </c>
      <c r="BN855" s="148">
        <f>Trachoma!AT867</f>
        <v>0</v>
      </c>
      <c r="BO855" s="148">
        <f>Trachoma!AU867</f>
        <v>0</v>
      </c>
      <c r="BP855" s="148">
        <f>Trachoma!AV867</f>
        <v>0</v>
      </c>
      <c r="BQ855" s="148">
        <f>Trachoma!AW867</f>
        <v>0</v>
      </c>
      <c r="BR855" s="148">
        <f>COUNTIF(Trachoma!AX867,"Yes")</f>
        <v>0</v>
      </c>
      <c r="BS855" s="55"/>
      <c r="BT855" s="148">
        <f t="shared" si="144"/>
        <v>0</v>
      </c>
      <c r="BU855" s="148">
        <f t="shared" si="145"/>
        <v>0</v>
      </c>
      <c r="BV855" s="148">
        <f t="shared" si="146"/>
        <v>0</v>
      </c>
      <c r="BW855" s="148">
        <f t="shared" si="147"/>
        <v>0</v>
      </c>
      <c r="BX855" s="148">
        <f t="shared" si="148"/>
        <v>0</v>
      </c>
      <c r="BY855" s="148">
        <f t="shared" si="150"/>
        <v>0</v>
      </c>
      <c r="BZ855" s="148">
        <f t="shared" si="151"/>
        <v>0</v>
      </c>
      <c r="CA855" s="148">
        <f t="shared" si="152"/>
        <v>0</v>
      </c>
      <c r="CB855" s="148">
        <f t="shared" si="153"/>
        <v>0</v>
      </c>
      <c r="CC855" s="148">
        <f t="shared" si="149"/>
        <v>0</v>
      </c>
    </row>
    <row r="856" spans="2:81" x14ac:dyDescent="0.25">
      <c r="B856" s="361">
        <f>Demography!B864</f>
        <v>0</v>
      </c>
      <c r="C856" s="361">
        <f>Demography!C864</f>
        <v>0</v>
      </c>
      <c r="D856" s="362">
        <f>Demography!D864</f>
        <v>0</v>
      </c>
      <c r="E856" s="337"/>
      <c r="F856" s="362">
        <f>LF!M863</f>
        <v>0</v>
      </c>
      <c r="G856" s="362">
        <f>LF!AE863</f>
        <v>0</v>
      </c>
      <c r="H856" s="362">
        <f>LF!AF863</f>
        <v>0</v>
      </c>
      <c r="I856" s="362">
        <f>LF!AH863</f>
        <v>0</v>
      </c>
      <c r="J856" s="362">
        <f>LF!AI863</f>
        <v>0</v>
      </c>
      <c r="K856" s="362">
        <f>LF!AK863</f>
        <v>0</v>
      </c>
      <c r="L856" s="362">
        <f>LF!AM863</f>
        <v>0</v>
      </c>
      <c r="M856" s="362">
        <f>LF!AN863</f>
        <v>0</v>
      </c>
      <c r="N856" s="362">
        <f>LF!AO863</f>
        <v>0</v>
      </c>
      <c r="O856" s="362">
        <f>LF!AP863</f>
        <v>0</v>
      </c>
      <c r="P856" s="362">
        <f>LF!AQ863</f>
        <v>0</v>
      </c>
      <c r="Q856" s="362">
        <f>COUNTIF(LF!AR863,"Yes")</f>
        <v>0</v>
      </c>
      <c r="R856" s="337"/>
      <c r="S856" s="362">
        <f>Oncho!K863</f>
        <v>0</v>
      </c>
      <c r="T856" s="362">
        <f>MAX(Oncho!AB863,Oncho!BA863)</f>
        <v>0</v>
      </c>
      <c r="U856" s="362">
        <f>MAX(Oncho!AC863,Oncho!BB863)</f>
        <v>0</v>
      </c>
      <c r="V856" s="362">
        <f>MAX(Oncho!AE863,Oncho!BD863)</f>
        <v>0</v>
      </c>
      <c r="W856" s="362">
        <f>MAX(Oncho!AF863,Oncho!BE863)</f>
        <v>0</v>
      </c>
      <c r="X856" s="362">
        <f>MAX(Oncho!AG863,Oncho!BF863)</f>
        <v>0</v>
      </c>
      <c r="Y856" s="362">
        <f>MAX(Oncho!AH863,Oncho!BG863)</f>
        <v>0</v>
      </c>
      <c r="Z856" s="362">
        <f>MAX(Oncho!AI863,Oncho!BH863)</f>
        <v>0</v>
      </c>
      <c r="AA856" s="362">
        <f>MAX(Oncho!AJ863,Oncho!BI863)</f>
        <v>0</v>
      </c>
      <c r="AB856" s="362">
        <f>MAX(COUNTIF(Oncho!AK863,"Yes"),COUNTIF(Oncho!BJ863,"Yes"))</f>
        <v>0</v>
      </c>
      <c r="AC856" s="337"/>
      <c r="AD856" s="362">
        <f>Schisto!P865</f>
        <v>0</v>
      </c>
      <c r="AE856" s="362">
        <f>Schisto!AI865</f>
        <v>0</v>
      </c>
      <c r="AF856" s="362">
        <f>Schisto!AJ865</f>
        <v>0</v>
      </c>
      <c r="AG856" s="362">
        <f>Schisto!AN865</f>
        <v>0</v>
      </c>
      <c r="AH856" s="362">
        <f>Schisto!AO865</f>
        <v>0</v>
      </c>
      <c r="AI856" s="362">
        <f>Schisto!AT865</f>
        <v>0</v>
      </c>
      <c r="AJ856" s="362">
        <f>Schisto!AU865</f>
        <v>0</v>
      </c>
      <c r="AK856" s="362">
        <f>Schisto!AV865</f>
        <v>0</v>
      </c>
      <c r="AL856" s="362">
        <f>Schisto!AW865</f>
        <v>0</v>
      </c>
      <c r="AM856" s="362">
        <f>COUNTIF(Schisto!AX865,"Yes")</f>
        <v>0</v>
      </c>
      <c r="AN856" s="337"/>
      <c r="AO856" s="362">
        <f>STH!P865</f>
        <v>0</v>
      </c>
      <c r="AP856" s="362">
        <f>MAX(STH!AK865,STH!BS865)</f>
        <v>0</v>
      </c>
      <c r="AQ856" s="362">
        <f>MAX(STH!AL865,STH!BT865)</f>
        <v>0</v>
      </c>
      <c r="AR856" s="362">
        <f>MAX(STH!AM865,STH!BU865)</f>
        <v>0</v>
      </c>
      <c r="AS856" s="362">
        <f>MAX(STH!AN865,STH!BV865)</f>
        <v>0</v>
      </c>
      <c r="AT856" s="362">
        <f>MAX(STH!AO865,STH!BW865)</f>
        <v>0</v>
      </c>
      <c r="AU856" s="362">
        <f>MAX(STH!AQ865,STH!BY865)</f>
        <v>0</v>
      </c>
      <c r="AV856" s="362">
        <f>MAX(STH!AR865,STH!BZ865)</f>
        <v>0</v>
      </c>
      <c r="AW856" s="362">
        <f>MAX(STH!AS865,STH!CA865)</f>
        <v>0</v>
      </c>
      <c r="AX856" s="362">
        <f>MAX(STH!AT865,STH!CB865)</f>
        <v>0</v>
      </c>
      <c r="AY856" s="362">
        <f>MAX(STH!AU865,STH!CC865)</f>
        <v>0</v>
      </c>
      <c r="AZ856" s="362">
        <f>MAX(STH!AV865,STH!CD865)</f>
        <v>0</v>
      </c>
      <c r="BA856" s="362">
        <f>MAX(STH!AW865,STH!CE865)</f>
        <v>0</v>
      </c>
      <c r="BB856" s="362">
        <f>MAX(STH!AX865,STH!CF865)</f>
        <v>0</v>
      </c>
      <c r="BC856" s="362">
        <f>MAX(STH!AY865,STH!CG865)</f>
        <v>0</v>
      </c>
      <c r="BD856" s="362">
        <f>MAX(STH!AZ865,STH!CH865)</f>
        <v>0</v>
      </c>
      <c r="BE856" s="362">
        <f>MAX(STH!BA865,STH!CI865)</f>
        <v>0</v>
      </c>
      <c r="BF856" s="362">
        <f>MAX(STH!BB865,STH!CJ865)</f>
        <v>0</v>
      </c>
      <c r="BG856" s="362">
        <f>MAX(COUNTIF(STH!BC865,"Yes"),COUNTIF(STH!CK865,"Yes"))</f>
        <v>0</v>
      </c>
      <c r="BH856" s="337"/>
      <c r="BI856" s="362">
        <f>Trachoma!Q868</f>
        <v>0</v>
      </c>
      <c r="BJ856" s="362">
        <f>Trachoma!AK868</f>
        <v>0</v>
      </c>
      <c r="BK856" s="362">
        <f>Trachoma!AL868</f>
        <v>0</v>
      </c>
      <c r="BL856" s="362">
        <f>Trachoma!AN868</f>
        <v>0</v>
      </c>
      <c r="BM856" s="362">
        <f>Trachoma!AO868</f>
        <v>0</v>
      </c>
      <c r="BN856" s="362">
        <f>Trachoma!AT868</f>
        <v>0</v>
      </c>
      <c r="BO856" s="362">
        <f>Trachoma!AU868</f>
        <v>0</v>
      </c>
      <c r="BP856" s="362">
        <f>Trachoma!AV868</f>
        <v>0</v>
      </c>
      <c r="BQ856" s="362">
        <f>Trachoma!AW868</f>
        <v>0</v>
      </c>
      <c r="BR856" s="362">
        <f>COUNTIF(Trachoma!AX868,"Yes")</f>
        <v>0</v>
      </c>
      <c r="BS856" s="337"/>
      <c r="BT856" s="362">
        <f t="shared" si="144"/>
        <v>0</v>
      </c>
      <c r="BU856" s="362">
        <f t="shared" si="145"/>
        <v>0</v>
      </c>
      <c r="BV856" s="362">
        <f t="shared" si="146"/>
        <v>0</v>
      </c>
      <c r="BW856" s="362">
        <f t="shared" si="147"/>
        <v>0</v>
      </c>
      <c r="BX856" s="362">
        <f t="shared" si="148"/>
        <v>0</v>
      </c>
      <c r="BY856" s="362">
        <f t="shared" si="150"/>
        <v>0</v>
      </c>
      <c r="BZ856" s="362">
        <f t="shared" si="151"/>
        <v>0</v>
      </c>
      <c r="CA856" s="362">
        <f t="shared" si="152"/>
        <v>0</v>
      </c>
      <c r="CB856" s="362">
        <f t="shared" si="153"/>
        <v>0</v>
      </c>
      <c r="CC856" s="362">
        <f t="shared" si="149"/>
        <v>0</v>
      </c>
    </row>
    <row r="857" spans="2:81" x14ac:dyDescent="0.25">
      <c r="B857" s="147">
        <f>Demography!B865</f>
        <v>0</v>
      </c>
      <c r="C857" s="147">
        <f>Demography!C865</f>
        <v>0</v>
      </c>
      <c r="D857" s="148">
        <f>Demography!D865</f>
        <v>0</v>
      </c>
      <c r="E857" s="55"/>
      <c r="F857" s="148">
        <f>LF!M864</f>
        <v>0</v>
      </c>
      <c r="G857" s="148">
        <f>LF!AE864</f>
        <v>0</v>
      </c>
      <c r="H857" s="148">
        <f>LF!AF864</f>
        <v>0</v>
      </c>
      <c r="I857" s="148">
        <f>LF!AH864</f>
        <v>0</v>
      </c>
      <c r="J857" s="148">
        <f>LF!AI864</f>
        <v>0</v>
      </c>
      <c r="K857" s="148">
        <f>LF!AK864</f>
        <v>0</v>
      </c>
      <c r="L857" s="148">
        <f>LF!AM864</f>
        <v>0</v>
      </c>
      <c r="M857" s="148">
        <f>LF!AN864</f>
        <v>0</v>
      </c>
      <c r="N857" s="148">
        <f>LF!AO864</f>
        <v>0</v>
      </c>
      <c r="O857" s="148">
        <f>LF!AP864</f>
        <v>0</v>
      </c>
      <c r="P857" s="148">
        <f>LF!AQ864</f>
        <v>0</v>
      </c>
      <c r="Q857" s="148">
        <f>COUNTIF(LF!AR864,"Yes")</f>
        <v>0</v>
      </c>
      <c r="R857" s="55"/>
      <c r="S857" s="148">
        <f>Oncho!K864</f>
        <v>0</v>
      </c>
      <c r="T857" s="148">
        <f>MAX(Oncho!AB864,Oncho!BA864)</f>
        <v>0</v>
      </c>
      <c r="U857" s="148">
        <f>MAX(Oncho!AC864,Oncho!BB864)</f>
        <v>0</v>
      </c>
      <c r="V857" s="148">
        <f>MAX(Oncho!AE864,Oncho!BD864)</f>
        <v>0</v>
      </c>
      <c r="W857" s="148">
        <f>MAX(Oncho!AF864,Oncho!BE864)</f>
        <v>0</v>
      </c>
      <c r="X857" s="148">
        <f>MAX(Oncho!AG864,Oncho!BF864)</f>
        <v>0</v>
      </c>
      <c r="Y857" s="148">
        <f>MAX(Oncho!AH864,Oncho!BG864)</f>
        <v>0</v>
      </c>
      <c r="Z857" s="148">
        <f>MAX(Oncho!AI864,Oncho!BH864)</f>
        <v>0</v>
      </c>
      <c r="AA857" s="148">
        <f>MAX(Oncho!AJ864,Oncho!BI864)</f>
        <v>0</v>
      </c>
      <c r="AB857" s="148">
        <f>MAX(COUNTIF(Oncho!AK864,"Yes"),COUNTIF(Oncho!BJ864,"Yes"))</f>
        <v>0</v>
      </c>
      <c r="AC857" s="55"/>
      <c r="AD857" s="148">
        <f>Schisto!P866</f>
        <v>0</v>
      </c>
      <c r="AE857" s="148">
        <f>Schisto!AI866</f>
        <v>0</v>
      </c>
      <c r="AF857" s="148">
        <f>Schisto!AJ866</f>
        <v>0</v>
      </c>
      <c r="AG857" s="148">
        <f>Schisto!AN866</f>
        <v>0</v>
      </c>
      <c r="AH857" s="148">
        <f>Schisto!AO866</f>
        <v>0</v>
      </c>
      <c r="AI857" s="148">
        <f>Schisto!AT866</f>
        <v>0</v>
      </c>
      <c r="AJ857" s="148">
        <f>Schisto!AU866</f>
        <v>0</v>
      </c>
      <c r="AK857" s="148">
        <f>Schisto!AV866</f>
        <v>0</v>
      </c>
      <c r="AL857" s="148">
        <f>Schisto!AW866</f>
        <v>0</v>
      </c>
      <c r="AM857" s="148">
        <f>COUNTIF(Schisto!AX866,"Yes")</f>
        <v>0</v>
      </c>
      <c r="AN857" s="55"/>
      <c r="AO857" s="148">
        <f>STH!P866</f>
        <v>0</v>
      </c>
      <c r="AP857" s="148">
        <f>MAX(STH!AK866,STH!BS866)</f>
        <v>0</v>
      </c>
      <c r="AQ857" s="148">
        <f>MAX(STH!AL866,STH!BT866)</f>
        <v>0</v>
      </c>
      <c r="AR857" s="148">
        <f>MAX(STH!AM866,STH!BU866)</f>
        <v>0</v>
      </c>
      <c r="AS857" s="148">
        <f>MAX(STH!AN866,STH!BV866)</f>
        <v>0</v>
      </c>
      <c r="AT857" s="148">
        <f>MAX(STH!AO866,STH!BW866)</f>
        <v>0</v>
      </c>
      <c r="AU857" s="148">
        <f>MAX(STH!AQ866,STH!BY866)</f>
        <v>0</v>
      </c>
      <c r="AV857" s="148">
        <f>MAX(STH!AR866,STH!BZ866)</f>
        <v>0</v>
      </c>
      <c r="AW857" s="148">
        <f>MAX(STH!AS866,STH!CA866)</f>
        <v>0</v>
      </c>
      <c r="AX857" s="148">
        <f>MAX(STH!AT866,STH!CB866)</f>
        <v>0</v>
      </c>
      <c r="AY857" s="148">
        <f>MAX(STH!AU866,STH!CC866)</f>
        <v>0</v>
      </c>
      <c r="AZ857" s="148">
        <f>MAX(STH!AV866,STH!CD866)</f>
        <v>0</v>
      </c>
      <c r="BA857" s="148">
        <f>MAX(STH!AW866,STH!CE866)</f>
        <v>0</v>
      </c>
      <c r="BB857" s="148">
        <f>MAX(STH!AX866,STH!CF866)</f>
        <v>0</v>
      </c>
      <c r="BC857" s="148">
        <f>MAX(STH!AY866,STH!CG866)</f>
        <v>0</v>
      </c>
      <c r="BD857" s="148">
        <f>MAX(STH!AZ866,STH!CH866)</f>
        <v>0</v>
      </c>
      <c r="BE857" s="148">
        <f>MAX(STH!BA866,STH!CI866)</f>
        <v>0</v>
      </c>
      <c r="BF857" s="148">
        <f>MAX(STH!BB866,STH!CJ866)</f>
        <v>0</v>
      </c>
      <c r="BG857" s="148">
        <f>MAX(COUNTIF(STH!BC866,"Yes"),COUNTIF(STH!CK866,"Yes"))</f>
        <v>0</v>
      </c>
      <c r="BH857" s="55"/>
      <c r="BI857" s="148">
        <f>Trachoma!Q869</f>
        <v>0</v>
      </c>
      <c r="BJ857" s="148">
        <f>Trachoma!AK869</f>
        <v>0</v>
      </c>
      <c r="BK857" s="148">
        <f>Trachoma!AL869</f>
        <v>0</v>
      </c>
      <c r="BL857" s="148">
        <f>Trachoma!AN869</f>
        <v>0</v>
      </c>
      <c r="BM857" s="148">
        <f>Trachoma!AO869</f>
        <v>0</v>
      </c>
      <c r="BN857" s="148">
        <f>Trachoma!AT869</f>
        <v>0</v>
      </c>
      <c r="BO857" s="148">
        <f>Trachoma!AU869</f>
        <v>0</v>
      </c>
      <c r="BP857" s="148">
        <f>Trachoma!AV869</f>
        <v>0</v>
      </c>
      <c r="BQ857" s="148">
        <f>Trachoma!AW869</f>
        <v>0</v>
      </c>
      <c r="BR857" s="148">
        <f>COUNTIF(Trachoma!AX869,"Yes")</f>
        <v>0</v>
      </c>
      <c r="BS857" s="55"/>
      <c r="BT857" s="148">
        <f t="shared" si="144"/>
        <v>0</v>
      </c>
      <c r="BU857" s="148">
        <f t="shared" si="145"/>
        <v>0</v>
      </c>
      <c r="BV857" s="148">
        <f t="shared" si="146"/>
        <v>0</v>
      </c>
      <c r="BW857" s="148">
        <f t="shared" si="147"/>
        <v>0</v>
      </c>
      <c r="BX857" s="148">
        <f t="shared" si="148"/>
        <v>0</v>
      </c>
      <c r="BY857" s="148">
        <f t="shared" si="150"/>
        <v>0</v>
      </c>
      <c r="BZ857" s="148">
        <f t="shared" si="151"/>
        <v>0</v>
      </c>
      <c r="CA857" s="148">
        <f t="shared" si="152"/>
        <v>0</v>
      </c>
      <c r="CB857" s="148">
        <f t="shared" si="153"/>
        <v>0</v>
      </c>
      <c r="CC857" s="148">
        <f t="shared" si="149"/>
        <v>0</v>
      </c>
    </row>
    <row r="858" spans="2:81" x14ac:dyDescent="0.25">
      <c r="B858" s="361">
        <f>Demography!B866</f>
        <v>0</v>
      </c>
      <c r="C858" s="361">
        <f>Demography!C866</f>
        <v>0</v>
      </c>
      <c r="D858" s="362">
        <f>Demography!D866</f>
        <v>0</v>
      </c>
      <c r="E858" s="337"/>
      <c r="F858" s="362">
        <f>LF!M865</f>
        <v>0</v>
      </c>
      <c r="G858" s="362">
        <f>LF!AE865</f>
        <v>0</v>
      </c>
      <c r="H858" s="362">
        <f>LF!AF865</f>
        <v>0</v>
      </c>
      <c r="I858" s="362">
        <f>LF!AH865</f>
        <v>0</v>
      </c>
      <c r="J858" s="362">
        <f>LF!AI865</f>
        <v>0</v>
      </c>
      <c r="K858" s="362">
        <f>LF!AK865</f>
        <v>0</v>
      </c>
      <c r="L858" s="362">
        <f>LF!AM865</f>
        <v>0</v>
      </c>
      <c r="M858" s="362">
        <f>LF!AN865</f>
        <v>0</v>
      </c>
      <c r="N858" s="362">
        <f>LF!AO865</f>
        <v>0</v>
      </c>
      <c r="O858" s="362">
        <f>LF!AP865</f>
        <v>0</v>
      </c>
      <c r="P858" s="362">
        <f>LF!AQ865</f>
        <v>0</v>
      </c>
      <c r="Q858" s="362">
        <f>COUNTIF(LF!AR865,"Yes")</f>
        <v>0</v>
      </c>
      <c r="R858" s="337"/>
      <c r="S858" s="362">
        <f>Oncho!K865</f>
        <v>0</v>
      </c>
      <c r="T858" s="362">
        <f>MAX(Oncho!AB865,Oncho!BA865)</f>
        <v>0</v>
      </c>
      <c r="U858" s="362">
        <f>MAX(Oncho!AC865,Oncho!BB865)</f>
        <v>0</v>
      </c>
      <c r="V858" s="362">
        <f>MAX(Oncho!AE865,Oncho!BD865)</f>
        <v>0</v>
      </c>
      <c r="W858" s="362">
        <f>MAX(Oncho!AF865,Oncho!BE865)</f>
        <v>0</v>
      </c>
      <c r="X858" s="362">
        <f>MAX(Oncho!AG865,Oncho!BF865)</f>
        <v>0</v>
      </c>
      <c r="Y858" s="362">
        <f>MAX(Oncho!AH865,Oncho!BG865)</f>
        <v>0</v>
      </c>
      <c r="Z858" s="362">
        <f>MAX(Oncho!AI865,Oncho!BH865)</f>
        <v>0</v>
      </c>
      <c r="AA858" s="362">
        <f>MAX(Oncho!AJ865,Oncho!BI865)</f>
        <v>0</v>
      </c>
      <c r="AB858" s="362">
        <f>MAX(COUNTIF(Oncho!AK865,"Yes"),COUNTIF(Oncho!BJ865,"Yes"))</f>
        <v>0</v>
      </c>
      <c r="AC858" s="337"/>
      <c r="AD858" s="362">
        <f>Schisto!P867</f>
        <v>0</v>
      </c>
      <c r="AE858" s="362">
        <f>Schisto!AI867</f>
        <v>0</v>
      </c>
      <c r="AF858" s="362">
        <f>Schisto!AJ867</f>
        <v>0</v>
      </c>
      <c r="AG858" s="362">
        <f>Schisto!AN867</f>
        <v>0</v>
      </c>
      <c r="AH858" s="362">
        <f>Schisto!AO867</f>
        <v>0</v>
      </c>
      <c r="AI858" s="362">
        <f>Schisto!AT867</f>
        <v>0</v>
      </c>
      <c r="AJ858" s="362">
        <f>Schisto!AU867</f>
        <v>0</v>
      </c>
      <c r="AK858" s="362">
        <f>Schisto!AV867</f>
        <v>0</v>
      </c>
      <c r="AL858" s="362">
        <f>Schisto!AW867</f>
        <v>0</v>
      </c>
      <c r="AM858" s="362">
        <f>COUNTIF(Schisto!AX867,"Yes")</f>
        <v>0</v>
      </c>
      <c r="AN858" s="337"/>
      <c r="AO858" s="362">
        <f>STH!P867</f>
        <v>0</v>
      </c>
      <c r="AP858" s="362">
        <f>MAX(STH!AK867,STH!BS867)</f>
        <v>0</v>
      </c>
      <c r="AQ858" s="362">
        <f>MAX(STH!AL867,STH!BT867)</f>
        <v>0</v>
      </c>
      <c r="AR858" s="362">
        <f>MAX(STH!AM867,STH!BU867)</f>
        <v>0</v>
      </c>
      <c r="AS858" s="362">
        <f>MAX(STH!AN867,STH!BV867)</f>
        <v>0</v>
      </c>
      <c r="AT858" s="362">
        <f>MAX(STH!AO867,STH!BW867)</f>
        <v>0</v>
      </c>
      <c r="AU858" s="362">
        <f>MAX(STH!AQ867,STH!BY867)</f>
        <v>0</v>
      </c>
      <c r="AV858" s="362">
        <f>MAX(STH!AR867,STH!BZ867)</f>
        <v>0</v>
      </c>
      <c r="AW858" s="362">
        <f>MAX(STH!AS867,STH!CA867)</f>
        <v>0</v>
      </c>
      <c r="AX858" s="362">
        <f>MAX(STH!AT867,STH!CB867)</f>
        <v>0</v>
      </c>
      <c r="AY858" s="362">
        <f>MAX(STH!AU867,STH!CC867)</f>
        <v>0</v>
      </c>
      <c r="AZ858" s="362">
        <f>MAX(STH!AV867,STH!CD867)</f>
        <v>0</v>
      </c>
      <c r="BA858" s="362">
        <f>MAX(STH!AW867,STH!CE867)</f>
        <v>0</v>
      </c>
      <c r="BB858" s="362">
        <f>MAX(STH!AX867,STH!CF867)</f>
        <v>0</v>
      </c>
      <c r="BC858" s="362">
        <f>MAX(STH!AY867,STH!CG867)</f>
        <v>0</v>
      </c>
      <c r="BD858" s="362">
        <f>MAX(STH!AZ867,STH!CH867)</f>
        <v>0</v>
      </c>
      <c r="BE858" s="362">
        <f>MAX(STH!BA867,STH!CI867)</f>
        <v>0</v>
      </c>
      <c r="BF858" s="362">
        <f>MAX(STH!BB867,STH!CJ867)</f>
        <v>0</v>
      </c>
      <c r="BG858" s="362">
        <f>MAX(COUNTIF(STH!BC867,"Yes"),COUNTIF(STH!CK867,"Yes"))</f>
        <v>0</v>
      </c>
      <c r="BH858" s="337"/>
      <c r="BI858" s="362">
        <f>Trachoma!Q870</f>
        <v>0</v>
      </c>
      <c r="BJ858" s="362">
        <f>Trachoma!AK870</f>
        <v>0</v>
      </c>
      <c r="BK858" s="362">
        <f>Trachoma!AL870</f>
        <v>0</v>
      </c>
      <c r="BL858" s="362">
        <f>Trachoma!AN870</f>
        <v>0</v>
      </c>
      <c r="BM858" s="362">
        <f>Trachoma!AO870</f>
        <v>0</v>
      </c>
      <c r="BN858" s="362">
        <f>Trachoma!AT870</f>
        <v>0</v>
      </c>
      <c r="BO858" s="362">
        <f>Trachoma!AU870</f>
        <v>0</v>
      </c>
      <c r="BP858" s="362">
        <f>Trachoma!AV870</f>
        <v>0</v>
      </c>
      <c r="BQ858" s="362">
        <f>Trachoma!AW870</f>
        <v>0</v>
      </c>
      <c r="BR858" s="362">
        <f>COUNTIF(Trachoma!AX870,"Yes")</f>
        <v>0</v>
      </c>
      <c r="BS858" s="337"/>
      <c r="BT858" s="362">
        <f t="shared" si="144"/>
        <v>0</v>
      </c>
      <c r="BU858" s="362">
        <f t="shared" si="145"/>
        <v>0</v>
      </c>
      <c r="BV858" s="362">
        <f t="shared" si="146"/>
        <v>0</v>
      </c>
      <c r="BW858" s="362">
        <f t="shared" si="147"/>
        <v>0</v>
      </c>
      <c r="BX858" s="362">
        <f t="shared" si="148"/>
        <v>0</v>
      </c>
      <c r="BY858" s="362">
        <f t="shared" si="150"/>
        <v>0</v>
      </c>
      <c r="BZ858" s="362">
        <f t="shared" si="151"/>
        <v>0</v>
      </c>
      <c r="CA858" s="362">
        <f t="shared" si="152"/>
        <v>0</v>
      </c>
      <c r="CB858" s="362">
        <f t="shared" si="153"/>
        <v>0</v>
      </c>
      <c r="CC858" s="362">
        <f t="shared" si="149"/>
        <v>0</v>
      </c>
    </row>
    <row r="859" spans="2:81" x14ac:dyDescent="0.25">
      <c r="B859" s="147">
        <f>Demography!B867</f>
        <v>0</v>
      </c>
      <c r="C859" s="147">
        <f>Demography!C867</f>
        <v>0</v>
      </c>
      <c r="D859" s="148">
        <f>Demography!D867</f>
        <v>0</v>
      </c>
      <c r="E859" s="55"/>
      <c r="F859" s="148">
        <f>LF!M866</f>
        <v>0</v>
      </c>
      <c r="G859" s="148">
        <f>LF!AE866</f>
        <v>0</v>
      </c>
      <c r="H859" s="148">
        <f>LF!AF866</f>
        <v>0</v>
      </c>
      <c r="I859" s="148">
        <f>LF!AH866</f>
        <v>0</v>
      </c>
      <c r="J859" s="148">
        <f>LF!AI866</f>
        <v>0</v>
      </c>
      <c r="K859" s="148">
        <f>LF!AK866</f>
        <v>0</v>
      </c>
      <c r="L859" s="148">
        <f>LF!AM866</f>
        <v>0</v>
      </c>
      <c r="M859" s="148">
        <f>LF!AN866</f>
        <v>0</v>
      </c>
      <c r="N859" s="148">
        <f>LF!AO866</f>
        <v>0</v>
      </c>
      <c r="O859" s="148">
        <f>LF!AP866</f>
        <v>0</v>
      </c>
      <c r="P859" s="148">
        <f>LF!AQ866</f>
        <v>0</v>
      </c>
      <c r="Q859" s="148">
        <f>COUNTIF(LF!AR866,"Yes")</f>
        <v>0</v>
      </c>
      <c r="R859" s="55"/>
      <c r="S859" s="148">
        <f>Oncho!K866</f>
        <v>0</v>
      </c>
      <c r="T859" s="148">
        <f>MAX(Oncho!AB866,Oncho!BA866)</f>
        <v>0</v>
      </c>
      <c r="U859" s="148">
        <f>MAX(Oncho!AC866,Oncho!BB866)</f>
        <v>0</v>
      </c>
      <c r="V859" s="148">
        <f>MAX(Oncho!AE866,Oncho!BD866)</f>
        <v>0</v>
      </c>
      <c r="W859" s="148">
        <f>MAX(Oncho!AF866,Oncho!BE866)</f>
        <v>0</v>
      </c>
      <c r="X859" s="148">
        <f>MAX(Oncho!AG866,Oncho!BF866)</f>
        <v>0</v>
      </c>
      <c r="Y859" s="148">
        <f>MAX(Oncho!AH866,Oncho!BG866)</f>
        <v>0</v>
      </c>
      <c r="Z859" s="148">
        <f>MAX(Oncho!AI866,Oncho!BH866)</f>
        <v>0</v>
      </c>
      <c r="AA859" s="148">
        <f>MAX(Oncho!AJ866,Oncho!BI866)</f>
        <v>0</v>
      </c>
      <c r="AB859" s="148">
        <f>MAX(COUNTIF(Oncho!AK866,"Yes"),COUNTIF(Oncho!BJ866,"Yes"))</f>
        <v>0</v>
      </c>
      <c r="AC859" s="55"/>
      <c r="AD859" s="148">
        <f>Schisto!P868</f>
        <v>0</v>
      </c>
      <c r="AE859" s="148">
        <f>Schisto!AI868</f>
        <v>0</v>
      </c>
      <c r="AF859" s="148">
        <f>Schisto!AJ868</f>
        <v>0</v>
      </c>
      <c r="AG859" s="148">
        <f>Schisto!AN868</f>
        <v>0</v>
      </c>
      <c r="AH859" s="148">
        <f>Schisto!AO868</f>
        <v>0</v>
      </c>
      <c r="AI859" s="148">
        <f>Schisto!AT868</f>
        <v>0</v>
      </c>
      <c r="AJ859" s="148">
        <f>Schisto!AU868</f>
        <v>0</v>
      </c>
      <c r="AK859" s="148">
        <f>Schisto!AV868</f>
        <v>0</v>
      </c>
      <c r="AL859" s="148">
        <f>Schisto!AW868</f>
        <v>0</v>
      </c>
      <c r="AM859" s="148">
        <f>COUNTIF(Schisto!AX868,"Yes")</f>
        <v>0</v>
      </c>
      <c r="AN859" s="55"/>
      <c r="AO859" s="148">
        <f>STH!P868</f>
        <v>0</v>
      </c>
      <c r="AP859" s="148">
        <f>MAX(STH!AK868,STH!BS868)</f>
        <v>0</v>
      </c>
      <c r="AQ859" s="148">
        <f>MAX(STH!AL868,STH!BT868)</f>
        <v>0</v>
      </c>
      <c r="AR859" s="148">
        <f>MAX(STH!AM868,STH!BU868)</f>
        <v>0</v>
      </c>
      <c r="AS859" s="148">
        <f>MAX(STH!AN868,STH!BV868)</f>
        <v>0</v>
      </c>
      <c r="AT859" s="148">
        <f>MAX(STH!AO868,STH!BW868)</f>
        <v>0</v>
      </c>
      <c r="AU859" s="148">
        <f>MAX(STH!AQ868,STH!BY868)</f>
        <v>0</v>
      </c>
      <c r="AV859" s="148">
        <f>MAX(STH!AR868,STH!BZ868)</f>
        <v>0</v>
      </c>
      <c r="AW859" s="148">
        <f>MAX(STH!AS868,STH!CA868)</f>
        <v>0</v>
      </c>
      <c r="AX859" s="148">
        <f>MAX(STH!AT868,STH!CB868)</f>
        <v>0</v>
      </c>
      <c r="AY859" s="148">
        <f>MAX(STH!AU868,STH!CC868)</f>
        <v>0</v>
      </c>
      <c r="AZ859" s="148">
        <f>MAX(STH!AV868,STH!CD868)</f>
        <v>0</v>
      </c>
      <c r="BA859" s="148">
        <f>MAX(STH!AW868,STH!CE868)</f>
        <v>0</v>
      </c>
      <c r="BB859" s="148">
        <f>MAX(STH!AX868,STH!CF868)</f>
        <v>0</v>
      </c>
      <c r="BC859" s="148">
        <f>MAX(STH!AY868,STH!CG868)</f>
        <v>0</v>
      </c>
      <c r="BD859" s="148">
        <f>MAX(STH!AZ868,STH!CH868)</f>
        <v>0</v>
      </c>
      <c r="BE859" s="148">
        <f>MAX(STH!BA868,STH!CI868)</f>
        <v>0</v>
      </c>
      <c r="BF859" s="148">
        <f>MAX(STH!BB868,STH!CJ868)</f>
        <v>0</v>
      </c>
      <c r="BG859" s="148">
        <f>MAX(COUNTIF(STH!BC868,"Yes"),COUNTIF(STH!CK868,"Yes"))</f>
        <v>0</v>
      </c>
      <c r="BH859" s="55"/>
      <c r="BI859" s="148">
        <f>Trachoma!Q871</f>
        <v>0</v>
      </c>
      <c r="BJ859" s="148">
        <f>Trachoma!AK871</f>
        <v>0</v>
      </c>
      <c r="BK859" s="148">
        <f>Trachoma!AL871</f>
        <v>0</v>
      </c>
      <c r="BL859" s="148">
        <f>Trachoma!AN871</f>
        <v>0</v>
      </c>
      <c r="BM859" s="148">
        <f>Trachoma!AO871</f>
        <v>0</v>
      </c>
      <c r="BN859" s="148">
        <f>Trachoma!AT871</f>
        <v>0</v>
      </c>
      <c r="BO859" s="148">
        <f>Trachoma!AU871</f>
        <v>0</v>
      </c>
      <c r="BP859" s="148">
        <f>Trachoma!AV871</f>
        <v>0</v>
      </c>
      <c r="BQ859" s="148">
        <f>Trachoma!AW871</f>
        <v>0</v>
      </c>
      <c r="BR859" s="148">
        <f>COUNTIF(Trachoma!AX871,"Yes")</f>
        <v>0</v>
      </c>
      <c r="BS859" s="55"/>
      <c r="BT859" s="148">
        <f t="shared" si="144"/>
        <v>0</v>
      </c>
      <c r="BU859" s="148">
        <f t="shared" si="145"/>
        <v>0</v>
      </c>
      <c r="BV859" s="148">
        <f t="shared" si="146"/>
        <v>0</v>
      </c>
      <c r="BW859" s="148">
        <f t="shared" si="147"/>
        <v>0</v>
      </c>
      <c r="BX859" s="148">
        <f t="shared" si="148"/>
        <v>0</v>
      </c>
      <c r="BY859" s="148">
        <f t="shared" si="150"/>
        <v>0</v>
      </c>
      <c r="BZ859" s="148">
        <f t="shared" si="151"/>
        <v>0</v>
      </c>
      <c r="CA859" s="148">
        <f t="shared" si="152"/>
        <v>0</v>
      </c>
      <c r="CB859" s="148">
        <f t="shared" si="153"/>
        <v>0</v>
      </c>
      <c r="CC859" s="148">
        <f t="shared" si="149"/>
        <v>0</v>
      </c>
    </row>
    <row r="860" spans="2:81" x14ac:dyDescent="0.25">
      <c r="B860" s="361">
        <f>Demography!B868</f>
        <v>0</v>
      </c>
      <c r="C860" s="361">
        <f>Demography!C868</f>
        <v>0</v>
      </c>
      <c r="D860" s="362">
        <f>Demography!D868</f>
        <v>0</v>
      </c>
      <c r="E860" s="337"/>
      <c r="F860" s="362">
        <f>LF!M867</f>
        <v>0</v>
      </c>
      <c r="G860" s="362">
        <f>LF!AE867</f>
        <v>0</v>
      </c>
      <c r="H860" s="362">
        <f>LF!AF867</f>
        <v>0</v>
      </c>
      <c r="I860" s="362">
        <f>LF!AH867</f>
        <v>0</v>
      </c>
      <c r="J860" s="362">
        <f>LF!AI867</f>
        <v>0</v>
      </c>
      <c r="K860" s="362">
        <f>LF!AK867</f>
        <v>0</v>
      </c>
      <c r="L860" s="362">
        <f>LF!AM867</f>
        <v>0</v>
      </c>
      <c r="M860" s="362">
        <f>LF!AN867</f>
        <v>0</v>
      </c>
      <c r="N860" s="362">
        <f>LF!AO867</f>
        <v>0</v>
      </c>
      <c r="O860" s="362">
        <f>LF!AP867</f>
        <v>0</v>
      </c>
      <c r="P860" s="362">
        <f>LF!AQ867</f>
        <v>0</v>
      </c>
      <c r="Q860" s="362">
        <f>COUNTIF(LF!AR867,"Yes")</f>
        <v>0</v>
      </c>
      <c r="R860" s="337"/>
      <c r="S860" s="362">
        <f>Oncho!K867</f>
        <v>0</v>
      </c>
      <c r="T860" s="362">
        <f>MAX(Oncho!AB867,Oncho!BA867)</f>
        <v>0</v>
      </c>
      <c r="U860" s="362">
        <f>MAX(Oncho!AC867,Oncho!BB867)</f>
        <v>0</v>
      </c>
      <c r="V860" s="362">
        <f>MAX(Oncho!AE867,Oncho!BD867)</f>
        <v>0</v>
      </c>
      <c r="W860" s="362">
        <f>MAX(Oncho!AF867,Oncho!BE867)</f>
        <v>0</v>
      </c>
      <c r="X860" s="362">
        <f>MAX(Oncho!AG867,Oncho!BF867)</f>
        <v>0</v>
      </c>
      <c r="Y860" s="362">
        <f>MAX(Oncho!AH867,Oncho!BG867)</f>
        <v>0</v>
      </c>
      <c r="Z860" s="362">
        <f>MAX(Oncho!AI867,Oncho!BH867)</f>
        <v>0</v>
      </c>
      <c r="AA860" s="362">
        <f>MAX(Oncho!AJ867,Oncho!BI867)</f>
        <v>0</v>
      </c>
      <c r="AB860" s="362">
        <f>MAX(COUNTIF(Oncho!AK867,"Yes"),COUNTIF(Oncho!BJ867,"Yes"))</f>
        <v>0</v>
      </c>
      <c r="AC860" s="337"/>
      <c r="AD860" s="362">
        <f>Schisto!P869</f>
        <v>0</v>
      </c>
      <c r="AE860" s="362">
        <f>Schisto!AI869</f>
        <v>0</v>
      </c>
      <c r="AF860" s="362">
        <f>Schisto!AJ869</f>
        <v>0</v>
      </c>
      <c r="AG860" s="362">
        <f>Schisto!AN869</f>
        <v>0</v>
      </c>
      <c r="AH860" s="362">
        <f>Schisto!AO869</f>
        <v>0</v>
      </c>
      <c r="AI860" s="362">
        <f>Schisto!AT869</f>
        <v>0</v>
      </c>
      <c r="AJ860" s="362">
        <f>Schisto!AU869</f>
        <v>0</v>
      </c>
      <c r="AK860" s="362">
        <f>Schisto!AV869</f>
        <v>0</v>
      </c>
      <c r="AL860" s="362">
        <f>Schisto!AW869</f>
        <v>0</v>
      </c>
      <c r="AM860" s="362">
        <f>COUNTIF(Schisto!AX869,"Yes")</f>
        <v>0</v>
      </c>
      <c r="AN860" s="337"/>
      <c r="AO860" s="362">
        <f>STH!P869</f>
        <v>0</v>
      </c>
      <c r="AP860" s="362">
        <f>MAX(STH!AK869,STH!BS869)</f>
        <v>0</v>
      </c>
      <c r="AQ860" s="362">
        <f>MAX(STH!AL869,STH!BT869)</f>
        <v>0</v>
      </c>
      <c r="AR860" s="362">
        <f>MAX(STH!AM869,STH!BU869)</f>
        <v>0</v>
      </c>
      <c r="AS860" s="362">
        <f>MAX(STH!AN869,STH!BV869)</f>
        <v>0</v>
      </c>
      <c r="AT860" s="362">
        <f>MAX(STH!AO869,STH!BW869)</f>
        <v>0</v>
      </c>
      <c r="AU860" s="362">
        <f>MAX(STH!AQ869,STH!BY869)</f>
        <v>0</v>
      </c>
      <c r="AV860" s="362">
        <f>MAX(STH!AR869,STH!BZ869)</f>
        <v>0</v>
      </c>
      <c r="AW860" s="362">
        <f>MAX(STH!AS869,STH!CA869)</f>
        <v>0</v>
      </c>
      <c r="AX860" s="362">
        <f>MAX(STH!AT869,STH!CB869)</f>
        <v>0</v>
      </c>
      <c r="AY860" s="362">
        <f>MAX(STH!AU869,STH!CC869)</f>
        <v>0</v>
      </c>
      <c r="AZ860" s="362">
        <f>MAX(STH!AV869,STH!CD869)</f>
        <v>0</v>
      </c>
      <c r="BA860" s="362">
        <f>MAX(STH!AW869,STH!CE869)</f>
        <v>0</v>
      </c>
      <c r="BB860" s="362">
        <f>MAX(STH!AX869,STH!CF869)</f>
        <v>0</v>
      </c>
      <c r="BC860" s="362">
        <f>MAX(STH!AY869,STH!CG869)</f>
        <v>0</v>
      </c>
      <c r="BD860" s="362">
        <f>MAX(STH!AZ869,STH!CH869)</f>
        <v>0</v>
      </c>
      <c r="BE860" s="362">
        <f>MAX(STH!BA869,STH!CI869)</f>
        <v>0</v>
      </c>
      <c r="BF860" s="362">
        <f>MAX(STH!BB869,STH!CJ869)</f>
        <v>0</v>
      </c>
      <c r="BG860" s="362">
        <f>MAX(COUNTIF(STH!BC869,"Yes"),COUNTIF(STH!CK869,"Yes"))</f>
        <v>0</v>
      </c>
      <c r="BH860" s="337"/>
      <c r="BI860" s="362">
        <f>Trachoma!Q872</f>
        <v>0</v>
      </c>
      <c r="BJ860" s="362">
        <f>Trachoma!AK872</f>
        <v>0</v>
      </c>
      <c r="BK860" s="362">
        <f>Trachoma!AL872</f>
        <v>0</v>
      </c>
      <c r="BL860" s="362">
        <f>Trachoma!AN872</f>
        <v>0</v>
      </c>
      <c r="BM860" s="362">
        <f>Trachoma!AO872</f>
        <v>0</v>
      </c>
      <c r="BN860" s="362">
        <f>Trachoma!AT872</f>
        <v>0</v>
      </c>
      <c r="BO860" s="362">
        <f>Trachoma!AU872</f>
        <v>0</v>
      </c>
      <c r="BP860" s="362">
        <f>Trachoma!AV872</f>
        <v>0</v>
      </c>
      <c r="BQ860" s="362">
        <f>Trachoma!AW872</f>
        <v>0</v>
      </c>
      <c r="BR860" s="362">
        <f>COUNTIF(Trachoma!AX872,"Yes")</f>
        <v>0</v>
      </c>
      <c r="BS860" s="337"/>
      <c r="BT860" s="362">
        <f t="shared" si="144"/>
        <v>0</v>
      </c>
      <c r="BU860" s="362">
        <f t="shared" si="145"/>
        <v>0</v>
      </c>
      <c r="BV860" s="362">
        <f t="shared" si="146"/>
        <v>0</v>
      </c>
      <c r="BW860" s="362">
        <f t="shared" si="147"/>
        <v>0</v>
      </c>
      <c r="BX860" s="362">
        <f t="shared" si="148"/>
        <v>0</v>
      </c>
      <c r="BY860" s="362">
        <f t="shared" si="150"/>
        <v>0</v>
      </c>
      <c r="BZ860" s="362">
        <f t="shared" si="151"/>
        <v>0</v>
      </c>
      <c r="CA860" s="362">
        <f t="shared" si="152"/>
        <v>0</v>
      </c>
      <c r="CB860" s="362">
        <f t="shared" si="153"/>
        <v>0</v>
      </c>
      <c r="CC860" s="362">
        <f t="shared" si="149"/>
        <v>0</v>
      </c>
    </row>
    <row r="861" spans="2:81" x14ac:dyDescent="0.25">
      <c r="B861" s="147">
        <f>Demography!B869</f>
        <v>0</v>
      </c>
      <c r="C861" s="147">
        <f>Demography!C869</f>
        <v>0</v>
      </c>
      <c r="D861" s="148">
        <f>Demography!D869</f>
        <v>0</v>
      </c>
      <c r="E861" s="55"/>
      <c r="F861" s="148">
        <f>LF!M868</f>
        <v>0</v>
      </c>
      <c r="G861" s="148">
        <f>LF!AE868</f>
        <v>0</v>
      </c>
      <c r="H861" s="148">
        <f>LF!AF868</f>
        <v>0</v>
      </c>
      <c r="I861" s="148">
        <f>LF!AH868</f>
        <v>0</v>
      </c>
      <c r="J861" s="148">
        <f>LF!AI868</f>
        <v>0</v>
      </c>
      <c r="K861" s="148">
        <f>LF!AK868</f>
        <v>0</v>
      </c>
      <c r="L861" s="148">
        <f>LF!AM868</f>
        <v>0</v>
      </c>
      <c r="M861" s="148">
        <f>LF!AN868</f>
        <v>0</v>
      </c>
      <c r="N861" s="148">
        <f>LF!AO868</f>
        <v>0</v>
      </c>
      <c r="O861" s="148">
        <f>LF!AP868</f>
        <v>0</v>
      </c>
      <c r="P861" s="148">
        <f>LF!AQ868</f>
        <v>0</v>
      </c>
      <c r="Q861" s="148">
        <f>COUNTIF(LF!AR868,"Yes")</f>
        <v>0</v>
      </c>
      <c r="R861" s="55"/>
      <c r="S861" s="148">
        <f>Oncho!K868</f>
        <v>0</v>
      </c>
      <c r="T861" s="148">
        <f>MAX(Oncho!AB868,Oncho!BA868)</f>
        <v>0</v>
      </c>
      <c r="U861" s="148">
        <f>MAX(Oncho!AC868,Oncho!BB868)</f>
        <v>0</v>
      </c>
      <c r="V861" s="148">
        <f>MAX(Oncho!AE868,Oncho!BD868)</f>
        <v>0</v>
      </c>
      <c r="W861" s="148">
        <f>MAX(Oncho!AF868,Oncho!BE868)</f>
        <v>0</v>
      </c>
      <c r="X861" s="148">
        <f>MAX(Oncho!AG868,Oncho!BF868)</f>
        <v>0</v>
      </c>
      <c r="Y861" s="148">
        <f>MAX(Oncho!AH868,Oncho!BG868)</f>
        <v>0</v>
      </c>
      <c r="Z861" s="148">
        <f>MAX(Oncho!AI868,Oncho!BH868)</f>
        <v>0</v>
      </c>
      <c r="AA861" s="148">
        <f>MAX(Oncho!AJ868,Oncho!BI868)</f>
        <v>0</v>
      </c>
      <c r="AB861" s="148">
        <f>MAX(COUNTIF(Oncho!AK868,"Yes"),COUNTIF(Oncho!BJ868,"Yes"))</f>
        <v>0</v>
      </c>
      <c r="AC861" s="55"/>
      <c r="AD861" s="148">
        <f>Schisto!P870</f>
        <v>0</v>
      </c>
      <c r="AE861" s="148">
        <f>Schisto!AI870</f>
        <v>0</v>
      </c>
      <c r="AF861" s="148">
        <f>Schisto!AJ870</f>
        <v>0</v>
      </c>
      <c r="AG861" s="148">
        <f>Schisto!AN870</f>
        <v>0</v>
      </c>
      <c r="AH861" s="148">
        <f>Schisto!AO870</f>
        <v>0</v>
      </c>
      <c r="AI861" s="148">
        <f>Schisto!AT870</f>
        <v>0</v>
      </c>
      <c r="AJ861" s="148">
        <f>Schisto!AU870</f>
        <v>0</v>
      </c>
      <c r="AK861" s="148">
        <f>Schisto!AV870</f>
        <v>0</v>
      </c>
      <c r="AL861" s="148">
        <f>Schisto!AW870</f>
        <v>0</v>
      </c>
      <c r="AM861" s="148">
        <f>COUNTIF(Schisto!AX870,"Yes")</f>
        <v>0</v>
      </c>
      <c r="AN861" s="55"/>
      <c r="AO861" s="148">
        <f>STH!P870</f>
        <v>0</v>
      </c>
      <c r="AP861" s="148">
        <f>MAX(STH!AK870,STH!BS870)</f>
        <v>0</v>
      </c>
      <c r="AQ861" s="148">
        <f>MAX(STH!AL870,STH!BT870)</f>
        <v>0</v>
      </c>
      <c r="AR861" s="148">
        <f>MAX(STH!AM870,STH!BU870)</f>
        <v>0</v>
      </c>
      <c r="AS861" s="148">
        <f>MAX(STH!AN870,STH!BV870)</f>
        <v>0</v>
      </c>
      <c r="AT861" s="148">
        <f>MAX(STH!AO870,STH!BW870)</f>
        <v>0</v>
      </c>
      <c r="AU861" s="148">
        <f>MAX(STH!AQ870,STH!BY870)</f>
        <v>0</v>
      </c>
      <c r="AV861" s="148">
        <f>MAX(STH!AR870,STH!BZ870)</f>
        <v>0</v>
      </c>
      <c r="AW861" s="148">
        <f>MAX(STH!AS870,STH!CA870)</f>
        <v>0</v>
      </c>
      <c r="AX861" s="148">
        <f>MAX(STH!AT870,STH!CB870)</f>
        <v>0</v>
      </c>
      <c r="AY861" s="148">
        <f>MAX(STH!AU870,STH!CC870)</f>
        <v>0</v>
      </c>
      <c r="AZ861" s="148">
        <f>MAX(STH!AV870,STH!CD870)</f>
        <v>0</v>
      </c>
      <c r="BA861" s="148">
        <f>MAX(STH!AW870,STH!CE870)</f>
        <v>0</v>
      </c>
      <c r="BB861" s="148">
        <f>MAX(STH!AX870,STH!CF870)</f>
        <v>0</v>
      </c>
      <c r="BC861" s="148">
        <f>MAX(STH!AY870,STH!CG870)</f>
        <v>0</v>
      </c>
      <c r="BD861" s="148">
        <f>MAX(STH!AZ870,STH!CH870)</f>
        <v>0</v>
      </c>
      <c r="BE861" s="148">
        <f>MAX(STH!BA870,STH!CI870)</f>
        <v>0</v>
      </c>
      <c r="BF861" s="148">
        <f>MAX(STH!BB870,STH!CJ870)</f>
        <v>0</v>
      </c>
      <c r="BG861" s="148">
        <f>MAX(COUNTIF(STH!BC870,"Yes"),COUNTIF(STH!CK870,"Yes"))</f>
        <v>0</v>
      </c>
      <c r="BH861" s="55"/>
      <c r="BI861" s="148">
        <f>Trachoma!Q873</f>
        <v>0</v>
      </c>
      <c r="BJ861" s="148">
        <f>Trachoma!AK873</f>
        <v>0</v>
      </c>
      <c r="BK861" s="148">
        <f>Trachoma!AL873</f>
        <v>0</v>
      </c>
      <c r="BL861" s="148">
        <f>Trachoma!AN873</f>
        <v>0</v>
      </c>
      <c r="BM861" s="148">
        <f>Trachoma!AO873</f>
        <v>0</v>
      </c>
      <c r="BN861" s="148">
        <f>Trachoma!AT873</f>
        <v>0</v>
      </c>
      <c r="BO861" s="148">
        <f>Trachoma!AU873</f>
        <v>0</v>
      </c>
      <c r="BP861" s="148">
        <f>Trachoma!AV873</f>
        <v>0</v>
      </c>
      <c r="BQ861" s="148">
        <f>Trachoma!AW873</f>
        <v>0</v>
      </c>
      <c r="BR861" s="148">
        <f>COUNTIF(Trachoma!AX873,"Yes")</f>
        <v>0</v>
      </c>
      <c r="BS861" s="55"/>
      <c r="BT861" s="148">
        <f t="shared" si="144"/>
        <v>0</v>
      </c>
      <c r="BU861" s="148">
        <f t="shared" si="145"/>
        <v>0</v>
      </c>
      <c r="BV861" s="148">
        <f t="shared" si="146"/>
        <v>0</v>
      </c>
      <c r="BW861" s="148">
        <f t="shared" si="147"/>
        <v>0</v>
      </c>
      <c r="BX861" s="148">
        <f t="shared" si="148"/>
        <v>0</v>
      </c>
      <c r="BY861" s="148">
        <f t="shared" si="150"/>
        <v>0</v>
      </c>
      <c r="BZ861" s="148">
        <f t="shared" si="151"/>
        <v>0</v>
      </c>
      <c r="CA861" s="148">
        <f t="shared" si="152"/>
        <v>0</v>
      </c>
      <c r="CB861" s="148">
        <f t="shared" si="153"/>
        <v>0</v>
      </c>
      <c r="CC861" s="148">
        <f t="shared" si="149"/>
        <v>0</v>
      </c>
    </row>
    <row r="862" spans="2:81" x14ac:dyDescent="0.25">
      <c r="B862" s="361">
        <f>Demography!B870</f>
        <v>0</v>
      </c>
      <c r="C862" s="361">
        <f>Demography!C870</f>
        <v>0</v>
      </c>
      <c r="D862" s="362">
        <f>Demography!D870</f>
        <v>0</v>
      </c>
      <c r="E862" s="337"/>
      <c r="F862" s="362">
        <f>LF!M869</f>
        <v>0</v>
      </c>
      <c r="G862" s="362">
        <f>LF!AE869</f>
        <v>0</v>
      </c>
      <c r="H862" s="362">
        <f>LF!AF869</f>
        <v>0</v>
      </c>
      <c r="I862" s="362">
        <f>LF!AH869</f>
        <v>0</v>
      </c>
      <c r="J862" s="362">
        <f>LF!AI869</f>
        <v>0</v>
      </c>
      <c r="K862" s="362">
        <f>LF!AK869</f>
        <v>0</v>
      </c>
      <c r="L862" s="362">
        <f>LF!AM869</f>
        <v>0</v>
      </c>
      <c r="M862" s="362">
        <f>LF!AN869</f>
        <v>0</v>
      </c>
      <c r="N862" s="362">
        <f>LF!AO869</f>
        <v>0</v>
      </c>
      <c r="O862" s="362">
        <f>LF!AP869</f>
        <v>0</v>
      </c>
      <c r="P862" s="362">
        <f>LF!AQ869</f>
        <v>0</v>
      </c>
      <c r="Q862" s="362">
        <f>COUNTIF(LF!AR869,"Yes")</f>
        <v>0</v>
      </c>
      <c r="R862" s="337"/>
      <c r="S862" s="362">
        <f>Oncho!K869</f>
        <v>0</v>
      </c>
      <c r="T862" s="362">
        <f>MAX(Oncho!AB869,Oncho!BA869)</f>
        <v>0</v>
      </c>
      <c r="U862" s="362">
        <f>MAX(Oncho!AC869,Oncho!BB869)</f>
        <v>0</v>
      </c>
      <c r="V862" s="362">
        <f>MAX(Oncho!AE869,Oncho!BD869)</f>
        <v>0</v>
      </c>
      <c r="W862" s="362">
        <f>MAX(Oncho!AF869,Oncho!BE869)</f>
        <v>0</v>
      </c>
      <c r="X862" s="362">
        <f>MAX(Oncho!AG869,Oncho!BF869)</f>
        <v>0</v>
      </c>
      <c r="Y862" s="362">
        <f>MAX(Oncho!AH869,Oncho!BG869)</f>
        <v>0</v>
      </c>
      <c r="Z862" s="362">
        <f>MAX(Oncho!AI869,Oncho!BH869)</f>
        <v>0</v>
      </c>
      <c r="AA862" s="362">
        <f>MAX(Oncho!AJ869,Oncho!BI869)</f>
        <v>0</v>
      </c>
      <c r="AB862" s="362">
        <f>MAX(COUNTIF(Oncho!AK869,"Yes"),COUNTIF(Oncho!BJ869,"Yes"))</f>
        <v>0</v>
      </c>
      <c r="AC862" s="337"/>
      <c r="AD862" s="362">
        <f>Schisto!P871</f>
        <v>0</v>
      </c>
      <c r="AE862" s="362">
        <f>Schisto!AI871</f>
        <v>0</v>
      </c>
      <c r="AF862" s="362">
        <f>Schisto!AJ871</f>
        <v>0</v>
      </c>
      <c r="AG862" s="362">
        <f>Schisto!AN871</f>
        <v>0</v>
      </c>
      <c r="AH862" s="362">
        <f>Schisto!AO871</f>
        <v>0</v>
      </c>
      <c r="AI862" s="362">
        <f>Schisto!AT871</f>
        <v>0</v>
      </c>
      <c r="AJ862" s="362">
        <f>Schisto!AU871</f>
        <v>0</v>
      </c>
      <c r="AK862" s="362">
        <f>Schisto!AV871</f>
        <v>0</v>
      </c>
      <c r="AL862" s="362">
        <f>Schisto!AW871</f>
        <v>0</v>
      </c>
      <c r="AM862" s="362">
        <f>COUNTIF(Schisto!AX871,"Yes")</f>
        <v>0</v>
      </c>
      <c r="AN862" s="337"/>
      <c r="AO862" s="362">
        <f>STH!P871</f>
        <v>0</v>
      </c>
      <c r="AP862" s="362">
        <f>MAX(STH!AK871,STH!BS871)</f>
        <v>0</v>
      </c>
      <c r="AQ862" s="362">
        <f>MAX(STH!AL871,STH!BT871)</f>
        <v>0</v>
      </c>
      <c r="AR862" s="362">
        <f>MAX(STH!AM871,STH!BU871)</f>
        <v>0</v>
      </c>
      <c r="AS862" s="362">
        <f>MAX(STH!AN871,STH!BV871)</f>
        <v>0</v>
      </c>
      <c r="AT862" s="362">
        <f>MAX(STH!AO871,STH!BW871)</f>
        <v>0</v>
      </c>
      <c r="AU862" s="362">
        <f>MAX(STH!AQ871,STH!BY871)</f>
        <v>0</v>
      </c>
      <c r="AV862" s="362">
        <f>MAX(STH!AR871,STH!BZ871)</f>
        <v>0</v>
      </c>
      <c r="AW862" s="362">
        <f>MAX(STH!AS871,STH!CA871)</f>
        <v>0</v>
      </c>
      <c r="AX862" s="362">
        <f>MAX(STH!AT871,STH!CB871)</f>
        <v>0</v>
      </c>
      <c r="AY862" s="362">
        <f>MAX(STH!AU871,STH!CC871)</f>
        <v>0</v>
      </c>
      <c r="AZ862" s="362">
        <f>MAX(STH!AV871,STH!CD871)</f>
        <v>0</v>
      </c>
      <c r="BA862" s="362">
        <f>MAX(STH!AW871,STH!CE871)</f>
        <v>0</v>
      </c>
      <c r="BB862" s="362">
        <f>MAX(STH!AX871,STH!CF871)</f>
        <v>0</v>
      </c>
      <c r="BC862" s="362">
        <f>MAX(STH!AY871,STH!CG871)</f>
        <v>0</v>
      </c>
      <c r="BD862" s="362">
        <f>MAX(STH!AZ871,STH!CH871)</f>
        <v>0</v>
      </c>
      <c r="BE862" s="362">
        <f>MAX(STH!BA871,STH!CI871)</f>
        <v>0</v>
      </c>
      <c r="BF862" s="362">
        <f>MAX(STH!BB871,STH!CJ871)</f>
        <v>0</v>
      </c>
      <c r="BG862" s="362">
        <f>MAX(COUNTIF(STH!BC871,"Yes"),COUNTIF(STH!CK871,"Yes"))</f>
        <v>0</v>
      </c>
      <c r="BH862" s="337"/>
      <c r="BI862" s="362">
        <f>Trachoma!Q874</f>
        <v>0</v>
      </c>
      <c r="BJ862" s="362">
        <f>Trachoma!AK874</f>
        <v>0</v>
      </c>
      <c r="BK862" s="362">
        <f>Trachoma!AL874</f>
        <v>0</v>
      </c>
      <c r="BL862" s="362">
        <f>Trachoma!AN874</f>
        <v>0</v>
      </c>
      <c r="BM862" s="362">
        <f>Trachoma!AO874</f>
        <v>0</v>
      </c>
      <c r="BN862" s="362">
        <f>Trachoma!AT874</f>
        <v>0</v>
      </c>
      <c r="BO862" s="362">
        <f>Trachoma!AU874</f>
        <v>0</v>
      </c>
      <c r="BP862" s="362">
        <f>Trachoma!AV874</f>
        <v>0</v>
      </c>
      <c r="BQ862" s="362">
        <f>Trachoma!AW874</f>
        <v>0</v>
      </c>
      <c r="BR862" s="362">
        <f>COUNTIF(Trachoma!AX874,"Yes")</f>
        <v>0</v>
      </c>
      <c r="BS862" s="337"/>
      <c r="BT862" s="362">
        <f t="shared" si="144"/>
        <v>0</v>
      </c>
      <c r="BU862" s="362">
        <f t="shared" si="145"/>
        <v>0</v>
      </c>
      <c r="BV862" s="362">
        <f t="shared" si="146"/>
        <v>0</v>
      </c>
      <c r="BW862" s="362">
        <f t="shared" si="147"/>
        <v>0</v>
      </c>
      <c r="BX862" s="362">
        <f t="shared" si="148"/>
        <v>0</v>
      </c>
      <c r="BY862" s="362">
        <f t="shared" si="150"/>
        <v>0</v>
      </c>
      <c r="BZ862" s="362">
        <f t="shared" si="151"/>
        <v>0</v>
      </c>
      <c r="CA862" s="362">
        <f t="shared" si="152"/>
        <v>0</v>
      </c>
      <c r="CB862" s="362">
        <f t="shared" si="153"/>
        <v>0</v>
      </c>
      <c r="CC862" s="362">
        <f t="shared" si="149"/>
        <v>0</v>
      </c>
    </row>
    <row r="863" spans="2:81" x14ac:dyDescent="0.25">
      <c r="B863" s="147">
        <f>Demography!B871</f>
        <v>0</v>
      </c>
      <c r="C863" s="147">
        <f>Demography!C871</f>
        <v>0</v>
      </c>
      <c r="D863" s="148">
        <f>Demography!D871</f>
        <v>0</v>
      </c>
      <c r="E863" s="55"/>
      <c r="F863" s="148">
        <f>LF!M870</f>
        <v>0</v>
      </c>
      <c r="G863" s="148">
        <f>LF!AE870</f>
        <v>0</v>
      </c>
      <c r="H863" s="148">
        <f>LF!AF870</f>
        <v>0</v>
      </c>
      <c r="I863" s="148">
        <f>LF!AH870</f>
        <v>0</v>
      </c>
      <c r="J863" s="148">
        <f>LF!AI870</f>
        <v>0</v>
      </c>
      <c r="K863" s="148">
        <f>LF!AK870</f>
        <v>0</v>
      </c>
      <c r="L863" s="148">
        <f>LF!AM870</f>
        <v>0</v>
      </c>
      <c r="M863" s="148">
        <f>LF!AN870</f>
        <v>0</v>
      </c>
      <c r="N863" s="148">
        <f>LF!AO870</f>
        <v>0</v>
      </c>
      <c r="O863" s="148">
        <f>LF!AP870</f>
        <v>0</v>
      </c>
      <c r="P863" s="148">
        <f>LF!AQ870</f>
        <v>0</v>
      </c>
      <c r="Q863" s="148">
        <f>COUNTIF(LF!AR870,"Yes")</f>
        <v>0</v>
      </c>
      <c r="R863" s="55"/>
      <c r="S863" s="148">
        <f>Oncho!K870</f>
        <v>0</v>
      </c>
      <c r="T863" s="148">
        <f>MAX(Oncho!AB870,Oncho!BA870)</f>
        <v>0</v>
      </c>
      <c r="U863" s="148">
        <f>MAX(Oncho!AC870,Oncho!BB870)</f>
        <v>0</v>
      </c>
      <c r="V863" s="148">
        <f>MAX(Oncho!AE870,Oncho!BD870)</f>
        <v>0</v>
      </c>
      <c r="W863" s="148">
        <f>MAX(Oncho!AF870,Oncho!BE870)</f>
        <v>0</v>
      </c>
      <c r="X863" s="148">
        <f>MAX(Oncho!AG870,Oncho!BF870)</f>
        <v>0</v>
      </c>
      <c r="Y863" s="148">
        <f>MAX(Oncho!AH870,Oncho!BG870)</f>
        <v>0</v>
      </c>
      <c r="Z863" s="148">
        <f>MAX(Oncho!AI870,Oncho!BH870)</f>
        <v>0</v>
      </c>
      <c r="AA863" s="148">
        <f>MAX(Oncho!AJ870,Oncho!BI870)</f>
        <v>0</v>
      </c>
      <c r="AB863" s="148">
        <f>MAX(COUNTIF(Oncho!AK870,"Yes"),COUNTIF(Oncho!BJ870,"Yes"))</f>
        <v>0</v>
      </c>
      <c r="AC863" s="55"/>
      <c r="AD863" s="148">
        <f>Schisto!P872</f>
        <v>0</v>
      </c>
      <c r="AE863" s="148">
        <f>Schisto!AI872</f>
        <v>0</v>
      </c>
      <c r="AF863" s="148">
        <f>Schisto!AJ872</f>
        <v>0</v>
      </c>
      <c r="AG863" s="148">
        <f>Schisto!AN872</f>
        <v>0</v>
      </c>
      <c r="AH863" s="148">
        <f>Schisto!AO872</f>
        <v>0</v>
      </c>
      <c r="AI863" s="148">
        <f>Schisto!AT872</f>
        <v>0</v>
      </c>
      <c r="AJ863" s="148">
        <f>Schisto!AU872</f>
        <v>0</v>
      </c>
      <c r="AK863" s="148">
        <f>Schisto!AV872</f>
        <v>0</v>
      </c>
      <c r="AL863" s="148">
        <f>Schisto!AW872</f>
        <v>0</v>
      </c>
      <c r="AM863" s="148">
        <f>COUNTIF(Schisto!AX872,"Yes")</f>
        <v>0</v>
      </c>
      <c r="AN863" s="55"/>
      <c r="AO863" s="148">
        <f>STH!P872</f>
        <v>0</v>
      </c>
      <c r="AP863" s="148">
        <f>MAX(STH!AK872,STH!BS872)</f>
        <v>0</v>
      </c>
      <c r="AQ863" s="148">
        <f>MAX(STH!AL872,STH!BT872)</f>
        <v>0</v>
      </c>
      <c r="AR863" s="148">
        <f>MAX(STH!AM872,STH!BU872)</f>
        <v>0</v>
      </c>
      <c r="AS863" s="148">
        <f>MAX(STH!AN872,STH!BV872)</f>
        <v>0</v>
      </c>
      <c r="AT863" s="148">
        <f>MAX(STH!AO872,STH!BW872)</f>
        <v>0</v>
      </c>
      <c r="AU863" s="148">
        <f>MAX(STH!AQ872,STH!BY872)</f>
        <v>0</v>
      </c>
      <c r="AV863" s="148">
        <f>MAX(STH!AR872,STH!BZ872)</f>
        <v>0</v>
      </c>
      <c r="AW863" s="148">
        <f>MAX(STH!AS872,STH!CA872)</f>
        <v>0</v>
      </c>
      <c r="AX863" s="148">
        <f>MAX(STH!AT872,STH!CB872)</f>
        <v>0</v>
      </c>
      <c r="AY863" s="148">
        <f>MAX(STH!AU872,STH!CC872)</f>
        <v>0</v>
      </c>
      <c r="AZ863" s="148">
        <f>MAX(STH!AV872,STH!CD872)</f>
        <v>0</v>
      </c>
      <c r="BA863" s="148">
        <f>MAX(STH!AW872,STH!CE872)</f>
        <v>0</v>
      </c>
      <c r="BB863" s="148">
        <f>MAX(STH!AX872,STH!CF872)</f>
        <v>0</v>
      </c>
      <c r="BC863" s="148">
        <f>MAX(STH!AY872,STH!CG872)</f>
        <v>0</v>
      </c>
      <c r="BD863" s="148">
        <f>MAX(STH!AZ872,STH!CH872)</f>
        <v>0</v>
      </c>
      <c r="BE863" s="148">
        <f>MAX(STH!BA872,STH!CI872)</f>
        <v>0</v>
      </c>
      <c r="BF863" s="148">
        <f>MAX(STH!BB872,STH!CJ872)</f>
        <v>0</v>
      </c>
      <c r="BG863" s="148">
        <f>MAX(COUNTIF(STH!BC872,"Yes"),COUNTIF(STH!CK872,"Yes"))</f>
        <v>0</v>
      </c>
      <c r="BH863" s="55"/>
      <c r="BI863" s="148">
        <f>Trachoma!Q875</f>
        <v>0</v>
      </c>
      <c r="BJ863" s="148">
        <f>Trachoma!AK875</f>
        <v>0</v>
      </c>
      <c r="BK863" s="148">
        <f>Trachoma!AL875</f>
        <v>0</v>
      </c>
      <c r="BL863" s="148">
        <f>Trachoma!AN875</f>
        <v>0</v>
      </c>
      <c r="BM863" s="148">
        <f>Trachoma!AO875</f>
        <v>0</v>
      </c>
      <c r="BN863" s="148">
        <f>Trachoma!AT875</f>
        <v>0</v>
      </c>
      <c r="BO863" s="148">
        <f>Trachoma!AU875</f>
        <v>0</v>
      </c>
      <c r="BP863" s="148">
        <f>Trachoma!AV875</f>
        <v>0</v>
      </c>
      <c r="BQ863" s="148">
        <f>Trachoma!AW875</f>
        <v>0</v>
      </c>
      <c r="BR863" s="148">
        <f>COUNTIF(Trachoma!AX875,"Yes")</f>
        <v>0</v>
      </c>
      <c r="BS863" s="55"/>
      <c r="BT863" s="148">
        <f t="shared" si="144"/>
        <v>0</v>
      </c>
      <c r="BU863" s="148">
        <f t="shared" si="145"/>
        <v>0</v>
      </c>
      <c r="BV863" s="148">
        <f t="shared" si="146"/>
        <v>0</v>
      </c>
      <c r="BW863" s="148">
        <f t="shared" si="147"/>
        <v>0</v>
      </c>
      <c r="BX863" s="148">
        <f t="shared" si="148"/>
        <v>0</v>
      </c>
      <c r="BY863" s="148">
        <f t="shared" si="150"/>
        <v>0</v>
      </c>
      <c r="BZ863" s="148">
        <f t="shared" si="151"/>
        <v>0</v>
      </c>
      <c r="CA863" s="148">
        <f t="shared" si="152"/>
        <v>0</v>
      </c>
      <c r="CB863" s="148">
        <f t="shared" si="153"/>
        <v>0</v>
      </c>
      <c r="CC863" s="148">
        <f t="shared" si="149"/>
        <v>0</v>
      </c>
    </row>
    <row r="864" spans="2:81" x14ac:dyDescent="0.25">
      <c r="B864" s="361">
        <f>Demography!B872</f>
        <v>0</v>
      </c>
      <c r="C864" s="361">
        <f>Demography!C872</f>
        <v>0</v>
      </c>
      <c r="D864" s="362">
        <f>Demography!D872</f>
        <v>0</v>
      </c>
      <c r="E864" s="337"/>
      <c r="F864" s="362">
        <f>LF!M871</f>
        <v>0</v>
      </c>
      <c r="G864" s="362">
        <f>LF!AE871</f>
        <v>0</v>
      </c>
      <c r="H864" s="362">
        <f>LF!AF871</f>
        <v>0</v>
      </c>
      <c r="I864" s="362">
        <f>LF!AH871</f>
        <v>0</v>
      </c>
      <c r="J864" s="362">
        <f>LF!AI871</f>
        <v>0</v>
      </c>
      <c r="K864" s="362">
        <f>LF!AK871</f>
        <v>0</v>
      </c>
      <c r="L864" s="362">
        <f>LF!AM871</f>
        <v>0</v>
      </c>
      <c r="M864" s="362">
        <f>LF!AN871</f>
        <v>0</v>
      </c>
      <c r="N864" s="362">
        <f>LF!AO871</f>
        <v>0</v>
      </c>
      <c r="O864" s="362">
        <f>LF!AP871</f>
        <v>0</v>
      </c>
      <c r="P864" s="362">
        <f>LF!AQ871</f>
        <v>0</v>
      </c>
      <c r="Q864" s="362">
        <f>COUNTIF(LF!AR871,"Yes")</f>
        <v>0</v>
      </c>
      <c r="R864" s="337"/>
      <c r="S864" s="362">
        <f>Oncho!K871</f>
        <v>0</v>
      </c>
      <c r="T864" s="362">
        <f>MAX(Oncho!AB871,Oncho!BA871)</f>
        <v>0</v>
      </c>
      <c r="U864" s="362">
        <f>MAX(Oncho!AC871,Oncho!BB871)</f>
        <v>0</v>
      </c>
      <c r="V864" s="362">
        <f>MAX(Oncho!AE871,Oncho!BD871)</f>
        <v>0</v>
      </c>
      <c r="W864" s="362">
        <f>MAX(Oncho!AF871,Oncho!BE871)</f>
        <v>0</v>
      </c>
      <c r="X864" s="362">
        <f>MAX(Oncho!AG871,Oncho!BF871)</f>
        <v>0</v>
      </c>
      <c r="Y864" s="362">
        <f>MAX(Oncho!AH871,Oncho!BG871)</f>
        <v>0</v>
      </c>
      <c r="Z864" s="362">
        <f>MAX(Oncho!AI871,Oncho!BH871)</f>
        <v>0</v>
      </c>
      <c r="AA864" s="362">
        <f>MAX(Oncho!AJ871,Oncho!BI871)</f>
        <v>0</v>
      </c>
      <c r="AB864" s="362">
        <f>MAX(COUNTIF(Oncho!AK871,"Yes"),COUNTIF(Oncho!BJ871,"Yes"))</f>
        <v>0</v>
      </c>
      <c r="AC864" s="337"/>
      <c r="AD864" s="362">
        <f>Schisto!P873</f>
        <v>0</v>
      </c>
      <c r="AE864" s="362">
        <f>Schisto!AI873</f>
        <v>0</v>
      </c>
      <c r="AF864" s="362">
        <f>Schisto!AJ873</f>
        <v>0</v>
      </c>
      <c r="AG864" s="362">
        <f>Schisto!AN873</f>
        <v>0</v>
      </c>
      <c r="AH864" s="362">
        <f>Schisto!AO873</f>
        <v>0</v>
      </c>
      <c r="AI864" s="362">
        <f>Schisto!AT873</f>
        <v>0</v>
      </c>
      <c r="AJ864" s="362">
        <f>Schisto!AU873</f>
        <v>0</v>
      </c>
      <c r="AK864" s="362">
        <f>Schisto!AV873</f>
        <v>0</v>
      </c>
      <c r="AL864" s="362">
        <f>Schisto!AW873</f>
        <v>0</v>
      </c>
      <c r="AM864" s="362">
        <f>COUNTIF(Schisto!AX873,"Yes")</f>
        <v>0</v>
      </c>
      <c r="AN864" s="337"/>
      <c r="AO864" s="362">
        <f>STH!P873</f>
        <v>0</v>
      </c>
      <c r="AP864" s="362">
        <f>MAX(STH!AK873,STH!BS873)</f>
        <v>0</v>
      </c>
      <c r="AQ864" s="362">
        <f>MAX(STH!AL873,STH!BT873)</f>
        <v>0</v>
      </c>
      <c r="AR864" s="362">
        <f>MAX(STH!AM873,STH!BU873)</f>
        <v>0</v>
      </c>
      <c r="AS864" s="362">
        <f>MAX(STH!AN873,STH!BV873)</f>
        <v>0</v>
      </c>
      <c r="AT864" s="362">
        <f>MAX(STH!AO873,STH!BW873)</f>
        <v>0</v>
      </c>
      <c r="AU864" s="362">
        <f>MAX(STH!AQ873,STH!BY873)</f>
        <v>0</v>
      </c>
      <c r="AV864" s="362">
        <f>MAX(STH!AR873,STH!BZ873)</f>
        <v>0</v>
      </c>
      <c r="AW864" s="362">
        <f>MAX(STH!AS873,STH!CA873)</f>
        <v>0</v>
      </c>
      <c r="AX864" s="362">
        <f>MAX(STH!AT873,STH!CB873)</f>
        <v>0</v>
      </c>
      <c r="AY864" s="362">
        <f>MAX(STH!AU873,STH!CC873)</f>
        <v>0</v>
      </c>
      <c r="AZ864" s="362">
        <f>MAX(STH!AV873,STH!CD873)</f>
        <v>0</v>
      </c>
      <c r="BA864" s="362">
        <f>MAX(STH!AW873,STH!CE873)</f>
        <v>0</v>
      </c>
      <c r="BB864" s="362">
        <f>MAX(STH!AX873,STH!CF873)</f>
        <v>0</v>
      </c>
      <c r="BC864" s="362">
        <f>MAX(STH!AY873,STH!CG873)</f>
        <v>0</v>
      </c>
      <c r="BD864" s="362">
        <f>MAX(STH!AZ873,STH!CH873)</f>
        <v>0</v>
      </c>
      <c r="BE864" s="362">
        <f>MAX(STH!BA873,STH!CI873)</f>
        <v>0</v>
      </c>
      <c r="BF864" s="362">
        <f>MAX(STH!BB873,STH!CJ873)</f>
        <v>0</v>
      </c>
      <c r="BG864" s="362">
        <f>MAX(COUNTIF(STH!BC873,"Yes"),COUNTIF(STH!CK873,"Yes"))</f>
        <v>0</v>
      </c>
      <c r="BH864" s="337"/>
      <c r="BI864" s="362">
        <f>Trachoma!Q876</f>
        <v>0</v>
      </c>
      <c r="BJ864" s="362">
        <f>Trachoma!AK876</f>
        <v>0</v>
      </c>
      <c r="BK864" s="362">
        <f>Trachoma!AL876</f>
        <v>0</v>
      </c>
      <c r="BL864" s="362">
        <f>Trachoma!AN876</f>
        <v>0</v>
      </c>
      <c r="BM864" s="362">
        <f>Trachoma!AO876</f>
        <v>0</v>
      </c>
      <c r="BN864" s="362">
        <f>Trachoma!AT876</f>
        <v>0</v>
      </c>
      <c r="BO864" s="362">
        <f>Trachoma!AU876</f>
        <v>0</v>
      </c>
      <c r="BP864" s="362">
        <f>Trachoma!AV876</f>
        <v>0</v>
      </c>
      <c r="BQ864" s="362">
        <f>Trachoma!AW876</f>
        <v>0</v>
      </c>
      <c r="BR864" s="362">
        <f>COUNTIF(Trachoma!AX876,"Yes")</f>
        <v>0</v>
      </c>
      <c r="BS864" s="337"/>
      <c r="BT864" s="362">
        <f t="shared" si="144"/>
        <v>0</v>
      </c>
      <c r="BU864" s="362">
        <f t="shared" si="145"/>
        <v>0</v>
      </c>
      <c r="BV864" s="362">
        <f t="shared" si="146"/>
        <v>0</v>
      </c>
      <c r="BW864" s="362">
        <f t="shared" si="147"/>
        <v>0</v>
      </c>
      <c r="BX864" s="362">
        <f t="shared" si="148"/>
        <v>0</v>
      </c>
      <c r="BY864" s="362">
        <f t="shared" si="150"/>
        <v>0</v>
      </c>
      <c r="BZ864" s="362">
        <f t="shared" si="151"/>
        <v>0</v>
      </c>
      <c r="CA864" s="362">
        <f t="shared" si="152"/>
        <v>0</v>
      </c>
      <c r="CB864" s="362">
        <f t="shared" si="153"/>
        <v>0</v>
      </c>
      <c r="CC864" s="362">
        <f t="shared" si="149"/>
        <v>0</v>
      </c>
    </row>
    <row r="865" spans="2:81" x14ac:dyDescent="0.25">
      <c r="B865" s="147">
        <f>Demography!B873</f>
        <v>0</v>
      </c>
      <c r="C865" s="147">
        <f>Demography!C873</f>
        <v>0</v>
      </c>
      <c r="D865" s="148">
        <f>Demography!D873</f>
        <v>0</v>
      </c>
      <c r="E865" s="55"/>
      <c r="F865" s="148">
        <f>LF!M872</f>
        <v>0</v>
      </c>
      <c r="G865" s="148">
        <f>LF!AE872</f>
        <v>0</v>
      </c>
      <c r="H865" s="148">
        <f>LF!AF872</f>
        <v>0</v>
      </c>
      <c r="I865" s="148">
        <f>LF!AH872</f>
        <v>0</v>
      </c>
      <c r="J865" s="148">
        <f>LF!AI872</f>
        <v>0</v>
      </c>
      <c r="K865" s="148">
        <f>LF!AK872</f>
        <v>0</v>
      </c>
      <c r="L865" s="148">
        <f>LF!AM872</f>
        <v>0</v>
      </c>
      <c r="M865" s="148">
        <f>LF!AN872</f>
        <v>0</v>
      </c>
      <c r="N865" s="148">
        <f>LF!AO872</f>
        <v>0</v>
      </c>
      <c r="O865" s="148">
        <f>LF!AP872</f>
        <v>0</v>
      </c>
      <c r="P865" s="148">
        <f>LF!AQ872</f>
        <v>0</v>
      </c>
      <c r="Q865" s="148">
        <f>COUNTIF(LF!AR872,"Yes")</f>
        <v>0</v>
      </c>
      <c r="R865" s="55"/>
      <c r="S865" s="148">
        <f>Oncho!K872</f>
        <v>0</v>
      </c>
      <c r="T865" s="148">
        <f>MAX(Oncho!AB872,Oncho!BA872)</f>
        <v>0</v>
      </c>
      <c r="U865" s="148">
        <f>MAX(Oncho!AC872,Oncho!BB872)</f>
        <v>0</v>
      </c>
      <c r="V865" s="148">
        <f>MAX(Oncho!AE872,Oncho!BD872)</f>
        <v>0</v>
      </c>
      <c r="W865" s="148">
        <f>MAX(Oncho!AF872,Oncho!BE872)</f>
        <v>0</v>
      </c>
      <c r="X865" s="148">
        <f>MAX(Oncho!AG872,Oncho!BF872)</f>
        <v>0</v>
      </c>
      <c r="Y865" s="148">
        <f>MAX(Oncho!AH872,Oncho!BG872)</f>
        <v>0</v>
      </c>
      <c r="Z865" s="148">
        <f>MAX(Oncho!AI872,Oncho!BH872)</f>
        <v>0</v>
      </c>
      <c r="AA865" s="148">
        <f>MAX(Oncho!AJ872,Oncho!BI872)</f>
        <v>0</v>
      </c>
      <c r="AB865" s="148">
        <f>MAX(COUNTIF(Oncho!AK872,"Yes"),COUNTIF(Oncho!BJ872,"Yes"))</f>
        <v>0</v>
      </c>
      <c r="AC865" s="55"/>
      <c r="AD865" s="148">
        <f>Schisto!P874</f>
        <v>0</v>
      </c>
      <c r="AE865" s="148">
        <f>Schisto!AI874</f>
        <v>0</v>
      </c>
      <c r="AF865" s="148">
        <f>Schisto!AJ874</f>
        <v>0</v>
      </c>
      <c r="AG865" s="148">
        <f>Schisto!AN874</f>
        <v>0</v>
      </c>
      <c r="AH865" s="148">
        <f>Schisto!AO874</f>
        <v>0</v>
      </c>
      <c r="AI865" s="148">
        <f>Schisto!AT874</f>
        <v>0</v>
      </c>
      <c r="AJ865" s="148">
        <f>Schisto!AU874</f>
        <v>0</v>
      </c>
      <c r="AK865" s="148">
        <f>Schisto!AV874</f>
        <v>0</v>
      </c>
      <c r="AL865" s="148">
        <f>Schisto!AW874</f>
        <v>0</v>
      </c>
      <c r="AM865" s="148">
        <f>COUNTIF(Schisto!AX874,"Yes")</f>
        <v>0</v>
      </c>
      <c r="AN865" s="55"/>
      <c r="AO865" s="148">
        <f>STH!P874</f>
        <v>0</v>
      </c>
      <c r="AP865" s="148">
        <f>MAX(STH!AK874,STH!BS874)</f>
        <v>0</v>
      </c>
      <c r="AQ865" s="148">
        <f>MAX(STH!AL874,STH!BT874)</f>
        <v>0</v>
      </c>
      <c r="AR865" s="148">
        <f>MAX(STH!AM874,STH!BU874)</f>
        <v>0</v>
      </c>
      <c r="AS865" s="148">
        <f>MAX(STH!AN874,STH!BV874)</f>
        <v>0</v>
      </c>
      <c r="AT865" s="148">
        <f>MAX(STH!AO874,STH!BW874)</f>
        <v>0</v>
      </c>
      <c r="AU865" s="148">
        <f>MAX(STH!AQ874,STH!BY874)</f>
        <v>0</v>
      </c>
      <c r="AV865" s="148">
        <f>MAX(STH!AR874,STH!BZ874)</f>
        <v>0</v>
      </c>
      <c r="AW865" s="148">
        <f>MAX(STH!AS874,STH!CA874)</f>
        <v>0</v>
      </c>
      <c r="AX865" s="148">
        <f>MAX(STH!AT874,STH!CB874)</f>
        <v>0</v>
      </c>
      <c r="AY865" s="148">
        <f>MAX(STH!AU874,STH!CC874)</f>
        <v>0</v>
      </c>
      <c r="AZ865" s="148">
        <f>MAX(STH!AV874,STH!CD874)</f>
        <v>0</v>
      </c>
      <c r="BA865" s="148">
        <f>MAX(STH!AW874,STH!CE874)</f>
        <v>0</v>
      </c>
      <c r="BB865" s="148">
        <f>MAX(STH!AX874,STH!CF874)</f>
        <v>0</v>
      </c>
      <c r="BC865" s="148">
        <f>MAX(STH!AY874,STH!CG874)</f>
        <v>0</v>
      </c>
      <c r="BD865" s="148">
        <f>MAX(STH!AZ874,STH!CH874)</f>
        <v>0</v>
      </c>
      <c r="BE865" s="148">
        <f>MAX(STH!BA874,STH!CI874)</f>
        <v>0</v>
      </c>
      <c r="BF865" s="148">
        <f>MAX(STH!BB874,STH!CJ874)</f>
        <v>0</v>
      </c>
      <c r="BG865" s="148">
        <f>MAX(COUNTIF(STH!BC874,"Yes"),COUNTIF(STH!CK874,"Yes"))</f>
        <v>0</v>
      </c>
      <c r="BH865" s="55"/>
      <c r="BI865" s="148">
        <f>Trachoma!Q877</f>
        <v>0</v>
      </c>
      <c r="BJ865" s="148">
        <f>Trachoma!AK877</f>
        <v>0</v>
      </c>
      <c r="BK865" s="148">
        <f>Trachoma!AL877</f>
        <v>0</v>
      </c>
      <c r="BL865" s="148">
        <f>Trachoma!AN877</f>
        <v>0</v>
      </c>
      <c r="BM865" s="148">
        <f>Trachoma!AO877</f>
        <v>0</v>
      </c>
      <c r="BN865" s="148">
        <f>Trachoma!AT877</f>
        <v>0</v>
      </c>
      <c r="BO865" s="148">
        <f>Trachoma!AU877</f>
        <v>0</v>
      </c>
      <c r="BP865" s="148">
        <f>Trachoma!AV877</f>
        <v>0</v>
      </c>
      <c r="BQ865" s="148">
        <f>Trachoma!AW877</f>
        <v>0</v>
      </c>
      <c r="BR865" s="148">
        <f>COUNTIF(Trachoma!AX877,"Yes")</f>
        <v>0</v>
      </c>
      <c r="BS865" s="55"/>
      <c r="BT865" s="148">
        <f t="shared" si="144"/>
        <v>0</v>
      </c>
      <c r="BU865" s="148">
        <f t="shared" si="145"/>
        <v>0</v>
      </c>
      <c r="BV865" s="148">
        <f t="shared" si="146"/>
        <v>0</v>
      </c>
      <c r="BW865" s="148">
        <f t="shared" si="147"/>
        <v>0</v>
      </c>
      <c r="BX865" s="148">
        <f t="shared" si="148"/>
        <v>0</v>
      </c>
      <c r="BY865" s="148">
        <f t="shared" si="150"/>
        <v>0</v>
      </c>
      <c r="BZ865" s="148">
        <f t="shared" si="151"/>
        <v>0</v>
      </c>
      <c r="CA865" s="148">
        <f t="shared" si="152"/>
        <v>0</v>
      </c>
      <c r="CB865" s="148">
        <f t="shared" si="153"/>
        <v>0</v>
      </c>
      <c r="CC865" s="148">
        <f t="shared" si="149"/>
        <v>0</v>
      </c>
    </row>
    <row r="866" spans="2:81" x14ac:dyDescent="0.25">
      <c r="B866" s="361">
        <f>Demography!B874</f>
        <v>0</v>
      </c>
      <c r="C866" s="361">
        <f>Demography!C874</f>
        <v>0</v>
      </c>
      <c r="D866" s="362">
        <f>Demography!D874</f>
        <v>0</v>
      </c>
      <c r="E866" s="337"/>
      <c r="F866" s="362">
        <f>LF!M873</f>
        <v>0</v>
      </c>
      <c r="G866" s="362">
        <f>LF!AE873</f>
        <v>0</v>
      </c>
      <c r="H866" s="362">
        <f>LF!AF873</f>
        <v>0</v>
      </c>
      <c r="I866" s="362">
        <f>LF!AH873</f>
        <v>0</v>
      </c>
      <c r="J866" s="362">
        <f>LF!AI873</f>
        <v>0</v>
      </c>
      <c r="K866" s="362">
        <f>LF!AK873</f>
        <v>0</v>
      </c>
      <c r="L866" s="362">
        <f>LF!AM873</f>
        <v>0</v>
      </c>
      <c r="M866" s="362">
        <f>LF!AN873</f>
        <v>0</v>
      </c>
      <c r="N866" s="362">
        <f>LF!AO873</f>
        <v>0</v>
      </c>
      <c r="O866" s="362">
        <f>LF!AP873</f>
        <v>0</v>
      </c>
      <c r="P866" s="362">
        <f>LF!AQ873</f>
        <v>0</v>
      </c>
      <c r="Q866" s="362">
        <f>COUNTIF(LF!AR873,"Yes")</f>
        <v>0</v>
      </c>
      <c r="R866" s="337"/>
      <c r="S866" s="362">
        <f>Oncho!K873</f>
        <v>0</v>
      </c>
      <c r="T866" s="362">
        <f>MAX(Oncho!AB873,Oncho!BA873)</f>
        <v>0</v>
      </c>
      <c r="U866" s="362">
        <f>MAX(Oncho!AC873,Oncho!BB873)</f>
        <v>0</v>
      </c>
      <c r="V866" s="362">
        <f>MAX(Oncho!AE873,Oncho!BD873)</f>
        <v>0</v>
      </c>
      <c r="W866" s="362">
        <f>MAX(Oncho!AF873,Oncho!BE873)</f>
        <v>0</v>
      </c>
      <c r="X866" s="362">
        <f>MAX(Oncho!AG873,Oncho!BF873)</f>
        <v>0</v>
      </c>
      <c r="Y866" s="362">
        <f>MAX(Oncho!AH873,Oncho!BG873)</f>
        <v>0</v>
      </c>
      <c r="Z866" s="362">
        <f>MAX(Oncho!AI873,Oncho!BH873)</f>
        <v>0</v>
      </c>
      <c r="AA866" s="362">
        <f>MAX(Oncho!AJ873,Oncho!BI873)</f>
        <v>0</v>
      </c>
      <c r="AB866" s="362">
        <f>MAX(COUNTIF(Oncho!AK873,"Yes"),COUNTIF(Oncho!BJ873,"Yes"))</f>
        <v>0</v>
      </c>
      <c r="AC866" s="337"/>
      <c r="AD866" s="362">
        <f>Schisto!P875</f>
        <v>0</v>
      </c>
      <c r="AE866" s="362">
        <f>Schisto!AI875</f>
        <v>0</v>
      </c>
      <c r="AF866" s="362">
        <f>Schisto!AJ875</f>
        <v>0</v>
      </c>
      <c r="AG866" s="362">
        <f>Schisto!AN875</f>
        <v>0</v>
      </c>
      <c r="AH866" s="362">
        <f>Schisto!AO875</f>
        <v>0</v>
      </c>
      <c r="AI866" s="362">
        <f>Schisto!AT875</f>
        <v>0</v>
      </c>
      <c r="AJ866" s="362">
        <f>Schisto!AU875</f>
        <v>0</v>
      </c>
      <c r="AK866" s="362">
        <f>Schisto!AV875</f>
        <v>0</v>
      </c>
      <c r="AL866" s="362">
        <f>Schisto!AW875</f>
        <v>0</v>
      </c>
      <c r="AM866" s="362">
        <f>COUNTIF(Schisto!AX875,"Yes")</f>
        <v>0</v>
      </c>
      <c r="AN866" s="337"/>
      <c r="AO866" s="362">
        <f>STH!P875</f>
        <v>0</v>
      </c>
      <c r="AP866" s="362">
        <f>MAX(STH!AK875,STH!BS875)</f>
        <v>0</v>
      </c>
      <c r="AQ866" s="362">
        <f>MAX(STH!AL875,STH!BT875)</f>
        <v>0</v>
      </c>
      <c r="AR866" s="362">
        <f>MAX(STH!AM875,STH!BU875)</f>
        <v>0</v>
      </c>
      <c r="AS866" s="362">
        <f>MAX(STH!AN875,STH!BV875)</f>
        <v>0</v>
      </c>
      <c r="AT866" s="362">
        <f>MAX(STH!AO875,STH!BW875)</f>
        <v>0</v>
      </c>
      <c r="AU866" s="362">
        <f>MAX(STH!AQ875,STH!BY875)</f>
        <v>0</v>
      </c>
      <c r="AV866" s="362">
        <f>MAX(STH!AR875,STH!BZ875)</f>
        <v>0</v>
      </c>
      <c r="AW866" s="362">
        <f>MAX(STH!AS875,STH!CA875)</f>
        <v>0</v>
      </c>
      <c r="AX866" s="362">
        <f>MAX(STH!AT875,STH!CB875)</f>
        <v>0</v>
      </c>
      <c r="AY866" s="362">
        <f>MAX(STH!AU875,STH!CC875)</f>
        <v>0</v>
      </c>
      <c r="AZ866" s="362">
        <f>MAX(STH!AV875,STH!CD875)</f>
        <v>0</v>
      </c>
      <c r="BA866" s="362">
        <f>MAX(STH!AW875,STH!CE875)</f>
        <v>0</v>
      </c>
      <c r="BB866" s="362">
        <f>MAX(STH!AX875,STH!CF875)</f>
        <v>0</v>
      </c>
      <c r="BC866" s="362">
        <f>MAX(STH!AY875,STH!CG875)</f>
        <v>0</v>
      </c>
      <c r="BD866" s="362">
        <f>MAX(STH!AZ875,STH!CH875)</f>
        <v>0</v>
      </c>
      <c r="BE866" s="362">
        <f>MAX(STH!BA875,STH!CI875)</f>
        <v>0</v>
      </c>
      <c r="BF866" s="362">
        <f>MAX(STH!BB875,STH!CJ875)</f>
        <v>0</v>
      </c>
      <c r="BG866" s="362">
        <f>MAX(COUNTIF(STH!BC875,"Yes"),COUNTIF(STH!CK875,"Yes"))</f>
        <v>0</v>
      </c>
      <c r="BH866" s="337"/>
      <c r="BI866" s="362">
        <f>Trachoma!Q878</f>
        <v>0</v>
      </c>
      <c r="BJ866" s="362">
        <f>Trachoma!AK878</f>
        <v>0</v>
      </c>
      <c r="BK866" s="362">
        <f>Trachoma!AL878</f>
        <v>0</v>
      </c>
      <c r="BL866" s="362">
        <f>Trachoma!AN878</f>
        <v>0</v>
      </c>
      <c r="BM866" s="362">
        <f>Trachoma!AO878</f>
        <v>0</v>
      </c>
      <c r="BN866" s="362">
        <f>Trachoma!AT878</f>
        <v>0</v>
      </c>
      <c r="BO866" s="362">
        <f>Trachoma!AU878</f>
        <v>0</v>
      </c>
      <c r="BP866" s="362">
        <f>Trachoma!AV878</f>
        <v>0</v>
      </c>
      <c r="BQ866" s="362">
        <f>Trachoma!AW878</f>
        <v>0</v>
      </c>
      <c r="BR866" s="362">
        <f>COUNTIF(Trachoma!AX878,"Yes")</f>
        <v>0</v>
      </c>
      <c r="BS866" s="337"/>
      <c r="BT866" s="362">
        <f t="shared" si="144"/>
        <v>0</v>
      </c>
      <c r="BU866" s="362">
        <f t="shared" si="145"/>
        <v>0</v>
      </c>
      <c r="BV866" s="362">
        <f t="shared" si="146"/>
        <v>0</v>
      </c>
      <c r="BW866" s="362">
        <f t="shared" si="147"/>
        <v>0</v>
      </c>
      <c r="BX866" s="362">
        <f t="shared" si="148"/>
        <v>0</v>
      </c>
      <c r="BY866" s="362">
        <f t="shared" si="150"/>
        <v>0</v>
      </c>
      <c r="BZ866" s="362">
        <f t="shared" si="151"/>
        <v>0</v>
      </c>
      <c r="CA866" s="362">
        <f t="shared" si="152"/>
        <v>0</v>
      </c>
      <c r="CB866" s="362">
        <f t="shared" si="153"/>
        <v>0</v>
      </c>
      <c r="CC866" s="362">
        <f t="shared" si="149"/>
        <v>0</v>
      </c>
    </row>
    <row r="867" spans="2:81" x14ac:dyDescent="0.25">
      <c r="B867" s="147">
        <f>Demography!B875</f>
        <v>0</v>
      </c>
      <c r="C867" s="147">
        <f>Demography!C875</f>
        <v>0</v>
      </c>
      <c r="D867" s="148">
        <f>Demography!D875</f>
        <v>0</v>
      </c>
      <c r="E867" s="55"/>
      <c r="F867" s="148">
        <f>LF!M874</f>
        <v>0</v>
      </c>
      <c r="G867" s="148">
        <f>LF!AE874</f>
        <v>0</v>
      </c>
      <c r="H867" s="148">
        <f>LF!AF874</f>
        <v>0</v>
      </c>
      <c r="I867" s="148">
        <f>LF!AH874</f>
        <v>0</v>
      </c>
      <c r="J867" s="148">
        <f>LF!AI874</f>
        <v>0</v>
      </c>
      <c r="K867" s="148">
        <f>LF!AK874</f>
        <v>0</v>
      </c>
      <c r="L867" s="148">
        <f>LF!AM874</f>
        <v>0</v>
      </c>
      <c r="M867" s="148">
        <f>LF!AN874</f>
        <v>0</v>
      </c>
      <c r="N867" s="148">
        <f>LF!AO874</f>
        <v>0</v>
      </c>
      <c r="O867" s="148">
        <f>LF!AP874</f>
        <v>0</v>
      </c>
      <c r="P867" s="148">
        <f>LF!AQ874</f>
        <v>0</v>
      </c>
      <c r="Q867" s="148">
        <f>COUNTIF(LF!AR874,"Yes")</f>
        <v>0</v>
      </c>
      <c r="R867" s="55"/>
      <c r="S867" s="148">
        <f>Oncho!K874</f>
        <v>0</v>
      </c>
      <c r="T867" s="148">
        <f>MAX(Oncho!AB874,Oncho!BA874)</f>
        <v>0</v>
      </c>
      <c r="U867" s="148">
        <f>MAX(Oncho!AC874,Oncho!BB874)</f>
        <v>0</v>
      </c>
      <c r="V867" s="148">
        <f>MAX(Oncho!AE874,Oncho!BD874)</f>
        <v>0</v>
      </c>
      <c r="W867" s="148">
        <f>MAX(Oncho!AF874,Oncho!BE874)</f>
        <v>0</v>
      </c>
      <c r="X867" s="148">
        <f>MAX(Oncho!AG874,Oncho!BF874)</f>
        <v>0</v>
      </c>
      <c r="Y867" s="148">
        <f>MAX(Oncho!AH874,Oncho!BG874)</f>
        <v>0</v>
      </c>
      <c r="Z867" s="148">
        <f>MAX(Oncho!AI874,Oncho!BH874)</f>
        <v>0</v>
      </c>
      <c r="AA867" s="148">
        <f>MAX(Oncho!AJ874,Oncho!BI874)</f>
        <v>0</v>
      </c>
      <c r="AB867" s="148">
        <f>MAX(COUNTIF(Oncho!AK874,"Yes"),COUNTIF(Oncho!BJ874,"Yes"))</f>
        <v>0</v>
      </c>
      <c r="AC867" s="55"/>
      <c r="AD867" s="148">
        <f>Schisto!P876</f>
        <v>0</v>
      </c>
      <c r="AE867" s="148">
        <f>Schisto!AI876</f>
        <v>0</v>
      </c>
      <c r="AF867" s="148">
        <f>Schisto!AJ876</f>
        <v>0</v>
      </c>
      <c r="AG867" s="148">
        <f>Schisto!AN876</f>
        <v>0</v>
      </c>
      <c r="AH867" s="148">
        <f>Schisto!AO876</f>
        <v>0</v>
      </c>
      <c r="AI867" s="148">
        <f>Schisto!AT876</f>
        <v>0</v>
      </c>
      <c r="AJ867" s="148">
        <f>Schisto!AU876</f>
        <v>0</v>
      </c>
      <c r="AK867" s="148">
        <f>Schisto!AV876</f>
        <v>0</v>
      </c>
      <c r="AL867" s="148">
        <f>Schisto!AW876</f>
        <v>0</v>
      </c>
      <c r="AM867" s="148">
        <f>COUNTIF(Schisto!AX876,"Yes")</f>
        <v>0</v>
      </c>
      <c r="AN867" s="55"/>
      <c r="AO867" s="148">
        <f>STH!P876</f>
        <v>0</v>
      </c>
      <c r="AP867" s="148">
        <f>MAX(STH!AK876,STH!BS876)</f>
        <v>0</v>
      </c>
      <c r="AQ867" s="148">
        <f>MAX(STH!AL876,STH!BT876)</f>
        <v>0</v>
      </c>
      <c r="AR867" s="148">
        <f>MAX(STH!AM876,STH!BU876)</f>
        <v>0</v>
      </c>
      <c r="AS867" s="148">
        <f>MAX(STH!AN876,STH!BV876)</f>
        <v>0</v>
      </c>
      <c r="AT867" s="148">
        <f>MAX(STH!AO876,STH!BW876)</f>
        <v>0</v>
      </c>
      <c r="AU867" s="148">
        <f>MAX(STH!AQ876,STH!BY876)</f>
        <v>0</v>
      </c>
      <c r="AV867" s="148">
        <f>MAX(STH!AR876,STH!BZ876)</f>
        <v>0</v>
      </c>
      <c r="AW867" s="148">
        <f>MAX(STH!AS876,STH!CA876)</f>
        <v>0</v>
      </c>
      <c r="AX867" s="148">
        <f>MAX(STH!AT876,STH!CB876)</f>
        <v>0</v>
      </c>
      <c r="AY867" s="148">
        <f>MAX(STH!AU876,STH!CC876)</f>
        <v>0</v>
      </c>
      <c r="AZ867" s="148">
        <f>MAX(STH!AV876,STH!CD876)</f>
        <v>0</v>
      </c>
      <c r="BA867" s="148">
        <f>MAX(STH!AW876,STH!CE876)</f>
        <v>0</v>
      </c>
      <c r="BB867" s="148">
        <f>MAX(STH!AX876,STH!CF876)</f>
        <v>0</v>
      </c>
      <c r="BC867" s="148">
        <f>MAX(STH!AY876,STH!CG876)</f>
        <v>0</v>
      </c>
      <c r="BD867" s="148">
        <f>MAX(STH!AZ876,STH!CH876)</f>
        <v>0</v>
      </c>
      <c r="BE867" s="148">
        <f>MAX(STH!BA876,STH!CI876)</f>
        <v>0</v>
      </c>
      <c r="BF867" s="148">
        <f>MAX(STH!BB876,STH!CJ876)</f>
        <v>0</v>
      </c>
      <c r="BG867" s="148">
        <f>MAX(COUNTIF(STH!BC876,"Yes"),COUNTIF(STH!CK876,"Yes"))</f>
        <v>0</v>
      </c>
      <c r="BH867" s="55"/>
      <c r="BI867" s="148">
        <f>Trachoma!Q879</f>
        <v>0</v>
      </c>
      <c r="BJ867" s="148">
        <f>Trachoma!AK879</f>
        <v>0</v>
      </c>
      <c r="BK867" s="148">
        <f>Trachoma!AL879</f>
        <v>0</v>
      </c>
      <c r="BL867" s="148">
        <f>Trachoma!AN879</f>
        <v>0</v>
      </c>
      <c r="BM867" s="148">
        <f>Trachoma!AO879</f>
        <v>0</v>
      </c>
      <c r="BN867" s="148">
        <f>Trachoma!AT879</f>
        <v>0</v>
      </c>
      <c r="BO867" s="148">
        <f>Trachoma!AU879</f>
        <v>0</v>
      </c>
      <c r="BP867" s="148">
        <f>Trachoma!AV879</f>
        <v>0</v>
      </c>
      <c r="BQ867" s="148">
        <f>Trachoma!AW879</f>
        <v>0</v>
      </c>
      <c r="BR867" s="148">
        <f>COUNTIF(Trachoma!AX879,"Yes")</f>
        <v>0</v>
      </c>
      <c r="BS867" s="55"/>
      <c r="BT867" s="148">
        <f t="shared" si="144"/>
        <v>0</v>
      </c>
      <c r="BU867" s="148">
        <f t="shared" si="145"/>
        <v>0</v>
      </c>
      <c r="BV867" s="148">
        <f t="shared" si="146"/>
        <v>0</v>
      </c>
      <c r="BW867" s="148">
        <f t="shared" si="147"/>
        <v>0</v>
      </c>
      <c r="BX867" s="148">
        <f t="shared" si="148"/>
        <v>0</v>
      </c>
      <c r="BY867" s="148">
        <f t="shared" si="150"/>
        <v>0</v>
      </c>
      <c r="BZ867" s="148">
        <f t="shared" si="151"/>
        <v>0</v>
      </c>
      <c r="CA867" s="148">
        <f t="shared" si="152"/>
        <v>0</v>
      </c>
      <c r="CB867" s="148">
        <f t="shared" si="153"/>
        <v>0</v>
      </c>
      <c r="CC867" s="148">
        <f t="shared" si="149"/>
        <v>0</v>
      </c>
    </row>
    <row r="868" spans="2:81" x14ac:dyDescent="0.25">
      <c r="B868" s="361">
        <f>Demography!B876</f>
        <v>0</v>
      </c>
      <c r="C868" s="361">
        <f>Demography!C876</f>
        <v>0</v>
      </c>
      <c r="D868" s="362">
        <f>Demography!D876</f>
        <v>0</v>
      </c>
      <c r="E868" s="337"/>
      <c r="F868" s="362">
        <f>LF!M875</f>
        <v>0</v>
      </c>
      <c r="G868" s="362">
        <f>LF!AE875</f>
        <v>0</v>
      </c>
      <c r="H868" s="362">
        <f>LF!AF875</f>
        <v>0</v>
      </c>
      <c r="I868" s="362">
        <f>LF!AH875</f>
        <v>0</v>
      </c>
      <c r="J868" s="362">
        <f>LF!AI875</f>
        <v>0</v>
      </c>
      <c r="K868" s="362">
        <f>LF!AK875</f>
        <v>0</v>
      </c>
      <c r="L868" s="362">
        <f>LF!AM875</f>
        <v>0</v>
      </c>
      <c r="M868" s="362">
        <f>LF!AN875</f>
        <v>0</v>
      </c>
      <c r="N868" s="362">
        <f>LF!AO875</f>
        <v>0</v>
      </c>
      <c r="O868" s="362">
        <f>LF!AP875</f>
        <v>0</v>
      </c>
      <c r="P868" s="362">
        <f>LF!AQ875</f>
        <v>0</v>
      </c>
      <c r="Q868" s="362">
        <f>COUNTIF(LF!AR875,"Yes")</f>
        <v>0</v>
      </c>
      <c r="R868" s="337"/>
      <c r="S868" s="362">
        <f>Oncho!K875</f>
        <v>0</v>
      </c>
      <c r="T868" s="362">
        <f>MAX(Oncho!AB875,Oncho!BA875)</f>
        <v>0</v>
      </c>
      <c r="U868" s="362">
        <f>MAX(Oncho!AC875,Oncho!BB875)</f>
        <v>0</v>
      </c>
      <c r="V868" s="362">
        <f>MAX(Oncho!AE875,Oncho!BD875)</f>
        <v>0</v>
      </c>
      <c r="W868" s="362">
        <f>MAX(Oncho!AF875,Oncho!BE875)</f>
        <v>0</v>
      </c>
      <c r="X868" s="362">
        <f>MAX(Oncho!AG875,Oncho!BF875)</f>
        <v>0</v>
      </c>
      <c r="Y868" s="362">
        <f>MAX(Oncho!AH875,Oncho!BG875)</f>
        <v>0</v>
      </c>
      <c r="Z868" s="362">
        <f>MAX(Oncho!AI875,Oncho!BH875)</f>
        <v>0</v>
      </c>
      <c r="AA868" s="362">
        <f>MAX(Oncho!AJ875,Oncho!BI875)</f>
        <v>0</v>
      </c>
      <c r="AB868" s="362">
        <f>MAX(COUNTIF(Oncho!AK875,"Yes"),COUNTIF(Oncho!BJ875,"Yes"))</f>
        <v>0</v>
      </c>
      <c r="AC868" s="337"/>
      <c r="AD868" s="362">
        <f>Schisto!P877</f>
        <v>0</v>
      </c>
      <c r="AE868" s="362">
        <f>Schisto!AI877</f>
        <v>0</v>
      </c>
      <c r="AF868" s="362">
        <f>Schisto!AJ877</f>
        <v>0</v>
      </c>
      <c r="AG868" s="362">
        <f>Schisto!AN877</f>
        <v>0</v>
      </c>
      <c r="AH868" s="362">
        <f>Schisto!AO877</f>
        <v>0</v>
      </c>
      <c r="AI868" s="362">
        <f>Schisto!AT877</f>
        <v>0</v>
      </c>
      <c r="AJ868" s="362">
        <f>Schisto!AU877</f>
        <v>0</v>
      </c>
      <c r="AK868" s="362">
        <f>Schisto!AV877</f>
        <v>0</v>
      </c>
      <c r="AL868" s="362">
        <f>Schisto!AW877</f>
        <v>0</v>
      </c>
      <c r="AM868" s="362">
        <f>COUNTIF(Schisto!AX877,"Yes")</f>
        <v>0</v>
      </c>
      <c r="AN868" s="337"/>
      <c r="AO868" s="362">
        <f>STH!P877</f>
        <v>0</v>
      </c>
      <c r="AP868" s="362">
        <f>MAX(STH!AK877,STH!BS877)</f>
        <v>0</v>
      </c>
      <c r="AQ868" s="362">
        <f>MAX(STH!AL877,STH!BT877)</f>
        <v>0</v>
      </c>
      <c r="AR868" s="362">
        <f>MAX(STH!AM877,STH!BU877)</f>
        <v>0</v>
      </c>
      <c r="AS868" s="362">
        <f>MAX(STH!AN877,STH!BV877)</f>
        <v>0</v>
      </c>
      <c r="AT868" s="362">
        <f>MAX(STH!AO877,STH!BW877)</f>
        <v>0</v>
      </c>
      <c r="AU868" s="362">
        <f>MAX(STH!AQ877,STH!BY877)</f>
        <v>0</v>
      </c>
      <c r="AV868" s="362">
        <f>MAX(STH!AR877,STH!BZ877)</f>
        <v>0</v>
      </c>
      <c r="AW868" s="362">
        <f>MAX(STH!AS877,STH!CA877)</f>
        <v>0</v>
      </c>
      <c r="AX868" s="362">
        <f>MAX(STH!AT877,STH!CB877)</f>
        <v>0</v>
      </c>
      <c r="AY868" s="362">
        <f>MAX(STH!AU877,STH!CC877)</f>
        <v>0</v>
      </c>
      <c r="AZ868" s="362">
        <f>MAX(STH!AV877,STH!CD877)</f>
        <v>0</v>
      </c>
      <c r="BA868" s="362">
        <f>MAX(STH!AW877,STH!CE877)</f>
        <v>0</v>
      </c>
      <c r="BB868" s="362">
        <f>MAX(STH!AX877,STH!CF877)</f>
        <v>0</v>
      </c>
      <c r="BC868" s="362">
        <f>MAX(STH!AY877,STH!CG877)</f>
        <v>0</v>
      </c>
      <c r="BD868" s="362">
        <f>MAX(STH!AZ877,STH!CH877)</f>
        <v>0</v>
      </c>
      <c r="BE868" s="362">
        <f>MAX(STH!BA877,STH!CI877)</f>
        <v>0</v>
      </c>
      <c r="BF868" s="362">
        <f>MAX(STH!BB877,STH!CJ877)</f>
        <v>0</v>
      </c>
      <c r="BG868" s="362">
        <f>MAX(COUNTIF(STH!BC877,"Yes"),COUNTIF(STH!CK877,"Yes"))</f>
        <v>0</v>
      </c>
      <c r="BH868" s="337"/>
      <c r="BI868" s="362">
        <f>Trachoma!Q880</f>
        <v>0</v>
      </c>
      <c r="BJ868" s="362">
        <f>Trachoma!AK880</f>
        <v>0</v>
      </c>
      <c r="BK868" s="362">
        <f>Trachoma!AL880</f>
        <v>0</v>
      </c>
      <c r="BL868" s="362">
        <f>Trachoma!AN880</f>
        <v>0</v>
      </c>
      <c r="BM868" s="362">
        <f>Trachoma!AO880</f>
        <v>0</v>
      </c>
      <c r="BN868" s="362">
        <f>Trachoma!AT880</f>
        <v>0</v>
      </c>
      <c r="BO868" s="362">
        <f>Trachoma!AU880</f>
        <v>0</v>
      </c>
      <c r="BP868" s="362">
        <f>Trachoma!AV880</f>
        <v>0</v>
      </c>
      <c r="BQ868" s="362">
        <f>Trachoma!AW880</f>
        <v>0</v>
      </c>
      <c r="BR868" s="362">
        <f>COUNTIF(Trachoma!AX880,"Yes")</f>
        <v>0</v>
      </c>
      <c r="BS868" s="337"/>
      <c r="BT868" s="362">
        <f t="shared" si="144"/>
        <v>0</v>
      </c>
      <c r="BU868" s="362">
        <f t="shared" si="145"/>
        <v>0</v>
      </c>
      <c r="BV868" s="362">
        <f t="shared" si="146"/>
        <v>0</v>
      </c>
      <c r="BW868" s="362">
        <f t="shared" si="147"/>
        <v>0</v>
      </c>
      <c r="BX868" s="362">
        <f t="shared" si="148"/>
        <v>0</v>
      </c>
      <c r="BY868" s="362">
        <f t="shared" si="150"/>
        <v>0</v>
      </c>
      <c r="BZ868" s="362">
        <f t="shared" si="151"/>
        <v>0</v>
      </c>
      <c r="CA868" s="362">
        <f t="shared" si="152"/>
        <v>0</v>
      </c>
      <c r="CB868" s="362">
        <f t="shared" si="153"/>
        <v>0</v>
      </c>
      <c r="CC868" s="362">
        <f t="shared" si="149"/>
        <v>0</v>
      </c>
    </row>
    <row r="869" spans="2:81" x14ac:dyDescent="0.25">
      <c r="B869" s="147">
        <f>Demography!B877</f>
        <v>0</v>
      </c>
      <c r="C869" s="147">
        <f>Demography!C877</f>
        <v>0</v>
      </c>
      <c r="D869" s="148">
        <f>Demography!D877</f>
        <v>0</v>
      </c>
      <c r="E869" s="55"/>
      <c r="F869" s="148">
        <f>LF!M876</f>
        <v>0</v>
      </c>
      <c r="G869" s="148">
        <f>LF!AE876</f>
        <v>0</v>
      </c>
      <c r="H869" s="148">
        <f>LF!AF876</f>
        <v>0</v>
      </c>
      <c r="I869" s="148">
        <f>LF!AH876</f>
        <v>0</v>
      </c>
      <c r="J869" s="148">
        <f>LF!AI876</f>
        <v>0</v>
      </c>
      <c r="K869" s="148">
        <f>LF!AK876</f>
        <v>0</v>
      </c>
      <c r="L869" s="148">
        <f>LF!AM876</f>
        <v>0</v>
      </c>
      <c r="M869" s="148">
        <f>LF!AN876</f>
        <v>0</v>
      </c>
      <c r="N869" s="148">
        <f>LF!AO876</f>
        <v>0</v>
      </c>
      <c r="O869" s="148">
        <f>LF!AP876</f>
        <v>0</v>
      </c>
      <c r="P869" s="148">
        <f>LF!AQ876</f>
        <v>0</v>
      </c>
      <c r="Q869" s="148">
        <f>COUNTIF(LF!AR876,"Yes")</f>
        <v>0</v>
      </c>
      <c r="R869" s="55"/>
      <c r="S869" s="148">
        <f>Oncho!K876</f>
        <v>0</v>
      </c>
      <c r="T869" s="148">
        <f>MAX(Oncho!AB876,Oncho!BA876)</f>
        <v>0</v>
      </c>
      <c r="U869" s="148">
        <f>MAX(Oncho!AC876,Oncho!BB876)</f>
        <v>0</v>
      </c>
      <c r="V869" s="148">
        <f>MAX(Oncho!AE876,Oncho!BD876)</f>
        <v>0</v>
      </c>
      <c r="W869" s="148">
        <f>MAX(Oncho!AF876,Oncho!BE876)</f>
        <v>0</v>
      </c>
      <c r="X869" s="148">
        <f>MAX(Oncho!AG876,Oncho!BF876)</f>
        <v>0</v>
      </c>
      <c r="Y869" s="148">
        <f>MAX(Oncho!AH876,Oncho!BG876)</f>
        <v>0</v>
      </c>
      <c r="Z869" s="148">
        <f>MAX(Oncho!AI876,Oncho!BH876)</f>
        <v>0</v>
      </c>
      <c r="AA869" s="148">
        <f>MAX(Oncho!AJ876,Oncho!BI876)</f>
        <v>0</v>
      </c>
      <c r="AB869" s="148">
        <f>MAX(COUNTIF(Oncho!AK876,"Yes"),COUNTIF(Oncho!BJ876,"Yes"))</f>
        <v>0</v>
      </c>
      <c r="AC869" s="55"/>
      <c r="AD869" s="148">
        <f>Schisto!P878</f>
        <v>0</v>
      </c>
      <c r="AE869" s="148">
        <f>Schisto!AI878</f>
        <v>0</v>
      </c>
      <c r="AF869" s="148">
        <f>Schisto!AJ878</f>
        <v>0</v>
      </c>
      <c r="AG869" s="148">
        <f>Schisto!AN878</f>
        <v>0</v>
      </c>
      <c r="AH869" s="148">
        <f>Schisto!AO878</f>
        <v>0</v>
      </c>
      <c r="AI869" s="148">
        <f>Schisto!AT878</f>
        <v>0</v>
      </c>
      <c r="AJ869" s="148">
        <f>Schisto!AU878</f>
        <v>0</v>
      </c>
      <c r="AK869" s="148">
        <f>Schisto!AV878</f>
        <v>0</v>
      </c>
      <c r="AL869" s="148">
        <f>Schisto!AW878</f>
        <v>0</v>
      </c>
      <c r="AM869" s="148">
        <f>COUNTIF(Schisto!AX878,"Yes")</f>
        <v>0</v>
      </c>
      <c r="AN869" s="55"/>
      <c r="AO869" s="148">
        <f>STH!P878</f>
        <v>0</v>
      </c>
      <c r="AP869" s="148">
        <f>MAX(STH!AK878,STH!BS878)</f>
        <v>0</v>
      </c>
      <c r="AQ869" s="148">
        <f>MAX(STH!AL878,STH!BT878)</f>
        <v>0</v>
      </c>
      <c r="AR869" s="148">
        <f>MAX(STH!AM878,STH!BU878)</f>
        <v>0</v>
      </c>
      <c r="AS869" s="148">
        <f>MAX(STH!AN878,STH!BV878)</f>
        <v>0</v>
      </c>
      <c r="AT869" s="148">
        <f>MAX(STH!AO878,STH!BW878)</f>
        <v>0</v>
      </c>
      <c r="AU869" s="148">
        <f>MAX(STH!AQ878,STH!BY878)</f>
        <v>0</v>
      </c>
      <c r="AV869" s="148">
        <f>MAX(STH!AR878,STH!BZ878)</f>
        <v>0</v>
      </c>
      <c r="AW869" s="148">
        <f>MAX(STH!AS878,STH!CA878)</f>
        <v>0</v>
      </c>
      <c r="AX869" s="148">
        <f>MAX(STH!AT878,STH!CB878)</f>
        <v>0</v>
      </c>
      <c r="AY869" s="148">
        <f>MAX(STH!AU878,STH!CC878)</f>
        <v>0</v>
      </c>
      <c r="AZ869" s="148">
        <f>MAX(STH!AV878,STH!CD878)</f>
        <v>0</v>
      </c>
      <c r="BA869" s="148">
        <f>MAX(STH!AW878,STH!CE878)</f>
        <v>0</v>
      </c>
      <c r="BB869" s="148">
        <f>MAX(STH!AX878,STH!CF878)</f>
        <v>0</v>
      </c>
      <c r="BC869" s="148">
        <f>MAX(STH!AY878,STH!CG878)</f>
        <v>0</v>
      </c>
      <c r="BD869" s="148">
        <f>MAX(STH!AZ878,STH!CH878)</f>
        <v>0</v>
      </c>
      <c r="BE869" s="148">
        <f>MAX(STH!BA878,STH!CI878)</f>
        <v>0</v>
      </c>
      <c r="BF869" s="148">
        <f>MAX(STH!BB878,STH!CJ878)</f>
        <v>0</v>
      </c>
      <c r="BG869" s="148">
        <f>MAX(COUNTIF(STH!BC878,"Yes"),COUNTIF(STH!CK878,"Yes"))</f>
        <v>0</v>
      </c>
      <c r="BH869" s="55"/>
      <c r="BI869" s="148">
        <f>Trachoma!Q881</f>
        <v>0</v>
      </c>
      <c r="BJ869" s="148">
        <f>Trachoma!AK881</f>
        <v>0</v>
      </c>
      <c r="BK869" s="148">
        <f>Trachoma!AL881</f>
        <v>0</v>
      </c>
      <c r="BL869" s="148">
        <f>Trachoma!AN881</f>
        <v>0</v>
      </c>
      <c r="BM869" s="148">
        <f>Trachoma!AO881</f>
        <v>0</v>
      </c>
      <c r="BN869" s="148">
        <f>Trachoma!AT881</f>
        <v>0</v>
      </c>
      <c r="BO869" s="148">
        <f>Trachoma!AU881</f>
        <v>0</v>
      </c>
      <c r="BP869" s="148">
        <f>Trachoma!AV881</f>
        <v>0</v>
      </c>
      <c r="BQ869" s="148">
        <f>Trachoma!AW881</f>
        <v>0</v>
      </c>
      <c r="BR869" s="148">
        <f>COUNTIF(Trachoma!AX881,"Yes")</f>
        <v>0</v>
      </c>
      <c r="BS869" s="55"/>
      <c r="BT869" s="148">
        <f t="shared" si="144"/>
        <v>0</v>
      </c>
      <c r="BU869" s="148">
        <f t="shared" si="145"/>
        <v>0</v>
      </c>
      <c r="BV869" s="148">
        <f t="shared" si="146"/>
        <v>0</v>
      </c>
      <c r="BW869" s="148">
        <f t="shared" si="147"/>
        <v>0</v>
      </c>
      <c r="BX869" s="148">
        <f t="shared" si="148"/>
        <v>0</v>
      </c>
      <c r="BY869" s="148">
        <f t="shared" si="150"/>
        <v>0</v>
      </c>
      <c r="BZ869" s="148">
        <f t="shared" si="151"/>
        <v>0</v>
      </c>
      <c r="CA869" s="148">
        <f t="shared" si="152"/>
        <v>0</v>
      </c>
      <c r="CB869" s="148">
        <f t="shared" si="153"/>
        <v>0</v>
      </c>
      <c r="CC869" s="148">
        <f t="shared" si="149"/>
        <v>0</v>
      </c>
    </row>
    <row r="870" spans="2:81" x14ac:dyDescent="0.25">
      <c r="B870" s="361">
        <f>Demography!B878</f>
        <v>0</v>
      </c>
      <c r="C870" s="361">
        <f>Demography!C878</f>
        <v>0</v>
      </c>
      <c r="D870" s="362">
        <f>Demography!D878</f>
        <v>0</v>
      </c>
      <c r="E870" s="337"/>
      <c r="F870" s="362">
        <f>LF!M877</f>
        <v>0</v>
      </c>
      <c r="G870" s="362">
        <f>LF!AE877</f>
        <v>0</v>
      </c>
      <c r="H870" s="362">
        <f>LF!AF877</f>
        <v>0</v>
      </c>
      <c r="I870" s="362">
        <f>LF!AH877</f>
        <v>0</v>
      </c>
      <c r="J870" s="362">
        <f>LF!AI877</f>
        <v>0</v>
      </c>
      <c r="K870" s="362">
        <f>LF!AK877</f>
        <v>0</v>
      </c>
      <c r="L870" s="362">
        <f>LF!AM877</f>
        <v>0</v>
      </c>
      <c r="M870" s="362">
        <f>LF!AN877</f>
        <v>0</v>
      </c>
      <c r="N870" s="362">
        <f>LF!AO877</f>
        <v>0</v>
      </c>
      <c r="O870" s="362">
        <f>LF!AP877</f>
        <v>0</v>
      </c>
      <c r="P870" s="362">
        <f>LF!AQ877</f>
        <v>0</v>
      </c>
      <c r="Q870" s="362">
        <f>COUNTIF(LF!AR877,"Yes")</f>
        <v>0</v>
      </c>
      <c r="R870" s="337"/>
      <c r="S870" s="362">
        <f>Oncho!K877</f>
        <v>0</v>
      </c>
      <c r="T870" s="362">
        <f>MAX(Oncho!AB877,Oncho!BA877)</f>
        <v>0</v>
      </c>
      <c r="U870" s="362">
        <f>MAX(Oncho!AC877,Oncho!BB877)</f>
        <v>0</v>
      </c>
      <c r="V870" s="362">
        <f>MAX(Oncho!AE877,Oncho!BD877)</f>
        <v>0</v>
      </c>
      <c r="W870" s="362">
        <f>MAX(Oncho!AF877,Oncho!BE877)</f>
        <v>0</v>
      </c>
      <c r="X870" s="362">
        <f>MAX(Oncho!AG877,Oncho!BF877)</f>
        <v>0</v>
      </c>
      <c r="Y870" s="362">
        <f>MAX(Oncho!AH877,Oncho!BG877)</f>
        <v>0</v>
      </c>
      <c r="Z870" s="362">
        <f>MAX(Oncho!AI877,Oncho!BH877)</f>
        <v>0</v>
      </c>
      <c r="AA870" s="362">
        <f>MAX(Oncho!AJ877,Oncho!BI877)</f>
        <v>0</v>
      </c>
      <c r="AB870" s="362">
        <f>MAX(COUNTIF(Oncho!AK877,"Yes"),COUNTIF(Oncho!BJ877,"Yes"))</f>
        <v>0</v>
      </c>
      <c r="AC870" s="337"/>
      <c r="AD870" s="362">
        <f>Schisto!P879</f>
        <v>0</v>
      </c>
      <c r="AE870" s="362">
        <f>Schisto!AI879</f>
        <v>0</v>
      </c>
      <c r="AF870" s="362">
        <f>Schisto!AJ879</f>
        <v>0</v>
      </c>
      <c r="AG870" s="362">
        <f>Schisto!AN879</f>
        <v>0</v>
      </c>
      <c r="AH870" s="362">
        <f>Schisto!AO879</f>
        <v>0</v>
      </c>
      <c r="AI870" s="362">
        <f>Schisto!AT879</f>
        <v>0</v>
      </c>
      <c r="AJ870" s="362">
        <f>Schisto!AU879</f>
        <v>0</v>
      </c>
      <c r="AK870" s="362">
        <f>Schisto!AV879</f>
        <v>0</v>
      </c>
      <c r="AL870" s="362">
        <f>Schisto!AW879</f>
        <v>0</v>
      </c>
      <c r="AM870" s="362">
        <f>COUNTIF(Schisto!AX879,"Yes")</f>
        <v>0</v>
      </c>
      <c r="AN870" s="337"/>
      <c r="AO870" s="362">
        <f>STH!P879</f>
        <v>0</v>
      </c>
      <c r="AP870" s="362">
        <f>MAX(STH!AK879,STH!BS879)</f>
        <v>0</v>
      </c>
      <c r="AQ870" s="362">
        <f>MAX(STH!AL879,STH!BT879)</f>
        <v>0</v>
      </c>
      <c r="AR870" s="362">
        <f>MAX(STH!AM879,STH!BU879)</f>
        <v>0</v>
      </c>
      <c r="AS870" s="362">
        <f>MAX(STH!AN879,STH!BV879)</f>
        <v>0</v>
      </c>
      <c r="AT870" s="362">
        <f>MAX(STH!AO879,STH!BW879)</f>
        <v>0</v>
      </c>
      <c r="AU870" s="362">
        <f>MAX(STH!AQ879,STH!BY879)</f>
        <v>0</v>
      </c>
      <c r="AV870" s="362">
        <f>MAX(STH!AR879,STH!BZ879)</f>
        <v>0</v>
      </c>
      <c r="AW870" s="362">
        <f>MAX(STH!AS879,STH!CA879)</f>
        <v>0</v>
      </c>
      <c r="AX870" s="362">
        <f>MAX(STH!AT879,STH!CB879)</f>
        <v>0</v>
      </c>
      <c r="AY870" s="362">
        <f>MAX(STH!AU879,STH!CC879)</f>
        <v>0</v>
      </c>
      <c r="AZ870" s="362">
        <f>MAX(STH!AV879,STH!CD879)</f>
        <v>0</v>
      </c>
      <c r="BA870" s="362">
        <f>MAX(STH!AW879,STH!CE879)</f>
        <v>0</v>
      </c>
      <c r="BB870" s="362">
        <f>MAX(STH!AX879,STH!CF879)</f>
        <v>0</v>
      </c>
      <c r="BC870" s="362">
        <f>MAX(STH!AY879,STH!CG879)</f>
        <v>0</v>
      </c>
      <c r="BD870" s="362">
        <f>MAX(STH!AZ879,STH!CH879)</f>
        <v>0</v>
      </c>
      <c r="BE870" s="362">
        <f>MAX(STH!BA879,STH!CI879)</f>
        <v>0</v>
      </c>
      <c r="BF870" s="362">
        <f>MAX(STH!BB879,STH!CJ879)</f>
        <v>0</v>
      </c>
      <c r="BG870" s="362">
        <f>MAX(COUNTIF(STH!BC879,"Yes"),COUNTIF(STH!CK879,"Yes"))</f>
        <v>0</v>
      </c>
      <c r="BH870" s="337"/>
      <c r="BI870" s="362">
        <f>Trachoma!Q882</f>
        <v>0</v>
      </c>
      <c r="BJ870" s="362">
        <f>Trachoma!AK882</f>
        <v>0</v>
      </c>
      <c r="BK870" s="362">
        <f>Trachoma!AL882</f>
        <v>0</v>
      </c>
      <c r="BL870" s="362">
        <f>Trachoma!AN882</f>
        <v>0</v>
      </c>
      <c r="BM870" s="362">
        <f>Trachoma!AO882</f>
        <v>0</v>
      </c>
      <c r="BN870" s="362">
        <f>Trachoma!AT882</f>
        <v>0</v>
      </c>
      <c r="BO870" s="362">
        <f>Trachoma!AU882</f>
        <v>0</v>
      </c>
      <c r="BP870" s="362">
        <f>Trachoma!AV882</f>
        <v>0</v>
      </c>
      <c r="BQ870" s="362">
        <f>Trachoma!AW882</f>
        <v>0</v>
      </c>
      <c r="BR870" s="362">
        <f>COUNTIF(Trachoma!AX882,"Yes")</f>
        <v>0</v>
      </c>
      <c r="BS870" s="337"/>
      <c r="BT870" s="362">
        <f t="shared" si="144"/>
        <v>0</v>
      </c>
      <c r="BU870" s="362">
        <f t="shared" si="145"/>
        <v>0</v>
      </c>
      <c r="BV870" s="362">
        <f t="shared" si="146"/>
        <v>0</v>
      </c>
      <c r="BW870" s="362">
        <f t="shared" si="147"/>
        <v>0</v>
      </c>
      <c r="BX870" s="362">
        <f t="shared" si="148"/>
        <v>0</v>
      </c>
      <c r="BY870" s="362">
        <f t="shared" si="150"/>
        <v>0</v>
      </c>
      <c r="BZ870" s="362">
        <f t="shared" si="151"/>
        <v>0</v>
      </c>
      <c r="CA870" s="362">
        <f t="shared" si="152"/>
        <v>0</v>
      </c>
      <c r="CB870" s="362">
        <f t="shared" si="153"/>
        <v>0</v>
      </c>
      <c r="CC870" s="362">
        <f t="shared" si="149"/>
        <v>0</v>
      </c>
    </row>
    <row r="871" spans="2:81" x14ac:dyDescent="0.25">
      <c r="B871" s="147">
        <f>Demography!B879</f>
        <v>0</v>
      </c>
      <c r="C871" s="147">
        <f>Demography!C879</f>
        <v>0</v>
      </c>
      <c r="D871" s="148">
        <f>Demography!D879</f>
        <v>0</v>
      </c>
      <c r="E871" s="55"/>
      <c r="F871" s="148">
        <f>LF!M878</f>
        <v>0</v>
      </c>
      <c r="G871" s="148">
        <f>LF!AE878</f>
        <v>0</v>
      </c>
      <c r="H871" s="148">
        <f>LF!AF878</f>
        <v>0</v>
      </c>
      <c r="I871" s="148">
        <f>LF!AH878</f>
        <v>0</v>
      </c>
      <c r="J871" s="148">
        <f>LF!AI878</f>
        <v>0</v>
      </c>
      <c r="K871" s="148">
        <f>LF!AK878</f>
        <v>0</v>
      </c>
      <c r="L871" s="148">
        <f>LF!AM878</f>
        <v>0</v>
      </c>
      <c r="M871" s="148">
        <f>LF!AN878</f>
        <v>0</v>
      </c>
      <c r="N871" s="148">
        <f>LF!AO878</f>
        <v>0</v>
      </c>
      <c r="O871" s="148">
        <f>LF!AP878</f>
        <v>0</v>
      </c>
      <c r="P871" s="148">
        <f>LF!AQ878</f>
        <v>0</v>
      </c>
      <c r="Q871" s="148">
        <f>COUNTIF(LF!AR878,"Yes")</f>
        <v>0</v>
      </c>
      <c r="R871" s="55"/>
      <c r="S871" s="148">
        <f>Oncho!K878</f>
        <v>0</v>
      </c>
      <c r="T871" s="148">
        <f>MAX(Oncho!AB878,Oncho!BA878)</f>
        <v>0</v>
      </c>
      <c r="U871" s="148">
        <f>MAX(Oncho!AC878,Oncho!BB878)</f>
        <v>0</v>
      </c>
      <c r="V871" s="148">
        <f>MAX(Oncho!AE878,Oncho!BD878)</f>
        <v>0</v>
      </c>
      <c r="W871" s="148">
        <f>MAX(Oncho!AF878,Oncho!BE878)</f>
        <v>0</v>
      </c>
      <c r="X871" s="148">
        <f>MAX(Oncho!AG878,Oncho!BF878)</f>
        <v>0</v>
      </c>
      <c r="Y871" s="148">
        <f>MAX(Oncho!AH878,Oncho!BG878)</f>
        <v>0</v>
      </c>
      <c r="Z871" s="148">
        <f>MAX(Oncho!AI878,Oncho!BH878)</f>
        <v>0</v>
      </c>
      <c r="AA871" s="148">
        <f>MAX(Oncho!AJ878,Oncho!BI878)</f>
        <v>0</v>
      </c>
      <c r="AB871" s="148">
        <f>MAX(COUNTIF(Oncho!AK878,"Yes"),COUNTIF(Oncho!BJ878,"Yes"))</f>
        <v>0</v>
      </c>
      <c r="AC871" s="55"/>
      <c r="AD871" s="148">
        <f>Schisto!P880</f>
        <v>0</v>
      </c>
      <c r="AE871" s="148">
        <f>Schisto!AI880</f>
        <v>0</v>
      </c>
      <c r="AF871" s="148">
        <f>Schisto!AJ880</f>
        <v>0</v>
      </c>
      <c r="AG871" s="148">
        <f>Schisto!AN880</f>
        <v>0</v>
      </c>
      <c r="AH871" s="148">
        <f>Schisto!AO880</f>
        <v>0</v>
      </c>
      <c r="AI871" s="148">
        <f>Schisto!AT880</f>
        <v>0</v>
      </c>
      <c r="AJ871" s="148">
        <f>Schisto!AU880</f>
        <v>0</v>
      </c>
      <c r="AK871" s="148">
        <f>Schisto!AV880</f>
        <v>0</v>
      </c>
      <c r="AL871" s="148">
        <f>Schisto!AW880</f>
        <v>0</v>
      </c>
      <c r="AM871" s="148">
        <f>COUNTIF(Schisto!AX880,"Yes")</f>
        <v>0</v>
      </c>
      <c r="AN871" s="55"/>
      <c r="AO871" s="148">
        <f>STH!P880</f>
        <v>0</v>
      </c>
      <c r="AP871" s="148">
        <f>MAX(STH!AK880,STH!BS880)</f>
        <v>0</v>
      </c>
      <c r="AQ871" s="148">
        <f>MAX(STH!AL880,STH!BT880)</f>
        <v>0</v>
      </c>
      <c r="AR871" s="148">
        <f>MAX(STH!AM880,STH!BU880)</f>
        <v>0</v>
      </c>
      <c r="AS871" s="148">
        <f>MAX(STH!AN880,STH!BV880)</f>
        <v>0</v>
      </c>
      <c r="AT871" s="148">
        <f>MAX(STH!AO880,STH!BW880)</f>
        <v>0</v>
      </c>
      <c r="AU871" s="148">
        <f>MAX(STH!AQ880,STH!BY880)</f>
        <v>0</v>
      </c>
      <c r="AV871" s="148">
        <f>MAX(STH!AR880,STH!BZ880)</f>
        <v>0</v>
      </c>
      <c r="AW871" s="148">
        <f>MAX(STH!AS880,STH!CA880)</f>
        <v>0</v>
      </c>
      <c r="AX871" s="148">
        <f>MAX(STH!AT880,STH!CB880)</f>
        <v>0</v>
      </c>
      <c r="AY871" s="148">
        <f>MAX(STH!AU880,STH!CC880)</f>
        <v>0</v>
      </c>
      <c r="AZ871" s="148">
        <f>MAX(STH!AV880,STH!CD880)</f>
        <v>0</v>
      </c>
      <c r="BA871" s="148">
        <f>MAX(STH!AW880,STH!CE880)</f>
        <v>0</v>
      </c>
      <c r="BB871" s="148">
        <f>MAX(STH!AX880,STH!CF880)</f>
        <v>0</v>
      </c>
      <c r="BC871" s="148">
        <f>MAX(STH!AY880,STH!CG880)</f>
        <v>0</v>
      </c>
      <c r="BD871" s="148">
        <f>MAX(STH!AZ880,STH!CH880)</f>
        <v>0</v>
      </c>
      <c r="BE871" s="148">
        <f>MAX(STH!BA880,STH!CI880)</f>
        <v>0</v>
      </c>
      <c r="BF871" s="148">
        <f>MAX(STH!BB880,STH!CJ880)</f>
        <v>0</v>
      </c>
      <c r="BG871" s="148">
        <f>MAX(COUNTIF(STH!BC880,"Yes"),COUNTIF(STH!CK880,"Yes"))</f>
        <v>0</v>
      </c>
      <c r="BH871" s="55"/>
      <c r="BI871" s="148">
        <f>Trachoma!Q883</f>
        <v>0</v>
      </c>
      <c r="BJ871" s="148">
        <f>Trachoma!AK883</f>
        <v>0</v>
      </c>
      <c r="BK871" s="148">
        <f>Trachoma!AL883</f>
        <v>0</v>
      </c>
      <c r="BL871" s="148">
        <f>Trachoma!AN883</f>
        <v>0</v>
      </c>
      <c r="BM871" s="148">
        <f>Trachoma!AO883</f>
        <v>0</v>
      </c>
      <c r="BN871" s="148">
        <f>Trachoma!AT883</f>
        <v>0</v>
      </c>
      <c r="BO871" s="148">
        <f>Trachoma!AU883</f>
        <v>0</v>
      </c>
      <c r="BP871" s="148">
        <f>Trachoma!AV883</f>
        <v>0</v>
      </c>
      <c r="BQ871" s="148">
        <f>Trachoma!AW883</f>
        <v>0</v>
      </c>
      <c r="BR871" s="148">
        <f>COUNTIF(Trachoma!AX883,"Yes")</f>
        <v>0</v>
      </c>
      <c r="BS871" s="55"/>
      <c r="BT871" s="148">
        <f t="shared" si="144"/>
        <v>0</v>
      </c>
      <c r="BU871" s="148">
        <f t="shared" si="145"/>
        <v>0</v>
      </c>
      <c r="BV871" s="148">
        <f t="shared" si="146"/>
        <v>0</v>
      </c>
      <c r="BW871" s="148">
        <f t="shared" si="147"/>
        <v>0</v>
      </c>
      <c r="BX871" s="148">
        <f t="shared" si="148"/>
        <v>0</v>
      </c>
      <c r="BY871" s="148">
        <f t="shared" si="150"/>
        <v>0</v>
      </c>
      <c r="BZ871" s="148">
        <f t="shared" si="151"/>
        <v>0</v>
      </c>
      <c r="CA871" s="148">
        <f t="shared" si="152"/>
        <v>0</v>
      </c>
      <c r="CB871" s="148">
        <f t="shared" si="153"/>
        <v>0</v>
      </c>
      <c r="CC871" s="148">
        <f t="shared" si="149"/>
        <v>0</v>
      </c>
    </row>
    <row r="872" spans="2:81" x14ac:dyDescent="0.25">
      <c r="B872" s="361">
        <f>Demography!B880</f>
        <v>0</v>
      </c>
      <c r="C872" s="361">
        <f>Demography!C880</f>
        <v>0</v>
      </c>
      <c r="D872" s="362">
        <f>Demography!D880</f>
        <v>0</v>
      </c>
      <c r="E872" s="337"/>
      <c r="F872" s="362">
        <f>LF!M879</f>
        <v>0</v>
      </c>
      <c r="G872" s="362">
        <f>LF!AE879</f>
        <v>0</v>
      </c>
      <c r="H872" s="362">
        <f>LF!AF879</f>
        <v>0</v>
      </c>
      <c r="I872" s="362">
        <f>LF!AH879</f>
        <v>0</v>
      </c>
      <c r="J872" s="362">
        <f>LF!AI879</f>
        <v>0</v>
      </c>
      <c r="K872" s="362">
        <f>LF!AK879</f>
        <v>0</v>
      </c>
      <c r="L872" s="362">
        <f>LF!AM879</f>
        <v>0</v>
      </c>
      <c r="M872" s="362">
        <f>LF!AN879</f>
        <v>0</v>
      </c>
      <c r="N872" s="362">
        <f>LF!AO879</f>
        <v>0</v>
      </c>
      <c r="O872" s="362">
        <f>LF!AP879</f>
        <v>0</v>
      </c>
      <c r="P872" s="362">
        <f>LF!AQ879</f>
        <v>0</v>
      </c>
      <c r="Q872" s="362">
        <f>COUNTIF(LF!AR879,"Yes")</f>
        <v>0</v>
      </c>
      <c r="R872" s="337"/>
      <c r="S872" s="362">
        <f>Oncho!K879</f>
        <v>0</v>
      </c>
      <c r="T872" s="362">
        <f>MAX(Oncho!AB879,Oncho!BA879)</f>
        <v>0</v>
      </c>
      <c r="U872" s="362">
        <f>MAX(Oncho!AC879,Oncho!BB879)</f>
        <v>0</v>
      </c>
      <c r="V872" s="362">
        <f>MAX(Oncho!AE879,Oncho!BD879)</f>
        <v>0</v>
      </c>
      <c r="W872" s="362">
        <f>MAX(Oncho!AF879,Oncho!BE879)</f>
        <v>0</v>
      </c>
      <c r="X872" s="362">
        <f>MAX(Oncho!AG879,Oncho!BF879)</f>
        <v>0</v>
      </c>
      <c r="Y872" s="362">
        <f>MAX(Oncho!AH879,Oncho!BG879)</f>
        <v>0</v>
      </c>
      <c r="Z872" s="362">
        <f>MAX(Oncho!AI879,Oncho!BH879)</f>
        <v>0</v>
      </c>
      <c r="AA872" s="362">
        <f>MAX(Oncho!AJ879,Oncho!BI879)</f>
        <v>0</v>
      </c>
      <c r="AB872" s="362">
        <f>MAX(COUNTIF(Oncho!AK879,"Yes"),COUNTIF(Oncho!BJ879,"Yes"))</f>
        <v>0</v>
      </c>
      <c r="AC872" s="337"/>
      <c r="AD872" s="362">
        <f>Schisto!P881</f>
        <v>0</v>
      </c>
      <c r="AE872" s="362">
        <f>Schisto!AI881</f>
        <v>0</v>
      </c>
      <c r="AF872" s="362">
        <f>Schisto!AJ881</f>
        <v>0</v>
      </c>
      <c r="AG872" s="362">
        <f>Schisto!AN881</f>
        <v>0</v>
      </c>
      <c r="AH872" s="362">
        <f>Schisto!AO881</f>
        <v>0</v>
      </c>
      <c r="AI872" s="362">
        <f>Schisto!AT881</f>
        <v>0</v>
      </c>
      <c r="AJ872" s="362">
        <f>Schisto!AU881</f>
        <v>0</v>
      </c>
      <c r="AK872" s="362">
        <f>Schisto!AV881</f>
        <v>0</v>
      </c>
      <c r="AL872" s="362">
        <f>Schisto!AW881</f>
        <v>0</v>
      </c>
      <c r="AM872" s="362">
        <f>COUNTIF(Schisto!AX881,"Yes")</f>
        <v>0</v>
      </c>
      <c r="AN872" s="337"/>
      <c r="AO872" s="362">
        <f>STH!P881</f>
        <v>0</v>
      </c>
      <c r="AP872" s="362">
        <f>MAX(STH!AK881,STH!BS881)</f>
        <v>0</v>
      </c>
      <c r="AQ872" s="362">
        <f>MAX(STH!AL881,STH!BT881)</f>
        <v>0</v>
      </c>
      <c r="AR872" s="362">
        <f>MAX(STH!AM881,STH!BU881)</f>
        <v>0</v>
      </c>
      <c r="AS872" s="362">
        <f>MAX(STH!AN881,STH!BV881)</f>
        <v>0</v>
      </c>
      <c r="AT872" s="362">
        <f>MAX(STH!AO881,STH!BW881)</f>
        <v>0</v>
      </c>
      <c r="AU872" s="362">
        <f>MAX(STH!AQ881,STH!BY881)</f>
        <v>0</v>
      </c>
      <c r="AV872" s="362">
        <f>MAX(STH!AR881,STH!BZ881)</f>
        <v>0</v>
      </c>
      <c r="AW872" s="362">
        <f>MAX(STH!AS881,STH!CA881)</f>
        <v>0</v>
      </c>
      <c r="AX872" s="362">
        <f>MAX(STH!AT881,STH!CB881)</f>
        <v>0</v>
      </c>
      <c r="AY872" s="362">
        <f>MAX(STH!AU881,STH!CC881)</f>
        <v>0</v>
      </c>
      <c r="AZ872" s="362">
        <f>MAX(STH!AV881,STH!CD881)</f>
        <v>0</v>
      </c>
      <c r="BA872" s="362">
        <f>MAX(STH!AW881,STH!CE881)</f>
        <v>0</v>
      </c>
      <c r="BB872" s="362">
        <f>MAX(STH!AX881,STH!CF881)</f>
        <v>0</v>
      </c>
      <c r="BC872" s="362">
        <f>MAX(STH!AY881,STH!CG881)</f>
        <v>0</v>
      </c>
      <c r="BD872" s="362">
        <f>MAX(STH!AZ881,STH!CH881)</f>
        <v>0</v>
      </c>
      <c r="BE872" s="362">
        <f>MAX(STH!BA881,STH!CI881)</f>
        <v>0</v>
      </c>
      <c r="BF872" s="362">
        <f>MAX(STH!BB881,STH!CJ881)</f>
        <v>0</v>
      </c>
      <c r="BG872" s="362">
        <f>MAX(COUNTIF(STH!BC881,"Yes"),COUNTIF(STH!CK881,"Yes"))</f>
        <v>0</v>
      </c>
      <c r="BH872" s="337"/>
      <c r="BI872" s="362">
        <f>Trachoma!Q884</f>
        <v>0</v>
      </c>
      <c r="BJ872" s="362">
        <f>Trachoma!AK884</f>
        <v>0</v>
      </c>
      <c r="BK872" s="362">
        <f>Trachoma!AL884</f>
        <v>0</v>
      </c>
      <c r="BL872" s="362">
        <f>Trachoma!AN884</f>
        <v>0</v>
      </c>
      <c r="BM872" s="362">
        <f>Trachoma!AO884</f>
        <v>0</v>
      </c>
      <c r="BN872" s="362">
        <f>Trachoma!AT884</f>
        <v>0</v>
      </c>
      <c r="BO872" s="362">
        <f>Trachoma!AU884</f>
        <v>0</v>
      </c>
      <c r="BP872" s="362">
        <f>Trachoma!AV884</f>
        <v>0</v>
      </c>
      <c r="BQ872" s="362">
        <f>Trachoma!AW884</f>
        <v>0</v>
      </c>
      <c r="BR872" s="362">
        <f>COUNTIF(Trachoma!AX884,"Yes")</f>
        <v>0</v>
      </c>
      <c r="BS872" s="337"/>
      <c r="BT872" s="362">
        <f t="shared" si="144"/>
        <v>0</v>
      </c>
      <c r="BU872" s="362">
        <f t="shared" si="145"/>
        <v>0</v>
      </c>
      <c r="BV872" s="362">
        <f t="shared" si="146"/>
        <v>0</v>
      </c>
      <c r="BW872" s="362">
        <f t="shared" si="147"/>
        <v>0</v>
      </c>
      <c r="BX872" s="362">
        <f t="shared" si="148"/>
        <v>0</v>
      </c>
      <c r="BY872" s="362">
        <f t="shared" si="150"/>
        <v>0</v>
      </c>
      <c r="BZ872" s="362">
        <f t="shared" si="151"/>
        <v>0</v>
      </c>
      <c r="CA872" s="362">
        <f t="shared" si="152"/>
        <v>0</v>
      </c>
      <c r="CB872" s="362">
        <f t="shared" si="153"/>
        <v>0</v>
      </c>
      <c r="CC872" s="362">
        <f t="shared" si="149"/>
        <v>0</v>
      </c>
    </row>
    <row r="873" spans="2:81" x14ac:dyDescent="0.25">
      <c r="B873" s="147">
        <f>Demography!B881</f>
        <v>0</v>
      </c>
      <c r="C873" s="147">
        <f>Demography!C881</f>
        <v>0</v>
      </c>
      <c r="D873" s="148">
        <f>Demography!D881</f>
        <v>0</v>
      </c>
      <c r="E873" s="55"/>
      <c r="F873" s="148">
        <f>LF!M880</f>
        <v>0</v>
      </c>
      <c r="G873" s="148">
        <f>LF!AE880</f>
        <v>0</v>
      </c>
      <c r="H873" s="148">
        <f>LF!AF880</f>
        <v>0</v>
      </c>
      <c r="I873" s="148">
        <f>LF!AH880</f>
        <v>0</v>
      </c>
      <c r="J873" s="148">
        <f>LF!AI880</f>
        <v>0</v>
      </c>
      <c r="K873" s="148">
        <f>LF!AK880</f>
        <v>0</v>
      </c>
      <c r="L873" s="148">
        <f>LF!AM880</f>
        <v>0</v>
      </c>
      <c r="M873" s="148">
        <f>LF!AN880</f>
        <v>0</v>
      </c>
      <c r="N873" s="148">
        <f>LF!AO880</f>
        <v>0</v>
      </c>
      <c r="O873" s="148">
        <f>LF!AP880</f>
        <v>0</v>
      </c>
      <c r="P873" s="148">
        <f>LF!AQ880</f>
        <v>0</v>
      </c>
      <c r="Q873" s="148">
        <f>COUNTIF(LF!AR880,"Yes")</f>
        <v>0</v>
      </c>
      <c r="R873" s="55"/>
      <c r="S873" s="148">
        <f>Oncho!K880</f>
        <v>0</v>
      </c>
      <c r="T873" s="148">
        <f>MAX(Oncho!AB880,Oncho!BA880)</f>
        <v>0</v>
      </c>
      <c r="U873" s="148">
        <f>MAX(Oncho!AC880,Oncho!BB880)</f>
        <v>0</v>
      </c>
      <c r="V873" s="148">
        <f>MAX(Oncho!AE880,Oncho!BD880)</f>
        <v>0</v>
      </c>
      <c r="W873" s="148">
        <f>MAX(Oncho!AF880,Oncho!BE880)</f>
        <v>0</v>
      </c>
      <c r="X873" s="148">
        <f>MAX(Oncho!AG880,Oncho!BF880)</f>
        <v>0</v>
      </c>
      <c r="Y873" s="148">
        <f>MAX(Oncho!AH880,Oncho!BG880)</f>
        <v>0</v>
      </c>
      <c r="Z873" s="148">
        <f>MAX(Oncho!AI880,Oncho!BH880)</f>
        <v>0</v>
      </c>
      <c r="AA873" s="148">
        <f>MAX(Oncho!AJ880,Oncho!BI880)</f>
        <v>0</v>
      </c>
      <c r="AB873" s="148">
        <f>MAX(COUNTIF(Oncho!AK880,"Yes"),COUNTIF(Oncho!BJ880,"Yes"))</f>
        <v>0</v>
      </c>
      <c r="AC873" s="55"/>
      <c r="AD873" s="148">
        <f>Schisto!P882</f>
        <v>0</v>
      </c>
      <c r="AE873" s="148">
        <f>Schisto!AI882</f>
        <v>0</v>
      </c>
      <c r="AF873" s="148">
        <f>Schisto!AJ882</f>
        <v>0</v>
      </c>
      <c r="AG873" s="148">
        <f>Schisto!AN882</f>
        <v>0</v>
      </c>
      <c r="AH873" s="148">
        <f>Schisto!AO882</f>
        <v>0</v>
      </c>
      <c r="AI873" s="148">
        <f>Schisto!AT882</f>
        <v>0</v>
      </c>
      <c r="AJ873" s="148">
        <f>Schisto!AU882</f>
        <v>0</v>
      </c>
      <c r="AK873" s="148">
        <f>Schisto!AV882</f>
        <v>0</v>
      </c>
      <c r="AL873" s="148">
        <f>Schisto!AW882</f>
        <v>0</v>
      </c>
      <c r="AM873" s="148">
        <f>COUNTIF(Schisto!AX882,"Yes")</f>
        <v>0</v>
      </c>
      <c r="AN873" s="55"/>
      <c r="AO873" s="148">
        <f>STH!P882</f>
        <v>0</v>
      </c>
      <c r="AP873" s="148">
        <f>MAX(STH!AK882,STH!BS882)</f>
        <v>0</v>
      </c>
      <c r="AQ873" s="148">
        <f>MAX(STH!AL882,STH!BT882)</f>
        <v>0</v>
      </c>
      <c r="AR873" s="148">
        <f>MAX(STH!AM882,STH!BU882)</f>
        <v>0</v>
      </c>
      <c r="AS873" s="148">
        <f>MAX(STH!AN882,STH!BV882)</f>
        <v>0</v>
      </c>
      <c r="AT873" s="148">
        <f>MAX(STH!AO882,STH!BW882)</f>
        <v>0</v>
      </c>
      <c r="AU873" s="148">
        <f>MAX(STH!AQ882,STH!BY882)</f>
        <v>0</v>
      </c>
      <c r="AV873" s="148">
        <f>MAX(STH!AR882,STH!BZ882)</f>
        <v>0</v>
      </c>
      <c r="AW873" s="148">
        <f>MAX(STH!AS882,STH!CA882)</f>
        <v>0</v>
      </c>
      <c r="AX873" s="148">
        <f>MAX(STH!AT882,STH!CB882)</f>
        <v>0</v>
      </c>
      <c r="AY873" s="148">
        <f>MAX(STH!AU882,STH!CC882)</f>
        <v>0</v>
      </c>
      <c r="AZ873" s="148">
        <f>MAX(STH!AV882,STH!CD882)</f>
        <v>0</v>
      </c>
      <c r="BA873" s="148">
        <f>MAX(STH!AW882,STH!CE882)</f>
        <v>0</v>
      </c>
      <c r="BB873" s="148">
        <f>MAX(STH!AX882,STH!CF882)</f>
        <v>0</v>
      </c>
      <c r="BC873" s="148">
        <f>MAX(STH!AY882,STH!CG882)</f>
        <v>0</v>
      </c>
      <c r="BD873" s="148">
        <f>MAX(STH!AZ882,STH!CH882)</f>
        <v>0</v>
      </c>
      <c r="BE873" s="148">
        <f>MAX(STH!BA882,STH!CI882)</f>
        <v>0</v>
      </c>
      <c r="BF873" s="148">
        <f>MAX(STH!BB882,STH!CJ882)</f>
        <v>0</v>
      </c>
      <c r="BG873" s="148">
        <f>MAX(COUNTIF(STH!BC882,"Yes"),COUNTIF(STH!CK882,"Yes"))</f>
        <v>0</v>
      </c>
      <c r="BH873" s="55"/>
      <c r="BI873" s="148">
        <f>Trachoma!Q885</f>
        <v>0</v>
      </c>
      <c r="BJ873" s="148">
        <f>Trachoma!AK885</f>
        <v>0</v>
      </c>
      <c r="BK873" s="148">
        <f>Trachoma!AL885</f>
        <v>0</v>
      </c>
      <c r="BL873" s="148">
        <f>Trachoma!AN885</f>
        <v>0</v>
      </c>
      <c r="BM873" s="148">
        <f>Trachoma!AO885</f>
        <v>0</v>
      </c>
      <c r="BN873" s="148">
        <f>Trachoma!AT885</f>
        <v>0</v>
      </c>
      <c r="BO873" s="148">
        <f>Trachoma!AU885</f>
        <v>0</v>
      </c>
      <c r="BP873" s="148">
        <f>Trachoma!AV885</f>
        <v>0</v>
      </c>
      <c r="BQ873" s="148">
        <f>Trachoma!AW885</f>
        <v>0</v>
      </c>
      <c r="BR873" s="148">
        <f>COUNTIF(Trachoma!AX885,"Yes")</f>
        <v>0</v>
      </c>
      <c r="BS873" s="55"/>
      <c r="BT873" s="148">
        <f t="shared" si="144"/>
        <v>0</v>
      </c>
      <c r="BU873" s="148">
        <f t="shared" si="145"/>
        <v>0</v>
      </c>
      <c r="BV873" s="148">
        <f t="shared" si="146"/>
        <v>0</v>
      </c>
      <c r="BW873" s="148">
        <f t="shared" si="147"/>
        <v>0</v>
      </c>
      <c r="BX873" s="148">
        <f t="shared" si="148"/>
        <v>0</v>
      </c>
      <c r="BY873" s="148">
        <f t="shared" si="150"/>
        <v>0</v>
      </c>
      <c r="BZ873" s="148">
        <f t="shared" si="151"/>
        <v>0</v>
      </c>
      <c r="CA873" s="148">
        <f t="shared" si="152"/>
        <v>0</v>
      </c>
      <c r="CB873" s="148">
        <f t="shared" si="153"/>
        <v>0</v>
      </c>
      <c r="CC873" s="148">
        <f t="shared" si="149"/>
        <v>0</v>
      </c>
    </row>
    <row r="874" spans="2:81" x14ac:dyDescent="0.25">
      <c r="B874" s="361">
        <f>Demography!B882</f>
        <v>0</v>
      </c>
      <c r="C874" s="361">
        <f>Demography!C882</f>
        <v>0</v>
      </c>
      <c r="D874" s="362">
        <f>Demography!D882</f>
        <v>0</v>
      </c>
      <c r="E874" s="337"/>
      <c r="F874" s="362">
        <f>LF!M881</f>
        <v>0</v>
      </c>
      <c r="G874" s="362">
        <f>LF!AE881</f>
        <v>0</v>
      </c>
      <c r="H874" s="362">
        <f>LF!AF881</f>
        <v>0</v>
      </c>
      <c r="I874" s="362">
        <f>LF!AH881</f>
        <v>0</v>
      </c>
      <c r="J874" s="362">
        <f>LF!AI881</f>
        <v>0</v>
      </c>
      <c r="K874" s="362">
        <f>LF!AK881</f>
        <v>0</v>
      </c>
      <c r="L874" s="362">
        <f>LF!AM881</f>
        <v>0</v>
      </c>
      <c r="M874" s="362">
        <f>LF!AN881</f>
        <v>0</v>
      </c>
      <c r="N874" s="362">
        <f>LF!AO881</f>
        <v>0</v>
      </c>
      <c r="O874" s="362">
        <f>LF!AP881</f>
        <v>0</v>
      </c>
      <c r="P874" s="362">
        <f>LF!AQ881</f>
        <v>0</v>
      </c>
      <c r="Q874" s="362">
        <f>COUNTIF(LF!AR881,"Yes")</f>
        <v>0</v>
      </c>
      <c r="R874" s="337"/>
      <c r="S874" s="362">
        <f>Oncho!K881</f>
        <v>0</v>
      </c>
      <c r="T874" s="362">
        <f>MAX(Oncho!AB881,Oncho!BA881)</f>
        <v>0</v>
      </c>
      <c r="U874" s="362">
        <f>MAX(Oncho!AC881,Oncho!BB881)</f>
        <v>0</v>
      </c>
      <c r="V874" s="362">
        <f>MAX(Oncho!AE881,Oncho!BD881)</f>
        <v>0</v>
      </c>
      <c r="W874" s="362">
        <f>MAX(Oncho!AF881,Oncho!BE881)</f>
        <v>0</v>
      </c>
      <c r="X874" s="362">
        <f>MAX(Oncho!AG881,Oncho!BF881)</f>
        <v>0</v>
      </c>
      <c r="Y874" s="362">
        <f>MAX(Oncho!AH881,Oncho!BG881)</f>
        <v>0</v>
      </c>
      <c r="Z874" s="362">
        <f>MAX(Oncho!AI881,Oncho!BH881)</f>
        <v>0</v>
      </c>
      <c r="AA874" s="362">
        <f>MAX(Oncho!AJ881,Oncho!BI881)</f>
        <v>0</v>
      </c>
      <c r="AB874" s="362">
        <f>MAX(COUNTIF(Oncho!AK881,"Yes"),COUNTIF(Oncho!BJ881,"Yes"))</f>
        <v>0</v>
      </c>
      <c r="AC874" s="337"/>
      <c r="AD874" s="362">
        <f>Schisto!P883</f>
        <v>0</v>
      </c>
      <c r="AE874" s="362">
        <f>Schisto!AI883</f>
        <v>0</v>
      </c>
      <c r="AF874" s="362">
        <f>Schisto!AJ883</f>
        <v>0</v>
      </c>
      <c r="AG874" s="362">
        <f>Schisto!AN883</f>
        <v>0</v>
      </c>
      <c r="AH874" s="362">
        <f>Schisto!AO883</f>
        <v>0</v>
      </c>
      <c r="AI874" s="362">
        <f>Schisto!AT883</f>
        <v>0</v>
      </c>
      <c r="AJ874" s="362">
        <f>Schisto!AU883</f>
        <v>0</v>
      </c>
      <c r="AK874" s="362">
        <f>Schisto!AV883</f>
        <v>0</v>
      </c>
      <c r="AL874" s="362">
        <f>Schisto!AW883</f>
        <v>0</v>
      </c>
      <c r="AM874" s="362">
        <f>COUNTIF(Schisto!AX883,"Yes")</f>
        <v>0</v>
      </c>
      <c r="AN874" s="337"/>
      <c r="AO874" s="362">
        <f>STH!P883</f>
        <v>0</v>
      </c>
      <c r="AP874" s="362">
        <f>MAX(STH!AK883,STH!BS883)</f>
        <v>0</v>
      </c>
      <c r="AQ874" s="362">
        <f>MAX(STH!AL883,STH!BT883)</f>
        <v>0</v>
      </c>
      <c r="AR874" s="362">
        <f>MAX(STH!AM883,STH!BU883)</f>
        <v>0</v>
      </c>
      <c r="AS874" s="362">
        <f>MAX(STH!AN883,STH!BV883)</f>
        <v>0</v>
      </c>
      <c r="AT874" s="362">
        <f>MAX(STH!AO883,STH!BW883)</f>
        <v>0</v>
      </c>
      <c r="AU874" s="362">
        <f>MAX(STH!AQ883,STH!BY883)</f>
        <v>0</v>
      </c>
      <c r="AV874" s="362">
        <f>MAX(STH!AR883,STH!BZ883)</f>
        <v>0</v>
      </c>
      <c r="AW874" s="362">
        <f>MAX(STH!AS883,STH!CA883)</f>
        <v>0</v>
      </c>
      <c r="AX874" s="362">
        <f>MAX(STH!AT883,STH!CB883)</f>
        <v>0</v>
      </c>
      <c r="AY874" s="362">
        <f>MAX(STH!AU883,STH!CC883)</f>
        <v>0</v>
      </c>
      <c r="AZ874" s="362">
        <f>MAX(STH!AV883,STH!CD883)</f>
        <v>0</v>
      </c>
      <c r="BA874" s="362">
        <f>MAX(STH!AW883,STH!CE883)</f>
        <v>0</v>
      </c>
      <c r="BB874" s="362">
        <f>MAX(STH!AX883,STH!CF883)</f>
        <v>0</v>
      </c>
      <c r="BC874" s="362">
        <f>MAX(STH!AY883,STH!CG883)</f>
        <v>0</v>
      </c>
      <c r="BD874" s="362">
        <f>MAX(STH!AZ883,STH!CH883)</f>
        <v>0</v>
      </c>
      <c r="BE874" s="362">
        <f>MAX(STH!BA883,STH!CI883)</f>
        <v>0</v>
      </c>
      <c r="BF874" s="362">
        <f>MAX(STH!BB883,STH!CJ883)</f>
        <v>0</v>
      </c>
      <c r="BG874" s="362">
        <f>MAX(COUNTIF(STH!BC883,"Yes"),COUNTIF(STH!CK883,"Yes"))</f>
        <v>0</v>
      </c>
      <c r="BH874" s="337"/>
      <c r="BI874" s="362">
        <f>Trachoma!Q886</f>
        <v>0</v>
      </c>
      <c r="BJ874" s="362">
        <f>Trachoma!AK886</f>
        <v>0</v>
      </c>
      <c r="BK874" s="362">
        <f>Trachoma!AL886</f>
        <v>0</v>
      </c>
      <c r="BL874" s="362">
        <f>Trachoma!AN886</f>
        <v>0</v>
      </c>
      <c r="BM874" s="362">
        <f>Trachoma!AO886</f>
        <v>0</v>
      </c>
      <c r="BN874" s="362">
        <f>Trachoma!AT886</f>
        <v>0</v>
      </c>
      <c r="BO874" s="362">
        <f>Trachoma!AU886</f>
        <v>0</v>
      </c>
      <c r="BP874" s="362">
        <f>Trachoma!AV886</f>
        <v>0</v>
      </c>
      <c r="BQ874" s="362">
        <f>Trachoma!AW886</f>
        <v>0</v>
      </c>
      <c r="BR874" s="362">
        <f>COUNTIF(Trachoma!AX886,"Yes")</f>
        <v>0</v>
      </c>
      <c r="BS874" s="337"/>
      <c r="BT874" s="362">
        <f t="shared" si="144"/>
        <v>0</v>
      </c>
      <c r="BU874" s="362">
        <f t="shared" si="145"/>
        <v>0</v>
      </c>
      <c r="BV874" s="362">
        <f t="shared" si="146"/>
        <v>0</v>
      </c>
      <c r="BW874" s="362">
        <f t="shared" si="147"/>
        <v>0</v>
      </c>
      <c r="BX874" s="362">
        <f t="shared" si="148"/>
        <v>0</v>
      </c>
      <c r="BY874" s="362">
        <f t="shared" si="150"/>
        <v>0</v>
      </c>
      <c r="BZ874" s="362">
        <f t="shared" si="151"/>
        <v>0</v>
      </c>
      <c r="CA874" s="362">
        <f t="shared" si="152"/>
        <v>0</v>
      </c>
      <c r="CB874" s="362">
        <f t="shared" si="153"/>
        <v>0</v>
      </c>
      <c r="CC874" s="362">
        <f t="shared" si="149"/>
        <v>0</v>
      </c>
    </row>
    <row r="875" spans="2:81" x14ac:dyDescent="0.25">
      <c r="B875" s="147">
        <f>Demography!B883</f>
        <v>0</v>
      </c>
      <c r="C875" s="147">
        <f>Demography!C883</f>
        <v>0</v>
      </c>
      <c r="D875" s="148">
        <f>Demography!D883</f>
        <v>0</v>
      </c>
      <c r="E875" s="55"/>
      <c r="F875" s="148">
        <f>LF!M882</f>
        <v>0</v>
      </c>
      <c r="G875" s="148">
        <f>LF!AE882</f>
        <v>0</v>
      </c>
      <c r="H875" s="148">
        <f>LF!AF882</f>
        <v>0</v>
      </c>
      <c r="I875" s="148">
        <f>LF!AH882</f>
        <v>0</v>
      </c>
      <c r="J875" s="148">
        <f>LF!AI882</f>
        <v>0</v>
      </c>
      <c r="K875" s="148">
        <f>LF!AK882</f>
        <v>0</v>
      </c>
      <c r="L875" s="148">
        <f>LF!AM882</f>
        <v>0</v>
      </c>
      <c r="M875" s="148">
        <f>LF!AN882</f>
        <v>0</v>
      </c>
      <c r="N875" s="148">
        <f>LF!AO882</f>
        <v>0</v>
      </c>
      <c r="O875" s="148">
        <f>LF!AP882</f>
        <v>0</v>
      </c>
      <c r="P875" s="148">
        <f>LF!AQ882</f>
        <v>0</v>
      </c>
      <c r="Q875" s="148">
        <f>COUNTIF(LF!AR882,"Yes")</f>
        <v>0</v>
      </c>
      <c r="R875" s="55"/>
      <c r="S875" s="148">
        <f>Oncho!K882</f>
        <v>0</v>
      </c>
      <c r="T875" s="148">
        <f>MAX(Oncho!AB882,Oncho!BA882)</f>
        <v>0</v>
      </c>
      <c r="U875" s="148">
        <f>MAX(Oncho!AC882,Oncho!BB882)</f>
        <v>0</v>
      </c>
      <c r="V875" s="148">
        <f>MAX(Oncho!AE882,Oncho!BD882)</f>
        <v>0</v>
      </c>
      <c r="W875" s="148">
        <f>MAX(Oncho!AF882,Oncho!BE882)</f>
        <v>0</v>
      </c>
      <c r="X875" s="148">
        <f>MAX(Oncho!AG882,Oncho!BF882)</f>
        <v>0</v>
      </c>
      <c r="Y875" s="148">
        <f>MAX(Oncho!AH882,Oncho!BG882)</f>
        <v>0</v>
      </c>
      <c r="Z875" s="148">
        <f>MAX(Oncho!AI882,Oncho!BH882)</f>
        <v>0</v>
      </c>
      <c r="AA875" s="148">
        <f>MAX(Oncho!AJ882,Oncho!BI882)</f>
        <v>0</v>
      </c>
      <c r="AB875" s="148">
        <f>MAX(COUNTIF(Oncho!AK882,"Yes"),COUNTIF(Oncho!BJ882,"Yes"))</f>
        <v>0</v>
      </c>
      <c r="AC875" s="55"/>
      <c r="AD875" s="148">
        <f>Schisto!P884</f>
        <v>0</v>
      </c>
      <c r="AE875" s="148">
        <f>Schisto!AI884</f>
        <v>0</v>
      </c>
      <c r="AF875" s="148">
        <f>Schisto!AJ884</f>
        <v>0</v>
      </c>
      <c r="AG875" s="148">
        <f>Schisto!AN884</f>
        <v>0</v>
      </c>
      <c r="AH875" s="148">
        <f>Schisto!AO884</f>
        <v>0</v>
      </c>
      <c r="AI875" s="148">
        <f>Schisto!AT884</f>
        <v>0</v>
      </c>
      <c r="AJ875" s="148">
        <f>Schisto!AU884</f>
        <v>0</v>
      </c>
      <c r="AK875" s="148">
        <f>Schisto!AV884</f>
        <v>0</v>
      </c>
      <c r="AL875" s="148">
        <f>Schisto!AW884</f>
        <v>0</v>
      </c>
      <c r="AM875" s="148">
        <f>COUNTIF(Schisto!AX884,"Yes")</f>
        <v>0</v>
      </c>
      <c r="AN875" s="55"/>
      <c r="AO875" s="148">
        <f>STH!P884</f>
        <v>0</v>
      </c>
      <c r="AP875" s="148">
        <f>MAX(STH!AK884,STH!BS884)</f>
        <v>0</v>
      </c>
      <c r="AQ875" s="148">
        <f>MAX(STH!AL884,STH!BT884)</f>
        <v>0</v>
      </c>
      <c r="AR875" s="148">
        <f>MAX(STH!AM884,STH!BU884)</f>
        <v>0</v>
      </c>
      <c r="AS875" s="148">
        <f>MAX(STH!AN884,STH!BV884)</f>
        <v>0</v>
      </c>
      <c r="AT875" s="148">
        <f>MAX(STH!AO884,STH!BW884)</f>
        <v>0</v>
      </c>
      <c r="AU875" s="148">
        <f>MAX(STH!AQ884,STH!BY884)</f>
        <v>0</v>
      </c>
      <c r="AV875" s="148">
        <f>MAX(STH!AR884,STH!BZ884)</f>
        <v>0</v>
      </c>
      <c r="AW875" s="148">
        <f>MAX(STH!AS884,STH!CA884)</f>
        <v>0</v>
      </c>
      <c r="AX875" s="148">
        <f>MAX(STH!AT884,STH!CB884)</f>
        <v>0</v>
      </c>
      <c r="AY875" s="148">
        <f>MAX(STH!AU884,STH!CC884)</f>
        <v>0</v>
      </c>
      <c r="AZ875" s="148">
        <f>MAX(STH!AV884,STH!CD884)</f>
        <v>0</v>
      </c>
      <c r="BA875" s="148">
        <f>MAX(STH!AW884,STH!CE884)</f>
        <v>0</v>
      </c>
      <c r="BB875" s="148">
        <f>MAX(STH!AX884,STH!CF884)</f>
        <v>0</v>
      </c>
      <c r="BC875" s="148">
        <f>MAX(STH!AY884,STH!CG884)</f>
        <v>0</v>
      </c>
      <c r="BD875" s="148">
        <f>MAX(STH!AZ884,STH!CH884)</f>
        <v>0</v>
      </c>
      <c r="BE875" s="148">
        <f>MAX(STH!BA884,STH!CI884)</f>
        <v>0</v>
      </c>
      <c r="BF875" s="148">
        <f>MAX(STH!BB884,STH!CJ884)</f>
        <v>0</v>
      </c>
      <c r="BG875" s="148">
        <f>MAX(COUNTIF(STH!BC884,"Yes"),COUNTIF(STH!CK884,"Yes"))</f>
        <v>0</v>
      </c>
      <c r="BH875" s="55"/>
      <c r="BI875" s="148">
        <f>Trachoma!Q887</f>
        <v>0</v>
      </c>
      <c r="BJ875" s="148">
        <f>Trachoma!AK887</f>
        <v>0</v>
      </c>
      <c r="BK875" s="148">
        <f>Trachoma!AL887</f>
        <v>0</v>
      </c>
      <c r="BL875" s="148">
        <f>Trachoma!AN887</f>
        <v>0</v>
      </c>
      <c r="BM875" s="148">
        <f>Trachoma!AO887</f>
        <v>0</v>
      </c>
      <c r="BN875" s="148">
        <f>Trachoma!AT887</f>
        <v>0</v>
      </c>
      <c r="BO875" s="148">
        <f>Trachoma!AU887</f>
        <v>0</v>
      </c>
      <c r="BP875" s="148">
        <f>Trachoma!AV887</f>
        <v>0</v>
      </c>
      <c r="BQ875" s="148">
        <f>Trachoma!AW887</f>
        <v>0</v>
      </c>
      <c r="BR875" s="148">
        <f>COUNTIF(Trachoma!AX887,"Yes")</f>
        <v>0</v>
      </c>
      <c r="BS875" s="55"/>
      <c r="BT875" s="148">
        <f t="shared" si="144"/>
        <v>0</v>
      </c>
      <c r="BU875" s="148">
        <f t="shared" si="145"/>
        <v>0</v>
      </c>
      <c r="BV875" s="148">
        <f t="shared" si="146"/>
        <v>0</v>
      </c>
      <c r="BW875" s="148">
        <f t="shared" si="147"/>
        <v>0</v>
      </c>
      <c r="BX875" s="148">
        <f t="shared" si="148"/>
        <v>0</v>
      </c>
      <c r="BY875" s="148">
        <f t="shared" si="150"/>
        <v>0</v>
      </c>
      <c r="BZ875" s="148">
        <f t="shared" si="151"/>
        <v>0</v>
      </c>
      <c r="CA875" s="148">
        <f t="shared" si="152"/>
        <v>0</v>
      </c>
      <c r="CB875" s="148">
        <f t="shared" si="153"/>
        <v>0</v>
      </c>
      <c r="CC875" s="148">
        <f t="shared" si="149"/>
        <v>0</v>
      </c>
    </row>
    <row r="876" spans="2:81" x14ac:dyDescent="0.25">
      <c r="B876" s="361">
        <f>Demography!B884</f>
        <v>0</v>
      </c>
      <c r="C876" s="361">
        <f>Demography!C884</f>
        <v>0</v>
      </c>
      <c r="D876" s="362">
        <f>Demography!D884</f>
        <v>0</v>
      </c>
      <c r="E876" s="337"/>
      <c r="F876" s="362">
        <f>LF!M883</f>
        <v>0</v>
      </c>
      <c r="G876" s="362">
        <f>LF!AE883</f>
        <v>0</v>
      </c>
      <c r="H876" s="362">
        <f>LF!AF883</f>
        <v>0</v>
      </c>
      <c r="I876" s="362">
        <f>LF!AH883</f>
        <v>0</v>
      </c>
      <c r="J876" s="362">
        <f>LF!AI883</f>
        <v>0</v>
      </c>
      <c r="K876" s="362">
        <f>LF!AK883</f>
        <v>0</v>
      </c>
      <c r="L876" s="362">
        <f>LF!AM883</f>
        <v>0</v>
      </c>
      <c r="M876" s="362">
        <f>LF!AN883</f>
        <v>0</v>
      </c>
      <c r="N876" s="362">
        <f>LF!AO883</f>
        <v>0</v>
      </c>
      <c r="O876" s="362">
        <f>LF!AP883</f>
        <v>0</v>
      </c>
      <c r="P876" s="362">
        <f>LF!AQ883</f>
        <v>0</v>
      </c>
      <c r="Q876" s="362">
        <f>COUNTIF(LF!AR883,"Yes")</f>
        <v>0</v>
      </c>
      <c r="R876" s="337"/>
      <c r="S876" s="362">
        <f>Oncho!K883</f>
        <v>0</v>
      </c>
      <c r="T876" s="362">
        <f>MAX(Oncho!AB883,Oncho!BA883)</f>
        <v>0</v>
      </c>
      <c r="U876" s="362">
        <f>MAX(Oncho!AC883,Oncho!BB883)</f>
        <v>0</v>
      </c>
      <c r="V876" s="362">
        <f>MAX(Oncho!AE883,Oncho!BD883)</f>
        <v>0</v>
      </c>
      <c r="W876" s="362">
        <f>MAX(Oncho!AF883,Oncho!BE883)</f>
        <v>0</v>
      </c>
      <c r="X876" s="362">
        <f>MAX(Oncho!AG883,Oncho!BF883)</f>
        <v>0</v>
      </c>
      <c r="Y876" s="362">
        <f>MAX(Oncho!AH883,Oncho!BG883)</f>
        <v>0</v>
      </c>
      <c r="Z876" s="362">
        <f>MAX(Oncho!AI883,Oncho!BH883)</f>
        <v>0</v>
      </c>
      <c r="AA876" s="362">
        <f>MAX(Oncho!AJ883,Oncho!BI883)</f>
        <v>0</v>
      </c>
      <c r="AB876" s="362">
        <f>MAX(COUNTIF(Oncho!AK883,"Yes"),COUNTIF(Oncho!BJ883,"Yes"))</f>
        <v>0</v>
      </c>
      <c r="AC876" s="337"/>
      <c r="AD876" s="362">
        <f>Schisto!P885</f>
        <v>0</v>
      </c>
      <c r="AE876" s="362">
        <f>Schisto!AI885</f>
        <v>0</v>
      </c>
      <c r="AF876" s="362">
        <f>Schisto!AJ885</f>
        <v>0</v>
      </c>
      <c r="AG876" s="362">
        <f>Schisto!AN885</f>
        <v>0</v>
      </c>
      <c r="AH876" s="362">
        <f>Schisto!AO885</f>
        <v>0</v>
      </c>
      <c r="AI876" s="362">
        <f>Schisto!AT885</f>
        <v>0</v>
      </c>
      <c r="AJ876" s="362">
        <f>Schisto!AU885</f>
        <v>0</v>
      </c>
      <c r="AK876" s="362">
        <f>Schisto!AV885</f>
        <v>0</v>
      </c>
      <c r="AL876" s="362">
        <f>Schisto!AW885</f>
        <v>0</v>
      </c>
      <c r="AM876" s="362">
        <f>COUNTIF(Schisto!AX885,"Yes")</f>
        <v>0</v>
      </c>
      <c r="AN876" s="337"/>
      <c r="AO876" s="362">
        <f>STH!P885</f>
        <v>0</v>
      </c>
      <c r="AP876" s="362">
        <f>MAX(STH!AK885,STH!BS885)</f>
        <v>0</v>
      </c>
      <c r="AQ876" s="362">
        <f>MAX(STH!AL885,STH!BT885)</f>
        <v>0</v>
      </c>
      <c r="AR876" s="362">
        <f>MAX(STH!AM885,STH!BU885)</f>
        <v>0</v>
      </c>
      <c r="AS876" s="362">
        <f>MAX(STH!AN885,STH!BV885)</f>
        <v>0</v>
      </c>
      <c r="AT876" s="362">
        <f>MAX(STH!AO885,STH!BW885)</f>
        <v>0</v>
      </c>
      <c r="AU876" s="362">
        <f>MAX(STH!AQ885,STH!BY885)</f>
        <v>0</v>
      </c>
      <c r="AV876" s="362">
        <f>MAX(STH!AR885,STH!BZ885)</f>
        <v>0</v>
      </c>
      <c r="AW876" s="362">
        <f>MAX(STH!AS885,STH!CA885)</f>
        <v>0</v>
      </c>
      <c r="AX876" s="362">
        <f>MAX(STH!AT885,STH!CB885)</f>
        <v>0</v>
      </c>
      <c r="AY876" s="362">
        <f>MAX(STH!AU885,STH!CC885)</f>
        <v>0</v>
      </c>
      <c r="AZ876" s="362">
        <f>MAX(STH!AV885,STH!CD885)</f>
        <v>0</v>
      </c>
      <c r="BA876" s="362">
        <f>MAX(STH!AW885,STH!CE885)</f>
        <v>0</v>
      </c>
      <c r="BB876" s="362">
        <f>MAX(STH!AX885,STH!CF885)</f>
        <v>0</v>
      </c>
      <c r="BC876" s="362">
        <f>MAX(STH!AY885,STH!CG885)</f>
        <v>0</v>
      </c>
      <c r="BD876" s="362">
        <f>MAX(STH!AZ885,STH!CH885)</f>
        <v>0</v>
      </c>
      <c r="BE876" s="362">
        <f>MAX(STH!BA885,STH!CI885)</f>
        <v>0</v>
      </c>
      <c r="BF876" s="362">
        <f>MAX(STH!BB885,STH!CJ885)</f>
        <v>0</v>
      </c>
      <c r="BG876" s="362">
        <f>MAX(COUNTIF(STH!BC885,"Yes"),COUNTIF(STH!CK885,"Yes"))</f>
        <v>0</v>
      </c>
      <c r="BH876" s="337"/>
      <c r="BI876" s="362">
        <f>Trachoma!Q888</f>
        <v>0</v>
      </c>
      <c r="BJ876" s="362">
        <f>Trachoma!AK888</f>
        <v>0</v>
      </c>
      <c r="BK876" s="362">
        <f>Trachoma!AL888</f>
        <v>0</v>
      </c>
      <c r="BL876" s="362">
        <f>Trachoma!AN888</f>
        <v>0</v>
      </c>
      <c r="BM876" s="362">
        <f>Trachoma!AO888</f>
        <v>0</v>
      </c>
      <c r="BN876" s="362">
        <f>Trachoma!AT888</f>
        <v>0</v>
      </c>
      <c r="BO876" s="362">
        <f>Trachoma!AU888</f>
        <v>0</v>
      </c>
      <c r="BP876" s="362">
        <f>Trachoma!AV888</f>
        <v>0</v>
      </c>
      <c r="BQ876" s="362">
        <f>Trachoma!AW888</f>
        <v>0</v>
      </c>
      <c r="BR876" s="362">
        <f>COUNTIF(Trachoma!AX888,"Yes")</f>
        <v>0</v>
      </c>
      <c r="BS876" s="337"/>
      <c r="BT876" s="362">
        <f t="shared" si="144"/>
        <v>0</v>
      </c>
      <c r="BU876" s="362">
        <f t="shared" si="145"/>
        <v>0</v>
      </c>
      <c r="BV876" s="362">
        <f t="shared" si="146"/>
        <v>0</v>
      </c>
      <c r="BW876" s="362">
        <f t="shared" si="147"/>
        <v>0</v>
      </c>
      <c r="BX876" s="362">
        <f t="shared" si="148"/>
        <v>0</v>
      </c>
      <c r="BY876" s="362">
        <f t="shared" si="150"/>
        <v>0</v>
      </c>
      <c r="BZ876" s="362">
        <f t="shared" si="151"/>
        <v>0</v>
      </c>
      <c r="CA876" s="362">
        <f t="shared" si="152"/>
        <v>0</v>
      </c>
      <c r="CB876" s="362">
        <f t="shared" si="153"/>
        <v>0</v>
      </c>
      <c r="CC876" s="362">
        <f t="shared" si="149"/>
        <v>0</v>
      </c>
    </row>
    <row r="877" spans="2:81" x14ac:dyDescent="0.25">
      <c r="B877" s="147">
        <f>Demography!B885</f>
        <v>0</v>
      </c>
      <c r="C877" s="147">
        <f>Demography!C885</f>
        <v>0</v>
      </c>
      <c r="D877" s="148">
        <f>Demography!D885</f>
        <v>0</v>
      </c>
      <c r="E877" s="55"/>
      <c r="F877" s="148">
        <f>LF!M884</f>
        <v>0</v>
      </c>
      <c r="G877" s="148">
        <f>LF!AE884</f>
        <v>0</v>
      </c>
      <c r="H877" s="148">
        <f>LF!AF884</f>
        <v>0</v>
      </c>
      <c r="I877" s="148">
        <f>LF!AH884</f>
        <v>0</v>
      </c>
      <c r="J877" s="148">
        <f>LF!AI884</f>
        <v>0</v>
      </c>
      <c r="K877" s="148">
        <f>LF!AK884</f>
        <v>0</v>
      </c>
      <c r="L877" s="148">
        <f>LF!AM884</f>
        <v>0</v>
      </c>
      <c r="M877" s="148">
        <f>LF!AN884</f>
        <v>0</v>
      </c>
      <c r="N877" s="148">
        <f>LF!AO884</f>
        <v>0</v>
      </c>
      <c r="O877" s="148">
        <f>LF!AP884</f>
        <v>0</v>
      </c>
      <c r="P877" s="148">
        <f>LF!AQ884</f>
        <v>0</v>
      </c>
      <c r="Q877" s="148">
        <f>COUNTIF(LF!AR884,"Yes")</f>
        <v>0</v>
      </c>
      <c r="R877" s="55"/>
      <c r="S877" s="148">
        <f>Oncho!K884</f>
        <v>0</v>
      </c>
      <c r="T877" s="148">
        <f>MAX(Oncho!AB884,Oncho!BA884)</f>
        <v>0</v>
      </c>
      <c r="U877" s="148">
        <f>MAX(Oncho!AC884,Oncho!BB884)</f>
        <v>0</v>
      </c>
      <c r="V877" s="148">
        <f>MAX(Oncho!AE884,Oncho!BD884)</f>
        <v>0</v>
      </c>
      <c r="W877" s="148">
        <f>MAX(Oncho!AF884,Oncho!BE884)</f>
        <v>0</v>
      </c>
      <c r="X877" s="148">
        <f>MAX(Oncho!AG884,Oncho!BF884)</f>
        <v>0</v>
      </c>
      <c r="Y877" s="148">
        <f>MAX(Oncho!AH884,Oncho!BG884)</f>
        <v>0</v>
      </c>
      <c r="Z877" s="148">
        <f>MAX(Oncho!AI884,Oncho!BH884)</f>
        <v>0</v>
      </c>
      <c r="AA877" s="148">
        <f>MAX(Oncho!AJ884,Oncho!BI884)</f>
        <v>0</v>
      </c>
      <c r="AB877" s="148">
        <f>MAX(COUNTIF(Oncho!AK884,"Yes"),COUNTIF(Oncho!BJ884,"Yes"))</f>
        <v>0</v>
      </c>
      <c r="AC877" s="55"/>
      <c r="AD877" s="148">
        <f>Schisto!P886</f>
        <v>0</v>
      </c>
      <c r="AE877" s="148">
        <f>Schisto!AI886</f>
        <v>0</v>
      </c>
      <c r="AF877" s="148">
        <f>Schisto!AJ886</f>
        <v>0</v>
      </c>
      <c r="AG877" s="148">
        <f>Schisto!AN886</f>
        <v>0</v>
      </c>
      <c r="AH877" s="148">
        <f>Schisto!AO886</f>
        <v>0</v>
      </c>
      <c r="AI877" s="148">
        <f>Schisto!AT886</f>
        <v>0</v>
      </c>
      <c r="AJ877" s="148">
        <f>Schisto!AU886</f>
        <v>0</v>
      </c>
      <c r="AK877" s="148">
        <f>Schisto!AV886</f>
        <v>0</v>
      </c>
      <c r="AL877" s="148">
        <f>Schisto!AW886</f>
        <v>0</v>
      </c>
      <c r="AM877" s="148">
        <f>COUNTIF(Schisto!AX886,"Yes")</f>
        <v>0</v>
      </c>
      <c r="AN877" s="55"/>
      <c r="AO877" s="148">
        <f>STH!P886</f>
        <v>0</v>
      </c>
      <c r="AP877" s="148">
        <f>MAX(STH!AK886,STH!BS886)</f>
        <v>0</v>
      </c>
      <c r="AQ877" s="148">
        <f>MAX(STH!AL886,STH!BT886)</f>
        <v>0</v>
      </c>
      <c r="AR877" s="148">
        <f>MAX(STH!AM886,STH!BU886)</f>
        <v>0</v>
      </c>
      <c r="AS877" s="148">
        <f>MAX(STH!AN886,STH!BV886)</f>
        <v>0</v>
      </c>
      <c r="AT877" s="148">
        <f>MAX(STH!AO886,STH!BW886)</f>
        <v>0</v>
      </c>
      <c r="AU877" s="148">
        <f>MAX(STH!AQ886,STH!BY886)</f>
        <v>0</v>
      </c>
      <c r="AV877" s="148">
        <f>MAX(STH!AR886,STH!BZ886)</f>
        <v>0</v>
      </c>
      <c r="AW877" s="148">
        <f>MAX(STH!AS886,STH!CA886)</f>
        <v>0</v>
      </c>
      <c r="AX877" s="148">
        <f>MAX(STH!AT886,STH!CB886)</f>
        <v>0</v>
      </c>
      <c r="AY877" s="148">
        <f>MAX(STH!AU886,STH!CC886)</f>
        <v>0</v>
      </c>
      <c r="AZ877" s="148">
        <f>MAX(STH!AV886,STH!CD886)</f>
        <v>0</v>
      </c>
      <c r="BA877" s="148">
        <f>MAX(STH!AW886,STH!CE886)</f>
        <v>0</v>
      </c>
      <c r="BB877" s="148">
        <f>MAX(STH!AX886,STH!CF886)</f>
        <v>0</v>
      </c>
      <c r="BC877" s="148">
        <f>MAX(STH!AY886,STH!CG886)</f>
        <v>0</v>
      </c>
      <c r="BD877" s="148">
        <f>MAX(STH!AZ886,STH!CH886)</f>
        <v>0</v>
      </c>
      <c r="BE877" s="148">
        <f>MAX(STH!BA886,STH!CI886)</f>
        <v>0</v>
      </c>
      <c r="BF877" s="148">
        <f>MAX(STH!BB886,STH!CJ886)</f>
        <v>0</v>
      </c>
      <c r="BG877" s="148">
        <f>MAX(COUNTIF(STH!BC886,"Yes"),COUNTIF(STH!CK886,"Yes"))</f>
        <v>0</v>
      </c>
      <c r="BH877" s="55"/>
      <c r="BI877" s="148">
        <f>Trachoma!Q889</f>
        <v>0</v>
      </c>
      <c r="BJ877" s="148">
        <f>Trachoma!AK889</f>
        <v>0</v>
      </c>
      <c r="BK877" s="148">
        <f>Trachoma!AL889</f>
        <v>0</v>
      </c>
      <c r="BL877" s="148">
        <f>Trachoma!AN889</f>
        <v>0</v>
      </c>
      <c r="BM877" s="148">
        <f>Trachoma!AO889</f>
        <v>0</v>
      </c>
      <c r="BN877" s="148">
        <f>Trachoma!AT889</f>
        <v>0</v>
      </c>
      <c r="BO877" s="148">
        <f>Trachoma!AU889</f>
        <v>0</v>
      </c>
      <c r="BP877" s="148">
        <f>Trachoma!AV889</f>
        <v>0</v>
      </c>
      <c r="BQ877" s="148">
        <f>Trachoma!AW889</f>
        <v>0</v>
      </c>
      <c r="BR877" s="148">
        <f>COUNTIF(Trachoma!AX889,"Yes")</f>
        <v>0</v>
      </c>
      <c r="BS877" s="55"/>
      <c r="BT877" s="148">
        <f t="shared" si="144"/>
        <v>0</v>
      </c>
      <c r="BU877" s="148">
        <f t="shared" si="145"/>
        <v>0</v>
      </c>
      <c r="BV877" s="148">
        <f t="shared" si="146"/>
        <v>0</v>
      </c>
      <c r="BW877" s="148">
        <f t="shared" si="147"/>
        <v>0</v>
      </c>
      <c r="BX877" s="148">
        <f t="shared" si="148"/>
        <v>0</v>
      </c>
      <c r="BY877" s="148">
        <f t="shared" si="150"/>
        <v>0</v>
      </c>
      <c r="BZ877" s="148">
        <f t="shared" si="151"/>
        <v>0</v>
      </c>
      <c r="CA877" s="148">
        <f t="shared" si="152"/>
        <v>0</v>
      </c>
      <c r="CB877" s="148">
        <f t="shared" si="153"/>
        <v>0</v>
      </c>
      <c r="CC877" s="148">
        <f t="shared" si="149"/>
        <v>0</v>
      </c>
    </row>
    <row r="878" spans="2:81" x14ac:dyDescent="0.25">
      <c r="B878" s="361">
        <f>Demography!B886</f>
        <v>0</v>
      </c>
      <c r="C878" s="361">
        <f>Demography!C886</f>
        <v>0</v>
      </c>
      <c r="D878" s="362">
        <f>Demography!D886</f>
        <v>0</v>
      </c>
      <c r="E878" s="337"/>
      <c r="F878" s="362">
        <f>LF!M885</f>
        <v>0</v>
      </c>
      <c r="G878" s="362">
        <f>LF!AE885</f>
        <v>0</v>
      </c>
      <c r="H878" s="362">
        <f>LF!AF885</f>
        <v>0</v>
      </c>
      <c r="I878" s="362">
        <f>LF!AH885</f>
        <v>0</v>
      </c>
      <c r="J878" s="362">
        <f>LF!AI885</f>
        <v>0</v>
      </c>
      <c r="K878" s="362">
        <f>LF!AK885</f>
        <v>0</v>
      </c>
      <c r="L878" s="362">
        <f>LF!AM885</f>
        <v>0</v>
      </c>
      <c r="M878" s="362">
        <f>LF!AN885</f>
        <v>0</v>
      </c>
      <c r="N878" s="362">
        <f>LF!AO885</f>
        <v>0</v>
      </c>
      <c r="O878" s="362">
        <f>LF!AP885</f>
        <v>0</v>
      </c>
      <c r="P878" s="362">
        <f>LF!AQ885</f>
        <v>0</v>
      </c>
      <c r="Q878" s="362">
        <f>COUNTIF(LF!AR885,"Yes")</f>
        <v>0</v>
      </c>
      <c r="R878" s="337"/>
      <c r="S878" s="362">
        <f>Oncho!K885</f>
        <v>0</v>
      </c>
      <c r="T878" s="362">
        <f>MAX(Oncho!AB885,Oncho!BA885)</f>
        <v>0</v>
      </c>
      <c r="U878" s="362">
        <f>MAX(Oncho!AC885,Oncho!BB885)</f>
        <v>0</v>
      </c>
      <c r="V878" s="362">
        <f>MAX(Oncho!AE885,Oncho!BD885)</f>
        <v>0</v>
      </c>
      <c r="W878" s="362">
        <f>MAX(Oncho!AF885,Oncho!BE885)</f>
        <v>0</v>
      </c>
      <c r="X878" s="362">
        <f>MAX(Oncho!AG885,Oncho!BF885)</f>
        <v>0</v>
      </c>
      <c r="Y878" s="362">
        <f>MAX(Oncho!AH885,Oncho!BG885)</f>
        <v>0</v>
      </c>
      <c r="Z878" s="362">
        <f>MAX(Oncho!AI885,Oncho!BH885)</f>
        <v>0</v>
      </c>
      <c r="AA878" s="362">
        <f>MAX(Oncho!AJ885,Oncho!BI885)</f>
        <v>0</v>
      </c>
      <c r="AB878" s="362">
        <f>MAX(COUNTIF(Oncho!AK885,"Yes"),COUNTIF(Oncho!BJ885,"Yes"))</f>
        <v>0</v>
      </c>
      <c r="AC878" s="337"/>
      <c r="AD878" s="362">
        <f>Schisto!P887</f>
        <v>0</v>
      </c>
      <c r="AE878" s="362">
        <f>Schisto!AI887</f>
        <v>0</v>
      </c>
      <c r="AF878" s="362">
        <f>Schisto!AJ887</f>
        <v>0</v>
      </c>
      <c r="AG878" s="362">
        <f>Schisto!AN887</f>
        <v>0</v>
      </c>
      <c r="AH878" s="362">
        <f>Schisto!AO887</f>
        <v>0</v>
      </c>
      <c r="AI878" s="362">
        <f>Schisto!AT887</f>
        <v>0</v>
      </c>
      <c r="AJ878" s="362">
        <f>Schisto!AU887</f>
        <v>0</v>
      </c>
      <c r="AK878" s="362">
        <f>Schisto!AV887</f>
        <v>0</v>
      </c>
      <c r="AL878" s="362">
        <f>Schisto!AW887</f>
        <v>0</v>
      </c>
      <c r="AM878" s="362">
        <f>COUNTIF(Schisto!AX887,"Yes")</f>
        <v>0</v>
      </c>
      <c r="AN878" s="337"/>
      <c r="AO878" s="362">
        <f>STH!P887</f>
        <v>0</v>
      </c>
      <c r="AP878" s="362">
        <f>MAX(STH!AK887,STH!BS887)</f>
        <v>0</v>
      </c>
      <c r="AQ878" s="362">
        <f>MAX(STH!AL887,STH!BT887)</f>
        <v>0</v>
      </c>
      <c r="AR878" s="362">
        <f>MAX(STH!AM887,STH!BU887)</f>
        <v>0</v>
      </c>
      <c r="AS878" s="362">
        <f>MAX(STH!AN887,STH!BV887)</f>
        <v>0</v>
      </c>
      <c r="AT878" s="362">
        <f>MAX(STH!AO887,STH!BW887)</f>
        <v>0</v>
      </c>
      <c r="AU878" s="362">
        <f>MAX(STH!AQ887,STH!BY887)</f>
        <v>0</v>
      </c>
      <c r="AV878" s="362">
        <f>MAX(STH!AR887,STH!BZ887)</f>
        <v>0</v>
      </c>
      <c r="AW878" s="362">
        <f>MAX(STH!AS887,STH!CA887)</f>
        <v>0</v>
      </c>
      <c r="AX878" s="362">
        <f>MAX(STH!AT887,STH!CB887)</f>
        <v>0</v>
      </c>
      <c r="AY878" s="362">
        <f>MAX(STH!AU887,STH!CC887)</f>
        <v>0</v>
      </c>
      <c r="AZ878" s="362">
        <f>MAX(STH!AV887,STH!CD887)</f>
        <v>0</v>
      </c>
      <c r="BA878" s="362">
        <f>MAX(STH!AW887,STH!CE887)</f>
        <v>0</v>
      </c>
      <c r="BB878" s="362">
        <f>MAX(STH!AX887,STH!CF887)</f>
        <v>0</v>
      </c>
      <c r="BC878" s="362">
        <f>MAX(STH!AY887,STH!CG887)</f>
        <v>0</v>
      </c>
      <c r="BD878" s="362">
        <f>MAX(STH!AZ887,STH!CH887)</f>
        <v>0</v>
      </c>
      <c r="BE878" s="362">
        <f>MAX(STH!BA887,STH!CI887)</f>
        <v>0</v>
      </c>
      <c r="BF878" s="362">
        <f>MAX(STH!BB887,STH!CJ887)</f>
        <v>0</v>
      </c>
      <c r="BG878" s="362">
        <f>MAX(COUNTIF(STH!BC887,"Yes"),COUNTIF(STH!CK887,"Yes"))</f>
        <v>0</v>
      </c>
      <c r="BH878" s="337"/>
      <c r="BI878" s="362">
        <f>Trachoma!Q890</f>
        <v>0</v>
      </c>
      <c r="BJ878" s="362">
        <f>Trachoma!AK890</f>
        <v>0</v>
      </c>
      <c r="BK878" s="362">
        <f>Trachoma!AL890</f>
        <v>0</v>
      </c>
      <c r="BL878" s="362">
        <f>Trachoma!AN890</f>
        <v>0</v>
      </c>
      <c r="BM878" s="362">
        <f>Trachoma!AO890</f>
        <v>0</v>
      </c>
      <c r="BN878" s="362">
        <f>Trachoma!AT890</f>
        <v>0</v>
      </c>
      <c r="BO878" s="362">
        <f>Trachoma!AU890</f>
        <v>0</v>
      </c>
      <c r="BP878" s="362">
        <f>Trachoma!AV890</f>
        <v>0</v>
      </c>
      <c r="BQ878" s="362">
        <f>Trachoma!AW890</f>
        <v>0</v>
      </c>
      <c r="BR878" s="362">
        <f>COUNTIF(Trachoma!AX890,"Yes")</f>
        <v>0</v>
      </c>
      <c r="BS878" s="337"/>
      <c r="BT878" s="362">
        <f t="shared" si="144"/>
        <v>0</v>
      </c>
      <c r="BU878" s="362">
        <f t="shared" si="145"/>
        <v>0</v>
      </c>
      <c r="BV878" s="362">
        <f t="shared" si="146"/>
        <v>0</v>
      </c>
      <c r="BW878" s="362">
        <f t="shared" si="147"/>
        <v>0</v>
      </c>
      <c r="BX878" s="362">
        <f t="shared" si="148"/>
        <v>0</v>
      </c>
      <c r="BY878" s="362">
        <f t="shared" si="150"/>
        <v>0</v>
      </c>
      <c r="BZ878" s="362">
        <f t="shared" si="151"/>
        <v>0</v>
      </c>
      <c r="CA878" s="362">
        <f t="shared" si="152"/>
        <v>0</v>
      </c>
      <c r="CB878" s="362">
        <f t="shared" si="153"/>
        <v>0</v>
      </c>
      <c r="CC878" s="362">
        <f t="shared" si="149"/>
        <v>0</v>
      </c>
    </row>
    <row r="879" spans="2:81" x14ac:dyDescent="0.25">
      <c r="B879" s="147">
        <f>Demography!B887</f>
        <v>0</v>
      </c>
      <c r="C879" s="147">
        <f>Demography!C887</f>
        <v>0</v>
      </c>
      <c r="D879" s="148">
        <f>Demography!D887</f>
        <v>0</v>
      </c>
      <c r="E879" s="55"/>
      <c r="F879" s="148">
        <f>LF!M886</f>
        <v>0</v>
      </c>
      <c r="G879" s="148">
        <f>LF!AE886</f>
        <v>0</v>
      </c>
      <c r="H879" s="148">
        <f>LF!AF886</f>
        <v>0</v>
      </c>
      <c r="I879" s="148">
        <f>LF!AH886</f>
        <v>0</v>
      </c>
      <c r="J879" s="148">
        <f>LF!AI886</f>
        <v>0</v>
      </c>
      <c r="K879" s="148">
        <f>LF!AK886</f>
        <v>0</v>
      </c>
      <c r="L879" s="148">
        <f>LF!AM886</f>
        <v>0</v>
      </c>
      <c r="M879" s="148">
        <f>LF!AN886</f>
        <v>0</v>
      </c>
      <c r="N879" s="148">
        <f>LF!AO886</f>
        <v>0</v>
      </c>
      <c r="O879" s="148">
        <f>LF!AP886</f>
        <v>0</v>
      </c>
      <c r="P879" s="148">
        <f>LF!AQ886</f>
        <v>0</v>
      </c>
      <c r="Q879" s="148">
        <f>COUNTIF(LF!AR886,"Yes")</f>
        <v>0</v>
      </c>
      <c r="R879" s="55"/>
      <c r="S879" s="148">
        <f>Oncho!K886</f>
        <v>0</v>
      </c>
      <c r="T879" s="148">
        <f>MAX(Oncho!AB886,Oncho!BA886)</f>
        <v>0</v>
      </c>
      <c r="U879" s="148">
        <f>MAX(Oncho!AC886,Oncho!BB886)</f>
        <v>0</v>
      </c>
      <c r="V879" s="148">
        <f>MAX(Oncho!AE886,Oncho!BD886)</f>
        <v>0</v>
      </c>
      <c r="W879" s="148">
        <f>MAX(Oncho!AF886,Oncho!BE886)</f>
        <v>0</v>
      </c>
      <c r="X879" s="148">
        <f>MAX(Oncho!AG886,Oncho!BF886)</f>
        <v>0</v>
      </c>
      <c r="Y879" s="148">
        <f>MAX(Oncho!AH886,Oncho!BG886)</f>
        <v>0</v>
      </c>
      <c r="Z879" s="148">
        <f>MAX(Oncho!AI886,Oncho!BH886)</f>
        <v>0</v>
      </c>
      <c r="AA879" s="148">
        <f>MAX(Oncho!AJ886,Oncho!BI886)</f>
        <v>0</v>
      </c>
      <c r="AB879" s="148">
        <f>MAX(COUNTIF(Oncho!AK886,"Yes"),COUNTIF(Oncho!BJ886,"Yes"))</f>
        <v>0</v>
      </c>
      <c r="AC879" s="55"/>
      <c r="AD879" s="148">
        <f>Schisto!P888</f>
        <v>0</v>
      </c>
      <c r="AE879" s="148">
        <f>Schisto!AI888</f>
        <v>0</v>
      </c>
      <c r="AF879" s="148">
        <f>Schisto!AJ888</f>
        <v>0</v>
      </c>
      <c r="AG879" s="148">
        <f>Schisto!AN888</f>
        <v>0</v>
      </c>
      <c r="AH879" s="148">
        <f>Schisto!AO888</f>
        <v>0</v>
      </c>
      <c r="AI879" s="148">
        <f>Schisto!AT888</f>
        <v>0</v>
      </c>
      <c r="AJ879" s="148">
        <f>Schisto!AU888</f>
        <v>0</v>
      </c>
      <c r="AK879" s="148">
        <f>Schisto!AV888</f>
        <v>0</v>
      </c>
      <c r="AL879" s="148">
        <f>Schisto!AW888</f>
        <v>0</v>
      </c>
      <c r="AM879" s="148">
        <f>COUNTIF(Schisto!AX888,"Yes")</f>
        <v>0</v>
      </c>
      <c r="AN879" s="55"/>
      <c r="AO879" s="148">
        <f>STH!P888</f>
        <v>0</v>
      </c>
      <c r="AP879" s="148">
        <f>MAX(STH!AK888,STH!BS888)</f>
        <v>0</v>
      </c>
      <c r="AQ879" s="148">
        <f>MAX(STH!AL888,STH!BT888)</f>
        <v>0</v>
      </c>
      <c r="AR879" s="148">
        <f>MAX(STH!AM888,STH!BU888)</f>
        <v>0</v>
      </c>
      <c r="AS879" s="148">
        <f>MAX(STH!AN888,STH!BV888)</f>
        <v>0</v>
      </c>
      <c r="AT879" s="148">
        <f>MAX(STH!AO888,STH!BW888)</f>
        <v>0</v>
      </c>
      <c r="AU879" s="148">
        <f>MAX(STH!AQ888,STH!BY888)</f>
        <v>0</v>
      </c>
      <c r="AV879" s="148">
        <f>MAX(STH!AR888,STH!BZ888)</f>
        <v>0</v>
      </c>
      <c r="AW879" s="148">
        <f>MAX(STH!AS888,STH!CA888)</f>
        <v>0</v>
      </c>
      <c r="AX879" s="148">
        <f>MAX(STH!AT888,STH!CB888)</f>
        <v>0</v>
      </c>
      <c r="AY879" s="148">
        <f>MAX(STH!AU888,STH!CC888)</f>
        <v>0</v>
      </c>
      <c r="AZ879" s="148">
        <f>MAX(STH!AV888,STH!CD888)</f>
        <v>0</v>
      </c>
      <c r="BA879" s="148">
        <f>MAX(STH!AW888,STH!CE888)</f>
        <v>0</v>
      </c>
      <c r="BB879" s="148">
        <f>MAX(STH!AX888,STH!CF888)</f>
        <v>0</v>
      </c>
      <c r="BC879" s="148">
        <f>MAX(STH!AY888,STH!CG888)</f>
        <v>0</v>
      </c>
      <c r="BD879" s="148">
        <f>MAX(STH!AZ888,STH!CH888)</f>
        <v>0</v>
      </c>
      <c r="BE879" s="148">
        <f>MAX(STH!BA888,STH!CI888)</f>
        <v>0</v>
      </c>
      <c r="BF879" s="148">
        <f>MAX(STH!BB888,STH!CJ888)</f>
        <v>0</v>
      </c>
      <c r="BG879" s="148">
        <f>MAX(COUNTIF(STH!BC888,"Yes"),COUNTIF(STH!CK888,"Yes"))</f>
        <v>0</v>
      </c>
      <c r="BH879" s="55"/>
      <c r="BI879" s="148">
        <f>Trachoma!Q891</f>
        <v>0</v>
      </c>
      <c r="BJ879" s="148">
        <f>Trachoma!AK891</f>
        <v>0</v>
      </c>
      <c r="BK879" s="148">
        <f>Trachoma!AL891</f>
        <v>0</v>
      </c>
      <c r="BL879" s="148">
        <f>Trachoma!AN891</f>
        <v>0</v>
      </c>
      <c r="BM879" s="148">
        <f>Trachoma!AO891</f>
        <v>0</v>
      </c>
      <c r="BN879" s="148">
        <f>Trachoma!AT891</f>
        <v>0</v>
      </c>
      <c r="BO879" s="148">
        <f>Trachoma!AU891</f>
        <v>0</v>
      </c>
      <c r="BP879" s="148">
        <f>Trachoma!AV891</f>
        <v>0</v>
      </c>
      <c r="BQ879" s="148">
        <f>Trachoma!AW891</f>
        <v>0</v>
      </c>
      <c r="BR879" s="148">
        <f>COUNTIF(Trachoma!AX891,"Yes")</f>
        <v>0</v>
      </c>
      <c r="BS879" s="55"/>
      <c r="BT879" s="148">
        <f t="shared" si="144"/>
        <v>0</v>
      </c>
      <c r="BU879" s="148">
        <f t="shared" si="145"/>
        <v>0</v>
      </c>
      <c r="BV879" s="148">
        <f t="shared" si="146"/>
        <v>0</v>
      </c>
      <c r="BW879" s="148">
        <f t="shared" si="147"/>
        <v>0</v>
      </c>
      <c r="BX879" s="148">
        <f t="shared" si="148"/>
        <v>0</v>
      </c>
      <c r="BY879" s="148">
        <f t="shared" si="150"/>
        <v>0</v>
      </c>
      <c r="BZ879" s="148">
        <f t="shared" si="151"/>
        <v>0</v>
      </c>
      <c r="CA879" s="148">
        <f t="shared" si="152"/>
        <v>0</v>
      </c>
      <c r="CB879" s="148">
        <f t="shared" si="153"/>
        <v>0</v>
      </c>
      <c r="CC879" s="148">
        <f t="shared" si="149"/>
        <v>0</v>
      </c>
    </row>
    <row r="880" spans="2:81" x14ac:dyDescent="0.25">
      <c r="B880" s="361">
        <f>Demography!B888</f>
        <v>0</v>
      </c>
      <c r="C880" s="361">
        <f>Demography!C888</f>
        <v>0</v>
      </c>
      <c r="D880" s="362">
        <f>Demography!D888</f>
        <v>0</v>
      </c>
      <c r="E880" s="337"/>
      <c r="F880" s="362">
        <f>LF!M887</f>
        <v>0</v>
      </c>
      <c r="G880" s="362">
        <f>LF!AE887</f>
        <v>0</v>
      </c>
      <c r="H880" s="362">
        <f>LF!AF887</f>
        <v>0</v>
      </c>
      <c r="I880" s="362">
        <f>LF!AH887</f>
        <v>0</v>
      </c>
      <c r="J880" s="362">
        <f>LF!AI887</f>
        <v>0</v>
      </c>
      <c r="K880" s="362">
        <f>LF!AK887</f>
        <v>0</v>
      </c>
      <c r="L880" s="362">
        <f>LF!AM887</f>
        <v>0</v>
      </c>
      <c r="M880" s="362">
        <f>LF!AN887</f>
        <v>0</v>
      </c>
      <c r="N880" s="362">
        <f>LF!AO887</f>
        <v>0</v>
      </c>
      <c r="O880" s="362">
        <f>LF!AP887</f>
        <v>0</v>
      </c>
      <c r="P880" s="362">
        <f>LF!AQ887</f>
        <v>0</v>
      </c>
      <c r="Q880" s="362">
        <f>COUNTIF(LF!AR887,"Yes")</f>
        <v>0</v>
      </c>
      <c r="R880" s="337"/>
      <c r="S880" s="362">
        <f>Oncho!K887</f>
        <v>0</v>
      </c>
      <c r="T880" s="362">
        <f>MAX(Oncho!AB887,Oncho!BA887)</f>
        <v>0</v>
      </c>
      <c r="U880" s="362">
        <f>MAX(Oncho!AC887,Oncho!BB887)</f>
        <v>0</v>
      </c>
      <c r="V880" s="362">
        <f>MAX(Oncho!AE887,Oncho!BD887)</f>
        <v>0</v>
      </c>
      <c r="W880" s="362">
        <f>MAX(Oncho!AF887,Oncho!BE887)</f>
        <v>0</v>
      </c>
      <c r="X880" s="362">
        <f>MAX(Oncho!AG887,Oncho!BF887)</f>
        <v>0</v>
      </c>
      <c r="Y880" s="362">
        <f>MAX(Oncho!AH887,Oncho!BG887)</f>
        <v>0</v>
      </c>
      <c r="Z880" s="362">
        <f>MAX(Oncho!AI887,Oncho!BH887)</f>
        <v>0</v>
      </c>
      <c r="AA880" s="362">
        <f>MAX(Oncho!AJ887,Oncho!BI887)</f>
        <v>0</v>
      </c>
      <c r="AB880" s="362">
        <f>MAX(COUNTIF(Oncho!AK887,"Yes"),COUNTIF(Oncho!BJ887,"Yes"))</f>
        <v>0</v>
      </c>
      <c r="AC880" s="337"/>
      <c r="AD880" s="362">
        <f>Schisto!P889</f>
        <v>0</v>
      </c>
      <c r="AE880" s="362">
        <f>Schisto!AI889</f>
        <v>0</v>
      </c>
      <c r="AF880" s="362">
        <f>Schisto!AJ889</f>
        <v>0</v>
      </c>
      <c r="AG880" s="362">
        <f>Schisto!AN889</f>
        <v>0</v>
      </c>
      <c r="AH880" s="362">
        <f>Schisto!AO889</f>
        <v>0</v>
      </c>
      <c r="AI880" s="362">
        <f>Schisto!AT889</f>
        <v>0</v>
      </c>
      <c r="AJ880" s="362">
        <f>Schisto!AU889</f>
        <v>0</v>
      </c>
      <c r="AK880" s="362">
        <f>Schisto!AV889</f>
        <v>0</v>
      </c>
      <c r="AL880" s="362">
        <f>Schisto!AW889</f>
        <v>0</v>
      </c>
      <c r="AM880" s="362">
        <f>COUNTIF(Schisto!AX889,"Yes")</f>
        <v>0</v>
      </c>
      <c r="AN880" s="337"/>
      <c r="AO880" s="362">
        <f>STH!P889</f>
        <v>0</v>
      </c>
      <c r="AP880" s="362">
        <f>MAX(STH!AK889,STH!BS889)</f>
        <v>0</v>
      </c>
      <c r="AQ880" s="362">
        <f>MAX(STH!AL889,STH!BT889)</f>
        <v>0</v>
      </c>
      <c r="AR880" s="362">
        <f>MAX(STH!AM889,STH!BU889)</f>
        <v>0</v>
      </c>
      <c r="AS880" s="362">
        <f>MAX(STH!AN889,STH!BV889)</f>
        <v>0</v>
      </c>
      <c r="AT880" s="362">
        <f>MAX(STH!AO889,STH!BW889)</f>
        <v>0</v>
      </c>
      <c r="AU880" s="362">
        <f>MAX(STH!AQ889,STH!BY889)</f>
        <v>0</v>
      </c>
      <c r="AV880" s="362">
        <f>MAX(STH!AR889,STH!BZ889)</f>
        <v>0</v>
      </c>
      <c r="AW880" s="362">
        <f>MAX(STH!AS889,STH!CA889)</f>
        <v>0</v>
      </c>
      <c r="AX880" s="362">
        <f>MAX(STH!AT889,STH!CB889)</f>
        <v>0</v>
      </c>
      <c r="AY880" s="362">
        <f>MAX(STH!AU889,STH!CC889)</f>
        <v>0</v>
      </c>
      <c r="AZ880" s="362">
        <f>MAX(STH!AV889,STH!CD889)</f>
        <v>0</v>
      </c>
      <c r="BA880" s="362">
        <f>MAX(STH!AW889,STH!CE889)</f>
        <v>0</v>
      </c>
      <c r="BB880" s="362">
        <f>MAX(STH!AX889,STH!CF889)</f>
        <v>0</v>
      </c>
      <c r="BC880" s="362">
        <f>MAX(STH!AY889,STH!CG889)</f>
        <v>0</v>
      </c>
      <c r="BD880" s="362">
        <f>MAX(STH!AZ889,STH!CH889)</f>
        <v>0</v>
      </c>
      <c r="BE880" s="362">
        <f>MAX(STH!BA889,STH!CI889)</f>
        <v>0</v>
      </c>
      <c r="BF880" s="362">
        <f>MAX(STH!BB889,STH!CJ889)</f>
        <v>0</v>
      </c>
      <c r="BG880" s="362">
        <f>MAX(COUNTIF(STH!BC889,"Yes"),COUNTIF(STH!CK889,"Yes"))</f>
        <v>0</v>
      </c>
      <c r="BH880" s="337"/>
      <c r="BI880" s="362">
        <f>Trachoma!Q892</f>
        <v>0</v>
      </c>
      <c r="BJ880" s="362">
        <f>Trachoma!AK892</f>
        <v>0</v>
      </c>
      <c r="BK880" s="362">
        <f>Trachoma!AL892</f>
        <v>0</v>
      </c>
      <c r="BL880" s="362">
        <f>Trachoma!AN892</f>
        <v>0</v>
      </c>
      <c r="BM880" s="362">
        <f>Trachoma!AO892</f>
        <v>0</v>
      </c>
      <c r="BN880" s="362">
        <f>Trachoma!AT892</f>
        <v>0</v>
      </c>
      <c r="BO880" s="362">
        <f>Trachoma!AU892</f>
        <v>0</v>
      </c>
      <c r="BP880" s="362">
        <f>Trachoma!AV892</f>
        <v>0</v>
      </c>
      <c r="BQ880" s="362">
        <f>Trachoma!AW892</f>
        <v>0</v>
      </c>
      <c r="BR880" s="362">
        <f>COUNTIF(Trachoma!AX892,"Yes")</f>
        <v>0</v>
      </c>
      <c r="BS880" s="337"/>
      <c r="BT880" s="362">
        <f t="shared" si="144"/>
        <v>0</v>
      </c>
      <c r="BU880" s="362">
        <f t="shared" si="145"/>
        <v>0</v>
      </c>
      <c r="BV880" s="362">
        <f t="shared" si="146"/>
        <v>0</v>
      </c>
      <c r="BW880" s="362">
        <f t="shared" si="147"/>
        <v>0</v>
      </c>
      <c r="BX880" s="362">
        <f t="shared" si="148"/>
        <v>0</v>
      </c>
      <c r="BY880" s="362">
        <f t="shared" si="150"/>
        <v>0</v>
      </c>
      <c r="BZ880" s="362">
        <f t="shared" si="151"/>
        <v>0</v>
      </c>
      <c r="CA880" s="362">
        <f t="shared" si="152"/>
        <v>0</v>
      </c>
      <c r="CB880" s="362">
        <f t="shared" si="153"/>
        <v>0</v>
      </c>
      <c r="CC880" s="362">
        <f t="shared" si="149"/>
        <v>0</v>
      </c>
    </row>
    <row r="881" spans="2:81" x14ac:dyDescent="0.25">
      <c r="B881" s="147">
        <f>Demography!B889</f>
        <v>0</v>
      </c>
      <c r="C881" s="147">
        <f>Demography!C889</f>
        <v>0</v>
      </c>
      <c r="D881" s="148">
        <f>Demography!D889</f>
        <v>0</v>
      </c>
      <c r="E881" s="55"/>
      <c r="F881" s="148">
        <f>LF!M888</f>
        <v>0</v>
      </c>
      <c r="G881" s="148">
        <f>LF!AE888</f>
        <v>0</v>
      </c>
      <c r="H881" s="148">
        <f>LF!AF888</f>
        <v>0</v>
      </c>
      <c r="I881" s="148">
        <f>LF!AH888</f>
        <v>0</v>
      </c>
      <c r="J881" s="148">
        <f>LF!AI888</f>
        <v>0</v>
      </c>
      <c r="K881" s="148">
        <f>LF!AK888</f>
        <v>0</v>
      </c>
      <c r="L881" s="148">
        <f>LF!AM888</f>
        <v>0</v>
      </c>
      <c r="M881" s="148">
        <f>LF!AN888</f>
        <v>0</v>
      </c>
      <c r="N881" s="148">
        <f>LF!AO888</f>
        <v>0</v>
      </c>
      <c r="O881" s="148">
        <f>LF!AP888</f>
        <v>0</v>
      </c>
      <c r="P881" s="148">
        <f>LF!AQ888</f>
        <v>0</v>
      </c>
      <c r="Q881" s="148">
        <f>COUNTIF(LF!AR888,"Yes")</f>
        <v>0</v>
      </c>
      <c r="R881" s="55"/>
      <c r="S881" s="148">
        <f>Oncho!K888</f>
        <v>0</v>
      </c>
      <c r="T881" s="148">
        <f>MAX(Oncho!AB888,Oncho!BA888)</f>
        <v>0</v>
      </c>
      <c r="U881" s="148">
        <f>MAX(Oncho!AC888,Oncho!BB888)</f>
        <v>0</v>
      </c>
      <c r="V881" s="148">
        <f>MAX(Oncho!AE888,Oncho!BD888)</f>
        <v>0</v>
      </c>
      <c r="W881" s="148">
        <f>MAX(Oncho!AF888,Oncho!BE888)</f>
        <v>0</v>
      </c>
      <c r="X881" s="148">
        <f>MAX(Oncho!AG888,Oncho!BF888)</f>
        <v>0</v>
      </c>
      <c r="Y881" s="148">
        <f>MAX(Oncho!AH888,Oncho!BG888)</f>
        <v>0</v>
      </c>
      <c r="Z881" s="148">
        <f>MAX(Oncho!AI888,Oncho!BH888)</f>
        <v>0</v>
      </c>
      <c r="AA881" s="148">
        <f>MAX(Oncho!AJ888,Oncho!BI888)</f>
        <v>0</v>
      </c>
      <c r="AB881" s="148">
        <f>MAX(COUNTIF(Oncho!AK888,"Yes"),COUNTIF(Oncho!BJ888,"Yes"))</f>
        <v>0</v>
      </c>
      <c r="AC881" s="55"/>
      <c r="AD881" s="148">
        <f>Schisto!P890</f>
        <v>0</v>
      </c>
      <c r="AE881" s="148">
        <f>Schisto!AI890</f>
        <v>0</v>
      </c>
      <c r="AF881" s="148">
        <f>Schisto!AJ890</f>
        <v>0</v>
      </c>
      <c r="AG881" s="148">
        <f>Schisto!AN890</f>
        <v>0</v>
      </c>
      <c r="AH881" s="148">
        <f>Schisto!AO890</f>
        <v>0</v>
      </c>
      <c r="AI881" s="148">
        <f>Schisto!AT890</f>
        <v>0</v>
      </c>
      <c r="AJ881" s="148">
        <f>Schisto!AU890</f>
        <v>0</v>
      </c>
      <c r="AK881" s="148">
        <f>Schisto!AV890</f>
        <v>0</v>
      </c>
      <c r="AL881" s="148">
        <f>Schisto!AW890</f>
        <v>0</v>
      </c>
      <c r="AM881" s="148">
        <f>COUNTIF(Schisto!AX890,"Yes")</f>
        <v>0</v>
      </c>
      <c r="AN881" s="55"/>
      <c r="AO881" s="148">
        <f>STH!P890</f>
        <v>0</v>
      </c>
      <c r="AP881" s="148">
        <f>MAX(STH!AK890,STH!BS890)</f>
        <v>0</v>
      </c>
      <c r="AQ881" s="148">
        <f>MAX(STH!AL890,STH!BT890)</f>
        <v>0</v>
      </c>
      <c r="AR881" s="148">
        <f>MAX(STH!AM890,STH!BU890)</f>
        <v>0</v>
      </c>
      <c r="AS881" s="148">
        <f>MAX(STH!AN890,STH!BV890)</f>
        <v>0</v>
      </c>
      <c r="AT881" s="148">
        <f>MAX(STH!AO890,STH!BW890)</f>
        <v>0</v>
      </c>
      <c r="AU881" s="148">
        <f>MAX(STH!AQ890,STH!BY890)</f>
        <v>0</v>
      </c>
      <c r="AV881" s="148">
        <f>MAX(STH!AR890,STH!BZ890)</f>
        <v>0</v>
      </c>
      <c r="AW881" s="148">
        <f>MAX(STH!AS890,STH!CA890)</f>
        <v>0</v>
      </c>
      <c r="AX881" s="148">
        <f>MAX(STH!AT890,STH!CB890)</f>
        <v>0</v>
      </c>
      <c r="AY881" s="148">
        <f>MAX(STH!AU890,STH!CC890)</f>
        <v>0</v>
      </c>
      <c r="AZ881" s="148">
        <f>MAX(STH!AV890,STH!CD890)</f>
        <v>0</v>
      </c>
      <c r="BA881" s="148">
        <f>MAX(STH!AW890,STH!CE890)</f>
        <v>0</v>
      </c>
      <c r="BB881" s="148">
        <f>MAX(STH!AX890,STH!CF890)</f>
        <v>0</v>
      </c>
      <c r="BC881" s="148">
        <f>MAX(STH!AY890,STH!CG890)</f>
        <v>0</v>
      </c>
      <c r="BD881" s="148">
        <f>MAX(STH!AZ890,STH!CH890)</f>
        <v>0</v>
      </c>
      <c r="BE881" s="148">
        <f>MAX(STH!BA890,STH!CI890)</f>
        <v>0</v>
      </c>
      <c r="BF881" s="148">
        <f>MAX(STH!BB890,STH!CJ890)</f>
        <v>0</v>
      </c>
      <c r="BG881" s="148">
        <f>MAX(COUNTIF(STH!BC890,"Yes"),COUNTIF(STH!CK890,"Yes"))</f>
        <v>0</v>
      </c>
      <c r="BH881" s="55"/>
      <c r="BI881" s="148">
        <f>Trachoma!Q893</f>
        <v>0</v>
      </c>
      <c r="BJ881" s="148">
        <f>Trachoma!AK893</f>
        <v>0</v>
      </c>
      <c r="BK881" s="148">
        <f>Trachoma!AL893</f>
        <v>0</v>
      </c>
      <c r="BL881" s="148">
        <f>Trachoma!AN893</f>
        <v>0</v>
      </c>
      <c r="BM881" s="148">
        <f>Trachoma!AO893</f>
        <v>0</v>
      </c>
      <c r="BN881" s="148">
        <f>Trachoma!AT893</f>
        <v>0</v>
      </c>
      <c r="BO881" s="148">
        <f>Trachoma!AU893</f>
        <v>0</v>
      </c>
      <c r="BP881" s="148">
        <f>Trachoma!AV893</f>
        <v>0</v>
      </c>
      <c r="BQ881" s="148">
        <f>Trachoma!AW893</f>
        <v>0</v>
      </c>
      <c r="BR881" s="148">
        <f>COUNTIF(Trachoma!AX893,"Yes")</f>
        <v>0</v>
      </c>
      <c r="BS881" s="55"/>
      <c r="BT881" s="148">
        <f t="shared" si="144"/>
        <v>0</v>
      </c>
      <c r="BU881" s="148">
        <f t="shared" si="145"/>
        <v>0</v>
      </c>
      <c r="BV881" s="148">
        <f t="shared" si="146"/>
        <v>0</v>
      </c>
      <c r="BW881" s="148">
        <f t="shared" si="147"/>
        <v>0</v>
      </c>
      <c r="BX881" s="148">
        <f t="shared" si="148"/>
        <v>0</v>
      </c>
      <c r="BY881" s="148">
        <f t="shared" si="150"/>
        <v>0</v>
      </c>
      <c r="BZ881" s="148">
        <f t="shared" si="151"/>
        <v>0</v>
      </c>
      <c r="CA881" s="148">
        <f t="shared" si="152"/>
        <v>0</v>
      </c>
      <c r="CB881" s="148">
        <f t="shared" si="153"/>
        <v>0</v>
      </c>
      <c r="CC881" s="148">
        <f t="shared" si="149"/>
        <v>0</v>
      </c>
    </row>
    <row r="882" spans="2:81" x14ac:dyDescent="0.25">
      <c r="B882" s="361">
        <f>Demography!B890</f>
        <v>0</v>
      </c>
      <c r="C882" s="361">
        <f>Demography!C890</f>
        <v>0</v>
      </c>
      <c r="D882" s="362">
        <f>Demography!D890</f>
        <v>0</v>
      </c>
      <c r="E882" s="337"/>
      <c r="F882" s="362">
        <f>LF!M889</f>
        <v>0</v>
      </c>
      <c r="G882" s="362">
        <f>LF!AE889</f>
        <v>0</v>
      </c>
      <c r="H882" s="362">
        <f>LF!AF889</f>
        <v>0</v>
      </c>
      <c r="I882" s="362">
        <f>LF!AH889</f>
        <v>0</v>
      </c>
      <c r="J882" s="362">
        <f>LF!AI889</f>
        <v>0</v>
      </c>
      <c r="K882" s="362">
        <f>LF!AK889</f>
        <v>0</v>
      </c>
      <c r="L882" s="362">
        <f>LF!AM889</f>
        <v>0</v>
      </c>
      <c r="M882" s="362">
        <f>LF!AN889</f>
        <v>0</v>
      </c>
      <c r="N882" s="362">
        <f>LF!AO889</f>
        <v>0</v>
      </c>
      <c r="O882" s="362">
        <f>LF!AP889</f>
        <v>0</v>
      </c>
      <c r="P882" s="362">
        <f>LF!AQ889</f>
        <v>0</v>
      </c>
      <c r="Q882" s="362">
        <f>COUNTIF(LF!AR889,"Yes")</f>
        <v>0</v>
      </c>
      <c r="R882" s="337"/>
      <c r="S882" s="362">
        <f>Oncho!K889</f>
        <v>0</v>
      </c>
      <c r="T882" s="362">
        <f>MAX(Oncho!AB889,Oncho!BA889)</f>
        <v>0</v>
      </c>
      <c r="U882" s="362">
        <f>MAX(Oncho!AC889,Oncho!BB889)</f>
        <v>0</v>
      </c>
      <c r="V882" s="362">
        <f>MAX(Oncho!AE889,Oncho!BD889)</f>
        <v>0</v>
      </c>
      <c r="W882" s="362">
        <f>MAX(Oncho!AF889,Oncho!BE889)</f>
        <v>0</v>
      </c>
      <c r="X882" s="362">
        <f>MAX(Oncho!AG889,Oncho!BF889)</f>
        <v>0</v>
      </c>
      <c r="Y882" s="362">
        <f>MAX(Oncho!AH889,Oncho!BG889)</f>
        <v>0</v>
      </c>
      <c r="Z882" s="362">
        <f>MAX(Oncho!AI889,Oncho!BH889)</f>
        <v>0</v>
      </c>
      <c r="AA882" s="362">
        <f>MAX(Oncho!AJ889,Oncho!BI889)</f>
        <v>0</v>
      </c>
      <c r="AB882" s="362">
        <f>MAX(COUNTIF(Oncho!AK889,"Yes"),COUNTIF(Oncho!BJ889,"Yes"))</f>
        <v>0</v>
      </c>
      <c r="AC882" s="337"/>
      <c r="AD882" s="362">
        <f>Schisto!P891</f>
        <v>0</v>
      </c>
      <c r="AE882" s="362">
        <f>Schisto!AI891</f>
        <v>0</v>
      </c>
      <c r="AF882" s="362">
        <f>Schisto!AJ891</f>
        <v>0</v>
      </c>
      <c r="AG882" s="362">
        <f>Schisto!AN891</f>
        <v>0</v>
      </c>
      <c r="AH882" s="362">
        <f>Schisto!AO891</f>
        <v>0</v>
      </c>
      <c r="AI882" s="362">
        <f>Schisto!AT891</f>
        <v>0</v>
      </c>
      <c r="AJ882" s="362">
        <f>Schisto!AU891</f>
        <v>0</v>
      </c>
      <c r="AK882" s="362">
        <f>Schisto!AV891</f>
        <v>0</v>
      </c>
      <c r="AL882" s="362">
        <f>Schisto!AW891</f>
        <v>0</v>
      </c>
      <c r="AM882" s="362">
        <f>COUNTIF(Schisto!AX891,"Yes")</f>
        <v>0</v>
      </c>
      <c r="AN882" s="337"/>
      <c r="AO882" s="362">
        <f>STH!P891</f>
        <v>0</v>
      </c>
      <c r="AP882" s="362">
        <f>MAX(STH!AK891,STH!BS891)</f>
        <v>0</v>
      </c>
      <c r="AQ882" s="362">
        <f>MAX(STH!AL891,STH!BT891)</f>
        <v>0</v>
      </c>
      <c r="AR882" s="362">
        <f>MAX(STH!AM891,STH!BU891)</f>
        <v>0</v>
      </c>
      <c r="AS882" s="362">
        <f>MAX(STH!AN891,STH!BV891)</f>
        <v>0</v>
      </c>
      <c r="AT882" s="362">
        <f>MAX(STH!AO891,STH!BW891)</f>
        <v>0</v>
      </c>
      <c r="AU882" s="362">
        <f>MAX(STH!AQ891,STH!BY891)</f>
        <v>0</v>
      </c>
      <c r="AV882" s="362">
        <f>MAX(STH!AR891,STH!BZ891)</f>
        <v>0</v>
      </c>
      <c r="AW882" s="362">
        <f>MAX(STH!AS891,STH!CA891)</f>
        <v>0</v>
      </c>
      <c r="AX882" s="362">
        <f>MAX(STH!AT891,STH!CB891)</f>
        <v>0</v>
      </c>
      <c r="AY882" s="362">
        <f>MAX(STH!AU891,STH!CC891)</f>
        <v>0</v>
      </c>
      <c r="AZ882" s="362">
        <f>MAX(STH!AV891,STH!CD891)</f>
        <v>0</v>
      </c>
      <c r="BA882" s="362">
        <f>MAX(STH!AW891,STH!CE891)</f>
        <v>0</v>
      </c>
      <c r="BB882" s="362">
        <f>MAX(STH!AX891,STH!CF891)</f>
        <v>0</v>
      </c>
      <c r="BC882" s="362">
        <f>MAX(STH!AY891,STH!CG891)</f>
        <v>0</v>
      </c>
      <c r="BD882" s="362">
        <f>MAX(STH!AZ891,STH!CH891)</f>
        <v>0</v>
      </c>
      <c r="BE882" s="362">
        <f>MAX(STH!BA891,STH!CI891)</f>
        <v>0</v>
      </c>
      <c r="BF882" s="362">
        <f>MAX(STH!BB891,STH!CJ891)</f>
        <v>0</v>
      </c>
      <c r="BG882" s="362">
        <f>MAX(COUNTIF(STH!BC891,"Yes"),COUNTIF(STH!CK891,"Yes"))</f>
        <v>0</v>
      </c>
      <c r="BH882" s="337"/>
      <c r="BI882" s="362">
        <f>Trachoma!Q894</f>
        <v>0</v>
      </c>
      <c r="BJ882" s="362">
        <f>Trachoma!AK894</f>
        <v>0</v>
      </c>
      <c r="BK882" s="362">
        <f>Trachoma!AL894</f>
        <v>0</v>
      </c>
      <c r="BL882" s="362">
        <f>Trachoma!AN894</f>
        <v>0</v>
      </c>
      <c r="BM882" s="362">
        <f>Trachoma!AO894</f>
        <v>0</v>
      </c>
      <c r="BN882" s="362">
        <f>Trachoma!AT894</f>
        <v>0</v>
      </c>
      <c r="BO882" s="362">
        <f>Trachoma!AU894</f>
        <v>0</v>
      </c>
      <c r="BP882" s="362">
        <f>Trachoma!AV894</f>
        <v>0</v>
      </c>
      <c r="BQ882" s="362">
        <f>Trachoma!AW894</f>
        <v>0</v>
      </c>
      <c r="BR882" s="362">
        <f>COUNTIF(Trachoma!AX894,"Yes")</f>
        <v>0</v>
      </c>
      <c r="BS882" s="337"/>
      <c r="BT882" s="362">
        <f t="shared" si="144"/>
        <v>0</v>
      </c>
      <c r="BU882" s="362">
        <f t="shared" si="145"/>
        <v>0</v>
      </c>
      <c r="BV882" s="362">
        <f t="shared" si="146"/>
        <v>0</v>
      </c>
      <c r="BW882" s="362">
        <f t="shared" si="147"/>
        <v>0</v>
      </c>
      <c r="BX882" s="362">
        <f t="shared" si="148"/>
        <v>0</v>
      </c>
      <c r="BY882" s="362">
        <f t="shared" si="150"/>
        <v>0</v>
      </c>
      <c r="BZ882" s="362">
        <f t="shared" si="151"/>
        <v>0</v>
      </c>
      <c r="CA882" s="362">
        <f t="shared" si="152"/>
        <v>0</v>
      </c>
      <c r="CB882" s="362">
        <f t="shared" si="153"/>
        <v>0</v>
      </c>
      <c r="CC882" s="362">
        <f t="shared" si="149"/>
        <v>0</v>
      </c>
    </row>
    <row r="883" spans="2:81" x14ac:dyDescent="0.25">
      <c r="B883" s="147">
        <f>Demography!B891</f>
        <v>0</v>
      </c>
      <c r="C883" s="147">
        <f>Demography!C891</f>
        <v>0</v>
      </c>
      <c r="D883" s="148">
        <f>Demography!D891</f>
        <v>0</v>
      </c>
      <c r="E883" s="55"/>
      <c r="F883" s="148">
        <f>LF!M890</f>
        <v>0</v>
      </c>
      <c r="G883" s="148">
        <f>LF!AE890</f>
        <v>0</v>
      </c>
      <c r="H883" s="148">
        <f>LF!AF890</f>
        <v>0</v>
      </c>
      <c r="I883" s="148">
        <f>LF!AH890</f>
        <v>0</v>
      </c>
      <c r="J883" s="148">
        <f>LF!AI890</f>
        <v>0</v>
      </c>
      <c r="K883" s="148">
        <f>LF!AK890</f>
        <v>0</v>
      </c>
      <c r="L883" s="148">
        <f>LF!AM890</f>
        <v>0</v>
      </c>
      <c r="M883" s="148">
        <f>LF!AN890</f>
        <v>0</v>
      </c>
      <c r="N883" s="148">
        <f>LF!AO890</f>
        <v>0</v>
      </c>
      <c r="O883" s="148">
        <f>LF!AP890</f>
        <v>0</v>
      </c>
      <c r="P883" s="148">
        <f>LF!AQ890</f>
        <v>0</v>
      </c>
      <c r="Q883" s="148">
        <f>COUNTIF(LF!AR890,"Yes")</f>
        <v>0</v>
      </c>
      <c r="R883" s="55"/>
      <c r="S883" s="148">
        <f>Oncho!K890</f>
        <v>0</v>
      </c>
      <c r="T883" s="148">
        <f>MAX(Oncho!AB890,Oncho!BA890)</f>
        <v>0</v>
      </c>
      <c r="U883" s="148">
        <f>MAX(Oncho!AC890,Oncho!BB890)</f>
        <v>0</v>
      </c>
      <c r="V883" s="148">
        <f>MAX(Oncho!AE890,Oncho!BD890)</f>
        <v>0</v>
      </c>
      <c r="W883" s="148">
        <f>MAX(Oncho!AF890,Oncho!BE890)</f>
        <v>0</v>
      </c>
      <c r="X883" s="148">
        <f>MAX(Oncho!AG890,Oncho!BF890)</f>
        <v>0</v>
      </c>
      <c r="Y883" s="148">
        <f>MAX(Oncho!AH890,Oncho!BG890)</f>
        <v>0</v>
      </c>
      <c r="Z883" s="148">
        <f>MAX(Oncho!AI890,Oncho!BH890)</f>
        <v>0</v>
      </c>
      <c r="AA883" s="148">
        <f>MAX(Oncho!AJ890,Oncho!BI890)</f>
        <v>0</v>
      </c>
      <c r="AB883" s="148">
        <f>MAX(COUNTIF(Oncho!AK890,"Yes"),COUNTIF(Oncho!BJ890,"Yes"))</f>
        <v>0</v>
      </c>
      <c r="AC883" s="55"/>
      <c r="AD883" s="148">
        <f>Schisto!P892</f>
        <v>0</v>
      </c>
      <c r="AE883" s="148">
        <f>Schisto!AI892</f>
        <v>0</v>
      </c>
      <c r="AF883" s="148">
        <f>Schisto!AJ892</f>
        <v>0</v>
      </c>
      <c r="AG883" s="148">
        <f>Schisto!AN892</f>
        <v>0</v>
      </c>
      <c r="AH883" s="148">
        <f>Schisto!AO892</f>
        <v>0</v>
      </c>
      <c r="AI883" s="148">
        <f>Schisto!AT892</f>
        <v>0</v>
      </c>
      <c r="AJ883" s="148">
        <f>Schisto!AU892</f>
        <v>0</v>
      </c>
      <c r="AK883" s="148">
        <f>Schisto!AV892</f>
        <v>0</v>
      </c>
      <c r="AL883" s="148">
        <f>Schisto!AW892</f>
        <v>0</v>
      </c>
      <c r="AM883" s="148">
        <f>COUNTIF(Schisto!AX892,"Yes")</f>
        <v>0</v>
      </c>
      <c r="AN883" s="55"/>
      <c r="AO883" s="148">
        <f>STH!P892</f>
        <v>0</v>
      </c>
      <c r="AP883" s="148">
        <f>MAX(STH!AK892,STH!BS892)</f>
        <v>0</v>
      </c>
      <c r="AQ883" s="148">
        <f>MAX(STH!AL892,STH!BT892)</f>
        <v>0</v>
      </c>
      <c r="AR883" s="148">
        <f>MAX(STH!AM892,STH!BU892)</f>
        <v>0</v>
      </c>
      <c r="AS883" s="148">
        <f>MAX(STH!AN892,STH!BV892)</f>
        <v>0</v>
      </c>
      <c r="AT883" s="148">
        <f>MAX(STH!AO892,STH!BW892)</f>
        <v>0</v>
      </c>
      <c r="AU883" s="148">
        <f>MAX(STH!AQ892,STH!BY892)</f>
        <v>0</v>
      </c>
      <c r="AV883" s="148">
        <f>MAX(STH!AR892,STH!BZ892)</f>
        <v>0</v>
      </c>
      <c r="AW883" s="148">
        <f>MAX(STH!AS892,STH!CA892)</f>
        <v>0</v>
      </c>
      <c r="AX883" s="148">
        <f>MAX(STH!AT892,STH!CB892)</f>
        <v>0</v>
      </c>
      <c r="AY883" s="148">
        <f>MAX(STH!AU892,STH!CC892)</f>
        <v>0</v>
      </c>
      <c r="AZ883" s="148">
        <f>MAX(STH!AV892,STH!CD892)</f>
        <v>0</v>
      </c>
      <c r="BA883" s="148">
        <f>MAX(STH!AW892,STH!CE892)</f>
        <v>0</v>
      </c>
      <c r="BB883" s="148">
        <f>MAX(STH!AX892,STH!CF892)</f>
        <v>0</v>
      </c>
      <c r="BC883" s="148">
        <f>MAX(STH!AY892,STH!CG892)</f>
        <v>0</v>
      </c>
      <c r="BD883" s="148">
        <f>MAX(STH!AZ892,STH!CH892)</f>
        <v>0</v>
      </c>
      <c r="BE883" s="148">
        <f>MAX(STH!BA892,STH!CI892)</f>
        <v>0</v>
      </c>
      <c r="BF883" s="148">
        <f>MAX(STH!BB892,STH!CJ892)</f>
        <v>0</v>
      </c>
      <c r="BG883" s="148">
        <f>MAX(COUNTIF(STH!BC892,"Yes"),COUNTIF(STH!CK892,"Yes"))</f>
        <v>0</v>
      </c>
      <c r="BH883" s="55"/>
      <c r="BI883" s="148">
        <f>Trachoma!Q895</f>
        <v>0</v>
      </c>
      <c r="BJ883" s="148">
        <f>Trachoma!AK895</f>
        <v>0</v>
      </c>
      <c r="BK883" s="148">
        <f>Trachoma!AL895</f>
        <v>0</v>
      </c>
      <c r="BL883" s="148">
        <f>Trachoma!AN895</f>
        <v>0</v>
      </c>
      <c r="BM883" s="148">
        <f>Trachoma!AO895</f>
        <v>0</v>
      </c>
      <c r="BN883" s="148">
        <f>Trachoma!AT895</f>
        <v>0</v>
      </c>
      <c r="BO883" s="148">
        <f>Trachoma!AU895</f>
        <v>0</v>
      </c>
      <c r="BP883" s="148">
        <f>Trachoma!AV895</f>
        <v>0</v>
      </c>
      <c r="BQ883" s="148">
        <f>Trachoma!AW895</f>
        <v>0</v>
      </c>
      <c r="BR883" s="148">
        <f>COUNTIF(Trachoma!AX895,"Yes")</f>
        <v>0</v>
      </c>
      <c r="BS883" s="55"/>
      <c r="BT883" s="148">
        <f t="shared" si="144"/>
        <v>0</v>
      </c>
      <c r="BU883" s="148">
        <f t="shared" si="145"/>
        <v>0</v>
      </c>
      <c r="BV883" s="148">
        <f t="shared" si="146"/>
        <v>0</v>
      </c>
      <c r="BW883" s="148">
        <f t="shared" si="147"/>
        <v>0</v>
      </c>
      <c r="BX883" s="148">
        <f t="shared" si="148"/>
        <v>0</v>
      </c>
      <c r="BY883" s="148">
        <f t="shared" si="150"/>
        <v>0</v>
      </c>
      <c r="BZ883" s="148">
        <f t="shared" si="151"/>
        <v>0</v>
      </c>
      <c r="CA883" s="148">
        <f t="shared" si="152"/>
        <v>0</v>
      </c>
      <c r="CB883" s="148">
        <f t="shared" si="153"/>
        <v>0</v>
      </c>
      <c r="CC883" s="148">
        <f t="shared" si="149"/>
        <v>0</v>
      </c>
    </row>
    <row r="884" spans="2:81" x14ac:dyDescent="0.25">
      <c r="B884" s="361">
        <f>Demography!B892</f>
        <v>0</v>
      </c>
      <c r="C884" s="361">
        <f>Demography!C892</f>
        <v>0</v>
      </c>
      <c r="D884" s="362">
        <f>Demography!D892</f>
        <v>0</v>
      </c>
      <c r="E884" s="337"/>
      <c r="F884" s="362">
        <f>LF!M891</f>
        <v>0</v>
      </c>
      <c r="G884" s="362">
        <f>LF!AE891</f>
        <v>0</v>
      </c>
      <c r="H884" s="362">
        <f>LF!AF891</f>
        <v>0</v>
      </c>
      <c r="I884" s="362">
        <f>LF!AH891</f>
        <v>0</v>
      </c>
      <c r="J884" s="362">
        <f>LF!AI891</f>
        <v>0</v>
      </c>
      <c r="K884" s="362">
        <f>LF!AK891</f>
        <v>0</v>
      </c>
      <c r="L884" s="362">
        <f>LF!AM891</f>
        <v>0</v>
      </c>
      <c r="M884" s="362">
        <f>LF!AN891</f>
        <v>0</v>
      </c>
      <c r="N884" s="362">
        <f>LF!AO891</f>
        <v>0</v>
      </c>
      <c r="O884" s="362">
        <f>LF!AP891</f>
        <v>0</v>
      </c>
      <c r="P884" s="362">
        <f>LF!AQ891</f>
        <v>0</v>
      </c>
      <c r="Q884" s="362">
        <f>COUNTIF(LF!AR891,"Yes")</f>
        <v>0</v>
      </c>
      <c r="R884" s="337"/>
      <c r="S884" s="362">
        <f>Oncho!K891</f>
        <v>0</v>
      </c>
      <c r="T884" s="362">
        <f>MAX(Oncho!AB891,Oncho!BA891)</f>
        <v>0</v>
      </c>
      <c r="U884" s="362">
        <f>MAX(Oncho!AC891,Oncho!BB891)</f>
        <v>0</v>
      </c>
      <c r="V884" s="362">
        <f>MAX(Oncho!AE891,Oncho!BD891)</f>
        <v>0</v>
      </c>
      <c r="W884" s="362">
        <f>MAX(Oncho!AF891,Oncho!BE891)</f>
        <v>0</v>
      </c>
      <c r="X884" s="362">
        <f>MAX(Oncho!AG891,Oncho!BF891)</f>
        <v>0</v>
      </c>
      <c r="Y884" s="362">
        <f>MAX(Oncho!AH891,Oncho!BG891)</f>
        <v>0</v>
      </c>
      <c r="Z884" s="362">
        <f>MAX(Oncho!AI891,Oncho!BH891)</f>
        <v>0</v>
      </c>
      <c r="AA884" s="362">
        <f>MAX(Oncho!AJ891,Oncho!BI891)</f>
        <v>0</v>
      </c>
      <c r="AB884" s="362">
        <f>MAX(COUNTIF(Oncho!AK891,"Yes"),COUNTIF(Oncho!BJ891,"Yes"))</f>
        <v>0</v>
      </c>
      <c r="AC884" s="337"/>
      <c r="AD884" s="362">
        <f>Schisto!P893</f>
        <v>0</v>
      </c>
      <c r="AE884" s="362">
        <f>Schisto!AI893</f>
        <v>0</v>
      </c>
      <c r="AF884" s="362">
        <f>Schisto!AJ893</f>
        <v>0</v>
      </c>
      <c r="AG884" s="362">
        <f>Schisto!AN893</f>
        <v>0</v>
      </c>
      <c r="AH884" s="362">
        <f>Schisto!AO893</f>
        <v>0</v>
      </c>
      <c r="AI884" s="362">
        <f>Schisto!AT893</f>
        <v>0</v>
      </c>
      <c r="AJ884" s="362">
        <f>Schisto!AU893</f>
        <v>0</v>
      </c>
      <c r="AK884" s="362">
        <f>Schisto!AV893</f>
        <v>0</v>
      </c>
      <c r="AL884" s="362">
        <f>Schisto!AW893</f>
        <v>0</v>
      </c>
      <c r="AM884" s="362">
        <f>COUNTIF(Schisto!AX893,"Yes")</f>
        <v>0</v>
      </c>
      <c r="AN884" s="337"/>
      <c r="AO884" s="362">
        <f>STH!P893</f>
        <v>0</v>
      </c>
      <c r="AP884" s="362">
        <f>MAX(STH!AK893,STH!BS893)</f>
        <v>0</v>
      </c>
      <c r="AQ884" s="362">
        <f>MAX(STH!AL893,STH!BT893)</f>
        <v>0</v>
      </c>
      <c r="AR884" s="362">
        <f>MAX(STH!AM893,STH!BU893)</f>
        <v>0</v>
      </c>
      <c r="AS884" s="362">
        <f>MAX(STH!AN893,STH!BV893)</f>
        <v>0</v>
      </c>
      <c r="AT884" s="362">
        <f>MAX(STH!AO893,STH!BW893)</f>
        <v>0</v>
      </c>
      <c r="AU884" s="362">
        <f>MAX(STH!AQ893,STH!BY893)</f>
        <v>0</v>
      </c>
      <c r="AV884" s="362">
        <f>MAX(STH!AR893,STH!BZ893)</f>
        <v>0</v>
      </c>
      <c r="AW884" s="362">
        <f>MAX(STH!AS893,STH!CA893)</f>
        <v>0</v>
      </c>
      <c r="AX884" s="362">
        <f>MAX(STH!AT893,STH!CB893)</f>
        <v>0</v>
      </c>
      <c r="AY884" s="362">
        <f>MAX(STH!AU893,STH!CC893)</f>
        <v>0</v>
      </c>
      <c r="AZ884" s="362">
        <f>MAX(STH!AV893,STH!CD893)</f>
        <v>0</v>
      </c>
      <c r="BA884" s="362">
        <f>MAX(STH!AW893,STH!CE893)</f>
        <v>0</v>
      </c>
      <c r="BB884" s="362">
        <f>MAX(STH!AX893,STH!CF893)</f>
        <v>0</v>
      </c>
      <c r="BC884" s="362">
        <f>MAX(STH!AY893,STH!CG893)</f>
        <v>0</v>
      </c>
      <c r="BD884" s="362">
        <f>MAX(STH!AZ893,STH!CH893)</f>
        <v>0</v>
      </c>
      <c r="BE884" s="362">
        <f>MAX(STH!BA893,STH!CI893)</f>
        <v>0</v>
      </c>
      <c r="BF884" s="362">
        <f>MAX(STH!BB893,STH!CJ893)</f>
        <v>0</v>
      </c>
      <c r="BG884" s="362">
        <f>MAX(COUNTIF(STH!BC893,"Yes"),COUNTIF(STH!CK893,"Yes"))</f>
        <v>0</v>
      </c>
      <c r="BH884" s="337"/>
      <c r="BI884" s="362">
        <f>Trachoma!Q896</f>
        <v>0</v>
      </c>
      <c r="BJ884" s="362">
        <f>Trachoma!AK896</f>
        <v>0</v>
      </c>
      <c r="BK884" s="362">
        <f>Trachoma!AL896</f>
        <v>0</v>
      </c>
      <c r="BL884" s="362">
        <f>Trachoma!AN896</f>
        <v>0</v>
      </c>
      <c r="BM884" s="362">
        <f>Trachoma!AO896</f>
        <v>0</v>
      </c>
      <c r="BN884" s="362">
        <f>Trachoma!AT896</f>
        <v>0</v>
      </c>
      <c r="BO884" s="362">
        <f>Trachoma!AU896</f>
        <v>0</v>
      </c>
      <c r="BP884" s="362">
        <f>Trachoma!AV896</f>
        <v>0</v>
      </c>
      <c r="BQ884" s="362">
        <f>Trachoma!AW896</f>
        <v>0</v>
      </c>
      <c r="BR884" s="362">
        <f>COUNTIF(Trachoma!AX896,"Yes")</f>
        <v>0</v>
      </c>
      <c r="BS884" s="337"/>
      <c r="BT884" s="362">
        <f t="shared" si="144"/>
        <v>0</v>
      </c>
      <c r="BU884" s="362">
        <f t="shared" si="145"/>
        <v>0</v>
      </c>
      <c r="BV884" s="362">
        <f t="shared" si="146"/>
        <v>0</v>
      </c>
      <c r="BW884" s="362">
        <f t="shared" si="147"/>
        <v>0</v>
      </c>
      <c r="BX884" s="362">
        <f t="shared" si="148"/>
        <v>0</v>
      </c>
      <c r="BY884" s="362">
        <f t="shared" si="150"/>
        <v>0</v>
      </c>
      <c r="BZ884" s="362">
        <f t="shared" si="151"/>
        <v>0</v>
      </c>
      <c r="CA884" s="362">
        <f t="shared" si="152"/>
        <v>0</v>
      </c>
      <c r="CB884" s="362">
        <f t="shared" si="153"/>
        <v>0</v>
      </c>
      <c r="CC884" s="362">
        <f t="shared" si="149"/>
        <v>0</v>
      </c>
    </row>
    <row r="885" spans="2:81" x14ac:dyDescent="0.25">
      <c r="B885" s="147">
        <f>Demography!B893</f>
        <v>0</v>
      </c>
      <c r="C885" s="147">
        <f>Demography!C893</f>
        <v>0</v>
      </c>
      <c r="D885" s="148">
        <f>Demography!D893</f>
        <v>0</v>
      </c>
      <c r="E885" s="55"/>
      <c r="F885" s="148">
        <f>LF!M892</f>
        <v>0</v>
      </c>
      <c r="G885" s="148">
        <f>LF!AE892</f>
        <v>0</v>
      </c>
      <c r="H885" s="148">
        <f>LF!AF892</f>
        <v>0</v>
      </c>
      <c r="I885" s="148">
        <f>LF!AH892</f>
        <v>0</v>
      </c>
      <c r="J885" s="148">
        <f>LF!AI892</f>
        <v>0</v>
      </c>
      <c r="K885" s="148">
        <f>LF!AK892</f>
        <v>0</v>
      </c>
      <c r="L885" s="148">
        <f>LF!AM892</f>
        <v>0</v>
      </c>
      <c r="M885" s="148">
        <f>LF!AN892</f>
        <v>0</v>
      </c>
      <c r="N885" s="148">
        <f>LF!AO892</f>
        <v>0</v>
      </c>
      <c r="O885" s="148">
        <f>LF!AP892</f>
        <v>0</v>
      </c>
      <c r="P885" s="148">
        <f>LF!AQ892</f>
        <v>0</v>
      </c>
      <c r="Q885" s="148">
        <f>COUNTIF(LF!AR892,"Yes")</f>
        <v>0</v>
      </c>
      <c r="R885" s="55"/>
      <c r="S885" s="148">
        <f>Oncho!K892</f>
        <v>0</v>
      </c>
      <c r="T885" s="148">
        <f>MAX(Oncho!AB892,Oncho!BA892)</f>
        <v>0</v>
      </c>
      <c r="U885" s="148">
        <f>MAX(Oncho!AC892,Oncho!BB892)</f>
        <v>0</v>
      </c>
      <c r="V885" s="148">
        <f>MAX(Oncho!AE892,Oncho!BD892)</f>
        <v>0</v>
      </c>
      <c r="W885" s="148">
        <f>MAX(Oncho!AF892,Oncho!BE892)</f>
        <v>0</v>
      </c>
      <c r="X885" s="148">
        <f>MAX(Oncho!AG892,Oncho!BF892)</f>
        <v>0</v>
      </c>
      <c r="Y885" s="148">
        <f>MAX(Oncho!AH892,Oncho!BG892)</f>
        <v>0</v>
      </c>
      <c r="Z885" s="148">
        <f>MAX(Oncho!AI892,Oncho!BH892)</f>
        <v>0</v>
      </c>
      <c r="AA885" s="148">
        <f>MAX(Oncho!AJ892,Oncho!BI892)</f>
        <v>0</v>
      </c>
      <c r="AB885" s="148">
        <f>MAX(COUNTIF(Oncho!AK892,"Yes"),COUNTIF(Oncho!BJ892,"Yes"))</f>
        <v>0</v>
      </c>
      <c r="AC885" s="55"/>
      <c r="AD885" s="148">
        <f>Schisto!P894</f>
        <v>0</v>
      </c>
      <c r="AE885" s="148">
        <f>Schisto!AI894</f>
        <v>0</v>
      </c>
      <c r="AF885" s="148">
        <f>Schisto!AJ894</f>
        <v>0</v>
      </c>
      <c r="AG885" s="148">
        <f>Schisto!AN894</f>
        <v>0</v>
      </c>
      <c r="AH885" s="148">
        <f>Schisto!AO894</f>
        <v>0</v>
      </c>
      <c r="AI885" s="148">
        <f>Schisto!AT894</f>
        <v>0</v>
      </c>
      <c r="AJ885" s="148">
        <f>Schisto!AU894</f>
        <v>0</v>
      </c>
      <c r="AK885" s="148">
        <f>Schisto!AV894</f>
        <v>0</v>
      </c>
      <c r="AL885" s="148">
        <f>Schisto!AW894</f>
        <v>0</v>
      </c>
      <c r="AM885" s="148">
        <f>COUNTIF(Schisto!AX894,"Yes")</f>
        <v>0</v>
      </c>
      <c r="AN885" s="55"/>
      <c r="AO885" s="148">
        <f>STH!P894</f>
        <v>0</v>
      </c>
      <c r="AP885" s="148">
        <f>MAX(STH!AK894,STH!BS894)</f>
        <v>0</v>
      </c>
      <c r="AQ885" s="148">
        <f>MAX(STH!AL894,STH!BT894)</f>
        <v>0</v>
      </c>
      <c r="AR885" s="148">
        <f>MAX(STH!AM894,STH!BU894)</f>
        <v>0</v>
      </c>
      <c r="AS885" s="148">
        <f>MAX(STH!AN894,STH!BV894)</f>
        <v>0</v>
      </c>
      <c r="AT885" s="148">
        <f>MAX(STH!AO894,STH!BW894)</f>
        <v>0</v>
      </c>
      <c r="AU885" s="148">
        <f>MAX(STH!AQ894,STH!BY894)</f>
        <v>0</v>
      </c>
      <c r="AV885" s="148">
        <f>MAX(STH!AR894,STH!BZ894)</f>
        <v>0</v>
      </c>
      <c r="AW885" s="148">
        <f>MAX(STH!AS894,STH!CA894)</f>
        <v>0</v>
      </c>
      <c r="AX885" s="148">
        <f>MAX(STH!AT894,STH!CB894)</f>
        <v>0</v>
      </c>
      <c r="AY885" s="148">
        <f>MAX(STH!AU894,STH!CC894)</f>
        <v>0</v>
      </c>
      <c r="AZ885" s="148">
        <f>MAX(STH!AV894,STH!CD894)</f>
        <v>0</v>
      </c>
      <c r="BA885" s="148">
        <f>MAX(STH!AW894,STH!CE894)</f>
        <v>0</v>
      </c>
      <c r="BB885" s="148">
        <f>MAX(STH!AX894,STH!CF894)</f>
        <v>0</v>
      </c>
      <c r="BC885" s="148">
        <f>MAX(STH!AY894,STH!CG894)</f>
        <v>0</v>
      </c>
      <c r="BD885" s="148">
        <f>MAX(STH!AZ894,STH!CH894)</f>
        <v>0</v>
      </c>
      <c r="BE885" s="148">
        <f>MAX(STH!BA894,STH!CI894)</f>
        <v>0</v>
      </c>
      <c r="BF885" s="148">
        <f>MAX(STH!BB894,STH!CJ894)</f>
        <v>0</v>
      </c>
      <c r="BG885" s="148">
        <f>MAX(COUNTIF(STH!BC894,"Yes"),COUNTIF(STH!CK894,"Yes"))</f>
        <v>0</v>
      </c>
      <c r="BH885" s="55"/>
      <c r="BI885" s="148">
        <f>Trachoma!Q897</f>
        <v>0</v>
      </c>
      <c r="BJ885" s="148">
        <f>Trachoma!AK897</f>
        <v>0</v>
      </c>
      <c r="BK885" s="148">
        <f>Trachoma!AL897</f>
        <v>0</v>
      </c>
      <c r="BL885" s="148">
        <f>Trachoma!AN897</f>
        <v>0</v>
      </c>
      <c r="BM885" s="148">
        <f>Trachoma!AO897</f>
        <v>0</v>
      </c>
      <c r="BN885" s="148">
        <f>Trachoma!AT897</f>
        <v>0</v>
      </c>
      <c r="BO885" s="148">
        <f>Trachoma!AU897</f>
        <v>0</v>
      </c>
      <c r="BP885" s="148">
        <f>Trachoma!AV897</f>
        <v>0</v>
      </c>
      <c r="BQ885" s="148">
        <f>Trachoma!AW897</f>
        <v>0</v>
      </c>
      <c r="BR885" s="148">
        <f>COUNTIF(Trachoma!AX897,"Yes")</f>
        <v>0</v>
      </c>
      <c r="BS885" s="55"/>
      <c r="BT885" s="148">
        <f t="shared" si="144"/>
        <v>0</v>
      </c>
      <c r="BU885" s="148">
        <f t="shared" si="145"/>
        <v>0</v>
      </c>
      <c r="BV885" s="148">
        <f t="shared" si="146"/>
        <v>0</v>
      </c>
      <c r="BW885" s="148">
        <f t="shared" si="147"/>
        <v>0</v>
      </c>
      <c r="BX885" s="148">
        <f t="shared" si="148"/>
        <v>0</v>
      </c>
      <c r="BY885" s="148">
        <f t="shared" si="150"/>
        <v>0</v>
      </c>
      <c r="BZ885" s="148">
        <f t="shared" si="151"/>
        <v>0</v>
      </c>
      <c r="CA885" s="148">
        <f t="shared" si="152"/>
        <v>0</v>
      </c>
      <c r="CB885" s="148">
        <f t="shared" si="153"/>
        <v>0</v>
      </c>
      <c r="CC885" s="148">
        <f t="shared" si="149"/>
        <v>0</v>
      </c>
    </row>
    <row r="886" spans="2:81" x14ac:dyDescent="0.25">
      <c r="B886" s="361">
        <f>Demography!B894</f>
        <v>0</v>
      </c>
      <c r="C886" s="361">
        <f>Demography!C894</f>
        <v>0</v>
      </c>
      <c r="D886" s="362">
        <f>Demography!D894</f>
        <v>0</v>
      </c>
      <c r="E886" s="337"/>
      <c r="F886" s="362">
        <f>LF!M893</f>
        <v>0</v>
      </c>
      <c r="G886" s="362">
        <f>LF!AE893</f>
        <v>0</v>
      </c>
      <c r="H886" s="362">
        <f>LF!AF893</f>
        <v>0</v>
      </c>
      <c r="I886" s="362">
        <f>LF!AH893</f>
        <v>0</v>
      </c>
      <c r="J886" s="362">
        <f>LF!AI893</f>
        <v>0</v>
      </c>
      <c r="K886" s="362">
        <f>LF!AK893</f>
        <v>0</v>
      </c>
      <c r="L886" s="362">
        <f>LF!AM893</f>
        <v>0</v>
      </c>
      <c r="M886" s="362">
        <f>LF!AN893</f>
        <v>0</v>
      </c>
      <c r="N886" s="362">
        <f>LF!AO893</f>
        <v>0</v>
      </c>
      <c r="O886" s="362">
        <f>LF!AP893</f>
        <v>0</v>
      </c>
      <c r="P886" s="362">
        <f>LF!AQ893</f>
        <v>0</v>
      </c>
      <c r="Q886" s="362">
        <f>COUNTIF(LF!AR893,"Yes")</f>
        <v>0</v>
      </c>
      <c r="R886" s="337"/>
      <c r="S886" s="362">
        <f>Oncho!K893</f>
        <v>0</v>
      </c>
      <c r="T886" s="362">
        <f>MAX(Oncho!AB893,Oncho!BA893)</f>
        <v>0</v>
      </c>
      <c r="U886" s="362">
        <f>MAX(Oncho!AC893,Oncho!BB893)</f>
        <v>0</v>
      </c>
      <c r="V886" s="362">
        <f>MAX(Oncho!AE893,Oncho!BD893)</f>
        <v>0</v>
      </c>
      <c r="W886" s="362">
        <f>MAX(Oncho!AF893,Oncho!BE893)</f>
        <v>0</v>
      </c>
      <c r="X886" s="362">
        <f>MAX(Oncho!AG893,Oncho!BF893)</f>
        <v>0</v>
      </c>
      <c r="Y886" s="362">
        <f>MAX(Oncho!AH893,Oncho!BG893)</f>
        <v>0</v>
      </c>
      <c r="Z886" s="362">
        <f>MAX(Oncho!AI893,Oncho!BH893)</f>
        <v>0</v>
      </c>
      <c r="AA886" s="362">
        <f>MAX(Oncho!AJ893,Oncho!BI893)</f>
        <v>0</v>
      </c>
      <c r="AB886" s="362">
        <f>MAX(COUNTIF(Oncho!AK893,"Yes"),COUNTIF(Oncho!BJ893,"Yes"))</f>
        <v>0</v>
      </c>
      <c r="AC886" s="337"/>
      <c r="AD886" s="362">
        <f>Schisto!P895</f>
        <v>0</v>
      </c>
      <c r="AE886" s="362">
        <f>Schisto!AI895</f>
        <v>0</v>
      </c>
      <c r="AF886" s="362">
        <f>Schisto!AJ895</f>
        <v>0</v>
      </c>
      <c r="AG886" s="362">
        <f>Schisto!AN895</f>
        <v>0</v>
      </c>
      <c r="AH886" s="362">
        <f>Schisto!AO895</f>
        <v>0</v>
      </c>
      <c r="AI886" s="362">
        <f>Schisto!AT895</f>
        <v>0</v>
      </c>
      <c r="AJ886" s="362">
        <f>Schisto!AU895</f>
        <v>0</v>
      </c>
      <c r="AK886" s="362">
        <f>Schisto!AV895</f>
        <v>0</v>
      </c>
      <c r="AL886" s="362">
        <f>Schisto!AW895</f>
        <v>0</v>
      </c>
      <c r="AM886" s="362">
        <f>COUNTIF(Schisto!AX895,"Yes")</f>
        <v>0</v>
      </c>
      <c r="AN886" s="337"/>
      <c r="AO886" s="362">
        <f>STH!P895</f>
        <v>0</v>
      </c>
      <c r="AP886" s="362">
        <f>MAX(STH!AK895,STH!BS895)</f>
        <v>0</v>
      </c>
      <c r="AQ886" s="362">
        <f>MAX(STH!AL895,STH!BT895)</f>
        <v>0</v>
      </c>
      <c r="AR886" s="362">
        <f>MAX(STH!AM895,STH!BU895)</f>
        <v>0</v>
      </c>
      <c r="AS886" s="362">
        <f>MAX(STH!AN895,STH!BV895)</f>
        <v>0</v>
      </c>
      <c r="AT886" s="362">
        <f>MAX(STH!AO895,STH!BW895)</f>
        <v>0</v>
      </c>
      <c r="AU886" s="362">
        <f>MAX(STH!AQ895,STH!BY895)</f>
        <v>0</v>
      </c>
      <c r="AV886" s="362">
        <f>MAX(STH!AR895,STH!BZ895)</f>
        <v>0</v>
      </c>
      <c r="AW886" s="362">
        <f>MAX(STH!AS895,STH!CA895)</f>
        <v>0</v>
      </c>
      <c r="AX886" s="362">
        <f>MAX(STH!AT895,STH!CB895)</f>
        <v>0</v>
      </c>
      <c r="AY886" s="362">
        <f>MAX(STH!AU895,STH!CC895)</f>
        <v>0</v>
      </c>
      <c r="AZ886" s="362">
        <f>MAX(STH!AV895,STH!CD895)</f>
        <v>0</v>
      </c>
      <c r="BA886" s="362">
        <f>MAX(STH!AW895,STH!CE895)</f>
        <v>0</v>
      </c>
      <c r="BB886" s="362">
        <f>MAX(STH!AX895,STH!CF895)</f>
        <v>0</v>
      </c>
      <c r="BC886" s="362">
        <f>MAX(STH!AY895,STH!CG895)</f>
        <v>0</v>
      </c>
      <c r="BD886" s="362">
        <f>MAX(STH!AZ895,STH!CH895)</f>
        <v>0</v>
      </c>
      <c r="BE886" s="362">
        <f>MAX(STH!BA895,STH!CI895)</f>
        <v>0</v>
      </c>
      <c r="BF886" s="362">
        <f>MAX(STH!BB895,STH!CJ895)</f>
        <v>0</v>
      </c>
      <c r="BG886" s="362">
        <f>MAX(COUNTIF(STH!BC895,"Yes"),COUNTIF(STH!CK895,"Yes"))</f>
        <v>0</v>
      </c>
      <c r="BH886" s="337"/>
      <c r="BI886" s="362">
        <f>Trachoma!Q898</f>
        <v>0</v>
      </c>
      <c r="BJ886" s="362">
        <f>Trachoma!AK898</f>
        <v>0</v>
      </c>
      <c r="BK886" s="362">
        <f>Trachoma!AL898</f>
        <v>0</v>
      </c>
      <c r="BL886" s="362">
        <f>Trachoma!AN898</f>
        <v>0</v>
      </c>
      <c r="BM886" s="362">
        <f>Trachoma!AO898</f>
        <v>0</v>
      </c>
      <c r="BN886" s="362">
        <f>Trachoma!AT898</f>
        <v>0</v>
      </c>
      <c r="BO886" s="362">
        <f>Trachoma!AU898</f>
        <v>0</v>
      </c>
      <c r="BP886" s="362">
        <f>Trachoma!AV898</f>
        <v>0</v>
      </c>
      <c r="BQ886" s="362">
        <f>Trachoma!AW898</f>
        <v>0</v>
      </c>
      <c r="BR886" s="362">
        <f>COUNTIF(Trachoma!AX898,"Yes")</f>
        <v>0</v>
      </c>
      <c r="BS886" s="337"/>
      <c r="BT886" s="362">
        <f t="shared" si="144"/>
        <v>0</v>
      </c>
      <c r="BU886" s="362">
        <f t="shared" si="145"/>
        <v>0</v>
      </c>
      <c r="BV886" s="362">
        <f t="shared" si="146"/>
        <v>0</v>
      </c>
      <c r="BW886" s="362">
        <f t="shared" si="147"/>
        <v>0</v>
      </c>
      <c r="BX886" s="362">
        <f t="shared" si="148"/>
        <v>0</v>
      </c>
      <c r="BY886" s="362">
        <f t="shared" si="150"/>
        <v>0</v>
      </c>
      <c r="BZ886" s="362">
        <f t="shared" si="151"/>
        <v>0</v>
      </c>
      <c r="CA886" s="362">
        <f t="shared" si="152"/>
        <v>0</v>
      </c>
      <c r="CB886" s="362">
        <f t="shared" si="153"/>
        <v>0</v>
      </c>
      <c r="CC886" s="362">
        <f t="shared" si="149"/>
        <v>0</v>
      </c>
    </row>
    <row r="887" spans="2:81" x14ac:dyDescent="0.25">
      <c r="B887" s="147">
        <f>Demography!B895</f>
        <v>0</v>
      </c>
      <c r="C887" s="147">
        <f>Demography!C895</f>
        <v>0</v>
      </c>
      <c r="D887" s="148">
        <f>Demography!D895</f>
        <v>0</v>
      </c>
      <c r="E887" s="55"/>
      <c r="F887" s="148">
        <f>LF!M894</f>
        <v>0</v>
      </c>
      <c r="G887" s="148">
        <f>LF!AE894</f>
        <v>0</v>
      </c>
      <c r="H887" s="148">
        <f>LF!AF894</f>
        <v>0</v>
      </c>
      <c r="I887" s="148">
        <f>LF!AH894</f>
        <v>0</v>
      </c>
      <c r="J887" s="148">
        <f>LF!AI894</f>
        <v>0</v>
      </c>
      <c r="K887" s="148">
        <f>LF!AK894</f>
        <v>0</v>
      </c>
      <c r="L887" s="148">
        <f>LF!AM894</f>
        <v>0</v>
      </c>
      <c r="M887" s="148">
        <f>LF!AN894</f>
        <v>0</v>
      </c>
      <c r="N887" s="148">
        <f>LF!AO894</f>
        <v>0</v>
      </c>
      <c r="O887" s="148">
        <f>LF!AP894</f>
        <v>0</v>
      </c>
      <c r="P887" s="148">
        <f>LF!AQ894</f>
        <v>0</v>
      </c>
      <c r="Q887" s="148">
        <f>COUNTIF(LF!AR894,"Yes")</f>
        <v>0</v>
      </c>
      <c r="R887" s="55"/>
      <c r="S887" s="148">
        <f>Oncho!K894</f>
        <v>0</v>
      </c>
      <c r="T887" s="148">
        <f>MAX(Oncho!AB894,Oncho!BA894)</f>
        <v>0</v>
      </c>
      <c r="U887" s="148">
        <f>MAX(Oncho!AC894,Oncho!BB894)</f>
        <v>0</v>
      </c>
      <c r="V887" s="148">
        <f>MAX(Oncho!AE894,Oncho!BD894)</f>
        <v>0</v>
      </c>
      <c r="W887" s="148">
        <f>MAX(Oncho!AF894,Oncho!BE894)</f>
        <v>0</v>
      </c>
      <c r="X887" s="148">
        <f>MAX(Oncho!AG894,Oncho!BF894)</f>
        <v>0</v>
      </c>
      <c r="Y887" s="148">
        <f>MAX(Oncho!AH894,Oncho!BG894)</f>
        <v>0</v>
      </c>
      <c r="Z887" s="148">
        <f>MAX(Oncho!AI894,Oncho!BH894)</f>
        <v>0</v>
      </c>
      <c r="AA887" s="148">
        <f>MAX(Oncho!AJ894,Oncho!BI894)</f>
        <v>0</v>
      </c>
      <c r="AB887" s="148">
        <f>MAX(COUNTIF(Oncho!AK894,"Yes"),COUNTIF(Oncho!BJ894,"Yes"))</f>
        <v>0</v>
      </c>
      <c r="AC887" s="55"/>
      <c r="AD887" s="148">
        <f>Schisto!P896</f>
        <v>0</v>
      </c>
      <c r="AE887" s="148">
        <f>Schisto!AI896</f>
        <v>0</v>
      </c>
      <c r="AF887" s="148">
        <f>Schisto!AJ896</f>
        <v>0</v>
      </c>
      <c r="AG887" s="148">
        <f>Schisto!AN896</f>
        <v>0</v>
      </c>
      <c r="AH887" s="148">
        <f>Schisto!AO896</f>
        <v>0</v>
      </c>
      <c r="AI887" s="148">
        <f>Schisto!AT896</f>
        <v>0</v>
      </c>
      <c r="AJ887" s="148">
        <f>Schisto!AU896</f>
        <v>0</v>
      </c>
      <c r="AK887" s="148">
        <f>Schisto!AV896</f>
        <v>0</v>
      </c>
      <c r="AL887" s="148">
        <f>Schisto!AW896</f>
        <v>0</v>
      </c>
      <c r="AM887" s="148">
        <f>COUNTIF(Schisto!AX896,"Yes")</f>
        <v>0</v>
      </c>
      <c r="AN887" s="55"/>
      <c r="AO887" s="148">
        <f>STH!P896</f>
        <v>0</v>
      </c>
      <c r="AP887" s="148">
        <f>MAX(STH!AK896,STH!BS896)</f>
        <v>0</v>
      </c>
      <c r="AQ887" s="148">
        <f>MAX(STH!AL896,STH!BT896)</f>
        <v>0</v>
      </c>
      <c r="AR887" s="148">
        <f>MAX(STH!AM896,STH!BU896)</f>
        <v>0</v>
      </c>
      <c r="AS887" s="148">
        <f>MAX(STH!AN896,STH!BV896)</f>
        <v>0</v>
      </c>
      <c r="AT887" s="148">
        <f>MAX(STH!AO896,STH!BW896)</f>
        <v>0</v>
      </c>
      <c r="AU887" s="148">
        <f>MAX(STH!AQ896,STH!BY896)</f>
        <v>0</v>
      </c>
      <c r="AV887" s="148">
        <f>MAX(STH!AR896,STH!BZ896)</f>
        <v>0</v>
      </c>
      <c r="AW887" s="148">
        <f>MAX(STH!AS896,STH!CA896)</f>
        <v>0</v>
      </c>
      <c r="AX887" s="148">
        <f>MAX(STH!AT896,STH!CB896)</f>
        <v>0</v>
      </c>
      <c r="AY887" s="148">
        <f>MAX(STH!AU896,STH!CC896)</f>
        <v>0</v>
      </c>
      <c r="AZ887" s="148">
        <f>MAX(STH!AV896,STH!CD896)</f>
        <v>0</v>
      </c>
      <c r="BA887" s="148">
        <f>MAX(STH!AW896,STH!CE896)</f>
        <v>0</v>
      </c>
      <c r="BB887" s="148">
        <f>MAX(STH!AX896,STH!CF896)</f>
        <v>0</v>
      </c>
      <c r="BC887" s="148">
        <f>MAX(STH!AY896,STH!CG896)</f>
        <v>0</v>
      </c>
      <c r="BD887" s="148">
        <f>MAX(STH!AZ896,STH!CH896)</f>
        <v>0</v>
      </c>
      <c r="BE887" s="148">
        <f>MAX(STH!BA896,STH!CI896)</f>
        <v>0</v>
      </c>
      <c r="BF887" s="148">
        <f>MAX(STH!BB896,STH!CJ896)</f>
        <v>0</v>
      </c>
      <c r="BG887" s="148">
        <f>MAX(COUNTIF(STH!BC896,"Yes"),COUNTIF(STH!CK896,"Yes"))</f>
        <v>0</v>
      </c>
      <c r="BH887" s="55"/>
      <c r="BI887" s="148">
        <f>Trachoma!Q899</f>
        <v>0</v>
      </c>
      <c r="BJ887" s="148">
        <f>Trachoma!AK899</f>
        <v>0</v>
      </c>
      <c r="BK887" s="148">
        <f>Trachoma!AL899</f>
        <v>0</v>
      </c>
      <c r="BL887" s="148">
        <f>Trachoma!AN899</f>
        <v>0</v>
      </c>
      <c r="BM887" s="148">
        <f>Trachoma!AO899</f>
        <v>0</v>
      </c>
      <c r="BN887" s="148">
        <f>Trachoma!AT899</f>
        <v>0</v>
      </c>
      <c r="BO887" s="148">
        <f>Trachoma!AU899</f>
        <v>0</v>
      </c>
      <c r="BP887" s="148">
        <f>Trachoma!AV899</f>
        <v>0</v>
      </c>
      <c r="BQ887" s="148">
        <f>Trachoma!AW899</f>
        <v>0</v>
      </c>
      <c r="BR887" s="148">
        <f>COUNTIF(Trachoma!AX899,"Yes")</f>
        <v>0</v>
      </c>
      <c r="BS887" s="55"/>
      <c r="BT887" s="148">
        <f t="shared" si="144"/>
        <v>0</v>
      </c>
      <c r="BU887" s="148">
        <f t="shared" si="145"/>
        <v>0</v>
      </c>
      <c r="BV887" s="148">
        <f t="shared" si="146"/>
        <v>0</v>
      </c>
      <c r="BW887" s="148">
        <f t="shared" si="147"/>
        <v>0</v>
      </c>
      <c r="BX887" s="148">
        <f t="shared" si="148"/>
        <v>0</v>
      </c>
      <c r="BY887" s="148">
        <f t="shared" si="150"/>
        <v>0</v>
      </c>
      <c r="BZ887" s="148">
        <f t="shared" si="151"/>
        <v>0</v>
      </c>
      <c r="CA887" s="148">
        <f t="shared" si="152"/>
        <v>0</v>
      </c>
      <c r="CB887" s="148">
        <f t="shared" si="153"/>
        <v>0</v>
      </c>
      <c r="CC887" s="148">
        <f t="shared" si="149"/>
        <v>0</v>
      </c>
    </row>
    <row r="888" spans="2:81" x14ac:dyDescent="0.25">
      <c r="B888" s="361">
        <f>Demography!B896</f>
        <v>0</v>
      </c>
      <c r="C888" s="361">
        <f>Demography!C896</f>
        <v>0</v>
      </c>
      <c r="D888" s="362">
        <f>Demography!D896</f>
        <v>0</v>
      </c>
      <c r="E888" s="337"/>
      <c r="F888" s="362">
        <f>LF!M895</f>
        <v>0</v>
      </c>
      <c r="G888" s="362">
        <f>LF!AE895</f>
        <v>0</v>
      </c>
      <c r="H888" s="362">
        <f>LF!AF895</f>
        <v>0</v>
      </c>
      <c r="I888" s="362">
        <f>LF!AH895</f>
        <v>0</v>
      </c>
      <c r="J888" s="362">
        <f>LF!AI895</f>
        <v>0</v>
      </c>
      <c r="K888" s="362">
        <f>LF!AK895</f>
        <v>0</v>
      </c>
      <c r="L888" s="362">
        <f>LF!AM895</f>
        <v>0</v>
      </c>
      <c r="M888" s="362">
        <f>LF!AN895</f>
        <v>0</v>
      </c>
      <c r="N888" s="362">
        <f>LF!AO895</f>
        <v>0</v>
      </c>
      <c r="O888" s="362">
        <f>LF!AP895</f>
        <v>0</v>
      </c>
      <c r="P888" s="362">
        <f>LF!AQ895</f>
        <v>0</v>
      </c>
      <c r="Q888" s="362">
        <f>COUNTIF(LF!AR895,"Yes")</f>
        <v>0</v>
      </c>
      <c r="R888" s="337"/>
      <c r="S888" s="362">
        <f>Oncho!K895</f>
        <v>0</v>
      </c>
      <c r="T888" s="362">
        <f>MAX(Oncho!AB895,Oncho!BA895)</f>
        <v>0</v>
      </c>
      <c r="U888" s="362">
        <f>MAX(Oncho!AC895,Oncho!BB895)</f>
        <v>0</v>
      </c>
      <c r="V888" s="362">
        <f>MAX(Oncho!AE895,Oncho!BD895)</f>
        <v>0</v>
      </c>
      <c r="W888" s="362">
        <f>MAX(Oncho!AF895,Oncho!BE895)</f>
        <v>0</v>
      </c>
      <c r="X888" s="362">
        <f>MAX(Oncho!AG895,Oncho!BF895)</f>
        <v>0</v>
      </c>
      <c r="Y888" s="362">
        <f>MAX(Oncho!AH895,Oncho!BG895)</f>
        <v>0</v>
      </c>
      <c r="Z888" s="362">
        <f>MAX(Oncho!AI895,Oncho!BH895)</f>
        <v>0</v>
      </c>
      <c r="AA888" s="362">
        <f>MAX(Oncho!AJ895,Oncho!BI895)</f>
        <v>0</v>
      </c>
      <c r="AB888" s="362">
        <f>MAX(COUNTIF(Oncho!AK895,"Yes"),COUNTIF(Oncho!BJ895,"Yes"))</f>
        <v>0</v>
      </c>
      <c r="AC888" s="337"/>
      <c r="AD888" s="362">
        <f>Schisto!P897</f>
        <v>0</v>
      </c>
      <c r="AE888" s="362">
        <f>Schisto!AI897</f>
        <v>0</v>
      </c>
      <c r="AF888" s="362">
        <f>Schisto!AJ897</f>
        <v>0</v>
      </c>
      <c r="AG888" s="362">
        <f>Schisto!AN897</f>
        <v>0</v>
      </c>
      <c r="AH888" s="362">
        <f>Schisto!AO897</f>
        <v>0</v>
      </c>
      <c r="AI888" s="362">
        <f>Schisto!AT897</f>
        <v>0</v>
      </c>
      <c r="AJ888" s="362">
        <f>Schisto!AU897</f>
        <v>0</v>
      </c>
      <c r="AK888" s="362">
        <f>Schisto!AV897</f>
        <v>0</v>
      </c>
      <c r="AL888" s="362">
        <f>Schisto!AW897</f>
        <v>0</v>
      </c>
      <c r="AM888" s="362">
        <f>COUNTIF(Schisto!AX897,"Yes")</f>
        <v>0</v>
      </c>
      <c r="AN888" s="337"/>
      <c r="AO888" s="362">
        <f>STH!P897</f>
        <v>0</v>
      </c>
      <c r="AP888" s="362">
        <f>MAX(STH!AK897,STH!BS897)</f>
        <v>0</v>
      </c>
      <c r="AQ888" s="362">
        <f>MAX(STH!AL897,STH!BT897)</f>
        <v>0</v>
      </c>
      <c r="AR888" s="362">
        <f>MAX(STH!AM897,STH!BU897)</f>
        <v>0</v>
      </c>
      <c r="AS888" s="362">
        <f>MAX(STH!AN897,STH!BV897)</f>
        <v>0</v>
      </c>
      <c r="AT888" s="362">
        <f>MAX(STH!AO897,STH!BW897)</f>
        <v>0</v>
      </c>
      <c r="AU888" s="362">
        <f>MAX(STH!AQ897,STH!BY897)</f>
        <v>0</v>
      </c>
      <c r="AV888" s="362">
        <f>MAX(STH!AR897,STH!BZ897)</f>
        <v>0</v>
      </c>
      <c r="AW888" s="362">
        <f>MAX(STH!AS897,STH!CA897)</f>
        <v>0</v>
      </c>
      <c r="AX888" s="362">
        <f>MAX(STH!AT897,STH!CB897)</f>
        <v>0</v>
      </c>
      <c r="AY888" s="362">
        <f>MAX(STH!AU897,STH!CC897)</f>
        <v>0</v>
      </c>
      <c r="AZ888" s="362">
        <f>MAX(STH!AV897,STH!CD897)</f>
        <v>0</v>
      </c>
      <c r="BA888" s="362">
        <f>MAX(STH!AW897,STH!CE897)</f>
        <v>0</v>
      </c>
      <c r="BB888" s="362">
        <f>MAX(STH!AX897,STH!CF897)</f>
        <v>0</v>
      </c>
      <c r="BC888" s="362">
        <f>MAX(STH!AY897,STH!CG897)</f>
        <v>0</v>
      </c>
      <c r="BD888" s="362">
        <f>MAX(STH!AZ897,STH!CH897)</f>
        <v>0</v>
      </c>
      <c r="BE888" s="362">
        <f>MAX(STH!BA897,STH!CI897)</f>
        <v>0</v>
      </c>
      <c r="BF888" s="362">
        <f>MAX(STH!BB897,STH!CJ897)</f>
        <v>0</v>
      </c>
      <c r="BG888" s="362">
        <f>MAX(COUNTIF(STH!BC897,"Yes"),COUNTIF(STH!CK897,"Yes"))</f>
        <v>0</v>
      </c>
      <c r="BH888" s="337"/>
      <c r="BI888" s="362">
        <f>Trachoma!Q900</f>
        <v>0</v>
      </c>
      <c r="BJ888" s="362">
        <f>Trachoma!AK900</f>
        <v>0</v>
      </c>
      <c r="BK888" s="362">
        <f>Trachoma!AL900</f>
        <v>0</v>
      </c>
      <c r="BL888" s="362">
        <f>Trachoma!AN900</f>
        <v>0</v>
      </c>
      <c r="BM888" s="362">
        <f>Trachoma!AO900</f>
        <v>0</v>
      </c>
      <c r="BN888" s="362">
        <f>Trachoma!AT900</f>
        <v>0</v>
      </c>
      <c r="BO888" s="362">
        <f>Trachoma!AU900</f>
        <v>0</v>
      </c>
      <c r="BP888" s="362">
        <f>Trachoma!AV900</f>
        <v>0</v>
      </c>
      <c r="BQ888" s="362">
        <f>Trachoma!AW900</f>
        <v>0</v>
      </c>
      <c r="BR888" s="362">
        <f>COUNTIF(Trachoma!AX900,"Yes")</f>
        <v>0</v>
      </c>
      <c r="BS888" s="337"/>
      <c r="BT888" s="362">
        <f t="shared" si="144"/>
        <v>0</v>
      </c>
      <c r="BU888" s="362">
        <f t="shared" si="145"/>
        <v>0</v>
      </c>
      <c r="BV888" s="362">
        <f t="shared" si="146"/>
        <v>0</v>
      </c>
      <c r="BW888" s="362">
        <f t="shared" si="147"/>
        <v>0</v>
      </c>
      <c r="BX888" s="362">
        <f t="shared" si="148"/>
        <v>0</v>
      </c>
      <c r="BY888" s="362">
        <f t="shared" si="150"/>
        <v>0</v>
      </c>
      <c r="BZ888" s="362">
        <f t="shared" si="151"/>
        <v>0</v>
      </c>
      <c r="CA888" s="362">
        <f t="shared" si="152"/>
        <v>0</v>
      </c>
      <c r="CB888" s="362">
        <f t="shared" si="153"/>
        <v>0</v>
      </c>
      <c r="CC888" s="362">
        <f t="shared" si="149"/>
        <v>0</v>
      </c>
    </row>
    <row r="889" spans="2:81" x14ac:dyDescent="0.25">
      <c r="B889" s="147">
        <f>Demography!B897</f>
        <v>0</v>
      </c>
      <c r="C889" s="147">
        <f>Demography!C897</f>
        <v>0</v>
      </c>
      <c r="D889" s="148">
        <f>Demography!D897</f>
        <v>0</v>
      </c>
      <c r="E889" s="55"/>
      <c r="F889" s="148">
        <f>LF!M896</f>
        <v>0</v>
      </c>
      <c r="G889" s="148">
        <f>LF!AE896</f>
        <v>0</v>
      </c>
      <c r="H889" s="148">
        <f>LF!AF896</f>
        <v>0</v>
      </c>
      <c r="I889" s="148">
        <f>LF!AH896</f>
        <v>0</v>
      </c>
      <c r="J889" s="148">
        <f>LF!AI896</f>
        <v>0</v>
      </c>
      <c r="K889" s="148">
        <f>LF!AK896</f>
        <v>0</v>
      </c>
      <c r="L889" s="148">
        <f>LF!AM896</f>
        <v>0</v>
      </c>
      <c r="M889" s="148">
        <f>LF!AN896</f>
        <v>0</v>
      </c>
      <c r="N889" s="148">
        <f>LF!AO896</f>
        <v>0</v>
      </c>
      <c r="O889" s="148">
        <f>LF!AP896</f>
        <v>0</v>
      </c>
      <c r="P889" s="148">
        <f>LF!AQ896</f>
        <v>0</v>
      </c>
      <c r="Q889" s="148">
        <f>COUNTIF(LF!AR896,"Yes")</f>
        <v>0</v>
      </c>
      <c r="R889" s="55"/>
      <c r="S889" s="148">
        <f>Oncho!K896</f>
        <v>0</v>
      </c>
      <c r="T889" s="148">
        <f>MAX(Oncho!AB896,Oncho!BA896)</f>
        <v>0</v>
      </c>
      <c r="U889" s="148">
        <f>MAX(Oncho!AC896,Oncho!BB896)</f>
        <v>0</v>
      </c>
      <c r="V889" s="148">
        <f>MAX(Oncho!AE896,Oncho!BD896)</f>
        <v>0</v>
      </c>
      <c r="W889" s="148">
        <f>MAX(Oncho!AF896,Oncho!BE896)</f>
        <v>0</v>
      </c>
      <c r="X889" s="148">
        <f>MAX(Oncho!AG896,Oncho!BF896)</f>
        <v>0</v>
      </c>
      <c r="Y889" s="148">
        <f>MAX(Oncho!AH896,Oncho!BG896)</f>
        <v>0</v>
      </c>
      <c r="Z889" s="148">
        <f>MAX(Oncho!AI896,Oncho!BH896)</f>
        <v>0</v>
      </c>
      <c r="AA889" s="148">
        <f>MAX(Oncho!AJ896,Oncho!BI896)</f>
        <v>0</v>
      </c>
      <c r="AB889" s="148">
        <f>MAX(COUNTIF(Oncho!AK896,"Yes"),COUNTIF(Oncho!BJ896,"Yes"))</f>
        <v>0</v>
      </c>
      <c r="AC889" s="55"/>
      <c r="AD889" s="148">
        <f>Schisto!P898</f>
        <v>0</v>
      </c>
      <c r="AE889" s="148">
        <f>Schisto!AI898</f>
        <v>0</v>
      </c>
      <c r="AF889" s="148">
        <f>Schisto!AJ898</f>
        <v>0</v>
      </c>
      <c r="AG889" s="148">
        <f>Schisto!AN898</f>
        <v>0</v>
      </c>
      <c r="AH889" s="148">
        <f>Schisto!AO898</f>
        <v>0</v>
      </c>
      <c r="AI889" s="148">
        <f>Schisto!AT898</f>
        <v>0</v>
      </c>
      <c r="AJ889" s="148">
        <f>Schisto!AU898</f>
        <v>0</v>
      </c>
      <c r="AK889" s="148">
        <f>Schisto!AV898</f>
        <v>0</v>
      </c>
      <c r="AL889" s="148">
        <f>Schisto!AW898</f>
        <v>0</v>
      </c>
      <c r="AM889" s="148">
        <f>COUNTIF(Schisto!AX898,"Yes")</f>
        <v>0</v>
      </c>
      <c r="AN889" s="55"/>
      <c r="AO889" s="148">
        <f>STH!P898</f>
        <v>0</v>
      </c>
      <c r="AP889" s="148">
        <f>MAX(STH!AK898,STH!BS898)</f>
        <v>0</v>
      </c>
      <c r="AQ889" s="148">
        <f>MAX(STH!AL898,STH!BT898)</f>
        <v>0</v>
      </c>
      <c r="AR889" s="148">
        <f>MAX(STH!AM898,STH!BU898)</f>
        <v>0</v>
      </c>
      <c r="AS889" s="148">
        <f>MAX(STH!AN898,STH!BV898)</f>
        <v>0</v>
      </c>
      <c r="AT889" s="148">
        <f>MAX(STH!AO898,STH!BW898)</f>
        <v>0</v>
      </c>
      <c r="AU889" s="148">
        <f>MAX(STH!AQ898,STH!BY898)</f>
        <v>0</v>
      </c>
      <c r="AV889" s="148">
        <f>MAX(STH!AR898,STH!BZ898)</f>
        <v>0</v>
      </c>
      <c r="AW889" s="148">
        <f>MAX(STH!AS898,STH!CA898)</f>
        <v>0</v>
      </c>
      <c r="AX889" s="148">
        <f>MAX(STH!AT898,STH!CB898)</f>
        <v>0</v>
      </c>
      <c r="AY889" s="148">
        <f>MAX(STH!AU898,STH!CC898)</f>
        <v>0</v>
      </c>
      <c r="AZ889" s="148">
        <f>MAX(STH!AV898,STH!CD898)</f>
        <v>0</v>
      </c>
      <c r="BA889" s="148">
        <f>MAX(STH!AW898,STH!CE898)</f>
        <v>0</v>
      </c>
      <c r="BB889" s="148">
        <f>MAX(STH!AX898,STH!CF898)</f>
        <v>0</v>
      </c>
      <c r="BC889" s="148">
        <f>MAX(STH!AY898,STH!CG898)</f>
        <v>0</v>
      </c>
      <c r="BD889" s="148">
        <f>MAX(STH!AZ898,STH!CH898)</f>
        <v>0</v>
      </c>
      <c r="BE889" s="148">
        <f>MAX(STH!BA898,STH!CI898)</f>
        <v>0</v>
      </c>
      <c r="BF889" s="148">
        <f>MAX(STH!BB898,STH!CJ898)</f>
        <v>0</v>
      </c>
      <c r="BG889" s="148">
        <f>MAX(COUNTIF(STH!BC898,"Yes"),COUNTIF(STH!CK898,"Yes"))</f>
        <v>0</v>
      </c>
      <c r="BH889" s="55"/>
      <c r="BI889" s="148">
        <f>Trachoma!Q901</f>
        <v>0</v>
      </c>
      <c r="BJ889" s="148">
        <f>Trachoma!AK901</f>
        <v>0</v>
      </c>
      <c r="BK889" s="148">
        <f>Trachoma!AL901</f>
        <v>0</v>
      </c>
      <c r="BL889" s="148">
        <f>Trachoma!AN901</f>
        <v>0</v>
      </c>
      <c r="BM889" s="148">
        <f>Trachoma!AO901</f>
        <v>0</v>
      </c>
      <c r="BN889" s="148">
        <f>Trachoma!AT901</f>
        <v>0</v>
      </c>
      <c r="BO889" s="148">
        <f>Trachoma!AU901</f>
        <v>0</v>
      </c>
      <c r="BP889" s="148">
        <f>Trachoma!AV901</f>
        <v>0</v>
      </c>
      <c r="BQ889" s="148">
        <f>Trachoma!AW901</f>
        <v>0</v>
      </c>
      <c r="BR889" s="148">
        <f>COUNTIF(Trachoma!AX901,"Yes")</f>
        <v>0</v>
      </c>
      <c r="BS889" s="55"/>
      <c r="BT889" s="148">
        <f t="shared" si="144"/>
        <v>0</v>
      </c>
      <c r="BU889" s="148">
        <f t="shared" si="145"/>
        <v>0</v>
      </c>
      <c r="BV889" s="148">
        <f t="shared" si="146"/>
        <v>0</v>
      </c>
      <c r="BW889" s="148">
        <f t="shared" si="147"/>
        <v>0</v>
      </c>
      <c r="BX889" s="148">
        <f t="shared" si="148"/>
        <v>0</v>
      </c>
      <c r="BY889" s="148">
        <f t="shared" si="150"/>
        <v>0</v>
      </c>
      <c r="BZ889" s="148">
        <f t="shared" si="151"/>
        <v>0</v>
      </c>
      <c r="CA889" s="148">
        <f t="shared" si="152"/>
        <v>0</v>
      </c>
      <c r="CB889" s="148">
        <f t="shared" si="153"/>
        <v>0</v>
      </c>
      <c r="CC889" s="148">
        <f t="shared" si="149"/>
        <v>0</v>
      </c>
    </row>
    <row r="890" spans="2:81" x14ac:dyDescent="0.25">
      <c r="B890" s="361">
        <f>Demography!B898</f>
        <v>0</v>
      </c>
      <c r="C890" s="361">
        <f>Demography!C898</f>
        <v>0</v>
      </c>
      <c r="D890" s="362">
        <f>Demography!D898</f>
        <v>0</v>
      </c>
      <c r="E890" s="337"/>
      <c r="F890" s="362">
        <f>LF!M897</f>
        <v>0</v>
      </c>
      <c r="G890" s="362">
        <f>LF!AE897</f>
        <v>0</v>
      </c>
      <c r="H890" s="362">
        <f>LF!AF897</f>
        <v>0</v>
      </c>
      <c r="I890" s="362">
        <f>LF!AH897</f>
        <v>0</v>
      </c>
      <c r="J890" s="362">
        <f>LF!AI897</f>
        <v>0</v>
      </c>
      <c r="K890" s="362">
        <f>LF!AK897</f>
        <v>0</v>
      </c>
      <c r="L890" s="362">
        <f>LF!AM897</f>
        <v>0</v>
      </c>
      <c r="M890" s="362">
        <f>LF!AN897</f>
        <v>0</v>
      </c>
      <c r="N890" s="362">
        <f>LF!AO897</f>
        <v>0</v>
      </c>
      <c r="O890" s="362">
        <f>LF!AP897</f>
        <v>0</v>
      </c>
      <c r="P890" s="362">
        <f>LF!AQ897</f>
        <v>0</v>
      </c>
      <c r="Q890" s="362">
        <f>COUNTIF(LF!AR897,"Yes")</f>
        <v>0</v>
      </c>
      <c r="R890" s="337"/>
      <c r="S890" s="362">
        <f>Oncho!K897</f>
        <v>0</v>
      </c>
      <c r="T890" s="362">
        <f>MAX(Oncho!AB897,Oncho!BA897)</f>
        <v>0</v>
      </c>
      <c r="U890" s="362">
        <f>MAX(Oncho!AC897,Oncho!BB897)</f>
        <v>0</v>
      </c>
      <c r="V890" s="362">
        <f>MAX(Oncho!AE897,Oncho!BD897)</f>
        <v>0</v>
      </c>
      <c r="W890" s="362">
        <f>MAX(Oncho!AF897,Oncho!BE897)</f>
        <v>0</v>
      </c>
      <c r="X890" s="362">
        <f>MAX(Oncho!AG897,Oncho!BF897)</f>
        <v>0</v>
      </c>
      <c r="Y890" s="362">
        <f>MAX(Oncho!AH897,Oncho!BG897)</f>
        <v>0</v>
      </c>
      <c r="Z890" s="362">
        <f>MAX(Oncho!AI897,Oncho!BH897)</f>
        <v>0</v>
      </c>
      <c r="AA890" s="362">
        <f>MAX(Oncho!AJ897,Oncho!BI897)</f>
        <v>0</v>
      </c>
      <c r="AB890" s="362">
        <f>MAX(COUNTIF(Oncho!AK897,"Yes"),COUNTIF(Oncho!BJ897,"Yes"))</f>
        <v>0</v>
      </c>
      <c r="AC890" s="337"/>
      <c r="AD890" s="362">
        <f>Schisto!P899</f>
        <v>0</v>
      </c>
      <c r="AE890" s="362">
        <f>Schisto!AI899</f>
        <v>0</v>
      </c>
      <c r="AF890" s="362">
        <f>Schisto!AJ899</f>
        <v>0</v>
      </c>
      <c r="AG890" s="362">
        <f>Schisto!AN899</f>
        <v>0</v>
      </c>
      <c r="AH890" s="362">
        <f>Schisto!AO899</f>
        <v>0</v>
      </c>
      <c r="AI890" s="362">
        <f>Schisto!AT899</f>
        <v>0</v>
      </c>
      <c r="AJ890" s="362">
        <f>Schisto!AU899</f>
        <v>0</v>
      </c>
      <c r="AK890" s="362">
        <f>Schisto!AV899</f>
        <v>0</v>
      </c>
      <c r="AL890" s="362">
        <f>Schisto!AW899</f>
        <v>0</v>
      </c>
      <c r="AM890" s="362">
        <f>COUNTIF(Schisto!AX899,"Yes")</f>
        <v>0</v>
      </c>
      <c r="AN890" s="337"/>
      <c r="AO890" s="362">
        <f>STH!P899</f>
        <v>0</v>
      </c>
      <c r="AP890" s="362">
        <f>MAX(STH!AK899,STH!BS899)</f>
        <v>0</v>
      </c>
      <c r="AQ890" s="362">
        <f>MAX(STH!AL899,STH!BT899)</f>
        <v>0</v>
      </c>
      <c r="AR890" s="362">
        <f>MAX(STH!AM899,STH!BU899)</f>
        <v>0</v>
      </c>
      <c r="AS890" s="362">
        <f>MAX(STH!AN899,STH!BV899)</f>
        <v>0</v>
      </c>
      <c r="AT890" s="362">
        <f>MAX(STH!AO899,STH!BW899)</f>
        <v>0</v>
      </c>
      <c r="AU890" s="362">
        <f>MAX(STH!AQ899,STH!BY899)</f>
        <v>0</v>
      </c>
      <c r="AV890" s="362">
        <f>MAX(STH!AR899,STH!BZ899)</f>
        <v>0</v>
      </c>
      <c r="AW890" s="362">
        <f>MAX(STH!AS899,STH!CA899)</f>
        <v>0</v>
      </c>
      <c r="AX890" s="362">
        <f>MAX(STH!AT899,STH!CB899)</f>
        <v>0</v>
      </c>
      <c r="AY890" s="362">
        <f>MAX(STH!AU899,STH!CC899)</f>
        <v>0</v>
      </c>
      <c r="AZ890" s="362">
        <f>MAX(STH!AV899,STH!CD899)</f>
        <v>0</v>
      </c>
      <c r="BA890" s="362">
        <f>MAX(STH!AW899,STH!CE899)</f>
        <v>0</v>
      </c>
      <c r="BB890" s="362">
        <f>MAX(STH!AX899,STH!CF899)</f>
        <v>0</v>
      </c>
      <c r="BC890" s="362">
        <f>MAX(STH!AY899,STH!CG899)</f>
        <v>0</v>
      </c>
      <c r="BD890" s="362">
        <f>MAX(STH!AZ899,STH!CH899)</f>
        <v>0</v>
      </c>
      <c r="BE890" s="362">
        <f>MAX(STH!BA899,STH!CI899)</f>
        <v>0</v>
      </c>
      <c r="BF890" s="362">
        <f>MAX(STH!BB899,STH!CJ899)</f>
        <v>0</v>
      </c>
      <c r="BG890" s="362">
        <f>MAX(COUNTIF(STH!BC899,"Yes"),COUNTIF(STH!CK899,"Yes"))</f>
        <v>0</v>
      </c>
      <c r="BH890" s="337"/>
      <c r="BI890" s="362">
        <f>Trachoma!Q902</f>
        <v>0</v>
      </c>
      <c r="BJ890" s="362">
        <f>Trachoma!AK902</f>
        <v>0</v>
      </c>
      <c r="BK890" s="362">
        <f>Trachoma!AL902</f>
        <v>0</v>
      </c>
      <c r="BL890" s="362">
        <f>Trachoma!AN902</f>
        <v>0</v>
      </c>
      <c r="BM890" s="362">
        <f>Trachoma!AO902</f>
        <v>0</v>
      </c>
      <c r="BN890" s="362">
        <f>Trachoma!AT902</f>
        <v>0</v>
      </c>
      <c r="BO890" s="362">
        <f>Trachoma!AU902</f>
        <v>0</v>
      </c>
      <c r="BP890" s="362">
        <f>Trachoma!AV902</f>
        <v>0</v>
      </c>
      <c r="BQ890" s="362">
        <f>Trachoma!AW902</f>
        <v>0</v>
      </c>
      <c r="BR890" s="362">
        <f>COUNTIF(Trachoma!AX902,"Yes")</f>
        <v>0</v>
      </c>
      <c r="BS890" s="337"/>
      <c r="BT890" s="362">
        <f t="shared" si="144"/>
        <v>0</v>
      </c>
      <c r="BU890" s="362">
        <f t="shared" si="145"/>
        <v>0</v>
      </c>
      <c r="BV890" s="362">
        <f t="shared" si="146"/>
        <v>0</v>
      </c>
      <c r="BW890" s="362">
        <f t="shared" si="147"/>
        <v>0</v>
      </c>
      <c r="BX890" s="362">
        <f t="shared" si="148"/>
        <v>0</v>
      </c>
      <c r="BY890" s="362">
        <f t="shared" si="150"/>
        <v>0</v>
      </c>
      <c r="BZ890" s="362">
        <f t="shared" si="151"/>
        <v>0</v>
      </c>
      <c r="CA890" s="362">
        <f t="shared" si="152"/>
        <v>0</v>
      </c>
      <c r="CB890" s="362">
        <f t="shared" si="153"/>
        <v>0</v>
      </c>
      <c r="CC890" s="362">
        <f t="shared" si="149"/>
        <v>0</v>
      </c>
    </row>
    <row r="891" spans="2:81" x14ac:dyDescent="0.25">
      <c r="B891" s="147">
        <f>Demography!B899</f>
        <v>0</v>
      </c>
      <c r="C891" s="147">
        <f>Demography!C899</f>
        <v>0</v>
      </c>
      <c r="D891" s="148">
        <f>Demography!D899</f>
        <v>0</v>
      </c>
      <c r="E891" s="55"/>
      <c r="F891" s="148">
        <f>LF!M898</f>
        <v>0</v>
      </c>
      <c r="G891" s="148">
        <f>LF!AE898</f>
        <v>0</v>
      </c>
      <c r="H891" s="148">
        <f>LF!AF898</f>
        <v>0</v>
      </c>
      <c r="I891" s="148">
        <f>LF!AH898</f>
        <v>0</v>
      </c>
      <c r="J891" s="148">
        <f>LF!AI898</f>
        <v>0</v>
      </c>
      <c r="K891" s="148">
        <f>LF!AK898</f>
        <v>0</v>
      </c>
      <c r="L891" s="148">
        <f>LF!AM898</f>
        <v>0</v>
      </c>
      <c r="M891" s="148">
        <f>LF!AN898</f>
        <v>0</v>
      </c>
      <c r="N891" s="148">
        <f>LF!AO898</f>
        <v>0</v>
      </c>
      <c r="O891" s="148">
        <f>LF!AP898</f>
        <v>0</v>
      </c>
      <c r="P891" s="148">
        <f>LF!AQ898</f>
        <v>0</v>
      </c>
      <c r="Q891" s="148">
        <f>COUNTIF(LF!AR898,"Yes")</f>
        <v>0</v>
      </c>
      <c r="R891" s="55"/>
      <c r="S891" s="148">
        <f>Oncho!K898</f>
        <v>0</v>
      </c>
      <c r="T891" s="148">
        <f>MAX(Oncho!AB898,Oncho!BA898)</f>
        <v>0</v>
      </c>
      <c r="U891" s="148">
        <f>MAX(Oncho!AC898,Oncho!BB898)</f>
        <v>0</v>
      </c>
      <c r="V891" s="148">
        <f>MAX(Oncho!AE898,Oncho!BD898)</f>
        <v>0</v>
      </c>
      <c r="W891" s="148">
        <f>MAX(Oncho!AF898,Oncho!BE898)</f>
        <v>0</v>
      </c>
      <c r="X891" s="148">
        <f>MAX(Oncho!AG898,Oncho!BF898)</f>
        <v>0</v>
      </c>
      <c r="Y891" s="148">
        <f>MAX(Oncho!AH898,Oncho!BG898)</f>
        <v>0</v>
      </c>
      <c r="Z891" s="148">
        <f>MAX(Oncho!AI898,Oncho!BH898)</f>
        <v>0</v>
      </c>
      <c r="AA891" s="148">
        <f>MAX(Oncho!AJ898,Oncho!BI898)</f>
        <v>0</v>
      </c>
      <c r="AB891" s="148">
        <f>MAX(COUNTIF(Oncho!AK898,"Yes"),COUNTIF(Oncho!BJ898,"Yes"))</f>
        <v>0</v>
      </c>
      <c r="AC891" s="55"/>
      <c r="AD891" s="148">
        <f>Schisto!P900</f>
        <v>0</v>
      </c>
      <c r="AE891" s="148">
        <f>Schisto!AI900</f>
        <v>0</v>
      </c>
      <c r="AF891" s="148">
        <f>Schisto!AJ900</f>
        <v>0</v>
      </c>
      <c r="AG891" s="148">
        <f>Schisto!AN900</f>
        <v>0</v>
      </c>
      <c r="AH891" s="148">
        <f>Schisto!AO900</f>
        <v>0</v>
      </c>
      <c r="AI891" s="148">
        <f>Schisto!AT900</f>
        <v>0</v>
      </c>
      <c r="AJ891" s="148">
        <f>Schisto!AU900</f>
        <v>0</v>
      </c>
      <c r="AK891" s="148">
        <f>Schisto!AV900</f>
        <v>0</v>
      </c>
      <c r="AL891" s="148">
        <f>Schisto!AW900</f>
        <v>0</v>
      </c>
      <c r="AM891" s="148">
        <f>COUNTIF(Schisto!AX900,"Yes")</f>
        <v>0</v>
      </c>
      <c r="AN891" s="55"/>
      <c r="AO891" s="148">
        <f>STH!P900</f>
        <v>0</v>
      </c>
      <c r="AP891" s="148">
        <f>MAX(STH!AK900,STH!BS900)</f>
        <v>0</v>
      </c>
      <c r="AQ891" s="148">
        <f>MAX(STH!AL900,STH!BT900)</f>
        <v>0</v>
      </c>
      <c r="AR891" s="148">
        <f>MAX(STH!AM900,STH!BU900)</f>
        <v>0</v>
      </c>
      <c r="AS891" s="148">
        <f>MAX(STH!AN900,STH!BV900)</f>
        <v>0</v>
      </c>
      <c r="AT891" s="148">
        <f>MAX(STH!AO900,STH!BW900)</f>
        <v>0</v>
      </c>
      <c r="AU891" s="148">
        <f>MAX(STH!AQ900,STH!BY900)</f>
        <v>0</v>
      </c>
      <c r="AV891" s="148">
        <f>MAX(STH!AR900,STH!BZ900)</f>
        <v>0</v>
      </c>
      <c r="AW891" s="148">
        <f>MAX(STH!AS900,STH!CA900)</f>
        <v>0</v>
      </c>
      <c r="AX891" s="148">
        <f>MAX(STH!AT900,STH!CB900)</f>
        <v>0</v>
      </c>
      <c r="AY891" s="148">
        <f>MAX(STH!AU900,STH!CC900)</f>
        <v>0</v>
      </c>
      <c r="AZ891" s="148">
        <f>MAX(STH!AV900,STH!CD900)</f>
        <v>0</v>
      </c>
      <c r="BA891" s="148">
        <f>MAX(STH!AW900,STH!CE900)</f>
        <v>0</v>
      </c>
      <c r="BB891" s="148">
        <f>MAX(STH!AX900,STH!CF900)</f>
        <v>0</v>
      </c>
      <c r="BC891" s="148">
        <f>MAX(STH!AY900,STH!CG900)</f>
        <v>0</v>
      </c>
      <c r="BD891" s="148">
        <f>MAX(STH!AZ900,STH!CH900)</f>
        <v>0</v>
      </c>
      <c r="BE891" s="148">
        <f>MAX(STH!BA900,STH!CI900)</f>
        <v>0</v>
      </c>
      <c r="BF891" s="148">
        <f>MAX(STH!BB900,STH!CJ900)</f>
        <v>0</v>
      </c>
      <c r="BG891" s="148">
        <f>MAX(COUNTIF(STH!BC900,"Yes"),COUNTIF(STH!CK900,"Yes"))</f>
        <v>0</v>
      </c>
      <c r="BH891" s="55"/>
      <c r="BI891" s="148">
        <f>Trachoma!Q903</f>
        <v>0</v>
      </c>
      <c r="BJ891" s="148">
        <f>Trachoma!AK903</f>
        <v>0</v>
      </c>
      <c r="BK891" s="148">
        <f>Trachoma!AL903</f>
        <v>0</v>
      </c>
      <c r="BL891" s="148">
        <f>Trachoma!AN903</f>
        <v>0</v>
      </c>
      <c r="BM891" s="148">
        <f>Trachoma!AO903</f>
        <v>0</v>
      </c>
      <c r="BN891" s="148">
        <f>Trachoma!AT903</f>
        <v>0</v>
      </c>
      <c r="BO891" s="148">
        <f>Trachoma!AU903</f>
        <v>0</v>
      </c>
      <c r="BP891" s="148">
        <f>Trachoma!AV903</f>
        <v>0</v>
      </c>
      <c r="BQ891" s="148">
        <f>Trachoma!AW903</f>
        <v>0</v>
      </c>
      <c r="BR891" s="148">
        <f>COUNTIF(Trachoma!AX903,"Yes")</f>
        <v>0</v>
      </c>
      <c r="BS891" s="55"/>
      <c r="BT891" s="148">
        <f t="shared" si="144"/>
        <v>0</v>
      </c>
      <c r="BU891" s="148">
        <f t="shared" si="145"/>
        <v>0</v>
      </c>
      <c r="BV891" s="148">
        <f t="shared" si="146"/>
        <v>0</v>
      </c>
      <c r="BW891" s="148">
        <f t="shared" si="147"/>
        <v>0</v>
      </c>
      <c r="BX891" s="148">
        <f t="shared" si="148"/>
        <v>0</v>
      </c>
      <c r="BY891" s="148">
        <f t="shared" si="150"/>
        <v>0</v>
      </c>
      <c r="BZ891" s="148">
        <f t="shared" si="151"/>
        <v>0</v>
      </c>
      <c r="CA891" s="148">
        <f t="shared" si="152"/>
        <v>0</v>
      </c>
      <c r="CB891" s="148">
        <f t="shared" si="153"/>
        <v>0</v>
      </c>
      <c r="CC891" s="148">
        <f t="shared" si="149"/>
        <v>0</v>
      </c>
    </row>
    <row r="892" spans="2:81" x14ac:dyDescent="0.25">
      <c r="B892" s="361">
        <f>Demography!B900</f>
        <v>0</v>
      </c>
      <c r="C892" s="361">
        <f>Demography!C900</f>
        <v>0</v>
      </c>
      <c r="D892" s="362">
        <f>Demography!D900</f>
        <v>0</v>
      </c>
      <c r="E892" s="337"/>
      <c r="F892" s="362">
        <f>LF!M899</f>
        <v>0</v>
      </c>
      <c r="G892" s="362">
        <f>LF!AE899</f>
        <v>0</v>
      </c>
      <c r="H892" s="362">
        <f>LF!AF899</f>
        <v>0</v>
      </c>
      <c r="I892" s="362">
        <f>LF!AH899</f>
        <v>0</v>
      </c>
      <c r="J892" s="362">
        <f>LF!AI899</f>
        <v>0</v>
      </c>
      <c r="K892" s="362">
        <f>LF!AK899</f>
        <v>0</v>
      </c>
      <c r="L892" s="362">
        <f>LF!AM899</f>
        <v>0</v>
      </c>
      <c r="M892" s="362">
        <f>LF!AN899</f>
        <v>0</v>
      </c>
      <c r="N892" s="362">
        <f>LF!AO899</f>
        <v>0</v>
      </c>
      <c r="O892" s="362">
        <f>LF!AP899</f>
        <v>0</v>
      </c>
      <c r="P892" s="362">
        <f>LF!AQ899</f>
        <v>0</v>
      </c>
      <c r="Q892" s="362">
        <f>COUNTIF(LF!AR899,"Yes")</f>
        <v>0</v>
      </c>
      <c r="R892" s="337"/>
      <c r="S892" s="362">
        <f>Oncho!K899</f>
        <v>0</v>
      </c>
      <c r="T892" s="362">
        <f>MAX(Oncho!AB899,Oncho!BA899)</f>
        <v>0</v>
      </c>
      <c r="U892" s="362">
        <f>MAX(Oncho!AC899,Oncho!BB899)</f>
        <v>0</v>
      </c>
      <c r="V892" s="362">
        <f>MAX(Oncho!AE899,Oncho!BD899)</f>
        <v>0</v>
      </c>
      <c r="W892" s="362">
        <f>MAX(Oncho!AF899,Oncho!BE899)</f>
        <v>0</v>
      </c>
      <c r="X892" s="362">
        <f>MAX(Oncho!AG899,Oncho!BF899)</f>
        <v>0</v>
      </c>
      <c r="Y892" s="362">
        <f>MAX(Oncho!AH899,Oncho!BG899)</f>
        <v>0</v>
      </c>
      <c r="Z892" s="362">
        <f>MAX(Oncho!AI899,Oncho!BH899)</f>
        <v>0</v>
      </c>
      <c r="AA892" s="362">
        <f>MAX(Oncho!AJ899,Oncho!BI899)</f>
        <v>0</v>
      </c>
      <c r="AB892" s="362">
        <f>MAX(COUNTIF(Oncho!AK899,"Yes"),COUNTIF(Oncho!BJ899,"Yes"))</f>
        <v>0</v>
      </c>
      <c r="AC892" s="337"/>
      <c r="AD892" s="362">
        <f>Schisto!P901</f>
        <v>0</v>
      </c>
      <c r="AE892" s="362">
        <f>Schisto!AI901</f>
        <v>0</v>
      </c>
      <c r="AF892" s="362">
        <f>Schisto!AJ901</f>
        <v>0</v>
      </c>
      <c r="AG892" s="362">
        <f>Schisto!AN901</f>
        <v>0</v>
      </c>
      <c r="AH892" s="362">
        <f>Schisto!AO901</f>
        <v>0</v>
      </c>
      <c r="AI892" s="362">
        <f>Schisto!AT901</f>
        <v>0</v>
      </c>
      <c r="AJ892" s="362">
        <f>Schisto!AU901</f>
        <v>0</v>
      </c>
      <c r="AK892" s="362">
        <f>Schisto!AV901</f>
        <v>0</v>
      </c>
      <c r="AL892" s="362">
        <f>Schisto!AW901</f>
        <v>0</v>
      </c>
      <c r="AM892" s="362">
        <f>COUNTIF(Schisto!AX901,"Yes")</f>
        <v>0</v>
      </c>
      <c r="AN892" s="337"/>
      <c r="AO892" s="362">
        <f>STH!P901</f>
        <v>0</v>
      </c>
      <c r="AP892" s="362">
        <f>MAX(STH!AK901,STH!BS901)</f>
        <v>0</v>
      </c>
      <c r="AQ892" s="362">
        <f>MAX(STH!AL901,STH!BT901)</f>
        <v>0</v>
      </c>
      <c r="AR892" s="362">
        <f>MAX(STH!AM901,STH!BU901)</f>
        <v>0</v>
      </c>
      <c r="AS892" s="362">
        <f>MAX(STH!AN901,STH!BV901)</f>
        <v>0</v>
      </c>
      <c r="AT892" s="362">
        <f>MAX(STH!AO901,STH!BW901)</f>
        <v>0</v>
      </c>
      <c r="AU892" s="362">
        <f>MAX(STH!AQ901,STH!BY901)</f>
        <v>0</v>
      </c>
      <c r="AV892" s="362">
        <f>MAX(STH!AR901,STH!BZ901)</f>
        <v>0</v>
      </c>
      <c r="AW892" s="362">
        <f>MAX(STH!AS901,STH!CA901)</f>
        <v>0</v>
      </c>
      <c r="AX892" s="362">
        <f>MAX(STH!AT901,STH!CB901)</f>
        <v>0</v>
      </c>
      <c r="AY892" s="362">
        <f>MAX(STH!AU901,STH!CC901)</f>
        <v>0</v>
      </c>
      <c r="AZ892" s="362">
        <f>MAX(STH!AV901,STH!CD901)</f>
        <v>0</v>
      </c>
      <c r="BA892" s="362">
        <f>MAX(STH!AW901,STH!CE901)</f>
        <v>0</v>
      </c>
      <c r="BB892" s="362">
        <f>MAX(STH!AX901,STH!CF901)</f>
        <v>0</v>
      </c>
      <c r="BC892" s="362">
        <f>MAX(STH!AY901,STH!CG901)</f>
        <v>0</v>
      </c>
      <c r="BD892" s="362">
        <f>MAX(STH!AZ901,STH!CH901)</f>
        <v>0</v>
      </c>
      <c r="BE892" s="362">
        <f>MAX(STH!BA901,STH!CI901)</f>
        <v>0</v>
      </c>
      <c r="BF892" s="362">
        <f>MAX(STH!BB901,STH!CJ901)</f>
        <v>0</v>
      </c>
      <c r="BG892" s="362">
        <f>MAX(COUNTIF(STH!BC901,"Yes"),COUNTIF(STH!CK901,"Yes"))</f>
        <v>0</v>
      </c>
      <c r="BH892" s="337"/>
      <c r="BI892" s="362">
        <f>Trachoma!Q904</f>
        <v>0</v>
      </c>
      <c r="BJ892" s="362">
        <f>Trachoma!AK904</f>
        <v>0</v>
      </c>
      <c r="BK892" s="362">
        <f>Trachoma!AL904</f>
        <v>0</v>
      </c>
      <c r="BL892" s="362">
        <f>Trachoma!AN904</f>
        <v>0</v>
      </c>
      <c r="BM892" s="362">
        <f>Trachoma!AO904</f>
        <v>0</v>
      </c>
      <c r="BN892" s="362">
        <f>Trachoma!AT904</f>
        <v>0</v>
      </c>
      <c r="BO892" s="362">
        <f>Trachoma!AU904</f>
        <v>0</v>
      </c>
      <c r="BP892" s="362">
        <f>Trachoma!AV904</f>
        <v>0</v>
      </c>
      <c r="BQ892" s="362">
        <f>Trachoma!AW904</f>
        <v>0</v>
      </c>
      <c r="BR892" s="362">
        <f>COUNTIF(Trachoma!AX904,"Yes")</f>
        <v>0</v>
      </c>
      <c r="BS892" s="337"/>
      <c r="BT892" s="362">
        <f t="shared" si="144"/>
        <v>0</v>
      </c>
      <c r="BU892" s="362">
        <f t="shared" si="145"/>
        <v>0</v>
      </c>
      <c r="BV892" s="362">
        <f t="shared" si="146"/>
        <v>0</v>
      </c>
      <c r="BW892" s="362">
        <f t="shared" si="147"/>
        <v>0</v>
      </c>
      <c r="BX892" s="362">
        <f t="shared" si="148"/>
        <v>0</v>
      </c>
      <c r="BY892" s="362">
        <f t="shared" si="150"/>
        <v>0</v>
      </c>
      <c r="BZ892" s="362">
        <f t="shared" si="151"/>
        <v>0</v>
      </c>
      <c r="CA892" s="362">
        <f t="shared" si="152"/>
        <v>0</v>
      </c>
      <c r="CB892" s="362">
        <f t="shared" si="153"/>
        <v>0</v>
      </c>
      <c r="CC892" s="362">
        <f t="shared" si="149"/>
        <v>0</v>
      </c>
    </row>
    <row r="893" spans="2:81" x14ac:dyDescent="0.25">
      <c r="B893" s="147">
        <f>Demography!B901</f>
        <v>0</v>
      </c>
      <c r="C893" s="147">
        <f>Demography!C901</f>
        <v>0</v>
      </c>
      <c r="D893" s="148">
        <f>Demography!D901</f>
        <v>0</v>
      </c>
      <c r="E893" s="55"/>
      <c r="F893" s="148">
        <f>LF!M900</f>
        <v>0</v>
      </c>
      <c r="G893" s="148">
        <f>LF!AE900</f>
        <v>0</v>
      </c>
      <c r="H893" s="148">
        <f>LF!AF900</f>
        <v>0</v>
      </c>
      <c r="I893" s="148">
        <f>LF!AH900</f>
        <v>0</v>
      </c>
      <c r="J893" s="148">
        <f>LF!AI900</f>
        <v>0</v>
      </c>
      <c r="K893" s="148">
        <f>LF!AK900</f>
        <v>0</v>
      </c>
      <c r="L893" s="148">
        <f>LF!AM900</f>
        <v>0</v>
      </c>
      <c r="M893" s="148">
        <f>LF!AN900</f>
        <v>0</v>
      </c>
      <c r="N893" s="148">
        <f>LF!AO900</f>
        <v>0</v>
      </c>
      <c r="O893" s="148">
        <f>LF!AP900</f>
        <v>0</v>
      </c>
      <c r="P893" s="148">
        <f>LF!AQ900</f>
        <v>0</v>
      </c>
      <c r="Q893" s="148">
        <f>COUNTIF(LF!AR900,"Yes")</f>
        <v>0</v>
      </c>
      <c r="R893" s="55"/>
      <c r="S893" s="148">
        <f>Oncho!K900</f>
        <v>0</v>
      </c>
      <c r="T893" s="148">
        <f>MAX(Oncho!AB900,Oncho!BA900)</f>
        <v>0</v>
      </c>
      <c r="U893" s="148">
        <f>MAX(Oncho!AC900,Oncho!BB900)</f>
        <v>0</v>
      </c>
      <c r="V893" s="148">
        <f>MAX(Oncho!AE900,Oncho!BD900)</f>
        <v>0</v>
      </c>
      <c r="W893" s="148">
        <f>MAX(Oncho!AF900,Oncho!BE900)</f>
        <v>0</v>
      </c>
      <c r="X893" s="148">
        <f>MAX(Oncho!AG900,Oncho!BF900)</f>
        <v>0</v>
      </c>
      <c r="Y893" s="148">
        <f>MAX(Oncho!AH900,Oncho!BG900)</f>
        <v>0</v>
      </c>
      <c r="Z893" s="148">
        <f>MAX(Oncho!AI900,Oncho!BH900)</f>
        <v>0</v>
      </c>
      <c r="AA893" s="148">
        <f>MAX(Oncho!AJ900,Oncho!BI900)</f>
        <v>0</v>
      </c>
      <c r="AB893" s="148">
        <f>MAX(COUNTIF(Oncho!AK900,"Yes"),COUNTIF(Oncho!BJ900,"Yes"))</f>
        <v>0</v>
      </c>
      <c r="AC893" s="55"/>
      <c r="AD893" s="148">
        <f>Schisto!P902</f>
        <v>0</v>
      </c>
      <c r="AE893" s="148">
        <f>Schisto!AI902</f>
        <v>0</v>
      </c>
      <c r="AF893" s="148">
        <f>Schisto!AJ902</f>
        <v>0</v>
      </c>
      <c r="AG893" s="148">
        <f>Schisto!AN902</f>
        <v>0</v>
      </c>
      <c r="AH893" s="148">
        <f>Schisto!AO902</f>
        <v>0</v>
      </c>
      <c r="AI893" s="148">
        <f>Schisto!AT902</f>
        <v>0</v>
      </c>
      <c r="AJ893" s="148">
        <f>Schisto!AU902</f>
        <v>0</v>
      </c>
      <c r="AK893" s="148">
        <f>Schisto!AV902</f>
        <v>0</v>
      </c>
      <c r="AL893" s="148">
        <f>Schisto!AW902</f>
        <v>0</v>
      </c>
      <c r="AM893" s="148">
        <f>COUNTIF(Schisto!AX902,"Yes")</f>
        <v>0</v>
      </c>
      <c r="AN893" s="55"/>
      <c r="AO893" s="148">
        <f>STH!P902</f>
        <v>0</v>
      </c>
      <c r="AP893" s="148">
        <f>MAX(STH!AK902,STH!BS902)</f>
        <v>0</v>
      </c>
      <c r="AQ893" s="148">
        <f>MAX(STH!AL902,STH!BT902)</f>
        <v>0</v>
      </c>
      <c r="AR893" s="148">
        <f>MAX(STH!AM902,STH!BU902)</f>
        <v>0</v>
      </c>
      <c r="AS893" s="148">
        <f>MAX(STH!AN902,STH!BV902)</f>
        <v>0</v>
      </c>
      <c r="AT893" s="148">
        <f>MAX(STH!AO902,STH!BW902)</f>
        <v>0</v>
      </c>
      <c r="AU893" s="148">
        <f>MAX(STH!AQ902,STH!BY902)</f>
        <v>0</v>
      </c>
      <c r="AV893" s="148">
        <f>MAX(STH!AR902,STH!BZ902)</f>
        <v>0</v>
      </c>
      <c r="AW893" s="148">
        <f>MAX(STH!AS902,STH!CA902)</f>
        <v>0</v>
      </c>
      <c r="AX893" s="148">
        <f>MAX(STH!AT902,STH!CB902)</f>
        <v>0</v>
      </c>
      <c r="AY893" s="148">
        <f>MAX(STH!AU902,STH!CC902)</f>
        <v>0</v>
      </c>
      <c r="AZ893" s="148">
        <f>MAX(STH!AV902,STH!CD902)</f>
        <v>0</v>
      </c>
      <c r="BA893" s="148">
        <f>MAX(STH!AW902,STH!CE902)</f>
        <v>0</v>
      </c>
      <c r="BB893" s="148">
        <f>MAX(STH!AX902,STH!CF902)</f>
        <v>0</v>
      </c>
      <c r="BC893" s="148">
        <f>MAX(STH!AY902,STH!CG902)</f>
        <v>0</v>
      </c>
      <c r="BD893" s="148">
        <f>MAX(STH!AZ902,STH!CH902)</f>
        <v>0</v>
      </c>
      <c r="BE893" s="148">
        <f>MAX(STH!BA902,STH!CI902)</f>
        <v>0</v>
      </c>
      <c r="BF893" s="148">
        <f>MAX(STH!BB902,STH!CJ902)</f>
        <v>0</v>
      </c>
      <c r="BG893" s="148">
        <f>MAX(COUNTIF(STH!BC902,"Yes"),COUNTIF(STH!CK902,"Yes"))</f>
        <v>0</v>
      </c>
      <c r="BH893" s="55"/>
      <c r="BI893" s="148">
        <f>Trachoma!Q905</f>
        <v>0</v>
      </c>
      <c r="BJ893" s="148">
        <f>Trachoma!AK905</f>
        <v>0</v>
      </c>
      <c r="BK893" s="148">
        <f>Trachoma!AL905</f>
        <v>0</v>
      </c>
      <c r="BL893" s="148">
        <f>Trachoma!AN905</f>
        <v>0</v>
      </c>
      <c r="BM893" s="148">
        <f>Trachoma!AO905</f>
        <v>0</v>
      </c>
      <c r="BN893" s="148">
        <f>Trachoma!AT905</f>
        <v>0</v>
      </c>
      <c r="BO893" s="148">
        <f>Trachoma!AU905</f>
        <v>0</v>
      </c>
      <c r="BP893" s="148">
        <f>Trachoma!AV905</f>
        <v>0</v>
      </c>
      <c r="BQ893" s="148">
        <f>Trachoma!AW905</f>
        <v>0</v>
      </c>
      <c r="BR893" s="148">
        <f>COUNTIF(Trachoma!AX905,"Yes")</f>
        <v>0</v>
      </c>
      <c r="BS893" s="55"/>
      <c r="BT893" s="148">
        <f t="shared" si="144"/>
        <v>0</v>
      </c>
      <c r="BU893" s="148">
        <f t="shared" si="145"/>
        <v>0</v>
      </c>
      <c r="BV893" s="148">
        <f t="shared" si="146"/>
        <v>0</v>
      </c>
      <c r="BW893" s="148">
        <f t="shared" si="147"/>
        <v>0</v>
      </c>
      <c r="BX893" s="148">
        <f t="shared" si="148"/>
        <v>0</v>
      </c>
      <c r="BY893" s="148">
        <f t="shared" si="150"/>
        <v>0</v>
      </c>
      <c r="BZ893" s="148">
        <f t="shared" si="151"/>
        <v>0</v>
      </c>
      <c r="CA893" s="148">
        <f t="shared" si="152"/>
        <v>0</v>
      </c>
      <c r="CB893" s="148">
        <f t="shared" si="153"/>
        <v>0</v>
      </c>
      <c r="CC893" s="148">
        <f t="shared" si="149"/>
        <v>0</v>
      </c>
    </row>
    <row r="894" spans="2:81" x14ac:dyDescent="0.25">
      <c r="B894" s="361">
        <f>Demography!B902</f>
        <v>0</v>
      </c>
      <c r="C894" s="361">
        <f>Demography!C902</f>
        <v>0</v>
      </c>
      <c r="D894" s="362">
        <f>Demography!D902</f>
        <v>0</v>
      </c>
      <c r="E894" s="337"/>
      <c r="F894" s="362">
        <f>LF!M901</f>
        <v>0</v>
      </c>
      <c r="G894" s="362">
        <f>LF!AE901</f>
        <v>0</v>
      </c>
      <c r="H894" s="362">
        <f>LF!AF901</f>
        <v>0</v>
      </c>
      <c r="I894" s="362">
        <f>LF!AH901</f>
        <v>0</v>
      </c>
      <c r="J894" s="362">
        <f>LF!AI901</f>
        <v>0</v>
      </c>
      <c r="K894" s="362">
        <f>LF!AK901</f>
        <v>0</v>
      </c>
      <c r="L894" s="362">
        <f>LF!AM901</f>
        <v>0</v>
      </c>
      <c r="M894" s="362">
        <f>LF!AN901</f>
        <v>0</v>
      </c>
      <c r="N894" s="362">
        <f>LF!AO901</f>
        <v>0</v>
      </c>
      <c r="O894" s="362">
        <f>LF!AP901</f>
        <v>0</v>
      </c>
      <c r="P894" s="362">
        <f>LF!AQ901</f>
        <v>0</v>
      </c>
      <c r="Q894" s="362">
        <f>COUNTIF(LF!AR901,"Yes")</f>
        <v>0</v>
      </c>
      <c r="R894" s="337"/>
      <c r="S894" s="362">
        <f>Oncho!K901</f>
        <v>0</v>
      </c>
      <c r="T894" s="362">
        <f>MAX(Oncho!AB901,Oncho!BA901)</f>
        <v>0</v>
      </c>
      <c r="U894" s="362">
        <f>MAX(Oncho!AC901,Oncho!BB901)</f>
        <v>0</v>
      </c>
      <c r="V894" s="362">
        <f>MAX(Oncho!AE901,Oncho!BD901)</f>
        <v>0</v>
      </c>
      <c r="W894" s="362">
        <f>MAX(Oncho!AF901,Oncho!BE901)</f>
        <v>0</v>
      </c>
      <c r="X894" s="362">
        <f>MAX(Oncho!AG901,Oncho!BF901)</f>
        <v>0</v>
      </c>
      <c r="Y894" s="362">
        <f>MAX(Oncho!AH901,Oncho!BG901)</f>
        <v>0</v>
      </c>
      <c r="Z894" s="362">
        <f>MAX(Oncho!AI901,Oncho!BH901)</f>
        <v>0</v>
      </c>
      <c r="AA894" s="362">
        <f>MAX(Oncho!AJ901,Oncho!BI901)</f>
        <v>0</v>
      </c>
      <c r="AB894" s="362">
        <f>MAX(COUNTIF(Oncho!AK901,"Yes"),COUNTIF(Oncho!BJ901,"Yes"))</f>
        <v>0</v>
      </c>
      <c r="AC894" s="337"/>
      <c r="AD894" s="362">
        <f>Schisto!P903</f>
        <v>0</v>
      </c>
      <c r="AE894" s="362">
        <f>Schisto!AI903</f>
        <v>0</v>
      </c>
      <c r="AF894" s="362">
        <f>Schisto!AJ903</f>
        <v>0</v>
      </c>
      <c r="AG894" s="362">
        <f>Schisto!AN903</f>
        <v>0</v>
      </c>
      <c r="AH894" s="362">
        <f>Schisto!AO903</f>
        <v>0</v>
      </c>
      <c r="AI894" s="362">
        <f>Schisto!AT903</f>
        <v>0</v>
      </c>
      <c r="AJ894" s="362">
        <f>Schisto!AU903</f>
        <v>0</v>
      </c>
      <c r="AK894" s="362">
        <f>Schisto!AV903</f>
        <v>0</v>
      </c>
      <c r="AL894" s="362">
        <f>Schisto!AW903</f>
        <v>0</v>
      </c>
      <c r="AM894" s="362">
        <f>COUNTIF(Schisto!AX903,"Yes")</f>
        <v>0</v>
      </c>
      <c r="AN894" s="337"/>
      <c r="AO894" s="362">
        <f>STH!P903</f>
        <v>0</v>
      </c>
      <c r="AP894" s="362">
        <f>MAX(STH!AK903,STH!BS903)</f>
        <v>0</v>
      </c>
      <c r="AQ894" s="362">
        <f>MAX(STH!AL903,STH!BT903)</f>
        <v>0</v>
      </c>
      <c r="AR894" s="362">
        <f>MAX(STH!AM903,STH!BU903)</f>
        <v>0</v>
      </c>
      <c r="AS894" s="362">
        <f>MAX(STH!AN903,STH!BV903)</f>
        <v>0</v>
      </c>
      <c r="AT894" s="362">
        <f>MAX(STH!AO903,STH!BW903)</f>
        <v>0</v>
      </c>
      <c r="AU894" s="362">
        <f>MAX(STH!AQ903,STH!BY903)</f>
        <v>0</v>
      </c>
      <c r="AV894" s="362">
        <f>MAX(STH!AR903,STH!BZ903)</f>
        <v>0</v>
      </c>
      <c r="AW894" s="362">
        <f>MAX(STH!AS903,STH!CA903)</f>
        <v>0</v>
      </c>
      <c r="AX894" s="362">
        <f>MAX(STH!AT903,STH!CB903)</f>
        <v>0</v>
      </c>
      <c r="AY894" s="362">
        <f>MAX(STH!AU903,STH!CC903)</f>
        <v>0</v>
      </c>
      <c r="AZ894" s="362">
        <f>MAX(STH!AV903,STH!CD903)</f>
        <v>0</v>
      </c>
      <c r="BA894" s="362">
        <f>MAX(STH!AW903,STH!CE903)</f>
        <v>0</v>
      </c>
      <c r="BB894" s="362">
        <f>MAX(STH!AX903,STH!CF903)</f>
        <v>0</v>
      </c>
      <c r="BC894" s="362">
        <f>MAX(STH!AY903,STH!CG903)</f>
        <v>0</v>
      </c>
      <c r="BD894" s="362">
        <f>MAX(STH!AZ903,STH!CH903)</f>
        <v>0</v>
      </c>
      <c r="BE894" s="362">
        <f>MAX(STH!BA903,STH!CI903)</f>
        <v>0</v>
      </c>
      <c r="BF894" s="362">
        <f>MAX(STH!BB903,STH!CJ903)</f>
        <v>0</v>
      </c>
      <c r="BG894" s="362">
        <f>MAX(COUNTIF(STH!BC903,"Yes"),COUNTIF(STH!CK903,"Yes"))</f>
        <v>0</v>
      </c>
      <c r="BH894" s="337"/>
      <c r="BI894" s="362">
        <f>Trachoma!Q906</f>
        <v>0</v>
      </c>
      <c r="BJ894" s="362">
        <f>Trachoma!AK906</f>
        <v>0</v>
      </c>
      <c r="BK894" s="362">
        <f>Trachoma!AL906</f>
        <v>0</v>
      </c>
      <c r="BL894" s="362">
        <f>Trachoma!AN906</f>
        <v>0</v>
      </c>
      <c r="BM894" s="362">
        <f>Trachoma!AO906</f>
        <v>0</v>
      </c>
      <c r="BN894" s="362">
        <f>Trachoma!AT906</f>
        <v>0</v>
      </c>
      <c r="BO894" s="362">
        <f>Trachoma!AU906</f>
        <v>0</v>
      </c>
      <c r="BP894" s="362">
        <f>Trachoma!AV906</f>
        <v>0</v>
      </c>
      <c r="BQ894" s="362">
        <f>Trachoma!AW906</f>
        <v>0</v>
      </c>
      <c r="BR894" s="362">
        <f>COUNTIF(Trachoma!AX906,"Yes")</f>
        <v>0</v>
      </c>
      <c r="BS894" s="337"/>
      <c r="BT894" s="362">
        <f t="shared" si="144"/>
        <v>0</v>
      </c>
      <c r="BU894" s="362">
        <f t="shared" si="145"/>
        <v>0</v>
      </c>
      <c r="BV894" s="362">
        <f t="shared" si="146"/>
        <v>0</v>
      </c>
      <c r="BW894" s="362">
        <f t="shared" si="147"/>
        <v>0</v>
      </c>
      <c r="BX894" s="362">
        <f t="shared" si="148"/>
        <v>0</v>
      </c>
      <c r="BY894" s="362">
        <f t="shared" si="150"/>
        <v>0</v>
      </c>
      <c r="BZ894" s="362">
        <f t="shared" si="151"/>
        <v>0</v>
      </c>
      <c r="CA894" s="362">
        <f t="shared" si="152"/>
        <v>0</v>
      </c>
      <c r="CB894" s="362">
        <f t="shared" si="153"/>
        <v>0</v>
      </c>
      <c r="CC894" s="362">
        <f t="shared" si="149"/>
        <v>0</v>
      </c>
    </row>
    <row r="895" spans="2:81" x14ac:dyDescent="0.25">
      <c r="B895" s="147">
        <f>Demography!B903</f>
        <v>0</v>
      </c>
      <c r="C895" s="147">
        <f>Demography!C903</f>
        <v>0</v>
      </c>
      <c r="D895" s="148">
        <f>Demography!D903</f>
        <v>0</v>
      </c>
      <c r="E895" s="55"/>
      <c r="F895" s="148">
        <f>LF!M902</f>
        <v>0</v>
      </c>
      <c r="G895" s="148">
        <f>LF!AE902</f>
        <v>0</v>
      </c>
      <c r="H895" s="148">
        <f>LF!AF902</f>
        <v>0</v>
      </c>
      <c r="I895" s="148">
        <f>LF!AH902</f>
        <v>0</v>
      </c>
      <c r="J895" s="148">
        <f>LF!AI902</f>
        <v>0</v>
      </c>
      <c r="K895" s="148">
        <f>LF!AK902</f>
        <v>0</v>
      </c>
      <c r="L895" s="148">
        <f>LF!AM902</f>
        <v>0</v>
      </c>
      <c r="M895" s="148">
        <f>LF!AN902</f>
        <v>0</v>
      </c>
      <c r="N895" s="148">
        <f>LF!AO902</f>
        <v>0</v>
      </c>
      <c r="O895" s="148">
        <f>LF!AP902</f>
        <v>0</v>
      </c>
      <c r="P895" s="148">
        <f>LF!AQ902</f>
        <v>0</v>
      </c>
      <c r="Q895" s="148">
        <f>COUNTIF(LF!AR902,"Yes")</f>
        <v>0</v>
      </c>
      <c r="R895" s="55"/>
      <c r="S895" s="148">
        <f>Oncho!K902</f>
        <v>0</v>
      </c>
      <c r="T895" s="148">
        <f>MAX(Oncho!AB902,Oncho!BA902)</f>
        <v>0</v>
      </c>
      <c r="U895" s="148">
        <f>MAX(Oncho!AC902,Oncho!BB902)</f>
        <v>0</v>
      </c>
      <c r="V895" s="148">
        <f>MAX(Oncho!AE902,Oncho!BD902)</f>
        <v>0</v>
      </c>
      <c r="W895" s="148">
        <f>MAX(Oncho!AF902,Oncho!BE902)</f>
        <v>0</v>
      </c>
      <c r="X895" s="148">
        <f>MAX(Oncho!AG902,Oncho!BF902)</f>
        <v>0</v>
      </c>
      <c r="Y895" s="148">
        <f>MAX(Oncho!AH902,Oncho!BG902)</f>
        <v>0</v>
      </c>
      <c r="Z895" s="148">
        <f>MAX(Oncho!AI902,Oncho!BH902)</f>
        <v>0</v>
      </c>
      <c r="AA895" s="148">
        <f>MAX(Oncho!AJ902,Oncho!BI902)</f>
        <v>0</v>
      </c>
      <c r="AB895" s="148">
        <f>MAX(COUNTIF(Oncho!AK902,"Yes"),COUNTIF(Oncho!BJ902,"Yes"))</f>
        <v>0</v>
      </c>
      <c r="AC895" s="55"/>
      <c r="AD895" s="148">
        <f>Schisto!P904</f>
        <v>0</v>
      </c>
      <c r="AE895" s="148">
        <f>Schisto!AI904</f>
        <v>0</v>
      </c>
      <c r="AF895" s="148">
        <f>Schisto!AJ904</f>
        <v>0</v>
      </c>
      <c r="AG895" s="148">
        <f>Schisto!AN904</f>
        <v>0</v>
      </c>
      <c r="AH895" s="148">
        <f>Schisto!AO904</f>
        <v>0</v>
      </c>
      <c r="AI895" s="148">
        <f>Schisto!AT904</f>
        <v>0</v>
      </c>
      <c r="AJ895" s="148">
        <f>Schisto!AU904</f>
        <v>0</v>
      </c>
      <c r="AK895" s="148">
        <f>Schisto!AV904</f>
        <v>0</v>
      </c>
      <c r="AL895" s="148">
        <f>Schisto!AW904</f>
        <v>0</v>
      </c>
      <c r="AM895" s="148">
        <f>COUNTIF(Schisto!AX904,"Yes")</f>
        <v>0</v>
      </c>
      <c r="AN895" s="55"/>
      <c r="AO895" s="148">
        <f>STH!P904</f>
        <v>0</v>
      </c>
      <c r="AP895" s="148">
        <f>MAX(STH!AK904,STH!BS904)</f>
        <v>0</v>
      </c>
      <c r="AQ895" s="148">
        <f>MAX(STH!AL904,STH!BT904)</f>
        <v>0</v>
      </c>
      <c r="AR895" s="148">
        <f>MAX(STH!AM904,STH!BU904)</f>
        <v>0</v>
      </c>
      <c r="AS895" s="148">
        <f>MAX(STH!AN904,STH!BV904)</f>
        <v>0</v>
      </c>
      <c r="AT895" s="148">
        <f>MAX(STH!AO904,STH!BW904)</f>
        <v>0</v>
      </c>
      <c r="AU895" s="148">
        <f>MAX(STH!AQ904,STH!BY904)</f>
        <v>0</v>
      </c>
      <c r="AV895" s="148">
        <f>MAX(STH!AR904,STH!BZ904)</f>
        <v>0</v>
      </c>
      <c r="AW895" s="148">
        <f>MAX(STH!AS904,STH!CA904)</f>
        <v>0</v>
      </c>
      <c r="AX895" s="148">
        <f>MAX(STH!AT904,STH!CB904)</f>
        <v>0</v>
      </c>
      <c r="AY895" s="148">
        <f>MAX(STH!AU904,STH!CC904)</f>
        <v>0</v>
      </c>
      <c r="AZ895" s="148">
        <f>MAX(STH!AV904,STH!CD904)</f>
        <v>0</v>
      </c>
      <c r="BA895" s="148">
        <f>MAX(STH!AW904,STH!CE904)</f>
        <v>0</v>
      </c>
      <c r="BB895" s="148">
        <f>MAX(STH!AX904,STH!CF904)</f>
        <v>0</v>
      </c>
      <c r="BC895" s="148">
        <f>MAX(STH!AY904,STH!CG904)</f>
        <v>0</v>
      </c>
      <c r="BD895" s="148">
        <f>MAX(STH!AZ904,STH!CH904)</f>
        <v>0</v>
      </c>
      <c r="BE895" s="148">
        <f>MAX(STH!BA904,STH!CI904)</f>
        <v>0</v>
      </c>
      <c r="BF895" s="148">
        <f>MAX(STH!BB904,STH!CJ904)</f>
        <v>0</v>
      </c>
      <c r="BG895" s="148">
        <f>MAX(COUNTIF(STH!BC904,"Yes"),COUNTIF(STH!CK904,"Yes"))</f>
        <v>0</v>
      </c>
      <c r="BH895" s="55"/>
      <c r="BI895" s="148">
        <f>Trachoma!Q907</f>
        <v>0</v>
      </c>
      <c r="BJ895" s="148">
        <f>Trachoma!AK907</f>
        <v>0</v>
      </c>
      <c r="BK895" s="148">
        <f>Trachoma!AL907</f>
        <v>0</v>
      </c>
      <c r="BL895" s="148">
        <f>Trachoma!AN907</f>
        <v>0</v>
      </c>
      <c r="BM895" s="148">
        <f>Trachoma!AO907</f>
        <v>0</v>
      </c>
      <c r="BN895" s="148">
        <f>Trachoma!AT907</f>
        <v>0</v>
      </c>
      <c r="BO895" s="148">
        <f>Trachoma!AU907</f>
        <v>0</v>
      </c>
      <c r="BP895" s="148">
        <f>Trachoma!AV907</f>
        <v>0</v>
      </c>
      <c r="BQ895" s="148">
        <f>Trachoma!AW907</f>
        <v>0</v>
      </c>
      <c r="BR895" s="148">
        <f>COUNTIF(Trachoma!AX907,"Yes")</f>
        <v>0</v>
      </c>
      <c r="BS895" s="55"/>
      <c r="BT895" s="148">
        <f t="shared" si="144"/>
        <v>0</v>
      </c>
      <c r="BU895" s="148">
        <f t="shared" si="145"/>
        <v>0</v>
      </c>
      <c r="BV895" s="148">
        <f t="shared" si="146"/>
        <v>0</v>
      </c>
      <c r="BW895" s="148">
        <f t="shared" si="147"/>
        <v>0</v>
      </c>
      <c r="BX895" s="148">
        <f t="shared" si="148"/>
        <v>0</v>
      </c>
      <c r="BY895" s="148">
        <f t="shared" si="150"/>
        <v>0</v>
      </c>
      <c r="BZ895" s="148">
        <f t="shared" si="151"/>
        <v>0</v>
      </c>
      <c r="CA895" s="148">
        <f t="shared" si="152"/>
        <v>0</v>
      </c>
      <c r="CB895" s="148">
        <f t="shared" si="153"/>
        <v>0</v>
      </c>
      <c r="CC895" s="148">
        <f t="shared" si="149"/>
        <v>0</v>
      </c>
    </row>
    <row r="896" spans="2:81" x14ac:dyDescent="0.25">
      <c r="B896" s="361">
        <f>Demography!B904</f>
        <v>0</v>
      </c>
      <c r="C896" s="361">
        <f>Demography!C904</f>
        <v>0</v>
      </c>
      <c r="D896" s="362">
        <f>Demography!D904</f>
        <v>0</v>
      </c>
      <c r="E896" s="337"/>
      <c r="F896" s="362">
        <f>LF!M903</f>
        <v>0</v>
      </c>
      <c r="G896" s="362">
        <f>LF!AE903</f>
        <v>0</v>
      </c>
      <c r="H896" s="362">
        <f>LF!AF903</f>
        <v>0</v>
      </c>
      <c r="I896" s="362">
        <f>LF!AH903</f>
        <v>0</v>
      </c>
      <c r="J896" s="362">
        <f>LF!AI903</f>
        <v>0</v>
      </c>
      <c r="K896" s="362">
        <f>LF!AK903</f>
        <v>0</v>
      </c>
      <c r="L896" s="362">
        <f>LF!AM903</f>
        <v>0</v>
      </c>
      <c r="M896" s="362">
        <f>LF!AN903</f>
        <v>0</v>
      </c>
      <c r="N896" s="362">
        <f>LF!AO903</f>
        <v>0</v>
      </c>
      <c r="O896" s="362">
        <f>LF!AP903</f>
        <v>0</v>
      </c>
      <c r="P896" s="362">
        <f>LF!AQ903</f>
        <v>0</v>
      </c>
      <c r="Q896" s="362">
        <f>COUNTIF(LF!AR903,"Yes")</f>
        <v>0</v>
      </c>
      <c r="R896" s="337"/>
      <c r="S896" s="362">
        <f>Oncho!K903</f>
        <v>0</v>
      </c>
      <c r="T896" s="362">
        <f>MAX(Oncho!AB903,Oncho!BA903)</f>
        <v>0</v>
      </c>
      <c r="U896" s="362">
        <f>MAX(Oncho!AC903,Oncho!BB903)</f>
        <v>0</v>
      </c>
      <c r="V896" s="362">
        <f>MAX(Oncho!AE903,Oncho!BD903)</f>
        <v>0</v>
      </c>
      <c r="W896" s="362">
        <f>MAX(Oncho!AF903,Oncho!BE903)</f>
        <v>0</v>
      </c>
      <c r="X896" s="362">
        <f>MAX(Oncho!AG903,Oncho!BF903)</f>
        <v>0</v>
      </c>
      <c r="Y896" s="362">
        <f>MAX(Oncho!AH903,Oncho!BG903)</f>
        <v>0</v>
      </c>
      <c r="Z896" s="362">
        <f>MAX(Oncho!AI903,Oncho!BH903)</f>
        <v>0</v>
      </c>
      <c r="AA896" s="362">
        <f>MAX(Oncho!AJ903,Oncho!BI903)</f>
        <v>0</v>
      </c>
      <c r="AB896" s="362">
        <f>MAX(COUNTIF(Oncho!AK903,"Yes"),COUNTIF(Oncho!BJ903,"Yes"))</f>
        <v>0</v>
      </c>
      <c r="AC896" s="337"/>
      <c r="AD896" s="362">
        <f>Schisto!P905</f>
        <v>0</v>
      </c>
      <c r="AE896" s="362">
        <f>Schisto!AI905</f>
        <v>0</v>
      </c>
      <c r="AF896" s="362">
        <f>Schisto!AJ905</f>
        <v>0</v>
      </c>
      <c r="AG896" s="362">
        <f>Schisto!AN905</f>
        <v>0</v>
      </c>
      <c r="AH896" s="362">
        <f>Schisto!AO905</f>
        <v>0</v>
      </c>
      <c r="AI896" s="362">
        <f>Schisto!AT905</f>
        <v>0</v>
      </c>
      <c r="AJ896" s="362">
        <f>Schisto!AU905</f>
        <v>0</v>
      </c>
      <c r="AK896" s="362">
        <f>Schisto!AV905</f>
        <v>0</v>
      </c>
      <c r="AL896" s="362">
        <f>Schisto!AW905</f>
        <v>0</v>
      </c>
      <c r="AM896" s="362">
        <f>COUNTIF(Schisto!AX905,"Yes")</f>
        <v>0</v>
      </c>
      <c r="AN896" s="337"/>
      <c r="AO896" s="362">
        <f>STH!P905</f>
        <v>0</v>
      </c>
      <c r="AP896" s="362">
        <f>MAX(STH!AK905,STH!BS905)</f>
        <v>0</v>
      </c>
      <c r="AQ896" s="362">
        <f>MAX(STH!AL905,STH!BT905)</f>
        <v>0</v>
      </c>
      <c r="AR896" s="362">
        <f>MAX(STH!AM905,STH!BU905)</f>
        <v>0</v>
      </c>
      <c r="AS896" s="362">
        <f>MAX(STH!AN905,STH!BV905)</f>
        <v>0</v>
      </c>
      <c r="AT896" s="362">
        <f>MAX(STH!AO905,STH!BW905)</f>
        <v>0</v>
      </c>
      <c r="AU896" s="362">
        <f>MAX(STH!AQ905,STH!BY905)</f>
        <v>0</v>
      </c>
      <c r="AV896" s="362">
        <f>MAX(STH!AR905,STH!BZ905)</f>
        <v>0</v>
      </c>
      <c r="AW896" s="362">
        <f>MAX(STH!AS905,STH!CA905)</f>
        <v>0</v>
      </c>
      <c r="AX896" s="362">
        <f>MAX(STH!AT905,STH!CB905)</f>
        <v>0</v>
      </c>
      <c r="AY896" s="362">
        <f>MAX(STH!AU905,STH!CC905)</f>
        <v>0</v>
      </c>
      <c r="AZ896" s="362">
        <f>MAX(STH!AV905,STH!CD905)</f>
        <v>0</v>
      </c>
      <c r="BA896" s="362">
        <f>MAX(STH!AW905,STH!CE905)</f>
        <v>0</v>
      </c>
      <c r="BB896" s="362">
        <f>MAX(STH!AX905,STH!CF905)</f>
        <v>0</v>
      </c>
      <c r="BC896" s="362">
        <f>MAX(STH!AY905,STH!CG905)</f>
        <v>0</v>
      </c>
      <c r="BD896" s="362">
        <f>MAX(STH!AZ905,STH!CH905)</f>
        <v>0</v>
      </c>
      <c r="BE896" s="362">
        <f>MAX(STH!BA905,STH!CI905)</f>
        <v>0</v>
      </c>
      <c r="BF896" s="362">
        <f>MAX(STH!BB905,STH!CJ905)</f>
        <v>0</v>
      </c>
      <c r="BG896" s="362">
        <f>MAX(COUNTIF(STH!BC905,"Yes"),COUNTIF(STH!CK905,"Yes"))</f>
        <v>0</v>
      </c>
      <c r="BH896" s="337"/>
      <c r="BI896" s="362">
        <f>Trachoma!Q908</f>
        <v>0</v>
      </c>
      <c r="BJ896" s="362">
        <f>Trachoma!AK908</f>
        <v>0</v>
      </c>
      <c r="BK896" s="362">
        <f>Trachoma!AL908</f>
        <v>0</v>
      </c>
      <c r="BL896" s="362">
        <f>Trachoma!AN908</f>
        <v>0</v>
      </c>
      <c r="BM896" s="362">
        <f>Trachoma!AO908</f>
        <v>0</v>
      </c>
      <c r="BN896" s="362">
        <f>Trachoma!AT908</f>
        <v>0</v>
      </c>
      <c r="BO896" s="362">
        <f>Trachoma!AU908</f>
        <v>0</v>
      </c>
      <c r="BP896" s="362">
        <f>Trachoma!AV908</f>
        <v>0</v>
      </c>
      <c r="BQ896" s="362">
        <f>Trachoma!AW908</f>
        <v>0</v>
      </c>
      <c r="BR896" s="362">
        <f>COUNTIF(Trachoma!AX908,"Yes")</f>
        <v>0</v>
      </c>
      <c r="BS896" s="337"/>
      <c r="BT896" s="362">
        <f t="shared" si="144"/>
        <v>0</v>
      </c>
      <c r="BU896" s="362">
        <f t="shared" si="145"/>
        <v>0</v>
      </c>
      <c r="BV896" s="362">
        <f t="shared" si="146"/>
        <v>0</v>
      </c>
      <c r="BW896" s="362">
        <f t="shared" si="147"/>
        <v>0</v>
      </c>
      <c r="BX896" s="362">
        <f t="shared" si="148"/>
        <v>0</v>
      </c>
      <c r="BY896" s="362">
        <f t="shared" si="150"/>
        <v>0</v>
      </c>
      <c r="BZ896" s="362">
        <f t="shared" si="151"/>
        <v>0</v>
      </c>
      <c r="CA896" s="362">
        <f t="shared" si="152"/>
        <v>0</v>
      </c>
      <c r="CB896" s="362">
        <f t="shared" si="153"/>
        <v>0</v>
      </c>
      <c r="CC896" s="362">
        <f t="shared" si="149"/>
        <v>0</v>
      </c>
    </row>
    <row r="897" spans="2:81" x14ac:dyDescent="0.25">
      <c r="B897" s="147">
        <f>Demography!B905</f>
        <v>0</v>
      </c>
      <c r="C897" s="147">
        <f>Demography!C905</f>
        <v>0</v>
      </c>
      <c r="D897" s="148">
        <f>Demography!D905</f>
        <v>0</v>
      </c>
      <c r="E897" s="55"/>
      <c r="F897" s="148">
        <f>LF!M904</f>
        <v>0</v>
      </c>
      <c r="G897" s="148">
        <f>LF!AE904</f>
        <v>0</v>
      </c>
      <c r="H897" s="148">
        <f>LF!AF904</f>
        <v>0</v>
      </c>
      <c r="I897" s="148">
        <f>LF!AH904</f>
        <v>0</v>
      </c>
      <c r="J897" s="148">
        <f>LF!AI904</f>
        <v>0</v>
      </c>
      <c r="K897" s="148">
        <f>LF!AK904</f>
        <v>0</v>
      </c>
      <c r="L897" s="148">
        <f>LF!AM904</f>
        <v>0</v>
      </c>
      <c r="M897" s="148">
        <f>LF!AN904</f>
        <v>0</v>
      </c>
      <c r="N897" s="148">
        <f>LF!AO904</f>
        <v>0</v>
      </c>
      <c r="O897" s="148">
        <f>LF!AP904</f>
        <v>0</v>
      </c>
      <c r="P897" s="148">
        <f>LF!AQ904</f>
        <v>0</v>
      </c>
      <c r="Q897" s="148">
        <f>COUNTIF(LF!AR904,"Yes")</f>
        <v>0</v>
      </c>
      <c r="R897" s="55"/>
      <c r="S897" s="148">
        <f>Oncho!K904</f>
        <v>0</v>
      </c>
      <c r="T897" s="148">
        <f>MAX(Oncho!AB904,Oncho!BA904)</f>
        <v>0</v>
      </c>
      <c r="U897" s="148">
        <f>MAX(Oncho!AC904,Oncho!BB904)</f>
        <v>0</v>
      </c>
      <c r="V897" s="148">
        <f>MAX(Oncho!AE904,Oncho!BD904)</f>
        <v>0</v>
      </c>
      <c r="W897" s="148">
        <f>MAX(Oncho!AF904,Oncho!BE904)</f>
        <v>0</v>
      </c>
      <c r="X897" s="148">
        <f>MAX(Oncho!AG904,Oncho!BF904)</f>
        <v>0</v>
      </c>
      <c r="Y897" s="148">
        <f>MAX(Oncho!AH904,Oncho!BG904)</f>
        <v>0</v>
      </c>
      <c r="Z897" s="148">
        <f>MAX(Oncho!AI904,Oncho!BH904)</f>
        <v>0</v>
      </c>
      <c r="AA897" s="148">
        <f>MAX(Oncho!AJ904,Oncho!BI904)</f>
        <v>0</v>
      </c>
      <c r="AB897" s="148">
        <f>MAX(COUNTIF(Oncho!AK904,"Yes"),COUNTIF(Oncho!BJ904,"Yes"))</f>
        <v>0</v>
      </c>
      <c r="AC897" s="55"/>
      <c r="AD897" s="148">
        <f>Schisto!P906</f>
        <v>0</v>
      </c>
      <c r="AE897" s="148">
        <f>Schisto!AI906</f>
        <v>0</v>
      </c>
      <c r="AF897" s="148">
        <f>Schisto!AJ906</f>
        <v>0</v>
      </c>
      <c r="AG897" s="148">
        <f>Schisto!AN906</f>
        <v>0</v>
      </c>
      <c r="AH897" s="148">
        <f>Schisto!AO906</f>
        <v>0</v>
      </c>
      <c r="AI897" s="148">
        <f>Schisto!AT906</f>
        <v>0</v>
      </c>
      <c r="AJ897" s="148">
        <f>Schisto!AU906</f>
        <v>0</v>
      </c>
      <c r="AK897" s="148">
        <f>Schisto!AV906</f>
        <v>0</v>
      </c>
      <c r="AL897" s="148">
        <f>Schisto!AW906</f>
        <v>0</v>
      </c>
      <c r="AM897" s="148">
        <f>COUNTIF(Schisto!AX906,"Yes")</f>
        <v>0</v>
      </c>
      <c r="AN897" s="55"/>
      <c r="AO897" s="148">
        <f>STH!P906</f>
        <v>0</v>
      </c>
      <c r="AP897" s="148">
        <f>MAX(STH!AK906,STH!BS906)</f>
        <v>0</v>
      </c>
      <c r="AQ897" s="148">
        <f>MAX(STH!AL906,STH!BT906)</f>
        <v>0</v>
      </c>
      <c r="AR897" s="148">
        <f>MAX(STH!AM906,STH!BU906)</f>
        <v>0</v>
      </c>
      <c r="AS897" s="148">
        <f>MAX(STH!AN906,STH!BV906)</f>
        <v>0</v>
      </c>
      <c r="AT897" s="148">
        <f>MAX(STH!AO906,STH!BW906)</f>
        <v>0</v>
      </c>
      <c r="AU897" s="148">
        <f>MAX(STH!AQ906,STH!BY906)</f>
        <v>0</v>
      </c>
      <c r="AV897" s="148">
        <f>MAX(STH!AR906,STH!BZ906)</f>
        <v>0</v>
      </c>
      <c r="AW897" s="148">
        <f>MAX(STH!AS906,STH!CA906)</f>
        <v>0</v>
      </c>
      <c r="AX897" s="148">
        <f>MAX(STH!AT906,STH!CB906)</f>
        <v>0</v>
      </c>
      <c r="AY897" s="148">
        <f>MAX(STH!AU906,STH!CC906)</f>
        <v>0</v>
      </c>
      <c r="AZ897" s="148">
        <f>MAX(STH!AV906,STH!CD906)</f>
        <v>0</v>
      </c>
      <c r="BA897" s="148">
        <f>MAX(STH!AW906,STH!CE906)</f>
        <v>0</v>
      </c>
      <c r="BB897" s="148">
        <f>MAX(STH!AX906,STH!CF906)</f>
        <v>0</v>
      </c>
      <c r="BC897" s="148">
        <f>MAX(STH!AY906,STH!CG906)</f>
        <v>0</v>
      </c>
      <c r="BD897" s="148">
        <f>MAX(STH!AZ906,STH!CH906)</f>
        <v>0</v>
      </c>
      <c r="BE897" s="148">
        <f>MAX(STH!BA906,STH!CI906)</f>
        <v>0</v>
      </c>
      <c r="BF897" s="148">
        <f>MAX(STH!BB906,STH!CJ906)</f>
        <v>0</v>
      </c>
      <c r="BG897" s="148">
        <f>MAX(COUNTIF(STH!BC906,"Yes"),COUNTIF(STH!CK906,"Yes"))</f>
        <v>0</v>
      </c>
      <c r="BH897" s="55"/>
      <c r="BI897" s="148">
        <f>Trachoma!Q909</f>
        <v>0</v>
      </c>
      <c r="BJ897" s="148">
        <f>Trachoma!AK909</f>
        <v>0</v>
      </c>
      <c r="BK897" s="148">
        <f>Trachoma!AL909</f>
        <v>0</v>
      </c>
      <c r="BL897" s="148">
        <f>Trachoma!AN909</f>
        <v>0</v>
      </c>
      <c r="BM897" s="148">
        <f>Trachoma!AO909</f>
        <v>0</v>
      </c>
      <c r="BN897" s="148">
        <f>Trachoma!AT909</f>
        <v>0</v>
      </c>
      <c r="BO897" s="148">
        <f>Trachoma!AU909</f>
        <v>0</v>
      </c>
      <c r="BP897" s="148">
        <f>Trachoma!AV909</f>
        <v>0</v>
      </c>
      <c r="BQ897" s="148">
        <f>Trachoma!AW909</f>
        <v>0</v>
      </c>
      <c r="BR897" s="148">
        <f>COUNTIF(Trachoma!AX909,"Yes")</f>
        <v>0</v>
      </c>
      <c r="BS897" s="55"/>
      <c r="BT897" s="148">
        <f t="shared" si="144"/>
        <v>0</v>
      </c>
      <c r="BU897" s="148">
        <f t="shared" si="145"/>
        <v>0</v>
      </c>
      <c r="BV897" s="148">
        <f t="shared" si="146"/>
        <v>0</v>
      </c>
      <c r="BW897" s="148">
        <f t="shared" si="147"/>
        <v>0</v>
      </c>
      <c r="BX897" s="148">
        <f t="shared" si="148"/>
        <v>0</v>
      </c>
      <c r="BY897" s="148">
        <f t="shared" si="150"/>
        <v>0</v>
      </c>
      <c r="BZ897" s="148">
        <f t="shared" si="151"/>
        <v>0</v>
      </c>
      <c r="CA897" s="148">
        <f t="shared" si="152"/>
        <v>0</v>
      </c>
      <c r="CB897" s="148">
        <f t="shared" si="153"/>
        <v>0</v>
      </c>
      <c r="CC897" s="148">
        <f t="shared" si="149"/>
        <v>0</v>
      </c>
    </row>
    <row r="898" spans="2:81" x14ac:dyDescent="0.25">
      <c r="B898" s="361">
        <f>Demography!B906</f>
        <v>0</v>
      </c>
      <c r="C898" s="361">
        <f>Demography!C906</f>
        <v>0</v>
      </c>
      <c r="D898" s="362">
        <f>Demography!D906</f>
        <v>0</v>
      </c>
      <c r="E898" s="337"/>
      <c r="F898" s="362">
        <f>LF!M905</f>
        <v>0</v>
      </c>
      <c r="G898" s="362">
        <f>LF!AE905</f>
        <v>0</v>
      </c>
      <c r="H898" s="362">
        <f>LF!AF905</f>
        <v>0</v>
      </c>
      <c r="I898" s="362">
        <f>LF!AH905</f>
        <v>0</v>
      </c>
      <c r="J898" s="362">
        <f>LF!AI905</f>
        <v>0</v>
      </c>
      <c r="K898" s="362">
        <f>LF!AK905</f>
        <v>0</v>
      </c>
      <c r="L898" s="362">
        <f>LF!AM905</f>
        <v>0</v>
      </c>
      <c r="M898" s="362">
        <f>LF!AN905</f>
        <v>0</v>
      </c>
      <c r="N898" s="362">
        <f>LF!AO905</f>
        <v>0</v>
      </c>
      <c r="O898" s="362">
        <f>LF!AP905</f>
        <v>0</v>
      </c>
      <c r="P898" s="362">
        <f>LF!AQ905</f>
        <v>0</v>
      </c>
      <c r="Q898" s="362">
        <f>COUNTIF(LF!AR905,"Yes")</f>
        <v>0</v>
      </c>
      <c r="R898" s="337"/>
      <c r="S898" s="362">
        <f>Oncho!K905</f>
        <v>0</v>
      </c>
      <c r="T898" s="362">
        <f>MAX(Oncho!AB905,Oncho!BA905)</f>
        <v>0</v>
      </c>
      <c r="U898" s="362">
        <f>MAX(Oncho!AC905,Oncho!BB905)</f>
        <v>0</v>
      </c>
      <c r="V898" s="362">
        <f>MAX(Oncho!AE905,Oncho!BD905)</f>
        <v>0</v>
      </c>
      <c r="W898" s="362">
        <f>MAX(Oncho!AF905,Oncho!BE905)</f>
        <v>0</v>
      </c>
      <c r="X898" s="362">
        <f>MAX(Oncho!AG905,Oncho!BF905)</f>
        <v>0</v>
      </c>
      <c r="Y898" s="362">
        <f>MAX(Oncho!AH905,Oncho!BG905)</f>
        <v>0</v>
      </c>
      <c r="Z898" s="362">
        <f>MAX(Oncho!AI905,Oncho!BH905)</f>
        <v>0</v>
      </c>
      <c r="AA898" s="362">
        <f>MAX(Oncho!AJ905,Oncho!BI905)</f>
        <v>0</v>
      </c>
      <c r="AB898" s="362">
        <f>MAX(COUNTIF(Oncho!AK905,"Yes"),COUNTIF(Oncho!BJ905,"Yes"))</f>
        <v>0</v>
      </c>
      <c r="AC898" s="337"/>
      <c r="AD898" s="362">
        <f>Schisto!P907</f>
        <v>0</v>
      </c>
      <c r="AE898" s="362">
        <f>Schisto!AI907</f>
        <v>0</v>
      </c>
      <c r="AF898" s="362">
        <f>Schisto!AJ907</f>
        <v>0</v>
      </c>
      <c r="AG898" s="362">
        <f>Schisto!AN907</f>
        <v>0</v>
      </c>
      <c r="AH898" s="362">
        <f>Schisto!AO907</f>
        <v>0</v>
      </c>
      <c r="AI898" s="362">
        <f>Schisto!AT907</f>
        <v>0</v>
      </c>
      <c r="AJ898" s="362">
        <f>Schisto!AU907</f>
        <v>0</v>
      </c>
      <c r="AK898" s="362">
        <f>Schisto!AV907</f>
        <v>0</v>
      </c>
      <c r="AL898" s="362">
        <f>Schisto!AW907</f>
        <v>0</v>
      </c>
      <c r="AM898" s="362">
        <f>COUNTIF(Schisto!AX907,"Yes")</f>
        <v>0</v>
      </c>
      <c r="AN898" s="337"/>
      <c r="AO898" s="362">
        <f>STH!P907</f>
        <v>0</v>
      </c>
      <c r="AP898" s="362">
        <f>MAX(STH!AK907,STH!BS907)</f>
        <v>0</v>
      </c>
      <c r="AQ898" s="362">
        <f>MAX(STH!AL907,STH!BT907)</f>
        <v>0</v>
      </c>
      <c r="AR898" s="362">
        <f>MAX(STH!AM907,STH!BU907)</f>
        <v>0</v>
      </c>
      <c r="AS898" s="362">
        <f>MAX(STH!AN907,STH!BV907)</f>
        <v>0</v>
      </c>
      <c r="AT898" s="362">
        <f>MAX(STH!AO907,STH!BW907)</f>
        <v>0</v>
      </c>
      <c r="AU898" s="362">
        <f>MAX(STH!AQ907,STH!BY907)</f>
        <v>0</v>
      </c>
      <c r="AV898" s="362">
        <f>MAX(STH!AR907,STH!BZ907)</f>
        <v>0</v>
      </c>
      <c r="AW898" s="362">
        <f>MAX(STH!AS907,STH!CA907)</f>
        <v>0</v>
      </c>
      <c r="AX898" s="362">
        <f>MAX(STH!AT907,STH!CB907)</f>
        <v>0</v>
      </c>
      <c r="AY898" s="362">
        <f>MAX(STH!AU907,STH!CC907)</f>
        <v>0</v>
      </c>
      <c r="AZ898" s="362">
        <f>MAX(STH!AV907,STH!CD907)</f>
        <v>0</v>
      </c>
      <c r="BA898" s="362">
        <f>MAX(STH!AW907,STH!CE907)</f>
        <v>0</v>
      </c>
      <c r="BB898" s="362">
        <f>MAX(STH!AX907,STH!CF907)</f>
        <v>0</v>
      </c>
      <c r="BC898" s="362">
        <f>MAX(STH!AY907,STH!CG907)</f>
        <v>0</v>
      </c>
      <c r="BD898" s="362">
        <f>MAX(STH!AZ907,STH!CH907)</f>
        <v>0</v>
      </c>
      <c r="BE898" s="362">
        <f>MAX(STH!BA907,STH!CI907)</f>
        <v>0</v>
      </c>
      <c r="BF898" s="362">
        <f>MAX(STH!BB907,STH!CJ907)</f>
        <v>0</v>
      </c>
      <c r="BG898" s="362">
        <f>MAX(COUNTIF(STH!BC907,"Yes"),COUNTIF(STH!CK907,"Yes"))</f>
        <v>0</v>
      </c>
      <c r="BH898" s="337"/>
      <c r="BI898" s="362">
        <f>Trachoma!Q910</f>
        <v>0</v>
      </c>
      <c r="BJ898" s="362">
        <f>Trachoma!AK910</f>
        <v>0</v>
      </c>
      <c r="BK898" s="362">
        <f>Trachoma!AL910</f>
        <v>0</v>
      </c>
      <c r="BL898" s="362">
        <f>Trachoma!AN910</f>
        <v>0</v>
      </c>
      <c r="BM898" s="362">
        <f>Trachoma!AO910</f>
        <v>0</v>
      </c>
      <c r="BN898" s="362">
        <f>Trachoma!AT910</f>
        <v>0</v>
      </c>
      <c r="BO898" s="362">
        <f>Trachoma!AU910</f>
        <v>0</v>
      </c>
      <c r="BP898" s="362">
        <f>Trachoma!AV910</f>
        <v>0</v>
      </c>
      <c r="BQ898" s="362">
        <f>Trachoma!AW910</f>
        <v>0</v>
      </c>
      <c r="BR898" s="362">
        <f>COUNTIF(Trachoma!AX910,"Yes")</f>
        <v>0</v>
      </c>
      <c r="BS898" s="337"/>
      <c r="BT898" s="362">
        <f t="shared" si="144"/>
        <v>0</v>
      </c>
      <c r="BU898" s="362">
        <f t="shared" si="145"/>
        <v>0</v>
      </c>
      <c r="BV898" s="362">
        <f t="shared" si="146"/>
        <v>0</v>
      </c>
      <c r="BW898" s="362">
        <f t="shared" si="147"/>
        <v>0</v>
      </c>
      <c r="BX898" s="362">
        <f t="shared" si="148"/>
        <v>0</v>
      </c>
      <c r="BY898" s="362">
        <f t="shared" si="150"/>
        <v>0</v>
      </c>
      <c r="BZ898" s="362">
        <f t="shared" si="151"/>
        <v>0</v>
      </c>
      <c r="CA898" s="362">
        <f t="shared" si="152"/>
        <v>0</v>
      </c>
      <c r="CB898" s="362">
        <f t="shared" si="153"/>
        <v>0</v>
      </c>
      <c r="CC898" s="362">
        <f t="shared" si="149"/>
        <v>0</v>
      </c>
    </row>
    <row r="899" spans="2:81" x14ac:dyDescent="0.25">
      <c r="B899" s="147">
        <f>Demography!B907</f>
        <v>0</v>
      </c>
      <c r="C899" s="147">
        <f>Demography!C907</f>
        <v>0</v>
      </c>
      <c r="D899" s="148">
        <f>Demography!D907</f>
        <v>0</v>
      </c>
      <c r="E899" s="55"/>
      <c r="F899" s="148">
        <f>LF!M906</f>
        <v>0</v>
      </c>
      <c r="G899" s="148">
        <f>LF!AE906</f>
        <v>0</v>
      </c>
      <c r="H899" s="148">
        <f>LF!AF906</f>
        <v>0</v>
      </c>
      <c r="I899" s="148">
        <f>LF!AH906</f>
        <v>0</v>
      </c>
      <c r="J899" s="148">
        <f>LF!AI906</f>
        <v>0</v>
      </c>
      <c r="K899" s="148">
        <f>LF!AK906</f>
        <v>0</v>
      </c>
      <c r="L899" s="148">
        <f>LF!AM906</f>
        <v>0</v>
      </c>
      <c r="M899" s="148">
        <f>LF!AN906</f>
        <v>0</v>
      </c>
      <c r="N899" s="148">
        <f>LF!AO906</f>
        <v>0</v>
      </c>
      <c r="O899" s="148">
        <f>LF!AP906</f>
        <v>0</v>
      </c>
      <c r="P899" s="148">
        <f>LF!AQ906</f>
        <v>0</v>
      </c>
      <c r="Q899" s="148">
        <f>COUNTIF(LF!AR906,"Yes")</f>
        <v>0</v>
      </c>
      <c r="R899" s="55"/>
      <c r="S899" s="148">
        <f>Oncho!K906</f>
        <v>0</v>
      </c>
      <c r="T899" s="148">
        <f>MAX(Oncho!AB906,Oncho!BA906)</f>
        <v>0</v>
      </c>
      <c r="U899" s="148">
        <f>MAX(Oncho!AC906,Oncho!BB906)</f>
        <v>0</v>
      </c>
      <c r="V899" s="148">
        <f>MAX(Oncho!AE906,Oncho!BD906)</f>
        <v>0</v>
      </c>
      <c r="W899" s="148">
        <f>MAX(Oncho!AF906,Oncho!BE906)</f>
        <v>0</v>
      </c>
      <c r="X899" s="148">
        <f>MAX(Oncho!AG906,Oncho!BF906)</f>
        <v>0</v>
      </c>
      <c r="Y899" s="148">
        <f>MAX(Oncho!AH906,Oncho!BG906)</f>
        <v>0</v>
      </c>
      <c r="Z899" s="148">
        <f>MAX(Oncho!AI906,Oncho!BH906)</f>
        <v>0</v>
      </c>
      <c r="AA899" s="148">
        <f>MAX(Oncho!AJ906,Oncho!BI906)</f>
        <v>0</v>
      </c>
      <c r="AB899" s="148">
        <f>MAX(COUNTIF(Oncho!AK906,"Yes"),COUNTIF(Oncho!BJ906,"Yes"))</f>
        <v>0</v>
      </c>
      <c r="AC899" s="55"/>
      <c r="AD899" s="148">
        <f>Schisto!P908</f>
        <v>0</v>
      </c>
      <c r="AE899" s="148">
        <f>Schisto!AI908</f>
        <v>0</v>
      </c>
      <c r="AF899" s="148">
        <f>Schisto!AJ908</f>
        <v>0</v>
      </c>
      <c r="AG899" s="148">
        <f>Schisto!AN908</f>
        <v>0</v>
      </c>
      <c r="AH899" s="148">
        <f>Schisto!AO908</f>
        <v>0</v>
      </c>
      <c r="AI899" s="148">
        <f>Schisto!AT908</f>
        <v>0</v>
      </c>
      <c r="AJ899" s="148">
        <f>Schisto!AU908</f>
        <v>0</v>
      </c>
      <c r="AK899" s="148">
        <f>Schisto!AV908</f>
        <v>0</v>
      </c>
      <c r="AL899" s="148">
        <f>Schisto!AW908</f>
        <v>0</v>
      </c>
      <c r="AM899" s="148">
        <f>COUNTIF(Schisto!AX908,"Yes")</f>
        <v>0</v>
      </c>
      <c r="AN899" s="55"/>
      <c r="AO899" s="148">
        <f>STH!P908</f>
        <v>0</v>
      </c>
      <c r="AP899" s="148">
        <f>MAX(STH!AK908,STH!BS908)</f>
        <v>0</v>
      </c>
      <c r="AQ899" s="148">
        <f>MAX(STH!AL908,STH!BT908)</f>
        <v>0</v>
      </c>
      <c r="AR899" s="148">
        <f>MAX(STH!AM908,STH!BU908)</f>
        <v>0</v>
      </c>
      <c r="AS899" s="148">
        <f>MAX(STH!AN908,STH!BV908)</f>
        <v>0</v>
      </c>
      <c r="AT899" s="148">
        <f>MAX(STH!AO908,STH!BW908)</f>
        <v>0</v>
      </c>
      <c r="AU899" s="148">
        <f>MAX(STH!AQ908,STH!BY908)</f>
        <v>0</v>
      </c>
      <c r="AV899" s="148">
        <f>MAX(STH!AR908,STH!BZ908)</f>
        <v>0</v>
      </c>
      <c r="AW899" s="148">
        <f>MAX(STH!AS908,STH!CA908)</f>
        <v>0</v>
      </c>
      <c r="AX899" s="148">
        <f>MAX(STH!AT908,STH!CB908)</f>
        <v>0</v>
      </c>
      <c r="AY899" s="148">
        <f>MAX(STH!AU908,STH!CC908)</f>
        <v>0</v>
      </c>
      <c r="AZ899" s="148">
        <f>MAX(STH!AV908,STH!CD908)</f>
        <v>0</v>
      </c>
      <c r="BA899" s="148">
        <f>MAX(STH!AW908,STH!CE908)</f>
        <v>0</v>
      </c>
      <c r="BB899" s="148">
        <f>MAX(STH!AX908,STH!CF908)</f>
        <v>0</v>
      </c>
      <c r="BC899" s="148">
        <f>MAX(STH!AY908,STH!CG908)</f>
        <v>0</v>
      </c>
      <c r="BD899" s="148">
        <f>MAX(STH!AZ908,STH!CH908)</f>
        <v>0</v>
      </c>
      <c r="BE899" s="148">
        <f>MAX(STH!BA908,STH!CI908)</f>
        <v>0</v>
      </c>
      <c r="BF899" s="148">
        <f>MAX(STH!BB908,STH!CJ908)</f>
        <v>0</v>
      </c>
      <c r="BG899" s="148">
        <f>MAX(COUNTIF(STH!BC908,"Yes"),COUNTIF(STH!CK908,"Yes"))</f>
        <v>0</v>
      </c>
      <c r="BH899" s="55"/>
      <c r="BI899" s="148">
        <f>Trachoma!Q911</f>
        <v>0</v>
      </c>
      <c r="BJ899" s="148">
        <f>Trachoma!AK911</f>
        <v>0</v>
      </c>
      <c r="BK899" s="148">
        <f>Trachoma!AL911</f>
        <v>0</v>
      </c>
      <c r="BL899" s="148">
        <f>Trachoma!AN911</f>
        <v>0</v>
      </c>
      <c r="BM899" s="148">
        <f>Trachoma!AO911</f>
        <v>0</v>
      </c>
      <c r="BN899" s="148">
        <f>Trachoma!AT911</f>
        <v>0</v>
      </c>
      <c r="BO899" s="148">
        <f>Trachoma!AU911</f>
        <v>0</v>
      </c>
      <c r="BP899" s="148">
        <f>Trachoma!AV911</f>
        <v>0</v>
      </c>
      <c r="BQ899" s="148">
        <f>Trachoma!AW911</f>
        <v>0</v>
      </c>
      <c r="BR899" s="148">
        <f>COUNTIF(Trachoma!AX911,"Yes")</f>
        <v>0</v>
      </c>
      <c r="BS899" s="55"/>
      <c r="BT899" s="148">
        <f t="shared" si="144"/>
        <v>0</v>
      </c>
      <c r="BU899" s="148">
        <f t="shared" si="145"/>
        <v>0</v>
      </c>
      <c r="BV899" s="148">
        <f t="shared" si="146"/>
        <v>0</v>
      </c>
      <c r="BW899" s="148">
        <f t="shared" si="147"/>
        <v>0</v>
      </c>
      <c r="BX899" s="148">
        <f t="shared" si="148"/>
        <v>0</v>
      </c>
      <c r="BY899" s="148">
        <f t="shared" si="150"/>
        <v>0</v>
      </c>
      <c r="BZ899" s="148">
        <f t="shared" si="151"/>
        <v>0</v>
      </c>
      <c r="CA899" s="148">
        <f t="shared" si="152"/>
        <v>0</v>
      </c>
      <c r="CB899" s="148">
        <f t="shared" si="153"/>
        <v>0</v>
      </c>
      <c r="CC899" s="148">
        <f t="shared" si="149"/>
        <v>0</v>
      </c>
    </row>
    <row r="900" spans="2:81" x14ac:dyDescent="0.25">
      <c r="B900" s="361">
        <f>Demography!B908</f>
        <v>0</v>
      </c>
      <c r="C900" s="361">
        <f>Demography!C908</f>
        <v>0</v>
      </c>
      <c r="D900" s="362">
        <f>Demography!D908</f>
        <v>0</v>
      </c>
      <c r="E900" s="337"/>
      <c r="F900" s="362">
        <f>LF!M907</f>
        <v>0</v>
      </c>
      <c r="G900" s="362">
        <f>LF!AE907</f>
        <v>0</v>
      </c>
      <c r="H900" s="362">
        <f>LF!AF907</f>
        <v>0</v>
      </c>
      <c r="I900" s="362">
        <f>LF!AH907</f>
        <v>0</v>
      </c>
      <c r="J900" s="362">
        <f>LF!AI907</f>
        <v>0</v>
      </c>
      <c r="K900" s="362">
        <f>LF!AK907</f>
        <v>0</v>
      </c>
      <c r="L900" s="362">
        <f>LF!AM907</f>
        <v>0</v>
      </c>
      <c r="M900" s="362">
        <f>LF!AN907</f>
        <v>0</v>
      </c>
      <c r="N900" s="362">
        <f>LF!AO907</f>
        <v>0</v>
      </c>
      <c r="O900" s="362">
        <f>LF!AP907</f>
        <v>0</v>
      </c>
      <c r="P900" s="362">
        <f>LF!AQ907</f>
        <v>0</v>
      </c>
      <c r="Q900" s="362">
        <f>COUNTIF(LF!AR907,"Yes")</f>
        <v>0</v>
      </c>
      <c r="R900" s="337"/>
      <c r="S900" s="362">
        <f>Oncho!K907</f>
        <v>0</v>
      </c>
      <c r="T900" s="362">
        <f>MAX(Oncho!AB907,Oncho!BA907)</f>
        <v>0</v>
      </c>
      <c r="U900" s="362">
        <f>MAX(Oncho!AC907,Oncho!BB907)</f>
        <v>0</v>
      </c>
      <c r="V900" s="362">
        <f>MAX(Oncho!AE907,Oncho!BD907)</f>
        <v>0</v>
      </c>
      <c r="W900" s="362">
        <f>MAX(Oncho!AF907,Oncho!BE907)</f>
        <v>0</v>
      </c>
      <c r="X900" s="362">
        <f>MAX(Oncho!AG907,Oncho!BF907)</f>
        <v>0</v>
      </c>
      <c r="Y900" s="362">
        <f>MAX(Oncho!AH907,Oncho!BG907)</f>
        <v>0</v>
      </c>
      <c r="Z900" s="362">
        <f>MAX(Oncho!AI907,Oncho!BH907)</f>
        <v>0</v>
      </c>
      <c r="AA900" s="362">
        <f>MAX(Oncho!AJ907,Oncho!BI907)</f>
        <v>0</v>
      </c>
      <c r="AB900" s="362">
        <f>MAX(COUNTIF(Oncho!AK907,"Yes"),COUNTIF(Oncho!BJ907,"Yes"))</f>
        <v>0</v>
      </c>
      <c r="AC900" s="337"/>
      <c r="AD900" s="362">
        <f>Schisto!P909</f>
        <v>0</v>
      </c>
      <c r="AE900" s="362">
        <f>Schisto!AI909</f>
        <v>0</v>
      </c>
      <c r="AF900" s="362">
        <f>Schisto!AJ909</f>
        <v>0</v>
      </c>
      <c r="AG900" s="362">
        <f>Schisto!AN909</f>
        <v>0</v>
      </c>
      <c r="AH900" s="362">
        <f>Schisto!AO909</f>
        <v>0</v>
      </c>
      <c r="AI900" s="362">
        <f>Schisto!AT909</f>
        <v>0</v>
      </c>
      <c r="AJ900" s="362">
        <f>Schisto!AU909</f>
        <v>0</v>
      </c>
      <c r="AK900" s="362">
        <f>Schisto!AV909</f>
        <v>0</v>
      </c>
      <c r="AL900" s="362">
        <f>Schisto!AW909</f>
        <v>0</v>
      </c>
      <c r="AM900" s="362">
        <f>COUNTIF(Schisto!AX909,"Yes")</f>
        <v>0</v>
      </c>
      <c r="AN900" s="337"/>
      <c r="AO900" s="362">
        <f>STH!P909</f>
        <v>0</v>
      </c>
      <c r="AP900" s="362">
        <f>MAX(STH!AK909,STH!BS909)</f>
        <v>0</v>
      </c>
      <c r="AQ900" s="362">
        <f>MAX(STH!AL909,STH!BT909)</f>
        <v>0</v>
      </c>
      <c r="AR900" s="362">
        <f>MAX(STH!AM909,STH!BU909)</f>
        <v>0</v>
      </c>
      <c r="AS900" s="362">
        <f>MAX(STH!AN909,STH!BV909)</f>
        <v>0</v>
      </c>
      <c r="AT900" s="362">
        <f>MAX(STH!AO909,STH!BW909)</f>
        <v>0</v>
      </c>
      <c r="AU900" s="362">
        <f>MAX(STH!AQ909,STH!BY909)</f>
        <v>0</v>
      </c>
      <c r="AV900" s="362">
        <f>MAX(STH!AR909,STH!BZ909)</f>
        <v>0</v>
      </c>
      <c r="AW900" s="362">
        <f>MAX(STH!AS909,STH!CA909)</f>
        <v>0</v>
      </c>
      <c r="AX900" s="362">
        <f>MAX(STH!AT909,STH!CB909)</f>
        <v>0</v>
      </c>
      <c r="AY900" s="362">
        <f>MAX(STH!AU909,STH!CC909)</f>
        <v>0</v>
      </c>
      <c r="AZ900" s="362">
        <f>MAX(STH!AV909,STH!CD909)</f>
        <v>0</v>
      </c>
      <c r="BA900" s="362">
        <f>MAX(STH!AW909,STH!CE909)</f>
        <v>0</v>
      </c>
      <c r="BB900" s="362">
        <f>MAX(STH!AX909,STH!CF909)</f>
        <v>0</v>
      </c>
      <c r="BC900" s="362">
        <f>MAX(STH!AY909,STH!CG909)</f>
        <v>0</v>
      </c>
      <c r="BD900" s="362">
        <f>MAX(STH!AZ909,STH!CH909)</f>
        <v>0</v>
      </c>
      <c r="BE900" s="362">
        <f>MAX(STH!BA909,STH!CI909)</f>
        <v>0</v>
      </c>
      <c r="BF900" s="362">
        <f>MAX(STH!BB909,STH!CJ909)</f>
        <v>0</v>
      </c>
      <c r="BG900" s="362">
        <f>MAX(COUNTIF(STH!BC909,"Yes"),COUNTIF(STH!CK909,"Yes"))</f>
        <v>0</v>
      </c>
      <c r="BH900" s="337"/>
      <c r="BI900" s="362">
        <f>Trachoma!Q912</f>
        <v>0</v>
      </c>
      <c r="BJ900" s="362">
        <f>Trachoma!AK912</f>
        <v>0</v>
      </c>
      <c r="BK900" s="362">
        <f>Trachoma!AL912</f>
        <v>0</v>
      </c>
      <c r="BL900" s="362">
        <f>Trachoma!AN912</f>
        <v>0</v>
      </c>
      <c r="BM900" s="362">
        <f>Trachoma!AO912</f>
        <v>0</v>
      </c>
      <c r="BN900" s="362">
        <f>Trachoma!AT912</f>
        <v>0</v>
      </c>
      <c r="BO900" s="362">
        <f>Trachoma!AU912</f>
        <v>0</v>
      </c>
      <c r="BP900" s="362">
        <f>Trachoma!AV912</f>
        <v>0</v>
      </c>
      <c r="BQ900" s="362">
        <f>Trachoma!AW912</f>
        <v>0</v>
      </c>
      <c r="BR900" s="362">
        <f>COUNTIF(Trachoma!AX912,"Yes")</f>
        <v>0</v>
      </c>
      <c r="BS900" s="337"/>
      <c r="BT900" s="362">
        <f t="shared" si="144"/>
        <v>0</v>
      </c>
      <c r="BU900" s="362">
        <f t="shared" si="145"/>
        <v>0</v>
      </c>
      <c r="BV900" s="362">
        <f t="shared" si="146"/>
        <v>0</v>
      </c>
      <c r="BW900" s="362">
        <f t="shared" si="147"/>
        <v>0</v>
      </c>
      <c r="BX900" s="362">
        <f t="shared" si="148"/>
        <v>0</v>
      </c>
      <c r="BY900" s="362">
        <f t="shared" si="150"/>
        <v>0</v>
      </c>
      <c r="BZ900" s="362">
        <f t="shared" si="151"/>
        <v>0</v>
      </c>
      <c r="CA900" s="362">
        <f t="shared" si="152"/>
        <v>0</v>
      </c>
      <c r="CB900" s="362">
        <f t="shared" si="153"/>
        <v>0</v>
      </c>
      <c r="CC900" s="362">
        <f t="shared" si="149"/>
        <v>0</v>
      </c>
    </row>
    <row r="901" spans="2:81" x14ac:dyDescent="0.25">
      <c r="B901" s="147">
        <f>Demography!B909</f>
        <v>0</v>
      </c>
      <c r="C901" s="147">
        <f>Demography!C909</f>
        <v>0</v>
      </c>
      <c r="D901" s="148">
        <f>Demography!D909</f>
        <v>0</v>
      </c>
      <c r="E901" s="55"/>
      <c r="F901" s="148">
        <f>LF!M908</f>
        <v>0</v>
      </c>
      <c r="G901" s="148">
        <f>LF!AE908</f>
        <v>0</v>
      </c>
      <c r="H901" s="148">
        <f>LF!AF908</f>
        <v>0</v>
      </c>
      <c r="I901" s="148">
        <f>LF!AH908</f>
        <v>0</v>
      </c>
      <c r="J901" s="148">
        <f>LF!AI908</f>
        <v>0</v>
      </c>
      <c r="K901" s="148">
        <f>LF!AK908</f>
        <v>0</v>
      </c>
      <c r="L901" s="148">
        <f>LF!AM908</f>
        <v>0</v>
      </c>
      <c r="M901" s="148">
        <f>LF!AN908</f>
        <v>0</v>
      </c>
      <c r="N901" s="148">
        <f>LF!AO908</f>
        <v>0</v>
      </c>
      <c r="O901" s="148">
        <f>LF!AP908</f>
        <v>0</v>
      </c>
      <c r="P901" s="148">
        <f>LF!AQ908</f>
        <v>0</v>
      </c>
      <c r="Q901" s="148">
        <f>COUNTIF(LF!AR908,"Yes")</f>
        <v>0</v>
      </c>
      <c r="R901" s="55"/>
      <c r="S901" s="148">
        <f>Oncho!K908</f>
        <v>0</v>
      </c>
      <c r="T901" s="148">
        <f>MAX(Oncho!AB908,Oncho!BA908)</f>
        <v>0</v>
      </c>
      <c r="U901" s="148">
        <f>MAX(Oncho!AC908,Oncho!BB908)</f>
        <v>0</v>
      </c>
      <c r="V901" s="148">
        <f>MAX(Oncho!AE908,Oncho!BD908)</f>
        <v>0</v>
      </c>
      <c r="W901" s="148">
        <f>MAX(Oncho!AF908,Oncho!BE908)</f>
        <v>0</v>
      </c>
      <c r="X901" s="148">
        <f>MAX(Oncho!AG908,Oncho!BF908)</f>
        <v>0</v>
      </c>
      <c r="Y901" s="148">
        <f>MAX(Oncho!AH908,Oncho!BG908)</f>
        <v>0</v>
      </c>
      <c r="Z901" s="148">
        <f>MAX(Oncho!AI908,Oncho!BH908)</f>
        <v>0</v>
      </c>
      <c r="AA901" s="148">
        <f>MAX(Oncho!AJ908,Oncho!BI908)</f>
        <v>0</v>
      </c>
      <c r="AB901" s="148">
        <f>MAX(COUNTIF(Oncho!AK908,"Yes"),COUNTIF(Oncho!BJ908,"Yes"))</f>
        <v>0</v>
      </c>
      <c r="AC901" s="55"/>
      <c r="AD901" s="148">
        <f>Schisto!P910</f>
        <v>0</v>
      </c>
      <c r="AE901" s="148">
        <f>Schisto!AI910</f>
        <v>0</v>
      </c>
      <c r="AF901" s="148">
        <f>Schisto!AJ910</f>
        <v>0</v>
      </c>
      <c r="AG901" s="148">
        <f>Schisto!AN910</f>
        <v>0</v>
      </c>
      <c r="AH901" s="148">
        <f>Schisto!AO910</f>
        <v>0</v>
      </c>
      <c r="AI901" s="148">
        <f>Schisto!AT910</f>
        <v>0</v>
      </c>
      <c r="AJ901" s="148">
        <f>Schisto!AU910</f>
        <v>0</v>
      </c>
      <c r="AK901" s="148">
        <f>Schisto!AV910</f>
        <v>0</v>
      </c>
      <c r="AL901" s="148">
        <f>Schisto!AW910</f>
        <v>0</v>
      </c>
      <c r="AM901" s="148">
        <f>COUNTIF(Schisto!AX910,"Yes")</f>
        <v>0</v>
      </c>
      <c r="AN901" s="55"/>
      <c r="AO901" s="148">
        <f>STH!P910</f>
        <v>0</v>
      </c>
      <c r="AP901" s="148">
        <f>MAX(STH!AK910,STH!BS910)</f>
        <v>0</v>
      </c>
      <c r="AQ901" s="148">
        <f>MAX(STH!AL910,STH!BT910)</f>
        <v>0</v>
      </c>
      <c r="AR901" s="148">
        <f>MAX(STH!AM910,STH!BU910)</f>
        <v>0</v>
      </c>
      <c r="AS901" s="148">
        <f>MAX(STH!AN910,STH!BV910)</f>
        <v>0</v>
      </c>
      <c r="AT901" s="148">
        <f>MAX(STH!AO910,STH!BW910)</f>
        <v>0</v>
      </c>
      <c r="AU901" s="148">
        <f>MAX(STH!AQ910,STH!BY910)</f>
        <v>0</v>
      </c>
      <c r="AV901" s="148">
        <f>MAX(STH!AR910,STH!BZ910)</f>
        <v>0</v>
      </c>
      <c r="AW901" s="148">
        <f>MAX(STH!AS910,STH!CA910)</f>
        <v>0</v>
      </c>
      <c r="AX901" s="148">
        <f>MAX(STH!AT910,STH!CB910)</f>
        <v>0</v>
      </c>
      <c r="AY901" s="148">
        <f>MAX(STH!AU910,STH!CC910)</f>
        <v>0</v>
      </c>
      <c r="AZ901" s="148">
        <f>MAX(STH!AV910,STH!CD910)</f>
        <v>0</v>
      </c>
      <c r="BA901" s="148">
        <f>MAX(STH!AW910,STH!CE910)</f>
        <v>0</v>
      </c>
      <c r="BB901" s="148">
        <f>MAX(STH!AX910,STH!CF910)</f>
        <v>0</v>
      </c>
      <c r="BC901" s="148">
        <f>MAX(STH!AY910,STH!CG910)</f>
        <v>0</v>
      </c>
      <c r="BD901" s="148">
        <f>MAX(STH!AZ910,STH!CH910)</f>
        <v>0</v>
      </c>
      <c r="BE901" s="148">
        <f>MAX(STH!BA910,STH!CI910)</f>
        <v>0</v>
      </c>
      <c r="BF901" s="148">
        <f>MAX(STH!BB910,STH!CJ910)</f>
        <v>0</v>
      </c>
      <c r="BG901" s="148">
        <f>MAX(COUNTIF(STH!BC910,"Yes"),COUNTIF(STH!CK910,"Yes"))</f>
        <v>0</v>
      </c>
      <c r="BH901" s="55"/>
      <c r="BI901" s="148">
        <f>Trachoma!Q913</f>
        <v>0</v>
      </c>
      <c r="BJ901" s="148">
        <f>Trachoma!AK913</f>
        <v>0</v>
      </c>
      <c r="BK901" s="148">
        <f>Trachoma!AL913</f>
        <v>0</v>
      </c>
      <c r="BL901" s="148">
        <f>Trachoma!AN913</f>
        <v>0</v>
      </c>
      <c r="BM901" s="148">
        <f>Trachoma!AO913</f>
        <v>0</v>
      </c>
      <c r="BN901" s="148">
        <f>Trachoma!AT913</f>
        <v>0</v>
      </c>
      <c r="BO901" s="148">
        <f>Trachoma!AU913</f>
        <v>0</v>
      </c>
      <c r="BP901" s="148">
        <f>Trachoma!AV913</f>
        <v>0</v>
      </c>
      <c r="BQ901" s="148">
        <f>Trachoma!AW913</f>
        <v>0</v>
      </c>
      <c r="BR901" s="148">
        <f>COUNTIF(Trachoma!AX913,"Yes")</f>
        <v>0</v>
      </c>
      <c r="BS901" s="55"/>
      <c r="BT901" s="148">
        <f t="shared" si="144"/>
        <v>0</v>
      </c>
      <c r="BU901" s="148">
        <f t="shared" si="145"/>
        <v>0</v>
      </c>
      <c r="BV901" s="148">
        <f t="shared" si="146"/>
        <v>0</v>
      </c>
      <c r="BW901" s="148">
        <f t="shared" si="147"/>
        <v>0</v>
      </c>
      <c r="BX901" s="148">
        <f t="shared" si="148"/>
        <v>0</v>
      </c>
      <c r="BY901" s="148">
        <f t="shared" si="150"/>
        <v>0</v>
      </c>
      <c r="BZ901" s="148">
        <f t="shared" si="151"/>
        <v>0</v>
      </c>
      <c r="CA901" s="148">
        <f t="shared" si="152"/>
        <v>0</v>
      </c>
      <c r="CB901" s="148">
        <f t="shared" si="153"/>
        <v>0</v>
      </c>
      <c r="CC901" s="148">
        <f t="shared" si="149"/>
        <v>0</v>
      </c>
    </row>
    <row r="902" spans="2:81" x14ac:dyDescent="0.25">
      <c r="B902" s="361">
        <f>Demography!B910</f>
        <v>0</v>
      </c>
      <c r="C902" s="361">
        <f>Demography!C910</f>
        <v>0</v>
      </c>
      <c r="D902" s="362">
        <f>Demography!D910</f>
        <v>0</v>
      </c>
      <c r="E902" s="337"/>
      <c r="F902" s="362">
        <f>LF!M909</f>
        <v>0</v>
      </c>
      <c r="G902" s="362">
        <f>LF!AE909</f>
        <v>0</v>
      </c>
      <c r="H902" s="362">
        <f>LF!AF909</f>
        <v>0</v>
      </c>
      <c r="I902" s="362">
        <f>LF!AH909</f>
        <v>0</v>
      </c>
      <c r="J902" s="362">
        <f>LF!AI909</f>
        <v>0</v>
      </c>
      <c r="K902" s="362">
        <f>LF!AK909</f>
        <v>0</v>
      </c>
      <c r="L902" s="362">
        <f>LF!AM909</f>
        <v>0</v>
      </c>
      <c r="M902" s="362">
        <f>LF!AN909</f>
        <v>0</v>
      </c>
      <c r="N902" s="362">
        <f>LF!AO909</f>
        <v>0</v>
      </c>
      <c r="O902" s="362">
        <f>LF!AP909</f>
        <v>0</v>
      </c>
      <c r="P902" s="362">
        <f>LF!AQ909</f>
        <v>0</v>
      </c>
      <c r="Q902" s="362">
        <f>COUNTIF(LF!AR909,"Yes")</f>
        <v>0</v>
      </c>
      <c r="R902" s="337"/>
      <c r="S902" s="362">
        <f>Oncho!K909</f>
        <v>0</v>
      </c>
      <c r="T902" s="362">
        <f>MAX(Oncho!AB909,Oncho!BA909)</f>
        <v>0</v>
      </c>
      <c r="U902" s="362">
        <f>MAX(Oncho!AC909,Oncho!BB909)</f>
        <v>0</v>
      </c>
      <c r="V902" s="362">
        <f>MAX(Oncho!AE909,Oncho!BD909)</f>
        <v>0</v>
      </c>
      <c r="W902" s="362">
        <f>MAX(Oncho!AF909,Oncho!BE909)</f>
        <v>0</v>
      </c>
      <c r="X902" s="362">
        <f>MAX(Oncho!AG909,Oncho!BF909)</f>
        <v>0</v>
      </c>
      <c r="Y902" s="362">
        <f>MAX(Oncho!AH909,Oncho!BG909)</f>
        <v>0</v>
      </c>
      <c r="Z902" s="362">
        <f>MAX(Oncho!AI909,Oncho!BH909)</f>
        <v>0</v>
      </c>
      <c r="AA902" s="362">
        <f>MAX(Oncho!AJ909,Oncho!BI909)</f>
        <v>0</v>
      </c>
      <c r="AB902" s="362">
        <f>MAX(COUNTIF(Oncho!AK909,"Yes"),COUNTIF(Oncho!BJ909,"Yes"))</f>
        <v>0</v>
      </c>
      <c r="AC902" s="337"/>
      <c r="AD902" s="362">
        <f>Schisto!P911</f>
        <v>0</v>
      </c>
      <c r="AE902" s="362">
        <f>Schisto!AI911</f>
        <v>0</v>
      </c>
      <c r="AF902" s="362">
        <f>Schisto!AJ911</f>
        <v>0</v>
      </c>
      <c r="AG902" s="362">
        <f>Schisto!AN911</f>
        <v>0</v>
      </c>
      <c r="AH902" s="362">
        <f>Schisto!AO911</f>
        <v>0</v>
      </c>
      <c r="AI902" s="362">
        <f>Schisto!AT911</f>
        <v>0</v>
      </c>
      <c r="AJ902" s="362">
        <f>Schisto!AU911</f>
        <v>0</v>
      </c>
      <c r="AK902" s="362">
        <f>Schisto!AV911</f>
        <v>0</v>
      </c>
      <c r="AL902" s="362">
        <f>Schisto!AW911</f>
        <v>0</v>
      </c>
      <c r="AM902" s="362">
        <f>COUNTIF(Schisto!AX911,"Yes")</f>
        <v>0</v>
      </c>
      <c r="AN902" s="337"/>
      <c r="AO902" s="362">
        <f>STH!P911</f>
        <v>0</v>
      </c>
      <c r="AP902" s="362">
        <f>MAX(STH!AK911,STH!BS911)</f>
        <v>0</v>
      </c>
      <c r="AQ902" s="362">
        <f>MAX(STH!AL911,STH!BT911)</f>
        <v>0</v>
      </c>
      <c r="AR902" s="362">
        <f>MAX(STH!AM911,STH!BU911)</f>
        <v>0</v>
      </c>
      <c r="AS902" s="362">
        <f>MAX(STH!AN911,STH!BV911)</f>
        <v>0</v>
      </c>
      <c r="AT902" s="362">
        <f>MAX(STH!AO911,STH!BW911)</f>
        <v>0</v>
      </c>
      <c r="AU902" s="362">
        <f>MAX(STH!AQ911,STH!BY911)</f>
        <v>0</v>
      </c>
      <c r="AV902" s="362">
        <f>MAX(STH!AR911,STH!BZ911)</f>
        <v>0</v>
      </c>
      <c r="AW902" s="362">
        <f>MAX(STH!AS911,STH!CA911)</f>
        <v>0</v>
      </c>
      <c r="AX902" s="362">
        <f>MAX(STH!AT911,STH!CB911)</f>
        <v>0</v>
      </c>
      <c r="AY902" s="362">
        <f>MAX(STH!AU911,STH!CC911)</f>
        <v>0</v>
      </c>
      <c r="AZ902" s="362">
        <f>MAX(STH!AV911,STH!CD911)</f>
        <v>0</v>
      </c>
      <c r="BA902" s="362">
        <f>MAX(STH!AW911,STH!CE911)</f>
        <v>0</v>
      </c>
      <c r="BB902" s="362">
        <f>MAX(STH!AX911,STH!CF911)</f>
        <v>0</v>
      </c>
      <c r="BC902" s="362">
        <f>MAX(STH!AY911,STH!CG911)</f>
        <v>0</v>
      </c>
      <c r="BD902" s="362">
        <f>MAX(STH!AZ911,STH!CH911)</f>
        <v>0</v>
      </c>
      <c r="BE902" s="362">
        <f>MAX(STH!BA911,STH!CI911)</f>
        <v>0</v>
      </c>
      <c r="BF902" s="362">
        <f>MAX(STH!BB911,STH!CJ911)</f>
        <v>0</v>
      </c>
      <c r="BG902" s="362">
        <f>MAX(COUNTIF(STH!BC911,"Yes"),COUNTIF(STH!CK911,"Yes"))</f>
        <v>0</v>
      </c>
      <c r="BH902" s="337"/>
      <c r="BI902" s="362">
        <f>Trachoma!Q914</f>
        <v>0</v>
      </c>
      <c r="BJ902" s="362">
        <f>Trachoma!AK914</f>
        <v>0</v>
      </c>
      <c r="BK902" s="362">
        <f>Trachoma!AL914</f>
        <v>0</v>
      </c>
      <c r="BL902" s="362">
        <f>Trachoma!AN914</f>
        <v>0</v>
      </c>
      <c r="BM902" s="362">
        <f>Trachoma!AO914</f>
        <v>0</v>
      </c>
      <c r="BN902" s="362">
        <f>Trachoma!AT914</f>
        <v>0</v>
      </c>
      <c r="BO902" s="362">
        <f>Trachoma!AU914</f>
        <v>0</v>
      </c>
      <c r="BP902" s="362">
        <f>Trachoma!AV914</f>
        <v>0</v>
      </c>
      <c r="BQ902" s="362">
        <f>Trachoma!AW914</f>
        <v>0</v>
      </c>
      <c r="BR902" s="362">
        <f>COUNTIF(Trachoma!AX914,"Yes")</f>
        <v>0</v>
      </c>
      <c r="BS902" s="337"/>
      <c r="BT902" s="362">
        <f t="shared" si="144"/>
        <v>0</v>
      </c>
      <c r="BU902" s="362">
        <f t="shared" si="145"/>
        <v>0</v>
      </c>
      <c r="BV902" s="362">
        <f t="shared" si="146"/>
        <v>0</v>
      </c>
      <c r="BW902" s="362">
        <f t="shared" si="147"/>
        <v>0</v>
      </c>
      <c r="BX902" s="362">
        <f t="shared" si="148"/>
        <v>0</v>
      </c>
      <c r="BY902" s="362">
        <f t="shared" si="150"/>
        <v>0</v>
      </c>
      <c r="BZ902" s="362">
        <f t="shared" si="151"/>
        <v>0</v>
      </c>
      <c r="CA902" s="362">
        <f t="shared" si="152"/>
        <v>0</v>
      </c>
      <c r="CB902" s="362">
        <f t="shared" si="153"/>
        <v>0</v>
      </c>
      <c r="CC902" s="362">
        <f t="shared" si="149"/>
        <v>0</v>
      </c>
    </row>
    <row r="903" spans="2:81" x14ac:dyDescent="0.25">
      <c r="B903" s="147">
        <f>Demography!B911</f>
        <v>0</v>
      </c>
      <c r="C903" s="147">
        <f>Demography!C911</f>
        <v>0</v>
      </c>
      <c r="D903" s="148">
        <f>Demography!D911</f>
        <v>0</v>
      </c>
      <c r="E903" s="55"/>
      <c r="F903" s="148">
        <f>LF!M910</f>
        <v>0</v>
      </c>
      <c r="G903" s="148">
        <f>LF!AE910</f>
        <v>0</v>
      </c>
      <c r="H903" s="148">
        <f>LF!AF910</f>
        <v>0</v>
      </c>
      <c r="I903" s="148">
        <f>LF!AH910</f>
        <v>0</v>
      </c>
      <c r="J903" s="148">
        <f>LF!AI910</f>
        <v>0</v>
      </c>
      <c r="K903" s="148">
        <f>LF!AK910</f>
        <v>0</v>
      </c>
      <c r="L903" s="148">
        <f>LF!AM910</f>
        <v>0</v>
      </c>
      <c r="M903" s="148">
        <f>LF!AN910</f>
        <v>0</v>
      </c>
      <c r="N903" s="148">
        <f>LF!AO910</f>
        <v>0</v>
      </c>
      <c r="O903" s="148">
        <f>LF!AP910</f>
        <v>0</v>
      </c>
      <c r="P903" s="148">
        <f>LF!AQ910</f>
        <v>0</v>
      </c>
      <c r="Q903" s="148">
        <f>COUNTIF(LF!AR910,"Yes")</f>
        <v>0</v>
      </c>
      <c r="R903" s="55"/>
      <c r="S903" s="148">
        <f>Oncho!K910</f>
        <v>0</v>
      </c>
      <c r="T903" s="148">
        <f>MAX(Oncho!AB910,Oncho!BA910)</f>
        <v>0</v>
      </c>
      <c r="U903" s="148">
        <f>MAX(Oncho!AC910,Oncho!BB910)</f>
        <v>0</v>
      </c>
      <c r="V903" s="148">
        <f>MAX(Oncho!AE910,Oncho!BD910)</f>
        <v>0</v>
      </c>
      <c r="W903" s="148">
        <f>MAX(Oncho!AF910,Oncho!BE910)</f>
        <v>0</v>
      </c>
      <c r="X903" s="148">
        <f>MAX(Oncho!AG910,Oncho!BF910)</f>
        <v>0</v>
      </c>
      <c r="Y903" s="148">
        <f>MAX(Oncho!AH910,Oncho!BG910)</f>
        <v>0</v>
      </c>
      <c r="Z903" s="148">
        <f>MAX(Oncho!AI910,Oncho!BH910)</f>
        <v>0</v>
      </c>
      <c r="AA903" s="148">
        <f>MAX(Oncho!AJ910,Oncho!BI910)</f>
        <v>0</v>
      </c>
      <c r="AB903" s="148">
        <f>MAX(COUNTIF(Oncho!AK910,"Yes"),COUNTIF(Oncho!BJ910,"Yes"))</f>
        <v>0</v>
      </c>
      <c r="AC903" s="55"/>
      <c r="AD903" s="148">
        <f>Schisto!P912</f>
        <v>0</v>
      </c>
      <c r="AE903" s="148">
        <f>Schisto!AI912</f>
        <v>0</v>
      </c>
      <c r="AF903" s="148">
        <f>Schisto!AJ912</f>
        <v>0</v>
      </c>
      <c r="AG903" s="148">
        <f>Schisto!AN912</f>
        <v>0</v>
      </c>
      <c r="AH903" s="148">
        <f>Schisto!AO912</f>
        <v>0</v>
      </c>
      <c r="AI903" s="148">
        <f>Schisto!AT912</f>
        <v>0</v>
      </c>
      <c r="AJ903" s="148">
        <f>Schisto!AU912</f>
        <v>0</v>
      </c>
      <c r="AK903" s="148">
        <f>Schisto!AV912</f>
        <v>0</v>
      </c>
      <c r="AL903" s="148">
        <f>Schisto!AW912</f>
        <v>0</v>
      </c>
      <c r="AM903" s="148">
        <f>COUNTIF(Schisto!AX912,"Yes")</f>
        <v>0</v>
      </c>
      <c r="AN903" s="55"/>
      <c r="AO903" s="148">
        <f>STH!P912</f>
        <v>0</v>
      </c>
      <c r="AP903" s="148">
        <f>MAX(STH!AK912,STH!BS912)</f>
        <v>0</v>
      </c>
      <c r="AQ903" s="148">
        <f>MAX(STH!AL912,STH!BT912)</f>
        <v>0</v>
      </c>
      <c r="AR903" s="148">
        <f>MAX(STH!AM912,STH!BU912)</f>
        <v>0</v>
      </c>
      <c r="AS903" s="148">
        <f>MAX(STH!AN912,STH!BV912)</f>
        <v>0</v>
      </c>
      <c r="AT903" s="148">
        <f>MAX(STH!AO912,STH!BW912)</f>
        <v>0</v>
      </c>
      <c r="AU903" s="148">
        <f>MAX(STH!AQ912,STH!BY912)</f>
        <v>0</v>
      </c>
      <c r="AV903" s="148">
        <f>MAX(STH!AR912,STH!BZ912)</f>
        <v>0</v>
      </c>
      <c r="AW903" s="148">
        <f>MAX(STH!AS912,STH!CA912)</f>
        <v>0</v>
      </c>
      <c r="AX903" s="148">
        <f>MAX(STH!AT912,STH!CB912)</f>
        <v>0</v>
      </c>
      <c r="AY903" s="148">
        <f>MAX(STH!AU912,STH!CC912)</f>
        <v>0</v>
      </c>
      <c r="AZ903" s="148">
        <f>MAX(STH!AV912,STH!CD912)</f>
        <v>0</v>
      </c>
      <c r="BA903" s="148">
        <f>MAX(STH!AW912,STH!CE912)</f>
        <v>0</v>
      </c>
      <c r="BB903" s="148">
        <f>MAX(STH!AX912,STH!CF912)</f>
        <v>0</v>
      </c>
      <c r="BC903" s="148">
        <f>MAX(STH!AY912,STH!CG912)</f>
        <v>0</v>
      </c>
      <c r="BD903" s="148">
        <f>MAX(STH!AZ912,STH!CH912)</f>
        <v>0</v>
      </c>
      <c r="BE903" s="148">
        <f>MAX(STH!BA912,STH!CI912)</f>
        <v>0</v>
      </c>
      <c r="BF903" s="148">
        <f>MAX(STH!BB912,STH!CJ912)</f>
        <v>0</v>
      </c>
      <c r="BG903" s="148">
        <f>MAX(COUNTIF(STH!BC912,"Yes"),COUNTIF(STH!CK912,"Yes"))</f>
        <v>0</v>
      </c>
      <c r="BH903" s="55"/>
      <c r="BI903" s="148">
        <f>Trachoma!Q915</f>
        <v>0</v>
      </c>
      <c r="BJ903" s="148">
        <f>Trachoma!AK915</f>
        <v>0</v>
      </c>
      <c r="BK903" s="148">
        <f>Trachoma!AL915</f>
        <v>0</v>
      </c>
      <c r="BL903" s="148">
        <f>Trachoma!AN915</f>
        <v>0</v>
      </c>
      <c r="BM903" s="148">
        <f>Trachoma!AO915</f>
        <v>0</v>
      </c>
      <c r="BN903" s="148">
        <f>Trachoma!AT915</f>
        <v>0</v>
      </c>
      <c r="BO903" s="148">
        <f>Trachoma!AU915</f>
        <v>0</v>
      </c>
      <c r="BP903" s="148">
        <f>Trachoma!AV915</f>
        <v>0</v>
      </c>
      <c r="BQ903" s="148">
        <f>Trachoma!AW915</f>
        <v>0</v>
      </c>
      <c r="BR903" s="148">
        <f>COUNTIF(Trachoma!AX915,"Yes")</f>
        <v>0</v>
      </c>
      <c r="BS903" s="55"/>
      <c r="BT903" s="148">
        <f t="shared" si="144"/>
        <v>0</v>
      </c>
      <c r="BU903" s="148">
        <f t="shared" si="145"/>
        <v>0</v>
      </c>
      <c r="BV903" s="148">
        <f t="shared" si="146"/>
        <v>0</v>
      </c>
      <c r="BW903" s="148">
        <f t="shared" si="147"/>
        <v>0</v>
      </c>
      <c r="BX903" s="148">
        <f t="shared" si="148"/>
        <v>0</v>
      </c>
      <c r="BY903" s="148">
        <f t="shared" si="150"/>
        <v>0</v>
      </c>
      <c r="BZ903" s="148">
        <f t="shared" si="151"/>
        <v>0</v>
      </c>
      <c r="CA903" s="148">
        <f t="shared" si="152"/>
        <v>0</v>
      </c>
      <c r="CB903" s="148">
        <f t="shared" si="153"/>
        <v>0</v>
      </c>
      <c r="CC903" s="148">
        <f t="shared" si="149"/>
        <v>0</v>
      </c>
    </row>
    <row r="904" spans="2:81" x14ac:dyDescent="0.25">
      <c r="B904" s="361">
        <f>Demography!B912</f>
        <v>0</v>
      </c>
      <c r="C904" s="361">
        <f>Demography!C912</f>
        <v>0</v>
      </c>
      <c r="D904" s="362">
        <f>Demography!D912</f>
        <v>0</v>
      </c>
      <c r="E904" s="337"/>
      <c r="F904" s="362">
        <f>LF!M911</f>
        <v>0</v>
      </c>
      <c r="G904" s="362">
        <f>LF!AE911</f>
        <v>0</v>
      </c>
      <c r="H904" s="362">
        <f>LF!AF911</f>
        <v>0</v>
      </c>
      <c r="I904" s="362">
        <f>LF!AH911</f>
        <v>0</v>
      </c>
      <c r="J904" s="362">
        <f>LF!AI911</f>
        <v>0</v>
      </c>
      <c r="K904" s="362">
        <f>LF!AK911</f>
        <v>0</v>
      </c>
      <c r="L904" s="362">
        <f>LF!AM911</f>
        <v>0</v>
      </c>
      <c r="M904" s="362">
        <f>LF!AN911</f>
        <v>0</v>
      </c>
      <c r="N904" s="362">
        <f>LF!AO911</f>
        <v>0</v>
      </c>
      <c r="O904" s="362">
        <f>LF!AP911</f>
        <v>0</v>
      </c>
      <c r="P904" s="362">
        <f>LF!AQ911</f>
        <v>0</v>
      </c>
      <c r="Q904" s="362">
        <f>COUNTIF(LF!AR911,"Yes")</f>
        <v>0</v>
      </c>
      <c r="R904" s="337"/>
      <c r="S904" s="362">
        <f>Oncho!K911</f>
        <v>0</v>
      </c>
      <c r="T904" s="362">
        <f>MAX(Oncho!AB911,Oncho!BA911)</f>
        <v>0</v>
      </c>
      <c r="U904" s="362">
        <f>MAX(Oncho!AC911,Oncho!BB911)</f>
        <v>0</v>
      </c>
      <c r="V904" s="362">
        <f>MAX(Oncho!AE911,Oncho!BD911)</f>
        <v>0</v>
      </c>
      <c r="W904" s="362">
        <f>MAX(Oncho!AF911,Oncho!BE911)</f>
        <v>0</v>
      </c>
      <c r="X904" s="362">
        <f>MAX(Oncho!AG911,Oncho!BF911)</f>
        <v>0</v>
      </c>
      <c r="Y904" s="362">
        <f>MAX(Oncho!AH911,Oncho!BG911)</f>
        <v>0</v>
      </c>
      <c r="Z904" s="362">
        <f>MAX(Oncho!AI911,Oncho!BH911)</f>
        <v>0</v>
      </c>
      <c r="AA904" s="362">
        <f>MAX(Oncho!AJ911,Oncho!BI911)</f>
        <v>0</v>
      </c>
      <c r="AB904" s="362">
        <f>MAX(COUNTIF(Oncho!AK911,"Yes"),COUNTIF(Oncho!BJ911,"Yes"))</f>
        <v>0</v>
      </c>
      <c r="AC904" s="337"/>
      <c r="AD904" s="362">
        <f>Schisto!P913</f>
        <v>0</v>
      </c>
      <c r="AE904" s="362">
        <f>Schisto!AI913</f>
        <v>0</v>
      </c>
      <c r="AF904" s="362">
        <f>Schisto!AJ913</f>
        <v>0</v>
      </c>
      <c r="AG904" s="362">
        <f>Schisto!AN913</f>
        <v>0</v>
      </c>
      <c r="AH904" s="362">
        <f>Schisto!AO913</f>
        <v>0</v>
      </c>
      <c r="AI904" s="362">
        <f>Schisto!AT913</f>
        <v>0</v>
      </c>
      <c r="AJ904" s="362">
        <f>Schisto!AU913</f>
        <v>0</v>
      </c>
      <c r="AK904" s="362">
        <f>Schisto!AV913</f>
        <v>0</v>
      </c>
      <c r="AL904" s="362">
        <f>Schisto!AW913</f>
        <v>0</v>
      </c>
      <c r="AM904" s="362">
        <f>COUNTIF(Schisto!AX913,"Yes")</f>
        <v>0</v>
      </c>
      <c r="AN904" s="337"/>
      <c r="AO904" s="362">
        <f>STH!P913</f>
        <v>0</v>
      </c>
      <c r="AP904" s="362">
        <f>MAX(STH!AK913,STH!BS913)</f>
        <v>0</v>
      </c>
      <c r="AQ904" s="362">
        <f>MAX(STH!AL913,STH!BT913)</f>
        <v>0</v>
      </c>
      <c r="AR904" s="362">
        <f>MAX(STH!AM913,STH!BU913)</f>
        <v>0</v>
      </c>
      <c r="AS904" s="362">
        <f>MAX(STH!AN913,STH!BV913)</f>
        <v>0</v>
      </c>
      <c r="AT904" s="362">
        <f>MAX(STH!AO913,STH!BW913)</f>
        <v>0</v>
      </c>
      <c r="AU904" s="362">
        <f>MAX(STH!AQ913,STH!BY913)</f>
        <v>0</v>
      </c>
      <c r="AV904" s="362">
        <f>MAX(STH!AR913,STH!BZ913)</f>
        <v>0</v>
      </c>
      <c r="AW904" s="362">
        <f>MAX(STH!AS913,STH!CA913)</f>
        <v>0</v>
      </c>
      <c r="AX904" s="362">
        <f>MAX(STH!AT913,STH!CB913)</f>
        <v>0</v>
      </c>
      <c r="AY904" s="362">
        <f>MAX(STH!AU913,STH!CC913)</f>
        <v>0</v>
      </c>
      <c r="AZ904" s="362">
        <f>MAX(STH!AV913,STH!CD913)</f>
        <v>0</v>
      </c>
      <c r="BA904" s="362">
        <f>MAX(STH!AW913,STH!CE913)</f>
        <v>0</v>
      </c>
      <c r="BB904" s="362">
        <f>MAX(STH!AX913,STH!CF913)</f>
        <v>0</v>
      </c>
      <c r="BC904" s="362">
        <f>MAX(STH!AY913,STH!CG913)</f>
        <v>0</v>
      </c>
      <c r="BD904" s="362">
        <f>MAX(STH!AZ913,STH!CH913)</f>
        <v>0</v>
      </c>
      <c r="BE904" s="362">
        <f>MAX(STH!BA913,STH!CI913)</f>
        <v>0</v>
      </c>
      <c r="BF904" s="362">
        <f>MAX(STH!BB913,STH!CJ913)</f>
        <v>0</v>
      </c>
      <c r="BG904" s="362">
        <f>MAX(COUNTIF(STH!BC913,"Yes"),COUNTIF(STH!CK913,"Yes"))</f>
        <v>0</v>
      </c>
      <c r="BH904" s="337"/>
      <c r="BI904" s="362">
        <f>Trachoma!Q916</f>
        <v>0</v>
      </c>
      <c r="BJ904" s="362">
        <f>Trachoma!AK916</f>
        <v>0</v>
      </c>
      <c r="BK904" s="362">
        <f>Trachoma!AL916</f>
        <v>0</v>
      </c>
      <c r="BL904" s="362">
        <f>Trachoma!AN916</f>
        <v>0</v>
      </c>
      <c r="BM904" s="362">
        <f>Trachoma!AO916</f>
        <v>0</v>
      </c>
      <c r="BN904" s="362">
        <f>Trachoma!AT916</f>
        <v>0</v>
      </c>
      <c r="BO904" s="362">
        <f>Trachoma!AU916</f>
        <v>0</v>
      </c>
      <c r="BP904" s="362">
        <f>Trachoma!AV916</f>
        <v>0</v>
      </c>
      <c r="BQ904" s="362">
        <f>Trachoma!AW916</f>
        <v>0</v>
      </c>
      <c r="BR904" s="362">
        <f>COUNTIF(Trachoma!AX916,"Yes")</f>
        <v>0</v>
      </c>
      <c r="BS904" s="337"/>
      <c r="BT904" s="362">
        <f t="shared" si="144"/>
        <v>0</v>
      </c>
      <c r="BU904" s="362">
        <f t="shared" si="145"/>
        <v>0</v>
      </c>
      <c r="BV904" s="362">
        <f t="shared" si="146"/>
        <v>0</v>
      </c>
      <c r="BW904" s="362">
        <f t="shared" si="147"/>
        <v>0</v>
      </c>
      <c r="BX904" s="362">
        <f t="shared" si="148"/>
        <v>0</v>
      </c>
      <c r="BY904" s="362">
        <f t="shared" si="150"/>
        <v>0</v>
      </c>
      <c r="BZ904" s="362">
        <f t="shared" si="151"/>
        <v>0</v>
      </c>
      <c r="CA904" s="362">
        <f t="shared" si="152"/>
        <v>0</v>
      </c>
      <c r="CB904" s="362">
        <f t="shared" si="153"/>
        <v>0</v>
      </c>
      <c r="CC904" s="362">
        <f t="shared" si="149"/>
        <v>0</v>
      </c>
    </row>
    <row r="905" spans="2:81" x14ac:dyDescent="0.25">
      <c r="B905" s="147">
        <f>Demography!B913</f>
        <v>0</v>
      </c>
      <c r="C905" s="147">
        <f>Demography!C913</f>
        <v>0</v>
      </c>
      <c r="D905" s="148">
        <f>Demography!D913</f>
        <v>0</v>
      </c>
      <c r="E905" s="55"/>
      <c r="F905" s="148">
        <f>LF!M912</f>
        <v>0</v>
      </c>
      <c r="G905" s="148">
        <f>LF!AE912</f>
        <v>0</v>
      </c>
      <c r="H905" s="148">
        <f>LF!AF912</f>
        <v>0</v>
      </c>
      <c r="I905" s="148">
        <f>LF!AH912</f>
        <v>0</v>
      </c>
      <c r="J905" s="148">
        <f>LF!AI912</f>
        <v>0</v>
      </c>
      <c r="K905" s="148">
        <f>LF!AK912</f>
        <v>0</v>
      </c>
      <c r="L905" s="148">
        <f>LF!AM912</f>
        <v>0</v>
      </c>
      <c r="M905" s="148">
        <f>LF!AN912</f>
        <v>0</v>
      </c>
      <c r="N905" s="148">
        <f>LF!AO912</f>
        <v>0</v>
      </c>
      <c r="O905" s="148">
        <f>LF!AP912</f>
        <v>0</v>
      </c>
      <c r="P905" s="148">
        <f>LF!AQ912</f>
        <v>0</v>
      </c>
      <c r="Q905" s="148">
        <f>COUNTIF(LF!AR912,"Yes")</f>
        <v>0</v>
      </c>
      <c r="R905" s="55"/>
      <c r="S905" s="148">
        <f>Oncho!K912</f>
        <v>0</v>
      </c>
      <c r="T905" s="148">
        <f>MAX(Oncho!AB912,Oncho!BA912)</f>
        <v>0</v>
      </c>
      <c r="U905" s="148">
        <f>MAX(Oncho!AC912,Oncho!BB912)</f>
        <v>0</v>
      </c>
      <c r="V905" s="148">
        <f>MAX(Oncho!AE912,Oncho!BD912)</f>
        <v>0</v>
      </c>
      <c r="W905" s="148">
        <f>MAX(Oncho!AF912,Oncho!BE912)</f>
        <v>0</v>
      </c>
      <c r="X905" s="148">
        <f>MAX(Oncho!AG912,Oncho!BF912)</f>
        <v>0</v>
      </c>
      <c r="Y905" s="148">
        <f>MAX(Oncho!AH912,Oncho!BG912)</f>
        <v>0</v>
      </c>
      <c r="Z905" s="148">
        <f>MAX(Oncho!AI912,Oncho!BH912)</f>
        <v>0</v>
      </c>
      <c r="AA905" s="148">
        <f>MAX(Oncho!AJ912,Oncho!BI912)</f>
        <v>0</v>
      </c>
      <c r="AB905" s="148">
        <f>MAX(COUNTIF(Oncho!AK912,"Yes"),COUNTIF(Oncho!BJ912,"Yes"))</f>
        <v>0</v>
      </c>
      <c r="AC905" s="55"/>
      <c r="AD905" s="148">
        <f>Schisto!P914</f>
        <v>0</v>
      </c>
      <c r="AE905" s="148">
        <f>Schisto!AI914</f>
        <v>0</v>
      </c>
      <c r="AF905" s="148">
        <f>Schisto!AJ914</f>
        <v>0</v>
      </c>
      <c r="AG905" s="148">
        <f>Schisto!AN914</f>
        <v>0</v>
      </c>
      <c r="AH905" s="148">
        <f>Schisto!AO914</f>
        <v>0</v>
      </c>
      <c r="AI905" s="148">
        <f>Schisto!AT914</f>
        <v>0</v>
      </c>
      <c r="AJ905" s="148">
        <f>Schisto!AU914</f>
        <v>0</v>
      </c>
      <c r="AK905" s="148">
        <f>Schisto!AV914</f>
        <v>0</v>
      </c>
      <c r="AL905" s="148">
        <f>Schisto!AW914</f>
        <v>0</v>
      </c>
      <c r="AM905" s="148">
        <f>COUNTIF(Schisto!AX914,"Yes")</f>
        <v>0</v>
      </c>
      <c r="AN905" s="55"/>
      <c r="AO905" s="148">
        <f>STH!P914</f>
        <v>0</v>
      </c>
      <c r="AP905" s="148">
        <f>MAX(STH!AK914,STH!BS914)</f>
        <v>0</v>
      </c>
      <c r="AQ905" s="148">
        <f>MAX(STH!AL914,STH!BT914)</f>
        <v>0</v>
      </c>
      <c r="AR905" s="148">
        <f>MAX(STH!AM914,STH!BU914)</f>
        <v>0</v>
      </c>
      <c r="AS905" s="148">
        <f>MAX(STH!AN914,STH!BV914)</f>
        <v>0</v>
      </c>
      <c r="AT905" s="148">
        <f>MAX(STH!AO914,STH!BW914)</f>
        <v>0</v>
      </c>
      <c r="AU905" s="148">
        <f>MAX(STH!AQ914,STH!BY914)</f>
        <v>0</v>
      </c>
      <c r="AV905" s="148">
        <f>MAX(STH!AR914,STH!BZ914)</f>
        <v>0</v>
      </c>
      <c r="AW905" s="148">
        <f>MAX(STH!AS914,STH!CA914)</f>
        <v>0</v>
      </c>
      <c r="AX905" s="148">
        <f>MAX(STH!AT914,STH!CB914)</f>
        <v>0</v>
      </c>
      <c r="AY905" s="148">
        <f>MAX(STH!AU914,STH!CC914)</f>
        <v>0</v>
      </c>
      <c r="AZ905" s="148">
        <f>MAX(STH!AV914,STH!CD914)</f>
        <v>0</v>
      </c>
      <c r="BA905" s="148">
        <f>MAX(STH!AW914,STH!CE914)</f>
        <v>0</v>
      </c>
      <c r="BB905" s="148">
        <f>MAX(STH!AX914,STH!CF914)</f>
        <v>0</v>
      </c>
      <c r="BC905" s="148">
        <f>MAX(STH!AY914,STH!CG914)</f>
        <v>0</v>
      </c>
      <c r="BD905" s="148">
        <f>MAX(STH!AZ914,STH!CH914)</f>
        <v>0</v>
      </c>
      <c r="BE905" s="148">
        <f>MAX(STH!BA914,STH!CI914)</f>
        <v>0</v>
      </c>
      <c r="BF905" s="148">
        <f>MAX(STH!BB914,STH!CJ914)</f>
        <v>0</v>
      </c>
      <c r="BG905" s="148">
        <f>MAX(COUNTIF(STH!BC914,"Yes"),COUNTIF(STH!CK914,"Yes"))</f>
        <v>0</v>
      </c>
      <c r="BH905" s="55"/>
      <c r="BI905" s="148">
        <f>Trachoma!Q917</f>
        <v>0</v>
      </c>
      <c r="BJ905" s="148">
        <f>Trachoma!AK917</f>
        <v>0</v>
      </c>
      <c r="BK905" s="148">
        <f>Trachoma!AL917</f>
        <v>0</v>
      </c>
      <c r="BL905" s="148">
        <f>Trachoma!AN917</f>
        <v>0</v>
      </c>
      <c r="BM905" s="148">
        <f>Trachoma!AO917</f>
        <v>0</v>
      </c>
      <c r="BN905" s="148">
        <f>Trachoma!AT917</f>
        <v>0</v>
      </c>
      <c r="BO905" s="148">
        <f>Trachoma!AU917</f>
        <v>0</v>
      </c>
      <c r="BP905" s="148">
        <f>Trachoma!AV917</f>
        <v>0</v>
      </c>
      <c r="BQ905" s="148">
        <f>Trachoma!AW917</f>
        <v>0</v>
      </c>
      <c r="BR905" s="148">
        <f>COUNTIF(Trachoma!AX917,"Yes")</f>
        <v>0</v>
      </c>
      <c r="BS905" s="55"/>
      <c r="BT905" s="148">
        <f t="shared" si="144"/>
        <v>0</v>
      </c>
      <c r="BU905" s="148">
        <f t="shared" si="145"/>
        <v>0</v>
      </c>
      <c r="BV905" s="148">
        <f t="shared" si="146"/>
        <v>0</v>
      </c>
      <c r="BW905" s="148">
        <f t="shared" si="147"/>
        <v>0</v>
      </c>
      <c r="BX905" s="148">
        <f t="shared" si="148"/>
        <v>0</v>
      </c>
      <c r="BY905" s="148">
        <f t="shared" si="150"/>
        <v>0</v>
      </c>
      <c r="BZ905" s="148">
        <f t="shared" si="151"/>
        <v>0</v>
      </c>
      <c r="CA905" s="148">
        <f t="shared" si="152"/>
        <v>0</v>
      </c>
      <c r="CB905" s="148">
        <f t="shared" si="153"/>
        <v>0</v>
      </c>
      <c r="CC905" s="148">
        <f t="shared" si="149"/>
        <v>0</v>
      </c>
    </row>
    <row r="906" spans="2:81" x14ac:dyDescent="0.25">
      <c r="B906" s="361">
        <f>Demography!B914</f>
        <v>0</v>
      </c>
      <c r="C906" s="361">
        <f>Demography!C914</f>
        <v>0</v>
      </c>
      <c r="D906" s="362">
        <f>Demography!D914</f>
        <v>0</v>
      </c>
      <c r="E906" s="337"/>
      <c r="F906" s="362">
        <f>LF!M913</f>
        <v>0</v>
      </c>
      <c r="G906" s="362">
        <f>LF!AE913</f>
        <v>0</v>
      </c>
      <c r="H906" s="362">
        <f>LF!AF913</f>
        <v>0</v>
      </c>
      <c r="I906" s="362">
        <f>LF!AH913</f>
        <v>0</v>
      </c>
      <c r="J906" s="362">
        <f>LF!AI913</f>
        <v>0</v>
      </c>
      <c r="K906" s="362">
        <f>LF!AK913</f>
        <v>0</v>
      </c>
      <c r="L906" s="362">
        <f>LF!AM913</f>
        <v>0</v>
      </c>
      <c r="M906" s="362">
        <f>LF!AN913</f>
        <v>0</v>
      </c>
      <c r="N906" s="362">
        <f>LF!AO913</f>
        <v>0</v>
      </c>
      <c r="O906" s="362">
        <f>LF!AP913</f>
        <v>0</v>
      </c>
      <c r="P906" s="362">
        <f>LF!AQ913</f>
        <v>0</v>
      </c>
      <c r="Q906" s="362">
        <f>COUNTIF(LF!AR913,"Yes")</f>
        <v>0</v>
      </c>
      <c r="R906" s="337"/>
      <c r="S906" s="362">
        <f>Oncho!K913</f>
        <v>0</v>
      </c>
      <c r="T906" s="362">
        <f>MAX(Oncho!AB913,Oncho!BA913)</f>
        <v>0</v>
      </c>
      <c r="U906" s="362">
        <f>MAX(Oncho!AC913,Oncho!BB913)</f>
        <v>0</v>
      </c>
      <c r="V906" s="362">
        <f>MAX(Oncho!AE913,Oncho!BD913)</f>
        <v>0</v>
      </c>
      <c r="W906" s="362">
        <f>MAX(Oncho!AF913,Oncho!BE913)</f>
        <v>0</v>
      </c>
      <c r="X906" s="362">
        <f>MAX(Oncho!AG913,Oncho!BF913)</f>
        <v>0</v>
      </c>
      <c r="Y906" s="362">
        <f>MAX(Oncho!AH913,Oncho!BG913)</f>
        <v>0</v>
      </c>
      <c r="Z906" s="362">
        <f>MAX(Oncho!AI913,Oncho!BH913)</f>
        <v>0</v>
      </c>
      <c r="AA906" s="362">
        <f>MAX(Oncho!AJ913,Oncho!BI913)</f>
        <v>0</v>
      </c>
      <c r="AB906" s="362">
        <f>MAX(COUNTIF(Oncho!AK913,"Yes"),COUNTIF(Oncho!BJ913,"Yes"))</f>
        <v>0</v>
      </c>
      <c r="AC906" s="337"/>
      <c r="AD906" s="362">
        <f>Schisto!P915</f>
        <v>0</v>
      </c>
      <c r="AE906" s="362">
        <f>Schisto!AI915</f>
        <v>0</v>
      </c>
      <c r="AF906" s="362">
        <f>Schisto!AJ915</f>
        <v>0</v>
      </c>
      <c r="AG906" s="362">
        <f>Schisto!AN915</f>
        <v>0</v>
      </c>
      <c r="AH906" s="362">
        <f>Schisto!AO915</f>
        <v>0</v>
      </c>
      <c r="AI906" s="362">
        <f>Schisto!AT915</f>
        <v>0</v>
      </c>
      <c r="AJ906" s="362">
        <f>Schisto!AU915</f>
        <v>0</v>
      </c>
      <c r="AK906" s="362">
        <f>Schisto!AV915</f>
        <v>0</v>
      </c>
      <c r="AL906" s="362">
        <f>Schisto!AW915</f>
        <v>0</v>
      </c>
      <c r="AM906" s="362">
        <f>COUNTIF(Schisto!AX915,"Yes")</f>
        <v>0</v>
      </c>
      <c r="AN906" s="337"/>
      <c r="AO906" s="362">
        <f>STH!P915</f>
        <v>0</v>
      </c>
      <c r="AP906" s="362">
        <f>MAX(STH!AK915,STH!BS915)</f>
        <v>0</v>
      </c>
      <c r="AQ906" s="362">
        <f>MAX(STH!AL915,STH!BT915)</f>
        <v>0</v>
      </c>
      <c r="AR906" s="362">
        <f>MAX(STH!AM915,STH!BU915)</f>
        <v>0</v>
      </c>
      <c r="AS906" s="362">
        <f>MAX(STH!AN915,STH!BV915)</f>
        <v>0</v>
      </c>
      <c r="AT906" s="362">
        <f>MAX(STH!AO915,STH!BW915)</f>
        <v>0</v>
      </c>
      <c r="AU906" s="362">
        <f>MAX(STH!AQ915,STH!BY915)</f>
        <v>0</v>
      </c>
      <c r="AV906" s="362">
        <f>MAX(STH!AR915,STH!BZ915)</f>
        <v>0</v>
      </c>
      <c r="AW906" s="362">
        <f>MAX(STH!AS915,STH!CA915)</f>
        <v>0</v>
      </c>
      <c r="AX906" s="362">
        <f>MAX(STH!AT915,STH!CB915)</f>
        <v>0</v>
      </c>
      <c r="AY906" s="362">
        <f>MAX(STH!AU915,STH!CC915)</f>
        <v>0</v>
      </c>
      <c r="AZ906" s="362">
        <f>MAX(STH!AV915,STH!CD915)</f>
        <v>0</v>
      </c>
      <c r="BA906" s="362">
        <f>MAX(STH!AW915,STH!CE915)</f>
        <v>0</v>
      </c>
      <c r="BB906" s="362">
        <f>MAX(STH!AX915,STH!CF915)</f>
        <v>0</v>
      </c>
      <c r="BC906" s="362">
        <f>MAX(STH!AY915,STH!CG915)</f>
        <v>0</v>
      </c>
      <c r="BD906" s="362">
        <f>MAX(STH!AZ915,STH!CH915)</f>
        <v>0</v>
      </c>
      <c r="BE906" s="362">
        <f>MAX(STH!BA915,STH!CI915)</f>
        <v>0</v>
      </c>
      <c r="BF906" s="362">
        <f>MAX(STH!BB915,STH!CJ915)</f>
        <v>0</v>
      </c>
      <c r="BG906" s="362">
        <f>MAX(COUNTIF(STH!BC915,"Yes"),COUNTIF(STH!CK915,"Yes"))</f>
        <v>0</v>
      </c>
      <c r="BH906" s="337"/>
      <c r="BI906" s="362">
        <f>Trachoma!Q918</f>
        <v>0</v>
      </c>
      <c r="BJ906" s="362">
        <f>Trachoma!AK918</f>
        <v>0</v>
      </c>
      <c r="BK906" s="362">
        <f>Trachoma!AL918</f>
        <v>0</v>
      </c>
      <c r="BL906" s="362">
        <f>Trachoma!AN918</f>
        <v>0</v>
      </c>
      <c r="BM906" s="362">
        <f>Trachoma!AO918</f>
        <v>0</v>
      </c>
      <c r="BN906" s="362">
        <f>Trachoma!AT918</f>
        <v>0</v>
      </c>
      <c r="BO906" s="362">
        <f>Trachoma!AU918</f>
        <v>0</v>
      </c>
      <c r="BP906" s="362">
        <f>Trachoma!AV918</f>
        <v>0</v>
      </c>
      <c r="BQ906" s="362">
        <f>Trachoma!AW918</f>
        <v>0</v>
      </c>
      <c r="BR906" s="362">
        <f>COUNTIF(Trachoma!AX918,"Yes")</f>
        <v>0</v>
      </c>
      <c r="BS906" s="337"/>
      <c r="BT906" s="362">
        <f t="shared" si="144"/>
        <v>0</v>
      </c>
      <c r="BU906" s="362">
        <f t="shared" si="145"/>
        <v>0</v>
      </c>
      <c r="BV906" s="362">
        <f t="shared" si="146"/>
        <v>0</v>
      </c>
      <c r="BW906" s="362">
        <f t="shared" si="147"/>
        <v>0</v>
      </c>
      <c r="BX906" s="362">
        <f t="shared" si="148"/>
        <v>0</v>
      </c>
      <c r="BY906" s="362">
        <f t="shared" si="150"/>
        <v>0</v>
      </c>
      <c r="BZ906" s="362">
        <f t="shared" si="151"/>
        <v>0</v>
      </c>
      <c r="CA906" s="362">
        <f t="shared" si="152"/>
        <v>0</v>
      </c>
      <c r="CB906" s="362">
        <f t="shared" si="153"/>
        <v>0</v>
      </c>
      <c r="CC906" s="362">
        <f t="shared" si="149"/>
        <v>0</v>
      </c>
    </row>
    <row r="907" spans="2:81" x14ac:dyDescent="0.25">
      <c r="B907" s="147">
        <f>Demography!B915</f>
        <v>0</v>
      </c>
      <c r="C907" s="147">
        <f>Demography!C915</f>
        <v>0</v>
      </c>
      <c r="D907" s="148">
        <f>Demography!D915</f>
        <v>0</v>
      </c>
      <c r="E907" s="55"/>
      <c r="F907" s="148">
        <f>LF!M914</f>
        <v>0</v>
      </c>
      <c r="G907" s="148">
        <f>LF!AE914</f>
        <v>0</v>
      </c>
      <c r="H907" s="148">
        <f>LF!AF914</f>
        <v>0</v>
      </c>
      <c r="I907" s="148">
        <f>LF!AH914</f>
        <v>0</v>
      </c>
      <c r="J907" s="148">
        <f>LF!AI914</f>
        <v>0</v>
      </c>
      <c r="K907" s="148">
        <f>LF!AK914</f>
        <v>0</v>
      </c>
      <c r="L907" s="148">
        <f>LF!AM914</f>
        <v>0</v>
      </c>
      <c r="M907" s="148">
        <f>LF!AN914</f>
        <v>0</v>
      </c>
      <c r="N907" s="148">
        <f>LF!AO914</f>
        <v>0</v>
      </c>
      <c r="O907" s="148">
        <f>LF!AP914</f>
        <v>0</v>
      </c>
      <c r="P907" s="148">
        <f>LF!AQ914</f>
        <v>0</v>
      </c>
      <c r="Q907" s="148">
        <f>COUNTIF(LF!AR914,"Yes")</f>
        <v>0</v>
      </c>
      <c r="R907" s="55"/>
      <c r="S907" s="148">
        <f>Oncho!K914</f>
        <v>0</v>
      </c>
      <c r="T907" s="148">
        <f>MAX(Oncho!AB914,Oncho!BA914)</f>
        <v>0</v>
      </c>
      <c r="U907" s="148">
        <f>MAX(Oncho!AC914,Oncho!BB914)</f>
        <v>0</v>
      </c>
      <c r="V907" s="148">
        <f>MAX(Oncho!AE914,Oncho!BD914)</f>
        <v>0</v>
      </c>
      <c r="W907" s="148">
        <f>MAX(Oncho!AF914,Oncho!BE914)</f>
        <v>0</v>
      </c>
      <c r="X907" s="148">
        <f>MAX(Oncho!AG914,Oncho!BF914)</f>
        <v>0</v>
      </c>
      <c r="Y907" s="148">
        <f>MAX(Oncho!AH914,Oncho!BG914)</f>
        <v>0</v>
      </c>
      <c r="Z907" s="148">
        <f>MAX(Oncho!AI914,Oncho!BH914)</f>
        <v>0</v>
      </c>
      <c r="AA907" s="148">
        <f>MAX(Oncho!AJ914,Oncho!BI914)</f>
        <v>0</v>
      </c>
      <c r="AB907" s="148">
        <f>MAX(COUNTIF(Oncho!AK914,"Yes"),COUNTIF(Oncho!BJ914,"Yes"))</f>
        <v>0</v>
      </c>
      <c r="AC907" s="55"/>
      <c r="AD907" s="148">
        <f>Schisto!P916</f>
        <v>0</v>
      </c>
      <c r="AE907" s="148">
        <f>Schisto!AI916</f>
        <v>0</v>
      </c>
      <c r="AF907" s="148">
        <f>Schisto!AJ916</f>
        <v>0</v>
      </c>
      <c r="AG907" s="148">
        <f>Schisto!AN916</f>
        <v>0</v>
      </c>
      <c r="AH907" s="148">
        <f>Schisto!AO916</f>
        <v>0</v>
      </c>
      <c r="AI907" s="148">
        <f>Schisto!AT916</f>
        <v>0</v>
      </c>
      <c r="AJ907" s="148">
        <f>Schisto!AU916</f>
        <v>0</v>
      </c>
      <c r="AK907" s="148">
        <f>Schisto!AV916</f>
        <v>0</v>
      </c>
      <c r="AL907" s="148">
        <f>Schisto!AW916</f>
        <v>0</v>
      </c>
      <c r="AM907" s="148">
        <f>COUNTIF(Schisto!AX916,"Yes")</f>
        <v>0</v>
      </c>
      <c r="AN907" s="55"/>
      <c r="AO907" s="148">
        <f>STH!P916</f>
        <v>0</v>
      </c>
      <c r="AP907" s="148">
        <f>MAX(STH!AK916,STH!BS916)</f>
        <v>0</v>
      </c>
      <c r="AQ907" s="148">
        <f>MAX(STH!AL916,STH!BT916)</f>
        <v>0</v>
      </c>
      <c r="AR907" s="148">
        <f>MAX(STH!AM916,STH!BU916)</f>
        <v>0</v>
      </c>
      <c r="AS907" s="148">
        <f>MAX(STH!AN916,STH!BV916)</f>
        <v>0</v>
      </c>
      <c r="AT907" s="148">
        <f>MAX(STH!AO916,STH!BW916)</f>
        <v>0</v>
      </c>
      <c r="AU907" s="148">
        <f>MAX(STH!AQ916,STH!BY916)</f>
        <v>0</v>
      </c>
      <c r="AV907" s="148">
        <f>MAX(STH!AR916,STH!BZ916)</f>
        <v>0</v>
      </c>
      <c r="AW907" s="148">
        <f>MAX(STH!AS916,STH!CA916)</f>
        <v>0</v>
      </c>
      <c r="AX907" s="148">
        <f>MAX(STH!AT916,STH!CB916)</f>
        <v>0</v>
      </c>
      <c r="AY907" s="148">
        <f>MAX(STH!AU916,STH!CC916)</f>
        <v>0</v>
      </c>
      <c r="AZ907" s="148">
        <f>MAX(STH!AV916,STH!CD916)</f>
        <v>0</v>
      </c>
      <c r="BA907" s="148">
        <f>MAX(STH!AW916,STH!CE916)</f>
        <v>0</v>
      </c>
      <c r="BB907" s="148">
        <f>MAX(STH!AX916,STH!CF916)</f>
        <v>0</v>
      </c>
      <c r="BC907" s="148">
        <f>MAX(STH!AY916,STH!CG916)</f>
        <v>0</v>
      </c>
      <c r="BD907" s="148">
        <f>MAX(STH!AZ916,STH!CH916)</f>
        <v>0</v>
      </c>
      <c r="BE907" s="148">
        <f>MAX(STH!BA916,STH!CI916)</f>
        <v>0</v>
      </c>
      <c r="BF907" s="148">
        <f>MAX(STH!BB916,STH!CJ916)</f>
        <v>0</v>
      </c>
      <c r="BG907" s="148">
        <f>MAX(COUNTIF(STH!BC916,"Yes"),COUNTIF(STH!CK916,"Yes"))</f>
        <v>0</v>
      </c>
      <c r="BH907" s="55"/>
      <c r="BI907" s="148">
        <f>Trachoma!Q919</f>
        <v>0</v>
      </c>
      <c r="BJ907" s="148">
        <f>Trachoma!AK919</f>
        <v>0</v>
      </c>
      <c r="BK907" s="148">
        <f>Trachoma!AL919</f>
        <v>0</v>
      </c>
      <c r="BL907" s="148">
        <f>Trachoma!AN919</f>
        <v>0</v>
      </c>
      <c r="BM907" s="148">
        <f>Trachoma!AO919</f>
        <v>0</v>
      </c>
      <c r="BN907" s="148">
        <f>Trachoma!AT919</f>
        <v>0</v>
      </c>
      <c r="BO907" s="148">
        <f>Trachoma!AU919</f>
        <v>0</v>
      </c>
      <c r="BP907" s="148">
        <f>Trachoma!AV919</f>
        <v>0</v>
      </c>
      <c r="BQ907" s="148">
        <f>Trachoma!AW919</f>
        <v>0</v>
      </c>
      <c r="BR907" s="148">
        <f>COUNTIF(Trachoma!AX919,"Yes")</f>
        <v>0</v>
      </c>
      <c r="BS907" s="55"/>
      <c r="BT907" s="148">
        <f t="shared" ref="BT907:BT970" si="154">MAX(F907,S907,AD907,AO907,BI907)</f>
        <v>0</v>
      </c>
      <c r="BU907" s="148">
        <f t="shared" ref="BU907:BU970" si="155">MAX(G907,T907,AE907,AP907,BJ907)</f>
        <v>0</v>
      </c>
      <c r="BV907" s="148">
        <f t="shared" ref="BV907:BV970" si="156">MAX(H907,U907,AF907,AQ907,BK907)</f>
        <v>0</v>
      </c>
      <c r="BW907" s="148">
        <f t="shared" ref="BW907:BW970" si="157">MAX(I907,V907,AG907,AU907,BL907)</f>
        <v>0</v>
      </c>
      <c r="BX907" s="148">
        <f t="shared" ref="BX907:BX970" si="158">MAX(J907,W907,AH907,AV907,BM907)</f>
        <v>0</v>
      </c>
      <c r="BY907" s="148">
        <f t="shared" si="150"/>
        <v>0</v>
      </c>
      <c r="BZ907" s="148">
        <f t="shared" si="151"/>
        <v>0</v>
      </c>
      <c r="CA907" s="148">
        <f t="shared" si="152"/>
        <v>0</v>
      </c>
      <c r="CB907" s="148">
        <f t="shared" si="153"/>
        <v>0</v>
      </c>
      <c r="CC907" s="148">
        <f t="shared" ref="CC907:CC970" si="159">MAX(Q907,AB907,AM907,BG907,BR907)</f>
        <v>0</v>
      </c>
    </row>
    <row r="908" spans="2:81" x14ac:dyDescent="0.25">
      <c r="B908" s="361">
        <f>Demography!B916</f>
        <v>0</v>
      </c>
      <c r="C908" s="361">
        <f>Demography!C916</f>
        <v>0</v>
      </c>
      <c r="D908" s="362">
        <f>Demography!D916</f>
        <v>0</v>
      </c>
      <c r="E908" s="337"/>
      <c r="F908" s="362">
        <f>LF!M915</f>
        <v>0</v>
      </c>
      <c r="G908" s="362">
        <f>LF!AE915</f>
        <v>0</v>
      </c>
      <c r="H908" s="362">
        <f>LF!AF915</f>
        <v>0</v>
      </c>
      <c r="I908" s="362">
        <f>LF!AH915</f>
        <v>0</v>
      </c>
      <c r="J908" s="362">
        <f>LF!AI915</f>
        <v>0</v>
      </c>
      <c r="K908" s="362">
        <f>LF!AK915</f>
        <v>0</v>
      </c>
      <c r="L908" s="362">
        <f>LF!AM915</f>
        <v>0</v>
      </c>
      <c r="M908" s="362">
        <f>LF!AN915</f>
        <v>0</v>
      </c>
      <c r="N908" s="362">
        <f>LF!AO915</f>
        <v>0</v>
      </c>
      <c r="O908" s="362">
        <f>LF!AP915</f>
        <v>0</v>
      </c>
      <c r="P908" s="362">
        <f>LF!AQ915</f>
        <v>0</v>
      </c>
      <c r="Q908" s="362">
        <f>COUNTIF(LF!AR915,"Yes")</f>
        <v>0</v>
      </c>
      <c r="R908" s="337"/>
      <c r="S908" s="362">
        <f>Oncho!K915</f>
        <v>0</v>
      </c>
      <c r="T908" s="362">
        <f>MAX(Oncho!AB915,Oncho!BA915)</f>
        <v>0</v>
      </c>
      <c r="U908" s="362">
        <f>MAX(Oncho!AC915,Oncho!BB915)</f>
        <v>0</v>
      </c>
      <c r="V908" s="362">
        <f>MAX(Oncho!AE915,Oncho!BD915)</f>
        <v>0</v>
      </c>
      <c r="W908" s="362">
        <f>MAX(Oncho!AF915,Oncho!BE915)</f>
        <v>0</v>
      </c>
      <c r="X908" s="362">
        <f>MAX(Oncho!AG915,Oncho!BF915)</f>
        <v>0</v>
      </c>
      <c r="Y908" s="362">
        <f>MAX(Oncho!AH915,Oncho!BG915)</f>
        <v>0</v>
      </c>
      <c r="Z908" s="362">
        <f>MAX(Oncho!AI915,Oncho!BH915)</f>
        <v>0</v>
      </c>
      <c r="AA908" s="362">
        <f>MAX(Oncho!AJ915,Oncho!BI915)</f>
        <v>0</v>
      </c>
      <c r="AB908" s="362">
        <f>MAX(COUNTIF(Oncho!AK915,"Yes"),COUNTIF(Oncho!BJ915,"Yes"))</f>
        <v>0</v>
      </c>
      <c r="AC908" s="337"/>
      <c r="AD908" s="362">
        <f>Schisto!P917</f>
        <v>0</v>
      </c>
      <c r="AE908" s="362">
        <f>Schisto!AI917</f>
        <v>0</v>
      </c>
      <c r="AF908" s="362">
        <f>Schisto!AJ917</f>
        <v>0</v>
      </c>
      <c r="AG908" s="362">
        <f>Schisto!AN917</f>
        <v>0</v>
      </c>
      <c r="AH908" s="362">
        <f>Schisto!AO917</f>
        <v>0</v>
      </c>
      <c r="AI908" s="362">
        <f>Schisto!AT917</f>
        <v>0</v>
      </c>
      <c r="AJ908" s="362">
        <f>Schisto!AU917</f>
        <v>0</v>
      </c>
      <c r="AK908" s="362">
        <f>Schisto!AV917</f>
        <v>0</v>
      </c>
      <c r="AL908" s="362">
        <f>Schisto!AW917</f>
        <v>0</v>
      </c>
      <c r="AM908" s="362">
        <f>COUNTIF(Schisto!AX917,"Yes")</f>
        <v>0</v>
      </c>
      <c r="AN908" s="337"/>
      <c r="AO908" s="362">
        <f>STH!P917</f>
        <v>0</v>
      </c>
      <c r="AP908" s="362">
        <f>MAX(STH!AK917,STH!BS917)</f>
        <v>0</v>
      </c>
      <c r="AQ908" s="362">
        <f>MAX(STH!AL917,STH!BT917)</f>
        <v>0</v>
      </c>
      <c r="AR908" s="362">
        <f>MAX(STH!AM917,STH!BU917)</f>
        <v>0</v>
      </c>
      <c r="AS908" s="362">
        <f>MAX(STH!AN917,STH!BV917)</f>
        <v>0</v>
      </c>
      <c r="AT908" s="362">
        <f>MAX(STH!AO917,STH!BW917)</f>
        <v>0</v>
      </c>
      <c r="AU908" s="362">
        <f>MAX(STH!AQ917,STH!BY917)</f>
        <v>0</v>
      </c>
      <c r="AV908" s="362">
        <f>MAX(STH!AR917,STH!BZ917)</f>
        <v>0</v>
      </c>
      <c r="AW908" s="362">
        <f>MAX(STH!AS917,STH!CA917)</f>
        <v>0</v>
      </c>
      <c r="AX908" s="362">
        <f>MAX(STH!AT917,STH!CB917)</f>
        <v>0</v>
      </c>
      <c r="AY908" s="362">
        <f>MAX(STH!AU917,STH!CC917)</f>
        <v>0</v>
      </c>
      <c r="AZ908" s="362">
        <f>MAX(STH!AV917,STH!CD917)</f>
        <v>0</v>
      </c>
      <c r="BA908" s="362">
        <f>MAX(STH!AW917,STH!CE917)</f>
        <v>0</v>
      </c>
      <c r="BB908" s="362">
        <f>MAX(STH!AX917,STH!CF917)</f>
        <v>0</v>
      </c>
      <c r="BC908" s="362">
        <f>MAX(STH!AY917,STH!CG917)</f>
        <v>0</v>
      </c>
      <c r="BD908" s="362">
        <f>MAX(STH!AZ917,STH!CH917)</f>
        <v>0</v>
      </c>
      <c r="BE908" s="362">
        <f>MAX(STH!BA917,STH!CI917)</f>
        <v>0</v>
      </c>
      <c r="BF908" s="362">
        <f>MAX(STH!BB917,STH!CJ917)</f>
        <v>0</v>
      </c>
      <c r="BG908" s="362">
        <f>MAX(COUNTIF(STH!BC917,"Yes"),COUNTIF(STH!CK917,"Yes"))</f>
        <v>0</v>
      </c>
      <c r="BH908" s="337"/>
      <c r="BI908" s="362">
        <f>Trachoma!Q920</f>
        <v>0</v>
      </c>
      <c r="BJ908" s="362">
        <f>Trachoma!AK920</f>
        <v>0</v>
      </c>
      <c r="BK908" s="362">
        <f>Trachoma!AL920</f>
        <v>0</v>
      </c>
      <c r="BL908" s="362">
        <f>Trachoma!AN920</f>
        <v>0</v>
      </c>
      <c r="BM908" s="362">
        <f>Trachoma!AO920</f>
        <v>0</v>
      </c>
      <c r="BN908" s="362">
        <f>Trachoma!AT920</f>
        <v>0</v>
      </c>
      <c r="BO908" s="362">
        <f>Trachoma!AU920</f>
        <v>0</v>
      </c>
      <c r="BP908" s="362">
        <f>Trachoma!AV920</f>
        <v>0</v>
      </c>
      <c r="BQ908" s="362">
        <f>Trachoma!AW920</f>
        <v>0</v>
      </c>
      <c r="BR908" s="362">
        <f>COUNTIF(Trachoma!AX920,"Yes")</f>
        <v>0</v>
      </c>
      <c r="BS908" s="337"/>
      <c r="BT908" s="362">
        <f t="shared" si="154"/>
        <v>0</v>
      </c>
      <c r="BU908" s="362">
        <f t="shared" si="155"/>
        <v>0</v>
      </c>
      <c r="BV908" s="362">
        <f t="shared" si="156"/>
        <v>0</v>
      </c>
      <c r="BW908" s="362">
        <f t="shared" si="157"/>
        <v>0</v>
      </c>
      <c r="BX908" s="362">
        <f t="shared" si="158"/>
        <v>0</v>
      </c>
      <c r="BY908" s="362">
        <f t="shared" ref="BY908:BY971" si="160">MAX(M908,X908,AI908,BC908,BN908)</f>
        <v>0</v>
      </c>
      <c r="BZ908" s="362">
        <f t="shared" ref="BZ908:BZ971" si="161">MAX(N908,Y908,AJ908,BD908,BO908)</f>
        <v>0</v>
      </c>
      <c r="CA908" s="362">
        <f t="shared" ref="CA908:CA971" si="162">MAX(O908,Z908,AK908,BE908,BP908)</f>
        <v>0</v>
      </c>
      <c r="CB908" s="362">
        <f t="shared" ref="CB908:CB971" si="163">MAX(P908,AA908,AL908,BF908,BQ908)</f>
        <v>0</v>
      </c>
      <c r="CC908" s="362">
        <f t="shared" si="159"/>
        <v>0</v>
      </c>
    </row>
    <row r="909" spans="2:81" x14ac:dyDescent="0.25">
      <c r="B909" s="147">
        <f>Demography!B917</f>
        <v>0</v>
      </c>
      <c r="C909" s="147">
        <f>Demography!C917</f>
        <v>0</v>
      </c>
      <c r="D909" s="148">
        <f>Demography!D917</f>
        <v>0</v>
      </c>
      <c r="E909" s="55"/>
      <c r="F909" s="148">
        <f>LF!M916</f>
        <v>0</v>
      </c>
      <c r="G909" s="148">
        <f>LF!AE916</f>
        <v>0</v>
      </c>
      <c r="H909" s="148">
        <f>LF!AF916</f>
        <v>0</v>
      </c>
      <c r="I909" s="148">
        <f>LF!AH916</f>
        <v>0</v>
      </c>
      <c r="J909" s="148">
        <f>LF!AI916</f>
        <v>0</v>
      </c>
      <c r="K909" s="148">
        <f>LF!AK916</f>
        <v>0</v>
      </c>
      <c r="L909" s="148">
        <f>LF!AM916</f>
        <v>0</v>
      </c>
      <c r="M909" s="148">
        <f>LF!AN916</f>
        <v>0</v>
      </c>
      <c r="N909" s="148">
        <f>LF!AO916</f>
        <v>0</v>
      </c>
      <c r="O909" s="148">
        <f>LF!AP916</f>
        <v>0</v>
      </c>
      <c r="P909" s="148">
        <f>LF!AQ916</f>
        <v>0</v>
      </c>
      <c r="Q909" s="148">
        <f>COUNTIF(LF!AR916,"Yes")</f>
        <v>0</v>
      </c>
      <c r="R909" s="55"/>
      <c r="S909" s="148">
        <f>Oncho!K916</f>
        <v>0</v>
      </c>
      <c r="T909" s="148">
        <f>MAX(Oncho!AB916,Oncho!BA916)</f>
        <v>0</v>
      </c>
      <c r="U909" s="148">
        <f>MAX(Oncho!AC916,Oncho!BB916)</f>
        <v>0</v>
      </c>
      <c r="V909" s="148">
        <f>MAX(Oncho!AE916,Oncho!BD916)</f>
        <v>0</v>
      </c>
      <c r="W909" s="148">
        <f>MAX(Oncho!AF916,Oncho!BE916)</f>
        <v>0</v>
      </c>
      <c r="X909" s="148">
        <f>MAX(Oncho!AG916,Oncho!BF916)</f>
        <v>0</v>
      </c>
      <c r="Y909" s="148">
        <f>MAX(Oncho!AH916,Oncho!BG916)</f>
        <v>0</v>
      </c>
      <c r="Z909" s="148">
        <f>MAX(Oncho!AI916,Oncho!BH916)</f>
        <v>0</v>
      </c>
      <c r="AA909" s="148">
        <f>MAX(Oncho!AJ916,Oncho!BI916)</f>
        <v>0</v>
      </c>
      <c r="AB909" s="148">
        <f>MAX(COUNTIF(Oncho!AK916,"Yes"),COUNTIF(Oncho!BJ916,"Yes"))</f>
        <v>0</v>
      </c>
      <c r="AC909" s="55"/>
      <c r="AD909" s="148">
        <f>Schisto!P918</f>
        <v>0</v>
      </c>
      <c r="AE909" s="148">
        <f>Schisto!AI918</f>
        <v>0</v>
      </c>
      <c r="AF909" s="148">
        <f>Schisto!AJ918</f>
        <v>0</v>
      </c>
      <c r="AG909" s="148">
        <f>Schisto!AN918</f>
        <v>0</v>
      </c>
      <c r="AH909" s="148">
        <f>Schisto!AO918</f>
        <v>0</v>
      </c>
      <c r="AI909" s="148">
        <f>Schisto!AT918</f>
        <v>0</v>
      </c>
      <c r="AJ909" s="148">
        <f>Schisto!AU918</f>
        <v>0</v>
      </c>
      <c r="AK909" s="148">
        <f>Schisto!AV918</f>
        <v>0</v>
      </c>
      <c r="AL909" s="148">
        <f>Schisto!AW918</f>
        <v>0</v>
      </c>
      <c r="AM909" s="148">
        <f>COUNTIF(Schisto!AX918,"Yes")</f>
        <v>0</v>
      </c>
      <c r="AN909" s="55"/>
      <c r="AO909" s="148">
        <f>STH!P918</f>
        <v>0</v>
      </c>
      <c r="AP909" s="148">
        <f>MAX(STH!AK918,STH!BS918)</f>
        <v>0</v>
      </c>
      <c r="AQ909" s="148">
        <f>MAX(STH!AL918,STH!BT918)</f>
        <v>0</v>
      </c>
      <c r="AR909" s="148">
        <f>MAX(STH!AM918,STH!BU918)</f>
        <v>0</v>
      </c>
      <c r="AS909" s="148">
        <f>MAX(STH!AN918,STH!BV918)</f>
        <v>0</v>
      </c>
      <c r="AT909" s="148">
        <f>MAX(STH!AO918,STH!BW918)</f>
        <v>0</v>
      </c>
      <c r="AU909" s="148">
        <f>MAX(STH!AQ918,STH!BY918)</f>
        <v>0</v>
      </c>
      <c r="AV909" s="148">
        <f>MAX(STH!AR918,STH!BZ918)</f>
        <v>0</v>
      </c>
      <c r="AW909" s="148">
        <f>MAX(STH!AS918,STH!CA918)</f>
        <v>0</v>
      </c>
      <c r="AX909" s="148">
        <f>MAX(STH!AT918,STH!CB918)</f>
        <v>0</v>
      </c>
      <c r="AY909" s="148">
        <f>MAX(STH!AU918,STH!CC918)</f>
        <v>0</v>
      </c>
      <c r="AZ909" s="148">
        <f>MAX(STH!AV918,STH!CD918)</f>
        <v>0</v>
      </c>
      <c r="BA909" s="148">
        <f>MAX(STH!AW918,STH!CE918)</f>
        <v>0</v>
      </c>
      <c r="BB909" s="148">
        <f>MAX(STH!AX918,STH!CF918)</f>
        <v>0</v>
      </c>
      <c r="BC909" s="148">
        <f>MAX(STH!AY918,STH!CG918)</f>
        <v>0</v>
      </c>
      <c r="BD909" s="148">
        <f>MAX(STH!AZ918,STH!CH918)</f>
        <v>0</v>
      </c>
      <c r="BE909" s="148">
        <f>MAX(STH!BA918,STH!CI918)</f>
        <v>0</v>
      </c>
      <c r="BF909" s="148">
        <f>MAX(STH!BB918,STH!CJ918)</f>
        <v>0</v>
      </c>
      <c r="BG909" s="148">
        <f>MAX(COUNTIF(STH!BC918,"Yes"),COUNTIF(STH!CK918,"Yes"))</f>
        <v>0</v>
      </c>
      <c r="BH909" s="55"/>
      <c r="BI909" s="148">
        <f>Trachoma!Q921</f>
        <v>0</v>
      </c>
      <c r="BJ909" s="148">
        <f>Trachoma!AK921</f>
        <v>0</v>
      </c>
      <c r="BK909" s="148">
        <f>Trachoma!AL921</f>
        <v>0</v>
      </c>
      <c r="BL909" s="148">
        <f>Trachoma!AN921</f>
        <v>0</v>
      </c>
      <c r="BM909" s="148">
        <f>Trachoma!AO921</f>
        <v>0</v>
      </c>
      <c r="BN909" s="148">
        <f>Trachoma!AT921</f>
        <v>0</v>
      </c>
      <c r="BO909" s="148">
        <f>Trachoma!AU921</f>
        <v>0</v>
      </c>
      <c r="BP909" s="148">
        <f>Trachoma!AV921</f>
        <v>0</v>
      </c>
      <c r="BQ909" s="148">
        <f>Trachoma!AW921</f>
        <v>0</v>
      </c>
      <c r="BR909" s="148">
        <f>COUNTIF(Trachoma!AX921,"Yes")</f>
        <v>0</v>
      </c>
      <c r="BS909" s="55"/>
      <c r="BT909" s="148">
        <f t="shared" si="154"/>
        <v>0</v>
      </c>
      <c r="BU909" s="148">
        <f t="shared" si="155"/>
        <v>0</v>
      </c>
      <c r="BV909" s="148">
        <f t="shared" si="156"/>
        <v>0</v>
      </c>
      <c r="BW909" s="148">
        <f t="shared" si="157"/>
        <v>0</v>
      </c>
      <c r="BX909" s="148">
        <f t="shared" si="158"/>
        <v>0</v>
      </c>
      <c r="BY909" s="148">
        <f t="shared" si="160"/>
        <v>0</v>
      </c>
      <c r="BZ909" s="148">
        <f t="shared" si="161"/>
        <v>0</v>
      </c>
      <c r="CA909" s="148">
        <f t="shared" si="162"/>
        <v>0</v>
      </c>
      <c r="CB909" s="148">
        <f t="shared" si="163"/>
        <v>0</v>
      </c>
      <c r="CC909" s="148">
        <f t="shared" si="159"/>
        <v>0</v>
      </c>
    </row>
    <row r="910" spans="2:81" x14ac:dyDescent="0.25">
      <c r="B910" s="361">
        <f>Demography!B918</f>
        <v>0</v>
      </c>
      <c r="C910" s="361">
        <f>Demography!C918</f>
        <v>0</v>
      </c>
      <c r="D910" s="362">
        <f>Demography!D918</f>
        <v>0</v>
      </c>
      <c r="E910" s="337"/>
      <c r="F910" s="362">
        <f>LF!M917</f>
        <v>0</v>
      </c>
      <c r="G910" s="362">
        <f>LF!AE917</f>
        <v>0</v>
      </c>
      <c r="H910" s="362">
        <f>LF!AF917</f>
        <v>0</v>
      </c>
      <c r="I910" s="362">
        <f>LF!AH917</f>
        <v>0</v>
      </c>
      <c r="J910" s="362">
        <f>LF!AI917</f>
        <v>0</v>
      </c>
      <c r="K910" s="362">
        <f>LF!AK917</f>
        <v>0</v>
      </c>
      <c r="L910" s="362">
        <f>LF!AM917</f>
        <v>0</v>
      </c>
      <c r="M910" s="362">
        <f>LF!AN917</f>
        <v>0</v>
      </c>
      <c r="N910" s="362">
        <f>LF!AO917</f>
        <v>0</v>
      </c>
      <c r="O910" s="362">
        <f>LF!AP917</f>
        <v>0</v>
      </c>
      <c r="P910" s="362">
        <f>LF!AQ917</f>
        <v>0</v>
      </c>
      <c r="Q910" s="362">
        <f>COUNTIF(LF!AR917,"Yes")</f>
        <v>0</v>
      </c>
      <c r="R910" s="337"/>
      <c r="S910" s="362">
        <f>Oncho!K917</f>
        <v>0</v>
      </c>
      <c r="T910" s="362">
        <f>MAX(Oncho!AB917,Oncho!BA917)</f>
        <v>0</v>
      </c>
      <c r="U910" s="362">
        <f>MAX(Oncho!AC917,Oncho!BB917)</f>
        <v>0</v>
      </c>
      <c r="V910" s="362">
        <f>MAX(Oncho!AE917,Oncho!BD917)</f>
        <v>0</v>
      </c>
      <c r="W910" s="362">
        <f>MAX(Oncho!AF917,Oncho!BE917)</f>
        <v>0</v>
      </c>
      <c r="X910" s="362">
        <f>MAX(Oncho!AG917,Oncho!BF917)</f>
        <v>0</v>
      </c>
      <c r="Y910" s="362">
        <f>MAX(Oncho!AH917,Oncho!BG917)</f>
        <v>0</v>
      </c>
      <c r="Z910" s="362">
        <f>MAX(Oncho!AI917,Oncho!BH917)</f>
        <v>0</v>
      </c>
      <c r="AA910" s="362">
        <f>MAX(Oncho!AJ917,Oncho!BI917)</f>
        <v>0</v>
      </c>
      <c r="AB910" s="362">
        <f>MAX(COUNTIF(Oncho!AK917,"Yes"),COUNTIF(Oncho!BJ917,"Yes"))</f>
        <v>0</v>
      </c>
      <c r="AC910" s="337"/>
      <c r="AD910" s="362">
        <f>Schisto!P919</f>
        <v>0</v>
      </c>
      <c r="AE910" s="362">
        <f>Schisto!AI919</f>
        <v>0</v>
      </c>
      <c r="AF910" s="362">
        <f>Schisto!AJ919</f>
        <v>0</v>
      </c>
      <c r="AG910" s="362">
        <f>Schisto!AN919</f>
        <v>0</v>
      </c>
      <c r="AH910" s="362">
        <f>Schisto!AO919</f>
        <v>0</v>
      </c>
      <c r="AI910" s="362">
        <f>Schisto!AT919</f>
        <v>0</v>
      </c>
      <c r="AJ910" s="362">
        <f>Schisto!AU919</f>
        <v>0</v>
      </c>
      <c r="AK910" s="362">
        <f>Schisto!AV919</f>
        <v>0</v>
      </c>
      <c r="AL910" s="362">
        <f>Schisto!AW919</f>
        <v>0</v>
      </c>
      <c r="AM910" s="362">
        <f>COUNTIF(Schisto!AX919,"Yes")</f>
        <v>0</v>
      </c>
      <c r="AN910" s="337"/>
      <c r="AO910" s="362">
        <f>STH!P919</f>
        <v>0</v>
      </c>
      <c r="AP910" s="362">
        <f>MAX(STH!AK919,STH!BS919)</f>
        <v>0</v>
      </c>
      <c r="AQ910" s="362">
        <f>MAX(STH!AL919,STH!BT919)</f>
        <v>0</v>
      </c>
      <c r="AR910" s="362">
        <f>MAX(STH!AM919,STH!BU919)</f>
        <v>0</v>
      </c>
      <c r="AS910" s="362">
        <f>MAX(STH!AN919,STH!BV919)</f>
        <v>0</v>
      </c>
      <c r="AT910" s="362">
        <f>MAX(STH!AO919,STH!BW919)</f>
        <v>0</v>
      </c>
      <c r="AU910" s="362">
        <f>MAX(STH!AQ919,STH!BY919)</f>
        <v>0</v>
      </c>
      <c r="AV910" s="362">
        <f>MAX(STH!AR919,STH!BZ919)</f>
        <v>0</v>
      </c>
      <c r="AW910" s="362">
        <f>MAX(STH!AS919,STH!CA919)</f>
        <v>0</v>
      </c>
      <c r="AX910" s="362">
        <f>MAX(STH!AT919,STH!CB919)</f>
        <v>0</v>
      </c>
      <c r="AY910" s="362">
        <f>MAX(STH!AU919,STH!CC919)</f>
        <v>0</v>
      </c>
      <c r="AZ910" s="362">
        <f>MAX(STH!AV919,STH!CD919)</f>
        <v>0</v>
      </c>
      <c r="BA910" s="362">
        <f>MAX(STH!AW919,STH!CE919)</f>
        <v>0</v>
      </c>
      <c r="BB910" s="362">
        <f>MAX(STH!AX919,STH!CF919)</f>
        <v>0</v>
      </c>
      <c r="BC910" s="362">
        <f>MAX(STH!AY919,STH!CG919)</f>
        <v>0</v>
      </c>
      <c r="BD910" s="362">
        <f>MAX(STH!AZ919,STH!CH919)</f>
        <v>0</v>
      </c>
      <c r="BE910" s="362">
        <f>MAX(STH!BA919,STH!CI919)</f>
        <v>0</v>
      </c>
      <c r="BF910" s="362">
        <f>MAX(STH!BB919,STH!CJ919)</f>
        <v>0</v>
      </c>
      <c r="BG910" s="362">
        <f>MAX(COUNTIF(STH!BC919,"Yes"),COUNTIF(STH!CK919,"Yes"))</f>
        <v>0</v>
      </c>
      <c r="BH910" s="337"/>
      <c r="BI910" s="362">
        <f>Trachoma!Q922</f>
        <v>0</v>
      </c>
      <c r="BJ910" s="362">
        <f>Trachoma!AK922</f>
        <v>0</v>
      </c>
      <c r="BK910" s="362">
        <f>Trachoma!AL922</f>
        <v>0</v>
      </c>
      <c r="BL910" s="362">
        <f>Trachoma!AN922</f>
        <v>0</v>
      </c>
      <c r="BM910" s="362">
        <f>Trachoma!AO922</f>
        <v>0</v>
      </c>
      <c r="BN910" s="362">
        <f>Trachoma!AT922</f>
        <v>0</v>
      </c>
      <c r="BO910" s="362">
        <f>Trachoma!AU922</f>
        <v>0</v>
      </c>
      <c r="BP910" s="362">
        <f>Trachoma!AV922</f>
        <v>0</v>
      </c>
      <c r="BQ910" s="362">
        <f>Trachoma!AW922</f>
        <v>0</v>
      </c>
      <c r="BR910" s="362">
        <f>COUNTIF(Trachoma!AX922,"Yes")</f>
        <v>0</v>
      </c>
      <c r="BS910" s="337"/>
      <c r="BT910" s="362">
        <f t="shared" si="154"/>
        <v>0</v>
      </c>
      <c r="BU910" s="362">
        <f t="shared" si="155"/>
        <v>0</v>
      </c>
      <c r="BV910" s="362">
        <f t="shared" si="156"/>
        <v>0</v>
      </c>
      <c r="BW910" s="362">
        <f t="shared" si="157"/>
        <v>0</v>
      </c>
      <c r="BX910" s="362">
        <f t="shared" si="158"/>
        <v>0</v>
      </c>
      <c r="BY910" s="362">
        <f t="shared" si="160"/>
        <v>0</v>
      </c>
      <c r="BZ910" s="362">
        <f t="shared" si="161"/>
        <v>0</v>
      </c>
      <c r="CA910" s="362">
        <f t="shared" si="162"/>
        <v>0</v>
      </c>
      <c r="CB910" s="362">
        <f t="shared" si="163"/>
        <v>0</v>
      </c>
      <c r="CC910" s="362">
        <f t="shared" si="159"/>
        <v>0</v>
      </c>
    </row>
    <row r="911" spans="2:81" x14ac:dyDescent="0.25">
      <c r="B911" s="147">
        <f>Demography!B919</f>
        <v>0</v>
      </c>
      <c r="C911" s="147">
        <f>Demography!C919</f>
        <v>0</v>
      </c>
      <c r="D911" s="148">
        <f>Demography!D919</f>
        <v>0</v>
      </c>
      <c r="E911" s="55"/>
      <c r="F911" s="148">
        <f>LF!M918</f>
        <v>0</v>
      </c>
      <c r="G911" s="148">
        <f>LF!AE918</f>
        <v>0</v>
      </c>
      <c r="H911" s="148">
        <f>LF!AF918</f>
        <v>0</v>
      </c>
      <c r="I911" s="148">
        <f>LF!AH918</f>
        <v>0</v>
      </c>
      <c r="J911" s="148">
        <f>LF!AI918</f>
        <v>0</v>
      </c>
      <c r="K911" s="148">
        <f>LF!AK918</f>
        <v>0</v>
      </c>
      <c r="L911" s="148">
        <f>LF!AM918</f>
        <v>0</v>
      </c>
      <c r="M911" s="148">
        <f>LF!AN918</f>
        <v>0</v>
      </c>
      <c r="N911" s="148">
        <f>LF!AO918</f>
        <v>0</v>
      </c>
      <c r="O911" s="148">
        <f>LF!AP918</f>
        <v>0</v>
      </c>
      <c r="P911" s="148">
        <f>LF!AQ918</f>
        <v>0</v>
      </c>
      <c r="Q911" s="148">
        <f>COUNTIF(LF!AR918,"Yes")</f>
        <v>0</v>
      </c>
      <c r="R911" s="55"/>
      <c r="S911" s="148">
        <f>Oncho!K918</f>
        <v>0</v>
      </c>
      <c r="T911" s="148">
        <f>MAX(Oncho!AB918,Oncho!BA918)</f>
        <v>0</v>
      </c>
      <c r="U911" s="148">
        <f>MAX(Oncho!AC918,Oncho!BB918)</f>
        <v>0</v>
      </c>
      <c r="V911" s="148">
        <f>MAX(Oncho!AE918,Oncho!BD918)</f>
        <v>0</v>
      </c>
      <c r="W911" s="148">
        <f>MAX(Oncho!AF918,Oncho!BE918)</f>
        <v>0</v>
      </c>
      <c r="X911" s="148">
        <f>MAX(Oncho!AG918,Oncho!BF918)</f>
        <v>0</v>
      </c>
      <c r="Y911" s="148">
        <f>MAX(Oncho!AH918,Oncho!BG918)</f>
        <v>0</v>
      </c>
      <c r="Z911" s="148">
        <f>MAX(Oncho!AI918,Oncho!BH918)</f>
        <v>0</v>
      </c>
      <c r="AA911" s="148">
        <f>MAX(Oncho!AJ918,Oncho!BI918)</f>
        <v>0</v>
      </c>
      <c r="AB911" s="148">
        <f>MAX(COUNTIF(Oncho!AK918,"Yes"),COUNTIF(Oncho!BJ918,"Yes"))</f>
        <v>0</v>
      </c>
      <c r="AC911" s="55"/>
      <c r="AD911" s="148">
        <f>Schisto!P920</f>
        <v>0</v>
      </c>
      <c r="AE911" s="148">
        <f>Schisto!AI920</f>
        <v>0</v>
      </c>
      <c r="AF911" s="148">
        <f>Schisto!AJ920</f>
        <v>0</v>
      </c>
      <c r="AG911" s="148">
        <f>Schisto!AN920</f>
        <v>0</v>
      </c>
      <c r="AH911" s="148">
        <f>Schisto!AO920</f>
        <v>0</v>
      </c>
      <c r="AI911" s="148">
        <f>Schisto!AT920</f>
        <v>0</v>
      </c>
      <c r="AJ911" s="148">
        <f>Schisto!AU920</f>
        <v>0</v>
      </c>
      <c r="AK911" s="148">
        <f>Schisto!AV920</f>
        <v>0</v>
      </c>
      <c r="AL911" s="148">
        <f>Schisto!AW920</f>
        <v>0</v>
      </c>
      <c r="AM911" s="148">
        <f>COUNTIF(Schisto!AX920,"Yes")</f>
        <v>0</v>
      </c>
      <c r="AN911" s="55"/>
      <c r="AO911" s="148">
        <f>STH!P920</f>
        <v>0</v>
      </c>
      <c r="AP911" s="148">
        <f>MAX(STH!AK920,STH!BS920)</f>
        <v>0</v>
      </c>
      <c r="AQ911" s="148">
        <f>MAX(STH!AL920,STH!BT920)</f>
        <v>0</v>
      </c>
      <c r="AR911" s="148">
        <f>MAX(STH!AM920,STH!BU920)</f>
        <v>0</v>
      </c>
      <c r="AS911" s="148">
        <f>MAX(STH!AN920,STH!BV920)</f>
        <v>0</v>
      </c>
      <c r="AT911" s="148">
        <f>MAX(STH!AO920,STH!BW920)</f>
        <v>0</v>
      </c>
      <c r="AU911" s="148">
        <f>MAX(STH!AQ920,STH!BY920)</f>
        <v>0</v>
      </c>
      <c r="AV911" s="148">
        <f>MAX(STH!AR920,STH!BZ920)</f>
        <v>0</v>
      </c>
      <c r="AW911" s="148">
        <f>MAX(STH!AS920,STH!CA920)</f>
        <v>0</v>
      </c>
      <c r="AX911" s="148">
        <f>MAX(STH!AT920,STH!CB920)</f>
        <v>0</v>
      </c>
      <c r="AY911" s="148">
        <f>MAX(STH!AU920,STH!CC920)</f>
        <v>0</v>
      </c>
      <c r="AZ911" s="148">
        <f>MAX(STH!AV920,STH!CD920)</f>
        <v>0</v>
      </c>
      <c r="BA911" s="148">
        <f>MAX(STH!AW920,STH!CE920)</f>
        <v>0</v>
      </c>
      <c r="BB911" s="148">
        <f>MAX(STH!AX920,STH!CF920)</f>
        <v>0</v>
      </c>
      <c r="BC911" s="148">
        <f>MAX(STH!AY920,STH!CG920)</f>
        <v>0</v>
      </c>
      <c r="BD911" s="148">
        <f>MAX(STH!AZ920,STH!CH920)</f>
        <v>0</v>
      </c>
      <c r="BE911" s="148">
        <f>MAX(STH!BA920,STH!CI920)</f>
        <v>0</v>
      </c>
      <c r="BF911" s="148">
        <f>MAX(STH!BB920,STH!CJ920)</f>
        <v>0</v>
      </c>
      <c r="BG911" s="148">
        <f>MAX(COUNTIF(STH!BC920,"Yes"),COUNTIF(STH!CK920,"Yes"))</f>
        <v>0</v>
      </c>
      <c r="BH911" s="55"/>
      <c r="BI911" s="148">
        <f>Trachoma!Q923</f>
        <v>0</v>
      </c>
      <c r="BJ911" s="148">
        <f>Trachoma!AK923</f>
        <v>0</v>
      </c>
      <c r="BK911" s="148">
        <f>Trachoma!AL923</f>
        <v>0</v>
      </c>
      <c r="BL911" s="148">
        <f>Trachoma!AN923</f>
        <v>0</v>
      </c>
      <c r="BM911" s="148">
        <f>Trachoma!AO923</f>
        <v>0</v>
      </c>
      <c r="BN911" s="148">
        <f>Trachoma!AT923</f>
        <v>0</v>
      </c>
      <c r="BO911" s="148">
        <f>Trachoma!AU923</f>
        <v>0</v>
      </c>
      <c r="BP911" s="148">
        <f>Trachoma!AV923</f>
        <v>0</v>
      </c>
      <c r="BQ911" s="148">
        <f>Trachoma!AW923</f>
        <v>0</v>
      </c>
      <c r="BR911" s="148">
        <f>COUNTIF(Trachoma!AX923,"Yes")</f>
        <v>0</v>
      </c>
      <c r="BS911" s="55"/>
      <c r="BT911" s="148">
        <f t="shared" si="154"/>
        <v>0</v>
      </c>
      <c r="BU911" s="148">
        <f t="shared" si="155"/>
        <v>0</v>
      </c>
      <c r="BV911" s="148">
        <f t="shared" si="156"/>
        <v>0</v>
      </c>
      <c r="BW911" s="148">
        <f t="shared" si="157"/>
        <v>0</v>
      </c>
      <c r="BX911" s="148">
        <f t="shared" si="158"/>
        <v>0</v>
      </c>
      <c r="BY911" s="148">
        <f t="shared" si="160"/>
        <v>0</v>
      </c>
      <c r="BZ911" s="148">
        <f t="shared" si="161"/>
        <v>0</v>
      </c>
      <c r="CA911" s="148">
        <f t="shared" si="162"/>
        <v>0</v>
      </c>
      <c r="CB911" s="148">
        <f t="shared" si="163"/>
        <v>0</v>
      </c>
      <c r="CC911" s="148">
        <f t="shared" si="159"/>
        <v>0</v>
      </c>
    </row>
    <row r="912" spans="2:81" x14ac:dyDescent="0.25">
      <c r="B912" s="361">
        <f>Demography!B920</f>
        <v>0</v>
      </c>
      <c r="C912" s="361">
        <f>Demography!C920</f>
        <v>0</v>
      </c>
      <c r="D912" s="362">
        <f>Demography!D920</f>
        <v>0</v>
      </c>
      <c r="E912" s="337"/>
      <c r="F912" s="362">
        <f>LF!M919</f>
        <v>0</v>
      </c>
      <c r="G912" s="362">
        <f>LF!AE919</f>
        <v>0</v>
      </c>
      <c r="H912" s="362">
        <f>LF!AF919</f>
        <v>0</v>
      </c>
      <c r="I912" s="362">
        <f>LF!AH919</f>
        <v>0</v>
      </c>
      <c r="J912" s="362">
        <f>LF!AI919</f>
        <v>0</v>
      </c>
      <c r="K912" s="362">
        <f>LF!AK919</f>
        <v>0</v>
      </c>
      <c r="L912" s="362">
        <f>LF!AM919</f>
        <v>0</v>
      </c>
      <c r="M912" s="362">
        <f>LF!AN919</f>
        <v>0</v>
      </c>
      <c r="N912" s="362">
        <f>LF!AO919</f>
        <v>0</v>
      </c>
      <c r="O912" s="362">
        <f>LF!AP919</f>
        <v>0</v>
      </c>
      <c r="P912" s="362">
        <f>LF!AQ919</f>
        <v>0</v>
      </c>
      <c r="Q912" s="362">
        <f>COUNTIF(LF!AR919,"Yes")</f>
        <v>0</v>
      </c>
      <c r="R912" s="337"/>
      <c r="S912" s="362">
        <f>Oncho!K919</f>
        <v>0</v>
      </c>
      <c r="T912" s="362">
        <f>MAX(Oncho!AB919,Oncho!BA919)</f>
        <v>0</v>
      </c>
      <c r="U912" s="362">
        <f>MAX(Oncho!AC919,Oncho!BB919)</f>
        <v>0</v>
      </c>
      <c r="V912" s="362">
        <f>MAX(Oncho!AE919,Oncho!BD919)</f>
        <v>0</v>
      </c>
      <c r="W912" s="362">
        <f>MAX(Oncho!AF919,Oncho!BE919)</f>
        <v>0</v>
      </c>
      <c r="X912" s="362">
        <f>MAX(Oncho!AG919,Oncho!BF919)</f>
        <v>0</v>
      </c>
      <c r="Y912" s="362">
        <f>MAX(Oncho!AH919,Oncho!BG919)</f>
        <v>0</v>
      </c>
      <c r="Z912" s="362">
        <f>MAX(Oncho!AI919,Oncho!BH919)</f>
        <v>0</v>
      </c>
      <c r="AA912" s="362">
        <f>MAX(Oncho!AJ919,Oncho!BI919)</f>
        <v>0</v>
      </c>
      <c r="AB912" s="362">
        <f>MAX(COUNTIF(Oncho!AK919,"Yes"),COUNTIF(Oncho!BJ919,"Yes"))</f>
        <v>0</v>
      </c>
      <c r="AC912" s="337"/>
      <c r="AD912" s="362">
        <f>Schisto!P921</f>
        <v>0</v>
      </c>
      <c r="AE912" s="362">
        <f>Schisto!AI921</f>
        <v>0</v>
      </c>
      <c r="AF912" s="362">
        <f>Schisto!AJ921</f>
        <v>0</v>
      </c>
      <c r="AG912" s="362">
        <f>Schisto!AN921</f>
        <v>0</v>
      </c>
      <c r="AH912" s="362">
        <f>Schisto!AO921</f>
        <v>0</v>
      </c>
      <c r="AI912" s="362">
        <f>Schisto!AT921</f>
        <v>0</v>
      </c>
      <c r="AJ912" s="362">
        <f>Schisto!AU921</f>
        <v>0</v>
      </c>
      <c r="AK912" s="362">
        <f>Schisto!AV921</f>
        <v>0</v>
      </c>
      <c r="AL912" s="362">
        <f>Schisto!AW921</f>
        <v>0</v>
      </c>
      <c r="AM912" s="362">
        <f>COUNTIF(Schisto!AX921,"Yes")</f>
        <v>0</v>
      </c>
      <c r="AN912" s="337"/>
      <c r="AO912" s="362">
        <f>STH!P921</f>
        <v>0</v>
      </c>
      <c r="AP912" s="362">
        <f>MAX(STH!AK921,STH!BS921)</f>
        <v>0</v>
      </c>
      <c r="AQ912" s="362">
        <f>MAX(STH!AL921,STH!BT921)</f>
        <v>0</v>
      </c>
      <c r="AR912" s="362">
        <f>MAX(STH!AM921,STH!BU921)</f>
        <v>0</v>
      </c>
      <c r="AS912" s="362">
        <f>MAX(STH!AN921,STH!BV921)</f>
        <v>0</v>
      </c>
      <c r="AT912" s="362">
        <f>MAX(STH!AO921,STH!BW921)</f>
        <v>0</v>
      </c>
      <c r="AU912" s="362">
        <f>MAX(STH!AQ921,STH!BY921)</f>
        <v>0</v>
      </c>
      <c r="AV912" s="362">
        <f>MAX(STH!AR921,STH!BZ921)</f>
        <v>0</v>
      </c>
      <c r="AW912" s="362">
        <f>MAX(STH!AS921,STH!CA921)</f>
        <v>0</v>
      </c>
      <c r="AX912" s="362">
        <f>MAX(STH!AT921,STH!CB921)</f>
        <v>0</v>
      </c>
      <c r="AY912" s="362">
        <f>MAX(STH!AU921,STH!CC921)</f>
        <v>0</v>
      </c>
      <c r="AZ912" s="362">
        <f>MAX(STH!AV921,STH!CD921)</f>
        <v>0</v>
      </c>
      <c r="BA912" s="362">
        <f>MAX(STH!AW921,STH!CE921)</f>
        <v>0</v>
      </c>
      <c r="BB912" s="362">
        <f>MAX(STH!AX921,STH!CF921)</f>
        <v>0</v>
      </c>
      <c r="BC912" s="362">
        <f>MAX(STH!AY921,STH!CG921)</f>
        <v>0</v>
      </c>
      <c r="BD912" s="362">
        <f>MAX(STH!AZ921,STH!CH921)</f>
        <v>0</v>
      </c>
      <c r="BE912" s="362">
        <f>MAX(STH!BA921,STH!CI921)</f>
        <v>0</v>
      </c>
      <c r="BF912" s="362">
        <f>MAX(STH!BB921,STH!CJ921)</f>
        <v>0</v>
      </c>
      <c r="BG912" s="362">
        <f>MAX(COUNTIF(STH!BC921,"Yes"),COUNTIF(STH!CK921,"Yes"))</f>
        <v>0</v>
      </c>
      <c r="BH912" s="337"/>
      <c r="BI912" s="362">
        <f>Trachoma!Q924</f>
        <v>0</v>
      </c>
      <c r="BJ912" s="362">
        <f>Trachoma!AK924</f>
        <v>0</v>
      </c>
      <c r="BK912" s="362">
        <f>Trachoma!AL924</f>
        <v>0</v>
      </c>
      <c r="BL912" s="362">
        <f>Trachoma!AN924</f>
        <v>0</v>
      </c>
      <c r="BM912" s="362">
        <f>Trachoma!AO924</f>
        <v>0</v>
      </c>
      <c r="BN912" s="362">
        <f>Trachoma!AT924</f>
        <v>0</v>
      </c>
      <c r="BO912" s="362">
        <f>Trachoma!AU924</f>
        <v>0</v>
      </c>
      <c r="BP912" s="362">
        <f>Trachoma!AV924</f>
        <v>0</v>
      </c>
      <c r="BQ912" s="362">
        <f>Trachoma!AW924</f>
        <v>0</v>
      </c>
      <c r="BR912" s="362">
        <f>COUNTIF(Trachoma!AX924,"Yes")</f>
        <v>0</v>
      </c>
      <c r="BS912" s="337"/>
      <c r="BT912" s="362">
        <f t="shared" si="154"/>
        <v>0</v>
      </c>
      <c r="BU912" s="362">
        <f t="shared" si="155"/>
        <v>0</v>
      </c>
      <c r="BV912" s="362">
        <f t="shared" si="156"/>
        <v>0</v>
      </c>
      <c r="BW912" s="362">
        <f t="shared" si="157"/>
        <v>0</v>
      </c>
      <c r="BX912" s="362">
        <f t="shared" si="158"/>
        <v>0</v>
      </c>
      <c r="BY912" s="362">
        <f t="shared" si="160"/>
        <v>0</v>
      </c>
      <c r="BZ912" s="362">
        <f t="shared" si="161"/>
        <v>0</v>
      </c>
      <c r="CA912" s="362">
        <f t="shared" si="162"/>
        <v>0</v>
      </c>
      <c r="CB912" s="362">
        <f t="shared" si="163"/>
        <v>0</v>
      </c>
      <c r="CC912" s="362">
        <f t="shared" si="159"/>
        <v>0</v>
      </c>
    </row>
    <row r="913" spans="2:81" x14ac:dyDescent="0.25">
      <c r="B913" s="147">
        <f>Demography!B921</f>
        <v>0</v>
      </c>
      <c r="C913" s="147">
        <f>Demography!C921</f>
        <v>0</v>
      </c>
      <c r="D913" s="148">
        <f>Demography!D921</f>
        <v>0</v>
      </c>
      <c r="E913" s="55"/>
      <c r="F913" s="148">
        <f>LF!M920</f>
        <v>0</v>
      </c>
      <c r="G913" s="148">
        <f>LF!AE920</f>
        <v>0</v>
      </c>
      <c r="H913" s="148">
        <f>LF!AF920</f>
        <v>0</v>
      </c>
      <c r="I913" s="148">
        <f>LF!AH920</f>
        <v>0</v>
      </c>
      <c r="J913" s="148">
        <f>LF!AI920</f>
        <v>0</v>
      </c>
      <c r="K913" s="148">
        <f>LF!AK920</f>
        <v>0</v>
      </c>
      <c r="L913" s="148">
        <f>LF!AM920</f>
        <v>0</v>
      </c>
      <c r="M913" s="148">
        <f>LF!AN920</f>
        <v>0</v>
      </c>
      <c r="N913" s="148">
        <f>LF!AO920</f>
        <v>0</v>
      </c>
      <c r="O913" s="148">
        <f>LF!AP920</f>
        <v>0</v>
      </c>
      <c r="P913" s="148">
        <f>LF!AQ920</f>
        <v>0</v>
      </c>
      <c r="Q913" s="148">
        <f>COUNTIF(LF!AR920,"Yes")</f>
        <v>0</v>
      </c>
      <c r="R913" s="55"/>
      <c r="S913" s="148">
        <f>Oncho!K920</f>
        <v>0</v>
      </c>
      <c r="T913" s="148">
        <f>MAX(Oncho!AB920,Oncho!BA920)</f>
        <v>0</v>
      </c>
      <c r="U913" s="148">
        <f>MAX(Oncho!AC920,Oncho!BB920)</f>
        <v>0</v>
      </c>
      <c r="V913" s="148">
        <f>MAX(Oncho!AE920,Oncho!BD920)</f>
        <v>0</v>
      </c>
      <c r="W913" s="148">
        <f>MAX(Oncho!AF920,Oncho!BE920)</f>
        <v>0</v>
      </c>
      <c r="X913" s="148">
        <f>MAX(Oncho!AG920,Oncho!BF920)</f>
        <v>0</v>
      </c>
      <c r="Y913" s="148">
        <f>MAX(Oncho!AH920,Oncho!BG920)</f>
        <v>0</v>
      </c>
      <c r="Z913" s="148">
        <f>MAX(Oncho!AI920,Oncho!BH920)</f>
        <v>0</v>
      </c>
      <c r="AA913" s="148">
        <f>MAX(Oncho!AJ920,Oncho!BI920)</f>
        <v>0</v>
      </c>
      <c r="AB913" s="148">
        <f>MAX(COUNTIF(Oncho!AK920,"Yes"),COUNTIF(Oncho!BJ920,"Yes"))</f>
        <v>0</v>
      </c>
      <c r="AC913" s="55"/>
      <c r="AD913" s="148">
        <f>Schisto!P922</f>
        <v>0</v>
      </c>
      <c r="AE913" s="148">
        <f>Schisto!AI922</f>
        <v>0</v>
      </c>
      <c r="AF913" s="148">
        <f>Schisto!AJ922</f>
        <v>0</v>
      </c>
      <c r="AG913" s="148">
        <f>Schisto!AN922</f>
        <v>0</v>
      </c>
      <c r="AH913" s="148">
        <f>Schisto!AO922</f>
        <v>0</v>
      </c>
      <c r="AI913" s="148">
        <f>Schisto!AT922</f>
        <v>0</v>
      </c>
      <c r="AJ913" s="148">
        <f>Schisto!AU922</f>
        <v>0</v>
      </c>
      <c r="AK913" s="148">
        <f>Schisto!AV922</f>
        <v>0</v>
      </c>
      <c r="AL913" s="148">
        <f>Schisto!AW922</f>
        <v>0</v>
      </c>
      <c r="AM913" s="148">
        <f>COUNTIF(Schisto!AX922,"Yes")</f>
        <v>0</v>
      </c>
      <c r="AN913" s="55"/>
      <c r="AO913" s="148">
        <f>STH!P922</f>
        <v>0</v>
      </c>
      <c r="AP913" s="148">
        <f>MAX(STH!AK922,STH!BS922)</f>
        <v>0</v>
      </c>
      <c r="AQ913" s="148">
        <f>MAX(STH!AL922,STH!BT922)</f>
        <v>0</v>
      </c>
      <c r="AR913" s="148">
        <f>MAX(STH!AM922,STH!BU922)</f>
        <v>0</v>
      </c>
      <c r="AS913" s="148">
        <f>MAX(STH!AN922,STH!BV922)</f>
        <v>0</v>
      </c>
      <c r="AT913" s="148">
        <f>MAX(STH!AO922,STH!BW922)</f>
        <v>0</v>
      </c>
      <c r="AU913" s="148">
        <f>MAX(STH!AQ922,STH!BY922)</f>
        <v>0</v>
      </c>
      <c r="AV913" s="148">
        <f>MAX(STH!AR922,STH!BZ922)</f>
        <v>0</v>
      </c>
      <c r="AW913" s="148">
        <f>MAX(STH!AS922,STH!CA922)</f>
        <v>0</v>
      </c>
      <c r="AX913" s="148">
        <f>MAX(STH!AT922,STH!CB922)</f>
        <v>0</v>
      </c>
      <c r="AY913" s="148">
        <f>MAX(STH!AU922,STH!CC922)</f>
        <v>0</v>
      </c>
      <c r="AZ913" s="148">
        <f>MAX(STH!AV922,STH!CD922)</f>
        <v>0</v>
      </c>
      <c r="BA913" s="148">
        <f>MAX(STH!AW922,STH!CE922)</f>
        <v>0</v>
      </c>
      <c r="BB913" s="148">
        <f>MAX(STH!AX922,STH!CF922)</f>
        <v>0</v>
      </c>
      <c r="BC913" s="148">
        <f>MAX(STH!AY922,STH!CG922)</f>
        <v>0</v>
      </c>
      <c r="BD913" s="148">
        <f>MAX(STH!AZ922,STH!CH922)</f>
        <v>0</v>
      </c>
      <c r="BE913" s="148">
        <f>MAX(STH!BA922,STH!CI922)</f>
        <v>0</v>
      </c>
      <c r="BF913" s="148">
        <f>MAX(STH!BB922,STH!CJ922)</f>
        <v>0</v>
      </c>
      <c r="BG913" s="148">
        <f>MAX(COUNTIF(STH!BC922,"Yes"),COUNTIF(STH!CK922,"Yes"))</f>
        <v>0</v>
      </c>
      <c r="BH913" s="55"/>
      <c r="BI913" s="148">
        <f>Trachoma!Q925</f>
        <v>0</v>
      </c>
      <c r="BJ913" s="148">
        <f>Trachoma!AK925</f>
        <v>0</v>
      </c>
      <c r="BK913" s="148">
        <f>Trachoma!AL925</f>
        <v>0</v>
      </c>
      <c r="BL913" s="148">
        <f>Trachoma!AN925</f>
        <v>0</v>
      </c>
      <c r="BM913" s="148">
        <f>Trachoma!AO925</f>
        <v>0</v>
      </c>
      <c r="BN913" s="148">
        <f>Trachoma!AT925</f>
        <v>0</v>
      </c>
      <c r="BO913" s="148">
        <f>Trachoma!AU925</f>
        <v>0</v>
      </c>
      <c r="BP913" s="148">
        <f>Trachoma!AV925</f>
        <v>0</v>
      </c>
      <c r="BQ913" s="148">
        <f>Trachoma!AW925</f>
        <v>0</v>
      </c>
      <c r="BR913" s="148">
        <f>COUNTIF(Trachoma!AX925,"Yes")</f>
        <v>0</v>
      </c>
      <c r="BS913" s="55"/>
      <c r="BT913" s="148">
        <f t="shared" si="154"/>
        <v>0</v>
      </c>
      <c r="BU913" s="148">
        <f t="shared" si="155"/>
        <v>0</v>
      </c>
      <c r="BV913" s="148">
        <f t="shared" si="156"/>
        <v>0</v>
      </c>
      <c r="BW913" s="148">
        <f t="shared" si="157"/>
        <v>0</v>
      </c>
      <c r="BX913" s="148">
        <f t="shared" si="158"/>
        <v>0</v>
      </c>
      <c r="BY913" s="148">
        <f t="shared" si="160"/>
        <v>0</v>
      </c>
      <c r="BZ913" s="148">
        <f t="shared" si="161"/>
        <v>0</v>
      </c>
      <c r="CA913" s="148">
        <f t="shared" si="162"/>
        <v>0</v>
      </c>
      <c r="CB913" s="148">
        <f t="shared" si="163"/>
        <v>0</v>
      </c>
      <c r="CC913" s="148">
        <f t="shared" si="159"/>
        <v>0</v>
      </c>
    </row>
    <row r="914" spans="2:81" x14ac:dyDescent="0.25">
      <c r="B914" s="361">
        <f>Demography!B922</f>
        <v>0</v>
      </c>
      <c r="C914" s="361">
        <f>Demography!C922</f>
        <v>0</v>
      </c>
      <c r="D914" s="362">
        <f>Demography!D922</f>
        <v>0</v>
      </c>
      <c r="E914" s="337"/>
      <c r="F914" s="362">
        <f>LF!M921</f>
        <v>0</v>
      </c>
      <c r="G914" s="362">
        <f>LF!AE921</f>
        <v>0</v>
      </c>
      <c r="H914" s="362">
        <f>LF!AF921</f>
        <v>0</v>
      </c>
      <c r="I914" s="362">
        <f>LF!AH921</f>
        <v>0</v>
      </c>
      <c r="J914" s="362">
        <f>LF!AI921</f>
        <v>0</v>
      </c>
      <c r="K914" s="362">
        <f>LF!AK921</f>
        <v>0</v>
      </c>
      <c r="L914" s="362">
        <f>LF!AM921</f>
        <v>0</v>
      </c>
      <c r="M914" s="362">
        <f>LF!AN921</f>
        <v>0</v>
      </c>
      <c r="N914" s="362">
        <f>LF!AO921</f>
        <v>0</v>
      </c>
      <c r="O914" s="362">
        <f>LF!AP921</f>
        <v>0</v>
      </c>
      <c r="P914" s="362">
        <f>LF!AQ921</f>
        <v>0</v>
      </c>
      <c r="Q914" s="362">
        <f>COUNTIF(LF!AR921,"Yes")</f>
        <v>0</v>
      </c>
      <c r="R914" s="337"/>
      <c r="S914" s="362">
        <f>Oncho!K921</f>
        <v>0</v>
      </c>
      <c r="T914" s="362">
        <f>MAX(Oncho!AB921,Oncho!BA921)</f>
        <v>0</v>
      </c>
      <c r="U914" s="362">
        <f>MAX(Oncho!AC921,Oncho!BB921)</f>
        <v>0</v>
      </c>
      <c r="V914" s="362">
        <f>MAX(Oncho!AE921,Oncho!BD921)</f>
        <v>0</v>
      </c>
      <c r="W914" s="362">
        <f>MAX(Oncho!AF921,Oncho!BE921)</f>
        <v>0</v>
      </c>
      <c r="X914" s="362">
        <f>MAX(Oncho!AG921,Oncho!BF921)</f>
        <v>0</v>
      </c>
      <c r="Y914" s="362">
        <f>MAX(Oncho!AH921,Oncho!BG921)</f>
        <v>0</v>
      </c>
      <c r="Z914" s="362">
        <f>MAX(Oncho!AI921,Oncho!BH921)</f>
        <v>0</v>
      </c>
      <c r="AA914" s="362">
        <f>MAX(Oncho!AJ921,Oncho!BI921)</f>
        <v>0</v>
      </c>
      <c r="AB914" s="362">
        <f>MAX(COUNTIF(Oncho!AK921,"Yes"),COUNTIF(Oncho!BJ921,"Yes"))</f>
        <v>0</v>
      </c>
      <c r="AC914" s="337"/>
      <c r="AD914" s="362">
        <f>Schisto!P923</f>
        <v>0</v>
      </c>
      <c r="AE914" s="362">
        <f>Schisto!AI923</f>
        <v>0</v>
      </c>
      <c r="AF914" s="362">
        <f>Schisto!AJ923</f>
        <v>0</v>
      </c>
      <c r="AG914" s="362">
        <f>Schisto!AN923</f>
        <v>0</v>
      </c>
      <c r="AH914" s="362">
        <f>Schisto!AO923</f>
        <v>0</v>
      </c>
      <c r="AI914" s="362">
        <f>Schisto!AT923</f>
        <v>0</v>
      </c>
      <c r="AJ914" s="362">
        <f>Schisto!AU923</f>
        <v>0</v>
      </c>
      <c r="AK914" s="362">
        <f>Schisto!AV923</f>
        <v>0</v>
      </c>
      <c r="AL914" s="362">
        <f>Schisto!AW923</f>
        <v>0</v>
      </c>
      <c r="AM914" s="362">
        <f>COUNTIF(Schisto!AX923,"Yes")</f>
        <v>0</v>
      </c>
      <c r="AN914" s="337"/>
      <c r="AO914" s="362">
        <f>STH!P923</f>
        <v>0</v>
      </c>
      <c r="AP914" s="362">
        <f>MAX(STH!AK923,STH!BS923)</f>
        <v>0</v>
      </c>
      <c r="AQ914" s="362">
        <f>MAX(STH!AL923,STH!BT923)</f>
        <v>0</v>
      </c>
      <c r="AR914" s="362">
        <f>MAX(STH!AM923,STH!BU923)</f>
        <v>0</v>
      </c>
      <c r="AS914" s="362">
        <f>MAX(STH!AN923,STH!BV923)</f>
        <v>0</v>
      </c>
      <c r="AT914" s="362">
        <f>MAX(STH!AO923,STH!BW923)</f>
        <v>0</v>
      </c>
      <c r="AU914" s="362">
        <f>MAX(STH!AQ923,STH!BY923)</f>
        <v>0</v>
      </c>
      <c r="AV914" s="362">
        <f>MAX(STH!AR923,STH!BZ923)</f>
        <v>0</v>
      </c>
      <c r="AW914" s="362">
        <f>MAX(STH!AS923,STH!CA923)</f>
        <v>0</v>
      </c>
      <c r="AX914" s="362">
        <f>MAX(STH!AT923,STH!CB923)</f>
        <v>0</v>
      </c>
      <c r="AY914" s="362">
        <f>MAX(STH!AU923,STH!CC923)</f>
        <v>0</v>
      </c>
      <c r="AZ914" s="362">
        <f>MAX(STH!AV923,STH!CD923)</f>
        <v>0</v>
      </c>
      <c r="BA914" s="362">
        <f>MAX(STH!AW923,STH!CE923)</f>
        <v>0</v>
      </c>
      <c r="BB914" s="362">
        <f>MAX(STH!AX923,STH!CF923)</f>
        <v>0</v>
      </c>
      <c r="BC914" s="362">
        <f>MAX(STH!AY923,STH!CG923)</f>
        <v>0</v>
      </c>
      <c r="BD914" s="362">
        <f>MAX(STH!AZ923,STH!CH923)</f>
        <v>0</v>
      </c>
      <c r="BE914" s="362">
        <f>MAX(STH!BA923,STH!CI923)</f>
        <v>0</v>
      </c>
      <c r="BF914" s="362">
        <f>MAX(STH!BB923,STH!CJ923)</f>
        <v>0</v>
      </c>
      <c r="BG914" s="362">
        <f>MAX(COUNTIF(STH!BC923,"Yes"),COUNTIF(STH!CK923,"Yes"))</f>
        <v>0</v>
      </c>
      <c r="BH914" s="337"/>
      <c r="BI914" s="362">
        <f>Trachoma!Q926</f>
        <v>0</v>
      </c>
      <c r="BJ914" s="362">
        <f>Trachoma!AK926</f>
        <v>0</v>
      </c>
      <c r="BK914" s="362">
        <f>Trachoma!AL926</f>
        <v>0</v>
      </c>
      <c r="BL914" s="362">
        <f>Trachoma!AN926</f>
        <v>0</v>
      </c>
      <c r="BM914" s="362">
        <f>Trachoma!AO926</f>
        <v>0</v>
      </c>
      <c r="BN914" s="362">
        <f>Trachoma!AT926</f>
        <v>0</v>
      </c>
      <c r="BO914" s="362">
        <f>Trachoma!AU926</f>
        <v>0</v>
      </c>
      <c r="BP914" s="362">
        <f>Trachoma!AV926</f>
        <v>0</v>
      </c>
      <c r="BQ914" s="362">
        <f>Trachoma!AW926</f>
        <v>0</v>
      </c>
      <c r="BR914" s="362">
        <f>COUNTIF(Trachoma!AX926,"Yes")</f>
        <v>0</v>
      </c>
      <c r="BS914" s="337"/>
      <c r="BT914" s="362">
        <f t="shared" si="154"/>
        <v>0</v>
      </c>
      <c r="BU914" s="362">
        <f t="shared" si="155"/>
        <v>0</v>
      </c>
      <c r="BV914" s="362">
        <f t="shared" si="156"/>
        <v>0</v>
      </c>
      <c r="BW914" s="362">
        <f t="shared" si="157"/>
        <v>0</v>
      </c>
      <c r="BX914" s="362">
        <f t="shared" si="158"/>
        <v>0</v>
      </c>
      <c r="BY914" s="362">
        <f t="shared" si="160"/>
        <v>0</v>
      </c>
      <c r="BZ914" s="362">
        <f t="shared" si="161"/>
        <v>0</v>
      </c>
      <c r="CA914" s="362">
        <f t="shared" si="162"/>
        <v>0</v>
      </c>
      <c r="CB914" s="362">
        <f t="shared" si="163"/>
        <v>0</v>
      </c>
      <c r="CC914" s="362">
        <f t="shared" si="159"/>
        <v>0</v>
      </c>
    </row>
    <row r="915" spans="2:81" x14ac:dyDescent="0.25">
      <c r="B915" s="147">
        <f>Demography!B923</f>
        <v>0</v>
      </c>
      <c r="C915" s="147">
        <f>Demography!C923</f>
        <v>0</v>
      </c>
      <c r="D915" s="148">
        <f>Demography!D923</f>
        <v>0</v>
      </c>
      <c r="E915" s="55"/>
      <c r="F915" s="148">
        <f>LF!M922</f>
        <v>0</v>
      </c>
      <c r="G915" s="148">
        <f>LF!AE922</f>
        <v>0</v>
      </c>
      <c r="H915" s="148">
        <f>LF!AF922</f>
        <v>0</v>
      </c>
      <c r="I915" s="148">
        <f>LF!AH922</f>
        <v>0</v>
      </c>
      <c r="J915" s="148">
        <f>LF!AI922</f>
        <v>0</v>
      </c>
      <c r="K915" s="148">
        <f>LF!AK922</f>
        <v>0</v>
      </c>
      <c r="L915" s="148">
        <f>LF!AM922</f>
        <v>0</v>
      </c>
      <c r="M915" s="148">
        <f>LF!AN922</f>
        <v>0</v>
      </c>
      <c r="N915" s="148">
        <f>LF!AO922</f>
        <v>0</v>
      </c>
      <c r="O915" s="148">
        <f>LF!AP922</f>
        <v>0</v>
      </c>
      <c r="P915" s="148">
        <f>LF!AQ922</f>
        <v>0</v>
      </c>
      <c r="Q915" s="148">
        <f>COUNTIF(LF!AR922,"Yes")</f>
        <v>0</v>
      </c>
      <c r="R915" s="55"/>
      <c r="S915" s="148">
        <f>Oncho!K922</f>
        <v>0</v>
      </c>
      <c r="T915" s="148">
        <f>MAX(Oncho!AB922,Oncho!BA922)</f>
        <v>0</v>
      </c>
      <c r="U915" s="148">
        <f>MAX(Oncho!AC922,Oncho!BB922)</f>
        <v>0</v>
      </c>
      <c r="V915" s="148">
        <f>MAX(Oncho!AE922,Oncho!BD922)</f>
        <v>0</v>
      </c>
      <c r="W915" s="148">
        <f>MAX(Oncho!AF922,Oncho!BE922)</f>
        <v>0</v>
      </c>
      <c r="X915" s="148">
        <f>MAX(Oncho!AG922,Oncho!BF922)</f>
        <v>0</v>
      </c>
      <c r="Y915" s="148">
        <f>MAX(Oncho!AH922,Oncho!BG922)</f>
        <v>0</v>
      </c>
      <c r="Z915" s="148">
        <f>MAX(Oncho!AI922,Oncho!BH922)</f>
        <v>0</v>
      </c>
      <c r="AA915" s="148">
        <f>MAX(Oncho!AJ922,Oncho!BI922)</f>
        <v>0</v>
      </c>
      <c r="AB915" s="148">
        <f>MAX(COUNTIF(Oncho!AK922,"Yes"),COUNTIF(Oncho!BJ922,"Yes"))</f>
        <v>0</v>
      </c>
      <c r="AC915" s="55"/>
      <c r="AD915" s="148">
        <f>Schisto!P924</f>
        <v>0</v>
      </c>
      <c r="AE915" s="148">
        <f>Schisto!AI924</f>
        <v>0</v>
      </c>
      <c r="AF915" s="148">
        <f>Schisto!AJ924</f>
        <v>0</v>
      </c>
      <c r="AG915" s="148">
        <f>Schisto!AN924</f>
        <v>0</v>
      </c>
      <c r="AH915" s="148">
        <f>Schisto!AO924</f>
        <v>0</v>
      </c>
      <c r="AI915" s="148">
        <f>Schisto!AT924</f>
        <v>0</v>
      </c>
      <c r="AJ915" s="148">
        <f>Schisto!AU924</f>
        <v>0</v>
      </c>
      <c r="AK915" s="148">
        <f>Schisto!AV924</f>
        <v>0</v>
      </c>
      <c r="AL915" s="148">
        <f>Schisto!AW924</f>
        <v>0</v>
      </c>
      <c r="AM915" s="148">
        <f>COUNTIF(Schisto!AX924,"Yes")</f>
        <v>0</v>
      </c>
      <c r="AN915" s="55"/>
      <c r="AO915" s="148">
        <f>STH!P924</f>
        <v>0</v>
      </c>
      <c r="AP915" s="148">
        <f>MAX(STH!AK924,STH!BS924)</f>
        <v>0</v>
      </c>
      <c r="AQ915" s="148">
        <f>MAX(STH!AL924,STH!BT924)</f>
        <v>0</v>
      </c>
      <c r="AR915" s="148">
        <f>MAX(STH!AM924,STH!BU924)</f>
        <v>0</v>
      </c>
      <c r="AS915" s="148">
        <f>MAX(STH!AN924,STH!BV924)</f>
        <v>0</v>
      </c>
      <c r="AT915" s="148">
        <f>MAX(STH!AO924,STH!BW924)</f>
        <v>0</v>
      </c>
      <c r="AU915" s="148">
        <f>MAX(STH!AQ924,STH!BY924)</f>
        <v>0</v>
      </c>
      <c r="AV915" s="148">
        <f>MAX(STH!AR924,STH!BZ924)</f>
        <v>0</v>
      </c>
      <c r="AW915" s="148">
        <f>MAX(STH!AS924,STH!CA924)</f>
        <v>0</v>
      </c>
      <c r="AX915" s="148">
        <f>MAX(STH!AT924,STH!CB924)</f>
        <v>0</v>
      </c>
      <c r="AY915" s="148">
        <f>MAX(STH!AU924,STH!CC924)</f>
        <v>0</v>
      </c>
      <c r="AZ915" s="148">
        <f>MAX(STH!AV924,STH!CD924)</f>
        <v>0</v>
      </c>
      <c r="BA915" s="148">
        <f>MAX(STH!AW924,STH!CE924)</f>
        <v>0</v>
      </c>
      <c r="BB915" s="148">
        <f>MAX(STH!AX924,STH!CF924)</f>
        <v>0</v>
      </c>
      <c r="BC915" s="148">
        <f>MAX(STH!AY924,STH!CG924)</f>
        <v>0</v>
      </c>
      <c r="BD915" s="148">
        <f>MAX(STH!AZ924,STH!CH924)</f>
        <v>0</v>
      </c>
      <c r="BE915" s="148">
        <f>MAX(STH!BA924,STH!CI924)</f>
        <v>0</v>
      </c>
      <c r="BF915" s="148">
        <f>MAX(STH!BB924,STH!CJ924)</f>
        <v>0</v>
      </c>
      <c r="BG915" s="148">
        <f>MAX(COUNTIF(STH!BC924,"Yes"),COUNTIF(STH!CK924,"Yes"))</f>
        <v>0</v>
      </c>
      <c r="BH915" s="55"/>
      <c r="BI915" s="148">
        <f>Trachoma!Q927</f>
        <v>0</v>
      </c>
      <c r="BJ915" s="148">
        <f>Trachoma!AK927</f>
        <v>0</v>
      </c>
      <c r="BK915" s="148">
        <f>Trachoma!AL927</f>
        <v>0</v>
      </c>
      <c r="BL915" s="148">
        <f>Trachoma!AN927</f>
        <v>0</v>
      </c>
      <c r="BM915" s="148">
        <f>Trachoma!AO927</f>
        <v>0</v>
      </c>
      <c r="BN915" s="148">
        <f>Trachoma!AT927</f>
        <v>0</v>
      </c>
      <c r="BO915" s="148">
        <f>Trachoma!AU927</f>
        <v>0</v>
      </c>
      <c r="BP915" s="148">
        <f>Trachoma!AV927</f>
        <v>0</v>
      </c>
      <c r="BQ915" s="148">
        <f>Trachoma!AW927</f>
        <v>0</v>
      </c>
      <c r="BR915" s="148">
        <f>COUNTIF(Trachoma!AX927,"Yes")</f>
        <v>0</v>
      </c>
      <c r="BS915" s="55"/>
      <c r="BT915" s="148">
        <f t="shared" si="154"/>
        <v>0</v>
      </c>
      <c r="BU915" s="148">
        <f t="shared" si="155"/>
        <v>0</v>
      </c>
      <c r="BV915" s="148">
        <f t="shared" si="156"/>
        <v>0</v>
      </c>
      <c r="BW915" s="148">
        <f t="shared" si="157"/>
        <v>0</v>
      </c>
      <c r="BX915" s="148">
        <f t="shared" si="158"/>
        <v>0</v>
      </c>
      <c r="BY915" s="148">
        <f t="shared" si="160"/>
        <v>0</v>
      </c>
      <c r="BZ915" s="148">
        <f t="shared" si="161"/>
        <v>0</v>
      </c>
      <c r="CA915" s="148">
        <f t="shared" si="162"/>
        <v>0</v>
      </c>
      <c r="CB915" s="148">
        <f t="shared" si="163"/>
        <v>0</v>
      </c>
      <c r="CC915" s="148">
        <f t="shared" si="159"/>
        <v>0</v>
      </c>
    </row>
    <row r="916" spans="2:81" x14ac:dyDescent="0.25">
      <c r="B916" s="361">
        <f>Demography!B924</f>
        <v>0</v>
      </c>
      <c r="C916" s="361">
        <f>Demography!C924</f>
        <v>0</v>
      </c>
      <c r="D916" s="362">
        <f>Demography!D924</f>
        <v>0</v>
      </c>
      <c r="E916" s="337"/>
      <c r="F916" s="362">
        <f>LF!M923</f>
        <v>0</v>
      </c>
      <c r="G916" s="362">
        <f>LF!AE923</f>
        <v>0</v>
      </c>
      <c r="H916" s="362">
        <f>LF!AF923</f>
        <v>0</v>
      </c>
      <c r="I916" s="362">
        <f>LF!AH923</f>
        <v>0</v>
      </c>
      <c r="J916" s="362">
        <f>LF!AI923</f>
        <v>0</v>
      </c>
      <c r="K916" s="362">
        <f>LF!AK923</f>
        <v>0</v>
      </c>
      <c r="L916" s="362">
        <f>LF!AM923</f>
        <v>0</v>
      </c>
      <c r="M916" s="362">
        <f>LF!AN923</f>
        <v>0</v>
      </c>
      <c r="N916" s="362">
        <f>LF!AO923</f>
        <v>0</v>
      </c>
      <c r="O916" s="362">
        <f>LF!AP923</f>
        <v>0</v>
      </c>
      <c r="P916" s="362">
        <f>LF!AQ923</f>
        <v>0</v>
      </c>
      <c r="Q916" s="362">
        <f>COUNTIF(LF!AR923,"Yes")</f>
        <v>0</v>
      </c>
      <c r="R916" s="337"/>
      <c r="S916" s="362">
        <f>Oncho!K923</f>
        <v>0</v>
      </c>
      <c r="T916" s="362">
        <f>MAX(Oncho!AB923,Oncho!BA923)</f>
        <v>0</v>
      </c>
      <c r="U916" s="362">
        <f>MAX(Oncho!AC923,Oncho!BB923)</f>
        <v>0</v>
      </c>
      <c r="V916" s="362">
        <f>MAX(Oncho!AE923,Oncho!BD923)</f>
        <v>0</v>
      </c>
      <c r="W916" s="362">
        <f>MAX(Oncho!AF923,Oncho!BE923)</f>
        <v>0</v>
      </c>
      <c r="X916" s="362">
        <f>MAX(Oncho!AG923,Oncho!BF923)</f>
        <v>0</v>
      </c>
      <c r="Y916" s="362">
        <f>MAX(Oncho!AH923,Oncho!BG923)</f>
        <v>0</v>
      </c>
      <c r="Z916" s="362">
        <f>MAX(Oncho!AI923,Oncho!BH923)</f>
        <v>0</v>
      </c>
      <c r="AA916" s="362">
        <f>MAX(Oncho!AJ923,Oncho!BI923)</f>
        <v>0</v>
      </c>
      <c r="AB916" s="362">
        <f>MAX(COUNTIF(Oncho!AK923,"Yes"),COUNTIF(Oncho!BJ923,"Yes"))</f>
        <v>0</v>
      </c>
      <c r="AC916" s="337"/>
      <c r="AD916" s="362">
        <f>Schisto!P925</f>
        <v>0</v>
      </c>
      <c r="AE916" s="362">
        <f>Schisto!AI925</f>
        <v>0</v>
      </c>
      <c r="AF916" s="362">
        <f>Schisto!AJ925</f>
        <v>0</v>
      </c>
      <c r="AG916" s="362">
        <f>Schisto!AN925</f>
        <v>0</v>
      </c>
      <c r="AH916" s="362">
        <f>Schisto!AO925</f>
        <v>0</v>
      </c>
      <c r="AI916" s="362">
        <f>Schisto!AT925</f>
        <v>0</v>
      </c>
      <c r="AJ916" s="362">
        <f>Schisto!AU925</f>
        <v>0</v>
      </c>
      <c r="AK916" s="362">
        <f>Schisto!AV925</f>
        <v>0</v>
      </c>
      <c r="AL916" s="362">
        <f>Schisto!AW925</f>
        <v>0</v>
      </c>
      <c r="AM916" s="362">
        <f>COUNTIF(Schisto!AX925,"Yes")</f>
        <v>0</v>
      </c>
      <c r="AN916" s="337"/>
      <c r="AO916" s="362">
        <f>STH!P925</f>
        <v>0</v>
      </c>
      <c r="AP916" s="362">
        <f>MAX(STH!AK925,STH!BS925)</f>
        <v>0</v>
      </c>
      <c r="AQ916" s="362">
        <f>MAX(STH!AL925,STH!BT925)</f>
        <v>0</v>
      </c>
      <c r="AR916" s="362">
        <f>MAX(STH!AM925,STH!BU925)</f>
        <v>0</v>
      </c>
      <c r="AS916" s="362">
        <f>MAX(STH!AN925,STH!BV925)</f>
        <v>0</v>
      </c>
      <c r="AT916" s="362">
        <f>MAX(STH!AO925,STH!BW925)</f>
        <v>0</v>
      </c>
      <c r="AU916" s="362">
        <f>MAX(STH!AQ925,STH!BY925)</f>
        <v>0</v>
      </c>
      <c r="AV916" s="362">
        <f>MAX(STH!AR925,STH!BZ925)</f>
        <v>0</v>
      </c>
      <c r="AW916" s="362">
        <f>MAX(STH!AS925,STH!CA925)</f>
        <v>0</v>
      </c>
      <c r="AX916" s="362">
        <f>MAX(STH!AT925,STH!CB925)</f>
        <v>0</v>
      </c>
      <c r="AY916" s="362">
        <f>MAX(STH!AU925,STH!CC925)</f>
        <v>0</v>
      </c>
      <c r="AZ916" s="362">
        <f>MAX(STH!AV925,STH!CD925)</f>
        <v>0</v>
      </c>
      <c r="BA916" s="362">
        <f>MAX(STH!AW925,STH!CE925)</f>
        <v>0</v>
      </c>
      <c r="BB916" s="362">
        <f>MAX(STH!AX925,STH!CF925)</f>
        <v>0</v>
      </c>
      <c r="BC916" s="362">
        <f>MAX(STH!AY925,STH!CG925)</f>
        <v>0</v>
      </c>
      <c r="BD916" s="362">
        <f>MAX(STH!AZ925,STH!CH925)</f>
        <v>0</v>
      </c>
      <c r="BE916" s="362">
        <f>MAX(STH!BA925,STH!CI925)</f>
        <v>0</v>
      </c>
      <c r="BF916" s="362">
        <f>MAX(STH!BB925,STH!CJ925)</f>
        <v>0</v>
      </c>
      <c r="BG916" s="362">
        <f>MAX(COUNTIF(STH!BC925,"Yes"),COUNTIF(STH!CK925,"Yes"))</f>
        <v>0</v>
      </c>
      <c r="BH916" s="337"/>
      <c r="BI916" s="362">
        <f>Trachoma!Q928</f>
        <v>0</v>
      </c>
      <c r="BJ916" s="362">
        <f>Trachoma!AK928</f>
        <v>0</v>
      </c>
      <c r="BK916" s="362">
        <f>Trachoma!AL928</f>
        <v>0</v>
      </c>
      <c r="BL916" s="362">
        <f>Trachoma!AN928</f>
        <v>0</v>
      </c>
      <c r="BM916" s="362">
        <f>Trachoma!AO928</f>
        <v>0</v>
      </c>
      <c r="BN916" s="362">
        <f>Trachoma!AT928</f>
        <v>0</v>
      </c>
      <c r="BO916" s="362">
        <f>Trachoma!AU928</f>
        <v>0</v>
      </c>
      <c r="BP916" s="362">
        <f>Trachoma!AV928</f>
        <v>0</v>
      </c>
      <c r="BQ916" s="362">
        <f>Trachoma!AW928</f>
        <v>0</v>
      </c>
      <c r="BR916" s="362">
        <f>COUNTIF(Trachoma!AX928,"Yes")</f>
        <v>0</v>
      </c>
      <c r="BS916" s="337"/>
      <c r="BT916" s="362">
        <f t="shared" si="154"/>
        <v>0</v>
      </c>
      <c r="BU916" s="362">
        <f t="shared" si="155"/>
        <v>0</v>
      </c>
      <c r="BV916" s="362">
        <f t="shared" si="156"/>
        <v>0</v>
      </c>
      <c r="BW916" s="362">
        <f t="shared" si="157"/>
        <v>0</v>
      </c>
      <c r="BX916" s="362">
        <f t="shared" si="158"/>
        <v>0</v>
      </c>
      <c r="BY916" s="362">
        <f t="shared" si="160"/>
        <v>0</v>
      </c>
      <c r="BZ916" s="362">
        <f t="shared" si="161"/>
        <v>0</v>
      </c>
      <c r="CA916" s="362">
        <f t="shared" si="162"/>
        <v>0</v>
      </c>
      <c r="CB916" s="362">
        <f t="shared" si="163"/>
        <v>0</v>
      </c>
      <c r="CC916" s="362">
        <f t="shared" si="159"/>
        <v>0</v>
      </c>
    </row>
    <row r="917" spans="2:81" x14ac:dyDescent="0.25">
      <c r="B917" s="147">
        <f>Demography!B925</f>
        <v>0</v>
      </c>
      <c r="C917" s="147">
        <f>Demography!C925</f>
        <v>0</v>
      </c>
      <c r="D917" s="148">
        <f>Demography!D925</f>
        <v>0</v>
      </c>
      <c r="E917" s="55"/>
      <c r="F917" s="148">
        <f>LF!M924</f>
        <v>0</v>
      </c>
      <c r="G917" s="148">
        <f>LF!AE924</f>
        <v>0</v>
      </c>
      <c r="H917" s="148">
        <f>LF!AF924</f>
        <v>0</v>
      </c>
      <c r="I917" s="148">
        <f>LF!AH924</f>
        <v>0</v>
      </c>
      <c r="J917" s="148">
        <f>LF!AI924</f>
        <v>0</v>
      </c>
      <c r="K917" s="148">
        <f>LF!AK924</f>
        <v>0</v>
      </c>
      <c r="L917" s="148">
        <f>LF!AM924</f>
        <v>0</v>
      </c>
      <c r="M917" s="148">
        <f>LF!AN924</f>
        <v>0</v>
      </c>
      <c r="N917" s="148">
        <f>LF!AO924</f>
        <v>0</v>
      </c>
      <c r="O917" s="148">
        <f>LF!AP924</f>
        <v>0</v>
      </c>
      <c r="P917" s="148">
        <f>LF!AQ924</f>
        <v>0</v>
      </c>
      <c r="Q917" s="148">
        <f>COUNTIF(LF!AR924,"Yes")</f>
        <v>0</v>
      </c>
      <c r="R917" s="55"/>
      <c r="S917" s="148">
        <f>Oncho!K924</f>
        <v>0</v>
      </c>
      <c r="T917" s="148">
        <f>MAX(Oncho!AB924,Oncho!BA924)</f>
        <v>0</v>
      </c>
      <c r="U917" s="148">
        <f>MAX(Oncho!AC924,Oncho!BB924)</f>
        <v>0</v>
      </c>
      <c r="V917" s="148">
        <f>MAX(Oncho!AE924,Oncho!BD924)</f>
        <v>0</v>
      </c>
      <c r="W917" s="148">
        <f>MAX(Oncho!AF924,Oncho!BE924)</f>
        <v>0</v>
      </c>
      <c r="X917" s="148">
        <f>MAX(Oncho!AG924,Oncho!BF924)</f>
        <v>0</v>
      </c>
      <c r="Y917" s="148">
        <f>MAX(Oncho!AH924,Oncho!BG924)</f>
        <v>0</v>
      </c>
      <c r="Z917" s="148">
        <f>MAX(Oncho!AI924,Oncho!BH924)</f>
        <v>0</v>
      </c>
      <c r="AA917" s="148">
        <f>MAX(Oncho!AJ924,Oncho!BI924)</f>
        <v>0</v>
      </c>
      <c r="AB917" s="148">
        <f>MAX(COUNTIF(Oncho!AK924,"Yes"),COUNTIF(Oncho!BJ924,"Yes"))</f>
        <v>0</v>
      </c>
      <c r="AC917" s="55"/>
      <c r="AD917" s="148">
        <f>Schisto!P926</f>
        <v>0</v>
      </c>
      <c r="AE917" s="148">
        <f>Schisto!AI926</f>
        <v>0</v>
      </c>
      <c r="AF917" s="148">
        <f>Schisto!AJ926</f>
        <v>0</v>
      </c>
      <c r="AG917" s="148">
        <f>Schisto!AN926</f>
        <v>0</v>
      </c>
      <c r="AH917" s="148">
        <f>Schisto!AO926</f>
        <v>0</v>
      </c>
      <c r="AI917" s="148">
        <f>Schisto!AT926</f>
        <v>0</v>
      </c>
      <c r="AJ917" s="148">
        <f>Schisto!AU926</f>
        <v>0</v>
      </c>
      <c r="AK917" s="148">
        <f>Schisto!AV926</f>
        <v>0</v>
      </c>
      <c r="AL917" s="148">
        <f>Schisto!AW926</f>
        <v>0</v>
      </c>
      <c r="AM917" s="148">
        <f>COUNTIF(Schisto!AX926,"Yes")</f>
        <v>0</v>
      </c>
      <c r="AN917" s="55"/>
      <c r="AO917" s="148">
        <f>STH!P926</f>
        <v>0</v>
      </c>
      <c r="AP917" s="148">
        <f>MAX(STH!AK926,STH!BS926)</f>
        <v>0</v>
      </c>
      <c r="AQ917" s="148">
        <f>MAX(STH!AL926,STH!BT926)</f>
        <v>0</v>
      </c>
      <c r="AR917" s="148">
        <f>MAX(STH!AM926,STH!BU926)</f>
        <v>0</v>
      </c>
      <c r="AS917" s="148">
        <f>MAX(STH!AN926,STH!BV926)</f>
        <v>0</v>
      </c>
      <c r="AT917" s="148">
        <f>MAX(STH!AO926,STH!BW926)</f>
        <v>0</v>
      </c>
      <c r="AU917" s="148">
        <f>MAX(STH!AQ926,STH!BY926)</f>
        <v>0</v>
      </c>
      <c r="AV917" s="148">
        <f>MAX(STH!AR926,STH!BZ926)</f>
        <v>0</v>
      </c>
      <c r="AW917" s="148">
        <f>MAX(STH!AS926,STH!CA926)</f>
        <v>0</v>
      </c>
      <c r="AX917" s="148">
        <f>MAX(STH!AT926,STH!CB926)</f>
        <v>0</v>
      </c>
      <c r="AY917" s="148">
        <f>MAX(STH!AU926,STH!CC926)</f>
        <v>0</v>
      </c>
      <c r="AZ917" s="148">
        <f>MAX(STH!AV926,STH!CD926)</f>
        <v>0</v>
      </c>
      <c r="BA917" s="148">
        <f>MAX(STH!AW926,STH!CE926)</f>
        <v>0</v>
      </c>
      <c r="BB917" s="148">
        <f>MAX(STH!AX926,STH!CF926)</f>
        <v>0</v>
      </c>
      <c r="BC917" s="148">
        <f>MAX(STH!AY926,STH!CG926)</f>
        <v>0</v>
      </c>
      <c r="BD917" s="148">
        <f>MAX(STH!AZ926,STH!CH926)</f>
        <v>0</v>
      </c>
      <c r="BE917" s="148">
        <f>MAX(STH!BA926,STH!CI926)</f>
        <v>0</v>
      </c>
      <c r="BF917" s="148">
        <f>MAX(STH!BB926,STH!CJ926)</f>
        <v>0</v>
      </c>
      <c r="BG917" s="148">
        <f>MAX(COUNTIF(STH!BC926,"Yes"),COUNTIF(STH!CK926,"Yes"))</f>
        <v>0</v>
      </c>
      <c r="BH917" s="55"/>
      <c r="BI917" s="148">
        <f>Trachoma!Q929</f>
        <v>0</v>
      </c>
      <c r="BJ917" s="148">
        <f>Trachoma!AK929</f>
        <v>0</v>
      </c>
      <c r="BK917" s="148">
        <f>Trachoma!AL929</f>
        <v>0</v>
      </c>
      <c r="BL917" s="148">
        <f>Trachoma!AN929</f>
        <v>0</v>
      </c>
      <c r="BM917" s="148">
        <f>Trachoma!AO929</f>
        <v>0</v>
      </c>
      <c r="BN917" s="148">
        <f>Trachoma!AT929</f>
        <v>0</v>
      </c>
      <c r="BO917" s="148">
        <f>Trachoma!AU929</f>
        <v>0</v>
      </c>
      <c r="BP917" s="148">
        <f>Trachoma!AV929</f>
        <v>0</v>
      </c>
      <c r="BQ917" s="148">
        <f>Trachoma!AW929</f>
        <v>0</v>
      </c>
      <c r="BR917" s="148">
        <f>COUNTIF(Trachoma!AX929,"Yes")</f>
        <v>0</v>
      </c>
      <c r="BS917" s="55"/>
      <c r="BT917" s="148">
        <f t="shared" si="154"/>
        <v>0</v>
      </c>
      <c r="BU917" s="148">
        <f t="shared" si="155"/>
        <v>0</v>
      </c>
      <c r="BV917" s="148">
        <f t="shared" si="156"/>
        <v>0</v>
      </c>
      <c r="BW917" s="148">
        <f t="shared" si="157"/>
        <v>0</v>
      </c>
      <c r="BX917" s="148">
        <f t="shared" si="158"/>
        <v>0</v>
      </c>
      <c r="BY917" s="148">
        <f t="shared" si="160"/>
        <v>0</v>
      </c>
      <c r="BZ917" s="148">
        <f t="shared" si="161"/>
        <v>0</v>
      </c>
      <c r="CA917" s="148">
        <f t="shared" si="162"/>
        <v>0</v>
      </c>
      <c r="CB917" s="148">
        <f t="shared" si="163"/>
        <v>0</v>
      </c>
      <c r="CC917" s="148">
        <f t="shared" si="159"/>
        <v>0</v>
      </c>
    </row>
    <row r="918" spans="2:81" x14ac:dyDescent="0.25">
      <c r="B918" s="361">
        <f>Demography!B926</f>
        <v>0</v>
      </c>
      <c r="C918" s="361">
        <f>Demography!C926</f>
        <v>0</v>
      </c>
      <c r="D918" s="362">
        <f>Demography!D926</f>
        <v>0</v>
      </c>
      <c r="E918" s="337"/>
      <c r="F918" s="362">
        <f>LF!M925</f>
        <v>0</v>
      </c>
      <c r="G918" s="362">
        <f>LF!AE925</f>
        <v>0</v>
      </c>
      <c r="H918" s="362">
        <f>LF!AF925</f>
        <v>0</v>
      </c>
      <c r="I918" s="362">
        <f>LF!AH925</f>
        <v>0</v>
      </c>
      <c r="J918" s="362">
        <f>LF!AI925</f>
        <v>0</v>
      </c>
      <c r="K918" s="362">
        <f>LF!AK925</f>
        <v>0</v>
      </c>
      <c r="L918" s="362">
        <f>LF!AM925</f>
        <v>0</v>
      </c>
      <c r="M918" s="362">
        <f>LF!AN925</f>
        <v>0</v>
      </c>
      <c r="N918" s="362">
        <f>LF!AO925</f>
        <v>0</v>
      </c>
      <c r="O918" s="362">
        <f>LF!AP925</f>
        <v>0</v>
      </c>
      <c r="P918" s="362">
        <f>LF!AQ925</f>
        <v>0</v>
      </c>
      <c r="Q918" s="362">
        <f>COUNTIF(LF!AR925,"Yes")</f>
        <v>0</v>
      </c>
      <c r="R918" s="337"/>
      <c r="S918" s="362">
        <f>Oncho!K925</f>
        <v>0</v>
      </c>
      <c r="T918" s="362">
        <f>MAX(Oncho!AB925,Oncho!BA925)</f>
        <v>0</v>
      </c>
      <c r="U918" s="362">
        <f>MAX(Oncho!AC925,Oncho!BB925)</f>
        <v>0</v>
      </c>
      <c r="V918" s="362">
        <f>MAX(Oncho!AE925,Oncho!BD925)</f>
        <v>0</v>
      </c>
      <c r="W918" s="362">
        <f>MAX(Oncho!AF925,Oncho!BE925)</f>
        <v>0</v>
      </c>
      <c r="X918" s="362">
        <f>MAX(Oncho!AG925,Oncho!BF925)</f>
        <v>0</v>
      </c>
      <c r="Y918" s="362">
        <f>MAX(Oncho!AH925,Oncho!BG925)</f>
        <v>0</v>
      </c>
      <c r="Z918" s="362">
        <f>MAX(Oncho!AI925,Oncho!BH925)</f>
        <v>0</v>
      </c>
      <c r="AA918" s="362">
        <f>MAX(Oncho!AJ925,Oncho!BI925)</f>
        <v>0</v>
      </c>
      <c r="AB918" s="362">
        <f>MAX(COUNTIF(Oncho!AK925,"Yes"),COUNTIF(Oncho!BJ925,"Yes"))</f>
        <v>0</v>
      </c>
      <c r="AC918" s="337"/>
      <c r="AD918" s="362">
        <f>Schisto!P927</f>
        <v>0</v>
      </c>
      <c r="AE918" s="362">
        <f>Schisto!AI927</f>
        <v>0</v>
      </c>
      <c r="AF918" s="362">
        <f>Schisto!AJ927</f>
        <v>0</v>
      </c>
      <c r="AG918" s="362">
        <f>Schisto!AN927</f>
        <v>0</v>
      </c>
      <c r="AH918" s="362">
        <f>Schisto!AO927</f>
        <v>0</v>
      </c>
      <c r="AI918" s="362">
        <f>Schisto!AT927</f>
        <v>0</v>
      </c>
      <c r="AJ918" s="362">
        <f>Schisto!AU927</f>
        <v>0</v>
      </c>
      <c r="AK918" s="362">
        <f>Schisto!AV927</f>
        <v>0</v>
      </c>
      <c r="AL918" s="362">
        <f>Schisto!AW927</f>
        <v>0</v>
      </c>
      <c r="AM918" s="362">
        <f>COUNTIF(Schisto!AX927,"Yes")</f>
        <v>0</v>
      </c>
      <c r="AN918" s="337"/>
      <c r="AO918" s="362">
        <f>STH!P927</f>
        <v>0</v>
      </c>
      <c r="AP918" s="362">
        <f>MAX(STH!AK927,STH!BS927)</f>
        <v>0</v>
      </c>
      <c r="AQ918" s="362">
        <f>MAX(STH!AL927,STH!BT927)</f>
        <v>0</v>
      </c>
      <c r="AR918" s="362">
        <f>MAX(STH!AM927,STH!BU927)</f>
        <v>0</v>
      </c>
      <c r="AS918" s="362">
        <f>MAX(STH!AN927,STH!BV927)</f>
        <v>0</v>
      </c>
      <c r="AT918" s="362">
        <f>MAX(STH!AO927,STH!BW927)</f>
        <v>0</v>
      </c>
      <c r="AU918" s="362">
        <f>MAX(STH!AQ927,STH!BY927)</f>
        <v>0</v>
      </c>
      <c r="AV918" s="362">
        <f>MAX(STH!AR927,STH!BZ927)</f>
        <v>0</v>
      </c>
      <c r="AW918" s="362">
        <f>MAX(STH!AS927,STH!CA927)</f>
        <v>0</v>
      </c>
      <c r="AX918" s="362">
        <f>MAX(STH!AT927,STH!CB927)</f>
        <v>0</v>
      </c>
      <c r="AY918" s="362">
        <f>MAX(STH!AU927,STH!CC927)</f>
        <v>0</v>
      </c>
      <c r="AZ918" s="362">
        <f>MAX(STH!AV927,STH!CD927)</f>
        <v>0</v>
      </c>
      <c r="BA918" s="362">
        <f>MAX(STH!AW927,STH!CE927)</f>
        <v>0</v>
      </c>
      <c r="BB918" s="362">
        <f>MAX(STH!AX927,STH!CF927)</f>
        <v>0</v>
      </c>
      <c r="BC918" s="362">
        <f>MAX(STH!AY927,STH!CG927)</f>
        <v>0</v>
      </c>
      <c r="BD918" s="362">
        <f>MAX(STH!AZ927,STH!CH927)</f>
        <v>0</v>
      </c>
      <c r="BE918" s="362">
        <f>MAX(STH!BA927,STH!CI927)</f>
        <v>0</v>
      </c>
      <c r="BF918" s="362">
        <f>MAX(STH!BB927,STH!CJ927)</f>
        <v>0</v>
      </c>
      <c r="BG918" s="362">
        <f>MAX(COUNTIF(STH!BC927,"Yes"),COUNTIF(STH!CK927,"Yes"))</f>
        <v>0</v>
      </c>
      <c r="BH918" s="337"/>
      <c r="BI918" s="362">
        <f>Trachoma!Q930</f>
        <v>0</v>
      </c>
      <c r="BJ918" s="362">
        <f>Trachoma!AK930</f>
        <v>0</v>
      </c>
      <c r="BK918" s="362">
        <f>Trachoma!AL930</f>
        <v>0</v>
      </c>
      <c r="BL918" s="362">
        <f>Trachoma!AN930</f>
        <v>0</v>
      </c>
      <c r="BM918" s="362">
        <f>Trachoma!AO930</f>
        <v>0</v>
      </c>
      <c r="BN918" s="362">
        <f>Trachoma!AT930</f>
        <v>0</v>
      </c>
      <c r="BO918" s="362">
        <f>Trachoma!AU930</f>
        <v>0</v>
      </c>
      <c r="BP918" s="362">
        <f>Trachoma!AV930</f>
        <v>0</v>
      </c>
      <c r="BQ918" s="362">
        <f>Trachoma!AW930</f>
        <v>0</v>
      </c>
      <c r="BR918" s="362">
        <f>COUNTIF(Trachoma!AX930,"Yes")</f>
        <v>0</v>
      </c>
      <c r="BS918" s="337"/>
      <c r="BT918" s="362">
        <f t="shared" si="154"/>
        <v>0</v>
      </c>
      <c r="BU918" s="362">
        <f t="shared" si="155"/>
        <v>0</v>
      </c>
      <c r="BV918" s="362">
        <f t="shared" si="156"/>
        <v>0</v>
      </c>
      <c r="BW918" s="362">
        <f t="shared" si="157"/>
        <v>0</v>
      </c>
      <c r="BX918" s="362">
        <f t="shared" si="158"/>
        <v>0</v>
      </c>
      <c r="BY918" s="362">
        <f t="shared" si="160"/>
        <v>0</v>
      </c>
      <c r="BZ918" s="362">
        <f t="shared" si="161"/>
        <v>0</v>
      </c>
      <c r="CA918" s="362">
        <f t="shared" si="162"/>
        <v>0</v>
      </c>
      <c r="CB918" s="362">
        <f t="shared" si="163"/>
        <v>0</v>
      </c>
      <c r="CC918" s="362">
        <f t="shared" si="159"/>
        <v>0</v>
      </c>
    </row>
    <row r="919" spans="2:81" x14ac:dyDescent="0.25">
      <c r="B919" s="147">
        <f>Demography!B927</f>
        <v>0</v>
      </c>
      <c r="C919" s="147">
        <f>Demography!C927</f>
        <v>0</v>
      </c>
      <c r="D919" s="148">
        <f>Demography!D927</f>
        <v>0</v>
      </c>
      <c r="E919" s="55"/>
      <c r="F919" s="148">
        <f>LF!M926</f>
        <v>0</v>
      </c>
      <c r="G919" s="148">
        <f>LF!AE926</f>
        <v>0</v>
      </c>
      <c r="H919" s="148">
        <f>LF!AF926</f>
        <v>0</v>
      </c>
      <c r="I919" s="148">
        <f>LF!AH926</f>
        <v>0</v>
      </c>
      <c r="J919" s="148">
        <f>LF!AI926</f>
        <v>0</v>
      </c>
      <c r="K919" s="148">
        <f>LF!AK926</f>
        <v>0</v>
      </c>
      <c r="L919" s="148">
        <f>LF!AM926</f>
        <v>0</v>
      </c>
      <c r="M919" s="148">
        <f>LF!AN926</f>
        <v>0</v>
      </c>
      <c r="N919" s="148">
        <f>LF!AO926</f>
        <v>0</v>
      </c>
      <c r="O919" s="148">
        <f>LF!AP926</f>
        <v>0</v>
      </c>
      <c r="P919" s="148">
        <f>LF!AQ926</f>
        <v>0</v>
      </c>
      <c r="Q919" s="148">
        <f>COUNTIF(LF!AR926,"Yes")</f>
        <v>0</v>
      </c>
      <c r="R919" s="55"/>
      <c r="S919" s="148">
        <f>Oncho!K926</f>
        <v>0</v>
      </c>
      <c r="T919" s="148">
        <f>MAX(Oncho!AB926,Oncho!BA926)</f>
        <v>0</v>
      </c>
      <c r="U919" s="148">
        <f>MAX(Oncho!AC926,Oncho!BB926)</f>
        <v>0</v>
      </c>
      <c r="V919" s="148">
        <f>MAX(Oncho!AE926,Oncho!BD926)</f>
        <v>0</v>
      </c>
      <c r="W919" s="148">
        <f>MAX(Oncho!AF926,Oncho!BE926)</f>
        <v>0</v>
      </c>
      <c r="X919" s="148">
        <f>MAX(Oncho!AG926,Oncho!BF926)</f>
        <v>0</v>
      </c>
      <c r="Y919" s="148">
        <f>MAX(Oncho!AH926,Oncho!BG926)</f>
        <v>0</v>
      </c>
      <c r="Z919" s="148">
        <f>MAX(Oncho!AI926,Oncho!BH926)</f>
        <v>0</v>
      </c>
      <c r="AA919" s="148">
        <f>MAX(Oncho!AJ926,Oncho!BI926)</f>
        <v>0</v>
      </c>
      <c r="AB919" s="148">
        <f>MAX(COUNTIF(Oncho!AK926,"Yes"),COUNTIF(Oncho!BJ926,"Yes"))</f>
        <v>0</v>
      </c>
      <c r="AC919" s="55"/>
      <c r="AD919" s="148">
        <f>Schisto!P928</f>
        <v>0</v>
      </c>
      <c r="AE919" s="148">
        <f>Schisto!AI928</f>
        <v>0</v>
      </c>
      <c r="AF919" s="148">
        <f>Schisto!AJ928</f>
        <v>0</v>
      </c>
      <c r="AG919" s="148">
        <f>Schisto!AN928</f>
        <v>0</v>
      </c>
      <c r="AH919" s="148">
        <f>Schisto!AO928</f>
        <v>0</v>
      </c>
      <c r="AI919" s="148">
        <f>Schisto!AT928</f>
        <v>0</v>
      </c>
      <c r="AJ919" s="148">
        <f>Schisto!AU928</f>
        <v>0</v>
      </c>
      <c r="AK919" s="148">
        <f>Schisto!AV928</f>
        <v>0</v>
      </c>
      <c r="AL919" s="148">
        <f>Schisto!AW928</f>
        <v>0</v>
      </c>
      <c r="AM919" s="148">
        <f>COUNTIF(Schisto!AX928,"Yes")</f>
        <v>0</v>
      </c>
      <c r="AN919" s="55"/>
      <c r="AO919" s="148">
        <f>STH!P928</f>
        <v>0</v>
      </c>
      <c r="AP919" s="148">
        <f>MAX(STH!AK928,STH!BS928)</f>
        <v>0</v>
      </c>
      <c r="AQ919" s="148">
        <f>MAX(STH!AL928,STH!BT928)</f>
        <v>0</v>
      </c>
      <c r="AR919" s="148">
        <f>MAX(STH!AM928,STH!BU928)</f>
        <v>0</v>
      </c>
      <c r="AS919" s="148">
        <f>MAX(STH!AN928,STH!BV928)</f>
        <v>0</v>
      </c>
      <c r="AT919" s="148">
        <f>MAX(STH!AO928,STH!BW928)</f>
        <v>0</v>
      </c>
      <c r="AU919" s="148">
        <f>MAX(STH!AQ928,STH!BY928)</f>
        <v>0</v>
      </c>
      <c r="AV919" s="148">
        <f>MAX(STH!AR928,STH!BZ928)</f>
        <v>0</v>
      </c>
      <c r="AW919" s="148">
        <f>MAX(STH!AS928,STH!CA928)</f>
        <v>0</v>
      </c>
      <c r="AX919" s="148">
        <f>MAX(STH!AT928,STH!CB928)</f>
        <v>0</v>
      </c>
      <c r="AY919" s="148">
        <f>MAX(STH!AU928,STH!CC928)</f>
        <v>0</v>
      </c>
      <c r="AZ919" s="148">
        <f>MAX(STH!AV928,STH!CD928)</f>
        <v>0</v>
      </c>
      <c r="BA919" s="148">
        <f>MAX(STH!AW928,STH!CE928)</f>
        <v>0</v>
      </c>
      <c r="BB919" s="148">
        <f>MAX(STH!AX928,STH!CF928)</f>
        <v>0</v>
      </c>
      <c r="BC919" s="148">
        <f>MAX(STH!AY928,STH!CG928)</f>
        <v>0</v>
      </c>
      <c r="BD919" s="148">
        <f>MAX(STH!AZ928,STH!CH928)</f>
        <v>0</v>
      </c>
      <c r="BE919" s="148">
        <f>MAX(STH!BA928,STH!CI928)</f>
        <v>0</v>
      </c>
      <c r="BF919" s="148">
        <f>MAX(STH!BB928,STH!CJ928)</f>
        <v>0</v>
      </c>
      <c r="BG919" s="148">
        <f>MAX(COUNTIF(STH!BC928,"Yes"),COUNTIF(STH!CK928,"Yes"))</f>
        <v>0</v>
      </c>
      <c r="BH919" s="55"/>
      <c r="BI919" s="148">
        <f>Trachoma!Q931</f>
        <v>0</v>
      </c>
      <c r="BJ919" s="148">
        <f>Trachoma!AK931</f>
        <v>0</v>
      </c>
      <c r="BK919" s="148">
        <f>Trachoma!AL931</f>
        <v>0</v>
      </c>
      <c r="BL919" s="148">
        <f>Trachoma!AN931</f>
        <v>0</v>
      </c>
      <c r="BM919" s="148">
        <f>Trachoma!AO931</f>
        <v>0</v>
      </c>
      <c r="BN919" s="148">
        <f>Trachoma!AT931</f>
        <v>0</v>
      </c>
      <c r="BO919" s="148">
        <f>Trachoma!AU931</f>
        <v>0</v>
      </c>
      <c r="BP919" s="148">
        <f>Trachoma!AV931</f>
        <v>0</v>
      </c>
      <c r="BQ919" s="148">
        <f>Trachoma!AW931</f>
        <v>0</v>
      </c>
      <c r="BR919" s="148">
        <f>COUNTIF(Trachoma!AX931,"Yes")</f>
        <v>0</v>
      </c>
      <c r="BS919" s="55"/>
      <c r="BT919" s="148">
        <f t="shared" si="154"/>
        <v>0</v>
      </c>
      <c r="BU919" s="148">
        <f t="shared" si="155"/>
        <v>0</v>
      </c>
      <c r="BV919" s="148">
        <f t="shared" si="156"/>
        <v>0</v>
      </c>
      <c r="BW919" s="148">
        <f t="shared" si="157"/>
        <v>0</v>
      </c>
      <c r="BX919" s="148">
        <f t="shared" si="158"/>
        <v>0</v>
      </c>
      <c r="BY919" s="148">
        <f t="shared" si="160"/>
        <v>0</v>
      </c>
      <c r="BZ919" s="148">
        <f t="shared" si="161"/>
        <v>0</v>
      </c>
      <c r="CA919" s="148">
        <f t="shared" si="162"/>
        <v>0</v>
      </c>
      <c r="CB919" s="148">
        <f t="shared" si="163"/>
        <v>0</v>
      </c>
      <c r="CC919" s="148">
        <f t="shared" si="159"/>
        <v>0</v>
      </c>
    </row>
    <row r="920" spans="2:81" x14ac:dyDescent="0.25">
      <c r="B920" s="361">
        <f>Demography!B928</f>
        <v>0</v>
      </c>
      <c r="C920" s="361">
        <f>Demography!C928</f>
        <v>0</v>
      </c>
      <c r="D920" s="362">
        <f>Demography!D928</f>
        <v>0</v>
      </c>
      <c r="E920" s="337"/>
      <c r="F920" s="362">
        <f>LF!M927</f>
        <v>0</v>
      </c>
      <c r="G920" s="362">
        <f>LF!AE927</f>
        <v>0</v>
      </c>
      <c r="H920" s="362">
        <f>LF!AF927</f>
        <v>0</v>
      </c>
      <c r="I920" s="362">
        <f>LF!AH927</f>
        <v>0</v>
      </c>
      <c r="J920" s="362">
        <f>LF!AI927</f>
        <v>0</v>
      </c>
      <c r="K920" s="362">
        <f>LF!AK927</f>
        <v>0</v>
      </c>
      <c r="L920" s="362">
        <f>LF!AM927</f>
        <v>0</v>
      </c>
      <c r="M920" s="362">
        <f>LF!AN927</f>
        <v>0</v>
      </c>
      <c r="N920" s="362">
        <f>LF!AO927</f>
        <v>0</v>
      </c>
      <c r="O920" s="362">
        <f>LF!AP927</f>
        <v>0</v>
      </c>
      <c r="P920" s="362">
        <f>LF!AQ927</f>
        <v>0</v>
      </c>
      <c r="Q920" s="362">
        <f>COUNTIF(LF!AR927,"Yes")</f>
        <v>0</v>
      </c>
      <c r="R920" s="337"/>
      <c r="S920" s="362">
        <f>Oncho!K927</f>
        <v>0</v>
      </c>
      <c r="T920" s="362">
        <f>MAX(Oncho!AB927,Oncho!BA927)</f>
        <v>0</v>
      </c>
      <c r="U920" s="362">
        <f>MAX(Oncho!AC927,Oncho!BB927)</f>
        <v>0</v>
      </c>
      <c r="V920" s="362">
        <f>MAX(Oncho!AE927,Oncho!BD927)</f>
        <v>0</v>
      </c>
      <c r="W920" s="362">
        <f>MAX(Oncho!AF927,Oncho!BE927)</f>
        <v>0</v>
      </c>
      <c r="X920" s="362">
        <f>MAX(Oncho!AG927,Oncho!BF927)</f>
        <v>0</v>
      </c>
      <c r="Y920" s="362">
        <f>MAX(Oncho!AH927,Oncho!BG927)</f>
        <v>0</v>
      </c>
      <c r="Z920" s="362">
        <f>MAX(Oncho!AI927,Oncho!BH927)</f>
        <v>0</v>
      </c>
      <c r="AA920" s="362">
        <f>MAX(Oncho!AJ927,Oncho!BI927)</f>
        <v>0</v>
      </c>
      <c r="AB920" s="362">
        <f>MAX(COUNTIF(Oncho!AK927,"Yes"),COUNTIF(Oncho!BJ927,"Yes"))</f>
        <v>0</v>
      </c>
      <c r="AC920" s="337"/>
      <c r="AD920" s="362">
        <f>Schisto!P929</f>
        <v>0</v>
      </c>
      <c r="AE920" s="362">
        <f>Schisto!AI929</f>
        <v>0</v>
      </c>
      <c r="AF920" s="362">
        <f>Schisto!AJ929</f>
        <v>0</v>
      </c>
      <c r="AG920" s="362">
        <f>Schisto!AN929</f>
        <v>0</v>
      </c>
      <c r="AH920" s="362">
        <f>Schisto!AO929</f>
        <v>0</v>
      </c>
      <c r="AI920" s="362">
        <f>Schisto!AT929</f>
        <v>0</v>
      </c>
      <c r="AJ920" s="362">
        <f>Schisto!AU929</f>
        <v>0</v>
      </c>
      <c r="AK920" s="362">
        <f>Schisto!AV929</f>
        <v>0</v>
      </c>
      <c r="AL920" s="362">
        <f>Schisto!AW929</f>
        <v>0</v>
      </c>
      <c r="AM920" s="362">
        <f>COUNTIF(Schisto!AX929,"Yes")</f>
        <v>0</v>
      </c>
      <c r="AN920" s="337"/>
      <c r="AO920" s="362">
        <f>STH!P929</f>
        <v>0</v>
      </c>
      <c r="AP920" s="362">
        <f>MAX(STH!AK929,STH!BS929)</f>
        <v>0</v>
      </c>
      <c r="AQ920" s="362">
        <f>MAX(STH!AL929,STH!BT929)</f>
        <v>0</v>
      </c>
      <c r="AR920" s="362">
        <f>MAX(STH!AM929,STH!BU929)</f>
        <v>0</v>
      </c>
      <c r="AS920" s="362">
        <f>MAX(STH!AN929,STH!BV929)</f>
        <v>0</v>
      </c>
      <c r="AT920" s="362">
        <f>MAX(STH!AO929,STH!BW929)</f>
        <v>0</v>
      </c>
      <c r="AU920" s="362">
        <f>MAX(STH!AQ929,STH!BY929)</f>
        <v>0</v>
      </c>
      <c r="AV920" s="362">
        <f>MAX(STH!AR929,STH!BZ929)</f>
        <v>0</v>
      </c>
      <c r="AW920" s="362">
        <f>MAX(STH!AS929,STH!CA929)</f>
        <v>0</v>
      </c>
      <c r="AX920" s="362">
        <f>MAX(STH!AT929,STH!CB929)</f>
        <v>0</v>
      </c>
      <c r="AY920" s="362">
        <f>MAX(STH!AU929,STH!CC929)</f>
        <v>0</v>
      </c>
      <c r="AZ920" s="362">
        <f>MAX(STH!AV929,STH!CD929)</f>
        <v>0</v>
      </c>
      <c r="BA920" s="362">
        <f>MAX(STH!AW929,STH!CE929)</f>
        <v>0</v>
      </c>
      <c r="BB920" s="362">
        <f>MAX(STH!AX929,STH!CF929)</f>
        <v>0</v>
      </c>
      <c r="BC920" s="362">
        <f>MAX(STH!AY929,STH!CG929)</f>
        <v>0</v>
      </c>
      <c r="BD920" s="362">
        <f>MAX(STH!AZ929,STH!CH929)</f>
        <v>0</v>
      </c>
      <c r="BE920" s="362">
        <f>MAX(STH!BA929,STH!CI929)</f>
        <v>0</v>
      </c>
      <c r="BF920" s="362">
        <f>MAX(STH!BB929,STH!CJ929)</f>
        <v>0</v>
      </c>
      <c r="BG920" s="362">
        <f>MAX(COUNTIF(STH!BC929,"Yes"),COUNTIF(STH!CK929,"Yes"))</f>
        <v>0</v>
      </c>
      <c r="BH920" s="337"/>
      <c r="BI920" s="362">
        <f>Trachoma!Q932</f>
        <v>0</v>
      </c>
      <c r="BJ920" s="362">
        <f>Trachoma!AK932</f>
        <v>0</v>
      </c>
      <c r="BK920" s="362">
        <f>Trachoma!AL932</f>
        <v>0</v>
      </c>
      <c r="BL920" s="362">
        <f>Trachoma!AN932</f>
        <v>0</v>
      </c>
      <c r="BM920" s="362">
        <f>Trachoma!AO932</f>
        <v>0</v>
      </c>
      <c r="BN920" s="362">
        <f>Trachoma!AT932</f>
        <v>0</v>
      </c>
      <c r="BO920" s="362">
        <f>Trachoma!AU932</f>
        <v>0</v>
      </c>
      <c r="BP920" s="362">
        <f>Trachoma!AV932</f>
        <v>0</v>
      </c>
      <c r="BQ920" s="362">
        <f>Trachoma!AW932</f>
        <v>0</v>
      </c>
      <c r="BR920" s="362">
        <f>COUNTIF(Trachoma!AX932,"Yes")</f>
        <v>0</v>
      </c>
      <c r="BS920" s="337"/>
      <c r="BT920" s="362">
        <f t="shared" si="154"/>
        <v>0</v>
      </c>
      <c r="BU920" s="362">
        <f t="shared" si="155"/>
        <v>0</v>
      </c>
      <c r="BV920" s="362">
        <f t="shared" si="156"/>
        <v>0</v>
      </c>
      <c r="BW920" s="362">
        <f t="shared" si="157"/>
        <v>0</v>
      </c>
      <c r="BX920" s="362">
        <f t="shared" si="158"/>
        <v>0</v>
      </c>
      <c r="BY920" s="362">
        <f t="shared" si="160"/>
        <v>0</v>
      </c>
      <c r="BZ920" s="362">
        <f t="shared" si="161"/>
        <v>0</v>
      </c>
      <c r="CA920" s="362">
        <f t="shared" si="162"/>
        <v>0</v>
      </c>
      <c r="CB920" s="362">
        <f t="shared" si="163"/>
        <v>0</v>
      </c>
      <c r="CC920" s="362">
        <f t="shared" si="159"/>
        <v>0</v>
      </c>
    </row>
    <row r="921" spans="2:81" x14ac:dyDescent="0.25">
      <c r="B921" s="147">
        <f>Demography!B929</f>
        <v>0</v>
      </c>
      <c r="C921" s="147">
        <f>Demography!C929</f>
        <v>0</v>
      </c>
      <c r="D921" s="148">
        <f>Demography!D929</f>
        <v>0</v>
      </c>
      <c r="E921" s="55"/>
      <c r="F921" s="148">
        <f>LF!M928</f>
        <v>0</v>
      </c>
      <c r="G921" s="148">
        <f>LF!AE928</f>
        <v>0</v>
      </c>
      <c r="H921" s="148">
        <f>LF!AF928</f>
        <v>0</v>
      </c>
      <c r="I921" s="148">
        <f>LF!AH928</f>
        <v>0</v>
      </c>
      <c r="J921" s="148">
        <f>LF!AI928</f>
        <v>0</v>
      </c>
      <c r="K921" s="148">
        <f>LF!AK928</f>
        <v>0</v>
      </c>
      <c r="L921" s="148">
        <f>LF!AM928</f>
        <v>0</v>
      </c>
      <c r="M921" s="148">
        <f>LF!AN928</f>
        <v>0</v>
      </c>
      <c r="N921" s="148">
        <f>LF!AO928</f>
        <v>0</v>
      </c>
      <c r="O921" s="148">
        <f>LF!AP928</f>
        <v>0</v>
      </c>
      <c r="P921" s="148">
        <f>LF!AQ928</f>
        <v>0</v>
      </c>
      <c r="Q921" s="148">
        <f>COUNTIF(LF!AR928,"Yes")</f>
        <v>0</v>
      </c>
      <c r="R921" s="55"/>
      <c r="S921" s="148">
        <f>Oncho!K928</f>
        <v>0</v>
      </c>
      <c r="T921" s="148">
        <f>MAX(Oncho!AB928,Oncho!BA928)</f>
        <v>0</v>
      </c>
      <c r="U921" s="148">
        <f>MAX(Oncho!AC928,Oncho!BB928)</f>
        <v>0</v>
      </c>
      <c r="V921" s="148">
        <f>MAX(Oncho!AE928,Oncho!BD928)</f>
        <v>0</v>
      </c>
      <c r="W921" s="148">
        <f>MAX(Oncho!AF928,Oncho!BE928)</f>
        <v>0</v>
      </c>
      <c r="X921" s="148">
        <f>MAX(Oncho!AG928,Oncho!BF928)</f>
        <v>0</v>
      </c>
      <c r="Y921" s="148">
        <f>MAX(Oncho!AH928,Oncho!BG928)</f>
        <v>0</v>
      </c>
      <c r="Z921" s="148">
        <f>MAX(Oncho!AI928,Oncho!BH928)</f>
        <v>0</v>
      </c>
      <c r="AA921" s="148">
        <f>MAX(Oncho!AJ928,Oncho!BI928)</f>
        <v>0</v>
      </c>
      <c r="AB921" s="148">
        <f>MAX(COUNTIF(Oncho!AK928,"Yes"),COUNTIF(Oncho!BJ928,"Yes"))</f>
        <v>0</v>
      </c>
      <c r="AC921" s="55"/>
      <c r="AD921" s="148">
        <f>Schisto!P930</f>
        <v>0</v>
      </c>
      <c r="AE921" s="148">
        <f>Schisto!AI930</f>
        <v>0</v>
      </c>
      <c r="AF921" s="148">
        <f>Schisto!AJ930</f>
        <v>0</v>
      </c>
      <c r="AG921" s="148">
        <f>Schisto!AN930</f>
        <v>0</v>
      </c>
      <c r="AH921" s="148">
        <f>Schisto!AO930</f>
        <v>0</v>
      </c>
      <c r="AI921" s="148">
        <f>Schisto!AT930</f>
        <v>0</v>
      </c>
      <c r="AJ921" s="148">
        <f>Schisto!AU930</f>
        <v>0</v>
      </c>
      <c r="AK921" s="148">
        <f>Schisto!AV930</f>
        <v>0</v>
      </c>
      <c r="AL921" s="148">
        <f>Schisto!AW930</f>
        <v>0</v>
      </c>
      <c r="AM921" s="148">
        <f>COUNTIF(Schisto!AX930,"Yes")</f>
        <v>0</v>
      </c>
      <c r="AN921" s="55"/>
      <c r="AO921" s="148">
        <f>STH!P930</f>
        <v>0</v>
      </c>
      <c r="AP921" s="148">
        <f>MAX(STH!AK930,STH!BS930)</f>
        <v>0</v>
      </c>
      <c r="AQ921" s="148">
        <f>MAX(STH!AL930,STH!BT930)</f>
        <v>0</v>
      </c>
      <c r="AR921" s="148">
        <f>MAX(STH!AM930,STH!BU930)</f>
        <v>0</v>
      </c>
      <c r="AS921" s="148">
        <f>MAX(STH!AN930,STH!BV930)</f>
        <v>0</v>
      </c>
      <c r="AT921" s="148">
        <f>MAX(STH!AO930,STH!BW930)</f>
        <v>0</v>
      </c>
      <c r="AU921" s="148">
        <f>MAX(STH!AQ930,STH!BY930)</f>
        <v>0</v>
      </c>
      <c r="AV921" s="148">
        <f>MAX(STH!AR930,STH!BZ930)</f>
        <v>0</v>
      </c>
      <c r="AW921" s="148">
        <f>MAX(STH!AS930,STH!CA930)</f>
        <v>0</v>
      </c>
      <c r="AX921" s="148">
        <f>MAX(STH!AT930,STH!CB930)</f>
        <v>0</v>
      </c>
      <c r="AY921" s="148">
        <f>MAX(STH!AU930,STH!CC930)</f>
        <v>0</v>
      </c>
      <c r="AZ921" s="148">
        <f>MAX(STH!AV930,STH!CD930)</f>
        <v>0</v>
      </c>
      <c r="BA921" s="148">
        <f>MAX(STH!AW930,STH!CE930)</f>
        <v>0</v>
      </c>
      <c r="BB921" s="148">
        <f>MAX(STH!AX930,STH!CF930)</f>
        <v>0</v>
      </c>
      <c r="BC921" s="148">
        <f>MAX(STH!AY930,STH!CG930)</f>
        <v>0</v>
      </c>
      <c r="BD921" s="148">
        <f>MAX(STH!AZ930,STH!CH930)</f>
        <v>0</v>
      </c>
      <c r="BE921" s="148">
        <f>MAX(STH!BA930,STH!CI930)</f>
        <v>0</v>
      </c>
      <c r="BF921" s="148">
        <f>MAX(STH!BB930,STH!CJ930)</f>
        <v>0</v>
      </c>
      <c r="BG921" s="148">
        <f>MAX(COUNTIF(STH!BC930,"Yes"),COUNTIF(STH!CK930,"Yes"))</f>
        <v>0</v>
      </c>
      <c r="BH921" s="55"/>
      <c r="BI921" s="148">
        <f>Trachoma!Q933</f>
        <v>0</v>
      </c>
      <c r="BJ921" s="148">
        <f>Trachoma!AK933</f>
        <v>0</v>
      </c>
      <c r="BK921" s="148">
        <f>Trachoma!AL933</f>
        <v>0</v>
      </c>
      <c r="BL921" s="148">
        <f>Trachoma!AN933</f>
        <v>0</v>
      </c>
      <c r="BM921" s="148">
        <f>Trachoma!AO933</f>
        <v>0</v>
      </c>
      <c r="BN921" s="148">
        <f>Trachoma!AT933</f>
        <v>0</v>
      </c>
      <c r="BO921" s="148">
        <f>Trachoma!AU933</f>
        <v>0</v>
      </c>
      <c r="BP921" s="148">
        <f>Trachoma!AV933</f>
        <v>0</v>
      </c>
      <c r="BQ921" s="148">
        <f>Trachoma!AW933</f>
        <v>0</v>
      </c>
      <c r="BR921" s="148">
        <f>COUNTIF(Trachoma!AX933,"Yes")</f>
        <v>0</v>
      </c>
      <c r="BS921" s="55"/>
      <c r="BT921" s="148">
        <f t="shared" si="154"/>
        <v>0</v>
      </c>
      <c r="BU921" s="148">
        <f t="shared" si="155"/>
        <v>0</v>
      </c>
      <c r="BV921" s="148">
        <f t="shared" si="156"/>
        <v>0</v>
      </c>
      <c r="BW921" s="148">
        <f t="shared" si="157"/>
        <v>0</v>
      </c>
      <c r="BX921" s="148">
        <f t="shared" si="158"/>
        <v>0</v>
      </c>
      <c r="BY921" s="148">
        <f t="shared" si="160"/>
        <v>0</v>
      </c>
      <c r="BZ921" s="148">
        <f t="shared" si="161"/>
        <v>0</v>
      </c>
      <c r="CA921" s="148">
        <f t="shared" si="162"/>
        <v>0</v>
      </c>
      <c r="CB921" s="148">
        <f t="shared" si="163"/>
        <v>0</v>
      </c>
      <c r="CC921" s="148">
        <f t="shared" si="159"/>
        <v>0</v>
      </c>
    </row>
    <row r="922" spans="2:81" x14ac:dyDescent="0.25">
      <c r="B922" s="361">
        <f>Demography!B930</f>
        <v>0</v>
      </c>
      <c r="C922" s="361">
        <f>Demography!C930</f>
        <v>0</v>
      </c>
      <c r="D922" s="362">
        <f>Demography!D930</f>
        <v>0</v>
      </c>
      <c r="E922" s="337"/>
      <c r="F922" s="362">
        <f>LF!M929</f>
        <v>0</v>
      </c>
      <c r="G922" s="362">
        <f>LF!AE929</f>
        <v>0</v>
      </c>
      <c r="H922" s="362">
        <f>LF!AF929</f>
        <v>0</v>
      </c>
      <c r="I922" s="362">
        <f>LF!AH929</f>
        <v>0</v>
      </c>
      <c r="J922" s="362">
        <f>LF!AI929</f>
        <v>0</v>
      </c>
      <c r="K922" s="362">
        <f>LF!AK929</f>
        <v>0</v>
      </c>
      <c r="L922" s="362">
        <f>LF!AM929</f>
        <v>0</v>
      </c>
      <c r="M922" s="362">
        <f>LF!AN929</f>
        <v>0</v>
      </c>
      <c r="N922" s="362">
        <f>LF!AO929</f>
        <v>0</v>
      </c>
      <c r="O922" s="362">
        <f>LF!AP929</f>
        <v>0</v>
      </c>
      <c r="P922" s="362">
        <f>LF!AQ929</f>
        <v>0</v>
      </c>
      <c r="Q922" s="362">
        <f>COUNTIF(LF!AR929,"Yes")</f>
        <v>0</v>
      </c>
      <c r="R922" s="337"/>
      <c r="S922" s="362">
        <f>Oncho!K929</f>
        <v>0</v>
      </c>
      <c r="T922" s="362">
        <f>MAX(Oncho!AB929,Oncho!BA929)</f>
        <v>0</v>
      </c>
      <c r="U922" s="362">
        <f>MAX(Oncho!AC929,Oncho!BB929)</f>
        <v>0</v>
      </c>
      <c r="V922" s="362">
        <f>MAX(Oncho!AE929,Oncho!BD929)</f>
        <v>0</v>
      </c>
      <c r="W922" s="362">
        <f>MAX(Oncho!AF929,Oncho!BE929)</f>
        <v>0</v>
      </c>
      <c r="X922" s="362">
        <f>MAX(Oncho!AG929,Oncho!BF929)</f>
        <v>0</v>
      </c>
      <c r="Y922" s="362">
        <f>MAX(Oncho!AH929,Oncho!BG929)</f>
        <v>0</v>
      </c>
      <c r="Z922" s="362">
        <f>MAX(Oncho!AI929,Oncho!BH929)</f>
        <v>0</v>
      </c>
      <c r="AA922" s="362">
        <f>MAX(Oncho!AJ929,Oncho!BI929)</f>
        <v>0</v>
      </c>
      <c r="AB922" s="362">
        <f>MAX(COUNTIF(Oncho!AK929,"Yes"),COUNTIF(Oncho!BJ929,"Yes"))</f>
        <v>0</v>
      </c>
      <c r="AC922" s="337"/>
      <c r="AD922" s="362">
        <f>Schisto!P931</f>
        <v>0</v>
      </c>
      <c r="AE922" s="362">
        <f>Schisto!AI931</f>
        <v>0</v>
      </c>
      <c r="AF922" s="362">
        <f>Schisto!AJ931</f>
        <v>0</v>
      </c>
      <c r="AG922" s="362">
        <f>Schisto!AN931</f>
        <v>0</v>
      </c>
      <c r="AH922" s="362">
        <f>Schisto!AO931</f>
        <v>0</v>
      </c>
      <c r="AI922" s="362">
        <f>Schisto!AT931</f>
        <v>0</v>
      </c>
      <c r="AJ922" s="362">
        <f>Schisto!AU931</f>
        <v>0</v>
      </c>
      <c r="AK922" s="362">
        <f>Schisto!AV931</f>
        <v>0</v>
      </c>
      <c r="AL922" s="362">
        <f>Schisto!AW931</f>
        <v>0</v>
      </c>
      <c r="AM922" s="362">
        <f>COUNTIF(Schisto!AX931,"Yes")</f>
        <v>0</v>
      </c>
      <c r="AN922" s="337"/>
      <c r="AO922" s="362">
        <f>STH!P931</f>
        <v>0</v>
      </c>
      <c r="AP922" s="362">
        <f>MAX(STH!AK931,STH!BS931)</f>
        <v>0</v>
      </c>
      <c r="AQ922" s="362">
        <f>MAX(STH!AL931,STH!BT931)</f>
        <v>0</v>
      </c>
      <c r="AR922" s="362">
        <f>MAX(STH!AM931,STH!BU931)</f>
        <v>0</v>
      </c>
      <c r="AS922" s="362">
        <f>MAX(STH!AN931,STH!BV931)</f>
        <v>0</v>
      </c>
      <c r="AT922" s="362">
        <f>MAX(STH!AO931,STH!BW931)</f>
        <v>0</v>
      </c>
      <c r="AU922" s="362">
        <f>MAX(STH!AQ931,STH!BY931)</f>
        <v>0</v>
      </c>
      <c r="AV922" s="362">
        <f>MAX(STH!AR931,STH!BZ931)</f>
        <v>0</v>
      </c>
      <c r="AW922" s="362">
        <f>MAX(STH!AS931,STH!CA931)</f>
        <v>0</v>
      </c>
      <c r="AX922" s="362">
        <f>MAX(STH!AT931,STH!CB931)</f>
        <v>0</v>
      </c>
      <c r="AY922" s="362">
        <f>MAX(STH!AU931,STH!CC931)</f>
        <v>0</v>
      </c>
      <c r="AZ922" s="362">
        <f>MAX(STH!AV931,STH!CD931)</f>
        <v>0</v>
      </c>
      <c r="BA922" s="362">
        <f>MAX(STH!AW931,STH!CE931)</f>
        <v>0</v>
      </c>
      <c r="BB922" s="362">
        <f>MAX(STH!AX931,STH!CF931)</f>
        <v>0</v>
      </c>
      <c r="BC922" s="362">
        <f>MAX(STH!AY931,STH!CG931)</f>
        <v>0</v>
      </c>
      <c r="BD922" s="362">
        <f>MAX(STH!AZ931,STH!CH931)</f>
        <v>0</v>
      </c>
      <c r="BE922" s="362">
        <f>MAX(STH!BA931,STH!CI931)</f>
        <v>0</v>
      </c>
      <c r="BF922" s="362">
        <f>MAX(STH!BB931,STH!CJ931)</f>
        <v>0</v>
      </c>
      <c r="BG922" s="362">
        <f>MAX(COUNTIF(STH!BC931,"Yes"),COUNTIF(STH!CK931,"Yes"))</f>
        <v>0</v>
      </c>
      <c r="BH922" s="337"/>
      <c r="BI922" s="362">
        <f>Trachoma!Q934</f>
        <v>0</v>
      </c>
      <c r="BJ922" s="362">
        <f>Trachoma!AK934</f>
        <v>0</v>
      </c>
      <c r="BK922" s="362">
        <f>Trachoma!AL934</f>
        <v>0</v>
      </c>
      <c r="BL922" s="362">
        <f>Trachoma!AN934</f>
        <v>0</v>
      </c>
      <c r="BM922" s="362">
        <f>Trachoma!AO934</f>
        <v>0</v>
      </c>
      <c r="BN922" s="362">
        <f>Trachoma!AT934</f>
        <v>0</v>
      </c>
      <c r="BO922" s="362">
        <f>Trachoma!AU934</f>
        <v>0</v>
      </c>
      <c r="BP922" s="362">
        <f>Trachoma!AV934</f>
        <v>0</v>
      </c>
      <c r="BQ922" s="362">
        <f>Trachoma!AW934</f>
        <v>0</v>
      </c>
      <c r="BR922" s="362">
        <f>COUNTIF(Trachoma!AX934,"Yes")</f>
        <v>0</v>
      </c>
      <c r="BS922" s="337"/>
      <c r="BT922" s="362">
        <f t="shared" si="154"/>
        <v>0</v>
      </c>
      <c r="BU922" s="362">
        <f t="shared" si="155"/>
        <v>0</v>
      </c>
      <c r="BV922" s="362">
        <f t="shared" si="156"/>
        <v>0</v>
      </c>
      <c r="BW922" s="362">
        <f t="shared" si="157"/>
        <v>0</v>
      </c>
      <c r="BX922" s="362">
        <f t="shared" si="158"/>
        <v>0</v>
      </c>
      <c r="BY922" s="362">
        <f t="shared" si="160"/>
        <v>0</v>
      </c>
      <c r="BZ922" s="362">
        <f t="shared" si="161"/>
        <v>0</v>
      </c>
      <c r="CA922" s="362">
        <f t="shared" si="162"/>
        <v>0</v>
      </c>
      <c r="CB922" s="362">
        <f t="shared" si="163"/>
        <v>0</v>
      </c>
      <c r="CC922" s="362">
        <f t="shared" si="159"/>
        <v>0</v>
      </c>
    </row>
    <row r="923" spans="2:81" x14ac:dyDescent="0.25">
      <c r="B923" s="147">
        <f>Demography!B931</f>
        <v>0</v>
      </c>
      <c r="C923" s="147">
        <f>Demography!C931</f>
        <v>0</v>
      </c>
      <c r="D923" s="148">
        <f>Demography!D931</f>
        <v>0</v>
      </c>
      <c r="E923" s="55"/>
      <c r="F923" s="148">
        <f>LF!M930</f>
        <v>0</v>
      </c>
      <c r="G923" s="148">
        <f>LF!AE930</f>
        <v>0</v>
      </c>
      <c r="H923" s="148">
        <f>LF!AF930</f>
        <v>0</v>
      </c>
      <c r="I923" s="148">
        <f>LF!AH930</f>
        <v>0</v>
      </c>
      <c r="J923" s="148">
        <f>LF!AI930</f>
        <v>0</v>
      </c>
      <c r="K923" s="148">
        <f>LF!AK930</f>
        <v>0</v>
      </c>
      <c r="L923" s="148">
        <f>LF!AM930</f>
        <v>0</v>
      </c>
      <c r="M923" s="148">
        <f>LF!AN930</f>
        <v>0</v>
      </c>
      <c r="N923" s="148">
        <f>LF!AO930</f>
        <v>0</v>
      </c>
      <c r="O923" s="148">
        <f>LF!AP930</f>
        <v>0</v>
      </c>
      <c r="P923" s="148">
        <f>LF!AQ930</f>
        <v>0</v>
      </c>
      <c r="Q923" s="148">
        <f>COUNTIF(LF!AR930,"Yes")</f>
        <v>0</v>
      </c>
      <c r="R923" s="55"/>
      <c r="S923" s="148">
        <f>Oncho!K930</f>
        <v>0</v>
      </c>
      <c r="T923" s="148">
        <f>MAX(Oncho!AB930,Oncho!BA930)</f>
        <v>0</v>
      </c>
      <c r="U923" s="148">
        <f>MAX(Oncho!AC930,Oncho!BB930)</f>
        <v>0</v>
      </c>
      <c r="V923" s="148">
        <f>MAX(Oncho!AE930,Oncho!BD930)</f>
        <v>0</v>
      </c>
      <c r="W923" s="148">
        <f>MAX(Oncho!AF930,Oncho!BE930)</f>
        <v>0</v>
      </c>
      <c r="X923" s="148">
        <f>MAX(Oncho!AG930,Oncho!BF930)</f>
        <v>0</v>
      </c>
      <c r="Y923" s="148">
        <f>MAX(Oncho!AH930,Oncho!BG930)</f>
        <v>0</v>
      </c>
      <c r="Z923" s="148">
        <f>MAX(Oncho!AI930,Oncho!BH930)</f>
        <v>0</v>
      </c>
      <c r="AA923" s="148">
        <f>MAX(Oncho!AJ930,Oncho!BI930)</f>
        <v>0</v>
      </c>
      <c r="AB923" s="148">
        <f>MAX(COUNTIF(Oncho!AK930,"Yes"),COUNTIF(Oncho!BJ930,"Yes"))</f>
        <v>0</v>
      </c>
      <c r="AC923" s="55"/>
      <c r="AD923" s="148">
        <f>Schisto!P932</f>
        <v>0</v>
      </c>
      <c r="AE923" s="148">
        <f>Schisto!AI932</f>
        <v>0</v>
      </c>
      <c r="AF923" s="148">
        <f>Schisto!AJ932</f>
        <v>0</v>
      </c>
      <c r="AG923" s="148">
        <f>Schisto!AN932</f>
        <v>0</v>
      </c>
      <c r="AH923" s="148">
        <f>Schisto!AO932</f>
        <v>0</v>
      </c>
      <c r="AI923" s="148">
        <f>Schisto!AT932</f>
        <v>0</v>
      </c>
      <c r="AJ923" s="148">
        <f>Schisto!AU932</f>
        <v>0</v>
      </c>
      <c r="AK923" s="148">
        <f>Schisto!AV932</f>
        <v>0</v>
      </c>
      <c r="AL923" s="148">
        <f>Schisto!AW932</f>
        <v>0</v>
      </c>
      <c r="AM923" s="148">
        <f>COUNTIF(Schisto!AX932,"Yes")</f>
        <v>0</v>
      </c>
      <c r="AN923" s="55"/>
      <c r="AO923" s="148">
        <f>STH!P932</f>
        <v>0</v>
      </c>
      <c r="AP923" s="148">
        <f>MAX(STH!AK932,STH!BS932)</f>
        <v>0</v>
      </c>
      <c r="AQ923" s="148">
        <f>MAX(STH!AL932,STH!BT932)</f>
        <v>0</v>
      </c>
      <c r="AR923" s="148">
        <f>MAX(STH!AM932,STH!BU932)</f>
        <v>0</v>
      </c>
      <c r="AS923" s="148">
        <f>MAX(STH!AN932,STH!BV932)</f>
        <v>0</v>
      </c>
      <c r="AT923" s="148">
        <f>MAX(STH!AO932,STH!BW932)</f>
        <v>0</v>
      </c>
      <c r="AU923" s="148">
        <f>MAX(STH!AQ932,STH!BY932)</f>
        <v>0</v>
      </c>
      <c r="AV923" s="148">
        <f>MAX(STH!AR932,STH!BZ932)</f>
        <v>0</v>
      </c>
      <c r="AW923" s="148">
        <f>MAX(STH!AS932,STH!CA932)</f>
        <v>0</v>
      </c>
      <c r="AX923" s="148">
        <f>MAX(STH!AT932,STH!CB932)</f>
        <v>0</v>
      </c>
      <c r="AY923" s="148">
        <f>MAX(STH!AU932,STH!CC932)</f>
        <v>0</v>
      </c>
      <c r="AZ923" s="148">
        <f>MAX(STH!AV932,STH!CD932)</f>
        <v>0</v>
      </c>
      <c r="BA923" s="148">
        <f>MAX(STH!AW932,STH!CE932)</f>
        <v>0</v>
      </c>
      <c r="BB923" s="148">
        <f>MAX(STH!AX932,STH!CF932)</f>
        <v>0</v>
      </c>
      <c r="BC923" s="148">
        <f>MAX(STH!AY932,STH!CG932)</f>
        <v>0</v>
      </c>
      <c r="BD923" s="148">
        <f>MAX(STH!AZ932,STH!CH932)</f>
        <v>0</v>
      </c>
      <c r="BE923" s="148">
        <f>MAX(STH!BA932,STH!CI932)</f>
        <v>0</v>
      </c>
      <c r="BF923" s="148">
        <f>MAX(STH!BB932,STH!CJ932)</f>
        <v>0</v>
      </c>
      <c r="BG923" s="148">
        <f>MAX(COUNTIF(STH!BC932,"Yes"),COUNTIF(STH!CK932,"Yes"))</f>
        <v>0</v>
      </c>
      <c r="BH923" s="55"/>
      <c r="BI923" s="148">
        <f>Trachoma!Q935</f>
        <v>0</v>
      </c>
      <c r="BJ923" s="148">
        <f>Trachoma!AK935</f>
        <v>0</v>
      </c>
      <c r="BK923" s="148">
        <f>Trachoma!AL935</f>
        <v>0</v>
      </c>
      <c r="BL923" s="148">
        <f>Trachoma!AN935</f>
        <v>0</v>
      </c>
      <c r="BM923" s="148">
        <f>Trachoma!AO935</f>
        <v>0</v>
      </c>
      <c r="BN923" s="148">
        <f>Trachoma!AT935</f>
        <v>0</v>
      </c>
      <c r="BO923" s="148">
        <f>Trachoma!AU935</f>
        <v>0</v>
      </c>
      <c r="BP923" s="148">
        <f>Trachoma!AV935</f>
        <v>0</v>
      </c>
      <c r="BQ923" s="148">
        <f>Trachoma!AW935</f>
        <v>0</v>
      </c>
      <c r="BR923" s="148">
        <f>COUNTIF(Trachoma!AX935,"Yes")</f>
        <v>0</v>
      </c>
      <c r="BS923" s="55"/>
      <c r="BT923" s="148">
        <f t="shared" si="154"/>
        <v>0</v>
      </c>
      <c r="BU923" s="148">
        <f t="shared" si="155"/>
        <v>0</v>
      </c>
      <c r="BV923" s="148">
        <f t="shared" si="156"/>
        <v>0</v>
      </c>
      <c r="BW923" s="148">
        <f t="shared" si="157"/>
        <v>0</v>
      </c>
      <c r="BX923" s="148">
        <f t="shared" si="158"/>
        <v>0</v>
      </c>
      <c r="BY923" s="148">
        <f t="shared" si="160"/>
        <v>0</v>
      </c>
      <c r="BZ923" s="148">
        <f t="shared" si="161"/>
        <v>0</v>
      </c>
      <c r="CA923" s="148">
        <f t="shared" si="162"/>
        <v>0</v>
      </c>
      <c r="CB923" s="148">
        <f t="shared" si="163"/>
        <v>0</v>
      </c>
      <c r="CC923" s="148">
        <f t="shared" si="159"/>
        <v>0</v>
      </c>
    </row>
    <row r="924" spans="2:81" x14ac:dyDescent="0.25">
      <c r="B924" s="361">
        <f>Demography!B932</f>
        <v>0</v>
      </c>
      <c r="C924" s="361">
        <f>Demography!C932</f>
        <v>0</v>
      </c>
      <c r="D924" s="362">
        <f>Demography!D932</f>
        <v>0</v>
      </c>
      <c r="E924" s="337"/>
      <c r="F924" s="362">
        <f>LF!M931</f>
        <v>0</v>
      </c>
      <c r="G924" s="362">
        <f>LF!AE931</f>
        <v>0</v>
      </c>
      <c r="H924" s="362">
        <f>LF!AF931</f>
        <v>0</v>
      </c>
      <c r="I924" s="362">
        <f>LF!AH931</f>
        <v>0</v>
      </c>
      <c r="J924" s="362">
        <f>LF!AI931</f>
        <v>0</v>
      </c>
      <c r="K924" s="362">
        <f>LF!AK931</f>
        <v>0</v>
      </c>
      <c r="L924" s="362">
        <f>LF!AM931</f>
        <v>0</v>
      </c>
      <c r="M924" s="362">
        <f>LF!AN931</f>
        <v>0</v>
      </c>
      <c r="N924" s="362">
        <f>LF!AO931</f>
        <v>0</v>
      </c>
      <c r="O924" s="362">
        <f>LF!AP931</f>
        <v>0</v>
      </c>
      <c r="P924" s="362">
        <f>LF!AQ931</f>
        <v>0</v>
      </c>
      <c r="Q924" s="362">
        <f>COUNTIF(LF!AR931,"Yes")</f>
        <v>0</v>
      </c>
      <c r="R924" s="337"/>
      <c r="S924" s="362">
        <f>Oncho!K931</f>
        <v>0</v>
      </c>
      <c r="T924" s="362">
        <f>MAX(Oncho!AB931,Oncho!BA931)</f>
        <v>0</v>
      </c>
      <c r="U924" s="362">
        <f>MAX(Oncho!AC931,Oncho!BB931)</f>
        <v>0</v>
      </c>
      <c r="V924" s="362">
        <f>MAX(Oncho!AE931,Oncho!BD931)</f>
        <v>0</v>
      </c>
      <c r="W924" s="362">
        <f>MAX(Oncho!AF931,Oncho!BE931)</f>
        <v>0</v>
      </c>
      <c r="X924" s="362">
        <f>MAX(Oncho!AG931,Oncho!BF931)</f>
        <v>0</v>
      </c>
      <c r="Y924" s="362">
        <f>MAX(Oncho!AH931,Oncho!BG931)</f>
        <v>0</v>
      </c>
      <c r="Z924" s="362">
        <f>MAX(Oncho!AI931,Oncho!BH931)</f>
        <v>0</v>
      </c>
      <c r="AA924" s="362">
        <f>MAX(Oncho!AJ931,Oncho!BI931)</f>
        <v>0</v>
      </c>
      <c r="AB924" s="362">
        <f>MAX(COUNTIF(Oncho!AK931,"Yes"),COUNTIF(Oncho!BJ931,"Yes"))</f>
        <v>0</v>
      </c>
      <c r="AC924" s="337"/>
      <c r="AD924" s="362">
        <f>Schisto!P933</f>
        <v>0</v>
      </c>
      <c r="AE924" s="362">
        <f>Schisto!AI933</f>
        <v>0</v>
      </c>
      <c r="AF924" s="362">
        <f>Schisto!AJ933</f>
        <v>0</v>
      </c>
      <c r="AG924" s="362">
        <f>Schisto!AN933</f>
        <v>0</v>
      </c>
      <c r="AH924" s="362">
        <f>Schisto!AO933</f>
        <v>0</v>
      </c>
      <c r="AI924" s="362">
        <f>Schisto!AT933</f>
        <v>0</v>
      </c>
      <c r="AJ924" s="362">
        <f>Schisto!AU933</f>
        <v>0</v>
      </c>
      <c r="AK924" s="362">
        <f>Schisto!AV933</f>
        <v>0</v>
      </c>
      <c r="AL924" s="362">
        <f>Schisto!AW933</f>
        <v>0</v>
      </c>
      <c r="AM924" s="362">
        <f>COUNTIF(Schisto!AX933,"Yes")</f>
        <v>0</v>
      </c>
      <c r="AN924" s="337"/>
      <c r="AO924" s="362">
        <f>STH!P933</f>
        <v>0</v>
      </c>
      <c r="AP924" s="362">
        <f>MAX(STH!AK933,STH!BS933)</f>
        <v>0</v>
      </c>
      <c r="AQ924" s="362">
        <f>MAX(STH!AL933,STH!BT933)</f>
        <v>0</v>
      </c>
      <c r="AR924" s="362">
        <f>MAX(STH!AM933,STH!BU933)</f>
        <v>0</v>
      </c>
      <c r="AS924" s="362">
        <f>MAX(STH!AN933,STH!BV933)</f>
        <v>0</v>
      </c>
      <c r="AT924" s="362">
        <f>MAX(STH!AO933,STH!BW933)</f>
        <v>0</v>
      </c>
      <c r="AU924" s="362">
        <f>MAX(STH!AQ933,STH!BY933)</f>
        <v>0</v>
      </c>
      <c r="AV924" s="362">
        <f>MAX(STH!AR933,STH!BZ933)</f>
        <v>0</v>
      </c>
      <c r="AW924" s="362">
        <f>MAX(STH!AS933,STH!CA933)</f>
        <v>0</v>
      </c>
      <c r="AX924" s="362">
        <f>MAX(STH!AT933,STH!CB933)</f>
        <v>0</v>
      </c>
      <c r="AY924" s="362">
        <f>MAX(STH!AU933,STH!CC933)</f>
        <v>0</v>
      </c>
      <c r="AZ924" s="362">
        <f>MAX(STH!AV933,STH!CD933)</f>
        <v>0</v>
      </c>
      <c r="BA924" s="362">
        <f>MAX(STH!AW933,STH!CE933)</f>
        <v>0</v>
      </c>
      <c r="BB924" s="362">
        <f>MAX(STH!AX933,STH!CF933)</f>
        <v>0</v>
      </c>
      <c r="BC924" s="362">
        <f>MAX(STH!AY933,STH!CG933)</f>
        <v>0</v>
      </c>
      <c r="BD924" s="362">
        <f>MAX(STH!AZ933,STH!CH933)</f>
        <v>0</v>
      </c>
      <c r="BE924" s="362">
        <f>MAX(STH!BA933,STH!CI933)</f>
        <v>0</v>
      </c>
      <c r="BF924" s="362">
        <f>MAX(STH!BB933,STH!CJ933)</f>
        <v>0</v>
      </c>
      <c r="BG924" s="362">
        <f>MAX(COUNTIF(STH!BC933,"Yes"),COUNTIF(STH!CK933,"Yes"))</f>
        <v>0</v>
      </c>
      <c r="BH924" s="337"/>
      <c r="BI924" s="362">
        <f>Trachoma!Q936</f>
        <v>0</v>
      </c>
      <c r="BJ924" s="362">
        <f>Trachoma!AK936</f>
        <v>0</v>
      </c>
      <c r="BK924" s="362">
        <f>Trachoma!AL936</f>
        <v>0</v>
      </c>
      <c r="BL924" s="362">
        <f>Trachoma!AN936</f>
        <v>0</v>
      </c>
      <c r="BM924" s="362">
        <f>Trachoma!AO936</f>
        <v>0</v>
      </c>
      <c r="BN924" s="362">
        <f>Trachoma!AT936</f>
        <v>0</v>
      </c>
      <c r="BO924" s="362">
        <f>Trachoma!AU936</f>
        <v>0</v>
      </c>
      <c r="BP924" s="362">
        <f>Trachoma!AV936</f>
        <v>0</v>
      </c>
      <c r="BQ924" s="362">
        <f>Trachoma!AW936</f>
        <v>0</v>
      </c>
      <c r="BR924" s="362">
        <f>COUNTIF(Trachoma!AX936,"Yes")</f>
        <v>0</v>
      </c>
      <c r="BS924" s="337"/>
      <c r="BT924" s="362">
        <f t="shared" si="154"/>
        <v>0</v>
      </c>
      <c r="BU924" s="362">
        <f t="shared" si="155"/>
        <v>0</v>
      </c>
      <c r="BV924" s="362">
        <f t="shared" si="156"/>
        <v>0</v>
      </c>
      <c r="BW924" s="362">
        <f t="shared" si="157"/>
        <v>0</v>
      </c>
      <c r="BX924" s="362">
        <f t="shared" si="158"/>
        <v>0</v>
      </c>
      <c r="BY924" s="362">
        <f t="shared" si="160"/>
        <v>0</v>
      </c>
      <c r="BZ924" s="362">
        <f t="shared" si="161"/>
        <v>0</v>
      </c>
      <c r="CA924" s="362">
        <f t="shared" si="162"/>
        <v>0</v>
      </c>
      <c r="CB924" s="362">
        <f t="shared" si="163"/>
        <v>0</v>
      </c>
      <c r="CC924" s="362">
        <f t="shared" si="159"/>
        <v>0</v>
      </c>
    </row>
    <row r="925" spans="2:81" x14ac:dyDescent="0.25">
      <c r="B925" s="147">
        <f>Demography!B933</f>
        <v>0</v>
      </c>
      <c r="C925" s="147">
        <f>Demography!C933</f>
        <v>0</v>
      </c>
      <c r="D925" s="148">
        <f>Demography!D933</f>
        <v>0</v>
      </c>
      <c r="E925" s="55"/>
      <c r="F925" s="148">
        <f>LF!M932</f>
        <v>0</v>
      </c>
      <c r="G925" s="148">
        <f>LF!AE932</f>
        <v>0</v>
      </c>
      <c r="H925" s="148">
        <f>LF!AF932</f>
        <v>0</v>
      </c>
      <c r="I925" s="148">
        <f>LF!AH932</f>
        <v>0</v>
      </c>
      <c r="J925" s="148">
        <f>LF!AI932</f>
        <v>0</v>
      </c>
      <c r="K925" s="148">
        <f>LF!AK932</f>
        <v>0</v>
      </c>
      <c r="L925" s="148">
        <f>LF!AM932</f>
        <v>0</v>
      </c>
      <c r="M925" s="148">
        <f>LF!AN932</f>
        <v>0</v>
      </c>
      <c r="N925" s="148">
        <f>LF!AO932</f>
        <v>0</v>
      </c>
      <c r="O925" s="148">
        <f>LF!AP932</f>
        <v>0</v>
      </c>
      <c r="P925" s="148">
        <f>LF!AQ932</f>
        <v>0</v>
      </c>
      <c r="Q925" s="148">
        <f>COUNTIF(LF!AR932,"Yes")</f>
        <v>0</v>
      </c>
      <c r="R925" s="55"/>
      <c r="S925" s="148">
        <f>Oncho!K932</f>
        <v>0</v>
      </c>
      <c r="T925" s="148">
        <f>MAX(Oncho!AB932,Oncho!BA932)</f>
        <v>0</v>
      </c>
      <c r="U925" s="148">
        <f>MAX(Oncho!AC932,Oncho!BB932)</f>
        <v>0</v>
      </c>
      <c r="V925" s="148">
        <f>MAX(Oncho!AE932,Oncho!BD932)</f>
        <v>0</v>
      </c>
      <c r="W925" s="148">
        <f>MAX(Oncho!AF932,Oncho!BE932)</f>
        <v>0</v>
      </c>
      <c r="X925" s="148">
        <f>MAX(Oncho!AG932,Oncho!BF932)</f>
        <v>0</v>
      </c>
      <c r="Y925" s="148">
        <f>MAX(Oncho!AH932,Oncho!BG932)</f>
        <v>0</v>
      </c>
      <c r="Z925" s="148">
        <f>MAX(Oncho!AI932,Oncho!BH932)</f>
        <v>0</v>
      </c>
      <c r="AA925" s="148">
        <f>MAX(Oncho!AJ932,Oncho!BI932)</f>
        <v>0</v>
      </c>
      <c r="AB925" s="148">
        <f>MAX(COUNTIF(Oncho!AK932,"Yes"),COUNTIF(Oncho!BJ932,"Yes"))</f>
        <v>0</v>
      </c>
      <c r="AC925" s="55"/>
      <c r="AD925" s="148">
        <f>Schisto!P934</f>
        <v>0</v>
      </c>
      <c r="AE925" s="148">
        <f>Schisto!AI934</f>
        <v>0</v>
      </c>
      <c r="AF925" s="148">
        <f>Schisto!AJ934</f>
        <v>0</v>
      </c>
      <c r="AG925" s="148">
        <f>Schisto!AN934</f>
        <v>0</v>
      </c>
      <c r="AH925" s="148">
        <f>Schisto!AO934</f>
        <v>0</v>
      </c>
      <c r="AI925" s="148">
        <f>Schisto!AT934</f>
        <v>0</v>
      </c>
      <c r="AJ925" s="148">
        <f>Schisto!AU934</f>
        <v>0</v>
      </c>
      <c r="AK925" s="148">
        <f>Schisto!AV934</f>
        <v>0</v>
      </c>
      <c r="AL925" s="148">
        <f>Schisto!AW934</f>
        <v>0</v>
      </c>
      <c r="AM925" s="148">
        <f>COUNTIF(Schisto!AX934,"Yes")</f>
        <v>0</v>
      </c>
      <c r="AN925" s="55"/>
      <c r="AO925" s="148">
        <f>STH!P934</f>
        <v>0</v>
      </c>
      <c r="AP925" s="148">
        <f>MAX(STH!AK934,STH!BS934)</f>
        <v>0</v>
      </c>
      <c r="AQ925" s="148">
        <f>MAX(STH!AL934,STH!BT934)</f>
        <v>0</v>
      </c>
      <c r="AR925" s="148">
        <f>MAX(STH!AM934,STH!BU934)</f>
        <v>0</v>
      </c>
      <c r="AS925" s="148">
        <f>MAX(STH!AN934,STH!BV934)</f>
        <v>0</v>
      </c>
      <c r="AT925" s="148">
        <f>MAX(STH!AO934,STH!BW934)</f>
        <v>0</v>
      </c>
      <c r="AU925" s="148">
        <f>MAX(STH!AQ934,STH!BY934)</f>
        <v>0</v>
      </c>
      <c r="AV925" s="148">
        <f>MAX(STH!AR934,STH!BZ934)</f>
        <v>0</v>
      </c>
      <c r="AW925" s="148">
        <f>MAX(STH!AS934,STH!CA934)</f>
        <v>0</v>
      </c>
      <c r="AX925" s="148">
        <f>MAX(STH!AT934,STH!CB934)</f>
        <v>0</v>
      </c>
      <c r="AY925" s="148">
        <f>MAX(STH!AU934,STH!CC934)</f>
        <v>0</v>
      </c>
      <c r="AZ925" s="148">
        <f>MAX(STH!AV934,STH!CD934)</f>
        <v>0</v>
      </c>
      <c r="BA925" s="148">
        <f>MAX(STH!AW934,STH!CE934)</f>
        <v>0</v>
      </c>
      <c r="BB925" s="148">
        <f>MAX(STH!AX934,STH!CF934)</f>
        <v>0</v>
      </c>
      <c r="BC925" s="148">
        <f>MAX(STH!AY934,STH!CG934)</f>
        <v>0</v>
      </c>
      <c r="BD925" s="148">
        <f>MAX(STH!AZ934,STH!CH934)</f>
        <v>0</v>
      </c>
      <c r="BE925" s="148">
        <f>MAX(STH!BA934,STH!CI934)</f>
        <v>0</v>
      </c>
      <c r="BF925" s="148">
        <f>MAX(STH!BB934,STH!CJ934)</f>
        <v>0</v>
      </c>
      <c r="BG925" s="148">
        <f>MAX(COUNTIF(STH!BC934,"Yes"),COUNTIF(STH!CK934,"Yes"))</f>
        <v>0</v>
      </c>
      <c r="BH925" s="55"/>
      <c r="BI925" s="148">
        <f>Trachoma!Q937</f>
        <v>0</v>
      </c>
      <c r="BJ925" s="148">
        <f>Trachoma!AK937</f>
        <v>0</v>
      </c>
      <c r="BK925" s="148">
        <f>Trachoma!AL937</f>
        <v>0</v>
      </c>
      <c r="BL925" s="148">
        <f>Trachoma!AN937</f>
        <v>0</v>
      </c>
      <c r="BM925" s="148">
        <f>Trachoma!AO937</f>
        <v>0</v>
      </c>
      <c r="BN925" s="148">
        <f>Trachoma!AT937</f>
        <v>0</v>
      </c>
      <c r="BO925" s="148">
        <f>Trachoma!AU937</f>
        <v>0</v>
      </c>
      <c r="BP925" s="148">
        <f>Trachoma!AV937</f>
        <v>0</v>
      </c>
      <c r="BQ925" s="148">
        <f>Trachoma!AW937</f>
        <v>0</v>
      </c>
      <c r="BR925" s="148">
        <f>COUNTIF(Trachoma!AX937,"Yes")</f>
        <v>0</v>
      </c>
      <c r="BS925" s="55"/>
      <c r="BT925" s="148">
        <f t="shared" si="154"/>
        <v>0</v>
      </c>
      <c r="BU925" s="148">
        <f t="shared" si="155"/>
        <v>0</v>
      </c>
      <c r="BV925" s="148">
        <f t="shared" si="156"/>
        <v>0</v>
      </c>
      <c r="BW925" s="148">
        <f t="shared" si="157"/>
        <v>0</v>
      </c>
      <c r="BX925" s="148">
        <f t="shared" si="158"/>
        <v>0</v>
      </c>
      <c r="BY925" s="148">
        <f t="shared" si="160"/>
        <v>0</v>
      </c>
      <c r="BZ925" s="148">
        <f t="shared" si="161"/>
        <v>0</v>
      </c>
      <c r="CA925" s="148">
        <f t="shared" si="162"/>
        <v>0</v>
      </c>
      <c r="CB925" s="148">
        <f t="shared" si="163"/>
        <v>0</v>
      </c>
      <c r="CC925" s="148">
        <f t="shared" si="159"/>
        <v>0</v>
      </c>
    </row>
    <row r="926" spans="2:81" x14ac:dyDescent="0.25">
      <c r="B926" s="361">
        <f>Demography!B934</f>
        <v>0</v>
      </c>
      <c r="C926" s="361">
        <f>Demography!C934</f>
        <v>0</v>
      </c>
      <c r="D926" s="362">
        <f>Demography!D934</f>
        <v>0</v>
      </c>
      <c r="E926" s="337"/>
      <c r="F926" s="362">
        <f>LF!M933</f>
        <v>0</v>
      </c>
      <c r="G926" s="362">
        <f>LF!AE933</f>
        <v>0</v>
      </c>
      <c r="H926" s="362">
        <f>LF!AF933</f>
        <v>0</v>
      </c>
      <c r="I926" s="362">
        <f>LF!AH933</f>
        <v>0</v>
      </c>
      <c r="J926" s="362">
        <f>LF!AI933</f>
        <v>0</v>
      </c>
      <c r="K926" s="362">
        <f>LF!AK933</f>
        <v>0</v>
      </c>
      <c r="L926" s="362">
        <f>LF!AM933</f>
        <v>0</v>
      </c>
      <c r="M926" s="362">
        <f>LF!AN933</f>
        <v>0</v>
      </c>
      <c r="N926" s="362">
        <f>LF!AO933</f>
        <v>0</v>
      </c>
      <c r="O926" s="362">
        <f>LF!AP933</f>
        <v>0</v>
      </c>
      <c r="P926" s="362">
        <f>LF!AQ933</f>
        <v>0</v>
      </c>
      <c r="Q926" s="362">
        <f>COUNTIF(LF!AR933,"Yes")</f>
        <v>0</v>
      </c>
      <c r="R926" s="337"/>
      <c r="S926" s="362">
        <f>Oncho!K933</f>
        <v>0</v>
      </c>
      <c r="T926" s="362">
        <f>MAX(Oncho!AB933,Oncho!BA933)</f>
        <v>0</v>
      </c>
      <c r="U926" s="362">
        <f>MAX(Oncho!AC933,Oncho!BB933)</f>
        <v>0</v>
      </c>
      <c r="V926" s="362">
        <f>MAX(Oncho!AE933,Oncho!BD933)</f>
        <v>0</v>
      </c>
      <c r="W926" s="362">
        <f>MAX(Oncho!AF933,Oncho!BE933)</f>
        <v>0</v>
      </c>
      <c r="X926" s="362">
        <f>MAX(Oncho!AG933,Oncho!BF933)</f>
        <v>0</v>
      </c>
      <c r="Y926" s="362">
        <f>MAX(Oncho!AH933,Oncho!BG933)</f>
        <v>0</v>
      </c>
      <c r="Z926" s="362">
        <f>MAX(Oncho!AI933,Oncho!BH933)</f>
        <v>0</v>
      </c>
      <c r="AA926" s="362">
        <f>MAX(Oncho!AJ933,Oncho!BI933)</f>
        <v>0</v>
      </c>
      <c r="AB926" s="362">
        <f>MAX(COUNTIF(Oncho!AK933,"Yes"),COUNTIF(Oncho!BJ933,"Yes"))</f>
        <v>0</v>
      </c>
      <c r="AC926" s="337"/>
      <c r="AD926" s="362">
        <f>Schisto!P935</f>
        <v>0</v>
      </c>
      <c r="AE926" s="362">
        <f>Schisto!AI935</f>
        <v>0</v>
      </c>
      <c r="AF926" s="362">
        <f>Schisto!AJ935</f>
        <v>0</v>
      </c>
      <c r="AG926" s="362">
        <f>Schisto!AN935</f>
        <v>0</v>
      </c>
      <c r="AH926" s="362">
        <f>Schisto!AO935</f>
        <v>0</v>
      </c>
      <c r="AI926" s="362">
        <f>Schisto!AT935</f>
        <v>0</v>
      </c>
      <c r="AJ926" s="362">
        <f>Schisto!AU935</f>
        <v>0</v>
      </c>
      <c r="AK926" s="362">
        <f>Schisto!AV935</f>
        <v>0</v>
      </c>
      <c r="AL926" s="362">
        <f>Schisto!AW935</f>
        <v>0</v>
      </c>
      <c r="AM926" s="362">
        <f>COUNTIF(Schisto!AX935,"Yes")</f>
        <v>0</v>
      </c>
      <c r="AN926" s="337"/>
      <c r="AO926" s="362">
        <f>STH!P935</f>
        <v>0</v>
      </c>
      <c r="AP926" s="362">
        <f>MAX(STH!AK935,STH!BS935)</f>
        <v>0</v>
      </c>
      <c r="AQ926" s="362">
        <f>MAX(STH!AL935,STH!BT935)</f>
        <v>0</v>
      </c>
      <c r="AR926" s="362">
        <f>MAX(STH!AM935,STH!BU935)</f>
        <v>0</v>
      </c>
      <c r="AS926" s="362">
        <f>MAX(STH!AN935,STH!BV935)</f>
        <v>0</v>
      </c>
      <c r="AT926" s="362">
        <f>MAX(STH!AO935,STH!BW935)</f>
        <v>0</v>
      </c>
      <c r="AU926" s="362">
        <f>MAX(STH!AQ935,STH!BY935)</f>
        <v>0</v>
      </c>
      <c r="AV926" s="362">
        <f>MAX(STH!AR935,STH!BZ935)</f>
        <v>0</v>
      </c>
      <c r="AW926" s="362">
        <f>MAX(STH!AS935,STH!CA935)</f>
        <v>0</v>
      </c>
      <c r="AX926" s="362">
        <f>MAX(STH!AT935,STH!CB935)</f>
        <v>0</v>
      </c>
      <c r="AY926" s="362">
        <f>MAX(STH!AU935,STH!CC935)</f>
        <v>0</v>
      </c>
      <c r="AZ926" s="362">
        <f>MAX(STH!AV935,STH!CD935)</f>
        <v>0</v>
      </c>
      <c r="BA926" s="362">
        <f>MAX(STH!AW935,STH!CE935)</f>
        <v>0</v>
      </c>
      <c r="BB926" s="362">
        <f>MAX(STH!AX935,STH!CF935)</f>
        <v>0</v>
      </c>
      <c r="BC926" s="362">
        <f>MAX(STH!AY935,STH!CG935)</f>
        <v>0</v>
      </c>
      <c r="BD926" s="362">
        <f>MAX(STH!AZ935,STH!CH935)</f>
        <v>0</v>
      </c>
      <c r="BE926" s="362">
        <f>MAX(STH!BA935,STH!CI935)</f>
        <v>0</v>
      </c>
      <c r="BF926" s="362">
        <f>MAX(STH!BB935,STH!CJ935)</f>
        <v>0</v>
      </c>
      <c r="BG926" s="362">
        <f>MAX(COUNTIF(STH!BC935,"Yes"),COUNTIF(STH!CK935,"Yes"))</f>
        <v>0</v>
      </c>
      <c r="BH926" s="337"/>
      <c r="BI926" s="362">
        <f>Trachoma!Q938</f>
        <v>0</v>
      </c>
      <c r="BJ926" s="362">
        <f>Trachoma!AK938</f>
        <v>0</v>
      </c>
      <c r="BK926" s="362">
        <f>Trachoma!AL938</f>
        <v>0</v>
      </c>
      <c r="BL926" s="362">
        <f>Trachoma!AN938</f>
        <v>0</v>
      </c>
      <c r="BM926" s="362">
        <f>Trachoma!AO938</f>
        <v>0</v>
      </c>
      <c r="BN926" s="362">
        <f>Trachoma!AT938</f>
        <v>0</v>
      </c>
      <c r="BO926" s="362">
        <f>Trachoma!AU938</f>
        <v>0</v>
      </c>
      <c r="BP926" s="362">
        <f>Trachoma!AV938</f>
        <v>0</v>
      </c>
      <c r="BQ926" s="362">
        <f>Trachoma!AW938</f>
        <v>0</v>
      </c>
      <c r="BR926" s="362">
        <f>COUNTIF(Trachoma!AX938,"Yes")</f>
        <v>0</v>
      </c>
      <c r="BS926" s="337"/>
      <c r="BT926" s="362">
        <f t="shared" si="154"/>
        <v>0</v>
      </c>
      <c r="BU926" s="362">
        <f t="shared" si="155"/>
        <v>0</v>
      </c>
      <c r="BV926" s="362">
        <f t="shared" si="156"/>
        <v>0</v>
      </c>
      <c r="BW926" s="362">
        <f t="shared" si="157"/>
        <v>0</v>
      </c>
      <c r="BX926" s="362">
        <f t="shared" si="158"/>
        <v>0</v>
      </c>
      <c r="BY926" s="362">
        <f t="shared" si="160"/>
        <v>0</v>
      </c>
      <c r="BZ926" s="362">
        <f t="shared" si="161"/>
        <v>0</v>
      </c>
      <c r="CA926" s="362">
        <f t="shared" si="162"/>
        <v>0</v>
      </c>
      <c r="CB926" s="362">
        <f t="shared" si="163"/>
        <v>0</v>
      </c>
      <c r="CC926" s="362">
        <f t="shared" si="159"/>
        <v>0</v>
      </c>
    </row>
    <row r="927" spans="2:81" x14ac:dyDescent="0.25">
      <c r="B927" s="147">
        <f>Demography!B935</f>
        <v>0</v>
      </c>
      <c r="C927" s="147">
        <f>Demography!C935</f>
        <v>0</v>
      </c>
      <c r="D927" s="148">
        <f>Demography!D935</f>
        <v>0</v>
      </c>
      <c r="E927" s="55"/>
      <c r="F927" s="148">
        <f>LF!M934</f>
        <v>0</v>
      </c>
      <c r="G927" s="148">
        <f>LF!AE934</f>
        <v>0</v>
      </c>
      <c r="H927" s="148">
        <f>LF!AF934</f>
        <v>0</v>
      </c>
      <c r="I927" s="148">
        <f>LF!AH934</f>
        <v>0</v>
      </c>
      <c r="J927" s="148">
        <f>LF!AI934</f>
        <v>0</v>
      </c>
      <c r="K927" s="148">
        <f>LF!AK934</f>
        <v>0</v>
      </c>
      <c r="L927" s="148">
        <f>LF!AM934</f>
        <v>0</v>
      </c>
      <c r="M927" s="148">
        <f>LF!AN934</f>
        <v>0</v>
      </c>
      <c r="N927" s="148">
        <f>LF!AO934</f>
        <v>0</v>
      </c>
      <c r="O927" s="148">
        <f>LF!AP934</f>
        <v>0</v>
      </c>
      <c r="P927" s="148">
        <f>LF!AQ934</f>
        <v>0</v>
      </c>
      <c r="Q927" s="148">
        <f>COUNTIF(LF!AR934,"Yes")</f>
        <v>0</v>
      </c>
      <c r="R927" s="55"/>
      <c r="S927" s="148">
        <f>Oncho!K934</f>
        <v>0</v>
      </c>
      <c r="T927" s="148">
        <f>MAX(Oncho!AB934,Oncho!BA934)</f>
        <v>0</v>
      </c>
      <c r="U927" s="148">
        <f>MAX(Oncho!AC934,Oncho!BB934)</f>
        <v>0</v>
      </c>
      <c r="V927" s="148">
        <f>MAX(Oncho!AE934,Oncho!BD934)</f>
        <v>0</v>
      </c>
      <c r="W927" s="148">
        <f>MAX(Oncho!AF934,Oncho!BE934)</f>
        <v>0</v>
      </c>
      <c r="X927" s="148">
        <f>MAX(Oncho!AG934,Oncho!BF934)</f>
        <v>0</v>
      </c>
      <c r="Y927" s="148">
        <f>MAX(Oncho!AH934,Oncho!BG934)</f>
        <v>0</v>
      </c>
      <c r="Z927" s="148">
        <f>MAX(Oncho!AI934,Oncho!BH934)</f>
        <v>0</v>
      </c>
      <c r="AA927" s="148">
        <f>MAX(Oncho!AJ934,Oncho!BI934)</f>
        <v>0</v>
      </c>
      <c r="AB927" s="148">
        <f>MAX(COUNTIF(Oncho!AK934,"Yes"),COUNTIF(Oncho!BJ934,"Yes"))</f>
        <v>0</v>
      </c>
      <c r="AC927" s="55"/>
      <c r="AD927" s="148">
        <f>Schisto!P936</f>
        <v>0</v>
      </c>
      <c r="AE927" s="148">
        <f>Schisto!AI936</f>
        <v>0</v>
      </c>
      <c r="AF927" s="148">
        <f>Schisto!AJ936</f>
        <v>0</v>
      </c>
      <c r="AG927" s="148">
        <f>Schisto!AN936</f>
        <v>0</v>
      </c>
      <c r="AH927" s="148">
        <f>Schisto!AO936</f>
        <v>0</v>
      </c>
      <c r="AI927" s="148">
        <f>Schisto!AT936</f>
        <v>0</v>
      </c>
      <c r="AJ927" s="148">
        <f>Schisto!AU936</f>
        <v>0</v>
      </c>
      <c r="AK927" s="148">
        <f>Schisto!AV936</f>
        <v>0</v>
      </c>
      <c r="AL927" s="148">
        <f>Schisto!AW936</f>
        <v>0</v>
      </c>
      <c r="AM927" s="148">
        <f>COUNTIF(Schisto!AX936,"Yes")</f>
        <v>0</v>
      </c>
      <c r="AN927" s="55"/>
      <c r="AO927" s="148">
        <f>STH!P936</f>
        <v>0</v>
      </c>
      <c r="AP927" s="148">
        <f>MAX(STH!AK936,STH!BS936)</f>
        <v>0</v>
      </c>
      <c r="AQ927" s="148">
        <f>MAX(STH!AL936,STH!BT936)</f>
        <v>0</v>
      </c>
      <c r="AR927" s="148">
        <f>MAX(STH!AM936,STH!BU936)</f>
        <v>0</v>
      </c>
      <c r="AS927" s="148">
        <f>MAX(STH!AN936,STH!BV936)</f>
        <v>0</v>
      </c>
      <c r="AT927" s="148">
        <f>MAX(STH!AO936,STH!BW936)</f>
        <v>0</v>
      </c>
      <c r="AU927" s="148">
        <f>MAX(STH!AQ936,STH!BY936)</f>
        <v>0</v>
      </c>
      <c r="AV927" s="148">
        <f>MAX(STH!AR936,STH!BZ936)</f>
        <v>0</v>
      </c>
      <c r="AW927" s="148">
        <f>MAX(STH!AS936,STH!CA936)</f>
        <v>0</v>
      </c>
      <c r="AX927" s="148">
        <f>MAX(STH!AT936,STH!CB936)</f>
        <v>0</v>
      </c>
      <c r="AY927" s="148">
        <f>MAX(STH!AU936,STH!CC936)</f>
        <v>0</v>
      </c>
      <c r="AZ927" s="148">
        <f>MAX(STH!AV936,STH!CD936)</f>
        <v>0</v>
      </c>
      <c r="BA927" s="148">
        <f>MAX(STH!AW936,STH!CE936)</f>
        <v>0</v>
      </c>
      <c r="BB927" s="148">
        <f>MAX(STH!AX936,STH!CF936)</f>
        <v>0</v>
      </c>
      <c r="BC927" s="148">
        <f>MAX(STH!AY936,STH!CG936)</f>
        <v>0</v>
      </c>
      <c r="BD927" s="148">
        <f>MAX(STH!AZ936,STH!CH936)</f>
        <v>0</v>
      </c>
      <c r="BE927" s="148">
        <f>MAX(STH!BA936,STH!CI936)</f>
        <v>0</v>
      </c>
      <c r="BF927" s="148">
        <f>MAX(STH!BB936,STH!CJ936)</f>
        <v>0</v>
      </c>
      <c r="BG927" s="148">
        <f>MAX(COUNTIF(STH!BC936,"Yes"),COUNTIF(STH!CK936,"Yes"))</f>
        <v>0</v>
      </c>
      <c r="BH927" s="55"/>
      <c r="BI927" s="148">
        <f>Trachoma!Q939</f>
        <v>0</v>
      </c>
      <c r="BJ927" s="148">
        <f>Trachoma!AK939</f>
        <v>0</v>
      </c>
      <c r="BK927" s="148">
        <f>Trachoma!AL939</f>
        <v>0</v>
      </c>
      <c r="BL927" s="148">
        <f>Trachoma!AN939</f>
        <v>0</v>
      </c>
      <c r="BM927" s="148">
        <f>Trachoma!AO939</f>
        <v>0</v>
      </c>
      <c r="BN927" s="148">
        <f>Trachoma!AT939</f>
        <v>0</v>
      </c>
      <c r="BO927" s="148">
        <f>Trachoma!AU939</f>
        <v>0</v>
      </c>
      <c r="BP927" s="148">
        <f>Trachoma!AV939</f>
        <v>0</v>
      </c>
      <c r="BQ927" s="148">
        <f>Trachoma!AW939</f>
        <v>0</v>
      </c>
      <c r="BR927" s="148">
        <f>COUNTIF(Trachoma!AX939,"Yes")</f>
        <v>0</v>
      </c>
      <c r="BS927" s="55"/>
      <c r="BT927" s="148">
        <f t="shared" si="154"/>
        <v>0</v>
      </c>
      <c r="BU927" s="148">
        <f t="shared" si="155"/>
        <v>0</v>
      </c>
      <c r="BV927" s="148">
        <f t="shared" si="156"/>
        <v>0</v>
      </c>
      <c r="BW927" s="148">
        <f t="shared" si="157"/>
        <v>0</v>
      </c>
      <c r="BX927" s="148">
        <f t="shared" si="158"/>
        <v>0</v>
      </c>
      <c r="BY927" s="148">
        <f t="shared" si="160"/>
        <v>0</v>
      </c>
      <c r="BZ927" s="148">
        <f t="shared" si="161"/>
        <v>0</v>
      </c>
      <c r="CA927" s="148">
        <f t="shared" si="162"/>
        <v>0</v>
      </c>
      <c r="CB927" s="148">
        <f t="shared" si="163"/>
        <v>0</v>
      </c>
      <c r="CC927" s="148">
        <f t="shared" si="159"/>
        <v>0</v>
      </c>
    </row>
    <row r="928" spans="2:81" x14ac:dyDescent="0.25">
      <c r="B928" s="361">
        <f>Demography!B936</f>
        <v>0</v>
      </c>
      <c r="C928" s="361">
        <f>Demography!C936</f>
        <v>0</v>
      </c>
      <c r="D928" s="362">
        <f>Demography!D936</f>
        <v>0</v>
      </c>
      <c r="E928" s="337"/>
      <c r="F928" s="362">
        <f>LF!M935</f>
        <v>0</v>
      </c>
      <c r="G928" s="362">
        <f>LF!AE935</f>
        <v>0</v>
      </c>
      <c r="H928" s="362">
        <f>LF!AF935</f>
        <v>0</v>
      </c>
      <c r="I928" s="362">
        <f>LF!AH935</f>
        <v>0</v>
      </c>
      <c r="J928" s="362">
        <f>LF!AI935</f>
        <v>0</v>
      </c>
      <c r="K928" s="362">
        <f>LF!AK935</f>
        <v>0</v>
      </c>
      <c r="L928" s="362">
        <f>LF!AM935</f>
        <v>0</v>
      </c>
      <c r="M928" s="362">
        <f>LF!AN935</f>
        <v>0</v>
      </c>
      <c r="N928" s="362">
        <f>LF!AO935</f>
        <v>0</v>
      </c>
      <c r="O928" s="362">
        <f>LF!AP935</f>
        <v>0</v>
      </c>
      <c r="P928" s="362">
        <f>LF!AQ935</f>
        <v>0</v>
      </c>
      <c r="Q928" s="362">
        <f>COUNTIF(LF!AR935,"Yes")</f>
        <v>0</v>
      </c>
      <c r="R928" s="337"/>
      <c r="S928" s="362">
        <f>Oncho!K935</f>
        <v>0</v>
      </c>
      <c r="T928" s="362">
        <f>MAX(Oncho!AB935,Oncho!BA935)</f>
        <v>0</v>
      </c>
      <c r="U928" s="362">
        <f>MAX(Oncho!AC935,Oncho!BB935)</f>
        <v>0</v>
      </c>
      <c r="V928" s="362">
        <f>MAX(Oncho!AE935,Oncho!BD935)</f>
        <v>0</v>
      </c>
      <c r="W928" s="362">
        <f>MAX(Oncho!AF935,Oncho!BE935)</f>
        <v>0</v>
      </c>
      <c r="X928" s="362">
        <f>MAX(Oncho!AG935,Oncho!BF935)</f>
        <v>0</v>
      </c>
      <c r="Y928" s="362">
        <f>MAX(Oncho!AH935,Oncho!BG935)</f>
        <v>0</v>
      </c>
      <c r="Z928" s="362">
        <f>MAX(Oncho!AI935,Oncho!BH935)</f>
        <v>0</v>
      </c>
      <c r="AA928" s="362">
        <f>MAX(Oncho!AJ935,Oncho!BI935)</f>
        <v>0</v>
      </c>
      <c r="AB928" s="362">
        <f>MAX(COUNTIF(Oncho!AK935,"Yes"),COUNTIF(Oncho!BJ935,"Yes"))</f>
        <v>0</v>
      </c>
      <c r="AC928" s="337"/>
      <c r="AD928" s="362">
        <f>Schisto!P937</f>
        <v>0</v>
      </c>
      <c r="AE928" s="362">
        <f>Schisto!AI937</f>
        <v>0</v>
      </c>
      <c r="AF928" s="362">
        <f>Schisto!AJ937</f>
        <v>0</v>
      </c>
      <c r="AG928" s="362">
        <f>Schisto!AN937</f>
        <v>0</v>
      </c>
      <c r="AH928" s="362">
        <f>Schisto!AO937</f>
        <v>0</v>
      </c>
      <c r="AI928" s="362">
        <f>Schisto!AT937</f>
        <v>0</v>
      </c>
      <c r="AJ928" s="362">
        <f>Schisto!AU937</f>
        <v>0</v>
      </c>
      <c r="AK928" s="362">
        <f>Schisto!AV937</f>
        <v>0</v>
      </c>
      <c r="AL928" s="362">
        <f>Schisto!AW937</f>
        <v>0</v>
      </c>
      <c r="AM928" s="362">
        <f>COUNTIF(Schisto!AX937,"Yes")</f>
        <v>0</v>
      </c>
      <c r="AN928" s="337"/>
      <c r="AO928" s="362">
        <f>STH!P937</f>
        <v>0</v>
      </c>
      <c r="AP928" s="362">
        <f>MAX(STH!AK937,STH!BS937)</f>
        <v>0</v>
      </c>
      <c r="AQ928" s="362">
        <f>MAX(STH!AL937,STH!BT937)</f>
        <v>0</v>
      </c>
      <c r="AR928" s="362">
        <f>MAX(STH!AM937,STH!BU937)</f>
        <v>0</v>
      </c>
      <c r="AS928" s="362">
        <f>MAX(STH!AN937,STH!BV937)</f>
        <v>0</v>
      </c>
      <c r="AT928" s="362">
        <f>MAX(STH!AO937,STH!BW937)</f>
        <v>0</v>
      </c>
      <c r="AU928" s="362">
        <f>MAX(STH!AQ937,STH!BY937)</f>
        <v>0</v>
      </c>
      <c r="AV928" s="362">
        <f>MAX(STH!AR937,STH!BZ937)</f>
        <v>0</v>
      </c>
      <c r="AW928" s="362">
        <f>MAX(STH!AS937,STH!CA937)</f>
        <v>0</v>
      </c>
      <c r="AX928" s="362">
        <f>MAX(STH!AT937,STH!CB937)</f>
        <v>0</v>
      </c>
      <c r="AY928" s="362">
        <f>MAX(STH!AU937,STH!CC937)</f>
        <v>0</v>
      </c>
      <c r="AZ928" s="362">
        <f>MAX(STH!AV937,STH!CD937)</f>
        <v>0</v>
      </c>
      <c r="BA928" s="362">
        <f>MAX(STH!AW937,STH!CE937)</f>
        <v>0</v>
      </c>
      <c r="BB928" s="362">
        <f>MAX(STH!AX937,STH!CF937)</f>
        <v>0</v>
      </c>
      <c r="BC928" s="362">
        <f>MAX(STH!AY937,STH!CG937)</f>
        <v>0</v>
      </c>
      <c r="BD928" s="362">
        <f>MAX(STH!AZ937,STH!CH937)</f>
        <v>0</v>
      </c>
      <c r="BE928" s="362">
        <f>MAX(STH!BA937,STH!CI937)</f>
        <v>0</v>
      </c>
      <c r="BF928" s="362">
        <f>MAX(STH!BB937,STH!CJ937)</f>
        <v>0</v>
      </c>
      <c r="BG928" s="362">
        <f>MAX(COUNTIF(STH!BC937,"Yes"),COUNTIF(STH!CK937,"Yes"))</f>
        <v>0</v>
      </c>
      <c r="BH928" s="337"/>
      <c r="BI928" s="362">
        <f>Trachoma!Q940</f>
        <v>0</v>
      </c>
      <c r="BJ928" s="362">
        <f>Trachoma!AK940</f>
        <v>0</v>
      </c>
      <c r="BK928" s="362">
        <f>Trachoma!AL940</f>
        <v>0</v>
      </c>
      <c r="BL928" s="362">
        <f>Trachoma!AN940</f>
        <v>0</v>
      </c>
      <c r="BM928" s="362">
        <f>Trachoma!AO940</f>
        <v>0</v>
      </c>
      <c r="BN928" s="362">
        <f>Trachoma!AT940</f>
        <v>0</v>
      </c>
      <c r="BO928" s="362">
        <f>Trachoma!AU940</f>
        <v>0</v>
      </c>
      <c r="BP928" s="362">
        <f>Trachoma!AV940</f>
        <v>0</v>
      </c>
      <c r="BQ928" s="362">
        <f>Trachoma!AW940</f>
        <v>0</v>
      </c>
      <c r="BR928" s="362">
        <f>COUNTIF(Trachoma!AX940,"Yes")</f>
        <v>0</v>
      </c>
      <c r="BS928" s="337"/>
      <c r="BT928" s="362">
        <f t="shared" si="154"/>
        <v>0</v>
      </c>
      <c r="BU928" s="362">
        <f t="shared" si="155"/>
        <v>0</v>
      </c>
      <c r="BV928" s="362">
        <f t="shared" si="156"/>
        <v>0</v>
      </c>
      <c r="BW928" s="362">
        <f t="shared" si="157"/>
        <v>0</v>
      </c>
      <c r="BX928" s="362">
        <f t="shared" si="158"/>
        <v>0</v>
      </c>
      <c r="BY928" s="362">
        <f t="shared" si="160"/>
        <v>0</v>
      </c>
      <c r="BZ928" s="362">
        <f t="shared" si="161"/>
        <v>0</v>
      </c>
      <c r="CA928" s="362">
        <f t="shared" si="162"/>
        <v>0</v>
      </c>
      <c r="CB928" s="362">
        <f t="shared" si="163"/>
        <v>0</v>
      </c>
      <c r="CC928" s="362">
        <f t="shared" si="159"/>
        <v>0</v>
      </c>
    </row>
    <row r="929" spans="2:81" x14ac:dyDescent="0.25">
      <c r="B929" s="147">
        <f>Demography!B937</f>
        <v>0</v>
      </c>
      <c r="C929" s="147">
        <f>Demography!C937</f>
        <v>0</v>
      </c>
      <c r="D929" s="148">
        <f>Demography!D937</f>
        <v>0</v>
      </c>
      <c r="E929" s="55"/>
      <c r="F929" s="148">
        <f>LF!M936</f>
        <v>0</v>
      </c>
      <c r="G929" s="148">
        <f>LF!AE936</f>
        <v>0</v>
      </c>
      <c r="H929" s="148">
        <f>LF!AF936</f>
        <v>0</v>
      </c>
      <c r="I929" s="148">
        <f>LF!AH936</f>
        <v>0</v>
      </c>
      <c r="J929" s="148">
        <f>LF!AI936</f>
        <v>0</v>
      </c>
      <c r="K929" s="148">
        <f>LF!AK936</f>
        <v>0</v>
      </c>
      <c r="L929" s="148">
        <f>LF!AM936</f>
        <v>0</v>
      </c>
      <c r="M929" s="148">
        <f>LF!AN936</f>
        <v>0</v>
      </c>
      <c r="N929" s="148">
        <f>LF!AO936</f>
        <v>0</v>
      </c>
      <c r="O929" s="148">
        <f>LF!AP936</f>
        <v>0</v>
      </c>
      <c r="P929" s="148">
        <f>LF!AQ936</f>
        <v>0</v>
      </c>
      <c r="Q929" s="148">
        <f>COUNTIF(LF!AR936,"Yes")</f>
        <v>0</v>
      </c>
      <c r="R929" s="55"/>
      <c r="S929" s="148">
        <f>Oncho!K936</f>
        <v>0</v>
      </c>
      <c r="T929" s="148">
        <f>MAX(Oncho!AB936,Oncho!BA936)</f>
        <v>0</v>
      </c>
      <c r="U929" s="148">
        <f>MAX(Oncho!AC936,Oncho!BB936)</f>
        <v>0</v>
      </c>
      <c r="V929" s="148">
        <f>MAX(Oncho!AE936,Oncho!BD936)</f>
        <v>0</v>
      </c>
      <c r="W929" s="148">
        <f>MAX(Oncho!AF936,Oncho!BE936)</f>
        <v>0</v>
      </c>
      <c r="X929" s="148">
        <f>MAX(Oncho!AG936,Oncho!BF936)</f>
        <v>0</v>
      </c>
      <c r="Y929" s="148">
        <f>MAX(Oncho!AH936,Oncho!BG936)</f>
        <v>0</v>
      </c>
      <c r="Z929" s="148">
        <f>MAX(Oncho!AI936,Oncho!BH936)</f>
        <v>0</v>
      </c>
      <c r="AA929" s="148">
        <f>MAX(Oncho!AJ936,Oncho!BI936)</f>
        <v>0</v>
      </c>
      <c r="AB929" s="148">
        <f>MAX(COUNTIF(Oncho!AK936,"Yes"),COUNTIF(Oncho!BJ936,"Yes"))</f>
        <v>0</v>
      </c>
      <c r="AC929" s="55"/>
      <c r="AD929" s="148">
        <f>Schisto!P938</f>
        <v>0</v>
      </c>
      <c r="AE929" s="148">
        <f>Schisto!AI938</f>
        <v>0</v>
      </c>
      <c r="AF929" s="148">
        <f>Schisto!AJ938</f>
        <v>0</v>
      </c>
      <c r="AG929" s="148">
        <f>Schisto!AN938</f>
        <v>0</v>
      </c>
      <c r="AH929" s="148">
        <f>Schisto!AO938</f>
        <v>0</v>
      </c>
      <c r="AI929" s="148">
        <f>Schisto!AT938</f>
        <v>0</v>
      </c>
      <c r="AJ929" s="148">
        <f>Schisto!AU938</f>
        <v>0</v>
      </c>
      <c r="AK929" s="148">
        <f>Schisto!AV938</f>
        <v>0</v>
      </c>
      <c r="AL929" s="148">
        <f>Schisto!AW938</f>
        <v>0</v>
      </c>
      <c r="AM929" s="148">
        <f>COUNTIF(Schisto!AX938,"Yes")</f>
        <v>0</v>
      </c>
      <c r="AN929" s="55"/>
      <c r="AO929" s="148">
        <f>STH!P938</f>
        <v>0</v>
      </c>
      <c r="AP929" s="148">
        <f>MAX(STH!AK938,STH!BS938)</f>
        <v>0</v>
      </c>
      <c r="AQ929" s="148">
        <f>MAX(STH!AL938,STH!BT938)</f>
        <v>0</v>
      </c>
      <c r="AR929" s="148">
        <f>MAX(STH!AM938,STH!BU938)</f>
        <v>0</v>
      </c>
      <c r="AS929" s="148">
        <f>MAX(STH!AN938,STH!BV938)</f>
        <v>0</v>
      </c>
      <c r="AT929" s="148">
        <f>MAX(STH!AO938,STH!BW938)</f>
        <v>0</v>
      </c>
      <c r="AU929" s="148">
        <f>MAX(STH!AQ938,STH!BY938)</f>
        <v>0</v>
      </c>
      <c r="AV929" s="148">
        <f>MAX(STH!AR938,STH!BZ938)</f>
        <v>0</v>
      </c>
      <c r="AW929" s="148">
        <f>MAX(STH!AS938,STH!CA938)</f>
        <v>0</v>
      </c>
      <c r="AX929" s="148">
        <f>MAX(STH!AT938,STH!CB938)</f>
        <v>0</v>
      </c>
      <c r="AY929" s="148">
        <f>MAX(STH!AU938,STH!CC938)</f>
        <v>0</v>
      </c>
      <c r="AZ929" s="148">
        <f>MAX(STH!AV938,STH!CD938)</f>
        <v>0</v>
      </c>
      <c r="BA929" s="148">
        <f>MAX(STH!AW938,STH!CE938)</f>
        <v>0</v>
      </c>
      <c r="BB929" s="148">
        <f>MAX(STH!AX938,STH!CF938)</f>
        <v>0</v>
      </c>
      <c r="BC929" s="148">
        <f>MAX(STH!AY938,STH!CG938)</f>
        <v>0</v>
      </c>
      <c r="BD929" s="148">
        <f>MAX(STH!AZ938,STH!CH938)</f>
        <v>0</v>
      </c>
      <c r="BE929" s="148">
        <f>MAX(STH!BA938,STH!CI938)</f>
        <v>0</v>
      </c>
      <c r="BF929" s="148">
        <f>MAX(STH!BB938,STH!CJ938)</f>
        <v>0</v>
      </c>
      <c r="BG929" s="148">
        <f>MAX(COUNTIF(STH!BC938,"Yes"),COUNTIF(STH!CK938,"Yes"))</f>
        <v>0</v>
      </c>
      <c r="BH929" s="55"/>
      <c r="BI929" s="148">
        <f>Trachoma!Q941</f>
        <v>0</v>
      </c>
      <c r="BJ929" s="148">
        <f>Trachoma!AK941</f>
        <v>0</v>
      </c>
      <c r="BK929" s="148">
        <f>Trachoma!AL941</f>
        <v>0</v>
      </c>
      <c r="BL929" s="148">
        <f>Trachoma!AN941</f>
        <v>0</v>
      </c>
      <c r="BM929" s="148">
        <f>Trachoma!AO941</f>
        <v>0</v>
      </c>
      <c r="BN929" s="148">
        <f>Trachoma!AT941</f>
        <v>0</v>
      </c>
      <c r="BO929" s="148">
        <f>Trachoma!AU941</f>
        <v>0</v>
      </c>
      <c r="BP929" s="148">
        <f>Trachoma!AV941</f>
        <v>0</v>
      </c>
      <c r="BQ929" s="148">
        <f>Trachoma!AW941</f>
        <v>0</v>
      </c>
      <c r="BR929" s="148">
        <f>COUNTIF(Trachoma!AX941,"Yes")</f>
        <v>0</v>
      </c>
      <c r="BS929" s="55"/>
      <c r="BT929" s="148">
        <f t="shared" si="154"/>
        <v>0</v>
      </c>
      <c r="BU929" s="148">
        <f t="shared" si="155"/>
        <v>0</v>
      </c>
      <c r="BV929" s="148">
        <f t="shared" si="156"/>
        <v>0</v>
      </c>
      <c r="BW929" s="148">
        <f t="shared" si="157"/>
        <v>0</v>
      </c>
      <c r="BX929" s="148">
        <f t="shared" si="158"/>
        <v>0</v>
      </c>
      <c r="BY929" s="148">
        <f t="shared" si="160"/>
        <v>0</v>
      </c>
      <c r="BZ929" s="148">
        <f t="shared" si="161"/>
        <v>0</v>
      </c>
      <c r="CA929" s="148">
        <f t="shared" si="162"/>
        <v>0</v>
      </c>
      <c r="CB929" s="148">
        <f t="shared" si="163"/>
        <v>0</v>
      </c>
      <c r="CC929" s="148">
        <f t="shared" si="159"/>
        <v>0</v>
      </c>
    </row>
    <row r="930" spans="2:81" x14ac:dyDescent="0.25">
      <c r="B930" s="361">
        <f>Demography!B938</f>
        <v>0</v>
      </c>
      <c r="C930" s="361">
        <f>Demography!C938</f>
        <v>0</v>
      </c>
      <c r="D930" s="362">
        <f>Demography!D938</f>
        <v>0</v>
      </c>
      <c r="E930" s="337"/>
      <c r="F930" s="362">
        <f>LF!M937</f>
        <v>0</v>
      </c>
      <c r="G930" s="362">
        <f>LF!AE937</f>
        <v>0</v>
      </c>
      <c r="H930" s="362">
        <f>LF!AF937</f>
        <v>0</v>
      </c>
      <c r="I930" s="362">
        <f>LF!AH937</f>
        <v>0</v>
      </c>
      <c r="J930" s="362">
        <f>LF!AI937</f>
        <v>0</v>
      </c>
      <c r="K930" s="362">
        <f>LF!AK937</f>
        <v>0</v>
      </c>
      <c r="L930" s="362">
        <f>LF!AM937</f>
        <v>0</v>
      </c>
      <c r="M930" s="362">
        <f>LF!AN937</f>
        <v>0</v>
      </c>
      <c r="N930" s="362">
        <f>LF!AO937</f>
        <v>0</v>
      </c>
      <c r="O930" s="362">
        <f>LF!AP937</f>
        <v>0</v>
      </c>
      <c r="P930" s="362">
        <f>LF!AQ937</f>
        <v>0</v>
      </c>
      <c r="Q930" s="362">
        <f>COUNTIF(LF!AR937,"Yes")</f>
        <v>0</v>
      </c>
      <c r="R930" s="337"/>
      <c r="S930" s="362">
        <f>Oncho!K937</f>
        <v>0</v>
      </c>
      <c r="T930" s="362">
        <f>MAX(Oncho!AB937,Oncho!BA937)</f>
        <v>0</v>
      </c>
      <c r="U930" s="362">
        <f>MAX(Oncho!AC937,Oncho!BB937)</f>
        <v>0</v>
      </c>
      <c r="V930" s="362">
        <f>MAX(Oncho!AE937,Oncho!BD937)</f>
        <v>0</v>
      </c>
      <c r="W930" s="362">
        <f>MAX(Oncho!AF937,Oncho!BE937)</f>
        <v>0</v>
      </c>
      <c r="X930" s="362">
        <f>MAX(Oncho!AG937,Oncho!BF937)</f>
        <v>0</v>
      </c>
      <c r="Y930" s="362">
        <f>MAX(Oncho!AH937,Oncho!BG937)</f>
        <v>0</v>
      </c>
      <c r="Z930" s="362">
        <f>MAX(Oncho!AI937,Oncho!BH937)</f>
        <v>0</v>
      </c>
      <c r="AA930" s="362">
        <f>MAX(Oncho!AJ937,Oncho!BI937)</f>
        <v>0</v>
      </c>
      <c r="AB930" s="362">
        <f>MAX(COUNTIF(Oncho!AK937,"Yes"),COUNTIF(Oncho!BJ937,"Yes"))</f>
        <v>0</v>
      </c>
      <c r="AC930" s="337"/>
      <c r="AD930" s="362">
        <f>Schisto!P939</f>
        <v>0</v>
      </c>
      <c r="AE930" s="362">
        <f>Schisto!AI939</f>
        <v>0</v>
      </c>
      <c r="AF930" s="362">
        <f>Schisto!AJ939</f>
        <v>0</v>
      </c>
      <c r="AG930" s="362">
        <f>Schisto!AN939</f>
        <v>0</v>
      </c>
      <c r="AH930" s="362">
        <f>Schisto!AO939</f>
        <v>0</v>
      </c>
      <c r="AI930" s="362">
        <f>Schisto!AT939</f>
        <v>0</v>
      </c>
      <c r="AJ930" s="362">
        <f>Schisto!AU939</f>
        <v>0</v>
      </c>
      <c r="AK930" s="362">
        <f>Schisto!AV939</f>
        <v>0</v>
      </c>
      <c r="AL930" s="362">
        <f>Schisto!AW939</f>
        <v>0</v>
      </c>
      <c r="AM930" s="362">
        <f>COUNTIF(Schisto!AX939,"Yes")</f>
        <v>0</v>
      </c>
      <c r="AN930" s="337"/>
      <c r="AO930" s="362">
        <f>STH!P939</f>
        <v>0</v>
      </c>
      <c r="AP930" s="362">
        <f>MAX(STH!AK939,STH!BS939)</f>
        <v>0</v>
      </c>
      <c r="AQ930" s="362">
        <f>MAX(STH!AL939,STH!BT939)</f>
        <v>0</v>
      </c>
      <c r="AR930" s="362">
        <f>MAX(STH!AM939,STH!BU939)</f>
        <v>0</v>
      </c>
      <c r="AS930" s="362">
        <f>MAX(STH!AN939,STH!BV939)</f>
        <v>0</v>
      </c>
      <c r="AT930" s="362">
        <f>MAX(STH!AO939,STH!BW939)</f>
        <v>0</v>
      </c>
      <c r="AU930" s="362">
        <f>MAX(STH!AQ939,STH!BY939)</f>
        <v>0</v>
      </c>
      <c r="AV930" s="362">
        <f>MAX(STH!AR939,STH!BZ939)</f>
        <v>0</v>
      </c>
      <c r="AW930" s="362">
        <f>MAX(STH!AS939,STH!CA939)</f>
        <v>0</v>
      </c>
      <c r="AX930" s="362">
        <f>MAX(STH!AT939,STH!CB939)</f>
        <v>0</v>
      </c>
      <c r="AY930" s="362">
        <f>MAX(STH!AU939,STH!CC939)</f>
        <v>0</v>
      </c>
      <c r="AZ930" s="362">
        <f>MAX(STH!AV939,STH!CD939)</f>
        <v>0</v>
      </c>
      <c r="BA930" s="362">
        <f>MAX(STH!AW939,STH!CE939)</f>
        <v>0</v>
      </c>
      <c r="BB930" s="362">
        <f>MAX(STH!AX939,STH!CF939)</f>
        <v>0</v>
      </c>
      <c r="BC930" s="362">
        <f>MAX(STH!AY939,STH!CG939)</f>
        <v>0</v>
      </c>
      <c r="BD930" s="362">
        <f>MAX(STH!AZ939,STH!CH939)</f>
        <v>0</v>
      </c>
      <c r="BE930" s="362">
        <f>MAX(STH!BA939,STH!CI939)</f>
        <v>0</v>
      </c>
      <c r="BF930" s="362">
        <f>MAX(STH!BB939,STH!CJ939)</f>
        <v>0</v>
      </c>
      <c r="BG930" s="362">
        <f>MAX(COUNTIF(STH!BC939,"Yes"),COUNTIF(STH!CK939,"Yes"))</f>
        <v>0</v>
      </c>
      <c r="BH930" s="337"/>
      <c r="BI930" s="362">
        <f>Trachoma!Q942</f>
        <v>0</v>
      </c>
      <c r="BJ930" s="362">
        <f>Trachoma!AK942</f>
        <v>0</v>
      </c>
      <c r="BK930" s="362">
        <f>Trachoma!AL942</f>
        <v>0</v>
      </c>
      <c r="BL930" s="362">
        <f>Trachoma!AN942</f>
        <v>0</v>
      </c>
      <c r="BM930" s="362">
        <f>Trachoma!AO942</f>
        <v>0</v>
      </c>
      <c r="BN930" s="362">
        <f>Trachoma!AT942</f>
        <v>0</v>
      </c>
      <c r="BO930" s="362">
        <f>Trachoma!AU942</f>
        <v>0</v>
      </c>
      <c r="BP930" s="362">
        <f>Trachoma!AV942</f>
        <v>0</v>
      </c>
      <c r="BQ930" s="362">
        <f>Trachoma!AW942</f>
        <v>0</v>
      </c>
      <c r="BR930" s="362">
        <f>COUNTIF(Trachoma!AX942,"Yes")</f>
        <v>0</v>
      </c>
      <c r="BS930" s="337"/>
      <c r="BT930" s="362">
        <f t="shared" si="154"/>
        <v>0</v>
      </c>
      <c r="BU930" s="362">
        <f t="shared" si="155"/>
        <v>0</v>
      </c>
      <c r="BV930" s="362">
        <f t="shared" si="156"/>
        <v>0</v>
      </c>
      <c r="BW930" s="362">
        <f t="shared" si="157"/>
        <v>0</v>
      </c>
      <c r="BX930" s="362">
        <f t="shared" si="158"/>
        <v>0</v>
      </c>
      <c r="BY930" s="362">
        <f t="shared" si="160"/>
        <v>0</v>
      </c>
      <c r="BZ930" s="362">
        <f t="shared" si="161"/>
        <v>0</v>
      </c>
      <c r="CA930" s="362">
        <f t="shared" si="162"/>
        <v>0</v>
      </c>
      <c r="CB930" s="362">
        <f t="shared" si="163"/>
        <v>0</v>
      </c>
      <c r="CC930" s="362">
        <f t="shared" si="159"/>
        <v>0</v>
      </c>
    </row>
    <row r="931" spans="2:81" x14ac:dyDescent="0.25">
      <c r="B931" s="147">
        <f>Demography!B939</f>
        <v>0</v>
      </c>
      <c r="C931" s="147">
        <f>Demography!C939</f>
        <v>0</v>
      </c>
      <c r="D931" s="148">
        <f>Demography!D939</f>
        <v>0</v>
      </c>
      <c r="E931" s="55"/>
      <c r="F931" s="148">
        <f>LF!M938</f>
        <v>0</v>
      </c>
      <c r="G931" s="148">
        <f>LF!AE938</f>
        <v>0</v>
      </c>
      <c r="H931" s="148">
        <f>LF!AF938</f>
        <v>0</v>
      </c>
      <c r="I931" s="148">
        <f>LF!AH938</f>
        <v>0</v>
      </c>
      <c r="J931" s="148">
        <f>LF!AI938</f>
        <v>0</v>
      </c>
      <c r="K931" s="148">
        <f>LF!AK938</f>
        <v>0</v>
      </c>
      <c r="L931" s="148">
        <f>LF!AM938</f>
        <v>0</v>
      </c>
      <c r="M931" s="148">
        <f>LF!AN938</f>
        <v>0</v>
      </c>
      <c r="N931" s="148">
        <f>LF!AO938</f>
        <v>0</v>
      </c>
      <c r="O931" s="148">
        <f>LF!AP938</f>
        <v>0</v>
      </c>
      <c r="P931" s="148">
        <f>LF!AQ938</f>
        <v>0</v>
      </c>
      <c r="Q931" s="148">
        <f>COUNTIF(LF!AR938,"Yes")</f>
        <v>0</v>
      </c>
      <c r="R931" s="55"/>
      <c r="S931" s="148">
        <f>Oncho!K938</f>
        <v>0</v>
      </c>
      <c r="T931" s="148">
        <f>MAX(Oncho!AB938,Oncho!BA938)</f>
        <v>0</v>
      </c>
      <c r="U931" s="148">
        <f>MAX(Oncho!AC938,Oncho!BB938)</f>
        <v>0</v>
      </c>
      <c r="V931" s="148">
        <f>MAX(Oncho!AE938,Oncho!BD938)</f>
        <v>0</v>
      </c>
      <c r="W931" s="148">
        <f>MAX(Oncho!AF938,Oncho!BE938)</f>
        <v>0</v>
      </c>
      <c r="X931" s="148">
        <f>MAX(Oncho!AG938,Oncho!BF938)</f>
        <v>0</v>
      </c>
      <c r="Y931" s="148">
        <f>MAX(Oncho!AH938,Oncho!BG938)</f>
        <v>0</v>
      </c>
      <c r="Z931" s="148">
        <f>MAX(Oncho!AI938,Oncho!BH938)</f>
        <v>0</v>
      </c>
      <c r="AA931" s="148">
        <f>MAX(Oncho!AJ938,Oncho!BI938)</f>
        <v>0</v>
      </c>
      <c r="AB931" s="148">
        <f>MAX(COUNTIF(Oncho!AK938,"Yes"),COUNTIF(Oncho!BJ938,"Yes"))</f>
        <v>0</v>
      </c>
      <c r="AC931" s="55"/>
      <c r="AD931" s="148">
        <f>Schisto!P940</f>
        <v>0</v>
      </c>
      <c r="AE931" s="148">
        <f>Schisto!AI940</f>
        <v>0</v>
      </c>
      <c r="AF931" s="148">
        <f>Schisto!AJ940</f>
        <v>0</v>
      </c>
      <c r="AG931" s="148">
        <f>Schisto!AN940</f>
        <v>0</v>
      </c>
      <c r="AH931" s="148">
        <f>Schisto!AO940</f>
        <v>0</v>
      </c>
      <c r="AI931" s="148">
        <f>Schisto!AT940</f>
        <v>0</v>
      </c>
      <c r="AJ931" s="148">
        <f>Schisto!AU940</f>
        <v>0</v>
      </c>
      <c r="AK931" s="148">
        <f>Schisto!AV940</f>
        <v>0</v>
      </c>
      <c r="AL931" s="148">
        <f>Schisto!AW940</f>
        <v>0</v>
      </c>
      <c r="AM931" s="148">
        <f>COUNTIF(Schisto!AX940,"Yes")</f>
        <v>0</v>
      </c>
      <c r="AN931" s="55"/>
      <c r="AO931" s="148">
        <f>STH!P940</f>
        <v>0</v>
      </c>
      <c r="AP931" s="148">
        <f>MAX(STH!AK940,STH!BS940)</f>
        <v>0</v>
      </c>
      <c r="AQ931" s="148">
        <f>MAX(STH!AL940,STH!BT940)</f>
        <v>0</v>
      </c>
      <c r="AR931" s="148">
        <f>MAX(STH!AM940,STH!BU940)</f>
        <v>0</v>
      </c>
      <c r="AS931" s="148">
        <f>MAX(STH!AN940,STH!BV940)</f>
        <v>0</v>
      </c>
      <c r="AT931" s="148">
        <f>MAX(STH!AO940,STH!BW940)</f>
        <v>0</v>
      </c>
      <c r="AU931" s="148">
        <f>MAX(STH!AQ940,STH!BY940)</f>
        <v>0</v>
      </c>
      <c r="AV931" s="148">
        <f>MAX(STH!AR940,STH!BZ940)</f>
        <v>0</v>
      </c>
      <c r="AW931" s="148">
        <f>MAX(STH!AS940,STH!CA940)</f>
        <v>0</v>
      </c>
      <c r="AX931" s="148">
        <f>MAX(STH!AT940,STH!CB940)</f>
        <v>0</v>
      </c>
      <c r="AY931" s="148">
        <f>MAX(STH!AU940,STH!CC940)</f>
        <v>0</v>
      </c>
      <c r="AZ931" s="148">
        <f>MAX(STH!AV940,STH!CD940)</f>
        <v>0</v>
      </c>
      <c r="BA931" s="148">
        <f>MAX(STH!AW940,STH!CE940)</f>
        <v>0</v>
      </c>
      <c r="BB931" s="148">
        <f>MAX(STH!AX940,STH!CF940)</f>
        <v>0</v>
      </c>
      <c r="BC931" s="148">
        <f>MAX(STH!AY940,STH!CG940)</f>
        <v>0</v>
      </c>
      <c r="BD931" s="148">
        <f>MAX(STH!AZ940,STH!CH940)</f>
        <v>0</v>
      </c>
      <c r="BE931" s="148">
        <f>MAX(STH!BA940,STH!CI940)</f>
        <v>0</v>
      </c>
      <c r="BF931" s="148">
        <f>MAX(STH!BB940,STH!CJ940)</f>
        <v>0</v>
      </c>
      <c r="BG931" s="148">
        <f>MAX(COUNTIF(STH!BC940,"Yes"),COUNTIF(STH!CK940,"Yes"))</f>
        <v>0</v>
      </c>
      <c r="BH931" s="55"/>
      <c r="BI931" s="148">
        <f>Trachoma!Q943</f>
        <v>0</v>
      </c>
      <c r="BJ931" s="148">
        <f>Trachoma!AK943</f>
        <v>0</v>
      </c>
      <c r="BK931" s="148">
        <f>Trachoma!AL943</f>
        <v>0</v>
      </c>
      <c r="BL931" s="148">
        <f>Trachoma!AN943</f>
        <v>0</v>
      </c>
      <c r="BM931" s="148">
        <f>Trachoma!AO943</f>
        <v>0</v>
      </c>
      <c r="BN931" s="148">
        <f>Trachoma!AT943</f>
        <v>0</v>
      </c>
      <c r="BO931" s="148">
        <f>Trachoma!AU943</f>
        <v>0</v>
      </c>
      <c r="BP931" s="148">
        <f>Trachoma!AV943</f>
        <v>0</v>
      </c>
      <c r="BQ931" s="148">
        <f>Trachoma!AW943</f>
        <v>0</v>
      </c>
      <c r="BR931" s="148">
        <f>COUNTIF(Trachoma!AX943,"Yes")</f>
        <v>0</v>
      </c>
      <c r="BS931" s="55"/>
      <c r="BT931" s="148">
        <f t="shared" si="154"/>
        <v>0</v>
      </c>
      <c r="BU931" s="148">
        <f t="shared" si="155"/>
        <v>0</v>
      </c>
      <c r="BV931" s="148">
        <f t="shared" si="156"/>
        <v>0</v>
      </c>
      <c r="BW931" s="148">
        <f t="shared" si="157"/>
        <v>0</v>
      </c>
      <c r="BX931" s="148">
        <f t="shared" si="158"/>
        <v>0</v>
      </c>
      <c r="BY931" s="148">
        <f t="shared" si="160"/>
        <v>0</v>
      </c>
      <c r="BZ931" s="148">
        <f t="shared" si="161"/>
        <v>0</v>
      </c>
      <c r="CA931" s="148">
        <f t="shared" si="162"/>
        <v>0</v>
      </c>
      <c r="CB931" s="148">
        <f t="shared" si="163"/>
        <v>0</v>
      </c>
      <c r="CC931" s="148">
        <f t="shared" si="159"/>
        <v>0</v>
      </c>
    </row>
    <row r="932" spans="2:81" x14ac:dyDescent="0.25">
      <c r="B932" s="361">
        <f>Demography!B940</f>
        <v>0</v>
      </c>
      <c r="C932" s="361">
        <f>Demography!C940</f>
        <v>0</v>
      </c>
      <c r="D932" s="362">
        <f>Demography!D940</f>
        <v>0</v>
      </c>
      <c r="E932" s="337"/>
      <c r="F932" s="362">
        <f>LF!M939</f>
        <v>0</v>
      </c>
      <c r="G932" s="362">
        <f>LF!AE939</f>
        <v>0</v>
      </c>
      <c r="H932" s="362">
        <f>LF!AF939</f>
        <v>0</v>
      </c>
      <c r="I932" s="362">
        <f>LF!AH939</f>
        <v>0</v>
      </c>
      <c r="J932" s="362">
        <f>LF!AI939</f>
        <v>0</v>
      </c>
      <c r="K932" s="362">
        <f>LF!AK939</f>
        <v>0</v>
      </c>
      <c r="L932" s="362">
        <f>LF!AM939</f>
        <v>0</v>
      </c>
      <c r="M932" s="362">
        <f>LF!AN939</f>
        <v>0</v>
      </c>
      <c r="N932" s="362">
        <f>LF!AO939</f>
        <v>0</v>
      </c>
      <c r="O932" s="362">
        <f>LF!AP939</f>
        <v>0</v>
      </c>
      <c r="P932" s="362">
        <f>LF!AQ939</f>
        <v>0</v>
      </c>
      <c r="Q932" s="362">
        <f>COUNTIF(LF!AR939,"Yes")</f>
        <v>0</v>
      </c>
      <c r="R932" s="337"/>
      <c r="S932" s="362">
        <f>Oncho!K939</f>
        <v>0</v>
      </c>
      <c r="T932" s="362">
        <f>MAX(Oncho!AB939,Oncho!BA939)</f>
        <v>0</v>
      </c>
      <c r="U932" s="362">
        <f>MAX(Oncho!AC939,Oncho!BB939)</f>
        <v>0</v>
      </c>
      <c r="V932" s="362">
        <f>MAX(Oncho!AE939,Oncho!BD939)</f>
        <v>0</v>
      </c>
      <c r="W932" s="362">
        <f>MAX(Oncho!AF939,Oncho!BE939)</f>
        <v>0</v>
      </c>
      <c r="X932" s="362">
        <f>MAX(Oncho!AG939,Oncho!BF939)</f>
        <v>0</v>
      </c>
      <c r="Y932" s="362">
        <f>MAX(Oncho!AH939,Oncho!BG939)</f>
        <v>0</v>
      </c>
      <c r="Z932" s="362">
        <f>MAX(Oncho!AI939,Oncho!BH939)</f>
        <v>0</v>
      </c>
      <c r="AA932" s="362">
        <f>MAX(Oncho!AJ939,Oncho!BI939)</f>
        <v>0</v>
      </c>
      <c r="AB932" s="362">
        <f>MAX(COUNTIF(Oncho!AK939,"Yes"),COUNTIF(Oncho!BJ939,"Yes"))</f>
        <v>0</v>
      </c>
      <c r="AC932" s="337"/>
      <c r="AD932" s="362">
        <f>Schisto!P941</f>
        <v>0</v>
      </c>
      <c r="AE932" s="362">
        <f>Schisto!AI941</f>
        <v>0</v>
      </c>
      <c r="AF932" s="362">
        <f>Schisto!AJ941</f>
        <v>0</v>
      </c>
      <c r="AG932" s="362">
        <f>Schisto!AN941</f>
        <v>0</v>
      </c>
      <c r="AH932" s="362">
        <f>Schisto!AO941</f>
        <v>0</v>
      </c>
      <c r="AI932" s="362">
        <f>Schisto!AT941</f>
        <v>0</v>
      </c>
      <c r="AJ932" s="362">
        <f>Schisto!AU941</f>
        <v>0</v>
      </c>
      <c r="AK932" s="362">
        <f>Schisto!AV941</f>
        <v>0</v>
      </c>
      <c r="AL932" s="362">
        <f>Schisto!AW941</f>
        <v>0</v>
      </c>
      <c r="AM932" s="362">
        <f>COUNTIF(Schisto!AX941,"Yes")</f>
        <v>0</v>
      </c>
      <c r="AN932" s="337"/>
      <c r="AO932" s="362">
        <f>STH!P941</f>
        <v>0</v>
      </c>
      <c r="AP932" s="362">
        <f>MAX(STH!AK941,STH!BS941)</f>
        <v>0</v>
      </c>
      <c r="AQ932" s="362">
        <f>MAX(STH!AL941,STH!BT941)</f>
        <v>0</v>
      </c>
      <c r="AR932" s="362">
        <f>MAX(STH!AM941,STH!BU941)</f>
        <v>0</v>
      </c>
      <c r="AS932" s="362">
        <f>MAX(STH!AN941,STH!BV941)</f>
        <v>0</v>
      </c>
      <c r="AT932" s="362">
        <f>MAX(STH!AO941,STH!BW941)</f>
        <v>0</v>
      </c>
      <c r="AU932" s="362">
        <f>MAX(STH!AQ941,STH!BY941)</f>
        <v>0</v>
      </c>
      <c r="AV932" s="362">
        <f>MAX(STH!AR941,STH!BZ941)</f>
        <v>0</v>
      </c>
      <c r="AW932" s="362">
        <f>MAX(STH!AS941,STH!CA941)</f>
        <v>0</v>
      </c>
      <c r="AX932" s="362">
        <f>MAX(STH!AT941,STH!CB941)</f>
        <v>0</v>
      </c>
      <c r="AY932" s="362">
        <f>MAX(STH!AU941,STH!CC941)</f>
        <v>0</v>
      </c>
      <c r="AZ932" s="362">
        <f>MAX(STH!AV941,STH!CD941)</f>
        <v>0</v>
      </c>
      <c r="BA932" s="362">
        <f>MAX(STH!AW941,STH!CE941)</f>
        <v>0</v>
      </c>
      <c r="BB932" s="362">
        <f>MAX(STH!AX941,STH!CF941)</f>
        <v>0</v>
      </c>
      <c r="BC932" s="362">
        <f>MAX(STH!AY941,STH!CG941)</f>
        <v>0</v>
      </c>
      <c r="BD932" s="362">
        <f>MAX(STH!AZ941,STH!CH941)</f>
        <v>0</v>
      </c>
      <c r="BE932" s="362">
        <f>MAX(STH!BA941,STH!CI941)</f>
        <v>0</v>
      </c>
      <c r="BF932" s="362">
        <f>MAX(STH!BB941,STH!CJ941)</f>
        <v>0</v>
      </c>
      <c r="BG932" s="362">
        <f>MAX(COUNTIF(STH!BC941,"Yes"),COUNTIF(STH!CK941,"Yes"))</f>
        <v>0</v>
      </c>
      <c r="BH932" s="337"/>
      <c r="BI932" s="362">
        <f>Trachoma!Q944</f>
        <v>0</v>
      </c>
      <c r="BJ932" s="362">
        <f>Trachoma!AK944</f>
        <v>0</v>
      </c>
      <c r="BK932" s="362">
        <f>Trachoma!AL944</f>
        <v>0</v>
      </c>
      <c r="BL932" s="362">
        <f>Trachoma!AN944</f>
        <v>0</v>
      </c>
      <c r="BM932" s="362">
        <f>Trachoma!AO944</f>
        <v>0</v>
      </c>
      <c r="BN932" s="362">
        <f>Trachoma!AT944</f>
        <v>0</v>
      </c>
      <c r="BO932" s="362">
        <f>Trachoma!AU944</f>
        <v>0</v>
      </c>
      <c r="BP932" s="362">
        <f>Trachoma!AV944</f>
        <v>0</v>
      </c>
      <c r="BQ932" s="362">
        <f>Trachoma!AW944</f>
        <v>0</v>
      </c>
      <c r="BR932" s="362">
        <f>COUNTIF(Trachoma!AX944,"Yes")</f>
        <v>0</v>
      </c>
      <c r="BS932" s="337"/>
      <c r="BT932" s="362">
        <f t="shared" si="154"/>
        <v>0</v>
      </c>
      <c r="BU932" s="362">
        <f t="shared" si="155"/>
        <v>0</v>
      </c>
      <c r="BV932" s="362">
        <f t="shared" si="156"/>
        <v>0</v>
      </c>
      <c r="BW932" s="362">
        <f t="shared" si="157"/>
        <v>0</v>
      </c>
      <c r="BX932" s="362">
        <f t="shared" si="158"/>
        <v>0</v>
      </c>
      <c r="BY932" s="362">
        <f t="shared" si="160"/>
        <v>0</v>
      </c>
      <c r="BZ932" s="362">
        <f t="shared" si="161"/>
        <v>0</v>
      </c>
      <c r="CA932" s="362">
        <f t="shared" si="162"/>
        <v>0</v>
      </c>
      <c r="CB932" s="362">
        <f t="shared" si="163"/>
        <v>0</v>
      </c>
      <c r="CC932" s="362">
        <f t="shared" si="159"/>
        <v>0</v>
      </c>
    </row>
    <row r="933" spans="2:81" x14ac:dyDescent="0.25">
      <c r="B933" s="147">
        <f>Demography!B941</f>
        <v>0</v>
      </c>
      <c r="C933" s="147">
        <f>Demography!C941</f>
        <v>0</v>
      </c>
      <c r="D933" s="148">
        <f>Demography!D941</f>
        <v>0</v>
      </c>
      <c r="E933" s="55"/>
      <c r="F933" s="148">
        <f>LF!M940</f>
        <v>0</v>
      </c>
      <c r="G933" s="148">
        <f>LF!AE940</f>
        <v>0</v>
      </c>
      <c r="H933" s="148">
        <f>LF!AF940</f>
        <v>0</v>
      </c>
      <c r="I933" s="148">
        <f>LF!AH940</f>
        <v>0</v>
      </c>
      <c r="J933" s="148">
        <f>LF!AI940</f>
        <v>0</v>
      </c>
      <c r="K933" s="148">
        <f>LF!AK940</f>
        <v>0</v>
      </c>
      <c r="L933" s="148">
        <f>LF!AM940</f>
        <v>0</v>
      </c>
      <c r="M933" s="148">
        <f>LF!AN940</f>
        <v>0</v>
      </c>
      <c r="N933" s="148">
        <f>LF!AO940</f>
        <v>0</v>
      </c>
      <c r="O933" s="148">
        <f>LF!AP940</f>
        <v>0</v>
      </c>
      <c r="P933" s="148">
        <f>LF!AQ940</f>
        <v>0</v>
      </c>
      <c r="Q933" s="148">
        <f>COUNTIF(LF!AR940,"Yes")</f>
        <v>0</v>
      </c>
      <c r="R933" s="55"/>
      <c r="S933" s="148">
        <f>Oncho!K940</f>
        <v>0</v>
      </c>
      <c r="T933" s="148">
        <f>MAX(Oncho!AB940,Oncho!BA940)</f>
        <v>0</v>
      </c>
      <c r="U933" s="148">
        <f>MAX(Oncho!AC940,Oncho!BB940)</f>
        <v>0</v>
      </c>
      <c r="V933" s="148">
        <f>MAX(Oncho!AE940,Oncho!BD940)</f>
        <v>0</v>
      </c>
      <c r="W933" s="148">
        <f>MAX(Oncho!AF940,Oncho!BE940)</f>
        <v>0</v>
      </c>
      <c r="X933" s="148">
        <f>MAX(Oncho!AG940,Oncho!BF940)</f>
        <v>0</v>
      </c>
      <c r="Y933" s="148">
        <f>MAX(Oncho!AH940,Oncho!BG940)</f>
        <v>0</v>
      </c>
      <c r="Z933" s="148">
        <f>MAX(Oncho!AI940,Oncho!BH940)</f>
        <v>0</v>
      </c>
      <c r="AA933" s="148">
        <f>MAX(Oncho!AJ940,Oncho!BI940)</f>
        <v>0</v>
      </c>
      <c r="AB933" s="148">
        <f>MAX(COUNTIF(Oncho!AK940,"Yes"),COUNTIF(Oncho!BJ940,"Yes"))</f>
        <v>0</v>
      </c>
      <c r="AC933" s="55"/>
      <c r="AD933" s="148">
        <f>Schisto!P942</f>
        <v>0</v>
      </c>
      <c r="AE933" s="148">
        <f>Schisto!AI942</f>
        <v>0</v>
      </c>
      <c r="AF933" s="148">
        <f>Schisto!AJ942</f>
        <v>0</v>
      </c>
      <c r="AG933" s="148">
        <f>Schisto!AN942</f>
        <v>0</v>
      </c>
      <c r="AH933" s="148">
        <f>Schisto!AO942</f>
        <v>0</v>
      </c>
      <c r="AI933" s="148">
        <f>Schisto!AT942</f>
        <v>0</v>
      </c>
      <c r="AJ933" s="148">
        <f>Schisto!AU942</f>
        <v>0</v>
      </c>
      <c r="AK933" s="148">
        <f>Schisto!AV942</f>
        <v>0</v>
      </c>
      <c r="AL933" s="148">
        <f>Schisto!AW942</f>
        <v>0</v>
      </c>
      <c r="AM933" s="148">
        <f>COUNTIF(Schisto!AX942,"Yes")</f>
        <v>0</v>
      </c>
      <c r="AN933" s="55"/>
      <c r="AO933" s="148">
        <f>STH!P942</f>
        <v>0</v>
      </c>
      <c r="AP933" s="148">
        <f>MAX(STH!AK942,STH!BS942)</f>
        <v>0</v>
      </c>
      <c r="AQ933" s="148">
        <f>MAX(STH!AL942,STH!BT942)</f>
        <v>0</v>
      </c>
      <c r="AR933" s="148">
        <f>MAX(STH!AM942,STH!BU942)</f>
        <v>0</v>
      </c>
      <c r="AS933" s="148">
        <f>MAX(STH!AN942,STH!BV942)</f>
        <v>0</v>
      </c>
      <c r="AT933" s="148">
        <f>MAX(STH!AO942,STH!BW942)</f>
        <v>0</v>
      </c>
      <c r="AU933" s="148">
        <f>MAX(STH!AQ942,STH!BY942)</f>
        <v>0</v>
      </c>
      <c r="AV933" s="148">
        <f>MAX(STH!AR942,STH!BZ942)</f>
        <v>0</v>
      </c>
      <c r="AW933" s="148">
        <f>MAX(STH!AS942,STH!CA942)</f>
        <v>0</v>
      </c>
      <c r="AX933" s="148">
        <f>MAX(STH!AT942,STH!CB942)</f>
        <v>0</v>
      </c>
      <c r="AY933" s="148">
        <f>MAX(STH!AU942,STH!CC942)</f>
        <v>0</v>
      </c>
      <c r="AZ933" s="148">
        <f>MAX(STH!AV942,STH!CD942)</f>
        <v>0</v>
      </c>
      <c r="BA933" s="148">
        <f>MAX(STH!AW942,STH!CE942)</f>
        <v>0</v>
      </c>
      <c r="BB933" s="148">
        <f>MAX(STH!AX942,STH!CF942)</f>
        <v>0</v>
      </c>
      <c r="BC933" s="148">
        <f>MAX(STH!AY942,STH!CG942)</f>
        <v>0</v>
      </c>
      <c r="BD933" s="148">
        <f>MAX(STH!AZ942,STH!CH942)</f>
        <v>0</v>
      </c>
      <c r="BE933" s="148">
        <f>MAX(STH!BA942,STH!CI942)</f>
        <v>0</v>
      </c>
      <c r="BF933" s="148">
        <f>MAX(STH!BB942,STH!CJ942)</f>
        <v>0</v>
      </c>
      <c r="BG933" s="148">
        <f>MAX(COUNTIF(STH!BC942,"Yes"),COUNTIF(STH!CK942,"Yes"))</f>
        <v>0</v>
      </c>
      <c r="BH933" s="55"/>
      <c r="BI933" s="148">
        <f>Trachoma!Q945</f>
        <v>0</v>
      </c>
      <c r="BJ933" s="148">
        <f>Trachoma!AK945</f>
        <v>0</v>
      </c>
      <c r="BK933" s="148">
        <f>Trachoma!AL945</f>
        <v>0</v>
      </c>
      <c r="BL933" s="148">
        <f>Trachoma!AN945</f>
        <v>0</v>
      </c>
      <c r="BM933" s="148">
        <f>Trachoma!AO945</f>
        <v>0</v>
      </c>
      <c r="BN933" s="148">
        <f>Trachoma!AT945</f>
        <v>0</v>
      </c>
      <c r="BO933" s="148">
        <f>Trachoma!AU945</f>
        <v>0</v>
      </c>
      <c r="BP933" s="148">
        <f>Trachoma!AV945</f>
        <v>0</v>
      </c>
      <c r="BQ933" s="148">
        <f>Trachoma!AW945</f>
        <v>0</v>
      </c>
      <c r="BR933" s="148">
        <f>COUNTIF(Trachoma!AX945,"Yes")</f>
        <v>0</v>
      </c>
      <c r="BS933" s="55"/>
      <c r="BT933" s="148">
        <f t="shared" si="154"/>
        <v>0</v>
      </c>
      <c r="BU933" s="148">
        <f t="shared" si="155"/>
        <v>0</v>
      </c>
      <c r="BV933" s="148">
        <f t="shared" si="156"/>
        <v>0</v>
      </c>
      <c r="BW933" s="148">
        <f t="shared" si="157"/>
        <v>0</v>
      </c>
      <c r="BX933" s="148">
        <f t="shared" si="158"/>
        <v>0</v>
      </c>
      <c r="BY933" s="148">
        <f t="shared" si="160"/>
        <v>0</v>
      </c>
      <c r="BZ933" s="148">
        <f t="shared" si="161"/>
        <v>0</v>
      </c>
      <c r="CA933" s="148">
        <f t="shared" si="162"/>
        <v>0</v>
      </c>
      <c r="CB933" s="148">
        <f t="shared" si="163"/>
        <v>0</v>
      </c>
      <c r="CC933" s="148">
        <f t="shared" si="159"/>
        <v>0</v>
      </c>
    </row>
    <row r="934" spans="2:81" x14ac:dyDescent="0.25">
      <c r="B934" s="361">
        <f>Demography!B942</f>
        <v>0</v>
      </c>
      <c r="C934" s="361">
        <f>Demography!C942</f>
        <v>0</v>
      </c>
      <c r="D934" s="362">
        <f>Demography!D942</f>
        <v>0</v>
      </c>
      <c r="E934" s="337"/>
      <c r="F934" s="362">
        <f>LF!M941</f>
        <v>0</v>
      </c>
      <c r="G934" s="362">
        <f>LF!AE941</f>
        <v>0</v>
      </c>
      <c r="H934" s="362">
        <f>LF!AF941</f>
        <v>0</v>
      </c>
      <c r="I934" s="362">
        <f>LF!AH941</f>
        <v>0</v>
      </c>
      <c r="J934" s="362">
        <f>LF!AI941</f>
        <v>0</v>
      </c>
      <c r="K934" s="362">
        <f>LF!AK941</f>
        <v>0</v>
      </c>
      <c r="L934" s="362">
        <f>LF!AM941</f>
        <v>0</v>
      </c>
      <c r="M934" s="362">
        <f>LF!AN941</f>
        <v>0</v>
      </c>
      <c r="N934" s="362">
        <f>LF!AO941</f>
        <v>0</v>
      </c>
      <c r="O934" s="362">
        <f>LF!AP941</f>
        <v>0</v>
      </c>
      <c r="P934" s="362">
        <f>LF!AQ941</f>
        <v>0</v>
      </c>
      <c r="Q934" s="362">
        <f>COUNTIF(LF!AR941,"Yes")</f>
        <v>0</v>
      </c>
      <c r="R934" s="337"/>
      <c r="S934" s="362">
        <f>Oncho!K941</f>
        <v>0</v>
      </c>
      <c r="T934" s="362">
        <f>MAX(Oncho!AB941,Oncho!BA941)</f>
        <v>0</v>
      </c>
      <c r="U934" s="362">
        <f>MAX(Oncho!AC941,Oncho!BB941)</f>
        <v>0</v>
      </c>
      <c r="V934" s="362">
        <f>MAX(Oncho!AE941,Oncho!BD941)</f>
        <v>0</v>
      </c>
      <c r="W934" s="362">
        <f>MAX(Oncho!AF941,Oncho!BE941)</f>
        <v>0</v>
      </c>
      <c r="X934" s="362">
        <f>MAX(Oncho!AG941,Oncho!BF941)</f>
        <v>0</v>
      </c>
      <c r="Y934" s="362">
        <f>MAX(Oncho!AH941,Oncho!BG941)</f>
        <v>0</v>
      </c>
      <c r="Z934" s="362">
        <f>MAX(Oncho!AI941,Oncho!BH941)</f>
        <v>0</v>
      </c>
      <c r="AA934" s="362">
        <f>MAX(Oncho!AJ941,Oncho!BI941)</f>
        <v>0</v>
      </c>
      <c r="AB934" s="362">
        <f>MAX(COUNTIF(Oncho!AK941,"Yes"),COUNTIF(Oncho!BJ941,"Yes"))</f>
        <v>0</v>
      </c>
      <c r="AC934" s="337"/>
      <c r="AD934" s="362">
        <f>Schisto!P943</f>
        <v>0</v>
      </c>
      <c r="AE934" s="362">
        <f>Schisto!AI943</f>
        <v>0</v>
      </c>
      <c r="AF934" s="362">
        <f>Schisto!AJ943</f>
        <v>0</v>
      </c>
      <c r="AG934" s="362">
        <f>Schisto!AN943</f>
        <v>0</v>
      </c>
      <c r="AH934" s="362">
        <f>Schisto!AO943</f>
        <v>0</v>
      </c>
      <c r="AI934" s="362">
        <f>Schisto!AT943</f>
        <v>0</v>
      </c>
      <c r="AJ934" s="362">
        <f>Schisto!AU943</f>
        <v>0</v>
      </c>
      <c r="AK934" s="362">
        <f>Schisto!AV943</f>
        <v>0</v>
      </c>
      <c r="AL934" s="362">
        <f>Schisto!AW943</f>
        <v>0</v>
      </c>
      <c r="AM934" s="362">
        <f>COUNTIF(Schisto!AX943,"Yes")</f>
        <v>0</v>
      </c>
      <c r="AN934" s="337"/>
      <c r="AO934" s="362">
        <f>STH!P943</f>
        <v>0</v>
      </c>
      <c r="AP934" s="362">
        <f>MAX(STH!AK943,STH!BS943)</f>
        <v>0</v>
      </c>
      <c r="AQ934" s="362">
        <f>MAX(STH!AL943,STH!BT943)</f>
        <v>0</v>
      </c>
      <c r="AR934" s="362">
        <f>MAX(STH!AM943,STH!BU943)</f>
        <v>0</v>
      </c>
      <c r="AS934" s="362">
        <f>MAX(STH!AN943,STH!BV943)</f>
        <v>0</v>
      </c>
      <c r="AT934" s="362">
        <f>MAX(STH!AO943,STH!BW943)</f>
        <v>0</v>
      </c>
      <c r="AU934" s="362">
        <f>MAX(STH!AQ943,STH!BY943)</f>
        <v>0</v>
      </c>
      <c r="AV934" s="362">
        <f>MAX(STH!AR943,STH!BZ943)</f>
        <v>0</v>
      </c>
      <c r="AW934" s="362">
        <f>MAX(STH!AS943,STH!CA943)</f>
        <v>0</v>
      </c>
      <c r="AX934" s="362">
        <f>MAX(STH!AT943,STH!CB943)</f>
        <v>0</v>
      </c>
      <c r="AY934" s="362">
        <f>MAX(STH!AU943,STH!CC943)</f>
        <v>0</v>
      </c>
      <c r="AZ934" s="362">
        <f>MAX(STH!AV943,STH!CD943)</f>
        <v>0</v>
      </c>
      <c r="BA934" s="362">
        <f>MAX(STH!AW943,STH!CE943)</f>
        <v>0</v>
      </c>
      <c r="BB934" s="362">
        <f>MAX(STH!AX943,STH!CF943)</f>
        <v>0</v>
      </c>
      <c r="BC934" s="362">
        <f>MAX(STH!AY943,STH!CG943)</f>
        <v>0</v>
      </c>
      <c r="BD934" s="362">
        <f>MAX(STH!AZ943,STH!CH943)</f>
        <v>0</v>
      </c>
      <c r="BE934" s="362">
        <f>MAX(STH!BA943,STH!CI943)</f>
        <v>0</v>
      </c>
      <c r="BF934" s="362">
        <f>MAX(STH!BB943,STH!CJ943)</f>
        <v>0</v>
      </c>
      <c r="BG934" s="362">
        <f>MAX(COUNTIF(STH!BC943,"Yes"),COUNTIF(STH!CK943,"Yes"))</f>
        <v>0</v>
      </c>
      <c r="BH934" s="337"/>
      <c r="BI934" s="362">
        <f>Trachoma!Q946</f>
        <v>0</v>
      </c>
      <c r="BJ934" s="362">
        <f>Trachoma!AK946</f>
        <v>0</v>
      </c>
      <c r="BK934" s="362">
        <f>Trachoma!AL946</f>
        <v>0</v>
      </c>
      <c r="BL934" s="362">
        <f>Trachoma!AN946</f>
        <v>0</v>
      </c>
      <c r="BM934" s="362">
        <f>Trachoma!AO946</f>
        <v>0</v>
      </c>
      <c r="BN934" s="362">
        <f>Trachoma!AT946</f>
        <v>0</v>
      </c>
      <c r="BO934" s="362">
        <f>Trachoma!AU946</f>
        <v>0</v>
      </c>
      <c r="BP934" s="362">
        <f>Trachoma!AV946</f>
        <v>0</v>
      </c>
      <c r="BQ934" s="362">
        <f>Trachoma!AW946</f>
        <v>0</v>
      </c>
      <c r="BR934" s="362">
        <f>COUNTIF(Trachoma!AX946,"Yes")</f>
        <v>0</v>
      </c>
      <c r="BS934" s="337"/>
      <c r="BT934" s="362">
        <f t="shared" si="154"/>
        <v>0</v>
      </c>
      <c r="BU934" s="362">
        <f t="shared" si="155"/>
        <v>0</v>
      </c>
      <c r="BV934" s="362">
        <f t="shared" si="156"/>
        <v>0</v>
      </c>
      <c r="BW934" s="362">
        <f t="shared" si="157"/>
        <v>0</v>
      </c>
      <c r="BX934" s="362">
        <f t="shared" si="158"/>
        <v>0</v>
      </c>
      <c r="BY934" s="362">
        <f t="shared" si="160"/>
        <v>0</v>
      </c>
      <c r="BZ934" s="362">
        <f t="shared" si="161"/>
        <v>0</v>
      </c>
      <c r="CA934" s="362">
        <f t="shared" si="162"/>
        <v>0</v>
      </c>
      <c r="CB934" s="362">
        <f t="shared" si="163"/>
        <v>0</v>
      </c>
      <c r="CC934" s="362">
        <f t="shared" si="159"/>
        <v>0</v>
      </c>
    </row>
    <row r="935" spans="2:81" x14ac:dyDescent="0.25">
      <c r="B935" s="147">
        <f>Demography!B943</f>
        <v>0</v>
      </c>
      <c r="C935" s="147">
        <f>Demography!C943</f>
        <v>0</v>
      </c>
      <c r="D935" s="148">
        <f>Demography!D943</f>
        <v>0</v>
      </c>
      <c r="E935" s="55"/>
      <c r="F935" s="148">
        <f>LF!M942</f>
        <v>0</v>
      </c>
      <c r="G935" s="148">
        <f>LF!AE942</f>
        <v>0</v>
      </c>
      <c r="H935" s="148">
        <f>LF!AF942</f>
        <v>0</v>
      </c>
      <c r="I935" s="148">
        <f>LF!AH942</f>
        <v>0</v>
      </c>
      <c r="J935" s="148">
        <f>LF!AI942</f>
        <v>0</v>
      </c>
      <c r="K935" s="148">
        <f>LF!AK942</f>
        <v>0</v>
      </c>
      <c r="L935" s="148">
        <f>LF!AM942</f>
        <v>0</v>
      </c>
      <c r="M935" s="148">
        <f>LF!AN942</f>
        <v>0</v>
      </c>
      <c r="N935" s="148">
        <f>LF!AO942</f>
        <v>0</v>
      </c>
      <c r="O935" s="148">
        <f>LF!AP942</f>
        <v>0</v>
      </c>
      <c r="P935" s="148">
        <f>LF!AQ942</f>
        <v>0</v>
      </c>
      <c r="Q935" s="148">
        <f>COUNTIF(LF!AR942,"Yes")</f>
        <v>0</v>
      </c>
      <c r="R935" s="55"/>
      <c r="S935" s="148">
        <f>Oncho!K942</f>
        <v>0</v>
      </c>
      <c r="T935" s="148">
        <f>MAX(Oncho!AB942,Oncho!BA942)</f>
        <v>0</v>
      </c>
      <c r="U935" s="148">
        <f>MAX(Oncho!AC942,Oncho!BB942)</f>
        <v>0</v>
      </c>
      <c r="V935" s="148">
        <f>MAX(Oncho!AE942,Oncho!BD942)</f>
        <v>0</v>
      </c>
      <c r="W935" s="148">
        <f>MAX(Oncho!AF942,Oncho!BE942)</f>
        <v>0</v>
      </c>
      <c r="X935" s="148">
        <f>MAX(Oncho!AG942,Oncho!BF942)</f>
        <v>0</v>
      </c>
      <c r="Y935" s="148">
        <f>MAX(Oncho!AH942,Oncho!BG942)</f>
        <v>0</v>
      </c>
      <c r="Z935" s="148">
        <f>MAX(Oncho!AI942,Oncho!BH942)</f>
        <v>0</v>
      </c>
      <c r="AA935" s="148">
        <f>MAX(Oncho!AJ942,Oncho!BI942)</f>
        <v>0</v>
      </c>
      <c r="AB935" s="148">
        <f>MAX(COUNTIF(Oncho!AK942,"Yes"),COUNTIF(Oncho!BJ942,"Yes"))</f>
        <v>0</v>
      </c>
      <c r="AC935" s="55"/>
      <c r="AD935" s="148">
        <f>Schisto!P944</f>
        <v>0</v>
      </c>
      <c r="AE935" s="148">
        <f>Schisto!AI944</f>
        <v>0</v>
      </c>
      <c r="AF935" s="148">
        <f>Schisto!AJ944</f>
        <v>0</v>
      </c>
      <c r="AG935" s="148">
        <f>Schisto!AN944</f>
        <v>0</v>
      </c>
      <c r="AH935" s="148">
        <f>Schisto!AO944</f>
        <v>0</v>
      </c>
      <c r="AI935" s="148">
        <f>Schisto!AT944</f>
        <v>0</v>
      </c>
      <c r="AJ935" s="148">
        <f>Schisto!AU944</f>
        <v>0</v>
      </c>
      <c r="AK935" s="148">
        <f>Schisto!AV944</f>
        <v>0</v>
      </c>
      <c r="AL935" s="148">
        <f>Schisto!AW944</f>
        <v>0</v>
      </c>
      <c r="AM935" s="148">
        <f>COUNTIF(Schisto!AX944,"Yes")</f>
        <v>0</v>
      </c>
      <c r="AN935" s="55"/>
      <c r="AO935" s="148">
        <f>STH!P944</f>
        <v>0</v>
      </c>
      <c r="AP935" s="148">
        <f>MAX(STH!AK944,STH!BS944)</f>
        <v>0</v>
      </c>
      <c r="AQ935" s="148">
        <f>MAX(STH!AL944,STH!BT944)</f>
        <v>0</v>
      </c>
      <c r="AR935" s="148">
        <f>MAX(STH!AM944,STH!BU944)</f>
        <v>0</v>
      </c>
      <c r="AS935" s="148">
        <f>MAX(STH!AN944,STH!BV944)</f>
        <v>0</v>
      </c>
      <c r="AT935" s="148">
        <f>MAX(STH!AO944,STH!BW944)</f>
        <v>0</v>
      </c>
      <c r="AU935" s="148">
        <f>MAX(STH!AQ944,STH!BY944)</f>
        <v>0</v>
      </c>
      <c r="AV935" s="148">
        <f>MAX(STH!AR944,STH!BZ944)</f>
        <v>0</v>
      </c>
      <c r="AW935" s="148">
        <f>MAX(STH!AS944,STH!CA944)</f>
        <v>0</v>
      </c>
      <c r="AX935" s="148">
        <f>MAX(STH!AT944,STH!CB944)</f>
        <v>0</v>
      </c>
      <c r="AY935" s="148">
        <f>MAX(STH!AU944,STH!CC944)</f>
        <v>0</v>
      </c>
      <c r="AZ935" s="148">
        <f>MAX(STH!AV944,STH!CD944)</f>
        <v>0</v>
      </c>
      <c r="BA935" s="148">
        <f>MAX(STH!AW944,STH!CE944)</f>
        <v>0</v>
      </c>
      <c r="BB935" s="148">
        <f>MAX(STH!AX944,STH!CF944)</f>
        <v>0</v>
      </c>
      <c r="BC935" s="148">
        <f>MAX(STH!AY944,STH!CG944)</f>
        <v>0</v>
      </c>
      <c r="BD935" s="148">
        <f>MAX(STH!AZ944,STH!CH944)</f>
        <v>0</v>
      </c>
      <c r="BE935" s="148">
        <f>MAX(STH!BA944,STH!CI944)</f>
        <v>0</v>
      </c>
      <c r="BF935" s="148">
        <f>MAX(STH!BB944,STH!CJ944)</f>
        <v>0</v>
      </c>
      <c r="BG935" s="148">
        <f>MAX(COUNTIF(STH!BC944,"Yes"),COUNTIF(STH!CK944,"Yes"))</f>
        <v>0</v>
      </c>
      <c r="BH935" s="55"/>
      <c r="BI935" s="148">
        <f>Trachoma!Q947</f>
        <v>0</v>
      </c>
      <c r="BJ935" s="148">
        <f>Trachoma!AK947</f>
        <v>0</v>
      </c>
      <c r="BK935" s="148">
        <f>Trachoma!AL947</f>
        <v>0</v>
      </c>
      <c r="BL935" s="148">
        <f>Trachoma!AN947</f>
        <v>0</v>
      </c>
      <c r="BM935" s="148">
        <f>Trachoma!AO947</f>
        <v>0</v>
      </c>
      <c r="BN935" s="148">
        <f>Trachoma!AT947</f>
        <v>0</v>
      </c>
      <c r="BO935" s="148">
        <f>Trachoma!AU947</f>
        <v>0</v>
      </c>
      <c r="BP935" s="148">
        <f>Trachoma!AV947</f>
        <v>0</v>
      </c>
      <c r="BQ935" s="148">
        <f>Trachoma!AW947</f>
        <v>0</v>
      </c>
      <c r="BR935" s="148">
        <f>COUNTIF(Trachoma!AX947,"Yes")</f>
        <v>0</v>
      </c>
      <c r="BS935" s="55"/>
      <c r="BT935" s="148">
        <f t="shared" si="154"/>
        <v>0</v>
      </c>
      <c r="BU935" s="148">
        <f t="shared" si="155"/>
        <v>0</v>
      </c>
      <c r="BV935" s="148">
        <f t="shared" si="156"/>
        <v>0</v>
      </c>
      <c r="BW935" s="148">
        <f t="shared" si="157"/>
        <v>0</v>
      </c>
      <c r="BX935" s="148">
        <f t="shared" si="158"/>
        <v>0</v>
      </c>
      <c r="BY935" s="148">
        <f t="shared" si="160"/>
        <v>0</v>
      </c>
      <c r="BZ935" s="148">
        <f t="shared" si="161"/>
        <v>0</v>
      </c>
      <c r="CA935" s="148">
        <f t="shared" si="162"/>
        <v>0</v>
      </c>
      <c r="CB935" s="148">
        <f t="shared" si="163"/>
        <v>0</v>
      </c>
      <c r="CC935" s="148">
        <f t="shared" si="159"/>
        <v>0</v>
      </c>
    </row>
    <row r="936" spans="2:81" x14ac:dyDescent="0.25">
      <c r="B936" s="361">
        <f>Demography!B944</f>
        <v>0</v>
      </c>
      <c r="C936" s="361">
        <f>Demography!C944</f>
        <v>0</v>
      </c>
      <c r="D936" s="362">
        <f>Demography!D944</f>
        <v>0</v>
      </c>
      <c r="E936" s="337"/>
      <c r="F936" s="362">
        <f>LF!M943</f>
        <v>0</v>
      </c>
      <c r="G936" s="362">
        <f>LF!AE943</f>
        <v>0</v>
      </c>
      <c r="H936" s="362">
        <f>LF!AF943</f>
        <v>0</v>
      </c>
      <c r="I936" s="362">
        <f>LF!AH943</f>
        <v>0</v>
      </c>
      <c r="J936" s="362">
        <f>LF!AI943</f>
        <v>0</v>
      </c>
      <c r="K936" s="362">
        <f>LF!AK943</f>
        <v>0</v>
      </c>
      <c r="L936" s="362">
        <f>LF!AM943</f>
        <v>0</v>
      </c>
      <c r="M936" s="362">
        <f>LF!AN943</f>
        <v>0</v>
      </c>
      <c r="N936" s="362">
        <f>LF!AO943</f>
        <v>0</v>
      </c>
      <c r="O936" s="362">
        <f>LF!AP943</f>
        <v>0</v>
      </c>
      <c r="P936" s="362">
        <f>LF!AQ943</f>
        <v>0</v>
      </c>
      <c r="Q936" s="362">
        <f>COUNTIF(LF!AR943,"Yes")</f>
        <v>0</v>
      </c>
      <c r="R936" s="337"/>
      <c r="S936" s="362">
        <f>Oncho!K943</f>
        <v>0</v>
      </c>
      <c r="T936" s="362">
        <f>MAX(Oncho!AB943,Oncho!BA943)</f>
        <v>0</v>
      </c>
      <c r="U936" s="362">
        <f>MAX(Oncho!AC943,Oncho!BB943)</f>
        <v>0</v>
      </c>
      <c r="V936" s="362">
        <f>MAX(Oncho!AE943,Oncho!BD943)</f>
        <v>0</v>
      </c>
      <c r="W936" s="362">
        <f>MAX(Oncho!AF943,Oncho!BE943)</f>
        <v>0</v>
      </c>
      <c r="X936" s="362">
        <f>MAX(Oncho!AG943,Oncho!BF943)</f>
        <v>0</v>
      </c>
      <c r="Y936" s="362">
        <f>MAX(Oncho!AH943,Oncho!BG943)</f>
        <v>0</v>
      </c>
      <c r="Z936" s="362">
        <f>MAX(Oncho!AI943,Oncho!BH943)</f>
        <v>0</v>
      </c>
      <c r="AA936" s="362">
        <f>MAX(Oncho!AJ943,Oncho!BI943)</f>
        <v>0</v>
      </c>
      <c r="AB936" s="362">
        <f>MAX(COUNTIF(Oncho!AK943,"Yes"),COUNTIF(Oncho!BJ943,"Yes"))</f>
        <v>0</v>
      </c>
      <c r="AC936" s="337"/>
      <c r="AD936" s="362">
        <f>Schisto!P945</f>
        <v>0</v>
      </c>
      <c r="AE936" s="362">
        <f>Schisto!AI945</f>
        <v>0</v>
      </c>
      <c r="AF936" s="362">
        <f>Schisto!AJ945</f>
        <v>0</v>
      </c>
      <c r="AG936" s="362">
        <f>Schisto!AN945</f>
        <v>0</v>
      </c>
      <c r="AH936" s="362">
        <f>Schisto!AO945</f>
        <v>0</v>
      </c>
      <c r="AI936" s="362">
        <f>Schisto!AT945</f>
        <v>0</v>
      </c>
      <c r="AJ936" s="362">
        <f>Schisto!AU945</f>
        <v>0</v>
      </c>
      <c r="AK936" s="362">
        <f>Schisto!AV945</f>
        <v>0</v>
      </c>
      <c r="AL936" s="362">
        <f>Schisto!AW945</f>
        <v>0</v>
      </c>
      <c r="AM936" s="362">
        <f>COUNTIF(Schisto!AX945,"Yes")</f>
        <v>0</v>
      </c>
      <c r="AN936" s="337"/>
      <c r="AO936" s="362">
        <f>STH!P945</f>
        <v>0</v>
      </c>
      <c r="AP936" s="362">
        <f>MAX(STH!AK945,STH!BS945)</f>
        <v>0</v>
      </c>
      <c r="AQ936" s="362">
        <f>MAX(STH!AL945,STH!BT945)</f>
        <v>0</v>
      </c>
      <c r="AR936" s="362">
        <f>MAX(STH!AM945,STH!BU945)</f>
        <v>0</v>
      </c>
      <c r="AS936" s="362">
        <f>MAX(STH!AN945,STH!BV945)</f>
        <v>0</v>
      </c>
      <c r="AT936" s="362">
        <f>MAX(STH!AO945,STH!BW945)</f>
        <v>0</v>
      </c>
      <c r="AU936" s="362">
        <f>MAX(STH!AQ945,STH!BY945)</f>
        <v>0</v>
      </c>
      <c r="AV936" s="362">
        <f>MAX(STH!AR945,STH!BZ945)</f>
        <v>0</v>
      </c>
      <c r="AW936" s="362">
        <f>MAX(STH!AS945,STH!CA945)</f>
        <v>0</v>
      </c>
      <c r="AX936" s="362">
        <f>MAX(STH!AT945,STH!CB945)</f>
        <v>0</v>
      </c>
      <c r="AY936" s="362">
        <f>MAX(STH!AU945,STH!CC945)</f>
        <v>0</v>
      </c>
      <c r="AZ936" s="362">
        <f>MAX(STH!AV945,STH!CD945)</f>
        <v>0</v>
      </c>
      <c r="BA936" s="362">
        <f>MAX(STH!AW945,STH!CE945)</f>
        <v>0</v>
      </c>
      <c r="BB936" s="362">
        <f>MAX(STH!AX945,STH!CF945)</f>
        <v>0</v>
      </c>
      <c r="BC936" s="362">
        <f>MAX(STH!AY945,STH!CG945)</f>
        <v>0</v>
      </c>
      <c r="BD936" s="362">
        <f>MAX(STH!AZ945,STH!CH945)</f>
        <v>0</v>
      </c>
      <c r="BE936" s="362">
        <f>MAX(STH!BA945,STH!CI945)</f>
        <v>0</v>
      </c>
      <c r="BF936" s="362">
        <f>MAX(STH!BB945,STH!CJ945)</f>
        <v>0</v>
      </c>
      <c r="BG936" s="362">
        <f>MAX(COUNTIF(STH!BC945,"Yes"),COUNTIF(STH!CK945,"Yes"))</f>
        <v>0</v>
      </c>
      <c r="BH936" s="337"/>
      <c r="BI936" s="362">
        <f>Trachoma!Q948</f>
        <v>0</v>
      </c>
      <c r="BJ936" s="362">
        <f>Trachoma!AK948</f>
        <v>0</v>
      </c>
      <c r="BK936" s="362">
        <f>Trachoma!AL948</f>
        <v>0</v>
      </c>
      <c r="BL936" s="362">
        <f>Trachoma!AN948</f>
        <v>0</v>
      </c>
      <c r="BM936" s="362">
        <f>Trachoma!AO948</f>
        <v>0</v>
      </c>
      <c r="BN936" s="362">
        <f>Trachoma!AT948</f>
        <v>0</v>
      </c>
      <c r="BO936" s="362">
        <f>Trachoma!AU948</f>
        <v>0</v>
      </c>
      <c r="BP936" s="362">
        <f>Trachoma!AV948</f>
        <v>0</v>
      </c>
      <c r="BQ936" s="362">
        <f>Trachoma!AW948</f>
        <v>0</v>
      </c>
      <c r="BR936" s="362">
        <f>COUNTIF(Trachoma!AX948,"Yes")</f>
        <v>0</v>
      </c>
      <c r="BS936" s="337"/>
      <c r="BT936" s="362">
        <f t="shared" si="154"/>
        <v>0</v>
      </c>
      <c r="BU936" s="362">
        <f t="shared" si="155"/>
        <v>0</v>
      </c>
      <c r="BV936" s="362">
        <f t="shared" si="156"/>
        <v>0</v>
      </c>
      <c r="BW936" s="362">
        <f t="shared" si="157"/>
        <v>0</v>
      </c>
      <c r="BX936" s="362">
        <f t="shared" si="158"/>
        <v>0</v>
      </c>
      <c r="BY936" s="362">
        <f t="shared" si="160"/>
        <v>0</v>
      </c>
      <c r="BZ936" s="362">
        <f t="shared" si="161"/>
        <v>0</v>
      </c>
      <c r="CA936" s="362">
        <f t="shared" si="162"/>
        <v>0</v>
      </c>
      <c r="CB936" s="362">
        <f t="shared" si="163"/>
        <v>0</v>
      </c>
      <c r="CC936" s="362">
        <f t="shared" si="159"/>
        <v>0</v>
      </c>
    </row>
    <row r="937" spans="2:81" x14ac:dyDescent="0.25">
      <c r="B937" s="147">
        <f>Demography!B945</f>
        <v>0</v>
      </c>
      <c r="C937" s="147">
        <f>Demography!C945</f>
        <v>0</v>
      </c>
      <c r="D937" s="148">
        <f>Demography!D945</f>
        <v>0</v>
      </c>
      <c r="E937" s="55"/>
      <c r="F937" s="148">
        <f>LF!M944</f>
        <v>0</v>
      </c>
      <c r="G937" s="148">
        <f>LF!AE944</f>
        <v>0</v>
      </c>
      <c r="H937" s="148">
        <f>LF!AF944</f>
        <v>0</v>
      </c>
      <c r="I937" s="148">
        <f>LF!AH944</f>
        <v>0</v>
      </c>
      <c r="J937" s="148">
        <f>LF!AI944</f>
        <v>0</v>
      </c>
      <c r="K937" s="148">
        <f>LF!AK944</f>
        <v>0</v>
      </c>
      <c r="L937" s="148">
        <f>LF!AM944</f>
        <v>0</v>
      </c>
      <c r="M937" s="148">
        <f>LF!AN944</f>
        <v>0</v>
      </c>
      <c r="N937" s="148">
        <f>LF!AO944</f>
        <v>0</v>
      </c>
      <c r="O937" s="148">
        <f>LF!AP944</f>
        <v>0</v>
      </c>
      <c r="P937" s="148">
        <f>LF!AQ944</f>
        <v>0</v>
      </c>
      <c r="Q937" s="148">
        <f>COUNTIF(LF!AR944,"Yes")</f>
        <v>0</v>
      </c>
      <c r="R937" s="55"/>
      <c r="S937" s="148">
        <f>Oncho!K944</f>
        <v>0</v>
      </c>
      <c r="T937" s="148">
        <f>MAX(Oncho!AB944,Oncho!BA944)</f>
        <v>0</v>
      </c>
      <c r="U937" s="148">
        <f>MAX(Oncho!AC944,Oncho!BB944)</f>
        <v>0</v>
      </c>
      <c r="V937" s="148">
        <f>MAX(Oncho!AE944,Oncho!BD944)</f>
        <v>0</v>
      </c>
      <c r="W937" s="148">
        <f>MAX(Oncho!AF944,Oncho!BE944)</f>
        <v>0</v>
      </c>
      <c r="X937" s="148">
        <f>MAX(Oncho!AG944,Oncho!BF944)</f>
        <v>0</v>
      </c>
      <c r="Y937" s="148">
        <f>MAX(Oncho!AH944,Oncho!BG944)</f>
        <v>0</v>
      </c>
      <c r="Z937" s="148">
        <f>MAX(Oncho!AI944,Oncho!BH944)</f>
        <v>0</v>
      </c>
      <c r="AA937" s="148">
        <f>MAX(Oncho!AJ944,Oncho!BI944)</f>
        <v>0</v>
      </c>
      <c r="AB937" s="148">
        <f>MAX(COUNTIF(Oncho!AK944,"Yes"),COUNTIF(Oncho!BJ944,"Yes"))</f>
        <v>0</v>
      </c>
      <c r="AC937" s="55"/>
      <c r="AD937" s="148">
        <f>Schisto!P946</f>
        <v>0</v>
      </c>
      <c r="AE937" s="148">
        <f>Schisto!AI946</f>
        <v>0</v>
      </c>
      <c r="AF937" s="148">
        <f>Schisto!AJ946</f>
        <v>0</v>
      </c>
      <c r="AG937" s="148">
        <f>Schisto!AN946</f>
        <v>0</v>
      </c>
      <c r="AH937" s="148">
        <f>Schisto!AO946</f>
        <v>0</v>
      </c>
      <c r="AI937" s="148">
        <f>Schisto!AT946</f>
        <v>0</v>
      </c>
      <c r="AJ937" s="148">
        <f>Schisto!AU946</f>
        <v>0</v>
      </c>
      <c r="AK937" s="148">
        <f>Schisto!AV946</f>
        <v>0</v>
      </c>
      <c r="AL937" s="148">
        <f>Schisto!AW946</f>
        <v>0</v>
      </c>
      <c r="AM937" s="148">
        <f>COUNTIF(Schisto!AX946,"Yes")</f>
        <v>0</v>
      </c>
      <c r="AN937" s="55"/>
      <c r="AO937" s="148">
        <f>STH!P946</f>
        <v>0</v>
      </c>
      <c r="AP937" s="148">
        <f>MAX(STH!AK946,STH!BS946)</f>
        <v>0</v>
      </c>
      <c r="AQ937" s="148">
        <f>MAX(STH!AL946,STH!BT946)</f>
        <v>0</v>
      </c>
      <c r="AR937" s="148">
        <f>MAX(STH!AM946,STH!BU946)</f>
        <v>0</v>
      </c>
      <c r="AS937" s="148">
        <f>MAX(STH!AN946,STH!BV946)</f>
        <v>0</v>
      </c>
      <c r="AT937" s="148">
        <f>MAX(STH!AO946,STH!BW946)</f>
        <v>0</v>
      </c>
      <c r="AU937" s="148">
        <f>MAX(STH!AQ946,STH!BY946)</f>
        <v>0</v>
      </c>
      <c r="AV937" s="148">
        <f>MAX(STH!AR946,STH!BZ946)</f>
        <v>0</v>
      </c>
      <c r="AW937" s="148">
        <f>MAX(STH!AS946,STH!CA946)</f>
        <v>0</v>
      </c>
      <c r="AX937" s="148">
        <f>MAX(STH!AT946,STH!CB946)</f>
        <v>0</v>
      </c>
      <c r="AY937" s="148">
        <f>MAX(STH!AU946,STH!CC946)</f>
        <v>0</v>
      </c>
      <c r="AZ937" s="148">
        <f>MAX(STH!AV946,STH!CD946)</f>
        <v>0</v>
      </c>
      <c r="BA937" s="148">
        <f>MAX(STH!AW946,STH!CE946)</f>
        <v>0</v>
      </c>
      <c r="BB937" s="148">
        <f>MAX(STH!AX946,STH!CF946)</f>
        <v>0</v>
      </c>
      <c r="BC937" s="148">
        <f>MAX(STH!AY946,STH!CG946)</f>
        <v>0</v>
      </c>
      <c r="BD937" s="148">
        <f>MAX(STH!AZ946,STH!CH946)</f>
        <v>0</v>
      </c>
      <c r="BE937" s="148">
        <f>MAX(STH!BA946,STH!CI946)</f>
        <v>0</v>
      </c>
      <c r="BF937" s="148">
        <f>MAX(STH!BB946,STH!CJ946)</f>
        <v>0</v>
      </c>
      <c r="BG937" s="148">
        <f>MAX(COUNTIF(STH!BC946,"Yes"),COUNTIF(STH!CK946,"Yes"))</f>
        <v>0</v>
      </c>
      <c r="BH937" s="55"/>
      <c r="BI937" s="148">
        <f>Trachoma!Q949</f>
        <v>0</v>
      </c>
      <c r="BJ937" s="148">
        <f>Trachoma!AK949</f>
        <v>0</v>
      </c>
      <c r="BK937" s="148">
        <f>Trachoma!AL949</f>
        <v>0</v>
      </c>
      <c r="BL937" s="148">
        <f>Trachoma!AN949</f>
        <v>0</v>
      </c>
      <c r="BM937" s="148">
        <f>Trachoma!AO949</f>
        <v>0</v>
      </c>
      <c r="BN937" s="148">
        <f>Trachoma!AT949</f>
        <v>0</v>
      </c>
      <c r="BO937" s="148">
        <f>Trachoma!AU949</f>
        <v>0</v>
      </c>
      <c r="BP937" s="148">
        <f>Trachoma!AV949</f>
        <v>0</v>
      </c>
      <c r="BQ937" s="148">
        <f>Trachoma!AW949</f>
        <v>0</v>
      </c>
      <c r="BR937" s="148">
        <f>COUNTIF(Trachoma!AX949,"Yes")</f>
        <v>0</v>
      </c>
      <c r="BS937" s="55"/>
      <c r="BT937" s="148">
        <f t="shared" si="154"/>
        <v>0</v>
      </c>
      <c r="BU937" s="148">
        <f t="shared" si="155"/>
        <v>0</v>
      </c>
      <c r="BV937" s="148">
        <f t="shared" si="156"/>
        <v>0</v>
      </c>
      <c r="BW937" s="148">
        <f t="shared" si="157"/>
        <v>0</v>
      </c>
      <c r="BX937" s="148">
        <f t="shared" si="158"/>
        <v>0</v>
      </c>
      <c r="BY937" s="148">
        <f t="shared" si="160"/>
        <v>0</v>
      </c>
      <c r="BZ937" s="148">
        <f t="shared" si="161"/>
        <v>0</v>
      </c>
      <c r="CA937" s="148">
        <f t="shared" si="162"/>
        <v>0</v>
      </c>
      <c r="CB937" s="148">
        <f t="shared" si="163"/>
        <v>0</v>
      </c>
      <c r="CC937" s="148">
        <f t="shared" si="159"/>
        <v>0</v>
      </c>
    </row>
    <row r="938" spans="2:81" x14ac:dyDescent="0.25">
      <c r="B938" s="361">
        <f>Demography!B946</f>
        <v>0</v>
      </c>
      <c r="C938" s="361">
        <f>Demography!C946</f>
        <v>0</v>
      </c>
      <c r="D938" s="362">
        <f>Demography!D946</f>
        <v>0</v>
      </c>
      <c r="E938" s="337"/>
      <c r="F938" s="362">
        <f>LF!M945</f>
        <v>0</v>
      </c>
      <c r="G938" s="362">
        <f>LF!AE945</f>
        <v>0</v>
      </c>
      <c r="H938" s="362">
        <f>LF!AF945</f>
        <v>0</v>
      </c>
      <c r="I938" s="362">
        <f>LF!AH945</f>
        <v>0</v>
      </c>
      <c r="J938" s="362">
        <f>LF!AI945</f>
        <v>0</v>
      </c>
      <c r="K938" s="362">
        <f>LF!AK945</f>
        <v>0</v>
      </c>
      <c r="L938" s="362">
        <f>LF!AM945</f>
        <v>0</v>
      </c>
      <c r="M938" s="362">
        <f>LF!AN945</f>
        <v>0</v>
      </c>
      <c r="N938" s="362">
        <f>LF!AO945</f>
        <v>0</v>
      </c>
      <c r="O938" s="362">
        <f>LF!AP945</f>
        <v>0</v>
      </c>
      <c r="P938" s="362">
        <f>LF!AQ945</f>
        <v>0</v>
      </c>
      <c r="Q938" s="362">
        <f>COUNTIF(LF!AR945,"Yes")</f>
        <v>0</v>
      </c>
      <c r="R938" s="337"/>
      <c r="S938" s="362">
        <f>Oncho!K945</f>
        <v>0</v>
      </c>
      <c r="T938" s="362">
        <f>MAX(Oncho!AB945,Oncho!BA945)</f>
        <v>0</v>
      </c>
      <c r="U938" s="362">
        <f>MAX(Oncho!AC945,Oncho!BB945)</f>
        <v>0</v>
      </c>
      <c r="V938" s="362">
        <f>MAX(Oncho!AE945,Oncho!BD945)</f>
        <v>0</v>
      </c>
      <c r="W938" s="362">
        <f>MAX(Oncho!AF945,Oncho!BE945)</f>
        <v>0</v>
      </c>
      <c r="X938" s="362">
        <f>MAX(Oncho!AG945,Oncho!BF945)</f>
        <v>0</v>
      </c>
      <c r="Y938" s="362">
        <f>MAX(Oncho!AH945,Oncho!BG945)</f>
        <v>0</v>
      </c>
      <c r="Z938" s="362">
        <f>MAX(Oncho!AI945,Oncho!BH945)</f>
        <v>0</v>
      </c>
      <c r="AA938" s="362">
        <f>MAX(Oncho!AJ945,Oncho!BI945)</f>
        <v>0</v>
      </c>
      <c r="AB938" s="362">
        <f>MAX(COUNTIF(Oncho!AK945,"Yes"),COUNTIF(Oncho!BJ945,"Yes"))</f>
        <v>0</v>
      </c>
      <c r="AC938" s="337"/>
      <c r="AD938" s="362">
        <f>Schisto!P947</f>
        <v>0</v>
      </c>
      <c r="AE938" s="362">
        <f>Schisto!AI947</f>
        <v>0</v>
      </c>
      <c r="AF938" s="362">
        <f>Schisto!AJ947</f>
        <v>0</v>
      </c>
      <c r="AG938" s="362">
        <f>Schisto!AN947</f>
        <v>0</v>
      </c>
      <c r="AH938" s="362">
        <f>Schisto!AO947</f>
        <v>0</v>
      </c>
      <c r="AI938" s="362">
        <f>Schisto!AT947</f>
        <v>0</v>
      </c>
      <c r="AJ938" s="362">
        <f>Schisto!AU947</f>
        <v>0</v>
      </c>
      <c r="AK938" s="362">
        <f>Schisto!AV947</f>
        <v>0</v>
      </c>
      <c r="AL938" s="362">
        <f>Schisto!AW947</f>
        <v>0</v>
      </c>
      <c r="AM938" s="362">
        <f>COUNTIF(Schisto!AX947,"Yes")</f>
        <v>0</v>
      </c>
      <c r="AN938" s="337"/>
      <c r="AO938" s="362">
        <f>STH!P947</f>
        <v>0</v>
      </c>
      <c r="AP938" s="362">
        <f>MAX(STH!AK947,STH!BS947)</f>
        <v>0</v>
      </c>
      <c r="AQ938" s="362">
        <f>MAX(STH!AL947,STH!BT947)</f>
        <v>0</v>
      </c>
      <c r="AR938" s="362">
        <f>MAX(STH!AM947,STH!BU947)</f>
        <v>0</v>
      </c>
      <c r="AS938" s="362">
        <f>MAX(STH!AN947,STH!BV947)</f>
        <v>0</v>
      </c>
      <c r="AT938" s="362">
        <f>MAX(STH!AO947,STH!BW947)</f>
        <v>0</v>
      </c>
      <c r="AU938" s="362">
        <f>MAX(STH!AQ947,STH!BY947)</f>
        <v>0</v>
      </c>
      <c r="AV938" s="362">
        <f>MAX(STH!AR947,STH!BZ947)</f>
        <v>0</v>
      </c>
      <c r="AW938" s="362">
        <f>MAX(STH!AS947,STH!CA947)</f>
        <v>0</v>
      </c>
      <c r="AX938" s="362">
        <f>MAX(STH!AT947,STH!CB947)</f>
        <v>0</v>
      </c>
      <c r="AY938" s="362">
        <f>MAX(STH!AU947,STH!CC947)</f>
        <v>0</v>
      </c>
      <c r="AZ938" s="362">
        <f>MAX(STH!AV947,STH!CD947)</f>
        <v>0</v>
      </c>
      <c r="BA938" s="362">
        <f>MAX(STH!AW947,STH!CE947)</f>
        <v>0</v>
      </c>
      <c r="BB938" s="362">
        <f>MAX(STH!AX947,STH!CF947)</f>
        <v>0</v>
      </c>
      <c r="BC938" s="362">
        <f>MAX(STH!AY947,STH!CG947)</f>
        <v>0</v>
      </c>
      <c r="BD938" s="362">
        <f>MAX(STH!AZ947,STH!CH947)</f>
        <v>0</v>
      </c>
      <c r="BE938" s="362">
        <f>MAX(STH!BA947,STH!CI947)</f>
        <v>0</v>
      </c>
      <c r="BF938" s="362">
        <f>MAX(STH!BB947,STH!CJ947)</f>
        <v>0</v>
      </c>
      <c r="BG938" s="362">
        <f>MAX(COUNTIF(STH!BC947,"Yes"),COUNTIF(STH!CK947,"Yes"))</f>
        <v>0</v>
      </c>
      <c r="BH938" s="337"/>
      <c r="BI938" s="362">
        <f>Trachoma!Q950</f>
        <v>0</v>
      </c>
      <c r="BJ938" s="362">
        <f>Trachoma!AK950</f>
        <v>0</v>
      </c>
      <c r="BK938" s="362">
        <f>Trachoma!AL950</f>
        <v>0</v>
      </c>
      <c r="BL938" s="362">
        <f>Trachoma!AN950</f>
        <v>0</v>
      </c>
      <c r="BM938" s="362">
        <f>Trachoma!AO950</f>
        <v>0</v>
      </c>
      <c r="BN938" s="362">
        <f>Trachoma!AT950</f>
        <v>0</v>
      </c>
      <c r="BO938" s="362">
        <f>Trachoma!AU950</f>
        <v>0</v>
      </c>
      <c r="BP938" s="362">
        <f>Trachoma!AV950</f>
        <v>0</v>
      </c>
      <c r="BQ938" s="362">
        <f>Trachoma!AW950</f>
        <v>0</v>
      </c>
      <c r="BR938" s="362">
        <f>COUNTIF(Trachoma!AX950,"Yes")</f>
        <v>0</v>
      </c>
      <c r="BS938" s="337"/>
      <c r="BT938" s="362">
        <f t="shared" si="154"/>
        <v>0</v>
      </c>
      <c r="BU938" s="362">
        <f t="shared" si="155"/>
        <v>0</v>
      </c>
      <c r="BV938" s="362">
        <f t="shared" si="156"/>
        <v>0</v>
      </c>
      <c r="BW938" s="362">
        <f t="shared" si="157"/>
        <v>0</v>
      </c>
      <c r="BX938" s="362">
        <f t="shared" si="158"/>
        <v>0</v>
      </c>
      <c r="BY938" s="362">
        <f t="shared" si="160"/>
        <v>0</v>
      </c>
      <c r="BZ938" s="362">
        <f t="shared" si="161"/>
        <v>0</v>
      </c>
      <c r="CA938" s="362">
        <f t="shared" si="162"/>
        <v>0</v>
      </c>
      <c r="CB938" s="362">
        <f t="shared" si="163"/>
        <v>0</v>
      </c>
      <c r="CC938" s="362">
        <f t="shared" si="159"/>
        <v>0</v>
      </c>
    </row>
    <row r="939" spans="2:81" x14ac:dyDescent="0.25">
      <c r="B939" s="147">
        <f>Demography!B947</f>
        <v>0</v>
      </c>
      <c r="C939" s="147">
        <f>Demography!C947</f>
        <v>0</v>
      </c>
      <c r="D939" s="148">
        <f>Demography!D947</f>
        <v>0</v>
      </c>
      <c r="E939" s="55"/>
      <c r="F939" s="148">
        <f>LF!M946</f>
        <v>0</v>
      </c>
      <c r="G939" s="148">
        <f>LF!AE946</f>
        <v>0</v>
      </c>
      <c r="H939" s="148">
        <f>LF!AF946</f>
        <v>0</v>
      </c>
      <c r="I939" s="148">
        <f>LF!AH946</f>
        <v>0</v>
      </c>
      <c r="J939" s="148">
        <f>LF!AI946</f>
        <v>0</v>
      </c>
      <c r="K939" s="148">
        <f>LF!AK946</f>
        <v>0</v>
      </c>
      <c r="L939" s="148">
        <f>LF!AM946</f>
        <v>0</v>
      </c>
      <c r="M939" s="148">
        <f>LF!AN946</f>
        <v>0</v>
      </c>
      <c r="N939" s="148">
        <f>LF!AO946</f>
        <v>0</v>
      </c>
      <c r="O939" s="148">
        <f>LF!AP946</f>
        <v>0</v>
      </c>
      <c r="P939" s="148">
        <f>LF!AQ946</f>
        <v>0</v>
      </c>
      <c r="Q939" s="148">
        <f>COUNTIF(LF!AR946,"Yes")</f>
        <v>0</v>
      </c>
      <c r="R939" s="55"/>
      <c r="S939" s="148">
        <f>Oncho!K946</f>
        <v>0</v>
      </c>
      <c r="T939" s="148">
        <f>MAX(Oncho!AB946,Oncho!BA946)</f>
        <v>0</v>
      </c>
      <c r="U939" s="148">
        <f>MAX(Oncho!AC946,Oncho!BB946)</f>
        <v>0</v>
      </c>
      <c r="V939" s="148">
        <f>MAX(Oncho!AE946,Oncho!BD946)</f>
        <v>0</v>
      </c>
      <c r="W939" s="148">
        <f>MAX(Oncho!AF946,Oncho!BE946)</f>
        <v>0</v>
      </c>
      <c r="X939" s="148">
        <f>MAX(Oncho!AG946,Oncho!BF946)</f>
        <v>0</v>
      </c>
      <c r="Y939" s="148">
        <f>MAX(Oncho!AH946,Oncho!BG946)</f>
        <v>0</v>
      </c>
      <c r="Z939" s="148">
        <f>MAX(Oncho!AI946,Oncho!BH946)</f>
        <v>0</v>
      </c>
      <c r="AA939" s="148">
        <f>MAX(Oncho!AJ946,Oncho!BI946)</f>
        <v>0</v>
      </c>
      <c r="AB939" s="148">
        <f>MAX(COUNTIF(Oncho!AK946,"Yes"),COUNTIF(Oncho!BJ946,"Yes"))</f>
        <v>0</v>
      </c>
      <c r="AC939" s="55"/>
      <c r="AD939" s="148">
        <f>Schisto!P948</f>
        <v>0</v>
      </c>
      <c r="AE939" s="148">
        <f>Schisto!AI948</f>
        <v>0</v>
      </c>
      <c r="AF939" s="148">
        <f>Schisto!AJ948</f>
        <v>0</v>
      </c>
      <c r="AG939" s="148">
        <f>Schisto!AN948</f>
        <v>0</v>
      </c>
      <c r="AH939" s="148">
        <f>Schisto!AO948</f>
        <v>0</v>
      </c>
      <c r="AI939" s="148">
        <f>Schisto!AT948</f>
        <v>0</v>
      </c>
      <c r="AJ939" s="148">
        <f>Schisto!AU948</f>
        <v>0</v>
      </c>
      <c r="AK939" s="148">
        <f>Schisto!AV948</f>
        <v>0</v>
      </c>
      <c r="AL939" s="148">
        <f>Schisto!AW948</f>
        <v>0</v>
      </c>
      <c r="AM939" s="148">
        <f>COUNTIF(Schisto!AX948,"Yes")</f>
        <v>0</v>
      </c>
      <c r="AN939" s="55"/>
      <c r="AO939" s="148">
        <f>STH!P948</f>
        <v>0</v>
      </c>
      <c r="AP939" s="148">
        <f>MAX(STH!AK948,STH!BS948)</f>
        <v>0</v>
      </c>
      <c r="AQ939" s="148">
        <f>MAX(STH!AL948,STH!BT948)</f>
        <v>0</v>
      </c>
      <c r="AR939" s="148">
        <f>MAX(STH!AM948,STH!BU948)</f>
        <v>0</v>
      </c>
      <c r="AS939" s="148">
        <f>MAX(STH!AN948,STH!BV948)</f>
        <v>0</v>
      </c>
      <c r="AT939" s="148">
        <f>MAX(STH!AO948,STH!BW948)</f>
        <v>0</v>
      </c>
      <c r="AU939" s="148">
        <f>MAX(STH!AQ948,STH!BY948)</f>
        <v>0</v>
      </c>
      <c r="AV939" s="148">
        <f>MAX(STH!AR948,STH!BZ948)</f>
        <v>0</v>
      </c>
      <c r="AW939" s="148">
        <f>MAX(STH!AS948,STH!CA948)</f>
        <v>0</v>
      </c>
      <c r="AX939" s="148">
        <f>MAX(STH!AT948,STH!CB948)</f>
        <v>0</v>
      </c>
      <c r="AY939" s="148">
        <f>MAX(STH!AU948,STH!CC948)</f>
        <v>0</v>
      </c>
      <c r="AZ939" s="148">
        <f>MAX(STH!AV948,STH!CD948)</f>
        <v>0</v>
      </c>
      <c r="BA939" s="148">
        <f>MAX(STH!AW948,STH!CE948)</f>
        <v>0</v>
      </c>
      <c r="BB939" s="148">
        <f>MAX(STH!AX948,STH!CF948)</f>
        <v>0</v>
      </c>
      <c r="BC939" s="148">
        <f>MAX(STH!AY948,STH!CG948)</f>
        <v>0</v>
      </c>
      <c r="BD939" s="148">
        <f>MAX(STH!AZ948,STH!CH948)</f>
        <v>0</v>
      </c>
      <c r="BE939" s="148">
        <f>MAX(STH!BA948,STH!CI948)</f>
        <v>0</v>
      </c>
      <c r="BF939" s="148">
        <f>MAX(STH!BB948,STH!CJ948)</f>
        <v>0</v>
      </c>
      <c r="BG939" s="148">
        <f>MAX(COUNTIF(STH!BC948,"Yes"),COUNTIF(STH!CK948,"Yes"))</f>
        <v>0</v>
      </c>
      <c r="BH939" s="55"/>
      <c r="BI939" s="148">
        <f>Trachoma!Q951</f>
        <v>0</v>
      </c>
      <c r="BJ939" s="148">
        <f>Trachoma!AK951</f>
        <v>0</v>
      </c>
      <c r="BK939" s="148">
        <f>Trachoma!AL951</f>
        <v>0</v>
      </c>
      <c r="BL939" s="148">
        <f>Trachoma!AN951</f>
        <v>0</v>
      </c>
      <c r="BM939" s="148">
        <f>Trachoma!AO951</f>
        <v>0</v>
      </c>
      <c r="BN939" s="148">
        <f>Trachoma!AT951</f>
        <v>0</v>
      </c>
      <c r="BO939" s="148">
        <f>Trachoma!AU951</f>
        <v>0</v>
      </c>
      <c r="BP939" s="148">
        <f>Trachoma!AV951</f>
        <v>0</v>
      </c>
      <c r="BQ939" s="148">
        <f>Trachoma!AW951</f>
        <v>0</v>
      </c>
      <c r="BR939" s="148">
        <f>COUNTIF(Trachoma!AX951,"Yes")</f>
        <v>0</v>
      </c>
      <c r="BS939" s="55"/>
      <c r="BT939" s="148">
        <f t="shared" si="154"/>
        <v>0</v>
      </c>
      <c r="BU939" s="148">
        <f t="shared" si="155"/>
        <v>0</v>
      </c>
      <c r="BV939" s="148">
        <f t="shared" si="156"/>
        <v>0</v>
      </c>
      <c r="BW939" s="148">
        <f t="shared" si="157"/>
        <v>0</v>
      </c>
      <c r="BX939" s="148">
        <f t="shared" si="158"/>
        <v>0</v>
      </c>
      <c r="BY939" s="148">
        <f t="shared" si="160"/>
        <v>0</v>
      </c>
      <c r="BZ939" s="148">
        <f t="shared" si="161"/>
        <v>0</v>
      </c>
      <c r="CA939" s="148">
        <f t="shared" si="162"/>
        <v>0</v>
      </c>
      <c r="CB939" s="148">
        <f t="shared" si="163"/>
        <v>0</v>
      </c>
      <c r="CC939" s="148">
        <f t="shared" si="159"/>
        <v>0</v>
      </c>
    </row>
    <row r="940" spans="2:81" x14ac:dyDescent="0.25">
      <c r="B940" s="361">
        <f>Demography!B948</f>
        <v>0</v>
      </c>
      <c r="C940" s="361">
        <f>Demography!C948</f>
        <v>0</v>
      </c>
      <c r="D940" s="362">
        <f>Demography!D948</f>
        <v>0</v>
      </c>
      <c r="E940" s="337"/>
      <c r="F940" s="362">
        <f>LF!M947</f>
        <v>0</v>
      </c>
      <c r="G940" s="362">
        <f>LF!AE947</f>
        <v>0</v>
      </c>
      <c r="H940" s="362">
        <f>LF!AF947</f>
        <v>0</v>
      </c>
      <c r="I940" s="362">
        <f>LF!AH947</f>
        <v>0</v>
      </c>
      <c r="J940" s="362">
        <f>LF!AI947</f>
        <v>0</v>
      </c>
      <c r="K940" s="362">
        <f>LF!AK947</f>
        <v>0</v>
      </c>
      <c r="L940" s="362">
        <f>LF!AM947</f>
        <v>0</v>
      </c>
      <c r="M940" s="362">
        <f>LF!AN947</f>
        <v>0</v>
      </c>
      <c r="N940" s="362">
        <f>LF!AO947</f>
        <v>0</v>
      </c>
      <c r="O940" s="362">
        <f>LF!AP947</f>
        <v>0</v>
      </c>
      <c r="P940" s="362">
        <f>LF!AQ947</f>
        <v>0</v>
      </c>
      <c r="Q940" s="362">
        <f>COUNTIF(LF!AR947,"Yes")</f>
        <v>0</v>
      </c>
      <c r="R940" s="337"/>
      <c r="S940" s="362">
        <f>Oncho!K947</f>
        <v>0</v>
      </c>
      <c r="T940" s="362">
        <f>MAX(Oncho!AB947,Oncho!BA947)</f>
        <v>0</v>
      </c>
      <c r="U940" s="362">
        <f>MAX(Oncho!AC947,Oncho!BB947)</f>
        <v>0</v>
      </c>
      <c r="V940" s="362">
        <f>MAX(Oncho!AE947,Oncho!BD947)</f>
        <v>0</v>
      </c>
      <c r="W940" s="362">
        <f>MAX(Oncho!AF947,Oncho!BE947)</f>
        <v>0</v>
      </c>
      <c r="X940" s="362">
        <f>MAX(Oncho!AG947,Oncho!BF947)</f>
        <v>0</v>
      </c>
      <c r="Y940" s="362">
        <f>MAX(Oncho!AH947,Oncho!BG947)</f>
        <v>0</v>
      </c>
      <c r="Z940" s="362">
        <f>MAX(Oncho!AI947,Oncho!BH947)</f>
        <v>0</v>
      </c>
      <c r="AA940" s="362">
        <f>MAX(Oncho!AJ947,Oncho!BI947)</f>
        <v>0</v>
      </c>
      <c r="AB940" s="362">
        <f>MAX(COUNTIF(Oncho!AK947,"Yes"),COUNTIF(Oncho!BJ947,"Yes"))</f>
        <v>0</v>
      </c>
      <c r="AC940" s="337"/>
      <c r="AD940" s="362">
        <f>Schisto!P949</f>
        <v>0</v>
      </c>
      <c r="AE940" s="362">
        <f>Schisto!AI949</f>
        <v>0</v>
      </c>
      <c r="AF940" s="362">
        <f>Schisto!AJ949</f>
        <v>0</v>
      </c>
      <c r="AG940" s="362">
        <f>Schisto!AN949</f>
        <v>0</v>
      </c>
      <c r="AH940" s="362">
        <f>Schisto!AO949</f>
        <v>0</v>
      </c>
      <c r="AI940" s="362">
        <f>Schisto!AT949</f>
        <v>0</v>
      </c>
      <c r="AJ940" s="362">
        <f>Schisto!AU949</f>
        <v>0</v>
      </c>
      <c r="AK940" s="362">
        <f>Schisto!AV949</f>
        <v>0</v>
      </c>
      <c r="AL940" s="362">
        <f>Schisto!AW949</f>
        <v>0</v>
      </c>
      <c r="AM940" s="362">
        <f>COUNTIF(Schisto!AX949,"Yes")</f>
        <v>0</v>
      </c>
      <c r="AN940" s="337"/>
      <c r="AO940" s="362">
        <f>STH!P949</f>
        <v>0</v>
      </c>
      <c r="AP940" s="362">
        <f>MAX(STH!AK949,STH!BS949)</f>
        <v>0</v>
      </c>
      <c r="AQ940" s="362">
        <f>MAX(STH!AL949,STH!BT949)</f>
        <v>0</v>
      </c>
      <c r="AR940" s="362">
        <f>MAX(STH!AM949,STH!BU949)</f>
        <v>0</v>
      </c>
      <c r="AS940" s="362">
        <f>MAX(STH!AN949,STH!BV949)</f>
        <v>0</v>
      </c>
      <c r="AT940" s="362">
        <f>MAX(STH!AO949,STH!BW949)</f>
        <v>0</v>
      </c>
      <c r="AU940" s="362">
        <f>MAX(STH!AQ949,STH!BY949)</f>
        <v>0</v>
      </c>
      <c r="AV940" s="362">
        <f>MAX(STH!AR949,STH!BZ949)</f>
        <v>0</v>
      </c>
      <c r="AW940" s="362">
        <f>MAX(STH!AS949,STH!CA949)</f>
        <v>0</v>
      </c>
      <c r="AX940" s="362">
        <f>MAX(STH!AT949,STH!CB949)</f>
        <v>0</v>
      </c>
      <c r="AY940" s="362">
        <f>MAX(STH!AU949,STH!CC949)</f>
        <v>0</v>
      </c>
      <c r="AZ940" s="362">
        <f>MAX(STH!AV949,STH!CD949)</f>
        <v>0</v>
      </c>
      <c r="BA940" s="362">
        <f>MAX(STH!AW949,STH!CE949)</f>
        <v>0</v>
      </c>
      <c r="BB940" s="362">
        <f>MAX(STH!AX949,STH!CF949)</f>
        <v>0</v>
      </c>
      <c r="BC940" s="362">
        <f>MAX(STH!AY949,STH!CG949)</f>
        <v>0</v>
      </c>
      <c r="BD940" s="362">
        <f>MAX(STH!AZ949,STH!CH949)</f>
        <v>0</v>
      </c>
      <c r="BE940" s="362">
        <f>MAX(STH!BA949,STH!CI949)</f>
        <v>0</v>
      </c>
      <c r="BF940" s="362">
        <f>MAX(STH!BB949,STH!CJ949)</f>
        <v>0</v>
      </c>
      <c r="BG940" s="362">
        <f>MAX(COUNTIF(STH!BC949,"Yes"),COUNTIF(STH!CK949,"Yes"))</f>
        <v>0</v>
      </c>
      <c r="BH940" s="337"/>
      <c r="BI940" s="362">
        <f>Trachoma!Q952</f>
        <v>0</v>
      </c>
      <c r="BJ940" s="362">
        <f>Trachoma!AK952</f>
        <v>0</v>
      </c>
      <c r="BK940" s="362">
        <f>Trachoma!AL952</f>
        <v>0</v>
      </c>
      <c r="BL940" s="362">
        <f>Trachoma!AN952</f>
        <v>0</v>
      </c>
      <c r="BM940" s="362">
        <f>Trachoma!AO952</f>
        <v>0</v>
      </c>
      <c r="BN940" s="362">
        <f>Trachoma!AT952</f>
        <v>0</v>
      </c>
      <c r="BO940" s="362">
        <f>Trachoma!AU952</f>
        <v>0</v>
      </c>
      <c r="BP940" s="362">
        <f>Trachoma!AV952</f>
        <v>0</v>
      </c>
      <c r="BQ940" s="362">
        <f>Trachoma!AW952</f>
        <v>0</v>
      </c>
      <c r="BR940" s="362">
        <f>COUNTIF(Trachoma!AX952,"Yes")</f>
        <v>0</v>
      </c>
      <c r="BS940" s="337"/>
      <c r="BT940" s="362">
        <f t="shared" si="154"/>
        <v>0</v>
      </c>
      <c r="BU940" s="362">
        <f t="shared" si="155"/>
        <v>0</v>
      </c>
      <c r="BV940" s="362">
        <f t="shared" si="156"/>
        <v>0</v>
      </c>
      <c r="BW940" s="362">
        <f t="shared" si="157"/>
        <v>0</v>
      </c>
      <c r="BX940" s="362">
        <f t="shared" si="158"/>
        <v>0</v>
      </c>
      <c r="BY940" s="362">
        <f t="shared" si="160"/>
        <v>0</v>
      </c>
      <c r="BZ940" s="362">
        <f t="shared" si="161"/>
        <v>0</v>
      </c>
      <c r="CA940" s="362">
        <f t="shared" si="162"/>
        <v>0</v>
      </c>
      <c r="CB940" s="362">
        <f t="shared" si="163"/>
        <v>0</v>
      </c>
      <c r="CC940" s="362">
        <f t="shared" si="159"/>
        <v>0</v>
      </c>
    </row>
    <row r="941" spans="2:81" x14ac:dyDescent="0.25">
      <c r="B941" s="147">
        <f>Demography!B949</f>
        <v>0</v>
      </c>
      <c r="C941" s="147">
        <f>Demography!C949</f>
        <v>0</v>
      </c>
      <c r="D941" s="148">
        <f>Demography!D949</f>
        <v>0</v>
      </c>
      <c r="E941" s="55"/>
      <c r="F941" s="148">
        <f>LF!M948</f>
        <v>0</v>
      </c>
      <c r="G941" s="148">
        <f>LF!AE948</f>
        <v>0</v>
      </c>
      <c r="H941" s="148">
        <f>LF!AF948</f>
        <v>0</v>
      </c>
      <c r="I941" s="148">
        <f>LF!AH948</f>
        <v>0</v>
      </c>
      <c r="J941" s="148">
        <f>LF!AI948</f>
        <v>0</v>
      </c>
      <c r="K941" s="148">
        <f>LF!AK948</f>
        <v>0</v>
      </c>
      <c r="L941" s="148">
        <f>LF!AM948</f>
        <v>0</v>
      </c>
      <c r="M941" s="148">
        <f>LF!AN948</f>
        <v>0</v>
      </c>
      <c r="N941" s="148">
        <f>LF!AO948</f>
        <v>0</v>
      </c>
      <c r="O941" s="148">
        <f>LF!AP948</f>
        <v>0</v>
      </c>
      <c r="P941" s="148">
        <f>LF!AQ948</f>
        <v>0</v>
      </c>
      <c r="Q941" s="148">
        <f>COUNTIF(LF!AR948,"Yes")</f>
        <v>0</v>
      </c>
      <c r="R941" s="55"/>
      <c r="S941" s="148">
        <f>Oncho!K948</f>
        <v>0</v>
      </c>
      <c r="T941" s="148">
        <f>MAX(Oncho!AB948,Oncho!BA948)</f>
        <v>0</v>
      </c>
      <c r="U941" s="148">
        <f>MAX(Oncho!AC948,Oncho!BB948)</f>
        <v>0</v>
      </c>
      <c r="V941" s="148">
        <f>MAX(Oncho!AE948,Oncho!BD948)</f>
        <v>0</v>
      </c>
      <c r="W941" s="148">
        <f>MAX(Oncho!AF948,Oncho!BE948)</f>
        <v>0</v>
      </c>
      <c r="X941" s="148">
        <f>MAX(Oncho!AG948,Oncho!BF948)</f>
        <v>0</v>
      </c>
      <c r="Y941" s="148">
        <f>MAX(Oncho!AH948,Oncho!BG948)</f>
        <v>0</v>
      </c>
      <c r="Z941" s="148">
        <f>MAX(Oncho!AI948,Oncho!BH948)</f>
        <v>0</v>
      </c>
      <c r="AA941" s="148">
        <f>MAX(Oncho!AJ948,Oncho!BI948)</f>
        <v>0</v>
      </c>
      <c r="AB941" s="148">
        <f>MAX(COUNTIF(Oncho!AK948,"Yes"),COUNTIF(Oncho!BJ948,"Yes"))</f>
        <v>0</v>
      </c>
      <c r="AC941" s="55"/>
      <c r="AD941" s="148">
        <f>Schisto!P950</f>
        <v>0</v>
      </c>
      <c r="AE941" s="148">
        <f>Schisto!AI950</f>
        <v>0</v>
      </c>
      <c r="AF941" s="148">
        <f>Schisto!AJ950</f>
        <v>0</v>
      </c>
      <c r="AG941" s="148">
        <f>Schisto!AN950</f>
        <v>0</v>
      </c>
      <c r="AH941" s="148">
        <f>Schisto!AO950</f>
        <v>0</v>
      </c>
      <c r="AI941" s="148">
        <f>Schisto!AT950</f>
        <v>0</v>
      </c>
      <c r="AJ941" s="148">
        <f>Schisto!AU950</f>
        <v>0</v>
      </c>
      <c r="AK941" s="148">
        <f>Schisto!AV950</f>
        <v>0</v>
      </c>
      <c r="AL941" s="148">
        <f>Schisto!AW950</f>
        <v>0</v>
      </c>
      <c r="AM941" s="148">
        <f>COUNTIF(Schisto!AX950,"Yes")</f>
        <v>0</v>
      </c>
      <c r="AN941" s="55"/>
      <c r="AO941" s="148">
        <f>STH!P950</f>
        <v>0</v>
      </c>
      <c r="AP941" s="148">
        <f>MAX(STH!AK950,STH!BS950)</f>
        <v>0</v>
      </c>
      <c r="AQ941" s="148">
        <f>MAX(STH!AL950,STH!BT950)</f>
        <v>0</v>
      </c>
      <c r="AR941" s="148">
        <f>MAX(STH!AM950,STH!BU950)</f>
        <v>0</v>
      </c>
      <c r="AS941" s="148">
        <f>MAX(STH!AN950,STH!BV950)</f>
        <v>0</v>
      </c>
      <c r="AT941" s="148">
        <f>MAX(STH!AO950,STH!BW950)</f>
        <v>0</v>
      </c>
      <c r="AU941" s="148">
        <f>MAX(STH!AQ950,STH!BY950)</f>
        <v>0</v>
      </c>
      <c r="AV941" s="148">
        <f>MAX(STH!AR950,STH!BZ950)</f>
        <v>0</v>
      </c>
      <c r="AW941" s="148">
        <f>MAX(STH!AS950,STH!CA950)</f>
        <v>0</v>
      </c>
      <c r="AX941" s="148">
        <f>MAX(STH!AT950,STH!CB950)</f>
        <v>0</v>
      </c>
      <c r="AY941" s="148">
        <f>MAX(STH!AU950,STH!CC950)</f>
        <v>0</v>
      </c>
      <c r="AZ941" s="148">
        <f>MAX(STH!AV950,STH!CD950)</f>
        <v>0</v>
      </c>
      <c r="BA941" s="148">
        <f>MAX(STH!AW950,STH!CE950)</f>
        <v>0</v>
      </c>
      <c r="BB941" s="148">
        <f>MAX(STH!AX950,STH!CF950)</f>
        <v>0</v>
      </c>
      <c r="BC941" s="148">
        <f>MAX(STH!AY950,STH!CG950)</f>
        <v>0</v>
      </c>
      <c r="BD941" s="148">
        <f>MAX(STH!AZ950,STH!CH950)</f>
        <v>0</v>
      </c>
      <c r="BE941" s="148">
        <f>MAX(STH!BA950,STH!CI950)</f>
        <v>0</v>
      </c>
      <c r="BF941" s="148">
        <f>MAX(STH!BB950,STH!CJ950)</f>
        <v>0</v>
      </c>
      <c r="BG941" s="148">
        <f>MAX(COUNTIF(STH!BC950,"Yes"),COUNTIF(STH!CK950,"Yes"))</f>
        <v>0</v>
      </c>
      <c r="BH941" s="55"/>
      <c r="BI941" s="148">
        <f>Trachoma!Q953</f>
        <v>0</v>
      </c>
      <c r="BJ941" s="148">
        <f>Trachoma!AK953</f>
        <v>0</v>
      </c>
      <c r="BK941" s="148">
        <f>Trachoma!AL953</f>
        <v>0</v>
      </c>
      <c r="BL941" s="148">
        <f>Trachoma!AN953</f>
        <v>0</v>
      </c>
      <c r="BM941" s="148">
        <f>Trachoma!AO953</f>
        <v>0</v>
      </c>
      <c r="BN941" s="148">
        <f>Trachoma!AT953</f>
        <v>0</v>
      </c>
      <c r="BO941" s="148">
        <f>Trachoma!AU953</f>
        <v>0</v>
      </c>
      <c r="BP941" s="148">
        <f>Trachoma!AV953</f>
        <v>0</v>
      </c>
      <c r="BQ941" s="148">
        <f>Trachoma!AW953</f>
        <v>0</v>
      </c>
      <c r="BR941" s="148">
        <f>COUNTIF(Trachoma!AX953,"Yes")</f>
        <v>0</v>
      </c>
      <c r="BS941" s="55"/>
      <c r="BT941" s="148">
        <f t="shared" si="154"/>
        <v>0</v>
      </c>
      <c r="BU941" s="148">
        <f t="shared" si="155"/>
        <v>0</v>
      </c>
      <c r="BV941" s="148">
        <f t="shared" si="156"/>
        <v>0</v>
      </c>
      <c r="BW941" s="148">
        <f t="shared" si="157"/>
        <v>0</v>
      </c>
      <c r="BX941" s="148">
        <f t="shared" si="158"/>
        <v>0</v>
      </c>
      <c r="BY941" s="148">
        <f t="shared" si="160"/>
        <v>0</v>
      </c>
      <c r="BZ941" s="148">
        <f t="shared" si="161"/>
        <v>0</v>
      </c>
      <c r="CA941" s="148">
        <f t="shared" si="162"/>
        <v>0</v>
      </c>
      <c r="CB941" s="148">
        <f t="shared" si="163"/>
        <v>0</v>
      </c>
      <c r="CC941" s="148">
        <f t="shared" si="159"/>
        <v>0</v>
      </c>
    </row>
    <row r="942" spans="2:81" x14ac:dyDescent="0.25">
      <c r="B942" s="361">
        <f>Demography!B950</f>
        <v>0</v>
      </c>
      <c r="C942" s="361">
        <f>Demography!C950</f>
        <v>0</v>
      </c>
      <c r="D942" s="362">
        <f>Demography!D950</f>
        <v>0</v>
      </c>
      <c r="E942" s="337"/>
      <c r="F942" s="362">
        <f>LF!M949</f>
        <v>0</v>
      </c>
      <c r="G942" s="362">
        <f>LF!AE949</f>
        <v>0</v>
      </c>
      <c r="H942" s="362">
        <f>LF!AF949</f>
        <v>0</v>
      </c>
      <c r="I942" s="362">
        <f>LF!AH949</f>
        <v>0</v>
      </c>
      <c r="J942" s="362">
        <f>LF!AI949</f>
        <v>0</v>
      </c>
      <c r="K942" s="362">
        <f>LF!AK949</f>
        <v>0</v>
      </c>
      <c r="L942" s="362">
        <f>LF!AM949</f>
        <v>0</v>
      </c>
      <c r="M942" s="362">
        <f>LF!AN949</f>
        <v>0</v>
      </c>
      <c r="N942" s="362">
        <f>LF!AO949</f>
        <v>0</v>
      </c>
      <c r="O942" s="362">
        <f>LF!AP949</f>
        <v>0</v>
      </c>
      <c r="P942" s="362">
        <f>LF!AQ949</f>
        <v>0</v>
      </c>
      <c r="Q942" s="362">
        <f>COUNTIF(LF!AR949,"Yes")</f>
        <v>0</v>
      </c>
      <c r="R942" s="337"/>
      <c r="S942" s="362">
        <f>Oncho!K949</f>
        <v>0</v>
      </c>
      <c r="T942" s="362">
        <f>MAX(Oncho!AB949,Oncho!BA949)</f>
        <v>0</v>
      </c>
      <c r="U942" s="362">
        <f>MAX(Oncho!AC949,Oncho!BB949)</f>
        <v>0</v>
      </c>
      <c r="V942" s="362">
        <f>MAX(Oncho!AE949,Oncho!BD949)</f>
        <v>0</v>
      </c>
      <c r="W942" s="362">
        <f>MAX(Oncho!AF949,Oncho!BE949)</f>
        <v>0</v>
      </c>
      <c r="X942" s="362">
        <f>MAX(Oncho!AG949,Oncho!BF949)</f>
        <v>0</v>
      </c>
      <c r="Y942" s="362">
        <f>MAX(Oncho!AH949,Oncho!BG949)</f>
        <v>0</v>
      </c>
      <c r="Z942" s="362">
        <f>MAX(Oncho!AI949,Oncho!BH949)</f>
        <v>0</v>
      </c>
      <c r="AA942" s="362">
        <f>MAX(Oncho!AJ949,Oncho!BI949)</f>
        <v>0</v>
      </c>
      <c r="AB942" s="362">
        <f>MAX(COUNTIF(Oncho!AK949,"Yes"),COUNTIF(Oncho!BJ949,"Yes"))</f>
        <v>0</v>
      </c>
      <c r="AC942" s="337"/>
      <c r="AD942" s="362">
        <f>Schisto!P951</f>
        <v>0</v>
      </c>
      <c r="AE942" s="362">
        <f>Schisto!AI951</f>
        <v>0</v>
      </c>
      <c r="AF942" s="362">
        <f>Schisto!AJ951</f>
        <v>0</v>
      </c>
      <c r="AG942" s="362">
        <f>Schisto!AN951</f>
        <v>0</v>
      </c>
      <c r="AH942" s="362">
        <f>Schisto!AO951</f>
        <v>0</v>
      </c>
      <c r="AI942" s="362">
        <f>Schisto!AT951</f>
        <v>0</v>
      </c>
      <c r="AJ942" s="362">
        <f>Schisto!AU951</f>
        <v>0</v>
      </c>
      <c r="AK942" s="362">
        <f>Schisto!AV951</f>
        <v>0</v>
      </c>
      <c r="AL942" s="362">
        <f>Schisto!AW951</f>
        <v>0</v>
      </c>
      <c r="AM942" s="362">
        <f>COUNTIF(Schisto!AX951,"Yes")</f>
        <v>0</v>
      </c>
      <c r="AN942" s="337"/>
      <c r="AO942" s="362">
        <f>STH!P951</f>
        <v>0</v>
      </c>
      <c r="AP942" s="362">
        <f>MAX(STH!AK951,STH!BS951)</f>
        <v>0</v>
      </c>
      <c r="AQ942" s="362">
        <f>MAX(STH!AL951,STH!BT951)</f>
        <v>0</v>
      </c>
      <c r="AR942" s="362">
        <f>MAX(STH!AM951,STH!BU951)</f>
        <v>0</v>
      </c>
      <c r="AS942" s="362">
        <f>MAX(STH!AN951,STH!BV951)</f>
        <v>0</v>
      </c>
      <c r="AT942" s="362">
        <f>MAX(STH!AO951,STH!BW951)</f>
        <v>0</v>
      </c>
      <c r="AU942" s="362">
        <f>MAX(STH!AQ951,STH!BY951)</f>
        <v>0</v>
      </c>
      <c r="AV942" s="362">
        <f>MAX(STH!AR951,STH!BZ951)</f>
        <v>0</v>
      </c>
      <c r="AW942" s="362">
        <f>MAX(STH!AS951,STH!CA951)</f>
        <v>0</v>
      </c>
      <c r="AX942" s="362">
        <f>MAX(STH!AT951,STH!CB951)</f>
        <v>0</v>
      </c>
      <c r="AY942" s="362">
        <f>MAX(STH!AU951,STH!CC951)</f>
        <v>0</v>
      </c>
      <c r="AZ942" s="362">
        <f>MAX(STH!AV951,STH!CD951)</f>
        <v>0</v>
      </c>
      <c r="BA942" s="362">
        <f>MAX(STH!AW951,STH!CE951)</f>
        <v>0</v>
      </c>
      <c r="BB942" s="362">
        <f>MAX(STH!AX951,STH!CF951)</f>
        <v>0</v>
      </c>
      <c r="BC942" s="362">
        <f>MAX(STH!AY951,STH!CG951)</f>
        <v>0</v>
      </c>
      <c r="BD942" s="362">
        <f>MAX(STH!AZ951,STH!CH951)</f>
        <v>0</v>
      </c>
      <c r="BE942" s="362">
        <f>MAX(STH!BA951,STH!CI951)</f>
        <v>0</v>
      </c>
      <c r="BF942" s="362">
        <f>MAX(STH!BB951,STH!CJ951)</f>
        <v>0</v>
      </c>
      <c r="BG942" s="362">
        <f>MAX(COUNTIF(STH!BC951,"Yes"),COUNTIF(STH!CK951,"Yes"))</f>
        <v>0</v>
      </c>
      <c r="BH942" s="337"/>
      <c r="BI942" s="362">
        <f>Trachoma!Q954</f>
        <v>0</v>
      </c>
      <c r="BJ942" s="362">
        <f>Trachoma!AK954</f>
        <v>0</v>
      </c>
      <c r="BK942" s="362">
        <f>Trachoma!AL954</f>
        <v>0</v>
      </c>
      <c r="BL942" s="362">
        <f>Trachoma!AN954</f>
        <v>0</v>
      </c>
      <c r="BM942" s="362">
        <f>Trachoma!AO954</f>
        <v>0</v>
      </c>
      <c r="BN942" s="362">
        <f>Trachoma!AT954</f>
        <v>0</v>
      </c>
      <c r="BO942" s="362">
        <f>Trachoma!AU954</f>
        <v>0</v>
      </c>
      <c r="BP942" s="362">
        <f>Trachoma!AV954</f>
        <v>0</v>
      </c>
      <c r="BQ942" s="362">
        <f>Trachoma!AW954</f>
        <v>0</v>
      </c>
      <c r="BR942" s="362">
        <f>COUNTIF(Trachoma!AX954,"Yes")</f>
        <v>0</v>
      </c>
      <c r="BS942" s="337"/>
      <c r="BT942" s="362">
        <f t="shared" si="154"/>
        <v>0</v>
      </c>
      <c r="BU942" s="362">
        <f t="shared" si="155"/>
        <v>0</v>
      </c>
      <c r="BV942" s="362">
        <f t="shared" si="156"/>
        <v>0</v>
      </c>
      <c r="BW942" s="362">
        <f t="shared" si="157"/>
        <v>0</v>
      </c>
      <c r="BX942" s="362">
        <f t="shared" si="158"/>
        <v>0</v>
      </c>
      <c r="BY942" s="362">
        <f t="shared" si="160"/>
        <v>0</v>
      </c>
      <c r="BZ942" s="362">
        <f t="shared" si="161"/>
        <v>0</v>
      </c>
      <c r="CA942" s="362">
        <f t="shared" si="162"/>
        <v>0</v>
      </c>
      <c r="CB942" s="362">
        <f t="shared" si="163"/>
        <v>0</v>
      </c>
      <c r="CC942" s="362">
        <f t="shared" si="159"/>
        <v>0</v>
      </c>
    </row>
    <row r="943" spans="2:81" x14ac:dyDescent="0.25">
      <c r="B943" s="147">
        <f>Demography!B951</f>
        <v>0</v>
      </c>
      <c r="C943" s="147">
        <f>Demography!C951</f>
        <v>0</v>
      </c>
      <c r="D943" s="148">
        <f>Demography!D951</f>
        <v>0</v>
      </c>
      <c r="E943" s="55"/>
      <c r="F943" s="148">
        <f>LF!M950</f>
        <v>0</v>
      </c>
      <c r="G943" s="148">
        <f>LF!AE950</f>
        <v>0</v>
      </c>
      <c r="H943" s="148">
        <f>LF!AF950</f>
        <v>0</v>
      </c>
      <c r="I943" s="148">
        <f>LF!AH950</f>
        <v>0</v>
      </c>
      <c r="J943" s="148">
        <f>LF!AI950</f>
        <v>0</v>
      </c>
      <c r="K943" s="148">
        <f>LF!AK950</f>
        <v>0</v>
      </c>
      <c r="L943" s="148">
        <f>LF!AM950</f>
        <v>0</v>
      </c>
      <c r="M943" s="148">
        <f>LF!AN950</f>
        <v>0</v>
      </c>
      <c r="N943" s="148">
        <f>LF!AO950</f>
        <v>0</v>
      </c>
      <c r="O943" s="148">
        <f>LF!AP950</f>
        <v>0</v>
      </c>
      <c r="P943" s="148">
        <f>LF!AQ950</f>
        <v>0</v>
      </c>
      <c r="Q943" s="148">
        <f>COUNTIF(LF!AR950,"Yes")</f>
        <v>0</v>
      </c>
      <c r="R943" s="55"/>
      <c r="S943" s="148">
        <f>Oncho!K950</f>
        <v>0</v>
      </c>
      <c r="T943" s="148">
        <f>MAX(Oncho!AB950,Oncho!BA950)</f>
        <v>0</v>
      </c>
      <c r="U943" s="148">
        <f>MAX(Oncho!AC950,Oncho!BB950)</f>
        <v>0</v>
      </c>
      <c r="V943" s="148">
        <f>MAX(Oncho!AE950,Oncho!BD950)</f>
        <v>0</v>
      </c>
      <c r="W943" s="148">
        <f>MAX(Oncho!AF950,Oncho!BE950)</f>
        <v>0</v>
      </c>
      <c r="X943" s="148">
        <f>MAX(Oncho!AG950,Oncho!BF950)</f>
        <v>0</v>
      </c>
      <c r="Y943" s="148">
        <f>MAX(Oncho!AH950,Oncho!BG950)</f>
        <v>0</v>
      </c>
      <c r="Z943" s="148">
        <f>MAX(Oncho!AI950,Oncho!BH950)</f>
        <v>0</v>
      </c>
      <c r="AA943" s="148">
        <f>MAX(Oncho!AJ950,Oncho!BI950)</f>
        <v>0</v>
      </c>
      <c r="AB943" s="148">
        <f>MAX(COUNTIF(Oncho!AK950,"Yes"),COUNTIF(Oncho!BJ950,"Yes"))</f>
        <v>0</v>
      </c>
      <c r="AC943" s="55"/>
      <c r="AD943" s="148">
        <f>Schisto!P952</f>
        <v>0</v>
      </c>
      <c r="AE943" s="148">
        <f>Schisto!AI952</f>
        <v>0</v>
      </c>
      <c r="AF943" s="148">
        <f>Schisto!AJ952</f>
        <v>0</v>
      </c>
      <c r="AG943" s="148">
        <f>Schisto!AN952</f>
        <v>0</v>
      </c>
      <c r="AH943" s="148">
        <f>Schisto!AO952</f>
        <v>0</v>
      </c>
      <c r="AI943" s="148">
        <f>Schisto!AT952</f>
        <v>0</v>
      </c>
      <c r="AJ943" s="148">
        <f>Schisto!AU952</f>
        <v>0</v>
      </c>
      <c r="AK943" s="148">
        <f>Schisto!AV952</f>
        <v>0</v>
      </c>
      <c r="AL943" s="148">
        <f>Schisto!AW952</f>
        <v>0</v>
      </c>
      <c r="AM943" s="148">
        <f>COUNTIF(Schisto!AX952,"Yes")</f>
        <v>0</v>
      </c>
      <c r="AN943" s="55"/>
      <c r="AO943" s="148">
        <f>STH!P952</f>
        <v>0</v>
      </c>
      <c r="AP943" s="148">
        <f>MAX(STH!AK952,STH!BS952)</f>
        <v>0</v>
      </c>
      <c r="AQ943" s="148">
        <f>MAX(STH!AL952,STH!BT952)</f>
        <v>0</v>
      </c>
      <c r="AR943" s="148">
        <f>MAX(STH!AM952,STH!BU952)</f>
        <v>0</v>
      </c>
      <c r="AS943" s="148">
        <f>MAX(STH!AN952,STH!BV952)</f>
        <v>0</v>
      </c>
      <c r="AT943" s="148">
        <f>MAX(STH!AO952,STH!BW952)</f>
        <v>0</v>
      </c>
      <c r="AU943" s="148">
        <f>MAX(STH!AQ952,STH!BY952)</f>
        <v>0</v>
      </c>
      <c r="AV943" s="148">
        <f>MAX(STH!AR952,STH!BZ952)</f>
        <v>0</v>
      </c>
      <c r="AW943" s="148">
        <f>MAX(STH!AS952,STH!CA952)</f>
        <v>0</v>
      </c>
      <c r="AX943" s="148">
        <f>MAX(STH!AT952,STH!CB952)</f>
        <v>0</v>
      </c>
      <c r="AY943" s="148">
        <f>MAX(STH!AU952,STH!CC952)</f>
        <v>0</v>
      </c>
      <c r="AZ943" s="148">
        <f>MAX(STH!AV952,STH!CD952)</f>
        <v>0</v>
      </c>
      <c r="BA943" s="148">
        <f>MAX(STH!AW952,STH!CE952)</f>
        <v>0</v>
      </c>
      <c r="BB943" s="148">
        <f>MAX(STH!AX952,STH!CF952)</f>
        <v>0</v>
      </c>
      <c r="BC943" s="148">
        <f>MAX(STH!AY952,STH!CG952)</f>
        <v>0</v>
      </c>
      <c r="BD943" s="148">
        <f>MAX(STH!AZ952,STH!CH952)</f>
        <v>0</v>
      </c>
      <c r="BE943" s="148">
        <f>MAX(STH!BA952,STH!CI952)</f>
        <v>0</v>
      </c>
      <c r="BF943" s="148">
        <f>MAX(STH!BB952,STH!CJ952)</f>
        <v>0</v>
      </c>
      <c r="BG943" s="148">
        <f>MAX(COUNTIF(STH!BC952,"Yes"),COUNTIF(STH!CK952,"Yes"))</f>
        <v>0</v>
      </c>
      <c r="BH943" s="55"/>
      <c r="BI943" s="148">
        <f>Trachoma!Q955</f>
        <v>0</v>
      </c>
      <c r="BJ943" s="148">
        <f>Trachoma!AK955</f>
        <v>0</v>
      </c>
      <c r="BK943" s="148">
        <f>Trachoma!AL955</f>
        <v>0</v>
      </c>
      <c r="BL943" s="148">
        <f>Trachoma!AN955</f>
        <v>0</v>
      </c>
      <c r="BM943" s="148">
        <f>Trachoma!AO955</f>
        <v>0</v>
      </c>
      <c r="BN943" s="148">
        <f>Trachoma!AT955</f>
        <v>0</v>
      </c>
      <c r="BO943" s="148">
        <f>Trachoma!AU955</f>
        <v>0</v>
      </c>
      <c r="BP943" s="148">
        <f>Trachoma!AV955</f>
        <v>0</v>
      </c>
      <c r="BQ943" s="148">
        <f>Trachoma!AW955</f>
        <v>0</v>
      </c>
      <c r="BR943" s="148">
        <f>COUNTIF(Trachoma!AX955,"Yes")</f>
        <v>0</v>
      </c>
      <c r="BS943" s="55"/>
      <c r="BT943" s="148">
        <f t="shared" si="154"/>
        <v>0</v>
      </c>
      <c r="BU943" s="148">
        <f t="shared" si="155"/>
        <v>0</v>
      </c>
      <c r="BV943" s="148">
        <f t="shared" si="156"/>
        <v>0</v>
      </c>
      <c r="BW943" s="148">
        <f t="shared" si="157"/>
        <v>0</v>
      </c>
      <c r="BX943" s="148">
        <f t="shared" si="158"/>
        <v>0</v>
      </c>
      <c r="BY943" s="148">
        <f t="shared" si="160"/>
        <v>0</v>
      </c>
      <c r="BZ943" s="148">
        <f t="shared" si="161"/>
        <v>0</v>
      </c>
      <c r="CA943" s="148">
        <f t="shared" si="162"/>
        <v>0</v>
      </c>
      <c r="CB943" s="148">
        <f t="shared" si="163"/>
        <v>0</v>
      </c>
      <c r="CC943" s="148">
        <f t="shared" si="159"/>
        <v>0</v>
      </c>
    </row>
    <row r="944" spans="2:81" x14ac:dyDescent="0.25">
      <c r="B944" s="361">
        <f>Demography!B952</f>
        <v>0</v>
      </c>
      <c r="C944" s="361">
        <f>Demography!C952</f>
        <v>0</v>
      </c>
      <c r="D944" s="362">
        <f>Demography!D952</f>
        <v>0</v>
      </c>
      <c r="E944" s="337"/>
      <c r="F944" s="362">
        <f>LF!M951</f>
        <v>0</v>
      </c>
      <c r="G944" s="362">
        <f>LF!AE951</f>
        <v>0</v>
      </c>
      <c r="H944" s="362">
        <f>LF!AF951</f>
        <v>0</v>
      </c>
      <c r="I944" s="362">
        <f>LF!AH951</f>
        <v>0</v>
      </c>
      <c r="J944" s="362">
        <f>LF!AI951</f>
        <v>0</v>
      </c>
      <c r="K944" s="362">
        <f>LF!AK951</f>
        <v>0</v>
      </c>
      <c r="L944" s="362">
        <f>LF!AM951</f>
        <v>0</v>
      </c>
      <c r="M944" s="362">
        <f>LF!AN951</f>
        <v>0</v>
      </c>
      <c r="N944" s="362">
        <f>LF!AO951</f>
        <v>0</v>
      </c>
      <c r="O944" s="362">
        <f>LF!AP951</f>
        <v>0</v>
      </c>
      <c r="P944" s="362">
        <f>LF!AQ951</f>
        <v>0</v>
      </c>
      <c r="Q944" s="362">
        <f>COUNTIF(LF!AR951,"Yes")</f>
        <v>0</v>
      </c>
      <c r="R944" s="337"/>
      <c r="S944" s="362">
        <f>Oncho!K951</f>
        <v>0</v>
      </c>
      <c r="T944" s="362">
        <f>MAX(Oncho!AB951,Oncho!BA951)</f>
        <v>0</v>
      </c>
      <c r="U944" s="362">
        <f>MAX(Oncho!AC951,Oncho!BB951)</f>
        <v>0</v>
      </c>
      <c r="V944" s="362">
        <f>MAX(Oncho!AE951,Oncho!BD951)</f>
        <v>0</v>
      </c>
      <c r="W944" s="362">
        <f>MAX(Oncho!AF951,Oncho!BE951)</f>
        <v>0</v>
      </c>
      <c r="X944" s="362">
        <f>MAX(Oncho!AG951,Oncho!BF951)</f>
        <v>0</v>
      </c>
      <c r="Y944" s="362">
        <f>MAX(Oncho!AH951,Oncho!BG951)</f>
        <v>0</v>
      </c>
      <c r="Z944" s="362">
        <f>MAX(Oncho!AI951,Oncho!BH951)</f>
        <v>0</v>
      </c>
      <c r="AA944" s="362">
        <f>MAX(Oncho!AJ951,Oncho!BI951)</f>
        <v>0</v>
      </c>
      <c r="AB944" s="362">
        <f>MAX(COUNTIF(Oncho!AK951,"Yes"),COUNTIF(Oncho!BJ951,"Yes"))</f>
        <v>0</v>
      </c>
      <c r="AC944" s="337"/>
      <c r="AD944" s="362">
        <f>Schisto!P953</f>
        <v>0</v>
      </c>
      <c r="AE944" s="362">
        <f>Schisto!AI953</f>
        <v>0</v>
      </c>
      <c r="AF944" s="362">
        <f>Schisto!AJ953</f>
        <v>0</v>
      </c>
      <c r="AG944" s="362">
        <f>Schisto!AN953</f>
        <v>0</v>
      </c>
      <c r="AH944" s="362">
        <f>Schisto!AO953</f>
        <v>0</v>
      </c>
      <c r="AI944" s="362">
        <f>Schisto!AT953</f>
        <v>0</v>
      </c>
      <c r="AJ944" s="362">
        <f>Schisto!AU953</f>
        <v>0</v>
      </c>
      <c r="AK944" s="362">
        <f>Schisto!AV953</f>
        <v>0</v>
      </c>
      <c r="AL944" s="362">
        <f>Schisto!AW953</f>
        <v>0</v>
      </c>
      <c r="AM944" s="362">
        <f>COUNTIF(Schisto!AX953,"Yes")</f>
        <v>0</v>
      </c>
      <c r="AN944" s="337"/>
      <c r="AO944" s="362">
        <f>STH!P953</f>
        <v>0</v>
      </c>
      <c r="AP944" s="362">
        <f>MAX(STH!AK953,STH!BS953)</f>
        <v>0</v>
      </c>
      <c r="AQ944" s="362">
        <f>MAX(STH!AL953,STH!BT953)</f>
        <v>0</v>
      </c>
      <c r="AR944" s="362">
        <f>MAX(STH!AM953,STH!BU953)</f>
        <v>0</v>
      </c>
      <c r="AS944" s="362">
        <f>MAX(STH!AN953,STH!BV953)</f>
        <v>0</v>
      </c>
      <c r="AT944" s="362">
        <f>MAX(STH!AO953,STH!BW953)</f>
        <v>0</v>
      </c>
      <c r="AU944" s="362">
        <f>MAX(STH!AQ953,STH!BY953)</f>
        <v>0</v>
      </c>
      <c r="AV944" s="362">
        <f>MAX(STH!AR953,STH!BZ953)</f>
        <v>0</v>
      </c>
      <c r="AW944" s="362">
        <f>MAX(STH!AS953,STH!CA953)</f>
        <v>0</v>
      </c>
      <c r="AX944" s="362">
        <f>MAX(STH!AT953,STH!CB953)</f>
        <v>0</v>
      </c>
      <c r="AY944" s="362">
        <f>MAX(STH!AU953,STH!CC953)</f>
        <v>0</v>
      </c>
      <c r="AZ944" s="362">
        <f>MAX(STH!AV953,STH!CD953)</f>
        <v>0</v>
      </c>
      <c r="BA944" s="362">
        <f>MAX(STH!AW953,STH!CE953)</f>
        <v>0</v>
      </c>
      <c r="BB944" s="362">
        <f>MAX(STH!AX953,STH!CF953)</f>
        <v>0</v>
      </c>
      <c r="BC944" s="362">
        <f>MAX(STH!AY953,STH!CG953)</f>
        <v>0</v>
      </c>
      <c r="BD944" s="362">
        <f>MAX(STH!AZ953,STH!CH953)</f>
        <v>0</v>
      </c>
      <c r="BE944" s="362">
        <f>MAX(STH!BA953,STH!CI953)</f>
        <v>0</v>
      </c>
      <c r="BF944" s="362">
        <f>MAX(STH!BB953,STH!CJ953)</f>
        <v>0</v>
      </c>
      <c r="BG944" s="362">
        <f>MAX(COUNTIF(STH!BC953,"Yes"),COUNTIF(STH!CK953,"Yes"))</f>
        <v>0</v>
      </c>
      <c r="BH944" s="337"/>
      <c r="BI944" s="362">
        <f>Trachoma!Q956</f>
        <v>0</v>
      </c>
      <c r="BJ944" s="362">
        <f>Trachoma!AK956</f>
        <v>0</v>
      </c>
      <c r="BK944" s="362">
        <f>Trachoma!AL956</f>
        <v>0</v>
      </c>
      <c r="BL944" s="362">
        <f>Trachoma!AN956</f>
        <v>0</v>
      </c>
      <c r="BM944" s="362">
        <f>Trachoma!AO956</f>
        <v>0</v>
      </c>
      <c r="BN944" s="362">
        <f>Trachoma!AT956</f>
        <v>0</v>
      </c>
      <c r="BO944" s="362">
        <f>Trachoma!AU956</f>
        <v>0</v>
      </c>
      <c r="BP944" s="362">
        <f>Trachoma!AV956</f>
        <v>0</v>
      </c>
      <c r="BQ944" s="362">
        <f>Trachoma!AW956</f>
        <v>0</v>
      </c>
      <c r="BR944" s="362">
        <f>COUNTIF(Trachoma!AX956,"Yes")</f>
        <v>0</v>
      </c>
      <c r="BS944" s="337"/>
      <c r="BT944" s="362">
        <f t="shared" si="154"/>
        <v>0</v>
      </c>
      <c r="BU944" s="362">
        <f t="shared" si="155"/>
        <v>0</v>
      </c>
      <c r="BV944" s="362">
        <f t="shared" si="156"/>
        <v>0</v>
      </c>
      <c r="BW944" s="362">
        <f t="shared" si="157"/>
        <v>0</v>
      </c>
      <c r="BX944" s="362">
        <f t="shared" si="158"/>
        <v>0</v>
      </c>
      <c r="BY944" s="362">
        <f t="shared" si="160"/>
        <v>0</v>
      </c>
      <c r="BZ944" s="362">
        <f t="shared" si="161"/>
        <v>0</v>
      </c>
      <c r="CA944" s="362">
        <f t="shared" si="162"/>
        <v>0</v>
      </c>
      <c r="CB944" s="362">
        <f t="shared" si="163"/>
        <v>0</v>
      </c>
      <c r="CC944" s="362">
        <f t="shared" si="159"/>
        <v>0</v>
      </c>
    </row>
    <row r="945" spans="2:81" x14ac:dyDescent="0.25">
      <c r="B945" s="147">
        <f>Demography!B953</f>
        <v>0</v>
      </c>
      <c r="C945" s="147">
        <f>Demography!C953</f>
        <v>0</v>
      </c>
      <c r="D945" s="148">
        <f>Demography!D953</f>
        <v>0</v>
      </c>
      <c r="E945" s="55"/>
      <c r="F945" s="148">
        <f>LF!M952</f>
        <v>0</v>
      </c>
      <c r="G945" s="148">
        <f>LF!AE952</f>
        <v>0</v>
      </c>
      <c r="H945" s="148">
        <f>LF!AF952</f>
        <v>0</v>
      </c>
      <c r="I945" s="148">
        <f>LF!AH952</f>
        <v>0</v>
      </c>
      <c r="J945" s="148">
        <f>LF!AI952</f>
        <v>0</v>
      </c>
      <c r="K945" s="148">
        <f>LF!AK952</f>
        <v>0</v>
      </c>
      <c r="L945" s="148">
        <f>LF!AM952</f>
        <v>0</v>
      </c>
      <c r="M945" s="148">
        <f>LF!AN952</f>
        <v>0</v>
      </c>
      <c r="N945" s="148">
        <f>LF!AO952</f>
        <v>0</v>
      </c>
      <c r="O945" s="148">
        <f>LF!AP952</f>
        <v>0</v>
      </c>
      <c r="P945" s="148">
        <f>LF!AQ952</f>
        <v>0</v>
      </c>
      <c r="Q945" s="148">
        <f>COUNTIF(LF!AR952,"Yes")</f>
        <v>0</v>
      </c>
      <c r="R945" s="55"/>
      <c r="S945" s="148">
        <f>Oncho!K952</f>
        <v>0</v>
      </c>
      <c r="T945" s="148">
        <f>MAX(Oncho!AB952,Oncho!BA952)</f>
        <v>0</v>
      </c>
      <c r="U945" s="148">
        <f>MAX(Oncho!AC952,Oncho!BB952)</f>
        <v>0</v>
      </c>
      <c r="V945" s="148">
        <f>MAX(Oncho!AE952,Oncho!BD952)</f>
        <v>0</v>
      </c>
      <c r="W945" s="148">
        <f>MAX(Oncho!AF952,Oncho!BE952)</f>
        <v>0</v>
      </c>
      <c r="X945" s="148">
        <f>MAX(Oncho!AG952,Oncho!BF952)</f>
        <v>0</v>
      </c>
      <c r="Y945" s="148">
        <f>MAX(Oncho!AH952,Oncho!BG952)</f>
        <v>0</v>
      </c>
      <c r="Z945" s="148">
        <f>MAX(Oncho!AI952,Oncho!BH952)</f>
        <v>0</v>
      </c>
      <c r="AA945" s="148">
        <f>MAX(Oncho!AJ952,Oncho!BI952)</f>
        <v>0</v>
      </c>
      <c r="AB945" s="148">
        <f>MAX(COUNTIF(Oncho!AK952,"Yes"),COUNTIF(Oncho!BJ952,"Yes"))</f>
        <v>0</v>
      </c>
      <c r="AC945" s="55"/>
      <c r="AD945" s="148">
        <f>Schisto!P954</f>
        <v>0</v>
      </c>
      <c r="AE945" s="148">
        <f>Schisto!AI954</f>
        <v>0</v>
      </c>
      <c r="AF945" s="148">
        <f>Schisto!AJ954</f>
        <v>0</v>
      </c>
      <c r="AG945" s="148">
        <f>Schisto!AN954</f>
        <v>0</v>
      </c>
      <c r="AH945" s="148">
        <f>Schisto!AO954</f>
        <v>0</v>
      </c>
      <c r="AI945" s="148">
        <f>Schisto!AT954</f>
        <v>0</v>
      </c>
      <c r="AJ945" s="148">
        <f>Schisto!AU954</f>
        <v>0</v>
      </c>
      <c r="AK945" s="148">
        <f>Schisto!AV954</f>
        <v>0</v>
      </c>
      <c r="AL945" s="148">
        <f>Schisto!AW954</f>
        <v>0</v>
      </c>
      <c r="AM945" s="148">
        <f>COUNTIF(Schisto!AX954,"Yes")</f>
        <v>0</v>
      </c>
      <c r="AN945" s="55"/>
      <c r="AO945" s="148">
        <f>STH!P954</f>
        <v>0</v>
      </c>
      <c r="AP945" s="148">
        <f>MAX(STH!AK954,STH!BS954)</f>
        <v>0</v>
      </c>
      <c r="AQ945" s="148">
        <f>MAX(STH!AL954,STH!BT954)</f>
        <v>0</v>
      </c>
      <c r="AR945" s="148">
        <f>MAX(STH!AM954,STH!BU954)</f>
        <v>0</v>
      </c>
      <c r="AS945" s="148">
        <f>MAX(STH!AN954,STH!BV954)</f>
        <v>0</v>
      </c>
      <c r="AT945" s="148">
        <f>MAX(STH!AO954,STH!BW954)</f>
        <v>0</v>
      </c>
      <c r="AU945" s="148">
        <f>MAX(STH!AQ954,STH!BY954)</f>
        <v>0</v>
      </c>
      <c r="AV945" s="148">
        <f>MAX(STH!AR954,STH!BZ954)</f>
        <v>0</v>
      </c>
      <c r="AW945" s="148">
        <f>MAX(STH!AS954,STH!CA954)</f>
        <v>0</v>
      </c>
      <c r="AX945" s="148">
        <f>MAX(STH!AT954,STH!CB954)</f>
        <v>0</v>
      </c>
      <c r="AY945" s="148">
        <f>MAX(STH!AU954,STH!CC954)</f>
        <v>0</v>
      </c>
      <c r="AZ945" s="148">
        <f>MAX(STH!AV954,STH!CD954)</f>
        <v>0</v>
      </c>
      <c r="BA945" s="148">
        <f>MAX(STH!AW954,STH!CE954)</f>
        <v>0</v>
      </c>
      <c r="BB945" s="148">
        <f>MAX(STH!AX954,STH!CF954)</f>
        <v>0</v>
      </c>
      <c r="BC945" s="148">
        <f>MAX(STH!AY954,STH!CG954)</f>
        <v>0</v>
      </c>
      <c r="BD945" s="148">
        <f>MAX(STH!AZ954,STH!CH954)</f>
        <v>0</v>
      </c>
      <c r="BE945" s="148">
        <f>MAX(STH!BA954,STH!CI954)</f>
        <v>0</v>
      </c>
      <c r="BF945" s="148">
        <f>MAX(STH!BB954,STH!CJ954)</f>
        <v>0</v>
      </c>
      <c r="BG945" s="148">
        <f>MAX(COUNTIF(STH!BC954,"Yes"),COUNTIF(STH!CK954,"Yes"))</f>
        <v>0</v>
      </c>
      <c r="BH945" s="55"/>
      <c r="BI945" s="148">
        <f>Trachoma!Q957</f>
        <v>0</v>
      </c>
      <c r="BJ945" s="148">
        <f>Trachoma!AK957</f>
        <v>0</v>
      </c>
      <c r="BK945" s="148">
        <f>Trachoma!AL957</f>
        <v>0</v>
      </c>
      <c r="BL945" s="148">
        <f>Trachoma!AN957</f>
        <v>0</v>
      </c>
      <c r="BM945" s="148">
        <f>Trachoma!AO957</f>
        <v>0</v>
      </c>
      <c r="BN945" s="148">
        <f>Trachoma!AT957</f>
        <v>0</v>
      </c>
      <c r="BO945" s="148">
        <f>Trachoma!AU957</f>
        <v>0</v>
      </c>
      <c r="BP945" s="148">
        <f>Trachoma!AV957</f>
        <v>0</v>
      </c>
      <c r="BQ945" s="148">
        <f>Trachoma!AW957</f>
        <v>0</v>
      </c>
      <c r="BR945" s="148">
        <f>COUNTIF(Trachoma!AX957,"Yes")</f>
        <v>0</v>
      </c>
      <c r="BS945" s="55"/>
      <c r="BT945" s="148">
        <f t="shared" si="154"/>
        <v>0</v>
      </c>
      <c r="BU945" s="148">
        <f t="shared" si="155"/>
        <v>0</v>
      </c>
      <c r="BV945" s="148">
        <f t="shared" si="156"/>
        <v>0</v>
      </c>
      <c r="BW945" s="148">
        <f t="shared" si="157"/>
        <v>0</v>
      </c>
      <c r="BX945" s="148">
        <f t="shared" si="158"/>
        <v>0</v>
      </c>
      <c r="BY945" s="148">
        <f t="shared" si="160"/>
        <v>0</v>
      </c>
      <c r="BZ945" s="148">
        <f t="shared" si="161"/>
        <v>0</v>
      </c>
      <c r="CA945" s="148">
        <f t="shared" si="162"/>
        <v>0</v>
      </c>
      <c r="CB945" s="148">
        <f t="shared" si="163"/>
        <v>0</v>
      </c>
      <c r="CC945" s="148">
        <f t="shared" si="159"/>
        <v>0</v>
      </c>
    </row>
    <row r="946" spans="2:81" x14ac:dyDescent="0.25">
      <c r="B946" s="361">
        <f>Demography!B954</f>
        <v>0</v>
      </c>
      <c r="C946" s="361">
        <f>Demography!C954</f>
        <v>0</v>
      </c>
      <c r="D946" s="362">
        <f>Demography!D954</f>
        <v>0</v>
      </c>
      <c r="E946" s="337"/>
      <c r="F946" s="362">
        <f>LF!M953</f>
        <v>0</v>
      </c>
      <c r="G946" s="362">
        <f>LF!AE953</f>
        <v>0</v>
      </c>
      <c r="H946" s="362">
        <f>LF!AF953</f>
        <v>0</v>
      </c>
      <c r="I946" s="362">
        <f>LF!AH953</f>
        <v>0</v>
      </c>
      <c r="J946" s="362">
        <f>LF!AI953</f>
        <v>0</v>
      </c>
      <c r="K946" s="362">
        <f>LF!AK953</f>
        <v>0</v>
      </c>
      <c r="L946" s="362">
        <f>LF!AM953</f>
        <v>0</v>
      </c>
      <c r="M946" s="362">
        <f>LF!AN953</f>
        <v>0</v>
      </c>
      <c r="N946" s="362">
        <f>LF!AO953</f>
        <v>0</v>
      </c>
      <c r="O946" s="362">
        <f>LF!AP953</f>
        <v>0</v>
      </c>
      <c r="P946" s="362">
        <f>LF!AQ953</f>
        <v>0</v>
      </c>
      <c r="Q946" s="362">
        <f>COUNTIF(LF!AR953,"Yes")</f>
        <v>0</v>
      </c>
      <c r="R946" s="337"/>
      <c r="S946" s="362">
        <f>Oncho!K953</f>
        <v>0</v>
      </c>
      <c r="T946" s="362">
        <f>MAX(Oncho!AB953,Oncho!BA953)</f>
        <v>0</v>
      </c>
      <c r="U946" s="362">
        <f>MAX(Oncho!AC953,Oncho!BB953)</f>
        <v>0</v>
      </c>
      <c r="V946" s="362">
        <f>MAX(Oncho!AE953,Oncho!BD953)</f>
        <v>0</v>
      </c>
      <c r="W946" s="362">
        <f>MAX(Oncho!AF953,Oncho!BE953)</f>
        <v>0</v>
      </c>
      <c r="X946" s="362">
        <f>MAX(Oncho!AG953,Oncho!BF953)</f>
        <v>0</v>
      </c>
      <c r="Y946" s="362">
        <f>MAX(Oncho!AH953,Oncho!BG953)</f>
        <v>0</v>
      </c>
      <c r="Z946" s="362">
        <f>MAX(Oncho!AI953,Oncho!BH953)</f>
        <v>0</v>
      </c>
      <c r="AA946" s="362">
        <f>MAX(Oncho!AJ953,Oncho!BI953)</f>
        <v>0</v>
      </c>
      <c r="AB946" s="362">
        <f>MAX(COUNTIF(Oncho!AK953,"Yes"),COUNTIF(Oncho!BJ953,"Yes"))</f>
        <v>0</v>
      </c>
      <c r="AC946" s="337"/>
      <c r="AD946" s="362">
        <f>Schisto!P955</f>
        <v>0</v>
      </c>
      <c r="AE946" s="362">
        <f>Schisto!AI955</f>
        <v>0</v>
      </c>
      <c r="AF946" s="362">
        <f>Schisto!AJ955</f>
        <v>0</v>
      </c>
      <c r="AG946" s="362">
        <f>Schisto!AN955</f>
        <v>0</v>
      </c>
      <c r="AH946" s="362">
        <f>Schisto!AO955</f>
        <v>0</v>
      </c>
      <c r="AI946" s="362">
        <f>Schisto!AT955</f>
        <v>0</v>
      </c>
      <c r="AJ946" s="362">
        <f>Schisto!AU955</f>
        <v>0</v>
      </c>
      <c r="AK946" s="362">
        <f>Schisto!AV955</f>
        <v>0</v>
      </c>
      <c r="AL946" s="362">
        <f>Schisto!AW955</f>
        <v>0</v>
      </c>
      <c r="AM946" s="362">
        <f>COUNTIF(Schisto!AX955,"Yes")</f>
        <v>0</v>
      </c>
      <c r="AN946" s="337"/>
      <c r="AO946" s="362">
        <f>STH!P955</f>
        <v>0</v>
      </c>
      <c r="AP946" s="362">
        <f>MAX(STH!AK955,STH!BS955)</f>
        <v>0</v>
      </c>
      <c r="AQ946" s="362">
        <f>MAX(STH!AL955,STH!BT955)</f>
        <v>0</v>
      </c>
      <c r="AR946" s="362">
        <f>MAX(STH!AM955,STH!BU955)</f>
        <v>0</v>
      </c>
      <c r="AS946" s="362">
        <f>MAX(STH!AN955,STH!BV955)</f>
        <v>0</v>
      </c>
      <c r="AT946" s="362">
        <f>MAX(STH!AO955,STH!BW955)</f>
        <v>0</v>
      </c>
      <c r="AU946" s="362">
        <f>MAX(STH!AQ955,STH!BY955)</f>
        <v>0</v>
      </c>
      <c r="AV946" s="362">
        <f>MAX(STH!AR955,STH!BZ955)</f>
        <v>0</v>
      </c>
      <c r="AW946" s="362">
        <f>MAX(STH!AS955,STH!CA955)</f>
        <v>0</v>
      </c>
      <c r="AX946" s="362">
        <f>MAX(STH!AT955,STH!CB955)</f>
        <v>0</v>
      </c>
      <c r="AY946" s="362">
        <f>MAX(STH!AU955,STH!CC955)</f>
        <v>0</v>
      </c>
      <c r="AZ946" s="362">
        <f>MAX(STH!AV955,STH!CD955)</f>
        <v>0</v>
      </c>
      <c r="BA946" s="362">
        <f>MAX(STH!AW955,STH!CE955)</f>
        <v>0</v>
      </c>
      <c r="BB946" s="362">
        <f>MAX(STH!AX955,STH!CF955)</f>
        <v>0</v>
      </c>
      <c r="BC946" s="362">
        <f>MAX(STH!AY955,STH!CG955)</f>
        <v>0</v>
      </c>
      <c r="BD946" s="362">
        <f>MAX(STH!AZ955,STH!CH955)</f>
        <v>0</v>
      </c>
      <c r="BE946" s="362">
        <f>MAX(STH!BA955,STH!CI955)</f>
        <v>0</v>
      </c>
      <c r="BF946" s="362">
        <f>MAX(STH!BB955,STH!CJ955)</f>
        <v>0</v>
      </c>
      <c r="BG946" s="362">
        <f>MAX(COUNTIF(STH!BC955,"Yes"),COUNTIF(STH!CK955,"Yes"))</f>
        <v>0</v>
      </c>
      <c r="BH946" s="337"/>
      <c r="BI946" s="362">
        <f>Trachoma!Q958</f>
        <v>0</v>
      </c>
      <c r="BJ946" s="362">
        <f>Trachoma!AK958</f>
        <v>0</v>
      </c>
      <c r="BK946" s="362">
        <f>Trachoma!AL958</f>
        <v>0</v>
      </c>
      <c r="BL946" s="362">
        <f>Trachoma!AN958</f>
        <v>0</v>
      </c>
      <c r="BM946" s="362">
        <f>Trachoma!AO958</f>
        <v>0</v>
      </c>
      <c r="BN946" s="362">
        <f>Trachoma!AT958</f>
        <v>0</v>
      </c>
      <c r="BO946" s="362">
        <f>Trachoma!AU958</f>
        <v>0</v>
      </c>
      <c r="BP946" s="362">
        <f>Trachoma!AV958</f>
        <v>0</v>
      </c>
      <c r="BQ946" s="362">
        <f>Trachoma!AW958</f>
        <v>0</v>
      </c>
      <c r="BR946" s="362">
        <f>COUNTIF(Trachoma!AX958,"Yes")</f>
        <v>0</v>
      </c>
      <c r="BS946" s="337"/>
      <c r="BT946" s="362">
        <f t="shared" si="154"/>
        <v>0</v>
      </c>
      <c r="BU946" s="362">
        <f t="shared" si="155"/>
        <v>0</v>
      </c>
      <c r="BV946" s="362">
        <f t="shared" si="156"/>
        <v>0</v>
      </c>
      <c r="BW946" s="362">
        <f t="shared" si="157"/>
        <v>0</v>
      </c>
      <c r="BX946" s="362">
        <f t="shared" si="158"/>
        <v>0</v>
      </c>
      <c r="BY946" s="362">
        <f t="shared" si="160"/>
        <v>0</v>
      </c>
      <c r="BZ946" s="362">
        <f t="shared" si="161"/>
        <v>0</v>
      </c>
      <c r="CA946" s="362">
        <f t="shared" si="162"/>
        <v>0</v>
      </c>
      <c r="CB946" s="362">
        <f t="shared" si="163"/>
        <v>0</v>
      </c>
      <c r="CC946" s="362">
        <f t="shared" si="159"/>
        <v>0</v>
      </c>
    </row>
    <row r="947" spans="2:81" x14ac:dyDescent="0.25">
      <c r="B947" s="147">
        <f>Demography!B955</f>
        <v>0</v>
      </c>
      <c r="C947" s="147">
        <f>Demography!C955</f>
        <v>0</v>
      </c>
      <c r="D947" s="148">
        <f>Demography!D955</f>
        <v>0</v>
      </c>
      <c r="E947" s="55"/>
      <c r="F947" s="148">
        <f>LF!M954</f>
        <v>0</v>
      </c>
      <c r="G947" s="148">
        <f>LF!AE954</f>
        <v>0</v>
      </c>
      <c r="H947" s="148">
        <f>LF!AF954</f>
        <v>0</v>
      </c>
      <c r="I947" s="148">
        <f>LF!AH954</f>
        <v>0</v>
      </c>
      <c r="J947" s="148">
        <f>LF!AI954</f>
        <v>0</v>
      </c>
      <c r="K947" s="148">
        <f>LF!AK954</f>
        <v>0</v>
      </c>
      <c r="L947" s="148">
        <f>LF!AM954</f>
        <v>0</v>
      </c>
      <c r="M947" s="148">
        <f>LF!AN954</f>
        <v>0</v>
      </c>
      <c r="N947" s="148">
        <f>LF!AO954</f>
        <v>0</v>
      </c>
      <c r="O947" s="148">
        <f>LF!AP954</f>
        <v>0</v>
      </c>
      <c r="P947" s="148">
        <f>LF!AQ954</f>
        <v>0</v>
      </c>
      <c r="Q947" s="148">
        <f>COUNTIF(LF!AR954,"Yes")</f>
        <v>0</v>
      </c>
      <c r="R947" s="55"/>
      <c r="S947" s="148">
        <f>Oncho!K954</f>
        <v>0</v>
      </c>
      <c r="T947" s="148">
        <f>MAX(Oncho!AB954,Oncho!BA954)</f>
        <v>0</v>
      </c>
      <c r="U947" s="148">
        <f>MAX(Oncho!AC954,Oncho!BB954)</f>
        <v>0</v>
      </c>
      <c r="V947" s="148">
        <f>MAX(Oncho!AE954,Oncho!BD954)</f>
        <v>0</v>
      </c>
      <c r="W947" s="148">
        <f>MAX(Oncho!AF954,Oncho!BE954)</f>
        <v>0</v>
      </c>
      <c r="X947" s="148">
        <f>MAX(Oncho!AG954,Oncho!BF954)</f>
        <v>0</v>
      </c>
      <c r="Y947" s="148">
        <f>MAX(Oncho!AH954,Oncho!BG954)</f>
        <v>0</v>
      </c>
      <c r="Z947" s="148">
        <f>MAX(Oncho!AI954,Oncho!BH954)</f>
        <v>0</v>
      </c>
      <c r="AA947" s="148">
        <f>MAX(Oncho!AJ954,Oncho!BI954)</f>
        <v>0</v>
      </c>
      <c r="AB947" s="148">
        <f>MAX(COUNTIF(Oncho!AK954,"Yes"),COUNTIF(Oncho!BJ954,"Yes"))</f>
        <v>0</v>
      </c>
      <c r="AC947" s="55"/>
      <c r="AD947" s="148">
        <f>Schisto!P956</f>
        <v>0</v>
      </c>
      <c r="AE947" s="148">
        <f>Schisto!AI956</f>
        <v>0</v>
      </c>
      <c r="AF947" s="148">
        <f>Schisto!AJ956</f>
        <v>0</v>
      </c>
      <c r="AG947" s="148">
        <f>Schisto!AN956</f>
        <v>0</v>
      </c>
      <c r="AH947" s="148">
        <f>Schisto!AO956</f>
        <v>0</v>
      </c>
      <c r="AI947" s="148">
        <f>Schisto!AT956</f>
        <v>0</v>
      </c>
      <c r="AJ947" s="148">
        <f>Schisto!AU956</f>
        <v>0</v>
      </c>
      <c r="AK947" s="148">
        <f>Schisto!AV956</f>
        <v>0</v>
      </c>
      <c r="AL947" s="148">
        <f>Schisto!AW956</f>
        <v>0</v>
      </c>
      <c r="AM947" s="148">
        <f>COUNTIF(Schisto!AX956,"Yes")</f>
        <v>0</v>
      </c>
      <c r="AN947" s="55"/>
      <c r="AO947" s="148">
        <f>STH!P956</f>
        <v>0</v>
      </c>
      <c r="AP947" s="148">
        <f>MAX(STH!AK956,STH!BS956)</f>
        <v>0</v>
      </c>
      <c r="AQ947" s="148">
        <f>MAX(STH!AL956,STH!BT956)</f>
        <v>0</v>
      </c>
      <c r="AR947" s="148">
        <f>MAX(STH!AM956,STH!BU956)</f>
        <v>0</v>
      </c>
      <c r="AS947" s="148">
        <f>MAX(STH!AN956,STH!BV956)</f>
        <v>0</v>
      </c>
      <c r="AT947" s="148">
        <f>MAX(STH!AO956,STH!BW956)</f>
        <v>0</v>
      </c>
      <c r="AU947" s="148">
        <f>MAX(STH!AQ956,STH!BY956)</f>
        <v>0</v>
      </c>
      <c r="AV947" s="148">
        <f>MAX(STH!AR956,STH!BZ956)</f>
        <v>0</v>
      </c>
      <c r="AW947" s="148">
        <f>MAX(STH!AS956,STH!CA956)</f>
        <v>0</v>
      </c>
      <c r="AX947" s="148">
        <f>MAX(STH!AT956,STH!CB956)</f>
        <v>0</v>
      </c>
      <c r="AY947" s="148">
        <f>MAX(STH!AU956,STH!CC956)</f>
        <v>0</v>
      </c>
      <c r="AZ947" s="148">
        <f>MAX(STH!AV956,STH!CD956)</f>
        <v>0</v>
      </c>
      <c r="BA947" s="148">
        <f>MAX(STH!AW956,STH!CE956)</f>
        <v>0</v>
      </c>
      <c r="BB947" s="148">
        <f>MAX(STH!AX956,STH!CF956)</f>
        <v>0</v>
      </c>
      <c r="BC947" s="148">
        <f>MAX(STH!AY956,STH!CG956)</f>
        <v>0</v>
      </c>
      <c r="BD947" s="148">
        <f>MAX(STH!AZ956,STH!CH956)</f>
        <v>0</v>
      </c>
      <c r="BE947" s="148">
        <f>MAX(STH!BA956,STH!CI956)</f>
        <v>0</v>
      </c>
      <c r="BF947" s="148">
        <f>MAX(STH!BB956,STH!CJ956)</f>
        <v>0</v>
      </c>
      <c r="BG947" s="148">
        <f>MAX(COUNTIF(STH!BC956,"Yes"),COUNTIF(STH!CK956,"Yes"))</f>
        <v>0</v>
      </c>
      <c r="BH947" s="55"/>
      <c r="BI947" s="148">
        <f>Trachoma!Q959</f>
        <v>0</v>
      </c>
      <c r="BJ947" s="148">
        <f>Trachoma!AK959</f>
        <v>0</v>
      </c>
      <c r="BK947" s="148">
        <f>Trachoma!AL959</f>
        <v>0</v>
      </c>
      <c r="BL947" s="148">
        <f>Trachoma!AN959</f>
        <v>0</v>
      </c>
      <c r="BM947" s="148">
        <f>Trachoma!AO959</f>
        <v>0</v>
      </c>
      <c r="BN947" s="148">
        <f>Trachoma!AT959</f>
        <v>0</v>
      </c>
      <c r="BO947" s="148">
        <f>Trachoma!AU959</f>
        <v>0</v>
      </c>
      <c r="BP947" s="148">
        <f>Trachoma!AV959</f>
        <v>0</v>
      </c>
      <c r="BQ947" s="148">
        <f>Trachoma!AW959</f>
        <v>0</v>
      </c>
      <c r="BR947" s="148">
        <f>COUNTIF(Trachoma!AX959,"Yes")</f>
        <v>0</v>
      </c>
      <c r="BS947" s="55"/>
      <c r="BT947" s="148">
        <f t="shared" si="154"/>
        <v>0</v>
      </c>
      <c r="BU947" s="148">
        <f t="shared" si="155"/>
        <v>0</v>
      </c>
      <c r="BV947" s="148">
        <f t="shared" si="156"/>
        <v>0</v>
      </c>
      <c r="BW947" s="148">
        <f t="shared" si="157"/>
        <v>0</v>
      </c>
      <c r="BX947" s="148">
        <f t="shared" si="158"/>
        <v>0</v>
      </c>
      <c r="BY947" s="148">
        <f t="shared" si="160"/>
        <v>0</v>
      </c>
      <c r="BZ947" s="148">
        <f t="shared" si="161"/>
        <v>0</v>
      </c>
      <c r="CA947" s="148">
        <f t="shared" si="162"/>
        <v>0</v>
      </c>
      <c r="CB947" s="148">
        <f t="shared" si="163"/>
        <v>0</v>
      </c>
      <c r="CC947" s="148">
        <f t="shared" si="159"/>
        <v>0</v>
      </c>
    </row>
    <row r="948" spans="2:81" x14ac:dyDescent="0.25">
      <c r="B948" s="361">
        <f>Demography!B956</f>
        <v>0</v>
      </c>
      <c r="C948" s="361">
        <f>Demography!C956</f>
        <v>0</v>
      </c>
      <c r="D948" s="362">
        <f>Demography!D956</f>
        <v>0</v>
      </c>
      <c r="E948" s="337"/>
      <c r="F948" s="362">
        <f>LF!M955</f>
        <v>0</v>
      </c>
      <c r="G948" s="362">
        <f>LF!AE955</f>
        <v>0</v>
      </c>
      <c r="H948" s="362">
        <f>LF!AF955</f>
        <v>0</v>
      </c>
      <c r="I948" s="362">
        <f>LF!AH955</f>
        <v>0</v>
      </c>
      <c r="J948" s="362">
        <f>LF!AI955</f>
        <v>0</v>
      </c>
      <c r="K948" s="362">
        <f>LF!AK955</f>
        <v>0</v>
      </c>
      <c r="L948" s="362">
        <f>LF!AM955</f>
        <v>0</v>
      </c>
      <c r="M948" s="362">
        <f>LF!AN955</f>
        <v>0</v>
      </c>
      <c r="N948" s="362">
        <f>LF!AO955</f>
        <v>0</v>
      </c>
      <c r="O948" s="362">
        <f>LF!AP955</f>
        <v>0</v>
      </c>
      <c r="P948" s="362">
        <f>LF!AQ955</f>
        <v>0</v>
      </c>
      <c r="Q948" s="362">
        <f>COUNTIF(LF!AR955,"Yes")</f>
        <v>0</v>
      </c>
      <c r="R948" s="337"/>
      <c r="S948" s="362">
        <f>Oncho!K955</f>
        <v>0</v>
      </c>
      <c r="T948" s="362">
        <f>MAX(Oncho!AB955,Oncho!BA955)</f>
        <v>0</v>
      </c>
      <c r="U948" s="362">
        <f>MAX(Oncho!AC955,Oncho!BB955)</f>
        <v>0</v>
      </c>
      <c r="V948" s="362">
        <f>MAX(Oncho!AE955,Oncho!BD955)</f>
        <v>0</v>
      </c>
      <c r="W948" s="362">
        <f>MAX(Oncho!AF955,Oncho!BE955)</f>
        <v>0</v>
      </c>
      <c r="X948" s="362">
        <f>MAX(Oncho!AG955,Oncho!BF955)</f>
        <v>0</v>
      </c>
      <c r="Y948" s="362">
        <f>MAX(Oncho!AH955,Oncho!BG955)</f>
        <v>0</v>
      </c>
      <c r="Z948" s="362">
        <f>MAX(Oncho!AI955,Oncho!BH955)</f>
        <v>0</v>
      </c>
      <c r="AA948" s="362">
        <f>MAX(Oncho!AJ955,Oncho!BI955)</f>
        <v>0</v>
      </c>
      <c r="AB948" s="362">
        <f>MAX(COUNTIF(Oncho!AK955,"Yes"),COUNTIF(Oncho!BJ955,"Yes"))</f>
        <v>0</v>
      </c>
      <c r="AC948" s="337"/>
      <c r="AD948" s="362">
        <f>Schisto!P957</f>
        <v>0</v>
      </c>
      <c r="AE948" s="362">
        <f>Schisto!AI957</f>
        <v>0</v>
      </c>
      <c r="AF948" s="362">
        <f>Schisto!AJ957</f>
        <v>0</v>
      </c>
      <c r="AG948" s="362">
        <f>Schisto!AN957</f>
        <v>0</v>
      </c>
      <c r="AH948" s="362">
        <f>Schisto!AO957</f>
        <v>0</v>
      </c>
      <c r="AI948" s="362">
        <f>Schisto!AT957</f>
        <v>0</v>
      </c>
      <c r="AJ948" s="362">
        <f>Schisto!AU957</f>
        <v>0</v>
      </c>
      <c r="AK948" s="362">
        <f>Schisto!AV957</f>
        <v>0</v>
      </c>
      <c r="AL948" s="362">
        <f>Schisto!AW957</f>
        <v>0</v>
      </c>
      <c r="AM948" s="362">
        <f>COUNTIF(Schisto!AX957,"Yes")</f>
        <v>0</v>
      </c>
      <c r="AN948" s="337"/>
      <c r="AO948" s="362">
        <f>STH!P957</f>
        <v>0</v>
      </c>
      <c r="AP948" s="362">
        <f>MAX(STH!AK957,STH!BS957)</f>
        <v>0</v>
      </c>
      <c r="AQ948" s="362">
        <f>MAX(STH!AL957,STH!BT957)</f>
        <v>0</v>
      </c>
      <c r="AR948" s="362">
        <f>MAX(STH!AM957,STH!BU957)</f>
        <v>0</v>
      </c>
      <c r="AS948" s="362">
        <f>MAX(STH!AN957,STH!BV957)</f>
        <v>0</v>
      </c>
      <c r="AT948" s="362">
        <f>MAX(STH!AO957,STH!BW957)</f>
        <v>0</v>
      </c>
      <c r="AU948" s="362">
        <f>MAX(STH!AQ957,STH!BY957)</f>
        <v>0</v>
      </c>
      <c r="AV948" s="362">
        <f>MAX(STH!AR957,STH!BZ957)</f>
        <v>0</v>
      </c>
      <c r="AW948" s="362">
        <f>MAX(STH!AS957,STH!CA957)</f>
        <v>0</v>
      </c>
      <c r="AX948" s="362">
        <f>MAX(STH!AT957,STH!CB957)</f>
        <v>0</v>
      </c>
      <c r="AY948" s="362">
        <f>MAX(STH!AU957,STH!CC957)</f>
        <v>0</v>
      </c>
      <c r="AZ948" s="362">
        <f>MAX(STH!AV957,STH!CD957)</f>
        <v>0</v>
      </c>
      <c r="BA948" s="362">
        <f>MAX(STH!AW957,STH!CE957)</f>
        <v>0</v>
      </c>
      <c r="BB948" s="362">
        <f>MAX(STH!AX957,STH!CF957)</f>
        <v>0</v>
      </c>
      <c r="BC948" s="362">
        <f>MAX(STH!AY957,STH!CG957)</f>
        <v>0</v>
      </c>
      <c r="BD948" s="362">
        <f>MAX(STH!AZ957,STH!CH957)</f>
        <v>0</v>
      </c>
      <c r="BE948" s="362">
        <f>MAX(STH!BA957,STH!CI957)</f>
        <v>0</v>
      </c>
      <c r="BF948" s="362">
        <f>MAX(STH!BB957,STH!CJ957)</f>
        <v>0</v>
      </c>
      <c r="BG948" s="362">
        <f>MAX(COUNTIF(STH!BC957,"Yes"),COUNTIF(STH!CK957,"Yes"))</f>
        <v>0</v>
      </c>
      <c r="BH948" s="337"/>
      <c r="BI948" s="362">
        <f>Trachoma!Q960</f>
        <v>0</v>
      </c>
      <c r="BJ948" s="362">
        <f>Trachoma!AK960</f>
        <v>0</v>
      </c>
      <c r="BK948" s="362">
        <f>Trachoma!AL960</f>
        <v>0</v>
      </c>
      <c r="BL948" s="362">
        <f>Trachoma!AN960</f>
        <v>0</v>
      </c>
      <c r="BM948" s="362">
        <f>Trachoma!AO960</f>
        <v>0</v>
      </c>
      <c r="BN948" s="362">
        <f>Trachoma!AT960</f>
        <v>0</v>
      </c>
      <c r="BO948" s="362">
        <f>Trachoma!AU960</f>
        <v>0</v>
      </c>
      <c r="BP948" s="362">
        <f>Trachoma!AV960</f>
        <v>0</v>
      </c>
      <c r="BQ948" s="362">
        <f>Trachoma!AW960</f>
        <v>0</v>
      </c>
      <c r="BR948" s="362">
        <f>COUNTIF(Trachoma!AX960,"Yes")</f>
        <v>0</v>
      </c>
      <c r="BS948" s="337"/>
      <c r="BT948" s="362">
        <f t="shared" si="154"/>
        <v>0</v>
      </c>
      <c r="BU948" s="362">
        <f t="shared" si="155"/>
        <v>0</v>
      </c>
      <c r="BV948" s="362">
        <f t="shared" si="156"/>
        <v>0</v>
      </c>
      <c r="BW948" s="362">
        <f t="shared" si="157"/>
        <v>0</v>
      </c>
      <c r="BX948" s="362">
        <f t="shared" si="158"/>
        <v>0</v>
      </c>
      <c r="BY948" s="362">
        <f t="shared" si="160"/>
        <v>0</v>
      </c>
      <c r="BZ948" s="362">
        <f t="shared" si="161"/>
        <v>0</v>
      </c>
      <c r="CA948" s="362">
        <f t="shared" si="162"/>
        <v>0</v>
      </c>
      <c r="CB948" s="362">
        <f t="shared" si="163"/>
        <v>0</v>
      </c>
      <c r="CC948" s="362">
        <f t="shared" si="159"/>
        <v>0</v>
      </c>
    </row>
    <row r="949" spans="2:81" x14ac:dyDescent="0.25">
      <c r="B949" s="147">
        <f>Demography!B957</f>
        <v>0</v>
      </c>
      <c r="C949" s="147">
        <f>Demography!C957</f>
        <v>0</v>
      </c>
      <c r="D949" s="148">
        <f>Demography!D957</f>
        <v>0</v>
      </c>
      <c r="E949" s="55"/>
      <c r="F949" s="148">
        <f>LF!M956</f>
        <v>0</v>
      </c>
      <c r="G949" s="148">
        <f>LF!AE956</f>
        <v>0</v>
      </c>
      <c r="H949" s="148">
        <f>LF!AF956</f>
        <v>0</v>
      </c>
      <c r="I949" s="148">
        <f>LF!AH956</f>
        <v>0</v>
      </c>
      <c r="J949" s="148">
        <f>LF!AI956</f>
        <v>0</v>
      </c>
      <c r="K949" s="148">
        <f>LF!AK956</f>
        <v>0</v>
      </c>
      <c r="L949" s="148">
        <f>LF!AM956</f>
        <v>0</v>
      </c>
      <c r="M949" s="148">
        <f>LF!AN956</f>
        <v>0</v>
      </c>
      <c r="N949" s="148">
        <f>LF!AO956</f>
        <v>0</v>
      </c>
      <c r="O949" s="148">
        <f>LF!AP956</f>
        <v>0</v>
      </c>
      <c r="P949" s="148">
        <f>LF!AQ956</f>
        <v>0</v>
      </c>
      <c r="Q949" s="148">
        <f>COUNTIF(LF!AR956,"Yes")</f>
        <v>0</v>
      </c>
      <c r="R949" s="55"/>
      <c r="S949" s="148">
        <f>Oncho!K956</f>
        <v>0</v>
      </c>
      <c r="T949" s="148">
        <f>MAX(Oncho!AB956,Oncho!BA956)</f>
        <v>0</v>
      </c>
      <c r="U949" s="148">
        <f>MAX(Oncho!AC956,Oncho!BB956)</f>
        <v>0</v>
      </c>
      <c r="V949" s="148">
        <f>MAX(Oncho!AE956,Oncho!BD956)</f>
        <v>0</v>
      </c>
      <c r="W949" s="148">
        <f>MAX(Oncho!AF956,Oncho!BE956)</f>
        <v>0</v>
      </c>
      <c r="X949" s="148">
        <f>MAX(Oncho!AG956,Oncho!BF956)</f>
        <v>0</v>
      </c>
      <c r="Y949" s="148">
        <f>MAX(Oncho!AH956,Oncho!BG956)</f>
        <v>0</v>
      </c>
      <c r="Z949" s="148">
        <f>MAX(Oncho!AI956,Oncho!BH956)</f>
        <v>0</v>
      </c>
      <c r="AA949" s="148">
        <f>MAX(Oncho!AJ956,Oncho!BI956)</f>
        <v>0</v>
      </c>
      <c r="AB949" s="148">
        <f>MAX(COUNTIF(Oncho!AK956,"Yes"),COUNTIF(Oncho!BJ956,"Yes"))</f>
        <v>0</v>
      </c>
      <c r="AC949" s="55"/>
      <c r="AD949" s="148">
        <f>Schisto!P958</f>
        <v>0</v>
      </c>
      <c r="AE949" s="148">
        <f>Schisto!AI958</f>
        <v>0</v>
      </c>
      <c r="AF949" s="148">
        <f>Schisto!AJ958</f>
        <v>0</v>
      </c>
      <c r="AG949" s="148">
        <f>Schisto!AN958</f>
        <v>0</v>
      </c>
      <c r="AH949" s="148">
        <f>Schisto!AO958</f>
        <v>0</v>
      </c>
      <c r="AI949" s="148">
        <f>Schisto!AT958</f>
        <v>0</v>
      </c>
      <c r="AJ949" s="148">
        <f>Schisto!AU958</f>
        <v>0</v>
      </c>
      <c r="AK949" s="148">
        <f>Schisto!AV958</f>
        <v>0</v>
      </c>
      <c r="AL949" s="148">
        <f>Schisto!AW958</f>
        <v>0</v>
      </c>
      <c r="AM949" s="148">
        <f>COUNTIF(Schisto!AX958,"Yes")</f>
        <v>0</v>
      </c>
      <c r="AN949" s="55"/>
      <c r="AO949" s="148">
        <f>STH!P958</f>
        <v>0</v>
      </c>
      <c r="AP949" s="148">
        <f>MAX(STH!AK958,STH!BS958)</f>
        <v>0</v>
      </c>
      <c r="AQ949" s="148">
        <f>MAX(STH!AL958,STH!BT958)</f>
        <v>0</v>
      </c>
      <c r="AR949" s="148">
        <f>MAX(STH!AM958,STH!BU958)</f>
        <v>0</v>
      </c>
      <c r="AS949" s="148">
        <f>MAX(STH!AN958,STH!BV958)</f>
        <v>0</v>
      </c>
      <c r="AT949" s="148">
        <f>MAX(STH!AO958,STH!BW958)</f>
        <v>0</v>
      </c>
      <c r="AU949" s="148">
        <f>MAX(STH!AQ958,STH!BY958)</f>
        <v>0</v>
      </c>
      <c r="AV949" s="148">
        <f>MAX(STH!AR958,STH!BZ958)</f>
        <v>0</v>
      </c>
      <c r="AW949" s="148">
        <f>MAX(STH!AS958,STH!CA958)</f>
        <v>0</v>
      </c>
      <c r="AX949" s="148">
        <f>MAX(STH!AT958,STH!CB958)</f>
        <v>0</v>
      </c>
      <c r="AY949" s="148">
        <f>MAX(STH!AU958,STH!CC958)</f>
        <v>0</v>
      </c>
      <c r="AZ949" s="148">
        <f>MAX(STH!AV958,STH!CD958)</f>
        <v>0</v>
      </c>
      <c r="BA949" s="148">
        <f>MAX(STH!AW958,STH!CE958)</f>
        <v>0</v>
      </c>
      <c r="BB949" s="148">
        <f>MAX(STH!AX958,STH!CF958)</f>
        <v>0</v>
      </c>
      <c r="BC949" s="148">
        <f>MAX(STH!AY958,STH!CG958)</f>
        <v>0</v>
      </c>
      <c r="BD949" s="148">
        <f>MAX(STH!AZ958,STH!CH958)</f>
        <v>0</v>
      </c>
      <c r="BE949" s="148">
        <f>MAX(STH!BA958,STH!CI958)</f>
        <v>0</v>
      </c>
      <c r="BF949" s="148">
        <f>MAX(STH!BB958,STH!CJ958)</f>
        <v>0</v>
      </c>
      <c r="BG949" s="148">
        <f>MAX(COUNTIF(STH!BC958,"Yes"),COUNTIF(STH!CK958,"Yes"))</f>
        <v>0</v>
      </c>
      <c r="BH949" s="55"/>
      <c r="BI949" s="148">
        <f>Trachoma!Q961</f>
        <v>0</v>
      </c>
      <c r="BJ949" s="148">
        <f>Trachoma!AK961</f>
        <v>0</v>
      </c>
      <c r="BK949" s="148">
        <f>Trachoma!AL961</f>
        <v>0</v>
      </c>
      <c r="BL949" s="148">
        <f>Trachoma!AN961</f>
        <v>0</v>
      </c>
      <c r="BM949" s="148">
        <f>Trachoma!AO961</f>
        <v>0</v>
      </c>
      <c r="BN949" s="148">
        <f>Trachoma!AT961</f>
        <v>0</v>
      </c>
      <c r="BO949" s="148">
        <f>Trachoma!AU961</f>
        <v>0</v>
      </c>
      <c r="BP949" s="148">
        <f>Trachoma!AV961</f>
        <v>0</v>
      </c>
      <c r="BQ949" s="148">
        <f>Trachoma!AW961</f>
        <v>0</v>
      </c>
      <c r="BR949" s="148">
        <f>COUNTIF(Trachoma!AX961,"Yes")</f>
        <v>0</v>
      </c>
      <c r="BS949" s="55"/>
      <c r="BT949" s="148">
        <f t="shared" si="154"/>
        <v>0</v>
      </c>
      <c r="BU949" s="148">
        <f t="shared" si="155"/>
        <v>0</v>
      </c>
      <c r="BV949" s="148">
        <f t="shared" si="156"/>
        <v>0</v>
      </c>
      <c r="BW949" s="148">
        <f t="shared" si="157"/>
        <v>0</v>
      </c>
      <c r="BX949" s="148">
        <f t="shared" si="158"/>
        <v>0</v>
      </c>
      <c r="BY949" s="148">
        <f t="shared" si="160"/>
        <v>0</v>
      </c>
      <c r="BZ949" s="148">
        <f t="shared" si="161"/>
        <v>0</v>
      </c>
      <c r="CA949" s="148">
        <f t="shared" si="162"/>
        <v>0</v>
      </c>
      <c r="CB949" s="148">
        <f t="shared" si="163"/>
        <v>0</v>
      </c>
      <c r="CC949" s="148">
        <f t="shared" si="159"/>
        <v>0</v>
      </c>
    </row>
    <row r="950" spans="2:81" x14ac:dyDescent="0.25">
      <c r="B950" s="361">
        <f>Demography!B958</f>
        <v>0</v>
      </c>
      <c r="C950" s="361">
        <f>Demography!C958</f>
        <v>0</v>
      </c>
      <c r="D950" s="362">
        <f>Demography!D958</f>
        <v>0</v>
      </c>
      <c r="E950" s="337"/>
      <c r="F950" s="362">
        <f>LF!M957</f>
        <v>0</v>
      </c>
      <c r="G950" s="362">
        <f>LF!AE957</f>
        <v>0</v>
      </c>
      <c r="H950" s="362">
        <f>LF!AF957</f>
        <v>0</v>
      </c>
      <c r="I950" s="362">
        <f>LF!AH957</f>
        <v>0</v>
      </c>
      <c r="J950" s="362">
        <f>LF!AI957</f>
        <v>0</v>
      </c>
      <c r="K950" s="362">
        <f>LF!AK957</f>
        <v>0</v>
      </c>
      <c r="L950" s="362">
        <f>LF!AM957</f>
        <v>0</v>
      </c>
      <c r="M950" s="362">
        <f>LF!AN957</f>
        <v>0</v>
      </c>
      <c r="N950" s="362">
        <f>LF!AO957</f>
        <v>0</v>
      </c>
      <c r="O950" s="362">
        <f>LF!AP957</f>
        <v>0</v>
      </c>
      <c r="P950" s="362">
        <f>LF!AQ957</f>
        <v>0</v>
      </c>
      <c r="Q950" s="362">
        <f>COUNTIF(LF!AR957,"Yes")</f>
        <v>0</v>
      </c>
      <c r="R950" s="337"/>
      <c r="S950" s="362">
        <f>Oncho!K957</f>
        <v>0</v>
      </c>
      <c r="T950" s="362">
        <f>MAX(Oncho!AB957,Oncho!BA957)</f>
        <v>0</v>
      </c>
      <c r="U950" s="362">
        <f>MAX(Oncho!AC957,Oncho!BB957)</f>
        <v>0</v>
      </c>
      <c r="V950" s="362">
        <f>MAX(Oncho!AE957,Oncho!BD957)</f>
        <v>0</v>
      </c>
      <c r="W950" s="362">
        <f>MAX(Oncho!AF957,Oncho!BE957)</f>
        <v>0</v>
      </c>
      <c r="X950" s="362">
        <f>MAX(Oncho!AG957,Oncho!BF957)</f>
        <v>0</v>
      </c>
      <c r="Y950" s="362">
        <f>MAX(Oncho!AH957,Oncho!BG957)</f>
        <v>0</v>
      </c>
      <c r="Z950" s="362">
        <f>MAX(Oncho!AI957,Oncho!BH957)</f>
        <v>0</v>
      </c>
      <c r="AA950" s="362">
        <f>MAX(Oncho!AJ957,Oncho!BI957)</f>
        <v>0</v>
      </c>
      <c r="AB950" s="362">
        <f>MAX(COUNTIF(Oncho!AK957,"Yes"),COUNTIF(Oncho!BJ957,"Yes"))</f>
        <v>0</v>
      </c>
      <c r="AC950" s="337"/>
      <c r="AD950" s="362">
        <f>Schisto!P959</f>
        <v>0</v>
      </c>
      <c r="AE950" s="362">
        <f>Schisto!AI959</f>
        <v>0</v>
      </c>
      <c r="AF950" s="362">
        <f>Schisto!AJ959</f>
        <v>0</v>
      </c>
      <c r="AG950" s="362">
        <f>Schisto!AN959</f>
        <v>0</v>
      </c>
      <c r="AH950" s="362">
        <f>Schisto!AO959</f>
        <v>0</v>
      </c>
      <c r="AI950" s="362">
        <f>Schisto!AT959</f>
        <v>0</v>
      </c>
      <c r="AJ950" s="362">
        <f>Schisto!AU959</f>
        <v>0</v>
      </c>
      <c r="AK950" s="362">
        <f>Schisto!AV959</f>
        <v>0</v>
      </c>
      <c r="AL950" s="362">
        <f>Schisto!AW959</f>
        <v>0</v>
      </c>
      <c r="AM950" s="362">
        <f>COUNTIF(Schisto!AX959,"Yes")</f>
        <v>0</v>
      </c>
      <c r="AN950" s="337"/>
      <c r="AO950" s="362">
        <f>STH!P959</f>
        <v>0</v>
      </c>
      <c r="AP950" s="362">
        <f>MAX(STH!AK959,STH!BS959)</f>
        <v>0</v>
      </c>
      <c r="AQ950" s="362">
        <f>MAX(STH!AL959,STH!BT959)</f>
        <v>0</v>
      </c>
      <c r="AR950" s="362">
        <f>MAX(STH!AM959,STH!BU959)</f>
        <v>0</v>
      </c>
      <c r="AS950" s="362">
        <f>MAX(STH!AN959,STH!BV959)</f>
        <v>0</v>
      </c>
      <c r="AT950" s="362">
        <f>MAX(STH!AO959,STH!BW959)</f>
        <v>0</v>
      </c>
      <c r="AU950" s="362">
        <f>MAX(STH!AQ959,STH!BY959)</f>
        <v>0</v>
      </c>
      <c r="AV950" s="362">
        <f>MAX(STH!AR959,STH!BZ959)</f>
        <v>0</v>
      </c>
      <c r="AW950" s="362">
        <f>MAX(STH!AS959,STH!CA959)</f>
        <v>0</v>
      </c>
      <c r="AX950" s="362">
        <f>MAX(STH!AT959,STH!CB959)</f>
        <v>0</v>
      </c>
      <c r="AY950" s="362">
        <f>MAX(STH!AU959,STH!CC959)</f>
        <v>0</v>
      </c>
      <c r="AZ950" s="362">
        <f>MAX(STH!AV959,STH!CD959)</f>
        <v>0</v>
      </c>
      <c r="BA950" s="362">
        <f>MAX(STH!AW959,STH!CE959)</f>
        <v>0</v>
      </c>
      <c r="BB950" s="362">
        <f>MAX(STH!AX959,STH!CF959)</f>
        <v>0</v>
      </c>
      <c r="BC950" s="362">
        <f>MAX(STH!AY959,STH!CG959)</f>
        <v>0</v>
      </c>
      <c r="BD950" s="362">
        <f>MAX(STH!AZ959,STH!CH959)</f>
        <v>0</v>
      </c>
      <c r="BE950" s="362">
        <f>MAX(STH!BA959,STH!CI959)</f>
        <v>0</v>
      </c>
      <c r="BF950" s="362">
        <f>MAX(STH!BB959,STH!CJ959)</f>
        <v>0</v>
      </c>
      <c r="BG950" s="362">
        <f>MAX(COUNTIF(STH!BC959,"Yes"),COUNTIF(STH!CK959,"Yes"))</f>
        <v>0</v>
      </c>
      <c r="BH950" s="337"/>
      <c r="BI950" s="362">
        <f>Trachoma!Q962</f>
        <v>0</v>
      </c>
      <c r="BJ950" s="362">
        <f>Trachoma!AK962</f>
        <v>0</v>
      </c>
      <c r="BK950" s="362">
        <f>Trachoma!AL962</f>
        <v>0</v>
      </c>
      <c r="BL950" s="362">
        <f>Trachoma!AN962</f>
        <v>0</v>
      </c>
      <c r="BM950" s="362">
        <f>Trachoma!AO962</f>
        <v>0</v>
      </c>
      <c r="BN950" s="362">
        <f>Trachoma!AT962</f>
        <v>0</v>
      </c>
      <c r="BO950" s="362">
        <f>Trachoma!AU962</f>
        <v>0</v>
      </c>
      <c r="BP950" s="362">
        <f>Trachoma!AV962</f>
        <v>0</v>
      </c>
      <c r="BQ950" s="362">
        <f>Trachoma!AW962</f>
        <v>0</v>
      </c>
      <c r="BR950" s="362">
        <f>COUNTIF(Trachoma!AX962,"Yes")</f>
        <v>0</v>
      </c>
      <c r="BS950" s="337"/>
      <c r="BT950" s="362">
        <f t="shared" si="154"/>
        <v>0</v>
      </c>
      <c r="BU950" s="362">
        <f t="shared" si="155"/>
        <v>0</v>
      </c>
      <c r="BV950" s="362">
        <f t="shared" si="156"/>
        <v>0</v>
      </c>
      <c r="BW950" s="362">
        <f t="shared" si="157"/>
        <v>0</v>
      </c>
      <c r="BX950" s="362">
        <f t="shared" si="158"/>
        <v>0</v>
      </c>
      <c r="BY950" s="362">
        <f t="shared" si="160"/>
        <v>0</v>
      </c>
      <c r="BZ950" s="362">
        <f t="shared" si="161"/>
        <v>0</v>
      </c>
      <c r="CA950" s="362">
        <f t="shared" si="162"/>
        <v>0</v>
      </c>
      <c r="CB950" s="362">
        <f t="shared" si="163"/>
        <v>0</v>
      </c>
      <c r="CC950" s="362">
        <f t="shared" si="159"/>
        <v>0</v>
      </c>
    </row>
    <row r="951" spans="2:81" x14ac:dyDescent="0.25">
      <c r="B951" s="147">
        <f>Demography!B959</f>
        <v>0</v>
      </c>
      <c r="C951" s="147">
        <f>Demography!C959</f>
        <v>0</v>
      </c>
      <c r="D951" s="148">
        <f>Demography!D959</f>
        <v>0</v>
      </c>
      <c r="E951" s="55"/>
      <c r="F951" s="148">
        <f>LF!M958</f>
        <v>0</v>
      </c>
      <c r="G951" s="148">
        <f>LF!AE958</f>
        <v>0</v>
      </c>
      <c r="H951" s="148">
        <f>LF!AF958</f>
        <v>0</v>
      </c>
      <c r="I951" s="148">
        <f>LF!AH958</f>
        <v>0</v>
      </c>
      <c r="J951" s="148">
        <f>LF!AI958</f>
        <v>0</v>
      </c>
      <c r="K951" s="148">
        <f>LF!AK958</f>
        <v>0</v>
      </c>
      <c r="L951" s="148">
        <f>LF!AM958</f>
        <v>0</v>
      </c>
      <c r="M951" s="148">
        <f>LF!AN958</f>
        <v>0</v>
      </c>
      <c r="N951" s="148">
        <f>LF!AO958</f>
        <v>0</v>
      </c>
      <c r="O951" s="148">
        <f>LF!AP958</f>
        <v>0</v>
      </c>
      <c r="P951" s="148">
        <f>LF!AQ958</f>
        <v>0</v>
      </c>
      <c r="Q951" s="148">
        <f>COUNTIF(LF!AR958,"Yes")</f>
        <v>0</v>
      </c>
      <c r="R951" s="55"/>
      <c r="S951" s="148">
        <f>Oncho!K958</f>
        <v>0</v>
      </c>
      <c r="T951" s="148">
        <f>MAX(Oncho!AB958,Oncho!BA958)</f>
        <v>0</v>
      </c>
      <c r="U951" s="148">
        <f>MAX(Oncho!AC958,Oncho!BB958)</f>
        <v>0</v>
      </c>
      <c r="V951" s="148">
        <f>MAX(Oncho!AE958,Oncho!BD958)</f>
        <v>0</v>
      </c>
      <c r="W951" s="148">
        <f>MAX(Oncho!AF958,Oncho!BE958)</f>
        <v>0</v>
      </c>
      <c r="X951" s="148">
        <f>MAX(Oncho!AG958,Oncho!BF958)</f>
        <v>0</v>
      </c>
      <c r="Y951" s="148">
        <f>MAX(Oncho!AH958,Oncho!BG958)</f>
        <v>0</v>
      </c>
      <c r="Z951" s="148">
        <f>MAX(Oncho!AI958,Oncho!BH958)</f>
        <v>0</v>
      </c>
      <c r="AA951" s="148">
        <f>MAX(Oncho!AJ958,Oncho!BI958)</f>
        <v>0</v>
      </c>
      <c r="AB951" s="148">
        <f>MAX(COUNTIF(Oncho!AK958,"Yes"),COUNTIF(Oncho!BJ958,"Yes"))</f>
        <v>0</v>
      </c>
      <c r="AC951" s="55"/>
      <c r="AD951" s="148">
        <f>Schisto!P960</f>
        <v>0</v>
      </c>
      <c r="AE951" s="148">
        <f>Schisto!AI960</f>
        <v>0</v>
      </c>
      <c r="AF951" s="148">
        <f>Schisto!AJ960</f>
        <v>0</v>
      </c>
      <c r="AG951" s="148">
        <f>Schisto!AN960</f>
        <v>0</v>
      </c>
      <c r="AH951" s="148">
        <f>Schisto!AO960</f>
        <v>0</v>
      </c>
      <c r="AI951" s="148">
        <f>Schisto!AT960</f>
        <v>0</v>
      </c>
      <c r="AJ951" s="148">
        <f>Schisto!AU960</f>
        <v>0</v>
      </c>
      <c r="AK951" s="148">
        <f>Schisto!AV960</f>
        <v>0</v>
      </c>
      <c r="AL951" s="148">
        <f>Schisto!AW960</f>
        <v>0</v>
      </c>
      <c r="AM951" s="148">
        <f>COUNTIF(Schisto!AX960,"Yes")</f>
        <v>0</v>
      </c>
      <c r="AN951" s="55"/>
      <c r="AO951" s="148">
        <f>STH!P960</f>
        <v>0</v>
      </c>
      <c r="AP951" s="148">
        <f>MAX(STH!AK960,STH!BS960)</f>
        <v>0</v>
      </c>
      <c r="AQ951" s="148">
        <f>MAX(STH!AL960,STH!BT960)</f>
        <v>0</v>
      </c>
      <c r="AR951" s="148">
        <f>MAX(STH!AM960,STH!BU960)</f>
        <v>0</v>
      </c>
      <c r="AS951" s="148">
        <f>MAX(STH!AN960,STH!BV960)</f>
        <v>0</v>
      </c>
      <c r="AT951" s="148">
        <f>MAX(STH!AO960,STH!BW960)</f>
        <v>0</v>
      </c>
      <c r="AU951" s="148">
        <f>MAX(STH!AQ960,STH!BY960)</f>
        <v>0</v>
      </c>
      <c r="AV951" s="148">
        <f>MAX(STH!AR960,STH!BZ960)</f>
        <v>0</v>
      </c>
      <c r="AW951" s="148">
        <f>MAX(STH!AS960,STH!CA960)</f>
        <v>0</v>
      </c>
      <c r="AX951" s="148">
        <f>MAX(STH!AT960,STH!CB960)</f>
        <v>0</v>
      </c>
      <c r="AY951" s="148">
        <f>MAX(STH!AU960,STH!CC960)</f>
        <v>0</v>
      </c>
      <c r="AZ951" s="148">
        <f>MAX(STH!AV960,STH!CD960)</f>
        <v>0</v>
      </c>
      <c r="BA951" s="148">
        <f>MAX(STH!AW960,STH!CE960)</f>
        <v>0</v>
      </c>
      <c r="BB951" s="148">
        <f>MAX(STH!AX960,STH!CF960)</f>
        <v>0</v>
      </c>
      <c r="BC951" s="148">
        <f>MAX(STH!AY960,STH!CG960)</f>
        <v>0</v>
      </c>
      <c r="BD951" s="148">
        <f>MAX(STH!AZ960,STH!CH960)</f>
        <v>0</v>
      </c>
      <c r="BE951" s="148">
        <f>MAX(STH!BA960,STH!CI960)</f>
        <v>0</v>
      </c>
      <c r="BF951" s="148">
        <f>MAX(STH!BB960,STH!CJ960)</f>
        <v>0</v>
      </c>
      <c r="BG951" s="148">
        <f>MAX(COUNTIF(STH!BC960,"Yes"),COUNTIF(STH!CK960,"Yes"))</f>
        <v>0</v>
      </c>
      <c r="BH951" s="55"/>
      <c r="BI951" s="148">
        <f>Trachoma!Q963</f>
        <v>0</v>
      </c>
      <c r="BJ951" s="148">
        <f>Trachoma!AK963</f>
        <v>0</v>
      </c>
      <c r="BK951" s="148">
        <f>Trachoma!AL963</f>
        <v>0</v>
      </c>
      <c r="BL951" s="148">
        <f>Trachoma!AN963</f>
        <v>0</v>
      </c>
      <c r="BM951" s="148">
        <f>Trachoma!AO963</f>
        <v>0</v>
      </c>
      <c r="BN951" s="148">
        <f>Trachoma!AT963</f>
        <v>0</v>
      </c>
      <c r="BO951" s="148">
        <f>Trachoma!AU963</f>
        <v>0</v>
      </c>
      <c r="BP951" s="148">
        <f>Trachoma!AV963</f>
        <v>0</v>
      </c>
      <c r="BQ951" s="148">
        <f>Trachoma!AW963</f>
        <v>0</v>
      </c>
      <c r="BR951" s="148">
        <f>COUNTIF(Trachoma!AX963,"Yes")</f>
        <v>0</v>
      </c>
      <c r="BS951" s="55"/>
      <c r="BT951" s="148">
        <f t="shared" si="154"/>
        <v>0</v>
      </c>
      <c r="BU951" s="148">
        <f t="shared" si="155"/>
        <v>0</v>
      </c>
      <c r="BV951" s="148">
        <f t="shared" si="156"/>
        <v>0</v>
      </c>
      <c r="BW951" s="148">
        <f t="shared" si="157"/>
        <v>0</v>
      </c>
      <c r="BX951" s="148">
        <f t="shared" si="158"/>
        <v>0</v>
      </c>
      <c r="BY951" s="148">
        <f t="shared" si="160"/>
        <v>0</v>
      </c>
      <c r="BZ951" s="148">
        <f t="shared" si="161"/>
        <v>0</v>
      </c>
      <c r="CA951" s="148">
        <f t="shared" si="162"/>
        <v>0</v>
      </c>
      <c r="CB951" s="148">
        <f t="shared" si="163"/>
        <v>0</v>
      </c>
      <c r="CC951" s="148">
        <f t="shared" si="159"/>
        <v>0</v>
      </c>
    </row>
    <row r="952" spans="2:81" x14ac:dyDescent="0.25">
      <c r="B952" s="361">
        <f>Demography!B960</f>
        <v>0</v>
      </c>
      <c r="C952" s="361">
        <f>Demography!C960</f>
        <v>0</v>
      </c>
      <c r="D952" s="362">
        <f>Demography!D960</f>
        <v>0</v>
      </c>
      <c r="E952" s="337"/>
      <c r="F952" s="362">
        <f>LF!M959</f>
        <v>0</v>
      </c>
      <c r="G952" s="362">
        <f>LF!AE959</f>
        <v>0</v>
      </c>
      <c r="H952" s="362">
        <f>LF!AF959</f>
        <v>0</v>
      </c>
      <c r="I952" s="362">
        <f>LF!AH959</f>
        <v>0</v>
      </c>
      <c r="J952" s="362">
        <f>LF!AI959</f>
        <v>0</v>
      </c>
      <c r="K952" s="362">
        <f>LF!AK959</f>
        <v>0</v>
      </c>
      <c r="L952" s="362">
        <f>LF!AM959</f>
        <v>0</v>
      </c>
      <c r="M952" s="362">
        <f>LF!AN959</f>
        <v>0</v>
      </c>
      <c r="N952" s="362">
        <f>LF!AO959</f>
        <v>0</v>
      </c>
      <c r="O952" s="362">
        <f>LF!AP959</f>
        <v>0</v>
      </c>
      <c r="P952" s="362">
        <f>LF!AQ959</f>
        <v>0</v>
      </c>
      <c r="Q952" s="362">
        <f>COUNTIF(LF!AR959,"Yes")</f>
        <v>0</v>
      </c>
      <c r="R952" s="337"/>
      <c r="S952" s="362">
        <f>Oncho!K959</f>
        <v>0</v>
      </c>
      <c r="T952" s="362">
        <f>MAX(Oncho!AB959,Oncho!BA959)</f>
        <v>0</v>
      </c>
      <c r="U952" s="362">
        <f>MAX(Oncho!AC959,Oncho!BB959)</f>
        <v>0</v>
      </c>
      <c r="V952" s="362">
        <f>MAX(Oncho!AE959,Oncho!BD959)</f>
        <v>0</v>
      </c>
      <c r="W952" s="362">
        <f>MAX(Oncho!AF959,Oncho!BE959)</f>
        <v>0</v>
      </c>
      <c r="X952" s="362">
        <f>MAX(Oncho!AG959,Oncho!BF959)</f>
        <v>0</v>
      </c>
      <c r="Y952" s="362">
        <f>MAX(Oncho!AH959,Oncho!BG959)</f>
        <v>0</v>
      </c>
      <c r="Z952" s="362">
        <f>MAX(Oncho!AI959,Oncho!BH959)</f>
        <v>0</v>
      </c>
      <c r="AA952" s="362">
        <f>MAX(Oncho!AJ959,Oncho!BI959)</f>
        <v>0</v>
      </c>
      <c r="AB952" s="362">
        <f>MAX(COUNTIF(Oncho!AK959,"Yes"),COUNTIF(Oncho!BJ959,"Yes"))</f>
        <v>0</v>
      </c>
      <c r="AC952" s="337"/>
      <c r="AD952" s="362">
        <f>Schisto!P961</f>
        <v>0</v>
      </c>
      <c r="AE952" s="362">
        <f>Schisto!AI961</f>
        <v>0</v>
      </c>
      <c r="AF952" s="362">
        <f>Schisto!AJ961</f>
        <v>0</v>
      </c>
      <c r="AG952" s="362">
        <f>Schisto!AN961</f>
        <v>0</v>
      </c>
      <c r="AH952" s="362">
        <f>Schisto!AO961</f>
        <v>0</v>
      </c>
      <c r="AI952" s="362">
        <f>Schisto!AT961</f>
        <v>0</v>
      </c>
      <c r="AJ952" s="362">
        <f>Schisto!AU961</f>
        <v>0</v>
      </c>
      <c r="AK952" s="362">
        <f>Schisto!AV961</f>
        <v>0</v>
      </c>
      <c r="AL952" s="362">
        <f>Schisto!AW961</f>
        <v>0</v>
      </c>
      <c r="AM952" s="362">
        <f>COUNTIF(Schisto!AX961,"Yes")</f>
        <v>0</v>
      </c>
      <c r="AN952" s="337"/>
      <c r="AO952" s="362">
        <f>STH!P961</f>
        <v>0</v>
      </c>
      <c r="AP952" s="362">
        <f>MAX(STH!AK961,STH!BS961)</f>
        <v>0</v>
      </c>
      <c r="AQ952" s="362">
        <f>MAX(STH!AL961,STH!BT961)</f>
        <v>0</v>
      </c>
      <c r="AR952" s="362">
        <f>MAX(STH!AM961,STH!BU961)</f>
        <v>0</v>
      </c>
      <c r="AS952" s="362">
        <f>MAX(STH!AN961,STH!BV961)</f>
        <v>0</v>
      </c>
      <c r="AT952" s="362">
        <f>MAX(STH!AO961,STH!BW961)</f>
        <v>0</v>
      </c>
      <c r="AU952" s="362">
        <f>MAX(STH!AQ961,STH!BY961)</f>
        <v>0</v>
      </c>
      <c r="AV952" s="362">
        <f>MAX(STH!AR961,STH!BZ961)</f>
        <v>0</v>
      </c>
      <c r="AW952" s="362">
        <f>MAX(STH!AS961,STH!CA961)</f>
        <v>0</v>
      </c>
      <c r="AX952" s="362">
        <f>MAX(STH!AT961,STH!CB961)</f>
        <v>0</v>
      </c>
      <c r="AY952" s="362">
        <f>MAX(STH!AU961,STH!CC961)</f>
        <v>0</v>
      </c>
      <c r="AZ952" s="362">
        <f>MAX(STH!AV961,STH!CD961)</f>
        <v>0</v>
      </c>
      <c r="BA952" s="362">
        <f>MAX(STH!AW961,STH!CE961)</f>
        <v>0</v>
      </c>
      <c r="BB952" s="362">
        <f>MAX(STH!AX961,STH!CF961)</f>
        <v>0</v>
      </c>
      <c r="BC952" s="362">
        <f>MAX(STH!AY961,STH!CG961)</f>
        <v>0</v>
      </c>
      <c r="BD952" s="362">
        <f>MAX(STH!AZ961,STH!CH961)</f>
        <v>0</v>
      </c>
      <c r="BE952" s="362">
        <f>MAX(STH!BA961,STH!CI961)</f>
        <v>0</v>
      </c>
      <c r="BF952" s="362">
        <f>MAX(STH!BB961,STH!CJ961)</f>
        <v>0</v>
      </c>
      <c r="BG952" s="362">
        <f>MAX(COUNTIF(STH!BC961,"Yes"),COUNTIF(STH!CK961,"Yes"))</f>
        <v>0</v>
      </c>
      <c r="BH952" s="337"/>
      <c r="BI952" s="362">
        <f>Trachoma!Q964</f>
        <v>0</v>
      </c>
      <c r="BJ952" s="362">
        <f>Trachoma!AK964</f>
        <v>0</v>
      </c>
      <c r="BK952" s="362">
        <f>Trachoma!AL964</f>
        <v>0</v>
      </c>
      <c r="BL952" s="362">
        <f>Trachoma!AN964</f>
        <v>0</v>
      </c>
      <c r="BM952" s="362">
        <f>Trachoma!AO964</f>
        <v>0</v>
      </c>
      <c r="BN952" s="362">
        <f>Trachoma!AT964</f>
        <v>0</v>
      </c>
      <c r="BO952" s="362">
        <f>Trachoma!AU964</f>
        <v>0</v>
      </c>
      <c r="BP952" s="362">
        <f>Trachoma!AV964</f>
        <v>0</v>
      </c>
      <c r="BQ952" s="362">
        <f>Trachoma!AW964</f>
        <v>0</v>
      </c>
      <c r="BR952" s="362">
        <f>COUNTIF(Trachoma!AX964,"Yes")</f>
        <v>0</v>
      </c>
      <c r="BS952" s="337"/>
      <c r="BT952" s="362">
        <f t="shared" si="154"/>
        <v>0</v>
      </c>
      <c r="BU952" s="362">
        <f t="shared" si="155"/>
        <v>0</v>
      </c>
      <c r="BV952" s="362">
        <f t="shared" si="156"/>
        <v>0</v>
      </c>
      <c r="BW952" s="362">
        <f t="shared" si="157"/>
        <v>0</v>
      </c>
      <c r="BX952" s="362">
        <f t="shared" si="158"/>
        <v>0</v>
      </c>
      <c r="BY952" s="362">
        <f t="shared" si="160"/>
        <v>0</v>
      </c>
      <c r="BZ952" s="362">
        <f t="shared" si="161"/>
        <v>0</v>
      </c>
      <c r="CA952" s="362">
        <f t="shared" si="162"/>
        <v>0</v>
      </c>
      <c r="CB952" s="362">
        <f t="shared" si="163"/>
        <v>0</v>
      </c>
      <c r="CC952" s="362">
        <f t="shared" si="159"/>
        <v>0</v>
      </c>
    </row>
    <row r="953" spans="2:81" x14ac:dyDescent="0.25">
      <c r="B953" s="147">
        <f>Demography!B961</f>
        <v>0</v>
      </c>
      <c r="C953" s="147">
        <f>Demography!C961</f>
        <v>0</v>
      </c>
      <c r="D953" s="148">
        <f>Demography!D961</f>
        <v>0</v>
      </c>
      <c r="E953" s="55"/>
      <c r="F953" s="148">
        <f>LF!M960</f>
        <v>0</v>
      </c>
      <c r="G953" s="148">
        <f>LF!AE960</f>
        <v>0</v>
      </c>
      <c r="H953" s="148">
        <f>LF!AF960</f>
        <v>0</v>
      </c>
      <c r="I953" s="148">
        <f>LF!AH960</f>
        <v>0</v>
      </c>
      <c r="J953" s="148">
        <f>LF!AI960</f>
        <v>0</v>
      </c>
      <c r="K953" s="148">
        <f>LF!AK960</f>
        <v>0</v>
      </c>
      <c r="L953" s="148">
        <f>LF!AM960</f>
        <v>0</v>
      </c>
      <c r="M953" s="148">
        <f>LF!AN960</f>
        <v>0</v>
      </c>
      <c r="N953" s="148">
        <f>LF!AO960</f>
        <v>0</v>
      </c>
      <c r="O953" s="148">
        <f>LF!AP960</f>
        <v>0</v>
      </c>
      <c r="P953" s="148">
        <f>LF!AQ960</f>
        <v>0</v>
      </c>
      <c r="Q953" s="148">
        <f>COUNTIF(LF!AR960,"Yes")</f>
        <v>0</v>
      </c>
      <c r="R953" s="55"/>
      <c r="S953" s="148">
        <f>Oncho!K960</f>
        <v>0</v>
      </c>
      <c r="T953" s="148">
        <f>MAX(Oncho!AB960,Oncho!BA960)</f>
        <v>0</v>
      </c>
      <c r="U953" s="148">
        <f>MAX(Oncho!AC960,Oncho!BB960)</f>
        <v>0</v>
      </c>
      <c r="V953" s="148">
        <f>MAX(Oncho!AE960,Oncho!BD960)</f>
        <v>0</v>
      </c>
      <c r="W953" s="148">
        <f>MAX(Oncho!AF960,Oncho!BE960)</f>
        <v>0</v>
      </c>
      <c r="X953" s="148">
        <f>MAX(Oncho!AG960,Oncho!BF960)</f>
        <v>0</v>
      </c>
      <c r="Y953" s="148">
        <f>MAX(Oncho!AH960,Oncho!BG960)</f>
        <v>0</v>
      </c>
      <c r="Z953" s="148">
        <f>MAX(Oncho!AI960,Oncho!BH960)</f>
        <v>0</v>
      </c>
      <c r="AA953" s="148">
        <f>MAX(Oncho!AJ960,Oncho!BI960)</f>
        <v>0</v>
      </c>
      <c r="AB953" s="148">
        <f>MAX(COUNTIF(Oncho!AK960,"Yes"),COUNTIF(Oncho!BJ960,"Yes"))</f>
        <v>0</v>
      </c>
      <c r="AC953" s="55"/>
      <c r="AD953" s="148">
        <f>Schisto!P962</f>
        <v>0</v>
      </c>
      <c r="AE953" s="148">
        <f>Schisto!AI962</f>
        <v>0</v>
      </c>
      <c r="AF953" s="148">
        <f>Schisto!AJ962</f>
        <v>0</v>
      </c>
      <c r="AG953" s="148">
        <f>Schisto!AN962</f>
        <v>0</v>
      </c>
      <c r="AH953" s="148">
        <f>Schisto!AO962</f>
        <v>0</v>
      </c>
      <c r="AI953" s="148">
        <f>Schisto!AT962</f>
        <v>0</v>
      </c>
      <c r="AJ953" s="148">
        <f>Schisto!AU962</f>
        <v>0</v>
      </c>
      <c r="AK953" s="148">
        <f>Schisto!AV962</f>
        <v>0</v>
      </c>
      <c r="AL953" s="148">
        <f>Schisto!AW962</f>
        <v>0</v>
      </c>
      <c r="AM953" s="148">
        <f>COUNTIF(Schisto!AX962,"Yes")</f>
        <v>0</v>
      </c>
      <c r="AN953" s="55"/>
      <c r="AO953" s="148">
        <f>STH!P962</f>
        <v>0</v>
      </c>
      <c r="AP953" s="148">
        <f>MAX(STH!AK962,STH!BS962)</f>
        <v>0</v>
      </c>
      <c r="AQ953" s="148">
        <f>MAX(STH!AL962,STH!BT962)</f>
        <v>0</v>
      </c>
      <c r="AR953" s="148">
        <f>MAX(STH!AM962,STH!BU962)</f>
        <v>0</v>
      </c>
      <c r="AS953" s="148">
        <f>MAX(STH!AN962,STH!BV962)</f>
        <v>0</v>
      </c>
      <c r="AT953" s="148">
        <f>MAX(STH!AO962,STH!BW962)</f>
        <v>0</v>
      </c>
      <c r="AU953" s="148">
        <f>MAX(STH!AQ962,STH!BY962)</f>
        <v>0</v>
      </c>
      <c r="AV953" s="148">
        <f>MAX(STH!AR962,STH!BZ962)</f>
        <v>0</v>
      </c>
      <c r="AW953" s="148">
        <f>MAX(STH!AS962,STH!CA962)</f>
        <v>0</v>
      </c>
      <c r="AX953" s="148">
        <f>MAX(STH!AT962,STH!CB962)</f>
        <v>0</v>
      </c>
      <c r="AY953" s="148">
        <f>MAX(STH!AU962,STH!CC962)</f>
        <v>0</v>
      </c>
      <c r="AZ953" s="148">
        <f>MAX(STH!AV962,STH!CD962)</f>
        <v>0</v>
      </c>
      <c r="BA953" s="148">
        <f>MAX(STH!AW962,STH!CE962)</f>
        <v>0</v>
      </c>
      <c r="BB953" s="148">
        <f>MAX(STH!AX962,STH!CF962)</f>
        <v>0</v>
      </c>
      <c r="BC953" s="148">
        <f>MAX(STH!AY962,STH!CG962)</f>
        <v>0</v>
      </c>
      <c r="BD953" s="148">
        <f>MAX(STH!AZ962,STH!CH962)</f>
        <v>0</v>
      </c>
      <c r="BE953" s="148">
        <f>MAX(STH!BA962,STH!CI962)</f>
        <v>0</v>
      </c>
      <c r="BF953" s="148">
        <f>MAX(STH!BB962,STH!CJ962)</f>
        <v>0</v>
      </c>
      <c r="BG953" s="148">
        <f>MAX(COUNTIF(STH!BC962,"Yes"),COUNTIF(STH!CK962,"Yes"))</f>
        <v>0</v>
      </c>
      <c r="BH953" s="55"/>
      <c r="BI953" s="148">
        <f>Trachoma!Q965</f>
        <v>0</v>
      </c>
      <c r="BJ953" s="148">
        <f>Trachoma!AK965</f>
        <v>0</v>
      </c>
      <c r="BK953" s="148">
        <f>Trachoma!AL965</f>
        <v>0</v>
      </c>
      <c r="BL953" s="148">
        <f>Trachoma!AN965</f>
        <v>0</v>
      </c>
      <c r="BM953" s="148">
        <f>Trachoma!AO965</f>
        <v>0</v>
      </c>
      <c r="BN953" s="148">
        <f>Trachoma!AT965</f>
        <v>0</v>
      </c>
      <c r="BO953" s="148">
        <f>Trachoma!AU965</f>
        <v>0</v>
      </c>
      <c r="BP953" s="148">
        <f>Trachoma!AV965</f>
        <v>0</v>
      </c>
      <c r="BQ953" s="148">
        <f>Trachoma!AW965</f>
        <v>0</v>
      </c>
      <c r="BR953" s="148">
        <f>COUNTIF(Trachoma!AX965,"Yes")</f>
        <v>0</v>
      </c>
      <c r="BS953" s="55"/>
      <c r="BT953" s="148">
        <f t="shared" si="154"/>
        <v>0</v>
      </c>
      <c r="BU953" s="148">
        <f t="shared" si="155"/>
        <v>0</v>
      </c>
      <c r="BV953" s="148">
        <f t="shared" si="156"/>
        <v>0</v>
      </c>
      <c r="BW953" s="148">
        <f t="shared" si="157"/>
        <v>0</v>
      </c>
      <c r="BX953" s="148">
        <f t="shared" si="158"/>
        <v>0</v>
      </c>
      <c r="BY953" s="148">
        <f t="shared" si="160"/>
        <v>0</v>
      </c>
      <c r="BZ953" s="148">
        <f t="shared" si="161"/>
        <v>0</v>
      </c>
      <c r="CA953" s="148">
        <f t="shared" si="162"/>
        <v>0</v>
      </c>
      <c r="CB953" s="148">
        <f t="shared" si="163"/>
        <v>0</v>
      </c>
      <c r="CC953" s="148">
        <f t="shared" si="159"/>
        <v>0</v>
      </c>
    </row>
    <row r="954" spans="2:81" x14ac:dyDescent="0.25">
      <c r="B954" s="361">
        <f>Demography!B962</f>
        <v>0</v>
      </c>
      <c r="C954" s="361">
        <f>Demography!C962</f>
        <v>0</v>
      </c>
      <c r="D954" s="362">
        <f>Demography!D962</f>
        <v>0</v>
      </c>
      <c r="E954" s="337"/>
      <c r="F954" s="362">
        <f>LF!M961</f>
        <v>0</v>
      </c>
      <c r="G954" s="362">
        <f>LF!AE961</f>
        <v>0</v>
      </c>
      <c r="H954" s="362">
        <f>LF!AF961</f>
        <v>0</v>
      </c>
      <c r="I954" s="362">
        <f>LF!AH961</f>
        <v>0</v>
      </c>
      <c r="J954" s="362">
        <f>LF!AI961</f>
        <v>0</v>
      </c>
      <c r="K954" s="362">
        <f>LF!AK961</f>
        <v>0</v>
      </c>
      <c r="L954" s="362">
        <f>LF!AM961</f>
        <v>0</v>
      </c>
      <c r="M954" s="362">
        <f>LF!AN961</f>
        <v>0</v>
      </c>
      <c r="N954" s="362">
        <f>LF!AO961</f>
        <v>0</v>
      </c>
      <c r="O954" s="362">
        <f>LF!AP961</f>
        <v>0</v>
      </c>
      <c r="P954" s="362">
        <f>LF!AQ961</f>
        <v>0</v>
      </c>
      <c r="Q954" s="362">
        <f>COUNTIF(LF!AR961,"Yes")</f>
        <v>0</v>
      </c>
      <c r="R954" s="337"/>
      <c r="S954" s="362">
        <f>Oncho!K961</f>
        <v>0</v>
      </c>
      <c r="T954" s="362">
        <f>MAX(Oncho!AB961,Oncho!BA961)</f>
        <v>0</v>
      </c>
      <c r="U954" s="362">
        <f>MAX(Oncho!AC961,Oncho!BB961)</f>
        <v>0</v>
      </c>
      <c r="V954" s="362">
        <f>MAX(Oncho!AE961,Oncho!BD961)</f>
        <v>0</v>
      </c>
      <c r="W954" s="362">
        <f>MAX(Oncho!AF961,Oncho!BE961)</f>
        <v>0</v>
      </c>
      <c r="X954" s="362">
        <f>MAX(Oncho!AG961,Oncho!BF961)</f>
        <v>0</v>
      </c>
      <c r="Y954" s="362">
        <f>MAX(Oncho!AH961,Oncho!BG961)</f>
        <v>0</v>
      </c>
      <c r="Z954" s="362">
        <f>MAX(Oncho!AI961,Oncho!BH961)</f>
        <v>0</v>
      </c>
      <c r="AA954" s="362">
        <f>MAX(Oncho!AJ961,Oncho!BI961)</f>
        <v>0</v>
      </c>
      <c r="AB954" s="362">
        <f>MAX(COUNTIF(Oncho!AK961,"Yes"),COUNTIF(Oncho!BJ961,"Yes"))</f>
        <v>0</v>
      </c>
      <c r="AC954" s="337"/>
      <c r="AD954" s="362">
        <f>Schisto!P963</f>
        <v>0</v>
      </c>
      <c r="AE954" s="362">
        <f>Schisto!AI963</f>
        <v>0</v>
      </c>
      <c r="AF954" s="362">
        <f>Schisto!AJ963</f>
        <v>0</v>
      </c>
      <c r="AG954" s="362">
        <f>Schisto!AN963</f>
        <v>0</v>
      </c>
      <c r="AH954" s="362">
        <f>Schisto!AO963</f>
        <v>0</v>
      </c>
      <c r="AI954" s="362">
        <f>Schisto!AT963</f>
        <v>0</v>
      </c>
      <c r="AJ954" s="362">
        <f>Schisto!AU963</f>
        <v>0</v>
      </c>
      <c r="AK954" s="362">
        <f>Schisto!AV963</f>
        <v>0</v>
      </c>
      <c r="AL954" s="362">
        <f>Schisto!AW963</f>
        <v>0</v>
      </c>
      <c r="AM954" s="362">
        <f>COUNTIF(Schisto!AX963,"Yes")</f>
        <v>0</v>
      </c>
      <c r="AN954" s="337"/>
      <c r="AO954" s="362">
        <f>STH!P963</f>
        <v>0</v>
      </c>
      <c r="AP954" s="362">
        <f>MAX(STH!AK963,STH!BS963)</f>
        <v>0</v>
      </c>
      <c r="AQ954" s="362">
        <f>MAX(STH!AL963,STH!BT963)</f>
        <v>0</v>
      </c>
      <c r="AR954" s="362">
        <f>MAX(STH!AM963,STH!BU963)</f>
        <v>0</v>
      </c>
      <c r="AS954" s="362">
        <f>MAX(STH!AN963,STH!BV963)</f>
        <v>0</v>
      </c>
      <c r="AT954" s="362">
        <f>MAX(STH!AO963,STH!BW963)</f>
        <v>0</v>
      </c>
      <c r="AU954" s="362">
        <f>MAX(STH!AQ963,STH!BY963)</f>
        <v>0</v>
      </c>
      <c r="AV954" s="362">
        <f>MAX(STH!AR963,STH!BZ963)</f>
        <v>0</v>
      </c>
      <c r="AW954" s="362">
        <f>MAX(STH!AS963,STH!CA963)</f>
        <v>0</v>
      </c>
      <c r="AX954" s="362">
        <f>MAX(STH!AT963,STH!CB963)</f>
        <v>0</v>
      </c>
      <c r="AY954" s="362">
        <f>MAX(STH!AU963,STH!CC963)</f>
        <v>0</v>
      </c>
      <c r="AZ954" s="362">
        <f>MAX(STH!AV963,STH!CD963)</f>
        <v>0</v>
      </c>
      <c r="BA954" s="362">
        <f>MAX(STH!AW963,STH!CE963)</f>
        <v>0</v>
      </c>
      <c r="BB954" s="362">
        <f>MAX(STH!AX963,STH!CF963)</f>
        <v>0</v>
      </c>
      <c r="BC954" s="362">
        <f>MAX(STH!AY963,STH!CG963)</f>
        <v>0</v>
      </c>
      <c r="BD954" s="362">
        <f>MAX(STH!AZ963,STH!CH963)</f>
        <v>0</v>
      </c>
      <c r="BE954" s="362">
        <f>MAX(STH!BA963,STH!CI963)</f>
        <v>0</v>
      </c>
      <c r="BF954" s="362">
        <f>MAX(STH!BB963,STH!CJ963)</f>
        <v>0</v>
      </c>
      <c r="BG954" s="362">
        <f>MAX(COUNTIF(STH!BC963,"Yes"),COUNTIF(STH!CK963,"Yes"))</f>
        <v>0</v>
      </c>
      <c r="BH954" s="337"/>
      <c r="BI954" s="362">
        <f>Trachoma!Q966</f>
        <v>0</v>
      </c>
      <c r="BJ954" s="362">
        <f>Trachoma!AK966</f>
        <v>0</v>
      </c>
      <c r="BK954" s="362">
        <f>Trachoma!AL966</f>
        <v>0</v>
      </c>
      <c r="BL954" s="362">
        <f>Trachoma!AN966</f>
        <v>0</v>
      </c>
      <c r="BM954" s="362">
        <f>Trachoma!AO966</f>
        <v>0</v>
      </c>
      <c r="BN954" s="362">
        <f>Trachoma!AT966</f>
        <v>0</v>
      </c>
      <c r="BO954" s="362">
        <f>Trachoma!AU966</f>
        <v>0</v>
      </c>
      <c r="BP954" s="362">
        <f>Trachoma!AV966</f>
        <v>0</v>
      </c>
      <c r="BQ954" s="362">
        <f>Trachoma!AW966</f>
        <v>0</v>
      </c>
      <c r="BR954" s="362">
        <f>COUNTIF(Trachoma!AX966,"Yes")</f>
        <v>0</v>
      </c>
      <c r="BS954" s="337"/>
      <c r="BT954" s="362">
        <f t="shared" si="154"/>
        <v>0</v>
      </c>
      <c r="BU954" s="362">
        <f t="shared" si="155"/>
        <v>0</v>
      </c>
      <c r="BV954" s="362">
        <f t="shared" si="156"/>
        <v>0</v>
      </c>
      <c r="BW954" s="362">
        <f t="shared" si="157"/>
        <v>0</v>
      </c>
      <c r="BX954" s="362">
        <f t="shared" si="158"/>
        <v>0</v>
      </c>
      <c r="BY954" s="362">
        <f t="shared" si="160"/>
        <v>0</v>
      </c>
      <c r="BZ954" s="362">
        <f t="shared" si="161"/>
        <v>0</v>
      </c>
      <c r="CA954" s="362">
        <f t="shared" si="162"/>
        <v>0</v>
      </c>
      <c r="CB954" s="362">
        <f t="shared" si="163"/>
        <v>0</v>
      </c>
      <c r="CC954" s="362">
        <f t="shared" si="159"/>
        <v>0</v>
      </c>
    </row>
    <row r="955" spans="2:81" x14ac:dyDescent="0.25">
      <c r="B955" s="147">
        <f>Demography!B963</f>
        <v>0</v>
      </c>
      <c r="C955" s="147">
        <f>Demography!C963</f>
        <v>0</v>
      </c>
      <c r="D955" s="148">
        <f>Demography!D963</f>
        <v>0</v>
      </c>
      <c r="E955" s="55"/>
      <c r="F955" s="148">
        <f>LF!M962</f>
        <v>0</v>
      </c>
      <c r="G955" s="148">
        <f>LF!AE962</f>
        <v>0</v>
      </c>
      <c r="H955" s="148">
        <f>LF!AF962</f>
        <v>0</v>
      </c>
      <c r="I955" s="148">
        <f>LF!AH962</f>
        <v>0</v>
      </c>
      <c r="J955" s="148">
        <f>LF!AI962</f>
        <v>0</v>
      </c>
      <c r="K955" s="148">
        <f>LF!AK962</f>
        <v>0</v>
      </c>
      <c r="L955" s="148">
        <f>LF!AM962</f>
        <v>0</v>
      </c>
      <c r="M955" s="148">
        <f>LF!AN962</f>
        <v>0</v>
      </c>
      <c r="N955" s="148">
        <f>LF!AO962</f>
        <v>0</v>
      </c>
      <c r="O955" s="148">
        <f>LF!AP962</f>
        <v>0</v>
      </c>
      <c r="P955" s="148">
        <f>LF!AQ962</f>
        <v>0</v>
      </c>
      <c r="Q955" s="148">
        <f>COUNTIF(LF!AR962,"Yes")</f>
        <v>0</v>
      </c>
      <c r="R955" s="55"/>
      <c r="S955" s="148">
        <f>Oncho!K962</f>
        <v>0</v>
      </c>
      <c r="T955" s="148">
        <f>MAX(Oncho!AB962,Oncho!BA962)</f>
        <v>0</v>
      </c>
      <c r="U955" s="148">
        <f>MAX(Oncho!AC962,Oncho!BB962)</f>
        <v>0</v>
      </c>
      <c r="V955" s="148">
        <f>MAX(Oncho!AE962,Oncho!BD962)</f>
        <v>0</v>
      </c>
      <c r="W955" s="148">
        <f>MAX(Oncho!AF962,Oncho!BE962)</f>
        <v>0</v>
      </c>
      <c r="X955" s="148">
        <f>MAX(Oncho!AG962,Oncho!BF962)</f>
        <v>0</v>
      </c>
      <c r="Y955" s="148">
        <f>MAX(Oncho!AH962,Oncho!BG962)</f>
        <v>0</v>
      </c>
      <c r="Z955" s="148">
        <f>MAX(Oncho!AI962,Oncho!BH962)</f>
        <v>0</v>
      </c>
      <c r="AA955" s="148">
        <f>MAX(Oncho!AJ962,Oncho!BI962)</f>
        <v>0</v>
      </c>
      <c r="AB955" s="148">
        <f>MAX(COUNTIF(Oncho!AK962,"Yes"),COUNTIF(Oncho!BJ962,"Yes"))</f>
        <v>0</v>
      </c>
      <c r="AC955" s="55"/>
      <c r="AD955" s="148">
        <f>Schisto!P964</f>
        <v>0</v>
      </c>
      <c r="AE955" s="148">
        <f>Schisto!AI964</f>
        <v>0</v>
      </c>
      <c r="AF955" s="148">
        <f>Schisto!AJ964</f>
        <v>0</v>
      </c>
      <c r="AG955" s="148">
        <f>Schisto!AN964</f>
        <v>0</v>
      </c>
      <c r="AH955" s="148">
        <f>Schisto!AO964</f>
        <v>0</v>
      </c>
      <c r="AI955" s="148">
        <f>Schisto!AT964</f>
        <v>0</v>
      </c>
      <c r="AJ955" s="148">
        <f>Schisto!AU964</f>
        <v>0</v>
      </c>
      <c r="AK955" s="148">
        <f>Schisto!AV964</f>
        <v>0</v>
      </c>
      <c r="AL955" s="148">
        <f>Schisto!AW964</f>
        <v>0</v>
      </c>
      <c r="AM955" s="148">
        <f>COUNTIF(Schisto!AX964,"Yes")</f>
        <v>0</v>
      </c>
      <c r="AN955" s="55"/>
      <c r="AO955" s="148">
        <f>STH!P964</f>
        <v>0</v>
      </c>
      <c r="AP955" s="148">
        <f>MAX(STH!AK964,STH!BS964)</f>
        <v>0</v>
      </c>
      <c r="AQ955" s="148">
        <f>MAX(STH!AL964,STH!BT964)</f>
        <v>0</v>
      </c>
      <c r="AR955" s="148">
        <f>MAX(STH!AM964,STH!BU964)</f>
        <v>0</v>
      </c>
      <c r="AS955" s="148">
        <f>MAX(STH!AN964,STH!BV964)</f>
        <v>0</v>
      </c>
      <c r="AT955" s="148">
        <f>MAX(STH!AO964,STH!BW964)</f>
        <v>0</v>
      </c>
      <c r="AU955" s="148">
        <f>MAX(STH!AQ964,STH!BY964)</f>
        <v>0</v>
      </c>
      <c r="AV955" s="148">
        <f>MAX(STH!AR964,STH!BZ964)</f>
        <v>0</v>
      </c>
      <c r="AW955" s="148">
        <f>MAX(STH!AS964,STH!CA964)</f>
        <v>0</v>
      </c>
      <c r="AX955" s="148">
        <f>MAX(STH!AT964,STH!CB964)</f>
        <v>0</v>
      </c>
      <c r="AY955" s="148">
        <f>MAX(STH!AU964,STH!CC964)</f>
        <v>0</v>
      </c>
      <c r="AZ955" s="148">
        <f>MAX(STH!AV964,STH!CD964)</f>
        <v>0</v>
      </c>
      <c r="BA955" s="148">
        <f>MAX(STH!AW964,STH!CE964)</f>
        <v>0</v>
      </c>
      <c r="BB955" s="148">
        <f>MAX(STH!AX964,STH!CF964)</f>
        <v>0</v>
      </c>
      <c r="BC955" s="148">
        <f>MAX(STH!AY964,STH!CG964)</f>
        <v>0</v>
      </c>
      <c r="BD955" s="148">
        <f>MAX(STH!AZ964,STH!CH964)</f>
        <v>0</v>
      </c>
      <c r="BE955" s="148">
        <f>MAX(STH!BA964,STH!CI964)</f>
        <v>0</v>
      </c>
      <c r="BF955" s="148">
        <f>MAX(STH!BB964,STH!CJ964)</f>
        <v>0</v>
      </c>
      <c r="BG955" s="148">
        <f>MAX(COUNTIF(STH!BC964,"Yes"),COUNTIF(STH!CK964,"Yes"))</f>
        <v>0</v>
      </c>
      <c r="BH955" s="55"/>
      <c r="BI955" s="148">
        <f>Trachoma!Q967</f>
        <v>0</v>
      </c>
      <c r="BJ955" s="148">
        <f>Trachoma!AK967</f>
        <v>0</v>
      </c>
      <c r="BK955" s="148">
        <f>Trachoma!AL967</f>
        <v>0</v>
      </c>
      <c r="BL955" s="148">
        <f>Trachoma!AN967</f>
        <v>0</v>
      </c>
      <c r="BM955" s="148">
        <f>Trachoma!AO967</f>
        <v>0</v>
      </c>
      <c r="BN955" s="148">
        <f>Trachoma!AT967</f>
        <v>0</v>
      </c>
      <c r="BO955" s="148">
        <f>Trachoma!AU967</f>
        <v>0</v>
      </c>
      <c r="BP955" s="148">
        <f>Trachoma!AV967</f>
        <v>0</v>
      </c>
      <c r="BQ955" s="148">
        <f>Trachoma!AW967</f>
        <v>0</v>
      </c>
      <c r="BR955" s="148">
        <f>COUNTIF(Trachoma!AX967,"Yes")</f>
        <v>0</v>
      </c>
      <c r="BS955" s="55"/>
      <c r="BT955" s="148">
        <f t="shared" si="154"/>
        <v>0</v>
      </c>
      <c r="BU955" s="148">
        <f t="shared" si="155"/>
        <v>0</v>
      </c>
      <c r="BV955" s="148">
        <f t="shared" si="156"/>
        <v>0</v>
      </c>
      <c r="BW955" s="148">
        <f t="shared" si="157"/>
        <v>0</v>
      </c>
      <c r="BX955" s="148">
        <f t="shared" si="158"/>
        <v>0</v>
      </c>
      <c r="BY955" s="148">
        <f t="shared" si="160"/>
        <v>0</v>
      </c>
      <c r="BZ955" s="148">
        <f t="shared" si="161"/>
        <v>0</v>
      </c>
      <c r="CA955" s="148">
        <f t="shared" si="162"/>
        <v>0</v>
      </c>
      <c r="CB955" s="148">
        <f t="shared" si="163"/>
        <v>0</v>
      </c>
      <c r="CC955" s="148">
        <f t="shared" si="159"/>
        <v>0</v>
      </c>
    </row>
    <row r="956" spans="2:81" x14ac:dyDescent="0.25">
      <c r="B956" s="361">
        <f>Demography!B964</f>
        <v>0</v>
      </c>
      <c r="C956" s="361">
        <f>Demography!C964</f>
        <v>0</v>
      </c>
      <c r="D956" s="362">
        <f>Demography!D964</f>
        <v>0</v>
      </c>
      <c r="E956" s="337"/>
      <c r="F956" s="362">
        <f>LF!M963</f>
        <v>0</v>
      </c>
      <c r="G956" s="362">
        <f>LF!AE963</f>
        <v>0</v>
      </c>
      <c r="H956" s="362">
        <f>LF!AF963</f>
        <v>0</v>
      </c>
      <c r="I956" s="362">
        <f>LF!AH963</f>
        <v>0</v>
      </c>
      <c r="J956" s="362">
        <f>LF!AI963</f>
        <v>0</v>
      </c>
      <c r="K956" s="362">
        <f>LF!AK963</f>
        <v>0</v>
      </c>
      <c r="L956" s="362">
        <f>LF!AM963</f>
        <v>0</v>
      </c>
      <c r="M956" s="362">
        <f>LF!AN963</f>
        <v>0</v>
      </c>
      <c r="N956" s="362">
        <f>LF!AO963</f>
        <v>0</v>
      </c>
      <c r="O956" s="362">
        <f>LF!AP963</f>
        <v>0</v>
      </c>
      <c r="P956" s="362">
        <f>LF!AQ963</f>
        <v>0</v>
      </c>
      <c r="Q956" s="362">
        <f>COUNTIF(LF!AR963,"Yes")</f>
        <v>0</v>
      </c>
      <c r="R956" s="337"/>
      <c r="S956" s="362">
        <f>Oncho!K963</f>
        <v>0</v>
      </c>
      <c r="T956" s="362">
        <f>MAX(Oncho!AB963,Oncho!BA963)</f>
        <v>0</v>
      </c>
      <c r="U956" s="362">
        <f>MAX(Oncho!AC963,Oncho!BB963)</f>
        <v>0</v>
      </c>
      <c r="V956" s="362">
        <f>MAX(Oncho!AE963,Oncho!BD963)</f>
        <v>0</v>
      </c>
      <c r="W956" s="362">
        <f>MAX(Oncho!AF963,Oncho!BE963)</f>
        <v>0</v>
      </c>
      <c r="X956" s="362">
        <f>MAX(Oncho!AG963,Oncho!BF963)</f>
        <v>0</v>
      </c>
      <c r="Y956" s="362">
        <f>MAX(Oncho!AH963,Oncho!BG963)</f>
        <v>0</v>
      </c>
      <c r="Z956" s="362">
        <f>MAX(Oncho!AI963,Oncho!BH963)</f>
        <v>0</v>
      </c>
      <c r="AA956" s="362">
        <f>MAX(Oncho!AJ963,Oncho!BI963)</f>
        <v>0</v>
      </c>
      <c r="AB956" s="362">
        <f>MAX(COUNTIF(Oncho!AK963,"Yes"),COUNTIF(Oncho!BJ963,"Yes"))</f>
        <v>0</v>
      </c>
      <c r="AC956" s="337"/>
      <c r="AD956" s="362">
        <f>Schisto!P965</f>
        <v>0</v>
      </c>
      <c r="AE956" s="362">
        <f>Schisto!AI965</f>
        <v>0</v>
      </c>
      <c r="AF956" s="362">
        <f>Schisto!AJ965</f>
        <v>0</v>
      </c>
      <c r="AG956" s="362">
        <f>Schisto!AN965</f>
        <v>0</v>
      </c>
      <c r="AH956" s="362">
        <f>Schisto!AO965</f>
        <v>0</v>
      </c>
      <c r="AI956" s="362">
        <f>Schisto!AT965</f>
        <v>0</v>
      </c>
      <c r="AJ956" s="362">
        <f>Schisto!AU965</f>
        <v>0</v>
      </c>
      <c r="AK956" s="362">
        <f>Schisto!AV965</f>
        <v>0</v>
      </c>
      <c r="AL956" s="362">
        <f>Schisto!AW965</f>
        <v>0</v>
      </c>
      <c r="AM956" s="362">
        <f>COUNTIF(Schisto!AX965,"Yes")</f>
        <v>0</v>
      </c>
      <c r="AN956" s="337"/>
      <c r="AO956" s="362">
        <f>STH!P965</f>
        <v>0</v>
      </c>
      <c r="AP956" s="362">
        <f>MAX(STH!AK965,STH!BS965)</f>
        <v>0</v>
      </c>
      <c r="AQ956" s="362">
        <f>MAX(STH!AL965,STH!BT965)</f>
        <v>0</v>
      </c>
      <c r="AR956" s="362">
        <f>MAX(STH!AM965,STH!BU965)</f>
        <v>0</v>
      </c>
      <c r="AS956" s="362">
        <f>MAX(STH!AN965,STH!BV965)</f>
        <v>0</v>
      </c>
      <c r="AT956" s="362">
        <f>MAX(STH!AO965,STH!BW965)</f>
        <v>0</v>
      </c>
      <c r="AU956" s="362">
        <f>MAX(STH!AQ965,STH!BY965)</f>
        <v>0</v>
      </c>
      <c r="AV956" s="362">
        <f>MAX(STH!AR965,STH!BZ965)</f>
        <v>0</v>
      </c>
      <c r="AW956" s="362">
        <f>MAX(STH!AS965,STH!CA965)</f>
        <v>0</v>
      </c>
      <c r="AX956" s="362">
        <f>MAX(STH!AT965,STH!CB965)</f>
        <v>0</v>
      </c>
      <c r="AY956" s="362">
        <f>MAX(STH!AU965,STH!CC965)</f>
        <v>0</v>
      </c>
      <c r="AZ956" s="362">
        <f>MAX(STH!AV965,STH!CD965)</f>
        <v>0</v>
      </c>
      <c r="BA956" s="362">
        <f>MAX(STH!AW965,STH!CE965)</f>
        <v>0</v>
      </c>
      <c r="BB956" s="362">
        <f>MAX(STH!AX965,STH!CF965)</f>
        <v>0</v>
      </c>
      <c r="BC956" s="362">
        <f>MAX(STH!AY965,STH!CG965)</f>
        <v>0</v>
      </c>
      <c r="BD956" s="362">
        <f>MAX(STH!AZ965,STH!CH965)</f>
        <v>0</v>
      </c>
      <c r="BE956" s="362">
        <f>MAX(STH!BA965,STH!CI965)</f>
        <v>0</v>
      </c>
      <c r="BF956" s="362">
        <f>MAX(STH!BB965,STH!CJ965)</f>
        <v>0</v>
      </c>
      <c r="BG956" s="362">
        <f>MAX(COUNTIF(STH!BC965,"Yes"),COUNTIF(STH!CK965,"Yes"))</f>
        <v>0</v>
      </c>
      <c r="BH956" s="337"/>
      <c r="BI956" s="362">
        <f>Trachoma!Q968</f>
        <v>0</v>
      </c>
      <c r="BJ956" s="362">
        <f>Trachoma!AK968</f>
        <v>0</v>
      </c>
      <c r="BK956" s="362">
        <f>Trachoma!AL968</f>
        <v>0</v>
      </c>
      <c r="BL956" s="362">
        <f>Trachoma!AN968</f>
        <v>0</v>
      </c>
      <c r="BM956" s="362">
        <f>Trachoma!AO968</f>
        <v>0</v>
      </c>
      <c r="BN956" s="362">
        <f>Trachoma!AT968</f>
        <v>0</v>
      </c>
      <c r="BO956" s="362">
        <f>Trachoma!AU968</f>
        <v>0</v>
      </c>
      <c r="BP956" s="362">
        <f>Trachoma!AV968</f>
        <v>0</v>
      </c>
      <c r="BQ956" s="362">
        <f>Trachoma!AW968</f>
        <v>0</v>
      </c>
      <c r="BR956" s="362">
        <f>COUNTIF(Trachoma!AX968,"Yes")</f>
        <v>0</v>
      </c>
      <c r="BS956" s="337"/>
      <c r="BT956" s="362">
        <f t="shared" si="154"/>
        <v>0</v>
      </c>
      <c r="BU956" s="362">
        <f t="shared" si="155"/>
        <v>0</v>
      </c>
      <c r="BV956" s="362">
        <f t="shared" si="156"/>
        <v>0</v>
      </c>
      <c r="BW956" s="362">
        <f t="shared" si="157"/>
        <v>0</v>
      </c>
      <c r="BX956" s="362">
        <f t="shared" si="158"/>
        <v>0</v>
      </c>
      <c r="BY956" s="362">
        <f t="shared" si="160"/>
        <v>0</v>
      </c>
      <c r="BZ956" s="362">
        <f t="shared" si="161"/>
        <v>0</v>
      </c>
      <c r="CA956" s="362">
        <f t="shared" si="162"/>
        <v>0</v>
      </c>
      <c r="CB956" s="362">
        <f t="shared" si="163"/>
        <v>0</v>
      </c>
      <c r="CC956" s="362">
        <f t="shared" si="159"/>
        <v>0</v>
      </c>
    </row>
    <row r="957" spans="2:81" x14ac:dyDescent="0.25">
      <c r="B957" s="147">
        <f>Demography!B965</f>
        <v>0</v>
      </c>
      <c r="C957" s="147">
        <f>Demography!C965</f>
        <v>0</v>
      </c>
      <c r="D957" s="148">
        <f>Demography!D965</f>
        <v>0</v>
      </c>
      <c r="E957" s="55"/>
      <c r="F957" s="148">
        <f>LF!M964</f>
        <v>0</v>
      </c>
      <c r="G957" s="148">
        <f>LF!AE964</f>
        <v>0</v>
      </c>
      <c r="H957" s="148">
        <f>LF!AF964</f>
        <v>0</v>
      </c>
      <c r="I957" s="148">
        <f>LF!AH964</f>
        <v>0</v>
      </c>
      <c r="J957" s="148">
        <f>LF!AI964</f>
        <v>0</v>
      </c>
      <c r="K957" s="148">
        <f>LF!AK964</f>
        <v>0</v>
      </c>
      <c r="L957" s="148">
        <f>LF!AM964</f>
        <v>0</v>
      </c>
      <c r="M957" s="148">
        <f>LF!AN964</f>
        <v>0</v>
      </c>
      <c r="N957" s="148">
        <f>LF!AO964</f>
        <v>0</v>
      </c>
      <c r="O957" s="148">
        <f>LF!AP964</f>
        <v>0</v>
      </c>
      <c r="P957" s="148">
        <f>LF!AQ964</f>
        <v>0</v>
      </c>
      <c r="Q957" s="148">
        <f>COUNTIF(LF!AR964,"Yes")</f>
        <v>0</v>
      </c>
      <c r="R957" s="55"/>
      <c r="S957" s="148">
        <f>Oncho!K964</f>
        <v>0</v>
      </c>
      <c r="T957" s="148">
        <f>MAX(Oncho!AB964,Oncho!BA964)</f>
        <v>0</v>
      </c>
      <c r="U957" s="148">
        <f>MAX(Oncho!AC964,Oncho!BB964)</f>
        <v>0</v>
      </c>
      <c r="V957" s="148">
        <f>MAX(Oncho!AE964,Oncho!BD964)</f>
        <v>0</v>
      </c>
      <c r="W957" s="148">
        <f>MAX(Oncho!AF964,Oncho!BE964)</f>
        <v>0</v>
      </c>
      <c r="X957" s="148">
        <f>MAX(Oncho!AG964,Oncho!BF964)</f>
        <v>0</v>
      </c>
      <c r="Y957" s="148">
        <f>MAX(Oncho!AH964,Oncho!BG964)</f>
        <v>0</v>
      </c>
      <c r="Z957" s="148">
        <f>MAX(Oncho!AI964,Oncho!BH964)</f>
        <v>0</v>
      </c>
      <c r="AA957" s="148">
        <f>MAX(Oncho!AJ964,Oncho!BI964)</f>
        <v>0</v>
      </c>
      <c r="AB957" s="148">
        <f>MAX(COUNTIF(Oncho!AK964,"Yes"),COUNTIF(Oncho!BJ964,"Yes"))</f>
        <v>0</v>
      </c>
      <c r="AC957" s="55"/>
      <c r="AD957" s="148">
        <f>Schisto!P966</f>
        <v>0</v>
      </c>
      <c r="AE957" s="148">
        <f>Schisto!AI966</f>
        <v>0</v>
      </c>
      <c r="AF957" s="148">
        <f>Schisto!AJ966</f>
        <v>0</v>
      </c>
      <c r="AG957" s="148">
        <f>Schisto!AN966</f>
        <v>0</v>
      </c>
      <c r="AH957" s="148">
        <f>Schisto!AO966</f>
        <v>0</v>
      </c>
      <c r="AI957" s="148">
        <f>Schisto!AT966</f>
        <v>0</v>
      </c>
      <c r="AJ957" s="148">
        <f>Schisto!AU966</f>
        <v>0</v>
      </c>
      <c r="AK957" s="148">
        <f>Schisto!AV966</f>
        <v>0</v>
      </c>
      <c r="AL957" s="148">
        <f>Schisto!AW966</f>
        <v>0</v>
      </c>
      <c r="AM957" s="148">
        <f>COUNTIF(Schisto!AX966,"Yes")</f>
        <v>0</v>
      </c>
      <c r="AN957" s="55"/>
      <c r="AO957" s="148">
        <f>STH!P966</f>
        <v>0</v>
      </c>
      <c r="AP957" s="148">
        <f>MAX(STH!AK966,STH!BS966)</f>
        <v>0</v>
      </c>
      <c r="AQ957" s="148">
        <f>MAX(STH!AL966,STH!BT966)</f>
        <v>0</v>
      </c>
      <c r="AR957" s="148">
        <f>MAX(STH!AM966,STH!BU966)</f>
        <v>0</v>
      </c>
      <c r="AS957" s="148">
        <f>MAX(STH!AN966,STH!BV966)</f>
        <v>0</v>
      </c>
      <c r="AT957" s="148">
        <f>MAX(STH!AO966,STH!BW966)</f>
        <v>0</v>
      </c>
      <c r="AU957" s="148">
        <f>MAX(STH!AQ966,STH!BY966)</f>
        <v>0</v>
      </c>
      <c r="AV957" s="148">
        <f>MAX(STH!AR966,STH!BZ966)</f>
        <v>0</v>
      </c>
      <c r="AW957" s="148">
        <f>MAX(STH!AS966,STH!CA966)</f>
        <v>0</v>
      </c>
      <c r="AX957" s="148">
        <f>MAX(STH!AT966,STH!CB966)</f>
        <v>0</v>
      </c>
      <c r="AY957" s="148">
        <f>MAX(STH!AU966,STH!CC966)</f>
        <v>0</v>
      </c>
      <c r="AZ957" s="148">
        <f>MAX(STH!AV966,STH!CD966)</f>
        <v>0</v>
      </c>
      <c r="BA957" s="148">
        <f>MAX(STH!AW966,STH!CE966)</f>
        <v>0</v>
      </c>
      <c r="BB957" s="148">
        <f>MAX(STH!AX966,STH!CF966)</f>
        <v>0</v>
      </c>
      <c r="BC957" s="148">
        <f>MAX(STH!AY966,STH!CG966)</f>
        <v>0</v>
      </c>
      <c r="BD957" s="148">
        <f>MAX(STH!AZ966,STH!CH966)</f>
        <v>0</v>
      </c>
      <c r="BE957" s="148">
        <f>MAX(STH!BA966,STH!CI966)</f>
        <v>0</v>
      </c>
      <c r="BF957" s="148">
        <f>MAX(STH!BB966,STH!CJ966)</f>
        <v>0</v>
      </c>
      <c r="BG957" s="148">
        <f>MAX(COUNTIF(STH!BC966,"Yes"),COUNTIF(STH!CK966,"Yes"))</f>
        <v>0</v>
      </c>
      <c r="BH957" s="55"/>
      <c r="BI957" s="148">
        <f>Trachoma!Q969</f>
        <v>0</v>
      </c>
      <c r="BJ957" s="148">
        <f>Trachoma!AK969</f>
        <v>0</v>
      </c>
      <c r="BK957" s="148">
        <f>Trachoma!AL969</f>
        <v>0</v>
      </c>
      <c r="BL957" s="148">
        <f>Trachoma!AN969</f>
        <v>0</v>
      </c>
      <c r="BM957" s="148">
        <f>Trachoma!AO969</f>
        <v>0</v>
      </c>
      <c r="BN957" s="148">
        <f>Trachoma!AT969</f>
        <v>0</v>
      </c>
      <c r="BO957" s="148">
        <f>Trachoma!AU969</f>
        <v>0</v>
      </c>
      <c r="BP957" s="148">
        <f>Trachoma!AV969</f>
        <v>0</v>
      </c>
      <c r="BQ957" s="148">
        <f>Trachoma!AW969</f>
        <v>0</v>
      </c>
      <c r="BR957" s="148">
        <f>COUNTIF(Trachoma!AX969,"Yes")</f>
        <v>0</v>
      </c>
      <c r="BS957" s="55"/>
      <c r="BT957" s="148">
        <f t="shared" si="154"/>
        <v>0</v>
      </c>
      <c r="BU957" s="148">
        <f t="shared" si="155"/>
        <v>0</v>
      </c>
      <c r="BV957" s="148">
        <f t="shared" si="156"/>
        <v>0</v>
      </c>
      <c r="BW957" s="148">
        <f t="shared" si="157"/>
        <v>0</v>
      </c>
      <c r="BX957" s="148">
        <f t="shared" si="158"/>
        <v>0</v>
      </c>
      <c r="BY957" s="148">
        <f t="shared" si="160"/>
        <v>0</v>
      </c>
      <c r="BZ957" s="148">
        <f t="shared" si="161"/>
        <v>0</v>
      </c>
      <c r="CA957" s="148">
        <f t="shared" si="162"/>
        <v>0</v>
      </c>
      <c r="CB957" s="148">
        <f t="shared" si="163"/>
        <v>0</v>
      </c>
      <c r="CC957" s="148">
        <f t="shared" si="159"/>
        <v>0</v>
      </c>
    </row>
    <row r="958" spans="2:81" x14ac:dyDescent="0.25">
      <c r="B958" s="361">
        <f>Demography!B966</f>
        <v>0</v>
      </c>
      <c r="C958" s="361">
        <f>Demography!C966</f>
        <v>0</v>
      </c>
      <c r="D958" s="362">
        <f>Demography!D966</f>
        <v>0</v>
      </c>
      <c r="E958" s="337"/>
      <c r="F958" s="362">
        <f>LF!M965</f>
        <v>0</v>
      </c>
      <c r="G958" s="362">
        <f>LF!AE965</f>
        <v>0</v>
      </c>
      <c r="H958" s="362">
        <f>LF!AF965</f>
        <v>0</v>
      </c>
      <c r="I958" s="362">
        <f>LF!AH965</f>
        <v>0</v>
      </c>
      <c r="J958" s="362">
        <f>LF!AI965</f>
        <v>0</v>
      </c>
      <c r="K958" s="362">
        <f>LF!AK965</f>
        <v>0</v>
      </c>
      <c r="L958" s="362">
        <f>LF!AM965</f>
        <v>0</v>
      </c>
      <c r="M958" s="362">
        <f>LF!AN965</f>
        <v>0</v>
      </c>
      <c r="N958" s="362">
        <f>LF!AO965</f>
        <v>0</v>
      </c>
      <c r="O958" s="362">
        <f>LF!AP965</f>
        <v>0</v>
      </c>
      <c r="P958" s="362">
        <f>LF!AQ965</f>
        <v>0</v>
      </c>
      <c r="Q958" s="362">
        <f>COUNTIF(LF!AR965,"Yes")</f>
        <v>0</v>
      </c>
      <c r="R958" s="337"/>
      <c r="S958" s="362">
        <f>Oncho!K965</f>
        <v>0</v>
      </c>
      <c r="T958" s="362">
        <f>MAX(Oncho!AB965,Oncho!BA965)</f>
        <v>0</v>
      </c>
      <c r="U958" s="362">
        <f>MAX(Oncho!AC965,Oncho!BB965)</f>
        <v>0</v>
      </c>
      <c r="V958" s="362">
        <f>MAX(Oncho!AE965,Oncho!BD965)</f>
        <v>0</v>
      </c>
      <c r="W958" s="362">
        <f>MAX(Oncho!AF965,Oncho!BE965)</f>
        <v>0</v>
      </c>
      <c r="X958" s="362">
        <f>MAX(Oncho!AG965,Oncho!BF965)</f>
        <v>0</v>
      </c>
      <c r="Y958" s="362">
        <f>MAX(Oncho!AH965,Oncho!BG965)</f>
        <v>0</v>
      </c>
      <c r="Z958" s="362">
        <f>MAX(Oncho!AI965,Oncho!BH965)</f>
        <v>0</v>
      </c>
      <c r="AA958" s="362">
        <f>MAX(Oncho!AJ965,Oncho!BI965)</f>
        <v>0</v>
      </c>
      <c r="AB958" s="362">
        <f>MAX(COUNTIF(Oncho!AK965,"Yes"),COUNTIF(Oncho!BJ965,"Yes"))</f>
        <v>0</v>
      </c>
      <c r="AC958" s="337"/>
      <c r="AD958" s="362">
        <f>Schisto!P967</f>
        <v>0</v>
      </c>
      <c r="AE958" s="362">
        <f>Schisto!AI967</f>
        <v>0</v>
      </c>
      <c r="AF958" s="362">
        <f>Schisto!AJ967</f>
        <v>0</v>
      </c>
      <c r="AG958" s="362">
        <f>Schisto!AN967</f>
        <v>0</v>
      </c>
      <c r="AH958" s="362">
        <f>Schisto!AO967</f>
        <v>0</v>
      </c>
      <c r="AI958" s="362">
        <f>Schisto!AT967</f>
        <v>0</v>
      </c>
      <c r="AJ958" s="362">
        <f>Schisto!AU967</f>
        <v>0</v>
      </c>
      <c r="AK958" s="362">
        <f>Schisto!AV967</f>
        <v>0</v>
      </c>
      <c r="AL958" s="362">
        <f>Schisto!AW967</f>
        <v>0</v>
      </c>
      <c r="AM958" s="362">
        <f>COUNTIF(Schisto!AX967,"Yes")</f>
        <v>0</v>
      </c>
      <c r="AN958" s="337"/>
      <c r="AO958" s="362">
        <f>STH!P967</f>
        <v>0</v>
      </c>
      <c r="AP958" s="362">
        <f>MAX(STH!AK967,STH!BS967)</f>
        <v>0</v>
      </c>
      <c r="AQ958" s="362">
        <f>MAX(STH!AL967,STH!BT967)</f>
        <v>0</v>
      </c>
      <c r="AR958" s="362">
        <f>MAX(STH!AM967,STH!BU967)</f>
        <v>0</v>
      </c>
      <c r="AS958" s="362">
        <f>MAX(STH!AN967,STH!BV967)</f>
        <v>0</v>
      </c>
      <c r="AT958" s="362">
        <f>MAX(STH!AO967,STH!BW967)</f>
        <v>0</v>
      </c>
      <c r="AU958" s="362">
        <f>MAX(STH!AQ967,STH!BY967)</f>
        <v>0</v>
      </c>
      <c r="AV958" s="362">
        <f>MAX(STH!AR967,STH!BZ967)</f>
        <v>0</v>
      </c>
      <c r="AW958" s="362">
        <f>MAX(STH!AS967,STH!CA967)</f>
        <v>0</v>
      </c>
      <c r="AX958" s="362">
        <f>MAX(STH!AT967,STH!CB967)</f>
        <v>0</v>
      </c>
      <c r="AY958" s="362">
        <f>MAX(STH!AU967,STH!CC967)</f>
        <v>0</v>
      </c>
      <c r="AZ958" s="362">
        <f>MAX(STH!AV967,STH!CD967)</f>
        <v>0</v>
      </c>
      <c r="BA958" s="362">
        <f>MAX(STH!AW967,STH!CE967)</f>
        <v>0</v>
      </c>
      <c r="BB958" s="362">
        <f>MAX(STH!AX967,STH!CF967)</f>
        <v>0</v>
      </c>
      <c r="BC958" s="362">
        <f>MAX(STH!AY967,STH!CG967)</f>
        <v>0</v>
      </c>
      <c r="BD958" s="362">
        <f>MAX(STH!AZ967,STH!CH967)</f>
        <v>0</v>
      </c>
      <c r="BE958" s="362">
        <f>MAX(STH!BA967,STH!CI967)</f>
        <v>0</v>
      </c>
      <c r="BF958" s="362">
        <f>MAX(STH!BB967,STH!CJ967)</f>
        <v>0</v>
      </c>
      <c r="BG958" s="362">
        <f>MAX(COUNTIF(STH!BC967,"Yes"),COUNTIF(STH!CK967,"Yes"))</f>
        <v>0</v>
      </c>
      <c r="BH958" s="337"/>
      <c r="BI958" s="362">
        <f>Trachoma!Q970</f>
        <v>0</v>
      </c>
      <c r="BJ958" s="362">
        <f>Trachoma!AK970</f>
        <v>0</v>
      </c>
      <c r="BK958" s="362">
        <f>Trachoma!AL970</f>
        <v>0</v>
      </c>
      <c r="BL958" s="362">
        <f>Trachoma!AN970</f>
        <v>0</v>
      </c>
      <c r="BM958" s="362">
        <f>Trachoma!AO970</f>
        <v>0</v>
      </c>
      <c r="BN958" s="362">
        <f>Trachoma!AT970</f>
        <v>0</v>
      </c>
      <c r="BO958" s="362">
        <f>Trachoma!AU970</f>
        <v>0</v>
      </c>
      <c r="BP958" s="362">
        <f>Trachoma!AV970</f>
        <v>0</v>
      </c>
      <c r="BQ958" s="362">
        <f>Trachoma!AW970</f>
        <v>0</v>
      </c>
      <c r="BR958" s="362">
        <f>COUNTIF(Trachoma!AX970,"Yes")</f>
        <v>0</v>
      </c>
      <c r="BS958" s="337"/>
      <c r="BT958" s="362">
        <f t="shared" si="154"/>
        <v>0</v>
      </c>
      <c r="BU958" s="362">
        <f t="shared" si="155"/>
        <v>0</v>
      </c>
      <c r="BV958" s="362">
        <f t="shared" si="156"/>
        <v>0</v>
      </c>
      <c r="BW958" s="362">
        <f t="shared" si="157"/>
        <v>0</v>
      </c>
      <c r="BX958" s="362">
        <f t="shared" si="158"/>
        <v>0</v>
      </c>
      <c r="BY958" s="362">
        <f t="shared" si="160"/>
        <v>0</v>
      </c>
      <c r="BZ958" s="362">
        <f t="shared" si="161"/>
        <v>0</v>
      </c>
      <c r="CA958" s="362">
        <f t="shared" si="162"/>
        <v>0</v>
      </c>
      <c r="CB958" s="362">
        <f t="shared" si="163"/>
        <v>0</v>
      </c>
      <c r="CC958" s="362">
        <f t="shared" si="159"/>
        <v>0</v>
      </c>
    </row>
    <row r="959" spans="2:81" x14ac:dyDescent="0.25">
      <c r="B959" s="147">
        <f>Demography!B967</f>
        <v>0</v>
      </c>
      <c r="C959" s="147">
        <f>Demography!C967</f>
        <v>0</v>
      </c>
      <c r="D959" s="148">
        <f>Demography!D967</f>
        <v>0</v>
      </c>
      <c r="E959" s="55"/>
      <c r="F959" s="148">
        <f>LF!M966</f>
        <v>0</v>
      </c>
      <c r="G959" s="148">
        <f>LF!AE966</f>
        <v>0</v>
      </c>
      <c r="H959" s="148">
        <f>LF!AF966</f>
        <v>0</v>
      </c>
      <c r="I959" s="148">
        <f>LF!AH966</f>
        <v>0</v>
      </c>
      <c r="J959" s="148">
        <f>LF!AI966</f>
        <v>0</v>
      </c>
      <c r="K959" s="148">
        <f>LF!AK966</f>
        <v>0</v>
      </c>
      <c r="L959" s="148">
        <f>LF!AM966</f>
        <v>0</v>
      </c>
      <c r="M959" s="148">
        <f>LF!AN966</f>
        <v>0</v>
      </c>
      <c r="N959" s="148">
        <f>LF!AO966</f>
        <v>0</v>
      </c>
      <c r="O959" s="148">
        <f>LF!AP966</f>
        <v>0</v>
      </c>
      <c r="P959" s="148">
        <f>LF!AQ966</f>
        <v>0</v>
      </c>
      <c r="Q959" s="148">
        <f>COUNTIF(LF!AR966,"Yes")</f>
        <v>0</v>
      </c>
      <c r="R959" s="55"/>
      <c r="S959" s="148">
        <f>Oncho!K966</f>
        <v>0</v>
      </c>
      <c r="T959" s="148">
        <f>MAX(Oncho!AB966,Oncho!BA966)</f>
        <v>0</v>
      </c>
      <c r="U959" s="148">
        <f>MAX(Oncho!AC966,Oncho!BB966)</f>
        <v>0</v>
      </c>
      <c r="V959" s="148">
        <f>MAX(Oncho!AE966,Oncho!BD966)</f>
        <v>0</v>
      </c>
      <c r="W959" s="148">
        <f>MAX(Oncho!AF966,Oncho!BE966)</f>
        <v>0</v>
      </c>
      <c r="X959" s="148">
        <f>MAX(Oncho!AG966,Oncho!BF966)</f>
        <v>0</v>
      </c>
      <c r="Y959" s="148">
        <f>MAX(Oncho!AH966,Oncho!BG966)</f>
        <v>0</v>
      </c>
      <c r="Z959" s="148">
        <f>MAX(Oncho!AI966,Oncho!BH966)</f>
        <v>0</v>
      </c>
      <c r="AA959" s="148">
        <f>MAX(Oncho!AJ966,Oncho!BI966)</f>
        <v>0</v>
      </c>
      <c r="AB959" s="148">
        <f>MAX(COUNTIF(Oncho!AK966,"Yes"),COUNTIF(Oncho!BJ966,"Yes"))</f>
        <v>0</v>
      </c>
      <c r="AC959" s="55"/>
      <c r="AD959" s="148">
        <f>Schisto!P968</f>
        <v>0</v>
      </c>
      <c r="AE959" s="148">
        <f>Schisto!AI968</f>
        <v>0</v>
      </c>
      <c r="AF959" s="148">
        <f>Schisto!AJ968</f>
        <v>0</v>
      </c>
      <c r="AG959" s="148">
        <f>Schisto!AN968</f>
        <v>0</v>
      </c>
      <c r="AH959" s="148">
        <f>Schisto!AO968</f>
        <v>0</v>
      </c>
      <c r="AI959" s="148">
        <f>Schisto!AT968</f>
        <v>0</v>
      </c>
      <c r="AJ959" s="148">
        <f>Schisto!AU968</f>
        <v>0</v>
      </c>
      <c r="AK959" s="148">
        <f>Schisto!AV968</f>
        <v>0</v>
      </c>
      <c r="AL959" s="148">
        <f>Schisto!AW968</f>
        <v>0</v>
      </c>
      <c r="AM959" s="148">
        <f>COUNTIF(Schisto!AX968,"Yes")</f>
        <v>0</v>
      </c>
      <c r="AN959" s="55"/>
      <c r="AO959" s="148">
        <f>STH!P968</f>
        <v>0</v>
      </c>
      <c r="AP959" s="148">
        <f>MAX(STH!AK968,STH!BS968)</f>
        <v>0</v>
      </c>
      <c r="AQ959" s="148">
        <f>MAX(STH!AL968,STH!BT968)</f>
        <v>0</v>
      </c>
      <c r="AR959" s="148">
        <f>MAX(STH!AM968,STH!BU968)</f>
        <v>0</v>
      </c>
      <c r="AS959" s="148">
        <f>MAX(STH!AN968,STH!BV968)</f>
        <v>0</v>
      </c>
      <c r="AT959" s="148">
        <f>MAX(STH!AO968,STH!BW968)</f>
        <v>0</v>
      </c>
      <c r="AU959" s="148">
        <f>MAX(STH!AQ968,STH!BY968)</f>
        <v>0</v>
      </c>
      <c r="AV959" s="148">
        <f>MAX(STH!AR968,STH!BZ968)</f>
        <v>0</v>
      </c>
      <c r="AW959" s="148">
        <f>MAX(STH!AS968,STH!CA968)</f>
        <v>0</v>
      </c>
      <c r="AX959" s="148">
        <f>MAX(STH!AT968,STH!CB968)</f>
        <v>0</v>
      </c>
      <c r="AY959" s="148">
        <f>MAX(STH!AU968,STH!CC968)</f>
        <v>0</v>
      </c>
      <c r="AZ959" s="148">
        <f>MAX(STH!AV968,STH!CD968)</f>
        <v>0</v>
      </c>
      <c r="BA959" s="148">
        <f>MAX(STH!AW968,STH!CE968)</f>
        <v>0</v>
      </c>
      <c r="BB959" s="148">
        <f>MAX(STH!AX968,STH!CF968)</f>
        <v>0</v>
      </c>
      <c r="BC959" s="148">
        <f>MAX(STH!AY968,STH!CG968)</f>
        <v>0</v>
      </c>
      <c r="BD959" s="148">
        <f>MAX(STH!AZ968,STH!CH968)</f>
        <v>0</v>
      </c>
      <c r="BE959" s="148">
        <f>MAX(STH!BA968,STH!CI968)</f>
        <v>0</v>
      </c>
      <c r="BF959" s="148">
        <f>MAX(STH!BB968,STH!CJ968)</f>
        <v>0</v>
      </c>
      <c r="BG959" s="148">
        <f>MAX(COUNTIF(STH!BC968,"Yes"),COUNTIF(STH!CK968,"Yes"))</f>
        <v>0</v>
      </c>
      <c r="BH959" s="55"/>
      <c r="BI959" s="148">
        <f>Trachoma!Q971</f>
        <v>0</v>
      </c>
      <c r="BJ959" s="148">
        <f>Trachoma!AK971</f>
        <v>0</v>
      </c>
      <c r="BK959" s="148">
        <f>Trachoma!AL971</f>
        <v>0</v>
      </c>
      <c r="BL959" s="148">
        <f>Trachoma!AN971</f>
        <v>0</v>
      </c>
      <c r="BM959" s="148">
        <f>Trachoma!AO971</f>
        <v>0</v>
      </c>
      <c r="BN959" s="148">
        <f>Trachoma!AT971</f>
        <v>0</v>
      </c>
      <c r="BO959" s="148">
        <f>Trachoma!AU971</f>
        <v>0</v>
      </c>
      <c r="BP959" s="148">
        <f>Trachoma!AV971</f>
        <v>0</v>
      </c>
      <c r="BQ959" s="148">
        <f>Trachoma!AW971</f>
        <v>0</v>
      </c>
      <c r="BR959" s="148">
        <f>COUNTIF(Trachoma!AX971,"Yes")</f>
        <v>0</v>
      </c>
      <c r="BS959" s="55"/>
      <c r="BT959" s="148">
        <f t="shared" si="154"/>
        <v>0</v>
      </c>
      <c r="BU959" s="148">
        <f t="shared" si="155"/>
        <v>0</v>
      </c>
      <c r="BV959" s="148">
        <f t="shared" si="156"/>
        <v>0</v>
      </c>
      <c r="BW959" s="148">
        <f t="shared" si="157"/>
        <v>0</v>
      </c>
      <c r="BX959" s="148">
        <f t="shared" si="158"/>
        <v>0</v>
      </c>
      <c r="BY959" s="148">
        <f t="shared" si="160"/>
        <v>0</v>
      </c>
      <c r="BZ959" s="148">
        <f t="shared" si="161"/>
        <v>0</v>
      </c>
      <c r="CA959" s="148">
        <f t="shared" si="162"/>
        <v>0</v>
      </c>
      <c r="CB959" s="148">
        <f t="shared" si="163"/>
        <v>0</v>
      </c>
      <c r="CC959" s="148">
        <f t="shared" si="159"/>
        <v>0</v>
      </c>
    </row>
    <row r="960" spans="2:81" x14ac:dyDescent="0.25">
      <c r="B960" s="361">
        <f>Demography!B968</f>
        <v>0</v>
      </c>
      <c r="C960" s="361">
        <f>Demography!C968</f>
        <v>0</v>
      </c>
      <c r="D960" s="362">
        <f>Demography!D968</f>
        <v>0</v>
      </c>
      <c r="E960" s="337"/>
      <c r="F960" s="362">
        <f>LF!M967</f>
        <v>0</v>
      </c>
      <c r="G960" s="362">
        <f>LF!AE967</f>
        <v>0</v>
      </c>
      <c r="H960" s="362">
        <f>LF!AF967</f>
        <v>0</v>
      </c>
      <c r="I960" s="362">
        <f>LF!AH967</f>
        <v>0</v>
      </c>
      <c r="J960" s="362">
        <f>LF!AI967</f>
        <v>0</v>
      </c>
      <c r="K960" s="362">
        <f>LF!AK967</f>
        <v>0</v>
      </c>
      <c r="L960" s="362">
        <f>LF!AM967</f>
        <v>0</v>
      </c>
      <c r="M960" s="362">
        <f>LF!AN967</f>
        <v>0</v>
      </c>
      <c r="N960" s="362">
        <f>LF!AO967</f>
        <v>0</v>
      </c>
      <c r="O960" s="362">
        <f>LF!AP967</f>
        <v>0</v>
      </c>
      <c r="P960" s="362">
        <f>LF!AQ967</f>
        <v>0</v>
      </c>
      <c r="Q960" s="362">
        <f>COUNTIF(LF!AR967,"Yes")</f>
        <v>0</v>
      </c>
      <c r="R960" s="337"/>
      <c r="S960" s="362">
        <f>Oncho!K967</f>
        <v>0</v>
      </c>
      <c r="T960" s="362">
        <f>MAX(Oncho!AB967,Oncho!BA967)</f>
        <v>0</v>
      </c>
      <c r="U960" s="362">
        <f>MAX(Oncho!AC967,Oncho!BB967)</f>
        <v>0</v>
      </c>
      <c r="V960" s="362">
        <f>MAX(Oncho!AE967,Oncho!BD967)</f>
        <v>0</v>
      </c>
      <c r="W960" s="362">
        <f>MAX(Oncho!AF967,Oncho!BE967)</f>
        <v>0</v>
      </c>
      <c r="X960" s="362">
        <f>MAX(Oncho!AG967,Oncho!BF967)</f>
        <v>0</v>
      </c>
      <c r="Y960" s="362">
        <f>MAX(Oncho!AH967,Oncho!BG967)</f>
        <v>0</v>
      </c>
      <c r="Z960" s="362">
        <f>MAX(Oncho!AI967,Oncho!BH967)</f>
        <v>0</v>
      </c>
      <c r="AA960" s="362">
        <f>MAX(Oncho!AJ967,Oncho!BI967)</f>
        <v>0</v>
      </c>
      <c r="AB960" s="362">
        <f>MAX(COUNTIF(Oncho!AK967,"Yes"),COUNTIF(Oncho!BJ967,"Yes"))</f>
        <v>0</v>
      </c>
      <c r="AC960" s="337"/>
      <c r="AD960" s="362">
        <f>Schisto!P969</f>
        <v>0</v>
      </c>
      <c r="AE960" s="362">
        <f>Schisto!AI969</f>
        <v>0</v>
      </c>
      <c r="AF960" s="362">
        <f>Schisto!AJ969</f>
        <v>0</v>
      </c>
      <c r="AG960" s="362">
        <f>Schisto!AN969</f>
        <v>0</v>
      </c>
      <c r="AH960" s="362">
        <f>Schisto!AO969</f>
        <v>0</v>
      </c>
      <c r="AI960" s="362">
        <f>Schisto!AT969</f>
        <v>0</v>
      </c>
      <c r="AJ960" s="362">
        <f>Schisto!AU969</f>
        <v>0</v>
      </c>
      <c r="AK960" s="362">
        <f>Schisto!AV969</f>
        <v>0</v>
      </c>
      <c r="AL960" s="362">
        <f>Schisto!AW969</f>
        <v>0</v>
      </c>
      <c r="AM960" s="362">
        <f>COUNTIF(Schisto!AX969,"Yes")</f>
        <v>0</v>
      </c>
      <c r="AN960" s="337"/>
      <c r="AO960" s="362">
        <f>STH!P969</f>
        <v>0</v>
      </c>
      <c r="AP960" s="362">
        <f>MAX(STH!AK969,STH!BS969)</f>
        <v>0</v>
      </c>
      <c r="AQ960" s="362">
        <f>MAX(STH!AL969,STH!BT969)</f>
        <v>0</v>
      </c>
      <c r="AR960" s="362">
        <f>MAX(STH!AM969,STH!BU969)</f>
        <v>0</v>
      </c>
      <c r="AS960" s="362">
        <f>MAX(STH!AN969,STH!BV969)</f>
        <v>0</v>
      </c>
      <c r="AT960" s="362">
        <f>MAX(STH!AO969,STH!BW969)</f>
        <v>0</v>
      </c>
      <c r="AU960" s="362">
        <f>MAX(STH!AQ969,STH!BY969)</f>
        <v>0</v>
      </c>
      <c r="AV960" s="362">
        <f>MAX(STH!AR969,STH!BZ969)</f>
        <v>0</v>
      </c>
      <c r="AW960" s="362">
        <f>MAX(STH!AS969,STH!CA969)</f>
        <v>0</v>
      </c>
      <c r="AX960" s="362">
        <f>MAX(STH!AT969,STH!CB969)</f>
        <v>0</v>
      </c>
      <c r="AY960" s="362">
        <f>MAX(STH!AU969,STH!CC969)</f>
        <v>0</v>
      </c>
      <c r="AZ960" s="362">
        <f>MAX(STH!AV969,STH!CD969)</f>
        <v>0</v>
      </c>
      <c r="BA960" s="362">
        <f>MAX(STH!AW969,STH!CE969)</f>
        <v>0</v>
      </c>
      <c r="BB960" s="362">
        <f>MAX(STH!AX969,STH!CF969)</f>
        <v>0</v>
      </c>
      <c r="BC960" s="362">
        <f>MAX(STH!AY969,STH!CG969)</f>
        <v>0</v>
      </c>
      <c r="BD960" s="362">
        <f>MAX(STH!AZ969,STH!CH969)</f>
        <v>0</v>
      </c>
      <c r="BE960" s="362">
        <f>MAX(STH!BA969,STH!CI969)</f>
        <v>0</v>
      </c>
      <c r="BF960" s="362">
        <f>MAX(STH!BB969,STH!CJ969)</f>
        <v>0</v>
      </c>
      <c r="BG960" s="362">
        <f>MAX(COUNTIF(STH!BC969,"Yes"),COUNTIF(STH!CK969,"Yes"))</f>
        <v>0</v>
      </c>
      <c r="BH960" s="337"/>
      <c r="BI960" s="362">
        <f>Trachoma!Q972</f>
        <v>0</v>
      </c>
      <c r="BJ960" s="362">
        <f>Trachoma!AK972</f>
        <v>0</v>
      </c>
      <c r="BK960" s="362">
        <f>Trachoma!AL972</f>
        <v>0</v>
      </c>
      <c r="BL960" s="362">
        <f>Trachoma!AN972</f>
        <v>0</v>
      </c>
      <c r="BM960" s="362">
        <f>Trachoma!AO972</f>
        <v>0</v>
      </c>
      <c r="BN960" s="362">
        <f>Trachoma!AT972</f>
        <v>0</v>
      </c>
      <c r="BO960" s="362">
        <f>Trachoma!AU972</f>
        <v>0</v>
      </c>
      <c r="BP960" s="362">
        <f>Trachoma!AV972</f>
        <v>0</v>
      </c>
      <c r="BQ960" s="362">
        <f>Trachoma!AW972</f>
        <v>0</v>
      </c>
      <c r="BR960" s="362">
        <f>COUNTIF(Trachoma!AX972,"Yes")</f>
        <v>0</v>
      </c>
      <c r="BS960" s="337"/>
      <c r="BT960" s="362">
        <f t="shared" si="154"/>
        <v>0</v>
      </c>
      <c r="BU960" s="362">
        <f t="shared" si="155"/>
        <v>0</v>
      </c>
      <c r="BV960" s="362">
        <f t="shared" si="156"/>
        <v>0</v>
      </c>
      <c r="BW960" s="362">
        <f t="shared" si="157"/>
        <v>0</v>
      </c>
      <c r="BX960" s="362">
        <f t="shared" si="158"/>
        <v>0</v>
      </c>
      <c r="BY960" s="362">
        <f t="shared" si="160"/>
        <v>0</v>
      </c>
      <c r="BZ960" s="362">
        <f t="shared" si="161"/>
        <v>0</v>
      </c>
      <c r="CA960" s="362">
        <f t="shared" si="162"/>
        <v>0</v>
      </c>
      <c r="CB960" s="362">
        <f t="shared" si="163"/>
        <v>0</v>
      </c>
      <c r="CC960" s="362">
        <f t="shared" si="159"/>
        <v>0</v>
      </c>
    </row>
    <row r="961" spans="2:81" x14ac:dyDescent="0.25">
      <c r="B961" s="147">
        <f>Demography!B969</f>
        <v>0</v>
      </c>
      <c r="C961" s="147">
        <f>Demography!C969</f>
        <v>0</v>
      </c>
      <c r="D961" s="148">
        <f>Demography!D969</f>
        <v>0</v>
      </c>
      <c r="E961" s="55"/>
      <c r="F961" s="148">
        <f>LF!M968</f>
        <v>0</v>
      </c>
      <c r="G961" s="148">
        <f>LF!AE968</f>
        <v>0</v>
      </c>
      <c r="H961" s="148">
        <f>LF!AF968</f>
        <v>0</v>
      </c>
      <c r="I961" s="148">
        <f>LF!AH968</f>
        <v>0</v>
      </c>
      <c r="J961" s="148">
        <f>LF!AI968</f>
        <v>0</v>
      </c>
      <c r="K961" s="148">
        <f>LF!AK968</f>
        <v>0</v>
      </c>
      <c r="L961" s="148">
        <f>LF!AM968</f>
        <v>0</v>
      </c>
      <c r="M961" s="148">
        <f>LF!AN968</f>
        <v>0</v>
      </c>
      <c r="N961" s="148">
        <f>LF!AO968</f>
        <v>0</v>
      </c>
      <c r="O961" s="148">
        <f>LF!AP968</f>
        <v>0</v>
      </c>
      <c r="P961" s="148">
        <f>LF!AQ968</f>
        <v>0</v>
      </c>
      <c r="Q961" s="148">
        <f>COUNTIF(LF!AR968,"Yes")</f>
        <v>0</v>
      </c>
      <c r="R961" s="55"/>
      <c r="S961" s="148">
        <f>Oncho!K968</f>
        <v>0</v>
      </c>
      <c r="T961" s="148">
        <f>MAX(Oncho!AB968,Oncho!BA968)</f>
        <v>0</v>
      </c>
      <c r="U961" s="148">
        <f>MAX(Oncho!AC968,Oncho!BB968)</f>
        <v>0</v>
      </c>
      <c r="V961" s="148">
        <f>MAX(Oncho!AE968,Oncho!BD968)</f>
        <v>0</v>
      </c>
      <c r="W961" s="148">
        <f>MAX(Oncho!AF968,Oncho!BE968)</f>
        <v>0</v>
      </c>
      <c r="X961" s="148">
        <f>MAX(Oncho!AG968,Oncho!BF968)</f>
        <v>0</v>
      </c>
      <c r="Y961" s="148">
        <f>MAX(Oncho!AH968,Oncho!BG968)</f>
        <v>0</v>
      </c>
      <c r="Z961" s="148">
        <f>MAX(Oncho!AI968,Oncho!BH968)</f>
        <v>0</v>
      </c>
      <c r="AA961" s="148">
        <f>MAX(Oncho!AJ968,Oncho!BI968)</f>
        <v>0</v>
      </c>
      <c r="AB961" s="148">
        <f>MAX(COUNTIF(Oncho!AK968,"Yes"),COUNTIF(Oncho!BJ968,"Yes"))</f>
        <v>0</v>
      </c>
      <c r="AC961" s="55"/>
      <c r="AD961" s="148">
        <f>Schisto!P970</f>
        <v>0</v>
      </c>
      <c r="AE961" s="148">
        <f>Schisto!AI970</f>
        <v>0</v>
      </c>
      <c r="AF961" s="148">
        <f>Schisto!AJ970</f>
        <v>0</v>
      </c>
      <c r="AG961" s="148">
        <f>Schisto!AN970</f>
        <v>0</v>
      </c>
      <c r="AH961" s="148">
        <f>Schisto!AO970</f>
        <v>0</v>
      </c>
      <c r="AI961" s="148">
        <f>Schisto!AT970</f>
        <v>0</v>
      </c>
      <c r="AJ961" s="148">
        <f>Schisto!AU970</f>
        <v>0</v>
      </c>
      <c r="AK961" s="148">
        <f>Schisto!AV970</f>
        <v>0</v>
      </c>
      <c r="AL961" s="148">
        <f>Schisto!AW970</f>
        <v>0</v>
      </c>
      <c r="AM961" s="148">
        <f>COUNTIF(Schisto!AX970,"Yes")</f>
        <v>0</v>
      </c>
      <c r="AN961" s="55"/>
      <c r="AO961" s="148">
        <f>STH!P970</f>
        <v>0</v>
      </c>
      <c r="AP961" s="148">
        <f>MAX(STH!AK970,STH!BS970)</f>
        <v>0</v>
      </c>
      <c r="AQ961" s="148">
        <f>MAX(STH!AL970,STH!BT970)</f>
        <v>0</v>
      </c>
      <c r="AR961" s="148">
        <f>MAX(STH!AM970,STH!BU970)</f>
        <v>0</v>
      </c>
      <c r="AS961" s="148">
        <f>MAX(STH!AN970,STH!BV970)</f>
        <v>0</v>
      </c>
      <c r="AT961" s="148">
        <f>MAX(STH!AO970,STH!BW970)</f>
        <v>0</v>
      </c>
      <c r="AU961" s="148">
        <f>MAX(STH!AQ970,STH!BY970)</f>
        <v>0</v>
      </c>
      <c r="AV961" s="148">
        <f>MAX(STH!AR970,STH!BZ970)</f>
        <v>0</v>
      </c>
      <c r="AW961" s="148">
        <f>MAX(STH!AS970,STH!CA970)</f>
        <v>0</v>
      </c>
      <c r="AX961" s="148">
        <f>MAX(STH!AT970,STH!CB970)</f>
        <v>0</v>
      </c>
      <c r="AY961" s="148">
        <f>MAX(STH!AU970,STH!CC970)</f>
        <v>0</v>
      </c>
      <c r="AZ961" s="148">
        <f>MAX(STH!AV970,STH!CD970)</f>
        <v>0</v>
      </c>
      <c r="BA961" s="148">
        <f>MAX(STH!AW970,STH!CE970)</f>
        <v>0</v>
      </c>
      <c r="BB961" s="148">
        <f>MAX(STH!AX970,STH!CF970)</f>
        <v>0</v>
      </c>
      <c r="BC961" s="148">
        <f>MAX(STH!AY970,STH!CG970)</f>
        <v>0</v>
      </c>
      <c r="BD961" s="148">
        <f>MAX(STH!AZ970,STH!CH970)</f>
        <v>0</v>
      </c>
      <c r="BE961" s="148">
        <f>MAX(STH!BA970,STH!CI970)</f>
        <v>0</v>
      </c>
      <c r="BF961" s="148">
        <f>MAX(STH!BB970,STH!CJ970)</f>
        <v>0</v>
      </c>
      <c r="BG961" s="148">
        <f>MAX(COUNTIF(STH!BC970,"Yes"),COUNTIF(STH!CK970,"Yes"))</f>
        <v>0</v>
      </c>
      <c r="BH961" s="55"/>
      <c r="BI961" s="148">
        <f>Trachoma!Q973</f>
        <v>0</v>
      </c>
      <c r="BJ961" s="148">
        <f>Trachoma!AK973</f>
        <v>0</v>
      </c>
      <c r="BK961" s="148">
        <f>Trachoma!AL973</f>
        <v>0</v>
      </c>
      <c r="BL961" s="148">
        <f>Trachoma!AN973</f>
        <v>0</v>
      </c>
      <c r="BM961" s="148">
        <f>Trachoma!AO973</f>
        <v>0</v>
      </c>
      <c r="BN961" s="148">
        <f>Trachoma!AT973</f>
        <v>0</v>
      </c>
      <c r="BO961" s="148">
        <f>Trachoma!AU973</f>
        <v>0</v>
      </c>
      <c r="BP961" s="148">
        <f>Trachoma!AV973</f>
        <v>0</v>
      </c>
      <c r="BQ961" s="148">
        <f>Trachoma!AW973</f>
        <v>0</v>
      </c>
      <c r="BR961" s="148">
        <f>COUNTIF(Trachoma!AX973,"Yes")</f>
        <v>0</v>
      </c>
      <c r="BS961" s="55"/>
      <c r="BT961" s="148">
        <f t="shared" si="154"/>
        <v>0</v>
      </c>
      <c r="BU961" s="148">
        <f t="shared" si="155"/>
        <v>0</v>
      </c>
      <c r="BV961" s="148">
        <f t="shared" si="156"/>
        <v>0</v>
      </c>
      <c r="BW961" s="148">
        <f t="shared" si="157"/>
        <v>0</v>
      </c>
      <c r="BX961" s="148">
        <f t="shared" si="158"/>
        <v>0</v>
      </c>
      <c r="BY961" s="148">
        <f t="shared" si="160"/>
        <v>0</v>
      </c>
      <c r="BZ961" s="148">
        <f t="shared" si="161"/>
        <v>0</v>
      </c>
      <c r="CA961" s="148">
        <f t="shared" si="162"/>
        <v>0</v>
      </c>
      <c r="CB961" s="148">
        <f t="shared" si="163"/>
        <v>0</v>
      </c>
      <c r="CC961" s="148">
        <f t="shared" si="159"/>
        <v>0</v>
      </c>
    </row>
    <row r="962" spans="2:81" x14ac:dyDescent="0.25">
      <c r="B962" s="361">
        <f>Demography!B970</f>
        <v>0</v>
      </c>
      <c r="C962" s="361">
        <f>Demography!C970</f>
        <v>0</v>
      </c>
      <c r="D962" s="362">
        <f>Demography!D970</f>
        <v>0</v>
      </c>
      <c r="E962" s="337"/>
      <c r="F962" s="362">
        <f>LF!M969</f>
        <v>0</v>
      </c>
      <c r="G962" s="362">
        <f>LF!AE969</f>
        <v>0</v>
      </c>
      <c r="H962" s="362">
        <f>LF!AF969</f>
        <v>0</v>
      </c>
      <c r="I962" s="362">
        <f>LF!AH969</f>
        <v>0</v>
      </c>
      <c r="J962" s="362">
        <f>LF!AI969</f>
        <v>0</v>
      </c>
      <c r="K962" s="362">
        <f>LF!AK969</f>
        <v>0</v>
      </c>
      <c r="L962" s="362">
        <f>LF!AM969</f>
        <v>0</v>
      </c>
      <c r="M962" s="362">
        <f>LF!AN969</f>
        <v>0</v>
      </c>
      <c r="N962" s="362">
        <f>LF!AO969</f>
        <v>0</v>
      </c>
      <c r="O962" s="362">
        <f>LF!AP969</f>
        <v>0</v>
      </c>
      <c r="P962" s="362">
        <f>LF!AQ969</f>
        <v>0</v>
      </c>
      <c r="Q962" s="362">
        <f>COUNTIF(LF!AR969,"Yes")</f>
        <v>0</v>
      </c>
      <c r="R962" s="337"/>
      <c r="S962" s="362">
        <f>Oncho!K969</f>
        <v>0</v>
      </c>
      <c r="T962" s="362">
        <f>MAX(Oncho!AB969,Oncho!BA969)</f>
        <v>0</v>
      </c>
      <c r="U962" s="362">
        <f>MAX(Oncho!AC969,Oncho!BB969)</f>
        <v>0</v>
      </c>
      <c r="V962" s="362">
        <f>MAX(Oncho!AE969,Oncho!BD969)</f>
        <v>0</v>
      </c>
      <c r="W962" s="362">
        <f>MAX(Oncho!AF969,Oncho!BE969)</f>
        <v>0</v>
      </c>
      <c r="X962" s="362">
        <f>MAX(Oncho!AG969,Oncho!BF969)</f>
        <v>0</v>
      </c>
      <c r="Y962" s="362">
        <f>MAX(Oncho!AH969,Oncho!BG969)</f>
        <v>0</v>
      </c>
      <c r="Z962" s="362">
        <f>MAX(Oncho!AI969,Oncho!BH969)</f>
        <v>0</v>
      </c>
      <c r="AA962" s="362">
        <f>MAX(Oncho!AJ969,Oncho!BI969)</f>
        <v>0</v>
      </c>
      <c r="AB962" s="362">
        <f>MAX(COUNTIF(Oncho!AK969,"Yes"),COUNTIF(Oncho!BJ969,"Yes"))</f>
        <v>0</v>
      </c>
      <c r="AC962" s="337"/>
      <c r="AD962" s="362">
        <f>Schisto!P971</f>
        <v>0</v>
      </c>
      <c r="AE962" s="362">
        <f>Schisto!AI971</f>
        <v>0</v>
      </c>
      <c r="AF962" s="362">
        <f>Schisto!AJ971</f>
        <v>0</v>
      </c>
      <c r="AG962" s="362">
        <f>Schisto!AN971</f>
        <v>0</v>
      </c>
      <c r="AH962" s="362">
        <f>Schisto!AO971</f>
        <v>0</v>
      </c>
      <c r="AI962" s="362">
        <f>Schisto!AT971</f>
        <v>0</v>
      </c>
      <c r="AJ962" s="362">
        <f>Schisto!AU971</f>
        <v>0</v>
      </c>
      <c r="AK962" s="362">
        <f>Schisto!AV971</f>
        <v>0</v>
      </c>
      <c r="AL962" s="362">
        <f>Schisto!AW971</f>
        <v>0</v>
      </c>
      <c r="AM962" s="362">
        <f>COUNTIF(Schisto!AX971,"Yes")</f>
        <v>0</v>
      </c>
      <c r="AN962" s="337"/>
      <c r="AO962" s="362">
        <f>STH!P971</f>
        <v>0</v>
      </c>
      <c r="AP962" s="362">
        <f>MAX(STH!AK971,STH!BS971)</f>
        <v>0</v>
      </c>
      <c r="AQ962" s="362">
        <f>MAX(STH!AL971,STH!BT971)</f>
        <v>0</v>
      </c>
      <c r="AR962" s="362">
        <f>MAX(STH!AM971,STH!BU971)</f>
        <v>0</v>
      </c>
      <c r="AS962" s="362">
        <f>MAX(STH!AN971,STH!BV971)</f>
        <v>0</v>
      </c>
      <c r="AT962" s="362">
        <f>MAX(STH!AO971,STH!BW971)</f>
        <v>0</v>
      </c>
      <c r="AU962" s="362">
        <f>MAX(STH!AQ971,STH!BY971)</f>
        <v>0</v>
      </c>
      <c r="AV962" s="362">
        <f>MAX(STH!AR971,STH!BZ971)</f>
        <v>0</v>
      </c>
      <c r="AW962" s="362">
        <f>MAX(STH!AS971,STH!CA971)</f>
        <v>0</v>
      </c>
      <c r="AX962" s="362">
        <f>MAX(STH!AT971,STH!CB971)</f>
        <v>0</v>
      </c>
      <c r="AY962" s="362">
        <f>MAX(STH!AU971,STH!CC971)</f>
        <v>0</v>
      </c>
      <c r="AZ962" s="362">
        <f>MAX(STH!AV971,STH!CD971)</f>
        <v>0</v>
      </c>
      <c r="BA962" s="362">
        <f>MAX(STH!AW971,STH!CE971)</f>
        <v>0</v>
      </c>
      <c r="BB962" s="362">
        <f>MAX(STH!AX971,STH!CF971)</f>
        <v>0</v>
      </c>
      <c r="BC962" s="362">
        <f>MAX(STH!AY971,STH!CG971)</f>
        <v>0</v>
      </c>
      <c r="BD962" s="362">
        <f>MAX(STH!AZ971,STH!CH971)</f>
        <v>0</v>
      </c>
      <c r="BE962" s="362">
        <f>MAX(STH!BA971,STH!CI971)</f>
        <v>0</v>
      </c>
      <c r="BF962" s="362">
        <f>MAX(STH!BB971,STH!CJ971)</f>
        <v>0</v>
      </c>
      <c r="BG962" s="362">
        <f>MAX(COUNTIF(STH!BC971,"Yes"),COUNTIF(STH!CK971,"Yes"))</f>
        <v>0</v>
      </c>
      <c r="BH962" s="337"/>
      <c r="BI962" s="362">
        <f>Trachoma!Q974</f>
        <v>0</v>
      </c>
      <c r="BJ962" s="362">
        <f>Trachoma!AK974</f>
        <v>0</v>
      </c>
      <c r="BK962" s="362">
        <f>Trachoma!AL974</f>
        <v>0</v>
      </c>
      <c r="BL962" s="362">
        <f>Trachoma!AN974</f>
        <v>0</v>
      </c>
      <c r="BM962" s="362">
        <f>Trachoma!AO974</f>
        <v>0</v>
      </c>
      <c r="BN962" s="362">
        <f>Trachoma!AT974</f>
        <v>0</v>
      </c>
      <c r="BO962" s="362">
        <f>Trachoma!AU974</f>
        <v>0</v>
      </c>
      <c r="BP962" s="362">
        <f>Trachoma!AV974</f>
        <v>0</v>
      </c>
      <c r="BQ962" s="362">
        <f>Trachoma!AW974</f>
        <v>0</v>
      </c>
      <c r="BR962" s="362">
        <f>COUNTIF(Trachoma!AX974,"Yes")</f>
        <v>0</v>
      </c>
      <c r="BS962" s="337"/>
      <c r="BT962" s="362">
        <f t="shared" si="154"/>
        <v>0</v>
      </c>
      <c r="BU962" s="362">
        <f t="shared" si="155"/>
        <v>0</v>
      </c>
      <c r="BV962" s="362">
        <f t="shared" si="156"/>
        <v>0</v>
      </c>
      <c r="BW962" s="362">
        <f t="shared" si="157"/>
        <v>0</v>
      </c>
      <c r="BX962" s="362">
        <f t="shared" si="158"/>
        <v>0</v>
      </c>
      <c r="BY962" s="362">
        <f t="shared" si="160"/>
        <v>0</v>
      </c>
      <c r="BZ962" s="362">
        <f t="shared" si="161"/>
        <v>0</v>
      </c>
      <c r="CA962" s="362">
        <f t="shared" si="162"/>
        <v>0</v>
      </c>
      <c r="CB962" s="362">
        <f t="shared" si="163"/>
        <v>0</v>
      </c>
      <c r="CC962" s="362">
        <f t="shared" si="159"/>
        <v>0</v>
      </c>
    </row>
    <row r="963" spans="2:81" x14ac:dyDescent="0.25">
      <c r="B963" s="147">
        <f>Demography!B971</f>
        <v>0</v>
      </c>
      <c r="C963" s="147">
        <f>Demography!C971</f>
        <v>0</v>
      </c>
      <c r="D963" s="148">
        <f>Demography!D971</f>
        <v>0</v>
      </c>
      <c r="E963" s="55"/>
      <c r="F963" s="148">
        <f>LF!M970</f>
        <v>0</v>
      </c>
      <c r="G963" s="148">
        <f>LF!AE970</f>
        <v>0</v>
      </c>
      <c r="H963" s="148">
        <f>LF!AF970</f>
        <v>0</v>
      </c>
      <c r="I963" s="148">
        <f>LF!AH970</f>
        <v>0</v>
      </c>
      <c r="J963" s="148">
        <f>LF!AI970</f>
        <v>0</v>
      </c>
      <c r="K963" s="148">
        <f>LF!AK970</f>
        <v>0</v>
      </c>
      <c r="L963" s="148">
        <f>LF!AM970</f>
        <v>0</v>
      </c>
      <c r="M963" s="148">
        <f>LF!AN970</f>
        <v>0</v>
      </c>
      <c r="N963" s="148">
        <f>LF!AO970</f>
        <v>0</v>
      </c>
      <c r="O963" s="148">
        <f>LF!AP970</f>
        <v>0</v>
      </c>
      <c r="P963" s="148">
        <f>LF!AQ970</f>
        <v>0</v>
      </c>
      <c r="Q963" s="148">
        <f>COUNTIF(LF!AR970,"Yes")</f>
        <v>0</v>
      </c>
      <c r="R963" s="55"/>
      <c r="S963" s="148">
        <f>Oncho!K970</f>
        <v>0</v>
      </c>
      <c r="T963" s="148">
        <f>MAX(Oncho!AB970,Oncho!BA970)</f>
        <v>0</v>
      </c>
      <c r="U963" s="148">
        <f>MAX(Oncho!AC970,Oncho!BB970)</f>
        <v>0</v>
      </c>
      <c r="V963" s="148">
        <f>MAX(Oncho!AE970,Oncho!BD970)</f>
        <v>0</v>
      </c>
      <c r="W963" s="148">
        <f>MAX(Oncho!AF970,Oncho!BE970)</f>
        <v>0</v>
      </c>
      <c r="X963" s="148">
        <f>MAX(Oncho!AG970,Oncho!BF970)</f>
        <v>0</v>
      </c>
      <c r="Y963" s="148">
        <f>MAX(Oncho!AH970,Oncho!BG970)</f>
        <v>0</v>
      </c>
      <c r="Z963" s="148">
        <f>MAX(Oncho!AI970,Oncho!BH970)</f>
        <v>0</v>
      </c>
      <c r="AA963" s="148">
        <f>MAX(Oncho!AJ970,Oncho!BI970)</f>
        <v>0</v>
      </c>
      <c r="AB963" s="148">
        <f>MAX(COUNTIF(Oncho!AK970,"Yes"),COUNTIF(Oncho!BJ970,"Yes"))</f>
        <v>0</v>
      </c>
      <c r="AC963" s="55"/>
      <c r="AD963" s="148">
        <f>Schisto!P972</f>
        <v>0</v>
      </c>
      <c r="AE963" s="148">
        <f>Schisto!AI972</f>
        <v>0</v>
      </c>
      <c r="AF963" s="148">
        <f>Schisto!AJ972</f>
        <v>0</v>
      </c>
      <c r="AG963" s="148">
        <f>Schisto!AN972</f>
        <v>0</v>
      </c>
      <c r="AH963" s="148">
        <f>Schisto!AO972</f>
        <v>0</v>
      </c>
      <c r="AI963" s="148">
        <f>Schisto!AT972</f>
        <v>0</v>
      </c>
      <c r="AJ963" s="148">
        <f>Schisto!AU972</f>
        <v>0</v>
      </c>
      <c r="AK963" s="148">
        <f>Schisto!AV972</f>
        <v>0</v>
      </c>
      <c r="AL963" s="148">
        <f>Schisto!AW972</f>
        <v>0</v>
      </c>
      <c r="AM963" s="148">
        <f>COUNTIF(Schisto!AX972,"Yes")</f>
        <v>0</v>
      </c>
      <c r="AN963" s="55"/>
      <c r="AO963" s="148">
        <f>STH!P972</f>
        <v>0</v>
      </c>
      <c r="AP963" s="148">
        <f>MAX(STH!AK972,STH!BS972)</f>
        <v>0</v>
      </c>
      <c r="AQ963" s="148">
        <f>MAX(STH!AL972,STH!BT972)</f>
        <v>0</v>
      </c>
      <c r="AR963" s="148">
        <f>MAX(STH!AM972,STH!BU972)</f>
        <v>0</v>
      </c>
      <c r="AS963" s="148">
        <f>MAX(STH!AN972,STH!BV972)</f>
        <v>0</v>
      </c>
      <c r="AT963" s="148">
        <f>MAX(STH!AO972,STH!BW972)</f>
        <v>0</v>
      </c>
      <c r="AU963" s="148">
        <f>MAX(STH!AQ972,STH!BY972)</f>
        <v>0</v>
      </c>
      <c r="AV963" s="148">
        <f>MAX(STH!AR972,STH!BZ972)</f>
        <v>0</v>
      </c>
      <c r="AW963" s="148">
        <f>MAX(STH!AS972,STH!CA972)</f>
        <v>0</v>
      </c>
      <c r="AX963" s="148">
        <f>MAX(STH!AT972,STH!CB972)</f>
        <v>0</v>
      </c>
      <c r="AY963" s="148">
        <f>MAX(STH!AU972,STH!CC972)</f>
        <v>0</v>
      </c>
      <c r="AZ963" s="148">
        <f>MAX(STH!AV972,STH!CD972)</f>
        <v>0</v>
      </c>
      <c r="BA963" s="148">
        <f>MAX(STH!AW972,STH!CE972)</f>
        <v>0</v>
      </c>
      <c r="BB963" s="148">
        <f>MAX(STH!AX972,STH!CF972)</f>
        <v>0</v>
      </c>
      <c r="BC963" s="148">
        <f>MAX(STH!AY972,STH!CG972)</f>
        <v>0</v>
      </c>
      <c r="BD963" s="148">
        <f>MAX(STH!AZ972,STH!CH972)</f>
        <v>0</v>
      </c>
      <c r="BE963" s="148">
        <f>MAX(STH!BA972,STH!CI972)</f>
        <v>0</v>
      </c>
      <c r="BF963" s="148">
        <f>MAX(STH!BB972,STH!CJ972)</f>
        <v>0</v>
      </c>
      <c r="BG963" s="148">
        <f>MAX(COUNTIF(STH!BC972,"Yes"),COUNTIF(STH!CK972,"Yes"))</f>
        <v>0</v>
      </c>
      <c r="BH963" s="55"/>
      <c r="BI963" s="148">
        <f>Trachoma!Q975</f>
        <v>0</v>
      </c>
      <c r="BJ963" s="148">
        <f>Trachoma!AK975</f>
        <v>0</v>
      </c>
      <c r="BK963" s="148">
        <f>Trachoma!AL975</f>
        <v>0</v>
      </c>
      <c r="BL963" s="148">
        <f>Trachoma!AN975</f>
        <v>0</v>
      </c>
      <c r="BM963" s="148">
        <f>Trachoma!AO975</f>
        <v>0</v>
      </c>
      <c r="BN963" s="148">
        <f>Trachoma!AT975</f>
        <v>0</v>
      </c>
      <c r="BO963" s="148">
        <f>Trachoma!AU975</f>
        <v>0</v>
      </c>
      <c r="BP963" s="148">
        <f>Trachoma!AV975</f>
        <v>0</v>
      </c>
      <c r="BQ963" s="148">
        <f>Trachoma!AW975</f>
        <v>0</v>
      </c>
      <c r="BR963" s="148">
        <f>COUNTIF(Trachoma!AX975,"Yes")</f>
        <v>0</v>
      </c>
      <c r="BS963" s="55"/>
      <c r="BT963" s="148">
        <f t="shared" si="154"/>
        <v>0</v>
      </c>
      <c r="BU963" s="148">
        <f t="shared" si="155"/>
        <v>0</v>
      </c>
      <c r="BV963" s="148">
        <f t="shared" si="156"/>
        <v>0</v>
      </c>
      <c r="BW963" s="148">
        <f t="shared" si="157"/>
        <v>0</v>
      </c>
      <c r="BX963" s="148">
        <f t="shared" si="158"/>
        <v>0</v>
      </c>
      <c r="BY963" s="148">
        <f t="shared" si="160"/>
        <v>0</v>
      </c>
      <c r="BZ963" s="148">
        <f t="shared" si="161"/>
        <v>0</v>
      </c>
      <c r="CA963" s="148">
        <f t="shared" si="162"/>
        <v>0</v>
      </c>
      <c r="CB963" s="148">
        <f t="shared" si="163"/>
        <v>0</v>
      </c>
      <c r="CC963" s="148">
        <f t="shared" si="159"/>
        <v>0</v>
      </c>
    </row>
    <row r="964" spans="2:81" x14ac:dyDescent="0.25">
      <c r="B964" s="361">
        <f>Demography!B972</f>
        <v>0</v>
      </c>
      <c r="C964" s="361">
        <f>Demography!C972</f>
        <v>0</v>
      </c>
      <c r="D964" s="362">
        <f>Demography!D972</f>
        <v>0</v>
      </c>
      <c r="E964" s="337"/>
      <c r="F964" s="362">
        <f>LF!M971</f>
        <v>0</v>
      </c>
      <c r="G964" s="362">
        <f>LF!AE971</f>
        <v>0</v>
      </c>
      <c r="H964" s="362">
        <f>LF!AF971</f>
        <v>0</v>
      </c>
      <c r="I964" s="362">
        <f>LF!AH971</f>
        <v>0</v>
      </c>
      <c r="J964" s="362">
        <f>LF!AI971</f>
        <v>0</v>
      </c>
      <c r="K964" s="362">
        <f>LF!AK971</f>
        <v>0</v>
      </c>
      <c r="L964" s="362">
        <f>LF!AM971</f>
        <v>0</v>
      </c>
      <c r="M964" s="362">
        <f>LF!AN971</f>
        <v>0</v>
      </c>
      <c r="N964" s="362">
        <f>LF!AO971</f>
        <v>0</v>
      </c>
      <c r="O964" s="362">
        <f>LF!AP971</f>
        <v>0</v>
      </c>
      <c r="P964" s="362">
        <f>LF!AQ971</f>
        <v>0</v>
      </c>
      <c r="Q964" s="362">
        <f>COUNTIF(LF!AR971,"Yes")</f>
        <v>0</v>
      </c>
      <c r="R964" s="337"/>
      <c r="S964" s="362">
        <f>Oncho!K971</f>
        <v>0</v>
      </c>
      <c r="T964" s="362">
        <f>MAX(Oncho!AB971,Oncho!BA971)</f>
        <v>0</v>
      </c>
      <c r="U964" s="362">
        <f>MAX(Oncho!AC971,Oncho!BB971)</f>
        <v>0</v>
      </c>
      <c r="V964" s="362">
        <f>MAX(Oncho!AE971,Oncho!BD971)</f>
        <v>0</v>
      </c>
      <c r="W964" s="362">
        <f>MAX(Oncho!AF971,Oncho!BE971)</f>
        <v>0</v>
      </c>
      <c r="X964" s="362">
        <f>MAX(Oncho!AG971,Oncho!BF971)</f>
        <v>0</v>
      </c>
      <c r="Y964" s="362">
        <f>MAX(Oncho!AH971,Oncho!BG971)</f>
        <v>0</v>
      </c>
      <c r="Z964" s="362">
        <f>MAX(Oncho!AI971,Oncho!BH971)</f>
        <v>0</v>
      </c>
      <c r="AA964" s="362">
        <f>MAX(Oncho!AJ971,Oncho!BI971)</f>
        <v>0</v>
      </c>
      <c r="AB964" s="362">
        <f>MAX(COUNTIF(Oncho!AK971,"Yes"),COUNTIF(Oncho!BJ971,"Yes"))</f>
        <v>0</v>
      </c>
      <c r="AC964" s="337"/>
      <c r="AD964" s="362">
        <f>Schisto!P973</f>
        <v>0</v>
      </c>
      <c r="AE964" s="362">
        <f>Schisto!AI973</f>
        <v>0</v>
      </c>
      <c r="AF964" s="362">
        <f>Schisto!AJ973</f>
        <v>0</v>
      </c>
      <c r="AG964" s="362">
        <f>Schisto!AN973</f>
        <v>0</v>
      </c>
      <c r="AH964" s="362">
        <f>Schisto!AO973</f>
        <v>0</v>
      </c>
      <c r="AI964" s="362">
        <f>Schisto!AT973</f>
        <v>0</v>
      </c>
      <c r="AJ964" s="362">
        <f>Schisto!AU973</f>
        <v>0</v>
      </c>
      <c r="AK964" s="362">
        <f>Schisto!AV973</f>
        <v>0</v>
      </c>
      <c r="AL964" s="362">
        <f>Schisto!AW973</f>
        <v>0</v>
      </c>
      <c r="AM964" s="362">
        <f>COUNTIF(Schisto!AX973,"Yes")</f>
        <v>0</v>
      </c>
      <c r="AN964" s="337"/>
      <c r="AO964" s="362">
        <f>STH!P973</f>
        <v>0</v>
      </c>
      <c r="AP964" s="362">
        <f>MAX(STH!AK973,STH!BS973)</f>
        <v>0</v>
      </c>
      <c r="AQ964" s="362">
        <f>MAX(STH!AL973,STH!BT973)</f>
        <v>0</v>
      </c>
      <c r="AR964" s="362">
        <f>MAX(STH!AM973,STH!BU973)</f>
        <v>0</v>
      </c>
      <c r="AS964" s="362">
        <f>MAX(STH!AN973,STH!BV973)</f>
        <v>0</v>
      </c>
      <c r="AT964" s="362">
        <f>MAX(STH!AO973,STH!BW973)</f>
        <v>0</v>
      </c>
      <c r="AU964" s="362">
        <f>MAX(STH!AQ973,STH!BY973)</f>
        <v>0</v>
      </c>
      <c r="AV964" s="362">
        <f>MAX(STH!AR973,STH!BZ973)</f>
        <v>0</v>
      </c>
      <c r="AW964" s="362">
        <f>MAX(STH!AS973,STH!CA973)</f>
        <v>0</v>
      </c>
      <c r="AX964" s="362">
        <f>MAX(STH!AT973,STH!CB973)</f>
        <v>0</v>
      </c>
      <c r="AY964" s="362">
        <f>MAX(STH!AU973,STH!CC973)</f>
        <v>0</v>
      </c>
      <c r="AZ964" s="362">
        <f>MAX(STH!AV973,STH!CD973)</f>
        <v>0</v>
      </c>
      <c r="BA964" s="362">
        <f>MAX(STH!AW973,STH!CE973)</f>
        <v>0</v>
      </c>
      <c r="BB964" s="362">
        <f>MAX(STH!AX973,STH!CF973)</f>
        <v>0</v>
      </c>
      <c r="BC964" s="362">
        <f>MAX(STH!AY973,STH!CG973)</f>
        <v>0</v>
      </c>
      <c r="BD964" s="362">
        <f>MAX(STH!AZ973,STH!CH973)</f>
        <v>0</v>
      </c>
      <c r="BE964" s="362">
        <f>MAX(STH!BA973,STH!CI973)</f>
        <v>0</v>
      </c>
      <c r="BF964" s="362">
        <f>MAX(STH!BB973,STH!CJ973)</f>
        <v>0</v>
      </c>
      <c r="BG964" s="362">
        <f>MAX(COUNTIF(STH!BC973,"Yes"),COUNTIF(STH!CK973,"Yes"))</f>
        <v>0</v>
      </c>
      <c r="BH964" s="337"/>
      <c r="BI964" s="362">
        <f>Trachoma!Q976</f>
        <v>0</v>
      </c>
      <c r="BJ964" s="362">
        <f>Trachoma!AK976</f>
        <v>0</v>
      </c>
      <c r="BK964" s="362">
        <f>Trachoma!AL976</f>
        <v>0</v>
      </c>
      <c r="BL964" s="362">
        <f>Trachoma!AN976</f>
        <v>0</v>
      </c>
      <c r="BM964" s="362">
        <f>Trachoma!AO976</f>
        <v>0</v>
      </c>
      <c r="BN964" s="362">
        <f>Trachoma!AT976</f>
        <v>0</v>
      </c>
      <c r="BO964" s="362">
        <f>Trachoma!AU976</f>
        <v>0</v>
      </c>
      <c r="BP964" s="362">
        <f>Trachoma!AV976</f>
        <v>0</v>
      </c>
      <c r="BQ964" s="362">
        <f>Trachoma!AW976</f>
        <v>0</v>
      </c>
      <c r="BR964" s="362">
        <f>COUNTIF(Trachoma!AX976,"Yes")</f>
        <v>0</v>
      </c>
      <c r="BS964" s="337"/>
      <c r="BT964" s="362">
        <f t="shared" si="154"/>
        <v>0</v>
      </c>
      <c r="BU964" s="362">
        <f t="shared" si="155"/>
        <v>0</v>
      </c>
      <c r="BV964" s="362">
        <f t="shared" si="156"/>
        <v>0</v>
      </c>
      <c r="BW964" s="362">
        <f t="shared" si="157"/>
        <v>0</v>
      </c>
      <c r="BX964" s="362">
        <f t="shared" si="158"/>
        <v>0</v>
      </c>
      <c r="BY964" s="362">
        <f t="shared" si="160"/>
        <v>0</v>
      </c>
      <c r="BZ964" s="362">
        <f t="shared" si="161"/>
        <v>0</v>
      </c>
      <c r="CA964" s="362">
        <f t="shared" si="162"/>
        <v>0</v>
      </c>
      <c r="CB964" s="362">
        <f t="shared" si="163"/>
        <v>0</v>
      </c>
      <c r="CC964" s="362">
        <f t="shared" si="159"/>
        <v>0</v>
      </c>
    </row>
    <row r="965" spans="2:81" x14ac:dyDescent="0.25">
      <c r="B965" s="147">
        <f>Demography!B973</f>
        <v>0</v>
      </c>
      <c r="C965" s="147">
        <f>Demography!C973</f>
        <v>0</v>
      </c>
      <c r="D965" s="148">
        <f>Demography!D973</f>
        <v>0</v>
      </c>
      <c r="E965" s="55"/>
      <c r="F965" s="148">
        <f>LF!M972</f>
        <v>0</v>
      </c>
      <c r="G965" s="148">
        <f>LF!AE972</f>
        <v>0</v>
      </c>
      <c r="H965" s="148">
        <f>LF!AF972</f>
        <v>0</v>
      </c>
      <c r="I965" s="148">
        <f>LF!AH972</f>
        <v>0</v>
      </c>
      <c r="J965" s="148">
        <f>LF!AI972</f>
        <v>0</v>
      </c>
      <c r="K965" s="148">
        <f>LF!AK972</f>
        <v>0</v>
      </c>
      <c r="L965" s="148">
        <f>LF!AM972</f>
        <v>0</v>
      </c>
      <c r="M965" s="148">
        <f>LF!AN972</f>
        <v>0</v>
      </c>
      <c r="N965" s="148">
        <f>LF!AO972</f>
        <v>0</v>
      </c>
      <c r="O965" s="148">
        <f>LF!AP972</f>
        <v>0</v>
      </c>
      <c r="P965" s="148">
        <f>LF!AQ972</f>
        <v>0</v>
      </c>
      <c r="Q965" s="148">
        <f>COUNTIF(LF!AR972,"Yes")</f>
        <v>0</v>
      </c>
      <c r="R965" s="55"/>
      <c r="S965" s="148">
        <f>Oncho!K972</f>
        <v>0</v>
      </c>
      <c r="T965" s="148">
        <f>MAX(Oncho!AB972,Oncho!BA972)</f>
        <v>0</v>
      </c>
      <c r="U965" s="148">
        <f>MAX(Oncho!AC972,Oncho!BB972)</f>
        <v>0</v>
      </c>
      <c r="V965" s="148">
        <f>MAX(Oncho!AE972,Oncho!BD972)</f>
        <v>0</v>
      </c>
      <c r="W965" s="148">
        <f>MAX(Oncho!AF972,Oncho!BE972)</f>
        <v>0</v>
      </c>
      <c r="X965" s="148">
        <f>MAX(Oncho!AG972,Oncho!BF972)</f>
        <v>0</v>
      </c>
      <c r="Y965" s="148">
        <f>MAX(Oncho!AH972,Oncho!BG972)</f>
        <v>0</v>
      </c>
      <c r="Z965" s="148">
        <f>MAX(Oncho!AI972,Oncho!BH972)</f>
        <v>0</v>
      </c>
      <c r="AA965" s="148">
        <f>MAX(Oncho!AJ972,Oncho!BI972)</f>
        <v>0</v>
      </c>
      <c r="AB965" s="148">
        <f>MAX(COUNTIF(Oncho!AK972,"Yes"),COUNTIF(Oncho!BJ972,"Yes"))</f>
        <v>0</v>
      </c>
      <c r="AC965" s="55"/>
      <c r="AD965" s="148">
        <f>Schisto!P974</f>
        <v>0</v>
      </c>
      <c r="AE965" s="148">
        <f>Schisto!AI974</f>
        <v>0</v>
      </c>
      <c r="AF965" s="148">
        <f>Schisto!AJ974</f>
        <v>0</v>
      </c>
      <c r="AG965" s="148">
        <f>Schisto!AN974</f>
        <v>0</v>
      </c>
      <c r="AH965" s="148">
        <f>Schisto!AO974</f>
        <v>0</v>
      </c>
      <c r="AI965" s="148">
        <f>Schisto!AT974</f>
        <v>0</v>
      </c>
      <c r="AJ965" s="148">
        <f>Schisto!AU974</f>
        <v>0</v>
      </c>
      <c r="AK965" s="148">
        <f>Schisto!AV974</f>
        <v>0</v>
      </c>
      <c r="AL965" s="148">
        <f>Schisto!AW974</f>
        <v>0</v>
      </c>
      <c r="AM965" s="148">
        <f>COUNTIF(Schisto!AX974,"Yes")</f>
        <v>0</v>
      </c>
      <c r="AN965" s="55"/>
      <c r="AO965" s="148">
        <f>STH!P974</f>
        <v>0</v>
      </c>
      <c r="AP965" s="148">
        <f>MAX(STH!AK974,STH!BS974)</f>
        <v>0</v>
      </c>
      <c r="AQ965" s="148">
        <f>MAX(STH!AL974,STH!BT974)</f>
        <v>0</v>
      </c>
      <c r="AR965" s="148">
        <f>MAX(STH!AM974,STH!BU974)</f>
        <v>0</v>
      </c>
      <c r="AS965" s="148">
        <f>MAX(STH!AN974,STH!BV974)</f>
        <v>0</v>
      </c>
      <c r="AT965" s="148">
        <f>MAX(STH!AO974,STH!BW974)</f>
        <v>0</v>
      </c>
      <c r="AU965" s="148">
        <f>MAX(STH!AQ974,STH!BY974)</f>
        <v>0</v>
      </c>
      <c r="AV965" s="148">
        <f>MAX(STH!AR974,STH!BZ974)</f>
        <v>0</v>
      </c>
      <c r="AW965" s="148">
        <f>MAX(STH!AS974,STH!CA974)</f>
        <v>0</v>
      </c>
      <c r="AX965" s="148">
        <f>MAX(STH!AT974,STH!CB974)</f>
        <v>0</v>
      </c>
      <c r="AY965" s="148">
        <f>MAX(STH!AU974,STH!CC974)</f>
        <v>0</v>
      </c>
      <c r="AZ965" s="148">
        <f>MAX(STH!AV974,STH!CD974)</f>
        <v>0</v>
      </c>
      <c r="BA965" s="148">
        <f>MAX(STH!AW974,STH!CE974)</f>
        <v>0</v>
      </c>
      <c r="BB965" s="148">
        <f>MAX(STH!AX974,STH!CF974)</f>
        <v>0</v>
      </c>
      <c r="BC965" s="148">
        <f>MAX(STH!AY974,STH!CG974)</f>
        <v>0</v>
      </c>
      <c r="BD965" s="148">
        <f>MAX(STH!AZ974,STH!CH974)</f>
        <v>0</v>
      </c>
      <c r="BE965" s="148">
        <f>MAX(STH!BA974,STH!CI974)</f>
        <v>0</v>
      </c>
      <c r="BF965" s="148">
        <f>MAX(STH!BB974,STH!CJ974)</f>
        <v>0</v>
      </c>
      <c r="BG965" s="148">
        <f>MAX(COUNTIF(STH!BC974,"Yes"),COUNTIF(STH!CK974,"Yes"))</f>
        <v>0</v>
      </c>
      <c r="BH965" s="55"/>
      <c r="BI965" s="148">
        <f>Trachoma!Q977</f>
        <v>0</v>
      </c>
      <c r="BJ965" s="148">
        <f>Trachoma!AK977</f>
        <v>0</v>
      </c>
      <c r="BK965" s="148">
        <f>Trachoma!AL977</f>
        <v>0</v>
      </c>
      <c r="BL965" s="148">
        <f>Trachoma!AN977</f>
        <v>0</v>
      </c>
      <c r="BM965" s="148">
        <f>Trachoma!AO977</f>
        <v>0</v>
      </c>
      <c r="BN965" s="148">
        <f>Trachoma!AT977</f>
        <v>0</v>
      </c>
      <c r="BO965" s="148">
        <f>Trachoma!AU977</f>
        <v>0</v>
      </c>
      <c r="BP965" s="148">
        <f>Trachoma!AV977</f>
        <v>0</v>
      </c>
      <c r="BQ965" s="148">
        <f>Trachoma!AW977</f>
        <v>0</v>
      </c>
      <c r="BR965" s="148">
        <f>COUNTIF(Trachoma!AX977,"Yes")</f>
        <v>0</v>
      </c>
      <c r="BS965" s="55"/>
      <c r="BT965" s="148">
        <f t="shared" si="154"/>
        <v>0</v>
      </c>
      <c r="BU965" s="148">
        <f t="shared" si="155"/>
        <v>0</v>
      </c>
      <c r="BV965" s="148">
        <f t="shared" si="156"/>
        <v>0</v>
      </c>
      <c r="BW965" s="148">
        <f t="shared" si="157"/>
        <v>0</v>
      </c>
      <c r="BX965" s="148">
        <f t="shared" si="158"/>
        <v>0</v>
      </c>
      <c r="BY965" s="148">
        <f t="shared" si="160"/>
        <v>0</v>
      </c>
      <c r="BZ965" s="148">
        <f t="shared" si="161"/>
        <v>0</v>
      </c>
      <c r="CA965" s="148">
        <f t="shared" si="162"/>
        <v>0</v>
      </c>
      <c r="CB965" s="148">
        <f t="shared" si="163"/>
        <v>0</v>
      </c>
      <c r="CC965" s="148">
        <f t="shared" si="159"/>
        <v>0</v>
      </c>
    </row>
    <row r="966" spans="2:81" x14ac:dyDescent="0.25">
      <c r="B966" s="361">
        <f>Demography!B974</f>
        <v>0</v>
      </c>
      <c r="C966" s="361">
        <f>Demography!C974</f>
        <v>0</v>
      </c>
      <c r="D966" s="362">
        <f>Demography!D974</f>
        <v>0</v>
      </c>
      <c r="E966" s="337"/>
      <c r="F966" s="362">
        <f>LF!M973</f>
        <v>0</v>
      </c>
      <c r="G966" s="362">
        <f>LF!AE973</f>
        <v>0</v>
      </c>
      <c r="H966" s="362">
        <f>LF!AF973</f>
        <v>0</v>
      </c>
      <c r="I966" s="362">
        <f>LF!AH973</f>
        <v>0</v>
      </c>
      <c r="J966" s="362">
        <f>LF!AI973</f>
        <v>0</v>
      </c>
      <c r="K966" s="362">
        <f>LF!AK973</f>
        <v>0</v>
      </c>
      <c r="L966" s="362">
        <f>LF!AM973</f>
        <v>0</v>
      </c>
      <c r="M966" s="362">
        <f>LF!AN973</f>
        <v>0</v>
      </c>
      <c r="N966" s="362">
        <f>LF!AO973</f>
        <v>0</v>
      </c>
      <c r="O966" s="362">
        <f>LF!AP973</f>
        <v>0</v>
      </c>
      <c r="P966" s="362">
        <f>LF!AQ973</f>
        <v>0</v>
      </c>
      <c r="Q966" s="362">
        <f>COUNTIF(LF!AR973,"Yes")</f>
        <v>0</v>
      </c>
      <c r="R966" s="337"/>
      <c r="S966" s="362">
        <f>Oncho!K973</f>
        <v>0</v>
      </c>
      <c r="T966" s="362">
        <f>MAX(Oncho!AB973,Oncho!BA973)</f>
        <v>0</v>
      </c>
      <c r="U966" s="362">
        <f>MAX(Oncho!AC973,Oncho!BB973)</f>
        <v>0</v>
      </c>
      <c r="V966" s="362">
        <f>MAX(Oncho!AE973,Oncho!BD973)</f>
        <v>0</v>
      </c>
      <c r="W966" s="362">
        <f>MAX(Oncho!AF973,Oncho!BE973)</f>
        <v>0</v>
      </c>
      <c r="X966" s="362">
        <f>MAX(Oncho!AG973,Oncho!BF973)</f>
        <v>0</v>
      </c>
      <c r="Y966" s="362">
        <f>MAX(Oncho!AH973,Oncho!BG973)</f>
        <v>0</v>
      </c>
      <c r="Z966" s="362">
        <f>MAX(Oncho!AI973,Oncho!BH973)</f>
        <v>0</v>
      </c>
      <c r="AA966" s="362">
        <f>MAX(Oncho!AJ973,Oncho!BI973)</f>
        <v>0</v>
      </c>
      <c r="AB966" s="362">
        <f>MAX(COUNTIF(Oncho!AK973,"Yes"),COUNTIF(Oncho!BJ973,"Yes"))</f>
        <v>0</v>
      </c>
      <c r="AC966" s="337"/>
      <c r="AD966" s="362">
        <f>Schisto!P975</f>
        <v>0</v>
      </c>
      <c r="AE966" s="362">
        <f>Schisto!AI975</f>
        <v>0</v>
      </c>
      <c r="AF966" s="362">
        <f>Schisto!AJ975</f>
        <v>0</v>
      </c>
      <c r="AG966" s="362">
        <f>Schisto!AN975</f>
        <v>0</v>
      </c>
      <c r="AH966" s="362">
        <f>Schisto!AO975</f>
        <v>0</v>
      </c>
      <c r="AI966" s="362">
        <f>Schisto!AT975</f>
        <v>0</v>
      </c>
      <c r="AJ966" s="362">
        <f>Schisto!AU975</f>
        <v>0</v>
      </c>
      <c r="AK966" s="362">
        <f>Schisto!AV975</f>
        <v>0</v>
      </c>
      <c r="AL966" s="362">
        <f>Schisto!AW975</f>
        <v>0</v>
      </c>
      <c r="AM966" s="362">
        <f>COUNTIF(Schisto!AX975,"Yes")</f>
        <v>0</v>
      </c>
      <c r="AN966" s="337"/>
      <c r="AO966" s="362">
        <f>STH!P975</f>
        <v>0</v>
      </c>
      <c r="AP966" s="362">
        <f>MAX(STH!AK975,STH!BS975)</f>
        <v>0</v>
      </c>
      <c r="AQ966" s="362">
        <f>MAX(STH!AL975,STH!BT975)</f>
        <v>0</v>
      </c>
      <c r="AR966" s="362">
        <f>MAX(STH!AM975,STH!BU975)</f>
        <v>0</v>
      </c>
      <c r="AS966" s="362">
        <f>MAX(STH!AN975,STH!BV975)</f>
        <v>0</v>
      </c>
      <c r="AT966" s="362">
        <f>MAX(STH!AO975,STH!BW975)</f>
        <v>0</v>
      </c>
      <c r="AU966" s="362">
        <f>MAX(STH!AQ975,STH!BY975)</f>
        <v>0</v>
      </c>
      <c r="AV966" s="362">
        <f>MAX(STH!AR975,STH!BZ975)</f>
        <v>0</v>
      </c>
      <c r="AW966" s="362">
        <f>MAX(STH!AS975,STH!CA975)</f>
        <v>0</v>
      </c>
      <c r="AX966" s="362">
        <f>MAX(STH!AT975,STH!CB975)</f>
        <v>0</v>
      </c>
      <c r="AY966" s="362">
        <f>MAX(STH!AU975,STH!CC975)</f>
        <v>0</v>
      </c>
      <c r="AZ966" s="362">
        <f>MAX(STH!AV975,STH!CD975)</f>
        <v>0</v>
      </c>
      <c r="BA966" s="362">
        <f>MAX(STH!AW975,STH!CE975)</f>
        <v>0</v>
      </c>
      <c r="BB966" s="362">
        <f>MAX(STH!AX975,STH!CF975)</f>
        <v>0</v>
      </c>
      <c r="BC966" s="362">
        <f>MAX(STH!AY975,STH!CG975)</f>
        <v>0</v>
      </c>
      <c r="BD966" s="362">
        <f>MAX(STH!AZ975,STH!CH975)</f>
        <v>0</v>
      </c>
      <c r="BE966" s="362">
        <f>MAX(STH!BA975,STH!CI975)</f>
        <v>0</v>
      </c>
      <c r="BF966" s="362">
        <f>MAX(STH!BB975,STH!CJ975)</f>
        <v>0</v>
      </c>
      <c r="BG966" s="362">
        <f>MAX(COUNTIF(STH!BC975,"Yes"),COUNTIF(STH!CK975,"Yes"))</f>
        <v>0</v>
      </c>
      <c r="BH966" s="337"/>
      <c r="BI966" s="362">
        <f>Trachoma!Q978</f>
        <v>0</v>
      </c>
      <c r="BJ966" s="362">
        <f>Trachoma!AK978</f>
        <v>0</v>
      </c>
      <c r="BK966" s="362">
        <f>Trachoma!AL978</f>
        <v>0</v>
      </c>
      <c r="BL966" s="362">
        <f>Trachoma!AN978</f>
        <v>0</v>
      </c>
      <c r="BM966" s="362">
        <f>Trachoma!AO978</f>
        <v>0</v>
      </c>
      <c r="BN966" s="362">
        <f>Trachoma!AT978</f>
        <v>0</v>
      </c>
      <c r="BO966" s="362">
        <f>Trachoma!AU978</f>
        <v>0</v>
      </c>
      <c r="BP966" s="362">
        <f>Trachoma!AV978</f>
        <v>0</v>
      </c>
      <c r="BQ966" s="362">
        <f>Trachoma!AW978</f>
        <v>0</v>
      </c>
      <c r="BR966" s="362">
        <f>COUNTIF(Trachoma!AX978,"Yes")</f>
        <v>0</v>
      </c>
      <c r="BS966" s="337"/>
      <c r="BT966" s="362">
        <f t="shared" si="154"/>
        <v>0</v>
      </c>
      <c r="BU966" s="362">
        <f t="shared" si="155"/>
        <v>0</v>
      </c>
      <c r="BV966" s="362">
        <f t="shared" si="156"/>
        <v>0</v>
      </c>
      <c r="BW966" s="362">
        <f t="shared" si="157"/>
        <v>0</v>
      </c>
      <c r="BX966" s="362">
        <f t="shared" si="158"/>
        <v>0</v>
      </c>
      <c r="BY966" s="362">
        <f t="shared" si="160"/>
        <v>0</v>
      </c>
      <c r="BZ966" s="362">
        <f t="shared" si="161"/>
        <v>0</v>
      </c>
      <c r="CA966" s="362">
        <f t="shared" si="162"/>
        <v>0</v>
      </c>
      <c r="CB966" s="362">
        <f t="shared" si="163"/>
        <v>0</v>
      </c>
      <c r="CC966" s="362">
        <f t="shared" si="159"/>
        <v>0</v>
      </c>
    </row>
    <row r="967" spans="2:81" x14ac:dyDescent="0.25">
      <c r="B967" s="147">
        <f>Demography!B975</f>
        <v>0</v>
      </c>
      <c r="C967" s="147">
        <f>Demography!C975</f>
        <v>0</v>
      </c>
      <c r="D967" s="148">
        <f>Demography!D975</f>
        <v>0</v>
      </c>
      <c r="E967" s="55"/>
      <c r="F967" s="148">
        <f>LF!M974</f>
        <v>0</v>
      </c>
      <c r="G967" s="148">
        <f>LF!AE974</f>
        <v>0</v>
      </c>
      <c r="H967" s="148">
        <f>LF!AF974</f>
        <v>0</v>
      </c>
      <c r="I967" s="148">
        <f>LF!AH974</f>
        <v>0</v>
      </c>
      <c r="J967" s="148">
        <f>LF!AI974</f>
        <v>0</v>
      </c>
      <c r="K967" s="148">
        <f>LF!AK974</f>
        <v>0</v>
      </c>
      <c r="L967" s="148">
        <f>LF!AM974</f>
        <v>0</v>
      </c>
      <c r="M967" s="148">
        <f>LF!AN974</f>
        <v>0</v>
      </c>
      <c r="N967" s="148">
        <f>LF!AO974</f>
        <v>0</v>
      </c>
      <c r="O967" s="148">
        <f>LF!AP974</f>
        <v>0</v>
      </c>
      <c r="P967" s="148">
        <f>LF!AQ974</f>
        <v>0</v>
      </c>
      <c r="Q967" s="148">
        <f>COUNTIF(LF!AR974,"Yes")</f>
        <v>0</v>
      </c>
      <c r="R967" s="55"/>
      <c r="S967" s="148">
        <f>Oncho!K974</f>
        <v>0</v>
      </c>
      <c r="T967" s="148">
        <f>MAX(Oncho!AB974,Oncho!BA974)</f>
        <v>0</v>
      </c>
      <c r="U967" s="148">
        <f>MAX(Oncho!AC974,Oncho!BB974)</f>
        <v>0</v>
      </c>
      <c r="V967" s="148">
        <f>MAX(Oncho!AE974,Oncho!BD974)</f>
        <v>0</v>
      </c>
      <c r="W967" s="148">
        <f>MAX(Oncho!AF974,Oncho!BE974)</f>
        <v>0</v>
      </c>
      <c r="X967" s="148">
        <f>MAX(Oncho!AG974,Oncho!BF974)</f>
        <v>0</v>
      </c>
      <c r="Y967" s="148">
        <f>MAX(Oncho!AH974,Oncho!BG974)</f>
        <v>0</v>
      </c>
      <c r="Z967" s="148">
        <f>MAX(Oncho!AI974,Oncho!BH974)</f>
        <v>0</v>
      </c>
      <c r="AA967" s="148">
        <f>MAX(Oncho!AJ974,Oncho!BI974)</f>
        <v>0</v>
      </c>
      <c r="AB967" s="148">
        <f>MAX(COUNTIF(Oncho!AK974,"Yes"),COUNTIF(Oncho!BJ974,"Yes"))</f>
        <v>0</v>
      </c>
      <c r="AC967" s="55"/>
      <c r="AD967" s="148">
        <f>Schisto!P976</f>
        <v>0</v>
      </c>
      <c r="AE967" s="148">
        <f>Schisto!AI976</f>
        <v>0</v>
      </c>
      <c r="AF967" s="148">
        <f>Schisto!AJ976</f>
        <v>0</v>
      </c>
      <c r="AG967" s="148">
        <f>Schisto!AN976</f>
        <v>0</v>
      </c>
      <c r="AH967" s="148">
        <f>Schisto!AO976</f>
        <v>0</v>
      </c>
      <c r="AI967" s="148">
        <f>Schisto!AT976</f>
        <v>0</v>
      </c>
      <c r="AJ967" s="148">
        <f>Schisto!AU976</f>
        <v>0</v>
      </c>
      <c r="AK967" s="148">
        <f>Schisto!AV976</f>
        <v>0</v>
      </c>
      <c r="AL967" s="148">
        <f>Schisto!AW976</f>
        <v>0</v>
      </c>
      <c r="AM967" s="148">
        <f>COUNTIF(Schisto!AX976,"Yes")</f>
        <v>0</v>
      </c>
      <c r="AN967" s="55"/>
      <c r="AO967" s="148">
        <f>STH!P976</f>
        <v>0</v>
      </c>
      <c r="AP967" s="148">
        <f>MAX(STH!AK976,STH!BS976)</f>
        <v>0</v>
      </c>
      <c r="AQ967" s="148">
        <f>MAX(STH!AL976,STH!BT976)</f>
        <v>0</v>
      </c>
      <c r="AR967" s="148">
        <f>MAX(STH!AM976,STH!BU976)</f>
        <v>0</v>
      </c>
      <c r="AS967" s="148">
        <f>MAX(STH!AN976,STH!BV976)</f>
        <v>0</v>
      </c>
      <c r="AT967" s="148">
        <f>MAX(STH!AO976,STH!BW976)</f>
        <v>0</v>
      </c>
      <c r="AU967" s="148">
        <f>MAX(STH!AQ976,STH!BY976)</f>
        <v>0</v>
      </c>
      <c r="AV967" s="148">
        <f>MAX(STH!AR976,STH!BZ976)</f>
        <v>0</v>
      </c>
      <c r="AW967" s="148">
        <f>MAX(STH!AS976,STH!CA976)</f>
        <v>0</v>
      </c>
      <c r="AX967" s="148">
        <f>MAX(STH!AT976,STH!CB976)</f>
        <v>0</v>
      </c>
      <c r="AY967" s="148">
        <f>MAX(STH!AU976,STH!CC976)</f>
        <v>0</v>
      </c>
      <c r="AZ967" s="148">
        <f>MAX(STH!AV976,STH!CD976)</f>
        <v>0</v>
      </c>
      <c r="BA967" s="148">
        <f>MAX(STH!AW976,STH!CE976)</f>
        <v>0</v>
      </c>
      <c r="BB967" s="148">
        <f>MAX(STH!AX976,STH!CF976)</f>
        <v>0</v>
      </c>
      <c r="BC967" s="148">
        <f>MAX(STH!AY976,STH!CG976)</f>
        <v>0</v>
      </c>
      <c r="BD967" s="148">
        <f>MAX(STH!AZ976,STH!CH976)</f>
        <v>0</v>
      </c>
      <c r="BE967" s="148">
        <f>MAX(STH!BA976,STH!CI976)</f>
        <v>0</v>
      </c>
      <c r="BF967" s="148">
        <f>MAX(STH!BB976,STH!CJ976)</f>
        <v>0</v>
      </c>
      <c r="BG967" s="148">
        <f>MAX(COUNTIF(STH!BC976,"Yes"),COUNTIF(STH!CK976,"Yes"))</f>
        <v>0</v>
      </c>
      <c r="BH967" s="55"/>
      <c r="BI967" s="148">
        <f>Trachoma!Q979</f>
        <v>0</v>
      </c>
      <c r="BJ967" s="148">
        <f>Trachoma!AK979</f>
        <v>0</v>
      </c>
      <c r="BK967" s="148">
        <f>Trachoma!AL979</f>
        <v>0</v>
      </c>
      <c r="BL967" s="148">
        <f>Trachoma!AN979</f>
        <v>0</v>
      </c>
      <c r="BM967" s="148">
        <f>Trachoma!AO979</f>
        <v>0</v>
      </c>
      <c r="BN967" s="148">
        <f>Trachoma!AT979</f>
        <v>0</v>
      </c>
      <c r="BO967" s="148">
        <f>Trachoma!AU979</f>
        <v>0</v>
      </c>
      <c r="BP967" s="148">
        <f>Trachoma!AV979</f>
        <v>0</v>
      </c>
      <c r="BQ967" s="148">
        <f>Trachoma!AW979</f>
        <v>0</v>
      </c>
      <c r="BR967" s="148">
        <f>COUNTIF(Trachoma!AX979,"Yes")</f>
        <v>0</v>
      </c>
      <c r="BS967" s="55"/>
      <c r="BT967" s="148">
        <f t="shared" si="154"/>
        <v>0</v>
      </c>
      <c r="BU967" s="148">
        <f t="shared" si="155"/>
        <v>0</v>
      </c>
      <c r="BV967" s="148">
        <f t="shared" si="156"/>
        <v>0</v>
      </c>
      <c r="BW967" s="148">
        <f t="shared" si="157"/>
        <v>0</v>
      </c>
      <c r="BX967" s="148">
        <f t="shared" si="158"/>
        <v>0</v>
      </c>
      <c r="BY967" s="148">
        <f t="shared" si="160"/>
        <v>0</v>
      </c>
      <c r="BZ967" s="148">
        <f t="shared" si="161"/>
        <v>0</v>
      </c>
      <c r="CA967" s="148">
        <f t="shared" si="162"/>
        <v>0</v>
      </c>
      <c r="CB967" s="148">
        <f t="shared" si="163"/>
        <v>0</v>
      </c>
      <c r="CC967" s="148">
        <f t="shared" si="159"/>
        <v>0</v>
      </c>
    </row>
    <row r="968" spans="2:81" x14ac:dyDescent="0.25">
      <c r="B968" s="361">
        <f>Demography!B976</f>
        <v>0</v>
      </c>
      <c r="C968" s="361">
        <f>Demography!C976</f>
        <v>0</v>
      </c>
      <c r="D968" s="362">
        <f>Demography!D976</f>
        <v>0</v>
      </c>
      <c r="E968" s="337"/>
      <c r="F968" s="362">
        <f>LF!M975</f>
        <v>0</v>
      </c>
      <c r="G968" s="362">
        <f>LF!AE975</f>
        <v>0</v>
      </c>
      <c r="H968" s="362">
        <f>LF!AF975</f>
        <v>0</v>
      </c>
      <c r="I968" s="362">
        <f>LF!AH975</f>
        <v>0</v>
      </c>
      <c r="J968" s="362">
        <f>LF!AI975</f>
        <v>0</v>
      </c>
      <c r="K968" s="362">
        <f>LF!AK975</f>
        <v>0</v>
      </c>
      <c r="L968" s="362">
        <f>LF!AM975</f>
        <v>0</v>
      </c>
      <c r="M968" s="362">
        <f>LF!AN975</f>
        <v>0</v>
      </c>
      <c r="N968" s="362">
        <f>LF!AO975</f>
        <v>0</v>
      </c>
      <c r="O968" s="362">
        <f>LF!AP975</f>
        <v>0</v>
      </c>
      <c r="P968" s="362">
        <f>LF!AQ975</f>
        <v>0</v>
      </c>
      <c r="Q968" s="362">
        <f>COUNTIF(LF!AR975,"Yes")</f>
        <v>0</v>
      </c>
      <c r="R968" s="337"/>
      <c r="S968" s="362">
        <f>Oncho!K975</f>
        <v>0</v>
      </c>
      <c r="T968" s="362">
        <f>MAX(Oncho!AB975,Oncho!BA975)</f>
        <v>0</v>
      </c>
      <c r="U968" s="362">
        <f>MAX(Oncho!AC975,Oncho!BB975)</f>
        <v>0</v>
      </c>
      <c r="V968" s="362">
        <f>MAX(Oncho!AE975,Oncho!BD975)</f>
        <v>0</v>
      </c>
      <c r="W968" s="362">
        <f>MAX(Oncho!AF975,Oncho!BE975)</f>
        <v>0</v>
      </c>
      <c r="X968" s="362">
        <f>MAX(Oncho!AG975,Oncho!BF975)</f>
        <v>0</v>
      </c>
      <c r="Y968" s="362">
        <f>MAX(Oncho!AH975,Oncho!BG975)</f>
        <v>0</v>
      </c>
      <c r="Z968" s="362">
        <f>MAX(Oncho!AI975,Oncho!BH975)</f>
        <v>0</v>
      </c>
      <c r="AA968" s="362">
        <f>MAX(Oncho!AJ975,Oncho!BI975)</f>
        <v>0</v>
      </c>
      <c r="AB968" s="362">
        <f>MAX(COUNTIF(Oncho!AK975,"Yes"),COUNTIF(Oncho!BJ975,"Yes"))</f>
        <v>0</v>
      </c>
      <c r="AC968" s="337"/>
      <c r="AD968" s="362">
        <f>Schisto!P977</f>
        <v>0</v>
      </c>
      <c r="AE968" s="362">
        <f>Schisto!AI977</f>
        <v>0</v>
      </c>
      <c r="AF968" s="362">
        <f>Schisto!AJ977</f>
        <v>0</v>
      </c>
      <c r="AG968" s="362">
        <f>Schisto!AN977</f>
        <v>0</v>
      </c>
      <c r="AH968" s="362">
        <f>Schisto!AO977</f>
        <v>0</v>
      </c>
      <c r="AI968" s="362">
        <f>Schisto!AT977</f>
        <v>0</v>
      </c>
      <c r="AJ968" s="362">
        <f>Schisto!AU977</f>
        <v>0</v>
      </c>
      <c r="AK968" s="362">
        <f>Schisto!AV977</f>
        <v>0</v>
      </c>
      <c r="AL968" s="362">
        <f>Schisto!AW977</f>
        <v>0</v>
      </c>
      <c r="AM968" s="362">
        <f>COUNTIF(Schisto!AX977,"Yes")</f>
        <v>0</v>
      </c>
      <c r="AN968" s="337"/>
      <c r="AO968" s="362">
        <f>STH!P977</f>
        <v>0</v>
      </c>
      <c r="AP968" s="362">
        <f>MAX(STH!AK977,STH!BS977)</f>
        <v>0</v>
      </c>
      <c r="AQ968" s="362">
        <f>MAX(STH!AL977,STH!BT977)</f>
        <v>0</v>
      </c>
      <c r="AR968" s="362">
        <f>MAX(STH!AM977,STH!BU977)</f>
        <v>0</v>
      </c>
      <c r="AS968" s="362">
        <f>MAX(STH!AN977,STH!BV977)</f>
        <v>0</v>
      </c>
      <c r="AT968" s="362">
        <f>MAX(STH!AO977,STH!BW977)</f>
        <v>0</v>
      </c>
      <c r="AU968" s="362">
        <f>MAX(STH!AQ977,STH!BY977)</f>
        <v>0</v>
      </c>
      <c r="AV968" s="362">
        <f>MAX(STH!AR977,STH!BZ977)</f>
        <v>0</v>
      </c>
      <c r="AW968" s="362">
        <f>MAX(STH!AS977,STH!CA977)</f>
        <v>0</v>
      </c>
      <c r="AX968" s="362">
        <f>MAX(STH!AT977,STH!CB977)</f>
        <v>0</v>
      </c>
      <c r="AY968" s="362">
        <f>MAX(STH!AU977,STH!CC977)</f>
        <v>0</v>
      </c>
      <c r="AZ968" s="362">
        <f>MAX(STH!AV977,STH!CD977)</f>
        <v>0</v>
      </c>
      <c r="BA968" s="362">
        <f>MAX(STH!AW977,STH!CE977)</f>
        <v>0</v>
      </c>
      <c r="BB968" s="362">
        <f>MAX(STH!AX977,STH!CF977)</f>
        <v>0</v>
      </c>
      <c r="BC968" s="362">
        <f>MAX(STH!AY977,STH!CG977)</f>
        <v>0</v>
      </c>
      <c r="BD968" s="362">
        <f>MAX(STH!AZ977,STH!CH977)</f>
        <v>0</v>
      </c>
      <c r="BE968" s="362">
        <f>MAX(STH!BA977,STH!CI977)</f>
        <v>0</v>
      </c>
      <c r="BF968" s="362">
        <f>MAX(STH!BB977,STH!CJ977)</f>
        <v>0</v>
      </c>
      <c r="BG968" s="362">
        <f>MAX(COUNTIF(STH!BC977,"Yes"),COUNTIF(STH!CK977,"Yes"))</f>
        <v>0</v>
      </c>
      <c r="BH968" s="337"/>
      <c r="BI968" s="362">
        <f>Trachoma!Q980</f>
        <v>0</v>
      </c>
      <c r="BJ968" s="362">
        <f>Trachoma!AK980</f>
        <v>0</v>
      </c>
      <c r="BK968" s="362">
        <f>Trachoma!AL980</f>
        <v>0</v>
      </c>
      <c r="BL968" s="362">
        <f>Trachoma!AN980</f>
        <v>0</v>
      </c>
      <c r="BM968" s="362">
        <f>Trachoma!AO980</f>
        <v>0</v>
      </c>
      <c r="BN968" s="362">
        <f>Trachoma!AT980</f>
        <v>0</v>
      </c>
      <c r="BO968" s="362">
        <f>Trachoma!AU980</f>
        <v>0</v>
      </c>
      <c r="BP968" s="362">
        <f>Trachoma!AV980</f>
        <v>0</v>
      </c>
      <c r="BQ968" s="362">
        <f>Trachoma!AW980</f>
        <v>0</v>
      </c>
      <c r="BR968" s="362">
        <f>COUNTIF(Trachoma!AX980,"Yes")</f>
        <v>0</v>
      </c>
      <c r="BS968" s="337"/>
      <c r="BT968" s="362">
        <f t="shared" si="154"/>
        <v>0</v>
      </c>
      <c r="BU968" s="362">
        <f t="shared" si="155"/>
        <v>0</v>
      </c>
      <c r="BV968" s="362">
        <f t="shared" si="156"/>
        <v>0</v>
      </c>
      <c r="BW968" s="362">
        <f t="shared" si="157"/>
        <v>0</v>
      </c>
      <c r="BX968" s="362">
        <f t="shared" si="158"/>
        <v>0</v>
      </c>
      <c r="BY968" s="362">
        <f t="shared" si="160"/>
        <v>0</v>
      </c>
      <c r="BZ968" s="362">
        <f t="shared" si="161"/>
        <v>0</v>
      </c>
      <c r="CA968" s="362">
        <f t="shared" si="162"/>
        <v>0</v>
      </c>
      <c r="CB968" s="362">
        <f t="shared" si="163"/>
        <v>0</v>
      </c>
      <c r="CC968" s="362">
        <f t="shared" si="159"/>
        <v>0</v>
      </c>
    </row>
    <row r="969" spans="2:81" x14ac:dyDescent="0.25">
      <c r="B969" s="147">
        <f>Demography!B977</f>
        <v>0</v>
      </c>
      <c r="C969" s="147">
        <f>Demography!C977</f>
        <v>0</v>
      </c>
      <c r="D969" s="148">
        <f>Demography!D977</f>
        <v>0</v>
      </c>
      <c r="E969" s="55"/>
      <c r="F969" s="148">
        <f>LF!M976</f>
        <v>0</v>
      </c>
      <c r="G969" s="148">
        <f>LF!AE976</f>
        <v>0</v>
      </c>
      <c r="H969" s="148">
        <f>LF!AF976</f>
        <v>0</v>
      </c>
      <c r="I969" s="148">
        <f>LF!AH976</f>
        <v>0</v>
      </c>
      <c r="J969" s="148">
        <f>LF!AI976</f>
        <v>0</v>
      </c>
      <c r="K969" s="148">
        <f>LF!AK976</f>
        <v>0</v>
      </c>
      <c r="L969" s="148">
        <f>LF!AM976</f>
        <v>0</v>
      </c>
      <c r="M969" s="148">
        <f>LF!AN976</f>
        <v>0</v>
      </c>
      <c r="N969" s="148">
        <f>LF!AO976</f>
        <v>0</v>
      </c>
      <c r="O969" s="148">
        <f>LF!AP976</f>
        <v>0</v>
      </c>
      <c r="P969" s="148">
        <f>LF!AQ976</f>
        <v>0</v>
      </c>
      <c r="Q969" s="148">
        <f>COUNTIF(LF!AR976,"Yes")</f>
        <v>0</v>
      </c>
      <c r="R969" s="55"/>
      <c r="S969" s="148">
        <f>Oncho!K976</f>
        <v>0</v>
      </c>
      <c r="T969" s="148">
        <f>MAX(Oncho!AB976,Oncho!BA976)</f>
        <v>0</v>
      </c>
      <c r="U969" s="148">
        <f>MAX(Oncho!AC976,Oncho!BB976)</f>
        <v>0</v>
      </c>
      <c r="V969" s="148">
        <f>MAX(Oncho!AE976,Oncho!BD976)</f>
        <v>0</v>
      </c>
      <c r="W969" s="148">
        <f>MAX(Oncho!AF976,Oncho!BE976)</f>
        <v>0</v>
      </c>
      <c r="X969" s="148">
        <f>MAX(Oncho!AG976,Oncho!BF976)</f>
        <v>0</v>
      </c>
      <c r="Y969" s="148">
        <f>MAX(Oncho!AH976,Oncho!BG976)</f>
        <v>0</v>
      </c>
      <c r="Z969" s="148">
        <f>MAX(Oncho!AI976,Oncho!BH976)</f>
        <v>0</v>
      </c>
      <c r="AA969" s="148">
        <f>MAX(Oncho!AJ976,Oncho!BI976)</f>
        <v>0</v>
      </c>
      <c r="AB969" s="148">
        <f>MAX(COUNTIF(Oncho!AK976,"Yes"),COUNTIF(Oncho!BJ976,"Yes"))</f>
        <v>0</v>
      </c>
      <c r="AC969" s="55"/>
      <c r="AD969" s="148">
        <f>Schisto!P978</f>
        <v>0</v>
      </c>
      <c r="AE969" s="148">
        <f>Schisto!AI978</f>
        <v>0</v>
      </c>
      <c r="AF969" s="148">
        <f>Schisto!AJ978</f>
        <v>0</v>
      </c>
      <c r="AG969" s="148">
        <f>Schisto!AN978</f>
        <v>0</v>
      </c>
      <c r="AH969" s="148">
        <f>Schisto!AO978</f>
        <v>0</v>
      </c>
      <c r="AI969" s="148">
        <f>Schisto!AT978</f>
        <v>0</v>
      </c>
      <c r="AJ969" s="148">
        <f>Schisto!AU978</f>
        <v>0</v>
      </c>
      <c r="AK969" s="148">
        <f>Schisto!AV978</f>
        <v>0</v>
      </c>
      <c r="AL969" s="148">
        <f>Schisto!AW978</f>
        <v>0</v>
      </c>
      <c r="AM969" s="148">
        <f>COUNTIF(Schisto!AX978,"Yes")</f>
        <v>0</v>
      </c>
      <c r="AN969" s="55"/>
      <c r="AO969" s="148">
        <f>STH!P978</f>
        <v>0</v>
      </c>
      <c r="AP969" s="148">
        <f>MAX(STH!AK978,STH!BS978)</f>
        <v>0</v>
      </c>
      <c r="AQ969" s="148">
        <f>MAX(STH!AL978,STH!BT978)</f>
        <v>0</v>
      </c>
      <c r="AR969" s="148">
        <f>MAX(STH!AM978,STH!BU978)</f>
        <v>0</v>
      </c>
      <c r="AS969" s="148">
        <f>MAX(STH!AN978,STH!BV978)</f>
        <v>0</v>
      </c>
      <c r="AT969" s="148">
        <f>MAX(STH!AO978,STH!BW978)</f>
        <v>0</v>
      </c>
      <c r="AU969" s="148">
        <f>MAX(STH!AQ978,STH!BY978)</f>
        <v>0</v>
      </c>
      <c r="AV969" s="148">
        <f>MAX(STH!AR978,STH!BZ978)</f>
        <v>0</v>
      </c>
      <c r="AW969" s="148">
        <f>MAX(STH!AS978,STH!CA978)</f>
        <v>0</v>
      </c>
      <c r="AX969" s="148">
        <f>MAX(STH!AT978,STH!CB978)</f>
        <v>0</v>
      </c>
      <c r="AY969" s="148">
        <f>MAX(STH!AU978,STH!CC978)</f>
        <v>0</v>
      </c>
      <c r="AZ969" s="148">
        <f>MAX(STH!AV978,STH!CD978)</f>
        <v>0</v>
      </c>
      <c r="BA969" s="148">
        <f>MAX(STH!AW978,STH!CE978)</f>
        <v>0</v>
      </c>
      <c r="BB969" s="148">
        <f>MAX(STH!AX978,STH!CF978)</f>
        <v>0</v>
      </c>
      <c r="BC969" s="148">
        <f>MAX(STH!AY978,STH!CG978)</f>
        <v>0</v>
      </c>
      <c r="BD969" s="148">
        <f>MAX(STH!AZ978,STH!CH978)</f>
        <v>0</v>
      </c>
      <c r="BE969" s="148">
        <f>MAX(STH!BA978,STH!CI978)</f>
        <v>0</v>
      </c>
      <c r="BF969" s="148">
        <f>MAX(STH!BB978,STH!CJ978)</f>
        <v>0</v>
      </c>
      <c r="BG969" s="148">
        <f>MAX(COUNTIF(STH!BC978,"Yes"),COUNTIF(STH!CK978,"Yes"))</f>
        <v>0</v>
      </c>
      <c r="BH969" s="55"/>
      <c r="BI969" s="148">
        <f>Trachoma!Q981</f>
        <v>0</v>
      </c>
      <c r="BJ969" s="148">
        <f>Trachoma!AK981</f>
        <v>0</v>
      </c>
      <c r="BK969" s="148">
        <f>Trachoma!AL981</f>
        <v>0</v>
      </c>
      <c r="BL969" s="148">
        <f>Trachoma!AN981</f>
        <v>0</v>
      </c>
      <c r="BM969" s="148">
        <f>Trachoma!AO981</f>
        <v>0</v>
      </c>
      <c r="BN969" s="148">
        <f>Trachoma!AT981</f>
        <v>0</v>
      </c>
      <c r="BO969" s="148">
        <f>Trachoma!AU981</f>
        <v>0</v>
      </c>
      <c r="BP969" s="148">
        <f>Trachoma!AV981</f>
        <v>0</v>
      </c>
      <c r="BQ969" s="148">
        <f>Trachoma!AW981</f>
        <v>0</v>
      </c>
      <c r="BR969" s="148">
        <f>COUNTIF(Trachoma!AX981,"Yes")</f>
        <v>0</v>
      </c>
      <c r="BS969" s="55"/>
      <c r="BT969" s="148">
        <f t="shared" si="154"/>
        <v>0</v>
      </c>
      <c r="BU969" s="148">
        <f t="shared" si="155"/>
        <v>0</v>
      </c>
      <c r="BV969" s="148">
        <f t="shared" si="156"/>
        <v>0</v>
      </c>
      <c r="BW969" s="148">
        <f t="shared" si="157"/>
        <v>0</v>
      </c>
      <c r="BX969" s="148">
        <f t="shared" si="158"/>
        <v>0</v>
      </c>
      <c r="BY969" s="148">
        <f t="shared" si="160"/>
        <v>0</v>
      </c>
      <c r="BZ969" s="148">
        <f t="shared" si="161"/>
        <v>0</v>
      </c>
      <c r="CA969" s="148">
        <f t="shared" si="162"/>
        <v>0</v>
      </c>
      <c r="CB969" s="148">
        <f t="shared" si="163"/>
        <v>0</v>
      </c>
      <c r="CC969" s="148">
        <f t="shared" si="159"/>
        <v>0</v>
      </c>
    </row>
    <row r="970" spans="2:81" x14ac:dyDescent="0.25">
      <c r="B970" s="361">
        <f>Demography!B978</f>
        <v>0</v>
      </c>
      <c r="C970" s="361">
        <f>Demography!C978</f>
        <v>0</v>
      </c>
      <c r="D970" s="362">
        <f>Demography!D978</f>
        <v>0</v>
      </c>
      <c r="E970" s="337"/>
      <c r="F970" s="362">
        <f>LF!M977</f>
        <v>0</v>
      </c>
      <c r="G970" s="362">
        <f>LF!AE977</f>
        <v>0</v>
      </c>
      <c r="H970" s="362">
        <f>LF!AF977</f>
        <v>0</v>
      </c>
      <c r="I970" s="362">
        <f>LF!AH977</f>
        <v>0</v>
      </c>
      <c r="J970" s="362">
        <f>LF!AI977</f>
        <v>0</v>
      </c>
      <c r="K970" s="362">
        <f>LF!AK977</f>
        <v>0</v>
      </c>
      <c r="L970" s="362">
        <f>LF!AM977</f>
        <v>0</v>
      </c>
      <c r="M970" s="362">
        <f>LF!AN977</f>
        <v>0</v>
      </c>
      <c r="N970" s="362">
        <f>LF!AO977</f>
        <v>0</v>
      </c>
      <c r="O970" s="362">
        <f>LF!AP977</f>
        <v>0</v>
      </c>
      <c r="P970" s="362">
        <f>LF!AQ977</f>
        <v>0</v>
      </c>
      <c r="Q970" s="362">
        <f>COUNTIF(LF!AR977,"Yes")</f>
        <v>0</v>
      </c>
      <c r="R970" s="337"/>
      <c r="S970" s="362">
        <f>Oncho!K977</f>
        <v>0</v>
      </c>
      <c r="T970" s="362">
        <f>MAX(Oncho!AB977,Oncho!BA977)</f>
        <v>0</v>
      </c>
      <c r="U970" s="362">
        <f>MAX(Oncho!AC977,Oncho!BB977)</f>
        <v>0</v>
      </c>
      <c r="V970" s="362">
        <f>MAX(Oncho!AE977,Oncho!BD977)</f>
        <v>0</v>
      </c>
      <c r="W970" s="362">
        <f>MAX(Oncho!AF977,Oncho!BE977)</f>
        <v>0</v>
      </c>
      <c r="X970" s="362">
        <f>MAX(Oncho!AG977,Oncho!BF977)</f>
        <v>0</v>
      </c>
      <c r="Y970" s="362">
        <f>MAX(Oncho!AH977,Oncho!BG977)</f>
        <v>0</v>
      </c>
      <c r="Z970" s="362">
        <f>MAX(Oncho!AI977,Oncho!BH977)</f>
        <v>0</v>
      </c>
      <c r="AA970" s="362">
        <f>MAX(Oncho!AJ977,Oncho!BI977)</f>
        <v>0</v>
      </c>
      <c r="AB970" s="362">
        <f>MAX(COUNTIF(Oncho!AK977,"Yes"),COUNTIF(Oncho!BJ977,"Yes"))</f>
        <v>0</v>
      </c>
      <c r="AC970" s="337"/>
      <c r="AD970" s="362">
        <f>Schisto!P979</f>
        <v>0</v>
      </c>
      <c r="AE970" s="362">
        <f>Schisto!AI979</f>
        <v>0</v>
      </c>
      <c r="AF970" s="362">
        <f>Schisto!AJ979</f>
        <v>0</v>
      </c>
      <c r="AG970" s="362">
        <f>Schisto!AN979</f>
        <v>0</v>
      </c>
      <c r="AH970" s="362">
        <f>Schisto!AO979</f>
        <v>0</v>
      </c>
      <c r="AI970" s="362">
        <f>Schisto!AT979</f>
        <v>0</v>
      </c>
      <c r="AJ970" s="362">
        <f>Schisto!AU979</f>
        <v>0</v>
      </c>
      <c r="AK970" s="362">
        <f>Schisto!AV979</f>
        <v>0</v>
      </c>
      <c r="AL970" s="362">
        <f>Schisto!AW979</f>
        <v>0</v>
      </c>
      <c r="AM970" s="362">
        <f>COUNTIF(Schisto!AX979,"Yes")</f>
        <v>0</v>
      </c>
      <c r="AN970" s="337"/>
      <c r="AO970" s="362">
        <f>STH!P979</f>
        <v>0</v>
      </c>
      <c r="AP970" s="362">
        <f>MAX(STH!AK979,STH!BS979)</f>
        <v>0</v>
      </c>
      <c r="AQ970" s="362">
        <f>MAX(STH!AL979,STH!BT979)</f>
        <v>0</v>
      </c>
      <c r="AR970" s="362">
        <f>MAX(STH!AM979,STH!BU979)</f>
        <v>0</v>
      </c>
      <c r="AS970" s="362">
        <f>MAX(STH!AN979,STH!BV979)</f>
        <v>0</v>
      </c>
      <c r="AT970" s="362">
        <f>MAX(STH!AO979,STH!BW979)</f>
        <v>0</v>
      </c>
      <c r="AU970" s="362">
        <f>MAX(STH!AQ979,STH!BY979)</f>
        <v>0</v>
      </c>
      <c r="AV970" s="362">
        <f>MAX(STH!AR979,STH!BZ979)</f>
        <v>0</v>
      </c>
      <c r="AW970" s="362">
        <f>MAX(STH!AS979,STH!CA979)</f>
        <v>0</v>
      </c>
      <c r="AX970" s="362">
        <f>MAX(STH!AT979,STH!CB979)</f>
        <v>0</v>
      </c>
      <c r="AY970" s="362">
        <f>MAX(STH!AU979,STH!CC979)</f>
        <v>0</v>
      </c>
      <c r="AZ970" s="362">
        <f>MAX(STH!AV979,STH!CD979)</f>
        <v>0</v>
      </c>
      <c r="BA970" s="362">
        <f>MAX(STH!AW979,STH!CE979)</f>
        <v>0</v>
      </c>
      <c r="BB970" s="362">
        <f>MAX(STH!AX979,STH!CF979)</f>
        <v>0</v>
      </c>
      <c r="BC970" s="362">
        <f>MAX(STH!AY979,STH!CG979)</f>
        <v>0</v>
      </c>
      <c r="BD970" s="362">
        <f>MAX(STH!AZ979,STH!CH979)</f>
        <v>0</v>
      </c>
      <c r="BE970" s="362">
        <f>MAX(STH!BA979,STH!CI979)</f>
        <v>0</v>
      </c>
      <c r="BF970" s="362">
        <f>MAX(STH!BB979,STH!CJ979)</f>
        <v>0</v>
      </c>
      <c r="BG970" s="362">
        <f>MAX(COUNTIF(STH!BC979,"Yes"),COUNTIF(STH!CK979,"Yes"))</f>
        <v>0</v>
      </c>
      <c r="BH970" s="337"/>
      <c r="BI970" s="362">
        <f>Trachoma!Q982</f>
        <v>0</v>
      </c>
      <c r="BJ970" s="362">
        <f>Trachoma!AK982</f>
        <v>0</v>
      </c>
      <c r="BK970" s="362">
        <f>Trachoma!AL982</f>
        <v>0</v>
      </c>
      <c r="BL970" s="362">
        <f>Trachoma!AN982</f>
        <v>0</v>
      </c>
      <c r="BM970" s="362">
        <f>Trachoma!AO982</f>
        <v>0</v>
      </c>
      <c r="BN970" s="362">
        <f>Trachoma!AT982</f>
        <v>0</v>
      </c>
      <c r="BO970" s="362">
        <f>Trachoma!AU982</f>
        <v>0</v>
      </c>
      <c r="BP970" s="362">
        <f>Trachoma!AV982</f>
        <v>0</v>
      </c>
      <c r="BQ970" s="362">
        <f>Trachoma!AW982</f>
        <v>0</v>
      </c>
      <c r="BR970" s="362">
        <f>COUNTIF(Trachoma!AX982,"Yes")</f>
        <v>0</v>
      </c>
      <c r="BS970" s="337"/>
      <c r="BT970" s="362">
        <f t="shared" si="154"/>
        <v>0</v>
      </c>
      <c r="BU970" s="362">
        <f t="shared" si="155"/>
        <v>0</v>
      </c>
      <c r="BV970" s="362">
        <f t="shared" si="156"/>
        <v>0</v>
      </c>
      <c r="BW970" s="362">
        <f t="shared" si="157"/>
        <v>0</v>
      </c>
      <c r="BX970" s="362">
        <f t="shared" si="158"/>
        <v>0</v>
      </c>
      <c r="BY970" s="362">
        <f t="shared" si="160"/>
        <v>0</v>
      </c>
      <c r="BZ970" s="362">
        <f t="shared" si="161"/>
        <v>0</v>
      </c>
      <c r="CA970" s="362">
        <f t="shared" si="162"/>
        <v>0</v>
      </c>
      <c r="CB970" s="362">
        <f t="shared" si="163"/>
        <v>0</v>
      </c>
      <c r="CC970" s="362">
        <f t="shared" si="159"/>
        <v>0</v>
      </c>
    </row>
    <row r="971" spans="2:81" x14ac:dyDescent="0.25">
      <c r="B971" s="147">
        <f>Demography!B979</f>
        <v>0</v>
      </c>
      <c r="C971" s="147">
        <f>Demography!C979</f>
        <v>0</v>
      </c>
      <c r="D971" s="148">
        <f>Demography!D979</f>
        <v>0</v>
      </c>
      <c r="E971" s="55"/>
      <c r="F971" s="148">
        <f>LF!M978</f>
        <v>0</v>
      </c>
      <c r="G971" s="148">
        <f>LF!AE978</f>
        <v>0</v>
      </c>
      <c r="H971" s="148">
        <f>LF!AF978</f>
        <v>0</v>
      </c>
      <c r="I971" s="148">
        <f>LF!AH978</f>
        <v>0</v>
      </c>
      <c r="J971" s="148">
        <f>LF!AI978</f>
        <v>0</v>
      </c>
      <c r="K971" s="148">
        <f>LF!AK978</f>
        <v>0</v>
      </c>
      <c r="L971" s="148">
        <f>LF!AM978</f>
        <v>0</v>
      </c>
      <c r="M971" s="148">
        <f>LF!AN978</f>
        <v>0</v>
      </c>
      <c r="N971" s="148">
        <f>LF!AO978</f>
        <v>0</v>
      </c>
      <c r="O971" s="148">
        <f>LF!AP978</f>
        <v>0</v>
      </c>
      <c r="P971" s="148">
        <f>LF!AQ978</f>
        <v>0</v>
      </c>
      <c r="Q971" s="148">
        <f>COUNTIF(LF!AR978,"Yes")</f>
        <v>0</v>
      </c>
      <c r="R971" s="55"/>
      <c r="S971" s="148">
        <f>Oncho!K978</f>
        <v>0</v>
      </c>
      <c r="T971" s="148">
        <f>MAX(Oncho!AB978,Oncho!BA978)</f>
        <v>0</v>
      </c>
      <c r="U971" s="148">
        <f>MAX(Oncho!AC978,Oncho!BB978)</f>
        <v>0</v>
      </c>
      <c r="V971" s="148">
        <f>MAX(Oncho!AE978,Oncho!BD978)</f>
        <v>0</v>
      </c>
      <c r="W971" s="148">
        <f>MAX(Oncho!AF978,Oncho!BE978)</f>
        <v>0</v>
      </c>
      <c r="X971" s="148">
        <f>MAX(Oncho!AG978,Oncho!BF978)</f>
        <v>0</v>
      </c>
      <c r="Y971" s="148">
        <f>MAX(Oncho!AH978,Oncho!BG978)</f>
        <v>0</v>
      </c>
      <c r="Z971" s="148">
        <f>MAX(Oncho!AI978,Oncho!BH978)</f>
        <v>0</v>
      </c>
      <c r="AA971" s="148">
        <f>MAX(Oncho!AJ978,Oncho!BI978)</f>
        <v>0</v>
      </c>
      <c r="AB971" s="148">
        <f>MAX(COUNTIF(Oncho!AK978,"Yes"),COUNTIF(Oncho!BJ978,"Yes"))</f>
        <v>0</v>
      </c>
      <c r="AC971" s="55"/>
      <c r="AD971" s="148">
        <f>Schisto!P980</f>
        <v>0</v>
      </c>
      <c r="AE971" s="148">
        <f>Schisto!AI980</f>
        <v>0</v>
      </c>
      <c r="AF971" s="148">
        <f>Schisto!AJ980</f>
        <v>0</v>
      </c>
      <c r="AG971" s="148">
        <f>Schisto!AN980</f>
        <v>0</v>
      </c>
      <c r="AH971" s="148">
        <f>Schisto!AO980</f>
        <v>0</v>
      </c>
      <c r="AI971" s="148">
        <f>Schisto!AT980</f>
        <v>0</v>
      </c>
      <c r="AJ971" s="148">
        <f>Schisto!AU980</f>
        <v>0</v>
      </c>
      <c r="AK971" s="148">
        <f>Schisto!AV980</f>
        <v>0</v>
      </c>
      <c r="AL971" s="148">
        <f>Schisto!AW980</f>
        <v>0</v>
      </c>
      <c r="AM971" s="148">
        <f>COUNTIF(Schisto!AX980,"Yes")</f>
        <v>0</v>
      </c>
      <c r="AN971" s="55"/>
      <c r="AO971" s="148">
        <f>STH!P980</f>
        <v>0</v>
      </c>
      <c r="AP971" s="148">
        <f>MAX(STH!AK980,STH!BS980)</f>
        <v>0</v>
      </c>
      <c r="AQ971" s="148">
        <f>MAX(STH!AL980,STH!BT980)</f>
        <v>0</v>
      </c>
      <c r="AR971" s="148">
        <f>MAX(STH!AM980,STH!BU980)</f>
        <v>0</v>
      </c>
      <c r="AS971" s="148">
        <f>MAX(STH!AN980,STH!BV980)</f>
        <v>0</v>
      </c>
      <c r="AT971" s="148">
        <f>MAX(STH!AO980,STH!BW980)</f>
        <v>0</v>
      </c>
      <c r="AU971" s="148">
        <f>MAX(STH!AQ980,STH!BY980)</f>
        <v>0</v>
      </c>
      <c r="AV971" s="148">
        <f>MAX(STH!AR980,STH!BZ980)</f>
        <v>0</v>
      </c>
      <c r="AW971" s="148">
        <f>MAX(STH!AS980,STH!CA980)</f>
        <v>0</v>
      </c>
      <c r="AX971" s="148">
        <f>MAX(STH!AT980,STH!CB980)</f>
        <v>0</v>
      </c>
      <c r="AY971" s="148">
        <f>MAX(STH!AU980,STH!CC980)</f>
        <v>0</v>
      </c>
      <c r="AZ971" s="148">
        <f>MAX(STH!AV980,STH!CD980)</f>
        <v>0</v>
      </c>
      <c r="BA971" s="148">
        <f>MAX(STH!AW980,STH!CE980)</f>
        <v>0</v>
      </c>
      <c r="BB971" s="148">
        <f>MAX(STH!AX980,STH!CF980)</f>
        <v>0</v>
      </c>
      <c r="BC971" s="148">
        <f>MAX(STH!AY980,STH!CG980)</f>
        <v>0</v>
      </c>
      <c r="BD971" s="148">
        <f>MAX(STH!AZ980,STH!CH980)</f>
        <v>0</v>
      </c>
      <c r="BE971" s="148">
        <f>MAX(STH!BA980,STH!CI980)</f>
        <v>0</v>
      </c>
      <c r="BF971" s="148">
        <f>MAX(STH!BB980,STH!CJ980)</f>
        <v>0</v>
      </c>
      <c r="BG971" s="148">
        <f>MAX(COUNTIF(STH!BC980,"Yes"),COUNTIF(STH!CK980,"Yes"))</f>
        <v>0</v>
      </c>
      <c r="BH971" s="55"/>
      <c r="BI971" s="148">
        <f>Trachoma!Q983</f>
        <v>0</v>
      </c>
      <c r="BJ971" s="148">
        <f>Trachoma!AK983</f>
        <v>0</v>
      </c>
      <c r="BK971" s="148">
        <f>Trachoma!AL983</f>
        <v>0</v>
      </c>
      <c r="BL971" s="148">
        <f>Trachoma!AN983</f>
        <v>0</v>
      </c>
      <c r="BM971" s="148">
        <f>Trachoma!AO983</f>
        <v>0</v>
      </c>
      <c r="BN971" s="148">
        <f>Trachoma!AT983</f>
        <v>0</v>
      </c>
      <c r="BO971" s="148">
        <f>Trachoma!AU983</f>
        <v>0</v>
      </c>
      <c r="BP971" s="148">
        <f>Trachoma!AV983</f>
        <v>0</v>
      </c>
      <c r="BQ971" s="148">
        <f>Trachoma!AW983</f>
        <v>0</v>
      </c>
      <c r="BR971" s="148">
        <f>COUNTIF(Trachoma!AX983,"Yes")</f>
        <v>0</v>
      </c>
      <c r="BS971" s="55"/>
      <c r="BT971" s="148">
        <f t="shared" ref="BT971:BT1034" si="164">MAX(F971,S971,AD971,AO971,BI971)</f>
        <v>0</v>
      </c>
      <c r="BU971" s="148">
        <f t="shared" ref="BU971:BU1034" si="165">MAX(G971,T971,AE971,AP971,BJ971)</f>
        <v>0</v>
      </c>
      <c r="BV971" s="148">
        <f t="shared" ref="BV971:BV1034" si="166">MAX(H971,U971,AF971,AQ971,BK971)</f>
        <v>0</v>
      </c>
      <c r="BW971" s="148">
        <f t="shared" ref="BW971:BW1034" si="167">MAX(I971,V971,AG971,AU971,BL971)</f>
        <v>0</v>
      </c>
      <c r="BX971" s="148">
        <f t="shared" ref="BX971:BX1034" si="168">MAX(J971,W971,AH971,AV971,BM971)</f>
        <v>0</v>
      </c>
      <c r="BY971" s="148">
        <f t="shared" si="160"/>
        <v>0</v>
      </c>
      <c r="BZ971" s="148">
        <f t="shared" si="161"/>
        <v>0</v>
      </c>
      <c r="CA971" s="148">
        <f t="shared" si="162"/>
        <v>0</v>
      </c>
      <c r="CB971" s="148">
        <f t="shared" si="163"/>
        <v>0</v>
      </c>
      <c r="CC971" s="148">
        <f t="shared" ref="CC971:CC1034" si="169">MAX(Q971,AB971,AM971,BG971,BR971)</f>
        <v>0</v>
      </c>
    </row>
    <row r="972" spans="2:81" x14ac:dyDescent="0.25">
      <c r="B972" s="361">
        <f>Demography!B980</f>
        <v>0</v>
      </c>
      <c r="C972" s="361">
        <f>Demography!C980</f>
        <v>0</v>
      </c>
      <c r="D972" s="362">
        <f>Demography!D980</f>
        <v>0</v>
      </c>
      <c r="E972" s="337"/>
      <c r="F972" s="362">
        <f>LF!M979</f>
        <v>0</v>
      </c>
      <c r="G972" s="362">
        <f>LF!AE979</f>
        <v>0</v>
      </c>
      <c r="H972" s="362">
        <f>LF!AF979</f>
        <v>0</v>
      </c>
      <c r="I972" s="362">
        <f>LF!AH979</f>
        <v>0</v>
      </c>
      <c r="J972" s="362">
        <f>LF!AI979</f>
        <v>0</v>
      </c>
      <c r="K972" s="362">
        <f>LF!AK979</f>
        <v>0</v>
      </c>
      <c r="L972" s="362">
        <f>LF!AM979</f>
        <v>0</v>
      </c>
      <c r="M972" s="362">
        <f>LF!AN979</f>
        <v>0</v>
      </c>
      <c r="N972" s="362">
        <f>LF!AO979</f>
        <v>0</v>
      </c>
      <c r="O972" s="362">
        <f>LF!AP979</f>
        <v>0</v>
      </c>
      <c r="P972" s="362">
        <f>LF!AQ979</f>
        <v>0</v>
      </c>
      <c r="Q972" s="362">
        <f>COUNTIF(LF!AR979,"Yes")</f>
        <v>0</v>
      </c>
      <c r="R972" s="337"/>
      <c r="S972" s="362">
        <f>Oncho!K979</f>
        <v>0</v>
      </c>
      <c r="T972" s="362">
        <f>MAX(Oncho!AB979,Oncho!BA979)</f>
        <v>0</v>
      </c>
      <c r="U972" s="362">
        <f>MAX(Oncho!AC979,Oncho!BB979)</f>
        <v>0</v>
      </c>
      <c r="V972" s="362">
        <f>MAX(Oncho!AE979,Oncho!BD979)</f>
        <v>0</v>
      </c>
      <c r="W972" s="362">
        <f>MAX(Oncho!AF979,Oncho!BE979)</f>
        <v>0</v>
      </c>
      <c r="X972" s="362">
        <f>MAX(Oncho!AG979,Oncho!BF979)</f>
        <v>0</v>
      </c>
      <c r="Y972" s="362">
        <f>MAX(Oncho!AH979,Oncho!BG979)</f>
        <v>0</v>
      </c>
      <c r="Z972" s="362">
        <f>MAX(Oncho!AI979,Oncho!BH979)</f>
        <v>0</v>
      </c>
      <c r="AA972" s="362">
        <f>MAX(Oncho!AJ979,Oncho!BI979)</f>
        <v>0</v>
      </c>
      <c r="AB972" s="362">
        <f>MAX(COUNTIF(Oncho!AK979,"Yes"),COUNTIF(Oncho!BJ979,"Yes"))</f>
        <v>0</v>
      </c>
      <c r="AC972" s="337"/>
      <c r="AD972" s="362">
        <f>Schisto!P981</f>
        <v>0</v>
      </c>
      <c r="AE972" s="362">
        <f>Schisto!AI981</f>
        <v>0</v>
      </c>
      <c r="AF972" s="362">
        <f>Schisto!AJ981</f>
        <v>0</v>
      </c>
      <c r="AG972" s="362">
        <f>Schisto!AN981</f>
        <v>0</v>
      </c>
      <c r="AH972" s="362">
        <f>Schisto!AO981</f>
        <v>0</v>
      </c>
      <c r="AI972" s="362">
        <f>Schisto!AT981</f>
        <v>0</v>
      </c>
      <c r="AJ972" s="362">
        <f>Schisto!AU981</f>
        <v>0</v>
      </c>
      <c r="AK972" s="362">
        <f>Schisto!AV981</f>
        <v>0</v>
      </c>
      <c r="AL972" s="362">
        <f>Schisto!AW981</f>
        <v>0</v>
      </c>
      <c r="AM972" s="362">
        <f>COUNTIF(Schisto!AX981,"Yes")</f>
        <v>0</v>
      </c>
      <c r="AN972" s="337"/>
      <c r="AO972" s="362">
        <f>STH!P981</f>
        <v>0</v>
      </c>
      <c r="AP972" s="362">
        <f>MAX(STH!AK981,STH!BS981)</f>
        <v>0</v>
      </c>
      <c r="AQ972" s="362">
        <f>MAX(STH!AL981,STH!BT981)</f>
        <v>0</v>
      </c>
      <c r="AR972" s="362">
        <f>MAX(STH!AM981,STH!BU981)</f>
        <v>0</v>
      </c>
      <c r="AS972" s="362">
        <f>MAX(STH!AN981,STH!BV981)</f>
        <v>0</v>
      </c>
      <c r="AT972" s="362">
        <f>MAX(STH!AO981,STH!BW981)</f>
        <v>0</v>
      </c>
      <c r="AU972" s="362">
        <f>MAX(STH!AQ981,STH!BY981)</f>
        <v>0</v>
      </c>
      <c r="AV972" s="362">
        <f>MAX(STH!AR981,STH!BZ981)</f>
        <v>0</v>
      </c>
      <c r="AW972" s="362">
        <f>MAX(STH!AS981,STH!CA981)</f>
        <v>0</v>
      </c>
      <c r="AX972" s="362">
        <f>MAX(STH!AT981,STH!CB981)</f>
        <v>0</v>
      </c>
      <c r="AY972" s="362">
        <f>MAX(STH!AU981,STH!CC981)</f>
        <v>0</v>
      </c>
      <c r="AZ972" s="362">
        <f>MAX(STH!AV981,STH!CD981)</f>
        <v>0</v>
      </c>
      <c r="BA972" s="362">
        <f>MAX(STH!AW981,STH!CE981)</f>
        <v>0</v>
      </c>
      <c r="BB972" s="362">
        <f>MAX(STH!AX981,STH!CF981)</f>
        <v>0</v>
      </c>
      <c r="BC972" s="362">
        <f>MAX(STH!AY981,STH!CG981)</f>
        <v>0</v>
      </c>
      <c r="BD972" s="362">
        <f>MAX(STH!AZ981,STH!CH981)</f>
        <v>0</v>
      </c>
      <c r="BE972" s="362">
        <f>MAX(STH!BA981,STH!CI981)</f>
        <v>0</v>
      </c>
      <c r="BF972" s="362">
        <f>MAX(STH!BB981,STH!CJ981)</f>
        <v>0</v>
      </c>
      <c r="BG972" s="362">
        <f>MAX(COUNTIF(STH!BC981,"Yes"),COUNTIF(STH!CK981,"Yes"))</f>
        <v>0</v>
      </c>
      <c r="BH972" s="337"/>
      <c r="BI972" s="362">
        <f>Trachoma!Q984</f>
        <v>0</v>
      </c>
      <c r="BJ972" s="362">
        <f>Trachoma!AK984</f>
        <v>0</v>
      </c>
      <c r="BK972" s="362">
        <f>Trachoma!AL984</f>
        <v>0</v>
      </c>
      <c r="BL972" s="362">
        <f>Trachoma!AN984</f>
        <v>0</v>
      </c>
      <c r="BM972" s="362">
        <f>Trachoma!AO984</f>
        <v>0</v>
      </c>
      <c r="BN972" s="362">
        <f>Trachoma!AT984</f>
        <v>0</v>
      </c>
      <c r="BO972" s="362">
        <f>Trachoma!AU984</f>
        <v>0</v>
      </c>
      <c r="BP972" s="362">
        <f>Trachoma!AV984</f>
        <v>0</v>
      </c>
      <c r="BQ972" s="362">
        <f>Trachoma!AW984</f>
        <v>0</v>
      </c>
      <c r="BR972" s="362">
        <f>COUNTIF(Trachoma!AX984,"Yes")</f>
        <v>0</v>
      </c>
      <c r="BS972" s="337"/>
      <c r="BT972" s="362">
        <f t="shared" si="164"/>
        <v>0</v>
      </c>
      <c r="BU972" s="362">
        <f t="shared" si="165"/>
        <v>0</v>
      </c>
      <c r="BV972" s="362">
        <f t="shared" si="166"/>
        <v>0</v>
      </c>
      <c r="BW972" s="362">
        <f t="shared" si="167"/>
        <v>0</v>
      </c>
      <c r="BX972" s="362">
        <f t="shared" si="168"/>
        <v>0</v>
      </c>
      <c r="BY972" s="362">
        <f t="shared" ref="BY972:BY1035" si="170">MAX(M972,X972,AI972,BC972,BN972)</f>
        <v>0</v>
      </c>
      <c r="BZ972" s="362">
        <f t="shared" ref="BZ972:BZ1035" si="171">MAX(N972,Y972,AJ972,BD972,BO972)</f>
        <v>0</v>
      </c>
      <c r="CA972" s="362">
        <f t="shared" ref="CA972:CA1035" si="172">MAX(O972,Z972,AK972,BE972,BP972)</f>
        <v>0</v>
      </c>
      <c r="CB972" s="362">
        <f t="shared" ref="CB972:CB1035" si="173">MAX(P972,AA972,AL972,BF972,BQ972)</f>
        <v>0</v>
      </c>
      <c r="CC972" s="362">
        <f t="shared" si="169"/>
        <v>0</v>
      </c>
    </row>
    <row r="973" spans="2:81" x14ac:dyDescent="0.25">
      <c r="B973" s="147">
        <f>Demography!B981</f>
        <v>0</v>
      </c>
      <c r="C973" s="147">
        <f>Demography!C981</f>
        <v>0</v>
      </c>
      <c r="D973" s="148">
        <f>Demography!D981</f>
        <v>0</v>
      </c>
      <c r="E973" s="55"/>
      <c r="F973" s="148">
        <f>LF!M980</f>
        <v>0</v>
      </c>
      <c r="G973" s="148">
        <f>LF!AE980</f>
        <v>0</v>
      </c>
      <c r="H973" s="148">
        <f>LF!AF980</f>
        <v>0</v>
      </c>
      <c r="I973" s="148">
        <f>LF!AH980</f>
        <v>0</v>
      </c>
      <c r="J973" s="148">
        <f>LF!AI980</f>
        <v>0</v>
      </c>
      <c r="K973" s="148">
        <f>LF!AK980</f>
        <v>0</v>
      </c>
      <c r="L973" s="148">
        <f>LF!AM980</f>
        <v>0</v>
      </c>
      <c r="M973" s="148">
        <f>LF!AN980</f>
        <v>0</v>
      </c>
      <c r="N973" s="148">
        <f>LF!AO980</f>
        <v>0</v>
      </c>
      <c r="O973" s="148">
        <f>LF!AP980</f>
        <v>0</v>
      </c>
      <c r="P973" s="148">
        <f>LF!AQ980</f>
        <v>0</v>
      </c>
      <c r="Q973" s="148">
        <f>COUNTIF(LF!AR980,"Yes")</f>
        <v>0</v>
      </c>
      <c r="R973" s="55"/>
      <c r="S973" s="148">
        <f>Oncho!K980</f>
        <v>0</v>
      </c>
      <c r="T973" s="148">
        <f>MAX(Oncho!AB980,Oncho!BA980)</f>
        <v>0</v>
      </c>
      <c r="U973" s="148">
        <f>MAX(Oncho!AC980,Oncho!BB980)</f>
        <v>0</v>
      </c>
      <c r="V973" s="148">
        <f>MAX(Oncho!AE980,Oncho!BD980)</f>
        <v>0</v>
      </c>
      <c r="W973" s="148">
        <f>MAX(Oncho!AF980,Oncho!BE980)</f>
        <v>0</v>
      </c>
      <c r="X973" s="148">
        <f>MAX(Oncho!AG980,Oncho!BF980)</f>
        <v>0</v>
      </c>
      <c r="Y973" s="148">
        <f>MAX(Oncho!AH980,Oncho!BG980)</f>
        <v>0</v>
      </c>
      <c r="Z973" s="148">
        <f>MAX(Oncho!AI980,Oncho!BH980)</f>
        <v>0</v>
      </c>
      <c r="AA973" s="148">
        <f>MAX(Oncho!AJ980,Oncho!BI980)</f>
        <v>0</v>
      </c>
      <c r="AB973" s="148">
        <f>MAX(COUNTIF(Oncho!AK980,"Yes"),COUNTIF(Oncho!BJ980,"Yes"))</f>
        <v>0</v>
      </c>
      <c r="AC973" s="55"/>
      <c r="AD973" s="148">
        <f>Schisto!P982</f>
        <v>0</v>
      </c>
      <c r="AE973" s="148">
        <f>Schisto!AI982</f>
        <v>0</v>
      </c>
      <c r="AF973" s="148">
        <f>Schisto!AJ982</f>
        <v>0</v>
      </c>
      <c r="AG973" s="148">
        <f>Schisto!AN982</f>
        <v>0</v>
      </c>
      <c r="AH973" s="148">
        <f>Schisto!AO982</f>
        <v>0</v>
      </c>
      <c r="AI973" s="148">
        <f>Schisto!AT982</f>
        <v>0</v>
      </c>
      <c r="AJ973" s="148">
        <f>Schisto!AU982</f>
        <v>0</v>
      </c>
      <c r="AK973" s="148">
        <f>Schisto!AV982</f>
        <v>0</v>
      </c>
      <c r="AL973" s="148">
        <f>Schisto!AW982</f>
        <v>0</v>
      </c>
      <c r="AM973" s="148">
        <f>COUNTIF(Schisto!AX982,"Yes")</f>
        <v>0</v>
      </c>
      <c r="AN973" s="55"/>
      <c r="AO973" s="148">
        <f>STH!P982</f>
        <v>0</v>
      </c>
      <c r="AP973" s="148">
        <f>MAX(STH!AK982,STH!BS982)</f>
        <v>0</v>
      </c>
      <c r="AQ973" s="148">
        <f>MAX(STH!AL982,STH!BT982)</f>
        <v>0</v>
      </c>
      <c r="AR973" s="148">
        <f>MAX(STH!AM982,STH!BU982)</f>
        <v>0</v>
      </c>
      <c r="AS973" s="148">
        <f>MAX(STH!AN982,STH!BV982)</f>
        <v>0</v>
      </c>
      <c r="AT973" s="148">
        <f>MAX(STH!AO982,STH!BW982)</f>
        <v>0</v>
      </c>
      <c r="AU973" s="148">
        <f>MAX(STH!AQ982,STH!BY982)</f>
        <v>0</v>
      </c>
      <c r="AV973" s="148">
        <f>MAX(STH!AR982,STH!BZ982)</f>
        <v>0</v>
      </c>
      <c r="AW973" s="148">
        <f>MAX(STH!AS982,STH!CA982)</f>
        <v>0</v>
      </c>
      <c r="AX973" s="148">
        <f>MAX(STH!AT982,STH!CB982)</f>
        <v>0</v>
      </c>
      <c r="AY973" s="148">
        <f>MAX(STH!AU982,STH!CC982)</f>
        <v>0</v>
      </c>
      <c r="AZ973" s="148">
        <f>MAX(STH!AV982,STH!CD982)</f>
        <v>0</v>
      </c>
      <c r="BA973" s="148">
        <f>MAX(STH!AW982,STH!CE982)</f>
        <v>0</v>
      </c>
      <c r="BB973" s="148">
        <f>MAX(STH!AX982,STH!CF982)</f>
        <v>0</v>
      </c>
      <c r="BC973" s="148">
        <f>MAX(STH!AY982,STH!CG982)</f>
        <v>0</v>
      </c>
      <c r="BD973" s="148">
        <f>MAX(STH!AZ982,STH!CH982)</f>
        <v>0</v>
      </c>
      <c r="BE973" s="148">
        <f>MAX(STH!BA982,STH!CI982)</f>
        <v>0</v>
      </c>
      <c r="BF973" s="148">
        <f>MAX(STH!BB982,STH!CJ982)</f>
        <v>0</v>
      </c>
      <c r="BG973" s="148">
        <f>MAX(COUNTIF(STH!BC982,"Yes"),COUNTIF(STH!CK982,"Yes"))</f>
        <v>0</v>
      </c>
      <c r="BH973" s="55"/>
      <c r="BI973" s="148">
        <f>Trachoma!Q985</f>
        <v>0</v>
      </c>
      <c r="BJ973" s="148">
        <f>Trachoma!AK985</f>
        <v>0</v>
      </c>
      <c r="BK973" s="148">
        <f>Trachoma!AL985</f>
        <v>0</v>
      </c>
      <c r="BL973" s="148">
        <f>Trachoma!AN985</f>
        <v>0</v>
      </c>
      <c r="BM973" s="148">
        <f>Trachoma!AO985</f>
        <v>0</v>
      </c>
      <c r="BN973" s="148">
        <f>Trachoma!AT985</f>
        <v>0</v>
      </c>
      <c r="BO973" s="148">
        <f>Trachoma!AU985</f>
        <v>0</v>
      </c>
      <c r="BP973" s="148">
        <f>Trachoma!AV985</f>
        <v>0</v>
      </c>
      <c r="BQ973" s="148">
        <f>Trachoma!AW985</f>
        <v>0</v>
      </c>
      <c r="BR973" s="148">
        <f>COUNTIF(Trachoma!AX985,"Yes")</f>
        <v>0</v>
      </c>
      <c r="BS973" s="55"/>
      <c r="BT973" s="148">
        <f t="shared" si="164"/>
        <v>0</v>
      </c>
      <c r="BU973" s="148">
        <f t="shared" si="165"/>
        <v>0</v>
      </c>
      <c r="BV973" s="148">
        <f t="shared" si="166"/>
        <v>0</v>
      </c>
      <c r="BW973" s="148">
        <f t="shared" si="167"/>
        <v>0</v>
      </c>
      <c r="BX973" s="148">
        <f t="shared" si="168"/>
        <v>0</v>
      </c>
      <c r="BY973" s="148">
        <f t="shared" si="170"/>
        <v>0</v>
      </c>
      <c r="BZ973" s="148">
        <f t="shared" si="171"/>
        <v>0</v>
      </c>
      <c r="CA973" s="148">
        <f t="shared" si="172"/>
        <v>0</v>
      </c>
      <c r="CB973" s="148">
        <f t="shared" si="173"/>
        <v>0</v>
      </c>
      <c r="CC973" s="148">
        <f t="shared" si="169"/>
        <v>0</v>
      </c>
    </row>
    <row r="974" spans="2:81" x14ac:dyDescent="0.25">
      <c r="B974" s="361">
        <f>Demography!B982</f>
        <v>0</v>
      </c>
      <c r="C974" s="361">
        <f>Demography!C982</f>
        <v>0</v>
      </c>
      <c r="D974" s="362">
        <f>Demography!D982</f>
        <v>0</v>
      </c>
      <c r="E974" s="337"/>
      <c r="F974" s="362">
        <f>LF!M981</f>
        <v>0</v>
      </c>
      <c r="G974" s="362">
        <f>LF!AE981</f>
        <v>0</v>
      </c>
      <c r="H974" s="362">
        <f>LF!AF981</f>
        <v>0</v>
      </c>
      <c r="I974" s="362">
        <f>LF!AH981</f>
        <v>0</v>
      </c>
      <c r="J974" s="362">
        <f>LF!AI981</f>
        <v>0</v>
      </c>
      <c r="K974" s="362">
        <f>LF!AK981</f>
        <v>0</v>
      </c>
      <c r="L974" s="362">
        <f>LF!AM981</f>
        <v>0</v>
      </c>
      <c r="M974" s="362">
        <f>LF!AN981</f>
        <v>0</v>
      </c>
      <c r="N974" s="362">
        <f>LF!AO981</f>
        <v>0</v>
      </c>
      <c r="O974" s="362">
        <f>LF!AP981</f>
        <v>0</v>
      </c>
      <c r="P974" s="362">
        <f>LF!AQ981</f>
        <v>0</v>
      </c>
      <c r="Q974" s="362">
        <f>COUNTIF(LF!AR981,"Yes")</f>
        <v>0</v>
      </c>
      <c r="R974" s="337"/>
      <c r="S974" s="362">
        <f>Oncho!K981</f>
        <v>0</v>
      </c>
      <c r="T974" s="362">
        <f>MAX(Oncho!AB981,Oncho!BA981)</f>
        <v>0</v>
      </c>
      <c r="U974" s="362">
        <f>MAX(Oncho!AC981,Oncho!BB981)</f>
        <v>0</v>
      </c>
      <c r="V974" s="362">
        <f>MAX(Oncho!AE981,Oncho!BD981)</f>
        <v>0</v>
      </c>
      <c r="W974" s="362">
        <f>MAX(Oncho!AF981,Oncho!BE981)</f>
        <v>0</v>
      </c>
      <c r="X974" s="362">
        <f>MAX(Oncho!AG981,Oncho!BF981)</f>
        <v>0</v>
      </c>
      <c r="Y974" s="362">
        <f>MAX(Oncho!AH981,Oncho!BG981)</f>
        <v>0</v>
      </c>
      <c r="Z974" s="362">
        <f>MAX(Oncho!AI981,Oncho!BH981)</f>
        <v>0</v>
      </c>
      <c r="AA974" s="362">
        <f>MAX(Oncho!AJ981,Oncho!BI981)</f>
        <v>0</v>
      </c>
      <c r="AB974" s="362">
        <f>MAX(COUNTIF(Oncho!AK981,"Yes"),COUNTIF(Oncho!BJ981,"Yes"))</f>
        <v>0</v>
      </c>
      <c r="AC974" s="337"/>
      <c r="AD974" s="362">
        <f>Schisto!P983</f>
        <v>0</v>
      </c>
      <c r="AE974" s="362">
        <f>Schisto!AI983</f>
        <v>0</v>
      </c>
      <c r="AF974" s="362">
        <f>Schisto!AJ983</f>
        <v>0</v>
      </c>
      <c r="AG974" s="362">
        <f>Schisto!AN983</f>
        <v>0</v>
      </c>
      <c r="AH974" s="362">
        <f>Schisto!AO983</f>
        <v>0</v>
      </c>
      <c r="AI974" s="362">
        <f>Schisto!AT983</f>
        <v>0</v>
      </c>
      <c r="AJ974" s="362">
        <f>Schisto!AU983</f>
        <v>0</v>
      </c>
      <c r="AK974" s="362">
        <f>Schisto!AV983</f>
        <v>0</v>
      </c>
      <c r="AL974" s="362">
        <f>Schisto!AW983</f>
        <v>0</v>
      </c>
      <c r="AM974" s="362">
        <f>COUNTIF(Schisto!AX983,"Yes")</f>
        <v>0</v>
      </c>
      <c r="AN974" s="337"/>
      <c r="AO974" s="362">
        <f>STH!P983</f>
        <v>0</v>
      </c>
      <c r="AP974" s="362">
        <f>MAX(STH!AK983,STH!BS983)</f>
        <v>0</v>
      </c>
      <c r="AQ974" s="362">
        <f>MAX(STH!AL983,STH!BT983)</f>
        <v>0</v>
      </c>
      <c r="AR974" s="362">
        <f>MAX(STH!AM983,STH!BU983)</f>
        <v>0</v>
      </c>
      <c r="AS974" s="362">
        <f>MAX(STH!AN983,STH!BV983)</f>
        <v>0</v>
      </c>
      <c r="AT974" s="362">
        <f>MAX(STH!AO983,STH!BW983)</f>
        <v>0</v>
      </c>
      <c r="AU974" s="362">
        <f>MAX(STH!AQ983,STH!BY983)</f>
        <v>0</v>
      </c>
      <c r="AV974" s="362">
        <f>MAX(STH!AR983,STH!BZ983)</f>
        <v>0</v>
      </c>
      <c r="AW974" s="362">
        <f>MAX(STH!AS983,STH!CA983)</f>
        <v>0</v>
      </c>
      <c r="AX974" s="362">
        <f>MAX(STH!AT983,STH!CB983)</f>
        <v>0</v>
      </c>
      <c r="AY974" s="362">
        <f>MAX(STH!AU983,STH!CC983)</f>
        <v>0</v>
      </c>
      <c r="AZ974" s="362">
        <f>MAX(STH!AV983,STH!CD983)</f>
        <v>0</v>
      </c>
      <c r="BA974" s="362">
        <f>MAX(STH!AW983,STH!CE983)</f>
        <v>0</v>
      </c>
      <c r="BB974" s="362">
        <f>MAX(STH!AX983,STH!CF983)</f>
        <v>0</v>
      </c>
      <c r="BC974" s="362">
        <f>MAX(STH!AY983,STH!CG983)</f>
        <v>0</v>
      </c>
      <c r="BD974" s="362">
        <f>MAX(STH!AZ983,STH!CH983)</f>
        <v>0</v>
      </c>
      <c r="BE974" s="362">
        <f>MAX(STH!BA983,STH!CI983)</f>
        <v>0</v>
      </c>
      <c r="BF974" s="362">
        <f>MAX(STH!BB983,STH!CJ983)</f>
        <v>0</v>
      </c>
      <c r="BG974" s="362">
        <f>MAX(COUNTIF(STH!BC983,"Yes"),COUNTIF(STH!CK983,"Yes"))</f>
        <v>0</v>
      </c>
      <c r="BH974" s="337"/>
      <c r="BI974" s="362">
        <f>Trachoma!Q986</f>
        <v>0</v>
      </c>
      <c r="BJ974" s="362">
        <f>Trachoma!AK986</f>
        <v>0</v>
      </c>
      <c r="BK974" s="362">
        <f>Trachoma!AL986</f>
        <v>0</v>
      </c>
      <c r="BL974" s="362">
        <f>Trachoma!AN986</f>
        <v>0</v>
      </c>
      <c r="BM974" s="362">
        <f>Trachoma!AO986</f>
        <v>0</v>
      </c>
      <c r="BN974" s="362">
        <f>Trachoma!AT986</f>
        <v>0</v>
      </c>
      <c r="BO974" s="362">
        <f>Trachoma!AU986</f>
        <v>0</v>
      </c>
      <c r="BP974" s="362">
        <f>Trachoma!AV986</f>
        <v>0</v>
      </c>
      <c r="BQ974" s="362">
        <f>Trachoma!AW986</f>
        <v>0</v>
      </c>
      <c r="BR974" s="362">
        <f>COUNTIF(Trachoma!AX986,"Yes")</f>
        <v>0</v>
      </c>
      <c r="BS974" s="337"/>
      <c r="BT974" s="362">
        <f t="shared" si="164"/>
        <v>0</v>
      </c>
      <c r="BU974" s="362">
        <f t="shared" si="165"/>
        <v>0</v>
      </c>
      <c r="BV974" s="362">
        <f t="shared" si="166"/>
        <v>0</v>
      </c>
      <c r="BW974" s="362">
        <f t="shared" si="167"/>
        <v>0</v>
      </c>
      <c r="BX974" s="362">
        <f t="shared" si="168"/>
        <v>0</v>
      </c>
      <c r="BY974" s="362">
        <f t="shared" si="170"/>
        <v>0</v>
      </c>
      <c r="BZ974" s="362">
        <f t="shared" si="171"/>
        <v>0</v>
      </c>
      <c r="CA974" s="362">
        <f t="shared" si="172"/>
        <v>0</v>
      </c>
      <c r="CB974" s="362">
        <f t="shared" si="173"/>
        <v>0</v>
      </c>
      <c r="CC974" s="362">
        <f t="shared" si="169"/>
        <v>0</v>
      </c>
    </row>
    <row r="975" spans="2:81" x14ac:dyDescent="0.25">
      <c r="B975" s="147">
        <f>Demography!B983</f>
        <v>0</v>
      </c>
      <c r="C975" s="147">
        <f>Demography!C983</f>
        <v>0</v>
      </c>
      <c r="D975" s="148">
        <f>Demography!D983</f>
        <v>0</v>
      </c>
      <c r="E975" s="55"/>
      <c r="F975" s="148">
        <f>LF!M982</f>
        <v>0</v>
      </c>
      <c r="G975" s="148">
        <f>LF!AE982</f>
        <v>0</v>
      </c>
      <c r="H975" s="148">
        <f>LF!AF982</f>
        <v>0</v>
      </c>
      <c r="I975" s="148">
        <f>LF!AH982</f>
        <v>0</v>
      </c>
      <c r="J975" s="148">
        <f>LF!AI982</f>
        <v>0</v>
      </c>
      <c r="K975" s="148">
        <f>LF!AK982</f>
        <v>0</v>
      </c>
      <c r="L975" s="148">
        <f>LF!AM982</f>
        <v>0</v>
      </c>
      <c r="M975" s="148">
        <f>LF!AN982</f>
        <v>0</v>
      </c>
      <c r="N975" s="148">
        <f>LF!AO982</f>
        <v>0</v>
      </c>
      <c r="O975" s="148">
        <f>LF!AP982</f>
        <v>0</v>
      </c>
      <c r="P975" s="148">
        <f>LF!AQ982</f>
        <v>0</v>
      </c>
      <c r="Q975" s="148">
        <f>COUNTIF(LF!AR982,"Yes")</f>
        <v>0</v>
      </c>
      <c r="R975" s="55"/>
      <c r="S975" s="148">
        <f>Oncho!K982</f>
        <v>0</v>
      </c>
      <c r="T975" s="148">
        <f>MAX(Oncho!AB982,Oncho!BA982)</f>
        <v>0</v>
      </c>
      <c r="U975" s="148">
        <f>MAX(Oncho!AC982,Oncho!BB982)</f>
        <v>0</v>
      </c>
      <c r="V975" s="148">
        <f>MAX(Oncho!AE982,Oncho!BD982)</f>
        <v>0</v>
      </c>
      <c r="W975" s="148">
        <f>MAX(Oncho!AF982,Oncho!BE982)</f>
        <v>0</v>
      </c>
      <c r="X975" s="148">
        <f>MAX(Oncho!AG982,Oncho!BF982)</f>
        <v>0</v>
      </c>
      <c r="Y975" s="148">
        <f>MAX(Oncho!AH982,Oncho!BG982)</f>
        <v>0</v>
      </c>
      <c r="Z975" s="148">
        <f>MAX(Oncho!AI982,Oncho!BH982)</f>
        <v>0</v>
      </c>
      <c r="AA975" s="148">
        <f>MAX(Oncho!AJ982,Oncho!BI982)</f>
        <v>0</v>
      </c>
      <c r="AB975" s="148">
        <f>MAX(COUNTIF(Oncho!AK982,"Yes"),COUNTIF(Oncho!BJ982,"Yes"))</f>
        <v>0</v>
      </c>
      <c r="AC975" s="55"/>
      <c r="AD975" s="148">
        <f>Schisto!P984</f>
        <v>0</v>
      </c>
      <c r="AE975" s="148">
        <f>Schisto!AI984</f>
        <v>0</v>
      </c>
      <c r="AF975" s="148">
        <f>Schisto!AJ984</f>
        <v>0</v>
      </c>
      <c r="AG975" s="148">
        <f>Schisto!AN984</f>
        <v>0</v>
      </c>
      <c r="AH975" s="148">
        <f>Schisto!AO984</f>
        <v>0</v>
      </c>
      <c r="AI975" s="148">
        <f>Schisto!AT984</f>
        <v>0</v>
      </c>
      <c r="AJ975" s="148">
        <f>Schisto!AU984</f>
        <v>0</v>
      </c>
      <c r="AK975" s="148">
        <f>Schisto!AV984</f>
        <v>0</v>
      </c>
      <c r="AL975" s="148">
        <f>Schisto!AW984</f>
        <v>0</v>
      </c>
      <c r="AM975" s="148">
        <f>COUNTIF(Schisto!AX984,"Yes")</f>
        <v>0</v>
      </c>
      <c r="AN975" s="55"/>
      <c r="AO975" s="148">
        <f>STH!P984</f>
        <v>0</v>
      </c>
      <c r="AP975" s="148">
        <f>MAX(STH!AK984,STH!BS984)</f>
        <v>0</v>
      </c>
      <c r="AQ975" s="148">
        <f>MAX(STH!AL984,STH!BT984)</f>
        <v>0</v>
      </c>
      <c r="AR975" s="148">
        <f>MAX(STH!AM984,STH!BU984)</f>
        <v>0</v>
      </c>
      <c r="AS975" s="148">
        <f>MAX(STH!AN984,STH!BV984)</f>
        <v>0</v>
      </c>
      <c r="AT975" s="148">
        <f>MAX(STH!AO984,STH!BW984)</f>
        <v>0</v>
      </c>
      <c r="AU975" s="148">
        <f>MAX(STH!AQ984,STH!BY984)</f>
        <v>0</v>
      </c>
      <c r="AV975" s="148">
        <f>MAX(STH!AR984,STH!BZ984)</f>
        <v>0</v>
      </c>
      <c r="AW975" s="148">
        <f>MAX(STH!AS984,STH!CA984)</f>
        <v>0</v>
      </c>
      <c r="AX975" s="148">
        <f>MAX(STH!AT984,STH!CB984)</f>
        <v>0</v>
      </c>
      <c r="AY975" s="148">
        <f>MAX(STH!AU984,STH!CC984)</f>
        <v>0</v>
      </c>
      <c r="AZ975" s="148">
        <f>MAX(STH!AV984,STH!CD984)</f>
        <v>0</v>
      </c>
      <c r="BA975" s="148">
        <f>MAX(STH!AW984,STH!CE984)</f>
        <v>0</v>
      </c>
      <c r="BB975" s="148">
        <f>MAX(STH!AX984,STH!CF984)</f>
        <v>0</v>
      </c>
      <c r="BC975" s="148">
        <f>MAX(STH!AY984,STH!CG984)</f>
        <v>0</v>
      </c>
      <c r="BD975" s="148">
        <f>MAX(STH!AZ984,STH!CH984)</f>
        <v>0</v>
      </c>
      <c r="BE975" s="148">
        <f>MAX(STH!BA984,STH!CI984)</f>
        <v>0</v>
      </c>
      <c r="BF975" s="148">
        <f>MAX(STH!BB984,STH!CJ984)</f>
        <v>0</v>
      </c>
      <c r="BG975" s="148">
        <f>MAX(COUNTIF(STH!BC984,"Yes"),COUNTIF(STH!CK984,"Yes"))</f>
        <v>0</v>
      </c>
      <c r="BH975" s="55"/>
      <c r="BI975" s="148">
        <f>Trachoma!Q987</f>
        <v>0</v>
      </c>
      <c r="BJ975" s="148">
        <f>Trachoma!AK987</f>
        <v>0</v>
      </c>
      <c r="BK975" s="148">
        <f>Trachoma!AL987</f>
        <v>0</v>
      </c>
      <c r="BL975" s="148">
        <f>Trachoma!AN987</f>
        <v>0</v>
      </c>
      <c r="BM975" s="148">
        <f>Trachoma!AO987</f>
        <v>0</v>
      </c>
      <c r="BN975" s="148">
        <f>Trachoma!AT987</f>
        <v>0</v>
      </c>
      <c r="BO975" s="148">
        <f>Trachoma!AU987</f>
        <v>0</v>
      </c>
      <c r="BP975" s="148">
        <f>Trachoma!AV987</f>
        <v>0</v>
      </c>
      <c r="BQ975" s="148">
        <f>Trachoma!AW987</f>
        <v>0</v>
      </c>
      <c r="BR975" s="148">
        <f>COUNTIF(Trachoma!AX987,"Yes")</f>
        <v>0</v>
      </c>
      <c r="BS975" s="55"/>
      <c r="BT975" s="148">
        <f t="shared" si="164"/>
        <v>0</v>
      </c>
      <c r="BU975" s="148">
        <f t="shared" si="165"/>
        <v>0</v>
      </c>
      <c r="BV975" s="148">
        <f t="shared" si="166"/>
        <v>0</v>
      </c>
      <c r="BW975" s="148">
        <f t="shared" si="167"/>
        <v>0</v>
      </c>
      <c r="BX975" s="148">
        <f t="shared" si="168"/>
        <v>0</v>
      </c>
      <c r="BY975" s="148">
        <f t="shared" si="170"/>
        <v>0</v>
      </c>
      <c r="BZ975" s="148">
        <f t="shared" si="171"/>
        <v>0</v>
      </c>
      <c r="CA975" s="148">
        <f t="shared" si="172"/>
        <v>0</v>
      </c>
      <c r="CB975" s="148">
        <f t="shared" si="173"/>
        <v>0</v>
      </c>
      <c r="CC975" s="148">
        <f t="shared" si="169"/>
        <v>0</v>
      </c>
    </row>
    <row r="976" spans="2:81" x14ac:dyDescent="0.25">
      <c r="B976" s="361">
        <f>Demography!B984</f>
        <v>0</v>
      </c>
      <c r="C976" s="361">
        <f>Demography!C984</f>
        <v>0</v>
      </c>
      <c r="D976" s="362">
        <f>Demography!D984</f>
        <v>0</v>
      </c>
      <c r="E976" s="337"/>
      <c r="F976" s="362">
        <f>LF!M983</f>
        <v>0</v>
      </c>
      <c r="G976" s="362">
        <f>LF!AE983</f>
        <v>0</v>
      </c>
      <c r="H976" s="362">
        <f>LF!AF983</f>
        <v>0</v>
      </c>
      <c r="I976" s="362">
        <f>LF!AH983</f>
        <v>0</v>
      </c>
      <c r="J976" s="362">
        <f>LF!AI983</f>
        <v>0</v>
      </c>
      <c r="K976" s="362">
        <f>LF!AK983</f>
        <v>0</v>
      </c>
      <c r="L976" s="362">
        <f>LF!AM983</f>
        <v>0</v>
      </c>
      <c r="M976" s="362">
        <f>LF!AN983</f>
        <v>0</v>
      </c>
      <c r="N976" s="362">
        <f>LF!AO983</f>
        <v>0</v>
      </c>
      <c r="O976" s="362">
        <f>LF!AP983</f>
        <v>0</v>
      </c>
      <c r="P976" s="362">
        <f>LF!AQ983</f>
        <v>0</v>
      </c>
      <c r="Q976" s="362">
        <f>COUNTIF(LF!AR983,"Yes")</f>
        <v>0</v>
      </c>
      <c r="R976" s="337"/>
      <c r="S976" s="362">
        <f>Oncho!K983</f>
        <v>0</v>
      </c>
      <c r="T976" s="362">
        <f>MAX(Oncho!AB983,Oncho!BA983)</f>
        <v>0</v>
      </c>
      <c r="U976" s="362">
        <f>MAX(Oncho!AC983,Oncho!BB983)</f>
        <v>0</v>
      </c>
      <c r="V976" s="362">
        <f>MAX(Oncho!AE983,Oncho!BD983)</f>
        <v>0</v>
      </c>
      <c r="W976" s="362">
        <f>MAX(Oncho!AF983,Oncho!BE983)</f>
        <v>0</v>
      </c>
      <c r="X976" s="362">
        <f>MAX(Oncho!AG983,Oncho!BF983)</f>
        <v>0</v>
      </c>
      <c r="Y976" s="362">
        <f>MAX(Oncho!AH983,Oncho!BG983)</f>
        <v>0</v>
      </c>
      <c r="Z976" s="362">
        <f>MAX(Oncho!AI983,Oncho!BH983)</f>
        <v>0</v>
      </c>
      <c r="AA976" s="362">
        <f>MAX(Oncho!AJ983,Oncho!BI983)</f>
        <v>0</v>
      </c>
      <c r="AB976" s="362">
        <f>MAX(COUNTIF(Oncho!AK983,"Yes"),COUNTIF(Oncho!BJ983,"Yes"))</f>
        <v>0</v>
      </c>
      <c r="AC976" s="337"/>
      <c r="AD976" s="362">
        <f>Schisto!P985</f>
        <v>0</v>
      </c>
      <c r="AE976" s="362">
        <f>Schisto!AI985</f>
        <v>0</v>
      </c>
      <c r="AF976" s="362">
        <f>Schisto!AJ985</f>
        <v>0</v>
      </c>
      <c r="AG976" s="362">
        <f>Schisto!AN985</f>
        <v>0</v>
      </c>
      <c r="AH976" s="362">
        <f>Schisto!AO985</f>
        <v>0</v>
      </c>
      <c r="AI976" s="362">
        <f>Schisto!AT985</f>
        <v>0</v>
      </c>
      <c r="AJ976" s="362">
        <f>Schisto!AU985</f>
        <v>0</v>
      </c>
      <c r="AK976" s="362">
        <f>Schisto!AV985</f>
        <v>0</v>
      </c>
      <c r="AL976" s="362">
        <f>Schisto!AW985</f>
        <v>0</v>
      </c>
      <c r="AM976" s="362">
        <f>COUNTIF(Schisto!AX985,"Yes")</f>
        <v>0</v>
      </c>
      <c r="AN976" s="337"/>
      <c r="AO976" s="362">
        <f>STH!P985</f>
        <v>0</v>
      </c>
      <c r="AP976" s="362">
        <f>MAX(STH!AK985,STH!BS985)</f>
        <v>0</v>
      </c>
      <c r="AQ976" s="362">
        <f>MAX(STH!AL985,STH!BT985)</f>
        <v>0</v>
      </c>
      <c r="AR976" s="362">
        <f>MAX(STH!AM985,STH!BU985)</f>
        <v>0</v>
      </c>
      <c r="AS976" s="362">
        <f>MAX(STH!AN985,STH!BV985)</f>
        <v>0</v>
      </c>
      <c r="AT976" s="362">
        <f>MAX(STH!AO985,STH!BW985)</f>
        <v>0</v>
      </c>
      <c r="AU976" s="362">
        <f>MAX(STH!AQ985,STH!BY985)</f>
        <v>0</v>
      </c>
      <c r="AV976" s="362">
        <f>MAX(STH!AR985,STH!BZ985)</f>
        <v>0</v>
      </c>
      <c r="AW976" s="362">
        <f>MAX(STH!AS985,STH!CA985)</f>
        <v>0</v>
      </c>
      <c r="AX976" s="362">
        <f>MAX(STH!AT985,STH!CB985)</f>
        <v>0</v>
      </c>
      <c r="AY976" s="362">
        <f>MAX(STH!AU985,STH!CC985)</f>
        <v>0</v>
      </c>
      <c r="AZ976" s="362">
        <f>MAX(STH!AV985,STH!CD985)</f>
        <v>0</v>
      </c>
      <c r="BA976" s="362">
        <f>MAX(STH!AW985,STH!CE985)</f>
        <v>0</v>
      </c>
      <c r="BB976" s="362">
        <f>MAX(STH!AX985,STH!CF985)</f>
        <v>0</v>
      </c>
      <c r="BC976" s="362">
        <f>MAX(STH!AY985,STH!CG985)</f>
        <v>0</v>
      </c>
      <c r="BD976" s="362">
        <f>MAX(STH!AZ985,STH!CH985)</f>
        <v>0</v>
      </c>
      <c r="BE976" s="362">
        <f>MAX(STH!BA985,STH!CI985)</f>
        <v>0</v>
      </c>
      <c r="BF976" s="362">
        <f>MAX(STH!BB985,STH!CJ985)</f>
        <v>0</v>
      </c>
      <c r="BG976" s="362">
        <f>MAX(COUNTIF(STH!BC985,"Yes"),COUNTIF(STH!CK985,"Yes"))</f>
        <v>0</v>
      </c>
      <c r="BH976" s="337"/>
      <c r="BI976" s="362">
        <f>Trachoma!Q988</f>
        <v>0</v>
      </c>
      <c r="BJ976" s="362">
        <f>Trachoma!AK988</f>
        <v>0</v>
      </c>
      <c r="BK976" s="362">
        <f>Trachoma!AL988</f>
        <v>0</v>
      </c>
      <c r="BL976" s="362">
        <f>Trachoma!AN988</f>
        <v>0</v>
      </c>
      <c r="BM976" s="362">
        <f>Trachoma!AO988</f>
        <v>0</v>
      </c>
      <c r="BN976" s="362">
        <f>Trachoma!AT988</f>
        <v>0</v>
      </c>
      <c r="BO976" s="362">
        <f>Trachoma!AU988</f>
        <v>0</v>
      </c>
      <c r="BP976" s="362">
        <f>Trachoma!AV988</f>
        <v>0</v>
      </c>
      <c r="BQ976" s="362">
        <f>Trachoma!AW988</f>
        <v>0</v>
      </c>
      <c r="BR976" s="362">
        <f>COUNTIF(Trachoma!AX988,"Yes")</f>
        <v>0</v>
      </c>
      <c r="BS976" s="337"/>
      <c r="BT976" s="362">
        <f t="shared" si="164"/>
        <v>0</v>
      </c>
      <c r="BU976" s="362">
        <f t="shared" si="165"/>
        <v>0</v>
      </c>
      <c r="BV976" s="362">
        <f t="shared" si="166"/>
        <v>0</v>
      </c>
      <c r="BW976" s="362">
        <f t="shared" si="167"/>
        <v>0</v>
      </c>
      <c r="BX976" s="362">
        <f t="shared" si="168"/>
        <v>0</v>
      </c>
      <c r="BY976" s="362">
        <f t="shared" si="170"/>
        <v>0</v>
      </c>
      <c r="BZ976" s="362">
        <f t="shared" si="171"/>
        <v>0</v>
      </c>
      <c r="CA976" s="362">
        <f t="shared" si="172"/>
        <v>0</v>
      </c>
      <c r="CB976" s="362">
        <f t="shared" si="173"/>
        <v>0</v>
      </c>
      <c r="CC976" s="362">
        <f t="shared" si="169"/>
        <v>0</v>
      </c>
    </row>
    <row r="977" spans="2:81" x14ac:dyDescent="0.25">
      <c r="B977" s="147">
        <f>Demography!B985</f>
        <v>0</v>
      </c>
      <c r="C977" s="147">
        <f>Demography!C985</f>
        <v>0</v>
      </c>
      <c r="D977" s="148">
        <f>Demography!D985</f>
        <v>0</v>
      </c>
      <c r="E977" s="55"/>
      <c r="F977" s="148">
        <f>LF!M984</f>
        <v>0</v>
      </c>
      <c r="G977" s="148">
        <f>LF!AE984</f>
        <v>0</v>
      </c>
      <c r="H977" s="148">
        <f>LF!AF984</f>
        <v>0</v>
      </c>
      <c r="I977" s="148">
        <f>LF!AH984</f>
        <v>0</v>
      </c>
      <c r="J977" s="148">
        <f>LF!AI984</f>
        <v>0</v>
      </c>
      <c r="K977" s="148">
        <f>LF!AK984</f>
        <v>0</v>
      </c>
      <c r="L977" s="148">
        <f>LF!AM984</f>
        <v>0</v>
      </c>
      <c r="M977" s="148">
        <f>LF!AN984</f>
        <v>0</v>
      </c>
      <c r="N977" s="148">
        <f>LF!AO984</f>
        <v>0</v>
      </c>
      <c r="O977" s="148">
        <f>LF!AP984</f>
        <v>0</v>
      </c>
      <c r="P977" s="148">
        <f>LF!AQ984</f>
        <v>0</v>
      </c>
      <c r="Q977" s="148">
        <f>COUNTIF(LF!AR984,"Yes")</f>
        <v>0</v>
      </c>
      <c r="R977" s="55"/>
      <c r="S977" s="148">
        <f>Oncho!K984</f>
        <v>0</v>
      </c>
      <c r="T977" s="148">
        <f>MAX(Oncho!AB984,Oncho!BA984)</f>
        <v>0</v>
      </c>
      <c r="U977" s="148">
        <f>MAX(Oncho!AC984,Oncho!BB984)</f>
        <v>0</v>
      </c>
      <c r="V977" s="148">
        <f>MAX(Oncho!AE984,Oncho!BD984)</f>
        <v>0</v>
      </c>
      <c r="W977" s="148">
        <f>MAX(Oncho!AF984,Oncho!BE984)</f>
        <v>0</v>
      </c>
      <c r="X977" s="148">
        <f>MAX(Oncho!AG984,Oncho!BF984)</f>
        <v>0</v>
      </c>
      <c r="Y977" s="148">
        <f>MAX(Oncho!AH984,Oncho!BG984)</f>
        <v>0</v>
      </c>
      <c r="Z977" s="148">
        <f>MAX(Oncho!AI984,Oncho!BH984)</f>
        <v>0</v>
      </c>
      <c r="AA977" s="148">
        <f>MAX(Oncho!AJ984,Oncho!BI984)</f>
        <v>0</v>
      </c>
      <c r="AB977" s="148">
        <f>MAX(COUNTIF(Oncho!AK984,"Yes"),COUNTIF(Oncho!BJ984,"Yes"))</f>
        <v>0</v>
      </c>
      <c r="AC977" s="55"/>
      <c r="AD977" s="148">
        <f>Schisto!P986</f>
        <v>0</v>
      </c>
      <c r="AE977" s="148">
        <f>Schisto!AI986</f>
        <v>0</v>
      </c>
      <c r="AF977" s="148">
        <f>Schisto!AJ986</f>
        <v>0</v>
      </c>
      <c r="AG977" s="148">
        <f>Schisto!AN986</f>
        <v>0</v>
      </c>
      <c r="AH977" s="148">
        <f>Schisto!AO986</f>
        <v>0</v>
      </c>
      <c r="AI977" s="148">
        <f>Schisto!AT986</f>
        <v>0</v>
      </c>
      <c r="AJ977" s="148">
        <f>Schisto!AU986</f>
        <v>0</v>
      </c>
      <c r="AK977" s="148">
        <f>Schisto!AV986</f>
        <v>0</v>
      </c>
      <c r="AL977" s="148">
        <f>Schisto!AW986</f>
        <v>0</v>
      </c>
      <c r="AM977" s="148">
        <f>COUNTIF(Schisto!AX986,"Yes")</f>
        <v>0</v>
      </c>
      <c r="AN977" s="55"/>
      <c r="AO977" s="148">
        <f>STH!P986</f>
        <v>0</v>
      </c>
      <c r="AP977" s="148">
        <f>MAX(STH!AK986,STH!BS986)</f>
        <v>0</v>
      </c>
      <c r="AQ977" s="148">
        <f>MAX(STH!AL986,STH!BT986)</f>
        <v>0</v>
      </c>
      <c r="AR977" s="148">
        <f>MAX(STH!AM986,STH!BU986)</f>
        <v>0</v>
      </c>
      <c r="AS977" s="148">
        <f>MAX(STH!AN986,STH!BV986)</f>
        <v>0</v>
      </c>
      <c r="AT977" s="148">
        <f>MAX(STH!AO986,STH!BW986)</f>
        <v>0</v>
      </c>
      <c r="AU977" s="148">
        <f>MAX(STH!AQ986,STH!BY986)</f>
        <v>0</v>
      </c>
      <c r="AV977" s="148">
        <f>MAX(STH!AR986,STH!BZ986)</f>
        <v>0</v>
      </c>
      <c r="AW977" s="148">
        <f>MAX(STH!AS986,STH!CA986)</f>
        <v>0</v>
      </c>
      <c r="AX977" s="148">
        <f>MAX(STH!AT986,STH!CB986)</f>
        <v>0</v>
      </c>
      <c r="AY977" s="148">
        <f>MAX(STH!AU986,STH!CC986)</f>
        <v>0</v>
      </c>
      <c r="AZ977" s="148">
        <f>MAX(STH!AV986,STH!CD986)</f>
        <v>0</v>
      </c>
      <c r="BA977" s="148">
        <f>MAX(STH!AW986,STH!CE986)</f>
        <v>0</v>
      </c>
      <c r="BB977" s="148">
        <f>MAX(STH!AX986,STH!CF986)</f>
        <v>0</v>
      </c>
      <c r="BC977" s="148">
        <f>MAX(STH!AY986,STH!CG986)</f>
        <v>0</v>
      </c>
      <c r="BD977" s="148">
        <f>MAX(STH!AZ986,STH!CH986)</f>
        <v>0</v>
      </c>
      <c r="BE977" s="148">
        <f>MAX(STH!BA986,STH!CI986)</f>
        <v>0</v>
      </c>
      <c r="BF977" s="148">
        <f>MAX(STH!BB986,STH!CJ986)</f>
        <v>0</v>
      </c>
      <c r="BG977" s="148">
        <f>MAX(COUNTIF(STH!BC986,"Yes"),COUNTIF(STH!CK986,"Yes"))</f>
        <v>0</v>
      </c>
      <c r="BH977" s="55"/>
      <c r="BI977" s="148">
        <f>Trachoma!Q989</f>
        <v>0</v>
      </c>
      <c r="BJ977" s="148">
        <f>Trachoma!AK989</f>
        <v>0</v>
      </c>
      <c r="BK977" s="148">
        <f>Trachoma!AL989</f>
        <v>0</v>
      </c>
      <c r="BL977" s="148">
        <f>Trachoma!AN989</f>
        <v>0</v>
      </c>
      <c r="BM977" s="148">
        <f>Trachoma!AO989</f>
        <v>0</v>
      </c>
      <c r="BN977" s="148">
        <f>Trachoma!AT989</f>
        <v>0</v>
      </c>
      <c r="BO977" s="148">
        <f>Trachoma!AU989</f>
        <v>0</v>
      </c>
      <c r="BP977" s="148">
        <f>Trachoma!AV989</f>
        <v>0</v>
      </c>
      <c r="BQ977" s="148">
        <f>Trachoma!AW989</f>
        <v>0</v>
      </c>
      <c r="BR977" s="148">
        <f>COUNTIF(Trachoma!AX989,"Yes")</f>
        <v>0</v>
      </c>
      <c r="BS977" s="55"/>
      <c r="BT977" s="148">
        <f t="shared" si="164"/>
        <v>0</v>
      </c>
      <c r="BU977" s="148">
        <f t="shared" si="165"/>
        <v>0</v>
      </c>
      <c r="BV977" s="148">
        <f t="shared" si="166"/>
        <v>0</v>
      </c>
      <c r="BW977" s="148">
        <f t="shared" si="167"/>
        <v>0</v>
      </c>
      <c r="BX977" s="148">
        <f t="shared" si="168"/>
        <v>0</v>
      </c>
      <c r="BY977" s="148">
        <f t="shared" si="170"/>
        <v>0</v>
      </c>
      <c r="BZ977" s="148">
        <f t="shared" si="171"/>
        <v>0</v>
      </c>
      <c r="CA977" s="148">
        <f t="shared" si="172"/>
        <v>0</v>
      </c>
      <c r="CB977" s="148">
        <f t="shared" si="173"/>
        <v>0</v>
      </c>
      <c r="CC977" s="148">
        <f t="shared" si="169"/>
        <v>0</v>
      </c>
    </row>
    <row r="978" spans="2:81" x14ac:dyDescent="0.25">
      <c r="B978" s="361">
        <f>Demography!B986</f>
        <v>0</v>
      </c>
      <c r="C978" s="361">
        <f>Demography!C986</f>
        <v>0</v>
      </c>
      <c r="D978" s="362">
        <f>Demography!D986</f>
        <v>0</v>
      </c>
      <c r="E978" s="337"/>
      <c r="F978" s="362">
        <f>LF!M985</f>
        <v>0</v>
      </c>
      <c r="G978" s="362">
        <f>LF!AE985</f>
        <v>0</v>
      </c>
      <c r="H978" s="362">
        <f>LF!AF985</f>
        <v>0</v>
      </c>
      <c r="I978" s="362">
        <f>LF!AH985</f>
        <v>0</v>
      </c>
      <c r="J978" s="362">
        <f>LF!AI985</f>
        <v>0</v>
      </c>
      <c r="K978" s="362">
        <f>LF!AK985</f>
        <v>0</v>
      </c>
      <c r="L978" s="362">
        <f>LF!AM985</f>
        <v>0</v>
      </c>
      <c r="M978" s="362">
        <f>LF!AN985</f>
        <v>0</v>
      </c>
      <c r="N978" s="362">
        <f>LF!AO985</f>
        <v>0</v>
      </c>
      <c r="O978" s="362">
        <f>LF!AP985</f>
        <v>0</v>
      </c>
      <c r="P978" s="362">
        <f>LF!AQ985</f>
        <v>0</v>
      </c>
      <c r="Q978" s="362">
        <f>COUNTIF(LF!AR985,"Yes")</f>
        <v>0</v>
      </c>
      <c r="R978" s="337"/>
      <c r="S978" s="362">
        <f>Oncho!K985</f>
        <v>0</v>
      </c>
      <c r="T978" s="362">
        <f>MAX(Oncho!AB985,Oncho!BA985)</f>
        <v>0</v>
      </c>
      <c r="U978" s="362">
        <f>MAX(Oncho!AC985,Oncho!BB985)</f>
        <v>0</v>
      </c>
      <c r="V978" s="362">
        <f>MAX(Oncho!AE985,Oncho!BD985)</f>
        <v>0</v>
      </c>
      <c r="W978" s="362">
        <f>MAX(Oncho!AF985,Oncho!BE985)</f>
        <v>0</v>
      </c>
      <c r="X978" s="362">
        <f>MAX(Oncho!AG985,Oncho!BF985)</f>
        <v>0</v>
      </c>
      <c r="Y978" s="362">
        <f>MAX(Oncho!AH985,Oncho!BG985)</f>
        <v>0</v>
      </c>
      <c r="Z978" s="362">
        <f>MAX(Oncho!AI985,Oncho!BH985)</f>
        <v>0</v>
      </c>
      <c r="AA978" s="362">
        <f>MAX(Oncho!AJ985,Oncho!BI985)</f>
        <v>0</v>
      </c>
      <c r="AB978" s="362">
        <f>MAX(COUNTIF(Oncho!AK985,"Yes"),COUNTIF(Oncho!BJ985,"Yes"))</f>
        <v>0</v>
      </c>
      <c r="AC978" s="337"/>
      <c r="AD978" s="362">
        <f>Schisto!P987</f>
        <v>0</v>
      </c>
      <c r="AE978" s="362">
        <f>Schisto!AI987</f>
        <v>0</v>
      </c>
      <c r="AF978" s="362">
        <f>Schisto!AJ987</f>
        <v>0</v>
      </c>
      <c r="AG978" s="362">
        <f>Schisto!AN987</f>
        <v>0</v>
      </c>
      <c r="AH978" s="362">
        <f>Schisto!AO987</f>
        <v>0</v>
      </c>
      <c r="AI978" s="362">
        <f>Schisto!AT987</f>
        <v>0</v>
      </c>
      <c r="AJ978" s="362">
        <f>Schisto!AU987</f>
        <v>0</v>
      </c>
      <c r="AK978" s="362">
        <f>Schisto!AV987</f>
        <v>0</v>
      </c>
      <c r="AL978" s="362">
        <f>Schisto!AW987</f>
        <v>0</v>
      </c>
      <c r="AM978" s="362">
        <f>COUNTIF(Schisto!AX987,"Yes")</f>
        <v>0</v>
      </c>
      <c r="AN978" s="337"/>
      <c r="AO978" s="362">
        <f>STH!P987</f>
        <v>0</v>
      </c>
      <c r="AP978" s="362">
        <f>MAX(STH!AK987,STH!BS987)</f>
        <v>0</v>
      </c>
      <c r="AQ978" s="362">
        <f>MAX(STH!AL987,STH!BT987)</f>
        <v>0</v>
      </c>
      <c r="AR978" s="362">
        <f>MAX(STH!AM987,STH!BU987)</f>
        <v>0</v>
      </c>
      <c r="AS978" s="362">
        <f>MAX(STH!AN987,STH!BV987)</f>
        <v>0</v>
      </c>
      <c r="AT978" s="362">
        <f>MAX(STH!AO987,STH!BW987)</f>
        <v>0</v>
      </c>
      <c r="AU978" s="362">
        <f>MAX(STH!AQ987,STH!BY987)</f>
        <v>0</v>
      </c>
      <c r="AV978" s="362">
        <f>MAX(STH!AR987,STH!BZ987)</f>
        <v>0</v>
      </c>
      <c r="AW978" s="362">
        <f>MAX(STH!AS987,STH!CA987)</f>
        <v>0</v>
      </c>
      <c r="AX978" s="362">
        <f>MAX(STH!AT987,STH!CB987)</f>
        <v>0</v>
      </c>
      <c r="AY978" s="362">
        <f>MAX(STH!AU987,STH!CC987)</f>
        <v>0</v>
      </c>
      <c r="AZ978" s="362">
        <f>MAX(STH!AV987,STH!CD987)</f>
        <v>0</v>
      </c>
      <c r="BA978" s="362">
        <f>MAX(STH!AW987,STH!CE987)</f>
        <v>0</v>
      </c>
      <c r="BB978" s="362">
        <f>MAX(STH!AX987,STH!CF987)</f>
        <v>0</v>
      </c>
      <c r="BC978" s="362">
        <f>MAX(STH!AY987,STH!CG987)</f>
        <v>0</v>
      </c>
      <c r="BD978" s="362">
        <f>MAX(STH!AZ987,STH!CH987)</f>
        <v>0</v>
      </c>
      <c r="BE978" s="362">
        <f>MAX(STH!BA987,STH!CI987)</f>
        <v>0</v>
      </c>
      <c r="BF978" s="362">
        <f>MAX(STH!BB987,STH!CJ987)</f>
        <v>0</v>
      </c>
      <c r="BG978" s="362">
        <f>MAX(COUNTIF(STH!BC987,"Yes"),COUNTIF(STH!CK987,"Yes"))</f>
        <v>0</v>
      </c>
      <c r="BH978" s="337"/>
      <c r="BI978" s="362">
        <f>Trachoma!Q990</f>
        <v>0</v>
      </c>
      <c r="BJ978" s="362">
        <f>Trachoma!AK990</f>
        <v>0</v>
      </c>
      <c r="BK978" s="362">
        <f>Trachoma!AL990</f>
        <v>0</v>
      </c>
      <c r="BL978" s="362">
        <f>Trachoma!AN990</f>
        <v>0</v>
      </c>
      <c r="BM978" s="362">
        <f>Trachoma!AO990</f>
        <v>0</v>
      </c>
      <c r="BN978" s="362">
        <f>Trachoma!AT990</f>
        <v>0</v>
      </c>
      <c r="BO978" s="362">
        <f>Trachoma!AU990</f>
        <v>0</v>
      </c>
      <c r="BP978" s="362">
        <f>Trachoma!AV990</f>
        <v>0</v>
      </c>
      <c r="BQ978" s="362">
        <f>Trachoma!AW990</f>
        <v>0</v>
      </c>
      <c r="BR978" s="362">
        <f>COUNTIF(Trachoma!AX990,"Yes")</f>
        <v>0</v>
      </c>
      <c r="BS978" s="337"/>
      <c r="BT978" s="362">
        <f t="shared" si="164"/>
        <v>0</v>
      </c>
      <c r="BU978" s="362">
        <f t="shared" si="165"/>
        <v>0</v>
      </c>
      <c r="BV978" s="362">
        <f t="shared" si="166"/>
        <v>0</v>
      </c>
      <c r="BW978" s="362">
        <f t="shared" si="167"/>
        <v>0</v>
      </c>
      <c r="BX978" s="362">
        <f t="shared" si="168"/>
        <v>0</v>
      </c>
      <c r="BY978" s="362">
        <f t="shared" si="170"/>
        <v>0</v>
      </c>
      <c r="BZ978" s="362">
        <f t="shared" si="171"/>
        <v>0</v>
      </c>
      <c r="CA978" s="362">
        <f t="shared" si="172"/>
        <v>0</v>
      </c>
      <c r="CB978" s="362">
        <f t="shared" si="173"/>
        <v>0</v>
      </c>
      <c r="CC978" s="362">
        <f t="shared" si="169"/>
        <v>0</v>
      </c>
    </row>
    <row r="979" spans="2:81" x14ac:dyDescent="0.25">
      <c r="B979" s="147">
        <f>Demography!B987</f>
        <v>0</v>
      </c>
      <c r="C979" s="147">
        <f>Demography!C987</f>
        <v>0</v>
      </c>
      <c r="D979" s="148">
        <f>Demography!D987</f>
        <v>0</v>
      </c>
      <c r="E979" s="55"/>
      <c r="F979" s="148">
        <f>LF!M986</f>
        <v>0</v>
      </c>
      <c r="G979" s="148">
        <f>LF!AE986</f>
        <v>0</v>
      </c>
      <c r="H979" s="148">
        <f>LF!AF986</f>
        <v>0</v>
      </c>
      <c r="I979" s="148">
        <f>LF!AH986</f>
        <v>0</v>
      </c>
      <c r="J979" s="148">
        <f>LF!AI986</f>
        <v>0</v>
      </c>
      <c r="K979" s="148">
        <f>LF!AK986</f>
        <v>0</v>
      </c>
      <c r="L979" s="148">
        <f>LF!AM986</f>
        <v>0</v>
      </c>
      <c r="M979" s="148">
        <f>LF!AN986</f>
        <v>0</v>
      </c>
      <c r="N979" s="148">
        <f>LF!AO986</f>
        <v>0</v>
      </c>
      <c r="O979" s="148">
        <f>LF!AP986</f>
        <v>0</v>
      </c>
      <c r="P979" s="148">
        <f>LF!AQ986</f>
        <v>0</v>
      </c>
      <c r="Q979" s="148">
        <f>COUNTIF(LF!AR986,"Yes")</f>
        <v>0</v>
      </c>
      <c r="R979" s="55"/>
      <c r="S979" s="148">
        <f>Oncho!K986</f>
        <v>0</v>
      </c>
      <c r="T979" s="148">
        <f>MAX(Oncho!AB986,Oncho!BA986)</f>
        <v>0</v>
      </c>
      <c r="U979" s="148">
        <f>MAX(Oncho!AC986,Oncho!BB986)</f>
        <v>0</v>
      </c>
      <c r="V979" s="148">
        <f>MAX(Oncho!AE986,Oncho!BD986)</f>
        <v>0</v>
      </c>
      <c r="W979" s="148">
        <f>MAX(Oncho!AF986,Oncho!BE986)</f>
        <v>0</v>
      </c>
      <c r="X979" s="148">
        <f>MAX(Oncho!AG986,Oncho!BF986)</f>
        <v>0</v>
      </c>
      <c r="Y979" s="148">
        <f>MAX(Oncho!AH986,Oncho!BG986)</f>
        <v>0</v>
      </c>
      <c r="Z979" s="148">
        <f>MAX(Oncho!AI986,Oncho!BH986)</f>
        <v>0</v>
      </c>
      <c r="AA979" s="148">
        <f>MAX(Oncho!AJ986,Oncho!BI986)</f>
        <v>0</v>
      </c>
      <c r="AB979" s="148">
        <f>MAX(COUNTIF(Oncho!AK986,"Yes"),COUNTIF(Oncho!BJ986,"Yes"))</f>
        <v>0</v>
      </c>
      <c r="AC979" s="55"/>
      <c r="AD979" s="148">
        <f>Schisto!P988</f>
        <v>0</v>
      </c>
      <c r="AE979" s="148">
        <f>Schisto!AI988</f>
        <v>0</v>
      </c>
      <c r="AF979" s="148">
        <f>Schisto!AJ988</f>
        <v>0</v>
      </c>
      <c r="AG979" s="148">
        <f>Schisto!AN988</f>
        <v>0</v>
      </c>
      <c r="AH979" s="148">
        <f>Schisto!AO988</f>
        <v>0</v>
      </c>
      <c r="AI979" s="148">
        <f>Schisto!AT988</f>
        <v>0</v>
      </c>
      <c r="AJ979" s="148">
        <f>Schisto!AU988</f>
        <v>0</v>
      </c>
      <c r="AK979" s="148">
        <f>Schisto!AV988</f>
        <v>0</v>
      </c>
      <c r="AL979" s="148">
        <f>Schisto!AW988</f>
        <v>0</v>
      </c>
      <c r="AM979" s="148">
        <f>COUNTIF(Schisto!AX988,"Yes")</f>
        <v>0</v>
      </c>
      <c r="AN979" s="55"/>
      <c r="AO979" s="148">
        <f>STH!P988</f>
        <v>0</v>
      </c>
      <c r="AP979" s="148">
        <f>MAX(STH!AK988,STH!BS988)</f>
        <v>0</v>
      </c>
      <c r="AQ979" s="148">
        <f>MAX(STH!AL988,STH!BT988)</f>
        <v>0</v>
      </c>
      <c r="AR979" s="148">
        <f>MAX(STH!AM988,STH!BU988)</f>
        <v>0</v>
      </c>
      <c r="AS979" s="148">
        <f>MAX(STH!AN988,STH!BV988)</f>
        <v>0</v>
      </c>
      <c r="AT979" s="148">
        <f>MAX(STH!AO988,STH!BW988)</f>
        <v>0</v>
      </c>
      <c r="AU979" s="148">
        <f>MAX(STH!AQ988,STH!BY988)</f>
        <v>0</v>
      </c>
      <c r="AV979" s="148">
        <f>MAX(STH!AR988,STH!BZ988)</f>
        <v>0</v>
      </c>
      <c r="AW979" s="148">
        <f>MAX(STH!AS988,STH!CA988)</f>
        <v>0</v>
      </c>
      <c r="AX979" s="148">
        <f>MAX(STH!AT988,STH!CB988)</f>
        <v>0</v>
      </c>
      <c r="AY979" s="148">
        <f>MAX(STH!AU988,STH!CC988)</f>
        <v>0</v>
      </c>
      <c r="AZ979" s="148">
        <f>MAX(STH!AV988,STH!CD988)</f>
        <v>0</v>
      </c>
      <c r="BA979" s="148">
        <f>MAX(STH!AW988,STH!CE988)</f>
        <v>0</v>
      </c>
      <c r="BB979" s="148">
        <f>MAX(STH!AX988,STH!CF988)</f>
        <v>0</v>
      </c>
      <c r="BC979" s="148">
        <f>MAX(STH!AY988,STH!CG988)</f>
        <v>0</v>
      </c>
      <c r="BD979" s="148">
        <f>MAX(STH!AZ988,STH!CH988)</f>
        <v>0</v>
      </c>
      <c r="BE979" s="148">
        <f>MAX(STH!BA988,STH!CI988)</f>
        <v>0</v>
      </c>
      <c r="BF979" s="148">
        <f>MAX(STH!BB988,STH!CJ988)</f>
        <v>0</v>
      </c>
      <c r="BG979" s="148">
        <f>MAX(COUNTIF(STH!BC988,"Yes"),COUNTIF(STH!CK988,"Yes"))</f>
        <v>0</v>
      </c>
      <c r="BH979" s="55"/>
      <c r="BI979" s="148">
        <f>Trachoma!Q991</f>
        <v>0</v>
      </c>
      <c r="BJ979" s="148">
        <f>Trachoma!AK991</f>
        <v>0</v>
      </c>
      <c r="BK979" s="148">
        <f>Trachoma!AL991</f>
        <v>0</v>
      </c>
      <c r="BL979" s="148">
        <f>Trachoma!AN991</f>
        <v>0</v>
      </c>
      <c r="BM979" s="148">
        <f>Trachoma!AO991</f>
        <v>0</v>
      </c>
      <c r="BN979" s="148">
        <f>Trachoma!AT991</f>
        <v>0</v>
      </c>
      <c r="BO979" s="148">
        <f>Trachoma!AU991</f>
        <v>0</v>
      </c>
      <c r="BP979" s="148">
        <f>Trachoma!AV991</f>
        <v>0</v>
      </c>
      <c r="BQ979" s="148">
        <f>Trachoma!AW991</f>
        <v>0</v>
      </c>
      <c r="BR979" s="148">
        <f>COUNTIF(Trachoma!AX991,"Yes")</f>
        <v>0</v>
      </c>
      <c r="BS979" s="55"/>
      <c r="BT979" s="148">
        <f t="shared" si="164"/>
        <v>0</v>
      </c>
      <c r="BU979" s="148">
        <f t="shared" si="165"/>
        <v>0</v>
      </c>
      <c r="BV979" s="148">
        <f t="shared" si="166"/>
        <v>0</v>
      </c>
      <c r="BW979" s="148">
        <f t="shared" si="167"/>
        <v>0</v>
      </c>
      <c r="BX979" s="148">
        <f t="shared" si="168"/>
        <v>0</v>
      </c>
      <c r="BY979" s="148">
        <f t="shared" si="170"/>
        <v>0</v>
      </c>
      <c r="BZ979" s="148">
        <f t="shared" si="171"/>
        <v>0</v>
      </c>
      <c r="CA979" s="148">
        <f t="shared" si="172"/>
        <v>0</v>
      </c>
      <c r="CB979" s="148">
        <f t="shared" si="173"/>
        <v>0</v>
      </c>
      <c r="CC979" s="148">
        <f t="shared" si="169"/>
        <v>0</v>
      </c>
    </row>
    <row r="980" spans="2:81" x14ac:dyDescent="0.25">
      <c r="B980" s="361">
        <f>Demography!B988</f>
        <v>0</v>
      </c>
      <c r="C980" s="361">
        <f>Demography!C988</f>
        <v>0</v>
      </c>
      <c r="D980" s="362">
        <f>Demography!D988</f>
        <v>0</v>
      </c>
      <c r="E980" s="337"/>
      <c r="F980" s="362">
        <f>LF!M987</f>
        <v>0</v>
      </c>
      <c r="G980" s="362">
        <f>LF!AE987</f>
        <v>0</v>
      </c>
      <c r="H980" s="362">
        <f>LF!AF987</f>
        <v>0</v>
      </c>
      <c r="I980" s="362">
        <f>LF!AH987</f>
        <v>0</v>
      </c>
      <c r="J980" s="362">
        <f>LF!AI987</f>
        <v>0</v>
      </c>
      <c r="K980" s="362">
        <f>LF!AK987</f>
        <v>0</v>
      </c>
      <c r="L980" s="362">
        <f>LF!AM987</f>
        <v>0</v>
      </c>
      <c r="M980" s="362">
        <f>LF!AN987</f>
        <v>0</v>
      </c>
      <c r="N980" s="362">
        <f>LF!AO987</f>
        <v>0</v>
      </c>
      <c r="O980" s="362">
        <f>LF!AP987</f>
        <v>0</v>
      </c>
      <c r="P980" s="362">
        <f>LF!AQ987</f>
        <v>0</v>
      </c>
      <c r="Q980" s="362">
        <f>COUNTIF(LF!AR987,"Yes")</f>
        <v>0</v>
      </c>
      <c r="R980" s="337"/>
      <c r="S980" s="362">
        <f>Oncho!K987</f>
        <v>0</v>
      </c>
      <c r="T980" s="362">
        <f>MAX(Oncho!AB987,Oncho!BA987)</f>
        <v>0</v>
      </c>
      <c r="U980" s="362">
        <f>MAX(Oncho!AC987,Oncho!BB987)</f>
        <v>0</v>
      </c>
      <c r="V980" s="362">
        <f>MAX(Oncho!AE987,Oncho!BD987)</f>
        <v>0</v>
      </c>
      <c r="W980" s="362">
        <f>MAX(Oncho!AF987,Oncho!BE987)</f>
        <v>0</v>
      </c>
      <c r="X980" s="362">
        <f>MAX(Oncho!AG987,Oncho!BF987)</f>
        <v>0</v>
      </c>
      <c r="Y980" s="362">
        <f>MAX(Oncho!AH987,Oncho!BG987)</f>
        <v>0</v>
      </c>
      <c r="Z980" s="362">
        <f>MAX(Oncho!AI987,Oncho!BH987)</f>
        <v>0</v>
      </c>
      <c r="AA980" s="362">
        <f>MAX(Oncho!AJ987,Oncho!BI987)</f>
        <v>0</v>
      </c>
      <c r="AB980" s="362">
        <f>MAX(COUNTIF(Oncho!AK987,"Yes"),COUNTIF(Oncho!BJ987,"Yes"))</f>
        <v>0</v>
      </c>
      <c r="AC980" s="337"/>
      <c r="AD980" s="362">
        <f>Schisto!P989</f>
        <v>0</v>
      </c>
      <c r="AE980" s="362">
        <f>Schisto!AI989</f>
        <v>0</v>
      </c>
      <c r="AF980" s="362">
        <f>Schisto!AJ989</f>
        <v>0</v>
      </c>
      <c r="AG980" s="362">
        <f>Schisto!AN989</f>
        <v>0</v>
      </c>
      <c r="AH980" s="362">
        <f>Schisto!AO989</f>
        <v>0</v>
      </c>
      <c r="AI980" s="362">
        <f>Schisto!AT989</f>
        <v>0</v>
      </c>
      <c r="AJ980" s="362">
        <f>Schisto!AU989</f>
        <v>0</v>
      </c>
      <c r="AK980" s="362">
        <f>Schisto!AV989</f>
        <v>0</v>
      </c>
      <c r="AL980" s="362">
        <f>Schisto!AW989</f>
        <v>0</v>
      </c>
      <c r="AM980" s="362">
        <f>COUNTIF(Schisto!AX989,"Yes")</f>
        <v>0</v>
      </c>
      <c r="AN980" s="337"/>
      <c r="AO980" s="362">
        <f>STH!P989</f>
        <v>0</v>
      </c>
      <c r="AP980" s="362">
        <f>MAX(STH!AK989,STH!BS989)</f>
        <v>0</v>
      </c>
      <c r="AQ980" s="362">
        <f>MAX(STH!AL989,STH!BT989)</f>
        <v>0</v>
      </c>
      <c r="AR980" s="362">
        <f>MAX(STH!AM989,STH!BU989)</f>
        <v>0</v>
      </c>
      <c r="AS980" s="362">
        <f>MAX(STH!AN989,STH!BV989)</f>
        <v>0</v>
      </c>
      <c r="AT980" s="362">
        <f>MAX(STH!AO989,STH!BW989)</f>
        <v>0</v>
      </c>
      <c r="AU980" s="362">
        <f>MAX(STH!AQ989,STH!BY989)</f>
        <v>0</v>
      </c>
      <c r="AV980" s="362">
        <f>MAX(STH!AR989,STH!BZ989)</f>
        <v>0</v>
      </c>
      <c r="AW980" s="362">
        <f>MAX(STH!AS989,STH!CA989)</f>
        <v>0</v>
      </c>
      <c r="AX980" s="362">
        <f>MAX(STH!AT989,STH!CB989)</f>
        <v>0</v>
      </c>
      <c r="AY980" s="362">
        <f>MAX(STH!AU989,STH!CC989)</f>
        <v>0</v>
      </c>
      <c r="AZ980" s="362">
        <f>MAX(STH!AV989,STH!CD989)</f>
        <v>0</v>
      </c>
      <c r="BA980" s="362">
        <f>MAX(STH!AW989,STH!CE989)</f>
        <v>0</v>
      </c>
      <c r="BB980" s="362">
        <f>MAX(STH!AX989,STH!CF989)</f>
        <v>0</v>
      </c>
      <c r="BC980" s="362">
        <f>MAX(STH!AY989,STH!CG989)</f>
        <v>0</v>
      </c>
      <c r="BD980" s="362">
        <f>MAX(STH!AZ989,STH!CH989)</f>
        <v>0</v>
      </c>
      <c r="BE980" s="362">
        <f>MAX(STH!BA989,STH!CI989)</f>
        <v>0</v>
      </c>
      <c r="BF980" s="362">
        <f>MAX(STH!BB989,STH!CJ989)</f>
        <v>0</v>
      </c>
      <c r="BG980" s="362">
        <f>MAX(COUNTIF(STH!BC989,"Yes"),COUNTIF(STH!CK989,"Yes"))</f>
        <v>0</v>
      </c>
      <c r="BH980" s="337"/>
      <c r="BI980" s="362">
        <f>Trachoma!Q992</f>
        <v>0</v>
      </c>
      <c r="BJ980" s="362">
        <f>Trachoma!AK992</f>
        <v>0</v>
      </c>
      <c r="BK980" s="362">
        <f>Trachoma!AL992</f>
        <v>0</v>
      </c>
      <c r="BL980" s="362">
        <f>Trachoma!AN992</f>
        <v>0</v>
      </c>
      <c r="BM980" s="362">
        <f>Trachoma!AO992</f>
        <v>0</v>
      </c>
      <c r="BN980" s="362">
        <f>Trachoma!AT992</f>
        <v>0</v>
      </c>
      <c r="BO980" s="362">
        <f>Trachoma!AU992</f>
        <v>0</v>
      </c>
      <c r="BP980" s="362">
        <f>Trachoma!AV992</f>
        <v>0</v>
      </c>
      <c r="BQ980" s="362">
        <f>Trachoma!AW992</f>
        <v>0</v>
      </c>
      <c r="BR980" s="362">
        <f>COUNTIF(Trachoma!AX992,"Yes")</f>
        <v>0</v>
      </c>
      <c r="BS980" s="337"/>
      <c r="BT980" s="362">
        <f t="shared" si="164"/>
        <v>0</v>
      </c>
      <c r="BU980" s="362">
        <f t="shared" si="165"/>
        <v>0</v>
      </c>
      <c r="BV980" s="362">
        <f t="shared" si="166"/>
        <v>0</v>
      </c>
      <c r="BW980" s="362">
        <f t="shared" si="167"/>
        <v>0</v>
      </c>
      <c r="BX980" s="362">
        <f t="shared" si="168"/>
        <v>0</v>
      </c>
      <c r="BY980" s="362">
        <f t="shared" si="170"/>
        <v>0</v>
      </c>
      <c r="BZ980" s="362">
        <f t="shared" si="171"/>
        <v>0</v>
      </c>
      <c r="CA980" s="362">
        <f t="shared" si="172"/>
        <v>0</v>
      </c>
      <c r="CB980" s="362">
        <f t="shared" si="173"/>
        <v>0</v>
      </c>
      <c r="CC980" s="362">
        <f t="shared" si="169"/>
        <v>0</v>
      </c>
    </row>
    <row r="981" spans="2:81" x14ac:dyDescent="0.25">
      <c r="B981" s="147">
        <f>Demography!B989</f>
        <v>0</v>
      </c>
      <c r="C981" s="147">
        <f>Demography!C989</f>
        <v>0</v>
      </c>
      <c r="D981" s="148">
        <f>Demography!D989</f>
        <v>0</v>
      </c>
      <c r="E981" s="55"/>
      <c r="F981" s="148">
        <f>LF!M988</f>
        <v>0</v>
      </c>
      <c r="G981" s="148">
        <f>LF!AE988</f>
        <v>0</v>
      </c>
      <c r="H981" s="148">
        <f>LF!AF988</f>
        <v>0</v>
      </c>
      <c r="I981" s="148">
        <f>LF!AH988</f>
        <v>0</v>
      </c>
      <c r="J981" s="148">
        <f>LF!AI988</f>
        <v>0</v>
      </c>
      <c r="K981" s="148">
        <f>LF!AK988</f>
        <v>0</v>
      </c>
      <c r="L981" s="148">
        <f>LF!AM988</f>
        <v>0</v>
      </c>
      <c r="M981" s="148">
        <f>LF!AN988</f>
        <v>0</v>
      </c>
      <c r="N981" s="148">
        <f>LF!AO988</f>
        <v>0</v>
      </c>
      <c r="O981" s="148">
        <f>LF!AP988</f>
        <v>0</v>
      </c>
      <c r="P981" s="148">
        <f>LF!AQ988</f>
        <v>0</v>
      </c>
      <c r="Q981" s="148">
        <f>COUNTIF(LF!AR988,"Yes")</f>
        <v>0</v>
      </c>
      <c r="R981" s="55"/>
      <c r="S981" s="148">
        <f>Oncho!K988</f>
        <v>0</v>
      </c>
      <c r="T981" s="148">
        <f>MAX(Oncho!AB988,Oncho!BA988)</f>
        <v>0</v>
      </c>
      <c r="U981" s="148">
        <f>MAX(Oncho!AC988,Oncho!BB988)</f>
        <v>0</v>
      </c>
      <c r="V981" s="148">
        <f>MAX(Oncho!AE988,Oncho!BD988)</f>
        <v>0</v>
      </c>
      <c r="W981" s="148">
        <f>MAX(Oncho!AF988,Oncho!BE988)</f>
        <v>0</v>
      </c>
      <c r="X981" s="148">
        <f>MAX(Oncho!AG988,Oncho!BF988)</f>
        <v>0</v>
      </c>
      <c r="Y981" s="148">
        <f>MAX(Oncho!AH988,Oncho!BG988)</f>
        <v>0</v>
      </c>
      <c r="Z981" s="148">
        <f>MAX(Oncho!AI988,Oncho!BH988)</f>
        <v>0</v>
      </c>
      <c r="AA981" s="148">
        <f>MAX(Oncho!AJ988,Oncho!BI988)</f>
        <v>0</v>
      </c>
      <c r="AB981" s="148">
        <f>MAX(COUNTIF(Oncho!AK988,"Yes"),COUNTIF(Oncho!BJ988,"Yes"))</f>
        <v>0</v>
      </c>
      <c r="AC981" s="55"/>
      <c r="AD981" s="148">
        <f>Schisto!P990</f>
        <v>0</v>
      </c>
      <c r="AE981" s="148">
        <f>Schisto!AI990</f>
        <v>0</v>
      </c>
      <c r="AF981" s="148">
        <f>Schisto!AJ990</f>
        <v>0</v>
      </c>
      <c r="AG981" s="148">
        <f>Schisto!AN990</f>
        <v>0</v>
      </c>
      <c r="AH981" s="148">
        <f>Schisto!AO990</f>
        <v>0</v>
      </c>
      <c r="AI981" s="148">
        <f>Schisto!AT990</f>
        <v>0</v>
      </c>
      <c r="AJ981" s="148">
        <f>Schisto!AU990</f>
        <v>0</v>
      </c>
      <c r="AK981" s="148">
        <f>Schisto!AV990</f>
        <v>0</v>
      </c>
      <c r="AL981" s="148">
        <f>Schisto!AW990</f>
        <v>0</v>
      </c>
      <c r="AM981" s="148">
        <f>COUNTIF(Schisto!AX990,"Yes")</f>
        <v>0</v>
      </c>
      <c r="AN981" s="55"/>
      <c r="AO981" s="148">
        <f>STH!P990</f>
        <v>0</v>
      </c>
      <c r="AP981" s="148">
        <f>MAX(STH!AK990,STH!BS990)</f>
        <v>0</v>
      </c>
      <c r="AQ981" s="148">
        <f>MAX(STH!AL990,STH!BT990)</f>
        <v>0</v>
      </c>
      <c r="AR981" s="148">
        <f>MAX(STH!AM990,STH!BU990)</f>
        <v>0</v>
      </c>
      <c r="AS981" s="148">
        <f>MAX(STH!AN990,STH!BV990)</f>
        <v>0</v>
      </c>
      <c r="AT981" s="148">
        <f>MAX(STH!AO990,STH!BW990)</f>
        <v>0</v>
      </c>
      <c r="AU981" s="148">
        <f>MAX(STH!AQ990,STH!BY990)</f>
        <v>0</v>
      </c>
      <c r="AV981" s="148">
        <f>MAX(STH!AR990,STH!BZ990)</f>
        <v>0</v>
      </c>
      <c r="AW981" s="148">
        <f>MAX(STH!AS990,STH!CA990)</f>
        <v>0</v>
      </c>
      <c r="AX981" s="148">
        <f>MAX(STH!AT990,STH!CB990)</f>
        <v>0</v>
      </c>
      <c r="AY981" s="148">
        <f>MAX(STH!AU990,STH!CC990)</f>
        <v>0</v>
      </c>
      <c r="AZ981" s="148">
        <f>MAX(STH!AV990,STH!CD990)</f>
        <v>0</v>
      </c>
      <c r="BA981" s="148">
        <f>MAX(STH!AW990,STH!CE990)</f>
        <v>0</v>
      </c>
      <c r="BB981" s="148">
        <f>MAX(STH!AX990,STH!CF990)</f>
        <v>0</v>
      </c>
      <c r="BC981" s="148">
        <f>MAX(STH!AY990,STH!CG990)</f>
        <v>0</v>
      </c>
      <c r="BD981" s="148">
        <f>MAX(STH!AZ990,STH!CH990)</f>
        <v>0</v>
      </c>
      <c r="BE981" s="148">
        <f>MAX(STH!BA990,STH!CI990)</f>
        <v>0</v>
      </c>
      <c r="BF981" s="148">
        <f>MAX(STH!BB990,STH!CJ990)</f>
        <v>0</v>
      </c>
      <c r="BG981" s="148">
        <f>MAX(COUNTIF(STH!BC990,"Yes"),COUNTIF(STH!CK990,"Yes"))</f>
        <v>0</v>
      </c>
      <c r="BH981" s="55"/>
      <c r="BI981" s="148">
        <f>Trachoma!Q993</f>
        <v>0</v>
      </c>
      <c r="BJ981" s="148">
        <f>Trachoma!AK993</f>
        <v>0</v>
      </c>
      <c r="BK981" s="148">
        <f>Trachoma!AL993</f>
        <v>0</v>
      </c>
      <c r="BL981" s="148">
        <f>Trachoma!AN993</f>
        <v>0</v>
      </c>
      <c r="BM981" s="148">
        <f>Trachoma!AO993</f>
        <v>0</v>
      </c>
      <c r="BN981" s="148">
        <f>Trachoma!AT993</f>
        <v>0</v>
      </c>
      <c r="BO981" s="148">
        <f>Trachoma!AU993</f>
        <v>0</v>
      </c>
      <c r="BP981" s="148">
        <f>Trachoma!AV993</f>
        <v>0</v>
      </c>
      <c r="BQ981" s="148">
        <f>Trachoma!AW993</f>
        <v>0</v>
      </c>
      <c r="BR981" s="148">
        <f>COUNTIF(Trachoma!AX993,"Yes")</f>
        <v>0</v>
      </c>
      <c r="BS981" s="55"/>
      <c r="BT981" s="148">
        <f t="shared" si="164"/>
        <v>0</v>
      </c>
      <c r="BU981" s="148">
        <f t="shared" si="165"/>
        <v>0</v>
      </c>
      <c r="BV981" s="148">
        <f t="shared" si="166"/>
        <v>0</v>
      </c>
      <c r="BW981" s="148">
        <f t="shared" si="167"/>
        <v>0</v>
      </c>
      <c r="BX981" s="148">
        <f t="shared" si="168"/>
        <v>0</v>
      </c>
      <c r="BY981" s="148">
        <f t="shared" si="170"/>
        <v>0</v>
      </c>
      <c r="BZ981" s="148">
        <f t="shared" si="171"/>
        <v>0</v>
      </c>
      <c r="CA981" s="148">
        <f t="shared" si="172"/>
        <v>0</v>
      </c>
      <c r="CB981" s="148">
        <f t="shared" si="173"/>
        <v>0</v>
      </c>
      <c r="CC981" s="148">
        <f t="shared" si="169"/>
        <v>0</v>
      </c>
    </row>
    <row r="982" spans="2:81" x14ac:dyDescent="0.25">
      <c r="B982" s="361">
        <f>Demography!B990</f>
        <v>0</v>
      </c>
      <c r="C982" s="361">
        <f>Demography!C990</f>
        <v>0</v>
      </c>
      <c r="D982" s="362">
        <f>Demography!D990</f>
        <v>0</v>
      </c>
      <c r="E982" s="337"/>
      <c r="F982" s="362">
        <f>LF!M989</f>
        <v>0</v>
      </c>
      <c r="G982" s="362">
        <f>LF!AE989</f>
        <v>0</v>
      </c>
      <c r="H982" s="362">
        <f>LF!AF989</f>
        <v>0</v>
      </c>
      <c r="I982" s="362">
        <f>LF!AH989</f>
        <v>0</v>
      </c>
      <c r="J982" s="362">
        <f>LF!AI989</f>
        <v>0</v>
      </c>
      <c r="K982" s="362">
        <f>LF!AK989</f>
        <v>0</v>
      </c>
      <c r="L982" s="362">
        <f>LF!AM989</f>
        <v>0</v>
      </c>
      <c r="M982" s="362">
        <f>LF!AN989</f>
        <v>0</v>
      </c>
      <c r="N982" s="362">
        <f>LF!AO989</f>
        <v>0</v>
      </c>
      <c r="O982" s="362">
        <f>LF!AP989</f>
        <v>0</v>
      </c>
      <c r="P982" s="362">
        <f>LF!AQ989</f>
        <v>0</v>
      </c>
      <c r="Q982" s="362">
        <f>COUNTIF(LF!AR989,"Yes")</f>
        <v>0</v>
      </c>
      <c r="R982" s="337"/>
      <c r="S982" s="362">
        <f>Oncho!K989</f>
        <v>0</v>
      </c>
      <c r="T982" s="362">
        <f>MAX(Oncho!AB989,Oncho!BA989)</f>
        <v>0</v>
      </c>
      <c r="U982" s="362">
        <f>MAX(Oncho!AC989,Oncho!BB989)</f>
        <v>0</v>
      </c>
      <c r="V982" s="362">
        <f>MAX(Oncho!AE989,Oncho!BD989)</f>
        <v>0</v>
      </c>
      <c r="W982" s="362">
        <f>MAX(Oncho!AF989,Oncho!BE989)</f>
        <v>0</v>
      </c>
      <c r="X982" s="362">
        <f>MAX(Oncho!AG989,Oncho!BF989)</f>
        <v>0</v>
      </c>
      <c r="Y982" s="362">
        <f>MAX(Oncho!AH989,Oncho!BG989)</f>
        <v>0</v>
      </c>
      <c r="Z982" s="362">
        <f>MAX(Oncho!AI989,Oncho!BH989)</f>
        <v>0</v>
      </c>
      <c r="AA982" s="362">
        <f>MAX(Oncho!AJ989,Oncho!BI989)</f>
        <v>0</v>
      </c>
      <c r="AB982" s="362">
        <f>MAX(COUNTIF(Oncho!AK989,"Yes"),COUNTIF(Oncho!BJ989,"Yes"))</f>
        <v>0</v>
      </c>
      <c r="AC982" s="337"/>
      <c r="AD982" s="362">
        <f>Schisto!P991</f>
        <v>0</v>
      </c>
      <c r="AE982" s="362">
        <f>Schisto!AI991</f>
        <v>0</v>
      </c>
      <c r="AF982" s="362">
        <f>Schisto!AJ991</f>
        <v>0</v>
      </c>
      <c r="AG982" s="362">
        <f>Schisto!AN991</f>
        <v>0</v>
      </c>
      <c r="AH982" s="362">
        <f>Schisto!AO991</f>
        <v>0</v>
      </c>
      <c r="AI982" s="362">
        <f>Schisto!AT991</f>
        <v>0</v>
      </c>
      <c r="AJ982" s="362">
        <f>Schisto!AU991</f>
        <v>0</v>
      </c>
      <c r="AK982" s="362">
        <f>Schisto!AV991</f>
        <v>0</v>
      </c>
      <c r="AL982" s="362">
        <f>Schisto!AW991</f>
        <v>0</v>
      </c>
      <c r="AM982" s="362">
        <f>COUNTIF(Schisto!AX991,"Yes")</f>
        <v>0</v>
      </c>
      <c r="AN982" s="337"/>
      <c r="AO982" s="362">
        <f>STH!P991</f>
        <v>0</v>
      </c>
      <c r="AP982" s="362">
        <f>MAX(STH!AK991,STH!BS991)</f>
        <v>0</v>
      </c>
      <c r="AQ982" s="362">
        <f>MAX(STH!AL991,STH!BT991)</f>
        <v>0</v>
      </c>
      <c r="AR982" s="362">
        <f>MAX(STH!AM991,STH!BU991)</f>
        <v>0</v>
      </c>
      <c r="AS982" s="362">
        <f>MAX(STH!AN991,STH!BV991)</f>
        <v>0</v>
      </c>
      <c r="AT982" s="362">
        <f>MAX(STH!AO991,STH!BW991)</f>
        <v>0</v>
      </c>
      <c r="AU982" s="362">
        <f>MAX(STH!AQ991,STH!BY991)</f>
        <v>0</v>
      </c>
      <c r="AV982" s="362">
        <f>MAX(STH!AR991,STH!BZ991)</f>
        <v>0</v>
      </c>
      <c r="AW982" s="362">
        <f>MAX(STH!AS991,STH!CA991)</f>
        <v>0</v>
      </c>
      <c r="AX982" s="362">
        <f>MAX(STH!AT991,STH!CB991)</f>
        <v>0</v>
      </c>
      <c r="AY982" s="362">
        <f>MAX(STH!AU991,STH!CC991)</f>
        <v>0</v>
      </c>
      <c r="AZ982" s="362">
        <f>MAX(STH!AV991,STH!CD991)</f>
        <v>0</v>
      </c>
      <c r="BA982" s="362">
        <f>MAX(STH!AW991,STH!CE991)</f>
        <v>0</v>
      </c>
      <c r="BB982" s="362">
        <f>MAX(STH!AX991,STH!CF991)</f>
        <v>0</v>
      </c>
      <c r="BC982" s="362">
        <f>MAX(STH!AY991,STH!CG991)</f>
        <v>0</v>
      </c>
      <c r="BD982" s="362">
        <f>MAX(STH!AZ991,STH!CH991)</f>
        <v>0</v>
      </c>
      <c r="BE982" s="362">
        <f>MAX(STH!BA991,STH!CI991)</f>
        <v>0</v>
      </c>
      <c r="BF982" s="362">
        <f>MAX(STH!BB991,STH!CJ991)</f>
        <v>0</v>
      </c>
      <c r="BG982" s="362">
        <f>MAX(COUNTIF(STH!BC991,"Yes"),COUNTIF(STH!CK991,"Yes"))</f>
        <v>0</v>
      </c>
      <c r="BH982" s="337"/>
      <c r="BI982" s="362">
        <f>Trachoma!Q994</f>
        <v>0</v>
      </c>
      <c r="BJ982" s="362">
        <f>Trachoma!AK994</f>
        <v>0</v>
      </c>
      <c r="BK982" s="362">
        <f>Trachoma!AL994</f>
        <v>0</v>
      </c>
      <c r="BL982" s="362">
        <f>Trachoma!AN994</f>
        <v>0</v>
      </c>
      <c r="BM982" s="362">
        <f>Trachoma!AO994</f>
        <v>0</v>
      </c>
      <c r="BN982" s="362">
        <f>Trachoma!AT994</f>
        <v>0</v>
      </c>
      <c r="BO982" s="362">
        <f>Trachoma!AU994</f>
        <v>0</v>
      </c>
      <c r="BP982" s="362">
        <f>Trachoma!AV994</f>
        <v>0</v>
      </c>
      <c r="BQ982" s="362">
        <f>Trachoma!AW994</f>
        <v>0</v>
      </c>
      <c r="BR982" s="362">
        <f>COUNTIF(Trachoma!AX994,"Yes")</f>
        <v>0</v>
      </c>
      <c r="BS982" s="337"/>
      <c r="BT982" s="362">
        <f t="shared" si="164"/>
        <v>0</v>
      </c>
      <c r="BU982" s="362">
        <f t="shared" si="165"/>
        <v>0</v>
      </c>
      <c r="BV982" s="362">
        <f t="shared" si="166"/>
        <v>0</v>
      </c>
      <c r="BW982" s="362">
        <f t="shared" si="167"/>
        <v>0</v>
      </c>
      <c r="BX982" s="362">
        <f t="shared" si="168"/>
        <v>0</v>
      </c>
      <c r="BY982" s="362">
        <f t="shared" si="170"/>
        <v>0</v>
      </c>
      <c r="BZ982" s="362">
        <f t="shared" si="171"/>
        <v>0</v>
      </c>
      <c r="CA982" s="362">
        <f t="shared" si="172"/>
        <v>0</v>
      </c>
      <c r="CB982" s="362">
        <f t="shared" si="173"/>
        <v>0</v>
      </c>
      <c r="CC982" s="362">
        <f t="shared" si="169"/>
        <v>0</v>
      </c>
    </row>
    <row r="983" spans="2:81" x14ac:dyDescent="0.25">
      <c r="B983" s="147">
        <f>Demography!B991</f>
        <v>0</v>
      </c>
      <c r="C983" s="147">
        <f>Demography!C991</f>
        <v>0</v>
      </c>
      <c r="D983" s="148">
        <f>Demography!D991</f>
        <v>0</v>
      </c>
      <c r="E983" s="55"/>
      <c r="F983" s="148">
        <f>LF!M990</f>
        <v>0</v>
      </c>
      <c r="G983" s="148">
        <f>LF!AE990</f>
        <v>0</v>
      </c>
      <c r="H983" s="148">
        <f>LF!AF990</f>
        <v>0</v>
      </c>
      <c r="I983" s="148">
        <f>LF!AH990</f>
        <v>0</v>
      </c>
      <c r="J983" s="148">
        <f>LF!AI990</f>
        <v>0</v>
      </c>
      <c r="K983" s="148">
        <f>LF!AK990</f>
        <v>0</v>
      </c>
      <c r="L983" s="148">
        <f>LF!AM990</f>
        <v>0</v>
      </c>
      <c r="M983" s="148">
        <f>LF!AN990</f>
        <v>0</v>
      </c>
      <c r="N983" s="148">
        <f>LF!AO990</f>
        <v>0</v>
      </c>
      <c r="O983" s="148">
        <f>LF!AP990</f>
        <v>0</v>
      </c>
      <c r="P983" s="148">
        <f>LF!AQ990</f>
        <v>0</v>
      </c>
      <c r="Q983" s="148">
        <f>COUNTIF(LF!AR990,"Yes")</f>
        <v>0</v>
      </c>
      <c r="R983" s="55"/>
      <c r="S983" s="148">
        <f>Oncho!K990</f>
        <v>0</v>
      </c>
      <c r="T983" s="148">
        <f>MAX(Oncho!AB990,Oncho!BA990)</f>
        <v>0</v>
      </c>
      <c r="U983" s="148">
        <f>MAX(Oncho!AC990,Oncho!BB990)</f>
        <v>0</v>
      </c>
      <c r="V983" s="148">
        <f>MAX(Oncho!AE990,Oncho!BD990)</f>
        <v>0</v>
      </c>
      <c r="W983" s="148">
        <f>MAX(Oncho!AF990,Oncho!BE990)</f>
        <v>0</v>
      </c>
      <c r="X983" s="148">
        <f>MAX(Oncho!AG990,Oncho!BF990)</f>
        <v>0</v>
      </c>
      <c r="Y983" s="148">
        <f>MAX(Oncho!AH990,Oncho!BG990)</f>
        <v>0</v>
      </c>
      <c r="Z983" s="148">
        <f>MAX(Oncho!AI990,Oncho!BH990)</f>
        <v>0</v>
      </c>
      <c r="AA983" s="148">
        <f>MAX(Oncho!AJ990,Oncho!BI990)</f>
        <v>0</v>
      </c>
      <c r="AB983" s="148">
        <f>MAX(COUNTIF(Oncho!AK990,"Yes"),COUNTIF(Oncho!BJ990,"Yes"))</f>
        <v>0</v>
      </c>
      <c r="AC983" s="55"/>
      <c r="AD983" s="148">
        <f>Schisto!P992</f>
        <v>0</v>
      </c>
      <c r="AE983" s="148">
        <f>Schisto!AI992</f>
        <v>0</v>
      </c>
      <c r="AF983" s="148">
        <f>Schisto!AJ992</f>
        <v>0</v>
      </c>
      <c r="AG983" s="148">
        <f>Schisto!AN992</f>
        <v>0</v>
      </c>
      <c r="AH983" s="148">
        <f>Schisto!AO992</f>
        <v>0</v>
      </c>
      <c r="AI983" s="148">
        <f>Schisto!AT992</f>
        <v>0</v>
      </c>
      <c r="AJ983" s="148">
        <f>Schisto!AU992</f>
        <v>0</v>
      </c>
      <c r="AK983" s="148">
        <f>Schisto!AV992</f>
        <v>0</v>
      </c>
      <c r="AL983" s="148">
        <f>Schisto!AW992</f>
        <v>0</v>
      </c>
      <c r="AM983" s="148">
        <f>COUNTIF(Schisto!AX992,"Yes")</f>
        <v>0</v>
      </c>
      <c r="AN983" s="55"/>
      <c r="AO983" s="148">
        <f>STH!P992</f>
        <v>0</v>
      </c>
      <c r="AP983" s="148">
        <f>MAX(STH!AK992,STH!BS992)</f>
        <v>0</v>
      </c>
      <c r="AQ983" s="148">
        <f>MAX(STH!AL992,STH!BT992)</f>
        <v>0</v>
      </c>
      <c r="AR983" s="148">
        <f>MAX(STH!AM992,STH!BU992)</f>
        <v>0</v>
      </c>
      <c r="AS983" s="148">
        <f>MAX(STH!AN992,STH!BV992)</f>
        <v>0</v>
      </c>
      <c r="AT983" s="148">
        <f>MAX(STH!AO992,STH!BW992)</f>
        <v>0</v>
      </c>
      <c r="AU983" s="148">
        <f>MAX(STH!AQ992,STH!BY992)</f>
        <v>0</v>
      </c>
      <c r="AV983" s="148">
        <f>MAX(STH!AR992,STH!BZ992)</f>
        <v>0</v>
      </c>
      <c r="AW983" s="148">
        <f>MAX(STH!AS992,STH!CA992)</f>
        <v>0</v>
      </c>
      <c r="AX983" s="148">
        <f>MAX(STH!AT992,STH!CB992)</f>
        <v>0</v>
      </c>
      <c r="AY983" s="148">
        <f>MAX(STH!AU992,STH!CC992)</f>
        <v>0</v>
      </c>
      <c r="AZ983" s="148">
        <f>MAX(STH!AV992,STH!CD992)</f>
        <v>0</v>
      </c>
      <c r="BA983" s="148">
        <f>MAX(STH!AW992,STH!CE992)</f>
        <v>0</v>
      </c>
      <c r="BB983" s="148">
        <f>MAX(STH!AX992,STH!CF992)</f>
        <v>0</v>
      </c>
      <c r="BC983" s="148">
        <f>MAX(STH!AY992,STH!CG992)</f>
        <v>0</v>
      </c>
      <c r="BD983" s="148">
        <f>MAX(STH!AZ992,STH!CH992)</f>
        <v>0</v>
      </c>
      <c r="BE983" s="148">
        <f>MAX(STH!BA992,STH!CI992)</f>
        <v>0</v>
      </c>
      <c r="BF983" s="148">
        <f>MAX(STH!BB992,STH!CJ992)</f>
        <v>0</v>
      </c>
      <c r="BG983" s="148">
        <f>MAX(COUNTIF(STH!BC992,"Yes"),COUNTIF(STH!CK992,"Yes"))</f>
        <v>0</v>
      </c>
      <c r="BH983" s="55"/>
      <c r="BI983" s="148">
        <f>Trachoma!Q995</f>
        <v>0</v>
      </c>
      <c r="BJ983" s="148">
        <f>Trachoma!AK995</f>
        <v>0</v>
      </c>
      <c r="BK983" s="148">
        <f>Trachoma!AL995</f>
        <v>0</v>
      </c>
      <c r="BL983" s="148">
        <f>Trachoma!AN995</f>
        <v>0</v>
      </c>
      <c r="BM983" s="148">
        <f>Trachoma!AO995</f>
        <v>0</v>
      </c>
      <c r="BN983" s="148">
        <f>Trachoma!AT995</f>
        <v>0</v>
      </c>
      <c r="BO983" s="148">
        <f>Trachoma!AU995</f>
        <v>0</v>
      </c>
      <c r="BP983" s="148">
        <f>Trachoma!AV995</f>
        <v>0</v>
      </c>
      <c r="BQ983" s="148">
        <f>Trachoma!AW995</f>
        <v>0</v>
      </c>
      <c r="BR983" s="148">
        <f>COUNTIF(Trachoma!AX995,"Yes")</f>
        <v>0</v>
      </c>
      <c r="BS983" s="55"/>
      <c r="BT983" s="148">
        <f t="shared" si="164"/>
        <v>0</v>
      </c>
      <c r="BU983" s="148">
        <f t="shared" si="165"/>
        <v>0</v>
      </c>
      <c r="BV983" s="148">
        <f t="shared" si="166"/>
        <v>0</v>
      </c>
      <c r="BW983" s="148">
        <f t="shared" si="167"/>
        <v>0</v>
      </c>
      <c r="BX983" s="148">
        <f t="shared" si="168"/>
        <v>0</v>
      </c>
      <c r="BY983" s="148">
        <f t="shared" si="170"/>
        <v>0</v>
      </c>
      <c r="BZ983" s="148">
        <f t="shared" si="171"/>
        <v>0</v>
      </c>
      <c r="CA983" s="148">
        <f t="shared" si="172"/>
        <v>0</v>
      </c>
      <c r="CB983" s="148">
        <f t="shared" si="173"/>
        <v>0</v>
      </c>
      <c r="CC983" s="148">
        <f t="shared" si="169"/>
        <v>0</v>
      </c>
    </row>
    <row r="984" spans="2:81" x14ac:dyDescent="0.25">
      <c r="B984" s="361">
        <f>Demography!B992</f>
        <v>0</v>
      </c>
      <c r="C984" s="361">
        <f>Demography!C992</f>
        <v>0</v>
      </c>
      <c r="D984" s="362">
        <f>Demography!D992</f>
        <v>0</v>
      </c>
      <c r="E984" s="337"/>
      <c r="F984" s="362">
        <f>LF!M991</f>
        <v>0</v>
      </c>
      <c r="G984" s="362">
        <f>LF!AE991</f>
        <v>0</v>
      </c>
      <c r="H984" s="362">
        <f>LF!AF991</f>
        <v>0</v>
      </c>
      <c r="I984" s="362">
        <f>LF!AH991</f>
        <v>0</v>
      </c>
      <c r="J984" s="362">
        <f>LF!AI991</f>
        <v>0</v>
      </c>
      <c r="K984" s="362">
        <f>LF!AK991</f>
        <v>0</v>
      </c>
      <c r="L984" s="362">
        <f>LF!AM991</f>
        <v>0</v>
      </c>
      <c r="M984" s="362">
        <f>LF!AN991</f>
        <v>0</v>
      </c>
      <c r="N984" s="362">
        <f>LF!AO991</f>
        <v>0</v>
      </c>
      <c r="O984" s="362">
        <f>LF!AP991</f>
        <v>0</v>
      </c>
      <c r="P984" s="362">
        <f>LF!AQ991</f>
        <v>0</v>
      </c>
      <c r="Q984" s="362">
        <f>COUNTIF(LF!AR991,"Yes")</f>
        <v>0</v>
      </c>
      <c r="R984" s="337"/>
      <c r="S984" s="362">
        <f>Oncho!K991</f>
        <v>0</v>
      </c>
      <c r="T984" s="362">
        <f>MAX(Oncho!AB991,Oncho!BA991)</f>
        <v>0</v>
      </c>
      <c r="U984" s="362">
        <f>MAX(Oncho!AC991,Oncho!BB991)</f>
        <v>0</v>
      </c>
      <c r="V984" s="362">
        <f>MAX(Oncho!AE991,Oncho!BD991)</f>
        <v>0</v>
      </c>
      <c r="W984" s="362">
        <f>MAX(Oncho!AF991,Oncho!BE991)</f>
        <v>0</v>
      </c>
      <c r="X984" s="362">
        <f>MAX(Oncho!AG991,Oncho!BF991)</f>
        <v>0</v>
      </c>
      <c r="Y984" s="362">
        <f>MAX(Oncho!AH991,Oncho!BG991)</f>
        <v>0</v>
      </c>
      <c r="Z984" s="362">
        <f>MAX(Oncho!AI991,Oncho!BH991)</f>
        <v>0</v>
      </c>
      <c r="AA984" s="362">
        <f>MAX(Oncho!AJ991,Oncho!BI991)</f>
        <v>0</v>
      </c>
      <c r="AB984" s="362">
        <f>MAX(COUNTIF(Oncho!AK991,"Yes"),COUNTIF(Oncho!BJ991,"Yes"))</f>
        <v>0</v>
      </c>
      <c r="AC984" s="337"/>
      <c r="AD984" s="362">
        <f>Schisto!P993</f>
        <v>0</v>
      </c>
      <c r="AE984" s="362">
        <f>Schisto!AI993</f>
        <v>0</v>
      </c>
      <c r="AF984" s="362">
        <f>Schisto!AJ993</f>
        <v>0</v>
      </c>
      <c r="AG984" s="362">
        <f>Schisto!AN993</f>
        <v>0</v>
      </c>
      <c r="AH984" s="362">
        <f>Schisto!AO993</f>
        <v>0</v>
      </c>
      <c r="AI984" s="362">
        <f>Schisto!AT993</f>
        <v>0</v>
      </c>
      <c r="AJ984" s="362">
        <f>Schisto!AU993</f>
        <v>0</v>
      </c>
      <c r="AK984" s="362">
        <f>Schisto!AV993</f>
        <v>0</v>
      </c>
      <c r="AL984" s="362">
        <f>Schisto!AW993</f>
        <v>0</v>
      </c>
      <c r="AM984" s="362">
        <f>COUNTIF(Schisto!AX993,"Yes")</f>
        <v>0</v>
      </c>
      <c r="AN984" s="337"/>
      <c r="AO984" s="362">
        <f>STH!P993</f>
        <v>0</v>
      </c>
      <c r="AP984" s="362">
        <f>MAX(STH!AK993,STH!BS993)</f>
        <v>0</v>
      </c>
      <c r="AQ984" s="362">
        <f>MAX(STH!AL993,STH!BT993)</f>
        <v>0</v>
      </c>
      <c r="AR984" s="362">
        <f>MAX(STH!AM993,STH!BU993)</f>
        <v>0</v>
      </c>
      <c r="AS984" s="362">
        <f>MAX(STH!AN993,STH!BV993)</f>
        <v>0</v>
      </c>
      <c r="AT984" s="362">
        <f>MAX(STH!AO993,STH!BW993)</f>
        <v>0</v>
      </c>
      <c r="AU984" s="362">
        <f>MAX(STH!AQ993,STH!BY993)</f>
        <v>0</v>
      </c>
      <c r="AV984" s="362">
        <f>MAX(STH!AR993,STH!BZ993)</f>
        <v>0</v>
      </c>
      <c r="AW984" s="362">
        <f>MAX(STH!AS993,STH!CA993)</f>
        <v>0</v>
      </c>
      <c r="AX984" s="362">
        <f>MAX(STH!AT993,STH!CB993)</f>
        <v>0</v>
      </c>
      <c r="AY984" s="362">
        <f>MAX(STH!AU993,STH!CC993)</f>
        <v>0</v>
      </c>
      <c r="AZ984" s="362">
        <f>MAX(STH!AV993,STH!CD993)</f>
        <v>0</v>
      </c>
      <c r="BA984" s="362">
        <f>MAX(STH!AW993,STH!CE993)</f>
        <v>0</v>
      </c>
      <c r="BB984" s="362">
        <f>MAX(STH!AX993,STH!CF993)</f>
        <v>0</v>
      </c>
      <c r="BC984" s="362">
        <f>MAX(STH!AY993,STH!CG993)</f>
        <v>0</v>
      </c>
      <c r="BD984" s="362">
        <f>MAX(STH!AZ993,STH!CH993)</f>
        <v>0</v>
      </c>
      <c r="BE984" s="362">
        <f>MAX(STH!BA993,STH!CI993)</f>
        <v>0</v>
      </c>
      <c r="BF984" s="362">
        <f>MAX(STH!BB993,STH!CJ993)</f>
        <v>0</v>
      </c>
      <c r="BG984" s="362">
        <f>MAX(COUNTIF(STH!BC993,"Yes"),COUNTIF(STH!CK993,"Yes"))</f>
        <v>0</v>
      </c>
      <c r="BH984" s="337"/>
      <c r="BI984" s="362">
        <f>Trachoma!Q996</f>
        <v>0</v>
      </c>
      <c r="BJ984" s="362">
        <f>Trachoma!AK996</f>
        <v>0</v>
      </c>
      <c r="BK984" s="362">
        <f>Trachoma!AL996</f>
        <v>0</v>
      </c>
      <c r="BL984" s="362">
        <f>Trachoma!AN996</f>
        <v>0</v>
      </c>
      <c r="BM984" s="362">
        <f>Trachoma!AO996</f>
        <v>0</v>
      </c>
      <c r="BN984" s="362">
        <f>Trachoma!AT996</f>
        <v>0</v>
      </c>
      <c r="BO984" s="362">
        <f>Trachoma!AU996</f>
        <v>0</v>
      </c>
      <c r="BP984" s="362">
        <f>Trachoma!AV996</f>
        <v>0</v>
      </c>
      <c r="BQ984" s="362">
        <f>Trachoma!AW996</f>
        <v>0</v>
      </c>
      <c r="BR984" s="362">
        <f>COUNTIF(Trachoma!AX996,"Yes")</f>
        <v>0</v>
      </c>
      <c r="BS984" s="337"/>
      <c r="BT984" s="362">
        <f t="shared" si="164"/>
        <v>0</v>
      </c>
      <c r="BU984" s="362">
        <f t="shared" si="165"/>
        <v>0</v>
      </c>
      <c r="BV984" s="362">
        <f t="shared" si="166"/>
        <v>0</v>
      </c>
      <c r="BW984" s="362">
        <f t="shared" si="167"/>
        <v>0</v>
      </c>
      <c r="BX984" s="362">
        <f t="shared" si="168"/>
        <v>0</v>
      </c>
      <c r="BY984" s="362">
        <f t="shared" si="170"/>
        <v>0</v>
      </c>
      <c r="BZ984" s="362">
        <f t="shared" si="171"/>
        <v>0</v>
      </c>
      <c r="CA984" s="362">
        <f t="shared" si="172"/>
        <v>0</v>
      </c>
      <c r="CB984" s="362">
        <f t="shared" si="173"/>
        <v>0</v>
      </c>
      <c r="CC984" s="362">
        <f t="shared" si="169"/>
        <v>0</v>
      </c>
    </row>
    <row r="985" spans="2:81" x14ac:dyDescent="0.25">
      <c r="B985" s="147">
        <f>Demography!B993</f>
        <v>0</v>
      </c>
      <c r="C985" s="147">
        <f>Demography!C993</f>
        <v>0</v>
      </c>
      <c r="D985" s="148">
        <f>Demography!D993</f>
        <v>0</v>
      </c>
      <c r="E985" s="55"/>
      <c r="F985" s="148">
        <f>LF!M992</f>
        <v>0</v>
      </c>
      <c r="G985" s="148">
        <f>LF!AE992</f>
        <v>0</v>
      </c>
      <c r="H985" s="148">
        <f>LF!AF992</f>
        <v>0</v>
      </c>
      <c r="I985" s="148">
        <f>LF!AH992</f>
        <v>0</v>
      </c>
      <c r="J985" s="148">
        <f>LF!AI992</f>
        <v>0</v>
      </c>
      <c r="K985" s="148">
        <f>LF!AK992</f>
        <v>0</v>
      </c>
      <c r="L985" s="148">
        <f>LF!AM992</f>
        <v>0</v>
      </c>
      <c r="M985" s="148">
        <f>LF!AN992</f>
        <v>0</v>
      </c>
      <c r="N985" s="148">
        <f>LF!AO992</f>
        <v>0</v>
      </c>
      <c r="O985" s="148">
        <f>LF!AP992</f>
        <v>0</v>
      </c>
      <c r="P985" s="148">
        <f>LF!AQ992</f>
        <v>0</v>
      </c>
      <c r="Q985" s="148">
        <f>COUNTIF(LF!AR992,"Yes")</f>
        <v>0</v>
      </c>
      <c r="R985" s="55"/>
      <c r="S985" s="148">
        <f>Oncho!K992</f>
        <v>0</v>
      </c>
      <c r="T985" s="148">
        <f>MAX(Oncho!AB992,Oncho!BA992)</f>
        <v>0</v>
      </c>
      <c r="U985" s="148">
        <f>MAX(Oncho!AC992,Oncho!BB992)</f>
        <v>0</v>
      </c>
      <c r="V985" s="148">
        <f>MAX(Oncho!AE992,Oncho!BD992)</f>
        <v>0</v>
      </c>
      <c r="W985" s="148">
        <f>MAX(Oncho!AF992,Oncho!BE992)</f>
        <v>0</v>
      </c>
      <c r="X985" s="148">
        <f>MAX(Oncho!AG992,Oncho!BF992)</f>
        <v>0</v>
      </c>
      <c r="Y985" s="148">
        <f>MAX(Oncho!AH992,Oncho!BG992)</f>
        <v>0</v>
      </c>
      <c r="Z985" s="148">
        <f>MAX(Oncho!AI992,Oncho!BH992)</f>
        <v>0</v>
      </c>
      <c r="AA985" s="148">
        <f>MAX(Oncho!AJ992,Oncho!BI992)</f>
        <v>0</v>
      </c>
      <c r="AB985" s="148">
        <f>MAX(COUNTIF(Oncho!AK992,"Yes"),COUNTIF(Oncho!BJ992,"Yes"))</f>
        <v>0</v>
      </c>
      <c r="AC985" s="55"/>
      <c r="AD985" s="148">
        <f>Schisto!P994</f>
        <v>0</v>
      </c>
      <c r="AE985" s="148">
        <f>Schisto!AI994</f>
        <v>0</v>
      </c>
      <c r="AF985" s="148">
        <f>Schisto!AJ994</f>
        <v>0</v>
      </c>
      <c r="AG985" s="148">
        <f>Schisto!AN994</f>
        <v>0</v>
      </c>
      <c r="AH985" s="148">
        <f>Schisto!AO994</f>
        <v>0</v>
      </c>
      <c r="AI985" s="148">
        <f>Schisto!AT994</f>
        <v>0</v>
      </c>
      <c r="AJ985" s="148">
        <f>Schisto!AU994</f>
        <v>0</v>
      </c>
      <c r="AK985" s="148">
        <f>Schisto!AV994</f>
        <v>0</v>
      </c>
      <c r="AL985" s="148">
        <f>Schisto!AW994</f>
        <v>0</v>
      </c>
      <c r="AM985" s="148">
        <f>COUNTIF(Schisto!AX994,"Yes")</f>
        <v>0</v>
      </c>
      <c r="AN985" s="55"/>
      <c r="AO985" s="148">
        <f>STH!P994</f>
        <v>0</v>
      </c>
      <c r="AP985" s="148">
        <f>MAX(STH!AK994,STH!BS994)</f>
        <v>0</v>
      </c>
      <c r="AQ985" s="148">
        <f>MAX(STH!AL994,STH!BT994)</f>
        <v>0</v>
      </c>
      <c r="AR985" s="148">
        <f>MAX(STH!AM994,STH!BU994)</f>
        <v>0</v>
      </c>
      <c r="AS985" s="148">
        <f>MAX(STH!AN994,STH!BV994)</f>
        <v>0</v>
      </c>
      <c r="AT985" s="148">
        <f>MAX(STH!AO994,STH!BW994)</f>
        <v>0</v>
      </c>
      <c r="AU985" s="148">
        <f>MAX(STH!AQ994,STH!BY994)</f>
        <v>0</v>
      </c>
      <c r="AV985" s="148">
        <f>MAX(STH!AR994,STH!BZ994)</f>
        <v>0</v>
      </c>
      <c r="AW985" s="148">
        <f>MAX(STH!AS994,STH!CA994)</f>
        <v>0</v>
      </c>
      <c r="AX985" s="148">
        <f>MAX(STH!AT994,STH!CB994)</f>
        <v>0</v>
      </c>
      <c r="AY985" s="148">
        <f>MAX(STH!AU994,STH!CC994)</f>
        <v>0</v>
      </c>
      <c r="AZ985" s="148">
        <f>MAX(STH!AV994,STH!CD994)</f>
        <v>0</v>
      </c>
      <c r="BA985" s="148">
        <f>MAX(STH!AW994,STH!CE994)</f>
        <v>0</v>
      </c>
      <c r="BB985" s="148">
        <f>MAX(STH!AX994,STH!CF994)</f>
        <v>0</v>
      </c>
      <c r="BC985" s="148">
        <f>MAX(STH!AY994,STH!CG994)</f>
        <v>0</v>
      </c>
      <c r="BD985" s="148">
        <f>MAX(STH!AZ994,STH!CH994)</f>
        <v>0</v>
      </c>
      <c r="BE985" s="148">
        <f>MAX(STH!BA994,STH!CI994)</f>
        <v>0</v>
      </c>
      <c r="BF985" s="148">
        <f>MAX(STH!BB994,STH!CJ994)</f>
        <v>0</v>
      </c>
      <c r="BG985" s="148">
        <f>MAX(COUNTIF(STH!BC994,"Yes"),COUNTIF(STH!CK994,"Yes"))</f>
        <v>0</v>
      </c>
      <c r="BH985" s="55"/>
      <c r="BI985" s="148">
        <f>Trachoma!Q997</f>
        <v>0</v>
      </c>
      <c r="BJ985" s="148">
        <f>Trachoma!AK997</f>
        <v>0</v>
      </c>
      <c r="BK985" s="148">
        <f>Trachoma!AL997</f>
        <v>0</v>
      </c>
      <c r="BL985" s="148">
        <f>Trachoma!AN997</f>
        <v>0</v>
      </c>
      <c r="BM985" s="148">
        <f>Trachoma!AO997</f>
        <v>0</v>
      </c>
      <c r="BN985" s="148">
        <f>Trachoma!AT997</f>
        <v>0</v>
      </c>
      <c r="BO985" s="148">
        <f>Trachoma!AU997</f>
        <v>0</v>
      </c>
      <c r="BP985" s="148">
        <f>Trachoma!AV997</f>
        <v>0</v>
      </c>
      <c r="BQ985" s="148">
        <f>Trachoma!AW997</f>
        <v>0</v>
      </c>
      <c r="BR985" s="148">
        <f>COUNTIF(Trachoma!AX997,"Yes")</f>
        <v>0</v>
      </c>
      <c r="BS985" s="55"/>
      <c r="BT985" s="148">
        <f t="shared" si="164"/>
        <v>0</v>
      </c>
      <c r="BU985" s="148">
        <f t="shared" si="165"/>
        <v>0</v>
      </c>
      <c r="BV985" s="148">
        <f t="shared" si="166"/>
        <v>0</v>
      </c>
      <c r="BW985" s="148">
        <f t="shared" si="167"/>
        <v>0</v>
      </c>
      <c r="BX985" s="148">
        <f t="shared" si="168"/>
        <v>0</v>
      </c>
      <c r="BY985" s="148">
        <f t="shared" si="170"/>
        <v>0</v>
      </c>
      <c r="BZ985" s="148">
        <f t="shared" si="171"/>
        <v>0</v>
      </c>
      <c r="CA985" s="148">
        <f t="shared" si="172"/>
        <v>0</v>
      </c>
      <c r="CB985" s="148">
        <f t="shared" si="173"/>
        <v>0</v>
      </c>
      <c r="CC985" s="148">
        <f t="shared" si="169"/>
        <v>0</v>
      </c>
    </row>
    <row r="986" spans="2:81" x14ac:dyDescent="0.25">
      <c r="B986" s="361">
        <f>Demography!B994</f>
        <v>0</v>
      </c>
      <c r="C986" s="361">
        <f>Demography!C994</f>
        <v>0</v>
      </c>
      <c r="D986" s="362">
        <f>Demography!D994</f>
        <v>0</v>
      </c>
      <c r="E986" s="337"/>
      <c r="F986" s="362">
        <f>LF!M993</f>
        <v>0</v>
      </c>
      <c r="G986" s="362">
        <f>LF!AE993</f>
        <v>0</v>
      </c>
      <c r="H986" s="362">
        <f>LF!AF993</f>
        <v>0</v>
      </c>
      <c r="I986" s="362">
        <f>LF!AH993</f>
        <v>0</v>
      </c>
      <c r="J986" s="362">
        <f>LF!AI993</f>
        <v>0</v>
      </c>
      <c r="K986" s="362">
        <f>LF!AK993</f>
        <v>0</v>
      </c>
      <c r="L986" s="362">
        <f>LF!AM993</f>
        <v>0</v>
      </c>
      <c r="M986" s="362">
        <f>LF!AN993</f>
        <v>0</v>
      </c>
      <c r="N986" s="362">
        <f>LF!AO993</f>
        <v>0</v>
      </c>
      <c r="O986" s="362">
        <f>LF!AP993</f>
        <v>0</v>
      </c>
      <c r="P986" s="362">
        <f>LF!AQ993</f>
        <v>0</v>
      </c>
      <c r="Q986" s="362">
        <f>COUNTIF(LF!AR993,"Yes")</f>
        <v>0</v>
      </c>
      <c r="R986" s="337"/>
      <c r="S986" s="362">
        <f>Oncho!K993</f>
        <v>0</v>
      </c>
      <c r="T986" s="362">
        <f>MAX(Oncho!AB993,Oncho!BA993)</f>
        <v>0</v>
      </c>
      <c r="U986" s="362">
        <f>MAX(Oncho!AC993,Oncho!BB993)</f>
        <v>0</v>
      </c>
      <c r="V986" s="362">
        <f>MAX(Oncho!AE993,Oncho!BD993)</f>
        <v>0</v>
      </c>
      <c r="W986" s="362">
        <f>MAX(Oncho!AF993,Oncho!BE993)</f>
        <v>0</v>
      </c>
      <c r="X986" s="362">
        <f>MAX(Oncho!AG993,Oncho!BF993)</f>
        <v>0</v>
      </c>
      <c r="Y986" s="362">
        <f>MAX(Oncho!AH993,Oncho!BG993)</f>
        <v>0</v>
      </c>
      <c r="Z986" s="362">
        <f>MAX(Oncho!AI993,Oncho!BH993)</f>
        <v>0</v>
      </c>
      <c r="AA986" s="362">
        <f>MAX(Oncho!AJ993,Oncho!BI993)</f>
        <v>0</v>
      </c>
      <c r="AB986" s="362">
        <f>MAX(COUNTIF(Oncho!AK993,"Yes"),COUNTIF(Oncho!BJ993,"Yes"))</f>
        <v>0</v>
      </c>
      <c r="AC986" s="337"/>
      <c r="AD986" s="362">
        <f>Schisto!P995</f>
        <v>0</v>
      </c>
      <c r="AE986" s="362">
        <f>Schisto!AI995</f>
        <v>0</v>
      </c>
      <c r="AF986" s="362">
        <f>Schisto!AJ995</f>
        <v>0</v>
      </c>
      <c r="AG986" s="362">
        <f>Schisto!AN995</f>
        <v>0</v>
      </c>
      <c r="AH986" s="362">
        <f>Schisto!AO995</f>
        <v>0</v>
      </c>
      <c r="AI986" s="362">
        <f>Schisto!AT995</f>
        <v>0</v>
      </c>
      <c r="AJ986" s="362">
        <f>Schisto!AU995</f>
        <v>0</v>
      </c>
      <c r="AK986" s="362">
        <f>Schisto!AV995</f>
        <v>0</v>
      </c>
      <c r="AL986" s="362">
        <f>Schisto!AW995</f>
        <v>0</v>
      </c>
      <c r="AM986" s="362">
        <f>COUNTIF(Schisto!AX995,"Yes")</f>
        <v>0</v>
      </c>
      <c r="AN986" s="337"/>
      <c r="AO986" s="362">
        <f>STH!P995</f>
        <v>0</v>
      </c>
      <c r="AP986" s="362">
        <f>MAX(STH!AK995,STH!BS995)</f>
        <v>0</v>
      </c>
      <c r="AQ986" s="362">
        <f>MAX(STH!AL995,STH!BT995)</f>
        <v>0</v>
      </c>
      <c r="AR986" s="362">
        <f>MAX(STH!AM995,STH!BU995)</f>
        <v>0</v>
      </c>
      <c r="AS986" s="362">
        <f>MAX(STH!AN995,STH!BV995)</f>
        <v>0</v>
      </c>
      <c r="AT986" s="362">
        <f>MAX(STH!AO995,STH!BW995)</f>
        <v>0</v>
      </c>
      <c r="AU986" s="362">
        <f>MAX(STH!AQ995,STH!BY995)</f>
        <v>0</v>
      </c>
      <c r="AV986" s="362">
        <f>MAX(STH!AR995,STH!BZ995)</f>
        <v>0</v>
      </c>
      <c r="AW986" s="362">
        <f>MAX(STH!AS995,STH!CA995)</f>
        <v>0</v>
      </c>
      <c r="AX986" s="362">
        <f>MAX(STH!AT995,STH!CB995)</f>
        <v>0</v>
      </c>
      <c r="AY986" s="362">
        <f>MAX(STH!AU995,STH!CC995)</f>
        <v>0</v>
      </c>
      <c r="AZ986" s="362">
        <f>MAX(STH!AV995,STH!CD995)</f>
        <v>0</v>
      </c>
      <c r="BA986" s="362">
        <f>MAX(STH!AW995,STH!CE995)</f>
        <v>0</v>
      </c>
      <c r="BB986" s="362">
        <f>MAX(STH!AX995,STH!CF995)</f>
        <v>0</v>
      </c>
      <c r="BC986" s="362">
        <f>MAX(STH!AY995,STH!CG995)</f>
        <v>0</v>
      </c>
      <c r="BD986" s="362">
        <f>MAX(STH!AZ995,STH!CH995)</f>
        <v>0</v>
      </c>
      <c r="BE986" s="362">
        <f>MAX(STH!BA995,STH!CI995)</f>
        <v>0</v>
      </c>
      <c r="BF986" s="362">
        <f>MAX(STH!BB995,STH!CJ995)</f>
        <v>0</v>
      </c>
      <c r="BG986" s="362">
        <f>MAX(COUNTIF(STH!BC995,"Yes"),COUNTIF(STH!CK995,"Yes"))</f>
        <v>0</v>
      </c>
      <c r="BH986" s="337"/>
      <c r="BI986" s="362">
        <f>Trachoma!Q998</f>
        <v>0</v>
      </c>
      <c r="BJ986" s="362">
        <f>Trachoma!AK998</f>
        <v>0</v>
      </c>
      <c r="BK986" s="362">
        <f>Trachoma!AL998</f>
        <v>0</v>
      </c>
      <c r="BL986" s="362">
        <f>Trachoma!AN998</f>
        <v>0</v>
      </c>
      <c r="BM986" s="362">
        <f>Trachoma!AO998</f>
        <v>0</v>
      </c>
      <c r="BN986" s="362">
        <f>Trachoma!AT998</f>
        <v>0</v>
      </c>
      <c r="BO986" s="362">
        <f>Trachoma!AU998</f>
        <v>0</v>
      </c>
      <c r="BP986" s="362">
        <f>Trachoma!AV998</f>
        <v>0</v>
      </c>
      <c r="BQ986" s="362">
        <f>Trachoma!AW998</f>
        <v>0</v>
      </c>
      <c r="BR986" s="362">
        <f>COUNTIF(Trachoma!AX998,"Yes")</f>
        <v>0</v>
      </c>
      <c r="BS986" s="337"/>
      <c r="BT986" s="362">
        <f t="shared" si="164"/>
        <v>0</v>
      </c>
      <c r="BU986" s="362">
        <f t="shared" si="165"/>
        <v>0</v>
      </c>
      <c r="BV986" s="362">
        <f t="shared" si="166"/>
        <v>0</v>
      </c>
      <c r="BW986" s="362">
        <f t="shared" si="167"/>
        <v>0</v>
      </c>
      <c r="BX986" s="362">
        <f t="shared" si="168"/>
        <v>0</v>
      </c>
      <c r="BY986" s="362">
        <f t="shared" si="170"/>
        <v>0</v>
      </c>
      <c r="BZ986" s="362">
        <f t="shared" si="171"/>
        <v>0</v>
      </c>
      <c r="CA986" s="362">
        <f t="shared" si="172"/>
        <v>0</v>
      </c>
      <c r="CB986" s="362">
        <f t="shared" si="173"/>
        <v>0</v>
      </c>
      <c r="CC986" s="362">
        <f t="shared" si="169"/>
        <v>0</v>
      </c>
    </row>
    <row r="987" spans="2:81" x14ac:dyDescent="0.25">
      <c r="B987" s="147">
        <f>Demography!B995</f>
        <v>0</v>
      </c>
      <c r="C987" s="147">
        <f>Demography!C995</f>
        <v>0</v>
      </c>
      <c r="D987" s="148">
        <f>Demography!D995</f>
        <v>0</v>
      </c>
      <c r="E987" s="55"/>
      <c r="F987" s="148">
        <f>LF!M994</f>
        <v>0</v>
      </c>
      <c r="G987" s="148">
        <f>LF!AE994</f>
        <v>0</v>
      </c>
      <c r="H987" s="148">
        <f>LF!AF994</f>
        <v>0</v>
      </c>
      <c r="I987" s="148">
        <f>LF!AH994</f>
        <v>0</v>
      </c>
      <c r="J987" s="148">
        <f>LF!AI994</f>
        <v>0</v>
      </c>
      <c r="K987" s="148">
        <f>LF!AK994</f>
        <v>0</v>
      </c>
      <c r="L987" s="148">
        <f>LF!AM994</f>
        <v>0</v>
      </c>
      <c r="M987" s="148">
        <f>LF!AN994</f>
        <v>0</v>
      </c>
      <c r="N987" s="148">
        <f>LF!AO994</f>
        <v>0</v>
      </c>
      <c r="O987" s="148">
        <f>LF!AP994</f>
        <v>0</v>
      </c>
      <c r="P987" s="148">
        <f>LF!AQ994</f>
        <v>0</v>
      </c>
      <c r="Q987" s="148">
        <f>COUNTIF(LF!AR994,"Yes")</f>
        <v>0</v>
      </c>
      <c r="R987" s="55"/>
      <c r="S987" s="148">
        <f>Oncho!K994</f>
        <v>0</v>
      </c>
      <c r="T987" s="148">
        <f>MAX(Oncho!AB994,Oncho!BA994)</f>
        <v>0</v>
      </c>
      <c r="U987" s="148">
        <f>MAX(Oncho!AC994,Oncho!BB994)</f>
        <v>0</v>
      </c>
      <c r="V987" s="148">
        <f>MAX(Oncho!AE994,Oncho!BD994)</f>
        <v>0</v>
      </c>
      <c r="W987" s="148">
        <f>MAX(Oncho!AF994,Oncho!BE994)</f>
        <v>0</v>
      </c>
      <c r="X987" s="148">
        <f>MAX(Oncho!AG994,Oncho!BF994)</f>
        <v>0</v>
      </c>
      <c r="Y987" s="148">
        <f>MAX(Oncho!AH994,Oncho!BG994)</f>
        <v>0</v>
      </c>
      <c r="Z987" s="148">
        <f>MAX(Oncho!AI994,Oncho!BH994)</f>
        <v>0</v>
      </c>
      <c r="AA987" s="148">
        <f>MAX(Oncho!AJ994,Oncho!BI994)</f>
        <v>0</v>
      </c>
      <c r="AB987" s="148">
        <f>MAX(COUNTIF(Oncho!AK994,"Yes"),COUNTIF(Oncho!BJ994,"Yes"))</f>
        <v>0</v>
      </c>
      <c r="AC987" s="55"/>
      <c r="AD987" s="148">
        <f>Schisto!P996</f>
        <v>0</v>
      </c>
      <c r="AE987" s="148">
        <f>Schisto!AI996</f>
        <v>0</v>
      </c>
      <c r="AF987" s="148">
        <f>Schisto!AJ996</f>
        <v>0</v>
      </c>
      <c r="AG987" s="148">
        <f>Schisto!AN996</f>
        <v>0</v>
      </c>
      <c r="AH987" s="148">
        <f>Schisto!AO996</f>
        <v>0</v>
      </c>
      <c r="AI987" s="148">
        <f>Schisto!AT996</f>
        <v>0</v>
      </c>
      <c r="AJ987" s="148">
        <f>Schisto!AU996</f>
        <v>0</v>
      </c>
      <c r="AK987" s="148">
        <f>Schisto!AV996</f>
        <v>0</v>
      </c>
      <c r="AL987" s="148">
        <f>Schisto!AW996</f>
        <v>0</v>
      </c>
      <c r="AM987" s="148">
        <f>COUNTIF(Schisto!AX996,"Yes")</f>
        <v>0</v>
      </c>
      <c r="AN987" s="55"/>
      <c r="AO987" s="148">
        <f>STH!P996</f>
        <v>0</v>
      </c>
      <c r="AP987" s="148">
        <f>MAX(STH!AK996,STH!BS996)</f>
        <v>0</v>
      </c>
      <c r="AQ987" s="148">
        <f>MAX(STH!AL996,STH!BT996)</f>
        <v>0</v>
      </c>
      <c r="AR987" s="148">
        <f>MAX(STH!AM996,STH!BU996)</f>
        <v>0</v>
      </c>
      <c r="AS987" s="148">
        <f>MAX(STH!AN996,STH!BV996)</f>
        <v>0</v>
      </c>
      <c r="AT987" s="148">
        <f>MAX(STH!AO996,STH!BW996)</f>
        <v>0</v>
      </c>
      <c r="AU987" s="148">
        <f>MAX(STH!AQ996,STH!BY996)</f>
        <v>0</v>
      </c>
      <c r="AV987" s="148">
        <f>MAX(STH!AR996,STH!BZ996)</f>
        <v>0</v>
      </c>
      <c r="AW987" s="148">
        <f>MAX(STH!AS996,STH!CA996)</f>
        <v>0</v>
      </c>
      <c r="AX987" s="148">
        <f>MAX(STH!AT996,STH!CB996)</f>
        <v>0</v>
      </c>
      <c r="AY987" s="148">
        <f>MAX(STH!AU996,STH!CC996)</f>
        <v>0</v>
      </c>
      <c r="AZ987" s="148">
        <f>MAX(STH!AV996,STH!CD996)</f>
        <v>0</v>
      </c>
      <c r="BA987" s="148">
        <f>MAX(STH!AW996,STH!CE996)</f>
        <v>0</v>
      </c>
      <c r="BB987" s="148">
        <f>MAX(STH!AX996,STH!CF996)</f>
        <v>0</v>
      </c>
      <c r="BC987" s="148">
        <f>MAX(STH!AY996,STH!CG996)</f>
        <v>0</v>
      </c>
      <c r="BD987" s="148">
        <f>MAX(STH!AZ996,STH!CH996)</f>
        <v>0</v>
      </c>
      <c r="BE987" s="148">
        <f>MAX(STH!BA996,STH!CI996)</f>
        <v>0</v>
      </c>
      <c r="BF987" s="148">
        <f>MAX(STH!BB996,STH!CJ996)</f>
        <v>0</v>
      </c>
      <c r="BG987" s="148">
        <f>MAX(COUNTIF(STH!BC996,"Yes"),COUNTIF(STH!CK996,"Yes"))</f>
        <v>0</v>
      </c>
      <c r="BH987" s="55"/>
      <c r="BI987" s="148">
        <f>Trachoma!Q999</f>
        <v>0</v>
      </c>
      <c r="BJ987" s="148">
        <f>Trachoma!AK999</f>
        <v>0</v>
      </c>
      <c r="BK987" s="148">
        <f>Trachoma!AL999</f>
        <v>0</v>
      </c>
      <c r="BL987" s="148">
        <f>Trachoma!AN999</f>
        <v>0</v>
      </c>
      <c r="BM987" s="148">
        <f>Trachoma!AO999</f>
        <v>0</v>
      </c>
      <c r="BN987" s="148">
        <f>Trachoma!AT999</f>
        <v>0</v>
      </c>
      <c r="BO987" s="148">
        <f>Trachoma!AU999</f>
        <v>0</v>
      </c>
      <c r="BP987" s="148">
        <f>Trachoma!AV999</f>
        <v>0</v>
      </c>
      <c r="BQ987" s="148">
        <f>Trachoma!AW999</f>
        <v>0</v>
      </c>
      <c r="BR987" s="148">
        <f>COUNTIF(Trachoma!AX999,"Yes")</f>
        <v>0</v>
      </c>
      <c r="BS987" s="55"/>
      <c r="BT987" s="148">
        <f t="shared" si="164"/>
        <v>0</v>
      </c>
      <c r="BU987" s="148">
        <f t="shared" si="165"/>
        <v>0</v>
      </c>
      <c r="BV987" s="148">
        <f t="shared" si="166"/>
        <v>0</v>
      </c>
      <c r="BW987" s="148">
        <f t="shared" si="167"/>
        <v>0</v>
      </c>
      <c r="BX987" s="148">
        <f t="shared" si="168"/>
        <v>0</v>
      </c>
      <c r="BY987" s="148">
        <f t="shared" si="170"/>
        <v>0</v>
      </c>
      <c r="BZ987" s="148">
        <f t="shared" si="171"/>
        <v>0</v>
      </c>
      <c r="CA987" s="148">
        <f t="shared" si="172"/>
        <v>0</v>
      </c>
      <c r="CB987" s="148">
        <f t="shared" si="173"/>
        <v>0</v>
      </c>
      <c r="CC987" s="148">
        <f t="shared" si="169"/>
        <v>0</v>
      </c>
    </row>
    <row r="988" spans="2:81" x14ac:dyDescent="0.25">
      <c r="B988" s="361">
        <f>Demography!B996</f>
        <v>0</v>
      </c>
      <c r="C988" s="361">
        <f>Demography!C996</f>
        <v>0</v>
      </c>
      <c r="D988" s="362">
        <f>Demography!D996</f>
        <v>0</v>
      </c>
      <c r="E988" s="337"/>
      <c r="F988" s="362">
        <f>LF!M995</f>
        <v>0</v>
      </c>
      <c r="G988" s="362">
        <f>LF!AE995</f>
        <v>0</v>
      </c>
      <c r="H988" s="362">
        <f>LF!AF995</f>
        <v>0</v>
      </c>
      <c r="I988" s="362">
        <f>LF!AH995</f>
        <v>0</v>
      </c>
      <c r="J988" s="362">
        <f>LF!AI995</f>
        <v>0</v>
      </c>
      <c r="K988" s="362">
        <f>LF!AK995</f>
        <v>0</v>
      </c>
      <c r="L988" s="362">
        <f>LF!AM995</f>
        <v>0</v>
      </c>
      <c r="M988" s="362">
        <f>LF!AN995</f>
        <v>0</v>
      </c>
      <c r="N988" s="362">
        <f>LF!AO995</f>
        <v>0</v>
      </c>
      <c r="O988" s="362">
        <f>LF!AP995</f>
        <v>0</v>
      </c>
      <c r="P988" s="362">
        <f>LF!AQ995</f>
        <v>0</v>
      </c>
      <c r="Q988" s="362">
        <f>COUNTIF(LF!AR995,"Yes")</f>
        <v>0</v>
      </c>
      <c r="R988" s="337"/>
      <c r="S988" s="362">
        <f>Oncho!K995</f>
        <v>0</v>
      </c>
      <c r="T988" s="362">
        <f>MAX(Oncho!AB995,Oncho!BA995)</f>
        <v>0</v>
      </c>
      <c r="U988" s="362">
        <f>MAX(Oncho!AC995,Oncho!BB995)</f>
        <v>0</v>
      </c>
      <c r="V988" s="362">
        <f>MAX(Oncho!AE995,Oncho!BD995)</f>
        <v>0</v>
      </c>
      <c r="W988" s="362">
        <f>MAX(Oncho!AF995,Oncho!BE995)</f>
        <v>0</v>
      </c>
      <c r="X988" s="362">
        <f>MAX(Oncho!AG995,Oncho!BF995)</f>
        <v>0</v>
      </c>
      <c r="Y988" s="362">
        <f>MAX(Oncho!AH995,Oncho!BG995)</f>
        <v>0</v>
      </c>
      <c r="Z988" s="362">
        <f>MAX(Oncho!AI995,Oncho!BH995)</f>
        <v>0</v>
      </c>
      <c r="AA988" s="362">
        <f>MAX(Oncho!AJ995,Oncho!BI995)</f>
        <v>0</v>
      </c>
      <c r="AB988" s="362">
        <f>MAX(COUNTIF(Oncho!AK995,"Yes"),COUNTIF(Oncho!BJ995,"Yes"))</f>
        <v>0</v>
      </c>
      <c r="AC988" s="337"/>
      <c r="AD988" s="362">
        <f>Schisto!P997</f>
        <v>0</v>
      </c>
      <c r="AE988" s="362">
        <f>Schisto!AI997</f>
        <v>0</v>
      </c>
      <c r="AF988" s="362">
        <f>Schisto!AJ997</f>
        <v>0</v>
      </c>
      <c r="AG988" s="362">
        <f>Schisto!AN997</f>
        <v>0</v>
      </c>
      <c r="AH988" s="362">
        <f>Schisto!AO997</f>
        <v>0</v>
      </c>
      <c r="AI988" s="362">
        <f>Schisto!AT997</f>
        <v>0</v>
      </c>
      <c r="AJ988" s="362">
        <f>Schisto!AU997</f>
        <v>0</v>
      </c>
      <c r="AK988" s="362">
        <f>Schisto!AV997</f>
        <v>0</v>
      </c>
      <c r="AL988" s="362">
        <f>Schisto!AW997</f>
        <v>0</v>
      </c>
      <c r="AM988" s="362">
        <f>COUNTIF(Schisto!AX997,"Yes")</f>
        <v>0</v>
      </c>
      <c r="AN988" s="337"/>
      <c r="AO988" s="362">
        <f>STH!P997</f>
        <v>0</v>
      </c>
      <c r="AP988" s="362">
        <f>MAX(STH!AK997,STH!BS997)</f>
        <v>0</v>
      </c>
      <c r="AQ988" s="362">
        <f>MAX(STH!AL997,STH!BT997)</f>
        <v>0</v>
      </c>
      <c r="AR988" s="362">
        <f>MAX(STH!AM997,STH!BU997)</f>
        <v>0</v>
      </c>
      <c r="AS988" s="362">
        <f>MAX(STH!AN997,STH!BV997)</f>
        <v>0</v>
      </c>
      <c r="AT988" s="362">
        <f>MAX(STH!AO997,STH!BW997)</f>
        <v>0</v>
      </c>
      <c r="AU988" s="362">
        <f>MAX(STH!AQ997,STH!BY997)</f>
        <v>0</v>
      </c>
      <c r="AV988" s="362">
        <f>MAX(STH!AR997,STH!BZ997)</f>
        <v>0</v>
      </c>
      <c r="AW988" s="362">
        <f>MAX(STH!AS997,STH!CA997)</f>
        <v>0</v>
      </c>
      <c r="AX988" s="362">
        <f>MAX(STH!AT997,STH!CB997)</f>
        <v>0</v>
      </c>
      <c r="AY988" s="362">
        <f>MAX(STH!AU997,STH!CC997)</f>
        <v>0</v>
      </c>
      <c r="AZ988" s="362">
        <f>MAX(STH!AV997,STH!CD997)</f>
        <v>0</v>
      </c>
      <c r="BA988" s="362">
        <f>MAX(STH!AW997,STH!CE997)</f>
        <v>0</v>
      </c>
      <c r="BB988" s="362">
        <f>MAX(STH!AX997,STH!CF997)</f>
        <v>0</v>
      </c>
      <c r="BC988" s="362">
        <f>MAX(STH!AY997,STH!CG997)</f>
        <v>0</v>
      </c>
      <c r="BD988" s="362">
        <f>MAX(STH!AZ997,STH!CH997)</f>
        <v>0</v>
      </c>
      <c r="BE988" s="362">
        <f>MAX(STH!BA997,STH!CI997)</f>
        <v>0</v>
      </c>
      <c r="BF988" s="362">
        <f>MAX(STH!BB997,STH!CJ997)</f>
        <v>0</v>
      </c>
      <c r="BG988" s="362">
        <f>MAX(COUNTIF(STH!BC997,"Yes"),COUNTIF(STH!CK997,"Yes"))</f>
        <v>0</v>
      </c>
      <c r="BH988" s="337"/>
      <c r="BI988" s="362">
        <f>Trachoma!Q1000</f>
        <v>0</v>
      </c>
      <c r="BJ988" s="362">
        <f>Trachoma!AK1000</f>
        <v>0</v>
      </c>
      <c r="BK988" s="362">
        <f>Trachoma!AL1000</f>
        <v>0</v>
      </c>
      <c r="BL988" s="362">
        <f>Trachoma!AN1000</f>
        <v>0</v>
      </c>
      <c r="BM988" s="362">
        <f>Trachoma!AO1000</f>
        <v>0</v>
      </c>
      <c r="BN988" s="362">
        <f>Trachoma!AT1000</f>
        <v>0</v>
      </c>
      <c r="BO988" s="362">
        <f>Trachoma!AU1000</f>
        <v>0</v>
      </c>
      <c r="BP988" s="362">
        <f>Trachoma!AV1000</f>
        <v>0</v>
      </c>
      <c r="BQ988" s="362">
        <f>Trachoma!AW1000</f>
        <v>0</v>
      </c>
      <c r="BR988" s="362">
        <f>COUNTIF(Trachoma!AX1000,"Yes")</f>
        <v>0</v>
      </c>
      <c r="BS988" s="337"/>
      <c r="BT988" s="362">
        <f t="shared" si="164"/>
        <v>0</v>
      </c>
      <c r="BU988" s="362">
        <f t="shared" si="165"/>
        <v>0</v>
      </c>
      <c r="BV988" s="362">
        <f t="shared" si="166"/>
        <v>0</v>
      </c>
      <c r="BW988" s="362">
        <f t="shared" si="167"/>
        <v>0</v>
      </c>
      <c r="BX988" s="362">
        <f t="shared" si="168"/>
        <v>0</v>
      </c>
      <c r="BY988" s="362">
        <f t="shared" si="170"/>
        <v>0</v>
      </c>
      <c r="BZ988" s="362">
        <f t="shared" si="171"/>
        <v>0</v>
      </c>
      <c r="CA988" s="362">
        <f t="shared" si="172"/>
        <v>0</v>
      </c>
      <c r="CB988" s="362">
        <f t="shared" si="173"/>
        <v>0</v>
      </c>
      <c r="CC988" s="362">
        <f t="shared" si="169"/>
        <v>0</v>
      </c>
    </row>
    <row r="989" spans="2:81" x14ac:dyDescent="0.25">
      <c r="B989" s="147">
        <f>Demography!B997</f>
        <v>0</v>
      </c>
      <c r="C989" s="147">
        <f>Demography!C997</f>
        <v>0</v>
      </c>
      <c r="D989" s="148">
        <f>Demography!D997</f>
        <v>0</v>
      </c>
      <c r="E989" s="55"/>
      <c r="F989" s="148">
        <f>LF!M996</f>
        <v>0</v>
      </c>
      <c r="G989" s="148">
        <f>LF!AE996</f>
        <v>0</v>
      </c>
      <c r="H989" s="148">
        <f>LF!AF996</f>
        <v>0</v>
      </c>
      <c r="I989" s="148">
        <f>LF!AH996</f>
        <v>0</v>
      </c>
      <c r="J989" s="148">
        <f>LF!AI996</f>
        <v>0</v>
      </c>
      <c r="K989" s="148">
        <f>LF!AK996</f>
        <v>0</v>
      </c>
      <c r="L989" s="148">
        <f>LF!AM996</f>
        <v>0</v>
      </c>
      <c r="M989" s="148">
        <f>LF!AN996</f>
        <v>0</v>
      </c>
      <c r="N989" s="148">
        <f>LF!AO996</f>
        <v>0</v>
      </c>
      <c r="O989" s="148">
        <f>LF!AP996</f>
        <v>0</v>
      </c>
      <c r="P989" s="148">
        <f>LF!AQ996</f>
        <v>0</v>
      </c>
      <c r="Q989" s="148">
        <f>COUNTIF(LF!AR996,"Yes")</f>
        <v>0</v>
      </c>
      <c r="R989" s="55"/>
      <c r="S989" s="148">
        <f>Oncho!K996</f>
        <v>0</v>
      </c>
      <c r="T989" s="148">
        <f>MAX(Oncho!AB996,Oncho!BA996)</f>
        <v>0</v>
      </c>
      <c r="U989" s="148">
        <f>MAX(Oncho!AC996,Oncho!BB996)</f>
        <v>0</v>
      </c>
      <c r="V989" s="148">
        <f>MAX(Oncho!AE996,Oncho!BD996)</f>
        <v>0</v>
      </c>
      <c r="W989" s="148">
        <f>MAX(Oncho!AF996,Oncho!BE996)</f>
        <v>0</v>
      </c>
      <c r="X989" s="148">
        <f>MAX(Oncho!AG996,Oncho!BF996)</f>
        <v>0</v>
      </c>
      <c r="Y989" s="148">
        <f>MAX(Oncho!AH996,Oncho!BG996)</f>
        <v>0</v>
      </c>
      <c r="Z989" s="148">
        <f>MAX(Oncho!AI996,Oncho!BH996)</f>
        <v>0</v>
      </c>
      <c r="AA989" s="148">
        <f>MAX(Oncho!AJ996,Oncho!BI996)</f>
        <v>0</v>
      </c>
      <c r="AB989" s="148">
        <f>MAX(COUNTIF(Oncho!AK996,"Yes"),COUNTIF(Oncho!BJ996,"Yes"))</f>
        <v>0</v>
      </c>
      <c r="AC989" s="55"/>
      <c r="AD989" s="148">
        <f>Schisto!P998</f>
        <v>0</v>
      </c>
      <c r="AE989" s="148">
        <f>Schisto!AI998</f>
        <v>0</v>
      </c>
      <c r="AF989" s="148">
        <f>Schisto!AJ998</f>
        <v>0</v>
      </c>
      <c r="AG989" s="148">
        <f>Schisto!AN998</f>
        <v>0</v>
      </c>
      <c r="AH989" s="148">
        <f>Schisto!AO998</f>
        <v>0</v>
      </c>
      <c r="AI989" s="148">
        <f>Schisto!AT998</f>
        <v>0</v>
      </c>
      <c r="AJ989" s="148">
        <f>Schisto!AU998</f>
        <v>0</v>
      </c>
      <c r="AK989" s="148">
        <f>Schisto!AV998</f>
        <v>0</v>
      </c>
      <c r="AL989" s="148">
        <f>Schisto!AW998</f>
        <v>0</v>
      </c>
      <c r="AM989" s="148">
        <f>COUNTIF(Schisto!AX998,"Yes")</f>
        <v>0</v>
      </c>
      <c r="AN989" s="55"/>
      <c r="AO989" s="148">
        <f>STH!P998</f>
        <v>0</v>
      </c>
      <c r="AP989" s="148">
        <f>MAX(STH!AK998,STH!BS998)</f>
        <v>0</v>
      </c>
      <c r="AQ989" s="148">
        <f>MAX(STH!AL998,STH!BT998)</f>
        <v>0</v>
      </c>
      <c r="AR989" s="148">
        <f>MAX(STH!AM998,STH!BU998)</f>
        <v>0</v>
      </c>
      <c r="AS989" s="148">
        <f>MAX(STH!AN998,STH!BV998)</f>
        <v>0</v>
      </c>
      <c r="AT989" s="148">
        <f>MAX(STH!AO998,STH!BW998)</f>
        <v>0</v>
      </c>
      <c r="AU989" s="148">
        <f>MAX(STH!AQ998,STH!BY998)</f>
        <v>0</v>
      </c>
      <c r="AV989" s="148">
        <f>MAX(STH!AR998,STH!BZ998)</f>
        <v>0</v>
      </c>
      <c r="AW989" s="148">
        <f>MAX(STH!AS998,STH!CA998)</f>
        <v>0</v>
      </c>
      <c r="AX989" s="148">
        <f>MAX(STH!AT998,STH!CB998)</f>
        <v>0</v>
      </c>
      <c r="AY989" s="148">
        <f>MAX(STH!AU998,STH!CC998)</f>
        <v>0</v>
      </c>
      <c r="AZ989" s="148">
        <f>MAX(STH!AV998,STH!CD998)</f>
        <v>0</v>
      </c>
      <c r="BA989" s="148">
        <f>MAX(STH!AW998,STH!CE998)</f>
        <v>0</v>
      </c>
      <c r="BB989" s="148">
        <f>MAX(STH!AX998,STH!CF998)</f>
        <v>0</v>
      </c>
      <c r="BC989" s="148">
        <f>MAX(STH!AY998,STH!CG998)</f>
        <v>0</v>
      </c>
      <c r="BD989" s="148">
        <f>MAX(STH!AZ998,STH!CH998)</f>
        <v>0</v>
      </c>
      <c r="BE989" s="148">
        <f>MAX(STH!BA998,STH!CI998)</f>
        <v>0</v>
      </c>
      <c r="BF989" s="148">
        <f>MAX(STH!BB998,STH!CJ998)</f>
        <v>0</v>
      </c>
      <c r="BG989" s="148">
        <f>MAX(COUNTIF(STH!BC998,"Yes"),COUNTIF(STH!CK998,"Yes"))</f>
        <v>0</v>
      </c>
      <c r="BH989" s="55"/>
      <c r="BI989" s="148">
        <f>Trachoma!Q1001</f>
        <v>0</v>
      </c>
      <c r="BJ989" s="148">
        <f>Trachoma!AK1001</f>
        <v>0</v>
      </c>
      <c r="BK989" s="148">
        <f>Trachoma!AL1001</f>
        <v>0</v>
      </c>
      <c r="BL989" s="148">
        <f>Trachoma!AN1001</f>
        <v>0</v>
      </c>
      <c r="BM989" s="148">
        <f>Trachoma!AO1001</f>
        <v>0</v>
      </c>
      <c r="BN989" s="148">
        <f>Trachoma!AT1001</f>
        <v>0</v>
      </c>
      <c r="BO989" s="148">
        <f>Trachoma!AU1001</f>
        <v>0</v>
      </c>
      <c r="BP989" s="148">
        <f>Trachoma!AV1001</f>
        <v>0</v>
      </c>
      <c r="BQ989" s="148">
        <f>Trachoma!AW1001</f>
        <v>0</v>
      </c>
      <c r="BR989" s="148">
        <f>COUNTIF(Trachoma!AX1001,"Yes")</f>
        <v>0</v>
      </c>
      <c r="BS989" s="55"/>
      <c r="BT989" s="148">
        <f t="shared" si="164"/>
        <v>0</v>
      </c>
      <c r="BU989" s="148">
        <f t="shared" si="165"/>
        <v>0</v>
      </c>
      <c r="BV989" s="148">
        <f t="shared" si="166"/>
        <v>0</v>
      </c>
      <c r="BW989" s="148">
        <f t="shared" si="167"/>
        <v>0</v>
      </c>
      <c r="BX989" s="148">
        <f t="shared" si="168"/>
        <v>0</v>
      </c>
      <c r="BY989" s="148">
        <f t="shared" si="170"/>
        <v>0</v>
      </c>
      <c r="BZ989" s="148">
        <f t="shared" si="171"/>
        <v>0</v>
      </c>
      <c r="CA989" s="148">
        <f t="shared" si="172"/>
        <v>0</v>
      </c>
      <c r="CB989" s="148">
        <f t="shared" si="173"/>
        <v>0</v>
      </c>
      <c r="CC989" s="148">
        <f t="shared" si="169"/>
        <v>0</v>
      </c>
    </row>
    <row r="990" spans="2:81" x14ac:dyDescent="0.25">
      <c r="B990" s="361">
        <f>Demography!B998</f>
        <v>0</v>
      </c>
      <c r="C990" s="361">
        <f>Demography!C998</f>
        <v>0</v>
      </c>
      <c r="D990" s="362">
        <f>Demography!D998</f>
        <v>0</v>
      </c>
      <c r="E990" s="337"/>
      <c r="F990" s="362">
        <f>LF!M997</f>
        <v>0</v>
      </c>
      <c r="G990" s="362">
        <f>LF!AE997</f>
        <v>0</v>
      </c>
      <c r="H990" s="362">
        <f>LF!AF997</f>
        <v>0</v>
      </c>
      <c r="I990" s="362">
        <f>LF!AH997</f>
        <v>0</v>
      </c>
      <c r="J990" s="362">
        <f>LF!AI997</f>
        <v>0</v>
      </c>
      <c r="K990" s="362">
        <f>LF!AK997</f>
        <v>0</v>
      </c>
      <c r="L990" s="362">
        <f>LF!AM997</f>
        <v>0</v>
      </c>
      <c r="M990" s="362">
        <f>LF!AN997</f>
        <v>0</v>
      </c>
      <c r="N990" s="362">
        <f>LF!AO997</f>
        <v>0</v>
      </c>
      <c r="O990" s="362">
        <f>LF!AP997</f>
        <v>0</v>
      </c>
      <c r="P990" s="362">
        <f>LF!AQ997</f>
        <v>0</v>
      </c>
      <c r="Q990" s="362">
        <f>COUNTIF(LF!AR997,"Yes")</f>
        <v>0</v>
      </c>
      <c r="R990" s="337"/>
      <c r="S990" s="362">
        <f>Oncho!K997</f>
        <v>0</v>
      </c>
      <c r="T990" s="362">
        <f>MAX(Oncho!AB997,Oncho!BA997)</f>
        <v>0</v>
      </c>
      <c r="U990" s="362">
        <f>MAX(Oncho!AC997,Oncho!BB997)</f>
        <v>0</v>
      </c>
      <c r="V990" s="362">
        <f>MAX(Oncho!AE997,Oncho!BD997)</f>
        <v>0</v>
      </c>
      <c r="W990" s="362">
        <f>MAX(Oncho!AF997,Oncho!BE997)</f>
        <v>0</v>
      </c>
      <c r="X990" s="362">
        <f>MAX(Oncho!AG997,Oncho!BF997)</f>
        <v>0</v>
      </c>
      <c r="Y990" s="362">
        <f>MAX(Oncho!AH997,Oncho!BG997)</f>
        <v>0</v>
      </c>
      <c r="Z990" s="362">
        <f>MAX(Oncho!AI997,Oncho!BH997)</f>
        <v>0</v>
      </c>
      <c r="AA990" s="362">
        <f>MAX(Oncho!AJ997,Oncho!BI997)</f>
        <v>0</v>
      </c>
      <c r="AB990" s="362">
        <f>MAX(COUNTIF(Oncho!AK997,"Yes"),COUNTIF(Oncho!BJ997,"Yes"))</f>
        <v>0</v>
      </c>
      <c r="AC990" s="337"/>
      <c r="AD990" s="362">
        <f>Schisto!P999</f>
        <v>0</v>
      </c>
      <c r="AE990" s="362">
        <f>Schisto!AI999</f>
        <v>0</v>
      </c>
      <c r="AF990" s="362">
        <f>Schisto!AJ999</f>
        <v>0</v>
      </c>
      <c r="AG990" s="362">
        <f>Schisto!AN999</f>
        <v>0</v>
      </c>
      <c r="AH990" s="362">
        <f>Schisto!AO999</f>
        <v>0</v>
      </c>
      <c r="AI990" s="362">
        <f>Schisto!AT999</f>
        <v>0</v>
      </c>
      <c r="AJ990" s="362">
        <f>Schisto!AU999</f>
        <v>0</v>
      </c>
      <c r="AK990" s="362">
        <f>Schisto!AV999</f>
        <v>0</v>
      </c>
      <c r="AL990" s="362">
        <f>Schisto!AW999</f>
        <v>0</v>
      </c>
      <c r="AM990" s="362">
        <f>COUNTIF(Schisto!AX999,"Yes")</f>
        <v>0</v>
      </c>
      <c r="AN990" s="337"/>
      <c r="AO990" s="362">
        <f>STH!P999</f>
        <v>0</v>
      </c>
      <c r="AP990" s="362">
        <f>MAX(STH!AK999,STH!BS999)</f>
        <v>0</v>
      </c>
      <c r="AQ990" s="362">
        <f>MAX(STH!AL999,STH!BT999)</f>
        <v>0</v>
      </c>
      <c r="AR990" s="362">
        <f>MAX(STH!AM999,STH!BU999)</f>
        <v>0</v>
      </c>
      <c r="AS990" s="362">
        <f>MAX(STH!AN999,STH!BV999)</f>
        <v>0</v>
      </c>
      <c r="AT990" s="362">
        <f>MAX(STH!AO999,STH!BW999)</f>
        <v>0</v>
      </c>
      <c r="AU990" s="362">
        <f>MAX(STH!AQ999,STH!BY999)</f>
        <v>0</v>
      </c>
      <c r="AV990" s="362">
        <f>MAX(STH!AR999,STH!BZ999)</f>
        <v>0</v>
      </c>
      <c r="AW990" s="362">
        <f>MAX(STH!AS999,STH!CA999)</f>
        <v>0</v>
      </c>
      <c r="AX990" s="362">
        <f>MAX(STH!AT999,STH!CB999)</f>
        <v>0</v>
      </c>
      <c r="AY990" s="362">
        <f>MAX(STH!AU999,STH!CC999)</f>
        <v>0</v>
      </c>
      <c r="AZ990" s="362">
        <f>MAX(STH!AV999,STH!CD999)</f>
        <v>0</v>
      </c>
      <c r="BA990" s="362">
        <f>MAX(STH!AW999,STH!CE999)</f>
        <v>0</v>
      </c>
      <c r="BB990" s="362">
        <f>MAX(STH!AX999,STH!CF999)</f>
        <v>0</v>
      </c>
      <c r="BC990" s="362">
        <f>MAX(STH!AY999,STH!CG999)</f>
        <v>0</v>
      </c>
      <c r="BD990" s="362">
        <f>MAX(STH!AZ999,STH!CH999)</f>
        <v>0</v>
      </c>
      <c r="BE990" s="362">
        <f>MAX(STH!BA999,STH!CI999)</f>
        <v>0</v>
      </c>
      <c r="BF990" s="362">
        <f>MAX(STH!BB999,STH!CJ999)</f>
        <v>0</v>
      </c>
      <c r="BG990" s="362">
        <f>MAX(COUNTIF(STH!BC999,"Yes"),COUNTIF(STH!CK999,"Yes"))</f>
        <v>0</v>
      </c>
      <c r="BH990" s="337"/>
      <c r="BI990" s="362">
        <f>Trachoma!Q1002</f>
        <v>0</v>
      </c>
      <c r="BJ990" s="362">
        <f>Trachoma!AK1002</f>
        <v>0</v>
      </c>
      <c r="BK990" s="362">
        <f>Trachoma!AL1002</f>
        <v>0</v>
      </c>
      <c r="BL990" s="362">
        <f>Trachoma!AN1002</f>
        <v>0</v>
      </c>
      <c r="BM990" s="362">
        <f>Trachoma!AO1002</f>
        <v>0</v>
      </c>
      <c r="BN990" s="362">
        <f>Trachoma!AT1002</f>
        <v>0</v>
      </c>
      <c r="BO990" s="362">
        <f>Trachoma!AU1002</f>
        <v>0</v>
      </c>
      <c r="BP990" s="362">
        <f>Trachoma!AV1002</f>
        <v>0</v>
      </c>
      <c r="BQ990" s="362">
        <f>Trachoma!AW1002</f>
        <v>0</v>
      </c>
      <c r="BR990" s="362">
        <f>COUNTIF(Trachoma!AX1002,"Yes")</f>
        <v>0</v>
      </c>
      <c r="BS990" s="337"/>
      <c r="BT990" s="362">
        <f t="shared" si="164"/>
        <v>0</v>
      </c>
      <c r="BU990" s="362">
        <f t="shared" si="165"/>
        <v>0</v>
      </c>
      <c r="BV990" s="362">
        <f t="shared" si="166"/>
        <v>0</v>
      </c>
      <c r="BW990" s="362">
        <f t="shared" si="167"/>
        <v>0</v>
      </c>
      <c r="BX990" s="362">
        <f t="shared" si="168"/>
        <v>0</v>
      </c>
      <c r="BY990" s="362">
        <f t="shared" si="170"/>
        <v>0</v>
      </c>
      <c r="BZ990" s="362">
        <f t="shared" si="171"/>
        <v>0</v>
      </c>
      <c r="CA990" s="362">
        <f t="shared" si="172"/>
        <v>0</v>
      </c>
      <c r="CB990" s="362">
        <f t="shared" si="173"/>
        <v>0</v>
      </c>
      <c r="CC990" s="362">
        <f t="shared" si="169"/>
        <v>0</v>
      </c>
    </row>
    <row r="991" spans="2:81" x14ac:dyDescent="0.25">
      <c r="B991" s="147">
        <f>Demography!B999</f>
        <v>0</v>
      </c>
      <c r="C991" s="147">
        <f>Demography!C999</f>
        <v>0</v>
      </c>
      <c r="D991" s="148">
        <f>Demography!D999</f>
        <v>0</v>
      </c>
      <c r="E991" s="55"/>
      <c r="F991" s="148">
        <f>LF!M998</f>
        <v>0</v>
      </c>
      <c r="G991" s="148">
        <f>LF!AE998</f>
        <v>0</v>
      </c>
      <c r="H991" s="148">
        <f>LF!AF998</f>
        <v>0</v>
      </c>
      <c r="I991" s="148">
        <f>LF!AH998</f>
        <v>0</v>
      </c>
      <c r="J991" s="148">
        <f>LF!AI998</f>
        <v>0</v>
      </c>
      <c r="K991" s="148">
        <f>LF!AK998</f>
        <v>0</v>
      </c>
      <c r="L991" s="148">
        <f>LF!AM998</f>
        <v>0</v>
      </c>
      <c r="M991" s="148">
        <f>LF!AN998</f>
        <v>0</v>
      </c>
      <c r="N991" s="148">
        <f>LF!AO998</f>
        <v>0</v>
      </c>
      <c r="O991" s="148">
        <f>LF!AP998</f>
        <v>0</v>
      </c>
      <c r="P991" s="148">
        <f>LF!AQ998</f>
        <v>0</v>
      </c>
      <c r="Q991" s="148">
        <f>COUNTIF(LF!AR998,"Yes")</f>
        <v>0</v>
      </c>
      <c r="R991" s="55"/>
      <c r="S991" s="148">
        <f>Oncho!K998</f>
        <v>0</v>
      </c>
      <c r="T991" s="148">
        <f>MAX(Oncho!AB998,Oncho!BA998)</f>
        <v>0</v>
      </c>
      <c r="U991" s="148">
        <f>MAX(Oncho!AC998,Oncho!BB998)</f>
        <v>0</v>
      </c>
      <c r="V991" s="148">
        <f>MAX(Oncho!AE998,Oncho!BD998)</f>
        <v>0</v>
      </c>
      <c r="W991" s="148">
        <f>MAX(Oncho!AF998,Oncho!BE998)</f>
        <v>0</v>
      </c>
      <c r="X991" s="148">
        <f>MAX(Oncho!AG998,Oncho!BF998)</f>
        <v>0</v>
      </c>
      <c r="Y991" s="148">
        <f>MAX(Oncho!AH998,Oncho!BG998)</f>
        <v>0</v>
      </c>
      <c r="Z991" s="148">
        <f>MAX(Oncho!AI998,Oncho!BH998)</f>
        <v>0</v>
      </c>
      <c r="AA991" s="148">
        <f>MAX(Oncho!AJ998,Oncho!BI998)</f>
        <v>0</v>
      </c>
      <c r="AB991" s="148">
        <f>MAX(COUNTIF(Oncho!AK998,"Yes"),COUNTIF(Oncho!BJ998,"Yes"))</f>
        <v>0</v>
      </c>
      <c r="AC991" s="55"/>
      <c r="AD991" s="148">
        <f>Schisto!P1000</f>
        <v>0</v>
      </c>
      <c r="AE991" s="148">
        <f>Schisto!AI1000</f>
        <v>0</v>
      </c>
      <c r="AF991" s="148">
        <f>Schisto!AJ1000</f>
        <v>0</v>
      </c>
      <c r="AG991" s="148">
        <f>Schisto!AN1000</f>
        <v>0</v>
      </c>
      <c r="AH991" s="148">
        <f>Schisto!AO1000</f>
        <v>0</v>
      </c>
      <c r="AI991" s="148">
        <f>Schisto!AT1000</f>
        <v>0</v>
      </c>
      <c r="AJ991" s="148">
        <f>Schisto!AU1000</f>
        <v>0</v>
      </c>
      <c r="AK991" s="148">
        <f>Schisto!AV1000</f>
        <v>0</v>
      </c>
      <c r="AL991" s="148">
        <f>Schisto!AW1000</f>
        <v>0</v>
      </c>
      <c r="AM991" s="148">
        <f>COUNTIF(Schisto!AX1000,"Yes")</f>
        <v>0</v>
      </c>
      <c r="AN991" s="55"/>
      <c r="AO991" s="148">
        <f>STH!P1000</f>
        <v>0</v>
      </c>
      <c r="AP991" s="148">
        <f>MAX(STH!AK1000,STH!BS1000)</f>
        <v>0</v>
      </c>
      <c r="AQ991" s="148">
        <f>MAX(STH!AL1000,STH!BT1000)</f>
        <v>0</v>
      </c>
      <c r="AR991" s="148">
        <f>MAX(STH!AM1000,STH!BU1000)</f>
        <v>0</v>
      </c>
      <c r="AS991" s="148">
        <f>MAX(STH!AN1000,STH!BV1000)</f>
        <v>0</v>
      </c>
      <c r="AT991" s="148">
        <f>MAX(STH!AO1000,STH!BW1000)</f>
        <v>0</v>
      </c>
      <c r="AU991" s="148">
        <f>MAX(STH!AQ1000,STH!BY1000)</f>
        <v>0</v>
      </c>
      <c r="AV991" s="148">
        <f>MAX(STH!AR1000,STH!BZ1000)</f>
        <v>0</v>
      </c>
      <c r="AW991" s="148">
        <f>MAX(STH!AS1000,STH!CA1000)</f>
        <v>0</v>
      </c>
      <c r="AX991" s="148">
        <f>MAX(STH!AT1000,STH!CB1000)</f>
        <v>0</v>
      </c>
      <c r="AY991" s="148">
        <f>MAX(STH!AU1000,STH!CC1000)</f>
        <v>0</v>
      </c>
      <c r="AZ991" s="148">
        <f>MAX(STH!AV1000,STH!CD1000)</f>
        <v>0</v>
      </c>
      <c r="BA991" s="148">
        <f>MAX(STH!AW1000,STH!CE1000)</f>
        <v>0</v>
      </c>
      <c r="BB991" s="148">
        <f>MAX(STH!AX1000,STH!CF1000)</f>
        <v>0</v>
      </c>
      <c r="BC991" s="148">
        <f>MAX(STH!AY1000,STH!CG1000)</f>
        <v>0</v>
      </c>
      <c r="BD991" s="148">
        <f>MAX(STH!AZ1000,STH!CH1000)</f>
        <v>0</v>
      </c>
      <c r="BE991" s="148">
        <f>MAX(STH!BA1000,STH!CI1000)</f>
        <v>0</v>
      </c>
      <c r="BF991" s="148">
        <f>MAX(STH!BB1000,STH!CJ1000)</f>
        <v>0</v>
      </c>
      <c r="BG991" s="148">
        <f>MAX(COUNTIF(STH!BC1000,"Yes"),COUNTIF(STH!CK1000,"Yes"))</f>
        <v>0</v>
      </c>
      <c r="BH991" s="55"/>
      <c r="BI991" s="148">
        <f>Trachoma!Q1003</f>
        <v>0</v>
      </c>
      <c r="BJ991" s="148">
        <f>Trachoma!AK1003</f>
        <v>0</v>
      </c>
      <c r="BK991" s="148">
        <f>Trachoma!AL1003</f>
        <v>0</v>
      </c>
      <c r="BL991" s="148">
        <f>Trachoma!AN1003</f>
        <v>0</v>
      </c>
      <c r="BM991" s="148">
        <f>Trachoma!AO1003</f>
        <v>0</v>
      </c>
      <c r="BN991" s="148">
        <f>Trachoma!AT1003</f>
        <v>0</v>
      </c>
      <c r="BO991" s="148">
        <f>Trachoma!AU1003</f>
        <v>0</v>
      </c>
      <c r="BP991" s="148">
        <f>Trachoma!AV1003</f>
        <v>0</v>
      </c>
      <c r="BQ991" s="148">
        <f>Trachoma!AW1003</f>
        <v>0</v>
      </c>
      <c r="BR991" s="148">
        <f>COUNTIF(Trachoma!AX1003,"Yes")</f>
        <v>0</v>
      </c>
      <c r="BS991" s="55"/>
      <c r="BT991" s="148">
        <f t="shared" si="164"/>
        <v>0</v>
      </c>
      <c r="BU991" s="148">
        <f t="shared" si="165"/>
        <v>0</v>
      </c>
      <c r="BV991" s="148">
        <f t="shared" si="166"/>
        <v>0</v>
      </c>
      <c r="BW991" s="148">
        <f t="shared" si="167"/>
        <v>0</v>
      </c>
      <c r="BX991" s="148">
        <f t="shared" si="168"/>
        <v>0</v>
      </c>
      <c r="BY991" s="148">
        <f t="shared" si="170"/>
        <v>0</v>
      </c>
      <c r="BZ991" s="148">
        <f t="shared" si="171"/>
        <v>0</v>
      </c>
      <c r="CA991" s="148">
        <f t="shared" si="172"/>
        <v>0</v>
      </c>
      <c r="CB991" s="148">
        <f t="shared" si="173"/>
        <v>0</v>
      </c>
      <c r="CC991" s="148">
        <f t="shared" si="169"/>
        <v>0</v>
      </c>
    </row>
    <row r="992" spans="2:81" x14ac:dyDescent="0.25">
      <c r="B992" s="361">
        <f>Demography!B1000</f>
        <v>0</v>
      </c>
      <c r="C992" s="361">
        <f>Demography!C1000</f>
        <v>0</v>
      </c>
      <c r="D992" s="362">
        <f>Demography!D1000</f>
        <v>0</v>
      </c>
      <c r="E992" s="337"/>
      <c r="F992" s="362">
        <f>LF!M999</f>
        <v>0</v>
      </c>
      <c r="G992" s="362">
        <f>LF!AE999</f>
        <v>0</v>
      </c>
      <c r="H992" s="362">
        <f>LF!AF999</f>
        <v>0</v>
      </c>
      <c r="I992" s="362">
        <f>LF!AH999</f>
        <v>0</v>
      </c>
      <c r="J992" s="362">
        <f>LF!AI999</f>
        <v>0</v>
      </c>
      <c r="K992" s="362">
        <f>LF!AK999</f>
        <v>0</v>
      </c>
      <c r="L992" s="362">
        <f>LF!AM999</f>
        <v>0</v>
      </c>
      <c r="M992" s="362">
        <f>LF!AN999</f>
        <v>0</v>
      </c>
      <c r="N992" s="362">
        <f>LF!AO999</f>
        <v>0</v>
      </c>
      <c r="O992" s="362">
        <f>LF!AP999</f>
        <v>0</v>
      </c>
      <c r="P992" s="362">
        <f>LF!AQ999</f>
        <v>0</v>
      </c>
      <c r="Q992" s="362">
        <f>COUNTIF(LF!AR999,"Yes")</f>
        <v>0</v>
      </c>
      <c r="R992" s="337"/>
      <c r="S992" s="362">
        <f>Oncho!K999</f>
        <v>0</v>
      </c>
      <c r="T992" s="362">
        <f>MAX(Oncho!AB999,Oncho!BA999)</f>
        <v>0</v>
      </c>
      <c r="U992" s="362">
        <f>MAX(Oncho!AC999,Oncho!BB999)</f>
        <v>0</v>
      </c>
      <c r="V992" s="362">
        <f>MAX(Oncho!AE999,Oncho!BD999)</f>
        <v>0</v>
      </c>
      <c r="W992" s="362">
        <f>MAX(Oncho!AF999,Oncho!BE999)</f>
        <v>0</v>
      </c>
      <c r="X992" s="362">
        <f>MAX(Oncho!AG999,Oncho!BF999)</f>
        <v>0</v>
      </c>
      <c r="Y992" s="362">
        <f>MAX(Oncho!AH999,Oncho!BG999)</f>
        <v>0</v>
      </c>
      <c r="Z992" s="362">
        <f>MAX(Oncho!AI999,Oncho!BH999)</f>
        <v>0</v>
      </c>
      <c r="AA992" s="362">
        <f>MAX(Oncho!AJ999,Oncho!BI999)</f>
        <v>0</v>
      </c>
      <c r="AB992" s="362">
        <f>MAX(COUNTIF(Oncho!AK999,"Yes"),COUNTIF(Oncho!BJ999,"Yes"))</f>
        <v>0</v>
      </c>
      <c r="AC992" s="337"/>
      <c r="AD992" s="362">
        <f>Schisto!P1001</f>
        <v>0</v>
      </c>
      <c r="AE992" s="362">
        <f>Schisto!AI1001</f>
        <v>0</v>
      </c>
      <c r="AF992" s="362">
        <f>Schisto!AJ1001</f>
        <v>0</v>
      </c>
      <c r="AG992" s="362">
        <f>Schisto!AN1001</f>
        <v>0</v>
      </c>
      <c r="AH992" s="362">
        <f>Schisto!AO1001</f>
        <v>0</v>
      </c>
      <c r="AI992" s="362">
        <f>Schisto!AT1001</f>
        <v>0</v>
      </c>
      <c r="AJ992" s="362">
        <f>Schisto!AU1001</f>
        <v>0</v>
      </c>
      <c r="AK992" s="362">
        <f>Schisto!AV1001</f>
        <v>0</v>
      </c>
      <c r="AL992" s="362">
        <f>Schisto!AW1001</f>
        <v>0</v>
      </c>
      <c r="AM992" s="362">
        <f>COUNTIF(Schisto!AX1001,"Yes")</f>
        <v>0</v>
      </c>
      <c r="AN992" s="337"/>
      <c r="AO992" s="362">
        <f>STH!P1001</f>
        <v>0</v>
      </c>
      <c r="AP992" s="362">
        <f>MAX(STH!AK1001,STH!BS1001)</f>
        <v>0</v>
      </c>
      <c r="AQ992" s="362">
        <f>MAX(STH!AL1001,STH!BT1001)</f>
        <v>0</v>
      </c>
      <c r="AR992" s="362">
        <f>MAX(STH!AM1001,STH!BU1001)</f>
        <v>0</v>
      </c>
      <c r="AS992" s="362">
        <f>MAX(STH!AN1001,STH!BV1001)</f>
        <v>0</v>
      </c>
      <c r="AT992" s="362">
        <f>MAX(STH!AO1001,STH!BW1001)</f>
        <v>0</v>
      </c>
      <c r="AU992" s="362">
        <f>MAX(STH!AQ1001,STH!BY1001)</f>
        <v>0</v>
      </c>
      <c r="AV992" s="362">
        <f>MAX(STH!AR1001,STH!BZ1001)</f>
        <v>0</v>
      </c>
      <c r="AW992" s="362">
        <f>MAX(STH!AS1001,STH!CA1001)</f>
        <v>0</v>
      </c>
      <c r="AX992" s="362">
        <f>MAX(STH!AT1001,STH!CB1001)</f>
        <v>0</v>
      </c>
      <c r="AY992" s="362">
        <f>MAX(STH!AU1001,STH!CC1001)</f>
        <v>0</v>
      </c>
      <c r="AZ992" s="362">
        <f>MAX(STH!AV1001,STH!CD1001)</f>
        <v>0</v>
      </c>
      <c r="BA992" s="362">
        <f>MAX(STH!AW1001,STH!CE1001)</f>
        <v>0</v>
      </c>
      <c r="BB992" s="362">
        <f>MAX(STH!AX1001,STH!CF1001)</f>
        <v>0</v>
      </c>
      <c r="BC992" s="362">
        <f>MAX(STH!AY1001,STH!CG1001)</f>
        <v>0</v>
      </c>
      <c r="BD992" s="362">
        <f>MAX(STH!AZ1001,STH!CH1001)</f>
        <v>0</v>
      </c>
      <c r="BE992" s="362">
        <f>MAX(STH!BA1001,STH!CI1001)</f>
        <v>0</v>
      </c>
      <c r="BF992" s="362">
        <f>MAX(STH!BB1001,STH!CJ1001)</f>
        <v>0</v>
      </c>
      <c r="BG992" s="362">
        <f>MAX(COUNTIF(STH!BC1001,"Yes"),COUNTIF(STH!CK1001,"Yes"))</f>
        <v>0</v>
      </c>
      <c r="BH992" s="337"/>
      <c r="BI992" s="362">
        <f>Trachoma!Q1004</f>
        <v>0</v>
      </c>
      <c r="BJ992" s="362">
        <f>Trachoma!AK1004</f>
        <v>0</v>
      </c>
      <c r="BK992" s="362">
        <f>Trachoma!AL1004</f>
        <v>0</v>
      </c>
      <c r="BL992" s="362">
        <f>Trachoma!AN1004</f>
        <v>0</v>
      </c>
      <c r="BM992" s="362">
        <f>Trachoma!AO1004</f>
        <v>0</v>
      </c>
      <c r="BN992" s="362">
        <f>Trachoma!AT1004</f>
        <v>0</v>
      </c>
      <c r="BO992" s="362">
        <f>Trachoma!AU1004</f>
        <v>0</v>
      </c>
      <c r="BP992" s="362">
        <f>Trachoma!AV1004</f>
        <v>0</v>
      </c>
      <c r="BQ992" s="362">
        <f>Trachoma!AW1004</f>
        <v>0</v>
      </c>
      <c r="BR992" s="362">
        <f>COUNTIF(Trachoma!AX1004,"Yes")</f>
        <v>0</v>
      </c>
      <c r="BS992" s="337"/>
      <c r="BT992" s="362">
        <f t="shared" si="164"/>
        <v>0</v>
      </c>
      <c r="BU992" s="362">
        <f t="shared" si="165"/>
        <v>0</v>
      </c>
      <c r="BV992" s="362">
        <f t="shared" si="166"/>
        <v>0</v>
      </c>
      <c r="BW992" s="362">
        <f t="shared" si="167"/>
        <v>0</v>
      </c>
      <c r="BX992" s="362">
        <f t="shared" si="168"/>
        <v>0</v>
      </c>
      <c r="BY992" s="362">
        <f t="shared" si="170"/>
        <v>0</v>
      </c>
      <c r="BZ992" s="362">
        <f t="shared" si="171"/>
        <v>0</v>
      </c>
      <c r="CA992" s="362">
        <f t="shared" si="172"/>
        <v>0</v>
      </c>
      <c r="CB992" s="362">
        <f t="shared" si="173"/>
        <v>0</v>
      </c>
      <c r="CC992" s="362">
        <f t="shared" si="169"/>
        <v>0</v>
      </c>
    </row>
    <row r="993" spans="2:81" x14ac:dyDescent="0.25">
      <c r="B993" s="147">
        <f>Demography!B1001</f>
        <v>0</v>
      </c>
      <c r="C993" s="147">
        <f>Demography!C1001</f>
        <v>0</v>
      </c>
      <c r="D993" s="148">
        <f>Demography!D1001</f>
        <v>0</v>
      </c>
      <c r="E993" s="55"/>
      <c r="F993" s="148">
        <f>LF!M1000</f>
        <v>0</v>
      </c>
      <c r="G993" s="148">
        <f>LF!AE1000</f>
        <v>0</v>
      </c>
      <c r="H993" s="148">
        <f>LF!AF1000</f>
        <v>0</v>
      </c>
      <c r="I993" s="148">
        <f>LF!AH1000</f>
        <v>0</v>
      </c>
      <c r="J993" s="148">
        <f>LF!AI1000</f>
        <v>0</v>
      </c>
      <c r="K993" s="148">
        <f>LF!AK1000</f>
        <v>0</v>
      </c>
      <c r="L993" s="148">
        <f>LF!AM1000</f>
        <v>0</v>
      </c>
      <c r="M993" s="148">
        <f>LF!AN1000</f>
        <v>0</v>
      </c>
      <c r="N993" s="148">
        <f>LF!AO1000</f>
        <v>0</v>
      </c>
      <c r="O993" s="148">
        <f>LF!AP1000</f>
        <v>0</v>
      </c>
      <c r="P993" s="148">
        <f>LF!AQ1000</f>
        <v>0</v>
      </c>
      <c r="Q993" s="148">
        <f>COUNTIF(LF!AR1000,"Yes")</f>
        <v>0</v>
      </c>
      <c r="R993" s="55"/>
      <c r="S993" s="148">
        <f>Oncho!K1000</f>
        <v>0</v>
      </c>
      <c r="T993" s="148">
        <f>MAX(Oncho!AB1000,Oncho!BA1000)</f>
        <v>0</v>
      </c>
      <c r="U993" s="148">
        <f>MAX(Oncho!AC1000,Oncho!BB1000)</f>
        <v>0</v>
      </c>
      <c r="V993" s="148">
        <f>MAX(Oncho!AE1000,Oncho!BD1000)</f>
        <v>0</v>
      </c>
      <c r="W993" s="148">
        <f>MAX(Oncho!AF1000,Oncho!BE1000)</f>
        <v>0</v>
      </c>
      <c r="X993" s="148">
        <f>MAX(Oncho!AG1000,Oncho!BF1000)</f>
        <v>0</v>
      </c>
      <c r="Y993" s="148">
        <f>MAX(Oncho!AH1000,Oncho!BG1000)</f>
        <v>0</v>
      </c>
      <c r="Z993" s="148">
        <f>MAX(Oncho!AI1000,Oncho!BH1000)</f>
        <v>0</v>
      </c>
      <c r="AA993" s="148">
        <f>MAX(Oncho!AJ1000,Oncho!BI1000)</f>
        <v>0</v>
      </c>
      <c r="AB993" s="148">
        <f>MAX(COUNTIF(Oncho!AK1000,"Yes"),COUNTIF(Oncho!BJ1000,"Yes"))</f>
        <v>0</v>
      </c>
      <c r="AC993" s="55"/>
      <c r="AD993" s="148">
        <f>Schisto!P1002</f>
        <v>0</v>
      </c>
      <c r="AE993" s="148">
        <f>Schisto!AI1002</f>
        <v>0</v>
      </c>
      <c r="AF993" s="148">
        <f>Schisto!AJ1002</f>
        <v>0</v>
      </c>
      <c r="AG993" s="148">
        <f>Schisto!AN1002</f>
        <v>0</v>
      </c>
      <c r="AH993" s="148">
        <f>Schisto!AO1002</f>
        <v>0</v>
      </c>
      <c r="AI993" s="148">
        <f>Schisto!AT1002</f>
        <v>0</v>
      </c>
      <c r="AJ993" s="148">
        <f>Schisto!AU1002</f>
        <v>0</v>
      </c>
      <c r="AK993" s="148">
        <f>Schisto!AV1002</f>
        <v>0</v>
      </c>
      <c r="AL993" s="148">
        <f>Schisto!AW1002</f>
        <v>0</v>
      </c>
      <c r="AM993" s="148">
        <f>COUNTIF(Schisto!AX1002,"Yes")</f>
        <v>0</v>
      </c>
      <c r="AN993" s="55"/>
      <c r="AO993" s="148">
        <f>STH!P1002</f>
        <v>0</v>
      </c>
      <c r="AP993" s="148">
        <f>MAX(STH!AK1002,STH!BS1002)</f>
        <v>0</v>
      </c>
      <c r="AQ993" s="148">
        <f>MAX(STH!AL1002,STH!BT1002)</f>
        <v>0</v>
      </c>
      <c r="AR993" s="148">
        <f>MAX(STH!AM1002,STH!BU1002)</f>
        <v>0</v>
      </c>
      <c r="AS993" s="148">
        <f>MAX(STH!AN1002,STH!BV1002)</f>
        <v>0</v>
      </c>
      <c r="AT993" s="148">
        <f>MAX(STH!AO1002,STH!BW1002)</f>
        <v>0</v>
      </c>
      <c r="AU993" s="148">
        <f>MAX(STH!AQ1002,STH!BY1002)</f>
        <v>0</v>
      </c>
      <c r="AV993" s="148">
        <f>MAX(STH!AR1002,STH!BZ1002)</f>
        <v>0</v>
      </c>
      <c r="AW993" s="148">
        <f>MAX(STH!AS1002,STH!CA1002)</f>
        <v>0</v>
      </c>
      <c r="AX993" s="148">
        <f>MAX(STH!AT1002,STH!CB1002)</f>
        <v>0</v>
      </c>
      <c r="AY993" s="148">
        <f>MAX(STH!AU1002,STH!CC1002)</f>
        <v>0</v>
      </c>
      <c r="AZ993" s="148">
        <f>MAX(STH!AV1002,STH!CD1002)</f>
        <v>0</v>
      </c>
      <c r="BA993" s="148">
        <f>MAX(STH!AW1002,STH!CE1002)</f>
        <v>0</v>
      </c>
      <c r="BB993" s="148">
        <f>MAX(STH!AX1002,STH!CF1002)</f>
        <v>0</v>
      </c>
      <c r="BC993" s="148">
        <f>MAX(STH!AY1002,STH!CG1002)</f>
        <v>0</v>
      </c>
      <c r="BD993" s="148">
        <f>MAX(STH!AZ1002,STH!CH1002)</f>
        <v>0</v>
      </c>
      <c r="BE993" s="148">
        <f>MAX(STH!BA1002,STH!CI1002)</f>
        <v>0</v>
      </c>
      <c r="BF993" s="148">
        <f>MAX(STH!BB1002,STH!CJ1002)</f>
        <v>0</v>
      </c>
      <c r="BG993" s="148">
        <f>MAX(COUNTIF(STH!BC1002,"Yes"),COUNTIF(STH!CK1002,"Yes"))</f>
        <v>0</v>
      </c>
      <c r="BH993" s="55"/>
      <c r="BI993" s="148">
        <f>Trachoma!Q1005</f>
        <v>0</v>
      </c>
      <c r="BJ993" s="148">
        <f>Trachoma!AK1005</f>
        <v>0</v>
      </c>
      <c r="BK993" s="148">
        <f>Trachoma!AL1005</f>
        <v>0</v>
      </c>
      <c r="BL993" s="148">
        <f>Trachoma!AN1005</f>
        <v>0</v>
      </c>
      <c r="BM993" s="148">
        <f>Trachoma!AO1005</f>
        <v>0</v>
      </c>
      <c r="BN993" s="148">
        <f>Trachoma!AT1005</f>
        <v>0</v>
      </c>
      <c r="BO993" s="148">
        <f>Trachoma!AU1005</f>
        <v>0</v>
      </c>
      <c r="BP993" s="148">
        <f>Trachoma!AV1005</f>
        <v>0</v>
      </c>
      <c r="BQ993" s="148">
        <f>Trachoma!AW1005</f>
        <v>0</v>
      </c>
      <c r="BR993" s="148">
        <f>COUNTIF(Trachoma!AX1005,"Yes")</f>
        <v>0</v>
      </c>
      <c r="BS993" s="55"/>
      <c r="BT993" s="148">
        <f t="shared" si="164"/>
        <v>0</v>
      </c>
      <c r="BU993" s="148">
        <f t="shared" si="165"/>
        <v>0</v>
      </c>
      <c r="BV993" s="148">
        <f t="shared" si="166"/>
        <v>0</v>
      </c>
      <c r="BW993" s="148">
        <f t="shared" si="167"/>
        <v>0</v>
      </c>
      <c r="BX993" s="148">
        <f t="shared" si="168"/>
        <v>0</v>
      </c>
      <c r="BY993" s="148">
        <f t="shared" si="170"/>
        <v>0</v>
      </c>
      <c r="BZ993" s="148">
        <f t="shared" si="171"/>
        <v>0</v>
      </c>
      <c r="CA993" s="148">
        <f t="shared" si="172"/>
        <v>0</v>
      </c>
      <c r="CB993" s="148">
        <f t="shared" si="173"/>
        <v>0</v>
      </c>
      <c r="CC993" s="148">
        <f t="shared" si="169"/>
        <v>0</v>
      </c>
    </row>
    <row r="994" spans="2:81" x14ac:dyDescent="0.25">
      <c r="B994" s="361">
        <f>Demography!B1002</f>
        <v>0</v>
      </c>
      <c r="C994" s="361">
        <f>Demography!C1002</f>
        <v>0</v>
      </c>
      <c r="D994" s="362">
        <f>Demography!D1002</f>
        <v>0</v>
      </c>
      <c r="E994" s="337"/>
      <c r="F994" s="362">
        <f>LF!M1001</f>
        <v>0</v>
      </c>
      <c r="G994" s="362">
        <f>LF!AE1001</f>
        <v>0</v>
      </c>
      <c r="H994" s="362">
        <f>LF!AF1001</f>
        <v>0</v>
      </c>
      <c r="I994" s="362">
        <f>LF!AH1001</f>
        <v>0</v>
      </c>
      <c r="J994" s="362">
        <f>LF!AI1001</f>
        <v>0</v>
      </c>
      <c r="K994" s="362">
        <f>LF!AK1001</f>
        <v>0</v>
      </c>
      <c r="L994" s="362">
        <f>LF!AM1001</f>
        <v>0</v>
      </c>
      <c r="M994" s="362">
        <f>LF!AN1001</f>
        <v>0</v>
      </c>
      <c r="N994" s="362">
        <f>LF!AO1001</f>
        <v>0</v>
      </c>
      <c r="O994" s="362">
        <f>LF!AP1001</f>
        <v>0</v>
      </c>
      <c r="P994" s="362">
        <f>LF!AQ1001</f>
        <v>0</v>
      </c>
      <c r="Q994" s="362">
        <f>COUNTIF(LF!AR1001,"Yes")</f>
        <v>0</v>
      </c>
      <c r="R994" s="337"/>
      <c r="S994" s="362">
        <f>Oncho!K1001</f>
        <v>0</v>
      </c>
      <c r="T994" s="362">
        <f>MAX(Oncho!AB1001,Oncho!BA1001)</f>
        <v>0</v>
      </c>
      <c r="U994" s="362">
        <f>MAX(Oncho!AC1001,Oncho!BB1001)</f>
        <v>0</v>
      </c>
      <c r="V994" s="362">
        <f>MAX(Oncho!AE1001,Oncho!BD1001)</f>
        <v>0</v>
      </c>
      <c r="W994" s="362">
        <f>MAX(Oncho!AF1001,Oncho!BE1001)</f>
        <v>0</v>
      </c>
      <c r="X994" s="362">
        <f>MAX(Oncho!AG1001,Oncho!BF1001)</f>
        <v>0</v>
      </c>
      <c r="Y994" s="362">
        <f>MAX(Oncho!AH1001,Oncho!BG1001)</f>
        <v>0</v>
      </c>
      <c r="Z994" s="362">
        <f>MAX(Oncho!AI1001,Oncho!BH1001)</f>
        <v>0</v>
      </c>
      <c r="AA994" s="362">
        <f>MAX(Oncho!AJ1001,Oncho!BI1001)</f>
        <v>0</v>
      </c>
      <c r="AB994" s="362">
        <f>MAX(COUNTIF(Oncho!AK1001,"Yes"),COUNTIF(Oncho!BJ1001,"Yes"))</f>
        <v>0</v>
      </c>
      <c r="AC994" s="337"/>
      <c r="AD994" s="362">
        <f>Schisto!P1003</f>
        <v>0</v>
      </c>
      <c r="AE994" s="362">
        <f>Schisto!AI1003</f>
        <v>0</v>
      </c>
      <c r="AF994" s="362">
        <f>Schisto!AJ1003</f>
        <v>0</v>
      </c>
      <c r="AG994" s="362">
        <f>Schisto!AN1003</f>
        <v>0</v>
      </c>
      <c r="AH994" s="362">
        <f>Schisto!AO1003</f>
        <v>0</v>
      </c>
      <c r="AI994" s="362">
        <f>Schisto!AT1003</f>
        <v>0</v>
      </c>
      <c r="AJ994" s="362">
        <f>Schisto!AU1003</f>
        <v>0</v>
      </c>
      <c r="AK994" s="362">
        <f>Schisto!AV1003</f>
        <v>0</v>
      </c>
      <c r="AL994" s="362">
        <f>Schisto!AW1003</f>
        <v>0</v>
      </c>
      <c r="AM994" s="362">
        <f>COUNTIF(Schisto!AX1003,"Yes")</f>
        <v>0</v>
      </c>
      <c r="AN994" s="337"/>
      <c r="AO994" s="362">
        <f>STH!P1003</f>
        <v>0</v>
      </c>
      <c r="AP994" s="362">
        <f>MAX(STH!AK1003,STH!BS1003)</f>
        <v>0</v>
      </c>
      <c r="AQ994" s="362">
        <f>MAX(STH!AL1003,STH!BT1003)</f>
        <v>0</v>
      </c>
      <c r="AR994" s="362">
        <f>MAX(STH!AM1003,STH!BU1003)</f>
        <v>0</v>
      </c>
      <c r="AS994" s="362">
        <f>MAX(STH!AN1003,STH!BV1003)</f>
        <v>0</v>
      </c>
      <c r="AT994" s="362">
        <f>MAX(STH!AO1003,STH!BW1003)</f>
        <v>0</v>
      </c>
      <c r="AU994" s="362">
        <f>MAX(STH!AQ1003,STH!BY1003)</f>
        <v>0</v>
      </c>
      <c r="AV994" s="362">
        <f>MAX(STH!AR1003,STH!BZ1003)</f>
        <v>0</v>
      </c>
      <c r="AW994" s="362">
        <f>MAX(STH!AS1003,STH!CA1003)</f>
        <v>0</v>
      </c>
      <c r="AX994" s="362">
        <f>MAX(STH!AT1003,STH!CB1003)</f>
        <v>0</v>
      </c>
      <c r="AY994" s="362">
        <f>MAX(STH!AU1003,STH!CC1003)</f>
        <v>0</v>
      </c>
      <c r="AZ994" s="362">
        <f>MAX(STH!AV1003,STH!CD1003)</f>
        <v>0</v>
      </c>
      <c r="BA994" s="362">
        <f>MAX(STH!AW1003,STH!CE1003)</f>
        <v>0</v>
      </c>
      <c r="BB994" s="362">
        <f>MAX(STH!AX1003,STH!CF1003)</f>
        <v>0</v>
      </c>
      <c r="BC994" s="362">
        <f>MAX(STH!AY1003,STH!CG1003)</f>
        <v>0</v>
      </c>
      <c r="BD994" s="362">
        <f>MAX(STH!AZ1003,STH!CH1003)</f>
        <v>0</v>
      </c>
      <c r="BE994" s="362">
        <f>MAX(STH!BA1003,STH!CI1003)</f>
        <v>0</v>
      </c>
      <c r="BF994" s="362">
        <f>MAX(STH!BB1003,STH!CJ1003)</f>
        <v>0</v>
      </c>
      <c r="BG994" s="362">
        <f>MAX(COUNTIF(STH!BC1003,"Yes"),COUNTIF(STH!CK1003,"Yes"))</f>
        <v>0</v>
      </c>
      <c r="BH994" s="337"/>
      <c r="BI994" s="362">
        <f>Trachoma!Q1006</f>
        <v>0</v>
      </c>
      <c r="BJ994" s="362">
        <f>Trachoma!AK1006</f>
        <v>0</v>
      </c>
      <c r="BK994" s="362">
        <f>Trachoma!AL1006</f>
        <v>0</v>
      </c>
      <c r="BL994" s="362">
        <f>Trachoma!AN1006</f>
        <v>0</v>
      </c>
      <c r="BM994" s="362">
        <f>Trachoma!AO1006</f>
        <v>0</v>
      </c>
      <c r="BN994" s="362">
        <f>Trachoma!AT1006</f>
        <v>0</v>
      </c>
      <c r="BO994" s="362">
        <f>Trachoma!AU1006</f>
        <v>0</v>
      </c>
      <c r="BP994" s="362">
        <f>Trachoma!AV1006</f>
        <v>0</v>
      </c>
      <c r="BQ994" s="362">
        <f>Trachoma!AW1006</f>
        <v>0</v>
      </c>
      <c r="BR994" s="362">
        <f>COUNTIF(Trachoma!AX1006,"Yes")</f>
        <v>0</v>
      </c>
      <c r="BS994" s="337"/>
      <c r="BT994" s="362">
        <f t="shared" si="164"/>
        <v>0</v>
      </c>
      <c r="BU994" s="362">
        <f t="shared" si="165"/>
        <v>0</v>
      </c>
      <c r="BV994" s="362">
        <f t="shared" si="166"/>
        <v>0</v>
      </c>
      <c r="BW994" s="362">
        <f t="shared" si="167"/>
        <v>0</v>
      </c>
      <c r="BX994" s="362">
        <f t="shared" si="168"/>
        <v>0</v>
      </c>
      <c r="BY994" s="362">
        <f t="shared" si="170"/>
        <v>0</v>
      </c>
      <c r="BZ994" s="362">
        <f t="shared" si="171"/>
        <v>0</v>
      </c>
      <c r="CA994" s="362">
        <f t="shared" si="172"/>
        <v>0</v>
      </c>
      <c r="CB994" s="362">
        <f t="shared" si="173"/>
        <v>0</v>
      </c>
      <c r="CC994" s="362">
        <f t="shared" si="169"/>
        <v>0</v>
      </c>
    </row>
    <row r="995" spans="2:81" x14ac:dyDescent="0.25">
      <c r="B995" s="147">
        <f>Demography!B1003</f>
        <v>0</v>
      </c>
      <c r="C995" s="147">
        <f>Demography!C1003</f>
        <v>0</v>
      </c>
      <c r="D995" s="148">
        <f>Demography!D1003</f>
        <v>0</v>
      </c>
      <c r="E995" s="55"/>
      <c r="F995" s="148">
        <f>LF!M1002</f>
        <v>0</v>
      </c>
      <c r="G995" s="148">
        <f>LF!AE1002</f>
        <v>0</v>
      </c>
      <c r="H995" s="148">
        <f>LF!AF1002</f>
        <v>0</v>
      </c>
      <c r="I995" s="148">
        <f>LF!AH1002</f>
        <v>0</v>
      </c>
      <c r="J995" s="148">
        <f>LF!AI1002</f>
        <v>0</v>
      </c>
      <c r="K995" s="148">
        <f>LF!AK1002</f>
        <v>0</v>
      </c>
      <c r="L995" s="148">
        <f>LF!AM1002</f>
        <v>0</v>
      </c>
      <c r="M995" s="148">
        <f>LF!AN1002</f>
        <v>0</v>
      </c>
      <c r="N995" s="148">
        <f>LF!AO1002</f>
        <v>0</v>
      </c>
      <c r="O995" s="148">
        <f>LF!AP1002</f>
        <v>0</v>
      </c>
      <c r="P995" s="148">
        <f>LF!AQ1002</f>
        <v>0</v>
      </c>
      <c r="Q995" s="148">
        <f>COUNTIF(LF!AR1002,"Yes")</f>
        <v>0</v>
      </c>
      <c r="R995" s="55"/>
      <c r="S995" s="148">
        <f>Oncho!K1002</f>
        <v>0</v>
      </c>
      <c r="T995" s="148">
        <f>MAX(Oncho!AB1002,Oncho!BA1002)</f>
        <v>0</v>
      </c>
      <c r="U995" s="148">
        <f>MAX(Oncho!AC1002,Oncho!BB1002)</f>
        <v>0</v>
      </c>
      <c r="V995" s="148">
        <f>MAX(Oncho!AE1002,Oncho!BD1002)</f>
        <v>0</v>
      </c>
      <c r="W995" s="148">
        <f>MAX(Oncho!AF1002,Oncho!BE1002)</f>
        <v>0</v>
      </c>
      <c r="X995" s="148">
        <f>MAX(Oncho!AG1002,Oncho!BF1002)</f>
        <v>0</v>
      </c>
      <c r="Y995" s="148">
        <f>MAX(Oncho!AH1002,Oncho!BG1002)</f>
        <v>0</v>
      </c>
      <c r="Z995" s="148">
        <f>MAX(Oncho!AI1002,Oncho!BH1002)</f>
        <v>0</v>
      </c>
      <c r="AA995" s="148">
        <f>MAX(Oncho!AJ1002,Oncho!BI1002)</f>
        <v>0</v>
      </c>
      <c r="AB995" s="148">
        <f>MAX(COUNTIF(Oncho!AK1002,"Yes"),COUNTIF(Oncho!BJ1002,"Yes"))</f>
        <v>0</v>
      </c>
      <c r="AC995" s="55"/>
      <c r="AD995" s="148">
        <f>Schisto!P1004</f>
        <v>0</v>
      </c>
      <c r="AE995" s="148">
        <f>Schisto!AI1004</f>
        <v>0</v>
      </c>
      <c r="AF995" s="148">
        <f>Schisto!AJ1004</f>
        <v>0</v>
      </c>
      <c r="AG995" s="148">
        <f>Schisto!AN1004</f>
        <v>0</v>
      </c>
      <c r="AH995" s="148">
        <f>Schisto!AO1004</f>
        <v>0</v>
      </c>
      <c r="AI995" s="148">
        <f>Schisto!AT1004</f>
        <v>0</v>
      </c>
      <c r="AJ995" s="148">
        <f>Schisto!AU1004</f>
        <v>0</v>
      </c>
      <c r="AK995" s="148">
        <f>Schisto!AV1004</f>
        <v>0</v>
      </c>
      <c r="AL995" s="148">
        <f>Schisto!AW1004</f>
        <v>0</v>
      </c>
      <c r="AM995" s="148">
        <f>COUNTIF(Schisto!AX1004,"Yes")</f>
        <v>0</v>
      </c>
      <c r="AN995" s="55"/>
      <c r="AO995" s="148">
        <f>STH!P1004</f>
        <v>0</v>
      </c>
      <c r="AP995" s="148">
        <f>MAX(STH!AK1004,STH!BS1004)</f>
        <v>0</v>
      </c>
      <c r="AQ995" s="148">
        <f>MAX(STH!AL1004,STH!BT1004)</f>
        <v>0</v>
      </c>
      <c r="AR995" s="148">
        <f>MAX(STH!AM1004,STH!BU1004)</f>
        <v>0</v>
      </c>
      <c r="AS995" s="148">
        <f>MAX(STH!AN1004,STH!BV1004)</f>
        <v>0</v>
      </c>
      <c r="AT995" s="148">
        <f>MAX(STH!AO1004,STH!BW1004)</f>
        <v>0</v>
      </c>
      <c r="AU995" s="148">
        <f>MAX(STH!AQ1004,STH!BY1004)</f>
        <v>0</v>
      </c>
      <c r="AV995" s="148">
        <f>MAX(STH!AR1004,STH!BZ1004)</f>
        <v>0</v>
      </c>
      <c r="AW995" s="148">
        <f>MAX(STH!AS1004,STH!CA1004)</f>
        <v>0</v>
      </c>
      <c r="AX995" s="148">
        <f>MAX(STH!AT1004,STH!CB1004)</f>
        <v>0</v>
      </c>
      <c r="AY995" s="148">
        <f>MAX(STH!AU1004,STH!CC1004)</f>
        <v>0</v>
      </c>
      <c r="AZ995" s="148">
        <f>MAX(STH!AV1004,STH!CD1004)</f>
        <v>0</v>
      </c>
      <c r="BA995" s="148">
        <f>MAX(STH!AW1004,STH!CE1004)</f>
        <v>0</v>
      </c>
      <c r="BB995" s="148">
        <f>MAX(STH!AX1004,STH!CF1004)</f>
        <v>0</v>
      </c>
      <c r="BC995" s="148">
        <f>MAX(STH!AY1004,STH!CG1004)</f>
        <v>0</v>
      </c>
      <c r="BD995" s="148">
        <f>MAX(STH!AZ1004,STH!CH1004)</f>
        <v>0</v>
      </c>
      <c r="BE995" s="148">
        <f>MAX(STH!BA1004,STH!CI1004)</f>
        <v>0</v>
      </c>
      <c r="BF995" s="148">
        <f>MAX(STH!BB1004,STH!CJ1004)</f>
        <v>0</v>
      </c>
      <c r="BG995" s="148">
        <f>MAX(COUNTIF(STH!BC1004,"Yes"),COUNTIF(STH!CK1004,"Yes"))</f>
        <v>0</v>
      </c>
      <c r="BH995" s="55"/>
      <c r="BI995" s="148">
        <f>Trachoma!Q1007</f>
        <v>0</v>
      </c>
      <c r="BJ995" s="148">
        <f>Trachoma!AK1007</f>
        <v>0</v>
      </c>
      <c r="BK995" s="148">
        <f>Trachoma!AL1007</f>
        <v>0</v>
      </c>
      <c r="BL995" s="148">
        <f>Trachoma!AN1007</f>
        <v>0</v>
      </c>
      <c r="BM995" s="148">
        <f>Trachoma!AO1007</f>
        <v>0</v>
      </c>
      <c r="BN995" s="148">
        <f>Trachoma!AT1007</f>
        <v>0</v>
      </c>
      <c r="BO995" s="148">
        <f>Trachoma!AU1007</f>
        <v>0</v>
      </c>
      <c r="BP995" s="148">
        <f>Trachoma!AV1007</f>
        <v>0</v>
      </c>
      <c r="BQ995" s="148">
        <f>Trachoma!AW1007</f>
        <v>0</v>
      </c>
      <c r="BR995" s="148">
        <f>COUNTIF(Trachoma!AX1007,"Yes")</f>
        <v>0</v>
      </c>
      <c r="BS995" s="55"/>
      <c r="BT995" s="148">
        <f t="shared" si="164"/>
        <v>0</v>
      </c>
      <c r="BU995" s="148">
        <f t="shared" si="165"/>
        <v>0</v>
      </c>
      <c r="BV995" s="148">
        <f t="shared" si="166"/>
        <v>0</v>
      </c>
      <c r="BW995" s="148">
        <f t="shared" si="167"/>
        <v>0</v>
      </c>
      <c r="BX995" s="148">
        <f t="shared" si="168"/>
        <v>0</v>
      </c>
      <c r="BY995" s="148">
        <f t="shared" si="170"/>
        <v>0</v>
      </c>
      <c r="BZ995" s="148">
        <f t="shared" si="171"/>
        <v>0</v>
      </c>
      <c r="CA995" s="148">
        <f t="shared" si="172"/>
        <v>0</v>
      </c>
      <c r="CB995" s="148">
        <f t="shared" si="173"/>
        <v>0</v>
      </c>
      <c r="CC995" s="148">
        <f t="shared" si="169"/>
        <v>0</v>
      </c>
    </row>
    <row r="996" spans="2:81" x14ac:dyDescent="0.25">
      <c r="B996" s="361">
        <f>Demography!B1004</f>
        <v>0</v>
      </c>
      <c r="C996" s="361">
        <f>Demography!C1004</f>
        <v>0</v>
      </c>
      <c r="D996" s="362">
        <f>Demography!D1004</f>
        <v>0</v>
      </c>
      <c r="E996" s="337"/>
      <c r="F996" s="362">
        <f>LF!M1003</f>
        <v>0</v>
      </c>
      <c r="G996" s="362">
        <f>LF!AE1003</f>
        <v>0</v>
      </c>
      <c r="H996" s="362">
        <f>LF!AF1003</f>
        <v>0</v>
      </c>
      <c r="I996" s="362">
        <f>LF!AH1003</f>
        <v>0</v>
      </c>
      <c r="J996" s="362">
        <f>LF!AI1003</f>
        <v>0</v>
      </c>
      <c r="K996" s="362">
        <f>LF!AK1003</f>
        <v>0</v>
      </c>
      <c r="L996" s="362">
        <f>LF!AM1003</f>
        <v>0</v>
      </c>
      <c r="M996" s="362">
        <f>LF!AN1003</f>
        <v>0</v>
      </c>
      <c r="N996" s="362">
        <f>LF!AO1003</f>
        <v>0</v>
      </c>
      <c r="O996" s="362">
        <f>LF!AP1003</f>
        <v>0</v>
      </c>
      <c r="P996" s="362">
        <f>LF!AQ1003</f>
        <v>0</v>
      </c>
      <c r="Q996" s="362">
        <f>COUNTIF(LF!AR1003,"Yes")</f>
        <v>0</v>
      </c>
      <c r="R996" s="337"/>
      <c r="S996" s="362">
        <f>Oncho!K1003</f>
        <v>0</v>
      </c>
      <c r="T996" s="362">
        <f>MAX(Oncho!AB1003,Oncho!BA1003)</f>
        <v>0</v>
      </c>
      <c r="U996" s="362">
        <f>MAX(Oncho!AC1003,Oncho!BB1003)</f>
        <v>0</v>
      </c>
      <c r="V996" s="362">
        <f>MAX(Oncho!AE1003,Oncho!BD1003)</f>
        <v>0</v>
      </c>
      <c r="W996" s="362">
        <f>MAX(Oncho!AF1003,Oncho!BE1003)</f>
        <v>0</v>
      </c>
      <c r="X996" s="362">
        <f>MAX(Oncho!AG1003,Oncho!BF1003)</f>
        <v>0</v>
      </c>
      <c r="Y996" s="362">
        <f>MAX(Oncho!AH1003,Oncho!BG1003)</f>
        <v>0</v>
      </c>
      <c r="Z996" s="362">
        <f>MAX(Oncho!AI1003,Oncho!BH1003)</f>
        <v>0</v>
      </c>
      <c r="AA996" s="362">
        <f>MAX(Oncho!AJ1003,Oncho!BI1003)</f>
        <v>0</v>
      </c>
      <c r="AB996" s="362">
        <f>MAX(COUNTIF(Oncho!AK1003,"Yes"),COUNTIF(Oncho!BJ1003,"Yes"))</f>
        <v>0</v>
      </c>
      <c r="AC996" s="337"/>
      <c r="AD996" s="362">
        <f>Schisto!P1005</f>
        <v>0</v>
      </c>
      <c r="AE996" s="362">
        <f>Schisto!AI1005</f>
        <v>0</v>
      </c>
      <c r="AF996" s="362">
        <f>Schisto!AJ1005</f>
        <v>0</v>
      </c>
      <c r="AG996" s="362">
        <f>Schisto!AN1005</f>
        <v>0</v>
      </c>
      <c r="AH996" s="362">
        <f>Schisto!AO1005</f>
        <v>0</v>
      </c>
      <c r="AI996" s="362">
        <f>Schisto!AT1005</f>
        <v>0</v>
      </c>
      <c r="AJ996" s="362">
        <f>Schisto!AU1005</f>
        <v>0</v>
      </c>
      <c r="AK996" s="362">
        <f>Schisto!AV1005</f>
        <v>0</v>
      </c>
      <c r="AL996" s="362">
        <f>Schisto!AW1005</f>
        <v>0</v>
      </c>
      <c r="AM996" s="362">
        <f>COUNTIF(Schisto!AX1005,"Yes")</f>
        <v>0</v>
      </c>
      <c r="AN996" s="337"/>
      <c r="AO996" s="362">
        <f>STH!P1005</f>
        <v>0</v>
      </c>
      <c r="AP996" s="362">
        <f>MAX(STH!AK1005,STH!BS1005)</f>
        <v>0</v>
      </c>
      <c r="AQ996" s="362">
        <f>MAX(STH!AL1005,STH!BT1005)</f>
        <v>0</v>
      </c>
      <c r="AR996" s="362">
        <f>MAX(STH!AM1005,STH!BU1005)</f>
        <v>0</v>
      </c>
      <c r="AS996" s="362">
        <f>MAX(STH!AN1005,STH!BV1005)</f>
        <v>0</v>
      </c>
      <c r="AT996" s="362">
        <f>MAX(STH!AO1005,STH!BW1005)</f>
        <v>0</v>
      </c>
      <c r="AU996" s="362">
        <f>MAX(STH!AQ1005,STH!BY1005)</f>
        <v>0</v>
      </c>
      <c r="AV996" s="362">
        <f>MAX(STH!AR1005,STH!BZ1005)</f>
        <v>0</v>
      </c>
      <c r="AW996" s="362">
        <f>MAX(STH!AS1005,STH!CA1005)</f>
        <v>0</v>
      </c>
      <c r="AX996" s="362">
        <f>MAX(STH!AT1005,STH!CB1005)</f>
        <v>0</v>
      </c>
      <c r="AY996" s="362">
        <f>MAX(STH!AU1005,STH!CC1005)</f>
        <v>0</v>
      </c>
      <c r="AZ996" s="362">
        <f>MAX(STH!AV1005,STH!CD1005)</f>
        <v>0</v>
      </c>
      <c r="BA996" s="362">
        <f>MAX(STH!AW1005,STH!CE1005)</f>
        <v>0</v>
      </c>
      <c r="BB996" s="362">
        <f>MAX(STH!AX1005,STH!CF1005)</f>
        <v>0</v>
      </c>
      <c r="BC996" s="362">
        <f>MAX(STH!AY1005,STH!CG1005)</f>
        <v>0</v>
      </c>
      <c r="BD996" s="362">
        <f>MAX(STH!AZ1005,STH!CH1005)</f>
        <v>0</v>
      </c>
      <c r="BE996" s="362">
        <f>MAX(STH!BA1005,STH!CI1005)</f>
        <v>0</v>
      </c>
      <c r="BF996" s="362">
        <f>MAX(STH!BB1005,STH!CJ1005)</f>
        <v>0</v>
      </c>
      <c r="BG996" s="362">
        <f>MAX(COUNTIF(STH!BC1005,"Yes"),COUNTIF(STH!CK1005,"Yes"))</f>
        <v>0</v>
      </c>
      <c r="BH996" s="337"/>
      <c r="BI996" s="362">
        <f>Trachoma!Q1008</f>
        <v>0</v>
      </c>
      <c r="BJ996" s="362">
        <f>Trachoma!AK1008</f>
        <v>0</v>
      </c>
      <c r="BK996" s="362">
        <f>Trachoma!AL1008</f>
        <v>0</v>
      </c>
      <c r="BL996" s="362">
        <f>Trachoma!AN1008</f>
        <v>0</v>
      </c>
      <c r="BM996" s="362">
        <f>Trachoma!AO1008</f>
        <v>0</v>
      </c>
      <c r="BN996" s="362">
        <f>Trachoma!AT1008</f>
        <v>0</v>
      </c>
      <c r="BO996" s="362">
        <f>Trachoma!AU1008</f>
        <v>0</v>
      </c>
      <c r="BP996" s="362">
        <f>Trachoma!AV1008</f>
        <v>0</v>
      </c>
      <c r="BQ996" s="362">
        <f>Trachoma!AW1008</f>
        <v>0</v>
      </c>
      <c r="BR996" s="362">
        <f>COUNTIF(Trachoma!AX1008,"Yes")</f>
        <v>0</v>
      </c>
      <c r="BS996" s="337"/>
      <c r="BT996" s="362">
        <f t="shared" si="164"/>
        <v>0</v>
      </c>
      <c r="BU996" s="362">
        <f t="shared" si="165"/>
        <v>0</v>
      </c>
      <c r="BV996" s="362">
        <f t="shared" si="166"/>
        <v>0</v>
      </c>
      <c r="BW996" s="362">
        <f t="shared" si="167"/>
        <v>0</v>
      </c>
      <c r="BX996" s="362">
        <f t="shared" si="168"/>
        <v>0</v>
      </c>
      <c r="BY996" s="362">
        <f t="shared" si="170"/>
        <v>0</v>
      </c>
      <c r="BZ996" s="362">
        <f t="shared" si="171"/>
        <v>0</v>
      </c>
      <c r="CA996" s="362">
        <f t="shared" si="172"/>
        <v>0</v>
      </c>
      <c r="CB996" s="362">
        <f t="shared" si="173"/>
        <v>0</v>
      </c>
      <c r="CC996" s="362">
        <f t="shared" si="169"/>
        <v>0</v>
      </c>
    </row>
    <row r="997" spans="2:81" x14ac:dyDescent="0.25">
      <c r="B997" s="147">
        <f>Demography!B1005</f>
        <v>0</v>
      </c>
      <c r="C997" s="147">
        <f>Demography!C1005</f>
        <v>0</v>
      </c>
      <c r="D997" s="148">
        <f>Demography!D1005</f>
        <v>0</v>
      </c>
      <c r="E997" s="55"/>
      <c r="F997" s="148">
        <f>LF!M1004</f>
        <v>0</v>
      </c>
      <c r="G997" s="148">
        <f>LF!AE1004</f>
        <v>0</v>
      </c>
      <c r="H997" s="148">
        <f>LF!AF1004</f>
        <v>0</v>
      </c>
      <c r="I997" s="148">
        <f>LF!AH1004</f>
        <v>0</v>
      </c>
      <c r="J997" s="148">
        <f>LF!AI1004</f>
        <v>0</v>
      </c>
      <c r="K997" s="148">
        <f>LF!AK1004</f>
        <v>0</v>
      </c>
      <c r="L997" s="148">
        <f>LF!AM1004</f>
        <v>0</v>
      </c>
      <c r="M997" s="148">
        <f>LF!AN1004</f>
        <v>0</v>
      </c>
      <c r="N997" s="148">
        <f>LF!AO1004</f>
        <v>0</v>
      </c>
      <c r="O997" s="148">
        <f>LF!AP1004</f>
        <v>0</v>
      </c>
      <c r="P997" s="148">
        <f>LF!AQ1004</f>
        <v>0</v>
      </c>
      <c r="Q997" s="148">
        <f>COUNTIF(LF!AR1004,"Yes")</f>
        <v>0</v>
      </c>
      <c r="R997" s="55"/>
      <c r="S997" s="148">
        <f>Oncho!K1004</f>
        <v>0</v>
      </c>
      <c r="T997" s="148">
        <f>MAX(Oncho!AB1004,Oncho!BA1004)</f>
        <v>0</v>
      </c>
      <c r="U997" s="148">
        <f>MAX(Oncho!AC1004,Oncho!BB1004)</f>
        <v>0</v>
      </c>
      <c r="V997" s="148">
        <f>MAX(Oncho!AE1004,Oncho!BD1004)</f>
        <v>0</v>
      </c>
      <c r="W997" s="148">
        <f>MAX(Oncho!AF1004,Oncho!BE1004)</f>
        <v>0</v>
      </c>
      <c r="X997" s="148">
        <f>MAX(Oncho!AG1004,Oncho!BF1004)</f>
        <v>0</v>
      </c>
      <c r="Y997" s="148">
        <f>MAX(Oncho!AH1004,Oncho!BG1004)</f>
        <v>0</v>
      </c>
      <c r="Z997" s="148">
        <f>MAX(Oncho!AI1004,Oncho!BH1004)</f>
        <v>0</v>
      </c>
      <c r="AA997" s="148">
        <f>MAX(Oncho!AJ1004,Oncho!BI1004)</f>
        <v>0</v>
      </c>
      <c r="AB997" s="148">
        <f>MAX(COUNTIF(Oncho!AK1004,"Yes"),COUNTIF(Oncho!BJ1004,"Yes"))</f>
        <v>0</v>
      </c>
      <c r="AC997" s="55"/>
      <c r="AD997" s="148">
        <f>Schisto!P1006</f>
        <v>0</v>
      </c>
      <c r="AE997" s="148">
        <f>Schisto!AI1006</f>
        <v>0</v>
      </c>
      <c r="AF997" s="148">
        <f>Schisto!AJ1006</f>
        <v>0</v>
      </c>
      <c r="AG997" s="148">
        <f>Schisto!AN1006</f>
        <v>0</v>
      </c>
      <c r="AH997" s="148">
        <f>Schisto!AO1006</f>
        <v>0</v>
      </c>
      <c r="AI997" s="148">
        <f>Schisto!AT1006</f>
        <v>0</v>
      </c>
      <c r="AJ997" s="148">
        <f>Schisto!AU1006</f>
        <v>0</v>
      </c>
      <c r="AK997" s="148">
        <f>Schisto!AV1006</f>
        <v>0</v>
      </c>
      <c r="AL997" s="148">
        <f>Schisto!AW1006</f>
        <v>0</v>
      </c>
      <c r="AM997" s="148">
        <f>COUNTIF(Schisto!AX1006,"Yes")</f>
        <v>0</v>
      </c>
      <c r="AN997" s="55"/>
      <c r="AO997" s="148">
        <f>STH!P1006</f>
        <v>0</v>
      </c>
      <c r="AP997" s="148">
        <f>MAX(STH!AK1006,STH!BS1006)</f>
        <v>0</v>
      </c>
      <c r="AQ997" s="148">
        <f>MAX(STH!AL1006,STH!BT1006)</f>
        <v>0</v>
      </c>
      <c r="AR997" s="148">
        <f>MAX(STH!AM1006,STH!BU1006)</f>
        <v>0</v>
      </c>
      <c r="AS997" s="148">
        <f>MAX(STH!AN1006,STH!BV1006)</f>
        <v>0</v>
      </c>
      <c r="AT997" s="148">
        <f>MAX(STH!AO1006,STH!BW1006)</f>
        <v>0</v>
      </c>
      <c r="AU997" s="148">
        <f>MAX(STH!AQ1006,STH!BY1006)</f>
        <v>0</v>
      </c>
      <c r="AV997" s="148">
        <f>MAX(STH!AR1006,STH!BZ1006)</f>
        <v>0</v>
      </c>
      <c r="AW997" s="148">
        <f>MAX(STH!AS1006,STH!CA1006)</f>
        <v>0</v>
      </c>
      <c r="AX997" s="148">
        <f>MAX(STH!AT1006,STH!CB1006)</f>
        <v>0</v>
      </c>
      <c r="AY997" s="148">
        <f>MAX(STH!AU1006,STH!CC1006)</f>
        <v>0</v>
      </c>
      <c r="AZ997" s="148">
        <f>MAX(STH!AV1006,STH!CD1006)</f>
        <v>0</v>
      </c>
      <c r="BA997" s="148">
        <f>MAX(STH!AW1006,STH!CE1006)</f>
        <v>0</v>
      </c>
      <c r="BB997" s="148">
        <f>MAX(STH!AX1006,STH!CF1006)</f>
        <v>0</v>
      </c>
      <c r="BC997" s="148">
        <f>MAX(STH!AY1006,STH!CG1006)</f>
        <v>0</v>
      </c>
      <c r="BD997" s="148">
        <f>MAX(STH!AZ1006,STH!CH1006)</f>
        <v>0</v>
      </c>
      <c r="BE997" s="148">
        <f>MAX(STH!BA1006,STH!CI1006)</f>
        <v>0</v>
      </c>
      <c r="BF997" s="148">
        <f>MAX(STH!BB1006,STH!CJ1006)</f>
        <v>0</v>
      </c>
      <c r="BG997" s="148">
        <f>MAX(COUNTIF(STH!BC1006,"Yes"),COUNTIF(STH!CK1006,"Yes"))</f>
        <v>0</v>
      </c>
      <c r="BH997" s="55"/>
      <c r="BI997" s="148">
        <f>Trachoma!Q1009</f>
        <v>0</v>
      </c>
      <c r="BJ997" s="148">
        <f>Trachoma!AK1009</f>
        <v>0</v>
      </c>
      <c r="BK997" s="148">
        <f>Trachoma!AL1009</f>
        <v>0</v>
      </c>
      <c r="BL997" s="148">
        <f>Trachoma!AN1009</f>
        <v>0</v>
      </c>
      <c r="BM997" s="148">
        <f>Trachoma!AO1009</f>
        <v>0</v>
      </c>
      <c r="BN997" s="148">
        <f>Trachoma!AT1009</f>
        <v>0</v>
      </c>
      <c r="BO997" s="148">
        <f>Trachoma!AU1009</f>
        <v>0</v>
      </c>
      <c r="BP997" s="148">
        <f>Trachoma!AV1009</f>
        <v>0</v>
      </c>
      <c r="BQ997" s="148">
        <f>Trachoma!AW1009</f>
        <v>0</v>
      </c>
      <c r="BR997" s="148">
        <f>COUNTIF(Trachoma!AX1009,"Yes")</f>
        <v>0</v>
      </c>
      <c r="BS997" s="55"/>
      <c r="BT997" s="148">
        <f t="shared" si="164"/>
        <v>0</v>
      </c>
      <c r="BU997" s="148">
        <f t="shared" si="165"/>
        <v>0</v>
      </c>
      <c r="BV997" s="148">
        <f t="shared" si="166"/>
        <v>0</v>
      </c>
      <c r="BW997" s="148">
        <f t="shared" si="167"/>
        <v>0</v>
      </c>
      <c r="BX997" s="148">
        <f t="shared" si="168"/>
        <v>0</v>
      </c>
      <c r="BY997" s="148">
        <f t="shared" si="170"/>
        <v>0</v>
      </c>
      <c r="BZ997" s="148">
        <f t="shared" si="171"/>
        <v>0</v>
      </c>
      <c r="CA997" s="148">
        <f t="shared" si="172"/>
        <v>0</v>
      </c>
      <c r="CB997" s="148">
        <f t="shared" si="173"/>
        <v>0</v>
      </c>
      <c r="CC997" s="148">
        <f t="shared" si="169"/>
        <v>0</v>
      </c>
    </row>
    <row r="998" spans="2:81" x14ac:dyDescent="0.25">
      <c r="B998" s="361">
        <f>Demography!B1006</f>
        <v>0</v>
      </c>
      <c r="C998" s="361">
        <f>Demography!C1006</f>
        <v>0</v>
      </c>
      <c r="D998" s="362">
        <f>Demography!D1006</f>
        <v>0</v>
      </c>
      <c r="E998" s="337"/>
      <c r="F998" s="362">
        <f>LF!M1005</f>
        <v>0</v>
      </c>
      <c r="G998" s="362">
        <f>LF!AE1005</f>
        <v>0</v>
      </c>
      <c r="H998" s="362">
        <f>LF!AF1005</f>
        <v>0</v>
      </c>
      <c r="I998" s="362">
        <f>LF!AH1005</f>
        <v>0</v>
      </c>
      <c r="J998" s="362">
        <f>LF!AI1005</f>
        <v>0</v>
      </c>
      <c r="K998" s="362">
        <f>LF!AK1005</f>
        <v>0</v>
      </c>
      <c r="L998" s="362">
        <f>LF!AM1005</f>
        <v>0</v>
      </c>
      <c r="M998" s="362">
        <f>LF!AN1005</f>
        <v>0</v>
      </c>
      <c r="N998" s="362">
        <f>LF!AO1005</f>
        <v>0</v>
      </c>
      <c r="O998" s="362">
        <f>LF!AP1005</f>
        <v>0</v>
      </c>
      <c r="P998" s="362">
        <f>LF!AQ1005</f>
        <v>0</v>
      </c>
      <c r="Q998" s="362">
        <f>COUNTIF(LF!AR1005,"Yes")</f>
        <v>0</v>
      </c>
      <c r="R998" s="337"/>
      <c r="S998" s="362">
        <f>Oncho!K1005</f>
        <v>0</v>
      </c>
      <c r="T998" s="362">
        <f>MAX(Oncho!AB1005,Oncho!BA1005)</f>
        <v>0</v>
      </c>
      <c r="U998" s="362">
        <f>MAX(Oncho!AC1005,Oncho!BB1005)</f>
        <v>0</v>
      </c>
      <c r="V998" s="362">
        <f>MAX(Oncho!AE1005,Oncho!BD1005)</f>
        <v>0</v>
      </c>
      <c r="W998" s="362">
        <f>MAX(Oncho!AF1005,Oncho!BE1005)</f>
        <v>0</v>
      </c>
      <c r="X998" s="362">
        <f>MAX(Oncho!AG1005,Oncho!BF1005)</f>
        <v>0</v>
      </c>
      <c r="Y998" s="362">
        <f>MAX(Oncho!AH1005,Oncho!BG1005)</f>
        <v>0</v>
      </c>
      <c r="Z998" s="362">
        <f>MAX(Oncho!AI1005,Oncho!BH1005)</f>
        <v>0</v>
      </c>
      <c r="AA998" s="362">
        <f>MAX(Oncho!AJ1005,Oncho!BI1005)</f>
        <v>0</v>
      </c>
      <c r="AB998" s="362">
        <f>MAX(COUNTIF(Oncho!AK1005,"Yes"),COUNTIF(Oncho!BJ1005,"Yes"))</f>
        <v>0</v>
      </c>
      <c r="AC998" s="337"/>
      <c r="AD998" s="362">
        <f>Schisto!P1007</f>
        <v>0</v>
      </c>
      <c r="AE998" s="362">
        <f>Schisto!AI1007</f>
        <v>0</v>
      </c>
      <c r="AF998" s="362">
        <f>Schisto!AJ1007</f>
        <v>0</v>
      </c>
      <c r="AG998" s="362">
        <f>Schisto!AN1007</f>
        <v>0</v>
      </c>
      <c r="AH998" s="362">
        <f>Schisto!AO1007</f>
        <v>0</v>
      </c>
      <c r="AI998" s="362">
        <f>Schisto!AT1007</f>
        <v>0</v>
      </c>
      <c r="AJ998" s="362">
        <f>Schisto!AU1007</f>
        <v>0</v>
      </c>
      <c r="AK998" s="362">
        <f>Schisto!AV1007</f>
        <v>0</v>
      </c>
      <c r="AL998" s="362">
        <f>Schisto!AW1007</f>
        <v>0</v>
      </c>
      <c r="AM998" s="362">
        <f>COUNTIF(Schisto!AX1007,"Yes")</f>
        <v>0</v>
      </c>
      <c r="AN998" s="337"/>
      <c r="AO998" s="362">
        <f>STH!P1007</f>
        <v>0</v>
      </c>
      <c r="AP998" s="362">
        <f>MAX(STH!AK1007,STH!BS1007)</f>
        <v>0</v>
      </c>
      <c r="AQ998" s="362">
        <f>MAX(STH!AL1007,STH!BT1007)</f>
        <v>0</v>
      </c>
      <c r="AR998" s="362">
        <f>MAX(STH!AM1007,STH!BU1007)</f>
        <v>0</v>
      </c>
      <c r="AS998" s="362">
        <f>MAX(STH!AN1007,STH!BV1007)</f>
        <v>0</v>
      </c>
      <c r="AT998" s="362">
        <f>MAX(STH!AO1007,STH!BW1007)</f>
        <v>0</v>
      </c>
      <c r="AU998" s="362">
        <f>MAX(STH!AQ1007,STH!BY1007)</f>
        <v>0</v>
      </c>
      <c r="AV998" s="362">
        <f>MAX(STH!AR1007,STH!BZ1007)</f>
        <v>0</v>
      </c>
      <c r="AW998" s="362">
        <f>MAX(STH!AS1007,STH!CA1007)</f>
        <v>0</v>
      </c>
      <c r="AX998" s="362">
        <f>MAX(STH!AT1007,STH!CB1007)</f>
        <v>0</v>
      </c>
      <c r="AY998" s="362">
        <f>MAX(STH!AU1007,STH!CC1007)</f>
        <v>0</v>
      </c>
      <c r="AZ998" s="362">
        <f>MAX(STH!AV1007,STH!CD1007)</f>
        <v>0</v>
      </c>
      <c r="BA998" s="362">
        <f>MAX(STH!AW1007,STH!CE1007)</f>
        <v>0</v>
      </c>
      <c r="BB998" s="362">
        <f>MAX(STH!AX1007,STH!CF1007)</f>
        <v>0</v>
      </c>
      <c r="BC998" s="362">
        <f>MAX(STH!AY1007,STH!CG1007)</f>
        <v>0</v>
      </c>
      <c r="BD998" s="362">
        <f>MAX(STH!AZ1007,STH!CH1007)</f>
        <v>0</v>
      </c>
      <c r="BE998" s="362">
        <f>MAX(STH!BA1007,STH!CI1007)</f>
        <v>0</v>
      </c>
      <c r="BF998" s="362">
        <f>MAX(STH!BB1007,STH!CJ1007)</f>
        <v>0</v>
      </c>
      <c r="BG998" s="362">
        <f>MAX(COUNTIF(STH!BC1007,"Yes"),COUNTIF(STH!CK1007,"Yes"))</f>
        <v>0</v>
      </c>
      <c r="BH998" s="337"/>
      <c r="BI998" s="362">
        <f>Trachoma!Q1010</f>
        <v>0</v>
      </c>
      <c r="BJ998" s="362">
        <f>Trachoma!AK1010</f>
        <v>0</v>
      </c>
      <c r="BK998" s="362">
        <f>Trachoma!AL1010</f>
        <v>0</v>
      </c>
      <c r="BL998" s="362">
        <f>Trachoma!AN1010</f>
        <v>0</v>
      </c>
      <c r="BM998" s="362">
        <f>Trachoma!AO1010</f>
        <v>0</v>
      </c>
      <c r="BN998" s="362">
        <f>Trachoma!AT1010</f>
        <v>0</v>
      </c>
      <c r="BO998" s="362">
        <f>Trachoma!AU1010</f>
        <v>0</v>
      </c>
      <c r="BP998" s="362">
        <f>Trachoma!AV1010</f>
        <v>0</v>
      </c>
      <c r="BQ998" s="362">
        <f>Trachoma!AW1010</f>
        <v>0</v>
      </c>
      <c r="BR998" s="362">
        <f>COUNTIF(Trachoma!AX1010,"Yes")</f>
        <v>0</v>
      </c>
      <c r="BS998" s="337"/>
      <c r="BT998" s="362">
        <f t="shared" si="164"/>
        <v>0</v>
      </c>
      <c r="BU998" s="362">
        <f t="shared" si="165"/>
        <v>0</v>
      </c>
      <c r="BV998" s="362">
        <f t="shared" si="166"/>
        <v>0</v>
      </c>
      <c r="BW998" s="362">
        <f t="shared" si="167"/>
        <v>0</v>
      </c>
      <c r="BX998" s="362">
        <f t="shared" si="168"/>
        <v>0</v>
      </c>
      <c r="BY998" s="362">
        <f t="shared" si="170"/>
        <v>0</v>
      </c>
      <c r="BZ998" s="362">
        <f t="shared" si="171"/>
        <v>0</v>
      </c>
      <c r="CA998" s="362">
        <f t="shared" si="172"/>
        <v>0</v>
      </c>
      <c r="CB998" s="362">
        <f t="shared" si="173"/>
        <v>0</v>
      </c>
      <c r="CC998" s="362">
        <f t="shared" si="169"/>
        <v>0</v>
      </c>
    </row>
    <row r="999" spans="2:81" x14ac:dyDescent="0.25">
      <c r="B999" s="147">
        <f>Demography!B1007</f>
        <v>0</v>
      </c>
      <c r="C999" s="147">
        <f>Demography!C1007</f>
        <v>0</v>
      </c>
      <c r="D999" s="148">
        <f>Demography!D1007</f>
        <v>0</v>
      </c>
      <c r="E999" s="55"/>
      <c r="F999" s="148">
        <f>LF!M1006</f>
        <v>0</v>
      </c>
      <c r="G999" s="148">
        <f>LF!AE1006</f>
        <v>0</v>
      </c>
      <c r="H999" s="148">
        <f>LF!AF1006</f>
        <v>0</v>
      </c>
      <c r="I999" s="148">
        <f>LF!AH1006</f>
        <v>0</v>
      </c>
      <c r="J999" s="148">
        <f>LF!AI1006</f>
        <v>0</v>
      </c>
      <c r="K999" s="148">
        <f>LF!AK1006</f>
        <v>0</v>
      </c>
      <c r="L999" s="148">
        <f>LF!AM1006</f>
        <v>0</v>
      </c>
      <c r="M999" s="148">
        <f>LF!AN1006</f>
        <v>0</v>
      </c>
      <c r="N999" s="148">
        <f>LF!AO1006</f>
        <v>0</v>
      </c>
      <c r="O999" s="148">
        <f>LF!AP1006</f>
        <v>0</v>
      </c>
      <c r="P999" s="148">
        <f>LF!AQ1006</f>
        <v>0</v>
      </c>
      <c r="Q999" s="148">
        <f>COUNTIF(LF!AR1006,"Yes")</f>
        <v>0</v>
      </c>
      <c r="R999" s="55"/>
      <c r="S999" s="148">
        <f>Oncho!K1006</f>
        <v>0</v>
      </c>
      <c r="T999" s="148">
        <f>MAX(Oncho!AB1006,Oncho!BA1006)</f>
        <v>0</v>
      </c>
      <c r="U999" s="148">
        <f>MAX(Oncho!AC1006,Oncho!BB1006)</f>
        <v>0</v>
      </c>
      <c r="V999" s="148">
        <f>MAX(Oncho!AE1006,Oncho!BD1006)</f>
        <v>0</v>
      </c>
      <c r="W999" s="148">
        <f>MAX(Oncho!AF1006,Oncho!BE1006)</f>
        <v>0</v>
      </c>
      <c r="X999" s="148">
        <f>MAX(Oncho!AG1006,Oncho!BF1006)</f>
        <v>0</v>
      </c>
      <c r="Y999" s="148">
        <f>MAX(Oncho!AH1006,Oncho!BG1006)</f>
        <v>0</v>
      </c>
      <c r="Z999" s="148">
        <f>MAX(Oncho!AI1006,Oncho!BH1006)</f>
        <v>0</v>
      </c>
      <c r="AA999" s="148">
        <f>MAX(Oncho!AJ1006,Oncho!BI1006)</f>
        <v>0</v>
      </c>
      <c r="AB999" s="148">
        <f>MAX(COUNTIF(Oncho!AK1006,"Yes"),COUNTIF(Oncho!BJ1006,"Yes"))</f>
        <v>0</v>
      </c>
      <c r="AC999" s="55"/>
      <c r="AD999" s="148">
        <f>Schisto!P1008</f>
        <v>0</v>
      </c>
      <c r="AE999" s="148">
        <f>Schisto!AI1008</f>
        <v>0</v>
      </c>
      <c r="AF999" s="148">
        <f>Schisto!AJ1008</f>
        <v>0</v>
      </c>
      <c r="AG999" s="148">
        <f>Schisto!AN1008</f>
        <v>0</v>
      </c>
      <c r="AH999" s="148">
        <f>Schisto!AO1008</f>
        <v>0</v>
      </c>
      <c r="AI999" s="148">
        <f>Schisto!AT1008</f>
        <v>0</v>
      </c>
      <c r="AJ999" s="148">
        <f>Schisto!AU1008</f>
        <v>0</v>
      </c>
      <c r="AK999" s="148">
        <f>Schisto!AV1008</f>
        <v>0</v>
      </c>
      <c r="AL999" s="148">
        <f>Schisto!AW1008</f>
        <v>0</v>
      </c>
      <c r="AM999" s="148">
        <f>COUNTIF(Schisto!AX1008,"Yes")</f>
        <v>0</v>
      </c>
      <c r="AN999" s="55"/>
      <c r="AO999" s="148">
        <f>STH!P1008</f>
        <v>0</v>
      </c>
      <c r="AP999" s="148">
        <f>MAX(STH!AK1008,STH!BS1008)</f>
        <v>0</v>
      </c>
      <c r="AQ999" s="148">
        <f>MAX(STH!AL1008,STH!BT1008)</f>
        <v>0</v>
      </c>
      <c r="AR999" s="148">
        <f>MAX(STH!AM1008,STH!BU1008)</f>
        <v>0</v>
      </c>
      <c r="AS999" s="148">
        <f>MAX(STH!AN1008,STH!BV1008)</f>
        <v>0</v>
      </c>
      <c r="AT999" s="148">
        <f>MAX(STH!AO1008,STH!BW1008)</f>
        <v>0</v>
      </c>
      <c r="AU999" s="148">
        <f>MAX(STH!AQ1008,STH!BY1008)</f>
        <v>0</v>
      </c>
      <c r="AV999" s="148">
        <f>MAX(STH!AR1008,STH!BZ1008)</f>
        <v>0</v>
      </c>
      <c r="AW999" s="148">
        <f>MAX(STH!AS1008,STH!CA1008)</f>
        <v>0</v>
      </c>
      <c r="AX999" s="148">
        <f>MAX(STH!AT1008,STH!CB1008)</f>
        <v>0</v>
      </c>
      <c r="AY999" s="148">
        <f>MAX(STH!AU1008,STH!CC1008)</f>
        <v>0</v>
      </c>
      <c r="AZ999" s="148">
        <f>MAX(STH!AV1008,STH!CD1008)</f>
        <v>0</v>
      </c>
      <c r="BA999" s="148">
        <f>MAX(STH!AW1008,STH!CE1008)</f>
        <v>0</v>
      </c>
      <c r="BB999" s="148">
        <f>MAX(STH!AX1008,STH!CF1008)</f>
        <v>0</v>
      </c>
      <c r="BC999" s="148">
        <f>MAX(STH!AY1008,STH!CG1008)</f>
        <v>0</v>
      </c>
      <c r="BD999" s="148">
        <f>MAX(STH!AZ1008,STH!CH1008)</f>
        <v>0</v>
      </c>
      <c r="BE999" s="148">
        <f>MAX(STH!BA1008,STH!CI1008)</f>
        <v>0</v>
      </c>
      <c r="BF999" s="148">
        <f>MAX(STH!BB1008,STH!CJ1008)</f>
        <v>0</v>
      </c>
      <c r="BG999" s="148">
        <f>MAX(COUNTIF(STH!BC1008,"Yes"),COUNTIF(STH!CK1008,"Yes"))</f>
        <v>0</v>
      </c>
      <c r="BH999" s="55"/>
      <c r="BI999" s="148">
        <f>Trachoma!Q1011</f>
        <v>0</v>
      </c>
      <c r="BJ999" s="148">
        <f>Trachoma!AK1011</f>
        <v>0</v>
      </c>
      <c r="BK999" s="148">
        <f>Trachoma!AL1011</f>
        <v>0</v>
      </c>
      <c r="BL999" s="148">
        <f>Trachoma!AN1011</f>
        <v>0</v>
      </c>
      <c r="BM999" s="148">
        <f>Trachoma!AO1011</f>
        <v>0</v>
      </c>
      <c r="BN999" s="148">
        <f>Trachoma!AT1011</f>
        <v>0</v>
      </c>
      <c r="BO999" s="148">
        <f>Trachoma!AU1011</f>
        <v>0</v>
      </c>
      <c r="BP999" s="148">
        <f>Trachoma!AV1011</f>
        <v>0</v>
      </c>
      <c r="BQ999" s="148">
        <f>Trachoma!AW1011</f>
        <v>0</v>
      </c>
      <c r="BR999" s="148">
        <f>COUNTIF(Trachoma!AX1011,"Yes")</f>
        <v>0</v>
      </c>
      <c r="BS999" s="55"/>
      <c r="BT999" s="148">
        <f t="shared" si="164"/>
        <v>0</v>
      </c>
      <c r="BU999" s="148">
        <f t="shared" si="165"/>
        <v>0</v>
      </c>
      <c r="BV999" s="148">
        <f t="shared" si="166"/>
        <v>0</v>
      </c>
      <c r="BW999" s="148">
        <f t="shared" si="167"/>
        <v>0</v>
      </c>
      <c r="BX999" s="148">
        <f t="shared" si="168"/>
        <v>0</v>
      </c>
      <c r="BY999" s="148">
        <f t="shared" si="170"/>
        <v>0</v>
      </c>
      <c r="BZ999" s="148">
        <f t="shared" si="171"/>
        <v>0</v>
      </c>
      <c r="CA999" s="148">
        <f t="shared" si="172"/>
        <v>0</v>
      </c>
      <c r="CB999" s="148">
        <f t="shared" si="173"/>
        <v>0</v>
      </c>
      <c r="CC999" s="148">
        <f t="shared" si="169"/>
        <v>0</v>
      </c>
    </row>
    <row r="1000" spans="2:81" x14ac:dyDescent="0.25">
      <c r="B1000" s="361">
        <f>Demography!B1008</f>
        <v>0</v>
      </c>
      <c r="C1000" s="361">
        <f>Demography!C1008</f>
        <v>0</v>
      </c>
      <c r="D1000" s="362">
        <f>Demography!D1008</f>
        <v>0</v>
      </c>
      <c r="E1000" s="337"/>
      <c r="F1000" s="362">
        <f>LF!M1007</f>
        <v>0</v>
      </c>
      <c r="G1000" s="362">
        <f>LF!AE1007</f>
        <v>0</v>
      </c>
      <c r="H1000" s="362">
        <f>LF!AF1007</f>
        <v>0</v>
      </c>
      <c r="I1000" s="362">
        <f>LF!AH1007</f>
        <v>0</v>
      </c>
      <c r="J1000" s="362">
        <f>LF!AI1007</f>
        <v>0</v>
      </c>
      <c r="K1000" s="362">
        <f>LF!AK1007</f>
        <v>0</v>
      </c>
      <c r="L1000" s="362">
        <f>LF!AM1007</f>
        <v>0</v>
      </c>
      <c r="M1000" s="362">
        <f>LF!AN1007</f>
        <v>0</v>
      </c>
      <c r="N1000" s="362">
        <f>LF!AO1007</f>
        <v>0</v>
      </c>
      <c r="O1000" s="362">
        <f>LF!AP1007</f>
        <v>0</v>
      </c>
      <c r="P1000" s="362">
        <f>LF!AQ1007</f>
        <v>0</v>
      </c>
      <c r="Q1000" s="362">
        <f>COUNTIF(LF!AR1007,"Yes")</f>
        <v>0</v>
      </c>
      <c r="R1000" s="337"/>
      <c r="S1000" s="362">
        <f>Oncho!K1007</f>
        <v>0</v>
      </c>
      <c r="T1000" s="362">
        <f>MAX(Oncho!AB1007,Oncho!BA1007)</f>
        <v>0</v>
      </c>
      <c r="U1000" s="362">
        <f>MAX(Oncho!AC1007,Oncho!BB1007)</f>
        <v>0</v>
      </c>
      <c r="V1000" s="362">
        <f>MAX(Oncho!AE1007,Oncho!BD1007)</f>
        <v>0</v>
      </c>
      <c r="W1000" s="362">
        <f>MAX(Oncho!AF1007,Oncho!BE1007)</f>
        <v>0</v>
      </c>
      <c r="X1000" s="362">
        <f>MAX(Oncho!AG1007,Oncho!BF1007)</f>
        <v>0</v>
      </c>
      <c r="Y1000" s="362">
        <f>MAX(Oncho!AH1007,Oncho!BG1007)</f>
        <v>0</v>
      </c>
      <c r="Z1000" s="362">
        <f>MAX(Oncho!AI1007,Oncho!BH1007)</f>
        <v>0</v>
      </c>
      <c r="AA1000" s="362">
        <f>MAX(Oncho!AJ1007,Oncho!BI1007)</f>
        <v>0</v>
      </c>
      <c r="AB1000" s="362">
        <f>MAX(COUNTIF(Oncho!AK1007,"Yes"),COUNTIF(Oncho!BJ1007,"Yes"))</f>
        <v>0</v>
      </c>
      <c r="AC1000" s="337"/>
      <c r="AD1000" s="362">
        <f>Schisto!P1009</f>
        <v>0</v>
      </c>
      <c r="AE1000" s="362">
        <f>Schisto!AI1009</f>
        <v>0</v>
      </c>
      <c r="AF1000" s="362">
        <f>Schisto!AJ1009</f>
        <v>0</v>
      </c>
      <c r="AG1000" s="362">
        <f>Schisto!AN1009</f>
        <v>0</v>
      </c>
      <c r="AH1000" s="362">
        <f>Schisto!AO1009</f>
        <v>0</v>
      </c>
      <c r="AI1000" s="362">
        <f>Schisto!AT1009</f>
        <v>0</v>
      </c>
      <c r="AJ1000" s="362">
        <f>Schisto!AU1009</f>
        <v>0</v>
      </c>
      <c r="AK1000" s="362">
        <f>Schisto!AV1009</f>
        <v>0</v>
      </c>
      <c r="AL1000" s="362">
        <f>Schisto!AW1009</f>
        <v>0</v>
      </c>
      <c r="AM1000" s="362">
        <f>COUNTIF(Schisto!AX1009,"Yes")</f>
        <v>0</v>
      </c>
      <c r="AN1000" s="337"/>
      <c r="AO1000" s="362">
        <f>STH!P1009</f>
        <v>0</v>
      </c>
      <c r="AP1000" s="362">
        <f>MAX(STH!AK1009,STH!BS1009)</f>
        <v>0</v>
      </c>
      <c r="AQ1000" s="362">
        <f>MAX(STH!AL1009,STH!BT1009)</f>
        <v>0</v>
      </c>
      <c r="AR1000" s="362">
        <f>MAX(STH!AM1009,STH!BU1009)</f>
        <v>0</v>
      </c>
      <c r="AS1000" s="362">
        <f>MAX(STH!AN1009,STH!BV1009)</f>
        <v>0</v>
      </c>
      <c r="AT1000" s="362">
        <f>MAX(STH!AO1009,STH!BW1009)</f>
        <v>0</v>
      </c>
      <c r="AU1000" s="362">
        <f>MAX(STH!AQ1009,STH!BY1009)</f>
        <v>0</v>
      </c>
      <c r="AV1000" s="362">
        <f>MAX(STH!AR1009,STH!BZ1009)</f>
        <v>0</v>
      </c>
      <c r="AW1000" s="362">
        <f>MAX(STH!AS1009,STH!CA1009)</f>
        <v>0</v>
      </c>
      <c r="AX1000" s="362">
        <f>MAX(STH!AT1009,STH!CB1009)</f>
        <v>0</v>
      </c>
      <c r="AY1000" s="362">
        <f>MAX(STH!AU1009,STH!CC1009)</f>
        <v>0</v>
      </c>
      <c r="AZ1000" s="362">
        <f>MAX(STH!AV1009,STH!CD1009)</f>
        <v>0</v>
      </c>
      <c r="BA1000" s="362">
        <f>MAX(STH!AW1009,STH!CE1009)</f>
        <v>0</v>
      </c>
      <c r="BB1000" s="362">
        <f>MAX(STH!AX1009,STH!CF1009)</f>
        <v>0</v>
      </c>
      <c r="BC1000" s="362">
        <f>MAX(STH!AY1009,STH!CG1009)</f>
        <v>0</v>
      </c>
      <c r="BD1000" s="362">
        <f>MAX(STH!AZ1009,STH!CH1009)</f>
        <v>0</v>
      </c>
      <c r="BE1000" s="362">
        <f>MAX(STH!BA1009,STH!CI1009)</f>
        <v>0</v>
      </c>
      <c r="BF1000" s="362">
        <f>MAX(STH!BB1009,STH!CJ1009)</f>
        <v>0</v>
      </c>
      <c r="BG1000" s="362">
        <f>MAX(COUNTIF(STH!BC1009,"Yes"),COUNTIF(STH!CK1009,"Yes"))</f>
        <v>0</v>
      </c>
      <c r="BH1000" s="337"/>
      <c r="BI1000" s="362">
        <f>Trachoma!Q1012</f>
        <v>0</v>
      </c>
      <c r="BJ1000" s="362">
        <f>Trachoma!AK1012</f>
        <v>0</v>
      </c>
      <c r="BK1000" s="362">
        <f>Trachoma!AL1012</f>
        <v>0</v>
      </c>
      <c r="BL1000" s="362">
        <f>Trachoma!AN1012</f>
        <v>0</v>
      </c>
      <c r="BM1000" s="362">
        <f>Trachoma!AO1012</f>
        <v>0</v>
      </c>
      <c r="BN1000" s="362">
        <f>Trachoma!AT1012</f>
        <v>0</v>
      </c>
      <c r="BO1000" s="362">
        <f>Trachoma!AU1012</f>
        <v>0</v>
      </c>
      <c r="BP1000" s="362">
        <f>Trachoma!AV1012</f>
        <v>0</v>
      </c>
      <c r="BQ1000" s="362">
        <f>Trachoma!AW1012</f>
        <v>0</v>
      </c>
      <c r="BR1000" s="362">
        <f>COUNTIF(Trachoma!AX1012,"Yes")</f>
        <v>0</v>
      </c>
      <c r="BS1000" s="337"/>
      <c r="BT1000" s="362">
        <f t="shared" si="164"/>
        <v>0</v>
      </c>
      <c r="BU1000" s="362">
        <f t="shared" si="165"/>
        <v>0</v>
      </c>
      <c r="BV1000" s="362">
        <f t="shared" si="166"/>
        <v>0</v>
      </c>
      <c r="BW1000" s="362">
        <f t="shared" si="167"/>
        <v>0</v>
      </c>
      <c r="BX1000" s="362">
        <f t="shared" si="168"/>
        <v>0</v>
      </c>
      <c r="BY1000" s="362">
        <f t="shared" si="170"/>
        <v>0</v>
      </c>
      <c r="BZ1000" s="362">
        <f t="shared" si="171"/>
        <v>0</v>
      </c>
      <c r="CA1000" s="362">
        <f t="shared" si="172"/>
        <v>0</v>
      </c>
      <c r="CB1000" s="362">
        <f t="shared" si="173"/>
        <v>0</v>
      </c>
      <c r="CC1000" s="362">
        <f t="shared" si="169"/>
        <v>0</v>
      </c>
    </row>
    <row r="1001" spans="2:81" x14ac:dyDescent="0.25">
      <c r="B1001" s="147">
        <f>Demography!B1009</f>
        <v>0</v>
      </c>
      <c r="C1001" s="147">
        <f>Demography!C1009</f>
        <v>0</v>
      </c>
      <c r="D1001" s="148">
        <f>Demography!D1009</f>
        <v>0</v>
      </c>
      <c r="E1001" s="55"/>
      <c r="F1001" s="148">
        <f>LF!M1008</f>
        <v>0</v>
      </c>
      <c r="G1001" s="148">
        <f>LF!AE1008</f>
        <v>0</v>
      </c>
      <c r="H1001" s="148">
        <f>LF!AF1008</f>
        <v>0</v>
      </c>
      <c r="I1001" s="148">
        <f>LF!AH1008</f>
        <v>0</v>
      </c>
      <c r="J1001" s="148">
        <f>LF!AI1008</f>
        <v>0</v>
      </c>
      <c r="K1001" s="148">
        <f>LF!AK1008</f>
        <v>0</v>
      </c>
      <c r="L1001" s="148">
        <f>LF!AM1008</f>
        <v>0</v>
      </c>
      <c r="M1001" s="148">
        <f>LF!AN1008</f>
        <v>0</v>
      </c>
      <c r="N1001" s="148">
        <f>LF!AO1008</f>
        <v>0</v>
      </c>
      <c r="O1001" s="148">
        <f>LF!AP1008</f>
        <v>0</v>
      </c>
      <c r="P1001" s="148">
        <f>LF!AQ1008</f>
        <v>0</v>
      </c>
      <c r="Q1001" s="148">
        <f>COUNTIF(LF!AR1008,"Yes")</f>
        <v>0</v>
      </c>
      <c r="R1001" s="55"/>
      <c r="S1001" s="148">
        <f>Oncho!K1008</f>
        <v>0</v>
      </c>
      <c r="T1001" s="148">
        <f>MAX(Oncho!AB1008,Oncho!BA1008)</f>
        <v>0</v>
      </c>
      <c r="U1001" s="148">
        <f>MAX(Oncho!AC1008,Oncho!BB1008)</f>
        <v>0</v>
      </c>
      <c r="V1001" s="148">
        <f>MAX(Oncho!AE1008,Oncho!BD1008)</f>
        <v>0</v>
      </c>
      <c r="W1001" s="148">
        <f>MAX(Oncho!AF1008,Oncho!BE1008)</f>
        <v>0</v>
      </c>
      <c r="X1001" s="148">
        <f>MAX(Oncho!AG1008,Oncho!BF1008)</f>
        <v>0</v>
      </c>
      <c r="Y1001" s="148">
        <f>MAX(Oncho!AH1008,Oncho!BG1008)</f>
        <v>0</v>
      </c>
      <c r="Z1001" s="148">
        <f>MAX(Oncho!AI1008,Oncho!BH1008)</f>
        <v>0</v>
      </c>
      <c r="AA1001" s="148">
        <f>MAX(Oncho!AJ1008,Oncho!BI1008)</f>
        <v>0</v>
      </c>
      <c r="AB1001" s="148">
        <f>MAX(COUNTIF(Oncho!AK1008,"Yes"),COUNTIF(Oncho!BJ1008,"Yes"))</f>
        <v>0</v>
      </c>
      <c r="AC1001" s="55"/>
      <c r="AD1001" s="148">
        <f>Schisto!P1010</f>
        <v>0</v>
      </c>
      <c r="AE1001" s="148">
        <f>Schisto!AI1010</f>
        <v>0</v>
      </c>
      <c r="AF1001" s="148">
        <f>Schisto!AJ1010</f>
        <v>0</v>
      </c>
      <c r="AG1001" s="148">
        <f>Schisto!AN1010</f>
        <v>0</v>
      </c>
      <c r="AH1001" s="148">
        <f>Schisto!AO1010</f>
        <v>0</v>
      </c>
      <c r="AI1001" s="148">
        <f>Schisto!AT1010</f>
        <v>0</v>
      </c>
      <c r="AJ1001" s="148">
        <f>Schisto!AU1010</f>
        <v>0</v>
      </c>
      <c r="AK1001" s="148">
        <f>Schisto!AV1010</f>
        <v>0</v>
      </c>
      <c r="AL1001" s="148">
        <f>Schisto!AW1010</f>
        <v>0</v>
      </c>
      <c r="AM1001" s="148">
        <f>COUNTIF(Schisto!AX1010,"Yes")</f>
        <v>0</v>
      </c>
      <c r="AN1001" s="55"/>
      <c r="AO1001" s="148">
        <f>STH!P1010</f>
        <v>0</v>
      </c>
      <c r="AP1001" s="148">
        <f>MAX(STH!AK1010,STH!BS1010)</f>
        <v>0</v>
      </c>
      <c r="AQ1001" s="148">
        <f>MAX(STH!AL1010,STH!BT1010)</f>
        <v>0</v>
      </c>
      <c r="AR1001" s="148">
        <f>MAX(STH!AM1010,STH!BU1010)</f>
        <v>0</v>
      </c>
      <c r="AS1001" s="148">
        <f>MAX(STH!AN1010,STH!BV1010)</f>
        <v>0</v>
      </c>
      <c r="AT1001" s="148">
        <f>MAX(STH!AO1010,STH!BW1010)</f>
        <v>0</v>
      </c>
      <c r="AU1001" s="148">
        <f>MAX(STH!AQ1010,STH!BY1010)</f>
        <v>0</v>
      </c>
      <c r="AV1001" s="148">
        <f>MAX(STH!AR1010,STH!BZ1010)</f>
        <v>0</v>
      </c>
      <c r="AW1001" s="148">
        <f>MAX(STH!AS1010,STH!CA1010)</f>
        <v>0</v>
      </c>
      <c r="AX1001" s="148">
        <f>MAX(STH!AT1010,STH!CB1010)</f>
        <v>0</v>
      </c>
      <c r="AY1001" s="148">
        <f>MAX(STH!AU1010,STH!CC1010)</f>
        <v>0</v>
      </c>
      <c r="AZ1001" s="148">
        <f>MAX(STH!AV1010,STH!CD1010)</f>
        <v>0</v>
      </c>
      <c r="BA1001" s="148">
        <f>MAX(STH!AW1010,STH!CE1010)</f>
        <v>0</v>
      </c>
      <c r="BB1001" s="148">
        <f>MAX(STH!AX1010,STH!CF1010)</f>
        <v>0</v>
      </c>
      <c r="BC1001" s="148">
        <f>MAX(STH!AY1010,STH!CG1010)</f>
        <v>0</v>
      </c>
      <c r="BD1001" s="148">
        <f>MAX(STH!AZ1010,STH!CH1010)</f>
        <v>0</v>
      </c>
      <c r="BE1001" s="148">
        <f>MAX(STH!BA1010,STH!CI1010)</f>
        <v>0</v>
      </c>
      <c r="BF1001" s="148">
        <f>MAX(STH!BB1010,STH!CJ1010)</f>
        <v>0</v>
      </c>
      <c r="BG1001" s="148">
        <f>MAX(COUNTIF(STH!BC1010,"Yes"),COUNTIF(STH!CK1010,"Yes"))</f>
        <v>0</v>
      </c>
      <c r="BH1001" s="55"/>
      <c r="BI1001" s="148">
        <f>Trachoma!Q1013</f>
        <v>0</v>
      </c>
      <c r="BJ1001" s="148">
        <f>Trachoma!AK1013</f>
        <v>0</v>
      </c>
      <c r="BK1001" s="148">
        <f>Trachoma!AL1013</f>
        <v>0</v>
      </c>
      <c r="BL1001" s="148">
        <f>Trachoma!AN1013</f>
        <v>0</v>
      </c>
      <c r="BM1001" s="148">
        <f>Trachoma!AO1013</f>
        <v>0</v>
      </c>
      <c r="BN1001" s="148">
        <f>Trachoma!AT1013</f>
        <v>0</v>
      </c>
      <c r="BO1001" s="148">
        <f>Trachoma!AU1013</f>
        <v>0</v>
      </c>
      <c r="BP1001" s="148">
        <f>Trachoma!AV1013</f>
        <v>0</v>
      </c>
      <c r="BQ1001" s="148">
        <f>Trachoma!AW1013</f>
        <v>0</v>
      </c>
      <c r="BR1001" s="148">
        <f>COUNTIF(Trachoma!AX1013,"Yes")</f>
        <v>0</v>
      </c>
      <c r="BS1001" s="55"/>
      <c r="BT1001" s="148">
        <f t="shared" si="164"/>
        <v>0</v>
      </c>
      <c r="BU1001" s="148">
        <f t="shared" si="165"/>
        <v>0</v>
      </c>
      <c r="BV1001" s="148">
        <f t="shared" si="166"/>
        <v>0</v>
      </c>
      <c r="BW1001" s="148">
        <f t="shared" si="167"/>
        <v>0</v>
      </c>
      <c r="BX1001" s="148">
        <f t="shared" si="168"/>
        <v>0</v>
      </c>
      <c r="BY1001" s="148">
        <f t="shared" si="170"/>
        <v>0</v>
      </c>
      <c r="BZ1001" s="148">
        <f t="shared" si="171"/>
        <v>0</v>
      </c>
      <c r="CA1001" s="148">
        <f t="shared" si="172"/>
        <v>0</v>
      </c>
      <c r="CB1001" s="148">
        <f t="shared" si="173"/>
        <v>0</v>
      </c>
      <c r="CC1001" s="148">
        <f t="shared" si="169"/>
        <v>0</v>
      </c>
    </row>
    <row r="1002" spans="2:81" x14ac:dyDescent="0.25">
      <c r="B1002" s="361">
        <f>Demography!B1010</f>
        <v>0</v>
      </c>
      <c r="C1002" s="361">
        <f>Demography!C1010</f>
        <v>0</v>
      </c>
      <c r="D1002" s="362">
        <f>Demography!D1010</f>
        <v>0</v>
      </c>
      <c r="E1002" s="337"/>
      <c r="F1002" s="362">
        <f>LF!M1009</f>
        <v>0</v>
      </c>
      <c r="G1002" s="362">
        <f>LF!AE1009</f>
        <v>0</v>
      </c>
      <c r="H1002" s="362">
        <f>LF!AF1009</f>
        <v>0</v>
      </c>
      <c r="I1002" s="362">
        <f>LF!AH1009</f>
        <v>0</v>
      </c>
      <c r="J1002" s="362">
        <f>LF!AI1009</f>
        <v>0</v>
      </c>
      <c r="K1002" s="362">
        <f>LF!AK1009</f>
        <v>0</v>
      </c>
      <c r="L1002" s="362">
        <f>LF!AM1009</f>
        <v>0</v>
      </c>
      <c r="M1002" s="362">
        <f>LF!AN1009</f>
        <v>0</v>
      </c>
      <c r="N1002" s="362">
        <f>LF!AO1009</f>
        <v>0</v>
      </c>
      <c r="O1002" s="362">
        <f>LF!AP1009</f>
        <v>0</v>
      </c>
      <c r="P1002" s="362">
        <f>LF!AQ1009</f>
        <v>0</v>
      </c>
      <c r="Q1002" s="362">
        <f>COUNTIF(LF!AR1009,"Yes")</f>
        <v>0</v>
      </c>
      <c r="R1002" s="337"/>
      <c r="S1002" s="362">
        <f>Oncho!K1009</f>
        <v>0</v>
      </c>
      <c r="T1002" s="362">
        <f>MAX(Oncho!AB1009,Oncho!BA1009)</f>
        <v>0</v>
      </c>
      <c r="U1002" s="362">
        <f>MAX(Oncho!AC1009,Oncho!BB1009)</f>
        <v>0</v>
      </c>
      <c r="V1002" s="362">
        <f>MAX(Oncho!AE1009,Oncho!BD1009)</f>
        <v>0</v>
      </c>
      <c r="W1002" s="362">
        <f>MAX(Oncho!AF1009,Oncho!BE1009)</f>
        <v>0</v>
      </c>
      <c r="X1002" s="362">
        <f>MAX(Oncho!AG1009,Oncho!BF1009)</f>
        <v>0</v>
      </c>
      <c r="Y1002" s="362">
        <f>MAX(Oncho!AH1009,Oncho!BG1009)</f>
        <v>0</v>
      </c>
      <c r="Z1002" s="362">
        <f>MAX(Oncho!AI1009,Oncho!BH1009)</f>
        <v>0</v>
      </c>
      <c r="AA1002" s="362">
        <f>MAX(Oncho!AJ1009,Oncho!BI1009)</f>
        <v>0</v>
      </c>
      <c r="AB1002" s="362">
        <f>MAX(COUNTIF(Oncho!AK1009,"Yes"),COUNTIF(Oncho!BJ1009,"Yes"))</f>
        <v>0</v>
      </c>
      <c r="AC1002" s="337"/>
      <c r="AD1002" s="362">
        <f>Schisto!P1011</f>
        <v>0</v>
      </c>
      <c r="AE1002" s="362">
        <f>Schisto!AI1011</f>
        <v>0</v>
      </c>
      <c r="AF1002" s="362">
        <f>Schisto!AJ1011</f>
        <v>0</v>
      </c>
      <c r="AG1002" s="362">
        <f>Schisto!AN1011</f>
        <v>0</v>
      </c>
      <c r="AH1002" s="362">
        <f>Schisto!AO1011</f>
        <v>0</v>
      </c>
      <c r="AI1002" s="362">
        <f>Schisto!AT1011</f>
        <v>0</v>
      </c>
      <c r="AJ1002" s="362">
        <f>Schisto!AU1011</f>
        <v>0</v>
      </c>
      <c r="AK1002" s="362">
        <f>Schisto!AV1011</f>
        <v>0</v>
      </c>
      <c r="AL1002" s="362">
        <f>Schisto!AW1011</f>
        <v>0</v>
      </c>
      <c r="AM1002" s="362">
        <f>COUNTIF(Schisto!AX1011,"Yes")</f>
        <v>0</v>
      </c>
      <c r="AN1002" s="337"/>
      <c r="AO1002" s="362">
        <f>STH!P1011</f>
        <v>0</v>
      </c>
      <c r="AP1002" s="362">
        <f>MAX(STH!AK1011,STH!BS1011)</f>
        <v>0</v>
      </c>
      <c r="AQ1002" s="362">
        <f>MAX(STH!AL1011,STH!BT1011)</f>
        <v>0</v>
      </c>
      <c r="AR1002" s="362">
        <f>MAX(STH!AM1011,STH!BU1011)</f>
        <v>0</v>
      </c>
      <c r="AS1002" s="362">
        <f>MAX(STH!AN1011,STH!BV1011)</f>
        <v>0</v>
      </c>
      <c r="AT1002" s="362">
        <f>MAX(STH!AO1011,STH!BW1011)</f>
        <v>0</v>
      </c>
      <c r="AU1002" s="362">
        <f>MAX(STH!AQ1011,STH!BY1011)</f>
        <v>0</v>
      </c>
      <c r="AV1002" s="362">
        <f>MAX(STH!AR1011,STH!BZ1011)</f>
        <v>0</v>
      </c>
      <c r="AW1002" s="362">
        <f>MAX(STH!AS1011,STH!CA1011)</f>
        <v>0</v>
      </c>
      <c r="AX1002" s="362">
        <f>MAX(STH!AT1011,STH!CB1011)</f>
        <v>0</v>
      </c>
      <c r="AY1002" s="362">
        <f>MAX(STH!AU1011,STH!CC1011)</f>
        <v>0</v>
      </c>
      <c r="AZ1002" s="362">
        <f>MAX(STH!AV1011,STH!CD1011)</f>
        <v>0</v>
      </c>
      <c r="BA1002" s="362">
        <f>MAX(STH!AW1011,STH!CE1011)</f>
        <v>0</v>
      </c>
      <c r="BB1002" s="362">
        <f>MAX(STH!AX1011,STH!CF1011)</f>
        <v>0</v>
      </c>
      <c r="BC1002" s="362">
        <f>MAX(STH!AY1011,STH!CG1011)</f>
        <v>0</v>
      </c>
      <c r="BD1002" s="362">
        <f>MAX(STH!AZ1011,STH!CH1011)</f>
        <v>0</v>
      </c>
      <c r="BE1002" s="362">
        <f>MAX(STH!BA1011,STH!CI1011)</f>
        <v>0</v>
      </c>
      <c r="BF1002" s="362">
        <f>MAX(STH!BB1011,STH!CJ1011)</f>
        <v>0</v>
      </c>
      <c r="BG1002" s="362">
        <f>MAX(COUNTIF(STH!BC1011,"Yes"),COUNTIF(STH!CK1011,"Yes"))</f>
        <v>0</v>
      </c>
      <c r="BH1002" s="337"/>
      <c r="BI1002" s="362">
        <f>Trachoma!Q1014</f>
        <v>0</v>
      </c>
      <c r="BJ1002" s="362">
        <f>Trachoma!AK1014</f>
        <v>0</v>
      </c>
      <c r="BK1002" s="362">
        <f>Trachoma!AL1014</f>
        <v>0</v>
      </c>
      <c r="BL1002" s="362">
        <f>Trachoma!AN1014</f>
        <v>0</v>
      </c>
      <c r="BM1002" s="362">
        <f>Trachoma!AO1014</f>
        <v>0</v>
      </c>
      <c r="BN1002" s="362">
        <f>Trachoma!AT1014</f>
        <v>0</v>
      </c>
      <c r="BO1002" s="362">
        <f>Trachoma!AU1014</f>
        <v>0</v>
      </c>
      <c r="BP1002" s="362">
        <f>Trachoma!AV1014</f>
        <v>0</v>
      </c>
      <c r="BQ1002" s="362">
        <f>Trachoma!AW1014</f>
        <v>0</v>
      </c>
      <c r="BR1002" s="362">
        <f>COUNTIF(Trachoma!AX1014,"Yes")</f>
        <v>0</v>
      </c>
      <c r="BS1002" s="337"/>
      <c r="BT1002" s="362">
        <f t="shared" si="164"/>
        <v>0</v>
      </c>
      <c r="BU1002" s="362">
        <f t="shared" si="165"/>
        <v>0</v>
      </c>
      <c r="BV1002" s="362">
        <f t="shared" si="166"/>
        <v>0</v>
      </c>
      <c r="BW1002" s="362">
        <f t="shared" si="167"/>
        <v>0</v>
      </c>
      <c r="BX1002" s="362">
        <f t="shared" si="168"/>
        <v>0</v>
      </c>
      <c r="BY1002" s="362">
        <f t="shared" si="170"/>
        <v>0</v>
      </c>
      <c r="BZ1002" s="362">
        <f t="shared" si="171"/>
        <v>0</v>
      </c>
      <c r="CA1002" s="362">
        <f t="shared" si="172"/>
        <v>0</v>
      </c>
      <c r="CB1002" s="362">
        <f t="shared" si="173"/>
        <v>0</v>
      </c>
      <c r="CC1002" s="362">
        <f t="shared" si="169"/>
        <v>0</v>
      </c>
    </row>
    <row r="1003" spans="2:81" x14ac:dyDescent="0.25">
      <c r="B1003" s="147">
        <f>Demography!B1011</f>
        <v>0</v>
      </c>
      <c r="C1003" s="147">
        <f>Demography!C1011</f>
        <v>0</v>
      </c>
      <c r="D1003" s="148">
        <f>Demography!D1011</f>
        <v>0</v>
      </c>
      <c r="E1003" s="55"/>
      <c r="F1003" s="148">
        <f>LF!M1010</f>
        <v>0</v>
      </c>
      <c r="G1003" s="148">
        <f>LF!AE1010</f>
        <v>0</v>
      </c>
      <c r="H1003" s="148">
        <f>LF!AF1010</f>
        <v>0</v>
      </c>
      <c r="I1003" s="148">
        <f>LF!AH1010</f>
        <v>0</v>
      </c>
      <c r="J1003" s="148">
        <f>LF!AI1010</f>
        <v>0</v>
      </c>
      <c r="K1003" s="148">
        <f>LF!AK1010</f>
        <v>0</v>
      </c>
      <c r="L1003" s="148">
        <f>LF!AM1010</f>
        <v>0</v>
      </c>
      <c r="M1003" s="148">
        <f>LF!AN1010</f>
        <v>0</v>
      </c>
      <c r="N1003" s="148">
        <f>LF!AO1010</f>
        <v>0</v>
      </c>
      <c r="O1003" s="148">
        <f>LF!AP1010</f>
        <v>0</v>
      </c>
      <c r="P1003" s="148">
        <f>LF!AQ1010</f>
        <v>0</v>
      </c>
      <c r="Q1003" s="148">
        <f>COUNTIF(LF!AR1010,"Yes")</f>
        <v>0</v>
      </c>
      <c r="R1003" s="55"/>
      <c r="S1003" s="148">
        <f>Oncho!K1010</f>
        <v>0</v>
      </c>
      <c r="T1003" s="148">
        <f>MAX(Oncho!AB1010,Oncho!BA1010)</f>
        <v>0</v>
      </c>
      <c r="U1003" s="148">
        <f>MAX(Oncho!AC1010,Oncho!BB1010)</f>
        <v>0</v>
      </c>
      <c r="V1003" s="148">
        <f>MAX(Oncho!AE1010,Oncho!BD1010)</f>
        <v>0</v>
      </c>
      <c r="W1003" s="148">
        <f>MAX(Oncho!AF1010,Oncho!BE1010)</f>
        <v>0</v>
      </c>
      <c r="X1003" s="148">
        <f>MAX(Oncho!AG1010,Oncho!BF1010)</f>
        <v>0</v>
      </c>
      <c r="Y1003" s="148">
        <f>MAX(Oncho!AH1010,Oncho!BG1010)</f>
        <v>0</v>
      </c>
      <c r="Z1003" s="148">
        <f>MAX(Oncho!AI1010,Oncho!BH1010)</f>
        <v>0</v>
      </c>
      <c r="AA1003" s="148">
        <f>MAX(Oncho!AJ1010,Oncho!BI1010)</f>
        <v>0</v>
      </c>
      <c r="AB1003" s="148">
        <f>MAX(COUNTIF(Oncho!AK1010,"Yes"),COUNTIF(Oncho!BJ1010,"Yes"))</f>
        <v>0</v>
      </c>
      <c r="AC1003" s="55"/>
      <c r="AD1003" s="148">
        <f>Schisto!P1012</f>
        <v>0</v>
      </c>
      <c r="AE1003" s="148">
        <f>Schisto!AI1012</f>
        <v>0</v>
      </c>
      <c r="AF1003" s="148">
        <f>Schisto!AJ1012</f>
        <v>0</v>
      </c>
      <c r="AG1003" s="148">
        <f>Schisto!AN1012</f>
        <v>0</v>
      </c>
      <c r="AH1003" s="148">
        <f>Schisto!AO1012</f>
        <v>0</v>
      </c>
      <c r="AI1003" s="148">
        <f>Schisto!AT1012</f>
        <v>0</v>
      </c>
      <c r="AJ1003" s="148">
        <f>Schisto!AU1012</f>
        <v>0</v>
      </c>
      <c r="AK1003" s="148">
        <f>Schisto!AV1012</f>
        <v>0</v>
      </c>
      <c r="AL1003" s="148">
        <f>Schisto!AW1012</f>
        <v>0</v>
      </c>
      <c r="AM1003" s="148">
        <f>COUNTIF(Schisto!AX1012,"Yes")</f>
        <v>0</v>
      </c>
      <c r="AN1003" s="55"/>
      <c r="AO1003" s="148">
        <f>STH!P1012</f>
        <v>0</v>
      </c>
      <c r="AP1003" s="148">
        <f>MAX(STH!AK1012,STH!BS1012)</f>
        <v>0</v>
      </c>
      <c r="AQ1003" s="148">
        <f>MAX(STH!AL1012,STH!BT1012)</f>
        <v>0</v>
      </c>
      <c r="AR1003" s="148">
        <f>MAX(STH!AM1012,STH!BU1012)</f>
        <v>0</v>
      </c>
      <c r="AS1003" s="148">
        <f>MAX(STH!AN1012,STH!BV1012)</f>
        <v>0</v>
      </c>
      <c r="AT1003" s="148">
        <f>MAX(STH!AO1012,STH!BW1012)</f>
        <v>0</v>
      </c>
      <c r="AU1003" s="148">
        <f>MAX(STH!AQ1012,STH!BY1012)</f>
        <v>0</v>
      </c>
      <c r="AV1003" s="148">
        <f>MAX(STH!AR1012,STH!BZ1012)</f>
        <v>0</v>
      </c>
      <c r="AW1003" s="148">
        <f>MAX(STH!AS1012,STH!CA1012)</f>
        <v>0</v>
      </c>
      <c r="AX1003" s="148">
        <f>MAX(STH!AT1012,STH!CB1012)</f>
        <v>0</v>
      </c>
      <c r="AY1003" s="148">
        <f>MAX(STH!AU1012,STH!CC1012)</f>
        <v>0</v>
      </c>
      <c r="AZ1003" s="148">
        <f>MAX(STH!AV1012,STH!CD1012)</f>
        <v>0</v>
      </c>
      <c r="BA1003" s="148">
        <f>MAX(STH!AW1012,STH!CE1012)</f>
        <v>0</v>
      </c>
      <c r="BB1003" s="148">
        <f>MAX(STH!AX1012,STH!CF1012)</f>
        <v>0</v>
      </c>
      <c r="BC1003" s="148">
        <f>MAX(STH!AY1012,STH!CG1012)</f>
        <v>0</v>
      </c>
      <c r="BD1003" s="148">
        <f>MAX(STH!AZ1012,STH!CH1012)</f>
        <v>0</v>
      </c>
      <c r="BE1003" s="148">
        <f>MAX(STH!BA1012,STH!CI1012)</f>
        <v>0</v>
      </c>
      <c r="BF1003" s="148">
        <f>MAX(STH!BB1012,STH!CJ1012)</f>
        <v>0</v>
      </c>
      <c r="BG1003" s="148">
        <f>MAX(COUNTIF(STH!BC1012,"Yes"),COUNTIF(STH!CK1012,"Yes"))</f>
        <v>0</v>
      </c>
      <c r="BH1003" s="55"/>
      <c r="BI1003" s="148">
        <f>Trachoma!Q1015</f>
        <v>0</v>
      </c>
      <c r="BJ1003" s="148">
        <f>Trachoma!AK1015</f>
        <v>0</v>
      </c>
      <c r="BK1003" s="148">
        <f>Trachoma!AL1015</f>
        <v>0</v>
      </c>
      <c r="BL1003" s="148">
        <f>Trachoma!AN1015</f>
        <v>0</v>
      </c>
      <c r="BM1003" s="148">
        <f>Trachoma!AO1015</f>
        <v>0</v>
      </c>
      <c r="BN1003" s="148">
        <f>Trachoma!AT1015</f>
        <v>0</v>
      </c>
      <c r="BO1003" s="148">
        <f>Trachoma!AU1015</f>
        <v>0</v>
      </c>
      <c r="BP1003" s="148">
        <f>Trachoma!AV1015</f>
        <v>0</v>
      </c>
      <c r="BQ1003" s="148">
        <f>Trachoma!AW1015</f>
        <v>0</v>
      </c>
      <c r="BR1003" s="148">
        <f>COUNTIF(Trachoma!AX1015,"Yes")</f>
        <v>0</v>
      </c>
      <c r="BS1003" s="55"/>
      <c r="BT1003" s="148">
        <f t="shared" si="164"/>
        <v>0</v>
      </c>
      <c r="BU1003" s="148">
        <f t="shared" si="165"/>
        <v>0</v>
      </c>
      <c r="BV1003" s="148">
        <f t="shared" si="166"/>
        <v>0</v>
      </c>
      <c r="BW1003" s="148">
        <f t="shared" si="167"/>
        <v>0</v>
      </c>
      <c r="BX1003" s="148">
        <f t="shared" si="168"/>
        <v>0</v>
      </c>
      <c r="BY1003" s="148">
        <f t="shared" si="170"/>
        <v>0</v>
      </c>
      <c r="BZ1003" s="148">
        <f t="shared" si="171"/>
        <v>0</v>
      </c>
      <c r="CA1003" s="148">
        <f t="shared" si="172"/>
        <v>0</v>
      </c>
      <c r="CB1003" s="148">
        <f t="shared" si="173"/>
        <v>0</v>
      </c>
      <c r="CC1003" s="148">
        <f t="shared" si="169"/>
        <v>0</v>
      </c>
    </row>
    <row r="1004" spans="2:81" x14ac:dyDescent="0.25">
      <c r="B1004" s="361">
        <f>Demography!B1012</f>
        <v>0</v>
      </c>
      <c r="C1004" s="361">
        <f>Demography!C1012</f>
        <v>0</v>
      </c>
      <c r="D1004" s="362">
        <f>Demography!D1012</f>
        <v>0</v>
      </c>
      <c r="E1004" s="337"/>
      <c r="F1004" s="362">
        <f>LF!M1011</f>
        <v>0</v>
      </c>
      <c r="G1004" s="362">
        <f>LF!AE1011</f>
        <v>0</v>
      </c>
      <c r="H1004" s="362">
        <f>LF!AF1011</f>
        <v>0</v>
      </c>
      <c r="I1004" s="362">
        <f>LF!AH1011</f>
        <v>0</v>
      </c>
      <c r="J1004" s="362">
        <f>LF!AI1011</f>
        <v>0</v>
      </c>
      <c r="K1004" s="362">
        <f>LF!AK1011</f>
        <v>0</v>
      </c>
      <c r="L1004" s="362">
        <f>LF!AM1011</f>
        <v>0</v>
      </c>
      <c r="M1004" s="362">
        <f>LF!AN1011</f>
        <v>0</v>
      </c>
      <c r="N1004" s="362">
        <f>LF!AO1011</f>
        <v>0</v>
      </c>
      <c r="O1004" s="362">
        <f>LF!AP1011</f>
        <v>0</v>
      </c>
      <c r="P1004" s="362">
        <f>LF!AQ1011</f>
        <v>0</v>
      </c>
      <c r="Q1004" s="362">
        <f>COUNTIF(LF!AR1011,"Yes")</f>
        <v>0</v>
      </c>
      <c r="R1004" s="337"/>
      <c r="S1004" s="362">
        <f>Oncho!K1011</f>
        <v>0</v>
      </c>
      <c r="T1004" s="362">
        <f>MAX(Oncho!AB1011,Oncho!BA1011)</f>
        <v>0</v>
      </c>
      <c r="U1004" s="362">
        <f>MAX(Oncho!AC1011,Oncho!BB1011)</f>
        <v>0</v>
      </c>
      <c r="V1004" s="362">
        <f>MAX(Oncho!AE1011,Oncho!BD1011)</f>
        <v>0</v>
      </c>
      <c r="W1004" s="362">
        <f>MAX(Oncho!AF1011,Oncho!BE1011)</f>
        <v>0</v>
      </c>
      <c r="X1004" s="362">
        <f>MAX(Oncho!AG1011,Oncho!BF1011)</f>
        <v>0</v>
      </c>
      <c r="Y1004" s="362">
        <f>MAX(Oncho!AH1011,Oncho!BG1011)</f>
        <v>0</v>
      </c>
      <c r="Z1004" s="362">
        <f>MAX(Oncho!AI1011,Oncho!BH1011)</f>
        <v>0</v>
      </c>
      <c r="AA1004" s="362">
        <f>MAX(Oncho!AJ1011,Oncho!BI1011)</f>
        <v>0</v>
      </c>
      <c r="AB1004" s="362">
        <f>MAX(COUNTIF(Oncho!AK1011,"Yes"),COUNTIF(Oncho!BJ1011,"Yes"))</f>
        <v>0</v>
      </c>
      <c r="AC1004" s="337"/>
      <c r="AD1004" s="362">
        <f>Schisto!P1013</f>
        <v>0</v>
      </c>
      <c r="AE1004" s="362">
        <f>Schisto!AI1013</f>
        <v>0</v>
      </c>
      <c r="AF1004" s="362">
        <f>Schisto!AJ1013</f>
        <v>0</v>
      </c>
      <c r="AG1004" s="362">
        <f>Schisto!AN1013</f>
        <v>0</v>
      </c>
      <c r="AH1004" s="362">
        <f>Schisto!AO1013</f>
        <v>0</v>
      </c>
      <c r="AI1004" s="362">
        <f>Schisto!AT1013</f>
        <v>0</v>
      </c>
      <c r="AJ1004" s="362">
        <f>Schisto!AU1013</f>
        <v>0</v>
      </c>
      <c r="AK1004" s="362">
        <f>Schisto!AV1013</f>
        <v>0</v>
      </c>
      <c r="AL1004" s="362">
        <f>Schisto!AW1013</f>
        <v>0</v>
      </c>
      <c r="AM1004" s="362">
        <f>COUNTIF(Schisto!AX1013,"Yes")</f>
        <v>0</v>
      </c>
      <c r="AN1004" s="337"/>
      <c r="AO1004" s="362">
        <f>STH!P1013</f>
        <v>0</v>
      </c>
      <c r="AP1004" s="362">
        <f>MAX(STH!AK1013,STH!BS1013)</f>
        <v>0</v>
      </c>
      <c r="AQ1004" s="362">
        <f>MAX(STH!AL1013,STH!BT1013)</f>
        <v>0</v>
      </c>
      <c r="AR1004" s="362">
        <f>MAX(STH!AM1013,STH!BU1013)</f>
        <v>0</v>
      </c>
      <c r="AS1004" s="362">
        <f>MAX(STH!AN1013,STH!BV1013)</f>
        <v>0</v>
      </c>
      <c r="AT1004" s="362">
        <f>MAX(STH!AO1013,STH!BW1013)</f>
        <v>0</v>
      </c>
      <c r="AU1004" s="362">
        <f>MAX(STH!AQ1013,STH!BY1013)</f>
        <v>0</v>
      </c>
      <c r="AV1004" s="362">
        <f>MAX(STH!AR1013,STH!BZ1013)</f>
        <v>0</v>
      </c>
      <c r="AW1004" s="362">
        <f>MAX(STH!AS1013,STH!CA1013)</f>
        <v>0</v>
      </c>
      <c r="AX1004" s="362">
        <f>MAX(STH!AT1013,STH!CB1013)</f>
        <v>0</v>
      </c>
      <c r="AY1004" s="362">
        <f>MAX(STH!AU1013,STH!CC1013)</f>
        <v>0</v>
      </c>
      <c r="AZ1004" s="362">
        <f>MAX(STH!AV1013,STH!CD1013)</f>
        <v>0</v>
      </c>
      <c r="BA1004" s="362">
        <f>MAX(STH!AW1013,STH!CE1013)</f>
        <v>0</v>
      </c>
      <c r="BB1004" s="362">
        <f>MAX(STH!AX1013,STH!CF1013)</f>
        <v>0</v>
      </c>
      <c r="BC1004" s="362">
        <f>MAX(STH!AY1013,STH!CG1013)</f>
        <v>0</v>
      </c>
      <c r="BD1004" s="362">
        <f>MAX(STH!AZ1013,STH!CH1013)</f>
        <v>0</v>
      </c>
      <c r="BE1004" s="362">
        <f>MAX(STH!BA1013,STH!CI1013)</f>
        <v>0</v>
      </c>
      <c r="BF1004" s="362">
        <f>MAX(STH!BB1013,STH!CJ1013)</f>
        <v>0</v>
      </c>
      <c r="BG1004" s="362">
        <f>MAX(COUNTIF(STH!BC1013,"Yes"),COUNTIF(STH!CK1013,"Yes"))</f>
        <v>0</v>
      </c>
      <c r="BH1004" s="337"/>
      <c r="BI1004" s="362">
        <f>Trachoma!Q1016</f>
        <v>0</v>
      </c>
      <c r="BJ1004" s="362">
        <f>Trachoma!AK1016</f>
        <v>0</v>
      </c>
      <c r="BK1004" s="362">
        <f>Trachoma!AL1016</f>
        <v>0</v>
      </c>
      <c r="BL1004" s="362">
        <f>Trachoma!AN1016</f>
        <v>0</v>
      </c>
      <c r="BM1004" s="362">
        <f>Trachoma!AO1016</f>
        <v>0</v>
      </c>
      <c r="BN1004" s="362">
        <f>Trachoma!AT1016</f>
        <v>0</v>
      </c>
      <c r="BO1004" s="362">
        <f>Trachoma!AU1016</f>
        <v>0</v>
      </c>
      <c r="BP1004" s="362">
        <f>Trachoma!AV1016</f>
        <v>0</v>
      </c>
      <c r="BQ1004" s="362">
        <f>Trachoma!AW1016</f>
        <v>0</v>
      </c>
      <c r="BR1004" s="362">
        <f>COUNTIF(Trachoma!AX1016,"Yes")</f>
        <v>0</v>
      </c>
      <c r="BS1004" s="337"/>
      <c r="BT1004" s="362">
        <f t="shared" si="164"/>
        <v>0</v>
      </c>
      <c r="BU1004" s="362">
        <f t="shared" si="165"/>
        <v>0</v>
      </c>
      <c r="BV1004" s="362">
        <f t="shared" si="166"/>
        <v>0</v>
      </c>
      <c r="BW1004" s="362">
        <f t="shared" si="167"/>
        <v>0</v>
      </c>
      <c r="BX1004" s="362">
        <f t="shared" si="168"/>
        <v>0</v>
      </c>
      <c r="BY1004" s="362">
        <f t="shared" si="170"/>
        <v>0</v>
      </c>
      <c r="BZ1004" s="362">
        <f t="shared" si="171"/>
        <v>0</v>
      </c>
      <c r="CA1004" s="362">
        <f t="shared" si="172"/>
        <v>0</v>
      </c>
      <c r="CB1004" s="362">
        <f t="shared" si="173"/>
        <v>0</v>
      </c>
      <c r="CC1004" s="362">
        <f t="shared" si="169"/>
        <v>0</v>
      </c>
    </row>
    <row r="1005" spans="2:81" x14ac:dyDescent="0.25">
      <c r="B1005" s="147">
        <f>Demography!B1013</f>
        <v>0</v>
      </c>
      <c r="C1005" s="147">
        <f>Demography!C1013</f>
        <v>0</v>
      </c>
      <c r="D1005" s="148">
        <f>Demography!D1013</f>
        <v>0</v>
      </c>
      <c r="E1005" s="55"/>
      <c r="F1005" s="148">
        <f>LF!M1012</f>
        <v>0</v>
      </c>
      <c r="G1005" s="148">
        <f>LF!AE1012</f>
        <v>0</v>
      </c>
      <c r="H1005" s="148">
        <f>LF!AF1012</f>
        <v>0</v>
      </c>
      <c r="I1005" s="148">
        <f>LF!AH1012</f>
        <v>0</v>
      </c>
      <c r="J1005" s="148">
        <f>LF!AI1012</f>
        <v>0</v>
      </c>
      <c r="K1005" s="148">
        <f>LF!AK1012</f>
        <v>0</v>
      </c>
      <c r="L1005" s="148">
        <f>LF!AM1012</f>
        <v>0</v>
      </c>
      <c r="M1005" s="148">
        <f>LF!AN1012</f>
        <v>0</v>
      </c>
      <c r="N1005" s="148">
        <f>LF!AO1012</f>
        <v>0</v>
      </c>
      <c r="O1005" s="148">
        <f>LF!AP1012</f>
        <v>0</v>
      </c>
      <c r="P1005" s="148">
        <f>LF!AQ1012</f>
        <v>0</v>
      </c>
      <c r="Q1005" s="148">
        <f>COUNTIF(LF!AR1012,"Yes")</f>
        <v>0</v>
      </c>
      <c r="R1005" s="55"/>
      <c r="S1005" s="148">
        <f>Oncho!K1012</f>
        <v>0</v>
      </c>
      <c r="T1005" s="148">
        <f>MAX(Oncho!AB1012,Oncho!BA1012)</f>
        <v>0</v>
      </c>
      <c r="U1005" s="148">
        <f>MAX(Oncho!AC1012,Oncho!BB1012)</f>
        <v>0</v>
      </c>
      <c r="V1005" s="148">
        <f>MAX(Oncho!AE1012,Oncho!BD1012)</f>
        <v>0</v>
      </c>
      <c r="W1005" s="148">
        <f>MAX(Oncho!AF1012,Oncho!BE1012)</f>
        <v>0</v>
      </c>
      <c r="X1005" s="148">
        <f>MAX(Oncho!AG1012,Oncho!BF1012)</f>
        <v>0</v>
      </c>
      <c r="Y1005" s="148">
        <f>MAX(Oncho!AH1012,Oncho!BG1012)</f>
        <v>0</v>
      </c>
      <c r="Z1005" s="148">
        <f>MAX(Oncho!AI1012,Oncho!BH1012)</f>
        <v>0</v>
      </c>
      <c r="AA1005" s="148">
        <f>MAX(Oncho!AJ1012,Oncho!BI1012)</f>
        <v>0</v>
      </c>
      <c r="AB1005" s="148">
        <f>MAX(COUNTIF(Oncho!AK1012,"Yes"),COUNTIF(Oncho!BJ1012,"Yes"))</f>
        <v>0</v>
      </c>
      <c r="AC1005" s="55"/>
      <c r="AD1005" s="148">
        <f>Schisto!P1014</f>
        <v>0</v>
      </c>
      <c r="AE1005" s="148">
        <f>Schisto!AI1014</f>
        <v>0</v>
      </c>
      <c r="AF1005" s="148">
        <f>Schisto!AJ1014</f>
        <v>0</v>
      </c>
      <c r="AG1005" s="148">
        <f>Schisto!AN1014</f>
        <v>0</v>
      </c>
      <c r="AH1005" s="148">
        <f>Schisto!AO1014</f>
        <v>0</v>
      </c>
      <c r="AI1005" s="148">
        <f>Schisto!AT1014</f>
        <v>0</v>
      </c>
      <c r="AJ1005" s="148">
        <f>Schisto!AU1014</f>
        <v>0</v>
      </c>
      <c r="AK1005" s="148">
        <f>Schisto!AV1014</f>
        <v>0</v>
      </c>
      <c r="AL1005" s="148">
        <f>Schisto!AW1014</f>
        <v>0</v>
      </c>
      <c r="AM1005" s="148">
        <f>COUNTIF(Schisto!AX1014,"Yes")</f>
        <v>0</v>
      </c>
      <c r="AN1005" s="55"/>
      <c r="AO1005" s="148">
        <f>STH!P1014</f>
        <v>0</v>
      </c>
      <c r="AP1005" s="148">
        <f>MAX(STH!AK1014,STH!BS1014)</f>
        <v>0</v>
      </c>
      <c r="AQ1005" s="148">
        <f>MAX(STH!AL1014,STH!BT1014)</f>
        <v>0</v>
      </c>
      <c r="AR1005" s="148">
        <f>MAX(STH!AM1014,STH!BU1014)</f>
        <v>0</v>
      </c>
      <c r="AS1005" s="148">
        <f>MAX(STH!AN1014,STH!BV1014)</f>
        <v>0</v>
      </c>
      <c r="AT1005" s="148">
        <f>MAX(STH!AO1014,STH!BW1014)</f>
        <v>0</v>
      </c>
      <c r="AU1005" s="148">
        <f>MAX(STH!AQ1014,STH!BY1014)</f>
        <v>0</v>
      </c>
      <c r="AV1005" s="148">
        <f>MAX(STH!AR1014,STH!BZ1014)</f>
        <v>0</v>
      </c>
      <c r="AW1005" s="148">
        <f>MAX(STH!AS1014,STH!CA1014)</f>
        <v>0</v>
      </c>
      <c r="AX1005" s="148">
        <f>MAX(STH!AT1014,STH!CB1014)</f>
        <v>0</v>
      </c>
      <c r="AY1005" s="148">
        <f>MAX(STH!AU1014,STH!CC1014)</f>
        <v>0</v>
      </c>
      <c r="AZ1005" s="148">
        <f>MAX(STH!AV1014,STH!CD1014)</f>
        <v>0</v>
      </c>
      <c r="BA1005" s="148">
        <f>MAX(STH!AW1014,STH!CE1014)</f>
        <v>0</v>
      </c>
      <c r="BB1005" s="148">
        <f>MAX(STH!AX1014,STH!CF1014)</f>
        <v>0</v>
      </c>
      <c r="BC1005" s="148">
        <f>MAX(STH!AY1014,STH!CG1014)</f>
        <v>0</v>
      </c>
      <c r="BD1005" s="148">
        <f>MAX(STH!AZ1014,STH!CH1014)</f>
        <v>0</v>
      </c>
      <c r="BE1005" s="148">
        <f>MAX(STH!BA1014,STH!CI1014)</f>
        <v>0</v>
      </c>
      <c r="BF1005" s="148">
        <f>MAX(STH!BB1014,STH!CJ1014)</f>
        <v>0</v>
      </c>
      <c r="BG1005" s="148">
        <f>MAX(COUNTIF(STH!BC1014,"Yes"),COUNTIF(STH!CK1014,"Yes"))</f>
        <v>0</v>
      </c>
      <c r="BH1005" s="55"/>
      <c r="BI1005" s="148">
        <f>Trachoma!Q1017</f>
        <v>0</v>
      </c>
      <c r="BJ1005" s="148">
        <f>Trachoma!AK1017</f>
        <v>0</v>
      </c>
      <c r="BK1005" s="148">
        <f>Trachoma!AL1017</f>
        <v>0</v>
      </c>
      <c r="BL1005" s="148">
        <f>Trachoma!AN1017</f>
        <v>0</v>
      </c>
      <c r="BM1005" s="148">
        <f>Trachoma!AO1017</f>
        <v>0</v>
      </c>
      <c r="BN1005" s="148">
        <f>Trachoma!AT1017</f>
        <v>0</v>
      </c>
      <c r="BO1005" s="148">
        <f>Trachoma!AU1017</f>
        <v>0</v>
      </c>
      <c r="BP1005" s="148">
        <f>Trachoma!AV1017</f>
        <v>0</v>
      </c>
      <c r="BQ1005" s="148">
        <f>Trachoma!AW1017</f>
        <v>0</v>
      </c>
      <c r="BR1005" s="148">
        <f>COUNTIF(Trachoma!AX1017,"Yes")</f>
        <v>0</v>
      </c>
      <c r="BS1005" s="55"/>
      <c r="BT1005" s="148">
        <f t="shared" si="164"/>
        <v>0</v>
      </c>
      <c r="BU1005" s="148">
        <f t="shared" si="165"/>
        <v>0</v>
      </c>
      <c r="BV1005" s="148">
        <f t="shared" si="166"/>
        <v>0</v>
      </c>
      <c r="BW1005" s="148">
        <f t="shared" si="167"/>
        <v>0</v>
      </c>
      <c r="BX1005" s="148">
        <f t="shared" si="168"/>
        <v>0</v>
      </c>
      <c r="BY1005" s="148">
        <f t="shared" si="170"/>
        <v>0</v>
      </c>
      <c r="BZ1005" s="148">
        <f t="shared" si="171"/>
        <v>0</v>
      </c>
      <c r="CA1005" s="148">
        <f t="shared" si="172"/>
        <v>0</v>
      </c>
      <c r="CB1005" s="148">
        <f t="shared" si="173"/>
        <v>0</v>
      </c>
      <c r="CC1005" s="148">
        <f t="shared" si="169"/>
        <v>0</v>
      </c>
    </row>
    <row r="1006" spans="2:81" x14ac:dyDescent="0.25">
      <c r="B1006" s="361">
        <f>Demography!B1014</f>
        <v>0</v>
      </c>
      <c r="C1006" s="361">
        <f>Demography!C1014</f>
        <v>0</v>
      </c>
      <c r="D1006" s="362">
        <f>Demography!D1014</f>
        <v>0</v>
      </c>
      <c r="E1006" s="337"/>
      <c r="F1006" s="362">
        <f>LF!M1013</f>
        <v>0</v>
      </c>
      <c r="G1006" s="362">
        <f>LF!AE1013</f>
        <v>0</v>
      </c>
      <c r="H1006" s="362">
        <f>LF!AF1013</f>
        <v>0</v>
      </c>
      <c r="I1006" s="362">
        <f>LF!AH1013</f>
        <v>0</v>
      </c>
      <c r="J1006" s="362">
        <f>LF!AI1013</f>
        <v>0</v>
      </c>
      <c r="K1006" s="362">
        <f>LF!AK1013</f>
        <v>0</v>
      </c>
      <c r="L1006" s="362">
        <f>LF!AM1013</f>
        <v>0</v>
      </c>
      <c r="M1006" s="362">
        <f>LF!AN1013</f>
        <v>0</v>
      </c>
      <c r="N1006" s="362">
        <f>LF!AO1013</f>
        <v>0</v>
      </c>
      <c r="O1006" s="362">
        <f>LF!AP1013</f>
        <v>0</v>
      </c>
      <c r="P1006" s="362">
        <f>LF!AQ1013</f>
        <v>0</v>
      </c>
      <c r="Q1006" s="362">
        <f>COUNTIF(LF!AR1013,"Yes")</f>
        <v>0</v>
      </c>
      <c r="R1006" s="337"/>
      <c r="S1006" s="362">
        <f>Oncho!K1013</f>
        <v>0</v>
      </c>
      <c r="T1006" s="362">
        <f>MAX(Oncho!AB1013,Oncho!BA1013)</f>
        <v>0</v>
      </c>
      <c r="U1006" s="362">
        <f>MAX(Oncho!AC1013,Oncho!BB1013)</f>
        <v>0</v>
      </c>
      <c r="V1006" s="362">
        <f>MAX(Oncho!AE1013,Oncho!BD1013)</f>
        <v>0</v>
      </c>
      <c r="W1006" s="362">
        <f>MAX(Oncho!AF1013,Oncho!BE1013)</f>
        <v>0</v>
      </c>
      <c r="X1006" s="362">
        <f>MAX(Oncho!AG1013,Oncho!BF1013)</f>
        <v>0</v>
      </c>
      <c r="Y1006" s="362">
        <f>MAX(Oncho!AH1013,Oncho!BG1013)</f>
        <v>0</v>
      </c>
      <c r="Z1006" s="362">
        <f>MAX(Oncho!AI1013,Oncho!BH1013)</f>
        <v>0</v>
      </c>
      <c r="AA1006" s="362">
        <f>MAX(Oncho!AJ1013,Oncho!BI1013)</f>
        <v>0</v>
      </c>
      <c r="AB1006" s="362">
        <f>MAX(COUNTIF(Oncho!AK1013,"Yes"),COUNTIF(Oncho!BJ1013,"Yes"))</f>
        <v>0</v>
      </c>
      <c r="AC1006" s="337"/>
      <c r="AD1006" s="362">
        <f>Schisto!P1015</f>
        <v>0</v>
      </c>
      <c r="AE1006" s="362">
        <f>Schisto!AI1015</f>
        <v>0</v>
      </c>
      <c r="AF1006" s="362">
        <f>Schisto!AJ1015</f>
        <v>0</v>
      </c>
      <c r="AG1006" s="362">
        <f>Schisto!AN1015</f>
        <v>0</v>
      </c>
      <c r="AH1006" s="362">
        <f>Schisto!AO1015</f>
        <v>0</v>
      </c>
      <c r="AI1006" s="362">
        <f>Schisto!AT1015</f>
        <v>0</v>
      </c>
      <c r="AJ1006" s="362">
        <f>Schisto!AU1015</f>
        <v>0</v>
      </c>
      <c r="AK1006" s="362">
        <f>Schisto!AV1015</f>
        <v>0</v>
      </c>
      <c r="AL1006" s="362">
        <f>Schisto!AW1015</f>
        <v>0</v>
      </c>
      <c r="AM1006" s="362">
        <f>COUNTIF(Schisto!AX1015,"Yes")</f>
        <v>0</v>
      </c>
      <c r="AN1006" s="337"/>
      <c r="AO1006" s="362">
        <f>STH!P1015</f>
        <v>0</v>
      </c>
      <c r="AP1006" s="362">
        <f>MAX(STH!AK1015,STH!BS1015)</f>
        <v>0</v>
      </c>
      <c r="AQ1006" s="362">
        <f>MAX(STH!AL1015,STH!BT1015)</f>
        <v>0</v>
      </c>
      <c r="AR1006" s="362">
        <f>MAX(STH!AM1015,STH!BU1015)</f>
        <v>0</v>
      </c>
      <c r="AS1006" s="362">
        <f>MAX(STH!AN1015,STH!BV1015)</f>
        <v>0</v>
      </c>
      <c r="AT1006" s="362">
        <f>MAX(STH!AO1015,STH!BW1015)</f>
        <v>0</v>
      </c>
      <c r="AU1006" s="362">
        <f>MAX(STH!AQ1015,STH!BY1015)</f>
        <v>0</v>
      </c>
      <c r="AV1006" s="362">
        <f>MAX(STH!AR1015,STH!BZ1015)</f>
        <v>0</v>
      </c>
      <c r="AW1006" s="362">
        <f>MAX(STH!AS1015,STH!CA1015)</f>
        <v>0</v>
      </c>
      <c r="AX1006" s="362">
        <f>MAX(STH!AT1015,STH!CB1015)</f>
        <v>0</v>
      </c>
      <c r="AY1006" s="362">
        <f>MAX(STH!AU1015,STH!CC1015)</f>
        <v>0</v>
      </c>
      <c r="AZ1006" s="362">
        <f>MAX(STH!AV1015,STH!CD1015)</f>
        <v>0</v>
      </c>
      <c r="BA1006" s="362">
        <f>MAX(STH!AW1015,STH!CE1015)</f>
        <v>0</v>
      </c>
      <c r="BB1006" s="362">
        <f>MAX(STH!AX1015,STH!CF1015)</f>
        <v>0</v>
      </c>
      <c r="BC1006" s="362">
        <f>MAX(STH!AY1015,STH!CG1015)</f>
        <v>0</v>
      </c>
      <c r="BD1006" s="362">
        <f>MAX(STH!AZ1015,STH!CH1015)</f>
        <v>0</v>
      </c>
      <c r="BE1006" s="362">
        <f>MAX(STH!BA1015,STH!CI1015)</f>
        <v>0</v>
      </c>
      <c r="BF1006" s="362">
        <f>MAX(STH!BB1015,STH!CJ1015)</f>
        <v>0</v>
      </c>
      <c r="BG1006" s="362">
        <f>MAX(COUNTIF(STH!BC1015,"Yes"),COUNTIF(STH!CK1015,"Yes"))</f>
        <v>0</v>
      </c>
      <c r="BH1006" s="337"/>
      <c r="BI1006" s="362">
        <f>Trachoma!Q1018</f>
        <v>0</v>
      </c>
      <c r="BJ1006" s="362">
        <f>Trachoma!AK1018</f>
        <v>0</v>
      </c>
      <c r="BK1006" s="362">
        <f>Trachoma!AL1018</f>
        <v>0</v>
      </c>
      <c r="BL1006" s="362">
        <f>Trachoma!AN1018</f>
        <v>0</v>
      </c>
      <c r="BM1006" s="362">
        <f>Trachoma!AO1018</f>
        <v>0</v>
      </c>
      <c r="BN1006" s="362">
        <f>Trachoma!AT1018</f>
        <v>0</v>
      </c>
      <c r="BO1006" s="362">
        <f>Trachoma!AU1018</f>
        <v>0</v>
      </c>
      <c r="BP1006" s="362">
        <f>Trachoma!AV1018</f>
        <v>0</v>
      </c>
      <c r="BQ1006" s="362">
        <f>Trachoma!AW1018</f>
        <v>0</v>
      </c>
      <c r="BR1006" s="362">
        <f>COUNTIF(Trachoma!AX1018,"Yes")</f>
        <v>0</v>
      </c>
      <c r="BS1006" s="337"/>
      <c r="BT1006" s="362">
        <f t="shared" si="164"/>
        <v>0</v>
      </c>
      <c r="BU1006" s="362">
        <f t="shared" si="165"/>
        <v>0</v>
      </c>
      <c r="BV1006" s="362">
        <f t="shared" si="166"/>
        <v>0</v>
      </c>
      <c r="BW1006" s="362">
        <f t="shared" si="167"/>
        <v>0</v>
      </c>
      <c r="BX1006" s="362">
        <f t="shared" si="168"/>
        <v>0</v>
      </c>
      <c r="BY1006" s="362">
        <f t="shared" si="170"/>
        <v>0</v>
      </c>
      <c r="BZ1006" s="362">
        <f t="shared" si="171"/>
        <v>0</v>
      </c>
      <c r="CA1006" s="362">
        <f t="shared" si="172"/>
        <v>0</v>
      </c>
      <c r="CB1006" s="362">
        <f t="shared" si="173"/>
        <v>0</v>
      </c>
      <c r="CC1006" s="362">
        <f t="shared" si="169"/>
        <v>0</v>
      </c>
    </row>
    <row r="1007" spans="2:81" x14ac:dyDescent="0.25">
      <c r="B1007" s="147">
        <f>Demography!B1015</f>
        <v>0</v>
      </c>
      <c r="C1007" s="147">
        <f>Demography!C1015</f>
        <v>0</v>
      </c>
      <c r="D1007" s="148">
        <f>Demography!D1015</f>
        <v>0</v>
      </c>
      <c r="E1007" s="55"/>
      <c r="F1007" s="148">
        <f>LF!M1014</f>
        <v>0</v>
      </c>
      <c r="G1007" s="148">
        <f>LF!AE1014</f>
        <v>0</v>
      </c>
      <c r="H1007" s="148">
        <f>LF!AF1014</f>
        <v>0</v>
      </c>
      <c r="I1007" s="148">
        <f>LF!AH1014</f>
        <v>0</v>
      </c>
      <c r="J1007" s="148">
        <f>LF!AI1014</f>
        <v>0</v>
      </c>
      <c r="K1007" s="148">
        <f>LF!AK1014</f>
        <v>0</v>
      </c>
      <c r="L1007" s="148">
        <f>LF!AM1014</f>
        <v>0</v>
      </c>
      <c r="M1007" s="148">
        <f>LF!AN1014</f>
        <v>0</v>
      </c>
      <c r="N1007" s="148">
        <f>LF!AO1014</f>
        <v>0</v>
      </c>
      <c r="O1007" s="148">
        <f>LF!AP1014</f>
        <v>0</v>
      </c>
      <c r="P1007" s="148">
        <f>LF!AQ1014</f>
        <v>0</v>
      </c>
      <c r="Q1007" s="148">
        <f>COUNTIF(LF!AR1014,"Yes")</f>
        <v>0</v>
      </c>
      <c r="R1007" s="55"/>
      <c r="S1007" s="148">
        <f>Oncho!K1014</f>
        <v>0</v>
      </c>
      <c r="T1007" s="148">
        <f>MAX(Oncho!AB1014,Oncho!BA1014)</f>
        <v>0</v>
      </c>
      <c r="U1007" s="148">
        <f>MAX(Oncho!AC1014,Oncho!BB1014)</f>
        <v>0</v>
      </c>
      <c r="V1007" s="148">
        <f>MAX(Oncho!AE1014,Oncho!BD1014)</f>
        <v>0</v>
      </c>
      <c r="W1007" s="148">
        <f>MAX(Oncho!AF1014,Oncho!BE1014)</f>
        <v>0</v>
      </c>
      <c r="X1007" s="148">
        <f>MAX(Oncho!AG1014,Oncho!BF1014)</f>
        <v>0</v>
      </c>
      <c r="Y1007" s="148">
        <f>MAX(Oncho!AH1014,Oncho!BG1014)</f>
        <v>0</v>
      </c>
      <c r="Z1007" s="148">
        <f>MAX(Oncho!AI1014,Oncho!BH1014)</f>
        <v>0</v>
      </c>
      <c r="AA1007" s="148">
        <f>MAX(Oncho!AJ1014,Oncho!BI1014)</f>
        <v>0</v>
      </c>
      <c r="AB1007" s="148">
        <f>MAX(COUNTIF(Oncho!AK1014,"Yes"),COUNTIF(Oncho!BJ1014,"Yes"))</f>
        <v>0</v>
      </c>
      <c r="AC1007" s="55"/>
      <c r="AD1007" s="148">
        <f>Schisto!P1016</f>
        <v>0</v>
      </c>
      <c r="AE1007" s="148">
        <f>Schisto!AI1016</f>
        <v>0</v>
      </c>
      <c r="AF1007" s="148">
        <f>Schisto!AJ1016</f>
        <v>0</v>
      </c>
      <c r="AG1007" s="148">
        <f>Schisto!AN1016</f>
        <v>0</v>
      </c>
      <c r="AH1007" s="148">
        <f>Schisto!AO1016</f>
        <v>0</v>
      </c>
      <c r="AI1007" s="148">
        <f>Schisto!AT1016</f>
        <v>0</v>
      </c>
      <c r="AJ1007" s="148">
        <f>Schisto!AU1016</f>
        <v>0</v>
      </c>
      <c r="AK1007" s="148">
        <f>Schisto!AV1016</f>
        <v>0</v>
      </c>
      <c r="AL1007" s="148">
        <f>Schisto!AW1016</f>
        <v>0</v>
      </c>
      <c r="AM1007" s="148">
        <f>COUNTIF(Schisto!AX1016,"Yes")</f>
        <v>0</v>
      </c>
      <c r="AN1007" s="55"/>
      <c r="AO1007" s="148">
        <f>STH!P1016</f>
        <v>0</v>
      </c>
      <c r="AP1007" s="148">
        <f>MAX(STH!AK1016,STH!BS1016)</f>
        <v>0</v>
      </c>
      <c r="AQ1007" s="148">
        <f>MAX(STH!AL1016,STH!BT1016)</f>
        <v>0</v>
      </c>
      <c r="AR1007" s="148">
        <f>MAX(STH!AM1016,STH!BU1016)</f>
        <v>0</v>
      </c>
      <c r="AS1007" s="148">
        <f>MAX(STH!AN1016,STH!BV1016)</f>
        <v>0</v>
      </c>
      <c r="AT1007" s="148">
        <f>MAX(STH!AO1016,STH!BW1016)</f>
        <v>0</v>
      </c>
      <c r="AU1007" s="148">
        <f>MAX(STH!AQ1016,STH!BY1016)</f>
        <v>0</v>
      </c>
      <c r="AV1007" s="148">
        <f>MAX(STH!AR1016,STH!BZ1016)</f>
        <v>0</v>
      </c>
      <c r="AW1007" s="148">
        <f>MAX(STH!AS1016,STH!CA1016)</f>
        <v>0</v>
      </c>
      <c r="AX1007" s="148">
        <f>MAX(STH!AT1016,STH!CB1016)</f>
        <v>0</v>
      </c>
      <c r="AY1007" s="148">
        <f>MAX(STH!AU1016,STH!CC1016)</f>
        <v>0</v>
      </c>
      <c r="AZ1007" s="148">
        <f>MAX(STH!AV1016,STH!CD1016)</f>
        <v>0</v>
      </c>
      <c r="BA1007" s="148">
        <f>MAX(STH!AW1016,STH!CE1016)</f>
        <v>0</v>
      </c>
      <c r="BB1007" s="148">
        <f>MAX(STH!AX1016,STH!CF1016)</f>
        <v>0</v>
      </c>
      <c r="BC1007" s="148">
        <f>MAX(STH!AY1016,STH!CG1016)</f>
        <v>0</v>
      </c>
      <c r="BD1007" s="148">
        <f>MAX(STH!AZ1016,STH!CH1016)</f>
        <v>0</v>
      </c>
      <c r="BE1007" s="148">
        <f>MAX(STH!BA1016,STH!CI1016)</f>
        <v>0</v>
      </c>
      <c r="BF1007" s="148">
        <f>MAX(STH!BB1016,STH!CJ1016)</f>
        <v>0</v>
      </c>
      <c r="BG1007" s="148">
        <f>MAX(COUNTIF(STH!BC1016,"Yes"),COUNTIF(STH!CK1016,"Yes"))</f>
        <v>0</v>
      </c>
      <c r="BH1007" s="55"/>
      <c r="BI1007" s="148">
        <f>Trachoma!Q1019</f>
        <v>0</v>
      </c>
      <c r="BJ1007" s="148">
        <f>Trachoma!AK1019</f>
        <v>0</v>
      </c>
      <c r="BK1007" s="148">
        <f>Trachoma!AL1019</f>
        <v>0</v>
      </c>
      <c r="BL1007" s="148">
        <f>Trachoma!AN1019</f>
        <v>0</v>
      </c>
      <c r="BM1007" s="148">
        <f>Trachoma!AO1019</f>
        <v>0</v>
      </c>
      <c r="BN1007" s="148">
        <f>Trachoma!AT1019</f>
        <v>0</v>
      </c>
      <c r="BO1007" s="148">
        <f>Trachoma!AU1019</f>
        <v>0</v>
      </c>
      <c r="BP1007" s="148">
        <f>Trachoma!AV1019</f>
        <v>0</v>
      </c>
      <c r="BQ1007" s="148">
        <f>Trachoma!AW1019</f>
        <v>0</v>
      </c>
      <c r="BR1007" s="148">
        <f>COUNTIF(Trachoma!AX1019,"Yes")</f>
        <v>0</v>
      </c>
      <c r="BS1007" s="55"/>
      <c r="BT1007" s="148">
        <f t="shared" si="164"/>
        <v>0</v>
      </c>
      <c r="BU1007" s="148">
        <f t="shared" si="165"/>
        <v>0</v>
      </c>
      <c r="BV1007" s="148">
        <f t="shared" si="166"/>
        <v>0</v>
      </c>
      <c r="BW1007" s="148">
        <f t="shared" si="167"/>
        <v>0</v>
      </c>
      <c r="BX1007" s="148">
        <f t="shared" si="168"/>
        <v>0</v>
      </c>
      <c r="BY1007" s="148">
        <f t="shared" si="170"/>
        <v>0</v>
      </c>
      <c r="BZ1007" s="148">
        <f t="shared" si="171"/>
        <v>0</v>
      </c>
      <c r="CA1007" s="148">
        <f t="shared" si="172"/>
        <v>0</v>
      </c>
      <c r="CB1007" s="148">
        <f t="shared" si="173"/>
        <v>0</v>
      </c>
      <c r="CC1007" s="148">
        <f t="shared" si="169"/>
        <v>0</v>
      </c>
    </row>
    <row r="1008" spans="2:81" x14ac:dyDescent="0.25">
      <c r="B1008" s="361">
        <f>Demography!B1016</f>
        <v>0</v>
      </c>
      <c r="C1008" s="361">
        <f>Demography!C1016</f>
        <v>0</v>
      </c>
      <c r="D1008" s="362">
        <f>Demography!D1016</f>
        <v>0</v>
      </c>
      <c r="E1008" s="337"/>
      <c r="F1008" s="362">
        <f>LF!M1015</f>
        <v>0</v>
      </c>
      <c r="G1008" s="362">
        <f>LF!AE1015</f>
        <v>0</v>
      </c>
      <c r="H1008" s="362">
        <f>LF!AF1015</f>
        <v>0</v>
      </c>
      <c r="I1008" s="362">
        <f>LF!AH1015</f>
        <v>0</v>
      </c>
      <c r="J1008" s="362">
        <f>LF!AI1015</f>
        <v>0</v>
      </c>
      <c r="K1008" s="362">
        <f>LF!AK1015</f>
        <v>0</v>
      </c>
      <c r="L1008" s="362">
        <f>LF!AM1015</f>
        <v>0</v>
      </c>
      <c r="M1008" s="362">
        <f>LF!AN1015</f>
        <v>0</v>
      </c>
      <c r="N1008" s="362">
        <f>LF!AO1015</f>
        <v>0</v>
      </c>
      <c r="O1008" s="362">
        <f>LF!AP1015</f>
        <v>0</v>
      </c>
      <c r="P1008" s="362">
        <f>LF!AQ1015</f>
        <v>0</v>
      </c>
      <c r="Q1008" s="362">
        <f>COUNTIF(LF!AR1015,"Yes")</f>
        <v>0</v>
      </c>
      <c r="R1008" s="337"/>
      <c r="S1008" s="362">
        <f>Oncho!K1015</f>
        <v>0</v>
      </c>
      <c r="T1008" s="362">
        <f>MAX(Oncho!AB1015,Oncho!BA1015)</f>
        <v>0</v>
      </c>
      <c r="U1008" s="362">
        <f>MAX(Oncho!AC1015,Oncho!BB1015)</f>
        <v>0</v>
      </c>
      <c r="V1008" s="362">
        <f>MAX(Oncho!AE1015,Oncho!BD1015)</f>
        <v>0</v>
      </c>
      <c r="W1008" s="362">
        <f>MAX(Oncho!AF1015,Oncho!BE1015)</f>
        <v>0</v>
      </c>
      <c r="X1008" s="362">
        <f>MAX(Oncho!AG1015,Oncho!BF1015)</f>
        <v>0</v>
      </c>
      <c r="Y1008" s="362">
        <f>MAX(Oncho!AH1015,Oncho!BG1015)</f>
        <v>0</v>
      </c>
      <c r="Z1008" s="362">
        <f>MAX(Oncho!AI1015,Oncho!BH1015)</f>
        <v>0</v>
      </c>
      <c r="AA1008" s="362">
        <f>MAX(Oncho!AJ1015,Oncho!BI1015)</f>
        <v>0</v>
      </c>
      <c r="AB1008" s="362">
        <f>MAX(COUNTIF(Oncho!AK1015,"Yes"),COUNTIF(Oncho!BJ1015,"Yes"))</f>
        <v>0</v>
      </c>
      <c r="AC1008" s="337"/>
      <c r="AD1008" s="362">
        <f>Schisto!P1017</f>
        <v>0</v>
      </c>
      <c r="AE1008" s="362">
        <f>Schisto!AI1017</f>
        <v>0</v>
      </c>
      <c r="AF1008" s="362">
        <f>Schisto!AJ1017</f>
        <v>0</v>
      </c>
      <c r="AG1008" s="362">
        <f>Schisto!AN1017</f>
        <v>0</v>
      </c>
      <c r="AH1008" s="362">
        <f>Schisto!AO1017</f>
        <v>0</v>
      </c>
      <c r="AI1008" s="362">
        <f>Schisto!AT1017</f>
        <v>0</v>
      </c>
      <c r="AJ1008" s="362">
        <f>Schisto!AU1017</f>
        <v>0</v>
      </c>
      <c r="AK1008" s="362">
        <f>Schisto!AV1017</f>
        <v>0</v>
      </c>
      <c r="AL1008" s="362">
        <f>Schisto!AW1017</f>
        <v>0</v>
      </c>
      <c r="AM1008" s="362">
        <f>COUNTIF(Schisto!AX1017,"Yes")</f>
        <v>0</v>
      </c>
      <c r="AN1008" s="337"/>
      <c r="AO1008" s="362">
        <f>STH!P1017</f>
        <v>0</v>
      </c>
      <c r="AP1008" s="362">
        <f>MAX(STH!AK1017,STH!BS1017)</f>
        <v>0</v>
      </c>
      <c r="AQ1008" s="362">
        <f>MAX(STH!AL1017,STH!BT1017)</f>
        <v>0</v>
      </c>
      <c r="AR1008" s="362">
        <f>MAX(STH!AM1017,STH!BU1017)</f>
        <v>0</v>
      </c>
      <c r="AS1008" s="362">
        <f>MAX(STH!AN1017,STH!BV1017)</f>
        <v>0</v>
      </c>
      <c r="AT1008" s="362">
        <f>MAX(STH!AO1017,STH!BW1017)</f>
        <v>0</v>
      </c>
      <c r="AU1008" s="362">
        <f>MAX(STH!AQ1017,STH!BY1017)</f>
        <v>0</v>
      </c>
      <c r="AV1008" s="362">
        <f>MAX(STH!AR1017,STH!BZ1017)</f>
        <v>0</v>
      </c>
      <c r="AW1008" s="362">
        <f>MAX(STH!AS1017,STH!CA1017)</f>
        <v>0</v>
      </c>
      <c r="AX1008" s="362">
        <f>MAX(STH!AT1017,STH!CB1017)</f>
        <v>0</v>
      </c>
      <c r="AY1008" s="362">
        <f>MAX(STH!AU1017,STH!CC1017)</f>
        <v>0</v>
      </c>
      <c r="AZ1008" s="362">
        <f>MAX(STH!AV1017,STH!CD1017)</f>
        <v>0</v>
      </c>
      <c r="BA1008" s="362">
        <f>MAX(STH!AW1017,STH!CE1017)</f>
        <v>0</v>
      </c>
      <c r="BB1008" s="362">
        <f>MAX(STH!AX1017,STH!CF1017)</f>
        <v>0</v>
      </c>
      <c r="BC1008" s="362">
        <f>MAX(STH!AY1017,STH!CG1017)</f>
        <v>0</v>
      </c>
      <c r="BD1008" s="362">
        <f>MAX(STH!AZ1017,STH!CH1017)</f>
        <v>0</v>
      </c>
      <c r="BE1008" s="362">
        <f>MAX(STH!BA1017,STH!CI1017)</f>
        <v>0</v>
      </c>
      <c r="BF1008" s="362">
        <f>MAX(STH!BB1017,STH!CJ1017)</f>
        <v>0</v>
      </c>
      <c r="BG1008" s="362">
        <f>MAX(COUNTIF(STH!BC1017,"Yes"),COUNTIF(STH!CK1017,"Yes"))</f>
        <v>0</v>
      </c>
      <c r="BH1008" s="337"/>
      <c r="BI1008" s="362">
        <f>Trachoma!Q1020</f>
        <v>0</v>
      </c>
      <c r="BJ1008" s="362">
        <f>Trachoma!AK1020</f>
        <v>0</v>
      </c>
      <c r="BK1008" s="362">
        <f>Trachoma!AL1020</f>
        <v>0</v>
      </c>
      <c r="BL1008" s="362">
        <f>Trachoma!AN1020</f>
        <v>0</v>
      </c>
      <c r="BM1008" s="362">
        <f>Trachoma!AO1020</f>
        <v>0</v>
      </c>
      <c r="BN1008" s="362">
        <f>Trachoma!AT1020</f>
        <v>0</v>
      </c>
      <c r="BO1008" s="362">
        <f>Trachoma!AU1020</f>
        <v>0</v>
      </c>
      <c r="BP1008" s="362">
        <f>Trachoma!AV1020</f>
        <v>0</v>
      </c>
      <c r="BQ1008" s="362">
        <f>Trachoma!AW1020</f>
        <v>0</v>
      </c>
      <c r="BR1008" s="362">
        <f>COUNTIF(Trachoma!AX1020,"Yes")</f>
        <v>0</v>
      </c>
      <c r="BS1008" s="337"/>
      <c r="BT1008" s="362">
        <f t="shared" si="164"/>
        <v>0</v>
      </c>
      <c r="BU1008" s="362">
        <f t="shared" si="165"/>
        <v>0</v>
      </c>
      <c r="BV1008" s="362">
        <f t="shared" si="166"/>
        <v>0</v>
      </c>
      <c r="BW1008" s="362">
        <f t="shared" si="167"/>
        <v>0</v>
      </c>
      <c r="BX1008" s="362">
        <f t="shared" si="168"/>
        <v>0</v>
      </c>
      <c r="BY1008" s="362">
        <f t="shared" si="170"/>
        <v>0</v>
      </c>
      <c r="BZ1008" s="362">
        <f t="shared" si="171"/>
        <v>0</v>
      </c>
      <c r="CA1008" s="362">
        <f t="shared" si="172"/>
        <v>0</v>
      </c>
      <c r="CB1008" s="362">
        <f t="shared" si="173"/>
        <v>0</v>
      </c>
      <c r="CC1008" s="362">
        <f t="shared" si="169"/>
        <v>0</v>
      </c>
    </row>
    <row r="1009" spans="2:81" x14ac:dyDescent="0.25">
      <c r="B1009" s="147">
        <f>Demography!B1017</f>
        <v>0</v>
      </c>
      <c r="C1009" s="147">
        <f>Demography!C1017</f>
        <v>0</v>
      </c>
      <c r="D1009" s="148">
        <f>Demography!D1017</f>
        <v>0</v>
      </c>
      <c r="E1009" s="55"/>
      <c r="F1009" s="148">
        <f>LF!M1016</f>
        <v>0</v>
      </c>
      <c r="G1009" s="148">
        <f>LF!AE1016</f>
        <v>0</v>
      </c>
      <c r="H1009" s="148">
        <f>LF!AF1016</f>
        <v>0</v>
      </c>
      <c r="I1009" s="148">
        <f>LF!AH1016</f>
        <v>0</v>
      </c>
      <c r="J1009" s="148">
        <f>LF!AI1016</f>
        <v>0</v>
      </c>
      <c r="K1009" s="148">
        <f>LF!AK1016</f>
        <v>0</v>
      </c>
      <c r="L1009" s="148">
        <f>LF!AM1016</f>
        <v>0</v>
      </c>
      <c r="M1009" s="148">
        <f>LF!AN1016</f>
        <v>0</v>
      </c>
      <c r="N1009" s="148">
        <f>LF!AO1016</f>
        <v>0</v>
      </c>
      <c r="O1009" s="148">
        <f>LF!AP1016</f>
        <v>0</v>
      </c>
      <c r="P1009" s="148">
        <f>LF!AQ1016</f>
        <v>0</v>
      </c>
      <c r="Q1009" s="148">
        <f>COUNTIF(LF!AR1016,"Yes")</f>
        <v>0</v>
      </c>
      <c r="R1009" s="55"/>
      <c r="S1009" s="148">
        <f>Oncho!K1016</f>
        <v>0</v>
      </c>
      <c r="T1009" s="148">
        <f>MAX(Oncho!AB1016,Oncho!BA1016)</f>
        <v>0</v>
      </c>
      <c r="U1009" s="148">
        <f>MAX(Oncho!AC1016,Oncho!BB1016)</f>
        <v>0</v>
      </c>
      <c r="V1009" s="148">
        <f>MAX(Oncho!AE1016,Oncho!BD1016)</f>
        <v>0</v>
      </c>
      <c r="W1009" s="148">
        <f>MAX(Oncho!AF1016,Oncho!BE1016)</f>
        <v>0</v>
      </c>
      <c r="X1009" s="148">
        <f>MAX(Oncho!AG1016,Oncho!BF1016)</f>
        <v>0</v>
      </c>
      <c r="Y1009" s="148">
        <f>MAX(Oncho!AH1016,Oncho!BG1016)</f>
        <v>0</v>
      </c>
      <c r="Z1009" s="148">
        <f>MAX(Oncho!AI1016,Oncho!BH1016)</f>
        <v>0</v>
      </c>
      <c r="AA1009" s="148">
        <f>MAX(Oncho!AJ1016,Oncho!BI1016)</f>
        <v>0</v>
      </c>
      <c r="AB1009" s="148">
        <f>MAX(COUNTIF(Oncho!AK1016,"Yes"),COUNTIF(Oncho!BJ1016,"Yes"))</f>
        <v>0</v>
      </c>
      <c r="AC1009" s="55"/>
      <c r="AD1009" s="148">
        <f>Schisto!P1018</f>
        <v>0</v>
      </c>
      <c r="AE1009" s="148">
        <f>Schisto!AI1018</f>
        <v>0</v>
      </c>
      <c r="AF1009" s="148">
        <f>Schisto!AJ1018</f>
        <v>0</v>
      </c>
      <c r="AG1009" s="148">
        <f>Schisto!AN1018</f>
        <v>0</v>
      </c>
      <c r="AH1009" s="148">
        <f>Schisto!AO1018</f>
        <v>0</v>
      </c>
      <c r="AI1009" s="148">
        <f>Schisto!AT1018</f>
        <v>0</v>
      </c>
      <c r="AJ1009" s="148">
        <f>Schisto!AU1018</f>
        <v>0</v>
      </c>
      <c r="AK1009" s="148">
        <f>Schisto!AV1018</f>
        <v>0</v>
      </c>
      <c r="AL1009" s="148">
        <f>Schisto!AW1018</f>
        <v>0</v>
      </c>
      <c r="AM1009" s="148">
        <f>COUNTIF(Schisto!AX1018,"Yes")</f>
        <v>0</v>
      </c>
      <c r="AN1009" s="55"/>
      <c r="AO1009" s="148">
        <f>STH!P1018</f>
        <v>0</v>
      </c>
      <c r="AP1009" s="148">
        <f>MAX(STH!AK1018,STH!BS1018)</f>
        <v>0</v>
      </c>
      <c r="AQ1009" s="148">
        <f>MAX(STH!AL1018,STH!BT1018)</f>
        <v>0</v>
      </c>
      <c r="AR1009" s="148">
        <f>MAX(STH!AM1018,STH!BU1018)</f>
        <v>0</v>
      </c>
      <c r="AS1009" s="148">
        <f>MAX(STH!AN1018,STH!BV1018)</f>
        <v>0</v>
      </c>
      <c r="AT1009" s="148">
        <f>MAX(STH!AO1018,STH!BW1018)</f>
        <v>0</v>
      </c>
      <c r="AU1009" s="148">
        <f>MAX(STH!AQ1018,STH!BY1018)</f>
        <v>0</v>
      </c>
      <c r="AV1009" s="148">
        <f>MAX(STH!AR1018,STH!BZ1018)</f>
        <v>0</v>
      </c>
      <c r="AW1009" s="148">
        <f>MAX(STH!AS1018,STH!CA1018)</f>
        <v>0</v>
      </c>
      <c r="AX1009" s="148">
        <f>MAX(STH!AT1018,STH!CB1018)</f>
        <v>0</v>
      </c>
      <c r="AY1009" s="148">
        <f>MAX(STH!AU1018,STH!CC1018)</f>
        <v>0</v>
      </c>
      <c r="AZ1009" s="148">
        <f>MAX(STH!AV1018,STH!CD1018)</f>
        <v>0</v>
      </c>
      <c r="BA1009" s="148">
        <f>MAX(STH!AW1018,STH!CE1018)</f>
        <v>0</v>
      </c>
      <c r="BB1009" s="148">
        <f>MAX(STH!AX1018,STH!CF1018)</f>
        <v>0</v>
      </c>
      <c r="BC1009" s="148">
        <f>MAX(STH!AY1018,STH!CG1018)</f>
        <v>0</v>
      </c>
      <c r="BD1009" s="148">
        <f>MAX(STH!AZ1018,STH!CH1018)</f>
        <v>0</v>
      </c>
      <c r="BE1009" s="148">
        <f>MAX(STH!BA1018,STH!CI1018)</f>
        <v>0</v>
      </c>
      <c r="BF1009" s="148">
        <f>MAX(STH!BB1018,STH!CJ1018)</f>
        <v>0</v>
      </c>
      <c r="BG1009" s="148">
        <f>MAX(COUNTIF(STH!BC1018,"Yes"),COUNTIF(STH!CK1018,"Yes"))</f>
        <v>0</v>
      </c>
      <c r="BH1009" s="55"/>
      <c r="BI1009" s="148">
        <f>Trachoma!Q1021</f>
        <v>0</v>
      </c>
      <c r="BJ1009" s="148">
        <f>Trachoma!AK1021</f>
        <v>0</v>
      </c>
      <c r="BK1009" s="148">
        <f>Trachoma!AL1021</f>
        <v>0</v>
      </c>
      <c r="BL1009" s="148">
        <f>Trachoma!AN1021</f>
        <v>0</v>
      </c>
      <c r="BM1009" s="148">
        <f>Trachoma!AO1021</f>
        <v>0</v>
      </c>
      <c r="BN1009" s="148">
        <f>Trachoma!AT1021</f>
        <v>0</v>
      </c>
      <c r="BO1009" s="148">
        <f>Trachoma!AU1021</f>
        <v>0</v>
      </c>
      <c r="BP1009" s="148">
        <f>Trachoma!AV1021</f>
        <v>0</v>
      </c>
      <c r="BQ1009" s="148">
        <f>Trachoma!AW1021</f>
        <v>0</v>
      </c>
      <c r="BR1009" s="148">
        <f>COUNTIF(Trachoma!AX1021,"Yes")</f>
        <v>0</v>
      </c>
      <c r="BS1009" s="55"/>
      <c r="BT1009" s="148">
        <f t="shared" si="164"/>
        <v>0</v>
      </c>
      <c r="BU1009" s="148">
        <f t="shared" si="165"/>
        <v>0</v>
      </c>
      <c r="BV1009" s="148">
        <f t="shared" si="166"/>
        <v>0</v>
      </c>
      <c r="BW1009" s="148">
        <f t="shared" si="167"/>
        <v>0</v>
      </c>
      <c r="BX1009" s="148">
        <f t="shared" si="168"/>
        <v>0</v>
      </c>
      <c r="BY1009" s="148">
        <f t="shared" si="170"/>
        <v>0</v>
      </c>
      <c r="BZ1009" s="148">
        <f t="shared" si="171"/>
        <v>0</v>
      </c>
      <c r="CA1009" s="148">
        <f t="shared" si="172"/>
        <v>0</v>
      </c>
      <c r="CB1009" s="148">
        <f t="shared" si="173"/>
        <v>0</v>
      </c>
      <c r="CC1009" s="148">
        <f t="shared" si="169"/>
        <v>0</v>
      </c>
    </row>
    <row r="1010" spans="2:81" x14ac:dyDescent="0.25">
      <c r="B1010" s="361">
        <f>Demography!B1018</f>
        <v>0</v>
      </c>
      <c r="C1010" s="361">
        <f>Demography!C1018</f>
        <v>0</v>
      </c>
      <c r="D1010" s="362">
        <f>Demography!D1018</f>
        <v>0</v>
      </c>
      <c r="E1010" s="337"/>
      <c r="F1010" s="362">
        <f>LF!M1017</f>
        <v>0</v>
      </c>
      <c r="G1010" s="362">
        <f>LF!AE1017</f>
        <v>0</v>
      </c>
      <c r="H1010" s="362">
        <f>LF!AF1017</f>
        <v>0</v>
      </c>
      <c r="I1010" s="362">
        <f>LF!AH1017</f>
        <v>0</v>
      </c>
      <c r="J1010" s="362">
        <f>LF!AI1017</f>
        <v>0</v>
      </c>
      <c r="K1010" s="362">
        <f>LF!AK1017</f>
        <v>0</v>
      </c>
      <c r="L1010" s="362">
        <f>LF!AM1017</f>
        <v>0</v>
      </c>
      <c r="M1010" s="362">
        <f>LF!AN1017</f>
        <v>0</v>
      </c>
      <c r="N1010" s="362">
        <f>LF!AO1017</f>
        <v>0</v>
      </c>
      <c r="O1010" s="362">
        <f>LF!AP1017</f>
        <v>0</v>
      </c>
      <c r="P1010" s="362">
        <f>LF!AQ1017</f>
        <v>0</v>
      </c>
      <c r="Q1010" s="362">
        <f>COUNTIF(LF!AR1017,"Yes")</f>
        <v>0</v>
      </c>
      <c r="R1010" s="337"/>
      <c r="S1010" s="362">
        <f>Oncho!K1017</f>
        <v>0</v>
      </c>
      <c r="T1010" s="362">
        <f>MAX(Oncho!AB1017,Oncho!BA1017)</f>
        <v>0</v>
      </c>
      <c r="U1010" s="362">
        <f>MAX(Oncho!AC1017,Oncho!BB1017)</f>
        <v>0</v>
      </c>
      <c r="V1010" s="362">
        <f>MAX(Oncho!AE1017,Oncho!BD1017)</f>
        <v>0</v>
      </c>
      <c r="W1010" s="362">
        <f>MAX(Oncho!AF1017,Oncho!BE1017)</f>
        <v>0</v>
      </c>
      <c r="X1010" s="362">
        <f>MAX(Oncho!AG1017,Oncho!BF1017)</f>
        <v>0</v>
      </c>
      <c r="Y1010" s="362">
        <f>MAX(Oncho!AH1017,Oncho!BG1017)</f>
        <v>0</v>
      </c>
      <c r="Z1010" s="362">
        <f>MAX(Oncho!AI1017,Oncho!BH1017)</f>
        <v>0</v>
      </c>
      <c r="AA1010" s="362">
        <f>MAX(Oncho!AJ1017,Oncho!BI1017)</f>
        <v>0</v>
      </c>
      <c r="AB1010" s="362">
        <f>MAX(COUNTIF(Oncho!AK1017,"Yes"),COUNTIF(Oncho!BJ1017,"Yes"))</f>
        <v>0</v>
      </c>
      <c r="AC1010" s="337"/>
      <c r="AD1010" s="362">
        <f>Schisto!P1019</f>
        <v>0</v>
      </c>
      <c r="AE1010" s="362">
        <f>Schisto!AI1019</f>
        <v>0</v>
      </c>
      <c r="AF1010" s="362">
        <f>Schisto!AJ1019</f>
        <v>0</v>
      </c>
      <c r="AG1010" s="362">
        <f>Schisto!AN1019</f>
        <v>0</v>
      </c>
      <c r="AH1010" s="362">
        <f>Schisto!AO1019</f>
        <v>0</v>
      </c>
      <c r="AI1010" s="362">
        <f>Schisto!AT1019</f>
        <v>0</v>
      </c>
      <c r="AJ1010" s="362">
        <f>Schisto!AU1019</f>
        <v>0</v>
      </c>
      <c r="AK1010" s="362">
        <f>Schisto!AV1019</f>
        <v>0</v>
      </c>
      <c r="AL1010" s="362">
        <f>Schisto!AW1019</f>
        <v>0</v>
      </c>
      <c r="AM1010" s="362">
        <f>COUNTIF(Schisto!AX1019,"Yes")</f>
        <v>0</v>
      </c>
      <c r="AN1010" s="337"/>
      <c r="AO1010" s="362">
        <f>STH!P1019</f>
        <v>0</v>
      </c>
      <c r="AP1010" s="362">
        <f>MAX(STH!AK1019,STH!BS1019)</f>
        <v>0</v>
      </c>
      <c r="AQ1010" s="362">
        <f>MAX(STH!AL1019,STH!BT1019)</f>
        <v>0</v>
      </c>
      <c r="AR1010" s="362">
        <f>MAX(STH!AM1019,STH!BU1019)</f>
        <v>0</v>
      </c>
      <c r="AS1010" s="362">
        <f>MAX(STH!AN1019,STH!BV1019)</f>
        <v>0</v>
      </c>
      <c r="AT1010" s="362">
        <f>MAX(STH!AO1019,STH!BW1019)</f>
        <v>0</v>
      </c>
      <c r="AU1010" s="362">
        <f>MAX(STH!AQ1019,STH!BY1019)</f>
        <v>0</v>
      </c>
      <c r="AV1010" s="362">
        <f>MAX(STH!AR1019,STH!BZ1019)</f>
        <v>0</v>
      </c>
      <c r="AW1010" s="362">
        <f>MAX(STH!AS1019,STH!CA1019)</f>
        <v>0</v>
      </c>
      <c r="AX1010" s="362">
        <f>MAX(STH!AT1019,STH!CB1019)</f>
        <v>0</v>
      </c>
      <c r="AY1010" s="362">
        <f>MAX(STH!AU1019,STH!CC1019)</f>
        <v>0</v>
      </c>
      <c r="AZ1010" s="362">
        <f>MAX(STH!AV1019,STH!CD1019)</f>
        <v>0</v>
      </c>
      <c r="BA1010" s="362">
        <f>MAX(STH!AW1019,STH!CE1019)</f>
        <v>0</v>
      </c>
      <c r="BB1010" s="362">
        <f>MAX(STH!AX1019,STH!CF1019)</f>
        <v>0</v>
      </c>
      <c r="BC1010" s="362">
        <f>MAX(STH!AY1019,STH!CG1019)</f>
        <v>0</v>
      </c>
      <c r="BD1010" s="362">
        <f>MAX(STH!AZ1019,STH!CH1019)</f>
        <v>0</v>
      </c>
      <c r="BE1010" s="362">
        <f>MAX(STH!BA1019,STH!CI1019)</f>
        <v>0</v>
      </c>
      <c r="BF1010" s="362">
        <f>MAX(STH!BB1019,STH!CJ1019)</f>
        <v>0</v>
      </c>
      <c r="BG1010" s="362">
        <f>MAX(COUNTIF(STH!BC1019,"Yes"),COUNTIF(STH!CK1019,"Yes"))</f>
        <v>0</v>
      </c>
      <c r="BH1010" s="337"/>
      <c r="BI1010" s="362">
        <f>Trachoma!Q1022</f>
        <v>0</v>
      </c>
      <c r="BJ1010" s="362">
        <f>Trachoma!AK1022</f>
        <v>0</v>
      </c>
      <c r="BK1010" s="362">
        <f>Trachoma!AL1022</f>
        <v>0</v>
      </c>
      <c r="BL1010" s="362">
        <f>Trachoma!AN1022</f>
        <v>0</v>
      </c>
      <c r="BM1010" s="362">
        <f>Trachoma!AO1022</f>
        <v>0</v>
      </c>
      <c r="BN1010" s="362">
        <f>Trachoma!AT1022</f>
        <v>0</v>
      </c>
      <c r="BO1010" s="362">
        <f>Trachoma!AU1022</f>
        <v>0</v>
      </c>
      <c r="BP1010" s="362">
        <f>Trachoma!AV1022</f>
        <v>0</v>
      </c>
      <c r="BQ1010" s="362">
        <f>Trachoma!AW1022</f>
        <v>0</v>
      </c>
      <c r="BR1010" s="362">
        <f>COUNTIF(Trachoma!AX1022,"Yes")</f>
        <v>0</v>
      </c>
      <c r="BS1010" s="337"/>
      <c r="BT1010" s="362">
        <f t="shared" si="164"/>
        <v>0</v>
      </c>
      <c r="BU1010" s="362">
        <f t="shared" si="165"/>
        <v>0</v>
      </c>
      <c r="BV1010" s="362">
        <f t="shared" si="166"/>
        <v>0</v>
      </c>
      <c r="BW1010" s="362">
        <f t="shared" si="167"/>
        <v>0</v>
      </c>
      <c r="BX1010" s="362">
        <f t="shared" si="168"/>
        <v>0</v>
      </c>
      <c r="BY1010" s="362">
        <f t="shared" si="170"/>
        <v>0</v>
      </c>
      <c r="BZ1010" s="362">
        <f t="shared" si="171"/>
        <v>0</v>
      </c>
      <c r="CA1010" s="362">
        <f t="shared" si="172"/>
        <v>0</v>
      </c>
      <c r="CB1010" s="362">
        <f t="shared" si="173"/>
        <v>0</v>
      </c>
      <c r="CC1010" s="362">
        <f t="shared" si="169"/>
        <v>0</v>
      </c>
    </row>
    <row r="1011" spans="2:81" x14ac:dyDescent="0.25">
      <c r="B1011" s="147">
        <f>Demography!B1019</f>
        <v>0</v>
      </c>
      <c r="C1011" s="147">
        <f>Demography!C1019</f>
        <v>0</v>
      </c>
      <c r="D1011" s="148">
        <f>Demography!D1019</f>
        <v>0</v>
      </c>
      <c r="E1011" s="55"/>
      <c r="F1011" s="148">
        <f>LF!M1018</f>
        <v>0</v>
      </c>
      <c r="G1011" s="148">
        <f>LF!AE1018</f>
        <v>0</v>
      </c>
      <c r="H1011" s="148">
        <f>LF!AF1018</f>
        <v>0</v>
      </c>
      <c r="I1011" s="148">
        <f>LF!AH1018</f>
        <v>0</v>
      </c>
      <c r="J1011" s="148">
        <f>LF!AI1018</f>
        <v>0</v>
      </c>
      <c r="K1011" s="148">
        <f>LF!AK1018</f>
        <v>0</v>
      </c>
      <c r="L1011" s="148">
        <f>LF!AM1018</f>
        <v>0</v>
      </c>
      <c r="M1011" s="148">
        <f>LF!AN1018</f>
        <v>0</v>
      </c>
      <c r="N1011" s="148">
        <f>LF!AO1018</f>
        <v>0</v>
      </c>
      <c r="O1011" s="148">
        <f>LF!AP1018</f>
        <v>0</v>
      </c>
      <c r="P1011" s="148">
        <f>LF!AQ1018</f>
        <v>0</v>
      </c>
      <c r="Q1011" s="148">
        <f>COUNTIF(LF!AR1018,"Yes")</f>
        <v>0</v>
      </c>
      <c r="R1011" s="55"/>
      <c r="S1011" s="148">
        <f>Oncho!K1018</f>
        <v>0</v>
      </c>
      <c r="T1011" s="148">
        <f>MAX(Oncho!AB1018,Oncho!BA1018)</f>
        <v>0</v>
      </c>
      <c r="U1011" s="148">
        <f>MAX(Oncho!AC1018,Oncho!BB1018)</f>
        <v>0</v>
      </c>
      <c r="V1011" s="148">
        <f>MAX(Oncho!AE1018,Oncho!BD1018)</f>
        <v>0</v>
      </c>
      <c r="W1011" s="148">
        <f>MAX(Oncho!AF1018,Oncho!BE1018)</f>
        <v>0</v>
      </c>
      <c r="X1011" s="148">
        <f>MAX(Oncho!AG1018,Oncho!BF1018)</f>
        <v>0</v>
      </c>
      <c r="Y1011" s="148">
        <f>MAX(Oncho!AH1018,Oncho!BG1018)</f>
        <v>0</v>
      </c>
      <c r="Z1011" s="148">
        <f>MAX(Oncho!AI1018,Oncho!BH1018)</f>
        <v>0</v>
      </c>
      <c r="AA1011" s="148">
        <f>MAX(Oncho!AJ1018,Oncho!BI1018)</f>
        <v>0</v>
      </c>
      <c r="AB1011" s="148">
        <f>MAX(COUNTIF(Oncho!AK1018,"Yes"),COUNTIF(Oncho!BJ1018,"Yes"))</f>
        <v>0</v>
      </c>
      <c r="AC1011" s="55"/>
      <c r="AD1011" s="148">
        <f>Schisto!P1020</f>
        <v>0</v>
      </c>
      <c r="AE1011" s="148">
        <f>Schisto!AI1020</f>
        <v>0</v>
      </c>
      <c r="AF1011" s="148">
        <f>Schisto!AJ1020</f>
        <v>0</v>
      </c>
      <c r="AG1011" s="148">
        <f>Schisto!AN1020</f>
        <v>0</v>
      </c>
      <c r="AH1011" s="148">
        <f>Schisto!AO1020</f>
        <v>0</v>
      </c>
      <c r="AI1011" s="148">
        <f>Schisto!AT1020</f>
        <v>0</v>
      </c>
      <c r="AJ1011" s="148">
        <f>Schisto!AU1020</f>
        <v>0</v>
      </c>
      <c r="AK1011" s="148">
        <f>Schisto!AV1020</f>
        <v>0</v>
      </c>
      <c r="AL1011" s="148">
        <f>Schisto!AW1020</f>
        <v>0</v>
      </c>
      <c r="AM1011" s="148">
        <f>COUNTIF(Schisto!AX1020,"Yes")</f>
        <v>0</v>
      </c>
      <c r="AN1011" s="55"/>
      <c r="AO1011" s="148">
        <f>STH!P1020</f>
        <v>0</v>
      </c>
      <c r="AP1011" s="148">
        <f>MAX(STH!AK1020,STH!BS1020)</f>
        <v>0</v>
      </c>
      <c r="AQ1011" s="148">
        <f>MAX(STH!AL1020,STH!BT1020)</f>
        <v>0</v>
      </c>
      <c r="AR1011" s="148">
        <f>MAX(STH!AM1020,STH!BU1020)</f>
        <v>0</v>
      </c>
      <c r="AS1011" s="148">
        <f>MAX(STH!AN1020,STH!BV1020)</f>
        <v>0</v>
      </c>
      <c r="AT1011" s="148">
        <f>MAX(STH!AO1020,STH!BW1020)</f>
        <v>0</v>
      </c>
      <c r="AU1011" s="148">
        <f>MAX(STH!AQ1020,STH!BY1020)</f>
        <v>0</v>
      </c>
      <c r="AV1011" s="148">
        <f>MAX(STH!AR1020,STH!BZ1020)</f>
        <v>0</v>
      </c>
      <c r="AW1011" s="148">
        <f>MAX(STH!AS1020,STH!CA1020)</f>
        <v>0</v>
      </c>
      <c r="AX1011" s="148">
        <f>MAX(STH!AT1020,STH!CB1020)</f>
        <v>0</v>
      </c>
      <c r="AY1011" s="148">
        <f>MAX(STH!AU1020,STH!CC1020)</f>
        <v>0</v>
      </c>
      <c r="AZ1011" s="148">
        <f>MAX(STH!AV1020,STH!CD1020)</f>
        <v>0</v>
      </c>
      <c r="BA1011" s="148">
        <f>MAX(STH!AW1020,STH!CE1020)</f>
        <v>0</v>
      </c>
      <c r="BB1011" s="148">
        <f>MAX(STH!AX1020,STH!CF1020)</f>
        <v>0</v>
      </c>
      <c r="BC1011" s="148">
        <f>MAX(STH!AY1020,STH!CG1020)</f>
        <v>0</v>
      </c>
      <c r="BD1011" s="148">
        <f>MAX(STH!AZ1020,STH!CH1020)</f>
        <v>0</v>
      </c>
      <c r="BE1011" s="148">
        <f>MAX(STH!BA1020,STH!CI1020)</f>
        <v>0</v>
      </c>
      <c r="BF1011" s="148">
        <f>MAX(STH!BB1020,STH!CJ1020)</f>
        <v>0</v>
      </c>
      <c r="BG1011" s="148">
        <f>MAX(COUNTIF(STH!BC1020,"Yes"),COUNTIF(STH!CK1020,"Yes"))</f>
        <v>0</v>
      </c>
      <c r="BH1011" s="55"/>
      <c r="BI1011" s="148">
        <f>Trachoma!Q1023</f>
        <v>0</v>
      </c>
      <c r="BJ1011" s="148">
        <f>Trachoma!AK1023</f>
        <v>0</v>
      </c>
      <c r="BK1011" s="148">
        <f>Trachoma!AL1023</f>
        <v>0</v>
      </c>
      <c r="BL1011" s="148">
        <f>Trachoma!AN1023</f>
        <v>0</v>
      </c>
      <c r="BM1011" s="148">
        <f>Trachoma!AO1023</f>
        <v>0</v>
      </c>
      <c r="BN1011" s="148">
        <f>Trachoma!AT1023</f>
        <v>0</v>
      </c>
      <c r="BO1011" s="148">
        <f>Trachoma!AU1023</f>
        <v>0</v>
      </c>
      <c r="BP1011" s="148">
        <f>Trachoma!AV1023</f>
        <v>0</v>
      </c>
      <c r="BQ1011" s="148">
        <f>Trachoma!AW1023</f>
        <v>0</v>
      </c>
      <c r="BR1011" s="148">
        <f>COUNTIF(Trachoma!AX1023,"Yes")</f>
        <v>0</v>
      </c>
      <c r="BS1011" s="55"/>
      <c r="BT1011" s="148">
        <f t="shared" si="164"/>
        <v>0</v>
      </c>
      <c r="BU1011" s="148">
        <f t="shared" si="165"/>
        <v>0</v>
      </c>
      <c r="BV1011" s="148">
        <f t="shared" si="166"/>
        <v>0</v>
      </c>
      <c r="BW1011" s="148">
        <f t="shared" si="167"/>
        <v>0</v>
      </c>
      <c r="BX1011" s="148">
        <f t="shared" si="168"/>
        <v>0</v>
      </c>
      <c r="BY1011" s="148">
        <f t="shared" si="170"/>
        <v>0</v>
      </c>
      <c r="BZ1011" s="148">
        <f t="shared" si="171"/>
        <v>0</v>
      </c>
      <c r="CA1011" s="148">
        <f t="shared" si="172"/>
        <v>0</v>
      </c>
      <c r="CB1011" s="148">
        <f t="shared" si="173"/>
        <v>0</v>
      </c>
      <c r="CC1011" s="148">
        <f t="shared" si="169"/>
        <v>0</v>
      </c>
    </row>
    <row r="1012" spans="2:81" x14ac:dyDescent="0.25">
      <c r="B1012" s="361">
        <f>Demography!B1020</f>
        <v>0</v>
      </c>
      <c r="C1012" s="361">
        <f>Demography!C1020</f>
        <v>0</v>
      </c>
      <c r="D1012" s="362">
        <f>Demography!D1020</f>
        <v>0</v>
      </c>
      <c r="E1012" s="337"/>
      <c r="F1012" s="362">
        <f>LF!M1019</f>
        <v>0</v>
      </c>
      <c r="G1012" s="362">
        <f>LF!AE1019</f>
        <v>0</v>
      </c>
      <c r="H1012" s="362">
        <f>LF!AF1019</f>
        <v>0</v>
      </c>
      <c r="I1012" s="362">
        <f>LF!AH1019</f>
        <v>0</v>
      </c>
      <c r="J1012" s="362">
        <f>LF!AI1019</f>
        <v>0</v>
      </c>
      <c r="K1012" s="362">
        <f>LF!AK1019</f>
        <v>0</v>
      </c>
      <c r="L1012" s="362">
        <f>LF!AM1019</f>
        <v>0</v>
      </c>
      <c r="M1012" s="362">
        <f>LF!AN1019</f>
        <v>0</v>
      </c>
      <c r="N1012" s="362">
        <f>LF!AO1019</f>
        <v>0</v>
      </c>
      <c r="O1012" s="362">
        <f>LF!AP1019</f>
        <v>0</v>
      </c>
      <c r="P1012" s="362">
        <f>LF!AQ1019</f>
        <v>0</v>
      </c>
      <c r="Q1012" s="362">
        <f>COUNTIF(LF!AR1019,"Yes")</f>
        <v>0</v>
      </c>
      <c r="R1012" s="337"/>
      <c r="S1012" s="362">
        <f>Oncho!K1019</f>
        <v>0</v>
      </c>
      <c r="T1012" s="362">
        <f>MAX(Oncho!AB1019,Oncho!BA1019)</f>
        <v>0</v>
      </c>
      <c r="U1012" s="362">
        <f>MAX(Oncho!AC1019,Oncho!BB1019)</f>
        <v>0</v>
      </c>
      <c r="V1012" s="362">
        <f>MAX(Oncho!AE1019,Oncho!BD1019)</f>
        <v>0</v>
      </c>
      <c r="W1012" s="362">
        <f>MAX(Oncho!AF1019,Oncho!BE1019)</f>
        <v>0</v>
      </c>
      <c r="X1012" s="362">
        <f>MAX(Oncho!AG1019,Oncho!BF1019)</f>
        <v>0</v>
      </c>
      <c r="Y1012" s="362">
        <f>MAX(Oncho!AH1019,Oncho!BG1019)</f>
        <v>0</v>
      </c>
      <c r="Z1012" s="362">
        <f>MAX(Oncho!AI1019,Oncho!BH1019)</f>
        <v>0</v>
      </c>
      <c r="AA1012" s="362">
        <f>MAX(Oncho!AJ1019,Oncho!BI1019)</f>
        <v>0</v>
      </c>
      <c r="AB1012" s="362">
        <f>MAX(COUNTIF(Oncho!AK1019,"Yes"),COUNTIF(Oncho!BJ1019,"Yes"))</f>
        <v>0</v>
      </c>
      <c r="AC1012" s="337"/>
      <c r="AD1012" s="362">
        <f>Schisto!P1021</f>
        <v>0</v>
      </c>
      <c r="AE1012" s="362">
        <f>Schisto!AI1021</f>
        <v>0</v>
      </c>
      <c r="AF1012" s="362">
        <f>Schisto!AJ1021</f>
        <v>0</v>
      </c>
      <c r="AG1012" s="362">
        <f>Schisto!AN1021</f>
        <v>0</v>
      </c>
      <c r="AH1012" s="362">
        <f>Schisto!AO1021</f>
        <v>0</v>
      </c>
      <c r="AI1012" s="362">
        <f>Schisto!AT1021</f>
        <v>0</v>
      </c>
      <c r="AJ1012" s="362">
        <f>Schisto!AU1021</f>
        <v>0</v>
      </c>
      <c r="AK1012" s="362">
        <f>Schisto!AV1021</f>
        <v>0</v>
      </c>
      <c r="AL1012" s="362">
        <f>Schisto!AW1021</f>
        <v>0</v>
      </c>
      <c r="AM1012" s="362">
        <f>COUNTIF(Schisto!AX1021,"Yes")</f>
        <v>0</v>
      </c>
      <c r="AN1012" s="337"/>
      <c r="AO1012" s="362">
        <f>STH!P1021</f>
        <v>0</v>
      </c>
      <c r="AP1012" s="362">
        <f>MAX(STH!AK1021,STH!BS1021)</f>
        <v>0</v>
      </c>
      <c r="AQ1012" s="362">
        <f>MAX(STH!AL1021,STH!BT1021)</f>
        <v>0</v>
      </c>
      <c r="AR1012" s="362">
        <f>MAX(STH!AM1021,STH!BU1021)</f>
        <v>0</v>
      </c>
      <c r="AS1012" s="362">
        <f>MAX(STH!AN1021,STH!BV1021)</f>
        <v>0</v>
      </c>
      <c r="AT1012" s="362">
        <f>MAX(STH!AO1021,STH!BW1021)</f>
        <v>0</v>
      </c>
      <c r="AU1012" s="362">
        <f>MAX(STH!AQ1021,STH!BY1021)</f>
        <v>0</v>
      </c>
      <c r="AV1012" s="362">
        <f>MAX(STH!AR1021,STH!BZ1021)</f>
        <v>0</v>
      </c>
      <c r="AW1012" s="362">
        <f>MAX(STH!AS1021,STH!CA1021)</f>
        <v>0</v>
      </c>
      <c r="AX1012" s="362">
        <f>MAX(STH!AT1021,STH!CB1021)</f>
        <v>0</v>
      </c>
      <c r="AY1012" s="362">
        <f>MAX(STH!AU1021,STH!CC1021)</f>
        <v>0</v>
      </c>
      <c r="AZ1012" s="362">
        <f>MAX(STH!AV1021,STH!CD1021)</f>
        <v>0</v>
      </c>
      <c r="BA1012" s="362">
        <f>MAX(STH!AW1021,STH!CE1021)</f>
        <v>0</v>
      </c>
      <c r="BB1012" s="362">
        <f>MAX(STH!AX1021,STH!CF1021)</f>
        <v>0</v>
      </c>
      <c r="BC1012" s="362">
        <f>MAX(STH!AY1021,STH!CG1021)</f>
        <v>0</v>
      </c>
      <c r="BD1012" s="362">
        <f>MAX(STH!AZ1021,STH!CH1021)</f>
        <v>0</v>
      </c>
      <c r="BE1012" s="362">
        <f>MAX(STH!BA1021,STH!CI1021)</f>
        <v>0</v>
      </c>
      <c r="BF1012" s="362">
        <f>MAX(STH!BB1021,STH!CJ1021)</f>
        <v>0</v>
      </c>
      <c r="BG1012" s="362">
        <f>MAX(COUNTIF(STH!BC1021,"Yes"),COUNTIF(STH!CK1021,"Yes"))</f>
        <v>0</v>
      </c>
      <c r="BH1012" s="337"/>
      <c r="BI1012" s="362">
        <f>Trachoma!Q1024</f>
        <v>0</v>
      </c>
      <c r="BJ1012" s="362">
        <f>Trachoma!AK1024</f>
        <v>0</v>
      </c>
      <c r="BK1012" s="362">
        <f>Trachoma!AL1024</f>
        <v>0</v>
      </c>
      <c r="BL1012" s="362">
        <f>Trachoma!AN1024</f>
        <v>0</v>
      </c>
      <c r="BM1012" s="362">
        <f>Trachoma!AO1024</f>
        <v>0</v>
      </c>
      <c r="BN1012" s="362">
        <f>Trachoma!AT1024</f>
        <v>0</v>
      </c>
      <c r="BO1012" s="362">
        <f>Trachoma!AU1024</f>
        <v>0</v>
      </c>
      <c r="BP1012" s="362">
        <f>Trachoma!AV1024</f>
        <v>0</v>
      </c>
      <c r="BQ1012" s="362">
        <f>Trachoma!AW1024</f>
        <v>0</v>
      </c>
      <c r="BR1012" s="362">
        <f>COUNTIF(Trachoma!AX1024,"Yes")</f>
        <v>0</v>
      </c>
      <c r="BS1012" s="337"/>
      <c r="BT1012" s="362">
        <f t="shared" si="164"/>
        <v>0</v>
      </c>
      <c r="BU1012" s="362">
        <f t="shared" si="165"/>
        <v>0</v>
      </c>
      <c r="BV1012" s="362">
        <f t="shared" si="166"/>
        <v>0</v>
      </c>
      <c r="BW1012" s="362">
        <f t="shared" si="167"/>
        <v>0</v>
      </c>
      <c r="BX1012" s="362">
        <f t="shared" si="168"/>
        <v>0</v>
      </c>
      <c r="BY1012" s="362">
        <f t="shared" si="170"/>
        <v>0</v>
      </c>
      <c r="BZ1012" s="362">
        <f t="shared" si="171"/>
        <v>0</v>
      </c>
      <c r="CA1012" s="362">
        <f t="shared" si="172"/>
        <v>0</v>
      </c>
      <c r="CB1012" s="362">
        <f t="shared" si="173"/>
        <v>0</v>
      </c>
      <c r="CC1012" s="362">
        <f t="shared" si="169"/>
        <v>0</v>
      </c>
    </row>
    <row r="1013" spans="2:81" x14ac:dyDescent="0.25">
      <c r="B1013" s="147">
        <f>Demography!B1021</f>
        <v>0</v>
      </c>
      <c r="C1013" s="147">
        <f>Demography!C1021</f>
        <v>0</v>
      </c>
      <c r="D1013" s="148">
        <f>Demography!D1021</f>
        <v>0</v>
      </c>
      <c r="E1013" s="55"/>
      <c r="F1013" s="148">
        <f>LF!M1020</f>
        <v>0</v>
      </c>
      <c r="G1013" s="148">
        <f>LF!AE1020</f>
        <v>0</v>
      </c>
      <c r="H1013" s="148">
        <f>LF!AF1020</f>
        <v>0</v>
      </c>
      <c r="I1013" s="148">
        <f>LF!AH1020</f>
        <v>0</v>
      </c>
      <c r="J1013" s="148">
        <f>LF!AI1020</f>
        <v>0</v>
      </c>
      <c r="K1013" s="148">
        <f>LF!AK1020</f>
        <v>0</v>
      </c>
      <c r="L1013" s="148">
        <f>LF!AM1020</f>
        <v>0</v>
      </c>
      <c r="M1013" s="148">
        <f>LF!AN1020</f>
        <v>0</v>
      </c>
      <c r="N1013" s="148">
        <f>LF!AO1020</f>
        <v>0</v>
      </c>
      <c r="O1013" s="148">
        <f>LF!AP1020</f>
        <v>0</v>
      </c>
      <c r="P1013" s="148">
        <f>LF!AQ1020</f>
        <v>0</v>
      </c>
      <c r="Q1013" s="148">
        <f>COUNTIF(LF!AR1020,"Yes")</f>
        <v>0</v>
      </c>
      <c r="R1013" s="55"/>
      <c r="S1013" s="148">
        <f>Oncho!K1020</f>
        <v>0</v>
      </c>
      <c r="T1013" s="148">
        <f>MAX(Oncho!AB1020,Oncho!BA1020)</f>
        <v>0</v>
      </c>
      <c r="U1013" s="148">
        <f>MAX(Oncho!AC1020,Oncho!BB1020)</f>
        <v>0</v>
      </c>
      <c r="V1013" s="148">
        <f>MAX(Oncho!AE1020,Oncho!BD1020)</f>
        <v>0</v>
      </c>
      <c r="W1013" s="148">
        <f>MAX(Oncho!AF1020,Oncho!BE1020)</f>
        <v>0</v>
      </c>
      <c r="X1013" s="148">
        <f>MAX(Oncho!AG1020,Oncho!BF1020)</f>
        <v>0</v>
      </c>
      <c r="Y1013" s="148">
        <f>MAX(Oncho!AH1020,Oncho!BG1020)</f>
        <v>0</v>
      </c>
      <c r="Z1013" s="148">
        <f>MAX(Oncho!AI1020,Oncho!BH1020)</f>
        <v>0</v>
      </c>
      <c r="AA1013" s="148">
        <f>MAX(Oncho!AJ1020,Oncho!BI1020)</f>
        <v>0</v>
      </c>
      <c r="AB1013" s="148">
        <f>MAX(COUNTIF(Oncho!AK1020,"Yes"),COUNTIF(Oncho!BJ1020,"Yes"))</f>
        <v>0</v>
      </c>
      <c r="AC1013" s="55"/>
      <c r="AD1013" s="148">
        <f>Schisto!P1022</f>
        <v>0</v>
      </c>
      <c r="AE1013" s="148">
        <f>Schisto!AI1022</f>
        <v>0</v>
      </c>
      <c r="AF1013" s="148">
        <f>Schisto!AJ1022</f>
        <v>0</v>
      </c>
      <c r="AG1013" s="148">
        <f>Schisto!AN1022</f>
        <v>0</v>
      </c>
      <c r="AH1013" s="148">
        <f>Schisto!AO1022</f>
        <v>0</v>
      </c>
      <c r="AI1013" s="148">
        <f>Schisto!AT1022</f>
        <v>0</v>
      </c>
      <c r="AJ1013" s="148">
        <f>Schisto!AU1022</f>
        <v>0</v>
      </c>
      <c r="AK1013" s="148">
        <f>Schisto!AV1022</f>
        <v>0</v>
      </c>
      <c r="AL1013" s="148">
        <f>Schisto!AW1022</f>
        <v>0</v>
      </c>
      <c r="AM1013" s="148">
        <f>COUNTIF(Schisto!AX1022,"Yes")</f>
        <v>0</v>
      </c>
      <c r="AN1013" s="55"/>
      <c r="AO1013" s="148">
        <f>STH!P1022</f>
        <v>0</v>
      </c>
      <c r="AP1013" s="148">
        <f>MAX(STH!AK1022,STH!BS1022)</f>
        <v>0</v>
      </c>
      <c r="AQ1013" s="148">
        <f>MAX(STH!AL1022,STH!BT1022)</f>
        <v>0</v>
      </c>
      <c r="AR1013" s="148">
        <f>MAX(STH!AM1022,STH!BU1022)</f>
        <v>0</v>
      </c>
      <c r="AS1013" s="148">
        <f>MAX(STH!AN1022,STH!BV1022)</f>
        <v>0</v>
      </c>
      <c r="AT1013" s="148">
        <f>MAX(STH!AO1022,STH!BW1022)</f>
        <v>0</v>
      </c>
      <c r="AU1013" s="148">
        <f>MAX(STH!AQ1022,STH!BY1022)</f>
        <v>0</v>
      </c>
      <c r="AV1013" s="148">
        <f>MAX(STH!AR1022,STH!BZ1022)</f>
        <v>0</v>
      </c>
      <c r="AW1013" s="148">
        <f>MAX(STH!AS1022,STH!CA1022)</f>
        <v>0</v>
      </c>
      <c r="AX1013" s="148">
        <f>MAX(STH!AT1022,STH!CB1022)</f>
        <v>0</v>
      </c>
      <c r="AY1013" s="148">
        <f>MAX(STH!AU1022,STH!CC1022)</f>
        <v>0</v>
      </c>
      <c r="AZ1013" s="148">
        <f>MAX(STH!AV1022,STH!CD1022)</f>
        <v>0</v>
      </c>
      <c r="BA1013" s="148">
        <f>MAX(STH!AW1022,STH!CE1022)</f>
        <v>0</v>
      </c>
      <c r="BB1013" s="148">
        <f>MAX(STH!AX1022,STH!CF1022)</f>
        <v>0</v>
      </c>
      <c r="BC1013" s="148">
        <f>MAX(STH!AY1022,STH!CG1022)</f>
        <v>0</v>
      </c>
      <c r="BD1013" s="148">
        <f>MAX(STH!AZ1022,STH!CH1022)</f>
        <v>0</v>
      </c>
      <c r="BE1013" s="148">
        <f>MAX(STH!BA1022,STH!CI1022)</f>
        <v>0</v>
      </c>
      <c r="BF1013" s="148">
        <f>MAX(STH!BB1022,STH!CJ1022)</f>
        <v>0</v>
      </c>
      <c r="BG1013" s="148">
        <f>MAX(COUNTIF(STH!BC1022,"Yes"),COUNTIF(STH!CK1022,"Yes"))</f>
        <v>0</v>
      </c>
      <c r="BH1013" s="55"/>
      <c r="BI1013" s="148">
        <f>Trachoma!Q1025</f>
        <v>0</v>
      </c>
      <c r="BJ1013" s="148">
        <f>Trachoma!AK1025</f>
        <v>0</v>
      </c>
      <c r="BK1013" s="148">
        <f>Trachoma!AL1025</f>
        <v>0</v>
      </c>
      <c r="BL1013" s="148">
        <f>Trachoma!AN1025</f>
        <v>0</v>
      </c>
      <c r="BM1013" s="148">
        <f>Trachoma!AO1025</f>
        <v>0</v>
      </c>
      <c r="BN1013" s="148">
        <f>Trachoma!AT1025</f>
        <v>0</v>
      </c>
      <c r="BO1013" s="148">
        <f>Trachoma!AU1025</f>
        <v>0</v>
      </c>
      <c r="BP1013" s="148">
        <f>Trachoma!AV1025</f>
        <v>0</v>
      </c>
      <c r="BQ1013" s="148">
        <f>Trachoma!AW1025</f>
        <v>0</v>
      </c>
      <c r="BR1013" s="148">
        <f>COUNTIF(Trachoma!AX1025,"Yes")</f>
        <v>0</v>
      </c>
      <c r="BS1013" s="55"/>
      <c r="BT1013" s="148">
        <f t="shared" si="164"/>
        <v>0</v>
      </c>
      <c r="BU1013" s="148">
        <f t="shared" si="165"/>
        <v>0</v>
      </c>
      <c r="BV1013" s="148">
        <f t="shared" si="166"/>
        <v>0</v>
      </c>
      <c r="BW1013" s="148">
        <f t="shared" si="167"/>
        <v>0</v>
      </c>
      <c r="BX1013" s="148">
        <f t="shared" si="168"/>
        <v>0</v>
      </c>
      <c r="BY1013" s="148">
        <f t="shared" si="170"/>
        <v>0</v>
      </c>
      <c r="BZ1013" s="148">
        <f t="shared" si="171"/>
        <v>0</v>
      </c>
      <c r="CA1013" s="148">
        <f t="shared" si="172"/>
        <v>0</v>
      </c>
      <c r="CB1013" s="148">
        <f t="shared" si="173"/>
        <v>0</v>
      </c>
      <c r="CC1013" s="148">
        <f t="shared" si="169"/>
        <v>0</v>
      </c>
    </row>
    <row r="1014" spans="2:81" x14ac:dyDescent="0.25">
      <c r="B1014" s="361">
        <f>Demography!B1022</f>
        <v>0</v>
      </c>
      <c r="C1014" s="361">
        <f>Demography!C1022</f>
        <v>0</v>
      </c>
      <c r="D1014" s="362">
        <f>Demography!D1022</f>
        <v>0</v>
      </c>
      <c r="E1014" s="337"/>
      <c r="F1014" s="362">
        <f>LF!M1021</f>
        <v>0</v>
      </c>
      <c r="G1014" s="362">
        <f>LF!AE1021</f>
        <v>0</v>
      </c>
      <c r="H1014" s="362">
        <f>LF!AF1021</f>
        <v>0</v>
      </c>
      <c r="I1014" s="362">
        <f>LF!AH1021</f>
        <v>0</v>
      </c>
      <c r="J1014" s="362">
        <f>LF!AI1021</f>
        <v>0</v>
      </c>
      <c r="K1014" s="362">
        <f>LF!AK1021</f>
        <v>0</v>
      </c>
      <c r="L1014" s="362">
        <f>LF!AM1021</f>
        <v>0</v>
      </c>
      <c r="M1014" s="362">
        <f>LF!AN1021</f>
        <v>0</v>
      </c>
      <c r="N1014" s="362">
        <f>LF!AO1021</f>
        <v>0</v>
      </c>
      <c r="O1014" s="362">
        <f>LF!AP1021</f>
        <v>0</v>
      </c>
      <c r="P1014" s="362">
        <f>LF!AQ1021</f>
        <v>0</v>
      </c>
      <c r="Q1014" s="362">
        <f>COUNTIF(LF!AR1021,"Yes")</f>
        <v>0</v>
      </c>
      <c r="R1014" s="337"/>
      <c r="S1014" s="362">
        <f>Oncho!K1021</f>
        <v>0</v>
      </c>
      <c r="T1014" s="362">
        <f>MAX(Oncho!AB1021,Oncho!BA1021)</f>
        <v>0</v>
      </c>
      <c r="U1014" s="362">
        <f>MAX(Oncho!AC1021,Oncho!BB1021)</f>
        <v>0</v>
      </c>
      <c r="V1014" s="362">
        <f>MAX(Oncho!AE1021,Oncho!BD1021)</f>
        <v>0</v>
      </c>
      <c r="W1014" s="362">
        <f>MAX(Oncho!AF1021,Oncho!BE1021)</f>
        <v>0</v>
      </c>
      <c r="X1014" s="362">
        <f>MAX(Oncho!AG1021,Oncho!BF1021)</f>
        <v>0</v>
      </c>
      <c r="Y1014" s="362">
        <f>MAX(Oncho!AH1021,Oncho!BG1021)</f>
        <v>0</v>
      </c>
      <c r="Z1014" s="362">
        <f>MAX(Oncho!AI1021,Oncho!BH1021)</f>
        <v>0</v>
      </c>
      <c r="AA1014" s="362">
        <f>MAX(Oncho!AJ1021,Oncho!BI1021)</f>
        <v>0</v>
      </c>
      <c r="AB1014" s="362">
        <f>MAX(COUNTIF(Oncho!AK1021,"Yes"),COUNTIF(Oncho!BJ1021,"Yes"))</f>
        <v>0</v>
      </c>
      <c r="AC1014" s="337"/>
      <c r="AD1014" s="362">
        <f>Schisto!P1023</f>
        <v>0</v>
      </c>
      <c r="AE1014" s="362">
        <f>Schisto!AI1023</f>
        <v>0</v>
      </c>
      <c r="AF1014" s="362">
        <f>Schisto!AJ1023</f>
        <v>0</v>
      </c>
      <c r="AG1014" s="362">
        <f>Schisto!AN1023</f>
        <v>0</v>
      </c>
      <c r="AH1014" s="362">
        <f>Schisto!AO1023</f>
        <v>0</v>
      </c>
      <c r="AI1014" s="362">
        <f>Schisto!AT1023</f>
        <v>0</v>
      </c>
      <c r="AJ1014" s="362">
        <f>Schisto!AU1023</f>
        <v>0</v>
      </c>
      <c r="AK1014" s="362">
        <f>Schisto!AV1023</f>
        <v>0</v>
      </c>
      <c r="AL1014" s="362">
        <f>Schisto!AW1023</f>
        <v>0</v>
      </c>
      <c r="AM1014" s="362">
        <f>COUNTIF(Schisto!AX1023,"Yes")</f>
        <v>0</v>
      </c>
      <c r="AN1014" s="337"/>
      <c r="AO1014" s="362">
        <f>STH!P1023</f>
        <v>0</v>
      </c>
      <c r="AP1014" s="362">
        <f>MAX(STH!AK1023,STH!BS1023)</f>
        <v>0</v>
      </c>
      <c r="AQ1014" s="362">
        <f>MAX(STH!AL1023,STH!BT1023)</f>
        <v>0</v>
      </c>
      <c r="AR1014" s="362">
        <f>MAX(STH!AM1023,STH!BU1023)</f>
        <v>0</v>
      </c>
      <c r="AS1014" s="362">
        <f>MAX(STH!AN1023,STH!BV1023)</f>
        <v>0</v>
      </c>
      <c r="AT1014" s="362">
        <f>MAX(STH!AO1023,STH!BW1023)</f>
        <v>0</v>
      </c>
      <c r="AU1014" s="362">
        <f>MAX(STH!AQ1023,STH!BY1023)</f>
        <v>0</v>
      </c>
      <c r="AV1014" s="362">
        <f>MAX(STH!AR1023,STH!BZ1023)</f>
        <v>0</v>
      </c>
      <c r="AW1014" s="362">
        <f>MAX(STH!AS1023,STH!CA1023)</f>
        <v>0</v>
      </c>
      <c r="AX1014" s="362">
        <f>MAX(STH!AT1023,STH!CB1023)</f>
        <v>0</v>
      </c>
      <c r="AY1014" s="362">
        <f>MAX(STH!AU1023,STH!CC1023)</f>
        <v>0</v>
      </c>
      <c r="AZ1014" s="362">
        <f>MAX(STH!AV1023,STH!CD1023)</f>
        <v>0</v>
      </c>
      <c r="BA1014" s="362">
        <f>MAX(STH!AW1023,STH!CE1023)</f>
        <v>0</v>
      </c>
      <c r="BB1014" s="362">
        <f>MAX(STH!AX1023,STH!CF1023)</f>
        <v>0</v>
      </c>
      <c r="BC1014" s="362">
        <f>MAX(STH!AY1023,STH!CG1023)</f>
        <v>0</v>
      </c>
      <c r="BD1014" s="362">
        <f>MAX(STH!AZ1023,STH!CH1023)</f>
        <v>0</v>
      </c>
      <c r="BE1014" s="362">
        <f>MAX(STH!BA1023,STH!CI1023)</f>
        <v>0</v>
      </c>
      <c r="BF1014" s="362">
        <f>MAX(STH!BB1023,STH!CJ1023)</f>
        <v>0</v>
      </c>
      <c r="BG1014" s="362">
        <f>MAX(COUNTIF(STH!BC1023,"Yes"),COUNTIF(STH!CK1023,"Yes"))</f>
        <v>0</v>
      </c>
      <c r="BH1014" s="337"/>
      <c r="BI1014" s="362">
        <f>Trachoma!Q1026</f>
        <v>0</v>
      </c>
      <c r="BJ1014" s="362">
        <f>Trachoma!AK1026</f>
        <v>0</v>
      </c>
      <c r="BK1014" s="362">
        <f>Trachoma!AL1026</f>
        <v>0</v>
      </c>
      <c r="BL1014" s="362">
        <f>Trachoma!AN1026</f>
        <v>0</v>
      </c>
      <c r="BM1014" s="362">
        <f>Trachoma!AO1026</f>
        <v>0</v>
      </c>
      <c r="BN1014" s="362">
        <f>Trachoma!AT1026</f>
        <v>0</v>
      </c>
      <c r="BO1014" s="362">
        <f>Trachoma!AU1026</f>
        <v>0</v>
      </c>
      <c r="BP1014" s="362">
        <f>Trachoma!AV1026</f>
        <v>0</v>
      </c>
      <c r="BQ1014" s="362">
        <f>Trachoma!AW1026</f>
        <v>0</v>
      </c>
      <c r="BR1014" s="362">
        <f>COUNTIF(Trachoma!AX1026,"Yes")</f>
        <v>0</v>
      </c>
      <c r="BS1014" s="337"/>
      <c r="BT1014" s="362">
        <f t="shared" si="164"/>
        <v>0</v>
      </c>
      <c r="BU1014" s="362">
        <f t="shared" si="165"/>
        <v>0</v>
      </c>
      <c r="BV1014" s="362">
        <f t="shared" si="166"/>
        <v>0</v>
      </c>
      <c r="BW1014" s="362">
        <f t="shared" si="167"/>
        <v>0</v>
      </c>
      <c r="BX1014" s="362">
        <f t="shared" si="168"/>
        <v>0</v>
      </c>
      <c r="BY1014" s="362">
        <f t="shared" si="170"/>
        <v>0</v>
      </c>
      <c r="BZ1014" s="362">
        <f t="shared" si="171"/>
        <v>0</v>
      </c>
      <c r="CA1014" s="362">
        <f t="shared" si="172"/>
        <v>0</v>
      </c>
      <c r="CB1014" s="362">
        <f t="shared" si="173"/>
        <v>0</v>
      </c>
      <c r="CC1014" s="362">
        <f t="shared" si="169"/>
        <v>0</v>
      </c>
    </row>
    <row r="1015" spans="2:81" x14ac:dyDescent="0.25">
      <c r="B1015" s="147">
        <f>Demography!B1023</f>
        <v>0</v>
      </c>
      <c r="C1015" s="147">
        <f>Demography!C1023</f>
        <v>0</v>
      </c>
      <c r="D1015" s="148">
        <f>Demography!D1023</f>
        <v>0</v>
      </c>
      <c r="E1015" s="55"/>
      <c r="F1015" s="148">
        <f>LF!M1022</f>
        <v>0</v>
      </c>
      <c r="G1015" s="148">
        <f>LF!AE1022</f>
        <v>0</v>
      </c>
      <c r="H1015" s="148">
        <f>LF!AF1022</f>
        <v>0</v>
      </c>
      <c r="I1015" s="148">
        <f>LF!AH1022</f>
        <v>0</v>
      </c>
      <c r="J1015" s="148">
        <f>LF!AI1022</f>
        <v>0</v>
      </c>
      <c r="K1015" s="148">
        <f>LF!AK1022</f>
        <v>0</v>
      </c>
      <c r="L1015" s="148">
        <f>LF!AM1022</f>
        <v>0</v>
      </c>
      <c r="M1015" s="148">
        <f>LF!AN1022</f>
        <v>0</v>
      </c>
      <c r="N1015" s="148">
        <f>LF!AO1022</f>
        <v>0</v>
      </c>
      <c r="O1015" s="148">
        <f>LF!AP1022</f>
        <v>0</v>
      </c>
      <c r="P1015" s="148">
        <f>LF!AQ1022</f>
        <v>0</v>
      </c>
      <c r="Q1015" s="148">
        <f>COUNTIF(LF!AR1022,"Yes")</f>
        <v>0</v>
      </c>
      <c r="R1015" s="55"/>
      <c r="S1015" s="148">
        <f>Oncho!K1022</f>
        <v>0</v>
      </c>
      <c r="T1015" s="148">
        <f>MAX(Oncho!AB1022,Oncho!BA1022)</f>
        <v>0</v>
      </c>
      <c r="U1015" s="148">
        <f>MAX(Oncho!AC1022,Oncho!BB1022)</f>
        <v>0</v>
      </c>
      <c r="V1015" s="148">
        <f>MAX(Oncho!AE1022,Oncho!BD1022)</f>
        <v>0</v>
      </c>
      <c r="W1015" s="148">
        <f>MAX(Oncho!AF1022,Oncho!BE1022)</f>
        <v>0</v>
      </c>
      <c r="X1015" s="148">
        <f>MAX(Oncho!AG1022,Oncho!BF1022)</f>
        <v>0</v>
      </c>
      <c r="Y1015" s="148">
        <f>MAX(Oncho!AH1022,Oncho!BG1022)</f>
        <v>0</v>
      </c>
      <c r="Z1015" s="148">
        <f>MAX(Oncho!AI1022,Oncho!BH1022)</f>
        <v>0</v>
      </c>
      <c r="AA1015" s="148">
        <f>MAX(Oncho!AJ1022,Oncho!BI1022)</f>
        <v>0</v>
      </c>
      <c r="AB1015" s="148">
        <f>MAX(COUNTIF(Oncho!AK1022,"Yes"),COUNTIF(Oncho!BJ1022,"Yes"))</f>
        <v>0</v>
      </c>
      <c r="AC1015" s="55"/>
      <c r="AD1015" s="148">
        <f>Schisto!P1024</f>
        <v>0</v>
      </c>
      <c r="AE1015" s="148">
        <f>Schisto!AI1024</f>
        <v>0</v>
      </c>
      <c r="AF1015" s="148">
        <f>Schisto!AJ1024</f>
        <v>0</v>
      </c>
      <c r="AG1015" s="148">
        <f>Schisto!AN1024</f>
        <v>0</v>
      </c>
      <c r="AH1015" s="148">
        <f>Schisto!AO1024</f>
        <v>0</v>
      </c>
      <c r="AI1015" s="148">
        <f>Schisto!AT1024</f>
        <v>0</v>
      </c>
      <c r="AJ1015" s="148">
        <f>Schisto!AU1024</f>
        <v>0</v>
      </c>
      <c r="AK1015" s="148">
        <f>Schisto!AV1024</f>
        <v>0</v>
      </c>
      <c r="AL1015" s="148">
        <f>Schisto!AW1024</f>
        <v>0</v>
      </c>
      <c r="AM1015" s="148">
        <f>COUNTIF(Schisto!AX1024,"Yes")</f>
        <v>0</v>
      </c>
      <c r="AN1015" s="55"/>
      <c r="AO1015" s="148">
        <f>STH!P1024</f>
        <v>0</v>
      </c>
      <c r="AP1015" s="148">
        <f>MAX(STH!AK1024,STH!BS1024)</f>
        <v>0</v>
      </c>
      <c r="AQ1015" s="148">
        <f>MAX(STH!AL1024,STH!BT1024)</f>
        <v>0</v>
      </c>
      <c r="AR1015" s="148">
        <f>MAX(STH!AM1024,STH!BU1024)</f>
        <v>0</v>
      </c>
      <c r="AS1015" s="148">
        <f>MAX(STH!AN1024,STH!BV1024)</f>
        <v>0</v>
      </c>
      <c r="AT1015" s="148">
        <f>MAX(STH!AO1024,STH!BW1024)</f>
        <v>0</v>
      </c>
      <c r="AU1015" s="148">
        <f>MAX(STH!AQ1024,STH!BY1024)</f>
        <v>0</v>
      </c>
      <c r="AV1015" s="148">
        <f>MAX(STH!AR1024,STH!BZ1024)</f>
        <v>0</v>
      </c>
      <c r="AW1015" s="148">
        <f>MAX(STH!AS1024,STH!CA1024)</f>
        <v>0</v>
      </c>
      <c r="AX1015" s="148">
        <f>MAX(STH!AT1024,STH!CB1024)</f>
        <v>0</v>
      </c>
      <c r="AY1015" s="148">
        <f>MAX(STH!AU1024,STH!CC1024)</f>
        <v>0</v>
      </c>
      <c r="AZ1015" s="148">
        <f>MAX(STH!AV1024,STH!CD1024)</f>
        <v>0</v>
      </c>
      <c r="BA1015" s="148">
        <f>MAX(STH!AW1024,STH!CE1024)</f>
        <v>0</v>
      </c>
      <c r="BB1015" s="148">
        <f>MAX(STH!AX1024,STH!CF1024)</f>
        <v>0</v>
      </c>
      <c r="BC1015" s="148">
        <f>MAX(STH!AY1024,STH!CG1024)</f>
        <v>0</v>
      </c>
      <c r="BD1015" s="148">
        <f>MAX(STH!AZ1024,STH!CH1024)</f>
        <v>0</v>
      </c>
      <c r="BE1015" s="148">
        <f>MAX(STH!BA1024,STH!CI1024)</f>
        <v>0</v>
      </c>
      <c r="BF1015" s="148">
        <f>MAX(STH!BB1024,STH!CJ1024)</f>
        <v>0</v>
      </c>
      <c r="BG1015" s="148">
        <f>MAX(COUNTIF(STH!BC1024,"Yes"),COUNTIF(STH!CK1024,"Yes"))</f>
        <v>0</v>
      </c>
      <c r="BH1015" s="55"/>
      <c r="BI1015" s="148">
        <f>Trachoma!Q1027</f>
        <v>0</v>
      </c>
      <c r="BJ1015" s="148">
        <f>Trachoma!AK1027</f>
        <v>0</v>
      </c>
      <c r="BK1015" s="148">
        <f>Trachoma!AL1027</f>
        <v>0</v>
      </c>
      <c r="BL1015" s="148">
        <f>Trachoma!AN1027</f>
        <v>0</v>
      </c>
      <c r="BM1015" s="148">
        <f>Trachoma!AO1027</f>
        <v>0</v>
      </c>
      <c r="BN1015" s="148">
        <f>Trachoma!AT1027</f>
        <v>0</v>
      </c>
      <c r="BO1015" s="148">
        <f>Trachoma!AU1027</f>
        <v>0</v>
      </c>
      <c r="BP1015" s="148">
        <f>Trachoma!AV1027</f>
        <v>0</v>
      </c>
      <c r="BQ1015" s="148">
        <f>Trachoma!AW1027</f>
        <v>0</v>
      </c>
      <c r="BR1015" s="148">
        <f>COUNTIF(Trachoma!AX1027,"Yes")</f>
        <v>0</v>
      </c>
      <c r="BS1015" s="55"/>
      <c r="BT1015" s="148">
        <f t="shared" si="164"/>
        <v>0</v>
      </c>
      <c r="BU1015" s="148">
        <f t="shared" si="165"/>
        <v>0</v>
      </c>
      <c r="BV1015" s="148">
        <f t="shared" si="166"/>
        <v>0</v>
      </c>
      <c r="BW1015" s="148">
        <f t="shared" si="167"/>
        <v>0</v>
      </c>
      <c r="BX1015" s="148">
        <f t="shared" si="168"/>
        <v>0</v>
      </c>
      <c r="BY1015" s="148">
        <f t="shared" si="170"/>
        <v>0</v>
      </c>
      <c r="BZ1015" s="148">
        <f t="shared" si="171"/>
        <v>0</v>
      </c>
      <c r="CA1015" s="148">
        <f t="shared" si="172"/>
        <v>0</v>
      </c>
      <c r="CB1015" s="148">
        <f t="shared" si="173"/>
        <v>0</v>
      </c>
      <c r="CC1015" s="148">
        <f t="shared" si="169"/>
        <v>0</v>
      </c>
    </row>
    <row r="1016" spans="2:81" x14ac:dyDescent="0.25">
      <c r="B1016" s="361">
        <f>Demography!B1024</f>
        <v>0</v>
      </c>
      <c r="C1016" s="361">
        <f>Demography!C1024</f>
        <v>0</v>
      </c>
      <c r="D1016" s="362">
        <f>Demography!D1024</f>
        <v>0</v>
      </c>
      <c r="E1016" s="337"/>
      <c r="F1016" s="362">
        <f>LF!M1023</f>
        <v>0</v>
      </c>
      <c r="G1016" s="362">
        <f>LF!AE1023</f>
        <v>0</v>
      </c>
      <c r="H1016" s="362">
        <f>LF!AF1023</f>
        <v>0</v>
      </c>
      <c r="I1016" s="362">
        <f>LF!AH1023</f>
        <v>0</v>
      </c>
      <c r="J1016" s="362">
        <f>LF!AI1023</f>
        <v>0</v>
      </c>
      <c r="K1016" s="362">
        <f>LF!AK1023</f>
        <v>0</v>
      </c>
      <c r="L1016" s="362">
        <f>LF!AM1023</f>
        <v>0</v>
      </c>
      <c r="M1016" s="362">
        <f>LF!AN1023</f>
        <v>0</v>
      </c>
      <c r="N1016" s="362">
        <f>LF!AO1023</f>
        <v>0</v>
      </c>
      <c r="O1016" s="362">
        <f>LF!AP1023</f>
        <v>0</v>
      </c>
      <c r="P1016" s="362">
        <f>LF!AQ1023</f>
        <v>0</v>
      </c>
      <c r="Q1016" s="362">
        <f>COUNTIF(LF!AR1023,"Yes")</f>
        <v>0</v>
      </c>
      <c r="R1016" s="337"/>
      <c r="S1016" s="362">
        <f>Oncho!K1023</f>
        <v>0</v>
      </c>
      <c r="T1016" s="362">
        <f>MAX(Oncho!AB1023,Oncho!BA1023)</f>
        <v>0</v>
      </c>
      <c r="U1016" s="362">
        <f>MAX(Oncho!AC1023,Oncho!BB1023)</f>
        <v>0</v>
      </c>
      <c r="V1016" s="362">
        <f>MAX(Oncho!AE1023,Oncho!BD1023)</f>
        <v>0</v>
      </c>
      <c r="W1016" s="362">
        <f>MAX(Oncho!AF1023,Oncho!BE1023)</f>
        <v>0</v>
      </c>
      <c r="X1016" s="362">
        <f>MAX(Oncho!AG1023,Oncho!BF1023)</f>
        <v>0</v>
      </c>
      <c r="Y1016" s="362">
        <f>MAX(Oncho!AH1023,Oncho!BG1023)</f>
        <v>0</v>
      </c>
      <c r="Z1016" s="362">
        <f>MAX(Oncho!AI1023,Oncho!BH1023)</f>
        <v>0</v>
      </c>
      <c r="AA1016" s="362">
        <f>MAX(Oncho!AJ1023,Oncho!BI1023)</f>
        <v>0</v>
      </c>
      <c r="AB1016" s="362">
        <f>MAX(COUNTIF(Oncho!AK1023,"Yes"),COUNTIF(Oncho!BJ1023,"Yes"))</f>
        <v>0</v>
      </c>
      <c r="AC1016" s="337"/>
      <c r="AD1016" s="362">
        <f>Schisto!P1025</f>
        <v>0</v>
      </c>
      <c r="AE1016" s="362">
        <f>Schisto!AI1025</f>
        <v>0</v>
      </c>
      <c r="AF1016" s="362">
        <f>Schisto!AJ1025</f>
        <v>0</v>
      </c>
      <c r="AG1016" s="362">
        <f>Schisto!AN1025</f>
        <v>0</v>
      </c>
      <c r="AH1016" s="362">
        <f>Schisto!AO1025</f>
        <v>0</v>
      </c>
      <c r="AI1016" s="362">
        <f>Schisto!AT1025</f>
        <v>0</v>
      </c>
      <c r="AJ1016" s="362">
        <f>Schisto!AU1025</f>
        <v>0</v>
      </c>
      <c r="AK1016" s="362">
        <f>Schisto!AV1025</f>
        <v>0</v>
      </c>
      <c r="AL1016" s="362">
        <f>Schisto!AW1025</f>
        <v>0</v>
      </c>
      <c r="AM1016" s="362">
        <f>COUNTIF(Schisto!AX1025,"Yes")</f>
        <v>0</v>
      </c>
      <c r="AN1016" s="337"/>
      <c r="AO1016" s="362">
        <f>STH!P1025</f>
        <v>0</v>
      </c>
      <c r="AP1016" s="362">
        <f>MAX(STH!AK1025,STH!BS1025)</f>
        <v>0</v>
      </c>
      <c r="AQ1016" s="362">
        <f>MAX(STH!AL1025,STH!BT1025)</f>
        <v>0</v>
      </c>
      <c r="AR1016" s="362">
        <f>MAX(STH!AM1025,STH!BU1025)</f>
        <v>0</v>
      </c>
      <c r="AS1016" s="362">
        <f>MAX(STH!AN1025,STH!BV1025)</f>
        <v>0</v>
      </c>
      <c r="AT1016" s="362">
        <f>MAX(STH!AO1025,STH!BW1025)</f>
        <v>0</v>
      </c>
      <c r="AU1016" s="362">
        <f>MAX(STH!AQ1025,STH!BY1025)</f>
        <v>0</v>
      </c>
      <c r="AV1016" s="362">
        <f>MAX(STH!AR1025,STH!BZ1025)</f>
        <v>0</v>
      </c>
      <c r="AW1016" s="362">
        <f>MAX(STH!AS1025,STH!CA1025)</f>
        <v>0</v>
      </c>
      <c r="AX1016" s="362">
        <f>MAX(STH!AT1025,STH!CB1025)</f>
        <v>0</v>
      </c>
      <c r="AY1016" s="362">
        <f>MAX(STH!AU1025,STH!CC1025)</f>
        <v>0</v>
      </c>
      <c r="AZ1016" s="362">
        <f>MAX(STH!AV1025,STH!CD1025)</f>
        <v>0</v>
      </c>
      <c r="BA1016" s="362">
        <f>MAX(STH!AW1025,STH!CE1025)</f>
        <v>0</v>
      </c>
      <c r="BB1016" s="362">
        <f>MAX(STH!AX1025,STH!CF1025)</f>
        <v>0</v>
      </c>
      <c r="BC1016" s="362">
        <f>MAX(STH!AY1025,STH!CG1025)</f>
        <v>0</v>
      </c>
      <c r="BD1016" s="362">
        <f>MAX(STH!AZ1025,STH!CH1025)</f>
        <v>0</v>
      </c>
      <c r="BE1016" s="362">
        <f>MAX(STH!BA1025,STH!CI1025)</f>
        <v>0</v>
      </c>
      <c r="BF1016" s="362">
        <f>MAX(STH!BB1025,STH!CJ1025)</f>
        <v>0</v>
      </c>
      <c r="BG1016" s="362">
        <f>MAX(COUNTIF(STH!BC1025,"Yes"),COUNTIF(STH!CK1025,"Yes"))</f>
        <v>0</v>
      </c>
      <c r="BH1016" s="337"/>
      <c r="BI1016" s="362">
        <f>Trachoma!Q1028</f>
        <v>0</v>
      </c>
      <c r="BJ1016" s="362">
        <f>Trachoma!AK1028</f>
        <v>0</v>
      </c>
      <c r="BK1016" s="362">
        <f>Trachoma!AL1028</f>
        <v>0</v>
      </c>
      <c r="BL1016" s="362">
        <f>Trachoma!AN1028</f>
        <v>0</v>
      </c>
      <c r="BM1016" s="362">
        <f>Trachoma!AO1028</f>
        <v>0</v>
      </c>
      <c r="BN1016" s="362">
        <f>Trachoma!AT1028</f>
        <v>0</v>
      </c>
      <c r="BO1016" s="362">
        <f>Trachoma!AU1028</f>
        <v>0</v>
      </c>
      <c r="BP1016" s="362">
        <f>Trachoma!AV1028</f>
        <v>0</v>
      </c>
      <c r="BQ1016" s="362">
        <f>Trachoma!AW1028</f>
        <v>0</v>
      </c>
      <c r="BR1016" s="362">
        <f>COUNTIF(Trachoma!AX1028,"Yes")</f>
        <v>0</v>
      </c>
      <c r="BS1016" s="337"/>
      <c r="BT1016" s="362">
        <f t="shared" si="164"/>
        <v>0</v>
      </c>
      <c r="BU1016" s="362">
        <f t="shared" si="165"/>
        <v>0</v>
      </c>
      <c r="BV1016" s="362">
        <f t="shared" si="166"/>
        <v>0</v>
      </c>
      <c r="BW1016" s="362">
        <f t="shared" si="167"/>
        <v>0</v>
      </c>
      <c r="BX1016" s="362">
        <f t="shared" si="168"/>
        <v>0</v>
      </c>
      <c r="BY1016" s="362">
        <f t="shared" si="170"/>
        <v>0</v>
      </c>
      <c r="BZ1016" s="362">
        <f t="shared" si="171"/>
        <v>0</v>
      </c>
      <c r="CA1016" s="362">
        <f t="shared" si="172"/>
        <v>0</v>
      </c>
      <c r="CB1016" s="362">
        <f t="shared" si="173"/>
        <v>0</v>
      </c>
      <c r="CC1016" s="362">
        <f t="shared" si="169"/>
        <v>0</v>
      </c>
    </row>
    <row r="1017" spans="2:81" x14ac:dyDescent="0.25">
      <c r="B1017" s="147">
        <f>Demography!B1025</f>
        <v>0</v>
      </c>
      <c r="C1017" s="147">
        <f>Demography!C1025</f>
        <v>0</v>
      </c>
      <c r="D1017" s="148">
        <f>Demography!D1025</f>
        <v>0</v>
      </c>
      <c r="E1017" s="55"/>
      <c r="F1017" s="148">
        <f>LF!M1024</f>
        <v>0</v>
      </c>
      <c r="G1017" s="148">
        <f>LF!AE1024</f>
        <v>0</v>
      </c>
      <c r="H1017" s="148">
        <f>LF!AF1024</f>
        <v>0</v>
      </c>
      <c r="I1017" s="148">
        <f>LF!AH1024</f>
        <v>0</v>
      </c>
      <c r="J1017" s="148">
        <f>LF!AI1024</f>
        <v>0</v>
      </c>
      <c r="K1017" s="148">
        <f>LF!AK1024</f>
        <v>0</v>
      </c>
      <c r="L1017" s="148">
        <f>LF!AM1024</f>
        <v>0</v>
      </c>
      <c r="M1017" s="148">
        <f>LF!AN1024</f>
        <v>0</v>
      </c>
      <c r="N1017" s="148">
        <f>LF!AO1024</f>
        <v>0</v>
      </c>
      <c r="O1017" s="148">
        <f>LF!AP1024</f>
        <v>0</v>
      </c>
      <c r="P1017" s="148">
        <f>LF!AQ1024</f>
        <v>0</v>
      </c>
      <c r="Q1017" s="148">
        <f>COUNTIF(LF!AR1024,"Yes")</f>
        <v>0</v>
      </c>
      <c r="R1017" s="55"/>
      <c r="S1017" s="148">
        <f>Oncho!K1024</f>
        <v>0</v>
      </c>
      <c r="T1017" s="148">
        <f>MAX(Oncho!AB1024,Oncho!BA1024)</f>
        <v>0</v>
      </c>
      <c r="U1017" s="148">
        <f>MAX(Oncho!AC1024,Oncho!BB1024)</f>
        <v>0</v>
      </c>
      <c r="V1017" s="148">
        <f>MAX(Oncho!AE1024,Oncho!BD1024)</f>
        <v>0</v>
      </c>
      <c r="W1017" s="148">
        <f>MAX(Oncho!AF1024,Oncho!BE1024)</f>
        <v>0</v>
      </c>
      <c r="X1017" s="148">
        <f>MAX(Oncho!AG1024,Oncho!BF1024)</f>
        <v>0</v>
      </c>
      <c r="Y1017" s="148">
        <f>MAX(Oncho!AH1024,Oncho!BG1024)</f>
        <v>0</v>
      </c>
      <c r="Z1017" s="148">
        <f>MAX(Oncho!AI1024,Oncho!BH1024)</f>
        <v>0</v>
      </c>
      <c r="AA1017" s="148">
        <f>MAX(Oncho!AJ1024,Oncho!BI1024)</f>
        <v>0</v>
      </c>
      <c r="AB1017" s="148">
        <f>MAX(COUNTIF(Oncho!AK1024,"Yes"),COUNTIF(Oncho!BJ1024,"Yes"))</f>
        <v>0</v>
      </c>
      <c r="AC1017" s="55"/>
      <c r="AD1017" s="148">
        <f>Schisto!P1026</f>
        <v>0</v>
      </c>
      <c r="AE1017" s="148">
        <f>Schisto!AI1026</f>
        <v>0</v>
      </c>
      <c r="AF1017" s="148">
        <f>Schisto!AJ1026</f>
        <v>0</v>
      </c>
      <c r="AG1017" s="148">
        <f>Schisto!AN1026</f>
        <v>0</v>
      </c>
      <c r="AH1017" s="148">
        <f>Schisto!AO1026</f>
        <v>0</v>
      </c>
      <c r="AI1017" s="148">
        <f>Schisto!AT1026</f>
        <v>0</v>
      </c>
      <c r="AJ1017" s="148">
        <f>Schisto!AU1026</f>
        <v>0</v>
      </c>
      <c r="AK1017" s="148">
        <f>Schisto!AV1026</f>
        <v>0</v>
      </c>
      <c r="AL1017" s="148">
        <f>Schisto!AW1026</f>
        <v>0</v>
      </c>
      <c r="AM1017" s="148">
        <f>COUNTIF(Schisto!AX1026,"Yes")</f>
        <v>0</v>
      </c>
      <c r="AN1017" s="55"/>
      <c r="AO1017" s="148">
        <f>STH!P1026</f>
        <v>0</v>
      </c>
      <c r="AP1017" s="148">
        <f>MAX(STH!AK1026,STH!BS1026)</f>
        <v>0</v>
      </c>
      <c r="AQ1017" s="148">
        <f>MAX(STH!AL1026,STH!BT1026)</f>
        <v>0</v>
      </c>
      <c r="AR1017" s="148">
        <f>MAX(STH!AM1026,STH!BU1026)</f>
        <v>0</v>
      </c>
      <c r="AS1017" s="148">
        <f>MAX(STH!AN1026,STH!BV1026)</f>
        <v>0</v>
      </c>
      <c r="AT1017" s="148">
        <f>MAX(STH!AO1026,STH!BW1026)</f>
        <v>0</v>
      </c>
      <c r="AU1017" s="148">
        <f>MAX(STH!AQ1026,STH!BY1026)</f>
        <v>0</v>
      </c>
      <c r="AV1017" s="148">
        <f>MAX(STH!AR1026,STH!BZ1026)</f>
        <v>0</v>
      </c>
      <c r="AW1017" s="148">
        <f>MAX(STH!AS1026,STH!CA1026)</f>
        <v>0</v>
      </c>
      <c r="AX1017" s="148">
        <f>MAX(STH!AT1026,STH!CB1026)</f>
        <v>0</v>
      </c>
      <c r="AY1017" s="148">
        <f>MAX(STH!AU1026,STH!CC1026)</f>
        <v>0</v>
      </c>
      <c r="AZ1017" s="148">
        <f>MAX(STH!AV1026,STH!CD1026)</f>
        <v>0</v>
      </c>
      <c r="BA1017" s="148">
        <f>MAX(STH!AW1026,STH!CE1026)</f>
        <v>0</v>
      </c>
      <c r="BB1017" s="148">
        <f>MAX(STH!AX1026,STH!CF1026)</f>
        <v>0</v>
      </c>
      <c r="BC1017" s="148">
        <f>MAX(STH!AY1026,STH!CG1026)</f>
        <v>0</v>
      </c>
      <c r="BD1017" s="148">
        <f>MAX(STH!AZ1026,STH!CH1026)</f>
        <v>0</v>
      </c>
      <c r="BE1017" s="148">
        <f>MAX(STH!BA1026,STH!CI1026)</f>
        <v>0</v>
      </c>
      <c r="BF1017" s="148">
        <f>MAX(STH!BB1026,STH!CJ1026)</f>
        <v>0</v>
      </c>
      <c r="BG1017" s="148">
        <f>MAX(COUNTIF(STH!BC1026,"Yes"),COUNTIF(STH!CK1026,"Yes"))</f>
        <v>0</v>
      </c>
      <c r="BH1017" s="55"/>
      <c r="BI1017" s="148">
        <f>Trachoma!Q1029</f>
        <v>0</v>
      </c>
      <c r="BJ1017" s="148">
        <f>Trachoma!AK1029</f>
        <v>0</v>
      </c>
      <c r="BK1017" s="148">
        <f>Trachoma!AL1029</f>
        <v>0</v>
      </c>
      <c r="BL1017" s="148">
        <f>Trachoma!AN1029</f>
        <v>0</v>
      </c>
      <c r="BM1017" s="148">
        <f>Trachoma!AO1029</f>
        <v>0</v>
      </c>
      <c r="BN1017" s="148">
        <f>Trachoma!AT1029</f>
        <v>0</v>
      </c>
      <c r="BO1017" s="148">
        <f>Trachoma!AU1029</f>
        <v>0</v>
      </c>
      <c r="BP1017" s="148">
        <f>Trachoma!AV1029</f>
        <v>0</v>
      </c>
      <c r="BQ1017" s="148">
        <f>Trachoma!AW1029</f>
        <v>0</v>
      </c>
      <c r="BR1017" s="148">
        <f>COUNTIF(Trachoma!AX1029,"Yes")</f>
        <v>0</v>
      </c>
      <c r="BS1017" s="55"/>
      <c r="BT1017" s="148">
        <f t="shared" si="164"/>
        <v>0</v>
      </c>
      <c r="BU1017" s="148">
        <f t="shared" si="165"/>
        <v>0</v>
      </c>
      <c r="BV1017" s="148">
        <f t="shared" si="166"/>
        <v>0</v>
      </c>
      <c r="BW1017" s="148">
        <f t="shared" si="167"/>
        <v>0</v>
      </c>
      <c r="BX1017" s="148">
        <f t="shared" si="168"/>
        <v>0</v>
      </c>
      <c r="BY1017" s="148">
        <f t="shared" si="170"/>
        <v>0</v>
      </c>
      <c r="BZ1017" s="148">
        <f t="shared" si="171"/>
        <v>0</v>
      </c>
      <c r="CA1017" s="148">
        <f t="shared" si="172"/>
        <v>0</v>
      </c>
      <c r="CB1017" s="148">
        <f t="shared" si="173"/>
        <v>0</v>
      </c>
      <c r="CC1017" s="148">
        <f t="shared" si="169"/>
        <v>0</v>
      </c>
    </row>
    <row r="1018" spans="2:81" x14ac:dyDescent="0.25">
      <c r="B1018" s="361">
        <f>Demography!B1026</f>
        <v>0</v>
      </c>
      <c r="C1018" s="361">
        <f>Demography!C1026</f>
        <v>0</v>
      </c>
      <c r="D1018" s="362">
        <f>Demography!D1026</f>
        <v>0</v>
      </c>
      <c r="E1018" s="337"/>
      <c r="F1018" s="362">
        <f>LF!M1025</f>
        <v>0</v>
      </c>
      <c r="G1018" s="362">
        <f>LF!AE1025</f>
        <v>0</v>
      </c>
      <c r="H1018" s="362">
        <f>LF!AF1025</f>
        <v>0</v>
      </c>
      <c r="I1018" s="362">
        <f>LF!AH1025</f>
        <v>0</v>
      </c>
      <c r="J1018" s="362">
        <f>LF!AI1025</f>
        <v>0</v>
      </c>
      <c r="K1018" s="362">
        <f>LF!AK1025</f>
        <v>0</v>
      </c>
      <c r="L1018" s="362">
        <f>LF!AM1025</f>
        <v>0</v>
      </c>
      <c r="M1018" s="362">
        <f>LF!AN1025</f>
        <v>0</v>
      </c>
      <c r="N1018" s="362">
        <f>LF!AO1025</f>
        <v>0</v>
      </c>
      <c r="O1018" s="362">
        <f>LF!AP1025</f>
        <v>0</v>
      </c>
      <c r="P1018" s="362">
        <f>LF!AQ1025</f>
        <v>0</v>
      </c>
      <c r="Q1018" s="362">
        <f>COUNTIF(LF!AR1025,"Yes")</f>
        <v>0</v>
      </c>
      <c r="R1018" s="337"/>
      <c r="S1018" s="362">
        <f>Oncho!K1025</f>
        <v>0</v>
      </c>
      <c r="T1018" s="362">
        <f>MAX(Oncho!AB1025,Oncho!BA1025)</f>
        <v>0</v>
      </c>
      <c r="U1018" s="362">
        <f>MAX(Oncho!AC1025,Oncho!BB1025)</f>
        <v>0</v>
      </c>
      <c r="V1018" s="362">
        <f>MAX(Oncho!AE1025,Oncho!BD1025)</f>
        <v>0</v>
      </c>
      <c r="W1018" s="362">
        <f>MAX(Oncho!AF1025,Oncho!BE1025)</f>
        <v>0</v>
      </c>
      <c r="X1018" s="362">
        <f>MAX(Oncho!AG1025,Oncho!BF1025)</f>
        <v>0</v>
      </c>
      <c r="Y1018" s="362">
        <f>MAX(Oncho!AH1025,Oncho!BG1025)</f>
        <v>0</v>
      </c>
      <c r="Z1018" s="362">
        <f>MAX(Oncho!AI1025,Oncho!BH1025)</f>
        <v>0</v>
      </c>
      <c r="AA1018" s="362">
        <f>MAX(Oncho!AJ1025,Oncho!BI1025)</f>
        <v>0</v>
      </c>
      <c r="AB1018" s="362">
        <f>MAX(COUNTIF(Oncho!AK1025,"Yes"),COUNTIF(Oncho!BJ1025,"Yes"))</f>
        <v>0</v>
      </c>
      <c r="AC1018" s="337"/>
      <c r="AD1018" s="362">
        <f>Schisto!P1027</f>
        <v>0</v>
      </c>
      <c r="AE1018" s="362">
        <f>Schisto!AI1027</f>
        <v>0</v>
      </c>
      <c r="AF1018" s="362">
        <f>Schisto!AJ1027</f>
        <v>0</v>
      </c>
      <c r="AG1018" s="362">
        <f>Schisto!AN1027</f>
        <v>0</v>
      </c>
      <c r="AH1018" s="362">
        <f>Schisto!AO1027</f>
        <v>0</v>
      </c>
      <c r="AI1018" s="362">
        <f>Schisto!AT1027</f>
        <v>0</v>
      </c>
      <c r="AJ1018" s="362">
        <f>Schisto!AU1027</f>
        <v>0</v>
      </c>
      <c r="AK1018" s="362">
        <f>Schisto!AV1027</f>
        <v>0</v>
      </c>
      <c r="AL1018" s="362">
        <f>Schisto!AW1027</f>
        <v>0</v>
      </c>
      <c r="AM1018" s="362">
        <f>COUNTIF(Schisto!AX1027,"Yes")</f>
        <v>0</v>
      </c>
      <c r="AN1018" s="337"/>
      <c r="AO1018" s="362">
        <f>STH!P1027</f>
        <v>0</v>
      </c>
      <c r="AP1018" s="362">
        <f>MAX(STH!AK1027,STH!BS1027)</f>
        <v>0</v>
      </c>
      <c r="AQ1018" s="362">
        <f>MAX(STH!AL1027,STH!BT1027)</f>
        <v>0</v>
      </c>
      <c r="AR1018" s="362">
        <f>MAX(STH!AM1027,STH!BU1027)</f>
        <v>0</v>
      </c>
      <c r="AS1018" s="362">
        <f>MAX(STH!AN1027,STH!BV1027)</f>
        <v>0</v>
      </c>
      <c r="AT1018" s="362">
        <f>MAX(STH!AO1027,STH!BW1027)</f>
        <v>0</v>
      </c>
      <c r="AU1018" s="362">
        <f>MAX(STH!AQ1027,STH!BY1027)</f>
        <v>0</v>
      </c>
      <c r="AV1018" s="362">
        <f>MAX(STH!AR1027,STH!BZ1027)</f>
        <v>0</v>
      </c>
      <c r="AW1018" s="362">
        <f>MAX(STH!AS1027,STH!CA1027)</f>
        <v>0</v>
      </c>
      <c r="AX1018" s="362">
        <f>MAX(STH!AT1027,STH!CB1027)</f>
        <v>0</v>
      </c>
      <c r="AY1018" s="362">
        <f>MAX(STH!AU1027,STH!CC1027)</f>
        <v>0</v>
      </c>
      <c r="AZ1018" s="362">
        <f>MAX(STH!AV1027,STH!CD1027)</f>
        <v>0</v>
      </c>
      <c r="BA1018" s="362">
        <f>MAX(STH!AW1027,STH!CE1027)</f>
        <v>0</v>
      </c>
      <c r="BB1018" s="362">
        <f>MAX(STH!AX1027,STH!CF1027)</f>
        <v>0</v>
      </c>
      <c r="BC1018" s="362">
        <f>MAX(STH!AY1027,STH!CG1027)</f>
        <v>0</v>
      </c>
      <c r="BD1018" s="362">
        <f>MAX(STH!AZ1027,STH!CH1027)</f>
        <v>0</v>
      </c>
      <c r="BE1018" s="362">
        <f>MAX(STH!BA1027,STH!CI1027)</f>
        <v>0</v>
      </c>
      <c r="BF1018" s="362">
        <f>MAX(STH!BB1027,STH!CJ1027)</f>
        <v>0</v>
      </c>
      <c r="BG1018" s="362">
        <f>MAX(COUNTIF(STH!BC1027,"Yes"),COUNTIF(STH!CK1027,"Yes"))</f>
        <v>0</v>
      </c>
      <c r="BH1018" s="337"/>
      <c r="BI1018" s="362">
        <f>Trachoma!Q1030</f>
        <v>0</v>
      </c>
      <c r="BJ1018" s="362">
        <f>Trachoma!AK1030</f>
        <v>0</v>
      </c>
      <c r="BK1018" s="362">
        <f>Trachoma!AL1030</f>
        <v>0</v>
      </c>
      <c r="BL1018" s="362">
        <f>Trachoma!AN1030</f>
        <v>0</v>
      </c>
      <c r="BM1018" s="362">
        <f>Trachoma!AO1030</f>
        <v>0</v>
      </c>
      <c r="BN1018" s="362">
        <f>Trachoma!AT1030</f>
        <v>0</v>
      </c>
      <c r="BO1018" s="362">
        <f>Trachoma!AU1030</f>
        <v>0</v>
      </c>
      <c r="BP1018" s="362">
        <f>Trachoma!AV1030</f>
        <v>0</v>
      </c>
      <c r="BQ1018" s="362">
        <f>Trachoma!AW1030</f>
        <v>0</v>
      </c>
      <c r="BR1018" s="362">
        <f>COUNTIF(Trachoma!AX1030,"Yes")</f>
        <v>0</v>
      </c>
      <c r="BS1018" s="337"/>
      <c r="BT1018" s="362">
        <f t="shared" si="164"/>
        <v>0</v>
      </c>
      <c r="BU1018" s="362">
        <f t="shared" si="165"/>
        <v>0</v>
      </c>
      <c r="BV1018" s="362">
        <f t="shared" si="166"/>
        <v>0</v>
      </c>
      <c r="BW1018" s="362">
        <f t="shared" si="167"/>
        <v>0</v>
      </c>
      <c r="BX1018" s="362">
        <f t="shared" si="168"/>
        <v>0</v>
      </c>
      <c r="BY1018" s="362">
        <f t="shared" si="170"/>
        <v>0</v>
      </c>
      <c r="BZ1018" s="362">
        <f t="shared" si="171"/>
        <v>0</v>
      </c>
      <c r="CA1018" s="362">
        <f t="shared" si="172"/>
        <v>0</v>
      </c>
      <c r="CB1018" s="362">
        <f t="shared" si="173"/>
        <v>0</v>
      </c>
      <c r="CC1018" s="362">
        <f t="shared" si="169"/>
        <v>0</v>
      </c>
    </row>
    <row r="1019" spans="2:81" x14ac:dyDescent="0.25">
      <c r="B1019" s="147">
        <f>Demography!B1027</f>
        <v>0</v>
      </c>
      <c r="C1019" s="147">
        <f>Demography!C1027</f>
        <v>0</v>
      </c>
      <c r="D1019" s="148">
        <f>Demography!D1027</f>
        <v>0</v>
      </c>
      <c r="E1019" s="55"/>
      <c r="F1019" s="148">
        <f>LF!M1026</f>
        <v>0</v>
      </c>
      <c r="G1019" s="148">
        <f>LF!AE1026</f>
        <v>0</v>
      </c>
      <c r="H1019" s="148">
        <f>LF!AF1026</f>
        <v>0</v>
      </c>
      <c r="I1019" s="148">
        <f>LF!AH1026</f>
        <v>0</v>
      </c>
      <c r="J1019" s="148">
        <f>LF!AI1026</f>
        <v>0</v>
      </c>
      <c r="K1019" s="148">
        <f>LF!AK1026</f>
        <v>0</v>
      </c>
      <c r="L1019" s="148">
        <f>LF!AM1026</f>
        <v>0</v>
      </c>
      <c r="M1019" s="148">
        <f>LF!AN1026</f>
        <v>0</v>
      </c>
      <c r="N1019" s="148">
        <f>LF!AO1026</f>
        <v>0</v>
      </c>
      <c r="O1019" s="148">
        <f>LF!AP1026</f>
        <v>0</v>
      </c>
      <c r="P1019" s="148">
        <f>LF!AQ1026</f>
        <v>0</v>
      </c>
      <c r="Q1019" s="148">
        <f>COUNTIF(LF!AR1026,"Yes")</f>
        <v>0</v>
      </c>
      <c r="R1019" s="55"/>
      <c r="S1019" s="148">
        <f>Oncho!K1026</f>
        <v>0</v>
      </c>
      <c r="T1019" s="148">
        <f>MAX(Oncho!AB1026,Oncho!BA1026)</f>
        <v>0</v>
      </c>
      <c r="U1019" s="148">
        <f>MAX(Oncho!AC1026,Oncho!BB1026)</f>
        <v>0</v>
      </c>
      <c r="V1019" s="148">
        <f>MAX(Oncho!AE1026,Oncho!BD1026)</f>
        <v>0</v>
      </c>
      <c r="W1019" s="148">
        <f>MAX(Oncho!AF1026,Oncho!BE1026)</f>
        <v>0</v>
      </c>
      <c r="X1019" s="148">
        <f>MAX(Oncho!AG1026,Oncho!BF1026)</f>
        <v>0</v>
      </c>
      <c r="Y1019" s="148">
        <f>MAX(Oncho!AH1026,Oncho!BG1026)</f>
        <v>0</v>
      </c>
      <c r="Z1019" s="148">
        <f>MAX(Oncho!AI1026,Oncho!BH1026)</f>
        <v>0</v>
      </c>
      <c r="AA1019" s="148">
        <f>MAX(Oncho!AJ1026,Oncho!BI1026)</f>
        <v>0</v>
      </c>
      <c r="AB1019" s="148">
        <f>MAX(COUNTIF(Oncho!AK1026,"Yes"),COUNTIF(Oncho!BJ1026,"Yes"))</f>
        <v>0</v>
      </c>
      <c r="AC1019" s="55"/>
      <c r="AD1019" s="148">
        <f>Schisto!P1028</f>
        <v>0</v>
      </c>
      <c r="AE1019" s="148">
        <f>Schisto!AI1028</f>
        <v>0</v>
      </c>
      <c r="AF1019" s="148">
        <f>Schisto!AJ1028</f>
        <v>0</v>
      </c>
      <c r="AG1019" s="148">
        <f>Schisto!AN1028</f>
        <v>0</v>
      </c>
      <c r="AH1019" s="148">
        <f>Schisto!AO1028</f>
        <v>0</v>
      </c>
      <c r="AI1019" s="148">
        <f>Schisto!AT1028</f>
        <v>0</v>
      </c>
      <c r="AJ1019" s="148">
        <f>Schisto!AU1028</f>
        <v>0</v>
      </c>
      <c r="AK1019" s="148">
        <f>Schisto!AV1028</f>
        <v>0</v>
      </c>
      <c r="AL1019" s="148">
        <f>Schisto!AW1028</f>
        <v>0</v>
      </c>
      <c r="AM1019" s="148">
        <f>COUNTIF(Schisto!AX1028,"Yes")</f>
        <v>0</v>
      </c>
      <c r="AN1019" s="55"/>
      <c r="AO1019" s="148">
        <f>STH!P1028</f>
        <v>0</v>
      </c>
      <c r="AP1019" s="148">
        <f>MAX(STH!AK1028,STH!BS1028)</f>
        <v>0</v>
      </c>
      <c r="AQ1019" s="148">
        <f>MAX(STH!AL1028,STH!BT1028)</f>
        <v>0</v>
      </c>
      <c r="AR1019" s="148">
        <f>MAX(STH!AM1028,STH!BU1028)</f>
        <v>0</v>
      </c>
      <c r="AS1019" s="148">
        <f>MAX(STH!AN1028,STH!BV1028)</f>
        <v>0</v>
      </c>
      <c r="AT1019" s="148">
        <f>MAX(STH!AO1028,STH!BW1028)</f>
        <v>0</v>
      </c>
      <c r="AU1019" s="148">
        <f>MAX(STH!AQ1028,STH!BY1028)</f>
        <v>0</v>
      </c>
      <c r="AV1019" s="148">
        <f>MAX(STH!AR1028,STH!BZ1028)</f>
        <v>0</v>
      </c>
      <c r="AW1019" s="148">
        <f>MAX(STH!AS1028,STH!CA1028)</f>
        <v>0</v>
      </c>
      <c r="AX1019" s="148">
        <f>MAX(STH!AT1028,STH!CB1028)</f>
        <v>0</v>
      </c>
      <c r="AY1019" s="148">
        <f>MAX(STH!AU1028,STH!CC1028)</f>
        <v>0</v>
      </c>
      <c r="AZ1019" s="148">
        <f>MAX(STH!AV1028,STH!CD1028)</f>
        <v>0</v>
      </c>
      <c r="BA1019" s="148">
        <f>MAX(STH!AW1028,STH!CE1028)</f>
        <v>0</v>
      </c>
      <c r="BB1019" s="148">
        <f>MAX(STH!AX1028,STH!CF1028)</f>
        <v>0</v>
      </c>
      <c r="BC1019" s="148">
        <f>MAX(STH!AY1028,STH!CG1028)</f>
        <v>0</v>
      </c>
      <c r="BD1019" s="148">
        <f>MAX(STH!AZ1028,STH!CH1028)</f>
        <v>0</v>
      </c>
      <c r="BE1019" s="148">
        <f>MAX(STH!BA1028,STH!CI1028)</f>
        <v>0</v>
      </c>
      <c r="BF1019" s="148">
        <f>MAX(STH!BB1028,STH!CJ1028)</f>
        <v>0</v>
      </c>
      <c r="BG1019" s="148">
        <f>MAX(COUNTIF(STH!BC1028,"Yes"),COUNTIF(STH!CK1028,"Yes"))</f>
        <v>0</v>
      </c>
      <c r="BH1019" s="55"/>
      <c r="BI1019" s="148">
        <f>Trachoma!Q1031</f>
        <v>0</v>
      </c>
      <c r="BJ1019" s="148">
        <f>Trachoma!AK1031</f>
        <v>0</v>
      </c>
      <c r="BK1019" s="148">
        <f>Trachoma!AL1031</f>
        <v>0</v>
      </c>
      <c r="BL1019" s="148">
        <f>Trachoma!AN1031</f>
        <v>0</v>
      </c>
      <c r="BM1019" s="148">
        <f>Trachoma!AO1031</f>
        <v>0</v>
      </c>
      <c r="BN1019" s="148">
        <f>Trachoma!AT1031</f>
        <v>0</v>
      </c>
      <c r="BO1019" s="148">
        <f>Trachoma!AU1031</f>
        <v>0</v>
      </c>
      <c r="BP1019" s="148">
        <f>Trachoma!AV1031</f>
        <v>0</v>
      </c>
      <c r="BQ1019" s="148">
        <f>Trachoma!AW1031</f>
        <v>0</v>
      </c>
      <c r="BR1019" s="148">
        <f>COUNTIF(Trachoma!AX1031,"Yes")</f>
        <v>0</v>
      </c>
      <c r="BS1019" s="55"/>
      <c r="BT1019" s="148">
        <f t="shared" si="164"/>
        <v>0</v>
      </c>
      <c r="BU1019" s="148">
        <f t="shared" si="165"/>
        <v>0</v>
      </c>
      <c r="BV1019" s="148">
        <f t="shared" si="166"/>
        <v>0</v>
      </c>
      <c r="BW1019" s="148">
        <f t="shared" si="167"/>
        <v>0</v>
      </c>
      <c r="BX1019" s="148">
        <f t="shared" si="168"/>
        <v>0</v>
      </c>
      <c r="BY1019" s="148">
        <f t="shared" si="170"/>
        <v>0</v>
      </c>
      <c r="BZ1019" s="148">
        <f t="shared" si="171"/>
        <v>0</v>
      </c>
      <c r="CA1019" s="148">
        <f t="shared" si="172"/>
        <v>0</v>
      </c>
      <c r="CB1019" s="148">
        <f t="shared" si="173"/>
        <v>0</v>
      </c>
      <c r="CC1019" s="148">
        <f t="shared" si="169"/>
        <v>0</v>
      </c>
    </row>
    <row r="1020" spans="2:81" x14ac:dyDescent="0.25">
      <c r="B1020" s="361">
        <f>Demography!B1028</f>
        <v>0</v>
      </c>
      <c r="C1020" s="361">
        <f>Demography!C1028</f>
        <v>0</v>
      </c>
      <c r="D1020" s="362">
        <f>Demography!D1028</f>
        <v>0</v>
      </c>
      <c r="E1020" s="337"/>
      <c r="F1020" s="362">
        <f>LF!M1027</f>
        <v>0</v>
      </c>
      <c r="G1020" s="362">
        <f>LF!AE1027</f>
        <v>0</v>
      </c>
      <c r="H1020" s="362">
        <f>LF!AF1027</f>
        <v>0</v>
      </c>
      <c r="I1020" s="362">
        <f>LF!AH1027</f>
        <v>0</v>
      </c>
      <c r="J1020" s="362">
        <f>LF!AI1027</f>
        <v>0</v>
      </c>
      <c r="K1020" s="362">
        <f>LF!AK1027</f>
        <v>0</v>
      </c>
      <c r="L1020" s="362">
        <f>LF!AM1027</f>
        <v>0</v>
      </c>
      <c r="M1020" s="362">
        <f>LF!AN1027</f>
        <v>0</v>
      </c>
      <c r="N1020" s="362">
        <f>LF!AO1027</f>
        <v>0</v>
      </c>
      <c r="O1020" s="362">
        <f>LF!AP1027</f>
        <v>0</v>
      </c>
      <c r="P1020" s="362">
        <f>LF!AQ1027</f>
        <v>0</v>
      </c>
      <c r="Q1020" s="362">
        <f>COUNTIF(LF!AR1027,"Yes")</f>
        <v>0</v>
      </c>
      <c r="R1020" s="337"/>
      <c r="S1020" s="362">
        <f>Oncho!K1027</f>
        <v>0</v>
      </c>
      <c r="T1020" s="362">
        <f>MAX(Oncho!AB1027,Oncho!BA1027)</f>
        <v>0</v>
      </c>
      <c r="U1020" s="362">
        <f>MAX(Oncho!AC1027,Oncho!BB1027)</f>
        <v>0</v>
      </c>
      <c r="V1020" s="362">
        <f>MAX(Oncho!AE1027,Oncho!BD1027)</f>
        <v>0</v>
      </c>
      <c r="W1020" s="362">
        <f>MAX(Oncho!AF1027,Oncho!BE1027)</f>
        <v>0</v>
      </c>
      <c r="X1020" s="362">
        <f>MAX(Oncho!AG1027,Oncho!BF1027)</f>
        <v>0</v>
      </c>
      <c r="Y1020" s="362">
        <f>MAX(Oncho!AH1027,Oncho!BG1027)</f>
        <v>0</v>
      </c>
      <c r="Z1020" s="362">
        <f>MAX(Oncho!AI1027,Oncho!BH1027)</f>
        <v>0</v>
      </c>
      <c r="AA1020" s="362">
        <f>MAX(Oncho!AJ1027,Oncho!BI1027)</f>
        <v>0</v>
      </c>
      <c r="AB1020" s="362">
        <f>MAX(COUNTIF(Oncho!AK1027,"Yes"),COUNTIF(Oncho!BJ1027,"Yes"))</f>
        <v>0</v>
      </c>
      <c r="AC1020" s="337"/>
      <c r="AD1020" s="362">
        <f>Schisto!P1029</f>
        <v>0</v>
      </c>
      <c r="AE1020" s="362">
        <f>Schisto!AI1029</f>
        <v>0</v>
      </c>
      <c r="AF1020" s="362">
        <f>Schisto!AJ1029</f>
        <v>0</v>
      </c>
      <c r="AG1020" s="362">
        <f>Schisto!AN1029</f>
        <v>0</v>
      </c>
      <c r="AH1020" s="362">
        <f>Schisto!AO1029</f>
        <v>0</v>
      </c>
      <c r="AI1020" s="362">
        <f>Schisto!AT1029</f>
        <v>0</v>
      </c>
      <c r="AJ1020" s="362">
        <f>Schisto!AU1029</f>
        <v>0</v>
      </c>
      <c r="AK1020" s="362">
        <f>Schisto!AV1029</f>
        <v>0</v>
      </c>
      <c r="AL1020" s="362">
        <f>Schisto!AW1029</f>
        <v>0</v>
      </c>
      <c r="AM1020" s="362">
        <f>COUNTIF(Schisto!AX1029,"Yes")</f>
        <v>0</v>
      </c>
      <c r="AN1020" s="337"/>
      <c r="AO1020" s="362">
        <f>STH!P1029</f>
        <v>0</v>
      </c>
      <c r="AP1020" s="362">
        <f>MAX(STH!AK1029,STH!BS1029)</f>
        <v>0</v>
      </c>
      <c r="AQ1020" s="362">
        <f>MAX(STH!AL1029,STH!BT1029)</f>
        <v>0</v>
      </c>
      <c r="AR1020" s="362">
        <f>MAX(STH!AM1029,STH!BU1029)</f>
        <v>0</v>
      </c>
      <c r="AS1020" s="362">
        <f>MAX(STH!AN1029,STH!BV1029)</f>
        <v>0</v>
      </c>
      <c r="AT1020" s="362">
        <f>MAX(STH!AO1029,STH!BW1029)</f>
        <v>0</v>
      </c>
      <c r="AU1020" s="362">
        <f>MAX(STH!AQ1029,STH!BY1029)</f>
        <v>0</v>
      </c>
      <c r="AV1020" s="362">
        <f>MAX(STH!AR1029,STH!BZ1029)</f>
        <v>0</v>
      </c>
      <c r="AW1020" s="362">
        <f>MAX(STH!AS1029,STH!CA1029)</f>
        <v>0</v>
      </c>
      <c r="AX1020" s="362">
        <f>MAX(STH!AT1029,STH!CB1029)</f>
        <v>0</v>
      </c>
      <c r="AY1020" s="362">
        <f>MAX(STH!AU1029,STH!CC1029)</f>
        <v>0</v>
      </c>
      <c r="AZ1020" s="362">
        <f>MAX(STH!AV1029,STH!CD1029)</f>
        <v>0</v>
      </c>
      <c r="BA1020" s="362">
        <f>MAX(STH!AW1029,STH!CE1029)</f>
        <v>0</v>
      </c>
      <c r="BB1020" s="362">
        <f>MAX(STH!AX1029,STH!CF1029)</f>
        <v>0</v>
      </c>
      <c r="BC1020" s="362">
        <f>MAX(STH!AY1029,STH!CG1029)</f>
        <v>0</v>
      </c>
      <c r="BD1020" s="362">
        <f>MAX(STH!AZ1029,STH!CH1029)</f>
        <v>0</v>
      </c>
      <c r="BE1020" s="362">
        <f>MAX(STH!BA1029,STH!CI1029)</f>
        <v>0</v>
      </c>
      <c r="BF1020" s="362">
        <f>MAX(STH!BB1029,STH!CJ1029)</f>
        <v>0</v>
      </c>
      <c r="BG1020" s="362">
        <f>MAX(COUNTIF(STH!BC1029,"Yes"),COUNTIF(STH!CK1029,"Yes"))</f>
        <v>0</v>
      </c>
      <c r="BH1020" s="337"/>
      <c r="BI1020" s="362">
        <f>Trachoma!Q1032</f>
        <v>0</v>
      </c>
      <c r="BJ1020" s="362">
        <f>Trachoma!AK1032</f>
        <v>0</v>
      </c>
      <c r="BK1020" s="362">
        <f>Trachoma!AL1032</f>
        <v>0</v>
      </c>
      <c r="BL1020" s="362">
        <f>Trachoma!AN1032</f>
        <v>0</v>
      </c>
      <c r="BM1020" s="362">
        <f>Trachoma!AO1032</f>
        <v>0</v>
      </c>
      <c r="BN1020" s="362">
        <f>Trachoma!AT1032</f>
        <v>0</v>
      </c>
      <c r="BO1020" s="362">
        <f>Trachoma!AU1032</f>
        <v>0</v>
      </c>
      <c r="BP1020" s="362">
        <f>Trachoma!AV1032</f>
        <v>0</v>
      </c>
      <c r="BQ1020" s="362">
        <f>Trachoma!AW1032</f>
        <v>0</v>
      </c>
      <c r="BR1020" s="362">
        <f>COUNTIF(Trachoma!AX1032,"Yes")</f>
        <v>0</v>
      </c>
      <c r="BS1020" s="337"/>
      <c r="BT1020" s="362">
        <f t="shared" si="164"/>
        <v>0</v>
      </c>
      <c r="BU1020" s="362">
        <f t="shared" si="165"/>
        <v>0</v>
      </c>
      <c r="BV1020" s="362">
        <f t="shared" si="166"/>
        <v>0</v>
      </c>
      <c r="BW1020" s="362">
        <f t="shared" si="167"/>
        <v>0</v>
      </c>
      <c r="BX1020" s="362">
        <f t="shared" si="168"/>
        <v>0</v>
      </c>
      <c r="BY1020" s="362">
        <f t="shared" si="170"/>
        <v>0</v>
      </c>
      <c r="BZ1020" s="362">
        <f t="shared" si="171"/>
        <v>0</v>
      </c>
      <c r="CA1020" s="362">
        <f t="shared" si="172"/>
        <v>0</v>
      </c>
      <c r="CB1020" s="362">
        <f t="shared" si="173"/>
        <v>0</v>
      </c>
      <c r="CC1020" s="362">
        <f t="shared" si="169"/>
        <v>0</v>
      </c>
    </row>
    <row r="1021" spans="2:81" x14ac:dyDescent="0.25">
      <c r="B1021" s="147">
        <f>Demography!B1029</f>
        <v>0</v>
      </c>
      <c r="C1021" s="147">
        <f>Demography!C1029</f>
        <v>0</v>
      </c>
      <c r="D1021" s="148">
        <f>Demography!D1029</f>
        <v>0</v>
      </c>
      <c r="E1021" s="55"/>
      <c r="F1021" s="148">
        <f>LF!M1028</f>
        <v>0</v>
      </c>
      <c r="G1021" s="148">
        <f>LF!AE1028</f>
        <v>0</v>
      </c>
      <c r="H1021" s="148">
        <f>LF!AF1028</f>
        <v>0</v>
      </c>
      <c r="I1021" s="148">
        <f>LF!AH1028</f>
        <v>0</v>
      </c>
      <c r="J1021" s="148">
        <f>LF!AI1028</f>
        <v>0</v>
      </c>
      <c r="K1021" s="148">
        <f>LF!AK1028</f>
        <v>0</v>
      </c>
      <c r="L1021" s="148">
        <f>LF!AM1028</f>
        <v>0</v>
      </c>
      <c r="M1021" s="148">
        <f>LF!AN1028</f>
        <v>0</v>
      </c>
      <c r="N1021" s="148">
        <f>LF!AO1028</f>
        <v>0</v>
      </c>
      <c r="O1021" s="148">
        <f>LF!AP1028</f>
        <v>0</v>
      </c>
      <c r="P1021" s="148">
        <f>LF!AQ1028</f>
        <v>0</v>
      </c>
      <c r="Q1021" s="148">
        <f>COUNTIF(LF!AR1028,"Yes")</f>
        <v>0</v>
      </c>
      <c r="R1021" s="55"/>
      <c r="S1021" s="148">
        <f>Oncho!K1028</f>
        <v>0</v>
      </c>
      <c r="T1021" s="148">
        <f>MAX(Oncho!AB1028,Oncho!BA1028)</f>
        <v>0</v>
      </c>
      <c r="U1021" s="148">
        <f>MAX(Oncho!AC1028,Oncho!BB1028)</f>
        <v>0</v>
      </c>
      <c r="V1021" s="148">
        <f>MAX(Oncho!AE1028,Oncho!BD1028)</f>
        <v>0</v>
      </c>
      <c r="W1021" s="148">
        <f>MAX(Oncho!AF1028,Oncho!BE1028)</f>
        <v>0</v>
      </c>
      <c r="X1021" s="148">
        <f>MAX(Oncho!AG1028,Oncho!BF1028)</f>
        <v>0</v>
      </c>
      <c r="Y1021" s="148">
        <f>MAX(Oncho!AH1028,Oncho!BG1028)</f>
        <v>0</v>
      </c>
      <c r="Z1021" s="148">
        <f>MAX(Oncho!AI1028,Oncho!BH1028)</f>
        <v>0</v>
      </c>
      <c r="AA1021" s="148">
        <f>MAX(Oncho!AJ1028,Oncho!BI1028)</f>
        <v>0</v>
      </c>
      <c r="AB1021" s="148">
        <f>MAX(COUNTIF(Oncho!AK1028,"Yes"),COUNTIF(Oncho!BJ1028,"Yes"))</f>
        <v>0</v>
      </c>
      <c r="AC1021" s="55"/>
      <c r="AD1021" s="148">
        <f>Schisto!P1030</f>
        <v>0</v>
      </c>
      <c r="AE1021" s="148">
        <f>Schisto!AI1030</f>
        <v>0</v>
      </c>
      <c r="AF1021" s="148">
        <f>Schisto!AJ1030</f>
        <v>0</v>
      </c>
      <c r="AG1021" s="148">
        <f>Schisto!AN1030</f>
        <v>0</v>
      </c>
      <c r="AH1021" s="148">
        <f>Schisto!AO1030</f>
        <v>0</v>
      </c>
      <c r="AI1021" s="148">
        <f>Schisto!AT1030</f>
        <v>0</v>
      </c>
      <c r="AJ1021" s="148">
        <f>Schisto!AU1030</f>
        <v>0</v>
      </c>
      <c r="AK1021" s="148">
        <f>Schisto!AV1030</f>
        <v>0</v>
      </c>
      <c r="AL1021" s="148">
        <f>Schisto!AW1030</f>
        <v>0</v>
      </c>
      <c r="AM1021" s="148">
        <f>COUNTIF(Schisto!AX1030,"Yes")</f>
        <v>0</v>
      </c>
      <c r="AN1021" s="55"/>
      <c r="AO1021" s="148">
        <f>STH!P1030</f>
        <v>0</v>
      </c>
      <c r="AP1021" s="148">
        <f>MAX(STH!AK1030,STH!BS1030)</f>
        <v>0</v>
      </c>
      <c r="AQ1021" s="148">
        <f>MAX(STH!AL1030,STH!BT1030)</f>
        <v>0</v>
      </c>
      <c r="AR1021" s="148">
        <f>MAX(STH!AM1030,STH!BU1030)</f>
        <v>0</v>
      </c>
      <c r="AS1021" s="148">
        <f>MAX(STH!AN1030,STH!BV1030)</f>
        <v>0</v>
      </c>
      <c r="AT1021" s="148">
        <f>MAX(STH!AO1030,STH!BW1030)</f>
        <v>0</v>
      </c>
      <c r="AU1021" s="148">
        <f>MAX(STH!AQ1030,STH!BY1030)</f>
        <v>0</v>
      </c>
      <c r="AV1021" s="148">
        <f>MAX(STH!AR1030,STH!BZ1030)</f>
        <v>0</v>
      </c>
      <c r="AW1021" s="148">
        <f>MAX(STH!AS1030,STH!CA1030)</f>
        <v>0</v>
      </c>
      <c r="AX1021" s="148">
        <f>MAX(STH!AT1030,STH!CB1030)</f>
        <v>0</v>
      </c>
      <c r="AY1021" s="148">
        <f>MAX(STH!AU1030,STH!CC1030)</f>
        <v>0</v>
      </c>
      <c r="AZ1021" s="148">
        <f>MAX(STH!AV1030,STH!CD1030)</f>
        <v>0</v>
      </c>
      <c r="BA1021" s="148">
        <f>MAX(STH!AW1030,STH!CE1030)</f>
        <v>0</v>
      </c>
      <c r="BB1021" s="148">
        <f>MAX(STH!AX1030,STH!CF1030)</f>
        <v>0</v>
      </c>
      <c r="BC1021" s="148">
        <f>MAX(STH!AY1030,STH!CG1030)</f>
        <v>0</v>
      </c>
      <c r="BD1021" s="148">
        <f>MAX(STH!AZ1030,STH!CH1030)</f>
        <v>0</v>
      </c>
      <c r="BE1021" s="148">
        <f>MAX(STH!BA1030,STH!CI1030)</f>
        <v>0</v>
      </c>
      <c r="BF1021" s="148">
        <f>MAX(STH!BB1030,STH!CJ1030)</f>
        <v>0</v>
      </c>
      <c r="BG1021" s="148">
        <f>MAX(COUNTIF(STH!BC1030,"Yes"),COUNTIF(STH!CK1030,"Yes"))</f>
        <v>0</v>
      </c>
      <c r="BH1021" s="55"/>
      <c r="BI1021" s="148">
        <f>Trachoma!Q1033</f>
        <v>0</v>
      </c>
      <c r="BJ1021" s="148">
        <f>Trachoma!AK1033</f>
        <v>0</v>
      </c>
      <c r="BK1021" s="148">
        <f>Trachoma!AL1033</f>
        <v>0</v>
      </c>
      <c r="BL1021" s="148">
        <f>Trachoma!AN1033</f>
        <v>0</v>
      </c>
      <c r="BM1021" s="148">
        <f>Trachoma!AO1033</f>
        <v>0</v>
      </c>
      <c r="BN1021" s="148">
        <f>Trachoma!AT1033</f>
        <v>0</v>
      </c>
      <c r="BO1021" s="148">
        <f>Trachoma!AU1033</f>
        <v>0</v>
      </c>
      <c r="BP1021" s="148">
        <f>Trachoma!AV1033</f>
        <v>0</v>
      </c>
      <c r="BQ1021" s="148">
        <f>Trachoma!AW1033</f>
        <v>0</v>
      </c>
      <c r="BR1021" s="148">
        <f>COUNTIF(Trachoma!AX1033,"Yes")</f>
        <v>0</v>
      </c>
      <c r="BS1021" s="55"/>
      <c r="BT1021" s="148">
        <f t="shared" si="164"/>
        <v>0</v>
      </c>
      <c r="BU1021" s="148">
        <f t="shared" si="165"/>
        <v>0</v>
      </c>
      <c r="BV1021" s="148">
        <f t="shared" si="166"/>
        <v>0</v>
      </c>
      <c r="BW1021" s="148">
        <f t="shared" si="167"/>
        <v>0</v>
      </c>
      <c r="BX1021" s="148">
        <f t="shared" si="168"/>
        <v>0</v>
      </c>
      <c r="BY1021" s="148">
        <f t="shared" si="170"/>
        <v>0</v>
      </c>
      <c r="BZ1021" s="148">
        <f t="shared" si="171"/>
        <v>0</v>
      </c>
      <c r="CA1021" s="148">
        <f t="shared" si="172"/>
        <v>0</v>
      </c>
      <c r="CB1021" s="148">
        <f t="shared" si="173"/>
        <v>0</v>
      </c>
      <c r="CC1021" s="148">
        <f t="shared" si="169"/>
        <v>0</v>
      </c>
    </row>
    <row r="1022" spans="2:81" x14ac:dyDescent="0.25">
      <c r="B1022" s="361">
        <f>Demography!B1030</f>
        <v>0</v>
      </c>
      <c r="C1022" s="361">
        <f>Demography!C1030</f>
        <v>0</v>
      </c>
      <c r="D1022" s="362">
        <f>Demography!D1030</f>
        <v>0</v>
      </c>
      <c r="E1022" s="337"/>
      <c r="F1022" s="362">
        <f>LF!M1029</f>
        <v>0</v>
      </c>
      <c r="G1022" s="362">
        <f>LF!AE1029</f>
        <v>0</v>
      </c>
      <c r="H1022" s="362">
        <f>LF!AF1029</f>
        <v>0</v>
      </c>
      <c r="I1022" s="362">
        <f>LF!AH1029</f>
        <v>0</v>
      </c>
      <c r="J1022" s="362">
        <f>LF!AI1029</f>
        <v>0</v>
      </c>
      <c r="K1022" s="362">
        <f>LF!AK1029</f>
        <v>0</v>
      </c>
      <c r="L1022" s="362">
        <f>LF!AM1029</f>
        <v>0</v>
      </c>
      <c r="M1022" s="362">
        <f>LF!AN1029</f>
        <v>0</v>
      </c>
      <c r="N1022" s="362">
        <f>LF!AO1029</f>
        <v>0</v>
      </c>
      <c r="O1022" s="362">
        <f>LF!AP1029</f>
        <v>0</v>
      </c>
      <c r="P1022" s="362">
        <f>LF!AQ1029</f>
        <v>0</v>
      </c>
      <c r="Q1022" s="362">
        <f>COUNTIF(LF!AR1029,"Yes")</f>
        <v>0</v>
      </c>
      <c r="R1022" s="337"/>
      <c r="S1022" s="362">
        <f>Oncho!K1029</f>
        <v>0</v>
      </c>
      <c r="T1022" s="362">
        <f>MAX(Oncho!AB1029,Oncho!BA1029)</f>
        <v>0</v>
      </c>
      <c r="U1022" s="362">
        <f>MAX(Oncho!AC1029,Oncho!BB1029)</f>
        <v>0</v>
      </c>
      <c r="V1022" s="362">
        <f>MAX(Oncho!AE1029,Oncho!BD1029)</f>
        <v>0</v>
      </c>
      <c r="W1022" s="362">
        <f>MAX(Oncho!AF1029,Oncho!BE1029)</f>
        <v>0</v>
      </c>
      <c r="X1022" s="362">
        <f>MAX(Oncho!AG1029,Oncho!BF1029)</f>
        <v>0</v>
      </c>
      <c r="Y1022" s="362">
        <f>MAX(Oncho!AH1029,Oncho!BG1029)</f>
        <v>0</v>
      </c>
      <c r="Z1022" s="362">
        <f>MAX(Oncho!AI1029,Oncho!BH1029)</f>
        <v>0</v>
      </c>
      <c r="AA1022" s="362">
        <f>MAX(Oncho!AJ1029,Oncho!BI1029)</f>
        <v>0</v>
      </c>
      <c r="AB1022" s="362">
        <f>MAX(COUNTIF(Oncho!AK1029,"Yes"),COUNTIF(Oncho!BJ1029,"Yes"))</f>
        <v>0</v>
      </c>
      <c r="AC1022" s="337"/>
      <c r="AD1022" s="362">
        <f>Schisto!P1031</f>
        <v>0</v>
      </c>
      <c r="AE1022" s="362">
        <f>Schisto!AI1031</f>
        <v>0</v>
      </c>
      <c r="AF1022" s="362">
        <f>Schisto!AJ1031</f>
        <v>0</v>
      </c>
      <c r="AG1022" s="362">
        <f>Schisto!AN1031</f>
        <v>0</v>
      </c>
      <c r="AH1022" s="362">
        <f>Schisto!AO1031</f>
        <v>0</v>
      </c>
      <c r="AI1022" s="362">
        <f>Schisto!AT1031</f>
        <v>0</v>
      </c>
      <c r="AJ1022" s="362">
        <f>Schisto!AU1031</f>
        <v>0</v>
      </c>
      <c r="AK1022" s="362">
        <f>Schisto!AV1031</f>
        <v>0</v>
      </c>
      <c r="AL1022" s="362">
        <f>Schisto!AW1031</f>
        <v>0</v>
      </c>
      <c r="AM1022" s="362">
        <f>COUNTIF(Schisto!AX1031,"Yes")</f>
        <v>0</v>
      </c>
      <c r="AN1022" s="337"/>
      <c r="AO1022" s="362">
        <f>STH!P1031</f>
        <v>0</v>
      </c>
      <c r="AP1022" s="362">
        <f>MAX(STH!AK1031,STH!BS1031)</f>
        <v>0</v>
      </c>
      <c r="AQ1022" s="362">
        <f>MAX(STH!AL1031,STH!BT1031)</f>
        <v>0</v>
      </c>
      <c r="AR1022" s="362">
        <f>MAX(STH!AM1031,STH!BU1031)</f>
        <v>0</v>
      </c>
      <c r="AS1022" s="362">
        <f>MAX(STH!AN1031,STH!BV1031)</f>
        <v>0</v>
      </c>
      <c r="AT1022" s="362">
        <f>MAX(STH!AO1031,STH!BW1031)</f>
        <v>0</v>
      </c>
      <c r="AU1022" s="362">
        <f>MAX(STH!AQ1031,STH!BY1031)</f>
        <v>0</v>
      </c>
      <c r="AV1022" s="362">
        <f>MAX(STH!AR1031,STH!BZ1031)</f>
        <v>0</v>
      </c>
      <c r="AW1022" s="362">
        <f>MAX(STH!AS1031,STH!CA1031)</f>
        <v>0</v>
      </c>
      <c r="AX1022" s="362">
        <f>MAX(STH!AT1031,STH!CB1031)</f>
        <v>0</v>
      </c>
      <c r="AY1022" s="362">
        <f>MAX(STH!AU1031,STH!CC1031)</f>
        <v>0</v>
      </c>
      <c r="AZ1022" s="362">
        <f>MAX(STH!AV1031,STH!CD1031)</f>
        <v>0</v>
      </c>
      <c r="BA1022" s="362">
        <f>MAX(STH!AW1031,STH!CE1031)</f>
        <v>0</v>
      </c>
      <c r="BB1022" s="362">
        <f>MAX(STH!AX1031,STH!CF1031)</f>
        <v>0</v>
      </c>
      <c r="BC1022" s="362">
        <f>MAX(STH!AY1031,STH!CG1031)</f>
        <v>0</v>
      </c>
      <c r="BD1022" s="362">
        <f>MAX(STH!AZ1031,STH!CH1031)</f>
        <v>0</v>
      </c>
      <c r="BE1022" s="362">
        <f>MAX(STH!BA1031,STH!CI1031)</f>
        <v>0</v>
      </c>
      <c r="BF1022" s="362">
        <f>MAX(STH!BB1031,STH!CJ1031)</f>
        <v>0</v>
      </c>
      <c r="BG1022" s="362">
        <f>MAX(COUNTIF(STH!BC1031,"Yes"),COUNTIF(STH!CK1031,"Yes"))</f>
        <v>0</v>
      </c>
      <c r="BH1022" s="337"/>
      <c r="BI1022" s="362">
        <f>Trachoma!Q1034</f>
        <v>0</v>
      </c>
      <c r="BJ1022" s="362">
        <f>Trachoma!AK1034</f>
        <v>0</v>
      </c>
      <c r="BK1022" s="362">
        <f>Trachoma!AL1034</f>
        <v>0</v>
      </c>
      <c r="BL1022" s="362">
        <f>Trachoma!AN1034</f>
        <v>0</v>
      </c>
      <c r="BM1022" s="362">
        <f>Trachoma!AO1034</f>
        <v>0</v>
      </c>
      <c r="BN1022" s="362">
        <f>Trachoma!AT1034</f>
        <v>0</v>
      </c>
      <c r="BO1022" s="362">
        <f>Trachoma!AU1034</f>
        <v>0</v>
      </c>
      <c r="BP1022" s="362">
        <f>Trachoma!AV1034</f>
        <v>0</v>
      </c>
      <c r="BQ1022" s="362">
        <f>Trachoma!AW1034</f>
        <v>0</v>
      </c>
      <c r="BR1022" s="362">
        <f>COUNTIF(Trachoma!AX1034,"Yes")</f>
        <v>0</v>
      </c>
      <c r="BS1022" s="337"/>
      <c r="BT1022" s="362">
        <f t="shared" si="164"/>
        <v>0</v>
      </c>
      <c r="BU1022" s="362">
        <f t="shared" si="165"/>
        <v>0</v>
      </c>
      <c r="BV1022" s="362">
        <f t="shared" si="166"/>
        <v>0</v>
      </c>
      <c r="BW1022" s="362">
        <f t="shared" si="167"/>
        <v>0</v>
      </c>
      <c r="BX1022" s="362">
        <f t="shared" si="168"/>
        <v>0</v>
      </c>
      <c r="BY1022" s="362">
        <f t="shared" si="170"/>
        <v>0</v>
      </c>
      <c r="BZ1022" s="362">
        <f t="shared" si="171"/>
        <v>0</v>
      </c>
      <c r="CA1022" s="362">
        <f t="shared" si="172"/>
        <v>0</v>
      </c>
      <c r="CB1022" s="362">
        <f t="shared" si="173"/>
        <v>0</v>
      </c>
      <c r="CC1022" s="362">
        <f t="shared" si="169"/>
        <v>0</v>
      </c>
    </row>
    <row r="1023" spans="2:81" x14ac:dyDescent="0.25">
      <c r="B1023" s="147">
        <f>Demography!B1031</f>
        <v>0</v>
      </c>
      <c r="C1023" s="147">
        <f>Demography!C1031</f>
        <v>0</v>
      </c>
      <c r="D1023" s="148">
        <f>Demography!D1031</f>
        <v>0</v>
      </c>
      <c r="E1023" s="55"/>
      <c r="F1023" s="148">
        <f>LF!M1030</f>
        <v>0</v>
      </c>
      <c r="G1023" s="148">
        <f>LF!AE1030</f>
        <v>0</v>
      </c>
      <c r="H1023" s="148">
        <f>LF!AF1030</f>
        <v>0</v>
      </c>
      <c r="I1023" s="148">
        <f>LF!AH1030</f>
        <v>0</v>
      </c>
      <c r="J1023" s="148">
        <f>LF!AI1030</f>
        <v>0</v>
      </c>
      <c r="K1023" s="148">
        <f>LF!AK1030</f>
        <v>0</v>
      </c>
      <c r="L1023" s="148">
        <f>LF!AM1030</f>
        <v>0</v>
      </c>
      <c r="M1023" s="148">
        <f>LF!AN1030</f>
        <v>0</v>
      </c>
      <c r="N1023" s="148">
        <f>LF!AO1030</f>
        <v>0</v>
      </c>
      <c r="O1023" s="148">
        <f>LF!AP1030</f>
        <v>0</v>
      </c>
      <c r="P1023" s="148">
        <f>LF!AQ1030</f>
        <v>0</v>
      </c>
      <c r="Q1023" s="148">
        <f>COUNTIF(LF!AR1030,"Yes")</f>
        <v>0</v>
      </c>
      <c r="R1023" s="55"/>
      <c r="S1023" s="148">
        <f>Oncho!K1030</f>
        <v>0</v>
      </c>
      <c r="T1023" s="148">
        <f>MAX(Oncho!AB1030,Oncho!BA1030)</f>
        <v>0</v>
      </c>
      <c r="U1023" s="148">
        <f>MAX(Oncho!AC1030,Oncho!BB1030)</f>
        <v>0</v>
      </c>
      <c r="V1023" s="148">
        <f>MAX(Oncho!AE1030,Oncho!BD1030)</f>
        <v>0</v>
      </c>
      <c r="W1023" s="148">
        <f>MAX(Oncho!AF1030,Oncho!BE1030)</f>
        <v>0</v>
      </c>
      <c r="X1023" s="148">
        <f>MAX(Oncho!AG1030,Oncho!BF1030)</f>
        <v>0</v>
      </c>
      <c r="Y1023" s="148">
        <f>MAX(Oncho!AH1030,Oncho!BG1030)</f>
        <v>0</v>
      </c>
      <c r="Z1023" s="148">
        <f>MAX(Oncho!AI1030,Oncho!BH1030)</f>
        <v>0</v>
      </c>
      <c r="AA1023" s="148">
        <f>MAX(Oncho!AJ1030,Oncho!BI1030)</f>
        <v>0</v>
      </c>
      <c r="AB1023" s="148">
        <f>MAX(COUNTIF(Oncho!AK1030,"Yes"),COUNTIF(Oncho!BJ1030,"Yes"))</f>
        <v>0</v>
      </c>
      <c r="AC1023" s="55"/>
      <c r="AD1023" s="148">
        <f>Schisto!P1032</f>
        <v>0</v>
      </c>
      <c r="AE1023" s="148">
        <f>Schisto!AI1032</f>
        <v>0</v>
      </c>
      <c r="AF1023" s="148">
        <f>Schisto!AJ1032</f>
        <v>0</v>
      </c>
      <c r="AG1023" s="148">
        <f>Schisto!AN1032</f>
        <v>0</v>
      </c>
      <c r="AH1023" s="148">
        <f>Schisto!AO1032</f>
        <v>0</v>
      </c>
      <c r="AI1023" s="148">
        <f>Schisto!AT1032</f>
        <v>0</v>
      </c>
      <c r="AJ1023" s="148">
        <f>Schisto!AU1032</f>
        <v>0</v>
      </c>
      <c r="AK1023" s="148">
        <f>Schisto!AV1032</f>
        <v>0</v>
      </c>
      <c r="AL1023" s="148">
        <f>Schisto!AW1032</f>
        <v>0</v>
      </c>
      <c r="AM1023" s="148">
        <f>COUNTIF(Schisto!AX1032,"Yes")</f>
        <v>0</v>
      </c>
      <c r="AN1023" s="55"/>
      <c r="AO1023" s="148">
        <f>STH!P1032</f>
        <v>0</v>
      </c>
      <c r="AP1023" s="148">
        <f>MAX(STH!AK1032,STH!BS1032)</f>
        <v>0</v>
      </c>
      <c r="AQ1023" s="148">
        <f>MAX(STH!AL1032,STH!BT1032)</f>
        <v>0</v>
      </c>
      <c r="AR1023" s="148">
        <f>MAX(STH!AM1032,STH!BU1032)</f>
        <v>0</v>
      </c>
      <c r="AS1023" s="148">
        <f>MAX(STH!AN1032,STH!BV1032)</f>
        <v>0</v>
      </c>
      <c r="AT1023" s="148">
        <f>MAX(STH!AO1032,STH!BW1032)</f>
        <v>0</v>
      </c>
      <c r="AU1023" s="148">
        <f>MAX(STH!AQ1032,STH!BY1032)</f>
        <v>0</v>
      </c>
      <c r="AV1023" s="148">
        <f>MAX(STH!AR1032,STH!BZ1032)</f>
        <v>0</v>
      </c>
      <c r="AW1023" s="148">
        <f>MAX(STH!AS1032,STH!CA1032)</f>
        <v>0</v>
      </c>
      <c r="AX1023" s="148">
        <f>MAX(STH!AT1032,STH!CB1032)</f>
        <v>0</v>
      </c>
      <c r="AY1023" s="148">
        <f>MAX(STH!AU1032,STH!CC1032)</f>
        <v>0</v>
      </c>
      <c r="AZ1023" s="148">
        <f>MAX(STH!AV1032,STH!CD1032)</f>
        <v>0</v>
      </c>
      <c r="BA1023" s="148">
        <f>MAX(STH!AW1032,STH!CE1032)</f>
        <v>0</v>
      </c>
      <c r="BB1023" s="148">
        <f>MAX(STH!AX1032,STH!CF1032)</f>
        <v>0</v>
      </c>
      <c r="BC1023" s="148">
        <f>MAX(STH!AY1032,STH!CG1032)</f>
        <v>0</v>
      </c>
      <c r="BD1023" s="148">
        <f>MAX(STH!AZ1032,STH!CH1032)</f>
        <v>0</v>
      </c>
      <c r="BE1023" s="148">
        <f>MAX(STH!BA1032,STH!CI1032)</f>
        <v>0</v>
      </c>
      <c r="BF1023" s="148">
        <f>MAX(STH!BB1032,STH!CJ1032)</f>
        <v>0</v>
      </c>
      <c r="BG1023" s="148">
        <f>MAX(COUNTIF(STH!BC1032,"Yes"),COUNTIF(STH!CK1032,"Yes"))</f>
        <v>0</v>
      </c>
      <c r="BH1023" s="55"/>
      <c r="BI1023" s="148">
        <f>Trachoma!Q1035</f>
        <v>0</v>
      </c>
      <c r="BJ1023" s="148">
        <f>Trachoma!AK1035</f>
        <v>0</v>
      </c>
      <c r="BK1023" s="148">
        <f>Trachoma!AL1035</f>
        <v>0</v>
      </c>
      <c r="BL1023" s="148">
        <f>Trachoma!AN1035</f>
        <v>0</v>
      </c>
      <c r="BM1023" s="148">
        <f>Trachoma!AO1035</f>
        <v>0</v>
      </c>
      <c r="BN1023" s="148">
        <f>Trachoma!AT1035</f>
        <v>0</v>
      </c>
      <c r="BO1023" s="148">
        <f>Trachoma!AU1035</f>
        <v>0</v>
      </c>
      <c r="BP1023" s="148">
        <f>Trachoma!AV1035</f>
        <v>0</v>
      </c>
      <c r="BQ1023" s="148">
        <f>Trachoma!AW1035</f>
        <v>0</v>
      </c>
      <c r="BR1023" s="148">
        <f>COUNTIF(Trachoma!AX1035,"Yes")</f>
        <v>0</v>
      </c>
      <c r="BS1023" s="55"/>
      <c r="BT1023" s="148">
        <f t="shared" si="164"/>
        <v>0</v>
      </c>
      <c r="BU1023" s="148">
        <f t="shared" si="165"/>
        <v>0</v>
      </c>
      <c r="BV1023" s="148">
        <f t="shared" si="166"/>
        <v>0</v>
      </c>
      <c r="BW1023" s="148">
        <f t="shared" si="167"/>
        <v>0</v>
      </c>
      <c r="BX1023" s="148">
        <f t="shared" si="168"/>
        <v>0</v>
      </c>
      <c r="BY1023" s="148">
        <f t="shared" si="170"/>
        <v>0</v>
      </c>
      <c r="BZ1023" s="148">
        <f t="shared" si="171"/>
        <v>0</v>
      </c>
      <c r="CA1023" s="148">
        <f t="shared" si="172"/>
        <v>0</v>
      </c>
      <c r="CB1023" s="148">
        <f t="shared" si="173"/>
        <v>0</v>
      </c>
      <c r="CC1023" s="148">
        <f t="shared" si="169"/>
        <v>0</v>
      </c>
    </row>
    <row r="1024" spans="2:81" x14ac:dyDescent="0.25">
      <c r="B1024" s="361">
        <f>Demography!B1032</f>
        <v>0</v>
      </c>
      <c r="C1024" s="361">
        <f>Demography!C1032</f>
        <v>0</v>
      </c>
      <c r="D1024" s="362">
        <f>Demography!D1032</f>
        <v>0</v>
      </c>
      <c r="E1024" s="337"/>
      <c r="F1024" s="362">
        <f>LF!M1031</f>
        <v>0</v>
      </c>
      <c r="G1024" s="362">
        <f>LF!AE1031</f>
        <v>0</v>
      </c>
      <c r="H1024" s="362">
        <f>LF!AF1031</f>
        <v>0</v>
      </c>
      <c r="I1024" s="362">
        <f>LF!AH1031</f>
        <v>0</v>
      </c>
      <c r="J1024" s="362">
        <f>LF!AI1031</f>
        <v>0</v>
      </c>
      <c r="K1024" s="362">
        <f>LF!AK1031</f>
        <v>0</v>
      </c>
      <c r="L1024" s="362">
        <f>LF!AM1031</f>
        <v>0</v>
      </c>
      <c r="M1024" s="362">
        <f>LF!AN1031</f>
        <v>0</v>
      </c>
      <c r="N1024" s="362">
        <f>LF!AO1031</f>
        <v>0</v>
      </c>
      <c r="O1024" s="362">
        <f>LF!AP1031</f>
        <v>0</v>
      </c>
      <c r="P1024" s="362">
        <f>LF!AQ1031</f>
        <v>0</v>
      </c>
      <c r="Q1024" s="362">
        <f>COUNTIF(LF!AR1031,"Yes")</f>
        <v>0</v>
      </c>
      <c r="R1024" s="337"/>
      <c r="S1024" s="362">
        <f>Oncho!K1031</f>
        <v>0</v>
      </c>
      <c r="T1024" s="362">
        <f>MAX(Oncho!AB1031,Oncho!BA1031)</f>
        <v>0</v>
      </c>
      <c r="U1024" s="362">
        <f>MAX(Oncho!AC1031,Oncho!BB1031)</f>
        <v>0</v>
      </c>
      <c r="V1024" s="362">
        <f>MAX(Oncho!AE1031,Oncho!BD1031)</f>
        <v>0</v>
      </c>
      <c r="W1024" s="362">
        <f>MAX(Oncho!AF1031,Oncho!BE1031)</f>
        <v>0</v>
      </c>
      <c r="X1024" s="362">
        <f>MAX(Oncho!AG1031,Oncho!BF1031)</f>
        <v>0</v>
      </c>
      <c r="Y1024" s="362">
        <f>MAX(Oncho!AH1031,Oncho!BG1031)</f>
        <v>0</v>
      </c>
      <c r="Z1024" s="362">
        <f>MAX(Oncho!AI1031,Oncho!BH1031)</f>
        <v>0</v>
      </c>
      <c r="AA1024" s="362">
        <f>MAX(Oncho!AJ1031,Oncho!BI1031)</f>
        <v>0</v>
      </c>
      <c r="AB1024" s="362">
        <f>MAX(COUNTIF(Oncho!AK1031,"Yes"),COUNTIF(Oncho!BJ1031,"Yes"))</f>
        <v>0</v>
      </c>
      <c r="AC1024" s="337"/>
      <c r="AD1024" s="362">
        <f>Schisto!P1033</f>
        <v>0</v>
      </c>
      <c r="AE1024" s="362">
        <f>Schisto!AI1033</f>
        <v>0</v>
      </c>
      <c r="AF1024" s="362">
        <f>Schisto!AJ1033</f>
        <v>0</v>
      </c>
      <c r="AG1024" s="362">
        <f>Schisto!AN1033</f>
        <v>0</v>
      </c>
      <c r="AH1024" s="362">
        <f>Schisto!AO1033</f>
        <v>0</v>
      </c>
      <c r="AI1024" s="362">
        <f>Schisto!AT1033</f>
        <v>0</v>
      </c>
      <c r="AJ1024" s="362">
        <f>Schisto!AU1033</f>
        <v>0</v>
      </c>
      <c r="AK1024" s="362">
        <f>Schisto!AV1033</f>
        <v>0</v>
      </c>
      <c r="AL1024" s="362">
        <f>Schisto!AW1033</f>
        <v>0</v>
      </c>
      <c r="AM1024" s="362">
        <f>COUNTIF(Schisto!AX1033,"Yes")</f>
        <v>0</v>
      </c>
      <c r="AN1024" s="337"/>
      <c r="AO1024" s="362">
        <f>STH!P1033</f>
        <v>0</v>
      </c>
      <c r="AP1024" s="362">
        <f>MAX(STH!AK1033,STH!BS1033)</f>
        <v>0</v>
      </c>
      <c r="AQ1024" s="362">
        <f>MAX(STH!AL1033,STH!BT1033)</f>
        <v>0</v>
      </c>
      <c r="AR1024" s="362">
        <f>MAX(STH!AM1033,STH!BU1033)</f>
        <v>0</v>
      </c>
      <c r="AS1024" s="362">
        <f>MAX(STH!AN1033,STH!BV1033)</f>
        <v>0</v>
      </c>
      <c r="AT1024" s="362">
        <f>MAX(STH!AO1033,STH!BW1033)</f>
        <v>0</v>
      </c>
      <c r="AU1024" s="362">
        <f>MAX(STH!AQ1033,STH!BY1033)</f>
        <v>0</v>
      </c>
      <c r="AV1024" s="362">
        <f>MAX(STH!AR1033,STH!BZ1033)</f>
        <v>0</v>
      </c>
      <c r="AW1024" s="362">
        <f>MAX(STH!AS1033,STH!CA1033)</f>
        <v>0</v>
      </c>
      <c r="AX1024" s="362">
        <f>MAX(STH!AT1033,STH!CB1033)</f>
        <v>0</v>
      </c>
      <c r="AY1024" s="362">
        <f>MAX(STH!AU1033,STH!CC1033)</f>
        <v>0</v>
      </c>
      <c r="AZ1024" s="362">
        <f>MAX(STH!AV1033,STH!CD1033)</f>
        <v>0</v>
      </c>
      <c r="BA1024" s="362">
        <f>MAX(STH!AW1033,STH!CE1033)</f>
        <v>0</v>
      </c>
      <c r="BB1024" s="362">
        <f>MAX(STH!AX1033,STH!CF1033)</f>
        <v>0</v>
      </c>
      <c r="BC1024" s="362">
        <f>MAX(STH!AY1033,STH!CG1033)</f>
        <v>0</v>
      </c>
      <c r="BD1024" s="362">
        <f>MAX(STH!AZ1033,STH!CH1033)</f>
        <v>0</v>
      </c>
      <c r="BE1024" s="362">
        <f>MAX(STH!BA1033,STH!CI1033)</f>
        <v>0</v>
      </c>
      <c r="BF1024" s="362">
        <f>MAX(STH!BB1033,STH!CJ1033)</f>
        <v>0</v>
      </c>
      <c r="BG1024" s="362">
        <f>MAX(COUNTIF(STH!BC1033,"Yes"),COUNTIF(STH!CK1033,"Yes"))</f>
        <v>0</v>
      </c>
      <c r="BH1024" s="337"/>
      <c r="BI1024" s="362">
        <f>Trachoma!Q1036</f>
        <v>0</v>
      </c>
      <c r="BJ1024" s="362">
        <f>Trachoma!AK1036</f>
        <v>0</v>
      </c>
      <c r="BK1024" s="362">
        <f>Trachoma!AL1036</f>
        <v>0</v>
      </c>
      <c r="BL1024" s="362">
        <f>Trachoma!AN1036</f>
        <v>0</v>
      </c>
      <c r="BM1024" s="362">
        <f>Trachoma!AO1036</f>
        <v>0</v>
      </c>
      <c r="BN1024" s="362">
        <f>Trachoma!AT1036</f>
        <v>0</v>
      </c>
      <c r="BO1024" s="362">
        <f>Trachoma!AU1036</f>
        <v>0</v>
      </c>
      <c r="BP1024" s="362">
        <f>Trachoma!AV1036</f>
        <v>0</v>
      </c>
      <c r="BQ1024" s="362">
        <f>Trachoma!AW1036</f>
        <v>0</v>
      </c>
      <c r="BR1024" s="362">
        <f>COUNTIF(Trachoma!AX1036,"Yes")</f>
        <v>0</v>
      </c>
      <c r="BS1024" s="337"/>
      <c r="BT1024" s="362">
        <f t="shared" si="164"/>
        <v>0</v>
      </c>
      <c r="BU1024" s="362">
        <f t="shared" si="165"/>
        <v>0</v>
      </c>
      <c r="BV1024" s="362">
        <f t="shared" si="166"/>
        <v>0</v>
      </c>
      <c r="BW1024" s="362">
        <f t="shared" si="167"/>
        <v>0</v>
      </c>
      <c r="BX1024" s="362">
        <f t="shared" si="168"/>
        <v>0</v>
      </c>
      <c r="BY1024" s="362">
        <f t="shared" si="170"/>
        <v>0</v>
      </c>
      <c r="BZ1024" s="362">
        <f t="shared" si="171"/>
        <v>0</v>
      </c>
      <c r="CA1024" s="362">
        <f t="shared" si="172"/>
        <v>0</v>
      </c>
      <c r="CB1024" s="362">
        <f t="shared" si="173"/>
        <v>0</v>
      </c>
      <c r="CC1024" s="362">
        <f t="shared" si="169"/>
        <v>0</v>
      </c>
    </row>
    <row r="1025" spans="2:81" x14ac:dyDescent="0.25">
      <c r="B1025" s="147">
        <f>Demography!B1033</f>
        <v>0</v>
      </c>
      <c r="C1025" s="147">
        <f>Demography!C1033</f>
        <v>0</v>
      </c>
      <c r="D1025" s="148">
        <f>Demography!D1033</f>
        <v>0</v>
      </c>
      <c r="E1025" s="55"/>
      <c r="F1025" s="148">
        <f>LF!M1032</f>
        <v>0</v>
      </c>
      <c r="G1025" s="148">
        <f>LF!AE1032</f>
        <v>0</v>
      </c>
      <c r="H1025" s="148">
        <f>LF!AF1032</f>
        <v>0</v>
      </c>
      <c r="I1025" s="148">
        <f>LF!AH1032</f>
        <v>0</v>
      </c>
      <c r="J1025" s="148">
        <f>LF!AI1032</f>
        <v>0</v>
      </c>
      <c r="K1025" s="148">
        <f>LF!AK1032</f>
        <v>0</v>
      </c>
      <c r="L1025" s="148">
        <f>LF!AM1032</f>
        <v>0</v>
      </c>
      <c r="M1025" s="148">
        <f>LF!AN1032</f>
        <v>0</v>
      </c>
      <c r="N1025" s="148">
        <f>LF!AO1032</f>
        <v>0</v>
      </c>
      <c r="O1025" s="148">
        <f>LF!AP1032</f>
        <v>0</v>
      </c>
      <c r="P1025" s="148">
        <f>LF!AQ1032</f>
        <v>0</v>
      </c>
      <c r="Q1025" s="148">
        <f>COUNTIF(LF!AR1032,"Yes")</f>
        <v>0</v>
      </c>
      <c r="R1025" s="55"/>
      <c r="S1025" s="148">
        <f>Oncho!K1032</f>
        <v>0</v>
      </c>
      <c r="T1025" s="148">
        <f>MAX(Oncho!AB1032,Oncho!BA1032)</f>
        <v>0</v>
      </c>
      <c r="U1025" s="148">
        <f>MAX(Oncho!AC1032,Oncho!BB1032)</f>
        <v>0</v>
      </c>
      <c r="V1025" s="148">
        <f>MAX(Oncho!AE1032,Oncho!BD1032)</f>
        <v>0</v>
      </c>
      <c r="W1025" s="148">
        <f>MAX(Oncho!AF1032,Oncho!BE1032)</f>
        <v>0</v>
      </c>
      <c r="X1025" s="148">
        <f>MAX(Oncho!AG1032,Oncho!BF1032)</f>
        <v>0</v>
      </c>
      <c r="Y1025" s="148">
        <f>MAX(Oncho!AH1032,Oncho!BG1032)</f>
        <v>0</v>
      </c>
      <c r="Z1025" s="148">
        <f>MAX(Oncho!AI1032,Oncho!BH1032)</f>
        <v>0</v>
      </c>
      <c r="AA1025" s="148">
        <f>MAX(Oncho!AJ1032,Oncho!BI1032)</f>
        <v>0</v>
      </c>
      <c r="AB1025" s="148">
        <f>MAX(COUNTIF(Oncho!AK1032,"Yes"),COUNTIF(Oncho!BJ1032,"Yes"))</f>
        <v>0</v>
      </c>
      <c r="AC1025" s="55"/>
      <c r="AD1025" s="148">
        <f>Schisto!P1034</f>
        <v>0</v>
      </c>
      <c r="AE1025" s="148">
        <f>Schisto!AI1034</f>
        <v>0</v>
      </c>
      <c r="AF1025" s="148">
        <f>Schisto!AJ1034</f>
        <v>0</v>
      </c>
      <c r="AG1025" s="148">
        <f>Schisto!AN1034</f>
        <v>0</v>
      </c>
      <c r="AH1025" s="148">
        <f>Schisto!AO1034</f>
        <v>0</v>
      </c>
      <c r="AI1025" s="148">
        <f>Schisto!AT1034</f>
        <v>0</v>
      </c>
      <c r="AJ1025" s="148">
        <f>Schisto!AU1034</f>
        <v>0</v>
      </c>
      <c r="AK1025" s="148">
        <f>Schisto!AV1034</f>
        <v>0</v>
      </c>
      <c r="AL1025" s="148">
        <f>Schisto!AW1034</f>
        <v>0</v>
      </c>
      <c r="AM1025" s="148">
        <f>COUNTIF(Schisto!AX1034,"Yes")</f>
        <v>0</v>
      </c>
      <c r="AN1025" s="55"/>
      <c r="AO1025" s="148">
        <f>STH!P1034</f>
        <v>0</v>
      </c>
      <c r="AP1025" s="148">
        <f>MAX(STH!AK1034,STH!BS1034)</f>
        <v>0</v>
      </c>
      <c r="AQ1025" s="148">
        <f>MAX(STH!AL1034,STH!BT1034)</f>
        <v>0</v>
      </c>
      <c r="AR1025" s="148">
        <f>MAX(STH!AM1034,STH!BU1034)</f>
        <v>0</v>
      </c>
      <c r="AS1025" s="148">
        <f>MAX(STH!AN1034,STH!BV1034)</f>
        <v>0</v>
      </c>
      <c r="AT1025" s="148">
        <f>MAX(STH!AO1034,STH!BW1034)</f>
        <v>0</v>
      </c>
      <c r="AU1025" s="148">
        <f>MAX(STH!AQ1034,STH!BY1034)</f>
        <v>0</v>
      </c>
      <c r="AV1025" s="148">
        <f>MAX(STH!AR1034,STH!BZ1034)</f>
        <v>0</v>
      </c>
      <c r="AW1025" s="148">
        <f>MAX(STH!AS1034,STH!CA1034)</f>
        <v>0</v>
      </c>
      <c r="AX1025" s="148">
        <f>MAX(STH!AT1034,STH!CB1034)</f>
        <v>0</v>
      </c>
      <c r="AY1025" s="148">
        <f>MAX(STH!AU1034,STH!CC1034)</f>
        <v>0</v>
      </c>
      <c r="AZ1025" s="148">
        <f>MAX(STH!AV1034,STH!CD1034)</f>
        <v>0</v>
      </c>
      <c r="BA1025" s="148">
        <f>MAX(STH!AW1034,STH!CE1034)</f>
        <v>0</v>
      </c>
      <c r="BB1025" s="148">
        <f>MAX(STH!AX1034,STH!CF1034)</f>
        <v>0</v>
      </c>
      <c r="BC1025" s="148">
        <f>MAX(STH!AY1034,STH!CG1034)</f>
        <v>0</v>
      </c>
      <c r="BD1025" s="148">
        <f>MAX(STH!AZ1034,STH!CH1034)</f>
        <v>0</v>
      </c>
      <c r="BE1025" s="148">
        <f>MAX(STH!BA1034,STH!CI1034)</f>
        <v>0</v>
      </c>
      <c r="BF1025" s="148">
        <f>MAX(STH!BB1034,STH!CJ1034)</f>
        <v>0</v>
      </c>
      <c r="BG1025" s="148">
        <f>MAX(COUNTIF(STH!BC1034,"Yes"),COUNTIF(STH!CK1034,"Yes"))</f>
        <v>0</v>
      </c>
      <c r="BH1025" s="55"/>
      <c r="BI1025" s="148">
        <f>Trachoma!Q1037</f>
        <v>0</v>
      </c>
      <c r="BJ1025" s="148">
        <f>Trachoma!AK1037</f>
        <v>0</v>
      </c>
      <c r="BK1025" s="148">
        <f>Trachoma!AL1037</f>
        <v>0</v>
      </c>
      <c r="BL1025" s="148">
        <f>Trachoma!AN1037</f>
        <v>0</v>
      </c>
      <c r="BM1025" s="148">
        <f>Trachoma!AO1037</f>
        <v>0</v>
      </c>
      <c r="BN1025" s="148">
        <f>Trachoma!AT1037</f>
        <v>0</v>
      </c>
      <c r="BO1025" s="148">
        <f>Trachoma!AU1037</f>
        <v>0</v>
      </c>
      <c r="BP1025" s="148">
        <f>Trachoma!AV1037</f>
        <v>0</v>
      </c>
      <c r="BQ1025" s="148">
        <f>Trachoma!AW1037</f>
        <v>0</v>
      </c>
      <c r="BR1025" s="148">
        <f>COUNTIF(Trachoma!AX1037,"Yes")</f>
        <v>0</v>
      </c>
      <c r="BS1025" s="55"/>
      <c r="BT1025" s="148">
        <f t="shared" si="164"/>
        <v>0</v>
      </c>
      <c r="BU1025" s="148">
        <f t="shared" si="165"/>
        <v>0</v>
      </c>
      <c r="BV1025" s="148">
        <f t="shared" si="166"/>
        <v>0</v>
      </c>
      <c r="BW1025" s="148">
        <f t="shared" si="167"/>
        <v>0</v>
      </c>
      <c r="BX1025" s="148">
        <f t="shared" si="168"/>
        <v>0</v>
      </c>
      <c r="BY1025" s="148">
        <f t="shared" si="170"/>
        <v>0</v>
      </c>
      <c r="BZ1025" s="148">
        <f t="shared" si="171"/>
        <v>0</v>
      </c>
      <c r="CA1025" s="148">
        <f t="shared" si="172"/>
        <v>0</v>
      </c>
      <c r="CB1025" s="148">
        <f t="shared" si="173"/>
        <v>0</v>
      </c>
      <c r="CC1025" s="148">
        <f t="shared" si="169"/>
        <v>0</v>
      </c>
    </row>
    <row r="1026" spans="2:81" x14ac:dyDescent="0.25">
      <c r="B1026" s="361">
        <f>Demography!B1034</f>
        <v>0</v>
      </c>
      <c r="C1026" s="361">
        <f>Demography!C1034</f>
        <v>0</v>
      </c>
      <c r="D1026" s="362">
        <f>Demography!D1034</f>
        <v>0</v>
      </c>
      <c r="E1026" s="337"/>
      <c r="F1026" s="362">
        <f>LF!M1033</f>
        <v>0</v>
      </c>
      <c r="G1026" s="362">
        <f>LF!AE1033</f>
        <v>0</v>
      </c>
      <c r="H1026" s="362">
        <f>LF!AF1033</f>
        <v>0</v>
      </c>
      <c r="I1026" s="362">
        <f>LF!AH1033</f>
        <v>0</v>
      </c>
      <c r="J1026" s="362">
        <f>LF!AI1033</f>
        <v>0</v>
      </c>
      <c r="K1026" s="362">
        <f>LF!AK1033</f>
        <v>0</v>
      </c>
      <c r="L1026" s="362">
        <f>LF!AM1033</f>
        <v>0</v>
      </c>
      <c r="M1026" s="362">
        <f>LF!AN1033</f>
        <v>0</v>
      </c>
      <c r="N1026" s="362">
        <f>LF!AO1033</f>
        <v>0</v>
      </c>
      <c r="O1026" s="362">
        <f>LF!AP1033</f>
        <v>0</v>
      </c>
      <c r="P1026" s="362">
        <f>LF!AQ1033</f>
        <v>0</v>
      </c>
      <c r="Q1026" s="362">
        <f>COUNTIF(LF!AR1033,"Yes")</f>
        <v>0</v>
      </c>
      <c r="R1026" s="337"/>
      <c r="S1026" s="362">
        <f>Oncho!K1033</f>
        <v>0</v>
      </c>
      <c r="T1026" s="362">
        <f>MAX(Oncho!AB1033,Oncho!BA1033)</f>
        <v>0</v>
      </c>
      <c r="U1026" s="362">
        <f>MAX(Oncho!AC1033,Oncho!BB1033)</f>
        <v>0</v>
      </c>
      <c r="V1026" s="362">
        <f>MAX(Oncho!AE1033,Oncho!BD1033)</f>
        <v>0</v>
      </c>
      <c r="W1026" s="362">
        <f>MAX(Oncho!AF1033,Oncho!BE1033)</f>
        <v>0</v>
      </c>
      <c r="X1026" s="362">
        <f>MAX(Oncho!AG1033,Oncho!BF1033)</f>
        <v>0</v>
      </c>
      <c r="Y1026" s="362">
        <f>MAX(Oncho!AH1033,Oncho!BG1033)</f>
        <v>0</v>
      </c>
      <c r="Z1026" s="362">
        <f>MAX(Oncho!AI1033,Oncho!BH1033)</f>
        <v>0</v>
      </c>
      <c r="AA1026" s="362">
        <f>MAX(Oncho!AJ1033,Oncho!BI1033)</f>
        <v>0</v>
      </c>
      <c r="AB1026" s="362">
        <f>MAX(COUNTIF(Oncho!AK1033,"Yes"),COUNTIF(Oncho!BJ1033,"Yes"))</f>
        <v>0</v>
      </c>
      <c r="AC1026" s="337"/>
      <c r="AD1026" s="362">
        <f>Schisto!P1035</f>
        <v>0</v>
      </c>
      <c r="AE1026" s="362">
        <f>Schisto!AI1035</f>
        <v>0</v>
      </c>
      <c r="AF1026" s="362">
        <f>Schisto!AJ1035</f>
        <v>0</v>
      </c>
      <c r="AG1026" s="362">
        <f>Schisto!AN1035</f>
        <v>0</v>
      </c>
      <c r="AH1026" s="362">
        <f>Schisto!AO1035</f>
        <v>0</v>
      </c>
      <c r="AI1026" s="362">
        <f>Schisto!AT1035</f>
        <v>0</v>
      </c>
      <c r="AJ1026" s="362">
        <f>Schisto!AU1035</f>
        <v>0</v>
      </c>
      <c r="AK1026" s="362">
        <f>Schisto!AV1035</f>
        <v>0</v>
      </c>
      <c r="AL1026" s="362">
        <f>Schisto!AW1035</f>
        <v>0</v>
      </c>
      <c r="AM1026" s="362">
        <f>COUNTIF(Schisto!AX1035,"Yes")</f>
        <v>0</v>
      </c>
      <c r="AN1026" s="337"/>
      <c r="AO1026" s="362">
        <f>STH!P1035</f>
        <v>0</v>
      </c>
      <c r="AP1026" s="362">
        <f>MAX(STH!AK1035,STH!BS1035)</f>
        <v>0</v>
      </c>
      <c r="AQ1026" s="362">
        <f>MAX(STH!AL1035,STH!BT1035)</f>
        <v>0</v>
      </c>
      <c r="AR1026" s="362">
        <f>MAX(STH!AM1035,STH!BU1035)</f>
        <v>0</v>
      </c>
      <c r="AS1026" s="362">
        <f>MAX(STH!AN1035,STH!BV1035)</f>
        <v>0</v>
      </c>
      <c r="AT1026" s="362">
        <f>MAX(STH!AO1035,STH!BW1035)</f>
        <v>0</v>
      </c>
      <c r="AU1026" s="362">
        <f>MAX(STH!AQ1035,STH!BY1035)</f>
        <v>0</v>
      </c>
      <c r="AV1026" s="362">
        <f>MAX(STH!AR1035,STH!BZ1035)</f>
        <v>0</v>
      </c>
      <c r="AW1026" s="362">
        <f>MAX(STH!AS1035,STH!CA1035)</f>
        <v>0</v>
      </c>
      <c r="AX1026" s="362">
        <f>MAX(STH!AT1035,STH!CB1035)</f>
        <v>0</v>
      </c>
      <c r="AY1026" s="362">
        <f>MAX(STH!AU1035,STH!CC1035)</f>
        <v>0</v>
      </c>
      <c r="AZ1026" s="362">
        <f>MAX(STH!AV1035,STH!CD1035)</f>
        <v>0</v>
      </c>
      <c r="BA1026" s="362">
        <f>MAX(STH!AW1035,STH!CE1035)</f>
        <v>0</v>
      </c>
      <c r="BB1026" s="362">
        <f>MAX(STH!AX1035,STH!CF1035)</f>
        <v>0</v>
      </c>
      <c r="BC1026" s="362">
        <f>MAX(STH!AY1035,STH!CG1035)</f>
        <v>0</v>
      </c>
      <c r="BD1026" s="362">
        <f>MAX(STH!AZ1035,STH!CH1035)</f>
        <v>0</v>
      </c>
      <c r="BE1026" s="362">
        <f>MAX(STH!BA1035,STH!CI1035)</f>
        <v>0</v>
      </c>
      <c r="BF1026" s="362">
        <f>MAX(STH!BB1035,STH!CJ1035)</f>
        <v>0</v>
      </c>
      <c r="BG1026" s="362">
        <f>MAX(COUNTIF(STH!BC1035,"Yes"),COUNTIF(STH!CK1035,"Yes"))</f>
        <v>0</v>
      </c>
      <c r="BH1026" s="337"/>
      <c r="BI1026" s="362">
        <f>Trachoma!Q1038</f>
        <v>0</v>
      </c>
      <c r="BJ1026" s="362">
        <f>Trachoma!AK1038</f>
        <v>0</v>
      </c>
      <c r="BK1026" s="362">
        <f>Trachoma!AL1038</f>
        <v>0</v>
      </c>
      <c r="BL1026" s="362">
        <f>Trachoma!AN1038</f>
        <v>0</v>
      </c>
      <c r="BM1026" s="362">
        <f>Trachoma!AO1038</f>
        <v>0</v>
      </c>
      <c r="BN1026" s="362">
        <f>Trachoma!AT1038</f>
        <v>0</v>
      </c>
      <c r="BO1026" s="362">
        <f>Trachoma!AU1038</f>
        <v>0</v>
      </c>
      <c r="BP1026" s="362">
        <f>Trachoma!AV1038</f>
        <v>0</v>
      </c>
      <c r="BQ1026" s="362">
        <f>Trachoma!AW1038</f>
        <v>0</v>
      </c>
      <c r="BR1026" s="362">
        <f>COUNTIF(Trachoma!AX1038,"Yes")</f>
        <v>0</v>
      </c>
      <c r="BS1026" s="337"/>
      <c r="BT1026" s="362">
        <f t="shared" si="164"/>
        <v>0</v>
      </c>
      <c r="BU1026" s="362">
        <f t="shared" si="165"/>
        <v>0</v>
      </c>
      <c r="BV1026" s="362">
        <f t="shared" si="166"/>
        <v>0</v>
      </c>
      <c r="BW1026" s="362">
        <f t="shared" si="167"/>
        <v>0</v>
      </c>
      <c r="BX1026" s="362">
        <f t="shared" si="168"/>
        <v>0</v>
      </c>
      <c r="BY1026" s="362">
        <f t="shared" si="170"/>
        <v>0</v>
      </c>
      <c r="BZ1026" s="362">
        <f t="shared" si="171"/>
        <v>0</v>
      </c>
      <c r="CA1026" s="362">
        <f t="shared" si="172"/>
        <v>0</v>
      </c>
      <c r="CB1026" s="362">
        <f t="shared" si="173"/>
        <v>0</v>
      </c>
      <c r="CC1026" s="362">
        <f t="shared" si="169"/>
        <v>0</v>
      </c>
    </row>
    <row r="1027" spans="2:81" x14ac:dyDescent="0.25">
      <c r="B1027" s="147">
        <f>Demography!B1035</f>
        <v>0</v>
      </c>
      <c r="C1027" s="147">
        <f>Demography!C1035</f>
        <v>0</v>
      </c>
      <c r="D1027" s="148">
        <f>Demography!D1035</f>
        <v>0</v>
      </c>
      <c r="E1027" s="55"/>
      <c r="F1027" s="148">
        <f>LF!M1034</f>
        <v>0</v>
      </c>
      <c r="G1027" s="148">
        <f>LF!AE1034</f>
        <v>0</v>
      </c>
      <c r="H1027" s="148">
        <f>LF!AF1034</f>
        <v>0</v>
      </c>
      <c r="I1027" s="148">
        <f>LF!AH1034</f>
        <v>0</v>
      </c>
      <c r="J1027" s="148">
        <f>LF!AI1034</f>
        <v>0</v>
      </c>
      <c r="K1027" s="148">
        <f>LF!AK1034</f>
        <v>0</v>
      </c>
      <c r="L1027" s="148">
        <f>LF!AM1034</f>
        <v>0</v>
      </c>
      <c r="M1027" s="148">
        <f>LF!AN1034</f>
        <v>0</v>
      </c>
      <c r="N1027" s="148">
        <f>LF!AO1034</f>
        <v>0</v>
      </c>
      <c r="O1027" s="148">
        <f>LF!AP1034</f>
        <v>0</v>
      </c>
      <c r="P1027" s="148">
        <f>LF!AQ1034</f>
        <v>0</v>
      </c>
      <c r="Q1027" s="148">
        <f>COUNTIF(LF!AR1034,"Yes")</f>
        <v>0</v>
      </c>
      <c r="R1027" s="55"/>
      <c r="S1027" s="148">
        <f>Oncho!K1034</f>
        <v>0</v>
      </c>
      <c r="T1027" s="148">
        <f>MAX(Oncho!AB1034,Oncho!BA1034)</f>
        <v>0</v>
      </c>
      <c r="U1027" s="148">
        <f>MAX(Oncho!AC1034,Oncho!BB1034)</f>
        <v>0</v>
      </c>
      <c r="V1027" s="148">
        <f>MAX(Oncho!AE1034,Oncho!BD1034)</f>
        <v>0</v>
      </c>
      <c r="W1027" s="148">
        <f>MAX(Oncho!AF1034,Oncho!BE1034)</f>
        <v>0</v>
      </c>
      <c r="X1027" s="148">
        <f>MAX(Oncho!AG1034,Oncho!BF1034)</f>
        <v>0</v>
      </c>
      <c r="Y1027" s="148">
        <f>MAX(Oncho!AH1034,Oncho!BG1034)</f>
        <v>0</v>
      </c>
      <c r="Z1027" s="148">
        <f>MAX(Oncho!AI1034,Oncho!BH1034)</f>
        <v>0</v>
      </c>
      <c r="AA1027" s="148">
        <f>MAX(Oncho!AJ1034,Oncho!BI1034)</f>
        <v>0</v>
      </c>
      <c r="AB1027" s="148">
        <f>MAX(COUNTIF(Oncho!AK1034,"Yes"),COUNTIF(Oncho!BJ1034,"Yes"))</f>
        <v>0</v>
      </c>
      <c r="AC1027" s="55"/>
      <c r="AD1027" s="148">
        <f>Schisto!P1036</f>
        <v>0</v>
      </c>
      <c r="AE1027" s="148">
        <f>Schisto!AI1036</f>
        <v>0</v>
      </c>
      <c r="AF1027" s="148">
        <f>Schisto!AJ1036</f>
        <v>0</v>
      </c>
      <c r="AG1027" s="148">
        <f>Schisto!AN1036</f>
        <v>0</v>
      </c>
      <c r="AH1027" s="148">
        <f>Schisto!AO1036</f>
        <v>0</v>
      </c>
      <c r="AI1027" s="148">
        <f>Schisto!AT1036</f>
        <v>0</v>
      </c>
      <c r="AJ1027" s="148">
        <f>Schisto!AU1036</f>
        <v>0</v>
      </c>
      <c r="AK1027" s="148">
        <f>Schisto!AV1036</f>
        <v>0</v>
      </c>
      <c r="AL1027" s="148">
        <f>Schisto!AW1036</f>
        <v>0</v>
      </c>
      <c r="AM1027" s="148">
        <f>COUNTIF(Schisto!AX1036,"Yes")</f>
        <v>0</v>
      </c>
      <c r="AN1027" s="55"/>
      <c r="AO1027" s="148">
        <f>STH!P1036</f>
        <v>0</v>
      </c>
      <c r="AP1027" s="148">
        <f>MAX(STH!AK1036,STH!BS1036)</f>
        <v>0</v>
      </c>
      <c r="AQ1027" s="148">
        <f>MAX(STH!AL1036,STH!BT1036)</f>
        <v>0</v>
      </c>
      <c r="AR1027" s="148">
        <f>MAX(STH!AM1036,STH!BU1036)</f>
        <v>0</v>
      </c>
      <c r="AS1027" s="148">
        <f>MAX(STH!AN1036,STH!BV1036)</f>
        <v>0</v>
      </c>
      <c r="AT1027" s="148">
        <f>MAX(STH!AO1036,STH!BW1036)</f>
        <v>0</v>
      </c>
      <c r="AU1027" s="148">
        <f>MAX(STH!AQ1036,STH!BY1036)</f>
        <v>0</v>
      </c>
      <c r="AV1027" s="148">
        <f>MAX(STH!AR1036,STH!BZ1036)</f>
        <v>0</v>
      </c>
      <c r="AW1027" s="148">
        <f>MAX(STH!AS1036,STH!CA1036)</f>
        <v>0</v>
      </c>
      <c r="AX1027" s="148">
        <f>MAX(STH!AT1036,STH!CB1036)</f>
        <v>0</v>
      </c>
      <c r="AY1027" s="148">
        <f>MAX(STH!AU1036,STH!CC1036)</f>
        <v>0</v>
      </c>
      <c r="AZ1027" s="148">
        <f>MAX(STH!AV1036,STH!CD1036)</f>
        <v>0</v>
      </c>
      <c r="BA1027" s="148">
        <f>MAX(STH!AW1036,STH!CE1036)</f>
        <v>0</v>
      </c>
      <c r="BB1027" s="148">
        <f>MAX(STH!AX1036,STH!CF1036)</f>
        <v>0</v>
      </c>
      <c r="BC1027" s="148">
        <f>MAX(STH!AY1036,STH!CG1036)</f>
        <v>0</v>
      </c>
      <c r="BD1027" s="148">
        <f>MAX(STH!AZ1036,STH!CH1036)</f>
        <v>0</v>
      </c>
      <c r="BE1027" s="148">
        <f>MAX(STH!BA1036,STH!CI1036)</f>
        <v>0</v>
      </c>
      <c r="BF1027" s="148">
        <f>MAX(STH!BB1036,STH!CJ1036)</f>
        <v>0</v>
      </c>
      <c r="BG1027" s="148">
        <f>MAX(COUNTIF(STH!BC1036,"Yes"),COUNTIF(STH!CK1036,"Yes"))</f>
        <v>0</v>
      </c>
      <c r="BH1027" s="55"/>
      <c r="BI1027" s="148">
        <f>Trachoma!Q1039</f>
        <v>0</v>
      </c>
      <c r="BJ1027" s="148">
        <f>Trachoma!AK1039</f>
        <v>0</v>
      </c>
      <c r="BK1027" s="148">
        <f>Trachoma!AL1039</f>
        <v>0</v>
      </c>
      <c r="BL1027" s="148">
        <f>Trachoma!AN1039</f>
        <v>0</v>
      </c>
      <c r="BM1027" s="148">
        <f>Trachoma!AO1039</f>
        <v>0</v>
      </c>
      <c r="BN1027" s="148">
        <f>Trachoma!AT1039</f>
        <v>0</v>
      </c>
      <c r="BO1027" s="148">
        <f>Trachoma!AU1039</f>
        <v>0</v>
      </c>
      <c r="BP1027" s="148">
        <f>Trachoma!AV1039</f>
        <v>0</v>
      </c>
      <c r="BQ1027" s="148">
        <f>Trachoma!AW1039</f>
        <v>0</v>
      </c>
      <c r="BR1027" s="148">
        <f>COUNTIF(Trachoma!AX1039,"Yes")</f>
        <v>0</v>
      </c>
      <c r="BS1027" s="55"/>
      <c r="BT1027" s="148">
        <f t="shared" si="164"/>
        <v>0</v>
      </c>
      <c r="BU1027" s="148">
        <f t="shared" si="165"/>
        <v>0</v>
      </c>
      <c r="BV1027" s="148">
        <f t="shared" si="166"/>
        <v>0</v>
      </c>
      <c r="BW1027" s="148">
        <f t="shared" si="167"/>
        <v>0</v>
      </c>
      <c r="BX1027" s="148">
        <f t="shared" si="168"/>
        <v>0</v>
      </c>
      <c r="BY1027" s="148">
        <f t="shared" si="170"/>
        <v>0</v>
      </c>
      <c r="BZ1027" s="148">
        <f t="shared" si="171"/>
        <v>0</v>
      </c>
      <c r="CA1027" s="148">
        <f t="shared" si="172"/>
        <v>0</v>
      </c>
      <c r="CB1027" s="148">
        <f t="shared" si="173"/>
        <v>0</v>
      </c>
      <c r="CC1027" s="148">
        <f t="shared" si="169"/>
        <v>0</v>
      </c>
    </row>
    <row r="1028" spans="2:81" x14ac:dyDescent="0.25">
      <c r="B1028" s="361">
        <f>Demography!B1036</f>
        <v>0</v>
      </c>
      <c r="C1028" s="361">
        <f>Demography!C1036</f>
        <v>0</v>
      </c>
      <c r="D1028" s="362">
        <f>Demography!D1036</f>
        <v>0</v>
      </c>
      <c r="E1028" s="337"/>
      <c r="F1028" s="362">
        <f>LF!M1035</f>
        <v>0</v>
      </c>
      <c r="G1028" s="362">
        <f>LF!AE1035</f>
        <v>0</v>
      </c>
      <c r="H1028" s="362">
        <f>LF!AF1035</f>
        <v>0</v>
      </c>
      <c r="I1028" s="362">
        <f>LF!AH1035</f>
        <v>0</v>
      </c>
      <c r="J1028" s="362">
        <f>LF!AI1035</f>
        <v>0</v>
      </c>
      <c r="K1028" s="362">
        <f>LF!AK1035</f>
        <v>0</v>
      </c>
      <c r="L1028" s="362">
        <f>LF!AM1035</f>
        <v>0</v>
      </c>
      <c r="M1028" s="362">
        <f>LF!AN1035</f>
        <v>0</v>
      </c>
      <c r="N1028" s="362">
        <f>LF!AO1035</f>
        <v>0</v>
      </c>
      <c r="O1028" s="362">
        <f>LF!AP1035</f>
        <v>0</v>
      </c>
      <c r="P1028" s="362">
        <f>LF!AQ1035</f>
        <v>0</v>
      </c>
      <c r="Q1028" s="362">
        <f>COUNTIF(LF!AR1035,"Yes")</f>
        <v>0</v>
      </c>
      <c r="R1028" s="337"/>
      <c r="S1028" s="362">
        <f>Oncho!K1035</f>
        <v>0</v>
      </c>
      <c r="T1028" s="362">
        <f>MAX(Oncho!AB1035,Oncho!BA1035)</f>
        <v>0</v>
      </c>
      <c r="U1028" s="362">
        <f>MAX(Oncho!AC1035,Oncho!BB1035)</f>
        <v>0</v>
      </c>
      <c r="V1028" s="362">
        <f>MAX(Oncho!AE1035,Oncho!BD1035)</f>
        <v>0</v>
      </c>
      <c r="W1028" s="362">
        <f>MAX(Oncho!AF1035,Oncho!BE1035)</f>
        <v>0</v>
      </c>
      <c r="X1028" s="362">
        <f>MAX(Oncho!AG1035,Oncho!BF1035)</f>
        <v>0</v>
      </c>
      <c r="Y1028" s="362">
        <f>MAX(Oncho!AH1035,Oncho!BG1035)</f>
        <v>0</v>
      </c>
      <c r="Z1028" s="362">
        <f>MAX(Oncho!AI1035,Oncho!BH1035)</f>
        <v>0</v>
      </c>
      <c r="AA1028" s="362">
        <f>MAX(Oncho!AJ1035,Oncho!BI1035)</f>
        <v>0</v>
      </c>
      <c r="AB1028" s="362">
        <f>MAX(COUNTIF(Oncho!AK1035,"Yes"),COUNTIF(Oncho!BJ1035,"Yes"))</f>
        <v>0</v>
      </c>
      <c r="AC1028" s="337"/>
      <c r="AD1028" s="362">
        <f>Schisto!P1037</f>
        <v>0</v>
      </c>
      <c r="AE1028" s="362">
        <f>Schisto!AI1037</f>
        <v>0</v>
      </c>
      <c r="AF1028" s="362">
        <f>Schisto!AJ1037</f>
        <v>0</v>
      </c>
      <c r="AG1028" s="362">
        <f>Schisto!AN1037</f>
        <v>0</v>
      </c>
      <c r="AH1028" s="362">
        <f>Schisto!AO1037</f>
        <v>0</v>
      </c>
      <c r="AI1028" s="362">
        <f>Schisto!AT1037</f>
        <v>0</v>
      </c>
      <c r="AJ1028" s="362">
        <f>Schisto!AU1037</f>
        <v>0</v>
      </c>
      <c r="AK1028" s="362">
        <f>Schisto!AV1037</f>
        <v>0</v>
      </c>
      <c r="AL1028" s="362">
        <f>Schisto!AW1037</f>
        <v>0</v>
      </c>
      <c r="AM1028" s="362">
        <f>COUNTIF(Schisto!AX1037,"Yes")</f>
        <v>0</v>
      </c>
      <c r="AN1028" s="337"/>
      <c r="AO1028" s="362">
        <f>STH!P1037</f>
        <v>0</v>
      </c>
      <c r="AP1028" s="362">
        <f>MAX(STH!AK1037,STH!BS1037)</f>
        <v>0</v>
      </c>
      <c r="AQ1028" s="362">
        <f>MAX(STH!AL1037,STH!BT1037)</f>
        <v>0</v>
      </c>
      <c r="AR1028" s="362">
        <f>MAX(STH!AM1037,STH!BU1037)</f>
        <v>0</v>
      </c>
      <c r="AS1028" s="362">
        <f>MAX(STH!AN1037,STH!BV1037)</f>
        <v>0</v>
      </c>
      <c r="AT1028" s="362">
        <f>MAX(STH!AO1037,STH!BW1037)</f>
        <v>0</v>
      </c>
      <c r="AU1028" s="362">
        <f>MAX(STH!AQ1037,STH!BY1037)</f>
        <v>0</v>
      </c>
      <c r="AV1028" s="362">
        <f>MAX(STH!AR1037,STH!BZ1037)</f>
        <v>0</v>
      </c>
      <c r="AW1028" s="362">
        <f>MAX(STH!AS1037,STH!CA1037)</f>
        <v>0</v>
      </c>
      <c r="AX1028" s="362">
        <f>MAX(STH!AT1037,STH!CB1037)</f>
        <v>0</v>
      </c>
      <c r="AY1028" s="362">
        <f>MAX(STH!AU1037,STH!CC1037)</f>
        <v>0</v>
      </c>
      <c r="AZ1028" s="362">
        <f>MAX(STH!AV1037,STH!CD1037)</f>
        <v>0</v>
      </c>
      <c r="BA1028" s="362">
        <f>MAX(STH!AW1037,STH!CE1037)</f>
        <v>0</v>
      </c>
      <c r="BB1028" s="362">
        <f>MAX(STH!AX1037,STH!CF1037)</f>
        <v>0</v>
      </c>
      <c r="BC1028" s="362">
        <f>MAX(STH!AY1037,STH!CG1037)</f>
        <v>0</v>
      </c>
      <c r="BD1028" s="362">
        <f>MAX(STH!AZ1037,STH!CH1037)</f>
        <v>0</v>
      </c>
      <c r="BE1028" s="362">
        <f>MAX(STH!BA1037,STH!CI1037)</f>
        <v>0</v>
      </c>
      <c r="BF1028" s="362">
        <f>MAX(STH!BB1037,STH!CJ1037)</f>
        <v>0</v>
      </c>
      <c r="BG1028" s="362">
        <f>MAX(COUNTIF(STH!BC1037,"Yes"),COUNTIF(STH!CK1037,"Yes"))</f>
        <v>0</v>
      </c>
      <c r="BH1028" s="337"/>
      <c r="BI1028" s="362">
        <f>Trachoma!Q1040</f>
        <v>0</v>
      </c>
      <c r="BJ1028" s="362">
        <f>Trachoma!AK1040</f>
        <v>0</v>
      </c>
      <c r="BK1028" s="362">
        <f>Trachoma!AL1040</f>
        <v>0</v>
      </c>
      <c r="BL1028" s="362">
        <f>Trachoma!AN1040</f>
        <v>0</v>
      </c>
      <c r="BM1028" s="362">
        <f>Trachoma!AO1040</f>
        <v>0</v>
      </c>
      <c r="BN1028" s="362">
        <f>Trachoma!AT1040</f>
        <v>0</v>
      </c>
      <c r="BO1028" s="362">
        <f>Trachoma!AU1040</f>
        <v>0</v>
      </c>
      <c r="BP1028" s="362">
        <f>Trachoma!AV1040</f>
        <v>0</v>
      </c>
      <c r="BQ1028" s="362">
        <f>Trachoma!AW1040</f>
        <v>0</v>
      </c>
      <c r="BR1028" s="362">
        <f>COUNTIF(Trachoma!AX1040,"Yes")</f>
        <v>0</v>
      </c>
      <c r="BS1028" s="337"/>
      <c r="BT1028" s="362">
        <f t="shared" si="164"/>
        <v>0</v>
      </c>
      <c r="BU1028" s="362">
        <f t="shared" si="165"/>
        <v>0</v>
      </c>
      <c r="BV1028" s="362">
        <f t="shared" si="166"/>
        <v>0</v>
      </c>
      <c r="BW1028" s="362">
        <f t="shared" si="167"/>
        <v>0</v>
      </c>
      <c r="BX1028" s="362">
        <f t="shared" si="168"/>
        <v>0</v>
      </c>
      <c r="BY1028" s="362">
        <f t="shared" si="170"/>
        <v>0</v>
      </c>
      <c r="BZ1028" s="362">
        <f t="shared" si="171"/>
        <v>0</v>
      </c>
      <c r="CA1028" s="362">
        <f t="shared" si="172"/>
        <v>0</v>
      </c>
      <c r="CB1028" s="362">
        <f t="shared" si="173"/>
        <v>0</v>
      </c>
      <c r="CC1028" s="362">
        <f t="shared" si="169"/>
        <v>0</v>
      </c>
    </row>
    <row r="1029" spans="2:81" x14ac:dyDescent="0.25">
      <c r="B1029" s="147">
        <f>Demography!B1037</f>
        <v>0</v>
      </c>
      <c r="C1029" s="147">
        <f>Demography!C1037</f>
        <v>0</v>
      </c>
      <c r="D1029" s="148">
        <f>Demography!D1037</f>
        <v>0</v>
      </c>
      <c r="E1029" s="55"/>
      <c r="F1029" s="148">
        <f>LF!M1036</f>
        <v>0</v>
      </c>
      <c r="G1029" s="148">
        <f>LF!AE1036</f>
        <v>0</v>
      </c>
      <c r="H1029" s="148">
        <f>LF!AF1036</f>
        <v>0</v>
      </c>
      <c r="I1029" s="148">
        <f>LF!AH1036</f>
        <v>0</v>
      </c>
      <c r="J1029" s="148">
        <f>LF!AI1036</f>
        <v>0</v>
      </c>
      <c r="K1029" s="148">
        <f>LF!AK1036</f>
        <v>0</v>
      </c>
      <c r="L1029" s="148">
        <f>LF!AM1036</f>
        <v>0</v>
      </c>
      <c r="M1029" s="148">
        <f>LF!AN1036</f>
        <v>0</v>
      </c>
      <c r="N1029" s="148">
        <f>LF!AO1036</f>
        <v>0</v>
      </c>
      <c r="O1029" s="148">
        <f>LF!AP1036</f>
        <v>0</v>
      </c>
      <c r="P1029" s="148">
        <f>LF!AQ1036</f>
        <v>0</v>
      </c>
      <c r="Q1029" s="148">
        <f>COUNTIF(LF!AR1036,"Yes")</f>
        <v>0</v>
      </c>
      <c r="R1029" s="55"/>
      <c r="S1029" s="148">
        <f>Oncho!K1036</f>
        <v>0</v>
      </c>
      <c r="T1029" s="148">
        <f>MAX(Oncho!AB1036,Oncho!BA1036)</f>
        <v>0</v>
      </c>
      <c r="U1029" s="148">
        <f>MAX(Oncho!AC1036,Oncho!BB1036)</f>
        <v>0</v>
      </c>
      <c r="V1029" s="148">
        <f>MAX(Oncho!AE1036,Oncho!BD1036)</f>
        <v>0</v>
      </c>
      <c r="W1029" s="148">
        <f>MAX(Oncho!AF1036,Oncho!BE1036)</f>
        <v>0</v>
      </c>
      <c r="X1029" s="148">
        <f>MAX(Oncho!AG1036,Oncho!BF1036)</f>
        <v>0</v>
      </c>
      <c r="Y1029" s="148">
        <f>MAX(Oncho!AH1036,Oncho!BG1036)</f>
        <v>0</v>
      </c>
      <c r="Z1029" s="148">
        <f>MAX(Oncho!AI1036,Oncho!BH1036)</f>
        <v>0</v>
      </c>
      <c r="AA1029" s="148">
        <f>MAX(Oncho!AJ1036,Oncho!BI1036)</f>
        <v>0</v>
      </c>
      <c r="AB1029" s="148">
        <f>MAX(COUNTIF(Oncho!AK1036,"Yes"),COUNTIF(Oncho!BJ1036,"Yes"))</f>
        <v>0</v>
      </c>
      <c r="AC1029" s="55"/>
      <c r="AD1029" s="148">
        <f>Schisto!P1038</f>
        <v>0</v>
      </c>
      <c r="AE1029" s="148">
        <f>Schisto!AI1038</f>
        <v>0</v>
      </c>
      <c r="AF1029" s="148">
        <f>Schisto!AJ1038</f>
        <v>0</v>
      </c>
      <c r="AG1029" s="148">
        <f>Schisto!AN1038</f>
        <v>0</v>
      </c>
      <c r="AH1029" s="148">
        <f>Schisto!AO1038</f>
        <v>0</v>
      </c>
      <c r="AI1029" s="148">
        <f>Schisto!AT1038</f>
        <v>0</v>
      </c>
      <c r="AJ1029" s="148">
        <f>Schisto!AU1038</f>
        <v>0</v>
      </c>
      <c r="AK1029" s="148">
        <f>Schisto!AV1038</f>
        <v>0</v>
      </c>
      <c r="AL1029" s="148">
        <f>Schisto!AW1038</f>
        <v>0</v>
      </c>
      <c r="AM1029" s="148">
        <f>COUNTIF(Schisto!AX1038,"Yes")</f>
        <v>0</v>
      </c>
      <c r="AN1029" s="55"/>
      <c r="AO1029" s="148">
        <f>STH!P1038</f>
        <v>0</v>
      </c>
      <c r="AP1029" s="148">
        <f>MAX(STH!AK1038,STH!BS1038)</f>
        <v>0</v>
      </c>
      <c r="AQ1029" s="148">
        <f>MAX(STH!AL1038,STH!BT1038)</f>
        <v>0</v>
      </c>
      <c r="AR1029" s="148">
        <f>MAX(STH!AM1038,STH!BU1038)</f>
        <v>0</v>
      </c>
      <c r="AS1029" s="148">
        <f>MAX(STH!AN1038,STH!BV1038)</f>
        <v>0</v>
      </c>
      <c r="AT1029" s="148">
        <f>MAX(STH!AO1038,STH!BW1038)</f>
        <v>0</v>
      </c>
      <c r="AU1029" s="148">
        <f>MAX(STH!AQ1038,STH!BY1038)</f>
        <v>0</v>
      </c>
      <c r="AV1029" s="148">
        <f>MAX(STH!AR1038,STH!BZ1038)</f>
        <v>0</v>
      </c>
      <c r="AW1029" s="148">
        <f>MAX(STH!AS1038,STH!CA1038)</f>
        <v>0</v>
      </c>
      <c r="AX1029" s="148">
        <f>MAX(STH!AT1038,STH!CB1038)</f>
        <v>0</v>
      </c>
      <c r="AY1029" s="148">
        <f>MAX(STH!AU1038,STH!CC1038)</f>
        <v>0</v>
      </c>
      <c r="AZ1029" s="148">
        <f>MAX(STH!AV1038,STH!CD1038)</f>
        <v>0</v>
      </c>
      <c r="BA1029" s="148">
        <f>MAX(STH!AW1038,STH!CE1038)</f>
        <v>0</v>
      </c>
      <c r="BB1029" s="148">
        <f>MAX(STH!AX1038,STH!CF1038)</f>
        <v>0</v>
      </c>
      <c r="BC1029" s="148">
        <f>MAX(STH!AY1038,STH!CG1038)</f>
        <v>0</v>
      </c>
      <c r="BD1029" s="148">
        <f>MAX(STH!AZ1038,STH!CH1038)</f>
        <v>0</v>
      </c>
      <c r="BE1029" s="148">
        <f>MAX(STH!BA1038,STH!CI1038)</f>
        <v>0</v>
      </c>
      <c r="BF1029" s="148">
        <f>MAX(STH!BB1038,STH!CJ1038)</f>
        <v>0</v>
      </c>
      <c r="BG1029" s="148">
        <f>MAX(COUNTIF(STH!BC1038,"Yes"),COUNTIF(STH!CK1038,"Yes"))</f>
        <v>0</v>
      </c>
      <c r="BH1029" s="55"/>
      <c r="BI1029" s="148">
        <f>Trachoma!Q1041</f>
        <v>0</v>
      </c>
      <c r="BJ1029" s="148">
        <f>Trachoma!AK1041</f>
        <v>0</v>
      </c>
      <c r="BK1029" s="148">
        <f>Trachoma!AL1041</f>
        <v>0</v>
      </c>
      <c r="BL1029" s="148">
        <f>Trachoma!AN1041</f>
        <v>0</v>
      </c>
      <c r="BM1029" s="148">
        <f>Trachoma!AO1041</f>
        <v>0</v>
      </c>
      <c r="BN1029" s="148">
        <f>Trachoma!AT1041</f>
        <v>0</v>
      </c>
      <c r="BO1029" s="148">
        <f>Trachoma!AU1041</f>
        <v>0</v>
      </c>
      <c r="BP1029" s="148">
        <f>Trachoma!AV1041</f>
        <v>0</v>
      </c>
      <c r="BQ1029" s="148">
        <f>Trachoma!AW1041</f>
        <v>0</v>
      </c>
      <c r="BR1029" s="148">
        <f>COUNTIF(Trachoma!AX1041,"Yes")</f>
        <v>0</v>
      </c>
      <c r="BS1029" s="55"/>
      <c r="BT1029" s="148">
        <f t="shared" si="164"/>
        <v>0</v>
      </c>
      <c r="BU1029" s="148">
        <f t="shared" si="165"/>
        <v>0</v>
      </c>
      <c r="BV1029" s="148">
        <f t="shared" si="166"/>
        <v>0</v>
      </c>
      <c r="BW1029" s="148">
        <f t="shared" si="167"/>
        <v>0</v>
      </c>
      <c r="BX1029" s="148">
        <f t="shared" si="168"/>
        <v>0</v>
      </c>
      <c r="BY1029" s="148">
        <f t="shared" si="170"/>
        <v>0</v>
      </c>
      <c r="BZ1029" s="148">
        <f t="shared" si="171"/>
        <v>0</v>
      </c>
      <c r="CA1029" s="148">
        <f t="shared" si="172"/>
        <v>0</v>
      </c>
      <c r="CB1029" s="148">
        <f t="shared" si="173"/>
        <v>0</v>
      </c>
      <c r="CC1029" s="148">
        <f t="shared" si="169"/>
        <v>0</v>
      </c>
    </row>
    <row r="1030" spans="2:81" x14ac:dyDescent="0.25">
      <c r="B1030" s="361">
        <f>Demography!B1038</f>
        <v>0</v>
      </c>
      <c r="C1030" s="361">
        <f>Demography!C1038</f>
        <v>0</v>
      </c>
      <c r="D1030" s="362">
        <f>Demography!D1038</f>
        <v>0</v>
      </c>
      <c r="E1030" s="337"/>
      <c r="F1030" s="362">
        <f>LF!M1037</f>
        <v>0</v>
      </c>
      <c r="G1030" s="362">
        <f>LF!AE1037</f>
        <v>0</v>
      </c>
      <c r="H1030" s="362">
        <f>LF!AF1037</f>
        <v>0</v>
      </c>
      <c r="I1030" s="362">
        <f>LF!AH1037</f>
        <v>0</v>
      </c>
      <c r="J1030" s="362">
        <f>LF!AI1037</f>
        <v>0</v>
      </c>
      <c r="K1030" s="362">
        <f>LF!AK1037</f>
        <v>0</v>
      </c>
      <c r="L1030" s="362">
        <f>LF!AM1037</f>
        <v>0</v>
      </c>
      <c r="M1030" s="362">
        <f>LF!AN1037</f>
        <v>0</v>
      </c>
      <c r="N1030" s="362">
        <f>LF!AO1037</f>
        <v>0</v>
      </c>
      <c r="O1030" s="362">
        <f>LF!AP1037</f>
        <v>0</v>
      </c>
      <c r="P1030" s="362">
        <f>LF!AQ1037</f>
        <v>0</v>
      </c>
      <c r="Q1030" s="362">
        <f>COUNTIF(LF!AR1037,"Yes")</f>
        <v>0</v>
      </c>
      <c r="R1030" s="337"/>
      <c r="S1030" s="362">
        <f>Oncho!K1037</f>
        <v>0</v>
      </c>
      <c r="T1030" s="362">
        <f>MAX(Oncho!AB1037,Oncho!BA1037)</f>
        <v>0</v>
      </c>
      <c r="U1030" s="362">
        <f>MAX(Oncho!AC1037,Oncho!BB1037)</f>
        <v>0</v>
      </c>
      <c r="V1030" s="362">
        <f>MAX(Oncho!AE1037,Oncho!BD1037)</f>
        <v>0</v>
      </c>
      <c r="W1030" s="362">
        <f>MAX(Oncho!AF1037,Oncho!BE1037)</f>
        <v>0</v>
      </c>
      <c r="X1030" s="362">
        <f>MAX(Oncho!AG1037,Oncho!BF1037)</f>
        <v>0</v>
      </c>
      <c r="Y1030" s="362">
        <f>MAX(Oncho!AH1037,Oncho!BG1037)</f>
        <v>0</v>
      </c>
      <c r="Z1030" s="362">
        <f>MAX(Oncho!AI1037,Oncho!BH1037)</f>
        <v>0</v>
      </c>
      <c r="AA1030" s="362">
        <f>MAX(Oncho!AJ1037,Oncho!BI1037)</f>
        <v>0</v>
      </c>
      <c r="AB1030" s="362">
        <f>MAX(COUNTIF(Oncho!AK1037,"Yes"),COUNTIF(Oncho!BJ1037,"Yes"))</f>
        <v>0</v>
      </c>
      <c r="AC1030" s="337"/>
      <c r="AD1030" s="362">
        <f>Schisto!P1039</f>
        <v>0</v>
      </c>
      <c r="AE1030" s="362">
        <f>Schisto!AI1039</f>
        <v>0</v>
      </c>
      <c r="AF1030" s="362">
        <f>Schisto!AJ1039</f>
        <v>0</v>
      </c>
      <c r="AG1030" s="362">
        <f>Schisto!AN1039</f>
        <v>0</v>
      </c>
      <c r="AH1030" s="362">
        <f>Schisto!AO1039</f>
        <v>0</v>
      </c>
      <c r="AI1030" s="362">
        <f>Schisto!AT1039</f>
        <v>0</v>
      </c>
      <c r="AJ1030" s="362">
        <f>Schisto!AU1039</f>
        <v>0</v>
      </c>
      <c r="AK1030" s="362">
        <f>Schisto!AV1039</f>
        <v>0</v>
      </c>
      <c r="AL1030" s="362">
        <f>Schisto!AW1039</f>
        <v>0</v>
      </c>
      <c r="AM1030" s="362">
        <f>COUNTIF(Schisto!AX1039,"Yes")</f>
        <v>0</v>
      </c>
      <c r="AN1030" s="337"/>
      <c r="AO1030" s="362">
        <f>STH!P1039</f>
        <v>0</v>
      </c>
      <c r="AP1030" s="362">
        <f>MAX(STH!AK1039,STH!BS1039)</f>
        <v>0</v>
      </c>
      <c r="AQ1030" s="362">
        <f>MAX(STH!AL1039,STH!BT1039)</f>
        <v>0</v>
      </c>
      <c r="AR1030" s="362">
        <f>MAX(STH!AM1039,STH!BU1039)</f>
        <v>0</v>
      </c>
      <c r="AS1030" s="362">
        <f>MAX(STH!AN1039,STH!BV1039)</f>
        <v>0</v>
      </c>
      <c r="AT1030" s="362">
        <f>MAX(STH!AO1039,STH!BW1039)</f>
        <v>0</v>
      </c>
      <c r="AU1030" s="362">
        <f>MAX(STH!AQ1039,STH!BY1039)</f>
        <v>0</v>
      </c>
      <c r="AV1030" s="362">
        <f>MAX(STH!AR1039,STH!BZ1039)</f>
        <v>0</v>
      </c>
      <c r="AW1030" s="362">
        <f>MAX(STH!AS1039,STH!CA1039)</f>
        <v>0</v>
      </c>
      <c r="AX1030" s="362">
        <f>MAX(STH!AT1039,STH!CB1039)</f>
        <v>0</v>
      </c>
      <c r="AY1030" s="362">
        <f>MAX(STH!AU1039,STH!CC1039)</f>
        <v>0</v>
      </c>
      <c r="AZ1030" s="362">
        <f>MAX(STH!AV1039,STH!CD1039)</f>
        <v>0</v>
      </c>
      <c r="BA1030" s="362">
        <f>MAX(STH!AW1039,STH!CE1039)</f>
        <v>0</v>
      </c>
      <c r="BB1030" s="362">
        <f>MAX(STH!AX1039,STH!CF1039)</f>
        <v>0</v>
      </c>
      <c r="BC1030" s="362">
        <f>MAX(STH!AY1039,STH!CG1039)</f>
        <v>0</v>
      </c>
      <c r="BD1030" s="362">
        <f>MAX(STH!AZ1039,STH!CH1039)</f>
        <v>0</v>
      </c>
      <c r="BE1030" s="362">
        <f>MAX(STH!BA1039,STH!CI1039)</f>
        <v>0</v>
      </c>
      <c r="BF1030" s="362">
        <f>MAX(STH!BB1039,STH!CJ1039)</f>
        <v>0</v>
      </c>
      <c r="BG1030" s="362">
        <f>MAX(COUNTIF(STH!BC1039,"Yes"),COUNTIF(STH!CK1039,"Yes"))</f>
        <v>0</v>
      </c>
      <c r="BH1030" s="337"/>
      <c r="BI1030" s="362">
        <f>Trachoma!Q1042</f>
        <v>0</v>
      </c>
      <c r="BJ1030" s="362">
        <f>Trachoma!AK1042</f>
        <v>0</v>
      </c>
      <c r="BK1030" s="362">
        <f>Trachoma!AL1042</f>
        <v>0</v>
      </c>
      <c r="BL1030" s="362">
        <f>Trachoma!AN1042</f>
        <v>0</v>
      </c>
      <c r="BM1030" s="362">
        <f>Trachoma!AO1042</f>
        <v>0</v>
      </c>
      <c r="BN1030" s="362">
        <f>Trachoma!AT1042</f>
        <v>0</v>
      </c>
      <c r="BO1030" s="362">
        <f>Trachoma!AU1042</f>
        <v>0</v>
      </c>
      <c r="BP1030" s="362">
        <f>Trachoma!AV1042</f>
        <v>0</v>
      </c>
      <c r="BQ1030" s="362">
        <f>Trachoma!AW1042</f>
        <v>0</v>
      </c>
      <c r="BR1030" s="362">
        <f>COUNTIF(Trachoma!AX1042,"Yes")</f>
        <v>0</v>
      </c>
      <c r="BS1030" s="337"/>
      <c r="BT1030" s="362">
        <f t="shared" si="164"/>
        <v>0</v>
      </c>
      <c r="BU1030" s="362">
        <f t="shared" si="165"/>
        <v>0</v>
      </c>
      <c r="BV1030" s="362">
        <f t="shared" si="166"/>
        <v>0</v>
      </c>
      <c r="BW1030" s="362">
        <f t="shared" si="167"/>
        <v>0</v>
      </c>
      <c r="BX1030" s="362">
        <f t="shared" si="168"/>
        <v>0</v>
      </c>
      <c r="BY1030" s="362">
        <f t="shared" si="170"/>
        <v>0</v>
      </c>
      <c r="BZ1030" s="362">
        <f t="shared" si="171"/>
        <v>0</v>
      </c>
      <c r="CA1030" s="362">
        <f t="shared" si="172"/>
        <v>0</v>
      </c>
      <c r="CB1030" s="362">
        <f t="shared" si="173"/>
        <v>0</v>
      </c>
      <c r="CC1030" s="362">
        <f t="shared" si="169"/>
        <v>0</v>
      </c>
    </row>
    <row r="1031" spans="2:81" x14ac:dyDescent="0.25">
      <c r="B1031" s="147">
        <f>Demography!B1039</f>
        <v>0</v>
      </c>
      <c r="C1031" s="147">
        <f>Demography!C1039</f>
        <v>0</v>
      </c>
      <c r="D1031" s="148">
        <f>Demography!D1039</f>
        <v>0</v>
      </c>
      <c r="E1031" s="55"/>
      <c r="F1031" s="148">
        <f>LF!M1038</f>
        <v>0</v>
      </c>
      <c r="G1031" s="148">
        <f>LF!AE1038</f>
        <v>0</v>
      </c>
      <c r="H1031" s="148">
        <f>LF!AF1038</f>
        <v>0</v>
      </c>
      <c r="I1031" s="148">
        <f>LF!AH1038</f>
        <v>0</v>
      </c>
      <c r="J1031" s="148">
        <f>LF!AI1038</f>
        <v>0</v>
      </c>
      <c r="K1031" s="148">
        <f>LF!AK1038</f>
        <v>0</v>
      </c>
      <c r="L1031" s="148">
        <f>LF!AM1038</f>
        <v>0</v>
      </c>
      <c r="M1031" s="148">
        <f>LF!AN1038</f>
        <v>0</v>
      </c>
      <c r="N1031" s="148">
        <f>LF!AO1038</f>
        <v>0</v>
      </c>
      <c r="O1031" s="148">
        <f>LF!AP1038</f>
        <v>0</v>
      </c>
      <c r="P1031" s="148">
        <f>LF!AQ1038</f>
        <v>0</v>
      </c>
      <c r="Q1031" s="148">
        <f>COUNTIF(LF!AR1038,"Yes")</f>
        <v>0</v>
      </c>
      <c r="R1031" s="55"/>
      <c r="S1031" s="148">
        <f>Oncho!K1038</f>
        <v>0</v>
      </c>
      <c r="T1031" s="148">
        <f>MAX(Oncho!AB1038,Oncho!BA1038)</f>
        <v>0</v>
      </c>
      <c r="U1031" s="148">
        <f>MAX(Oncho!AC1038,Oncho!BB1038)</f>
        <v>0</v>
      </c>
      <c r="V1031" s="148">
        <f>MAX(Oncho!AE1038,Oncho!BD1038)</f>
        <v>0</v>
      </c>
      <c r="W1031" s="148">
        <f>MAX(Oncho!AF1038,Oncho!BE1038)</f>
        <v>0</v>
      </c>
      <c r="X1031" s="148">
        <f>MAX(Oncho!AG1038,Oncho!BF1038)</f>
        <v>0</v>
      </c>
      <c r="Y1031" s="148">
        <f>MAX(Oncho!AH1038,Oncho!BG1038)</f>
        <v>0</v>
      </c>
      <c r="Z1031" s="148">
        <f>MAX(Oncho!AI1038,Oncho!BH1038)</f>
        <v>0</v>
      </c>
      <c r="AA1031" s="148">
        <f>MAX(Oncho!AJ1038,Oncho!BI1038)</f>
        <v>0</v>
      </c>
      <c r="AB1031" s="148">
        <f>MAX(COUNTIF(Oncho!AK1038,"Yes"),COUNTIF(Oncho!BJ1038,"Yes"))</f>
        <v>0</v>
      </c>
      <c r="AC1031" s="55"/>
      <c r="AD1031" s="148">
        <f>Schisto!P1040</f>
        <v>0</v>
      </c>
      <c r="AE1031" s="148">
        <f>Schisto!AI1040</f>
        <v>0</v>
      </c>
      <c r="AF1031" s="148">
        <f>Schisto!AJ1040</f>
        <v>0</v>
      </c>
      <c r="AG1031" s="148">
        <f>Schisto!AN1040</f>
        <v>0</v>
      </c>
      <c r="AH1031" s="148">
        <f>Schisto!AO1040</f>
        <v>0</v>
      </c>
      <c r="AI1031" s="148">
        <f>Schisto!AT1040</f>
        <v>0</v>
      </c>
      <c r="AJ1031" s="148">
        <f>Schisto!AU1040</f>
        <v>0</v>
      </c>
      <c r="AK1031" s="148">
        <f>Schisto!AV1040</f>
        <v>0</v>
      </c>
      <c r="AL1031" s="148">
        <f>Schisto!AW1040</f>
        <v>0</v>
      </c>
      <c r="AM1031" s="148">
        <f>COUNTIF(Schisto!AX1040,"Yes")</f>
        <v>0</v>
      </c>
      <c r="AN1031" s="55"/>
      <c r="AO1031" s="148">
        <f>STH!P1040</f>
        <v>0</v>
      </c>
      <c r="AP1031" s="148">
        <f>MAX(STH!AK1040,STH!BS1040)</f>
        <v>0</v>
      </c>
      <c r="AQ1031" s="148">
        <f>MAX(STH!AL1040,STH!BT1040)</f>
        <v>0</v>
      </c>
      <c r="AR1031" s="148">
        <f>MAX(STH!AM1040,STH!BU1040)</f>
        <v>0</v>
      </c>
      <c r="AS1031" s="148">
        <f>MAX(STH!AN1040,STH!BV1040)</f>
        <v>0</v>
      </c>
      <c r="AT1031" s="148">
        <f>MAX(STH!AO1040,STH!BW1040)</f>
        <v>0</v>
      </c>
      <c r="AU1031" s="148">
        <f>MAX(STH!AQ1040,STH!BY1040)</f>
        <v>0</v>
      </c>
      <c r="AV1031" s="148">
        <f>MAX(STH!AR1040,STH!BZ1040)</f>
        <v>0</v>
      </c>
      <c r="AW1031" s="148">
        <f>MAX(STH!AS1040,STH!CA1040)</f>
        <v>0</v>
      </c>
      <c r="AX1031" s="148">
        <f>MAX(STH!AT1040,STH!CB1040)</f>
        <v>0</v>
      </c>
      <c r="AY1031" s="148">
        <f>MAX(STH!AU1040,STH!CC1040)</f>
        <v>0</v>
      </c>
      <c r="AZ1031" s="148">
        <f>MAX(STH!AV1040,STH!CD1040)</f>
        <v>0</v>
      </c>
      <c r="BA1031" s="148">
        <f>MAX(STH!AW1040,STH!CE1040)</f>
        <v>0</v>
      </c>
      <c r="BB1031" s="148">
        <f>MAX(STH!AX1040,STH!CF1040)</f>
        <v>0</v>
      </c>
      <c r="BC1031" s="148">
        <f>MAX(STH!AY1040,STH!CG1040)</f>
        <v>0</v>
      </c>
      <c r="BD1031" s="148">
        <f>MAX(STH!AZ1040,STH!CH1040)</f>
        <v>0</v>
      </c>
      <c r="BE1031" s="148">
        <f>MAX(STH!BA1040,STH!CI1040)</f>
        <v>0</v>
      </c>
      <c r="BF1031" s="148">
        <f>MAX(STH!BB1040,STH!CJ1040)</f>
        <v>0</v>
      </c>
      <c r="BG1031" s="148">
        <f>MAX(COUNTIF(STH!BC1040,"Yes"),COUNTIF(STH!CK1040,"Yes"))</f>
        <v>0</v>
      </c>
      <c r="BH1031" s="55"/>
      <c r="BI1031" s="148">
        <f>Trachoma!Q1043</f>
        <v>0</v>
      </c>
      <c r="BJ1031" s="148">
        <f>Trachoma!AK1043</f>
        <v>0</v>
      </c>
      <c r="BK1031" s="148">
        <f>Trachoma!AL1043</f>
        <v>0</v>
      </c>
      <c r="BL1031" s="148">
        <f>Trachoma!AN1043</f>
        <v>0</v>
      </c>
      <c r="BM1031" s="148">
        <f>Trachoma!AO1043</f>
        <v>0</v>
      </c>
      <c r="BN1031" s="148">
        <f>Trachoma!AT1043</f>
        <v>0</v>
      </c>
      <c r="BO1031" s="148">
        <f>Trachoma!AU1043</f>
        <v>0</v>
      </c>
      <c r="BP1031" s="148">
        <f>Trachoma!AV1043</f>
        <v>0</v>
      </c>
      <c r="BQ1031" s="148">
        <f>Trachoma!AW1043</f>
        <v>0</v>
      </c>
      <c r="BR1031" s="148">
        <f>COUNTIF(Trachoma!AX1043,"Yes")</f>
        <v>0</v>
      </c>
      <c r="BS1031" s="55"/>
      <c r="BT1031" s="148">
        <f t="shared" si="164"/>
        <v>0</v>
      </c>
      <c r="BU1031" s="148">
        <f t="shared" si="165"/>
        <v>0</v>
      </c>
      <c r="BV1031" s="148">
        <f t="shared" si="166"/>
        <v>0</v>
      </c>
      <c r="BW1031" s="148">
        <f t="shared" si="167"/>
        <v>0</v>
      </c>
      <c r="BX1031" s="148">
        <f t="shared" si="168"/>
        <v>0</v>
      </c>
      <c r="BY1031" s="148">
        <f t="shared" si="170"/>
        <v>0</v>
      </c>
      <c r="BZ1031" s="148">
        <f t="shared" si="171"/>
        <v>0</v>
      </c>
      <c r="CA1031" s="148">
        <f t="shared" si="172"/>
        <v>0</v>
      </c>
      <c r="CB1031" s="148">
        <f t="shared" si="173"/>
        <v>0</v>
      </c>
      <c r="CC1031" s="148">
        <f t="shared" si="169"/>
        <v>0</v>
      </c>
    </row>
    <row r="1032" spans="2:81" x14ac:dyDescent="0.25">
      <c r="B1032" s="361">
        <f>Demography!B1040</f>
        <v>0</v>
      </c>
      <c r="C1032" s="361">
        <f>Demography!C1040</f>
        <v>0</v>
      </c>
      <c r="D1032" s="362">
        <f>Demography!D1040</f>
        <v>0</v>
      </c>
      <c r="E1032" s="337"/>
      <c r="F1032" s="362">
        <f>LF!M1039</f>
        <v>0</v>
      </c>
      <c r="G1032" s="362">
        <f>LF!AE1039</f>
        <v>0</v>
      </c>
      <c r="H1032" s="362">
        <f>LF!AF1039</f>
        <v>0</v>
      </c>
      <c r="I1032" s="362">
        <f>LF!AH1039</f>
        <v>0</v>
      </c>
      <c r="J1032" s="362">
        <f>LF!AI1039</f>
        <v>0</v>
      </c>
      <c r="K1032" s="362">
        <f>LF!AK1039</f>
        <v>0</v>
      </c>
      <c r="L1032" s="362">
        <f>LF!AM1039</f>
        <v>0</v>
      </c>
      <c r="M1032" s="362">
        <f>LF!AN1039</f>
        <v>0</v>
      </c>
      <c r="N1032" s="362">
        <f>LF!AO1039</f>
        <v>0</v>
      </c>
      <c r="O1032" s="362">
        <f>LF!AP1039</f>
        <v>0</v>
      </c>
      <c r="P1032" s="362">
        <f>LF!AQ1039</f>
        <v>0</v>
      </c>
      <c r="Q1032" s="362">
        <f>COUNTIF(LF!AR1039,"Yes")</f>
        <v>0</v>
      </c>
      <c r="R1032" s="337"/>
      <c r="S1032" s="362">
        <f>Oncho!K1039</f>
        <v>0</v>
      </c>
      <c r="T1032" s="362">
        <f>MAX(Oncho!AB1039,Oncho!BA1039)</f>
        <v>0</v>
      </c>
      <c r="U1032" s="362">
        <f>MAX(Oncho!AC1039,Oncho!BB1039)</f>
        <v>0</v>
      </c>
      <c r="V1032" s="362">
        <f>MAX(Oncho!AE1039,Oncho!BD1039)</f>
        <v>0</v>
      </c>
      <c r="W1032" s="362">
        <f>MAX(Oncho!AF1039,Oncho!BE1039)</f>
        <v>0</v>
      </c>
      <c r="X1032" s="362">
        <f>MAX(Oncho!AG1039,Oncho!BF1039)</f>
        <v>0</v>
      </c>
      <c r="Y1032" s="362">
        <f>MAX(Oncho!AH1039,Oncho!BG1039)</f>
        <v>0</v>
      </c>
      <c r="Z1032" s="362">
        <f>MAX(Oncho!AI1039,Oncho!BH1039)</f>
        <v>0</v>
      </c>
      <c r="AA1032" s="362">
        <f>MAX(Oncho!AJ1039,Oncho!BI1039)</f>
        <v>0</v>
      </c>
      <c r="AB1032" s="362">
        <f>MAX(COUNTIF(Oncho!AK1039,"Yes"),COUNTIF(Oncho!BJ1039,"Yes"))</f>
        <v>0</v>
      </c>
      <c r="AC1032" s="337"/>
      <c r="AD1032" s="362">
        <f>Schisto!P1041</f>
        <v>0</v>
      </c>
      <c r="AE1032" s="362">
        <f>Schisto!AI1041</f>
        <v>0</v>
      </c>
      <c r="AF1032" s="362">
        <f>Schisto!AJ1041</f>
        <v>0</v>
      </c>
      <c r="AG1032" s="362">
        <f>Schisto!AN1041</f>
        <v>0</v>
      </c>
      <c r="AH1032" s="362">
        <f>Schisto!AO1041</f>
        <v>0</v>
      </c>
      <c r="AI1032" s="362">
        <f>Schisto!AT1041</f>
        <v>0</v>
      </c>
      <c r="AJ1032" s="362">
        <f>Schisto!AU1041</f>
        <v>0</v>
      </c>
      <c r="AK1032" s="362">
        <f>Schisto!AV1041</f>
        <v>0</v>
      </c>
      <c r="AL1032" s="362">
        <f>Schisto!AW1041</f>
        <v>0</v>
      </c>
      <c r="AM1032" s="362">
        <f>COUNTIF(Schisto!AX1041,"Yes")</f>
        <v>0</v>
      </c>
      <c r="AN1032" s="337"/>
      <c r="AO1032" s="362">
        <f>STH!P1041</f>
        <v>0</v>
      </c>
      <c r="AP1032" s="362">
        <f>MAX(STH!AK1041,STH!BS1041)</f>
        <v>0</v>
      </c>
      <c r="AQ1032" s="362">
        <f>MAX(STH!AL1041,STH!BT1041)</f>
        <v>0</v>
      </c>
      <c r="AR1032" s="362">
        <f>MAX(STH!AM1041,STH!BU1041)</f>
        <v>0</v>
      </c>
      <c r="AS1032" s="362">
        <f>MAX(STH!AN1041,STH!BV1041)</f>
        <v>0</v>
      </c>
      <c r="AT1032" s="362">
        <f>MAX(STH!AO1041,STH!BW1041)</f>
        <v>0</v>
      </c>
      <c r="AU1032" s="362">
        <f>MAX(STH!AQ1041,STH!BY1041)</f>
        <v>0</v>
      </c>
      <c r="AV1032" s="362">
        <f>MAX(STH!AR1041,STH!BZ1041)</f>
        <v>0</v>
      </c>
      <c r="AW1032" s="362">
        <f>MAX(STH!AS1041,STH!CA1041)</f>
        <v>0</v>
      </c>
      <c r="AX1032" s="362">
        <f>MAX(STH!AT1041,STH!CB1041)</f>
        <v>0</v>
      </c>
      <c r="AY1032" s="362">
        <f>MAX(STH!AU1041,STH!CC1041)</f>
        <v>0</v>
      </c>
      <c r="AZ1032" s="362">
        <f>MAX(STH!AV1041,STH!CD1041)</f>
        <v>0</v>
      </c>
      <c r="BA1032" s="362">
        <f>MAX(STH!AW1041,STH!CE1041)</f>
        <v>0</v>
      </c>
      <c r="BB1032" s="362">
        <f>MAX(STH!AX1041,STH!CF1041)</f>
        <v>0</v>
      </c>
      <c r="BC1032" s="362">
        <f>MAX(STH!AY1041,STH!CG1041)</f>
        <v>0</v>
      </c>
      <c r="BD1032" s="362">
        <f>MAX(STH!AZ1041,STH!CH1041)</f>
        <v>0</v>
      </c>
      <c r="BE1032" s="362">
        <f>MAX(STH!BA1041,STH!CI1041)</f>
        <v>0</v>
      </c>
      <c r="BF1032" s="362">
        <f>MAX(STH!BB1041,STH!CJ1041)</f>
        <v>0</v>
      </c>
      <c r="BG1032" s="362">
        <f>MAX(COUNTIF(STH!BC1041,"Yes"),COUNTIF(STH!CK1041,"Yes"))</f>
        <v>0</v>
      </c>
      <c r="BH1032" s="337"/>
      <c r="BI1032" s="362">
        <f>Trachoma!Q1044</f>
        <v>0</v>
      </c>
      <c r="BJ1032" s="362">
        <f>Trachoma!AK1044</f>
        <v>0</v>
      </c>
      <c r="BK1032" s="362">
        <f>Trachoma!AL1044</f>
        <v>0</v>
      </c>
      <c r="BL1032" s="362">
        <f>Trachoma!AN1044</f>
        <v>0</v>
      </c>
      <c r="BM1032" s="362">
        <f>Trachoma!AO1044</f>
        <v>0</v>
      </c>
      <c r="BN1032" s="362">
        <f>Trachoma!AT1044</f>
        <v>0</v>
      </c>
      <c r="BO1032" s="362">
        <f>Trachoma!AU1044</f>
        <v>0</v>
      </c>
      <c r="BP1032" s="362">
        <f>Trachoma!AV1044</f>
        <v>0</v>
      </c>
      <c r="BQ1032" s="362">
        <f>Trachoma!AW1044</f>
        <v>0</v>
      </c>
      <c r="BR1032" s="362">
        <f>COUNTIF(Trachoma!AX1044,"Yes")</f>
        <v>0</v>
      </c>
      <c r="BS1032" s="337"/>
      <c r="BT1032" s="362">
        <f t="shared" si="164"/>
        <v>0</v>
      </c>
      <c r="BU1032" s="362">
        <f t="shared" si="165"/>
        <v>0</v>
      </c>
      <c r="BV1032" s="362">
        <f t="shared" si="166"/>
        <v>0</v>
      </c>
      <c r="BW1032" s="362">
        <f t="shared" si="167"/>
        <v>0</v>
      </c>
      <c r="BX1032" s="362">
        <f t="shared" si="168"/>
        <v>0</v>
      </c>
      <c r="BY1032" s="362">
        <f t="shared" si="170"/>
        <v>0</v>
      </c>
      <c r="BZ1032" s="362">
        <f t="shared" si="171"/>
        <v>0</v>
      </c>
      <c r="CA1032" s="362">
        <f t="shared" si="172"/>
        <v>0</v>
      </c>
      <c r="CB1032" s="362">
        <f t="shared" si="173"/>
        <v>0</v>
      </c>
      <c r="CC1032" s="362">
        <f t="shared" si="169"/>
        <v>0</v>
      </c>
    </row>
    <row r="1033" spans="2:81" x14ac:dyDescent="0.25">
      <c r="B1033" s="147">
        <f>Demography!B1041</f>
        <v>0</v>
      </c>
      <c r="C1033" s="147">
        <f>Demography!C1041</f>
        <v>0</v>
      </c>
      <c r="D1033" s="148">
        <f>Demography!D1041</f>
        <v>0</v>
      </c>
      <c r="E1033" s="55"/>
      <c r="F1033" s="148">
        <f>LF!M1040</f>
        <v>0</v>
      </c>
      <c r="G1033" s="148">
        <f>LF!AE1040</f>
        <v>0</v>
      </c>
      <c r="H1033" s="148">
        <f>LF!AF1040</f>
        <v>0</v>
      </c>
      <c r="I1033" s="148">
        <f>LF!AH1040</f>
        <v>0</v>
      </c>
      <c r="J1033" s="148">
        <f>LF!AI1040</f>
        <v>0</v>
      </c>
      <c r="K1033" s="148">
        <f>LF!AK1040</f>
        <v>0</v>
      </c>
      <c r="L1033" s="148">
        <f>LF!AM1040</f>
        <v>0</v>
      </c>
      <c r="M1033" s="148">
        <f>LF!AN1040</f>
        <v>0</v>
      </c>
      <c r="N1033" s="148">
        <f>LF!AO1040</f>
        <v>0</v>
      </c>
      <c r="O1033" s="148">
        <f>LF!AP1040</f>
        <v>0</v>
      </c>
      <c r="P1033" s="148">
        <f>LF!AQ1040</f>
        <v>0</v>
      </c>
      <c r="Q1033" s="148">
        <f>COUNTIF(LF!AR1040,"Yes")</f>
        <v>0</v>
      </c>
      <c r="R1033" s="55"/>
      <c r="S1033" s="148">
        <f>Oncho!K1040</f>
        <v>0</v>
      </c>
      <c r="T1033" s="148">
        <f>MAX(Oncho!AB1040,Oncho!BA1040)</f>
        <v>0</v>
      </c>
      <c r="U1033" s="148">
        <f>MAX(Oncho!AC1040,Oncho!BB1040)</f>
        <v>0</v>
      </c>
      <c r="V1033" s="148">
        <f>MAX(Oncho!AE1040,Oncho!BD1040)</f>
        <v>0</v>
      </c>
      <c r="W1033" s="148">
        <f>MAX(Oncho!AF1040,Oncho!BE1040)</f>
        <v>0</v>
      </c>
      <c r="X1033" s="148">
        <f>MAX(Oncho!AG1040,Oncho!BF1040)</f>
        <v>0</v>
      </c>
      <c r="Y1033" s="148">
        <f>MAX(Oncho!AH1040,Oncho!BG1040)</f>
        <v>0</v>
      </c>
      <c r="Z1033" s="148">
        <f>MAX(Oncho!AI1040,Oncho!BH1040)</f>
        <v>0</v>
      </c>
      <c r="AA1033" s="148">
        <f>MAX(Oncho!AJ1040,Oncho!BI1040)</f>
        <v>0</v>
      </c>
      <c r="AB1033" s="148">
        <f>MAX(COUNTIF(Oncho!AK1040,"Yes"),COUNTIF(Oncho!BJ1040,"Yes"))</f>
        <v>0</v>
      </c>
      <c r="AC1033" s="55"/>
      <c r="AD1033" s="148">
        <f>Schisto!P1042</f>
        <v>0</v>
      </c>
      <c r="AE1033" s="148">
        <f>Schisto!AI1042</f>
        <v>0</v>
      </c>
      <c r="AF1033" s="148">
        <f>Schisto!AJ1042</f>
        <v>0</v>
      </c>
      <c r="AG1033" s="148">
        <f>Schisto!AN1042</f>
        <v>0</v>
      </c>
      <c r="AH1033" s="148">
        <f>Schisto!AO1042</f>
        <v>0</v>
      </c>
      <c r="AI1033" s="148">
        <f>Schisto!AT1042</f>
        <v>0</v>
      </c>
      <c r="AJ1033" s="148">
        <f>Schisto!AU1042</f>
        <v>0</v>
      </c>
      <c r="AK1033" s="148">
        <f>Schisto!AV1042</f>
        <v>0</v>
      </c>
      <c r="AL1033" s="148">
        <f>Schisto!AW1042</f>
        <v>0</v>
      </c>
      <c r="AM1033" s="148">
        <f>COUNTIF(Schisto!AX1042,"Yes")</f>
        <v>0</v>
      </c>
      <c r="AN1033" s="55"/>
      <c r="AO1033" s="148">
        <f>STH!P1042</f>
        <v>0</v>
      </c>
      <c r="AP1033" s="148">
        <f>MAX(STH!AK1042,STH!BS1042)</f>
        <v>0</v>
      </c>
      <c r="AQ1033" s="148">
        <f>MAX(STH!AL1042,STH!BT1042)</f>
        <v>0</v>
      </c>
      <c r="AR1033" s="148">
        <f>MAX(STH!AM1042,STH!BU1042)</f>
        <v>0</v>
      </c>
      <c r="AS1033" s="148">
        <f>MAX(STH!AN1042,STH!BV1042)</f>
        <v>0</v>
      </c>
      <c r="AT1033" s="148">
        <f>MAX(STH!AO1042,STH!BW1042)</f>
        <v>0</v>
      </c>
      <c r="AU1033" s="148">
        <f>MAX(STH!AQ1042,STH!BY1042)</f>
        <v>0</v>
      </c>
      <c r="AV1033" s="148">
        <f>MAX(STH!AR1042,STH!BZ1042)</f>
        <v>0</v>
      </c>
      <c r="AW1033" s="148">
        <f>MAX(STH!AS1042,STH!CA1042)</f>
        <v>0</v>
      </c>
      <c r="AX1033" s="148">
        <f>MAX(STH!AT1042,STH!CB1042)</f>
        <v>0</v>
      </c>
      <c r="AY1033" s="148">
        <f>MAX(STH!AU1042,STH!CC1042)</f>
        <v>0</v>
      </c>
      <c r="AZ1033" s="148">
        <f>MAX(STH!AV1042,STH!CD1042)</f>
        <v>0</v>
      </c>
      <c r="BA1033" s="148">
        <f>MAX(STH!AW1042,STH!CE1042)</f>
        <v>0</v>
      </c>
      <c r="BB1033" s="148">
        <f>MAX(STH!AX1042,STH!CF1042)</f>
        <v>0</v>
      </c>
      <c r="BC1033" s="148">
        <f>MAX(STH!AY1042,STH!CG1042)</f>
        <v>0</v>
      </c>
      <c r="BD1033" s="148">
        <f>MAX(STH!AZ1042,STH!CH1042)</f>
        <v>0</v>
      </c>
      <c r="BE1033" s="148">
        <f>MAX(STH!BA1042,STH!CI1042)</f>
        <v>0</v>
      </c>
      <c r="BF1033" s="148">
        <f>MAX(STH!BB1042,STH!CJ1042)</f>
        <v>0</v>
      </c>
      <c r="BG1033" s="148">
        <f>MAX(COUNTIF(STH!BC1042,"Yes"),COUNTIF(STH!CK1042,"Yes"))</f>
        <v>0</v>
      </c>
      <c r="BH1033" s="55"/>
      <c r="BI1033" s="148">
        <f>Trachoma!Q1045</f>
        <v>0</v>
      </c>
      <c r="BJ1033" s="148">
        <f>Trachoma!AK1045</f>
        <v>0</v>
      </c>
      <c r="BK1033" s="148">
        <f>Trachoma!AL1045</f>
        <v>0</v>
      </c>
      <c r="BL1033" s="148">
        <f>Trachoma!AN1045</f>
        <v>0</v>
      </c>
      <c r="BM1033" s="148">
        <f>Trachoma!AO1045</f>
        <v>0</v>
      </c>
      <c r="BN1033" s="148">
        <f>Trachoma!AT1045</f>
        <v>0</v>
      </c>
      <c r="BO1033" s="148">
        <f>Trachoma!AU1045</f>
        <v>0</v>
      </c>
      <c r="BP1033" s="148">
        <f>Trachoma!AV1045</f>
        <v>0</v>
      </c>
      <c r="BQ1033" s="148">
        <f>Trachoma!AW1045</f>
        <v>0</v>
      </c>
      <c r="BR1033" s="148">
        <f>COUNTIF(Trachoma!AX1045,"Yes")</f>
        <v>0</v>
      </c>
      <c r="BS1033" s="55"/>
      <c r="BT1033" s="148">
        <f t="shared" si="164"/>
        <v>0</v>
      </c>
      <c r="BU1033" s="148">
        <f t="shared" si="165"/>
        <v>0</v>
      </c>
      <c r="BV1033" s="148">
        <f t="shared" si="166"/>
        <v>0</v>
      </c>
      <c r="BW1033" s="148">
        <f t="shared" si="167"/>
        <v>0</v>
      </c>
      <c r="BX1033" s="148">
        <f t="shared" si="168"/>
        <v>0</v>
      </c>
      <c r="BY1033" s="148">
        <f t="shared" si="170"/>
        <v>0</v>
      </c>
      <c r="BZ1033" s="148">
        <f t="shared" si="171"/>
        <v>0</v>
      </c>
      <c r="CA1033" s="148">
        <f t="shared" si="172"/>
        <v>0</v>
      </c>
      <c r="CB1033" s="148">
        <f t="shared" si="173"/>
        <v>0</v>
      </c>
      <c r="CC1033" s="148">
        <f t="shared" si="169"/>
        <v>0</v>
      </c>
    </row>
    <row r="1034" spans="2:81" x14ac:dyDescent="0.25">
      <c r="B1034" s="361">
        <f>Demography!B1042</f>
        <v>0</v>
      </c>
      <c r="C1034" s="361">
        <f>Demography!C1042</f>
        <v>0</v>
      </c>
      <c r="D1034" s="362">
        <f>Demography!D1042</f>
        <v>0</v>
      </c>
      <c r="E1034" s="337"/>
      <c r="F1034" s="362">
        <f>LF!M1041</f>
        <v>0</v>
      </c>
      <c r="G1034" s="362">
        <f>LF!AE1041</f>
        <v>0</v>
      </c>
      <c r="H1034" s="362">
        <f>LF!AF1041</f>
        <v>0</v>
      </c>
      <c r="I1034" s="362">
        <f>LF!AH1041</f>
        <v>0</v>
      </c>
      <c r="J1034" s="362">
        <f>LF!AI1041</f>
        <v>0</v>
      </c>
      <c r="K1034" s="362">
        <f>LF!AK1041</f>
        <v>0</v>
      </c>
      <c r="L1034" s="362">
        <f>LF!AM1041</f>
        <v>0</v>
      </c>
      <c r="M1034" s="362">
        <f>LF!AN1041</f>
        <v>0</v>
      </c>
      <c r="N1034" s="362">
        <f>LF!AO1041</f>
        <v>0</v>
      </c>
      <c r="O1034" s="362">
        <f>LF!AP1041</f>
        <v>0</v>
      </c>
      <c r="P1034" s="362">
        <f>LF!AQ1041</f>
        <v>0</v>
      </c>
      <c r="Q1034" s="362">
        <f>COUNTIF(LF!AR1041,"Yes")</f>
        <v>0</v>
      </c>
      <c r="R1034" s="337"/>
      <c r="S1034" s="362">
        <f>Oncho!K1041</f>
        <v>0</v>
      </c>
      <c r="T1034" s="362">
        <f>MAX(Oncho!AB1041,Oncho!BA1041)</f>
        <v>0</v>
      </c>
      <c r="U1034" s="362">
        <f>MAX(Oncho!AC1041,Oncho!BB1041)</f>
        <v>0</v>
      </c>
      <c r="V1034" s="362">
        <f>MAX(Oncho!AE1041,Oncho!BD1041)</f>
        <v>0</v>
      </c>
      <c r="W1034" s="362">
        <f>MAX(Oncho!AF1041,Oncho!BE1041)</f>
        <v>0</v>
      </c>
      <c r="X1034" s="362">
        <f>MAX(Oncho!AG1041,Oncho!BF1041)</f>
        <v>0</v>
      </c>
      <c r="Y1034" s="362">
        <f>MAX(Oncho!AH1041,Oncho!BG1041)</f>
        <v>0</v>
      </c>
      <c r="Z1034" s="362">
        <f>MAX(Oncho!AI1041,Oncho!BH1041)</f>
        <v>0</v>
      </c>
      <c r="AA1034" s="362">
        <f>MAX(Oncho!AJ1041,Oncho!BI1041)</f>
        <v>0</v>
      </c>
      <c r="AB1034" s="362">
        <f>MAX(COUNTIF(Oncho!AK1041,"Yes"),COUNTIF(Oncho!BJ1041,"Yes"))</f>
        <v>0</v>
      </c>
      <c r="AC1034" s="337"/>
      <c r="AD1034" s="362">
        <f>Schisto!P1043</f>
        <v>0</v>
      </c>
      <c r="AE1034" s="362">
        <f>Schisto!AI1043</f>
        <v>0</v>
      </c>
      <c r="AF1034" s="362">
        <f>Schisto!AJ1043</f>
        <v>0</v>
      </c>
      <c r="AG1034" s="362">
        <f>Schisto!AN1043</f>
        <v>0</v>
      </c>
      <c r="AH1034" s="362">
        <f>Schisto!AO1043</f>
        <v>0</v>
      </c>
      <c r="AI1034" s="362">
        <f>Schisto!AT1043</f>
        <v>0</v>
      </c>
      <c r="AJ1034" s="362">
        <f>Schisto!AU1043</f>
        <v>0</v>
      </c>
      <c r="AK1034" s="362">
        <f>Schisto!AV1043</f>
        <v>0</v>
      </c>
      <c r="AL1034" s="362">
        <f>Schisto!AW1043</f>
        <v>0</v>
      </c>
      <c r="AM1034" s="362">
        <f>COUNTIF(Schisto!AX1043,"Yes")</f>
        <v>0</v>
      </c>
      <c r="AN1034" s="337"/>
      <c r="AO1034" s="362">
        <f>STH!P1043</f>
        <v>0</v>
      </c>
      <c r="AP1034" s="362">
        <f>MAX(STH!AK1043,STH!BS1043)</f>
        <v>0</v>
      </c>
      <c r="AQ1034" s="362">
        <f>MAX(STH!AL1043,STH!BT1043)</f>
        <v>0</v>
      </c>
      <c r="AR1034" s="362">
        <f>MAX(STH!AM1043,STH!BU1043)</f>
        <v>0</v>
      </c>
      <c r="AS1034" s="362">
        <f>MAX(STH!AN1043,STH!BV1043)</f>
        <v>0</v>
      </c>
      <c r="AT1034" s="362">
        <f>MAX(STH!AO1043,STH!BW1043)</f>
        <v>0</v>
      </c>
      <c r="AU1034" s="362">
        <f>MAX(STH!AQ1043,STH!BY1043)</f>
        <v>0</v>
      </c>
      <c r="AV1034" s="362">
        <f>MAX(STH!AR1043,STH!BZ1043)</f>
        <v>0</v>
      </c>
      <c r="AW1034" s="362">
        <f>MAX(STH!AS1043,STH!CA1043)</f>
        <v>0</v>
      </c>
      <c r="AX1034" s="362">
        <f>MAX(STH!AT1043,STH!CB1043)</f>
        <v>0</v>
      </c>
      <c r="AY1034" s="362">
        <f>MAX(STH!AU1043,STH!CC1043)</f>
        <v>0</v>
      </c>
      <c r="AZ1034" s="362">
        <f>MAX(STH!AV1043,STH!CD1043)</f>
        <v>0</v>
      </c>
      <c r="BA1034" s="362">
        <f>MAX(STH!AW1043,STH!CE1043)</f>
        <v>0</v>
      </c>
      <c r="BB1034" s="362">
        <f>MAX(STH!AX1043,STH!CF1043)</f>
        <v>0</v>
      </c>
      <c r="BC1034" s="362">
        <f>MAX(STH!AY1043,STH!CG1043)</f>
        <v>0</v>
      </c>
      <c r="BD1034" s="362">
        <f>MAX(STH!AZ1043,STH!CH1043)</f>
        <v>0</v>
      </c>
      <c r="BE1034" s="362">
        <f>MAX(STH!BA1043,STH!CI1043)</f>
        <v>0</v>
      </c>
      <c r="BF1034" s="362">
        <f>MAX(STH!BB1043,STH!CJ1043)</f>
        <v>0</v>
      </c>
      <c r="BG1034" s="362">
        <f>MAX(COUNTIF(STH!BC1043,"Yes"),COUNTIF(STH!CK1043,"Yes"))</f>
        <v>0</v>
      </c>
      <c r="BH1034" s="337"/>
      <c r="BI1034" s="362">
        <f>Trachoma!Q1046</f>
        <v>0</v>
      </c>
      <c r="BJ1034" s="362">
        <f>Trachoma!AK1046</f>
        <v>0</v>
      </c>
      <c r="BK1034" s="362">
        <f>Trachoma!AL1046</f>
        <v>0</v>
      </c>
      <c r="BL1034" s="362">
        <f>Trachoma!AN1046</f>
        <v>0</v>
      </c>
      <c r="BM1034" s="362">
        <f>Trachoma!AO1046</f>
        <v>0</v>
      </c>
      <c r="BN1034" s="362">
        <f>Trachoma!AT1046</f>
        <v>0</v>
      </c>
      <c r="BO1034" s="362">
        <f>Trachoma!AU1046</f>
        <v>0</v>
      </c>
      <c r="BP1034" s="362">
        <f>Trachoma!AV1046</f>
        <v>0</v>
      </c>
      <c r="BQ1034" s="362">
        <f>Trachoma!AW1046</f>
        <v>0</v>
      </c>
      <c r="BR1034" s="362">
        <f>COUNTIF(Trachoma!AX1046,"Yes")</f>
        <v>0</v>
      </c>
      <c r="BS1034" s="337"/>
      <c r="BT1034" s="362">
        <f t="shared" si="164"/>
        <v>0</v>
      </c>
      <c r="BU1034" s="362">
        <f t="shared" si="165"/>
        <v>0</v>
      </c>
      <c r="BV1034" s="362">
        <f t="shared" si="166"/>
        <v>0</v>
      </c>
      <c r="BW1034" s="362">
        <f t="shared" si="167"/>
        <v>0</v>
      </c>
      <c r="BX1034" s="362">
        <f t="shared" si="168"/>
        <v>0</v>
      </c>
      <c r="BY1034" s="362">
        <f t="shared" si="170"/>
        <v>0</v>
      </c>
      <c r="BZ1034" s="362">
        <f t="shared" si="171"/>
        <v>0</v>
      </c>
      <c r="CA1034" s="362">
        <f t="shared" si="172"/>
        <v>0</v>
      </c>
      <c r="CB1034" s="362">
        <f t="shared" si="173"/>
        <v>0</v>
      </c>
      <c r="CC1034" s="362">
        <f t="shared" si="169"/>
        <v>0</v>
      </c>
    </row>
    <row r="1035" spans="2:81" x14ac:dyDescent="0.25">
      <c r="B1035" s="147">
        <f>Demography!B1043</f>
        <v>0</v>
      </c>
      <c r="C1035" s="147">
        <f>Demography!C1043</f>
        <v>0</v>
      </c>
      <c r="D1035" s="148">
        <f>Demography!D1043</f>
        <v>0</v>
      </c>
      <c r="E1035" s="55"/>
      <c r="F1035" s="148">
        <f>LF!M1042</f>
        <v>0</v>
      </c>
      <c r="G1035" s="148">
        <f>LF!AE1042</f>
        <v>0</v>
      </c>
      <c r="H1035" s="148">
        <f>LF!AF1042</f>
        <v>0</v>
      </c>
      <c r="I1035" s="148">
        <f>LF!AH1042</f>
        <v>0</v>
      </c>
      <c r="J1035" s="148">
        <f>LF!AI1042</f>
        <v>0</v>
      </c>
      <c r="K1035" s="148">
        <f>LF!AK1042</f>
        <v>0</v>
      </c>
      <c r="L1035" s="148">
        <f>LF!AM1042</f>
        <v>0</v>
      </c>
      <c r="M1035" s="148">
        <f>LF!AN1042</f>
        <v>0</v>
      </c>
      <c r="N1035" s="148">
        <f>LF!AO1042</f>
        <v>0</v>
      </c>
      <c r="O1035" s="148">
        <f>LF!AP1042</f>
        <v>0</v>
      </c>
      <c r="P1035" s="148">
        <f>LF!AQ1042</f>
        <v>0</v>
      </c>
      <c r="Q1035" s="148">
        <f>COUNTIF(LF!AR1042,"Yes")</f>
        <v>0</v>
      </c>
      <c r="R1035" s="55"/>
      <c r="S1035" s="148">
        <f>Oncho!K1042</f>
        <v>0</v>
      </c>
      <c r="T1035" s="148">
        <f>MAX(Oncho!AB1042,Oncho!BA1042)</f>
        <v>0</v>
      </c>
      <c r="U1035" s="148">
        <f>MAX(Oncho!AC1042,Oncho!BB1042)</f>
        <v>0</v>
      </c>
      <c r="V1035" s="148">
        <f>MAX(Oncho!AE1042,Oncho!BD1042)</f>
        <v>0</v>
      </c>
      <c r="W1035" s="148">
        <f>MAX(Oncho!AF1042,Oncho!BE1042)</f>
        <v>0</v>
      </c>
      <c r="X1035" s="148">
        <f>MAX(Oncho!AG1042,Oncho!BF1042)</f>
        <v>0</v>
      </c>
      <c r="Y1035" s="148">
        <f>MAX(Oncho!AH1042,Oncho!BG1042)</f>
        <v>0</v>
      </c>
      <c r="Z1035" s="148">
        <f>MAX(Oncho!AI1042,Oncho!BH1042)</f>
        <v>0</v>
      </c>
      <c r="AA1035" s="148">
        <f>MAX(Oncho!AJ1042,Oncho!BI1042)</f>
        <v>0</v>
      </c>
      <c r="AB1035" s="148">
        <f>MAX(COUNTIF(Oncho!AK1042,"Yes"),COUNTIF(Oncho!BJ1042,"Yes"))</f>
        <v>0</v>
      </c>
      <c r="AC1035" s="55"/>
      <c r="AD1035" s="148">
        <f>Schisto!P1044</f>
        <v>0</v>
      </c>
      <c r="AE1035" s="148">
        <f>Schisto!AI1044</f>
        <v>0</v>
      </c>
      <c r="AF1035" s="148">
        <f>Schisto!AJ1044</f>
        <v>0</v>
      </c>
      <c r="AG1035" s="148">
        <f>Schisto!AN1044</f>
        <v>0</v>
      </c>
      <c r="AH1035" s="148">
        <f>Schisto!AO1044</f>
        <v>0</v>
      </c>
      <c r="AI1035" s="148">
        <f>Schisto!AT1044</f>
        <v>0</v>
      </c>
      <c r="AJ1035" s="148">
        <f>Schisto!AU1044</f>
        <v>0</v>
      </c>
      <c r="AK1035" s="148">
        <f>Schisto!AV1044</f>
        <v>0</v>
      </c>
      <c r="AL1035" s="148">
        <f>Schisto!AW1044</f>
        <v>0</v>
      </c>
      <c r="AM1035" s="148">
        <f>COUNTIF(Schisto!AX1044,"Yes")</f>
        <v>0</v>
      </c>
      <c r="AN1035" s="55"/>
      <c r="AO1035" s="148">
        <f>STH!P1044</f>
        <v>0</v>
      </c>
      <c r="AP1035" s="148">
        <f>MAX(STH!AK1044,STH!BS1044)</f>
        <v>0</v>
      </c>
      <c r="AQ1035" s="148">
        <f>MAX(STH!AL1044,STH!BT1044)</f>
        <v>0</v>
      </c>
      <c r="AR1035" s="148">
        <f>MAX(STH!AM1044,STH!BU1044)</f>
        <v>0</v>
      </c>
      <c r="AS1035" s="148">
        <f>MAX(STH!AN1044,STH!BV1044)</f>
        <v>0</v>
      </c>
      <c r="AT1035" s="148">
        <f>MAX(STH!AO1044,STH!BW1044)</f>
        <v>0</v>
      </c>
      <c r="AU1035" s="148">
        <f>MAX(STH!AQ1044,STH!BY1044)</f>
        <v>0</v>
      </c>
      <c r="AV1035" s="148">
        <f>MAX(STH!AR1044,STH!BZ1044)</f>
        <v>0</v>
      </c>
      <c r="AW1035" s="148">
        <f>MAX(STH!AS1044,STH!CA1044)</f>
        <v>0</v>
      </c>
      <c r="AX1035" s="148">
        <f>MAX(STH!AT1044,STH!CB1044)</f>
        <v>0</v>
      </c>
      <c r="AY1035" s="148">
        <f>MAX(STH!AU1044,STH!CC1044)</f>
        <v>0</v>
      </c>
      <c r="AZ1035" s="148">
        <f>MAX(STH!AV1044,STH!CD1044)</f>
        <v>0</v>
      </c>
      <c r="BA1035" s="148">
        <f>MAX(STH!AW1044,STH!CE1044)</f>
        <v>0</v>
      </c>
      <c r="BB1035" s="148">
        <f>MAX(STH!AX1044,STH!CF1044)</f>
        <v>0</v>
      </c>
      <c r="BC1035" s="148">
        <f>MAX(STH!AY1044,STH!CG1044)</f>
        <v>0</v>
      </c>
      <c r="BD1035" s="148">
        <f>MAX(STH!AZ1044,STH!CH1044)</f>
        <v>0</v>
      </c>
      <c r="BE1035" s="148">
        <f>MAX(STH!BA1044,STH!CI1044)</f>
        <v>0</v>
      </c>
      <c r="BF1035" s="148">
        <f>MAX(STH!BB1044,STH!CJ1044)</f>
        <v>0</v>
      </c>
      <c r="BG1035" s="148">
        <f>MAX(COUNTIF(STH!BC1044,"Yes"),COUNTIF(STH!CK1044,"Yes"))</f>
        <v>0</v>
      </c>
      <c r="BH1035" s="55"/>
      <c r="BI1035" s="148">
        <f>Trachoma!Q1047</f>
        <v>0</v>
      </c>
      <c r="BJ1035" s="148">
        <f>Trachoma!AK1047</f>
        <v>0</v>
      </c>
      <c r="BK1035" s="148">
        <f>Trachoma!AL1047</f>
        <v>0</v>
      </c>
      <c r="BL1035" s="148">
        <f>Trachoma!AN1047</f>
        <v>0</v>
      </c>
      <c r="BM1035" s="148">
        <f>Trachoma!AO1047</f>
        <v>0</v>
      </c>
      <c r="BN1035" s="148">
        <f>Trachoma!AT1047</f>
        <v>0</v>
      </c>
      <c r="BO1035" s="148">
        <f>Trachoma!AU1047</f>
        <v>0</v>
      </c>
      <c r="BP1035" s="148">
        <f>Trachoma!AV1047</f>
        <v>0</v>
      </c>
      <c r="BQ1035" s="148">
        <f>Trachoma!AW1047</f>
        <v>0</v>
      </c>
      <c r="BR1035" s="148">
        <f>COUNTIF(Trachoma!AX1047,"Yes")</f>
        <v>0</v>
      </c>
      <c r="BS1035" s="55"/>
      <c r="BT1035" s="148">
        <f t="shared" ref="BT1035:BT1098" si="174">MAX(F1035,S1035,AD1035,AO1035,BI1035)</f>
        <v>0</v>
      </c>
      <c r="BU1035" s="148">
        <f t="shared" ref="BU1035:BU1098" si="175">MAX(G1035,T1035,AE1035,AP1035,BJ1035)</f>
        <v>0</v>
      </c>
      <c r="BV1035" s="148">
        <f t="shared" ref="BV1035:BV1098" si="176">MAX(H1035,U1035,AF1035,AQ1035,BK1035)</f>
        <v>0</v>
      </c>
      <c r="BW1035" s="148">
        <f t="shared" ref="BW1035:BW1098" si="177">MAX(I1035,V1035,AG1035,AU1035,BL1035)</f>
        <v>0</v>
      </c>
      <c r="BX1035" s="148">
        <f t="shared" ref="BX1035:BX1098" si="178">MAX(J1035,W1035,AH1035,AV1035,BM1035)</f>
        <v>0</v>
      </c>
      <c r="BY1035" s="148">
        <f t="shared" si="170"/>
        <v>0</v>
      </c>
      <c r="BZ1035" s="148">
        <f t="shared" si="171"/>
        <v>0</v>
      </c>
      <c r="CA1035" s="148">
        <f t="shared" si="172"/>
        <v>0</v>
      </c>
      <c r="CB1035" s="148">
        <f t="shared" si="173"/>
        <v>0</v>
      </c>
      <c r="CC1035" s="148">
        <f t="shared" ref="CC1035:CC1098" si="179">MAX(Q1035,AB1035,AM1035,BG1035,BR1035)</f>
        <v>0</v>
      </c>
    </row>
    <row r="1036" spans="2:81" x14ac:dyDescent="0.25">
      <c r="B1036" s="361">
        <f>Demography!B1044</f>
        <v>0</v>
      </c>
      <c r="C1036" s="361">
        <f>Demography!C1044</f>
        <v>0</v>
      </c>
      <c r="D1036" s="362">
        <f>Demography!D1044</f>
        <v>0</v>
      </c>
      <c r="E1036" s="337"/>
      <c r="F1036" s="362">
        <f>LF!M1043</f>
        <v>0</v>
      </c>
      <c r="G1036" s="362">
        <f>LF!AE1043</f>
        <v>0</v>
      </c>
      <c r="H1036" s="362">
        <f>LF!AF1043</f>
        <v>0</v>
      </c>
      <c r="I1036" s="362">
        <f>LF!AH1043</f>
        <v>0</v>
      </c>
      <c r="J1036" s="362">
        <f>LF!AI1043</f>
        <v>0</v>
      </c>
      <c r="K1036" s="362">
        <f>LF!AK1043</f>
        <v>0</v>
      </c>
      <c r="L1036" s="362">
        <f>LF!AM1043</f>
        <v>0</v>
      </c>
      <c r="M1036" s="362">
        <f>LF!AN1043</f>
        <v>0</v>
      </c>
      <c r="N1036" s="362">
        <f>LF!AO1043</f>
        <v>0</v>
      </c>
      <c r="O1036" s="362">
        <f>LF!AP1043</f>
        <v>0</v>
      </c>
      <c r="P1036" s="362">
        <f>LF!AQ1043</f>
        <v>0</v>
      </c>
      <c r="Q1036" s="362">
        <f>COUNTIF(LF!AR1043,"Yes")</f>
        <v>0</v>
      </c>
      <c r="R1036" s="337"/>
      <c r="S1036" s="362">
        <f>Oncho!K1043</f>
        <v>0</v>
      </c>
      <c r="T1036" s="362">
        <f>MAX(Oncho!AB1043,Oncho!BA1043)</f>
        <v>0</v>
      </c>
      <c r="U1036" s="362">
        <f>MAX(Oncho!AC1043,Oncho!BB1043)</f>
        <v>0</v>
      </c>
      <c r="V1036" s="362">
        <f>MAX(Oncho!AE1043,Oncho!BD1043)</f>
        <v>0</v>
      </c>
      <c r="W1036" s="362">
        <f>MAX(Oncho!AF1043,Oncho!BE1043)</f>
        <v>0</v>
      </c>
      <c r="X1036" s="362">
        <f>MAX(Oncho!AG1043,Oncho!BF1043)</f>
        <v>0</v>
      </c>
      <c r="Y1036" s="362">
        <f>MAX(Oncho!AH1043,Oncho!BG1043)</f>
        <v>0</v>
      </c>
      <c r="Z1036" s="362">
        <f>MAX(Oncho!AI1043,Oncho!BH1043)</f>
        <v>0</v>
      </c>
      <c r="AA1036" s="362">
        <f>MAX(Oncho!AJ1043,Oncho!BI1043)</f>
        <v>0</v>
      </c>
      <c r="AB1036" s="362">
        <f>MAX(COUNTIF(Oncho!AK1043,"Yes"),COUNTIF(Oncho!BJ1043,"Yes"))</f>
        <v>0</v>
      </c>
      <c r="AC1036" s="337"/>
      <c r="AD1036" s="362">
        <f>Schisto!P1045</f>
        <v>0</v>
      </c>
      <c r="AE1036" s="362">
        <f>Schisto!AI1045</f>
        <v>0</v>
      </c>
      <c r="AF1036" s="362">
        <f>Schisto!AJ1045</f>
        <v>0</v>
      </c>
      <c r="AG1036" s="362">
        <f>Schisto!AN1045</f>
        <v>0</v>
      </c>
      <c r="AH1036" s="362">
        <f>Schisto!AO1045</f>
        <v>0</v>
      </c>
      <c r="AI1036" s="362">
        <f>Schisto!AT1045</f>
        <v>0</v>
      </c>
      <c r="AJ1036" s="362">
        <f>Schisto!AU1045</f>
        <v>0</v>
      </c>
      <c r="AK1036" s="362">
        <f>Schisto!AV1045</f>
        <v>0</v>
      </c>
      <c r="AL1036" s="362">
        <f>Schisto!AW1045</f>
        <v>0</v>
      </c>
      <c r="AM1036" s="362">
        <f>COUNTIF(Schisto!AX1045,"Yes")</f>
        <v>0</v>
      </c>
      <c r="AN1036" s="337"/>
      <c r="AO1036" s="362">
        <f>STH!P1045</f>
        <v>0</v>
      </c>
      <c r="AP1036" s="362">
        <f>MAX(STH!AK1045,STH!BS1045)</f>
        <v>0</v>
      </c>
      <c r="AQ1036" s="362">
        <f>MAX(STH!AL1045,STH!BT1045)</f>
        <v>0</v>
      </c>
      <c r="AR1036" s="362">
        <f>MAX(STH!AM1045,STH!BU1045)</f>
        <v>0</v>
      </c>
      <c r="AS1036" s="362">
        <f>MAX(STH!AN1045,STH!BV1045)</f>
        <v>0</v>
      </c>
      <c r="AT1036" s="362">
        <f>MAX(STH!AO1045,STH!BW1045)</f>
        <v>0</v>
      </c>
      <c r="AU1036" s="362">
        <f>MAX(STH!AQ1045,STH!BY1045)</f>
        <v>0</v>
      </c>
      <c r="AV1036" s="362">
        <f>MAX(STH!AR1045,STH!BZ1045)</f>
        <v>0</v>
      </c>
      <c r="AW1036" s="362">
        <f>MAX(STH!AS1045,STH!CA1045)</f>
        <v>0</v>
      </c>
      <c r="AX1036" s="362">
        <f>MAX(STH!AT1045,STH!CB1045)</f>
        <v>0</v>
      </c>
      <c r="AY1036" s="362">
        <f>MAX(STH!AU1045,STH!CC1045)</f>
        <v>0</v>
      </c>
      <c r="AZ1036" s="362">
        <f>MAX(STH!AV1045,STH!CD1045)</f>
        <v>0</v>
      </c>
      <c r="BA1036" s="362">
        <f>MAX(STH!AW1045,STH!CE1045)</f>
        <v>0</v>
      </c>
      <c r="BB1036" s="362">
        <f>MAX(STH!AX1045,STH!CF1045)</f>
        <v>0</v>
      </c>
      <c r="BC1036" s="362">
        <f>MAX(STH!AY1045,STH!CG1045)</f>
        <v>0</v>
      </c>
      <c r="BD1036" s="362">
        <f>MAX(STH!AZ1045,STH!CH1045)</f>
        <v>0</v>
      </c>
      <c r="BE1036" s="362">
        <f>MAX(STH!BA1045,STH!CI1045)</f>
        <v>0</v>
      </c>
      <c r="BF1036" s="362">
        <f>MAX(STH!BB1045,STH!CJ1045)</f>
        <v>0</v>
      </c>
      <c r="BG1036" s="362">
        <f>MAX(COUNTIF(STH!BC1045,"Yes"),COUNTIF(STH!CK1045,"Yes"))</f>
        <v>0</v>
      </c>
      <c r="BH1036" s="337"/>
      <c r="BI1036" s="362">
        <f>Trachoma!Q1048</f>
        <v>0</v>
      </c>
      <c r="BJ1036" s="362">
        <f>Trachoma!AK1048</f>
        <v>0</v>
      </c>
      <c r="BK1036" s="362">
        <f>Trachoma!AL1048</f>
        <v>0</v>
      </c>
      <c r="BL1036" s="362">
        <f>Trachoma!AN1048</f>
        <v>0</v>
      </c>
      <c r="BM1036" s="362">
        <f>Trachoma!AO1048</f>
        <v>0</v>
      </c>
      <c r="BN1036" s="362">
        <f>Trachoma!AT1048</f>
        <v>0</v>
      </c>
      <c r="BO1036" s="362">
        <f>Trachoma!AU1048</f>
        <v>0</v>
      </c>
      <c r="BP1036" s="362">
        <f>Trachoma!AV1048</f>
        <v>0</v>
      </c>
      <c r="BQ1036" s="362">
        <f>Trachoma!AW1048</f>
        <v>0</v>
      </c>
      <c r="BR1036" s="362">
        <f>COUNTIF(Trachoma!AX1048,"Yes")</f>
        <v>0</v>
      </c>
      <c r="BS1036" s="337"/>
      <c r="BT1036" s="362">
        <f t="shared" si="174"/>
        <v>0</v>
      </c>
      <c r="BU1036" s="362">
        <f t="shared" si="175"/>
        <v>0</v>
      </c>
      <c r="BV1036" s="362">
        <f t="shared" si="176"/>
        <v>0</v>
      </c>
      <c r="BW1036" s="362">
        <f t="shared" si="177"/>
        <v>0</v>
      </c>
      <c r="BX1036" s="362">
        <f t="shared" si="178"/>
        <v>0</v>
      </c>
      <c r="BY1036" s="362">
        <f t="shared" ref="BY1036:BY1099" si="180">MAX(M1036,X1036,AI1036,BC1036,BN1036)</f>
        <v>0</v>
      </c>
      <c r="BZ1036" s="362">
        <f t="shared" ref="BZ1036:BZ1099" si="181">MAX(N1036,Y1036,AJ1036,BD1036,BO1036)</f>
        <v>0</v>
      </c>
      <c r="CA1036" s="362">
        <f t="shared" ref="CA1036:CA1099" si="182">MAX(O1036,Z1036,AK1036,BE1036,BP1036)</f>
        <v>0</v>
      </c>
      <c r="CB1036" s="362">
        <f t="shared" ref="CB1036:CB1099" si="183">MAX(P1036,AA1036,AL1036,BF1036,BQ1036)</f>
        <v>0</v>
      </c>
      <c r="CC1036" s="362">
        <f t="shared" si="179"/>
        <v>0</v>
      </c>
    </row>
    <row r="1037" spans="2:81" x14ac:dyDescent="0.25">
      <c r="B1037" s="147">
        <f>Demography!B1045</f>
        <v>0</v>
      </c>
      <c r="C1037" s="147">
        <f>Demography!C1045</f>
        <v>0</v>
      </c>
      <c r="D1037" s="148">
        <f>Demography!D1045</f>
        <v>0</v>
      </c>
      <c r="E1037" s="55"/>
      <c r="F1037" s="148">
        <f>LF!M1044</f>
        <v>0</v>
      </c>
      <c r="G1037" s="148">
        <f>LF!AE1044</f>
        <v>0</v>
      </c>
      <c r="H1037" s="148">
        <f>LF!AF1044</f>
        <v>0</v>
      </c>
      <c r="I1037" s="148">
        <f>LF!AH1044</f>
        <v>0</v>
      </c>
      <c r="J1037" s="148">
        <f>LF!AI1044</f>
        <v>0</v>
      </c>
      <c r="K1037" s="148">
        <f>LF!AK1044</f>
        <v>0</v>
      </c>
      <c r="L1037" s="148">
        <f>LF!AM1044</f>
        <v>0</v>
      </c>
      <c r="M1037" s="148">
        <f>LF!AN1044</f>
        <v>0</v>
      </c>
      <c r="N1037" s="148">
        <f>LF!AO1044</f>
        <v>0</v>
      </c>
      <c r="O1037" s="148">
        <f>LF!AP1044</f>
        <v>0</v>
      </c>
      <c r="P1037" s="148">
        <f>LF!AQ1044</f>
        <v>0</v>
      </c>
      <c r="Q1037" s="148">
        <f>COUNTIF(LF!AR1044,"Yes")</f>
        <v>0</v>
      </c>
      <c r="R1037" s="55"/>
      <c r="S1037" s="148">
        <f>Oncho!K1044</f>
        <v>0</v>
      </c>
      <c r="T1037" s="148">
        <f>MAX(Oncho!AB1044,Oncho!BA1044)</f>
        <v>0</v>
      </c>
      <c r="U1037" s="148">
        <f>MAX(Oncho!AC1044,Oncho!BB1044)</f>
        <v>0</v>
      </c>
      <c r="V1037" s="148">
        <f>MAX(Oncho!AE1044,Oncho!BD1044)</f>
        <v>0</v>
      </c>
      <c r="W1037" s="148">
        <f>MAX(Oncho!AF1044,Oncho!BE1044)</f>
        <v>0</v>
      </c>
      <c r="X1037" s="148">
        <f>MAX(Oncho!AG1044,Oncho!BF1044)</f>
        <v>0</v>
      </c>
      <c r="Y1037" s="148">
        <f>MAX(Oncho!AH1044,Oncho!BG1044)</f>
        <v>0</v>
      </c>
      <c r="Z1037" s="148">
        <f>MAX(Oncho!AI1044,Oncho!BH1044)</f>
        <v>0</v>
      </c>
      <c r="AA1037" s="148">
        <f>MAX(Oncho!AJ1044,Oncho!BI1044)</f>
        <v>0</v>
      </c>
      <c r="AB1037" s="148">
        <f>MAX(COUNTIF(Oncho!AK1044,"Yes"),COUNTIF(Oncho!BJ1044,"Yes"))</f>
        <v>0</v>
      </c>
      <c r="AC1037" s="55"/>
      <c r="AD1037" s="148">
        <f>Schisto!P1046</f>
        <v>0</v>
      </c>
      <c r="AE1037" s="148">
        <f>Schisto!AI1046</f>
        <v>0</v>
      </c>
      <c r="AF1037" s="148">
        <f>Schisto!AJ1046</f>
        <v>0</v>
      </c>
      <c r="AG1037" s="148">
        <f>Schisto!AN1046</f>
        <v>0</v>
      </c>
      <c r="AH1037" s="148">
        <f>Schisto!AO1046</f>
        <v>0</v>
      </c>
      <c r="AI1037" s="148">
        <f>Schisto!AT1046</f>
        <v>0</v>
      </c>
      <c r="AJ1037" s="148">
        <f>Schisto!AU1046</f>
        <v>0</v>
      </c>
      <c r="AK1037" s="148">
        <f>Schisto!AV1046</f>
        <v>0</v>
      </c>
      <c r="AL1037" s="148">
        <f>Schisto!AW1046</f>
        <v>0</v>
      </c>
      <c r="AM1037" s="148">
        <f>COUNTIF(Schisto!AX1046,"Yes")</f>
        <v>0</v>
      </c>
      <c r="AN1037" s="55"/>
      <c r="AO1037" s="148">
        <f>STH!P1046</f>
        <v>0</v>
      </c>
      <c r="AP1037" s="148">
        <f>MAX(STH!AK1046,STH!BS1046)</f>
        <v>0</v>
      </c>
      <c r="AQ1037" s="148">
        <f>MAX(STH!AL1046,STH!BT1046)</f>
        <v>0</v>
      </c>
      <c r="AR1037" s="148">
        <f>MAX(STH!AM1046,STH!BU1046)</f>
        <v>0</v>
      </c>
      <c r="AS1037" s="148">
        <f>MAX(STH!AN1046,STH!BV1046)</f>
        <v>0</v>
      </c>
      <c r="AT1037" s="148">
        <f>MAX(STH!AO1046,STH!BW1046)</f>
        <v>0</v>
      </c>
      <c r="AU1037" s="148">
        <f>MAX(STH!AQ1046,STH!BY1046)</f>
        <v>0</v>
      </c>
      <c r="AV1037" s="148">
        <f>MAX(STH!AR1046,STH!BZ1046)</f>
        <v>0</v>
      </c>
      <c r="AW1037" s="148">
        <f>MAX(STH!AS1046,STH!CA1046)</f>
        <v>0</v>
      </c>
      <c r="AX1037" s="148">
        <f>MAX(STH!AT1046,STH!CB1046)</f>
        <v>0</v>
      </c>
      <c r="AY1037" s="148">
        <f>MAX(STH!AU1046,STH!CC1046)</f>
        <v>0</v>
      </c>
      <c r="AZ1037" s="148">
        <f>MAX(STH!AV1046,STH!CD1046)</f>
        <v>0</v>
      </c>
      <c r="BA1037" s="148">
        <f>MAX(STH!AW1046,STH!CE1046)</f>
        <v>0</v>
      </c>
      <c r="BB1037" s="148">
        <f>MAX(STH!AX1046,STH!CF1046)</f>
        <v>0</v>
      </c>
      <c r="BC1037" s="148">
        <f>MAX(STH!AY1046,STH!CG1046)</f>
        <v>0</v>
      </c>
      <c r="BD1037" s="148">
        <f>MAX(STH!AZ1046,STH!CH1046)</f>
        <v>0</v>
      </c>
      <c r="BE1037" s="148">
        <f>MAX(STH!BA1046,STH!CI1046)</f>
        <v>0</v>
      </c>
      <c r="BF1037" s="148">
        <f>MAX(STH!BB1046,STH!CJ1046)</f>
        <v>0</v>
      </c>
      <c r="BG1037" s="148">
        <f>MAX(COUNTIF(STH!BC1046,"Yes"),COUNTIF(STH!CK1046,"Yes"))</f>
        <v>0</v>
      </c>
      <c r="BH1037" s="55"/>
      <c r="BI1037" s="148">
        <f>Trachoma!Q1049</f>
        <v>0</v>
      </c>
      <c r="BJ1037" s="148">
        <f>Trachoma!AK1049</f>
        <v>0</v>
      </c>
      <c r="BK1037" s="148">
        <f>Trachoma!AL1049</f>
        <v>0</v>
      </c>
      <c r="BL1037" s="148">
        <f>Trachoma!AN1049</f>
        <v>0</v>
      </c>
      <c r="BM1037" s="148">
        <f>Trachoma!AO1049</f>
        <v>0</v>
      </c>
      <c r="BN1037" s="148">
        <f>Trachoma!AT1049</f>
        <v>0</v>
      </c>
      <c r="BO1037" s="148">
        <f>Trachoma!AU1049</f>
        <v>0</v>
      </c>
      <c r="BP1037" s="148">
        <f>Trachoma!AV1049</f>
        <v>0</v>
      </c>
      <c r="BQ1037" s="148">
        <f>Trachoma!AW1049</f>
        <v>0</v>
      </c>
      <c r="BR1037" s="148">
        <f>COUNTIF(Trachoma!AX1049,"Yes")</f>
        <v>0</v>
      </c>
      <c r="BS1037" s="55"/>
      <c r="BT1037" s="148">
        <f t="shared" si="174"/>
        <v>0</v>
      </c>
      <c r="BU1037" s="148">
        <f t="shared" si="175"/>
        <v>0</v>
      </c>
      <c r="BV1037" s="148">
        <f t="shared" si="176"/>
        <v>0</v>
      </c>
      <c r="BW1037" s="148">
        <f t="shared" si="177"/>
        <v>0</v>
      </c>
      <c r="BX1037" s="148">
        <f t="shared" si="178"/>
        <v>0</v>
      </c>
      <c r="BY1037" s="148">
        <f t="shared" si="180"/>
        <v>0</v>
      </c>
      <c r="BZ1037" s="148">
        <f t="shared" si="181"/>
        <v>0</v>
      </c>
      <c r="CA1037" s="148">
        <f t="shared" si="182"/>
        <v>0</v>
      </c>
      <c r="CB1037" s="148">
        <f t="shared" si="183"/>
        <v>0</v>
      </c>
      <c r="CC1037" s="148">
        <f t="shared" si="179"/>
        <v>0</v>
      </c>
    </row>
    <row r="1038" spans="2:81" x14ac:dyDescent="0.25">
      <c r="B1038" s="361">
        <f>Demography!B1046</f>
        <v>0</v>
      </c>
      <c r="C1038" s="361">
        <f>Demography!C1046</f>
        <v>0</v>
      </c>
      <c r="D1038" s="362">
        <f>Demography!D1046</f>
        <v>0</v>
      </c>
      <c r="E1038" s="337"/>
      <c r="F1038" s="362">
        <f>LF!M1045</f>
        <v>0</v>
      </c>
      <c r="G1038" s="362">
        <f>LF!AE1045</f>
        <v>0</v>
      </c>
      <c r="H1038" s="362">
        <f>LF!AF1045</f>
        <v>0</v>
      </c>
      <c r="I1038" s="362">
        <f>LF!AH1045</f>
        <v>0</v>
      </c>
      <c r="J1038" s="362">
        <f>LF!AI1045</f>
        <v>0</v>
      </c>
      <c r="K1038" s="362">
        <f>LF!AK1045</f>
        <v>0</v>
      </c>
      <c r="L1038" s="362">
        <f>LF!AM1045</f>
        <v>0</v>
      </c>
      <c r="M1038" s="362">
        <f>LF!AN1045</f>
        <v>0</v>
      </c>
      <c r="N1038" s="362">
        <f>LF!AO1045</f>
        <v>0</v>
      </c>
      <c r="O1038" s="362">
        <f>LF!AP1045</f>
        <v>0</v>
      </c>
      <c r="P1038" s="362">
        <f>LF!AQ1045</f>
        <v>0</v>
      </c>
      <c r="Q1038" s="362">
        <f>COUNTIF(LF!AR1045,"Yes")</f>
        <v>0</v>
      </c>
      <c r="R1038" s="337"/>
      <c r="S1038" s="362">
        <f>Oncho!K1045</f>
        <v>0</v>
      </c>
      <c r="T1038" s="362">
        <f>MAX(Oncho!AB1045,Oncho!BA1045)</f>
        <v>0</v>
      </c>
      <c r="U1038" s="362">
        <f>MAX(Oncho!AC1045,Oncho!BB1045)</f>
        <v>0</v>
      </c>
      <c r="V1038" s="362">
        <f>MAX(Oncho!AE1045,Oncho!BD1045)</f>
        <v>0</v>
      </c>
      <c r="W1038" s="362">
        <f>MAX(Oncho!AF1045,Oncho!BE1045)</f>
        <v>0</v>
      </c>
      <c r="X1038" s="362">
        <f>MAX(Oncho!AG1045,Oncho!BF1045)</f>
        <v>0</v>
      </c>
      <c r="Y1038" s="362">
        <f>MAX(Oncho!AH1045,Oncho!BG1045)</f>
        <v>0</v>
      </c>
      <c r="Z1038" s="362">
        <f>MAX(Oncho!AI1045,Oncho!BH1045)</f>
        <v>0</v>
      </c>
      <c r="AA1038" s="362">
        <f>MAX(Oncho!AJ1045,Oncho!BI1045)</f>
        <v>0</v>
      </c>
      <c r="AB1038" s="362">
        <f>MAX(COUNTIF(Oncho!AK1045,"Yes"),COUNTIF(Oncho!BJ1045,"Yes"))</f>
        <v>0</v>
      </c>
      <c r="AC1038" s="337"/>
      <c r="AD1038" s="362">
        <f>Schisto!P1047</f>
        <v>0</v>
      </c>
      <c r="AE1038" s="362">
        <f>Schisto!AI1047</f>
        <v>0</v>
      </c>
      <c r="AF1038" s="362">
        <f>Schisto!AJ1047</f>
        <v>0</v>
      </c>
      <c r="AG1038" s="362">
        <f>Schisto!AN1047</f>
        <v>0</v>
      </c>
      <c r="AH1038" s="362">
        <f>Schisto!AO1047</f>
        <v>0</v>
      </c>
      <c r="AI1038" s="362">
        <f>Schisto!AT1047</f>
        <v>0</v>
      </c>
      <c r="AJ1038" s="362">
        <f>Schisto!AU1047</f>
        <v>0</v>
      </c>
      <c r="AK1038" s="362">
        <f>Schisto!AV1047</f>
        <v>0</v>
      </c>
      <c r="AL1038" s="362">
        <f>Schisto!AW1047</f>
        <v>0</v>
      </c>
      <c r="AM1038" s="362">
        <f>COUNTIF(Schisto!AX1047,"Yes")</f>
        <v>0</v>
      </c>
      <c r="AN1038" s="337"/>
      <c r="AO1038" s="362">
        <f>STH!P1047</f>
        <v>0</v>
      </c>
      <c r="AP1038" s="362">
        <f>MAX(STH!AK1047,STH!BS1047)</f>
        <v>0</v>
      </c>
      <c r="AQ1038" s="362">
        <f>MAX(STH!AL1047,STH!BT1047)</f>
        <v>0</v>
      </c>
      <c r="AR1038" s="362">
        <f>MAX(STH!AM1047,STH!BU1047)</f>
        <v>0</v>
      </c>
      <c r="AS1038" s="362">
        <f>MAX(STH!AN1047,STH!BV1047)</f>
        <v>0</v>
      </c>
      <c r="AT1038" s="362">
        <f>MAX(STH!AO1047,STH!BW1047)</f>
        <v>0</v>
      </c>
      <c r="AU1038" s="362">
        <f>MAX(STH!AQ1047,STH!BY1047)</f>
        <v>0</v>
      </c>
      <c r="AV1038" s="362">
        <f>MAX(STH!AR1047,STH!BZ1047)</f>
        <v>0</v>
      </c>
      <c r="AW1038" s="362">
        <f>MAX(STH!AS1047,STH!CA1047)</f>
        <v>0</v>
      </c>
      <c r="AX1038" s="362">
        <f>MAX(STH!AT1047,STH!CB1047)</f>
        <v>0</v>
      </c>
      <c r="AY1038" s="362">
        <f>MAX(STH!AU1047,STH!CC1047)</f>
        <v>0</v>
      </c>
      <c r="AZ1038" s="362">
        <f>MAX(STH!AV1047,STH!CD1047)</f>
        <v>0</v>
      </c>
      <c r="BA1038" s="362">
        <f>MAX(STH!AW1047,STH!CE1047)</f>
        <v>0</v>
      </c>
      <c r="BB1038" s="362">
        <f>MAX(STH!AX1047,STH!CF1047)</f>
        <v>0</v>
      </c>
      <c r="BC1038" s="362">
        <f>MAX(STH!AY1047,STH!CG1047)</f>
        <v>0</v>
      </c>
      <c r="BD1038" s="362">
        <f>MAX(STH!AZ1047,STH!CH1047)</f>
        <v>0</v>
      </c>
      <c r="BE1038" s="362">
        <f>MAX(STH!BA1047,STH!CI1047)</f>
        <v>0</v>
      </c>
      <c r="BF1038" s="362">
        <f>MAX(STH!BB1047,STH!CJ1047)</f>
        <v>0</v>
      </c>
      <c r="BG1038" s="362">
        <f>MAX(COUNTIF(STH!BC1047,"Yes"),COUNTIF(STH!CK1047,"Yes"))</f>
        <v>0</v>
      </c>
      <c r="BH1038" s="337"/>
      <c r="BI1038" s="362">
        <f>Trachoma!Q1050</f>
        <v>0</v>
      </c>
      <c r="BJ1038" s="362">
        <f>Trachoma!AK1050</f>
        <v>0</v>
      </c>
      <c r="BK1038" s="362">
        <f>Trachoma!AL1050</f>
        <v>0</v>
      </c>
      <c r="BL1038" s="362">
        <f>Trachoma!AN1050</f>
        <v>0</v>
      </c>
      <c r="BM1038" s="362">
        <f>Trachoma!AO1050</f>
        <v>0</v>
      </c>
      <c r="BN1038" s="362">
        <f>Trachoma!AT1050</f>
        <v>0</v>
      </c>
      <c r="BO1038" s="362">
        <f>Trachoma!AU1050</f>
        <v>0</v>
      </c>
      <c r="BP1038" s="362">
        <f>Trachoma!AV1050</f>
        <v>0</v>
      </c>
      <c r="BQ1038" s="362">
        <f>Trachoma!AW1050</f>
        <v>0</v>
      </c>
      <c r="BR1038" s="362">
        <f>COUNTIF(Trachoma!AX1050,"Yes")</f>
        <v>0</v>
      </c>
      <c r="BS1038" s="337"/>
      <c r="BT1038" s="362">
        <f t="shared" si="174"/>
        <v>0</v>
      </c>
      <c r="BU1038" s="362">
        <f t="shared" si="175"/>
        <v>0</v>
      </c>
      <c r="BV1038" s="362">
        <f t="shared" si="176"/>
        <v>0</v>
      </c>
      <c r="BW1038" s="362">
        <f t="shared" si="177"/>
        <v>0</v>
      </c>
      <c r="BX1038" s="362">
        <f t="shared" si="178"/>
        <v>0</v>
      </c>
      <c r="BY1038" s="362">
        <f t="shared" si="180"/>
        <v>0</v>
      </c>
      <c r="BZ1038" s="362">
        <f t="shared" si="181"/>
        <v>0</v>
      </c>
      <c r="CA1038" s="362">
        <f t="shared" si="182"/>
        <v>0</v>
      </c>
      <c r="CB1038" s="362">
        <f t="shared" si="183"/>
        <v>0</v>
      </c>
      <c r="CC1038" s="362">
        <f t="shared" si="179"/>
        <v>0</v>
      </c>
    </row>
    <row r="1039" spans="2:81" x14ac:dyDescent="0.25">
      <c r="B1039" s="147">
        <f>Demography!B1047</f>
        <v>0</v>
      </c>
      <c r="C1039" s="147">
        <f>Demography!C1047</f>
        <v>0</v>
      </c>
      <c r="D1039" s="148">
        <f>Demography!D1047</f>
        <v>0</v>
      </c>
      <c r="E1039" s="55"/>
      <c r="F1039" s="148">
        <f>LF!M1046</f>
        <v>0</v>
      </c>
      <c r="G1039" s="148">
        <f>LF!AE1046</f>
        <v>0</v>
      </c>
      <c r="H1039" s="148">
        <f>LF!AF1046</f>
        <v>0</v>
      </c>
      <c r="I1039" s="148">
        <f>LF!AH1046</f>
        <v>0</v>
      </c>
      <c r="J1039" s="148">
        <f>LF!AI1046</f>
        <v>0</v>
      </c>
      <c r="K1039" s="148">
        <f>LF!AK1046</f>
        <v>0</v>
      </c>
      <c r="L1039" s="148">
        <f>LF!AM1046</f>
        <v>0</v>
      </c>
      <c r="M1039" s="148">
        <f>LF!AN1046</f>
        <v>0</v>
      </c>
      <c r="N1039" s="148">
        <f>LF!AO1046</f>
        <v>0</v>
      </c>
      <c r="O1039" s="148">
        <f>LF!AP1046</f>
        <v>0</v>
      </c>
      <c r="P1039" s="148">
        <f>LF!AQ1046</f>
        <v>0</v>
      </c>
      <c r="Q1039" s="148">
        <f>COUNTIF(LF!AR1046,"Yes")</f>
        <v>0</v>
      </c>
      <c r="R1039" s="55"/>
      <c r="S1039" s="148">
        <f>Oncho!K1046</f>
        <v>0</v>
      </c>
      <c r="T1039" s="148">
        <f>MAX(Oncho!AB1046,Oncho!BA1046)</f>
        <v>0</v>
      </c>
      <c r="U1039" s="148">
        <f>MAX(Oncho!AC1046,Oncho!BB1046)</f>
        <v>0</v>
      </c>
      <c r="V1039" s="148">
        <f>MAX(Oncho!AE1046,Oncho!BD1046)</f>
        <v>0</v>
      </c>
      <c r="W1039" s="148">
        <f>MAX(Oncho!AF1046,Oncho!BE1046)</f>
        <v>0</v>
      </c>
      <c r="X1039" s="148">
        <f>MAX(Oncho!AG1046,Oncho!BF1046)</f>
        <v>0</v>
      </c>
      <c r="Y1039" s="148">
        <f>MAX(Oncho!AH1046,Oncho!BG1046)</f>
        <v>0</v>
      </c>
      <c r="Z1039" s="148">
        <f>MAX(Oncho!AI1046,Oncho!BH1046)</f>
        <v>0</v>
      </c>
      <c r="AA1039" s="148">
        <f>MAX(Oncho!AJ1046,Oncho!BI1046)</f>
        <v>0</v>
      </c>
      <c r="AB1039" s="148">
        <f>MAX(COUNTIF(Oncho!AK1046,"Yes"),COUNTIF(Oncho!BJ1046,"Yes"))</f>
        <v>0</v>
      </c>
      <c r="AC1039" s="55"/>
      <c r="AD1039" s="148">
        <f>Schisto!P1048</f>
        <v>0</v>
      </c>
      <c r="AE1039" s="148">
        <f>Schisto!AI1048</f>
        <v>0</v>
      </c>
      <c r="AF1039" s="148">
        <f>Schisto!AJ1048</f>
        <v>0</v>
      </c>
      <c r="AG1039" s="148">
        <f>Schisto!AN1048</f>
        <v>0</v>
      </c>
      <c r="AH1039" s="148">
        <f>Schisto!AO1048</f>
        <v>0</v>
      </c>
      <c r="AI1039" s="148">
        <f>Schisto!AT1048</f>
        <v>0</v>
      </c>
      <c r="AJ1039" s="148">
        <f>Schisto!AU1048</f>
        <v>0</v>
      </c>
      <c r="AK1039" s="148">
        <f>Schisto!AV1048</f>
        <v>0</v>
      </c>
      <c r="AL1039" s="148">
        <f>Schisto!AW1048</f>
        <v>0</v>
      </c>
      <c r="AM1039" s="148">
        <f>COUNTIF(Schisto!AX1048,"Yes")</f>
        <v>0</v>
      </c>
      <c r="AN1039" s="55"/>
      <c r="AO1039" s="148">
        <f>STH!P1048</f>
        <v>0</v>
      </c>
      <c r="AP1039" s="148">
        <f>MAX(STH!AK1048,STH!BS1048)</f>
        <v>0</v>
      </c>
      <c r="AQ1039" s="148">
        <f>MAX(STH!AL1048,STH!BT1048)</f>
        <v>0</v>
      </c>
      <c r="AR1039" s="148">
        <f>MAX(STH!AM1048,STH!BU1048)</f>
        <v>0</v>
      </c>
      <c r="AS1039" s="148">
        <f>MAX(STH!AN1048,STH!BV1048)</f>
        <v>0</v>
      </c>
      <c r="AT1039" s="148">
        <f>MAX(STH!AO1048,STH!BW1048)</f>
        <v>0</v>
      </c>
      <c r="AU1039" s="148">
        <f>MAX(STH!AQ1048,STH!BY1048)</f>
        <v>0</v>
      </c>
      <c r="AV1039" s="148">
        <f>MAX(STH!AR1048,STH!BZ1048)</f>
        <v>0</v>
      </c>
      <c r="AW1039" s="148">
        <f>MAX(STH!AS1048,STH!CA1048)</f>
        <v>0</v>
      </c>
      <c r="AX1039" s="148">
        <f>MAX(STH!AT1048,STH!CB1048)</f>
        <v>0</v>
      </c>
      <c r="AY1039" s="148">
        <f>MAX(STH!AU1048,STH!CC1048)</f>
        <v>0</v>
      </c>
      <c r="AZ1039" s="148">
        <f>MAX(STH!AV1048,STH!CD1048)</f>
        <v>0</v>
      </c>
      <c r="BA1039" s="148">
        <f>MAX(STH!AW1048,STH!CE1048)</f>
        <v>0</v>
      </c>
      <c r="BB1039" s="148">
        <f>MAX(STH!AX1048,STH!CF1048)</f>
        <v>0</v>
      </c>
      <c r="BC1039" s="148">
        <f>MAX(STH!AY1048,STH!CG1048)</f>
        <v>0</v>
      </c>
      <c r="BD1039" s="148">
        <f>MAX(STH!AZ1048,STH!CH1048)</f>
        <v>0</v>
      </c>
      <c r="BE1039" s="148">
        <f>MAX(STH!BA1048,STH!CI1048)</f>
        <v>0</v>
      </c>
      <c r="BF1039" s="148">
        <f>MAX(STH!BB1048,STH!CJ1048)</f>
        <v>0</v>
      </c>
      <c r="BG1039" s="148">
        <f>MAX(COUNTIF(STH!BC1048,"Yes"),COUNTIF(STH!CK1048,"Yes"))</f>
        <v>0</v>
      </c>
      <c r="BH1039" s="55"/>
      <c r="BI1039" s="148">
        <f>Trachoma!Q1051</f>
        <v>0</v>
      </c>
      <c r="BJ1039" s="148">
        <f>Trachoma!AK1051</f>
        <v>0</v>
      </c>
      <c r="BK1039" s="148">
        <f>Trachoma!AL1051</f>
        <v>0</v>
      </c>
      <c r="BL1039" s="148">
        <f>Trachoma!AN1051</f>
        <v>0</v>
      </c>
      <c r="BM1039" s="148">
        <f>Trachoma!AO1051</f>
        <v>0</v>
      </c>
      <c r="BN1039" s="148">
        <f>Trachoma!AT1051</f>
        <v>0</v>
      </c>
      <c r="BO1039" s="148">
        <f>Trachoma!AU1051</f>
        <v>0</v>
      </c>
      <c r="BP1039" s="148">
        <f>Trachoma!AV1051</f>
        <v>0</v>
      </c>
      <c r="BQ1039" s="148">
        <f>Trachoma!AW1051</f>
        <v>0</v>
      </c>
      <c r="BR1039" s="148">
        <f>COUNTIF(Trachoma!AX1051,"Yes")</f>
        <v>0</v>
      </c>
      <c r="BS1039" s="55"/>
      <c r="BT1039" s="148">
        <f t="shared" si="174"/>
        <v>0</v>
      </c>
      <c r="BU1039" s="148">
        <f t="shared" si="175"/>
        <v>0</v>
      </c>
      <c r="BV1039" s="148">
        <f t="shared" si="176"/>
        <v>0</v>
      </c>
      <c r="BW1039" s="148">
        <f t="shared" si="177"/>
        <v>0</v>
      </c>
      <c r="BX1039" s="148">
        <f t="shared" si="178"/>
        <v>0</v>
      </c>
      <c r="BY1039" s="148">
        <f t="shared" si="180"/>
        <v>0</v>
      </c>
      <c r="BZ1039" s="148">
        <f t="shared" si="181"/>
        <v>0</v>
      </c>
      <c r="CA1039" s="148">
        <f t="shared" si="182"/>
        <v>0</v>
      </c>
      <c r="CB1039" s="148">
        <f t="shared" si="183"/>
        <v>0</v>
      </c>
      <c r="CC1039" s="148">
        <f t="shared" si="179"/>
        <v>0</v>
      </c>
    </row>
    <row r="1040" spans="2:81" x14ac:dyDescent="0.25">
      <c r="B1040" s="361">
        <f>Demography!B1048</f>
        <v>0</v>
      </c>
      <c r="C1040" s="361">
        <f>Demography!C1048</f>
        <v>0</v>
      </c>
      <c r="D1040" s="362">
        <f>Demography!D1048</f>
        <v>0</v>
      </c>
      <c r="E1040" s="337"/>
      <c r="F1040" s="362">
        <f>LF!M1047</f>
        <v>0</v>
      </c>
      <c r="G1040" s="362">
        <f>LF!AE1047</f>
        <v>0</v>
      </c>
      <c r="H1040" s="362">
        <f>LF!AF1047</f>
        <v>0</v>
      </c>
      <c r="I1040" s="362">
        <f>LF!AH1047</f>
        <v>0</v>
      </c>
      <c r="J1040" s="362">
        <f>LF!AI1047</f>
        <v>0</v>
      </c>
      <c r="K1040" s="362">
        <f>LF!AK1047</f>
        <v>0</v>
      </c>
      <c r="L1040" s="362">
        <f>LF!AM1047</f>
        <v>0</v>
      </c>
      <c r="M1040" s="362">
        <f>LF!AN1047</f>
        <v>0</v>
      </c>
      <c r="N1040" s="362">
        <f>LF!AO1047</f>
        <v>0</v>
      </c>
      <c r="O1040" s="362">
        <f>LF!AP1047</f>
        <v>0</v>
      </c>
      <c r="P1040" s="362">
        <f>LF!AQ1047</f>
        <v>0</v>
      </c>
      <c r="Q1040" s="362">
        <f>COUNTIF(LF!AR1047,"Yes")</f>
        <v>0</v>
      </c>
      <c r="R1040" s="337"/>
      <c r="S1040" s="362">
        <f>Oncho!K1047</f>
        <v>0</v>
      </c>
      <c r="T1040" s="362">
        <f>MAX(Oncho!AB1047,Oncho!BA1047)</f>
        <v>0</v>
      </c>
      <c r="U1040" s="362">
        <f>MAX(Oncho!AC1047,Oncho!BB1047)</f>
        <v>0</v>
      </c>
      <c r="V1040" s="362">
        <f>MAX(Oncho!AE1047,Oncho!BD1047)</f>
        <v>0</v>
      </c>
      <c r="W1040" s="362">
        <f>MAX(Oncho!AF1047,Oncho!BE1047)</f>
        <v>0</v>
      </c>
      <c r="X1040" s="362">
        <f>MAX(Oncho!AG1047,Oncho!BF1047)</f>
        <v>0</v>
      </c>
      <c r="Y1040" s="362">
        <f>MAX(Oncho!AH1047,Oncho!BG1047)</f>
        <v>0</v>
      </c>
      <c r="Z1040" s="362">
        <f>MAX(Oncho!AI1047,Oncho!BH1047)</f>
        <v>0</v>
      </c>
      <c r="AA1040" s="362">
        <f>MAX(Oncho!AJ1047,Oncho!BI1047)</f>
        <v>0</v>
      </c>
      <c r="AB1040" s="362">
        <f>MAX(COUNTIF(Oncho!AK1047,"Yes"),COUNTIF(Oncho!BJ1047,"Yes"))</f>
        <v>0</v>
      </c>
      <c r="AC1040" s="337"/>
      <c r="AD1040" s="362">
        <f>Schisto!P1049</f>
        <v>0</v>
      </c>
      <c r="AE1040" s="362">
        <f>Schisto!AI1049</f>
        <v>0</v>
      </c>
      <c r="AF1040" s="362">
        <f>Schisto!AJ1049</f>
        <v>0</v>
      </c>
      <c r="AG1040" s="362">
        <f>Schisto!AN1049</f>
        <v>0</v>
      </c>
      <c r="AH1040" s="362">
        <f>Schisto!AO1049</f>
        <v>0</v>
      </c>
      <c r="AI1040" s="362">
        <f>Schisto!AT1049</f>
        <v>0</v>
      </c>
      <c r="AJ1040" s="362">
        <f>Schisto!AU1049</f>
        <v>0</v>
      </c>
      <c r="AK1040" s="362">
        <f>Schisto!AV1049</f>
        <v>0</v>
      </c>
      <c r="AL1040" s="362">
        <f>Schisto!AW1049</f>
        <v>0</v>
      </c>
      <c r="AM1040" s="362">
        <f>COUNTIF(Schisto!AX1049,"Yes")</f>
        <v>0</v>
      </c>
      <c r="AN1040" s="337"/>
      <c r="AO1040" s="362">
        <f>STH!P1049</f>
        <v>0</v>
      </c>
      <c r="AP1040" s="362">
        <f>MAX(STH!AK1049,STH!BS1049)</f>
        <v>0</v>
      </c>
      <c r="AQ1040" s="362">
        <f>MAX(STH!AL1049,STH!BT1049)</f>
        <v>0</v>
      </c>
      <c r="AR1040" s="362">
        <f>MAX(STH!AM1049,STH!BU1049)</f>
        <v>0</v>
      </c>
      <c r="AS1040" s="362">
        <f>MAX(STH!AN1049,STH!BV1049)</f>
        <v>0</v>
      </c>
      <c r="AT1040" s="362">
        <f>MAX(STH!AO1049,STH!BW1049)</f>
        <v>0</v>
      </c>
      <c r="AU1040" s="362">
        <f>MAX(STH!AQ1049,STH!BY1049)</f>
        <v>0</v>
      </c>
      <c r="AV1040" s="362">
        <f>MAX(STH!AR1049,STH!BZ1049)</f>
        <v>0</v>
      </c>
      <c r="AW1040" s="362">
        <f>MAX(STH!AS1049,STH!CA1049)</f>
        <v>0</v>
      </c>
      <c r="AX1040" s="362">
        <f>MAX(STH!AT1049,STH!CB1049)</f>
        <v>0</v>
      </c>
      <c r="AY1040" s="362">
        <f>MAX(STH!AU1049,STH!CC1049)</f>
        <v>0</v>
      </c>
      <c r="AZ1040" s="362">
        <f>MAX(STH!AV1049,STH!CD1049)</f>
        <v>0</v>
      </c>
      <c r="BA1040" s="362">
        <f>MAX(STH!AW1049,STH!CE1049)</f>
        <v>0</v>
      </c>
      <c r="BB1040" s="362">
        <f>MAX(STH!AX1049,STH!CF1049)</f>
        <v>0</v>
      </c>
      <c r="BC1040" s="362">
        <f>MAX(STH!AY1049,STH!CG1049)</f>
        <v>0</v>
      </c>
      <c r="BD1040" s="362">
        <f>MAX(STH!AZ1049,STH!CH1049)</f>
        <v>0</v>
      </c>
      <c r="BE1040" s="362">
        <f>MAX(STH!BA1049,STH!CI1049)</f>
        <v>0</v>
      </c>
      <c r="BF1040" s="362">
        <f>MAX(STH!BB1049,STH!CJ1049)</f>
        <v>0</v>
      </c>
      <c r="BG1040" s="362">
        <f>MAX(COUNTIF(STH!BC1049,"Yes"),COUNTIF(STH!CK1049,"Yes"))</f>
        <v>0</v>
      </c>
      <c r="BH1040" s="337"/>
      <c r="BI1040" s="362">
        <f>Trachoma!Q1052</f>
        <v>0</v>
      </c>
      <c r="BJ1040" s="362">
        <f>Trachoma!AK1052</f>
        <v>0</v>
      </c>
      <c r="BK1040" s="362">
        <f>Trachoma!AL1052</f>
        <v>0</v>
      </c>
      <c r="BL1040" s="362">
        <f>Trachoma!AN1052</f>
        <v>0</v>
      </c>
      <c r="BM1040" s="362">
        <f>Trachoma!AO1052</f>
        <v>0</v>
      </c>
      <c r="BN1040" s="362">
        <f>Trachoma!AT1052</f>
        <v>0</v>
      </c>
      <c r="BO1040" s="362">
        <f>Trachoma!AU1052</f>
        <v>0</v>
      </c>
      <c r="BP1040" s="362">
        <f>Trachoma!AV1052</f>
        <v>0</v>
      </c>
      <c r="BQ1040" s="362">
        <f>Trachoma!AW1052</f>
        <v>0</v>
      </c>
      <c r="BR1040" s="362">
        <f>COUNTIF(Trachoma!AX1052,"Yes")</f>
        <v>0</v>
      </c>
      <c r="BS1040" s="337"/>
      <c r="BT1040" s="362">
        <f t="shared" si="174"/>
        <v>0</v>
      </c>
      <c r="BU1040" s="362">
        <f t="shared" si="175"/>
        <v>0</v>
      </c>
      <c r="BV1040" s="362">
        <f t="shared" si="176"/>
        <v>0</v>
      </c>
      <c r="BW1040" s="362">
        <f t="shared" si="177"/>
        <v>0</v>
      </c>
      <c r="BX1040" s="362">
        <f t="shared" si="178"/>
        <v>0</v>
      </c>
      <c r="BY1040" s="362">
        <f t="shared" si="180"/>
        <v>0</v>
      </c>
      <c r="BZ1040" s="362">
        <f t="shared" si="181"/>
        <v>0</v>
      </c>
      <c r="CA1040" s="362">
        <f t="shared" si="182"/>
        <v>0</v>
      </c>
      <c r="CB1040" s="362">
        <f t="shared" si="183"/>
        <v>0</v>
      </c>
      <c r="CC1040" s="362">
        <f t="shared" si="179"/>
        <v>0</v>
      </c>
    </row>
    <row r="1041" spans="2:81" x14ac:dyDescent="0.25">
      <c r="B1041" s="147">
        <f>Demography!B1049</f>
        <v>0</v>
      </c>
      <c r="C1041" s="147">
        <f>Demography!C1049</f>
        <v>0</v>
      </c>
      <c r="D1041" s="148">
        <f>Demography!D1049</f>
        <v>0</v>
      </c>
      <c r="E1041" s="55"/>
      <c r="F1041" s="148">
        <f>LF!M1048</f>
        <v>0</v>
      </c>
      <c r="G1041" s="148">
        <f>LF!AE1048</f>
        <v>0</v>
      </c>
      <c r="H1041" s="148">
        <f>LF!AF1048</f>
        <v>0</v>
      </c>
      <c r="I1041" s="148">
        <f>LF!AH1048</f>
        <v>0</v>
      </c>
      <c r="J1041" s="148">
        <f>LF!AI1048</f>
        <v>0</v>
      </c>
      <c r="K1041" s="148">
        <f>LF!AK1048</f>
        <v>0</v>
      </c>
      <c r="L1041" s="148">
        <f>LF!AM1048</f>
        <v>0</v>
      </c>
      <c r="M1041" s="148">
        <f>LF!AN1048</f>
        <v>0</v>
      </c>
      <c r="N1041" s="148">
        <f>LF!AO1048</f>
        <v>0</v>
      </c>
      <c r="O1041" s="148">
        <f>LF!AP1048</f>
        <v>0</v>
      </c>
      <c r="P1041" s="148">
        <f>LF!AQ1048</f>
        <v>0</v>
      </c>
      <c r="Q1041" s="148">
        <f>COUNTIF(LF!AR1048,"Yes")</f>
        <v>0</v>
      </c>
      <c r="R1041" s="55"/>
      <c r="S1041" s="148">
        <f>Oncho!K1048</f>
        <v>0</v>
      </c>
      <c r="T1041" s="148">
        <f>MAX(Oncho!AB1048,Oncho!BA1048)</f>
        <v>0</v>
      </c>
      <c r="U1041" s="148">
        <f>MAX(Oncho!AC1048,Oncho!BB1048)</f>
        <v>0</v>
      </c>
      <c r="V1041" s="148">
        <f>MAX(Oncho!AE1048,Oncho!BD1048)</f>
        <v>0</v>
      </c>
      <c r="W1041" s="148">
        <f>MAX(Oncho!AF1048,Oncho!BE1048)</f>
        <v>0</v>
      </c>
      <c r="X1041" s="148">
        <f>MAX(Oncho!AG1048,Oncho!BF1048)</f>
        <v>0</v>
      </c>
      <c r="Y1041" s="148">
        <f>MAX(Oncho!AH1048,Oncho!BG1048)</f>
        <v>0</v>
      </c>
      <c r="Z1041" s="148">
        <f>MAX(Oncho!AI1048,Oncho!BH1048)</f>
        <v>0</v>
      </c>
      <c r="AA1041" s="148">
        <f>MAX(Oncho!AJ1048,Oncho!BI1048)</f>
        <v>0</v>
      </c>
      <c r="AB1041" s="148">
        <f>MAX(COUNTIF(Oncho!AK1048,"Yes"),COUNTIF(Oncho!BJ1048,"Yes"))</f>
        <v>0</v>
      </c>
      <c r="AC1041" s="55"/>
      <c r="AD1041" s="148">
        <f>Schisto!P1050</f>
        <v>0</v>
      </c>
      <c r="AE1041" s="148">
        <f>Schisto!AI1050</f>
        <v>0</v>
      </c>
      <c r="AF1041" s="148">
        <f>Schisto!AJ1050</f>
        <v>0</v>
      </c>
      <c r="AG1041" s="148">
        <f>Schisto!AN1050</f>
        <v>0</v>
      </c>
      <c r="AH1041" s="148">
        <f>Schisto!AO1050</f>
        <v>0</v>
      </c>
      <c r="AI1041" s="148">
        <f>Schisto!AT1050</f>
        <v>0</v>
      </c>
      <c r="AJ1041" s="148">
        <f>Schisto!AU1050</f>
        <v>0</v>
      </c>
      <c r="AK1041" s="148">
        <f>Schisto!AV1050</f>
        <v>0</v>
      </c>
      <c r="AL1041" s="148">
        <f>Schisto!AW1050</f>
        <v>0</v>
      </c>
      <c r="AM1041" s="148">
        <f>COUNTIF(Schisto!AX1050,"Yes")</f>
        <v>0</v>
      </c>
      <c r="AN1041" s="55"/>
      <c r="AO1041" s="148">
        <f>STH!P1050</f>
        <v>0</v>
      </c>
      <c r="AP1041" s="148">
        <f>MAX(STH!AK1050,STH!BS1050)</f>
        <v>0</v>
      </c>
      <c r="AQ1041" s="148">
        <f>MAX(STH!AL1050,STH!BT1050)</f>
        <v>0</v>
      </c>
      <c r="AR1041" s="148">
        <f>MAX(STH!AM1050,STH!BU1050)</f>
        <v>0</v>
      </c>
      <c r="AS1041" s="148">
        <f>MAX(STH!AN1050,STH!BV1050)</f>
        <v>0</v>
      </c>
      <c r="AT1041" s="148">
        <f>MAX(STH!AO1050,STH!BW1050)</f>
        <v>0</v>
      </c>
      <c r="AU1041" s="148">
        <f>MAX(STH!AQ1050,STH!BY1050)</f>
        <v>0</v>
      </c>
      <c r="AV1041" s="148">
        <f>MAX(STH!AR1050,STH!BZ1050)</f>
        <v>0</v>
      </c>
      <c r="AW1041" s="148">
        <f>MAX(STH!AS1050,STH!CA1050)</f>
        <v>0</v>
      </c>
      <c r="AX1041" s="148">
        <f>MAX(STH!AT1050,STH!CB1050)</f>
        <v>0</v>
      </c>
      <c r="AY1041" s="148">
        <f>MAX(STH!AU1050,STH!CC1050)</f>
        <v>0</v>
      </c>
      <c r="AZ1041" s="148">
        <f>MAX(STH!AV1050,STH!CD1050)</f>
        <v>0</v>
      </c>
      <c r="BA1041" s="148">
        <f>MAX(STH!AW1050,STH!CE1050)</f>
        <v>0</v>
      </c>
      <c r="BB1041" s="148">
        <f>MAX(STH!AX1050,STH!CF1050)</f>
        <v>0</v>
      </c>
      <c r="BC1041" s="148">
        <f>MAX(STH!AY1050,STH!CG1050)</f>
        <v>0</v>
      </c>
      <c r="BD1041" s="148">
        <f>MAX(STH!AZ1050,STH!CH1050)</f>
        <v>0</v>
      </c>
      <c r="BE1041" s="148">
        <f>MAX(STH!BA1050,STH!CI1050)</f>
        <v>0</v>
      </c>
      <c r="BF1041" s="148">
        <f>MAX(STH!BB1050,STH!CJ1050)</f>
        <v>0</v>
      </c>
      <c r="BG1041" s="148">
        <f>MAX(COUNTIF(STH!BC1050,"Yes"),COUNTIF(STH!CK1050,"Yes"))</f>
        <v>0</v>
      </c>
      <c r="BH1041" s="55"/>
      <c r="BI1041" s="148">
        <f>Trachoma!Q1053</f>
        <v>0</v>
      </c>
      <c r="BJ1041" s="148">
        <f>Trachoma!AK1053</f>
        <v>0</v>
      </c>
      <c r="BK1041" s="148">
        <f>Trachoma!AL1053</f>
        <v>0</v>
      </c>
      <c r="BL1041" s="148">
        <f>Trachoma!AN1053</f>
        <v>0</v>
      </c>
      <c r="BM1041" s="148">
        <f>Trachoma!AO1053</f>
        <v>0</v>
      </c>
      <c r="BN1041" s="148">
        <f>Trachoma!AT1053</f>
        <v>0</v>
      </c>
      <c r="BO1041" s="148">
        <f>Trachoma!AU1053</f>
        <v>0</v>
      </c>
      <c r="BP1041" s="148">
        <f>Trachoma!AV1053</f>
        <v>0</v>
      </c>
      <c r="BQ1041" s="148">
        <f>Trachoma!AW1053</f>
        <v>0</v>
      </c>
      <c r="BR1041" s="148">
        <f>COUNTIF(Trachoma!AX1053,"Yes")</f>
        <v>0</v>
      </c>
      <c r="BS1041" s="55"/>
      <c r="BT1041" s="148">
        <f t="shared" si="174"/>
        <v>0</v>
      </c>
      <c r="BU1041" s="148">
        <f t="shared" si="175"/>
        <v>0</v>
      </c>
      <c r="BV1041" s="148">
        <f t="shared" si="176"/>
        <v>0</v>
      </c>
      <c r="BW1041" s="148">
        <f t="shared" si="177"/>
        <v>0</v>
      </c>
      <c r="BX1041" s="148">
        <f t="shared" si="178"/>
        <v>0</v>
      </c>
      <c r="BY1041" s="148">
        <f t="shared" si="180"/>
        <v>0</v>
      </c>
      <c r="BZ1041" s="148">
        <f t="shared" si="181"/>
        <v>0</v>
      </c>
      <c r="CA1041" s="148">
        <f t="shared" si="182"/>
        <v>0</v>
      </c>
      <c r="CB1041" s="148">
        <f t="shared" si="183"/>
        <v>0</v>
      </c>
      <c r="CC1041" s="148">
        <f t="shared" si="179"/>
        <v>0</v>
      </c>
    </row>
    <row r="1042" spans="2:81" x14ac:dyDescent="0.25">
      <c r="B1042" s="361">
        <f>Demography!B1050</f>
        <v>0</v>
      </c>
      <c r="C1042" s="361">
        <f>Demography!C1050</f>
        <v>0</v>
      </c>
      <c r="D1042" s="362">
        <f>Demography!D1050</f>
        <v>0</v>
      </c>
      <c r="E1042" s="337"/>
      <c r="F1042" s="362">
        <f>LF!M1049</f>
        <v>0</v>
      </c>
      <c r="G1042" s="362">
        <f>LF!AE1049</f>
        <v>0</v>
      </c>
      <c r="H1042" s="362">
        <f>LF!AF1049</f>
        <v>0</v>
      </c>
      <c r="I1042" s="362">
        <f>LF!AH1049</f>
        <v>0</v>
      </c>
      <c r="J1042" s="362">
        <f>LF!AI1049</f>
        <v>0</v>
      </c>
      <c r="K1042" s="362">
        <f>LF!AK1049</f>
        <v>0</v>
      </c>
      <c r="L1042" s="362">
        <f>LF!AM1049</f>
        <v>0</v>
      </c>
      <c r="M1042" s="362">
        <f>LF!AN1049</f>
        <v>0</v>
      </c>
      <c r="N1042" s="362">
        <f>LF!AO1049</f>
        <v>0</v>
      </c>
      <c r="O1042" s="362">
        <f>LF!AP1049</f>
        <v>0</v>
      </c>
      <c r="P1042" s="362">
        <f>LF!AQ1049</f>
        <v>0</v>
      </c>
      <c r="Q1042" s="362">
        <f>COUNTIF(LF!AR1049,"Yes")</f>
        <v>0</v>
      </c>
      <c r="R1042" s="337"/>
      <c r="S1042" s="362">
        <f>Oncho!K1049</f>
        <v>0</v>
      </c>
      <c r="T1042" s="362">
        <f>MAX(Oncho!AB1049,Oncho!BA1049)</f>
        <v>0</v>
      </c>
      <c r="U1042" s="362">
        <f>MAX(Oncho!AC1049,Oncho!BB1049)</f>
        <v>0</v>
      </c>
      <c r="V1042" s="362">
        <f>MAX(Oncho!AE1049,Oncho!BD1049)</f>
        <v>0</v>
      </c>
      <c r="W1042" s="362">
        <f>MAX(Oncho!AF1049,Oncho!BE1049)</f>
        <v>0</v>
      </c>
      <c r="X1042" s="362">
        <f>MAX(Oncho!AG1049,Oncho!BF1049)</f>
        <v>0</v>
      </c>
      <c r="Y1042" s="362">
        <f>MAX(Oncho!AH1049,Oncho!BG1049)</f>
        <v>0</v>
      </c>
      <c r="Z1042" s="362">
        <f>MAX(Oncho!AI1049,Oncho!BH1049)</f>
        <v>0</v>
      </c>
      <c r="AA1042" s="362">
        <f>MAX(Oncho!AJ1049,Oncho!BI1049)</f>
        <v>0</v>
      </c>
      <c r="AB1042" s="362">
        <f>MAX(COUNTIF(Oncho!AK1049,"Yes"),COUNTIF(Oncho!BJ1049,"Yes"))</f>
        <v>0</v>
      </c>
      <c r="AC1042" s="337"/>
      <c r="AD1042" s="362">
        <f>Schisto!P1051</f>
        <v>0</v>
      </c>
      <c r="AE1042" s="362">
        <f>Schisto!AI1051</f>
        <v>0</v>
      </c>
      <c r="AF1042" s="362">
        <f>Schisto!AJ1051</f>
        <v>0</v>
      </c>
      <c r="AG1042" s="362">
        <f>Schisto!AN1051</f>
        <v>0</v>
      </c>
      <c r="AH1042" s="362">
        <f>Schisto!AO1051</f>
        <v>0</v>
      </c>
      <c r="AI1042" s="362">
        <f>Schisto!AT1051</f>
        <v>0</v>
      </c>
      <c r="AJ1042" s="362">
        <f>Schisto!AU1051</f>
        <v>0</v>
      </c>
      <c r="AK1042" s="362">
        <f>Schisto!AV1051</f>
        <v>0</v>
      </c>
      <c r="AL1042" s="362">
        <f>Schisto!AW1051</f>
        <v>0</v>
      </c>
      <c r="AM1042" s="362">
        <f>COUNTIF(Schisto!AX1051,"Yes")</f>
        <v>0</v>
      </c>
      <c r="AN1042" s="337"/>
      <c r="AO1042" s="362">
        <f>STH!P1051</f>
        <v>0</v>
      </c>
      <c r="AP1042" s="362">
        <f>MAX(STH!AK1051,STH!BS1051)</f>
        <v>0</v>
      </c>
      <c r="AQ1042" s="362">
        <f>MAX(STH!AL1051,STH!BT1051)</f>
        <v>0</v>
      </c>
      <c r="AR1042" s="362">
        <f>MAX(STH!AM1051,STH!BU1051)</f>
        <v>0</v>
      </c>
      <c r="AS1042" s="362">
        <f>MAX(STH!AN1051,STH!BV1051)</f>
        <v>0</v>
      </c>
      <c r="AT1042" s="362">
        <f>MAX(STH!AO1051,STH!BW1051)</f>
        <v>0</v>
      </c>
      <c r="AU1042" s="362">
        <f>MAX(STH!AQ1051,STH!BY1051)</f>
        <v>0</v>
      </c>
      <c r="AV1042" s="362">
        <f>MAX(STH!AR1051,STH!BZ1051)</f>
        <v>0</v>
      </c>
      <c r="AW1042" s="362">
        <f>MAX(STH!AS1051,STH!CA1051)</f>
        <v>0</v>
      </c>
      <c r="AX1042" s="362">
        <f>MAX(STH!AT1051,STH!CB1051)</f>
        <v>0</v>
      </c>
      <c r="AY1042" s="362">
        <f>MAX(STH!AU1051,STH!CC1051)</f>
        <v>0</v>
      </c>
      <c r="AZ1042" s="362">
        <f>MAX(STH!AV1051,STH!CD1051)</f>
        <v>0</v>
      </c>
      <c r="BA1042" s="362">
        <f>MAX(STH!AW1051,STH!CE1051)</f>
        <v>0</v>
      </c>
      <c r="BB1042" s="362">
        <f>MAX(STH!AX1051,STH!CF1051)</f>
        <v>0</v>
      </c>
      <c r="BC1042" s="362">
        <f>MAX(STH!AY1051,STH!CG1051)</f>
        <v>0</v>
      </c>
      <c r="BD1042" s="362">
        <f>MAX(STH!AZ1051,STH!CH1051)</f>
        <v>0</v>
      </c>
      <c r="BE1042" s="362">
        <f>MAX(STH!BA1051,STH!CI1051)</f>
        <v>0</v>
      </c>
      <c r="BF1042" s="362">
        <f>MAX(STH!BB1051,STH!CJ1051)</f>
        <v>0</v>
      </c>
      <c r="BG1042" s="362">
        <f>MAX(COUNTIF(STH!BC1051,"Yes"),COUNTIF(STH!CK1051,"Yes"))</f>
        <v>0</v>
      </c>
      <c r="BH1042" s="337"/>
      <c r="BI1042" s="362">
        <f>Trachoma!Q1054</f>
        <v>0</v>
      </c>
      <c r="BJ1042" s="362">
        <f>Trachoma!AK1054</f>
        <v>0</v>
      </c>
      <c r="BK1042" s="362">
        <f>Trachoma!AL1054</f>
        <v>0</v>
      </c>
      <c r="BL1042" s="362">
        <f>Trachoma!AN1054</f>
        <v>0</v>
      </c>
      <c r="BM1042" s="362">
        <f>Trachoma!AO1054</f>
        <v>0</v>
      </c>
      <c r="BN1042" s="362">
        <f>Trachoma!AT1054</f>
        <v>0</v>
      </c>
      <c r="BO1042" s="362">
        <f>Trachoma!AU1054</f>
        <v>0</v>
      </c>
      <c r="BP1042" s="362">
        <f>Trachoma!AV1054</f>
        <v>0</v>
      </c>
      <c r="BQ1042" s="362">
        <f>Trachoma!AW1054</f>
        <v>0</v>
      </c>
      <c r="BR1042" s="362">
        <f>COUNTIF(Trachoma!AX1054,"Yes")</f>
        <v>0</v>
      </c>
      <c r="BS1042" s="337"/>
      <c r="BT1042" s="362">
        <f t="shared" si="174"/>
        <v>0</v>
      </c>
      <c r="BU1042" s="362">
        <f t="shared" si="175"/>
        <v>0</v>
      </c>
      <c r="BV1042" s="362">
        <f t="shared" si="176"/>
        <v>0</v>
      </c>
      <c r="BW1042" s="362">
        <f t="shared" si="177"/>
        <v>0</v>
      </c>
      <c r="BX1042" s="362">
        <f t="shared" si="178"/>
        <v>0</v>
      </c>
      <c r="BY1042" s="362">
        <f t="shared" si="180"/>
        <v>0</v>
      </c>
      <c r="BZ1042" s="362">
        <f t="shared" si="181"/>
        <v>0</v>
      </c>
      <c r="CA1042" s="362">
        <f t="shared" si="182"/>
        <v>0</v>
      </c>
      <c r="CB1042" s="362">
        <f t="shared" si="183"/>
        <v>0</v>
      </c>
      <c r="CC1042" s="362">
        <f t="shared" si="179"/>
        <v>0</v>
      </c>
    </row>
    <row r="1043" spans="2:81" x14ac:dyDescent="0.25">
      <c r="B1043" s="147">
        <f>Demography!B1051</f>
        <v>0</v>
      </c>
      <c r="C1043" s="147">
        <f>Demography!C1051</f>
        <v>0</v>
      </c>
      <c r="D1043" s="148">
        <f>Demography!D1051</f>
        <v>0</v>
      </c>
      <c r="E1043" s="55"/>
      <c r="F1043" s="148">
        <f>LF!M1050</f>
        <v>0</v>
      </c>
      <c r="G1043" s="148">
        <f>LF!AE1050</f>
        <v>0</v>
      </c>
      <c r="H1043" s="148">
        <f>LF!AF1050</f>
        <v>0</v>
      </c>
      <c r="I1043" s="148">
        <f>LF!AH1050</f>
        <v>0</v>
      </c>
      <c r="J1043" s="148">
        <f>LF!AI1050</f>
        <v>0</v>
      </c>
      <c r="K1043" s="148">
        <f>LF!AK1050</f>
        <v>0</v>
      </c>
      <c r="L1043" s="148">
        <f>LF!AM1050</f>
        <v>0</v>
      </c>
      <c r="M1043" s="148">
        <f>LF!AN1050</f>
        <v>0</v>
      </c>
      <c r="N1043" s="148">
        <f>LF!AO1050</f>
        <v>0</v>
      </c>
      <c r="O1043" s="148">
        <f>LF!AP1050</f>
        <v>0</v>
      </c>
      <c r="P1043" s="148">
        <f>LF!AQ1050</f>
        <v>0</v>
      </c>
      <c r="Q1043" s="148">
        <f>COUNTIF(LF!AR1050,"Yes")</f>
        <v>0</v>
      </c>
      <c r="R1043" s="55"/>
      <c r="S1043" s="148">
        <f>Oncho!K1050</f>
        <v>0</v>
      </c>
      <c r="T1043" s="148">
        <f>MAX(Oncho!AB1050,Oncho!BA1050)</f>
        <v>0</v>
      </c>
      <c r="U1043" s="148">
        <f>MAX(Oncho!AC1050,Oncho!BB1050)</f>
        <v>0</v>
      </c>
      <c r="V1043" s="148">
        <f>MAX(Oncho!AE1050,Oncho!BD1050)</f>
        <v>0</v>
      </c>
      <c r="W1043" s="148">
        <f>MAX(Oncho!AF1050,Oncho!BE1050)</f>
        <v>0</v>
      </c>
      <c r="X1043" s="148">
        <f>MAX(Oncho!AG1050,Oncho!BF1050)</f>
        <v>0</v>
      </c>
      <c r="Y1043" s="148">
        <f>MAX(Oncho!AH1050,Oncho!BG1050)</f>
        <v>0</v>
      </c>
      <c r="Z1043" s="148">
        <f>MAX(Oncho!AI1050,Oncho!BH1050)</f>
        <v>0</v>
      </c>
      <c r="AA1043" s="148">
        <f>MAX(Oncho!AJ1050,Oncho!BI1050)</f>
        <v>0</v>
      </c>
      <c r="AB1043" s="148">
        <f>MAX(COUNTIF(Oncho!AK1050,"Yes"),COUNTIF(Oncho!BJ1050,"Yes"))</f>
        <v>0</v>
      </c>
      <c r="AC1043" s="55"/>
      <c r="AD1043" s="148">
        <f>Schisto!P1052</f>
        <v>0</v>
      </c>
      <c r="AE1043" s="148">
        <f>Schisto!AI1052</f>
        <v>0</v>
      </c>
      <c r="AF1043" s="148">
        <f>Schisto!AJ1052</f>
        <v>0</v>
      </c>
      <c r="AG1043" s="148">
        <f>Schisto!AN1052</f>
        <v>0</v>
      </c>
      <c r="AH1043" s="148">
        <f>Schisto!AO1052</f>
        <v>0</v>
      </c>
      <c r="AI1043" s="148">
        <f>Schisto!AT1052</f>
        <v>0</v>
      </c>
      <c r="AJ1043" s="148">
        <f>Schisto!AU1052</f>
        <v>0</v>
      </c>
      <c r="AK1043" s="148">
        <f>Schisto!AV1052</f>
        <v>0</v>
      </c>
      <c r="AL1043" s="148">
        <f>Schisto!AW1052</f>
        <v>0</v>
      </c>
      <c r="AM1043" s="148">
        <f>COUNTIF(Schisto!AX1052,"Yes")</f>
        <v>0</v>
      </c>
      <c r="AN1043" s="55"/>
      <c r="AO1043" s="148">
        <f>STH!P1052</f>
        <v>0</v>
      </c>
      <c r="AP1043" s="148">
        <f>MAX(STH!AK1052,STH!BS1052)</f>
        <v>0</v>
      </c>
      <c r="AQ1043" s="148">
        <f>MAX(STH!AL1052,STH!BT1052)</f>
        <v>0</v>
      </c>
      <c r="AR1043" s="148">
        <f>MAX(STH!AM1052,STH!BU1052)</f>
        <v>0</v>
      </c>
      <c r="AS1043" s="148">
        <f>MAX(STH!AN1052,STH!BV1052)</f>
        <v>0</v>
      </c>
      <c r="AT1043" s="148">
        <f>MAX(STH!AO1052,STH!BW1052)</f>
        <v>0</v>
      </c>
      <c r="AU1043" s="148">
        <f>MAX(STH!AQ1052,STH!BY1052)</f>
        <v>0</v>
      </c>
      <c r="AV1043" s="148">
        <f>MAX(STH!AR1052,STH!BZ1052)</f>
        <v>0</v>
      </c>
      <c r="AW1043" s="148">
        <f>MAX(STH!AS1052,STH!CA1052)</f>
        <v>0</v>
      </c>
      <c r="AX1043" s="148">
        <f>MAX(STH!AT1052,STH!CB1052)</f>
        <v>0</v>
      </c>
      <c r="AY1043" s="148">
        <f>MAX(STH!AU1052,STH!CC1052)</f>
        <v>0</v>
      </c>
      <c r="AZ1043" s="148">
        <f>MAX(STH!AV1052,STH!CD1052)</f>
        <v>0</v>
      </c>
      <c r="BA1043" s="148">
        <f>MAX(STH!AW1052,STH!CE1052)</f>
        <v>0</v>
      </c>
      <c r="BB1043" s="148">
        <f>MAX(STH!AX1052,STH!CF1052)</f>
        <v>0</v>
      </c>
      <c r="BC1043" s="148">
        <f>MAX(STH!AY1052,STH!CG1052)</f>
        <v>0</v>
      </c>
      <c r="BD1043" s="148">
        <f>MAX(STH!AZ1052,STH!CH1052)</f>
        <v>0</v>
      </c>
      <c r="BE1043" s="148">
        <f>MAX(STH!BA1052,STH!CI1052)</f>
        <v>0</v>
      </c>
      <c r="BF1043" s="148">
        <f>MAX(STH!BB1052,STH!CJ1052)</f>
        <v>0</v>
      </c>
      <c r="BG1043" s="148">
        <f>MAX(COUNTIF(STH!BC1052,"Yes"),COUNTIF(STH!CK1052,"Yes"))</f>
        <v>0</v>
      </c>
      <c r="BH1043" s="55"/>
      <c r="BI1043" s="148">
        <f>Trachoma!Q1055</f>
        <v>0</v>
      </c>
      <c r="BJ1043" s="148">
        <f>Trachoma!AK1055</f>
        <v>0</v>
      </c>
      <c r="BK1043" s="148">
        <f>Trachoma!AL1055</f>
        <v>0</v>
      </c>
      <c r="BL1043" s="148">
        <f>Trachoma!AN1055</f>
        <v>0</v>
      </c>
      <c r="BM1043" s="148">
        <f>Trachoma!AO1055</f>
        <v>0</v>
      </c>
      <c r="BN1043" s="148">
        <f>Trachoma!AT1055</f>
        <v>0</v>
      </c>
      <c r="BO1043" s="148">
        <f>Trachoma!AU1055</f>
        <v>0</v>
      </c>
      <c r="BP1043" s="148">
        <f>Trachoma!AV1055</f>
        <v>0</v>
      </c>
      <c r="BQ1043" s="148">
        <f>Trachoma!AW1055</f>
        <v>0</v>
      </c>
      <c r="BR1043" s="148">
        <f>COUNTIF(Trachoma!AX1055,"Yes")</f>
        <v>0</v>
      </c>
      <c r="BS1043" s="55"/>
      <c r="BT1043" s="148">
        <f t="shared" si="174"/>
        <v>0</v>
      </c>
      <c r="BU1043" s="148">
        <f t="shared" si="175"/>
        <v>0</v>
      </c>
      <c r="BV1043" s="148">
        <f t="shared" si="176"/>
        <v>0</v>
      </c>
      <c r="BW1043" s="148">
        <f t="shared" si="177"/>
        <v>0</v>
      </c>
      <c r="BX1043" s="148">
        <f t="shared" si="178"/>
        <v>0</v>
      </c>
      <c r="BY1043" s="148">
        <f t="shared" si="180"/>
        <v>0</v>
      </c>
      <c r="BZ1043" s="148">
        <f t="shared" si="181"/>
        <v>0</v>
      </c>
      <c r="CA1043" s="148">
        <f t="shared" si="182"/>
        <v>0</v>
      </c>
      <c r="CB1043" s="148">
        <f t="shared" si="183"/>
        <v>0</v>
      </c>
      <c r="CC1043" s="148">
        <f t="shared" si="179"/>
        <v>0</v>
      </c>
    </row>
    <row r="1044" spans="2:81" x14ac:dyDescent="0.25">
      <c r="B1044" s="361">
        <f>Demography!B1052</f>
        <v>0</v>
      </c>
      <c r="C1044" s="361">
        <f>Demography!C1052</f>
        <v>0</v>
      </c>
      <c r="D1044" s="362">
        <f>Demography!D1052</f>
        <v>0</v>
      </c>
      <c r="E1044" s="337"/>
      <c r="F1044" s="362">
        <f>LF!M1051</f>
        <v>0</v>
      </c>
      <c r="G1044" s="362">
        <f>LF!AE1051</f>
        <v>0</v>
      </c>
      <c r="H1044" s="362">
        <f>LF!AF1051</f>
        <v>0</v>
      </c>
      <c r="I1044" s="362">
        <f>LF!AH1051</f>
        <v>0</v>
      </c>
      <c r="J1044" s="362">
        <f>LF!AI1051</f>
        <v>0</v>
      </c>
      <c r="K1044" s="362">
        <f>LF!AK1051</f>
        <v>0</v>
      </c>
      <c r="L1044" s="362">
        <f>LF!AM1051</f>
        <v>0</v>
      </c>
      <c r="M1044" s="362">
        <f>LF!AN1051</f>
        <v>0</v>
      </c>
      <c r="N1044" s="362">
        <f>LF!AO1051</f>
        <v>0</v>
      </c>
      <c r="O1044" s="362">
        <f>LF!AP1051</f>
        <v>0</v>
      </c>
      <c r="P1044" s="362">
        <f>LF!AQ1051</f>
        <v>0</v>
      </c>
      <c r="Q1044" s="362">
        <f>COUNTIF(LF!AR1051,"Yes")</f>
        <v>0</v>
      </c>
      <c r="R1044" s="337"/>
      <c r="S1044" s="362">
        <f>Oncho!K1051</f>
        <v>0</v>
      </c>
      <c r="T1044" s="362">
        <f>MAX(Oncho!AB1051,Oncho!BA1051)</f>
        <v>0</v>
      </c>
      <c r="U1044" s="362">
        <f>MAX(Oncho!AC1051,Oncho!BB1051)</f>
        <v>0</v>
      </c>
      <c r="V1044" s="362">
        <f>MAX(Oncho!AE1051,Oncho!BD1051)</f>
        <v>0</v>
      </c>
      <c r="W1044" s="362">
        <f>MAX(Oncho!AF1051,Oncho!BE1051)</f>
        <v>0</v>
      </c>
      <c r="X1044" s="362">
        <f>MAX(Oncho!AG1051,Oncho!BF1051)</f>
        <v>0</v>
      </c>
      <c r="Y1044" s="362">
        <f>MAX(Oncho!AH1051,Oncho!BG1051)</f>
        <v>0</v>
      </c>
      <c r="Z1044" s="362">
        <f>MAX(Oncho!AI1051,Oncho!BH1051)</f>
        <v>0</v>
      </c>
      <c r="AA1044" s="362">
        <f>MAX(Oncho!AJ1051,Oncho!BI1051)</f>
        <v>0</v>
      </c>
      <c r="AB1044" s="362">
        <f>MAX(COUNTIF(Oncho!AK1051,"Yes"),COUNTIF(Oncho!BJ1051,"Yes"))</f>
        <v>0</v>
      </c>
      <c r="AC1044" s="337"/>
      <c r="AD1044" s="362">
        <f>Schisto!P1053</f>
        <v>0</v>
      </c>
      <c r="AE1044" s="362">
        <f>Schisto!AI1053</f>
        <v>0</v>
      </c>
      <c r="AF1044" s="362">
        <f>Schisto!AJ1053</f>
        <v>0</v>
      </c>
      <c r="AG1044" s="362">
        <f>Schisto!AN1053</f>
        <v>0</v>
      </c>
      <c r="AH1044" s="362">
        <f>Schisto!AO1053</f>
        <v>0</v>
      </c>
      <c r="AI1044" s="362">
        <f>Schisto!AT1053</f>
        <v>0</v>
      </c>
      <c r="AJ1044" s="362">
        <f>Schisto!AU1053</f>
        <v>0</v>
      </c>
      <c r="AK1044" s="362">
        <f>Schisto!AV1053</f>
        <v>0</v>
      </c>
      <c r="AL1044" s="362">
        <f>Schisto!AW1053</f>
        <v>0</v>
      </c>
      <c r="AM1044" s="362">
        <f>COUNTIF(Schisto!AX1053,"Yes")</f>
        <v>0</v>
      </c>
      <c r="AN1044" s="337"/>
      <c r="AO1044" s="362">
        <f>STH!P1053</f>
        <v>0</v>
      </c>
      <c r="AP1044" s="362">
        <f>MAX(STH!AK1053,STH!BS1053)</f>
        <v>0</v>
      </c>
      <c r="AQ1044" s="362">
        <f>MAX(STH!AL1053,STH!BT1053)</f>
        <v>0</v>
      </c>
      <c r="AR1044" s="362">
        <f>MAX(STH!AM1053,STH!BU1053)</f>
        <v>0</v>
      </c>
      <c r="AS1044" s="362">
        <f>MAX(STH!AN1053,STH!BV1053)</f>
        <v>0</v>
      </c>
      <c r="AT1044" s="362">
        <f>MAX(STH!AO1053,STH!BW1053)</f>
        <v>0</v>
      </c>
      <c r="AU1044" s="362">
        <f>MAX(STH!AQ1053,STH!BY1053)</f>
        <v>0</v>
      </c>
      <c r="AV1044" s="362">
        <f>MAX(STH!AR1053,STH!BZ1053)</f>
        <v>0</v>
      </c>
      <c r="AW1044" s="362">
        <f>MAX(STH!AS1053,STH!CA1053)</f>
        <v>0</v>
      </c>
      <c r="AX1044" s="362">
        <f>MAX(STH!AT1053,STH!CB1053)</f>
        <v>0</v>
      </c>
      <c r="AY1044" s="362">
        <f>MAX(STH!AU1053,STH!CC1053)</f>
        <v>0</v>
      </c>
      <c r="AZ1044" s="362">
        <f>MAX(STH!AV1053,STH!CD1053)</f>
        <v>0</v>
      </c>
      <c r="BA1044" s="362">
        <f>MAX(STH!AW1053,STH!CE1053)</f>
        <v>0</v>
      </c>
      <c r="BB1044" s="362">
        <f>MAX(STH!AX1053,STH!CF1053)</f>
        <v>0</v>
      </c>
      <c r="BC1044" s="362">
        <f>MAX(STH!AY1053,STH!CG1053)</f>
        <v>0</v>
      </c>
      <c r="BD1044" s="362">
        <f>MAX(STH!AZ1053,STH!CH1053)</f>
        <v>0</v>
      </c>
      <c r="BE1044" s="362">
        <f>MAX(STH!BA1053,STH!CI1053)</f>
        <v>0</v>
      </c>
      <c r="BF1044" s="362">
        <f>MAX(STH!BB1053,STH!CJ1053)</f>
        <v>0</v>
      </c>
      <c r="BG1044" s="362">
        <f>MAX(COUNTIF(STH!BC1053,"Yes"),COUNTIF(STH!CK1053,"Yes"))</f>
        <v>0</v>
      </c>
      <c r="BH1044" s="337"/>
      <c r="BI1044" s="362">
        <f>Trachoma!Q1056</f>
        <v>0</v>
      </c>
      <c r="BJ1044" s="362">
        <f>Trachoma!AK1056</f>
        <v>0</v>
      </c>
      <c r="BK1044" s="362">
        <f>Trachoma!AL1056</f>
        <v>0</v>
      </c>
      <c r="BL1044" s="362">
        <f>Trachoma!AN1056</f>
        <v>0</v>
      </c>
      <c r="BM1044" s="362">
        <f>Trachoma!AO1056</f>
        <v>0</v>
      </c>
      <c r="BN1044" s="362">
        <f>Trachoma!AT1056</f>
        <v>0</v>
      </c>
      <c r="BO1044" s="362">
        <f>Trachoma!AU1056</f>
        <v>0</v>
      </c>
      <c r="BP1044" s="362">
        <f>Trachoma!AV1056</f>
        <v>0</v>
      </c>
      <c r="BQ1044" s="362">
        <f>Trachoma!AW1056</f>
        <v>0</v>
      </c>
      <c r="BR1044" s="362">
        <f>COUNTIF(Trachoma!AX1056,"Yes")</f>
        <v>0</v>
      </c>
      <c r="BS1044" s="337"/>
      <c r="BT1044" s="362">
        <f t="shared" si="174"/>
        <v>0</v>
      </c>
      <c r="BU1044" s="362">
        <f t="shared" si="175"/>
        <v>0</v>
      </c>
      <c r="BV1044" s="362">
        <f t="shared" si="176"/>
        <v>0</v>
      </c>
      <c r="BW1044" s="362">
        <f t="shared" si="177"/>
        <v>0</v>
      </c>
      <c r="BX1044" s="362">
        <f t="shared" si="178"/>
        <v>0</v>
      </c>
      <c r="BY1044" s="362">
        <f t="shared" si="180"/>
        <v>0</v>
      </c>
      <c r="BZ1044" s="362">
        <f t="shared" si="181"/>
        <v>0</v>
      </c>
      <c r="CA1044" s="362">
        <f t="shared" si="182"/>
        <v>0</v>
      </c>
      <c r="CB1044" s="362">
        <f t="shared" si="183"/>
        <v>0</v>
      </c>
      <c r="CC1044" s="362">
        <f t="shared" si="179"/>
        <v>0</v>
      </c>
    </row>
    <row r="1045" spans="2:81" x14ac:dyDescent="0.25">
      <c r="B1045" s="147">
        <f>Demography!B1053</f>
        <v>0</v>
      </c>
      <c r="C1045" s="147">
        <f>Demography!C1053</f>
        <v>0</v>
      </c>
      <c r="D1045" s="148">
        <f>Demography!D1053</f>
        <v>0</v>
      </c>
      <c r="E1045" s="55"/>
      <c r="F1045" s="148">
        <f>LF!M1052</f>
        <v>0</v>
      </c>
      <c r="G1045" s="148">
        <f>LF!AE1052</f>
        <v>0</v>
      </c>
      <c r="H1045" s="148">
        <f>LF!AF1052</f>
        <v>0</v>
      </c>
      <c r="I1045" s="148">
        <f>LF!AH1052</f>
        <v>0</v>
      </c>
      <c r="J1045" s="148">
        <f>LF!AI1052</f>
        <v>0</v>
      </c>
      <c r="K1045" s="148">
        <f>LF!AK1052</f>
        <v>0</v>
      </c>
      <c r="L1045" s="148">
        <f>LF!AM1052</f>
        <v>0</v>
      </c>
      <c r="M1045" s="148">
        <f>LF!AN1052</f>
        <v>0</v>
      </c>
      <c r="N1045" s="148">
        <f>LF!AO1052</f>
        <v>0</v>
      </c>
      <c r="O1045" s="148">
        <f>LF!AP1052</f>
        <v>0</v>
      </c>
      <c r="P1045" s="148">
        <f>LF!AQ1052</f>
        <v>0</v>
      </c>
      <c r="Q1045" s="148">
        <f>COUNTIF(LF!AR1052,"Yes")</f>
        <v>0</v>
      </c>
      <c r="R1045" s="55"/>
      <c r="S1045" s="148">
        <f>Oncho!K1052</f>
        <v>0</v>
      </c>
      <c r="T1045" s="148">
        <f>MAX(Oncho!AB1052,Oncho!BA1052)</f>
        <v>0</v>
      </c>
      <c r="U1045" s="148">
        <f>MAX(Oncho!AC1052,Oncho!BB1052)</f>
        <v>0</v>
      </c>
      <c r="V1045" s="148">
        <f>MAX(Oncho!AE1052,Oncho!BD1052)</f>
        <v>0</v>
      </c>
      <c r="W1045" s="148">
        <f>MAX(Oncho!AF1052,Oncho!BE1052)</f>
        <v>0</v>
      </c>
      <c r="X1045" s="148">
        <f>MAX(Oncho!AG1052,Oncho!BF1052)</f>
        <v>0</v>
      </c>
      <c r="Y1045" s="148">
        <f>MAX(Oncho!AH1052,Oncho!BG1052)</f>
        <v>0</v>
      </c>
      <c r="Z1045" s="148">
        <f>MAX(Oncho!AI1052,Oncho!BH1052)</f>
        <v>0</v>
      </c>
      <c r="AA1045" s="148">
        <f>MAX(Oncho!AJ1052,Oncho!BI1052)</f>
        <v>0</v>
      </c>
      <c r="AB1045" s="148">
        <f>MAX(COUNTIF(Oncho!AK1052,"Yes"),COUNTIF(Oncho!BJ1052,"Yes"))</f>
        <v>0</v>
      </c>
      <c r="AC1045" s="55"/>
      <c r="AD1045" s="148">
        <f>Schisto!P1054</f>
        <v>0</v>
      </c>
      <c r="AE1045" s="148">
        <f>Schisto!AI1054</f>
        <v>0</v>
      </c>
      <c r="AF1045" s="148">
        <f>Schisto!AJ1054</f>
        <v>0</v>
      </c>
      <c r="AG1045" s="148">
        <f>Schisto!AN1054</f>
        <v>0</v>
      </c>
      <c r="AH1045" s="148">
        <f>Schisto!AO1054</f>
        <v>0</v>
      </c>
      <c r="AI1045" s="148">
        <f>Schisto!AT1054</f>
        <v>0</v>
      </c>
      <c r="AJ1045" s="148">
        <f>Schisto!AU1054</f>
        <v>0</v>
      </c>
      <c r="AK1045" s="148">
        <f>Schisto!AV1054</f>
        <v>0</v>
      </c>
      <c r="AL1045" s="148">
        <f>Schisto!AW1054</f>
        <v>0</v>
      </c>
      <c r="AM1045" s="148">
        <f>COUNTIF(Schisto!AX1054,"Yes")</f>
        <v>0</v>
      </c>
      <c r="AN1045" s="55"/>
      <c r="AO1045" s="148">
        <f>STH!P1054</f>
        <v>0</v>
      </c>
      <c r="AP1045" s="148">
        <f>MAX(STH!AK1054,STH!BS1054)</f>
        <v>0</v>
      </c>
      <c r="AQ1045" s="148">
        <f>MAX(STH!AL1054,STH!BT1054)</f>
        <v>0</v>
      </c>
      <c r="AR1045" s="148">
        <f>MAX(STH!AM1054,STH!BU1054)</f>
        <v>0</v>
      </c>
      <c r="AS1045" s="148">
        <f>MAX(STH!AN1054,STH!BV1054)</f>
        <v>0</v>
      </c>
      <c r="AT1045" s="148">
        <f>MAX(STH!AO1054,STH!BW1054)</f>
        <v>0</v>
      </c>
      <c r="AU1045" s="148">
        <f>MAX(STH!AQ1054,STH!BY1054)</f>
        <v>0</v>
      </c>
      <c r="AV1045" s="148">
        <f>MAX(STH!AR1054,STH!BZ1054)</f>
        <v>0</v>
      </c>
      <c r="AW1045" s="148">
        <f>MAX(STH!AS1054,STH!CA1054)</f>
        <v>0</v>
      </c>
      <c r="AX1045" s="148">
        <f>MAX(STH!AT1054,STH!CB1054)</f>
        <v>0</v>
      </c>
      <c r="AY1045" s="148">
        <f>MAX(STH!AU1054,STH!CC1054)</f>
        <v>0</v>
      </c>
      <c r="AZ1045" s="148">
        <f>MAX(STH!AV1054,STH!CD1054)</f>
        <v>0</v>
      </c>
      <c r="BA1045" s="148">
        <f>MAX(STH!AW1054,STH!CE1054)</f>
        <v>0</v>
      </c>
      <c r="BB1045" s="148">
        <f>MAX(STH!AX1054,STH!CF1054)</f>
        <v>0</v>
      </c>
      <c r="BC1045" s="148">
        <f>MAX(STH!AY1054,STH!CG1054)</f>
        <v>0</v>
      </c>
      <c r="BD1045" s="148">
        <f>MAX(STH!AZ1054,STH!CH1054)</f>
        <v>0</v>
      </c>
      <c r="BE1045" s="148">
        <f>MAX(STH!BA1054,STH!CI1054)</f>
        <v>0</v>
      </c>
      <c r="BF1045" s="148">
        <f>MAX(STH!BB1054,STH!CJ1054)</f>
        <v>0</v>
      </c>
      <c r="BG1045" s="148">
        <f>MAX(COUNTIF(STH!BC1054,"Yes"),COUNTIF(STH!CK1054,"Yes"))</f>
        <v>0</v>
      </c>
      <c r="BH1045" s="55"/>
      <c r="BI1045" s="148">
        <f>Trachoma!Q1057</f>
        <v>0</v>
      </c>
      <c r="BJ1045" s="148">
        <f>Trachoma!AK1057</f>
        <v>0</v>
      </c>
      <c r="BK1045" s="148">
        <f>Trachoma!AL1057</f>
        <v>0</v>
      </c>
      <c r="BL1045" s="148">
        <f>Trachoma!AN1057</f>
        <v>0</v>
      </c>
      <c r="BM1045" s="148">
        <f>Trachoma!AO1057</f>
        <v>0</v>
      </c>
      <c r="BN1045" s="148">
        <f>Trachoma!AT1057</f>
        <v>0</v>
      </c>
      <c r="BO1045" s="148">
        <f>Trachoma!AU1057</f>
        <v>0</v>
      </c>
      <c r="BP1045" s="148">
        <f>Trachoma!AV1057</f>
        <v>0</v>
      </c>
      <c r="BQ1045" s="148">
        <f>Trachoma!AW1057</f>
        <v>0</v>
      </c>
      <c r="BR1045" s="148">
        <f>COUNTIF(Trachoma!AX1057,"Yes")</f>
        <v>0</v>
      </c>
      <c r="BS1045" s="55"/>
      <c r="BT1045" s="148">
        <f t="shared" si="174"/>
        <v>0</v>
      </c>
      <c r="BU1045" s="148">
        <f t="shared" si="175"/>
        <v>0</v>
      </c>
      <c r="BV1045" s="148">
        <f t="shared" si="176"/>
        <v>0</v>
      </c>
      <c r="BW1045" s="148">
        <f t="shared" si="177"/>
        <v>0</v>
      </c>
      <c r="BX1045" s="148">
        <f t="shared" si="178"/>
        <v>0</v>
      </c>
      <c r="BY1045" s="148">
        <f t="shared" si="180"/>
        <v>0</v>
      </c>
      <c r="BZ1045" s="148">
        <f t="shared" si="181"/>
        <v>0</v>
      </c>
      <c r="CA1045" s="148">
        <f t="shared" si="182"/>
        <v>0</v>
      </c>
      <c r="CB1045" s="148">
        <f t="shared" si="183"/>
        <v>0</v>
      </c>
      <c r="CC1045" s="148">
        <f t="shared" si="179"/>
        <v>0</v>
      </c>
    </row>
    <row r="1046" spans="2:81" x14ac:dyDescent="0.25">
      <c r="B1046" s="361">
        <f>Demography!B1054</f>
        <v>0</v>
      </c>
      <c r="C1046" s="361">
        <f>Demography!C1054</f>
        <v>0</v>
      </c>
      <c r="D1046" s="362">
        <f>Demography!D1054</f>
        <v>0</v>
      </c>
      <c r="E1046" s="337"/>
      <c r="F1046" s="362">
        <f>LF!M1053</f>
        <v>0</v>
      </c>
      <c r="G1046" s="362">
        <f>LF!AE1053</f>
        <v>0</v>
      </c>
      <c r="H1046" s="362">
        <f>LF!AF1053</f>
        <v>0</v>
      </c>
      <c r="I1046" s="362">
        <f>LF!AH1053</f>
        <v>0</v>
      </c>
      <c r="J1046" s="362">
        <f>LF!AI1053</f>
        <v>0</v>
      </c>
      <c r="K1046" s="362">
        <f>LF!AK1053</f>
        <v>0</v>
      </c>
      <c r="L1046" s="362">
        <f>LF!AM1053</f>
        <v>0</v>
      </c>
      <c r="M1046" s="362">
        <f>LF!AN1053</f>
        <v>0</v>
      </c>
      <c r="N1046" s="362">
        <f>LF!AO1053</f>
        <v>0</v>
      </c>
      <c r="O1046" s="362">
        <f>LF!AP1053</f>
        <v>0</v>
      </c>
      <c r="P1046" s="362">
        <f>LF!AQ1053</f>
        <v>0</v>
      </c>
      <c r="Q1046" s="362">
        <f>COUNTIF(LF!AR1053,"Yes")</f>
        <v>0</v>
      </c>
      <c r="R1046" s="337"/>
      <c r="S1046" s="362">
        <f>Oncho!K1053</f>
        <v>0</v>
      </c>
      <c r="T1046" s="362">
        <f>MAX(Oncho!AB1053,Oncho!BA1053)</f>
        <v>0</v>
      </c>
      <c r="U1046" s="362">
        <f>MAX(Oncho!AC1053,Oncho!BB1053)</f>
        <v>0</v>
      </c>
      <c r="V1046" s="362">
        <f>MAX(Oncho!AE1053,Oncho!BD1053)</f>
        <v>0</v>
      </c>
      <c r="W1046" s="362">
        <f>MAX(Oncho!AF1053,Oncho!BE1053)</f>
        <v>0</v>
      </c>
      <c r="X1046" s="362">
        <f>MAX(Oncho!AG1053,Oncho!BF1053)</f>
        <v>0</v>
      </c>
      <c r="Y1046" s="362">
        <f>MAX(Oncho!AH1053,Oncho!BG1053)</f>
        <v>0</v>
      </c>
      <c r="Z1046" s="362">
        <f>MAX(Oncho!AI1053,Oncho!BH1053)</f>
        <v>0</v>
      </c>
      <c r="AA1046" s="362">
        <f>MAX(Oncho!AJ1053,Oncho!BI1053)</f>
        <v>0</v>
      </c>
      <c r="AB1046" s="362">
        <f>MAX(COUNTIF(Oncho!AK1053,"Yes"),COUNTIF(Oncho!BJ1053,"Yes"))</f>
        <v>0</v>
      </c>
      <c r="AC1046" s="337"/>
      <c r="AD1046" s="362">
        <f>Schisto!P1055</f>
        <v>0</v>
      </c>
      <c r="AE1046" s="362">
        <f>Schisto!AI1055</f>
        <v>0</v>
      </c>
      <c r="AF1046" s="362">
        <f>Schisto!AJ1055</f>
        <v>0</v>
      </c>
      <c r="AG1046" s="362">
        <f>Schisto!AN1055</f>
        <v>0</v>
      </c>
      <c r="AH1046" s="362">
        <f>Schisto!AO1055</f>
        <v>0</v>
      </c>
      <c r="AI1046" s="362">
        <f>Schisto!AT1055</f>
        <v>0</v>
      </c>
      <c r="AJ1046" s="362">
        <f>Schisto!AU1055</f>
        <v>0</v>
      </c>
      <c r="AK1046" s="362">
        <f>Schisto!AV1055</f>
        <v>0</v>
      </c>
      <c r="AL1046" s="362">
        <f>Schisto!AW1055</f>
        <v>0</v>
      </c>
      <c r="AM1046" s="362">
        <f>COUNTIF(Schisto!AX1055,"Yes")</f>
        <v>0</v>
      </c>
      <c r="AN1046" s="337"/>
      <c r="AO1046" s="362">
        <f>STH!P1055</f>
        <v>0</v>
      </c>
      <c r="AP1046" s="362">
        <f>MAX(STH!AK1055,STH!BS1055)</f>
        <v>0</v>
      </c>
      <c r="AQ1046" s="362">
        <f>MAX(STH!AL1055,STH!BT1055)</f>
        <v>0</v>
      </c>
      <c r="AR1046" s="362">
        <f>MAX(STH!AM1055,STH!BU1055)</f>
        <v>0</v>
      </c>
      <c r="AS1046" s="362">
        <f>MAX(STH!AN1055,STH!BV1055)</f>
        <v>0</v>
      </c>
      <c r="AT1046" s="362">
        <f>MAX(STH!AO1055,STH!BW1055)</f>
        <v>0</v>
      </c>
      <c r="AU1046" s="362">
        <f>MAX(STH!AQ1055,STH!BY1055)</f>
        <v>0</v>
      </c>
      <c r="AV1046" s="362">
        <f>MAX(STH!AR1055,STH!BZ1055)</f>
        <v>0</v>
      </c>
      <c r="AW1046" s="362">
        <f>MAX(STH!AS1055,STH!CA1055)</f>
        <v>0</v>
      </c>
      <c r="AX1046" s="362">
        <f>MAX(STH!AT1055,STH!CB1055)</f>
        <v>0</v>
      </c>
      <c r="AY1046" s="362">
        <f>MAX(STH!AU1055,STH!CC1055)</f>
        <v>0</v>
      </c>
      <c r="AZ1046" s="362">
        <f>MAX(STH!AV1055,STH!CD1055)</f>
        <v>0</v>
      </c>
      <c r="BA1046" s="362">
        <f>MAX(STH!AW1055,STH!CE1055)</f>
        <v>0</v>
      </c>
      <c r="BB1046" s="362">
        <f>MAX(STH!AX1055,STH!CF1055)</f>
        <v>0</v>
      </c>
      <c r="BC1046" s="362">
        <f>MAX(STH!AY1055,STH!CG1055)</f>
        <v>0</v>
      </c>
      <c r="BD1046" s="362">
        <f>MAX(STH!AZ1055,STH!CH1055)</f>
        <v>0</v>
      </c>
      <c r="BE1046" s="362">
        <f>MAX(STH!BA1055,STH!CI1055)</f>
        <v>0</v>
      </c>
      <c r="BF1046" s="362">
        <f>MAX(STH!BB1055,STH!CJ1055)</f>
        <v>0</v>
      </c>
      <c r="BG1046" s="362">
        <f>MAX(COUNTIF(STH!BC1055,"Yes"),COUNTIF(STH!CK1055,"Yes"))</f>
        <v>0</v>
      </c>
      <c r="BH1046" s="337"/>
      <c r="BI1046" s="362">
        <f>Trachoma!Q1058</f>
        <v>0</v>
      </c>
      <c r="BJ1046" s="362">
        <f>Trachoma!AK1058</f>
        <v>0</v>
      </c>
      <c r="BK1046" s="362">
        <f>Trachoma!AL1058</f>
        <v>0</v>
      </c>
      <c r="BL1046" s="362">
        <f>Trachoma!AN1058</f>
        <v>0</v>
      </c>
      <c r="BM1046" s="362">
        <f>Trachoma!AO1058</f>
        <v>0</v>
      </c>
      <c r="BN1046" s="362">
        <f>Trachoma!AT1058</f>
        <v>0</v>
      </c>
      <c r="BO1046" s="362">
        <f>Trachoma!AU1058</f>
        <v>0</v>
      </c>
      <c r="BP1046" s="362">
        <f>Trachoma!AV1058</f>
        <v>0</v>
      </c>
      <c r="BQ1046" s="362">
        <f>Trachoma!AW1058</f>
        <v>0</v>
      </c>
      <c r="BR1046" s="362">
        <f>COUNTIF(Trachoma!AX1058,"Yes")</f>
        <v>0</v>
      </c>
      <c r="BS1046" s="337"/>
      <c r="BT1046" s="362">
        <f t="shared" si="174"/>
        <v>0</v>
      </c>
      <c r="BU1046" s="362">
        <f t="shared" si="175"/>
        <v>0</v>
      </c>
      <c r="BV1046" s="362">
        <f t="shared" si="176"/>
        <v>0</v>
      </c>
      <c r="BW1046" s="362">
        <f t="shared" si="177"/>
        <v>0</v>
      </c>
      <c r="BX1046" s="362">
        <f t="shared" si="178"/>
        <v>0</v>
      </c>
      <c r="BY1046" s="362">
        <f t="shared" si="180"/>
        <v>0</v>
      </c>
      <c r="BZ1046" s="362">
        <f t="shared" si="181"/>
        <v>0</v>
      </c>
      <c r="CA1046" s="362">
        <f t="shared" si="182"/>
        <v>0</v>
      </c>
      <c r="CB1046" s="362">
        <f t="shared" si="183"/>
        <v>0</v>
      </c>
      <c r="CC1046" s="362">
        <f t="shared" si="179"/>
        <v>0</v>
      </c>
    </row>
    <row r="1047" spans="2:81" x14ac:dyDescent="0.25">
      <c r="B1047" s="147">
        <f>Demography!B1055</f>
        <v>0</v>
      </c>
      <c r="C1047" s="147">
        <f>Demography!C1055</f>
        <v>0</v>
      </c>
      <c r="D1047" s="148">
        <f>Demography!D1055</f>
        <v>0</v>
      </c>
      <c r="E1047" s="55"/>
      <c r="F1047" s="148">
        <f>LF!M1054</f>
        <v>0</v>
      </c>
      <c r="G1047" s="148">
        <f>LF!AE1054</f>
        <v>0</v>
      </c>
      <c r="H1047" s="148">
        <f>LF!AF1054</f>
        <v>0</v>
      </c>
      <c r="I1047" s="148">
        <f>LF!AH1054</f>
        <v>0</v>
      </c>
      <c r="J1047" s="148">
        <f>LF!AI1054</f>
        <v>0</v>
      </c>
      <c r="K1047" s="148">
        <f>LF!AK1054</f>
        <v>0</v>
      </c>
      <c r="L1047" s="148">
        <f>LF!AM1054</f>
        <v>0</v>
      </c>
      <c r="M1047" s="148">
        <f>LF!AN1054</f>
        <v>0</v>
      </c>
      <c r="N1047" s="148">
        <f>LF!AO1054</f>
        <v>0</v>
      </c>
      <c r="O1047" s="148">
        <f>LF!AP1054</f>
        <v>0</v>
      </c>
      <c r="P1047" s="148">
        <f>LF!AQ1054</f>
        <v>0</v>
      </c>
      <c r="Q1047" s="148">
        <f>COUNTIF(LF!AR1054,"Yes")</f>
        <v>0</v>
      </c>
      <c r="R1047" s="55"/>
      <c r="S1047" s="148">
        <f>Oncho!K1054</f>
        <v>0</v>
      </c>
      <c r="T1047" s="148">
        <f>MAX(Oncho!AB1054,Oncho!BA1054)</f>
        <v>0</v>
      </c>
      <c r="U1047" s="148">
        <f>MAX(Oncho!AC1054,Oncho!BB1054)</f>
        <v>0</v>
      </c>
      <c r="V1047" s="148">
        <f>MAX(Oncho!AE1054,Oncho!BD1054)</f>
        <v>0</v>
      </c>
      <c r="W1047" s="148">
        <f>MAX(Oncho!AF1054,Oncho!BE1054)</f>
        <v>0</v>
      </c>
      <c r="X1047" s="148">
        <f>MAX(Oncho!AG1054,Oncho!BF1054)</f>
        <v>0</v>
      </c>
      <c r="Y1047" s="148">
        <f>MAX(Oncho!AH1054,Oncho!BG1054)</f>
        <v>0</v>
      </c>
      <c r="Z1047" s="148">
        <f>MAX(Oncho!AI1054,Oncho!BH1054)</f>
        <v>0</v>
      </c>
      <c r="AA1047" s="148">
        <f>MAX(Oncho!AJ1054,Oncho!BI1054)</f>
        <v>0</v>
      </c>
      <c r="AB1047" s="148">
        <f>MAX(COUNTIF(Oncho!AK1054,"Yes"),COUNTIF(Oncho!BJ1054,"Yes"))</f>
        <v>0</v>
      </c>
      <c r="AC1047" s="55"/>
      <c r="AD1047" s="148">
        <f>Schisto!P1056</f>
        <v>0</v>
      </c>
      <c r="AE1047" s="148">
        <f>Schisto!AI1056</f>
        <v>0</v>
      </c>
      <c r="AF1047" s="148">
        <f>Schisto!AJ1056</f>
        <v>0</v>
      </c>
      <c r="AG1047" s="148">
        <f>Schisto!AN1056</f>
        <v>0</v>
      </c>
      <c r="AH1047" s="148">
        <f>Schisto!AO1056</f>
        <v>0</v>
      </c>
      <c r="AI1047" s="148">
        <f>Schisto!AT1056</f>
        <v>0</v>
      </c>
      <c r="AJ1047" s="148">
        <f>Schisto!AU1056</f>
        <v>0</v>
      </c>
      <c r="AK1047" s="148">
        <f>Schisto!AV1056</f>
        <v>0</v>
      </c>
      <c r="AL1047" s="148">
        <f>Schisto!AW1056</f>
        <v>0</v>
      </c>
      <c r="AM1047" s="148">
        <f>COUNTIF(Schisto!AX1056,"Yes")</f>
        <v>0</v>
      </c>
      <c r="AN1047" s="55"/>
      <c r="AO1047" s="148">
        <f>STH!P1056</f>
        <v>0</v>
      </c>
      <c r="AP1047" s="148">
        <f>MAX(STH!AK1056,STH!BS1056)</f>
        <v>0</v>
      </c>
      <c r="AQ1047" s="148">
        <f>MAX(STH!AL1056,STH!BT1056)</f>
        <v>0</v>
      </c>
      <c r="AR1047" s="148">
        <f>MAX(STH!AM1056,STH!BU1056)</f>
        <v>0</v>
      </c>
      <c r="AS1047" s="148">
        <f>MAX(STH!AN1056,STH!BV1056)</f>
        <v>0</v>
      </c>
      <c r="AT1047" s="148">
        <f>MAX(STH!AO1056,STH!BW1056)</f>
        <v>0</v>
      </c>
      <c r="AU1047" s="148">
        <f>MAX(STH!AQ1056,STH!BY1056)</f>
        <v>0</v>
      </c>
      <c r="AV1047" s="148">
        <f>MAX(STH!AR1056,STH!BZ1056)</f>
        <v>0</v>
      </c>
      <c r="AW1047" s="148">
        <f>MAX(STH!AS1056,STH!CA1056)</f>
        <v>0</v>
      </c>
      <c r="AX1047" s="148">
        <f>MAX(STH!AT1056,STH!CB1056)</f>
        <v>0</v>
      </c>
      <c r="AY1047" s="148">
        <f>MAX(STH!AU1056,STH!CC1056)</f>
        <v>0</v>
      </c>
      <c r="AZ1047" s="148">
        <f>MAX(STH!AV1056,STH!CD1056)</f>
        <v>0</v>
      </c>
      <c r="BA1047" s="148">
        <f>MAX(STH!AW1056,STH!CE1056)</f>
        <v>0</v>
      </c>
      <c r="BB1047" s="148">
        <f>MAX(STH!AX1056,STH!CF1056)</f>
        <v>0</v>
      </c>
      <c r="BC1047" s="148">
        <f>MAX(STH!AY1056,STH!CG1056)</f>
        <v>0</v>
      </c>
      <c r="BD1047" s="148">
        <f>MAX(STH!AZ1056,STH!CH1056)</f>
        <v>0</v>
      </c>
      <c r="BE1047" s="148">
        <f>MAX(STH!BA1056,STH!CI1056)</f>
        <v>0</v>
      </c>
      <c r="BF1047" s="148">
        <f>MAX(STH!BB1056,STH!CJ1056)</f>
        <v>0</v>
      </c>
      <c r="BG1047" s="148">
        <f>MAX(COUNTIF(STH!BC1056,"Yes"),COUNTIF(STH!CK1056,"Yes"))</f>
        <v>0</v>
      </c>
      <c r="BH1047" s="55"/>
      <c r="BI1047" s="148">
        <f>Trachoma!Q1059</f>
        <v>0</v>
      </c>
      <c r="BJ1047" s="148">
        <f>Trachoma!AK1059</f>
        <v>0</v>
      </c>
      <c r="BK1047" s="148">
        <f>Trachoma!AL1059</f>
        <v>0</v>
      </c>
      <c r="BL1047" s="148">
        <f>Trachoma!AN1059</f>
        <v>0</v>
      </c>
      <c r="BM1047" s="148">
        <f>Trachoma!AO1059</f>
        <v>0</v>
      </c>
      <c r="BN1047" s="148">
        <f>Trachoma!AT1059</f>
        <v>0</v>
      </c>
      <c r="BO1047" s="148">
        <f>Trachoma!AU1059</f>
        <v>0</v>
      </c>
      <c r="BP1047" s="148">
        <f>Trachoma!AV1059</f>
        <v>0</v>
      </c>
      <c r="BQ1047" s="148">
        <f>Trachoma!AW1059</f>
        <v>0</v>
      </c>
      <c r="BR1047" s="148">
        <f>COUNTIF(Trachoma!AX1059,"Yes")</f>
        <v>0</v>
      </c>
      <c r="BS1047" s="55"/>
      <c r="BT1047" s="148">
        <f t="shared" si="174"/>
        <v>0</v>
      </c>
      <c r="BU1047" s="148">
        <f t="shared" si="175"/>
        <v>0</v>
      </c>
      <c r="BV1047" s="148">
        <f t="shared" si="176"/>
        <v>0</v>
      </c>
      <c r="BW1047" s="148">
        <f t="shared" si="177"/>
        <v>0</v>
      </c>
      <c r="BX1047" s="148">
        <f t="shared" si="178"/>
        <v>0</v>
      </c>
      <c r="BY1047" s="148">
        <f t="shared" si="180"/>
        <v>0</v>
      </c>
      <c r="BZ1047" s="148">
        <f t="shared" si="181"/>
        <v>0</v>
      </c>
      <c r="CA1047" s="148">
        <f t="shared" si="182"/>
        <v>0</v>
      </c>
      <c r="CB1047" s="148">
        <f t="shared" si="183"/>
        <v>0</v>
      </c>
      <c r="CC1047" s="148">
        <f t="shared" si="179"/>
        <v>0</v>
      </c>
    </row>
    <row r="1048" spans="2:81" x14ac:dyDescent="0.25">
      <c r="B1048" s="361">
        <f>Demography!B1056</f>
        <v>0</v>
      </c>
      <c r="C1048" s="361">
        <f>Demography!C1056</f>
        <v>0</v>
      </c>
      <c r="D1048" s="362">
        <f>Demography!D1056</f>
        <v>0</v>
      </c>
      <c r="E1048" s="337"/>
      <c r="F1048" s="362">
        <f>LF!M1055</f>
        <v>0</v>
      </c>
      <c r="G1048" s="362">
        <f>LF!AE1055</f>
        <v>0</v>
      </c>
      <c r="H1048" s="362">
        <f>LF!AF1055</f>
        <v>0</v>
      </c>
      <c r="I1048" s="362">
        <f>LF!AH1055</f>
        <v>0</v>
      </c>
      <c r="J1048" s="362">
        <f>LF!AI1055</f>
        <v>0</v>
      </c>
      <c r="K1048" s="362">
        <f>LF!AK1055</f>
        <v>0</v>
      </c>
      <c r="L1048" s="362">
        <f>LF!AM1055</f>
        <v>0</v>
      </c>
      <c r="M1048" s="362">
        <f>LF!AN1055</f>
        <v>0</v>
      </c>
      <c r="N1048" s="362">
        <f>LF!AO1055</f>
        <v>0</v>
      </c>
      <c r="O1048" s="362">
        <f>LF!AP1055</f>
        <v>0</v>
      </c>
      <c r="P1048" s="362">
        <f>LF!AQ1055</f>
        <v>0</v>
      </c>
      <c r="Q1048" s="362">
        <f>COUNTIF(LF!AR1055,"Yes")</f>
        <v>0</v>
      </c>
      <c r="R1048" s="337"/>
      <c r="S1048" s="362">
        <f>Oncho!K1055</f>
        <v>0</v>
      </c>
      <c r="T1048" s="362">
        <f>MAX(Oncho!AB1055,Oncho!BA1055)</f>
        <v>0</v>
      </c>
      <c r="U1048" s="362">
        <f>MAX(Oncho!AC1055,Oncho!BB1055)</f>
        <v>0</v>
      </c>
      <c r="V1048" s="362">
        <f>MAX(Oncho!AE1055,Oncho!BD1055)</f>
        <v>0</v>
      </c>
      <c r="W1048" s="362">
        <f>MAX(Oncho!AF1055,Oncho!BE1055)</f>
        <v>0</v>
      </c>
      <c r="X1048" s="362">
        <f>MAX(Oncho!AG1055,Oncho!BF1055)</f>
        <v>0</v>
      </c>
      <c r="Y1048" s="362">
        <f>MAX(Oncho!AH1055,Oncho!BG1055)</f>
        <v>0</v>
      </c>
      <c r="Z1048" s="362">
        <f>MAX(Oncho!AI1055,Oncho!BH1055)</f>
        <v>0</v>
      </c>
      <c r="AA1048" s="362">
        <f>MAX(Oncho!AJ1055,Oncho!BI1055)</f>
        <v>0</v>
      </c>
      <c r="AB1048" s="362">
        <f>MAX(COUNTIF(Oncho!AK1055,"Yes"),COUNTIF(Oncho!BJ1055,"Yes"))</f>
        <v>0</v>
      </c>
      <c r="AC1048" s="337"/>
      <c r="AD1048" s="362">
        <f>Schisto!P1057</f>
        <v>0</v>
      </c>
      <c r="AE1048" s="362">
        <f>Schisto!AI1057</f>
        <v>0</v>
      </c>
      <c r="AF1048" s="362">
        <f>Schisto!AJ1057</f>
        <v>0</v>
      </c>
      <c r="AG1048" s="362">
        <f>Schisto!AN1057</f>
        <v>0</v>
      </c>
      <c r="AH1048" s="362">
        <f>Schisto!AO1057</f>
        <v>0</v>
      </c>
      <c r="AI1048" s="362">
        <f>Schisto!AT1057</f>
        <v>0</v>
      </c>
      <c r="AJ1048" s="362">
        <f>Schisto!AU1057</f>
        <v>0</v>
      </c>
      <c r="AK1048" s="362">
        <f>Schisto!AV1057</f>
        <v>0</v>
      </c>
      <c r="AL1048" s="362">
        <f>Schisto!AW1057</f>
        <v>0</v>
      </c>
      <c r="AM1048" s="362">
        <f>COUNTIF(Schisto!AX1057,"Yes")</f>
        <v>0</v>
      </c>
      <c r="AN1048" s="337"/>
      <c r="AO1048" s="362">
        <f>STH!P1057</f>
        <v>0</v>
      </c>
      <c r="AP1048" s="362">
        <f>MAX(STH!AK1057,STH!BS1057)</f>
        <v>0</v>
      </c>
      <c r="AQ1048" s="362">
        <f>MAX(STH!AL1057,STH!BT1057)</f>
        <v>0</v>
      </c>
      <c r="AR1048" s="362">
        <f>MAX(STH!AM1057,STH!BU1057)</f>
        <v>0</v>
      </c>
      <c r="AS1048" s="362">
        <f>MAX(STH!AN1057,STH!BV1057)</f>
        <v>0</v>
      </c>
      <c r="AT1048" s="362">
        <f>MAX(STH!AO1057,STH!BW1057)</f>
        <v>0</v>
      </c>
      <c r="AU1048" s="362">
        <f>MAX(STH!AQ1057,STH!BY1057)</f>
        <v>0</v>
      </c>
      <c r="AV1048" s="362">
        <f>MAX(STH!AR1057,STH!BZ1057)</f>
        <v>0</v>
      </c>
      <c r="AW1048" s="362">
        <f>MAX(STH!AS1057,STH!CA1057)</f>
        <v>0</v>
      </c>
      <c r="AX1048" s="362">
        <f>MAX(STH!AT1057,STH!CB1057)</f>
        <v>0</v>
      </c>
      <c r="AY1048" s="362">
        <f>MAX(STH!AU1057,STH!CC1057)</f>
        <v>0</v>
      </c>
      <c r="AZ1048" s="362">
        <f>MAX(STH!AV1057,STH!CD1057)</f>
        <v>0</v>
      </c>
      <c r="BA1048" s="362">
        <f>MAX(STH!AW1057,STH!CE1057)</f>
        <v>0</v>
      </c>
      <c r="BB1048" s="362">
        <f>MAX(STH!AX1057,STH!CF1057)</f>
        <v>0</v>
      </c>
      <c r="BC1048" s="362">
        <f>MAX(STH!AY1057,STH!CG1057)</f>
        <v>0</v>
      </c>
      <c r="BD1048" s="362">
        <f>MAX(STH!AZ1057,STH!CH1057)</f>
        <v>0</v>
      </c>
      <c r="BE1048" s="362">
        <f>MAX(STH!BA1057,STH!CI1057)</f>
        <v>0</v>
      </c>
      <c r="BF1048" s="362">
        <f>MAX(STH!BB1057,STH!CJ1057)</f>
        <v>0</v>
      </c>
      <c r="BG1048" s="362">
        <f>MAX(COUNTIF(STH!BC1057,"Yes"),COUNTIF(STH!CK1057,"Yes"))</f>
        <v>0</v>
      </c>
      <c r="BH1048" s="337"/>
      <c r="BI1048" s="362">
        <f>Trachoma!Q1060</f>
        <v>0</v>
      </c>
      <c r="BJ1048" s="362">
        <f>Trachoma!AK1060</f>
        <v>0</v>
      </c>
      <c r="BK1048" s="362">
        <f>Trachoma!AL1060</f>
        <v>0</v>
      </c>
      <c r="BL1048" s="362">
        <f>Trachoma!AN1060</f>
        <v>0</v>
      </c>
      <c r="BM1048" s="362">
        <f>Trachoma!AO1060</f>
        <v>0</v>
      </c>
      <c r="BN1048" s="362">
        <f>Trachoma!AT1060</f>
        <v>0</v>
      </c>
      <c r="BO1048" s="362">
        <f>Trachoma!AU1060</f>
        <v>0</v>
      </c>
      <c r="BP1048" s="362">
        <f>Trachoma!AV1060</f>
        <v>0</v>
      </c>
      <c r="BQ1048" s="362">
        <f>Trachoma!AW1060</f>
        <v>0</v>
      </c>
      <c r="BR1048" s="362">
        <f>COUNTIF(Trachoma!AX1060,"Yes")</f>
        <v>0</v>
      </c>
      <c r="BS1048" s="337"/>
      <c r="BT1048" s="362">
        <f t="shared" si="174"/>
        <v>0</v>
      </c>
      <c r="BU1048" s="362">
        <f t="shared" si="175"/>
        <v>0</v>
      </c>
      <c r="BV1048" s="362">
        <f t="shared" si="176"/>
        <v>0</v>
      </c>
      <c r="BW1048" s="362">
        <f t="shared" si="177"/>
        <v>0</v>
      </c>
      <c r="BX1048" s="362">
        <f t="shared" si="178"/>
        <v>0</v>
      </c>
      <c r="BY1048" s="362">
        <f t="shared" si="180"/>
        <v>0</v>
      </c>
      <c r="BZ1048" s="362">
        <f t="shared" si="181"/>
        <v>0</v>
      </c>
      <c r="CA1048" s="362">
        <f t="shared" si="182"/>
        <v>0</v>
      </c>
      <c r="CB1048" s="362">
        <f t="shared" si="183"/>
        <v>0</v>
      </c>
      <c r="CC1048" s="362">
        <f t="shared" si="179"/>
        <v>0</v>
      </c>
    </row>
    <row r="1049" spans="2:81" x14ac:dyDescent="0.25">
      <c r="B1049" s="147">
        <f>Demography!B1057</f>
        <v>0</v>
      </c>
      <c r="C1049" s="147">
        <f>Demography!C1057</f>
        <v>0</v>
      </c>
      <c r="D1049" s="148">
        <f>Demography!D1057</f>
        <v>0</v>
      </c>
      <c r="E1049" s="55"/>
      <c r="F1049" s="148">
        <f>LF!M1056</f>
        <v>0</v>
      </c>
      <c r="G1049" s="148">
        <f>LF!AE1056</f>
        <v>0</v>
      </c>
      <c r="H1049" s="148">
        <f>LF!AF1056</f>
        <v>0</v>
      </c>
      <c r="I1049" s="148">
        <f>LF!AH1056</f>
        <v>0</v>
      </c>
      <c r="J1049" s="148">
        <f>LF!AI1056</f>
        <v>0</v>
      </c>
      <c r="K1049" s="148">
        <f>LF!AK1056</f>
        <v>0</v>
      </c>
      <c r="L1049" s="148">
        <f>LF!AM1056</f>
        <v>0</v>
      </c>
      <c r="M1049" s="148">
        <f>LF!AN1056</f>
        <v>0</v>
      </c>
      <c r="N1049" s="148">
        <f>LF!AO1056</f>
        <v>0</v>
      </c>
      <c r="O1049" s="148">
        <f>LF!AP1056</f>
        <v>0</v>
      </c>
      <c r="P1049" s="148">
        <f>LF!AQ1056</f>
        <v>0</v>
      </c>
      <c r="Q1049" s="148">
        <f>COUNTIF(LF!AR1056,"Yes")</f>
        <v>0</v>
      </c>
      <c r="R1049" s="55"/>
      <c r="S1049" s="148">
        <f>Oncho!K1056</f>
        <v>0</v>
      </c>
      <c r="T1049" s="148">
        <f>MAX(Oncho!AB1056,Oncho!BA1056)</f>
        <v>0</v>
      </c>
      <c r="U1049" s="148">
        <f>MAX(Oncho!AC1056,Oncho!BB1056)</f>
        <v>0</v>
      </c>
      <c r="V1049" s="148">
        <f>MAX(Oncho!AE1056,Oncho!BD1056)</f>
        <v>0</v>
      </c>
      <c r="W1049" s="148">
        <f>MAX(Oncho!AF1056,Oncho!BE1056)</f>
        <v>0</v>
      </c>
      <c r="X1049" s="148">
        <f>MAX(Oncho!AG1056,Oncho!BF1056)</f>
        <v>0</v>
      </c>
      <c r="Y1049" s="148">
        <f>MAX(Oncho!AH1056,Oncho!BG1056)</f>
        <v>0</v>
      </c>
      <c r="Z1049" s="148">
        <f>MAX(Oncho!AI1056,Oncho!BH1056)</f>
        <v>0</v>
      </c>
      <c r="AA1049" s="148">
        <f>MAX(Oncho!AJ1056,Oncho!BI1056)</f>
        <v>0</v>
      </c>
      <c r="AB1049" s="148">
        <f>MAX(COUNTIF(Oncho!AK1056,"Yes"),COUNTIF(Oncho!BJ1056,"Yes"))</f>
        <v>0</v>
      </c>
      <c r="AC1049" s="55"/>
      <c r="AD1049" s="148">
        <f>Schisto!P1058</f>
        <v>0</v>
      </c>
      <c r="AE1049" s="148">
        <f>Schisto!AI1058</f>
        <v>0</v>
      </c>
      <c r="AF1049" s="148">
        <f>Schisto!AJ1058</f>
        <v>0</v>
      </c>
      <c r="AG1049" s="148">
        <f>Schisto!AN1058</f>
        <v>0</v>
      </c>
      <c r="AH1049" s="148">
        <f>Schisto!AO1058</f>
        <v>0</v>
      </c>
      <c r="AI1049" s="148">
        <f>Schisto!AT1058</f>
        <v>0</v>
      </c>
      <c r="AJ1049" s="148">
        <f>Schisto!AU1058</f>
        <v>0</v>
      </c>
      <c r="AK1049" s="148">
        <f>Schisto!AV1058</f>
        <v>0</v>
      </c>
      <c r="AL1049" s="148">
        <f>Schisto!AW1058</f>
        <v>0</v>
      </c>
      <c r="AM1049" s="148">
        <f>COUNTIF(Schisto!AX1058,"Yes")</f>
        <v>0</v>
      </c>
      <c r="AN1049" s="55"/>
      <c r="AO1049" s="148">
        <f>STH!P1058</f>
        <v>0</v>
      </c>
      <c r="AP1049" s="148">
        <f>MAX(STH!AK1058,STH!BS1058)</f>
        <v>0</v>
      </c>
      <c r="AQ1049" s="148">
        <f>MAX(STH!AL1058,STH!BT1058)</f>
        <v>0</v>
      </c>
      <c r="AR1049" s="148">
        <f>MAX(STH!AM1058,STH!BU1058)</f>
        <v>0</v>
      </c>
      <c r="AS1049" s="148">
        <f>MAX(STH!AN1058,STH!BV1058)</f>
        <v>0</v>
      </c>
      <c r="AT1049" s="148">
        <f>MAX(STH!AO1058,STH!BW1058)</f>
        <v>0</v>
      </c>
      <c r="AU1049" s="148">
        <f>MAX(STH!AQ1058,STH!BY1058)</f>
        <v>0</v>
      </c>
      <c r="AV1049" s="148">
        <f>MAX(STH!AR1058,STH!BZ1058)</f>
        <v>0</v>
      </c>
      <c r="AW1049" s="148">
        <f>MAX(STH!AS1058,STH!CA1058)</f>
        <v>0</v>
      </c>
      <c r="AX1049" s="148">
        <f>MAX(STH!AT1058,STH!CB1058)</f>
        <v>0</v>
      </c>
      <c r="AY1049" s="148">
        <f>MAX(STH!AU1058,STH!CC1058)</f>
        <v>0</v>
      </c>
      <c r="AZ1049" s="148">
        <f>MAX(STH!AV1058,STH!CD1058)</f>
        <v>0</v>
      </c>
      <c r="BA1049" s="148">
        <f>MAX(STH!AW1058,STH!CE1058)</f>
        <v>0</v>
      </c>
      <c r="BB1049" s="148">
        <f>MAX(STH!AX1058,STH!CF1058)</f>
        <v>0</v>
      </c>
      <c r="BC1049" s="148">
        <f>MAX(STH!AY1058,STH!CG1058)</f>
        <v>0</v>
      </c>
      <c r="BD1049" s="148">
        <f>MAX(STH!AZ1058,STH!CH1058)</f>
        <v>0</v>
      </c>
      <c r="BE1049" s="148">
        <f>MAX(STH!BA1058,STH!CI1058)</f>
        <v>0</v>
      </c>
      <c r="BF1049" s="148">
        <f>MAX(STH!BB1058,STH!CJ1058)</f>
        <v>0</v>
      </c>
      <c r="BG1049" s="148">
        <f>MAX(COUNTIF(STH!BC1058,"Yes"),COUNTIF(STH!CK1058,"Yes"))</f>
        <v>0</v>
      </c>
      <c r="BH1049" s="55"/>
      <c r="BI1049" s="148">
        <f>Trachoma!Q1061</f>
        <v>0</v>
      </c>
      <c r="BJ1049" s="148">
        <f>Trachoma!AK1061</f>
        <v>0</v>
      </c>
      <c r="BK1049" s="148">
        <f>Trachoma!AL1061</f>
        <v>0</v>
      </c>
      <c r="BL1049" s="148">
        <f>Trachoma!AN1061</f>
        <v>0</v>
      </c>
      <c r="BM1049" s="148">
        <f>Trachoma!AO1061</f>
        <v>0</v>
      </c>
      <c r="BN1049" s="148">
        <f>Trachoma!AT1061</f>
        <v>0</v>
      </c>
      <c r="BO1049" s="148">
        <f>Trachoma!AU1061</f>
        <v>0</v>
      </c>
      <c r="BP1049" s="148">
        <f>Trachoma!AV1061</f>
        <v>0</v>
      </c>
      <c r="BQ1049" s="148">
        <f>Trachoma!AW1061</f>
        <v>0</v>
      </c>
      <c r="BR1049" s="148">
        <f>COUNTIF(Trachoma!AX1061,"Yes")</f>
        <v>0</v>
      </c>
      <c r="BS1049" s="55"/>
      <c r="BT1049" s="148">
        <f t="shared" si="174"/>
        <v>0</v>
      </c>
      <c r="BU1049" s="148">
        <f t="shared" si="175"/>
        <v>0</v>
      </c>
      <c r="BV1049" s="148">
        <f t="shared" si="176"/>
        <v>0</v>
      </c>
      <c r="BW1049" s="148">
        <f t="shared" si="177"/>
        <v>0</v>
      </c>
      <c r="BX1049" s="148">
        <f t="shared" si="178"/>
        <v>0</v>
      </c>
      <c r="BY1049" s="148">
        <f t="shared" si="180"/>
        <v>0</v>
      </c>
      <c r="BZ1049" s="148">
        <f t="shared" si="181"/>
        <v>0</v>
      </c>
      <c r="CA1049" s="148">
        <f t="shared" si="182"/>
        <v>0</v>
      </c>
      <c r="CB1049" s="148">
        <f t="shared" si="183"/>
        <v>0</v>
      </c>
      <c r="CC1049" s="148">
        <f t="shared" si="179"/>
        <v>0</v>
      </c>
    </row>
    <row r="1050" spans="2:81" x14ac:dyDescent="0.25">
      <c r="B1050" s="361">
        <f>Demography!B1058</f>
        <v>0</v>
      </c>
      <c r="C1050" s="361">
        <f>Demography!C1058</f>
        <v>0</v>
      </c>
      <c r="D1050" s="362">
        <f>Demography!D1058</f>
        <v>0</v>
      </c>
      <c r="E1050" s="337"/>
      <c r="F1050" s="362">
        <f>LF!M1057</f>
        <v>0</v>
      </c>
      <c r="G1050" s="362">
        <f>LF!AE1057</f>
        <v>0</v>
      </c>
      <c r="H1050" s="362">
        <f>LF!AF1057</f>
        <v>0</v>
      </c>
      <c r="I1050" s="362">
        <f>LF!AH1057</f>
        <v>0</v>
      </c>
      <c r="J1050" s="362">
        <f>LF!AI1057</f>
        <v>0</v>
      </c>
      <c r="K1050" s="362">
        <f>LF!AK1057</f>
        <v>0</v>
      </c>
      <c r="L1050" s="362">
        <f>LF!AM1057</f>
        <v>0</v>
      </c>
      <c r="M1050" s="362">
        <f>LF!AN1057</f>
        <v>0</v>
      </c>
      <c r="N1050" s="362">
        <f>LF!AO1057</f>
        <v>0</v>
      </c>
      <c r="O1050" s="362">
        <f>LF!AP1057</f>
        <v>0</v>
      </c>
      <c r="P1050" s="362">
        <f>LF!AQ1057</f>
        <v>0</v>
      </c>
      <c r="Q1050" s="362">
        <f>COUNTIF(LF!AR1057,"Yes")</f>
        <v>0</v>
      </c>
      <c r="R1050" s="337"/>
      <c r="S1050" s="362">
        <f>Oncho!K1057</f>
        <v>0</v>
      </c>
      <c r="T1050" s="362">
        <f>MAX(Oncho!AB1057,Oncho!BA1057)</f>
        <v>0</v>
      </c>
      <c r="U1050" s="362">
        <f>MAX(Oncho!AC1057,Oncho!BB1057)</f>
        <v>0</v>
      </c>
      <c r="V1050" s="362">
        <f>MAX(Oncho!AE1057,Oncho!BD1057)</f>
        <v>0</v>
      </c>
      <c r="W1050" s="362">
        <f>MAX(Oncho!AF1057,Oncho!BE1057)</f>
        <v>0</v>
      </c>
      <c r="X1050" s="362">
        <f>MAX(Oncho!AG1057,Oncho!BF1057)</f>
        <v>0</v>
      </c>
      <c r="Y1050" s="362">
        <f>MAX(Oncho!AH1057,Oncho!BG1057)</f>
        <v>0</v>
      </c>
      <c r="Z1050" s="362">
        <f>MAX(Oncho!AI1057,Oncho!BH1057)</f>
        <v>0</v>
      </c>
      <c r="AA1050" s="362">
        <f>MAX(Oncho!AJ1057,Oncho!BI1057)</f>
        <v>0</v>
      </c>
      <c r="AB1050" s="362">
        <f>MAX(COUNTIF(Oncho!AK1057,"Yes"),COUNTIF(Oncho!BJ1057,"Yes"))</f>
        <v>0</v>
      </c>
      <c r="AC1050" s="337"/>
      <c r="AD1050" s="362">
        <f>Schisto!P1059</f>
        <v>0</v>
      </c>
      <c r="AE1050" s="362">
        <f>Schisto!AI1059</f>
        <v>0</v>
      </c>
      <c r="AF1050" s="362">
        <f>Schisto!AJ1059</f>
        <v>0</v>
      </c>
      <c r="AG1050" s="362">
        <f>Schisto!AN1059</f>
        <v>0</v>
      </c>
      <c r="AH1050" s="362">
        <f>Schisto!AO1059</f>
        <v>0</v>
      </c>
      <c r="AI1050" s="362">
        <f>Schisto!AT1059</f>
        <v>0</v>
      </c>
      <c r="AJ1050" s="362">
        <f>Schisto!AU1059</f>
        <v>0</v>
      </c>
      <c r="AK1050" s="362">
        <f>Schisto!AV1059</f>
        <v>0</v>
      </c>
      <c r="AL1050" s="362">
        <f>Schisto!AW1059</f>
        <v>0</v>
      </c>
      <c r="AM1050" s="362">
        <f>COUNTIF(Schisto!AX1059,"Yes")</f>
        <v>0</v>
      </c>
      <c r="AN1050" s="337"/>
      <c r="AO1050" s="362">
        <f>STH!P1059</f>
        <v>0</v>
      </c>
      <c r="AP1050" s="362">
        <f>MAX(STH!AK1059,STH!BS1059)</f>
        <v>0</v>
      </c>
      <c r="AQ1050" s="362">
        <f>MAX(STH!AL1059,STH!BT1059)</f>
        <v>0</v>
      </c>
      <c r="AR1050" s="362">
        <f>MAX(STH!AM1059,STH!BU1059)</f>
        <v>0</v>
      </c>
      <c r="AS1050" s="362">
        <f>MAX(STH!AN1059,STH!BV1059)</f>
        <v>0</v>
      </c>
      <c r="AT1050" s="362">
        <f>MAX(STH!AO1059,STH!BW1059)</f>
        <v>0</v>
      </c>
      <c r="AU1050" s="362">
        <f>MAX(STH!AQ1059,STH!BY1059)</f>
        <v>0</v>
      </c>
      <c r="AV1050" s="362">
        <f>MAX(STH!AR1059,STH!BZ1059)</f>
        <v>0</v>
      </c>
      <c r="AW1050" s="362">
        <f>MAX(STH!AS1059,STH!CA1059)</f>
        <v>0</v>
      </c>
      <c r="AX1050" s="362">
        <f>MAX(STH!AT1059,STH!CB1059)</f>
        <v>0</v>
      </c>
      <c r="AY1050" s="362">
        <f>MAX(STH!AU1059,STH!CC1059)</f>
        <v>0</v>
      </c>
      <c r="AZ1050" s="362">
        <f>MAX(STH!AV1059,STH!CD1059)</f>
        <v>0</v>
      </c>
      <c r="BA1050" s="362">
        <f>MAX(STH!AW1059,STH!CE1059)</f>
        <v>0</v>
      </c>
      <c r="BB1050" s="362">
        <f>MAX(STH!AX1059,STH!CF1059)</f>
        <v>0</v>
      </c>
      <c r="BC1050" s="362">
        <f>MAX(STH!AY1059,STH!CG1059)</f>
        <v>0</v>
      </c>
      <c r="BD1050" s="362">
        <f>MAX(STH!AZ1059,STH!CH1059)</f>
        <v>0</v>
      </c>
      <c r="BE1050" s="362">
        <f>MAX(STH!BA1059,STH!CI1059)</f>
        <v>0</v>
      </c>
      <c r="BF1050" s="362">
        <f>MAX(STH!BB1059,STH!CJ1059)</f>
        <v>0</v>
      </c>
      <c r="BG1050" s="362">
        <f>MAX(COUNTIF(STH!BC1059,"Yes"),COUNTIF(STH!CK1059,"Yes"))</f>
        <v>0</v>
      </c>
      <c r="BH1050" s="337"/>
      <c r="BI1050" s="362">
        <f>Trachoma!Q1062</f>
        <v>0</v>
      </c>
      <c r="BJ1050" s="362">
        <f>Trachoma!AK1062</f>
        <v>0</v>
      </c>
      <c r="BK1050" s="362">
        <f>Trachoma!AL1062</f>
        <v>0</v>
      </c>
      <c r="BL1050" s="362">
        <f>Trachoma!AN1062</f>
        <v>0</v>
      </c>
      <c r="BM1050" s="362">
        <f>Trachoma!AO1062</f>
        <v>0</v>
      </c>
      <c r="BN1050" s="362">
        <f>Trachoma!AT1062</f>
        <v>0</v>
      </c>
      <c r="BO1050" s="362">
        <f>Trachoma!AU1062</f>
        <v>0</v>
      </c>
      <c r="BP1050" s="362">
        <f>Trachoma!AV1062</f>
        <v>0</v>
      </c>
      <c r="BQ1050" s="362">
        <f>Trachoma!AW1062</f>
        <v>0</v>
      </c>
      <c r="BR1050" s="362">
        <f>COUNTIF(Trachoma!AX1062,"Yes")</f>
        <v>0</v>
      </c>
      <c r="BS1050" s="337"/>
      <c r="BT1050" s="362">
        <f t="shared" si="174"/>
        <v>0</v>
      </c>
      <c r="BU1050" s="362">
        <f t="shared" si="175"/>
        <v>0</v>
      </c>
      <c r="BV1050" s="362">
        <f t="shared" si="176"/>
        <v>0</v>
      </c>
      <c r="BW1050" s="362">
        <f t="shared" si="177"/>
        <v>0</v>
      </c>
      <c r="BX1050" s="362">
        <f t="shared" si="178"/>
        <v>0</v>
      </c>
      <c r="BY1050" s="362">
        <f t="shared" si="180"/>
        <v>0</v>
      </c>
      <c r="BZ1050" s="362">
        <f t="shared" si="181"/>
        <v>0</v>
      </c>
      <c r="CA1050" s="362">
        <f t="shared" si="182"/>
        <v>0</v>
      </c>
      <c r="CB1050" s="362">
        <f t="shared" si="183"/>
        <v>0</v>
      </c>
      <c r="CC1050" s="362">
        <f t="shared" si="179"/>
        <v>0</v>
      </c>
    </row>
    <row r="1051" spans="2:81" x14ac:dyDescent="0.25">
      <c r="B1051" s="147">
        <f>Demography!B1059</f>
        <v>0</v>
      </c>
      <c r="C1051" s="147">
        <f>Demography!C1059</f>
        <v>0</v>
      </c>
      <c r="D1051" s="148">
        <f>Demography!D1059</f>
        <v>0</v>
      </c>
      <c r="E1051" s="55"/>
      <c r="F1051" s="148">
        <f>LF!M1058</f>
        <v>0</v>
      </c>
      <c r="G1051" s="148">
        <f>LF!AE1058</f>
        <v>0</v>
      </c>
      <c r="H1051" s="148">
        <f>LF!AF1058</f>
        <v>0</v>
      </c>
      <c r="I1051" s="148">
        <f>LF!AH1058</f>
        <v>0</v>
      </c>
      <c r="J1051" s="148">
        <f>LF!AI1058</f>
        <v>0</v>
      </c>
      <c r="K1051" s="148">
        <f>LF!AK1058</f>
        <v>0</v>
      </c>
      <c r="L1051" s="148">
        <f>LF!AM1058</f>
        <v>0</v>
      </c>
      <c r="M1051" s="148">
        <f>LF!AN1058</f>
        <v>0</v>
      </c>
      <c r="N1051" s="148">
        <f>LF!AO1058</f>
        <v>0</v>
      </c>
      <c r="O1051" s="148">
        <f>LF!AP1058</f>
        <v>0</v>
      </c>
      <c r="P1051" s="148">
        <f>LF!AQ1058</f>
        <v>0</v>
      </c>
      <c r="Q1051" s="148">
        <f>COUNTIF(LF!AR1058,"Yes")</f>
        <v>0</v>
      </c>
      <c r="R1051" s="55"/>
      <c r="S1051" s="148">
        <f>Oncho!K1058</f>
        <v>0</v>
      </c>
      <c r="T1051" s="148">
        <f>MAX(Oncho!AB1058,Oncho!BA1058)</f>
        <v>0</v>
      </c>
      <c r="U1051" s="148">
        <f>MAX(Oncho!AC1058,Oncho!BB1058)</f>
        <v>0</v>
      </c>
      <c r="V1051" s="148">
        <f>MAX(Oncho!AE1058,Oncho!BD1058)</f>
        <v>0</v>
      </c>
      <c r="W1051" s="148">
        <f>MAX(Oncho!AF1058,Oncho!BE1058)</f>
        <v>0</v>
      </c>
      <c r="X1051" s="148">
        <f>MAX(Oncho!AG1058,Oncho!BF1058)</f>
        <v>0</v>
      </c>
      <c r="Y1051" s="148">
        <f>MAX(Oncho!AH1058,Oncho!BG1058)</f>
        <v>0</v>
      </c>
      <c r="Z1051" s="148">
        <f>MAX(Oncho!AI1058,Oncho!BH1058)</f>
        <v>0</v>
      </c>
      <c r="AA1051" s="148">
        <f>MAX(Oncho!AJ1058,Oncho!BI1058)</f>
        <v>0</v>
      </c>
      <c r="AB1051" s="148">
        <f>MAX(COUNTIF(Oncho!AK1058,"Yes"),COUNTIF(Oncho!BJ1058,"Yes"))</f>
        <v>0</v>
      </c>
      <c r="AC1051" s="55"/>
      <c r="AD1051" s="148">
        <f>Schisto!P1060</f>
        <v>0</v>
      </c>
      <c r="AE1051" s="148">
        <f>Schisto!AI1060</f>
        <v>0</v>
      </c>
      <c r="AF1051" s="148">
        <f>Schisto!AJ1060</f>
        <v>0</v>
      </c>
      <c r="AG1051" s="148">
        <f>Schisto!AN1060</f>
        <v>0</v>
      </c>
      <c r="AH1051" s="148">
        <f>Schisto!AO1060</f>
        <v>0</v>
      </c>
      <c r="AI1051" s="148">
        <f>Schisto!AT1060</f>
        <v>0</v>
      </c>
      <c r="AJ1051" s="148">
        <f>Schisto!AU1060</f>
        <v>0</v>
      </c>
      <c r="AK1051" s="148">
        <f>Schisto!AV1060</f>
        <v>0</v>
      </c>
      <c r="AL1051" s="148">
        <f>Schisto!AW1060</f>
        <v>0</v>
      </c>
      <c r="AM1051" s="148">
        <f>COUNTIF(Schisto!AX1060,"Yes")</f>
        <v>0</v>
      </c>
      <c r="AN1051" s="55"/>
      <c r="AO1051" s="148">
        <f>STH!P1060</f>
        <v>0</v>
      </c>
      <c r="AP1051" s="148">
        <f>MAX(STH!AK1060,STH!BS1060)</f>
        <v>0</v>
      </c>
      <c r="AQ1051" s="148">
        <f>MAX(STH!AL1060,STH!BT1060)</f>
        <v>0</v>
      </c>
      <c r="AR1051" s="148">
        <f>MAX(STH!AM1060,STH!BU1060)</f>
        <v>0</v>
      </c>
      <c r="AS1051" s="148">
        <f>MAX(STH!AN1060,STH!BV1060)</f>
        <v>0</v>
      </c>
      <c r="AT1051" s="148">
        <f>MAX(STH!AO1060,STH!BW1060)</f>
        <v>0</v>
      </c>
      <c r="AU1051" s="148">
        <f>MAX(STH!AQ1060,STH!BY1060)</f>
        <v>0</v>
      </c>
      <c r="AV1051" s="148">
        <f>MAX(STH!AR1060,STH!BZ1060)</f>
        <v>0</v>
      </c>
      <c r="AW1051" s="148">
        <f>MAX(STH!AS1060,STH!CA1060)</f>
        <v>0</v>
      </c>
      <c r="AX1051" s="148">
        <f>MAX(STH!AT1060,STH!CB1060)</f>
        <v>0</v>
      </c>
      <c r="AY1051" s="148">
        <f>MAX(STH!AU1060,STH!CC1060)</f>
        <v>0</v>
      </c>
      <c r="AZ1051" s="148">
        <f>MAX(STH!AV1060,STH!CD1060)</f>
        <v>0</v>
      </c>
      <c r="BA1051" s="148">
        <f>MAX(STH!AW1060,STH!CE1060)</f>
        <v>0</v>
      </c>
      <c r="BB1051" s="148">
        <f>MAX(STH!AX1060,STH!CF1060)</f>
        <v>0</v>
      </c>
      <c r="BC1051" s="148">
        <f>MAX(STH!AY1060,STH!CG1060)</f>
        <v>0</v>
      </c>
      <c r="BD1051" s="148">
        <f>MAX(STH!AZ1060,STH!CH1060)</f>
        <v>0</v>
      </c>
      <c r="BE1051" s="148">
        <f>MAX(STH!BA1060,STH!CI1060)</f>
        <v>0</v>
      </c>
      <c r="BF1051" s="148">
        <f>MAX(STH!BB1060,STH!CJ1060)</f>
        <v>0</v>
      </c>
      <c r="BG1051" s="148">
        <f>MAX(COUNTIF(STH!BC1060,"Yes"),COUNTIF(STH!CK1060,"Yes"))</f>
        <v>0</v>
      </c>
      <c r="BH1051" s="55"/>
      <c r="BI1051" s="148">
        <f>Trachoma!Q1063</f>
        <v>0</v>
      </c>
      <c r="BJ1051" s="148">
        <f>Trachoma!AK1063</f>
        <v>0</v>
      </c>
      <c r="BK1051" s="148">
        <f>Trachoma!AL1063</f>
        <v>0</v>
      </c>
      <c r="BL1051" s="148">
        <f>Trachoma!AN1063</f>
        <v>0</v>
      </c>
      <c r="BM1051" s="148">
        <f>Trachoma!AO1063</f>
        <v>0</v>
      </c>
      <c r="BN1051" s="148">
        <f>Trachoma!AT1063</f>
        <v>0</v>
      </c>
      <c r="BO1051" s="148">
        <f>Trachoma!AU1063</f>
        <v>0</v>
      </c>
      <c r="BP1051" s="148">
        <f>Trachoma!AV1063</f>
        <v>0</v>
      </c>
      <c r="BQ1051" s="148">
        <f>Trachoma!AW1063</f>
        <v>0</v>
      </c>
      <c r="BR1051" s="148">
        <f>COUNTIF(Trachoma!AX1063,"Yes")</f>
        <v>0</v>
      </c>
      <c r="BS1051" s="55"/>
      <c r="BT1051" s="148">
        <f t="shared" si="174"/>
        <v>0</v>
      </c>
      <c r="BU1051" s="148">
        <f t="shared" si="175"/>
        <v>0</v>
      </c>
      <c r="BV1051" s="148">
        <f t="shared" si="176"/>
        <v>0</v>
      </c>
      <c r="BW1051" s="148">
        <f t="shared" si="177"/>
        <v>0</v>
      </c>
      <c r="BX1051" s="148">
        <f t="shared" si="178"/>
        <v>0</v>
      </c>
      <c r="BY1051" s="148">
        <f t="shared" si="180"/>
        <v>0</v>
      </c>
      <c r="BZ1051" s="148">
        <f t="shared" si="181"/>
        <v>0</v>
      </c>
      <c r="CA1051" s="148">
        <f t="shared" si="182"/>
        <v>0</v>
      </c>
      <c r="CB1051" s="148">
        <f t="shared" si="183"/>
        <v>0</v>
      </c>
      <c r="CC1051" s="148">
        <f t="shared" si="179"/>
        <v>0</v>
      </c>
    </row>
    <row r="1052" spans="2:81" x14ac:dyDescent="0.25">
      <c r="B1052" s="361">
        <f>Demography!B1060</f>
        <v>0</v>
      </c>
      <c r="C1052" s="361">
        <f>Demography!C1060</f>
        <v>0</v>
      </c>
      <c r="D1052" s="362">
        <f>Demography!D1060</f>
        <v>0</v>
      </c>
      <c r="E1052" s="337"/>
      <c r="F1052" s="362">
        <f>LF!M1059</f>
        <v>0</v>
      </c>
      <c r="G1052" s="362">
        <f>LF!AE1059</f>
        <v>0</v>
      </c>
      <c r="H1052" s="362">
        <f>LF!AF1059</f>
        <v>0</v>
      </c>
      <c r="I1052" s="362">
        <f>LF!AH1059</f>
        <v>0</v>
      </c>
      <c r="J1052" s="362">
        <f>LF!AI1059</f>
        <v>0</v>
      </c>
      <c r="K1052" s="362">
        <f>LF!AK1059</f>
        <v>0</v>
      </c>
      <c r="L1052" s="362">
        <f>LF!AM1059</f>
        <v>0</v>
      </c>
      <c r="M1052" s="362">
        <f>LF!AN1059</f>
        <v>0</v>
      </c>
      <c r="N1052" s="362">
        <f>LF!AO1059</f>
        <v>0</v>
      </c>
      <c r="O1052" s="362">
        <f>LF!AP1059</f>
        <v>0</v>
      </c>
      <c r="P1052" s="362">
        <f>LF!AQ1059</f>
        <v>0</v>
      </c>
      <c r="Q1052" s="362">
        <f>COUNTIF(LF!AR1059,"Yes")</f>
        <v>0</v>
      </c>
      <c r="R1052" s="337"/>
      <c r="S1052" s="362">
        <f>Oncho!K1059</f>
        <v>0</v>
      </c>
      <c r="T1052" s="362">
        <f>MAX(Oncho!AB1059,Oncho!BA1059)</f>
        <v>0</v>
      </c>
      <c r="U1052" s="362">
        <f>MAX(Oncho!AC1059,Oncho!BB1059)</f>
        <v>0</v>
      </c>
      <c r="V1052" s="362">
        <f>MAX(Oncho!AE1059,Oncho!BD1059)</f>
        <v>0</v>
      </c>
      <c r="W1052" s="362">
        <f>MAX(Oncho!AF1059,Oncho!BE1059)</f>
        <v>0</v>
      </c>
      <c r="X1052" s="362">
        <f>MAX(Oncho!AG1059,Oncho!BF1059)</f>
        <v>0</v>
      </c>
      <c r="Y1052" s="362">
        <f>MAX(Oncho!AH1059,Oncho!BG1059)</f>
        <v>0</v>
      </c>
      <c r="Z1052" s="362">
        <f>MAX(Oncho!AI1059,Oncho!BH1059)</f>
        <v>0</v>
      </c>
      <c r="AA1052" s="362">
        <f>MAX(Oncho!AJ1059,Oncho!BI1059)</f>
        <v>0</v>
      </c>
      <c r="AB1052" s="362">
        <f>MAX(COUNTIF(Oncho!AK1059,"Yes"),COUNTIF(Oncho!BJ1059,"Yes"))</f>
        <v>0</v>
      </c>
      <c r="AC1052" s="337"/>
      <c r="AD1052" s="362">
        <f>Schisto!P1061</f>
        <v>0</v>
      </c>
      <c r="AE1052" s="362">
        <f>Schisto!AI1061</f>
        <v>0</v>
      </c>
      <c r="AF1052" s="362">
        <f>Schisto!AJ1061</f>
        <v>0</v>
      </c>
      <c r="AG1052" s="362">
        <f>Schisto!AN1061</f>
        <v>0</v>
      </c>
      <c r="AH1052" s="362">
        <f>Schisto!AO1061</f>
        <v>0</v>
      </c>
      <c r="AI1052" s="362">
        <f>Schisto!AT1061</f>
        <v>0</v>
      </c>
      <c r="AJ1052" s="362">
        <f>Schisto!AU1061</f>
        <v>0</v>
      </c>
      <c r="AK1052" s="362">
        <f>Schisto!AV1061</f>
        <v>0</v>
      </c>
      <c r="AL1052" s="362">
        <f>Schisto!AW1061</f>
        <v>0</v>
      </c>
      <c r="AM1052" s="362">
        <f>COUNTIF(Schisto!AX1061,"Yes")</f>
        <v>0</v>
      </c>
      <c r="AN1052" s="337"/>
      <c r="AO1052" s="362">
        <f>STH!P1061</f>
        <v>0</v>
      </c>
      <c r="AP1052" s="362">
        <f>MAX(STH!AK1061,STH!BS1061)</f>
        <v>0</v>
      </c>
      <c r="AQ1052" s="362">
        <f>MAX(STH!AL1061,STH!BT1061)</f>
        <v>0</v>
      </c>
      <c r="AR1052" s="362">
        <f>MAX(STH!AM1061,STH!BU1061)</f>
        <v>0</v>
      </c>
      <c r="AS1052" s="362">
        <f>MAX(STH!AN1061,STH!BV1061)</f>
        <v>0</v>
      </c>
      <c r="AT1052" s="362">
        <f>MAX(STH!AO1061,STH!BW1061)</f>
        <v>0</v>
      </c>
      <c r="AU1052" s="362">
        <f>MAX(STH!AQ1061,STH!BY1061)</f>
        <v>0</v>
      </c>
      <c r="AV1052" s="362">
        <f>MAX(STH!AR1061,STH!BZ1061)</f>
        <v>0</v>
      </c>
      <c r="AW1052" s="362">
        <f>MAX(STH!AS1061,STH!CA1061)</f>
        <v>0</v>
      </c>
      <c r="AX1052" s="362">
        <f>MAX(STH!AT1061,STH!CB1061)</f>
        <v>0</v>
      </c>
      <c r="AY1052" s="362">
        <f>MAX(STH!AU1061,STH!CC1061)</f>
        <v>0</v>
      </c>
      <c r="AZ1052" s="362">
        <f>MAX(STH!AV1061,STH!CD1061)</f>
        <v>0</v>
      </c>
      <c r="BA1052" s="362">
        <f>MAX(STH!AW1061,STH!CE1061)</f>
        <v>0</v>
      </c>
      <c r="BB1052" s="362">
        <f>MAX(STH!AX1061,STH!CF1061)</f>
        <v>0</v>
      </c>
      <c r="BC1052" s="362">
        <f>MAX(STH!AY1061,STH!CG1061)</f>
        <v>0</v>
      </c>
      <c r="BD1052" s="362">
        <f>MAX(STH!AZ1061,STH!CH1061)</f>
        <v>0</v>
      </c>
      <c r="BE1052" s="362">
        <f>MAX(STH!BA1061,STH!CI1061)</f>
        <v>0</v>
      </c>
      <c r="BF1052" s="362">
        <f>MAX(STH!BB1061,STH!CJ1061)</f>
        <v>0</v>
      </c>
      <c r="BG1052" s="362">
        <f>MAX(COUNTIF(STH!BC1061,"Yes"),COUNTIF(STH!CK1061,"Yes"))</f>
        <v>0</v>
      </c>
      <c r="BH1052" s="337"/>
      <c r="BI1052" s="362">
        <f>Trachoma!Q1064</f>
        <v>0</v>
      </c>
      <c r="BJ1052" s="362">
        <f>Trachoma!AK1064</f>
        <v>0</v>
      </c>
      <c r="BK1052" s="362">
        <f>Trachoma!AL1064</f>
        <v>0</v>
      </c>
      <c r="BL1052" s="362">
        <f>Trachoma!AN1064</f>
        <v>0</v>
      </c>
      <c r="BM1052" s="362">
        <f>Trachoma!AO1064</f>
        <v>0</v>
      </c>
      <c r="BN1052" s="362">
        <f>Trachoma!AT1064</f>
        <v>0</v>
      </c>
      <c r="BO1052" s="362">
        <f>Trachoma!AU1064</f>
        <v>0</v>
      </c>
      <c r="BP1052" s="362">
        <f>Trachoma!AV1064</f>
        <v>0</v>
      </c>
      <c r="BQ1052" s="362">
        <f>Trachoma!AW1064</f>
        <v>0</v>
      </c>
      <c r="BR1052" s="362">
        <f>COUNTIF(Trachoma!AX1064,"Yes")</f>
        <v>0</v>
      </c>
      <c r="BS1052" s="337"/>
      <c r="BT1052" s="362">
        <f t="shared" si="174"/>
        <v>0</v>
      </c>
      <c r="BU1052" s="362">
        <f t="shared" si="175"/>
        <v>0</v>
      </c>
      <c r="BV1052" s="362">
        <f t="shared" si="176"/>
        <v>0</v>
      </c>
      <c r="BW1052" s="362">
        <f t="shared" si="177"/>
        <v>0</v>
      </c>
      <c r="BX1052" s="362">
        <f t="shared" si="178"/>
        <v>0</v>
      </c>
      <c r="BY1052" s="362">
        <f t="shared" si="180"/>
        <v>0</v>
      </c>
      <c r="BZ1052" s="362">
        <f t="shared" si="181"/>
        <v>0</v>
      </c>
      <c r="CA1052" s="362">
        <f t="shared" si="182"/>
        <v>0</v>
      </c>
      <c r="CB1052" s="362">
        <f t="shared" si="183"/>
        <v>0</v>
      </c>
      <c r="CC1052" s="362">
        <f t="shared" si="179"/>
        <v>0</v>
      </c>
    </row>
    <row r="1053" spans="2:81" x14ac:dyDescent="0.25">
      <c r="B1053" s="147">
        <f>Demography!B1061</f>
        <v>0</v>
      </c>
      <c r="C1053" s="147">
        <f>Demography!C1061</f>
        <v>0</v>
      </c>
      <c r="D1053" s="148">
        <f>Demography!D1061</f>
        <v>0</v>
      </c>
      <c r="E1053" s="55"/>
      <c r="F1053" s="148">
        <f>LF!M1060</f>
        <v>0</v>
      </c>
      <c r="G1053" s="148">
        <f>LF!AE1060</f>
        <v>0</v>
      </c>
      <c r="H1053" s="148">
        <f>LF!AF1060</f>
        <v>0</v>
      </c>
      <c r="I1053" s="148">
        <f>LF!AH1060</f>
        <v>0</v>
      </c>
      <c r="J1053" s="148">
        <f>LF!AI1060</f>
        <v>0</v>
      </c>
      <c r="K1053" s="148">
        <f>LF!AK1060</f>
        <v>0</v>
      </c>
      <c r="L1053" s="148">
        <f>LF!AM1060</f>
        <v>0</v>
      </c>
      <c r="M1053" s="148">
        <f>LF!AN1060</f>
        <v>0</v>
      </c>
      <c r="N1053" s="148">
        <f>LF!AO1060</f>
        <v>0</v>
      </c>
      <c r="O1053" s="148">
        <f>LF!AP1060</f>
        <v>0</v>
      </c>
      <c r="P1053" s="148">
        <f>LF!AQ1060</f>
        <v>0</v>
      </c>
      <c r="Q1053" s="148">
        <f>COUNTIF(LF!AR1060,"Yes")</f>
        <v>0</v>
      </c>
      <c r="R1053" s="55"/>
      <c r="S1053" s="148">
        <f>Oncho!K1060</f>
        <v>0</v>
      </c>
      <c r="T1053" s="148">
        <f>MAX(Oncho!AB1060,Oncho!BA1060)</f>
        <v>0</v>
      </c>
      <c r="U1053" s="148">
        <f>MAX(Oncho!AC1060,Oncho!BB1060)</f>
        <v>0</v>
      </c>
      <c r="V1053" s="148">
        <f>MAX(Oncho!AE1060,Oncho!BD1060)</f>
        <v>0</v>
      </c>
      <c r="W1053" s="148">
        <f>MAX(Oncho!AF1060,Oncho!BE1060)</f>
        <v>0</v>
      </c>
      <c r="X1053" s="148">
        <f>MAX(Oncho!AG1060,Oncho!BF1060)</f>
        <v>0</v>
      </c>
      <c r="Y1053" s="148">
        <f>MAX(Oncho!AH1060,Oncho!BG1060)</f>
        <v>0</v>
      </c>
      <c r="Z1053" s="148">
        <f>MAX(Oncho!AI1060,Oncho!BH1060)</f>
        <v>0</v>
      </c>
      <c r="AA1053" s="148">
        <f>MAX(Oncho!AJ1060,Oncho!BI1060)</f>
        <v>0</v>
      </c>
      <c r="AB1053" s="148">
        <f>MAX(COUNTIF(Oncho!AK1060,"Yes"),COUNTIF(Oncho!BJ1060,"Yes"))</f>
        <v>0</v>
      </c>
      <c r="AC1053" s="55"/>
      <c r="AD1053" s="148">
        <f>Schisto!P1062</f>
        <v>0</v>
      </c>
      <c r="AE1053" s="148">
        <f>Schisto!AI1062</f>
        <v>0</v>
      </c>
      <c r="AF1053" s="148">
        <f>Schisto!AJ1062</f>
        <v>0</v>
      </c>
      <c r="AG1053" s="148">
        <f>Schisto!AN1062</f>
        <v>0</v>
      </c>
      <c r="AH1053" s="148">
        <f>Schisto!AO1062</f>
        <v>0</v>
      </c>
      <c r="AI1053" s="148">
        <f>Schisto!AT1062</f>
        <v>0</v>
      </c>
      <c r="AJ1053" s="148">
        <f>Schisto!AU1062</f>
        <v>0</v>
      </c>
      <c r="AK1053" s="148">
        <f>Schisto!AV1062</f>
        <v>0</v>
      </c>
      <c r="AL1053" s="148">
        <f>Schisto!AW1062</f>
        <v>0</v>
      </c>
      <c r="AM1053" s="148">
        <f>COUNTIF(Schisto!AX1062,"Yes")</f>
        <v>0</v>
      </c>
      <c r="AN1053" s="55"/>
      <c r="AO1053" s="148">
        <f>STH!P1062</f>
        <v>0</v>
      </c>
      <c r="AP1053" s="148">
        <f>MAX(STH!AK1062,STH!BS1062)</f>
        <v>0</v>
      </c>
      <c r="AQ1053" s="148">
        <f>MAX(STH!AL1062,STH!BT1062)</f>
        <v>0</v>
      </c>
      <c r="AR1053" s="148">
        <f>MAX(STH!AM1062,STH!BU1062)</f>
        <v>0</v>
      </c>
      <c r="AS1053" s="148">
        <f>MAX(STH!AN1062,STH!BV1062)</f>
        <v>0</v>
      </c>
      <c r="AT1053" s="148">
        <f>MAX(STH!AO1062,STH!BW1062)</f>
        <v>0</v>
      </c>
      <c r="AU1053" s="148">
        <f>MAX(STH!AQ1062,STH!BY1062)</f>
        <v>0</v>
      </c>
      <c r="AV1053" s="148">
        <f>MAX(STH!AR1062,STH!BZ1062)</f>
        <v>0</v>
      </c>
      <c r="AW1053" s="148">
        <f>MAX(STH!AS1062,STH!CA1062)</f>
        <v>0</v>
      </c>
      <c r="AX1053" s="148">
        <f>MAX(STH!AT1062,STH!CB1062)</f>
        <v>0</v>
      </c>
      <c r="AY1053" s="148">
        <f>MAX(STH!AU1062,STH!CC1062)</f>
        <v>0</v>
      </c>
      <c r="AZ1053" s="148">
        <f>MAX(STH!AV1062,STH!CD1062)</f>
        <v>0</v>
      </c>
      <c r="BA1053" s="148">
        <f>MAX(STH!AW1062,STH!CE1062)</f>
        <v>0</v>
      </c>
      <c r="BB1053" s="148">
        <f>MAX(STH!AX1062,STH!CF1062)</f>
        <v>0</v>
      </c>
      <c r="BC1053" s="148">
        <f>MAX(STH!AY1062,STH!CG1062)</f>
        <v>0</v>
      </c>
      <c r="BD1053" s="148">
        <f>MAX(STH!AZ1062,STH!CH1062)</f>
        <v>0</v>
      </c>
      <c r="BE1053" s="148">
        <f>MAX(STH!BA1062,STH!CI1062)</f>
        <v>0</v>
      </c>
      <c r="BF1053" s="148">
        <f>MAX(STH!BB1062,STH!CJ1062)</f>
        <v>0</v>
      </c>
      <c r="BG1053" s="148">
        <f>MAX(COUNTIF(STH!BC1062,"Yes"),COUNTIF(STH!CK1062,"Yes"))</f>
        <v>0</v>
      </c>
      <c r="BH1053" s="55"/>
      <c r="BI1053" s="148">
        <f>Trachoma!Q1065</f>
        <v>0</v>
      </c>
      <c r="BJ1053" s="148">
        <f>Trachoma!AK1065</f>
        <v>0</v>
      </c>
      <c r="BK1053" s="148">
        <f>Trachoma!AL1065</f>
        <v>0</v>
      </c>
      <c r="BL1053" s="148">
        <f>Trachoma!AN1065</f>
        <v>0</v>
      </c>
      <c r="BM1053" s="148">
        <f>Trachoma!AO1065</f>
        <v>0</v>
      </c>
      <c r="BN1053" s="148">
        <f>Trachoma!AT1065</f>
        <v>0</v>
      </c>
      <c r="BO1053" s="148">
        <f>Trachoma!AU1065</f>
        <v>0</v>
      </c>
      <c r="BP1053" s="148">
        <f>Trachoma!AV1065</f>
        <v>0</v>
      </c>
      <c r="BQ1053" s="148">
        <f>Trachoma!AW1065</f>
        <v>0</v>
      </c>
      <c r="BR1053" s="148">
        <f>COUNTIF(Trachoma!AX1065,"Yes")</f>
        <v>0</v>
      </c>
      <c r="BS1053" s="55"/>
      <c r="BT1053" s="148">
        <f t="shared" si="174"/>
        <v>0</v>
      </c>
      <c r="BU1053" s="148">
        <f t="shared" si="175"/>
        <v>0</v>
      </c>
      <c r="BV1053" s="148">
        <f t="shared" si="176"/>
        <v>0</v>
      </c>
      <c r="BW1053" s="148">
        <f t="shared" si="177"/>
        <v>0</v>
      </c>
      <c r="BX1053" s="148">
        <f t="shared" si="178"/>
        <v>0</v>
      </c>
      <c r="BY1053" s="148">
        <f t="shared" si="180"/>
        <v>0</v>
      </c>
      <c r="BZ1053" s="148">
        <f t="shared" si="181"/>
        <v>0</v>
      </c>
      <c r="CA1053" s="148">
        <f t="shared" si="182"/>
        <v>0</v>
      </c>
      <c r="CB1053" s="148">
        <f t="shared" si="183"/>
        <v>0</v>
      </c>
      <c r="CC1053" s="148">
        <f t="shared" si="179"/>
        <v>0</v>
      </c>
    </row>
    <row r="1054" spans="2:81" x14ac:dyDescent="0.25">
      <c r="B1054" s="361">
        <f>Demography!B1062</f>
        <v>0</v>
      </c>
      <c r="C1054" s="361">
        <f>Demography!C1062</f>
        <v>0</v>
      </c>
      <c r="D1054" s="362">
        <f>Demography!D1062</f>
        <v>0</v>
      </c>
      <c r="E1054" s="337"/>
      <c r="F1054" s="362">
        <f>LF!M1061</f>
        <v>0</v>
      </c>
      <c r="G1054" s="362">
        <f>LF!AE1061</f>
        <v>0</v>
      </c>
      <c r="H1054" s="362">
        <f>LF!AF1061</f>
        <v>0</v>
      </c>
      <c r="I1054" s="362">
        <f>LF!AH1061</f>
        <v>0</v>
      </c>
      <c r="J1054" s="362">
        <f>LF!AI1061</f>
        <v>0</v>
      </c>
      <c r="K1054" s="362">
        <f>LF!AK1061</f>
        <v>0</v>
      </c>
      <c r="L1054" s="362">
        <f>LF!AM1061</f>
        <v>0</v>
      </c>
      <c r="M1054" s="362">
        <f>LF!AN1061</f>
        <v>0</v>
      </c>
      <c r="N1054" s="362">
        <f>LF!AO1061</f>
        <v>0</v>
      </c>
      <c r="O1054" s="362">
        <f>LF!AP1061</f>
        <v>0</v>
      </c>
      <c r="P1054" s="362">
        <f>LF!AQ1061</f>
        <v>0</v>
      </c>
      <c r="Q1054" s="362">
        <f>COUNTIF(LF!AR1061,"Yes")</f>
        <v>0</v>
      </c>
      <c r="R1054" s="337"/>
      <c r="S1054" s="362">
        <f>Oncho!K1061</f>
        <v>0</v>
      </c>
      <c r="T1054" s="362">
        <f>MAX(Oncho!AB1061,Oncho!BA1061)</f>
        <v>0</v>
      </c>
      <c r="U1054" s="362">
        <f>MAX(Oncho!AC1061,Oncho!BB1061)</f>
        <v>0</v>
      </c>
      <c r="V1054" s="362">
        <f>MAX(Oncho!AE1061,Oncho!BD1061)</f>
        <v>0</v>
      </c>
      <c r="W1054" s="362">
        <f>MAX(Oncho!AF1061,Oncho!BE1061)</f>
        <v>0</v>
      </c>
      <c r="X1054" s="362">
        <f>MAX(Oncho!AG1061,Oncho!BF1061)</f>
        <v>0</v>
      </c>
      <c r="Y1054" s="362">
        <f>MAX(Oncho!AH1061,Oncho!BG1061)</f>
        <v>0</v>
      </c>
      <c r="Z1054" s="362">
        <f>MAX(Oncho!AI1061,Oncho!BH1061)</f>
        <v>0</v>
      </c>
      <c r="AA1054" s="362">
        <f>MAX(Oncho!AJ1061,Oncho!BI1061)</f>
        <v>0</v>
      </c>
      <c r="AB1054" s="362">
        <f>MAX(COUNTIF(Oncho!AK1061,"Yes"),COUNTIF(Oncho!BJ1061,"Yes"))</f>
        <v>0</v>
      </c>
      <c r="AC1054" s="337"/>
      <c r="AD1054" s="362">
        <f>Schisto!P1063</f>
        <v>0</v>
      </c>
      <c r="AE1054" s="362">
        <f>Schisto!AI1063</f>
        <v>0</v>
      </c>
      <c r="AF1054" s="362">
        <f>Schisto!AJ1063</f>
        <v>0</v>
      </c>
      <c r="AG1054" s="362">
        <f>Schisto!AN1063</f>
        <v>0</v>
      </c>
      <c r="AH1054" s="362">
        <f>Schisto!AO1063</f>
        <v>0</v>
      </c>
      <c r="AI1054" s="362">
        <f>Schisto!AT1063</f>
        <v>0</v>
      </c>
      <c r="AJ1054" s="362">
        <f>Schisto!AU1063</f>
        <v>0</v>
      </c>
      <c r="AK1054" s="362">
        <f>Schisto!AV1063</f>
        <v>0</v>
      </c>
      <c r="AL1054" s="362">
        <f>Schisto!AW1063</f>
        <v>0</v>
      </c>
      <c r="AM1054" s="362">
        <f>COUNTIF(Schisto!AX1063,"Yes")</f>
        <v>0</v>
      </c>
      <c r="AN1054" s="337"/>
      <c r="AO1054" s="362">
        <f>STH!P1063</f>
        <v>0</v>
      </c>
      <c r="AP1054" s="362">
        <f>MAX(STH!AK1063,STH!BS1063)</f>
        <v>0</v>
      </c>
      <c r="AQ1054" s="362">
        <f>MAX(STH!AL1063,STH!BT1063)</f>
        <v>0</v>
      </c>
      <c r="AR1054" s="362">
        <f>MAX(STH!AM1063,STH!BU1063)</f>
        <v>0</v>
      </c>
      <c r="AS1054" s="362">
        <f>MAX(STH!AN1063,STH!BV1063)</f>
        <v>0</v>
      </c>
      <c r="AT1054" s="362">
        <f>MAX(STH!AO1063,STH!BW1063)</f>
        <v>0</v>
      </c>
      <c r="AU1054" s="362">
        <f>MAX(STH!AQ1063,STH!BY1063)</f>
        <v>0</v>
      </c>
      <c r="AV1054" s="362">
        <f>MAX(STH!AR1063,STH!BZ1063)</f>
        <v>0</v>
      </c>
      <c r="AW1054" s="362">
        <f>MAX(STH!AS1063,STH!CA1063)</f>
        <v>0</v>
      </c>
      <c r="AX1054" s="362">
        <f>MAX(STH!AT1063,STH!CB1063)</f>
        <v>0</v>
      </c>
      <c r="AY1054" s="362">
        <f>MAX(STH!AU1063,STH!CC1063)</f>
        <v>0</v>
      </c>
      <c r="AZ1054" s="362">
        <f>MAX(STH!AV1063,STH!CD1063)</f>
        <v>0</v>
      </c>
      <c r="BA1054" s="362">
        <f>MAX(STH!AW1063,STH!CE1063)</f>
        <v>0</v>
      </c>
      <c r="BB1054" s="362">
        <f>MAX(STH!AX1063,STH!CF1063)</f>
        <v>0</v>
      </c>
      <c r="BC1054" s="362">
        <f>MAX(STH!AY1063,STH!CG1063)</f>
        <v>0</v>
      </c>
      <c r="BD1054" s="362">
        <f>MAX(STH!AZ1063,STH!CH1063)</f>
        <v>0</v>
      </c>
      <c r="BE1054" s="362">
        <f>MAX(STH!BA1063,STH!CI1063)</f>
        <v>0</v>
      </c>
      <c r="BF1054" s="362">
        <f>MAX(STH!BB1063,STH!CJ1063)</f>
        <v>0</v>
      </c>
      <c r="BG1054" s="362">
        <f>MAX(COUNTIF(STH!BC1063,"Yes"),COUNTIF(STH!CK1063,"Yes"))</f>
        <v>0</v>
      </c>
      <c r="BH1054" s="337"/>
      <c r="BI1054" s="362">
        <f>Trachoma!Q1066</f>
        <v>0</v>
      </c>
      <c r="BJ1054" s="362">
        <f>Trachoma!AK1066</f>
        <v>0</v>
      </c>
      <c r="BK1054" s="362">
        <f>Trachoma!AL1066</f>
        <v>0</v>
      </c>
      <c r="BL1054" s="362">
        <f>Trachoma!AN1066</f>
        <v>0</v>
      </c>
      <c r="BM1054" s="362">
        <f>Trachoma!AO1066</f>
        <v>0</v>
      </c>
      <c r="BN1054" s="362">
        <f>Trachoma!AT1066</f>
        <v>0</v>
      </c>
      <c r="BO1054" s="362">
        <f>Trachoma!AU1066</f>
        <v>0</v>
      </c>
      <c r="BP1054" s="362">
        <f>Trachoma!AV1066</f>
        <v>0</v>
      </c>
      <c r="BQ1054" s="362">
        <f>Trachoma!AW1066</f>
        <v>0</v>
      </c>
      <c r="BR1054" s="362">
        <f>COUNTIF(Trachoma!AX1066,"Yes")</f>
        <v>0</v>
      </c>
      <c r="BS1054" s="337"/>
      <c r="BT1054" s="362">
        <f t="shared" si="174"/>
        <v>0</v>
      </c>
      <c r="BU1054" s="362">
        <f t="shared" si="175"/>
        <v>0</v>
      </c>
      <c r="BV1054" s="362">
        <f t="shared" si="176"/>
        <v>0</v>
      </c>
      <c r="BW1054" s="362">
        <f t="shared" si="177"/>
        <v>0</v>
      </c>
      <c r="BX1054" s="362">
        <f t="shared" si="178"/>
        <v>0</v>
      </c>
      <c r="BY1054" s="362">
        <f t="shared" si="180"/>
        <v>0</v>
      </c>
      <c r="BZ1054" s="362">
        <f t="shared" si="181"/>
        <v>0</v>
      </c>
      <c r="CA1054" s="362">
        <f t="shared" si="182"/>
        <v>0</v>
      </c>
      <c r="CB1054" s="362">
        <f t="shared" si="183"/>
        <v>0</v>
      </c>
      <c r="CC1054" s="362">
        <f t="shared" si="179"/>
        <v>0</v>
      </c>
    </row>
    <row r="1055" spans="2:81" x14ac:dyDescent="0.25">
      <c r="B1055" s="147">
        <f>Demography!B1063</f>
        <v>0</v>
      </c>
      <c r="C1055" s="147">
        <f>Demography!C1063</f>
        <v>0</v>
      </c>
      <c r="D1055" s="148">
        <f>Demography!D1063</f>
        <v>0</v>
      </c>
      <c r="E1055" s="55"/>
      <c r="F1055" s="148">
        <f>LF!M1062</f>
        <v>0</v>
      </c>
      <c r="G1055" s="148">
        <f>LF!AE1062</f>
        <v>0</v>
      </c>
      <c r="H1055" s="148">
        <f>LF!AF1062</f>
        <v>0</v>
      </c>
      <c r="I1055" s="148">
        <f>LF!AH1062</f>
        <v>0</v>
      </c>
      <c r="J1055" s="148">
        <f>LF!AI1062</f>
        <v>0</v>
      </c>
      <c r="K1055" s="148">
        <f>LF!AK1062</f>
        <v>0</v>
      </c>
      <c r="L1055" s="148">
        <f>LF!AM1062</f>
        <v>0</v>
      </c>
      <c r="M1055" s="148">
        <f>LF!AN1062</f>
        <v>0</v>
      </c>
      <c r="N1055" s="148">
        <f>LF!AO1062</f>
        <v>0</v>
      </c>
      <c r="O1055" s="148">
        <f>LF!AP1062</f>
        <v>0</v>
      </c>
      <c r="P1055" s="148">
        <f>LF!AQ1062</f>
        <v>0</v>
      </c>
      <c r="Q1055" s="148">
        <f>COUNTIF(LF!AR1062,"Yes")</f>
        <v>0</v>
      </c>
      <c r="R1055" s="55"/>
      <c r="S1055" s="148">
        <f>Oncho!K1062</f>
        <v>0</v>
      </c>
      <c r="T1055" s="148">
        <f>MAX(Oncho!AB1062,Oncho!BA1062)</f>
        <v>0</v>
      </c>
      <c r="U1055" s="148">
        <f>MAX(Oncho!AC1062,Oncho!BB1062)</f>
        <v>0</v>
      </c>
      <c r="V1055" s="148">
        <f>MAX(Oncho!AE1062,Oncho!BD1062)</f>
        <v>0</v>
      </c>
      <c r="W1055" s="148">
        <f>MAX(Oncho!AF1062,Oncho!BE1062)</f>
        <v>0</v>
      </c>
      <c r="X1055" s="148">
        <f>MAX(Oncho!AG1062,Oncho!BF1062)</f>
        <v>0</v>
      </c>
      <c r="Y1055" s="148">
        <f>MAX(Oncho!AH1062,Oncho!BG1062)</f>
        <v>0</v>
      </c>
      <c r="Z1055" s="148">
        <f>MAX(Oncho!AI1062,Oncho!BH1062)</f>
        <v>0</v>
      </c>
      <c r="AA1055" s="148">
        <f>MAX(Oncho!AJ1062,Oncho!BI1062)</f>
        <v>0</v>
      </c>
      <c r="AB1055" s="148">
        <f>MAX(COUNTIF(Oncho!AK1062,"Yes"),COUNTIF(Oncho!BJ1062,"Yes"))</f>
        <v>0</v>
      </c>
      <c r="AC1055" s="55"/>
      <c r="AD1055" s="148">
        <f>Schisto!P1064</f>
        <v>0</v>
      </c>
      <c r="AE1055" s="148">
        <f>Schisto!AI1064</f>
        <v>0</v>
      </c>
      <c r="AF1055" s="148">
        <f>Schisto!AJ1064</f>
        <v>0</v>
      </c>
      <c r="AG1055" s="148">
        <f>Schisto!AN1064</f>
        <v>0</v>
      </c>
      <c r="AH1055" s="148">
        <f>Schisto!AO1064</f>
        <v>0</v>
      </c>
      <c r="AI1055" s="148">
        <f>Schisto!AT1064</f>
        <v>0</v>
      </c>
      <c r="AJ1055" s="148">
        <f>Schisto!AU1064</f>
        <v>0</v>
      </c>
      <c r="AK1055" s="148">
        <f>Schisto!AV1064</f>
        <v>0</v>
      </c>
      <c r="AL1055" s="148">
        <f>Schisto!AW1064</f>
        <v>0</v>
      </c>
      <c r="AM1055" s="148">
        <f>COUNTIF(Schisto!AX1064,"Yes")</f>
        <v>0</v>
      </c>
      <c r="AN1055" s="55"/>
      <c r="AO1055" s="148">
        <f>STH!P1064</f>
        <v>0</v>
      </c>
      <c r="AP1055" s="148">
        <f>MAX(STH!AK1064,STH!BS1064)</f>
        <v>0</v>
      </c>
      <c r="AQ1055" s="148">
        <f>MAX(STH!AL1064,STH!BT1064)</f>
        <v>0</v>
      </c>
      <c r="AR1055" s="148">
        <f>MAX(STH!AM1064,STH!BU1064)</f>
        <v>0</v>
      </c>
      <c r="AS1055" s="148">
        <f>MAX(STH!AN1064,STH!BV1064)</f>
        <v>0</v>
      </c>
      <c r="AT1055" s="148">
        <f>MAX(STH!AO1064,STH!BW1064)</f>
        <v>0</v>
      </c>
      <c r="AU1055" s="148">
        <f>MAX(STH!AQ1064,STH!BY1064)</f>
        <v>0</v>
      </c>
      <c r="AV1055" s="148">
        <f>MAX(STH!AR1064,STH!BZ1064)</f>
        <v>0</v>
      </c>
      <c r="AW1055" s="148">
        <f>MAX(STH!AS1064,STH!CA1064)</f>
        <v>0</v>
      </c>
      <c r="AX1055" s="148">
        <f>MAX(STH!AT1064,STH!CB1064)</f>
        <v>0</v>
      </c>
      <c r="AY1055" s="148">
        <f>MAX(STH!AU1064,STH!CC1064)</f>
        <v>0</v>
      </c>
      <c r="AZ1055" s="148">
        <f>MAX(STH!AV1064,STH!CD1064)</f>
        <v>0</v>
      </c>
      <c r="BA1055" s="148">
        <f>MAX(STH!AW1064,STH!CE1064)</f>
        <v>0</v>
      </c>
      <c r="BB1055" s="148">
        <f>MAX(STH!AX1064,STH!CF1064)</f>
        <v>0</v>
      </c>
      <c r="BC1055" s="148">
        <f>MAX(STH!AY1064,STH!CG1064)</f>
        <v>0</v>
      </c>
      <c r="BD1055" s="148">
        <f>MAX(STH!AZ1064,STH!CH1064)</f>
        <v>0</v>
      </c>
      <c r="BE1055" s="148">
        <f>MAX(STH!BA1064,STH!CI1064)</f>
        <v>0</v>
      </c>
      <c r="BF1055" s="148">
        <f>MAX(STH!BB1064,STH!CJ1064)</f>
        <v>0</v>
      </c>
      <c r="BG1055" s="148">
        <f>MAX(COUNTIF(STH!BC1064,"Yes"),COUNTIF(STH!CK1064,"Yes"))</f>
        <v>0</v>
      </c>
      <c r="BH1055" s="55"/>
      <c r="BI1055" s="148">
        <f>Trachoma!Q1067</f>
        <v>0</v>
      </c>
      <c r="BJ1055" s="148">
        <f>Trachoma!AK1067</f>
        <v>0</v>
      </c>
      <c r="BK1055" s="148">
        <f>Trachoma!AL1067</f>
        <v>0</v>
      </c>
      <c r="BL1055" s="148">
        <f>Trachoma!AN1067</f>
        <v>0</v>
      </c>
      <c r="BM1055" s="148">
        <f>Trachoma!AO1067</f>
        <v>0</v>
      </c>
      <c r="BN1055" s="148">
        <f>Trachoma!AT1067</f>
        <v>0</v>
      </c>
      <c r="BO1055" s="148">
        <f>Trachoma!AU1067</f>
        <v>0</v>
      </c>
      <c r="BP1055" s="148">
        <f>Trachoma!AV1067</f>
        <v>0</v>
      </c>
      <c r="BQ1055" s="148">
        <f>Trachoma!AW1067</f>
        <v>0</v>
      </c>
      <c r="BR1055" s="148">
        <f>COUNTIF(Trachoma!AX1067,"Yes")</f>
        <v>0</v>
      </c>
      <c r="BS1055" s="55"/>
      <c r="BT1055" s="148">
        <f t="shared" si="174"/>
        <v>0</v>
      </c>
      <c r="BU1055" s="148">
        <f t="shared" si="175"/>
        <v>0</v>
      </c>
      <c r="BV1055" s="148">
        <f t="shared" si="176"/>
        <v>0</v>
      </c>
      <c r="BW1055" s="148">
        <f t="shared" si="177"/>
        <v>0</v>
      </c>
      <c r="BX1055" s="148">
        <f t="shared" si="178"/>
        <v>0</v>
      </c>
      <c r="BY1055" s="148">
        <f t="shared" si="180"/>
        <v>0</v>
      </c>
      <c r="BZ1055" s="148">
        <f t="shared" si="181"/>
        <v>0</v>
      </c>
      <c r="CA1055" s="148">
        <f t="shared" si="182"/>
        <v>0</v>
      </c>
      <c r="CB1055" s="148">
        <f t="shared" si="183"/>
        <v>0</v>
      </c>
      <c r="CC1055" s="148">
        <f t="shared" si="179"/>
        <v>0</v>
      </c>
    </row>
    <row r="1056" spans="2:81" x14ac:dyDescent="0.25">
      <c r="B1056" s="361">
        <f>Demography!B1064</f>
        <v>0</v>
      </c>
      <c r="C1056" s="361">
        <f>Demography!C1064</f>
        <v>0</v>
      </c>
      <c r="D1056" s="362">
        <f>Demography!D1064</f>
        <v>0</v>
      </c>
      <c r="E1056" s="337"/>
      <c r="F1056" s="362">
        <f>LF!M1063</f>
        <v>0</v>
      </c>
      <c r="G1056" s="362">
        <f>LF!AE1063</f>
        <v>0</v>
      </c>
      <c r="H1056" s="362">
        <f>LF!AF1063</f>
        <v>0</v>
      </c>
      <c r="I1056" s="362">
        <f>LF!AH1063</f>
        <v>0</v>
      </c>
      <c r="J1056" s="362">
        <f>LF!AI1063</f>
        <v>0</v>
      </c>
      <c r="K1056" s="362">
        <f>LF!AK1063</f>
        <v>0</v>
      </c>
      <c r="L1056" s="362">
        <f>LF!AM1063</f>
        <v>0</v>
      </c>
      <c r="M1056" s="362">
        <f>LF!AN1063</f>
        <v>0</v>
      </c>
      <c r="N1056" s="362">
        <f>LF!AO1063</f>
        <v>0</v>
      </c>
      <c r="O1056" s="362">
        <f>LF!AP1063</f>
        <v>0</v>
      </c>
      <c r="P1056" s="362">
        <f>LF!AQ1063</f>
        <v>0</v>
      </c>
      <c r="Q1056" s="362">
        <f>COUNTIF(LF!AR1063,"Yes")</f>
        <v>0</v>
      </c>
      <c r="R1056" s="337"/>
      <c r="S1056" s="362">
        <f>Oncho!K1063</f>
        <v>0</v>
      </c>
      <c r="T1056" s="362">
        <f>MAX(Oncho!AB1063,Oncho!BA1063)</f>
        <v>0</v>
      </c>
      <c r="U1056" s="362">
        <f>MAX(Oncho!AC1063,Oncho!BB1063)</f>
        <v>0</v>
      </c>
      <c r="V1056" s="362">
        <f>MAX(Oncho!AE1063,Oncho!BD1063)</f>
        <v>0</v>
      </c>
      <c r="W1056" s="362">
        <f>MAX(Oncho!AF1063,Oncho!BE1063)</f>
        <v>0</v>
      </c>
      <c r="X1056" s="362">
        <f>MAX(Oncho!AG1063,Oncho!BF1063)</f>
        <v>0</v>
      </c>
      <c r="Y1056" s="362">
        <f>MAX(Oncho!AH1063,Oncho!BG1063)</f>
        <v>0</v>
      </c>
      <c r="Z1056" s="362">
        <f>MAX(Oncho!AI1063,Oncho!BH1063)</f>
        <v>0</v>
      </c>
      <c r="AA1056" s="362">
        <f>MAX(Oncho!AJ1063,Oncho!BI1063)</f>
        <v>0</v>
      </c>
      <c r="AB1056" s="362">
        <f>MAX(COUNTIF(Oncho!AK1063,"Yes"),COUNTIF(Oncho!BJ1063,"Yes"))</f>
        <v>0</v>
      </c>
      <c r="AC1056" s="337"/>
      <c r="AD1056" s="362">
        <f>Schisto!P1065</f>
        <v>0</v>
      </c>
      <c r="AE1056" s="362">
        <f>Schisto!AI1065</f>
        <v>0</v>
      </c>
      <c r="AF1056" s="362">
        <f>Schisto!AJ1065</f>
        <v>0</v>
      </c>
      <c r="AG1056" s="362">
        <f>Schisto!AN1065</f>
        <v>0</v>
      </c>
      <c r="AH1056" s="362">
        <f>Schisto!AO1065</f>
        <v>0</v>
      </c>
      <c r="AI1056" s="362">
        <f>Schisto!AT1065</f>
        <v>0</v>
      </c>
      <c r="AJ1056" s="362">
        <f>Schisto!AU1065</f>
        <v>0</v>
      </c>
      <c r="AK1056" s="362">
        <f>Schisto!AV1065</f>
        <v>0</v>
      </c>
      <c r="AL1056" s="362">
        <f>Schisto!AW1065</f>
        <v>0</v>
      </c>
      <c r="AM1056" s="362">
        <f>COUNTIF(Schisto!AX1065,"Yes")</f>
        <v>0</v>
      </c>
      <c r="AN1056" s="337"/>
      <c r="AO1056" s="362">
        <f>STH!P1065</f>
        <v>0</v>
      </c>
      <c r="AP1056" s="362">
        <f>MAX(STH!AK1065,STH!BS1065)</f>
        <v>0</v>
      </c>
      <c r="AQ1056" s="362">
        <f>MAX(STH!AL1065,STH!BT1065)</f>
        <v>0</v>
      </c>
      <c r="AR1056" s="362">
        <f>MAX(STH!AM1065,STH!BU1065)</f>
        <v>0</v>
      </c>
      <c r="AS1056" s="362">
        <f>MAX(STH!AN1065,STH!BV1065)</f>
        <v>0</v>
      </c>
      <c r="AT1056" s="362">
        <f>MAX(STH!AO1065,STH!BW1065)</f>
        <v>0</v>
      </c>
      <c r="AU1056" s="362">
        <f>MAX(STH!AQ1065,STH!BY1065)</f>
        <v>0</v>
      </c>
      <c r="AV1056" s="362">
        <f>MAX(STH!AR1065,STH!BZ1065)</f>
        <v>0</v>
      </c>
      <c r="AW1056" s="362">
        <f>MAX(STH!AS1065,STH!CA1065)</f>
        <v>0</v>
      </c>
      <c r="AX1056" s="362">
        <f>MAX(STH!AT1065,STH!CB1065)</f>
        <v>0</v>
      </c>
      <c r="AY1056" s="362">
        <f>MAX(STH!AU1065,STH!CC1065)</f>
        <v>0</v>
      </c>
      <c r="AZ1056" s="362">
        <f>MAX(STH!AV1065,STH!CD1065)</f>
        <v>0</v>
      </c>
      <c r="BA1056" s="362">
        <f>MAX(STH!AW1065,STH!CE1065)</f>
        <v>0</v>
      </c>
      <c r="BB1056" s="362">
        <f>MAX(STH!AX1065,STH!CF1065)</f>
        <v>0</v>
      </c>
      <c r="BC1056" s="362">
        <f>MAX(STH!AY1065,STH!CG1065)</f>
        <v>0</v>
      </c>
      <c r="BD1056" s="362">
        <f>MAX(STH!AZ1065,STH!CH1065)</f>
        <v>0</v>
      </c>
      <c r="BE1056" s="362">
        <f>MAX(STH!BA1065,STH!CI1065)</f>
        <v>0</v>
      </c>
      <c r="BF1056" s="362">
        <f>MAX(STH!BB1065,STH!CJ1065)</f>
        <v>0</v>
      </c>
      <c r="BG1056" s="362">
        <f>MAX(COUNTIF(STH!BC1065,"Yes"),COUNTIF(STH!CK1065,"Yes"))</f>
        <v>0</v>
      </c>
      <c r="BH1056" s="337"/>
      <c r="BI1056" s="362">
        <f>Trachoma!Q1068</f>
        <v>0</v>
      </c>
      <c r="BJ1056" s="362">
        <f>Trachoma!AK1068</f>
        <v>0</v>
      </c>
      <c r="BK1056" s="362">
        <f>Trachoma!AL1068</f>
        <v>0</v>
      </c>
      <c r="BL1056" s="362">
        <f>Trachoma!AN1068</f>
        <v>0</v>
      </c>
      <c r="BM1056" s="362">
        <f>Trachoma!AO1068</f>
        <v>0</v>
      </c>
      <c r="BN1056" s="362">
        <f>Trachoma!AT1068</f>
        <v>0</v>
      </c>
      <c r="BO1056" s="362">
        <f>Trachoma!AU1068</f>
        <v>0</v>
      </c>
      <c r="BP1056" s="362">
        <f>Trachoma!AV1068</f>
        <v>0</v>
      </c>
      <c r="BQ1056" s="362">
        <f>Trachoma!AW1068</f>
        <v>0</v>
      </c>
      <c r="BR1056" s="362">
        <f>COUNTIF(Trachoma!AX1068,"Yes")</f>
        <v>0</v>
      </c>
      <c r="BS1056" s="337"/>
      <c r="BT1056" s="362">
        <f t="shared" si="174"/>
        <v>0</v>
      </c>
      <c r="BU1056" s="362">
        <f t="shared" si="175"/>
        <v>0</v>
      </c>
      <c r="BV1056" s="362">
        <f t="shared" si="176"/>
        <v>0</v>
      </c>
      <c r="BW1056" s="362">
        <f t="shared" si="177"/>
        <v>0</v>
      </c>
      <c r="BX1056" s="362">
        <f t="shared" si="178"/>
        <v>0</v>
      </c>
      <c r="BY1056" s="362">
        <f t="shared" si="180"/>
        <v>0</v>
      </c>
      <c r="BZ1056" s="362">
        <f t="shared" si="181"/>
        <v>0</v>
      </c>
      <c r="CA1056" s="362">
        <f t="shared" si="182"/>
        <v>0</v>
      </c>
      <c r="CB1056" s="362">
        <f t="shared" si="183"/>
        <v>0</v>
      </c>
      <c r="CC1056" s="362">
        <f t="shared" si="179"/>
        <v>0</v>
      </c>
    </row>
    <row r="1057" spans="2:81" x14ac:dyDescent="0.25">
      <c r="B1057" s="147">
        <f>Demography!B1065</f>
        <v>0</v>
      </c>
      <c r="C1057" s="147">
        <f>Demography!C1065</f>
        <v>0</v>
      </c>
      <c r="D1057" s="148">
        <f>Demography!D1065</f>
        <v>0</v>
      </c>
      <c r="E1057" s="55"/>
      <c r="F1057" s="148">
        <f>LF!M1064</f>
        <v>0</v>
      </c>
      <c r="G1057" s="148">
        <f>LF!AE1064</f>
        <v>0</v>
      </c>
      <c r="H1057" s="148">
        <f>LF!AF1064</f>
        <v>0</v>
      </c>
      <c r="I1057" s="148">
        <f>LF!AH1064</f>
        <v>0</v>
      </c>
      <c r="J1057" s="148">
        <f>LF!AI1064</f>
        <v>0</v>
      </c>
      <c r="K1057" s="148">
        <f>LF!AK1064</f>
        <v>0</v>
      </c>
      <c r="L1057" s="148">
        <f>LF!AM1064</f>
        <v>0</v>
      </c>
      <c r="M1057" s="148">
        <f>LF!AN1064</f>
        <v>0</v>
      </c>
      <c r="N1057" s="148">
        <f>LF!AO1064</f>
        <v>0</v>
      </c>
      <c r="O1057" s="148">
        <f>LF!AP1064</f>
        <v>0</v>
      </c>
      <c r="P1057" s="148">
        <f>LF!AQ1064</f>
        <v>0</v>
      </c>
      <c r="Q1057" s="148">
        <f>COUNTIF(LF!AR1064,"Yes")</f>
        <v>0</v>
      </c>
      <c r="R1057" s="55"/>
      <c r="S1057" s="148">
        <f>Oncho!K1064</f>
        <v>0</v>
      </c>
      <c r="T1057" s="148">
        <f>MAX(Oncho!AB1064,Oncho!BA1064)</f>
        <v>0</v>
      </c>
      <c r="U1057" s="148">
        <f>MAX(Oncho!AC1064,Oncho!BB1064)</f>
        <v>0</v>
      </c>
      <c r="V1057" s="148">
        <f>MAX(Oncho!AE1064,Oncho!BD1064)</f>
        <v>0</v>
      </c>
      <c r="W1057" s="148">
        <f>MAX(Oncho!AF1064,Oncho!BE1064)</f>
        <v>0</v>
      </c>
      <c r="X1057" s="148">
        <f>MAX(Oncho!AG1064,Oncho!BF1064)</f>
        <v>0</v>
      </c>
      <c r="Y1057" s="148">
        <f>MAX(Oncho!AH1064,Oncho!BG1064)</f>
        <v>0</v>
      </c>
      <c r="Z1057" s="148">
        <f>MAX(Oncho!AI1064,Oncho!BH1064)</f>
        <v>0</v>
      </c>
      <c r="AA1057" s="148">
        <f>MAX(Oncho!AJ1064,Oncho!BI1064)</f>
        <v>0</v>
      </c>
      <c r="AB1057" s="148">
        <f>MAX(COUNTIF(Oncho!AK1064,"Yes"),COUNTIF(Oncho!BJ1064,"Yes"))</f>
        <v>0</v>
      </c>
      <c r="AC1057" s="55"/>
      <c r="AD1057" s="148">
        <f>Schisto!P1066</f>
        <v>0</v>
      </c>
      <c r="AE1057" s="148">
        <f>Schisto!AI1066</f>
        <v>0</v>
      </c>
      <c r="AF1057" s="148">
        <f>Schisto!AJ1066</f>
        <v>0</v>
      </c>
      <c r="AG1057" s="148">
        <f>Schisto!AN1066</f>
        <v>0</v>
      </c>
      <c r="AH1057" s="148">
        <f>Schisto!AO1066</f>
        <v>0</v>
      </c>
      <c r="AI1057" s="148">
        <f>Schisto!AT1066</f>
        <v>0</v>
      </c>
      <c r="AJ1057" s="148">
        <f>Schisto!AU1066</f>
        <v>0</v>
      </c>
      <c r="AK1057" s="148">
        <f>Schisto!AV1066</f>
        <v>0</v>
      </c>
      <c r="AL1057" s="148">
        <f>Schisto!AW1066</f>
        <v>0</v>
      </c>
      <c r="AM1057" s="148">
        <f>COUNTIF(Schisto!AX1066,"Yes")</f>
        <v>0</v>
      </c>
      <c r="AN1057" s="55"/>
      <c r="AO1057" s="148">
        <f>STH!P1066</f>
        <v>0</v>
      </c>
      <c r="AP1057" s="148">
        <f>MAX(STH!AK1066,STH!BS1066)</f>
        <v>0</v>
      </c>
      <c r="AQ1057" s="148">
        <f>MAX(STH!AL1066,STH!BT1066)</f>
        <v>0</v>
      </c>
      <c r="AR1057" s="148">
        <f>MAX(STH!AM1066,STH!BU1066)</f>
        <v>0</v>
      </c>
      <c r="AS1057" s="148">
        <f>MAX(STH!AN1066,STH!BV1066)</f>
        <v>0</v>
      </c>
      <c r="AT1057" s="148">
        <f>MAX(STH!AO1066,STH!BW1066)</f>
        <v>0</v>
      </c>
      <c r="AU1057" s="148">
        <f>MAX(STH!AQ1066,STH!BY1066)</f>
        <v>0</v>
      </c>
      <c r="AV1057" s="148">
        <f>MAX(STH!AR1066,STH!BZ1066)</f>
        <v>0</v>
      </c>
      <c r="AW1057" s="148">
        <f>MAX(STH!AS1066,STH!CA1066)</f>
        <v>0</v>
      </c>
      <c r="AX1057" s="148">
        <f>MAX(STH!AT1066,STH!CB1066)</f>
        <v>0</v>
      </c>
      <c r="AY1057" s="148">
        <f>MAX(STH!AU1066,STH!CC1066)</f>
        <v>0</v>
      </c>
      <c r="AZ1057" s="148">
        <f>MAX(STH!AV1066,STH!CD1066)</f>
        <v>0</v>
      </c>
      <c r="BA1057" s="148">
        <f>MAX(STH!AW1066,STH!CE1066)</f>
        <v>0</v>
      </c>
      <c r="BB1057" s="148">
        <f>MAX(STH!AX1066,STH!CF1066)</f>
        <v>0</v>
      </c>
      <c r="BC1057" s="148">
        <f>MAX(STH!AY1066,STH!CG1066)</f>
        <v>0</v>
      </c>
      <c r="BD1057" s="148">
        <f>MAX(STH!AZ1066,STH!CH1066)</f>
        <v>0</v>
      </c>
      <c r="BE1057" s="148">
        <f>MAX(STH!BA1066,STH!CI1066)</f>
        <v>0</v>
      </c>
      <c r="BF1057" s="148">
        <f>MAX(STH!BB1066,STH!CJ1066)</f>
        <v>0</v>
      </c>
      <c r="BG1057" s="148">
        <f>MAX(COUNTIF(STH!BC1066,"Yes"),COUNTIF(STH!CK1066,"Yes"))</f>
        <v>0</v>
      </c>
      <c r="BH1057" s="55"/>
      <c r="BI1057" s="148">
        <f>Trachoma!Q1069</f>
        <v>0</v>
      </c>
      <c r="BJ1057" s="148">
        <f>Trachoma!AK1069</f>
        <v>0</v>
      </c>
      <c r="BK1057" s="148">
        <f>Trachoma!AL1069</f>
        <v>0</v>
      </c>
      <c r="BL1057" s="148">
        <f>Trachoma!AN1069</f>
        <v>0</v>
      </c>
      <c r="BM1057" s="148">
        <f>Trachoma!AO1069</f>
        <v>0</v>
      </c>
      <c r="BN1057" s="148">
        <f>Trachoma!AT1069</f>
        <v>0</v>
      </c>
      <c r="BO1057" s="148">
        <f>Trachoma!AU1069</f>
        <v>0</v>
      </c>
      <c r="BP1057" s="148">
        <f>Trachoma!AV1069</f>
        <v>0</v>
      </c>
      <c r="BQ1057" s="148">
        <f>Trachoma!AW1069</f>
        <v>0</v>
      </c>
      <c r="BR1057" s="148">
        <f>COUNTIF(Trachoma!AX1069,"Yes")</f>
        <v>0</v>
      </c>
      <c r="BS1057" s="55"/>
      <c r="BT1057" s="148">
        <f t="shared" si="174"/>
        <v>0</v>
      </c>
      <c r="BU1057" s="148">
        <f t="shared" si="175"/>
        <v>0</v>
      </c>
      <c r="BV1057" s="148">
        <f t="shared" si="176"/>
        <v>0</v>
      </c>
      <c r="BW1057" s="148">
        <f t="shared" si="177"/>
        <v>0</v>
      </c>
      <c r="BX1057" s="148">
        <f t="shared" si="178"/>
        <v>0</v>
      </c>
      <c r="BY1057" s="148">
        <f t="shared" si="180"/>
        <v>0</v>
      </c>
      <c r="BZ1057" s="148">
        <f t="shared" si="181"/>
        <v>0</v>
      </c>
      <c r="CA1057" s="148">
        <f t="shared" si="182"/>
        <v>0</v>
      </c>
      <c r="CB1057" s="148">
        <f t="shared" si="183"/>
        <v>0</v>
      </c>
      <c r="CC1057" s="148">
        <f t="shared" si="179"/>
        <v>0</v>
      </c>
    </row>
    <row r="1058" spans="2:81" x14ac:dyDescent="0.25">
      <c r="B1058" s="361">
        <f>Demography!B1066</f>
        <v>0</v>
      </c>
      <c r="C1058" s="361">
        <f>Demography!C1066</f>
        <v>0</v>
      </c>
      <c r="D1058" s="362">
        <f>Demography!D1066</f>
        <v>0</v>
      </c>
      <c r="E1058" s="337"/>
      <c r="F1058" s="362">
        <f>LF!M1065</f>
        <v>0</v>
      </c>
      <c r="G1058" s="362">
        <f>LF!AE1065</f>
        <v>0</v>
      </c>
      <c r="H1058" s="362">
        <f>LF!AF1065</f>
        <v>0</v>
      </c>
      <c r="I1058" s="362">
        <f>LF!AH1065</f>
        <v>0</v>
      </c>
      <c r="J1058" s="362">
        <f>LF!AI1065</f>
        <v>0</v>
      </c>
      <c r="K1058" s="362">
        <f>LF!AK1065</f>
        <v>0</v>
      </c>
      <c r="L1058" s="362">
        <f>LF!AM1065</f>
        <v>0</v>
      </c>
      <c r="M1058" s="362">
        <f>LF!AN1065</f>
        <v>0</v>
      </c>
      <c r="N1058" s="362">
        <f>LF!AO1065</f>
        <v>0</v>
      </c>
      <c r="O1058" s="362">
        <f>LF!AP1065</f>
        <v>0</v>
      </c>
      <c r="P1058" s="362">
        <f>LF!AQ1065</f>
        <v>0</v>
      </c>
      <c r="Q1058" s="362">
        <f>COUNTIF(LF!AR1065,"Yes")</f>
        <v>0</v>
      </c>
      <c r="R1058" s="337"/>
      <c r="S1058" s="362">
        <f>Oncho!K1065</f>
        <v>0</v>
      </c>
      <c r="T1058" s="362">
        <f>MAX(Oncho!AB1065,Oncho!BA1065)</f>
        <v>0</v>
      </c>
      <c r="U1058" s="362">
        <f>MAX(Oncho!AC1065,Oncho!BB1065)</f>
        <v>0</v>
      </c>
      <c r="V1058" s="362">
        <f>MAX(Oncho!AE1065,Oncho!BD1065)</f>
        <v>0</v>
      </c>
      <c r="W1058" s="362">
        <f>MAX(Oncho!AF1065,Oncho!BE1065)</f>
        <v>0</v>
      </c>
      <c r="X1058" s="362">
        <f>MAX(Oncho!AG1065,Oncho!BF1065)</f>
        <v>0</v>
      </c>
      <c r="Y1058" s="362">
        <f>MAX(Oncho!AH1065,Oncho!BG1065)</f>
        <v>0</v>
      </c>
      <c r="Z1058" s="362">
        <f>MAX(Oncho!AI1065,Oncho!BH1065)</f>
        <v>0</v>
      </c>
      <c r="AA1058" s="362">
        <f>MAX(Oncho!AJ1065,Oncho!BI1065)</f>
        <v>0</v>
      </c>
      <c r="AB1058" s="362">
        <f>MAX(COUNTIF(Oncho!AK1065,"Yes"),COUNTIF(Oncho!BJ1065,"Yes"))</f>
        <v>0</v>
      </c>
      <c r="AC1058" s="337"/>
      <c r="AD1058" s="362">
        <f>Schisto!P1067</f>
        <v>0</v>
      </c>
      <c r="AE1058" s="362">
        <f>Schisto!AI1067</f>
        <v>0</v>
      </c>
      <c r="AF1058" s="362">
        <f>Schisto!AJ1067</f>
        <v>0</v>
      </c>
      <c r="AG1058" s="362">
        <f>Schisto!AN1067</f>
        <v>0</v>
      </c>
      <c r="AH1058" s="362">
        <f>Schisto!AO1067</f>
        <v>0</v>
      </c>
      <c r="AI1058" s="362">
        <f>Schisto!AT1067</f>
        <v>0</v>
      </c>
      <c r="AJ1058" s="362">
        <f>Schisto!AU1067</f>
        <v>0</v>
      </c>
      <c r="AK1058" s="362">
        <f>Schisto!AV1067</f>
        <v>0</v>
      </c>
      <c r="AL1058" s="362">
        <f>Schisto!AW1067</f>
        <v>0</v>
      </c>
      <c r="AM1058" s="362">
        <f>COUNTIF(Schisto!AX1067,"Yes")</f>
        <v>0</v>
      </c>
      <c r="AN1058" s="337"/>
      <c r="AO1058" s="362">
        <f>STH!P1067</f>
        <v>0</v>
      </c>
      <c r="AP1058" s="362">
        <f>MAX(STH!AK1067,STH!BS1067)</f>
        <v>0</v>
      </c>
      <c r="AQ1058" s="362">
        <f>MAX(STH!AL1067,STH!BT1067)</f>
        <v>0</v>
      </c>
      <c r="AR1058" s="362">
        <f>MAX(STH!AM1067,STH!BU1067)</f>
        <v>0</v>
      </c>
      <c r="AS1058" s="362">
        <f>MAX(STH!AN1067,STH!BV1067)</f>
        <v>0</v>
      </c>
      <c r="AT1058" s="362">
        <f>MAX(STH!AO1067,STH!BW1067)</f>
        <v>0</v>
      </c>
      <c r="AU1058" s="362">
        <f>MAX(STH!AQ1067,STH!BY1067)</f>
        <v>0</v>
      </c>
      <c r="AV1058" s="362">
        <f>MAX(STH!AR1067,STH!BZ1067)</f>
        <v>0</v>
      </c>
      <c r="AW1058" s="362">
        <f>MAX(STH!AS1067,STH!CA1067)</f>
        <v>0</v>
      </c>
      <c r="AX1058" s="362">
        <f>MAX(STH!AT1067,STH!CB1067)</f>
        <v>0</v>
      </c>
      <c r="AY1058" s="362">
        <f>MAX(STH!AU1067,STH!CC1067)</f>
        <v>0</v>
      </c>
      <c r="AZ1058" s="362">
        <f>MAX(STH!AV1067,STH!CD1067)</f>
        <v>0</v>
      </c>
      <c r="BA1058" s="362">
        <f>MAX(STH!AW1067,STH!CE1067)</f>
        <v>0</v>
      </c>
      <c r="BB1058" s="362">
        <f>MAX(STH!AX1067,STH!CF1067)</f>
        <v>0</v>
      </c>
      <c r="BC1058" s="362">
        <f>MAX(STH!AY1067,STH!CG1067)</f>
        <v>0</v>
      </c>
      <c r="BD1058" s="362">
        <f>MAX(STH!AZ1067,STH!CH1067)</f>
        <v>0</v>
      </c>
      <c r="BE1058" s="362">
        <f>MAX(STH!BA1067,STH!CI1067)</f>
        <v>0</v>
      </c>
      <c r="BF1058" s="362">
        <f>MAX(STH!BB1067,STH!CJ1067)</f>
        <v>0</v>
      </c>
      <c r="BG1058" s="362">
        <f>MAX(COUNTIF(STH!BC1067,"Yes"),COUNTIF(STH!CK1067,"Yes"))</f>
        <v>0</v>
      </c>
      <c r="BH1058" s="337"/>
      <c r="BI1058" s="362">
        <f>Trachoma!Q1070</f>
        <v>0</v>
      </c>
      <c r="BJ1058" s="362">
        <f>Trachoma!AK1070</f>
        <v>0</v>
      </c>
      <c r="BK1058" s="362">
        <f>Trachoma!AL1070</f>
        <v>0</v>
      </c>
      <c r="BL1058" s="362">
        <f>Trachoma!AN1070</f>
        <v>0</v>
      </c>
      <c r="BM1058" s="362">
        <f>Trachoma!AO1070</f>
        <v>0</v>
      </c>
      <c r="BN1058" s="362">
        <f>Trachoma!AT1070</f>
        <v>0</v>
      </c>
      <c r="BO1058" s="362">
        <f>Trachoma!AU1070</f>
        <v>0</v>
      </c>
      <c r="BP1058" s="362">
        <f>Trachoma!AV1070</f>
        <v>0</v>
      </c>
      <c r="BQ1058" s="362">
        <f>Trachoma!AW1070</f>
        <v>0</v>
      </c>
      <c r="BR1058" s="362">
        <f>COUNTIF(Trachoma!AX1070,"Yes")</f>
        <v>0</v>
      </c>
      <c r="BS1058" s="337"/>
      <c r="BT1058" s="362">
        <f t="shared" si="174"/>
        <v>0</v>
      </c>
      <c r="BU1058" s="362">
        <f t="shared" si="175"/>
        <v>0</v>
      </c>
      <c r="BV1058" s="362">
        <f t="shared" si="176"/>
        <v>0</v>
      </c>
      <c r="BW1058" s="362">
        <f t="shared" si="177"/>
        <v>0</v>
      </c>
      <c r="BX1058" s="362">
        <f t="shared" si="178"/>
        <v>0</v>
      </c>
      <c r="BY1058" s="362">
        <f t="shared" si="180"/>
        <v>0</v>
      </c>
      <c r="BZ1058" s="362">
        <f t="shared" si="181"/>
        <v>0</v>
      </c>
      <c r="CA1058" s="362">
        <f t="shared" si="182"/>
        <v>0</v>
      </c>
      <c r="CB1058" s="362">
        <f t="shared" si="183"/>
        <v>0</v>
      </c>
      <c r="CC1058" s="362">
        <f t="shared" si="179"/>
        <v>0</v>
      </c>
    </row>
    <row r="1059" spans="2:81" x14ac:dyDescent="0.25">
      <c r="B1059" s="147">
        <f>Demography!B1067</f>
        <v>0</v>
      </c>
      <c r="C1059" s="147">
        <f>Demography!C1067</f>
        <v>0</v>
      </c>
      <c r="D1059" s="148">
        <f>Demography!D1067</f>
        <v>0</v>
      </c>
      <c r="E1059" s="55"/>
      <c r="F1059" s="148">
        <f>LF!M1066</f>
        <v>0</v>
      </c>
      <c r="G1059" s="148">
        <f>LF!AE1066</f>
        <v>0</v>
      </c>
      <c r="H1059" s="148">
        <f>LF!AF1066</f>
        <v>0</v>
      </c>
      <c r="I1059" s="148">
        <f>LF!AH1066</f>
        <v>0</v>
      </c>
      <c r="J1059" s="148">
        <f>LF!AI1066</f>
        <v>0</v>
      </c>
      <c r="K1059" s="148">
        <f>LF!AK1066</f>
        <v>0</v>
      </c>
      <c r="L1059" s="148">
        <f>LF!AM1066</f>
        <v>0</v>
      </c>
      <c r="M1059" s="148">
        <f>LF!AN1066</f>
        <v>0</v>
      </c>
      <c r="N1059" s="148">
        <f>LF!AO1066</f>
        <v>0</v>
      </c>
      <c r="O1059" s="148">
        <f>LF!AP1066</f>
        <v>0</v>
      </c>
      <c r="P1059" s="148">
        <f>LF!AQ1066</f>
        <v>0</v>
      </c>
      <c r="Q1059" s="148">
        <f>COUNTIF(LF!AR1066,"Yes")</f>
        <v>0</v>
      </c>
      <c r="R1059" s="55"/>
      <c r="S1059" s="148">
        <f>Oncho!K1066</f>
        <v>0</v>
      </c>
      <c r="T1059" s="148">
        <f>MAX(Oncho!AB1066,Oncho!BA1066)</f>
        <v>0</v>
      </c>
      <c r="U1059" s="148">
        <f>MAX(Oncho!AC1066,Oncho!BB1066)</f>
        <v>0</v>
      </c>
      <c r="V1059" s="148">
        <f>MAX(Oncho!AE1066,Oncho!BD1066)</f>
        <v>0</v>
      </c>
      <c r="W1059" s="148">
        <f>MAX(Oncho!AF1066,Oncho!BE1066)</f>
        <v>0</v>
      </c>
      <c r="X1059" s="148">
        <f>MAX(Oncho!AG1066,Oncho!BF1066)</f>
        <v>0</v>
      </c>
      <c r="Y1059" s="148">
        <f>MAX(Oncho!AH1066,Oncho!BG1066)</f>
        <v>0</v>
      </c>
      <c r="Z1059" s="148">
        <f>MAX(Oncho!AI1066,Oncho!BH1066)</f>
        <v>0</v>
      </c>
      <c r="AA1059" s="148">
        <f>MAX(Oncho!AJ1066,Oncho!BI1066)</f>
        <v>0</v>
      </c>
      <c r="AB1059" s="148">
        <f>MAX(COUNTIF(Oncho!AK1066,"Yes"),COUNTIF(Oncho!BJ1066,"Yes"))</f>
        <v>0</v>
      </c>
      <c r="AC1059" s="55"/>
      <c r="AD1059" s="148">
        <f>Schisto!P1068</f>
        <v>0</v>
      </c>
      <c r="AE1059" s="148">
        <f>Schisto!AI1068</f>
        <v>0</v>
      </c>
      <c r="AF1059" s="148">
        <f>Schisto!AJ1068</f>
        <v>0</v>
      </c>
      <c r="AG1059" s="148">
        <f>Schisto!AN1068</f>
        <v>0</v>
      </c>
      <c r="AH1059" s="148">
        <f>Schisto!AO1068</f>
        <v>0</v>
      </c>
      <c r="AI1059" s="148">
        <f>Schisto!AT1068</f>
        <v>0</v>
      </c>
      <c r="AJ1059" s="148">
        <f>Schisto!AU1068</f>
        <v>0</v>
      </c>
      <c r="AK1059" s="148">
        <f>Schisto!AV1068</f>
        <v>0</v>
      </c>
      <c r="AL1059" s="148">
        <f>Schisto!AW1068</f>
        <v>0</v>
      </c>
      <c r="AM1059" s="148">
        <f>COUNTIF(Schisto!AX1068,"Yes")</f>
        <v>0</v>
      </c>
      <c r="AN1059" s="55"/>
      <c r="AO1059" s="148">
        <f>STH!P1068</f>
        <v>0</v>
      </c>
      <c r="AP1059" s="148">
        <f>MAX(STH!AK1068,STH!BS1068)</f>
        <v>0</v>
      </c>
      <c r="AQ1059" s="148">
        <f>MAX(STH!AL1068,STH!BT1068)</f>
        <v>0</v>
      </c>
      <c r="AR1059" s="148">
        <f>MAX(STH!AM1068,STH!BU1068)</f>
        <v>0</v>
      </c>
      <c r="AS1059" s="148">
        <f>MAX(STH!AN1068,STH!BV1068)</f>
        <v>0</v>
      </c>
      <c r="AT1059" s="148">
        <f>MAX(STH!AO1068,STH!BW1068)</f>
        <v>0</v>
      </c>
      <c r="AU1059" s="148">
        <f>MAX(STH!AQ1068,STH!BY1068)</f>
        <v>0</v>
      </c>
      <c r="AV1059" s="148">
        <f>MAX(STH!AR1068,STH!BZ1068)</f>
        <v>0</v>
      </c>
      <c r="AW1059" s="148">
        <f>MAX(STH!AS1068,STH!CA1068)</f>
        <v>0</v>
      </c>
      <c r="AX1059" s="148">
        <f>MAX(STH!AT1068,STH!CB1068)</f>
        <v>0</v>
      </c>
      <c r="AY1059" s="148">
        <f>MAX(STH!AU1068,STH!CC1068)</f>
        <v>0</v>
      </c>
      <c r="AZ1059" s="148">
        <f>MAX(STH!AV1068,STH!CD1068)</f>
        <v>0</v>
      </c>
      <c r="BA1059" s="148">
        <f>MAX(STH!AW1068,STH!CE1068)</f>
        <v>0</v>
      </c>
      <c r="BB1059" s="148">
        <f>MAX(STH!AX1068,STH!CF1068)</f>
        <v>0</v>
      </c>
      <c r="BC1059" s="148">
        <f>MAX(STH!AY1068,STH!CG1068)</f>
        <v>0</v>
      </c>
      <c r="BD1059" s="148">
        <f>MAX(STH!AZ1068,STH!CH1068)</f>
        <v>0</v>
      </c>
      <c r="BE1059" s="148">
        <f>MAX(STH!BA1068,STH!CI1068)</f>
        <v>0</v>
      </c>
      <c r="BF1059" s="148">
        <f>MAX(STH!BB1068,STH!CJ1068)</f>
        <v>0</v>
      </c>
      <c r="BG1059" s="148">
        <f>MAX(COUNTIF(STH!BC1068,"Yes"),COUNTIF(STH!CK1068,"Yes"))</f>
        <v>0</v>
      </c>
      <c r="BH1059" s="55"/>
      <c r="BI1059" s="148">
        <f>Trachoma!Q1071</f>
        <v>0</v>
      </c>
      <c r="BJ1059" s="148">
        <f>Trachoma!AK1071</f>
        <v>0</v>
      </c>
      <c r="BK1059" s="148">
        <f>Trachoma!AL1071</f>
        <v>0</v>
      </c>
      <c r="BL1059" s="148">
        <f>Trachoma!AN1071</f>
        <v>0</v>
      </c>
      <c r="BM1059" s="148">
        <f>Trachoma!AO1071</f>
        <v>0</v>
      </c>
      <c r="BN1059" s="148">
        <f>Trachoma!AT1071</f>
        <v>0</v>
      </c>
      <c r="BO1059" s="148">
        <f>Trachoma!AU1071</f>
        <v>0</v>
      </c>
      <c r="BP1059" s="148">
        <f>Trachoma!AV1071</f>
        <v>0</v>
      </c>
      <c r="BQ1059" s="148">
        <f>Trachoma!AW1071</f>
        <v>0</v>
      </c>
      <c r="BR1059" s="148">
        <f>COUNTIF(Trachoma!AX1071,"Yes")</f>
        <v>0</v>
      </c>
      <c r="BS1059" s="55"/>
      <c r="BT1059" s="148">
        <f t="shared" si="174"/>
        <v>0</v>
      </c>
      <c r="BU1059" s="148">
        <f t="shared" si="175"/>
        <v>0</v>
      </c>
      <c r="BV1059" s="148">
        <f t="shared" si="176"/>
        <v>0</v>
      </c>
      <c r="BW1059" s="148">
        <f t="shared" si="177"/>
        <v>0</v>
      </c>
      <c r="BX1059" s="148">
        <f t="shared" si="178"/>
        <v>0</v>
      </c>
      <c r="BY1059" s="148">
        <f t="shared" si="180"/>
        <v>0</v>
      </c>
      <c r="BZ1059" s="148">
        <f t="shared" si="181"/>
        <v>0</v>
      </c>
      <c r="CA1059" s="148">
        <f t="shared" si="182"/>
        <v>0</v>
      </c>
      <c r="CB1059" s="148">
        <f t="shared" si="183"/>
        <v>0</v>
      </c>
      <c r="CC1059" s="148">
        <f t="shared" si="179"/>
        <v>0</v>
      </c>
    </row>
    <row r="1060" spans="2:81" x14ac:dyDescent="0.25">
      <c r="B1060" s="361">
        <f>Demography!B1068</f>
        <v>0</v>
      </c>
      <c r="C1060" s="361">
        <f>Demography!C1068</f>
        <v>0</v>
      </c>
      <c r="D1060" s="362">
        <f>Demography!D1068</f>
        <v>0</v>
      </c>
      <c r="E1060" s="337"/>
      <c r="F1060" s="362">
        <f>LF!M1067</f>
        <v>0</v>
      </c>
      <c r="G1060" s="362">
        <f>LF!AE1067</f>
        <v>0</v>
      </c>
      <c r="H1060" s="362">
        <f>LF!AF1067</f>
        <v>0</v>
      </c>
      <c r="I1060" s="362">
        <f>LF!AH1067</f>
        <v>0</v>
      </c>
      <c r="J1060" s="362">
        <f>LF!AI1067</f>
        <v>0</v>
      </c>
      <c r="K1060" s="362">
        <f>LF!AK1067</f>
        <v>0</v>
      </c>
      <c r="L1060" s="362">
        <f>LF!AM1067</f>
        <v>0</v>
      </c>
      <c r="M1060" s="362">
        <f>LF!AN1067</f>
        <v>0</v>
      </c>
      <c r="N1060" s="362">
        <f>LF!AO1067</f>
        <v>0</v>
      </c>
      <c r="O1060" s="362">
        <f>LF!AP1067</f>
        <v>0</v>
      </c>
      <c r="P1060" s="362">
        <f>LF!AQ1067</f>
        <v>0</v>
      </c>
      <c r="Q1060" s="362">
        <f>COUNTIF(LF!AR1067,"Yes")</f>
        <v>0</v>
      </c>
      <c r="R1060" s="337"/>
      <c r="S1060" s="362">
        <f>Oncho!K1067</f>
        <v>0</v>
      </c>
      <c r="T1060" s="362">
        <f>MAX(Oncho!AB1067,Oncho!BA1067)</f>
        <v>0</v>
      </c>
      <c r="U1060" s="362">
        <f>MAX(Oncho!AC1067,Oncho!BB1067)</f>
        <v>0</v>
      </c>
      <c r="V1060" s="362">
        <f>MAX(Oncho!AE1067,Oncho!BD1067)</f>
        <v>0</v>
      </c>
      <c r="W1060" s="362">
        <f>MAX(Oncho!AF1067,Oncho!BE1067)</f>
        <v>0</v>
      </c>
      <c r="X1060" s="362">
        <f>MAX(Oncho!AG1067,Oncho!BF1067)</f>
        <v>0</v>
      </c>
      <c r="Y1060" s="362">
        <f>MAX(Oncho!AH1067,Oncho!BG1067)</f>
        <v>0</v>
      </c>
      <c r="Z1060" s="362">
        <f>MAX(Oncho!AI1067,Oncho!BH1067)</f>
        <v>0</v>
      </c>
      <c r="AA1060" s="362">
        <f>MAX(Oncho!AJ1067,Oncho!BI1067)</f>
        <v>0</v>
      </c>
      <c r="AB1060" s="362">
        <f>MAX(COUNTIF(Oncho!AK1067,"Yes"),COUNTIF(Oncho!BJ1067,"Yes"))</f>
        <v>0</v>
      </c>
      <c r="AC1060" s="337"/>
      <c r="AD1060" s="362">
        <f>Schisto!P1069</f>
        <v>0</v>
      </c>
      <c r="AE1060" s="362">
        <f>Schisto!AI1069</f>
        <v>0</v>
      </c>
      <c r="AF1060" s="362">
        <f>Schisto!AJ1069</f>
        <v>0</v>
      </c>
      <c r="AG1060" s="362">
        <f>Schisto!AN1069</f>
        <v>0</v>
      </c>
      <c r="AH1060" s="362">
        <f>Schisto!AO1069</f>
        <v>0</v>
      </c>
      <c r="AI1060" s="362">
        <f>Schisto!AT1069</f>
        <v>0</v>
      </c>
      <c r="AJ1060" s="362">
        <f>Schisto!AU1069</f>
        <v>0</v>
      </c>
      <c r="AK1060" s="362">
        <f>Schisto!AV1069</f>
        <v>0</v>
      </c>
      <c r="AL1060" s="362">
        <f>Schisto!AW1069</f>
        <v>0</v>
      </c>
      <c r="AM1060" s="362">
        <f>COUNTIF(Schisto!AX1069,"Yes")</f>
        <v>0</v>
      </c>
      <c r="AN1060" s="337"/>
      <c r="AO1060" s="362">
        <f>STH!P1069</f>
        <v>0</v>
      </c>
      <c r="AP1060" s="362">
        <f>MAX(STH!AK1069,STH!BS1069)</f>
        <v>0</v>
      </c>
      <c r="AQ1060" s="362">
        <f>MAX(STH!AL1069,STH!BT1069)</f>
        <v>0</v>
      </c>
      <c r="AR1060" s="362">
        <f>MAX(STH!AM1069,STH!BU1069)</f>
        <v>0</v>
      </c>
      <c r="AS1060" s="362">
        <f>MAX(STH!AN1069,STH!BV1069)</f>
        <v>0</v>
      </c>
      <c r="AT1060" s="362">
        <f>MAX(STH!AO1069,STH!BW1069)</f>
        <v>0</v>
      </c>
      <c r="AU1060" s="362">
        <f>MAX(STH!AQ1069,STH!BY1069)</f>
        <v>0</v>
      </c>
      <c r="AV1060" s="362">
        <f>MAX(STH!AR1069,STH!BZ1069)</f>
        <v>0</v>
      </c>
      <c r="AW1060" s="362">
        <f>MAX(STH!AS1069,STH!CA1069)</f>
        <v>0</v>
      </c>
      <c r="AX1060" s="362">
        <f>MAX(STH!AT1069,STH!CB1069)</f>
        <v>0</v>
      </c>
      <c r="AY1060" s="362">
        <f>MAX(STH!AU1069,STH!CC1069)</f>
        <v>0</v>
      </c>
      <c r="AZ1060" s="362">
        <f>MAX(STH!AV1069,STH!CD1069)</f>
        <v>0</v>
      </c>
      <c r="BA1060" s="362">
        <f>MAX(STH!AW1069,STH!CE1069)</f>
        <v>0</v>
      </c>
      <c r="BB1060" s="362">
        <f>MAX(STH!AX1069,STH!CF1069)</f>
        <v>0</v>
      </c>
      <c r="BC1060" s="362">
        <f>MAX(STH!AY1069,STH!CG1069)</f>
        <v>0</v>
      </c>
      <c r="BD1060" s="362">
        <f>MAX(STH!AZ1069,STH!CH1069)</f>
        <v>0</v>
      </c>
      <c r="BE1060" s="362">
        <f>MAX(STH!BA1069,STH!CI1069)</f>
        <v>0</v>
      </c>
      <c r="BF1060" s="362">
        <f>MAX(STH!BB1069,STH!CJ1069)</f>
        <v>0</v>
      </c>
      <c r="BG1060" s="362">
        <f>MAX(COUNTIF(STH!BC1069,"Yes"),COUNTIF(STH!CK1069,"Yes"))</f>
        <v>0</v>
      </c>
      <c r="BH1060" s="337"/>
      <c r="BI1060" s="362">
        <f>Trachoma!Q1072</f>
        <v>0</v>
      </c>
      <c r="BJ1060" s="362">
        <f>Trachoma!AK1072</f>
        <v>0</v>
      </c>
      <c r="BK1060" s="362">
        <f>Trachoma!AL1072</f>
        <v>0</v>
      </c>
      <c r="BL1060" s="362">
        <f>Trachoma!AN1072</f>
        <v>0</v>
      </c>
      <c r="BM1060" s="362">
        <f>Trachoma!AO1072</f>
        <v>0</v>
      </c>
      <c r="BN1060" s="362">
        <f>Trachoma!AT1072</f>
        <v>0</v>
      </c>
      <c r="BO1060" s="362">
        <f>Trachoma!AU1072</f>
        <v>0</v>
      </c>
      <c r="BP1060" s="362">
        <f>Trachoma!AV1072</f>
        <v>0</v>
      </c>
      <c r="BQ1060" s="362">
        <f>Trachoma!AW1072</f>
        <v>0</v>
      </c>
      <c r="BR1060" s="362">
        <f>COUNTIF(Trachoma!AX1072,"Yes")</f>
        <v>0</v>
      </c>
      <c r="BS1060" s="337"/>
      <c r="BT1060" s="362">
        <f t="shared" si="174"/>
        <v>0</v>
      </c>
      <c r="BU1060" s="362">
        <f t="shared" si="175"/>
        <v>0</v>
      </c>
      <c r="BV1060" s="362">
        <f t="shared" si="176"/>
        <v>0</v>
      </c>
      <c r="BW1060" s="362">
        <f t="shared" si="177"/>
        <v>0</v>
      </c>
      <c r="BX1060" s="362">
        <f t="shared" si="178"/>
        <v>0</v>
      </c>
      <c r="BY1060" s="362">
        <f t="shared" si="180"/>
        <v>0</v>
      </c>
      <c r="BZ1060" s="362">
        <f t="shared" si="181"/>
        <v>0</v>
      </c>
      <c r="CA1060" s="362">
        <f t="shared" si="182"/>
        <v>0</v>
      </c>
      <c r="CB1060" s="362">
        <f t="shared" si="183"/>
        <v>0</v>
      </c>
      <c r="CC1060" s="362">
        <f t="shared" si="179"/>
        <v>0</v>
      </c>
    </row>
    <row r="1061" spans="2:81" x14ac:dyDescent="0.25">
      <c r="B1061" s="147">
        <f>Demography!B1069</f>
        <v>0</v>
      </c>
      <c r="C1061" s="147">
        <f>Demography!C1069</f>
        <v>0</v>
      </c>
      <c r="D1061" s="148">
        <f>Demography!D1069</f>
        <v>0</v>
      </c>
      <c r="E1061" s="55"/>
      <c r="F1061" s="148">
        <f>LF!M1068</f>
        <v>0</v>
      </c>
      <c r="G1061" s="148">
        <f>LF!AE1068</f>
        <v>0</v>
      </c>
      <c r="H1061" s="148">
        <f>LF!AF1068</f>
        <v>0</v>
      </c>
      <c r="I1061" s="148">
        <f>LF!AH1068</f>
        <v>0</v>
      </c>
      <c r="J1061" s="148">
        <f>LF!AI1068</f>
        <v>0</v>
      </c>
      <c r="K1061" s="148">
        <f>LF!AK1068</f>
        <v>0</v>
      </c>
      <c r="L1061" s="148">
        <f>LF!AM1068</f>
        <v>0</v>
      </c>
      <c r="M1061" s="148">
        <f>LF!AN1068</f>
        <v>0</v>
      </c>
      <c r="N1061" s="148">
        <f>LF!AO1068</f>
        <v>0</v>
      </c>
      <c r="O1061" s="148">
        <f>LF!AP1068</f>
        <v>0</v>
      </c>
      <c r="P1061" s="148">
        <f>LF!AQ1068</f>
        <v>0</v>
      </c>
      <c r="Q1061" s="148">
        <f>COUNTIF(LF!AR1068,"Yes")</f>
        <v>0</v>
      </c>
      <c r="R1061" s="55"/>
      <c r="S1061" s="148">
        <f>Oncho!K1068</f>
        <v>0</v>
      </c>
      <c r="T1061" s="148">
        <f>MAX(Oncho!AB1068,Oncho!BA1068)</f>
        <v>0</v>
      </c>
      <c r="U1061" s="148">
        <f>MAX(Oncho!AC1068,Oncho!BB1068)</f>
        <v>0</v>
      </c>
      <c r="V1061" s="148">
        <f>MAX(Oncho!AE1068,Oncho!BD1068)</f>
        <v>0</v>
      </c>
      <c r="W1061" s="148">
        <f>MAX(Oncho!AF1068,Oncho!BE1068)</f>
        <v>0</v>
      </c>
      <c r="X1061" s="148">
        <f>MAX(Oncho!AG1068,Oncho!BF1068)</f>
        <v>0</v>
      </c>
      <c r="Y1061" s="148">
        <f>MAX(Oncho!AH1068,Oncho!BG1068)</f>
        <v>0</v>
      </c>
      <c r="Z1061" s="148">
        <f>MAX(Oncho!AI1068,Oncho!BH1068)</f>
        <v>0</v>
      </c>
      <c r="AA1061" s="148">
        <f>MAX(Oncho!AJ1068,Oncho!BI1068)</f>
        <v>0</v>
      </c>
      <c r="AB1061" s="148">
        <f>MAX(COUNTIF(Oncho!AK1068,"Yes"),COUNTIF(Oncho!BJ1068,"Yes"))</f>
        <v>0</v>
      </c>
      <c r="AC1061" s="55"/>
      <c r="AD1061" s="148">
        <f>Schisto!P1070</f>
        <v>0</v>
      </c>
      <c r="AE1061" s="148">
        <f>Schisto!AI1070</f>
        <v>0</v>
      </c>
      <c r="AF1061" s="148">
        <f>Schisto!AJ1070</f>
        <v>0</v>
      </c>
      <c r="AG1061" s="148">
        <f>Schisto!AN1070</f>
        <v>0</v>
      </c>
      <c r="AH1061" s="148">
        <f>Schisto!AO1070</f>
        <v>0</v>
      </c>
      <c r="AI1061" s="148">
        <f>Schisto!AT1070</f>
        <v>0</v>
      </c>
      <c r="AJ1061" s="148">
        <f>Schisto!AU1070</f>
        <v>0</v>
      </c>
      <c r="AK1061" s="148">
        <f>Schisto!AV1070</f>
        <v>0</v>
      </c>
      <c r="AL1061" s="148">
        <f>Schisto!AW1070</f>
        <v>0</v>
      </c>
      <c r="AM1061" s="148">
        <f>COUNTIF(Schisto!AX1070,"Yes")</f>
        <v>0</v>
      </c>
      <c r="AN1061" s="55"/>
      <c r="AO1061" s="148">
        <f>STH!P1070</f>
        <v>0</v>
      </c>
      <c r="AP1061" s="148">
        <f>MAX(STH!AK1070,STH!BS1070)</f>
        <v>0</v>
      </c>
      <c r="AQ1061" s="148">
        <f>MAX(STH!AL1070,STH!BT1070)</f>
        <v>0</v>
      </c>
      <c r="AR1061" s="148">
        <f>MAX(STH!AM1070,STH!BU1070)</f>
        <v>0</v>
      </c>
      <c r="AS1061" s="148">
        <f>MAX(STH!AN1070,STH!BV1070)</f>
        <v>0</v>
      </c>
      <c r="AT1061" s="148">
        <f>MAX(STH!AO1070,STH!BW1070)</f>
        <v>0</v>
      </c>
      <c r="AU1061" s="148">
        <f>MAX(STH!AQ1070,STH!BY1070)</f>
        <v>0</v>
      </c>
      <c r="AV1061" s="148">
        <f>MAX(STH!AR1070,STH!BZ1070)</f>
        <v>0</v>
      </c>
      <c r="AW1061" s="148">
        <f>MAX(STH!AS1070,STH!CA1070)</f>
        <v>0</v>
      </c>
      <c r="AX1061" s="148">
        <f>MAX(STH!AT1070,STH!CB1070)</f>
        <v>0</v>
      </c>
      <c r="AY1061" s="148">
        <f>MAX(STH!AU1070,STH!CC1070)</f>
        <v>0</v>
      </c>
      <c r="AZ1061" s="148">
        <f>MAX(STH!AV1070,STH!CD1070)</f>
        <v>0</v>
      </c>
      <c r="BA1061" s="148">
        <f>MAX(STH!AW1070,STH!CE1070)</f>
        <v>0</v>
      </c>
      <c r="BB1061" s="148">
        <f>MAX(STH!AX1070,STH!CF1070)</f>
        <v>0</v>
      </c>
      <c r="BC1061" s="148">
        <f>MAX(STH!AY1070,STH!CG1070)</f>
        <v>0</v>
      </c>
      <c r="BD1061" s="148">
        <f>MAX(STH!AZ1070,STH!CH1070)</f>
        <v>0</v>
      </c>
      <c r="BE1061" s="148">
        <f>MAX(STH!BA1070,STH!CI1070)</f>
        <v>0</v>
      </c>
      <c r="BF1061" s="148">
        <f>MAX(STH!BB1070,STH!CJ1070)</f>
        <v>0</v>
      </c>
      <c r="BG1061" s="148">
        <f>MAX(COUNTIF(STH!BC1070,"Yes"),COUNTIF(STH!CK1070,"Yes"))</f>
        <v>0</v>
      </c>
      <c r="BH1061" s="55"/>
      <c r="BI1061" s="148">
        <f>Trachoma!Q1073</f>
        <v>0</v>
      </c>
      <c r="BJ1061" s="148">
        <f>Trachoma!AK1073</f>
        <v>0</v>
      </c>
      <c r="BK1061" s="148">
        <f>Trachoma!AL1073</f>
        <v>0</v>
      </c>
      <c r="BL1061" s="148">
        <f>Trachoma!AN1073</f>
        <v>0</v>
      </c>
      <c r="BM1061" s="148">
        <f>Trachoma!AO1073</f>
        <v>0</v>
      </c>
      <c r="BN1061" s="148">
        <f>Trachoma!AT1073</f>
        <v>0</v>
      </c>
      <c r="BO1061" s="148">
        <f>Trachoma!AU1073</f>
        <v>0</v>
      </c>
      <c r="BP1061" s="148">
        <f>Trachoma!AV1073</f>
        <v>0</v>
      </c>
      <c r="BQ1061" s="148">
        <f>Trachoma!AW1073</f>
        <v>0</v>
      </c>
      <c r="BR1061" s="148">
        <f>COUNTIF(Trachoma!AX1073,"Yes")</f>
        <v>0</v>
      </c>
      <c r="BS1061" s="55"/>
      <c r="BT1061" s="148">
        <f t="shared" si="174"/>
        <v>0</v>
      </c>
      <c r="BU1061" s="148">
        <f t="shared" si="175"/>
        <v>0</v>
      </c>
      <c r="BV1061" s="148">
        <f t="shared" si="176"/>
        <v>0</v>
      </c>
      <c r="BW1061" s="148">
        <f t="shared" si="177"/>
        <v>0</v>
      </c>
      <c r="BX1061" s="148">
        <f t="shared" si="178"/>
        <v>0</v>
      </c>
      <c r="BY1061" s="148">
        <f t="shared" si="180"/>
        <v>0</v>
      </c>
      <c r="BZ1061" s="148">
        <f t="shared" si="181"/>
        <v>0</v>
      </c>
      <c r="CA1061" s="148">
        <f t="shared" si="182"/>
        <v>0</v>
      </c>
      <c r="CB1061" s="148">
        <f t="shared" si="183"/>
        <v>0</v>
      </c>
      <c r="CC1061" s="148">
        <f t="shared" si="179"/>
        <v>0</v>
      </c>
    </row>
    <row r="1062" spans="2:81" x14ac:dyDescent="0.25">
      <c r="B1062" s="361">
        <f>Demography!B1070</f>
        <v>0</v>
      </c>
      <c r="C1062" s="361">
        <f>Demography!C1070</f>
        <v>0</v>
      </c>
      <c r="D1062" s="362">
        <f>Demography!D1070</f>
        <v>0</v>
      </c>
      <c r="E1062" s="337"/>
      <c r="F1062" s="362">
        <f>LF!M1069</f>
        <v>0</v>
      </c>
      <c r="G1062" s="362">
        <f>LF!AE1069</f>
        <v>0</v>
      </c>
      <c r="H1062" s="362">
        <f>LF!AF1069</f>
        <v>0</v>
      </c>
      <c r="I1062" s="362">
        <f>LF!AH1069</f>
        <v>0</v>
      </c>
      <c r="J1062" s="362">
        <f>LF!AI1069</f>
        <v>0</v>
      </c>
      <c r="K1062" s="362">
        <f>LF!AK1069</f>
        <v>0</v>
      </c>
      <c r="L1062" s="362">
        <f>LF!AM1069</f>
        <v>0</v>
      </c>
      <c r="M1062" s="362">
        <f>LF!AN1069</f>
        <v>0</v>
      </c>
      <c r="N1062" s="362">
        <f>LF!AO1069</f>
        <v>0</v>
      </c>
      <c r="O1062" s="362">
        <f>LF!AP1069</f>
        <v>0</v>
      </c>
      <c r="P1062" s="362">
        <f>LF!AQ1069</f>
        <v>0</v>
      </c>
      <c r="Q1062" s="362">
        <f>COUNTIF(LF!AR1069,"Yes")</f>
        <v>0</v>
      </c>
      <c r="R1062" s="337"/>
      <c r="S1062" s="362">
        <f>Oncho!K1069</f>
        <v>0</v>
      </c>
      <c r="T1062" s="362">
        <f>MAX(Oncho!AB1069,Oncho!BA1069)</f>
        <v>0</v>
      </c>
      <c r="U1062" s="362">
        <f>MAX(Oncho!AC1069,Oncho!BB1069)</f>
        <v>0</v>
      </c>
      <c r="V1062" s="362">
        <f>MAX(Oncho!AE1069,Oncho!BD1069)</f>
        <v>0</v>
      </c>
      <c r="W1062" s="362">
        <f>MAX(Oncho!AF1069,Oncho!BE1069)</f>
        <v>0</v>
      </c>
      <c r="X1062" s="362">
        <f>MAX(Oncho!AG1069,Oncho!BF1069)</f>
        <v>0</v>
      </c>
      <c r="Y1062" s="362">
        <f>MAX(Oncho!AH1069,Oncho!BG1069)</f>
        <v>0</v>
      </c>
      <c r="Z1062" s="362">
        <f>MAX(Oncho!AI1069,Oncho!BH1069)</f>
        <v>0</v>
      </c>
      <c r="AA1062" s="362">
        <f>MAX(Oncho!AJ1069,Oncho!BI1069)</f>
        <v>0</v>
      </c>
      <c r="AB1062" s="362">
        <f>MAX(COUNTIF(Oncho!AK1069,"Yes"),COUNTIF(Oncho!BJ1069,"Yes"))</f>
        <v>0</v>
      </c>
      <c r="AC1062" s="337"/>
      <c r="AD1062" s="362">
        <f>Schisto!P1071</f>
        <v>0</v>
      </c>
      <c r="AE1062" s="362">
        <f>Schisto!AI1071</f>
        <v>0</v>
      </c>
      <c r="AF1062" s="362">
        <f>Schisto!AJ1071</f>
        <v>0</v>
      </c>
      <c r="AG1062" s="362">
        <f>Schisto!AN1071</f>
        <v>0</v>
      </c>
      <c r="AH1062" s="362">
        <f>Schisto!AO1071</f>
        <v>0</v>
      </c>
      <c r="AI1062" s="362">
        <f>Schisto!AT1071</f>
        <v>0</v>
      </c>
      <c r="AJ1062" s="362">
        <f>Schisto!AU1071</f>
        <v>0</v>
      </c>
      <c r="AK1062" s="362">
        <f>Schisto!AV1071</f>
        <v>0</v>
      </c>
      <c r="AL1062" s="362">
        <f>Schisto!AW1071</f>
        <v>0</v>
      </c>
      <c r="AM1062" s="362">
        <f>COUNTIF(Schisto!AX1071,"Yes")</f>
        <v>0</v>
      </c>
      <c r="AN1062" s="337"/>
      <c r="AO1062" s="362">
        <f>STH!P1071</f>
        <v>0</v>
      </c>
      <c r="AP1062" s="362">
        <f>MAX(STH!AK1071,STH!BS1071)</f>
        <v>0</v>
      </c>
      <c r="AQ1062" s="362">
        <f>MAX(STH!AL1071,STH!BT1071)</f>
        <v>0</v>
      </c>
      <c r="AR1062" s="362">
        <f>MAX(STH!AM1071,STH!BU1071)</f>
        <v>0</v>
      </c>
      <c r="AS1062" s="362">
        <f>MAX(STH!AN1071,STH!BV1071)</f>
        <v>0</v>
      </c>
      <c r="AT1062" s="362">
        <f>MAX(STH!AO1071,STH!BW1071)</f>
        <v>0</v>
      </c>
      <c r="AU1062" s="362">
        <f>MAX(STH!AQ1071,STH!BY1071)</f>
        <v>0</v>
      </c>
      <c r="AV1062" s="362">
        <f>MAX(STH!AR1071,STH!BZ1071)</f>
        <v>0</v>
      </c>
      <c r="AW1062" s="362">
        <f>MAX(STH!AS1071,STH!CA1071)</f>
        <v>0</v>
      </c>
      <c r="AX1062" s="362">
        <f>MAX(STH!AT1071,STH!CB1071)</f>
        <v>0</v>
      </c>
      <c r="AY1062" s="362">
        <f>MAX(STH!AU1071,STH!CC1071)</f>
        <v>0</v>
      </c>
      <c r="AZ1062" s="362">
        <f>MAX(STH!AV1071,STH!CD1071)</f>
        <v>0</v>
      </c>
      <c r="BA1062" s="362">
        <f>MAX(STH!AW1071,STH!CE1071)</f>
        <v>0</v>
      </c>
      <c r="BB1062" s="362">
        <f>MAX(STH!AX1071,STH!CF1071)</f>
        <v>0</v>
      </c>
      <c r="BC1062" s="362">
        <f>MAX(STH!AY1071,STH!CG1071)</f>
        <v>0</v>
      </c>
      <c r="BD1062" s="362">
        <f>MAX(STH!AZ1071,STH!CH1071)</f>
        <v>0</v>
      </c>
      <c r="BE1062" s="362">
        <f>MAX(STH!BA1071,STH!CI1071)</f>
        <v>0</v>
      </c>
      <c r="BF1062" s="362">
        <f>MAX(STH!BB1071,STH!CJ1071)</f>
        <v>0</v>
      </c>
      <c r="BG1062" s="362">
        <f>MAX(COUNTIF(STH!BC1071,"Yes"),COUNTIF(STH!CK1071,"Yes"))</f>
        <v>0</v>
      </c>
      <c r="BH1062" s="337"/>
      <c r="BI1062" s="362">
        <f>Trachoma!Q1074</f>
        <v>0</v>
      </c>
      <c r="BJ1062" s="362">
        <f>Trachoma!AK1074</f>
        <v>0</v>
      </c>
      <c r="BK1062" s="362">
        <f>Trachoma!AL1074</f>
        <v>0</v>
      </c>
      <c r="BL1062" s="362">
        <f>Trachoma!AN1074</f>
        <v>0</v>
      </c>
      <c r="BM1062" s="362">
        <f>Trachoma!AO1074</f>
        <v>0</v>
      </c>
      <c r="BN1062" s="362">
        <f>Trachoma!AT1074</f>
        <v>0</v>
      </c>
      <c r="BO1062" s="362">
        <f>Trachoma!AU1074</f>
        <v>0</v>
      </c>
      <c r="BP1062" s="362">
        <f>Trachoma!AV1074</f>
        <v>0</v>
      </c>
      <c r="BQ1062" s="362">
        <f>Trachoma!AW1074</f>
        <v>0</v>
      </c>
      <c r="BR1062" s="362">
        <f>COUNTIF(Trachoma!AX1074,"Yes")</f>
        <v>0</v>
      </c>
      <c r="BS1062" s="337"/>
      <c r="BT1062" s="362">
        <f t="shared" si="174"/>
        <v>0</v>
      </c>
      <c r="BU1062" s="362">
        <f t="shared" si="175"/>
        <v>0</v>
      </c>
      <c r="BV1062" s="362">
        <f t="shared" si="176"/>
        <v>0</v>
      </c>
      <c r="BW1062" s="362">
        <f t="shared" si="177"/>
        <v>0</v>
      </c>
      <c r="BX1062" s="362">
        <f t="shared" si="178"/>
        <v>0</v>
      </c>
      <c r="BY1062" s="362">
        <f t="shared" si="180"/>
        <v>0</v>
      </c>
      <c r="BZ1062" s="362">
        <f t="shared" si="181"/>
        <v>0</v>
      </c>
      <c r="CA1062" s="362">
        <f t="shared" si="182"/>
        <v>0</v>
      </c>
      <c r="CB1062" s="362">
        <f t="shared" si="183"/>
        <v>0</v>
      </c>
      <c r="CC1062" s="362">
        <f t="shared" si="179"/>
        <v>0</v>
      </c>
    </row>
    <row r="1063" spans="2:81" x14ac:dyDescent="0.25">
      <c r="B1063" s="147">
        <f>Demography!B1071</f>
        <v>0</v>
      </c>
      <c r="C1063" s="147">
        <f>Demography!C1071</f>
        <v>0</v>
      </c>
      <c r="D1063" s="148">
        <f>Demography!D1071</f>
        <v>0</v>
      </c>
      <c r="E1063" s="55"/>
      <c r="F1063" s="148">
        <f>LF!M1070</f>
        <v>0</v>
      </c>
      <c r="G1063" s="148">
        <f>LF!AE1070</f>
        <v>0</v>
      </c>
      <c r="H1063" s="148">
        <f>LF!AF1070</f>
        <v>0</v>
      </c>
      <c r="I1063" s="148">
        <f>LF!AH1070</f>
        <v>0</v>
      </c>
      <c r="J1063" s="148">
        <f>LF!AI1070</f>
        <v>0</v>
      </c>
      <c r="K1063" s="148">
        <f>LF!AK1070</f>
        <v>0</v>
      </c>
      <c r="L1063" s="148">
        <f>LF!AM1070</f>
        <v>0</v>
      </c>
      <c r="M1063" s="148">
        <f>LF!AN1070</f>
        <v>0</v>
      </c>
      <c r="N1063" s="148">
        <f>LF!AO1070</f>
        <v>0</v>
      </c>
      <c r="O1063" s="148">
        <f>LF!AP1070</f>
        <v>0</v>
      </c>
      <c r="P1063" s="148">
        <f>LF!AQ1070</f>
        <v>0</v>
      </c>
      <c r="Q1063" s="148">
        <f>COUNTIF(LF!AR1070,"Yes")</f>
        <v>0</v>
      </c>
      <c r="R1063" s="55"/>
      <c r="S1063" s="148">
        <f>Oncho!K1070</f>
        <v>0</v>
      </c>
      <c r="T1063" s="148">
        <f>MAX(Oncho!AB1070,Oncho!BA1070)</f>
        <v>0</v>
      </c>
      <c r="U1063" s="148">
        <f>MAX(Oncho!AC1070,Oncho!BB1070)</f>
        <v>0</v>
      </c>
      <c r="V1063" s="148">
        <f>MAX(Oncho!AE1070,Oncho!BD1070)</f>
        <v>0</v>
      </c>
      <c r="W1063" s="148">
        <f>MAX(Oncho!AF1070,Oncho!BE1070)</f>
        <v>0</v>
      </c>
      <c r="X1063" s="148">
        <f>MAX(Oncho!AG1070,Oncho!BF1070)</f>
        <v>0</v>
      </c>
      <c r="Y1063" s="148">
        <f>MAX(Oncho!AH1070,Oncho!BG1070)</f>
        <v>0</v>
      </c>
      <c r="Z1063" s="148">
        <f>MAX(Oncho!AI1070,Oncho!BH1070)</f>
        <v>0</v>
      </c>
      <c r="AA1063" s="148">
        <f>MAX(Oncho!AJ1070,Oncho!BI1070)</f>
        <v>0</v>
      </c>
      <c r="AB1063" s="148">
        <f>MAX(COUNTIF(Oncho!AK1070,"Yes"),COUNTIF(Oncho!BJ1070,"Yes"))</f>
        <v>0</v>
      </c>
      <c r="AC1063" s="55"/>
      <c r="AD1063" s="148">
        <f>Schisto!P1072</f>
        <v>0</v>
      </c>
      <c r="AE1063" s="148">
        <f>Schisto!AI1072</f>
        <v>0</v>
      </c>
      <c r="AF1063" s="148">
        <f>Schisto!AJ1072</f>
        <v>0</v>
      </c>
      <c r="AG1063" s="148">
        <f>Schisto!AN1072</f>
        <v>0</v>
      </c>
      <c r="AH1063" s="148">
        <f>Schisto!AO1072</f>
        <v>0</v>
      </c>
      <c r="AI1063" s="148">
        <f>Schisto!AT1072</f>
        <v>0</v>
      </c>
      <c r="AJ1063" s="148">
        <f>Schisto!AU1072</f>
        <v>0</v>
      </c>
      <c r="AK1063" s="148">
        <f>Schisto!AV1072</f>
        <v>0</v>
      </c>
      <c r="AL1063" s="148">
        <f>Schisto!AW1072</f>
        <v>0</v>
      </c>
      <c r="AM1063" s="148">
        <f>COUNTIF(Schisto!AX1072,"Yes")</f>
        <v>0</v>
      </c>
      <c r="AN1063" s="55"/>
      <c r="AO1063" s="148">
        <f>STH!P1072</f>
        <v>0</v>
      </c>
      <c r="AP1063" s="148">
        <f>MAX(STH!AK1072,STH!BS1072)</f>
        <v>0</v>
      </c>
      <c r="AQ1063" s="148">
        <f>MAX(STH!AL1072,STH!BT1072)</f>
        <v>0</v>
      </c>
      <c r="AR1063" s="148">
        <f>MAX(STH!AM1072,STH!BU1072)</f>
        <v>0</v>
      </c>
      <c r="AS1063" s="148">
        <f>MAX(STH!AN1072,STH!BV1072)</f>
        <v>0</v>
      </c>
      <c r="AT1063" s="148">
        <f>MAX(STH!AO1072,STH!BW1072)</f>
        <v>0</v>
      </c>
      <c r="AU1063" s="148">
        <f>MAX(STH!AQ1072,STH!BY1072)</f>
        <v>0</v>
      </c>
      <c r="AV1063" s="148">
        <f>MAX(STH!AR1072,STH!BZ1072)</f>
        <v>0</v>
      </c>
      <c r="AW1063" s="148">
        <f>MAX(STH!AS1072,STH!CA1072)</f>
        <v>0</v>
      </c>
      <c r="AX1063" s="148">
        <f>MAX(STH!AT1072,STH!CB1072)</f>
        <v>0</v>
      </c>
      <c r="AY1063" s="148">
        <f>MAX(STH!AU1072,STH!CC1072)</f>
        <v>0</v>
      </c>
      <c r="AZ1063" s="148">
        <f>MAX(STH!AV1072,STH!CD1072)</f>
        <v>0</v>
      </c>
      <c r="BA1063" s="148">
        <f>MAX(STH!AW1072,STH!CE1072)</f>
        <v>0</v>
      </c>
      <c r="BB1063" s="148">
        <f>MAX(STH!AX1072,STH!CF1072)</f>
        <v>0</v>
      </c>
      <c r="BC1063" s="148">
        <f>MAX(STH!AY1072,STH!CG1072)</f>
        <v>0</v>
      </c>
      <c r="BD1063" s="148">
        <f>MAX(STH!AZ1072,STH!CH1072)</f>
        <v>0</v>
      </c>
      <c r="BE1063" s="148">
        <f>MAX(STH!BA1072,STH!CI1072)</f>
        <v>0</v>
      </c>
      <c r="BF1063" s="148">
        <f>MAX(STH!BB1072,STH!CJ1072)</f>
        <v>0</v>
      </c>
      <c r="BG1063" s="148">
        <f>MAX(COUNTIF(STH!BC1072,"Yes"),COUNTIF(STH!CK1072,"Yes"))</f>
        <v>0</v>
      </c>
      <c r="BH1063" s="55"/>
      <c r="BI1063" s="148">
        <f>Trachoma!Q1075</f>
        <v>0</v>
      </c>
      <c r="BJ1063" s="148">
        <f>Trachoma!AK1075</f>
        <v>0</v>
      </c>
      <c r="BK1063" s="148">
        <f>Trachoma!AL1075</f>
        <v>0</v>
      </c>
      <c r="BL1063" s="148">
        <f>Trachoma!AN1075</f>
        <v>0</v>
      </c>
      <c r="BM1063" s="148">
        <f>Trachoma!AO1075</f>
        <v>0</v>
      </c>
      <c r="BN1063" s="148">
        <f>Trachoma!AT1075</f>
        <v>0</v>
      </c>
      <c r="BO1063" s="148">
        <f>Trachoma!AU1075</f>
        <v>0</v>
      </c>
      <c r="BP1063" s="148">
        <f>Trachoma!AV1075</f>
        <v>0</v>
      </c>
      <c r="BQ1063" s="148">
        <f>Trachoma!AW1075</f>
        <v>0</v>
      </c>
      <c r="BR1063" s="148">
        <f>COUNTIF(Trachoma!AX1075,"Yes")</f>
        <v>0</v>
      </c>
      <c r="BS1063" s="55"/>
      <c r="BT1063" s="148">
        <f t="shared" si="174"/>
        <v>0</v>
      </c>
      <c r="BU1063" s="148">
        <f t="shared" si="175"/>
        <v>0</v>
      </c>
      <c r="BV1063" s="148">
        <f t="shared" si="176"/>
        <v>0</v>
      </c>
      <c r="BW1063" s="148">
        <f t="shared" si="177"/>
        <v>0</v>
      </c>
      <c r="BX1063" s="148">
        <f t="shared" si="178"/>
        <v>0</v>
      </c>
      <c r="BY1063" s="148">
        <f t="shared" si="180"/>
        <v>0</v>
      </c>
      <c r="BZ1063" s="148">
        <f t="shared" si="181"/>
        <v>0</v>
      </c>
      <c r="CA1063" s="148">
        <f t="shared" si="182"/>
        <v>0</v>
      </c>
      <c r="CB1063" s="148">
        <f t="shared" si="183"/>
        <v>0</v>
      </c>
      <c r="CC1063" s="148">
        <f t="shared" si="179"/>
        <v>0</v>
      </c>
    </row>
    <row r="1064" spans="2:81" x14ac:dyDescent="0.25">
      <c r="B1064" s="361">
        <f>Demography!B1072</f>
        <v>0</v>
      </c>
      <c r="C1064" s="361">
        <f>Demography!C1072</f>
        <v>0</v>
      </c>
      <c r="D1064" s="362">
        <f>Demography!D1072</f>
        <v>0</v>
      </c>
      <c r="E1064" s="337"/>
      <c r="F1064" s="362">
        <f>LF!M1071</f>
        <v>0</v>
      </c>
      <c r="G1064" s="362">
        <f>LF!AE1071</f>
        <v>0</v>
      </c>
      <c r="H1064" s="362">
        <f>LF!AF1071</f>
        <v>0</v>
      </c>
      <c r="I1064" s="362">
        <f>LF!AH1071</f>
        <v>0</v>
      </c>
      <c r="J1064" s="362">
        <f>LF!AI1071</f>
        <v>0</v>
      </c>
      <c r="K1064" s="362">
        <f>LF!AK1071</f>
        <v>0</v>
      </c>
      <c r="L1064" s="362">
        <f>LF!AM1071</f>
        <v>0</v>
      </c>
      <c r="M1064" s="362">
        <f>LF!AN1071</f>
        <v>0</v>
      </c>
      <c r="N1064" s="362">
        <f>LF!AO1071</f>
        <v>0</v>
      </c>
      <c r="O1064" s="362">
        <f>LF!AP1071</f>
        <v>0</v>
      </c>
      <c r="P1064" s="362">
        <f>LF!AQ1071</f>
        <v>0</v>
      </c>
      <c r="Q1064" s="362">
        <f>COUNTIF(LF!AR1071,"Yes")</f>
        <v>0</v>
      </c>
      <c r="R1064" s="337"/>
      <c r="S1064" s="362">
        <f>Oncho!K1071</f>
        <v>0</v>
      </c>
      <c r="T1064" s="362">
        <f>MAX(Oncho!AB1071,Oncho!BA1071)</f>
        <v>0</v>
      </c>
      <c r="U1064" s="362">
        <f>MAX(Oncho!AC1071,Oncho!BB1071)</f>
        <v>0</v>
      </c>
      <c r="V1064" s="362">
        <f>MAX(Oncho!AE1071,Oncho!BD1071)</f>
        <v>0</v>
      </c>
      <c r="W1064" s="362">
        <f>MAX(Oncho!AF1071,Oncho!BE1071)</f>
        <v>0</v>
      </c>
      <c r="X1064" s="362">
        <f>MAX(Oncho!AG1071,Oncho!BF1071)</f>
        <v>0</v>
      </c>
      <c r="Y1064" s="362">
        <f>MAX(Oncho!AH1071,Oncho!BG1071)</f>
        <v>0</v>
      </c>
      <c r="Z1064" s="362">
        <f>MAX(Oncho!AI1071,Oncho!BH1071)</f>
        <v>0</v>
      </c>
      <c r="AA1064" s="362">
        <f>MAX(Oncho!AJ1071,Oncho!BI1071)</f>
        <v>0</v>
      </c>
      <c r="AB1064" s="362">
        <f>MAX(COUNTIF(Oncho!AK1071,"Yes"),COUNTIF(Oncho!BJ1071,"Yes"))</f>
        <v>0</v>
      </c>
      <c r="AC1064" s="337"/>
      <c r="AD1064" s="362">
        <f>Schisto!P1073</f>
        <v>0</v>
      </c>
      <c r="AE1064" s="362">
        <f>Schisto!AI1073</f>
        <v>0</v>
      </c>
      <c r="AF1064" s="362">
        <f>Schisto!AJ1073</f>
        <v>0</v>
      </c>
      <c r="AG1064" s="362">
        <f>Schisto!AN1073</f>
        <v>0</v>
      </c>
      <c r="AH1064" s="362">
        <f>Schisto!AO1073</f>
        <v>0</v>
      </c>
      <c r="AI1064" s="362">
        <f>Schisto!AT1073</f>
        <v>0</v>
      </c>
      <c r="AJ1064" s="362">
        <f>Schisto!AU1073</f>
        <v>0</v>
      </c>
      <c r="AK1064" s="362">
        <f>Schisto!AV1073</f>
        <v>0</v>
      </c>
      <c r="AL1064" s="362">
        <f>Schisto!AW1073</f>
        <v>0</v>
      </c>
      <c r="AM1064" s="362">
        <f>COUNTIF(Schisto!AX1073,"Yes")</f>
        <v>0</v>
      </c>
      <c r="AN1064" s="337"/>
      <c r="AO1064" s="362">
        <f>STH!P1073</f>
        <v>0</v>
      </c>
      <c r="AP1064" s="362">
        <f>MAX(STH!AK1073,STH!BS1073)</f>
        <v>0</v>
      </c>
      <c r="AQ1064" s="362">
        <f>MAX(STH!AL1073,STH!BT1073)</f>
        <v>0</v>
      </c>
      <c r="AR1064" s="362">
        <f>MAX(STH!AM1073,STH!BU1073)</f>
        <v>0</v>
      </c>
      <c r="AS1064" s="362">
        <f>MAX(STH!AN1073,STH!BV1073)</f>
        <v>0</v>
      </c>
      <c r="AT1064" s="362">
        <f>MAX(STH!AO1073,STH!BW1073)</f>
        <v>0</v>
      </c>
      <c r="AU1064" s="362">
        <f>MAX(STH!AQ1073,STH!BY1073)</f>
        <v>0</v>
      </c>
      <c r="AV1064" s="362">
        <f>MAX(STH!AR1073,STH!BZ1073)</f>
        <v>0</v>
      </c>
      <c r="AW1064" s="362">
        <f>MAX(STH!AS1073,STH!CA1073)</f>
        <v>0</v>
      </c>
      <c r="AX1064" s="362">
        <f>MAX(STH!AT1073,STH!CB1073)</f>
        <v>0</v>
      </c>
      <c r="AY1064" s="362">
        <f>MAX(STH!AU1073,STH!CC1073)</f>
        <v>0</v>
      </c>
      <c r="AZ1064" s="362">
        <f>MAX(STH!AV1073,STH!CD1073)</f>
        <v>0</v>
      </c>
      <c r="BA1064" s="362">
        <f>MAX(STH!AW1073,STH!CE1073)</f>
        <v>0</v>
      </c>
      <c r="BB1064" s="362">
        <f>MAX(STH!AX1073,STH!CF1073)</f>
        <v>0</v>
      </c>
      <c r="BC1064" s="362">
        <f>MAX(STH!AY1073,STH!CG1073)</f>
        <v>0</v>
      </c>
      <c r="BD1064" s="362">
        <f>MAX(STH!AZ1073,STH!CH1073)</f>
        <v>0</v>
      </c>
      <c r="BE1064" s="362">
        <f>MAX(STH!BA1073,STH!CI1073)</f>
        <v>0</v>
      </c>
      <c r="BF1064" s="362">
        <f>MAX(STH!BB1073,STH!CJ1073)</f>
        <v>0</v>
      </c>
      <c r="BG1064" s="362">
        <f>MAX(COUNTIF(STH!BC1073,"Yes"),COUNTIF(STH!CK1073,"Yes"))</f>
        <v>0</v>
      </c>
      <c r="BH1064" s="337"/>
      <c r="BI1064" s="362">
        <f>Trachoma!Q1076</f>
        <v>0</v>
      </c>
      <c r="BJ1064" s="362">
        <f>Trachoma!AK1076</f>
        <v>0</v>
      </c>
      <c r="BK1064" s="362">
        <f>Trachoma!AL1076</f>
        <v>0</v>
      </c>
      <c r="BL1064" s="362">
        <f>Trachoma!AN1076</f>
        <v>0</v>
      </c>
      <c r="BM1064" s="362">
        <f>Trachoma!AO1076</f>
        <v>0</v>
      </c>
      <c r="BN1064" s="362">
        <f>Trachoma!AT1076</f>
        <v>0</v>
      </c>
      <c r="BO1064" s="362">
        <f>Trachoma!AU1076</f>
        <v>0</v>
      </c>
      <c r="BP1064" s="362">
        <f>Trachoma!AV1076</f>
        <v>0</v>
      </c>
      <c r="BQ1064" s="362">
        <f>Trachoma!AW1076</f>
        <v>0</v>
      </c>
      <c r="BR1064" s="362">
        <f>COUNTIF(Trachoma!AX1076,"Yes")</f>
        <v>0</v>
      </c>
      <c r="BS1064" s="337"/>
      <c r="BT1064" s="362">
        <f t="shared" si="174"/>
        <v>0</v>
      </c>
      <c r="BU1064" s="362">
        <f t="shared" si="175"/>
        <v>0</v>
      </c>
      <c r="BV1064" s="362">
        <f t="shared" si="176"/>
        <v>0</v>
      </c>
      <c r="BW1064" s="362">
        <f t="shared" si="177"/>
        <v>0</v>
      </c>
      <c r="BX1064" s="362">
        <f t="shared" si="178"/>
        <v>0</v>
      </c>
      <c r="BY1064" s="362">
        <f t="shared" si="180"/>
        <v>0</v>
      </c>
      <c r="BZ1064" s="362">
        <f t="shared" si="181"/>
        <v>0</v>
      </c>
      <c r="CA1064" s="362">
        <f t="shared" si="182"/>
        <v>0</v>
      </c>
      <c r="CB1064" s="362">
        <f t="shared" si="183"/>
        <v>0</v>
      </c>
      <c r="CC1064" s="362">
        <f t="shared" si="179"/>
        <v>0</v>
      </c>
    </row>
    <row r="1065" spans="2:81" x14ac:dyDescent="0.25">
      <c r="B1065" s="147">
        <f>Demography!B1073</f>
        <v>0</v>
      </c>
      <c r="C1065" s="147">
        <f>Demography!C1073</f>
        <v>0</v>
      </c>
      <c r="D1065" s="148">
        <f>Demography!D1073</f>
        <v>0</v>
      </c>
      <c r="E1065" s="55"/>
      <c r="F1065" s="148">
        <f>LF!M1072</f>
        <v>0</v>
      </c>
      <c r="G1065" s="148">
        <f>LF!AE1072</f>
        <v>0</v>
      </c>
      <c r="H1065" s="148">
        <f>LF!AF1072</f>
        <v>0</v>
      </c>
      <c r="I1065" s="148">
        <f>LF!AH1072</f>
        <v>0</v>
      </c>
      <c r="J1065" s="148">
        <f>LF!AI1072</f>
        <v>0</v>
      </c>
      <c r="K1065" s="148">
        <f>LF!AK1072</f>
        <v>0</v>
      </c>
      <c r="L1065" s="148">
        <f>LF!AM1072</f>
        <v>0</v>
      </c>
      <c r="M1065" s="148">
        <f>LF!AN1072</f>
        <v>0</v>
      </c>
      <c r="N1065" s="148">
        <f>LF!AO1072</f>
        <v>0</v>
      </c>
      <c r="O1065" s="148">
        <f>LF!AP1072</f>
        <v>0</v>
      </c>
      <c r="P1065" s="148">
        <f>LF!AQ1072</f>
        <v>0</v>
      </c>
      <c r="Q1065" s="148">
        <f>COUNTIF(LF!AR1072,"Yes")</f>
        <v>0</v>
      </c>
      <c r="R1065" s="55"/>
      <c r="S1065" s="148">
        <f>Oncho!K1072</f>
        <v>0</v>
      </c>
      <c r="T1065" s="148">
        <f>MAX(Oncho!AB1072,Oncho!BA1072)</f>
        <v>0</v>
      </c>
      <c r="U1065" s="148">
        <f>MAX(Oncho!AC1072,Oncho!BB1072)</f>
        <v>0</v>
      </c>
      <c r="V1065" s="148">
        <f>MAX(Oncho!AE1072,Oncho!BD1072)</f>
        <v>0</v>
      </c>
      <c r="W1065" s="148">
        <f>MAX(Oncho!AF1072,Oncho!BE1072)</f>
        <v>0</v>
      </c>
      <c r="X1065" s="148">
        <f>MAX(Oncho!AG1072,Oncho!BF1072)</f>
        <v>0</v>
      </c>
      <c r="Y1065" s="148">
        <f>MAX(Oncho!AH1072,Oncho!BG1072)</f>
        <v>0</v>
      </c>
      <c r="Z1065" s="148">
        <f>MAX(Oncho!AI1072,Oncho!BH1072)</f>
        <v>0</v>
      </c>
      <c r="AA1065" s="148">
        <f>MAX(Oncho!AJ1072,Oncho!BI1072)</f>
        <v>0</v>
      </c>
      <c r="AB1065" s="148">
        <f>MAX(COUNTIF(Oncho!AK1072,"Yes"),COUNTIF(Oncho!BJ1072,"Yes"))</f>
        <v>0</v>
      </c>
      <c r="AC1065" s="55"/>
      <c r="AD1065" s="148">
        <f>Schisto!P1074</f>
        <v>0</v>
      </c>
      <c r="AE1065" s="148">
        <f>Schisto!AI1074</f>
        <v>0</v>
      </c>
      <c r="AF1065" s="148">
        <f>Schisto!AJ1074</f>
        <v>0</v>
      </c>
      <c r="AG1065" s="148">
        <f>Schisto!AN1074</f>
        <v>0</v>
      </c>
      <c r="AH1065" s="148">
        <f>Schisto!AO1074</f>
        <v>0</v>
      </c>
      <c r="AI1065" s="148">
        <f>Schisto!AT1074</f>
        <v>0</v>
      </c>
      <c r="AJ1065" s="148">
        <f>Schisto!AU1074</f>
        <v>0</v>
      </c>
      <c r="AK1065" s="148">
        <f>Schisto!AV1074</f>
        <v>0</v>
      </c>
      <c r="AL1065" s="148">
        <f>Schisto!AW1074</f>
        <v>0</v>
      </c>
      <c r="AM1065" s="148">
        <f>COUNTIF(Schisto!AX1074,"Yes")</f>
        <v>0</v>
      </c>
      <c r="AN1065" s="55"/>
      <c r="AO1065" s="148">
        <f>STH!P1074</f>
        <v>0</v>
      </c>
      <c r="AP1065" s="148">
        <f>MAX(STH!AK1074,STH!BS1074)</f>
        <v>0</v>
      </c>
      <c r="AQ1065" s="148">
        <f>MAX(STH!AL1074,STH!BT1074)</f>
        <v>0</v>
      </c>
      <c r="AR1065" s="148">
        <f>MAX(STH!AM1074,STH!BU1074)</f>
        <v>0</v>
      </c>
      <c r="AS1065" s="148">
        <f>MAX(STH!AN1074,STH!BV1074)</f>
        <v>0</v>
      </c>
      <c r="AT1065" s="148">
        <f>MAX(STH!AO1074,STH!BW1074)</f>
        <v>0</v>
      </c>
      <c r="AU1065" s="148">
        <f>MAX(STH!AQ1074,STH!BY1074)</f>
        <v>0</v>
      </c>
      <c r="AV1065" s="148">
        <f>MAX(STH!AR1074,STH!BZ1074)</f>
        <v>0</v>
      </c>
      <c r="AW1065" s="148">
        <f>MAX(STH!AS1074,STH!CA1074)</f>
        <v>0</v>
      </c>
      <c r="AX1065" s="148">
        <f>MAX(STH!AT1074,STH!CB1074)</f>
        <v>0</v>
      </c>
      <c r="AY1065" s="148">
        <f>MAX(STH!AU1074,STH!CC1074)</f>
        <v>0</v>
      </c>
      <c r="AZ1065" s="148">
        <f>MAX(STH!AV1074,STH!CD1074)</f>
        <v>0</v>
      </c>
      <c r="BA1065" s="148">
        <f>MAX(STH!AW1074,STH!CE1074)</f>
        <v>0</v>
      </c>
      <c r="BB1065" s="148">
        <f>MAX(STH!AX1074,STH!CF1074)</f>
        <v>0</v>
      </c>
      <c r="BC1065" s="148">
        <f>MAX(STH!AY1074,STH!CG1074)</f>
        <v>0</v>
      </c>
      <c r="BD1065" s="148">
        <f>MAX(STH!AZ1074,STH!CH1074)</f>
        <v>0</v>
      </c>
      <c r="BE1065" s="148">
        <f>MAX(STH!BA1074,STH!CI1074)</f>
        <v>0</v>
      </c>
      <c r="BF1065" s="148">
        <f>MAX(STH!BB1074,STH!CJ1074)</f>
        <v>0</v>
      </c>
      <c r="BG1065" s="148">
        <f>MAX(COUNTIF(STH!BC1074,"Yes"),COUNTIF(STH!CK1074,"Yes"))</f>
        <v>0</v>
      </c>
      <c r="BH1065" s="55"/>
      <c r="BI1065" s="148">
        <f>Trachoma!Q1077</f>
        <v>0</v>
      </c>
      <c r="BJ1065" s="148">
        <f>Trachoma!AK1077</f>
        <v>0</v>
      </c>
      <c r="BK1065" s="148">
        <f>Trachoma!AL1077</f>
        <v>0</v>
      </c>
      <c r="BL1065" s="148">
        <f>Trachoma!AN1077</f>
        <v>0</v>
      </c>
      <c r="BM1065" s="148">
        <f>Trachoma!AO1077</f>
        <v>0</v>
      </c>
      <c r="BN1065" s="148">
        <f>Trachoma!AT1077</f>
        <v>0</v>
      </c>
      <c r="BO1065" s="148">
        <f>Trachoma!AU1077</f>
        <v>0</v>
      </c>
      <c r="BP1065" s="148">
        <f>Trachoma!AV1077</f>
        <v>0</v>
      </c>
      <c r="BQ1065" s="148">
        <f>Trachoma!AW1077</f>
        <v>0</v>
      </c>
      <c r="BR1065" s="148">
        <f>COUNTIF(Trachoma!AX1077,"Yes")</f>
        <v>0</v>
      </c>
      <c r="BS1065" s="55"/>
      <c r="BT1065" s="148">
        <f t="shared" si="174"/>
        <v>0</v>
      </c>
      <c r="BU1065" s="148">
        <f t="shared" si="175"/>
        <v>0</v>
      </c>
      <c r="BV1065" s="148">
        <f t="shared" si="176"/>
        <v>0</v>
      </c>
      <c r="BW1065" s="148">
        <f t="shared" si="177"/>
        <v>0</v>
      </c>
      <c r="BX1065" s="148">
        <f t="shared" si="178"/>
        <v>0</v>
      </c>
      <c r="BY1065" s="148">
        <f t="shared" si="180"/>
        <v>0</v>
      </c>
      <c r="BZ1065" s="148">
        <f t="shared" si="181"/>
        <v>0</v>
      </c>
      <c r="CA1065" s="148">
        <f t="shared" si="182"/>
        <v>0</v>
      </c>
      <c r="CB1065" s="148">
        <f t="shared" si="183"/>
        <v>0</v>
      </c>
      <c r="CC1065" s="148">
        <f t="shared" si="179"/>
        <v>0</v>
      </c>
    </row>
    <row r="1066" spans="2:81" x14ac:dyDescent="0.25">
      <c r="B1066" s="361">
        <f>Demography!B1074</f>
        <v>0</v>
      </c>
      <c r="C1066" s="361">
        <f>Demography!C1074</f>
        <v>0</v>
      </c>
      <c r="D1066" s="362">
        <f>Demography!D1074</f>
        <v>0</v>
      </c>
      <c r="E1066" s="337"/>
      <c r="F1066" s="362">
        <f>LF!M1073</f>
        <v>0</v>
      </c>
      <c r="G1066" s="362">
        <f>LF!AE1073</f>
        <v>0</v>
      </c>
      <c r="H1066" s="362">
        <f>LF!AF1073</f>
        <v>0</v>
      </c>
      <c r="I1066" s="362">
        <f>LF!AH1073</f>
        <v>0</v>
      </c>
      <c r="J1066" s="362">
        <f>LF!AI1073</f>
        <v>0</v>
      </c>
      <c r="K1066" s="362">
        <f>LF!AK1073</f>
        <v>0</v>
      </c>
      <c r="L1066" s="362">
        <f>LF!AM1073</f>
        <v>0</v>
      </c>
      <c r="M1066" s="362">
        <f>LF!AN1073</f>
        <v>0</v>
      </c>
      <c r="N1066" s="362">
        <f>LF!AO1073</f>
        <v>0</v>
      </c>
      <c r="O1066" s="362">
        <f>LF!AP1073</f>
        <v>0</v>
      </c>
      <c r="P1066" s="362">
        <f>LF!AQ1073</f>
        <v>0</v>
      </c>
      <c r="Q1066" s="362">
        <f>COUNTIF(LF!AR1073,"Yes")</f>
        <v>0</v>
      </c>
      <c r="R1066" s="337"/>
      <c r="S1066" s="362">
        <f>Oncho!K1073</f>
        <v>0</v>
      </c>
      <c r="T1066" s="362">
        <f>MAX(Oncho!AB1073,Oncho!BA1073)</f>
        <v>0</v>
      </c>
      <c r="U1066" s="362">
        <f>MAX(Oncho!AC1073,Oncho!BB1073)</f>
        <v>0</v>
      </c>
      <c r="V1066" s="362">
        <f>MAX(Oncho!AE1073,Oncho!BD1073)</f>
        <v>0</v>
      </c>
      <c r="W1066" s="362">
        <f>MAX(Oncho!AF1073,Oncho!BE1073)</f>
        <v>0</v>
      </c>
      <c r="X1066" s="362">
        <f>MAX(Oncho!AG1073,Oncho!BF1073)</f>
        <v>0</v>
      </c>
      <c r="Y1066" s="362">
        <f>MAX(Oncho!AH1073,Oncho!BG1073)</f>
        <v>0</v>
      </c>
      <c r="Z1066" s="362">
        <f>MAX(Oncho!AI1073,Oncho!BH1073)</f>
        <v>0</v>
      </c>
      <c r="AA1066" s="362">
        <f>MAX(Oncho!AJ1073,Oncho!BI1073)</f>
        <v>0</v>
      </c>
      <c r="AB1066" s="362">
        <f>MAX(COUNTIF(Oncho!AK1073,"Yes"),COUNTIF(Oncho!BJ1073,"Yes"))</f>
        <v>0</v>
      </c>
      <c r="AC1066" s="337"/>
      <c r="AD1066" s="362">
        <f>Schisto!P1075</f>
        <v>0</v>
      </c>
      <c r="AE1066" s="362">
        <f>Schisto!AI1075</f>
        <v>0</v>
      </c>
      <c r="AF1066" s="362">
        <f>Schisto!AJ1075</f>
        <v>0</v>
      </c>
      <c r="AG1066" s="362">
        <f>Schisto!AN1075</f>
        <v>0</v>
      </c>
      <c r="AH1066" s="362">
        <f>Schisto!AO1075</f>
        <v>0</v>
      </c>
      <c r="AI1066" s="362">
        <f>Schisto!AT1075</f>
        <v>0</v>
      </c>
      <c r="AJ1066" s="362">
        <f>Schisto!AU1075</f>
        <v>0</v>
      </c>
      <c r="AK1066" s="362">
        <f>Schisto!AV1075</f>
        <v>0</v>
      </c>
      <c r="AL1066" s="362">
        <f>Schisto!AW1075</f>
        <v>0</v>
      </c>
      <c r="AM1066" s="362">
        <f>COUNTIF(Schisto!AX1075,"Yes")</f>
        <v>0</v>
      </c>
      <c r="AN1066" s="337"/>
      <c r="AO1066" s="362">
        <f>STH!P1075</f>
        <v>0</v>
      </c>
      <c r="AP1066" s="362">
        <f>MAX(STH!AK1075,STH!BS1075)</f>
        <v>0</v>
      </c>
      <c r="AQ1066" s="362">
        <f>MAX(STH!AL1075,STH!BT1075)</f>
        <v>0</v>
      </c>
      <c r="AR1066" s="362">
        <f>MAX(STH!AM1075,STH!BU1075)</f>
        <v>0</v>
      </c>
      <c r="AS1066" s="362">
        <f>MAX(STH!AN1075,STH!BV1075)</f>
        <v>0</v>
      </c>
      <c r="AT1066" s="362">
        <f>MAX(STH!AO1075,STH!BW1075)</f>
        <v>0</v>
      </c>
      <c r="AU1066" s="362">
        <f>MAX(STH!AQ1075,STH!BY1075)</f>
        <v>0</v>
      </c>
      <c r="AV1066" s="362">
        <f>MAX(STH!AR1075,STH!BZ1075)</f>
        <v>0</v>
      </c>
      <c r="AW1066" s="362">
        <f>MAX(STH!AS1075,STH!CA1075)</f>
        <v>0</v>
      </c>
      <c r="AX1066" s="362">
        <f>MAX(STH!AT1075,STH!CB1075)</f>
        <v>0</v>
      </c>
      <c r="AY1066" s="362">
        <f>MAX(STH!AU1075,STH!CC1075)</f>
        <v>0</v>
      </c>
      <c r="AZ1066" s="362">
        <f>MAX(STH!AV1075,STH!CD1075)</f>
        <v>0</v>
      </c>
      <c r="BA1066" s="362">
        <f>MAX(STH!AW1075,STH!CE1075)</f>
        <v>0</v>
      </c>
      <c r="BB1066" s="362">
        <f>MAX(STH!AX1075,STH!CF1075)</f>
        <v>0</v>
      </c>
      <c r="BC1066" s="362">
        <f>MAX(STH!AY1075,STH!CG1075)</f>
        <v>0</v>
      </c>
      <c r="BD1066" s="362">
        <f>MAX(STH!AZ1075,STH!CH1075)</f>
        <v>0</v>
      </c>
      <c r="BE1066" s="362">
        <f>MAX(STH!BA1075,STH!CI1075)</f>
        <v>0</v>
      </c>
      <c r="BF1066" s="362">
        <f>MAX(STH!BB1075,STH!CJ1075)</f>
        <v>0</v>
      </c>
      <c r="BG1066" s="362">
        <f>MAX(COUNTIF(STH!BC1075,"Yes"),COUNTIF(STH!CK1075,"Yes"))</f>
        <v>0</v>
      </c>
      <c r="BH1066" s="337"/>
      <c r="BI1066" s="362">
        <f>Trachoma!Q1078</f>
        <v>0</v>
      </c>
      <c r="BJ1066" s="362">
        <f>Trachoma!AK1078</f>
        <v>0</v>
      </c>
      <c r="BK1066" s="362">
        <f>Trachoma!AL1078</f>
        <v>0</v>
      </c>
      <c r="BL1066" s="362">
        <f>Trachoma!AN1078</f>
        <v>0</v>
      </c>
      <c r="BM1066" s="362">
        <f>Trachoma!AO1078</f>
        <v>0</v>
      </c>
      <c r="BN1066" s="362">
        <f>Trachoma!AT1078</f>
        <v>0</v>
      </c>
      <c r="BO1066" s="362">
        <f>Trachoma!AU1078</f>
        <v>0</v>
      </c>
      <c r="BP1066" s="362">
        <f>Trachoma!AV1078</f>
        <v>0</v>
      </c>
      <c r="BQ1066" s="362">
        <f>Trachoma!AW1078</f>
        <v>0</v>
      </c>
      <c r="BR1066" s="362">
        <f>COUNTIF(Trachoma!AX1078,"Yes")</f>
        <v>0</v>
      </c>
      <c r="BS1066" s="337"/>
      <c r="BT1066" s="362">
        <f t="shared" si="174"/>
        <v>0</v>
      </c>
      <c r="BU1066" s="362">
        <f t="shared" si="175"/>
        <v>0</v>
      </c>
      <c r="BV1066" s="362">
        <f t="shared" si="176"/>
        <v>0</v>
      </c>
      <c r="BW1066" s="362">
        <f t="shared" si="177"/>
        <v>0</v>
      </c>
      <c r="BX1066" s="362">
        <f t="shared" si="178"/>
        <v>0</v>
      </c>
      <c r="BY1066" s="362">
        <f t="shared" si="180"/>
        <v>0</v>
      </c>
      <c r="BZ1066" s="362">
        <f t="shared" si="181"/>
        <v>0</v>
      </c>
      <c r="CA1066" s="362">
        <f t="shared" si="182"/>
        <v>0</v>
      </c>
      <c r="CB1066" s="362">
        <f t="shared" si="183"/>
        <v>0</v>
      </c>
      <c r="CC1066" s="362">
        <f t="shared" si="179"/>
        <v>0</v>
      </c>
    </row>
    <row r="1067" spans="2:81" x14ac:dyDescent="0.25">
      <c r="B1067" s="147">
        <f>Demography!B1075</f>
        <v>0</v>
      </c>
      <c r="C1067" s="147">
        <f>Demography!C1075</f>
        <v>0</v>
      </c>
      <c r="D1067" s="148">
        <f>Demography!D1075</f>
        <v>0</v>
      </c>
      <c r="E1067" s="55"/>
      <c r="F1067" s="148">
        <f>LF!M1074</f>
        <v>0</v>
      </c>
      <c r="G1067" s="148">
        <f>LF!AE1074</f>
        <v>0</v>
      </c>
      <c r="H1067" s="148">
        <f>LF!AF1074</f>
        <v>0</v>
      </c>
      <c r="I1067" s="148">
        <f>LF!AH1074</f>
        <v>0</v>
      </c>
      <c r="J1067" s="148">
        <f>LF!AI1074</f>
        <v>0</v>
      </c>
      <c r="K1067" s="148">
        <f>LF!AK1074</f>
        <v>0</v>
      </c>
      <c r="L1067" s="148">
        <f>LF!AM1074</f>
        <v>0</v>
      </c>
      <c r="M1067" s="148">
        <f>LF!AN1074</f>
        <v>0</v>
      </c>
      <c r="N1067" s="148">
        <f>LF!AO1074</f>
        <v>0</v>
      </c>
      <c r="O1067" s="148">
        <f>LF!AP1074</f>
        <v>0</v>
      </c>
      <c r="P1067" s="148">
        <f>LF!AQ1074</f>
        <v>0</v>
      </c>
      <c r="Q1067" s="148">
        <f>COUNTIF(LF!AR1074,"Yes")</f>
        <v>0</v>
      </c>
      <c r="R1067" s="55"/>
      <c r="S1067" s="148">
        <f>Oncho!K1074</f>
        <v>0</v>
      </c>
      <c r="T1067" s="148">
        <f>MAX(Oncho!AB1074,Oncho!BA1074)</f>
        <v>0</v>
      </c>
      <c r="U1067" s="148">
        <f>MAX(Oncho!AC1074,Oncho!BB1074)</f>
        <v>0</v>
      </c>
      <c r="V1067" s="148">
        <f>MAX(Oncho!AE1074,Oncho!BD1074)</f>
        <v>0</v>
      </c>
      <c r="W1067" s="148">
        <f>MAX(Oncho!AF1074,Oncho!BE1074)</f>
        <v>0</v>
      </c>
      <c r="X1067" s="148">
        <f>MAX(Oncho!AG1074,Oncho!BF1074)</f>
        <v>0</v>
      </c>
      <c r="Y1067" s="148">
        <f>MAX(Oncho!AH1074,Oncho!BG1074)</f>
        <v>0</v>
      </c>
      <c r="Z1067" s="148">
        <f>MAX(Oncho!AI1074,Oncho!BH1074)</f>
        <v>0</v>
      </c>
      <c r="AA1067" s="148">
        <f>MAX(Oncho!AJ1074,Oncho!BI1074)</f>
        <v>0</v>
      </c>
      <c r="AB1067" s="148">
        <f>MAX(COUNTIF(Oncho!AK1074,"Yes"),COUNTIF(Oncho!BJ1074,"Yes"))</f>
        <v>0</v>
      </c>
      <c r="AC1067" s="55"/>
      <c r="AD1067" s="148">
        <f>Schisto!P1076</f>
        <v>0</v>
      </c>
      <c r="AE1067" s="148">
        <f>Schisto!AI1076</f>
        <v>0</v>
      </c>
      <c r="AF1067" s="148">
        <f>Schisto!AJ1076</f>
        <v>0</v>
      </c>
      <c r="AG1067" s="148">
        <f>Schisto!AN1076</f>
        <v>0</v>
      </c>
      <c r="AH1067" s="148">
        <f>Schisto!AO1076</f>
        <v>0</v>
      </c>
      <c r="AI1067" s="148">
        <f>Schisto!AT1076</f>
        <v>0</v>
      </c>
      <c r="AJ1067" s="148">
        <f>Schisto!AU1076</f>
        <v>0</v>
      </c>
      <c r="AK1067" s="148">
        <f>Schisto!AV1076</f>
        <v>0</v>
      </c>
      <c r="AL1067" s="148">
        <f>Schisto!AW1076</f>
        <v>0</v>
      </c>
      <c r="AM1067" s="148">
        <f>COUNTIF(Schisto!AX1076,"Yes")</f>
        <v>0</v>
      </c>
      <c r="AN1067" s="55"/>
      <c r="AO1067" s="148">
        <f>STH!P1076</f>
        <v>0</v>
      </c>
      <c r="AP1067" s="148">
        <f>MAX(STH!AK1076,STH!BS1076)</f>
        <v>0</v>
      </c>
      <c r="AQ1067" s="148">
        <f>MAX(STH!AL1076,STH!BT1076)</f>
        <v>0</v>
      </c>
      <c r="AR1067" s="148">
        <f>MAX(STH!AM1076,STH!BU1076)</f>
        <v>0</v>
      </c>
      <c r="AS1067" s="148">
        <f>MAX(STH!AN1076,STH!BV1076)</f>
        <v>0</v>
      </c>
      <c r="AT1067" s="148">
        <f>MAX(STH!AO1076,STH!BW1076)</f>
        <v>0</v>
      </c>
      <c r="AU1067" s="148">
        <f>MAX(STH!AQ1076,STH!BY1076)</f>
        <v>0</v>
      </c>
      <c r="AV1067" s="148">
        <f>MAX(STH!AR1076,STH!BZ1076)</f>
        <v>0</v>
      </c>
      <c r="AW1067" s="148">
        <f>MAX(STH!AS1076,STH!CA1076)</f>
        <v>0</v>
      </c>
      <c r="AX1067" s="148">
        <f>MAX(STH!AT1076,STH!CB1076)</f>
        <v>0</v>
      </c>
      <c r="AY1067" s="148">
        <f>MAX(STH!AU1076,STH!CC1076)</f>
        <v>0</v>
      </c>
      <c r="AZ1067" s="148">
        <f>MAX(STH!AV1076,STH!CD1076)</f>
        <v>0</v>
      </c>
      <c r="BA1067" s="148">
        <f>MAX(STH!AW1076,STH!CE1076)</f>
        <v>0</v>
      </c>
      <c r="BB1067" s="148">
        <f>MAX(STH!AX1076,STH!CF1076)</f>
        <v>0</v>
      </c>
      <c r="BC1067" s="148">
        <f>MAX(STH!AY1076,STH!CG1076)</f>
        <v>0</v>
      </c>
      <c r="BD1067" s="148">
        <f>MAX(STH!AZ1076,STH!CH1076)</f>
        <v>0</v>
      </c>
      <c r="BE1067" s="148">
        <f>MAX(STH!BA1076,STH!CI1076)</f>
        <v>0</v>
      </c>
      <c r="BF1067" s="148">
        <f>MAX(STH!BB1076,STH!CJ1076)</f>
        <v>0</v>
      </c>
      <c r="BG1067" s="148">
        <f>MAX(COUNTIF(STH!BC1076,"Yes"),COUNTIF(STH!CK1076,"Yes"))</f>
        <v>0</v>
      </c>
      <c r="BH1067" s="55"/>
      <c r="BI1067" s="148">
        <f>Trachoma!Q1079</f>
        <v>0</v>
      </c>
      <c r="BJ1067" s="148">
        <f>Trachoma!AK1079</f>
        <v>0</v>
      </c>
      <c r="BK1067" s="148">
        <f>Trachoma!AL1079</f>
        <v>0</v>
      </c>
      <c r="BL1067" s="148">
        <f>Trachoma!AN1079</f>
        <v>0</v>
      </c>
      <c r="BM1067" s="148">
        <f>Trachoma!AO1079</f>
        <v>0</v>
      </c>
      <c r="BN1067" s="148">
        <f>Trachoma!AT1079</f>
        <v>0</v>
      </c>
      <c r="BO1067" s="148">
        <f>Trachoma!AU1079</f>
        <v>0</v>
      </c>
      <c r="BP1067" s="148">
        <f>Trachoma!AV1079</f>
        <v>0</v>
      </c>
      <c r="BQ1067" s="148">
        <f>Trachoma!AW1079</f>
        <v>0</v>
      </c>
      <c r="BR1067" s="148">
        <f>COUNTIF(Trachoma!AX1079,"Yes")</f>
        <v>0</v>
      </c>
      <c r="BS1067" s="55"/>
      <c r="BT1067" s="148">
        <f t="shared" si="174"/>
        <v>0</v>
      </c>
      <c r="BU1067" s="148">
        <f t="shared" si="175"/>
        <v>0</v>
      </c>
      <c r="BV1067" s="148">
        <f t="shared" si="176"/>
        <v>0</v>
      </c>
      <c r="BW1067" s="148">
        <f t="shared" si="177"/>
        <v>0</v>
      </c>
      <c r="BX1067" s="148">
        <f t="shared" si="178"/>
        <v>0</v>
      </c>
      <c r="BY1067" s="148">
        <f t="shared" si="180"/>
        <v>0</v>
      </c>
      <c r="BZ1067" s="148">
        <f t="shared" si="181"/>
        <v>0</v>
      </c>
      <c r="CA1067" s="148">
        <f t="shared" si="182"/>
        <v>0</v>
      </c>
      <c r="CB1067" s="148">
        <f t="shared" si="183"/>
        <v>0</v>
      </c>
      <c r="CC1067" s="148">
        <f t="shared" si="179"/>
        <v>0</v>
      </c>
    </row>
    <row r="1068" spans="2:81" x14ac:dyDescent="0.25">
      <c r="B1068" s="361">
        <f>Demography!B1076</f>
        <v>0</v>
      </c>
      <c r="C1068" s="361">
        <f>Demography!C1076</f>
        <v>0</v>
      </c>
      <c r="D1068" s="362">
        <f>Demography!D1076</f>
        <v>0</v>
      </c>
      <c r="E1068" s="337"/>
      <c r="F1068" s="362">
        <f>LF!M1075</f>
        <v>0</v>
      </c>
      <c r="G1068" s="362">
        <f>LF!AE1075</f>
        <v>0</v>
      </c>
      <c r="H1068" s="362">
        <f>LF!AF1075</f>
        <v>0</v>
      </c>
      <c r="I1068" s="362">
        <f>LF!AH1075</f>
        <v>0</v>
      </c>
      <c r="J1068" s="362">
        <f>LF!AI1075</f>
        <v>0</v>
      </c>
      <c r="K1068" s="362">
        <f>LF!AK1075</f>
        <v>0</v>
      </c>
      <c r="L1068" s="362">
        <f>LF!AM1075</f>
        <v>0</v>
      </c>
      <c r="M1068" s="362">
        <f>LF!AN1075</f>
        <v>0</v>
      </c>
      <c r="N1068" s="362">
        <f>LF!AO1075</f>
        <v>0</v>
      </c>
      <c r="O1068" s="362">
        <f>LF!AP1075</f>
        <v>0</v>
      </c>
      <c r="P1068" s="362">
        <f>LF!AQ1075</f>
        <v>0</v>
      </c>
      <c r="Q1068" s="362">
        <f>COUNTIF(LF!AR1075,"Yes")</f>
        <v>0</v>
      </c>
      <c r="R1068" s="337"/>
      <c r="S1068" s="362">
        <f>Oncho!K1075</f>
        <v>0</v>
      </c>
      <c r="T1068" s="362">
        <f>MAX(Oncho!AB1075,Oncho!BA1075)</f>
        <v>0</v>
      </c>
      <c r="U1068" s="362">
        <f>MAX(Oncho!AC1075,Oncho!BB1075)</f>
        <v>0</v>
      </c>
      <c r="V1068" s="362">
        <f>MAX(Oncho!AE1075,Oncho!BD1075)</f>
        <v>0</v>
      </c>
      <c r="W1068" s="362">
        <f>MAX(Oncho!AF1075,Oncho!BE1075)</f>
        <v>0</v>
      </c>
      <c r="X1068" s="362">
        <f>MAX(Oncho!AG1075,Oncho!BF1075)</f>
        <v>0</v>
      </c>
      <c r="Y1068" s="362">
        <f>MAX(Oncho!AH1075,Oncho!BG1075)</f>
        <v>0</v>
      </c>
      <c r="Z1068" s="362">
        <f>MAX(Oncho!AI1075,Oncho!BH1075)</f>
        <v>0</v>
      </c>
      <c r="AA1068" s="362">
        <f>MAX(Oncho!AJ1075,Oncho!BI1075)</f>
        <v>0</v>
      </c>
      <c r="AB1068" s="362">
        <f>MAX(COUNTIF(Oncho!AK1075,"Yes"),COUNTIF(Oncho!BJ1075,"Yes"))</f>
        <v>0</v>
      </c>
      <c r="AC1068" s="337"/>
      <c r="AD1068" s="362">
        <f>Schisto!P1077</f>
        <v>0</v>
      </c>
      <c r="AE1068" s="362">
        <f>Schisto!AI1077</f>
        <v>0</v>
      </c>
      <c r="AF1068" s="362">
        <f>Schisto!AJ1077</f>
        <v>0</v>
      </c>
      <c r="AG1068" s="362">
        <f>Schisto!AN1077</f>
        <v>0</v>
      </c>
      <c r="AH1068" s="362">
        <f>Schisto!AO1077</f>
        <v>0</v>
      </c>
      <c r="AI1068" s="362">
        <f>Schisto!AT1077</f>
        <v>0</v>
      </c>
      <c r="AJ1068" s="362">
        <f>Schisto!AU1077</f>
        <v>0</v>
      </c>
      <c r="AK1068" s="362">
        <f>Schisto!AV1077</f>
        <v>0</v>
      </c>
      <c r="AL1068" s="362">
        <f>Schisto!AW1077</f>
        <v>0</v>
      </c>
      <c r="AM1068" s="362">
        <f>COUNTIF(Schisto!AX1077,"Yes")</f>
        <v>0</v>
      </c>
      <c r="AN1068" s="337"/>
      <c r="AO1068" s="362">
        <f>STH!P1077</f>
        <v>0</v>
      </c>
      <c r="AP1068" s="362">
        <f>MAX(STH!AK1077,STH!BS1077)</f>
        <v>0</v>
      </c>
      <c r="AQ1068" s="362">
        <f>MAX(STH!AL1077,STH!BT1077)</f>
        <v>0</v>
      </c>
      <c r="AR1068" s="362">
        <f>MAX(STH!AM1077,STH!BU1077)</f>
        <v>0</v>
      </c>
      <c r="AS1068" s="362">
        <f>MAX(STH!AN1077,STH!BV1077)</f>
        <v>0</v>
      </c>
      <c r="AT1068" s="362">
        <f>MAX(STH!AO1077,STH!BW1077)</f>
        <v>0</v>
      </c>
      <c r="AU1068" s="362">
        <f>MAX(STH!AQ1077,STH!BY1077)</f>
        <v>0</v>
      </c>
      <c r="AV1068" s="362">
        <f>MAX(STH!AR1077,STH!BZ1077)</f>
        <v>0</v>
      </c>
      <c r="AW1068" s="362">
        <f>MAX(STH!AS1077,STH!CA1077)</f>
        <v>0</v>
      </c>
      <c r="AX1068" s="362">
        <f>MAX(STH!AT1077,STH!CB1077)</f>
        <v>0</v>
      </c>
      <c r="AY1068" s="362">
        <f>MAX(STH!AU1077,STH!CC1077)</f>
        <v>0</v>
      </c>
      <c r="AZ1068" s="362">
        <f>MAX(STH!AV1077,STH!CD1077)</f>
        <v>0</v>
      </c>
      <c r="BA1068" s="362">
        <f>MAX(STH!AW1077,STH!CE1077)</f>
        <v>0</v>
      </c>
      <c r="BB1068" s="362">
        <f>MAX(STH!AX1077,STH!CF1077)</f>
        <v>0</v>
      </c>
      <c r="BC1068" s="362">
        <f>MAX(STH!AY1077,STH!CG1077)</f>
        <v>0</v>
      </c>
      <c r="BD1068" s="362">
        <f>MAX(STH!AZ1077,STH!CH1077)</f>
        <v>0</v>
      </c>
      <c r="BE1068" s="362">
        <f>MAX(STH!BA1077,STH!CI1077)</f>
        <v>0</v>
      </c>
      <c r="BF1068" s="362">
        <f>MAX(STH!BB1077,STH!CJ1077)</f>
        <v>0</v>
      </c>
      <c r="BG1068" s="362">
        <f>MAX(COUNTIF(STH!BC1077,"Yes"),COUNTIF(STH!CK1077,"Yes"))</f>
        <v>0</v>
      </c>
      <c r="BH1068" s="337"/>
      <c r="BI1068" s="362">
        <f>Trachoma!Q1080</f>
        <v>0</v>
      </c>
      <c r="BJ1068" s="362">
        <f>Trachoma!AK1080</f>
        <v>0</v>
      </c>
      <c r="BK1068" s="362">
        <f>Trachoma!AL1080</f>
        <v>0</v>
      </c>
      <c r="BL1068" s="362">
        <f>Trachoma!AN1080</f>
        <v>0</v>
      </c>
      <c r="BM1068" s="362">
        <f>Trachoma!AO1080</f>
        <v>0</v>
      </c>
      <c r="BN1068" s="362">
        <f>Trachoma!AT1080</f>
        <v>0</v>
      </c>
      <c r="BO1068" s="362">
        <f>Trachoma!AU1080</f>
        <v>0</v>
      </c>
      <c r="BP1068" s="362">
        <f>Trachoma!AV1080</f>
        <v>0</v>
      </c>
      <c r="BQ1068" s="362">
        <f>Trachoma!AW1080</f>
        <v>0</v>
      </c>
      <c r="BR1068" s="362">
        <f>COUNTIF(Trachoma!AX1080,"Yes")</f>
        <v>0</v>
      </c>
      <c r="BS1068" s="337"/>
      <c r="BT1068" s="362">
        <f t="shared" si="174"/>
        <v>0</v>
      </c>
      <c r="BU1068" s="362">
        <f t="shared" si="175"/>
        <v>0</v>
      </c>
      <c r="BV1068" s="362">
        <f t="shared" si="176"/>
        <v>0</v>
      </c>
      <c r="BW1068" s="362">
        <f t="shared" si="177"/>
        <v>0</v>
      </c>
      <c r="BX1068" s="362">
        <f t="shared" si="178"/>
        <v>0</v>
      </c>
      <c r="BY1068" s="362">
        <f t="shared" si="180"/>
        <v>0</v>
      </c>
      <c r="BZ1068" s="362">
        <f t="shared" si="181"/>
        <v>0</v>
      </c>
      <c r="CA1068" s="362">
        <f t="shared" si="182"/>
        <v>0</v>
      </c>
      <c r="CB1068" s="362">
        <f t="shared" si="183"/>
        <v>0</v>
      </c>
      <c r="CC1068" s="362">
        <f t="shared" si="179"/>
        <v>0</v>
      </c>
    </row>
    <row r="1069" spans="2:81" x14ac:dyDescent="0.25">
      <c r="B1069" s="147">
        <f>Demography!B1077</f>
        <v>0</v>
      </c>
      <c r="C1069" s="147">
        <f>Demography!C1077</f>
        <v>0</v>
      </c>
      <c r="D1069" s="148">
        <f>Demography!D1077</f>
        <v>0</v>
      </c>
      <c r="E1069" s="55"/>
      <c r="F1069" s="148">
        <f>LF!M1076</f>
        <v>0</v>
      </c>
      <c r="G1069" s="148">
        <f>LF!AE1076</f>
        <v>0</v>
      </c>
      <c r="H1069" s="148">
        <f>LF!AF1076</f>
        <v>0</v>
      </c>
      <c r="I1069" s="148">
        <f>LF!AH1076</f>
        <v>0</v>
      </c>
      <c r="J1069" s="148">
        <f>LF!AI1076</f>
        <v>0</v>
      </c>
      <c r="K1069" s="148">
        <f>LF!AK1076</f>
        <v>0</v>
      </c>
      <c r="L1069" s="148">
        <f>LF!AM1076</f>
        <v>0</v>
      </c>
      <c r="M1069" s="148">
        <f>LF!AN1076</f>
        <v>0</v>
      </c>
      <c r="N1069" s="148">
        <f>LF!AO1076</f>
        <v>0</v>
      </c>
      <c r="O1069" s="148">
        <f>LF!AP1076</f>
        <v>0</v>
      </c>
      <c r="P1069" s="148">
        <f>LF!AQ1076</f>
        <v>0</v>
      </c>
      <c r="Q1069" s="148">
        <f>COUNTIF(LF!AR1076,"Yes")</f>
        <v>0</v>
      </c>
      <c r="R1069" s="55"/>
      <c r="S1069" s="148">
        <f>Oncho!K1076</f>
        <v>0</v>
      </c>
      <c r="T1069" s="148">
        <f>MAX(Oncho!AB1076,Oncho!BA1076)</f>
        <v>0</v>
      </c>
      <c r="U1069" s="148">
        <f>MAX(Oncho!AC1076,Oncho!BB1076)</f>
        <v>0</v>
      </c>
      <c r="V1069" s="148">
        <f>MAX(Oncho!AE1076,Oncho!BD1076)</f>
        <v>0</v>
      </c>
      <c r="W1069" s="148">
        <f>MAX(Oncho!AF1076,Oncho!BE1076)</f>
        <v>0</v>
      </c>
      <c r="X1069" s="148">
        <f>MAX(Oncho!AG1076,Oncho!BF1076)</f>
        <v>0</v>
      </c>
      <c r="Y1069" s="148">
        <f>MAX(Oncho!AH1076,Oncho!BG1076)</f>
        <v>0</v>
      </c>
      <c r="Z1069" s="148">
        <f>MAX(Oncho!AI1076,Oncho!BH1076)</f>
        <v>0</v>
      </c>
      <c r="AA1069" s="148">
        <f>MAX(Oncho!AJ1076,Oncho!BI1076)</f>
        <v>0</v>
      </c>
      <c r="AB1069" s="148">
        <f>MAX(COUNTIF(Oncho!AK1076,"Yes"),COUNTIF(Oncho!BJ1076,"Yes"))</f>
        <v>0</v>
      </c>
      <c r="AC1069" s="55"/>
      <c r="AD1069" s="148">
        <f>Schisto!P1078</f>
        <v>0</v>
      </c>
      <c r="AE1069" s="148">
        <f>Schisto!AI1078</f>
        <v>0</v>
      </c>
      <c r="AF1069" s="148">
        <f>Schisto!AJ1078</f>
        <v>0</v>
      </c>
      <c r="AG1069" s="148">
        <f>Schisto!AN1078</f>
        <v>0</v>
      </c>
      <c r="AH1069" s="148">
        <f>Schisto!AO1078</f>
        <v>0</v>
      </c>
      <c r="AI1069" s="148">
        <f>Schisto!AT1078</f>
        <v>0</v>
      </c>
      <c r="AJ1069" s="148">
        <f>Schisto!AU1078</f>
        <v>0</v>
      </c>
      <c r="AK1069" s="148">
        <f>Schisto!AV1078</f>
        <v>0</v>
      </c>
      <c r="AL1069" s="148">
        <f>Schisto!AW1078</f>
        <v>0</v>
      </c>
      <c r="AM1069" s="148">
        <f>COUNTIF(Schisto!AX1078,"Yes")</f>
        <v>0</v>
      </c>
      <c r="AN1069" s="55"/>
      <c r="AO1069" s="148">
        <f>STH!P1078</f>
        <v>0</v>
      </c>
      <c r="AP1069" s="148">
        <f>MAX(STH!AK1078,STH!BS1078)</f>
        <v>0</v>
      </c>
      <c r="AQ1069" s="148">
        <f>MAX(STH!AL1078,STH!BT1078)</f>
        <v>0</v>
      </c>
      <c r="AR1069" s="148">
        <f>MAX(STH!AM1078,STH!BU1078)</f>
        <v>0</v>
      </c>
      <c r="AS1069" s="148">
        <f>MAX(STH!AN1078,STH!BV1078)</f>
        <v>0</v>
      </c>
      <c r="AT1069" s="148">
        <f>MAX(STH!AO1078,STH!BW1078)</f>
        <v>0</v>
      </c>
      <c r="AU1069" s="148">
        <f>MAX(STH!AQ1078,STH!BY1078)</f>
        <v>0</v>
      </c>
      <c r="AV1069" s="148">
        <f>MAX(STH!AR1078,STH!BZ1078)</f>
        <v>0</v>
      </c>
      <c r="AW1069" s="148">
        <f>MAX(STH!AS1078,STH!CA1078)</f>
        <v>0</v>
      </c>
      <c r="AX1069" s="148">
        <f>MAX(STH!AT1078,STH!CB1078)</f>
        <v>0</v>
      </c>
      <c r="AY1069" s="148">
        <f>MAX(STH!AU1078,STH!CC1078)</f>
        <v>0</v>
      </c>
      <c r="AZ1069" s="148">
        <f>MAX(STH!AV1078,STH!CD1078)</f>
        <v>0</v>
      </c>
      <c r="BA1069" s="148">
        <f>MAX(STH!AW1078,STH!CE1078)</f>
        <v>0</v>
      </c>
      <c r="BB1069" s="148">
        <f>MAX(STH!AX1078,STH!CF1078)</f>
        <v>0</v>
      </c>
      <c r="BC1069" s="148">
        <f>MAX(STH!AY1078,STH!CG1078)</f>
        <v>0</v>
      </c>
      <c r="BD1069" s="148">
        <f>MAX(STH!AZ1078,STH!CH1078)</f>
        <v>0</v>
      </c>
      <c r="BE1069" s="148">
        <f>MAX(STH!BA1078,STH!CI1078)</f>
        <v>0</v>
      </c>
      <c r="BF1069" s="148">
        <f>MAX(STH!BB1078,STH!CJ1078)</f>
        <v>0</v>
      </c>
      <c r="BG1069" s="148">
        <f>MAX(COUNTIF(STH!BC1078,"Yes"),COUNTIF(STH!CK1078,"Yes"))</f>
        <v>0</v>
      </c>
      <c r="BH1069" s="55"/>
      <c r="BI1069" s="148">
        <f>Trachoma!Q1081</f>
        <v>0</v>
      </c>
      <c r="BJ1069" s="148">
        <f>Trachoma!AK1081</f>
        <v>0</v>
      </c>
      <c r="BK1069" s="148">
        <f>Trachoma!AL1081</f>
        <v>0</v>
      </c>
      <c r="BL1069" s="148">
        <f>Trachoma!AN1081</f>
        <v>0</v>
      </c>
      <c r="BM1069" s="148">
        <f>Trachoma!AO1081</f>
        <v>0</v>
      </c>
      <c r="BN1069" s="148">
        <f>Trachoma!AT1081</f>
        <v>0</v>
      </c>
      <c r="BO1069" s="148">
        <f>Trachoma!AU1081</f>
        <v>0</v>
      </c>
      <c r="BP1069" s="148">
        <f>Trachoma!AV1081</f>
        <v>0</v>
      </c>
      <c r="BQ1069" s="148">
        <f>Trachoma!AW1081</f>
        <v>0</v>
      </c>
      <c r="BR1069" s="148">
        <f>COUNTIF(Trachoma!AX1081,"Yes")</f>
        <v>0</v>
      </c>
      <c r="BS1069" s="55"/>
      <c r="BT1069" s="148">
        <f t="shared" si="174"/>
        <v>0</v>
      </c>
      <c r="BU1069" s="148">
        <f t="shared" si="175"/>
        <v>0</v>
      </c>
      <c r="BV1069" s="148">
        <f t="shared" si="176"/>
        <v>0</v>
      </c>
      <c r="BW1069" s="148">
        <f t="shared" si="177"/>
        <v>0</v>
      </c>
      <c r="BX1069" s="148">
        <f t="shared" si="178"/>
        <v>0</v>
      </c>
      <c r="BY1069" s="148">
        <f t="shared" si="180"/>
        <v>0</v>
      </c>
      <c r="BZ1069" s="148">
        <f t="shared" si="181"/>
        <v>0</v>
      </c>
      <c r="CA1069" s="148">
        <f t="shared" si="182"/>
        <v>0</v>
      </c>
      <c r="CB1069" s="148">
        <f t="shared" si="183"/>
        <v>0</v>
      </c>
      <c r="CC1069" s="148">
        <f t="shared" si="179"/>
        <v>0</v>
      </c>
    </row>
    <row r="1070" spans="2:81" x14ac:dyDescent="0.25">
      <c r="B1070" s="361">
        <f>Demography!B1078</f>
        <v>0</v>
      </c>
      <c r="C1070" s="361">
        <f>Demography!C1078</f>
        <v>0</v>
      </c>
      <c r="D1070" s="362">
        <f>Demography!D1078</f>
        <v>0</v>
      </c>
      <c r="E1070" s="337"/>
      <c r="F1070" s="362">
        <f>LF!M1077</f>
        <v>0</v>
      </c>
      <c r="G1070" s="362">
        <f>LF!AE1077</f>
        <v>0</v>
      </c>
      <c r="H1070" s="362">
        <f>LF!AF1077</f>
        <v>0</v>
      </c>
      <c r="I1070" s="362">
        <f>LF!AH1077</f>
        <v>0</v>
      </c>
      <c r="J1070" s="362">
        <f>LF!AI1077</f>
        <v>0</v>
      </c>
      <c r="K1070" s="362">
        <f>LF!AK1077</f>
        <v>0</v>
      </c>
      <c r="L1070" s="362">
        <f>LF!AM1077</f>
        <v>0</v>
      </c>
      <c r="M1070" s="362">
        <f>LF!AN1077</f>
        <v>0</v>
      </c>
      <c r="N1070" s="362">
        <f>LF!AO1077</f>
        <v>0</v>
      </c>
      <c r="O1070" s="362">
        <f>LF!AP1077</f>
        <v>0</v>
      </c>
      <c r="P1070" s="362">
        <f>LF!AQ1077</f>
        <v>0</v>
      </c>
      <c r="Q1070" s="362">
        <f>COUNTIF(LF!AR1077,"Yes")</f>
        <v>0</v>
      </c>
      <c r="R1070" s="337"/>
      <c r="S1070" s="362">
        <f>Oncho!K1077</f>
        <v>0</v>
      </c>
      <c r="T1070" s="362">
        <f>MAX(Oncho!AB1077,Oncho!BA1077)</f>
        <v>0</v>
      </c>
      <c r="U1070" s="362">
        <f>MAX(Oncho!AC1077,Oncho!BB1077)</f>
        <v>0</v>
      </c>
      <c r="V1070" s="362">
        <f>MAX(Oncho!AE1077,Oncho!BD1077)</f>
        <v>0</v>
      </c>
      <c r="W1070" s="362">
        <f>MAX(Oncho!AF1077,Oncho!BE1077)</f>
        <v>0</v>
      </c>
      <c r="X1070" s="362">
        <f>MAX(Oncho!AG1077,Oncho!BF1077)</f>
        <v>0</v>
      </c>
      <c r="Y1070" s="362">
        <f>MAX(Oncho!AH1077,Oncho!BG1077)</f>
        <v>0</v>
      </c>
      <c r="Z1070" s="362">
        <f>MAX(Oncho!AI1077,Oncho!BH1077)</f>
        <v>0</v>
      </c>
      <c r="AA1070" s="362">
        <f>MAX(Oncho!AJ1077,Oncho!BI1077)</f>
        <v>0</v>
      </c>
      <c r="AB1070" s="362">
        <f>MAX(COUNTIF(Oncho!AK1077,"Yes"),COUNTIF(Oncho!BJ1077,"Yes"))</f>
        <v>0</v>
      </c>
      <c r="AC1070" s="337"/>
      <c r="AD1070" s="362">
        <f>Schisto!P1079</f>
        <v>0</v>
      </c>
      <c r="AE1070" s="362">
        <f>Schisto!AI1079</f>
        <v>0</v>
      </c>
      <c r="AF1070" s="362">
        <f>Schisto!AJ1079</f>
        <v>0</v>
      </c>
      <c r="AG1070" s="362">
        <f>Schisto!AN1079</f>
        <v>0</v>
      </c>
      <c r="AH1070" s="362">
        <f>Schisto!AO1079</f>
        <v>0</v>
      </c>
      <c r="AI1070" s="362">
        <f>Schisto!AT1079</f>
        <v>0</v>
      </c>
      <c r="AJ1070" s="362">
        <f>Schisto!AU1079</f>
        <v>0</v>
      </c>
      <c r="AK1070" s="362">
        <f>Schisto!AV1079</f>
        <v>0</v>
      </c>
      <c r="AL1070" s="362">
        <f>Schisto!AW1079</f>
        <v>0</v>
      </c>
      <c r="AM1070" s="362">
        <f>COUNTIF(Schisto!AX1079,"Yes")</f>
        <v>0</v>
      </c>
      <c r="AN1070" s="337"/>
      <c r="AO1070" s="362">
        <f>STH!P1079</f>
        <v>0</v>
      </c>
      <c r="AP1070" s="362">
        <f>MAX(STH!AK1079,STH!BS1079)</f>
        <v>0</v>
      </c>
      <c r="AQ1070" s="362">
        <f>MAX(STH!AL1079,STH!BT1079)</f>
        <v>0</v>
      </c>
      <c r="AR1070" s="362">
        <f>MAX(STH!AM1079,STH!BU1079)</f>
        <v>0</v>
      </c>
      <c r="AS1070" s="362">
        <f>MAX(STH!AN1079,STH!BV1079)</f>
        <v>0</v>
      </c>
      <c r="AT1070" s="362">
        <f>MAX(STH!AO1079,STH!BW1079)</f>
        <v>0</v>
      </c>
      <c r="AU1070" s="362">
        <f>MAX(STH!AQ1079,STH!BY1079)</f>
        <v>0</v>
      </c>
      <c r="AV1070" s="362">
        <f>MAX(STH!AR1079,STH!BZ1079)</f>
        <v>0</v>
      </c>
      <c r="AW1070" s="362">
        <f>MAX(STH!AS1079,STH!CA1079)</f>
        <v>0</v>
      </c>
      <c r="AX1070" s="362">
        <f>MAX(STH!AT1079,STH!CB1079)</f>
        <v>0</v>
      </c>
      <c r="AY1070" s="362">
        <f>MAX(STH!AU1079,STH!CC1079)</f>
        <v>0</v>
      </c>
      <c r="AZ1070" s="362">
        <f>MAX(STH!AV1079,STH!CD1079)</f>
        <v>0</v>
      </c>
      <c r="BA1070" s="362">
        <f>MAX(STH!AW1079,STH!CE1079)</f>
        <v>0</v>
      </c>
      <c r="BB1070" s="362">
        <f>MAX(STH!AX1079,STH!CF1079)</f>
        <v>0</v>
      </c>
      <c r="BC1070" s="362">
        <f>MAX(STH!AY1079,STH!CG1079)</f>
        <v>0</v>
      </c>
      <c r="BD1070" s="362">
        <f>MAX(STH!AZ1079,STH!CH1079)</f>
        <v>0</v>
      </c>
      <c r="BE1070" s="362">
        <f>MAX(STH!BA1079,STH!CI1079)</f>
        <v>0</v>
      </c>
      <c r="BF1070" s="362">
        <f>MAX(STH!BB1079,STH!CJ1079)</f>
        <v>0</v>
      </c>
      <c r="BG1070" s="362">
        <f>MAX(COUNTIF(STH!BC1079,"Yes"),COUNTIF(STH!CK1079,"Yes"))</f>
        <v>0</v>
      </c>
      <c r="BH1070" s="337"/>
      <c r="BI1070" s="362">
        <f>Trachoma!Q1082</f>
        <v>0</v>
      </c>
      <c r="BJ1070" s="362">
        <f>Trachoma!AK1082</f>
        <v>0</v>
      </c>
      <c r="BK1070" s="362">
        <f>Trachoma!AL1082</f>
        <v>0</v>
      </c>
      <c r="BL1070" s="362">
        <f>Trachoma!AN1082</f>
        <v>0</v>
      </c>
      <c r="BM1070" s="362">
        <f>Trachoma!AO1082</f>
        <v>0</v>
      </c>
      <c r="BN1070" s="362">
        <f>Trachoma!AT1082</f>
        <v>0</v>
      </c>
      <c r="BO1070" s="362">
        <f>Trachoma!AU1082</f>
        <v>0</v>
      </c>
      <c r="BP1070" s="362">
        <f>Trachoma!AV1082</f>
        <v>0</v>
      </c>
      <c r="BQ1070" s="362">
        <f>Trachoma!AW1082</f>
        <v>0</v>
      </c>
      <c r="BR1070" s="362">
        <f>COUNTIF(Trachoma!AX1082,"Yes")</f>
        <v>0</v>
      </c>
      <c r="BS1070" s="337"/>
      <c r="BT1070" s="362">
        <f t="shared" si="174"/>
        <v>0</v>
      </c>
      <c r="BU1070" s="362">
        <f t="shared" si="175"/>
        <v>0</v>
      </c>
      <c r="BV1070" s="362">
        <f t="shared" si="176"/>
        <v>0</v>
      </c>
      <c r="BW1070" s="362">
        <f t="shared" si="177"/>
        <v>0</v>
      </c>
      <c r="BX1070" s="362">
        <f t="shared" si="178"/>
        <v>0</v>
      </c>
      <c r="BY1070" s="362">
        <f t="shared" si="180"/>
        <v>0</v>
      </c>
      <c r="BZ1070" s="362">
        <f t="shared" si="181"/>
        <v>0</v>
      </c>
      <c r="CA1070" s="362">
        <f t="shared" si="182"/>
        <v>0</v>
      </c>
      <c r="CB1070" s="362">
        <f t="shared" si="183"/>
        <v>0</v>
      </c>
      <c r="CC1070" s="362">
        <f t="shared" si="179"/>
        <v>0</v>
      </c>
    </row>
    <row r="1071" spans="2:81" x14ac:dyDescent="0.25">
      <c r="B1071" s="147">
        <f>Demography!B1079</f>
        <v>0</v>
      </c>
      <c r="C1071" s="147">
        <f>Demography!C1079</f>
        <v>0</v>
      </c>
      <c r="D1071" s="148">
        <f>Demography!D1079</f>
        <v>0</v>
      </c>
      <c r="E1071" s="55"/>
      <c r="F1071" s="148">
        <f>LF!M1078</f>
        <v>0</v>
      </c>
      <c r="G1071" s="148">
        <f>LF!AE1078</f>
        <v>0</v>
      </c>
      <c r="H1071" s="148">
        <f>LF!AF1078</f>
        <v>0</v>
      </c>
      <c r="I1071" s="148">
        <f>LF!AH1078</f>
        <v>0</v>
      </c>
      <c r="J1071" s="148">
        <f>LF!AI1078</f>
        <v>0</v>
      </c>
      <c r="K1071" s="148">
        <f>LF!AK1078</f>
        <v>0</v>
      </c>
      <c r="L1071" s="148">
        <f>LF!AM1078</f>
        <v>0</v>
      </c>
      <c r="M1071" s="148">
        <f>LF!AN1078</f>
        <v>0</v>
      </c>
      <c r="N1071" s="148">
        <f>LF!AO1078</f>
        <v>0</v>
      </c>
      <c r="O1071" s="148">
        <f>LF!AP1078</f>
        <v>0</v>
      </c>
      <c r="P1071" s="148">
        <f>LF!AQ1078</f>
        <v>0</v>
      </c>
      <c r="Q1071" s="148">
        <f>COUNTIF(LF!AR1078,"Yes")</f>
        <v>0</v>
      </c>
      <c r="R1071" s="55"/>
      <c r="S1071" s="148">
        <f>Oncho!K1078</f>
        <v>0</v>
      </c>
      <c r="T1071" s="148">
        <f>MAX(Oncho!AB1078,Oncho!BA1078)</f>
        <v>0</v>
      </c>
      <c r="U1071" s="148">
        <f>MAX(Oncho!AC1078,Oncho!BB1078)</f>
        <v>0</v>
      </c>
      <c r="V1071" s="148">
        <f>MAX(Oncho!AE1078,Oncho!BD1078)</f>
        <v>0</v>
      </c>
      <c r="W1071" s="148">
        <f>MAX(Oncho!AF1078,Oncho!BE1078)</f>
        <v>0</v>
      </c>
      <c r="X1071" s="148">
        <f>MAX(Oncho!AG1078,Oncho!BF1078)</f>
        <v>0</v>
      </c>
      <c r="Y1071" s="148">
        <f>MAX(Oncho!AH1078,Oncho!BG1078)</f>
        <v>0</v>
      </c>
      <c r="Z1071" s="148">
        <f>MAX(Oncho!AI1078,Oncho!BH1078)</f>
        <v>0</v>
      </c>
      <c r="AA1071" s="148">
        <f>MAX(Oncho!AJ1078,Oncho!BI1078)</f>
        <v>0</v>
      </c>
      <c r="AB1071" s="148">
        <f>MAX(COUNTIF(Oncho!AK1078,"Yes"),COUNTIF(Oncho!BJ1078,"Yes"))</f>
        <v>0</v>
      </c>
      <c r="AC1071" s="55"/>
      <c r="AD1071" s="148">
        <f>Schisto!P1080</f>
        <v>0</v>
      </c>
      <c r="AE1071" s="148">
        <f>Schisto!AI1080</f>
        <v>0</v>
      </c>
      <c r="AF1071" s="148">
        <f>Schisto!AJ1080</f>
        <v>0</v>
      </c>
      <c r="AG1071" s="148">
        <f>Schisto!AN1080</f>
        <v>0</v>
      </c>
      <c r="AH1071" s="148">
        <f>Schisto!AO1080</f>
        <v>0</v>
      </c>
      <c r="AI1071" s="148">
        <f>Schisto!AT1080</f>
        <v>0</v>
      </c>
      <c r="AJ1071" s="148">
        <f>Schisto!AU1080</f>
        <v>0</v>
      </c>
      <c r="AK1071" s="148">
        <f>Schisto!AV1080</f>
        <v>0</v>
      </c>
      <c r="AL1071" s="148">
        <f>Schisto!AW1080</f>
        <v>0</v>
      </c>
      <c r="AM1071" s="148">
        <f>COUNTIF(Schisto!AX1080,"Yes")</f>
        <v>0</v>
      </c>
      <c r="AN1071" s="55"/>
      <c r="AO1071" s="148">
        <f>STH!P1080</f>
        <v>0</v>
      </c>
      <c r="AP1071" s="148">
        <f>MAX(STH!AK1080,STH!BS1080)</f>
        <v>0</v>
      </c>
      <c r="AQ1071" s="148">
        <f>MAX(STH!AL1080,STH!BT1080)</f>
        <v>0</v>
      </c>
      <c r="AR1071" s="148">
        <f>MAX(STH!AM1080,STH!BU1080)</f>
        <v>0</v>
      </c>
      <c r="AS1071" s="148">
        <f>MAX(STH!AN1080,STH!BV1080)</f>
        <v>0</v>
      </c>
      <c r="AT1071" s="148">
        <f>MAX(STH!AO1080,STH!BW1080)</f>
        <v>0</v>
      </c>
      <c r="AU1071" s="148">
        <f>MAX(STH!AQ1080,STH!BY1080)</f>
        <v>0</v>
      </c>
      <c r="AV1071" s="148">
        <f>MAX(STH!AR1080,STH!BZ1080)</f>
        <v>0</v>
      </c>
      <c r="AW1071" s="148">
        <f>MAX(STH!AS1080,STH!CA1080)</f>
        <v>0</v>
      </c>
      <c r="AX1071" s="148">
        <f>MAX(STH!AT1080,STH!CB1080)</f>
        <v>0</v>
      </c>
      <c r="AY1071" s="148">
        <f>MAX(STH!AU1080,STH!CC1080)</f>
        <v>0</v>
      </c>
      <c r="AZ1071" s="148">
        <f>MAX(STH!AV1080,STH!CD1080)</f>
        <v>0</v>
      </c>
      <c r="BA1071" s="148">
        <f>MAX(STH!AW1080,STH!CE1080)</f>
        <v>0</v>
      </c>
      <c r="BB1071" s="148">
        <f>MAX(STH!AX1080,STH!CF1080)</f>
        <v>0</v>
      </c>
      <c r="BC1071" s="148">
        <f>MAX(STH!AY1080,STH!CG1080)</f>
        <v>0</v>
      </c>
      <c r="BD1071" s="148">
        <f>MAX(STH!AZ1080,STH!CH1080)</f>
        <v>0</v>
      </c>
      <c r="BE1071" s="148">
        <f>MAX(STH!BA1080,STH!CI1080)</f>
        <v>0</v>
      </c>
      <c r="BF1071" s="148">
        <f>MAX(STH!BB1080,STH!CJ1080)</f>
        <v>0</v>
      </c>
      <c r="BG1071" s="148">
        <f>MAX(COUNTIF(STH!BC1080,"Yes"),COUNTIF(STH!CK1080,"Yes"))</f>
        <v>0</v>
      </c>
      <c r="BH1071" s="55"/>
      <c r="BI1071" s="148">
        <f>Trachoma!Q1083</f>
        <v>0</v>
      </c>
      <c r="BJ1071" s="148">
        <f>Trachoma!AK1083</f>
        <v>0</v>
      </c>
      <c r="BK1071" s="148">
        <f>Trachoma!AL1083</f>
        <v>0</v>
      </c>
      <c r="BL1071" s="148">
        <f>Trachoma!AN1083</f>
        <v>0</v>
      </c>
      <c r="BM1071" s="148">
        <f>Trachoma!AO1083</f>
        <v>0</v>
      </c>
      <c r="BN1071" s="148">
        <f>Trachoma!AT1083</f>
        <v>0</v>
      </c>
      <c r="BO1071" s="148">
        <f>Trachoma!AU1083</f>
        <v>0</v>
      </c>
      <c r="BP1071" s="148">
        <f>Trachoma!AV1083</f>
        <v>0</v>
      </c>
      <c r="BQ1071" s="148">
        <f>Trachoma!AW1083</f>
        <v>0</v>
      </c>
      <c r="BR1071" s="148">
        <f>COUNTIF(Trachoma!AX1083,"Yes")</f>
        <v>0</v>
      </c>
      <c r="BS1071" s="55"/>
      <c r="BT1071" s="148">
        <f t="shared" si="174"/>
        <v>0</v>
      </c>
      <c r="BU1071" s="148">
        <f t="shared" si="175"/>
        <v>0</v>
      </c>
      <c r="BV1071" s="148">
        <f t="shared" si="176"/>
        <v>0</v>
      </c>
      <c r="BW1071" s="148">
        <f t="shared" si="177"/>
        <v>0</v>
      </c>
      <c r="BX1071" s="148">
        <f t="shared" si="178"/>
        <v>0</v>
      </c>
      <c r="BY1071" s="148">
        <f t="shared" si="180"/>
        <v>0</v>
      </c>
      <c r="BZ1071" s="148">
        <f t="shared" si="181"/>
        <v>0</v>
      </c>
      <c r="CA1071" s="148">
        <f t="shared" si="182"/>
        <v>0</v>
      </c>
      <c r="CB1071" s="148">
        <f t="shared" si="183"/>
        <v>0</v>
      </c>
      <c r="CC1071" s="148">
        <f t="shared" si="179"/>
        <v>0</v>
      </c>
    </row>
    <row r="1072" spans="2:81" x14ac:dyDescent="0.25">
      <c r="B1072" s="361">
        <f>Demography!B1080</f>
        <v>0</v>
      </c>
      <c r="C1072" s="361">
        <f>Demography!C1080</f>
        <v>0</v>
      </c>
      <c r="D1072" s="362">
        <f>Demography!D1080</f>
        <v>0</v>
      </c>
      <c r="E1072" s="337"/>
      <c r="F1072" s="362">
        <f>LF!M1079</f>
        <v>0</v>
      </c>
      <c r="G1072" s="362">
        <f>LF!AE1079</f>
        <v>0</v>
      </c>
      <c r="H1072" s="362">
        <f>LF!AF1079</f>
        <v>0</v>
      </c>
      <c r="I1072" s="362">
        <f>LF!AH1079</f>
        <v>0</v>
      </c>
      <c r="J1072" s="362">
        <f>LF!AI1079</f>
        <v>0</v>
      </c>
      <c r="K1072" s="362">
        <f>LF!AK1079</f>
        <v>0</v>
      </c>
      <c r="L1072" s="362">
        <f>LF!AM1079</f>
        <v>0</v>
      </c>
      <c r="M1072" s="362">
        <f>LF!AN1079</f>
        <v>0</v>
      </c>
      <c r="N1072" s="362">
        <f>LF!AO1079</f>
        <v>0</v>
      </c>
      <c r="O1072" s="362">
        <f>LF!AP1079</f>
        <v>0</v>
      </c>
      <c r="P1072" s="362">
        <f>LF!AQ1079</f>
        <v>0</v>
      </c>
      <c r="Q1072" s="362">
        <f>COUNTIF(LF!AR1079,"Yes")</f>
        <v>0</v>
      </c>
      <c r="R1072" s="337"/>
      <c r="S1072" s="362">
        <f>Oncho!K1079</f>
        <v>0</v>
      </c>
      <c r="T1072" s="362">
        <f>MAX(Oncho!AB1079,Oncho!BA1079)</f>
        <v>0</v>
      </c>
      <c r="U1072" s="362">
        <f>MAX(Oncho!AC1079,Oncho!BB1079)</f>
        <v>0</v>
      </c>
      <c r="V1072" s="362">
        <f>MAX(Oncho!AE1079,Oncho!BD1079)</f>
        <v>0</v>
      </c>
      <c r="W1072" s="362">
        <f>MAX(Oncho!AF1079,Oncho!BE1079)</f>
        <v>0</v>
      </c>
      <c r="X1072" s="362">
        <f>MAX(Oncho!AG1079,Oncho!BF1079)</f>
        <v>0</v>
      </c>
      <c r="Y1072" s="362">
        <f>MAX(Oncho!AH1079,Oncho!BG1079)</f>
        <v>0</v>
      </c>
      <c r="Z1072" s="362">
        <f>MAX(Oncho!AI1079,Oncho!BH1079)</f>
        <v>0</v>
      </c>
      <c r="AA1072" s="362">
        <f>MAX(Oncho!AJ1079,Oncho!BI1079)</f>
        <v>0</v>
      </c>
      <c r="AB1072" s="362">
        <f>MAX(COUNTIF(Oncho!AK1079,"Yes"),COUNTIF(Oncho!BJ1079,"Yes"))</f>
        <v>0</v>
      </c>
      <c r="AC1072" s="337"/>
      <c r="AD1072" s="362">
        <f>Schisto!P1081</f>
        <v>0</v>
      </c>
      <c r="AE1072" s="362">
        <f>Schisto!AI1081</f>
        <v>0</v>
      </c>
      <c r="AF1072" s="362">
        <f>Schisto!AJ1081</f>
        <v>0</v>
      </c>
      <c r="AG1072" s="362">
        <f>Schisto!AN1081</f>
        <v>0</v>
      </c>
      <c r="AH1072" s="362">
        <f>Schisto!AO1081</f>
        <v>0</v>
      </c>
      <c r="AI1072" s="362">
        <f>Schisto!AT1081</f>
        <v>0</v>
      </c>
      <c r="AJ1072" s="362">
        <f>Schisto!AU1081</f>
        <v>0</v>
      </c>
      <c r="AK1072" s="362">
        <f>Schisto!AV1081</f>
        <v>0</v>
      </c>
      <c r="AL1072" s="362">
        <f>Schisto!AW1081</f>
        <v>0</v>
      </c>
      <c r="AM1072" s="362">
        <f>COUNTIF(Schisto!AX1081,"Yes")</f>
        <v>0</v>
      </c>
      <c r="AN1072" s="337"/>
      <c r="AO1072" s="362">
        <f>STH!P1081</f>
        <v>0</v>
      </c>
      <c r="AP1072" s="362">
        <f>MAX(STH!AK1081,STH!BS1081)</f>
        <v>0</v>
      </c>
      <c r="AQ1072" s="362">
        <f>MAX(STH!AL1081,STH!BT1081)</f>
        <v>0</v>
      </c>
      <c r="AR1072" s="362">
        <f>MAX(STH!AM1081,STH!BU1081)</f>
        <v>0</v>
      </c>
      <c r="AS1072" s="362">
        <f>MAX(STH!AN1081,STH!BV1081)</f>
        <v>0</v>
      </c>
      <c r="AT1072" s="362">
        <f>MAX(STH!AO1081,STH!BW1081)</f>
        <v>0</v>
      </c>
      <c r="AU1072" s="362">
        <f>MAX(STH!AQ1081,STH!BY1081)</f>
        <v>0</v>
      </c>
      <c r="AV1072" s="362">
        <f>MAX(STH!AR1081,STH!BZ1081)</f>
        <v>0</v>
      </c>
      <c r="AW1072" s="362">
        <f>MAX(STH!AS1081,STH!CA1081)</f>
        <v>0</v>
      </c>
      <c r="AX1072" s="362">
        <f>MAX(STH!AT1081,STH!CB1081)</f>
        <v>0</v>
      </c>
      <c r="AY1072" s="362">
        <f>MAX(STH!AU1081,STH!CC1081)</f>
        <v>0</v>
      </c>
      <c r="AZ1072" s="362">
        <f>MAX(STH!AV1081,STH!CD1081)</f>
        <v>0</v>
      </c>
      <c r="BA1072" s="362">
        <f>MAX(STH!AW1081,STH!CE1081)</f>
        <v>0</v>
      </c>
      <c r="BB1072" s="362">
        <f>MAX(STH!AX1081,STH!CF1081)</f>
        <v>0</v>
      </c>
      <c r="BC1072" s="362">
        <f>MAX(STH!AY1081,STH!CG1081)</f>
        <v>0</v>
      </c>
      <c r="BD1072" s="362">
        <f>MAX(STH!AZ1081,STH!CH1081)</f>
        <v>0</v>
      </c>
      <c r="BE1072" s="362">
        <f>MAX(STH!BA1081,STH!CI1081)</f>
        <v>0</v>
      </c>
      <c r="BF1072" s="362">
        <f>MAX(STH!BB1081,STH!CJ1081)</f>
        <v>0</v>
      </c>
      <c r="BG1072" s="362">
        <f>MAX(COUNTIF(STH!BC1081,"Yes"),COUNTIF(STH!CK1081,"Yes"))</f>
        <v>0</v>
      </c>
      <c r="BH1072" s="337"/>
      <c r="BI1072" s="362">
        <f>Trachoma!Q1084</f>
        <v>0</v>
      </c>
      <c r="BJ1072" s="362">
        <f>Trachoma!AK1084</f>
        <v>0</v>
      </c>
      <c r="BK1072" s="362">
        <f>Trachoma!AL1084</f>
        <v>0</v>
      </c>
      <c r="BL1072" s="362">
        <f>Trachoma!AN1084</f>
        <v>0</v>
      </c>
      <c r="BM1072" s="362">
        <f>Trachoma!AO1084</f>
        <v>0</v>
      </c>
      <c r="BN1072" s="362">
        <f>Trachoma!AT1084</f>
        <v>0</v>
      </c>
      <c r="BO1072" s="362">
        <f>Trachoma!AU1084</f>
        <v>0</v>
      </c>
      <c r="BP1072" s="362">
        <f>Trachoma!AV1084</f>
        <v>0</v>
      </c>
      <c r="BQ1072" s="362">
        <f>Trachoma!AW1084</f>
        <v>0</v>
      </c>
      <c r="BR1072" s="362">
        <f>COUNTIF(Trachoma!AX1084,"Yes")</f>
        <v>0</v>
      </c>
      <c r="BS1072" s="337"/>
      <c r="BT1072" s="362">
        <f t="shared" si="174"/>
        <v>0</v>
      </c>
      <c r="BU1072" s="362">
        <f t="shared" si="175"/>
        <v>0</v>
      </c>
      <c r="BV1072" s="362">
        <f t="shared" si="176"/>
        <v>0</v>
      </c>
      <c r="BW1072" s="362">
        <f t="shared" si="177"/>
        <v>0</v>
      </c>
      <c r="BX1072" s="362">
        <f t="shared" si="178"/>
        <v>0</v>
      </c>
      <c r="BY1072" s="362">
        <f t="shared" si="180"/>
        <v>0</v>
      </c>
      <c r="BZ1072" s="362">
        <f t="shared" si="181"/>
        <v>0</v>
      </c>
      <c r="CA1072" s="362">
        <f t="shared" si="182"/>
        <v>0</v>
      </c>
      <c r="CB1072" s="362">
        <f t="shared" si="183"/>
        <v>0</v>
      </c>
      <c r="CC1072" s="362">
        <f t="shared" si="179"/>
        <v>0</v>
      </c>
    </row>
    <row r="1073" spans="2:81" x14ac:dyDescent="0.25">
      <c r="B1073" s="147">
        <f>Demography!B1081</f>
        <v>0</v>
      </c>
      <c r="C1073" s="147">
        <f>Demography!C1081</f>
        <v>0</v>
      </c>
      <c r="D1073" s="148">
        <f>Demography!D1081</f>
        <v>0</v>
      </c>
      <c r="E1073" s="55"/>
      <c r="F1073" s="148">
        <f>LF!M1080</f>
        <v>0</v>
      </c>
      <c r="G1073" s="148">
        <f>LF!AE1080</f>
        <v>0</v>
      </c>
      <c r="H1073" s="148">
        <f>LF!AF1080</f>
        <v>0</v>
      </c>
      <c r="I1073" s="148">
        <f>LF!AH1080</f>
        <v>0</v>
      </c>
      <c r="J1073" s="148">
        <f>LF!AI1080</f>
        <v>0</v>
      </c>
      <c r="K1073" s="148">
        <f>LF!AK1080</f>
        <v>0</v>
      </c>
      <c r="L1073" s="148">
        <f>LF!AM1080</f>
        <v>0</v>
      </c>
      <c r="M1073" s="148">
        <f>LF!AN1080</f>
        <v>0</v>
      </c>
      <c r="N1073" s="148">
        <f>LF!AO1080</f>
        <v>0</v>
      </c>
      <c r="O1073" s="148">
        <f>LF!AP1080</f>
        <v>0</v>
      </c>
      <c r="P1073" s="148">
        <f>LF!AQ1080</f>
        <v>0</v>
      </c>
      <c r="Q1073" s="148">
        <f>COUNTIF(LF!AR1080,"Yes")</f>
        <v>0</v>
      </c>
      <c r="R1073" s="55"/>
      <c r="S1073" s="148">
        <f>Oncho!K1080</f>
        <v>0</v>
      </c>
      <c r="T1073" s="148">
        <f>MAX(Oncho!AB1080,Oncho!BA1080)</f>
        <v>0</v>
      </c>
      <c r="U1073" s="148">
        <f>MAX(Oncho!AC1080,Oncho!BB1080)</f>
        <v>0</v>
      </c>
      <c r="V1073" s="148">
        <f>MAX(Oncho!AE1080,Oncho!BD1080)</f>
        <v>0</v>
      </c>
      <c r="W1073" s="148">
        <f>MAX(Oncho!AF1080,Oncho!BE1080)</f>
        <v>0</v>
      </c>
      <c r="X1073" s="148">
        <f>MAX(Oncho!AG1080,Oncho!BF1080)</f>
        <v>0</v>
      </c>
      <c r="Y1073" s="148">
        <f>MAX(Oncho!AH1080,Oncho!BG1080)</f>
        <v>0</v>
      </c>
      <c r="Z1073" s="148">
        <f>MAX(Oncho!AI1080,Oncho!BH1080)</f>
        <v>0</v>
      </c>
      <c r="AA1073" s="148">
        <f>MAX(Oncho!AJ1080,Oncho!BI1080)</f>
        <v>0</v>
      </c>
      <c r="AB1073" s="148">
        <f>MAX(COUNTIF(Oncho!AK1080,"Yes"),COUNTIF(Oncho!BJ1080,"Yes"))</f>
        <v>0</v>
      </c>
      <c r="AC1073" s="55"/>
      <c r="AD1073" s="148">
        <f>Schisto!P1082</f>
        <v>0</v>
      </c>
      <c r="AE1073" s="148">
        <f>Schisto!AI1082</f>
        <v>0</v>
      </c>
      <c r="AF1073" s="148">
        <f>Schisto!AJ1082</f>
        <v>0</v>
      </c>
      <c r="AG1073" s="148">
        <f>Schisto!AN1082</f>
        <v>0</v>
      </c>
      <c r="AH1073" s="148">
        <f>Schisto!AO1082</f>
        <v>0</v>
      </c>
      <c r="AI1073" s="148">
        <f>Schisto!AT1082</f>
        <v>0</v>
      </c>
      <c r="AJ1073" s="148">
        <f>Schisto!AU1082</f>
        <v>0</v>
      </c>
      <c r="AK1073" s="148">
        <f>Schisto!AV1082</f>
        <v>0</v>
      </c>
      <c r="AL1073" s="148">
        <f>Schisto!AW1082</f>
        <v>0</v>
      </c>
      <c r="AM1073" s="148">
        <f>COUNTIF(Schisto!AX1082,"Yes")</f>
        <v>0</v>
      </c>
      <c r="AN1073" s="55"/>
      <c r="AO1073" s="148">
        <f>STH!P1082</f>
        <v>0</v>
      </c>
      <c r="AP1073" s="148">
        <f>MAX(STH!AK1082,STH!BS1082)</f>
        <v>0</v>
      </c>
      <c r="AQ1073" s="148">
        <f>MAX(STH!AL1082,STH!BT1082)</f>
        <v>0</v>
      </c>
      <c r="AR1073" s="148">
        <f>MAX(STH!AM1082,STH!BU1082)</f>
        <v>0</v>
      </c>
      <c r="AS1073" s="148">
        <f>MAX(STH!AN1082,STH!BV1082)</f>
        <v>0</v>
      </c>
      <c r="AT1073" s="148">
        <f>MAX(STH!AO1082,STH!BW1082)</f>
        <v>0</v>
      </c>
      <c r="AU1073" s="148">
        <f>MAX(STH!AQ1082,STH!BY1082)</f>
        <v>0</v>
      </c>
      <c r="AV1073" s="148">
        <f>MAX(STH!AR1082,STH!BZ1082)</f>
        <v>0</v>
      </c>
      <c r="AW1073" s="148">
        <f>MAX(STH!AS1082,STH!CA1082)</f>
        <v>0</v>
      </c>
      <c r="AX1073" s="148">
        <f>MAX(STH!AT1082,STH!CB1082)</f>
        <v>0</v>
      </c>
      <c r="AY1073" s="148">
        <f>MAX(STH!AU1082,STH!CC1082)</f>
        <v>0</v>
      </c>
      <c r="AZ1073" s="148">
        <f>MAX(STH!AV1082,STH!CD1082)</f>
        <v>0</v>
      </c>
      <c r="BA1073" s="148">
        <f>MAX(STH!AW1082,STH!CE1082)</f>
        <v>0</v>
      </c>
      <c r="BB1073" s="148">
        <f>MAX(STH!AX1082,STH!CF1082)</f>
        <v>0</v>
      </c>
      <c r="BC1073" s="148">
        <f>MAX(STH!AY1082,STH!CG1082)</f>
        <v>0</v>
      </c>
      <c r="BD1073" s="148">
        <f>MAX(STH!AZ1082,STH!CH1082)</f>
        <v>0</v>
      </c>
      <c r="BE1073" s="148">
        <f>MAX(STH!BA1082,STH!CI1082)</f>
        <v>0</v>
      </c>
      <c r="BF1073" s="148">
        <f>MAX(STH!BB1082,STH!CJ1082)</f>
        <v>0</v>
      </c>
      <c r="BG1073" s="148">
        <f>MAX(COUNTIF(STH!BC1082,"Yes"),COUNTIF(STH!CK1082,"Yes"))</f>
        <v>0</v>
      </c>
      <c r="BH1073" s="55"/>
      <c r="BI1073" s="148">
        <f>Trachoma!Q1085</f>
        <v>0</v>
      </c>
      <c r="BJ1073" s="148">
        <f>Trachoma!AK1085</f>
        <v>0</v>
      </c>
      <c r="BK1073" s="148">
        <f>Trachoma!AL1085</f>
        <v>0</v>
      </c>
      <c r="BL1073" s="148">
        <f>Trachoma!AN1085</f>
        <v>0</v>
      </c>
      <c r="BM1073" s="148">
        <f>Trachoma!AO1085</f>
        <v>0</v>
      </c>
      <c r="BN1073" s="148">
        <f>Trachoma!AT1085</f>
        <v>0</v>
      </c>
      <c r="BO1073" s="148">
        <f>Trachoma!AU1085</f>
        <v>0</v>
      </c>
      <c r="BP1073" s="148">
        <f>Trachoma!AV1085</f>
        <v>0</v>
      </c>
      <c r="BQ1073" s="148">
        <f>Trachoma!AW1085</f>
        <v>0</v>
      </c>
      <c r="BR1073" s="148">
        <f>COUNTIF(Trachoma!AX1085,"Yes")</f>
        <v>0</v>
      </c>
      <c r="BS1073" s="55"/>
      <c r="BT1073" s="148">
        <f t="shared" si="174"/>
        <v>0</v>
      </c>
      <c r="BU1073" s="148">
        <f t="shared" si="175"/>
        <v>0</v>
      </c>
      <c r="BV1073" s="148">
        <f t="shared" si="176"/>
        <v>0</v>
      </c>
      <c r="BW1073" s="148">
        <f t="shared" si="177"/>
        <v>0</v>
      </c>
      <c r="BX1073" s="148">
        <f t="shared" si="178"/>
        <v>0</v>
      </c>
      <c r="BY1073" s="148">
        <f t="shared" si="180"/>
        <v>0</v>
      </c>
      <c r="BZ1073" s="148">
        <f t="shared" si="181"/>
        <v>0</v>
      </c>
      <c r="CA1073" s="148">
        <f t="shared" si="182"/>
        <v>0</v>
      </c>
      <c r="CB1073" s="148">
        <f t="shared" si="183"/>
        <v>0</v>
      </c>
      <c r="CC1073" s="148">
        <f t="shared" si="179"/>
        <v>0</v>
      </c>
    </row>
    <row r="1074" spans="2:81" x14ac:dyDescent="0.25">
      <c r="B1074" s="361">
        <f>Demography!B1082</f>
        <v>0</v>
      </c>
      <c r="C1074" s="361">
        <f>Demography!C1082</f>
        <v>0</v>
      </c>
      <c r="D1074" s="362">
        <f>Demography!D1082</f>
        <v>0</v>
      </c>
      <c r="E1074" s="337"/>
      <c r="F1074" s="362">
        <f>LF!M1081</f>
        <v>0</v>
      </c>
      <c r="G1074" s="362">
        <f>LF!AE1081</f>
        <v>0</v>
      </c>
      <c r="H1074" s="362">
        <f>LF!AF1081</f>
        <v>0</v>
      </c>
      <c r="I1074" s="362">
        <f>LF!AH1081</f>
        <v>0</v>
      </c>
      <c r="J1074" s="362">
        <f>LF!AI1081</f>
        <v>0</v>
      </c>
      <c r="K1074" s="362">
        <f>LF!AK1081</f>
        <v>0</v>
      </c>
      <c r="L1074" s="362">
        <f>LF!AM1081</f>
        <v>0</v>
      </c>
      <c r="M1074" s="362">
        <f>LF!AN1081</f>
        <v>0</v>
      </c>
      <c r="N1074" s="362">
        <f>LF!AO1081</f>
        <v>0</v>
      </c>
      <c r="O1074" s="362">
        <f>LF!AP1081</f>
        <v>0</v>
      </c>
      <c r="P1074" s="362">
        <f>LF!AQ1081</f>
        <v>0</v>
      </c>
      <c r="Q1074" s="362">
        <f>COUNTIF(LF!AR1081,"Yes")</f>
        <v>0</v>
      </c>
      <c r="R1074" s="337"/>
      <c r="S1074" s="362">
        <f>Oncho!K1081</f>
        <v>0</v>
      </c>
      <c r="T1074" s="362">
        <f>MAX(Oncho!AB1081,Oncho!BA1081)</f>
        <v>0</v>
      </c>
      <c r="U1074" s="362">
        <f>MAX(Oncho!AC1081,Oncho!BB1081)</f>
        <v>0</v>
      </c>
      <c r="V1074" s="362">
        <f>MAX(Oncho!AE1081,Oncho!BD1081)</f>
        <v>0</v>
      </c>
      <c r="W1074" s="362">
        <f>MAX(Oncho!AF1081,Oncho!BE1081)</f>
        <v>0</v>
      </c>
      <c r="X1074" s="362">
        <f>MAX(Oncho!AG1081,Oncho!BF1081)</f>
        <v>0</v>
      </c>
      <c r="Y1074" s="362">
        <f>MAX(Oncho!AH1081,Oncho!BG1081)</f>
        <v>0</v>
      </c>
      <c r="Z1074" s="362">
        <f>MAX(Oncho!AI1081,Oncho!BH1081)</f>
        <v>0</v>
      </c>
      <c r="AA1074" s="362">
        <f>MAX(Oncho!AJ1081,Oncho!BI1081)</f>
        <v>0</v>
      </c>
      <c r="AB1074" s="362">
        <f>MAX(COUNTIF(Oncho!AK1081,"Yes"),COUNTIF(Oncho!BJ1081,"Yes"))</f>
        <v>0</v>
      </c>
      <c r="AC1074" s="337"/>
      <c r="AD1074" s="362">
        <f>Schisto!P1083</f>
        <v>0</v>
      </c>
      <c r="AE1074" s="362">
        <f>Schisto!AI1083</f>
        <v>0</v>
      </c>
      <c r="AF1074" s="362">
        <f>Schisto!AJ1083</f>
        <v>0</v>
      </c>
      <c r="AG1074" s="362">
        <f>Schisto!AN1083</f>
        <v>0</v>
      </c>
      <c r="AH1074" s="362">
        <f>Schisto!AO1083</f>
        <v>0</v>
      </c>
      <c r="AI1074" s="362">
        <f>Schisto!AT1083</f>
        <v>0</v>
      </c>
      <c r="AJ1074" s="362">
        <f>Schisto!AU1083</f>
        <v>0</v>
      </c>
      <c r="AK1074" s="362">
        <f>Schisto!AV1083</f>
        <v>0</v>
      </c>
      <c r="AL1074" s="362">
        <f>Schisto!AW1083</f>
        <v>0</v>
      </c>
      <c r="AM1074" s="362">
        <f>COUNTIF(Schisto!AX1083,"Yes")</f>
        <v>0</v>
      </c>
      <c r="AN1074" s="337"/>
      <c r="AO1074" s="362">
        <f>STH!P1083</f>
        <v>0</v>
      </c>
      <c r="AP1074" s="362">
        <f>MAX(STH!AK1083,STH!BS1083)</f>
        <v>0</v>
      </c>
      <c r="AQ1074" s="362">
        <f>MAX(STH!AL1083,STH!BT1083)</f>
        <v>0</v>
      </c>
      <c r="AR1074" s="362">
        <f>MAX(STH!AM1083,STH!BU1083)</f>
        <v>0</v>
      </c>
      <c r="AS1074" s="362">
        <f>MAX(STH!AN1083,STH!BV1083)</f>
        <v>0</v>
      </c>
      <c r="AT1074" s="362">
        <f>MAX(STH!AO1083,STH!BW1083)</f>
        <v>0</v>
      </c>
      <c r="AU1074" s="362">
        <f>MAX(STH!AQ1083,STH!BY1083)</f>
        <v>0</v>
      </c>
      <c r="AV1074" s="362">
        <f>MAX(STH!AR1083,STH!BZ1083)</f>
        <v>0</v>
      </c>
      <c r="AW1074" s="362">
        <f>MAX(STH!AS1083,STH!CA1083)</f>
        <v>0</v>
      </c>
      <c r="AX1074" s="362">
        <f>MAX(STH!AT1083,STH!CB1083)</f>
        <v>0</v>
      </c>
      <c r="AY1074" s="362">
        <f>MAX(STH!AU1083,STH!CC1083)</f>
        <v>0</v>
      </c>
      <c r="AZ1074" s="362">
        <f>MAX(STH!AV1083,STH!CD1083)</f>
        <v>0</v>
      </c>
      <c r="BA1074" s="362">
        <f>MAX(STH!AW1083,STH!CE1083)</f>
        <v>0</v>
      </c>
      <c r="BB1074" s="362">
        <f>MAX(STH!AX1083,STH!CF1083)</f>
        <v>0</v>
      </c>
      <c r="BC1074" s="362">
        <f>MAX(STH!AY1083,STH!CG1083)</f>
        <v>0</v>
      </c>
      <c r="BD1074" s="362">
        <f>MAX(STH!AZ1083,STH!CH1083)</f>
        <v>0</v>
      </c>
      <c r="BE1074" s="362">
        <f>MAX(STH!BA1083,STH!CI1083)</f>
        <v>0</v>
      </c>
      <c r="BF1074" s="362">
        <f>MAX(STH!BB1083,STH!CJ1083)</f>
        <v>0</v>
      </c>
      <c r="BG1074" s="362">
        <f>MAX(COUNTIF(STH!BC1083,"Yes"),COUNTIF(STH!CK1083,"Yes"))</f>
        <v>0</v>
      </c>
      <c r="BH1074" s="337"/>
      <c r="BI1074" s="362">
        <f>Trachoma!Q1086</f>
        <v>0</v>
      </c>
      <c r="BJ1074" s="362">
        <f>Trachoma!AK1086</f>
        <v>0</v>
      </c>
      <c r="BK1074" s="362">
        <f>Trachoma!AL1086</f>
        <v>0</v>
      </c>
      <c r="BL1074" s="362">
        <f>Trachoma!AN1086</f>
        <v>0</v>
      </c>
      <c r="BM1074" s="362">
        <f>Trachoma!AO1086</f>
        <v>0</v>
      </c>
      <c r="BN1074" s="362">
        <f>Trachoma!AT1086</f>
        <v>0</v>
      </c>
      <c r="BO1074" s="362">
        <f>Trachoma!AU1086</f>
        <v>0</v>
      </c>
      <c r="BP1074" s="362">
        <f>Trachoma!AV1086</f>
        <v>0</v>
      </c>
      <c r="BQ1074" s="362">
        <f>Trachoma!AW1086</f>
        <v>0</v>
      </c>
      <c r="BR1074" s="362">
        <f>COUNTIF(Trachoma!AX1086,"Yes")</f>
        <v>0</v>
      </c>
      <c r="BS1074" s="337"/>
      <c r="BT1074" s="362">
        <f t="shared" si="174"/>
        <v>0</v>
      </c>
      <c r="BU1074" s="362">
        <f t="shared" si="175"/>
        <v>0</v>
      </c>
      <c r="BV1074" s="362">
        <f t="shared" si="176"/>
        <v>0</v>
      </c>
      <c r="BW1074" s="362">
        <f t="shared" si="177"/>
        <v>0</v>
      </c>
      <c r="BX1074" s="362">
        <f t="shared" si="178"/>
        <v>0</v>
      </c>
      <c r="BY1074" s="362">
        <f t="shared" si="180"/>
        <v>0</v>
      </c>
      <c r="BZ1074" s="362">
        <f t="shared" si="181"/>
        <v>0</v>
      </c>
      <c r="CA1074" s="362">
        <f t="shared" si="182"/>
        <v>0</v>
      </c>
      <c r="CB1074" s="362">
        <f t="shared" si="183"/>
        <v>0</v>
      </c>
      <c r="CC1074" s="362">
        <f t="shared" si="179"/>
        <v>0</v>
      </c>
    </row>
    <row r="1075" spans="2:81" x14ac:dyDescent="0.25">
      <c r="B1075" s="147">
        <f>Demography!B1083</f>
        <v>0</v>
      </c>
      <c r="C1075" s="147">
        <f>Demography!C1083</f>
        <v>0</v>
      </c>
      <c r="D1075" s="148">
        <f>Demography!D1083</f>
        <v>0</v>
      </c>
      <c r="E1075" s="55"/>
      <c r="F1075" s="148">
        <f>LF!M1082</f>
        <v>0</v>
      </c>
      <c r="G1075" s="148">
        <f>LF!AE1082</f>
        <v>0</v>
      </c>
      <c r="H1075" s="148">
        <f>LF!AF1082</f>
        <v>0</v>
      </c>
      <c r="I1075" s="148">
        <f>LF!AH1082</f>
        <v>0</v>
      </c>
      <c r="J1075" s="148">
        <f>LF!AI1082</f>
        <v>0</v>
      </c>
      <c r="K1075" s="148">
        <f>LF!AK1082</f>
        <v>0</v>
      </c>
      <c r="L1075" s="148">
        <f>LF!AM1082</f>
        <v>0</v>
      </c>
      <c r="M1075" s="148">
        <f>LF!AN1082</f>
        <v>0</v>
      </c>
      <c r="N1075" s="148">
        <f>LF!AO1082</f>
        <v>0</v>
      </c>
      <c r="O1075" s="148">
        <f>LF!AP1082</f>
        <v>0</v>
      </c>
      <c r="P1075" s="148">
        <f>LF!AQ1082</f>
        <v>0</v>
      </c>
      <c r="Q1075" s="148">
        <f>COUNTIF(LF!AR1082,"Yes")</f>
        <v>0</v>
      </c>
      <c r="R1075" s="55"/>
      <c r="S1075" s="148">
        <f>Oncho!K1082</f>
        <v>0</v>
      </c>
      <c r="T1075" s="148">
        <f>MAX(Oncho!AB1082,Oncho!BA1082)</f>
        <v>0</v>
      </c>
      <c r="U1075" s="148">
        <f>MAX(Oncho!AC1082,Oncho!BB1082)</f>
        <v>0</v>
      </c>
      <c r="V1075" s="148">
        <f>MAX(Oncho!AE1082,Oncho!BD1082)</f>
        <v>0</v>
      </c>
      <c r="W1075" s="148">
        <f>MAX(Oncho!AF1082,Oncho!BE1082)</f>
        <v>0</v>
      </c>
      <c r="X1075" s="148">
        <f>MAX(Oncho!AG1082,Oncho!BF1082)</f>
        <v>0</v>
      </c>
      <c r="Y1075" s="148">
        <f>MAX(Oncho!AH1082,Oncho!BG1082)</f>
        <v>0</v>
      </c>
      <c r="Z1075" s="148">
        <f>MAX(Oncho!AI1082,Oncho!BH1082)</f>
        <v>0</v>
      </c>
      <c r="AA1075" s="148">
        <f>MAX(Oncho!AJ1082,Oncho!BI1082)</f>
        <v>0</v>
      </c>
      <c r="AB1075" s="148">
        <f>MAX(COUNTIF(Oncho!AK1082,"Yes"),COUNTIF(Oncho!BJ1082,"Yes"))</f>
        <v>0</v>
      </c>
      <c r="AC1075" s="55"/>
      <c r="AD1075" s="148">
        <f>Schisto!P1084</f>
        <v>0</v>
      </c>
      <c r="AE1075" s="148">
        <f>Schisto!AI1084</f>
        <v>0</v>
      </c>
      <c r="AF1075" s="148">
        <f>Schisto!AJ1084</f>
        <v>0</v>
      </c>
      <c r="AG1075" s="148">
        <f>Schisto!AN1084</f>
        <v>0</v>
      </c>
      <c r="AH1075" s="148">
        <f>Schisto!AO1084</f>
        <v>0</v>
      </c>
      <c r="AI1075" s="148">
        <f>Schisto!AT1084</f>
        <v>0</v>
      </c>
      <c r="AJ1075" s="148">
        <f>Schisto!AU1084</f>
        <v>0</v>
      </c>
      <c r="AK1075" s="148">
        <f>Schisto!AV1084</f>
        <v>0</v>
      </c>
      <c r="AL1075" s="148">
        <f>Schisto!AW1084</f>
        <v>0</v>
      </c>
      <c r="AM1075" s="148">
        <f>COUNTIF(Schisto!AX1084,"Yes")</f>
        <v>0</v>
      </c>
      <c r="AN1075" s="55"/>
      <c r="AO1075" s="148">
        <f>STH!P1084</f>
        <v>0</v>
      </c>
      <c r="AP1075" s="148">
        <f>MAX(STH!AK1084,STH!BS1084)</f>
        <v>0</v>
      </c>
      <c r="AQ1075" s="148">
        <f>MAX(STH!AL1084,STH!BT1084)</f>
        <v>0</v>
      </c>
      <c r="AR1075" s="148">
        <f>MAX(STH!AM1084,STH!BU1084)</f>
        <v>0</v>
      </c>
      <c r="AS1075" s="148">
        <f>MAX(STH!AN1084,STH!BV1084)</f>
        <v>0</v>
      </c>
      <c r="AT1075" s="148">
        <f>MAX(STH!AO1084,STH!BW1084)</f>
        <v>0</v>
      </c>
      <c r="AU1075" s="148">
        <f>MAX(STH!AQ1084,STH!BY1084)</f>
        <v>0</v>
      </c>
      <c r="AV1075" s="148">
        <f>MAX(STH!AR1084,STH!BZ1084)</f>
        <v>0</v>
      </c>
      <c r="AW1075" s="148">
        <f>MAX(STH!AS1084,STH!CA1084)</f>
        <v>0</v>
      </c>
      <c r="AX1075" s="148">
        <f>MAX(STH!AT1084,STH!CB1084)</f>
        <v>0</v>
      </c>
      <c r="AY1075" s="148">
        <f>MAX(STH!AU1084,STH!CC1084)</f>
        <v>0</v>
      </c>
      <c r="AZ1075" s="148">
        <f>MAX(STH!AV1084,STH!CD1084)</f>
        <v>0</v>
      </c>
      <c r="BA1075" s="148">
        <f>MAX(STH!AW1084,STH!CE1084)</f>
        <v>0</v>
      </c>
      <c r="BB1075" s="148">
        <f>MAX(STH!AX1084,STH!CF1084)</f>
        <v>0</v>
      </c>
      <c r="BC1075" s="148">
        <f>MAX(STH!AY1084,STH!CG1084)</f>
        <v>0</v>
      </c>
      <c r="BD1075" s="148">
        <f>MAX(STH!AZ1084,STH!CH1084)</f>
        <v>0</v>
      </c>
      <c r="BE1075" s="148">
        <f>MAX(STH!BA1084,STH!CI1084)</f>
        <v>0</v>
      </c>
      <c r="BF1075" s="148">
        <f>MAX(STH!BB1084,STH!CJ1084)</f>
        <v>0</v>
      </c>
      <c r="BG1075" s="148">
        <f>MAX(COUNTIF(STH!BC1084,"Yes"),COUNTIF(STH!CK1084,"Yes"))</f>
        <v>0</v>
      </c>
      <c r="BH1075" s="55"/>
      <c r="BI1075" s="148">
        <f>Trachoma!Q1087</f>
        <v>0</v>
      </c>
      <c r="BJ1075" s="148">
        <f>Trachoma!AK1087</f>
        <v>0</v>
      </c>
      <c r="BK1075" s="148">
        <f>Trachoma!AL1087</f>
        <v>0</v>
      </c>
      <c r="BL1075" s="148">
        <f>Trachoma!AN1087</f>
        <v>0</v>
      </c>
      <c r="BM1075" s="148">
        <f>Trachoma!AO1087</f>
        <v>0</v>
      </c>
      <c r="BN1075" s="148">
        <f>Trachoma!AT1087</f>
        <v>0</v>
      </c>
      <c r="BO1075" s="148">
        <f>Trachoma!AU1087</f>
        <v>0</v>
      </c>
      <c r="BP1075" s="148">
        <f>Trachoma!AV1087</f>
        <v>0</v>
      </c>
      <c r="BQ1075" s="148">
        <f>Trachoma!AW1087</f>
        <v>0</v>
      </c>
      <c r="BR1075" s="148">
        <f>COUNTIF(Trachoma!AX1087,"Yes")</f>
        <v>0</v>
      </c>
      <c r="BS1075" s="55"/>
      <c r="BT1075" s="148">
        <f t="shared" si="174"/>
        <v>0</v>
      </c>
      <c r="BU1075" s="148">
        <f t="shared" si="175"/>
        <v>0</v>
      </c>
      <c r="BV1075" s="148">
        <f t="shared" si="176"/>
        <v>0</v>
      </c>
      <c r="BW1075" s="148">
        <f t="shared" si="177"/>
        <v>0</v>
      </c>
      <c r="BX1075" s="148">
        <f t="shared" si="178"/>
        <v>0</v>
      </c>
      <c r="BY1075" s="148">
        <f t="shared" si="180"/>
        <v>0</v>
      </c>
      <c r="BZ1075" s="148">
        <f t="shared" si="181"/>
        <v>0</v>
      </c>
      <c r="CA1075" s="148">
        <f t="shared" si="182"/>
        <v>0</v>
      </c>
      <c r="CB1075" s="148">
        <f t="shared" si="183"/>
        <v>0</v>
      </c>
      <c r="CC1075" s="148">
        <f t="shared" si="179"/>
        <v>0</v>
      </c>
    </row>
    <row r="1076" spans="2:81" x14ac:dyDescent="0.25">
      <c r="B1076" s="361">
        <f>Demography!B1084</f>
        <v>0</v>
      </c>
      <c r="C1076" s="361">
        <f>Demography!C1084</f>
        <v>0</v>
      </c>
      <c r="D1076" s="362">
        <f>Demography!D1084</f>
        <v>0</v>
      </c>
      <c r="E1076" s="337"/>
      <c r="F1076" s="362">
        <f>LF!M1083</f>
        <v>0</v>
      </c>
      <c r="G1076" s="362">
        <f>LF!AE1083</f>
        <v>0</v>
      </c>
      <c r="H1076" s="362">
        <f>LF!AF1083</f>
        <v>0</v>
      </c>
      <c r="I1076" s="362">
        <f>LF!AH1083</f>
        <v>0</v>
      </c>
      <c r="J1076" s="362">
        <f>LF!AI1083</f>
        <v>0</v>
      </c>
      <c r="K1076" s="362">
        <f>LF!AK1083</f>
        <v>0</v>
      </c>
      <c r="L1076" s="362">
        <f>LF!AM1083</f>
        <v>0</v>
      </c>
      <c r="M1076" s="362">
        <f>LF!AN1083</f>
        <v>0</v>
      </c>
      <c r="N1076" s="362">
        <f>LF!AO1083</f>
        <v>0</v>
      </c>
      <c r="O1076" s="362">
        <f>LF!AP1083</f>
        <v>0</v>
      </c>
      <c r="P1076" s="362">
        <f>LF!AQ1083</f>
        <v>0</v>
      </c>
      <c r="Q1076" s="362">
        <f>COUNTIF(LF!AR1083,"Yes")</f>
        <v>0</v>
      </c>
      <c r="R1076" s="337"/>
      <c r="S1076" s="362">
        <f>Oncho!K1083</f>
        <v>0</v>
      </c>
      <c r="T1076" s="362">
        <f>MAX(Oncho!AB1083,Oncho!BA1083)</f>
        <v>0</v>
      </c>
      <c r="U1076" s="362">
        <f>MAX(Oncho!AC1083,Oncho!BB1083)</f>
        <v>0</v>
      </c>
      <c r="V1076" s="362">
        <f>MAX(Oncho!AE1083,Oncho!BD1083)</f>
        <v>0</v>
      </c>
      <c r="W1076" s="362">
        <f>MAX(Oncho!AF1083,Oncho!BE1083)</f>
        <v>0</v>
      </c>
      <c r="X1076" s="362">
        <f>MAX(Oncho!AG1083,Oncho!BF1083)</f>
        <v>0</v>
      </c>
      <c r="Y1076" s="362">
        <f>MAX(Oncho!AH1083,Oncho!BG1083)</f>
        <v>0</v>
      </c>
      <c r="Z1076" s="362">
        <f>MAX(Oncho!AI1083,Oncho!BH1083)</f>
        <v>0</v>
      </c>
      <c r="AA1076" s="362">
        <f>MAX(Oncho!AJ1083,Oncho!BI1083)</f>
        <v>0</v>
      </c>
      <c r="AB1076" s="362">
        <f>MAX(COUNTIF(Oncho!AK1083,"Yes"),COUNTIF(Oncho!BJ1083,"Yes"))</f>
        <v>0</v>
      </c>
      <c r="AC1076" s="337"/>
      <c r="AD1076" s="362">
        <f>Schisto!P1085</f>
        <v>0</v>
      </c>
      <c r="AE1076" s="362">
        <f>Schisto!AI1085</f>
        <v>0</v>
      </c>
      <c r="AF1076" s="362">
        <f>Schisto!AJ1085</f>
        <v>0</v>
      </c>
      <c r="AG1076" s="362">
        <f>Schisto!AN1085</f>
        <v>0</v>
      </c>
      <c r="AH1076" s="362">
        <f>Schisto!AO1085</f>
        <v>0</v>
      </c>
      <c r="AI1076" s="362">
        <f>Schisto!AT1085</f>
        <v>0</v>
      </c>
      <c r="AJ1076" s="362">
        <f>Schisto!AU1085</f>
        <v>0</v>
      </c>
      <c r="AK1076" s="362">
        <f>Schisto!AV1085</f>
        <v>0</v>
      </c>
      <c r="AL1076" s="362">
        <f>Schisto!AW1085</f>
        <v>0</v>
      </c>
      <c r="AM1076" s="362">
        <f>COUNTIF(Schisto!AX1085,"Yes")</f>
        <v>0</v>
      </c>
      <c r="AN1076" s="337"/>
      <c r="AO1076" s="362">
        <f>STH!P1085</f>
        <v>0</v>
      </c>
      <c r="AP1076" s="362">
        <f>MAX(STH!AK1085,STH!BS1085)</f>
        <v>0</v>
      </c>
      <c r="AQ1076" s="362">
        <f>MAX(STH!AL1085,STH!BT1085)</f>
        <v>0</v>
      </c>
      <c r="AR1076" s="362">
        <f>MAX(STH!AM1085,STH!BU1085)</f>
        <v>0</v>
      </c>
      <c r="AS1076" s="362">
        <f>MAX(STH!AN1085,STH!BV1085)</f>
        <v>0</v>
      </c>
      <c r="AT1076" s="362">
        <f>MAX(STH!AO1085,STH!BW1085)</f>
        <v>0</v>
      </c>
      <c r="AU1076" s="362">
        <f>MAX(STH!AQ1085,STH!BY1085)</f>
        <v>0</v>
      </c>
      <c r="AV1076" s="362">
        <f>MAX(STH!AR1085,STH!BZ1085)</f>
        <v>0</v>
      </c>
      <c r="AW1076" s="362">
        <f>MAX(STH!AS1085,STH!CA1085)</f>
        <v>0</v>
      </c>
      <c r="AX1076" s="362">
        <f>MAX(STH!AT1085,STH!CB1085)</f>
        <v>0</v>
      </c>
      <c r="AY1076" s="362">
        <f>MAX(STH!AU1085,STH!CC1085)</f>
        <v>0</v>
      </c>
      <c r="AZ1076" s="362">
        <f>MAX(STH!AV1085,STH!CD1085)</f>
        <v>0</v>
      </c>
      <c r="BA1076" s="362">
        <f>MAX(STH!AW1085,STH!CE1085)</f>
        <v>0</v>
      </c>
      <c r="BB1076" s="362">
        <f>MAX(STH!AX1085,STH!CF1085)</f>
        <v>0</v>
      </c>
      <c r="BC1076" s="362">
        <f>MAX(STH!AY1085,STH!CG1085)</f>
        <v>0</v>
      </c>
      <c r="BD1076" s="362">
        <f>MAX(STH!AZ1085,STH!CH1085)</f>
        <v>0</v>
      </c>
      <c r="BE1076" s="362">
        <f>MAX(STH!BA1085,STH!CI1085)</f>
        <v>0</v>
      </c>
      <c r="BF1076" s="362">
        <f>MAX(STH!BB1085,STH!CJ1085)</f>
        <v>0</v>
      </c>
      <c r="BG1076" s="362">
        <f>MAX(COUNTIF(STH!BC1085,"Yes"),COUNTIF(STH!CK1085,"Yes"))</f>
        <v>0</v>
      </c>
      <c r="BH1076" s="337"/>
      <c r="BI1076" s="362">
        <f>Trachoma!Q1088</f>
        <v>0</v>
      </c>
      <c r="BJ1076" s="362">
        <f>Trachoma!AK1088</f>
        <v>0</v>
      </c>
      <c r="BK1076" s="362">
        <f>Trachoma!AL1088</f>
        <v>0</v>
      </c>
      <c r="BL1076" s="362">
        <f>Trachoma!AN1088</f>
        <v>0</v>
      </c>
      <c r="BM1076" s="362">
        <f>Trachoma!AO1088</f>
        <v>0</v>
      </c>
      <c r="BN1076" s="362">
        <f>Trachoma!AT1088</f>
        <v>0</v>
      </c>
      <c r="BO1076" s="362">
        <f>Trachoma!AU1088</f>
        <v>0</v>
      </c>
      <c r="BP1076" s="362">
        <f>Trachoma!AV1088</f>
        <v>0</v>
      </c>
      <c r="BQ1076" s="362">
        <f>Trachoma!AW1088</f>
        <v>0</v>
      </c>
      <c r="BR1076" s="362">
        <f>COUNTIF(Trachoma!AX1088,"Yes")</f>
        <v>0</v>
      </c>
      <c r="BS1076" s="337"/>
      <c r="BT1076" s="362">
        <f t="shared" si="174"/>
        <v>0</v>
      </c>
      <c r="BU1076" s="362">
        <f t="shared" si="175"/>
        <v>0</v>
      </c>
      <c r="BV1076" s="362">
        <f t="shared" si="176"/>
        <v>0</v>
      </c>
      <c r="BW1076" s="362">
        <f t="shared" si="177"/>
        <v>0</v>
      </c>
      <c r="BX1076" s="362">
        <f t="shared" si="178"/>
        <v>0</v>
      </c>
      <c r="BY1076" s="362">
        <f t="shared" si="180"/>
        <v>0</v>
      </c>
      <c r="BZ1076" s="362">
        <f t="shared" si="181"/>
        <v>0</v>
      </c>
      <c r="CA1076" s="362">
        <f t="shared" si="182"/>
        <v>0</v>
      </c>
      <c r="CB1076" s="362">
        <f t="shared" si="183"/>
        <v>0</v>
      </c>
      <c r="CC1076" s="362">
        <f t="shared" si="179"/>
        <v>0</v>
      </c>
    </row>
    <row r="1077" spans="2:81" x14ac:dyDescent="0.25">
      <c r="B1077" s="147">
        <f>Demography!B1085</f>
        <v>0</v>
      </c>
      <c r="C1077" s="147">
        <f>Demography!C1085</f>
        <v>0</v>
      </c>
      <c r="D1077" s="148">
        <f>Demography!D1085</f>
        <v>0</v>
      </c>
      <c r="E1077" s="55"/>
      <c r="F1077" s="148">
        <f>LF!M1084</f>
        <v>0</v>
      </c>
      <c r="G1077" s="148">
        <f>LF!AE1084</f>
        <v>0</v>
      </c>
      <c r="H1077" s="148">
        <f>LF!AF1084</f>
        <v>0</v>
      </c>
      <c r="I1077" s="148">
        <f>LF!AH1084</f>
        <v>0</v>
      </c>
      <c r="J1077" s="148">
        <f>LF!AI1084</f>
        <v>0</v>
      </c>
      <c r="K1077" s="148">
        <f>LF!AK1084</f>
        <v>0</v>
      </c>
      <c r="L1077" s="148">
        <f>LF!AM1084</f>
        <v>0</v>
      </c>
      <c r="M1077" s="148">
        <f>LF!AN1084</f>
        <v>0</v>
      </c>
      <c r="N1077" s="148">
        <f>LF!AO1084</f>
        <v>0</v>
      </c>
      <c r="O1077" s="148">
        <f>LF!AP1084</f>
        <v>0</v>
      </c>
      <c r="P1077" s="148">
        <f>LF!AQ1084</f>
        <v>0</v>
      </c>
      <c r="Q1077" s="148">
        <f>COUNTIF(LF!AR1084,"Yes")</f>
        <v>0</v>
      </c>
      <c r="R1077" s="55"/>
      <c r="S1077" s="148">
        <f>Oncho!K1084</f>
        <v>0</v>
      </c>
      <c r="T1077" s="148">
        <f>MAX(Oncho!AB1084,Oncho!BA1084)</f>
        <v>0</v>
      </c>
      <c r="U1077" s="148">
        <f>MAX(Oncho!AC1084,Oncho!BB1084)</f>
        <v>0</v>
      </c>
      <c r="V1077" s="148">
        <f>MAX(Oncho!AE1084,Oncho!BD1084)</f>
        <v>0</v>
      </c>
      <c r="W1077" s="148">
        <f>MAX(Oncho!AF1084,Oncho!BE1084)</f>
        <v>0</v>
      </c>
      <c r="X1077" s="148">
        <f>MAX(Oncho!AG1084,Oncho!BF1084)</f>
        <v>0</v>
      </c>
      <c r="Y1077" s="148">
        <f>MAX(Oncho!AH1084,Oncho!BG1084)</f>
        <v>0</v>
      </c>
      <c r="Z1077" s="148">
        <f>MAX(Oncho!AI1084,Oncho!BH1084)</f>
        <v>0</v>
      </c>
      <c r="AA1077" s="148">
        <f>MAX(Oncho!AJ1084,Oncho!BI1084)</f>
        <v>0</v>
      </c>
      <c r="AB1077" s="148">
        <f>MAX(COUNTIF(Oncho!AK1084,"Yes"),COUNTIF(Oncho!BJ1084,"Yes"))</f>
        <v>0</v>
      </c>
      <c r="AC1077" s="55"/>
      <c r="AD1077" s="148">
        <f>Schisto!P1086</f>
        <v>0</v>
      </c>
      <c r="AE1077" s="148">
        <f>Schisto!AI1086</f>
        <v>0</v>
      </c>
      <c r="AF1077" s="148">
        <f>Schisto!AJ1086</f>
        <v>0</v>
      </c>
      <c r="AG1077" s="148">
        <f>Schisto!AN1086</f>
        <v>0</v>
      </c>
      <c r="AH1077" s="148">
        <f>Schisto!AO1086</f>
        <v>0</v>
      </c>
      <c r="AI1077" s="148">
        <f>Schisto!AT1086</f>
        <v>0</v>
      </c>
      <c r="AJ1077" s="148">
        <f>Schisto!AU1086</f>
        <v>0</v>
      </c>
      <c r="AK1077" s="148">
        <f>Schisto!AV1086</f>
        <v>0</v>
      </c>
      <c r="AL1077" s="148">
        <f>Schisto!AW1086</f>
        <v>0</v>
      </c>
      <c r="AM1077" s="148">
        <f>COUNTIF(Schisto!AX1086,"Yes")</f>
        <v>0</v>
      </c>
      <c r="AN1077" s="55"/>
      <c r="AO1077" s="148">
        <f>STH!P1086</f>
        <v>0</v>
      </c>
      <c r="AP1077" s="148">
        <f>MAX(STH!AK1086,STH!BS1086)</f>
        <v>0</v>
      </c>
      <c r="AQ1077" s="148">
        <f>MAX(STH!AL1086,STH!BT1086)</f>
        <v>0</v>
      </c>
      <c r="AR1077" s="148">
        <f>MAX(STH!AM1086,STH!BU1086)</f>
        <v>0</v>
      </c>
      <c r="AS1077" s="148">
        <f>MAX(STH!AN1086,STH!BV1086)</f>
        <v>0</v>
      </c>
      <c r="AT1077" s="148">
        <f>MAX(STH!AO1086,STH!BW1086)</f>
        <v>0</v>
      </c>
      <c r="AU1077" s="148">
        <f>MAX(STH!AQ1086,STH!BY1086)</f>
        <v>0</v>
      </c>
      <c r="AV1077" s="148">
        <f>MAX(STH!AR1086,STH!BZ1086)</f>
        <v>0</v>
      </c>
      <c r="AW1077" s="148">
        <f>MAX(STH!AS1086,STH!CA1086)</f>
        <v>0</v>
      </c>
      <c r="AX1077" s="148">
        <f>MAX(STH!AT1086,STH!CB1086)</f>
        <v>0</v>
      </c>
      <c r="AY1077" s="148">
        <f>MAX(STH!AU1086,STH!CC1086)</f>
        <v>0</v>
      </c>
      <c r="AZ1077" s="148">
        <f>MAX(STH!AV1086,STH!CD1086)</f>
        <v>0</v>
      </c>
      <c r="BA1077" s="148">
        <f>MAX(STH!AW1086,STH!CE1086)</f>
        <v>0</v>
      </c>
      <c r="BB1077" s="148">
        <f>MAX(STH!AX1086,STH!CF1086)</f>
        <v>0</v>
      </c>
      <c r="BC1077" s="148">
        <f>MAX(STH!AY1086,STH!CG1086)</f>
        <v>0</v>
      </c>
      <c r="BD1077" s="148">
        <f>MAX(STH!AZ1086,STH!CH1086)</f>
        <v>0</v>
      </c>
      <c r="BE1077" s="148">
        <f>MAX(STH!BA1086,STH!CI1086)</f>
        <v>0</v>
      </c>
      <c r="BF1077" s="148">
        <f>MAX(STH!BB1086,STH!CJ1086)</f>
        <v>0</v>
      </c>
      <c r="BG1077" s="148">
        <f>MAX(COUNTIF(STH!BC1086,"Yes"),COUNTIF(STH!CK1086,"Yes"))</f>
        <v>0</v>
      </c>
      <c r="BH1077" s="55"/>
      <c r="BI1077" s="148">
        <f>Trachoma!Q1089</f>
        <v>0</v>
      </c>
      <c r="BJ1077" s="148">
        <f>Trachoma!AK1089</f>
        <v>0</v>
      </c>
      <c r="BK1077" s="148">
        <f>Trachoma!AL1089</f>
        <v>0</v>
      </c>
      <c r="BL1077" s="148">
        <f>Trachoma!AN1089</f>
        <v>0</v>
      </c>
      <c r="BM1077" s="148">
        <f>Trachoma!AO1089</f>
        <v>0</v>
      </c>
      <c r="BN1077" s="148">
        <f>Trachoma!AT1089</f>
        <v>0</v>
      </c>
      <c r="BO1077" s="148">
        <f>Trachoma!AU1089</f>
        <v>0</v>
      </c>
      <c r="BP1077" s="148">
        <f>Trachoma!AV1089</f>
        <v>0</v>
      </c>
      <c r="BQ1077" s="148">
        <f>Trachoma!AW1089</f>
        <v>0</v>
      </c>
      <c r="BR1077" s="148">
        <f>COUNTIF(Trachoma!AX1089,"Yes")</f>
        <v>0</v>
      </c>
      <c r="BS1077" s="55"/>
      <c r="BT1077" s="148">
        <f t="shared" si="174"/>
        <v>0</v>
      </c>
      <c r="BU1077" s="148">
        <f t="shared" si="175"/>
        <v>0</v>
      </c>
      <c r="BV1077" s="148">
        <f t="shared" si="176"/>
        <v>0</v>
      </c>
      <c r="BW1077" s="148">
        <f t="shared" si="177"/>
        <v>0</v>
      </c>
      <c r="BX1077" s="148">
        <f t="shared" si="178"/>
        <v>0</v>
      </c>
      <c r="BY1077" s="148">
        <f t="shared" si="180"/>
        <v>0</v>
      </c>
      <c r="BZ1077" s="148">
        <f t="shared" si="181"/>
        <v>0</v>
      </c>
      <c r="CA1077" s="148">
        <f t="shared" si="182"/>
        <v>0</v>
      </c>
      <c r="CB1077" s="148">
        <f t="shared" si="183"/>
        <v>0</v>
      </c>
      <c r="CC1077" s="148">
        <f t="shared" si="179"/>
        <v>0</v>
      </c>
    </row>
    <row r="1078" spans="2:81" x14ac:dyDescent="0.25">
      <c r="B1078" s="361">
        <f>Demography!B1086</f>
        <v>0</v>
      </c>
      <c r="C1078" s="361">
        <f>Demography!C1086</f>
        <v>0</v>
      </c>
      <c r="D1078" s="362">
        <f>Demography!D1086</f>
        <v>0</v>
      </c>
      <c r="E1078" s="337"/>
      <c r="F1078" s="362">
        <f>LF!M1085</f>
        <v>0</v>
      </c>
      <c r="G1078" s="362">
        <f>LF!AE1085</f>
        <v>0</v>
      </c>
      <c r="H1078" s="362">
        <f>LF!AF1085</f>
        <v>0</v>
      </c>
      <c r="I1078" s="362">
        <f>LF!AH1085</f>
        <v>0</v>
      </c>
      <c r="J1078" s="362">
        <f>LF!AI1085</f>
        <v>0</v>
      </c>
      <c r="K1078" s="362">
        <f>LF!AK1085</f>
        <v>0</v>
      </c>
      <c r="L1078" s="362">
        <f>LF!AM1085</f>
        <v>0</v>
      </c>
      <c r="M1078" s="362">
        <f>LF!AN1085</f>
        <v>0</v>
      </c>
      <c r="N1078" s="362">
        <f>LF!AO1085</f>
        <v>0</v>
      </c>
      <c r="O1078" s="362">
        <f>LF!AP1085</f>
        <v>0</v>
      </c>
      <c r="P1078" s="362">
        <f>LF!AQ1085</f>
        <v>0</v>
      </c>
      <c r="Q1078" s="362">
        <f>COUNTIF(LF!AR1085,"Yes")</f>
        <v>0</v>
      </c>
      <c r="R1078" s="337"/>
      <c r="S1078" s="362">
        <f>Oncho!K1085</f>
        <v>0</v>
      </c>
      <c r="T1078" s="362">
        <f>MAX(Oncho!AB1085,Oncho!BA1085)</f>
        <v>0</v>
      </c>
      <c r="U1078" s="362">
        <f>MAX(Oncho!AC1085,Oncho!BB1085)</f>
        <v>0</v>
      </c>
      <c r="V1078" s="362">
        <f>MAX(Oncho!AE1085,Oncho!BD1085)</f>
        <v>0</v>
      </c>
      <c r="W1078" s="362">
        <f>MAX(Oncho!AF1085,Oncho!BE1085)</f>
        <v>0</v>
      </c>
      <c r="X1078" s="362">
        <f>MAX(Oncho!AG1085,Oncho!BF1085)</f>
        <v>0</v>
      </c>
      <c r="Y1078" s="362">
        <f>MAX(Oncho!AH1085,Oncho!BG1085)</f>
        <v>0</v>
      </c>
      <c r="Z1078" s="362">
        <f>MAX(Oncho!AI1085,Oncho!BH1085)</f>
        <v>0</v>
      </c>
      <c r="AA1078" s="362">
        <f>MAX(Oncho!AJ1085,Oncho!BI1085)</f>
        <v>0</v>
      </c>
      <c r="AB1078" s="362">
        <f>MAX(COUNTIF(Oncho!AK1085,"Yes"),COUNTIF(Oncho!BJ1085,"Yes"))</f>
        <v>0</v>
      </c>
      <c r="AC1078" s="337"/>
      <c r="AD1078" s="362">
        <f>Schisto!P1087</f>
        <v>0</v>
      </c>
      <c r="AE1078" s="362">
        <f>Schisto!AI1087</f>
        <v>0</v>
      </c>
      <c r="AF1078" s="362">
        <f>Schisto!AJ1087</f>
        <v>0</v>
      </c>
      <c r="AG1078" s="362">
        <f>Schisto!AN1087</f>
        <v>0</v>
      </c>
      <c r="AH1078" s="362">
        <f>Schisto!AO1087</f>
        <v>0</v>
      </c>
      <c r="AI1078" s="362">
        <f>Schisto!AT1087</f>
        <v>0</v>
      </c>
      <c r="AJ1078" s="362">
        <f>Schisto!AU1087</f>
        <v>0</v>
      </c>
      <c r="AK1078" s="362">
        <f>Schisto!AV1087</f>
        <v>0</v>
      </c>
      <c r="AL1078" s="362">
        <f>Schisto!AW1087</f>
        <v>0</v>
      </c>
      <c r="AM1078" s="362">
        <f>COUNTIF(Schisto!AX1087,"Yes")</f>
        <v>0</v>
      </c>
      <c r="AN1078" s="337"/>
      <c r="AO1078" s="362">
        <f>STH!P1087</f>
        <v>0</v>
      </c>
      <c r="AP1078" s="362">
        <f>MAX(STH!AK1087,STH!BS1087)</f>
        <v>0</v>
      </c>
      <c r="AQ1078" s="362">
        <f>MAX(STH!AL1087,STH!BT1087)</f>
        <v>0</v>
      </c>
      <c r="AR1078" s="362">
        <f>MAX(STH!AM1087,STH!BU1087)</f>
        <v>0</v>
      </c>
      <c r="AS1078" s="362">
        <f>MAX(STH!AN1087,STH!BV1087)</f>
        <v>0</v>
      </c>
      <c r="AT1078" s="362">
        <f>MAX(STH!AO1087,STH!BW1087)</f>
        <v>0</v>
      </c>
      <c r="AU1078" s="362">
        <f>MAX(STH!AQ1087,STH!BY1087)</f>
        <v>0</v>
      </c>
      <c r="AV1078" s="362">
        <f>MAX(STH!AR1087,STH!BZ1087)</f>
        <v>0</v>
      </c>
      <c r="AW1078" s="362">
        <f>MAX(STH!AS1087,STH!CA1087)</f>
        <v>0</v>
      </c>
      <c r="AX1078" s="362">
        <f>MAX(STH!AT1087,STH!CB1087)</f>
        <v>0</v>
      </c>
      <c r="AY1078" s="362">
        <f>MAX(STH!AU1087,STH!CC1087)</f>
        <v>0</v>
      </c>
      <c r="AZ1078" s="362">
        <f>MAX(STH!AV1087,STH!CD1087)</f>
        <v>0</v>
      </c>
      <c r="BA1078" s="362">
        <f>MAX(STH!AW1087,STH!CE1087)</f>
        <v>0</v>
      </c>
      <c r="BB1078" s="362">
        <f>MAX(STH!AX1087,STH!CF1087)</f>
        <v>0</v>
      </c>
      <c r="BC1078" s="362">
        <f>MAX(STH!AY1087,STH!CG1087)</f>
        <v>0</v>
      </c>
      <c r="BD1078" s="362">
        <f>MAX(STH!AZ1087,STH!CH1087)</f>
        <v>0</v>
      </c>
      <c r="BE1078" s="362">
        <f>MAX(STH!BA1087,STH!CI1087)</f>
        <v>0</v>
      </c>
      <c r="BF1078" s="362">
        <f>MAX(STH!BB1087,STH!CJ1087)</f>
        <v>0</v>
      </c>
      <c r="BG1078" s="362">
        <f>MAX(COUNTIF(STH!BC1087,"Yes"),COUNTIF(STH!CK1087,"Yes"))</f>
        <v>0</v>
      </c>
      <c r="BH1078" s="337"/>
      <c r="BI1078" s="362">
        <f>Trachoma!Q1090</f>
        <v>0</v>
      </c>
      <c r="BJ1078" s="362">
        <f>Trachoma!AK1090</f>
        <v>0</v>
      </c>
      <c r="BK1078" s="362">
        <f>Trachoma!AL1090</f>
        <v>0</v>
      </c>
      <c r="BL1078" s="362">
        <f>Trachoma!AN1090</f>
        <v>0</v>
      </c>
      <c r="BM1078" s="362">
        <f>Trachoma!AO1090</f>
        <v>0</v>
      </c>
      <c r="BN1078" s="362">
        <f>Trachoma!AT1090</f>
        <v>0</v>
      </c>
      <c r="BO1078" s="362">
        <f>Trachoma!AU1090</f>
        <v>0</v>
      </c>
      <c r="BP1078" s="362">
        <f>Trachoma!AV1090</f>
        <v>0</v>
      </c>
      <c r="BQ1078" s="362">
        <f>Trachoma!AW1090</f>
        <v>0</v>
      </c>
      <c r="BR1078" s="362">
        <f>COUNTIF(Trachoma!AX1090,"Yes")</f>
        <v>0</v>
      </c>
      <c r="BS1078" s="337"/>
      <c r="BT1078" s="362">
        <f t="shared" si="174"/>
        <v>0</v>
      </c>
      <c r="BU1078" s="362">
        <f t="shared" si="175"/>
        <v>0</v>
      </c>
      <c r="BV1078" s="362">
        <f t="shared" si="176"/>
        <v>0</v>
      </c>
      <c r="BW1078" s="362">
        <f t="shared" si="177"/>
        <v>0</v>
      </c>
      <c r="BX1078" s="362">
        <f t="shared" si="178"/>
        <v>0</v>
      </c>
      <c r="BY1078" s="362">
        <f t="shared" si="180"/>
        <v>0</v>
      </c>
      <c r="BZ1078" s="362">
        <f t="shared" si="181"/>
        <v>0</v>
      </c>
      <c r="CA1078" s="362">
        <f t="shared" si="182"/>
        <v>0</v>
      </c>
      <c r="CB1078" s="362">
        <f t="shared" si="183"/>
        <v>0</v>
      </c>
      <c r="CC1078" s="362">
        <f t="shared" si="179"/>
        <v>0</v>
      </c>
    </row>
    <row r="1079" spans="2:81" x14ac:dyDescent="0.25">
      <c r="B1079" s="147">
        <f>Demography!B1087</f>
        <v>0</v>
      </c>
      <c r="C1079" s="147">
        <f>Demography!C1087</f>
        <v>0</v>
      </c>
      <c r="D1079" s="148">
        <f>Demography!D1087</f>
        <v>0</v>
      </c>
      <c r="E1079" s="55"/>
      <c r="F1079" s="148">
        <f>LF!M1086</f>
        <v>0</v>
      </c>
      <c r="G1079" s="148">
        <f>LF!AE1086</f>
        <v>0</v>
      </c>
      <c r="H1079" s="148">
        <f>LF!AF1086</f>
        <v>0</v>
      </c>
      <c r="I1079" s="148">
        <f>LF!AH1086</f>
        <v>0</v>
      </c>
      <c r="J1079" s="148">
        <f>LF!AI1086</f>
        <v>0</v>
      </c>
      <c r="K1079" s="148">
        <f>LF!AK1086</f>
        <v>0</v>
      </c>
      <c r="L1079" s="148">
        <f>LF!AM1086</f>
        <v>0</v>
      </c>
      <c r="M1079" s="148">
        <f>LF!AN1086</f>
        <v>0</v>
      </c>
      <c r="N1079" s="148">
        <f>LF!AO1086</f>
        <v>0</v>
      </c>
      <c r="O1079" s="148">
        <f>LF!AP1086</f>
        <v>0</v>
      </c>
      <c r="P1079" s="148">
        <f>LF!AQ1086</f>
        <v>0</v>
      </c>
      <c r="Q1079" s="148">
        <f>COUNTIF(LF!AR1086,"Yes")</f>
        <v>0</v>
      </c>
      <c r="R1079" s="55"/>
      <c r="S1079" s="148">
        <f>Oncho!K1086</f>
        <v>0</v>
      </c>
      <c r="T1079" s="148">
        <f>MAX(Oncho!AB1086,Oncho!BA1086)</f>
        <v>0</v>
      </c>
      <c r="U1079" s="148">
        <f>MAX(Oncho!AC1086,Oncho!BB1086)</f>
        <v>0</v>
      </c>
      <c r="V1079" s="148">
        <f>MAX(Oncho!AE1086,Oncho!BD1086)</f>
        <v>0</v>
      </c>
      <c r="W1079" s="148">
        <f>MAX(Oncho!AF1086,Oncho!BE1086)</f>
        <v>0</v>
      </c>
      <c r="X1079" s="148">
        <f>MAX(Oncho!AG1086,Oncho!BF1086)</f>
        <v>0</v>
      </c>
      <c r="Y1079" s="148">
        <f>MAX(Oncho!AH1086,Oncho!BG1086)</f>
        <v>0</v>
      </c>
      <c r="Z1079" s="148">
        <f>MAX(Oncho!AI1086,Oncho!BH1086)</f>
        <v>0</v>
      </c>
      <c r="AA1079" s="148">
        <f>MAX(Oncho!AJ1086,Oncho!BI1086)</f>
        <v>0</v>
      </c>
      <c r="AB1079" s="148">
        <f>MAX(COUNTIF(Oncho!AK1086,"Yes"),COUNTIF(Oncho!BJ1086,"Yes"))</f>
        <v>0</v>
      </c>
      <c r="AC1079" s="55"/>
      <c r="AD1079" s="148">
        <f>Schisto!P1088</f>
        <v>0</v>
      </c>
      <c r="AE1079" s="148">
        <f>Schisto!AI1088</f>
        <v>0</v>
      </c>
      <c r="AF1079" s="148">
        <f>Schisto!AJ1088</f>
        <v>0</v>
      </c>
      <c r="AG1079" s="148">
        <f>Schisto!AN1088</f>
        <v>0</v>
      </c>
      <c r="AH1079" s="148">
        <f>Schisto!AO1088</f>
        <v>0</v>
      </c>
      <c r="AI1079" s="148">
        <f>Schisto!AT1088</f>
        <v>0</v>
      </c>
      <c r="AJ1079" s="148">
        <f>Schisto!AU1088</f>
        <v>0</v>
      </c>
      <c r="AK1079" s="148">
        <f>Schisto!AV1088</f>
        <v>0</v>
      </c>
      <c r="AL1079" s="148">
        <f>Schisto!AW1088</f>
        <v>0</v>
      </c>
      <c r="AM1079" s="148">
        <f>COUNTIF(Schisto!AX1088,"Yes")</f>
        <v>0</v>
      </c>
      <c r="AN1079" s="55"/>
      <c r="AO1079" s="148">
        <f>STH!P1088</f>
        <v>0</v>
      </c>
      <c r="AP1079" s="148">
        <f>MAX(STH!AK1088,STH!BS1088)</f>
        <v>0</v>
      </c>
      <c r="AQ1079" s="148">
        <f>MAX(STH!AL1088,STH!BT1088)</f>
        <v>0</v>
      </c>
      <c r="AR1079" s="148">
        <f>MAX(STH!AM1088,STH!BU1088)</f>
        <v>0</v>
      </c>
      <c r="AS1079" s="148">
        <f>MAX(STH!AN1088,STH!BV1088)</f>
        <v>0</v>
      </c>
      <c r="AT1079" s="148">
        <f>MAX(STH!AO1088,STH!BW1088)</f>
        <v>0</v>
      </c>
      <c r="AU1079" s="148">
        <f>MAX(STH!AQ1088,STH!BY1088)</f>
        <v>0</v>
      </c>
      <c r="AV1079" s="148">
        <f>MAX(STH!AR1088,STH!BZ1088)</f>
        <v>0</v>
      </c>
      <c r="AW1079" s="148">
        <f>MAX(STH!AS1088,STH!CA1088)</f>
        <v>0</v>
      </c>
      <c r="AX1079" s="148">
        <f>MAX(STH!AT1088,STH!CB1088)</f>
        <v>0</v>
      </c>
      <c r="AY1079" s="148">
        <f>MAX(STH!AU1088,STH!CC1088)</f>
        <v>0</v>
      </c>
      <c r="AZ1079" s="148">
        <f>MAX(STH!AV1088,STH!CD1088)</f>
        <v>0</v>
      </c>
      <c r="BA1079" s="148">
        <f>MAX(STH!AW1088,STH!CE1088)</f>
        <v>0</v>
      </c>
      <c r="BB1079" s="148">
        <f>MAX(STH!AX1088,STH!CF1088)</f>
        <v>0</v>
      </c>
      <c r="BC1079" s="148">
        <f>MAX(STH!AY1088,STH!CG1088)</f>
        <v>0</v>
      </c>
      <c r="BD1079" s="148">
        <f>MAX(STH!AZ1088,STH!CH1088)</f>
        <v>0</v>
      </c>
      <c r="BE1079" s="148">
        <f>MAX(STH!BA1088,STH!CI1088)</f>
        <v>0</v>
      </c>
      <c r="BF1079" s="148">
        <f>MAX(STH!BB1088,STH!CJ1088)</f>
        <v>0</v>
      </c>
      <c r="BG1079" s="148">
        <f>MAX(COUNTIF(STH!BC1088,"Yes"),COUNTIF(STH!CK1088,"Yes"))</f>
        <v>0</v>
      </c>
      <c r="BH1079" s="55"/>
      <c r="BI1079" s="148">
        <f>Trachoma!Q1091</f>
        <v>0</v>
      </c>
      <c r="BJ1079" s="148">
        <f>Trachoma!AK1091</f>
        <v>0</v>
      </c>
      <c r="BK1079" s="148">
        <f>Trachoma!AL1091</f>
        <v>0</v>
      </c>
      <c r="BL1079" s="148">
        <f>Trachoma!AN1091</f>
        <v>0</v>
      </c>
      <c r="BM1079" s="148">
        <f>Trachoma!AO1091</f>
        <v>0</v>
      </c>
      <c r="BN1079" s="148">
        <f>Trachoma!AT1091</f>
        <v>0</v>
      </c>
      <c r="BO1079" s="148">
        <f>Trachoma!AU1091</f>
        <v>0</v>
      </c>
      <c r="BP1079" s="148">
        <f>Trachoma!AV1091</f>
        <v>0</v>
      </c>
      <c r="BQ1079" s="148">
        <f>Trachoma!AW1091</f>
        <v>0</v>
      </c>
      <c r="BR1079" s="148">
        <f>COUNTIF(Trachoma!AX1091,"Yes")</f>
        <v>0</v>
      </c>
      <c r="BS1079" s="55"/>
      <c r="BT1079" s="148">
        <f t="shared" si="174"/>
        <v>0</v>
      </c>
      <c r="BU1079" s="148">
        <f t="shared" si="175"/>
        <v>0</v>
      </c>
      <c r="BV1079" s="148">
        <f t="shared" si="176"/>
        <v>0</v>
      </c>
      <c r="BW1079" s="148">
        <f t="shared" si="177"/>
        <v>0</v>
      </c>
      <c r="BX1079" s="148">
        <f t="shared" si="178"/>
        <v>0</v>
      </c>
      <c r="BY1079" s="148">
        <f t="shared" si="180"/>
        <v>0</v>
      </c>
      <c r="BZ1079" s="148">
        <f t="shared" si="181"/>
        <v>0</v>
      </c>
      <c r="CA1079" s="148">
        <f t="shared" si="182"/>
        <v>0</v>
      </c>
      <c r="CB1079" s="148">
        <f t="shared" si="183"/>
        <v>0</v>
      </c>
      <c r="CC1079" s="148">
        <f t="shared" si="179"/>
        <v>0</v>
      </c>
    </row>
    <row r="1080" spans="2:81" x14ac:dyDescent="0.25">
      <c r="B1080" s="361">
        <f>Demography!B1088</f>
        <v>0</v>
      </c>
      <c r="C1080" s="361">
        <f>Demography!C1088</f>
        <v>0</v>
      </c>
      <c r="D1080" s="362">
        <f>Demography!D1088</f>
        <v>0</v>
      </c>
      <c r="E1080" s="337"/>
      <c r="F1080" s="362">
        <f>LF!M1087</f>
        <v>0</v>
      </c>
      <c r="G1080" s="362">
        <f>LF!AE1087</f>
        <v>0</v>
      </c>
      <c r="H1080" s="362">
        <f>LF!AF1087</f>
        <v>0</v>
      </c>
      <c r="I1080" s="362">
        <f>LF!AH1087</f>
        <v>0</v>
      </c>
      <c r="J1080" s="362">
        <f>LF!AI1087</f>
        <v>0</v>
      </c>
      <c r="K1080" s="362">
        <f>LF!AK1087</f>
        <v>0</v>
      </c>
      <c r="L1080" s="362">
        <f>LF!AM1087</f>
        <v>0</v>
      </c>
      <c r="M1080" s="362">
        <f>LF!AN1087</f>
        <v>0</v>
      </c>
      <c r="N1080" s="362">
        <f>LF!AO1087</f>
        <v>0</v>
      </c>
      <c r="O1080" s="362">
        <f>LF!AP1087</f>
        <v>0</v>
      </c>
      <c r="P1080" s="362">
        <f>LF!AQ1087</f>
        <v>0</v>
      </c>
      <c r="Q1080" s="362">
        <f>COUNTIF(LF!AR1087,"Yes")</f>
        <v>0</v>
      </c>
      <c r="R1080" s="337"/>
      <c r="S1080" s="362">
        <f>Oncho!K1087</f>
        <v>0</v>
      </c>
      <c r="T1080" s="362">
        <f>MAX(Oncho!AB1087,Oncho!BA1087)</f>
        <v>0</v>
      </c>
      <c r="U1080" s="362">
        <f>MAX(Oncho!AC1087,Oncho!BB1087)</f>
        <v>0</v>
      </c>
      <c r="V1080" s="362">
        <f>MAX(Oncho!AE1087,Oncho!BD1087)</f>
        <v>0</v>
      </c>
      <c r="W1080" s="362">
        <f>MAX(Oncho!AF1087,Oncho!BE1087)</f>
        <v>0</v>
      </c>
      <c r="X1080" s="362">
        <f>MAX(Oncho!AG1087,Oncho!BF1087)</f>
        <v>0</v>
      </c>
      <c r="Y1080" s="362">
        <f>MAX(Oncho!AH1087,Oncho!BG1087)</f>
        <v>0</v>
      </c>
      <c r="Z1080" s="362">
        <f>MAX(Oncho!AI1087,Oncho!BH1087)</f>
        <v>0</v>
      </c>
      <c r="AA1080" s="362">
        <f>MAX(Oncho!AJ1087,Oncho!BI1087)</f>
        <v>0</v>
      </c>
      <c r="AB1080" s="362">
        <f>MAX(COUNTIF(Oncho!AK1087,"Yes"),COUNTIF(Oncho!BJ1087,"Yes"))</f>
        <v>0</v>
      </c>
      <c r="AC1080" s="337"/>
      <c r="AD1080" s="362">
        <f>Schisto!P1089</f>
        <v>0</v>
      </c>
      <c r="AE1080" s="362">
        <f>Schisto!AI1089</f>
        <v>0</v>
      </c>
      <c r="AF1080" s="362">
        <f>Schisto!AJ1089</f>
        <v>0</v>
      </c>
      <c r="AG1080" s="362">
        <f>Schisto!AN1089</f>
        <v>0</v>
      </c>
      <c r="AH1080" s="362">
        <f>Schisto!AO1089</f>
        <v>0</v>
      </c>
      <c r="AI1080" s="362">
        <f>Schisto!AT1089</f>
        <v>0</v>
      </c>
      <c r="AJ1080" s="362">
        <f>Schisto!AU1089</f>
        <v>0</v>
      </c>
      <c r="AK1080" s="362">
        <f>Schisto!AV1089</f>
        <v>0</v>
      </c>
      <c r="AL1080" s="362">
        <f>Schisto!AW1089</f>
        <v>0</v>
      </c>
      <c r="AM1080" s="362">
        <f>COUNTIF(Schisto!AX1089,"Yes")</f>
        <v>0</v>
      </c>
      <c r="AN1080" s="337"/>
      <c r="AO1080" s="362">
        <f>STH!P1089</f>
        <v>0</v>
      </c>
      <c r="AP1080" s="362">
        <f>MAX(STH!AK1089,STH!BS1089)</f>
        <v>0</v>
      </c>
      <c r="AQ1080" s="362">
        <f>MAX(STH!AL1089,STH!BT1089)</f>
        <v>0</v>
      </c>
      <c r="AR1080" s="362">
        <f>MAX(STH!AM1089,STH!BU1089)</f>
        <v>0</v>
      </c>
      <c r="AS1080" s="362">
        <f>MAX(STH!AN1089,STH!BV1089)</f>
        <v>0</v>
      </c>
      <c r="AT1080" s="362">
        <f>MAX(STH!AO1089,STH!BW1089)</f>
        <v>0</v>
      </c>
      <c r="AU1080" s="362">
        <f>MAX(STH!AQ1089,STH!BY1089)</f>
        <v>0</v>
      </c>
      <c r="AV1080" s="362">
        <f>MAX(STH!AR1089,STH!BZ1089)</f>
        <v>0</v>
      </c>
      <c r="AW1080" s="362">
        <f>MAX(STH!AS1089,STH!CA1089)</f>
        <v>0</v>
      </c>
      <c r="AX1080" s="362">
        <f>MAX(STH!AT1089,STH!CB1089)</f>
        <v>0</v>
      </c>
      <c r="AY1080" s="362">
        <f>MAX(STH!AU1089,STH!CC1089)</f>
        <v>0</v>
      </c>
      <c r="AZ1080" s="362">
        <f>MAX(STH!AV1089,STH!CD1089)</f>
        <v>0</v>
      </c>
      <c r="BA1080" s="362">
        <f>MAX(STH!AW1089,STH!CE1089)</f>
        <v>0</v>
      </c>
      <c r="BB1080" s="362">
        <f>MAX(STH!AX1089,STH!CF1089)</f>
        <v>0</v>
      </c>
      <c r="BC1080" s="362">
        <f>MAX(STH!AY1089,STH!CG1089)</f>
        <v>0</v>
      </c>
      <c r="BD1080" s="362">
        <f>MAX(STH!AZ1089,STH!CH1089)</f>
        <v>0</v>
      </c>
      <c r="BE1080" s="362">
        <f>MAX(STH!BA1089,STH!CI1089)</f>
        <v>0</v>
      </c>
      <c r="BF1080" s="362">
        <f>MAX(STH!BB1089,STH!CJ1089)</f>
        <v>0</v>
      </c>
      <c r="BG1080" s="362">
        <f>MAX(COUNTIF(STH!BC1089,"Yes"),COUNTIF(STH!CK1089,"Yes"))</f>
        <v>0</v>
      </c>
      <c r="BH1080" s="337"/>
      <c r="BI1080" s="362">
        <f>Trachoma!Q1092</f>
        <v>0</v>
      </c>
      <c r="BJ1080" s="362">
        <f>Trachoma!AK1092</f>
        <v>0</v>
      </c>
      <c r="BK1080" s="362">
        <f>Trachoma!AL1092</f>
        <v>0</v>
      </c>
      <c r="BL1080" s="362">
        <f>Trachoma!AN1092</f>
        <v>0</v>
      </c>
      <c r="BM1080" s="362">
        <f>Trachoma!AO1092</f>
        <v>0</v>
      </c>
      <c r="BN1080" s="362">
        <f>Trachoma!AT1092</f>
        <v>0</v>
      </c>
      <c r="BO1080" s="362">
        <f>Trachoma!AU1092</f>
        <v>0</v>
      </c>
      <c r="BP1080" s="362">
        <f>Trachoma!AV1092</f>
        <v>0</v>
      </c>
      <c r="BQ1080" s="362">
        <f>Trachoma!AW1092</f>
        <v>0</v>
      </c>
      <c r="BR1080" s="362">
        <f>COUNTIF(Trachoma!AX1092,"Yes")</f>
        <v>0</v>
      </c>
      <c r="BS1080" s="337"/>
      <c r="BT1080" s="362">
        <f t="shared" si="174"/>
        <v>0</v>
      </c>
      <c r="BU1080" s="362">
        <f t="shared" si="175"/>
        <v>0</v>
      </c>
      <c r="BV1080" s="362">
        <f t="shared" si="176"/>
        <v>0</v>
      </c>
      <c r="BW1080" s="362">
        <f t="shared" si="177"/>
        <v>0</v>
      </c>
      <c r="BX1080" s="362">
        <f t="shared" si="178"/>
        <v>0</v>
      </c>
      <c r="BY1080" s="362">
        <f t="shared" si="180"/>
        <v>0</v>
      </c>
      <c r="BZ1080" s="362">
        <f t="shared" si="181"/>
        <v>0</v>
      </c>
      <c r="CA1080" s="362">
        <f t="shared" si="182"/>
        <v>0</v>
      </c>
      <c r="CB1080" s="362">
        <f t="shared" si="183"/>
        <v>0</v>
      </c>
      <c r="CC1080" s="362">
        <f t="shared" si="179"/>
        <v>0</v>
      </c>
    </row>
    <row r="1081" spans="2:81" x14ac:dyDescent="0.25">
      <c r="B1081" s="147">
        <f>Demography!B1089</f>
        <v>0</v>
      </c>
      <c r="C1081" s="147">
        <f>Demography!C1089</f>
        <v>0</v>
      </c>
      <c r="D1081" s="148">
        <f>Demography!D1089</f>
        <v>0</v>
      </c>
      <c r="E1081" s="55"/>
      <c r="F1081" s="148">
        <f>LF!M1088</f>
        <v>0</v>
      </c>
      <c r="G1081" s="148">
        <f>LF!AE1088</f>
        <v>0</v>
      </c>
      <c r="H1081" s="148">
        <f>LF!AF1088</f>
        <v>0</v>
      </c>
      <c r="I1081" s="148">
        <f>LF!AH1088</f>
        <v>0</v>
      </c>
      <c r="J1081" s="148">
        <f>LF!AI1088</f>
        <v>0</v>
      </c>
      <c r="K1081" s="148">
        <f>LF!AK1088</f>
        <v>0</v>
      </c>
      <c r="L1081" s="148">
        <f>LF!AM1088</f>
        <v>0</v>
      </c>
      <c r="M1081" s="148">
        <f>LF!AN1088</f>
        <v>0</v>
      </c>
      <c r="N1081" s="148">
        <f>LF!AO1088</f>
        <v>0</v>
      </c>
      <c r="O1081" s="148">
        <f>LF!AP1088</f>
        <v>0</v>
      </c>
      <c r="P1081" s="148">
        <f>LF!AQ1088</f>
        <v>0</v>
      </c>
      <c r="Q1081" s="148">
        <f>COUNTIF(LF!AR1088,"Yes")</f>
        <v>0</v>
      </c>
      <c r="R1081" s="55"/>
      <c r="S1081" s="148">
        <f>Oncho!K1088</f>
        <v>0</v>
      </c>
      <c r="T1081" s="148">
        <f>MAX(Oncho!AB1088,Oncho!BA1088)</f>
        <v>0</v>
      </c>
      <c r="U1081" s="148">
        <f>MAX(Oncho!AC1088,Oncho!BB1088)</f>
        <v>0</v>
      </c>
      <c r="V1081" s="148">
        <f>MAX(Oncho!AE1088,Oncho!BD1088)</f>
        <v>0</v>
      </c>
      <c r="W1081" s="148">
        <f>MAX(Oncho!AF1088,Oncho!BE1088)</f>
        <v>0</v>
      </c>
      <c r="X1081" s="148">
        <f>MAX(Oncho!AG1088,Oncho!BF1088)</f>
        <v>0</v>
      </c>
      <c r="Y1081" s="148">
        <f>MAX(Oncho!AH1088,Oncho!BG1088)</f>
        <v>0</v>
      </c>
      <c r="Z1081" s="148">
        <f>MAX(Oncho!AI1088,Oncho!BH1088)</f>
        <v>0</v>
      </c>
      <c r="AA1081" s="148">
        <f>MAX(Oncho!AJ1088,Oncho!BI1088)</f>
        <v>0</v>
      </c>
      <c r="AB1081" s="148">
        <f>MAX(COUNTIF(Oncho!AK1088,"Yes"),COUNTIF(Oncho!BJ1088,"Yes"))</f>
        <v>0</v>
      </c>
      <c r="AC1081" s="55"/>
      <c r="AD1081" s="148">
        <f>Schisto!P1090</f>
        <v>0</v>
      </c>
      <c r="AE1081" s="148">
        <f>Schisto!AI1090</f>
        <v>0</v>
      </c>
      <c r="AF1081" s="148">
        <f>Schisto!AJ1090</f>
        <v>0</v>
      </c>
      <c r="AG1081" s="148">
        <f>Schisto!AN1090</f>
        <v>0</v>
      </c>
      <c r="AH1081" s="148">
        <f>Schisto!AO1090</f>
        <v>0</v>
      </c>
      <c r="AI1081" s="148">
        <f>Schisto!AT1090</f>
        <v>0</v>
      </c>
      <c r="AJ1081" s="148">
        <f>Schisto!AU1090</f>
        <v>0</v>
      </c>
      <c r="AK1081" s="148">
        <f>Schisto!AV1090</f>
        <v>0</v>
      </c>
      <c r="AL1081" s="148">
        <f>Schisto!AW1090</f>
        <v>0</v>
      </c>
      <c r="AM1081" s="148">
        <f>COUNTIF(Schisto!AX1090,"Yes")</f>
        <v>0</v>
      </c>
      <c r="AN1081" s="55"/>
      <c r="AO1081" s="148">
        <f>STH!P1090</f>
        <v>0</v>
      </c>
      <c r="AP1081" s="148">
        <f>MAX(STH!AK1090,STH!BS1090)</f>
        <v>0</v>
      </c>
      <c r="AQ1081" s="148">
        <f>MAX(STH!AL1090,STH!BT1090)</f>
        <v>0</v>
      </c>
      <c r="AR1081" s="148">
        <f>MAX(STH!AM1090,STH!BU1090)</f>
        <v>0</v>
      </c>
      <c r="AS1081" s="148">
        <f>MAX(STH!AN1090,STH!BV1090)</f>
        <v>0</v>
      </c>
      <c r="AT1081" s="148">
        <f>MAX(STH!AO1090,STH!BW1090)</f>
        <v>0</v>
      </c>
      <c r="AU1081" s="148">
        <f>MAX(STH!AQ1090,STH!BY1090)</f>
        <v>0</v>
      </c>
      <c r="AV1081" s="148">
        <f>MAX(STH!AR1090,STH!BZ1090)</f>
        <v>0</v>
      </c>
      <c r="AW1081" s="148">
        <f>MAX(STH!AS1090,STH!CA1090)</f>
        <v>0</v>
      </c>
      <c r="AX1081" s="148">
        <f>MAX(STH!AT1090,STH!CB1090)</f>
        <v>0</v>
      </c>
      <c r="AY1081" s="148">
        <f>MAX(STH!AU1090,STH!CC1090)</f>
        <v>0</v>
      </c>
      <c r="AZ1081" s="148">
        <f>MAX(STH!AV1090,STH!CD1090)</f>
        <v>0</v>
      </c>
      <c r="BA1081" s="148">
        <f>MAX(STH!AW1090,STH!CE1090)</f>
        <v>0</v>
      </c>
      <c r="BB1081" s="148">
        <f>MAX(STH!AX1090,STH!CF1090)</f>
        <v>0</v>
      </c>
      <c r="BC1081" s="148">
        <f>MAX(STH!AY1090,STH!CG1090)</f>
        <v>0</v>
      </c>
      <c r="BD1081" s="148">
        <f>MAX(STH!AZ1090,STH!CH1090)</f>
        <v>0</v>
      </c>
      <c r="BE1081" s="148">
        <f>MAX(STH!BA1090,STH!CI1090)</f>
        <v>0</v>
      </c>
      <c r="BF1081" s="148">
        <f>MAX(STH!BB1090,STH!CJ1090)</f>
        <v>0</v>
      </c>
      <c r="BG1081" s="148">
        <f>MAX(COUNTIF(STH!BC1090,"Yes"),COUNTIF(STH!CK1090,"Yes"))</f>
        <v>0</v>
      </c>
      <c r="BH1081" s="55"/>
      <c r="BI1081" s="148">
        <f>Trachoma!Q1093</f>
        <v>0</v>
      </c>
      <c r="BJ1081" s="148">
        <f>Trachoma!AK1093</f>
        <v>0</v>
      </c>
      <c r="BK1081" s="148">
        <f>Trachoma!AL1093</f>
        <v>0</v>
      </c>
      <c r="BL1081" s="148">
        <f>Trachoma!AN1093</f>
        <v>0</v>
      </c>
      <c r="BM1081" s="148">
        <f>Trachoma!AO1093</f>
        <v>0</v>
      </c>
      <c r="BN1081" s="148">
        <f>Trachoma!AT1093</f>
        <v>0</v>
      </c>
      <c r="BO1081" s="148">
        <f>Trachoma!AU1093</f>
        <v>0</v>
      </c>
      <c r="BP1081" s="148">
        <f>Trachoma!AV1093</f>
        <v>0</v>
      </c>
      <c r="BQ1081" s="148">
        <f>Trachoma!AW1093</f>
        <v>0</v>
      </c>
      <c r="BR1081" s="148">
        <f>COUNTIF(Trachoma!AX1093,"Yes")</f>
        <v>0</v>
      </c>
      <c r="BS1081" s="55"/>
      <c r="BT1081" s="148">
        <f t="shared" si="174"/>
        <v>0</v>
      </c>
      <c r="BU1081" s="148">
        <f t="shared" si="175"/>
        <v>0</v>
      </c>
      <c r="BV1081" s="148">
        <f t="shared" si="176"/>
        <v>0</v>
      </c>
      <c r="BW1081" s="148">
        <f t="shared" si="177"/>
        <v>0</v>
      </c>
      <c r="BX1081" s="148">
        <f t="shared" si="178"/>
        <v>0</v>
      </c>
      <c r="BY1081" s="148">
        <f t="shared" si="180"/>
        <v>0</v>
      </c>
      <c r="BZ1081" s="148">
        <f t="shared" si="181"/>
        <v>0</v>
      </c>
      <c r="CA1081" s="148">
        <f t="shared" si="182"/>
        <v>0</v>
      </c>
      <c r="CB1081" s="148">
        <f t="shared" si="183"/>
        <v>0</v>
      </c>
      <c r="CC1081" s="148">
        <f t="shared" si="179"/>
        <v>0</v>
      </c>
    </row>
    <row r="1082" spans="2:81" x14ac:dyDescent="0.25">
      <c r="B1082" s="361">
        <f>Demography!B1090</f>
        <v>0</v>
      </c>
      <c r="C1082" s="361">
        <f>Demography!C1090</f>
        <v>0</v>
      </c>
      <c r="D1082" s="362">
        <f>Demography!D1090</f>
        <v>0</v>
      </c>
      <c r="E1082" s="337"/>
      <c r="F1082" s="362">
        <f>LF!M1089</f>
        <v>0</v>
      </c>
      <c r="G1082" s="362">
        <f>LF!AE1089</f>
        <v>0</v>
      </c>
      <c r="H1082" s="362">
        <f>LF!AF1089</f>
        <v>0</v>
      </c>
      <c r="I1082" s="362">
        <f>LF!AH1089</f>
        <v>0</v>
      </c>
      <c r="J1082" s="362">
        <f>LF!AI1089</f>
        <v>0</v>
      </c>
      <c r="K1082" s="362">
        <f>LF!AK1089</f>
        <v>0</v>
      </c>
      <c r="L1082" s="362">
        <f>LF!AM1089</f>
        <v>0</v>
      </c>
      <c r="M1082" s="362">
        <f>LF!AN1089</f>
        <v>0</v>
      </c>
      <c r="N1082" s="362">
        <f>LF!AO1089</f>
        <v>0</v>
      </c>
      <c r="O1082" s="362">
        <f>LF!AP1089</f>
        <v>0</v>
      </c>
      <c r="P1082" s="362">
        <f>LF!AQ1089</f>
        <v>0</v>
      </c>
      <c r="Q1082" s="362">
        <f>COUNTIF(LF!AR1089,"Yes")</f>
        <v>0</v>
      </c>
      <c r="R1082" s="337"/>
      <c r="S1082" s="362">
        <f>Oncho!K1089</f>
        <v>0</v>
      </c>
      <c r="T1082" s="362">
        <f>MAX(Oncho!AB1089,Oncho!BA1089)</f>
        <v>0</v>
      </c>
      <c r="U1082" s="362">
        <f>MAX(Oncho!AC1089,Oncho!BB1089)</f>
        <v>0</v>
      </c>
      <c r="V1082" s="362">
        <f>MAX(Oncho!AE1089,Oncho!BD1089)</f>
        <v>0</v>
      </c>
      <c r="W1082" s="362">
        <f>MAX(Oncho!AF1089,Oncho!BE1089)</f>
        <v>0</v>
      </c>
      <c r="X1082" s="362">
        <f>MAX(Oncho!AG1089,Oncho!BF1089)</f>
        <v>0</v>
      </c>
      <c r="Y1082" s="362">
        <f>MAX(Oncho!AH1089,Oncho!BG1089)</f>
        <v>0</v>
      </c>
      <c r="Z1082" s="362">
        <f>MAX(Oncho!AI1089,Oncho!BH1089)</f>
        <v>0</v>
      </c>
      <c r="AA1082" s="362">
        <f>MAX(Oncho!AJ1089,Oncho!BI1089)</f>
        <v>0</v>
      </c>
      <c r="AB1082" s="362">
        <f>MAX(COUNTIF(Oncho!AK1089,"Yes"),COUNTIF(Oncho!BJ1089,"Yes"))</f>
        <v>0</v>
      </c>
      <c r="AC1082" s="337"/>
      <c r="AD1082" s="362">
        <f>Schisto!P1091</f>
        <v>0</v>
      </c>
      <c r="AE1082" s="362">
        <f>Schisto!AI1091</f>
        <v>0</v>
      </c>
      <c r="AF1082" s="362">
        <f>Schisto!AJ1091</f>
        <v>0</v>
      </c>
      <c r="AG1082" s="362">
        <f>Schisto!AN1091</f>
        <v>0</v>
      </c>
      <c r="AH1082" s="362">
        <f>Schisto!AO1091</f>
        <v>0</v>
      </c>
      <c r="AI1082" s="362">
        <f>Schisto!AT1091</f>
        <v>0</v>
      </c>
      <c r="AJ1082" s="362">
        <f>Schisto!AU1091</f>
        <v>0</v>
      </c>
      <c r="AK1082" s="362">
        <f>Schisto!AV1091</f>
        <v>0</v>
      </c>
      <c r="AL1082" s="362">
        <f>Schisto!AW1091</f>
        <v>0</v>
      </c>
      <c r="AM1082" s="362">
        <f>COUNTIF(Schisto!AX1091,"Yes")</f>
        <v>0</v>
      </c>
      <c r="AN1082" s="337"/>
      <c r="AO1082" s="362">
        <f>STH!P1091</f>
        <v>0</v>
      </c>
      <c r="AP1082" s="362">
        <f>MAX(STH!AK1091,STH!BS1091)</f>
        <v>0</v>
      </c>
      <c r="AQ1082" s="362">
        <f>MAX(STH!AL1091,STH!BT1091)</f>
        <v>0</v>
      </c>
      <c r="AR1082" s="362">
        <f>MAX(STH!AM1091,STH!BU1091)</f>
        <v>0</v>
      </c>
      <c r="AS1082" s="362">
        <f>MAX(STH!AN1091,STH!BV1091)</f>
        <v>0</v>
      </c>
      <c r="AT1082" s="362">
        <f>MAX(STH!AO1091,STH!BW1091)</f>
        <v>0</v>
      </c>
      <c r="AU1082" s="362">
        <f>MAX(STH!AQ1091,STH!BY1091)</f>
        <v>0</v>
      </c>
      <c r="AV1082" s="362">
        <f>MAX(STH!AR1091,STH!BZ1091)</f>
        <v>0</v>
      </c>
      <c r="AW1082" s="362">
        <f>MAX(STH!AS1091,STH!CA1091)</f>
        <v>0</v>
      </c>
      <c r="AX1082" s="362">
        <f>MAX(STH!AT1091,STH!CB1091)</f>
        <v>0</v>
      </c>
      <c r="AY1082" s="362">
        <f>MAX(STH!AU1091,STH!CC1091)</f>
        <v>0</v>
      </c>
      <c r="AZ1082" s="362">
        <f>MAX(STH!AV1091,STH!CD1091)</f>
        <v>0</v>
      </c>
      <c r="BA1082" s="362">
        <f>MAX(STH!AW1091,STH!CE1091)</f>
        <v>0</v>
      </c>
      <c r="BB1082" s="362">
        <f>MAX(STH!AX1091,STH!CF1091)</f>
        <v>0</v>
      </c>
      <c r="BC1082" s="362">
        <f>MAX(STH!AY1091,STH!CG1091)</f>
        <v>0</v>
      </c>
      <c r="BD1082" s="362">
        <f>MAX(STH!AZ1091,STH!CH1091)</f>
        <v>0</v>
      </c>
      <c r="BE1082" s="362">
        <f>MAX(STH!BA1091,STH!CI1091)</f>
        <v>0</v>
      </c>
      <c r="BF1082" s="362">
        <f>MAX(STH!BB1091,STH!CJ1091)</f>
        <v>0</v>
      </c>
      <c r="BG1082" s="362">
        <f>MAX(COUNTIF(STH!BC1091,"Yes"),COUNTIF(STH!CK1091,"Yes"))</f>
        <v>0</v>
      </c>
      <c r="BH1082" s="337"/>
      <c r="BI1082" s="362">
        <f>Trachoma!Q1094</f>
        <v>0</v>
      </c>
      <c r="BJ1082" s="362">
        <f>Trachoma!AK1094</f>
        <v>0</v>
      </c>
      <c r="BK1082" s="362">
        <f>Trachoma!AL1094</f>
        <v>0</v>
      </c>
      <c r="BL1082" s="362">
        <f>Trachoma!AN1094</f>
        <v>0</v>
      </c>
      <c r="BM1082" s="362">
        <f>Trachoma!AO1094</f>
        <v>0</v>
      </c>
      <c r="BN1082" s="362">
        <f>Trachoma!AT1094</f>
        <v>0</v>
      </c>
      <c r="BO1082" s="362">
        <f>Trachoma!AU1094</f>
        <v>0</v>
      </c>
      <c r="BP1082" s="362">
        <f>Trachoma!AV1094</f>
        <v>0</v>
      </c>
      <c r="BQ1082" s="362">
        <f>Trachoma!AW1094</f>
        <v>0</v>
      </c>
      <c r="BR1082" s="362">
        <f>COUNTIF(Trachoma!AX1094,"Yes")</f>
        <v>0</v>
      </c>
      <c r="BS1082" s="337"/>
      <c r="BT1082" s="362">
        <f t="shared" si="174"/>
        <v>0</v>
      </c>
      <c r="BU1082" s="362">
        <f t="shared" si="175"/>
        <v>0</v>
      </c>
      <c r="BV1082" s="362">
        <f t="shared" si="176"/>
        <v>0</v>
      </c>
      <c r="BW1082" s="362">
        <f t="shared" si="177"/>
        <v>0</v>
      </c>
      <c r="BX1082" s="362">
        <f t="shared" si="178"/>
        <v>0</v>
      </c>
      <c r="BY1082" s="362">
        <f t="shared" si="180"/>
        <v>0</v>
      </c>
      <c r="BZ1082" s="362">
        <f t="shared" si="181"/>
        <v>0</v>
      </c>
      <c r="CA1082" s="362">
        <f t="shared" si="182"/>
        <v>0</v>
      </c>
      <c r="CB1082" s="362">
        <f t="shared" si="183"/>
        <v>0</v>
      </c>
      <c r="CC1082" s="362">
        <f t="shared" si="179"/>
        <v>0</v>
      </c>
    </row>
    <row r="1083" spans="2:81" x14ac:dyDescent="0.25">
      <c r="B1083" s="147">
        <f>Demography!B1091</f>
        <v>0</v>
      </c>
      <c r="C1083" s="147">
        <f>Demography!C1091</f>
        <v>0</v>
      </c>
      <c r="D1083" s="148">
        <f>Demography!D1091</f>
        <v>0</v>
      </c>
      <c r="E1083" s="55"/>
      <c r="F1083" s="148">
        <f>LF!M1090</f>
        <v>0</v>
      </c>
      <c r="G1083" s="148">
        <f>LF!AE1090</f>
        <v>0</v>
      </c>
      <c r="H1083" s="148">
        <f>LF!AF1090</f>
        <v>0</v>
      </c>
      <c r="I1083" s="148">
        <f>LF!AH1090</f>
        <v>0</v>
      </c>
      <c r="J1083" s="148">
        <f>LF!AI1090</f>
        <v>0</v>
      </c>
      <c r="K1083" s="148">
        <f>LF!AK1090</f>
        <v>0</v>
      </c>
      <c r="L1083" s="148">
        <f>LF!AM1090</f>
        <v>0</v>
      </c>
      <c r="M1083" s="148">
        <f>LF!AN1090</f>
        <v>0</v>
      </c>
      <c r="N1083" s="148">
        <f>LF!AO1090</f>
        <v>0</v>
      </c>
      <c r="O1083" s="148">
        <f>LF!AP1090</f>
        <v>0</v>
      </c>
      <c r="P1083" s="148">
        <f>LF!AQ1090</f>
        <v>0</v>
      </c>
      <c r="Q1083" s="148">
        <f>COUNTIF(LF!AR1090,"Yes")</f>
        <v>0</v>
      </c>
      <c r="R1083" s="55"/>
      <c r="S1083" s="148">
        <f>Oncho!K1090</f>
        <v>0</v>
      </c>
      <c r="T1083" s="148">
        <f>MAX(Oncho!AB1090,Oncho!BA1090)</f>
        <v>0</v>
      </c>
      <c r="U1083" s="148">
        <f>MAX(Oncho!AC1090,Oncho!BB1090)</f>
        <v>0</v>
      </c>
      <c r="V1083" s="148">
        <f>MAX(Oncho!AE1090,Oncho!BD1090)</f>
        <v>0</v>
      </c>
      <c r="W1083" s="148">
        <f>MAX(Oncho!AF1090,Oncho!BE1090)</f>
        <v>0</v>
      </c>
      <c r="X1083" s="148">
        <f>MAX(Oncho!AG1090,Oncho!BF1090)</f>
        <v>0</v>
      </c>
      <c r="Y1083" s="148">
        <f>MAX(Oncho!AH1090,Oncho!BG1090)</f>
        <v>0</v>
      </c>
      <c r="Z1083" s="148">
        <f>MAX(Oncho!AI1090,Oncho!BH1090)</f>
        <v>0</v>
      </c>
      <c r="AA1083" s="148">
        <f>MAX(Oncho!AJ1090,Oncho!BI1090)</f>
        <v>0</v>
      </c>
      <c r="AB1083" s="148">
        <f>MAX(COUNTIF(Oncho!AK1090,"Yes"),COUNTIF(Oncho!BJ1090,"Yes"))</f>
        <v>0</v>
      </c>
      <c r="AC1083" s="55"/>
      <c r="AD1083" s="148">
        <f>Schisto!P1092</f>
        <v>0</v>
      </c>
      <c r="AE1083" s="148">
        <f>Schisto!AI1092</f>
        <v>0</v>
      </c>
      <c r="AF1083" s="148">
        <f>Schisto!AJ1092</f>
        <v>0</v>
      </c>
      <c r="AG1083" s="148">
        <f>Schisto!AN1092</f>
        <v>0</v>
      </c>
      <c r="AH1083" s="148">
        <f>Schisto!AO1092</f>
        <v>0</v>
      </c>
      <c r="AI1083" s="148">
        <f>Schisto!AT1092</f>
        <v>0</v>
      </c>
      <c r="AJ1083" s="148">
        <f>Schisto!AU1092</f>
        <v>0</v>
      </c>
      <c r="AK1083" s="148">
        <f>Schisto!AV1092</f>
        <v>0</v>
      </c>
      <c r="AL1083" s="148">
        <f>Schisto!AW1092</f>
        <v>0</v>
      </c>
      <c r="AM1083" s="148">
        <f>COUNTIF(Schisto!AX1092,"Yes")</f>
        <v>0</v>
      </c>
      <c r="AN1083" s="55"/>
      <c r="AO1083" s="148">
        <f>STH!P1092</f>
        <v>0</v>
      </c>
      <c r="AP1083" s="148">
        <f>MAX(STH!AK1092,STH!BS1092)</f>
        <v>0</v>
      </c>
      <c r="AQ1083" s="148">
        <f>MAX(STH!AL1092,STH!BT1092)</f>
        <v>0</v>
      </c>
      <c r="AR1083" s="148">
        <f>MAX(STH!AM1092,STH!BU1092)</f>
        <v>0</v>
      </c>
      <c r="AS1083" s="148">
        <f>MAX(STH!AN1092,STH!BV1092)</f>
        <v>0</v>
      </c>
      <c r="AT1083" s="148">
        <f>MAX(STH!AO1092,STH!BW1092)</f>
        <v>0</v>
      </c>
      <c r="AU1083" s="148">
        <f>MAX(STH!AQ1092,STH!BY1092)</f>
        <v>0</v>
      </c>
      <c r="AV1083" s="148">
        <f>MAX(STH!AR1092,STH!BZ1092)</f>
        <v>0</v>
      </c>
      <c r="AW1083" s="148">
        <f>MAX(STH!AS1092,STH!CA1092)</f>
        <v>0</v>
      </c>
      <c r="AX1083" s="148">
        <f>MAX(STH!AT1092,STH!CB1092)</f>
        <v>0</v>
      </c>
      <c r="AY1083" s="148">
        <f>MAX(STH!AU1092,STH!CC1092)</f>
        <v>0</v>
      </c>
      <c r="AZ1083" s="148">
        <f>MAX(STH!AV1092,STH!CD1092)</f>
        <v>0</v>
      </c>
      <c r="BA1083" s="148">
        <f>MAX(STH!AW1092,STH!CE1092)</f>
        <v>0</v>
      </c>
      <c r="BB1083" s="148">
        <f>MAX(STH!AX1092,STH!CF1092)</f>
        <v>0</v>
      </c>
      <c r="BC1083" s="148">
        <f>MAX(STH!AY1092,STH!CG1092)</f>
        <v>0</v>
      </c>
      <c r="BD1083" s="148">
        <f>MAX(STH!AZ1092,STH!CH1092)</f>
        <v>0</v>
      </c>
      <c r="BE1083" s="148">
        <f>MAX(STH!BA1092,STH!CI1092)</f>
        <v>0</v>
      </c>
      <c r="BF1083" s="148">
        <f>MAX(STH!BB1092,STH!CJ1092)</f>
        <v>0</v>
      </c>
      <c r="BG1083" s="148">
        <f>MAX(COUNTIF(STH!BC1092,"Yes"),COUNTIF(STH!CK1092,"Yes"))</f>
        <v>0</v>
      </c>
      <c r="BH1083" s="55"/>
      <c r="BI1083" s="148">
        <f>Trachoma!Q1095</f>
        <v>0</v>
      </c>
      <c r="BJ1083" s="148">
        <f>Trachoma!AK1095</f>
        <v>0</v>
      </c>
      <c r="BK1083" s="148">
        <f>Trachoma!AL1095</f>
        <v>0</v>
      </c>
      <c r="BL1083" s="148">
        <f>Trachoma!AN1095</f>
        <v>0</v>
      </c>
      <c r="BM1083" s="148">
        <f>Trachoma!AO1095</f>
        <v>0</v>
      </c>
      <c r="BN1083" s="148">
        <f>Trachoma!AT1095</f>
        <v>0</v>
      </c>
      <c r="BO1083" s="148">
        <f>Trachoma!AU1095</f>
        <v>0</v>
      </c>
      <c r="BP1083" s="148">
        <f>Trachoma!AV1095</f>
        <v>0</v>
      </c>
      <c r="BQ1083" s="148">
        <f>Trachoma!AW1095</f>
        <v>0</v>
      </c>
      <c r="BR1083" s="148">
        <f>COUNTIF(Trachoma!AX1095,"Yes")</f>
        <v>0</v>
      </c>
      <c r="BS1083" s="55"/>
      <c r="BT1083" s="148">
        <f t="shared" si="174"/>
        <v>0</v>
      </c>
      <c r="BU1083" s="148">
        <f t="shared" si="175"/>
        <v>0</v>
      </c>
      <c r="BV1083" s="148">
        <f t="shared" si="176"/>
        <v>0</v>
      </c>
      <c r="BW1083" s="148">
        <f t="shared" si="177"/>
        <v>0</v>
      </c>
      <c r="BX1083" s="148">
        <f t="shared" si="178"/>
        <v>0</v>
      </c>
      <c r="BY1083" s="148">
        <f t="shared" si="180"/>
        <v>0</v>
      </c>
      <c r="BZ1083" s="148">
        <f t="shared" si="181"/>
        <v>0</v>
      </c>
      <c r="CA1083" s="148">
        <f t="shared" si="182"/>
        <v>0</v>
      </c>
      <c r="CB1083" s="148">
        <f t="shared" si="183"/>
        <v>0</v>
      </c>
      <c r="CC1083" s="148">
        <f t="shared" si="179"/>
        <v>0</v>
      </c>
    </row>
    <row r="1084" spans="2:81" x14ac:dyDescent="0.25">
      <c r="B1084" s="361">
        <f>Demography!B1092</f>
        <v>0</v>
      </c>
      <c r="C1084" s="361">
        <f>Demography!C1092</f>
        <v>0</v>
      </c>
      <c r="D1084" s="362">
        <f>Demography!D1092</f>
        <v>0</v>
      </c>
      <c r="E1084" s="337"/>
      <c r="F1084" s="362">
        <f>LF!M1091</f>
        <v>0</v>
      </c>
      <c r="G1084" s="362">
        <f>LF!AE1091</f>
        <v>0</v>
      </c>
      <c r="H1084" s="362">
        <f>LF!AF1091</f>
        <v>0</v>
      </c>
      <c r="I1084" s="362">
        <f>LF!AH1091</f>
        <v>0</v>
      </c>
      <c r="J1084" s="362">
        <f>LF!AI1091</f>
        <v>0</v>
      </c>
      <c r="K1084" s="362">
        <f>LF!AK1091</f>
        <v>0</v>
      </c>
      <c r="L1084" s="362">
        <f>LF!AM1091</f>
        <v>0</v>
      </c>
      <c r="M1084" s="362">
        <f>LF!AN1091</f>
        <v>0</v>
      </c>
      <c r="N1084" s="362">
        <f>LF!AO1091</f>
        <v>0</v>
      </c>
      <c r="O1084" s="362">
        <f>LF!AP1091</f>
        <v>0</v>
      </c>
      <c r="P1084" s="362">
        <f>LF!AQ1091</f>
        <v>0</v>
      </c>
      <c r="Q1084" s="362">
        <f>COUNTIF(LF!AR1091,"Yes")</f>
        <v>0</v>
      </c>
      <c r="R1084" s="337"/>
      <c r="S1084" s="362">
        <f>Oncho!K1091</f>
        <v>0</v>
      </c>
      <c r="T1084" s="362">
        <f>MAX(Oncho!AB1091,Oncho!BA1091)</f>
        <v>0</v>
      </c>
      <c r="U1084" s="362">
        <f>MAX(Oncho!AC1091,Oncho!BB1091)</f>
        <v>0</v>
      </c>
      <c r="V1084" s="362">
        <f>MAX(Oncho!AE1091,Oncho!BD1091)</f>
        <v>0</v>
      </c>
      <c r="W1084" s="362">
        <f>MAX(Oncho!AF1091,Oncho!BE1091)</f>
        <v>0</v>
      </c>
      <c r="X1084" s="362">
        <f>MAX(Oncho!AG1091,Oncho!BF1091)</f>
        <v>0</v>
      </c>
      <c r="Y1084" s="362">
        <f>MAX(Oncho!AH1091,Oncho!BG1091)</f>
        <v>0</v>
      </c>
      <c r="Z1084" s="362">
        <f>MAX(Oncho!AI1091,Oncho!BH1091)</f>
        <v>0</v>
      </c>
      <c r="AA1084" s="362">
        <f>MAX(Oncho!AJ1091,Oncho!BI1091)</f>
        <v>0</v>
      </c>
      <c r="AB1084" s="362">
        <f>MAX(COUNTIF(Oncho!AK1091,"Yes"),COUNTIF(Oncho!BJ1091,"Yes"))</f>
        <v>0</v>
      </c>
      <c r="AC1084" s="337"/>
      <c r="AD1084" s="362">
        <f>Schisto!P1093</f>
        <v>0</v>
      </c>
      <c r="AE1084" s="362">
        <f>Schisto!AI1093</f>
        <v>0</v>
      </c>
      <c r="AF1084" s="362">
        <f>Schisto!AJ1093</f>
        <v>0</v>
      </c>
      <c r="AG1084" s="362">
        <f>Schisto!AN1093</f>
        <v>0</v>
      </c>
      <c r="AH1084" s="362">
        <f>Schisto!AO1093</f>
        <v>0</v>
      </c>
      <c r="AI1084" s="362">
        <f>Schisto!AT1093</f>
        <v>0</v>
      </c>
      <c r="AJ1084" s="362">
        <f>Schisto!AU1093</f>
        <v>0</v>
      </c>
      <c r="AK1084" s="362">
        <f>Schisto!AV1093</f>
        <v>0</v>
      </c>
      <c r="AL1084" s="362">
        <f>Schisto!AW1093</f>
        <v>0</v>
      </c>
      <c r="AM1084" s="362">
        <f>COUNTIF(Schisto!AX1093,"Yes")</f>
        <v>0</v>
      </c>
      <c r="AN1084" s="337"/>
      <c r="AO1084" s="362">
        <f>STH!P1093</f>
        <v>0</v>
      </c>
      <c r="AP1084" s="362">
        <f>MAX(STH!AK1093,STH!BS1093)</f>
        <v>0</v>
      </c>
      <c r="AQ1084" s="362">
        <f>MAX(STH!AL1093,STH!BT1093)</f>
        <v>0</v>
      </c>
      <c r="AR1084" s="362">
        <f>MAX(STH!AM1093,STH!BU1093)</f>
        <v>0</v>
      </c>
      <c r="AS1084" s="362">
        <f>MAX(STH!AN1093,STH!BV1093)</f>
        <v>0</v>
      </c>
      <c r="AT1084" s="362">
        <f>MAX(STH!AO1093,STH!BW1093)</f>
        <v>0</v>
      </c>
      <c r="AU1084" s="362">
        <f>MAX(STH!AQ1093,STH!BY1093)</f>
        <v>0</v>
      </c>
      <c r="AV1084" s="362">
        <f>MAX(STH!AR1093,STH!BZ1093)</f>
        <v>0</v>
      </c>
      <c r="AW1084" s="362">
        <f>MAX(STH!AS1093,STH!CA1093)</f>
        <v>0</v>
      </c>
      <c r="AX1084" s="362">
        <f>MAX(STH!AT1093,STH!CB1093)</f>
        <v>0</v>
      </c>
      <c r="AY1084" s="362">
        <f>MAX(STH!AU1093,STH!CC1093)</f>
        <v>0</v>
      </c>
      <c r="AZ1084" s="362">
        <f>MAX(STH!AV1093,STH!CD1093)</f>
        <v>0</v>
      </c>
      <c r="BA1084" s="362">
        <f>MAX(STH!AW1093,STH!CE1093)</f>
        <v>0</v>
      </c>
      <c r="BB1084" s="362">
        <f>MAX(STH!AX1093,STH!CF1093)</f>
        <v>0</v>
      </c>
      <c r="BC1084" s="362">
        <f>MAX(STH!AY1093,STH!CG1093)</f>
        <v>0</v>
      </c>
      <c r="BD1084" s="362">
        <f>MAX(STH!AZ1093,STH!CH1093)</f>
        <v>0</v>
      </c>
      <c r="BE1084" s="362">
        <f>MAX(STH!BA1093,STH!CI1093)</f>
        <v>0</v>
      </c>
      <c r="BF1084" s="362">
        <f>MAX(STH!BB1093,STH!CJ1093)</f>
        <v>0</v>
      </c>
      <c r="BG1084" s="362">
        <f>MAX(COUNTIF(STH!BC1093,"Yes"),COUNTIF(STH!CK1093,"Yes"))</f>
        <v>0</v>
      </c>
      <c r="BH1084" s="337"/>
      <c r="BI1084" s="362">
        <f>Trachoma!Q1096</f>
        <v>0</v>
      </c>
      <c r="BJ1084" s="362">
        <f>Trachoma!AK1096</f>
        <v>0</v>
      </c>
      <c r="BK1084" s="362">
        <f>Trachoma!AL1096</f>
        <v>0</v>
      </c>
      <c r="BL1084" s="362">
        <f>Trachoma!AN1096</f>
        <v>0</v>
      </c>
      <c r="BM1084" s="362">
        <f>Trachoma!AO1096</f>
        <v>0</v>
      </c>
      <c r="BN1084" s="362">
        <f>Trachoma!AT1096</f>
        <v>0</v>
      </c>
      <c r="BO1084" s="362">
        <f>Trachoma!AU1096</f>
        <v>0</v>
      </c>
      <c r="BP1084" s="362">
        <f>Trachoma!AV1096</f>
        <v>0</v>
      </c>
      <c r="BQ1084" s="362">
        <f>Trachoma!AW1096</f>
        <v>0</v>
      </c>
      <c r="BR1084" s="362">
        <f>COUNTIF(Trachoma!AX1096,"Yes")</f>
        <v>0</v>
      </c>
      <c r="BS1084" s="337"/>
      <c r="BT1084" s="362">
        <f t="shared" si="174"/>
        <v>0</v>
      </c>
      <c r="BU1084" s="362">
        <f t="shared" si="175"/>
        <v>0</v>
      </c>
      <c r="BV1084" s="362">
        <f t="shared" si="176"/>
        <v>0</v>
      </c>
      <c r="BW1084" s="362">
        <f t="shared" si="177"/>
        <v>0</v>
      </c>
      <c r="BX1084" s="362">
        <f t="shared" si="178"/>
        <v>0</v>
      </c>
      <c r="BY1084" s="362">
        <f t="shared" si="180"/>
        <v>0</v>
      </c>
      <c r="BZ1084" s="362">
        <f t="shared" si="181"/>
        <v>0</v>
      </c>
      <c r="CA1084" s="362">
        <f t="shared" si="182"/>
        <v>0</v>
      </c>
      <c r="CB1084" s="362">
        <f t="shared" si="183"/>
        <v>0</v>
      </c>
      <c r="CC1084" s="362">
        <f t="shared" si="179"/>
        <v>0</v>
      </c>
    </row>
    <row r="1085" spans="2:81" x14ac:dyDescent="0.25">
      <c r="B1085" s="147">
        <f>Demography!B1093</f>
        <v>0</v>
      </c>
      <c r="C1085" s="147">
        <f>Demography!C1093</f>
        <v>0</v>
      </c>
      <c r="D1085" s="148">
        <f>Demography!D1093</f>
        <v>0</v>
      </c>
      <c r="E1085" s="55"/>
      <c r="F1085" s="148">
        <f>LF!M1092</f>
        <v>0</v>
      </c>
      <c r="G1085" s="148">
        <f>LF!AE1092</f>
        <v>0</v>
      </c>
      <c r="H1085" s="148">
        <f>LF!AF1092</f>
        <v>0</v>
      </c>
      <c r="I1085" s="148">
        <f>LF!AH1092</f>
        <v>0</v>
      </c>
      <c r="J1085" s="148">
        <f>LF!AI1092</f>
        <v>0</v>
      </c>
      <c r="K1085" s="148">
        <f>LF!AK1092</f>
        <v>0</v>
      </c>
      <c r="L1085" s="148">
        <f>LF!AM1092</f>
        <v>0</v>
      </c>
      <c r="M1085" s="148">
        <f>LF!AN1092</f>
        <v>0</v>
      </c>
      <c r="N1085" s="148">
        <f>LF!AO1092</f>
        <v>0</v>
      </c>
      <c r="O1085" s="148">
        <f>LF!AP1092</f>
        <v>0</v>
      </c>
      <c r="P1085" s="148">
        <f>LF!AQ1092</f>
        <v>0</v>
      </c>
      <c r="Q1085" s="148">
        <f>COUNTIF(LF!AR1092,"Yes")</f>
        <v>0</v>
      </c>
      <c r="R1085" s="55"/>
      <c r="S1085" s="148">
        <f>Oncho!K1092</f>
        <v>0</v>
      </c>
      <c r="T1085" s="148">
        <f>MAX(Oncho!AB1092,Oncho!BA1092)</f>
        <v>0</v>
      </c>
      <c r="U1085" s="148">
        <f>MAX(Oncho!AC1092,Oncho!BB1092)</f>
        <v>0</v>
      </c>
      <c r="V1085" s="148">
        <f>MAX(Oncho!AE1092,Oncho!BD1092)</f>
        <v>0</v>
      </c>
      <c r="W1085" s="148">
        <f>MAX(Oncho!AF1092,Oncho!BE1092)</f>
        <v>0</v>
      </c>
      <c r="X1085" s="148">
        <f>MAX(Oncho!AG1092,Oncho!BF1092)</f>
        <v>0</v>
      </c>
      <c r="Y1085" s="148">
        <f>MAX(Oncho!AH1092,Oncho!BG1092)</f>
        <v>0</v>
      </c>
      <c r="Z1085" s="148">
        <f>MAX(Oncho!AI1092,Oncho!BH1092)</f>
        <v>0</v>
      </c>
      <c r="AA1085" s="148">
        <f>MAX(Oncho!AJ1092,Oncho!BI1092)</f>
        <v>0</v>
      </c>
      <c r="AB1085" s="148">
        <f>MAX(COUNTIF(Oncho!AK1092,"Yes"),COUNTIF(Oncho!BJ1092,"Yes"))</f>
        <v>0</v>
      </c>
      <c r="AC1085" s="55"/>
      <c r="AD1085" s="148">
        <f>Schisto!P1094</f>
        <v>0</v>
      </c>
      <c r="AE1085" s="148">
        <f>Schisto!AI1094</f>
        <v>0</v>
      </c>
      <c r="AF1085" s="148">
        <f>Schisto!AJ1094</f>
        <v>0</v>
      </c>
      <c r="AG1085" s="148">
        <f>Schisto!AN1094</f>
        <v>0</v>
      </c>
      <c r="AH1085" s="148">
        <f>Schisto!AO1094</f>
        <v>0</v>
      </c>
      <c r="AI1085" s="148">
        <f>Schisto!AT1094</f>
        <v>0</v>
      </c>
      <c r="AJ1085" s="148">
        <f>Schisto!AU1094</f>
        <v>0</v>
      </c>
      <c r="AK1085" s="148">
        <f>Schisto!AV1094</f>
        <v>0</v>
      </c>
      <c r="AL1085" s="148">
        <f>Schisto!AW1094</f>
        <v>0</v>
      </c>
      <c r="AM1085" s="148">
        <f>COUNTIF(Schisto!AX1094,"Yes")</f>
        <v>0</v>
      </c>
      <c r="AN1085" s="55"/>
      <c r="AO1085" s="148">
        <f>STH!P1094</f>
        <v>0</v>
      </c>
      <c r="AP1085" s="148">
        <f>MAX(STH!AK1094,STH!BS1094)</f>
        <v>0</v>
      </c>
      <c r="AQ1085" s="148">
        <f>MAX(STH!AL1094,STH!BT1094)</f>
        <v>0</v>
      </c>
      <c r="AR1085" s="148">
        <f>MAX(STH!AM1094,STH!BU1094)</f>
        <v>0</v>
      </c>
      <c r="AS1085" s="148">
        <f>MAX(STH!AN1094,STH!BV1094)</f>
        <v>0</v>
      </c>
      <c r="AT1085" s="148">
        <f>MAX(STH!AO1094,STH!BW1094)</f>
        <v>0</v>
      </c>
      <c r="AU1085" s="148">
        <f>MAX(STH!AQ1094,STH!BY1094)</f>
        <v>0</v>
      </c>
      <c r="AV1085" s="148">
        <f>MAX(STH!AR1094,STH!BZ1094)</f>
        <v>0</v>
      </c>
      <c r="AW1085" s="148">
        <f>MAX(STH!AS1094,STH!CA1094)</f>
        <v>0</v>
      </c>
      <c r="AX1085" s="148">
        <f>MAX(STH!AT1094,STH!CB1094)</f>
        <v>0</v>
      </c>
      <c r="AY1085" s="148">
        <f>MAX(STH!AU1094,STH!CC1094)</f>
        <v>0</v>
      </c>
      <c r="AZ1085" s="148">
        <f>MAX(STH!AV1094,STH!CD1094)</f>
        <v>0</v>
      </c>
      <c r="BA1085" s="148">
        <f>MAX(STH!AW1094,STH!CE1094)</f>
        <v>0</v>
      </c>
      <c r="BB1085" s="148">
        <f>MAX(STH!AX1094,STH!CF1094)</f>
        <v>0</v>
      </c>
      <c r="BC1085" s="148">
        <f>MAX(STH!AY1094,STH!CG1094)</f>
        <v>0</v>
      </c>
      <c r="BD1085" s="148">
        <f>MAX(STH!AZ1094,STH!CH1094)</f>
        <v>0</v>
      </c>
      <c r="BE1085" s="148">
        <f>MAX(STH!BA1094,STH!CI1094)</f>
        <v>0</v>
      </c>
      <c r="BF1085" s="148">
        <f>MAX(STH!BB1094,STH!CJ1094)</f>
        <v>0</v>
      </c>
      <c r="BG1085" s="148">
        <f>MAX(COUNTIF(STH!BC1094,"Yes"),COUNTIF(STH!CK1094,"Yes"))</f>
        <v>0</v>
      </c>
      <c r="BH1085" s="55"/>
      <c r="BI1085" s="148">
        <f>Trachoma!Q1097</f>
        <v>0</v>
      </c>
      <c r="BJ1085" s="148">
        <f>Trachoma!AK1097</f>
        <v>0</v>
      </c>
      <c r="BK1085" s="148">
        <f>Trachoma!AL1097</f>
        <v>0</v>
      </c>
      <c r="BL1085" s="148">
        <f>Trachoma!AN1097</f>
        <v>0</v>
      </c>
      <c r="BM1085" s="148">
        <f>Trachoma!AO1097</f>
        <v>0</v>
      </c>
      <c r="BN1085" s="148">
        <f>Trachoma!AT1097</f>
        <v>0</v>
      </c>
      <c r="BO1085" s="148">
        <f>Trachoma!AU1097</f>
        <v>0</v>
      </c>
      <c r="BP1085" s="148">
        <f>Trachoma!AV1097</f>
        <v>0</v>
      </c>
      <c r="BQ1085" s="148">
        <f>Trachoma!AW1097</f>
        <v>0</v>
      </c>
      <c r="BR1085" s="148">
        <f>COUNTIF(Trachoma!AX1097,"Yes")</f>
        <v>0</v>
      </c>
      <c r="BS1085" s="55"/>
      <c r="BT1085" s="148">
        <f t="shared" si="174"/>
        <v>0</v>
      </c>
      <c r="BU1085" s="148">
        <f t="shared" si="175"/>
        <v>0</v>
      </c>
      <c r="BV1085" s="148">
        <f t="shared" si="176"/>
        <v>0</v>
      </c>
      <c r="BW1085" s="148">
        <f t="shared" si="177"/>
        <v>0</v>
      </c>
      <c r="BX1085" s="148">
        <f t="shared" si="178"/>
        <v>0</v>
      </c>
      <c r="BY1085" s="148">
        <f t="shared" si="180"/>
        <v>0</v>
      </c>
      <c r="BZ1085" s="148">
        <f t="shared" si="181"/>
        <v>0</v>
      </c>
      <c r="CA1085" s="148">
        <f t="shared" si="182"/>
        <v>0</v>
      </c>
      <c r="CB1085" s="148">
        <f t="shared" si="183"/>
        <v>0</v>
      </c>
      <c r="CC1085" s="148">
        <f t="shared" si="179"/>
        <v>0</v>
      </c>
    </row>
    <row r="1086" spans="2:81" x14ac:dyDescent="0.25">
      <c r="B1086" s="361">
        <f>Demography!B1094</f>
        <v>0</v>
      </c>
      <c r="C1086" s="361">
        <f>Demography!C1094</f>
        <v>0</v>
      </c>
      <c r="D1086" s="362">
        <f>Demography!D1094</f>
        <v>0</v>
      </c>
      <c r="E1086" s="337"/>
      <c r="F1086" s="362">
        <f>LF!M1093</f>
        <v>0</v>
      </c>
      <c r="G1086" s="362">
        <f>LF!AE1093</f>
        <v>0</v>
      </c>
      <c r="H1086" s="362">
        <f>LF!AF1093</f>
        <v>0</v>
      </c>
      <c r="I1086" s="362">
        <f>LF!AH1093</f>
        <v>0</v>
      </c>
      <c r="J1086" s="362">
        <f>LF!AI1093</f>
        <v>0</v>
      </c>
      <c r="K1086" s="362">
        <f>LF!AK1093</f>
        <v>0</v>
      </c>
      <c r="L1086" s="362">
        <f>LF!AM1093</f>
        <v>0</v>
      </c>
      <c r="M1086" s="362">
        <f>LF!AN1093</f>
        <v>0</v>
      </c>
      <c r="N1086" s="362">
        <f>LF!AO1093</f>
        <v>0</v>
      </c>
      <c r="O1086" s="362">
        <f>LF!AP1093</f>
        <v>0</v>
      </c>
      <c r="P1086" s="362">
        <f>LF!AQ1093</f>
        <v>0</v>
      </c>
      <c r="Q1086" s="362">
        <f>COUNTIF(LF!AR1093,"Yes")</f>
        <v>0</v>
      </c>
      <c r="R1086" s="337"/>
      <c r="S1086" s="362">
        <f>Oncho!K1093</f>
        <v>0</v>
      </c>
      <c r="T1086" s="362">
        <f>MAX(Oncho!AB1093,Oncho!BA1093)</f>
        <v>0</v>
      </c>
      <c r="U1086" s="362">
        <f>MAX(Oncho!AC1093,Oncho!BB1093)</f>
        <v>0</v>
      </c>
      <c r="V1086" s="362">
        <f>MAX(Oncho!AE1093,Oncho!BD1093)</f>
        <v>0</v>
      </c>
      <c r="W1086" s="362">
        <f>MAX(Oncho!AF1093,Oncho!BE1093)</f>
        <v>0</v>
      </c>
      <c r="X1086" s="362">
        <f>MAX(Oncho!AG1093,Oncho!BF1093)</f>
        <v>0</v>
      </c>
      <c r="Y1086" s="362">
        <f>MAX(Oncho!AH1093,Oncho!BG1093)</f>
        <v>0</v>
      </c>
      <c r="Z1086" s="362">
        <f>MAX(Oncho!AI1093,Oncho!BH1093)</f>
        <v>0</v>
      </c>
      <c r="AA1086" s="362">
        <f>MAX(Oncho!AJ1093,Oncho!BI1093)</f>
        <v>0</v>
      </c>
      <c r="AB1086" s="362">
        <f>MAX(COUNTIF(Oncho!AK1093,"Yes"),COUNTIF(Oncho!BJ1093,"Yes"))</f>
        <v>0</v>
      </c>
      <c r="AC1086" s="337"/>
      <c r="AD1086" s="362">
        <f>Schisto!P1095</f>
        <v>0</v>
      </c>
      <c r="AE1086" s="362">
        <f>Schisto!AI1095</f>
        <v>0</v>
      </c>
      <c r="AF1086" s="362">
        <f>Schisto!AJ1095</f>
        <v>0</v>
      </c>
      <c r="AG1086" s="362">
        <f>Schisto!AN1095</f>
        <v>0</v>
      </c>
      <c r="AH1086" s="362">
        <f>Schisto!AO1095</f>
        <v>0</v>
      </c>
      <c r="AI1086" s="362">
        <f>Schisto!AT1095</f>
        <v>0</v>
      </c>
      <c r="AJ1086" s="362">
        <f>Schisto!AU1095</f>
        <v>0</v>
      </c>
      <c r="AK1086" s="362">
        <f>Schisto!AV1095</f>
        <v>0</v>
      </c>
      <c r="AL1086" s="362">
        <f>Schisto!AW1095</f>
        <v>0</v>
      </c>
      <c r="AM1086" s="362">
        <f>COUNTIF(Schisto!AX1095,"Yes")</f>
        <v>0</v>
      </c>
      <c r="AN1086" s="337"/>
      <c r="AO1086" s="362">
        <f>STH!P1095</f>
        <v>0</v>
      </c>
      <c r="AP1086" s="362">
        <f>MAX(STH!AK1095,STH!BS1095)</f>
        <v>0</v>
      </c>
      <c r="AQ1086" s="362">
        <f>MAX(STH!AL1095,STH!BT1095)</f>
        <v>0</v>
      </c>
      <c r="AR1086" s="362">
        <f>MAX(STH!AM1095,STH!BU1095)</f>
        <v>0</v>
      </c>
      <c r="AS1086" s="362">
        <f>MAX(STH!AN1095,STH!BV1095)</f>
        <v>0</v>
      </c>
      <c r="AT1086" s="362">
        <f>MAX(STH!AO1095,STH!BW1095)</f>
        <v>0</v>
      </c>
      <c r="AU1086" s="362">
        <f>MAX(STH!AQ1095,STH!BY1095)</f>
        <v>0</v>
      </c>
      <c r="AV1086" s="362">
        <f>MAX(STH!AR1095,STH!BZ1095)</f>
        <v>0</v>
      </c>
      <c r="AW1086" s="362">
        <f>MAX(STH!AS1095,STH!CA1095)</f>
        <v>0</v>
      </c>
      <c r="AX1086" s="362">
        <f>MAX(STH!AT1095,STH!CB1095)</f>
        <v>0</v>
      </c>
      <c r="AY1086" s="362">
        <f>MAX(STH!AU1095,STH!CC1095)</f>
        <v>0</v>
      </c>
      <c r="AZ1086" s="362">
        <f>MAX(STH!AV1095,STH!CD1095)</f>
        <v>0</v>
      </c>
      <c r="BA1086" s="362">
        <f>MAX(STH!AW1095,STH!CE1095)</f>
        <v>0</v>
      </c>
      <c r="BB1086" s="362">
        <f>MAX(STH!AX1095,STH!CF1095)</f>
        <v>0</v>
      </c>
      <c r="BC1086" s="362">
        <f>MAX(STH!AY1095,STH!CG1095)</f>
        <v>0</v>
      </c>
      <c r="BD1086" s="362">
        <f>MAX(STH!AZ1095,STH!CH1095)</f>
        <v>0</v>
      </c>
      <c r="BE1086" s="362">
        <f>MAX(STH!BA1095,STH!CI1095)</f>
        <v>0</v>
      </c>
      <c r="BF1086" s="362">
        <f>MAX(STH!BB1095,STH!CJ1095)</f>
        <v>0</v>
      </c>
      <c r="BG1086" s="362">
        <f>MAX(COUNTIF(STH!BC1095,"Yes"),COUNTIF(STH!CK1095,"Yes"))</f>
        <v>0</v>
      </c>
      <c r="BH1086" s="337"/>
      <c r="BI1086" s="362">
        <f>Trachoma!Q1098</f>
        <v>0</v>
      </c>
      <c r="BJ1086" s="362">
        <f>Trachoma!AK1098</f>
        <v>0</v>
      </c>
      <c r="BK1086" s="362">
        <f>Trachoma!AL1098</f>
        <v>0</v>
      </c>
      <c r="BL1086" s="362">
        <f>Trachoma!AN1098</f>
        <v>0</v>
      </c>
      <c r="BM1086" s="362">
        <f>Trachoma!AO1098</f>
        <v>0</v>
      </c>
      <c r="BN1086" s="362">
        <f>Trachoma!AT1098</f>
        <v>0</v>
      </c>
      <c r="BO1086" s="362">
        <f>Trachoma!AU1098</f>
        <v>0</v>
      </c>
      <c r="BP1086" s="362">
        <f>Trachoma!AV1098</f>
        <v>0</v>
      </c>
      <c r="BQ1086" s="362">
        <f>Trachoma!AW1098</f>
        <v>0</v>
      </c>
      <c r="BR1086" s="362">
        <f>COUNTIF(Trachoma!AX1098,"Yes")</f>
        <v>0</v>
      </c>
      <c r="BS1086" s="337"/>
      <c r="BT1086" s="362">
        <f t="shared" si="174"/>
        <v>0</v>
      </c>
      <c r="BU1086" s="362">
        <f t="shared" si="175"/>
        <v>0</v>
      </c>
      <c r="BV1086" s="362">
        <f t="shared" si="176"/>
        <v>0</v>
      </c>
      <c r="BW1086" s="362">
        <f t="shared" si="177"/>
        <v>0</v>
      </c>
      <c r="BX1086" s="362">
        <f t="shared" si="178"/>
        <v>0</v>
      </c>
      <c r="BY1086" s="362">
        <f t="shared" si="180"/>
        <v>0</v>
      </c>
      <c r="BZ1086" s="362">
        <f t="shared" si="181"/>
        <v>0</v>
      </c>
      <c r="CA1086" s="362">
        <f t="shared" si="182"/>
        <v>0</v>
      </c>
      <c r="CB1086" s="362">
        <f t="shared" si="183"/>
        <v>0</v>
      </c>
      <c r="CC1086" s="362">
        <f t="shared" si="179"/>
        <v>0</v>
      </c>
    </row>
    <row r="1087" spans="2:81" x14ac:dyDescent="0.25">
      <c r="B1087" s="147">
        <f>Demography!B1095</f>
        <v>0</v>
      </c>
      <c r="C1087" s="147">
        <f>Demography!C1095</f>
        <v>0</v>
      </c>
      <c r="D1087" s="148">
        <f>Demography!D1095</f>
        <v>0</v>
      </c>
      <c r="E1087" s="55"/>
      <c r="F1087" s="148">
        <f>LF!M1094</f>
        <v>0</v>
      </c>
      <c r="G1087" s="148">
        <f>LF!AE1094</f>
        <v>0</v>
      </c>
      <c r="H1087" s="148">
        <f>LF!AF1094</f>
        <v>0</v>
      </c>
      <c r="I1087" s="148">
        <f>LF!AH1094</f>
        <v>0</v>
      </c>
      <c r="J1087" s="148">
        <f>LF!AI1094</f>
        <v>0</v>
      </c>
      <c r="K1087" s="148">
        <f>LF!AK1094</f>
        <v>0</v>
      </c>
      <c r="L1087" s="148">
        <f>LF!AM1094</f>
        <v>0</v>
      </c>
      <c r="M1087" s="148">
        <f>LF!AN1094</f>
        <v>0</v>
      </c>
      <c r="N1087" s="148">
        <f>LF!AO1094</f>
        <v>0</v>
      </c>
      <c r="O1087" s="148">
        <f>LF!AP1094</f>
        <v>0</v>
      </c>
      <c r="P1087" s="148">
        <f>LF!AQ1094</f>
        <v>0</v>
      </c>
      <c r="Q1087" s="148">
        <f>COUNTIF(LF!AR1094,"Yes")</f>
        <v>0</v>
      </c>
      <c r="R1087" s="55"/>
      <c r="S1087" s="148">
        <f>Oncho!K1094</f>
        <v>0</v>
      </c>
      <c r="T1087" s="148">
        <f>MAX(Oncho!AB1094,Oncho!BA1094)</f>
        <v>0</v>
      </c>
      <c r="U1087" s="148">
        <f>MAX(Oncho!AC1094,Oncho!BB1094)</f>
        <v>0</v>
      </c>
      <c r="V1087" s="148">
        <f>MAX(Oncho!AE1094,Oncho!BD1094)</f>
        <v>0</v>
      </c>
      <c r="W1087" s="148">
        <f>MAX(Oncho!AF1094,Oncho!BE1094)</f>
        <v>0</v>
      </c>
      <c r="X1087" s="148">
        <f>MAX(Oncho!AG1094,Oncho!BF1094)</f>
        <v>0</v>
      </c>
      <c r="Y1087" s="148">
        <f>MAX(Oncho!AH1094,Oncho!BG1094)</f>
        <v>0</v>
      </c>
      <c r="Z1087" s="148">
        <f>MAX(Oncho!AI1094,Oncho!BH1094)</f>
        <v>0</v>
      </c>
      <c r="AA1087" s="148">
        <f>MAX(Oncho!AJ1094,Oncho!BI1094)</f>
        <v>0</v>
      </c>
      <c r="AB1087" s="148">
        <f>MAX(COUNTIF(Oncho!AK1094,"Yes"),COUNTIF(Oncho!BJ1094,"Yes"))</f>
        <v>0</v>
      </c>
      <c r="AC1087" s="55"/>
      <c r="AD1087" s="148">
        <f>Schisto!P1096</f>
        <v>0</v>
      </c>
      <c r="AE1087" s="148">
        <f>Schisto!AI1096</f>
        <v>0</v>
      </c>
      <c r="AF1087" s="148">
        <f>Schisto!AJ1096</f>
        <v>0</v>
      </c>
      <c r="AG1087" s="148">
        <f>Schisto!AN1096</f>
        <v>0</v>
      </c>
      <c r="AH1087" s="148">
        <f>Schisto!AO1096</f>
        <v>0</v>
      </c>
      <c r="AI1087" s="148">
        <f>Schisto!AT1096</f>
        <v>0</v>
      </c>
      <c r="AJ1087" s="148">
        <f>Schisto!AU1096</f>
        <v>0</v>
      </c>
      <c r="AK1087" s="148">
        <f>Schisto!AV1096</f>
        <v>0</v>
      </c>
      <c r="AL1087" s="148">
        <f>Schisto!AW1096</f>
        <v>0</v>
      </c>
      <c r="AM1087" s="148">
        <f>COUNTIF(Schisto!AX1096,"Yes")</f>
        <v>0</v>
      </c>
      <c r="AN1087" s="55"/>
      <c r="AO1087" s="148">
        <f>STH!P1096</f>
        <v>0</v>
      </c>
      <c r="AP1087" s="148">
        <f>MAX(STH!AK1096,STH!BS1096)</f>
        <v>0</v>
      </c>
      <c r="AQ1087" s="148">
        <f>MAX(STH!AL1096,STH!BT1096)</f>
        <v>0</v>
      </c>
      <c r="AR1087" s="148">
        <f>MAX(STH!AM1096,STH!BU1096)</f>
        <v>0</v>
      </c>
      <c r="AS1087" s="148">
        <f>MAX(STH!AN1096,STH!BV1096)</f>
        <v>0</v>
      </c>
      <c r="AT1087" s="148">
        <f>MAX(STH!AO1096,STH!BW1096)</f>
        <v>0</v>
      </c>
      <c r="AU1087" s="148">
        <f>MAX(STH!AQ1096,STH!BY1096)</f>
        <v>0</v>
      </c>
      <c r="AV1087" s="148">
        <f>MAX(STH!AR1096,STH!BZ1096)</f>
        <v>0</v>
      </c>
      <c r="AW1087" s="148">
        <f>MAX(STH!AS1096,STH!CA1096)</f>
        <v>0</v>
      </c>
      <c r="AX1087" s="148">
        <f>MAX(STH!AT1096,STH!CB1096)</f>
        <v>0</v>
      </c>
      <c r="AY1087" s="148">
        <f>MAX(STH!AU1096,STH!CC1096)</f>
        <v>0</v>
      </c>
      <c r="AZ1087" s="148">
        <f>MAX(STH!AV1096,STH!CD1096)</f>
        <v>0</v>
      </c>
      <c r="BA1087" s="148">
        <f>MAX(STH!AW1096,STH!CE1096)</f>
        <v>0</v>
      </c>
      <c r="BB1087" s="148">
        <f>MAX(STH!AX1096,STH!CF1096)</f>
        <v>0</v>
      </c>
      <c r="BC1087" s="148">
        <f>MAX(STH!AY1096,STH!CG1096)</f>
        <v>0</v>
      </c>
      <c r="BD1087" s="148">
        <f>MAX(STH!AZ1096,STH!CH1096)</f>
        <v>0</v>
      </c>
      <c r="BE1087" s="148">
        <f>MAX(STH!BA1096,STH!CI1096)</f>
        <v>0</v>
      </c>
      <c r="BF1087" s="148">
        <f>MAX(STH!BB1096,STH!CJ1096)</f>
        <v>0</v>
      </c>
      <c r="BG1087" s="148">
        <f>MAX(COUNTIF(STH!BC1096,"Yes"),COUNTIF(STH!CK1096,"Yes"))</f>
        <v>0</v>
      </c>
      <c r="BH1087" s="55"/>
      <c r="BI1087" s="148">
        <f>Trachoma!Q1099</f>
        <v>0</v>
      </c>
      <c r="BJ1087" s="148">
        <f>Trachoma!AK1099</f>
        <v>0</v>
      </c>
      <c r="BK1087" s="148">
        <f>Trachoma!AL1099</f>
        <v>0</v>
      </c>
      <c r="BL1087" s="148">
        <f>Trachoma!AN1099</f>
        <v>0</v>
      </c>
      <c r="BM1087" s="148">
        <f>Trachoma!AO1099</f>
        <v>0</v>
      </c>
      <c r="BN1087" s="148">
        <f>Trachoma!AT1099</f>
        <v>0</v>
      </c>
      <c r="BO1087" s="148">
        <f>Trachoma!AU1099</f>
        <v>0</v>
      </c>
      <c r="BP1087" s="148">
        <f>Trachoma!AV1099</f>
        <v>0</v>
      </c>
      <c r="BQ1087" s="148">
        <f>Trachoma!AW1099</f>
        <v>0</v>
      </c>
      <c r="BR1087" s="148">
        <f>COUNTIF(Trachoma!AX1099,"Yes")</f>
        <v>0</v>
      </c>
      <c r="BS1087" s="55"/>
      <c r="BT1087" s="148">
        <f t="shared" si="174"/>
        <v>0</v>
      </c>
      <c r="BU1087" s="148">
        <f t="shared" si="175"/>
        <v>0</v>
      </c>
      <c r="BV1087" s="148">
        <f t="shared" si="176"/>
        <v>0</v>
      </c>
      <c r="BW1087" s="148">
        <f t="shared" si="177"/>
        <v>0</v>
      </c>
      <c r="BX1087" s="148">
        <f t="shared" si="178"/>
        <v>0</v>
      </c>
      <c r="BY1087" s="148">
        <f t="shared" si="180"/>
        <v>0</v>
      </c>
      <c r="BZ1087" s="148">
        <f t="shared" si="181"/>
        <v>0</v>
      </c>
      <c r="CA1087" s="148">
        <f t="shared" si="182"/>
        <v>0</v>
      </c>
      <c r="CB1087" s="148">
        <f t="shared" si="183"/>
        <v>0</v>
      </c>
      <c r="CC1087" s="148">
        <f t="shared" si="179"/>
        <v>0</v>
      </c>
    </row>
    <row r="1088" spans="2:81" x14ac:dyDescent="0.25">
      <c r="B1088" s="361">
        <f>Demography!B1096</f>
        <v>0</v>
      </c>
      <c r="C1088" s="361">
        <f>Demography!C1096</f>
        <v>0</v>
      </c>
      <c r="D1088" s="362">
        <f>Demography!D1096</f>
        <v>0</v>
      </c>
      <c r="E1088" s="337"/>
      <c r="F1088" s="362">
        <f>LF!M1095</f>
        <v>0</v>
      </c>
      <c r="G1088" s="362">
        <f>LF!AE1095</f>
        <v>0</v>
      </c>
      <c r="H1088" s="362">
        <f>LF!AF1095</f>
        <v>0</v>
      </c>
      <c r="I1088" s="362">
        <f>LF!AH1095</f>
        <v>0</v>
      </c>
      <c r="J1088" s="362">
        <f>LF!AI1095</f>
        <v>0</v>
      </c>
      <c r="K1088" s="362">
        <f>LF!AK1095</f>
        <v>0</v>
      </c>
      <c r="L1088" s="362">
        <f>LF!AM1095</f>
        <v>0</v>
      </c>
      <c r="M1088" s="362">
        <f>LF!AN1095</f>
        <v>0</v>
      </c>
      <c r="N1088" s="362">
        <f>LF!AO1095</f>
        <v>0</v>
      </c>
      <c r="O1088" s="362">
        <f>LF!AP1095</f>
        <v>0</v>
      </c>
      <c r="P1088" s="362">
        <f>LF!AQ1095</f>
        <v>0</v>
      </c>
      <c r="Q1088" s="362">
        <f>COUNTIF(LF!AR1095,"Yes")</f>
        <v>0</v>
      </c>
      <c r="R1088" s="337"/>
      <c r="S1088" s="362">
        <f>Oncho!K1095</f>
        <v>0</v>
      </c>
      <c r="T1088" s="362">
        <f>MAX(Oncho!AB1095,Oncho!BA1095)</f>
        <v>0</v>
      </c>
      <c r="U1088" s="362">
        <f>MAX(Oncho!AC1095,Oncho!BB1095)</f>
        <v>0</v>
      </c>
      <c r="V1088" s="362">
        <f>MAX(Oncho!AE1095,Oncho!BD1095)</f>
        <v>0</v>
      </c>
      <c r="W1088" s="362">
        <f>MAX(Oncho!AF1095,Oncho!BE1095)</f>
        <v>0</v>
      </c>
      <c r="X1088" s="362">
        <f>MAX(Oncho!AG1095,Oncho!BF1095)</f>
        <v>0</v>
      </c>
      <c r="Y1088" s="362">
        <f>MAX(Oncho!AH1095,Oncho!BG1095)</f>
        <v>0</v>
      </c>
      <c r="Z1088" s="362">
        <f>MAX(Oncho!AI1095,Oncho!BH1095)</f>
        <v>0</v>
      </c>
      <c r="AA1088" s="362">
        <f>MAX(Oncho!AJ1095,Oncho!BI1095)</f>
        <v>0</v>
      </c>
      <c r="AB1088" s="362">
        <f>MAX(COUNTIF(Oncho!AK1095,"Yes"),COUNTIF(Oncho!BJ1095,"Yes"))</f>
        <v>0</v>
      </c>
      <c r="AC1088" s="337"/>
      <c r="AD1088" s="362">
        <f>Schisto!P1097</f>
        <v>0</v>
      </c>
      <c r="AE1088" s="362">
        <f>Schisto!AI1097</f>
        <v>0</v>
      </c>
      <c r="AF1088" s="362">
        <f>Schisto!AJ1097</f>
        <v>0</v>
      </c>
      <c r="AG1088" s="362">
        <f>Schisto!AN1097</f>
        <v>0</v>
      </c>
      <c r="AH1088" s="362">
        <f>Schisto!AO1097</f>
        <v>0</v>
      </c>
      <c r="AI1088" s="362">
        <f>Schisto!AT1097</f>
        <v>0</v>
      </c>
      <c r="AJ1088" s="362">
        <f>Schisto!AU1097</f>
        <v>0</v>
      </c>
      <c r="AK1088" s="362">
        <f>Schisto!AV1097</f>
        <v>0</v>
      </c>
      <c r="AL1088" s="362">
        <f>Schisto!AW1097</f>
        <v>0</v>
      </c>
      <c r="AM1088" s="362">
        <f>COUNTIF(Schisto!AX1097,"Yes")</f>
        <v>0</v>
      </c>
      <c r="AN1088" s="337"/>
      <c r="AO1088" s="362">
        <f>STH!P1097</f>
        <v>0</v>
      </c>
      <c r="AP1088" s="362">
        <f>MAX(STH!AK1097,STH!BS1097)</f>
        <v>0</v>
      </c>
      <c r="AQ1088" s="362">
        <f>MAX(STH!AL1097,STH!BT1097)</f>
        <v>0</v>
      </c>
      <c r="AR1088" s="362">
        <f>MAX(STH!AM1097,STH!BU1097)</f>
        <v>0</v>
      </c>
      <c r="AS1088" s="362">
        <f>MAX(STH!AN1097,STH!BV1097)</f>
        <v>0</v>
      </c>
      <c r="AT1088" s="362">
        <f>MAX(STH!AO1097,STH!BW1097)</f>
        <v>0</v>
      </c>
      <c r="AU1088" s="362">
        <f>MAX(STH!AQ1097,STH!BY1097)</f>
        <v>0</v>
      </c>
      <c r="AV1088" s="362">
        <f>MAX(STH!AR1097,STH!BZ1097)</f>
        <v>0</v>
      </c>
      <c r="AW1088" s="362">
        <f>MAX(STH!AS1097,STH!CA1097)</f>
        <v>0</v>
      </c>
      <c r="AX1088" s="362">
        <f>MAX(STH!AT1097,STH!CB1097)</f>
        <v>0</v>
      </c>
      <c r="AY1088" s="362">
        <f>MAX(STH!AU1097,STH!CC1097)</f>
        <v>0</v>
      </c>
      <c r="AZ1088" s="362">
        <f>MAX(STH!AV1097,STH!CD1097)</f>
        <v>0</v>
      </c>
      <c r="BA1088" s="362">
        <f>MAX(STH!AW1097,STH!CE1097)</f>
        <v>0</v>
      </c>
      <c r="BB1088" s="362">
        <f>MAX(STH!AX1097,STH!CF1097)</f>
        <v>0</v>
      </c>
      <c r="BC1088" s="362">
        <f>MAX(STH!AY1097,STH!CG1097)</f>
        <v>0</v>
      </c>
      <c r="BD1088" s="362">
        <f>MAX(STH!AZ1097,STH!CH1097)</f>
        <v>0</v>
      </c>
      <c r="BE1088" s="362">
        <f>MAX(STH!BA1097,STH!CI1097)</f>
        <v>0</v>
      </c>
      <c r="BF1088" s="362">
        <f>MAX(STH!BB1097,STH!CJ1097)</f>
        <v>0</v>
      </c>
      <c r="BG1088" s="362">
        <f>MAX(COUNTIF(STH!BC1097,"Yes"),COUNTIF(STH!CK1097,"Yes"))</f>
        <v>0</v>
      </c>
      <c r="BH1088" s="337"/>
      <c r="BI1088" s="362">
        <f>Trachoma!Q1100</f>
        <v>0</v>
      </c>
      <c r="BJ1088" s="362">
        <f>Trachoma!AK1100</f>
        <v>0</v>
      </c>
      <c r="BK1088" s="362">
        <f>Trachoma!AL1100</f>
        <v>0</v>
      </c>
      <c r="BL1088" s="362">
        <f>Trachoma!AN1100</f>
        <v>0</v>
      </c>
      <c r="BM1088" s="362">
        <f>Trachoma!AO1100</f>
        <v>0</v>
      </c>
      <c r="BN1088" s="362">
        <f>Trachoma!AT1100</f>
        <v>0</v>
      </c>
      <c r="BO1088" s="362">
        <f>Trachoma!AU1100</f>
        <v>0</v>
      </c>
      <c r="BP1088" s="362">
        <f>Trachoma!AV1100</f>
        <v>0</v>
      </c>
      <c r="BQ1088" s="362">
        <f>Trachoma!AW1100</f>
        <v>0</v>
      </c>
      <c r="BR1088" s="362">
        <f>COUNTIF(Trachoma!AX1100,"Yes")</f>
        <v>0</v>
      </c>
      <c r="BS1088" s="337"/>
      <c r="BT1088" s="362">
        <f t="shared" si="174"/>
        <v>0</v>
      </c>
      <c r="BU1088" s="362">
        <f t="shared" si="175"/>
        <v>0</v>
      </c>
      <c r="BV1088" s="362">
        <f t="shared" si="176"/>
        <v>0</v>
      </c>
      <c r="BW1088" s="362">
        <f t="shared" si="177"/>
        <v>0</v>
      </c>
      <c r="BX1088" s="362">
        <f t="shared" si="178"/>
        <v>0</v>
      </c>
      <c r="BY1088" s="362">
        <f t="shared" si="180"/>
        <v>0</v>
      </c>
      <c r="BZ1088" s="362">
        <f t="shared" si="181"/>
        <v>0</v>
      </c>
      <c r="CA1088" s="362">
        <f t="shared" si="182"/>
        <v>0</v>
      </c>
      <c r="CB1088" s="362">
        <f t="shared" si="183"/>
        <v>0</v>
      </c>
      <c r="CC1088" s="362">
        <f t="shared" si="179"/>
        <v>0</v>
      </c>
    </row>
    <row r="1089" spans="2:81" x14ac:dyDescent="0.25">
      <c r="B1089" s="147">
        <f>Demography!B1097</f>
        <v>0</v>
      </c>
      <c r="C1089" s="147">
        <f>Demography!C1097</f>
        <v>0</v>
      </c>
      <c r="D1089" s="148">
        <f>Demography!D1097</f>
        <v>0</v>
      </c>
      <c r="E1089" s="55"/>
      <c r="F1089" s="148">
        <f>LF!M1096</f>
        <v>0</v>
      </c>
      <c r="G1089" s="148">
        <f>LF!AE1096</f>
        <v>0</v>
      </c>
      <c r="H1089" s="148">
        <f>LF!AF1096</f>
        <v>0</v>
      </c>
      <c r="I1089" s="148">
        <f>LF!AH1096</f>
        <v>0</v>
      </c>
      <c r="J1089" s="148">
        <f>LF!AI1096</f>
        <v>0</v>
      </c>
      <c r="K1089" s="148">
        <f>LF!AK1096</f>
        <v>0</v>
      </c>
      <c r="L1089" s="148">
        <f>LF!AM1096</f>
        <v>0</v>
      </c>
      <c r="M1089" s="148">
        <f>LF!AN1096</f>
        <v>0</v>
      </c>
      <c r="N1089" s="148">
        <f>LF!AO1096</f>
        <v>0</v>
      </c>
      <c r="O1089" s="148">
        <f>LF!AP1096</f>
        <v>0</v>
      </c>
      <c r="P1089" s="148">
        <f>LF!AQ1096</f>
        <v>0</v>
      </c>
      <c r="Q1089" s="148">
        <f>COUNTIF(LF!AR1096,"Yes")</f>
        <v>0</v>
      </c>
      <c r="R1089" s="55"/>
      <c r="S1089" s="148">
        <f>Oncho!K1096</f>
        <v>0</v>
      </c>
      <c r="T1089" s="148">
        <f>MAX(Oncho!AB1096,Oncho!BA1096)</f>
        <v>0</v>
      </c>
      <c r="U1089" s="148">
        <f>MAX(Oncho!AC1096,Oncho!BB1096)</f>
        <v>0</v>
      </c>
      <c r="V1089" s="148">
        <f>MAX(Oncho!AE1096,Oncho!BD1096)</f>
        <v>0</v>
      </c>
      <c r="W1089" s="148">
        <f>MAX(Oncho!AF1096,Oncho!BE1096)</f>
        <v>0</v>
      </c>
      <c r="X1089" s="148">
        <f>MAX(Oncho!AG1096,Oncho!BF1096)</f>
        <v>0</v>
      </c>
      <c r="Y1089" s="148">
        <f>MAX(Oncho!AH1096,Oncho!BG1096)</f>
        <v>0</v>
      </c>
      <c r="Z1089" s="148">
        <f>MAX(Oncho!AI1096,Oncho!BH1096)</f>
        <v>0</v>
      </c>
      <c r="AA1089" s="148">
        <f>MAX(Oncho!AJ1096,Oncho!BI1096)</f>
        <v>0</v>
      </c>
      <c r="AB1089" s="148">
        <f>MAX(COUNTIF(Oncho!AK1096,"Yes"),COUNTIF(Oncho!BJ1096,"Yes"))</f>
        <v>0</v>
      </c>
      <c r="AC1089" s="55"/>
      <c r="AD1089" s="148">
        <f>Schisto!P1098</f>
        <v>0</v>
      </c>
      <c r="AE1089" s="148">
        <f>Schisto!AI1098</f>
        <v>0</v>
      </c>
      <c r="AF1089" s="148">
        <f>Schisto!AJ1098</f>
        <v>0</v>
      </c>
      <c r="AG1089" s="148">
        <f>Schisto!AN1098</f>
        <v>0</v>
      </c>
      <c r="AH1089" s="148">
        <f>Schisto!AO1098</f>
        <v>0</v>
      </c>
      <c r="AI1089" s="148">
        <f>Schisto!AT1098</f>
        <v>0</v>
      </c>
      <c r="AJ1089" s="148">
        <f>Schisto!AU1098</f>
        <v>0</v>
      </c>
      <c r="AK1089" s="148">
        <f>Schisto!AV1098</f>
        <v>0</v>
      </c>
      <c r="AL1089" s="148">
        <f>Schisto!AW1098</f>
        <v>0</v>
      </c>
      <c r="AM1089" s="148">
        <f>COUNTIF(Schisto!AX1098,"Yes")</f>
        <v>0</v>
      </c>
      <c r="AN1089" s="55"/>
      <c r="AO1089" s="148">
        <f>STH!P1098</f>
        <v>0</v>
      </c>
      <c r="AP1089" s="148">
        <f>MAX(STH!AK1098,STH!BS1098)</f>
        <v>0</v>
      </c>
      <c r="AQ1089" s="148">
        <f>MAX(STH!AL1098,STH!BT1098)</f>
        <v>0</v>
      </c>
      <c r="AR1089" s="148">
        <f>MAX(STH!AM1098,STH!BU1098)</f>
        <v>0</v>
      </c>
      <c r="AS1089" s="148">
        <f>MAX(STH!AN1098,STH!BV1098)</f>
        <v>0</v>
      </c>
      <c r="AT1089" s="148">
        <f>MAX(STH!AO1098,STH!BW1098)</f>
        <v>0</v>
      </c>
      <c r="AU1089" s="148">
        <f>MAX(STH!AQ1098,STH!BY1098)</f>
        <v>0</v>
      </c>
      <c r="AV1089" s="148">
        <f>MAX(STH!AR1098,STH!BZ1098)</f>
        <v>0</v>
      </c>
      <c r="AW1089" s="148">
        <f>MAX(STH!AS1098,STH!CA1098)</f>
        <v>0</v>
      </c>
      <c r="AX1089" s="148">
        <f>MAX(STH!AT1098,STH!CB1098)</f>
        <v>0</v>
      </c>
      <c r="AY1089" s="148">
        <f>MAX(STH!AU1098,STH!CC1098)</f>
        <v>0</v>
      </c>
      <c r="AZ1089" s="148">
        <f>MAX(STH!AV1098,STH!CD1098)</f>
        <v>0</v>
      </c>
      <c r="BA1089" s="148">
        <f>MAX(STH!AW1098,STH!CE1098)</f>
        <v>0</v>
      </c>
      <c r="BB1089" s="148">
        <f>MAX(STH!AX1098,STH!CF1098)</f>
        <v>0</v>
      </c>
      <c r="BC1089" s="148">
        <f>MAX(STH!AY1098,STH!CG1098)</f>
        <v>0</v>
      </c>
      <c r="BD1089" s="148">
        <f>MAX(STH!AZ1098,STH!CH1098)</f>
        <v>0</v>
      </c>
      <c r="BE1089" s="148">
        <f>MAX(STH!BA1098,STH!CI1098)</f>
        <v>0</v>
      </c>
      <c r="BF1089" s="148">
        <f>MAX(STH!BB1098,STH!CJ1098)</f>
        <v>0</v>
      </c>
      <c r="BG1089" s="148">
        <f>MAX(COUNTIF(STH!BC1098,"Yes"),COUNTIF(STH!CK1098,"Yes"))</f>
        <v>0</v>
      </c>
      <c r="BH1089" s="55"/>
      <c r="BI1089" s="148">
        <f>Trachoma!Q1101</f>
        <v>0</v>
      </c>
      <c r="BJ1089" s="148">
        <f>Trachoma!AK1101</f>
        <v>0</v>
      </c>
      <c r="BK1089" s="148">
        <f>Trachoma!AL1101</f>
        <v>0</v>
      </c>
      <c r="BL1089" s="148">
        <f>Trachoma!AN1101</f>
        <v>0</v>
      </c>
      <c r="BM1089" s="148">
        <f>Trachoma!AO1101</f>
        <v>0</v>
      </c>
      <c r="BN1089" s="148">
        <f>Trachoma!AT1101</f>
        <v>0</v>
      </c>
      <c r="BO1089" s="148">
        <f>Trachoma!AU1101</f>
        <v>0</v>
      </c>
      <c r="BP1089" s="148">
        <f>Trachoma!AV1101</f>
        <v>0</v>
      </c>
      <c r="BQ1089" s="148">
        <f>Trachoma!AW1101</f>
        <v>0</v>
      </c>
      <c r="BR1089" s="148">
        <f>COUNTIF(Trachoma!AX1101,"Yes")</f>
        <v>0</v>
      </c>
      <c r="BS1089" s="55"/>
      <c r="BT1089" s="148">
        <f t="shared" si="174"/>
        <v>0</v>
      </c>
      <c r="BU1089" s="148">
        <f t="shared" si="175"/>
        <v>0</v>
      </c>
      <c r="BV1089" s="148">
        <f t="shared" si="176"/>
        <v>0</v>
      </c>
      <c r="BW1089" s="148">
        <f t="shared" si="177"/>
        <v>0</v>
      </c>
      <c r="BX1089" s="148">
        <f t="shared" si="178"/>
        <v>0</v>
      </c>
      <c r="BY1089" s="148">
        <f t="shared" si="180"/>
        <v>0</v>
      </c>
      <c r="BZ1089" s="148">
        <f t="shared" si="181"/>
        <v>0</v>
      </c>
      <c r="CA1089" s="148">
        <f t="shared" si="182"/>
        <v>0</v>
      </c>
      <c r="CB1089" s="148">
        <f t="shared" si="183"/>
        <v>0</v>
      </c>
      <c r="CC1089" s="148">
        <f t="shared" si="179"/>
        <v>0</v>
      </c>
    </row>
    <row r="1090" spans="2:81" x14ac:dyDescent="0.25">
      <c r="B1090" s="361">
        <f>Demography!B1098</f>
        <v>0</v>
      </c>
      <c r="C1090" s="361">
        <f>Demography!C1098</f>
        <v>0</v>
      </c>
      <c r="D1090" s="362">
        <f>Demography!D1098</f>
        <v>0</v>
      </c>
      <c r="E1090" s="337"/>
      <c r="F1090" s="362">
        <f>LF!M1097</f>
        <v>0</v>
      </c>
      <c r="G1090" s="362">
        <f>LF!AE1097</f>
        <v>0</v>
      </c>
      <c r="H1090" s="362">
        <f>LF!AF1097</f>
        <v>0</v>
      </c>
      <c r="I1090" s="362">
        <f>LF!AH1097</f>
        <v>0</v>
      </c>
      <c r="J1090" s="362">
        <f>LF!AI1097</f>
        <v>0</v>
      </c>
      <c r="K1090" s="362">
        <f>LF!AK1097</f>
        <v>0</v>
      </c>
      <c r="L1090" s="362">
        <f>LF!AM1097</f>
        <v>0</v>
      </c>
      <c r="M1090" s="362">
        <f>LF!AN1097</f>
        <v>0</v>
      </c>
      <c r="N1090" s="362">
        <f>LF!AO1097</f>
        <v>0</v>
      </c>
      <c r="O1090" s="362">
        <f>LF!AP1097</f>
        <v>0</v>
      </c>
      <c r="P1090" s="362">
        <f>LF!AQ1097</f>
        <v>0</v>
      </c>
      <c r="Q1090" s="362">
        <f>COUNTIF(LF!AR1097,"Yes")</f>
        <v>0</v>
      </c>
      <c r="R1090" s="337"/>
      <c r="S1090" s="362">
        <f>Oncho!K1097</f>
        <v>0</v>
      </c>
      <c r="T1090" s="362">
        <f>MAX(Oncho!AB1097,Oncho!BA1097)</f>
        <v>0</v>
      </c>
      <c r="U1090" s="362">
        <f>MAX(Oncho!AC1097,Oncho!BB1097)</f>
        <v>0</v>
      </c>
      <c r="V1090" s="362">
        <f>MAX(Oncho!AE1097,Oncho!BD1097)</f>
        <v>0</v>
      </c>
      <c r="W1090" s="362">
        <f>MAX(Oncho!AF1097,Oncho!BE1097)</f>
        <v>0</v>
      </c>
      <c r="X1090" s="362">
        <f>MAX(Oncho!AG1097,Oncho!BF1097)</f>
        <v>0</v>
      </c>
      <c r="Y1090" s="362">
        <f>MAX(Oncho!AH1097,Oncho!BG1097)</f>
        <v>0</v>
      </c>
      <c r="Z1090" s="362">
        <f>MAX(Oncho!AI1097,Oncho!BH1097)</f>
        <v>0</v>
      </c>
      <c r="AA1090" s="362">
        <f>MAX(Oncho!AJ1097,Oncho!BI1097)</f>
        <v>0</v>
      </c>
      <c r="AB1090" s="362">
        <f>MAX(COUNTIF(Oncho!AK1097,"Yes"),COUNTIF(Oncho!BJ1097,"Yes"))</f>
        <v>0</v>
      </c>
      <c r="AC1090" s="337"/>
      <c r="AD1090" s="362">
        <f>Schisto!P1099</f>
        <v>0</v>
      </c>
      <c r="AE1090" s="362">
        <f>Schisto!AI1099</f>
        <v>0</v>
      </c>
      <c r="AF1090" s="362">
        <f>Schisto!AJ1099</f>
        <v>0</v>
      </c>
      <c r="AG1090" s="362">
        <f>Schisto!AN1099</f>
        <v>0</v>
      </c>
      <c r="AH1090" s="362">
        <f>Schisto!AO1099</f>
        <v>0</v>
      </c>
      <c r="AI1090" s="362">
        <f>Schisto!AT1099</f>
        <v>0</v>
      </c>
      <c r="AJ1090" s="362">
        <f>Schisto!AU1099</f>
        <v>0</v>
      </c>
      <c r="AK1090" s="362">
        <f>Schisto!AV1099</f>
        <v>0</v>
      </c>
      <c r="AL1090" s="362">
        <f>Schisto!AW1099</f>
        <v>0</v>
      </c>
      <c r="AM1090" s="362">
        <f>COUNTIF(Schisto!AX1099,"Yes")</f>
        <v>0</v>
      </c>
      <c r="AN1090" s="337"/>
      <c r="AO1090" s="362">
        <f>STH!P1099</f>
        <v>0</v>
      </c>
      <c r="AP1090" s="362">
        <f>MAX(STH!AK1099,STH!BS1099)</f>
        <v>0</v>
      </c>
      <c r="AQ1090" s="362">
        <f>MAX(STH!AL1099,STH!BT1099)</f>
        <v>0</v>
      </c>
      <c r="AR1090" s="362">
        <f>MAX(STH!AM1099,STH!BU1099)</f>
        <v>0</v>
      </c>
      <c r="AS1090" s="362">
        <f>MAX(STH!AN1099,STH!BV1099)</f>
        <v>0</v>
      </c>
      <c r="AT1090" s="362">
        <f>MAX(STH!AO1099,STH!BW1099)</f>
        <v>0</v>
      </c>
      <c r="AU1090" s="362">
        <f>MAX(STH!AQ1099,STH!BY1099)</f>
        <v>0</v>
      </c>
      <c r="AV1090" s="362">
        <f>MAX(STH!AR1099,STH!BZ1099)</f>
        <v>0</v>
      </c>
      <c r="AW1090" s="362">
        <f>MAX(STH!AS1099,STH!CA1099)</f>
        <v>0</v>
      </c>
      <c r="AX1090" s="362">
        <f>MAX(STH!AT1099,STH!CB1099)</f>
        <v>0</v>
      </c>
      <c r="AY1090" s="362">
        <f>MAX(STH!AU1099,STH!CC1099)</f>
        <v>0</v>
      </c>
      <c r="AZ1090" s="362">
        <f>MAX(STH!AV1099,STH!CD1099)</f>
        <v>0</v>
      </c>
      <c r="BA1090" s="362">
        <f>MAX(STH!AW1099,STH!CE1099)</f>
        <v>0</v>
      </c>
      <c r="BB1090" s="362">
        <f>MAX(STH!AX1099,STH!CF1099)</f>
        <v>0</v>
      </c>
      <c r="BC1090" s="362">
        <f>MAX(STH!AY1099,STH!CG1099)</f>
        <v>0</v>
      </c>
      <c r="BD1090" s="362">
        <f>MAX(STH!AZ1099,STH!CH1099)</f>
        <v>0</v>
      </c>
      <c r="BE1090" s="362">
        <f>MAX(STH!BA1099,STH!CI1099)</f>
        <v>0</v>
      </c>
      <c r="BF1090" s="362">
        <f>MAX(STH!BB1099,STH!CJ1099)</f>
        <v>0</v>
      </c>
      <c r="BG1090" s="362">
        <f>MAX(COUNTIF(STH!BC1099,"Yes"),COUNTIF(STH!CK1099,"Yes"))</f>
        <v>0</v>
      </c>
      <c r="BH1090" s="337"/>
      <c r="BI1090" s="362">
        <f>Trachoma!Q1102</f>
        <v>0</v>
      </c>
      <c r="BJ1090" s="362">
        <f>Trachoma!AK1102</f>
        <v>0</v>
      </c>
      <c r="BK1090" s="362">
        <f>Trachoma!AL1102</f>
        <v>0</v>
      </c>
      <c r="BL1090" s="362">
        <f>Trachoma!AN1102</f>
        <v>0</v>
      </c>
      <c r="BM1090" s="362">
        <f>Trachoma!AO1102</f>
        <v>0</v>
      </c>
      <c r="BN1090" s="362">
        <f>Trachoma!AT1102</f>
        <v>0</v>
      </c>
      <c r="BO1090" s="362">
        <f>Trachoma!AU1102</f>
        <v>0</v>
      </c>
      <c r="BP1090" s="362">
        <f>Trachoma!AV1102</f>
        <v>0</v>
      </c>
      <c r="BQ1090" s="362">
        <f>Trachoma!AW1102</f>
        <v>0</v>
      </c>
      <c r="BR1090" s="362">
        <f>COUNTIF(Trachoma!AX1102,"Yes")</f>
        <v>0</v>
      </c>
      <c r="BS1090" s="337"/>
      <c r="BT1090" s="362">
        <f t="shared" si="174"/>
        <v>0</v>
      </c>
      <c r="BU1090" s="362">
        <f t="shared" si="175"/>
        <v>0</v>
      </c>
      <c r="BV1090" s="362">
        <f t="shared" si="176"/>
        <v>0</v>
      </c>
      <c r="BW1090" s="362">
        <f t="shared" si="177"/>
        <v>0</v>
      </c>
      <c r="BX1090" s="362">
        <f t="shared" si="178"/>
        <v>0</v>
      </c>
      <c r="BY1090" s="362">
        <f t="shared" si="180"/>
        <v>0</v>
      </c>
      <c r="BZ1090" s="362">
        <f t="shared" si="181"/>
        <v>0</v>
      </c>
      <c r="CA1090" s="362">
        <f t="shared" si="182"/>
        <v>0</v>
      </c>
      <c r="CB1090" s="362">
        <f t="shared" si="183"/>
        <v>0</v>
      </c>
      <c r="CC1090" s="362">
        <f t="shared" si="179"/>
        <v>0</v>
      </c>
    </row>
    <row r="1091" spans="2:81" x14ac:dyDescent="0.25">
      <c r="B1091" s="147">
        <f>Demography!B1099</f>
        <v>0</v>
      </c>
      <c r="C1091" s="147">
        <f>Demography!C1099</f>
        <v>0</v>
      </c>
      <c r="D1091" s="148">
        <f>Demography!D1099</f>
        <v>0</v>
      </c>
      <c r="E1091" s="55"/>
      <c r="F1091" s="148">
        <f>LF!M1098</f>
        <v>0</v>
      </c>
      <c r="G1091" s="148">
        <f>LF!AE1098</f>
        <v>0</v>
      </c>
      <c r="H1091" s="148">
        <f>LF!AF1098</f>
        <v>0</v>
      </c>
      <c r="I1091" s="148">
        <f>LF!AH1098</f>
        <v>0</v>
      </c>
      <c r="J1091" s="148">
        <f>LF!AI1098</f>
        <v>0</v>
      </c>
      <c r="K1091" s="148">
        <f>LF!AK1098</f>
        <v>0</v>
      </c>
      <c r="L1091" s="148">
        <f>LF!AM1098</f>
        <v>0</v>
      </c>
      <c r="M1091" s="148">
        <f>LF!AN1098</f>
        <v>0</v>
      </c>
      <c r="N1091" s="148">
        <f>LF!AO1098</f>
        <v>0</v>
      </c>
      <c r="O1091" s="148">
        <f>LF!AP1098</f>
        <v>0</v>
      </c>
      <c r="P1091" s="148">
        <f>LF!AQ1098</f>
        <v>0</v>
      </c>
      <c r="Q1091" s="148">
        <f>COUNTIF(LF!AR1098,"Yes")</f>
        <v>0</v>
      </c>
      <c r="R1091" s="55"/>
      <c r="S1091" s="148">
        <f>Oncho!K1098</f>
        <v>0</v>
      </c>
      <c r="T1091" s="148">
        <f>MAX(Oncho!AB1098,Oncho!BA1098)</f>
        <v>0</v>
      </c>
      <c r="U1091" s="148">
        <f>MAX(Oncho!AC1098,Oncho!BB1098)</f>
        <v>0</v>
      </c>
      <c r="V1091" s="148">
        <f>MAX(Oncho!AE1098,Oncho!BD1098)</f>
        <v>0</v>
      </c>
      <c r="W1091" s="148">
        <f>MAX(Oncho!AF1098,Oncho!BE1098)</f>
        <v>0</v>
      </c>
      <c r="X1091" s="148">
        <f>MAX(Oncho!AG1098,Oncho!BF1098)</f>
        <v>0</v>
      </c>
      <c r="Y1091" s="148">
        <f>MAX(Oncho!AH1098,Oncho!BG1098)</f>
        <v>0</v>
      </c>
      <c r="Z1091" s="148">
        <f>MAX(Oncho!AI1098,Oncho!BH1098)</f>
        <v>0</v>
      </c>
      <c r="AA1091" s="148">
        <f>MAX(Oncho!AJ1098,Oncho!BI1098)</f>
        <v>0</v>
      </c>
      <c r="AB1091" s="148">
        <f>MAX(COUNTIF(Oncho!AK1098,"Yes"),COUNTIF(Oncho!BJ1098,"Yes"))</f>
        <v>0</v>
      </c>
      <c r="AC1091" s="55"/>
      <c r="AD1091" s="148">
        <f>Schisto!P1100</f>
        <v>0</v>
      </c>
      <c r="AE1091" s="148">
        <f>Schisto!AI1100</f>
        <v>0</v>
      </c>
      <c r="AF1091" s="148">
        <f>Schisto!AJ1100</f>
        <v>0</v>
      </c>
      <c r="AG1091" s="148">
        <f>Schisto!AN1100</f>
        <v>0</v>
      </c>
      <c r="AH1091" s="148">
        <f>Schisto!AO1100</f>
        <v>0</v>
      </c>
      <c r="AI1091" s="148">
        <f>Schisto!AT1100</f>
        <v>0</v>
      </c>
      <c r="AJ1091" s="148">
        <f>Schisto!AU1100</f>
        <v>0</v>
      </c>
      <c r="AK1091" s="148">
        <f>Schisto!AV1100</f>
        <v>0</v>
      </c>
      <c r="AL1091" s="148">
        <f>Schisto!AW1100</f>
        <v>0</v>
      </c>
      <c r="AM1091" s="148">
        <f>COUNTIF(Schisto!AX1100,"Yes")</f>
        <v>0</v>
      </c>
      <c r="AN1091" s="55"/>
      <c r="AO1091" s="148">
        <f>STH!P1100</f>
        <v>0</v>
      </c>
      <c r="AP1091" s="148">
        <f>MAX(STH!AK1100,STH!BS1100)</f>
        <v>0</v>
      </c>
      <c r="AQ1091" s="148">
        <f>MAX(STH!AL1100,STH!BT1100)</f>
        <v>0</v>
      </c>
      <c r="AR1091" s="148">
        <f>MAX(STH!AM1100,STH!BU1100)</f>
        <v>0</v>
      </c>
      <c r="AS1091" s="148">
        <f>MAX(STH!AN1100,STH!BV1100)</f>
        <v>0</v>
      </c>
      <c r="AT1091" s="148">
        <f>MAX(STH!AO1100,STH!BW1100)</f>
        <v>0</v>
      </c>
      <c r="AU1091" s="148">
        <f>MAX(STH!AQ1100,STH!BY1100)</f>
        <v>0</v>
      </c>
      <c r="AV1091" s="148">
        <f>MAX(STH!AR1100,STH!BZ1100)</f>
        <v>0</v>
      </c>
      <c r="AW1091" s="148">
        <f>MAX(STH!AS1100,STH!CA1100)</f>
        <v>0</v>
      </c>
      <c r="AX1091" s="148">
        <f>MAX(STH!AT1100,STH!CB1100)</f>
        <v>0</v>
      </c>
      <c r="AY1091" s="148">
        <f>MAX(STH!AU1100,STH!CC1100)</f>
        <v>0</v>
      </c>
      <c r="AZ1091" s="148">
        <f>MAX(STH!AV1100,STH!CD1100)</f>
        <v>0</v>
      </c>
      <c r="BA1091" s="148">
        <f>MAX(STH!AW1100,STH!CE1100)</f>
        <v>0</v>
      </c>
      <c r="BB1091" s="148">
        <f>MAX(STH!AX1100,STH!CF1100)</f>
        <v>0</v>
      </c>
      <c r="BC1091" s="148">
        <f>MAX(STH!AY1100,STH!CG1100)</f>
        <v>0</v>
      </c>
      <c r="BD1091" s="148">
        <f>MAX(STH!AZ1100,STH!CH1100)</f>
        <v>0</v>
      </c>
      <c r="BE1091" s="148">
        <f>MAX(STH!BA1100,STH!CI1100)</f>
        <v>0</v>
      </c>
      <c r="BF1091" s="148">
        <f>MAX(STH!BB1100,STH!CJ1100)</f>
        <v>0</v>
      </c>
      <c r="BG1091" s="148">
        <f>MAX(COUNTIF(STH!BC1100,"Yes"),COUNTIF(STH!CK1100,"Yes"))</f>
        <v>0</v>
      </c>
      <c r="BH1091" s="55"/>
      <c r="BI1091" s="148">
        <f>Trachoma!Q1103</f>
        <v>0</v>
      </c>
      <c r="BJ1091" s="148">
        <f>Trachoma!AK1103</f>
        <v>0</v>
      </c>
      <c r="BK1091" s="148">
        <f>Trachoma!AL1103</f>
        <v>0</v>
      </c>
      <c r="BL1091" s="148">
        <f>Trachoma!AN1103</f>
        <v>0</v>
      </c>
      <c r="BM1091" s="148">
        <f>Trachoma!AO1103</f>
        <v>0</v>
      </c>
      <c r="BN1091" s="148">
        <f>Trachoma!AT1103</f>
        <v>0</v>
      </c>
      <c r="BO1091" s="148">
        <f>Trachoma!AU1103</f>
        <v>0</v>
      </c>
      <c r="BP1091" s="148">
        <f>Trachoma!AV1103</f>
        <v>0</v>
      </c>
      <c r="BQ1091" s="148">
        <f>Trachoma!AW1103</f>
        <v>0</v>
      </c>
      <c r="BR1091" s="148">
        <f>COUNTIF(Trachoma!AX1103,"Yes")</f>
        <v>0</v>
      </c>
      <c r="BS1091" s="55"/>
      <c r="BT1091" s="148">
        <f t="shared" si="174"/>
        <v>0</v>
      </c>
      <c r="BU1091" s="148">
        <f t="shared" si="175"/>
        <v>0</v>
      </c>
      <c r="BV1091" s="148">
        <f t="shared" si="176"/>
        <v>0</v>
      </c>
      <c r="BW1091" s="148">
        <f t="shared" si="177"/>
        <v>0</v>
      </c>
      <c r="BX1091" s="148">
        <f t="shared" si="178"/>
        <v>0</v>
      </c>
      <c r="BY1091" s="148">
        <f t="shared" si="180"/>
        <v>0</v>
      </c>
      <c r="BZ1091" s="148">
        <f t="shared" si="181"/>
        <v>0</v>
      </c>
      <c r="CA1091" s="148">
        <f t="shared" si="182"/>
        <v>0</v>
      </c>
      <c r="CB1091" s="148">
        <f t="shared" si="183"/>
        <v>0</v>
      </c>
      <c r="CC1091" s="148">
        <f t="shared" si="179"/>
        <v>0</v>
      </c>
    </row>
    <row r="1092" spans="2:81" x14ac:dyDescent="0.25">
      <c r="B1092" s="361">
        <f>Demography!B1100</f>
        <v>0</v>
      </c>
      <c r="C1092" s="361">
        <f>Demography!C1100</f>
        <v>0</v>
      </c>
      <c r="D1092" s="362">
        <f>Demography!D1100</f>
        <v>0</v>
      </c>
      <c r="E1092" s="337"/>
      <c r="F1092" s="362">
        <f>LF!M1099</f>
        <v>0</v>
      </c>
      <c r="G1092" s="362">
        <f>LF!AE1099</f>
        <v>0</v>
      </c>
      <c r="H1092" s="362">
        <f>LF!AF1099</f>
        <v>0</v>
      </c>
      <c r="I1092" s="362">
        <f>LF!AH1099</f>
        <v>0</v>
      </c>
      <c r="J1092" s="362">
        <f>LF!AI1099</f>
        <v>0</v>
      </c>
      <c r="K1092" s="362">
        <f>LF!AK1099</f>
        <v>0</v>
      </c>
      <c r="L1092" s="362">
        <f>LF!AM1099</f>
        <v>0</v>
      </c>
      <c r="M1092" s="362">
        <f>LF!AN1099</f>
        <v>0</v>
      </c>
      <c r="N1092" s="362">
        <f>LF!AO1099</f>
        <v>0</v>
      </c>
      <c r="O1092" s="362">
        <f>LF!AP1099</f>
        <v>0</v>
      </c>
      <c r="P1092" s="362">
        <f>LF!AQ1099</f>
        <v>0</v>
      </c>
      <c r="Q1092" s="362">
        <f>COUNTIF(LF!AR1099,"Yes")</f>
        <v>0</v>
      </c>
      <c r="R1092" s="337"/>
      <c r="S1092" s="362">
        <f>Oncho!K1099</f>
        <v>0</v>
      </c>
      <c r="T1092" s="362">
        <f>MAX(Oncho!AB1099,Oncho!BA1099)</f>
        <v>0</v>
      </c>
      <c r="U1092" s="362">
        <f>MAX(Oncho!AC1099,Oncho!BB1099)</f>
        <v>0</v>
      </c>
      <c r="V1092" s="362">
        <f>MAX(Oncho!AE1099,Oncho!BD1099)</f>
        <v>0</v>
      </c>
      <c r="W1092" s="362">
        <f>MAX(Oncho!AF1099,Oncho!BE1099)</f>
        <v>0</v>
      </c>
      <c r="X1092" s="362">
        <f>MAX(Oncho!AG1099,Oncho!BF1099)</f>
        <v>0</v>
      </c>
      <c r="Y1092" s="362">
        <f>MAX(Oncho!AH1099,Oncho!BG1099)</f>
        <v>0</v>
      </c>
      <c r="Z1092" s="362">
        <f>MAX(Oncho!AI1099,Oncho!BH1099)</f>
        <v>0</v>
      </c>
      <c r="AA1092" s="362">
        <f>MAX(Oncho!AJ1099,Oncho!BI1099)</f>
        <v>0</v>
      </c>
      <c r="AB1092" s="362">
        <f>MAX(COUNTIF(Oncho!AK1099,"Yes"),COUNTIF(Oncho!BJ1099,"Yes"))</f>
        <v>0</v>
      </c>
      <c r="AC1092" s="337"/>
      <c r="AD1092" s="362">
        <f>Schisto!P1101</f>
        <v>0</v>
      </c>
      <c r="AE1092" s="362">
        <f>Schisto!AI1101</f>
        <v>0</v>
      </c>
      <c r="AF1092" s="362">
        <f>Schisto!AJ1101</f>
        <v>0</v>
      </c>
      <c r="AG1092" s="362">
        <f>Schisto!AN1101</f>
        <v>0</v>
      </c>
      <c r="AH1092" s="362">
        <f>Schisto!AO1101</f>
        <v>0</v>
      </c>
      <c r="AI1092" s="362">
        <f>Schisto!AT1101</f>
        <v>0</v>
      </c>
      <c r="AJ1092" s="362">
        <f>Schisto!AU1101</f>
        <v>0</v>
      </c>
      <c r="AK1092" s="362">
        <f>Schisto!AV1101</f>
        <v>0</v>
      </c>
      <c r="AL1092" s="362">
        <f>Schisto!AW1101</f>
        <v>0</v>
      </c>
      <c r="AM1092" s="362">
        <f>COUNTIF(Schisto!AX1101,"Yes")</f>
        <v>0</v>
      </c>
      <c r="AN1092" s="337"/>
      <c r="AO1092" s="362">
        <f>STH!P1101</f>
        <v>0</v>
      </c>
      <c r="AP1092" s="362">
        <f>MAX(STH!AK1101,STH!BS1101)</f>
        <v>0</v>
      </c>
      <c r="AQ1092" s="362">
        <f>MAX(STH!AL1101,STH!BT1101)</f>
        <v>0</v>
      </c>
      <c r="AR1092" s="362">
        <f>MAX(STH!AM1101,STH!BU1101)</f>
        <v>0</v>
      </c>
      <c r="AS1092" s="362">
        <f>MAX(STH!AN1101,STH!BV1101)</f>
        <v>0</v>
      </c>
      <c r="AT1092" s="362">
        <f>MAX(STH!AO1101,STH!BW1101)</f>
        <v>0</v>
      </c>
      <c r="AU1092" s="362">
        <f>MAX(STH!AQ1101,STH!BY1101)</f>
        <v>0</v>
      </c>
      <c r="AV1092" s="362">
        <f>MAX(STH!AR1101,STH!BZ1101)</f>
        <v>0</v>
      </c>
      <c r="AW1092" s="362">
        <f>MAX(STH!AS1101,STH!CA1101)</f>
        <v>0</v>
      </c>
      <c r="AX1092" s="362">
        <f>MAX(STH!AT1101,STH!CB1101)</f>
        <v>0</v>
      </c>
      <c r="AY1092" s="362">
        <f>MAX(STH!AU1101,STH!CC1101)</f>
        <v>0</v>
      </c>
      <c r="AZ1092" s="362">
        <f>MAX(STH!AV1101,STH!CD1101)</f>
        <v>0</v>
      </c>
      <c r="BA1092" s="362">
        <f>MAX(STH!AW1101,STH!CE1101)</f>
        <v>0</v>
      </c>
      <c r="BB1092" s="362">
        <f>MAX(STH!AX1101,STH!CF1101)</f>
        <v>0</v>
      </c>
      <c r="BC1092" s="362">
        <f>MAX(STH!AY1101,STH!CG1101)</f>
        <v>0</v>
      </c>
      <c r="BD1092" s="362">
        <f>MAX(STH!AZ1101,STH!CH1101)</f>
        <v>0</v>
      </c>
      <c r="BE1092" s="362">
        <f>MAX(STH!BA1101,STH!CI1101)</f>
        <v>0</v>
      </c>
      <c r="BF1092" s="362">
        <f>MAX(STH!BB1101,STH!CJ1101)</f>
        <v>0</v>
      </c>
      <c r="BG1092" s="362">
        <f>MAX(COUNTIF(STH!BC1101,"Yes"),COUNTIF(STH!CK1101,"Yes"))</f>
        <v>0</v>
      </c>
      <c r="BH1092" s="337"/>
      <c r="BI1092" s="362">
        <f>Trachoma!Q1104</f>
        <v>0</v>
      </c>
      <c r="BJ1092" s="362">
        <f>Trachoma!AK1104</f>
        <v>0</v>
      </c>
      <c r="BK1092" s="362">
        <f>Trachoma!AL1104</f>
        <v>0</v>
      </c>
      <c r="BL1092" s="362">
        <f>Trachoma!AN1104</f>
        <v>0</v>
      </c>
      <c r="BM1092" s="362">
        <f>Trachoma!AO1104</f>
        <v>0</v>
      </c>
      <c r="BN1092" s="362">
        <f>Trachoma!AT1104</f>
        <v>0</v>
      </c>
      <c r="BO1092" s="362">
        <f>Trachoma!AU1104</f>
        <v>0</v>
      </c>
      <c r="BP1092" s="362">
        <f>Trachoma!AV1104</f>
        <v>0</v>
      </c>
      <c r="BQ1092" s="362">
        <f>Trachoma!AW1104</f>
        <v>0</v>
      </c>
      <c r="BR1092" s="362">
        <f>COUNTIF(Trachoma!AX1104,"Yes")</f>
        <v>0</v>
      </c>
      <c r="BS1092" s="337"/>
      <c r="BT1092" s="362">
        <f t="shared" si="174"/>
        <v>0</v>
      </c>
      <c r="BU1092" s="362">
        <f t="shared" si="175"/>
        <v>0</v>
      </c>
      <c r="BV1092" s="362">
        <f t="shared" si="176"/>
        <v>0</v>
      </c>
      <c r="BW1092" s="362">
        <f t="shared" si="177"/>
        <v>0</v>
      </c>
      <c r="BX1092" s="362">
        <f t="shared" si="178"/>
        <v>0</v>
      </c>
      <c r="BY1092" s="362">
        <f t="shared" si="180"/>
        <v>0</v>
      </c>
      <c r="BZ1092" s="362">
        <f t="shared" si="181"/>
        <v>0</v>
      </c>
      <c r="CA1092" s="362">
        <f t="shared" si="182"/>
        <v>0</v>
      </c>
      <c r="CB1092" s="362">
        <f t="shared" si="183"/>
        <v>0</v>
      </c>
      <c r="CC1092" s="362">
        <f t="shared" si="179"/>
        <v>0</v>
      </c>
    </row>
    <row r="1093" spans="2:81" x14ac:dyDescent="0.25">
      <c r="B1093" s="147">
        <f>Demography!B1101</f>
        <v>0</v>
      </c>
      <c r="C1093" s="147">
        <f>Demography!C1101</f>
        <v>0</v>
      </c>
      <c r="D1093" s="148">
        <f>Demography!D1101</f>
        <v>0</v>
      </c>
      <c r="E1093" s="55"/>
      <c r="F1093" s="148">
        <f>LF!M1100</f>
        <v>0</v>
      </c>
      <c r="G1093" s="148">
        <f>LF!AE1100</f>
        <v>0</v>
      </c>
      <c r="H1093" s="148">
        <f>LF!AF1100</f>
        <v>0</v>
      </c>
      <c r="I1093" s="148">
        <f>LF!AH1100</f>
        <v>0</v>
      </c>
      <c r="J1093" s="148">
        <f>LF!AI1100</f>
        <v>0</v>
      </c>
      <c r="K1093" s="148">
        <f>LF!AK1100</f>
        <v>0</v>
      </c>
      <c r="L1093" s="148">
        <f>LF!AM1100</f>
        <v>0</v>
      </c>
      <c r="M1093" s="148">
        <f>LF!AN1100</f>
        <v>0</v>
      </c>
      <c r="N1093" s="148">
        <f>LF!AO1100</f>
        <v>0</v>
      </c>
      <c r="O1093" s="148">
        <f>LF!AP1100</f>
        <v>0</v>
      </c>
      <c r="P1093" s="148">
        <f>LF!AQ1100</f>
        <v>0</v>
      </c>
      <c r="Q1093" s="148">
        <f>COUNTIF(LF!AR1100,"Yes")</f>
        <v>0</v>
      </c>
      <c r="R1093" s="55"/>
      <c r="S1093" s="148">
        <f>Oncho!K1100</f>
        <v>0</v>
      </c>
      <c r="T1093" s="148">
        <f>MAX(Oncho!AB1100,Oncho!BA1100)</f>
        <v>0</v>
      </c>
      <c r="U1093" s="148">
        <f>MAX(Oncho!AC1100,Oncho!BB1100)</f>
        <v>0</v>
      </c>
      <c r="V1093" s="148">
        <f>MAX(Oncho!AE1100,Oncho!BD1100)</f>
        <v>0</v>
      </c>
      <c r="W1093" s="148">
        <f>MAX(Oncho!AF1100,Oncho!BE1100)</f>
        <v>0</v>
      </c>
      <c r="X1093" s="148">
        <f>MAX(Oncho!AG1100,Oncho!BF1100)</f>
        <v>0</v>
      </c>
      <c r="Y1093" s="148">
        <f>MAX(Oncho!AH1100,Oncho!BG1100)</f>
        <v>0</v>
      </c>
      <c r="Z1093" s="148">
        <f>MAX(Oncho!AI1100,Oncho!BH1100)</f>
        <v>0</v>
      </c>
      <c r="AA1093" s="148">
        <f>MAX(Oncho!AJ1100,Oncho!BI1100)</f>
        <v>0</v>
      </c>
      <c r="AB1093" s="148">
        <f>MAX(COUNTIF(Oncho!AK1100,"Yes"),COUNTIF(Oncho!BJ1100,"Yes"))</f>
        <v>0</v>
      </c>
      <c r="AC1093" s="55"/>
      <c r="AD1093" s="148">
        <f>Schisto!P1102</f>
        <v>0</v>
      </c>
      <c r="AE1093" s="148">
        <f>Schisto!AI1102</f>
        <v>0</v>
      </c>
      <c r="AF1093" s="148">
        <f>Schisto!AJ1102</f>
        <v>0</v>
      </c>
      <c r="AG1093" s="148">
        <f>Schisto!AN1102</f>
        <v>0</v>
      </c>
      <c r="AH1093" s="148">
        <f>Schisto!AO1102</f>
        <v>0</v>
      </c>
      <c r="AI1093" s="148">
        <f>Schisto!AT1102</f>
        <v>0</v>
      </c>
      <c r="AJ1093" s="148">
        <f>Schisto!AU1102</f>
        <v>0</v>
      </c>
      <c r="AK1093" s="148">
        <f>Schisto!AV1102</f>
        <v>0</v>
      </c>
      <c r="AL1093" s="148">
        <f>Schisto!AW1102</f>
        <v>0</v>
      </c>
      <c r="AM1093" s="148">
        <f>COUNTIF(Schisto!AX1102,"Yes")</f>
        <v>0</v>
      </c>
      <c r="AN1093" s="55"/>
      <c r="AO1093" s="148">
        <f>STH!P1102</f>
        <v>0</v>
      </c>
      <c r="AP1093" s="148">
        <f>MAX(STH!AK1102,STH!BS1102)</f>
        <v>0</v>
      </c>
      <c r="AQ1093" s="148">
        <f>MAX(STH!AL1102,STH!BT1102)</f>
        <v>0</v>
      </c>
      <c r="AR1093" s="148">
        <f>MAX(STH!AM1102,STH!BU1102)</f>
        <v>0</v>
      </c>
      <c r="AS1093" s="148">
        <f>MAX(STH!AN1102,STH!BV1102)</f>
        <v>0</v>
      </c>
      <c r="AT1093" s="148">
        <f>MAX(STH!AO1102,STH!BW1102)</f>
        <v>0</v>
      </c>
      <c r="AU1093" s="148">
        <f>MAX(STH!AQ1102,STH!BY1102)</f>
        <v>0</v>
      </c>
      <c r="AV1093" s="148">
        <f>MAX(STH!AR1102,STH!BZ1102)</f>
        <v>0</v>
      </c>
      <c r="AW1093" s="148">
        <f>MAX(STH!AS1102,STH!CA1102)</f>
        <v>0</v>
      </c>
      <c r="AX1093" s="148">
        <f>MAX(STH!AT1102,STH!CB1102)</f>
        <v>0</v>
      </c>
      <c r="AY1093" s="148">
        <f>MAX(STH!AU1102,STH!CC1102)</f>
        <v>0</v>
      </c>
      <c r="AZ1093" s="148">
        <f>MAX(STH!AV1102,STH!CD1102)</f>
        <v>0</v>
      </c>
      <c r="BA1093" s="148">
        <f>MAX(STH!AW1102,STH!CE1102)</f>
        <v>0</v>
      </c>
      <c r="BB1093" s="148">
        <f>MAX(STH!AX1102,STH!CF1102)</f>
        <v>0</v>
      </c>
      <c r="BC1093" s="148">
        <f>MAX(STH!AY1102,STH!CG1102)</f>
        <v>0</v>
      </c>
      <c r="BD1093" s="148">
        <f>MAX(STH!AZ1102,STH!CH1102)</f>
        <v>0</v>
      </c>
      <c r="BE1093" s="148">
        <f>MAX(STH!BA1102,STH!CI1102)</f>
        <v>0</v>
      </c>
      <c r="BF1093" s="148">
        <f>MAX(STH!BB1102,STH!CJ1102)</f>
        <v>0</v>
      </c>
      <c r="BG1093" s="148">
        <f>MAX(COUNTIF(STH!BC1102,"Yes"),COUNTIF(STH!CK1102,"Yes"))</f>
        <v>0</v>
      </c>
      <c r="BH1093" s="55"/>
      <c r="BI1093" s="148">
        <f>Trachoma!Q1105</f>
        <v>0</v>
      </c>
      <c r="BJ1093" s="148">
        <f>Trachoma!AK1105</f>
        <v>0</v>
      </c>
      <c r="BK1093" s="148">
        <f>Trachoma!AL1105</f>
        <v>0</v>
      </c>
      <c r="BL1093" s="148">
        <f>Trachoma!AN1105</f>
        <v>0</v>
      </c>
      <c r="BM1093" s="148">
        <f>Trachoma!AO1105</f>
        <v>0</v>
      </c>
      <c r="BN1093" s="148">
        <f>Trachoma!AT1105</f>
        <v>0</v>
      </c>
      <c r="BO1093" s="148">
        <f>Trachoma!AU1105</f>
        <v>0</v>
      </c>
      <c r="BP1093" s="148">
        <f>Trachoma!AV1105</f>
        <v>0</v>
      </c>
      <c r="BQ1093" s="148">
        <f>Trachoma!AW1105</f>
        <v>0</v>
      </c>
      <c r="BR1093" s="148">
        <f>COUNTIF(Trachoma!AX1105,"Yes")</f>
        <v>0</v>
      </c>
      <c r="BS1093" s="55"/>
      <c r="BT1093" s="148">
        <f t="shared" si="174"/>
        <v>0</v>
      </c>
      <c r="BU1093" s="148">
        <f t="shared" si="175"/>
        <v>0</v>
      </c>
      <c r="BV1093" s="148">
        <f t="shared" si="176"/>
        <v>0</v>
      </c>
      <c r="BW1093" s="148">
        <f t="shared" si="177"/>
        <v>0</v>
      </c>
      <c r="BX1093" s="148">
        <f t="shared" si="178"/>
        <v>0</v>
      </c>
      <c r="BY1093" s="148">
        <f t="shared" si="180"/>
        <v>0</v>
      </c>
      <c r="BZ1093" s="148">
        <f t="shared" si="181"/>
        <v>0</v>
      </c>
      <c r="CA1093" s="148">
        <f t="shared" si="182"/>
        <v>0</v>
      </c>
      <c r="CB1093" s="148">
        <f t="shared" si="183"/>
        <v>0</v>
      </c>
      <c r="CC1093" s="148">
        <f t="shared" si="179"/>
        <v>0</v>
      </c>
    </row>
    <row r="1094" spans="2:81" x14ac:dyDescent="0.25">
      <c r="B1094" s="361">
        <f>Demography!B1102</f>
        <v>0</v>
      </c>
      <c r="C1094" s="361">
        <f>Demography!C1102</f>
        <v>0</v>
      </c>
      <c r="D1094" s="362">
        <f>Demography!D1102</f>
        <v>0</v>
      </c>
      <c r="E1094" s="337"/>
      <c r="F1094" s="362">
        <f>LF!M1101</f>
        <v>0</v>
      </c>
      <c r="G1094" s="362">
        <f>LF!AE1101</f>
        <v>0</v>
      </c>
      <c r="H1094" s="362">
        <f>LF!AF1101</f>
        <v>0</v>
      </c>
      <c r="I1094" s="362">
        <f>LF!AH1101</f>
        <v>0</v>
      </c>
      <c r="J1094" s="362">
        <f>LF!AI1101</f>
        <v>0</v>
      </c>
      <c r="K1094" s="362">
        <f>LF!AK1101</f>
        <v>0</v>
      </c>
      <c r="L1094" s="362">
        <f>LF!AM1101</f>
        <v>0</v>
      </c>
      <c r="M1094" s="362">
        <f>LF!AN1101</f>
        <v>0</v>
      </c>
      <c r="N1094" s="362">
        <f>LF!AO1101</f>
        <v>0</v>
      </c>
      <c r="O1094" s="362">
        <f>LF!AP1101</f>
        <v>0</v>
      </c>
      <c r="P1094" s="362">
        <f>LF!AQ1101</f>
        <v>0</v>
      </c>
      <c r="Q1094" s="362">
        <f>COUNTIF(LF!AR1101,"Yes")</f>
        <v>0</v>
      </c>
      <c r="R1094" s="337"/>
      <c r="S1094" s="362">
        <f>Oncho!K1101</f>
        <v>0</v>
      </c>
      <c r="T1094" s="362">
        <f>MAX(Oncho!AB1101,Oncho!BA1101)</f>
        <v>0</v>
      </c>
      <c r="U1094" s="362">
        <f>MAX(Oncho!AC1101,Oncho!BB1101)</f>
        <v>0</v>
      </c>
      <c r="V1094" s="362">
        <f>MAX(Oncho!AE1101,Oncho!BD1101)</f>
        <v>0</v>
      </c>
      <c r="W1094" s="362">
        <f>MAX(Oncho!AF1101,Oncho!BE1101)</f>
        <v>0</v>
      </c>
      <c r="X1094" s="362">
        <f>MAX(Oncho!AG1101,Oncho!BF1101)</f>
        <v>0</v>
      </c>
      <c r="Y1094" s="362">
        <f>MAX(Oncho!AH1101,Oncho!BG1101)</f>
        <v>0</v>
      </c>
      <c r="Z1094" s="362">
        <f>MAX(Oncho!AI1101,Oncho!BH1101)</f>
        <v>0</v>
      </c>
      <c r="AA1094" s="362">
        <f>MAX(Oncho!AJ1101,Oncho!BI1101)</f>
        <v>0</v>
      </c>
      <c r="AB1094" s="362">
        <f>MAX(COUNTIF(Oncho!AK1101,"Yes"),COUNTIF(Oncho!BJ1101,"Yes"))</f>
        <v>0</v>
      </c>
      <c r="AC1094" s="337"/>
      <c r="AD1094" s="362">
        <f>Schisto!P1103</f>
        <v>0</v>
      </c>
      <c r="AE1094" s="362">
        <f>Schisto!AI1103</f>
        <v>0</v>
      </c>
      <c r="AF1094" s="362">
        <f>Schisto!AJ1103</f>
        <v>0</v>
      </c>
      <c r="AG1094" s="362">
        <f>Schisto!AN1103</f>
        <v>0</v>
      </c>
      <c r="AH1094" s="362">
        <f>Schisto!AO1103</f>
        <v>0</v>
      </c>
      <c r="AI1094" s="362">
        <f>Schisto!AT1103</f>
        <v>0</v>
      </c>
      <c r="AJ1094" s="362">
        <f>Schisto!AU1103</f>
        <v>0</v>
      </c>
      <c r="AK1094" s="362">
        <f>Schisto!AV1103</f>
        <v>0</v>
      </c>
      <c r="AL1094" s="362">
        <f>Schisto!AW1103</f>
        <v>0</v>
      </c>
      <c r="AM1094" s="362">
        <f>COUNTIF(Schisto!AX1103,"Yes")</f>
        <v>0</v>
      </c>
      <c r="AN1094" s="337"/>
      <c r="AO1094" s="362">
        <f>STH!P1103</f>
        <v>0</v>
      </c>
      <c r="AP1094" s="362">
        <f>MAX(STH!AK1103,STH!BS1103)</f>
        <v>0</v>
      </c>
      <c r="AQ1094" s="362">
        <f>MAX(STH!AL1103,STH!BT1103)</f>
        <v>0</v>
      </c>
      <c r="AR1094" s="362">
        <f>MAX(STH!AM1103,STH!BU1103)</f>
        <v>0</v>
      </c>
      <c r="AS1094" s="362">
        <f>MAX(STH!AN1103,STH!BV1103)</f>
        <v>0</v>
      </c>
      <c r="AT1094" s="362">
        <f>MAX(STH!AO1103,STH!BW1103)</f>
        <v>0</v>
      </c>
      <c r="AU1094" s="362">
        <f>MAX(STH!AQ1103,STH!BY1103)</f>
        <v>0</v>
      </c>
      <c r="AV1094" s="362">
        <f>MAX(STH!AR1103,STH!BZ1103)</f>
        <v>0</v>
      </c>
      <c r="AW1094" s="362">
        <f>MAX(STH!AS1103,STH!CA1103)</f>
        <v>0</v>
      </c>
      <c r="AX1094" s="362">
        <f>MAX(STH!AT1103,STH!CB1103)</f>
        <v>0</v>
      </c>
      <c r="AY1094" s="362">
        <f>MAX(STH!AU1103,STH!CC1103)</f>
        <v>0</v>
      </c>
      <c r="AZ1094" s="362">
        <f>MAX(STH!AV1103,STH!CD1103)</f>
        <v>0</v>
      </c>
      <c r="BA1094" s="362">
        <f>MAX(STH!AW1103,STH!CE1103)</f>
        <v>0</v>
      </c>
      <c r="BB1094" s="362">
        <f>MAX(STH!AX1103,STH!CF1103)</f>
        <v>0</v>
      </c>
      <c r="BC1094" s="362">
        <f>MAX(STH!AY1103,STH!CG1103)</f>
        <v>0</v>
      </c>
      <c r="BD1094" s="362">
        <f>MAX(STH!AZ1103,STH!CH1103)</f>
        <v>0</v>
      </c>
      <c r="BE1094" s="362">
        <f>MAX(STH!BA1103,STH!CI1103)</f>
        <v>0</v>
      </c>
      <c r="BF1094" s="362">
        <f>MAX(STH!BB1103,STH!CJ1103)</f>
        <v>0</v>
      </c>
      <c r="BG1094" s="362">
        <f>MAX(COUNTIF(STH!BC1103,"Yes"),COUNTIF(STH!CK1103,"Yes"))</f>
        <v>0</v>
      </c>
      <c r="BH1094" s="337"/>
      <c r="BI1094" s="362">
        <f>Trachoma!Q1106</f>
        <v>0</v>
      </c>
      <c r="BJ1094" s="362">
        <f>Trachoma!AK1106</f>
        <v>0</v>
      </c>
      <c r="BK1094" s="362">
        <f>Trachoma!AL1106</f>
        <v>0</v>
      </c>
      <c r="BL1094" s="362">
        <f>Trachoma!AN1106</f>
        <v>0</v>
      </c>
      <c r="BM1094" s="362">
        <f>Trachoma!AO1106</f>
        <v>0</v>
      </c>
      <c r="BN1094" s="362">
        <f>Trachoma!AT1106</f>
        <v>0</v>
      </c>
      <c r="BO1094" s="362">
        <f>Trachoma!AU1106</f>
        <v>0</v>
      </c>
      <c r="BP1094" s="362">
        <f>Trachoma!AV1106</f>
        <v>0</v>
      </c>
      <c r="BQ1094" s="362">
        <f>Trachoma!AW1106</f>
        <v>0</v>
      </c>
      <c r="BR1094" s="362">
        <f>COUNTIF(Trachoma!AX1106,"Yes")</f>
        <v>0</v>
      </c>
      <c r="BS1094" s="337"/>
      <c r="BT1094" s="362">
        <f t="shared" si="174"/>
        <v>0</v>
      </c>
      <c r="BU1094" s="362">
        <f t="shared" si="175"/>
        <v>0</v>
      </c>
      <c r="BV1094" s="362">
        <f t="shared" si="176"/>
        <v>0</v>
      </c>
      <c r="BW1094" s="362">
        <f t="shared" si="177"/>
        <v>0</v>
      </c>
      <c r="BX1094" s="362">
        <f t="shared" si="178"/>
        <v>0</v>
      </c>
      <c r="BY1094" s="362">
        <f t="shared" si="180"/>
        <v>0</v>
      </c>
      <c r="BZ1094" s="362">
        <f t="shared" si="181"/>
        <v>0</v>
      </c>
      <c r="CA1094" s="362">
        <f t="shared" si="182"/>
        <v>0</v>
      </c>
      <c r="CB1094" s="362">
        <f t="shared" si="183"/>
        <v>0</v>
      </c>
      <c r="CC1094" s="362">
        <f t="shared" si="179"/>
        <v>0</v>
      </c>
    </row>
    <row r="1095" spans="2:81" x14ac:dyDescent="0.25">
      <c r="B1095" s="147">
        <f>Demography!B1103</f>
        <v>0</v>
      </c>
      <c r="C1095" s="147">
        <f>Demography!C1103</f>
        <v>0</v>
      </c>
      <c r="D1095" s="148">
        <f>Demography!D1103</f>
        <v>0</v>
      </c>
      <c r="E1095" s="55"/>
      <c r="F1095" s="148">
        <f>LF!M1102</f>
        <v>0</v>
      </c>
      <c r="G1095" s="148">
        <f>LF!AE1102</f>
        <v>0</v>
      </c>
      <c r="H1095" s="148">
        <f>LF!AF1102</f>
        <v>0</v>
      </c>
      <c r="I1095" s="148">
        <f>LF!AH1102</f>
        <v>0</v>
      </c>
      <c r="J1095" s="148">
        <f>LF!AI1102</f>
        <v>0</v>
      </c>
      <c r="K1095" s="148">
        <f>LF!AK1102</f>
        <v>0</v>
      </c>
      <c r="L1095" s="148">
        <f>LF!AM1102</f>
        <v>0</v>
      </c>
      <c r="M1095" s="148">
        <f>LF!AN1102</f>
        <v>0</v>
      </c>
      <c r="N1095" s="148">
        <f>LF!AO1102</f>
        <v>0</v>
      </c>
      <c r="O1095" s="148">
        <f>LF!AP1102</f>
        <v>0</v>
      </c>
      <c r="P1095" s="148">
        <f>LF!AQ1102</f>
        <v>0</v>
      </c>
      <c r="Q1095" s="148">
        <f>COUNTIF(LF!AR1102,"Yes")</f>
        <v>0</v>
      </c>
      <c r="R1095" s="55"/>
      <c r="S1095" s="148">
        <f>Oncho!K1102</f>
        <v>0</v>
      </c>
      <c r="T1095" s="148">
        <f>MAX(Oncho!AB1102,Oncho!BA1102)</f>
        <v>0</v>
      </c>
      <c r="U1095" s="148">
        <f>MAX(Oncho!AC1102,Oncho!BB1102)</f>
        <v>0</v>
      </c>
      <c r="V1095" s="148">
        <f>MAX(Oncho!AE1102,Oncho!BD1102)</f>
        <v>0</v>
      </c>
      <c r="W1095" s="148">
        <f>MAX(Oncho!AF1102,Oncho!BE1102)</f>
        <v>0</v>
      </c>
      <c r="X1095" s="148">
        <f>MAX(Oncho!AG1102,Oncho!BF1102)</f>
        <v>0</v>
      </c>
      <c r="Y1095" s="148">
        <f>MAX(Oncho!AH1102,Oncho!BG1102)</f>
        <v>0</v>
      </c>
      <c r="Z1095" s="148">
        <f>MAX(Oncho!AI1102,Oncho!BH1102)</f>
        <v>0</v>
      </c>
      <c r="AA1095" s="148">
        <f>MAX(Oncho!AJ1102,Oncho!BI1102)</f>
        <v>0</v>
      </c>
      <c r="AB1095" s="148">
        <f>MAX(COUNTIF(Oncho!AK1102,"Yes"),COUNTIF(Oncho!BJ1102,"Yes"))</f>
        <v>0</v>
      </c>
      <c r="AC1095" s="55"/>
      <c r="AD1095" s="148">
        <f>Schisto!P1104</f>
        <v>0</v>
      </c>
      <c r="AE1095" s="148">
        <f>Schisto!AI1104</f>
        <v>0</v>
      </c>
      <c r="AF1095" s="148">
        <f>Schisto!AJ1104</f>
        <v>0</v>
      </c>
      <c r="AG1095" s="148">
        <f>Schisto!AN1104</f>
        <v>0</v>
      </c>
      <c r="AH1095" s="148">
        <f>Schisto!AO1104</f>
        <v>0</v>
      </c>
      <c r="AI1095" s="148">
        <f>Schisto!AT1104</f>
        <v>0</v>
      </c>
      <c r="AJ1095" s="148">
        <f>Schisto!AU1104</f>
        <v>0</v>
      </c>
      <c r="AK1095" s="148">
        <f>Schisto!AV1104</f>
        <v>0</v>
      </c>
      <c r="AL1095" s="148">
        <f>Schisto!AW1104</f>
        <v>0</v>
      </c>
      <c r="AM1095" s="148">
        <f>COUNTIF(Schisto!AX1104,"Yes")</f>
        <v>0</v>
      </c>
      <c r="AN1095" s="55"/>
      <c r="AO1095" s="148">
        <f>STH!P1104</f>
        <v>0</v>
      </c>
      <c r="AP1095" s="148">
        <f>MAX(STH!AK1104,STH!BS1104)</f>
        <v>0</v>
      </c>
      <c r="AQ1095" s="148">
        <f>MAX(STH!AL1104,STH!BT1104)</f>
        <v>0</v>
      </c>
      <c r="AR1095" s="148">
        <f>MAX(STH!AM1104,STH!BU1104)</f>
        <v>0</v>
      </c>
      <c r="AS1095" s="148">
        <f>MAX(STH!AN1104,STH!BV1104)</f>
        <v>0</v>
      </c>
      <c r="AT1095" s="148">
        <f>MAX(STH!AO1104,STH!BW1104)</f>
        <v>0</v>
      </c>
      <c r="AU1095" s="148">
        <f>MAX(STH!AQ1104,STH!BY1104)</f>
        <v>0</v>
      </c>
      <c r="AV1095" s="148">
        <f>MAX(STH!AR1104,STH!BZ1104)</f>
        <v>0</v>
      </c>
      <c r="AW1095" s="148">
        <f>MAX(STH!AS1104,STH!CA1104)</f>
        <v>0</v>
      </c>
      <c r="AX1095" s="148">
        <f>MAX(STH!AT1104,STH!CB1104)</f>
        <v>0</v>
      </c>
      <c r="AY1095" s="148">
        <f>MAX(STH!AU1104,STH!CC1104)</f>
        <v>0</v>
      </c>
      <c r="AZ1095" s="148">
        <f>MAX(STH!AV1104,STH!CD1104)</f>
        <v>0</v>
      </c>
      <c r="BA1095" s="148">
        <f>MAX(STH!AW1104,STH!CE1104)</f>
        <v>0</v>
      </c>
      <c r="BB1095" s="148">
        <f>MAX(STH!AX1104,STH!CF1104)</f>
        <v>0</v>
      </c>
      <c r="BC1095" s="148">
        <f>MAX(STH!AY1104,STH!CG1104)</f>
        <v>0</v>
      </c>
      <c r="BD1095" s="148">
        <f>MAX(STH!AZ1104,STH!CH1104)</f>
        <v>0</v>
      </c>
      <c r="BE1095" s="148">
        <f>MAX(STH!BA1104,STH!CI1104)</f>
        <v>0</v>
      </c>
      <c r="BF1095" s="148">
        <f>MAX(STH!BB1104,STH!CJ1104)</f>
        <v>0</v>
      </c>
      <c r="BG1095" s="148">
        <f>MAX(COUNTIF(STH!BC1104,"Yes"),COUNTIF(STH!CK1104,"Yes"))</f>
        <v>0</v>
      </c>
      <c r="BH1095" s="55"/>
      <c r="BI1095" s="148">
        <f>Trachoma!Q1107</f>
        <v>0</v>
      </c>
      <c r="BJ1095" s="148">
        <f>Trachoma!AK1107</f>
        <v>0</v>
      </c>
      <c r="BK1095" s="148">
        <f>Trachoma!AL1107</f>
        <v>0</v>
      </c>
      <c r="BL1095" s="148">
        <f>Trachoma!AN1107</f>
        <v>0</v>
      </c>
      <c r="BM1095" s="148">
        <f>Trachoma!AO1107</f>
        <v>0</v>
      </c>
      <c r="BN1095" s="148">
        <f>Trachoma!AT1107</f>
        <v>0</v>
      </c>
      <c r="BO1095" s="148">
        <f>Trachoma!AU1107</f>
        <v>0</v>
      </c>
      <c r="BP1095" s="148">
        <f>Trachoma!AV1107</f>
        <v>0</v>
      </c>
      <c r="BQ1095" s="148">
        <f>Trachoma!AW1107</f>
        <v>0</v>
      </c>
      <c r="BR1095" s="148">
        <f>COUNTIF(Trachoma!AX1107,"Yes")</f>
        <v>0</v>
      </c>
      <c r="BS1095" s="55"/>
      <c r="BT1095" s="148">
        <f t="shared" si="174"/>
        <v>0</v>
      </c>
      <c r="BU1095" s="148">
        <f t="shared" si="175"/>
        <v>0</v>
      </c>
      <c r="BV1095" s="148">
        <f t="shared" si="176"/>
        <v>0</v>
      </c>
      <c r="BW1095" s="148">
        <f t="shared" si="177"/>
        <v>0</v>
      </c>
      <c r="BX1095" s="148">
        <f t="shared" si="178"/>
        <v>0</v>
      </c>
      <c r="BY1095" s="148">
        <f t="shared" si="180"/>
        <v>0</v>
      </c>
      <c r="BZ1095" s="148">
        <f t="shared" si="181"/>
        <v>0</v>
      </c>
      <c r="CA1095" s="148">
        <f t="shared" si="182"/>
        <v>0</v>
      </c>
      <c r="CB1095" s="148">
        <f t="shared" si="183"/>
        <v>0</v>
      </c>
      <c r="CC1095" s="148">
        <f t="shared" si="179"/>
        <v>0</v>
      </c>
    </row>
    <row r="1096" spans="2:81" x14ac:dyDescent="0.25">
      <c r="B1096" s="361">
        <f>Demography!B1104</f>
        <v>0</v>
      </c>
      <c r="C1096" s="361">
        <f>Demography!C1104</f>
        <v>0</v>
      </c>
      <c r="D1096" s="362">
        <f>Demography!D1104</f>
        <v>0</v>
      </c>
      <c r="E1096" s="337"/>
      <c r="F1096" s="362">
        <f>LF!M1103</f>
        <v>0</v>
      </c>
      <c r="G1096" s="362">
        <f>LF!AE1103</f>
        <v>0</v>
      </c>
      <c r="H1096" s="362">
        <f>LF!AF1103</f>
        <v>0</v>
      </c>
      <c r="I1096" s="362">
        <f>LF!AH1103</f>
        <v>0</v>
      </c>
      <c r="J1096" s="362">
        <f>LF!AI1103</f>
        <v>0</v>
      </c>
      <c r="K1096" s="362">
        <f>LF!AK1103</f>
        <v>0</v>
      </c>
      <c r="L1096" s="362">
        <f>LF!AM1103</f>
        <v>0</v>
      </c>
      <c r="M1096" s="362">
        <f>LF!AN1103</f>
        <v>0</v>
      </c>
      <c r="N1096" s="362">
        <f>LF!AO1103</f>
        <v>0</v>
      </c>
      <c r="O1096" s="362">
        <f>LF!AP1103</f>
        <v>0</v>
      </c>
      <c r="P1096" s="362">
        <f>LF!AQ1103</f>
        <v>0</v>
      </c>
      <c r="Q1096" s="362">
        <f>COUNTIF(LF!AR1103,"Yes")</f>
        <v>0</v>
      </c>
      <c r="R1096" s="337"/>
      <c r="S1096" s="362">
        <f>Oncho!K1103</f>
        <v>0</v>
      </c>
      <c r="T1096" s="362">
        <f>MAX(Oncho!AB1103,Oncho!BA1103)</f>
        <v>0</v>
      </c>
      <c r="U1096" s="362">
        <f>MAX(Oncho!AC1103,Oncho!BB1103)</f>
        <v>0</v>
      </c>
      <c r="V1096" s="362">
        <f>MAX(Oncho!AE1103,Oncho!BD1103)</f>
        <v>0</v>
      </c>
      <c r="W1096" s="362">
        <f>MAX(Oncho!AF1103,Oncho!BE1103)</f>
        <v>0</v>
      </c>
      <c r="X1096" s="362">
        <f>MAX(Oncho!AG1103,Oncho!BF1103)</f>
        <v>0</v>
      </c>
      <c r="Y1096" s="362">
        <f>MAX(Oncho!AH1103,Oncho!BG1103)</f>
        <v>0</v>
      </c>
      <c r="Z1096" s="362">
        <f>MAX(Oncho!AI1103,Oncho!BH1103)</f>
        <v>0</v>
      </c>
      <c r="AA1096" s="362">
        <f>MAX(Oncho!AJ1103,Oncho!BI1103)</f>
        <v>0</v>
      </c>
      <c r="AB1096" s="362">
        <f>MAX(COUNTIF(Oncho!AK1103,"Yes"),COUNTIF(Oncho!BJ1103,"Yes"))</f>
        <v>0</v>
      </c>
      <c r="AC1096" s="337"/>
      <c r="AD1096" s="362">
        <f>Schisto!P1105</f>
        <v>0</v>
      </c>
      <c r="AE1096" s="362">
        <f>Schisto!AI1105</f>
        <v>0</v>
      </c>
      <c r="AF1096" s="362">
        <f>Schisto!AJ1105</f>
        <v>0</v>
      </c>
      <c r="AG1096" s="362">
        <f>Schisto!AN1105</f>
        <v>0</v>
      </c>
      <c r="AH1096" s="362">
        <f>Schisto!AO1105</f>
        <v>0</v>
      </c>
      <c r="AI1096" s="362">
        <f>Schisto!AT1105</f>
        <v>0</v>
      </c>
      <c r="AJ1096" s="362">
        <f>Schisto!AU1105</f>
        <v>0</v>
      </c>
      <c r="AK1096" s="362">
        <f>Schisto!AV1105</f>
        <v>0</v>
      </c>
      <c r="AL1096" s="362">
        <f>Schisto!AW1105</f>
        <v>0</v>
      </c>
      <c r="AM1096" s="362">
        <f>COUNTIF(Schisto!AX1105,"Yes")</f>
        <v>0</v>
      </c>
      <c r="AN1096" s="337"/>
      <c r="AO1096" s="362">
        <f>STH!P1105</f>
        <v>0</v>
      </c>
      <c r="AP1096" s="362">
        <f>MAX(STH!AK1105,STH!BS1105)</f>
        <v>0</v>
      </c>
      <c r="AQ1096" s="362">
        <f>MAX(STH!AL1105,STH!BT1105)</f>
        <v>0</v>
      </c>
      <c r="AR1096" s="362">
        <f>MAX(STH!AM1105,STH!BU1105)</f>
        <v>0</v>
      </c>
      <c r="AS1096" s="362">
        <f>MAX(STH!AN1105,STH!BV1105)</f>
        <v>0</v>
      </c>
      <c r="AT1096" s="362">
        <f>MAX(STH!AO1105,STH!BW1105)</f>
        <v>0</v>
      </c>
      <c r="AU1096" s="362">
        <f>MAX(STH!AQ1105,STH!BY1105)</f>
        <v>0</v>
      </c>
      <c r="AV1096" s="362">
        <f>MAX(STH!AR1105,STH!BZ1105)</f>
        <v>0</v>
      </c>
      <c r="AW1096" s="362">
        <f>MAX(STH!AS1105,STH!CA1105)</f>
        <v>0</v>
      </c>
      <c r="AX1096" s="362">
        <f>MAX(STH!AT1105,STH!CB1105)</f>
        <v>0</v>
      </c>
      <c r="AY1096" s="362">
        <f>MAX(STH!AU1105,STH!CC1105)</f>
        <v>0</v>
      </c>
      <c r="AZ1096" s="362">
        <f>MAX(STH!AV1105,STH!CD1105)</f>
        <v>0</v>
      </c>
      <c r="BA1096" s="362">
        <f>MAX(STH!AW1105,STH!CE1105)</f>
        <v>0</v>
      </c>
      <c r="BB1096" s="362">
        <f>MAX(STH!AX1105,STH!CF1105)</f>
        <v>0</v>
      </c>
      <c r="BC1096" s="362">
        <f>MAX(STH!AY1105,STH!CG1105)</f>
        <v>0</v>
      </c>
      <c r="BD1096" s="362">
        <f>MAX(STH!AZ1105,STH!CH1105)</f>
        <v>0</v>
      </c>
      <c r="BE1096" s="362">
        <f>MAX(STH!BA1105,STH!CI1105)</f>
        <v>0</v>
      </c>
      <c r="BF1096" s="362">
        <f>MAX(STH!BB1105,STH!CJ1105)</f>
        <v>0</v>
      </c>
      <c r="BG1096" s="362">
        <f>MAX(COUNTIF(STH!BC1105,"Yes"),COUNTIF(STH!CK1105,"Yes"))</f>
        <v>0</v>
      </c>
      <c r="BH1096" s="337"/>
      <c r="BI1096" s="362">
        <f>Trachoma!Q1108</f>
        <v>0</v>
      </c>
      <c r="BJ1096" s="362">
        <f>Trachoma!AK1108</f>
        <v>0</v>
      </c>
      <c r="BK1096" s="362">
        <f>Trachoma!AL1108</f>
        <v>0</v>
      </c>
      <c r="BL1096" s="362">
        <f>Trachoma!AN1108</f>
        <v>0</v>
      </c>
      <c r="BM1096" s="362">
        <f>Trachoma!AO1108</f>
        <v>0</v>
      </c>
      <c r="BN1096" s="362">
        <f>Trachoma!AT1108</f>
        <v>0</v>
      </c>
      <c r="BO1096" s="362">
        <f>Trachoma!AU1108</f>
        <v>0</v>
      </c>
      <c r="BP1096" s="362">
        <f>Trachoma!AV1108</f>
        <v>0</v>
      </c>
      <c r="BQ1096" s="362">
        <f>Trachoma!AW1108</f>
        <v>0</v>
      </c>
      <c r="BR1096" s="362">
        <f>COUNTIF(Trachoma!AX1108,"Yes")</f>
        <v>0</v>
      </c>
      <c r="BS1096" s="337"/>
      <c r="BT1096" s="362">
        <f t="shared" si="174"/>
        <v>0</v>
      </c>
      <c r="BU1096" s="362">
        <f t="shared" si="175"/>
        <v>0</v>
      </c>
      <c r="BV1096" s="362">
        <f t="shared" si="176"/>
        <v>0</v>
      </c>
      <c r="BW1096" s="362">
        <f t="shared" si="177"/>
        <v>0</v>
      </c>
      <c r="BX1096" s="362">
        <f t="shared" si="178"/>
        <v>0</v>
      </c>
      <c r="BY1096" s="362">
        <f t="shared" si="180"/>
        <v>0</v>
      </c>
      <c r="BZ1096" s="362">
        <f t="shared" si="181"/>
        <v>0</v>
      </c>
      <c r="CA1096" s="362">
        <f t="shared" si="182"/>
        <v>0</v>
      </c>
      <c r="CB1096" s="362">
        <f t="shared" si="183"/>
        <v>0</v>
      </c>
      <c r="CC1096" s="362">
        <f t="shared" si="179"/>
        <v>0</v>
      </c>
    </row>
    <row r="1097" spans="2:81" x14ac:dyDescent="0.25">
      <c r="B1097" s="147">
        <f>Demography!B1105</f>
        <v>0</v>
      </c>
      <c r="C1097" s="147">
        <f>Demography!C1105</f>
        <v>0</v>
      </c>
      <c r="D1097" s="148">
        <f>Demography!D1105</f>
        <v>0</v>
      </c>
      <c r="E1097" s="55"/>
      <c r="F1097" s="148">
        <f>LF!M1104</f>
        <v>0</v>
      </c>
      <c r="G1097" s="148">
        <f>LF!AE1104</f>
        <v>0</v>
      </c>
      <c r="H1097" s="148">
        <f>LF!AF1104</f>
        <v>0</v>
      </c>
      <c r="I1097" s="148">
        <f>LF!AH1104</f>
        <v>0</v>
      </c>
      <c r="J1097" s="148">
        <f>LF!AI1104</f>
        <v>0</v>
      </c>
      <c r="K1097" s="148">
        <f>LF!AK1104</f>
        <v>0</v>
      </c>
      <c r="L1097" s="148">
        <f>LF!AM1104</f>
        <v>0</v>
      </c>
      <c r="M1097" s="148">
        <f>LF!AN1104</f>
        <v>0</v>
      </c>
      <c r="N1097" s="148">
        <f>LF!AO1104</f>
        <v>0</v>
      </c>
      <c r="O1097" s="148">
        <f>LF!AP1104</f>
        <v>0</v>
      </c>
      <c r="P1097" s="148">
        <f>LF!AQ1104</f>
        <v>0</v>
      </c>
      <c r="Q1097" s="148">
        <f>COUNTIF(LF!AR1104,"Yes")</f>
        <v>0</v>
      </c>
      <c r="R1097" s="55"/>
      <c r="S1097" s="148">
        <f>Oncho!K1104</f>
        <v>0</v>
      </c>
      <c r="T1097" s="148">
        <f>MAX(Oncho!AB1104,Oncho!BA1104)</f>
        <v>0</v>
      </c>
      <c r="U1097" s="148">
        <f>MAX(Oncho!AC1104,Oncho!BB1104)</f>
        <v>0</v>
      </c>
      <c r="V1097" s="148">
        <f>MAX(Oncho!AE1104,Oncho!BD1104)</f>
        <v>0</v>
      </c>
      <c r="W1097" s="148">
        <f>MAX(Oncho!AF1104,Oncho!BE1104)</f>
        <v>0</v>
      </c>
      <c r="X1097" s="148">
        <f>MAX(Oncho!AG1104,Oncho!BF1104)</f>
        <v>0</v>
      </c>
      <c r="Y1097" s="148">
        <f>MAX(Oncho!AH1104,Oncho!BG1104)</f>
        <v>0</v>
      </c>
      <c r="Z1097" s="148">
        <f>MAX(Oncho!AI1104,Oncho!BH1104)</f>
        <v>0</v>
      </c>
      <c r="AA1097" s="148">
        <f>MAX(Oncho!AJ1104,Oncho!BI1104)</f>
        <v>0</v>
      </c>
      <c r="AB1097" s="148">
        <f>MAX(COUNTIF(Oncho!AK1104,"Yes"),COUNTIF(Oncho!BJ1104,"Yes"))</f>
        <v>0</v>
      </c>
      <c r="AC1097" s="55"/>
      <c r="AD1097" s="148">
        <f>Schisto!P1106</f>
        <v>0</v>
      </c>
      <c r="AE1097" s="148">
        <f>Schisto!AI1106</f>
        <v>0</v>
      </c>
      <c r="AF1097" s="148">
        <f>Schisto!AJ1106</f>
        <v>0</v>
      </c>
      <c r="AG1097" s="148">
        <f>Schisto!AN1106</f>
        <v>0</v>
      </c>
      <c r="AH1097" s="148">
        <f>Schisto!AO1106</f>
        <v>0</v>
      </c>
      <c r="AI1097" s="148">
        <f>Schisto!AT1106</f>
        <v>0</v>
      </c>
      <c r="AJ1097" s="148">
        <f>Schisto!AU1106</f>
        <v>0</v>
      </c>
      <c r="AK1097" s="148">
        <f>Schisto!AV1106</f>
        <v>0</v>
      </c>
      <c r="AL1097" s="148">
        <f>Schisto!AW1106</f>
        <v>0</v>
      </c>
      <c r="AM1097" s="148">
        <f>COUNTIF(Schisto!AX1106,"Yes")</f>
        <v>0</v>
      </c>
      <c r="AN1097" s="55"/>
      <c r="AO1097" s="148">
        <f>STH!P1106</f>
        <v>0</v>
      </c>
      <c r="AP1097" s="148">
        <f>MAX(STH!AK1106,STH!BS1106)</f>
        <v>0</v>
      </c>
      <c r="AQ1097" s="148">
        <f>MAX(STH!AL1106,STH!BT1106)</f>
        <v>0</v>
      </c>
      <c r="AR1097" s="148">
        <f>MAX(STH!AM1106,STH!BU1106)</f>
        <v>0</v>
      </c>
      <c r="AS1097" s="148">
        <f>MAX(STH!AN1106,STH!BV1106)</f>
        <v>0</v>
      </c>
      <c r="AT1097" s="148">
        <f>MAX(STH!AO1106,STH!BW1106)</f>
        <v>0</v>
      </c>
      <c r="AU1097" s="148">
        <f>MAX(STH!AQ1106,STH!BY1106)</f>
        <v>0</v>
      </c>
      <c r="AV1097" s="148">
        <f>MAX(STH!AR1106,STH!BZ1106)</f>
        <v>0</v>
      </c>
      <c r="AW1097" s="148">
        <f>MAX(STH!AS1106,STH!CA1106)</f>
        <v>0</v>
      </c>
      <c r="AX1097" s="148">
        <f>MAX(STH!AT1106,STH!CB1106)</f>
        <v>0</v>
      </c>
      <c r="AY1097" s="148">
        <f>MAX(STH!AU1106,STH!CC1106)</f>
        <v>0</v>
      </c>
      <c r="AZ1097" s="148">
        <f>MAX(STH!AV1106,STH!CD1106)</f>
        <v>0</v>
      </c>
      <c r="BA1097" s="148">
        <f>MAX(STH!AW1106,STH!CE1106)</f>
        <v>0</v>
      </c>
      <c r="BB1097" s="148">
        <f>MAX(STH!AX1106,STH!CF1106)</f>
        <v>0</v>
      </c>
      <c r="BC1097" s="148">
        <f>MAX(STH!AY1106,STH!CG1106)</f>
        <v>0</v>
      </c>
      <c r="BD1097" s="148">
        <f>MAX(STH!AZ1106,STH!CH1106)</f>
        <v>0</v>
      </c>
      <c r="BE1097" s="148">
        <f>MAX(STH!BA1106,STH!CI1106)</f>
        <v>0</v>
      </c>
      <c r="BF1097" s="148">
        <f>MAX(STH!BB1106,STH!CJ1106)</f>
        <v>0</v>
      </c>
      <c r="BG1097" s="148">
        <f>MAX(COUNTIF(STH!BC1106,"Yes"),COUNTIF(STH!CK1106,"Yes"))</f>
        <v>0</v>
      </c>
      <c r="BH1097" s="55"/>
      <c r="BI1097" s="148">
        <f>Trachoma!Q1109</f>
        <v>0</v>
      </c>
      <c r="BJ1097" s="148">
        <f>Trachoma!AK1109</f>
        <v>0</v>
      </c>
      <c r="BK1097" s="148">
        <f>Trachoma!AL1109</f>
        <v>0</v>
      </c>
      <c r="BL1097" s="148">
        <f>Trachoma!AN1109</f>
        <v>0</v>
      </c>
      <c r="BM1097" s="148">
        <f>Trachoma!AO1109</f>
        <v>0</v>
      </c>
      <c r="BN1097" s="148">
        <f>Trachoma!AT1109</f>
        <v>0</v>
      </c>
      <c r="BO1097" s="148">
        <f>Trachoma!AU1109</f>
        <v>0</v>
      </c>
      <c r="BP1097" s="148">
        <f>Trachoma!AV1109</f>
        <v>0</v>
      </c>
      <c r="BQ1097" s="148">
        <f>Trachoma!AW1109</f>
        <v>0</v>
      </c>
      <c r="BR1097" s="148">
        <f>COUNTIF(Trachoma!AX1109,"Yes")</f>
        <v>0</v>
      </c>
      <c r="BS1097" s="55"/>
      <c r="BT1097" s="148">
        <f t="shared" si="174"/>
        <v>0</v>
      </c>
      <c r="BU1097" s="148">
        <f t="shared" si="175"/>
        <v>0</v>
      </c>
      <c r="BV1097" s="148">
        <f t="shared" si="176"/>
        <v>0</v>
      </c>
      <c r="BW1097" s="148">
        <f t="shared" si="177"/>
        <v>0</v>
      </c>
      <c r="BX1097" s="148">
        <f t="shared" si="178"/>
        <v>0</v>
      </c>
      <c r="BY1097" s="148">
        <f t="shared" si="180"/>
        <v>0</v>
      </c>
      <c r="BZ1097" s="148">
        <f t="shared" si="181"/>
        <v>0</v>
      </c>
      <c r="CA1097" s="148">
        <f t="shared" si="182"/>
        <v>0</v>
      </c>
      <c r="CB1097" s="148">
        <f t="shared" si="183"/>
        <v>0</v>
      </c>
      <c r="CC1097" s="148">
        <f t="shared" si="179"/>
        <v>0</v>
      </c>
    </row>
    <row r="1098" spans="2:81" x14ac:dyDescent="0.25">
      <c r="B1098" s="361">
        <f>Demography!B1106</f>
        <v>0</v>
      </c>
      <c r="C1098" s="361">
        <f>Demography!C1106</f>
        <v>0</v>
      </c>
      <c r="D1098" s="362">
        <f>Demography!D1106</f>
        <v>0</v>
      </c>
      <c r="E1098" s="337"/>
      <c r="F1098" s="362">
        <f>LF!M1105</f>
        <v>0</v>
      </c>
      <c r="G1098" s="362">
        <f>LF!AE1105</f>
        <v>0</v>
      </c>
      <c r="H1098" s="362">
        <f>LF!AF1105</f>
        <v>0</v>
      </c>
      <c r="I1098" s="362">
        <f>LF!AH1105</f>
        <v>0</v>
      </c>
      <c r="J1098" s="362">
        <f>LF!AI1105</f>
        <v>0</v>
      </c>
      <c r="K1098" s="362">
        <f>LF!AK1105</f>
        <v>0</v>
      </c>
      <c r="L1098" s="362">
        <f>LF!AM1105</f>
        <v>0</v>
      </c>
      <c r="M1098" s="362">
        <f>LF!AN1105</f>
        <v>0</v>
      </c>
      <c r="N1098" s="362">
        <f>LF!AO1105</f>
        <v>0</v>
      </c>
      <c r="O1098" s="362">
        <f>LF!AP1105</f>
        <v>0</v>
      </c>
      <c r="P1098" s="362">
        <f>LF!AQ1105</f>
        <v>0</v>
      </c>
      <c r="Q1098" s="362">
        <f>COUNTIF(LF!AR1105,"Yes")</f>
        <v>0</v>
      </c>
      <c r="R1098" s="337"/>
      <c r="S1098" s="362">
        <f>Oncho!K1105</f>
        <v>0</v>
      </c>
      <c r="T1098" s="362">
        <f>MAX(Oncho!AB1105,Oncho!BA1105)</f>
        <v>0</v>
      </c>
      <c r="U1098" s="362">
        <f>MAX(Oncho!AC1105,Oncho!BB1105)</f>
        <v>0</v>
      </c>
      <c r="V1098" s="362">
        <f>MAX(Oncho!AE1105,Oncho!BD1105)</f>
        <v>0</v>
      </c>
      <c r="W1098" s="362">
        <f>MAX(Oncho!AF1105,Oncho!BE1105)</f>
        <v>0</v>
      </c>
      <c r="X1098" s="362">
        <f>MAX(Oncho!AG1105,Oncho!BF1105)</f>
        <v>0</v>
      </c>
      <c r="Y1098" s="362">
        <f>MAX(Oncho!AH1105,Oncho!BG1105)</f>
        <v>0</v>
      </c>
      <c r="Z1098" s="362">
        <f>MAX(Oncho!AI1105,Oncho!BH1105)</f>
        <v>0</v>
      </c>
      <c r="AA1098" s="362">
        <f>MAX(Oncho!AJ1105,Oncho!BI1105)</f>
        <v>0</v>
      </c>
      <c r="AB1098" s="362">
        <f>MAX(COUNTIF(Oncho!AK1105,"Yes"),COUNTIF(Oncho!BJ1105,"Yes"))</f>
        <v>0</v>
      </c>
      <c r="AC1098" s="337"/>
      <c r="AD1098" s="362">
        <f>Schisto!P1107</f>
        <v>0</v>
      </c>
      <c r="AE1098" s="362">
        <f>Schisto!AI1107</f>
        <v>0</v>
      </c>
      <c r="AF1098" s="362">
        <f>Schisto!AJ1107</f>
        <v>0</v>
      </c>
      <c r="AG1098" s="362">
        <f>Schisto!AN1107</f>
        <v>0</v>
      </c>
      <c r="AH1098" s="362">
        <f>Schisto!AO1107</f>
        <v>0</v>
      </c>
      <c r="AI1098" s="362">
        <f>Schisto!AT1107</f>
        <v>0</v>
      </c>
      <c r="AJ1098" s="362">
        <f>Schisto!AU1107</f>
        <v>0</v>
      </c>
      <c r="AK1098" s="362">
        <f>Schisto!AV1107</f>
        <v>0</v>
      </c>
      <c r="AL1098" s="362">
        <f>Schisto!AW1107</f>
        <v>0</v>
      </c>
      <c r="AM1098" s="362">
        <f>COUNTIF(Schisto!AX1107,"Yes")</f>
        <v>0</v>
      </c>
      <c r="AN1098" s="337"/>
      <c r="AO1098" s="362">
        <f>STH!P1107</f>
        <v>0</v>
      </c>
      <c r="AP1098" s="362">
        <f>MAX(STH!AK1107,STH!BS1107)</f>
        <v>0</v>
      </c>
      <c r="AQ1098" s="362">
        <f>MAX(STH!AL1107,STH!BT1107)</f>
        <v>0</v>
      </c>
      <c r="AR1098" s="362">
        <f>MAX(STH!AM1107,STH!BU1107)</f>
        <v>0</v>
      </c>
      <c r="AS1098" s="362">
        <f>MAX(STH!AN1107,STH!BV1107)</f>
        <v>0</v>
      </c>
      <c r="AT1098" s="362">
        <f>MAX(STH!AO1107,STH!BW1107)</f>
        <v>0</v>
      </c>
      <c r="AU1098" s="362">
        <f>MAX(STH!AQ1107,STH!BY1107)</f>
        <v>0</v>
      </c>
      <c r="AV1098" s="362">
        <f>MAX(STH!AR1107,STH!BZ1107)</f>
        <v>0</v>
      </c>
      <c r="AW1098" s="362">
        <f>MAX(STH!AS1107,STH!CA1107)</f>
        <v>0</v>
      </c>
      <c r="AX1098" s="362">
        <f>MAX(STH!AT1107,STH!CB1107)</f>
        <v>0</v>
      </c>
      <c r="AY1098" s="362">
        <f>MAX(STH!AU1107,STH!CC1107)</f>
        <v>0</v>
      </c>
      <c r="AZ1098" s="362">
        <f>MAX(STH!AV1107,STH!CD1107)</f>
        <v>0</v>
      </c>
      <c r="BA1098" s="362">
        <f>MAX(STH!AW1107,STH!CE1107)</f>
        <v>0</v>
      </c>
      <c r="BB1098" s="362">
        <f>MAX(STH!AX1107,STH!CF1107)</f>
        <v>0</v>
      </c>
      <c r="BC1098" s="362">
        <f>MAX(STH!AY1107,STH!CG1107)</f>
        <v>0</v>
      </c>
      <c r="BD1098" s="362">
        <f>MAX(STH!AZ1107,STH!CH1107)</f>
        <v>0</v>
      </c>
      <c r="BE1098" s="362">
        <f>MAX(STH!BA1107,STH!CI1107)</f>
        <v>0</v>
      </c>
      <c r="BF1098" s="362">
        <f>MAX(STH!BB1107,STH!CJ1107)</f>
        <v>0</v>
      </c>
      <c r="BG1098" s="362">
        <f>MAX(COUNTIF(STH!BC1107,"Yes"),COUNTIF(STH!CK1107,"Yes"))</f>
        <v>0</v>
      </c>
      <c r="BH1098" s="337"/>
      <c r="BI1098" s="362">
        <f>Trachoma!Q1110</f>
        <v>0</v>
      </c>
      <c r="BJ1098" s="362">
        <f>Trachoma!AK1110</f>
        <v>0</v>
      </c>
      <c r="BK1098" s="362">
        <f>Trachoma!AL1110</f>
        <v>0</v>
      </c>
      <c r="BL1098" s="362">
        <f>Trachoma!AN1110</f>
        <v>0</v>
      </c>
      <c r="BM1098" s="362">
        <f>Trachoma!AO1110</f>
        <v>0</v>
      </c>
      <c r="BN1098" s="362">
        <f>Trachoma!AT1110</f>
        <v>0</v>
      </c>
      <c r="BO1098" s="362">
        <f>Trachoma!AU1110</f>
        <v>0</v>
      </c>
      <c r="BP1098" s="362">
        <f>Trachoma!AV1110</f>
        <v>0</v>
      </c>
      <c r="BQ1098" s="362">
        <f>Trachoma!AW1110</f>
        <v>0</v>
      </c>
      <c r="BR1098" s="362">
        <f>COUNTIF(Trachoma!AX1110,"Yes")</f>
        <v>0</v>
      </c>
      <c r="BS1098" s="337"/>
      <c r="BT1098" s="362">
        <f t="shared" si="174"/>
        <v>0</v>
      </c>
      <c r="BU1098" s="362">
        <f t="shared" si="175"/>
        <v>0</v>
      </c>
      <c r="BV1098" s="362">
        <f t="shared" si="176"/>
        <v>0</v>
      </c>
      <c r="BW1098" s="362">
        <f t="shared" si="177"/>
        <v>0</v>
      </c>
      <c r="BX1098" s="362">
        <f t="shared" si="178"/>
        <v>0</v>
      </c>
      <c r="BY1098" s="362">
        <f t="shared" si="180"/>
        <v>0</v>
      </c>
      <c r="BZ1098" s="362">
        <f t="shared" si="181"/>
        <v>0</v>
      </c>
      <c r="CA1098" s="362">
        <f t="shared" si="182"/>
        <v>0</v>
      </c>
      <c r="CB1098" s="362">
        <f t="shared" si="183"/>
        <v>0</v>
      </c>
      <c r="CC1098" s="362">
        <f t="shared" si="179"/>
        <v>0</v>
      </c>
    </row>
    <row r="1099" spans="2:81" x14ac:dyDescent="0.25">
      <c r="B1099" s="147">
        <f>Demography!B1107</f>
        <v>0</v>
      </c>
      <c r="C1099" s="147">
        <f>Demography!C1107</f>
        <v>0</v>
      </c>
      <c r="D1099" s="148">
        <f>Demography!D1107</f>
        <v>0</v>
      </c>
      <c r="E1099" s="55"/>
      <c r="F1099" s="148">
        <f>LF!M1106</f>
        <v>0</v>
      </c>
      <c r="G1099" s="148">
        <f>LF!AE1106</f>
        <v>0</v>
      </c>
      <c r="H1099" s="148">
        <f>LF!AF1106</f>
        <v>0</v>
      </c>
      <c r="I1099" s="148">
        <f>LF!AH1106</f>
        <v>0</v>
      </c>
      <c r="J1099" s="148">
        <f>LF!AI1106</f>
        <v>0</v>
      </c>
      <c r="K1099" s="148">
        <f>LF!AK1106</f>
        <v>0</v>
      </c>
      <c r="L1099" s="148">
        <f>LF!AM1106</f>
        <v>0</v>
      </c>
      <c r="M1099" s="148">
        <f>LF!AN1106</f>
        <v>0</v>
      </c>
      <c r="N1099" s="148">
        <f>LF!AO1106</f>
        <v>0</v>
      </c>
      <c r="O1099" s="148">
        <f>LF!AP1106</f>
        <v>0</v>
      </c>
      <c r="P1099" s="148">
        <f>LF!AQ1106</f>
        <v>0</v>
      </c>
      <c r="Q1099" s="148">
        <f>COUNTIF(LF!AR1106,"Yes")</f>
        <v>0</v>
      </c>
      <c r="R1099" s="55"/>
      <c r="S1099" s="148">
        <f>Oncho!K1106</f>
        <v>0</v>
      </c>
      <c r="T1099" s="148">
        <f>MAX(Oncho!AB1106,Oncho!BA1106)</f>
        <v>0</v>
      </c>
      <c r="U1099" s="148">
        <f>MAX(Oncho!AC1106,Oncho!BB1106)</f>
        <v>0</v>
      </c>
      <c r="V1099" s="148">
        <f>MAX(Oncho!AE1106,Oncho!BD1106)</f>
        <v>0</v>
      </c>
      <c r="W1099" s="148">
        <f>MAX(Oncho!AF1106,Oncho!BE1106)</f>
        <v>0</v>
      </c>
      <c r="X1099" s="148">
        <f>MAX(Oncho!AG1106,Oncho!BF1106)</f>
        <v>0</v>
      </c>
      <c r="Y1099" s="148">
        <f>MAX(Oncho!AH1106,Oncho!BG1106)</f>
        <v>0</v>
      </c>
      <c r="Z1099" s="148">
        <f>MAX(Oncho!AI1106,Oncho!BH1106)</f>
        <v>0</v>
      </c>
      <c r="AA1099" s="148">
        <f>MAX(Oncho!AJ1106,Oncho!BI1106)</f>
        <v>0</v>
      </c>
      <c r="AB1099" s="148">
        <f>MAX(COUNTIF(Oncho!AK1106,"Yes"),COUNTIF(Oncho!BJ1106,"Yes"))</f>
        <v>0</v>
      </c>
      <c r="AC1099" s="55"/>
      <c r="AD1099" s="148">
        <f>Schisto!P1108</f>
        <v>0</v>
      </c>
      <c r="AE1099" s="148">
        <f>Schisto!AI1108</f>
        <v>0</v>
      </c>
      <c r="AF1099" s="148">
        <f>Schisto!AJ1108</f>
        <v>0</v>
      </c>
      <c r="AG1099" s="148">
        <f>Schisto!AN1108</f>
        <v>0</v>
      </c>
      <c r="AH1099" s="148">
        <f>Schisto!AO1108</f>
        <v>0</v>
      </c>
      <c r="AI1099" s="148">
        <f>Schisto!AT1108</f>
        <v>0</v>
      </c>
      <c r="AJ1099" s="148">
        <f>Schisto!AU1108</f>
        <v>0</v>
      </c>
      <c r="AK1099" s="148">
        <f>Schisto!AV1108</f>
        <v>0</v>
      </c>
      <c r="AL1099" s="148">
        <f>Schisto!AW1108</f>
        <v>0</v>
      </c>
      <c r="AM1099" s="148">
        <f>COUNTIF(Schisto!AX1108,"Yes")</f>
        <v>0</v>
      </c>
      <c r="AN1099" s="55"/>
      <c r="AO1099" s="148">
        <f>STH!P1108</f>
        <v>0</v>
      </c>
      <c r="AP1099" s="148">
        <f>MAX(STH!AK1108,STH!BS1108)</f>
        <v>0</v>
      </c>
      <c r="AQ1099" s="148">
        <f>MAX(STH!AL1108,STH!BT1108)</f>
        <v>0</v>
      </c>
      <c r="AR1099" s="148">
        <f>MAX(STH!AM1108,STH!BU1108)</f>
        <v>0</v>
      </c>
      <c r="AS1099" s="148">
        <f>MAX(STH!AN1108,STH!BV1108)</f>
        <v>0</v>
      </c>
      <c r="AT1099" s="148">
        <f>MAX(STH!AO1108,STH!BW1108)</f>
        <v>0</v>
      </c>
      <c r="AU1099" s="148">
        <f>MAX(STH!AQ1108,STH!BY1108)</f>
        <v>0</v>
      </c>
      <c r="AV1099" s="148">
        <f>MAX(STH!AR1108,STH!BZ1108)</f>
        <v>0</v>
      </c>
      <c r="AW1099" s="148">
        <f>MAX(STH!AS1108,STH!CA1108)</f>
        <v>0</v>
      </c>
      <c r="AX1099" s="148">
        <f>MAX(STH!AT1108,STH!CB1108)</f>
        <v>0</v>
      </c>
      <c r="AY1099" s="148">
        <f>MAX(STH!AU1108,STH!CC1108)</f>
        <v>0</v>
      </c>
      <c r="AZ1099" s="148">
        <f>MAX(STH!AV1108,STH!CD1108)</f>
        <v>0</v>
      </c>
      <c r="BA1099" s="148">
        <f>MAX(STH!AW1108,STH!CE1108)</f>
        <v>0</v>
      </c>
      <c r="BB1099" s="148">
        <f>MAX(STH!AX1108,STH!CF1108)</f>
        <v>0</v>
      </c>
      <c r="BC1099" s="148">
        <f>MAX(STH!AY1108,STH!CG1108)</f>
        <v>0</v>
      </c>
      <c r="BD1099" s="148">
        <f>MAX(STH!AZ1108,STH!CH1108)</f>
        <v>0</v>
      </c>
      <c r="BE1099" s="148">
        <f>MAX(STH!BA1108,STH!CI1108)</f>
        <v>0</v>
      </c>
      <c r="BF1099" s="148">
        <f>MAX(STH!BB1108,STH!CJ1108)</f>
        <v>0</v>
      </c>
      <c r="BG1099" s="148">
        <f>MAX(COUNTIF(STH!BC1108,"Yes"),COUNTIF(STH!CK1108,"Yes"))</f>
        <v>0</v>
      </c>
      <c r="BH1099" s="55"/>
      <c r="BI1099" s="148">
        <f>Trachoma!Q1111</f>
        <v>0</v>
      </c>
      <c r="BJ1099" s="148">
        <f>Trachoma!AK1111</f>
        <v>0</v>
      </c>
      <c r="BK1099" s="148">
        <f>Trachoma!AL1111</f>
        <v>0</v>
      </c>
      <c r="BL1099" s="148">
        <f>Trachoma!AN1111</f>
        <v>0</v>
      </c>
      <c r="BM1099" s="148">
        <f>Trachoma!AO1111</f>
        <v>0</v>
      </c>
      <c r="BN1099" s="148">
        <f>Trachoma!AT1111</f>
        <v>0</v>
      </c>
      <c r="BO1099" s="148">
        <f>Trachoma!AU1111</f>
        <v>0</v>
      </c>
      <c r="BP1099" s="148">
        <f>Trachoma!AV1111</f>
        <v>0</v>
      </c>
      <c r="BQ1099" s="148">
        <f>Trachoma!AW1111</f>
        <v>0</v>
      </c>
      <c r="BR1099" s="148">
        <f>COUNTIF(Trachoma!AX1111,"Yes")</f>
        <v>0</v>
      </c>
      <c r="BS1099" s="55"/>
      <c r="BT1099" s="148">
        <f t="shared" ref="BT1099:BT1108" si="184">MAX(F1099,S1099,AD1099,AO1099,BI1099)</f>
        <v>0</v>
      </c>
      <c r="BU1099" s="148">
        <f t="shared" ref="BU1099:BU1108" si="185">MAX(G1099,T1099,AE1099,AP1099,BJ1099)</f>
        <v>0</v>
      </c>
      <c r="BV1099" s="148">
        <f t="shared" ref="BV1099:BV1108" si="186">MAX(H1099,U1099,AF1099,AQ1099,BK1099)</f>
        <v>0</v>
      </c>
      <c r="BW1099" s="148">
        <f t="shared" ref="BW1099:BW1108" si="187">MAX(I1099,V1099,AG1099,AU1099,BL1099)</f>
        <v>0</v>
      </c>
      <c r="BX1099" s="148">
        <f t="shared" ref="BX1099:BX1108" si="188">MAX(J1099,W1099,AH1099,AV1099,BM1099)</f>
        <v>0</v>
      </c>
      <c r="BY1099" s="148">
        <f t="shared" si="180"/>
        <v>0</v>
      </c>
      <c r="BZ1099" s="148">
        <f t="shared" si="181"/>
        <v>0</v>
      </c>
      <c r="CA1099" s="148">
        <f t="shared" si="182"/>
        <v>0</v>
      </c>
      <c r="CB1099" s="148">
        <f t="shared" si="183"/>
        <v>0</v>
      </c>
      <c r="CC1099" s="148">
        <f t="shared" ref="CC1099:CC1108" si="189">MAX(Q1099,AB1099,AM1099,BG1099,BR1099)</f>
        <v>0</v>
      </c>
    </row>
    <row r="1100" spans="2:81" x14ac:dyDescent="0.25">
      <c r="B1100" s="361">
        <f>Demography!B1108</f>
        <v>0</v>
      </c>
      <c r="C1100" s="361">
        <f>Demography!C1108</f>
        <v>0</v>
      </c>
      <c r="D1100" s="362">
        <f>Demography!D1108</f>
        <v>0</v>
      </c>
      <c r="E1100" s="337"/>
      <c r="F1100" s="362">
        <f>LF!M1107</f>
        <v>0</v>
      </c>
      <c r="G1100" s="362">
        <f>LF!AE1107</f>
        <v>0</v>
      </c>
      <c r="H1100" s="362">
        <f>LF!AF1107</f>
        <v>0</v>
      </c>
      <c r="I1100" s="362">
        <f>LF!AH1107</f>
        <v>0</v>
      </c>
      <c r="J1100" s="362">
        <f>LF!AI1107</f>
        <v>0</v>
      </c>
      <c r="K1100" s="362">
        <f>LF!AK1107</f>
        <v>0</v>
      </c>
      <c r="L1100" s="362">
        <f>LF!AM1107</f>
        <v>0</v>
      </c>
      <c r="M1100" s="362">
        <f>LF!AN1107</f>
        <v>0</v>
      </c>
      <c r="N1100" s="362">
        <f>LF!AO1107</f>
        <v>0</v>
      </c>
      <c r="O1100" s="362">
        <f>LF!AP1107</f>
        <v>0</v>
      </c>
      <c r="P1100" s="362">
        <f>LF!AQ1107</f>
        <v>0</v>
      </c>
      <c r="Q1100" s="362">
        <f>COUNTIF(LF!AR1107,"Yes")</f>
        <v>0</v>
      </c>
      <c r="R1100" s="337"/>
      <c r="S1100" s="362">
        <f>Oncho!K1107</f>
        <v>0</v>
      </c>
      <c r="T1100" s="362">
        <f>MAX(Oncho!AB1107,Oncho!BA1107)</f>
        <v>0</v>
      </c>
      <c r="U1100" s="362">
        <f>MAX(Oncho!AC1107,Oncho!BB1107)</f>
        <v>0</v>
      </c>
      <c r="V1100" s="362">
        <f>MAX(Oncho!AE1107,Oncho!BD1107)</f>
        <v>0</v>
      </c>
      <c r="W1100" s="362">
        <f>MAX(Oncho!AF1107,Oncho!BE1107)</f>
        <v>0</v>
      </c>
      <c r="X1100" s="362">
        <f>MAX(Oncho!AG1107,Oncho!BF1107)</f>
        <v>0</v>
      </c>
      <c r="Y1100" s="362">
        <f>MAX(Oncho!AH1107,Oncho!BG1107)</f>
        <v>0</v>
      </c>
      <c r="Z1100" s="362">
        <f>MAX(Oncho!AI1107,Oncho!BH1107)</f>
        <v>0</v>
      </c>
      <c r="AA1100" s="362">
        <f>MAX(Oncho!AJ1107,Oncho!BI1107)</f>
        <v>0</v>
      </c>
      <c r="AB1100" s="362">
        <f>MAX(COUNTIF(Oncho!AK1107,"Yes"),COUNTIF(Oncho!BJ1107,"Yes"))</f>
        <v>0</v>
      </c>
      <c r="AC1100" s="337"/>
      <c r="AD1100" s="362">
        <f>Schisto!P1109</f>
        <v>0</v>
      </c>
      <c r="AE1100" s="362">
        <f>Schisto!AI1109</f>
        <v>0</v>
      </c>
      <c r="AF1100" s="362">
        <f>Schisto!AJ1109</f>
        <v>0</v>
      </c>
      <c r="AG1100" s="362">
        <f>Schisto!AN1109</f>
        <v>0</v>
      </c>
      <c r="AH1100" s="362">
        <f>Schisto!AO1109</f>
        <v>0</v>
      </c>
      <c r="AI1100" s="362">
        <f>Schisto!AT1109</f>
        <v>0</v>
      </c>
      <c r="AJ1100" s="362">
        <f>Schisto!AU1109</f>
        <v>0</v>
      </c>
      <c r="AK1100" s="362">
        <f>Schisto!AV1109</f>
        <v>0</v>
      </c>
      <c r="AL1100" s="362">
        <f>Schisto!AW1109</f>
        <v>0</v>
      </c>
      <c r="AM1100" s="362">
        <f>COUNTIF(Schisto!AX1109,"Yes")</f>
        <v>0</v>
      </c>
      <c r="AN1100" s="337"/>
      <c r="AO1100" s="362">
        <f>STH!P1109</f>
        <v>0</v>
      </c>
      <c r="AP1100" s="362">
        <f>MAX(STH!AK1109,STH!BS1109)</f>
        <v>0</v>
      </c>
      <c r="AQ1100" s="362">
        <f>MAX(STH!AL1109,STH!BT1109)</f>
        <v>0</v>
      </c>
      <c r="AR1100" s="362">
        <f>MAX(STH!AM1109,STH!BU1109)</f>
        <v>0</v>
      </c>
      <c r="AS1100" s="362">
        <f>MAX(STH!AN1109,STH!BV1109)</f>
        <v>0</v>
      </c>
      <c r="AT1100" s="362">
        <f>MAX(STH!AO1109,STH!BW1109)</f>
        <v>0</v>
      </c>
      <c r="AU1100" s="362">
        <f>MAX(STH!AQ1109,STH!BY1109)</f>
        <v>0</v>
      </c>
      <c r="AV1100" s="362">
        <f>MAX(STH!AR1109,STH!BZ1109)</f>
        <v>0</v>
      </c>
      <c r="AW1100" s="362">
        <f>MAX(STH!AS1109,STH!CA1109)</f>
        <v>0</v>
      </c>
      <c r="AX1100" s="362">
        <f>MAX(STH!AT1109,STH!CB1109)</f>
        <v>0</v>
      </c>
      <c r="AY1100" s="362">
        <f>MAX(STH!AU1109,STH!CC1109)</f>
        <v>0</v>
      </c>
      <c r="AZ1100" s="362">
        <f>MAX(STH!AV1109,STH!CD1109)</f>
        <v>0</v>
      </c>
      <c r="BA1100" s="362">
        <f>MAX(STH!AW1109,STH!CE1109)</f>
        <v>0</v>
      </c>
      <c r="BB1100" s="362">
        <f>MAX(STH!AX1109,STH!CF1109)</f>
        <v>0</v>
      </c>
      <c r="BC1100" s="362">
        <f>MAX(STH!AY1109,STH!CG1109)</f>
        <v>0</v>
      </c>
      <c r="BD1100" s="362">
        <f>MAX(STH!AZ1109,STH!CH1109)</f>
        <v>0</v>
      </c>
      <c r="BE1100" s="362">
        <f>MAX(STH!BA1109,STH!CI1109)</f>
        <v>0</v>
      </c>
      <c r="BF1100" s="362">
        <f>MAX(STH!BB1109,STH!CJ1109)</f>
        <v>0</v>
      </c>
      <c r="BG1100" s="362">
        <f>MAX(COUNTIF(STH!BC1109,"Yes"),COUNTIF(STH!CK1109,"Yes"))</f>
        <v>0</v>
      </c>
      <c r="BH1100" s="337"/>
      <c r="BI1100" s="362">
        <f>Trachoma!Q1112</f>
        <v>0</v>
      </c>
      <c r="BJ1100" s="362">
        <f>Trachoma!AK1112</f>
        <v>0</v>
      </c>
      <c r="BK1100" s="362">
        <f>Trachoma!AL1112</f>
        <v>0</v>
      </c>
      <c r="BL1100" s="362">
        <f>Trachoma!AN1112</f>
        <v>0</v>
      </c>
      <c r="BM1100" s="362">
        <f>Trachoma!AO1112</f>
        <v>0</v>
      </c>
      <c r="BN1100" s="362">
        <f>Trachoma!AT1112</f>
        <v>0</v>
      </c>
      <c r="BO1100" s="362">
        <f>Trachoma!AU1112</f>
        <v>0</v>
      </c>
      <c r="BP1100" s="362">
        <f>Trachoma!AV1112</f>
        <v>0</v>
      </c>
      <c r="BQ1100" s="362">
        <f>Trachoma!AW1112</f>
        <v>0</v>
      </c>
      <c r="BR1100" s="362">
        <f>COUNTIF(Trachoma!AX1112,"Yes")</f>
        <v>0</v>
      </c>
      <c r="BS1100" s="337"/>
      <c r="BT1100" s="362">
        <f t="shared" si="184"/>
        <v>0</v>
      </c>
      <c r="BU1100" s="362">
        <f t="shared" si="185"/>
        <v>0</v>
      </c>
      <c r="BV1100" s="362">
        <f t="shared" si="186"/>
        <v>0</v>
      </c>
      <c r="BW1100" s="362">
        <f t="shared" si="187"/>
        <v>0</v>
      </c>
      <c r="BX1100" s="362">
        <f t="shared" si="188"/>
        <v>0</v>
      </c>
      <c r="BY1100" s="362">
        <f t="shared" ref="BY1100:BY1108" si="190">MAX(M1100,X1100,AI1100,BC1100,BN1100)</f>
        <v>0</v>
      </c>
      <c r="BZ1100" s="362">
        <f t="shared" ref="BZ1100:BZ1108" si="191">MAX(N1100,Y1100,AJ1100,BD1100,BO1100)</f>
        <v>0</v>
      </c>
      <c r="CA1100" s="362">
        <f t="shared" ref="CA1100:CA1108" si="192">MAX(O1100,Z1100,AK1100,BE1100,BP1100)</f>
        <v>0</v>
      </c>
      <c r="CB1100" s="362">
        <f t="shared" ref="CB1100:CB1108" si="193">MAX(P1100,AA1100,AL1100,BF1100,BQ1100)</f>
        <v>0</v>
      </c>
      <c r="CC1100" s="362">
        <f t="shared" si="189"/>
        <v>0</v>
      </c>
    </row>
    <row r="1101" spans="2:81" x14ac:dyDescent="0.25">
      <c r="B1101" s="147">
        <f>Demography!B1109</f>
        <v>0</v>
      </c>
      <c r="C1101" s="147">
        <f>Demography!C1109</f>
        <v>0</v>
      </c>
      <c r="D1101" s="148">
        <f>Demography!D1109</f>
        <v>0</v>
      </c>
      <c r="E1101" s="55"/>
      <c r="F1101" s="148">
        <f>LF!M1108</f>
        <v>0</v>
      </c>
      <c r="G1101" s="148">
        <f>LF!AE1108</f>
        <v>0</v>
      </c>
      <c r="H1101" s="148">
        <f>LF!AF1108</f>
        <v>0</v>
      </c>
      <c r="I1101" s="148">
        <f>LF!AH1108</f>
        <v>0</v>
      </c>
      <c r="J1101" s="148">
        <f>LF!AI1108</f>
        <v>0</v>
      </c>
      <c r="K1101" s="148">
        <f>LF!AK1108</f>
        <v>0</v>
      </c>
      <c r="L1101" s="148">
        <f>LF!AM1108</f>
        <v>0</v>
      </c>
      <c r="M1101" s="148">
        <f>LF!AN1108</f>
        <v>0</v>
      </c>
      <c r="N1101" s="148">
        <f>LF!AO1108</f>
        <v>0</v>
      </c>
      <c r="O1101" s="148">
        <f>LF!AP1108</f>
        <v>0</v>
      </c>
      <c r="P1101" s="148">
        <f>LF!AQ1108</f>
        <v>0</v>
      </c>
      <c r="Q1101" s="148">
        <f>COUNTIF(LF!AR1108,"Yes")</f>
        <v>0</v>
      </c>
      <c r="R1101" s="55"/>
      <c r="S1101" s="148">
        <f>Oncho!K1108</f>
        <v>0</v>
      </c>
      <c r="T1101" s="148">
        <f>MAX(Oncho!AB1108,Oncho!BA1108)</f>
        <v>0</v>
      </c>
      <c r="U1101" s="148">
        <f>MAX(Oncho!AC1108,Oncho!BB1108)</f>
        <v>0</v>
      </c>
      <c r="V1101" s="148">
        <f>MAX(Oncho!AE1108,Oncho!BD1108)</f>
        <v>0</v>
      </c>
      <c r="W1101" s="148">
        <f>MAX(Oncho!AF1108,Oncho!BE1108)</f>
        <v>0</v>
      </c>
      <c r="X1101" s="148">
        <f>MAX(Oncho!AG1108,Oncho!BF1108)</f>
        <v>0</v>
      </c>
      <c r="Y1101" s="148">
        <f>MAX(Oncho!AH1108,Oncho!BG1108)</f>
        <v>0</v>
      </c>
      <c r="Z1101" s="148">
        <f>MAX(Oncho!AI1108,Oncho!BH1108)</f>
        <v>0</v>
      </c>
      <c r="AA1101" s="148">
        <f>MAX(Oncho!AJ1108,Oncho!BI1108)</f>
        <v>0</v>
      </c>
      <c r="AB1101" s="148">
        <f>MAX(COUNTIF(Oncho!AK1108,"Yes"),COUNTIF(Oncho!BJ1108,"Yes"))</f>
        <v>0</v>
      </c>
      <c r="AC1101" s="55"/>
      <c r="AD1101" s="148">
        <f>Schisto!P1110</f>
        <v>0</v>
      </c>
      <c r="AE1101" s="148">
        <f>Schisto!AI1110</f>
        <v>0</v>
      </c>
      <c r="AF1101" s="148">
        <f>Schisto!AJ1110</f>
        <v>0</v>
      </c>
      <c r="AG1101" s="148">
        <f>Schisto!AN1110</f>
        <v>0</v>
      </c>
      <c r="AH1101" s="148">
        <f>Schisto!AO1110</f>
        <v>0</v>
      </c>
      <c r="AI1101" s="148">
        <f>Schisto!AT1110</f>
        <v>0</v>
      </c>
      <c r="AJ1101" s="148">
        <f>Schisto!AU1110</f>
        <v>0</v>
      </c>
      <c r="AK1101" s="148">
        <f>Schisto!AV1110</f>
        <v>0</v>
      </c>
      <c r="AL1101" s="148">
        <f>Schisto!AW1110</f>
        <v>0</v>
      </c>
      <c r="AM1101" s="148">
        <f>COUNTIF(Schisto!AX1110,"Yes")</f>
        <v>0</v>
      </c>
      <c r="AN1101" s="55"/>
      <c r="AO1101" s="148">
        <f>STH!P1110</f>
        <v>0</v>
      </c>
      <c r="AP1101" s="148">
        <f>MAX(STH!AK1110,STH!BS1110)</f>
        <v>0</v>
      </c>
      <c r="AQ1101" s="148">
        <f>MAX(STH!AL1110,STH!BT1110)</f>
        <v>0</v>
      </c>
      <c r="AR1101" s="148">
        <f>MAX(STH!AM1110,STH!BU1110)</f>
        <v>0</v>
      </c>
      <c r="AS1101" s="148">
        <f>MAX(STH!AN1110,STH!BV1110)</f>
        <v>0</v>
      </c>
      <c r="AT1101" s="148">
        <f>MAX(STH!AO1110,STH!BW1110)</f>
        <v>0</v>
      </c>
      <c r="AU1101" s="148">
        <f>MAX(STH!AQ1110,STH!BY1110)</f>
        <v>0</v>
      </c>
      <c r="AV1101" s="148">
        <f>MAX(STH!AR1110,STH!BZ1110)</f>
        <v>0</v>
      </c>
      <c r="AW1101" s="148">
        <f>MAX(STH!AS1110,STH!CA1110)</f>
        <v>0</v>
      </c>
      <c r="AX1101" s="148">
        <f>MAX(STH!AT1110,STH!CB1110)</f>
        <v>0</v>
      </c>
      <c r="AY1101" s="148">
        <f>MAX(STH!AU1110,STH!CC1110)</f>
        <v>0</v>
      </c>
      <c r="AZ1101" s="148">
        <f>MAX(STH!AV1110,STH!CD1110)</f>
        <v>0</v>
      </c>
      <c r="BA1101" s="148">
        <f>MAX(STH!AW1110,STH!CE1110)</f>
        <v>0</v>
      </c>
      <c r="BB1101" s="148">
        <f>MAX(STH!AX1110,STH!CF1110)</f>
        <v>0</v>
      </c>
      <c r="BC1101" s="148">
        <f>MAX(STH!AY1110,STH!CG1110)</f>
        <v>0</v>
      </c>
      <c r="BD1101" s="148">
        <f>MAX(STH!AZ1110,STH!CH1110)</f>
        <v>0</v>
      </c>
      <c r="BE1101" s="148">
        <f>MAX(STH!BA1110,STH!CI1110)</f>
        <v>0</v>
      </c>
      <c r="BF1101" s="148">
        <f>MAX(STH!BB1110,STH!CJ1110)</f>
        <v>0</v>
      </c>
      <c r="BG1101" s="148">
        <f>MAX(COUNTIF(STH!BC1110,"Yes"),COUNTIF(STH!CK1110,"Yes"))</f>
        <v>0</v>
      </c>
      <c r="BH1101" s="55"/>
      <c r="BI1101" s="148">
        <f>Trachoma!Q1113</f>
        <v>0</v>
      </c>
      <c r="BJ1101" s="148">
        <f>Trachoma!AK1113</f>
        <v>0</v>
      </c>
      <c r="BK1101" s="148">
        <f>Trachoma!AL1113</f>
        <v>0</v>
      </c>
      <c r="BL1101" s="148">
        <f>Trachoma!AN1113</f>
        <v>0</v>
      </c>
      <c r="BM1101" s="148">
        <f>Trachoma!AO1113</f>
        <v>0</v>
      </c>
      <c r="BN1101" s="148">
        <f>Trachoma!AT1113</f>
        <v>0</v>
      </c>
      <c r="BO1101" s="148">
        <f>Trachoma!AU1113</f>
        <v>0</v>
      </c>
      <c r="BP1101" s="148">
        <f>Trachoma!AV1113</f>
        <v>0</v>
      </c>
      <c r="BQ1101" s="148">
        <f>Trachoma!AW1113</f>
        <v>0</v>
      </c>
      <c r="BR1101" s="148">
        <f>COUNTIF(Trachoma!AX1113,"Yes")</f>
        <v>0</v>
      </c>
      <c r="BS1101" s="55"/>
      <c r="BT1101" s="148">
        <f t="shared" si="184"/>
        <v>0</v>
      </c>
      <c r="BU1101" s="148">
        <f t="shared" si="185"/>
        <v>0</v>
      </c>
      <c r="BV1101" s="148">
        <f t="shared" si="186"/>
        <v>0</v>
      </c>
      <c r="BW1101" s="148">
        <f t="shared" si="187"/>
        <v>0</v>
      </c>
      <c r="BX1101" s="148">
        <f t="shared" si="188"/>
        <v>0</v>
      </c>
      <c r="BY1101" s="148">
        <f t="shared" si="190"/>
        <v>0</v>
      </c>
      <c r="BZ1101" s="148">
        <f t="shared" si="191"/>
        <v>0</v>
      </c>
      <c r="CA1101" s="148">
        <f t="shared" si="192"/>
        <v>0</v>
      </c>
      <c r="CB1101" s="148">
        <f t="shared" si="193"/>
        <v>0</v>
      </c>
      <c r="CC1101" s="148">
        <f t="shared" si="189"/>
        <v>0</v>
      </c>
    </row>
    <row r="1102" spans="2:81" x14ac:dyDescent="0.25">
      <c r="B1102" s="361">
        <f>Demography!B1110</f>
        <v>0</v>
      </c>
      <c r="C1102" s="361">
        <f>Demography!C1110</f>
        <v>0</v>
      </c>
      <c r="D1102" s="362">
        <f>Demography!D1110</f>
        <v>0</v>
      </c>
      <c r="E1102" s="337"/>
      <c r="F1102" s="362">
        <f>LF!M1109</f>
        <v>0</v>
      </c>
      <c r="G1102" s="362">
        <f>LF!AE1109</f>
        <v>0</v>
      </c>
      <c r="H1102" s="362">
        <f>LF!AF1109</f>
        <v>0</v>
      </c>
      <c r="I1102" s="362">
        <f>LF!AH1109</f>
        <v>0</v>
      </c>
      <c r="J1102" s="362">
        <f>LF!AI1109</f>
        <v>0</v>
      </c>
      <c r="K1102" s="362">
        <f>LF!AK1109</f>
        <v>0</v>
      </c>
      <c r="L1102" s="362">
        <f>LF!AM1109</f>
        <v>0</v>
      </c>
      <c r="M1102" s="362">
        <f>LF!AN1109</f>
        <v>0</v>
      </c>
      <c r="N1102" s="362">
        <f>LF!AO1109</f>
        <v>0</v>
      </c>
      <c r="O1102" s="362">
        <f>LF!AP1109</f>
        <v>0</v>
      </c>
      <c r="P1102" s="362">
        <f>LF!AQ1109</f>
        <v>0</v>
      </c>
      <c r="Q1102" s="362">
        <f>COUNTIF(LF!AR1109,"Yes")</f>
        <v>0</v>
      </c>
      <c r="R1102" s="337"/>
      <c r="S1102" s="362">
        <f>Oncho!K1109</f>
        <v>0</v>
      </c>
      <c r="T1102" s="362">
        <f>MAX(Oncho!AB1109,Oncho!BA1109)</f>
        <v>0</v>
      </c>
      <c r="U1102" s="362">
        <f>MAX(Oncho!AC1109,Oncho!BB1109)</f>
        <v>0</v>
      </c>
      <c r="V1102" s="362">
        <f>MAX(Oncho!AE1109,Oncho!BD1109)</f>
        <v>0</v>
      </c>
      <c r="W1102" s="362">
        <f>MAX(Oncho!AF1109,Oncho!BE1109)</f>
        <v>0</v>
      </c>
      <c r="X1102" s="362">
        <f>MAX(Oncho!AG1109,Oncho!BF1109)</f>
        <v>0</v>
      </c>
      <c r="Y1102" s="362">
        <f>MAX(Oncho!AH1109,Oncho!BG1109)</f>
        <v>0</v>
      </c>
      <c r="Z1102" s="362">
        <f>MAX(Oncho!AI1109,Oncho!BH1109)</f>
        <v>0</v>
      </c>
      <c r="AA1102" s="362">
        <f>MAX(Oncho!AJ1109,Oncho!BI1109)</f>
        <v>0</v>
      </c>
      <c r="AB1102" s="362">
        <f>MAX(COUNTIF(Oncho!AK1109,"Yes"),COUNTIF(Oncho!BJ1109,"Yes"))</f>
        <v>0</v>
      </c>
      <c r="AC1102" s="337"/>
      <c r="AD1102" s="362">
        <f>Schisto!P1111</f>
        <v>0</v>
      </c>
      <c r="AE1102" s="362">
        <f>Schisto!AI1111</f>
        <v>0</v>
      </c>
      <c r="AF1102" s="362">
        <f>Schisto!AJ1111</f>
        <v>0</v>
      </c>
      <c r="AG1102" s="362">
        <f>Schisto!AN1111</f>
        <v>0</v>
      </c>
      <c r="AH1102" s="362">
        <f>Schisto!AO1111</f>
        <v>0</v>
      </c>
      <c r="AI1102" s="362">
        <f>Schisto!AT1111</f>
        <v>0</v>
      </c>
      <c r="AJ1102" s="362">
        <f>Schisto!AU1111</f>
        <v>0</v>
      </c>
      <c r="AK1102" s="362">
        <f>Schisto!AV1111</f>
        <v>0</v>
      </c>
      <c r="AL1102" s="362">
        <f>Schisto!AW1111</f>
        <v>0</v>
      </c>
      <c r="AM1102" s="362">
        <f>COUNTIF(Schisto!AX1111,"Yes")</f>
        <v>0</v>
      </c>
      <c r="AN1102" s="337"/>
      <c r="AO1102" s="362">
        <f>STH!P1111</f>
        <v>0</v>
      </c>
      <c r="AP1102" s="362">
        <f>MAX(STH!AK1111,STH!BS1111)</f>
        <v>0</v>
      </c>
      <c r="AQ1102" s="362">
        <f>MAX(STH!AL1111,STH!BT1111)</f>
        <v>0</v>
      </c>
      <c r="AR1102" s="362">
        <f>MAX(STH!AM1111,STH!BU1111)</f>
        <v>0</v>
      </c>
      <c r="AS1102" s="362">
        <f>MAX(STH!AN1111,STH!BV1111)</f>
        <v>0</v>
      </c>
      <c r="AT1102" s="362">
        <f>MAX(STH!AO1111,STH!BW1111)</f>
        <v>0</v>
      </c>
      <c r="AU1102" s="362">
        <f>MAX(STH!AQ1111,STH!BY1111)</f>
        <v>0</v>
      </c>
      <c r="AV1102" s="362">
        <f>MAX(STH!AR1111,STH!BZ1111)</f>
        <v>0</v>
      </c>
      <c r="AW1102" s="362">
        <f>MAX(STH!AS1111,STH!CA1111)</f>
        <v>0</v>
      </c>
      <c r="AX1102" s="362">
        <f>MAX(STH!AT1111,STH!CB1111)</f>
        <v>0</v>
      </c>
      <c r="AY1102" s="362">
        <f>MAX(STH!AU1111,STH!CC1111)</f>
        <v>0</v>
      </c>
      <c r="AZ1102" s="362">
        <f>MAX(STH!AV1111,STH!CD1111)</f>
        <v>0</v>
      </c>
      <c r="BA1102" s="362">
        <f>MAX(STH!AW1111,STH!CE1111)</f>
        <v>0</v>
      </c>
      <c r="BB1102" s="362">
        <f>MAX(STH!AX1111,STH!CF1111)</f>
        <v>0</v>
      </c>
      <c r="BC1102" s="362">
        <f>MAX(STH!AY1111,STH!CG1111)</f>
        <v>0</v>
      </c>
      <c r="BD1102" s="362">
        <f>MAX(STH!AZ1111,STH!CH1111)</f>
        <v>0</v>
      </c>
      <c r="BE1102" s="362">
        <f>MAX(STH!BA1111,STH!CI1111)</f>
        <v>0</v>
      </c>
      <c r="BF1102" s="362">
        <f>MAX(STH!BB1111,STH!CJ1111)</f>
        <v>0</v>
      </c>
      <c r="BG1102" s="362">
        <f>MAX(COUNTIF(STH!BC1111,"Yes"),COUNTIF(STH!CK1111,"Yes"))</f>
        <v>0</v>
      </c>
      <c r="BH1102" s="337"/>
      <c r="BI1102" s="362">
        <f>Trachoma!Q1114</f>
        <v>0</v>
      </c>
      <c r="BJ1102" s="362">
        <f>Trachoma!AK1114</f>
        <v>0</v>
      </c>
      <c r="BK1102" s="362">
        <f>Trachoma!AL1114</f>
        <v>0</v>
      </c>
      <c r="BL1102" s="362">
        <f>Trachoma!AN1114</f>
        <v>0</v>
      </c>
      <c r="BM1102" s="362">
        <f>Trachoma!AO1114</f>
        <v>0</v>
      </c>
      <c r="BN1102" s="362">
        <f>Trachoma!AT1114</f>
        <v>0</v>
      </c>
      <c r="BO1102" s="362">
        <f>Trachoma!AU1114</f>
        <v>0</v>
      </c>
      <c r="BP1102" s="362">
        <f>Trachoma!AV1114</f>
        <v>0</v>
      </c>
      <c r="BQ1102" s="362">
        <f>Trachoma!AW1114</f>
        <v>0</v>
      </c>
      <c r="BR1102" s="362">
        <f>COUNTIF(Trachoma!AX1114,"Yes")</f>
        <v>0</v>
      </c>
      <c r="BS1102" s="337"/>
      <c r="BT1102" s="362">
        <f t="shared" si="184"/>
        <v>0</v>
      </c>
      <c r="BU1102" s="362">
        <f t="shared" si="185"/>
        <v>0</v>
      </c>
      <c r="BV1102" s="362">
        <f t="shared" si="186"/>
        <v>0</v>
      </c>
      <c r="BW1102" s="362">
        <f t="shared" si="187"/>
        <v>0</v>
      </c>
      <c r="BX1102" s="362">
        <f t="shared" si="188"/>
        <v>0</v>
      </c>
      <c r="BY1102" s="362">
        <f t="shared" si="190"/>
        <v>0</v>
      </c>
      <c r="BZ1102" s="362">
        <f t="shared" si="191"/>
        <v>0</v>
      </c>
      <c r="CA1102" s="362">
        <f t="shared" si="192"/>
        <v>0</v>
      </c>
      <c r="CB1102" s="362">
        <f t="shared" si="193"/>
        <v>0</v>
      </c>
      <c r="CC1102" s="362">
        <f t="shared" si="189"/>
        <v>0</v>
      </c>
    </row>
    <row r="1103" spans="2:81" x14ac:dyDescent="0.25">
      <c r="B1103" s="147">
        <f>Demography!B1111</f>
        <v>0</v>
      </c>
      <c r="C1103" s="147">
        <f>Demography!C1111</f>
        <v>0</v>
      </c>
      <c r="D1103" s="148">
        <f>Demography!D1111</f>
        <v>0</v>
      </c>
      <c r="E1103" s="55"/>
      <c r="F1103" s="148">
        <f>LF!M1110</f>
        <v>0</v>
      </c>
      <c r="G1103" s="148">
        <f>LF!AE1110</f>
        <v>0</v>
      </c>
      <c r="H1103" s="148">
        <f>LF!AF1110</f>
        <v>0</v>
      </c>
      <c r="I1103" s="148">
        <f>LF!AH1110</f>
        <v>0</v>
      </c>
      <c r="J1103" s="148">
        <f>LF!AI1110</f>
        <v>0</v>
      </c>
      <c r="K1103" s="148">
        <f>LF!AK1110</f>
        <v>0</v>
      </c>
      <c r="L1103" s="148">
        <f>LF!AM1110</f>
        <v>0</v>
      </c>
      <c r="M1103" s="148">
        <f>LF!AN1110</f>
        <v>0</v>
      </c>
      <c r="N1103" s="148">
        <f>LF!AO1110</f>
        <v>0</v>
      </c>
      <c r="O1103" s="148">
        <f>LF!AP1110</f>
        <v>0</v>
      </c>
      <c r="P1103" s="148">
        <f>LF!AQ1110</f>
        <v>0</v>
      </c>
      <c r="Q1103" s="148">
        <f>COUNTIF(LF!AR1110,"Yes")</f>
        <v>0</v>
      </c>
      <c r="R1103" s="55"/>
      <c r="S1103" s="148">
        <f>Oncho!K1110</f>
        <v>0</v>
      </c>
      <c r="T1103" s="148">
        <f>MAX(Oncho!AB1110,Oncho!BA1110)</f>
        <v>0</v>
      </c>
      <c r="U1103" s="148">
        <f>MAX(Oncho!AC1110,Oncho!BB1110)</f>
        <v>0</v>
      </c>
      <c r="V1103" s="148">
        <f>MAX(Oncho!AE1110,Oncho!BD1110)</f>
        <v>0</v>
      </c>
      <c r="W1103" s="148">
        <f>MAX(Oncho!AF1110,Oncho!BE1110)</f>
        <v>0</v>
      </c>
      <c r="X1103" s="148">
        <f>MAX(Oncho!AG1110,Oncho!BF1110)</f>
        <v>0</v>
      </c>
      <c r="Y1103" s="148">
        <f>MAX(Oncho!AH1110,Oncho!BG1110)</f>
        <v>0</v>
      </c>
      <c r="Z1103" s="148">
        <f>MAX(Oncho!AI1110,Oncho!BH1110)</f>
        <v>0</v>
      </c>
      <c r="AA1103" s="148">
        <f>MAX(Oncho!AJ1110,Oncho!BI1110)</f>
        <v>0</v>
      </c>
      <c r="AB1103" s="148">
        <f>MAX(COUNTIF(Oncho!AK1110,"Yes"),COUNTIF(Oncho!BJ1110,"Yes"))</f>
        <v>0</v>
      </c>
      <c r="AC1103" s="55"/>
      <c r="AD1103" s="148">
        <f>Schisto!P1112</f>
        <v>0</v>
      </c>
      <c r="AE1103" s="148">
        <f>Schisto!AI1112</f>
        <v>0</v>
      </c>
      <c r="AF1103" s="148">
        <f>Schisto!AJ1112</f>
        <v>0</v>
      </c>
      <c r="AG1103" s="148">
        <f>Schisto!AN1112</f>
        <v>0</v>
      </c>
      <c r="AH1103" s="148">
        <f>Schisto!AO1112</f>
        <v>0</v>
      </c>
      <c r="AI1103" s="148">
        <f>Schisto!AT1112</f>
        <v>0</v>
      </c>
      <c r="AJ1103" s="148">
        <f>Schisto!AU1112</f>
        <v>0</v>
      </c>
      <c r="AK1103" s="148">
        <f>Schisto!AV1112</f>
        <v>0</v>
      </c>
      <c r="AL1103" s="148">
        <f>Schisto!AW1112</f>
        <v>0</v>
      </c>
      <c r="AM1103" s="148">
        <f>COUNTIF(Schisto!AX1112,"Yes")</f>
        <v>0</v>
      </c>
      <c r="AN1103" s="55"/>
      <c r="AO1103" s="148">
        <f>STH!P1112</f>
        <v>0</v>
      </c>
      <c r="AP1103" s="148">
        <f>MAX(STH!AK1112,STH!BS1112)</f>
        <v>0</v>
      </c>
      <c r="AQ1103" s="148">
        <f>MAX(STH!AL1112,STH!BT1112)</f>
        <v>0</v>
      </c>
      <c r="AR1103" s="148">
        <f>MAX(STH!AM1112,STH!BU1112)</f>
        <v>0</v>
      </c>
      <c r="AS1103" s="148">
        <f>MAX(STH!AN1112,STH!BV1112)</f>
        <v>0</v>
      </c>
      <c r="AT1103" s="148">
        <f>MAX(STH!AO1112,STH!BW1112)</f>
        <v>0</v>
      </c>
      <c r="AU1103" s="148">
        <f>MAX(STH!AQ1112,STH!BY1112)</f>
        <v>0</v>
      </c>
      <c r="AV1103" s="148">
        <f>MAX(STH!AR1112,STH!BZ1112)</f>
        <v>0</v>
      </c>
      <c r="AW1103" s="148">
        <f>MAX(STH!AS1112,STH!CA1112)</f>
        <v>0</v>
      </c>
      <c r="AX1103" s="148">
        <f>MAX(STH!AT1112,STH!CB1112)</f>
        <v>0</v>
      </c>
      <c r="AY1103" s="148">
        <f>MAX(STH!AU1112,STH!CC1112)</f>
        <v>0</v>
      </c>
      <c r="AZ1103" s="148">
        <f>MAX(STH!AV1112,STH!CD1112)</f>
        <v>0</v>
      </c>
      <c r="BA1103" s="148">
        <f>MAX(STH!AW1112,STH!CE1112)</f>
        <v>0</v>
      </c>
      <c r="BB1103" s="148">
        <f>MAX(STH!AX1112,STH!CF1112)</f>
        <v>0</v>
      </c>
      <c r="BC1103" s="148">
        <f>MAX(STH!AY1112,STH!CG1112)</f>
        <v>0</v>
      </c>
      <c r="BD1103" s="148">
        <f>MAX(STH!AZ1112,STH!CH1112)</f>
        <v>0</v>
      </c>
      <c r="BE1103" s="148">
        <f>MAX(STH!BA1112,STH!CI1112)</f>
        <v>0</v>
      </c>
      <c r="BF1103" s="148">
        <f>MAX(STH!BB1112,STH!CJ1112)</f>
        <v>0</v>
      </c>
      <c r="BG1103" s="148">
        <f>MAX(COUNTIF(STH!BC1112,"Yes"),COUNTIF(STH!CK1112,"Yes"))</f>
        <v>0</v>
      </c>
      <c r="BH1103" s="55"/>
      <c r="BI1103" s="148">
        <f>Trachoma!Q1115</f>
        <v>0</v>
      </c>
      <c r="BJ1103" s="148">
        <f>Trachoma!AK1115</f>
        <v>0</v>
      </c>
      <c r="BK1103" s="148">
        <f>Trachoma!AL1115</f>
        <v>0</v>
      </c>
      <c r="BL1103" s="148">
        <f>Trachoma!AN1115</f>
        <v>0</v>
      </c>
      <c r="BM1103" s="148">
        <f>Trachoma!AO1115</f>
        <v>0</v>
      </c>
      <c r="BN1103" s="148">
        <f>Trachoma!AT1115</f>
        <v>0</v>
      </c>
      <c r="BO1103" s="148">
        <f>Trachoma!AU1115</f>
        <v>0</v>
      </c>
      <c r="BP1103" s="148">
        <f>Trachoma!AV1115</f>
        <v>0</v>
      </c>
      <c r="BQ1103" s="148">
        <f>Trachoma!AW1115</f>
        <v>0</v>
      </c>
      <c r="BR1103" s="148">
        <f>COUNTIF(Trachoma!AX1115,"Yes")</f>
        <v>0</v>
      </c>
      <c r="BS1103" s="55"/>
      <c r="BT1103" s="148">
        <f t="shared" si="184"/>
        <v>0</v>
      </c>
      <c r="BU1103" s="148">
        <f t="shared" si="185"/>
        <v>0</v>
      </c>
      <c r="BV1103" s="148">
        <f t="shared" si="186"/>
        <v>0</v>
      </c>
      <c r="BW1103" s="148">
        <f t="shared" si="187"/>
        <v>0</v>
      </c>
      <c r="BX1103" s="148">
        <f t="shared" si="188"/>
        <v>0</v>
      </c>
      <c r="BY1103" s="148">
        <f t="shared" si="190"/>
        <v>0</v>
      </c>
      <c r="BZ1103" s="148">
        <f t="shared" si="191"/>
        <v>0</v>
      </c>
      <c r="CA1103" s="148">
        <f t="shared" si="192"/>
        <v>0</v>
      </c>
      <c r="CB1103" s="148">
        <f t="shared" si="193"/>
        <v>0</v>
      </c>
      <c r="CC1103" s="148">
        <f t="shared" si="189"/>
        <v>0</v>
      </c>
    </row>
    <row r="1104" spans="2:81" x14ac:dyDescent="0.25">
      <c r="B1104" s="361">
        <f>Demography!B1112</f>
        <v>0</v>
      </c>
      <c r="C1104" s="361">
        <f>Demography!C1112</f>
        <v>0</v>
      </c>
      <c r="D1104" s="362">
        <f>Demography!D1112</f>
        <v>0</v>
      </c>
      <c r="E1104" s="337"/>
      <c r="F1104" s="362">
        <f>LF!M1111</f>
        <v>0</v>
      </c>
      <c r="G1104" s="362">
        <f>LF!AE1111</f>
        <v>0</v>
      </c>
      <c r="H1104" s="362">
        <f>LF!AF1111</f>
        <v>0</v>
      </c>
      <c r="I1104" s="362">
        <f>LF!AH1111</f>
        <v>0</v>
      </c>
      <c r="J1104" s="362">
        <f>LF!AI1111</f>
        <v>0</v>
      </c>
      <c r="K1104" s="362">
        <f>LF!AK1111</f>
        <v>0</v>
      </c>
      <c r="L1104" s="362">
        <f>LF!AM1111</f>
        <v>0</v>
      </c>
      <c r="M1104" s="362">
        <f>LF!AN1111</f>
        <v>0</v>
      </c>
      <c r="N1104" s="362">
        <f>LF!AO1111</f>
        <v>0</v>
      </c>
      <c r="O1104" s="362">
        <f>LF!AP1111</f>
        <v>0</v>
      </c>
      <c r="P1104" s="362">
        <f>LF!AQ1111</f>
        <v>0</v>
      </c>
      <c r="Q1104" s="362">
        <f>COUNTIF(LF!AR1111,"Yes")</f>
        <v>0</v>
      </c>
      <c r="R1104" s="337"/>
      <c r="S1104" s="362">
        <f>Oncho!K1111</f>
        <v>0</v>
      </c>
      <c r="T1104" s="362">
        <f>MAX(Oncho!AB1111,Oncho!BA1111)</f>
        <v>0</v>
      </c>
      <c r="U1104" s="362">
        <f>MAX(Oncho!AC1111,Oncho!BB1111)</f>
        <v>0</v>
      </c>
      <c r="V1104" s="362">
        <f>MAX(Oncho!AE1111,Oncho!BD1111)</f>
        <v>0</v>
      </c>
      <c r="W1104" s="362">
        <f>MAX(Oncho!AF1111,Oncho!BE1111)</f>
        <v>0</v>
      </c>
      <c r="X1104" s="362">
        <f>MAX(Oncho!AG1111,Oncho!BF1111)</f>
        <v>0</v>
      </c>
      <c r="Y1104" s="362">
        <f>MAX(Oncho!AH1111,Oncho!BG1111)</f>
        <v>0</v>
      </c>
      <c r="Z1104" s="362">
        <f>MAX(Oncho!AI1111,Oncho!BH1111)</f>
        <v>0</v>
      </c>
      <c r="AA1104" s="362">
        <f>MAX(Oncho!AJ1111,Oncho!BI1111)</f>
        <v>0</v>
      </c>
      <c r="AB1104" s="362">
        <f>MAX(COUNTIF(Oncho!AK1111,"Yes"),COUNTIF(Oncho!BJ1111,"Yes"))</f>
        <v>0</v>
      </c>
      <c r="AC1104" s="337"/>
      <c r="AD1104" s="362">
        <f>Schisto!P1113</f>
        <v>0</v>
      </c>
      <c r="AE1104" s="362">
        <f>Schisto!AI1113</f>
        <v>0</v>
      </c>
      <c r="AF1104" s="362">
        <f>Schisto!AJ1113</f>
        <v>0</v>
      </c>
      <c r="AG1104" s="362">
        <f>Schisto!AN1113</f>
        <v>0</v>
      </c>
      <c r="AH1104" s="362">
        <f>Schisto!AO1113</f>
        <v>0</v>
      </c>
      <c r="AI1104" s="362">
        <f>Schisto!AT1113</f>
        <v>0</v>
      </c>
      <c r="AJ1104" s="362">
        <f>Schisto!AU1113</f>
        <v>0</v>
      </c>
      <c r="AK1104" s="362">
        <f>Schisto!AV1113</f>
        <v>0</v>
      </c>
      <c r="AL1104" s="362">
        <f>Schisto!AW1113</f>
        <v>0</v>
      </c>
      <c r="AM1104" s="362">
        <f>COUNTIF(Schisto!AX1113,"Yes")</f>
        <v>0</v>
      </c>
      <c r="AN1104" s="337"/>
      <c r="AO1104" s="362">
        <f>STH!P1113</f>
        <v>0</v>
      </c>
      <c r="AP1104" s="362">
        <f>MAX(STH!AK1113,STH!BS1113)</f>
        <v>0</v>
      </c>
      <c r="AQ1104" s="362">
        <f>MAX(STH!AL1113,STH!BT1113)</f>
        <v>0</v>
      </c>
      <c r="AR1104" s="362">
        <f>MAX(STH!AM1113,STH!BU1113)</f>
        <v>0</v>
      </c>
      <c r="AS1104" s="362">
        <f>MAX(STH!AN1113,STH!BV1113)</f>
        <v>0</v>
      </c>
      <c r="AT1104" s="362">
        <f>MAX(STH!AO1113,STH!BW1113)</f>
        <v>0</v>
      </c>
      <c r="AU1104" s="362">
        <f>MAX(STH!AQ1113,STH!BY1113)</f>
        <v>0</v>
      </c>
      <c r="AV1104" s="362">
        <f>MAX(STH!AR1113,STH!BZ1113)</f>
        <v>0</v>
      </c>
      <c r="AW1104" s="362">
        <f>MAX(STH!AS1113,STH!CA1113)</f>
        <v>0</v>
      </c>
      <c r="AX1104" s="362">
        <f>MAX(STH!AT1113,STH!CB1113)</f>
        <v>0</v>
      </c>
      <c r="AY1104" s="362">
        <f>MAX(STH!AU1113,STH!CC1113)</f>
        <v>0</v>
      </c>
      <c r="AZ1104" s="362">
        <f>MAX(STH!AV1113,STH!CD1113)</f>
        <v>0</v>
      </c>
      <c r="BA1104" s="362">
        <f>MAX(STH!AW1113,STH!CE1113)</f>
        <v>0</v>
      </c>
      <c r="BB1104" s="362">
        <f>MAX(STH!AX1113,STH!CF1113)</f>
        <v>0</v>
      </c>
      <c r="BC1104" s="362">
        <f>MAX(STH!AY1113,STH!CG1113)</f>
        <v>0</v>
      </c>
      <c r="BD1104" s="362">
        <f>MAX(STH!AZ1113,STH!CH1113)</f>
        <v>0</v>
      </c>
      <c r="BE1104" s="362">
        <f>MAX(STH!BA1113,STH!CI1113)</f>
        <v>0</v>
      </c>
      <c r="BF1104" s="362">
        <f>MAX(STH!BB1113,STH!CJ1113)</f>
        <v>0</v>
      </c>
      <c r="BG1104" s="362">
        <f>MAX(COUNTIF(STH!BC1113,"Yes"),COUNTIF(STH!CK1113,"Yes"))</f>
        <v>0</v>
      </c>
      <c r="BH1104" s="337"/>
      <c r="BI1104" s="362">
        <f>Trachoma!Q1116</f>
        <v>0</v>
      </c>
      <c r="BJ1104" s="362">
        <f>Trachoma!AK1116</f>
        <v>0</v>
      </c>
      <c r="BK1104" s="362">
        <f>Trachoma!AL1116</f>
        <v>0</v>
      </c>
      <c r="BL1104" s="362">
        <f>Trachoma!AN1116</f>
        <v>0</v>
      </c>
      <c r="BM1104" s="362">
        <f>Trachoma!AO1116</f>
        <v>0</v>
      </c>
      <c r="BN1104" s="362">
        <f>Trachoma!AT1116</f>
        <v>0</v>
      </c>
      <c r="BO1104" s="362">
        <f>Trachoma!AU1116</f>
        <v>0</v>
      </c>
      <c r="BP1104" s="362">
        <f>Trachoma!AV1116</f>
        <v>0</v>
      </c>
      <c r="BQ1104" s="362">
        <f>Trachoma!AW1116</f>
        <v>0</v>
      </c>
      <c r="BR1104" s="362">
        <f>COUNTIF(Trachoma!AX1116,"Yes")</f>
        <v>0</v>
      </c>
      <c r="BS1104" s="337"/>
      <c r="BT1104" s="362">
        <f t="shared" si="184"/>
        <v>0</v>
      </c>
      <c r="BU1104" s="362">
        <f t="shared" si="185"/>
        <v>0</v>
      </c>
      <c r="BV1104" s="362">
        <f t="shared" si="186"/>
        <v>0</v>
      </c>
      <c r="BW1104" s="362">
        <f t="shared" si="187"/>
        <v>0</v>
      </c>
      <c r="BX1104" s="362">
        <f t="shared" si="188"/>
        <v>0</v>
      </c>
      <c r="BY1104" s="362">
        <f t="shared" si="190"/>
        <v>0</v>
      </c>
      <c r="BZ1104" s="362">
        <f t="shared" si="191"/>
        <v>0</v>
      </c>
      <c r="CA1104" s="362">
        <f t="shared" si="192"/>
        <v>0</v>
      </c>
      <c r="CB1104" s="362">
        <f t="shared" si="193"/>
        <v>0</v>
      </c>
      <c r="CC1104" s="362">
        <f t="shared" si="189"/>
        <v>0</v>
      </c>
    </row>
    <row r="1105" spans="2:81" x14ac:dyDescent="0.25">
      <c r="B1105" s="147">
        <f>Demography!B1113</f>
        <v>0</v>
      </c>
      <c r="C1105" s="147">
        <f>Demography!C1113</f>
        <v>0</v>
      </c>
      <c r="D1105" s="148">
        <f>Demography!D1113</f>
        <v>0</v>
      </c>
      <c r="E1105" s="55"/>
      <c r="F1105" s="148">
        <f>LF!M1112</f>
        <v>0</v>
      </c>
      <c r="G1105" s="148">
        <f>LF!AE1112</f>
        <v>0</v>
      </c>
      <c r="H1105" s="148">
        <f>LF!AF1112</f>
        <v>0</v>
      </c>
      <c r="I1105" s="148">
        <f>LF!AH1112</f>
        <v>0</v>
      </c>
      <c r="J1105" s="148">
        <f>LF!AI1112</f>
        <v>0</v>
      </c>
      <c r="K1105" s="148">
        <f>LF!AK1112</f>
        <v>0</v>
      </c>
      <c r="L1105" s="148">
        <f>LF!AM1112</f>
        <v>0</v>
      </c>
      <c r="M1105" s="148">
        <f>LF!AN1112</f>
        <v>0</v>
      </c>
      <c r="N1105" s="148">
        <f>LF!AO1112</f>
        <v>0</v>
      </c>
      <c r="O1105" s="148">
        <f>LF!AP1112</f>
        <v>0</v>
      </c>
      <c r="P1105" s="148">
        <f>LF!AQ1112</f>
        <v>0</v>
      </c>
      <c r="Q1105" s="148">
        <f>COUNTIF(LF!AR1112,"Yes")</f>
        <v>0</v>
      </c>
      <c r="R1105" s="55"/>
      <c r="S1105" s="148">
        <f>Oncho!K1112</f>
        <v>0</v>
      </c>
      <c r="T1105" s="148">
        <f>MAX(Oncho!AB1112,Oncho!BA1112)</f>
        <v>0</v>
      </c>
      <c r="U1105" s="148">
        <f>MAX(Oncho!AC1112,Oncho!BB1112)</f>
        <v>0</v>
      </c>
      <c r="V1105" s="148">
        <f>MAX(Oncho!AE1112,Oncho!BD1112)</f>
        <v>0</v>
      </c>
      <c r="W1105" s="148">
        <f>MAX(Oncho!AF1112,Oncho!BE1112)</f>
        <v>0</v>
      </c>
      <c r="X1105" s="148">
        <f>MAX(Oncho!AG1112,Oncho!BF1112)</f>
        <v>0</v>
      </c>
      <c r="Y1105" s="148">
        <f>MAX(Oncho!AH1112,Oncho!BG1112)</f>
        <v>0</v>
      </c>
      <c r="Z1105" s="148">
        <f>MAX(Oncho!AI1112,Oncho!BH1112)</f>
        <v>0</v>
      </c>
      <c r="AA1105" s="148">
        <f>MAX(Oncho!AJ1112,Oncho!BI1112)</f>
        <v>0</v>
      </c>
      <c r="AB1105" s="148">
        <f>MAX(COUNTIF(Oncho!AK1112,"Yes"),COUNTIF(Oncho!BJ1112,"Yes"))</f>
        <v>0</v>
      </c>
      <c r="AC1105" s="55"/>
      <c r="AD1105" s="148">
        <f>Schisto!P1114</f>
        <v>0</v>
      </c>
      <c r="AE1105" s="148">
        <f>Schisto!AI1114</f>
        <v>0</v>
      </c>
      <c r="AF1105" s="148">
        <f>Schisto!AJ1114</f>
        <v>0</v>
      </c>
      <c r="AG1105" s="148">
        <f>Schisto!AN1114</f>
        <v>0</v>
      </c>
      <c r="AH1105" s="148">
        <f>Schisto!AO1114</f>
        <v>0</v>
      </c>
      <c r="AI1105" s="148">
        <f>Schisto!AT1114</f>
        <v>0</v>
      </c>
      <c r="AJ1105" s="148">
        <f>Schisto!AU1114</f>
        <v>0</v>
      </c>
      <c r="AK1105" s="148">
        <f>Schisto!AV1114</f>
        <v>0</v>
      </c>
      <c r="AL1105" s="148">
        <f>Schisto!AW1114</f>
        <v>0</v>
      </c>
      <c r="AM1105" s="148">
        <f>COUNTIF(Schisto!AX1114,"Yes")</f>
        <v>0</v>
      </c>
      <c r="AN1105" s="55"/>
      <c r="AO1105" s="148">
        <f>STH!P1114</f>
        <v>0</v>
      </c>
      <c r="AP1105" s="148">
        <f>MAX(STH!AK1114,STH!BS1114)</f>
        <v>0</v>
      </c>
      <c r="AQ1105" s="148">
        <f>MAX(STH!AL1114,STH!BT1114)</f>
        <v>0</v>
      </c>
      <c r="AR1105" s="148">
        <f>MAX(STH!AM1114,STH!BU1114)</f>
        <v>0</v>
      </c>
      <c r="AS1105" s="148">
        <f>MAX(STH!AN1114,STH!BV1114)</f>
        <v>0</v>
      </c>
      <c r="AT1105" s="148">
        <f>MAX(STH!AO1114,STH!BW1114)</f>
        <v>0</v>
      </c>
      <c r="AU1105" s="148">
        <f>MAX(STH!AQ1114,STH!BY1114)</f>
        <v>0</v>
      </c>
      <c r="AV1105" s="148">
        <f>MAX(STH!AR1114,STH!BZ1114)</f>
        <v>0</v>
      </c>
      <c r="AW1105" s="148">
        <f>MAX(STH!AS1114,STH!CA1114)</f>
        <v>0</v>
      </c>
      <c r="AX1105" s="148">
        <f>MAX(STH!AT1114,STH!CB1114)</f>
        <v>0</v>
      </c>
      <c r="AY1105" s="148">
        <f>MAX(STH!AU1114,STH!CC1114)</f>
        <v>0</v>
      </c>
      <c r="AZ1105" s="148">
        <f>MAX(STH!AV1114,STH!CD1114)</f>
        <v>0</v>
      </c>
      <c r="BA1105" s="148">
        <f>MAX(STH!AW1114,STH!CE1114)</f>
        <v>0</v>
      </c>
      <c r="BB1105" s="148">
        <f>MAX(STH!AX1114,STH!CF1114)</f>
        <v>0</v>
      </c>
      <c r="BC1105" s="148">
        <f>MAX(STH!AY1114,STH!CG1114)</f>
        <v>0</v>
      </c>
      <c r="BD1105" s="148">
        <f>MAX(STH!AZ1114,STH!CH1114)</f>
        <v>0</v>
      </c>
      <c r="BE1105" s="148">
        <f>MAX(STH!BA1114,STH!CI1114)</f>
        <v>0</v>
      </c>
      <c r="BF1105" s="148">
        <f>MAX(STH!BB1114,STH!CJ1114)</f>
        <v>0</v>
      </c>
      <c r="BG1105" s="148">
        <f>MAX(COUNTIF(STH!BC1114,"Yes"),COUNTIF(STH!CK1114,"Yes"))</f>
        <v>0</v>
      </c>
      <c r="BH1105" s="55"/>
      <c r="BI1105" s="148">
        <f>Trachoma!Q1117</f>
        <v>0</v>
      </c>
      <c r="BJ1105" s="148">
        <f>Trachoma!AK1117</f>
        <v>0</v>
      </c>
      <c r="BK1105" s="148">
        <f>Trachoma!AL1117</f>
        <v>0</v>
      </c>
      <c r="BL1105" s="148">
        <f>Trachoma!AN1117</f>
        <v>0</v>
      </c>
      <c r="BM1105" s="148">
        <f>Trachoma!AO1117</f>
        <v>0</v>
      </c>
      <c r="BN1105" s="148">
        <f>Trachoma!AT1117</f>
        <v>0</v>
      </c>
      <c r="BO1105" s="148">
        <f>Trachoma!AU1117</f>
        <v>0</v>
      </c>
      <c r="BP1105" s="148">
        <f>Trachoma!AV1117</f>
        <v>0</v>
      </c>
      <c r="BQ1105" s="148">
        <f>Trachoma!AW1117</f>
        <v>0</v>
      </c>
      <c r="BR1105" s="148">
        <f>COUNTIF(Trachoma!AX1117,"Yes")</f>
        <v>0</v>
      </c>
      <c r="BS1105" s="55"/>
      <c r="BT1105" s="148">
        <f t="shared" si="184"/>
        <v>0</v>
      </c>
      <c r="BU1105" s="148">
        <f t="shared" si="185"/>
        <v>0</v>
      </c>
      <c r="BV1105" s="148">
        <f t="shared" si="186"/>
        <v>0</v>
      </c>
      <c r="BW1105" s="148">
        <f t="shared" si="187"/>
        <v>0</v>
      </c>
      <c r="BX1105" s="148">
        <f t="shared" si="188"/>
        <v>0</v>
      </c>
      <c r="BY1105" s="148">
        <f t="shared" si="190"/>
        <v>0</v>
      </c>
      <c r="BZ1105" s="148">
        <f t="shared" si="191"/>
        <v>0</v>
      </c>
      <c r="CA1105" s="148">
        <f t="shared" si="192"/>
        <v>0</v>
      </c>
      <c r="CB1105" s="148">
        <f t="shared" si="193"/>
        <v>0</v>
      </c>
      <c r="CC1105" s="148">
        <f t="shared" si="189"/>
        <v>0</v>
      </c>
    </row>
    <row r="1106" spans="2:81" x14ac:dyDescent="0.25">
      <c r="B1106" s="361">
        <f>Demography!B1114</f>
        <v>0</v>
      </c>
      <c r="C1106" s="361">
        <f>Demography!C1114</f>
        <v>0</v>
      </c>
      <c r="D1106" s="362">
        <f>Demography!D1114</f>
        <v>0</v>
      </c>
      <c r="E1106" s="337"/>
      <c r="F1106" s="362">
        <f>LF!M1113</f>
        <v>0</v>
      </c>
      <c r="G1106" s="362">
        <f>LF!AE1113</f>
        <v>0</v>
      </c>
      <c r="H1106" s="362">
        <f>LF!AF1113</f>
        <v>0</v>
      </c>
      <c r="I1106" s="362">
        <f>LF!AH1113</f>
        <v>0</v>
      </c>
      <c r="J1106" s="362">
        <f>LF!AI1113</f>
        <v>0</v>
      </c>
      <c r="K1106" s="362">
        <f>LF!AK1113</f>
        <v>0</v>
      </c>
      <c r="L1106" s="362">
        <f>LF!AM1113</f>
        <v>0</v>
      </c>
      <c r="M1106" s="362">
        <f>LF!AN1113</f>
        <v>0</v>
      </c>
      <c r="N1106" s="362">
        <f>LF!AO1113</f>
        <v>0</v>
      </c>
      <c r="O1106" s="362">
        <f>LF!AP1113</f>
        <v>0</v>
      </c>
      <c r="P1106" s="362">
        <f>LF!AQ1113</f>
        <v>0</v>
      </c>
      <c r="Q1106" s="362">
        <f>COUNTIF(LF!AR1113,"Yes")</f>
        <v>0</v>
      </c>
      <c r="R1106" s="337"/>
      <c r="S1106" s="362">
        <f>Oncho!K1113</f>
        <v>0</v>
      </c>
      <c r="T1106" s="362">
        <f>MAX(Oncho!AB1113,Oncho!BA1113)</f>
        <v>0</v>
      </c>
      <c r="U1106" s="362">
        <f>MAX(Oncho!AC1113,Oncho!BB1113)</f>
        <v>0</v>
      </c>
      <c r="V1106" s="362">
        <f>MAX(Oncho!AE1113,Oncho!BD1113)</f>
        <v>0</v>
      </c>
      <c r="W1106" s="362">
        <f>MAX(Oncho!AF1113,Oncho!BE1113)</f>
        <v>0</v>
      </c>
      <c r="X1106" s="362">
        <f>MAX(Oncho!AG1113,Oncho!BF1113)</f>
        <v>0</v>
      </c>
      <c r="Y1106" s="362">
        <f>MAX(Oncho!AH1113,Oncho!BG1113)</f>
        <v>0</v>
      </c>
      <c r="Z1106" s="362">
        <f>MAX(Oncho!AI1113,Oncho!BH1113)</f>
        <v>0</v>
      </c>
      <c r="AA1106" s="362">
        <f>MAX(Oncho!AJ1113,Oncho!BI1113)</f>
        <v>0</v>
      </c>
      <c r="AB1106" s="362">
        <f>MAX(COUNTIF(Oncho!AK1113,"Yes"),COUNTIF(Oncho!BJ1113,"Yes"))</f>
        <v>0</v>
      </c>
      <c r="AC1106" s="337"/>
      <c r="AD1106" s="362">
        <f>Schisto!P1115</f>
        <v>0</v>
      </c>
      <c r="AE1106" s="362">
        <f>Schisto!AI1115</f>
        <v>0</v>
      </c>
      <c r="AF1106" s="362">
        <f>Schisto!AJ1115</f>
        <v>0</v>
      </c>
      <c r="AG1106" s="362">
        <f>Schisto!AN1115</f>
        <v>0</v>
      </c>
      <c r="AH1106" s="362">
        <f>Schisto!AO1115</f>
        <v>0</v>
      </c>
      <c r="AI1106" s="362">
        <f>Schisto!AT1115</f>
        <v>0</v>
      </c>
      <c r="AJ1106" s="362">
        <f>Schisto!AU1115</f>
        <v>0</v>
      </c>
      <c r="AK1106" s="362">
        <f>Schisto!AV1115</f>
        <v>0</v>
      </c>
      <c r="AL1106" s="362">
        <f>Schisto!AW1115</f>
        <v>0</v>
      </c>
      <c r="AM1106" s="362">
        <f>COUNTIF(Schisto!AX1115,"Yes")</f>
        <v>0</v>
      </c>
      <c r="AN1106" s="337"/>
      <c r="AO1106" s="362">
        <f>STH!P1115</f>
        <v>0</v>
      </c>
      <c r="AP1106" s="362">
        <f>MAX(STH!AK1115,STH!BS1115)</f>
        <v>0</v>
      </c>
      <c r="AQ1106" s="362">
        <f>MAX(STH!AL1115,STH!BT1115)</f>
        <v>0</v>
      </c>
      <c r="AR1106" s="362">
        <f>MAX(STH!AM1115,STH!BU1115)</f>
        <v>0</v>
      </c>
      <c r="AS1106" s="362">
        <f>MAX(STH!AN1115,STH!BV1115)</f>
        <v>0</v>
      </c>
      <c r="AT1106" s="362">
        <f>MAX(STH!AO1115,STH!BW1115)</f>
        <v>0</v>
      </c>
      <c r="AU1106" s="362">
        <f>MAX(STH!AQ1115,STH!BY1115)</f>
        <v>0</v>
      </c>
      <c r="AV1106" s="362">
        <f>MAX(STH!AR1115,STH!BZ1115)</f>
        <v>0</v>
      </c>
      <c r="AW1106" s="362">
        <f>MAX(STH!AS1115,STH!CA1115)</f>
        <v>0</v>
      </c>
      <c r="AX1106" s="362">
        <f>MAX(STH!AT1115,STH!CB1115)</f>
        <v>0</v>
      </c>
      <c r="AY1106" s="362">
        <f>MAX(STH!AU1115,STH!CC1115)</f>
        <v>0</v>
      </c>
      <c r="AZ1106" s="362">
        <f>MAX(STH!AV1115,STH!CD1115)</f>
        <v>0</v>
      </c>
      <c r="BA1106" s="362">
        <f>MAX(STH!AW1115,STH!CE1115)</f>
        <v>0</v>
      </c>
      <c r="BB1106" s="362">
        <f>MAX(STH!AX1115,STH!CF1115)</f>
        <v>0</v>
      </c>
      <c r="BC1106" s="362">
        <f>MAX(STH!AY1115,STH!CG1115)</f>
        <v>0</v>
      </c>
      <c r="BD1106" s="362">
        <f>MAX(STH!AZ1115,STH!CH1115)</f>
        <v>0</v>
      </c>
      <c r="BE1106" s="362">
        <f>MAX(STH!BA1115,STH!CI1115)</f>
        <v>0</v>
      </c>
      <c r="BF1106" s="362">
        <f>MAX(STH!BB1115,STH!CJ1115)</f>
        <v>0</v>
      </c>
      <c r="BG1106" s="362">
        <f>MAX(COUNTIF(STH!BC1115,"Yes"),COUNTIF(STH!CK1115,"Yes"))</f>
        <v>0</v>
      </c>
      <c r="BH1106" s="337"/>
      <c r="BI1106" s="362">
        <f>Trachoma!Q1118</f>
        <v>0</v>
      </c>
      <c r="BJ1106" s="362">
        <f>Trachoma!AK1118</f>
        <v>0</v>
      </c>
      <c r="BK1106" s="362">
        <f>Trachoma!AL1118</f>
        <v>0</v>
      </c>
      <c r="BL1106" s="362">
        <f>Trachoma!AN1118</f>
        <v>0</v>
      </c>
      <c r="BM1106" s="362">
        <f>Trachoma!AO1118</f>
        <v>0</v>
      </c>
      <c r="BN1106" s="362">
        <f>Trachoma!AT1118</f>
        <v>0</v>
      </c>
      <c r="BO1106" s="362">
        <f>Trachoma!AU1118</f>
        <v>0</v>
      </c>
      <c r="BP1106" s="362">
        <f>Trachoma!AV1118</f>
        <v>0</v>
      </c>
      <c r="BQ1106" s="362">
        <f>Trachoma!AW1118</f>
        <v>0</v>
      </c>
      <c r="BR1106" s="362">
        <f>COUNTIF(Trachoma!AX1118,"Yes")</f>
        <v>0</v>
      </c>
      <c r="BS1106" s="337"/>
      <c r="BT1106" s="362">
        <f t="shared" si="184"/>
        <v>0</v>
      </c>
      <c r="BU1106" s="362">
        <f t="shared" si="185"/>
        <v>0</v>
      </c>
      <c r="BV1106" s="362">
        <f t="shared" si="186"/>
        <v>0</v>
      </c>
      <c r="BW1106" s="362">
        <f t="shared" si="187"/>
        <v>0</v>
      </c>
      <c r="BX1106" s="362">
        <f t="shared" si="188"/>
        <v>0</v>
      </c>
      <c r="BY1106" s="362">
        <f t="shared" si="190"/>
        <v>0</v>
      </c>
      <c r="BZ1106" s="362">
        <f t="shared" si="191"/>
        <v>0</v>
      </c>
      <c r="CA1106" s="362">
        <f t="shared" si="192"/>
        <v>0</v>
      </c>
      <c r="CB1106" s="362">
        <f t="shared" si="193"/>
        <v>0</v>
      </c>
      <c r="CC1106" s="362">
        <f t="shared" si="189"/>
        <v>0</v>
      </c>
    </row>
    <row r="1107" spans="2:81" x14ac:dyDescent="0.25">
      <c r="B1107" s="147">
        <f>Demography!B1115</f>
        <v>0</v>
      </c>
      <c r="C1107" s="147">
        <f>Demography!C1115</f>
        <v>0</v>
      </c>
      <c r="D1107" s="148">
        <f>Demography!D1115</f>
        <v>0</v>
      </c>
      <c r="E1107" s="55"/>
      <c r="F1107" s="148">
        <f>LF!M1114</f>
        <v>0</v>
      </c>
      <c r="G1107" s="148">
        <f>LF!AE1114</f>
        <v>0</v>
      </c>
      <c r="H1107" s="148">
        <f>LF!AF1114</f>
        <v>0</v>
      </c>
      <c r="I1107" s="148">
        <f>LF!AH1114</f>
        <v>0</v>
      </c>
      <c r="J1107" s="148">
        <f>LF!AI1114</f>
        <v>0</v>
      </c>
      <c r="K1107" s="148">
        <f>LF!AK1114</f>
        <v>0</v>
      </c>
      <c r="L1107" s="148">
        <f>LF!AM1114</f>
        <v>0</v>
      </c>
      <c r="M1107" s="148">
        <f>LF!AN1114</f>
        <v>0</v>
      </c>
      <c r="N1107" s="148">
        <f>LF!AO1114</f>
        <v>0</v>
      </c>
      <c r="O1107" s="148">
        <f>LF!AP1114</f>
        <v>0</v>
      </c>
      <c r="P1107" s="148">
        <f>LF!AQ1114</f>
        <v>0</v>
      </c>
      <c r="Q1107" s="148">
        <f>COUNTIF(LF!AR1114,"Yes")</f>
        <v>0</v>
      </c>
      <c r="R1107" s="55"/>
      <c r="S1107" s="148">
        <f>Oncho!K1114</f>
        <v>0</v>
      </c>
      <c r="T1107" s="148">
        <f>MAX(Oncho!AB1114,Oncho!BA1114)</f>
        <v>0</v>
      </c>
      <c r="U1107" s="148">
        <f>MAX(Oncho!AC1114,Oncho!BB1114)</f>
        <v>0</v>
      </c>
      <c r="V1107" s="148">
        <f>MAX(Oncho!AE1114,Oncho!BD1114)</f>
        <v>0</v>
      </c>
      <c r="W1107" s="148">
        <f>MAX(Oncho!AF1114,Oncho!BE1114)</f>
        <v>0</v>
      </c>
      <c r="X1107" s="148">
        <f>MAX(Oncho!AG1114,Oncho!BF1114)</f>
        <v>0</v>
      </c>
      <c r="Y1107" s="148">
        <f>MAX(Oncho!AH1114,Oncho!BG1114)</f>
        <v>0</v>
      </c>
      <c r="Z1107" s="148">
        <f>MAX(Oncho!AI1114,Oncho!BH1114)</f>
        <v>0</v>
      </c>
      <c r="AA1107" s="148">
        <f>MAX(Oncho!AJ1114,Oncho!BI1114)</f>
        <v>0</v>
      </c>
      <c r="AB1107" s="148">
        <f>MAX(COUNTIF(Oncho!AK1114,"Yes"),COUNTIF(Oncho!BJ1114,"Yes"))</f>
        <v>0</v>
      </c>
      <c r="AC1107" s="55"/>
      <c r="AD1107" s="148">
        <f>Schisto!P1116</f>
        <v>0</v>
      </c>
      <c r="AE1107" s="148">
        <f>Schisto!AI1116</f>
        <v>0</v>
      </c>
      <c r="AF1107" s="148">
        <f>Schisto!AJ1116</f>
        <v>0</v>
      </c>
      <c r="AG1107" s="148">
        <f>Schisto!AN1116</f>
        <v>0</v>
      </c>
      <c r="AH1107" s="148">
        <f>Schisto!AO1116</f>
        <v>0</v>
      </c>
      <c r="AI1107" s="148">
        <f>Schisto!AT1116</f>
        <v>0</v>
      </c>
      <c r="AJ1107" s="148">
        <f>Schisto!AU1116</f>
        <v>0</v>
      </c>
      <c r="AK1107" s="148">
        <f>Schisto!AV1116</f>
        <v>0</v>
      </c>
      <c r="AL1107" s="148">
        <f>Schisto!AW1116</f>
        <v>0</v>
      </c>
      <c r="AM1107" s="148">
        <f>COUNTIF(Schisto!AX1116,"Yes")</f>
        <v>0</v>
      </c>
      <c r="AN1107" s="55"/>
      <c r="AO1107" s="148">
        <f>STH!P1116</f>
        <v>0</v>
      </c>
      <c r="AP1107" s="148">
        <f>MAX(STH!AK1116,STH!BS1116)</f>
        <v>0</v>
      </c>
      <c r="AQ1107" s="148">
        <f>MAX(STH!AL1116,STH!BT1116)</f>
        <v>0</v>
      </c>
      <c r="AR1107" s="148">
        <f>MAX(STH!AM1116,STH!BU1116)</f>
        <v>0</v>
      </c>
      <c r="AS1107" s="148">
        <f>MAX(STH!AN1116,STH!BV1116)</f>
        <v>0</v>
      </c>
      <c r="AT1107" s="148">
        <f>MAX(STH!AO1116,STH!BW1116)</f>
        <v>0</v>
      </c>
      <c r="AU1107" s="148">
        <f>MAX(STH!AQ1116,STH!BY1116)</f>
        <v>0</v>
      </c>
      <c r="AV1107" s="148">
        <f>MAX(STH!AR1116,STH!BZ1116)</f>
        <v>0</v>
      </c>
      <c r="AW1107" s="148">
        <f>MAX(STH!AS1116,STH!CA1116)</f>
        <v>0</v>
      </c>
      <c r="AX1107" s="148">
        <f>MAX(STH!AT1116,STH!CB1116)</f>
        <v>0</v>
      </c>
      <c r="AY1107" s="148">
        <f>MAX(STH!AU1116,STH!CC1116)</f>
        <v>0</v>
      </c>
      <c r="AZ1107" s="148">
        <f>MAX(STH!AV1116,STH!CD1116)</f>
        <v>0</v>
      </c>
      <c r="BA1107" s="148">
        <f>MAX(STH!AW1116,STH!CE1116)</f>
        <v>0</v>
      </c>
      <c r="BB1107" s="148">
        <f>MAX(STH!AX1116,STH!CF1116)</f>
        <v>0</v>
      </c>
      <c r="BC1107" s="148">
        <f>MAX(STH!AY1116,STH!CG1116)</f>
        <v>0</v>
      </c>
      <c r="BD1107" s="148">
        <f>MAX(STH!AZ1116,STH!CH1116)</f>
        <v>0</v>
      </c>
      <c r="BE1107" s="148">
        <f>MAX(STH!BA1116,STH!CI1116)</f>
        <v>0</v>
      </c>
      <c r="BF1107" s="148">
        <f>MAX(STH!BB1116,STH!CJ1116)</f>
        <v>0</v>
      </c>
      <c r="BG1107" s="148">
        <f>MAX(COUNTIF(STH!BC1116,"Yes"),COUNTIF(STH!CK1116,"Yes"))</f>
        <v>0</v>
      </c>
      <c r="BH1107" s="55"/>
      <c r="BI1107" s="148">
        <f>Trachoma!Q1119</f>
        <v>0</v>
      </c>
      <c r="BJ1107" s="148">
        <f>Trachoma!AK1119</f>
        <v>0</v>
      </c>
      <c r="BK1107" s="148">
        <f>Trachoma!AL1119</f>
        <v>0</v>
      </c>
      <c r="BL1107" s="148">
        <f>Trachoma!AN1119</f>
        <v>0</v>
      </c>
      <c r="BM1107" s="148">
        <f>Trachoma!AO1119</f>
        <v>0</v>
      </c>
      <c r="BN1107" s="148">
        <f>Trachoma!AT1119</f>
        <v>0</v>
      </c>
      <c r="BO1107" s="148">
        <f>Trachoma!AU1119</f>
        <v>0</v>
      </c>
      <c r="BP1107" s="148">
        <f>Trachoma!AV1119</f>
        <v>0</v>
      </c>
      <c r="BQ1107" s="148">
        <f>Trachoma!AW1119</f>
        <v>0</v>
      </c>
      <c r="BR1107" s="148">
        <f>COUNTIF(Trachoma!AX1119,"Yes")</f>
        <v>0</v>
      </c>
      <c r="BS1107" s="55"/>
      <c r="BT1107" s="148">
        <f t="shared" si="184"/>
        <v>0</v>
      </c>
      <c r="BU1107" s="148">
        <f t="shared" si="185"/>
        <v>0</v>
      </c>
      <c r="BV1107" s="148">
        <f t="shared" si="186"/>
        <v>0</v>
      </c>
      <c r="BW1107" s="148">
        <f t="shared" si="187"/>
        <v>0</v>
      </c>
      <c r="BX1107" s="148">
        <f t="shared" si="188"/>
        <v>0</v>
      </c>
      <c r="BY1107" s="148">
        <f t="shared" si="190"/>
        <v>0</v>
      </c>
      <c r="BZ1107" s="148">
        <f t="shared" si="191"/>
        <v>0</v>
      </c>
      <c r="CA1107" s="148">
        <f t="shared" si="192"/>
        <v>0</v>
      </c>
      <c r="CB1107" s="148">
        <f t="shared" si="193"/>
        <v>0</v>
      </c>
      <c r="CC1107" s="148">
        <f t="shared" si="189"/>
        <v>0</v>
      </c>
    </row>
    <row r="1108" spans="2:81" x14ac:dyDescent="0.25">
      <c r="B1108" s="361">
        <f>Demography!B1116</f>
        <v>0</v>
      </c>
      <c r="C1108" s="361">
        <f>Demography!C1116</f>
        <v>0</v>
      </c>
      <c r="D1108" s="362">
        <f>Demography!D1116</f>
        <v>0</v>
      </c>
      <c r="E1108" s="337"/>
      <c r="F1108" s="362">
        <f>LF!M1115</f>
        <v>0</v>
      </c>
      <c r="G1108" s="362">
        <f>LF!AE1115</f>
        <v>0</v>
      </c>
      <c r="H1108" s="362">
        <f>LF!AF1115</f>
        <v>0</v>
      </c>
      <c r="I1108" s="362">
        <f>LF!AH1115</f>
        <v>0</v>
      </c>
      <c r="J1108" s="362">
        <f>LF!AI1115</f>
        <v>0</v>
      </c>
      <c r="K1108" s="362">
        <f>LF!AK1115</f>
        <v>0</v>
      </c>
      <c r="L1108" s="362">
        <f>LF!AM1115</f>
        <v>0</v>
      </c>
      <c r="M1108" s="362">
        <f>LF!AN1115</f>
        <v>0</v>
      </c>
      <c r="N1108" s="362">
        <f>LF!AO1115</f>
        <v>0</v>
      </c>
      <c r="O1108" s="362">
        <f>LF!AP1115</f>
        <v>0</v>
      </c>
      <c r="P1108" s="362">
        <f>LF!AQ1115</f>
        <v>0</v>
      </c>
      <c r="Q1108" s="362">
        <f>COUNTIF(LF!AR1115,"Yes")</f>
        <v>0</v>
      </c>
      <c r="R1108" s="337"/>
      <c r="S1108" s="362">
        <f>Oncho!K1115</f>
        <v>0</v>
      </c>
      <c r="T1108" s="362">
        <f>MAX(Oncho!AB1115,Oncho!BA1115)</f>
        <v>0</v>
      </c>
      <c r="U1108" s="362">
        <f>MAX(Oncho!AC1115,Oncho!BB1115)</f>
        <v>0</v>
      </c>
      <c r="V1108" s="362">
        <f>MAX(Oncho!AE1115,Oncho!BD1115)</f>
        <v>0</v>
      </c>
      <c r="W1108" s="362">
        <f>MAX(Oncho!AF1115,Oncho!BE1115)</f>
        <v>0</v>
      </c>
      <c r="X1108" s="362">
        <f>MAX(Oncho!AG1115,Oncho!BF1115)</f>
        <v>0</v>
      </c>
      <c r="Y1108" s="362">
        <f>MAX(Oncho!AH1115,Oncho!BG1115)</f>
        <v>0</v>
      </c>
      <c r="Z1108" s="362">
        <f>MAX(Oncho!AI1115,Oncho!BH1115)</f>
        <v>0</v>
      </c>
      <c r="AA1108" s="362">
        <f>MAX(Oncho!AJ1115,Oncho!BI1115)</f>
        <v>0</v>
      </c>
      <c r="AB1108" s="362">
        <f>MAX(COUNTIF(Oncho!AK1115,"Yes"),COUNTIF(Oncho!BJ1115,"Yes"))</f>
        <v>0</v>
      </c>
      <c r="AC1108" s="337"/>
      <c r="AD1108" s="362">
        <f>Schisto!P1117</f>
        <v>0</v>
      </c>
      <c r="AE1108" s="362">
        <f>Schisto!AI1117</f>
        <v>0</v>
      </c>
      <c r="AF1108" s="362">
        <f>Schisto!AJ1117</f>
        <v>0</v>
      </c>
      <c r="AG1108" s="362">
        <f>Schisto!AN1117</f>
        <v>0</v>
      </c>
      <c r="AH1108" s="362">
        <f>Schisto!AO1117</f>
        <v>0</v>
      </c>
      <c r="AI1108" s="362">
        <f>Schisto!AT1117</f>
        <v>0</v>
      </c>
      <c r="AJ1108" s="362">
        <f>Schisto!AU1117</f>
        <v>0</v>
      </c>
      <c r="AK1108" s="362">
        <f>Schisto!AV1117</f>
        <v>0</v>
      </c>
      <c r="AL1108" s="362">
        <f>Schisto!AW1117</f>
        <v>0</v>
      </c>
      <c r="AM1108" s="362">
        <f>COUNTIF(Schisto!AX1117,"Yes")</f>
        <v>0</v>
      </c>
      <c r="AN1108" s="337"/>
      <c r="AO1108" s="362">
        <f>STH!P1117</f>
        <v>0</v>
      </c>
      <c r="AP1108" s="362">
        <f>MAX(STH!AK1117,STH!BS1117)</f>
        <v>0</v>
      </c>
      <c r="AQ1108" s="362">
        <f>MAX(STH!AL1117,STH!BT1117)</f>
        <v>0</v>
      </c>
      <c r="AR1108" s="362">
        <f>MAX(STH!AM1117,STH!BU1117)</f>
        <v>0</v>
      </c>
      <c r="AS1108" s="362">
        <f>MAX(STH!AN1117,STH!BV1117)</f>
        <v>0</v>
      </c>
      <c r="AT1108" s="362">
        <f>MAX(STH!AO1117,STH!BW1117)</f>
        <v>0</v>
      </c>
      <c r="AU1108" s="362">
        <f>MAX(STH!AQ1117,STH!BY1117)</f>
        <v>0</v>
      </c>
      <c r="AV1108" s="362">
        <f>MAX(STH!AR1117,STH!BZ1117)</f>
        <v>0</v>
      </c>
      <c r="AW1108" s="362">
        <f>MAX(STH!AS1117,STH!CA1117)</f>
        <v>0</v>
      </c>
      <c r="AX1108" s="362">
        <f>MAX(STH!AT1117,STH!CB1117)</f>
        <v>0</v>
      </c>
      <c r="AY1108" s="362">
        <f>MAX(STH!AU1117,STH!CC1117)</f>
        <v>0</v>
      </c>
      <c r="AZ1108" s="362">
        <f>MAX(STH!AV1117,STH!CD1117)</f>
        <v>0</v>
      </c>
      <c r="BA1108" s="362">
        <f>MAX(STH!AW1117,STH!CE1117)</f>
        <v>0</v>
      </c>
      <c r="BB1108" s="362">
        <f>MAX(STH!AX1117,STH!CF1117)</f>
        <v>0</v>
      </c>
      <c r="BC1108" s="362">
        <f>MAX(STH!AY1117,STH!CG1117)</f>
        <v>0</v>
      </c>
      <c r="BD1108" s="362">
        <f>MAX(STH!AZ1117,STH!CH1117)</f>
        <v>0</v>
      </c>
      <c r="BE1108" s="362">
        <f>MAX(STH!BA1117,STH!CI1117)</f>
        <v>0</v>
      </c>
      <c r="BF1108" s="362">
        <f>MAX(STH!BB1117,STH!CJ1117)</f>
        <v>0</v>
      </c>
      <c r="BG1108" s="362">
        <f>MAX(COUNTIF(STH!BC1117,"Yes"),COUNTIF(STH!CK1117,"Yes"))</f>
        <v>0</v>
      </c>
      <c r="BH1108" s="337"/>
      <c r="BI1108" s="362">
        <f>Trachoma!Q1120</f>
        <v>0</v>
      </c>
      <c r="BJ1108" s="362">
        <f>Trachoma!AK1120</f>
        <v>0</v>
      </c>
      <c r="BK1108" s="362">
        <f>Trachoma!AL1120</f>
        <v>0</v>
      </c>
      <c r="BL1108" s="362">
        <f>Trachoma!AN1120</f>
        <v>0</v>
      </c>
      <c r="BM1108" s="362">
        <f>Trachoma!AO1120</f>
        <v>0</v>
      </c>
      <c r="BN1108" s="362">
        <f>Trachoma!AT1120</f>
        <v>0</v>
      </c>
      <c r="BO1108" s="362">
        <f>Trachoma!AU1120</f>
        <v>0</v>
      </c>
      <c r="BP1108" s="362">
        <f>Trachoma!AV1120</f>
        <v>0</v>
      </c>
      <c r="BQ1108" s="362">
        <f>Trachoma!AW1120</f>
        <v>0</v>
      </c>
      <c r="BR1108" s="362">
        <f>COUNTIF(Trachoma!AX1120,"Yes")</f>
        <v>0</v>
      </c>
      <c r="BS1108" s="337"/>
      <c r="BT1108" s="362">
        <f t="shared" si="184"/>
        <v>0</v>
      </c>
      <c r="BU1108" s="362">
        <f t="shared" si="185"/>
        <v>0</v>
      </c>
      <c r="BV1108" s="362">
        <f t="shared" si="186"/>
        <v>0</v>
      </c>
      <c r="BW1108" s="362">
        <f t="shared" si="187"/>
        <v>0</v>
      </c>
      <c r="BX1108" s="362">
        <f t="shared" si="188"/>
        <v>0</v>
      </c>
      <c r="BY1108" s="362">
        <f t="shared" si="190"/>
        <v>0</v>
      </c>
      <c r="BZ1108" s="362">
        <f t="shared" si="191"/>
        <v>0</v>
      </c>
      <c r="CA1108" s="362">
        <f t="shared" si="192"/>
        <v>0</v>
      </c>
      <c r="CB1108" s="362">
        <f t="shared" si="193"/>
        <v>0</v>
      </c>
      <c r="CC1108" s="362">
        <f t="shared" si="189"/>
        <v>0</v>
      </c>
    </row>
    <row r="1109" spans="2:81" x14ac:dyDescent="0.25">
      <c r="E1109" s="81"/>
      <c r="R1109" s="81"/>
      <c r="AC1109" s="81"/>
      <c r="AN1109" s="81"/>
      <c r="BH1109" s="81"/>
      <c r="BS1109" s="81"/>
    </row>
    <row r="1110" spans="2:81" x14ac:dyDescent="0.25">
      <c r="E1110" s="81"/>
      <c r="R1110" s="81"/>
      <c r="AC1110" s="81"/>
      <c r="AN1110" s="81"/>
      <c r="BH1110" s="81"/>
      <c r="BS1110" s="81"/>
    </row>
    <row r="1111" spans="2:81" x14ac:dyDescent="0.25">
      <c r="E1111" s="81"/>
      <c r="R1111" s="81"/>
      <c r="AC1111" s="81"/>
      <c r="AN1111" s="81"/>
      <c r="BH1111" s="81"/>
      <c r="BS1111" s="81"/>
    </row>
    <row r="1112" spans="2:81" x14ac:dyDescent="0.25">
      <c r="E1112" s="81"/>
      <c r="R1112" s="81"/>
      <c r="AC1112" s="81"/>
      <c r="AN1112" s="81"/>
      <c r="BH1112" s="81"/>
      <c r="BS1112" s="81"/>
    </row>
    <row r="1113" spans="2:81" x14ac:dyDescent="0.25">
      <c r="E1113" s="81"/>
      <c r="R1113" s="81"/>
      <c r="AC1113" s="81"/>
      <c r="AN1113" s="81"/>
      <c r="BH1113" s="81"/>
      <c r="BS1113" s="81"/>
    </row>
    <row r="1114" spans="2:81" x14ac:dyDescent="0.25">
      <c r="E1114" s="81"/>
      <c r="R1114" s="81"/>
      <c r="AC1114" s="81"/>
      <c r="AN1114" s="81"/>
      <c r="BH1114" s="81"/>
      <c r="BS1114" s="81"/>
    </row>
    <row r="1115" spans="2:81" x14ac:dyDescent="0.25">
      <c r="E1115" s="81"/>
      <c r="R1115" s="81"/>
      <c r="AC1115" s="81"/>
      <c r="AN1115" s="81"/>
      <c r="BH1115" s="81"/>
      <c r="BS1115" s="81"/>
    </row>
  </sheetData>
  <sheetProtection password="967E" sheet="1" objects="1" scenarios="1" formatColumns="0" formatRows="0" autoFilter="0"/>
  <autoFilter ref="B6:CC6"/>
  <mergeCells count="7">
    <mergeCell ref="BI5:BR5"/>
    <mergeCell ref="BT5:CC5"/>
    <mergeCell ref="B5:D5"/>
    <mergeCell ref="AO5:BF5"/>
    <mergeCell ref="S5:AB5"/>
    <mergeCell ref="F5:Q5"/>
    <mergeCell ref="AD5:AM5"/>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6AE"/>
    <pageSetUpPr fitToPage="1"/>
  </sheetPr>
  <dimension ref="B2:T841"/>
  <sheetViews>
    <sheetView showGridLines="0" zoomScaleNormal="100" workbookViewId="0">
      <pane ySplit="7" topLeftCell="A8" activePane="bottomLeft" state="frozen"/>
      <selection pane="bottomLeft" activeCell="B8" sqref="B8"/>
    </sheetView>
  </sheetViews>
  <sheetFormatPr defaultColWidth="9.140625" defaultRowHeight="15" x14ac:dyDescent="0.25"/>
  <cols>
    <col min="1" max="1" width="4" style="264" customWidth="1"/>
    <col min="2" max="2" width="53.28515625" style="285" customWidth="1"/>
    <col min="3" max="3" width="0.85546875" style="317" customWidth="1"/>
    <col min="4" max="4" width="13.85546875" style="543" customWidth="1"/>
    <col min="5" max="5" width="0.85546875" style="317" customWidth="1"/>
    <col min="6" max="8" width="13.85546875" style="543" customWidth="1"/>
    <col min="9" max="9" width="0.85546875" style="317" customWidth="1"/>
    <col min="10" max="10" width="13.85546875" style="543" customWidth="1"/>
    <col min="11" max="11" width="0.85546875" style="317" customWidth="1"/>
    <col min="12" max="14" width="13.85546875" style="543" customWidth="1"/>
    <col min="15" max="15" width="0.85546875" style="317" customWidth="1"/>
    <col min="16" max="16" width="13.85546875" style="543" customWidth="1"/>
    <col min="17" max="17" width="0.85546875" style="317" customWidth="1"/>
    <col min="18" max="18" width="18.85546875" style="543" customWidth="1"/>
    <col min="19" max="16384" width="9.140625" style="264"/>
  </cols>
  <sheetData>
    <row r="2" spans="2:20" ht="21" customHeight="1" x14ac:dyDescent="0.25">
      <c r="B2" s="542" t="s">
        <v>301</v>
      </c>
    </row>
    <row r="3" spans="2:20" ht="16.5" customHeight="1" x14ac:dyDescent="0.25">
      <c r="B3" s="542"/>
    </row>
    <row r="4" spans="2:20" ht="17.25" customHeight="1" x14ac:dyDescent="0.25">
      <c r="B4" s="544" t="s">
        <v>426</v>
      </c>
    </row>
    <row r="5" spans="2:20" ht="14.25" customHeight="1" x14ac:dyDescent="0.25">
      <c r="C5" s="545"/>
      <c r="E5" s="545"/>
      <c r="I5" s="545"/>
      <c r="K5" s="545"/>
      <c r="O5" s="545"/>
      <c r="Q5" s="545"/>
    </row>
    <row r="6" spans="2:20" ht="27" customHeight="1" x14ac:dyDescent="0.25">
      <c r="B6" s="136"/>
      <c r="C6" s="137"/>
      <c r="D6" s="644" t="s">
        <v>1</v>
      </c>
      <c r="E6" s="137"/>
      <c r="F6" s="646" t="s">
        <v>6</v>
      </c>
      <c r="G6" s="647"/>
      <c r="H6" s="648"/>
      <c r="I6" s="137"/>
      <c r="J6" s="644" t="s">
        <v>43</v>
      </c>
      <c r="K6" s="137"/>
      <c r="L6" s="646" t="s">
        <v>55</v>
      </c>
      <c r="M6" s="647"/>
      <c r="N6" s="648"/>
      <c r="O6" s="137"/>
      <c r="P6" s="644" t="s">
        <v>64</v>
      </c>
      <c r="Q6" s="137"/>
      <c r="R6" s="644" t="s">
        <v>304</v>
      </c>
      <c r="S6" s="546"/>
      <c r="T6" s="546"/>
    </row>
    <row r="7" spans="2:20" ht="19.5" customHeight="1" thickBot="1" x14ac:dyDescent="0.3">
      <c r="B7" s="66"/>
      <c r="C7" s="138"/>
      <c r="D7" s="645"/>
      <c r="E7" s="138"/>
      <c r="F7" s="140" t="s">
        <v>316</v>
      </c>
      <c r="G7" s="140" t="s">
        <v>317</v>
      </c>
      <c r="H7" s="140" t="s">
        <v>318</v>
      </c>
      <c r="I7" s="138"/>
      <c r="J7" s="645"/>
      <c r="K7" s="138"/>
      <c r="L7" s="140" t="s">
        <v>316</v>
      </c>
      <c r="M7" s="140" t="s">
        <v>317</v>
      </c>
      <c r="N7" s="140" t="s">
        <v>318</v>
      </c>
      <c r="O7" s="138"/>
      <c r="P7" s="645"/>
      <c r="Q7" s="138"/>
      <c r="R7" s="645"/>
      <c r="S7" s="546"/>
      <c r="T7" s="546"/>
    </row>
    <row r="8" spans="2:20" ht="30" customHeight="1" thickTop="1" thickBot="1" x14ac:dyDescent="0.3">
      <c r="B8" s="141" t="s">
        <v>336</v>
      </c>
      <c r="C8" s="53"/>
      <c r="D8" s="89"/>
      <c r="E8" s="89"/>
      <c r="F8" s="89"/>
      <c r="G8" s="89"/>
      <c r="H8" s="89"/>
      <c r="I8" s="89"/>
      <c r="J8" s="89"/>
      <c r="K8" s="89"/>
      <c r="L8" s="89"/>
      <c r="M8" s="89"/>
      <c r="N8" s="89"/>
      <c r="O8" s="89"/>
      <c r="P8" s="89"/>
      <c r="Q8" s="89"/>
      <c r="R8" s="89"/>
      <c r="S8" s="546"/>
      <c r="T8" s="546"/>
    </row>
    <row r="9" spans="2:20" ht="30" customHeight="1" thickTop="1" x14ac:dyDescent="0.25">
      <c r="B9" s="154" t="s">
        <v>319</v>
      </c>
      <c r="C9" s="73"/>
      <c r="D9" s="93">
        <f>COUNTIF(LF!F16:F1115,"M")</f>
        <v>0</v>
      </c>
      <c r="E9" s="73"/>
      <c r="F9" s="139"/>
      <c r="G9" s="139"/>
      <c r="H9" s="93">
        <f>COUNTIF(Oncho!G16:G1115,"M")</f>
        <v>0</v>
      </c>
      <c r="I9" s="72"/>
      <c r="J9" s="93">
        <f>COUNTIF(Schisto!H18:H1117,"M")</f>
        <v>0</v>
      </c>
      <c r="K9" s="72"/>
      <c r="L9" s="139"/>
      <c r="M9" s="139"/>
      <c r="N9" s="93">
        <f>COUNTIF(STH!H18:H1117,"M")</f>
        <v>0</v>
      </c>
      <c r="O9" s="72"/>
      <c r="P9" s="93">
        <f>COUNTIF(Trachoma!F21:F1120,"M")</f>
        <v>0</v>
      </c>
      <c r="Q9" s="73"/>
      <c r="R9" s="139"/>
      <c r="S9" s="546"/>
      <c r="T9" s="546"/>
    </row>
    <row r="10" spans="2:20" ht="30" customHeight="1" x14ac:dyDescent="0.25">
      <c r="B10" s="155" t="s">
        <v>321</v>
      </c>
      <c r="C10" s="73"/>
      <c r="D10" s="92">
        <f>COUNTIF(LF!F16:F1115,"NS")</f>
        <v>0</v>
      </c>
      <c r="E10" s="73"/>
      <c r="F10" s="139"/>
      <c r="G10" s="139"/>
      <c r="H10" s="92">
        <f>COUNTIF(Oncho!G16:G1115,"NS")</f>
        <v>0</v>
      </c>
      <c r="I10" s="72"/>
      <c r="J10" s="92">
        <f>COUNTIF(Schisto!H18:H1117,"NS")</f>
        <v>0</v>
      </c>
      <c r="K10" s="72"/>
      <c r="L10" s="139"/>
      <c r="M10" s="139"/>
      <c r="N10" s="92">
        <f>COUNTIF(STH!H18:H1117,"NS")</f>
        <v>0</v>
      </c>
      <c r="O10" s="72"/>
      <c r="P10" s="92">
        <f>COUNTIF(Trachoma!F21:F1120,"NS")</f>
        <v>0</v>
      </c>
      <c r="Q10" s="73"/>
      <c r="R10" s="139"/>
      <c r="S10" s="546"/>
      <c r="T10" s="546"/>
    </row>
    <row r="11" spans="2:20" ht="30" customHeight="1" x14ac:dyDescent="0.25">
      <c r="B11" s="154" t="s">
        <v>320</v>
      </c>
      <c r="C11" s="73"/>
      <c r="D11" s="92">
        <f>COUNTIF(LF!F16:F1115,"NS")+(COUNTIF(LF!F16:F1115,0)+COUNTIF(LF!F16:F1115,1)+COUNTIF(LF!F16:F1115,100)+COUNTIF(LF!F16:F1115,"Pending"))</f>
        <v>0</v>
      </c>
      <c r="E11" s="73"/>
      <c r="F11" s="139"/>
      <c r="G11" s="139"/>
      <c r="H11" s="92">
        <f>COUNTIF(Oncho!G16:G1115,0)+(COUNTIF(Oncho!G16:G1115,"NS")+COUNTIF(Oncho!G16:G1115,1)+COUNTIF(Oncho!G16:G1115,100)+COUNTIF(Oncho!G16:G1115,"Pending"))</f>
        <v>0</v>
      </c>
      <c r="I11" s="73"/>
      <c r="J11" s="92">
        <f>COUNTIF(Schisto!H18:H1117,0)+COUNTIF(Schisto!H18:H1117,"NS")+COUNTIF(Schisto!H18:H1117,1)+COUNTIF(Schisto!H18:H1117,2)+COUNTIF(Schisto!H18:H1117,"2A")+COUNTIF(Schisto!H18:H1117,3)+COUNTIF(Schisto!H18:H1117,"3A")+COUNTIF(Schisto!H18:H1117,10)+COUNTIF(Schisto!H18:H1117,20)+COUNTIF(Schisto!H18:H1117,30)+COUNTIF(Schisto!H18:H1117,40)+COUNTIF(Schisto!H18:H1117,100)+COUNTIF(Schisto!H18:H1117,"Pending")</f>
        <v>0</v>
      </c>
      <c r="K11" s="73"/>
      <c r="L11" s="139"/>
      <c r="M11" s="139"/>
      <c r="N11" s="92">
        <f>(COUNTIF(STH!H18:H1117,0)+COUNTIF(STH!H18:H1117,"NS")+COUNTIF(STH!H18:H1117,1)+COUNTIF(STH!H18:H1117,2)+COUNTIF(STH!H18:H1117,3)+COUNTIF(STH!H18:H1117,10)+COUNTIF(STH!H18:H1117,20)+COUNTIF(STH!H18:H1117,30)+COUNTIF(STH!H18:H1117,40)+COUNTIF(STH!H18:H1117,100)+COUNTIF(STH!H18:H1117,"Pending"))</f>
        <v>0</v>
      </c>
      <c r="O11" s="73"/>
      <c r="P11" s="92">
        <f>(COUNTIF(Trachoma!F21:F1120,0)+COUNTIF(Trachoma!F21:F1120,"NS")+COUNTIF(Trachoma!F21:F1120,1)+COUNTIF(Trachoma!F21:F1120,2)+COUNTIF(Trachoma!F21:F1120,3)+COUNTIF(Trachoma!F21:F1120,4)+COUNTIF(Trachoma!F21:F1120,5)+COUNTIF(Trachoma!F21:F1120,100)+COUNTIF(Trachoma!F21:F1120,"Pending"))</f>
        <v>0</v>
      </c>
      <c r="Q11" s="73"/>
      <c r="R11" s="139"/>
      <c r="S11" s="546"/>
      <c r="T11" s="546"/>
    </row>
    <row r="12" spans="2:20" ht="30" customHeight="1" x14ac:dyDescent="0.25">
      <c r="B12" s="155" t="s">
        <v>322</v>
      </c>
      <c r="C12" s="73"/>
      <c r="D12" s="92">
        <f>(COUNTIF(LF!F16:F1115,0)+COUNTIF(LF!F16:F1115,"NS")+COUNTIF(LF!F16:F1115,100))</f>
        <v>0</v>
      </c>
      <c r="E12" s="73"/>
      <c r="F12" s="139"/>
      <c r="G12" s="139"/>
      <c r="H12" s="92">
        <f>(COUNTIF(Oncho!G16:G1115,0)+COUNTIF(Oncho!G16:G1115,"NS")+COUNTIF(Oncho!G16:G1115,100))</f>
        <v>0</v>
      </c>
      <c r="I12" s="73"/>
      <c r="J12" s="92">
        <f>(COUNTIF(Schisto!H18:H1117,0)+COUNTIF(Schisto!H18:H1117,"NS")+COUNTIF(Schisto!H18:H1117,100))</f>
        <v>0</v>
      </c>
      <c r="K12" s="73"/>
      <c r="L12" s="139"/>
      <c r="M12" s="139"/>
      <c r="N12" s="92">
        <f>(COUNTIF(STH!H18:H1117,0)+COUNTIF(STH!H18:H1117,1)+COUNTIF(STH!H18:H1117,"NS")+COUNTIF(STH!H18:H1117,100))</f>
        <v>0</v>
      </c>
      <c r="O12" s="73"/>
      <c r="P12" s="92">
        <f>(COUNTIF(Trachoma!F21:F1120,0)+COUNTIF(Trachoma!F21:F1120,2)+COUNTIF(Trachoma!F21:F1120,3)+COUNTIF(Trachoma!F21:F1120,"NS")+COUNTIF(Trachoma!F21:F1120,100))</f>
        <v>0</v>
      </c>
      <c r="Q12" s="73"/>
      <c r="R12" s="139"/>
      <c r="S12" s="546"/>
      <c r="T12" s="546"/>
    </row>
    <row r="13" spans="2:20" ht="30" customHeight="1" x14ac:dyDescent="0.25">
      <c r="B13" s="154" t="s">
        <v>323</v>
      </c>
      <c r="C13" s="73"/>
      <c r="D13" s="92">
        <f>(COUNTIF(LF!F16:F1115,1)+COUNTIF(LF!F16:F1115,"Pending"))</f>
        <v>0</v>
      </c>
      <c r="E13" s="73"/>
      <c r="F13" s="139"/>
      <c r="G13" s="139"/>
      <c r="H13" s="92">
        <f>(COUNTIF(Oncho!G16:G1115,1)+COUNTIF(Oncho!G16:G1115,"Pending"))</f>
        <v>0</v>
      </c>
      <c r="I13" s="72"/>
      <c r="J13" s="92">
        <f>(COUNTIF(Schisto!H18:H1117,"&gt;0")+COUNTIF(Schisto!H18:H1117,"Pending")+COUNTIF(Schisto!H18:H1117,"2A")+COUNTIF(Schisto!H18:H1117,"3A"))-COUNTIF(Schisto!H18:H1117,"&gt;49")-COUNTIF(Schisto!H18:H1117,10)</f>
        <v>0</v>
      </c>
      <c r="K13" s="72"/>
      <c r="L13" s="139"/>
      <c r="M13" s="139"/>
      <c r="N13" s="92">
        <f>(COUNTIF(STH!H18:H1117,"&gt;0")+COUNTIF(STH!H18:H1117,"Pending"))-COUNTIF(STH!H18:H1117,"&gt;49")-COUNTIF(STH!H18:H1117,1)</f>
        <v>0</v>
      </c>
      <c r="O13" s="72"/>
      <c r="P13" s="92">
        <f>(COUNTIF(Trachoma!F21:F1120,"&gt;3")+COUNTIF(Trachoma!F21:F1120,1)+COUNTIF(Trachoma!F21:F1120,"Pending"))-(COUNTIF(Trachoma!F21:F1120,100))</f>
        <v>0</v>
      </c>
      <c r="Q13" s="73"/>
      <c r="R13" s="139"/>
      <c r="S13" s="546"/>
      <c r="T13" s="546"/>
    </row>
    <row r="14" spans="2:20" ht="30" customHeight="1" x14ac:dyDescent="0.25">
      <c r="B14" s="155" t="s">
        <v>324</v>
      </c>
      <c r="C14" s="73"/>
      <c r="D14" s="92">
        <f>COUNTIF(LF!F16:F1115,"Pending")</f>
        <v>0</v>
      </c>
      <c r="E14" s="73"/>
      <c r="F14" s="139"/>
      <c r="G14" s="139"/>
      <c r="H14" s="92">
        <f>COUNTIF(Oncho!G16:G1115,"Pending")</f>
        <v>0</v>
      </c>
      <c r="I14" s="72"/>
      <c r="J14" s="92">
        <f>COUNTIF(Schisto!H18:H1117,"Pending")</f>
        <v>0</v>
      </c>
      <c r="K14" s="72"/>
      <c r="L14" s="139"/>
      <c r="M14" s="139"/>
      <c r="N14" s="92">
        <f>COUNTIF(STH!H18:H1117,"Pending")</f>
        <v>0</v>
      </c>
      <c r="O14" s="72"/>
      <c r="P14" s="92">
        <f>COUNTIF(Trachoma!F21:F1120,"Pending")</f>
        <v>0</v>
      </c>
      <c r="Q14" s="73"/>
      <c r="R14" s="139"/>
      <c r="S14" s="546"/>
      <c r="T14" s="546"/>
    </row>
    <row r="15" spans="2:20" ht="30" customHeight="1" x14ac:dyDescent="0.25">
      <c r="B15" s="154" t="s">
        <v>373</v>
      </c>
      <c r="C15" s="73"/>
      <c r="D15" s="92">
        <f>COUNTIF(LF!F16:F1115,"100")</f>
        <v>0</v>
      </c>
      <c r="E15" s="73"/>
      <c r="F15" s="139"/>
      <c r="G15" s="139"/>
      <c r="H15" s="92">
        <f>COUNTIF(Oncho!G16:G1115,"100")</f>
        <v>0</v>
      </c>
      <c r="I15" s="72"/>
      <c r="J15" s="92">
        <f>COUNTIF(Schisto!H18:H1117,"100")</f>
        <v>0</v>
      </c>
      <c r="K15" s="72"/>
      <c r="L15" s="139"/>
      <c r="M15" s="139"/>
      <c r="N15" s="92">
        <f>COUNTIF(STH!H18:H1117,"100")</f>
        <v>0</v>
      </c>
      <c r="O15" s="72"/>
      <c r="P15" s="92">
        <f>COUNTIF(Trachoma!F21:F1120,"100")</f>
        <v>0</v>
      </c>
      <c r="Q15" s="73"/>
      <c r="R15" s="139"/>
      <c r="S15" s="546"/>
      <c r="T15" s="546"/>
    </row>
    <row r="16" spans="2:20" ht="30" customHeight="1" x14ac:dyDescent="0.25">
      <c r="B16" s="142" t="s">
        <v>407</v>
      </c>
      <c r="C16" s="88"/>
      <c r="D16" s="89"/>
      <c r="E16" s="89"/>
      <c r="F16" s="89"/>
      <c r="G16" s="89"/>
      <c r="H16" s="89"/>
      <c r="I16" s="89"/>
      <c r="J16" s="89"/>
      <c r="K16" s="89"/>
      <c r="L16" s="89"/>
      <c r="M16" s="89"/>
      <c r="N16" s="89"/>
      <c r="O16" s="89"/>
      <c r="P16" s="89"/>
      <c r="Q16" s="89"/>
      <c r="R16" s="89"/>
      <c r="S16" s="89"/>
      <c r="T16" s="546"/>
    </row>
    <row r="17" spans="2:20" ht="30" customHeight="1" x14ac:dyDescent="0.25">
      <c r="B17" s="154" t="s">
        <v>432</v>
      </c>
      <c r="C17" s="74"/>
      <c r="D17" s="93">
        <f>LF!AE15</f>
        <v>0</v>
      </c>
      <c r="E17" s="74"/>
      <c r="F17" s="93">
        <f>Oncho!AB15</f>
        <v>0</v>
      </c>
      <c r="G17" s="93">
        <f>Oncho!BA15</f>
        <v>0</v>
      </c>
      <c r="H17" s="93">
        <f>'Detailed Summary'!T8</f>
        <v>0</v>
      </c>
      <c r="I17" s="74"/>
      <c r="J17" s="93">
        <f>Schisto!AI17</f>
        <v>0</v>
      </c>
      <c r="K17" s="74"/>
      <c r="L17" s="93">
        <f>STH!AK17</f>
        <v>0</v>
      </c>
      <c r="M17" s="93">
        <f>STH!BS17</f>
        <v>0</v>
      </c>
      <c r="N17" s="93">
        <f>'Detailed Summary'!AP8</f>
        <v>0</v>
      </c>
      <c r="O17" s="74"/>
      <c r="P17" s="93">
        <f>Trachoma!AK20</f>
        <v>0</v>
      </c>
      <c r="Q17" s="74"/>
      <c r="R17" s="93">
        <f>'Detailed Summary'!BU8</f>
        <v>0</v>
      </c>
      <c r="S17" s="546"/>
      <c r="T17" s="546"/>
    </row>
    <row r="18" spans="2:20" ht="30" customHeight="1" x14ac:dyDescent="0.25">
      <c r="B18" s="155" t="s">
        <v>433</v>
      </c>
      <c r="C18" s="75"/>
      <c r="D18" s="93">
        <f>LF!AH15</f>
        <v>0</v>
      </c>
      <c r="E18" s="75"/>
      <c r="F18" s="93">
        <f>Oncho!AE15</f>
        <v>0</v>
      </c>
      <c r="G18" s="93">
        <f>Oncho!BD15</f>
        <v>0</v>
      </c>
      <c r="H18" s="93">
        <f>'Detailed Summary'!V8</f>
        <v>0</v>
      </c>
      <c r="I18" s="75"/>
      <c r="J18" s="93">
        <f>Schisto!AN17</f>
        <v>0</v>
      </c>
      <c r="K18" s="75"/>
      <c r="L18" s="93">
        <f>STH!AQ17</f>
        <v>0</v>
      </c>
      <c r="M18" s="93">
        <f>STH!BY17</f>
        <v>0</v>
      </c>
      <c r="N18" s="93">
        <f>'Detailed Summary'!AU8</f>
        <v>0</v>
      </c>
      <c r="O18" s="75"/>
      <c r="P18" s="93">
        <f>Trachoma!AN20</f>
        <v>0</v>
      </c>
      <c r="Q18" s="75"/>
      <c r="R18" s="93">
        <f>'Detailed Summary'!BW8</f>
        <v>0</v>
      </c>
      <c r="S18" s="546"/>
      <c r="T18" s="546"/>
    </row>
    <row r="19" spans="2:20" ht="30" customHeight="1" x14ac:dyDescent="0.25">
      <c r="B19" s="154" t="s">
        <v>434</v>
      </c>
      <c r="C19" s="76"/>
      <c r="D19" s="92">
        <f>LF!AR15</f>
        <v>0</v>
      </c>
      <c r="E19" s="76"/>
      <c r="F19" s="92">
        <f>Oncho!AK15</f>
        <v>0</v>
      </c>
      <c r="G19" s="92">
        <f>Oncho!BJ15</f>
        <v>0</v>
      </c>
      <c r="H19" s="92">
        <f>'Detailed Summary'!AB8</f>
        <v>0</v>
      </c>
      <c r="I19" s="76"/>
      <c r="J19" s="92">
        <f>Schisto!AX17</f>
        <v>0</v>
      </c>
      <c r="K19" s="76"/>
      <c r="L19" s="92">
        <f>STH!BC17</f>
        <v>0</v>
      </c>
      <c r="M19" s="92">
        <f>STH!CK17</f>
        <v>0</v>
      </c>
      <c r="N19" s="92">
        <f>'Detailed Summary'!BG8</f>
        <v>0</v>
      </c>
      <c r="O19" s="76"/>
      <c r="P19" s="92">
        <f>Trachoma!AX20</f>
        <v>0</v>
      </c>
      <c r="Q19" s="76"/>
      <c r="R19" s="92">
        <f>'Detailed Summary'!CC8</f>
        <v>0</v>
      </c>
      <c r="S19" s="546"/>
      <c r="T19" s="546"/>
    </row>
    <row r="20" spans="2:20" ht="30" customHeight="1" x14ac:dyDescent="0.25">
      <c r="B20" s="142" t="s">
        <v>408</v>
      </c>
      <c r="C20" s="88"/>
      <c r="D20" s="89"/>
      <c r="E20" s="89"/>
      <c r="F20" s="89"/>
      <c r="G20" s="89"/>
      <c r="H20" s="89"/>
      <c r="I20" s="89"/>
      <c r="J20" s="89"/>
      <c r="K20" s="89"/>
      <c r="L20" s="89"/>
      <c r="M20" s="89"/>
      <c r="N20" s="89"/>
      <c r="O20" s="89"/>
      <c r="P20" s="89"/>
      <c r="Q20" s="89"/>
      <c r="R20" s="89"/>
      <c r="S20" s="89"/>
      <c r="T20" s="546"/>
    </row>
    <row r="21" spans="2:20" ht="30" customHeight="1" x14ac:dyDescent="0.25">
      <c r="B21" s="154" t="s">
        <v>326</v>
      </c>
      <c r="C21" s="74"/>
      <c r="D21" s="93">
        <f>LF!AF15</f>
        <v>0</v>
      </c>
      <c r="E21" s="74"/>
      <c r="F21" s="93">
        <f>Oncho!AC15</f>
        <v>0</v>
      </c>
      <c r="G21" s="93">
        <f>Oncho!BB15</f>
        <v>0</v>
      </c>
      <c r="H21" s="93">
        <f>'Detailed Summary'!U8</f>
        <v>0</v>
      </c>
      <c r="I21" s="74"/>
      <c r="J21" s="93">
        <f>Schisto!AJ17</f>
        <v>0</v>
      </c>
      <c r="K21" s="74"/>
      <c r="L21" s="93">
        <f>STH!AL17</f>
        <v>0</v>
      </c>
      <c r="M21" s="93">
        <f>STH!BT17</f>
        <v>0</v>
      </c>
      <c r="N21" s="93">
        <f>'Detailed Summary'!AQ8</f>
        <v>0</v>
      </c>
      <c r="O21" s="74"/>
      <c r="P21" s="93">
        <f>Trachoma!AL20</f>
        <v>0</v>
      </c>
      <c r="Q21" s="74"/>
      <c r="R21" s="93">
        <f>'Detailed Summary'!BV8</f>
        <v>0</v>
      </c>
      <c r="S21" s="546"/>
      <c r="T21" s="546"/>
    </row>
    <row r="22" spans="2:20" ht="30" customHeight="1" x14ac:dyDescent="0.25">
      <c r="B22" s="155" t="s">
        <v>332</v>
      </c>
      <c r="C22" s="76"/>
      <c r="D22" s="92">
        <f>LF!AI15</f>
        <v>0</v>
      </c>
      <c r="E22" s="76"/>
      <c r="F22" s="92">
        <f>Oncho!AF15</f>
        <v>0</v>
      </c>
      <c r="G22" s="92">
        <f>Oncho!BE15</f>
        <v>0</v>
      </c>
      <c r="H22" s="92">
        <f>'Detailed Summary'!W8</f>
        <v>0</v>
      </c>
      <c r="I22" s="76"/>
      <c r="J22" s="92">
        <f>Schisto!AO17</f>
        <v>0</v>
      </c>
      <c r="K22" s="76"/>
      <c r="L22" s="92">
        <f>STH!AR17</f>
        <v>0</v>
      </c>
      <c r="M22" s="92">
        <f>STH!BZ17</f>
        <v>0</v>
      </c>
      <c r="N22" s="92">
        <f>'Detailed Summary'!AV8</f>
        <v>0</v>
      </c>
      <c r="O22" s="76"/>
      <c r="P22" s="92">
        <f>Trachoma!AO20</f>
        <v>0</v>
      </c>
      <c r="Q22" s="76"/>
      <c r="R22" s="92">
        <f>'Detailed Summary'!BX8</f>
        <v>0</v>
      </c>
      <c r="S22" s="546"/>
      <c r="T22" s="546"/>
    </row>
    <row r="23" spans="2:20" ht="30" customHeight="1" x14ac:dyDescent="0.25">
      <c r="B23" s="154" t="s">
        <v>435</v>
      </c>
      <c r="C23" s="76"/>
      <c r="D23" s="92">
        <f>COUNTIFS(LF!AC16:AC1115,"&lt;6",LF!AC16:AC1115,"&gt;0",LF!AR16:AR1115,"Yes")</f>
        <v>0</v>
      </c>
      <c r="E23" s="76"/>
      <c r="F23" s="92">
        <f>COUNTIFS(Oncho!Z16:Z1115,"&gt;0",Oncho!Z16:Z1115,"&lt;6",Oncho!AK16:AK1115,"=Yes")</f>
        <v>0</v>
      </c>
      <c r="G23" s="92">
        <f>COUNTIFS(Oncho!AY16:AY1115,"&gt;0",Oncho!AY16:AY1115,"&lt;6",Oncho!BJ16:BJ1115,"Yes")</f>
        <v>0</v>
      </c>
      <c r="H23" s="92">
        <f>COUNTIFS('Detailed Summary'!W9:W1108,"&gt;0",'Detailed Summary'!AB9:AB1108,"&gt;0")</f>
        <v>0</v>
      </c>
      <c r="I23" s="76"/>
      <c r="J23" s="92">
        <f>COUNTIFS(Schisto!AG18:AG1117,"&lt;6",Schisto!AG18:AG1117,"&gt;0",Schisto!AX18:AX1117,"Yes")</f>
        <v>0</v>
      </c>
      <c r="K23" s="76"/>
      <c r="L23" s="92">
        <f>COUNTIFS(STH!AI18:AI1117,"&gt;0",STH!AI18:AI1117,"&lt;6",STH!BC18:BC1117,"=Yes")</f>
        <v>0</v>
      </c>
      <c r="M23" s="92">
        <f>COUNTIFS(STH!BQ18:BQ1117,"&gt;0",STH!BQ18:BQ1117,"&lt;6",STH!CK18:CK1117,"=Yes")</f>
        <v>0</v>
      </c>
      <c r="N23" s="92">
        <f>COUNTIFS('Detailed Summary'!AV9:AV1108,"&gt;0",'Detailed Summary'!BG9:BG1108,"&gt;0")</f>
        <v>0</v>
      </c>
      <c r="O23" s="76"/>
      <c r="P23" s="92">
        <f>COUNTIFS(Trachoma!AI21:AI1120,"&gt;0",Trachoma!AI21:AI1120,"&lt;6",Trachoma!AX21:AX1120,"Yes")</f>
        <v>0</v>
      </c>
      <c r="Q23" s="76"/>
      <c r="R23" s="92">
        <f>COUNTIFS('Detailed Summary'!BX9:BX1108,"&gt;0",'Detailed Summary'!CC9:CC1108,"&gt;0")</f>
        <v>0</v>
      </c>
      <c r="S23" s="546"/>
      <c r="T23" s="546"/>
    </row>
    <row r="24" spans="2:20" ht="25.5" customHeight="1" x14ac:dyDescent="0.25">
      <c r="B24" s="156"/>
      <c r="C24" s="53"/>
      <c r="D24" s="91"/>
      <c r="E24" s="53"/>
      <c r="F24" s="91"/>
      <c r="G24" s="91"/>
      <c r="H24" s="91"/>
      <c r="I24" s="53"/>
      <c r="J24" s="91"/>
      <c r="K24" s="53"/>
      <c r="L24" s="91"/>
      <c r="M24" s="91"/>
      <c r="N24" s="91"/>
      <c r="O24" s="53"/>
      <c r="P24" s="91"/>
      <c r="Q24" s="53"/>
      <c r="R24" s="91"/>
    </row>
    <row r="25" spans="2:20" ht="30.75" customHeight="1" thickBot="1" x14ac:dyDescent="0.3">
      <c r="B25" s="157" t="s">
        <v>337</v>
      </c>
      <c r="C25" s="53"/>
      <c r="D25" s="89"/>
      <c r="E25" s="89"/>
      <c r="F25" s="89"/>
      <c r="G25" s="89"/>
      <c r="H25" s="89"/>
      <c r="I25" s="89"/>
      <c r="J25" s="89"/>
      <c r="K25" s="89"/>
      <c r="L25" s="89"/>
      <c r="M25" s="89"/>
      <c r="N25" s="89"/>
      <c r="O25" s="89"/>
      <c r="P25" s="89"/>
      <c r="Q25" s="89"/>
      <c r="R25" s="89"/>
      <c r="S25" s="546"/>
      <c r="T25" s="546"/>
    </row>
    <row r="26" spans="2:20" ht="30" customHeight="1" thickTop="1" x14ac:dyDescent="0.25">
      <c r="B26" s="154" t="s">
        <v>475</v>
      </c>
      <c r="C26" s="77"/>
      <c r="D26" s="93">
        <f>LF!M14</f>
        <v>0</v>
      </c>
      <c r="E26" s="77"/>
      <c r="F26" s="139"/>
      <c r="G26" s="139"/>
      <c r="H26" s="93">
        <f>Oncho!K14</f>
        <v>0</v>
      </c>
      <c r="I26" s="77"/>
      <c r="J26" s="93">
        <f>Schisto!P16</f>
        <v>0</v>
      </c>
      <c r="K26" s="77"/>
      <c r="L26" s="139"/>
      <c r="M26" s="139"/>
      <c r="N26" s="93">
        <f>STH!P16</f>
        <v>0</v>
      </c>
      <c r="O26" s="77"/>
      <c r="P26" s="93">
        <f>Trachoma!Q19</f>
        <v>0</v>
      </c>
      <c r="Q26" s="77"/>
      <c r="R26" s="93">
        <f>'Detailed Summary'!BT7</f>
        <v>0</v>
      </c>
      <c r="S26" s="546"/>
      <c r="T26" s="546"/>
    </row>
    <row r="27" spans="2:20" ht="30" customHeight="1" x14ac:dyDescent="0.25">
      <c r="B27" s="155" t="s">
        <v>508</v>
      </c>
      <c r="C27" s="77"/>
      <c r="D27" s="93">
        <f>LF!N14</f>
        <v>0</v>
      </c>
      <c r="E27" s="77"/>
      <c r="F27" s="139"/>
      <c r="G27" s="139"/>
      <c r="H27" s="93">
        <f>Oncho!L14</f>
        <v>0</v>
      </c>
      <c r="I27" s="77"/>
      <c r="J27" s="93">
        <f>Schisto!Q16</f>
        <v>0</v>
      </c>
      <c r="K27" s="77"/>
      <c r="L27" s="139"/>
      <c r="M27" s="139"/>
      <c r="N27" s="92">
        <f>STH!Q16</f>
        <v>0</v>
      </c>
      <c r="O27" s="77"/>
      <c r="P27" s="139"/>
      <c r="Q27" s="77"/>
      <c r="R27" s="139"/>
      <c r="S27" s="546"/>
      <c r="T27" s="546"/>
    </row>
    <row r="28" spans="2:20" ht="30" customHeight="1" x14ac:dyDescent="0.25">
      <c r="B28" s="154" t="s">
        <v>476</v>
      </c>
      <c r="C28" s="77"/>
      <c r="D28" s="139"/>
      <c r="E28" s="77"/>
      <c r="F28" s="139"/>
      <c r="G28" s="139"/>
      <c r="H28" s="139"/>
      <c r="I28" s="77"/>
      <c r="J28" s="139"/>
      <c r="K28" s="77"/>
      <c r="L28" s="139"/>
      <c r="M28" s="139"/>
      <c r="N28" s="92">
        <f>STH!R16</f>
        <v>0</v>
      </c>
      <c r="O28" s="77"/>
      <c r="P28" s="139"/>
      <c r="Q28" s="77"/>
      <c r="R28" s="139"/>
      <c r="S28" s="546"/>
      <c r="T28" s="546"/>
    </row>
    <row r="29" spans="2:20" ht="30" customHeight="1" x14ac:dyDescent="0.25">
      <c r="B29" s="155" t="s">
        <v>524</v>
      </c>
      <c r="C29" s="77"/>
      <c r="D29" s="139"/>
      <c r="E29" s="77"/>
      <c r="F29" s="139"/>
      <c r="G29" s="139"/>
      <c r="H29" s="139"/>
      <c r="I29" s="77"/>
      <c r="J29" s="93">
        <f>Schisto!R16</f>
        <v>0</v>
      </c>
      <c r="K29" s="77"/>
      <c r="L29" s="139"/>
      <c r="M29" s="139"/>
      <c r="N29" s="93">
        <f>STH!S16</f>
        <v>0</v>
      </c>
      <c r="O29" s="77"/>
      <c r="P29" s="139"/>
      <c r="Q29" s="77"/>
      <c r="R29" s="139"/>
      <c r="S29" s="546"/>
      <c r="T29" s="546"/>
    </row>
    <row r="30" spans="2:20" ht="30" customHeight="1" x14ac:dyDescent="0.25">
      <c r="B30" s="154" t="s">
        <v>477</v>
      </c>
      <c r="C30" s="77"/>
      <c r="D30" s="139"/>
      <c r="E30" s="77"/>
      <c r="F30" s="139"/>
      <c r="G30" s="139"/>
      <c r="H30" s="139"/>
      <c r="I30" s="77"/>
      <c r="J30" s="92">
        <f>Schisto!S16</f>
        <v>0</v>
      </c>
      <c r="K30" s="77"/>
      <c r="L30" s="139"/>
      <c r="M30" s="139"/>
      <c r="N30" s="92">
        <f>STH!T16</f>
        <v>0</v>
      </c>
      <c r="O30" s="77"/>
      <c r="P30" s="139"/>
      <c r="Q30" s="77"/>
      <c r="R30" s="139"/>
      <c r="S30" s="546"/>
      <c r="T30" s="546"/>
    </row>
    <row r="31" spans="2:20" ht="30" customHeight="1" x14ac:dyDescent="0.25">
      <c r="B31" s="155" t="s">
        <v>374</v>
      </c>
      <c r="C31" s="77"/>
      <c r="D31" s="93">
        <f>LF!O14</f>
        <v>0</v>
      </c>
      <c r="E31" s="77"/>
      <c r="F31" s="139"/>
      <c r="G31" s="139"/>
      <c r="H31" s="93">
        <f>Oncho!M14</f>
        <v>0</v>
      </c>
      <c r="I31" s="77"/>
      <c r="J31" s="93">
        <f>Schisto!T16</f>
        <v>0</v>
      </c>
      <c r="K31" s="77"/>
      <c r="L31" s="139"/>
      <c r="M31" s="139"/>
      <c r="N31" s="93">
        <f>STH!U16</f>
        <v>0</v>
      </c>
      <c r="O31" s="77"/>
      <c r="P31" s="93">
        <f>Trachoma!X19</f>
        <v>0</v>
      </c>
      <c r="Q31" s="77"/>
      <c r="R31" s="139"/>
      <c r="S31" s="546"/>
      <c r="T31" s="546"/>
    </row>
    <row r="32" spans="2:20" ht="30" customHeight="1" x14ac:dyDescent="0.25">
      <c r="B32" s="158" t="s">
        <v>407</v>
      </c>
      <c r="C32" s="88"/>
      <c r="D32" s="89"/>
      <c r="E32" s="89"/>
      <c r="F32" s="89"/>
      <c r="G32" s="89"/>
      <c r="H32" s="89"/>
      <c r="I32" s="89"/>
      <c r="J32" s="89"/>
      <c r="K32" s="89"/>
      <c r="L32" s="89"/>
      <c r="M32" s="89"/>
      <c r="N32" s="89"/>
      <c r="O32" s="89"/>
      <c r="P32" s="89"/>
      <c r="Q32" s="89"/>
      <c r="R32" s="89"/>
      <c r="S32" s="89"/>
      <c r="T32" s="546"/>
    </row>
    <row r="33" spans="2:20" ht="30" customHeight="1" x14ac:dyDescent="0.25">
      <c r="B33" s="154" t="s">
        <v>478</v>
      </c>
      <c r="C33" s="77"/>
      <c r="D33" s="93">
        <f>LF!AE14</f>
        <v>0</v>
      </c>
      <c r="E33" s="77"/>
      <c r="F33" s="93">
        <f>Oncho!AB14</f>
        <v>0</v>
      </c>
      <c r="G33" s="93">
        <f>Oncho!BA14</f>
        <v>0</v>
      </c>
      <c r="H33" s="93">
        <f>'Detailed Summary'!T7</f>
        <v>0</v>
      </c>
      <c r="I33" s="77"/>
      <c r="J33" s="93">
        <f>Schisto!AI16</f>
        <v>0</v>
      </c>
      <c r="K33" s="77"/>
      <c r="L33" s="93">
        <f>STH!AK16</f>
        <v>0</v>
      </c>
      <c r="M33" s="93">
        <f>STH!BS16</f>
        <v>0</v>
      </c>
      <c r="N33" s="93">
        <f>'Detailed Summary'!AP7</f>
        <v>0</v>
      </c>
      <c r="O33" s="77"/>
      <c r="P33" s="93">
        <f>Trachoma!AK19</f>
        <v>0</v>
      </c>
      <c r="Q33" s="77"/>
      <c r="R33" s="93">
        <f>'Detailed Summary'!BU7</f>
        <v>0</v>
      </c>
      <c r="S33" s="546"/>
      <c r="T33" s="546"/>
    </row>
    <row r="34" spans="2:20" ht="30" customHeight="1" x14ac:dyDescent="0.25">
      <c r="B34" s="155" t="s">
        <v>436</v>
      </c>
      <c r="C34" s="77"/>
      <c r="D34" s="93">
        <f>LF!AH14</f>
        <v>0</v>
      </c>
      <c r="E34" s="77"/>
      <c r="F34" s="93">
        <f>Oncho!AE14</f>
        <v>0</v>
      </c>
      <c r="G34" s="93">
        <f>Oncho!BD14</f>
        <v>0</v>
      </c>
      <c r="H34" s="93">
        <f>'Detailed Summary'!V7</f>
        <v>0</v>
      </c>
      <c r="I34" s="77"/>
      <c r="J34" s="93">
        <f>Schisto!AN16</f>
        <v>0</v>
      </c>
      <c r="K34" s="77"/>
      <c r="L34" s="93">
        <f>STH!AQ16</f>
        <v>0</v>
      </c>
      <c r="M34" s="93">
        <f>STH!BY16</f>
        <v>0</v>
      </c>
      <c r="N34" s="93">
        <f>'Detailed Summary'!AU7</f>
        <v>0</v>
      </c>
      <c r="O34" s="77"/>
      <c r="P34" s="93">
        <f>Trachoma!AN19</f>
        <v>0</v>
      </c>
      <c r="Q34" s="77"/>
      <c r="R34" s="93">
        <f>'Detailed Summary'!BW7</f>
        <v>0</v>
      </c>
      <c r="S34" s="546"/>
      <c r="T34" s="546"/>
    </row>
    <row r="35" spans="2:20" ht="30" customHeight="1" x14ac:dyDescent="0.25">
      <c r="B35" s="154" t="s">
        <v>414</v>
      </c>
      <c r="C35" s="77"/>
      <c r="D35" s="93">
        <f>LF!AJ14</f>
        <v>0</v>
      </c>
      <c r="E35" s="77"/>
      <c r="F35" s="139"/>
      <c r="G35" s="139"/>
      <c r="H35" s="139"/>
      <c r="I35" s="77"/>
      <c r="J35" s="139"/>
      <c r="K35" s="77"/>
      <c r="L35" s="93">
        <f>STH!AS16</f>
        <v>0</v>
      </c>
      <c r="M35" s="93">
        <f>STH!CA16</f>
        <v>0</v>
      </c>
      <c r="N35" s="93">
        <f>'Detailed Summary'!AW7</f>
        <v>0</v>
      </c>
      <c r="O35" s="77"/>
      <c r="P35" s="139"/>
      <c r="Q35" s="77"/>
      <c r="R35" s="139"/>
      <c r="S35" s="546"/>
      <c r="T35" s="546"/>
    </row>
    <row r="36" spans="2:20" ht="30" customHeight="1" x14ac:dyDescent="0.25">
      <c r="B36" s="155" t="s">
        <v>415</v>
      </c>
      <c r="C36" s="77"/>
      <c r="D36" s="93">
        <f>LF!AL14</f>
        <v>0</v>
      </c>
      <c r="E36" s="77"/>
      <c r="F36" s="139"/>
      <c r="G36" s="139"/>
      <c r="H36" s="139"/>
      <c r="I36" s="77"/>
      <c r="J36" s="93">
        <f>Schisto!AP16</f>
        <v>0</v>
      </c>
      <c r="K36" s="77"/>
      <c r="L36" s="93">
        <f>STH!AU16</f>
        <v>0</v>
      </c>
      <c r="M36" s="93">
        <f>STH!CC16</f>
        <v>0</v>
      </c>
      <c r="N36" s="93">
        <f>'Detailed Summary'!AY7</f>
        <v>0</v>
      </c>
      <c r="O36" s="77"/>
      <c r="P36" s="139"/>
      <c r="Q36" s="77"/>
      <c r="R36" s="139"/>
      <c r="S36" s="546"/>
      <c r="T36" s="546"/>
    </row>
    <row r="37" spans="2:20" ht="30" customHeight="1" x14ac:dyDescent="0.25">
      <c r="B37" s="154" t="s">
        <v>416</v>
      </c>
      <c r="C37" s="77"/>
      <c r="D37" s="139"/>
      <c r="E37" s="77"/>
      <c r="F37" s="139"/>
      <c r="G37" s="139"/>
      <c r="H37" s="139"/>
      <c r="I37" s="77"/>
      <c r="J37" s="139"/>
      <c r="K37" s="77"/>
      <c r="L37" s="93">
        <f>STH!AW16</f>
        <v>0</v>
      </c>
      <c r="M37" s="93">
        <f>STH!CE16</f>
        <v>0</v>
      </c>
      <c r="N37" s="93">
        <f>'Detailed Summary'!BA7</f>
        <v>0</v>
      </c>
      <c r="O37" s="77"/>
      <c r="P37" s="139"/>
      <c r="Q37" s="77"/>
      <c r="R37" s="139"/>
      <c r="S37" s="546"/>
      <c r="T37" s="546"/>
    </row>
    <row r="38" spans="2:20" ht="30" customHeight="1" x14ac:dyDescent="0.25">
      <c r="B38" s="155" t="s">
        <v>417</v>
      </c>
      <c r="C38" s="77"/>
      <c r="D38" s="93">
        <f>LF!AN14</f>
        <v>0</v>
      </c>
      <c r="E38" s="77"/>
      <c r="F38" s="93">
        <f>Oncho!AG14</f>
        <v>0</v>
      </c>
      <c r="G38" s="93">
        <f>Oncho!BF14</f>
        <v>0</v>
      </c>
      <c r="H38" s="93">
        <f>'Detailed Summary'!X7</f>
        <v>0</v>
      </c>
      <c r="I38" s="77"/>
      <c r="J38" s="93">
        <f>Schisto!AT16</f>
        <v>0</v>
      </c>
      <c r="K38" s="77"/>
      <c r="L38" s="93">
        <f>STH!AY16</f>
        <v>0</v>
      </c>
      <c r="M38" s="93">
        <f>STH!CG16</f>
        <v>0</v>
      </c>
      <c r="N38" s="93">
        <f>'Detailed Summary'!BC7</f>
        <v>0</v>
      </c>
      <c r="O38" s="77"/>
      <c r="P38" s="93">
        <f>Trachoma!AT19</f>
        <v>0</v>
      </c>
      <c r="Q38" s="77"/>
      <c r="R38" s="93">
        <f>'Detailed Summary'!BY7</f>
        <v>0</v>
      </c>
      <c r="S38" s="546"/>
      <c r="T38" s="546"/>
    </row>
    <row r="39" spans="2:20" ht="30" customHeight="1" x14ac:dyDescent="0.25">
      <c r="B39" s="154" t="s">
        <v>418</v>
      </c>
      <c r="C39" s="77"/>
      <c r="D39" s="93">
        <f>LF!AP14</f>
        <v>0</v>
      </c>
      <c r="E39" s="77"/>
      <c r="F39" s="93">
        <f>Oncho!AI14</f>
        <v>0</v>
      </c>
      <c r="G39" s="93">
        <f>Oncho!BH14</f>
        <v>0</v>
      </c>
      <c r="H39" s="93">
        <f>'Detailed Summary'!Z7</f>
        <v>0</v>
      </c>
      <c r="I39" s="77"/>
      <c r="J39" s="93">
        <f>Schisto!AV16</f>
        <v>0</v>
      </c>
      <c r="K39" s="77"/>
      <c r="L39" s="93">
        <f>STH!BA16</f>
        <v>0</v>
      </c>
      <c r="M39" s="93">
        <f>STH!CI16</f>
        <v>0</v>
      </c>
      <c r="N39" s="93">
        <f>'Detailed Summary'!BE7</f>
        <v>0</v>
      </c>
      <c r="O39" s="77"/>
      <c r="P39" s="93">
        <f>Trachoma!AV19</f>
        <v>0</v>
      </c>
      <c r="Q39" s="77"/>
      <c r="R39" s="93">
        <f>'Detailed Summary'!CA7</f>
        <v>0</v>
      </c>
      <c r="S39" s="546"/>
      <c r="T39" s="546"/>
    </row>
    <row r="40" spans="2:20" ht="30" customHeight="1" x14ac:dyDescent="0.25">
      <c r="B40" s="155" t="s">
        <v>437</v>
      </c>
      <c r="C40" s="77"/>
      <c r="D40" s="139"/>
      <c r="E40" s="77"/>
      <c r="F40" s="139"/>
      <c r="G40" s="139"/>
      <c r="H40" s="139"/>
      <c r="I40" s="77"/>
      <c r="J40" s="139"/>
      <c r="K40" s="77"/>
      <c r="L40" s="139"/>
      <c r="M40" s="139"/>
      <c r="N40" s="139"/>
      <c r="O40" s="77"/>
      <c r="P40" s="139"/>
      <c r="Q40" s="77"/>
      <c r="R40" s="93">
        <f>SUM(D34+F34+G34+J34+L34+M34+P34)</f>
        <v>0</v>
      </c>
      <c r="S40" s="546"/>
      <c r="T40" s="546"/>
    </row>
    <row r="41" spans="2:20" ht="30" customHeight="1" x14ac:dyDescent="0.25">
      <c r="B41" s="158" t="s">
        <v>408</v>
      </c>
      <c r="C41" s="88"/>
      <c r="D41" s="89"/>
      <c r="E41" s="89"/>
      <c r="F41" s="89"/>
      <c r="G41" s="89"/>
      <c r="H41" s="89"/>
      <c r="I41" s="89"/>
      <c r="J41" s="89"/>
      <c r="K41" s="89"/>
      <c r="L41" s="89"/>
      <c r="M41" s="89"/>
      <c r="N41" s="89"/>
      <c r="O41" s="89"/>
      <c r="P41" s="89"/>
      <c r="Q41" s="89"/>
      <c r="R41" s="89"/>
      <c r="S41" s="89"/>
      <c r="T41" s="546"/>
    </row>
    <row r="42" spans="2:20" ht="30" customHeight="1" x14ac:dyDescent="0.25">
      <c r="B42" s="154" t="s">
        <v>479</v>
      </c>
      <c r="C42" s="77"/>
      <c r="D42" s="93">
        <f>LF!AF14</f>
        <v>0</v>
      </c>
      <c r="E42" s="77"/>
      <c r="F42" s="93">
        <f>Oncho!AC14</f>
        <v>0</v>
      </c>
      <c r="G42" s="93">
        <f>Oncho!BB14</f>
        <v>0</v>
      </c>
      <c r="H42" s="93">
        <f>'Detailed Summary'!U7</f>
        <v>0</v>
      </c>
      <c r="I42" s="77"/>
      <c r="J42" s="93">
        <f>Schisto!AJ16</f>
        <v>0</v>
      </c>
      <c r="K42" s="77"/>
      <c r="L42" s="93">
        <f>STH!AL16</f>
        <v>0</v>
      </c>
      <c r="M42" s="93">
        <f>STH!BT16</f>
        <v>0</v>
      </c>
      <c r="N42" s="93">
        <f>'Detailed Summary'!AQ7</f>
        <v>0</v>
      </c>
      <c r="O42" s="77"/>
      <c r="P42" s="93">
        <f>Trachoma!AL19</f>
        <v>0</v>
      </c>
      <c r="Q42" s="77"/>
      <c r="R42" s="93">
        <f>'Detailed Summary'!BV7</f>
        <v>0</v>
      </c>
      <c r="S42" s="546"/>
      <c r="T42" s="546"/>
    </row>
    <row r="43" spans="2:20" ht="30" customHeight="1" x14ac:dyDescent="0.25">
      <c r="B43" s="155" t="s">
        <v>325</v>
      </c>
      <c r="C43" s="77"/>
      <c r="D43" s="93">
        <f>LF!AI14</f>
        <v>0</v>
      </c>
      <c r="E43" s="77"/>
      <c r="F43" s="93">
        <f>Oncho!AF14</f>
        <v>0</v>
      </c>
      <c r="G43" s="93">
        <f>Oncho!BE14</f>
        <v>0</v>
      </c>
      <c r="H43" s="93">
        <f>'Detailed Summary'!W7</f>
        <v>0</v>
      </c>
      <c r="I43" s="77"/>
      <c r="J43" s="93">
        <f>Schisto!AO16</f>
        <v>0</v>
      </c>
      <c r="K43" s="77"/>
      <c r="L43" s="93">
        <f>STH!AR16</f>
        <v>0</v>
      </c>
      <c r="M43" s="93">
        <f>STH!BZ16</f>
        <v>0</v>
      </c>
      <c r="N43" s="93">
        <f>'Detailed Summary'!AV7</f>
        <v>0</v>
      </c>
      <c r="O43" s="77"/>
      <c r="P43" s="93">
        <f>Trachoma!AO19</f>
        <v>0</v>
      </c>
      <c r="Q43" s="77"/>
      <c r="R43" s="93">
        <f>'Detailed Summary'!BX7</f>
        <v>0</v>
      </c>
      <c r="S43" s="546"/>
      <c r="T43" s="546"/>
    </row>
    <row r="44" spans="2:20" ht="30" customHeight="1" x14ac:dyDescent="0.25">
      <c r="B44" s="154" t="s">
        <v>327</v>
      </c>
      <c r="C44" s="77"/>
      <c r="D44" s="139"/>
      <c r="E44" s="77"/>
      <c r="F44" s="139"/>
      <c r="G44" s="139"/>
      <c r="H44" s="139"/>
      <c r="I44" s="77"/>
      <c r="J44" s="139"/>
      <c r="K44" s="77"/>
      <c r="L44" s="93">
        <f>STH!AM16</f>
        <v>0</v>
      </c>
      <c r="M44" s="93">
        <f>STH!BU16</f>
        <v>0</v>
      </c>
      <c r="N44" s="93">
        <f>'Detailed Summary'!AR7</f>
        <v>0</v>
      </c>
      <c r="O44" s="77"/>
      <c r="P44" s="139"/>
      <c r="Q44" s="77"/>
      <c r="R44" s="139"/>
      <c r="S44" s="546"/>
      <c r="T44" s="546"/>
    </row>
    <row r="45" spans="2:20" ht="30" customHeight="1" x14ac:dyDescent="0.25">
      <c r="B45" s="155" t="s">
        <v>330</v>
      </c>
      <c r="C45" s="77"/>
      <c r="D45" s="92">
        <f>LF!AK14</f>
        <v>0</v>
      </c>
      <c r="E45" s="77"/>
      <c r="F45" s="139"/>
      <c r="G45" s="139"/>
      <c r="H45" s="139"/>
      <c r="I45" s="77"/>
      <c r="J45" s="139"/>
      <c r="K45" s="77"/>
      <c r="L45" s="92">
        <f>STH!AT16</f>
        <v>0</v>
      </c>
      <c r="M45" s="92">
        <f>STH!CB16</f>
        <v>0</v>
      </c>
      <c r="N45" s="92">
        <f>'Detailed Summary'!AX7</f>
        <v>0</v>
      </c>
      <c r="O45" s="77"/>
      <c r="P45" s="139"/>
      <c r="Q45" s="77"/>
      <c r="R45" s="139"/>
      <c r="S45" s="546"/>
      <c r="T45" s="546"/>
    </row>
    <row r="46" spans="2:20" ht="30" customHeight="1" x14ac:dyDescent="0.25">
      <c r="B46" s="154" t="s">
        <v>328</v>
      </c>
      <c r="C46" s="77"/>
      <c r="D46" s="139"/>
      <c r="E46" s="77"/>
      <c r="F46" s="139"/>
      <c r="G46" s="139"/>
      <c r="H46" s="139"/>
      <c r="I46" s="77"/>
      <c r="J46" s="92">
        <f>Schisto!AK16</f>
        <v>0</v>
      </c>
      <c r="K46" s="77"/>
      <c r="L46" s="92">
        <f>STH!AN16</f>
        <v>0</v>
      </c>
      <c r="M46" s="92">
        <f>STH!BV16</f>
        <v>0</v>
      </c>
      <c r="N46" s="92">
        <f>'Detailed Summary'!AS7</f>
        <v>0</v>
      </c>
      <c r="O46" s="77"/>
      <c r="P46" s="139"/>
      <c r="Q46" s="77"/>
      <c r="R46" s="139"/>
      <c r="S46" s="546"/>
      <c r="T46" s="546"/>
    </row>
    <row r="47" spans="2:20" ht="30" customHeight="1" x14ac:dyDescent="0.25">
      <c r="B47" s="155" t="s">
        <v>331</v>
      </c>
      <c r="C47" s="77"/>
      <c r="D47" s="93">
        <f>LF!AM14</f>
        <v>0</v>
      </c>
      <c r="E47" s="77"/>
      <c r="F47" s="139"/>
      <c r="G47" s="139"/>
      <c r="H47" s="139"/>
      <c r="I47" s="77"/>
      <c r="J47" s="93">
        <f>Schisto!AQ16</f>
        <v>0</v>
      </c>
      <c r="K47" s="77"/>
      <c r="L47" s="93">
        <f>STH!AV16</f>
        <v>0</v>
      </c>
      <c r="M47" s="93">
        <f>STH!CD16</f>
        <v>0</v>
      </c>
      <c r="N47" s="93">
        <f>'Detailed Summary'!AZ7</f>
        <v>0</v>
      </c>
      <c r="O47" s="77"/>
      <c r="P47" s="139"/>
      <c r="Q47" s="77"/>
      <c r="R47" s="139"/>
      <c r="S47" s="546"/>
      <c r="T47" s="546"/>
    </row>
    <row r="48" spans="2:20" ht="30" customHeight="1" x14ac:dyDescent="0.25">
      <c r="B48" s="154" t="s">
        <v>329</v>
      </c>
      <c r="C48" s="77"/>
      <c r="D48" s="139"/>
      <c r="E48" s="77"/>
      <c r="F48" s="139"/>
      <c r="G48" s="139"/>
      <c r="H48" s="139"/>
      <c r="I48" s="77"/>
      <c r="J48" s="93">
        <f>Schisto!AL16</f>
        <v>0</v>
      </c>
      <c r="K48" s="77"/>
      <c r="L48" s="93">
        <f>STH!AO16</f>
        <v>0</v>
      </c>
      <c r="M48" s="93">
        <f>STH!BW16</f>
        <v>0</v>
      </c>
      <c r="N48" s="93">
        <f>'Detailed Summary'!AT7</f>
        <v>0</v>
      </c>
      <c r="O48" s="77"/>
      <c r="P48" s="139"/>
      <c r="Q48" s="77"/>
      <c r="R48" s="139"/>
      <c r="S48" s="546"/>
      <c r="T48" s="546"/>
    </row>
    <row r="49" spans="2:20" ht="30" customHeight="1" x14ac:dyDescent="0.25">
      <c r="B49" s="155" t="s">
        <v>364</v>
      </c>
      <c r="C49" s="77"/>
      <c r="D49" s="139"/>
      <c r="E49" s="77"/>
      <c r="F49" s="139"/>
      <c r="G49" s="139"/>
      <c r="H49" s="139"/>
      <c r="I49" s="77"/>
      <c r="J49" s="92">
        <f>Schisto!AS16</f>
        <v>0</v>
      </c>
      <c r="K49" s="77"/>
      <c r="L49" s="92">
        <f>STH!AX16</f>
        <v>0</v>
      </c>
      <c r="M49" s="92">
        <f>STH!CF16</f>
        <v>0</v>
      </c>
      <c r="N49" s="92">
        <f>'Detailed Summary'!BB7</f>
        <v>0</v>
      </c>
      <c r="O49" s="77"/>
      <c r="P49" s="139"/>
      <c r="Q49" s="77"/>
      <c r="R49" s="139"/>
      <c r="S49" s="546"/>
      <c r="T49" s="546"/>
    </row>
    <row r="50" spans="2:20" ht="30" customHeight="1" x14ac:dyDescent="0.25">
      <c r="B50" s="154" t="s">
        <v>438</v>
      </c>
      <c r="C50" s="77"/>
      <c r="D50" s="93">
        <f>LF!AO14</f>
        <v>0</v>
      </c>
      <c r="E50" s="77"/>
      <c r="F50" s="93">
        <f>Oncho!AH14</f>
        <v>0</v>
      </c>
      <c r="G50" s="93">
        <f>Oncho!BG14</f>
        <v>0</v>
      </c>
      <c r="H50" s="93">
        <f>'Detailed Summary'!Y7</f>
        <v>0</v>
      </c>
      <c r="I50" s="77"/>
      <c r="J50" s="93">
        <f>Schisto!AU16</f>
        <v>0</v>
      </c>
      <c r="K50" s="77"/>
      <c r="L50" s="93">
        <f>STH!AZ16</f>
        <v>0</v>
      </c>
      <c r="M50" s="93">
        <f>STH!CH16</f>
        <v>0</v>
      </c>
      <c r="N50" s="93">
        <f>'Detailed Summary'!BD7</f>
        <v>0</v>
      </c>
      <c r="O50" s="77"/>
      <c r="P50" s="93">
        <f>Trachoma!AU19</f>
        <v>0</v>
      </c>
      <c r="Q50" s="77"/>
      <c r="R50" s="93">
        <f>'Detailed Summary'!BZ7</f>
        <v>0</v>
      </c>
      <c r="S50" s="546"/>
      <c r="T50" s="546"/>
    </row>
    <row r="51" spans="2:20" ht="30" customHeight="1" x14ac:dyDescent="0.25">
      <c r="B51" s="155" t="s">
        <v>439</v>
      </c>
      <c r="C51" s="77"/>
      <c r="D51" s="93">
        <f>LF!AQ14</f>
        <v>0</v>
      </c>
      <c r="E51" s="77"/>
      <c r="F51" s="93">
        <f>Oncho!AJ14</f>
        <v>0</v>
      </c>
      <c r="G51" s="93">
        <f>Oncho!BI14</f>
        <v>0</v>
      </c>
      <c r="H51" s="93">
        <f>'Detailed Summary'!AA7</f>
        <v>0</v>
      </c>
      <c r="I51" s="77"/>
      <c r="J51" s="93">
        <f>Schisto!AW16</f>
        <v>0</v>
      </c>
      <c r="K51" s="77"/>
      <c r="L51" s="93">
        <f>STH!BB16</f>
        <v>0</v>
      </c>
      <c r="M51" s="93">
        <f>STH!CJ16</f>
        <v>0</v>
      </c>
      <c r="N51" s="93">
        <f>'Detailed Summary'!BF7</f>
        <v>0</v>
      </c>
      <c r="O51" s="77"/>
      <c r="P51" s="93">
        <f>Trachoma!AW19</f>
        <v>0</v>
      </c>
      <c r="Q51" s="77"/>
      <c r="R51" s="93">
        <f>'Detailed Summary'!CB7</f>
        <v>0</v>
      </c>
      <c r="S51" s="546"/>
      <c r="T51" s="546"/>
    </row>
    <row r="52" spans="2:20" ht="30" customHeight="1" x14ac:dyDescent="0.25">
      <c r="B52" s="154" t="s">
        <v>440</v>
      </c>
      <c r="C52" s="77"/>
      <c r="D52" s="139"/>
      <c r="E52" s="77"/>
      <c r="F52" s="139"/>
      <c r="G52" s="139"/>
      <c r="H52" s="139"/>
      <c r="I52" s="77"/>
      <c r="J52" s="139"/>
      <c r="K52" s="77"/>
      <c r="L52" s="139"/>
      <c r="M52" s="139"/>
      <c r="N52" s="139"/>
      <c r="O52" s="77"/>
      <c r="P52" s="139"/>
      <c r="Q52" s="77"/>
      <c r="R52" s="93">
        <f>SUM(D43+F43+G43+J43+L43+M43+P43)</f>
        <v>0</v>
      </c>
      <c r="S52" s="546"/>
      <c r="T52" s="546"/>
    </row>
    <row r="53" spans="2:20" ht="25.5" customHeight="1" x14ac:dyDescent="0.25">
      <c r="B53" s="156"/>
      <c r="C53" s="53"/>
      <c r="D53" s="91"/>
      <c r="E53" s="53"/>
      <c r="F53" s="91"/>
      <c r="G53" s="91"/>
      <c r="H53" s="91"/>
      <c r="I53" s="53"/>
      <c r="J53" s="91"/>
      <c r="K53" s="53"/>
      <c r="L53" s="91"/>
      <c r="M53" s="91"/>
      <c r="N53" s="91"/>
      <c r="O53" s="53"/>
      <c r="P53" s="91"/>
      <c r="Q53" s="53"/>
      <c r="R53" s="91"/>
    </row>
    <row r="54" spans="2:20" ht="30.75" customHeight="1" thickBot="1" x14ac:dyDescent="0.3">
      <c r="B54" s="157" t="s">
        <v>338</v>
      </c>
      <c r="C54" s="53"/>
      <c r="D54" s="89"/>
      <c r="E54" s="89"/>
      <c r="F54" s="89"/>
      <c r="G54" s="89"/>
      <c r="H54" s="89"/>
      <c r="I54" s="89"/>
      <c r="J54" s="89"/>
      <c r="K54" s="89"/>
      <c r="L54" s="89"/>
      <c r="M54" s="89"/>
      <c r="N54" s="89"/>
      <c r="O54" s="89"/>
      <c r="P54" s="89"/>
      <c r="Q54" s="89"/>
      <c r="R54" s="89"/>
      <c r="S54" s="546"/>
      <c r="T54" s="546"/>
    </row>
    <row r="55" spans="2:20" ht="30" customHeight="1" thickTop="1" x14ac:dyDescent="0.25">
      <c r="B55" s="158" t="s">
        <v>407</v>
      </c>
      <c r="C55" s="88"/>
      <c r="D55" s="89"/>
      <c r="E55" s="89"/>
      <c r="F55" s="89"/>
      <c r="G55" s="89"/>
      <c r="H55" s="89"/>
      <c r="I55" s="89"/>
      <c r="J55" s="89"/>
      <c r="K55" s="89"/>
      <c r="L55" s="89"/>
      <c r="M55" s="89"/>
      <c r="N55" s="89"/>
      <c r="O55" s="89"/>
      <c r="P55" s="89"/>
      <c r="Q55" s="89"/>
      <c r="R55" s="89"/>
      <c r="S55" s="89"/>
      <c r="T55" s="546"/>
    </row>
    <row r="56" spans="2:20" ht="30" customHeight="1" x14ac:dyDescent="0.25">
      <c r="B56" s="154" t="s">
        <v>441</v>
      </c>
      <c r="C56" s="78"/>
      <c r="D56" s="94" t="str">
        <f>IF(D13=0," ",(D18/D13))</f>
        <v xml:space="preserve"> </v>
      </c>
      <c r="E56" s="78"/>
      <c r="F56" s="94" t="str">
        <f>IF(H13=0," ",(F18/H13))</f>
        <v xml:space="preserve"> </v>
      </c>
      <c r="G56" s="94" t="str">
        <f>IF(H13=0," ",(G18/H13))</f>
        <v xml:space="preserve"> </v>
      </c>
      <c r="H56" s="94" t="str">
        <f>IF(H13=0," ",(H18/H13))</f>
        <v xml:space="preserve"> </v>
      </c>
      <c r="I56" s="78"/>
      <c r="J56" s="94" t="str">
        <f>IF(J13=0," ",(J18/J13))</f>
        <v xml:space="preserve"> </v>
      </c>
      <c r="K56" s="78"/>
      <c r="L56" s="94" t="str">
        <f>IF(N13=0," ",(L18/N13))</f>
        <v xml:space="preserve"> </v>
      </c>
      <c r="M56" s="94" t="str">
        <f>IF(N13=0," ",(M18/N13))</f>
        <v xml:space="preserve"> </v>
      </c>
      <c r="N56" s="94" t="str">
        <f>IF(N13=0," ",(N18/N13))</f>
        <v xml:space="preserve"> </v>
      </c>
      <c r="O56" s="78"/>
      <c r="P56" s="94" t="str">
        <f>IF(P13=0," ",(P18/P13))</f>
        <v xml:space="preserve"> </v>
      </c>
      <c r="Q56" s="78"/>
      <c r="R56" s="139"/>
      <c r="S56" s="546"/>
      <c r="T56" s="546"/>
    </row>
    <row r="57" spans="2:20" ht="30" customHeight="1" x14ac:dyDescent="0.25">
      <c r="B57" s="155" t="s">
        <v>442</v>
      </c>
      <c r="C57" s="78"/>
      <c r="D57" s="94" t="str">
        <f>LF!AV14</f>
        <v xml:space="preserve"> </v>
      </c>
      <c r="E57" s="78"/>
      <c r="F57" s="94" t="str">
        <f>Oncho!AO14</f>
        <v xml:space="preserve"> </v>
      </c>
      <c r="G57" s="94" t="str">
        <f>Oncho!BN14</f>
        <v/>
      </c>
      <c r="H57" s="94" t="str">
        <f>IF('Detailed Summary'!V7=0,"",'Detailed Summary'!V7/'Detailed Summary'!T7)</f>
        <v/>
      </c>
      <c r="I57" s="78"/>
      <c r="J57" s="94" t="str">
        <f>Schisto!BB16</f>
        <v/>
      </c>
      <c r="K57" s="78"/>
      <c r="L57" s="94" t="str">
        <f>STH!BG16</f>
        <v/>
      </c>
      <c r="M57" s="94" t="str">
        <f>STH!CO16</f>
        <v/>
      </c>
      <c r="N57" s="94" t="str">
        <f>IF('Detailed Summary'!AU7=0,"",'Detailed Summary'!AU7/'Detailed Summary'!AP7)</f>
        <v/>
      </c>
      <c r="O57" s="78"/>
      <c r="P57" s="94" t="str">
        <f>Trachoma!BB19</f>
        <v/>
      </c>
      <c r="Q57" s="78"/>
      <c r="R57" s="94" t="str">
        <f>IF('Detailed Summary'!BW7=0,"",'Detailed Summary'!BW7/'Detailed Summary'!BU7)</f>
        <v/>
      </c>
      <c r="S57" s="546"/>
      <c r="T57" s="546"/>
    </row>
    <row r="58" spans="2:20" ht="30" customHeight="1" x14ac:dyDescent="0.25">
      <c r="B58" s="155" t="s">
        <v>444</v>
      </c>
      <c r="C58" s="78"/>
      <c r="D58" s="95" t="str">
        <f>LF!AW14</f>
        <v/>
      </c>
      <c r="E58" s="78"/>
      <c r="F58" s="95" t="str">
        <f>Oncho!AP14</f>
        <v/>
      </c>
      <c r="G58" s="95" t="str">
        <f>Oncho!BO14</f>
        <v/>
      </c>
      <c r="H58" s="95" t="str">
        <f>IF('Detailed Summary'!V7=0,"",'Detailed Summary'!V7/'Detailed Summary'!S7)</f>
        <v/>
      </c>
      <c r="I58" s="78"/>
      <c r="J58" s="95" t="str">
        <f>Schisto!BC16</f>
        <v/>
      </c>
      <c r="K58" s="78"/>
      <c r="L58" s="95" t="str">
        <f>STH!BH16</f>
        <v/>
      </c>
      <c r="M58" s="95" t="str">
        <f>STH!CP16</f>
        <v/>
      </c>
      <c r="N58" s="95" t="str">
        <f>IF('Detailed Summary'!AU7=0,"",'Detailed Summary'!AU7/'Detailed Summary'!AO7)</f>
        <v/>
      </c>
      <c r="O58" s="78"/>
      <c r="P58" s="95" t="str">
        <f>Trachoma!BC19</f>
        <v/>
      </c>
      <c r="Q58" s="78"/>
      <c r="R58" s="139"/>
      <c r="S58" s="546"/>
      <c r="T58" s="546"/>
    </row>
    <row r="59" spans="2:20" ht="30" customHeight="1" x14ac:dyDescent="0.25">
      <c r="B59" s="154" t="s">
        <v>443</v>
      </c>
      <c r="C59" s="78"/>
      <c r="D59" s="94" t="str">
        <f>IF(D27=0,"",D34/D27)</f>
        <v/>
      </c>
      <c r="E59" s="78"/>
      <c r="F59" s="139" t="str">
        <f>IF(F26=0,"",F34/F26)</f>
        <v/>
      </c>
      <c r="G59" s="139" t="str">
        <f>IF(G26=0,"",G34/G26)</f>
        <v/>
      </c>
      <c r="H59" s="94" t="str">
        <f>IF(H27=0,"",H34/H27)</f>
        <v/>
      </c>
      <c r="I59" s="78"/>
      <c r="J59" s="94" t="str">
        <f>IF(J27=0,"",J34/J27)</f>
        <v/>
      </c>
      <c r="K59" s="78"/>
      <c r="L59" s="139" t="str">
        <f>IF(L26=0,"",L34/L26)</f>
        <v/>
      </c>
      <c r="M59" s="139" t="str">
        <f>IF(M26=0,"",M34/M26)</f>
        <v/>
      </c>
      <c r="N59" s="94" t="str">
        <f>IF(N27=0,"",N34/N27)</f>
        <v/>
      </c>
      <c r="O59" s="78"/>
      <c r="P59" s="94" t="str">
        <f>IF(P27=0,"",P34/P27)</f>
        <v/>
      </c>
      <c r="Q59" s="78"/>
      <c r="R59" s="139"/>
      <c r="S59" s="546"/>
      <c r="T59" s="546"/>
    </row>
    <row r="60" spans="2:20" ht="30" customHeight="1" x14ac:dyDescent="0.25">
      <c r="B60" s="154" t="s">
        <v>445</v>
      </c>
      <c r="C60" s="78"/>
      <c r="D60" s="139"/>
      <c r="E60" s="78"/>
      <c r="F60" s="139"/>
      <c r="G60" s="139"/>
      <c r="H60" s="139"/>
      <c r="I60" s="78"/>
      <c r="J60" s="139"/>
      <c r="K60" s="78"/>
      <c r="L60" s="95" t="str">
        <f>IF(L35=0,"",L35/N28)</f>
        <v/>
      </c>
      <c r="M60" s="95" t="str">
        <f>IF(M35=0,"",M35/N28)</f>
        <v/>
      </c>
      <c r="N60" s="95" t="str">
        <f>IF(N35=0,"",N35/N28)</f>
        <v/>
      </c>
      <c r="O60" s="78"/>
      <c r="P60" s="139"/>
      <c r="Q60" s="78"/>
      <c r="R60" s="139"/>
      <c r="S60" s="546"/>
      <c r="T60" s="546"/>
    </row>
    <row r="61" spans="2:20" ht="30" customHeight="1" x14ac:dyDescent="0.25">
      <c r="B61" s="155" t="s">
        <v>446</v>
      </c>
      <c r="C61" s="78"/>
      <c r="D61" s="139"/>
      <c r="E61" s="78"/>
      <c r="F61" s="139"/>
      <c r="G61" s="139"/>
      <c r="H61" s="139"/>
      <c r="I61" s="78"/>
      <c r="J61" s="95" t="str">
        <f>IF(J29=0,"",J36/J29)</f>
        <v/>
      </c>
      <c r="K61" s="78"/>
      <c r="L61" s="95" t="str">
        <f>IF(N29=0,"",L36/N29)</f>
        <v/>
      </c>
      <c r="M61" s="95" t="str">
        <f>IF(N29=0,"",M36/N29)</f>
        <v/>
      </c>
      <c r="N61" s="95" t="str">
        <f>IF(N29=0,"",N36/N29)</f>
        <v/>
      </c>
      <c r="O61" s="78"/>
      <c r="P61" s="139"/>
      <c r="Q61" s="78"/>
      <c r="R61" s="139"/>
      <c r="S61" s="546"/>
      <c r="T61" s="546"/>
    </row>
    <row r="62" spans="2:20" ht="30" customHeight="1" x14ac:dyDescent="0.25">
      <c r="B62" s="154" t="s">
        <v>447</v>
      </c>
      <c r="C62" s="78"/>
      <c r="D62" s="94" t="str">
        <f>IF(D34=0,"",D38/D34)</f>
        <v/>
      </c>
      <c r="E62" s="78"/>
      <c r="F62" s="94" t="str">
        <f>IF(F34=0,"",F38/F34)</f>
        <v/>
      </c>
      <c r="G62" s="94" t="str">
        <f>IF(G34=0,"",G38/G34)</f>
        <v/>
      </c>
      <c r="H62" s="94" t="str">
        <f>IF(H34=0,"",H38/H34)</f>
        <v/>
      </c>
      <c r="I62" s="78"/>
      <c r="J62" s="94" t="str">
        <f>IF(J34=0,"",J38/J34)</f>
        <v/>
      </c>
      <c r="K62" s="78"/>
      <c r="L62" s="94" t="str">
        <f>IF(L34=0,"",L38/L34)</f>
        <v/>
      </c>
      <c r="M62" s="94" t="str">
        <f>IF(M34=0,"",M38/M34)</f>
        <v/>
      </c>
      <c r="N62" s="94" t="str">
        <f>IF(N34=0,"",N38/N34)</f>
        <v/>
      </c>
      <c r="O62" s="78"/>
      <c r="P62" s="94" t="str">
        <f>IF(P34=0,"",P38/P34)</f>
        <v/>
      </c>
      <c r="Q62" s="78"/>
      <c r="R62" s="94" t="str">
        <f>IF(R34=0,"",R38/R34)</f>
        <v/>
      </c>
      <c r="S62" s="547"/>
      <c r="T62" s="546"/>
    </row>
    <row r="63" spans="2:20" ht="30" customHeight="1" x14ac:dyDescent="0.25">
      <c r="B63" s="155" t="s">
        <v>448</v>
      </c>
      <c r="C63" s="78"/>
      <c r="D63" s="94" t="str">
        <f>IF(D34=0,"",D39/D34)</f>
        <v/>
      </c>
      <c r="E63" s="78"/>
      <c r="F63" s="94" t="str">
        <f>IF(F34=0,"",F39/F34)</f>
        <v/>
      </c>
      <c r="G63" s="94" t="str">
        <f>IF(G34=0,"",G39/G34)</f>
        <v/>
      </c>
      <c r="H63" s="94" t="str">
        <f>IF(H34=0,"",H39/H34)</f>
        <v/>
      </c>
      <c r="I63" s="78"/>
      <c r="J63" s="94" t="str">
        <f>IF(J34=0,"",J39/J34)</f>
        <v/>
      </c>
      <c r="K63" s="78"/>
      <c r="L63" s="94" t="str">
        <f>IF(L34=0,"",L39/L34)</f>
        <v/>
      </c>
      <c r="M63" s="94" t="str">
        <f>IF(M34=0,"",M39/M34)</f>
        <v/>
      </c>
      <c r="N63" s="94" t="str">
        <f>IF(N34=0,"",N39/N34)</f>
        <v/>
      </c>
      <c r="O63" s="78"/>
      <c r="P63" s="94" t="str">
        <f>IF(P34=0,"",P39/P34)</f>
        <v/>
      </c>
      <c r="Q63" s="78"/>
      <c r="R63" s="94" t="str">
        <f>IF(R34=0,"",R39/R34)</f>
        <v/>
      </c>
      <c r="S63" s="547"/>
      <c r="T63" s="546"/>
    </row>
    <row r="64" spans="2:20" ht="30" customHeight="1" x14ac:dyDescent="0.25">
      <c r="B64" s="158" t="s">
        <v>408</v>
      </c>
      <c r="C64" s="88"/>
      <c r="D64" s="89"/>
      <c r="E64" s="89"/>
      <c r="F64" s="89"/>
      <c r="G64" s="89"/>
      <c r="H64" s="89"/>
      <c r="I64" s="89"/>
      <c r="J64" s="89"/>
      <c r="K64" s="89"/>
      <c r="L64" s="89"/>
      <c r="M64" s="89"/>
      <c r="N64" s="89"/>
      <c r="O64" s="89"/>
      <c r="P64" s="89"/>
      <c r="Q64" s="89"/>
      <c r="R64" s="89"/>
      <c r="S64" s="89"/>
      <c r="T64" s="546"/>
    </row>
    <row r="65" spans="2:20" ht="30" customHeight="1" x14ac:dyDescent="0.25">
      <c r="B65" s="154" t="s">
        <v>335</v>
      </c>
      <c r="C65" s="78"/>
      <c r="D65" s="94" t="str">
        <f>IF(D13=0," ",(D22/D13))</f>
        <v xml:space="preserve"> </v>
      </c>
      <c r="E65" s="78"/>
      <c r="F65" s="94" t="str">
        <f>IF(H13=0," ",(F22/H13))</f>
        <v xml:space="preserve"> </v>
      </c>
      <c r="G65" s="94" t="str">
        <f>IF(H13=0," ",(G22/H13))</f>
        <v xml:space="preserve"> </v>
      </c>
      <c r="H65" s="94" t="str">
        <f>IF(H13=0," ",(H22/H13))</f>
        <v xml:space="preserve"> </v>
      </c>
      <c r="I65" s="78"/>
      <c r="J65" s="94" t="str">
        <f>IF(J13=0," ",(J22/J13))</f>
        <v xml:space="preserve"> </v>
      </c>
      <c r="K65" s="78"/>
      <c r="L65" s="94" t="str">
        <f>IF(N13=0," ",(L22/N13))</f>
        <v xml:space="preserve"> </v>
      </c>
      <c r="M65" s="94" t="str">
        <f>IF(N13=0," ",(M22/N13))</f>
        <v xml:space="preserve"> </v>
      </c>
      <c r="N65" s="94" t="str">
        <f>IF(N13=0," ",(N22/N13))</f>
        <v xml:space="preserve"> </v>
      </c>
      <c r="O65" s="78"/>
      <c r="P65" s="94" t="str">
        <f>IF(P13=0," ",(P22/P13))</f>
        <v xml:space="preserve"> </v>
      </c>
      <c r="Q65" s="78"/>
      <c r="R65" s="139"/>
      <c r="S65" s="546"/>
      <c r="T65" s="546"/>
    </row>
    <row r="66" spans="2:20" ht="30" customHeight="1" x14ac:dyDescent="0.25">
      <c r="B66" s="155" t="s">
        <v>333</v>
      </c>
      <c r="C66" s="78"/>
      <c r="D66" s="94" t="str">
        <f>LF!AX14</f>
        <v xml:space="preserve"> </v>
      </c>
      <c r="E66" s="78"/>
      <c r="F66" s="94" t="str">
        <f>Oncho!AQ14</f>
        <v xml:space="preserve"> </v>
      </c>
      <c r="G66" s="94" t="str">
        <f>Oncho!BP14</f>
        <v xml:space="preserve"> </v>
      </c>
      <c r="H66" s="94" t="str">
        <f>IF('Detailed Summary'!W7=0,"",'Detailed Summary'!W7/'Detailed Summary'!U7)</f>
        <v/>
      </c>
      <c r="I66" s="78"/>
      <c r="J66" s="94" t="str">
        <f>Schisto!BD16</f>
        <v xml:space="preserve"> </v>
      </c>
      <c r="K66" s="78"/>
      <c r="L66" s="94" t="str">
        <f>STH!BI16</f>
        <v xml:space="preserve"> </v>
      </c>
      <c r="M66" s="94" t="str">
        <f>STH!CQ16</f>
        <v xml:space="preserve"> </v>
      </c>
      <c r="N66" s="94" t="str">
        <f>IF('Detailed Summary'!AV7=0,"",'Detailed Summary'!AV7/'Detailed Summary'!AQ7)</f>
        <v/>
      </c>
      <c r="O66" s="78"/>
      <c r="P66" s="94" t="str">
        <f>Trachoma!BD19</f>
        <v xml:space="preserve"> </v>
      </c>
      <c r="Q66" s="78"/>
      <c r="R66" s="94" t="str">
        <f>IF('Detailed Summary'!BX7=0,"",'Detailed Summary'!BX7/'Detailed Summary'!BV7)</f>
        <v/>
      </c>
      <c r="S66" s="546"/>
      <c r="T66" s="546"/>
    </row>
    <row r="67" spans="2:20" ht="30" customHeight="1" x14ac:dyDescent="0.25">
      <c r="B67" s="154" t="s">
        <v>334</v>
      </c>
      <c r="C67" s="78"/>
      <c r="D67" s="94" t="str">
        <f>LF!AY14</f>
        <v/>
      </c>
      <c r="E67" s="78"/>
      <c r="F67" s="94" t="str">
        <f>Oncho!AR14</f>
        <v/>
      </c>
      <c r="G67" s="94" t="str">
        <f>Oncho!BQ14</f>
        <v/>
      </c>
      <c r="H67" s="94" t="str">
        <f>IF('Detailed Summary'!W7=0,"",'Detailed Summary'!W7/'Detailed Summary'!S7)</f>
        <v/>
      </c>
      <c r="I67" s="78"/>
      <c r="J67" s="94" t="str">
        <f>Schisto!BE16</f>
        <v/>
      </c>
      <c r="K67" s="78"/>
      <c r="L67" s="94" t="str">
        <f>STH!BJ16</f>
        <v/>
      </c>
      <c r="M67" s="94" t="str">
        <f>STH!CR16</f>
        <v/>
      </c>
      <c r="N67" s="94" t="str">
        <f>IF('Detailed Summary'!AV7=0,"",'Detailed Summary'!AV7/'Detailed Summary'!AO7)</f>
        <v/>
      </c>
      <c r="O67" s="78"/>
      <c r="P67" s="94" t="str">
        <f>Trachoma!BE19</f>
        <v/>
      </c>
      <c r="Q67" s="78"/>
      <c r="R67" s="139"/>
      <c r="S67" s="546"/>
      <c r="T67" s="546"/>
    </row>
    <row r="68" spans="2:20" ht="30" customHeight="1" x14ac:dyDescent="0.25">
      <c r="B68" s="155" t="s">
        <v>419</v>
      </c>
      <c r="C68" s="78"/>
      <c r="D68" s="94" t="str">
        <f>IF(D43=0,"",D43/D26)</f>
        <v/>
      </c>
      <c r="E68" s="78"/>
      <c r="F68" s="139"/>
      <c r="G68" s="139"/>
      <c r="H68" s="94" t="str">
        <f>IF(H43=0,"",H43/H26)</f>
        <v/>
      </c>
      <c r="I68" s="78"/>
      <c r="J68" s="94" t="str">
        <f>IF(J43=0,"",J43/J26)</f>
        <v/>
      </c>
      <c r="K68" s="78"/>
      <c r="L68" s="139"/>
      <c r="M68" s="139"/>
      <c r="N68" s="94" t="str">
        <f>IF(N43=0,"",N43/N26)</f>
        <v/>
      </c>
      <c r="O68" s="78"/>
      <c r="P68" s="94" t="str">
        <f>IF(P43=0,"",P43/P26)</f>
        <v/>
      </c>
      <c r="Q68" s="78"/>
      <c r="R68" s="139"/>
      <c r="S68" s="546"/>
      <c r="T68" s="546"/>
    </row>
    <row r="69" spans="2:20" ht="30" customHeight="1" x14ac:dyDescent="0.25">
      <c r="B69" s="154" t="s">
        <v>430</v>
      </c>
      <c r="C69" s="78"/>
      <c r="D69" s="94" t="str">
        <f>IF(D43=0,"",D50/D43)</f>
        <v/>
      </c>
      <c r="E69" s="78"/>
      <c r="F69" s="94" t="str">
        <f>IF(F43=0,"",F50/F43)</f>
        <v/>
      </c>
      <c r="G69" s="94" t="str">
        <f>IF(G43=0,"",G50/G43)</f>
        <v/>
      </c>
      <c r="H69" s="94" t="str">
        <f>IF(H43=0,"",H50/H43)</f>
        <v/>
      </c>
      <c r="I69" s="78"/>
      <c r="J69" s="94" t="str">
        <f>IF(J43=0,"",J50/J43)</f>
        <v/>
      </c>
      <c r="K69" s="78"/>
      <c r="L69" s="94" t="str">
        <f>IF(L43=0,"",L50/L43)</f>
        <v/>
      </c>
      <c r="M69" s="94" t="str">
        <f>IF(M43=0,"",M50/M43)</f>
        <v/>
      </c>
      <c r="N69" s="94" t="str">
        <f>IF(N43=0,"",N50/N43)</f>
        <v/>
      </c>
      <c r="O69" s="78"/>
      <c r="P69" s="94" t="str">
        <f>IF(P43=0,"",P50/P43)</f>
        <v/>
      </c>
      <c r="Q69" s="78"/>
      <c r="R69" s="94" t="str">
        <f>IF(R43=0,"",R50/R43)</f>
        <v/>
      </c>
      <c r="S69" s="547"/>
      <c r="T69" s="546"/>
    </row>
    <row r="70" spans="2:20" ht="30" customHeight="1" x14ac:dyDescent="0.25">
      <c r="B70" s="155" t="s">
        <v>431</v>
      </c>
      <c r="C70" s="78"/>
      <c r="D70" s="94" t="str">
        <f>IF(D43=0,"",D51/D43)</f>
        <v/>
      </c>
      <c r="E70" s="78"/>
      <c r="F70" s="94" t="str">
        <f>IF(F43=0,"",F51/F43)</f>
        <v/>
      </c>
      <c r="G70" s="94" t="str">
        <f>IF(G43=0,"",G51/G43)</f>
        <v/>
      </c>
      <c r="H70" s="94" t="str">
        <f>IF(H43=0,"",H51/H43)</f>
        <v/>
      </c>
      <c r="I70" s="78"/>
      <c r="J70" s="94" t="str">
        <f>IF(J43=0,"",J51/J43)</f>
        <v/>
      </c>
      <c r="K70" s="78"/>
      <c r="L70" s="94" t="str">
        <f>IF(L43=0,"",L51/L43)</f>
        <v/>
      </c>
      <c r="M70" s="94" t="str">
        <f>IF(M43=0,"",M51/M43)</f>
        <v/>
      </c>
      <c r="N70" s="94" t="str">
        <f>IF(N43=0,"",N51/N43)</f>
        <v/>
      </c>
      <c r="O70" s="78"/>
      <c r="P70" s="94" t="str">
        <f>IF(P43=0,"",P51/P43)</f>
        <v/>
      </c>
      <c r="Q70" s="78"/>
      <c r="R70" s="94" t="str">
        <f>IF(R43=0,"",R51/R43)</f>
        <v/>
      </c>
      <c r="S70" s="547"/>
      <c r="T70" s="546"/>
    </row>
    <row r="71" spans="2:20" x14ac:dyDescent="0.25">
      <c r="B71" s="548"/>
      <c r="C71" s="221"/>
      <c r="D71" s="549"/>
      <c r="E71" s="221"/>
      <c r="F71" s="549"/>
      <c r="G71" s="549"/>
      <c r="H71" s="549"/>
      <c r="I71" s="221"/>
      <c r="J71" s="549"/>
      <c r="K71" s="221"/>
      <c r="L71" s="549"/>
      <c r="M71" s="549"/>
      <c r="N71" s="549"/>
      <c r="O71" s="221"/>
      <c r="P71" s="549"/>
      <c r="Q71" s="221"/>
      <c r="R71" s="549"/>
      <c r="S71" s="547"/>
      <c r="T71" s="546"/>
    </row>
    <row r="72" spans="2:20" x14ac:dyDescent="0.25">
      <c r="B72" s="550"/>
      <c r="C72" s="221"/>
      <c r="D72" s="551"/>
      <c r="E72" s="221"/>
      <c r="F72" s="551"/>
      <c r="G72" s="551"/>
      <c r="H72" s="551"/>
      <c r="I72" s="221"/>
      <c r="J72" s="551"/>
      <c r="K72" s="221"/>
      <c r="L72" s="551"/>
      <c r="M72" s="551"/>
      <c r="N72" s="551"/>
      <c r="O72" s="221"/>
      <c r="P72" s="551"/>
      <c r="Q72" s="221"/>
      <c r="R72" s="551"/>
      <c r="S72" s="552"/>
    </row>
    <row r="73" spans="2:20" x14ac:dyDescent="0.25">
      <c r="B73" s="550"/>
      <c r="C73" s="221"/>
      <c r="D73" s="551"/>
      <c r="E73" s="221"/>
      <c r="F73" s="551"/>
      <c r="G73" s="551"/>
      <c r="H73" s="551"/>
      <c r="I73" s="221"/>
      <c r="J73" s="551"/>
      <c r="K73" s="221"/>
      <c r="L73" s="551"/>
      <c r="M73" s="551"/>
      <c r="N73" s="551"/>
      <c r="O73" s="221"/>
      <c r="P73" s="551"/>
      <c r="Q73" s="221"/>
      <c r="R73" s="551"/>
      <c r="S73" s="552"/>
    </row>
    <row r="74" spans="2:20" x14ac:dyDescent="0.25">
      <c r="B74" s="550"/>
      <c r="C74" s="221"/>
      <c r="D74" s="551"/>
      <c r="E74" s="221"/>
      <c r="F74" s="551"/>
      <c r="G74" s="551"/>
      <c r="H74" s="551"/>
      <c r="I74" s="221"/>
      <c r="J74" s="551"/>
      <c r="K74" s="221"/>
      <c r="L74" s="551"/>
      <c r="M74" s="551"/>
      <c r="N74" s="551"/>
      <c r="O74" s="221"/>
      <c r="P74" s="551"/>
      <c r="Q74" s="221"/>
      <c r="R74" s="551"/>
      <c r="S74" s="552"/>
    </row>
    <row r="75" spans="2:20" ht="89.25" customHeight="1" x14ac:dyDescent="0.25">
      <c r="B75" s="643" t="s">
        <v>525</v>
      </c>
      <c r="C75" s="643"/>
      <c r="D75" s="643"/>
      <c r="E75" s="221"/>
      <c r="F75" s="551"/>
      <c r="G75" s="551"/>
      <c r="H75" s="551"/>
      <c r="I75" s="221"/>
      <c r="J75" s="551"/>
      <c r="K75" s="221"/>
      <c r="L75" s="551"/>
      <c r="M75" s="551"/>
      <c r="N75" s="551"/>
      <c r="O75" s="221"/>
      <c r="P75" s="551"/>
      <c r="Q75" s="221"/>
      <c r="R75" s="551"/>
      <c r="S75" s="552"/>
    </row>
    <row r="76" spans="2:20" x14ac:dyDescent="0.25">
      <c r="B76" s="570"/>
      <c r="C76" s="221"/>
      <c r="D76" s="551"/>
      <c r="E76" s="221"/>
      <c r="F76" s="551"/>
      <c r="G76" s="551"/>
      <c r="H76" s="551"/>
      <c r="I76" s="221"/>
      <c r="J76" s="551"/>
      <c r="K76" s="221"/>
      <c r="L76" s="551"/>
      <c r="M76" s="551"/>
      <c r="N76" s="551"/>
      <c r="O76" s="221"/>
      <c r="P76" s="551"/>
      <c r="Q76" s="221"/>
      <c r="R76" s="551"/>
      <c r="S76" s="552"/>
    </row>
    <row r="77" spans="2:20" ht="30" customHeight="1" x14ac:dyDescent="0.25">
      <c r="B77" s="572"/>
      <c r="C77" s="221"/>
      <c r="D77" s="551"/>
      <c r="E77" s="221"/>
      <c r="F77" s="551"/>
      <c r="G77" s="551"/>
      <c r="H77" s="551"/>
      <c r="I77" s="221"/>
      <c r="J77" s="551"/>
      <c r="K77" s="221"/>
      <c r="L77" s="551"/>
      <c r="M77" s="551"/>
      <c r="N77" s="551"/>
      <c r="O77" s="221"/>
      <c r="P77" s="551"/>
      <c r="Q77" s="221"/>
      <c r="R77" s="551"/>
      <c r="S77" s="552"/>
    </row>
    <row r="78" spans="2:20" ht="16.5" x14ac:dyDescent="0.25">
      <c r="B78" s="571" t="s">
        <v>522</v>
      </c>
      <c r="C78" s="221"/>
      <c r="D78" s="551"/>
      <c r="E78" s="221"/>
      <c r="F78" s="551"/>
      <c r="G78" s="551"/>
      <c r="H78" s="551"/>
      <c r="I78" s="221"/>
      <c r="J78" s="551"/>
      <c r="K78" s="221"/>
      <c r="L78" s="551"/>
      <c r="M78" s="551"/>
      <c r="N78" s="551"/>
      <c r="O78" s="221"/>
      <c r="P78" s="551"/>
      <c r="Q78" s="221"/>
      <c r="R78" s="551"/>
      <c r="S78" s="552"/>
    </row>
    <row r="79" spans="2:20" x14ac:dyDescent="0.25">
      <c r="B79" s="570"/>
      <c r="C79" s="221"/>
      <c r="D79" s="551"/>
      <c r="E79" s="221"/>
      <c r="F79" s="551"/>
      <c r="G79" s="551"/>
      <c r="H79" s="551"/>
      <c r="I79" s="221"/>
      <c r="J79" s="551"/>
      <c r="K79" s="221"/>
      <c r="L79" s="551"/>
      <c r="M79" s="551"/>
      <c r="N79" s="551"/>
      <c r="O79" s="221"/>
      <c r="P79" s="551"/>
      <c r="Q79" s="221"/>
      <c r="R79" s="551"/>
      <c r="S79" s="552"/>
    </row>
    <row r="80" spans="2:20" ht="30" customHeight="1" x14ac:dyDescent="0.25">
      <c r="B80" s="572"/>
      <c r="C80" s="221"/>
      <c r="D80" s="551"/>
      <c r="E80" s="221"/>
      <c r="F80" s="551"/>
      <c r="G80" s="551"/>
      <c r="H80" s="551"/>
      <c r="I80" s="221"/>
      <c r="J80" s="551"/>
      <c r="K80" s="221"/>
      <c r="L80" s="551"/>
      <c r="M80" s="551"/>
      <c r="N80" s="551"/>
      <c r="O80" s="221"/>
      <c r="P80" s="551"/>
      <c r="Q80" s="221"/>
      <c r="R80" s="551"/>
      <c r="S80" s="552"/>
    </row>
    <row r="81" spans="2:19" ht="16.5" x14ac:dyDescent="0.25">
      <c r="B81" s="571" t="s">
        <v>126</v>
      </c>
      <c r="C81" s="221"/>
      <c r="D81" s="551"/>
      <c r="E81" s="221"/>
      <c r="F81" s="551"/>
      <c r="G81" s="551"/>
      <c r="H81" s="551"/>
      <c r="I81" s="221"/>
      <c r="J81" s="551"/>
      <c r="K81" s="221"/>
      <c r="L81" s="551"/>
      <c r="M81" s="551"/>
      <c r="N81" s="551"/>
      <c r="O81" s="221"/>
      <c r="P81" s="551"/>
      <c r="Q81" s="221"/>
      <c r="R81" s="551"/>
      <c r="S81" s="552"/>
    </row>
    <row r="82" spans="2:19" x14ac:dyDescent="0.25">
      <c r="B82" s="570"/>
      <c r="C82" s="221"/>
      <c r="D82" s="551"/>
      <c r="E82" s="221"/>
      <c r="F82" s="551"/>
      <c r="G82" s="551"/>
      <c r="H82" s="551"/>
      <c r="I82" s="221"/>
      <c r="J82" s="551"/>
      <c r="K82" s="221"/>
      <c r="L82" s="551"/>
      <c r="M82" s="551"/>
      <c r="N82" s="551"/>
      <c r="O82" s="221"/>
      <c r="P82" s="551"/>
      <c r="Q82" s="221"/>
      <c r="R82" s="551"/>
      <c r="S82" s="552"/>
    </row>
    <row r="83" spans="2:19" ht="30" customHeight="1" x14ac:dyDescent="0.25">
      <c r="B83" s="572"/>
      <c r="C83" s="221"/>
      <c r="D83" s="551"/>
      <c r="E83" s="221"/>
      <c r="F83" s="551"/>
      <c r="G83" s="551"/>
      <c r="H83" s="551"/>
      <c r="I83" s="221"/>
      <c r="J83" s="551"/>
      <c r="K83" s="221"/>
      <c r="L83" s="551"/>
      <c r="M83" s="551"/>
      <c r="N83" s="551"/>
      <c r="O83" s="221"/>
      <c r="P83" s="551"/>
      <c r="Q83" s="221"/>
      <c r="R83" s="551"/>
      <c r="S83" s="552"/>
    </row>
    <row r="84" spans="2:19" ht="16.5" x14ac:dyDescent="0.25">
      <c r="B84" s="571" t="s">
        <v>127</v>
      </c>
      <c r="C84" s="221"/>
      <c r="D84" s="551"/>
      <c r="E84" s="221"/>
      <c r="F84" s="551"/>
      <c r="G84" s="551"/>
      <c r="H84" s="551"/>
      <c r="I84" s="221"/>
      <c r="J84" s="551"/>
      <c r="K84" s="221"/>
      <c r="L84" s="551"/>
      <c r="M84" s="551"/>
      <c r="N84" s="551"/>
      <c r="O84" s="221"/>
      <c r="P84" s="551"/>
      <c r="Q84" s="221"/>
      <c r="R84" s="551"/>
      <c r="S84" s="552"/>
    </row>
    <row r="85" spans="2:19" x14ac:dyDescent="0.25">
      <c r="B85" s="570"/>
      <c r="C85" s="221"/>
      <c r="D85" s="551"/>
      <c r="E85" s="221"/>
      <c r="F85" s="551"/>
      <c r="G85" s="551"/>
      <c r="H85" s="551"/>
      <c r="I85" s="221"/>
      <c r="J85" s="551"/>
      <c r="K85" s="221"/>
      <c r="L85" s="551"/>
      <c r="M85" s="551"/>
      <c r="N85" s="551"/>
      <c r="O85" s="221"/>
      <c r="P85" s="551"/>
      <c r="Q85" s="221"/>
      <c r="R85" s="551"/>
      <c r="S85" s="552"/>
    </row>
    <row r="86" spans="2:19" ht="30" customHeight="1" x14ac:dyDescent="0.25">
      <c r="B86" s="572"/>
      <c r="C86" s="221"/>
      <c r="D86" s="551"/>
      <c r="E86" s="221"/>
      <c r="F86" s="551"/>
      <c r="G86" s="551"/>
      <c r="H86" s="551"/>
      <c r="I86" s="221"/>
      <c r="J86" s="551"/>
      <c r="K86" s="221"/>
      <c r="L86" s="551"/>
      <c r="M86" s="551"/>
      <c r="N86" s="551"/>
      <c r="O86" s="221"/>
      <c r="P86" s="551"/>
      <c r="Q86" s="221"/>
      <c r="R86" s="551"/>
      <c r="S86" s="552"/>
    </row>
    <row r="87" spans="2:19" ht="16.5" x14ac:dyDescent="0.25">
      <c r="B87" s="571" t="s">
        <v>523</v>
      </c>
      <c r="C87" s="221"/>
      <c r="D87" s="551"/>
      <c r="E87" s="221"/>
      <c r="F87" s="551"/>
      <c r="G87" s="551"/>
      <c r="H87" s="551"/>
      <c r="I87" s="221"/>
      <c r="J87" s="551"/>
      <c r="K87" s="221"/>
      <c r="L87" s="551"/>
      <c r="M87" s="551"/>
      <c r="N87" s="551"/>
      <c r="O87" s="221"/>
      <c r="P87" s="551"/>
      <c r="Q87" s="221"/>
      <c r="R87" s="551"/>
      <c r="S87" s="552"/>
    </row>
    <row r="88" spans="2:19" x14ac:dyDescent="0.25">
      <c r="B88" s="550"/>
      <c r="C88" s="221"/>
      <c r="D88" s="551"/>
      <c r="E88" s="221"/>
      <c r="F88" s="551"/>
      <c r="G88" s="551"/>
      <c r="H88" s="551"/>
      <c r="I88" s="221"/>
      <c r="J88" s="551"/>
      <c r="K88" s="221"/>
      <c r="L88" s="551"/>
      <c r="M88" s="551"/>
      <c r="N88" s="551"/>
      <c r="O88" s="221"/>
      <c r="P88" s="551"/>
      <c r="Q88" s="221"/>
      <c r="R88" s="551"/>
      <c r="S88" s="552"/>
    </row>
    <row r="89" spans="2:19" x14ac:dyDescent="0.25">
      <c r="B89" s="550"/>
      <c r="C89" s="221"/>
      <c r="D89" s="551"/>
      <c r="E89" s="221"/>
      <c r="F89" s="551"/>
      <c r="G89" s="551"/>
      <c r="H89" s="551"/>
      <c r="I89" s="221"/>
      <c r="J89" s="551"/>
      <c r="K89" s="221"/>
      <c r="L89" s="551"/>
      <c r="M89" s="551"/>
      <c r="N89" s="551"/>
      <c r="O89" s="221"/>
      <c r="P89" s="551"/>
      <c r="Q89" s="221"/>
      <c r="R89" s="551"/>
      <c r="S89" s="552"/>
    </row>
    <row r="90" spans="2:19" x14ac:dyDescent="0.25">
      <c r="B90" s="550"/>
      <c r="C90" s="221"/>
      <c r="D90" s="551"/>
      <c r="E90" s="221"/>
      <c r="F90" s="551"/>
      <c r="G90" s="551"/>
      <c r="H90" s="551"/>
      <c r="I90" s="221"/>
      <c r="J90" s="551"/>
      <c r="K90" s="221"/>
      <c r="L90" s="551"/>
      <c r="M90" s="551"/>
      <c r="N90" s="551"/>
      <c r="O90" s="221"/>
      <c r="P90" s="551"/>
      <c r="Q90" s="221"/>
      <c r="R90" s="551"/>
      <c r="S90" s="552"/>
    </row>
    <row r="91" spans="2:19" x14ac:dyDescent="0.25">
      <c r="B91" s="550"/>
      <c r="C91" s="221"/>
      <c r="D91" s="551"/>
      <c r="E91" s="221"/>
      <c r="F91" s="551"/>
      <c r="G91" s="551"/>
      <c r="H91" s="551"/>
      <c r="I91" s="221"/>
      <c r="J91" s="551"/>
      <c r="K91" s="221"/>
      <c r="L91" s="551"/>
      <c r="M91" s="551"/>
      <c r="N91" s="551"/>
      <c r="O91" s="221"/>
      <c r="P91" s="551"/>
      <c r="Q91" s="221"/>
      <c r="R91" s="551"/>
      <c r="S91" s="552"/>
    </row>
    <row r="92" spans="2:19" x14ac:dyDescent="0.25">
      <c r="B92" s="550"/>
      <c r="C92" s="221"/>
      <c r="D92" s="551"/>
      <c r="E92" s="221"/>
      <c r="F92" s="551"/>
      <c r="G92" s="551"/>
      <c r="H92" s="551"/>
      <c r="I92" s="221"/>
      <c r="J92" s="551"/>
      <c r="K92" s="221"/>
      <c r="L92" s="551"/>
      <c r="M92" s="551"/>
      <c r="N92" s="551"/>
      <c r="O92" s="221"/>
      <c r="P92" s="551"/>
      <c r="Q92" s="221"/>
      <c r="R92" s="551"/>
      <c r="S92" s="552"/>
    </row>
    <row r="93" spans="2:19" x14ac:dyDescent="0.25">
      <c r="B93" s="550"/>
      <c r="C93" s="221"/>
      <c r="D93" s="551"/>
      <c r="E93" s="221"/>
      <c r="F93" s="551"/>
      <c r="G93" s="551"/>
      <c r="H93" s="551"/>
      <c r="I93" s="221"/>
      <c r="J93" s="551"/>
      <c r="K93" s="221"/>
      <c r="L93" s="551"/>
      <c r="M93" s="551"/>
      <c r="N93" s="551"/>
      <c r="O93" s="221"/>
      <c r="P93" s="551"/>
      <c r="Q93" s="221"/>
      <c r="R93" s="551"/>
      <c r="S93" s="552"/>
    </row>
    <row r="94" spans="2:19" x14ac:dyDescent="0.25">
      <c r="B94" s="550"/>
      <c r="C94" s="221"/>
      <c r="D94" s="551"/>
      <c r="E94" s="221"/>
      <c r="F94" s="551"/>
      <c r="G94" s="551"/>
      <c r="H94" s="551"/>
      <c r="I94" s="221"/>
      <c r="J94" s="551"/>
      <c r="K94" s="221"/>
      <c r="L94" s="551"/>
      <c r="M94" s="551"/>
      <c r="N94" s="551"/>
      <c r="O94" s="221"/>
      <c r="P94" s="551"/>
      <c r="Q94" s="221"/>
      <c r="R94" s="551"/>
      <c r="S94" s="552"/>
    </row>
    <row r="95" spans="2:19" x14ac:dyDescent="0.25">
      <c r="B95" s="550"/>
      <c r="C95" s="221"/>
      <c r="D95" s="551"/>
      <c r="E95" s="221"/>
      <c r="F95" s="551"/>
      <c r="G95" s="551"/>
      <c r="H95" s="551"/>
      <c r="I95" s="221"/>
      <c r="J95" s="551"/>
      <c r="K95" s="221"/>
      <c r="L95" s="551"/>
      <c r="M95" s="551"/>
      <c r="N95" s="551"/>
      <c r="O95" s="221"/>
      <c r="P95" s="551"/>
      <c r="Q95" s="221"/>
      <c r="R95" s="551"/>
      <c r="S95" s="552"/>
    </row>
    <row r="96" spans="2:19" x14ac:dyDescent="0.25">
      <c r="B96" s="550"/>
      <c r="C96" s="221"/>
      <c r="D96" s="551"/>
      <c r="E96" s="221"/>
      <c r="F96" s="551"/>
      <c r="G96" s="551"/>
      <c r="H96" s="551"/>
      <c r="I96" s="221"/>
      <c r="J96" s="551"/>
      <c r="K96" s="221"/>
      <c r="L96" s="551"/>
      <c r="M96" s="551"/>
      <c r="N96" s="551"/>
      <c r="O96" s="221"/>
      <c r="P96" s="551"/>
      <c r="Q96" s="221"/>
      <c r="R96" s="551"/>
      <c r="S96" s="552"/>
    </row>
    <row r="97" spans="2:19" x14ac:dyDescent="0.25">
      <c r="B97" s="550"/>
      <c r="C97" s="221"/>
      <c r="D97" s="551"/>
      <c r="E97" s="221"/>
      <c r="F97" s="551"/>
      <c r="G97" s="551"/>
      <c r="H97" s="551"/>
      <c r="I97" s="221"/>
      <c r="J97" s="551"/>
      <c r="K97" s="221"/>
      <c r="L97" s="551"/>
      <c r="M97" s="551"/>
      <c r="N97" s="551"/>
      <c r="O97" s="221"/>
      <c r="P97" s="551"/>
      <c r="Q97" s="221"/>
      <c r="R97" s="551"/>
      <c r="S97" s="552"/>
    </row>
    <row r="98" spans="2:19" x14ac:dyDescent="0.25">
      <c r="B98" s="550"/>
      <c r="C98" s="221"/>
      <c r="D98" s="551"/>
      <c r="E98" s="221"/>
      <c r="F98" s="551"/>
      <c r="G98" s="551"/>
      <c r="H98" s="551"/>
      <c r="I98" s="221"/>
      <c r="J98" s="551"/>
      <c r="K98" s="221"/>
      <c r="L98" s="551"/>
      <c r="M98" s="551"/>
      <c r="N98" s="551"/>
      <c r="O98" s="221"/>
      <c r="P98" s="551"/>
      <c r="Q98" s="221"/>
      <c r="R98" s="551"/>
      <c r="S98" s="552"/>
    </row>
    <row r="99" spans="2:19" x14ac:dyDescent="0.25">
      <c r="B99" s="550"/>
      <c r="C99" s="221"/>
      <c r="D99" s="551"/>
      <c r="E99" s="221"/>
      <c r="F99" s="551"/>
      <c r="G99" s="551"/>
      <c r="H99" s="551"/>
      <c r="I99" s="221"/>
      <c r="J99" s="551"/>
      <c r="K99" s="221"/>
      <c r="L99" s="551"/>
      <c r="M99" s="551"/>
      <c r="N99" s="551"/>
      <c r="O99" s="221"/>
      <c r="P99" s="551"/>
      <c r="Q99" s="221"/>
      <c r="R99" s="551"/>
      <c r="S99" s="552"/>
    </row>
    <row r="100" spans="2:19" x14ac:dyDescent="0.25">
      <c r="B100" s="550"/>
      <c r="C100" s="221"/>
      <c r="D100" s="551"/>
      <c r="E100" s="221"/>
      <c r="F100" s="551"/>
      <c r="G100" s="551"/>
      <c r="H100" s="551"/>
      <c r="I100" s="221"/>
      <c r="J100" s="551"/>
      <c r="K100" s="221"/>
      <c r="L100" s="551"/>
      <c r="M100" s="551"/>
      <c r="N100" s="551"/>
      <c r="O100" s="221"/>
      <c r="P100" s="551"/>
      <c r="Q100" s="221"/>
      <c r="R100" s="551"/>
      <c r="S100" s="552"/>
    </row>
    <row r="101" spans="2:19" x14ac:dyDescent="0.25">
      <c r="B101" s="550"/>
      <c r="C101" s="221"/>
      <c r="D101" s="551"/>
      <c r="E101" s="221"/>
      <c r="F101" s="551"/>
      <c r="G101" s="551"/>
      <c r="H101" s="551"/>
      <c r="I101" s="221"/>
      <c r="J101" s="551"/>
      <c r="K101" s="221"/>
      <c r="L101" s="551"/>
      <c r="M101" s="551"/>
      <c r="N101" s="551"/>
      <c r="O101" s="221"/>
      <c r="P101" s="551"/>
      <c r="Q101" s="221"/>
      <c r="R101" s="551"/>
      <c r="S101" s="552"/>
    </row>
    <row r="102" spans="2:19" x14ac:dyDescent="0.25">
      <c r="B102" s="550"/>
      <c r="C102" s="221"/>
      <c r="D102" s="551"/>
      <c r="E102" s="221"/>
      <c r="F102" s="551"/>
      <c r="G102" s="551"/>
      <c r="H102" s="551"/>
      <c r="I102" s="221"/>
      <c r="J102" s="551"/>
      <c r="K102" s="221"/>
      <c r="L102" s="551"/>
      <c r="M102" s="551"/>
      <c r="N102" s="551"/>
      <c r="O102" s="221"/>
      <c r="P102" s="551"/>
      <c r="Q102" s="221"/>
      <c r="R102" s="551"/>
      <c r="S102" s="552"/>
    </row>
    <row r="103" spans="2:19" x14ac:dyDescent="0.25">
      <c r="B103" s="550"/>
      <c r="C103" s="221"/>
      <c r="D103" s="551"/>
      <c r="E103" s="221"/>
      <c r="F103" s="551"/>
      <c r="G103" s="551"/>
      <c r="H103" s="551"/>
      <c r="I103" s="221"/>
      <c r="J103" s="551"/>
      <c r="K103" s="221"/>
      <c r="L103" s="551"/>
      <c r="M103" s="551"/>
      <c r="N103" s="551"/>
      <c r="O103" s="221"/>
      <c r="P103" s="551"/>
      <c r="Q103" s="221"/>
      <c r="R103" s="551"/>
      <c r="S103" s="552"/>
    </row>
    <row r="104" spans="2:19" x14ac:dyDescent="0.25">
      <c r="B104" s="550"/>
      <c r="C104" s="221"/>
      <c r="D104" s="551"/>
      <c r="E104" s="221"/>
      <c r="F104" s="551"/>
      <c r="G104" s="551"/>
      <c r="H104" s="551"/>
      <c r="I104" s="221"/>
      <c r="J104" s="551"/>
      <c r="K104" s="221"/>
      <c r="L104" s="551"/>
      <c r="M104" s="551"/>
      <c r="N104" s="551"/>
      <c r="O104" s="221"/>
      <c r="P104" s="551"/>
      <c r="Q104" s="221"/>
      <c r="R104" s="551"/>
      <c r="S104" s="552"/>
    </row>
    <row r="105" spans="2:19" x14ac:dyDescent="0.25">
      <c r="B105" s="550"/>
      <c r="C105" s="221"/>
      <c r="D105" s="551"/>
      <c r="E105" s="221"/>
      <c r="F105" s="551"/>
      <c r="G105" s="551"/>
      <c r="H105" s="551"/>
      <c r="I105" s="221"/>
      <c r="J105" s="551"/>
      <c r="K105" s="221"/>
      <c r="L105" s="551"/>
      <c r="M105" s="551"/>
      <c r="N105" s="551"/>
      <c r="O105" s="221"/>
      <c r="P105" s="551"/>
      <c r="Q105" s="221"/>
      <c r="R105" s="551"/>
      <c r="S105" s="552"/>
    </row>
    <row r="106" spans="2:19" x14ac:dyDescent="0.25">
      <c r="B106" s="550"/>
      <c r="C106" s="221"/>
      <c r="D106" s="551"/>
      <c r="E106" s="221"/>
      <c r="F106" s="551"/>
      <c r="G106" s="551"/>
      <c r="H106" s="551"/>
      <c r="I106" s="221"/>
      <c r="J106" s="551"/>
      <c r="K106" s="221"/>
      <c r="L106" s="551"/>
      <c r="M106" s="551"/>
      <c r="N106" s="551"/>
      <c r="O106" s="221"/>
      <c r="P106" s="551"/>
      <c r="Q106" s="221"/>
      <c r="R106" s="551"/>
      <c r="S106" s="552"/>
    </row>
    <row r="107" spans="2:19" x14ac:dyDescent="0.25">
      <c r="B107" s="550"/>
      <c r="C107" s="221"/>
      <c r="D107" s="551"/>
      <c r="E107" s="221"/>
      <c r="F107" s="551"/>
      <c r="G107" s="551"/>
      <c r="H107" s="551"/>
      <c r="I107" s="221"/>
      <c r="J107" s="551"/>
      <c r="K107" s="221"/>
      <c r="L107" s="551"/>
      <c r="M107" s="551"/>
      <c r="N107" s="551"/>
      <c r="O107" s="221"/>
      <c r="P107" s="551"/>
      <c r="Q107" s="221"/>
      <c r="R107" s="551"/>
      <c r="S107" s="552"/>
    </row>
    <row r="108" spans="2:19" x14ac:dyDescent="0.25">
      <c r="B108" s="550"/>
      <c r="C108" s="221"/>
      <c r="D108" s="551"/>
      <c r="E108" s="221"/>
      <c r="F108" s="551"/>
      <c r="G108" s="551"/>
      <c r="H108" s="551"/>
      <c r="I108" s="221"/>
      <c r="J108" s="551"/>
      <c r="K108" s="221"/>
      <c r="L108" s="551"/>
      <c r="M108" s="551"/>
      <c r="N108" s="551"/>
      <c r="O108" s="221"/>
      <c r="P108" s="551"/>
      <c r="Q108" s="221"/>
      <c r="R108" s="551"/>
      <c r="S108" s="552"/>
    </row>
    <row r="109" spans="2:19" x14ac:dyDescent="0.25">
      <c r="B109" s="550"/>
      <c r="C109" s="221"/>
      <c r="D109" s="551"/>
      <c r="E109" s="221"/>
      <c r="F109" s="551"/>
      <c r="G109" s="551"/>
      <c r="H109" s="551"/>
      <c r="I109" s="221"/>
      <c r="J109" s="551"/>
      <c r="K109" s="221"/>
      <c r="L109" s="551"/>
      <c r="M109" s="551"/>
      <c r="N109" s="551"/>
      <c r="O109" s="221"/>
      <c r="P109" s="551"/>
      <c r="Q109" s="221"/>
      <c r="R109" s="551"/>
      <c r="S109" s="552"/>
    </row>
    <row r="110" spans="2:19" x14ac:dyDescent="0.25">
      <c r="B110" s="550"/>
      <c r="C110" s="221"/>
      <c r="D110" s="551"/>
      <c r="E110" s="221"/>
      <c r="F110" s="551"/>
      <c r="G110" s="551"/>
      <c r="H110" s="551"/>
      <c r="I110" s="221"/>
      <c r="J110" s="551"/>
      <c r="K110" s="221"/>
      <c r="L110" s="551"/>
      <c r="M110" s="551"/>
      <c r="N110" s="551"/>
      <c r="O110" s="221"/>
      <c r="P110" s="551"/>
      <c r="Q110" s="221"/>
      <c r="R110" s="551"/>
      <c r="S110" s="552"/>
    </row>
    <row r="111" spans="2:19" x14ac:dyDescent="0.25">
      <c r="B111" s="550"/>
      <c r="C111" s="221"/>
      <c r="D111" s="551"/>
      <c r="E111" s="221"/>
      <c r="F111" s="551"/>
      <c r="G111" s="551"/>
      <c r="H111" s="551"/>
      <c r="I111" s="221"/>
      <c r="J111" s="551"/>
      <c r="K111" s="221"/>
      <c r="L111" s="551"/>
      <c r="M111" s="551"/>
      <c r="N111" s="551"/>
      <c r="O111" s="221"/>
      <c r="P111" s="551"/>
      <c r="Q111" s="221"/>
      <c r="R111" s="551"/>
      <c r="S111" s="552"/>
    </row>
    <row r="112" spans="2:19" x14ac:dyDescent="0.25">
      <c r="B112" s="550"/>
      <c r="C112" s="221"/>
      <c r="D112" s="551"/>
      <c r="E112" s="221"/>
      <c r="F112" s="551"/>
      <c r="G112" s="551"/>
      <c r="H112" s="551"/>
      <c r="I112" s="221"/>
      <c r="J112" s="551"/>
      <c r="K112" s="221"/>
      <c r="L112" s="551"/>
      <c r="M112" s="551"/>
      <c r="N112" s="551"/>
      <c r="O112" s="221"/>
      <c r="P112" s="551"/>
      <c r="Q112" s="221"/>
      <c r="R112" s="551"/>
      <c r="S112" s="552"/>
    </row>
    <row r="113" spans="2:19" x14ac:dyDescent="0.25">
      <c r="B113" s="550"/>
      <c r="C113" s="221"/>
      <c r="D113" s="551"/>
      <c r="E113" s="221"/>
      <c r="F113" s="551"/>
      <c r="G113" s="551"/>
      <c r="H113" s="551"/>
      <c r="I113" s="221"/>
      <c r="J113" s="551"/>
      <c r="K113" s="221"/>
      <c r="L113" s="551"/>
      <c r="M113" s="551"/>
      <c r="N113" s="551"/>
      <c r="O113" s="221"/>
      <c r="P113" s="551"/>
      <c r="Q113" s="221"/>
      <c r="R113" s="551"/>
      <c r="S113" s="552"/>
    </row>
    <row r="114" spans="2:19" x14ac:dyDescent="0.25">
      <c r="B114" s="550"/>
      <c r="C114" s="221"/>
      <c r="D114" s="551"/>
      <c r="E114" s="221"/>
      <c r="F114" s="551"/>
      <c r="G114" s="551"/>
      <c r="H114" s="551"/>
      <c r="I114" s="221"/>
      <c r="J114" s="551"/>
      <c r="K114" s="221"/>
      <c r="L114" s="551"/>
      <c r="M114" s="551"/>
      <c r="N114" s="551"/>
      <c r="O114" s="221"/>
      <c r="P114" s="551"/>
      <c r="Q114" s="221"/>
      <c r="R114" s="551"/>
      <c r="S114" s="552"/>
    </row>
    <row r="115" spans="2:19" x14ac:dyDescent="0.25">
      <c r="B115" s="550"/>
      <c r="C115" s="221"/>
      <c r="D115" s="551"/>
      <c r="E115" s="221"/>
      <c r="F115" s="551"/>
      <c r="G115" s="551"/>
      <c r="H115" s="551"/>
      <c r="I115" s="221"/>
      <c r="J115" s="551"/>
      <c r="K115" s="221"/>
      <c r="L115" s="551"/>
      <c r="M115" s="551"/>
      <c r="N115" s="551"/>
      <c r="O115" s="221"/>
      <c r="P115" s="551"/>
      <c r="Q115" s="221"/>
      <c r="R115" s="551"/>
      <c r="S115" s="552"/>
    </row>
    <row r="116" spans="2:19" x14ac:dyDescent="0.25">
      <c r="B116" s="550"/>
      <c r="C116" s="221"/>
      <c r="D116" s="551"/>
      <c r="E116" s="221"/>
      <c r="F116" s="551"/>
      <c r="G116" s="551"/>
      <c r="H116" s="551"/>
      <c r="I116" s="221"/>
      <c r="J116" s="551"/>
      <c r="K116" s="221"/>
      <c r="L116" s="551"/>
      <c r="M116" s="551"/>
      <c r="N116" s="551"/>
      <c r="O116" s="221"/>
      <c r="P116" s="551"/>
      <c r="Q116" s="221"/>
      <c r="R116" s="551"/>
      <c r="S116" s="552"/>
    </row>
    <row r="117" spans="2:19" x14ac:dyDescent="0.25">
      <c r="B117" s="550"/>
      <c r="C117" s="221"/>
      <c r="D117" s="551"/>
      <c r="E117" s="221"/>
      <c r="F117" s="551"/>
      <c r="G117" s="551"/>
      <c r="H117" s="551"/>
      <c r="I117" s="221"/>
      <c r="J117" s="551"/>
      <c r="K117" s="221"/>
      <c r="L117" s="551"/>
      <c r="M117" s="551"/>
      <c r="N117" s="551"/>
      <c r="O117" s="221"/>
      <c r="P117" s="551"/>
      <c r="Q117" s="221"/>
      <c r="R117" s="551"/>
      <c r="S117" s="552"/>
    </row>
    <row r="118" spans="2:19" x14ac:dyDescent="0.25">
      <c r="B118" s="550"/>
      <c r="C118" s="221"/>
      <c r="D118" s="551"/>
      <c r="E118" s="221"/>
      <c r="F118" s="551"/>
      <c r="G118" s="551"/>
      <c r="H118" s="551"/>
      <c r="I118" s="221"/>
      <c r="J118" s="551"/>
      <c r="K118" s="221"/>
      <c r="L118" s="551"/>
      <c r="M118" s="551"/>
      <c r="N118" s="551"/>
      <c r="O118" s="221"/>
      <c r="P118" s="551"/>
      <c r="Q118" s="221"/>
      <c r="R118" s="551"/>
      <c r="S118" s="552"/>
    </row>
    <row r="119" spans="2:19" x14ac:dyDescent="0.25">
      <c r="B119" s="550"/>
      <c r="C119" s="221"/>
      <c r="D119" s="551"/>
      <c r="E119" s="221"/>
      <c r="F119" s="551"/>
      <c r="G119" s="551"/>
      <c r="H119" s="551"/>
      <c r="I119" s="221"/>
      <c r="J119" s="551"/>
      <c r="K119" s="221"/>
      <c r="L119" s="551"/>
      <c r="M119" s="551"/>
      <c r="N119" s="551"/>
      <c r="O119" s="221"/>
      <c r="P119" s="551"/>
      <c r="Q119" s="221"/>
      <c r="R119" s="551"/>
      <c r="S119" s="552"/>
    </row>
    <row r="120" spans="2:19" x14ac:dyDescent="0.25">
      <c r="B120" s="550"/>
      <c r="C120" s="221"/>
      <c r="D120" s="551"/>
      <c r="E120" s="221"/>
      <c r="F120" s="551"/>
      <c r="G120" s="551"/>
      <c r="H120" s="551"/>
      <c r="I120" s="221"/>
      <c r="J120" s="551"/>
      <c r="K120" s="221"/>
      <c r="L120" s="551"/>
      <c r="M120" s="551"/>
      <c r="N120" s="551"/>
      <c r="O120" s="221"/>
      <c r="P120" s="551"/>
      <c r="Q120" s="221"/>
      <c r="R120" s="551"/>
      <c r="S120" s="552"/>
    </row>
    <row r="121" spans="2:19" x14ac:dyDescent="0.25">
      <c r="B121" s="550"/>
      <c r="C121" s="221"/>
      <c r="D121" s="551"/>
      <c r="E121" s="221"/>
      <c r="F121" s="551"/>
      <c r="G121" s="551"/>
      <c r="H121" s="551"/>
      <c r="I121" s="221"/>
      <c r="J121" s="551"/>
      <c r="K121" s="221"/>
      <c r="L121" s="551"/>
      <c r="M121" s="551"/>
      <c r="N121" s="551"/>
      <c r="O121" s="221"/>
      <c r="P121" s="551"/>
      <c r="Q121" s="221"/>
      <c r="R121" s="551"/>
      <c r="S121" s="552"/>
    </row>
    <row r="122" spans="2:19" x14ac:dyDescent="0.25">
      <c r="B122" s="550"/>
      <c r="C122" s="221"/>
      <c r="D122" s="551"/>
      <c r="E122" s="221"/>
      <c r="F122" s="551"/>
      <c r="G122" s="551"/>
      <c r="H122" s="551"/>
      <c r="I122" s="221"/>
      <c r="J122" s="551"/>
      <c r="K122" s="221"/>
      <c r="L122" s="551"/>
      <c r="M122" s="551"/>
      <c r="N122" s="551"/>
      <c r="O122" s="221"/>
      <c r="P122" s="551"/>
      <c r="Q122" s="221"/>
      <c r="R122" s="551"/>
      <c r="S122" s="552"/>
    </row>
    <row r="123" spans="2:19" x14ac:dyDescent="0.25">
      <c r="B123" s="550"/>
      <c r="C123" s="221"/>
      <c r="D123" s="551"/>
      <c r="E123" s="221"/>
      <c r="F123" s="551"/>
      <c r="G123" s="551"/>
      <c r="H123" s="551"/>
      <c r="I123" s="221"/>
      <c r="J123" s="551"/>
      <c r="K123" s="221"/>
      <c r="L123" s="551"/>
      <c r="M123" s="551"/>
      <c r="N123" s="551"/>
      <c r="O123" s="221"/>
      <c r="P123" s="551"/>
      <c r="Q123" s="221"/>
      <c r="R123" s="551"/>
      <c r="S123" s="552"/>
    </row>
    <row r="124" spans="2:19" x14ac:dyDescent="0.25">
      <c r="B124" s="550"/>
      <c r="C124" s="221"/>
      <c r="D124" s="551"/>
      <c r="E124" s="221"/>
      <c r="F124" s="551"/>
      <c r="G124" s="551"/>
      <c r="H124" s="551"/>
      <c r="I124" s="221"/>
      <c r="J124" s="551"/>
      <c r="K124" s="221"/>
      <c r="L124" s="551"/>
      <c r="M124" s="551"/>
      <c r="N124" s="551"/>
      <c r="O124" s="221"/>
      <c r="P124" s="551"/>
      <c r="Q124" s="221"/>
      <c r="R124" s="551"/>
      <c r="S124" s="552"/>
    </row>
    <row r="125" spans="2:19" x14ac:dyDescent="0.25">
      <c r="B125" s="550"/>
      <c r="C125" s="221"/>
      <c r="D125" s="551"/>
      <c r="E125" s="221"/>
      <c r="F125" s="551"/>
      <c r="G125" s="551"/>
      <c r="H125" s="551"/>
      <c r="I125" s="221"/>
      <c r="J125" s="551"/>
      <c r="K125" s="221"/>
      <c r="L125" s="551"/>
      <c r="M125" s="551"/>
      <c r="N125" s="551"/>
      <c r="O125" s="221"/>
      <c r="P125" s="551"/>
      <c r="Q125" s="221"/>
      <c r="R125" s="551"/>
      <c r="S125" s="552"/>
    </row>
    <row r="126" spans="2:19" x14ac:dyDescent="0.25">
      <c r="B126" s="550"/>
      <c r="C126" s="221"/>
      <c r="D126" s="551"/>
      <c r="E126" s="221"/>
      <c r="F126" s="551"/>
      <c r="G126" s="551"/>
      <c r="H126" s="551"/>
      <c r="I126" s="221"/>
      <c r="J126" s="551"/>
      <c r="K126" s="221"/>
      <c r="L126" s="551"/>
      <c r="M126" s="551"/>
      <c r="N126" s="551"/>
      <c r="O126" s="221"/>
      <c r="P126" s="551"/>
      <c r="Q126" s="221"/>
      <c r="R126" s="551"/>
      <c r="S126" s="552"/>
    </row>
    <row r="127" spans="2:19" x14ac:dyDescent="0.25">
      <c r="B127" s="550"/>
      <c r="C127" s="221"/>
      <c r="D127" s="551"/>
      <c r="E127" s="221"/>
      <c r="F127" s="551"/>
      <c r="G127" s="551"/>
      <c r="H127" s="551"/>
      <c r="I127" s="221"/>
      <c r="J127" s="551"/>
      <c r="K127" s="221"/>
      <c r="L127" s="551"/>
      <c r="M127" s="551"/>
      <c r="N127" s="551"/>
      <c r="O127" s="221"/>
      <c r="P127" s="551"/>
      <c r="Q127" s="221"/>
      <c r="R127" s="551"/>
      <c r="S127" s="552"/>
    </row>
    <row r="128" spans="2:19" x14ac:dyDescent="0.25">
      <c r="B128" s="550"/>
      <c r="C128" s="221"/>
      <c r="D128" s="551"/>
      <c r="E128" s="221"/>
      <c r="F128" s="551"/>
      <c r="G128" s="551"/>
      <c r="H128" s="551"/>
      <c r="I128" s="221"/>
      <c r="J128" s="551"/>
      <c r="K128" s="221"/>
      <c r="L128" s="551"/>
      <c r="M128" s="551"/>
      <c r="N128" s="551"/>
      <c r="O128" s="221"/>
      <c r="P128" s="551"/>
      <c r="Q128" s="221"/>
      <c r="R128" s="551"/>
      <c r="S128" s="552"/>
    </row>
    <row r="129" spans="2:19" x14ac:dyDescent="0.25">
      <c r="B129" s="550"/>
      <c r="C129" s="221"/>
      <c r="D129" s="551"/>
      <c r="E129" s="221"/>
      <c r="F129" s="551"/>
      <c r="G129" s="551"/>
      <c r="H129" s="551"/>
      <c r="I129" s="221"/>
      <c r="J129" s="551"/>
      <c r="K129" s="221"/>
      <c r="L129" s="551"/>
      <c r="M129" s="551"/>
      <c r="N129" s="551"/>
      <c r="O129" s="221"/>
      <c r="P129" s="551"/>
      <c r="Q129" s="221"/>
      <c r="R129" s="551"/>
      <c r="S129" s="552"/>
    </row>
    <row r="130" spans="2:19" x14ac:dyDescent="0.25">
      <c r="B130" s="550"/>
      <c r="C130" s="221"/>
      <c r="D130" s="551"/>
      <c r="E130" s="221"/>
      <c r="F130" s="551"/>
      <c r="G130" s="551"/>
      <c r="H130" s="551"/>
      <c r="I130" s="221"/>
      <c r="J130" s="551"/>
      <c r="K130" s="221"/>
      <c r="L130" s="551"/>
      <c r="M130" s="551"/>
      <c r="N130" s="551"/>
      <c r="O130" s="221"/>
      <c r="P130" s="551"/>
      <c r="Q130" s="221"/>
      <c r="R130" s="551"/>
      <c r="S130" s="552"/>
    </row>
    <row r="131" spans="2:19" x14ac:dyDescent="0.25">
      <c r="B131" s="550"/>
      <c r="C131" s="221"/>
      <c r="D131" s="551"/>
      <c r="E131" s="221"/>
      <c r="F131" s="551"/>
      <c r="G131" s="551"/>
      <c r="H131" s="551"/>
      <c r="I131" s="221"/>
      <c r="J131" s="551"/>
      <c r="K131" s="221"/>
      <c r="L131" s="551"/>
      <c r="M131" s="551"/>
      <c r="N131" s="551"/>
      <c r="O131" s="221"/>
      <c r="P131" s="551"/>
      <c r="Q131" s="221"/>
      <c r="R131" s="551"/>
      <c r="S131" s="552"/>
    </row>
    <row r="132" spans="2:19" x14ac:dyDescent="0.25">
      <c r="B132" s="550"/>
      <c r="C132" s="221"/>
      <c r="D132" s="551"/>
      <c r="E132" s="221"/>
      <c r="F132" s="551"/>
      <c r="G132" s="551"/>
      <c r="H132" s="551"/>
      <c r="I132" s="221"/>
      <c r="J132" s="551"/>
      <c r="K132" s="221"/>
      <c r="L132" s="551"/>
      <c r="M132" s="551"/>
      <c r="N132" s="551"/>
      <c r="O132" s="221"/>
      <c r="P132" s="551"/>
      <c r="Q132" s="221"/>
      <c r="R132" s="551"/>
      <c r="S132" s="552"/>
    </row>
    <row r="133" spans="2:19" x14ac:dyDescent="0.25">
      <c r="B133" s="550"/>
      <c r="C133" s="221"/>
      <c r="D133" s="551"/>
      <c r="E133" s="221"/>
      <c r="F133" s="551"/>
      <c r="G133" s="551"/>
      <c r="H133" s="551"/>
      <c r="I133" s="221"/>
      <c r="J133" s="551"/>
      <c r="K133" s="221"/>
      <c r="L133" s="551"/>
      <c r="M133" s="551"/>
      <c r="N133" s="551"/>
      <c r="O133" s="221"/>
      <c r="P133" s="551"/>
      <c r="Q133" s="221"/>
      <c r="R133" s="551"/>
      <c r="S133" s="552"/>
    </row>
    <row r="134" spans="2:19" x14ac:dyDescent="0.25">
      <c r="B134" s="550"/>
      <c r="C134" s="221"/>
      <c r="D134" s="551"/>
      <c r="E134" s="221"/>
      <c r="F134" s="551"/>
      <c r="G134" s="551"/>
      <c r="H134" s="551"/>
      <c r="I134" s="221"/>
      <c r="J134" s="551"/>
      <c r="K134" s="221"/>
      <c r="L134" s="551"/>
      <c r="M134" s="551"/>
      <c r="N134" s="551"/>
      <c r="O134" s="221"/>
      <c r="P134" s="551"/>
      <c r="Q134" s="221"/>
      <c r="R134" s="551"/>
      <c r="S134" s="552"/>
    </row>
    <row r="135" spans="2:19" x14ac:dyDescent="0.25">
      <c r="B135" s="550"/>
      <c r="C135" s="221"/>
      <c r="D135" s="551"/>
      <c r="E135" s="221"/>
      <c r="F135" s="551"/>
      <c r="G135" s="551"/>
      <c r="H135" s="551"/>
      <c r="I135" s="221"/>
      <c r="J135" s="551"/>
      <c r="K135" s="221"/>
      <c r="L135" s="551"/>
      <c r="M135" s="551"/>
      <c r="N135" s="551"/>
      <c r="O135" s="221"/>
      <c r="P135" s="551"/>
      <c r="Q135" s="221"/>
      <c r="R135" s="551"/>
      <c r="S135" s="552"/>
    </row>
    <row r="136" spans="2:19" x14ac:dyDescent="0.25">
      <c r="B136" s="550"/>
      <c r="C136" s="221"/>
      <c r="D136" s="551"/>
      <c r="E136" s="221"/>
      <c r="F136" s="551"/>
      <c r="G136" s="551"/>
      <c r="H136" s="551"/>
      <c r="I136" s="221"/>
      <c r="J136" s="551"/>
      <c r="K136" s="221"/>
      <c r="L136" s="551"/>
      <c r="M136" s="551"/>
      <c r="N136" s="551"/>
      <c r="O136" s="221"/>
      <c r="P136" s="551"/>
      <c r="Q136" s="221"/>
      <c r="R136" s="551"/>
      <c r="S136" s="552"/>
    </row>
    <row r="137" spans="2:19" x14ac:dyDescent="0.25">
      <c r="B137" s="550"/>
      <c r="C137" s="221"/>
      <c r="D137" s="551"/>
      <c r="E137" s="221"/>
      <c r="F137" s="551"/>
      <c r="G137" s="551"/>
      <c r="H137" s="551"/>
      <c r="I137" s="221"/>
      <c r="J137" s="551"/>
      <c r="K137" s="221"/>
      <c r="L137" s="551"/>
      <c r="M137" s="551"/>
      <c r="N137" s="551"/>
      <c r="O137" s="221"/>
      <c r="P137" s="551"/>
      <c r="Q137" s="221"/>
      <c r="R137" s="551"/>
      <c r="S137" s="552"/>
    </row>
    <row r="138" spans="2:19" x14ac:dyDescent="0.25">
      <c r="B138" s="550"/>
      <c r="C138" s="221"/>
      <c r="D138" s="551"/>
      <c r="E138" s="221"/>
      <c r="F138" s="551"/>
      <c r="G138" s="551"/>
      <c r="H138" s="551"/>
      <c r="I138" s="221"/>
      <c r="J138" s="551"/>
      <c r="K138" s="221"/>
      <c r="L138" s="551"/>
      <c r="M138" s="551"/>
      <c r="N138" s="551"/>
      <c r="O138" s="221"/>
      <c r="P138" s="551"/>
      <c r="Q138" s="221"/>
      <c r="R138" s="551"/>
      <c r="S138" s="552"/>
    </row>
    <row r="139" spans="2:19" x14ac:dyDescent="0.25">
      <c r="B139" s="550"/>
      <c r="C139" s="221"/>
      <c r="D139" s="551"/>
      <c r="E139" s="221"/>
      <c r="F139" s="551"/>
      <c r="G139" s="551"/>
      <c r="H139" s="551"/>
      <c r="I139" s="221"/>
      <c r="J139" s="551"/>
      <c r="K139" s="221"/>
      <c r="L139" s="551"/>
      <c r="M139" s="551"/>
      <c r="N139" s="551"/>
      <c r="O139" s="221"/>
      <c r="P139" s="551"/>
      <c r="Q139" s="221"/>
      <c r="R139" s="551"/>
      <c r="S139" s="552"/>
    </row>
    <row r="140" spans="2:19" x14ac:dyDescent="0.25">
      <c r="B140" s="550"/>
      <c r="C140" s="221"/>
      <c r="D140" s="551"/>
      <c r="E140" s="221"/>
      <c r="F140" s="551"/>
      <c r="G140" s="551"/>
      <c r="H140" s="551"/>
      <c r="I140" s="221"/>
      <c r="J140" s="551"/>
      <c r="K140" s="221"/>
      <c r="L140" s="551"/>
      <c r="M140" s="551"/>
      <c r="N140" s="551"/>
      <c r="O140" s="221"/>
      <c r="P140" s="551"/>
      <c r="Q140" s="221"/>
      <c r="R140" s="551"/>
      <c r="S140" s="552"/>
    </row>
    <row r="141" spans="2:19" x14ac:dyDescent="0.25">
      <c r="B141" s="550"/>
      <c r="C141" s="221"/>
      <c r="D141" s="551"/>
      <c r="E141" s="221"/>
      <c r="F141" s="551"/>
      <c r="G141" s="551"/>
      <c r="H141" s="551"/>
      <c r="I141" s="221"/>
      <c r="J141" s="551"/>
      <c r="K141" s="221"/>
      <c r="L141" s="551"/>
      <c r="M141" s="551"/>
      <c r="N141" s="551"/>
      <c r="O141" s="221"/>
      <c r="P141" s="551"/>
      <c r="Q141" s="221"/>
      <c r="R141" s="551"/>
      <c r="S141" s="552"/>
    </row>
    <row r="142" spans="2:19" x14ac:dyDescent="0.25">
      <c r="B142" s="550"/>
      <c r="C142" s="221"/>
      <c r="D142" s="551"/>
      <c r="E142" s="221"/>
      <c r="F142" s="551"/>
      <c r="G142" s="551"/>
      <c r="H142" s="551"/>
      <c r="I142" s="221"/>
      <c r="J142" s="551"/>
      <c r="K142" s="221"/>
      <c r="L142" s="551"/>
      <c r="M142" s="551"/>
      <c r="N142" s="551"/>
      <c r="O142" s="221"/>
      <c r="P142" s="551"/>
      <c r="Q142" s="221"/>
      <c r="R142" s="551"/>
      <c r="S142" s="552"/>
    </row>
    <row r="143" spans="2:19" x14ac:dyDescent="0.25">
      <c r="B143" s="550"/>
      <c r="C143" s="221"/>
      <c r="D143" s="551"/>
      <c r="E143" s="221"/>
      <c r="F143" s="551"/>
      <c r="G143" s="551"/>
      <c r="H143" s="551"/>
      <c r="I143" s="221"/>
      <c r="J143" s="551"/>
      <c r="K143" s="221"/>
      <c r="L143" s="551"/>
      <c r="M143" s="551"/>
      <c r="N143" s="551"/>
      <c r="O143" s="221"/>
      <c r="P143" s="551"/>
      <c r="Q143" s="221"/>
      <c r="R143" s="551"/>
      <c r="S143" s="552"/>
    </row>
    <row r="144" spans="2:19" x14ac:dyDescent="0.25">
      <c r="B144" s="550"/>
      <c r="C144" s="221"/>
      <c r="D144" s="551"/>
      <c r="E144" s="221"/>
      <c r="F144" s="551"/>
      <c r="G144" s="551"/>
      <c r="H144" s="551"/>
      <c r="I144" s="221"/>
      <c r="J144" s="551"/>
      <c r="K144" s="221"/>
      <c r="L144" s="551"/>
      <c r="M144" s="551"/>
      <c r="N144" s="551"/>
      <c r="O144" s="221"/>
      <c r="P144" s="551"/>
      <c r="Q144" s="221"/>
      <c r="R144" s="551"/>
      <c r="S144" s="552"/>
    </row>
    <row r="145" spans="2:19" x14ac:dyDescent="0.25">
      <c r="B145" s="550"/>
      <c r="C145" s="221"/>
      <c r="D145" s="551"/>
      <c r="E145" s="221"/>
      <c r="F145" s="551"/>
      <c r="G145" s="551"/>
      <c r="H145" s="551"/>
      <c r="I145" s="221"/>
      <c r="J145" s="551"/>
      <c r="K145" s="221"/>
      <c r="L145" s="551"/>
      <c r="M145" s="551"/>
      <c r="N145" s="551"/>
      <c r="O145" s="221"/>
      <c r="P145" s="551"/>
      <c r="Q145" s="221"/>
      <c r="R145" s="551"/>
      <c r="S145" s="552"/>
    </row>
    <row r="146" spans="2:19" x14ac:dyDescent="0.25">
      <c r="B146" s="550"/>
      <c r="C146" s="221"/>
      <c r="D146" s="551"/>
      <c r="E146" s="221"/>
      <c r="F146" s="551"/>
      <c r="G146" s="551"/>
      <c r="H146" s="551"/>
      <c r="I146" s="221"/>
      <c r="J146" s="551"/>
      <c r="K146" s="221"/>
      <c r="L146" s="551"/>
      <c r="M146" s="551"/>
      <c r="N146" s="551"/>
      <c r="O146" s="221"/>
      <c r="P146" s="551"/>
      <c r="Q146" s="221"/>
      <c r="R146" s="551"/>
      <c r="S146" s="552"/>
    </row>
    <row r="147" spans="2:19" x14ac:dyDescent="0.25">
      <c r="B147" s="550"/>
      <c r="C147" s="221"/>
      <c r="D147" s="551"/>
      <c r="E147" s="221"/>
      <c r="F147" s="551"/>
      <c r="G147" s="551"/>
      <c r="H147" s="551"/>
      <c r="I147" s="221"/>
      <c r="J147" s="551"/>
      <c r="K147" s="221"/>
      <c r="L147" s="551"/>
      <c r="M147" s="551"/>
      <c r="N147" s="551"/>
      <c r="O147" s="221"/>
      <c r="P147" s="551"/>
      <c r="Q147" s="221"/>
      <c r="R147" s="551"/>
      <c r="S147" s="552"/>
    </row>
    <row r="148" spans="2:19" x14ac:dyDescent="0.25">
      <c r="B148" s="550"/>
      <c r="C148" s="221"/>
      <c r="D148" s="551"/>
      <c r="E148" s="221"/>
      <c r="F148" s="551"/>
      <c r="G148" s="551"/>
      <c r="H148" s="551"/>
      <c r="I148" s="221"/>
      <c r="J148" s="551"/>
      <c r="K148" s="221"/>
      <c r="L148" s="551"/>
      <c r="M148" s="551"/>
      <c r="N148" s="551"/>
      <c r="O148" s="221"/>
      <c r="P148" s="551"/>
      <c r="Q148" s="221"/>
      <c r="R148" s="551"/>
      <c r="S148" s="552"/>
    </row>
    <row r="149" spans="2:19" x14ac:dyDescent="0.25">
      <c r="B149" s="550"/>
      <c r="C149" s="221"/>
      <c r="D149" s="551"/>
      <c r="E149" s="221"/>
      <c r="F149" s="551"/>
      <c r="G149" s="551"/>
      <c r="H149" s="551"/>
      <c r="I149" s="221"/>
      <c r="J149" s="551"/>
      <c r="K149" s="221"/>
      <c r="L149" s="551"/>
      <c r="M149" s="551"/>
      <c r="N149" s="551"/>
      <c r="O149" s="221"/>
      <c r="P149" s="551"/>
      <c r="Q149" s="221"/>
      <c r="R149" s="551"/>
      <c r="S149" s="552"/>
    </row>
    <row r="150" spans="2:19" x14ac:dyDescent="0.25">
      <c r="B150" s="550"/>
      <c r="C150" s="221"/>
      <c r="D150" s="551"/>
      <c r="E150" s="221"/>
      <c r="F150" s="551"/>
      <c r="G150" s="551"/>
      <c r="H150" s="551"/>
      <c r="I150" s="221"/>
      <c r="J150" s="551"/>
      <c r="K150" s="221"/>
      <c r="L150" s="551"/>
      <c r="M150" s="551"/>
      <c r="N150" s="551"/>
      <c r="O150" s="221"/>
      <c r="P150" s="551"/>
      <c r="Q150" s="221"/>
      <c r="R150" s="551"/>
      <c r="S150" s="552"/>
    </row>
    <row r="151" spans="2:19" x14ac:dyDescent="0.25">
      <c r="B151" s="550"/>
      <c r="C151" s="221"/>
      <c r="D151" s="551"/>
      <c r="E151" s="221"/>
      <c r="F151" s="551"/>
      <c r="G151" s="551"/>
      <c r="H151" s="551"/>
      <c r="I151" s="221"/>
      <c r="J151" s="551"/>
      <c r="K151" s="221"/>
      <c r="L151" s="551"/>
      <c r="M151" s="551"/>
      <c r="N151" s="551"/>
      <c r="O151" s="221"/>
      <c r="P151" s="551"/>
      <c r="Q151" s="221"/>
      <c r="R151" s="551"/>
      <c r="S151" s="552"/>
    </row>
    <row r="152" spans="2:19" x14ac:dyDescent="0.25">
      <c r="B152" s="550"/>
      <c r="C152" s="221"/>
      <c r="D152" s="551"/>
      <c r="E152" s="221"/>
      <c r="F152" s="551"/>
      <c r="G152" s="551"/>
      <c r="H152" s="551"/>
      <c r="I152" s="221"/>
      <c r="J152" s="551"/>
      <c r="K152" s="221"/>
      <c r="L152" s="551"/>
      <c r="M152" s="551"/>
      <c r="N152" s="551"/>
      <c r="O152" s="221"/>
      <c r="P152" s="551"/>
      <c r="Q152" s="221"/>
      <c r="R152" s="551"/>
      <c r="S152" s="552"/>
    </row>
    <row r="153" spans="2:19" x14ac:dyDescent="0.25">
      <c r="B153" s="550"/>
      <c r="C153" s="221"/>
      <c r="D153" s="551"/>
      <c r="E153" s="221"/>
      <c r="F153" s="551"/>
      <c r="G153" s="551"/>
      <c r="H153" s="551"/>
      <c r="I153" s="221"/>
      <c r="J153" s="551"/>
      <c r="K153" s="221"/>
      <c r="L153" s="551"/>
      <c r="M153" s="551"/>
      <c r="N153" s="551"/>
      <c r="O153" s="221"/>
      <c r="P153" s="551"/>
      <c r="Q153" s="221"/>
      <c r="R153" s="551"/>
      <c r="S153" s="552"/>
    </row>
    <row r="154" spans="2:19" x14ac:dyDescent="0.25">
      <c r="B154" s="550"/>
      <c r="C154" s="221"/>
      <c r="D154" s="551"/>
      <c r="E154" s="221"/>
      <c r="F154" s="551"/>
      <c r="G154" s="551"/>
      <c r="H154" s="551"/>
      <c r="I154" s="221"/>
      <c r="J154" s="551"/>
      <c r="K154" s="221"/>
      <c r="L154" s="551"/>
      <c r="M154" s="551"/>
      <c r="N154" s="551"/>
      <c r="O154" s="221"/>
      <c r="P154" s="551"/>
      <c r="Q154" s="221"/>
      <c r="R154" s="551"/>
      <c r="S154" s="552"/>
    </row>
    <row r="155" spans="2:19" x14ac:dyDescent="0.25">
      <c r="B155" s="550"/>
      <c r="C155" s="221"/>
      <c r="D155" s="551"/>
      <c r="E155" s="221"/>
      <c r="F155" s="551"/>
      <c r="G155" s="551"/>
      <c r="H155" s="551"/>
      <c r="I155" s="221"/>
      <c r="J155" s="551"/>
      <c r="K155" s="221"/>
      <c r="L155" s="551"/>
      <c r="M155" s="551"/>
      <c r="N155" s="551"/>
      <c r="O155" s="221"/>
      <c r="P155" s="551"/>
      <c r="Q155" s="221"/>
      <c r="R155" s="551"/>
      <c r="S155" s="552"/>
    </row>
    <row r="156" spans="2:19" x14ac:dyDescent="0.25">
      <c r="B156" s="550"/>
      <c r="C156" s="221"/>
      <c r="D156" s="551"/>
      <c r="E156" s="221"/>
      <c r="F156" s="551"/>
      <c r="G156" s="551"/>
      <c r="H156" s="551"/>
      <c r="I156" s="221"/>
      <c r="J156" s="551"/>
      <c r="K156" s="221"/>
      <c r="L156" s="551"/>
      <c r="M156" s="551"/>
      <c r="N156" s="551"/>
      <c r="O156" s="221"/>
      <c r="P156" s="551"/>
      <c r="Q156" s="221"/>
      <c r="R156" s="551"/>
      <c r="S156" s="552"/>
    </row>
    <row r="157" spans="2:19" x14ac:dyDescent="0.25">
      <c r="B157" s="550"/>
      <c r="C157" s="221"/>
      <c r="D157" s="551"/>
      <c r="E157" s="221"/>
      <c r="F157" s="551"/>
      <c r="G157" s="551"/>
      <c r="H157" s="551"/>
      <c r="I157" s="221"/>
      <c r="J157" s="551"/>
      <c r="K157" s="221"/>
      <c r="L157" s="551"/>
      <c r="M157" s="551"/>
      <c r="N157" s="551"/>
      <c r="O157" s="221"/>
      <c r="P157" s="551"/>
      <c r="Q157" s="221"/>
      <c r="R157" s="551"/>
      <c r="S157" s="552"/>
    </row>
    <row r="158" spans="2:19" x14ac:dyDescent="0.25">
      <c r="B158" s="550"/>
      <c r="C158" s="221"/>
      <c r="D158" s="551"/>
      <c r="E158" s="221"/>
      <c r="F158" s="551"/>
      <c r="G158" s="551"/>
      <c r="H158" s="551"/>
      <c r="I158" s="221"/>
      <c r="J158" s="551"/>
      <c r="K158" s="221"/>
      <c r="L158" s="551"/>
      <c r="M158" s="551"/>
      <c r="N158" s="551"/>
      <c r="O158" s="221"/>
      <c r="P158" s="551"/>
      <c r="Q158" s="221"/>
      <c r="R158" s="551"/>
      <c r="S158" s="552"/>
    </row>
    <row r="159" spans="2:19" x14ac:dyDescent="0.25">
      <c r="B159" s="550"/>
      <c r="C159" s="221"/>
      <c r="D159" s="551"/>
      <c r="E159" s="221"/>
      <c r="F159" s="551"/>
      <c r="G159" s="551"/>
      <c r="H159" s="551"/>
      <c r="I159" s="221"/>
      <c r="J159" s="551"/>
      <c r="K159" s="221"/>
      <c r="L159" s="551"/>
      <c r="M159" s="551"/>
      <c r="N159" s="551"/>
      <c r="O159" s="221"/>
      <c r="P159" s="551"/>
      <c r="Q159" s="221"/>
      <c r="R159" s="551"/>
      <c r="S159" s="552"/>
    </row>
    <row r="160" spans="2:19" x14ac:dyDescent="0.25">
      <c r="B160" s="550"/>
      <c r="C160" s="221"/>
      <c r="D160" s="551"/>
      <c r="E160" s="221"/>
      <c r="F160" s="551"/>
      <c r="G160" s="551"/>
      <c r="H160" s="551"/>
      <c r="I160" s="221"/>
      <c r="J160" s="551"/>
      <c r="K160" s="221"/>
      <c r="L160" s="551"/>
      <c r="M160" s="551"/>
      <c r="N160" s="551"/>
      <c r="O160" s="221"/>
      <c r="P160" s="551"/>
      <c r="Q160" s="221"/>
      <c r="R160" s="551"/>
      <c r="S160" s="552"/>
    </row>
    <row r="161" spans="2:19" x14ac:dyDescent="0.25">
      <c r="B161" s="550"/>
      <c r="C161" s="221"/>
      <c r="D161" s="551"/>
      <c r="E161" s="221"/>
      <c r="F161" s="551"/>
      <c r="G161" s="551"/>
      <c r="H161" s="551"/>
      <c r="I161" s="221"/>
      <c r="J161" s="551"/>
      <c r="K161" s="221"/>
      <c r="L161" s="551"/>
      <c r="M161" s="551"/>
      <c r="N161" s="551"/>
      <c r="O161" s="221"/>
      <c r="P161" s="551"/>
      <c r="Q161" s="221"/>
      <c r="R161" s="551"/>
      <c r="S161" s="552"/>
    </row>
    <row r="162" spans="2:19" x14ac:dyDescent="0.25">
      <c r="B162" s="550"/>
      <c r="C162" s="221"/>
      <c r="D162" s="551"/>
      <c r="E162" s="221"/>
      <c r="F162" s="551"/>
      <c r="G162" s="551"/>
      <c r="H162" s="551"/>
      <c r="I162" s="221"/>
      <c r="J162" s="551"/>
      <c r="K162" s="221"/>
      <c r="L162" s="551"/>
      <c r="M162" s="551"/>
      <c r="N162" s="551"/>
      <c r="O162" s="221"/>
      <c r="P162" s="551"/>
      <c r="Q162" s="221"/>
      <c r="R162" s="551"/>
      <c r="S162" s="552"/>
    </row>
    <row r="163" spans="2:19" x14ac:dyDescent="0.25">
      <c r="B163" s="550"/>
      <c r="C163" s="221"/>
      <c r="D163" s="551"/>
      <c r="E163" s="221"/>
      <c r="F163" s="551"/>
      <c r="G163" s="551"/>
      <c r="H163" s="551"/>
      <c r="I163" s="221"/>
      <c r="J163" s="551"/>
      <c r="K163" s="221"/>
      <c r="L163" s="551"/>
      <c r="M163" s="551"/>
      <c r="N163" s="551"/>
      <c r="O163" s="221"/>
      <c r="P163" s="551"/>
      <c r="Q163" s="221"/>
      <c r="R163" s="551"/>
      <c r="S163" s="552"/>
    </row>
    <row r="164" spans="2:19" x14ac:dyDescent="0.25">
      <c r="B164" s="550"/>
      <c r="C164" s="221"/>
      <c r="D164" s="551"/>
      <c r="E164" s="221"/>
      <c r="F164" s="551"/>
      <c r="G164" s="551"/>
      <c r="H164" s="551"/>
      <c r="I164" s="221"/>
      <c r="J164" s="551"/>
      <c r="K164" s="221"/>
      <c r="L164" s="551"/>
      <c r="M164" s="551"/>
      <c r="N164" s="551"/>
      <c r="O164" s="221"/>
      <c r="P164" s="551"/>
      <c r="Q164" s="221"/>
      <c r="R164" s="551"/>
      <c r="S164" s="552"/>
    </row>
    <row r="165" spans="2:19" x14ac:dyDescent="0.25">
      <c r="B165" s="550"/>
      <c r="C165" s="221"/>
      <c r="D165" s="551"/>
      <c r="E165" s="221"/>
      <c r="F165" s="551"/>
      <c r="G165" s="551"/>
      <c r="H165" s="551"/>
      <c r="I165" s="221"/>
      <c r="J165" s="551"/>
      <c r="K165" s="221"/>
      <c r="L165" s="551"/>
      <c r="M165" s="551"/>
      <c r="N165" s="551"/>
      <c r="O165" s="221"/>
      <c r="P165" s="551"/>
      <c r="Q165" s="221"/>
      <c r="R165" s="551"/>
      <c r="S165" s="552"/>
    </row>
    <row r="166" spans="2:19" x14ac:dyDescent="0.25">
      <c r="B166" s="550"/>
      <c r="C166" s="221"/>
      <c r="D166" s="551"/>
      <c r="E166" s="221"/>
      <c r="F166" s="551"/>
      <c r="G166" s="551"/>
      <c r="H166" s="551"/>
      <c r="I166" s="221"/>
      <c r="J166" s="551"/>
      <c r="K166" s="221"/>
      <c r="L166" s="551"/>
      <c r="M166" s="551"/>
      <c r="N166" s="551"/>
      <c r="O166" s="221"/>
      <c r="P166" s="551"/>
      <c r="Q166" s="221"/>
      <c r="R166" s="551"/>
      <c r="S166" s="552"/>
    </row>
    <row r="167" spans="2:19" x14ac:dyDescent="0.25">
      <c r="B167" s="550"/>
      <c r="C167" s="221"/>
      <c r="D167" s="551"/>
      <c r="E167" s="221"/>
      <c r="F167" s="551"/>
      <c r="G167" s="551"/>
      <c r="H167" s="551"/>
      <c r="I167" s="221"/>
      <c r="J167" s="551"/>
      <c r="K167" s="221"/>
      <c r="L167" s="551"/>
      <c r="M167" s="551"/>
      <c r="N167" s="551"/>
      <c r="O167" s="221"/>
      <c r="P167" s="551"/>
      <c r="Q167" s="221"/>
      <c r="R167" s="551"/>
      <c r="S167" s="552"/>
    </row>
    <row r="168" spans="2:19" x14ac:dyDescent="0.25">
      <c r="B168" s="550"/>
      <c r="C168" s="221"/>
      <c r="D168" s="551"/>
      <c r="E168" s="221"/>
      <c r="F168" s="551"/>
      <c r="G168" s="551"/>
      <c r="H168" s="551"/>
      <c r="I168" s="221"/>
      <c r="J168" s="551"/>
      <c r="K168" s="221"/>
      <c r="L168" s="551"/>
      <c r="M168" s="551"/>
      <c r="N168" s="551"/>
      <c r="O168" s="221"/>
      <c r="P168" s="551"/>
      <c r="Q168" s="221"/>
      <c r="R168" s="551"/>
      <c r="S168" s="552"/>
    </row>
    <row r="169" spans="2:19" x14ac:dyDescent="0.25">
      <c r="B169" s="550"/>
      <c r="C169" s="221"/>
      <c r="D169" s="551"/>
      <c r="E169" s="221"/>
      <c r="F169" s="551"/>
      <c r="G169" s="551"/>
      <c r="H169" s="551"/>
      <c r="I169" s="221"/>
      <c r="J169" s="551"/>
      <c r="K169" s="221"/>
      <c r="L169" s="551"/>
      <c r="M169" s="551"/>
      <c r="N169" s="551"/>
      <c r="O169" s="221"/>
      <c r="P169" s="551"/>
      <c r="Q169" s="221"/>
      <c r="R169" s="551"/>
      <c r="S169" s="552"/>
    </row>
    <row r="170" spans="2:19" x14ac:dyDescent="0.25">
      <c r="B170" s="550"/>
      <c r="C170" s="221"/>
      <c r="D170" s="551"/>
      <c r="E170" s="221"/>
      <c r="F170" s="551"/>
      <c r="G170" s="551"/>
      <c r="H170" s="551"/>
      <c r="I170" s="221"/>
      <c r="J170" s="551"/>
      <c r="K170" s="221"/>
      <c r="L170" s="551"/>
      <c r="M170" s="551"/>
      <c r="N170" s="551"/>
      <c r="O170" s="221"/>
      <c r="P170" s="551"/>
      <c r="Q170" s="221"/>
      <c r="R170" s="551"/>
      <c r="S170" s="552"/>
    </row>
    <row r="171" spans="2:19" x14ac:dyDescent="0.25">
      <c r="B171" s="550"/>
      <c r="C171" s="221"/>
      <c r="D171" s="551"/>
      <c r="E171" s="221"/>
      <c r="F171" s="551"/>
      <c r="G171" s="551"/>
      <c r="H171" s="551"/>
      <c r="I171" s="221"/>
      <c r="J171" s="551"/>
      <c r="K171" s="221"/>
      <c r="L171" s="551"/>
      <c r="M171" s="551"/>
      <c r="N171" s="551"/>
      <c r="O171" s="221"/>
      <c r="P171" s="551"/>
      <c r="Q171" s="221"/>
      <c r="R171" s="551"/>
      <c r="S171" s="552"/>
    </row>
    <row r="172" spans="2:19" x14ac:dyDescent="0.25">
      <c r="B172" s="550"/>
      <c r="C172" s="221"/>
      <c r="D172" s="551"/>
      <c r="E172" s="221"/>
      <c r="F172" s="551"/>
      <c r="G172" s="551"/>
      <c r="H172" s="551"/>
      <c r="I172" s="221"/>
      <c r="J172" s="551"/>
      <c r="K172" s="221"/>
      <c r="L172" s="551"/>
      <c r="M172" s="551"/>
      <c r="N172" s="551"/>
      <c r="O172" s="221"/>
      <c r="P172" s="551"/>
      <c r="Q172" s="221"/>
      <c r="R172" s="551"/>
      <c r="S172" s="552"/>
    </row>
    <row r="173" spans="2:19" x14ac:dyDescent="0.25">
      <c r="B173" s="550"/>
      <c r="C173" s="221"/>
      <c r="D173" s="551"/>
      <c r="E173" s="221"/>
      <c r="F173" s="551"/>
      <c r="G173" s="551"/>
      <c r="H173" s="551"/>
      <c r="I173" s="221"/>
      <c r="J173" s="551"/>
      <c r="K173" s="221"/>
      <c r="L173" s="551"/>
      <c r="M173" s="551"/>
      <c r="N173" s="551"/>
      <c r="O173" s="221"/>
      <c r="P173" s="551"/>
      <c r="Q173" s="221"/>
      <c r="R173" s="551"/>
      <c r="S173" s="552"/>
    </row>
    <row r="174" spans="2:19" x14ac:dyDescent="0.25">
      <c r="B174" s="550"/>
      <c r="C174" s="221"/>
      <c r="D174" s="551"/>
      <c r="E174" s="221"/>
      <c r="F174" s="551"/>
      <c r="G174" s="551"/>
      <c r="H174" s="551"/>
      <c r="I174" s="221"/>
      <c r="J174" s="551"/>
      <c r="K174" s="221"/>
      <c r="L174" s="551"/>
      <c r="M174" s="551"/>
      <c r="N174" s="551"/>
      <c r="O174" s="221"/>
      <c r="P174" s="551"/>
      <c r="Q174" s="221"/>
      <c r="R174" s="551"/>
      <c r="S174" s="552"/>
    </row>
    <row r="175" spans="2:19" x14ac:dyDescent="0.25">
      <c r="B175" s="550"/>
      <c r="C175" s="221"/>
      <c r="D175" s="551"/>
      <c r="E175" s="221"/>
      <c r="F175" s="551"/>
      <c r="G175" s="551"/>
      <c r="H175" s="551"/>
      <c r="I175" s="221"/>
      <c r="J175" s="551"/>
      <c r="K175" s="221"/>
      <c r="L175" s="551"/>
      <c r="M175" s="551"/>
      <c r="N175" s="551"/>
      <c r="O175" s="221"/>
      <c r="P175" s="551"/>
      <c r="Q175" s="221"/>
      <c r="R175" s="551"/>
      <c r="S175" s="552"/>
    </row>
    <row r="176" spans="2:19" x14ac:dyDescent="0.25">
      <c r="B176" s="550"/>
      <c r="C176" s="221"/>
      <c r="D176" s="551"/>
      <c r="E176" s="221"/>
      <c r="F176" s="551"/>
      <c r="G176" s="551"/>
      <c r="H176" s="551"/>
      <c r="I176" s="221"/>
      <c r="J176" s="551"/>
      <c r="K176" s="221"/>
      <c r="L176" s="551"/>
      <c r="M176" s="551"/>
      <c r="N176" s="551"/>
      <c r="O176" s="221"/>
      <c r="P176" s="551"/>
      <c r="Q176" s="221"/>
      <c r="R176" s="551"/>
      <c r="S176" s="552"/>
    </row>
    <row r="177" spans="2:19" x14ac:dyDescent="0.25">
      <c r="B177" s="550"/>
      <c r="C177" s="221"/>
      <c r="D177" s="551"/>
      <c r="E177" s="221"/>
      <c r="F177" s="551"/>
      <c r="G177" s="551"/>
      <c r="H177" s="551"/>
      <c r="I177" s="221"/>
      <c r="J177" s="551"/>
      <c r="K177" s="221"/>
      <c r="L177" s="551"/>
      <c r="M177" s="551"/>
      <c r="N177" s="551"/>
      <c r="O177" s="221"/>
      <c r="P177" s="551"/>
      <c r="Q177" s="221"/>
      <c r="R177" s="551"/>
      <c r="S177" s="552"/>
    </row>
    <row r="178" spans="2:19" x14ac:dyDescent="0.25">
      <c r="B178" s="550"/>
      <c r="C178" s="221"/>
      <c r="D178" s="551"/>
      <c r="E178" s="221"/>
      <c r="F178" s="551"/>
      <c r="G178" s="551"/>
      <c r="H178" s="551"/>
      <c r="I178" s="221"/>
      <c r="J178" s="551"/>
      <c r="K178" s="221"/>
      <c r="L178" s="551"/>
      <c r="M178" s="551"/>
      <c r="N178" s="551"/>
      <c r="O178" s="221"/>
      <c r="P178" s="551"/>
      <c r="Q178" s="221"/>
      <c r="R178" s="551"/>
      <c r="S178" s="552"/>
    </row>
    <row r="179" spans="2:19" x14ac:dyDescent="0.25">
      <c r="B179" s="550"/>
      <c r="C179" s="221"/>
      <c r="D179" s="551"/>
      <c r="E179" s="221"/>
      <c r="F179" s="551"/>
      <c r="G179" s="551"/>
      <c r="H179" s="551"/>
      <c r="I179" s="221"/>
      <c r="J179" s="551"/>
      <c r="K179" s="221"/>
      <c r="L179" s="551"/>
      <c r="M179" s="551"/>
      <c r="N179" s="551"/>
      <c r="O179" s="221"/>
      <c r="P179" s="551"/>
      <c r="Q179" s="221"/>
      <c r="R179" s="551"/>
      <c r="S179" s="552"/>
    </row>
    <row r="180" spans="2:19" x14ac:dyDescent="0.25">
      <c r="B180" s="550"/>
      <c r="C180" s="221"/>
      <c r="D180" s="551"/>
      <c r="E180" s="221"/>
      <c r="F180" s="551"/>
      <c r="G180" s="551"/>
      <c r="H180" s="551"/>
      <c r="I180" s="221"/>
      <c r="J180" s="551"/>
      <c r="K180" s="221"/>
      <c r="L180" s="551"/>
      <c r="M180" s="551"/>
      <c r="N180" s="551"/>
      <c r="O180" s="221"/>
      <c r="P180" s="551"/>
      <c r="Q180" s="221"/>
      <c r="R180" s="551"/>
      <c r="S180" s="552"/>
    </row>
    <row r="181" spans="2:19" x14ac:dyDescent="0.25">
      <c r="B181" s="550"/>
      <c r="C181" s="221"/>
      <c r="D181" s="551"/>
      <c r="E181" s="221"/>
      <c r="F181" s="551"/>
      <c r="G181" s="551"/>
      <c r="H181" s="551"/>
      <c r="I181" s="221"/>
      <c r="J181" s="551"/>
      <c r="K181" s="221"/>
      <c r="L181" s="551"/>
      <c r="M181" s="551"/>
      <c r="N181" s="551"/>
      <c r="O181" s="221"/>
      <c r="P181" s="551"/>
      <c r="Q181" s="221"/>
      <c r="R181" s="551"/>
      <c r="S181" s="552"/>
    </row>
    <row r="182" spans="2:19" x14ac:dyDescent="0.25">
      <c r="B182" s="550"/>
      <c r="C182" s="221"/>
      <c r="D182" s="551"/>
      <c r="E182" s="221"/>
      <c r="F182" s="551"/>
      <c r="G182" s="551"/>
      <c r="H182" s="551"/>
      <c r="I182" s="221"/>
      <c r="J182" s="551"/>
      <c r="K182" s="221"/>
      <c r="L182" s="551"/>
      <c r="M182" s="551"/>
      <c r="N182" s="551"/>
      <c r="O182" s="221"/>
      <c r="P182" s="551"/>
      <c r="Q182" s="221"/>
      <c r="R182" s="551"/>
      <c r="S182" s="552"/>
    </row>
    <row r="183" spans="2:19" x14ac:dyDescent="0.25">
      <c r="B183" s="550"/>
      <c r="C183" s="221"/>
      <c r="D183" s="551"/>
      <c r="E183" s="221"/>
      <c r="F183" s="551"/>
      <c r="G183" s="551"/>
      <c r="H183" s="551"/>
      <c r="I183" s="221"/>
      <c r="J183" s="551"/>
      <c r="K183" s="221"/>
      <c r="L183" s="551"/>
      <c r="M183" s="551"/>
      <c r="N183" s="551"/>
      <c r="O183" s="221"/>
      <c r="P183" s="551"/>
      <c r="Q183" s="221"/>
      <c r="R183" s="551"/>
      <c r="S183" s="552"/>
    </row>
    <row r="184" spans="2:19" x14ac:dyDescent="0.25">
      <c r="B184" s="550"/>
      <c r="C184" s="221"/>
      <c r="D184" s="551"/>
      <c r="E184" s="221"/>
      <c r="F184" s="551"/>
      <c r="G184" s="551"/>
      <c r="H184" s="551"/>
      <c r="I184" s="221"/>
      <c r="J184" s="551"/>
      <c r="K184" s="221"/>
      <c r="L184" s="551"/>
      <c r="M184" s="551"/>
      <c r="N184" s="551"/>
      <c r="O184" s="221"/>
      <c r="P184" s="551"/>
      <c r="Q184" s="221"/>
      <c r="R184" s="551"/>
      <c r="S184" s="552"/>
    </row>
    <row r="185" spans="2:19" x14ac:dyDescent="0.25">
      <c r="B185" s="550"/>
      <c r="C185" s="221"/>
      <c r="D185" s="551"/>
      <c r="E185" s="221"/>
      <c r="F185" s="551"/>
      <c r="G185" s="551"/>
      <c r="H185" s="551"/>
      <c r="I185" s="221"/>
      <c r="J185" s="551"/>
      <c r="K185" s="221"/>
      <c r="L185" s="551"/>
      <c r="M185" s="551"/>
      <c r="N185" s="551"/>
      <c r="O185" s="221"/>
      <c r="P185" s="551"/>
      <c r="Q185" s="221"/>
      <c r="R185" s="551"/>
      <c r="S185" s="552"/>
    </row>
    <row r="186" spans="2:19" x14ac:dyDescent="0.25">
      <c r="B186" s="550"/>
      <c r="C186" s="221"/>
      <c r="D186" s="551"/>
      <c r="E186" s="221"/>
      <c r="F186" s="551"/>
      <c r="G186" s="551"/>
      <c r="H186" s="551"/>
      <c r="I186" s="221"/>
      <c r="J186" s="551"/>
      <c r="K186" s="221"/>
      <c r="L186" s="551"/>
      <c r="M186" s="551"/>
      <c r="N186" s="551"/>
      <c r="O186" s="221"/>
      <c r="P186" s="551"/>
      <c r="Q186" s="221"/>
      <c r="R186" s="551"/>
      <c r="S186" s="552"/>
    </row>
    <row r="187" spans="2:19" x14ac:dyDescent="0.25">
      <c r="B187" s="550"/>
      <c r="C187" s="221"/>
      <c r="D187" s="551"/>
      <c r="E187" s="221"/>
      <c r="F187" s="551"/>
      <c r="G187" s="551"/>
      <c r="H187" s="551"/>
      <c r="I187" s="221"/>
      <c r="J187" s="551"/>
      <c r="K187" s="221"/>
      <c r="L187" s="551"/>
      <c r="M187" s="551"/>
      <c r="N187" s="551"/>
      <c r="O187" s="221"/>
      <c r="P187" s="551"/>
      <c r="Q187" s="221"/>
      <c r="R187" s="551"/>
      <c r="S187" s="552"/>
    </row>
    <row r="188" spans="2:19" x14ac:dyDescent="0.25">
      <c r="B188" s="550"/>
      <c r="C188" s="221"/>
      <c r="D188" s="551"/>
      <c r="E188" s="221"/>
      <c r="F188" s="551"/>
      <c r="G188" s="551"/>
      <c r="H188" s="551"/>
      <c r="I188" s="221"/>
      <c r="J188" s="551"/>
      <c r="K188" s="221"/>
      <c r="L188" s="551"/>
      <c r="M188" s="551"/>
      <c r="N188" s="551"/>
      <c r="O188" s="221"/>
      <c r="P188" s="551"/>
      <c r="Q188" s="221"/>
      <c r="R188" s="551"/>
      <c r="S188" s="552"/>
    </row>
    <row r="189" spans="2:19" x14ac:dyDescent="0.25">
      <c r="B189" s="550"/>
      <c r="C189" s="221"/>
      <c r="D189" s="551"/>
      <c r="E189" s="221"/>
      <c r="F189" s="551"/>
      <c r="G189" s="551"/>
      <c r="H189" s="551"/>
      <c r="I189" s="221"/>
      <c r="J189" s="551"/>
      <c r="K189" s="221"/>
      <c r="L189" s="551"/>
      <c r="M189" s="551"/>
      <c r="N189" s="551"/>
      <c r="O189" s="221"/>
      <c r="P189" s="551"/>
      <c r="Q189" s="221"/>
      <c r="R189" s="551"/>
      <c r="S189" s="552"/>
    </row>
    <row r="190" spans="2:19" x14ac:dyDescent="0.25">
      <c r="B190" s="550"/>
      <c r="C190" s="221"/>
      <c r="D190" s="551"/>
      <c r="E190" s="221"/>
      <c r="F190" s="551"/>
      <c r="G190" s="551"/>
      <c r="H190" s="551"/>
      <c r="I190" s="221"/>
      <c r="J190" s="551"/>
      <c r="K190" s="221"/>
      <c r="L190" s="551"/>
      <c r="M190" s="551"/>
      <c r="N190" s="551"/>
      <c r="O190" s="221"/>
      <c r="P190" s="551"/>
      <c r="Q190" s="221"/>
      <c r="R190" s="551"/>
      <c r="S190" s="552"/>
    </row>
    <row r="191" spans="2:19" x14ac:dyDescent="0.25">
      <c r="B191" s="550"/>
      <c r="C191" s="221"/>
      <c r="D191" s="551"/>
      <c r="E191" s="221"/>
      <c r="F191" s="551"/>
      <c r="G191" s="551"/>
      <c r="H191" s="551"/>
      <c r="I191" s="221"/>
      <c r="J191" s="551"/>
      <c r="K191" s="221"/>
      <c r="L191" s="551"/>
      <c r="M191" s="551"/>
      <c r="N191" s="551"/>
      <c r="O191" s="221"/>
      <c r="P191" s="551"/>
      <c r="Q191" s="221"/>
      <c r="R191" s="551"/>
      <c r="S191" s="552"/>
    </row>
    <row r="192" spans="2:19" x14ac:dyDescent="0.25">
      <c r="B192" s="550"/>
      <c r="C192" s="221"/>
      <c r="D192" s="551"/>
      <c r="E192" s="221"/>
      <c r="F192" s="551"/>
      <c r="G192" s="551"/>
      <c r="H192" s="551"/>
      <c r="I192" s="221"/>
      <c r="J192" s="551"/>
      <c r="K192" s="221"/>
      <c r="L192" s="551"/>
      <c r="M192" s="551"/>
      <c r="N192" s="551"/>
      <c r="O192" s="221"/>
      <c r="P192" s="551"/>
      <c r="Q192" s="221"/>
      <c r="R192" s="551"/>
      <c r="S192" s="552"/>
    </row>
    <row r="193" spans="2:19" x14ac:dyDescent="0.25">
      <c r="B193" s="550"/>
      <c r="C193" s="221"/>
      <c r="D193" s="551"/>
      <c r="E193" s="221"/>
      <c r="F193" s="551"/>
      <c r="G193" s="551"/>
      <c r="H193" s="551"/>
      <c r="I193" s="221"/>
      <c r="J193" s="551"/>
      <c r="K193" s="221"/>
      <c r="L193" s="551"/>
      <c r="M193" s="551"/>
      <c r="N193" s="551"/>
      <c r="O193" s="221"/>
      <c r="P193" s="551"/>
      <c r="Q193" s="221"/>
      <c r="R193" s="551"/>
      <c r="S193" s="552"/>
    </row>
    <row r="194" spans="2:19" x14ac:dyDescent="0.25">
      <c r="B194" s="550"/>
      <c r="C194" s="221"/>
      <c r="D194" s="551"/>
      <c r="E194" s="221"/>
      <c r="F194" s="551"/>
      <c r="G194" s="551"/>
      <c r="H194" s="551"/>
      <c r="I194" s="221"/>
      <c r="J194" s="551"/>
      <c r="K194" s="221"/>
      <c r="L194" s="551"/>
      <c r="M194" s="551"/>
      <c r="N194" s="551"/>
      <c r="O194" s="221"/>
      <c r="P194" s="551"/>
      <c r="Q194" s="221"/>
      <c r="R194" s="551"/>
      <c r="S194" s="552"/>
    </row>
    <row r="195" spans="2:19" x14ac:dyDescent="0.25">
      <c r="B195" s="550"/>
      <c r="C195" s="221"/>
      <c r="D195" s="551"/>
      <c r="E195" s="221"/>
      <c r="F195" s="551"/>
      <c r="G195" s="551"/>
      <c r="H195" s="551"/>
      <c r="I195" s="221"/>
      <c r="J195" s="551"/>
      <c r="K195" s="221"/>
      <c r="L195" s="551"/>
      <c r="M195" s="551"/>
      <c r="N195" s="551"/>
      <c r="O195" s="221"/>
      <c r="P195" s="551"/>
      <c r="Q195" s="221"/>
      <c r="R195" s="551"/>
      <c r="S195" s="552"/>
    </row>
    <row r="196" spans="2:19" x14ac:dyDescent="0.25">
      <c r="B196" s="550"/>
      <c r="C196" s="221"/>
      <c r="D196" s="551"/>
      <c r="E196" s="221"/>
      <c r="F196" s="551"/>
      <c r="G196" s="551"/>
      <c r="H196" s="551"/>
      <c r="I196" s="221"/>
      <c r="J196" s="551"/>
      <c r="K196" s="221"/>
      <c r="L196" s="551"/>
      <c r="M196" s="551"/>
      <c r="N196" s="551"/>
      <c r="O196" s="221"/>
      <c r="P196" s="551"/>
      <c r="Q196" s="221"/>
      <c r="R196" s="551"/>
      <c r="S196" s="552"/>
    </row>
    <row r="197" spans="2:19" x14ac:dyDescent="0.25">
      <c r="B197" s="550"/>
      <c r="C197" s="221"/>
      <c r="D197" s="551"/>
      <c r="E197" s="221"/>
      <c r="F197" s="551"/>
      <c r="G197" s="551"/>
      <c r="H197" s="551"/>
      <c r="I197" s="221"/>
      <c r="J197" s="551"/>
      <c r="K197" s="221"/>
      <c r="L197" s="551"/>
      <c r="M197" s="551"/>
      <c r="N197" s="551"/>
      <c r="O197" s="221"/>
      <c r="P197" s="551"/>
      <c r="Q197" s="221"/>
      <c r="R197" s="551"/>
      <c r="S197" s="552"/>
    </row>
    <row r="198" spans="2:19" x14ac:dyDescent="0.25">
      <c r="B198" s="550"/>
      <c r="C198" s="221"/>
      <c r="D198" s="551"/>
      <c r="E198" s="221"/>
      <c r="F198" s="551"/>
      <c r="G198" s="551"/>
      <c r="H198" s="551"/>
      <c r="I198" s="221"/>
      <c r="J198" s="551"/>
      <c r="K198" s="221"/>
      <c r="L198" s="551"/>
      <c r="M198" s="551"/>
      <c r="N198" s="551"/>
      <c r="O198" s="221"/>
      <c r="P198" s="551"/>
      <c r="Q198" s="221"/>
      <c r="R198" s="551"/>
      <c r="S198" s="552"/>
    </row>
    <row r="199" spans="2:19" x14ac:dyDescent="0.25">
      <c r="B199" s="550"/>
      <c r="C199" s="221"/>
      <c r="D199" s="551"/>
      <c r="E199" s="221"/>
      <c r="F199" s="551"/>
      <c r="G199" s="551"/>
      <c r="H199" s="551"/>
      <c r="I199" s="221"/>
      <c r="J199" s="551"/>
      <c r="K199" s="221"/>
      <c r="L199" s="551"/>
      <c r="M199" s="551"/>
      <c r="N199" s="551"/>
      <c r="O199" s="221"/>
      <c r="P199" s="551"/>
      <c r="Q199" s="221"/>
      <c r="R199" s="551"/>
      <c r="S199" s="552"/>
    </row>
    <row r="200" spans="2:19" x14ac:dyDescent="0.25">
      <c r="B200" s="550"/>
      <c r="C200" s="221"/>
      <c r="D200" s="551"/>
      <c r="E200" s="221"/>
      <c r="F200" s="551"/>
      <c r="G200" s="551"/>
      <c r="H200" s="551"/>
      <c r="I200" s="221"/>
      <c r="J200" s="551"/>
      <c r="K200" s="221"/>
      <c r="L200" s="551"/>
      <c r="M200" s="551"/>
      <c r="N200" s="551"/>
      <c r="O200" s="221"/>
      <c r="P200" s="551"/>
      <c r="Q200" s="221"/>
      <c r="R200" s="551"/>
      <c r="S200" s="552"/>
    </row>
    <row r="201" spans="2:19" x14ac:dyDescent="0.25">
      <c r="B201" s="550"/>
      <c r="C201" s="221"/>
      <c r="D201" s="551"/>
      <c r="E201" s="221"/>
      <c r="F201" s="551"/>
      <c r="G201" s="551"/>
      <c r="H201" s="551"/>
      <c r="I201" s="221"/>
      <c r="J201" s="551"/>
      <c r="K201" s="221"/>
      <c r="L201" s="551"/>
      <c r="M201" s="551"/>
      <c r="N201" s="551"/>
      <c r="O201" s="221"/>
      <c r="P201" s="551"/>
      <c r="Q201" s="221"/>
      <c r="R201" s="551"/>
      <c r="S201" s="552"/>
    </row>
    <row r="202" spans="2:19" x14ac:dyDescent="0.25">
      <c r="B202" s="550"/>
      <c r="C202" s="221"/>
      <c r="D202" s="551"/>
      <c r="E202" s="221"/>
      <c r="F202" s="551"/>
      <c r="G202" s="551"/>
      <c r="H202" s="551"/>
      <c r="I202" s="221"/>
      <c r="J202" s="551"/>
      <c r="K202" s="221"/>
      <c r="L202" s="551"/>
      <c r="M202" s="551"/>
      <c r="N202" s="551"/>
      <c r="O202" s="221"/>
      <c r="P202" s="551"/>
      <c r="Q202" s="221"/>
      <c r="R202" s="551"/>
      <c r="S202" s="552"/>
    </row>
    <row r="203" spans="2:19" x14ac:dyDescent="0.25">
      <c r="B203" s="550"/>
      <c r="C203" s="221"/>
      <c r="D203" s="551"/>
      <c r="E203" s="221"/>
      <c r="F203" s="551"/>
      <c r="G203" s="551"/>
      <c r="H203" s="551"/>
      <c r="I203" s="221"/>
      <c r="J203" s="551"/>
      <c r="K203" s="221"/>
      <c r="L203" s="551"/>
      <c r="M203" s="551"/>
      <c r="N203" s="551"/>
      <c r="O203" s="221"/>
      <c r="P203" s="551"/>
      <c r="Q203" s="221"/>
      <c r="R203" s="551"/>
      <c r="S203" s="552"/>
    </row>
    <row r="204" spans="2:19" x14ac:dyDescent="0.25">
      <c r="B204" s="550"/>
      <c r="C204" s="221"/>
      <c r="D204" s="551"/>
      <c r="E204" s="221"/>
      <c r="F204" s="551"/>
      <c r="G204" s="551"/>
      <c r="H204" s="551"/>
      <c r="I204" s="221"/>
      <c r="J204" s="551"/>
      <c r="K204" s="221"/>
      <c r="L204" s="551"/>
      <c r="M204" s="551"/>
      <c r="N204" s="551"/>
      <c r="O204" s="221"/>
      <c r="P204" s="551"/>
      <c r="Q204" s="221"/>
      <c r="R204" s="551"/>
      <c r="S204" s="552"/>
    </row>
    <row r="205" spans="2:19" x14ac:dyDescent="0.25">
      <c r="B205" s="550"/>
      <c r="C205" s="221"/>
      <c r="D205" s="551"/>
      <c r="E205" s="221"/>
      <c r="F205" s="551"/>
      <c r="G205" s="551"/>
      <c r="H205" s="551"/>
      <c r="I205" s="221"/>
      <c r="J205" s="551"/>
      <c r="K205" s="221"/>
      <c r="L205" s="551"/>
      <c r="M205" s="551"/>
      <c r="N205" s="551"/>
      <c r="O205" s="221"/>
      <c r="P205" s="551"/>
      <c r="Q205" s="221"/>
      <c r="R205" s="551"/>
      <c r="S205" s="552"/>
    </row>
    <row r="206" spans="2:19" x14ac:dyDescent="0.25">
      <c r="B206" s="550"/>
      <c r="C206" s="221"/>
      <c r="D206" s="551"/>
      <c r="E206" s="221"/>
      <c r="F206" s="551"/>
      <c r="G206" s="551"/>
      <c r="H206" s="551"/>
      <c r="I206" s="221"/>
      <c r="J206" s="551"/>
      <c r="K206" s="221"/>
      <c r="L206" s="551"/>
      <c r="M206" s="551"/>
      <c r="N206" s="551"/>
      <c r="O206" s="221"/>
      <c r="P206" s="551"/>
      <c r="Q206" s="221"/>
      <c r="R206" s="551"/>
      <c r="S206" s="552"/>
    </row>
    <row r="207" spans="2:19" x14ac:dyDescent="0.25">
      <c r="B207" s="550"/>
      <c r="C207" s="221"/>
      <c r="D207" s="551"/>
      <c r="E207" s="221"/>
      <c r="F207" s="551"/>
      <c r="G207" s="551"/>
      <c r="H207" s="551"/>
      <c r="I207" s="221"/>
      <c r="J207" s="551"/>
      <c r="K207" s="221"/>
      <c r="L207" s="551"/>
      <c r="M207" s="551"/>
      <c r="N207" s="551"/>
      <c r="O207" s="221"/>
      <c r="P207" s="551"/>
      <c r="Q207" s="221"/>
      <c r="R207" s="551"/>
      <c r="S207" s="552"/>
    </row>
    <row r="208" spans="2:19" x14ac:dyDescent="0.25">
      <c r="B208" s="550"/>
      <c r="C208" s="221"/>
      <c r="D208" s="551"/>
      <c r="E208" s="221"/>
      <c r="F208" s="551"/>
      <c r="G208" s="551"/>
      <c r="H208" s="551"/>
      <c r="I208" s="221"/>
      <c r="J208" s="551"/>
      <c r="K208" s="221"/>
      <c r="L208" s="551"/>
      <c r="M208" s="551"/>
      <c r="N208" s="551"/>
      <c r="O208" s="221"/>
      <c r="P208" s="551"/>
      <c r="Q208" s="221"/>
      <c r="R208" s="551"/>
      <c r="S208" s="552"/>
    </row>
    <row r="209" spans="2:19" x14ac:dyDescent="0.25">
      <c r="B209" s="550"/>
      <c r="C209" s="221"/>
      <c r="D209" s="551"/>
      <c r="E209" s="221"/>
      <c r="F209" s="551"/>
      <c r="G209" s="551"/>
      <c r="H209" s="551"/>
      <c r="I209" s="221"/>
      <c r="J209" s="551"/>
      <c r="K209" s="221"/>
      <c r="L209" s="551"/>
      <c r="M209" s="551"/>
      <c r="N209" s="551"/>
      <c r="O209" s="221"/>
      <c r="P209" s="551"/>
      <c r="Q209" s="221"/>
      <c r="R209" s="551"/>
      <c r="S209" s="552"/>
    </row>
    <row r="210" spans="2:19" x14ac:dyDescent="0.25">
      <c r="B210" s="550"/>
      <c r="C210" s="221"/>
      <c r="D210" s="551"/>
      <c r="E210" s="221"/>
      <c r="F210" s="551"/>
      <c r="G210" s="551"/>
      <c r="H210" s="551"/>
      <c r="I210" s="221"/>
      <c r="J210" s="551"/>
      <c r="K210" s="221"/>
      <c r="L210" s="551"/>
      <c r="M210" s="551"/>
      <c r="N210" s="551"/>
      <c r="O210" s="221"/>
      <c r="P210" s="551"/>
      <c r="Q210" s="221"/>
      <c r="R210" s="551"/>
      <c r="S210" s="552"/>
    </row>
    <row r="211" spans="2:19" x14ac:dyDescent="0.25">
      <c r="B211" s="550"/>
      <c r="C211" s="221"/>
      <c r="D211" s="551"/>
      <c r="E211" s="221"/>
      <c r="F211" s="551"/>
      <c r="G211" s="551"/>
      <c r="H211" s="551"/>
      <c r="I211" s="221"/>
      <c r="J211" s="551"/>
      <c r="K211" s="221"/>
      <c r="L211" s="551"/>
      <c r="M211" s="551"/>
      <c r="N211" s="551"/>
      <c r="O211" s="221"/>
      <c r="P211" s="551"/>
      <c r="Q211" s="221"/>
      <c r="R211" s="551"/>
      <c r="S211" s="552"/>
    </row>
    <row r="212" spans="2:19" x14ac:dyDescent="0.25">
      <c r="B212" s="550"/>
      <c r="C212" s="221"/>
      <c r="D212" s="551"/>
      <c r="E212" s="221"/>
      <c r="F212" s="551"/>
      <c r="G212" s="551"/>
      <c r="H212" s="551"/>
      <c r="I212" s="221"/>
      <c r="J212" s="551"/>
      <c r="K212" s="221"/>
      <c r="L212" s="551"/>
      <c r="M212" s="551"/>
      <c r="N212" s="551"/>
      <c r="O212" s="221"/>
      <c r="P212" s="551"/>
      <c r="Q212" s="221"/>
      <c r="R212" s="551"/>
      <c r="S212" s="552"/>
    </row>
    <row r="213" spans="2:19" x14ac:dyDescent="0.25">
      <c r="B213" s="550"/>
      <c r="C213" s="221"/>
      <c r="D213" s="551"/>
      <c r="E213" s="221"/>
      <c r="F213" s="551"/>
      <c r="G213" s="551"/>
      <c r="H213" s="551"/>
      <c r="I213" s="221"/>
      <c r="J213" s="551"/>
      <c r="K213" s="221"/>
      <c r="L213" s="551"/>
      <c r="M213" s="551"/>
      <c r="N213" s="551"/>
      <c r="O213" s="221"/>
      <c r="P213" s="551"/>
      <c r="Q213" s="221"/>
      <c r="R213" s="551"/>
      <c r="S213" s="552"/>
    </row>
    <row r="214" spans="2:19" x14ac:dyDescent="0.25">
      <c r="B214" s="550"/>
      <c r="C214" s="221"/>
      <c r="D214" s="551"/>
      <c r="E214" s="221"/>
      <c r="F214" s="551"/>
      <c r="G214" s="551"/>
      <c r="H214" s="551"/>
      <c r="I214" s="221"/>
      <c r="J214" s="551"/>
      <c r="K214" s="221"/>
      <c r="L214" s="551"/>
      <c r="M214" s="551"/>
      <c r="N214" s="551"/>
      <c r="O214" s="221"/>
      <c r="P214" s="551"/>
      <c r="Q214" s="221"/>
      <c r="R214" s="551"/>
      <c r="S214" s="552"/>
    </row>
    <row r="215" spans="2:19" x14ac:dyDescent="0.25">
      <c r="B215" s="550"/>
      <c r="C215" s="221"/>
      <c r="D215" s="551"/>
      <c r="E215" s="221"/>
      <c r="F215" s="551"/>
      <c r="G215" s="551"/>
      <c r="H215" s="551"/>
      <c r="I215" s="221"/>
      <c r="J215" s="551"/>
      <c r="K215" s="221"/>
      <c r="L215" s="551"/>
      <c r="M215" s="551"/>
      <c r="N215" s="551"/>
      <c r="O215" s="221"/>
      <c r="P215" s="551"/>
      <c r="Q215" s="221"/>
      <c r="R215" s="551"/>
      <c r="S215" s="552"/>
    </row>
    <row r="216" spans="2:19" x14ac:dyDescent="0.25">
      <c r="B216" s="550"/>
      <c r="C216" s="221"/>
      <c r="D216" s="551"/>
      <c r="E216" s="221"/>
      <c r="F216" s="551"/>
      <c r="G216" s="551"/>
      <c r="H216" s="551"/>
      <c r="I216" s="221"/>
      <c r="J216" s="551"/>
      <c r="K216" s="221"/>
      <c r="L216" s="551"/>
      <c r="M216" s="551"/>
      <c r="N216" s="551"/>
      <c r="O216" s="221"/>
      <c r="P216" s="551"/>
      <c r="Q216" s="221"/>
      <c r="R216" s="551"/>
      <c r="S216" s="552"/>
    </row>
    <row r="217" spans="2:19" x14ac:dyDescent="0.25">
      <c r="B217" s="550"/>
      <c r="C217" s="221"/>
      <c r="D217" s="551"/>
      <c r="E217" s="221"/>
      <c r="F217" s="551"/>
      <c r="G217" s="551"/>
      <c r="H217" s="551"/>
      <c r="I217" s="221"/>
      <c r="J217" s="551"/>
      <c r="K217" s="221"/>
      <c r="L217" s="551"/>
      <c r="M217" s="551"/>
      <c r="N217" s="551"/>
      <c r="O217" s="221"/>
      <c r="P217" s="551"/>
      <c r="Q217" s="221"/>
      <c r="R217" s="551"/>
      <c r="S217" s="552"/>
    </row>
    <row r="218" spans="2:19" x14ac:dyDescent="0.25">
      <c r="B218" s="550"/>
      <c r="C218" s="221"/>
      <c r="D218" s="551"/>
      <c r="E218" s="221"/>
      <c r="F218" s="551"/>
      <c r="G218" s="551"/>
      <c r="H218" s="551"/>
      <c r="I218" s="221"/>
      <c r="J218" s="551"/>
      <c r="K218" s="221"/>
      <c r="L218" s="551"/>
      <c r="M218" s="551"/>
      <c r="N218" s="551"/>
      <c r="O218" s="221"/>
      <c r="P218" s="551"/>
      <c r="Q218" s="221"/>
      <c r="R218" s="551"/>
      <c r="S218" s="552"/>
    </row>
    <row r="219" spans="2:19" x14ac:dyDescent="0.25">
      <c r="B219" s="550"/>
      <c r="C219" s="221"/>
      <c r="D219" s="551"/>
      <c r="E219" s="221"/>
      <c r="F219" s="551"/>
      <c r="G219" s="551"/>
      <c r="H219" s="551"/>
      <c r="I219" s="221"/>
      <c r="J219" s="551"/>
      <c r="K219" s="221"/>
      <c r="L219" s="551"/>
      <c r="M219" s="551"/>
      <c r="N219" s="551"/>
      <c r="O219" s="221"/>
      <c r="P219" s="551"/>
      <c r="Q219" s="221"/>
      <c r="R219" s="551"/>
      <c r="S219" s="552"/>
    </row>
    <row r="220" spans="2:19" x14ac:dyDescent="0.25">
      <c r="B220" s="550"/>
      <c r="C220" s="221"/>
      <c r="D220" s="551"/>
      <c r="E220" s="221"/>
      <c r="F220" s="551"/>
      <c r="G220" s="551"/>
      <c r="H220" s="551"/>
      <c r="I220" s="221"/>
      <c r="J220" s="551"/>
      <c r="K220" s="221"/>
      <c r="L220" s="551"/>
      <c r="M220" s="551"/>
      <c r="N220" s="551"/>
      <c r="O220" s="221"/>
      <c r="P220" s="551"/>
      <c r="Q220" s="221"/>
      <c r="R220" s="551"/>
      <c r="S220" s="552"/>
    </row>
    <row r="221" spans="2:19" x14ac:dyDescent="0.25">
      <c r="B221" s="550"/>
      <c r="C221" s="221"/>
      <c r="D221" s="551"/>
      <c r="E221" s="221"/>
      <c r="F221" s="551"/>
      <c r="G221" s="551"/>
      <c r="H221" s="551"/>
      <c r="I221" s="221"/>
      <c r="J221" s="551"/>
      <c r="K221" s="221"/>
      <c r="L221" s="551"/>
      <c r="M221" s="551"/>
      <c r="N221" s="551"/>
      <c r="O221" s="221"/>
      <c r="P221" s="551"/>
      <c r="Q221" s="221"/>
      <c r="R221" s="551"/>
      <c r="S221" s="552"/>
    </row>
    <row r="222" spans="2:19" x14ac:dyDescent="0.25">
      <c r="B222" s="550"/>
      <c r="C222" s="221"/>
      <c r="D222" s="551"/>
      <c r="E222" s="221"/>
      <c r="F222" s="551"/>
      <c r="G222" s="551"/>
      <c r="H222" s="551"/>
      <c r="I222" s="221"/>
      <c r="J222" s="551"/>
      <c r="K222" s="221"/>
      <c r="L222" s="551"/>
      <c r="M222" s="551"/>
      <c r="N222" s="551"/>
      <c r="O222" s="221"/>
      <c r="P222" s="551"/>
      <c r="Q222" s="221"/>
      <c r="R222" s="551"/>
      <c r="S222" s="552"/>
    </row>
    <row r="223" spans="2:19" x14ac:dyDescent="0.25">
      <c r="B223" s="550"/>
      <c r="C223" s="221"/>
      <c r="D223" s="551"/>
      <c r="E223" s="221"/>
      <c r="F223" s="551"/>
      <c r="G223" s="551"/>
      <c r="H223" s="551"/>
      <c r="I223" s="221"/>
      <c r="J223" s="551"/>
      <c r="K223" s="221"/>
      <c r="L223" s="551"/>
      <c r="M223" s="551"/>
      <c r="N223" s="551"/>
      <c r="O223" s="221"/>
      <c r="P223" s="551"/>
      <c r="Q223" s="221"/>
      <c r="R223" s="551"/>
      <c r="S223" s="552"/>
    </row>
    <row r="224" spans="2:19" x14ac:dyDescent="0.25">
      <c r="B224" s="550"/>
      <c r="C224" s="221"/>
      <c r="D224" s="551"/>
      <c r="E224" s="221"/>
      <c r="F224" s="551"/>
      <c r="G224" s="551"/>
      <c r="H224" s="551"/>
      <c r="I224" s="221"/>
      <c r="J224" s="551"/>
      <c r="K224" s="221"/>
      <c r="L224" s="551"/>
      <c r="M224" s="551"/>
      <c r="N224" s="551"/>
      <c r="O224" s="221"/>
      <c r="P224" s="551"/>
      <c r="Q224" s="221"/>
      <c r="R224" s="551"/>
      <c r="S224" s="552"/>
    </row>
    <row r="225" spans="2:19" x14ac:dyDescent="0.25">
      <c r="B225" s="550"/>
      <c r="C225" s="221"/>
      <c r="D225" s="551"/>
      <c r="E225" s="221"/>
      <c r="F225" s="551"/>
      <c r="G225" s="551"/>
      <c r="H225" s="551"/>
      <c r="I225" s="221"/>
      <c r="J225" s="551"/>
      <c r="K225" s="221"/>
      <c r="L225" s="551"/>
      <c r="M225" s="551"/>
      <c r="N225" s="551"/>
      <c r="O225" s="221"/>
      <c r="P225" s="551"/>
      <c r="Q225" s="221"/>
      <c r="R225" s="551"/>
      <c r="S225" s="552"/>
    </row>
    <row r="226" spans="2:19" x14ac:dyDescent="0.25">
      <c r="B226" s="550"/>
      <c r="C226" s="221"/>
      <c r="D226" s="551"/>
      <c r="E226" s="221"/>
      <c r="F226" s="551"/>
      <c r="G226" s="551"/>
      <c r="H226" s="551"/>
      <c r="I226" s="221"/>
      <c r="J226" s="551"/>
      <c r="K226" s="221"/>
      <c r="L226" s="551"/>
      <c r="M226" s="551"/>
      <c r="N226" s="551"/>
      <c r="O226" s="221"/>
      <c r="P226" s="551"/>
      <c r="Q226" s="221"/>
      <c r="R226" s="551"/>
      <c r="S226" s="552"/>
    </row>
    <row r="227" spans="2:19" x14ac:dyDescent="0.25">
      <c r="B227" s="550"/>
      <c r="C227" s="221"/>
      <c r="D227" s="551"/>
      <c r="E227" s="221"/>
      <c r="F227" s="551"/>
      <c r="G227" s="551"/>
      <c r="H227" s="551"/>
      <c r="I227" s="221"/>
      <c r="J227" s="551"/>
      <c r="K227" s="221"/>
      <c r="L227" s="551"/>
      <c r="M227" s="551"/>
      <c r="N227" s="551"/>
      <c r="O227" s="221"/>
      <c r="P227" s="551"/>
      <c r="Q227" s="221"/>
      <c r="R227" s="551"/>
      <c r="S227" s="552"/>
    </row>
    <row r="228" spans="2:19" x14ac:dyDescent="0.25">
      <c r="B228" s="550"/>
      <c r="C228" s="221"/>
      <c r="D228" s="551"/>
      <c r="E228" s="221"/>
      <c r="F228" s="551"/>
      <c r="G228" s="551"/>
      <c r="H228" s="551"/>
      <c r="I228" s="221"/>
      <c r="J228" s="551"/>
      <c r="K228" s="221"/>
      <c r="L228" s="551"/>
      <c r="M228" s="551"/>
      <c r="N228" s="551"/>
      <c r="O228" s="221"/>
      <c r="P228" s="551"/>
      <c r="Q228" s="221"/>
      <c r="R228" s="551"/>
      <c r="S228" s="552"/>
    </row>
    <row r="229" spans="2:19" x14ac:dyDescent="0.25">
      <c r="B229" s="550"/>
      <c r="C229" s="221"/>
      <c r="D229" s="551"/>
      <c r="E229" s="221"/>
      <c r="F229" s="551"/>
      <c r="G229" s="551"/>
      <c r="H229" s="551"/>
      <c r="I229" s="221"/>
      <c r="J229" s="551"/>
      <c r="K229" s="221"/>
      <c r="L229" s="551"/>
      <c r="M229" s="551"/>
      <c r="N229" s="551"/>
      <c r="O229" s="221"/>
      <c r="P229" s="551"/>
      <c r="Q229" s="221"/>
      <c r="R229" s="551"/>
      <c r="S229" s="552"/>
    </row>
    <row r="230" spans="2:19" x14ac:dyDescent="0.25">
      <c r="B230" s="550"/>
      <c r="C230" s="221"/>
      <c r="D230" s="551"/>
      <c r="E230" s="221"/>
      <c r="F230" s="551"/>
      <c r="G230" s="551"/>
      <c r="H230" s="551"/>
      <c r="I230" s="221"/>
      <c r="J230" s="551"/>
      <c r="K230" s="221"/>
      <c r="L230" s="551"/>
      <c r="M230" s="551"/>
      <c r="N230" s="551"/>
      <c r="O230" s="221"/>
      <c r="P230" s="551"/>
      <c r="Q230" s="221"/>
      <c r="R230" s="551"/>
      <c r="S230" s="552"/>
    </row>
    <row r="231" spans="2:19" x14ac:dyDescent="0.25">
      <c r="B231" s="550"/>
      <c r="C231" s="221"/>
      <c r="D231" s="551"/>
      <c r="E231" s="221"/>
      <c r="F231" s="551"/>
      <c r="G231" s="551"/>
      <c r="H231" s="551"/>
      <c r="I231" s="221"/>
      <c r="J231" s="551"/>
      <c r="K231" s="221"/>
      <c r="L231" s="551"/>
      <c r="M231" s="551"/>
      <c r="N231" s="551"/>
      <c r="O231" s="221"/>
      <c r="P231" s="551"/>
      <c r="Q231" s="221"/>
      <c r="R231" s="551"/>
      <c r="S231" s="552"/>
    </row>
    <row r="232" spans="2:19" x14ac:dyDescent="0.25">
      <c r="B232" s="550"/>
      <c r="C232" s="221"/>
      <c r="D232" s="551"/>
      <c r="E232" s="221"/>
      <c r="F232" s="551"/>
      <c r="G232" s="551"/>
      <c r="H232" s="551"/>
      <c r="I232" s="221"/>
      <c r="J232" s="551"/>
      <c r="K232" s="221"/>
      <c r="L232" s="551"/>
      <c r="M232" s="551"/>
      <c r="N232" s="551"/>
      <c r="O232" s="221"/>
      <c r="P232" s="551"/>
      <c r="Q232" s="221"/>
      <c r="R232" s="551"/>
      <c r="S232" s="552"/>
    </row>
    <row r="233" spans="2:19" x14ac:dyDescent="0.25">
      <c r="B233" s="550"/>
      <c r="C233" s="221"/>
      <c r="D233" s="551"/>
      <c r="E233" s="221"/>
      <c r="F233" s="551"/>
      <c r="G233" s="551"/>
      <c r="H233" s="551"/>
      <c r="I233" s="221"/>
      <c r="J233" s="551"/>
      <c r="K233" s="221"/>
      <c r="L233" s="551"/>
      <c r="M233" s="551"/>
      <c r="N233" s="551"/>
      <c r="O233" s="221"/>
      <c r="P233" s="551"/>
      <c r="Q233" s="221"/>
      <c r="R233" s="551"/>
      <c r="S233" s="552"/>
    </row>
    <row r="234" spans="2:19" x14ac:dyDescent="0.25">
      <c r="B234" s="550"/>
      <c r="C234" s="221"/>
      <c r="D234" s="551"/>
      <c r="E234" s="221"/>
      <c r="F234" s="551"/>
      <c r="G234" s="551"/>
      <c r="H234" s="551"/>
      <c r="I234" s="221"/>
      <c r="J234" s="551"/>
      <c r="K234" s="221"/>
      <c r="L234" s="551"/>
      <c r="M234" s="551"/>
      <c r="N234" s="551"/>
      <c r="O234" s="221"/>
      <c r="P234" s="551"/>
      <c r="Q234" s="221"/>
      <c r="R234" s="551"/>
      <c r="S234" s="552"/>
    </row>
    <row r="235" spans="2:19" x14ac:dyDescent="0.25">
      <c r="B235" s="550"/>
      <c r="C235" s="221"/>
      <c r="D235" s="551"/>
      <c r="E235" s="221"/>
      <c r="F235" s="551"/>
      <c r="G235" s="551"/>
      <c r="H235" s="551"/>
      <c r="I235" s="221"/>
      <c r="J235" s="551"/>
      <c r="K235" s="221"/>
      <c r="L235" s="551"/>
      <c r="M235" s="551"/>
      <c r="N235" s="551"/>
      <c r="O235" s="221"/>
      <c r="P235" s="551"/>
      <c r="Q235" s="221"/>
      <c r="R235" s="551"/>
      <c r="S235" s="552"/>
    </row>
    <row r="236" spans="2:19" x14ac:dyDescent="0.25">
      <c r="B236" s="550"/>
      <c r="C236" s="221"/>
      <c r="D236" s="551"/>
      <c r="E236" s="221"/>
      <c r="F236" s="551"/>
      <c r="G236" s="551"/>
      <c r="H236" s="551"/>
      <c r="I236" s="221"/>
      <c r="J236" s="551"/>
      <c r="K236" s="221"/>
      <c r="L236" s="551"/>
      <c r="M236" s="551"/>
      <c r="N236" s="551"/>
      <c r="O236" s="221"/>
      <c r="P236" s="551"/>
      <c r="Q236" s="221"/>
      <c r="R236" s="551"/>
      <c r="S236" s="552"/>
    </row>
    <row r="237" spans="2:19" x14ac:dyDescent="0.25">
      <c r="B237" s="550"/>
      <c r="C237" s="221"/>
      <c r="D237" s="551"/>
      <c r="E237" s="221"/>
      <c r="F237" s="551"/>
      <c r="G237" s="551"/>
      <c r="H237" s="551"/>
      <c r="I237" s="221"/>
      <c r="J237" s="551"/>
      <c r="K237" s="221"/>
      <c r="L237" s="551"/>
      <c r="M237" s="551"/>
      <c r="N237" s="551"/>
      <c r="O237" s="221"/>
      <c r="P237" s="551"/>
      <c r="Q237" s="221"/>
      <c r="R237" s="551"/>
      <c r="S237" s="552"/>
    </row>
    <row r="238" spans="2:19" x14ac:dyDescent="0.25">
      <c r="B238" s="550"/>
      <c r="C238" s="221"/>
      <c r="D238" s="551"/>
      <c r="E238" s="221"/>
      <c r="F238" s="551"/>
      <c r="G238" s="551"/>
      <c r="H238" s="551"/>
      <c r="I238" s="221"/>
      <c r="J238" s="551"/>
      <c r="K238" s="221"/>
      <c r="L238" s="551"/>
      <c r="M238" s="551"/>
      <c r="N238" s="551"/>
      <c r="O238" s="221"/>
      <c r="P238" s="551"/>
      <c r="Q238" s="221"/>
      <c r="R238" s="551"/>
      <c r="S238" s="552"/>
    </row>
    <row r="239" spans="2:19" x14ac:dyDescent="0.25">
      <c r="B239" s="550"/>
      <c r="C239" s="221"/>
      <c r="D239" s="551"/>
      <c r="E239" s="221"/>
      <c r="F239" s="551"/>
      <c r="G239" s="551"/>
      <c r="H239" s="551"/>
      <c r="I239" s="221"/>
      <c r="J239" s="551"/>
      <c r="K239" s="221"/>
      <c r="L239" s="551"/>
      <c r="M239" s="551"/>
      <c r="N239" s="551"/>
      <c r="O239" s="221"/>
      <c r="P239" s="551"/>
      <c r="Q239" s="221"/>
      <c r="R239" s="551"/>
      <c r="S239" s="552"/>
    </row>
    <row r="240" spans="2:19" x14ac:dyDescent="0.25">
      <c r="B240" s="550"/>
      <c r="C240" s="221"/>
      <c r="D240" s="551"/>
      <c r="E240" s="221"/>
      <c r="F240" s="551"/>
      <c r="G240" s="551"/>
      <c r="H240" s="551"/>
      <c r="I240" s="221"/>
      <c r="J240" s="551"/>
      <c r="K240" s="221"/>
      <c r="L240" s="551"/>
      <c r="M240" s="551"/>
      <c r="N240" s="551"/>
      <c r="O240" s="221"/>
      <c r="P240" s="551"/>
      <c r="Q240" s="221"/>
      <c r="R240" s="551"/>
      <c r="S240" s="552"/>
    </row>
    <row r="241" spans="2:19" x14ac:dyDescent="0.25">
      <c r="B241" s="550"/>
      <c r="C241" s="221"/>
      <c r="D241" s="551"/>
      <c r="E241" s="221"/>
      <c r="F241" s="551"/>
      <c r="G241" s="551"/>
      <c r="H241" s="551"/>
      <c r="I241" s="221"/>
      <c r="J241" s="551"/>
      <c r="K241" s="221"/>
      <c r="L241" s="551"/>
      <c r="M241" s="551"/>
      <c r="N241" s="551"/>
      <c r="O241" s="221"/>
      <c r="P241" s="551"/>
      <c r="Q241" s="221"/>
      <c r="R241" s="551"/>
      <c r="S241" s="552"/>
    </row>
    <row r="242" spans="2:19" x14ac:dyDescent="0.25">
      <c r="B242" s="550"/>
      <c r="C242" s="221"/>
      <c r="D242" s="551"/>
      <c r="E242" s="221"/>
      <c r="F242" s="551"/>
      <c r="G242" s="551"/>
      <c r="H242" s="551"/>
      <c r="I242" s="221"/>
      <c r="J242" s="551"/>
      <c r="K242" s="221"/>
      <c r="L242" s="551"/>
      <c r="M242" s="551"/>
      <c r="N242" s="551"/>
      <c r="O242" s="221"/>
      <c r="P242" s="551"/>
      <c r="Q242" s="221"/>
      <c r="R242" s="551"/>
      <c r="S242" s="552"/>
    </row>
    <row r="243" spans="2:19" x14ac:dyDescent="0.25">
      <c r="B243" s="550"/>
      <c r="C243" s="221"/>
      <c r="D243" s="551"/>
      <c r="E243" s="221"/>
      <c r="F243" s="551"/>
      <c r="G243" s="551"/>
      <c r="H243" s="551"/>
      <c r="I243" s="221"/>
      <c r="J243" s="551"/>
      <c r="K243" s="221"/>
      <c r="L243" s="551"/>
      <c r="M243" s="551"/>
      <c r="N243" s="551"/>
      <c r="O243" s="221"/>
      <c r="P243" s="551"/>
      <c r="Q243" s="221"/>
      <c r="R243" s="551"/>
      <c r="S243" s="552"/>
    </row>
    <row r="244" spans="2:19" x14ac:dyDescent="0.25">
      <c r="B244" s="550"/>
      <c r="C244" s="221"/>
      <c r="D244" s="551"/>
      <c r="E244" s="221"/>
      <c r="F244" s="551"/>
      <c r="G244" s="551"/>
      <c r="H244" s="551"/>
      <c r="I244" s="221"/>
      <c r="J244" s="551"/>
      <c r="K244" s="221"/>
      <c r="L244" s="551"/>
      <c r="M244" s="551"/>
      <c r="N244" s="551"/>
      <c r="O244" s="221"/>
      <c r="P244" s="551"/>
      <c r="Q244" s="221"/>
      <c r="R244" s="551"/>
      <c r="S244" s="552"/>
    </row>
    <row r="245" spans="2:19" x14ac:dyDescent="0.25">
      <c r="B245" s="550"/>
      <c r="C245" s="221"/>
      <c r="D245" s="551"/>
      <c r="E245" s="221"/>
      <c r="F245" s="551"/>
      <c r="G245" s="551"/>
      <c r="H245" s="551"/>
      <c r="I245" s="221"/>
      <c r="J245" s="551"/>
      <c r="K245" s="221"/>
      <c r="L245" s="551"/>
      <c r="M245" s="551"/>
      <c r="N245" s="551"/>
      <c r="O245" s="221"/>
      <c r="P245" s="551"/>
      <c r="Q245" s="221"/>
      <c r="R245" s="551"/>
      <c r="S245" s="552"/>
    </row>
    <row r="246" spans="2:19" x14ac:dyDescent="0.25">
      <c r="B246" s="550"/>
      <c r="C246" s="221"/>
      <c r="D246" s="551"/>
      <c r="E246" s="221"/>
      <c r="F246" s="551"/>
      <c r="G246" s="551"/>
      <c r="H246" s="551"/>
      <c r="I246" s="221"/>
      <c r="J246" s="551"/>
      <c r="K246" s="221"/>
      <c r="L246" s="551"/>
      <c r="M246" s="551"/>
      <c r="N246" s="551"/>
      <c r="O246" s="221"/>
      <c r="P246" s="551"/>
      <c r="Q246" s="221"/>
      <c r="R246" s="551"/>
      <c r="S246" s="552"/>
    </row>
    <row r="247" spans="2:19" x14ac:dyDescent="0.25">
      <c r="B247" s="550"/>
      <c r="C247" s="221"/>
      <c r="D247" s="551"/>
      <c r="E247" s="221"/>
      <c r="F247" s="551"/>
      <c r="G247" s="551"/>
      <c r="H247" s="551"/>
      <c r="I247" s="221"/>
      <c r="J247" s="551"/>
      <c r="K247" s="221"/>
      <c r="L247" s="551"/>
      <c r="M247" s="551"/>
      <c r="N247" s="551"/>
      <c r="O247" s="221"/>
      <c r="P247" s="551"/>
      <c r="Q247" s="221"/>
      <c r="R247" s="551"/>
      <c r="S247" s="552"/>
    </row>
    <row r="248" spans="2:19" x14ac:dyDescent="0.25">
      <c r="B248" s="550"/>
      <c r="C248" s="221"/>
      <c r="D248" s="551"/>
      <c r="E248" s="221"/>
      <c r="F248" s="551"/>
      <c r="G248" s="551"/>
      <c r="H248" s="551"/>
      <c r="I248" s="221"/>
      <c r="J248" s="551"/>
      <c r="K248" s="221"/>
      <c r="L248" s="551"/>
      <c r="M248" s="551"/>
      <c r="N248" s="551"/>
      <c r="O248" s="221"/>
      <c r="P248" s="551"/>
      <c r="Q248" s="221"/>
      <c r="R248" s="551"/>
      <c r="S248" s="552"/>
    </row>
    <row r="249" spans="2:19" x14ac:dyDescent="0.25">
      <c r="B249" s="550"/>
      <c r="C249" s="221"/>
      <c r="D249" s="551"/>
      <c r="E249" s="221"/>
      <c r="F249" s="551"/>
      <c r="G249" s="551"/>
      <c r="H249" s="551"/>
      <c r="I249" s="221"/>
      <c r="J249" s="551"/>
      <c r="K249" s="221"/>
      <c r="L249" s="551"/>
      <c r="M249" s="551"/>
      <c r="N249" s="551"/>
      <c r="O249" s="221"/>
      <c r="P249" s="551"/>
      <c r="Q249" s="221"/>
      <c r="R249" s="551"/>
      <c r="S249" s="552"/>
    </row>
    <row r="250" spans="2:19" x14ac:dyDescent="0.25">
      <c r="B250" s="550"/>
      <c r="C250" s="221"/>
      <c r="D250" s="551"/>
      <c r="E250" s="221"/>
      <c r="F250" s="551"/>
      <c r="G250" s="551"/>
      <c r="H250" s="551"/>
      <c r="I250" s="221"/>
      <c r="J250" s="551"/>
      <c r="K250" s="221"/>
      <c r="L250" s="551"/>
      <c r="M250" s="551"/>
      <c r="N250" s="551"/>
      <c r="O250" s="221"/>
      <c r="P250" s="551"/>
      <c r="Q250" s="221"/>
      <c r="R250" s="551"/>
      <c r="S250" s="552"/>
    </row>
    <row r="251" spans="2:19" x14ac:dyDescent="0.25">
      <c r="B251" s="550"/>
      <c r="C251" s="221"/>
      <c r="D251" s="551"/>
      <c r="E251" s="221"/>
      <c r="F251" s="551"/>
      <c r="G251" s="551"/>
      <c r="H251" s="551"/>
      <c r="I251" s="221"/>
      <c r="J251" s="551"/>
      <c r="K251" s="221"/>
      <c r="L251" s="551"/>
      <c r="M251" s="551"/>
      <c r="N251" s="551"/>
      <c r="O251" s="221"/>
      <c r="P251" s="551"/>
      <c r="Q251" s="221"/>
      <c r="R251" s="551"/>
      <c r="S251" s="552"/>
    </row>
    <row r="252" spans="2:19" x14ac:dyDescent="0.25">
      <c r="B252" s="550"/>
      <c r="C252" s="221"/>
      <c r="D252" s="551"/>
      <c r="E252" s="221"/>
      <c r="F252" s="551"/>
      <c r="G252" s="551"/>
      <c r="H252" s="551"/>
      <c r="I252" s="221"/>
      <c r="J252" s="551"/>
      <c r="K252" s="221"/>
      <c r="L252" s="551"/>
      <c r="M252" s="551"/>
      <c r="N252" s="551"/>
      <c r="O252" s="221"/>
      <c r="P252" s="551"/>
      <c r="Q252" s="221"/>
      <c r="R252" s="551"/>
      <c r="S252" s="552"/>
    </row>
    <row r="253" spans="2:19" x14ac:dyDescent="0.25">
      <c r="B253" s="550"/>
      <c r="C253" s="221"/>
      <c r="D253" s="551"/>
      <c r="E253" s="221"/>
      <c r="F253" s="551"/>
      <c r="G253" s="551"/>
      <c r="H253" s="551"/>
      <c r="I253" s="221"/>
      <c r="J253" s="551"/>
      <c r="K253" s="221"/>
      <c r="L253" s="551"/>
      <c r="M253" s="551"/>
      <c r="N253" s="551"/>
      <c r="O253" s="221"/>
      <c r="P253" s="551"/>
      <c r="Q253" s="221"/>
      <c r="R253" s="551"/>
      <c r="S253" s="552"/>
    </row>
    <row r="254" spans="2:19" x14ac:dyDescent="0.25">
      <c r="B254" s="550"/>
      <c r="C254" s="221"/>
      <c r="D254" s="551"/>
      <c r="E254" s="221"/>
      <c r="F254" s="551"/>
      <c r="G254" s="551"/>
      <c r="H254" s="551"/>
      <c r="I254" s="221"/>
      <c r="J254" s="551"/>
      <c r="K254" s="221"/>
      <c r="L254" s="551"/>
      <c r="M254" s="551"/>
      <c r="N254" s="551"/>
      <c r="O254" s="221"/>
      <c r="P254" s="551"/>
      <c r="Q254" s="221"/>
      <c r="R254" s="551"/>
      <c r="S254" s="552"/>
    </row>
    <row r="255" spans="2:19" x14ac:dyDescent="0.25">
      <c r="B255" s="550"/>
      <c r="C255" s="221"/>
      <c r="D255" s="551"/>
      <c r="E255" s="221"/>
      <c r="F255" s="551"/>
      <c r="G255" s="551"/>
      <c r="H255" s="551"/>
      <c r="I255" s="221"/>
      <c r="J255" s="551"/>
      <c r="K255" s="221"/>
      <c r="L255" s="551"/>
      <c r="M255" s="551"/>
      <c r="N255" s="551"/>
      <c r="O255" s="221"/>
      <c r="P255" s="551"/>
      <c r="Q255" s="221"/>
      <c r="R255" s="551"/>
      <c r="S255" s="552"/>
    </row>
    <row r="256" spans="2:19" x14ac:dyDescent="0.25">
      <c r="B256" s="550"/>
      <c r="C256" s="221"/>
      <c r="D256" s="551"/>
      <c r="E256" s="221"/>
      <c r="F256" s="551"/>
      <c r="G256" s="551"/>
      <c r="H256" s="551"/>
      <c r="I256" s="221"/>
      <c r="J256" s="551"/>
      <c r="K256" s="221"/>
      <c r="L256" s="551"/>
      <c r="M256" s="551"/>
      <c r="N256" s="551"/>
      <c r="O256" s="221"/>
      <c r="P256" s="551"/>
      <c r="Q256" s="221"/>
      <c r="R256" s="551"/>
      <c r="S256" s="552"/>
    </row>
    <row r="257" spans="2:19" x14ac:dyDescent="0.25">
      <c r="B257" s="550"/>
      <c r="C257" s="221"/>
      <c r="D257" s="551"/>
      <c r="E257" s="221"/>
      <c r="F257" s="551"/>
      <c r="G257" s="551"/>
      <c r="H257" s="551"/>
      <c r="I257" s="221"/>
      <c r="J257" s="551"/>
      <c r="K257" s="221"/>
      <c r="L257" s="551"/>
      <c r="M257" s="551"/>
      <c r="N257" s="551"/>
      <c r="O257" s="221"/>
      <c r="P257" s="551"/>
      <c r="Q257" s="221"/>
      <c r="R257" s="551"/>
      <c r="S257" s="552"/>
    </row>
    <row r="258" spans="2:19" x14ac:dyDescent="0.25">
      <c r="B258" s="550"/>
      <c r="C258" s="221"/>
      <c r="D258" s="551"/>
      <c r="E258" s="221"/>
      <c r="F258" s="551"/>
      <c r="G258" s="551"/>
      <c r="H258" s="551"/>
      <c r="I258" s="221"/>
      <c r="J258" s="551"/>
      <c r="K258" s="221"/>
      <c r="L258" s="551"/>
      <c r="M258" s="551"/>
      <c r="N258" s="551"/>
      <c r="O258" s="221"/>
      <c r="P258" s="551"/>
      <c r="Q258" s="221"/>
      <c r="R258" s="551"/>
      <c r="S258" s="552"/>
    </row>
    <row r="259" spans="2:19" x14ac:dyDescent="0.25">
      <c r="B259" s="550"/>
      <c r="C259" s="221"/>
      <c r="D259" s="551"/>
      <c r="E259" s="221"/>
      <c r="F259" s="551"/>
      <c r="G259" s="551"/>
      <c r="H259" s="551"/>
      <c r="I259" s="221"/>
      <c r="J259" s="551"/>
      <c r="K259" s="221"/>
      <c r="L259" s="551"/>
      <c r="M259" s="551"/>
      <c r="N259" s="551"/>
      <c r="O259" s="221"/>
      <c r="P259" s="551"/>
      <c r="Q259" s="221"/>
      <c r="R259" s="551"/>
      <c r="S259" s="552"/>
    </row>
    <row r="260" spans="2:19" x14ac:dyDescent="0.25">
      <c r="B260" s="550"/>
      <c r="C260" s="221"/>
      <c r="D260" s="551"/>
      <c r="E260" s="221"/>
      <c r="F260" s="551"/>
      <c r="G260" s="551"/>
      <c r="H260" s="551"/>
      <c r="I260" s="221"/>
      <c r="J260" s="551"/>
      <c r="K260" s="221"/>
      <c r="L260" s="551"/>
      <c r="M260" s="551"/>
      <c r="N260" s="551"/>
      <c r="O260" s="221"/>
      <c r="P260" s="551"/>
      <c r="Q260" s="221"/>
      <c r="R260" s="551"/>
      <c r="S260" s="552"/>
    </row>
    <row r="261" spans="2:19" x14ac:dyDescent="0.25">
      <c r="B261" s="550"/>
      <c r="C261" s="221"/>
      <c r="D261" s="551"/>
      <c r="E261" s="221"/>
      <c r="F261" s="551"/>
      <c r="G261" s="551"/>
      <c r="H261" s="551"/>
      <c r="I261" s="221"/>
      <c r="J261" s="551"/>
      <c r="K261" s="221"/>
      <c r="L261" s="551"/>
      <c r="M261" s="551"/>
      <c r="N261" s="551"/>
      <c r="O261" s="221"/>
      <c r="P261" s="551"/>
      <c r="Q261" s="221"/>
      <c r="R261" s="551"/>
      <c r="S261" s="552"/>
    </row>
    <row r="262" spans="2:19" x14ac:dyDescent="0.25">
      <c r="B262" s="550"/>
      <c r="C262" s="221"/>
      <c r="D262" s="551"/>
      <c r="E262" s="221"/>
      <c r="F262" s="551"/>
      <c r="G262" s="551"/>
      <c r="H262" s="551"/>
      <c r="I262" s="221"/>
      <c r="J262" s="551"/>
      <c r="K262" s="221"/>
      <c r="L262" s="551"/>
      <c r="M262" s="551"/>
      <c r="N262" s="551"/>
      <c r="O262" s="221"/>
      <c r="P262" s="551"/>
      <c r="Q262" s="221"/>
      <c r="R262" s="551"/>
      <c r="S262" s="552"/>
    </row>
    <row r="263" spans="2:19" x14ac:dyDescent="0.25">
      <c r="B263" s="550"/>
      <c r="C263" s="221"/>
      <c r="D263" s="551"/>
      <c r="E263" s="221"/>
      <c r="F263" s="551"/>
      <c r="G263" s="551"/>
      <c r="H263" s="551"/>
      <c r="I263" s="221"/>
      <c r="J263" s="551"/>
      <c r="K263" s="221"/>
      <c r="L263" s="551"/>
      <c r="M263" s="551"/>
      <c r="N263" s="551"/>
      <c r="O263" s="221"/>
      <c r="P263" s="551"/>
      <c r="Q263" s="221"/>
      <c r="R263" s="551"/>
      <c r="S263" s="552"/>
    </row>
    <row r="264" spans="2:19" x14ac:dyDescent="0.25">
      <c r="B264" s="550"/>
      <c r="C264" s="221"/>
      <c r="D264" s="551"/>
      <c r="E264" s="221"/>
      <c r="F264" s="551"/>
      <c r="G264" s="551"/>
      <c r="H264" s="551"/>
      <c r="I264" s="221"/>
      <c r="J264" s="551"/>
      <c r="K264" s="221"/>
      <c r="L264" s="551"/>
      <c r="M264" s="551"/>
      <c r="N264" s="551"/>
      <c r="O264" s="221"/>
      <c r="P264" s="551"/>
      <c r="Q264" s="221"/>
      <c r="R264" s="551"/>
      <c r="S264" s="552"/>
    </row>
    <row r="265" spans="2:19" x14ac:dyDescent="0.25">
      <c r="B265" s="550"/>
      <c r="C265" s="221"/>
      <c r="D265" s="551"/>
      <c r="E265" s="221"/>
      <c r="F265" s="551"/>
      <c r="G265" s="551"/>
      <c r="H265" s="551"/>
      <c r="I265" s="221"/>
      <c r="J265" s="551"/>
      <c r="K265" s="221"/>
      <c r="L265" s="551"/>
      <c r="M265" s="551"/>
      <c r="N265" s="551"/>
      <c r="O265" s="221"/>
      <c r="P265" s="551"/>
      <c r="Q265" s="221"/>
      <c r="R265" s="551"/>
      <c r="S265" s="552"/>
    </row>
    <row r="266" spans="2:19" x14ac:dyDescent="0.25">
      <c r="B266" s="550"/>
      <c r="C266" s="221"/>
      <c r="D266" s="551"/>
      <c r="E266" s="221"/>
      <c r="F266" s="551"/>
      <c r="G266" s="551"/>
      <c r="H266" s="551"/>
      <c r="I266" s="221"/>
      <c r="J266" s="551"/>
      <c r="K266" s="221"/>
      <c r="L266" s="551"/>
      <c r="M266" s="551"/>
      <c r="N266" s="551"/>
      <c r="O266" s="221"/>
      <c r="P266" s="551"/>
      <c r="Q266" s="221"/>
      <c r="R266" s="551"/>
      <c r="S266" s="552"/>
    </row>
    <row r="267" spans="2:19" x14ac:dyDescent="0.25">
      <c r="B267" s="550"/>
      <c r="C267" s="221"/>
      <c r="D267" s="551"/>
      <c r="E267" s="221"/>
      <c r="F267" s="551"/>
      <c r="G267" s="551"/>
      <c r="H267" s="551"/>
      <c r="I267" s="221"/>
      <c r="J267" s="551"/>
      <c r="K267" s="221"/>
      <c r="L267" s="551"/>
      <c r="M267" s="551"/>
      <c r="N267" s="551"/>
      <c r="O267" s="221"/>
      <c r="P267" s="551"/>
      <c r="Q267" s="221"/>
      <c r="R267" s="551"/>
      <c r="S267" s="552"/>
    </row>
    <row r="268" spans="2:19" x14ac:dyDescent="0.25">
      <c r="B268" s="550"/>
      <c r="C268" s="221"/>
      <c r="D268" s="551"/>
      <c r="E268" s="221"/>
      <c r="F268" s="551"/>
      <c r="G268" s="551"/>
      <c r="H268" s="551"/>
      <c r="I268" s="221"/>
      <c r="J268" s="551"/>
      <c r="K268" s="221"/>
      <c r="L268" s="551"/>
      <c r="M268" s="551"/>
      <c r="N268" s="551"/>
      <c r="O268" s="221"/>
      <c r="P268" s="551"/>
      <c r="Q268" s="221"/>
      <c r="R268" s="551"/>
      <c r="S268" s="552"/>
    </row>
    <row r="269" spans="2:19" x14ac:dyDescent="0.25">
      <c r="B269" s="550"/>
      <c r="C269" s="221"/>
      <c r="D269" s="551"/>
      <c r="E269" s="221"/>
      <c r="F269" s="551"/>
      <c r="G269" s="551"/>
      <c r="H269" s="551"/>
      <c r="I269" s="221"/>
      <c r="J269" s="551"/>
      <c r="K269" s="221"/>
      <c r="L269" s="551"/>
      <c r="M269" s="551"/>
      <c r="N269" s="551"/>
      <c r="O269" s="221"/>
      <c r="P269" s="551"/>
      <c r="Q269" s="221"/>
      <c r="R269" s="551"/>
      <c r="S269" s="552"/>
    </row>
    <row r="270" spans="2:19" x14ac:dyDescent="0.25">
      <c r="B270" s="550"/>
      <c r="C270" s="221"/>
      <c r="D270" s="551"/>
      <c r="E270" s="221"/>
      <c r="F270" s="551"/>
      <c r="G270" s="551"/>
      <c r="H270" s="551"/>
      <c r="I270" s="221"/>
      <c r="J270" s="551"/>
      <c r="K270" s="221"/>
      <c r="L270" s="551"/>
      <c r="M270" s="551"/>
      <c r="N270" s="551"/>
      <c r="O270" s="221"/>
      <c r="P270" s="551"/>
      <c r="Q270" s="221"/>
      <c r="R270" s="551"/>
      <c r="S270" s="552"/>
    </row>
    <row r="271" spans="2:19" x14ac:dyDescent="0.25">
      <c r="B271" s="550"/>
      <c r="C271" s="221"/>
      <c r="D271" s="551"/>
      <c r="E271" s="221"/>
      <c r="F271" s="551"/>
      <c r="G271" s="551"/>
      <c r="H271" s="551"/>
      <c r="I271" s="221"/>
      <c r="J271" s="551"/>
      <c r="K271" s="221"/>
      <c r="L271" s="551"/>
      <c r="M271" s="551"/>
      <c r="N271" s="551"/>
      <c r="O271" s="221"/>
      <c r="P271" s="551"/>
      <c r="Q271" s="221"/>
      <c r="R271" s="551"/>
      <c r="S271" s="552"/>
    </row>
    <row r="272" spans="2:19" x14ac:dyDescent="0.25">
      <c r="B272" s="550"/>
      <c r="C272" s="221"/>
      <c r="D272" s="551"/>
      <c r="E272" s="221"/>
      <c r="F272" s="551"/>
      <c r="G272" s="551"/>
      <c r="H272" s="551"/>
      <c r="I272" s="221"/>
      <c r="J272" s="551"/>
      <c r="K272" s="221"/>
      <c r="L272" s="551"/>
      <c r="M272" s="551"/>
      <c r="N272" s="551"/>
      <c r="O272" s="221"/>
      <c r="P272" s="551"/>
      <c r="Q272" s="221"/>
      <c r="R272" s="551"/>
      <c r="S272" s="552"/>
    </row>
    <row r="273" spans="2:19" x14ac:dyDescent="0.25">
      <c r="B273" s="550"/>
      <c r="C273" s="221"/>
      <c r="D273" s="551"/>
      <c r="E273" s="221"/>
      <c r="F273" s="551"/>
      <c r="G273" s="551"/>
      <c r="H273" s="551"/>
      <c r="I273" s="221"/>
      <c r="J273" s="551"/>
      <c r="K273" s="221"/>
      <c r="L273" s="551"/>
      <c r="M273" s="551"/>
      <c r="N273" s="551"/>
      <c r="O273" s="221"/>
      <c r="P273" s="551"/>
      <c r="Q273" s="221"/>
      <c r="R273" s="551"/>
      <c r="S273" s="552"/>
    </row>
    <row r="274" spans="2:19" x14ac:dyDescent="0.25">
      <c r="B274" s="550"/>
      <c r="C274" s="221"/>
      <c r="D274" s="551"/>
      <c r="E274" s="221"/>
      <c r="F274" s="551"/>
      <c r="G274" s="551"/>
      <c r="H274" s="551"/>
      <c r="I274" s="221"/>
      <c r="J274" s="551"/>
      <c r="K274" s="221"/>
      <c r="L274" s="551"/>
      <c r="M274" s="551"/>
      <c r="N274" s="551"/>
      <c r="O274" s="221"/>
      <c r="P274" s="551"/>
      <c r="Q274" s="221"/>
      <c r="R274" s="551"/>
      <c r="S274" s="552"/>
    </row>
    <row r="275" spans="2:19" x14ac:dyDescent="0.25">
      <c r="B275" s="550"/>
      <c r="C275" s="221"/>
      <c r="D275" s="551"/>
      <c r="E275" s="221"/>
      <c r="F275" s="551"/>
      <c r="G275" s="551"/>
      <c r="H275" s="551"/>
      <c r="I275" s="221"/>
      <c r="J275" s="551"/>
      <c r="K275" s="221"/>
      <c r="L275" s="551"/>
      <c r="M275" s="551"/>
      <c r="N275" s="551"/>
      <c r="O275" s="221"/>
      <c r="P275" s="551"/>
      <c r="Q275" s="221"/>
      <c r="R275" s="551"/>
      <c r="S275" s="552"/>
    </row>
    <row r="276" spans="2:19" x14ac:dyDescent="0.25">
      <c r="B276" s="550"/>
      <c r="C276" s="221"/>
      <c r="D276" s="551"/>
      <c r="E276" s="221"/>
      <c r="F276" s="551"/>
      <c r="G276" s="551"/>
      <c r="H276" s="551"/>
      <c r="I276" s="221"/>
      <c r="J276" s="551"/>
      <c r="K276" s="221"/>
      <c r="L276" s="551"/>
      <c r="M276" s="551"/>
      <c r="N276" s="551"/>
      <c r="O276" s="221"/>
      <c r="P276" s="551"/>
      <c r="Q276" s="221"/>
      <c r="R276" s="551"/>
      <c r="S276" s="552"/>
    </row>
    <row r="277" spans="2:19" x14ac:dyDescent="0.25">
      <c r="B277" s="550"/>
      <c r="C277" s="221"/>
      <c r="D277" s="551"/>
      <c r="E277" s="221"/>
      <c r="F277" s="551"/>
      <c r="G277" s="551"/>
      <c r="H277" s="551"/>
      <c r="I277" s="221"/>
      <c r="J277" s="551"/>
      <c r="K277" s="221"/>
      <c r="L277" s="551"/>
      <c r="M277" s="551"/>
      <c r="N277" s="551"/>
      <c r="O277" s="221"/>
      <c r="P277" s="551"/>
      <c r="Q277" s="221"/>
      <c r="R277" s="551"/>
      <c r="S277" s="552"/>
    </row>
    <row r="278" spans="2:19" x14ac:dyDescent="0.25">
      <c r="B278" s="550"/>
      <c r="C278" s="221"/>
      <c r="D278" s="551"/>
      <c r="E278" s="221"/>
      <c r="F278" s="551"/>
      <c r="G278" s="551"/>
      <c r="H278" s="551"/>
      <c r="I278" s="221"/>
      <c r="J278" s="551"/>
      <c r="K278" s="221"/>
      <c r="L278" s="551"/>
      <c r="M278" s="551"/>
      <c r="N278" s="551"/>
      <c r="O278" s="221"/>
      <c r="P278" s="551"/>
      <c r="Q278" s="221"/>
      <c r="R278" s="551"/>
      <c r="S278" s="552"/>
    </row>
    <row r="279" spans="2:19" x14ac:dyDescent="0.25">
      <c r="B279" s="550"/>
      <c r="C279" s="221"/>
      <c r="D279" s="551"/>
      <c r="E279" s="221"/>
      <c r="F279" s="551"/>
      <c r="G279" s="551"/>
      <c r="H279" s="551"/>
      <c r="I279" s="221"/>
      <c r="J279" s="551"/>
      <c r="K279" s="221"/>
      <c r="L279" s="551"/>
      <c r="M279" s="551"/>
      <c r="N279" s="551"/>
      <c r="O279" s="221"/>
      <c r="P279" s="551"/>
      <c r="Q279" s="221"/>
      <c r="R279" s="551"/>
      <c r="S279" s="552"/>
    </row>
    <row r="280" spans="2:19" x14ac:dyDescent="0.25">
      <c r="B280" s="550"/>
      <c r="C280" s="221"/>
      <c r="D280" s="551"/>
      <c r="E280" s="221"/>
      <c r="F280" s="551"/>
      <c r="G280" s="551"/>
      <c r="H280" s="551"/>
      <c r="I280" s="221"/>
      <c r="J280" s="551"/>
      <c r="K280" s="221"/>
      <c r="L280" s="551"/>
      <c r="M280" s="551"/>
      <c r="N280" s="551"/>
      <c r="O280" s="221"/>
      <c r="P280" s="551"/>
      <c r="Q280" s="221"/>
      <c r="R280" s="551"/>
      <c r="S280" s="552"/>
    </row>
    <row r="281" spans="2:19" x14ac:dyDescent="0.25">
      <c r="B281" s="550"/>
      <c r="C281" s="221"/>
      <c r="D281" s="551"/>
      <c r="E281" s="221"/>
      <c r="F281" s="551"/>
      <c r="G281" s="551"/>
      <c r="H281" s="551"/>
      <c r="I281" s="221"/>
      <c r="J281" s="551"/>
      <c r="K281" s="221"/>
      <c r="L281" s="551"/>
      <c r="M281" s="551"/>
      <c r="N281" s="551"/>
      <c r="O281" s="221"/>
      <c r="P281" s="551"/>
      <c r="Q281" s="221"/>
      <c r="R281" s="551"/>
      <c r="S281" s="552"/>
    </row>
    <row r="282" spans="2:19" x14ac:dyDescent="0.25">
      <c r="B282" s="550"/>
      <c r="C282" s="221"/>
      <c r="D282" s="551"/>
      <c r="E282" s="221"/>
      <c r="F282" s="551"/>
      <c r="G282" s="551"/>
      <c r="H282" s="551"/>
      <c r="I282" s="221"/>
      <c r="J282" s="551"/>
      <c r="K282" s="221"/>
      <c r="L282" s="551"/>
      <c r="M282" s="551"/>
      <c r="N282" s="551"/>
      <c r="O282" s="221"/>
      <c r="P282" s="551"/>
      <c r="Q282" s="221"/>
      <c r="R282" s="551"/>
      <c r="S282" s="552"/>
    </row>
    <row r="283" spans="2:19" x14ac:dyDescent="0.25">
      <c r="B283" s="550"/>
      <c r="C283" s="221"/>
      <c r="D283" s="551"/>
      <c r="E283" s="221"/>
      <c r="F283" s="551"/>
      <c r="G283" s="551"/>
      <c r="H283" s="551"/>
      <c r="I283" s="221"/>
      <c r="J283" s="551"/>
      <c r="K283" s="221"/>
      <c r="L283" s="551"/>
      <c r="M283" s="551"/>
      <c r="N283" s="551"/>
      <c r="O283" s="221"/>
      <c r="P283" s="551"/>
      <c r="Q283" s="221"/>
      <c r="R283" s="551"/>
      <c r="S283" s="552"/>
    </row>
    <row r="284" spans="2:19" x14ac:dyDescent="0.25">
      <c r="B284" s="550"/>
      <c r="C284" s="221"/>
      <c r="D284" s="551"/>
      <c r="E284" s="221"/>
      <c r="F284" s="551"/>
      <c r="G284" s="551"/>
      <c r="H284" s="551"/>
      <c r="I284" s="221"/>
      <c r="J284" s="551"/>
      <c r="K284" s="221"/>
      <c r="L284" s="551"/>
      <c r="M284" s="551"/>
      <c r="N284" s="551"/>
      <c r="O284" s="221"/>
      <c r="P284" s="551"/>
      <c r="Q284" s="221"/>
      <c r="R284" s="551"/>
      <c r="S284" s="552"/>
    </row>
    <row r="285" spans="2:19" x14ac:dyDescent="0.25">
      <c r="B285" s="550"/>
      <c r="C285" s="221"/>
      <c r="D285" s="551"/>
      <c r="E285" s="221"/>
      <c r="F285" s="551"/>
      <c r="G285" s="551"/>
      <c r="H285" s="551"/>
      <c r="I285" s="221"/>
      <c r="J285" s="551"/>
      <c r="K285" s="221"/>
      <c r="L285" s="551"/>
      <c r="M285" s="551"/>
      <c r="N285" s="551"/>
      <c r="O285" s="221"/>
      <c r="P285" s="551"/>
      <c r="Q285" s="221"/>
      <c r="R285" s="551"/>
      <c r="S285" s="552"/>
    </row>
    <row r="286" spans="2:19" x14ac:dyDescent="0.25">
      <c r="B286" s="550"/>
      <c r="C286" s="221"/>
      <c r="D286" s="551"/>
      <c r="E286" s="221"/>
      <c r="F286" s="551"/>
      <c r="G286" s="551"/>
      <c r="H286" s="551"/>
      <c r="I286" s="221"/>
      <c r="J286" s="551"/>
      <c r="K286" s="221"/>
      <c r="L286" s="551"/>
      <c r="M286" s="551"/>
      <c r="N286" s="551"/>
      <c r="O286" s="221"/>
      <c r="P286" s="551"/>
      <c r="Q286" s="221"/>
      <c r="R286" s="551"/>
      <c r="S286" s="552"/>
    </row>
    <row r="287" spans="2:19" x14ac:dyDescent="0.25">
      <c r="B287" s="550"/>
      <c r="C287" s="221"/>
      <c r="D287" s="551"/>
      <c r="E287" s="221"/>
      <c r="F287" s="551"/>
      <c r="G287" s="551"/>
      <c r="H287" s="551"/>
      <c r="I287" s="221"/>
      <c r="J287" s="551"/>
      <c r="K287" s="221"/>
      <c r="L287" s="551"/>
      <c r="M287" s="551"/>
      <c r="N287" s="551"/>
      <c r="O287" s="221"/>
      <c r="P287" s="551"/>
      <c r="Q287" s="221"/>
      <c r="R287" s="551"/>
      <c r="S287" s="552"/>
    </row>
    <row r="288" spans="2:19" x14ac:dyDescent="0.25">
      <c r="B288" s="550"/>
      <c r="C288" s="221"/>
      <c r="D288" s="551"/>
      <c r="E288" s="221"/>
      <c r="F288" s="551"/>
      <c r="G288" s="551"/>
      <c r="H288" s="551"/>
      <c r="I288" s="221"/>
      <c r="J288" s="551"/>
      <c r="K288" s="221"/>
      <c r="L288" s="551"/>
      <c r="M288" s="551"/>
      <c r="N288" s="551"/>
      <c r="O288" s="221"/>
      <c r="P288" s="551"/>
      <c r="Q288" s="221"/>
      <c r="R288" s="551"/>
      <c r="S288" s="552"/>
    </row>
    <row r="289" spans="2:19" x14ac:dyDescent="0.25">
      <c r="B289" s="550"/>
      <c r="C289" s="221"/>
      <c r="D289" s="551"/>
      <c r="E289" s="221"/>
      <c r="F289" s="551"/>
      <c r="G289" s="551"/>
      <c r="H289" s="551"/>
      <c r="I289" s="221"/>
      <c r="J289" s="551"/>
      <c r="K289" s="221"/>
      <c r="L289" s="551"/>
      <c r="M289" s="551"/>
      <c r="N289" s="551"/>
      <c r="O289" s="221"/>
      <c r="P289" s="551"/>
      <c r="Q289" s="221"/>
      <c r="R289" s="551"/>
      <c r="S289" s="552"/>
    </row>
    <row r="290" spans="2:19" x14ac:dyDescent="0.25">
      <c r="B290" s="550"/>
      <c r="C290" s="221"/>
      <c r="D290" s="551"/>
      <c r="E290" s="221"/>
      <c r="F290" s="551"/>
      <c r="G290" s="551"/>
      <c r="H290" s="551"/>
      <c r="I290" s="221"/>
      <c r="J290" s="551"/>
      <c r="K290" s="221"/>
      <c r="L290" s="551"/>
      <c r="M290" s="551"/>
      <c r="N290" s="551"/>
      <c r="O290" s="221"/>
      <c r="P290" s="551"/>
      <c r="Q290" s="221"/>
      <c r="R290" s="551"/>
      <c r="S290" s="552"/>
    </row>
    <row r="291" spans="2:19" x14ac:dyDescent="0.25">
      <c r="B291" s="550"/>
      <c r="C291" s="221"/>
      <c r="D291" s="551"/>
      <c r="E291" s="221"/>
      <c r="F291" s="551"/>
      <c r="G291" s="551"/>
      <c r="H291" s="551"/>
      <c r="I291" s="221"/>
      <c r="J291" s="551"/>
      <c r="K291" s="221"/>
      <c r="L291" s="551"/>
      <c r="M291" s="551"/>
      <c r="N291" s="551"/>
      <c r="O291" s="221"/>
      <c r="P291" s="551"/>
      <c r="Q291" s="221"/>
      <c r="R291" s="551"/>
      <c r="S291" s="552"/>
    </row>
    <row r="292" spans="2:19" x14ac:dyDescent="0.25">
      <c r="B292" s="550"/>
      <c r="C292" s="221"/>
      <c r="D292" s="551"/>
      <c r="E292" s="221"/>
      <c r="F292" s="551"/>
      <c r="G292" s="551"/>
      <c r="H292" s="551"/>
      <c r="I292" s="221"/>
      <c r="J292" s="551"/>
      <c r="K292" s="221"/>
      <c r="L292" s="551"/>
      <c r="M292" s="551"/>
      <c r="N292" s="551"/>
      <c r="O292" s="221"/>
      <c r="P292" s="551"/>
      <c r="Q292" s="221"/>
      <c r="R292" s="551"/>
      <c r="S292" s="552"/>
    </row>
    <row r="293" spans="2:19" x14ac:dyDescent="0.25">
      <c r="B293" s="550"/>
      <c r="C293" s="221"/>
      <c r="D293" s="551"/>
      <c r="E293" s="221"/>
      <c r="F293" s="551"/>
      <c r="G293" s="551"/>
      <c r="H293" s="551"/>
      <c r="I293" s="221"/>
      <c r="J293" s="551"/>
      <c r="K293" s="221"/>
      <c r="L293" s="551"/>
      <c r="M293" s="551"/>
      <c r="N293" s="551"/>
      <c r="O293" s="221"/>
      <c r="P293" s="551"/>
      <c r="Q293" s="221"/>
      <c r="R293" s="551"/>
      <c r="S293" s="552"/>
    </row>
    <row r="294" spans="2:19" x14ac:dyDescent="0.25">
      <c r="B294" s="550"/>
      <c r="C294" s="221"/>
      <c r="D294" s="551"/>
      <c r="E294" s="221"/>
      <c r="F294" s="551"/>
      <c r="G294" s="551"/>
      <c r="H294" s="551"/>
      <c r="I294" s="221"/>
      <c r="J294" s="551"/>
      <c r="K294" s="221"/>
      <c r="L294" s="551"/>
      <c r="M294" s="551"/>
      <c r="N294" s="551"/>
      <c r="O294" s="221"/>
      <c r="P294" s="551"/>
      <c r="Q294" s="221"/>
      <c r="R294" s="551"/>
      <c r="S294" s="552"/>
    </row>
    <row r="295" spans="2:19" x14ac:dyDescent="0.25">
      <c r="B295" s="550"/>
      <c r="C295" s="221"/>
      <c r="D295" s="551"/>
      <c r="E295" s="221"/>
      <c r="F295" s="551"/>
      <c r="G295" s="551"/>
      <c r="H295" s="551"/>
      <c r="I295" s="221"/>
      <c r="J295" s="551"/>
      <c r="K295" s="221"/>
      <c r="L295" s="551"/>
      <c r="M295" s="551"/>
      <c r="N295" s="551"/>
      <c r="O295" s="221"/>
      <c r="P295" s="551"/>
      <c r="Q295" s="221"/>
      <c r="R295" s="551"/>
      <c r="S295" s="552"/>
    </row>
    <row r="296" spans="2:19" x14ac:dyDescent="0.25">
      <c r="B296" s="550"/>
      <c r="C296" s="221"/>
      <c r="D296" s="551"/>
      <c r="E296" s="221"/>
      <c r="F296" s="551"/>
      <c r="G296" s="551"/>
      <c r="H296" s="551"/>
      <c r="I296" s="221"/>
      <c r="J296" s="551"/>
      <c r="K296" s="221"/>
      <c r="L296" s="551"/>
      <c r="M296" s="551"/>
      <c r="N296" s="551"/>
      <c r="O296" s="221"/>
      <c r="P296" s="551"/>
      <c r="Q296" s="221"/>
      <c r="R296" s="551"/>
      <c r="S296" s="552"/>
    </row>
    <row r="297" spans="2:19" x14ac:dyDescent="0.25">
      <c r="B297" s="550"/>
      <c r="C297" s="221"/>
      <c r="D297" s="551"/>
      <c r="E297" s="221"/>
      <c r="F297" s="551"/>
      <c r="G297" s="551"/>
      <c r="H297" s="551"/>
      <c r="I297" s="221"/>
      <c r="J297" s="551"/>
      <c r="K297" s="221"/>
      <c r="L297" s="551"/>
      <c r="M297" s="551"/>
      <c r="N297" s="551"/>
      <c r="O297" s="221"/>
      <c r="P297" s="551"/>
      <c r="Q297" s="221"/>
      <c r="R297" s="551"/>
      <c r="S297" s="552"/>
    </row>
    <row r="298" spans="2:19" x14ac:dyDescent="0.25">
      <c r="B298" s="550"/>
      <c r="C298" s="221"/>
      <c r="D298" s="551"/>
      <c r="E298" s="221"/>
      <c r="F298" s="551"/>
      <c r="G298" s="551"/>
      <c r="H298" s="551"/>
      <c r="I298" s="221"/>
      <c r="J298" s="551"/>
      <c r="K298" s="221"/>
      <c r="L298" s="551"/>
      <c r="M298" s="551"/>
      <c r="N298" s="551"/>
      <c r="O298" s="221"/>
      <c r="P298" s="551"/>
      <c r="Q298" s="221"/>
      <c r="R298" s="551"/>
      <c r="S298" s="552"/>
    </row>
    <row r="299" spans="2:19" x14ac:dyDescent="0.25">
      <c r="B299" s="550"/>
      <c r="C299" s="221"/>
      <c r="D299" s="551"/>
      <c r="E299" s="221"/>
      <c r="F299" s="551"/>
      <c r="G299" s="551"/>
      <c r="H299" s="551"/>
      <c r="I299" s="221"/>
      <c r="J299" s="551"/>
      <c r="K299" s="221"/>
      <c r="L299" s="551"/>
      <c r="M299" s="551"/>
      <c r="N299" s="551"/>
      <c r="O299" s="221"/>
      <c r="P299" s="551"/>
      <c r="Q299" s="221"/>
      <c r="R299" s="551"/>
      <c r="S299" s="552"/>
    </row>
    <row r="300" spans="2:19" x14ac:dyDescent="0.25">
      <c r="B300" s="550"/>
      <c r="C300" s="221"/>
      <c r="D300" s="551"/>
      <c r="E300" s="221"/>
      <c r="F300" s="551"/>
      <c r="G300" s="551"/>
      <c r="H300" s="551"/>
      <c r="I300" s="221"/>
      <c r="J300" s="551"/>
      <c r="K300" s="221"/>
      <c r="L300" s="551"/>
      <c r="M300" s="551"/>
      <c r="N300" s="551"/>
      <c r="O300" s="221"/>
      <c r="P300" s="551"/>
      <c r="Q300" s="221"/>
      <c r="R300" s="551"/>
      <c r="S300" s="552"/>
    </row>
    <row r="301" spans="2:19" x14ac:dyDescent="0.25">
      <c r="B301" s="550"/>
      <c r="C301" s="221"/>
      <c r="D301" s="551"/>
      <c r="E301" s="221"/>
      <c r="F301" s="551"/>
      <c r="G301" s="551"/>
      <c r="H301" s="551"/>
      <c r="I301" s="221"/>
      <c r="J301" s="551"/>
      <c r="K301" s="221"/>
      <c r="L301" s="551"/>
      <c r="M301" s="551"/>
      <c r="N301" s="551"/>
      <c r="O301" s="221"/>
      <c r="P301" s="551"/>
      <c r="Q301" s="221"/>
      <c r="R301" s="551"/>
      <c r="S301" s="552"/>
    </row>
    <row r="302" spans="2:19" x14ac:dyDescent="0.25">
      <c r="B302" s="550"/>
      <c r="C302" s="221"/>
      <c r="D302" s="551"/>
      <c r="E302" s="221"/>
      <c r="F302" s="551"/>
      <c r="G302" s="551"/>
      <c r="H302" s="551"/>
      <c r="I302" s="221"/>
      <c r="J302" s="551"/>
      <c r="K302" s="221"/>
      <c r="L302" s="551"/>
      <c r="M302" s="551"/>
      <c r="N302" s="551"/>
      <c r="O302" s="221"/>
      <c r="P302" s="551"/>
      <c r="Q302" s="221"/>
      <c r="R302" s="551"/>
      <c r="S302" s="552"/>
    </row>
    <row r="303" spans="2:19" x14ac:dyDescent="0.25">
      <c r="B303" s="550"/>
      <c r="C303" s="221"/>
      <c r="D303" s="551"/>
      <c r="E303" s="221"/>
      <c r="F303" s="551"/>
      <c r="G303" s="551"/>
      <c r="H303" s="551"/>
      <c r="I303" s="221"/>
      <c r="J303" s="551"/>
      <c r="K303" s="221"/>
      <c r="L303" s="551"/>
      <c r="M303" s="551"/>
      <c r="N303" s="551"/>
      <c r="O303" s="221"/>
      <c r="P303" s="551"/>
      <c r="Q303" s="221"/>
      <c r="R303" s="551"/>
      <c r="S303" s="552"/>
    </row>
    <row r="304" spans="2:19" x14ac:dyDescent="0.25">
      <c r="B304" s="550"/>
      <c r="C304" s="221"/>
      <c r="D304" s="551"/>
      <c r="E304" s="221"/>
      <c r="F304" s="551"/>
      <c r="G304" s="551"/>
      <c r="H304" s="551"/>
      <c r="I304" s="221"/>
      <c r="J304" s="551"/>
      <c r="K304" s="221"/>
      <c r="L304" s="551"/>
      <c r="M304" s="551"/>
      <c r="N304" s="551"/>
      <c r="O304" s="221"/>
      <c r="P304" s="551"/>
      <c r="Q304" s="221"/>
      <c r="R304" s="551"/>
      <c r="S304" s="552"/>
    </row>
    <row r="305" spans="2:19" x14ac:dyDescent="0.25">
      <c r="B305" s="550"/>
      <c r="C305" s="221"/>
      <c r="D305" s="551"/>
      <c r="E305" s="221"/>
      <c r="F305" s="551"/>
      <c r="G305" s="551"/>
      <c r="H305" s="551"/>
      <c r="I305" s="221"/>
      <c r="J305" s="551"/>
      <c r="K305" s="221"/>
      <c r="L305" s="551"/>
      <c r="M305" s="551"/>
      <c r="N305" s="551"/>
      <c r="O305" s="221"/>
      <c r="P305" s="551"/>
      <c r="Q305" s="221"/>
      <c r="R305" s="551"/>
      <c r="S305" s="552"/>
    </row>
    <row r="306" spans="2:19" x14ac:dyDescent="0.25">
      <c r="B306" s="550"/>
      <c r="C306" s="221"/>
      <c r="D306" s="551"/>
      <c r="E306" s="221"/>
      <c r="F306" s="551"/>
      <c r="G306" s="551"/>
      <c r="H306" s="551"/>
      <c r="I306" s="221"/>
      <c r="J306" s="551"/>
      <c r="K306" s="221"/>
      <c r="L306" s="551"/>
      <c r="M306" s="551"/>
      <c r="N306" s="551"/>
      <c r="O306" s="221"/>
      <c r="P306" s="551"/>
      <c r="Q306" s="221"/>
      <c r="R306" s="551"/>
      <c r="S306" s="552"/>
    </row>
    <row r="307" spans="2:19" x14ac:dyDescent="0.25">
      <c r="B307" s="550"/>
      <c r="C307" s="221"/>
      <c r="D307" s="551"/>
      <c r="E307" s="221"/>
      <c r="F307" s="551"/>
      <c r="G307" s="551"/>
      <c r="H307" s="551"/>
      <c r="I307" s="221"/>
      <c r="J307" s="551"/>
      <c r="K307" s="221"/>
      <c r="L307" s="551"/>
      <c r="M307" s="551"/>
      <c r="N307" s="551"/>
      <c r="O307" s="221"/>
      <c r="P307" s="551"/>
      <c r="Q307" s="221"/>
      <c r="R307" s="551"/>
      <c r="S307" s="552"/>
    </row>
    <row r="308" spans="2:19" x14ac:dyDescent="0.25">
      <c r="B308" s="550"/>
      <c r="C308" s="221"/>
      <c r="D308" s="551"/>
      <c r="E308" s="221"/>
      <c r="F308" s="551"/>
      <c r="G308" s="551"/>
      <c r="H308" s="551"/>
      <c r="I308" s="221"/>
      <c r="J308" s="551"/>
      <c r="K308" s="221"/>
      <c r="L308" s="551"/>
      <c r="M308" s="551"/>
      <c r="N308" s="551"/>
      <c r="O308" s="221"/>
      <c r="P308" s="551"/>
      <c r="Q308" s="221"/>
      <c r="R308" s="551"/>
      <c r="S308" s="552"/>
    </row>
    <row r="309" spans="2:19" x14ac:dyDescent="0.25">
      <c r="B309" s="550"/>
      <c r="C309" s="221"/>
      <c r="D309" s="551"/>
      <c r="E309" s="221"/>
      <c r="F309" s="551"/>
      <c r="G309" s="551"/>
      <c r="H309" s="551"/>
      <c r="I309" s="221"/>
      <c r="J309" s="551"/>
      <c r="K309" s="221"/>
      <c r="L309" s="551"/>
      <c r="M309" s="551"/>
      <c r="N309" s="551"/>
      <c r="O309" s="221"/>
      <c r="P309" s="551"/>
      <c r="Q309" s="221"/>
      <c r="R309" s="551"/>
      <c r="S309" s="552"/>
    </row>
    <row r="310" spans="2:19" x14ac:dyDescent="0.25">
      <c r="B310" s="550"/>
      <c r="C310" s="221"/>
      <c r="D310" s="551"/>
      <c r="E310" s="221"/>
      <c r="F310" s="551"/>
      <c r="G310" s="551"/>
      <c r="H310" s="551"/>
      <c r="I310" s="221"/>
      <c r="J310" s="551"/>
      <c r="K310" s="221"/>
      <c r="L310" s="551"/>
      <c r="M310" s="551"/>
      <c r="N310" s="551"/>
      <c r="O310" s="221"/>
      <c r="P310" s="551"/>
      <c r="Q310" s="221"/>
      <c r="R310" s="551"/>
      <c r="S310" s="552"/>
    </row>
    <row r="311" spans="2:19" x14ac:dyDescent="0.25">
      <c r="B311" s="550"/>
      <c r="C311" s="221"/>
      <c r="D311" s="551"/>
      <c r="E311" s="221"/>
      <c r="F311" s="551"/>
      <c r="G311" s="551"/>
      <c r="H311" s="551"/>
      <c r="I311" s="221"/>
      <c r="J311" s="551"/>
      <c r="K311" s="221"/>
      <c r="L311" s="551"/>
      <c r="M311" s="551"/>
      <c r="N311" s="551"/>
      <c r="O311" s="221"/>
      <c r="P311" s="551"/>
      <c r="Q311" s="221"/>
      <c r="R311" s="551"/>
      <c r="S311" s="552"/>
    </row>
    <row r="312" spans="2:19" x14ac:dyDescent="0.25">
      <c r="B312" s="550"/>
      <c r="C312" s="221"/>
      <c r="D312" s="551"/>
      <c r="E312" s="221"/>
      <c r="F312" s="551"/>
      <c r="G312" s="551"/>
      <c r="H312" s="551"/>
      <c r="I312" s="221"/>
      <c r="J312" s="551"/>
      <c r="K312" s="221"/>
      <c r="L312" s="551"/>
      <c r="M312" s="551"/>
      <c r="N312" s="551"/>
      <c r="O312" s="221"/>
      <c r="P312" s="551"/>
      <c r="Q312" s="221"/>
      <c r="R312" s="551"/>
      <c r="S312" s="552"/>
    </row>
    <row r="313" spans="2:19" x14ac:dyDescent="0.25">
      <c r="B313" s="550"/>
      <c r="C313" s="221"/>
      <c r="D313" s="551"/>
      <c r="E313" s="221"/>
      <c r="F313" s="551"/>
      <c r="G313" s="551"/>
      <c r="H313" s="551"/>
      <c r="I313" s="221"/>
      <c r="J313" s="551"/>
      <c r="K313" s="221"/>
      <c r="L313" s="551"/>
      <c r="M313" s="551"/>
      <c r="N313" s="551"/>
      <c r="O313" s="221"/>
      <c r="P313" s="551"/>
      <c r="Q313" s="221"/>
      <c r="R313" s="551"/>
      <c r="S313" s="552"/>
    </row>
    <row r="314" spans="2:19" x14ac:dyDescent="0.25">
      <c r="B314" s="550"/>
      <c r="C314" s="221"/>
      <c r="D314" s="551"/>
      <c r="E314" s="221"/>
      <c r="F314" s="551"/>
      <c r="G314" s="551"/>
      <c r="H314" s="551"/>
      <c r="I314" s="221"/>
      <c r="J314" s="551"/>
      <c r="K314" s="221"/>
      <c r="L314" s="551"/>
      <c r="M314" s="551"/>
      <c r="N314" s="551"/>
      <c r="O314" s="221"/>
      <c r="P314" s="551"/>
      <c r="Q314" s="221"/>
      <c r="R314" s="551"/>
      <c r="S314" s="552"/>
    </row>
    <row r="315" spans="2:19" x14ac:dyDescent="0.25">
      <c r="B315" s="550"/>
      <c r="C315" s="221"/>
      <c r="D315" s="551"/>
      <c r="E315" s="221"/>
      <c r="F315" s="551"/>
      <c r="G315" s="551"/>
      <c r="H315" s="551"/>
      <c r="I315" s="221"/>
      <c r="J315" s="551"/>
      <c r="K315" s="221"/>
      <c r="L315" s="551"/>
      <c r="M315" s="551"/>
      <c r="N315" s="551"/>
      <c r="O315" s="221"/>
      <c r="P315" s="551"/>
      <c r="Q315" s="221"/>
      <c r="R315" s="551"/>
      <c r="S315" s="552"/>
    </row>
    <row r="316" spans="2:19" x14ac:dyDescent="0.25">
      <c r="B316" s="550"/>
      <c r="C316" s="221"/>
      <c r="D316" s="551"/>
      <c r="E316" s="221"/>
      <c r="F316" s="551"/>
      <c r="G316" s="551"/>
      <c r="H316" s="551"/>
      <c r="I316" s="221"/>
      <c r="J316" s="551"/>
      <c r="K316" s="221"/>
      <c r="L316" s="551"/>
      <c r="M316" s="551"/>
      <c r="N316" s="551"/>
      <c r="O316" s="221"/>
      <c r="P316" s="551"/>
      <c r="Q316" s="221"/>
      <c r="R316" s="551"/>
      <c r="S316" s="552"/>
    </row>
    <row r="317" spans="2:19" x14ac:dyDescent="0.25">
      <c r="B317" s="550"/>
      <c r="C317" s="221"/>
      <c r="D317" s="551"/>
      <c r="E317" s="221"/>
      <c r="F317" s="551"/>
      <c r="G317" s="551"/>
      <c r="H317" s="551"/>
      <c r="I317" s="221"/>
      <c r="J317" s="551"/>
      <c r="K317" s="221"/>
      <c r="L317" s="551"/>
      <c r="M317" s="551"/>
      <c r="N317" s="551"/>
      <c r="O317" s="221"/>
      <c r="P317" s="551"/>
      <c r="Q317" s="221"/>
      <c r="R317" s="551"/>
      <c r="S317" s="552"/>
    </row>
    <row r="318" spans="2:19" x14ac:dyDescent="0.25">
      <c r="B318" s="550"/>
      <c r="C318" s="221"/>
      <c r="D318" s="551"/>
      <c r="E318" s="221"/>
      <c r="F318" s="551"/>
      <c r="G318" s="551"/>
      <c r="H318" s="551"/>
      <c r="I318" s="221"/>
      <c r="J318" s="551"/>
      <c r="K318" s="221"/>
      <c r="L318" s="551"/>
      <c r="M318" s="551"/>
      <c r="N318" s="551"/>
      <c r="O318" s="221"/>
      <c r="P318" s="551"/>
      <c r="Q318" s="221"/>
      <c r="R318" s="551"/>
      <c r="S318" s="552"/>
    </row>
    <row r="319" spans="2:19" x14ac:dyDescent="0.25">
      <c r="B319" s="550"/>
      <c r="C319" s="336"/>
      <c r="D319" s="551"/>
      <c r="E319" s="336"/>
      <c r="F319" s="551"/>
      <c r="G319" s="551"/>
      <c r="H319" s="551"/>
      <c r="I319" s="336"/>
      <c r="J319" s="551"/>
      <c r="K319" s="336"/>
      <c r="L319" s="551"/>
      <c r="M319" s="551"/>
      <c r="N319" s="551"/>
      <c r="O319" s="336"/>
      <c r="P319" s="551"/>
      <c r="Q319" s="336"/>
      <c r="R319" s="551"/>
      <c r="S319" s="552"/>
    </row>
    <row r="320" spans="2:19" x14ac:dyDescent="0.25">
      <c r="B320" s="550"/>
      <c r="C320" s="336"/>
      <c r="D320" s="551"/>
      <c r="E320" s="336"/>
      <c r="F320" s="551"/>
      <c r="G320" s="551"/>
      <c r="H320" s="551"/>
      <c r="I320" s="336"/>
      <c r="J320" s="551"/>
      <c r="K320" s="336"/>
      <c r="L320" s="551"/>
      <c r="M320" s="551"/>
      <c r="N320" s="551"/>
      <c r="O320" s="336"/>
      <c r="P320" s="551"/>
      <c r="Q320" s="336"/>
      <c r="R320" s="551"/>
      <c r="S320" s="552"/>
    </row>
    <row r="321" spans="2:19" x14ac:dyDescent="0.25">
      <c r="B321" s="550"/>
      <c r="C321" s="336"/>
      <c r="D321" s="551"/>
      <c r="E321" s="336"/>
      <c r="F321" s="551"/>
      <c r="G321" s="551"/>
      <c r="H321" s="551"/>
      <c r="I321" s="336"/>
      <c r="J321" s="551"/>
      <c r="K321" s="336"/>
      <c r="L321" s="551"/>
      <c r="M321" s="551"/>
      <c r="N321" s="551"/>
      <c r="O321" s="336"/>
      <c r="P321" s="551"/>
      <c r="Q321" s="336"/>
      <c r="R321" s="551"/>
      <c r="S321" s="552"/>
    </row>
    <row r="322" spans="2:19" x14ac:dyDescent="0.25">
      <c r="B322" s="550"/>
      <c r="C322" s="336"/>
      <c r="D322" s="551"/>
      <c r="E322" s="336"/>
      <c r="F322" s="551"/>
      <c r="G322" s="551"/>
      <c r="H322" s="551"/>
      <c r="I322" s="336"/>
      <c r="J322" s="551"/>
      <c r="K322" s="336"/>
      <c r="L322" s="551"/>
      <c r="M322" s="551"/>
      <c r="N322" s="551"/>
      <c r="O322" s="336"/>
      <c r="P322" s="551"/>
      <c r="Q322" s="336"/>
      <c r="R322" s="551"/>
      <c r="S322" s="552"/>
    </row>
    <row r="323" spans="2:19" x14ac:dyDescent="0.25">
      <c r="B323" s="550"/>
      <c r="C323" s="553"/>
      <c r="D323" s="551"/>
      <c r="E323" s="553"/>
      <c r="F323" s="551"/>
      <c r="G323" s="551"/>
      <c r="H323" s="551"/>
      <c r="I323" s="553"/>
      <c r="J323" s="551"/>
      <c r="K323" s="553"/>
      <c r="L323" s="551"/>
      <c r="M323" s="551"/>
      <c r="N323" s="551"/>
      <c r="O323" s="553"/>
      <c r="P323" s="551"/>
      <c r="Q323" s="553"/>
      <c r="R323" s="551"/>
      <c r="S323" s="552"/>
    </row>
    <row r="324" spans="2:19" ht="15.75" x14ac:dyDescent="0.25">
      <c r="B324" s="550"/>
      <c r="C324" s="554"/>
      <c r="D324" s="551"/>
      <c r="E324" s="554"/>
      <c r="F324" s="551"/>
      <c r="G324" s="551"/>
      <c r="H324" s="551"/>
      <c r="I324" s="554"/>
      <c r="J324" s="551"/>
      <c r="K324" s="554"/>
      <c r="L324" s="551"/>
      <c r="M324" s="551"/>
      <c r="N324" s="551"/>
      <c r="O324" s="554"/>
      <c r="P324" s="551"/>
      <c r="Q324" s="554"/>
      <c r="R324" s="551"/>
      <c r="S324" s="552"/>
    </row>
    <row r="325" spans="2:19" ht="15.75" x14ac:dyDescent="0.25">
      <c r="B325" s="550"/>
      <c r="C325" s="555"/>
      <c r="D325" s="551"/>
      <c r="E325" s="555"/>
      <c r="F325" s="551"/>
      <c r="G325" s="551"/>
      <c r="H325" s="551"/>
      <c r="I325" s="555"/>
      <c r="J325" s="551"/>
      <c r="K325" s="555"/>
      <c r="L325" s="551"/>
      <c r="M325" s="551"/>
      <c r="N325" s="551"/>
      <c r="O325" s="555"/>
      <c r="P325" s="551"/>
      <c r="Q325" s="555"/>
      <c r="R325" s="551"/>
      <c r="S325" s="552"/>
    </row>
    <row r="326" spans="2:19" x14ac:dyDescent="0.25">
      <c r="B326" s="550"/>
      <c r="C326" s="510"/>
      <c r="D326" s="551"/>
      <c r="E326" s="510"/>
      <c r="F326" s="551"/>
      <c r="G326" s="551"/>
      <c r="H326" s="551"/>
      <c r="I326" s="510"/>
      <c r="J326" s="551"/>
      <c r="K326" s="510"/>
      <c r="L326" s="551"/>
      <c r="M326" s="551"/>
      <c r="N326" s="551"/>
      <c r="O326" s="510"/>
      <c r="P326" s="551"/>
      <c r="Q326" s="510"/>
      <c r="R326" s="551"/>
      <c r="S326" s="552"/>
    </row>
    <row r="327" spans="2:19" x14ac:dyDescent="0.25">
      <c r="B327" s="550"/>
      <c r="C327" s="221"/>
      <c r="D327" s="551"/>
      <c r="E327" s="221"/>
      <c r="F327" s="551"/>
      <c r="G327" s="551"/>
      <c r="H327" s="551"/>
      <c r="I327" s="221"/>
      <c r="J327" s="551"/>
      <c r="K327" s="221"/>
      <c r="L327" s="551"/>
      <c r="M327" s="551"/>
      <c r="N327" s="551"/>
      <c r="O327" s="221"/>
      <c r="P327" s="551"/>
      <c r="Q327" s="221"/>
      <c r="R327" s="551"/>
      <c r="S327" s="552"/>
    </row>
    <row r="328" spans="2:19" x14ac:dyDescent="0.25">
      <c r="B328" s="550"/>
      <c r="C328" s="221"/>
      <c r="D328" s="551"/>
      <c r="E328" s="221"/>
      <c r="F328" s="551"/>
      <c r="G328" s="551"/>
      <c r="H328" s="551"/>
      <c r="I328" s="221"/>
      <c r="J328" s="551"/>
      <c r="K328" s="221"/>
      <c r="L328" s="551"/>
      <c r="M328" s="551"/>
      <c r="N328" s="551"/>
      <c r="O328" s="221"/>
      <c r="P328" s="551"/>
      <c r="Q328" s="221"/>
      <c r="R328" s="551"/>
      <c r="S328" s="552"/>
    </row>
    <row r="329" spans="2:19" x14ac:dyDescent="0.25">
      <c r="B329" s="550"/>
      <c r="C329" s="221"/>
      <c r="D329" s="551"/>
      <c r="E329" s="221"/>
      <c r="F329" s="551"/>
      <c r="G329" s="551"/>
      <c r="H329" s="551"/>
      <c r="I329" s="221"/>
      <c r="J329" s="551"/>
      <c r="K329" s="221"/>
      <c r="L329" s="551"/>
      <c r="M329" s="551"/>
      <c r="N329" s="551"/>
      <c r="O329" s="221"/>
      <c r="P329" s="551"/>
      <c r="Q329" s="221"/>
      <c r="R329" s="551"/>
      <c r="S329" s="552"/>
    </row>
    <row r="330" spans="2:19" x14ac:dyDescent="0.25">
      <c r="B330" s="550"/>
      <c r="C330" s="221"/>
      <c r="D330" s="551"/>
      <c r="E330" s="221"/>
      <c r="F330" s="551"/>
      <c r="G330" s="551"/>
      <c r="H330" s="551"/>
      <c r="I330" s="221"/>
      <c r="J330" s="551"/>
      <c r="K330" s="221"/>
      <c r="L330" s="551"/>
      <c r="M330" s="551"/>
      <c r="N330" s="551"/>
      <c r="O330" s="221"/>
      <c r="P330" s="551"/>
      <c r="Q330" s="221"/>
      <c r="R330" s="551"/>
      <c r="S330" s="552"/>
    </row>
    <row r="331" spans="2:19" x14ac:dyDescent="0.25">
      <c r="B331" s="550"/>
      <c r="C331" s="221"/>
      <c r="D331" s="551"/>
      <c r="E331" s="221"/>
      <c r="F331" s="551"/>
      <c r="G331" s="551"/>
      <c r="H331" s="551"/>
      <c r="I331" s="221"/>
      <c r="J331" s="551"/>
      <c r="K331" s="221"/>
      <c r="L331" s="551"/>
      <c r="M331" s="551"/>
      <c r="N331" s="551"/>
      <c r="O331" s="221"/>
      <c r="P331" s="551"/>
      <c r="Q331" s="221"/>
      <c r="R331" s="551"/>
      <c r="S331" s="552"/>
    </row>
    <row r="332" spans="2:19" x14ac:dyDescent="0.25">
      <c r="B332" s="550"/>
      <c r="C332" s="221"/>
      <c r="D332" s="551"/>
      <c r="E332" s="221"/>
      <c r="F332" s="551"/>
      <c r="G332" s="551"/>
      <c r="H332" s="551"/>
      <c r="I332" s="221"/>
      <c r="J332" s="551"/>
      <c r="K332" s="221"/>
      <c r="L332" s="551"/>
      <c r="M332" s="551"/>
      <c r="N332" s="551"/>
      <c r="O332" s="221"/>
      <c r="P332" s="551"/>
      <c r="Q332" s="221"/>
      <c r="R332" s="551"/>
      <c r="S332" s="552"/>
    </row>
    <row r="333" spans="2:19" x14ac:dyDescent="0.25">
      <c r="B333" s="550"/>
      <c r="C333" s="221"/>
      <c r="D333" s="551"/>
      <c r="E333" s="221"/>
      <c r="F333" s="551"/>
      <c r="G333" s="551"/>
      <c r="H333" s="551"/>
      <c r="I333" s="221"/>
      <c r="J333" s="551"/>
      <c r="K333" s="221"/>
      <c r="L333" s="551"/>
      <c r="M333" s="551"/>
      <c r="N333" s="551"/>
      <c r="O333" s="221"/>
      <c r="P333" s="551"/>
      <c r="Q333" s="221"/>
      <c r="R333" s="551"/>
      <c r="S333" s="552"/>
    </row>
    <row r="334" spans="2:19" x14ac:dyDescent="0.25">
      <c r="B334" s="550"/>
      <c r="C334" s="221"/>
      <c r="D334" s="551"/>
      <c r="E334" s="221"/>
      <c r="F334" s="551"/>
      <c r="G334" s="551"/>
      <c r="H334" s="551"/>
      <c r="I334" s="221"/>
      <c r="J334" s="551"/>
      <c r="K334" s="221"/>
      <c r="L334" s="551"/>
      <c r="M334" s="551"/>
      <c r="N334" s="551"/>
      <c r="O334" s="221"/>
      <c r="P334" s="551"/>
      <c r="Q334" s="221"/>
      <c r="R334" s="551"/>
      <c r="S334" s="552"/>
    </row>
    <row r="335" spans="2:19" x14ac:dyDescent="0.25">
      <c r="B335" s="550"/>
      <c r="C335" s="221"/>
      <c r="D335" s="551"/>
      <c r="E335" s="221"/>
      <c r="F335" s="551"/>
      <c r="G335" s="551"/>
      <c r="H335" s="551"/>
      <c r="I335" s="221"/>
      <c r="J335" s="551"/>
      <c r="K335" s="221"/>
      <c r="L335" s="551"/>
      <c r="M335" s="551"/>
      <c r="N335" s="551"/>
      <c r="O335" s="221"/>
      <c r="P335" s="551"/>
      <c r="Q335" s="221"/>
      <c r="R335" s="551"/>
      <c r="S335" s="552"/>
    </row>
    <row r="336" spans="2:19" x14ac:dyDescent="0.25">
      <c r="B336" s="550"/>
      <c r="C336" s="221"/>
      <c r="D336" s="551"/>
      <c r="E336" s="221"/>
      <c r="F336" s="551"/>
      <c r="G336" s="551"/>
      <c r="H336" s="551"/>
      <c r="I336" s="221"/>
      <c r="J336" s="551"/>
      <c r="K336" s="221"/>
      <c r="L336" s="551"/>
      <c r="M336" s="551"/>
      <c r="N336" s="551"/>
      <c r="O336" s="221"/>
      <c r="P336" s="551"/>
      <c r="Q336" s="221"/>
      <c r="R336" s="551"/>
      <c r="S336" s="552"/>
    </row>
    <row r="337" spans="2:19" x14ac:dyDescent="0.25">
      <c r="B337" s="550"/>
      <c r="C337" s="221"/>
      <c r="D337" s="551"/>
      <c r="E337" s="221"/>
      <c r="F337" s="551"/>
      <c r="G337" s="551"/>
      <c r="H337" s="551"/>
      <c r="I337" s="221"/>
      <c r="J337" s="551"/>
      <c r="K337" s="221"/>
      <c r="L337" s="551"/>
      <c r="M337" s="551"/>
      <c r="N337" s="551"/>
      <c r="O337" s="221"/>
      <c r="P337" s="551"/>
      <c r="Q337" s="221"/>
      <c r="R337" s="551"/>
      <c r="S337" s="552"/>
    </row>
    <row r="338" spans="2:19" x14ac:dyDescent="0.25">
      <c r="B338" s="550"/>
      <c r="C338" s="221"/>
      <c r="D338" s="551"/>
      <c r="E338" s="221"/>
      <c r="F338" s="551"/>
      <c r="G338" s="551"/>
      <c r="H338" s="551"/>
      <c r="I338" s="221"/>
      <c r="J338" s="551"/>
      <c r="K338" s="221"/>
      <c r="L338" s="551"/>
      <c r="M338" s="551"/>
      <c r="N338" s="551"/>
      <c r="O338" s="221"/>
      <c r="P338" s="551"/>
      <c r="Q338" s="221"/>
      <c r="R338" s="551"/>
      <c r="S338" s="552"/>
    </row>
    <row r="339" spans="2:19" x14ac:dyDescent="0.25">
      <c r="B339" s="550"/>
      <c r="C339" s="221"/>
      <c r="D339" s="551"/>
      <c r="E339" s="221"/>
      <c r="F339" s="551"/>
      <c r="G339" s="551"/>
      <c r="H339" s="551"/>
      <c r="I339" s="221"/>
      <c r="J339" s="551"/>
      <c r="K339" s="221"/>
      <c r="L339" s="551"/>
      <c r="M339" s="551"/>
      <c r="N339" s="551"/>
      <c r="O339" s="221"/>
      <c r="P339" s="551"/>
      <c r="Q339" s="221"/>
      <c r="R339" s="551"/>
      <c r="S339" s="552"/>
    </row>
    <row r="340" spans="2:19" x14ac:dyDescent="0.25">
      <c r="B340" s="550"/>
      <c r="C340" s="221"/>
      <c r="D340" s="551"/>
      <c r="E340" s="221"/>
      <c r="F340" s="551"/>
      <c r="G340" s="551"/>
      <c r="H340" s="551"/>
      <c r="I340" s="221"/>
      <c r="J340" s="551"/>
      <c r="K340" s="221"/>
      <c r="L340" s="551"/>
      <c r="M340" s="551"/>
      <c r="N340" s="551"/>
      <c r="O340" s="221"/>
      <c r="P340" s="551"/>
      <c r="Q340" s="221"/>
      <c r="R340" s="551"/>
      <c r="S340" s="552"/>
    </row>
    <row r="341" spans="2:19" x14ac:dyDescent="0.25">
      <c r="B341" s="550"/>
      <c r="C341" s="221"/>
      <c r="D341" s="551"/>
      <c r="E341" s="221"/>
      <c r="F341" s="551"/>
      <c r="G341" s="551"/>
      <c r="H341" s="551"/>
      <c r="I341" s="221"/>
      <c r="J341" s="551"/>
      <c r="K341" s="221"/>
      <c r="L341" s="551"/>
      <c r="M341" s="551"/>
      <c r="N341" s="551"/>
      <c r="O341" s="221"/>
      <c r="P341" s="551"/>
      <c r="Q341" s="221"/>
      <c r="R341" s="551"/>
      <c r="S341" s="552"/>
    </row>
    <row r="342" spans="2:19" x14ac:dyDescent="0.25">
      <c r="B342" s="550"/>
      <c r="C342" s="221"/>
      <c r="D342" s="551"/>
      <c r="E342" s="221"/>
      <c r="F342" s="551"/>
      <c r="G342" s="551"/>
      <c r="H342" s="551"/>
      <c r="I342" s="221"/>
      <c r="J342" s="551"/>
      <c r="K342" s="221"/>
      <c r="L342" s="551"/>
      <c r="M342" s="551"/>
      <c r="N342" s="551"/>
      <c r="O342" s="221"/>
      <c r="P342" s="551"/>
      <c r="Q342" s="221"/>
      <c r="R342" s="551"/>
      <c r="S342" s="552"/>
    </row>
    <row r="343" spans="2:19" x14ac:dyDescent="0.25">
      <c r="B343" s="550"/>
      <c r="C343" s="221"/>
      <c r="D343" s="551"/>
      <c r="E343" s="221"/>
      <c r="F343" s="551"/>
      <c r="G343" s="551"/>
      <c r="H343" s="551"/>
      <c r="I343" s="221"/>
      <c r="J343" s="551"/>
      <c r="K343" s="221"/>
      <c r="L343" s="551"/>
      <c r="M343" s="551"/>
      <c r="N343" s="551"/>
      <c r="O343" s="221"/>
      <c r="P343" s="551"/>
      <c r="Q343" s="221"/>
      <c r="R343" s="551"/>
      <c r="S343" s="552"/>
    </row>
    <row r="344" spans="2:19" x14ac:dyDescent="0.25">
      <c r="B344" s="550"/>
      <c r="C344" s="221"/>
      <c r="D344" s="551"/>
      <c r="E344" s="221"/>
      <c r="F344" s="551"/>
      <c r="G344" s="551"/>
      <c r="H344" s="551"/>
      <c r="I344" s="221"/>
      <c r="J344" s="551"/>
      <c r="K344" s="221"/>
      <c r="L344" s="551"/>
      <c r="M344" s="551"/>
      <c r="N344" s="551"/>
      <c r="O344" s="221"/>
      <c r="P344" s="551"/>
      <c r="Q344" s="221"/>
      <c r="R344" s="551"/>
      <c r="S344" s="552"/>
    </row>
    <row r="345" spans="2:19" x14ac:dyDescent="0.25">
      <c r="B345" s="550"/>
      <c r="C345" s="221"/>
      <c r="D345" s="551"/>
      <c r="E345" s="221"/>
      <c r="F345" s="551"/>
      <c r="G345" s="551"/>
      <c r="H345" s="551"/>
      <c r="I345" s="221"/>
      <c r="J345" s="551"/>
      <c r="K345" s="221"/>
      <c r="L345" s="551"/>
      <c r="M345" s="551"/>
      <c r="N345" s="551"/>
      <c r="O345" s="221"/>
      <c r="P345" s="551"/>
      <c r="Q345" s="221"/>
      <c r="R345" s="551"/>
      <c r="S345" s="552"/>
    </row>
    <row r="346" spans="2:19" x14ac:dyDescent="0.25">
      <c r="B346" s="550"/>
      <c r="C346" s="221"/>
      <c r="D346" s="551"/>
      <c r="E346" s="221"/>
      <c r="F346" s="551"/>
      <c r="G346" s="551"/>
      <c r="H346" s="551"/>
      <c r="I346" s="221"/>
      <c r="J346" s="551"/>
      <c r="K346" s="221"/>
      <c r="L346" s="551"/>
      <c r="M346" s="551"/>
      <c r="N346" s="551"/>
      <c r="O346" s="221"/>
      <c r="P346" s="551"/>
      <c r="Q346" s="221"/>
      <c r="R346" s="551"/>
      <c r="S346" s="552"/>
    </row>
    <row r="347" spans="2:19" x14ac:dyDescent="0.25">
      <c r="B347" s="550"/>
      <c r="C347" s="221"/>
      <c r="D347" s="551"/>
      <c r="E347" s="221"/>
      <c r="F347" s="551"/>
      <c r="G347" s="551"/>
      <c r="H347" s="551"/>
      <c r="I347" s="221"/>
      <c r="J347" s="551"/>
      <c r="K347" s="221"/>
      <c r="L347" s="551"/>
      <c r="M347" s="551"/>
      <c r="N347" s="551"/>
      <c r="O347" s="221"/>
      <c r="P347" s="551"/>
      <c r="Q347" s="221"/>
      <c r="R347" s="551"/>
      <c r="S347" s="552"/>
    </row>
    <row r="348" spans="2:19" x14ac:dyDescent="0.25">
      <c r="B348" s="550"/>
      <c r="C348" s="221"/>
      <c r="D348" s="551"/>
      <c r="E348" s="221"/>
      <c r="F348" s="551"/>
      <c r="G348" s="551"/>
      <c r="H348" s="551"/>
      <c r="I348" s="221"/>
      <c r="J348" s="551"/>
      <c r="K348" s="221"/>
      <c r="L348" s="551"/>
      <c r="M348" s="551"/>
      <c r="N348" s="551"/>
      <c r="O348" s="221"/>
      <c r="P348" s="551"/>
      <c r="Q348" s="221"/>
      <c r="R348" s="551"/>
      <c r="S348" s="552"/>
    </row>
    <row r="349" spans="2:19" x14ac:dyDescent="0.25">
      <c r="B349" s="550"/>
      <c r="C349" s="221"/>
      <c r="D349" s="551"/>
      <c r="E349" s="221"/>
      <c r="F349" s="551"/>
      <c r="G349" s="551"/>
      <c r="H349" s="551"/>
      <c r="I349" s="221"/>
      <c r="J349" s="551"/>
      <c r="K349" s="221"/>
      <c r="L349" s="551"/>
      <c r="M349" s="551"/>
      <c r="N349" s="551"/>
      <c r="O349" s="221"/>
      <c r="P349" s="551"/>
      <c r="Q349" s="221"/>
      <c r="R349" s="551"/>
      <c r="S349" s="552"/>
    </row>
    <row r="350" spans="2:19" x14ac:dyDescent="0.25">
      <c r="B350" s="550"/>
      <c r="C350" s="221"/>
      <c r="D350" s="551"/>
      <c r="E350" s="221"/>
      <c r="F350" s="551"/>
      <c r="G350" s="551"/>
      <c r="H350" s="551"/>
      <c r="I350" s="221"/>
      <c r="J350" s="551"/>
      <c r="K350" s="221"/>
      <c r="L350" s="551"/>
      <c r="M350" s="551"/>
      <c r="N350" s="551"/>
      <c r="O350" s="221"/>
      <c r="P350" s="551"/>
      <c r="Q350" s="221"/>
      <c r="R350" s="551"/>
      <c r="S350" s="552"/>
    </row>
    <row r="351" spans="2:19" x14ac:dyDescent="0.25">
      <c r="B351" s="550"/>
      <c r="C351" s="221"/>
      <c r="D351" s="551"/>
      <c r="E351" s="221"/>
      <c r="F351" s="551"/>
      <c r="G351" s="551"/>
      <c r="H351" s="551"/>
      <c r="I351" s="221"/>
      <c r="J351" s="551"/>
      <c r="K351" s="221"/>
      <c r="L351" s="551"/>
      <c r="M351" s="551"/>
      <c r="N351" s="551"/>
      <c r="O351" s="221"/>
      <c r="P351" s="551"/>
      <c r="Q351" s="221"/>
      <c r="R351" s="551"/>
      <c r="S351" s="552"/>
    </row>
    <row r="352" spans="2:19" x14ac:dyDescent="0.25">
      <c r="B352" s="550"/>
      <c r="C352" s="221"/>
      <c r="D352" s="551"/>
      <c r="E352" s="221"/>
      <c r="F352" s="551"/>
      <c r="G352" s="551"/>
      <c r="H352" s="551"/>
      <c r="I352" s="221"/>
      <c r="J352" s="551"/>
      <c r="K352" s="221"/>
      <c r="L352" s="551"/>
      <c r="M352" s="551"/>
      <c r="N352" s="551"/>
      <c r="O352" s="221"/>
      <c r="P352" s="551"/>
      <c r="Q352" s="221"/>
      <c r="R352" s="551"/>
      <c r="S352" s="552"/>
    </row>
    <row r="353" spans="2:19" x14ac:dyDescent="0.25">
      <c r="B353" s="550"/>
      <c r="C353" s="221"/>
      <c r="D353" s="551"/>
      <c r="E353" s="221"/>
      <c r="F353" s="551"/>
      <c r="G353" s="551"/>
      <c r="H353" s="551"/>
      <c r="I353" s="221"/>
      <c r="J353" s="551"/>
      <c r="K353" s="221"/>
      <c r="L353" s="551"/>
      <c r="M353" s="551"/>
      <c r="N353" s="551"/>
      <c r="O353" s="221"/>
      <c r="P353" s="551"/>
      <c r="Q353" s="221"/>
      <c r="R353" s="551"/>
      <c r="S353" s="552"/>
    </row>
    <row r="354" spans="2:19" x14ac:dyDescent="0.25">
      <c r="B354" s="550"/>
      <c r="C354" s="221"/>
      <c r="D354" s="551"/>
      <c r="E354" s="221"/>
      <c r="F354" s="551"/>
      <c r="G354" s="551"/>
      <c r="H354" s="551"/>
      <c r="I354" s="221"/>
      <c r="J354" s="551"/>
      <c r="K354" s="221"/>
      <c r="L354" s="551"/>
      <c r="M354" s="551"/>
      <c r="N354" s="551"/>
      <c r="O354" s="221"/>
      <c r="P354" s="551"/>
      <c r="Q354" s="221"/>
      <c r="R354" s="551"/>
      <c r="S354" s="552"/>
    </row>
    <row r="355" spans="2:19" x14ac:dyDescent="0.25">
      <c r="B355" s="550"/>
      <c r="C355" s="221"/>
      <c r="D355" s="551"/>
      <c r="E355" s="221"/>
      <c r="F355" s="551"/>
      <c r="G355" s="551"/>
      <c r="H355" s="551"/>
      <c r="I355" s="221"/>
      <c r="J355" s="551"/>
      <c r="K355" s="221"/>
      <c r="L355" s="551"/>
      <c r="M355" s="551"/>
      <c r="N355" s="551"/>
      <c r="O355" s="221"/>
      <c r="P355" s="551"/>
      <c r="Q355" s="221"/>
      <c r="R355" s="551"/>
      <c r="S355" s="552"/>
    </row>
    <row r="356" spans="2:19" x14ac:dyDescent="0.25">
      <c r="B356" s="550"/>
      <c r="C356" s="221"/>
      <c r="D356" s="551"/>
      <c r="E356" s="221"/>
      <c r="F356" s="551"/>
      <c r="G356" s="551"/>
      <c r="H356" s="551"/>
      <c r="I356" s="221"/>
      <c r="J356" s="551"/>
      <c r="K356" s="221"/>
      <c r="L356" s="551"/>
      <c r="M356" s="551"/>
      <c r="N356" s="551"/>
      <c r="O356" s="221"/>
      <c r="P356" s="551"/>
      <c r="Q356" s="221"/>
      <c r="R356" s="551"/>
      <c r="S356" s="552"/>
    </row>
    <row r="357" spans="2:19" x14ac:dyDescent="0.25">
      <c r="B357" s="550"/>
      <c r="C357" s="221"/>
      <c r="D357" s="551"/>
      <c r="E357" s="221"/>
      <c r="F357" s="551"/>
      <c r="G357" s="551"/>
      <c r="H357" s="551"/>
      <c r="I357" s="221"/>
      <c r="J357" s="551"/>
      <c r="K357" s="221"/>
      <c r="L357" s="551"/>
      <c r="M357" s="551"/>
      <c r="N357" s="551"/>
      <c r="O357" s="221"/>
      <c r="P357" s="551"/>
      <c r="Q357" s="221"/>
      <c r="R357" s="551"/>
      <c r="S357" s="552"/>
    </row>
    <row r="358" spans="2:19" x14ac:dyDescent="0.25">
      <c r="B358" s="550"/>
      <c r="C358" s="221"/>
      <c r="D358" s="551"/>
      <c r="E358" s="221"/>
      <c r="F358" s="551"/>
      <c r="G358" s="551"/>
      <c r="H358" s="551"/>
      <c r="I358" s="221"/>
      <c r="J358" s="551"/>
      <c r="K358" s="221"/>
      <c r="L358" s="551"/>
      <c r="M358" s="551"/>
      <c r="N358" s="551"/>
      <c r="O358" s="221"/>
      <c r="P358" s="551"/>
      <c r="Q358" s="221"/>
      <c r="R358" s="551"/>
      <c r="S358" s="552"/>
    </row>
    <row r="359" spans="2:19" x14ac:dyDescent="0.25">
      <c r="B359" s="550"/>
      <c r="C359" s="221"/>
      <c r="D359" s="551"/>
      <c r="E359" s="221"/>
      <c r="F359" s="551"/>
      <c r="G359" s="551"/>
      <c r="H359" s="551"/>
      <c r="I359" s="221"/>
      <c r="J359" s="551"/>
      <c r="K359" s="221"/>
      <c r="L359" s="551"/>
      <c r="M359" s="551"/>
      <c r="N359" s="551"/>
      <c r="O359" s="221"/>
      <c r="P359" s="551"/>
      <c r="Q359" s="221"/>
      <c r="R359" s="551"/>
      <c r="S359" s="552"/>
    </row>
    <row r="360" spans="2:19" x14ac:dyDescent="0.25">
      <c r="B360" s="550"/>
      <c r="C360" s="221"/>
      <c r="D360" s="551"/>
      <c r="E360" s="221"/>
      <c r="F360" s="551"/>
      <c r="G360" s="551"/>
      <c r="H360" s="551"/>
      <c r="I360" s="221"/>
      <c r="J360" s="551"/>
      <c r="K360" s="221"/>
      <c r="L360" s="551"/>
      <c r="M360" s="551"/>
      <c r="N360" s="551"/>
      <c r="O360" s="221"/>
      <c r="P360" s="551"/>
      <c r="Q360" s="221"/>
      <c r="R360" s="551"/>
      <c r="S360" s="552"/>
    </row>
    <row r="361" spans="2:19" x14ac:dyDescent="0.25">
      <c r="B361" s="550"/>
      <c r="C361" s="221"/>
      <c r="D361" s="551"/>
      <c r="E361" s="221"/>
      <c r="F361" s="551"/>
      <c r="G361" s="551"/>
      <c r="H361" s="551"/>
      <c r="I361" s="221"/>
      <c r="J361" s="551"/>
      <c r="K361" s="221"/>
      <c r="L361" s="551"/>
      <c r="M361" s="551"/>
      <c r="N361" s="551"/>
      <c r="O361" s="221"/>
      <c r="P361" s="551"/>
      <c r="Q361" s="221"/>
      <c r="R361" s="551"/>
      <c r="S361" s="552"/>
    </row>
    <row r="362" spans="2:19" x14ac:dyDescent="0.25">
      <c r="B362" s="550"/>
      <c r="C362" s="221"/>
      <c r="D362" s="551"/>
      <c r="E362" s="221"/>
      <c r="F362" s="551"/>
      <c r="G362" s="551"/>
      <c r="H362" s="551"/>
      <c r="I362" s="221"/>
      <c r="J362" s="551"/>
      <c r="K362" s="221"/>
      <c r="L362" s="551"/>
      <c r="M362" s="551"/>
      <c r="N362" s="551"/>
      <c r="O362" s="221"/>
      <c r="P362" s="551"/>
      <c r="Q362" s="221"/>
      <c r="R362" s="551"/>
      <c r="S362" s="552"/>
    </row>
    <row r="363" spans="2:19" x14ac:dyDescent="0.25">
      <c r="B363" s="550"/>
      <c r="C363" s="221"/>
      <c r="D363" s="551"/>
      <c r="E363" s="221"/>
      <c r="F363" s="551"/>
      <c r="G363" s="551"/>
      <c r="H363" s="551"/>
      <c r="I363" s="221"/>
      <c r="J363" s="551"/>
      <c r="K363" s="221"/>
      <c r="L363" s="551"/>
      <c r="M363" s="551"/>
      <c r="N363" s="551"/>
      <c r="O363" s="221"/>
      <c r="P363" s="551"/>
      <c r="Q363" s="221"/>
      <c r="R363" s="551"/>
      <c r="S363" s="552"/>
    </row>
    <row r="364" spans="2:19" x14ac:dyDescent="0.25">
      <c r="B364" s="550"/>
      <c r="C364" s="221"/>
      <c r="D364" s="551"/>
      <c r="E364" s="221"/>
      <c r="F364" s="551"/>
      <c r="G364" s="551"/>
      <c r="H364" s="551"/>
      <c r="I364" s="221"/>
      <c r="J364" s="551"/>
      <c r="K364" s="221"/>
      <c r="L364" s="551"/>
      <c r="M364" s="551"/>
      <c r="N364" s="551"/>
      <c r="O364" s="221"/>
      <c r="P364" s="551"/>
      <c r="Q364" s="221"/>
      <c r="R364" s="551"/>
      <c r="S364" s="552"/>
    </row>
    <row r="365" spans="2:19" x14ac:dyDescent="0.25">
      <c r="B365" s="550"/>
      <c r="C365" s="221"/>
      <c r="D365" s="551"/>
      <c r="E365" s="221"/>
      <c r="F365" s="551"/>
      <c r="G365" s="551"/>
      <c r="H365" s="551"/>
      <c r="I365" s="221"/>
      <c r="J365" s="551"/>
      <c r="K365" s="221"/>
      <c r="L365" s="551"/>
      <c r="M365" s="551"/>
      <c r="N365" s="551"/>
      <c r="O365" s="221"/>
      <c r="P365" s="551"/>
      <c r="Q365" s="221"/>
      <c r="R365" s="551"/>
      <c r="S365" s="552"/>
    </row>
    <row r="366" spans="2:19" x14ac:dyDescent="0.25">
      <c r="B366" s="550"/>
      <c r="C366" s="221"/>
      <c r="D366" s="551"/>
      <c r="E366" s="221"/>
      <c r="F366" s="551"/>
      <c r="G366" s="551"/>
      <c r="H366" s="551"/>
      <c r="I366" s="221"/>
      <c r="J366" s="551"/>
      <c r="K366" s="221"/>
      <c r="L366" s="551"/>
      <c r="M366" s="551"/>
      <c r="N366" s="551"/>
      <c r="O366" s="221"/>
      <c r="P366" s="551"/>
      <c r="Q366" s="221"/>
      <c r="R366" s="551"/>
      <c r="S366" s="552"/>
    </row>
    <row r="367" spans="2:19" x14ac:dyDescent="0.25">
      <c r="B367" s="550"/>
      <c r="C367" s="221"/>
      <c r="D367" s="551"/>
      <c r="E367" s="221"/>
      <c r="F367" s="551"/>
      <c r="G367" s="551"/>
      <c r="H367" s="551"/>
      <c r="I367" s="221"/>
      <c r="J367" s="551"/>
      <c r="K367" s="221"/>
      <c r="L367" s="551"/>
      <c r="M367" s="551"/>
      <c r="N367" s="551"/>
      <c r="O367" s="221"/>
      <c r="P367" s="551"/>
      <c r="Q367" s="221"/>
      <c r="R367" s="551"/>
      <c r="S367" s="552"/>
    </row>
    <row r="368" spans="2:19" x14ac:dyDescent="0.25">
      <c r="B368" s="550"/>
      <c r="C368" s="221"/>
      <c r="D368" s="551"/>
      <c r="E368" s="221"/>
      <c r="F368" s="551"/>
      <c r="G368" s="551"/>
      <c r="H368" s="551"/>
      <c r="I368" s="221"/>
      <c r="J368" s="551"/>
      <c r="K368" s="221"/>
      <c r="L368" s="551"/>
      <c r="M368" s="551"/>
      <c r="N368" s="551"/>
      <c r="O368" s="221"/>
      <c r="P368" s="551"/>
      <c r="Q368" s="221"/>
      <c r="R368" s="551"/>
      <c r="S368" s="552"/>
    </row>
    <row r="369" spans="2:19" x14ac:dyDescent="0.25">
      <c r="B369" s="550"/>
      <c r="C369" s="221"/>
      <c r="D369" s="551"/>
      <c r="E369" s="221"/>
      <c r="F369" s="551"/>
      <c r="G369" s="551"/>
      <c r="H369" s="551"/>
      <c r="I369" s="221"/>
      <c r="J369" s="551"/>
      <c r="K369" s="221"/>
      <c r="L369" s="551"/>
      <c r="M369" s="551"/>
      <c r="N369" s="551"/>
      <c r="O369" s="221"/>
      <c r="P369" s="551"/>
      <c r="Q369" s="221"/>
      <c r="R369" s="551"/>
      <c r="S369" s="552"/>
    </row>
    <row r="370" spans="2:19" x14ac:dyDescent="0.25">
      <c r="B370" s="550"/>
      <c r="C370" s="221"/>
      <c r="D370" s="551"/>
      <c r="E370" s="221"/>
      <c r="F370" s="551"/>
      <c r="G370" s="551"/>
      <c r="H370" s="551"/>
      <c r="I370" s="221"/>
      <c r="J370" s="551"/>
      <c r="K370" s="221"/>
      <c r="L370" s="551"/>
      <c r="M370" s="551"/>
      <c r="N370" s="551"/>
      <c r="O370" s="221"/>
      <c r="P370" s="551"/>
      <c r="Q370" s="221"/>
      <c r="R370" s="551"/>
      <c r="S370" s="552"/>
    </row>
    <row r="371" spans="2:19" x14ac:dyDescent="0.25">
      <c r="B371" s="550"/>
      <c r="C371" s="221"/>
      <c r="D371" s="551"/>
      <c r="E371" s="221"/>
      <c r="F371" s="551"/>
      <c r="G371" s="551"/>
      <c r="H371" s="551"/>
      <c r="I371" s="221"/>
      <c r="J371" s="551"/>
      <c r="K371" s="221"/>
      <c r="L371" s="551"/>
      <c r="M371" s="551"/>
      <c r="N371" s="551"/>
      <c r="O371" s="221"/>
      <c r="P371" s="551"/>
      <c r="Q371" s="221"/>
      <c r="R371" s="551"/>
      <c r="S371" s="552"/>
    </row>
    <row r="372" spans="2:19" x14ac:dyDescent="0.25">
      <c r="B372" s="550"/>
      <c r="C372" s="221"/>
      <c r="D372" s="551"/>
      <c r="E372" s="221"/>
      <c r="F372" s="551"/>
      <c r="G372" s="551"/>
      <c r="H372" s="551"/>
      <c r="I372" s="221"/>
      <c r="J372" s="551"/>
      <c r="K372" s="221"/>
      <c r="L372" s="551"/>
      <c r="M372" s="551"/>
      <c r="N372" s="551"/>
      <c r="O372" s="221"/>
      <c r="P372" s="551"/>
      <c r="Q372" s="221"/>
      <c r="R372" s="551"/>
      <c r="S372" s="552"/>
    </row>
    <row r="373" spans="2:19" x14ac:dyDescent="0.25">
      <c r="B373" s="550"/>
      <c r="C373" s="221"/>
      <c r="D373" s="551"/>
      <c r="E373" s="221"/>
      <c r="F373" s="551"/>
      <c r="G373" s="551"/>
      <c r="H373" s="551"/>
      <c r="I373" s="221"/>
      <c r="J373" s="551"/>
      <c r="K373" s="221"/>
      <c r="L373" s="551"/>
      <c r="M373" s="551"/>
      <c r="N373" s="551"/>
      <c r="O373" s="221"/>
      <c r="P373" s="551"/>
      <c r="Q373" s="221"/>
      <c r="R373" s="551"/>
      <c r="S373" s="552"/>
    </row>
    <row r="374" spans="2:19" x14ac:dyDescent="0.25">
      <c r="B374" s="550"/>
      <c r="C374" s="221"/>
      <c r="D374" s="551"/>
      <c r="E374" s="221"/>
      <c r="F374" s="551"/>
      <c r="G374" s="551"/>
      <c r="H374" s="551"/>
      <c r="I374" s="221"/>
      <c r="J374" s="551"/>
      <c r="K374" s="221"/>
      <c r="L374" s="551"/>
      <c r="M374" s="551"/>
      <c r="N374" s="551"/>
      <c r="O374" s="221"/>
      <c r="P374" s="551"/>
      <c r="Q374" s="221"/>
      <c r="R374" s="551"/>
      <c r="S374" s="552"/>
    </row>
    <row r="375" spans="2:19" x14ac:dyDescent="0.25">
      <c r="B375" s="550"/>
      <c r="C375" s="221"/>
      <c r="D375" s="551"/>
      <c r="E375" s="221"/>
      <c r="F375" s="551"/>
      <c r="G375" s="551"/>
      <c r="H375" s="551"/>
      <c r="I375" s="221"/>
      <c r="J375" s="551"/>
      <c r="K375" s="221"/>
      <c r="L375" s="551"/>
      <c r="M375" s="551"/>
      <c r="N375" s="551"/>
      <c r="O375" s="221"/>
      <c r="P375" s="551"/>
      <c r="Q375" s="221"/>
      <c r="R375" s="551"/>
      <c r="S375" s="552"/>
    </row>
    <row r="376" spans="2:19" x14ac:dyDescent="0.25">
      <c r="B376" s="550"/>
      <c r="C376" s="221"/>
      <c r="D376" s="551"/>
      <c r="E376" s="221"/>
      <c r="F376" s="551"/>
      <c r="G376" s="551"/>
      <c r="H376" s="551"/>
      <c r="I376" s="221"/>
      <c r="J376" s="551"/>
      <c r="K376" s="221"/>
      <c r="L376" s="551"/>
      <c r="M376" s="551"/>
      <c r="N376" s="551"/>
      <c r="O376" s="221"/>
      <c r="P376" s="551"/>
      <c r="Q376" s="221"/>
      <c r="R376" s="551"/>
      <c r="S376" s="552"/>
    </row>
    <row r="377" spans="2:19" x14ac:dyDescent="0.25">
      <c r="B377" s="550"/>
      <c r="C377" s="221"/>
      <c r="D377" s="551"/>
      <c r="E377" s="221"/>
      <c r="F377" s="551"/>
      <c r="G377" s="551"/>
      <c r="H377" s="551"/>
      <c r="I377" s="221"/>
      <c r="J377" s="551"/>
      <c r="K377" s="221"/>
      <c r="L377" s="551"/>
      <c r="M377" s="551"/>
      <c r="N377" s="551"/>
      <c r="O377" s="221"/>
      <c r="P377" s="551"/>
      <c r="Q377" s="221"/>
      <c r="R377" s="551"/>
      <c r="S377" s="552"/>
    </row>
    <row r="378" spans="2:19" x14ac:dyDescent="0.25">
      <c r="B378" s="550"/>
      <c r="C378" s="221"/>
      <c r="D378" s="551"/>
      <c r="E378" s="221"/>
      <c r="F378" s="551"/>
      <c r="G378" s="551"/>
      <c r="H378" s="551"/>
      <c r="I378" s="221"/>
      <c r="J378" s="551"/>
      <c r="K378" s="221"/>
      <c r="L378" s="551"/>
      <c r="M378" s="551"/>
      <c r="N378" s="551"/>
      <c r="O378" s="221"/>
      <c r="P378" s="551"/>
      <c r="Q378" s="221"/>
      <c r="R378" s="551"/>
      <c r="S378" s="552"/>
    </row>
    <row r="379" spans="2:19" x14ac:dyDescent="0.25">
      <c r="B379" s="550"/>
      <c r="C379" s="221"/>
      <c r="D379" s="551"/>
      <c r="E379" s="221"/>
      <c r="F379" s="551"/>
      <c r="G379" s="551"/>
      <c r="H379" s="551"/>
      <c r="I379" s="221"/>
      <c r="J379" s="551"/>
      <c r="K379" s="221"/>
      <c r="L379" s="551"/>
      <c r="M379" s="551"/>
      <c r="N379" s="551"/>
      <c r="O379" s="221"/>
      <c r="P379" s="551"/>
      <c r="Q379" s="221"/>
      <c r="R379" s="551"/>
      <c r="S379" s="552"/>
    </row>
    <row r="380" spans="2:19" x14ac:dyDescent="0.25">
      <c r="B380" s="550"/>
      <c r="C380" s="221"/>
      <c r="D380" s="551"/>
      <c r="E380" s="221"/>
      <c r="F380" s="551"/>
      <c r="G380" s="551"/>
      <c r="H380" s="551"/>
      <c r="I380" s="221"/>
      <c r="J380" s="551"/>
      <c r="K380" s="221"/>
      <c r="L380" s="551"/>
      <c r="M380" s="551"/>
      <c r="N380" s="551"/>
      <c r="O380" s="221"/>
      <c r="P380" s="551"/>
      <c r="Q380" s="221"/>
      <c r="R380" s="551"/>
      <c r="S380" s="552"/>
    </row>
    <row r="381" spans="2:19" x14ac:dyDescent="0.25">
      <c r="B381" s="550"/>
      <c r="C381" s="221"/>
      <c r="D381" s="551"/>
      <c r="E381" s="221"/>
      <c r="F381" s="551"/>
      <c r="G381" s="551"/>
      <c r="H381" s="551"/>
      <c r="I381" s="221"/>
      <c r="J381" s="551"/>
      <c r="K381" s="221"/>
      <c r="L381" s="551"/>
      <c r="M381" s="551"/>
      <c r="N381" s="551"/>
      <c r="O381" s="221"/>
      <c r="P381" s="551"/>
      <c r="Q381" s="221"/>
      <c r="R381" s="551"/>
      <c r="S381" s="552"/>
    </row>
    <row r="382" spans="2:19" x14ac:dyDescent="0.25">
      <c r="B382" s="550"/>
      <c r="C382" s="221"/>
      <c r="D382" s="551"/>
      <c r="E382" s="221"/>
      <c r="F382" s="551"/>
      <c r="G382" s="551"/>
      <c r="H382" s="551"/>
      <c r="I382" s="221"/>
      <c r="J382" s="551"/>
      <c r="K382" s="221"/>
      <c r="L382" s="551"/>
      <c r="M382" s="551"/>
      <c r="N382" s="551"/>
      <c r="O382" s="221"/>
      <c r="P382" s="551"/>
      <c r="Q382" s="221"/>
      <c r="R382" s="551"/>
      <c r="S382" s="552"/>
    </row>
    <row r="383" spans="2:19" x14ac:dyDescent="0.25">
      <c r="B383" s="550"/>
      <c r="C383" s="221"/>
      <c r="D383" s="551"/>
      <c r="E383" s="221"/>
      <c r="F383" s="551"/>
      <c r="G383" s="551"/>
      <c r="H383" s="551"/>
      <c r="I383" s="221"/>
      <c r="J383" s="551"/>
      <c r="K383" s="221"/>
      <c r="L383" s="551"/>
      <c r="M383" s="551"/>
      <c r="N383" s="551"/>
      <c r="O383" s="221"/>
      <c r="P383" s="551"/>
      <c r="Q383" s="221"/>
      <c r="R383" s="551"/>
      <c r="S383" s="552"/>
    </row>
    <row r="384" spans="2:19" x14ac:dyDescent="0.25">
      <c r="B384" s="550"/>
      <c r="C384" s="221"/>
      <c r="D384" s="551"/>
      <c r="E384" s="221"/>
      <c r="F384" s="551"/>
      <c r="G384" s="551"/>
      <c r="H384" s="551"/>
      <c r="I384" s="221"/>
      <c r="J384" s="551"/>
      <c r="K384" s="221"/>
      <c r="L384" s="551"/>
      <c r="M384" s="551"/>
      <c r="N384" s="551"/>
      <c r="O384" s="221"/>
      <c r="P384" s="551"/>
      <c r="Q384" s="221"/>
      <c r="R384" s="551"/>
      <c r="S384" s="552"/>
    </row>
    <row r="385" spans="2:19" x14ac:dyDescent="0.25">
      <c r="B385" s="550"/>
      <c r="C385" s="221"/>
      <c r="D385" s="551"/>
      <c r="E385" s="221"/>
      <c r="F385" s="551"/>
      <c r="G385" s="551"/>
      <c r="H385" s="551"/>
      <c r="I385" s="221"/>
      <c r="J385" s="551"/>
      <c r="K385" s="221"/>
      <c r="L385" s="551"/>
      <c r="M385" s="551"/>
      <c r="N385" s="551"/>
      <c r="O385" s="221"/>
      <c r="P385" s="551"/>
      <c r="Q385" s="221"/>
      <c r="R385" s="551"/>
      <c r="S385" s="552"/>
    </row>
    <row r="386" spans="2:19" x14ac:dyDescent="0.25">
      <c r="B386" s="550"/>
      <c r="C386" s="221"/>
      <c r="D386" s="551"/>
      <c r="E386" s="221"/>
      <c r="F386" s="551"/>
      <c r="G386" s="551"/>
      <c r="H386" s="551"/>
      <c r="I386" s="221"/>
      <c r="J386" s="551"/>
      <c r="K386" s="221"/>
      <c r="L386" s="551"/>
      <c r="M386" s="551"/>
      <c r="N386" s="551"/>
      <c r="O386" s="221"/>
      <c r="P386" s="551"/>
      <c r="Q386" s="221"/>
      <c r="R386" s="551"/>
      <c r="S386" s="552"/>
    </row>
    <row r="387" spans="2:19" x14ac:dyDescent="0.25">
      <c r="B387" s="550"/>
      <c r="C387" s="221"/>
      <c r="D387" s="551"/>
      <c r="E387" s="221"/>
      <c r="F387" s="551"/>
      <c r="G387" s="551"/>
      <c r="H387" s="551"/>
      <c r="I387" s="221"/>
      <c r="J387" s="551"/>
      <c r="K387" s="221"/>
      <c r="L387" s="551"/>
      <c r="M387" s="551"/>
      <c r="N387" s="551"/>
      <c r="O387" s="221"/>
      <c r="P387" s="551"/>
      <c r="Q387" s="221"/>
      <c r="R387" s="551"/>
      <c r="S387" s="552"/>
    </row>
    <row r="388" spans="2:19" x14ac:dyDescent="0.25">
      <c r="B388" s="550"/>
      <c r="C388" s="221"/>
      <c r="D388" s="551"/>
      <c r="E388" s="221"/>
      <c r="F388" s="551"/>
      <c r="G388" s="551"/>
      <c r="H388" s="551"/>
      <c r="I388" s="221"/>
      <c r="J388" s="551"/>
      <c r="K388" s="221"/>
      <c r="L388" s="551"/>
      <c r="M388" s="551"/>
      <c r="N388" s="551"/>
      <c r="O388" s="221"/>
      <c r="P388" s="551"/>
      <c r="Q388" s="221"/>
      <c r="R388" s="551"/>
      <c r="S388" s="552"/>
    </row>
    <row r="389" spans="2:19" x14ac:dyDescent="0.25">
      <c r="B389" s="550"/>
      <c r="C389" s="221"/>
      <c r="D389" s="551"/>
      <c r="E389" s="221"/>
      <c r="F389" s="551"/>
      <c r="G389" s="551"/>
      <c r="H389" s="551"/>
      <c r="I389" s="221"/>
      <c r="J389" s="551"/>
      <c r="K389" s="221"/>
      <c r="L389" s="551"/>
      <c r="M389" s="551"/>
      <c r="N389" s="551"/>
      <c r="O389" s="221"/>
      <c r="P389" s="551"/>
      <c r="Q389" s="221"/>
      <c r="R389" s="551"/>
      <c r="S389" s="552"/>
    </row>
    <row r="390" spans="2:19" x14ac:dyDescent="0.25">
      <c r="B390" s="550"/>
      <c r="C390" s="221"/>
      <c r="D390" s="551"/>
      <c r="E390" s="221"/>
      <c r="F390" s="551"/>
      <c r="G390" s="551"/>
      <c r="H390" s="551"/>
      <c r="I390" s="221"/>
      <c r="J390" s="551"/>
      <c r="K390" s="221"/>
      <c r="L390" s="551"/>
      <c r="M390" s="551"/>
      <c r="N390" s="551"/>
      <c r="O390" s="221"/>
      <c r="P390" s="551"/>
      <c r="Q390" s="221"/>
      <c r="R390" s="551"/>
      <c r="S390" s="552"/>
    </row>
    <row r="391" spans="2:19" x14ac:dyDescent="0.25">
      <c r="B391" s="550"/>
      <c r="C391" s="221"/>
      <c r="D391" s="551"/>
      <c r="E391" s="221"/>
      <c r="F391" s="551"/>
      <c r="G391" s="551"/>
      <c r="H391" s="551"/>
      <c r="I391" s="221"/>
      <c r="J391" s="551"/>
      <c r="K391" s="221"/>
      <c r="L391" s="551"/>
      <c r="M391" s="551"/>
      <c r="N391" s="551"/>
      <c r="O391" s="221"/>
      <c r="P391" s="551"/>
      <c r="Q391" s="221"/>
      <c r="R391" s="551"/>
      <c r="S391" s="552"/>
    </row>
    <row r="392" spans="2:19" x14ac:dyDescent="0.25">
      <c r="B392" s="550"/>
      <c r="C392" s="221"/>
      <c r="D392" s="551"/>
      <c r="E392" s="221"/>
      <c r="F392" s="551"/>
      <c r="G392" s="551"/>
      <c r="H392" s="551"/>
      <c r="I392" s="221"/>
      <c r="J392" s="551"/>
      <c r="K392" s="221"/>
      <c r="L392" s="551"/>
      <c r="M392" s="551"/>
      <c r="N392" s="551"/>
      <c r="O392" s="221"/>
      <c r="P392" s="551"/>
      <c r="Q392" s="221"/>
      <c r="R392" s="551"/>
      <c r="S392" s="552"/>
    </row>
    <row r="393" spans="2:19" x14ac:dyDescent="0.25">
      <c r="B393" s="550"/>
      <c r="C393" s="221"/>
      <c r="D393" s="551"/>
      <c r="E393" s="221"/>
      <c r="F393" s="551"/>
      <c r="G393" s="551"/>
      <c r="H393" s="551"/>
      <c r="I393" s="221"/>
      <c r="J393" s="551"/>
      <c r="K393" s="221"/>
      <c r="L393" s="551"/>
      <c r="M393" s="551"/>
      <c r="N393" s="551"/>
      <c r="O393" s="221"/>
      <c r="P393" s="551"/>
      <c r="Q393" s="221"/>
      <c r="R393" s="551"/>
      <c r="S393" s="552"/>
    </row>
    <row r="394" spans="2:19" x14ac:dyDescent="0.25">
      <c r="B394" s="550"/>
      <c r="C394" s="221"/>
      <c r="D394" s="551"/>
      <c r="E394" s="221"/>
      <c r="F394" s="551"/>
      <c r="G394" s="551"/>
      <c r="H394" s="551"/>
      <c r="I394" s="221"/>
      <c r="J394" s="551"/>
      <c r="K394" s="221"/>
      <c r="L394" s="551"/>
      <c r="M394" s="551"/>
      <c r="N394" s="551"/>
      <c r="O394" s="221"/>
      <c r="P394" s="551"/>
      <c r="Q394" s="221"/>
      <c r="R394" s="551"/>
      <c r="S394" s="552"/>
    </row>
    <row r="395" spans="2:19" x14ac:dyDescent="0.25">
      <c r="B395" s="550"/>
      <c r="C395" s="221"/>
      <c r="D395" s="551"/>
      <c r="E395" s="221"/>
      <c r="F395" s="551"/>
      <c r="G395" s="551"/>
      <c r="H395" s="551"/>
      <c r="I395" s="221"/>
      <c r="J395" s="551"/>
      <c r="K395" s="221"/>
      <c r="L395" s="551"/>
      <c r="M395" s="551"/>
      <c r="N395" s="551"/>
      <c r="O395" s="221"/>
      <c r="P395" s="551"/>
      <c r="Q395" s="221"/>
      <c r="R395" s="551"/>
      <c r="S395" s="552"/>
    </row>
    <row r="396" spans="2:19" x14ac:dyDescent="0.25">
      <c r="B396" s="550"/>
      <c r="C396" s="221"/>
      <c r="D396" s="551"/>
      <c r="E396" s="221"/>
      <c r="F396" s="551"/>
      <c r="G396" s="551"/>
      <c r="H396" s="551"/>
      <c r="I396" s="221"/>
      <c r="J396" s="551"/>
      <c r="K396" s="221"/>
      <c r="L396" s="551"/>
      <c r="M396" s="551"/>
      <c r="N396" s="551"/>
      <c r="O396" s="221"/>
      <c r="P396" s="551"/>
      <c r="Q396" s="221"/>
      <c r="R396" s="551"/>
      <c r="S396" s="552"/>
    </row>
    <row r="397" spans="2:19" x14ac:dyDescent="0.25">
      <c r="B397" s="550"/>
      <c r="C397" s="221"/>
      <c r="D397" s="551"/>
      <c r="E397" s="221"/>
      <c r="F397" s="551"/>
      <c r="G397" s="551"/>
      <c r="H397" s="551"/>
      <c r="I397" s="221"/>
      <c r="J397" s="551"/>
      <c r="K397" s="221"/>
      <c r="L397" s="551"/>
      <c r="M397" s="551"/>
      <c r="N397" s="551"/>
      <c r="O397" s="221"/>
      <c r="P397" s="551"/>
      <c r="Q397" s="221"/>
      <c r="R397" s="551"/>
      <c r="S397" s="552"/>
    </row>
    <row r="398" spans="2:19" x14ac:dyDescent="0.25">
      <c r="B398" s="550"/>
      <c r="C398" s="221"/>
      <c r="D398" s="551"/>
      <c r="E398" s="221"/>
      <c r="F398" s="551"/>
      <c r="G398" s="551"/>
      <c r="H398" s="551"/>
      <c r="I398" s="221"/>
      <c r="J398" s="551"/>
      <c r="K398" s="221"/>
      <c r="L398" s="551"/>
      <c r="M398" s="551"/>
      <c r="N398" s="551"/>
      <c r="O398" s="221"/>
      <c r="P398" s="551"/>
      <c r="Q398" s="221"/>
      <c r="R398" s="551"/>
      <c r="S398" s="552"/>
    </row>
    <row r="399" spans="2:19" x14ac:dyDescent="0.25">
      <c r="B399" s="550"/>
      <c r="C399" s="221"/>
      <c r="D399" s="551"/>
      <c r="E399" s="221"/>
      <c r="F399" s="551"/>
      <c r="G399" s="551"/>
      <c r="H399" s="551"/>
      <c r="I399" s="221"/>
      <c r="J399" s="551"/>
      <c r="K399" s="221"/>
      <c r="L399" s="551"/>
      <c r="M399" s="551"/>
      <c r="N399" s="551"/>
      <c r="O399" s="221"/>
      <c r="P399" s="551"/>
      <c r="Q399" s="221"/>
      <c r="R399" s="551"/>
      <c r="S399" s="552"/>
    </row>
    <row r="400" spans="2:19" x14ac:dyDescent="0.25">
      <c r="B400" s="550"/>
      <c r="C400" s="221"/>
      <c r="D400" s="551"/>
      <c r="E400" s="221"/>
      <c r="F400" s="551"/>
      <c r="G400" s="551"/>
      <c r="H400" s="551"/>
      <c r="I400" s="221"/>
      <c r="J400" s="551"/>
      <c r="K400" s="221"/>
      <c r="L400" s="551"/>
      <c r="M400" s="551"/>
      <c r="N400" s="551"/>
      <c r="O400" s="221"/>
      <c r="P400" s="551"/>
      <c r="Q400" s="221"/>
      <c r="R400" s="551"/>
      <c r="S400" s="552"/>
    </row>
    <row r="401" spans="2:19" x14ac:dyDescent="0.25">
      <c r="B401" s="550"/>
      <c r="C401" s="221"/>
      <c r="D401" s="551"/>
      <c r="E401" s="221"/>
      <c r="F401" s="551"/>
      <c r="G401" s="551"/>
      <c r="H401" s="551"/>
      <c r="I401" s="221"/>
      <c r="J401" s="551"/>
      <c r="K401" s="221"/>
      <c r="L401" s="551"/>
      <c r="M401" s="551"/>
      <c r="N401" s="551"/>
      <c r="O401" s="221"/>
      <c r="P401" s="551"/>
      <c r="Q401" s="221"/>
      <c r="R401" s="551"/>
      <c r="S401" s="552"/>
    </row>
    <row r="402" spans="2:19" x14ac:dyDescent="0.25">
      <c r="B402" s="550"/>
      <c r="C402" s="221"/>
      <c r="D402" s="551"/>
      <c r="E402" s="221"/>
      <c r="F402" s="551"/>
      <c r="G402" s="551"/>
      <c r="H402" s="551"/>
      <c r="I402" s="221"/>
      <c r="J402" s="551"/>
      <c r="K402" s="221"/>
      <c r="L402" s="551"/>
      <c r="M402" s="551"/>
      <c r="N402" s="551"/>
      <c r="O402" s="221"/>
      <c r="P402" s="551"/>
      <c r="Q402" s="221"/>
      <c r="R402" s="551"/>
      <c r="S402" s="552"/>
    </row>
    <row r="403" spans="2:19" x14ac:dyDescent="0.25">
      <c r="B403" s="550"/>
      <c r="C403" s="221"/>
      <c r="D403" s="551"/>
      <c r="E403" s="221"/>
      <c r="F403" s="551"/>
      <c r="G403" s="551"/>
      <c r="H403" s="551"/>
      <c r="I403" s="221"/>
      <c r="J403" s="551"/>
      <c r="K403" s="221"/>
      <c r="L403" s="551"/>
      <c r="M403" s="551"/>
      <c r="N403" s="551"/>
      <c r="O403" s="221"/>
      <c r="P403" s="551"/>
      <c r="Q403" s="221"/>
      <c r="R403" s="551"/>
      <c r="S403" s="552"/>
    </row>
    <row r="404" spans="2:19" x14ac:dyDescent="0.25">
      <c r="B404" s="550"/>
      <c r="C404" s="221"/>
      <c r="D404" s="551"/>
      <c r="E404" s="221"/>
      <c r="F404" s="551"/>
      <c r="G404" s="551"/>
      <c r="H404" s="551"/>
      <c r="I404" s="221"/>
      <c r="J404" s="551"/>
      <c r="K404" s="221"/>
      <c r="L404" s="551"/>
      <c r="M404" s="551"/>
      <c r="N404" s="551"/>
      <c r="O404" s="221"/>
      <c r="P404" s="551"/>
      <c r="Q404" s="221"/>
      <c r="R404" s="551"/>
      <c r="S404" s="552"/>
    </row>
    <row r="405" spans="2:19" x14ac:dyDescent="0.25">
      <c r="B405" s="550"/>
      <c r="C405" s="221"/>
      <c r="D405" s="551"/>
      <c r="E405" s="221"/>
      <c r="F405" s="551"/>
      <c r="G405" s="551"/>
      <c r="H405" s="551"/>
      <c r="I405" s="221"/>
      <c r="J405" s="551"/>
      <c r="K405" s="221"/>
      <c r="L405" s="551"/>
      <c r="M405" s="551"/>
      <c r="N405" s="551"/>
      <c r="O405" s="221"/>
      <c r="P405" s="551"/>
      <c r="Q405" s="221"/>
      <c r="R405" s="551"/>
      <c r="S405" s="552"/>
    </row>
    <row r="406" spans="2:19" x14ac:dyDescent="0.25">
      <c r="B406" s="550"/>
      <c r="C406" s="221"/>
      <c r="D406" s="551"/>
      <c r="E406" s="221"/>
      <c r="F406" s="551"/>
      <c r="G406" s="551"/>
      <c r="H406" s="551"/>
      <c r="I406" s="221"/>
      <c r="J406" s="551"/>
      <c r="K406" s="221"/>
      <c r="L406" s="551"/>
      <c r="M406" s="551"/>
      <c r="N406" s="551"/>
      <c r="O406" s="221"/>
      <c r="P406" s="551"/>
      <c r="Q406" s="221"/>
      <c r="R406" s="551"/>
      <c r="S406" s="552"/>
    </row>
    <row r="407" spans="2:19" x14ac:dyDescent="0.25">
      <c r="B407" s="550"/>
      <c r="C407" s="221"/>
      <c r="D407" s="551"/>
      <c r="E407" s="221"/>
      <c r="F407" s="551"/>
      <c r="G407" s="551"/>
      <c r="H407" s="551"/>
      <c r="I407" s="221"/>
      <c r="J407" s="551"/>
      <c r="K407" s="221"/>
      <c r="L407" s="551"/>
      <c r="M407" s="551"/>
      <c r="N407" s="551"/>
      <c r="O407" s="221"/>
      <c r="P407" s="551"/>
      <c r="Q407" s="221"/>
      <c r="R407" s="551"/>
      <c r="S407" s="552"/>
    </row>
    <row r="408" spans="2:19" x14ac:dyDescent="0.25">
      <c r="B408" s="550"/>
      <c r="C408" s="221"/>
      <c r="D408" s="551"/>
      <c r="E408" s="221"/>
      <c r="F408" s="551"/>
      <c r="G408" s="551"/>
      <c r="H408" s="551"/>
      <c r="I408" s="221"/>
      <c r="J408" s="551"/>
      <c r="K408" s="221"/>
      <c r="L408" s="551"/>
      <c r="M408" s="551"/>
      <c r="N408" s="551"/>
      <c r="O408" s="221"/>
      <c r="P408" s="551"/>
      <c r="Q408" s="221"/>
      <c r="R408" s="551"/>
      <c r="S408" s="552"/>
    </row>
    <row r="409" spans="2:19" x14ac:dyDescent="0.25">
      <c r="B409" s="550"/>
      <c r="C409" s="221"/>
      <c r="D409" s="551"/>
      <c r="E409" s="221"/>
      <c r="F409" s="551"/>
      <c r="G409" s="551"/>
      <c r="H409" s="551"/>
      <c r="I409" s="221"/>
      <c r="J409" s="551"/>
      <c r="K409" s="221"/>
      <c r="L409" s="551"/>
      <c r="M409" s="551"/>
      <c r="N409" s="551"/>
      <c r="O409" s="221"/>
      <c r="P409" s="551"/>
      <c r="Q409" s="221"/>
      <c r="R409" s="551"/>
      <c r="S409" s="552"/>
    </row>
    <row r="410" spans="2:19" x14ac:dyDescent="0.25">
      <c r="B410" s="550"/>
      <c r="C410" s="221"/>
      <c r="D410" s="551"/>
      <c r="E410" s="221"/>
      <c r="F410" s="551"/>
      <c r="G410" s="551"/>
      <c r="H410" s="551"/>
      <c r="I410" s="221"/>
      <c r="J410" s="551"/>
      <c r="K410" s="221"/>
      <c r="L410" s="551"/>
      <c r="M410" s="551"/>
      <c r="N410" s="551"/>
      <c r="O410" s="221"/>
      <c r="P410" s="551"/>
      <c r="Q410" s="221"/>
      <c r="R410" s="551"/>
      <c r="S410" s="552"/>
    </row>
    <row r="411" spans="2:19" x14ac:dyDescent="0.25">
      <c r="B411" s="550"/>
      <c r="C411" s="221"/>
      <c r="D411" s="551"/>
      <c r="E411" s="221"/>
      <c r="F411" s="551"/>
      <c r="G411" s="551"/>
      <c r="H411" s="551"/>
      <c r="I411" s="221"/>
      <c r="J411" s="551"/>
      <c r="K411" s="221"/>
      <c r="L411" s="551"/>
      <c r="M411" s="551"/>
      <c r="N411" s="551"/>
      <c r="O411" s="221"/>
      <c r="P411" s="551"/>
      <c r="Q411" s="221"/>
      <c r="R411" s="551"/>
      <c r="S411" s="552"/>
    </row>
    <row r="412" spans="2:19" x14ac:dyDescent="0.25">
      <c r="B412" s="550"/>
      <c r="C412" s="221"/>
      <c r="D412" s="551"/>
      <c r="E412" s="221"/>
      <c r="F412" s="551"/>
      <c r="G412" s="551"/>
      <c r="H412" s="551"/>
      <c r="I412" s="221"/>
      <c r="J412" s="551"/>
      <c r="K412" s="221"/>
      <c r="L412" s="551"/>
      <c r="M412" s="551"/>
      <c r="N412" s="551"/>
      <c r="O412" s="221"/>
      <c r="P412" s="551"/>
      <c r="Q412" s="221"/>
      <c r="R412" s="551"/>
      <c r="S412" s="552"/>
    </row>
    <row r="413" spans="2:19" x14ac:dyDescent="0.25">
      <c r="B413" s="550"/>
      <c r="C413" s="221"/>
      <c r="D413" s="551"/>
      <c r="E413" s="221"/>
      <c r="F413" s="551"/>
      <c r="G413" s="551"/>
      <c r="H413" s="551"/>
      <c r="I413" s="221"/>
      <c r="J413" s="551"/>
      <c r="K413" s="221"/>
      <c r="L413" s="551"/>
      <c r="M413" s="551"/>
      <c r="N413" s="551"/>
      <c r="O413" s="221"/>
      <c r="P413" s="551"/>
      <c r="Q413" s="221"/>
      <c r="R413" s="551"/>
      <c r="S413" s="552"/>
    </row>
    <row r="414" spans="2:19" x14ac:dyDescent="0.25">
      <c r="B414" s="550"/>
      <c r="C414" s="221"/>
      <c r="D414" s="551"/>
      <c r="E414" s="221"/>
      <c r="F414" s="551"/>
      <c r="G414" s="551"/>
      <c r="H414" s="551"/>
      <c r="I414" s="221"/>
      <c r="J414" s="551"/>
      <c r="K414" s="221"/>
      <c r="L414" s="551"/>
      <c r="M414" s="551"/>
      <c r="N414" s="551"/>
      <c r="O414" s="221"/>
      <c r="P414" s="551"/>
      <c r="Q414" s="221"/>
      <c r="R414" s="551"/>
      <c r="S414" s="552"/>
    </row>
    <row r="415" spans="2:19" x14ac:dyDescent="0.25">
      <c r="B415" s="550"/>
      <c r="C415" s="221"/>
      <c r="D415" s="551"/>
      <c r="E415" s="221"/>
      <c r="F415" s="551"/>
      <c r="G415" s="551"/>
      <c r="H415" s="551"/>
      <c r="I415" s="221"/>
      <c r="J415" s="551"/>
      <c r="K415" s="221"/>
      <c r="L415" s="551"/>
      <c r="M415" s="551"/>
      <c r="N415" s="551"/>
      <c r="O415" s="221"/>
      <c r="P415" s="551"/>
      <c r="Q415" s="221"/>
      <c r="R415" s="551"/>
      <c r="S415" s="552"/>
    </row>
    <row r="416" spans="2:19" x14ac:dyDescent="0.25">
      <c r="B416" s="550"/>
      <c r="C416" s="221"/>
      <c r="D416" s="551"/>
      <c r="E416" s="221"/>
      <c r="F416" s="551"/>
      <c r="G416" s="551"/>
      <c r="H416" s="551"/>
      <c r="I416" s="221"/>
      <c r="J416" s="551"/>
      <c r="K416" s="221"/>
      <c r="L416" s="551"/>
      <c r="M416" s="551"/>
      <c r="N416" s="551"/>
      <c r="O416" s="221"/>
      <c r="P416" s="551"/>
      <c r="Q416" s="221"/>
      <c r="R416" s="551"/>
      <c r="S416" s="552"/>
    </row>
    <row r="417" spans="2:19" x14ac:dyDescent="0.25">
      <c r="B417" s="550"/>
      <c r="C417" s="221"/>
      <c r="D417" s="551"/>
      <c r="E417" s="221"/>
      <c r="F417" s="551"/>
      <c r="G417" s="551"/>
      <c r="H417" s="551"/>
      <c r="I417" s="221"/>
      <c r="J417" s="551"/>
      <c r="K417" s="221"/>
      <c r="L417" s="551"/>
      <c r="M417" s="551"/>
      <c r="N417" s="551"/>
      <c r="O417" s="221"/>
      <c r="P417" s="551"/>
      <c r="Q417" s="221"/>
      <c r="R417" s="551"/>
      <c r="S417" s="552"/>
    </row>
    <row r="418" spans="2:19" x14ac:dyDescent="0.25">
      <c r="B418" s="550"/>
      <c r="C418" s="221"/>
      <c r="D418" s="551"/>
      <c r="E418" s="221"/>
      <c r="F418" s="551"/>
      <c r="G418" s="551"/>
      <c r="H418" s="551"/>
      <c r="I418" s="221"/>
      <c r="J418" s="551"/>
      <c r="K418" s="221"/>
      <c r="L418" s="551"/>
      <c r="M418" s="551"/>
      <c r="N418" s="551"/>
      <c r="O418" s="221"/>
      <c r="P418" s="551"/>
      <c r="Q418" s="221"/>
      <c r="R418" s="551"/>
      <c r="S418" s="552"/>
    </row>
    <row r="419" spans="2:19" x14ac:dyDescent="0.25">
      <c r="B419" s="550"/>
      <c r="C419" s="221"/>
      <c r="D419" s="551"/>
      <c r="E419" s="221"/>
      <c r="F419" s="551"/>
      <c r="G419" s="551"/>
      <c r="H419" s="551"/>
      <c r="I419" s="221"/>
      <c r="J419" s="551"/>
      <c r="K419" s="221"/>
      <c r="L419" s="551"/>
      <c r="M419" s="551"/>
      <c r="N419" s="551"/>
      <c r="O419" s="221"/>
      <c r="P419" s="551"/>
      <c r="Q419" s="221"/>
      <c r="R419" s="551"/>
      <c r="S419" s="552"/>
    </row>
    <row r="420" spans="2:19" x14ac:dyDescent="0.25">
      <c r="B420" s="550"/>
      <c r="C420" s="221"/>
      <c r="D420" s="551"/>
      <c r="E420" s="221"/>
      <c r="F420" s="551"/>
      <c r="G420" s="551"/>
      <c r="H420" s="551"/>
      <c r="I420" s="221"/>
      <c r="J420" s="551"/>
      <c r="K420" s="221"/>
      <c r="L420" s="551"/>
      <c r="M420" s="551"/>
      <c r="N420" s="551"/>
      <c r="O420" s="221"/>
      <c r="P420" s="551"/>
      <c r="Q420" s="221"/>
      <c r="R420" s="551"/>
      <c r="S420" s="552"/>
    </row>
    <row r="421" spans="2:19" x14ac:dyDescent="0.25">
      <c r="B421" s="550"/>
      <c r="C421" s="221"/>
      <c r="D421" s="551"/>
      <c r="E421" s="221"/>
      <c r="F421" s="551"/>
      <c r="G421" s="551"/>
      <c r="H421" s="551"/>
      <c r="I421" s="221"/>
      <c r="J421" s="551"/>
      <c r="K421" s="221"/>
      <c r="L421" s="551"/>
      <c r="M421" s="551"/>
      <c r="N421" s="551"/>
      <c r="O421" s="221"/>
      <c r="P421" s="551"/>
      <c r="Q421" s="221"/>
      <c r="R421" s="551"/>
      <c r="S421" s="552"/>
    </row>
    <row r="422" spans="2:19" x14ac:dyDescent="0.25">
      <c r="B422" s="550"/>
      <c r="C422" s="221"/>
      <c r="D422" s="551"/>
      <c r="E422" s="221"/>
      <c r="F422" s="551"/>
      <c r="G422" s="551"/>
      <c r="H422" s="551"/>
      <c r="I422" s="221"/>
      <c r="J422" s="551"/>
      <c r="K422" s="221"/>
      <c r="L422" s="551"/>
      <c r="M422" s="551"/>
      <c r="N422" s="551"/>
      <c r="O422" s="221"/>
      <c r="P422" s="551"/>
      <c r="Q422" s="221"/>
      <c r="R422" s="551"/>
      <c r="S422" s="552"/>
    </row>
    <row r="423" spans="2:19" x14ac:dyDescent="0.25">
      <c r="B423" s="550"/>
      <c r="C423" s="221"/>
      <c r="D423" s="551"/>
      <c r="E423" s="221"/>
      <c r="F423" s="551"/>
      <c r="G423" s="551"/>
      <c r="H423" s="551"/>
      <c r="I423" s="221"/>
      <c r="J423" s="551"/>
      <c r="K423" s="221"/>
      <c r="L423" s="551"/>
      <c r="M423" s="551"/>
      <c r="N423" s="551"/>
      <c r="O423" s="221"/>
      <c r="P423" s="551"/>
      <c r="Q423" s="221"/>
      <c r="R423" s="551"/>
      <c r="S423" s="552"/>
    </row>
    <row r="424" spans="2:19" x14ac:dyDescent="0.25">
      <c r="B424" s="550"/>
      <c r="C424" s="221"/>
      <c r="D424" s="551"/>
      <c r="E424" s="221"/>
      <c r="F424" s="551"/>
      <c r="G424" s="551"/>
      <c r="H424" s="551"/>
      <c r="I424" s="221"/>
      <c r="J424" s="551"/>
      <c r="K424" s="221"/>
      <c r="L424" s="551"/>
      <c r="M424" s="551"/>
      <c r="N424" s="551"/>
      <c r="O424" s="221"/>
      <c r="P424" s="551"/>
      <c r="Q424" s="221"/>
      <c r="R424" s="551"/>
      <c r="S424" s="552"/>
    </row>
    <row r="425" spans="2:19" x14ac:dyDescent="0.25">
      <c r="B425" s="550"/>
      <c r="C425" s="221"/>
      <c r="D425" s="551"/>
      <c r="E425" s="221"/>
      <c r="F425" s="551"/>
      <c r="G425" s="551"/>
      <c r="H425" s="551"/>
      <c r="I425" s="221"/>
      <c r="J425" s="551"/>
      <c r="K425" s="221"/>
      <c r="L425" s="551"/>
      <c r="M425" s="551"/>
      <c r="N425" s="551"/>
      <c r="O425" s="221"/>
      <c r="P425" s="551"/>
      <c r="Q425" s="221"/>
      <c r="R425" s="551"/>
      <c r="S425" s="552"/>
    </row>
    <row r="426" spans="2:19" x14ac:dyDescent="0.25">
      <c r="B426" s="550"/>
      <c r="C426" s="221"/>
      <c r="D426" s="551"/>
      <c r="E426" s="221"/>
      <c r="F426" s="551"/>
      <c r="G426" s="551"/>
      <c r="H426" s="551"/>
      <c r="I426" s="221"/>
      <c r="J426" s="551"/>
      <c r="K426" s="221"/>
      <c r="L426" s="551"/>
      <c r="M426" s="551"/>
      <c r="N426" s="551"/>
      <c r="O426" s="221"/>
      <c r="P426" s="551"/>
      <c r="Q426" s="221"/>
      <c r="R426" s="551"/>
      <c r="S426" s="552"/>
    </row>
    <row r="427" spans="2:19" x14ac:dyDescent="0.25">
      <c r="B427" s="550"/>
      <c r="C427" s="221"/>
      <c r="D427" s="551"/>
      <c r="E427" s="221"/>
      <c r="F427" s="551"/>
      <c r="G427" s="551"/>
      <c r="H427" s="551"/>
      <c r="I427" s="221"/>
      <c r="J427" s="551"/>
      <c r="K427" s="221"/>
      <c r="L427" s="551"/>
      <c r="M427" s="551"/>
      <c r="N427" s="551"/>
      <c r="O427" s="221"/>
      <c r="P427" s="551"/>
      <c r="Q427" s="221"/>
      <c r="R427" s="551"/>
      <c r="S427" s="552"/>
    </row>
    <row r="428" spans="2:19" x14ac:dyDescent="0.25">
      <c r="B428" s="550"/>
      <c r="C428" s="221"/>
      <c r="D428" s="551"/>
      <c r="E428" s="221"/>
      <c r="F428" s="551"/>
      <c r="G428" s="551"/>
      <c r="H428" s="551"/>
      <c r="I428" s="221"/>
      <c r="J428" s="551"/>
      <c r="K428" s="221"/>
      <c r="L428" s="551"/>
      <c r="M428" s="551"/>
      <c r="N428" s="551"/>
      <c r="O428" s="221"/>
      <c r="P428" s="551"/>
      <c r="Q428" s="221"/>
      <c r="R428" s="551"/>
      <c r="S428" s="552"/>
    </row>
    <row r="429" spans="2:19" x14ac:dyDescent="0.25">
      <c r="B429" s="550"/>
      <c r="C429" s="221"/>
      <c r="D429" s="551"/>
      <c r="E429" s="221"/>
      <c r="F429" s="551"/>
      <c r="G429" s="551"/>
      <c r="H429" s="551"/>
      <c r="I429" s="221"/>
      <c r="J429" s="551"/>
      <c r="K429" s="221"/>
      <c r="L429" s="551"/>
      <c r="M429" s="551"/>
      <c r="N429" s="551"/>
      <c r="O429" s="221"/>
      <c r="P429" s="551"/>
      <c r="Q429" s="221"/>
      <c r="R429" s="551"/>
      <c r="S429" s="552"/>
    </row>
    <row r="430" spans="2:19" x14ac:dyDescent="0.25">
      <c r="B430" s="550"/>
      <c r="C430" s="221"/>
      <c r="D430" s="551"/>
      <c r="E430" s="221"/>
      <c r="F430" s="551"/>
      <c r="G430" s="551"/>
      <c r="H430" s="551"/>
      <c r="I430" s="221"/>
      <c r="J430" s="551"/>
      <c r="K430" s="221"/>
      <c r="L430" s="551"/>
      <c r="M430" s="551"/>
      <c r="N430" s="551"/>
      <c r="O430" s="221"/>
      <c r="P430" s="551"/>
      <c r="Q430" s="221"/>
      <c r="R430" s="551"/>
      <c r="S430" s="552"/>
    </row>
    <row r="431" spans="2:19" x14ac:dyDescent="0.25">
      <c r="B431" s="550"/>
      <c r="C431" s="221"/>
      <c r="D431" s="551"/>
      <c r="E431" s="221"/>
      <c r="F431" s="551"/>
      <c r="G431" s="551"/>
      <c r="H431" s="551"/>
      <c r="I431" s="221"/>
      <c r="J431" s="551"/>
      <c r="K431" s="221"/>
      <c r="L431" s="551"/>
      <c r="M431" s="551"/>
      <c r="N431" s="551"/>
      <c r="O431" s="221"/>
      <c r="P431" s="551"/>
      <c r="Q431" s="221"/>
      <c r="R431" s="551"/>
      <c r="S431" s="552"/>
    </row>
    <row r="432" spans="2:19" x14ac:dyDescent="0.25">
      <c r="B432" s="550"/>
      <c r="C432" s="221"/>
      <c r="D432" s="551"/>
      <c r="E432" s="221"/>
      <c r="F432" s="551"/>
      <c r="G432" s="551"/>
      <c r="H432" s="551"/>
      <c r="I432" s="221"/>
      <c r="J432" s="551"/>
      <c r="K432" s="221"/>
      <c r="L432" s="551"/>
      <c r="M432" s="551"/>
      <c r="N432" s="551"/>
      <c r="O432" s="221"/>
      <c r="P432" s="551"/>
      <c r="Q432" s="221"/>
      <c r="R432" s="551"/>
      <c r="S432" s="552"/>
    </row>
    <row r="433" spans="2:19" x14ac:dyDescent="0.25">
      <c r="B433" s="550"/>
      <c r="C433" s="221"/>
      <c r="D433" s="551"/>
      <c r="E433" s="221"/>
      <c r="F433" s="551"/>
      <c r="G433" s="551"/>
      <c r="H433" s="551"/>
      <c r="I433" s="221"/>
      <c r="J433" s="551"/>
      <c r="K433" s="221"/>
      <c r="L433" s="551"/>
      <c r="M433" s="551"/>
      <c r="N433" s="551"/>
      <c r="O433" s="221"/>
      <c r="P433" s="551"/>
      <c r="Q433" s="221"/>
      <c r="R433" s="551"/>
      <c r="S433" s="552"/>
    </row>
    <row r="434" spans="2:19" x14ac:dyDescent="0.25">
      <c r="B434" s="550"/>
      <c r="C434" s="221"/>
      <c r="D434" s="551"/>
      <c r="E434" s="221"/>
      <c r="F434" s="551"/>
      <c r="G434" s="551"/>
      <c r="H434" s="551"/>
      <c r="I434" s="221"/>
      <c r="J434" s="551"/>
      <c r="K434" s="221"/>
      <c r="L434" s="551"/>
      <c r="M434" s="551"/>
      <c r="N434" s="551"/>
      <c r="O434" s="221"/>
      <c r="P434" s="551"/>
      <c r="Q434" s="221"/>
      <c r="R434" s="551"/>
      <c r="S434" s="552"/>
    </row>
    <row r="435" spans="2:19" x14ac:dyDescent="0.25">
      <c r="B435" s="550"/>
      <c r="C435" s="221"/>
      <c r="D435" s="551"/>
      <c r="E435" s="221"/>
      <c r="F435" s="551"/>
      <c r="G435" s="551"/>
      <c r="H435" s="551"/>
      <c r="I435" s="221"/>
      <c r="J435" s="551"/>
      <c r="K435" s="221"/>
      <c r="L435" s="551"/>
      <c r="M435" s="551"/>
      <c r="N435" s="551"/>
      <c r="O435" s="221"/>
      <c r="P435" s="551"/>
      <c r="Q435" s="221"/>
      <c r="R435" s="551"/>
      <c r="S435" s="552"/>
    </row>
    <row r="436" spans="2:19" x14ac:dyDescent="0.25">
      <c r="B436" s="550"/>
      <c r="C436" s="221"/>
      <c r="D436" s="551"/>
      <c r="E436" s="221"/>
      <c r="F436" s="551"/>
      <c r="G436" s="551"/>
      <c r="H436" s="551"/>
      <c r="I436" s="221"/>
      <c r="J436" s="551"/>
      <c r="K436" s="221"/>
      <c r="L436" s="551"/>
      <c r="M436" s="551"/>
      <c r="N436" s="551"/>
      <c r="O436" s="221"/>
      <c r="P436" s="551"/>
      <c r="Q436" s="221"/>
      <c r="R436" s="551"/>
      <c r="S436" s="552"/>
    </row>
    <row r="437" spans="2:19" x14ac:dyDescent="0.25">
      <c r="B437" s="550"/>
      <c r="C437" s="221"/>
      <c r="D437" s="551"/>
      <c r="E437" s="221"/>
      <c r="F437" s="551"/>
      <c r="G437" s="551"/>
      <c r="H437" s="551"/>
      <c r="I437" s="221"/>
      <c r="J437" s="551"/>
      <c r="K437" s="221"/>
      <c r="L437" s="551"/>
      <c r="M437" s="551"/>
      <c r="N437" s="551"/>
      <c r="O437" s="221"/>
      <c r="P437" s="551"/>
      <c r="Q437" s="221"/>
      <c r="R437" s="551"/>
      <c r="S437" s="552"/>
    </row>
    <row r="438" spans="2:19" x14ac:dyDescent="0.25">
      <c r="B438" s="550"/>
      <c r="C438" s="221"/>
      <c r="D438" s="551"/>
      <c r="E438" s="221"/>
      <c r="F438" s="551"/>
      <c r="G438" s="551"/>
      <c r="H438" s="551"/>
      <c r="I438" s="221"/>
      <c r="J438" s="551"/>
      <c r="K438" s="221"/>
      <c r="L438" s="551"/>
      <c r="M438" s="551"/>
      <c r="N438" s="551"/>
      <c r="O438" s="221"/>
      <c r="P438" s="551"/>
      <c r="Q438" s="221"/>
      <c r="R438" s="551"/>
      <c r="S438" s="552"/>
    </row>
    <row r="439" spans="2:19" x14ac:dyDescent="0.25">
      <c r="B439" s="550"/>
      <c r="C439" s="221"/>
      <c r="D439" s="551"/>
      <c r="E439" s="221"/>
      <c r="F439" s="551"/>
      <c r="G439" s="551"/>
      <c r="H439" s="551"/>
      <c r="I439" s="221"/>
      <c r="J439" s="551"/>
      <c r="K439" s="221"/>
      <c r="L439" s="551"/>
      <c r="M439" s="551"/>
      <c r="N439" s="551"/>
      <c r="O439" s="221"/>
      <c r="P439" s="551"/>
      <c r="Q439" s="221"/>
      <c r="R439" s="551"/>
      <c r="S439" s="552"/>
    </row>
    <row r="440" spans="2:19" x14ac:dyDescent="0.25">
      <c r="B440" s="550"/>
      <c r="C440" s="221"/>
      <c r="D440" s="551"/>
      <c r="E440" s="221"/>
      <c r="F440" s="551"/>
      <c r="G440" s="551"/>
      <c r="H440" s="551"/>
      <c r="I440" s="221"/>
      <c r="J440" s="551"/>
      <c r="K440" s="221"/>
      <c r="L440" s="551"/>
      <c r="M440" s="551"/>
      <c r="N440" s="551"/>
      <c r="O440" s="221"/>
      <c r="P440" s="551"/>
      <c r="Q440" s="221"/>
      <c r="R440" s="551"/>
      <c r="S440" s="552"/>
    </row>
    <row r="441" spans="2:19" x14ac:dyDescent="0.25">
      <c r="B441" s="550"/>
      <c r="C441" s="221"/>
      <c r="D441" s="551"/>
      <c r="E441" s="221"/>
      <c r="F441" s="551"/>
      <c r="G441" s="551"/>
      <c r="H441" s="551"/>
      <c r="I441" s="221"/>
      <c r="J441" s="551"/>
      <c r="K441" s="221"/>
      <c r="L441" s="551"/>
      <c r="M441" s="551"/>
      <c r="N441" s="551"/>
      <c r="O441" s="221"/>
      <c r="P441" s="551"/>
      <c r="Q441" s="221"/>
      <c r="R441" s="551"/>
      <c r="S441" s="552"/>
    </row>
    <row r="442" spans="2:19" x14ac:dyDescent="0.25">
      <c r="B442" s="550"/>
      <c r="C442" s="221"/>
      <c r="D442" s="551"/>
      <c r="E442" s="221"/>
      <c r="F442" s="551"/>
      <c r="G442" s="551"/>
      <c r="H442" s="551"/>
      <c r="I442" s="221"/>
      <c r="J442" s="551"/>
      <c r="K442" s="221"/>
      <c r="L442" s="551"/>
      <c r="M442" s="551"/>
      <c r="N442" s="551"/>
      <c r="O442" s="221"/>
      <c r="P442" s="551"/>
      <c r="Q442" s="221"/>
      <c r="R442" s="551"/>
      <c r="S442" s="552"/>
    </row>
    <row r="443" spans="2:19" x14ac:dyDescent="0.25">
      <c r="B443" s="550"/>
      <c r="C443" s="221"/>
      <c r="D443" s="551"/>
      <c r="E443" s="221"/>
      <c r="F443" s="551"/>
      <c r="G443" s="551"/>
      <c r="H443" s="551"/>
      <c r="I443" s="221"/>
      <c r="J443" s="551"/>
      <c r="K443" s="221"/>
      <c r="L443" s="551"/>
      <c r="M443" s="551"/>
      <c r="N443" s="551"/>
      <c r="O443" s="221"/>
      <c r="P443" s="551"/>
      <c r="Q443" s="221"/>
      <c r="R443" s="551"/>
      <c r="S443" s="552"/>
    </row>
    <row r="444" spans="2:19" x14ac:dyDescent="0.25">
      <c r="B444" s="550"/>
      <c r="C444" s="221"/>
      <c r="D444" s="551"/>
      <c r="E444" s="221"/>
      <c r="F444" s="551"/>
      <c r="G444" s="551"/>
      <c r="H444" s="551"/>
      <c r="I444" s="221"/>
      <c r="J444" s="551"/>
      <c r="K444" s="221"/>
      <c r="L444" s="551"/>
      <c r="M444" s="551"/>
      <c r="N444" s="551"/>
      <c r="O444" s="221"/>
      <c r="P444" s="551"/>
      <c r="Q444" s="221"/>
      <c r="R444" s="551"/>
      <c r="S444" s="552"/>
    </row>
    <row r="445" spans="2:19" x14ac:dyDescent="0.25">
      <c r="B445" s="550"/>
      <c r="C445" s="221"/>
      <c r="D445" s="551"/>
      <c r="E445" s="221"/>
      <c r="F445" s="551"/>
      <c r="G445" s="551"/>
      <c r="H445" s="551"/>
      <c r="I445" s="221"/>
      <c r="J445" s="551"/>
      <c r="K445" s="221"/>
      <c r="L445" s="551"/>
      <c r="M445" s="551"/>
      <c r="N445" s="551"/>
      <c r="O445" s="221"/>
      <c r="P445" s="551"/>
      <c r="Q445" s="221"/>
      <c r="R445" s="551"/>
      <c r="S445" s="552"/>
    </row>
    <row r="446" spans="2:19" x14ac:dyDescent="0.25">
      <c r="B446" s="550"/>
      <c r="C446" s="221"/>
      <c r="D446" s="551"/>
      <c r="E446" s="221"/>
      <c r="F446" s="551"/>
      <c r="G446" s="551"/>
      <c r="H446" s="551"/>
      <c r="I446" s="221"/>
      <c r="J446" s="551"/>
      <c r="K446" s="221"/>
      <c r="L446" s="551"/>
      <c r="M446" s="551"/>
      <c r="N446" s="551"/>
      <c r="O446" s="221"/>
      <c r="P446" s="551"/>
      <c r="Q446" s="221"/>
      <c r="R446" s="551"/>
      <c r="S446" s="552"/>
    </row>
    <row r="447" spans="2:19" x14ac:dyDescent="0.25">
      <c r="B447" s="550"/>
      <c r="C447" s="221"/>
      <c r="D447" s="551"/>
      <c r="E447" s="221"/>
      <c r="F447" s="551"/>
      <c r="G447" s="551"/>
      <c r="H447" s="551"/>
      <c r="I447" s="221"/>
      <c r="J447" s="551"/>
      <c r="K447" s="221"/>
      <c r="L447" s="551"/>
      <c r="M447" s="551"/>
      <c r="N447" s="551"/>
      <c r="O447" s="221"/>
      <c r="P447" s="551"/>
      <c r="Q447" s="221"/>
      <c r="R447" s="551"/>
      <c r="S447" s="552"/>
    </row>
    <row r="448" spans="2:19" x14ac:dyDescent="0.25">
      <c r="B448" s="550"/>
      <c r="C448" s="221"/>
      <c r="D448" s="551"/>
      <c r="E448" s="221"/>
      <c r="F448" s="551"/>
      <c r="G448" s="551"/>
      <c r="H448" s="551"/>
      <c r="I448" s="221"/>
      <c r="J448" s="551"/>
      <c r="K448" s="221"/>
      <c r="L448" s="551"/>
      <c r="M448" s="551"/>
      <c r="N448" s="551"/>
      <c r="O448" s="221"/>
      <c r="P448" s="551"/>
      <c r="Q448" s="221"/>
      <c r="R448" s="551"/>
      <c r="S448" s="552"/>
    </row>
    <row r="449" spans="2:19" x14ac:dyDescent="0.25">
      <c r="B449" s="550"/>
      <c r="C449" s="221"/>
      <c r="D449" s="551"/>
      <c r="E449" s="221"/>
      <c r="F449" s="551"/>
      <c r="G449" s="551"/>
      <c r="H449" s="551"/>
      <c r="I449" s="221"/>
      <c r="J449" s="551"/>
      <c r="K449" s="221"/>
      <c r="L449" s="551"/>
      <c r="M449" s="551"/>
      <c r="N449" s="551"/>
      <c r="O449" s="221"/>
      <c r="P449" s="551"/>
      <c r="Q449" s="221"/>
      <c r="R449" s="551"/>
      <c r="S449" s="552"/>
    </row>
    <row r="450" spans="2:19" x14ac:dyDescent="0.25">
      <c r="B450" s="550"/>
      <c r="C450" s="221"/>
      <c r="D450" s="551"/>
      <c r="E450" s="221"/>
      <c r="F450" s="551"/>
      <c r="G450" s="551"/>
      <c r="H450" s="551"/>
      <c r="I450" s="221"/>
      <c r="J450" s="551"/>
      <c r="K450" s="221"/>
      <c r="L450" s="551"/>
      <c r="M450" s="551"/>
      <c r="N450" s="551"/>
      <c r="O450" s="221"/>
      <c r="P450" s="551"/>
      <c r="Q450" s="221"/>
      <c r="R450" s="551"/>
      <c r="S450" s="552"/>
    </row>
    <row r="451" spans="2:19" x14ac:dyDescent="0.25">
      <c r="B451" s="550"/>
      <c r="C451" s="221"/>
      <c r="D451" s="551"/>
      <c r="E451" s="221"/>
      <c r="F451" s="551"/>
      <c r="G451" s="551"/>
      <c r="H451" s="551"/>
      <c r="I451" s="221"/>
      <c r="J451" s="551"/>
      <c r="K451" s="221"/>
      <c r="L451" s="551"/>
      <c r="M451" s="551"/>
      <c r="N451" s="551"/>
      <c r="O451" s="221"/>
      <c r="P451" s="551"/>
      <c r="Q451" s="221"/>
      <c r="R451" s="551"/>
      <c r="S451" s="552"/>
    </row>
    <row r="452" spans="2:19" x14ac:dyDescent="0.25">
      <c r="B452" s="550"/>
      <c r="C452" s="221"/>
      <c r="D452" s="551"/>
      <c r="E452" s="221"/>
      <c r="F452" s="551"/>
      <c r="G452" s="551"/>
      <c r="H452" s="551"/>
      <c r="I452" s="221"/>
      <c r="J452" s="551"/>
      <c r="K452" s="221"/>
      <c r="L452" s="551"/>
      <c r="M452" s="551"/>
      <c r="N452" s="551"/>
      <c r="O452" s="221"/>
      <c r="P452" s="551"/>
      <c r="Q452" s="221"/>
      <c r="R452" s="551"/>
      <c r="S452" s="552"/>
    </row>
    <row r="453" spans="2:19" x14ac:dyDescent="0.25">
      <c r="B453" s="550"/>
      <c r="C453" s="221"/>
      <c r="D453" s="551"/>
      <c r="E453" s="221"/>
      <c r="F453" s="551"/>
      <c r="G453" s="551"/>
      <c r="H453" s="551"/>
      <c r="I453" s="221"/>
      <c r="J453" s="551"/>
      <c r="K453" s="221"/>
      <c r="L453" s="551"/>
      <c r="M453" s="551"/>
      <c r="N453" s="551"/>
      <c r="O453" s="221"/>
      <c r="P453" s="551"/>
      <c r="Q453" s="221"/>
      <c r="R453" s="551"/>
      <c r="S453" s="552"/>
    </row>
    <row r="454" spans="2:19" x14ac:dyDescent="0.25">
      <c r="B454" s="550"/>
      <c r="C454" s="221"/>
      <c r="D454" s="551"/>
      <c r="E454" s="221"/>
      <c r="F454" s="551"/>
      <c r="G454" s="551"/>
      <c r="H454" s="551"/>
      <c r="I454" s="221"/>
      <c r="J454" s="551"/>
      <c r="K454" s="221"/>
      <c r="L454" s="551"/>
      <c r="M454" s="551"/>
      <c r="N454" s="551"/>
      <c r="O454" s="221"/>
      <c r="P454" s="551"/>
      <c r="Q454" s="221"/>
      <c r="R454" s="551"/>
      <c r="S454" s="552"/>
    </row>
    <row r="455" spans="2:19" x14ac:dyDescent="0.25">
      <c r="B455" s="550"/>
      <c r="C455" s="221"/>
      <c r="D455" s="551"/>
      <c r="E455" s="221"/>
      <c r="F455" s="551"/>
      <c r="G455" s="551"/>
      <c r="H455" s="551"/>
      <c r="I455" s="221"/>
      <c r="J455" s="551"/>
      <c r="K455" s="221"/>
      <c r="L455" s="551"/>
      <c r="M455" s="551"/>
      <c r="N455" s="551"/>
      <c r="O455" s="221"/>
      <c r="P455" s="551"/>
      <c r="Q455" s="221"/>
      <c r="R455" s="551"/>
      <c r="S455" s="552"/>
    </row>
    <row r="456" spans="2:19" x14ac:dyDescent="0.25">
      <c r="B456" s="550"/>
      <c r="C456" s="221"/>
      <c r="D456" s="551"/>
      <c r="E456" s="221"/>
      <c r="F456" s="551"/>
      <c r="G456" s="551"/>
      <c r="H456" s="551"/>
      <c r="I456" s="221"/>
      <c r="J456" s="551"/>
      <c r="K456" s="221"/>
      <c r="L456" s="551"/>
      <c r="M456" s="551"/>
      <c r="N456" s="551"/>
      <c r="O456" s="221"/>
      <c r="P456" s="551"/>
      <c r="Q456" s="221"/>
      <c r="R456" s="551"/>
      <c r="S456" s="552"/>
    </row>
    <row r="457" spans="2:19" x14ac:dyDescent="0.25">
      <c r="B457" s="550"/>
      <c r="C457" s="221"/>
      <c r="D457" s="551"/>
      <c r="E457" s="221"/>
      <c r="F457" s="551"/>
      <c r="G457" s="551"/>
      <c r="H457" s="551"/>
      <c r="I457" s="221"/>
      <c r="J457" s="551"/>
      <c r="K457" s="221"/>
      <c r="L457" s="551"/>
      <c r="M457" s="551"/>
      <c r="N457" s="551"/>
      <c r="O457" s="221"/>
      <c r="P457" s="551"/>
      <c r="Q457" s="221"/>
      <c r="R457" s="551"/>
      <c r="S457" s="552"/>
    </row>
    <row r="458" spans="2:19" x14ac:dyDescent="0.25">
      <c r="B458" s="550"/>
      <c r="C458" s="221"/>
      <c r="D458" s="551"/>
      <c r="E458" s="221"/>
      <c r="F458" s="551"/>
      <c r="G458" s="551"/>
      <c r="H458" s="551"/>
      <c r="I458" s="221"/>
      <c r="J458" s="551"/>
      <c r="K458" s="221"/>
      <c r="L458" s="551"/>
      <c r="M458" s="551"/>
      <c r="N458" s="551"/>
      <c r="O458" s="221"/>
      <c r="P458" s="551"/>
      <c r="Q458" s="221"/>
      <c r="R458" s="551"/>
      <c r="S458" s="552"/>
    </row>
    <row r="459" spans="2:19" x14ac:dyDescent="0.25">
      <c r="B459" s="550"/>
      <c r="C459" s="221"/>
      <c r="D459" s="551"/>
      <c r="E459" s="221"/>
      <c r="F459" s="551"/>
      <c r="G459" s="551"/>
      <c r="H459" s="551"/>
      <c r="I459" s="221"/>
      <c r="J459" s="551"/>
      <c r="K459" s="221"/>
      <c r="L459" s="551"/>
      <c r="M459" s="551"/>
      <c r="N459" s="551"/>
      <c r="O459" s="221"/>
      <c r="P459" s="551"/>
      <c r="Q459" s="221"/>
      <c r="R459" s="551"/>
      <c r="S459" s="552"/>
    </row>
    <row r="460" spans="2:19" x14ac:dyDescent="0.25">
      <c r="B460" s="550"/>
      <c r="C460" s="221"/>
      <c r="D460" s="551"/>
      <c r="E460" s="221"/>
      <c r="F460" s="551"/>
      <c r="G460" s="551"/>
      <c r="H460" s="551"/>
      <c r="I460" s="221"/>
      <c r="J460" s="551"/>
      <c r="K460" s="221"/>
      <c r="L460" s="551"/>
      <c r="M460" s="551"/>
      <c r="N460" s="551"/>
      <c r="O460" s="221"/>
      <c r="P460" s="551"/>
      <c r="Q460" s="221"/>
      <c r="R460" s="551"/>
      <c r="S460" s="552"/>
    </row>
    <row r="461" spans="2:19" x14ac:dyDescent="0.25">
      <c r="B461" s="550"/>
      <c r="C461" s="221"/>
      <c r="D461" s="551"/>
      <c r="E461" s="221"/>
      <c r="F461" s="551"/>
      <c r="G461" s="551"/>
      <c r="H461" s="551"/>
      <c r="I461" s="221"/>
      <c r="J461" s="551"/>
      <c r="K461" s="221"/>
      <c r="L461" s="551"/>
      <c r="M461" s="551"/>
      <c r="N461" s="551"/>
      <c r="O461" s="221"/>
      <c r="P461" s="551"/>
      <c r="Q461" s="221"/>
      <c r="R461" s="551"/>
      <c r="S461" s="552"/>
    </row>
    <row r="462" spans="2:19" x14ac:dyDescent="0.25">
      <c r="B462" s="550"/>
      <c r="C462" s="221"/>
      <c r="D462" s="551"/>
      <c r="E462" s="221"/>
      <c r="F462" s="551"/>
      <c r="G462" s="551"/>
      <c r="H462" s="551"/>
      <c r="I462" s="221"/>
      <c r="J462" s="551"/>
      <c r="K462" s="221"/>
      <c r="L462" s="551"/>
      <c r="M462" s="551"/>
      <c r="N462" s="551"/>
      <c r="O462" s="221"/>
      <c r="P462" s="551"/>
      <c r="Q462" s="221"/>
      <c r="R462" s="551"/>
      <c r="S462" s="552"/>
    </row>
    <row r="463" spans="2:19" x14ac:dyDescent="0.25">
      <c r="B463" s="550"/>
      <c r="C463" s="221"/>
      <c r="D463" s="551"/>
      <c r="E463" s="221"/>
      <c r="F463" s="551"/>
      <c r="G463" s="551"/>
      <c r="H463" s="551"/>
      <c r="I463" s="221"/>
      <c r="J463" s="551"/>
      <c r="K463" s="221"/>
      <c r="L463" s="551"/>
      <c r="M463" s="551"/>
      <c r="N463" s="551"/>
      <c r="O463" s="221"/>
      <c r="P463" s="551"/>
      <c r="Q463" s="221"/>
      <c r="R463" s="551"/>
      <c r="S463" s="552"/>
    </row>
    <row r="464" spans="2:19" x14ac:dyDescent="0.25">
      <c r="B464" s="550"/>
      <c r="C464" s="221"/>
      <c r="D464" s="551"/>
      <c r="E464" s="221"/>
      <c r="F464" s="551"/>
      <c r="G464" s="551"/>
      <c r="H464" s="551"/>
      <c r="I464" s="221"/>
      <c r="J464" s="551"/>
      <c r="K464" s="221"/>
      <c r="L464" s="551"/>
      <c r="M464" s="551"/>
      <c r="N464" s="551"/>
      <c r="O464" s="221"/>
      <c r="P464" s="551"/>
      <c r="Q464" s="221"/>
      <c r="R464" s="551"/>
      <c r="S464" s="552"/>
    </row>
    <row r="465" spans="2:19" x14ac:dyDescent="0.25">
      <c r="B465" s="550"/>
      <c r="C465" s="221"/>
      <c r="D465" s="551"/>
      <c r="E465" s="221"/>
      <c r="F465" s="551"/>
      <c r="G465" s="551"/>
      <c r="H465" s="551"/>
      <c r="I465" s="221"/>
      <c r="J465" s="551"/>
      <c r="K465" s="221"/>
      <c r="L465" s="551"/>
      <c r="M465" s="551"/>
      <c r="N465" s="551"/>
      <c r="O465" s="221"/>
      <c r="P465" s="551"/>
      <c r="Q465" s="221"/>
      <c r="R465" s="551"/>
      <c r="S465" s="552"/>
    </row>
    <row r="466" spans="2:19" x14ac:dyDescent="0.25">
      <c r="B466" s="550"/>
      <c r="C466" s="221"/>
      <c r="D466" s="551"/>
      <c r="E466" s="221"/>
      <c r="F466" s="551"/>
      <c r="G466" s="551"/>
      <c r="H466" s="551"/>
      <c r="I466" s="221"/>
      <c r="J466" s="551"/>
      <c r="K466" s="221"/>
      <c r="L466" s="551"/>
      <c r="M466" s="551"/>
      <c r="N466" s="551"/>
      <c r="O466" s="221"/>
      <c r="P466" s="551"/>
      <c r="Q466" s="221"/>
      <c r="R466" s="551"/>
      <c r="S466" s="552"/>
    </row>
    <row r="467" spans="2:19" x14ac:dyDescent="0.25">
      <c r="B467" s="550"/>
      <c r="C467" s="221"/>
      <c r="D467" s="551"/>
      <c r="E467" s="221"/>
      <c r="F467" s="551"/>
      <c r="G467" s="551"/>
      <c r="H467" s="551"/>
      <c r="I467" s="221"/>
      <c r="J467" s="551"/>
      <c r="K467" s="221"/>
      <c r="L467" s="551"/>
      <c r="M467" s="551"/>
      <c r="N467" s="551"/>
      <c r="O467" s="221"/>
      <c r="P467" s="551"/>
      <c r="Q467" s="221"/>
      <c r="R467" s="551"/>
      <c r="S467" s="552"/>
    </row>
    <row r="468" spans="2:19" x14ac:dyDescent="0.25">
      <c r="B468" s="550"/>
      <c r="C468" s="221"/>
      <c r="D468" s="551"/>
      <c r="E468" s="221"/>
      <c r="F468" s="551"/>
      <c r="G468" s="551"/>
      <c r="H468" s="551"/>
      <c r="I468" s="221"/>
      <c r="J468" s="551"/>
      <c r="K468" s="221"/>
      <c r="L468" s="551"/>
      <c r="M468" s="551"/>
      <c r="N468" s="551"/>
      <c r="O468" s="221"/>
      <c r="P468" s="551"/>
      <c r="Q468" s="221"/>
      <c r="R468" s="551"/>
      <c r="S468" s="552"/>
    </row>
    <row r="469" spans="2:19" x14ac:dyDescent="0.25">
      <c r="B469" s="550"/>
      <c r="C469" s="221"/>
      <c r="D469" s="551"/>
      <c r="E469" s="221"/>
      <c r="F469" s="551"/>
      <c r="G469" s="551"/>
      <c r="H469" s="551"/>
      <c r="I469" s="221"/>
      <c r="J469" s="551"/>
      <c r="K469" s="221"/>
      <c r="L469" s="551"/>
      <c r="M469" s="551"/>
      <c r="N469" s="551"/>
      <c r="O469" s="221"/>
      <c r="P469" s="551"/>
      <c r="Q469" s="221"/>
      <c r="R469" s="551"/>
      <c r="S469" s="552"/>
    </row>
    <row r="470" spans="2:19" x14ac:dyDescent="0.25">
      <c r="B470" s="550"/>
      <c r="C470" s="221"/>
      <c r="D470" s="551"/>
      <c r="E470" s="221"/>
      <c r="F470" s="551"/>
      <c r="G470" s="551"/>
      <c r="H470" s="551"/>
      <c r="I470" s="221"/>
      <c r="J470" s="551"/>
      <c r="K470" s="221"/>
      <c r="L470" s="551"/>
      <c r="M470" s="551"/>
      <c r="N470" s="551"/>
      <c r="O470" s="221"/>
      <c r="P470" s="551"/>
      <c r="Q470" s="221"/>
      <c r="R470" s="551"/>
      <c r="S470" s="552"/>
    </row>
    <row r="471" spans="2:19" x14ac:dyDescent="0.25">
      <c r="B471" s="550"/>
      <c r="C471" s="221"/>
      <c r="D471" s="551"/>
      <c r="E471" s="221"/>
      <c r="F471" s="551"/>
      <c r="G471" s="551"/>
      <c r="H471" s="551"/>
      <c r="I471" s="221"/>
      <c r="J471" s="551"/>
      <c r="K471" s="221"/>
      <c r="L471" s="551"/>
      <c r="M471" s="551"/>
      <c r="N471" s="551"/>
      <c r="O471" s="221"/>
      <c r="P471" s="551"/>
      <c r="Q471" s="221"/>
      <c r="R471" s="551"/>
      <c r="S471" s="552"/>
    </row>
    <row r="472" spans="2:19" x14ac:dyDescent="0.25">
      <c r="B472" s="550"/>
      <c r="C472" s="221"/>
      <c r="D472" s="551"/>
      <c r="E472" s="221"/>
      <c r="F472" s="551"/>
      <c r="G472" s="551"/>
      <c r="H472" s="551"/>
      <c r="I472" s="221"/>
      <c r="J472" s="551"/>
      <c r="K472" s="221"/>
      <c r="L472" s="551"/>
      <c r="M472" s="551"/>
      <c r="N472" s="551"/>
      <c r="O472" s="221"/>
      <c r="P472" s="551"/>
      <c r="Q472" s="221"/>
      <c r="R472" s="551"/>
      <c r="S472" s="552"/>
    </row>
    <row r="473" spans="2:19" x14ac:dyDescent="0.25">
      <c r="B473" s="550"/>
      <c r="C473" s="221"/>
      <c r="D473" s="551"/>
      <c r="E473" s="221"/>
      <c r="F473" s="551"/>
      <c r="G473" s="551"/>
      <c r="H473" s="551"/>
      <c r="I473" s="221"/>
      <c r="J473" s="551"/>
      <c r="K473" s="221"/>
      <c r="L473" s="551"/>
      <c r="M473" s="551"/>
      <c r="N473" s="551"/>
      <c r="O473" s="221"/>
      <c r="P473" s="551"/>
      <c r="Q473" s="221"/>
      <c r="R473" s="551"/>
      <c r="S473" s="552"/>
    </row>
    <row r="474" spans="2:19" x14ac:dyDescent="0.25">
      <c r="B474" s="550"/>
      <c r="C474" s="221"/>
      <c r="D474" s="551"/>
      <c r="E474" s="221"/>
      <c r="F474" s="551"/>
      <c r="G474" s="551"/>
      <c r="H474" s="551"/>
      <c r="I474" s="221"/>
      <c r="J474" s="551"/>
      <c r="K474" s="221"/>
      <c r="L474" s="551"/>
      <c r="M474" s="551"/>
      <c r="N474" s="551"/>
      <c r="O474" s="221"/>
      <c r="P474" s="551"/>
      <c r="Q474" s="221"/>
      <c r="R474" s="551"/>
      <c r="S474" s="552"/>
    </row>
    <row r="475" spans="2:19" x14ac:dyDescent="0.25">
      <c r="B475" s="550"/>
      <c r="C475" s="221"/>
      <c r="D475" s="551"/>
      <c r="E475" s="221"/>
      <c r="F475" s="551"/>
      <c r="G475" s="551"/>
      <c r="H475" s="551"/>
      <c r="I475" s="221"/>
      <c r="J475" s="551"/>
      <c r="K475" s="221"/>
      <c r="L475" s="551"/>
      <c r="M475" s="551"/>
      <c r="N475" s="551"/>
      <c r="O475" s="221"/>
      <c r="P475" s="551"/>
      <c r="Q475" s="221"/>
      <c r="R475" s="551"/>
      <c r="S475" s="552"/>
    </row>
    <row r="476" spans="2:19" x14ac:dyDescent="0.25">
      <c r="B476" s="550"/>
      <c r="C476" s="221"/>
      <c r="D476" s="551"/>
      <c r="E476" s="221"/>
      <c r="F476" s="551"/>
      <c r="G476" s="551"/>
      <c r="H476" s="551"/>
      <c r="I476" s="221"/>
      <c r="J476" s="551"/>
      <c r="K476" s="221"/>
      <c r="L476" s="551"/>
      <c r="M476" s="551"/>
      <c r="N476" s="551"/>
      <c r="O476" s="221"/>
      <c r="P476" s="551"/>
      <c r="Q476" s="221"/>
      <c r="R476" s="551"/>
      <c r="S476" s="552"/>
    </row>
    <row r="477" spans="2:19" x14ac:dyDescent="0.25">
      <c r="B477" s="550"/>
      <c r="C477" s="221"/>
      <c r="D477" s="551"/>
      <c r="E477" s="221"/>
      <c r="F477" s="551"/>
      <c r="G477" s="551"/>
      <c r="H477" s="551"/>
      <c r="I477" s="221"/>
      <c r="J477" s="551"/>
      <c r="K477" s="221"/>
      <c r="L477" s="551"/>
      <c r="M477" s="551"/>
      <c r="N477" s="551"/>
      <c r="O477" s="221"/>
      <c r="P477" s="551"/>
      <c r="Q477" s="221"/>
      <c r="R477" s="551"/>
      <c r="S477" s="552"/>
    </row>
    <row r="478" spans="2:19" x14ac:dyDescent="0.25">
      <c r="B478" s="550"/>
      <c r="C478" s="221"/>
      <c r="D478" s="551"/>
      <c r="E478" s="221"/>
      <c r="F478" s="551"/>
      <c r="G478" s="551"/>
      <c r="H478" s="551"/>
      <c r="I478" s="221"/>
      <c r="J478" s="551"/>
      <c r="K478" s="221"/>
      <c r="L478" s="551"/>
      <c r="M478" s="551"/>
      <c r="N478" s="551"/>
      <c r="O478" s="221"/>
      <c r="P478" s="551"/>
      <c r="Q478" s="221"/>
      <c r="R478" s="551"/>
      <c r="S478" s="552"/>
    </row>
    <row r="479" spans="2:19" x14ac:dyDescent="0.25">
      <c r="B479" s="550"/>
      <c r="C479" s="221"/>
      <c r="D479" s="551"/>
      <c r="E479" s="221"/>
      <c r="F479" s="551"/>
      <c r="G479" s="551"/>
      <c r="H479" s="551"/>
      <c r="I479" s="221"/>
      <c r="J479" s="551"/>
      <c r="K479" s="221"/>
      <c r="L479" s="551"/>
      <c r="M479" s="551"/>
      <c r="N479" s="551"/>
      <c r="O479" s="221"/>
      <c r="P479" s="551"/>
      <c r="Q479" s="221"/>
      <c r="R479" s="551"/>
      <c r="S479" s="552"/>
    </row>
    <row r="480" spans="2:19" x14ac:dyDescent="0.25">
      <c r="B480" s="550"/>
      <c r="C480" s="221"/>
      <c r="D480" s="551"/>
      <c r="E480" s="221"/>
      <c r="F480" s="551"/>
      <c r="G480" s="551"/>
      <c r="H480" s="551"/>
      <c r="I480" s="221"/>
      <c r="J480" s="551"/>
      <c r="K480" s="221"/>
      <c r="L480" s="551"/>
      <c r="M480" s="551"/>
      <c r="N480" s="551"/>
      <c r="O480" s="221"/>
      <c r="P480" s="551"/>
      <c r="Q480" s="221"/>
      <c r="R480" s="551"/>
      <c r="S480" s="552"/>
    </row>
    <row r="481" spans="2:19" x14ac:dyDescent="0.25">
      <c r="B481" s="550"/>
      <c r="C481" s="221"/>
      <c r="D481" s="551"/>
      <c r="E481" s="221"/>
      <c r="F481" s="551"/>
      <c r="G481" s="551"/>
      <c r="H481" s="551"/>
      <c r="I481" s="221"/>
      <c r="J481" s="551"/>
      <c r="K481" s="221"/>
      <c r="L481" s="551"/>
      <c r="M481" s="551"/>
      <c r="N481" s="551"/>
      <c r="O481" s="221"/>
      <c r="P481" s="551"/>
      <c r="Q481" s="221"/>
      <c r="R481" s="551"/>
      <c r="S481" s="552"/>
    </row>
    <row r="482" spans="2:19" x14ac:dyDescent="0.25">
      <c r="B482" s="550"/>
      <c r="C482" s="221"/>
      <c r="D482" s="551"/>
      <c r="E482" s="221"/>
      <c r="F482" s="551"/>
      <c r="G482" s="551"/>
      <c r="H482" s="551"/>
      <c r="I482" s="221"/>
      <c r="J482" s="551"/>
      <c r="K482" s="221"/>
      <c r="L482" s="551"/>
      <c r="M482" s="551"/>
      <c r="N482" s="551"/>
      <c r="O482" s="221"/>
      <c r="P482" s="551"/>
      <c r="Q482" s="221"/>
      <c r="R482" s="551"/>
      <c r="S482" s="552"/>
    </row>
    <row r="483" spans="2:19" x14ac:dyDescent="0.25">
      <c r="B483" s="550"/>
      <c r="C483" s="221"/>
      <c r="D483" s="551"/>
      <c r="E483" s="221"/>
      <c r="F483" s="551"/>
      <c r="G483" s="551"/>
      <c r="H483" s="551"/>
      <c r="I483" s="221"/>
      <c r="J483" s="551"/>
      <c r="K483" s="221"/>
      <c r="L483" s="551"/>
      <c r="M483" s="551"/>
      <c r="N483" s="551"/>
      <c r="O483" s="221"/>
      <c r="P483" s="551"/>
      <c r="Q483" s="221"/>
      <c r="R483" s="551"/>
      <c r="S483" s="552"/>
    </row>
    <row r="484" spans="2:19" x14ac:dyDescent="0.25">
      <c r="B484" s="550"/>
      <c r="C484" s="221"/>
      <c r="D484" s="551"/>
      <c r="E484" s="221"/>
      <c r="F484" s="551"/>
      <c r="G484" s="551"/>
      <c r="H484" s="551"/>
      <c r="I484" s="221"/>
      <c r="J484" s="551"/>
      <c r="K484" s="221"/>
      <c r="L484" s="551"/>
      <c r="M484" s="551"/>
      <c r="N484" s="551"/>
      <c r="O484" s="221"/>
      <c r="P484" s="551"/>
      <c r="Q484" s="221"/>
      <c r="R484" s="551"/>
      <c r="S484" s="552"/>
    </row>
    <row r="485" spans="2:19" x14ac:dyDescent="0.25">
      <c r="B485" s="550"/>
      <c r="C485" s="221"/>
      <c r="D485" s="551"/>
      <c r="E485" s="221"/>
      <c r="F485" s="551"/>
      <c r="G485" s="551"/>
      <c r="H485" s="551"/>
      <c r="I485" s="221"/>
      <c r="J485" s="551"/>
      <c r="K485" s="221"/>
      <c r="L485" s="551"/>
      <c r="M485" s="551"/>
      <c r="N485" s="551"/>
      <c r="O485" s="221"/>
      <c r="P485" s="551"/>
      <c r="Q485" s="221"/>
      <c r="R485" s="551"/>
      <c r="S485" s="552"/>
    </row>
    <row r="486" spans="2:19" x14ac:dyDescent="0.25">
      <c r="B486" s="550"/>
      <c r="C486" s="221"/>
      <c r="D486" s="551"/>
      <c r="E486" s="221"/>
      <c r="F486" s="551"/>
      <c r="G486" s="551"/>
      <c r="H486" s="551"/>
      <c r="I486" s="221"/>
      <c r="J486" s="551"/>
      <c r="K486" s="221"/>
      <c r="L486" s="551"/>
      <c r="M486" s="551"/>
      <c r="N486" s="551"/>
      <c r="O486" s="221"/>
      <c r="P486" s="551"/>
      <c r="Q486" s="221"/>
      <c r="R486" s="551"/>
      <c r="S486" s="552"/>
    </row>
    <row r="487" spans="2:19" x14ac:dyDescent="0.25">
      <c r="B487" s="550"/>
      <c r="C487" s="221"/>
      <c r="D487" s="551"/>
      <c r="E487" s="221"/>
      <c r="F487" s="551"/>
      <c r="G487" s="551"/>
      <c r="H487" s="551"/>
      <c r="I487" s="221"/>
      <c r="J487" s="551"/>
      <c r="K487" s="221"/>
      <c r="L487" s="551"/>
      <c r="M487" s="551"/>
      <c r="N487" s="551"/>
      <c r="O487" s="221"/>
      <c r="P487" s="551"/>
      <c r="Q487" s="221"/>
      <c r="R487" s="551"/>
      <c r="S487" s="552"/>
    </row>
    <row r="488" spans="2:19" x14ac:dyDescent="0.25">
      <c r="B488" s="550"/>
      <c r="C488" s="221"/>
      <c r="D488" s="551"/>
      <c r="E488" s="221"/>
      <c r="F488" s="551"/>
      <c r="G488" s="551"/>
      <c r="H488" s="551"/>
      <c r="I488" s="221"/>
      <c r="J488" s="551"/>
      <c r="K488" s="221"/>
      <c r="L488" s="551"/>
      <c r="M488" s="551"/>
      <c r="N488" s="551"/>
      <c r="O488" s="221"/>
      <c r="P488" s="551"/>
      <c r="Q488" s="221"/>
      <c r="R488" s="551"/>
      <c r="S488" s="552"/>
    </row>
    <row r="489" spans="2:19" x14ac:dyDescent="0.25">
      <c r="B489" s="550"/>
      <c r="C489" s="221"/>
      <c r="D489" s="551"/>
      <c r="E489" s="221"/>
      <c r="F489" s="551"/>
      <c r="G489" s="551"/>
      <c r="H489" s="551"/>
      <c r="I489" s="221"/>
      <c r="J489" s="551"/>
      <c r="K489" s="221"/>
      <c r="L489" s="551"/>
      <c r="M489" s="551"/>
      <c r="N489" s="551"/>
      <c r="O489" s="221"/>
      <c r="P489" s="551"/>
      <c r="Q489" s="221"/>
      <c r="R489" s="551"/>
      <c r="S489" s="552"/>
    </row>
    <row r="490" spans="2:19" x14ac:dyDescent="0.25">
      <c r="B490" s="550"/>
      <c r="C490" s="221"/>
      <c r="D490" s="551"/>
      <c r="E490" s="221"/>
      <c r="F490" s="551"/>
      <c r="G490" s="551"/>
      <c r="H490" s="551"/>
      <c r="I490" s="221"/>
      <c r="J490" s="551"/>
      <c r="K490" s="221"/>
      <c r="L490" s="551"/>
      <c r="M490" s="551"/>
      <c r="N490" s="551"/>
      <c r="O490" s="221"/>
      <c r="P490" s="551"/>
      <c r="Q490" s="221"/>
      <c r="R490" s="551"/>
      <c r="S490" s="552"/>
    </row>
    <row r="491" spans="2:19" x14ac:dyDescent="0.25">
      <c r="B491" s="550"/>
      <c r="C491" s="221"/>
      <c r="D491" s="551"/>
      <c r="E491" s="221"/>
      <c r="F491" s="551"/>
      <c r="G491" s="551"/>
      <c r="H491" s="551"/>
      <c r="I491" s="221"/>
      <c r="J491" s="551"/>
      <c r="K491" s="221"/>
      <c r="L491" s="551"/>
      <c r="M491" s="551"/>
      <c r="N491" s="551"/>
      <c r="O491" s="221"/>
      <c r="P491" s="551"/>
      <c r="Q491" s="221"/>
      <c r="R491" s="551"/>
      <c r="S491" s="552"/>
    </row>
    <row r="492" spans="2:19" x14ac:dyDescent="0.25">
      <c r="B492" s="550"/>
      <c r="C492" s="221"/>
      <c r="D492" s="551"/>
      <c r="E492" s="221"/>
      <c r="F492" s="551"/>
      <c r="G492" s="551"/>
      <c r="H492" s="551"/>
      <c r="I492" s="221"/>
      <c r="J492" s="551"/>
      <c r="K492" s="221"/>
      <c r="L492" s="551"/>
      <c r="M492" s="551"/>
      <c r="N492" s="551"/>
      <c r="O492" s="221"/>
      <c r="P492" s="551"/>
      <c r="Q492" s="221"/>
      <c r="R492" s="551"/>
      <c r="S492" s="552"/>
    </row>
    <row r="493" spans="2:19" x14ac:dyDescent="0.25">
      <c r="B493" s="550"/>
      <c r="C493" s="221"/>
      <c r="D493" s="551"/>
      <c r="E493" s="221"/>
      <c r="F493" s="551"/>
      <c r="G493" s="551"/>
      <c r="H493" s="551"/>
      <c r="I493" s="221"/>
      <c r="J493" s="551"/>
      <c r="K493" s="221"/>
      <c r="L493" s="551"/>
      <c r="M493" s="551"/>
      <c r="N493" s="551"/>
      <c r="O493" s="221"/>
      <c r="P493" s="551"/>
      <c r="Q493" s="221"/>
      <c r="R493" s="551"/>
      <c r="S493" s="552"/>
    </row>
    <row r="494" spans="2:19" x14ac:dyDescent="0.25">
      <c r="B494" s="550"/>
      <c r="C494" s="221"/>
      <c r="D494" s="551"/>
      <c r="E494" s="221"/>
      <c r="F494" s="551"/>
      <c r="G494" s="551"/>
      <c r="H494" s="551"/>
      <c r="I494" s="221"/>
      <c r="J494" s="551"/>
      <c r="K494" s="221"/>
      <c r="L494" s="551"/>
      <c r="M494" s="551"/>
      <c r="N494" s="551"/>
      <c r="O494" s="221"/>
      <c r="P494" s="551"/>
      <c r="Q494" s="221"/>
      <c r="R494" s="551"/>
      <c r="S494" s="552"/>
    </row>
    <row r="495" spans="2:19" x14ac:dyDescent="0.25">
      <c r="B495" s="550"/>
      <c r="C495" s="221"/>
      <c r="D495" s="551"/>
      <c r="E495" s="221"/>
      <c r="F495" s="551"/>
      <c r="G495" s="551"/>
      <c r="H495" s="551"/>
      <c r="I495" s="221"/>
      <c r="J495" s="551"/>
      <c r="K495" s="221"/>
      <c r="L495" s="551"/>
      <c r="M495" s="551"/>
      <c r="N495" s="551"/>
      <c r="O495" s="221"/>
      <c r="P495" s="551"/>
      <c r="Q495" s="221"/>
      <c r="R495" s="551"/>
      <c r="S495" s="552"/>
    </row>
    <row r="496" spans="2:19" x14ac:dyDescent="0.25">
      <c r="B496" s="550"/>
      <c r="C496" s="221"/>
      <c r="D496" s="551"/>
      <c r="E496" s="221"/>
      <c r="F496" s="551"/>
      <c r="G496" s="551"/>
      <c r="H496" s="551"/>
      <c r="I496" s="221"/>
      <c r="J496" s="551"/>
      <c r="K496" s="221"/>
      <c r="L496" s="551"/>
      <c r="M496" s="551"/>
      <c r="N496" s="551"/>
      <c r="O496" s="221"/>
      <c r="P496" s="551"/>
      <c r="Q496" s="221"/>
      <c r="R496" s="551"/>
      <c r="S496" s="552"/>
    </row>
    <row r="497" spans="2:19" x14ac:dyDescent="0.25">
      <c r="B497" s="550"/>
      <c r="C497" s="221"/>
      <c r="D497" s="551"/>
      <c r="E497" s="221"/>
      <c r="F497" s="551"/>
      <c r="G497" s="551"/>
      <c r="H497" s="551"/>
      <c r="I497" s="221"/>
      <c r="J497" s="551"/>
      <c r="K497" s="221"/>
      <c r="L497" s="551"/>
      <c r="M497" s="551"/>
      <c r="N497" s="551"/>
      <c r="O497" s="221"/>
      <c r="P497" s="551"/>
      <c r="Q497" s="221"/>
      <c r="R497" s="551"/>
      <c r="S497" s="552"/>
    </row>
    <row r="498" spans="2:19" x14ac:dyDescent="0.25">
      <c r="B498" s="550"/>
      <c r="C498" s="221"/>
      <c r="D498" s="551"/>
      <c r="E498" s="221"/>
      <c r="F498" s="551"/>
      <c r="G498" s="551"/>
      <c r="H498" s="551"/>
      <c r="I498" s="221"/>
      <c r="J498" s="551"/>
      <c r="K498" s="221"/>
      <c r="L498" s="551"/>
      <c r="M498" s="551"/>
      <c r="N498" s="551"/>
      <c r="O498" s="221"/>
      <c r="P498" s="551"/>
      <c r="Q498" s="221"/>
      <c r="R498" s="551"/>
      <c r="S498" s="552"/>
    </row>
    <row r="499" spans="2:19" x14ac:dyDescent="0.25">
      <c r="B499" s="550"/>
      <c r="C499" s="221"/>
      <c r="D499" s="551"/>
      <c r="E499" s="221"/>
      <c r="F499" s="551"/>
      <c r="G499" s="551"/>
      <c r="H499" s="551"/>
      <c r="I499" s="221"/>
      <c r="J499" s="551"/>
      <c r="K499" s="221"/>
      <c r="L499" s="551"/>
      <c r="M499" s="551"/>
      <c r="N499" s="551"/>
      <c r="O499" s="221"/>
      <c r="P499" s="551"/>
      <c r="Q499" s="221"/>
      <c r="R499" s="551"/>
      <c r="S499" s="552"/>
    </row>
    <row r="500" spans="2:19" x14ac:dyDescent="0.25">
      <c r="B500" s="550"/>
      <c r="C500" s="221"/>
      <c r="D500" s="551"/>
      <c r="E500" s="221"/>
      <c r="F500" s="551"/>
      <c r="G500" s="551"/>
      <c r="H500" s="551"/>
      <c r="I500" s="221"/>
      <c r="J500" s="551"/>
      <c r="K500" s="221"/>
      <c r="L500" s="551"/>
      <c r="M500" s="551"/>
      <c r="N500" s="551"/>
      <c r="O500" s="221"/>
      <c r="P500" s="551"/>
      <c r="Q500" s="221"/>
      <c r="R500" s="551"/>
      <c r="S500" s="552"/>
    </row>
    <row r="501" spans="2:19" x14ac:dyDescent="0.25">
      <c r="B501" s="550"/>
      <c r="C501" s="221"/>
      <c r="D501" s="551"/>
      <c r="E501" s="221"/>
      <c r="F501" s="551"/>
      <c r="G501" s="551"/>
      <c r="H501" s="551"/>
      <c r="I501" s="221"/>
      <c r="J501" s="551"/>
      <c r="K501" s="221"/>
      <c r="L501" s="551"/>
      <c r="M501" s="551"/>
      <c r="N501" s="551"/>
      <c r="O501" s="221"/>
      <c r="P501" s="551"/>
      <c r="Q501" s="221"/>
      <c r="R501" s="551"/>
      <c r="S501" s="552"/>
    </row>
    <row r="502" spans="2:19" x14ac:dyDescent="0.25">
      <c r="B502" s="550"/>
      <c r="C502" s="221"/>
      <c r="D502" s="551"/>
      <c r="E502" s="221"/>
      <c r="F502" s="551"/>
      <c r="G502" s="551"/>
      <c r="H502" s="551"/>
      <c r="I502" s="221"/>
      <c r="J502" s="551"/>
      <c r="K502" s="221"/>
      <c r="L502" s="551"/>
      <c r="M502" s="551"/>
      <c r="N502" s="551"/>
      <c r="O502" s="221"/>
      <c r="P502" s="551"/>
      <c r="Q502" s="221"/>
      <c r="R502" s="551"/>
      <c r="S502" s="552"/>
    </row>
    <row r="503" spans="2:19" x14ac:dyDescent="0.25">
      <c r="B503" s="550"/>
      <c r="C503" s="221"/>
      <c r="D503" s="551"/>
      <c r="E503" s="221"/>
      <c r="F503" s="551"/>
      <c r="G503" s="551"/>
      <c r="H503" s="551"/>
      <c r="I503" s="221"/>
      <c r="J503" s="551"/>
      <c r="K503" s="221"/>
      <c r="L503" s="551"/>
      <c r="M503" s="551"/>
      <c r="N503" s="551"/>
      <c r="O503" s="221"/>
      <c r="P503" s="551"/>
      <c r="Q503" s="221"/>
      <c r="R503" s="551"/>
      <c r="S503" s="552"/>
    </row>
    <row r="504" spans="2:19" x14ac:dyDescent="0.25">
      <c r="B504" s="550"/>
      <c r="C504" s="221"/>
      <c r="D504" s="551"/>
      <c r="E504" s="221"/>
      <c r="F504" s="551"/>
      <c r="G504" s="551"/>
      <c r="H504" s="551"/>
      <c r="I504" s="221"/>
      <c r="J504" s="551"/>
      <c r="K504" s="221"/>
      <c r="L504" s="551"/>
      <c r="M504" s="551"/>
      <c r="N504" s="551"/>
      <c r="O504" s="221"/>
      <c r="P504" s="551"/>
      <c r="Q504" s="221"/>
      <c r="R504" s="551"/>
      <c r="S504" s="552"/>
    </row>
    <row r="505" spans="2:19" x14ac:dyDescent="0.25">
      <c r="B505" s="550"/>
      <c r="C505" s="221"/>
      <c r="D505" s="551"/>
      <c r="E505" s="221"/>
      <c r="F505" s="551"/>
      <c r="G505" s="551"/>
      <c r="H505" s="551"/>
      <c r="I505" s="221"/>
      <c r="J505" s="551"/>
      <c r="K505" s="221"/>
      <c r="L505" s="551"/>
      <c r="M505" s="551"/>
      <c r="N505" s="551"/>
      <c r="O505" s="221"/>
      <c r="P505" s="551"/>
      <c r="Q505" s="221"/>
      <c r="R505" s="551"/>
      <c r="S505" s="552"/>
    </row>
    <row r="506" spans="2:19" x14ac:dyDescent="0.25">
      <c r="B506" s="550"/>
      <c r="C506" s="221"/>
      <c r="D506" s="551"/>
      <c r="E506" s="221"/>
      <c r="F506" s="551"/>
      <c r="G506" s="551"/>
      <c r="H506" s="551"/>
      <c r="I506" s="221"/>
      <c r="J506" s="551"/>
      <c r="K506" s="221"/>
      <c r="L506" s="551"/>
      <c r="M506" s="551"/>
      <c r="N506" s="551"/>
      <c r="O506" s="221"/>
      <c r="P506" s="551"/>
      <c r="Q506" s="221"/>
      <c r="R506" s="551"/>
      <c r="S506" s="552"/>
    </row>
    <row r="507" spans="2:19" x14ac:dyDescent="0.25">
      <c r="B507" s="550"/>
      <c r="C507" s="221"/>
      <c r="D507" s="551"/>
      <c r="E507" s="221"/>
      <c r="F507" s="551"/>
      <c r="G507" s="551"/>
      <c r="H507" s="551"/>
      <c r="I507" s="221"/>
      <c r="J507" s="551"/>
      <c r="K507" s="221"/>
      <c r="L507" s="551"/>
      <c r="M507" s="551"/>
      <c r="N507" s="551"/>
      <c r="O507" s="221"/>
      <c r="P507" s="551"/>
      <c r="Q507" s="221"/>
      <c r="R507" s="551"/>
      <c r="S507" s="552"/>
    </row>
    <row r="508" spans="2:19" x14ac:dyDescent="0.25">
      <c r="B508" s="550"/>
      <c r="C508" s="221"/>
      <c r="D508" s="551"/>
      <c r="E508" s="221"/>
      <c r="F508" s="551"/>
      <c r="G508" s="551"/>
      <c r="H508" s="551"/>
      <c r="I508" s="221"/>
      <c r="J508" s="551"/>
      <c r="K508" s="221"/>
      <c r="L508" s="551"/>
      <c r="M508" s="551"/>
      <c r="N508" s="551"/>
      <c r="O508" s="221"/>
      <c r="P508" s="551"/>
      <c r="Q508" s="221"/>
      <c r="R508" s="551"/>
      <c r="S508" s="552"/>
    </row>
    <row r="509" spans="2:19" x14ac:dyDescent="0.25">
      <c r="B509" s="550"/>
      <c r="C509" s="221"/>
      <c r="D509" s="551"/>
      <c r="E509" s="221"/>
      <c r="F509" s="551"/>
      <c r="G509" s="551"/>
      <c r="H509" s="551"/>
      <c r="I509" s="221"/>
      <c r="J509" s="551"/>
      <c r="K509" s="221"/>
      <c r="L509" s="551"/>
      <c r="M509" s="551"/>
      <c r="N509" s="551"/>
      <c r="O509" s="221"/>
      <c r="P509" s="551"/>
      <c r="Q509" s="221"/>
      <c r="R509" s="551"/>
      <c r="S509" s="552"/>
    </row>
    <row r="510" spans="2:19" x14ac:dyDescent="0.25">
      <c r="B510" s="550"/>
      <c r="C510" s="221"/>
      <c r="D510" s="551"/>
      <c r="E510" s="221"/>
      <c r="F510" s="551"/>
      <c r="G510" s="551"/>
      <c r="H510" s="551"/>
      <c r="I510" s="221"/>
      <c r="J510" s="551"/>
      <c r="K510" s="221"/>
      <c r="L510" s="551"/>
      <c r="M510" s="551"/>
      <c r="N510" s="551"/>
      <c r="O510" s="221"/>
      <c r="P510" s="551"/>
      <c r="Q510" s="221"/>
      <c r="R510" s="551"/>
      <c r="S510" s="552"/>
    </row>
    <row r="511" spans="2:19" x14ac:dyDescent="0.25">
      <c r="B511" s="550"/>
      <c r="C511" s="221"/>
      <c r="D511" s="551"/>
      <c r="E511" s="221"/>
      <c r="F511" s="551"/>
      <c r="G511" s="551"/>
      <c r="H511" s="551"/>
      <c r="I511" s="221"/>
      <c r="J511" s="551"/>
      <c r="K511" s="221"/>
      <c r="L511" s="551"/>
      <c r="M511" s="551"/>
      <c r="N511" s="551"/>
      <c r="O511" s="221"/>
      <c r="P511" s="551"/>
      <c r="Q511" s="221"/>
      <c r="R511" s="551"/>
      <c r="S511" s="552"/>
    </row>
    <row r="512" spans="2:19" x14ac:dyDescent="0.25">
      <c r="B512" s="550"/>
      <c r="C512" s="221"/>
      <c r="D512" s="551"/>
      <c r="E512" s="221"/>
      <c r="F512" s="551"/>
      <c r="G512" s="551"/>
      <c r="H512" s="551"/>
      <c r="I512" s="221"/>
      <c r="J512" s="551"/>
      <c r="K512" s="221"/>
      <c r="L512" s="551"/>
      <c r="M512" s="551"/>
      <c r="N512" s="551"/>
      <c r="O512" s="221"/>
      <c r="P512" s="551"/>
      <c r="Q512" s="221"/>
      <c r="R512" s="551"/>
      <c r="S512" s="552"/>
    </row>
    <row r="513" spans="2:19" x14ac:dyDescent="0.25">
      <c r="B513" s="550"/>
      <c r="C513" s="221"/>
      <c r="D513" s="551"/>
      <c r="E513" s="221"/>
      <c r="F513" s="551"/>
      <c r="G513" s="551"/>
      <c r="H513" s="551"/>
      <c r="I513" s="221"/>
      <c r="J513" s="551"/>
      <c r="K513" s="221"/>
      <c r="L513" s="551"/>
      <c r="M513" s="551"/>
      <c r="N513" s="551"/>
      <c r="O513" s="221"/>
      <c r="P513" s="551"/>
      <c r="Q513" s="221"/>
      <c r="R513" s="551"/>
      <c r="S513" s="552"/>
    </row>
    <row r="514" spans="2:19" x14ac:dyDescent="0.25">
      <c r="B514" s="550"/>
      <c r="C514" s="221"/>
      <c r="D514" s="551"/>
      <c r="E514" s="221"/>
      <c r="F514" s="551"/>
      <c r="G514" s="551"/>
      <c r="H514" s="551"/>
      <c r="I514" s="221"/>
      <c r="J514" s="551"/>
      <c r="K514" s="221"/>
      <c r="L514" s="551"/>
      <c r="M514" s="551"/>
      <c r="N514" s="551"/>
      <c r="O514" s="221"/>
      <c r="P514" s="551"/>
      <c r="Q514" s="221"/>
      <c r="R514" s="551"/>
      <c r="S514" s="552"/>
    </row>
    <row r="515" spans="2:19" x14ac:dyDescent="0.25">
      <c r="B515" s="550"/>
      <c r="C515" s="221"/>
      <c r="D515" s="551"/>
      <c r="E515" s="221"/>
      <c r="F515" s="551"/>
      <c r="G515" s="551"/>
      <c r="H515" s="551"/>
      <c r="I515" s="221"/>
      <c r="J515" s="551"/>
      <c r="K515" s="221"/>
      <c r="L515" s="551"/>
      <c r="M515" s="551"/>
      <c r="N515" s="551"/>
      <c r="O515" s="221"/>
      <c r="P515" s="551"/>
      <c r="Q515" s="221"/>
      <c r="R515" s="551"/>
      <c r="S515" s="552"/>
    </row>
    <row r="516" spans="2:19" x14ac:dyDescent="0.25">
      <c r="B516" s="550"/>
      <c r="C516" s="221"/>
      <c r="D516" s="551"/>
      <c r="E516" s="221"/>
      <c r="F516" s="551"/>
      <c r="G516" s="551"/>
      <c r="H516" s="551"/>
      <c r="I516" s="221"/>
      <c r="J516" s="551"/>
      <c r="K516" s="221"/>
      <c r="L516" s="551"/>
      <c r="M516" s="551"/>
      <c r="N516" s="551"/>
      <c r="O516" s="221"/>
      <c r="P516" s="551"/>
      <c r="Q516" s="221"/>
      <c r="R516" s="551"/>
      <c r="S516" s="552"/>
    </row>
    <row r="517" spans="2:19" x14ac:dyDescent="0.25">
      <c r="B517" s="550"/>
      <c r="C517" s="221"/>
      <c r="D517" s="551"/>
      <c r="E517" s="221"/>
      <c r="F517" s="551"/>
      <c r="G517" s="551"/>
      <c r="H517" s="551"/>
      <c r="I517" s="221"/>
      <c r="J517" s="551"/>
      <c r="K517" s="221"/>
      <c r="L517" s="551"/>
      <c r="M517" s="551"/>
      <c r="N517" s="551"/>
      <c r="O517" s="221"/>
      <c r="P517" s="551"/>
      <c r="Q517" s="221"/>
      <c r="R517" s="551"/>
      <c r="S517" s="552"/>
    </row>
    <row r="518" spans="2:19" x14ac:dyDescent="0.25">
      <c r="B518" s="550"/>
      <c r="C518" s="221"/>
      <c r="D518" s="551"/>
      <c r="E518" s="221"/>
      <c r="F518" s="551"/>
      <c r="G518" s="551"/>
      <c r="H518" s="551"/>
      <c r="I518" s="221"/>
      <c r="J518" s="551"/>
      <c r="K518" s="221"/>
      <c r="L518" s="551"/>
      <c r="M518" s="551"/>
      <c r="N518" s="551"/>
      <c r="O518" s="221"/>
      <c r="P518" s="551"/>
      <c r="Q518" s="221"/>
      <c r="R518" s="551"/>
      <c r="S518" s="552"/>
    </row>
    <row r="519" spans="2:19" x14ac:dyDescent="0.25">
      <c r="B519" s="550"/>
      <c r="C519" s="221"/>
      <c r="D519" s="551"/>
      <c r="E519" s="221"/>
      <c r="F519" s="551"/>
      <c r="G519" s="551"/>
      <c r="H519" s="551"/>
      <c r="I519" s="221"/>
      <c r="J519" s="551"/>
      <c r="K519" s="221"/>
      <c r="L519" s="551"/>
      <c r="M519" s="551"/>
      <c r="N519" s="551"/>
      <c r="O519" s="221"/>
      <c r="P519" s="551"/>
      <c r="Q519" s="221"/>
      <c r="R519" s="551"/>
      <c r="S519" s="552"/>
    </row>
    <row r="520" spans="2:19" x14ac:dyDescent="0.25">
      <c r="B520" s="550"/>
      <c r="C520" s="221"/>
      <c r="D520" s="551"/>
      <c r="E520" s="221"/>
      <c r="F520" s="551"/>
      <c r="G520" s="551"/>
      <c r="H520" s="551"/>
      <c r="I520" s="221"/>
      <c r="J520" s="551"/>
      <c r="K520" s="221"/>
      <c r="L520" s="551"/>
      <c r="M520" s="551"/>
      <c r="N520" s="551"/>
      <c r="O520" s="221"/>
      <c r="P520" s="551"/>
      <c r="Q520" s="221"/>
      <c r="R520" s="551"/>
      <c r="S520" s="552"/>
    </row>
    <row r="521" spans="2:19" x14ac:dyDescent="0.25">
      <c r="B521" s="550"/>
      <c r="C521" s="221"/>
      <c r="D521" s="551"/>
      <c r="E521" s="221"/>
      <c r="F521" s="551"/>
      <c r="G521" s="551"/>
      <c r="H521" s="551"/>
      <c r="I521" s="221"/>
      <c r="J521" s="551"/>
      <c r="K521" s="221"/>
      <c r="L521" s="551"/>
      <c r="M521" s="551"/>
      <c r="N521" s="551"/>
      <c r="O521" s="221"/>
      <c r="P521" s="551"/>
      <c r="Q521" s="221"/>
      <c r="R521" s="551"/>
      <c r="S521" s="552"/>
    </row>
    <row r="522" spans="2:19" x14ac:dyDescent="0.25">
      <c r="B522" s="550"/>
      <c r="C522" s="221"/>
      <c r="D522" s="551"/>
      <c r="E522" s="221"/>
      <c r="F522" s="551"/>
      <c r="G522" s="551"/>
      <c r="H522" s="551"/>
      <c r="I522" s="221"/>
      <c r="J522" s="551"/>
      <c r="K522" s="221"/>
      <c r="L522" s="551"/>
      <c r="M522" s="551"/>
      <c r="N522" s="551"/>
      <c r="O522" s="221"/>
      <c r="P522" s="551"/>
      <c r="Q522" s="221"/>
      <c r="R522" s="551"/>
      <c r="S522" s="552"/>
    </row>
    <row r="523" spans="2:19" x14ac:dyDescent="0.25">
      <c r="B523" s="550"/>
      <c r="C523" s="221"/>
      <c r="D523" s="551"/>
      <c r="E523" s="221"/>
      <c r="F523" s="551"/>
      <c r="G523" s="551"/>
      <c r="H523" s="551"/>
      <c r="I523" s="221"/>
      <c r="J523" s="551"/>
      <c r="K523" s="221"/>
      <c r="L523" s="551"/>
      <c r="M523" s="551"/>
      <c r="N523" s="551"/>
      <c r="O523" s="221"/>
      <c r="P523" s="551"/>
      <c r="Q523" s="221"/>
      <c r="R523" s="551"/>
      <c r="S523" s="552"/>
    </row>
    <row r="524" spans="2:19" x14ac:dyDescent="0.25">
      <c r="B524" s="550"/>
      <c r="C524" s="221"/>
      <c r="D524" s="551"/>
      <c r="E524" s="221"/>
      <c r="F524" s="551"/>
      <c r="G524" s="551"/>
      <c r="H524" s="551"/>
      <c r="I524" s="221"/>
      <c r="J524" s="551"/>
      <c r="K524" s="221"/>
      <c r="L524" s="551"/>
      <c r="M524" s="551"/>
      <c r="N524" s="551"/>
      <c r="O524" s="221"/>
      <c r="P524" s="551"/>
      <c r="Q524" s="221"/>
      <c r="R524" s="551"/>
      <c r="S524" s="552"/>
    </row>
    <row r="525" spans="2:19" x14ac:dyDescent="0.25">
      <c r="B525" s="550"/>
      <c r="C525" s="221"/>
      <c r="D525" s="551"/>
      <c r="E525" s="221"/>
      <c r="F525" s="551"/>
      <c r="G525" s="551"/>
      <c r="H525" s="551"/>
      <c r="I525" s="221"/>
      <c r="J525" s="551"/>
      <c r="K525" s="221"/>
      <c r="L525" s="551"/>
      <c r="M525" s="551"/>
      <c r="N525" s="551"/>
      <c r="O525" s="221"/>
      <c r="P525" s="551"/>
      <c r="Q525" s="221"/>
      <c r="R525" s="551"/>
      <c r="S525" s="552"/>
    </row>
    <row r="526" spans="2:19" x14ac:dyDescent="0.25">
      <c r="B526" s="550"/>
      <c r="C526" s="221"/>
      <c r="D526" s="551"/>
      <c r="E526" s="221"/>
      <c r="F526" s="551"/>
      <c r="G526" s="551"/>
      <c r="H526" s="551"/>
      <c r="I526" s="221"/>
      <c r="J526" s="551"/>
      <c r="K526" s="221"/>
      <c r="L526" s="551"/>
      <c r="M526" s="551"/>
      <c r="N526" s="551"/>
      <c r="O526" s="221"/>
      <c r="P526" s="551"/>
      <c r="Q526" s="221"/>
      <c r="R526" s="551"/>
      <c r="S526" s="552"/>
    </row>
    <row r="527" spans="2:19" x14ac:dyDescent="0.25">
      <c r="B527" s="550"/>
      <c r="C527" s="221"/>
      <c r="D527" s="551"/>
      <c r="E527" s="221"/>
      <c r="F527" s="551"/>
      <c r="G527" s="551"/>
      <c r="H527" s="551"/>
      <c r="I527" s="221"/>
      <c r="J527" s="551"/>
      <c r="K527" s="221"/>
      <c r="L527" s="551"/>
      <c r="M527" s="551"/>
      <c r="N527" s="551"/>
      <c r="O527" s="221"/>
      <c r="P527" s="551"/>
      <c r="Q527" s="221"/>
      <c r="R527" s="551"/>
      <c r="S527" s="552"/>
    </row>
    <row r="528" spans="2:19" x14ac:dyDescent="0.25">
      <c r="B528" s="550"/>
      <c r="C528" s="221"/>
      <c r="D528" s="551"/>
      <c r="E528" s="221"/>
      <c r="F528" s="551"/>
      <c r="G528" s="551"/>
      <c r="H528" s="551"/>
      <c r="I528" s="221"/>
      <c r="J528" s="551"/>
      <c r="K528" s="221"/>
      <c r="L528" s="551"/>
      <c r="M528" s="551"/>
      <c r="N528" s="551"/>
      <c r="O528" s="221"/>
      <c r="P528" s="551"/>
      <c r="Q528" s="221"/>
      <c r="R528" s="551"/>
      <c r="S528" s="552"/>
    </row>
    <row r="529" spans="2:19" x14ac:dyDescent="0.25">
      <c r="B529" s="550"/>
      <c r="C529" s="221"/>
      <c r="D529" s="551"/>
      <c r="E529" s="221"/>
      <c r="F529" s="551"/>
      <c r="G529" s="551"/>
      <c r="H529" s="551"/>
      <c r="I529" s="221"/>
      <c r="J529" s="551"/>
      <c r="K529" s="221"/>
      <c r="L529" s="551"/>
      <c r="M529" s="551"/>
      <c r="N529" s="551"/>
      <c r="O529" s="221"/>
      <c r="P529" s="551"/>
      <c r="Q529" s="221"/>
      <c r="R529" s="551"/>
      <c r="S529" s="552"/>
    </row>
    <row r="530" spans="2:19" x14ac:dyDescent="0.25">
      <c r="B530" s="550"/>
      <c r="C530" s="221"/>
      <c r="D530" s="551"/>
      <c r="E530" s="221"/>
      <c r="F530" s="551"/>
      <c r="G530" s="551"/>
      <c r="H530" s="551"/>
      <c r="I530" s="221"/>
      <c r="J530" s="551"/>
      <c r="K530" s="221"/>
      <c r="L530" s="551"/>
      <c r="M530" s="551"/>
      <c r="N530" s="551"/>
      <c r="O530" s="221"/>
      <c r="P530" s="551"/>
      <c r="Q530" s="221"/>
      <c r="R530" s="551"/>
      <c r="S530" s="552"/>
    </row>
    <row r="531" spans="2:19" x14ac:dyDescent="0.25">
      <c r="B531" s="550"/>
      <c r="C531" s="221"/>
      <c r="D531" s="551"/>
      <c r="E531" s="221"/>
      <c r="F531" s="551"/>
      <c r="G531" s="551"/>
      <c r="H531" s="551"/>
      <c r="I531" s="221"/>
      <c r="J531" s="551"/>
      <c r="K531" s="221"/>
      <c r="L531" s="551"/>
      <c r="M531" s="551"/>
      <c r="N531" s="551"/>
      <c r="O531" s="221"/>
      <c r="P531" s="551"/>
      <c r="Q531" s="221"/>
      <c r="R531" s="551"/>
      <c r="S531" s="552"/>
    </row>
    <row r="532" spans="2:19" x14ac:dyDescent="0.25">
      <c r="B532" s="550"/>
      <c r="C532" s="221"/>
      <c r="D532" s="551"/>
      <c r="E532" s="221"/>
      <c r="F532" s="551"/>
      <c r="G532" s="551"/>
      <c r="H532" s="551"/>
      <c r="I532" s="221"/>
      <c r="J532" s="551"/>
      <c r="K532" s="221"/>
      <c r="L532" s="551"/>
      <c r="M532" s="551"/>
      <c r="N532" s="551"/>
      <c r="O532" s="221"/>
      <c r="P532" s="551"/>
      <c r="Q532" s="221"/>
      <c r="R532" s="551"/>
      <c r="S532" s="552"/>
    </row>
    <row r="533" spans="2:19" x14ac:dyDescent="0.25">
      <c r="B533" s="550"/>
      <c r="C533" s="221"/>
      <c r="D533" s="551"/>
      <c r="E533" s="221"/>
      <c r="F533" s="551"/>
      <c r="G533" s="551"/>
      <c r="H533" s="551"/>
      <c r="I533" s="221"/>
      <c r="J533" s="551"/>
      <c r="K533" s="221"/>
      <c r="L533" s="551"/>
      <c r="M533" s="551"/>
      <c r="N533" s="551"/>
      <c r="O533" s="221"/>
      <c r="P533" s="551"/>
      <c r="Q533" s="221"/>
      <c r="R533" s="551"/>
      <c r="S533" s="552"/>
    </row>
    <row r="534" spans="2:19" x14ac:dyDescent="0.25">
      <c r="B534" s="550"/>
      <c r="C534" s="221"/>
      <c r="D534" s="551"/>
      <c r="E534" s="221"/>
      <c r="F534" s="551"/>
      <c r="G534" s="551"/>
      <c r="H534" s="551"/>
      <c r="I534" s="221"/>
      <c r="J534" s="551"/>
      <c r="K534" s="221"/>
      <c r="L534" s="551"/>
      <c r="M534" s="551"/>
      <c r="N534" s="551"/>
      <c r="O534" s="221"/>
      <c r="P534" s="551"/>
      <c r="Q534" s="221"/>
      <c r="R534" s="551"/>
      <c r="S534" s="552"/>
    </row>
    <row r="535" spans="2:19" x14ac:dyDescent="0.25">
      <c r="B535" s="550"/>
      <c r="C535" s="221"/>
      <c r="D535" s="551"/>
      <c r="E535" s="221"/>
      <c r="F535" s="551"/>
      <c r="G535" s="551"/>
      <c r="H535" s="551"/>
      <c r="I535" s="221"/>
      <c r="J535" s="551"/>
      <c r="K535" s="221"/>
      <c r="L535" s="551"/>
      <c r="M535" s="551"/>
      <c r="N535" s="551"/>
      <c r="O535" s="221"/>
      <c r="P535" s="551"/>
      <c r="Q535" s="221"/>
      <c r="R535" s="551"/>
      <c r="S535" s="552"/>
    </row>
    <row r="536" spans="2:19" x14ac:dyDescent="0.25">
      <c r="B536" s="550"/>
      <c r="C536" s="221"/>
      <c r="D536" s="551"/>
      <c r="E536" s="221"/>
      <c r="F536" s="551"/>
      <c r="G536" s="551"/>
      <c r="H536" s="551"/>
      <c r="I536" s="221"/>
      <c r="J536" s="551"/>
      <c r="K536" s="221"/>
      <c r="L536" s="551"/>
      <c r="M536" s="551"/>
      <c r="N536" s="551"/>
      <c r="O536" s="221"/>
      <c r="P536" s="551"/>
      <c r="Q536" s="221"/>
      <c r="R536" s="551"/>
      <c r="S536" s="552"/>
    </row>
    <row r="537" spans="2:19" x14ac:dyDescent="0.25">
      <c r="B537" s="550"/>
      <c r="C537" s="221"/>
      <c r="D537" s="551"/>
      <c r="E537" s="221"/>
      <c r="F537" s="551"/>
      <c r="G537" s="551"/>
      <c r="H537" s="551"/>
      <c r="I537" s="221"/>
      <c r="J537" s="551"/>
      <c r="K537" s="221"/>
      <c r="L537" s="551"/>
      <c r="M537" s="551"/>
      <c r="N537" s="551"/>
      <c r="O537" s="221"/>
      <c r="P537" s="551"/>
      <c r="Q537" s="221"/>
      <c r="R537" s="551"/>
      <c r="S537" s="552"/>
    </row>
    <row r="538" spans="2:19" x14ac:dyDescent="0.25">
      <c r="B538" s="550"/>
      <c r="C538" s="221"/>
      <c r="D538" s="551"/>
      <c r="E538" s="221"/>
      <c r="F538" s="551"/>
      <c r="G538" s="551"/>
      <c r="H538" s="551"/>
      <c r="I538" s="221"/>
      <c r="J538" s="551"/>
      <c r="K538" s="221"/>
      <c r="L538" s="551"/>
      <c r="M538" s="551"/>
      <c r="N538" s="551"/>
      <c r="O538" s="221"/>
      <c r="P538" s="551"/>
      <c r="Q538" s="221"/>
      <c r="R538" s="551"/>
      <c r="S538" s="552"/>
    </row>
    <row r="539" spans="2:19" x14ac:dyDescent="0.25">
      <c r="B539" s="550"/>
      <c r="C539" s="221"/>
      <c r="D539" s="551"/>
      <c r="E539" s="221"/>
      <c r="F539" s="551"/>
      <c r="G539" s="551"/>
      <c r="H539" s="551"/>
      <c r="I539" s="221"/>
      <c r="J539" s="551"/>
      <c r="K539" s="221"/>
      <c r="L539" s="551"/>
      <c r="M539" s="551"/>
      <c r="N539" s="551"/>
      <c r="O539" s="221"/>
      <c r="P539" s="551"/>
      <c r="Q539" s="221"/>
      <c r="R539" s="551"/>
      <c r="S539" s="552"/>
    </row>
    <row r="540" spans="2:19" x14ac:dyDescent="0.25">
      <c r="B540" s="550"/>
      <c r="C540" s="221"/>
      <c r="D540" s="551"/>
      <c r="E540" s="221"/>
      <c r="F540" s="551"/>
      <c r="G540" s="551"/>
      <c r="H540" s="551"/>
      <c r="I540" s="221"/>
      <c r="J540" s="551"/>
      <c r="K540" s="221"/>
      <c r="L540" s="551"/>
      <c r="M540" s="551"/>
      <c r="N540" s="551"/>
      <c r="O540" s="221"/>
      <c r="P540" s="551"/>
      <c r="Q540" s="221"/>
      <c r="R540" s="551"/>
      <c r="S540" s="552"/>
    </row>
    <row r="541" spans="2:19" x14ac:dyDescent="0.25">
      <c r="B541" s="550"/>
      <c r="C541" s="221"/>
      <c r="D541" s="551"/>
      <c r="E541" s="221"/>
      <c r="F541" s="551"/>
      <c r="G541" s="551"/>
      <c r="H541" s="551"/>
      <c r="I541" s="221"/>
      <c r="J541" s="551"/>
      <c r="K541" s="221"/>
      <c r="L541" s="551"/>
      <c r="M541" s="551"/>
      <c r="N541" s="551"/>
      <c r="O541" s="221"/>
      <c r="P541" s="551"/>
      <c r="Q541" s="221"/>
      <c r="R541" s="551"/>
      <c r="S541" s="552"/>
    </row>
    <row r="542" spans="2:19" x14ac:dyDescent="0.25">
      <c r="B542" s="550"/>
      <c r="C542" s="221"/>
      <c r="D542" s="551"/>
      <c r="E542" s="221"/>
      <c r="F542" s="551"/>
      <c r="G542" s="551"/>
      <c r="H542" s="551"/>
      <c r="I542" s="221"/>
      <c r="J542" s="551"/>
      <c r="K542" s="221"/>
      <c r="L542" s="551"/>
      <c r="M542" s="551"/>
      <c r="N542" s="551"/>
      <c r="O542" s="221"/>
      <c r="P542" s="551"/>
      <c r="Q542" s="221"/>
      <c r="R542" s="551"/>
      <c r="S542" s="552"/>
    </row>
    <row r="543" spans="2:19" x14ac:dyDescent="0.25">
      <c r="B543" s="550"/>
      <c r="C543" s="221"/>
      <c r="D543" s="551"/>
      <c r="E543" s="221"/>
      <c r="F543" s="551"/>
      <c r="G543" s="551"/>
      <c r="H543" s="551"/>
      <c r="I543" s="221"/>
      <c r="J543" s="551"/>
      <c r="K543" s="221"/>
      <c r="L543" s="551"/>
      <c r="M543" s="551"/>
      <c r="N543" s="551"/>
      <c r="O543" s="221"/>
      <c r="P543" s="551"/>
      <c r="Q543" s="221"/>
      <c r="R543" s="551"/>
      <c r="S543" s="552"/>
    </row>
    <row r="544" spans="2:19" x14ac:dyDescent="0.25">
      <c r="B544" s="550"/>
      <c r="C544" s="221"/>
      <c r="D544" s="551"/>
      <c r="E544" s="221"/>
      <c r="F544" s="551"/>
      <c r="G544" s="551"/>
      <c r="H544" s="551"/>
      <c r="I544" s="221"/>
      <c r="J544" s="551"/>
      <c r="K544" s="221"/>
      <c r="L544" s="551"/>
      <c r="M544" s="551"/>
      <c r="N544" s="551"/>
      <c r="O544" s="221"/>
      <c r="P544" s="551"/>
      <c r="Q544" s="221"/>
      <c r="R544" s="551"/>
      <c r="S544" s="552"/>
    </row>
    <row r="545" spans="2:19" x14ac:dyDescent="0.25">
      <c r="B545" s="550"/>
      <c r="C545" s="221"/>
      <c r="D545" s="551"/>
      <c r="E545" s="221"/>
      <c r="F545" s="551"/>
      <c r="G545" s="551"/>
      <c r="H545" s="551"/>
      <c r="I545" s="221"/>
      <c r="J545" s="551"/>
      <c r="K545" s="221"/>
      <c r="L545" s="551"/>
      <c r="M545" s="551"/>
      <c r="N545" s="551"/>
      <c r="O545" s="221"/>
      <c r="P545" s="551"/>
      <c r="Q545" s="221"/>
      <c r="R545" s="551"/>
      <c r="S545" s="552"/>
    </row>
    <row r="546" spans="2:19" x14ac:dyDescent="0.25">
      <c r="B546" s="550"/>
      <c r="C546" s="221"/>
      <c r="D546" s="551"/>
      <c r="E546" s="221"/>
      <c r="F546" s="551"/>
      <c r="G546" s="551"/>
      <c r="H546" s="551"/>
      <c r="I546" s="221"/>
      <c r="J546" s="551"/>
      <c r="K546" s="221"/>
      <c r="L546" s="551"/>
      <c r="M546" s="551"/>
      <c r="N546" s="551"/>
      <c r="O546" s="221"/>
      <c r="P546" s="551"/>
      <c r="Q546" s="221"/>
      <c r="R546" s="551"/>
      <c r="S546" s="552"/>
    </row>
    <row r="547" spans="2:19" x14ac:dyDescent="0.25">
      <c r="B547" s="550"/>
      <c r="C547" s="221"/>
      <c r="D547" s="551"/>
      <c r="E547" s="221"/>
      <c r="F547" s="551"/>
      <c r="G547" s="551"/>
      <c r="H547" s="551"/>
      <c r="I547" s="221"/>
      <c r="J547" s="551"/>
      <c r="K547" s="221"/>
      <c r="L547" s="551"/>
      <c r="M547" s="551"/>
      <c r="N547" s="551"/>
      <c r="O547" s="221"/>
      <c r="P547" s="551"/>
      <c r="Q547" s="221"/>
      <c r="R547" s="551"/>
      <c r="S547" s="552"/>
    </row>
    <row r="548" spans="2:19" x14ac:dyDescent="0.25">
      <c r="B548" s="550"/>
      <c r="C548" s="221"/>
      <c r="D548" s="551"/>
      <c r="E548" s="221"/>
      <c r="F548" s="551"/>
      <c r="G548" s="551"/>
      <c r="H548" s="551"/>
      <c r="I548" s="221"/>
      <c r="J548" s="551"/>
      <c r="K548" s="221"/>
      <c r="L548" s="551"/>
      <c r="M548" s="551"/>
      <c r="N548" s="551"/>
      <c r="O548" s="221"/>
      <c r="P548" s="551"/>
      <c r="Q548" s="221"/>
      <c r="R548" s="551"/>
      <c r="S548" s="552"/>
    </row>
    <row r="549" spans="2:19" x14ac:dyDescent="0.25">
      <c r="B549" s="550"/>
      <c r="C549" s="221"/>
      <c r="D549" s="551"/>
      <c r="E549" s="221"/>
      <c r="F549" s="551"/>
      <c r="G549" s="551"/>
      <c r="H549" s="551"/>
      <c r="I549" s="221"/>
      <c r="J549" s="551"/>
      <c r="K549" s="221"/>
      <c r="L549" s="551"/>
      <c r="M549" s="551"/>
      <c r="N549" s="551"/>
      <c r="O549" s="221"/>
      <c r="P549" s="551"/>
      <c r="Q549" s="221"/>
      <c r="R549" s="551"/>
      <c r="S549" s="552"/>
    </row>
    <row r="550" spans="2:19" x14ac:dyDescent="0.25">
      <c r="B550" s="550"/>
      <c r="C550" s="221"/>
      <c r="D550" s="551"/>
      <c r="E550" s="221"/>
      <c r="F550" s="551"/>
      <c r="G550" s="551"/>
      <c r="H550" s="551"/>
      <c r="I550" s="221"/>
      <c r="J550" s="551"/>
      <c r="K550" s="221"/>
      <c r="L550" s="551"/>
      <c r="M550" s="551"/>
      <c r="N550" s="551"/>
      <c r="O550" s="221"/>
      <c r="P550" s="551"/>
      <c r="Q550" s="221"/>
      <c r="R550" s="551"/>
      <c r="S550" s="552"/>
    </row>
    <row r="551" spans="2:19" x14ac:dyDescent="0.25">
      <c r="B551" s="550"/>
      <c r="C551" s="221"/>
      <c r="D551" s="551"/>
      <c r="E551" s="221"/>
      <c r="F551" s="551"/>
      <c r="G551" s="551"/>
      <c r="H551" s="551"/>
      <c r="I551" s="221"/>
      <c r="J551" s="551"/>
      <c r="K551" s="221"/>
      <c r="L551" s="551"/>
      <c r="M551" s="551"/>
      <c r="N551" s="551"/>
      <c r="O551" s="221"/>
      <c r="P551" s="551"/>
      <c r="Q551" s="221"/>
      <c r="R551" s="551"/>
      <c r="S551" s="552"/>
    </row>
    <row r="552" spans="2:19" x14ac:dyDescent="0.25">
      <c r="B552" s="550"/>
      <c r="C552" s="221"/>
      <c r="D552" s="551"/>
      <c r="E552" s="221"/>
      <c r="F552" s="551"/>
      <c r="G552" s="551"/>
      <c r="H552" s="551"/>
      <c r="I552" s="221"/>
      <c r="J552" s="551"/>
      <c r="K552" s="221"/>
      <c r="L552" s="551"/>
      <c r="M552" s="551"/>
      <c r="N552" s="551"/>
      <c r="O552" s="221"/>
      <c r="P552" s="551"/>
      <c r="Q552" s="221"/>
      <c r="R552" s="551"/>
      <c r="S552" s="552"/>
    </row>
    <row r="553" spans="2:19" x14ac:dyDescent="0.25">
      <c r="B553" s="550"/>
      <c r="C553" s="221"/>
      <c r="D553" s="551"/>
      <c r="E553" s="221"/>
      <c r="F553" s="551"/>
      <c r="G553" s="551"/>
      <c r="H553" s="551"/>
      <c r="I553" s="221"/>
      <c r="J553" s="551"/>
      <c r="K553" s="221"/>
      <c r="L553" s="551"/>
      <c r="M553" s="551"/>
      <c r="N553" s="551"/>
      <c r="O553" s="221"/>
      <c r="P553" s="551"/>
      <c r="Q553" s="221"/>
      <c r="R553" s="551"/>
      <c r="S553" s="552"/>
    </row>
    <row r="554" spans="2:19" x14ac:dyDescent="0.25">
      <c r="B554" s="550"/>
      <c r="C554" s="221"/>
      <c r="D554" s="551"/>
      <c r="E554" s="221"/>
      <c r="F554" s="551"/>
      <c r="G554" s="551"/>
      <c r="H554" s="551"/>
      <c r="I554" s="221"/>
      <c r="J554" s="551"/>
      <c r="K554" s="221"/>
      <c r="L554" s="551"/>
      <c r="M554" s="551"/>
      <c r="N554" s="551"/>
      <c r="O554" s="221"/>
      <c r="P554" s="551"/>
      <c r="Q554" s="221"/>
      <c r="R554" s="551"/>
      <c r="S554" s="552"/>
    </row>
    <row r="555" spans="2:19" x14ac:dyDescent="0.25">
      <c r="B555" s="550"/>
      <c r="C555" s="221"/>
      <c r="D555" s="551"/>
      <c r="E555" s="221"/>
      <c r="F555" s="551"/>
      <c r="G555" s="551"/>
      <c r="H555" s="551"/>
      <c r="I555" s="221"/>
      <c r="J555" s="551"/>
      <c r="K555" s="221"/>
      <c r="L555" s="551"/>
      <c r="M555" s="551"/>
      <c r="N555" s="551"/>
      <c r="O555" s="221"/>
      <c r="P555" s="551"/>
      <c r="Q555" s="221"/>
      <c r="R555" s="551"/>
      <c r="S555" s="552"/>
    </row>
    <row r="556" spans="2:19" x14ac:dyDescent="0.25">
      <c r="B556" s="550"/>
      <c r="C556" s="221"/>
      <c r="D556" s="551"/>
      <c r="E556" s="221"/>
      <c r="F556" s="551"/>
      <c r="G556" s="551"/>
      <c r="H556" s="551"/>
      <c r="I556" s="221"/>
      <c r="J556" s="551"/>
      <c r="K556" s="221"/>
      <c r="L556" s="551"/>
      <c r="M556" s="551"/>
      <c r="N556" s="551"/>
      <c r="O556" s="221"/>
      <c r="P556" s="551"/>
      <c r="Q556" s="221"/>
      <c r="R556" s="551"/>
      <c r="S556" s="552"/>
    </row>
    <row r="557" spans="2:19" x14ac:dyDescent="0.25">
      <c r="B557" s="550"/>
      <c r="C557" s="221"/>
      <c r="D557" s="551"/>
      <c r="E557" s="221"/>
      <c r="F557" s="551"/>
      <c r="G557" s="551"/>
      <c r="H557" s="551"/>
      <c r="I557" s="221"/>
      <c r="J557" s="551"/>
      <c r="K557" s="221"/>
      <c r="L557" s="551"/>
      <c r="M557" s="551"/>
      <c r="N557" s="551"/>
      <c r="O557" s="221"/>
      <c r="P557" s="551"/>
      <c r="Q557" s="221"/>
      <c r="R557" s="551"/>
      <c r="S557" s="552"/>
    </row>
    <row r="558" spans="2:19" x14ac:dyDescent="0.25">
      <c r="B558" s="550"/>
      <c r="C558" s="221"/>
      <c r="D558" s="551"/>
      <c r="E558" s="221"/>
      <c r="F558" s="551"/>
      <c r="G558" s="551"/>
      <c r="H558" s="551"/>
      <c r="I558" s="221"/>
      <c r="J558" s="551"/>
      <c r="K558" s="221"/>
      <c r="L558" s="551"/>
      <c r="M558" s="551"/>
      <c r="N558" s="551"/>
      <c r="O558" s="221"/>
      <c r="P558" s="551"/>
      <c r="Q558" s="221"/>
      <c r="R558" s="551"/>
      <c r="S558" s="552"/>
    </row>
    <row r="559" spans="2:19" x14ac:dyDescent="0.25">
      <c r="B559" s="550"/>
      <c r="C559" s="221"/>
      <c r="D559" s="551"/>
      <c r="E559" s="221"/>
      <c r="F559" s="551"/>
      <c r="G559" s="551"/>
      <c r="H559" s="551"/>
      <c r="I559" s="221"/>
      <c r="J559" s="551"/>
      <c r="K559" s="221"/>
      <c r="L559" s="551"/>
      <c r="M559" s="551"/>
      <c r="N559" s="551"/>
      <c r="O559" s="221"/>
      <c r="P559" s="551"/>
      <c r="Q559" s="221"/>
      <c r="R559" s="551"/>
      <c r="S559" s="552"/>
    </row>
    <row r="560" spans="2:19" x14ac:dyDescent="0.25">
      <c r="B560" s="550"/>
      <c r="C560" s="221"/>
      <c r="D560" s="551"/>
      <c r="E560" s="221"/>
      <c r="F560" s="551"/>
      <c r="G560" s="551"/>
      <c r="H560" s="551"/>
      <c r="I560" s="221"/>
      <c r="J560" s="551"/>
      <c r="K560" s="221"/>
      <c r="L560" s="551"/>
      <c r="M560" s="551"/>
      <c r="N560" s="551"/>
      <c r="O560" s="221"/>
      <c r="P560" s="551"/>
      <c r="Q560" s="221"/>
      <c r="R560" s="551"/>
      <c r="S560" s="552"/>
    </row>
    <row r="561" spans="2:19" x14ac:dyDescent="0.25">
      <c r="B561" s="550"/>
      <c r="C561" s="221"/>
      <c r="D561" s="551"/>
      <c r="E561" s="221"/>
      <c r="F561" s="551"/>
      <c r="G561" s="551"/>
      <c r="H561" s="551"/>
      <c r="I561" s="221"/>
      <c r="J561" s="551"/>
      <c r="K561" s="221"/>
      <c r="L561" s="551"/>
      <c r="M561" s="551"/>
      <c r="N561" s="551"/>
      <c r="O561" s="221"/>
      <c r="P561" s="551"/>
      <c r="Q561" s="221"/>
      <c r="R561" s="551"/>
      <c r="S561" s="552"/>
    </row>
    <row r="562" spans="2:19" x14ac:dyDescent="0.25">
      <c r="B562" s="550"/>
      <c r="C562" s="221"/>
      <c r="D562" s="551"/>
      <c r="E562" s="221"/>
      <c r="F562" s="551"/>
      <c r="G562" s="551"/>
      <c r="H562" s="551"/>
      <c r="I562" s="221"/>
      <c r="J562" s="551"/>
      <c r="K562" s="221"/>
      <c r="L562" s="551"/>
      <c r="M562" s="551"/>
      <c r="N562" s="551"/>
      <c r="O562" s="221"/>
      <c r="P562" s="551"/>
      <c r="Q562" s="221"/>
      <c r="R562" s="551"/>
      <c r="S562" s="552"/>
    </row>
    <row r="563" spans="2:19" x14ac:dyDescent="0.25">
      <c r="B563" s="550"/>
      <c r="C563" s="221"/>
      <c r="D563" s="551"/>
      <c r="E563" s="221"/>
      <c r="F563" s="551"/>
      <c r="G563" s="551"/>
      <c r="H563" s="551"/>
      <c r="I563" s="221"/>
      <c r="J563" s="551"/>
      <c r="K563" s="221"/>
      <c r="L563" s="551"/>
      <c r="M563" s="551"/>
      <c r="N563" s="551"/>
      <c r="O563" s="221"/>
      <c r="P563" s="551"/>
      <c r="Q563" s="221"/>
      <c r="R563" s="551"/>
      <c r="S563" s="552"/>
    </row>
    <row r="564" spans="2:19" x14ac:dyDescent="0.25">
      <c r="B564" s="550"/>
      <c r="C564" s="221"/>
      <c r="D564" s="551"/>
      <c r="E564" s="221"/>
      <c r="F564" s="551"/>
      <c r="G564" s="551"/>
      <c r="H564" s="551"/>
      <c r="I564" s="221"/>
      <c r="J564" s="551"/>
      <c r="K564" s="221"/>
      <c r="L564" s="551"/>
      <c r="M564" s="551"/>
      <c r="N564" s="551"/>
      <c r="O564" s="221"/>
      <c r="P564" s="551"/>
      <c r="Q564" s="221"/>
      <c r="R564" s="551"/>
      <c r="S564" s="552"/>
    </row>
    <row r="565" spans="2:19" x14ac:dyDescent="0.25">
      <c r="B565" s="550"/>
      <c r="C565" s="221"/>
      <c r="D565" s="551"/>
      <c r="E565" s="221"/>
      <c r="F565" s="551"/>
      <c r="G565" s="551"/>
      <c r="H565" s="551"/>
      <c r="I565" s="221"/>
      <c r="J565" s="551"/>
      <c r="K565" s="221"/>
      <c r="L565" s="551"/>
      <c r="M565" s="551"/>
      <c r="N565" s="551"/>
      <c r="O565" s="221"/>
      <c r="P565" s="551"/>
      <c r="Q565" s="221"/>
      <c r="R565" s="551"/>
      <c r="S565" s="552"/>
    </row>
    <row r="566" spans="2:19" x14ac:dyDescent="0.25">
      <c r="B566" s="550"/>
      <c r="C566" s="221"/>
      <c r="D566" s="551"/>
      <c r="E566" s="221"/>
      <c r="F566" s="551"/>
      <c r="G566" s="551"/>
      <c r="H566" s="551"/>
      <c r="I566" s="221"/>
      <c r="J566" s="551"/>
      <c r="K566" s="221"/>
      <c r="L566" s="551"/>
      <c r="M566" s="551"/>
      <c r="N566" s="551"/>
      <c r="O566" s="221"/>
      <c r="P566" s="551"/>
      <c r="Q566" s="221"/>
      <c r="R566" s="551"/>
      <c r="S566" s="552"/>
    </row>
    <row r="567" spans="2:19" x14ac:dyDescent="0.25">
      <c r="B567" s="550"/>
      <c r="C567" s="221"/>
      <c r="D567" s="551"/>
      <c r="E567" s="221"/>
      <c r="F567" s="551"/>
      <c r="G567" s="551"/>
      <c r="H567" s="551"/>
      <c r="I567" s="221"/>
      <c r="J567" s="551"/>
      <c r="K567" s="221"/>
      <c r="L567" s="551"/>
      <c r="M567" s="551"/>
      <c r="N567" s="551"/>
      <c r="O567" s="221"/>
      <c r="P567" s="551"/>
      <c r="Q567" s="221"/>
      <c r="R567" s="551"/>
      <c r="S567" s="552"/>
    </row>
    <row r="568" spans="2:19" x14ac:dyDescent="0.25">
      <c r="B568" s="550"/>
      <c r="C568" s="221"/>
      <c r="D568" s="551"/>
      <c r="E568" s="221"/>
      <c r="F568" s="551"/>
      <c r="G568" s="551"/>
      <c r="H568" s="551"/>
      <c r="I568" s="221"/>
      <c r="J568" s="551"/>
      <c r="K568" s="221"/>
      <c r="L568" s="551"/>
      <c r="M568" s="551"/>
      <c r="N568" s="551"/>
      <c r="O568" s="221"/>
      <c r="P568" s="551"/>
      <c r="Q568" s="221"/>
      <c r="R568" s="551"/>
      <c r="S568" s="552"/>
    </row>
    <row r="569" spans="2:19" x14ac:dyDescent="0.25">
      <c r="B569" s="550"/>
      <c r="C569" s="221"/>
      <c r="D569" s="551"/>
      <c r="E569" s="221"/>
      <c r="F569" s="551"/>
      <c r="G569" s="551"/>
      <c r="H569" s="551"/>
      <c r="I569" s="221"/>
      <c r="J569" s="551"/>
      <c r="K569" s="221"/>
      <c r="L569" s="551"/>
      <c r="M569" s="551"/>
      <c r="N569" s="551"/>
      <c r="O569" s="221"/>
      <c r="P569" s="551"/>
      <c r="Q569" s="221"/>
      <c r="R569" s="551"/>
      <c r="S569" s="552"/>
    </row>
    <row r="570" spans="2:19" x14ac:dyDescent="0.25">
      <c r="B570" s="550"/>
      <c r="C570" s="221"/>
      <c r="D570" s="551"/>
      <c r="E570" s="221"/>
      <c r="F570" s="551"/>
      <c r="G570" s="551"/>
      <c r="H570" s="551"/>
      <c r="I570" s="221"/>
      <c r="J570" s="551"/>
      <c r="K570" s="221"/>
      <c r="L570" s="551"/>
      <c r="M570" s="551"/>
      <c r="N570" s="551"/>
      <c r="O570" s="221"/>
      <c r="P570" s="551"/>
      <c r="Q570" s="221"/>
      <c r="R570" s="551"/>
      <c r="S570" s="552"/>
    </row>
    <row r="571" spans="2:19" x14ac:dyDescent="0.25">
      <c r="B571" s="550"/>
      <c r="C571" s="221"/>
      <c r="D571" s="551"/>
      <c r="E571" s="221"/>
      <c r="F571" s="551"/>
      <c r="G571" s="551"/>
      <c r="H571" s="551"/>
      <c r="I571" s="221"/>
      <c r="J571" s="551"/>
      <c r="K571" s="221"/>
      <c r="L571" s="551"/>
      <c r="M571" s="551"/>
      <c r="N571" s="551"/>
      <c r="O571" s="221"/>
      <c r="P571" s="551"/>
      <c r="Q571" s="221"/>
      <c r="R571" s="551"/>
      <c r="S571" s="552"/>
    </row>
    <row r="572" spans="2:19" x14ac:dyDescent="0.25">
      <c r="B572" s="550"/>
      <c r="C572" s="221"/>
      <c r="D572" s="551"/>
      <c r="E572" s="221"/>
      <c r="F572" s="551"/>
      <c r="G572" s="551"/>
      <c r="H572" s="551"/>
      <c r="I572" s="221"/>
      <c r="J572" s="551"/>
      <c r="K572" s="221"/>
      <c r="L572" s="551"/>
      <c r="M572" s="551"/>
      <c r="N572" s="551"/>
      <c r="O572" s="221"/>
      <c r="P572" s="551"/>
      <c r="Q572" s="221"/>
      <c r="R572" s="551"/>
      <c r="S572" s="552"/>
    </row>
    <row r="573" spans="2:19" x14ac:dyDescent="0.25">
      <c r="B573" s="550"/>
      <c r="C573" s="221"/>
      <c r="D573" s="551"/>
      <c r="E573" s="221"/>
      <c r="F573" s="551"/>
      <c r="G573" s="551"/>
      <c r="H573" s="551"/>
      <c r="I573" s="221"/>
      <c r="J573" s="551"/>
      <c r="K573" s="221"/>
      <c r="L573" s="551"/>
      <c r="M573" s="551"/>
      <c r="N573" s="551"/>
      <c r="O573" s="221"/>
      <c r="P573" s="551"/>
      <c r="Q573" s="221"/>
      <c r="R573" s="551"/>
      <c r="S573" s="552"/>
    </row>
    <row r="574" spans="2:19" x14ac:dyDescent="0.25">
      <c r="B574" s="550"/>
      <c r="C574" s="221"/>
      <c r="D574" s="551"/>
      <c r="E574" s="221"/>
      <c r="F574" s="551"/>
      <c r="G574" s="551"/>
      <c r="H574" s="551"/>
      <c r="I574" s="221"/>
      <c r="J574" s="551"/>
      <c r="K574" s="221"/>
      <c r="L574" s="551"/>
      <c r="M574" s="551"/>
      <c r="N574" s="551"/>
      <c r="O574" s="221"/>
      <c r="P574" s="551"/>
      <c r="Q574" s="221"/>
      <c r="R574" s="551"/>
      <c r="S574" s="552"/>
    </row>
    <row r="575" spans="2:19" x14ac:dyDescent="0.25">
      <c r="B575" s="550"/>
      <c r="C575" s="221"/>
      <c r="D575" s="551"/>
      <c r="E575" s="221"/>
      <c r="F575" s="551"/>
      <c r="G575" s="551"/>
      <c r="H575" s="551"/>
      <c r="I575" s="221"/>
      <c r="J575" s="551"/>
      <c r="K575" s="221"/>
      <c r="L575" s="551"/>
      <c r="M575" s="551"/>
      <c r="N575" s="551"/>
      <c r="O575" s="221"/>
      <c r="P575" s="551"/>
      <c r="Q575" s="221"/>
      <c r="R575" s="551"/>
      <c r="S575" s="552"/>
    </row>
    <row r="576" spans="2:19" x14ac:dyDescent="0.25">
      <c r="B576" s="550"/>
      <c r="C576" s="221"/>
      <c r="D576" s="551"/>
      <c r="E576" s="221"/>
      <c r="F576" s="551"/>
      <c r="G576" s="551"/>
      <c r="H576" s="551"/>
      <c r="I576" s="221"/>
      <c r="J576" s="551"/>
      <c r="K576" s="221"/>
      <c r="L576" s="551"/>
      <c r="M576" s="551"/>
      <c r="N576" s="551"/>
      <c r="O576" s="221"/>
      <c r="P576" s="551"/>
      <c r="Q576" s="221"/>
      <c r="R576" s="551"/>
      <c r="S576" s="552"/>
    </row>
    <row r="577" spans="2:19" x14ac:dyDescent="0.25">
      <c r="B577" s="550"/>
      <c r="C577" s="221"/>
      <c r="D577" s="551"/>
      <c r="E577" s="221"/>
      <c r="F577" s="551"/>
      <c r="G577" s="551"/>
      <c r="H577" s="551"/>
      <c r="I577" s="221"/>
      <c r="J577" s="551"/>
      <c r="K577" s="221"/>
      <c r="L577" s="551"/>
      <c r="M577" s="551"/>
      <c r="N577" s="551"/>
      <c r="O577" s="221"/>
      <c r="P577" s="551"/>
      <c r="Q577" s="221"/>
      <c r="R577" s="551"/>
      <c r="S577" s="552"/>
    </row>
    <row r="578" spans="2:19" x14ac:dyDescent="0.25">
      <c r="B578" s="550"/>
      <c r="C578" s="221"/>
      <c r="D578" s="551"/>
      <c r="E578" s="221"/>
      <c r="F578" s="551"/>
      <c r="G578" s="551"/>
      <c r="H578" s="551"/>
      <c r="I578" s="221"/>
      <c r="J578" s="551"/>
      <c r="K578" s="221"/>
      <c r="L578" s="551"/>
      <c r="M578" s="551"/>
      <c r="N578" s="551"/>
      <c r="O578" s="221"/>
      <c r="P578" s="551"/>
      <c r="Q578" s="221"/>
      <c r="R578" s="551"/>
      <c r="S578" s="552"/>
    </row>
    <row r="579" spans="2:19" x14ac:dyDescent="0.25">
      <c r="B579" s="550"/>
      <c r="C579" s="221"/>
      <c r="D579" s="551"/>
      <c r="E579" s="221"/>
      <c r="F579" s="551"/>
      <c r="G579" s="551"/>
      <c r="H579" s="551"/>
      <c r="I579" s="221"/>
      <c r="J579" s="551"/>
      <c r="K579" s="221"/>
      <c r="L579" s="551"/>
      <c r="M579" s="551"/>
      <c r="N579" s="551"/>
      <c r="O579" s="221"/>
      <c r="P579" s="551"/>
      <c r="Q579" s="221"/>
      <c r="R579" s="551"/>
      <c r="S579" s="552"/>
    </row>
    <row r="580" spans="2:19" x14ac:dyDescent="0.25">
      <c r="B580" s="550"/>
      <c r="C580" s="221"/>
      <c r="D580" s="551"/>
      <c r="E580" s="221"/>
      <c r="F580" s="551"/>
      <c r="G580" s="551"/>
      <c r="H580" s="551"/>
      <c r="I580" s="221"/>
      <c r="J580" s="551"/>
      <c r="K580" s="221"/>
      <c r="L580" s="551"/>
      <c r="M580" s="551"/>
      <c r="N580" s="551"/>
      <c r="O580" s="221"/>
      <c r="P580" s="551"/>
      <c r="Q580" s="221"/>
      <c r="R580" s="551"/>
      <c r="S580" s="552"/>
    </row>
    <row r="581" spans="2:19" x14ac:dyDescent="0.25">
      <c r="B581" s="550"/>
      <c r="C581" s="221"/>
      <c r="D581" s="551"/>
      <c r="E581" s="221"/>
      <c r="F581" s="551"/>
      <c r="G581" s="551"/>
      <c r="H581" s="551"/>
      <c r="I581" s="221"/>
      <c r="J581" s="551"/>
      <c r="K581" s="221"/>
      <c r="L581" s="551"/>
      <c r="M581" s="551"/>
      <c r="N581" s="551"/>
      <c r="O581" s="221"/>
      <c r="P581" s="551"/>
      <c r="Q581" s="221"/>
      <c r="R581" s="551"/>
      <c r="S581" s="552"/>
    </row>
    <row r="582" spans="2:19" x14ac:dyDescent="0.25">
      <c r="B582" s="550"/>
      <c r="C582" s="221"/>
      <c r="D582" s="551"/>
      <c r="E582" s="221"/>
      <c r="F582" s="551"/>
      <c r="G582" s="551"/>
      <c r="H582" s="551"/>
      <c r="I582" s="221"/>
      <c r="J582" s="551"/>
      <c r="K582" s="221"/>
      <c r="L582" s="551"/>
      <c r="M582" s="551"/>
      <c r="N582" s="551"/>
      <c r="O582" s="221"/>
      <c r="P582" s="551"/>
      <c r="Q582" s="221"/>
      <c r="R582" s="551"/>
      <c r="S582" s="552"/>
    </row>
    <row r="583" spans="2:19" x14ac:dyDescent="0.25">
      <c r="B583" s="550"/>
      <c r="C583" s="221"/>
      <c r="D583" s="551"/>
      <c r="E583" s="221"/>
      <c r="F583" s="551"/>
      <c r="G583" s="551"/>
      <c r="H583" s="551"/>
      <c r="I583" s="221"/>
      <c r="J583" s="551"/>
      <c r="K583" s="221"/>
      <c r="L583" s="551"/>
      <c r="M583" s="551"/>
      <c r="N583" s="551"/>
      <c r="O583" s="221"/>
      <c r="P583" s="551"/>
      <c r="Q583" s="221"/>
      <c r="R583" s="551"/>
      <c r="S583" s="552"/>
    </row>
    <row r="584" spans="2:19" x14ac:dyDescent="0.25">
      <c r="B584" s="550"/>
      <c r="C584" s="221"/>
      <c r="D584" s="551"/>
      <c r="E584" s="221"/>
      <c r="F584" s="551"/>
      <c r="G584" s="551"/>
      <c r="H584" s="551"/>
      <c r="I584" s="221"/>
      <c r="J584" s="551"/>
      <c r="K584" s="221"/>
      <c r="L584" s="551"/>
      <c r="M584" s="551"/>
      <c r="N584" s="551"/>
      <c r="O584" s="221"/>
      <c r="P584" s="551"/>
      <c r="Q584" s="221"/>
      <c r="R584" s="551"/>
      <c r="S584" s="552"/>
    </row>
    <row r="585" spans="2:19" x14ac:dyDescent="0.25">
      <c r="B585" s="550"/>
      <c r="C585" s="221"/>
      <c r="D585" s="551"/>
      <c r="E585" s="221"/>
      <c r="F585" s="551"/>
      <c r="G585" s="551"/>
      <c r="H585" s="551"/>
      <c r="I585" s="221"/>
      <c r="J585" s="551"/>
      <c r="K585" s="221"/>
      <c r="L585" s="551"/>
      <c r="M585" s="551"/>
      <c r="N585" s="551"/>
      <c r="O585" s="221"/>
      <c r="P585" s="551"/>
      <c r="Q585" s="221"/>
      <c r="R585" s="551"/>
      <c r="S585" s="552"/>
    </row>
    <row r="586" spans="2:19" x14ac:dyDescent="0.25">
      <c r="B586" s="550"/>
      <c r="C586" s="221"/>
      <c r="D586" s="551"/>
      <c r="E586" s="221"/>
      <c r="F586" s="551"/>
      <c r="G586" s="551"/>
      <c r="H586" s="551"/>
      <c r="I586" s="221"/>
      <c r="J586" s="551"/>
      <c r="K586" s="221"/>
      <c r="L586" s="551"/>
      <c r="M586" s="551"/>
      <c r="N586" s="551"/>
      <c r="O586" s="221"/>
      <c r="P586" s="551"/>
      <c r="Q586" s="221"/>
      <c r="R586" s="551"/>
      <c r="S586" s="552"/>
    </row>
    <row r="587" spans="2:19" x14ac:dyDescent="0.25">
      <c r="B587" s="550"/>
      <c r="C587" s="221"/>
      <c r="D587" s="551"/>
      <c r="E587" s="221"/>
      <c r="F587" s="551"/>
      <c r="G587" s="551"/>
      <c r="H587" s="551"/>
      <c r="I587" s="221"/>
      <c r="J587" s="551"/>
      <c r="K587" s="221"/>
      <c r="L587" s="551"/>
      <c r="M587" s="551"/>
      <c r="N587" s="551"/>
      <c r="O587" s="221"/>
      <c r="P587" s="551"/>
      <c r="Q587" s="221"/>
      <c r="R587" s="551"/>
      <c r="S587" s="552"/>
    </row>
    <row r="588" spans="2:19" x14ac:dyDescent="0.25">
      <c r="B588" s="550"/>
      <c r="C588" s="221"/>
      <c r="D588" s="551"/>
      <c r="E588" s="221"/>
      <c r="F588" s="551"/>
      <c r="G588" s="551"/>
      <c r="H588" s="551"/>
      <c r="I588" s="221"/>
      <c r="J588" s="551"/>
      <c r="K588" s="221"/>
      <c r="L588" s="551"/>
      <c r="M588" s="551"/>
      <c r="N588" s="551"/>
      <c r="O588" s="221"/>
      <c r="P588" s="551"/>
      <c r="Q588" s="221"/>
      <c r="R588" s="551"/>
      <c r="S588" s="552"/>
    </row>
    <row r="589" spans="2:19" x14ac:dyDescent="0.25">
      <c r="B589" s="550"/>
      <c r="C589" s="221"/>
      <c r="D589" s="551"/>
      <c r="E589" s="221"/>
      <c r="F589" s="551"/>
      <c r="G589" s="551"/>
      <c r="H589" s="551"/>
      <c r="I589" s="221"/>
      <c r="J589" s="551"/>
      <c r="K589" s="221"/>
      <c r="L589" s="551"/>
      <c r="M589" s="551"/>
      <c r="N589" s="551"/>
      <c r="O589" s="221"/>
      <c r="P589" s="551"/>
      <c r="Q589" s="221"/>
      <c r="R589" s="551"/>
      <c r="S589" s="552"/>
    </row>
    <row r="590" spans="2:19" x14ac:dyDescent="0.25">
      <c r="B590" s="550"/>
      <c r="C590" s="221"/>
      <c r="D590" s="551"/>
      <c r="E590" s="221"/>
      <c r="F590" s="551"/>
      <c r="G590" s="551"/>
      <c r="H590" s="551"/>
      <c r="I590" s="221"/>
      <c r="J590" s="551"/>
      <c r="K590" s="221"/>
      <c r="L590" s="551"/>
      <c r="M590" s="551"/>
      <c r="N590" s="551"/>
      <c r="O590" s="221"/>
      <c r="P590" s="551"/>
      <c r="Q590" s="221"/>
      <c r="R590" s="551"/>
      <c r="S590" s="552"/>
    </row>
    <row r="591" spans="2:19" x14ac:dyDescent="0.25">
      <c r="B591" s="550"/>
      <c r="C591" s="221"/>
      <c r="D591" s="551"/>
      <c r="E591" s="221"/>
      <c r="F591" s="551"/>
      <c r="G591" s="551"/>
      <c r="H591" s="551"/>
      <c r="I591" s="221"/>
      <c r="J591" s="551"/>
      <c r="K591" s="221"/>
      <c r="L591" s="551"/>
      <c r="M591" s="551"/>
      <c r="N591" s="551"/>
      <c r="O591" s="221"/>
      <c r="P591" s="551"/>
      <c r="Q591" s="221"/>
      <c r="R591" s="551"/>
      <c r="S591" s="552"/>
    </row>
    <row r="592" spans="2:19" x14ac:dyDescent="0.25">
      <c r="B592" s="550"/>
      <c r="C592" s="221"/>
      <c r="D592" s="551"/>
      <c r="E592" s="221"/>
      <c r="F592" s="551"/>
      <c r="G592" s="551"/>
      <c r="H592" s="551"/>
      <c r="I592" s="221"/>
      <c r="J592" s="551"/>
      <c r="K592" s="221"/>
      <c r="L592" s="551"/>
      <c r="M592" s="551"/>
      <c r="N592" s="551"/>
      <c r="O592" s="221"/>
      <c r="P592" s="551"/>
      <c r="Q592" s="221"/>
      <c r="R592" s="551"/>
      <c r="S592" s="552"/>
    </row>
    <row r="593" spans="2:19" x14ac:dyDescent="0.25">
      <c r="B593" s="550"/>
      <c r="C593" s="221"/>
      <c r="D593" s="551"/>
      <c r="E593" s="221"/>
      <c r="F593" s="551"/>
      <c r="G593" s="551"/>
      <c r="H593" s="551"/>
      <c r="I593" s="221"/>
      <c r="J593" s="551"/>
      <c r="K593" s="221"/>
      <c r="L593" s="551"/>
      <c r="M593" s="551"/>
      <c r="N593" s="551"/>
      <c r="O593" s="221"/>
      <c r="P593" s="551"/>
      <c r="Q593" s="221"/>
      <c r="R593" s="551"/>
      <c r="S593" s="552"/>
    </row>
    <row r="594" spans="2:19" x14ac:dyDescent="0.25">
      <c r="B594" s="550"/>
      <c r="C594" s="221"/>
      <c r="D594" s="551"/>
      <c r="E594" s="221"/>
      <c r="F594" s="551"/>
      <c r="G594" s="551"/>
      <c r="H594" s="551"/>
      <c r="I594" s="221"/>
      <c r="J594" s="551"/>
      <c r="K594" s="221"/>
      <c r="L594" s="551"/>
      <c r="M594" s="551"/>
      <c r="N594" s="551"/>
      <c r="O594" s="221"/>
      <c r="P594" s="551"/>
      <c r="Q594" s="221"/>
      <c r="R594" s="551"/>
      <c r="S594" s="552"/>
    </row>
    <row r="595" spans="2:19" x14ac:dyDescent="0.25">
      <c r="B595" s="550"/>
      <c r="C595" s="221"/>
      <c r="D595" s="551"/>
      <c r="E595" s="221"/>
      <c r="F595" s="551"/>
      <c r="G595" s="551"/>
      <c r="H595" s="551"/>
      <c r="I595" s="221"/>
      <c r="J595" s="551"/>
      <c r="K595" s="221"/>
      <c r="L595" s="551"/>
      <c r="M595" s="551"/>
      <c r="N595" s="551"/>
      <c r="O595" s="221"/>
      <c r="P595" s="551"/>
      <c r="Q595" s="221"/>
      <c r="R595" s="551"/>
      <c r="S595" s="552"/>
    </row>
    <row r="596" spans="2:19" x14ac:dyDescent="0.25">
      <c r="B596" s="550"/>
      <c r="C596" s="221"/>
      <c r="D596" s="551"/>
      <c r="E596" s="221"/>
      <c r="F596" s="551"/>
      <c r="G596" s="551"/>
      <c r="H596" s="551"/>
      <c r="I596" s="221"/>
      <c r="J596" s="551"/>
      <c r="K596" s="221"/>
      <c r="L596" s="551"/>
      <c r="M596" s="551"/>
      <c r="N596" s="551"/>
      <c r="O596" s="221"/>
      <c r="P596" s="551"/>
      <c r="Q596" s="221"/>
      <c r="R596" s="551"/>
      <c r="S596" s="552"/>
    </row>
    <row r="597" spans="2:19" x14ac:dyDescent="0.25">
      <c r="B597" s="550"/>
      <c r="C597" s="221"/>
      <c r="D597" s="551"/>
      <c r="E597" s="221"/>
      <c r="F597" s="551"/>
      <c r="G597" s="551"/>
      <c r="H597" s="551"/>
      <c r="I597" s="221"/>
      <c r="J597" s="551"/>
      <c r="K597" s="221"/>
      <c r="L597" s="551"/>
      <c r="M597" s="551"/>
      <c r="N597" s="551"/>
      <c r="O597" s="221"/>
      <c r="P597" s="551"/>
      <c r="Q597" s="221"/>
      <c r="R597" s="551"/>
      <c r="S597" s="552"/>
    </row>
    <row r="598" spans="2:19" x14ac:dyDescent="0.25">
      <c r="B598" s="550"/>
      <c r="C598" s="221"/>
      <c r="D598" s="551"/>
      <c r="E598" s="221"/>
      <c r="F598" s="551"/>
      <c r="G598" s="551"/>
      <c r="H598" s="551"/>
      <c r="I598" s="221"/>
      <c r="J598" s="551"/>
      <c r="K598" s="221"/>
      <c r="L598" s="551"/>
      <c r="M598" s="551"/>
      <c r="N598" s="551"/>
      <c r="O598" s="221"/>
      <c r="P598" s="551"/>
      <c r="Q598" s="221"/>
      <c r="R598" s="551"/>
      <c r="S598" s="552"/>
    </row>
    <row r="599" spans="2:19" x14ac:dyDescent="0.25">
      <c r="B599" s="550"/>
      <c r="C599" s="221"/>
      <c r="D599" s="551"/>
      <c r="E599" s="221"/>
      <c r="F599" s="551"/>
      <c r="G599" s="551"/>
      <c r="H599" s="551"/>
      <c r="I599" s="221"/>
      <c r="J599" s="551"/>
      <c r="K599" s="221"/>
      <c r="L599" s="551"/>
      <c r="M599" s="551"/>
      <c r="N599" s="551"/>
      <c r="O599" s="221"/>
      <c r="P599" s="551"/>
      <c r="Q599" s="221"/>
      <c r="R599" s="551"/>
      <c r="S599" s="552"/>
    </row>
    <row r="600" spans="2:19" x14ac:dyDescent="0.25">
      <c r="B600" s="550"/>
      <c r="C600" s="221"/>
      <c r="D600" s="551"/>
      <c r="E600" s="221"/>
      <c r="F600" s="551"/>
      <c r="G600" s="551"/>
      <c r="H600" s="551"/>
      <c r="I600" s="221"/>
      <c r="J600" s="551"/>
      <c r="K600" s="221"/>
      <c r="L600" s="551"/>
      <c r="M600" s="551"/>
      <c r="N600" s="551"/>
      <c r="O600" s="221"/>
      <c r="P600" s="551"/>
      <c r="Q600" s="221"/>
      <c r="R600" s="551"/>
      <c r="S600" s="552"/>
    </row>
    <row r="601" spans="2:19" x14ac:dyDescent="0.25">
      <c r="B601" s="550"/>
      <c r="C601" s="221"/>
      <c r="D601" s="551"/>
      <c r="E601" s="221"/>
      <c r="F601" s="551"/>
      <c r="G601" s="551"/>
      <c r="H601" s="551"/>
      <c r="I601" s="221"/>
      <c r="J601" s="551"/>
      <c r="K601" s="221"/>
      <c r="L601" s="551"/>
      <c r="M601" s="551"/>
      <c r="N601" s="551"/>
      <c r="O601" s="221"/>
      <c r="P601" s="551"/>
      <c r="Q601" s="221"/>
      <c r="R601" s="551"/>
      <c r="S601" s="552"/>
    </row>
    <row r="602" spans="2:19" x14ac:dyDescent="0.25">
      <c r="B602" s="550"/>
      <c r="C602" s="221"/>
      <c r="D602" s="551"/>
      <c r="E602" s="221"/>
      <c r="F602" s="551"/>
      <c r="G602" s="551"/>
      <c r="H602" s="551"/>
      <c r="I602" s="221"/>
      <c r="J602" s="551"/>
      <c r="K602" s="221"/>
      <c r="L602" s="551"/>
      <c r="M602" s="551"/>
      <c r="N602" s="551"/>
      <c r="O602" s="221"/>
      <c r="P602" s="551"/>
      <c r="Q602" s="221"/>
      <c r="R602" s="551"/>
      <c r="S602" s="552"/>
    </row>
    <row r="603" spans="2:19" x14ac:dyDescent="0.25">
      <c r="B603" s="550"/>
      <c r="C603" s="221"/>
      <c r="D603" s="551"/>
      <c r="E603" s="221"/>
      <c r="F603" s="551"/>
      <c r="G603" s="551"/>
      <c r="H603" s="551"/>
      <c r="I603" s="221"/>
      <c r="J603" s="551"/>
      <c r="K603" s="221"/>
      <c r="L603" s="551"/>
      <c r="M603" s="551"/>
      <c r="N603" s="551"/>
      <c r="O603" s="221"/>
      <c r="P603" s="551"/>
      <c r="Q603" s="221"/>
      <c r="R603" s="551"/>
      <c r="S603" s="552"/>
    </row>
    <row r="604" spans="2:19" x14ac:dyDescent="0.25">
      <c r="B604" s="550"/>
      <c r="C604" s="221"/>
      <c r="D604" s="551"/>
      <c r="E604" s="221"/>
      <c r="F604" s="551"/>
      <c r="G604" s="551"/>
      <c r="H604" s="551"/>
      <c r="I604" s="221"/>
      <c r="J604" s="551"/>
      <c r="K604" s="221"/>
      <c r="L604" s="551"/>
      <c r="M604" s="551"/>
      <c r="N604" s="551"/>
      <c r="O604" s="221"/>
      <c r="P604" s="551"/>
      <c r="Q604" s="221"/>
      <c r="R604" s="551"/>
      <c r="S604" s="552"/>
    </row>
    <row r="605" spans="2:19" x14ac:dyDescent="0.25">
      <c r="B605" s="550"/>
      <c r="C605" s="336"/>
      <c r="D605" s="551"/>
      <c r="E605" s="336"/>
      <c r="F605" s="551"/>
      <c r="G605" s="551"/>
      <c r="H605" s="551"/>
      <c r="I605" s="336"/>
      <c r="J605" s="551"/>
      <c r="K605" s="336"/>
      <c r="L605" s="551"/>
      <c r="M605" s="551"/>
      <c r="N605" s="551"/>
      <c r="O605" s="336"/>
      <c r="P605" s="551"/>
      <c r="Q605" s="336"/>
      <c r="R605" s="551"/>
      <c r="S605" s="552"/>
    </row>
    <row r="606" spans="2:19" x14ac:dyDescent="0.25">
      <c r="B606" s="550"/>
      <c r="C606" s="336"/>
      <c r="D606" s="551"/>
      <c r="E606" s="336"/>
      <c r="F606" s="551"/>
      <c r="G606" s="551"/>
      <c r="H606" s="551"/>
      <c r="I606" s="336"/>
      <c r="J606" s="551"/>
      <c r="K606" s="336"/>
      <c r="L606" s="551"/>
      <c r="M606" s="551"/>
      <c r="N606" s="551"/>
      <c r="O606" s="336"/>
      <c r="P606" s="551"/>
      <c r="Q606" s="336"/>
      <c r="R606" s="551"/>
      <c r="S606" s="552"/>
    </row>
    <row r="607" spans="2:19" x14ac:dyDescent="0.25">
      <c r="B607" s="550"/>
      <c r="C607" s="336"/>
      <c r="D607" s="551"/>
      <c r="E607" s="336"/>
      <c r="F607" s="551"/>
      <c r="G607" s="551"/>
      <c r="H607" s="551"/>
      <c r="I607" s="336"/>
      <c r="J607" s="551"/>
      <c r="K607" s="336"/>
      <c r="L607" s="551"/>
      <c r="M607" s="551"/>
      <c r="N607" s="551"/>
      <c r="O607" s="336"/>
      <c r="P607" s="551"/>
      <c r="Q607" s="336"/>
      <c r="R607" s="551"/>
      <c r="S607" s="552"/>
    </row>
    <row r="608" spans="2:19" x14ac:dyDescent="0.25">
      <c r="B608" s="550"/>
      <c r="C608" s="336"/>
      <c r="D608" s="551"/>
      <c r="E608" s="336"/>
      <c r="F608" s="551"/>
      <c r="G608" s="551"/>
      <c r="H608" s="551"/>
      <c r="I608" s="336"/>
      <c r="J608" s="551"/>
      <c r="K608" s="336"/>
      <c r="L608" s="551"/>
      <c r="M608" s="551"/>
      <c r="N608" s="551"/>
      <c r="O608" s="336"/>
      <c r="P608" s="551"/>
      <c r="Q608" s="336"/>
      <c r="R608" s="551"/>
      <c r="S608" s="552"/>
    </row>
    <row r="609" spans="2:19" x14ac:dyDescent="0.25">
      <c r="B609" s="550"/>
      <c r="C609" s="553"/>
      <c r="D609" s="551"/>
      <c r="E609" s="553"/>
      <c r="F609" s="551"/>
      <c r="G609" s="551"/>
      <c r="H609" s="551"/>
      <c r="I609" s="553"/>
      <c r="J609" s="551"/>
      <c r="K609" s="553"/>
      <c r="L609" s="551"/>
      <c r="M609" s="551"/>
      <c r="N609" s="551"/>
      <c r="O609" s="553"/>
      <c r="P609" s="551"/>
      <c r="Q609" s="553"/>
      <c r="R609" s="551"/>
      <c r="S609" s="552"/>
    </row>
    <row r="610" spans="2:19" ht="15.75" x14ac:dyDescent="0.25">
      <c r="B610" s="550"/>
      <c r="C610" s="554"/>
      <c r="D610" s="551"/>
      <c r="E610" s="554"/>
      <c r="F610" s="551"/>
      <c r="G610" s="551"/>
      <c r="H610" s="551"/>
      <c r="I610" s="554"/>
      <c r="J610" s="551"/>
      <c r="K610" s="554"/>
      <c r="L610" s="551"/>
      <c r="M610" s="551"/>
      <c r="N610" s="551"/>
      <c r="O610" s="554"/>
      <c r="P610" s="551"/>
      <c r="Q610" s="554"/>
      <c r="R610" s="551"/>
      <c r="S610" s="552"/>
    </row>
    <row r="611" spans="2:19" ht="15.75" x14ac:dyDescent="0.25">
      <c r="B611" s="550"/>
      <c r="C611" s="555"/>
      <c r="D611" s="551"/>
      <c r="E611" s="555"/>
      <c r="F611" s="551"/>
      <c r="G611" s="551"/>
      <c r="H611" s="551"/>
      <c r="I611" s="555"/>
      <c r="J611" s="551"/>
      <c r="K611" s="555"/>
      <c r="L611" s="551"/>
      <c r="M611" s="551"/>
      <c r="N611" s="551"/>
      <c r="O611" s="555"/>
      <c r="P611" s="551"/>
      <c r="Q611" s="555"/>
      <c r="R611" s="551"/>
      <c r="S611" s="552"/>
    </row>
    <row r="612" spans="2:19" x14ac:dyDescent="0.25">
      <c r="B612" s="550"/>
      <c r="C612" s="510"/>
      <c r="D612" s="551"/>
      <c r="E612" s="510"/>
      <c r="F612" s="551"/>
      <c r="G612" s="551"/>
      <c r="H612" s="551"/>
      <c r="I612" s="510"/>
      <c r="J612" s="551"/>
      <c r="K612" s="510"/>
      <c r="L612" s="551"/>
      <c r="M612" s="551"/>
      <c r="N612" s="551"/>
      <c r="O612" s="510"/>
      <c r="P612" s="551"/>
      <c r="Q612" s="510"/>
      <c r="R612" s="551"/>
      <c r="S612" s="552"/>
    </row>
    <row r="613" spans="2:19" x14ac:dyDescent="0.25">
      <c r="B613" s="550"/>
      <c r="C613" s="221"/>
      <c r="D613" s="551"/>
      <c r="E613" s="221"/>
      <c r="F613" s="551"/>
      <c r="G613" s="551"/>
      <c r="H613" s="551"/>
      <c r="I613" s="221"/>
      <c r="J613" s="551"/>
      <c r="K613" s="221"/>
      <c r="L613" s="551"/>
      <c r="M613" s="551"/>
      <c r="N613" s="551"/>
      <c r="O613" s="221"/>
      <c r="P613" s="551"/>
      <c r="Q613" s="221"/>
      <c r="R613" s="551"/>
      <c r="S613" s="552"/>
    </row>
    <row r="614" spans="2:19" x14ac:dyDescent="0.25">
      <c r="B614" s="550"/>
      <c r="C614" s="221"/>
      <c r="D614" s="551"/>
      <c r="E614" s="221"/>
      <c r="F614" s="551"/>
      <c r="G614" s="551"/>
      <c r="H614" s="551"/>
      <c r="I614" s="221"/>
      <c r="J614" s="551"/>
      <c r="K614" s="221"/>
      <c r="L614" s="551"/>
      <c r="M614" s="551"/>
      <c r="N614" s="551"/>
      <c r="O614" s="221"/>
      <c r="P614" s="551"/>
      <c r="Q614" s="221"/>
      <c r="R614" s="551"/>
      <c r="S614" s="552"/>
    </row>
    <row r="615" spans="2:19" x14ac:dyDescent="0.25">
      <c r="B615" s="550"/>
      <c r="C615" s="221"/>
      <c r="D615" s="551"/>
      <c r="E615" s="221"/>
      <c r="F615" s="551"/>
      <c r="G615" s="551"/>
      <c r="H615" s="551"/>
      <c r="I615" s="221"/>
      <c r="J615" s="551"/>
      <c r="K615" s="221"/>
      <c r="L615" s="551"/>
      <c r="M615" s="551"/>
      <c r="N615" s="551"/>
      <c r="O615" s="221"/>
      <c r="P615" s="551"/>
      <c r="Q615" s="221"/>
      <c r="R615" s="551"/>
      <c r="S615" s="552"/>
    </row>
    <row r="616" spans="2:19" x14ac:dyDescent="0.25">
      <c r="B616" s="550"/>
      <c r="C616" s="221"/>
      <c r="D616" s="551"/>
      <c r="E616" s="221"/>
      <c r="F616" s="551"/>
      <c r="G616" s="551"/>
      <c r="H616" s="551"/>
      <c r="I616" s="221"/>
      <c r="J616" s="551"/>
      <c r="K616" s="221"/>
      <c r="L616" s="551"/>
      <c r="M616" s="551"/>
      <c r="N616" s="551"/>
      <c r="O616" s="221"/>
      <c r="P616" s="551"/>
      <c r="Q616" s="221"/>
      <c r="R616" s="551"/>
      <c r="S616" s="552"/>
    </row>
    <row r="617" spans="2:19" x14ac:dyDescent="0.25">
      <c r="B617" s="550"/>
      <c r="C617" s="221"/>
      <c r="D617" s="551"/>
      <c r="E617" s="221"/>
      <c r="F617" s="551"/>
      <c r="G617" s="551"/>
      <c r="H617" s="551"/>
      <c r="I617" s="221"/>
      <c r="J617" s="551"/>
      <c r="K617" s="221"/>
      <c r="L617" s="551"/>
      <c r="M617" s="551"/>
      <c r="N617" s="551"/>
      <c r="O617" s="221"/>
      <c r="P617" s="551"/>
      <c r="Q617" s="221"/>
      <c r="R617" s="551"/>
      <c r="S617" s="552"/>
    </row>
    <row r="618" spans="2:19" x14ac:dyDescent="0.25">
      <c r="B618" s="550"/>
      <c r="C618" s="221"/>
      <c r="D618" s="551"/>
      <c r="E618" s="221"/>
      <c r="F618" s="551"/>
      <c r="G618" s="551"/>
      <c r="H618" s="551"/>
      <c r="I618" s="221"/>
      <c r="J618" s="551"/>
      <c r="K618" s="221"/>
      <c r="L618" s="551"/>
      <c r="M618" s="551"/>
      <c r="N618" s="551"/>
      <c r="O618" s="221"/>
      <c r="P618" s="551"/>
      <c r="Q618" s="221"/>
      <c r="R618" s="551"/>
      <c r="S618" s="552"/>
    </row>
    <row r="619" spans="2:19" x14ac:dyDescent="0.25">
      <c r="B619" s="550"/>
      <c r="C619" s="221"/>
      <c r="D619" s="551"/>
      <c r="E619" s="221"/>
      <c r="F619" s="551"/>
      <c r="G619" s="551"/>
      <c r="H619" s="551"/>
      <c r="I619" s="221"/>
      <c r="J619" s="551"/>
      <c r="K619" s="221"/>
      <c r="L619" s="551"/>
      <c r="M619" s="551"/>
      <c r="N619" s="551"/>
      <c r="O619" s="221"/>
      <c r="P619" s="551"/>
      <c r="Q619" s="221"/>
      <c r="R619" s="551"/>
      <c r="S619" s="552"/>
    </row>
    <row r="620" spans="2:19" x14ac:dyDescent="0.25">
      <c r="B620" s="550"/>
      <c r="C620" s="221"/>
      <c r="D620" s="551"/>
      <c r="E620" s="221"/>
      <c r="F620" s="551"/>
      <c r="G620" s="551"/>
      <c r="H620" s="551"/>
      <c r="I620" s="221"/>
      <c r="J620" s="551"/>
      <c r="K620" s="221"/>
      <c r="L620" s="551"/>
      <c r="M620" s="551"/>
      <c r="N620" s="551"/>
      <c r="O620" s="221"/>
      <c r="P620" s="551"/>
      <c r="Q620" s="221"/>
      <c r="R620" s="551"/>
      <c r="S620" s="552"/>
    </row>
    <row r="621" spans="2:19" x14ac:dyDescent="0.25">
      <c r="B621" s="550"/>
      <c r="C621" s="221"/>
      <c r="D621" s="551"/>
      <c r="E621" s="221"/>
      <c r="F621" s="551"/>
      <c r="G621" s="551"/>
      <c r="H621" s="551"/>
      <c r="I621" s="221"/>
      <c r="J621" s="551"/>
      <c r="K621" s="221"/>
      <c r="L621" s="551"/>
      <c r="M621" s="551"/>
      <c r="N621" s="551"/>
      <c r="O621" s="221"/>
      <c r="P621" s="551"/>
      <c r="Q621" s="221"/>
      <c r="R621" s="551"/>
      <c r="S621" s="552"/>
    </row>
    <row r="622" spans="2:19" x14ac:dyDescent="0.25">
      <c r="B622" s="550"/>
      <c r="C622" s="221"/>
      <c r="D622" s="551"/>
      <c r="E622" s="221"/>
      <c r="F622" s="551"/>
      <c r="G622" s="551"/>
      <c r="H622" s="551"/>
      <c r="I622" s="221"/>
      <c r="J622" s="551"/>
      <c r="K622" s="221"/>
      <c r="L622" s="551"/>
      <c r="M622" s="551"/>
      <c r="N622" s="551"/>
      <c r="O622" s="221"/>
      <c r="P622" s="551"/>
      <c r="Q622" s="221"/>
      <c r="R622" s="551"/>
      <c r="S622" s="552"/>
    </row>
    <row r="623" spans="2:19" x14ac:dyDescent="0.25">
      <c r="B623" s="550"/>
      <c r="C623" s="221"/>
      <c r="D623" s="551"/>
      <c r="E623" s="221"/>
      <c r="F623" s="551"/>
      <c r="G623" s="551"/>
      <c r="H623" s="551"/>
      <c r="I623" s="221"/>
      <c r="J623" s="551"/>
      <c r="K623" s="221"/>
      <c r="L623" s="551"/>
      <c r="M623" s="551"/>
      <c r="N623" s="551"/>
      <c r="O623" s="221"/>
      <c r="P623" s="551"/>
      <c r="Q623" s="221"/>
      <c r="R623" s="551"/>
      <c r="S623" s="552"/>
    </row>
    <row r="624" spans="2:19" x14ac:dyDescent="0.25">
      <c r="B624" s="550"/>
      <c r="C624" s="221"/>
      <c r="D624" s="551"/>
      <c r="E624" s="221"/>
      <c r="F624" s="551"/>
      <c r="G624" s="551"/>
      <c r="H624" s="551"/>
      <c r="I624" s="221"/>
      <c r="J624" s="551"/>
      <c r="K624" s="221"/>
      <c r="L624" s="551"/>
      <c r="M624" s="551"/>
      <c r="N624" s="551"/>
      <c r="O624" s="221"/>
      <c r="P624" s="551"/>
      <c r="Q624" s="221"/>
      <c r="R624" s="551"/>
      <c r="S624" s="552"/>
    </row>
    <row r="625" spans="2:19" x14ac:dyDescent="0.25">
      <c r="B625" s="550"/>
      <c r="C625" s="221"/>
      <c r="D625" s="551"/>
      <c r="E625" s="221"/>
      <c r="F625" s="551"/>
      <c r="G625" s="551"/>
      <c r="H625" s="551"/>
      <c r="I625" s="221"/>
      <c r="J625" s="551"/>
      <c r="K625" s="221"/>
      <c r="L625" s="551"/>
      <c r="M625" s="551"/>
      <c r="N625" s="551"/>
      <c r="O625" s="221"/>
      <c r="P625" s="551"/>
      <c r="Q625" s="221"/>
      <c r="R625" s="551"/>
      <c r="S625" s="552"/>
    </row>
    <row r="626" spans="2:19" x14ac:dyDescent="0.25">
      <c r="B626" s="550"/>
      <c r="C626" s="221"/>
      <c r="D626" s="551"/>
      <c r="E626" s="221"/>
      <c r="F626" s="551"/>
      <c r="G626" s="551"/>
      <c r="H626" s="551"/>
      <c r="I626" s="221"/>
      <c r="J626" s="551"/>
      <c r="K626" s="221"/>
      <c r="L626" s="551"/>
      <c r="M626" s="551"/>
      <c r="N626" s="551"/>
      <c r="O626" s="221"/>
      <c r="P626" s="551"/>
      <c r="Q626" s="221"/>
      <c r="R626" s="551"/>
      <c r="S626" s="552"/>
    </row>
    <row r="627" spans="2:19" x14ac:dyDescent="0.25">
      <c r="B627" s="550"/>
      <c r="C627" s="221"/>
      <c r="D627" s="551"/>
      <c r="E627" s="221"/>
      <c r="F627" s="551"/>
      <c r="G627" s="551"/>
      <c r="H627" s="551"/>
      <c r="I627" s="221"/>
      <c r="J627" s="551"/>
      <c r="K627" s="221"/>
      <c r="L627" s="551"/>
      <c r="M627" s="551"/>
      <c r="N627" s="551"/>
      <c r="O627" s="221"/>
      <c r="P627" s="551"/>
      <c r="Q627" s="221"/>
      <c r="R627" s="551"/>
      <c r="S627" s="552"/>
    </row>
    <row r="628" spans="2:19" x14ac:dyDescent="0.25">
      <c r="B628" s="550"/>
      <c r="C628" s="221"/>
      <c r="D628" s="551"/>
      <c r="E628" s="221"/>
      <c r="F628" s="551"/>
      <c r="G628" s="551"/>
      <c r="H628" s="551"/>
      <c r="I628" s="221"/>
      <c r="J628" s="551"/>
      <c r="K628" s="221"/>
      <c r="L628" s="551"/>
      <c r="M628" s="551"/>
      <c r="N628" s="551"/>
      <c r="O628" s="221"/>
      <c r="P628" s="551"/>
      <c r="Q628" s="221"/>
      <c r="R628" s="551"/>
      <c r="S628" s="552"/>
    </row>
    <row r="629" spans="2:19" x14ac:dyDescent="0.25">
      <c r="B629" s="550"/>
      <c r="C629" s="221"/>
      <c r="D629" s="551"/>
      <c r="E629" s="221"/>
      <c r="F629" s="551"/>
      <c r="G629" s="551"/>
      <c r="H629" s="551"/>
      <c r="I629" s="221"/>
      <c r="J629" s="551"/>
      <c r="K629" s="221"/>
      <c r="L629" s="551"/>
      <c r="M629" s="551"/>
      <c r="N629" s="551"/>
      <c r="O629" s="221"/>
      <c r="P629" s="551"/>
      <c r="Q629" s="221"/>
      <c r="R629" s="551"/>
      <c r="S629" s="552"/>
    </row>
    <row r="630" spans="2:19" x14ac:dyDescent="0.25">
      <c r="B630" s="550"/>
      <c r="C630" s="221"/>
      <c r="D630" s="551"/>
      <c r="E630" s="221"/>
      <c r="F630" s="551"/>
      <c r="G630" s="551"/>
      <c r="H630" s="551"/>
      <c r="I630" s="221"/>
      <c r="J630" s="551"/>
      <c r="K630" s="221"/>
      <c r="L630" s="551"/>
      <c r="M630" s="551"/>
      <c r="N630" s="551"/>
      <c r="O630" s="221"/>
      <c r="P630" s="551"/>
      <c r="Q630" s="221"/>
      <c r="R630" s="551"/>
      <c r="S630" s="552"/>
    </row>
    <row r="631" spans="2:19" x14ac:dyDescent="0.25">
      <c r="B631" s="550"/>
      <c r="C631" s="221"/>
      <c r="D631" s="551"/>
      <c r="E631" s="221"/>
      <c r="F631" s="551"/>
      <c r="G631" s="551"/>
      <c r="H631" s="551"/>
      <c r="I631" s="221"/>
      <c r="J631" s="551"/>
      <c r="K631" s="221"/>
      <c r="L631" s="551"/>
      <c r="M631" s="551"/>
      <c r="N631" s="551"/>
      <c r="O631" s="221"/>
      <c r="P631" s="551"/>
      <c r="Q631" s="221"/>
      <c r="R631" s="551"/>
      <c r="S631" s="552"/>
    </row>
    <row r="632" spans="2:19" x14ac:dyDescent="0.25">
      <c r="B632" s="550"/>
      <c r="C632" s="221"/>
      <c r="D632" s="551"/>
      <c r="E632" s="221"/>
      <c r="F632" s="551"/>
      <c r="G632" s="551"/>
      <c r="H632" s="551"/>
      <c r="I632" s="221"/>
      <c r="J632" s="551"/>
      <c r="K632" s="221"/>
      <c r="L632" s="551"/>
      <c r="M632" s="551"/>
      <c r="N632" s="551"/>
      <c r="O632" s="221"/>
      <c r="P632" s="551"/>
      <c r="Q632" s="221"/>
      <c r="R632" s="551"/>
      <c r="S632" s="552"/>
    </row>
    <row r="633" spans="2:19" x14ac:dyDescent="0.25">
      <c r="B633" s="550"/>
      <c r="C633" s="221"/>
      <c r="D633" s="551"/>
      <c r="E633" s="221"/>
      <c r="F633" s="551"/>
      <c r="G633" s="551"/>
      <c r="H633" s="551"/>
      <c r="I633" s="221"/>
      <c r="J633" s="551"/>
      <c r="K633" s="221"/>
      <c r="L633" s="551"/>
      <c r="M633" s="551"/>
      <c r="N633" s="551"/>
      <c r="O633" s="221"/>
      <c r="P633" s="551"/>
      <c r="Q633" s="221"/>
      <c r="R633" s="551"/>
      <c r="S633" s="552"/>
    </row>
    <row r="634" spans="2:19" x14ac:dyDescent="0.25">
      <c r="B634" s="550"/>
      <c r="C634" s="221"/>
      <c r="D634" s="551"/>
      <c r="E634" s="221"/>
      <c r="F634" s="551"/>
      <c r="G634" s="551"/>
      <c r="H634" s="551"/>
      <c r="I634" s="221"/>
      <c r="J634" s="551"/>
      <c r="K634" s="221"/>
      <c r="L634" s="551"/>
      <c r="M634" s="551"/>
      <c r="N634" s="551"/>
      <c r="O634" s="221"/>
      <c r="P634" s="551"/>
      <c r="Q634" s="221"/>
      <c r="R634" s="551"/>
      <c r="S634" s="552"/>
    </row>
    <row r="635" spans="2:19" x14ac:dyDescent="0.25">
      <c r="B635" s="550"/>
      <c r="C635" s="221"/>
      <c r="D635" s="551"/>
      <c r="E635" s="221"/>
      <c r="F635" s="551"/>
      <c r="G635" s="551"/>
      <c r="H635" s="551"/>
      <c r="I635" s="221"/>
      <c r="J635" s="551"/>
      <c r="K635" s="221"/>
      <c r="L635" s="551"/>
      <c r="M635" s="551"/>
      <c r="N635" s="551"/>
      <c r="O635" s="221"/>
      <c r="P635" s="551"/>
      <c r="Q635" s="221"/>
      <c r="R635" s="551"/>
      <c r="S635" s="552"/>
    </row>
    <row r="636" spans="2:19" x14ac:dyDescent="0.25">
      <c r="B636" s="550"/>
      <c r="C636" s="221"/>
      <c r="D636" s="551"/>
      <c r="E636" s="221"/>
      <c r="F636" s="551"/>
      <c r="G636" s="551"/>
      <c r="H636" s="551"/>
      <c r="I636" s="221"/>
      <c r="J636" s="551"/>
      <c r="K636" s="221"/>
      <c r="L636" s="551"/>
      <c r="M636" s="551"/>
      <c r="N636" s="551"/>
      <c r="O636" s="221"/>
      <c r="P636" s="551"/>
      <c r="Q636" s="221"/>
      <c r="R636" s="551"/>
      <c r="S636" s="552"/>
    </row>
    <row r="637" spans="2:19" x14ac:dyDescent="0.25">
      <c r="B637" s="550"/>
      <c r="C637" s="221"/>
      <c r="D637" s="551"/>
      <c r="E637" s="221"/>
      <c r="F637" s="551"/>
      <c r="G637" s="551"/>
      <c r="H637" s="551"/>
      <c r="I637" s="221"/>
      <c r="J637" s="551"/>
      <c r="K637" s="221"/>
      <c r="L637" s="551"/>
      <c r="M637" s="551"/>
      <c r="N637" s="551"/>
      <c r="O637" s="221"/>
      <c r="P637" s="551"/>
      <c r="Q637" s="221"/>
      <c r="R637" s="551"/>
      <c r="S637" s="552"/>
    </row>
    <row r="638" spans="2:19" x14ac:dyDescent="0.25">
      <c r="B638" s="550"/>
      <c r="C638" s="221"/>
      <c r="D638" s="551"/>
      <c r="E638" s="221"/>
      <c r="F638" s="551"/>
      <c r="G638" s="551"/>
      <c r="H638" s="551"/>
      <c r="I638" s="221"/>
      <c r="J638" s="551"/>
      <c r="K638" s="221"/>
      <c r="L638" s="551"/>
      <c r="M638" s="551"/>
      <c r="N638" s="551"/>
      <c r="O638" s="221"/>
      <c r="P638" s="551"/>
      <c r="Q638" s="221"/>
      <c r="R638" s="551"/>
      <c r="S638" s="552"/>
    </row>
    <row r="639" spans="2:19" x14ac:dyDescent="0.25">
      <c r="B639" s="550"/>
      <c r="C639" s="221"/>
      <c r="D639" s="551"/>
      <c r="E639" s="221"/>
      <c r="F639" s="551"/>
      <c r="G639" s="551"/>
      <c r="H639" s="551"/>
      <c r="I639" s="221"/>
      <c r="J639" s="551"/>
      <c r="K639" s="221"/>
      <c r="L639" s="551"/>
      <c r="M639" s="551"/>
      <c r="N639" s="551"/>
      <c r="O639" s="221"/>
      <c r="P639" s="551"/>
      <c r="Q639" s="221"/>
      <c r="R639" s="551"/>
      <c r="S639" s="552"/>
    </row>
    <row r="640" spans="2:19" x14ac:dyDescent="0.25">
      <c r="B640" s="550"/>
      <c r="C640" s="221"/>
      <c r="D640" s="551"/>
      <c r="E640" s="221"/>
      <c r="F640" s="551"/>
      <c r="G640" s="551"/>
      <c r="H640" s="551"/>
      <c r="I640" s="221"/>
      <c r="J640" s="551"/>
      <c r="K640" s="221"/>
      <c r="L640" s="551"/>
      <c r="M640" s="551"/>
      <c r="N640" s="551"/>
      <c r="O640" s="221"/>
      <c r="P640" s="551"/>
      <c r="Q640" s="221"/>
      <c r="R640" s="551"/>
      <c r="S640" s="552"/>
    </row>
    <row r="641" spans="2:19" x14ac:dyDescent="0.25">
      <c r="B641" s="550"/>
      <c r="C641" s="221"/>
      <c r="D641" s="551"/>
      <c r="E641" s="221"/>
      <c r="F641" s="551"/>
      <c r="G641" s="551"/>
      <c r="H641" s="551"/>
      <c r="I641" s="221"/>
      <c r="J641" s="551"/>
      <c r="K641" s="221"/>
      <c r="L641" s="551"/>
      <c r="M641" s="551"/>
      <c r="N641" s="551"/>
      <c r="O641" s="221"/>
      <c r="P641" s="551"/>
      <c r="Q641" s="221"/>
      <c r="R641" s="551"/>
      <c r="S641" s="552"/>
    </row>
    <row r="642" spans="2:19" x14ac:dyDescent="0.25">
      <c r="B642" s="550"/>
      <c r="C642" s="221"/>
      <c r="D642" s="551"/>
      <c r="E642" s="221"/>
      <c r="F642" s="551"/>
      <c r="G642" s="551"/>
      <c r="H642" s="551"/>
      <c r="I642" s="221"/>
      <c r="J642" s="551"/>
      <c r="K642" s="221"/>
      <c r="L642" s="551"/>
      <c r="M642" s="551"/>
      <c r="N642" s="551"/>
      <c r="O642" s="221"/>
      <c r="P642" s="551"/>
      <c r="Q642" s="221"/>
      <c r="R642" s="551"/>
      <c r="S642" s="552"/>
    </row>
    <row r="643" spans="2:19" x14ac:dyDescent="0.25">
      <c r="B643" s="550"/>
      <c r="C643" s="221"/>
      <c r="D643" s="551"/>
      <c r="E643" s="221"/>
      <c r="F643" s="551"/>
      <c r="G643" s="551"/>
      <c r="H643" s="551"/>
      <c r="I643" s="221"/>
      <c r="J643" s="551"/>
      <c r="K643" s="221"/>
      <c r="L643" s="551"/>
      <c r="M643" s="551"/>
      <c r="N643" s="551"/>
      <c r="O643" s="221"/>
      <c r="P643" s="551"/>
      <c r="Q643" s="221"/>
      <c r="R643" s="551"/>
      <c r="S643" s="552"/>
    </row>
    <row r="644" spans="2:19" x14ac:dyDescent="0.25">
      <c r="B644" s="550"/>
      <c r="C644" s="221"/>
      <c r="D644" s="551"/>
      <c r="E644" s="221"/>
      <c r="F644" s="551"/>
      <c r="G644" s="551"/>
      <c r="H644" s="551"/>
      <c r="I644" s="221"/>
      <c r="J644" s="551"/>
      <c r="K644" s="221"/>
      <c r="L644" s="551"/>
      <c r="M644" s="551"/>
      <c r="N644" s="551"/>
      <c r="O644" s="221"/>
      <c r="P644" s="551"/>
      <c r="Q644" s="221"/>
      <c r="R644" s="551"/>
      <c r="S644" s="552"/>
    </row>
    <row r="645" spans="2:19" x14ac:dyDescent="0.25">
      <c r="B645" s="550"/>
      <c r="C645" s="221"/>
      <c r="D645" s="551"/>
      <c r="E645" s="221"/>
      <c r="F645" s="551"/>
      <c r="G645" s="551"/>
      <c r="H645" s="551"/>
      <c r="I645" s="221"/>
      <c r="J645" s="551"/>
      <c r="K645" s="221"/>
      <c r="L645" s="551"/>
      <c r="M645" s="551"/>
      <c r="N645" s="551"/>
      <c r="O645" s="221"/>
      <c r="P645" s="551"/>
      <c r="Q645" s="221"/>
      <c r="R645" s="551"/>
      <c r="S645" s="552"/>
    </row>
    <row r="646" spans="2:19" x14ac:dyDescent="0.25">
      <c r="B646" s="550"/>
      <c r="C646" s="221"/>
      <c r="D646" s="551"/>
      <c r="E646" s="221"/>
      <c r="F646" s="551"/>
      <c r="G646" s="551"/>
      <c r="H646" s="551"/>
      <c r="I646" s="221"/>
      <c r="J646" s="551"/>
      <c r="K646" s="221"/>
      <c r="L646" s="551"/>
      <c r="M646" s="551"/>
      <c r="N646" s="551"/>
      <c r="O646" s="221"/>
      <c r="P646" s="551"/>
      <c r="Q646" s="221"/>
      <c r="R646" s="551"/>
      <c r="S646" s="552"/>
    </row>
    <row r="647" spans="2:19" x14ac:dyDescent="0.25">
      <c r="B647" s="550"/>
      <c r="C647" s="221"/>
      <c r="D647" s="551"/>
      <c r="E647" s="221"/>
      <c r="F647" s="551"/>
      <c r="G647" s="551"/>
      <c r="H647" s="551"/>
      <c r="I647" s="221"/>
      <c r="J647" s="551"/>
      <c r="K647" s="221"/>
      <c r="L647" s="551"/>
      <c r="M647" s="551"/>
      <c r="N647" s="551"/>
      <c r="O647" s="221"/>
      <c r="P647" s="551"/>
      <c r="Q647" s="221"/>
      <c r="R647" s="551"/>
      <c r="S647" s="552"/>
    </row>
    <row r="648" spans="2:19" x14ac:dyDescent="0.25">
      <c r="B648" s="550"/>
      <c r="C648" s="221"/>
      <c r="D648" s="551"/>
      <c r="E648" s="221"/>
      <c r="F648" s="551"/>
      <c r="G648" s="551"/>
      <c r="H648" s="551"/>
      <c r="I648" s="221"/>
      <c r="J648" s="551"/>
      <c r="K648" s="221"/>
      <c r="L648" s="551"/>
      <c r="M648" s="551"/>
      <c r="N648" s="551"/>
      <c r="O648" s="221"/>
      <c r="P648" s="551"/>
      <c r="Q648" s="221"/>
      <c r="R648" s="551"/>
      <c r="S648" s="552"/>
    </row>
    <row r="649" spans="2:19" x14ac:dyDescent="0.25">
      <c r="B649" s="550"/>
      <c r="C649" s="221"/>
      <c r="D649" s="551"/>
      <c r="E649" s="221"/>
      <c r="F649" s="551"/>
      <c r="G649" s="551"/>
      <c r="H649" s="551"/>
      <c r="I649" s="221"/>
      <c r="J649" s="551"/>
      <c r="K649" s="221"/>
      <c r="L649" s="551"/>
      <c r="M649" s="551"/>
      <c r="N649" s="551"/>
      <c r="O649" s="221"/>
      <c r="P649" s="551"/>
      <c r="Q649" s="221"/>
      <c r="R649" s="551"/>
      <c r="S649" s="552"/>
    </row>
    <row r="650" spans="2:19" x14ac:dyDescent="0.25">
      <c r="B650" s="550"/>
      <c r="C650" s="221"/>
      <c r="D650" s="551"/>
      <c r="E650" s="221"/>
      <c r="F650" s="551"/>
      <c r="G650" s="551"/>
      <c r="H650" s="551"/>
      <c r="I650" s="221"/>
      <c r="J650" s="551"/>
      <c r="K650" s="221"/>
      <c r="L650" s="551"/>
      <c r="M650" s="551"/>
      <c r="N650" s="551"/>
      <c r="O650" s="221"/>
      <c r="P650" s="551"/>
      <c r="Q650" s="221"/>
      <c r="R650" s="551"/>
      <c r="S650" s="552"/>
    </row>
    <row r="651" spans="2:19" x14ac:dyDescent="0.25">
      <c r="B651" s="550"/>
      <c r="C651" s="221"/>
      <c r="D651" s="551"/>
      <c r="E651" s="221"/>
      <c r="F651" s="551"/>
      <c r="G651" s="551"/>
      <c r="H651" s="551"/>
      <c r="I651" s="221"/>
      <c r="J651" s="551"/>
      <c r="K651" s="221"/>
      <c r="L651" s="551"/>
      <c r="M651" s="551"/>
      <c r="N651" s="551"/>
      <c r="O651" s="221"/>
      <c r="P651" s="551"/>
      <c r="Q651" s="221"/>
      <c r="R651" s="551"/>
      <c r="S651" s="552"/>
    </row>
    <row r="652" spans="2:19" x14ac:dyDescent="0.25">
      <c r="B652" s="550"/>
      <c r="C652" s="221"/>
      <c r="D652" s="551"/>
      <c r="E652" s="221"/>
      <c r="F652" s="551"/>
      <c r="G652" s="551"/>
      <c r="H652" s="551"/>
      <c r="I652" s="221"/>
      <c r="J652" s="551"/>
      <c r="K652" s="221"/>
      <c r="L652" s="551"/>
      <c r="M652" s="551"/>
      <c r="N652" s="551"/>
      <c r="O652" s="221"/>
      <c r="P652" s="551"/>
      <c r="Q652" s="221"/>
      <c r="R652" s="551"/>
      <c r="S652" s="552"/>
    </row>
    <row r="653" spans="2:19" x14ac:dyDescent="0.25">
      <c r="B653" s="550"/>
      <c r="C653" s="221"/>
      <c r="D653" s="551"/>
      <c r="E653" s="221"/>
      <c r="F653" s="551"/>
      <c r="G653" s="551"/>
      <c r="H653" s="551"/>
      <c r="I653" s="221"/>
      <c r="J653" s="551"/>
      <c r="K653" s="221"/>
      <c r="L653" s="551"/>
      <c r="M653" s="551"/>
      <c r="N653" s="551"/>
      <c r="O653" s="221"/>
      <c r="P653" s="551"/>
      <c r="Q653" s="221"/>
      <c r="R653" s="551"/>
      <c r="S653" s="552"/>
    </row>
    <row r="654" spans="2:19" x14ac:dyDescent="0.25">
      <c r="B654" s="550"/>
      <c r="C654" s="221"/>
      <c r="D654" s="551"/>
      <c r="E654" s="221"/>
      <c r="F654" s="551"/>
      <c r="G654" s="551"/>
      <c r="H654" s="551"/>
      <c r="I654" s="221"/>
      <c r="J654" s="551"/>
      <c r="K654" s="221"/>
      <c r="L654" s="551"/>
      <c r="M654" s="551"/>
      <c r="N654" s="551"/>
      <c r="O654" s="221"/>
      <c r="P654" s="551"/>
      <c r="Q654" s="221"/>
      <c r="R654" s="551"/>
      <c r="S654" s="552"/>
    </row>
    <row r="655" spans="2:19" x14ac:dyDescent="0.25">
      <c r="B655" s="550"/>
      <c r="C655" s="221"/>
      <c r="D655" s="551"/>
      <c r="E655" s="221"/>
      <c r="F655" s="551"/>
      <c r="G655" s="551"/>
      <c r="H655" s="551"/>
      <c r="I655" s="221"/>
      <c r="J655" s="551"/>
      <c r="K655" s="221"/>
      <c r="L655" s="551"/>
      <c r="M655" s="551"/>
      <c r="N655" s="551"/>
      <c r="O655" s="221"/>
      <c r="P655" s="551"/>
      <c r="Q655" s="221"/>
      <c r="R655" s="551"/>
      <c r="S655" s="552"/>
    </row>
    <row r="656" spans="2:19" x14ac:dyDescent="0.25">
      <c r="B656" s="550"/>
      <c r="C656" s="221"/>
      <c r="D656" s="551"/>
      <c r="E656" s="221"/>
      <c r="F656" s="551"/>
      <c r="G656" s="551"/>
      <c r="H656" s="551"/>
      <c r="I656" s="221"/>
      <c r="J656" s="551"/>
      <c r="K656" s="221"/>
      <c r="L656" s="551"/>
      <c r="M656" s="551"/>
      <c r="N656" s="551"/>
      <c r="O656" s="221"/>
      <c r="P656" s="551"/>
      <c r="Q656" s="221"/>
      <c r="R656" s="551"/>
      <c r="S656" s="552"/>
    </row>
    <row r="657" spans="2:19" x14ac:dyDescent="0.25">
      <c r="B657" s="550"/>
      <c r="C657" s="221"/>
      <c r="D657" s="551"/>
      <c r="E657" s="221"/>
      <c r="F657" s="551"/>
      <c r="G657" s="551"/>
      <c r="H657" s="551"/>
      <c r="I657" s="221"/>
      <c r="J657" s="551"/>
      <c r="K657" s="221"/>
      <c r="L657" s="551"/>
      <c r="M657" s="551"/>
      <c r="N657" s="551"/>
      <c r="O657" s="221"/>
      <c r="P657" s="551"/>
      <c r="Q657" s="221"/>
      <c r="R657" s="551"/>
      <c r="S657" s="552"/>
    </row>
    <row r="658" spans="2:19" x14ac:dyDescent="0.25">
      <c r="B658" s="550"/>
      <c r="C658" s="221"/>
      <c r="D658" s="551"/>
      <c r="E658" s="221"/>
      <c r="F658" s="551"/>
      <c r="G658" s="551"/>
      <c r="H658" s="551"/>
      <c r="I658" s="221"/>
      <c r="J658" s="551"/>
      <c r="K658" s="221"/>
      <c r="L658" s="551"/>
      <c r="M658" s="551"/>
      <c r="N658" s="551"/>
      <c r="O658" s="221"/>
      <c r="P658" s="551"/>
      <c r="Q658" s="221"/>
      <c r="R658" s="551"/>
      <c r="S658" s="552"/>
    </row>
    <row r="659" spans="2:19" x14ac:dyDescent="0.25">
      <c r="B659" s="550"/>
      <c r="C659" s="221"/>
      <c r="D659" s="551"/>
      <c r="E659" s="221"/>
      <c r="F659" s="551"/>
      <c r="G659" s="551"/>
      <c r="H659" s="551"/>
      <c r="I659" s="221"/>
      <c r="J659" s="551"/>
      <c r="K659" s="221"/>
      <c r="L659" s="551"/>
      <c r="M659" s="551"/>
      <c r="N659" s="551"/>
      <c r="O659" s="221"/>
      <c r="P659" s="551"/>
      <c r="Q659" s="221"/>
      <c r="R659" s="551"/>
      <c r="S659" s="552"/>
    </row>
    <row r="660" spans="2:19" x14ac:dyDescent="0.25">
      <c r="B660" s="550"/>
      <c r="C660" s="221"/>
      <c r="D660" s="551"/>
      <c r="E660" s="221"/>
      <c r="F660" s="551"/>
      <c r="G660" s="551"/>
      <c r="H660" s="551"/>
      <c r="I660" s="221"/>
      <c r="J660" s="551"/>
      <c r="K660" s="221"/>
      <c r="L660" s="551"/>
      <c r="M660" s="551"/>
      <c r="N660" s="551"/>
      <c r="O660" s="221"/>
      <c r="P660" s="551"/>
      <c r="Q660" s="221"/>
      <c r="R660" s="551"/>
      <c r="S660" s="552"/>
    </row>
    <row r="661" spans="2:19" x14ac:dyDescent="0.25">
      <c r="B661" s="550"/>
      <c r="C661" s="221"/>
      <c r="D661" s="551"/>
      <c r="E661" s="221"/>
      <c r="F661" s="551"/>
      <c r="G661" s="551"/>
      <c r="H661" s="551"/>
      <c r="I661" s="221"/>
      <c r="J661" s="551"/>
      <c r="K661" s="221"/>
      <c r="L661" s="551"/>
      <c r="M661" s="551"/>
      <c r="N661" s="551"/>
      <c r="O661" s="221"/>
      <c r="P661" s="551"/>
      <c r="Q661" s="221"/>
      <c r="R661" s="551"/>
      <c r="S661" s="552"/>
    </row>
    <row r="662" spans="2:19" x14ac:dyDescent="0.25">
      <c r="B662" s="550"/>
      <c r="C662" s="221"/>
      <c r="D662" s="551"/>
      <c r="E662" s="221"/>
      <c r="F662" s="551"/>
      <c r="G662" s="551"/>
      <c r="H662" s="551"/>
      <c r="I662" s="221"/>
      <c r="J662" s="551"/>
      <c r="K662" s="221"/>
      <c r="L662" s="551"/>
      <c r="M662" s="551"/>
      <c r="N662" s="551"/>
      <c r="O662" s="221"/>
      <c r="P662" s="551"/>
      <c r="Q662" s="221"/>
      <c r="R662" s="551"/>
      <c r="S662" s="552"/>
    </row>
    <row r="663" spans="2:19" x14ac:dyDescent="0.25">
      <c r="B663" s="550"/>
      <c r="C663" s="221"/>
      <c r="D663" s="551"/>
      <c r="E663" s="221"/>
      <c r="F663" s="551"/>
      <c r="G663" s="551"/>
      <c r="H663" s="551"/>
      <c r="I663" s="221"/>
      <c r="J663" s="551"/>
      <c r="K663" s="221"/>
      <c r="L663" s="551"/>
      <c r="M663" s="551"/>
      <c r="N663" s="551"/>
      <c r="O663" s="221"/>
      <c r="P663" s="551"/>
      <c r="Q663" s="221"/>
      <c r="R663" s="551"/>
      <c r="S663" s="552"/>
    </row>
    <row r="664" spans="2:19" x14ac:dyDescent="0.25">
      <c r="B664" s="550"/>
      <c r="C664" s="221"/>
      <c r="D664" s="551"/>
      <c r="E664" s="221"/>
      <c r="F664" s="551"/>
      <c r="G664" s="551"/>
      <c r="H664" s="551"/>
      <c r="I664" s="221"/>
      <c r="J664" s="551"/>
      <c r="K664" s="221"/>
      <c r="L664" s="551"/>
      <c r="M664" s="551"/>
      <c r="N664" s="551"/>
      <c r="O664" s="221"/>
      <c r="P664" s="551"/>
      <c r="Q664" s="221"/>
      <c r="R664" s="551"/>
      <c r="S664" s="552"/>
    </row>
    <row r="665" spans="2:19" x14ac:dyDescent="0.25">
      <c r="B665" s="550"/>
      <c r="C665" s="221"/>
      <c r="D665" s="551"/>
      <c r="E665" s="221"/>
      <c r="F665" s="551"/>
      <c r="G665" s="551"/>
      <c r="H665" s="551"/>
      <c r="I665" s="221"/>
      <c r="J665" s="551"/>
      <c r="K665" s="221"/>
      <c r="L665" s="551"/>
      <c r="M665" s="551"/>
      <c r="N665" s="551"/>
      <c r="O665" s="221"/>
      <c r="P665" s="551"/>
      <c r="Q665" s="221"/>
      <c r="R665" s="551"/>
      <c r="S665" s="552"/>
    </row>
    <row r="666" spans="2:19" x14ac:dyDescent="0.25">
      <c r="B666" s="550"/>
      <c r="C666" s="221"/>
      <c r="D666" s="551"/>
      <c r="E666" s="221"/>
      <c r="F666" s="551"/>
      <c r="G666" s="551"/>
      <c r="H666" s="551"/>
      <c r="I666" s="221"/>
      <c r="J666" s="551"/>
      <c r="K666" s="221"/>
      <c r="L666" s="551"/>
      <c r="M666" s="551"/>
      <c r="N666" s="551"/>
      <c r="O666" s="221"/>
      <c r="P666" s="551"/>
      <c r="Q666" s="221"/>
      <c r="R666" s="551"/>
      <c r="S666" s="552"/>
    </row>
    <row r="667" spans="2:19" x14ac:dyDescent="0.25">
      <c r="B667" s="550"/>
      <c r="C667" s="221"/>
      <c r="D667" s="551"/>
      <c r="E667" s="221"/>
      <c r="F667" s="551"/>
      <c r="G667" s="551"/>
      <c r="H667" s="551"/>
      <c r="I667" s="221"/>
      <c r="J667" s="551"/>
      <c r="K667" s="221"/>
      <c r="L667" s="551"/>
      <c r="M667" s="551"/>
      <c r="N667" s="551"/>
      <c r="O667" s="221"/>
      <c r="P667" s="551"/>
      <c r="Q667" s="221"/>
      <c r="R667" s="551"/>
      <c r="S667" s="552"/>
    </row>
    <row r="668" spans="2:19" x14ac:dyDescent="0.25">
      <c r="B668" s="550"/>
      <c r="C668" s="221"/>
      <c r="D668" s="551"/>
      <c r="E668" s="221"/>
      <c r="F668" s="551"/>
      <c r="G668" s="551"/>
      <c r="H668" s="551"/>
      <c r="I668" s="221"/>
      <c r="J668" s="551"/>
      <c r="K668" s="221"/>
      <c r="L668" s="551"/>
      <c r="M668" s="551"/>
      <c r="N668" s="551"/>
      <c r="O668" s="221"/>
      <c r="P668" s="551"/>
      <c r="Q668" s="221"/>
      <c r="R668" s="551"/>
      <c r="S668" s="552"/>
    </row>
    <row r="669" spans="2:19" x14ac:dyDescent="0.25">
      <c r="B669" s="550"/>
      <c r="C669" s="221"/>
      <c r="D669" s="551"/>
      <c r="E669" s="221"/>
      <c r="F669" s="551"/>
      <c r="G669" s="551"/>
      <c r="H669" s="551"/>
      <c r="I669" s="221"/>
      <c r="J669" s="551"/>
      <c r="K669" s="221"/>
      <c r="L669" s="551"/>
      <c r="M669" s="551"/>
      <c r="N669" s="551"/>
      <c r="O669" s="221"/>
      <c r="P669" s="551"/>
      <c r="Q669" s="221"/>
      <c r="R669" s="551"/>
      <c r="S669" s="552"/>
    </row>
    <row r="670" spans="2:19" x14ac:dyDescent="0.25">
      <c r="B670" s="550"/>
      <c r="C670" s="221"/>
      <c r="D670" s="551"/>
      <c r="E670" s="221"/>
      <c r="F670" s="551"/>
      <c r="G670" s="551"/>
      <c r="H670" s="551"/>
      <c r="I670" s="221"/>
      <c r="J670" s="551"/>
      <c r="K670" s="221"/>
      <c r="L670" s="551"/>
      <c r="M670" s="551"/>
      <c r="N670" s="551"/>
      <c r="O670" s="221"/>
      <c r="P670" s="551"/>
      <c r="Q670" s="221"/>
      <c r="R670" s="551"/>
      <c r="S670" s="552"/>
    </row>
    <row r="671" spans="2:19" x14ac:dyDescent="0.25">
      <c r="B671" s="550"/>
      <c r="C671" s="221"/>
      <c r="D671" s="551"/>
      <c r="E671" s="221"/>
      <c r="F671" s="551"/>
      <c r="G671" s="551"/>
      <c r="H671" s="551"/>
      <c r="I671" s="221"/>
      <c r="J671" s="551"/>
      <c r="K671" s="221"/>
      <c r="L671" s="551"/>
      <c r="M671" s="551"/>
      <c r="N671" s="551"/>
      <c r="O671" s="221"/>
      <c r="P671" s="551"/>
      <c r="Q671" s="221"/>
      <c r="R671" s="551"/>
      <c r="S671" s="552"/>
    </row>
    <row r="672" spans="2:19" x14ac:dyDescent="0.25">
      <c r="B672" s="550"/>
      <c r="C672" s="221"/>
      <c r="D672" s="551"/>
      <c r="E672" s="221"/>
      <c r="F672" s="551"/>
      <c r="G672" s="551"/>
      <c r="H672" s="551"/>
      <c r="I672" s="221"/>
      <c r="J672" s="551"/>
      <c r="K672" s="221"/>
      <c r="L672" s="551"/>
      <c r="M672" s="551"/>
      <c r="N672" s="551"/>
      <c r="O672" s="221"/>
      <c r="P672" s="551"/>
      <c r="Q672" s="221"/>
      <c r="R672" s="551"/>
      <c r="S672" s="552"/>
    </row>
    <row r="673" spans="2:19" x14ac:dyDescent="0.25">
      <c r="B673" s="550"/>
      <c r="C673" s="221"/>
      <c r="D673" s="551"/>
      <c r="E673" s="221"/>
      <c r="F673" s="551"/>
      <c r="G673" s="551"/>
      <c r="H673" s="551"/>
      <c r="I673" s="221"/>
      <c r="J673" s="551"/>
      <c r="K673" s="221"/>
      <c r="L673" s="551"/>
      <c r="M673" s="551"/>
      <c r="N673" s="551"/>
      <c r="O673" s="221"/>
      <c r="P673" s="551"/>
      <c r="Q673" s="221"/>
      <c r="R673" s="551"/>
      <c r="S673" s="552"/>
    </row>
    <row r="674" spans="2:19" x14ac:dyDescent="0.25">
      <c r="B674" s="550"/>
      <c r="C674" s="221"/>
      <c r="D674" s="551"/>
      <c r="E674" s="221"/>
      <c r="F674" s="551"/>
      <c r="G674" s="551"/>
      <c r="H674" s="551"/>
      <c r="I674" s="221"/>
      <c r="J674" s="551"/>
      <c r="K674" s="221"/>
      <c r="L674" s="551"/>
      <c r="M674" s="551"/>
      <c r="N674" s="551"/>
      <c r="O674" s="221"/>
      <c r="P674" s="551"/>
      <c r="Q674" s="221"/>
      <c r="R674" s="551"/>
      <c r="S674" s="552"/>
    </row>
    <row r="675" spans="2:19" x14ac:dyDescent="0.25">
      <c r="B675" s="550"/>
      <c r="C675" s="221"/>
      <c r="D675" s="551"/>
      <c r="E675" s="221"/>
      <c r="F675" s="551"/>
      <c r="G675" s="551"/>
      <c r="H675" s="551"/>
      <c r="I675" s="221"/>
      <c r="J675" s="551"/>
      <c r="K675" s="221"/>
      <c r="L675" s="551"/>
      <c r="M675" s="551"/>
      <c r="N675" s="551"/>
      <c r="O675" s="221"/>
      <c r="P675" s="551"/>
      <c r="Q675" s="221"/>
      <c r="R675" s="551"/>
      <c r="S675" s="552"/>
    </row>
    <row r="676" spans="2:19" x14ac:dyDescent="0.25">
      <c r="B676" s="550"/>
      <c r="C676" s="221"/>
      <c r="D676" s="551"/>
      <c r="E676" s="221"/>
      <c r="F676" s="551"/>
      <c r="G676" s="551"/>
      <c r="H676" s="551"/>
      <c r="I676" s="221"/>
      <c r="J676" s="551"/>
      <c r="K676" s="221"/>
      <c r="L676" s="551"/>
      <c r="M676" s="551"/>
      <c r="N676" s="551"/>
      <c r="O676" s="221"/>
      <c r="P676" s="551"/>
      <c r="Q676" s="221"/>
      <c r="R676" s="551"/>
      <c r="S676" s="552"/>
    </row>
    <row r="677" spans="2:19" x14ac:dyDescent="0.25">
      <c r="B677" s="550"/>
      <c r="C677" s="221"/>
      <c r="D677" s="551"/>
      <c r="E677" s="221"/>
      <c r="F677" s="551"/>
      <c r="G677" s="551"/>
      <c r="H677" s="551"/>
      <c r="I677" s="221"/>
      <c r="J677" s="551"/>
      <c r="K677" s="221"/>
      <c r="L677" s="551"/>
      <c r="M677" s="551"/>
      <c r="N677" s="551"/>
      <c r="O677" s="221"/>
      <c r="P677" s="551"/>
      <c r="Q677" s="221"/>
      <c r="R677" s="551"/>
      <c r="S677" s="552"/>
    </row>
    <row r="678" spans="2:19" x14ac:dyDescent="0.25">
      <c r="B678" s="550"/>
      <c r="C678" s="221"/>
      <c r="D678" s="551"/>
      <c r="E678" s="221"/>
      <c r="F678" s="551"/>
      <c r="G678" s="551"/>
      <c r="H678" s="551"/>
      <c r="I678" s="221"/>
      <c r="J678" s="551"/>
      <c r="K678" s="221"/>
      <c r="L678" s="551"/>
      <c r="M678" s="551"/>
      <c r="N678" s="551"/>
      <c r="O678" s="221"/>
      <c r="P678" s="551"/>
      <c r="Q678" s="221"/>
      <c r="R678" s="551"/>
      <c r="S678" s="552"/>
    </row>
    <row r="679" spans="2:19" x14ac:dyDescent="0.25">
      <c r="B679" s="550"/>
      <c r="C679" s="221"/>
      <c r="D679" s="551"/>
      <c r="E679" s="221"/>
      <c r="F679" s="551"/>
      <c r="G679" s="551"/>
      <c r="H679" s="551"/>
      <c r="I679" s="221"/>
      <c r="J679" s="551"/>
      <c r="K679" s="221"/>
      <c r="L679" s="551"/>
      <c r="M679" s="551"/>
      <c r="N679" s="551"/>
      <c r="O679" s="221"/>
      <c r="P679" s="551"/>
      <c r="Q679" s="221"/>
      <c r="R679" s="551"/>
      <c r="S679" s="552"/>
    </row>
    <row r="680" spans="2:19" x14ac:dyDescent="0.25">
      <c r="B680" s="550"/>
      <c r="C680" s="221"/>
      <c r="D680" s="551"/>
      <c r="E680" s="221"/>
      <c r="F680" s="551"/>
      <c r="G680" s="551"/>
      <c r="H680" s="551"/>
      <c r="I680" s="221"/>
      <c r="J680" s="551"/>
      <c r="K680" s="221"/>
      <c r="L680" s="551"/>
      <c r="M680" s="551"/>
      <c r="N680" s="551"/>
      <c r="O680" s="221"/>
      <c r="P680" s="551"/>
      <c r="Q680" s="221"/>
      <c r="R680" s="551"/>
      <c r="S680" s="552"/>
    </row>
    <row r="681" spans="2:19" x14ac:dyDescent="0.25">
      <c r="B681" s="550"/>
      <c r="C681" s="221"/>
      <c r="D681" s="551"/>
      <c r="E681" s="221"/>
      <c r="F681" s="551"/>
      <c r="G681" s="551"/>
      <c r="H681" s="551"/>
      <c r="I681" s="221"/>
      <c r="J681" s="551"/>
      <c r="K681" s="221"/>
      <c r="L681" s="551"/>
      <c r="M681" s="551"/>
      <c r="N681" s="551"/>
      <c r="O681" s="221"/>
      <c r="P681" s="551"/>
      <c r="Q681" s="221"/>
      <c r="R681" s="551"/>
      <c r="S681" s="552"/>
    </row>
    <row r="682" spans="2:19" x14ac:dyDescent="0.25">
      <c r="B682" s="550"/>
      <c r="C682" s="221"/>
      <c r="D682" s="551"/>
      <c r="E682" s="221"/>
      <c r="F682" s="551"/>
      <c r="G682" s="551"/>
      <c r="H682" s="551"/>
      <c r="I682" s="221"/>
      <c r="J682" s="551"/>
      <c r="K682" s="221"/>
      <c r="L682" s="551"/>
      <c r="M682" s="551"/>
      <c r="N682" s="551"/>
      <c r="O682" s="221"/>
      <c r="P682" s="551"/>
      <c r="Q682" s="221"/>
      <c r="R682" s="551"/>
      <c r="S682" s="552"/>
    </row>
    <row r="683" spans="2:19" x14ac:dyDescent="0.25">
      <c r="B683" s="550"/>
      <c r="C683" s="221"/>
      <c r="D683" s="551"/>
      <c r="E683" s="221"/>
      <c r="F683" s="551"/>
      <c r="G683" s="551"/>
      <c r="H683" s="551"/>
      <c r="I683" s="221"/>
      <c r="J683" s="551"/>
      <c r="K683" s="221"/>
      <c r="L683" s="551"/>
      <c r="M683" s="551"/>
      <c r="N683" s="551"/>
      <c r="O683" s="221"/>
      <c r="P683" s="551"/>
      <c r="Q683" s="221"/>
      <c r="R683" s="551"/>
      <c r="S683" s="552"/>
    </row>
    <row r="684" spans="2:19" x14ac:dyDescent="0.25">
      <c r="B684" s="550"/>
      <c r="C684" s="221"/>
      <c r="D684" s="551"/>
      <c r="E684" s="221"/>
      <c r="F684" s="551"/>
      <c r="G684" s="551"/>
      <c r="H684" s="551"/>
      <c r="I684" s="221"/>
      <c r="J684" s="551"/>
      <c r="K684" s="221"/>
      <c r="L684" s="551"/>
      <c r="M684" s="551"/>
      <c r="N684" s="551"/>
      <c r="O684" s="221"/>
      <c r="P684" s="551"/>
      <c r="Q684" s="221"/>
      <c r="R684" s="551"/>
      <c r="S684" s="552"/>
    </row>
    <row r="685" spans="2:19" x14ac:dyDescent="0.25">
      <c r="B685" s="550"/>
      <c r="C685" s="221"/>
      <c r="D685" s="551"/>
      <c r="E685" s="221"/>
      <c r="F685" s="551"/>
      <c r="G685" s="551"/>
      <c r="H685" s="551"/>
      <c r="I685" s="221"/>
      <c r="J685" s="551"/>
      <c r="K685" s="221"/>
      <c r="L685" s="551"/>
      <c r="M685" s="551"/>
      <c r="N685" s="551"/>
      <c r="O685" s="221"/>
      <c r="P685" s="551"/>
      <c r="Q685" s="221"/>
      <c r="R685" s="551"/>
      <c r="S685" s="552"/>
    </row>
    <row r="686" spans="2:19" x14ac:dyDescent="0.25">
      <c r="B686" s="550"/>
      <c r="C686" s="221"/>
      <c r="D686" s="551"/>
      <c r="E686" s="221"/>
      <c r="F686" s="551"/>
      <c r="G686" s="551"/>
      <c r="H686" s="551"/>
      <c r="I686" s="221"/>
      <c r="J686" s="551"/>
      <c r="K686" s="221"/>
      <c r="L686" s="551"/>
      <c r="M686" s="551"/>
      <c r="N686" s="551"/>
      <c r="O686" s="221"/>
      <c r="P686" s="551"/>
      <c r="Q686" s="221"/>
      <c r="R686" s="551"/>
      <c r="S686" s="552"/>
    </row>
    <row r="687" spans="2:19" x14ac:dyDescent="0.25">
      <c r="B687" s="550"/>
      <c r="C687" s="221"/>
      <c r="D687" s="551"/>
      <c r="E687" s="221"/>
      <c r="F687" s="551"/>
      <c r="G687" s="551"/>
      <c r="H687" s="551"/>
      <c r="I687" s="221"/>
      <c r="J687" s="551"/>
      <c r="K687" s="221"/>
      <c r="L687" s="551"/>
      <c r="M687" s="551"/>
      <c r="N687" s="551"/>
      <c r="O687" s="221"/>
      <c r="P687" s="551"/>
      <c r="Q687" s="221"/>
      <c r="R687" s="551"/>
      <c r="S687" s="552"/>
    </row>
    <row r="688" spans="2:19" x14ac:dyDescent="0.25">
      <c r="B688" s="550"/>
      <c r="C688" s="221"/>
      <c r="D688" s="551"/>
      <c r="E688" s="221"/>
      <c r="F688" s="551"/>
      <c r="G688" s="551"/>
      <c r="H688" s="551"/>
      <c r="I688" s="221"/>
      <c r="J688" s="551"/>
      <c r="K688" s="221"/>
      <c r="L688" s="551"/>
      <c r="M688" s="551"/>
      <c r="N688" s="551"/>
      <c r="O688" s="221"/>
      <c r="P688" s="551"/>
      <c r="Q688" s="221"/>
      <c r="R688" s="551"/>
      <c r="S688" s="552"/>
    </row>
    <row r="689" spans="2:19" x14ac:dyDescent="0.25">
      <c r="B689" s="550"/>
      <c r="C689" s="221"/>
      <c r="D689" s="551"/>
      <c r="E689" s="221"/>
      <c r="F689" s="551"/>
      <c r="G689" s="551"/>
      <c r="H689" s="551"/>
      <c r="I689" s="221"/>
      <c r="J689" s="551"/>
      <c r="K689" s="221"/>
      <c r="L689" s="551"/>
      <c r="M689" s="551"/>
      <c r="N689" s="551"/>
      <c r="O689" s="221"/>
      <c r="P689" s="551"/>
      <c r="Q689" s="221"/>
      <c r="R689" s="551"/>
      <c r="S689" s="552"/>
    </row>
    <row r="690" spans="2:19" x14ac:dyDescent="0.25">
      <c r="B690" s="550"/>
      <c r="C690" s="221"/>
      <c r="D690" s="551"/>
      <c r="E690" s="221"/>
      <c r="F690" s="551"/>
      <c r="G690" s="551"/>
      <c r="H690" s="551"/>
      <c r="I690" s="221"/>
      <c r="J690" s="551"/>
      <c r="K690" s="221"/>
      <c r="L690" s="551"/>
      <c r="M690" s="551"/>
      <c r="N690" s="551"/>
      <c r="O690" s="221"/>
      <c r="P690" s="551"/>
      <c r="Q690" s="221"/>
      <c r="R690" s="551"/>
      <c r="S690" s="552"/>
    </row>
    <row r="691" spans="2:19" x14ac:dyDescent="0.25">
      <c r="B691" s="550"/>
      <c r="C691" s="221"/>
      <c r="D691" s="551"/>
      <c r="E691" s="221"/>
      <c r="F691" s="551"/>
      <c r="G691" s="551"/>
      <c r="H691" s="551"/>
      <c r="I691" s="221"/>
      <c r="J691" s="551"/>
      <c r="K691" s="221"/>
      <c r="L691" s="551"/>
      <c r="M691" s="551"/>
      <c r="N691" s="551"/>
      <c r="O691" s="221"/>
      <c r="P691" s="551"/>
      <c r="Q691" s="221"/>
      <c r="R691" s="551"/>
      <c r="S691" s="552"/>
    </row>
    <row r="692" spans="2:19" x14ac:dyDescent="0.25">
      <c r="B692" s="550"/>
      <c r="C692" s="221"/>
      <c r="D692" s="551"/>
      <c r="E692" s="221"/>
      <c r="F692" s="551"/>
      <c r="G692" s="551"/>
      <c r="H692" s="551"/>
      <c r="I692" s="221"/>
      <c r="J692" s="551"/>
      <c r="K692" s="221"/>
      <c r="L692" s="551"/>
      <c r="M692" s="551"/>
      <c r="N692" s="551"/>
      <c r="O692" s="221"/>
      <c r="P692" s="551"/>
      <c r="Q692" s="221"/>
      <c r="R692" s="551"/>
      <c r="S692" s="552"/>
    </row>
    <row r="693" spans="2:19" x14ac:dyDescent="0.25">
      <c r="B693" s="550"/>
      <c r="C693" s="221"/>
      <c r="D693" s="551"/>
      <c r="E693" s="221"/>
      <c r="F693" s="551"/>
      <c r="G693" s="551"/>
      <c r="H693" s="551"/>
      <c r="I693" s="221"/>
      <c r="J693" s="551"/>
      <c r="K693" s="221"/>
      <c r="L693" s="551"/>
      <c r="M693" s="551"/>
      <c r="N693" s="551"/>
      <c r="O693" s="221"/>
      <c r="P693" s="551"/>
      <c r="Q693" s="221"/>
      <c r="R693" s="551"/>
      <c r="S693" s="552"/>
    </row>
    <row r="694" spans="2:19" x14ac:dyDescent="0.25">
      <c r="B694" s="550"/>
      <c r="C694" s="221"/>
      <c r="D694" s="551"/>
      <c r="E694" s="221"/>
      <c r="F694" s="551"/>
      <c r="G694" s="551"/>
      <c r="H694" s="551"/>
      <c r="I694" s="221"/>
      <c r="J694" s="551"/>
      <c r="K694" s="221"/>
      <c r="L694" s="551"/>
      <c r="M694" s="551"/>
      <c r="N694" s="551"/>
      <c r="O694" s="221"/>
      <c r="P694" s="551"/>
      <c r="Q694" s="221"/>
      <c r="R694" s="551"/>
      <c r="S694" s="552"/>
    </row>
    <row r="695" spans="2:19" x14ac:dyDescent="0.25">
      <c r="B695" s="550"/>
      <c r="C695" s="221"/>
      <c r="D695" s="551"/>
      <c r="E695" s="221"/>
      <c r="F695" s="551"/>
      <c r="G695" s="551"/>
      <c r="H695" s="551"/>
      <c r="I695" s="221"/>
      <c r="J695" s="551"/>
      <c r="K695" s="221"/>
      <c r="L695" s="551"/>
      <c r="M695" s="551"/>
      <c r="N695" s="551"/>
      <c r="O695" s="221"/>
      <c r="P695" s="551"/>
      <c r="Q695" s="221"/>
      <c r="R695" s="551"/>
      <c r="S695" s="552"/>
    </row>
    <row r="696" spans="2:19" x14ac:dyDescent="0.25">
      <c r="B696" s="550"/>
      <c r="C696" s="221"/>
      <c r="D696" s="551"/>
      <c r="E696" s="221"/>
      <c r="F696" s="551"/>
      <c r="G696" s="551"/>
      <c r="H696" s="551"/>
      <c r="I696" s="221"/>
      <c r="J696" s="551"/>
      <c r="K696" s="221"/>
      <c r="L696" s="551"/>
      <c r="M696" s="551"/>
      <c r="N696" s="551"/>
      <c r="O696" s="221"/>
      <c r="P696" s="551"/>
      <c r="Q696" s="221"/>
      <c r="R696" s="551"/>
      <c r="S696" s="552"/>
    </row>
    <row r="697" spans="2:19" x14ac:dyDescent="0.25">
      <c r="B697" s="550"/>
      <c r="C697" s="221"/>
      <c r="D697" s="551"/>
      <c r="E697" s="221"/>
      <c r="F697" s="551"/>
      <c r="G697" s="551"/>
      <c r="H697" s="551"/>
      <c r="I697" s="221"/>
      <c r="J697" s="551"/>
      <c r="K697" s="221"/>
      <c r="L697" s="551"/>
      <c r="M697" s="551"/>
      <c r="N697" s="551"/>
      <c r="O697" s="221"/>
      <c r="P697" s="551"/>
      <c r="Q697" s="221"/>
      <c r="R697" s="551"/>
      <c r="S697" s="552"/>
    </row>
    <row r="698" spans="2:19" x14ac:dyDescent="0.25">
      <c r="B698" s="550"/>
      <c r="C698" s="221"/>
      <c r="D698" s="551"/>
      <c r="E698" s="221"/>
      <c r="F698" s="551"/>
      <c r="G698" s="551"/>
      <c r="H698" s="551"/>
      <c r="I698" s="221"/>
      <c r="J698" s="551"/>
      <c r="K698" s="221"/>
      <c r="L698" s="551"/>
      <c r="M698" s="551"/>
      <c r="N698" s="551"/>
      <c r="O698" s="221"/>
      <c r="P698" s="551"/>
      <c r="Q698" s="221"/>
      <c r="R698" s="551"/>
      <c r="S698" s="552"/>
    </row>
    <row r="699" spans="2:19" x14ac:dyDescent="0.25">
      <c r="B699" s="550"/>
      <c r="C699" s="221"/>
      <c r="D699" s="551"/>
      <c r="E699" s="221"/>
      <c r="F699" s="551"/>
      <c r="G699" s="551"/>
      <c r="H699" s="551"/>
      <c r="I699" s="221"/>
      <c r="J699" s="551"/>
      <c r="K699" s="221"/>
      <c r="L699" s="551"/>
      <c r="M699" s="551"/>
      <c r="N699" s="551"/>
      <c r="O699" s="221"/>
      <c r="P699" s="551"/>
      <c r="Q699" s="221"/>
      <c r="R699" s="551"/>
      <c r="S699" s="552"/>
    </row>
    <row r="700" spans="2:19" x14ac:dyDescent="0.25">
      <c r="B700" s="550"/>
      <c r="C700" s="221"/>
      <c r="D700" s="551"/>
      <c r="E700" s="221"/>
      <c r="F700" s="551"/>
      <c r="G700" s="551"/>
      <c r="H700" s="551"/>
      <c r="I700" s="221"/>
      <c r="J700" s="551"/>
      <c r="K700" s="221"/>
      <c r="L700" s="551"/>
      <c r="M700" s="551"/>
      <c r="N700" s="551"/>
      <c r="O700" s="221"/>
      <c r="P700" s="551"/>
      <c r="Q700" s="221"/>
      <c r="R700" s="551"/>
      <c r="S700" s="552"/>
    </row>
    <row r="701" spans="2:19" x14ac:dyDescent="0.25">
      <c r="B701" s="550"/>
      <c r="C701" s="221"/>
      <c r="D701" s="551"/>
      <c r="E701" s="221"/>
      <c r="F701" s="551"/>
      <c r="G701" s="551"/>
      <c r="H701" s="551"/>
      <c r="I701" s="221"/>
      <c r="J701" s="551"/>
      <c r="K701" s="221"/>
      <c r="L701" s="551"/>
      <c r="M701" s="551"/>
      <c r="N701" s="551"/>
      <c r="O701" s="221"/>
      <c r="P701" s="551"/>
      <c r="Q701" s="221"/>
      <c r="R701" s="551"/>
      <c r="S701" s="552"/>
    </row>
    <row r="702" spans="2:19" x14ac:dyDescent="0.25">
      <c r="B702" s="550"/>
      <c r="C702" s="221"/>
      <c r="D702" s="551"/>
      <c r="E702" s="221"/>
      <c r="F702" s="551"/>
      <c r="G702" s="551"/>
      <c r="H702" s="551"/>
      <c r="I702" s="221"/>
      <c r="J702" s="551"/>
      <c r="K702" s="221"/>
      <c r="L702" s="551"/>
      <c r="M702" s="551"/>
      <c r="N702" s="551"/>
      <c r="O702" s="221"/>
      <c r="P702" s="551"/>
      <c r="Q702" s="221"/>
      <c r="R702" s="551"/>
      <c r="S702" s="552"/>
    </row>
    <row r="703" spans="2:19" x14ac:dyDescent="0.25">
      <c r="B703" s="550"/>
      <c r="C703" s="221"/>
      <c r="D703" s="551"/>
      <c r="E703" s="221"/>
      <c r="F703" s="551"/>
      <c r="G703" s="551"/>
      <c r="H703" s="551"/>
      <c r="I703" s="221"/>
      <c r="J703" s="551"/>
      <c r="K703" s="221"/>
      <c r="L703" s="551"/>
      <c r="M703" s="551"/>
      <c r="N703" s="551"/>
      <c r="O703" s="221"/>
      <c r="P703" s="551"/>
      <c r="Q703" s="221"/>
      <c r="R703" s="551"/>
      <c r="S703" s="552"/>
    </row>
    <row r="704" spans="2:19" x14ac:dyDescent="0.25">
      <c r="B704" s="550"/>
      <c r="C704" s="221"/>
      <c r="D704" s="551"/>
      <c r="E704" s="221"/>
      <c r="F704" s="551"/>
      <c r="G704" s="551"/>
      <c r="H704" s="551"/>
      <c r="I704" s="221"/>
      <c r="J704" s="551"/>
      <c r="K704" s="221"/>
      <c r="L704" s="551"/>
      <c r="M704" s="551"/>
      <c r="N704" s="551"/>
      <c r="O704" s="221"/>
      <c r="P704" s="551"/>
      <c r="Q704" s="221"/>
      <c r="R704" s="551"/>
      <c r="S704" s="552"/>
    </row>
    <row r="705" spans="2:19" x14ac:dyDescent="0.25">
      <c r="B705" s="550"/>
      <c r="C705" s="221"/>
      <c r="D705" s="551"/>
      <c r="E705" s="221"/>
      <c r="F705" s="551"/>
      <c r="G705" s="551"/>
      <c r="H705" s="551"/>
      <c r="I705" s="221"/>
      <c r="J705" s="551"/>
      <c r="K705" s="221"/>
      <c r="L705" s="551"/>
      <c r="M705" s="551"/>
      <c r="N705" s="551"/>
      <c r="O705" s="221"/>
      <c r="P705" s="551"/>
      <c r="Q705" s="221"/>
      <c r="R705" s="551"/>
      <c r="S705" s="552"/>
    </row>
    <row r="706" spans="2:19" x14ac:dyDescent="0.25">
      <c r="B706" s="550"/>
      <c r="C706" s="221"/>
      <c r="D706" s="551"/>
      <c r="E706" s="221"/>
      <c r="F706" s="551"/>
      <c r="G706" s="551"/>
      <c r="H706" s="551"/>
      <c r="I706" s="221"/>
      <c r="J706" s="551"/>
      <c r="K706" s="221"/>
      <c r="L706" s="551"/>
      <c r="M706" s="551"/>
      <c r="N706" s="551"/>
      <c r="O706" s="221"/>
      <c r="P706" s="551"/>
      <c r="Q706" s="221"/>
      <c r="R706" s="551"/>
      <c r="S706" s="552"/>
    </row>
    <row r="707" spans="2:19" x14ac:dyDescent="0.25">
      <c r="B707" s="550"/>
      <c r="C707" s="221"/>
      <c r="D707" s="551"/>
      <c r="E707" s="221"/>
      <c r="F707" s="551"/>
      <c r="G707" s="551"/>
      <c r="H707" s="551"/>
      <c r="I707" s="221"/>
      <c r="J707" s="551"/>
      <c r="K707" s="221"/>
      <c r="L707" s="551"/>
      <c r="M707" s="551"/>
      <c r="N707" s="551"/>
      <c r="O707" s="221"/>
      <c r="P707" s="551"/>
      <c r="Q707" s="221"/>
      <c r="R707" s="551"/>
      <c r="S707" s="552"/>
    </row>
    <row r="708" spans="2:19" x14ac:dyDescent="0.25">
      <c r="B708" s="550"/>
      <c r="C708" s="221"/>
      <c r="D708" s="551"/>
      <c r="E708" s="221"/>
      <c r="F708" s="551"/>
      <c r="G708" s="551"/>
      <c r="H708" s="551"/>
      <c r="I708" s="221"/>
      <c r="J708" s="551"/>
      <c r="K708" s="221"/>
      <c r="L708" s="551"/>
      <c r="M708" s="551"/>
      <c r="N708" s="551"/>
      <c r="O708" s="221"/>
      <c r="P708" s="551"/>
      <c r="Q708" s="221"/>
      <c r="R708" s="551"/>
      <c r="S708" s="552"/>
    </row>
    <row r="709" spans="2:19" x14ac:dyDescent="0.25">
      <c r="B709" s="550"/>
      <c r="C709" s="221"/>
      <c r="D709" s="551"/>
      <c r="E709" s="221"/>
      <c r="F709" s="551"/>
      <c r="G709" s="551"/>
      <c r="H709" s="551"/>
      <c r="I709" s="221"/>
      <c r="J709" s="551"/>
      <c r="K709" s="221"/>
      <c r="L709" s="551"/>
      <c r="M709" s="551"/>
      <c r="N709" s="551"/>
      <c r="O709" s="221"/>
      <c r="P709" s="551"/>
      <c r="Q709" s="221"/>
      <c r="R709" s="551"/>
      <c r="S709" s="552"/>
    </row>
    <row r="710" spans="2:19" x14ac:dyDescent="0.25">
      <c r="B710" s="550"/>
      <c r="C710" s="221"/>
      <c r="D710" s="551"/>
      <c r="E710" s="221"/>
      <c r="F710" s="551"/>
      <c r="G710" s="551"/>
      <c r="H710" s="551"/>
      <c r="I710" s="221"/>
      <c r="J710" s="551"/>
      <c r="K710" s="221"/>
      <c r="L710" s="551"/>
      <c r="M710" s="551"/>
      <c r="N710" s="551"/>
      <c r="O710" s="221"/>
      <c r="P710" s="551"/>
      <c r="Q710" s="221"/>
      <c r="R710" s="551"/>
      <c r="S710" s="552"/>
    </row>
    <row r="711" spans="2:19" x14ac:dyDescent="0.25">
      <c r="B711" s="550"/>
      <c r="C711" s="221"/>
      <c r="D711" s="551"/>
      <c r="E711" s="221"/>
      <c r="F711" s="551"/>
      <c r="G711" s="551"/>
      <c r="H711" s="551"/>
      <c r="I711" s="221"/>
      <c r="J711" s="551"/>
      <c r="K711" s="221"/>
      <c r="L711" s="551"/>
      <c r="M711" s="551"/>
      <c r="N711" s="551"/>
      <c r="O711" s="221"/>
      <c r="P711" s="551"/>
      <c r="Q711" s="221"/>
      <c r="R711" s="551"/>
      <c r="S711" s="552"/>
    </row>
    <row r="712" spans="2:19" x14ac:dyDescent="0.25">
      <c r="B712" s="550"/>
      <c r="C712" s="221"/>
      <c r="D712" s="551"/>
      <c r="E712" s="221"/>
      <c r="F712" s="551"/>
      <c r="G712" s="551"/>
      <c r="H712" s="551"/>
      <c r="I712" s="221"/>
      <c r="J712" s="551"/>
      <c r="K712" s="221"/>
      <c r="L712" s="551"/>
      <c r="M712" s="551"/>
      <c r="N712" s="551"/>
      <c r="O712" s="221"/>
      <c r="P712" s="551"/>
      <c r="Q712" s="221"/>
      <c r="R712" s="551"/>
      <c r="S712" s="552"/>
    </row>
    <row r="713" spans="2:19" x14ac:dyDescent="0.25">
      <c r="B713" s="550"/>
      <c r="C713" s="221"/>
      <c r="D713" s="551"/>
      <c r="E713" s="221"/>
      <c r="F713" s="551"/>
      <c r="G713" s="551"/>
      <c r="H713" s="551"/>
      <c r="I713" s="221"/>
      <c r="J713" s="551"/>
      <c r="K713" s="221"/>
      <c r="L713" s="551"/>
      <c r="M713" s="551"/>
      <c r="N713" s="551"/>
      <c r="O713" s="221"/>
      <c r="P713" s="551"/>
      <c r="Q713" s="221"/>
      <c r="R713" s="551"/>
      <c r="S713" s="552"/>
    </row>
    <row r="714" spans="2:19" x14ac:dyDescent="0.25">
      <c r="B714" s="550"/>
      <c r="C714" s="221"/>
      <c r="D714" s="551"/>
      <c r="E714" s="221"/>
      <c r="F714" s="551"/>
      <c r="G714" s="551"/>
      <c r="H714" s="551"/>
      <c r="I714" s="221"/>
      <c r="J714" s="551"/>
      <c r="K714" s="221"/>
      <c r="L714" s="551"/>
      <c r="M714" s="551"/>
      <c r="N714" s="551"/>
      <c r="O714" s="221"/>
      <c r="P714" s="551"/>
      <c r="Q714" s="221"/>
      <c r="R714" s="551"/>
      <c r="S714" s="552"/>
    </row>
    <row r="715" spans="2:19" x14ac:dyDescent="0.25">
      <c r="B715" s="550"/>
      <c r="C715" s="221"/>
      <c r="D715" s="551"/>
      <c r="E715" s="221"/>
      <c r="F715" s="551"/>
      <c r="G715" s="551"/>
      <c r="H715" s="551"/>
      <c r="I715" s="221"/>
      <c r="J715" s="551"/>
      <c r="K715" s="221"/>
      <c r="L715" s="551"/>
      <c r="M715" s="551"/>
      <c r="N715" s="551"/>
      <c r="O715" s="221"/>
      <c r="P715" s="551"/>
      <c r="Q715" s="221"/>
      <c r="R715" s="551"/>
      <c r="S715" s="552"/>
    </row>
    <row r="716" spans="2:19" x14ac:dyDescent="0.25">
      <c r="B716" s="550"/>
      <c r="C716" s="221"/>
      <c r="D716" s="551"/>
      <c r="E716" s="221"/>
      <c r="F716" s="551"/>
      <c r="G716" s="551"/>
      <c r="H716" s="551"/>
      <c r="I716" s="221"/>
      <c r="J716" s="551"/>
      <c r="K716" s="221"/>
      <c r="L716" s="551"/>
      <c r="M716" s="551"/>
      <c r="N716" s="551"/>
      <c r="O716" s="221"/>
      <c r="P716" s="551"/>
      <c r="Q716" s="221"/>
      <c r="R716" s="551"/>
      <c r="S716" s="552"/>
    </row>
    <row r="717" spans="2:19" x14ac:dyDescent="0.25">
      <c r="B717" s="550"/>
      <c r="C717" s="221"/>
      <c r="D717" s="551"/>
      <c r="E717" s="221"/>
      <c r="F717" s="551"/>
      <c r="G717" s="551"/>
      <c r="H717" s="551"/>
      <c r="I717" s="221"/>
      <c r="J717" s="551"/>
      <c r="K717" s="221"/>
      <c r="L717" s="551"/>
      <c r="M717" s="551"/>
      <c r="N717" s="551"/>
      <c r="O717" s="221"/>
      <c r="P717" s="551"/>
      <c r="Q717" s="221"/>
      <c r="R717" s="551"/>
      <c r="S717" s="552"/>
    </row>
    <row r="718" spans="2:19" x14ac:dyDescent="0.25">
      <c r="B718" s="550"/>
      <c r="C718" s="221"/>
      <c r="D718" s="551"/>
      <c r="E718" s="221"/>
      <c r="F718" s="551"/>
      <c r="G718" s="551"/>
      <c r="H718" s="551"/>
      <c r="I718" s="221"/>
      <c r="J718" s="551"/>
      <c r="K718" s="221"/>
      <c r="L718" s="551"/>
      <c r="M718" s="551"/>
      <c r="N718" s="551"/>
      <c r="O718" s="221"/>
      <c r="P718" s="551"/>
      <c r="Q718" s="221"/>
      <c r="R718" s="551"/>
      <c r="S718" s="552"/>
    </row>
    <row r="719" spans="2:19" x14ac:dyDescent="0.25">
      <c r="B719" s="550"/>
      <c r="C719" s="221"/>
      <c r="D719" s="551"/>
      <c r="E719" s="221"/>
      <c r="F719" s="551"/>
      <c r="G719" s="551"/>
      <c r="H719" s="551"/>
      <c r="I719" s="221"/>
      <c r="J719" s="551"/>
      <c r="K719" s="221"/>
      <c r="L719" s="551"/>
      <c r="M719" s="551"/>
      <c r="N719" s="551"/>
      <c r="O719" s="221"/>
      <c r="P719" s="551"/>
      <c r="Q719" s="221"/>
      <c r="R719" s="551"/>
      <c r="S719" s="552"/>
    </row>
    <row r="720" spans="2:19" x14ac:dyDescent="0.25">
      <c r="B720" s="550"/>
      <c r="C720" s="221"/>
      <c r="D720" s="551"/>
      <c r="E720" s="221"/>
      <c r="F720" s="551"/>
      <c r="G720" s="551"/>
      <c r="H720" s="551"/>
      <c r="I720" s="221"/>
      <c r="J720" s="551"/>
      <c r="K720" s="221"/>
      <c r="L720" s="551"/>
      <c r="M720" s="551"/>
      <c r="N720" s="551"/>
      <c r="O720" s="221"/>
      <c r="P720" s="551"/>
      <c r="Q720" s="221"/>
      <c r="R720" s="551"/>
      <c r="S720" s="552"/>
    </row>
    <row r="721" spans="2:19" x14ac:dyDescent="0.25">
      <c r="B721" s="550"/>
      <c r="C721" s="221"/>
      <c r="D721" s="551"/>
      <c r="E721" s="221"/>
      <c r="F721" s="551"/>
      <c r="G721" s="551"/>
      <c r="H721" s="551"/>
      <c r="I721" s="221"/>
      <c r="J721" s="551"/>
      <c r="K721" s="221"/>
      <c r="L721" s="551"/>
      <c r="M721" s="551"/>
      <c r="N721" s="551"/>
      <c r="O721" s="221"/>
      <c r="P721" s="551"/>
      <c r="Q721" s="221"/>
      <c r="R721" s="551"/>
      <c r="S721" s="552"/>
    </row>
    <row r="722" spans="2:19" x14ac:dyDescent="0.25">
      <c r="B722" s="550"/>
      <c r="C722" s="221"/>
      <c r="D722" s="551"/>
      <c r="E722" s="221"/>
      <c r="F722" s="551"/>
      <c r="G722" s="551"/>
      <c r="H722" s="551"/>
      <c r="I722" s="221"/>
      <c r="J722" s="551"/>
      <c r="K722" s="221"/>
      <c r="L722" s="551"/>
      <c r="M722" s="551"/>
      <c r="N722" s="551"/>
      <c r="O722" s="221"/>
      <c r="P722" s="551"/>
      <c r="Q722" s="221"/>
      <c r="R722" s="551"/>
      <c r="S722" s="552"/>
    </row>
    <row r="723" spans="2:19" x14ac:dyDescent="0.25">
      <c r="B723" s="550"/>
      <c r="C723" s="221"/>
      <c r="D723" s="551"/>
      <c r="E723" s="221"/>
      <c r="F723" s="551"/>
      <c r="G723" s="551"/>
      <c r="H723" s="551"/>
      <c r="I723" s="221"/>
      <c r="J723" s="551"/>
      <c r="K723" s="221"/>
      <c r="L723" s="551"/>
      <c r="M723" s="551"/>
      <c r="N723" s="551"/>
      <c r="O723" s="221"/>
      <c r="P723" s="551"/>
      <c r="Q723" s="221"/>
      <c r="R723" s="551"/>
      <c r="S723" s="552"/>
    </row>
    <row r="724" spans="2:19" x14ac:dyDescent="0.25">
      <c r="B724" s="550"/>
      <c r="C724" s="221"/>
      <c r="D724" s="551"/>
      <c r="E724" s="221"/>
      <c r="F724" s="551"/>
      <c r="G724" s="551"/>
      <c r="H724" s="551"/>
      <c r="I724" s="221"/>
      <c r="J724" s="551"/>
      <c r="K724" s="221"/>
      <c r="L724" s="551"/>
      <c r="M724" s="551"/>
      <c r="N724" s="551"/>
      <c r="O724" s="221"/>
      <c r="P724" s="551"/>
      <c r="Q724" s="221"/>
      <c r="R724" s="551"/>
      <c r="S724" s="552"/>
    </row>
    <row r="725" spans="2:19" x14ac:dyDescent="0.25">
      <c r="B725" s="550"/>
      <c r="C725" s="221"/>
      <c r="D725" s="551"/>
      <c r="E725" s="221"/>
      <c r="F725" s="551"/>
      <c r="G725" s="551"/>
      <c r="H725" s="551"/>
      <c r="I725" s="221"/>
      <c r="J725" s="551"/>
      <c r="K725" s="221"/>
      <c r="L725" s="551"/>
      <c r="M725" s="551"/>
      <c r="N725" s="551"/>
      <c r="O725" s="221"/>
      <c r="P725" s="551"/>
      <c r="Q725" s="221"/>
      <c r="R725" s="551"/>
      <c r="S725" s="552"/>
    </row>
    <row r="726" spans="2:19" x14ac:dyDescent="0.25">
      <c r="B726" s="550"/>
      <c r="C726" s="221"/>
      <c r="D726" s="551"/>
      <c r="E726" s="221"/>
      <c r="F726" s="551"/>
      <c r="G726" s="551"/>
      <c r="H726" s="551"/>
      <c r="I726" s="221"/>
      <c r="J726" s="551"/>
      <c r="K726" s="221"/>
      <c r="L726" s="551"/>
      <c r="M726" s="551"/>
      <c r="N726" s="551"/>
      <c r="O726" s="221"/>
      <c r="P726" s="551"/>
      <c r="Q726" s="221"/>
      <c r="R726" s="551"/>
      <c r="S726" s="552"/>
    </row>
    <row r="727" spans="2:19" x14ac:dyDescent="0.25">
      <c r="B727" s="550"/>
      <c r="C727" s="221"/>
      <c r="D727" s="551"/>
      <c r="E727" s="221"/>
      <c r="F727" s="551"/>
      <c r="G727" s="551"/>
      <c r="H727" s="551"/>
      <c r="I727" s="221"/>
      <c r="J727" s="551"/>
      <c r="K727" s="221"/>
      <c r="L727" s="551"/>
      <c r="M727" s="551"/>
      <c r="N727" s="551"/>
      <c r="O727" s="221"/>
      <c r="P727" s="551"/>
      <c r="Q727" s="221"/>
      <c r="R727" s="551"/>
      <c r="S727" s="552"/>
    </row>
    <row r="728" spans="2:19" x14ac:dyDescent="0.25">
      <c r="B728" s="550"/>
      <c r="C728" s="221"/>
      <c r="D728" s="551"/>
      <c r="E728" s="221"/>
      <c r="F728" s="551"/>
      <c r="G728" s="551"/>
      <c r="H728" s="551"/>
      <c r="I728" s="221"/>
      <c r="J728" s="551"/>
      <c r="K728" s="221"/>
      <c r="L728" s="551"/>
      <c r="M728" s="551"/>
      <c r="N728" s="551"/>
      <c r="O728" s="221"/>
      <c r="P728" s="551"/>
      <c r="Q728" s="221"/>
      <c r="R728" s="551"/>
      <c r="S728" s="552"/>
    </row>
    <row r="729" spans="2:19" x14ac:dyDescent="0.25">
      <c r="B729" s="550"/>
      <c r="C729" s="221"/>
      <c r="D729" s="551"/>
      <c r="E729" s="221"/>
      <c r="F729" s="551"/>
      <c r="G729" s="551"/>
      <c r="H729" s="551"/>
      <c r="I729" s="221"/>
      <c r="J729" s="551"/>
      <c r="K729" s="221"/>
      <c r="L729" s="551"/>
      <c r="M729" s="551"/>
      <c r="N729" s="551"/>
      <c r="O729" s="221"/>
      <c r="P729" s="551"/>
      <c r="Q729" s="221"/>
      <c r="R729" s="551"/>
      <c r="S729" s="552"/>
    </row>
    <row r="730" spans="2:19" x14ac:dyDescent="0.25">
      <c r="B730" s="550"/>
      <c r="C730" s="221"/>
      <c r="D730" s="551"/>
      <c r="E730" s="221"/>
      <c r="F730" s="551"/>
      <c r="G730" s="551"/>
      <c r="H730" s="551"/>
      <c r="I730" s="221"/>
      <c r="J730" s="551"/>
      <c r="K730" s="221"/>
      <c r="L730" s="551"/>
      <c r="M730" s="551"/>
      <c r="N730" s="551"/>
      <c r="O730" s="221"/>
      <c r="P730" s="551"/>
      <c r="Q730" s="221"/>
      <c r="R730" s="551"/>
      <c r="S730" s="552"/>
    </row>
    <row r="731" spans="2:19" x14ac:dyDescent="0.25">
      <c r="B731" s="550"/>
      <c r="C731" s="221"/>
      <c r="D731" s="551"/>
      <c r="E731" s="221"/>
      <c r="F731" s="551"/>
      <c r="G731" s="551"/>
      <c r="H731" s="551"/>
      <c r="I731" s="221"/>
      <c r="J731" s="551"/>
      <c r="K731" s="221"/>
      <c r="L731" s="551"/>
      <c r="M731" s="551"/>
      <c r="N731" s="551"/>
      <c r="O731" s="221"/>
      <c r="P731" s="551"/>
      <c r="Q731" s="221"/>
      <c r="R731" s="551"/>
      <c r="S731" s="552"/>
    </row>
    <row r="732" spans="2:19" x14ac:dyDescent="0.25">
      <c r="B732" s="550"/>
      <c r="C732" s="221"/>
      <c r="D732" s="551"/>
      <c r="E732" s="221"/>
      <c r="F732" s="551"/>
      <c r="G732" s="551"/>
      <c r="H732" s="551"/>
      <c r="I732" s="221"/>
      <c r="J732" s="551"/>
      <c r="K732" s="221"/>
      <c r="L732" s="551"/>
      <c r="M732" s="551"/>
      <c r="N732" s="551"/>
      <c r="O732" s="221"/>
      <c r="P732" s="551"/>
      <c r="Q732" s="221"/>
      <c r="R732" s="551"/>
      <c r="S732" s="552"/>
    </row>
    <row r="733" spans="2:19" x14ac:dyDescent="0.25">
      <c r="B733" s="550"/>
      <c r="C733" s="221"/>
      <c r="D733" s="551"/>
      <c r="E733" s="221"/>
      <c r="F733" s="551"/>
      <c r="G733" s="551"/>
      <c r="H733" s="551"/>
      <c r="I733" s="221"/>
      <c r="J733" s="551"/>
      <c r="K733" s="221"/>
      <c r="L733" s="551"/>
      <c r="M733" s="551"/>
      <c r="N733" s="551"/>
      <c r="O733" s="221"/>
      <c r="P733" s="551"/>
      <c r="Q733" s="221"/>
      <c r="R733" s="551"/>
      <c r="S733" s="552"/>
    </row>
    <row r="734" spans="2:19" x14ac:dyDescent="0.25">
      <c r="B734" s="550"/>
      <c r="C734" s="221"/>
      <c r="D734" s="551"/>
      <c r="E734" s="221"/>
      <c r="F734" s="551"/>
      <c r="G734" s="551"/>
      <c r="H734" s="551"/>
      <c r="I734" s="221"/>
      <c r="J734" s="551"/>
      <c r="K734" s="221"/>
      <c r="L734" s="551"/>
      <c r="M734" s="551"/>
      <c r="N734" s="551"/>
      <c r="O734" s="221"/>
      <c r="P734" s="551"/>
      <c r="Q734" s="221"/>
      <c r="R734" s="551"/>
      <c r="S734" s="552"/>
    </row>
    <row r="735" spans="2:19" x14ac:dyDescent="0.25">
      <c r="B735" s="550"/>
      <c r="C735" s="221"/>
      <c r="D735" s="551"/>
      <c r="E735" s="221"/>
      <c r="F735" s="551"/>
      <c r="G735" s="551"/>
      <c r="H735" s="551"/>
      <c r="I735" s="221"/>
      <c r="J735" s="551"/>
      <c r="K735" s="221"/>
      <c r="L735" s="551"/>
      <c r="M735" s="551"/>
      <c r="N735" s="551"/>
      <c r="O735" s="221"/>
      <c r="P735" s="551"/>
      <c r="Q735" s="221"/>
      <c r="R735" s="551"/>
      <c r="S735" s="552"/>
    </row>
    <row r="736" spans="2:19" x14ac:dyDescent="0.25">
      <c r="B736" s="550"/>
      <c r="C736" s="221"/>
      <c r="D736" s="551"/>
      <c r="E736" s="221"/>
      <c r="F736" s="551"/>
      <c r="G736" s="551"/>
      <c r="H736" s="551"/>
      <c r="I736" s="221"/>
      <c r="J736" s="551"/>
      <c r="K736" s="221"/>
      <c r="L736" s="551"/>
      <c r="M736" s="551"/>
      <c r="N736" s="551"/>
      <c r="O736" s="221"/>
      <c r="P736" s="551"/>
      <c r="Q736" s="221"/>
      <c r="R736" s="551"/>
      <c r="S736" s="552"/>
    </row>
    <row r="737" spans="2:19" x14ac:dyDescent="0.25">
      <c r="B737" s="550"/>
      <c r="C737" s="221"/>
      <c r="D737" s="551"/>
      <c r="E737" s="221"/>
      <c r="F737" s="551"/>
      <c r="G737" s="551"/>
      <c r="H737" s="551"/>
      <c r="I737" s="221"/>
      <c r="J737" s="551"/>
      <c r="K737" s="221"/>
      <c r="L737" s="551"/>
      <c r="M737" s="551"/>
      <c r="N737" s="551"/>
      <c r="O737" s="221"/>
      <c r="P737" s="551"/>
      <c r="Q737" s="221"/>
      <c r="R737" s="551"/>
      <c r="S737" s="552"/>
    </row>
    <row r="738" spans="2:19" x14ac:dyDescent="0.25">
      <c r="B738" s="550"/>
      <c r="C738" s="221"/>
      <c r="D738" s="551"/>
      <c r="E738" s="221"/>
      <c r="F738" s="551"/>
      <c r="G738" s="551"/>
      <c r="H738" s="551"/>
      <c r="I738" s="221"/>
      <c r="J738" s="551"/>
      <c r="K738" s="221"/>
      <c r="L738" s="551"/>
      <c r="M738" s="551"/>
      <c r="N738" s="551"/>
      <c r="O738" s="221"/>
      <c r="P738" s="551"/>
      <c r="Q738" s="221"/>
      <c r="R738" s="551"/>
      <c r="S738" s="552"/>
    </row>
    <row r="739" spans="2:19" x14ac:dyDescent="0.25">
      <c r="B739" s="550"/>
      <c r="C739" s="221"/>
      <c r="D739" s="551"/>
      <c r="E739" s="221"/>
      <c r="F739" s="551"/>
      <c r="G739" s="551"/>
      <c r="H739" s="551"/>
      <c r="I739" s="221"/>
      <c r="J739" s="551"/>
      <c r="K739" s="221"/>
      <c r="L739" s="551"/>
      <c r="M739" s="551"/>
      <c r="N739" s="551"/>
      <c r="O739" s="221"/>
      <c r="P739" s="551"/>
      <c r="Q739" s="221"/>
      <c r="R739" s="551"/>
      <c r="S739" s="552"/>
    </row>
    <row r="740" spans="2:19" x14ac:dyDescent="0.25">
      <c r="B740" s="550"/>
      <c r="C740" s="221"/>
      <c r="D740" s="551"/>
      <c r="E740" s="221"/>
      <c r="F740" s="551"/>
      <c r="G740" s="551"/>
      <c r="H740" s="551"/>
      <c r="I740" s="221"/>
      <c r="J740" s="551"/>
      <c r="K740" s="221"/>
      <c r="L740" s="551"/>
      <c r="M740" s="551"/>
      <c r="N740" s="551"/>
      <c r="O740" s="221"/>
      <c r="P740" s="551"/>
      <c r="Q740" s="221"/>
      <c r="R740" s="551"/>
      <c r="S740" s="552"/>
    </row>
    <row r="741" spans="2:19" x14ac:dyDescent="0.25">
      <c r="B741" s="550"/>
      <c r="C741" s="221"/>
      <c r="D741" s="551"/>
      <c r="E741" s="221"/>
      <c r="F741" s="551"/>
      <c r="G741" s="551"/>
      <c r="H741" s="551"/>
      <c r="I741" s="221"/>
      <c r="J741" s="551"/>
      <c r="K741" s="221"/>
      <c r="L741" s="551"/>
      <c r="M741" s="551"/>
      <c r="N741" s="551"/>
      <c r="O741" s="221"/>
      <c r="P741" s="551"/>
      <c r="Q741" s="221"/>
      <c r="R741" s="551"/>
      <c r="S741" s="552"/>
    </row>
    <row r="742" spans="2:19" x14ac:dyDescent="0.25">
      <c r="B742" s="550"/>
      <c r="C742" s="221"/>
      <c r="D742" s="551"/>
      <c r="E742" s="221"/>
      <c r="F742" s="551"/>
      <c r="G742" s="551"/>
      <c r="H742" s="551"/>
      <c r="I742" s="221"/>
      <c r="J742" s="551"/>
      <c r="K742" s="221"/>
      <c r="L742" s="551"/>
      <c r="M742" s="551"/>
      <c r="N742" s="551"/>
      <c r="O742" s="221"/>
      <c r="P742" s="551"/>
      <c r="Q742" s="221"/>
      <c r="R742" s="551"/>
      <c r="S742" s="552"/>
    </row>
    <row r="743" spans="2:19" x14ac:dyDescent="0.25">
      <c r="B743" s="550"/>
      <c r="C743" s="221"/>
      <c r="D743" s="551"/>
      <c r="E743" s="221"/>
      <c r="F743" s="551"/>
      <c r="G743" s="551"/>
      <c r="H743" s="551"/>
      <c r="I743" s="221"/>
      <c r="J743" s="551"/>
      <c r="K743" s="221"/>
      <c r="L743" s="551"/>
      <c r="M743" s="551"/>
      <c r="N743" s="551"/>
      <c r="O743" s="221"/>
      <c r="P743" s="551"/>
      <c r="Q743" s="221"/>
      <c r="R743" s="551"/>
      <c r="S743" s="552"/>
    </row>
    <row r="744" spans="2:19" x14ac:dyDescent="0.25">
      <c r="B744" s="550"/>
      <c r="C744" s="221"/>
      <c r="D744" s="551"/>
      <c r="E744" s="221"/>
      <c r="F744" s="551"/>
      <c r="G744" s="551"/>
      <c r="H744" s="551"/>
      <c r="I744" s="221"/>
      <c r="J744" s="551"/>
      <c r="K744" s="221"/>
      <c r="L744" s="551"/>
      <c r="M744" s="551"/>
      <c r="N744" s="551"/>
      <c r="O744" s="221"/>
      <c r="P744" s="551"/>
      <c r="Q744" s="221"/>
      <c r="R744" s="551"/>
      <c r="S744" s="552"/>
    </row>
    <row r="745" spans="2:19" x14ac:dyDescent="0.25">
      <c r="B745" s="550"/>
      <c r="C745" s="221"/>
      <c r="D745" s="551"/>
      <c r="E745" s="221"/>
      <c r="F745" s="551"/>
      <c r="G745" s="551"/>
      <c r="H745" s="551"/>
      <c r="I745" s="221"/>
      <c r="J745" s="551"/>
      <c r="K745" s="221"/>
      <c r="L745" s="551"/>
      <c r="M745" s="551"/>
      <c r="N745" s="551"/>
      <c r="O745" s="221"/>
      <c r="P745" s="551"/>
      <c r="Q745" s="221"/>
      <c r="R745" s="551"/>
      <c r="S745" s="552"/>
    </row>
    <row r="746" spans="2:19" x14ac:dyDescent="0.25">
      <c r="B746" s="550"/>
      <c r="C746" s="221"/>
      <c r="D746" s="551"/>
      <c r="E746" s="221"/>
      <c r="F746" s="551"/>
      <c r="G746" s="551"/>
      <c r="H746" s="551"/>
      <c r="I746" s="221"/>
      <c r="J746" s="551"/>
      <c r="K746" s="221"/>
      <c r="L746" s="551"/>
      <c r="M746" s="551"/>
      <c r="N746" s="551"/>
      <c r="O746" s="221"/>
      <c r="P746" s="551"/>
      <c r="Q746" s="221"/>
      <c r="R746" s="551"/>
      <c r="S746" s="552"/>
    </row>
    <row r="747" spans="2:19" x14ac:dyDescent="0.25">
      <c r="B747" s="550"/>
      <c r="C747" s="221"/>
      <c r="D747" s="551"/>
      <c r="E747" s="221"/>
      <c r="F747" s="551"/>
      <c r="G747" s="551"/>
      <c r="H747" s="551"/>
      <c r="I747" s="221"/>
      <c r="J747" s="551"/>
      <c r="K747" s="221"/>
      <c r="L747" s="551"/>
      <c r="M747" s="551"/>
      <c r="N747" s="551"/>
      <c r="O747" s="221"/>
      <c r="P747" s="551"/>
      <c r="Q747" s="221"/>
      <c r="R747" s="551"/>
      <c r="S747" s="552"/>
    </row>
    <row r="748" spans="2:19" x14ac:dyDescent="0.25">
      <c r="B748" s="550"/>
      <c r="C748" s="221"/>
      <c r="D748" s="551"/>
      <c r="E748" s="221"/>
      <c r="F748" s="551"/>
      <c r="G748" s="551"/>
      <c r="H748" s="551"/>
      <c r="I748" s="221"/>
      <c r="J748" s="551"/>
      <c r="K748" s="221"/>
      <c r="L748" s="551"/>
      <c r="M748" s="551"/>
      <c r="N748" s="551"/>
      <c r="O748" s="221"/>
      <c r="P748" s="551"/>
      <c r="Q748" s="221"/>
      <c r="R748" s="551"/>
      <c r="S748" s="552"/>
    </row>
    <row r="749" spans="2:19" x14ac:dyDescent="0.25">
      <c r="B749" s="550"/>
      <c r="C749" s="221"/>
      <c r="D749" s="551"/>
      <c r="E749" s="221"/>
      <c r="F749" s="551"/>
      <c r="G749" s="551"/>
      <c r="H749" s="551"/>
      <c r="I749" s="221"/>
      <c r="J749" s="551"/>
      <c r="K749" s="221"/>
      <c r="L749" s="551"/>
      <c r="M749" s="551"/>
      <c r="N749" s="551"/>
      <c r="O749" s="221"/>
      <c r="P749" s="551"/>
      <c r="Q749" s="221"/>
      <c r="R749" s="551"/>
      <c r="S749" s="552"/>
    </row>
    <row r="750" spans="2:19" x14ac:dyDescent="0.25">
      <c r="B750" s="550"/>
      <c r="C750" s="221"/>
      <c r="D750" s="551"/>
      <c r="E750" s="221"/>
      <c r="F750" s="551"/>
      <c r="G750" s="551"/>
      <c r="H750" s="551"/>
      <c r="I750" s="221"/>
      <c r="J750" s="551"/>
      <c r="K750" s="221"/>
      <c r="L750" s="551"/>
      <c r="M750" s="551"/>
      <c r="N750" s="551"/>
      <c r="O750" s="221"/>
      <c r="P750" s="551"/>
      <c r="Q750" s="221"/>
      <c r="R750" s="551"/>
      <c r="S750" s="552"/>
    </row>
    <row r="751" spans="2:19" x14ac:dyDescent="0.25">
      <c r="B751" s="550"/>
      <c r="C751" s="221"/>
      <c r="D751" s="551"/>
      <c r="E751" s="221"/>
      <c r="F751" s="551"/>
      <c r="G751" s="551"/>
      <c r="H751" s="551"/>
      <c r="I751" s="221"/>
      <c r="J751" s="551"/>
      <c r="K751" s="221"/>
      <c r="L751" s="551"/>
      <c r="M751" s="551"/>
      <c r="N751" s="551"/>
      <c r="O751" s="221"/>
      <c r="P751" s="551"/>
      <c r="Q751" s="221"/>
      <c r="R751" s="551"/>
      <c r="S751" s="552"/>
    </row>
    <row r="752" spans="2:19" x14ac:dyDescent="0.25">
      <c r="B752" s="550"/>
      <c r="C752" s="221"/>
      <c r="D752" s="551"/>
      <c r="E752" s="221"/>
      <c r="F752" s="551"/>
      <c r="G752" s="551"/>
      <c r="H752" s="551"/>
      <c r="I752" s="221"/>
      <c r="J752" s="551"/>
      <c r="K752" s="221"/>
      <c r="L752" s="551"/>
      <c r="M752" s="551"/>
      <c r="N752" s="551"/>
      <c r="O752" s="221"/>
      <c r="P752" s="551"/>
      <c r="Q752" s="221"/>
      <c r="R752" s="551"/>
      <c r="S752" s="552"/>
    </row>
    <row r="753" spans="2:19" x14ac:dyDescent="0.25">
      <c r="B753" s="550"/>
      <c r="C753" s="221"/>
      <c r="D753" s="551"/>
      <c r="E753" s="221"/>
      <c r="F753" s="551"/>
      <c r="G753" s="551"/>
      <c r="H753" s="551"/>
      <c r="I753" s="221"/>
      <c r="J753" s="551"/>
      <c r="K753" s="221"/>
      <c r="L753" s="551"/>
      <c r="M753" s="551"/>
      <c r="N753" s="551"/>
      <c r="O753" s="221"/>
      <c r="P753" s="551"/>
      <c r="Q753" s="221"/>
      <c r="R753" s="551"/>
      <c r="S753" s="552"/>
    </row>
    <row r="754" spans="2:19" x14ac:dyDescent="0.25">
      <c r="B754" s="550"/>
      <c r="C754" s="221"/>
      <c r="D754" s="551"/>
      <c r="E754" s="221"/>
      <c r="F754" s="551"/>
      <c r="G754" s="551"/>
      <c r="H754" s="551"/>
      <c r="I754" s="221"/>
      <c r="J754" s="551"/>
      <c r="K754" s="221"/>
      <c r="L754" s="551"/>
      <c r="M754" s="551"/>
      <c r="N754" s="551"/>
      <c r="O754" s="221"/>
      <c r="P754" s="551"/>
      <c r="Q754" s="221"/>
      <c r="R754" s="551"/>
      <c r="S754" s="552"/>
    </row>
    <row r="755" spans="2:19" x14ac:dyDescent="0.25">
      <c r="B755" s="550"/>
      <c r="C755" s="221"/>
      <c r="D755" s="551"/>
      <c r="E755" s="221"/>
      <c r="F755" s="551"/>
      <c r="G755" s="551"/>
      <c r="H755" s="551"/>
      <c r="I755" s="221"/>
      <c r="J755" s="551"/>
      <c r="K755" s="221"/>
      <c r="L755" s="551"/>
      <c r="M755" s="551"/>
      <c r="N755" s="551"/>
      <c r="O755" s="221"/>
      <c r="P755" s="551"/>
      <c r="Q755" s="221"/>
      <c r="R755" s="551"/>
      <c r="S755" s="552"/>
    </row>
    <row r="756" spans="2:19" x14ac:dyDescent="0.25">
      <c r="B756" s="550"/>
      <c r="C756" s="221"/>
      <c r="D756" s="551"/>
      <c r="E756" s="221"/>
      <c r="F756" s="551"/>
      <c r="G756" s="551"/>
      <c r="H756" s="551"/>
      <c r="I756" s="221"/>
      <c r="J756" s="551"/>
      <c r="K756" s="221"/>
      <c r="L756" s="551"/>
      <c r="M756" s="551"/>
      <c r="N756" s="551"/>
      <c r="O756" s="221"/>
      <c r="P756" s="551"/>
      <c r="Q756" s="221"/>
      <c r="R756" s="551"/>
      <c r="S756" s="552"/>
    </row>
    <row r="757" spans="2:19" x14ac:dyDescent="0.25">
      <c r="B757" s="550"/>
      <c r="C757" s="221"/>
      <c r="D757" s="551"/>
      <c r="E757" s="221"/>
      <c r="F757" s="551"/>
      <c r="G757" s="551"/>
      <c r="H757" s="551"/>
      <c r="I757" s="221"/>
      <c r="J757" s="551"/>
      <c r="K757" s="221"/>
      <c r="L757" s="551"/>
      <c r="M757" s="551"/>
      <c r="N757" s="551"/>
      <c r="O757" s="221"/>
      <c r="P757" s="551"/>
      <c r="Q757" s="221"/>
      <c r="R757" s="551"/>
      <c r="S757" s="552"/>
    </row>
    <row r="758" spans="2:19" x14ac:dyDescent="0.25">
      <c r="B758" s="550"/>
      <c r="C758" s="221"/>
      <c r="D758" s="551"/>
      <c r="E758" s="221"/>
      <c r="F758" s="551"/>
      <c r="G758" s="551"/>
      <c r="H758" s="551"/>
      <c r="I758" s="221"/>
      <c r="J758" s="551"/>
      <c r="K758" s="221"/>
      <c r="L758" s="551"/>
      <c r="M758" s="551"/>
      <c r="N758" s="551"/>
      <c r="O758" s="221"/>
      <c r="P758" s="551"/>
      <c r="Q758" s="221"/>
      <c r="R758" s="551"/>
      <c r="S758" s="552"/>
    </row>
    <row r="759" spans="2:19" x14ac:dyDescent="0.25">
      <c r="B759" s="550"/>
      <c r="C759" s="221"/>
      <c r="D759" s="551"/>
      <c r="E759" s="221"/>
      <c r="F759" s="551"/>
      <c r="G759" s="551"/>
      <c r="H759" s="551"/>
      <c r="I759" s="221"/>
      <c r="J759" s="551"/>
      <c r="K759" s="221"/>
      <c r="L759" s="551"/>
      <c r="M759" s="551"/>
      <c r="N759" s="551"/>
      <c r="O759" s="221"/>
      <c r="P759" s="551"/>
      <c r="Q759" s="221"/>
      <c r="R759" s="551"/>
      <c r="S759" s="552"/>
    </row>
    <row r="760" spans="2:19" x14ac:dyDescent="0.25">
      <c r="B760" s="550"/>
      <c r="C760" s="221"/>
      <c r="D760" s="551"/>
      <c r="E760" s="221"/>
      <c r="F760" s="551"/>
      <c r="G760" s="551"/>
      <c r="H760" s="551"/>
      <c r="I760" s="221"/>
      <c r="J760" s="551"/>
      <c r="K760" s="221"/>
      <c r="L760" s="551"/>
      <c r="M760" s="551"/>
      <c r="N760" s="551"/>
      <c r="O760" s="221"/>
      <c r="P760" s="551"/>
      <c r="Q760" s="221"/>
      <c r="R760" s="551"/>
      <c r="S760" s="552"/>
    </row>
    <row r="761" spans="2:19" x14ac:dyDescent="0.25">
      <c r="B761" s="550"/>
      <c r="C761" s="221"/>
      <c r="D761" s="551"/>
      <c r="E761" s="221"/>
      <c r="F761" s="551"/>
      <c r="G761" s="551"/>
      <c r="H761" s="551"/>
      <c r="I761" s="221"/>
      <c r="J761" s="551"/>
      <c r="K761" s="221"/>
      <c r="L761" s="551"/>
      <c r="M761" s="551"/>
      <c r="N761" s="551"/>
      <c r="O761" s="221"/>
      <c r="P761" s="551"/>
      <c r="Q761" s="221"/>
      <c r="R761" s="551"/>
      <c r="S761" s="552"/>
    </row>
    <row r="762" spans="2:19" x14ac:dyDescent="0.25">
      <c r="B762" s="550"/>
      <c r="C762" s="221"/>
      <c r="D762" s="551"/>
      <c r="E762" s="221"/>
      <c r="F762" s="551"/>
      <c r="G762" s="551"/>
      <c r="H762" s="551"/>
      <c r="I762" s="221"/>
      <c r="J762" s="551"/>
      <c r="K762" s="221"/>
      <c r="L762" s="551"/>
      <c r="M762" s="551"/>
      <c r="N762" s="551"/>
      <c r="O762" s="221"/>
      <c r="P762" s="551"/>
      <c r="Q762" s="221"/>
      <c r="R762" s="551"/>
      <c r="S762" s="552"/>
    </row>
    <row r="763" spans="2:19" x14ac:dyDescent="0.25">
      <c r="B763" s="550"/>
      <c r="C763" s="221"/>
      <c r="D763" s="551"/>
      <c r="E763" s="221"/>
      <c r="F763" s="551"/>
      <c r="G763" s="551"/>
      <c r="H763" s="551"/>
      <c r="I763" s="221"/>
      <c r="J763" s="551"/>
      <c r="K763" s="221"/>
      <c r="L763" s="551"/>
      <c r="M763" s="551"/>
      <c r="N763" s="551"/>
      <c r="O763" s="221"/>
      <c r="P763" s="551"/>
      <c r="Q763" s="221"/>
      <c r="R763" s="551"/>
      <c r="S763" s="552"/>
    </row>
    <row r="764" spans="2:19" x14ac:dyDescent="0.25">
      <c r="B764" s="550"/>
      <c r="C764" s="221"/>
      <c r="D764" s="551"/>
      <c r="E764" s="221"/>
      <c r="F764" s="551"/>
      <c r="G764" s="551"/>
      <c r="H764" s="551"/>
      <c r="I764" s="221"/>
      <c r="J764" s="551"/>
      <c r="K764" s="221"/>
      <c r="L764" s="551"/>
      <c r="M764" s="551"/>
      <c r="N764" s="551"/>
      <c r="O764" s="221"/>
      <c r="P764" s="551"/>
      <c r="Q764" s="221"/>
      <c r="R764" s="551"/>
      <c r="S764" s="552"/>
    </row>
    <row r="765" spans="2:19" x14ac:dyDescent="0.25">
      <c r="B765" s="550"/>
      <c r="C765" s="221"/>
      <c r="D765" s="551"/>
      <c r="E765" s="221"/>
      <c r="F765" s="551"/>
      <c r="G765" s="551"/>
      <c r="H765" s="551"/>
      <c r="I765" s="221"/>
      <c r="J765" s="551"/>
      <c r="K765" s="221"/>
      <c r="L765" s="551"/>
      <c r="M765" s="551"/>
      <c r="N765" s="551"/>
      <c r="O765" s="221"/>
      <c r="P765" s="551"/>
      <c r="Q765" s="221"/>
      <c r="R765" s="551"/>
      <c r="S765" s="552"/>
    </row>
    <row r="766" spans="2:19" x14ac:dyDescent="0.25">
      <c r="B766" s="550"/>
      <c r="C766" s="221"/>
      <c r="D766" s="551"/>
      <c r="E766" s="221"/>
      <c r="F766" s="551"/>
      <c r="G766" s="551"/>
      <c r="H766" s="551"/>
      <c r="I766" s="221"/>
      <c r="J766" s="551"/>
      <c r="K766" s="221"/>
      <c r="L766" s="551"/>
      <c r="M766" s="551"/>
      <c r="N766" s="551"/>
      <c r="O766" s="221"/>
      <c r="P766" s="551"/>
      <c r="Q766" s="221"/>
      <c r="R766" s="551"/>
      <c r="S766" s="552"/>
    </row>
    <row r="767" spans="2:19" x14ac:dyDescent="0.25">
      <c r="B767" s="550"/>
      <c r="C767" s="221"/>
      <c r="D767" s="551"/>
      <c r="E767" s="221"/>
      <c r="F767" s="551"/>
      <c r="G767" s="551"/>
      <c r="H767" s="551"/>
      <c r="I767" s="221"/>
      <c r="J767" s="551"/>
      <c r="K767" s="221"/>
      <c r="L767" s="551"/>
      <c r="M767" s="551"/>
      <c r="N767" s="551"/>
      <c r="O767" s="221"/>
      <c r="P767" s="551"/>
      <c r="Q767" s="221"/>
      <c r="R767" s="551"/>
      <c r="S767" s="552"/>
    </row>
    <row r="768" spans="2:19" x14ac:dyDescent="0.25">
      <c r="B768" s="550"/>
      <c r="C768" s="221"/>
      <c r="D768" s="551"/>
      <c r="E768" s="221"/>
      <c r="F768" s="551"/>
      <c r="G768" s="551"/>
      <c r="H768" s="551"/>
      <c r="I768" s="221"/>
      <c r="J768" s="551"/>
      <c r="K768" s="221"/>
      <c r="L768" s="551"/>
      <c r="M768" s="551"/>
      <c r="N768" s="551"/>
      <c r="O768" s="221"/>
      <c r="P768" s="551"/>
      <c r="Q768" s="221"/>
      <c r="R768" s="551"/>
      <c r="S768" s="552"/>
    </row>
    <row r="769" spans="2:19" x14ac:dyDescent="0.25">
      <c r="B769" s="550"/>
      <c r="C769" s="221"/>
      <c r="D769" s="551"/>
      <c r="E769" s="221"/>
      <c r="F769" s="551"/>
      <c r="G769" s="551"/>
      <c r="H769" s="551"/>
      <c r="I769" s="221"/>
      <c r="J769" s="551"/>
      <c r="K769" s="221"/>
      <c r="L769" s="551"/>
      <c r="M769" s="551"/>
      <c r="N769" s="551"/>
      <c r="O769" s="221"/>
      <c r="P769" s="551"/>
      <c r="Q769" s="221"/>
      <c r="R769" s="551"/>
      <c r="S769" s="552"/>
    </row>
    <row r="770" spans="2:19" x14ac:dyDescent="0.25">
      <c r="B770" s="550"/>
      <c r="C770" s="221"/>
      <c r="D770" s="551"/>
      <c r="E770" s="221"/>
      <c r="F770" s="551"/>
      <c r="G770" s="551"/>
      <c r="H770" s="551"/>
      <c r="I770" s="221"/>
      <c r="J770" s="551"/>
      <c r="K770" s="221"/>
      <c r="L770" s="551"/>
      <c r="M770" s="551"/>
      <c r="N770" s="551"/>
      <c r="O770" s="221"/>
      <c r="P770" s="551"/>
      <c r="Q770" s="221"/>
      <c r="R770" s="551"/>
      <c r="S770" s="552"/>
    </row>
    <row r="771" spans="2:19" x14ac:dyDescent="0.25">
      <c r="B771" s="550"/>
      <c r="C771" s="221"/>
      <c r="D771" s="551"/>
      <c r="E771" s="221"/>
      <c r="F771" s="551"/>
      <c r="G771" s="551"/>
      <c r="H771" s="551"/>
      <c r="I771" s="221"/>
      <c r="J771" s="551"/>
      <c r="K771" s="221"/>
      <c r="L771" s="551"/>
      <c r="M771" s="551"/>
      <c r="N771" s="551"/>
      <c r="O771" s="221"/>
      <c r="P771" s="551"/>
      <c r="Q771" s="221"/>
      <c r="R771" s="551"/>
      <c r="S771" s="552"/>
    </row>
    <row r="772" spans="2:19" x14ac:dyDescent="0.25">
      <c r="B772" s="550"/>
      <c r="C772" s="221"/>
      <c r="D772" s="551"/>
      <c r="E772" s="221"/>
      <c r="F772" s="551"/>
      <c r="G772" s="551"/>
      <c r="H772" s="551"/>
      <c r="I772" s="221"/>
      <c r="J772" s="551"/>
      <c r="K772" s="221"/>
      <c r="L772" s="551"/>
      <c r="M772" s="551"/>
      <c r="N772" s="551"/>
      <c r="O772" s="221"/>
      <c r="P772" s="551"/>
      <c r="Q772" s="221"/>
      <c r="R772" s="551"/>
      <c r="S772" s="552"/>
    </row>
    <row r="773" spans="2:19" x14ac:dyDescent="0.25">
      <c r="B773" s="550"/>
      <c r="C773" s="221"/>
      <c r="D773" s="551"/>
      <c r="E773" s="221"/>
      <c r="F773" s="551"/>
      <c r="G773" s="551"/>
      <c r="H773" s="551"/>
      <c r="I773" s="221"/>
      <c r="J773" s="551"/>
      <c r="K773" s="221"/>
      <c r="L773" s="551"/>
      <c r="M773" s="551"/>
      <c r="N773" s="551"/>
      <c r="O773" s="221"/>
      <c r="P773" s="551"/>
      <c r="Q773" s="221"/>
      <c r="R773" s="551"/>
      <c r="S773" s="552"/>
    </row>
    <row r="774" spans="2:19" x14ac:dyDescent="0.25">
      <c r="B774" s="550"/>
      <c r="C774" s="221"/>
      <c r="D774" s="551"/>
      <c r="E774" s="221"/>
      <c r="F774" s="551"/>
      <c r="G774" s="551"/>
      <c r="H774" s="551"/>
      <c r="I774" s="221"/>
      <c r="J774" s="551"/>
      <c r="K774" s="221"/>
      <c r="L774" s="551"/>
      <c r="M774" s="551"/>
      <c r="N774" s="551"/>
      <c r="O774" s="221"/>
      <c r="P774" s="551"/>
      <c r="Q774" s="221"/>
      <c r="R774" s="551"/>
      <c r="S774" s="552"/>
    </row>
    <row r="775" spans="2:19" x14ac:dyDescent="0.25">
      <c r="B775" s="550"/>
      <c r="C775" s="221"/>
      <c r="D775" s="551"/>
      <c r="E775" s="221"/>
      <c r="F775" s="551"/>
      <c r="G775" s="551"/>
      <c r="H775" s="551"/>
      <c r="I775" s="221"/>
      <c r="J775" s="551"/>
      <c r="K775" s="221"/>
      <c r="L775" s="551"/>
      <c r="M775" s="551"/>
      <c r="N775" s="551"/>
      <c r="O775" s="221"/>
      <c r="P775" s="551"/>
      <c r="Q775" s="221"/>
      <c r="R775" s="551"/>
      <c r="S775" s="552"/>
    </row>
    <row r="776" spans="2:19" x14ac:dyDescent="0.25">
      <c r="B776" s="550"/>
      <c r="C776" s="221"/>
      <c r="D776" s="551"/>
      <c r="E776" s="221"/>
      <c r="F776" s="551"/>
      <c r="G776" s="551"/>
      <c r="H776" s="551"/>
      <c r="I776" s="221"/>
      <c r="J776" s="551"/>
      <c r="K776" s="221"/>
      <c r="L776" s="551"/>
      <c r="M776" s="551"/>
      <c r="N776" s="551"/>
      <c r="O776" s="221"/>
      <c r="P776" s="551"/>
      <c r="Q776" s="221"/>
      <c r="R776" s="551"/>
      <c r="S776" s="552"/>
    </row>
    <row r="777" spans="2:19" x14ac:dyDescent="0.25">
      <c r="B777" s="550"/>
      <c r="C777" s="221"/>
      <c r="D777" s="551"/>
      <c r="E777" s="221"/>
      <c r="F777" s="551"/>
      <c r="G777" s="551"/>
      <c r="H777" s="551"/>
      <c r="I777" s="221"/>
      <c r="J777" s="551"/>
      <c r="K777" s="221"/>
      <c r="L777" s="551"/>
      <c r="M777" s="551"/>
      <c r="N777" s="551"/>
      <c r="O777" s="221"/>
      <c r="P777" s="551"/>
      <c r="Q777" s="221"/>
      <c r="R777" s="551"/>
      <c r="S777" s="552"/>
    </row>
    <row r="778" spans="2:19" x14ac:dyDescent="0.25">
      <c r="B778" s="550"/>
      <c r="C778" s="221"/>
      <c r="D778" s="551"/>
      <c r="E778" s="221"/>
      <c r="F778" s="551"/>
      <c r="G778" s="551"/>
      <c r="H778" s="551"/>
      <c r="I778" s="221"/>
      <c r="J778" s="551"/>
      <c r="K778" s="221"/>
      <c r="L778" s="551"/>
      <c r="M778" s="551"/>
      <c r="N778" s="551"/>
      <c r="O778" s="221"/>
      <c r="P778" s="551"/>
      <c r="Q778" s="221"/>
      <c r="R778" s="551"/>
      <c r="S778" s="552"/>
    </row>
    <row r="779" spans="2:19" x14ac:dyDescent="0.25">
      <c r="B779" s="550"/>
      <c r="C779" s="221"/>
      <c r="D779" s="551"/>
      <c r="E779" s="221"/>
      <c r="F779" s="551"/>
      <c r="G779" s="551"/>
      <c r="H779" s="551"/>
      <c r="I779" s="221"/>
      <c r="J779" s="551"/>
      <c r="K779" s="221"/>
      <c r="L779" s="551"/>
      <c r="M779" s="551"/>
      <c r="N779" s="551"/>
      <c r="O779" s="221"/>
      <c r="P779" s="551"/>
      <c r="Q779" s="221"/>
      <c r="R779" s="551"/>
      <c r="S779" s="552"/>
    </row>
    <row r="780" spans="2:19" x14ac:dyDescent="0.25">
      <c r="B780" s="550"/>
      <c r="C780" s="221"/>
      <c r="D780" s="551"/>
      <c r="E780" s="221"/>
      <c r="F780" s="551"/>
      <c r="G780" s="551"/>
      <c r="H780" s="551"/>
      <c r="I780" s="221"/>
      <c r="J780" s="551"/>
      <c r="K780" s="221"/>
      <c r="L780" s="551"/>
      <c r="M780" s="551"/>
      <c r="N780" s="551"/>
      <c r="O780" s="221"/>
      <c r="P780" s="551"/>
      <c r="Q780" s="221"/>
      <c r="R780" s="551"/>
      <c r="S780" s="552"/>
    </row>
    <row r="781" spans="2:19" x14ac:dyDescent="0.25">
      <c r="B781" s="550"/>
      <c r="C781" s="221"/>
      <c r="D781" s="551"/>
      <c r="E781" s="221"/>
      <c r="F781" s="551"/>
      <c r="G781" s="551"/>
      <c r="H781" s="551"/>
      <c r="I781" s="221"/>
      <c r="J781" s="551"/>
      <c r="K781" s="221"/>
      <c r="L781" s="551"/>
      <c r="M781" s="551"/>
      <c r="N781" s="551"/>
      <c r="O781" s="221"/>
      <c r="P781" s="551"/>
      <c r="Q781" s="221"/>
      <c r="R781" s="551"/>
      <c r="S781" s="552"/>
    </row>
    <row r="782" spans="2:19" x14ac:dyDescent="0.25">
      <c r="B782" s="550"/>
      <c r="C782" s="221"/>
      <c r="D782" s="551"/>
      <c r="E782" s="221"/>
      <c r="F782" s="551"/>
      <c r="G782" s="551"/>
      <c r="H782" s="551"/>
      <c r="I782" s="221"/>
      <c r="J782" s="551"/>
      <c r="K782" s="221"/>
      <c r="L782" s="551"/>
      <c r="M782" s="551"/>
      <c r="N782" s="551"/>
      <c r="O782" s="221"/>
      <c r="P782" s="551"/>
      <c r="Q782" s="221"/>
      <c r="R782" s="551"/>
      <c r="S782" s="552"/>
    </row>
    <row r="783" spans="2:19" x14ac:dyDescent="0.25">
      <c r="B783" s="550"/>
      <c r="C783" s="221"/>
      <c r="D783" s="551"/>
      <c r="E783" s="221"/>
      <c r="F783" s="551"/>
      <c r="G783" s="551"/>
      <c r="H783" s="551"/>
      <c r="I783" s="221"/>
      <c r="J783" s="551"/>
      <c r="K783" s="221"/>
      <c r="L783" s="551"/>
      <c r="M783" s="551"/>
      <c r="N783" s="551"/>
      <c r="O783" s="221"/>
      <c r="P783" s="551"/>
      <c r="Q783" s="221"/>
      <c r="R783" s="551"/>
      <c r="S783" s="552"/>
    </row>
    <row r="784" spans="2:19" x14ac:dyDescent="0.25">
      <c r="B784" s="550"/>
      <c r="C784" s="221"/>
      <c r="D784" s="551"/>
      <c r="E784" s="221"/>
      <c r="F784" s="551"/>
      <c r="G784" s="551"/>
      <c r="H784" s="551"/>
      <c r="I784" s="221"/>
      <c r="J784" s="551"/>
      <c r="K784" s="221"/>
      <c r="L784" s="551"/>
      <c r="M784" s="551"/>
      <c r="N784" s="551"/>
      <c r="O784" s="221"/>
      <c r="P784" s="551"/>
      <c r="Q784" s="221"/>
      <c r="R784" s="551"/>
      <c r="S784" s="552"/>
    </row>
    <row r="785" spans="2:19" x14ac:dyDescent="0.25">
      <c r="B785" s="550"/>
      <c r="C785" s="221"/>
      <c r="D785" s="551"/>
      <c r="E785" s="221"/>
      <c r="F785" s="551"/>
      <c r="G785" s="551"/>
      <c r="H785" s="551"/>
      <c r="I785" s="221"/>
      <c r="J785" s="551"/>
      <c r="K785" s="221"/>
      <c r="L785" s="551"/>
      <c r="M785" s="551"/>
      <c r="N785" s="551"/>
      <c r="O785" s="221"/>
      <c r="P785" s="551"/>
      <c r="Q785" s="221"/>
      <c r="R785" s="551"/>
      <c r="S785" s="552"/>
    </row>
    <row r="786" spans="2:19" x14ac:dyDescent="0.25">
      <c r="B786" s="550"/>
      <c r="C786" s="221"/>
      <c r="D786" s="551"/>
      <c r="E786" s="221"/>
      <c r="F786" s="551"/>
      <c r="G786" s="551"/>
      <c r="H786" s="551"/>
      <c r="I786" s="221"/>
      <c r="J786" s="551"/>
      <c r="K786" s="221"/>
      <c r="L786" s="551"/>
      <c r="M786" s="551"/>
      <c r="N786" s="551"/>
      <c r="O786" s="221"/>
      <c r="P786" s="551"/>
      <c r="Q786" s="221"/>
      <c r="R786" s="551"/>
      <c r="S786" s="552"/>
    </row>
    <row r="787" spans="2:19" x14ac:dyDescent="0.25">
      <c r="B787" s="550"/>
      <c r="C787" s="221"/>
      <c r="D787" s="551"/>
      <c r="E787" s="221"/>
      <c r="F787" s="551"/>
      <c r="G787" s="551"/>
      <c r="H787" s="551"/>
      <c r="I787" s="221"/>
      <c r="J787" s="551"/>
      <c r="K787" s="221"/>
      <c r="L787" s="551"/>
      <c r="M787" s="551"/>
      <c r="N787" s="551"/>
      <c r="O787" s="221"/>
      <c r="P787" s="551"/>
      <c r="Q787" s="221"/>
      <c r="R787" s="551"/>
      <c r="S787" s="552"/>
    </row>
    <row r="788" spans="2:19" x14ac:dyDescent="0.25">
      <c r="B788" s="550"/>
      <c r="C788" s="221"/>
      <c r="D788" s="551"/>
      <c r="E788" s="221"/>
      <c r="F788" s="551"/>
      <c r="G788" s="551"/>
      <c r="H788" s="551"/>
      <c r="I788" s="221"/>
      <c r="J788" s="551"/>
      <c r="K788" s="221"/>
      <c r="L788" s="551"/>
      <c r="M788" s="551"/>
      <c r="N788" s="551"/>
      <c r="O788" s="221"/>
      <c r="P788" s="551"/>
      <c r="Q788" s="221"/>
      <c r="R788" s="551"/>
      <c r="S788" s="552"/>
    </row>
    <row r="789" spans="2:19" x14ac:dyDescent="0.25">
      <c r="B789" s="550"/>
      <c r="C789" s="221"/>
      <c r="D789" s="551"/>
      <c r="E789" s="221"/>
      <c r="F789" s="551"/>
      <c r="G789" s="551"/>
      <c r="H789" s="551"/>
      <c r="I789" s="221"/>
      <c r="J789" s="551"/>
      <c r="K789" s="221"/>
      <c r="L789" s="551"/>
      <c r="M789" s="551"/>
      <c r="N789" s="551"/>
      <c r="O789" s="221"/>
      <c r="P789" s="551"/>
      <c r="Q789" s="221"/>
      <c r="R789" s="551"/>
      <c r="S789" s="552"/>
    </row>
    <row r="790" spans="2:19" x14ac:dyDescent="0.25">
      <c r="B790" s="550"/>
      <c r="C790" s="221"/>
      <c r="D790" s="551"/>
      <c r="E790" s="221"/>
      <c r="F790" s="551"/>
      <c r="G790" s="551"/>
      <c r="H790" s="551"/>
      <c r="I790" s="221"/>
      <c r="J790" s="551"/>
      <c r="K790" s="221"/>
      <c r="L790" s="551"/>
      <c r="M790" s="551"/>
      <c r="N790" s="551"/>
      <c r="O790" s="221"/>
      <c r="P790" s="551"/>
      <c r="Q790" s="221"/>
      <c r="R790" s="551"/>
      <c r="S790" s="552"/>
    </row>
    <row r="791" spans="2:19" x14ac:dyDescent="0.25">
      <c r="B791" s="550"/>
      <c r="C791" s="221"/>
      <c r="D791" s="551"/>
      <c r="E791" s="221"/>
      <c r="F791" s="551"/>
      <c r="G791" s="551"/>
      <c r="H791" s="551"/>
      <c r="I791" s="221"/>
      <c r="J791" s="551"/>
      <c r="K791" s="221"/>
      <c r="L791" s="551"/>
      <c r="M791" s="551"/>
      <c r="N791" s="551"/>
      <c r="O791" s="221"/>
      <c r="P791" s="551"/>
      <c r="Q791" s="221"/>
      <c r="R791" s="551"/>
      <c r="S791" s="552"/>
    </row>
    <row r="792" spans="2:19" x14ac:dyDescent="0.25">
      <c r="B792" s="550"/>
      <c r="C792" s="221"/>
      <c r="D792" s="551"/>
      <c r="E792" s="221"/>
      <c r="F792" s="551"/>
      <c r="G792" s="551"/>
      <c r="H792" s="551"/>
      <c r="I792" s="221"/>
      <c r="J792" s="551"/>
      <c r="K792" s="221"/>
      <c r="L792" s="551"/>
      <c r="M792" s="551"/>
      <c r="N792" s="551"/>
      <c r="O792" s="221"/>
      <c r="P792" s="551"/>
      <c r="Q792" s="221"/>
      <c r="R792" s="551"/>
      <c r="S792" s="552"/>
    </row>
    <row r="793" spans="2:19" x14ac:dyDescent="0.25">
      <c r="B793" s="550"/>
      <c r="C793" s="221"/>
      <c r="D793" s="551"/>
      <c r="E793" s="221"/>
      <c r="F793" s="551"/>
      <c r="G793" s="551"/>
      <c r="H793" s="551"/>
      <c r="I793" s="221"/>
      <c r="J793" s="551"/>
      <c r="K793" s="221"/>
      <c r="L793" s="551"/>
      <c r="M793" s="551"/>
      <c r="N793" s="551"/>
      <c r="O793" s="221"/>
      <c r="P793" s="551"/>
      <c r="Q793" s="221"/>
      <c r="R793" s="551"/>
      <c r="S793" s="552"/>
    </row>
    <row r="794" spans="2:19" x14ac:dyDescent="0.25">
      <c r="B794" s="550"/>
      <c r="C794" s="221"/>
      <c r="D794" s="551"/>
      <c r="E794" s="221"/>
      <c r="F794" s="551"/>
      <c r="G794" s="551"/>
      <c r="H794" s="551"/>
      <c r="I794" s="221"/>
      <c r="J794" s="551"/>
      <c r="K794" s="221"/>
      <c r="L794" s="551"/>
      <c r="M794" s="551"/>
      <c r="N794" s="551"/>
      <c r="O794" s="221"/>
      <c r="P794" s="551"/>
      <c r="Q794" s="221"/>
      <c r="R794" s="551"/>
      <c r="S794" s="552"/>
    </row>
    <row r="795" spans="2:19" x14ac:dyDescent="0.25">
      <c r="B795" s="550"/>
      <c r="C795" s="221"/>
      <c r="D795" s="551"/>
      <c r="E795" s="221"/>
      <c r="F795" s="551"/>
      <c r="G795" s="551"/>
      <c r="H795" s="551"/>
      <c r="I795" s="221"/>
      <c r="J795" s="551"/>
      <c r="K795" s="221"/>
      <c r="L795" s="551"/>
      <c r="M795" s="551"/>
      <c r="N795" s="551"/>
      <c r="O795" s="221"/>
      <c r="P795" s="551"/>
      <c r="Q795" s="221"/>
      <c r="R795" s="551"/>
      <c r="S795" s="552"/>
    </row>
    <row r="796" spans="2:19" x14ac:dyDescent="0.25">
      <c r="B796" s="550"/>
      <c r="C796" s="221"/>
      <c r="D796" s="551"/>
      <c r="E796" s="221"/>
      <c r="F796" s="551"/>
      <c r="G796" s="551"/>
      <c r="H796" s="551"/>
      <c r="I796" s="221"/>
      <c r="J796" s="551"/>
      <c r="K796" s="221"/>
      <c r="L796" s="551"/>
      <c r="M796" s="551"/>
      <c r="N796" s="551"/>
      <c r="O796" s="221"/>
      <c r="P796" s="551"/>
      <c r="Q796" s="221"/>
      <c r="R796" s="551"/>
      <c r="S796" s="552"/>
    </row>
    <row r="797" spans="2:19" x14ac:dyDescent="0.25">
      <c r="B797" s="550"/>
      <c r="C797" s="221"/>
      <c r="D797" s="551"/>
      <c r="E797" s="221"/>
      <c r="F797" s="551"/>
      <c r="G797" s="551"/>
      <c r="H797" s="551"/>
      <c r="I797" s="221"/>
      <c r="J797" s="551"/>
      <c r="K797" s="221"/>
      <c r="L797" s="551"/>
      <c r="M797" s="551"/>
      <c r="N797" s="551"/>
      <c r="O797" s="221"/>
      <c r="P797" s="551"/>
      <c r="Q797" s="221"/>
      <c r="R797" s="551"/>
      <c r="S797" s="552"/>
    </row>
    <row r="798" spans="2:19" x14ac:dyDescent="0.25">
      <c r="B798" s="550"/>
      <c r="C798" s="221"/>
      <c r="D798" s="551"/>
      <c r="E798" s="221"/>
      <c r="F798" s="551"/>
      <c r="G798" s="551"/>
      <c r="H798" s="551"/>
      <c r="I798" s="221"/>
      <c r="J798" s="551"/>
      <c r="K798" s="221"/>
      <c r="L798" s="551"/>
      <c r="M798" s="551"/>
      <c r="N798" s="551"/>
      <c r="O798" s="221"/>
      <c r="P798" s="551"/>
      <c r="Q798" s="221"/>
      <c r="R798" s="551"/>
      <c r="S798" s="552"/>
    </row>
    <row r="799" spans="2:19" x14ac:dyDescent="0.25">
      <c r="B799" s="550"/>
      <c r="C799" s="221"/>
      <c r="D799" s="551"/>
      <c r="E799" s="221"/>
      <c r="F799" s="551"/>
      <c r="G799" s="551"/>
      <c r="H799" s="551"/>
      <c r="I799" s="221"/>
      <c r="J799" s="551"/>
      <c r="K799" s="221"/>
      <c r="L799" s="551"/>
      <c r="M799" s="551"/>
      <c r="N799" s="551"/>
      <c r="O799" s="221"/>
      <c r="P799" s="551"/>
      <c r="Q799" s="221"/>
      <c r="R799" s="551"/>
      <c r="S799" s="552"/>
    </row>
    <row r="800" spans="2:19" x14ac:dyDescent="0.25">
      <c r="B800" s="550"/>
      <c r="C800" s="221"/>
      <c r="D800" s="551"/>
      <c r="E800" s="221"/>
      <c r="F800" s="551"/>
      <c r="G800" s="551"/>
      <c r="H800" s="551"/>
      <c r="I800" s="221"/>
      <c r="J800" s="551"/>
      <c r="K800" s="221"/>
      <c r="L800" s="551"/>
      <c r="M800" s="551"/>
      <c r="N800" s="551"/>
      <c r="O800" s="221"/>
      <c r="P800" s="551"/>
      <c r="Q800" s="221"/>
      <c r="R800" s="551"/>
      <c r="S800" s="552"/>
    </row>
    <row r="801" spans="2:19" x14ac:dyDescent="0.25">
      <c r="B801" s="550"/>
      <c r="C801" s="221"/>
      <c r="D801" s="551"/>
      <c r="E801" s="221"/>
      <c r="F801" s="551"/>
      <c r="G801" s="551"/>
      <c r="H801" s="551"/>
      <c r="I801" s="221"/>
      <c r="J801" s="551"/>
      <c r="K801" s="221"/>
      <c r="L801" s="551"/>
      <c r="M801" s="551"/>
      <c r="N801" s="551"/>
      <c r="O801" s="221"/>
      <c r="P801" s="551"/>
      <c r="Q801" s="221"/>
      <c r="R801" s="551"/>
      <c r="S801" s="552"/>
    </row>
    <row r="802" spans="2:19" x14ac:dyDescent="0.25">
      <c r="B802" s="550"/>
      <c r="C802" s="221"/>
      <c r="D802" s="551"/>
      <c r="E802" s="221"/>
      <c r="F802" s="551"/>
      <c r="G802" s="551"/>
      <c r="H802" s="551"/>
      <c r="I802" s="221"/>
      <c r="J802" s="551"/>
      <c r="K802" s="221"/>
      <c r="L802" s="551"/>
      <c r="M802" s="551"/>
      <c r="N802" s="551"/>
      <c r="O802" s="221"/>
      <c r="P802" s="551"/>
      <c r="Q802" s="221"/>
      <c r="R802" s="551"/>
      <c r="S802" s="552"/>
    </row>
    <row r="803" spans="2:19" x14ac:dyDescent="0.25">
      <c r="B803" s="550"/>
      <c r="C803" s="221"/>
      <c r="D803" s="551"/>
      <c r="E803" s="221"/>
      <c r="F803" s="551"/>
      <c r="G803" s="551"/>
      <c r="H803" s="551"/>
      <c r="I803" s="221"/>
      <c r="J803" s="551"/>
      <c r="K803" s="221"/>
      <c r="L803" s="551"/>
      <c r="M803" s="551"/>
      <c r="N803" s="551"/>
      <c r="O803" s="221"/>
      <c r="P803" s="551"/>
      <c r="Q803" s="221"/>
      <c r="R803" s="551"/>
      <c r="S803" s="552"/>
    </row>
    <row r="804" spans="2:19" x14ac:dyDescent="0.25">
      <c r="B804" s="550"/>
      <c r="C804" s="221"/>
      <c r="D804" s="551"/>
      <c r="E804" s="221"/>
      <c r="F804" s="551"/>
      <c r="G804" s="551"/>
      <c r="H804" s="551"/>
      <c r="I804" s="221"/>
      <c r="J804" s="551"/>
      <c r="K804" s="221"/>
      <c r="L804" s="551"/>
      <c r="M804" s="551"/>
      <c r="N804" s="551"/>
      <c r="O804" s="221"/>
      <c r="P804" s="551"/>
      <c r="Q804" s="221"/>
      <c r="R804" s="551"/>
      <c r="S804" s="552"/>
    </row>
    <row r="805" spans="2:19" x14ac:dyDescent="0.25">
      <c r="B805" s="550"/>
      <c r="C805" s="221"/>
      <c r="D805" s="551"/>
      <c r="E805" s="221"/>
      <c r="F805" s="551"/>
      <c r="G805" s="551"/>
      <c r="H805" s="551"/>
      <c r="I805" s="221"/>
      <c r="J805" s="551"/>
      <c r="K805" s="221"/>
      <c r="L805" s="551"/>
      <c r="M805" s="551"/>
      <c r="N805" s="551"/>
      <c r="O805" s="221"/>
      <c r="P805" s="551"/>
      <c r="Q805" s="221"/>
      <c r="R805" s="551"/>
      <c r="S805" s="552"/>
    </row>
    <row r="806" spans="2:19" x14ac:dyDescent="0.25">
      <c r="B806" s="550"/>
      <c r="C806" s="221"/>
      <c r="D806" s="551"/>
      <c r="E806" s="221"/>
      <c r="F806" s="551"/>
      <c r="G806" s="551"/>
      <c r="H806" s="551"/>
      <c r="I806" s="221"/>
      <c r="J806" s="551"/>
      <c r="K806" s="221"/>
      <c r="L806" s="551"/>
      <c r="M806" s="551"/>
      <c r="N806" s="551"/>
      <c r="O806" s="221"/>
      <c r="P806" s="551"/>
      <c r="Q806" s="221"/>
      <c r="R806" s="551"/>
      <c r="S806" s="552"/>
    </row>
    <row r="807" spans="2:19" x14ac:dyDescent="0.25">
      <c r="B807" s="550"/>
      <c r="C807" s="221"/>
      <c r="D807" s="551"/>
      <c r="E807" s="221"/>
      <c r="F807" s="551"/>
      <c r="G807" s="551"/>
      <c r="H807" s="551"/>
      <c r="I807" s="221"/>
      <c r="J807" s="551"/>
      <c r="K807" s="221"/>
      <c r="L807" s="551"/>
      <c r="M807" s="551"/>
      <c r="N807" s="551"/>
      <c r="O807" s="221"/>
      <c r="P807" s="551"/>
      <c r="Q807" s="221"/>
      <c r="R807" s="551"/>
      <c r="S807" s="552"/>
    </row>
    <row r="808" spans="2:19" x14ac:dyDescent="0.25">
      <c r="B808" s="550"/>
      <c r="C808" s="221"/>
      <c r="D808" s="551"/>
      <c r="E808" s="221"/>
      <c r="F808" s="551"/>
      <c r="G808" s="551"/>
      <c r="H808" s="551"/>
      <c r="I808" s="221"/>
      <c r="J808" s="551"/>
      <c r="K808" s="221"/>
      <c r="L808" s="551"/>
      <c r="M808" s="551"/>
      <c r="N808" s="551"/>
      <c r="O808" s="221"/>
      <c r="P808" s="551"/>
      <c r="Q808" s="221"/>
      <c r="R808" s="551"/>
      <c r="S808" s="552"/>
    </row>
    <row r="809" spans="2:19" x14ac:dyDescent="0.25">
      <c r="B809" s="550"/>
      <c r="C809" s="221"/>
      <c r="D809" s="551"/>
      <c r="E809" s="221"/>
      <c r="F809" s="551"/>
      <c r="G809" s="551"/>
      <c r="H809" s="551"/>
      <c r="I809" s="221"/>
      <c r="J809" s="551"/>
      <c r="K809" s="221"/>
      <c r="L809" s="551"/>
      <c r="M809" s="551"/>
      <c r="N809" s="551"/>
      <c r="O809" s="221"/>
      <c r="P809" s="551"/>
      <c r="Q809" s="221"/>
      <c r="R809" s="551"/>
      <c r="S809" s="552"/>
    </row>
    <row r="810" spans="2:19" x14ac:dyDescent="0.25">
      <c r="B810" s="550"/>
      <c r="C810" s="221"/>
      <c r="D810" s="551"/>
      <c r="E810" s="221"/>
      <c r="F810" s="551"/>
      <c r="G810" s="551"/>
      <c r="H810" s="551"/>
      <c r="I810" s="221"/>
      <c r="J810" s="551"/>
      <c r="K810" s="221"/>
      <c r="L810" s="551"/>
      <c r="M810" s="551"/>
      <c r="N810" s="551"/>
      <c r="O810" s="221"/>
      <c r="P810" s="551"/>
      <c r="Q810" s="221"/>
      <c r="R810" s="551"/>
      <c r="S810" s="552"/>
    </row>
    <row r="811" spans="2:19" x14ac:dyDescent="0.25">
      <c r="B811" s="550"/>
      <c r="C811" s="221"/>
      <c r="D811" s="551"/>
      <c r="E811" s="221"/>
      <c r="F811" s="551"/>
      <c r="G811" s="551"/>
      <c r="H811" s="551"/>
      <c r="I811" s="221"/>
      <c r="J811" s="551"/>
      <c r="K811" s="221"/>
      <c r="L811" s="551"/>
      <c r="M811" s="551"/>
      <c r="N811" s="551"/>
      <c r="O811" s="221"/>
      <c r="P811" s="551"/>
      <c r="Q811" s="221"/>
      <c r="R811" s="551"/>
      <c r="S811" s="552"/>
    </row>
    <row r="812" spans="2:19" x14ac:dyDescent="0.25">
      <c r="B812" s="550"/>
      <c r="C812" s="221"/>
      <c r="D812" s="551"/>
      <c r="E812" s="221"/>
      <c r="F812" s="551"/>
      <c r="G812" s="551"/>
      <c r="H812" s="551"/>
      <c r="I812" s="221"/>
      <c r="J812" s="551"/>
      <c r="K812" s="221"/>
      <c r="L812" s="551"/>
      <c r="M812" s="551"/>
      <c r="N812" s="551"/>
      <c r="O812" s="221"/>
      <c r="P812" s="551"/>
      <c r="Q812" s="221"/>
      <c r="R812" s="551"/>
      <c r="S812" s="552"/>
    </row>
    <row r="813" spans="2:19" x14ac:dyDescent="0.25">
      <c r="B813" s="550"/>
      <c r="C813" s="221"/>
      <c r="D813" s="551"/>
      <c r="E813" s="221"/>
      <c r="F813" s="551"/>
      <c r="G813" s="551"/>
      <c r="H813" s="551"/>
      <c r="I813" s="221"/>
      <c r="J813" s="551"/>
      <c r="K813" s="221"/>
      <c r="L813" s="551"/>
      <c r="M813" s="551"/>
      <c r="N813" s="551"/>
      <c r="O813" s="221"/>
      <c r="P813" s="551"/>
      <c r="Q813" s="221"/>
      <c r="R813" s="551"/>
      <c r="S813" s="552"/>
    </row>
    <row r="814" spans="2:19" x14ac:dyDescent="0.25">
      <c r="B814" s="550"/>
      <c r="C814" s="221"/>
      <c r="D814" s="551"/>
      <c r="E814" s="221"/>
      <c r="F814" s="551"/>
      <c r="G814" s="551"/>
      <c r="H814" s="551"/>
      <c r="I814" s="221"/>
      <c r="J814" s="551"/>
      <c r="K814" s="221"/>
      <c r="L814" s="551"/>
      <c r="M814" s="551"/>
      <c r="N814" s="551"/>
      <c r="O814" s="221"/>
      <c r="P814" s="551"/>
      <c r="Q814" s="221"/>
      <c r="R814" s="551"/>
      <c r="S814" s="552"/>
    </row>
    <row r="815" spans="2:19" x14ac:dyDescent="0.25">
      <c r="B815" s="550"/>
      <c r="C815" s="221"/>
      <c r="D815" s="551"/>
      <c r="E815" s="221"/>
      <c r="F815" s="551"/>
      <c r="G815" s="551"/>
      <c r="H815" s="551"/>
      <c r="I815" s="221"/>
      <c r="J815" s="551"/>
      <c r="K815" s="221"/>
      <c r="L815" s="551"/>
      <c r="M815" s="551"/>
      <c r="N815" s="551"/>
      <c r="O815" s="221"/>
      <c r="P815" s="551"/>
      <c r="Q815" s="221"/>
      <c r="R815" s="551"/>
      <c r="S815" s="552"/>
    </row>
    <row r="816" spans="2:19" x14ac:dyDescent="0.25">
      <c r="B816" s="550"/>
      <c r="C816" s="221"/>
      <c r="D816" s="551"/>
      <c r="E816" s="221"/>
      <c r="F816" s="551"/>
      <c r="G816" s="551"/>
      <c r="H816" s="551"/>
      <c r="I816" s="221"/>
      <c r="J816" s="551"/>
      <c r="K816" s="221"/>
      <c r="L816" s="551"/>
      <c r="M816" s="551"/>
      <c r="N816" s="551"/>
      <c r="O816" s="221"/>
      <c r="P816" s="551"/>
      <c r="Q816" s="221"/>
      <c r="R816" s="551"/>
      <c r="S816" s="552"/>
    </row>
    <row r="817" spans="2:19" x14ac:dyDescent="0.25">
      <c r="B817" s="550"/>
      <c r="C817" s="221"/>
      <c r="D817" s="551"/>
      <c r="E817" s="221"/>
      <c r="F817" s="551"/>
      <c r="G817" s="551"/>
      <c r="H817" s="551"/>
      <c r="I817" s="221"/>
      <c r="J817" s="551"/>
      <c r="K817" s="221"/>
      <c r="L817" s="551"/>
      <c r="M817" s="551"/>
      <c r="N817" s="551"/>
      <c r="O817" s="221"/>
      <c r="P817" s="551"/>
      <c r="Q817" s="221"/>
      <c r="R817" s="551"/>
      <c r="S817" s="552"/>
    </row>
    <row r="818" spans="2:19" x14ac:dyDescent="0.25">
      <c r="B818" s="550"/>
      <c r="C818" s="221"/>
      <c r="D818" s="551"/>
      <c r="E818" s="221"/>
      <c r="F818" s="551"/>
      <c r="G818" s="551"/>
      <c r="H818" s="551"/>
      <c r="I818" s="221"/>
      <c r="J818" s="551"/>
      <c r="K818" s="221"/>
      <c r="L818" s="551"/>
      <c r="M818" s="551"/>
      <c r="N818" s="551"/>
      <c r="O818" s="221"/>
      <c r="P818" s="551"/>
      <c r="Q818" s="221"/>
      <c r="R818" s="551"/>
      <c r="S818" s="552"/>
    </row>
    <row r="819" spans="2:19" x14ac:dyDescent="0.25">
      <c r="B819" s="550"/>
      <c r="C819" s="221"/>
      <c r="D819" s="551"/>
      <c r="E819" s="221"/>
      <c r="F819" s="551"/>
      <c r="G819" s="551"/>
      <c r="H819" s="551"/>
      <c r="I819" s="221"/>
      <c r="J819" s="551"/>
      <c r="K819" s="221"/>
      <c r="L819" s="551"/>
      <c r="M819" s="551"/>
      <c r="N819" s="551"/>
      <c r="O819" s="221"/>
      <c r="P819" s="551"/>
      <c r="Q819" s="221"/>
      <c r="R819" s="551"/>
      <c r="S819" s="552"/>
    </row>
    <row r="820" spans="2:19" x14ac:dyDescent="0.25">
      <c r="B820" s="550"/>
      <c r="C820" s="221"/>
      <c r="D820" s="551"/>
      <c r="E820" s="221"/>
      <c r="F820" s="551"/>
      <c r="G820" s="551"/>
      <c r="H820" s="551"/>
      <c r="I820" s="221"/>
      <c r="J820" s="551"/>
      <c r="K820" s="221"/>
      <c r="L820" s="551"/>
      <c r="M820" s="551"/>
      <c r="N820" s="551"/>
      <c r="O820" s="221"/>
      <c r="P820" s="551"/>
      <c r="Q820" s="221"/>
      <c r="R820" s="551"/>
      <c r="S820" s="552"/>
    </row>
    <row r="821" spans="2:19" x14ac:dyDescent="0.25">
      <c r="B821" s="550"/>
      <c r="C821" s="221"/>
      <c r="D821" s="551"/>
      <c r="E821" s="221"/>
      <c r="F821" s="551"/>
      <c r="G821" s="551"/>
      <c r="H821" s="551"/>
      <c r="I821" s="221"/>
      <c r="J821" s="551"/>
      <c r="K821" s="221"/>
      <c r="L821" s="551"/>
      <c r="M821" s="551"/>
      <c r="N821" s="551"/>
      <c r="O821" s="221"/>
      <c r="P821" s="551"/>
      <c r="Q821" s="221"/>
      <c r="R821" s="551"/>
      <c r="S821" s="552"/>
    </row>
    <row r="822" spans="2:19" x14ac:dyDescent="0.25">
      <c r="B822" s="550"/>
      <c r="C822" s="221"/>
      <c r="D822" s="551"/>
      <c r="E822" s="221"/>
      <c r="F822" s="551"/>
      <c r="G822" s="551"/>
      <c r="H822" s="551"/>
      <c r="I822" s="221"/>
      <c r="J822" s="551"/>
      <c r="K822" s="221"/>
      <c r="L822" s="551"/>
      <c r="M822" s="551"/>
      <c r="N822" s="551"/>
      <c r="O822" s="221"/>
      <c r="P822" s="551"/>
      <c r="Q822" s="221"/>
      <c r="R822" s="551"/>
      <c r="S822" s="552"/>
    </row>
    <row r="823" spans="2:19" x14ac:dyDescent="0.25">
      <c r="B823" s="550"/>
      <c r="C823" s="221"/>
      <c r="D823" s="551"/>
      <c r="E823" s="221"/>
      <c r="F823" s="551"/>
      <c r="G823" s="551"/>
      <c r="H823" s="551"/>
      <c r="I823" s="221"/>
      <c r="J823" s="551"/>
      <c r="K823" s="221"/>
      <c r="L823" s="551"/>
      <c r="M823" s="551"/>
      <c r="N823" s="551"/>
      <c r="O823" s="221"/>
      <c r="P823" s="551"/>
      <c r="Q823" s="221"/>
      <c r="R823" s="551"/>
      <c r="S823" s="552"/>
    </row>
    <row r="824" spans="2:19" x14ac:dyDescent="0.25">
      <c r="B824" s="550"/>
      <c r="C824" s="221"/>
      <c r="D824" s="551"/>
      <c r="E824" s="221"/>
      <c r="F824" s="551"/>
      <c r="G824" s="551"/>
      <c r="H824" s="551"/>
      <c r="I824" s="221"/>
      <c r="J824" s="551"/>
      <c r="K824" s="221"/>
      <c r="L824" s="551"/>
      <c r="M824" s="551"/>
      <c r="N824" s="551"/>
      <c r="O824" s="221"/>
      <c r="P824" s="551"/>
      <c r="Q824" s="221"/>
      <c r="R824" s="551"/>
      <c r="S824" s="552"/>
    </row>
    <row r="825" spans="2:19" x14ac:dyDescent="0.25">
      <c r="B825" s="550"/>
      <c r="C825" s="221"/>
      <c r="D825" s="551"/>
      <c r="E825" s="221"/>
      <c r="F825" s="551"/>
      <c r="G825" s="551"/>
      <c r="H825" s="551"/>
      <c r="I825" s="221"/>
      <c r="J825" s="551"/>
      <c r="K825" s="221"/>
      <c r="L825" s="551"/>
      <c r="M825" s="551"/>
      <c r="N825" s="551"/>
      <c r="O825" s="221"/>
      <c r="P825" s="551"/>
      <c r="Q825" s="221"/>
      <c r="R825" s="551"/>
      <c r="S825" s="552"/>
    </row>
    <row r="826" spans="2:19" x14ac:dyDescent="0.25">
      <c r="B826" s="550"/>
      <c r="C826" s="221"/>
      <c r="D826" s="551"/>
      <c r="E826" s="221"/>
      <c r="F826" s="551"/>
      <c r="G826" s="551"/>
      <c r="H826" s="551"/>
      <c r="I826" s="221"/>
      <c r="J826" s="551"/>
      <c r="K826" s="221"/>
      <c r="L826" s="551"/>
      <c r="M826" s="551"/>
      <c r="N826" s="551"/>
      <c r="O826" s="221"/>
      <c r="P826" s="551"/>
      <c r="Q826" s="221"/>
      <c r="R826" s="551"/>
      <c r="S826" s="552"/>
    </row>
    <row r="827" spans="2:19" x14ac:dyDescent="0.25">
      <c r="B827" s="550"/>
      <c r="C827" s="221"/>
      <c r="D827" s="551"/>
      <c r="E827" s="221"/>
      <c r="F827" s="551"/>
      <c r="G827" s="551"/>
      <c r="H827" s="551"/>
      <c r="I827" s="221"/>
      <c r="J827" s="551"/>
      <c r="K827" s="221"/>
      <c r="L827" s="551"/>
      <c r="M827" s="551"/>
      <c r="N827" s="551"/>
      <c r="O827" s="221"/>
      <c r="P827" s="551"/>
      <c r="Q827" s="221"/>
      <c r="R827" s="551"/>
      <c r="S827" s="552"/>
    </row>
    <row r="828" spans="2:19" x14ac:dyDescent="0.25">
      <c r="B828" s="550"/>
      <c r="C828" s="221"/>
      <c r="D828" s="551"/>
      <c r="E828" s="221"/>
      <c r="F828" s="551"/>
      <c r="G828" s="551"/>
      <c r="H828" s="551"/>
      <c r="I828" s="221"/>
      <c r="J828" s="551"/>
      <c r="K828" s="221"/>
      <c r="L828" s="551"/>
      <c r="M828" s="551"/>
      <c r="N828" s="551"/>
      <c r="O828" s="221"/>
      <c r="P828" s="551"/>
      <c r="Q828" s="221"/>
      <c r="R828" s="551"/>
      <c r="S828" s="552"/>
    </row>
    <row r="829" spans="2:19" x14ac:dyDescent="0.25">
      <c r="B829" s="550"/>
      <c r="C829" s="221"/>
      <c r="D829" s="551"/>
      <c r="E829" s="221"/>
      <c r="F829" s="551"/>
      <c r="G829" s="551"/>
      <c r="H829" s="551"/>
      <c r="I829" s="221"/>
      <c r="J829" s="551"/>
      <c r="K829" s="221"/>
      <c r="L829" s="551"/>
      <c r="M829" s="551"/>
      <c r="N829" s="551"/>
      <c r="O829" s="221"/>
      <c r="P829" s="551"/>
      <c r="Q829" s="221"/>
      <c r="R829" s="551"/>
      <c r="S829" s="552"/>
    </row>
    <row r="830" spans="2:19" x14ac:dyDescent="0.25">
      <c r="B830" s="550"/>
      <c r="C830" s="221"/>
      <c r="D830" s="551"/>
      <c r="E830" s="221"/>
      <c r="F830" s="551"/>
      <c r="G830" s="551"/>
      <c r="H830" s="551"/>
      <c r="I830" s="221"/>
      <c r="J830" s="551"/>
      <c r="K830" s="221"/>
      <c r="L830" s="551"/>
      <c r="M830" s="551"/>
      <c r="N830" s="551"/>
      <c r="O830" s="221"/>
      <c r="P830" s="551"/>
      <c r="Q830" s="221"/>
      <c r="R830" s="551"/>
      <c r="S830" s="552"/>
    </row>
    <row r="831" spans="2:19" x14ac:dyDescent="0.25">
      <c r="B831" s="550"/>
      <c r="C831" s="221"/>
      <c r="D831" s="551"/>
      <c r="E831" s="221"/>
      <c r="F831" s="551"/>
      <c r="G831" s="551"/>
      <c r="H831" s="551"/>
      <c r="I831" s="221"/>
      <c r="J831" s="551"/>
      <c r="K831" s="221"/>
      <c r="L831" s="551"/>
      <c r="M831" s="551"/>
      <c r="N831" s="551"/>
      <c r="O831" s="221"/>
      <c r="P831" s="551"/>
      <c r="Q831" s="221"/>
      <c r="R831" s="551"/>
      <c r="S831" s="552"/>
    </row>
    <row r="832" spans="2:19" x14ac:dyDescent="0.25">
      <c r="B832" s="550"/>
      <c r="C832" s="221"/>
      <c r="D832" s="551"/>
      <c r="E832" s="221"/>
      <c r="F832" s="551"/>
      <c r="G832" s="551"/>
      <c r="H832" s="551"/>
      <c r="I832" s="221"/>
      <c r="J832" s="551"/>
      <c r="K832" s="221"/>
      <c r="L832" s="551"/>
      <c r="M832" s="551"/>
      <c r="N832" s="551"/>
      <c r="O832" s="221"/>
      <c r="P832" s="551"/>
      <c r="Q832" s="221"/>
      <c r="R832" s="551"/>
      <c r="S832" s="552"/>
    </row>
    <row r="833" spans="2:19" x14ac:dyDescent="0.25">
      <c r="B833" s="550"/>
      <c r="C833" s="556"/>
      <c r="D833" s="551"/>
      <c r="E833" s="556"/>
      <c r="F833" s="551"/>
      <c r="G833" s="551"/>
      <c r="H833" s="551"/>
      <c r="I833" s="556"/>
      <c r="J833" s="551"/>
      <c r="K833" s="556"/>
      <c r="L833" s="551"/>
      <c r="M833" s="551"/>
      <c r="N833" s="551"/>
      <c r="O833" s="556"/>
      <c r="P833" s="551"/>
      <c r="Q833" s="556"/>
      <c r="R833" s="551"/>
      <c r="S833" s="552"/>
    </row>
    <row r="834" spans="2:19" x14ac:dyDescent="0.25">
      <c r="B834" s="550"/>
      <c r="C834" s="221"/>
      <c r="D834" s="551"/>
      <c r="E834" s="221"/>
      <c r="F834" s="551"/>
      <c r="G834" s="551"/>
      <c r="H834" s="551"/>
      <c r="I834" s="221"/>
      <c r="J834" s="551"/>
      <c r="K834" s="221"/>
      <c r="L834" s="551"/>
      <c r="M834" s="551"/>
      <c r="N834" s="551"/>
      <c r="O834" s="221"/>
      <c r="P834" s="551"/>
      <c r="Q834" s="221"/>
      <c r="R834" s="551"/>
      <c r="S834" s="552"/>
    </row>
    <row r="835" spans="2:19" x14ac:dyDescent="0.25">
      <c r="B835" s="550"/>
      <c r="C835" s="221"/>
      <c r="D835" s="551"/>
      <c r="E835" s="221"/>
      <c r="F835" s="551"/>
      <c r="G835" s="551"/>
      <c r="H835" s="551"/>
      <c r="I835" s="221"/>
      <c r="J835" s="551"/>
      <c r="K835" s="221"/>
      <c r="L835" s="551"/>
      <c r="M835" s="551"/>
      <c r="N835" s="551"/>
      <c r="O835" s="221"/>
      <c r="P835" s="551"/>
      <c r="Q835" s="221"/>
      <c r="R835" s="551"/>
      <c r="S835" s="552"/>
    </row>
    <row r="836" spans="2:19" x14ac:dyDescent="0.25">
      <c r="B836" s="550"/>
      <c r="C836" s="221"/>
      <c r="D836" s="551"/>
      <c r="E836" s="221"/>
      <c r="F836" s="551"/>
      <c r="G836" s="551"/>
      <c r="H836" s="551"/>
      <c r="I836" s="221"/>
      <c r="J836" s="551"/>
      <c r="K836" s="221"/>
      <c r="L836" s="551"/>
      <c r="M836" s="551"/>
      <c r="N836" s="551"/>
      <c r="O836" s="221"/>
      <c r="P836" s="551"/>
      <c r="Q836" s="221"/>
      <c r="R836" s="551"/>
      <c r="S836" s="552"/>
    </row>
    <row r="837" spans="2:19" x14ac:dyDescent="0.25">
      <c r="B837" s="550"/>
      <c r="C837" s="221"/>
      <c r="D837" s="551"/>
      <c r="E837" s="221"/>
      <c r="F837" s="551"/>
      <c r="G837" s="551"/>
      <c r="H837" s="551"/>
      <c r="I837" s="221"/>
      <c r="J837" s="551"/>
      <c r="K837" s="221"/>
      <c r="L837" s="551"/>
      <c r="M837" s="551"/>
      <c r="N837" s="551"/>
      <c r="O837" s="221"/>
      <c r="P837" s="551"/>
      <c r="Q837" s="221"/>
      <c r="R837" s="551"/>
      <c r="S837" s="552"/>
    </row>
    <row r="838" spans="2:19" x14ac:dyDescent="0.25">
      <c r="C838" s="221"/>
      <c r="E838" s="221"/>
      <c r="I838" s="221"/>
      <c r="K838" s="221"/>
      <c r="O838" s="221"/>
      <c r="Q838" s="221"/>
    </row>
    <row r="839" spans="2:19" x14ac:dyDescent="0.25">
      <c r="C839" s="221"/>
      <c r="E839" s="221"/>
      <c r="I839" s="221"/>
      <c r="K839" s="221"/>
      <c r="O839" s="221"/>
      <c r="Q839" s="221"/>
    </row>
    <row r="840" spans="2:19" x14ac:dyDescent="0.25">
      <c r="C840" s="221"/>
      <c r="E840" s="221"/>
      <c r="I840" s="221"/>
      <c r="K840" s="221"/>
      <c r="O840" s="221"/>
      <c r="Q840" s="221"/>
    </row>
    <row r="841" spans="2:19" x14ac:dyDescent="0.25">
      <c r="C841" s="557"/>
      <c r="E841" s="557"/>
      <c r="I841" s="557"/>
      <c r="K841" s="557"/>
      <c r="O841" s="557"/>
      <c r="Q841" s="557"/>
    </row>
  </sheetData>
  <sheetProtection password="967E" sheet="1" objects="1" scenarios="1" formatColumns="0" formatRows="0" autoFilter="0"/>
  <mergeCells count="7">
    <mergeCell ref="B75:D75"/>
    <mergeCell ref="R6:R7"/>
    <mergeCell ref="D6:D7"/>
    <mergeCell ref="F6:H6"/>
    <mergeCell ref="J6:J7"/>
    <mergeCell ref="L6:N6"/>
    <mergeCell ref="P6:P7"/>
  </mergeCells>
  <conditionalFormatting sqref="Q71:Q318 O71:O318 K71:K318 I71:I318 E71:E318">
    <cfRule type="expression" dxfId="35" priority="127" stopIfTrue="1">
      <formula>AND($F71&lt;&gt;"M", $G71&lt;&gt;"M", $H71&lt;&gt;"M", $I71&lt;&gt;"M", $J71&lt;&gt;"M")</formula>
    </cfRule>
  </conditionalFormatting>
  <conditionalFormatting sqref="E605:E832">
    <cfRule type="expression" dxfId="34" priority="125" stopIfTrue="1">
      <formula>AND($F605&lt;&gt;"M", $G605&lt;&gt;"M", $H605&lt;&gt;"M", $I605&lt;&gt;"M", $J605&lt;&gt;"M")</formula>
    </cfRule>
  </conditionalFormatting>
  <conditionalFormatting sqref="E319:E604">
    <cfRule type="expression" dxfId="33" priority="124" stopIfTrue="1">
      <formula>AND($F319&lt;&gt;"M", $G319&lt;&gt;"M", $H319&lt;&gt;"M", $I319&lt;&gt;"M", $J319&lt;&gt;"M")</formula>
    </cfRule>
  </conditionalFormatting>
  <conditionalFormatting sqref="I605:I832">
    <cfRule type="expression" dxfId="32" priority="123" stopIfTrue="1">
      <formula>AND($F605&lt;&gt;"M", $G605&lt;&gt;"M", $H605&lt;&gt;"M", $I605&lt;&gt;"M", $J605&lt;&gt;"M")</formula>
    </cfRule>
  </conditionalFormatting>
  <conditionalFormatting sqref="I319:I604">
    <cfRule type="expression" dxfId="31" priority="122" stopIfTrue="1">
      <formula>AND($F319&lt;&gt;"M", $G319&lt;&gt;"M", $H319&lt;&gt;"M", $I319&lt;&gt;"M", $J319&lt;&gt;"M")</formula>
    </cfRule>
  </conditionalFormatting>
  <conditionalFormatting sqref="K605:K832">
    <cfRule type="expression" dxfId="30" priority="121" stopIfTrue="1">
      <formula>AND($F605&lt;&gt;"M", $G605&lt;&gt;"M", $H605&lt;&gt;"M", $I605&lt;&gt;"M", $J605&lt;&gt;"M")</formula>
    </cfRule>
  </conditionalFormatting>
  <conditionalFormatting sqref="K319:K604">
    <cfRule type="expression" dxfId="29" priority="120" stopIfTrue="1">
      <formula>AND($F319&lt;&gt;"M", $G319&lt;&gt;"M", $H319&lt;&gt;"M", $I319&lt;&gt;"M", $J319&lt;&gt;"M")</formula>
    </cfRule>
  </conditionalFormatting>
  <conditionalFormatting sqref="O605:O832">
    <cfRule type="expression" dxfId="28" priority="119" stopIfTrue="1">
      <formula>AND($F605&lt;&gt;"M", $G605&lt;&gt;"M", $H605&lt;&gt;"M", $I605&lt;&gt;"M", $J605&lt;&gt;"M")</formula>
    </cfRule>
  </conditionalFormatting>
  <conditionalFormatting sqref="O319:O604">
    <cfRule type="expression" dxfId="27" priority="118" stopIfTrue="1">
      <formula>AND($F319&lt;&gt;"M", $G319&lt;&gt;"M", $H319&lt;&gt;"M", $I319&lt;&gt;"M", $J319&lt;&gt;"M")</formula>
    </cfRule>
  </conditionalFormatting>
  <conditionalFormatting sqref="Q605:Q832">
    <cfRule type="expression" dxfId="26" priority="117" stopIfTrue="1">
      <formula>AND($F605&lt;&gt;"M", $G605&lt;&gt;"M", $H605&lt;&gt;"M", $I605&lt;&gt;"M", $J605&lt;&gt;"M")</formula>
    </cfRule>
  </conditionalFormatting>
  <conditionalFormatting sqref="Q319:Q604">
    <cfRule type="expression" dxfId="25" priority="116" stopIfTrue="1">
      <formula>AND($F319&lt;&gt;"M", $G319&lt;&gt;"M", $H319&lt;&gt;"M", $I319&lt;&gt;"M", $J319&lt;&gt;"M")</formula>
    </cfRule>
  </conditionalFormatting>
  <conditionalFormatting sqref="C71:C74 C76:C318">
    <cfRule type="expression" dxfId="24" priority="52" stopIfTrue="1">
      <formula>AND($F71&lt;&gt;"M", $G71&lt;&gt;"M", $H71&lt;&gt;"M", $I71&lt;&gt;"M", $J71&lt;&gt;"M")</formula>
    </cfRule>
  </conditionalFormatting>
  <conditionalFormatting sqref="C605:C832">
    <cfRule type="expression" dxfId="23" priority="51" stopIfTrue="1">
      <formula>AND($F605&lt;&gt;"M", $G605&lt;&gt;"M", $H605&lt;&gt;"M", $I605&lt;&gt;"M", $J605&lt;&gt;"M")</formula>
    </cfRule>
  </conditionalFormatting>
  <conditionalFormatting sqref="C319:C604">
    <cfRule type="expression" dxfId="22" priority="50" stopIfTrue="1">
      <formula>AND($F319&lt;&gt;"M", $G319&lt;&gt;"M", $H319&lt;&gt;"M", $I319&lt;&gt;"M", $J319&lt;&gt;"M")</formula>
    </cfRule>
  </conditionalFormatting>
  <conditionalFormatting sqref="Q22 I22 K22 O22 E22 Q18:Q19 I18:I19 K18:K19 O18:O19 E18:E19 Q44 O44 K44 I44 E44 Q46 O46 K46 I46 E46 Q48 O48 K48 I48 E48 Q34:Q40 O34:O40 K34:K40 I34:I40 E34:E40 Q65:Q70 O65:O70 K65:K70 I65:I70 E65:E70 C65:C70 E56 I56 K56 O56 Q56 C56 E31 I31 K31 O31 Q31 C31 E60:E61 E58 I60:I61 I58 K60:K61 K58 O60:O61 O58 Q60:Q61 Q58 C60:C61 C58">
    <cfRule type="expression" dxfId="21" priority="19" stopIfTrue="1">
      <formula>AND($F18&lt;&gt;"M", $G18&lt;&gt;"M", $H18&lt;&gt;"M", $I18&lt;&gt;"M", $J18&lt;&gt;"M")</formula>
    </cfRule>
  </conditionalFormatting>
  <conditionalFormatting sqref="I11:I12 K11:K12 O11:O12 Q10:Q15 Q26:Q30 O26:O30 K26:K30 I26:I30 E26:E30 E17 O17 K17 I17 E10:E15 Q17 E33 I33 K33 O33 Q33 Q43 O43 K43 I43 E43 E45 I45 K45 O45 Q45 Q47 O47 K47 I47 E47 E49:E50 I49:I50 K49:K50 O49:O50 Q49:Q50">
    <cfRule type="expression" dxfId="20" priority="22" stopIfTrue="1">
      <formula>AND($F10&lt;&gt;"M", $G10&lt;&gt;"M", $H10&lt;&gt;"M", $I10&lt;&gt;"M", $J10&lt;&gt;"M")</formula>
    </cfRule>
  </conditionalFormatting>
  <conditionalFormatting sqref="Q51 O51 K51 I51 E51">
    <cfRule type="expression" dxfId="19" priority="21" stopIfTrue="1">
      <formula>AND($F51&lt;&gt;"M", $G51&lt;&gt;"M", $H51&lt;&gt;"M", $I51&lt;&gt;"M", $J51&lt;&gt;"M")</formula>
    </cfRule>
  </conditionalFormatting>
  <conditionalFormatting sqref="E57 I57 K57 O57 Q57">
    <cfRule type="expression" dxfId="18" priority="20" stopIfTrue="1">
      <formula>AND($F57&lt;&gt;"M", $G57&lt;&gt;"M", $H57&lt;&gt;"M", $I57&lt;&gt;"M", $J57&lt;&gt;"M")</formula>
    </cfRule>
  </conditionalFormatting>
  <conditionalFormatting sqref="Q52 O52 K52 I52 E52">
    <cfRule type="expression" dxfId="17" priority="18" stopIfTrue="1">
      <formula>AND($F52&lt;&gt;"M", $G52&lt;&gt;"M", $H52&lt;&gt;"M", $I52&lt;&gt;"M", $J52&lt;&gt;"M")</formula>
    </cfRule>
  </conditionalFormatting>
  <conditionalFormatting sqref="Q42 O42 K42 I42 E42">
    <cfRule type="expression" dxfId="16" priority="17" stopIfTrue="1">
      <formula>AND($F42&lt;&gt;"M", $G42&lt;&gt;"M", $H42&lt;&gt;"M", $I42&lt;&gt;"M", $J42&lt;&gt;"M")</formula>
    </cfRule>
  </conditionalFormatting>
  <conditionalFormatting sqref="E21 O21 K21 I21 Q21">
    <cfRule type="expression" dxfId="15" priority="16" stopIfTrue="1">
      <formula>AND($F21&lt;&gt;"M", $G21&lt;&gt;"M", $H21&lt;&gt;"M", $I21&lt;&gt;"M", $J21&lt;&gt;"M")</formula>
    </cfRule>
  </conditionalFormatting>
  <conditionalFormatting sqref="Q9 E9">
    <cfRule type="expression" dxfId="14" priority="15" stopIfTrue="1">
      <formula>AND($F9&lt;&gt;"M", $G9&lt;&gt;"M", $H9&lt;&gt;"M", $I9&lt;&gt;"M", $J9&lt;&gt;"M")</formula>
    </cfRule>
  </conditionalFormatting>
  <conditionalFormatting sqref="C22 C18:C19 C44 C46 C48 C34:C40">
    <cfRule type="expression" dxfId="13" priority="11" stopIfTrue="1">
      <formula>AND($F18&lt;&gt;"M", $G18&lt;&gt;"M", $H18&lt;&gt;"M", $I18&lt;&gt;"M", $J18&lt;&gt;"M")</formula>
    </cfRule>
  </conditionalFormatting>
  <conditionalFormatting sqref="C26:C30 C17 C10:C15 C33 C43 C45 C47 C49:C50">
    <cfRule type="expression" dxfId="12" priority="14" stopIfTrue="1">
      <formula>AND($F10&lt;&gt;"M", $G10&lt;&gt;"M", $H10&lt;&gt;"M", $I10&lt;&gt;"M", $J10&lt;&gt;"M")</formula>
    </cfRule>
  </conditionalFormatting>
  <conditionalFormatting sqref="C51">
    <cfRule type="expression" dxfId="11" priority="13" stopIfTrue="1">
      <formula>AND($F51&lt;&gt;"M", $G51&lt;&gt;"M", $H51&lt;&gt;"M", $I51&lt;&gt;"M", $J51&lt;&gt;"M")</formula>
    </cfRule>
  </conditionalFormatting>
  <conditionalFormatting sqref="C57">
    <cfRule type="expression" dxfId="10" priority="12" stopIfTrue="1">
      <formula>AND($F57&lt;&gt;"M", $G57&lt;&gt;"M", $H57&lt;&gt;"M", $I57&lt;&gt;"M", $J57&lt;&gt;"M")</formula>
    </cfRule>
  </conditionalFormatting>
  <conditionalFormatting sqref="C52">
    <cfRule type="expression" dxfId="9" priority="10" stopIfTrue="1">
      <formula>AND($F52&lt;&gt;"M", $G52&lt;&gt;"M", $H52&lt;&gt;"M", $I52&lt;&gt;"M", $J52&lt;&gt;"M")</formula>
    </cfRule>
  </conditionalFormatting>
  <conditionalFormatting sqref="C42">
    <cfRule type="expression" dxfId="8" priority="9" stopIfTrue="1">
      <formula>AND($F42&lt;&gt;"M", $G42&lt;&gt;"M", $H42&lt;&gt;"M", $I42&lt;&gt;"M", $J42&lt;&gt;"M")</formula>
    </cfRule>
  </conditionalFormatting>
  <conditionalFormatting sqref="C21">
    <cfRule type="expression" dxfId="7" priority="8" stopIfTrue="1">
      <formula>AND($F21&lt;&gt;"M", $G21&lt;&gt;"M", $H21&lt;&gt;"M", $I21&lt;&gt;"M", $J21&lt;&gt;"M")</formula>
    </cfRule>
  </conditionalFormatting>
  <conditionalFormatting sqref="C9">
    <cfRule type="expression" dxfId="6" priority="7" stopIfTrue="1">
      <formula>AND($F9&lt;&gt;"M", $G9&lt;&gt;"M", $H9&lt;&gt;"M", $I9&lt;&gt;"M", $J9&lt;&gt;"M")</formula>
    </cfRule>
  </conditionalFormatting>
  <conditionalFormatting sqref="Q62:Q63 O62:O63 K62:K63 I62:I63 E62:E63">
    <cfRule type="expression" dxfId="5" priority="6" stopIfTrue="1">
      <formula>AND($F62&lt;&gt;"M", $G62&lt;&gt;"M", $H62&lt;&gt;"M", $I62&lt;&gt;"M", $J62&lt;&gt;"M")</formula>
    </cfRule>
  </conditionalFormatting>
  <conditionalFormatting sqref="C62:C63">
    <cfRule type="expression" dxfId="4" priority="5" stopIfTrue="1">
      <formula>AND($F62&lt;&gt;"M", $G62&lt;&gt;"M", $H62&lt;&gt;"M", $I62&lt;&gt;"M", $J62&lt;&gt;"M")</formula>
    </cfRule>
  </conditionalFormatting>
  <conditionalFormatting sqref="E59 I59 K59 O59 Q59">
    <cfRule type="expression" dxfId="3" priority="4" stopIfTrue="1">
      <formula>AND($F59&lt;&gt;"M", $G59&lt;&gt;"M", $H59&lt;&gt;"M", $I59&lt;&gt;"M", $J59&lt;&gt;"M")</formula>
    </cfRule>
  </conditionalFormatting>
  <conditionalFormatting sqref="C59">
    <cfRule type="expression" dxfId="2" priority="3" stopIfTrue="1">
      <formula>AND($F59&lt;&gt;"M", $G59&lt;&gt;"M", $H59&lt;&gt;"M", $I59&lt;&gt;"M", $J59&lt;&gt;"M")</formula>
    </cfRule>
  </conditionalFormatting>
  <conditionalFormatting sqref="Q23 I23 K23 O23 E23">
    <cfRule type="expression" dxfId="1" priority="2" stopIfTrue="1">
      <formula>AND($F23&lt;&gt;"M", $G23&lt;&gt;"M", $H23&lt;&gt;"M", $I23&lt;&gt;"M", $J23&lt;&gt;"M")</formula>
    </cfRule>
  </conditionalFormatting>
  <conditionalFormatting sqref="C23">
    <cfRule type="expression" dxfId="0" priority="1" stopIfTrue="1">
      <formula>AND($F23&lt;&gt;"M", $G23&lt;&gt;"M", $H23&lt;&gt;"M", $I23&lt;&gt;"M", $J23&lt;&gt;"M")</formula>
    </cfRule>
  </conditionalFormatting>
  <pageMargins left="0" right="0" top="0.5" bottom="0.5" header="0" footer="0"/>
  <pageSetup scale="50" fitToHeight="0"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42</vt:i4>
      </vt:variant>
    </vt:vector>
  </HeadingPairs>
  <TitlesOfParts>
    <vt:vector size="55" baseType="lpstr">
      <vt:lpstr>Drop-down codes</vt:lpstr>
      <vt:lpstr>ENVISION</vt:lpstr>
      <vt:lpstr>Status</vt:lpstr>
      <vt:lpstr>Country</vt:lpstr>
      <vt:lpstr>Demography</vt:lpstr>
      <vt:lpstr>LF</vt:lpstr>
      <vt:lpstr>Oncho</vt:lpstr>
      <vt:lpstr>Schisto</vt:lpstr>
      <vt:lpstr>STH</vt:lpstr>
      <vt:lpstr>Trachoma</vt:lpstr>
      <vt:lpstr>Version</vt:lpstr>
      <vt:lpstr>Detailed Summary</vt:lpstr>
      <vt:lpstr>Summary</vt:lpstr>
      <vt:lpstr>ADMINISTRATIVE_UNIT_ONCHO_SCHISTO_PREVALENCE</vt:lpstr>
      <vt:lpstr>ADMINISTRATIVE_UNIT_PREVALENCE_TRACHOMA</vt:lpstr>
      <vt:lpstr>Administrative_Unit_Trachoma</vt:lpstr>
      <vt:lpstr>Completed_Mapping</vt:lpstr>
      <vt:lpstr>DISEASE_DISTRIBUTION_LF_ONCHO</vt:lpstr>
      <vt:lpstr>DISEASE_DISTRIBUTION_ONCHO</vt:lpstr>
      <vt:lpstr>DISEASE_DISTRIBUTION_SCHISTO</vt:lpstr>
      <vt:lpstr>Disease_Distribution_STH</vt:lpstr>
      <vt:lpstr>Disease_Distribution_Trachoma</vt:lpstr>
      <vt:lpstr>Frequency_MDA_STH</vt:lpstr>
      <vt:lpstr>MDA_TYPE_LF</vt:lpstr>
      <vt:lpstr>MDA_TYPE_ONCHO</vt:lpstr>
      <vt:lpstr>MDA_Type_Schisto</vt:lpstr>
      <vt:lpstr>MDA_Type_STH</vt:lpstr>
      <vt:lpstr>MDA_Type_Trachoma</vt:lpstr>
      <vt:lpstr>ENVISION!MONTH</vt:lpstr>
      <vt:lpstr>MONTH</vt:lpstr>
      <vt:lpstr>Objective_of_next_planned_TAS</vt:lpstr>
      <vt:lpstr>Partners</vt:lpstr>
      <vt:lpstr>PERIOD_OF_STOCK_OUT</vt:lpstr>
      <vt:lpstr>ENVISION!Project_name</vt:lpstr>
      <vt:lpstr>Project_name</vt:lpstr>
      <vt:lpstr>ENVISION!REPORTING_PERIOD</vt:lpstr>
      <vt:lpstr>REPORTING_PERIOD</vt:lpstr>
      <vt:lpstr>Schisto_Frequency_of_MDA</vt:lpstr>
      <vt:lpstr>STOCK_OUT_DRUG_LF</vt:lpstr>
      <vt:lpstr>STOCK_OUT_DRUG_ONCHO</vt:lpstr>
      <vt:lpstr>Stock_Out_Drug_Schisto</vt:lpstr>
      <vt:lpstr>Stock_Out_Drug_STH</vt:lpstr>
      <vt:lpstr>Stock_Out_Drug_Trachoma</vt:lpstr>
      <vt:lpstr>STOCK_OUT_DURING_MDA</vt:lpstr>
      <vt:lpstr>Stop_District_MDA_Trachoma</vt:lpstr>
      <vt:lpstr>Tab_status</vt:lpstr>
      <vt:lpstr>TT_Indicator</vt:lpstr>
      <vt:lpstr>Type_of_prevalence_survey_conducted__STH</vt:lpstr>
      <vt:lpstr>TYPE_OF_PREVALENCE_SURVEY_LF</vt:lpstr>
      <vt:lpstr>TYPE_OF_PREVALENCE_SURVEY_ONCHO</vt:lpstr>
      <vt:lpstr>Type_of_Prevalence_Survey_Schisto</vt:lpstr>
      <vt:lpstr>USAID_FUNDING</vt:lpstr>
      <vt:lpstr>Worksheets_status</vt:lpstr>
      <vt:lpstr>ENVISION!YEAR_OF_WORKBOOK</vt:lpstr>
      <vt:lpstr>YEAR_OF_WORKBOOK</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kzoerhoff</dc:creator>
  <cp:lastModifiedBy>Eric Olson</cp:lastModifiedBy>
  <cp:lastPrinted>2013-06-20T13:46:02Z</cp:lastPrinted>
  <dcterms:created xsi:type="dcterms:W3CDTF">2012-04-20T21:25:01Z</dcterms:created>
  <dcterms:modified xsi:type="dcterms:W3CDTF">2014-05-26T23:48:51Z</dcterms:modified>
</cp:coreProperties>
</file>